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ten\Downloads\Heart Stroke Data (1)\"/>
    </mc:Choice>
  </mc:AlternateContent>
  <xr:revisionPtr revIDLastSave="0" documentId="13_ncr:1_{51D91516-D91D-4596-9EAA-9C9E27279A9E}" xr6:coauthVersionLast="47" xr6:coauthVersionMax="47" xr10:uidLastSave="{00000000-0000-0000-0000-000000000000}"/>
  <bookViews>
    <workbookView xWindow="-110" yWindow="-110" windowWidth="19420" windowHeight="10300" firstSheet="4" activeTab="8" xr2:uid="{00000000-000D-0000-FFFF-FFFF00000000}"/>
  </bookViews>
  <sheets>
    <sheet name="healthcare-dataset-stroke-data" sheetId="1" r:id="rId1"/>
    <sheet name="Sheet1" sheetId="12" r:id="rId2"/>
    <sheet name="table " sheetId="3" r:id="rId3"/>
    <sheet name="univariate_analysis" sheetId="6" r:id="rId4"/>
    <sheet name="outlier_cal" sheetId="8" r:id="rId5"/>
    <sheet name="bivariate1" sheetId="11" r:id="rId6"/>
    <sheet name="correlation&amp;chi" sheetId="10" r:id="rId7"/>
    <sheet name="updated" sheetId="13" r:id="rId8"/>
    <sheet name="modeling sheet" sheetId="14" r:id="rId9"/>
  </sheets>
  <definedNames>
    <definedName name="actual">'modeling sheet'!$M$5:$M$5114</definedName>
    <definedName name="predicted">'modeling sheet'!$S$5:$S$5114</definedName>
    <definedName name="solver_adj" localSheetId="8" hidden="1">'modeling sheet'!$A$3:$M$3</definedName>
    <definedName name="solver_cvg" localSheetId="8" hidden="1">0.0001</definedName>
    <definedName name="solver_drv" localSheetId="8" hidden="1">1</definedName>
    <definedName name="solver_eng" localSheetId="8" hidden="1">1</definedName>
    <definedName name="solver_est" localSheetId="8" hidden="1">1</definedName>
    <definedName name="solver_itr" localSheetId="8" hidden="1">2147483647</definedName>
    <definedName name="solver_mip" localSheetId="8" hidden="1">2147483647</definedName>
    <definedName name="solver_mni" localSheetId="8" hidden="1">30</definedName>
    <definedName name="solver_mrt" localSheetId="8" hidden="1">0.075</definedName>
    <definedName name="solver_msl" localSheetId="8" hidden="1">2</definedName>
    <definedName name="solver_neg" localSheetId="8" hidden="1">2</definedName>
    <definedName name="solver_nod" localSheetId="8" hidden="1">2147483647</definedName>
    <definedName name="solver_num" localSheetId="8" hidden="1">0</definedName>
    <definedName name="solver_nwt" localSheetId="8" hidden="1">1</definedName>
    <definedName name="solver_opt" localSheetId="8" hidden="1">'modeling sheet'!$R$2</definedName>
    <definedName name="solver_pre" localSheetId="8" hidden="1">0.000001</definedName>
    <definedName name="solver_rbv" localSheetId="8" hidden="1">1</definedName>
    <definedName name="solver_rlx" localSheetId="8" hidden="1">2</definedName>
    <definedName name="solver_rsd" localSheetId="8" hidden="1">0</definedName>
    <definedName name="solver_scl" localSheetId="8" hidden="1">1</definedName>
    <definedName name="solver_sho" localSheetId="8" hidden="1">2</definedName>
    <definedName name="solver_ssz" localSheetId="8" hidden="1">6000</definedName>
    <definedName name="solver_tim" localSheetId="8" hidden="1">2147483647</definedName>
    <definedName name="solver_tol" localSheetId="8" hidden="1">0.01</definedName>
    <definedName name="solver_typ" localSheetId="8" hidden="1">1</definedName>
    <definedName name="solver_val" localSheetId="8" hidden="1">0</definedName>
    <definedName name="solver_ver" localSheetId="8" hidden="1">3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1" i="10" l="1"/>
  <c r="N2" i="1"/>
  <c r="S26" i="14"/>
  <c r="S27" i="14"/>
  <c r="S31" i="14"/>
  <c r="S42" i="14"/>
  <c r="S43" i="14"/>
  <c r="S57" i="14"/>
  <c r="S58" i="14"/>
  <c r="S61" i="14"/>
  <c r="S62" i="14"/>
  <c r="S63" i="14"/>
  <c r="S73" i="14"/>
  <c r="S74" i="14"/>
  <c r="S75" i="14"/>
  <c r="S91" i="14"/>
  <c r="S92" i="14"/>
  <c r="S93" i="14"/>
  <c r="S94" i="14"/>
  <c r="S96" i="14"/>
  <c r="S105" i="14"/>
  <c r="S121" i="14"/>
  <c r="S123" i="14"/>
  <c r="S124" i="14"/>
  <c r="S125" i="14"/>
  <c r="S129" i="14"/>
  <c r="S133" i="14"/>
  <c r="S137" i="14"/>
  <c r="S138" i="14"/>
  <c r="S139" i="14"/>
  <c r="S153" i="14"/>
  <c r="S158" i="14"/>
  <c r="S170" i="14"/>
  <c r="S171" i="14"/>
  <c r="S185" i="14"/>
  <c r="S190" i="14"/>
  <c r="S191" i="14"/>
  <c r="S192" i="14"/>
  <c r="S193" i="14"/>
  <c r="S217" i="14"/>
  <c r="S218" i="14"/>
  <c r="S219" i="14"/>
  <c r="S220" i="14"/>
  <c r="S221" i="14"/>
  <c r="S222" i="14"/>
  <c r="S223" i="14"/>
  <c r="S227" i="14"/>
  <c r="S233" i="14"/>
  <c r="S234" i="14"/>
  <c r="S242" i="14"/>
  <c r="S252" i="14"/>
  <c r="S255" i="14"/>
  <c r="S274" i="14"/>
  <c r="S281" i="14"/>
  <c r="S282" i="14"/>
  <c r="S283" i="14"/>
  <c r="S287" i="14"/>
  <c r="S313" i="14"/>
  <c r="S314" i="14"/>
  <c r="S315" i="14"/>
  <c r="S317" i="14"/>
  <c r="S318" i="14"/>
  <c r="S319" i="14"/>
  <c r="S320" i="14"/>
  <c r="S330" i="14"/>
  <c r="S331" i="14"/>
  <c r="S347" i="14"/>
  <c r="S348" i="14"/>
  <c r="S349" i="14"/>
  <c r="S357" i="14"/>
  <c r="S369" i="14"/>
  <c r="S371" i="14"/>
  <c r="S377" i="14"/>
  <c r="S378" i="14"/>
  <c r="S379" i="14"/>
  <c r="S381" i="14"/>
  <c r="S396" i="14"/>
  <c r="S409" i="14"/>
  <c r="S411" i="14"/>
  <c r="S412" i="14"/>
  <c r="S413" i="14"/>
  <c r="S414" i="14"/>
  <c r="S415" i="14"/>
  <c r="S416" i="14"/>
  <c r="S441" i="14"/>
  <c r="S445" i="14"/>
  <c r="S446" i="14"/>
  <c r="S449" i="14"/>
  <c r="S450" i="14"/>
  <c r="S460" i="14"/>
  <c r="S465" i="14"/>
  <c r="S474" i="14"/>
  <c r="S475" i="14"/>
  <c r="S476" i="14"/>
  <c r="S477" i="14"/>
  <c r="S478" i="14"/>
  <c r="S479" i="14"/>
  <c r="S493" i="14"/>
  <c r="S496" i="14"/>
  <c r="S497" i="14"/>
  <c r="S505" i="14"/>
  <c r="S506" i="14"/>
  <c r="S508" i="14"/>
  <c r="S509" i="14"/>
  <c r="S511" i="14"/>
  <c r="S530" i="14"/>
  <c r="S531" i="14"/>
  <c r="S532" i="14"/>
  <c r="S538" i="14"/>
  <c r="S539" i="14"/>
  <c r="S543" i="14"/>
  <c r="S556" i="14"/>
  <c r="S557" i="14"/>
  <c r="S558" i="14"/>
  <c r="S571" i="14"/>
  <c r="S572" i="14"/>
  <c r="S573" i="14"/>
  <c r="S575" i="14"/>
  <c r="S576" i="14"/>
  <c r="S588" i="14"/>
  <c r="S589" i="14"/>
  <c r="S590" i="14"/>
  <c r="S603" i="14"/>
  <c r="S605" i="14"/>
  <c r="S606" i="14"/>
  <c r="S607" i="14"/>
  <c r="S608" i="14"/>
  <c r="S622" i="14"/>
  <c r="S624" i="14"/>
  <c r="S633" i="14"/>
  <c r="S634" i="14"/>
  <c r="S635" i="14"/>
  <c r="S636" i="14"/>
  <c r="S637" i="14"/>
  <c r="S644" i="14"/>
  <c r="S652" i="14"/>
  <c r="S653" i="14"/>
  <c r="S654" i="14"/>
  <c r="S656" i="14"/>
  <c r="S668" i="14"/>
  <c r="S669" i="14"/>
  <c r="S670" i="14"/>
  <c r="S671" i="14"/>
  <c r="S684" i="14"/>
  <c r="S686" i="14"/>
  <c r="S687" i="14"/>
  <c r="S690" i="14"/>
  <c r="S691" i="14"/>
  <c r="S692" i="14"/>
  <c r="S693" i="14"/>
  <c r="S697" i="14"/>
  <c r="S701" i="14"/>
  <c r="S702" i="14"/>
  <c r="S703" i="14"/>
  <c r="S716" i="14"/>
  <c r="S729" i="14"/>
  <c r="S730" i="14"/>
  <c r="S732" i="14"/>
  <c r="S733" i="14"/>
  <c r="S734" i="14"/>
  <c r="S748" i="14"/>
  <c r="S749" i="14"/>
  <c r="S750" i="14"/>
  <c r="S751" i="14"/>
  <c r="S762" i="14"/>
  <c r="S765" i="14"/>
  <c r="S766" i="14"/>
  <c r="S767" i="14"/>
  <c r="S769" i="14"/>
  <c r="S780" i="14"/>
  <c r="S781" i="14"/>
  <c r="S782" i="14"/>
  <c r="S783" i="14"/>
  <c r="S793" i="14"/>
  <c r="S794" i="14"/>
  <c r="S799" i="14"/>
  <c r="S800" i="14"/>
  <c r="S801" i="14"/>
  <c r="S802" i="14"/>
  <c r="S812" i="14"/>
  <c r="S813" i="14"/>
  <c r="S818" i="14"/>
  <c r="S819" i="14"/>
  <c r="S820" i="14"/>
  <c r="S828" i="14"/>
  <c r="S829" i="14"/>
  <c r="S830" i="14"/>
  <c r="S831" i="14"/>
  <c r="S845" i="14"/>
  <c r="S846" i="14"/>
  <c r="S847" i="14"/>
  <c r="S848" i="14"/>
  <c r="S850" i="14"/>
  <c r="S851" i="14"/>
  <c r="S852" i="14"/>
  <c r="S859" i="14"/>
  <c r="S862" i="14"/>
  <c r="S863" i="14"/>
  <c r="S874" i="14"/>
  <c r="S878" i="14"/>
  <c r="S889" i="14"/>
  <c r="S890" i="14"/>
  <c r="S891" i="14"/>
  <c r="S892" i="14"/>
  <c r="S893" i="14"/>
  <c r="S909" i="14"/>
  <c r="S910" i="14"/>
  <c r="S911" i="14"/>
  <c r="S921" i="14"/>
  <c r="S922" i="14"/>
  <c r="S923" i="14"/>
  <c r="S924" i="14"/>
  <c r="S926" i="14"/>
  <c r="S927" i="14"/>
  <c r="S940" i="14"/>
  <c r="S941" i="14"/>
  <c r="S942" i="14"/>
  <c r="S943" i="14"/>
  <c r="S944" i="14"/>
  <c r="S953" i="14"/>
  <c r="S959" i="14"/>
  <c r="S970" i="14"/>
  <c r="S971" i="14"/>
  <c r="S972" i="14"/>
  <c r="S976" i="14"/>
  <c r="S977" i="14"/>
  <c r="S978" i="14"/>
  <c r="S985" i="14"/>
  <c r="S986" i="14"/>
  <c r="S988" i="14"/>
  <c r="S990" i="14"/>
  <c r="S991" i="14"/>
  <c r="S1002" i="14"/>
  <c r="S1003" i="14"/>
  <c r="S1006" i="14"/>
  <c r="S1007" i="14"/>
  <c r="S1017" i="14"/>
  <c r="S1018" i="14"/>
  <c r="S1020" i="14"/>
  <c r="S1021" i="14"/>
  <c r="S1022" i="14"/>
  <c r="S1023" i="14"/>
  <c r="S1036" i="14"/>
  <c r="S1037" i="14"/>
  <c r="S1039" i="14"/>
  <c r="S1049" i="14"/>
  <c r="S1050" i="14"/>
  <c r="S1056" i="14"/>
  <c r="S1066" i="14"/>
  <c r="S1067" i="14"/>
  <c r="S1068" i="14"/>
  <c r="S1069" i="14"/>
  <c r="S1081" i="14"/>
  <c r="S1082" i="14"/>
  <c r="S1083" i="14"/>
  <c r="S1084" i="14"/>
  <c r="S1085" i="14"/>
  <c r="S1086" i="14"/>
  <c r="S1098" i="14"/>
  <c r="S1099" i="14"/>
  <c r="S1103" i="14"/>
  <c r="S1104" i="14"/>
  <c r="S1106" i="14"/>
  <c r="S1107" i="14"/>
  <c r="S1116" i="14"/>
  <c r="S1117" i="14"/>
  <c r="S1118" i="14"/>
  <c r="S1130" i="14"/>
  <c r="S1134" i="14"/>
  <c r="S1135" i="14"/>
  <c r="S1138" i="14"/>
  <c r="S1139" i="14"/>
  <c r="S1140" i="14"/>
  <c r="S1141" i="14"/>
  <c r="S1145" i="14"/>
  <c r="S1147" i="14"/>
  <c r="S1164" i="14"/>
  <c r="S1165" i="14"/>
  <c r="S1166" i="14"/>
  <c r="S1167" i="14"/>
  <c r="S1179" i="14"/>
  <c r="S1180" i="14"/>
  <c r="S1181" i="14"/>
  <c r="S1182" i="14"/>
  <c r="S1194" i="14"/>
  <c r="S1195" i="14"/>
  <c r="S1196" i="14"/>
  <c r="S1197" i="14"/>
  <c r="S1209" i="14"/>
  <c r="S1214" i="14"/>
  <c r="S1215" i="14"/>
  <c r="S1225" i="14"/>
  <c r="S1226" i="14"/>
  <c r="S1227" i="14"/>
  <c r="S1228" i="14"/>
  <c r="S1234" i="14"/>
  <c r="S1235" i="14"/>
  <c r="S1244" i="14"/>
  <c r="S1257" i="14"/>
  <c r="S1258" i="14"/>
  <c r="S1260" i="14"/>
  <c r="S1261" i="14"/>
  <c r="S1262" i="14"/>
  <c r="S1263" i="14"/>
  <c r="S1266" i="14"/>
  <c r="S1275" i="14"/>
  <c r="S1276" i="14"/>
  <c r="S1277" i="14"/>
  <c r="S1278" i="14"/>
  <c r="S1292" i="14"/>
  <c r="S1293" i="14"/>
  <c r="S1305" i="14"/>
  <c r="S1306" i="14"/>
  <c r="S1307" i="14"/>
  <c r="S1322" i="14"/>
  <c r="S1324" i="14"/>
  <c r="S1325" i="14"/>
  <c r="S1326" i="14"/>
  <c r="S1337" i="14"/>
  <c r="S1338" i="14"/>
  <c r="S1339" i="14"/>
  <c r="S1354" i="14"/>
  <c r="S1355" i="14"/>
  <c r="S1356" i="14"/>
  <c r="S1357" i="14"/>
  <c r="S1358" i="14"/>
  <c r="S1359" i="14"/>
  <c r="S1360" i="14"/>
  <c r="S1370" i="14"/>
  <c r="S1371" i="14"/>
  <c r="S1385" i="14"/>
  <c r="S1388" i="14"/>
  <c r="S1389" i="14"/>
  <c r="S1391" i="14"/>
  <c r="S1392" i="14"/>
  <c r="S1394" i="14"/>
  <c r="S1404" i="14"/>
  <c r="S1407" i="14"/>
  <c r="S1417" i="14"/>
  <c r="S1418" i="14"/>
  <c r="S1420" i="14"/>
  <c r="S1421" i="14"/>
  <c r="S1433" i="14"/>
  <c r="S1434" i="14"/>
  <c r="S1436" i="14"/>
  <c r="S1437" i="14"/>
  <c r="S1438" i="14"/>
  <c r="S1439" i="14"/>
  <c r="S1449" i="14"/>
  <c r="S1453" i="14"/>
  <c r="S1454" i="14"/>
  <c r="S1455" i="14"/>
  <c r="S1458" i="14"/>
  <c r="S1459" i="14"/>
  <c r="S1467" i="14"/>
  <c r="S1468" i="14"/>
  <c r="S1469" i="14"/>
  <c r="S1470" i="14"/>
  <c r="S1471" i="14"/>
  <c r="S1481" i="14"/>
  <c r="S1482" i="14"/>
  <c r="S1483" i="14"/>
  <c r="S1486" i="14"/>
  <c r="S1488" i="14"/>
  <c r="S1489" i="14"/>
  <c r="S1492" i="14"/>
  <c r="S1496" i="14"/>
  <c r="S1497" i="14"/>
  <c r="S1513" i="14"/>
  <c r="S1514" i="14"/>
  <c r="S1515" i="14"/>
  <c r="S1516" i="14"/>
  <c r="S1517" i="14"/>
  <c r="S1518" i="14"/>
  <c r="S1519" i="14"/>
  <c r="S1520" i="14"/>
  <c r="S1533" i="14"/>
  <c r="S1534" i="14"/>
  <c r="S1535" i="14"/>
  <c r="S1546" i="14"/>
  <c r="S1547" i="14"/>
  <c r="S1549" i="14"/>
  <c r="S1550" i="14"/>
  <c r="S1556" i="14"/>
  <c r="S1560" i="14"/>
  <c r="S1561" i="14"/>
  <c r="S1562" i="14"/>
  <c r="S1565" i="14"/>
  <c r="S1566" i="14"/>
  <c r="S1567" i="14"/>
  <c r="S1581" i="14"/>
  <c r="S1594" i="14"/>
  <c r="S1595" i="14"/>
  <c r="S1596" i="14"/>
  <c r="S1597" i="14"/>
  <c r="S1599" i="14"/>
  <c r="S1610" i="14"/>
  <c r="S1611" i="14"/>
  <c r="S1612" i="14"/>
  <c r="S1613" i="14"/>
  <c r="S1615" i="14"/>
  <c r="S1618" i="14"/>
  <c r="S1625" i="14"/>
  <c r="S1626" i="14"/>
  <c r="S1627" i="14"/>
  <c r="S1628" i="14"/>
  <c r="S1633" i="14"/>
  <c r="S1641" i="14"/>
  <c r="S1644" i="14"/>
  <c r="S1646" i="14"/>
  <c r="S1647" i="14"/>
  <c r="S1651" i="14"/>
  <c r="S1660" i="14"/>
  <c r="S1663" i="14"/>
  <c r="S1664" i="14"/>
  <c r="S1665" i="14"/>
  <c r="S1667" i="14"/>
  <c r="S1674" i="14"/>
  <c r="S1675" i="14"/>
  <c r="S1676" i="14"/>
  <c r="S1677" i="14"/>
  <c r="S1689" i="14"/>
  <c r="S1691" i="14"/>
  <c r="S1692" i="14"/>
  <c r="S1693" i="14"/>
  <c r="S1694" i="14"/>
  <c r="S1695" i="14"/>
  <c r="S1696" i="14"/>
  <c r="S1697" i="14"/>
  <c r="S1698" i="14"/>
  <c r="S1710" i="14"/>
  <c r="S1723" i="14"/>
  <c r="S1724" i="14"/>
  <c r="S1725" i="14"/>
  <c r="S1726" i="14"/>
  <c r="S1728" i="14"/>
  <c r="S1738" i="14"/>
  <c r="S1742" i="14"/>
  <c r="S1743" i="14"/>
  <c r="S1753" i="14"/>
  <c r="S1754" i="14"/>
  <c r="S1755" i="14"/>
  <c r="S1763" i="14"/>
  <c r="S1764" i="14"/>
  <c r="S1768" i="14"/>
  <c r="S1769" i="14"/>
  <c r="S1770" i="14"/>
  <c r="S1773" i="14"/>
  <c r="S1774" i="14"/>
  <c r="S1775" i="14"/>
  <c r="S1788" i="14"/>
  <c r="S1789" i="14"/>
  <c r="S1790" i="14"/>
  <c r="S1791" i="14"/>
  <c r="S1792" i="14"/>
  <c r="S1794" i="14"/>
  <c r="S1795" i="14"/>
  <c r="S1796" i="14"/>
  <c r="S1802" i="14"/>
  <c r="S1804" i="14"/>
  <c r="S1805" i="14"/>
  <c r="S1806" i="14"/>
  <c r="S1807" i="14"/>
  <c r="S1818" i="14"/>
  <c r="S1821" i="14"/>
  <c r="S1822" i="14"/>
  <c r="S1823" i="14"/>
  <c r="S1833" i="14"/>
  <c r="S1837" i="14"/>
  <c r="S1849" i="14"/>
  <c r="S1850" i="14"/>
  <c r="S1851" i="14"/>
  <c r="S1852" i="14"/>
  <c r="S1853" i="14"/>
  <c r="S1854" i="14"/>
  <c r="S1855" i="14"/>
  <c r="S1856" i="14"/>
  <c r="S1867" i="14"/>
  <c r="S1868" i="14"/>
  <c r="S1870" i="14"/>
  <c r="S1871" i="14"/>
  <c r="S1881" i="14"/>
  <c r="S1882" i="14"/>
  <c r="S1883" i="14"/>
  <c r="S1884" i="14"/>
  <c r="S1891" i="14"/>
  <c r="S1892" i="14"/>
  <c r="S1897" i="14"/>
  <c r="S1900" i="14"/>
  <c r="S1901" i="14"/>
  <c r="S1902" i="14"/>
  <c r="S1903" i="14"/>
  <c r="S1916" i="14"/>
  <c r="S1919" i="14"/>
  <c r="S1929" i="14"/>
  <c r="S1931" i="14"/>
  <c r="S1932" i="14"/>
  <c r="S1933" i="14"/>
  <c r="S1934" i="14"/>
  <c r="S1945" i="14"/>
  <c r="S1946" i="14"/>
  <c r="S1947" i="14"/>
  <c r="S1948" i="14"/>
  <c r="S1949" i="14"/>
  <c r="S1950" i="14"/>
  <c r="S1952" i="14"/>
  <c r="S1954" i="14"/>
  <c r="S1962" i="14"/>
  <c r="S1963" i="14"/>
  <c r="S1968" i="14"/>
  <c r="S1969" i="14"/>
  <c r="S1979" i="14"/>
  <c r="S1980" i="14"/>
  <c r="S1981" i="14"/>
  <c r="S1983" i="14"/>
  <c r="S1994" i="14"/>
  <c r="S1995" i="14"/>
  <c r="S1999" i="14"/>
  <c r="S2000" i="14"/>
  <c r="S2002" i="14"/>
  <c r="S2009" i="14"/>
  <c r="S2010" i="14"/>
  <c r="S2011" i="14"/>
  <c r="S2012" i="14"/>
  <c r="S2025" i="14"/>
  <c r="S2026" i="14"/>
  <c r="S2028" i="14"/>
  <c r="S2029" i="14"/>
  <c r="S2030" i="14"/>
  <c r="S2031" i="14"/>
  <c r="S2032" i="14"/>
  <c r="S2045" i="14"/>
  <c r="S2046" i="14"/>
  <c r="S2047" i="14"/>
  <c r="S2058" i="14"/>
  <c r="S2059" i="14"/>
  <c r="S2060" i="14"/>
  <c r="S2061" i="14"/>
  <c r="S2062" i="14"/>
  <c r="S2063" i="14"/>
  <c r="S2073" i="14"/>
  <c r="S2077" i="14"/>
  <c r="S2078" i="14"/>
  <c r="S2079" i="14"/>
  <c r="S2089" i="14"/>
  <c r="S2090" i="14"/>
  <c r="S2098" i="14"/>
  <c r="S2100" i="14"/>
  <c r="S2105" i="14"/>
  <c r="S2108" i="14"/>
  <c r="S2110" i="14"/>
  <c r="S2111" i="14"/>
  <c r="S2124" i="14"/>
  <c r="S2125" i="14"/>
  <c r="S2126" i="14"/>
  <c r="S2127" i="14"/>
  <c r="S2128" i="14"/>
  <c r="S2129" i="14"/>
  <c r="S2137" i="14"/>
  <c r="S2138" i="14"/>
  <c r="S2141" i="14"/>
  <c r="S2142" i="14"/>
  <c r="S2153" i="14"/>
  <c r="S2157" i="14"/>
  <c r="S2158" i="14"/>
  <c r="S2159" i="14"/>
  <c r="S2160" i="14"/>
  <c r="S2162" i="14"/>
  <c r="S2163" i="14"/>
  <c r="S2172" i="14"/>
  <c r="S2175" i="14"/>
  <c r="S2185" i="14"/>
  <c r="S2186" i="14"/>
  <c r="S2187" i="14"/>
  <c r="S2188" i="14"/>
  <c r="S2189" i="14"/>
  <c r="S2190" i="14"/>
  <c r="S2202" i="14"/>
  <c r="S2203" i="14"/>
  <c r="S2204" i="14"/>
  <c r="S2205" i="14"/>
  <c r="S2206" i="14"/>
  <c r="S2207" i="14"/>
  <c r="S2217" i="14"/>
  <c r="S2221" i="14"/>
  <c r="S2223" i="14"/>
  <c r="S2224" i="14"/>
  <c r="S2226" i="14"/>
  <c r="S2236" i="14"/>
  <c r="S2237" i="14"/>
  <c r="S2238" i="14"/>
  <c r="S2239" i="14"/>
  <c r="S2249" i="14"/>
  <c r="S2250" i="14"/>
  <c r="S2251" i="14"/>
  <c r="S2254" i="14"/>
  <c r="S2255" i="14"/>
  <c r="S2256" i="14"/>
  <c r="S2258" i="14"/>
  <c r="S2269" i="14"/>
  <c r="S2270" i="14"/>
  <c r="S2281" i="14"/>
  <c r="S2282" i="14"/>
  <c r="S2283" i="14"/>
  <c r="S2284" i="14"/>
  <c r="S2285" i="14"/>
  <c r="S2286" i="14"/>
  <c r="S2297" i="14"/>
  <c r="S2298" i="14"/>
  <c r="S2300" i="14"/>
  <c r="S2301" i="14"/>
  <c r="S2302" i="14"/>
  <c r="S2303" i="14"/>
  <c r="S2318" i="14"/>
  <c r="S2319" i="14"/>
  <c r="S2320" i="14"/>
  <c r="S2322" i="14"/>
  <c r="S2323" i="14"/>
  <c r="S2329" i="14"/>
  <c r="S2330" i="14"/>
  <c r="S2333" i="14"/>
  <c r="S2334" i="14"/>
  <c r="S2345" i="14"/>
  <c r="S2346" i="14"/>
  <c r="S2347" i="14"/>
  <c r="S2348" i="14"/>
  <c r="S2349" i="14"/>
  <c r="S2352" i="14"/>
  <c r="S2354" i="14"/>
  <c r="S2361" i="14"/>
  <c r="S2365" i="14"/>
  <c r="S2366" i="14"/>
  <c r="S2367" i="14"/>
  <c r="S2377" i="14"/>
  <c r="S2378" i="14"/>
  <c r="S2379" i="14"/>
  <c r="S2381" i="14"/>
  <c r="S2382" i="14"/>
  <c r="S2383" i="14"/>
  <c r="S2396" i="14"/>
  <c r="S2397" i="14"/>
  <c r="S2398" i="14"/>
  <c r="S2399" i="14"/>
  <c r="S2403" i="14"/>
  <c r="S2414" i="14"/>
  <c r="S2415" i="14"/>
  <c r="S2416" i="14"/>
  <c r="S2426" i="14"/>
  <c r="S2427" i="14"/>
  <c r="S2428" i="14"/>
  <c r="S2431" i="14"/>
  <c r="S2432" i="14"/>
  <c r="S2441" i="14"/>
  <c r="S2442" i="14"/>
  <c r="S2443" i="14"/>
  <c r="S2444" i="14"/>
  <c r="S2445" i="14"/>
  <c r="S2447" i="14"/>
  <c r="S2457" i="14"/>
  <c r="S2461" i="14"/>
  <c r="S2462" i="14"/>
  <c r="S2463" i="14"/>
  <c r="S2464" i="14"/>
  <c r="S2466" i="14"/>
  <c r="S2473" i="14"/>
  <c r="S2474" i="14"/>
  <c r="S2475" i="14"/>
  <c r="S2476" i="14"/>
  <c r="S2477" i="14"/>
  <c r="S2478" i="14"/>
  <c r="S2479" i="14"/>
  <c r="S2491" i="14"/>
  <c r="S2492" i="14"/>
  <c r="S2494" i="14"/>
  <c r="S2495" i="14"/>
  <c r="S2496" i="14"/>
  <c r="S2498" i="14"/>
  <c r="S2499" i="14"/>
  <c r="S2510" i="14"/>
  <c r="S2511" i="14"/>
  <c r="S2521" i="14"/>
  <c r="S2522" i="14"/>
  <c r="S2523" i="14"/>
  <c r="S2524" i="14"/>
  <c r="S2525" i="14"/>
  <c r="S2526" i="14"/>
  <c r="S2536" i="14"/>
  <c r="S2537" i="14"/>
  <c r="S2539" i="14"/>
  <c r="S2540" i="14"/>
  <c r="S2541" i="14"/>
  <c r="S2542" i="14"/>
  <c r="S2543" i="14"/>
  <c r="S2553" i="14"/>
  <c r="S2557" i="14"/>
  <c r="S2558" i="14"/>
  <c r="S2560" i="14"/>
  <c r="S2562" i="14"/>
  <c r="S2563" i="14"/>
  <c r="S2570" i="14"/>
  <c r="S2571" i="14"/>
  <c r="S2572" i="14"/>
  <c r="S2573" i="14"/>
  <c r="S2574" i="14"/>
  <c r="S2575" i="14"/>
  <c r="S2585" i="14"/>
  <c r="S2586" i="14"/>
  <c r="S2589" i="14"/>
  <c r="S2590" i="14"/>
  <c r="S2591" i="14"/>
  <c r="S2592" i="14"/>
  <c r="S2594" i="14"/>
  <c r="S2595" i="14"/>
  <c r="S2605" i="14"/>
  <c r="S2617" i="14"/>
  <c r="S2618" i="14"/>
  <c r="S2619" i="14"/>
  <c r="S2620" i="14"/>
  <c r="S2621" i="14"/>
  <c r="S2622" i="14"/>
  <c r="S2633" i="14"/>
  <c r="S2634" i="14"/>
  <c r="S2635" i="14"/>
  <c r="S2636" i="14"/>
  <c r="S2637" i="14"/>
  <c r="S2638" i="14"/>
  <c r="S2639" i="14"/>
  <c r="S2649" i="14"/>
  <c r="S2654" i="14"/>
  <c r="S2655" i="14"/>
  <c r="S2656" i="14"/>
  <c r="S2657" i="14"/>
  <c r="S2658" i="14"/>
  <c r="S2659" i="14"/>
  <c r="S2660" i="14"/>
  <c r="S2668" i="14"/>
  <c r="S2669" i="14"/>
  <c r="S2670" i="14"/>
  <c r="S2671" i="14"/>
  <c r="S2681" i="14"/>
  <c r="S2682" i="14"/>
  <c r="S2683" i="14"/>
  <c r="S2684" i="14"/>
  <c r="S2687" i="14"/>
  <c r="S2688" i="14"/>
  <c r="S2689" i="14"/>
  <c r="S2690" i="14"/>
  <c r="S2691" i="14"/>
  <c r="S2701" i="14"/>
  <c r="S2702" i="14"/>
  <c r="S2703" i="14"/>
  <c r="S2713" i="14"/>
  <c r="S2714" i="14"/>
  <c r="S2715" i="14"/>
  <c r="S2716" i="14"/>
  <c r="S2718" i="14"/>
  <c r="S2719" i="14"/>
  <c r="S2729" i="14"/>
  <c r="S2732" i="14"/>
  <c r="S2733" i="14"/>
  <c r="S2734" i="14"/>
  <c r="S2735" i="14"/>
  <c r="S2740" i="14"/>
  <c r="S2744" i="14"/>
  <c r="S2750" i="14"/>
  <c r="S2751" i="14"/>
  <c r="S2752" i="14"/>
  <c r="S2753" i="14"/>
  <c r="S2754" i="14"/>
  <c r="S2761" i="14"/>
  <c r="S2763" i="14"/>
  <c r="S2766" i="14"/>
  <c r="S2767" i="14"/>
  <c r="S2777" i="14"/>
  <c r="S2778" i="14"/>
  <c r="S2779" i="14"/>
  <c r="S2780" i="14"/>
  <c r="S2781" i="14"/>
  <c r="S2782" i="14"/>
  <c r="S2786" i="14"/>
  <c r="S2793" i="14"/>
  <c r="S2797" i="14"/>
  <c r="S2798" i="14"/>
  <c r="S2799" i="14"/>
  <c r="S2810" i="14"/>
  <c r="S2811" i="14"/>
  <c r="S2812" i="14"/>
  <c r="S2813" i="14"/>
  <c r="S2814" i="14"/>
  <c r="S2815" i="14"/>
  <c r="S2826" i="14"/>
  <c r="S2827" i="14"/>
  <c r="S2828" i="14"/>
  <c r="S2829" i="14"/>
  <c r="S2831" i="14"/>
  <c r="S2834" i="14"/>
  <c r="S2835" i="14"/>
  <c r="S2846" i="14"/>
  <c r="S2847" i="14"/>
  <c r="S2848" i="14"/>
  <c r="S2857" i="14"/>
  <c r="S2858" i="14"/>
  <c r="S2859" i="14"/>
  <c r="S2860" i="14"/>
  <c r="S2861" i="14"/>
  <c r="S2864" i="14"/>
  <c r="S2873" i="14"/>
  <c r="S2874" i="14"/>
  <c r="S2876" i="14"/>
  <c r="S2877" i="14"/>
  <c r="S2878" i="14"/>
  <c r="S2879" i="14"/>
  <c r="S2889" i="14"/>
  <c r="S2893" i="14"/>
  <c r="S2894" i="14"/>
  <c r="S2895" i="14"/>
  <c r="S2898" i="14"/>
  <c r="S2905" i="14"/>
  <c r="S2906" i="14"/>
  <c r="S2907" i="14"/>
  <c r="S2908" i="14"/>
  <c r="S2909" i="14"/>
  <c r="S2910" i="14"/>
  <c r="S2911" i="14"/>
  <c r="S2921" i="14"/>
  <c r="S2924" i="14"/>
  <c r="S2925" i="14"/>
  <c r="S2926" i="14"/>
  <c r="S2927" i="14"/>
  <c r="S2928" i="14"/>
  <c r="S2930" i="14"/>
  <c r="S2943" i="14"/>
  <c r="S2953" i="14"/>
  <c r="S2954" i="14"/>
  <c r="S2955" i="14"/>
  <c r="S2956" i="14"/>
  <c r="S2964" i="14"/>
  <c r="S2965" i="14"/>
  <c r="S2968" i="14"/>
  <c r="S2969" i="14"/>
  <c r="S2970" i="14"/>
  <c r="S2972" i="14"/>
  <c r="S2973" i="14"/>
  <c r="S2974" i="14"/>
  <c r="S2975" i="14"/>
  <c r="S2985" i="14"/>
  <c r="S2986" i="14"/>
  <c r="S2987" i="14"/>
  <c r="S2988" i="14"/>
  <c r="S2989" i="14"/>
  <c r="S2990" i="14"/>
  <c r="S2991" i="14"/>
  <c r="S2994" i="14"/>
  <c r="S3002" i="14"/>
  <c r="S3003" i="14"/>
  <c r="S3004" i="14"/>
  <c r="S3005" i="14"/>
  <c r="S3006" i="14"/>
  <c r="S3007" i="14"/>
  <c r="S3010" i="14"/>
  <c r="S3020" i="14"/>
  <c r="S3021" i="14"/>
  <c r="S3022" i="14"/>
  <c r="S3023" i="14"/>
  <c r="S3033" i="14"/>
  <c r="S3037" i="14"/>
  <c r="S3038" i="14"/>
  <c r="S3039" i="14"/>
  <c r="S3042" i="14"/>
  <c r="S3043" i="14"/>
  <c r="S3049" i="14"/>
  <c r="S3050" i="14"/>
  <c r="S3051" i="14"/>
  <c r="S3059" i="14"/>
  <c r="S3065" i="14"/>
  <c r="S3068" i="14"/>
  <c r="S3069" i="14"/>
  <c r="S3081" i="14"/>
  <c r="S3082" i="14"/>
  <c r="S3083" i="14"/>
  <c r="S3084" i="14"/>
  <c r="S3085" i="14"/>
  <c r="S3086" i="14"/>
  <c r="S3087" i="14"/>
  <c r="S3097" i="14"/>
  <c r="S3098" i="14"/>
  <c r="S3099" i="14"/>
  <c r="S3100" i="14"/>
  <c r="S3101" i="14"/>
  <c r="S3102" i="14"/>
  <c r="S3103" i="14"/>
  <c r="S3106" i="14"/>
  <c r="S3113" i="14"/>
  <c r="S3114" i="14"/>
  <c r="S3115" i="14"/>
  <c r="S3116" i="14"/>
  <c r="S3117" i="14"/>
  <c r="S3118" i="14"/>
  <c r="S3119" i="14"/>
  <c r="S3130" i="14"/>
  <c r="S3131" i="14"/>
  <c r="S3132" i="14"/>
  <c r="S3133" i="14"/>
  <c r="S3134" i="14"/>
  <c r="S3135" i="14"/>
  <c r="S3138" i="14"/>
  <c r="S3148" i="14"/>
  <c r="S3149" i="14"/>
  <c r="S3150" i="14"/>
  <c r="S3151" i="14"/>
  <c r="S3157" i="14"/>
  <c r="S3158" i="14"/>
  <c r="S3161" i="14"/>
  <c r="S3165" i="14"/>
  <c r="S3166" i="14"/>
  <c r="S3167" i="14"/>
  <c r="S3177" i="14"/>
  <c r="S3178" i="14"/>
  <c r="S3179" i="14"/>
  <c r="S3186" i="14"/>
  <c r="S3187" i="14"/>
  <c r="S3193" i="14"/>
  <c r="S3194" i="14"/>
  <c r="S3195" i="14"/>
  <c r="S3196" i="14"/>
  <c r="S3197" i="14"/>
  <c r="S3209" i="14"/>
  <c r="S3210" i="14"/>
  <c r="S3212" i="14"/>
  <c r="S3213" i="14"/>
  <c r="S3214" i="14"/>
  <c r="S3215" i="14"/>
  <c r="S3225" i="14"/>
  <c r="S3226" i="14"/>
  <c r="S3227" i="14"/>
  <c r="S3228" i="14"/>
  <c r="S3229" i="14"/>
  <c r="S3230" i="14"/>
  <c r="S3231" i="14"/>
  <c r="S3234" i="14"/>
  <c r="S3241" i="14"/>
  <c r="S3242" i="14"/>
  <c r="S3243" i="14"/>
  <c r="S3244" i="14"/>
  <c r="S3245" i="14"/>
  <c r="S3246" i="14"/>
  <c r="S3247" i="14"/>
  <c r="S3252" i="14"/>
  <c r="S3253" i="14"/>
  <c r="S3258" i="14"/>
  <c r="S3259" i="14"/>
  <c r="S3260" i="14"/>
  <c r="S3261" i="14"/>
  <c r="S3262" i="14"/>
  <c r="S3263" i="14"/>
  <c r="S3276" i="14"/>
  <c r="S3277" i="14"/>
  <c r="S3278" i="14"/>
  <c r="S3279" i="14"/>
  <c r="S3282" i="14"/>
  <c r="S3283" i="14"/>
  <c r="S3289" i="14"/>
  <c r="S3293" i="14"/>
  <c r="S3294" i="14"/>
  <c r="S3295" i="14"/>
  <c r="S3299" i="14"/>
  <c r="S3300" i="14"/>
  <c r="S3301" i="14"/>
  <c r="S3305" i="14"/>
  <c r="S3321" i="14"/>
  <c r="S3322" i="14"/>
  <c r="S3323" i="14"/>
  <c r="S3324" i="14"/>
  <c r="S3325" i="14"/>
  <c r="S3333" i="14"/>
  <c r="S3337" i="14"/>
  <c r="S3338" i="14"/>
  <c r="S3339" i="14"/>
  <c r="S3340" i="14"/>
  <c r="S3341" i="14"/>
  <c r="S3342" i="14"/>
  <c r="S3343" i="14"/>
  <c r="S3353" i="14"/>
  <c r="S3354" i="14"/>
  <c r="S3355" i="14"/>
  <c r="S3356" i="14"/>
  <c r="S3357" i="14"/>
  <c r="S3358" i="14"/>
  <c r="S3359" i="14"/>
  <c r="S3369" i="14"/>
  <c r="S3370" i="14"/>
  <c r="S3371" i="14"/>
  <c r="S3372" i="14"/>
  <c r="S3373" i="14"/>
  <c r="S3374" i="14"/>
  <c r="S3375" i="14"/>
  <c r="S3386" i="14"/>
  <c r="S3387" i="14"/>
  <c r="S3388" i="14"/>
  <c r="S3389" i="14"/>
  <c r="S3390" i="14"/>
  <c r="S3391" i="14"/>
  <c r="S3395" i="14"/>
  <c r="S3404" i="14"/>
  <c r="S3405" i="14"/>
  <c r="S3406" i="14"/>
  <c r="S3407" i="14"/>
  <c r="S3417" i="14"/>
  <c r="S3421" i="14"/>
  <c r="S3422" i="14"/>
  <c r="S3423" i="14"/>
  <c r="S3433" i="14"/>
  <c r="S3434" i="14"/>
  <c r="S3435" i="14"/>
  <c r="S3449" i="14"/>
  <c r="S3450" i="14"/>
  <c r="S3452" i="14"/>
  <c r="S3453" i="14"/>
  <c r="S3465" i="14"/>
  <c r="S3466" i="14"/>
  <c r="S3467" i="14"/>
  <c r="S3468" i="14"/>
  <c r="S3469" i="14"/>
  <c r="S3470" i="14"/>
  <c r="S3471" i="14"/>
  <c r="S3481" i="14"/>
  <c r="S3482" i="14"/>
  <c r="S3483" i="14"/>
  <c r="S3484" i="14"/>
  <c r="S3485" i="14"/>
  <c r="S3486" i="14"/>
  <c r="S3487" i="14"/>
  <c r="S3488" i="14"/>
  <c r="S3489" i="14"/>
  <c r="S3497" i="14"/>
  <c r="S3498" i="14"/>
  <c r="S3500" i="14"/>
  <c r="S3501" i="14"/>
  <c r="S3502" i="14"/>
  <c r="S3503" i="14"/>
  <c r="S3513" i="14"/>
  <c r="S3514" i="14"/>
  <c r="S3515" i="14"/>
  <c r="S3516" i="14"/>
  <c r="S3517" i="14"/>
  <c r="S3518" i="14"/>
  <c r="S3519" i="14"/>
  <c r="S3529" i="14"/>
  <c r="S3530" i="14"/>
  <c r="S3531" i="14"/>
  <c r="S3532" i="14"/>
  <c r="S3533" i="14"/>
  <c r="S3534" i="14"/>
  <c r="S3535" i="14"/>
  <c r="S3536" i="14"/>
  <c r="S3537" i="14"/>
  <c r="S3545" i="14"/>
  <c r="S3546" i="14"/>
  <c r="S3547" i="14"/>
  <c r="S3548" i="14"/>
  <c r="S3549" i="14"/>
  <c r="S3550" i="14"/>
  <c r="S3551" i="14"/>
  <c r="S3552" i="14"/>
  <c r="S3561" i="14"/>
  <c r="S3562" i="14"/>
  <c r="S3564" i="14"/>
  <c r="S3565" i="14"/>
  <c r="S3566" i="14"/>
  <c r="S3567" i="14"/>
  <c r="S3577" i="14"/>
  <c r="S3578" i="14"/>
  <c r="S3579" i="14"/>
  <c r="S3580" i="14"/>
  <c r="S3581" i="14"/>
  <c r="S3582" i="14"/>
  <c r="S3583" i="14"/>
  <c r="S3593" i="14"/>
  <c r="S3594" i="14"/>
  <c r="S3595" i="14"/>
  <c r="S3596" i="14"/>
  <c r="S3597" i="14"/>
  <c r="S3598" i="14"/>
  <c r="S3599" i="14"/>
  <c r="S3600" i="14"/>
  <c r="S3609" i="14"/>
  <c r="S3610" i="14"/>
  <c r="S3611" i="14"/>
  <c r="S3612" i="14"/>
  <c r="S3613" i="14"/>
  <c r="S3614" i="14"/>
  <c r="S3615" i="14"/>
  <c r="S3616" i="14"/>
  <c r="S3625" i="14"/>
  <c r="S3626" i="14"/>
  <c r="S3628" i="14"/>
  <c r="S3629" i="14"/>
  <c r="S3630" i="14"/>
  <c r="S3631" i="14"/>
  <c r="S3641" i="14"/>
  <c r="S3642" i="14"/>
  <c r="S3643" i="14"/>
  <c r="S3644" i="14"/>
  <c r="S3645" i="14"/>
  <c r="S3646" i="14"/>
  <c r="S3647" i="14"/>
  <c r="S3657" i="14"/>
  <c r="S3658" i="14"/>
  <c r="S3659" i="14"/>
  <c r="S3660" i="14"/>
  <c r="S3661" i="14"/>
  <c r="S3662" i="14"/>
  <c r="S3663" i="14"/>
  <c r="S3664" i="14"/>
  <c r="S3670" i="14"/>
  <c r="S3673" i="14"/>
  <c r="S3674" i="14"/>
  <c r="S3675" i="14"/>
  <c r="S3676" i="14"/>
  <c r="S3677" i="14"/>
  <c r="S3678" i="14"/>
  <c r="S3679" i="14"/>
  <c r="S3680" i="14"/>
  <c r="S3689" i="14"/>
  <c r="S3690" i="14"/>
  <c r="S3692" i="14"/>
  <c r="S3693" i="14"/>
  <c r="S3694" i="14"/>
  <c r="S3695" i="14"/>
  <c r="S3705" i="14"/>
  <c r="S3706" i="14"/>
  <c r="S3707" i="14"/>
  <c r="S3708" i="14"/>
  <c r="S3709" i="14"/>
  <c r="S3710" i="14"/>
  <c r="S3711" i="14"/>
  <c r="S3721" i="14"/>
  <c r="S3722" i="14"/>
  <c r="S3723" i="14"/>
  <c r="S3724" i="14"/>
  <c r="S3725" i="14"/>
  <c r="S3726" i="14"/>
  <c r="S3727" i="14"/>
  <c r="S3728" i="14"/>
  <c r="S3729" i="14"/>
  <c r="S3734" i="14"/>
  <c r="S3737" i="14"/>
  <c r="S3738" i="14"/>
  <c r="S3739" i="14"/>
  <c r="S3740" i="14"/>
  <c r="S3741" i="14"/>
  <c r="S3742" i="14"/>
  <c r="S3743" i="14"/>
  <c r="S3744" i="14"/>
  <c r="S3745" i="14"/>
  <c r="S3753" i="14"/>
  <c r="S3754" i="14"/>
  <c r="S3756" i="14"/>
  <c r="S3757" i="14"/>
  <c r="S3758" i="14"/>
  <c r="S3759" i="14"/>
  <c r="S3768" i="14"/>
  <c r="S3769" i="14"/>
  <c r="S3770" i="14"/>
  <c r="S3771" i="14"/>
  <c r="S3772" i="14"/>
  <c r="S3773" i="14"/>
  <c r="S3774" i="14"/>
  <c r="S3775" i="14"/>
  <c r="S3785" i="14"/>
  <c r="S3786" i="14"/>
  <c r="S3787" i="14"/>
  <c r="S3788" i="14"/>
  <c r="S3789" i="14"/>
  <c r="S3790" i="14"/>
  <c r="S3791" i="14"/>
  <c r="S3792" i="14"/>
  <c r="S3793" i="14"/>
  <c r="S3798" i="14"/>
  <c r="S3801" i="14"/>
  <c r="S3802" i="14"/>
  <c r="S3803" i="14"/>
  <c r="S3804" i="14"/>
  <c r="S3805" i="14"/>
  <c r="S3806" i="14"/>
  <c r="S3807" i="14"/>
  <c r="S3808" i="14"/>
  <c r="S3809" i="14"/>
  <c r="S3817" i="14"/>
  <c r="S3818" i="14"/>
  <c r="S3820" i="14"/>
  <c r="S3821" i="14"/>
  <c r="S3822" i="14"/>
  <c r="S3823" i="14"/>
  <c r="S3833" i="14"/>
  <c r="S3834" i="14"/>
  <c r="S3835" i="14"/>
  <c r="S3836" i="14"/>
  <c r="S3837" i="14"/>
  <c r="S3838" i="14"/>
  <c r="S3839" i="14"/>
  <c r="S3849" i="14"/>
  <c r="S3850" i="14"/>
  <c r="S3851" i="14"/>
  <c r="S3852" i="14"/>
  <c r="S3853" i="14"/>
  <c r="S3854" i="14"/>
  <c r="S3855" i="14"/>
  <c r="S3856" i="14"/>
  <c r="S3865" i="14"/>
  <c r="S3866" i="14"/>
  <c r="S3867" i="14"/>
  <c r="S3868" i="14"/>
  <c r="S3869" i="14"/>
  <c r="S3870" i="14"/>
  <c r="S3871" i="14"/>
  <c r="S3872" i="14"/>
  <c r="S3873" i="14"/>
  <c r="S3881" i="14"/>
  <c r="S3882" i="14"/>
  <c r="S3884" i="14"/>
  <c r="S3885" i="14"/>
  <c r="S3886" i="14"/>
  <c r="S3887" i="14"/>
  <c r="S3897" i="14"/>
  <c r="S3898" i="14"/>
  <c r="S3899" i="14"/>
  <c r="S3900" i="14"/>
  <c r="S3901" i="14"/>
  <c r="S3902" i="14"/>
  <c r="S3903" i="14"/>
  <c r="S3913" i="14"/>
  <c r="S3914" i="14"/>
  <c r="S3915" i="14"/>
  <c r="S3916" i="14"/>
  <c r="S3917" i="14"/>
  <c r="S3918" i="14"/>
  <c r="S3919" i="14"/>
  <c r="S3920" i="14"/>
  <c r="S3929" i="14"/>
  <c r="S3930" i="14"/>
  <c r="S3931" i="14"/>
  <c r="S3932" i="14"/>
  <c r="S3933" i="14"/>
  <c r="S3934" i="14"/>
  <c r="S3935" i="14"/>
  <c r="S3936" i="14"/>
  <c r="S3945" i="14"/>
  <c r="S3946" i="14"/>
  <c r="S3948" i="14"/>
  <c r="S3949" i="14"/>
  <c r="S3950" i="14"/>
  <c r="S3951" i="14"/>
  <c r="S3961" i="14"/>
  <c r="S3962" i="14"/>
  <c r="S3963" i="14"/>
  <c r="S3964" i="14"/>
  <c r="S3965" i="14"/>
  <c r="S3966" i="14"/>
  <c r="S3967" i="14"/>
  <c r="S3977" i="14"/>
  <c r="S3978" i="14"/>
  <c r="S3979" i="14"/>
  <c r="S3980" i="14"/>
  <c r="S3981" i="14"/>
  <c r="S3982" i="14"/>
  <c r="S3983" i="14"/>
  <c r="S3984" i="14"/>
  <c r="S3993" i="14"/>
  <c r="S3994" i="14"/>
  <c r="S3995" i="14"/>
  <c r="S3996" i="14"/>
  <c r="S3997" i="14"/>
  <c r="S3998" i="14"/>
  <c r="S3999" i="14"/>
  <c r="S4000" i="14"/>
  <c r="S4007" i="14"/>
  <c r="S4008" i="14"/>
  <c r="S4009" i="14"/>
  <c r="S4010" i="14"/>
  <c r="S4012" i="14"/>
  <c r="S4013" i="14"/>
  <c r="S4014" i="14"/>
  <c r="S4015" i="14"/>
  <c r="S4025" i="14"/>
  <c r="S4026" i="14"/>
  <c r="S4027" i="14"/>
  <c r="S4028" i="14"/>
  <c r="S4029" i="14"/>
  <c r="S4030" i="14"/>
  <c r="S4031" i="14"/>
  <c r="S4041" i="14"/>
  <c r="S4042" i="14"/>
  <c r="S4043" i="14"/>
  <c r="S4044" i="14"/>
  <c r="S4045" i="14"/>
  <c r="S4046" i="14"/>
  <c r="S4047" i="14"/>
  <c r="S4048" i="14"/>
  <c r="S4057" i="14"/>
  <c r="S4058" i="14"/>
  <c r="S4059" i="14"/>
  <c r="S4060" i="14"/>
  <c r="S4061" i="14"/>
  <c r="S4062" i="14"/>
  <c r="S4063" i="14"/>
  <c r="S4064" i="14"/>
  <c r="S4065" i="14"/>
  <c r="S4070" i="14"/>
  <c r="S4071" i="14"/>
  <c r="S4072" i="14"/>
  <c r="S4073" i="14"/>
  <c r="S4074" i="14"/>
  <c r="S4076" i="14"/>
  <c r="S4077" i="14"/>
  <c r="S4078" i="14"/>
  <c r="S4079" i="14"/>
  <c r="S4089" i="14"/>
  <c r="S4090" i="14"/>
  <c r="S4091" i="14"/>
  <c r="S4092" i="14"/>
  <c r="S4093" i="14"/>
  <c r="S4094" i="14"/>
  <c r="S4095" i="14"/>
  <c r="S4105" i="14"/>
  <c r="S4106" i="14"/>
  <c r="S4107" i="14"/>
  <c r="S4108" i="14"/>
  <c r="S4109" i="14"/>
  <c r="S4110" i="14"/>
  <c r="S4111" i="14"/>
  <c r="S4112" i="14"/>
  <c r="S4121" i="14"/>
  <c r="S4122" i="14"/>
  <c r="S4123" i="14"/>
  <c r="S4124" i="14"/>
  <c r="S4125" i="14"/>
  <c r="S4126" i="14"/>
  <c r="S4127" i="14"/>
  <c r="S4128" i="14"/>
  <c r="S4129" i="14"/>
  <c r="S4137" i="14"/>
  <c r="S4138" i="14"/>
  <c r="S4140" i="14"/>
  <c r="S4141" i="14"/>
  <c r="S4142" i="14"/>
  <c r="S4143" i="14"/>
  <c r="S4153" i="14"/>
  <c r="S4154" i="14"/>
  <c r="S4155" i="14"/>
  <c r="S4156" i="14"/>
  <c r="S4157" i="14"/>
  <c r="S4158" i="14"/>
  <c r="S4159" i="14"/>
  <c r="S4169" i="14"/>
  <c r="S4170" i="14"/>
  <c r="S4171" i="14"/>
  <c r="S4172" i="14"/>
  <c r="S4173" i="14"/>
  <c r="S4174" i="14"/>
  <c r="S4175" i="14"/>
  <c r="S4176" i="14"/>
  <c r="S4177" i="14"/>
  <c r="S4185" i="14"/>
  <c r="S4186" i="14"/>
  <c r="S4187" i="14"/>
  <c r="S4188" i="14"/>
  <c r="S4189" i="14"/>
  <c r="S4190" i="14"/>
  <c r="S4191" i="14"/>
  <c r="S4192" i="14"/>
  <c r="S4193" i="14"/>
  <c r="S4201" i="14"/>
  <c r="S4202" i="14"/>
  <c r="S4204" i="14"/>
  <c r="S4205" i="14"/>
  <c r="S4206" i="14"/>
  <c r="S4207" i="14"/>
  <c r="S4217" i="14"/>
  <c r="S4218" i="14"/>
  <c r="S4219" i="14"/>
  <c r="S4220" i="14"/>
  <c r="S4221" i="14"/>
  <c r="S4222" i="14"/>
  <c r="S4223" i="14"/>
  <c r="S4233" i="14"/>
  <c r="S4234" i="14"/>
  <c r="S4235" i="14"/>
  <c r="S4236" i="14"/>
  <c r="S4237" i="14"/>
  <c r="S4238" i="14"/>
  <c r="S4239" i="14"/>
  <c r="S4240" i="14"/>
  <c r="S4241" i="14"/>
  <c r="S4249" i="14"/>
  <c r="S4250" i="14"/>
  <c r="S4251" i="14"/>
  <c r="S4252" i="14"/>
  <c r="S4253" i="14"/>
  <c r="S4254" i="14"/>
  <c r="S4255" i="14"/>
  <c r="S4256" i="14"/>
  <c r="S4265" i="14"/>
  <c r="S4266" i="14"/>
  <c r="S4268" i="14"/>
  <c r="S4269" i="14"/>
  <c r="S4270" i="14"/>
  <c r="S4271" i="14"/>
  <c r="S4281" i="14"/>
  <c r="S4282" i="14"/>
  <c r="S4283" i="14"/>
  <c r="S4284" i="14"/>
  <c r="S4285" i="14"/>
  <c r="S4286" i="14"/>
  <c r="S4287" i="14"/>
  <c r="S4297" i="14"/>
  <c r="S4298" i="14"/>
  <c r="S4299" i="14"/>
  <c r="S4300" i="14"/>
  <c r="S4301" i="14"/>
  <c r="S4302" i="14"/>
  <c r="S4303" i="14"/>
  <c r="S4304" i="14"/>
  <c r="S4305" i="14"/>
  <c r="S4313" i="14"/>
  <c r="S4314" i="14"/>
  <c r="S4315" i="14"/>
  <c r="S4316" i="14"/>
  <c r="S4317" i="14"/>
  <c r="S4318" i="14"/>
  <c r="S4319" i="14"/>
  <c r="S4320" i="14"/>
  <c r="S4329" i="14"/>
  <c r="S4330" i="14"/>
  <c r="S4332" i="14"/>
  <c r="S4333" i="14"/>
  <c r="S4334" i="14"/>
  <c r="S4335" i="14"/>
  <c r="S4343" i="14"/>
  <c r="S4344" i="14"/>
  <c r="S4345" i="14"/>
  <c r="S4346" i="14"/>
  <c r="S4347" i="14"/>
  <c r="S4348" i="14"/>
  <c r="S4349" i="14"/>
  <c r="S4350" i="14"/>
  <c r="S4351" i="14"/>
  <c r="S4361" i="14"/>
  <c r="S4362" i="14"/>
  <c r="S4363" i="14"/>
  <c r="S4364" i="14"/>
  <c r="S4365" i="14"/>
  <c r="S4366" i="14"/>
  <c r="S4367" i="14"/>
  <c r="S4368" i="14"/>
  <c r="S4369" i="14"/>
  <c r="S4374" i="14"/>
  <c r="S4377" i="14"/>
  <c r="S4378" i="14"/>
  <c r="S4379" i="14"/>
  <c r="S4380" i="14"/>
  <c r="S4381" i="14"/>
  <c r="S4382" i="14"/>
  <c r="S4383" i="14"/>
  <c r="S4384" i="14"/>
  <c r="S4393" i="14"/>
  <c r="S4394" i="14"/>
  <c r="S4396" i="14"/>
  <c r="S4397" i="14"/>
  <c r="S4398" i="14"/>
  <c r="S4399" i="14"/>
  <c r="S4407" i="14"/>
  <c r="S4408" i="14"/>
  <c r="S4409" i="14"/>
  <c r="S4410" i="14"/>
  <c r="S4411" i="14"/>
  <c r="S4412" i="14"/>
  <c r="S4413" i="14"/>
  <c r="S4414" i="14"/>
  <c r="S4415" i="14"/>
  <c r="S4425" i="14"/>
  <c r="S4426" i="14"/>
  <c r="S4427" i="14"/>
  <c r="S4428" i="14"/>
  <c r="S4429" i="14"/>
  <c r="S4430" i="14"/>
  <c r="S4431" i="14"/>
  <c r="S4432" i="14"/>
  <c r="S4433" i="14"/>
  <c r="S4441" i="14"/>
  <c r="S4442" i="14"/>
  <c r="S4443" i="14"/>
  <c r="S4444" i="14"/>
  <c r="S4445" i="14"/>
  <c r="S4446" i="14"/>
  <c r="S4447" i="14"/>
  <c r="S4448" i="14"/>
  <c r="S4449" i="14"/>
  <c r="S4454" i="14"/>
  <c r="S4455" i="14"/>
  <c r="S4456" i="14"/>
  <c r="S4457" i="14"/>
  <c r="S4458" i="14"/>
  <c r="S4460" i="14"/>
  <c r="S4461" i="14"/>
  <c r="S4462" i="14"/>
  <c r="S4463" i="14"/>
  <c r="S4473" i="14"/>
  <c r="S4474" i="14"/>
  <c r="S4475" i="14"/>
  <c r="S4476" i="14"/>
  <c r="S4477" i="14"/>
  <c r="S4478" i="14"/>
  <c r="S4479" i="14"/>
  <c r="S4489" i="14"/>
  <c r="S4490" i="14"/>
  <c r="S4491" i="14"/>
  <c r="S4492" i="14"/>
  <c r="S4493" i="14"/>
  <c r="S4494" i="14"/>
  <c r="S4495" i="14"/>
  <c r="S4496" i="14"/>
  <c r="S4505" i="14"/>
  <c r="S4506" i="14"/>
  <c r="S4507" i="14"/>
  <c r="S4508" i="14"/>
  <c r="S4509" i="14"/>
  <c r="S4510" i="14"/>
  <c r="S4511" i="14"/>
  <c r="S4512" i="14"/>
  <c r="S4513" i="14"/>
  <c r="S4518" i="14"/>
  <c r="S4519" i="14"/>
  <c r="S4521" i="14"/>
  <c r="S4522" i="14"/>
  <c r="S4524" i="14"/>
  <c r="S4525" i="14"/>
  <c r="S4526" i="14"/>
  <c r="S4527" i="14"/>
  <c r="S4537" i="14"/>
  <c r="S4538" i="14"/>
  <c r="S4539" i="14"/>
  <c r="S4540" i="14"/>
  <c r="S4541" i="14"/>
  <c r="S4542" i="14"/>
  <c r="S4543" i="14"/>
  <c r="S4553" i="14"/>
  <c r="S4554" i="14"/>
  <c r="S4555" i="14"/>
  <c r="S4556" i="14"/>
  <c r="S4557" i="14"/>
  <c r="S4558" i="14"/>
  <c r="S4559" i="14"/>
  <c r="S4560" i="14"/>
  <c r="S4561" i="14"/>
  <c r="S4569" i="14"/>
  <c r="S4570" i="14"/>
  <c r="S4571" i="14"/>
  <c r="S4572" i="14"/>
  <c r="S4573" i="14"/>
  <c r="S4574" i="14"/>
  <c r="S4575" i="14"/>
  <c r="S4576" i="14"/>
  <c r="S4583" i="14"/>
  <c r="S4585" i="14"/>
  <c r="S4586" i="14"/>
  <c r="S4588" i="14"/>
  <c r="S4589" i="14"/>
  <c r="S4590" i="14"/>
  <c r="S4591" i="14"/>
  <c r="S4601" i="14"/>
  <c r="S4602" i="14"/>
  <c r="S4603" i="14"/>
  <c r="S4604" i="14"/>
  <c r="S4605" i="14"/>
  <c r="S4606" i="14"/>
  <c r="S4607" i="14"/>
  <c r="S4617" i="14"/>
  <c r="S4618" i="14"/>
  <c r="S4619" i="14"/>
  <c r="S4620" i="14"/>
  <c r="S4621" i="14"/>
  <c r="S4622" i="14"/>
  <c r="S4623" i="14"/>
  <c r="S4624" i="14"/>
  <c r="S4625" i="14"/>
  <c r="S4633" i="14"/>
  <c r="S4634" i="14"/>
  <c r="S4635" i="14"/>
  <c r="S4636" i="14"/>
  <c r="S4637" i="14"/>
  <c r="S4638" i="14"/>
  <c r="S4639" i="14"/>
  <c r="S4640" i="14"/>
  <c r="S4649" i="14"/>
  <c r="S4650" i="14"/>
  <c r="S4652" i="14"/>
  <c r="S4653" i="14"/>
  <c r="S4654" i="14"/>
  <c r="S4655" i="14"/>
  <c r="S4665" i="14"/>
  <c r="S4666" i="14"/>
  <c r="S4667" i="14"/>
  <c r="S4668" i="14"/>
  <c r="S4669" i="14"/>
  <c r="S4670" i="14"/>
  <c r="S4671" i="14"/>
  <c r="S4681" i="14"/>
  <c r="S4682" i="14"/>
  <c r="S4683" i="14"/>
  <c r="S4684" i="14"/>
  <c r="S4685" i="14"/>
  <c r="S4686" i="14"/>
  <c r="S4687" i="14"/>
  <c r="S4688" i="14"/>
  <c r="S4697" i="14"/>
  <c r="S4698" i="14"/>
  <c r="S4699" i="14"/>
  <c r="S4700" i="14"/>
  <c r="S4701" i="14"/>
  <c r="S4702" i="14"/>
  <c r="S4703" i="14"/>
  <c r="S4704" i="14"/>
  <c r="S4713" i="14"/>
  <c r="S4714" i="14"/>
  <c r="S4716" i="14"/>
  <c r="S4717" i="14"/>
  <c r="S4718" i="14"/>
  <c r="S4719" i="14"/>
  <c r="S4728" i="14"/>
  <c r="S4729" i="14"/>
  <c r="S4730" i="14"/>
  <c r="S4731" i="14"/>
  <c r="S4732" i="14"/>
  <c r="S4733" i="14"/>
  <c r="S4734" i="14"/>
  <c r="S4735" i="14"/>
  <c r="S4745" i="14"/>
  <c r="S4746" i="14"/>
  <c r="S4747" i="14"/>
  <c r="S4748" i="14"/>
  <c r="S4749" i="14"/>
  <c r="S4750" i="14"/>
  <c r="S4751" i="14"/>
  <c r="S4752" i="14"/>
  <c r="S4753" i="14"/>
  <c r="S4758" i="14"/>
  <c r="S4761" i="14"/>
  <c r="S4762" i="14"/>
  <c r="S4763" i="14"/>
  <c r="S4764" i="14"/>
  <c r="S4765" i="14"/>
  <c r="S4766" i="14"/>
  <c r="S4767" i="14"/>
  <c r="S4768" i="14"/>
  <c r="S4777" i="14"/>
  <c r="S4778" i="14"/>
  <c r="S4780" i="14"/>
  <c r="S4781" i="14"/>
  <c r="S4782" i="14"/>
  <c r="S4783" i="14"/>
  <c r="S4791" i="14"/>
  <c r="S4792" i="14"/>
  <c r="S4793" i="14"/>
  <c r="S4794" i="14"/>
  <c r="S4795" i="14"/>
  <c r="S4796" i="14"/>
  <c r="S4797" i="14"/>
  <c r="S4798" i="14"/>
  <c r="S4799" i="14"/>
  <c r="S4809" i="14"/>
  <c r="S4810" i="14"/>
  <c r="S4811" i="14"/>
  <c r="S4812" i="14"/>
  <c r="S4813" i="14"/>
  <c r="S4814" i="14"/>
  <c r="S4815" i="14"/>
  <c r="S4816" i="14"/>
  <c r="S4817" i="14"/>
  <c r="S4822" i="14"/>
  <c r="S4825" i="14"/>
  <c r="S4826" i="14"/>
  <c r="S4827" i="14"/>
  <c r="S4828" i="14"/>
  <c r="S4829" i="14"/>
  <c r="S4830" i="14"/>
  <c r="S4831" i="14"/>
  <c r="S4832" i="14"/>
  <c r="S4841" i="14"/>
  <c r="S4842" i="14"/>
  <c r="S4844" i="14"/>
  <c r="S4845" i="14"/>
  <c r="S4846" i="14"/>
  <c r="S4847" i="14"/>
  <c r="S4857" i="14"/>
  <c r="S4858" i="14"/>
  <c r="S4859" i="14"/>
  <c r="S4860" i="14"/>
  <c r="S4861" i="14"/>
  <c r="S4862" i="14"/>
  <c r="S4863" i="14"/>
  <c r="S4873" i="14"/>
  <c r="S4874" i="14"/>
  <c r="S4875" i="14"/>
  <c r="S4876" i="14"/>
  <c r="S4877" i="14"/>
  <c r="S4878" i="14"/>
  <c r="S4879" i="14"/>
  <c r="S4880" i="14"/>
  <c r="S4889" i="14"/>
  <c r="S4890" i="14"/>
  <c r="S4891" i="14"/>
  <c r="S4892" i="14"/>
  <c r="S4893" i="14"/>
  <c r="S4894" i="14"/>
  <c r="S4895" i="14"/>
  <c r="S4896" i="14"/>
  <c r="S4897" i="14"/>
  <c r="S4905" i="14"/>
  <c r="S4906" i="14"/>
  <c r="S4908" i="14"/>
  <c r="S4909" i="14"/>
  <c r="S4910" i="14"/>
  <c r="S4911" i="14"/>
  <c r="S4921" i="14"/>
  <c r="S4922" i="14"/>
  <c r="S4923" i="14"/>
  <c r="S4924" i="14"/>
  <c r="S4925" i="14"/>
  <c r="S4926" i="14"/>
  <c r="S4927" i="14"/>
  <c r="S4937" i="14"/>
  <c r="S4938" i="14"/>
  <c r="S4939" i="14"/>
  <c r="S4940" i="14"/>
  <c r="S4941" i="14"/>
  <c r="S4942" i="14"/>
  <c r="S4943" i="14"/>
  <c r="S4944" i="14"/>
  <c r="S4953" i="14"/>
  <c r="S4954" i="14"/>
  <c r="S4955" i="14"/>
  <c r="S4956" i="14"/>
  <c r="S4957" i="14"/>
  <c r="S4958" i="14"/>
  <c r="S4959" i="14"/>
  <c r="S4960" i="14"/>
  <c r="S4969" i="14"/>
  <c r="S4970" i="14"/>
  <c r="S4972" i="14"/>
  <c r="S4973" i="14"/>
  <c r="S4974" i="14"/>
  <c r="S4975" i="14"/>
  <c r="S4985" i="14"/>
  <c r="S4986" i="14"/>
  <c r="S4987" i="14"/>
  <c r="S4988" i="14"/>
  <c r="S4989" i="14"/>
  <c r="S4990" i="14"/>
  <c r="S4991" i="14"/>
  <c r="S5001" i="14"/>
  <c r="S5002" i="14"/>
  <c r="S5003" i="14"/>
  <c r="S5004" i="14"/>
  <c r="S5005" i="14"/>
  <c r="S5006" i="14"/>
  <c r="S5007" i="14"/>
  <c r="S5008" i="14"/>
  <c r="S5017" i="14"/>
  <c r="S5018" i="14"/>
  <c r="S5019" i="14"/>
  <c r="S5020" i="14"/>
  <c r="S5021" i="14"/>
  <c r="S5022" i="14"/>
  <c r="S5023" i="14"/>
  <c r="S5024" i="14"/>
  <c r="S5031" i="14"/>
  <c r="S5032" i="14"/>
  <c r="S5033" i="14"/>
  <c r="S5034" i="14"/>
  <c r="S5036" i="14"/>
  <c r="S5037" i="14"/>
  <c r="S5038" i="14"/>
  <c r="S5039" i="14"/>
  <c r="S5049" i="14"/>
  <c r="S5050" i="14"/>
  <c r="S5051" i="14"/>
  <c r="S5052" i="14"/>
  <c r="S5053" i="14"/>
  <c r="S5054" i="14"/>
  <c r="S5055" i="14"/>
  <c r="S5065" i="14"/>
  <c r="S5066" i="14"/>
  <c r="S5067" i="14"/>
  <c r="S5068" i="14"/>
  <c r="S5069" i="14"/>
  <c r="S5070" i="14"/>
  <c r="S5071" i="14"/>
  <c r="S5072" i="14"/>
  <c r="S5081" i="14"/>
  <c r="S5082" i="14"/>
  <c r="S5083" i="14"/>
  <c r="S5084" i="14"/>
  <c r="S5085" i="14"/>
  <c r="S5086" i="14"/>
  <c r="S5087" i="14"/>
  <c r="S5088" i="14"/>
  <c r="S5089" i="14"/>
  <c r="S5094" i="14"/>
  <c r="S5095" i="14"/>
  <c r="S5096" i="14"/>
  <c r="S5097" i="14"/>
  <c r="S5098" i="14"/>
  <c r="S5100" i="14"/>
  <c r="S5101" i="14"/>
  <c r="S5102" i="14"/>
  <c r="S5103" i="14"/>
  <c r="S5113" i="14"/>
  <c r="S5114" i="14"/>
  <c r="S5" i="14"/>
  <c r="N6" i="14"/>
  <c r="O6" i="14" s="1"/>
  <c r="P6" i="14" s="1"/>
  <c r="S6" i="14" s="1"/>
  <c r="N7" i="14"/>
  <c r="O7" i="14" s="1"/>
  <c r="P7" i="14" s="1"/>
  <c r="S7" i="14" s="1"/>
  <c r="N8" i="14"/>
  <c r="O8" i="14" s="1"/>
  <c r="P8" i="14" s="1"/>
  <c r="S8" i="14" s="1"/>
  <c r="N9" i="14"/>
  <c r="O9" i="14" s="1"/>
  <c r="P9" i="14" s="1"/>
  <c r="S9" i="14" s="1"/>
  <c r="N10" i="14"/>
  <c r="O10" i="14" s="1"/>
  <c r="P10" i="14" s="1"/>
  <c r="S10" i="14" s="1"/>
  <c r="N11" i="14"/>
  <c r="O11" i="14" s="1"/>
  <c r="P11" i="14" s="1"/>
  <c r="S11" i="14" s="1"/>
  <c r="N12" i="14"/>
  <c r="O12" i="14" s="1"/>
  <c r="P12" i="14" s="1"/>
  <c r="S12" i="14" s="1"/>
  <c r="N13" i="14"/>
  <c r="O13" i="14" s="1"/>
  <c r="P13" i="14" s="1"/>
  <c r="S13" i="14" s="1"/>
  <c r="N14" i="14"/>
  <c r="O14" i="14" s="1"/>
  <c r="P14" i="14" s="1"/>
  <c r="S14" i="14" s="1"/>
  <c r="N15" i="14"/>
  <c r="O15" i="14" s="1"/>
  <c r="P15" i="14" s="1"/>
  <c r="S15" i="14" s="1"/>
  <c r="N16" i="14"/>
  <c r="O16" i="14" s="1"/>
  <c r="P16" i="14" s="1"/>
  <c r="S16" i="14" s="1"/>
  <c r="N17" i="14"/>
  <c r="O17" i="14" s="1"/>
  <c r="P17" i="14" s="1"/>
  <c r="S17" i="14" s="1"/>
  <c r="N18" i="14"/>
  <c r="O18" i="14" s="1"/>
  <c r="P18" i="14" s="1"/>
  <c r="S18" i="14" s="1"/>
  <c r="N19" i="14"/>
  <c r="O19" i="14" s="1"/>
  <c r="P19" i="14" s="1"/>
  <c r="N20" i="14"/>
  <c r="O20" i="14" s="1"/>
  <c r="P20" i="14" s="1"/>
  <c r="S20" i="14" s="1"/>
  <c r="N21" i="14"/>
  <c r="O21" i="14" s="1"/>
  <c r="P21" i="14" s="1"/>
  <c r="S21" i="14" s="1"/>
  <c r="N22" i="14"/>
  <c r="O22" i="14" s="1"/>
  <c r="P22" i="14" s="1"/>
  <c r="S22" i="14" s="1"/>
  <c r="N23" i="14"/>
  <c r="O23" i="14" s="1"/>
  <c r="P23" i="14" s="1"/>
  <c r="S23" i="14" s="1"/>
  <c r="N24" i="14"/>
  <c r="O24" i="14" s="1"/>
  <c r="P24" i="14" s="1"/>
  <c r="S24" i="14" s="1"/>
  <c r="N25" i="14"/>
  <c r="O25" i="14" s="1"/>
  <c r="P25" i="14" s="1"/>
  <c r="S25" i="14" s="1"/>
  <c r="N26" i="14"/>
  <c r="O26" i="14" s="1"/>
  <c r="P26" i="14" s="1"/>
  <c r="N27" i="14"/>
  <c r="O27" i="14" s="1"/>
  <c r="P27" i="14" s="1"/>
  <c r="Q27" i="14" s="1"/>
  <c r="R27" i="14" s="1"/>
  <c r="N28" i="14"/>
  <c r="O28" i="14" s="1"/>
  <c r="P28" i="14" s="1"/>
  <c r="S28" i="14" s="1"/>
  <c r="N29" i="14"/>
  <c r="O29" i="14" s="1"/>
  <c r="P29" i="14" s="1"/>
  <c r="S29" i="14" s="1"/>
  <c r="N30" i="14"/>
  <c r="O30" i="14" s="1"/>
  <c r="P30" i="14" s="1"/>
  <c r="S30" i="14" s="1"/>
  <c r="N31" i="14"/>
  <c r="O31" i="14" s="1"/>
  <c r="P31" i="14" s="1"/>
  <c r="N32" i="14"/>
  <c r="O32" i="14" s="1"/>
  <c r="P32" i="14" s="1"/>
  <c r="S32" i="14" s="1"/>
  <c r="N33" i="14"/>
  <c r="O33" i="14" s="1"/>
  <c r="P33" i="14" s="1"/>
  <c r="S33" i="14" s="1"/>
  <c r="N34" i="14"/>
  <c r="O34" i="14" s="1"/>
  <c r="P34" i="14" s="1"/>
  <c r="N35" i="14"/>
  <c r="O35" i="14" s="1"/>
  <c r="P35" i="14" s="1"/>
  <c r="S35" i="14" s="1"/>
  <c r="N36" i="14"/>
  <c r="O36" i="14" s="1"/>
  <c r="P36" i="14" s="1"/>
  <c r="S36" i="14" s="1"/>
  <c r="N37" i="14"/>
  <c r="O37" i="14" s="1"/>
  <c r="P37" i="14" s="1"/>
  <c r="S37" i="14" s="1"/>
  <c r="N38" i="14"/>
  <c r="O38" i="14" s="1"/>
  <c r="P38" i="14" s="1"/>
  <c r="N39" i="14"/>
  <c r="O39" i="14" s="1"/>
  <c r="P39" i="14" s="1"/>
  <c r="S39" i="14" s="1"/>
  <c r="N40" i="14"/>
  <c r="O40" i="14" s="1"/>
  <c r="P40" i="14" s="1"/>
  <c r="S40" i="14" s="1"/>
  <c r="N41" i="14"/>
  <c r="O41" i="14" s="1"/>
  <c r="P41" i="14" s="1"/>
  <c r="S41" i="14" s="1"/>
  <c r="N42" i="14"/>
  <c r="O42" i="14" s="1"/>
  <c r="P42" i="14" s="1"/>
  <c r="N43" i="14"/>
  <c r="O43" i="14" s="1"/>
  <c r="P43" i="14" s="1"/>
  <c r="N44" i="14"/>
  <c r="O44" i="14" s="1"/>
  <c r="P44" i="14" s="1"/>
  <c r="S44" i="14" s="1"/>
  <c r="N45" i="14"/>
  <c r="O45" i="14" s="1"/>
  <c r="P45" i="14" s="1"/>
  <c r="S45" i="14" s="1"/>
  <c r="N46" i="14"/>
  <c r="O46" i="14" s="1"/>
  <c r="P46" i="14" s="1"/>
  <c r="N47" i="14"/>
  <c r="O47" i="14" s="1"/>
  <c r="P47" i="14" s="1"/>
  <c r="S47" i="14" s="1"/>
  <c r="N48" i="14"/>
  <c r="O48" i="14" s="1"/>
  <c r="P48" i="14" s="1"/>
  <c r="S48" i="14" s="1"/>
  <c r="N49" i="14"/>
  <c r="O49" i="14" s="1"/>
  <c r="P49" i="14" s="1"/>
  <c r="N50" i="14"/>
  <c r="O50" i="14" s="1"/>
  <c r="P50" i="14" s="1"/>
  <c r="N51" i="14"/>
  <c r="O51" i="14" s="1"/>
  <c r="P51" i="14" s="1"/>
  <c r="N52" i="14"/>
  <c r="O52" i="14" s="1"/>
  <c r="P52" i="14" s="1"/>
  <c r="S52" i="14" s="1"/>
  <c r="N53" i="14"/>
  <c r="O53" i="14" s="1"/>
  <c r="P53" i="14" s="1"/>
  <c r="S53" i="14" s="1"/>
  <c r="N54" i="14"/>
  <c r="O54" i="14" s="1"/>
  <c r="P54" i="14" s="1"/>
  <c r="S54" i="14" s="1"/>
  <c r="N55" i="14"/>
  <c r="O55" i="14" s="1"/>
  <c r="P55" i="14" s="1"/>
  <c r="S55" i="14" s="1"/>
  <c r="N56" i="14"/>
  <c r="O56" i="14" s="1"/>
  <c r="P56" i="14" s="1"/>
  <c r="N57" i="14"/>
  <c r="O57" i="14" s="1"/>
  <c r="P57" i="14" s="1"/>
  <c r="N58" i="14"/>
  <c r="O58" i="14" s="1"/>
  <c r="P58" i="14" s="1"/>
  <c r="N59" i="14"/>
  <c r="O59" i="14" s="1"/>
  <c r="P59" i="14" s="1"/>
  <c r="S59" i="14" s="1"/>
  <c r="N60" i="14"/>
  <c r="O60" i="14" s="1"/>
  <c r="P60" i="14" s="1"/>
  <c r="S60" i="14" s="1"/>
  <c r="N61" i="14"/>
  <c r="O61" i="14" s="1"/>
  <c r="P61" i="14" s="1"/>
  <c r="N62" i="14"/>
  <c r="O62" i="14" s="1"/>
  <c r="P62" i="14" s="1"/>
  <c r="N63" i="14"/>
  <c r="O63" i="14" s="1"/>
  <c r="P63" i="14" s="1"/>
  <c r="N64" i="14"/>
  <c r="O64" i="14" s="1"/>
  <c r="P64" i="14" s="1"/>
  <c r="S64" i="14" s="1"/>
  <c r="N65" i="14"/>
  <c r="O65" i="14" s="1"/>
  <c r="P65" i="14" s="1"/>
  <c r="S65" i="14" s="1"/>
  <c r="N66" i="14"/>
  <c r="O66" i="14" s="1"/>
  <c r="P66" i="14" s="1"/>
  <c r="S66" i="14" s="1"/>
  <c r="N67" i="14"/>
  <c r="O67" i="14" s="1"/>
  <c r="P67" i="14" s="1"/>
  <c r="S67" i="14" s="1"/>
  <c r="N68" i="14"/>
  <c r="O68" i="14" s="1"/>
  <c r="P68" i="14" s="1"/>
  <c r="S68" i="14" s="1"/>
  <c r="N69" i="14"/>
  <c r="O69" i="14" s="1"/>
  <c r="P69" i="14" s="1"/>
  <c r="S69" i="14" s="1"/>
  <c r="N70" i="14"/>
  <c r="O70" i="14" s="1"/>
  <c r="P70" i="14" s="1"/>
  <c r="S70" i="14" s="1"/>
  <c r="N71" i="14"/>
  <c r="O71" i="14" s="1"/>
  <c r="P71" i="14" s="1"/>
  <c r="S71" i="14" s="1"/>
  <c r="N72" i="14"/>
  <c r="O72" i="14" s="1"/>
  <c r="P72" i="14" s="1"/>
  <c r="S72" i="14" s="1"/>
  <c r="N73" i="14"/>
  <c r="O73" i="14" s="1"/>
  <c r="P73" i="14" s="1"/>
  <c r="N74" i="14"/>
  <c r="O74" i="14" s="1"/>
  <c r="P74" i="14" s="1"/>
  <c r="N75" i="14"/>
  <c r="O75" i="14" s="1"/>
  <c r="P75" i="14" s="1"/>
  <c r="N76" i="14"/>
  <c r="O76" i="14" s="1"/>
  <c r="P76" i="14" s="1"/>
  <c r="S76" i="14" s="1"/>
  <c r="N77" i="14"/>
  <c r="O77" i="14" s="1"/>
  <c r="P77" i="14" s="1"/>
  <c r="S77" i="14" s="1"/>
  <c r="N78" i="14"/>
  <c r="O78" i="14" s="1"/>
  <c r="P78" i="14" s="1"/>
  <c r="S78" i="14" s="1"/>
  <c r="N79" i="14"/>
  <c r="O79" i="14" s="1"/>
  <c r="P79" i="14" s="1"/>
  <c r="S79" i="14" s="1"/>
  <c r="N80" i="14"/>
  <c r="O80" i="14" s="1"/>
  <c r="P80" i="14" s="1"/>
  <c r="S80" i="14" s="1"/>
  <c r="N81" i="14"/>
  <c r="O81" i="14" s="1"/>
  <c r="P81" i="14" s="1"/>
  <c r="N82" i="14"/>
  <c r="O82" i="14" s="1"/>
  <c r="P82" i="14" s="1"/>
  <c r="S82" i="14" s="1"/>
  <c r="N83" i="14"/>
  <c r="O83" i="14" s="1"/>
  <c r="P83" i="14" s="1"/>
  <c r="N84" i="14"/>
  <c r="O84" i="14" s="1"/>
  <c r="P84" i="14" s="1"/>
  <c r="S84" i="14" s="1"/>
  <c r="N85" i="14"/>
  <c r="O85" i="14" s="1"/>
  <c r="P85" i="14" s="1"/>
  <c r="S85" i="14" s="1"/>
  <c r="N86" i="14"/>
  <c r="O86" i="14" s="1"/>
  <c r="P86" i="14" s="1"/>
  <c r="S86" i="14" s="1"/>
  <c r="N87" i="14"/>
  <c r="O87" i="14" s="1"/>
  <c r="P87" i="14" s="1"/>
  <c r="S87" i="14" s="1"/>
  <c r="N88" i="14"/>
  <c r="O88" i="14" s="1"/>
  <c r="P88" i="14" s="1"/>
  <c r="S88" i="14" s="1"/>
  <c r="N89" i="14"/>
  <c r="O89" i="14" s="1"/>
  <c r="P89" i="14" s="1"/>
  <c r="S89" i="14" s="1"/>
  <c r="N90" i="14"/>
  <c r="O90" i="14" s="1"/>
  <c r="P90" i="14" s="1"/>
  <c r="S90" i="14" s="1"/>
  <c r="N91" i="14"/>
  <c r="O91" i="14" s="1"/>
  <c r="P91" i="14" s="1"/>
  <c r="N92" i="14"/>
  <c r="O92" i="14" s="1"/>
  <c r="P92" i="14" s="1"/>
  <c r="N93" i="14"/>
  <c r="O93" i="14" s="1"/>
  <c r="P93" i="14" s="1"/>
  <c r="N94" i="14"/>
  <c r="O94" i="14" s="1"/>
  <c r="P94" i="14" s="1"/>
  <c r="Q94" i="14" s="1"/>
  <c r="R94" i="14" s="1"/>
  <c r="N95" i="14"/>
  <c r="O95" i="14" s="1"/>
  <c r="P95" i="14" s="1"/>
  <c r="S95" i="14" s="1"/>
  <c r="N96" i="14"/>
  <c r="O96" i="14" s="1"/>
  <c r="P96" i="14" s="1"/>
  <c r="N97" i="14"/>
  <c r="O97" i="14" s="1"/>
  <c r="P97" i="14" s="1"/>
  <c r="S97" i="14" s="1"/>
  <c r="N98" i="14"/>
  <c r="O98" i="14" s="1"/>
  <c r="P98" i="14" s="1"/>
  <c r="S98" i="14" s="1"/>
  <c r="N99" i="14"/>
  <c r="O99" i="14" s="1"/>
  <c r="P99" i="14" s="1"/>
  <c r="N100" i="14"/>
  <c r="O100" i="14" s="1"/>
  <c r="P100" i="14" s="1"/>
  <c r="S100" i="14" s="1"/>
  <c r="N101" i="14"/>
  <c r="O101" i="14" s="1"/>
  <c r="P101" i="14" s="1"/>
  <c r="S101" i="14" s="1"/>
  <c r="N102" i="14"/>
  <c r="O102" i="14" s="1"/>
  <c r="P102" i="14" s="1"/>
  <c r="N103" i="14"/>
  <c r="O103" i="14" s="1"/>
  <c r="P103" i="14" s="1"/>
  <c r="S103" i="14" s="1"/>
  <c r="N104" i="14"/>
  <c r="O104" i="14" s="1"/>
  <c r="P104" i="14" s="1"/>
  <c r="S104" i="14" s="1"/>
  <c r="N105" i="14"/>
  <c r="O105" i="14" s="1"/>
  <c r="P105" i="14" s="1"/>
  <c r="N106" i="14"/>
  <c r="O106" i="14" s="1"/>
  <c r="P106" i="14" s="1"/>
  <c r="S106" i="14" s="1"/>
  <c r="N107" i="14"/>
  <c r="O107" i="14" s="1"/>
  <c r="P107" i="14" s="1"/>
  <c r="N108" i="14"/>
  <c r="O108" i="14" s="1"/>
  <c r="P108" i="14" s="1"/>
  <c r="S108" i="14" s="1"/>
  <c r="N109" i="14"/>
  <c r="O109" i="14" s="1"/>
  <c r="P109" i="14" s="1"/>
  <c r="S109" i="14" s="1"/>
  <c r="N110" i="14"/>
  <c r="O110" i="14" s="1"/>
  <c r="P110" i="14" s="1"/>
  <c r="S110" i="14" s="1"/>
  <c r="N111" i="14"/>
  <c r="O111" i="14" s="1"/>
  <c r="P111" i="14" s="1"/>
  <c r="S111" i="14" s="1"/>
  <c r="N112" i="14"/>
  <c r="O112" i="14" s="1"/>
  <c r="P112" i="14" s="1"/>
  <c r="S112" i="14" s="1"/>
  <c r="N113" i="14"/>
  <c r="O113" i="14" s="1"/>
  <c r="P113" i="14" s="1"/>
  <c r="S113" i="14" s="1"/>
  <c r="N114" i="14"/>
  <c r="O114" i="14" s="1"/>
  <c r="P114" i="14" s="1"/>
  <c r="N115" i="14"/>
  <c r="O115" i="14" s="1"/>
  <c r="P115" i="14" s="1"/>
  <c r="N116" i="14"/>
  <c r="O116" i="14" s="1"/>
  <c r="P116" i="14" s="1"/>
  <c r="S116" i="14" s="1"/>
  <c r="N117" i="14"/>
  <c r="O117" i="14" s="1"/>
  <c r="P117" i="14" s="1"/>
  <c r="N118" i="14"/>
  <c r="O118" i="14" s="1"/>
  <c r="P118" i="14" s="1"/>
  <c r="S118" i="14" s="1"/>
  <c r="N119" i="14"/>
  <c r="O119" i="14" s="1"/>
  <c r="P119" i="14" s="1"/>
  <c r="S119" i="14" s="1"/>
  <c r="N120" i="14"/>
  <c r="O120" i="14" s="1"/>
  <c r="P120" i="14" s="1"/>
  <c r="S120" i="14" s="1"/>
  <c r="N121" i="14"/>
  <c r="O121" i="14" s="1"/>
  <c r="P121" i="14" s="1"/>
  <c r="N122" i="14"/>
  <c r="O122" i="14" s="1"/>
  <c r="P122" i="14" s="1"/>
  <c r="S122" i="14" s="1"/>
  <c r="N123" i="14"/>
  <c r="O123" i="14" s="1"/>
  <c r="P123" i="14" s="1"/>
  <c r="Q123" i="14" s="1"/>
  <c r="R123" i="14" s="1"/>
  <c r="N124" i="14"/>
  <c r="O124" i="14" s="1"/>
  <c r="P124" i="14" s="1"/>
  <c r="N125" i="14"/>
  <c r="O125" i="14" s="1"/>
  <c r="P125" i="14" s="1"/>
  <c r="N126" i="14"/>
  <c r="O126" i="14" s="1"/>
  <c r="P126" i="14" s="1"/>
  <c r="S126" i="14" s="1"/>
  <c r="N127" i="14"/>
  <c r="O127" i="14" s="1"/>
  <c r="P127" i="14" s="1"/>
  <c r="S127" i="14" s="1"/>
  <c r="N128" i="14"/>
  <c r="O128" i="14" s="1"/>
  <c r="P128" i="14" s="1"/>
  <c r="S128" i="14" s="1"/>
  <c r="N129" i="14"/>
  <c r="O129" i="14" s="1"/>
  <c r="P129" i="14" s="1"/>
  <c r="N130" i="14"/>
  <c r="O130" i="14" s="1"/>
  <c r="P130" i="14" s="1"/>
  <c r="N131" i="14"/>
  <c r="O131" i="14" s="1"/>
  <c r="P131" i="14" s="1"/>
  <c r="N132" i="14"/>
  <c r="O132" i="14" s="1"/>
  <c r="P132" i="14" s="1"/>
  <c r="S132" i="14" s="1"/>
  <c r="N133" i="14"/>
  <c r="O133" i="14" s="1"/>
  <c r="P133" i="14" s="1"/>
  <c r="Q133" i="14" s="1"/>
  <c r="R133" i="14" s="1"/>
  <c r="N134" i="14"/>
  <c r="O134" i="14" s="1"/>
  <c r="P134" i="14" s="1"/>
  <c r="N135" i="14"/>
  <c r="O135" i="14" s="1"/>
  <c r="P135" i="14" s="1"/>
  <c r="S135" i="14" s="1"/>
  <c r="N136" i="14"/>
  <c r="O136" i="14" s="1"/>
  <c r="P136" i="14" s="1"/>
  <c r="S136" i="14" s="1"/>
  <c r="N137" i="14"/>
  <c r="O137" i="14" s="1"/>
  <c r="P137" i="14" s="1"/>
  <c r="N138" i="14"/>
  <c r="O138" i="14" s="1"/>
  <c r="P138" i="14" s="1"/>
  <c r="N139" i="14"/>
  <c r="O139" i="14" s="1"/>
  <c r="P139" i="14" s="1"/>
  <c r="N140" i="14"/>
  <c r="O140" i="14" s="1"/>
  <c r="P140" i="14" s="1"/>
  <c r="S140" i="14" s="1"/>
  <c r="N141" i="14"/>
  <c r="O141" i="14" s="1"/>
  <c r="P141" i="14" s="1"/>
  <c r="S141" i="14" s="1"/>
  <c r="N142" i="14"/>
  <c r="O142" i="14" s="1"/>
  <c r="P142" i="14" s="1"/>
  <c r="S142" i="14" s="1"/>
  <c r="N143" i="14"/>
  <c r="O143" i="14" s="1"/>
  <c r="P143" i="14" s="1"/>
  <c r="S143" i="14" s="1"/>
  <c r="N144" i="14"/>
  <c r="O144" i="14" s="1"/>
  <c r="P144" i="14" s="1"/>
  <c r="S144" i="14" s="1"/>
  <c r="N145" i="14"/>
  <c r="O145" i="14" s="1"/>
  <c r="P145" i="14" s="1"/>
  <c r="S145" i="14" s="1"/>
  <c r="N146" i="14"/>
  <c r="O146" i="14" s="1"/>
  <c r="P146" i="14" s="1"/>
  <c r="S146" i="14" s="1"/>
  <c r="N147" i="14"/>
  <c r="O147" i="14" s="1"/>
  <c r="P147" i="14" s="1"/>
  <c r="S147" i="14" s="1"/>
  <c r="N148" i="14"/>
  <c r="O148" i="14" s="1"/>
  <c r="P148" i="14" s="1"/>
  <c r="S148" i="14" s="1"/>
  <c r="N149" i="14"/>
  <c r="O149" i="14" s="1"/>
  <c r="P149" i="14" s="1"/>
  <c r="N150" i="14"/>
  <c r="O150" i="14" s="1"/>
  <c r="P150" i="14" s="1"/>
  <c r="S150" i="14" s="1"/>
  <c r="N151" i="14"/>
  <c r="O151" i="14" s="1"/>
  <c r="P151" i="14" s="1"/>
  <c r="S151" i="14" s="1"/>
  <c r="N152" i="14"/>
  <c r="O152" i="14" s="1"/>
  <c r="P152" i="14" s="1"/>
  <c r="N153" i="14"/>
  <c r="O153" i="14" s="1"/>
  <c r="P153" i="14" s="1"/>
  <c r="N154" i="14"/>
  <c r="O154" i="14" s="1"/>
  <c r="P154" i="14" s="1"/>
  <c r="Q154" i="14" s="1"/>
  <c r="R154" i="14" s="1"/>
  <c r="N155" i="14"/>
  <c r="O155" i="14" s="1"/>
  <c r="P155" i="14" s="1"/>
  <c r="Q155" i="14" s="1"/>
  <c r="R155" i="14" s="1"/>
  <c r="N156" i="14"/>
  <c r="O156" i="14" s="1"/>
  <c r="P156" i="14" s="1"/>
  <c r="S156" i="14" s="1"/>
  <c r="N157" i="14"/>
  <c r="O157" i="14" s="1"/>
  <c r="P157" i="14" s="1"/>
  <c r="S157" i="14" s="1"/>
  <c r="N158" i="14"/>
  <c r="O158" i="14" s="1"/>
  <c r="P158" i="14" s="1"/>
  <c r="N159" i="14"/>
  <c r="O159" i="14" s="1"/>
  <c r="P159" i="14" s="1"/>
  <c r="N160" i="14"/>
  <c r="O160" i="14" s="1"/>
  <c r="P160" i="14" s="1"/>
  <c r="S160" i="14" s="1"/>
  <c r="N161" i="14"/>
  <c r="O161" i="14" s="1"/>
  <c r="P161" i="14" s="1"/>
  <c r="S161" i="14" s="1"/>
  <c r="N162" i="14"/>
  <c r="O162" i="14" s="1"/>
  <c r="P162" i="14" s="1"/>
  <c r="S162" i="14" s="1"/>
  <c r="N163" i="14"/>
  <c r="O163" i="14" s="1"/>
  <c r="P163" i="14" s="1"/>
  <c r="N164" i="14"/>
  <c r="O164" i="14" s="1"/>
  <c r="P164" i="14" s="1"/>
  <c r="S164" i="14" s="1"/>
  <c r="N165" i="14"/>
  <c r="O165" i="14" s="1"/>
  <c r="P165" i="14" s="1"/>
  <c r="S165" i="14" s="1"/>
  <c r="N166" i="14"/>
  <c r="O166" i="14" s="1"/>
  <c r="P166" i="14" s="1"/>
  <c r="S166" i="14" s="1"/>
  <c r="N167" i="14"/>
  <c r="O167" i="14" s="1"/>
  <c r="P167" i="14" s="1"/>
  <c r="S167" i="14" s="1"/>
  <c r="N168" i="14"/>
  <c r="O168" i="14" s="1"/>
  <c r="P168" i="14" s="1"/>
  <c r="S168" i="14" s="1"/>
  <c r="N169" i="14"/>
  <c r="O169" i="14" s="1"/>
  <c r="P169" i="14" s="1"/>
  <c r="S169" i="14" s="1"/>
  <c r="N170" i="14"/>
  <c r="O170" i="14" s="1"/>
  <c r="P170" i="14" s="1"/>
  <c r="N171" i="14"/>
  <c r="O171" i="14" s="1"/>
  <c r="P171" i="14" s="1"/>
  <c r="N172" i="14"/>
  <c r="O172" i="14" s="1"/>
  <c r="P172" i="14" s="1"/>
  <c r="S172" i="14" s="1"/>
  <c r="N173" i="14"/>
  <c r="O173" i="14" s="1"/>
  <c r="P173" i="14" s="1"/>
  <c r="S173" i="14" s="1"/>
  <c r="N174" i="14"/>
  <c r="O174" i="14" s="1"/>
  <c r="P174" i="14" s="1"/>
  <c r="S174" i="14" s="1"/>
  <c r="N175" i="14"/>
  <c r="O175" i="14" s="1"/>
  <c r="P175" i="14" s="1"/>
  <c r="S175" i="14" s="1"/>
  <c r="N176" i="14"/>
  <c r="O176" i="14" s="1"/>
  <c r="P176" i="14" s="1"/>
  <c r="S176" i="14" s="1"/>
  <c r="N177" i="14"/>
  <c r="O177" i="14" s="1"/>
  <c r="P177" i="14" s="1"/>
  <c r="S177" i="14" s="1"/>
  <c r="N178" i="14"/>
  <c r="O178" i="14" s="1"/>
  <c r="P178" i="14" s="1"/>
  <c r="S178" i="14" s="1"/>
  <c r="N179" i="14"/>
  <c r="O179" i="14" s="1"/>
  <c r="P179" i="14" s="1"/>
  <c r="N180" i="14"/>
  <c r="O180" i="14" s="1"/>
  <c r="P180" i="14" s="1"/>
  <c r="S180" i="14" s="1"/>
  <c r="N181" i="14"/>
  <c r="O181" i="14" s="1"/>
  <c r="P181" i="14" s="1"/>
  <c r="S181" i="14" s="1"/>
  <c r="N182" i="14"/>
  <c r="O182" i="14" s="1"/>
  <c r="P182" i="14" s="1"/>
  <c r="N183" i="14"/>
  <c r="O183" i="14" s="1"/>
  <c r="P183" i="14" s="1"/>
  <c r="S183" i="14" s="1"/>
  <c r="N184" i="14"/>
  <c r="O184" i="14" s="1"/>
  <c r="P184" i="14" s="1"/>
  <c r="S184" i="14" s="1"/>
  <c r="N185" i="14"/>
  <c r="O185" i="14" s="1"/>
  <c r="P185" i="14" s="1"/>
  <c r="N186" i="14"/>
  <c r="O186" i="14" s="1"/>
  <c r="P186" i="14" s="1"/>
  <c r="S186" i="14" s="1"/>
  <c r="N187" i="14"/>
  <c r="O187" i="14" s="1"/>
  <c r="P187" i="14" s="1"/>
  <c r="S187" i="14" s="1"/>
  <c r="N188" i="14"/>
  <c r="O188" i="14" s="1"/>
  <c r="P188" i="14" s="1"/>
  <c r="S188" i="14" s="1"/>
  <c r="N189" i="14"/>
  <c r="O189" i="14" s="1"/>
  <c r="P189" i="14" s="1"/>
  <c r="S189" i="14" s="1"/>
  <c r="N190" i="14"/>
  <c r="O190" i="14" s="1"/>
  <c r="P190" i="14" s="1"/>
  <c r="Q190" i="14" s="1"/>
  <c r="R190" i="14" s="1"/>
  <c r="N191" i="14"/>
  <c r="O191" i="14" s="1"/>
  <c r="P191" i="14" s="1"/>
  <c r="Q191" i="14" s="1"/>
  <c r="R191" i="14" s="1"/>
  <c r="N192" i="14"/>
  <c r="O192" i="14" s="1"/>
  <c r="P192" i="14" s="1"/>
  <c r="N193" i="14"/>
  <c r="O193" i="14" s="1"/>
  <c r="P193" i="14" s="1"/>
  <c r="N194" i="14"/>
  <c r="O194" i="14" s="1"/>
  <c r="P194" i="14" s="1"/>
  <c r="S194" i="14" s="1"/>
  <c r="N195" i="14"/>
  <c r="O195" i="14" s="1"/>
  <c r="P195" i="14" s="1"/>
  <c r="S195" i="14" s="1"/>
  <c r="N196" i="14"/>
  <c r="O196" i="14" s="1"/>
  <c r="P196" i="14" s="1"/>
  <c r="S196" i="14" s="1"/>
  <c r="N197" i="14"/>
  <c r="O197" i="14" s="1"/>
  <c r="P197" i="14" s="1"/>
  <c r="S197" i="14" s="1"/>
  <c r="N198" i="14"/>
  <c r="O198" i="14" s="1"/>
  <c r="P198" i="14" s="1"/>
  <c r="S198" i="14" s="1"/>
  <c r="N199" i="14"/>
  <c r="O199" i="14" s="1"/>
  <c r="P199" i="14" s="1"/>
  <c r="S199" i="14" s="1"/>
  <c r="N200" i="14"/>
  <c r="O200" i="14" s="1"/>
  <c r="P200" i="14" s="1"/>
  <c r="N201" i="14"/>
  <c r="O201" i="14" s="1"/>
  <c r="P201" i="14" s="1"/>
  <c r="S201" i="14" s="1"/>
  <c r="N202" i="14"/>
  <c r="O202" i="14" s="1"/>
  <c r="P202" i="14" s="1"/>
  <c r="S202" i="14" s="1"/>
  <c r="N203" i="14"/>
  <c r="O203" i="14" s="1"/>
  <c r="P203" i="14" s="1"/>
  <c r="S203" i="14" s="1"/>
  <c r="N204" i="14"/>
  <c r="O204" i="14" s="1"/>
  <c r="P204" i="14" s="1"/>
  <c r="S204" i="14" s="1"/>
  <c r="N205" i="14"/>
  <c r="O205" i="14" s="1"/>
  <c r="P205" i="14" s="1"/>
  <c r="S205" i="14" s="1"/>
  <c r="N206" i="14"/>
  <c r="O206" i="14" s="1"/>
  <c r="P206" i="14" s="1"/>
  <c r="S206" i="14" s="1"/>
  <c r="N207" i="14"/>
  <c r="O207" i="14" s="1"/>
  <c r="P207" i="14" s="1"/>
  <c r="S207" i="14" s="1"/>
  <c r="N208" i="14"/>
  <c r="O208" i="14" s="1"/>
  <c r="P208" i="14" s="1"/>
  <c r="S208" i="14" s="1"/>
  <c r="N209" i="14"/>
  <c r="O209" i="14" s="1"/>
  <c r="P209" i="14" s="1"/>
  <c r="S209" i="14" s="1"/>
  <c r="N210" i="14"/>
  <c r="O210" i="14" s="1"/>
  <c r="P210" i="14" s="1"/>
  <c r="N211" i="14"/>
  <c r="O211" i="14" s="1"/>
  <c r="P211" i="14" s="1"/>
  <c r="S211" i="14" s="1"/>
  <c r="N212" i="14"/>
  <c r="O212" i="14" s="1"/>
  <c r="P212" i="14" s="1"/>
  <c r="S212" i="14" s="1"/>
  <c r="N213" i="14"/>
  <c r="O213" i="14" s="1"/>
  <c r="P213" i="14" s="1"/>
  <c r="S213" i="14" s="1"/>
  <c r="N214" i="14"/>
  <c r="O214" i="14" s="1"/>
  <c r="P214" i="14" s="1"/>
  <c r="S214" i="14" s="1"/>
  <c r="N215" i="14"/>
  <c r="O215" i="14" s="1"/>
  <c r="P215" i="14" s="1"/>
  <c r="S215" i="14" s="1"/>
  <c r="N216" i="14"/>
  <c r="O216" i="14" s="1"/>
  <c r="P216" i="14" s="1"/>
  <c r="S216" i="14" s="1"/>
  <c r="N217" i="14"/>
  <c r="O217" i="14" s="1"/>
  <c r="P217" i="14" s="1"/>
  <c r="N218" i="14"/>
  <c r="O218" i="14" s="1"/>
  <c r="P218" i="14" s="1"/>
  <c r="N219" i="14"/>
  <c r="O219" i="14" s="1"/>
  <c r="P219" i="14" s="1"/>
  <c r="Q219" i="14" s="1"/>
  <c r="R219" i="14" s="1"/>
  <c r="N220" i="14"/>
  <c r="O220" i="14" s="1"/>
  <c r="P220" i="14" s="1"/>
  <c r="N221" i="14"/>
  <c r="O221" i="14" s="1"/>
  <c r="P221" i="14" s="1"/>
  <c r="N222" i="14"/>
  <c r="O222" i="14" s="1"/>
  <c r="P222" i="14" s="1"/>
  <c r="N223" i="14"/>
  <c r="O223" i="14" s="1"/>
  <c r="P223" i="14" s="1"/>
  <c r="N224" i="14"/>
  <c r="O224" i="14" s="1"/>
  <c r="P224" i="14" s="1"/>
  <c r="S224" i="14" s="1"/>
  <c r="N225" i="14"/>
  <c r="O225" i="14" s="1"/>
  <c r="P225" i="14" s="1"/>
  <c r="S225" i="14" s="1"/>
  <c r="N226" i="14"/>
  <c r="O226" i="14" s="1"/>
  <c r="P226" i="14" s="1"/>
  <c r="N227" i="14"/>
  <c r="O227" i="14" s="1"/>
  <c r="P227" i="14" s="1"/>
  <c r="Q227" i="14" s="1"/>
  <c r="R227" i="14" s="1"/>
  <c r="N228" i="14"/>
  <c r="O228" i="14" s="1"/>
  <c r="P228" i="14" s="1"/>
  <c r="S228" i="14" s="1"/>
  <c r="N229" i="14"/>
  <c r="O229" i="14" s="1"/>
  <c r="P229" i="14" s="1"/>
  <c r="S229" i="14" s="1"/>
  <c r="N230" i="14"/>
  <c r="O230" i="14" s="1"/>
  <c r="P230" i="14" s="1"/>
  <c r="N231" i="14"/>
  <c r="O231" i="14" s="1"/>
  <c r="P231" i="14" s="1"/>
  <c r="S231" i="14" s="1"/>
  <c r="N232" i="14"/>
  <c r="O232" i="14" s="1"/>
  <c r="P232" i="14" s="1"/>
  <c r="N233" i="14"/>
  <c r="O233" i="14" s="1"/>
  <c r="P233" i="14" s="1"/>
  <c r="N234" i="14"/>
  <c r="O234" i="14" s="1"/>
  <c r="P234" i="14" s="1"/>
  <c r="Q234" i="14" s="1"/>
  <c r="R234" i="14" s="1"/>
  <c r="N235" i="14"/>
  <c r="O235" i="14" s="1"/>
  <c r="P235" i="14" s="1"/>
  <c r="N236" i="14"/>
  <c r="O236" i="14" s="1"/>
  <c r="P236" i="14" s="1"/>
  <c r="S236" i="14" s="1"/>
  <c r="N237" i="14"/>
  <c r="O237" i="14" s="1"/>
  <c r="P237" i="14" s="1"/>
  <c r="S237" i="14" s="1"/>
  <c r="N238" i="14"/>
  <c r="O238" i="14" s="1"/>
  <c r="P238" i="14" s="1"/>
  <c r="S238" i="14" s="1"/>
  <c r="N239" i="14"/>
  <c r="O239" i="14" s="1"/>
  <c r="P239" i="14" s="1"/>
  <c r="S239" i="14" s="1"/>
  <c r="N240" i="14"/>
  <c r="O240" i="14" s="1"/>
  <c r="P240" i="14" s="1"/>
  <c r="S240" i="14" s="1"/>
  <c r="N241" i="14"/>
  <c r="O241" i="14" s="1"/>
  <c r="P241" i="14" s="1"/>
  <c r="S241" i="14" s="1"/>
  <c r="N242" i="14"/>
  <c r="O242" i="14" s="1"/>
  <c r="P242" i="14" s="1"/>
  <c r="N243" i="14"/>
  <c r="O243" i="14" s="1"/>
  <c r="P243" i="14" s="1"/>
  <c r="N244" i="14"/>
  <c r="O244" i="14" s="1"/>
  <c r="P244" i="14" s="1"/>
  <c r="S244" i="14" s="1"/>
  <c r="N245" i="14"/>
  <c r="O245" i="14" s="1"/>
  <c r="P245" i="14" s="1"/>
  <c r="S245" i="14" s="1"/>
  <c r="N246" i="14"/>
  <c r="O246" i="14" s="1"/>
  <c r="P246" i="14" s="1"/>
  <c r="S246" i="14" s="1"/>
  <c r="N247" i="14"/>
  <c r="O247" i="14" s="1"/>
  <c r="P247" i="14" s="1"/>
  <c r="S247" i="14" s="1"/>
  <c r="N248" i="14"/>
  <c r="O248" i="14" s="1"/>
  <c r="P248" i="14" s="1"/>
  <c r="S248" i="14" s="1"/>
  <c r="N249" i="14"/>
  <c r="O249" i="14" s="1"/>
  <c r="P249" i="14" s="1"/>
  <c r="S249" i="14" s="1"/>
  <c r="N250" i="14"/>
  <c r="O250" i="14" s="1"/>
  <c r="P250" i="14" s="1"/>
  <c r="Q250" i="14" s="1"/>
  <c r="R250" i="14" s="1"/>
  <c r="N251" i="14"/>
  <c r="O251" i="14" s="1"/>
  <c r="P251" i="14" s="1"/>
  <c r="Q251" i="14" s="1"/>
  <c r="R251" i="14" s="1"/>
  <c r="N252" i="14"/>
  <c r="O252" i="14" s="1"/>
  <c r="P252" i="14" s="1"/>
  <c r="N253" i="14"/>
  <c r="O253" i="14" s="1"/>
  <c r="P253" i="14" s="1"/>
  <c r="S253" i="14" s="1"/>
  <c r="N254" i="14"/>
  <c r="O254" i="14" s="1"/>
  <c r="P254" i="14" s="1"/>
  <c r="S254" i="14" s="1"/>
  <c r="N255" i="14"/>
  <c r="O255" i="14" s="1"/>
  <c r="P255" i="14" s="1"/>
  <c r="N256" i="14"/>
  <c r="O256" i="14" s="1"/>
  <c r="P256" i="14" s="1"/>
  <c r="S256" i="14" s="1"/>
  <c r="N257" i="14"/>
  <c r="O257" i="14" s="1"/>
  <c r="P257" i="14" s="1"/>
  <c r="N258" i="14"/>
  <c r="O258" i="14" s="1"/>
  <c r="P258" i="14" s="1"/>
  <c r="N259" i="14"/>
  <c r="O259" i="14" s="1"/>
  <c r="P259" i="14" s="1"/>
  <c r="S259" i="14" s="1"/>
  <c r="N260" i="14"/>
  <c r="O260" i="14" s="1"/>
  <c r="P260" i="14" s="1"/>
  <c r="S260" i="14" s="1"/>
  <c r="N261" i="14"/>
  <c r="O261" i="14" s="1"/>
  <c r="P261" i="14" s="1"/>
  <c r="S261" i="14" s="1"/>
  <c r="N262" i="14"/>
  <c r="O262" i="14" s="1"/>
  <c r="P262" i="14" s="1"/>
  <c r="S262" i="14" s="1"/>
  <c r="N263" i="14"/>
  <c r="O263" i="14" s="1"/>
  <c r="P263" i="14" s="1"/>
  <c r="S263" i="14" s="1"/>
  <c r="N264" i="14"/>
  <c r="O264" i="14" s="1"/>
  <c r="P264" i="14" s="1"/>
  <c r="S264" i="14" s="1"/>
  <c r="N265" i="14"/>
  <c r="O265" i="14" s="1"/>
  <c r="P265" i="14" s="1"/>
  <c r="S265" i="14" s="1"/>
  <c r="N266" i="14"/>
  <c r="O266" i="14" s="1"/>
  <c r="P266" i="14" s="1"/>
  <c r="S266" i="14" s="1"/>
  <c r="N267" i="14"/>
  <c r="O267" i="14" s="1"/>
  <c r="P267" i="14" s="1"/>
  <c r="S267" i="14" s="1"/>
  <c r="N268" i="14"/>
  <c r="O268" i="14" s="1"/>
  <c r="P268" i="14" s="1"/>
  <c r="S268" i="14" s="1"/>
  <c r="N269" i="14"/>
  <c r="O269" i="14" s="1"/>
  <c r="P269" i="14" s="1"/>
  <c r="S269" i="14" s="1"/>
  <c r="N270" i="14"/>
  <c r="O270" i="14" s="1"/>
  <c r="P270" i="14" s="1"/>
  <c r="N271" i="14"/>
  <c r="O271" i="14" s="1"/>
  <c r="P271" i="14" s="1"/>
  <c r="S271" i="14" s="1"/>
  <c r="N272" i="14"/>
  <c r="O272" i="14" s="1"/>
  <c r="P272" i="14" s="1"/>
  <c r="S272" i="14" s="1"/>
  <c r="N273" i="14"/>
  <c r="O273" i="14" s="1"/>
  <c r="P273" i="14" s="1"/>
  <c r="S273" i="14" s="1"/>
  <c r="N274" i="14"/>
  <c r="O274" i="14" s="1"/>
  <c r="P274" i="14" s="1"/>
  <c r="Q274" i="14" s="1"/>
  <c r="R274" i="14" s="1"/>
  <c r="N275" i="14"/>
  <c r="O275" i="14" s="1"/>
  <c r="P275" i="14" s="1"/>
  <c r="S275" i="14" s="1"/>
  <c r="N276" i="14"/>
  <c r="O276" i="14" s="1"/>
  <c r="P276" i="14" s="1"/>
  <c r="S276" i="14" s="1"/>
  <c r="N277" i="14"/>
  <c r="O277" i="14" s="1"/>
  <c r="P277" i="14" s="1"/>
  <c r="S277" i="14" s="1"/>
  <c r="N278" i="14"/>
  <c r="O278" i="14" s="1"/>
  <c r="P278" i="14" s="1"/>
  <c r="S278" i="14" s="1"/>
  <c r="N279" i="14"/>
  <c r="O279" i="14" s="1"/>
  <c r="P279" i="14" s="1"/>
  <c r="S279" i="14" s="1"/>
  <c r="N280" i="14"/>
  <c r="O280" i="14" s="1"/>
  <c r="P280" i="14" s="1"/>
  <c r="S280" i="14" s="1"/>
  <c r="N281" i="14"/>
  <c r="O281" i="14" s="1"/>
  <c r="P281" i="14" s="1"/>
  <c r="N282" i="14"/>
  <c r="O282" i="14" s="1"/>
  <c r="P282" i="14" s="1"/>
  <c r="N283" i="14"/>
  <c r="O283" i="14" s="1"/>
  <c r="P283" i="14" s="1"/>
  <c r="N284" i="14"/>
  <c r="O284" i="14" s="1"/>
  <c r="P284" i="14" s="1"/>
  <c r="S284" i="14" s="1"/>
  <c r="N285" i="14"/>
  <c r="O285" i="14" s="1"/>
  <c r="P285" i="14" s="1"/>
  <c r="S285" i="14" s="1"/>
  <c r="N286" i="14"/>
  <c r="O286" i="14" s="1"/>
  <c r="P286" i="14" s="1"/>
  <c r="S286" i="14" s="1"/>
  <c r="N287" i="14"/>
  <c r="O287" i="14" s="1"/>
  <c r="P287" i="14" s="1"/>
  <c r="N288" i="14"/>
  <c r="O288" i="14" s="1"/>
  <c r="P288" i="14" s="1"/>
  <c r="S288" i="14" s="1"/>
  <c r="N289" i="14"/>
  <c r="O289" i="14" s="1"/>
  <c r="P289" i="14" s="1"/>
  <c r="S289" i="14" s="1"/>
  <c r="N290" i="14"/>
  <c r="O290" i="14" s="1"/>
  <c r="P290" i="14" s="1"/>
  <c r="S290" i="14" s="1"/>
  <c r="N291" i="14"/>
  <c r="O291" i="14" s="1"/>
  <c r="P291" i="14" s="1"/>
  <c r="N292" i="14"/>
  <c r="O292" i="14" s="1"/>
  <c r="P292" i="14" s="1"/>
  <c r="S292" i="14" s="1"/>
  <c r="N293" i="14"/>
  <c r="O293" i="14" s="1"/>
  <c r="P293" i="14" s="1"/>
  <c r="S293" i="14" s="1"/>
  <c r="N294" i="14"/>
  <c r="O294" i="14" s="1"/>
  <c r="P294" i="14" s="1"/>
  <c r="S294" i="14" s="1"/>
  <c r="N295" i="14"/>
  <c r="O295" i="14" s="1"/>
  <c r="P295" i="14" s="1"/>
  <c r="S295" i="14" s="1"/>
  <c r="N296" i="14"/>
  <c r="O296" i="14" s="1"/>
  <c r="P296" i="14" s="1"/>
  <c r="S296" i="14" s="1"/>
  <c r="N297" i="14"/>
  <c r="O297" i="14" s="1"/>
  <c r="P297" i="14" s="1"/>
  <c r="S297" i="14" s="1"/>
  <c r="N298" i="14"/>
  <c r="O298" i="14" s="1"/>
  <c r="P298" i="14" s="1"/>
  <c r="S298" i="14" s="1"/>
  <c r="N299" i="14"/>
  <c r="O299" i="14" s="1"/>
  <c r="P299" i="14" s="1"/>
  <c r="S299" i="14" s="1"/>
  <c r="N300" i="14"/>
  <c r="O300" i="14" s="1"/>
  <c r="P300" i="14" s="1"/>
  <c r="N301" i="14"/>
  <c r="O301" i="14" s="1"/>
  <c r="P301" i="14" s="1"/>
  <c r="S301" i="14" s="1"/>
  <c r="N302" i="14"/>
  <c r="O302" i="14" s="1"/>
  <c r="P302" i="14" s="1"/>
  <c r="S302" i="14" s="1"/>
  <c r="N303" i="14"/>
  <c r="O303" i="14" s="1"/>
  <c r="P303" i="14" s="1"/>
  <c r="N304" i="14"/>
  <c r="O304" i="14" s="1"/>
  <c r="P304" i="14" s="1"/>
  <c r="S304" i="14" s="1"/>
  <c r="N305" i="14"/>
  <c r="O305" i="14" s="1"/>
  <c r="P305" i="14" s="1"/>
  <c r="S305" i="14" s="1"/>
  <c r="N306" i="14"/>
  <c r="O306" i="14" s="1"/>
  <c r="P306" i="14" s="1"/>
  <c r="S306" i="14" s="1"/>
  <c r="N307" i="14"/>
  <c r="O307" i="14" s="1"/>
  <c r="P307" i="14" s="1"/>
  <c r="N308" i="14"/>
  <c r="O308" i="14" s="1"/>
  <c r="P308" i="14" s="1"/>
  <c r="S308" i="14" s="1"/>
  <c r="N309" i="14"/>
  <c r="O309" i="14" s="1"/>
  <c r="P309" i="14" s="1"/>
  <c r="S309" i="14" s="1"/>
  <c r="N310" i="14"/>
  <c r="O310" i="14" s="1"/>
  <c r="P310" i="14" s="1"/>
  <c r="S310" i="14" s="1"/>
  <c r="N311" i="14"/>
  <c r="O311" i="14" s="1"/>
  <c r="P311" i="14" s="1"/>
  <c r="S311" i="14" s="1"/>
  <c r="N312" i="14"/>
  <c r="O312" i="14" s="1"/>
  <c r="P312" i="14" s="1"/>
  <c r="S312" i="14" s="1"/>
  <c r="N313" i="14"/>
  <c r="O313" i="14" s="1"/>
  <c r="P313" i="14" s="1"/>
  <c r="N314" i="14"/>
  <c r="O314" i="14" s="1"/>
  <c r="P314" i="14" s="1"/>
  <c r="N315" i="14"/>
  <c r="O315" i="14" s="1"/>
  <c r="P315" i="14" s="1"/>
  <c r="N316" i="14"/>
  <c r="O316" i="14" s="1"/>
  <c r="P316" i="14" s="1"/>
  <c r="S316" i="14" s="1"/>
  <c r="N317" i="14"/>
  <c r="O317" i="14" s="1"/>
  <c r="P317" i="14" s="1"/>
  <c r="N318" i="14"/>
  <c r="O318" i="14" s="1"/>
  <c r="P318" i="14" s="1"/>
  <c r="N319" i="14"/>
  <c r="O319" i="14" s="1"/>
  <c r="P319" i="14" s="1"/>
  <c r="N320" i="14"/>
  <c r="O320" i="14" s="1"/>
  <c r="P320" i="14" s="1"/>
  <c r="N321" i="14"/>
  <c r="O321" i="14" s="1"/>
  <c r="P321" i="14" s="1"/>
  <c r="S321" i="14" s="1"/>
  <c r="N322" i="14"/>
  <c r="O322" i="14" s="1"/>
  <c r="P322" i="14" s="1"/>
  <c r="S322" i="14" s="1"/>
  <c r="N323" i="14"/>
  <c r="O323" i="14" s="1"/>
  <c r="P323" i="14" s="1"/>
  <c r="N324" i="14"/>
  <c r="O324" i="14" s="1"/>
  <c r="P324" i="14" s="1"/>
  <c r="S324" i="14" s="1"/>
  <c r="N325" i="14"/>
  <c r="O325" i="14" s="1"/>
  <c r="P325" i="14" s="1"/>
  <c r="S325" i="14" s="1"/>
  <c r="N326" i="14"/>
  <c r="O326" i="14" s="1"/>
  <c r="P326" i="14" s="1"/>
  <c r="S326" i="14" s="1"/>
  <c r="N327" i="14"/>
  <c r="O327" i="14" s="1"/>
  <c r="P327" i="14" s="1"/>
  <c r="S327" i="14" s="1"/>
  <c r="N328" i="14"/>
  <c r="O328" i="14" s="1"/>
  <c r="P328" i="14" s="1"/>
  <c r="S328" i="14" s="1"/>
  <c r="N329" i="14"/>
  <c r="O329" i="14" s="1"/>
  <c r="P329" i="14" s="1"/>
  <c r="S329" i="14" s="1"/>
  <c r="N330" i="14"/>
  <c r="O330" i="14" s="1"/>
  <c r="P330" i="14" s="1"/>
  <c r="N331" i="14"/>
  <c r="O331" i="14" s="1"/>
  <c r="P331" i="14" s="1"/>
  <c r="N332" i="14"/>
  <c r="O332" i="14" s="1"/>
  <c r="P332" i="14" s="1"/>
  <c r="S332" i="14" s="1"/>
  <c r="N333" i="14"/>
  <c r="O333" i="14" s="1"/>
  <c r="P333" i="14" s="1"/>
  <c r="S333" i="14" s="1"/>
  <c r="N334" i="14"/>
  <c r="O334" i="14" s="1"/>
  <c r="P334" i="14" s="1"/>
  <c r="S334" i="14" s="1"/>
  <c r="N335" i="14"/>
  <c r="O335" i="14" s="1"/>
  <c r="P335" i="14" s="1"/>
  <c r="S335" i="14" s="1"/>
  <c r="N336" i="14"/>
  <c r="O336" i="14" s="1"/>
  <c r="P336" i="14" s="1"/>
  <c r="S336" i="14" s="1"/>
  <c r="N337" i="14"/>
  <c r="O337" i="14" s="1"/>
  <c r="P337" i="14" s="1"/>
  <c r="N338" i="14"/>
  <c r="O338" i="14" s="1"/>
  <c r="P338" i="14" s="1"/>
  <c r="N339" i="14"/>
  <c r="O339" i="14" s="1"/>
  <c r="P339" i="14" s="1"/>
  <c r="S339" i="14" s="1"/>
  <c r="N340" i="14"/>
  <c r="O340" i="14" s="1"/>
  <c r="P340" i="14" s="1"/>
  <c r="S340" i="14" s="1"/>
  <c r="N341" i="14"/>
  <c r="O341" i="14" s="1"/>
  <c r="P341" i="14" s="1"/>
  <c r="S341" i="14" s="1"/>
  <c r="N342" i="14"/>
  <c r="O342" i="14" s="1"/>
  <c r="P342" i="14" s="1"/>
  <c r="S342" i="14" s="1"/>
  <c r="N343" i="14"/>
  <c r="O343" i="14" s="1"/>
  <c r="P343" i="14" s="1"/>
  <c r="S343" i="14" s="1"/>
  <c r="N344" i="14"/>
  <c r="O344" i="14" s="1"/>
  <c r="P344" i="14" s="1"/>
  <c r="S344" i="14" s="1"/>
  <c r="N345" i="14"/>
  <c r="O345" i="14" s="1"/>
  <c r="P345" i="14" s="1"/>
  <c r="S345" i="14" s="1"/>
  <c r="N346" i="14"/>
  <c r="O346" i="14" s="1"/>
  <c r="P346" i="14" s="1"/>
  <c r="S346" i="14" s="1"/>
  <c r="N347" i="14"/>
  <c r="O347" i="14" s="1"/>
  <c r="P347" i="14" s="1"/>
  <c r="Q347" i="14" s="1"/>
  <c r="R347" i="14" s="1"/>
  <c r="N348" i="14"/>
  <c r="O348" i="14" s="1"/>
  <c r="P348" i="14" s="1"/>
  <c r="N349" i="14"/>
  <c r="O349" i="14" s="1"/>
  <c r="P349" i="14" s="1"/>
  <c r="N350" i="14"/>
  <c r="O350" i="14" s="1"/>
  <c r="P350" i="14" s="1"/>
  <c r="S350" i="14" s="1"/>
  <c r="N351" i="14"/>
  <c r="O351" i="14" s="1"/>
  <c r="P351" i="14" s="1"/>
  <c r="S351" i="14" s="1"/>
  <c r="N352" i="14"/>
  <c r="O352" i="14" s="1"/>
  <c r="P352" i="14" s="1"/>
  <c r="Q352" i="14" s="1"/>
  <c r="R352" i="14" s="1"/>
  <c r="N353" i="14"/>
  <c r="O353" i="14" s="1"/>
  <c r="P353" i="14" s="1"/>
  <c r="S353" i="14" s="1"/>
  <c r="N354" i="14"/>
  <c r="O354" i="14" s="1"/>
  <c r="P354" i="14" s="1"/>
  <c r="N355" i="14"/>
  <c r="O355" i="14" s="1"/>
  <c r="P355" i="14" s="1"/>
  <c r="N356" i="14"/>
  <c r="O356" i="14" s="1"/>
  <c r="P356" i="14" s="1"/>
  <c r="S356" i="14" s="1"/>
  <c r="N357" i="14"/>
  <c r="O357" i="14" s="1"/>
  <c r="P357" i="14" s="1"/>
  <c r="Q357" i="14" s="1"/>
  <c r="R357" i="14" s="1"/>
  <c r="N358" i="14"/>
  <c r="O358" i="14" s="1"/>
  <c r="P358" i="14" s="1"/>
  <c r="S358" i="14" s="1"/>
  <c r="N359" i="14"/>
  <c r="O359" i="14" s="1"/>
  <c r="P359" i="14" s="1"/>
  <c r="S359" i="14" s="1"/>
  <c r="N360" i="14"/>
  <c r="O360" i="14" s="1"/>
  <c r="P360" i="14" s="1"/>
  <c r="S360" i="14" s="1"/>
  <c r="N361" i="14"/>
  <c r="O361" i="14" s="1"/>
  <c r="P361" i="14" s="1"/>
  <c r="S361" i="14" s="1"/>
  <c r="N362" i="14"/>
  <c r="O362" i="14" s="1"/>
  <c r="P362" i="14" s="1"/>
  <c r="S362" i="14" s="1"/>
  <c r="N363" i="14"/>
  <c r="O363" i="14" s="1"/>
  <c r="P363" i="14" s="1"/>
  <c r="N364" i="14"/>
  <c r="O364" i="14" s="1"/>
  <c r="P364" i="14" s="1"/>
  <c r="S364" i="14" s="1"/>
  <c r="N365" i="14"/>
  <c r="O365" i="14" s="1"/>
  <c r="P365" i="14" s="1"/>
  <c r="S365" i="14" s="1"/>
  <c r="N366" i="14"/>
  <c r="O366" i="14" s="1"/>
  <c r="P366" i="14" s="1"/>
  <c r="S366" i="14" s="1"/>
  <c r="N367" i="14"/>
  <c r="O367" i="14" s="1"/>
  <c r="P367" i="14" s="1"/>
  <c r="S367" i="14" s="1"/>
  <c r="N368" i="14"/>
  <c r="O368" i="14" s="1"/>
  <c r="P368" i="14" s="1"/>
  <c r="S368" i="14" s="1"/>
  <c r="N369" i="14"/>
  <c r="O369" i="14" s="1"/>
  <c r="P369" i="14" s="1"/>
  <c r="N370" i="14"/>
  <c r="O370" i="14" s="1"/>
  <c r="P370" i="14" s="1"/>
  <c r="N371" i="14"/>
  <c r="O371" i="14" s="1"/>
  <c r="P371" i="14" s="1"/>
  <c r="Q371" i="14" s="1"/>
  <c r="R371" i="14" s="1"/>
  <c r="N372" i="14"/>
  <c r="O372" i="14" s="1"/>
  <c r="P372" i="14" s="1"/>
  <c r="S372" i="14" s="1"/>
  <c r="N373" i="14"/>
  <c r="O373" i="14" s="1"/>
  <c r="P373" i="14" s="1"/>
  <c r="S373" i="14" s="1"/>
  <c r="N374" i="14"/>
  <c r="O374" i="14" s="1"/>
  <c r="P374" i="14" s="1"/>
  <c r="S374" i="14" s="1"/>
  <c r="N375" i="14"/>
  <c r="O375" i="14" s="1"/>
  <c r="P375" i="14" s="1"/>
  <c r="S375" i="14" s="1"/>
  <c r="N376" i="14"/>
  <c r="O376" i="14" s="1"/>
  <c r="P376" i="14" s="1"/>
  <c r="N377" i="14"/>
  <c r="O377" i="14" s="1"/>
  <c r="P377" i="14" s="1"/>
  <c r="N378" i="14"/>
  <c r="O378" i="14" s="1"/>
  <c r="P378" i="14" s="1"/>
  <c r="N379" i="14"/>
  <c r="O379" i="14" s="1"/>
  <c r="P379" i="14" s="1"/>
  <c r="N380" i="14"/>
  <c r="O380" i="14" s="1"/>
  <c r="P380" i="14" s="1"/>
  <c r="S380" i="14" s="1"/>
  <c r="N381" i="14"/>
  <c r="O381" i="14" s="1"/>
  <c r="P381" i="14" s="1"/>
  <c r="N382" i="14"/>
  <c r="O382" i="14" s="1"/>
  <c r="P382" i="14" s="1"/>
  <c r="S382" i="14" s="1"/>
  <c r="N383" i="14"/>
  <c r="O383" i="14" s="1"/>
  <c r="P383" i="14" s="1"/>
  <c r="S383" i="14" s="1"/>
  <c r="N384" i="14"/>
  <c r="O384" i="14" s="1"/>
  <c r="P384" i="14" s="1"/>
  <c r="S384" i="14" s="1"/>
  <c r="N385" i="14"/>
  <c r="O385" i="14" s="1"/>
  <c r="P385" i="14" s="1"/>
  <c r="S385" i="14" s="1"/>
  <c r="N386" i="14"/>
  <c r="O386" i="14" s="1"/>
  <c r="P386" i="14" s="1"/>
  <c r="N387" i="14"/>
  <c r="O387" i="14" s="1"/>
  <c r="P387" i="14" s="1"/>
  <c r="N388" i="14"/>
  <c r="O388" i="14" s="1"/>
  <c r="P388" i="14" s="1"/>
  <c r="S388" i="14" s="1"/>
  <c r="N389" i="14"/>
  <c r="O389" i="14" s="1"/>
  <c r="P389" i="14" s="1"/>
  <c r="S389" i="14" s="1"/>
  <c r="N390" i="14"/>
  <c r="O390" i="14" s="1"/>
  <c r="P390" i="14" s="1"/>
  <c r="S390" i="14" s="1"/>
  <c r="N391" i="14"/>
  <c r="O391" i="14" s="1"/>
  <c r="P391" i="14" s="1"/>
  <c r="S391" i="14" s="1"/>
  <c r="N392" i="14"/>
  <c r="O392" i="14" s="1"/>
  <c r="P392" i="14" s="1"/>
  <c r="S392" i="14" s="1"/>
  <c r="N393" i="14"/>
  <c r="O393" i="14" s="1"/>
  <c r="P393" i="14" s="1"/>
  <c r="S393" i="14" s="1"/>
  <c r="N394" i="14"/>
  <c r="O394" i="14" s="1"/>
  <c r="P394" i="14" s="1"/>
  <c r="S394" i="14" s="1"/>
  <c r="N395" i="14"/>
  <c r="O395" i="14" s="1"/>
  <c r="P395" i="14" s="1"/>
  <c r="S395" i="14" s="1"/>
  <c r="N396" i="14"/>
  <c r="O396" i="14" s="1"/>
  <c r="P396" i="14" s="1"/>
  <c r="N397" i="14"/>
  <c r="O397" i="14" s="1"/>
  <c r="P397" i="14" s="1"/>
  <c r="S397" i="14" s="1"/>
  <c r="N398" i="14"/>
  <c r="O398" i="14" s="1"/>
  <c r="P398" i="14" s="1"/>
  <c r="S398" i="14" s="1"/>
  <c r="N399" i="14"/>
  <c r="O399" i="14" s="1"/>
  <c r="P399" i="14" s="1"/>
  <c r="S399" i="14" s="1"/>
  <c r="N400" i="14"/>
  <c r="O400" i="14" s="1"/>
  <c r="P400" i="14" s="1"/>
  <c r="S400" i="14" s="1"/>
  <c r="N401" i="14"/>
  <c r="O401" i="14" s="1"/>
  <c r="P401" i="14" s="1"/>
  <c r="S401" i="14" s="1"/>
  <c r="N402" i="14"/>
  <c r="O402" i="14" s="1"/>
  <c r="P402" i="14" s="1"/>
  <c r="S402" i="14" s="1"/>
  <c r="N403" i="14"/>
  <c r="O403" i="14" s="1"/>
  <c r="P403" i="14" s="1"/>
  <c r="N404" i="14"/>
  <c r="O404" i="14" s="1"/>
  <c r="P404" i="14" s="1"/>
  <c r="S404" i="14" s="1"/>
  <c r="N405" i="14"/>
  <c r="O405" i="14" s="1"/>
  <c r="P405" i="14" s="1"/>
  <c r="N406" i="14"/>
  <c r="O406" i="14" s="1"/>
  <c r="P406" i="14" s="1"/>
  <c r="N407" i="14"/>
  <c r="O407" i="14" s="1"/>
  <c r="P407" i="14" s="1"/>
  <c r="S407" i="14" s="1"/>
  <c r="N408" i="14"/>
  <c r="O408" i="14" s="1"/>
  <c r="P408" i="14" s="1"/>
  <c r="N409" i="14"/>
  <c r="O409" i="14" s="1"/>
  <c r="P409" i="14" s="1"/>
  <c r="N410" i="14"/>
  <c r="O410" i="14" s="1"/>
  <c r="P410" i="14" s="1"/>
  <c r="S410" i="14" s="1"/>
  <c r="N411" i="14"/>
  <c r="O411" i="14" s="1"/>
  <c r="P411" i="14" s="1"/>
  <c r="Q411" i="14" s="1"/>
  <c r="R411" i="14" s="1"/>
  <c r="N412" i="14"/>
  <c r="O412" i="14" s="1"/>
  <c r="P412" i="14" s="1"/>
  <c r="Q412" i="14" s="1"/>
  <c r="R412" i="14" s="1"/>
  <c r="N413" i="14"/>
  <c r="O413" i="14" s="1"/>
  <c r="P413" i="14" s="1"/>
  <c r="Q413" i="14" s="1"/>
  <c r="R413" i="14" s="1"/>
  <c r="N414" i="14"/>
  <c r="O414" i="14" s="1"/>
  <c r="P414" i="14" s="1"/>
  <c r="Q414" i="14" s="1"/>
  <c r="R414" i="14" s="1"/>
  <c r="N415" i="14"/>
  <c r="O415" i="14" s="1"/>
  <c r="P415" i="14" s="1"/>
  <c r="N416" i="14"/>
  <c r="O416" i="14" s="1"/>
  <c r="P416" i="14" s="1"/>
  <c r="N417" i="14"/>
  <c r="O417" i="14" s="1"/>
  <c r="P417" i="14" s="1"/>
  <c r="S417" i="14" s="1"/>
  <c r="N418" i="14"/>
  <c r="O418" i="14" s="1"/>
  <c r="P418" i="14" s="1"/>
  <c r="S418" i="14" s="1"/>
  <c r="N419" i="14"/>
  <c r="O419" i="14" s="1"/>
  <c r="P419" i="14" s="1"/>
  <c r="S419" i="14" s="1"/>
  <c r="N420" i="14"/>
  <c r="O420" i="14" s="1"/>
  <c r="P420" i="14" s="1"/>
  <c r="S420" i="14" s="1"/>
  <c r="N421" i="14"/>
  <c r="O421" i="14" s="1"/>
  <c r="P421" i="14" s="1"/>
  <c r="S421" i="14" s="1"/>
  <c r="N422" i="14"/>
  <c r="O422" i="14" s="1"/>
  <c r="P422" i="14" s="1"/>
  <c r="S422" i="14" s="1"/>
  <c r="N423" i="14"/>
  <c r="O423" i="14" s="1"/>
  <c r="P423" i="14" s="1"/>
  <c r="S423" i="14" s="1"/>
  <c r="N424" i="14"/>
  <c r="O424" i="14" s="1"/>
  <c r="P424" i="14" s="1"/>
  <c r="N425" i="14"/>
  <c r="O425" i="14" s="1"/>
  <c r="P425" i="14" s="1"/>
  <c r="S425" i="14" s="1"/>
  <c r="N426" i="14"/>
  <c r="O426" i="14" s="1"/>
  <c r="P426" i="14" s="1"/>
  <c r="S426" i="14" s="1"/>
  <c r="N427" i="14"/>
  <c r="O427" i="14" s="1"/>
  <c r="P427" i="14" s="1"/>
  <c r="N428" i="14"/>
  <c r="O428" i="14" s="1"/>
  <c r="P428" i="14" s="1"/>
  <c r="S428" i="14" s="1"/>
  <c r="N429" i="14"/>
  <c r="O429" i="14" s="1"/>
  <c r="P429" i="14" s="1"/>
  <c r="S429" i="14" s="1"/>
  <c r="N430" i="14"/>
  <c r="O430" i="14" s="1"/>
  <c r="P430" i="14" s="1"/>
  <c r="S430" i="14" s="1"/>
  <c r="N431" i="14"/>
  <c r="O431" i="14" s="1"/>
  <c r="P431" i="14" s="1"/>
  <c r="S431" i="14" s="1"/>
  <c r="N432" i="14"/>
  <c r="O432" i="14" s="1"/>
  <c r="P432" i="14" s="1"/>
  <c r="S432" i="14" s="1"/>
  <c r="N433" i="14"/>
  <c r="O433" i="14" s="1"/>
  <c r="P433" i="14" s="1"/>
  <c r="S433" i="14" s="1"/>
  <c r="N434" i="14"/>
  <c r="O434" i="14" s="1"/>
  <c r="P434" i="14" s="1"/>
  <c r="S434" i="14" s="1"/>
  <c r="N435" i="14"/>
  <c r="O435" i="14" s="1"/>
  <c r="P435" i="14" s="1"/>
  <c r="N436" i="14"/>
  <c r="O436" i="14" s="1"/>
  <c r="P436" i="14" s="1"/>
  <c r="S436" i="14" s="1"/>
  <c r="N437" i="14"/>
  <c r="O437" i="14" s="1"/>
  <c r="P437" i="14" s="1"/>
  <c r="S437" i="14" s="1"/>
  <c r="N438" i="14"/>
  <c r="O438" i="14" s="1"/>
  <c r="P438" i="14" s="1"/>
  <c r="S438" i="14" s="1"/>
  <c r="N439" i="14"/>
  <c r="O439" i="14" s="1"/>
  <c r="P439" i="14" s="1"/>
  <c r="S439" i="14" s="1"/>
  <c r="N440" i="14"/>
  <c r="O440" i="14" s="1"/>
  <c r="P440" i="14" s="1"/>
  <c r="S440" i="14" s="1"/>
  <c r="N441" i="14"/>
  <c r="O441" i="14" s="1"/>
  <c r="P441" i="14" s="1"/>
  <c r="N442" i="14"/>
  <c r="O442" i="14" s="1"/>
  <c r="P442" i="14" s="1"/>
  <c r="S442" i="14" s="1"/>
  <c r="N443" i="14"/>
  <c r="O443" i="14" s="1"/>
  <c r="P443" i="14" s="1"/>
  <c r="N444" i="14"/>
  <c r="O444" i="14" s="1"/>
  <c r="P444" i="14" s="1"/>
  <c r="S444" i="14" s="1"/>
  <c r="N445" i="14"/>
  <c r="O445" i="14" s="1"/>
  <c r="P445" i="14" s="1"/>
  <c r="N446" i="14"/>
  <c r="O446" i="14" s="1"/>
  <c r="P446" i="14" s="1"/>
  <c r="N447" i="14"/>
  <c r="O447" i="14" s="1"/>
  <c r="P447" i="14" s="1"/>
  <c r="S447" i="14" s="1"/>
  <c r="N448" i="14"/>
  <c r="O448" i="14" s="1"/>
  <c r="P448" i="14" s="1"/>
  <c r="S448" i="14" s="1"/>
  <c r="N449" i="14"/>
  <c r="O449" i="14" s="1"/>
  <c r="P449" i="14" s="1"/>
  <c r="N450" i="14"/>
  <c r="O450" i="14" s="1"/>
  <c r="P450" i="14" s="1"/>
  <c r="N451" i="14"/>
  <c r="O451" i="14" s="1"/>
  <c r="P451" i="14" s="1"/>
  <c r="S451" i="14" s="1"/>
  <c r="N452" i="14"/>
  <c r="O452" i="14" s="1"/>
  <c r="P452" i="14" s="1"/>
  <c r="S452" i="14" s="1"/>
  <c r="N453" i="14"/>
  <c r="O453" i="14" s="1"/>
  <c r="P453" i="14" s="1"/>
  <c r="S453" i="14" s="1"/>
  <c r="N454" i="14"/>
  <c r="O454" i="14" s="1"/>
  <c r="P454" i="14" s="1"/>
  <c r="S454" i="14" s="1"/>
  <c r="N455" i="14"/>
  <c r="O455" i="14" s="1"/>
  <c r="P455" i="14" s="1"/>
  <c r="S455" i="14" s="1"/>
  <c r="N456" i="14"/>
  <c r="O456" i="14" s="1"/>
  <c r="P456" i="14" s="1"/>
  <c r="N457" i="14"/>
  <c r="O457" i="14" s="1"/>
  <c r="P457" i="14" s="1"/>
  <c r="S457" i="14" s="1"/>
  <c r="N458" i="14"/>
  <c r="O458" i="14" s="1"/>
  <c r="P458" i="14" s="1"/>
  <c r="S458" i="14" s="1"/>
  <c r="N459" i="14"/>
  <c r="O459" i="14" s="1"/>
  <c r="P459" i="14" s="1"/>
  <c r="S459" i="14" s="1"/>
  <c r="N460" i="14"/>
  <c r="O460" i="14" s="1"/>
  <c r="P460" i="14" s="1"/>
  <c r="N461" i="14"/>
  <c r="O461" i="14" s="1"/>
  <c r="P461" i="14" s="1"/>
  <c r="S461" i="14" s="1"/>
  <c r="N462" i="14"/>
  <c r="O462" i="14" s="1"/>
  <c r="P462" i="14" s="1"/>
  <c r="S462" i="14" s="1"/>
  <c r="N463" i="14"/>
  <c r="O463" i="14" s="1"/>
  <c r="P463" i="14" s="1"/>
  <c r="N464" i="14"/>
  <c r="O464" i="14" s="1"/>
  <c r="P464" i="14" s="1"/>
  <c r="N465" i="14"/>
  <c r="O465" i="14" s="1"/>
  <c r="P465" i="14" s="1"/>
  <c r="Q465" i="14" s="1"/>
  <c r="R465" i="14" s="1"/>
  <c r="N466" i="14"/>
  <c r="O466" i="14" s="1"/>
  <c r="P466" i="14" s="1"/>
  <c r="Q466" i="14" s="1"/>
  <c r="R466" i="14" s="1"/>
  <c r="N467" i="14"/>
  <c r="O467" i="14" s="1"/>
  <c r="P467" i="14" s="1"/>
  <c r="S467" i="14" s="1"/>
  <c r="N468" i="14"/>
  <c r="O468" i="14" s="1"/>
  <c r="P468" i="14" s="1"/>
  <c r="S468" i="14" s="1"/>
  <c r="N469" i="14"/>
  <c r="O469" i="14" s="1"/>
  <c r="P469" i="14" s="1"/>
  <c r="S469" i="14" s="1"/>
  <c r="N470" i="14"/>
  <c r="O470" i="14" s="1"/>
  <c r="P470" i="14" s="1"/>
  <c r="S470" i="14" s="1"/>
  <c r="N471" i="14"/>
  <c r="O471" i="14" s="1"/>
  <c r="P471" i="14" s="1"/>
  <c r="S471" i="14" s="1"/>
  <c r="N472" i="14"/>
  <c r="O472" i="14" s="1"/>
  <c r="P472" i="14" s="1"/>
  <c r="N473" i="14"/>
  <c r="O473" i="14" s="1"/>
  <c r="P473" i="14" s="1"/>
  <c r="S473" i="14" s="1"/>
  <c r="N474" i="14"/>
  <c r="O474" i="14" s="1"/>
  <c r="P474" i="14" s="1"/>
  <c r="N475" i="14"/>
  <c r="O475" i="14" s="1"/>
  <c r="P475" i="14" s="1"/>
  <c r="N476" i="14"/>
  <c r="O476" i="14" s="1"/>
  <c r="P476" i="14" s="1"/>
  <c r="N477" i="14"/>
  <c r="O477" i="14" s="1"/>
  <c r="P477" i="14" s="1"/>
  <c r="N478" i="14"/>
  <c r="O478" i="14" s="1"/>
  <c r="P478" i="14" s="1"/>
  <c r="N479" i="14"/>
  <c r="O479" i="14" s="1"/>
  <c r="P479" i="14" s="1"/>
  <c r="N480" i="14"/>
  <c r="O480" i="14" s="1"/>
  <c r="P480" i="14" s="1"/>
  <c r="S480" i="14" s="1"/>
  <c r="N481" i="14"/>
  <c r="O481" i="14" s="1"/>
  <c r="P481" i="14" s="1"/>
  <c r="S481" i="14" s="1"/>
  <c r="N482" i="14"/>
  <c r="O482" i="14" s="1"/>
  <c r="P482" i="14" s="1"/>
  <c r="N483" i="14"/>
  <c r="O483" i="14" s="1"/>
  <c r="P483" i="14" s="1"/>
  <c r="S483" i="14" s="1"/>
  <c r="N484" i="14"/>
  <c r="O484" i="14" s="1"/>
  <c r="P484" i="14" s="1"/>
  <c r="S484" i="14" s="1"/>
  <c r="N485" i="14"/>
  <c r="O485" i="14" s="1"/>
  <c r="P485" i="14" s="1"/>
  <c r="S485" i="14" s="1"/>
  <c r="N486" i="14"/>
  <c r="O486" i="14" s="1"/>
  <c r="P486" i="14" s="1"/>
  <c r="S486" i="14" s="1"/>
  <c r="N487" i="14"/>
  <c r="O487" i="14" s="1"/>
  <c r="P487" i="14" s="1"/>
  <c r="S487" i="14" s="1"/>
  <c r="N488" i="14"/>
  <c r="O488" i="14" s="1"/>
  <c r="P488" i="14" s="1"/>
  <c r="S488" i="14" s="1"/>
  <c r="N489" i="14"/>
  <c r="O489" i="14" s="1"/>
  <c r="P489" i="14" s="1"/>
  <c r="S489" i="14" s="1"/>
  <c r="N490" i="14"/>
  <c r="O490" i="14" s="1"/>
  <c r="P490" i="14" s="1"/>
  <c r="S490" i="14" s="1"/>
  <c r="N491" i="14"/>
  <c r="O491" i="14" s="1"/>
  <c r="P491" i="14" s="1"/>
  <c r="N492" i="14"/>
  <c r="O492" i="14" s="1"/>
  <c r="P492" i="14" s="1"/>
  <c r="S492" i="14" s="1"/>
  <c r="N493" i="14"/>
  <c r="O493" i="14" s="1"/>
  <c r="P493" i="14" s="1"/>
  <c r="N494" i="14"/>
  <c r="O494" i="14" s="1"/>
  <c r="P494" i="14" s="1"/>
  <c r="S494" i="14" s="1"/>
  <c r="N495" i="14"/>
  <c r="O495" i="14" s="1"/>
  <c r="P495" i="14" s="1"/>
  <c r="S495" i="14" s="1"/>
  <c r="N496" i="14"/>
  <c r="O496" i="14" s="1"/>
  <c r="P496" i="14" s="1"/>
  <c r="N497" i="14"/>
  <c r="O497" i="14" s="1"/>
  <c r="P497" i="14" s="1"/>
  <c r="N498" i="14"/>
  <c r="O498" i="14" s="1"/>
  <c r="P498" i="14" s="1"/>
  <c r="Q498" i="14" s="1"/>
  <c r="R498" i="14" s="1"/>
  <c r="N499" i="14"/>
  <c r="O499" i="14" s="1"/>
  <c r="P499" i="14" s="1"/>
  <c r="S499" i="14" s="1"/>
  <c r="N500" i="14"/>
  <c r="O500" i="14" s="1"/>
  <c r="P500" i="14" s="1"/>
  <c r="N501" i="14"/>
  <c r="O501" i="14" s="1"/>
  <c r="P501" i="14" s="1"/>
  <c r="S501" i="14" s="1"/>
  <c r="N502" i="14"/>
  <c r="O502" i="14" s="1"/>
  <c r="P502" i="14" s="1"/>
  <c r="S502" i="14" s="1"/>
  <c r="N503" i="14"/>
  <c r="O503" i="14" s="1"/>
  <c r="P503" i="14" s="1"/>
  <c r="S503" i="14" s="1"/>
  <c r="N504" i="14"/>
  <c r="O504" i="14" s="1"/>
  <c r="P504" i="14" s="1"/>
  <c r="S504" i="14" s="1"/>
  <c r="N505" i="14"/>
  <c r="O505" i="14" s="1"/>
  <c r="P505" i="14" s="1"/>
  <c r="N506" i="14"/>
  <c r="O506" i="14" s="1"/>
  <c r="P506" i="14" s="1"/>
  <c r="N507" i="14"/>
  <c r="O507" i="14" s="1"/>
  <c r="P507" i="14" s="1"/>
  <c r="S507" i="14" s="1"/>
  <c r="N508" i="14"/>
  <c r="O508" i="14" s="1"/>
  <c r="P508" i="14" s="1"/>
  <c r="N509" i="14"/>
  <c r="O509" i="14" s="1"/>
  <c r="P509" i="14" s="1"/>
  <c r="N510" i="14"/>
  <c r="O510" i="14" s="1"/>
  <c r="P510" i="14" s="1"/>
  <c r="S510" i="14" s="1"/>
  <c r="N511" i="14"/>
  <c r="O511" i="14" s="1"/>
  <c r="P511" i="14" s="1"/>
  <c r="Q511" i="14" s="1"/>
  <c r="R511" i="14" s="1"/>
  <c r="N512" i="14"/>
  <c r="O512" i="14" s="1"/>
  <c r="P512" i="14" s="1"/>
  <c r="S512" i="14" s="1"/>
  <c r="N513" i="14"/>
  <c r="O513" i="14" s="1"/>
  <c r="P513" i="14" s="1"/>
  <c r="S513" i="14" s="1"/>
  <c r="N514" i="14"/>
  <c r="O514" i="14" s="1"/>
  <c r="P514" i="14" s="1"/>
  <c r="S514" i="14" s="1"/>
  <c r="N515" i="14"/>
  <c r="O515" i="14" s="1"/>
  <c r="P515" i="14" s="1"/>
  <c r="S515" i="14" s="1"/>
  <c r="N516" i="14"/>
  <c r="O516" i="14" s="1"/>
  <c r="P516" i="14" s="1"/>
  <c r="S516" i="14" s="1"/>
  <c r="N517" i="14"/>
  <c r="O517" i="14" s="1"/>
  <c r="P517" i="14" s="1"/>
  <c r="S517" i="14" s="1"/>
  <c r="N518" i="14"/>
  <c r="O518" i="14" s="1"/>
  <c r="P518" i="14" s="1"/>
  <c r="S518" i="14" s="1"/>
  <c r="N519" i="14"/>
  <c r="O519" i="14" s="1"/>
  <c r="P519" i="14" s="1"/>
  <c r="S519" i="14" s="1"/>
  <c r="N520" i="14"/>
  <c r="O520" i="14" s="1"/>
  <c r="P520" i="14" s="1"/>
  <c r="S520" i="14" s="1"/>
  <c r="N521" i="14"/>
  <c r="O521" i="14" s="1"/>
  <c r="P521" i="14" s="1"/>
  <c r="S521" i="14" s="1"/>
  <c r="N522" i="14"/>
  <c r="O522" i="14" s="1"/>
  <c r="P522" i="14" s="1"/>
  <c r="N523" i="14"/>
  <c r="O523" i="14" s="1"/>
  <c r="P523" i="14" s="1"/>
  <c r="S523" i="14" s="1"/>
  <c r="N524" i="14"/>
  <c r="O524" i="14" s="1"/>
  <c r="P524" i="14" s="1"/>
  <c r="S524" i="14" s="1"/>
  <c r="N525" i="14"/>
  <c r="O525" i="14" s="1"/>
  <c r="P525" i="14" s="1"/>
  <c r="S525" i="14" s="1"/>
  <c r="N526" i="14"/>
  <c r="O526" i="14" s="1"/>
  <c r="P526" i="14" s="1"/>
  <c r="S526" i="14" s="1"/>
  <c r="N527" i="14"/>
  <c r="O527" i="14" s="1"/>
  <c r="P527" i="14" s="1"/>
  <c r="S527" i="14" s="1"/>
  <c r="N528" i="14"/>
  <c r="O528" i="14" s="1"/>
  <c r="P528" i="14" s="1"/>
  <c r="S528" i="14" s="1"/>
  <c r="N529" i="14"/>
  <c r="O529" i="14" s="1"/>
  <c r="P529" i="14" s="1"/>
  <c r="S529" i="14" s="1"/>
  <c r="N530" i="14"/>
  <c r="O530" i="14" s="1"/>
  <c r="P530" i="14" s="1"/>
  <c r="Q530" i="14" s="1"/>
  <c r="R530" i="14" s="1"/>
  <c r="N531" i="14"/>
  <c r="O531" i="14" s="1"/>
  <c r="P531" i="14" s="1"/>
  <c r="Q531" i="14" s="1"/>
  <c r="R531" i="14" s="1"/>
  <c r="N532" i="14"/>
  <c r="O532" i="14" s="1"/>
  <c r="P532" i="14" s="1"/>
  <c r="N533" i="14"/>
  <c r="O533" i="14" s="1"/>
  <c r="P533" i="14" s="1"/>
  <c r="S533" i="14" s="1"/>
  <c r="N534" i="14"/>
  <c r="O534" i="14" s="1"/>
  <c r="P534" i="14" s="1"/>
  <c r="S534" i="14" s="1"/>
  <c r="N535" i="14"/>
  <c r="O535" i="14" s="1"/>
  <c r="P535" i="14" s="1"/>
  <c r="S535" i="14" s="1"/>
  <c r="N536" i="14"/>
  <c r="O536" i="14" s="1"/>
  <c r="P536" i="14" s="1"/>
  <c r="S536" i="14" s="1"/>
  <c r="N537" i="14"/>
  <c r="O537" i="14" s="1"/>
  <c r="P537" i="14" s="1"/>
  <c r="S537" i="14" s="1"/>
  <c r="N538" i="14"/>
  <c r="O538" i="14" s="1"/>
  <c r="P538" i="14" s="1"/>
  <c r="N539" i="14"/>
  <c r="O539" i="14" s="1"/>
  <c r="P539" i="14" s="1"/>
  <c r="N540" i="14"/>
  <c r="O540" i="14" s="1"/>
  <c r="P540" i="14" s="1"/>
  <c r="N541" i="14"/>
  <c r="O541" i="14" s="1"/>
  <c r="P541" i="14" s="1"/>
  <c r="S541" i="14" s="1"/>
  <c r="N542" i="14"/>
  <c r="O542" i="14" s="1"/>
  <c r="P542" i="14" s="1"/>
  <c r="S542" i="14" s="1"/>
  <c r="N543" i="14"/>
  <c r="O543" i="14" s="1"/>
  <c r="P543" i="14" s="1"/>
  <c r="N544" i="14"/>
  <c r="O544" i="14" s="1"/>
  <c r="P544" i="14" s="1"/>
  <c r="S544" i="14" s="1"/>
  <c r="N545" i="14"/>
  <c r="O545" i="14" s="1"/>
  <c r="P545" i="14" s="1"/>
  <c r="S545" i="14" s="1"/>
  <c r="N546" i="14"/>
  <c r="O546" i="14" s="1"/>
  <c r="P546" i="14" s="1"/>
  <c r="N547" i="14"/>
  <c r="O547" i="14" s="1"/>
  <c r="P547" i="14" s="1"/>
  <c r="N548" i="14"/>
  <c r="O548" i="14" s="1"/>
  <c r="P548" i="14" s="1"/>
  <c r="N549" i="14"/>
  <c r="O549" i="14" s="1"/>
  <c r="P549" i="14" s="1"/>
  <c r="S549" i="14" s="1"/>
  <c r="N550" i="14"/>
  <c r="O550" i="14" s="1"/>
  <c r="P550" i="14" s="1"/>
  <c r="S550" i="14" s="1"/>
  <c r="N551" i="14"/>
  <c r="O551" i="14" s="1"/>
  <c r="P551" i="14" s="1"/>
  <c r="S551" i="14" s="1"/>
  <c r="N552" i="14"/>
  <c r="O552" i="14" s="1"/>
  <c r="P552" i="14" s="1"/>
  <c r="S552" i="14" s="1"/>
  <c r="N553" i="14"/>
  <c r="O553" i="14" s="1"/>
  <c r="P553" i="14" s="1"/>
  <c r="S553" i="14" s="1"/>
  <c r="N554" i="14"/>
  <c r="O554" i="14" s="1"/>
  <c r="P554" i="14" s="1"/>
  <c r="S554" i="14" s="1"/>
  <c r="N555" i="14"/>
  <c r="O555" i="14" s="1"/>
  <c r="P555" i="14" s="1"/>
  <c r="S555" i="14" s="1"/>
  <c r="N556" i="14"/>
  <c r="O556" i="14" s="1"/>
  <c r="P556" i="14" s="1"/>
  <c r="N557" i="14"/>
  <c r="O557" i="14" s="1"/>
  <c r="P557" i="14" s="1"/>
  <c r="N558" i="14"/>
  <c r="O558" i="14" s="1"/>
  <c r="P558" i="14" s="1"/>
  <c r="Q558" i="14" s="1"/>
  <c r="R558" i="14" s="1"/>
  <c r="N559" i="14"/>
  <c r="O559" i="14" s="1"/>
  <c r="P559" i="14" s="1"/>
  <c r="N560" i="14"/>
  <c r="O560" i="14" s="1"/>
  <c r="P560" i="14" s="1"/>
  <c r="N561" i="14"/>
  <c r="O561" i="14" s="1"/>
  <c r="P561" i="14" s="1"/>
  <c r="S561" i="14" s="1"/>
  <c r="N562" i="14"/>
  <c r="O562" i="14" s="1"/>
  <c r="P562" i="14" s="1"/>
  <c r="N563" i="14"/>
  <c r="O563" i="14" s="1"/>
  <c r="P563" i="14" s="1"/>
  <c r="N564" i="14"/>
  <c r="O564" i="14" s="1"/>
  <c r="P564" i="14" s="1"/>
  <c r="S564" i="14" s="1"/>
  <c r="N565" i="14"/>
  <c r="O565" i="14" s="1"/>
  <c r="P565" i="14" s="1"/>
  <c r="S565" i="14" s="1"/>
  <c r="N566" i="14"/>
  <c r="O566" i="14" s="1"/>
  <c r="P566" i="14" s="1"/>
  <c r="N567" i="14"/>
  <c r="O567" i="14" s="1"/>
  <c r="P567" i="14" s="1"/>
  <c r="S567" i="14" s="1"/>
  <c r="N568" i="14"/>
  <c r="O568" i="14" s="1"/>
  <c r="P568" i="14" s="1"/>
  <c r="N569" i="14"/>
  <c r="O569" i="14" s="1"/>
  <c r="P569" i="14" s="1"/>
  <c r="S569" i="14" s="1"/>
  <c r="N570" i="14"/>
  <c r="O570" i="14" s="1"/>
  <c r="P570" i="14" s="1"/>
  <c r="S570" i="14" s="1"/>
  <c r="N571" i="14"/>
  <c r="O571" i="14" s="1"/>
  <c r="P571" i="14" s="1"/>
  <c r="N572" i="14"/>
  <c r="O572" i="14" s="1"/>
  <c r="P572" i="14" s="1"/>
  <c r="N573" i="14"/>
  <c r="O573" i="14" s="1"/>
  <c r="P573" i="14" s="1"/>
  <c r="N574" i="14"/>
  <c r="O574" i="14" s="1"/>
  <c r="P574" i="14" s="1"/>
  <c r="S574" i="14" s="1"/>
  <c r="N575" i="14"/>
  <c r="O575" i="14" s="1"/>
  <c r="P575" i="14" s="1"/>
  <c r="N576" i="14"/>
  <c r="O576" i="14" s="1"/>
  <c r="P576" i="14" s="1"/>
  <c r="N577" i="14"/>
  <c r="O577" i="14" s="1"/>
  <c r="P577" i="14" s="1"/>
  <c r="S577" i="14" s="1"/>
  <c r="N578" i="14"/>
  <c r="O578" i="14" s="1"/>
  <c r="P578" i="14" s="1"/>
  <c r="N579" i="14"/>
  <c r="O579" i="14" s="1"/>
  <c r="P579" i="14" s="1"/>
  <c r="S579" i="14" s="1"/>
  <c r="N580" i="14"/>
  <c r="O580" i="14" s="1"/>
  <c r="P580" i="14" s="1"/>
  <c r="S580" i="14" s="1"/>
  <c r="N581" i="14"/>
  <c r="O581" i="14" s="1"/>
  <c r="P581" i="14" s="1"/>
  <c r="S581" i="14" s="1"/>
  <c r="N582" i="14"/>
  <c r="O582" i="14" s="1"/>
  <c r="P582" i="14" s="1"/>
  <c r="S582" i="14" s="1"/>
  <c r="N583" i="14"/>
  <c r="O583" i="14" s="1"/>
  <c r="P583" i="14" s="1"/>
  <c r="S583" i="14" s="1"/>
  <c r="N584" i="14"/>
  <c r="O584" i="14" s="1"/>
  <c r="P584" i="14" s="1"/>
  <c r="S584" i="14" s="1"/>
  <c r="N585" i="14"/>
  <c r="O585" i="14" s="1"/>
  <c r="P585" i="14" s="1"/>
  <c r="S585" i="14" s="1"/>
  <c r="N586" i="14"/>
  <c r="O586" i="14" s="1"/>
  <c r="P586" i="14" s="1"/>
  <c r="N587" i="14"/>
  <c r="O587" i="14" s="1"/>
  <c r="P587" i="14" s="1"/>
  <c r="S587" i="14" s="1"/>
  <c r="N588" i="14"/>
  <c r="O588" i="14" s="1"/>
  <c r="P588" i="14" s="1"/>
  <c r="N589" i="14"/>
  <c r="O589" i="14" s="1"/>
  <c r="P589" i="14" s="1"/>
  <c r="N590" i="14"/>
  <c r="O590" i="14" s="1"/>
  <c r="P590" i="14" s="1"/>
  <c r="N591" i="14"/>
  <c r="O591" i="14" s="1"/>
  <c r="P591" i="14" s="1"/>
  <c r="S591" i="14" s="1"/>
  <c r="N592" i="14"/>
  <c r="O592" i="14" s="1"/>
  <c r="P592" i="14" s="1"/>
  <c r="S592" i="14" s="1"/>
  <c r="N593" i="14"/>
  <c r="O593" i="14" s="1"/>
  <c r="P593" i="14" s="1"/>
  <c r="S593" i="14" s="1"/>
  <c r="N594" i="14"/>
  <c r="O594" i="14" s="1"/>
  <c r="P594" i="14" s="1"/>
  <c r="S594" i="14" s="1"/>
  <c r="N595" i="14"/>
  <c r="O595" i="14" s="1"/>
  <c r="P595" i="14" s="1"/>
  <c r="N596" i="14"/>
  <c r="O596" i="14" s="1"/>
  <c r="P596" i="14" s="1"/>
  <c r="S596" i="14" s="1"/>
  <c r="N597" i="14"/>
  <c r="O597" i="14" s="1"/>
  <c r="P597" i="14" s="1"/>
  <c r="S597" i="14" s="1"/>
  <c r="N598" i="14"/>
  <c r="O598" i="14" s="1"/>
  <c r="P598" i="14" s="1"/>
  <c r="S598" i="14" s="1"/>
  <c r="N599" i="14"/>
  <c r="O599" i="14" s="1"/>
  <c r="P599" i="14" s="1"/>
  <c r="S599" i="14" s="1"/>
  <c r="N600" i="14"/>
  <c r="O600" i="14" s="1"/>
  <c r="P600" i="14" s="1"/>
  <c r="N601" i="14"/>
  <c r="O601" i="14" s="1"/>
  <c r="P601" i="14" s="1"/>
  <c r="S601" i="14" s="1"/>
  <c r="N602" i="14"/>
  <c r="O602" i="14" s="1"/>
  <c r="P602" i="14" s="1"/>
  <c r="S602" i="14" s="1"/>
  <c r="N603" i="14"/>
  <c r="O603" i="14" s="1"/>
  <c r="P603" i="14" s="1"/>
  <c r="N604" i="14"/>
  <c r="O604" i="14" s="1"/>
  <c r="P604" i="14" s="1"/>
  <c r="S604" i="14" s="1"/>
  <c r="N605" i="14"/>
  <c r="O605" i="14" s="1"/>
  <c r="P605" i="14" s="1"/>
  <c r="N606" i="14"/>
  <c r="O606" i="14" s="1"/>
  <c r="P606" i="14" s="1"/>
  <c r="N607" i="14"/>
  <c r="O607" i="14" s="1"/>
  <c r="P607" i="14" s="1"/>
  <c r="N608" i="14"/>
  <c r="O608" i="14" s="1"/>
  <c r="P608" i="14" s="1"/>
  <c r="Q608" i="14" s="1"/>
  <c r="R608" i="14" s="1"/>
  <c r="N609" i="14"/>
  <c r="O609" i="14" s="1"/>
  <c r="P609" i="14" s="1"/>
  <c r="S609" i="14" s="1"/>
  <c r="N610" i="14"/>
  <c r="O610" i="14" s="1"/>
  <c r="P610" i="14" s="1"/>
  <c r="S610" i="14" s="1"/>
  <c r="N611" i="14"/>
  <c r="O611" i="14" s="1"/>
  <c r="P611" i="14" s="1"/>
  <c r="N612" i="14"/>
  <c r="O612" i="14" s="1"/>
  <c r="P612" i="14" s="1"/>
  <c r="S612" i="14" s="1"/>
  <c r="N613" i="14"/>
  <c r="O613" i="14" s="1"/>
  <c r="P613" i="14" s="1"/>
  <c r="S613" i="14" s="1"/>
  <c r="N614" i="14"/>
  <c r="O614" i="14" s="1"/>
  <c r="P614" i="14" s="1"/>
  <c r="N615" i="14"/>
  <c r="O615" i="14" s="1"/>
  <c r="P615" i="14" s="1"/>
  <c r="S615" i="14" s="1"/>
  <c r="N616" i="14"/>
  <c r="O616" i="14" s="1"/>
  <c r="P616" i="14" s="1"/>
  <c r="N617" i="14"/>
  <c r="O617" i="14" s="1"/>
  <c r="P617" i="14" s="1"/>
  <c r="S617" i="14" s="1"/>
  <c r="N618" i="14"/>
  <c r="O618" i="14" s="1"/>
  <c r="P618" i="14" s="1"/>
  <c r="S618" i="14" s="1"/>
  <c r="N619" i="14"/>
  <c r="O619" i="14" s="1"/>
  <c r="P619" i="14" s="1"/>
  <c r="S619" i="14" s="1"/>
  <c r="N620" i="14"/>
  <c r="O620" i="14" s="1"/>
  <c r="P620" i="14" s="1"/>
  <c r="S620" i="14" s="1"/>
  <c r="N621" i="14"/>
  <c r="O621" i="14" s="1"/>
  <c r="P621" i="14" s="1"/>
  <c r="S621" i="14" s="1"/>
  <c r="N622" i="14"/>
  <c r="O622" i="14" s="1"/>
  <c r="P622" i="14" s="1"/>
  <c r="N623" i="14"/>
  <c r="O623" i="14" s="1"/>
  <c r="P623" i="14" s="1"/>
  <c r="S623" i="14" s="1"/>
  <c r="N624" i="14"/>
  <c r="O624" i="14" s="1"/>
  <c r="P624" i="14" s="1"/>
  <c r="N625" i="14"/>
  <c r="O625" i="14" s="1"/>
  <c r="P625" i="14" s="1"/>
  <c r="S625" i="14" s="1"/>
  <c r="N626" i="14"/>
  <c r="O626" i="14" s="1"/>
  <c r="P626" i="14" s="1"/>
  <c r="N627" i="14"/>
  <c r="O627" i="14" s="1"/>
  <c r="P627" i="14" s="1"/>
  <c r="N628" i="14"/>
  <c r="O628" i="14" s="1"/>
  <c r="P628" i="14" s="1"/>
  <c r="S628" i="14" s="1"/>
  <c r="N629" i="14"/>
  <c r="O629" i="14" s="1"/>
  <c r="P629" i="14" s="1"/>
  <c r="S629" i="14" s="1"/>
  <c r="N630" i="14"/>
  <c r="O630" i="14" s="1"/>
  <c r="P630" i="14" s="1"/>
  <c r="S630" i="14" s="1"/>
  <c r="N631" i="14"/>
  <c r="O631" i="14" s="1"/>
  <c r="P631" i="14" s="1"/>
  <c r="S631" i="14" s="1"/>
  <c r="N632" i="14"/>
  <c r="O632" i="14" s="1"/>
  <c r="P632" i="14" s="1"/>
  <c r="S632" i="14" s="1"/>
  <c r="N633" i="14"/>
  <c r="O633" i="14" s="1"/>
  <c r="P633" i="14" s="1"/>
  <c r="N634" i="14"/>
  <c r="O634" i="14" s="1"/>
  <c r="P634" i="14" s="1"/>
  <c r="N635" i="14"/>
  <c r="O635" i="14" s="1"/>
  <c r="P635" i="14" s="1"/>
  <c r="N636" i="14"/>
  <c r="O636" i="14" s="1"/>
  <c r="P636" i="14" s="1"/>
  <c r="Q636" i="14" s="1"/>
  <c r="R636" i="14" s="1"/>
  <c r="N637" i="14"/>
  <c r="O637" i="14" s="1"/>
  <c r="P637" i="14" s="1"/>
  <c r="Q637" i="14" s="1"/>
  <c r="R637" i="14" s="1"/>
  <c r="N638" i="14"/>
  <c r="O638" i="14" s="1"/>
  <c r="P638" i="14" s="1"/>
  <c r="S638" i="14" s="1"/>
  <c r="N639" i="14"/>
  <c r="O639" i="14" s="1"/>
  <c r="P639" i="14" s="1"/>
  <c r="S639" i="14" s="1"/>
  <c r="N640" i="14"/>
  <c r="O640" i="14" s="1"/>
  <c r="P640" i="14" s="1"/>
  <c r="S640" i="14" s="1"/>
  <c r="N641" i="14"/>
  <c r="O641" i="14" s="1"/>
  <c r="P641" i="14" s="1"/>
  <c r="S641" i="14" s="1"/>
  <c r="N642" i="14"/>
  <c r="O642" i="14" s="1"/>
  <c r="P642" i="14" s="1"/>
  <c r="N643" i="14"/>
  <c r="O643" i="14" s="1"/>
  <c r="P643" i="14" s="1"/>
  <c r="N644" i="14"/>
  <c r="O644" i="14" s="1"/>
  <c r="P644" i="14" s="1"/>
  <c r="N645" i="14"/>
  <c r="O645" i="14" s="1"/>
  <c r="P645" i="14" s="1"/>
  <c r="S645" i="14" s="1"/>
  <c r="N646" i="14"/>
  <c r="O646" i="14" s="1"/>
  <c r="P646" i="14" s="1"/>
  <c r="S646" i="14" s="1"/>
  <c r="N647" i="14"/>
  <c r="O647" i="14" s="1"/>
  <c r="P647" i="14" s="1"/>
  <c r="S647" i="14" s="1"/>
  <c r="N648" i="14"/>
  <c r="O648" i="14" s="1"/>
  <c r="P648" i="14" s="1"/>
  <c r="N649" i="14"/>
  <c r="O649" i="14" s="1"/>
  <c r="P649" i="14" s="1"/>
  <c r="S649" i="14" s="1"/>
  <c r="N650" i="14"/>
  <c r="O650" i="14" s="1"/>
  <c r="P650" i="14" s="1"/>
  <c r="S650" i="14" s="1"/>
  <c r="N651" i="14"/>
  <c r="O651" i="14" s="1"/>
  <c r="P651" i="14" s="1"/>
  <c r="S651" i="14" s="1"/>
  <c r="N652" i="14"/>
  <c r="O652" i="14" s="1"/>
  <c r="P652" i="14" s="1"/>
  <c r="N653" i="14"/>
  <c r="O653" i="14" s="1"/>
  <c r="P653" i="14" s="1"/>
  <c r="N654" i="14"/>
  <c r="O654" i="14" s="1"/>
  <c r="P654" i="14" s="1"/>
  <c r="N655" i="14"/>
  <c r="O655" i="14" s="1"/>
  <c r="P655" i="14" s="1"/>
  <c r="S655" i="14" s="1"/>
  <c r="N656" i="14"/>
  <c r="O656" i="14" s="1"/>
  <c r="P656" i="14" s="1"/>
  <c r="N657" i="14"/>
  <c r="O657" i="14" s="1"/>
  <c r="P657" i="14" s="1"/>
  <c r="S657" i="14" s="1"/>
  <c r="N658" i="14"/>
  <c r="O658" i="14" s="1"/>
  <c r="P658" i="14" s="1"/>
  <c r="N659" i="14"/>
  <c r="O659" i="14" s="1"/>
  <c r="P659" i="14" s="1"/>
  <c r="N660" i="14"/>
  <c r="O660" i="14" s="1"/>
  <c r="P660" i="14" s="1"/>
  <c r="S660" i="14" s="1"/>
  <c r="N661" i="14"/>
  <c r="O661" i="14" s="1"/>
  <c r="P661" i="14" s="1"/>
  <c r="S661" i="14" s="1"/>
  <c r="N662" i="14"/>
  <c r="O662" i="14" s="1"/>
  <c r="P662" i="14" s="1"/>
  <c r="S662" i="14" s="1"/>
  <c r="N663" i="14"/>
  <c r="O663" i="14" s="1"/>
  <c r="P663" i="14" s="1"/>
  <c r="S663" i="14" s="1"/>
  <c r="N664" i="14"/>
  <c r="O664" i="14" s="1"/>
  <c r="P664" i="14" s="1"/>
  <c r="S664" i="14" s="1"/>
  <c r="N665" i="14"/>
  <c r="O665" i="14" s="1"/>
  <c r="P665" i="14" s="1"/>
  <c r="S665" i="14" s="1"/>
  <c r="N666" i="14"/>
  <c r="O666" i="14" s="1"/>
  <c r="P666" i="14" s="1"/>
  <c r="N667" i="14"/>
  <c r="O667" i="14" s="1"/>
  <c r="P667" i="14" s="1"/>
  <c r="N668" i="14"/>
  <c r="O668" i="14" s="1"/>
  <c r="P668" i="14" s="1"/>
  <c r="N669" i="14"/>
  <c r="O669" i="14" s="1"/>
  <c r="P669" i="14" s="1"/>
  <c r="N670" i="14"/>
  <c r="O670" i="14" s="1"/>
  <c r="P670" i="14" s="1"/>
  <c r="N671" i="14"/>
  <c r="O671" i="14" s="1"/>
  <c r="P671" i="14" s="1"/>
  <c r="N672" i="14"/>
  <c r="O672" i="14" s="1"/>
  <c r="P672" i="14" s="1"/>
  <c r="S672" i="14" s="1"/>
  <c r="N673" i="14"/>
  <c r="O673" i="14" s="1"/>
  <c r="P673" i="14" s="1"/>
  <c r="S673" i="14" s="1"/>
  <c r="N674" i="14"/>
  <c r="O674" i="14" s="1"/>
  <c r="P674" i="14" s="1"/>
  <c r="S674" i="14" s="1"/>
  <c r="N675" i="14"/>
  <c r="O675" i="14" s="1"/>
  <c r="P675" i="14" s="1"/>
  <c r="N676" i="14"/>
  <c r="O676" i="14" s="1"/>
  <c r="P676" i="14" s="1"/>
  <c r="S676" i="14" s="1"/>
  <c r="N677" i="14"/>
  <c r="O677" i="14" s="1"/>
  <c r="P677" i="14" s="1"/>
  <c r="S677" i="14" s="1"/>
  <c r="N678" i="14"/>
  <c r="O678" i="14" s="1"/>
  <c r="P678" i="14" s="1"/>
  <c r="S678" i="14" s="1"/>
  <c r="N679" i="14"/>
  <c r="O679" i="14" s="1"/>
  <c r="P679" i="14" s="1"/>
  <c r="S679" i="14" s="1"/>
  <c r="N680" i="14"/>
  <c r="O680" i="14" s="1"/>
  <c r="P680" i="14" s="1"/>
  <c r="N681" i="14"/>
  <c r="O681" i="14" s="1"/>
  <c r="P681" i="14" s="1"/>
  <c r="S681" i="14" s="1"/>
  <c r="N682" i="14"/>
  <c r="O682" i="14" s="1"/>
  <c r="P682" i="14" s="1"/>
  <c r="S682" i="14" s="1"/>
  <c r="N683" i="14"/>
  <c r="O683" i="14" s="1"/>
  <c r="P683" i="14" s="1"/>
  <c r="S683" i="14" s="1"/>
  <c r="N684" i="14"/>
  <c r="O684" i="14" s="1"/>
  <c r="P684" i="14" s="1"/>
  <c r="N685" i="14"/>
  <c r="O685" i="14" s="1"/>
  <c r="P685" i="14" s="1"/>
  <c r="S685" i="14" s="1"/>
  <c r="N686" i="14"/>
  <c r="O686" i="14" s="1"/>
  <c r="P686" i="14" s="1"/>
  <c r="Q686" i="14" s="1"/>
  <c r="R686" i="14" s="1"/>
  <c r="N687" i="14"/>
  <c r="O687" i="14" s="1"/>
  <c r="P687" i="14" s="1"/>
  <c r="Q687" i="14" s="1"/>
  <c r="R687" i="14" s="1"/>
  <c r="N688" i="14"/>
  <c r="O688" i="14" s="1"/>
  <c r="P688" i="14" s="1"/>
  <c r="S688" i="14" s="1"/>
  <c r="N689" i="14"/>
  <c r="O689" i="14" s="1"/>
  <c r="P689" i="14" s="1"/>
  <c r="S689" i="14" s="1"/>
  <c r="N690" i="14"/>
  <c r="O690" i="14" s="1"/>
  <c r="P690" i="14" s="1"/>
  <c r="N691" i="14"/>
  <c r="O691" i="14" s="1"/>
  <c r="P691" i="14" s="1"/>
  <c r="N692" i="14"/>
  <c r="O692" i="14" s="1"/>
  <c r="P692" i="14" s="1"/>
  <c r="N693" i="14"/>
  <c r="O693" i="14" s="1"/>
  <c r="P693" i="14" s="1"/>
  <c r="N694" i="14"/>
  <c r="O694" i="14" s="1"/>
  <c r="P694" i="14" s="1"/>
  <c r="N695" i="14"/>
  <c r="O695" i="14" s="1"/>
  <c r="P695" i="14" s="1"/>
  <c r="S695" i="14" s="1"/>
  <c r="N696" i="14"/>
  <c r="O696" i="14" s="1"/>
  <c r="P696" i="14" s="1"/>
  <c r="N697" i="14"/>
  <c r="O697" i="14" s="1"/>
  <c r="P697" i="14" s="1"/>
  <c r="N698" i="14"/>
  <c r="O698" i="14" s="1"/>
  <c r="P698" i="14" s="1"/>
  <c r="S698" i="14" s="1"/>
  <c r="N699" i="14"/>
  <c r="O699" i="14" s="1"/>
  <c r="P699" i="14" s="1"/>
  <c r="S699" i="14" s="1"/>
  <c r="N700" i="14"/>
  <c r="O700" i="14" s="1"/>
  <c r="P700" i="14" s="1"/>
  <c r="S700" i="14" s="1"/>
  <c r="N701" i="14"/>
  <c r="O701" i="14" s="1"/>
  <c r="P701" i="14" s="1"/>
  <c r="N702" i="14"/>
  <c r="O702" i="14" s="1"/>
  <c r="P702" i="14" s="1"/>
  <c r="N703" i="14"/>
  <c r="O703" i="14" s="1"/>
  <c r="P703" i="14" s="1"/>
  <c r="N704" i="14"/>
  <c r="O704" i="14" s="1"/>
  <c r="P704" i="14" s="1"/>
  <c r="S704" i="14" s="1"/>
  <c r="N705" i="14"/>
  <c r="O705" i="14" s="1"/>
  <c r="P705" i="14" s="1"/>
  <c r="S705" i="14" s="1"/>
  <c r="N706" i="14"/>
  <c r="O706" i="14" s="1"/>
  <c r="P706" i="14" s="1"/>
  <c r="S706" i="14" s="1"/>
  <c r="N707" i="14"/>
  <c r="O707" i="14" s="1"/>
  <c r="P707" i="14" s="1"/>
  <c r="S707" i="14" s="1"/>
  <c r="N708" i="14"/>
  <c r="O708" i="14" s="1"/>
  <c r="P708" i="14" s="1"/>
  <c r="S708" i="14" s="1"/>
  <c r="N709" i="14"/>
  <c r="O709" i="14" s="1"/>
  <c r="P709" i="14" s="1"/>
  <c r="S709" i="14" s="1"/>
  <c r="N710" i="14"/>
  <c r="O710" i="14" s="1"/>
  <c r="P710" i="14" s="1"/>
  <c r="S710" i="14" s="1"/>
  <c r="N711" i="14"/>
  <c r="O711" i="14" s="1"/>
  <c r="P711" i="14" s="1"/>
  <c r="S711" i="14" s="1"/>
  <c r="N712" i="14"/>
  <c r="O712" i="14" s="1"/>
  <c r="P712" i="14" s="1"/>
  <c r="S712" i="14" s="1"/>
  <c r="N713" i="14"/>
  <c r="O713" i="14" s="1"/>
  <c r="P713" i="14" s="1"/>
  <c r="S713" i="14" s="1"/>
  <c r="N714" i="14"/>
  <c r="O714" i="14" s="1"/>
  <c r="P714" i="14" s="1"/>
  <c r="S714" i="14" s="1"/>
  <c r="N715" i="14"/>
  <c r="O715" i="14" s="1"/>
  <c r="P715" i="14" s="1"/>
  <c r="N716" i="14"/>
  <c r="O716" i="14" s="1"/>
  <c r="P716" i="14" s="1"/>
  <c r="N717" i="14"/>
  <c r="O717" i="14" s="1"/>
  <c r="P717" i="14" s="1"/>
  <c r="S717" i="14" s="1"/>
  <c r="N718" i="14"/>
  <c r="O718" i="14" s="1"/>
  <c r="P718" i="14" s="1"/>
  <c r="S718" i="14" s="1"/>
  <c r="N719" i="14"/>
  <c r="O719" i="14" s="1"/>
  <c r="P719" i="14" s="1"/>
  <c r="S719" i="14" s="1"/>
  <c r="N720" i="14"/>
  <c r="O720" i="14" s="1"/>
  <c r="P720" i="14" s="1"/>
  <c r="S720" i="14" s="1"/>
  <c r="N721" i="14"/>
  <c r="O721" i="14" s="1"/>
  <c r="P721" i="14" s="1"/>
  <c r="S721" i="14" s="1"/>
  <c r="N722" i="14"/>
  <c r="O722" i="14" s="1"/>
  <c r="P722" i="14" s="1"/>
  <c r="S722" i="14" s="1"/>
  <c r="N723" i="14"/>
  <c r="O723" i="14" s="1"/>
  <c r="P723" i="14" s="1"/>
  <c r="S723" i="14" s="1"/>
  <c r="N724" i="14"/>
  <c r="O724" i="14" s="1"/>
  <c r="P724" i="14" s="1"/>
  <c r="S724" i="14" s="1"/>
  <c r="N725" i="14"/>
  <c r="O725" i="14" s="1"/>
  <c r="P725" i="14" s="1"/>
  <c r="S725" i="14" s="1"/>
  <c r="N726" i="14"/>
  <c r="O726" i="14" s="1"/>
  <c r="P726" i="14" s="1"/>
  <c r="N727" i="14"/>
  <c r="O727" i="14" s="1"/>
  <c r="P727" i="14" s="1"/>
  <c r="S727" i="14" s="1"/>
  <c r="N728" i="14"/>
  <c r="O728" i="14" s="1"/>
  <c r="P728" i="14" s="1"/>
  <c r="N729" i="14"/>
  <c r="O729" i="14" s="1"/>
  <c r="P729" i="14" s="1"/>
  <c r="N730" i="14"/>
  <c r="O730" i="14" s="1"/>
  <c r="P730" i="14" s="1"/>
  <c r="N731" i="14"/>
  <c r="O731" i="14" s="1"/>
  <c r="P731" i="14" s="1"/>
  <c r="S731" i="14" s="1"/>
  <c r="N732" i="14"/>
  <c r="O732" i="14" s="1"/>
  <c r="P732" i="14" s="1"/>
  <c r="Q732" i="14" s="1"/>
  <c r="R732" i="14" s="1"/>
  <c r="N733" i="14"/>
  <c r="O733" i="14" s="1"/>
  <c r="P733" i="14" s="1"/>
  <c r="N734" i="14"/>
  <c r="O734" i="14" s="1"/>
  <c r="P734" i="14" s="1"/>
  <c r="N735" i="14"/>
  <c r="O735" i="14" s="1"/>
  <c r="P735" i="14" s="1"/>
  <c r="N736" i="14"/>
  <c r="O736" i="14" s="1"/>
  <c r="P736" i="14" s="1"/>
  <c r="S736" i="14" s="1"/>
  <c r="N737" i="14"/>
  <c r="O737" i="14" s="1"/>
  <c r="P737" i="14" s="1"/>
  <c r="S737" i="14" s="1"/>
  <c r="N738" i="14"/>
  <c r="O738" i="14" s="1"/>
  <c r="P738" i="14" s="1"/>
  <c r="N739" i="14"/>
  <c r="O739" i="14" s="1"/>
  <c r="P739" i="14" s="1"/>
  <c r="N740" i="14"/>
  <c r="O740" i="14" s="1"/>
  <c r="P740" i="14" s="1"/>
  <c r="S740" i="14" s="1"/>
  <c r="N741" i="14"/>
  <c r="O741" i="14" s="1"/>
  <c r="P741" i="14" s="1"/>
  <c r="S741" i="14" s="1"/>
  <c r="N742" i="14"/>
  <c r="O742" i="14" s="1"/>
  <c r="P742" i="14" s="1"/>
  <c r="N743" i="14"/>
  <c r="O743" i="14" s="1"/>
  <c r="P743" i="14" s="1"/>
  <c r="S743" i="14" s="1"/>
  <c r="N744" i="14"/>
  <c r="O744" i="14" s="1"/>
  <c r="P744" i="14" s="1"/>
  <c r="N745" i="14"/>
  <c r="O745" i="14" s="1"/>
  <c r="P745" i="14" s="1"/>
  <c r="S745" i="14" s="1"/>
  <c r="N746" i="14"/>
  <c r="O746" i="14" s="1"/>
  <c r="P746" i="14" s="1"/>
  <c r="S746" i="14" s="1"/>
  <c r="N747" i="14"/>
  <c r="O747" i="14" s="1"/>
  <c r="P747" i="14" s="1"/>
  <c r="S747" i="14" s="1"/>
  <c r="N748" i="14"/>
  <c r="O748" i="14" s="1"/>
  <c r="P748" i="14" s="1"/>
  <c r="N749" i="14"/>
  <c r="O749" i="14" s="1"/>
  <c r="P749" i="14" s="1"/>
  <c r="N750" i="14"/>
  <c r="O750" i="14" s="1"/>
  <c r="P750" i="14" s="1"/>
  <c r="N751" i="14"/>
  <c r="O751" i="14" s="1"/>
  <c r="P751" i="14" s="1"/>
  <c r="N752" i="14"/>
  <c r="O752" i="14" s="1"/>
  <c r="P752" i="14" s="1"/>
  <c r="S752" i="14" s="1"/>
  <c r="N753" i="14"/>
  <c r="O753" i="14" s="1"/>
  <c r="P753" i="14" s="1"/>
  <c r="N754" i="14"/>
  <c r="O754" i="14" s="1"/>
  <c r="P754" i="14" s="1"/>
  <c r="N755" i="14"/>
  <c r="O755" i="14" s="1"/>
  <c r="P755" i="14" s="1"/>
  <c r="N756" i="14"/>
  <c r="O756" i="14" s="1"/>
  <c r="P756" i="14" s="1"/>
  <c r="S756" i="14" s="1"/>
  <c r="N757" i="14"/>
  <c r="O757" i="14" s="1"/>
  <c r="P757" i="14" s="1"/>
  <c r="S757" i="14" s="1"/>
  <c r="N758" i="14"/>
  <c r="O758" i="14" s="1"/>
  <c r="P758" i="14" s="1"/>
  <c r="S758" i="14" s="1"/>
  <c r="N759" i="14"/>
  <c r="O759" i="14" s="1"/>
  <c r="P759" i="14" s="1"/>
  <c r="S759" i="14" s="1"/>
  <c r="N760" i="14"/>
  <c r="O760" i="14" s="1"/>
  <c r="P760" i="14" s="1"/>
  <c r="N761" i="14"/>
  <c r="O761" i="14" s="1"/>
  <c r="P761" i="14" s="1"/>
  <c r="S761" i="14" s="1"/>
  <c r="N762" i="14"/>
  <c r="O762" i="14" s="1"/>
  <c r="P762" i="14" s="1"/>
  <c r="N763" i="14"/>
  <c r="O763" i="14" s="1"/>
  <c r="P763" i="14" s="1"/>
  <c r="N764" i="14"/>
  <c r="O764" i="14" s="1"/>
  <c r="P764" i="14" s="1"/>
  <c r="S764" i="14" s="1"/>
  <c r="N765" i="14"/>
  <c r="O765" i="14" s="1"/>
  <c r="P765" i="14" s="1"/>
  <c r="N766" i="14"/>
  <c r="O766" i="14" s="1"/>
  <c r="P766" i="14" s="1"/>
  <c r="N767" i="14"/>
  <c r="O767" i="14" s="1"/>
  <c r="P767" i="14" s="1"/>
  <c r="N768" i="14"/>
  <c r="O768" i="14" s="1"/>
  <c r="P768" i="14" s="1"/>
  <c r="S768" i="14" s="1"/>
  <c r="N769" i="14"/>
  <c r="O769" i="14" s="1"/>
  <c r="P769" i="14" s="1"/>
  <c r="N770" i="14"/>
  <c r="O770" i="14" s="1"/>
  <c r="P770" i="14" s="1"/>
  <c r="Q770" i="14" s="1"/>
  <c r="R770" i="14" s="1"/>
  <c r="N771" i="14"/>
  <c r="O771" i="14" s="1"/>
  <c r="P771" i="14" s="1"/>
  <c r="N772" i="14"/>
  <c r="O772" i="14" s="1"/>
  <c r="P772" i="14" s="1"/>
  <c r="S772" i="14" s="1"/>
  <c r="N773" i="14"/>
  <c r="O773" i="14" s="1"/>
  <c r="P773" i="14" s="1"/>
  <c r="S773" i="14" s="1"/>
  <c r="N774" i="14"/>
  <c r="O774" i="14" s="1"/>
  <c r="P774" i="14" s="1"/>
  <c r="S774" i="14" s="1"/>
  <c r="N775" i="14"/>
  <c r="O775" i="14" s="1"/>
  <c r="P775" i="14" s="1"/>
  <c r="S775" i="14" s="1"/>
  <c r="N776" i="14"/>
  <c r="O776" i="14" s="1"/>
  <c r="P776" i="14" s="1"/>
  <c r="S776" i="14" s="1"/>
  <c r="N777" i="14"/>
  <c r="O777" i="14" s="1"/>
  <c r="P777" i="14" s="1"/>
  <c r="S777" i="14" s="1"/>
  <c r="N778" i="14"/>
  <c r="O778" i="14" s="1"/>
  <c r="P778" i="14" s="1"/>
  <c r="S778" i="14" s="1"/>
  <c r="N779" i="14"/>
  <c r="O779" i="14" s="1"/>
  <c r="P779" i="14" s="1"/>
  <c r="S779" i="14" s="1"/>
  <c r="N780" i="14"/>
  <c r="O780" i="14" s="1"/>
  <c r="P780" i="14" s="1"/>
  <c r="N781" i="14"/>
  <c r="O781" i="14" s="1"/>
  <c r="P781" i="14" s="1"/>
  <c r="N782" i="14"/>
  <c r="O782" i="14" s="1"/>
  <c r="P782" i="14" s="1"/>
  <c r="N783" i="14"/>
  <c r="O783" i="14" s="1"/>
  <c r="P783" i="14" s="1"/>
  <c r="N784" i="14"/>
  <c r="O784" i="14" s="1"/>
  <c r="P784" i="14" s="1"/>
  <c r="S784" i="14" s="1"/>
  <c r="N785" i="14"/>
  <c r="O785" i="14" s="1"/>
  <c r="P785" i="14" s="1"/>
  <c r="S785" i="14" s="1"/>
  <c r="N786" i="14"/>
  <c r="O786" i="14" s="1"/>
  <c r="P786" i="14" s="1"/>
  <c r="N787" i="14"/>
  <c r="O787" i="14" s="1"/>
  <c r="P787" i="14" s="1"/>
  <c r="S787" i="14" s="1"/>
  <c r="N788" i="14"/>
  <c r="O788" i="14" s="1"/>
  <c r="P788" i="14" s="1"/>
  <c r="S788" i="14" s="1"/>
  <c r="N789" i="14"/>
  <c r="O789" i="14" s="1"/>
  <c r="P789" i="14" s="1"/>
  <c r="S789" i="14" s="1"/>
  <c r="N790" i="14"/>
  <c r="O790" i="14" s="1"/>
  <c r="P790" i="14" s="1"/>
  <c r="N791" i="14"/>
  <c r="O791" i="14" s="1"/>
  <c r="P791" i="14" s="1"/>
  <c r="S791" i="14" s="1"/>
  <c r="N792" i="14"/>
  <c r="O792" i="14" s="1"/>
  <c r="P792" i="14" s="1"/>
  <c r="S792" i="14" s="1"/>
  <c r="N793" i="14"/>
  <c r="O793" i="14" s="1"/>
  <c r="P793" i="14" s="1"/>
  <c r="N794" i="14"/>
  <c r="O794" i="14" s="1"/>
  <c r="P794" i="14" s="1"/>
  <c r="Q794" i="14" s="1"/>
  <c r="R794" i="14" s="1"/>
  <c r="N795" i="14"/>
  <c r="O795" i="14" s="1"/>
  <c r="P795" i="14" s="1"/>
  <c r="N796" i="14"/>
  <c r="O796" i="14" s="1"/>
  <c r="P796" i="14" s="1"/>
  <c r="S796" i="14" s="1"/>
  <c r="N797" i="14"/>
  <c r="O797" i="14" s="1"/>
  <c r="P797" i="14" s="1"/>
  <c r="S797" i="14" s="1"/>
  <c r="N798" i="14"/>
  <c r="O798" i="14" s="1"/>
  <c r="P798" i="14" s="1"/>
  <c r="S798" i="14" s="1"/>
  <c r="N799" i="14"/>
  <c r="O799" i="14" s="1"/>
  <c r="P799" i="14" s="1"/>
  <c r="N800" i="14"/>
  <c r="O800" i="14" s="1"/>
  <c r="P800" i="14" s="1"/>
  <c r="N801" i="14"/>
  <c r="O801" i="14" s="1"/>
  <c r="P801" i="14" s="1"/>
  <c r="N802" i="14"/>
  <c r="O802" i="14" s="1"/>
  <c r="P802" i="14" s="1"/>
  <c r="Q802" i="14" s="1"/>
  <c r="R802" i="14" s="1"/>
  <c r="N803" i="14"/>
  <c r="O803" i="14" s="1"/>
  <c r="P803" i="14" s="1"/>
  <c r="N804" i="14"/>
  <c r="O804" i="14" s="1"/>
  <c r="P804" i="14" s="1"/>
  <c r="S804" i="14" s="1"/>
  <c r="N805" i="14"/>
  <c r="O805" i="14" s="1"/>
  <c r="P805" i="14" s="1"/>
  <c r="S805" i="14" s="1"/>
  <c r="N806" i="14"/>
  <c r="O806" i="14" s="1"/>
  <c r="P806" i="14" s="1"/>
  <c r="S806" i="14" s="1"/>
  <c r="N807" i="14"/>
  <c r="O807" i="14" s="1"/>
  <c r="P807" i="14" s="1"/>
  <c r="S807" i="14" s="1"/>
  <c r="N808" i="14"/>
  <c r="O808" i="14" s="1"/>
  <c r="P808" i="14" s="1"/>
  <c r="S808" i="14" s="1"/>
  <c r="N809" i="14"/>
  <c r="O809" i="14" s="1"/>
  <c r="P809" i="14" s="1"/>
  <c r="S809" i="14" s="1"/>
  <c r="N810" i="14"/>
  <c r="O810" i="14" s="1"/>
  <c r="P810" i="14" s="1"/>
  <c r="S810" i="14" s="1"/>
  <c r="N811" i="14"/>
  <c r="O811" i="14" s="1"/>
  <c r="P811" i="14" s="1"/>
  <c r="S811" i="14" s="1"/>
  <c r="N812" i="14"/>
  <c r="O812" i="14" s="1"/>
  <c r="P812" i="14" s="1"/>
  <c r="N813" i="14"/>
  <c r="O813" i="14" s="1"/>
  <c r="P813" i="14" s="1"/>
  <c r="N814" i="14"/>
  <c r="O814" i="14" s="1"/>
  <c r="P814" i="14" s="1"/>
  <c r="S814" i="14" s="1"/>
  <c r="N815" i="14"/>
  <c r="O815" i="14" s="1"/>
  <c r="P815" i="14" s="1"/>
  <c r="S815" i="14" s="1"/>
  <c r="N816" i="14"/>
  <c r="O816" i="14" s="1"/>
  <c r="P816" i="14" s="1"/>
  <c r="S816" i="14" s="1"/>
  <c r="N817" i="14"/>
  <c r="O817" i="14" s="1"/>
  <c r="P817" i="14" s="1"/>
  <c r="N818" i="14"/>
  <c r="O818" i="14" s="1"/>
  <c r="P818" i="14" s="1"/>
  <c r="N819" i="14"/>
  <c r="O819" i="14" s="1"/>
  <c r="P819" i="14" s="1"/>
  <c r="Q819" i="14" s="1"/>
  <c r="R819" i="14" s="1"/>
  <c r="N820" i="14"/>
  <c r="O820" i="14" s="1"/>
  <c r="P820" i="14" s="1"/>
  <c r="N821" i="14"/>
  <c r="O821" i="14" s="1"/>
  <c r="P821" i="14" s="1"/>
  <c r="S821" i="14" s="1"/>
  <c r="N822" i="14"/>
  <c r="O822" i="14" s="1"/>
  <c r="P822" i="14" s="1"/>
  <c r="S822" i="14" s="1"/>
  <c r="N823" i="14"/>
  <c r="O823" i="14" s="1"/>
  <c r="P823" i="14" s="1"/>
  <c r="S823" i="14" s="1"/>
  <c r="N824" i="14"/>
  <c r="O824" i="14" s="1"/>
  <c r="P824" i="14" s="1"/>
  <c r="S824" i="14" s="1"/>
  <c r="N825" i="14"/>
  <c r="O825" i="14" s="1"/>
  <c r="P825" i="14" s="1"/>
  <c r="S825" i="14" s="1"/>
  <c r="N826" i="14"/>
  <c r="O826" i="14" s="1"/>
  <c r="P826" i="14" s="1"/>
  <c r="S826" i="14" s="1"/>
  <c r="N827" i="14"/>
  <c r="O827" i="14" s="1"/>
  <c r="P827" i="14" s="1"/>
  <c r="S827" i="14" s="1"/>
  <c r="N828" i="14"/>
  <c r="O828" i="14" s="1"/>
  <c r="P828" i="14" s="1"/>
  <c r="N829" i="14"/>
  <c r="O829" i="14" s="1"/>
  <c r="P829" i="14" s="1"/>
  <c r="N830" i="14"/>
  <c r="O830" i="14" s="1"/>
  <c r="P830" i="14" s="1"/>
  <c r="N831" i="14"/>
  <c r="O831" i="14" s="1"/>
  <c r="P831" i="14" s="1"/>
  <c r="N832" i="14"/>
  <c r="O832" i="14" s="1"/>
  <c r="P832" i="14" s="1"/>
  <c r="S832" i="14" s="1"/>
  <c r="N833" i="14"/>
  <c r="O833" i="14" s="1"/>
  <c r="P833" i="14" s="1"/>
  <c r="S833" i="14" s="1"/>
  <c r="N834" i="14"/>
  <c r="O834" i="14" s="1"/>
  <c r="P834" i="14" s="1"/>
  <c r="S834" i="14" s="1"/>
  <c r="N835" i="14"/>
  <c r="O835" i="14" s="1"/>
  <c r="P835" i="14" s="1"/>
  <c r="N836" i="14"/>
  <c r="O836" i="14" s="1"/>
  <c r="P836" i="14" s="1"/>
  <c r="S836" i="14" s="1"/>
  <c r="N837" i="14"/>
  <c r="O837" i="14" s="1"/>
  <c r="P837" i="14" s="1"/>
  <c r="S837" i="14" s="1"/>
  <c r="N838" i="14"/>
  <c r="O838" i="14" s="1"/>
  <c r="P838" i="14" s="1"/>
  <c r="N839" i="14"/>
  <c r="O839" i="14" s="1"/>
  <c r="P839" i="14" s="1"/>
  <c r="S839" i="14" s="1"/>
  <c r="N840" i="14"/>
  <c r="O840" i="14" s="1"/>
  <c r="P840" i="14" s="1"/>
  <c r="S840" i="14" s="1"/>
  <c r="N841" i="14"/>
  <c r="O841" i="14" s="1"/>
  <c r="P841" i="14" s="1"/>
  <c r="S841" i="14" s="1"/>
  <c r="N842" i="14"/>
  <c r="O842" i="14" s="1"/>
  <c r="P842" i="14" s="1"/>
  <c r="N843" i="14"/>
  <c r="O843" i="14" s="1"/>
  <c r="P843" i="14" s="1"/>
  <c r="S843" i="14" s="1"/>
  <c r="N844" i="14"/>
  <c r="O844" i="14" s="1"/>
  <c r="P844" i="14" s="1"/>
  <c r="S844" i="14" s="1"/>
  <c r="N845" i="14"/>
  <c r="O845" i="14" s="1"/>
  <c r="P845" i="14" s="1"/>
  <c r="N846" i="14"/>
  <c r="O846" i="14" s="1"/>
  <c r="P846" i="14" s="1"/>
  <c r="N847" i="14"/>
  <c r="O847" i="14" s="1"/>
  <c r="P847" i="14" s="1"/>
  <c r="N848" i="14"/>
  <c r="O848" i="14" s="1"/>
  <c r="P848" i="14" s="1"/>
  <c r="N849" i="14"/>
  <c r="O849" i="14" s="1"/>
  <c r="P849" i="14" s="1"/>
  <c r="S849" i="14" s="1"/>
  <c r="N850" i="14"/>
  <c r="O850" i="14" s="1"/>
  <c r="P850" i="14" s="1"/>
  <c r="Q850" i="14" s="1"/>
  <c r="R850" i="14" s="1"/>
  <c r="N851" i="14"/>
  <c r="O851" i="14" s="1"/>
  <c r="P851" i="14" s="1"/>
  <c r="N852" i="14"/>
  <c r="O852" i="14" s="1"/>
  <c r="P852" i="14" s="1"/>
  <c r="N853" i="14"/>
  <c r="O853" i="14" s="1"/>
  <c r="P853" i="14" s="1"/>
  <c r="S853" i="14" s="1"/>
  <c r="N854" i="14"/>
  <c r="O854" i="14" s="1"/>
  <c r="P854" i="14" s="1"/>
  <c r="S854" i="14" s="1"/>
  <c r="N855" i="14"/>
  <c r="O855" i="14" s="1"/>
  <c r="P855" i="14" s="1"/>
  <c r="S855" i="14" s="1"/>
  <c r="N856" i="14"/>
  <c r="O856" i="14" s="1"/>
  <c r="P856" i="14" s="1"/>
  <c r="S856" i="14" s="1"/>
  <c r="N857" i="14"/>
  <c r="O857" i="14" s="1"/>
  <c r="P857" i="14" s="1"/>
  <c r="S857" i="14" s="1"/>
  <c r="N858" i="14"/>
  <c r="O858" i="14" s="1"/>
  <c r="P858" i="14" s="1"/>
  <c r="S858" i="14" s="1"/>
  <c r="N859" i="14"/>
  <c r="O859" i="14" s="1"/>
  <c r="P859" i="14" s="1"/>
  <c r="N860" i="14"/>
  <c r="O860" i="14" s="1"/>
  <c r="P860" i="14" s="1"/>
  <c r="S860" i="14" s="1"/>
  <c r="N861" i="14"/>
  <c r="O861" i="14" s="1"/>
  <c r="P861" i="14" s="1"/>
  <c r="S861" i="14" s="1"/>
  <c r="N862" i="14"/>
  <c r="O862" i="14" s="1"/>
  <c r="P862" i="14" s="1"/>
  <c r="N863" i="14"/>
  <c r="O863" i="14" s="1"/>
  <c r="P863" i="14" s="1"/>
  <c r="N864" i="14"/>
  <c r="O864" i="14" s="1"/>
  <c r="P864" i="14" s="1"/>
  <c r="S864" i="14" s="1"/>
  <c r="N865" i="14"/>
  <c r="O865" i="14" s="1"/>
  <c r="P865" i="14" s="1"/>
  <c r="S865" i="14" s="1"/>
  <c r="N866" i="14"/>
  <c r="O866" i="14" s="1"/>
  <c r="P866" i="14" s="1"/>
  <c r="S866" i="14" s="1"/>
  <c r="N867" i="14"/>
  <c r="O867" i="14" s="1"/>
  <c r="P867" i="14" s="1"/>
  <c r="S867" i="14" s="1"/>
  <c r="N868" i="14"/>
  <c r="O868" i="14" s="1"/>
  <c r="P868" i="14" s="1"/>
  <c r="S868" i="14" s="1"/>
  <c r="N869" i="14"/>
  <c r="O869" i="14" s="1"/>
  <c r="P869" i="14" s="1"/>
  <c r="S869" i="14" s="1"/>
  <c r="N870" i="14"/>
  <c r="O870" i="14" s="1"/>
  <c r="P870" i="14" s="1"/>
  <c r="N871" i="14"/>
  <c r="O871" i="14" s="1"/>
  <c r="P871" i="14" s="1"/>
  <c r="S871" i="14" s="1"/>
  <c r="N872" i="14"/>
  <c r="O872" i="14" s="1"/>
  <c r="P872" i="14" s="1"/>
  <c r="N873" i="14"/>
  <c r="O873" i="14" s="1"/>
  <c r="P873" i="14" s="1"/>
  <c r="S873" i="14" s="1"/>
  <c r="N874" i="14"/>
  <c r="O874" i="14" s="1"/>
  <c r="P874" i="14" s="1"/>
  <c r="Q874" i="14" s="1"/>
  <c r="R874" i="14" s="1"/>
  <c r="N875" i="14"/>
  <c r="O875" i="14" s="1"/>
  <c r="P875" i="14" s="1"/>
  <c r="S875" i="14" s="1"/>
  <c r="N876" i="14"/>
  <c r="O876" i="14" s="1"/>
  <c r="P876" i="14" s="1"/>
  <c r="S876" i="14" s="1"/>
  <c r="N877" i="14"/>
  <c r="O877" i="14" s="1"/>
  <c r="P877" i="14" s="1"/>
  <c r="S877" i="14" s="1"/>
  <c r="N878" i="14"/>
  <c r="O878" i="14" s="1"/>
  <c r="P878" i="14" s="1"/>
  <c r="N879" i="14"/>
  <c r="O879" i="14" s="1"/>
  <c r="P879" i="14" s="1"/>
  <c r="S879" i="14" s="1"/>
  <c r="N880" i="14"/>
  <c r="O880" i="14" s="1"/>
  <c r="P880" i="14" s="1"/>
  <c r="S880" i="14" s="1"/>
  <c r="N881" i="14"/>
  <c r="O881" i="14" s="1"/>
  <c r="P881" i="14" s="1"/>
  <c r="S881" i="14" s="1"/>
  <c r="N882" i="14"/>
  <c r="O882" i="14" s="1"/>
  <c r="P882" i="14" s="1"/>
  <c r="N883" i="14"/>
  <c r="O883" i="14" s="1"/>
  <c r="P883" i="14" s="1"/>
  <c r="S883" i="14" s="1"/>
  <c r="N884" i="14"/>
  <c r="O884" i="14" s="1"/>
  <c r="P884" i="14" s="1"/>
  <c r="S884" i="14" s="1"/>
  <c r="N885" i="14"/>
  <c r="O885" i="14" s="1"/>
  <c r="P885" i="14" s="1"/>
  <c r="S885" i="14" s="1"/>
  <c r="N886" i="14"/>
  <c r="O886" i="14" s="1"/>
  <c r="P886" i="14" s="1"/>
  <c r="S886" i="14" s="1"/>
  <c r="N887" i="14"/>
  <c r="O887" i="14" s="1"/>
  <c r="P887" i="14" s="1"/>
  <c r="S887" i="14" s="1"/>
  <c r="N888" i="14"/>
  <c r="O888" i="14" s="1"/>
  <c r="P888" i="14" s="1"/>
  <c r="S888" i="14" s="1"/>
  <c r="N889" i="14"/>
  <c r="O889" i="14" s="1"/>
  <c r="P889" i="14" s="1"/>
  <c r="N890" i="14"/>
  <c r="O890" i="14" s="1"/>
  <c r="P890" i="14" s="1"/>
  <c r="N891" i="14"/>
  <c r="O891" i="14" s="1"/>
  <c r="P891" i="14" s="1"/>
  <c r="N892" i="14"/>
  <c r="O892" i="14" s="1"/>
  <c r="P892" i="14" s="1"/>
  <c r="N893" i="14"/>
  <c r="O893" i="14" s="1"/>
  <c r="P893" i="14" s="1"/>
  <c r="N894" i="14"/>
  <c r="O894" i="14" s="1"/>
  <c r="P894" i="14" s="1"/>
  <c r="S894" i="14" s="1"/>
  <c r="N895" i="14"/>
  <c r="O895" i="14" s="1"/>
  <c r="P895" i="14" s="1"/>
  <c r="S895" i="14" s="1"/>
  <c r="N896" i="14"/>
  <c r="O896" i="14" s="1"/>
  <c r="P896" i="14" s="1"/>
  <c r="S896" i="14" s="1"/>
  <c r="N897" i="14"/>
  <c r="O897" i="14" s="1"/>
  <c r="P897" i="14" s="1"/>
  <c r="S897" i="14" s="1"/>
  <c r="N898" i="14"/>
  <c r="O898" i="14" s="1"/>
  <c r="P898" i="14" s="1"/>
  <c r="N899" i="14"/>
  <c r="O899" i="14" s="1"/>
  <c r="P899" i="14" s="1"/>
  <c r="N900" i="14"/>
  <c r="O900" i="14" s="1"/>
  <c r="P900" i="14" s="1"/>
  <c r="S900" i="14" s="1"/>
  <c r="N901" i="14"/>
  <c r="O901" i="14" s="1"/>
  <c r="P901" i="14" s="1"/>
  <c r="S901" i="14" s="1"/>
  <c r="N902" i="14"/>
  <c r="O902" i="14" s="1"/>
  <c r="P902" i="14" s="1"/>
  <c r="S902" i="14" s="1"/>
  <c r="N903" i="14"/>
  <c r="O903" i="14" s="1"/>
  <c r="P903" i="14" s="1"/>
  <c r="S903" i="14" s="1"/>
  <c r="N904" i="14"/>
  <c r="O904" i="14" s="1"/>
  <c r="P904" i="14" s="1"/>
  <c r="S904" i="14" s="1"/>
  <c r="N905" i="14"/>
  <c r="O905" i="14" s="1"/>
  <c r="P905" i="14" s="1"/>
  <c r="S905" i="14" s="1"/>
  <c r="N906" i="14"/>
  <c r="O906" i="14" s="1"/>
  <c r="P906" i="14" s="1"/>
  <c r="S906" i="14" s="1"/>
  <c r="N907" i="14"/>
  <c r="O907" i="14" s="1"/>
  <c r="P907" i="14" s="1"/>
  <c r="N908" i="14"/>
  <c r="O908" i="14" s="1"/>
  <c r="P908" i="14" s="1"/>
  <c r="S908" i="14" s="1"/>
  <c r="N909" i="14"/>
  <c r="O909" i="14" s="1"/>
  <c r="P909" i="14" s="1"/>
  <c r="Q909" i="14" s="1"/>
  <c r="R909" i="14" s="1"/>
  <c r="N910" i="14"/>
  <c r="O910" i="14" s="1"/>
  <c r="P910" i="14" s="1"/>
  <c r="N911" i="14"/>
  <c r="O911" i="14" s="1"/>
  <c r="P911" i="14" s="1"/>
  <c r="N912" i="14"/>
  <c r="O912" i="14" s="1"/>
  <c r="P912" i="14" s="1"/>
  <c r="S912" i="14" s="1"/>
  <c r="N913" i="14"/>
  <c r="O913" i="14" s="1"/>
  <c r="P913" i="14" s="1"/>
  <c r="N914" i="14"/>
  <c r="O914" i="14" s="1"/>
  <c r="P914" i="14" s="1"/>
  <c r="N915" i="14"/>
  <c r="O915" i="14" s="1"/>
  <c r="P915" i="14" s="1"/>
  <c r="N916" i="14"/>
  <c r="O916" i="14" s="1"/>
  <c r="P916" i="14" s="1"/>
  <c r="S916" i="14" s="1"/>
  <c r="N917" i="14"/>
  <c r="O917" i="14" s="1"/>
  <c r="P917" i="14" s="1"/>
  <c r="S917" i="14" s="1"/>
  <c r="N918" i="14"/>
  <c r="O918" i="14" s="1"/>
  <c r="P918" i="14" s="1"/>
  <c r="N919" i="14"/>
  <c r="O919" i="14" s="1"/>
  <c r="P919" i="14" s="1"/>
  <c r="S919" i="14" s="1"/>
  <c r="N920" i="14"/>
  <c r="O920" i="14" s="1"/>
  <c r="P920" i="14" s="1"/>
  <c r="N921" i="14"/>
  <c r="O921" i="14" s="1"/>
  <c r="P921" i="14" s="1"/>
  <c r="N922" i="14"/>
  <c r="O922" i="14" s="1"/>
  <c r="P922" i="14" s="1"/>
  <c r="N923" i="14"/>
  <c r="O923" i="14" s="1"/>
  <c r="P923" i="14" s="1"/>
  <c r="N924" i="14"/>
  <c r="O924" i="14" s="1"/>
  <c r="P924" i="14" s="1"/>
  <c r="N925" i="14"/>
  <c r="O925" i="14" s="1"/>
  <c r="P925" i="14" s="1"/>
  <c r="S925" i="14" s="1"/>
  <c r="N926" i="14"/>
  <c r="O926" i="14" s="1"/>
  <c r="P926" i="14" s="1"/>
  <c r="N927" i="14"/>
  <c r="O927" i="14" s="1"/>
  <c r="P927" i="14" s="1"/>
  <c r="N928" i="14"/>
  <c r="O928" i="14" s="1"/>
  <c r="P928" i="14" s="1"/>
  <c r="S928" i="14" s="1"/>
  <c r="N929" i="14"/>
  <c r="O929" i="14" s="1"/>
  <c r="P929" i="14" s="1"/>
  <c r="S929" i="14" s="1"/>
  <c r="N930" i="14"/>
  <c r="O930" i="14" s="1"/>
  <c r="P930" i="14" s="1"/>
  <c r="N931" i="14"/>
  <c r="O931" i="14" s="1"/>
  <c r="P931" i="14" s="1"/>
  <c r="S931" i="14" s="1"/>
  <c r="N932" i="14"/>
  <c r="O932" i="14" s="1"/>
  <c r="P932" i="14" s="1"/>
  <c r="S932" i="14" s="1"/>
  <c r="N933" i="14"/>
  <c r="O933" i="14" s="1"/>
  <c r="P933" i="14" s="1"/>
  <c r="S933" i="14" s="1"/>
  <c r="N934" i="14"/>
  <c r="O934" i="14" s="1"/>
  <c r="P934" i="14" s="1"/>
  <c r="N935" i="14"/>
  <c r="O935" i="14" s="1"/>
  <c r="P935" i="14" s="1"/>
  <c r="S935" i="14" s="1"/>
  <c r="N936" i="14"/>
  <c r="O936" i="14" s="1"/>
  <c r="P936" i="14" s="1"/>
  <c r="S936" i="14" s="1"/>
  <c r="N937" i="14"/>
  <c r="O937" i="14" s="1"/>
  <c r="P937" i="14" s="1"/>
  <c r="S937" i="14" s="1"/>
  <c r="N938" i="14"/>
  <c r="O938" i="14" s="1"/>
  <c r="P938" i="14" s="1"/>
  <c r="S938" i="14" s="1"/>
  <c r="N939" i="14"/>
  <c r="O939" i="14" s="1"/>
  <c r="P939" i="14" s="1"/>
  <c r="S939" i="14" s="1"/>
  <c r="N940" i="14"/>
  <c r="O940" i="14" s="1"/>
  <c r="P940" i="14" s="1"/>
  <c r="N941" i="14"/>
  <c r="O941" i="14" s="1"/>
  <c r="P941" i="14" s="1"/>
  <c r="N942" i="14"/>
  <c r="O942" i="14" s="1"/>
  <c r="P942" i="14" s="1"/>
  <c r="N943" i="14"/>
  <c r="O943" i="14" s="1"/>
  <c r="P943" i="14" s="1"/>
  <c r="N944" i="14"/>
  <c r="O944" i="14" s="1"/>
  <c r="P944" i="14" s="1"/>
  <c r="N945" i="14"/>
  <c r="O945" i="14" s="1"/>
  <c r="P945" i="14" s="1"/>
  <c r="S945" i="14" s="1"/>
  <c r="N946" i="14"/>
  <c r="O946" i="14" s="1"/>
  <c r="P946" i="14" s="1"/>
  <c r="S946" i="14" s="1"/>
  <c r="N947" i="14"/>
  <c r="O947" i="14" s="1"/>
  <c r="P947" i="14" s="1"/>
  <c r="S947" i="14" s="1"/>
  <c r="N948" i="14"/>
  <c r="O948" i="14" s="1"/>
  <c r="P948" i="14" s="1"/>
  <c r="S948" i="14" s="1"/>
  <c r="N949" i="14"/>
  <c r="O949" i="14" s="1"/>
  <c r="P949" i="14" s="1"/>
  <c r="S949" i="14" s="1"/>
  <c r="N950" i="14"/>
  <c r="O950" i="14" s="1"/>
  <c r="P950" i="14" s="1"/>
  <c r="S950" i="14" s="1"/>
  <c r="N951" i="14"/>
  <c r="O951" i="14" s="1"/>
  <c r="P951" i="14" s="1"/>
  <c r="S951" i="14" s="1"/>
  <c r="N952" i="14"/>
  <c r="O952" i="14" s="1"/>
  <c r="P952" i="14" s="1"/>
  <c r="S952" i="14" s="1"/>
  <c r="N953" i="14"/>
  <c r="O953" i="14" s="1"/>
  <c r="P953" i="14" s="1"/>
  <c r="N954" i="14"/>
  <c r="O954" i="14" s="1"/>
  <c r="P954" i="14" s="1"/>
  <c r="S954" i="14" s="1"/>
  <c r="N955" i="14"/>
  <c r="O955" i="14" s="1"/>
  <c r="P955" i="14" s="1"/>
  <c r="S955" i="14" s="1"/>
  <c r="N956" i="14"/>
  <c r="O956" i="14" s="1"/>
  <c r="P956" i="14" s="1"/>
  <c r="S956" i="14" s="1"/>
  <c r="N957" i="14"/>
  <c r="O957" i="14" s="1"/>
  <c r="P957" i="14" s="1"/>
  <c r="N958" i="14"/>
  <c r="O958" i="14" s="1"/>
  <c r="P958" i="14" s="1"/>
  <c r="S958" i="14" s="1"/>
  <c r="N959" i="14"/>
  <c r="O959" i="14" s="1"/>
  <c r="P959" i="14" s="1"/>
  <c r="N960" i="14"/>
  <c r="O960" i="14" s="1"/>
  <c r="P960" i="14" s="1"/>
  <c r="Q960" i="14" s="1"/>
  <c r="R960" i="14" s="1"/>
  <c r="N961" i="14"/>
  <c r="O961" i="14" s="1"/>
  <c r="P961" i="14" s="1"/>
  <c r="N962" i="14"/>
  <c r="O962" i="14" s="1"/>
  <c r="P962" i="14" s="1"/>
  <c r="S962" i="14" s="1"/>
  <c r="N963" i="14"/>
  <c r="O963" i="14" s="1"/>
  <c r="P963" i="14" s="1"/>
  <c r="S963" i="14" s="1"/>
  <c r="N964" i="14"/>
  <c r="O964" i="14" s="1"/>
  <c r="P964" i="14" s="1"/>
  <c r="S964" i="14" s="1"/>
  <c r="N965" i="14"/>
  <c r="O965" i="14" s="1"/>
  <c r="P965" i="14" s="1"/>
  <c r="S965" i="14" s="1"/>
  <c r="N966" i="14"/>
  <c r="O966" i="14" s="1"/>
  <c r="P966" i="14" s="1"/>
  <c r="N967" i="14"/>
  <c r="O967" i="14" s="1"/>
  <c r="P967" i="14" s="1"/>
  <c r="S967" i="14" s="1"/>
  <c r="N968" i="14"/>
  <c r="O968" i="14" s="1"/>
  <c r="P968" i="14" s="1"/>
  <c r="S968" i="14" s="1"/>
  <c r="N969" i="14"/>
  <c r="O969" i="14" s="1"/>
  <c r="P969" i="14" s="1"/>
  <c r="S969" i="14" s="1"/>
  <c r="N970" i="14"/>
  <c r="O970" i="14" s="1"/>
  <c r="P970" i="14" s="1"/>
  <c r="N971" i="14"/>
  <c r="O971" i="14" s="1"/>
  <c r="P971" i="14" s="1"/>
  <c r="Q971" i="14" s="1"/>
  <c r="R971" i="14" s="1"/>
  <c r="N972" i="14"/>
  <c r="O972" i="14" s="1"/>
  <c r="P972" i="14" s="1"/>
  <c r="N973" i="14"/>
  <c r="O973" i="14" s="1"/>
  <c r="P973" i="14" s="1"/>
  <c r="S973" i="14" s="1"/>
  <c r="N974" i="14"/>
  <c r="O974" i="14" s="1"/>
  <c r="P974" i="14" s="1"/>
  <c r="S974" i="14" s="1"/>
  <c r="N975" i="14"/>
  <c r="O975" i="14" s="1"/>
  <c r="P975" i="14" s="1"/>
  <c r="S975" i="14" s="1"/>
  <c r="N976" i="14"/>
  <c r="O976" i="14" s="1"/>
  <c r="P976" i="14" s="1"/>
  <c r="N977" i="14"/>
  <c r="O977" i="14" s="1"/>
  <c r="P977" i="14" s="1"/>
  <c r="N978" i="14"/>
  <c r="O978" i="14" s="1"/>
  <c r="P978" i="14" s="1"/>
  <c r="Q978" i="14" s="1"/>
  <c r="R978" i="14" s="1"/>
  <c r="N979" i="14"/>
  <c r="O979" i="14" s="1"/>
  <c r="P979" i="14" s="1"/>
  <c r="S979" i="14" s="1"/>
  <c r="N980" i="14"/>
  <c r="O980" i="14" s="1"/>
  <c r="P980" i="14" s="1"/>
  <c r="S980" i="14" s="1"/>
  <c r="N981" i="14"/>
  <c r="O981" i="14" s="1"/>
  <c r="P981" i="14" s="1"/>
  <c r="S981" i="14" s="1"/>
  <c r="N982" i="14"/>
  <c r="O982" i="14" s="1"/>
  <c r="P982" i="14" s="1"/>
  <c r="S982" i="14" s="1"/>
  <c r="N983" i="14"/>
  <c r="O983" i="14" s="1"/>
  <c r="P983" i="14" s="1"/>
  <c r="S983" i="14" s="1"/>
  <c r="N984" i="14"/>
  <c r="O984" i="14" s="1"/>
  <c r="P984" i="14" s="1"/>
  <c r="S984" i="14" s="1"/>
  <c r="N985" i="14"/>
  <c r="O985" i="14" s="1"/>
  <c r="P985" i="14" s="1"/>
  <c r="N986" i="14"/>
  <c r="O986" i="14" s="1"/>
  <c r="P986" i="14" s="1"/>
  <c r="Q986" i="14" s="1"/>
  <c r="R986" i="14" s="1"/>
  <c r="N987" i="14"/>
  <c r="O987" i="14" s="1"/>
  <c r="P987" i="14" s="1"/>
  <c r="S987" i="14" s="1"/>
  <c r="N988" i="14"/>
  <c r="O988" i="14" s="1"/>
  <c r="P988" i="14" s="1"/>
  <c r="N989" i="14"/>
  <c r="O989" i="14" s="1"/>
  <c r="P989" i="14" s="1"/>
  <c r="S989" i="14" s="1"/>
  <c r="N990" i="14"/>
  <c r="O990" i="14" s="1"/>
  <c r="P990" i="14" s="1"/>
  <c r="N991" i="14"/>
  <c r="O991" i="14" s="1"/>
  <c r="P991" i="14" s="1"/>
  <c r="Q991" i="14" s="1"/>
  <c r="R991" i="14" s="1"/>
  <c r="N992" i="14"/>
  <c r="O992" i="14" s="1"/>
  <c r="P992" i="14" s="1"/>
  <c r="N993" i="14"/>
  <c r="O993" i="14" s="1"/>
  <c r="P993" i="14" s="1"/>
  <c r="S993" i="14" s="1"/>
  <c r="N994" i="14"/>
  <c r="O994" i="14" s="1"/>
  <c r="P994" i="14" s="1"/>
  <c r="N995" i="14"/>
  <c r="O995" i="14" s="1"/>
  <c r="P995" i="14" s="1"/>
  <c r="S995" i="14" s="1"/>
  <c r="N996" i="14"/>
  <c r="O996" i="14" s="1"/>
  <c r="P996" i="14" s="1"/>
  <c r="S996" i="14" s="1"/>
  <c r="N997" i="14"/>
  <c r="O997" i="14" s="1"/>
  <c r="P997" i="14" s="1"/>
  <c r="S997" i="14" s="1"/>
  <c r="N998" i="14"/>
  <c r="O998" i="14" s="1"/>
  <c r="P998" i="14" s="1"/>
  <c r="N999" i="14"/>
  <c r="O999" i="14" s="1"/>
  <c r="P999" i="14" s="1"/>
  <c r="S999" i="14" s="1"/>
  <c r="N1000" i="14"/>
  <c r="O1000" i="14" s="1"/>
  <c r="P1000" i="14" s="1"/>
  <c r="S1000" i="14" s="1"/>
  <c r="N1001" i="14"/>
  <c r="O1001" i="14" s="1"/>
  <c r="P1001" i="14" s="1"/>
  <c r="S1001" i="14" s="1"/>
  <c r="N1002" i="14"/>
  <c r="O1002" i="14" s="1"/>
  <c r="P1002" i="14" s="1"/>
  <c r="N1003" i="14"/>
  <c r="O1003" i="14" s="1"/>
  <c r="P1003" i="14" s="1"/>
  <c r="N1004" i="14"/>
  <c r="O1004" i="14" s="1"/>
  <c r="P1004" i="14" s="1"/>
  <c r="S1004" i="14" s="1"/>
  <c r="N1005" i="14"/>
  <c r="O1005" i="14" s="1"/>
  <c r="P1005" i="14" s="1"/>
  <c r="S1005" i="14" s="1"/>
  <c r="N1006" i="14"/>
  <c r="O1006" i="14" s="1"/>
  <c r="P1006" i="14" s="1"/>
  <c r="N1007" i="14"/>
  <c r="O1007" i="14" s="1"/>
  <c r="P1007" i="14" s="1"/>
  <c r="N1008" i="14"/>
  <c r="O1008" i="14" s="1"/>
  <c r="P1008" i="14" s="1"/>
  <c r="S1008" i="14" s="1"/>
  <c r="N1009" i="14"/>
  <c r="O1009" i="14" s="1"/>
  <c r="P1009" i="14" s="1"/>
  <c r="S1009" i="14" s="1"/>
  <c r="N1010" i="14"/>
  <c r="O1010" i="14" s="1"/>
  <c r="P1010" i="14" s="1"/>
  <c r="S1010" i="14" s="1"/>
  <c r="N1011" i="14"/>
  <c r="O1011" i="14" s="1"/>
  <c r="P1011" i="14" s="1"/>
  <c r="S1011" i="14" s="1"/>
  <c r="N1012" i="14"/>
  <c r="O1012" i="14" s="1"/>
  <c r="P1012" i="14" s="1"/>
  <c r="S1012" i="14" s="1"/>
  <c r="N1013" i="14"/>
  <c r="O1013" i="14" s="1"/>
  <c r="P1013" i="14" s="1"/>
  <c r="S1013" i="14" s="1"/>
  <c r="N1014" i="14"/>
  <c r="O1014" i="14" s="1"/>
  <c r="P1014" i="14" s="1"/>
  <c r="S1014" i="14" s="1"/>
  <c r="N1015" i="14"/>
  <c r="O1015" i="14" s="1"/>
  <c r="P1015" i="14" s="1"/>
  <c r="S1015" i="14" s="1"/>
  <c r="N1016" i="14"/>
  <c r="O1016" i="14" s="1"/>
  <c r="P1016" i="14" s="1"/>
  <c r="S1016" i="14" s="1"/>
  <c r="N1017" i="14"/>
  <c r="O1017" i="14" s="1"/>
  <c r="P1017" i="14" s="1"/>
  <c r="N1018" i="14"/>
  <c r="O1018" i="14" s="1"/>
  <c r="P1018" i="14" s="1"/>
  <c r="N1019" i="14"/>
  <c r="O1019" i="14" s="1"/>
  <c r="P1019" i="14" s="1"/>
  <c r="S1019" i="14" s="1"/>
  <c r="N1020" i="14"/>
  <c r="O1020" i="14" s="1"/>
  <c r="P1020" i="14" s="1"/>
  <c r="N1021" i="14"/>
  <c r="O1021" i="14" s="1"/>
  <c r="P1021" i="14" s="1"/>
  <c r="N1022" i="14"/>
  <c r="O1022" i="14" s="1"/>
  <c r="P1022" i="14" s="1"/>
  <c r="N1023" i="14"/>
  <c r="O1023" i="14" s="1"/>
  <c r="P1023" i="14" s="1"/>
  <c r="N1024" i="14"/>
  <c r="O1024" i="14" s="1"/>
  <c r="P1024" i="14" s="1"/>
  <c r="S1024" i="14" s="1"/>
  <c r="N1025" i="14"/>
  <c r="O1025" i="14" s="1"/>
  <c r="P1025" i="14" s="1"/>
  <c r="S1025" i="14" s="1"/>
  <c r="N1026" i="14"/>
  <c r="O1026" i="14" s="1"/>
  <c r="P1026" i="14" s="1"/>
  <c r="N1027" i="14"/>
  <c r="O1027" i="14" s="1"/>
  <c r="P1027" i="14" s="1"/>
  <c r="N1028" i="14"/>
  <c r="O1028" i="14" s="1"/>
  <c r="P1028" i="14" s="1"/>
  <c r="S1028" i="14" s="1"/>
  <c r="N1029" i="14"/>
  <c r="O1029" i="14" s="1"/>
  <c r="P1029" i="14" s="1"/>
  <c r="S1029" i="14" s="1"/>
  <c r="N1030" i="14"/>
  <c r="O1030" i="14" s="1"/>
  <c r="P1030" i="14" s="1"/>
  <c r="S1030" i="14" s="1"/>
  <c r="N1031" i="14"/>
  <c r="O1031" i="14" s="1"/>
  <c r="P1031" i="14" s="1"/>
  <c r="S1031" i="14" s="1"/>
  <c r="N1032" i="14"/>
  <c r="O1032" i="14" s="1"/>
  <c r="P1032" i="14" s="1"/>
  <c r="S1032" i="14" s="1"/>
  <c r="N1033" i="14"/>
  <c r="O1033" i="14" s="1"/>
  <c r="P1033" i="14" s="1"/>
  <c r="S1033" i="14" s="1"/>
  <c r="N1034" i="14"/>
  <c r="O1034" i="14" s="1"/>
  <c r="P1034" i="14" s="1"/>
  <c r="S1034" i="14" s="1"/>
  <c r="N1035" i="14"/>
  <c r="O1035" i="14" s="1"/>
  <c r="P1035" i="14" s="1"/>
  <c r="S1035" i="14" s="1"/>
  <c r="N1036" i="14"/>
  <c r="O1036" i="14" s="1"/>
  <c r="P1036" i="14" s="1"/>
  <c r="Q1036" i="14" s="1"/>
  <c r="R1036" i="14" s="1"/>
  <c r="N1037" i="14"/>
  <c r="O1037" i="14" s="1"/>
  <c r="P1037" i="14" s="1"/>
  <c r="N1038" i="14"/>
  <c r="O1038" i="14" s="1"/>
  <c r="P1038" i="14" s="1"/>
  <c r="S1038" i="14" s="1"/>
  <c r="N1039" i="14"/>
  <c r="O1039" i="14" s="1"/>
  <c r="P1039" i="14" s="1"/>
  <c r="N1040" i="14"/>
  <c r="O1040" i="14" s="1"/>
  <c r="P1040" i="14" s="1"/>
  <c r="S1040" i="14" s="1"/>
  <c r="N1041" i="14"/>
  <c r="O1041" i="14" s="1"/>
  <c r="P1041" i="14" s="1"/>
  <c r="S1041" i="14" s="1"/>
  <c r="N1042" i="14"/>
  <c r="O1042" i="14" s="1"/>
  <c r="P1042" i="14" s="1"/>
  <c r="S1042" i="14" s="1"/>
  <c r="N1043" i="14"/>
  <c r="O1043" i="14" s="1"/>
  <c r="P1043" i="14" s="1"/>
  <c r="N1044" i="14"/>
  <c r="O1044" i="14" s="1"/>
  <c r="P1044" i="14" s="1"/>
  <c r="S1044" i="14" s="1"/>
  <c r="N1045" i="14"/>
  <c r="O1045" i="14" s="1"/>
  <c r="P1045" i="14" s="1"/>
  <c r="S1045" i="14" s="1"/>
  <c r="N1046" i="14"/>
  <c r="O1046" i="14" s="1"/>
  <c r="P1046" i="14" s="1"/>
  <c r="S1046" i="14" s="1"/>
  <c r="N1047" i="14"/>
  <c r="O1047" i="14" s="1"/>
  <c r="P1047" i="14" s="1"/>
  <c r="S1047" i="14" s="1"/>
  <c r="N1048" i="14"/>
  <c r="O1048" i="14" s="1"/>
  <c r="P1048" i="14" s="1"/>
  <c r="S1048" i="14" s="1"/>
  <c r="N1049" i="14"/>
  <c r="O1049" i="14" s="1"/>
  <c r="P1049" i="14" s="1"/>
  <c r="N1050" i="14"/>
  <c r="O1050" i="14" s="1"/>
  <c r="P1050" i="14" s="1"/>
  <c r="Q1050" i="14" s="1"/>
  <c r="R1050" i="14" s="1"/>
  <c r="N1051" i="14"/>
  <c r="O1051" i="14" s="1"/>
  <c r="P1051" i="14" s="1"/>
  <c r="N1052" i="14"/>
  <c r="O1052" i="14" s="1"/>
  <c r="P1052" i="14" s="1"/>
  <c r="S1052" i="14" s="1"/>
  <c r="N1053" i="14"/>
  <c r="O1053" i="14" s="1"/>
  <c r="P1053" i="14" s="1"/>
  <c r="N1054" i="14"/>
  <c r="O1054" i="14" s="1"/>
  <c r="P1054" i="14" s="1"/>
  <c r="S1054" i="14" s="1"/>
  <c r="N1055" i="14"/>
  <c r="O1055" i="14" s="1"/>
  <c r="P1055" i="14" s="1"/>
  <c r="S1055" i="14" s="1"/>
  <c r="N1056" i="14"/>
  <c r="O1056" i="14" s="1"/>
  <c r="P1056" i="14" s="1"/>
  <c r="N1057" i="14"/>
  <c r="O1057" i="14" s="1"/>
  <c r="P1057" i="14" s="1"/>
  <c r="S1057" i="14" s="1"/>
  <c r="N1058" i="14"/>
  <c r="O1058" i="14" s="1"/>
  <c r="P1058" i="14" s="1"/>
  <c r="N1059" i="14"/>
  <c r="O1059" i="14" s="1"/>
  <c r="P1059" i="14" s="1"/>
  <c r="N1060" i="14"/>
  <c r="O1060" i="14" s="1"/>
  <c r="P1060" i="14" s="1"/>
  <c r="S1060" i="14" s="1"/>
  <c r="N1061" i="14"/>
  <c r="O1061" i="14" s="1"/>
  <c r="P1061" i="14" s="1"/>
  <c r="S1061" i="14" s="1"/>
  <c r="N1062" i="14"/>
  <c r="O1062" i="14" s="1"/>
  <c r="P1062" i="14" s="1"/>
  <c r="S1062" i="14" s="1"/>
  <c r="N1063" i="14"/>
  <c r="O1063" i="14" s="1"/>
  <c r="P1063" i="14" s="1"/>
  <c r="S1063" i="14" s="1"/>
  <c r="N1064" i="14"/>
  <c r="O1064" i="14" s="1"/>
  <c r="P1064" i="14" s="1"/>
  <c r="S1064" i="14" s="1"/>
  <c r="N1065" i="14"/>
  <c r="O1065" i="14" s="1"/>
  <c r="P1065" i="14" s="1"/>
  <c r="S1065" i="14" s="1"/>
  <c r="N1066" i="14"/>
  <c r="O1066" i="14" s="1"/>
  <c r="P1066" i="14" s="1"/>
  <c r="N1067" i="14"/>
  <c r="O1067" i="14" s="1"/>
  <c r="P1067" i="14" s="1"/>
  <c r="N1068" i="14"/>
  <c r="O1068" i="14" s="1"/>
  <c r="P1068" i="14" s="1"/>
  <c r="Q1068" i="14" s="1"/>
  <c r="R1068" i="14" s="1"/>
  <c r="N1069" i="14"/>
  <c r="O1069" i="14" s="1"/>
  <c r="P1069" i="14" s="1"/>
  <c r="N1070" i="14"/>
  <c r="O1070" i="14" s="1"/>
  <c r="P1070" i="14" s="1"/>
  <c r="S1070" i="14" s="1"/>
  <c r="N1071" i="14"/>
  <c r="O1071" i="14" s="1"/>
  <c r="P1071" i="14" s="1"/>
  <c r="S1071" i="14" s="1"/>
  <c r="N1072" i="14"/>
  <c r="O1072" i="14" s="1"/>
  <c r="P1072" i="14" s="1"/>
  <c r="N1073" i="14"/>
  <c r="O1073" i="14" s="1"/>
  <c r="P1073" i="14" s="1"/>
  <c r="S1073" i="14" s="1"/>
  <c r="N1074" i="14"/>
  <c r="O1074" i="14" s="1"/>
  <c r="P1074" i="14" s="1"/>
  <c r="N1075" i="14"/>
  <c r="O1075" i="14" s="1"/>
  <c r="P1075" i="14" s="1"/>
  <c r="N1076" i="14"/>
  <c r="O1076" i="14" s="1"/>
  <c r="P1076" i="14" s="1"/>
  <c r="S1076" i="14" s="1"/>
  <c r="N1077" i="14"/>
  <c r="O1077" i="14" s="1"/>
  <c r="P1077" i="14" s="1"/>
  <c r="S1077" i="14" s="1"/>
  <c r="N1078" i="14"/>
  <c r="O1078" i="14" s="1"/>
  <c r="P1078" i="14" s="1"/>
  <c r="S1078" i="14" s="1"/>
  <c r="N1079" i="14"/>
  <c r="O1079" i="14" s="1"/>
  <c r="P1079" i="14" s="1"/>
  <c r="S1079" i="14" s="1"/>
  <c r="N1080" i="14"/>
  <c r="O1080" i="14" s="1"/>
  <c r="P1080" i="14" s="1"/>
  <c r="S1080" i="14" s="1"/>
  <c r="N1081" i="14"/>
  <c r="O1081" i="14" s="1"/>
  <c r="P1081" i="14" s="1"/>
  <c r="N1082" i="14"/>
  <c r="O1082" i="14" s="1"/>
  <c r="P1082" i="14" s="1"/>
  <c r="N1083" i="14"/>
  <c r="O1083" i="14" s="1"/>
  <c r="P1083" i="14" s="1"/>
  <c r="N1084" i="14"/>
  <c r="O1084" i="14" s="1"/>
  <c r="P1084" i="14" s="1"/>
  <c r="N1085" i="14"/>
  <c r="O1085" i="14" s="1"/>
  <c r="P1085" i="14" s="1"/>
  <c r="N1086" i="14"/>
  <c r="O1086" i="14" s="1"/>
  <c r="P1086" i="14" s="1"/>
  <c r="N1087" i="14"/>
  <c r="O1087" i="14" s="1"/>
  <c r="P1087" i="14" s="1"/>
  <c r="S1087" i="14" s="1"/>
  <c r="N1088" i="14"/>
  <c r="O1088" i="14" s="1"/>
  <c r="P1088" i="14" s="1"/>
  <c r="S1088" i="14" s="1"/>
  <c r="N1089" i="14"/>
  <c r="O1089" i="14" s="1"/>
  <c r="P1089" i="14" s="1"/>
  <c r="S1089" i="14" s="1"/>
  <c r="N1090" i="14"/>
  <c r="O1090" i="14" s="1"/>
  <c r="P1090" i="14" s="1"/>
  <c r="N1091" i="14"/>
  <c r="O1091" i="14" s="1"/>
  <c r="P1091" i="14" s="1"/>
  <c r="N1092" i="14"/>
  <c r="O1092" i="14" s="1"/>
  <c r="P1092" i="14" s="1"/>
  <c r="S1092" i="14" s="1"/>
  <c r="N1093" i="14"/>
  <c r="O1093" i="14" s="1"/>
  <c r="P1093" i="14" s="1"/>
  <c r="S1093" i="14" s="1"/>
  <c r="N1094" i="14"/>
  <c r="O1094" i="14" s="1"/>
  <c r="P1094" i="14" s="1"/>
  <c r="N1095" i="14"/>
  <c r="O1095" i="14" s="1"/>
  <c r="P1095" i="14" s="1"/>
  <c r="S1095" i="14" s="1"/>
  <c r="N1096" i="14"/>
  <c r="O1096" i="14" s="1"/>
  <c r="P1096" i="14" s="1"/>
  <c r="S1096" i="14" s="1"/>
  <c r="N1097" i="14"/>
  <c r="O1097" i="14" s="1"/>
  <c r="P1097" i="14" s="1"/>
  <c r="S1097" i="14" s="1"/>
  <c r="N1098" i="14"/>
  <c r="O1098" i="14" s="1"/>
  <c r="P1098" i="14" s="1"/>
  <c r="Q1098" i="14" s="1"/>
  <c r="R1098" i="14" s="1"/>
  <c r="N1099" i="14"/>
  <c r="O1099" i="14" s="1"/>
  <c r="P1099" i="14" s="1"/>
  <c r="N1100" i="14"/>
  <c r="O1100" i="14" s="1"/>
  <c r="P1100" i="14" s="1"/>
  <c r="S1100" i="14" s="1"/>
  <c r="N1101" i="14"/>
  <c r="O1101" i="14" s="1"/>
  <c r="P1101" i="14" s="1"/>
  <c r="S1101" i="14" s="1"/>
  <c r="N1102" i="14"/>
  <c r="O1102" i="14" s="1"/>
  <c r="P1102" i="14" s="1"/>
  <c r="S1102" i="14" s="1"/>
  <c r="N1103" i="14"/>
  <c r="O1103" i="14" s="1"/>
  <c r="P1103" i="14" s="1"/>
  <c r="N1104" i="14"/>
  <c r="O1104" i="14" s="1"/>
  <c r="P1104" i="14" s="1"/>
  <c r="Q1104" i="14" s="1"/>
  <c r="R1104" i="14" s="1"/>
  <c r="N1105" i="14"/>
  <c r="O1105" i="14" s="1"/>
  <c r="P1105" i="14" s="1"/>
  <c r="N1106" i="14"/>
  <c r="O1106" i="14" s="1"/>
  <c r="P1106" i="14" s="1"/>
  <c r="N1107" i="14"/>
  <c r="O1107" i="14" s="1"/>
  <c r="P1107" i="14" s="1"/>
  <c r="Q1107" i="14" s="1"/>
  <c r="R1107" i="14" s="1"/>
  <c r="N1108" i="14"/>
  <c r="O1108" i="14" s="1"/>
  <c r="P1108" i="14" s="1"/>
  <c r="S1108" i="14" s="1"/>
  <c r="N1109" i="14"/>
  <c r="O1109" i="14" s="1"/>
  <c r="P1109" i="14" s="1"/>
  <c r="S1109" i="14" s="1"/>
  <c r="N1110" i="14"/>
  <c r="O1110" i="14" s="1"/>
  <c r="P1110" i="14" s="1"/>
  <c r="S1110" i="14" s="1"/>
  <c r="N1111" i="14"/>
  <c r="O1111" i="14" s="1"/>
  <c r="P1111" i="14" s="1"/>
  <c r="S1111" i="14" s="1"/>
  <c r="N1112" i="14"/>
  <c r="O1112" i="14" s="1"/>
  <c r="P1112" i="14" s="1"/>
  <c r="S1112" i="14" s="1"/>
  <c r="N1113" i="14"/>
  <c r="O1113" i="14" s="1"/>
  <c r="P1113" i="14" s="1"/>
  <c r="S1113" i="14" s="1"/>
  <c r="N1114" i="14"/>
  <c r="O1114" i="14" s="1"/>
  <c r="P1114" i="14" s="1"/>
  <c r="N1115" i="14"/>
  <c r="O1115" i="14" s="1"/>
  <c r="P1115" i="14" s="1"/>
  <c r="S1115" i="14" s="1"/>
  <c r="N1116" i="14"/>
  <c r="O1116" i="14" s="1"/>
  <c r="P1116" i="14" s="1"/>
  <c r="N1117" i="14"/>
  <c r="O1117" i="14" s="1"/>
  <c r="P1117" i="14" s="1"/>
  <c r="N1118" i="14"/>
  <c r="O1118" i="14" s="1"/>
  <c r="P1118" i="14" s="1"/>
  <c r="N1119" i="14"/>
  <c r="O1119" i="14" s="1"/>
  <c r="P1119" i="14" s="1"/>
  <c r="S1119" i="14" s="1"/>
  <c r="N1120" i="14"/>
  <c r="O1120" i="14" s="1"/>
  <c r="P1120" i="14" s="1"/>
  <c r="S1120" i="14" s="1"/>
  <c r="N1121" i="14"/>
  <c r="O1121" i="14" s="1"/>
  <c r="P1121" i="14" s="1"/>
  <c r="S1121" i="14" s="1"/>
  <c r="N1122" i="14"/>
  <c r="O1122" i="14" s="1"/>
  <c r="P1122" i="14" s="1"/>
  <c r="N1123" i="14"/>
  <c r="O1123" i="14" s="1"/>
  <c r="P1123" i="14" s="1"/>
  <c r="N1124" i="14"/>
  <c r="O1124" i="14" s="1"/>
  <c r="P1124" i="14" s="1"/>
  <c r="S1124" i="14" s="1"/>
  <c r="N1125" i="14"/>
  <c r="O1125" i="14" s="1"/>
  <c r="P1125" i="14" s="1"/>
  <c r="N1126" i="14"/>
  <c r="O1126" i="14" s="1"/>
  <c r="P1126" i="14" s="1"/>
  <c r="S1126" i="14" s="1"/>
  <c r="N1127" i="14"/>
  <c r="O1127" i="14" s="1"/>
  <c r="P1127" i="14" s="1"/>
  <c r="S1127" i="14" s="1"/>
  <c r="N1128" i="14"/>
  <c r="O1128" i="14" s="1"/>
  <c r="P1128" i="14" s="1"/>
  <c r="S1128" i="14" s="1"/>
  <c r="N1129" i="14"/>
  <c r="O1129" i="14" s="1"/>
  <c r="P1129" i="14" s="1"/>
  <c r="S1129" i="14" s="1"/>
  <c r="N1130" i="14"/>
  <c r="O1130" i="14" s="1"/>
  <c r="P1130" i="14" s="1"/>
  <c r="N1131" i="14"/>
  <c r="O1131" i="14" s="1"/>
  <c r="P1131" i="14" s="1"/>
  <c r="S1131" i="14" s="1"/>
  <c r="N1132" i="14"/>
  <c r="O1132" i="14" s="1"/>
  <c r="P1132" i="14" s="1"/>
  <c r="S1132" i="14" s="1"/>
  <c r="N1133" i="14"/>
  <c r="O1133" i="14" s="1"/>
  <c r="P1133" i="14" s="1"/>
  <c r="S1133" i="14" s="1"/>
  <c r="N1134" i="14"/>
  <c r="O1134" i="14" s="1"/>
  <c r="P1134" i="14" s="1"/>
  <c r="N1135" i="14"/>
  <c r="O1135" i="14" s="1"/>
  <c r="P1135" i="14" s="1"/>
  <c r="N1136" i="14"/>
  <c r="O1136" i="14" s="1"/>
  <c r="P1136" i="14" s="1"/>
  <c r="S1136" i="14" s="1"/>
  <c r="N1137" i="14"/>
  <c r="O1137" i="14" s="1"/>
  <c r="P1137" i="14" s="1"/>
  <c r="N1138" i="14"/>
  <c r="O1138" i="14" s="1"/>
  <c r="P1138" i="14" s="1"/>
  <c r="N1139" i="14"/>
  <c r="O1139" i="14" s="1"/>
  <c r="P1139" i="14" s="1"/>
  <c r="N1140" i="14"/>
  <c r="O1140" i="14" s="1"/>
  <c r="P1140" i="14" s="1"/>
  <c r="N1141" i="14"/>
  <c r="O1141" i="14" s="1"/>
  <c r="P1141" i="14" s="1"/>
  <c r="Q1141" i="14" s="1"/>
  <c r="R1141" i="14" s="1"/>
  <c r="N1142" i="14"/>
  <c r="O1142" i="14" s="1"/>
  <c r="P1142" i="14" s="1"/>
  <c r="N1143" i="14"/>
  <c r="O1143" i="14" s="1"/>
  <c r="P1143" i="14" s="1"/>
  <c r="S1143" i="14" s="1"/>
  <c r="N1144" i="14"/>
  <c r="O1144" i="14" s="1"/>
  <c r="P1144" i="14" s="1"/>
  <c r="N1145" i="14"/>
  <c r="O1145" i="14" s="1"/>
  <c r="P1145" i="14" s="1"/>
  <c r="N1146" i="14"/>
  <c r="O1146" i="14" s="1"/>
  <c r="P1146" i="14" s="1"/>
  <c r="S1146" i="14" s="1"/>
  <c r="N1147" i="14"/>
  <c r="O1147" i="14" s="1"/>
  <c r="P1147" i="14" s="1"/>
  <c r="N1148" i="14"/>
  <c r="O1148" i="14" s="1"/>
  <c r="P1148" i="14" s="1"/>
  <c r="S1148" i="14" s="1"/>
  <c r="N1149" i="14"/>
  <c r="O1149" i="14" s="1"/>
  <c r="P1149" i="14" s="1"/>
  <c r="S1149" i="14" s="1"/>
  <c r="N1150" i="14"/>
  <c r="O1150" i="14" s="1"/>
  <c r="P1150" i="14" s="1"/>
  <c r="S1150" i="14" s="1"/>
  <c r="N1151" i="14"/>
  <c r="O1151" i="14" s="1"/>
  <c r="P1151" i="14" s="1"/>
  <c r="S1151" i="14" s="1"/>
  <c r="N1152" i="14"/>
  <c r="O1152" i="14" s="1"/>
  <c r="P1152" i="14" s="1"/>
  <c r="S1152" i="14" s="1"/>
  <c r="N1153" i="14"/>
  <c r="O1153" i="14" s="1"/>
  <c r="P1153" i="14" s="1"/>
  <c r="S1153" i="14" s="1"/>
  <c r="N1154" i="14"/>
  <c r="O1154" i="14" s="1"/>
  <c r="P1154" i="14" s="1"/>
  <c r="N1155" i="14"/>
  <c r="O1155" i="14" s="1"/>
  <c r="P1155" i="14" s="1"/>
  <c r="N1156" i="14"/>
  <c r="O1156" i="14" s="1"/>
  <c r="P1156" i="14" s="1"/>
  <c r="S1156" i="14" s="1"/>
  <c r="N1157" i="14"/>
  <c r="O1157" i="14" s="1"/>
  <c r="P1157" i="14" s="1"/>
  <c r="S1157" i="14" s="1"/>
  <c r="N1158" i="14"/>
  <c r="O1158" i="14" s="1"/>
  <c r="P1158" i="14" s="1"/>
  <c r="S1158" i="14" s="1"/>
  <c r="N1159" i="14"/>
  <c r="O1159" i="14" s="1"/>
  <c r="P1159" i="14" s="1"/>
  <c r="S1159" i="14" s="1"/>
  <c r="N1160" i="14"/>
  <c r="O1160" i="14" s="1"/>
  <c r="P1160" i="14" s="1"/>
  <c r="S1160" i="14" s="1"/>
  <c r="N1161" i="14"/>
  <c r="O1161" i="14" s="1"/>
  <c r="P1161" i="14" s="1"/>
  <c r="S1161" i="14" s="1"/>
  <c r="N1162" i="14"/>
  <c r="O1162" i="14" s="1"/>
  <c r="P1162" i="14" s="1"/>
  <c r="S1162" i="14" s="1"/>
  <c r="N1163" i="14"/>
  <c r="O1163" i="14" s="1"/>
  <c r="P1163" i="14" s="1"/>
  <c r="S1163" i="14" s="1"/>
  <c r="N1164" i="14"/>
  <c r="O1164" i="14" s="1"/>
  <c r="P1164" i="14" s="1"/>
  <c r="N1165" i="14"/>
  <c r="O1165" i="14" s="1"/>
  <c r="P1165" i="14" s="1"/>
  <c r="N1166" i="14"/>
  <c r="O1166" i="14" s="1"/>
  <c r="P1166" i="14" s="1"/>
  <c r="N1167" i="14"/>
  <c r="O1167" i="14" s="1"/>
  <c r="P1167" i="14" s="1"/>
  <c r="N1168" i="14"/>
  <c r="O1168" i="14" s="1"/>
  <c r="P1168" i="14" s="1"/>
  <c r="S1168" i="14" s="1"/>
  <c r="N1169" i="14"/>
  <c r="O1169" i="14" s="1"/>
  <c r="P1169" i="14" s="1"/>
  <c r="S1169" i="14" s="1"/>
  <c r="N1170" i="14"/>
  <c r="O1170" i="14" s="1"/>
  <c r="P1170" i="14" s="1"/>
  <c r="N1171" i="14"/>
  <c r="O1171" i="14" s="1"/>
  <c r="P1171" i="14" s="1"/>
  <c r="N1172" i="14"/>
  <c r="O1172" i="14" s="1"/>
  <c r="P1172" i="14" s="1"/>
  <c r="S1172" i="14" s="1"/>
  <c r="N1173" i="14"/>
  <c r="O1173" i="14" s="1"/>
  <c r="P1173" i="14" s="1"/>
  <c r="S1173" i="14" s="1"/>
  <c r="N1174" i="14"/>
  <c r="O1174" i="14" s="1"/>
  <c r="P1174" i="14" s="1"/>
  <c r="S1174" i="14" s="1"/>
  <c r="N1175" i="14"/>
  <c r="O1175" i="14" s="1"/>
  <c r="P1175" i="14" s="1"/>
  <c r="S1175" i="14" s="1"/>
  <c r="N1176" i="14"/>
  <c r="O1176" i="14" s="1"/>
  <c r="P1176" i="14" s="1"/>
  <c r="S1176" i="14" s="1"/>
  <c r="N1177" i="14"/>
  <c r="O1177" i="14" s="1"/>
  <c r="P1177" i="14" s="1"/>
  <c r="S1177" i="14" s="1"/>
  <c r="N1178" i="14"/>
  <c r="O1178" i="14" s="1"/>
  <c r="P1178" i="14" s="1"/>
  <c r="S1178" i="14" s="1"/>
  <c r="N1179" i="14"/>
  <c r="O1179" i="14" s="1"/>
  <c r="P1179" i="14" s="1"/>
  <c r="N1180" i="14"/>
  <c r="O1180" i="14" s="1"/>
  <c r="P1180" i="14" s="1"/>
  <c r="N1181" i="14"/>
  <c r="O1181" i="14" s="1"/>
  <c r="P1181" i="14" s="1"/>
  <c r="N1182" i="14"/>
  <c r="O1182" i="14" s="1"/>
  <c r="P1182" i="14" s="1"/>
  <c r="N1183" i="14"/>
  <c r="O1183" i="14" s="1"/>
  <c r="P1183" i="14" s="1"/>
  <c r="N1184" i="14"/>
  <c r="O1184" i="14" s="1"/>
  <c r="P1184" i="14" s="1"/>
  <c r="S1184" i="14" s="1"/>
  <c r="N1185" i="14"/>
  <c r="O1185" i="14" s="1"/>
  <c r="P1185" i="14" s="1"/>
  <c r="S1185" i="14" s="1"/>
  <c r="N1186" i="14"/>
  <c r="O1186" i="14" s="1"/>
  <c r="P1186" i="14" s="1"/>
  <c r="N1187" i="14"/>
  <c r="O1187" i="14" s="1"/>
  <c r="P1187" i="14" s="1"/>
  <c r="N1188" i="14"/>
  <c r="O1188" i="14" s="1"/>
  <c r="P1188" i="14" s="1"/>
  <c r="S1188" i="14" s="1"/>
  <c r="N1189" i="14"/>
  <c r="O1189" i="14" s="1"/>
  <c r="P1189" i="14" s="1"/>
  <c r="S1189" i="14" s="1"/>
  <c r="N1190" i="14"/>
  <c r="O1190" i="14" s="1"/>
  <c r="P1190" i="14" s="1"/>
  <c r="S1190" i="14" s="1"/>
  <c r="N1191" i="14"/>
  <c r="O1191" i="14" s="1"/>
  <c r="P1191" i="14" s="1"/>
  <c r="S1191" i="14" s="1"/>
  <c r="N1192" i="14"/>
  <c r="O1192" i="14" s="1"/>
  <c r="P1192" i="14" s="1"/>
  <c r="N1193" i="14"/>
  <c r="O1193" i="14" s="1"/>
  <c r="P1193" i="14" s="1"/>
  <c r="S1193" i="14" s="1"/>
  <c r="N1194" i="14"/>
  <c r="O1194" i="14" s="1"/>
  <c r="P1194" i="14" s="1"/>
  <c r="Q1194" i="14" s="1"/>
  <c r="R1194" i="14" s="1"/>
  <c r="N1195" i="14"/>
  <c r="O1195" i="14" s="1"/>
  <c r="P1195" i="14" s="1"/>
  <c r="N1196" i="14"/>
  <c r="O1196" i="14" s="1"/>
  <c r="P1196" i="14" s="1"/>
  <c r="N1197" i="14"/>
  <c r="O1197" i="14" s="1"/>
  <c r="P1197" i="14" s="1"/>
  <c r="N1198" i="14"/>
  <c r="O1198" i="14" s="1"/>
  <c r="P1198" i="14" s="1"/>
  <c r="S1198" i="14" s="1"/>
  <c r="N1199" i="14"/>
  <c r="O1199" i="14" s="1"/>
  <c r="P1199" i="14" s="1"/>
  <c r="S1199" i="14" s="1"/>
  <c r="N1200" i="14"/>
  <c r="O1200" i="14" s="1"/>
  <c r="P1200" i="14" s="1"/>
  <c r="S1200" i="14" s="1"/>
  <c r="N1201" i="14"/>
  <c r="O1201" i="14" s="1"/>
  <c r="P1201" i="14" s="1"/>
  <c r="S1201" i="14" s="1"/>
  <c r="N1202" i="14"/>
  <c r="O1202" i="14" s="1"/>
  <c r="P1202" i="14" s="1"/>
  <c r="S1202" i="14" s="1"/>
  <c r="N1203" i="14"/>
  <c r="O1203" i="14" s="1"/>
  <c r="P1203" i="14" s="1"/>
  <c r="N1204" i="14"/>
  <c r="O1204" i="14" s="1"/>
  <c r="P1204" i="14" s="1"/>
  <c r="S1204" i="14" s="1"/>
  <c r="N1205" i="14"/>
  <c r="O1205" i="14" s="1"/>
  <c r="P1205" i="14" s="1"/>
  <c r="S1205" i="14" s="1"/>
  <c r="N1206" i="14"/>
  <c r="O1206" i="14" s="1"/>
  <c r="P1206" i="14" s="1"/>
  <c r="S1206" i="14" s="1"/>
  <c r="N1207" i="14"/>
  <c r="O1207" i="14" s="1"/>
  <c r="P1207" i="14" s="1"/>
  <c r="S1207" i="14" s="1"/>
  <c r="N1208" i="14"/>
  <c r="O1208" i="14" s="1"/>
  <c r="P1208" i="14" s="1"/>
  <c r="S1208" i="14" s="1"/>
  <c r="N1209" i="14"/>
  <c r="O1209" i="14" s="1"/>
  <c r="P1209" i="14" s="1"/>
  <c r="N1210" i="14"/>
  <c r="O1210" i="14" s="1"/>
  <c r="P1210" i="14" s="1"/>
  <c r="S1210" i="14" s="1"/>
  <c r="N1211" i="14"/>
  <c r="O1211" i="14" s="1"/>
  <c r="P1211" i="14" s="1"/>
  <c r="S1211" i="14" s="1"/>
  <c r="N1212" i="14"/>
  <c r="O1212" i="14" s="1"/>
  <c r="P1212" i="14" s="1"/>
  <c r="S1212" i="14" s="1"/>
  <c r="N1213" i="14"/>
  <c r="O1213" i="14" s="1"/>
  <c r="P1213" i="14" s="1"/>
  <c r="S1213" i="14" s="1"/>
  <c r="N1214" i="14"/>
  <c r="O1214" i="14" s="1"/>
  <c r="P1214" i="14" s="1"/>
  <c r="N1215" i="14"/>
  <c r="O1215" i="14" s="1"/>
  <c r="P1215" i="14" s="1"/>
  <c r="N1216" i="14"/>
  <c r="O1216" i="14" s="1"/>
  <c r="P1216" i="14" s="1"/>
  <c r="S1216" i="14" s="1"/>
  <c r="N1217" i="14"/>
  <c r="O1217" i="14" s="1"/>
  <c r="P1217" i="14" s="1"/>
  <c r="S1217" i="14" s="1"/>
  <c r="N1218" i="14"/>
  <c r="O1218" i="14" s="1"/>
  <c r="P1218" i="14" s="1"/>
  <c r="S1218" i="14" s="1"/>
  <c r="N1219" i="14"/>
  <c r="O1219" i="14" s="1"/>
  <c r="P1219" i="14" s="1"/>
  <c r="S1219" i="14" s="1"/>
  <c r="N1220" i="14"/>
  <c r="O1220" i="14" s="1"/>
  <c r="P1220" i="14" s="1"/>
  <c r="S1220" i="14" s="1"/>
  <c r="N1221" i="14"/>
  <c r="O1221" i="14" s="1"/>
  <c r="P1221" i="14" s="1"/>
  <c r="S1221" i="14" s="1"/>
  <c r="N1222" i="14"/>
  <c r="O1222" i="14" s="1"/>
  <c r="P1222" i="14" s="1"/>
  <c r="S1222" i="14" s="1"/>
  <c r="N1223" i="14"/>
  <c r="O1223" i="14" s="1"/>
  <c r="P1223" i="14" s="1"/>
  <c r="S1223" i="14" s="1"/>
  <c r="N1224" i="14"/>
  <c r="O1224" i="14" s="1"/>
  <c r="P1224" i="14" s="1"/>
  <c r="S1224" i="14" s="1"/>
  <c r="N1225" i="14"/>
  <c r="O1225" i="14" s="1"/>
  <c r="P1225" i="14" s="1"/>
  <c r="N1226" i="14"/>
  <c r="O1226" i="14" s="1"/>
  <c r="P1226" i="14" s="1"/>
  <c r="N1227" i="14"/>
  <c r="O1227" i="14" s="1"/>
  <c r="P1227" i="14" s="1"/>
  <c r="N1228" i="14"/>
  <c r="O1228" i="14" s="1"/>
  <c r="P1228" i="14" s="1"/>
  <c r="N1229" i="14"/>
  <c r="O1229" i="14" s="1"/>
  <c r="P1229" i="14" s="1"/>
  <c r="S1229" i="14" s="1"/>
  <c r="N1230" i="14"/>
  <c r="O1230" i="14" s="1"/>
  <c r="P1230" i="14" s="1"/>
  <c r="S1230" i="14" s="1"/>
  <c r="N1231" i="14"/>
  <c r="O1231" i="14" s="1"/>
  <c r="P1231" i="14" s="1"/>
  <c r="S1231" i="14" s="1"/>
  <c r="N1232" i="14"/>
  <c r="O1232" i="14" s="1"/>
  <c r="P1232" i="14" s="1"/>
  <c r="S1232" i="14" s="1"/>
  <c r="N1233" i="14"/>
  <c r="O1233" i="14" s="1"/>
  <c r="P1233" i="14" s="1"/>
  <c r="S1233" i="14" s="1"/>
  <c r="N1234" i="14"/>
  <c r="O1234" i="14" s="1"/>
  <c r="P1234" i="14" s="1"/>
  <c r="Q1234" i="14" s="1"/>
  <c r="R1234" i="14" s="1"/>
  <c r="N1235" i="14"/>
  <c r="O1235" i="14" s="1"/>
  <c r="P1235" i="14" s="1"/>
  <c r="N1236" i="14"/>
  <c r="O1236" i="14" s="1"/>
  <c r="P1236" i="14" s="1"/>
  <c r="S1236" i="14" s="1"/>
  <c r="N1237" i="14"/>
  <c r="O1237" i="14" s="1"/>
  <c r="P1237" i="14" s="1"/>
  <c r="S1237" i="14" s="1"/>
  <c r="N1238" i="14"/>
  <c r="O1238" i="14" s="1"/>
  <c r="P1238" i="14" s="1"/>
  <c r="S1238" i="14" s="1"/>
  <c r="N1239" i="14"/>
  <c r="O1239" i="14" s="1"/>
  <c r="P1239" i="14" s="1"/>
  <c r="S1239" i="14" s="1"/>
  <c r="N1240" i="14"/>
  <c r="O1240" i="14" s="1"/>
  <c r="P1240" i="14" s="1"/>
  <c r="N1241" i="14"/>
  <c r="O1241" i="14" s="1"/>
  <c r="P1241" i="14" s="1"/>
  <c r="S1241" i="14" s="1"/>
  <c r="N1242" i="14"/>
  <c r="O1242" i="14" s="1"/>
  <c r="P1242" i="14" s="1"/>
  <c r="S1242" i="14" s="1"/>
  <c r="N1243" i="14"/>
  <c r="O1243" i="14" s="1"/>
  <c r="P1243" i="14" s="1"/>
  <c r="S1243" i="14" s="1"/>
  <c r="N1244" i="14"/>
  <c r="O1244" i="14" s="1"/>
  <c r="P1244" i="14" s="1"/>
  <c r="N1245" i="14"/>
  <c r="O1245" i="14" s="1"/>
  <c r="P1245" i="14" s="1"/>
  <c r="S1245" i="14" s="1"/>
  <c r="N1246" i="14"/>
  <c r="O1246" i="14" s="1"/>
  <c r="P1246" i="14" s="1"/>
  <c r="S1246" i="14" s="1"/>
  <c r="N1247" i="14"/>
  <c r="O1247" i="14" s="1"/>
  <c r="P1247" i="14" s="1"/>
  <c r="Q1247" i="14" s="1"/>
  <c r="R1247" i="14" s="1"/>
  <c r="N1248" i="14"/>
  <c r="O1248" i="14" s="1"/>
  <c r="P1248" i="14" s="1"/>
  <c r="N1249" i="14"/>
  <c r="O1249" i="14" s="1"/>
  <c r="P1249" i="14" s="1"/>
  <c r="N1250" i="14"/>
  <c r="O1250" i="14" s="1"/>
  <c r="P1250" i="14" s="1"/>
  <c r="N1251" i="14"/>
  <c r="O1251" i="14" s="1"/>
  <c r="P1251" i="14" s="1"/>
  <c r="N1252" i="14"/>
  <c r="O1252" i="14" s="1"/>
  <c r="P1252" i="14" s="1"/>
  <c r="S1252" i="14" s="1"/>
  <c r="N1253" i="14"/>
  <c r="O1253" i="14" s="1"/>
  <c r="P1253" i="14" s="1"/>
  <c r="S1253" i="14" s="1"/>
  <c r="N1254" i="14"/>
  <c r="O1254" i="14" s="1"/>
  <c r="P1254" i="14" s="1"/>
  <c r="N1255" i="14"/>
  <c r="O1255" i="14" s="1"/>
  <c r="P1255" i="14" s="1"/>
  <c r="S1255" i="14" s="1"/>
  <c r="N1256" i="14"/>
  <c r="O1256" i="14" s="1"/>
  <c r="P1256" i="14" s="1"/>
  <c r="N1257" i="14"/>
  <c r="O1257" i="14" s="1"/>
  <c r="P1257" i="14" s="1"/>
  <c r="N1258" i="14"/>
  <c r="O1258" i="14" s="1"/>
  <c r="P1258" i="14" s="1"/>
  <c r="N1259" i="14"/>
  <c r="O1259" i="14" s="1"/>
  <c r="P1259" i="14" s="1"/>
  <c r="S1259" i="14" s="1"/>
  <c r="N1260" i="14"/>
  <c r="O1260" i="14" s="1"/>
  <c r="P1260" i="14" s="1"/>
  <c r="N1261" i="14"/>
  <c r="O1261" i="14" s="1"/>
  <c r="P1261" i="14" s="1"/>
  <c r="N1262" i="14"/>
  <c r="O1262" i="14" s="1"/>
  <c r="P1262" i="14" s="1"/>
  <c r="N1263" i="14"/>
  <c r="O1263" i="14" s="1"/>
  <c r="P1263" i="14" s="1"/>
  <c r="N1264" i="14"/>
  <c r="O1264" i="14" s="1"/>
  <c r="P1264" i="14" s="1"/>
  <c r="S1264" i="14" s="1"/>
  <c r="N1265" i="14"/>
  <c r="O1265" i="14" s="1"/>
  <c r="P1265" i="14" s="1"/>
  <c r="S1265" i="14" s="1"/>
  <c r="N1266" i="14"/>
  <c r="O1266" i="14" s="1"/>
  <c r="P1266" i="14" s="1"/>
  <c r="N1267" i="14"/>
  <c r="O1267" i="14" s="1"/>
  <c r="P1267" i="14" s="1"/>
  <c r="N1268" i="14"/>
  <c r="O1268" i="14" s="1"/>
  <c r="P1268" i="14" s="1"/>
  <c r="S1268" i="14" s="1"/>
  <c r="N1269" i="14"/>
  <c r="O1269" i="14" s="1"/>
  <c r="P1269" i="14" s="1"/>
  <c r="S1269" i="14" s="1"/>
  <c r="N1270" i="14"/>
  <c r="O1270" i="14" s="1"/>
  <c r="P1270" i="14" s="1"/>
  <c r="S1270" i="14" s="1"/>
  <c r="N1271" i="14"/>
  <c r="O1271" i="14" s="1"/>
  <c r="P1271" i="14" s="1"/>
  <c r="S1271" i="14" s="1"/>
  <c r="N1272" i="14"/>
  <c r="O1272" i="14" s="1"/>
  <c r="P1272" i="14" s="1"/>
  <c r="S1272" i="14" s="1"/>
  <c r="N1273" i="14"/>
  <c r="O1273" i="14" s="1"/>
  <c r="P1273" i="14" s="1"/>
  <c r="S1273" i="14" s="1"/>
  <c r="N1274" i="14"/>
  <c r="O1274" i="14" s="1"/>
  <c r="P1274" i="14" s="1"/>
  <c r="S1274" i="14" s="1"/>
  <c r="N1275" i="14"/>
  <c r="O1275" i="14" s="1"/>
  <c r="P1275" i="14" s="1"/>
  <c r="N1276" i="14"/>
  <c r="O1276" i="14" s="1"/>
  <c r="P1276" i="14" s="1"/>
  <c r="N1277" i="14"/>
  <c r="O1277" i="14" s="1"/>
  <c r="P1277" i="14" s="1"/>
  <c r="N1278" i="14"/>
  <c r="O1278" i="14" s="1"/>
  <c r="P1278" i="14" s="1"/>
  <c r="N1279" i="14"/>
  <c r="O1279" i="14" s="1"/>
  <c r="P1279" i="14" s="1"/>
  <c r="S1279" i="14" s="1"/>
  <c r="N1280" i="14"/>
  <c r="O1280" i="14" s="1"/>
  <c r="P1280" i="14" s="1"/>
  <c r="S1280" i="14" s="1"/>
  <c r="N1281" i="14"/>
  <c r="O1281" i="14" s="1"/>
  <c r="P1281" i="14" s="1"/>
  <c r="S1281" i="14" s="1"/>
  <c r="N1282" i="14"/>
  <c r="O1282" i="14" s="1"/>
  <c r="P1282" i="14" s="1"/>
  <c r="N1283" i="14"/>
  <c r="O1283" i="14" s="1"/>
  <c r="P1283" i="14" s="1"/>
  <c r="S1283" i="14" s="1"/>
  <c r="N1284" i="14"/>
  <c r="O1284" i="14" s="1"/>
  <c r="P1284" i="14" s="1"/>
  <c r="S1284" i="14" s="1"/>
  <c r="N1285" i="14"/>
  <c r="O1285" i="14" s="1"/>
  <c r="P1285" i="14" s="1"/>
  <c r="S1285" i="14" s="1"/>
  <c r="N1286" i="14"/>
  <c r="O1286" i="14" s="1"/>
  <c r="P1286" i="14" s="1"/>
  <c r="S1286" i="14" s="1"/>
  <c r="N1287" i="14"/>
  <c r="O1287" i="14" s="1"/>
  <c r="P1287" i="14" s="1"/>
  <c r="S1287" i="14" s="1"/>
  <c r="N1288" i="14"/>
  <c r="O1288" i="14" s="1"/>
  <c r="P1288" i="14" s="1"/>
  <c r="S1288" i="14" s="1"/>
  <c r="N1289" i="14"/>
  <c r="O1289" i="14" s="1"/>
  <c r="P1289" i="14" s="1"/>
  <c r="S1289" i="14" s="1"/>
  <c r="N1290" i="14"/>
  <c r="O1290" i="14" s="1"/>
  <c r="P1290" i="14" s="1"/>
  <c r="N1291" i="14"/>
  <c r="O1291" i="14" s="1"/>
  <c r="P1291" i="14" s="1"/>
  <c r="N1292" i="14"/>
  <c r="O1292" i="14" s="1"/>
  <c r="P1292" i="14" s="1"/>
  <c r="N1293" i="14"/>
  <c r="O1293" i="14" s="1"/>
  <c r="P1293" i="14" s="1"/>
  <c r="N1294" i="14"/>
  <c r="O1294" i="14" s="1"/>
  <c r="P1294" i="14" s="1"/>
  <c r="S1294" i="14" s="1"/>
  <c r="N1295" i="14"/>
  <c r="O1295" i="14" s="1"/>
  <c r="P1295" i="14" s="1"/>
  <c r="S1295" i="14" s="1"/>
  <c r="N1296" i="14"/>
  <c r="O1296" i="14" s="1"/>
  <c r="P1296" i="14" s="1"/>
  <c r="S1296" i="14" s="1"/>
  <c r="N1297" i="14"/>
  <c r="O1297" i="14" s="1"/>
  <c r="P1297" i="14" s="1"/>
  <c r="N1298" i="14"/>
  <c r="O1298" i="14" s="1"/>
  <c r="P1298" i="14" s="1"/>
  <c r="N1299" i="14"/>
  <c r="O1299" i="14" s="1"/>
  <c r="P1299" i="14" s="1"/>
  <c r="N1300" i="14"/>
  <c r="O1300" i="14" s="1"/>
  <c r="P1300" i="14" s="1"/>
  <c r="S1300" i="14" s="1"/>
  <c r="N1301" i="14"/>
  <c r="O1301" i="14" s="1"/>
  <c r="P1301" i="14" s="1"/>
  <c r="S1301" i="14" s="1"/>
  <c r="N1302" i="14"/>
  <c r="O1302" i="14" s="1"/>
  <c r="P1302" i="14" s="1"/>
  <c r="S1302" i="14" s="1"/>
  <c r="N1303" i="14"/>
  <c r="O1303" i="14" s="1"/>
  <c r="P1303" i="14" s="1"/>
  <c r="S1303" i="14" s="1"/>
  <c r="N1304" i="14"/>
  <c r="O1304" i="14" s="1"/>
  <c r="P1304" i="14" s="1"/>
  <c r="S1304" i="14" s="1"/>
  <c r="N1305" i="14"/>
  <c r="O1305" i="14" s="1"/>
  <c r="P1305" i="14" s="1"/>
  <c r="N1306" i="14"/>
  <c r="O1306" i="14" s="1"/>
  <c r="P1306" i="14" s="1"/>
  <c r="Q1306" i="14" s="1"/>
  <c r="R1306" i="14" s="1"/>
  <c r="N1307" i="14"/>
  <c r="O1307" i="14" s="1"/>
  <c r="P1307" i="14" s="1"/>
  <c r="Q1307" i="14" s="1"/>
  <c r="R1307" i="14" s="1"/>
  <c r="N1308" i="14"/>
  <c r="O1308" i="14" s="1"/>
  <c r="P1308" i="14" s="1"/>
  <c r="S1308" i="14" s="1"/>
  <c r="N1309" i="14"/>
  <c r="O1309" i="14" s="1"/>
  <c r="P1309" i="14" s="1"/>
  <c r="S1309" i="14" s="1"/>
  <c r="N1310" i="14"/>
  <c r="O1310" i="14" s="1"/>
  <c r="P1310" i="14" s="1"/>
  <c r="S1310" i="14" s="1"/>
  <c r="N1311" i="14"/>
  <c r="O1311" i="14" s="1"/>
  <c r="P1311" i="14" s="1"/>
  <c r="S1311" i="14" s="1"/>
  <c r="N1312" i="14"/>
  <c r="O1312" i="14" s="1"/>
  <c r="P1312" i="14" s="1"/>
  <c r="S1312" i="14" s="1"/>
  <c r="N1313" i="14"/>
  <c r="O1313" i="14" s="1"/>
  <c r="P1313" i="14" s="1"/>
  <c r="S1313" i="14" s="1"/>
  <c r="N1314" i="14"/>
  <c r="O1314" i="14" s="1"/>
  <c r="P1314" i="14" s="1"/>
  <c r="S1314" i="14" s="1"/>
  <c r="N1315" i="14"/>
  <c r="O1315" i="14" s="1"/>
  <c r="P1315" i="14" s="1"/>
  <c r="S1315" i="14" s="1"/>
  <c r="N1316" i="14"/>
  <c r="O1316" i="14" s="1"/>
  <c r="P1316" i="14" s="1"/>
  <c r="S1316" i="14" s="1"/>
  <c r="N1317" i="14"/>
  <c r="O1317" i="14" s="1"/>
  <c r="P1317" i="14" s="1"/>
  <c r="S1317" i="14" s="1"/>
  <c r="N1318" i="14"/>
  <c r="O1318" i="14" s="1"/>
  <c r="P1318" i="14" s="1"/>
  <c r="S1318" i="14" s="1"/>
  <c r="N1319" i="14"/>
  <c r="O1319" i="14" s="1"/>
  <c r="P1319" i="14" s="1"/>
  <c r="S1319" i="14" s="1"/>
  <c r="N1320" i="14"/>
  <c r="O1320" i="14" s="1"/>
  <c r="P1320" i="14" s="1"/>
  <c r="N1321" i="14"/>
  <c r="O1321" i="14" s="1"/>
  <c r="P1321" i="14" s="1"/>
  <c r="S1321" i="14" s="1"/>
  <c r="N1322" i="14"/>
  <c r="O1322" i="14" s="1"/>
  <c r="P1322" i="14" s="1"/>
  <c r="N1323" i="14"/>
  <c r="O1323" i="14" s="1"/>
  <c r="P1323" i="14" s="1"/>
  <c r="S1323" i="14" s="1"/>
  <c r="N1324" i="14"/>
  <c r="O1324" i="14" s="1"/>
  <c r="P1324" i="14" s="1"/>
  <c r="N1325" i="14"/>
  <c r="O1325" i="14" s="1"/>
  <c r="P1325" i="14" s="1"/>
  <c r="N1326" i="14"/>
  <c r="O1326" i="14" s="1"/>
  <c r="P1326" i="14" s="1"/>
  <c r="N1327" i="14"/>
  <c r="O1327" i="14" s="1"/>
  <c r="P1327" i="14" s="1"/>
  <c r="S1327" i="14" s="1"/>
  <c r="N1328" i="14"/>
  <c r="O1328" i="14" s="1"/>
  <c r="P1328" i="14" s="1"/>
  <c r="S1328" i="14" s="1"/>
  <c r="N1329" i="14"/>
  <c r="O1329" i="14" s="1"/>
  <c r="P1329" i="14" s="1"/>
  <c r="S1329" i="14" s="1"/>
  <c r="N1330" i="14"/>
  <c r="O1330" i="14" s="1"/>
  <c r="P1330" i="14" s="1"/>
  <c r="S1330" i="14" s="1"/>
  <c r="N1331" i="14"/>
  <c r="O1331" i="14" s="1"/>
  <c r="P1331" i="14" s="1"/>
  <c r="N1332" i="14"/>
  <c r="O1332" i="14" s="1"/>
  <c r="P1332" i="14" s="1"/>
  <c r="S1332" i="14" s="1"/>
  <c r="N1333" i="14"/>
  <c r="O1333" i="14" s="1"/>
  <c r="P1333" i="14" s="1"/>
  <c r="S1333" i="14" s="1"/>
  <c r="N1334" i="14"/>
  <c r="O1334" i="14" s="1"/>
  <c r="P1334" i="14" s="1"/>
  <c r="S1334" i="14" s="1"/>
  <c r="N1335" i="14"/>
  <c r="O1335" i="14" s="1"/>
  <c r="P1335" i="14" s="1"/>
  <c r="S1335" i="14" s="1"/>
  <c r="N1336" i="14"/>
  <c r="O1336" i="14" s="1"/>
  <c r="P1336" i="14" s="1"/>
  <c r="S1336" i="14" s="1"/>
  <c r="N1337" i="14"/>
  <c r="O1337" i="14" s="1"/>
  <c r="P1337" i="14" s="1"/>
  <c r="N1338" i="14"/>
  <c r="O1338" i="14" s="1"/>
  <c r="P1338" i="14" s="1"/>
  <c r="N1339" i="14"/>
  <c r="O1339" i="14" s="1"/>
  <c r="P1339" i="14" s="1"/>
  <c r="N1340" i="14"/>
  <c r="O1340" i="14" s="1"/>
  <c r="P1340" i="14" s="1"/>
  <c r="N1341" i="14"/>
  <c r="O1341" i="14" s="1"/>
  <c r="P1341" i="14" s="1"/>
  <c r="S1341" i="14" s="1"/>
  <c r="N1342" i="14"/>
  <c r="O1342" i="14" s="1"/>
  <c r="P1342" i="14" s="1"/>
  <c r="S1342" i="14" s="1"/>
  <c r="N1343" i="14"/>
  <c r="O1343" i="14" s="1"/>
  <c r="P1343" i="14" s="1"/>
  <c r="S1343" i="14" s="1"/>
  <c r="N1344" i="14"/>
  <c r="O1344" i="14" s="1"/>
  <c r="P1344" i="14" s="1"/>
  <c r="S1344" i="14" s="1"/>
  <c r="N1345" i="14"/>
  <c r="O1345" i="14" s="1"/>
  <c r="P1345" i="14" s="1"/>
  <c r="S1345" i="14" s="1"/>
  <c r="N1346" i="14"/>
  <c r="O1346" i="14" s="1"/>
  <c r="P1346" i="14" s="1"/>
  <c r="S1346" i="14" s="1"/>
  <c r="N1347" i="14"/>
  <c r="O1347" i="14" s="1"/>
  <c r="P1347" i="14" s="1"/>
  <c r="N1348" i="14"/>
  <c r="O1348" i="14" s="1"/>
  <c r="P1348" i="14" s="1"/>
  <c r="S1348" i="14" s="1"/>
  <c r="N1349" i="14"/>
  <c r="O1349" i="14" s="1"/>
  <c r="P1349" i="14" s="1"/>
  <c r="S1349" i="14" s="1"/>
  <c r="N1350" i="14"/>
  <c r="O1350" i="14" s="1"/>
  <c r="P1350" i="14" s="1"/>
  <c r="S1350" i="14" s="1"/>
  <c r="N1351" i="14"/>
  <c r="O1351" i="14" s="1"/>
  <c r="P1351" i="14" s="1"/>
  <c r="S1351" i="14" s="1"/>
  <c r="N1352" i="14"/>
  <c r="O1352" i="14" s="1"/>
  <c r="P1352" i="14" s="1"/>
  <c r="S1352" i="14" s="1"/>
  <c r="N1353" i="14"/>
  <c r="O1353" i="14" s="1"/>
  <c r="P1353" i="14" s="1"/>
  <c r="S1353" i="14" s="1"/>
  <c r="N1354" i="14"/>
  <c r="O1354" i="14" s="1"/>
  <c r="P1354" i="14" s="1"/>
  <c r="N1355" i="14"/>
  <c r="O1355" i="14" s="1"/>
  <c r="P1355" i="14" s="1"/>
  <c r="N1356" i="14"/>
  <c r="O1356" i="14" s="1"/>
  <c r="P1356" i="14" s="1"/>
  <c r="N1357" i="14"/>
  <c r="O1357" i="14" s="1"/>
  <c r="P1357" i="14" s="1"/>
  <c r="N1358" i="14"/>
  <c r="O1358" i="14" s="1"/>
  <c r="P1358" i="14" s="1"/>
  <c r="N1359" i="14"/>
  <c r="O1359" i="14" s="1"/>
  <c r="P1359" i="14" s="1"/>
  <c r="N1360" i="14"/>
  <c r="O1360" i="14" s="1"/>
  <c r="P1360" i="14" s="1"/>
  <c r="N1361" i="14"/>
  <c r="O1361" i="14" s="1"/>
  <c r="P1361" i="14" s="1"/>
  <c r="S1361" i="14" s="1"/>
  <c r="N1362" i="14"/>
  <c r="O1362" i="14" s="1"/>
  <c r="P1362" i="14" s="1"/>
  <c r="N1363" i="14"/>
  <c r="O1363" i="14" s="1"/>
  <c r="P1363" i="14" s="1"/>
  <c r="N1364" i="14"/>
  <c r="O1364" i="14" s="1"/>
  <c r="P1364" i="14" s="1"/>
  <c r="S1364" i="14" s="1"/>
  <c r="N1365" i="14"/>
  <c r="O1365" i="14" s="1"/>
  <c r="P1365" i="14" s="1"/>
  <c r="N1366" i="14"/>
  <c r="O1366" i="14" s="1"/>
  <c r="P1366" i="14" s="1"/>
  <c r="S1366" i="14" s="1"/>
  <c r="N1367" i="14"/>
  <c r="O1367" i="14" s="1"/>
  <c r="P1367" i="14" s="1"/>
  <c r="S1367" i="14" s="1"/>
  <c r="N1368" i="14"/>
  <c r="O1368" i="14" s="1"/>
  <c r="P1368" i="14" s="1"/>
  <c r="N1369" i="14"/>
  <c r="O1369" i="14" s="1"/>
  <c r="P1369" i="14" s="1"/>
  <c r="S1369" i="14" s="1"/>
  <c r="N1370" i="14"/>
  <c r="O1370" i="14" s="1"/>
  <c r="P1370" i="14" s="1"/>
  <c r="N1371" i="14"/>
  <c r="O1371" i="14" s="1"/>
  <c r="P1371" i="14" s="1"/>
  <c r="N1372" i="14"/>
  <c r="O1372" i="14" s="1"/>
  <c r="P1372" i="14" s="1"/>
  <c r="S1372" i="14" s="1"/>
  <c r="N1373" i="14"/>
  <c r="O1373" i="14" s="1"/>
  <c r="P1373" i="14" s="1"/>
  <c r="S1373" i="14" s="1"/>
  <c r="N1374" i="14"/>
  <c r="O1374" i="14" s="1"/>
  <c r="P1374" i="14" s="1"/>
  <c r="S1374" i="14" s="1"/>
  <c r="N1375" i="14"/>
  <c r="O1375" i="14" s="1"/>
  <c r="P1375" i="14" s="1"/>
  <c r="S1375" i="14" s="1"/>
  <c r="N1376" i="14"/>
  <c r="O1376" i="14" s="1"/>
  <c r="P1376" i="14" s="1"/>
  <c r="S1376" i="14" s="1"/>
  <c r="N1377" i="14"/>
  <c r="O1377" i="14" s="1"/>
  <c r="P1377" i="14" s="1"/>
  <c r="S1377" i="14" s="1"/>
  <c r="N1378" i="14"/>
  <c r="O1378" i="14" s="1"/>
  <c r="P1378" i="14" s="1"/>
  <c r="N1379" i="14"/>
  <c r="O1379" i="14" s="1"/>
  <c r="P1379" i="14" s="1"/>
  <c r="N1380" i="14"/>
  <c r="O1380" i="14" s="1"/>
  <c r="P1380" i="14" s="1"/>
  <c r="S1380" i="14" s="1"/>
  <c r="N1381" i="14"/>
  <c r="O1381" i="14" s="1"/>
  <c r="P1381" i="14" s="1"/>
  <c r="S1381" i="14" s="1"/>
  <c r="N1382" i="14"/>
  <c r="O1382" i="14" s="1"/>
  <c r="P1382" i="14" s="1"/>
  <c r="S1382" i="14" s="1"/>
  <c r="N1383" i="14"/>
  <c r="O1383" i="14" s="1"/>
  <c r="P1383" i="14" s="1"/>
  <c r="S1383" i="14" s="1"/>
  <c r="N1384" i="14"/>
  <c r="O1384" i="14" s="1"/>
  <c r="P1384" i="14" s="1"/>
  <c r="S1384" i="14" s="1"/>
  <c r="N1385" i="14"/>
  <c r="O1385" i="14" s="1"/>
  <c r="P1385" i="14" s="1"/>
  <c r="N1386" i="14"/>
  <c r="O1386" i="14" s="1"/>
  <c r="P1386" i="14" s="1"/>
  <c r="S1386" i="14" s="1"/>
  <c r="N1387" i="14"/>
  <c r="O1387" i="14" s="1"/>
  <c r="P1387" i="14" s="1"/>
  <c r="S1387" i="14" s="1"/>
  <c r="N1388" i="14"/>
  <c r="O1388" i="14" s="1"/>
  <c r="P1388" i="14" s="1"/>
  <c r="N1389" i="14"/>
  <c r="O1389" i="14" s="1"/>
  <c r="P1389" i="14" s="1"/>
  <c r="N1390" i="14"/>
  <c r="O1390" i="14" s="1"/>
  <c r="P1390" i="14" s="1"/>
  <c r="S1390" i="14" s="1"/>
  <c r="N1391" i="14"/>
  <c r="O1391" i="14" s="1"/>
  <c r="P1391" i="14" s="1"/>
  <c r="N1392" i="14"/>
  <c r="O1392" i="14" s="1"/>
  <c r="P1392" i="14" s="1"/>
  <c r="N1393" i="14"/>
  <c r="O1393" i="14" s="1"/>
  <c r="P1393" i="14" s="1"/>
  <c r="S1393" i="14" s="1"/>
  <c r="N1394" i="14"/>
  <c r="O1394" i="14" s="1"/>
  <c r="P1394" i="14" s="1"/>
  <c r="Q1394" i="14" s="1"/>
  <c r="R1394" i="14" s="1"/>
  <c r="N1395" i="14"/>
  <c r="O1395" i="14" s="1"/>
  <c r="P1395" i="14" s="1"/>
  <c r="N1396" i="14"/>
  <c r="O1396" i="14" s="1"/>
  <c r="P1396" i="14" s="1"/>
  <c r="S1396" i="14" s="1"/>
  <c r="N1397" i="14"/>
  <c r="O1397" i="14" s="1"/>
  <c r="P1397" i="14" s="1"/>
  <c r="S1397" i="14" s="1"/>
  <c r="N1398" i="14"/>
  <c r="O1398" i="14" s="1"/>
  <c r="P1398" i="14" s="1"/>
  <c r="S1398" i="14" s="1"/>
  <c r="N1399" i="14"/>
  <c r="O1399" i="14" s="1"/>
  <c r="P1399" i="14" s="1"/>
  <c r="N1400" i="14"/>
  <c r="O1400" i="14" s="1"/>
  <c r="P1400" i="14" s="1"/>
  <c r="N1401" i="14"/>
  <c r="O1401" i="14" s="1"/>
  <c r="P1401" i="14" s="1"/>
  <c r="S1401" i="14" s="1"/>
  <c r="N1402" i="14"/>
  <c r="O1402" i="14" s="1"/>
  <c r="P1402" i="14" s="1"/>
  <c r="N1403" i="14"/>
  <c r="O1403" i="14" s="1"/>
  <c r="P1403" i="14" s="1"/>
  <c r="S1403" i="14" s="1"/>
  <c r="N1404" i="14"/>
  <c r="O1404" i="14" s="1"/>
  <c r="P1404" i="14" s="1"/>
  <c r="N1405" i="14"/>
  <c r="O1405" i="14" s="1"/>
  <c r="P1405" i="14" s="1"/>
  <c r="S1405" i="14" s="1"/>
  <c r="N1406" i="14"/>
  <c r="O1406" i="14" s="1"/>
  <c r="P1406" i="14" s="1"/>
  <c r="S1406" i="14" s="1"/>
  <c r="N1407" i="14"/>
  <c r="O1407" i="14" s="1"/>
  <c r="P1407" i="14" s="1"/>
  <c r="N1408" i="14"/>
  <c r="O1408" i="14" s="1"/>
  <c r="P1408" i="14" s="1"/>
  <c r="S1408" i="14" s="1"/>
  <c r="N1409" i="14"/>
  <c r="O1409" i="14" s="1"/>
  <c r="P1409" i="14" s="1"/>
  <c r="S1409" i="14" s="1"/>
  <c r="N1410" i="14"/>
  <c r="O1410" i="14" s="1"/>
  <c r="P1410" i="14" s="1"/>
  <c r="S1410" i="14" s="1"/>
  <c r="N1411" i="14"/>
  <c r="O1411" i="14" s="1"/>
  <c r="P1411" i="14" s="1"/>
  <c r="S1411" i="14" s="1"/>
  <c r="N1412" i="14"/>
  <c r="O1412" i="14" s="1"/>
  <c r="P1412" i="14" s="1"/>
  <c r="S1412" i="14" s="1"/>
  <c r="N1413" i="14"/>
  <c r="O1413" i="14" s="1"/>
  <c r="P1413" i="14" s="1"/>
  <c r="S1413" i="14" s="1"/>
  <c r="N1414" i="14"/>
  <c r="O1414" i="14" s="1"/>
  <c r="P1414" i="14" s="1"/>
  <c r="S1414" i="14" s="1"/>
  <c r="N1415" i="14"/>
  <c r="O1415" i="14" s="1"/>
  <c r="P1415" i="14" s="1"/>
  <c r="S1415" i="14" s="1"/>
  <c r="N1416" i="14"/>
  <c r="O1416" i="14" s="1"/>
  <c r="P1416" i="14" s="1"/>
  <c r="S1416" i="14" s="1"/>
  <c r="N1417" i="14"/>
  <c r="O1417" i="14" s="1"/>
  <c r="P1417" i="14" s="1"/>
  <c r="N1418" i="14"/>
  <c r="O1418" i="14" s="1"/>
  <c r="P1418" i="14" s="1"/>
  <c r="Q1418" i="14" s="1"/>
  <c r="R1418" i="14" s="1"/>
  <c r="N1419" i="14"/>
  <c r="O1419" i="14" s="1"/>
  <c r="P1419" i="14" s="1"/>
  <c r="S1419" i="14" s="1"/>
  <c r="N1420" i="14"/>
  <c r="O1420" i="14" s="1"/>
  <c r="P1420" i="14" s="1"/>
  <c r="N1421" i="14"/>
  <c r="O1421" i="14" s="1"/>
  <c r="P1421" i="14" s="1"/>
  <c r="N1422" i="14"/>
  <c r="O1422" i="14" s="1"/>
  <c r="P1422" i="14" s="1"/>
  <c r="S1422" i="14" s="1"/>
  <c r="N1423" i="14"/>
  <c r="O1423" i="14" s="1"/>
  <c r="P1423" i="14" s="1"/>
  <c r="S1423" i="14" s="1"/>
  <c r="N1424" i="14"/>
  <c r="O1424" i="14" s="1"/>
  <c r="P1424" i="14" s="1"/>
  <c r="S1424" i="14" s="1"/>
  <c r="N1425" i="14"/>
  <c r="O1425" i="14" s="1"/>
  <c r="P1425" i="14" s="1"/>
  <c r="S1425" i="14" s="1"/>
  <c r="N1426" i="14"/>
  <c r="O1426" i="14" s="1"/>
  <c r="P1426" i="14" s="1"/>
  <c r="N1427" i="14"/>
  <c r="O1427" i="14" s="1"/>
  <c r="P1427" i="14" s="1"/>
  <c r="S1427" i="14" s="1"/>
  <c r="N1428" i="14"/>
  <c r="O1428" i="14" s="1"/>
  <c r="P1428" i="14" s="1"/>
  <c r="S1428" i="14" s="1"/>
  <c r="N1429" i="14"/>
  <c r="O1429" i="14" s="1"/>
  <c r="P1429" i="14" s="1"/>
  <c r="S1429" i="14" s="1"/>
  <c r="N1430" i="14"/>
  <c r="O1430" i="14" s="1"/>
  <c r="P1430" i="14" s="1"/>
  <c r="S1430" i="14" s="1"/>
  <c r="N1431" i="14"/>
  <c r="O1431" i="14" s="1"/>
  <c r="P1431" i="14" s="1"/>
  <c r="S1431" i="14" s="1"/>
  <c r="N1432" i="14"/>
  <c r="O1432" i="14" s="1"/>
  <c r="P1432" i="14" s="1"/>
  <c r="S1432" i="14" s="1"/>
  <c r="N1433" i="14"/>
  <c r="O1433" i="14" s="1"/>
  <c r="P1433" i="14" s="1"/>
  <c r="N1434" i="14"/>
  <c r="O1434" i="14" s="1"/>
  <c r="P1434" i="14" s="1"/>
  <c r="N1435" i="14"/>
  <c r="O1435" i="14" s="1"/>
  <c r="P1435" i="14" s="1"/>
  <c r="S1435" i="14" s="1"/>
  <c r="N1436" i="14"/>
  <c r="O1436" i="14" s="1"/>
  <c r="P1436" i="14" s="1"/>
  <c r="N1437" i="14"/>
  <c r="O1437" i="14" s="1"/>
  <c r="P1437" i="14" s="1"/>
  <c r="N1438" i="14"/>
  <c r="O1438" i="14" s="1"/>
  <c r="P1438" i="14" s="1"/>
  <c r="N1439" i="14"/>
  <c r="O1439" i="14" s="1"/>
  <c r="P1439" i="14" s="1"/>
  <c r="N1440" i="14"/>
  <c r="O1440" i="14" s="1"/>
  <c r="P1440" i="14" s="1"/>
  <c r="S1440" i="14" s="1"/>
  <c r="N1441" i="14"/>
  <c r="O1441" i="14" s="1"/>
  <c r="P1441" i="14" s="1"/>
  <c r="S1441" i="14" s="1"/>
  <c r="N1442" i="14"/>
  <c r="O1442" i="14" s="1"/>
  <c r="P1442" i="14" s="1"/>
  <c r="N1443" i="14"/>
  <c r="O1443" i="14" s="1"/>
  <c r="P1443" i="14" s="1"/>
  <c r="N1444" i="14"/>
  <c r="O1444" i="14" s="1"/>
  <c r="P1444" i="14" s="1"/>
  <c r="S1444" i="14" s="1"/>
  <c r="N1445" i="14"/>
  <c r="O1445" i="14" s="1"/>
  <c r="P1445" i="14" s="1"/>
  <c r="S1445" i="14" s="1"/>
  <c r="N1446" i="14"/>
  <c r="O1446" i="14" s="1"/>
  <c r="P1446" i="14" s="1"/>
  <c r="S1446" i="14" s="1"/>
  <c r="N1447" i="14"/>
  <c r="O1447" i="14" s="1"/>
  <c r="P1447" i="14" s="1"/>
  <c r="N1448" i="14"/>
  <c r="O1448" i="14" s="1"/>
  <c r="P1448" i="14" s="1"/>
  <c r="N1449" i="14"/>
  <c r="O1449" i="14" s="1"/>
  <c r="P1449" i="14" s="1"/>
  <c r="N1450" i="14"/>
  <c r="O1450" i="14" s="1"/>
  <c r="P1450" i="14" s="1"/>
  <c r="S1450" i="14" s="1"/>
  <c r="N1451" i="14"/>
  <c r="O1451" i="14" s="1"/>
  <c r="P1451" i="14" s="1"/>
  <c r="S1451" i="14" s="1"/>
  <c r="N1452" i="14"/>
  <c r="O1452" i="14" s="1"/>
  <c r="P1452" i="14" s="1"/>
  <c r="S1452" i="14" s="1"/>
  <c r="N1453" i="14"/>
  <c r="O1453" i="14" s="1"/>
  <c r="P1453" i="14" s="1"/>
  <c r="N1454" i="14"/>
  <c r="O1454" i="14" s="1"/>
  <c r="P1454" i="14" s="1"/>
  <c r="Q1454" i="14" s="1"/>
  <c r="R1454" i="14" s="1"/>
  <c r="N1455" i="14"/>
  <c r="O1455" i="14" s="1"/>
  <c r="P1455" i="14" s="1"/>
  <c r="N1456" i="14"/>
  <c r="O1456" i="14" s="1"/>
  <c r="P1456" i="14" s="1"/>
  <c r="N1457" i="14"/>
  <c r="O1457" i="14" s="1"/>
  <c r="P1457" i="14" s="1"/>
  <c r="S1457" i="14" s="1"/>
  <c r="N1458" i="14"/>
  <c r="O1458" i="14" s="1"/>
  <c r="P1458" i="14" s="1"/>
  <c r="Q1458" i="14" s="1"/>
  <c r="R1458" i="14" s="1"/>
  <c r="N1459" i="14"/>
  <c r="O1459" i="14" s="1"/>
  <c r="P1459" i="14" s="1"/>
  <c r="Q1459" i="14" s="1"/>
  <c r="R1459" i="14" s="1"/>
  <c r="N1460" i="14"/>
  <c r="O1460" i="14" s="1"/>
  <c r="P1460" i="14" s="1"/>
  <c r="S1460" i="14" s="1"/>
  <c r="N1461" i="14"/>
  <c r="O1461" i="14" s="1"/>
  <c r="P1461" i="14" s="1"/>
  <c r="S1461" i="14" s="1"/>
  <c r="N1462" i="14"/>
  <c r="O1462" i="14" s="1"/>
  <c r="P1462" i="14" s="1"/>
  <c r="S1462" i="14" s="1"/>
  <c r="N1463" i="14"/>
  <c r="O1463" i="14" s="1"/>
  <c r="P1463" i="14" s="1"/>
  <c r="S1463" i="14" s="1"/>
  <c r="N1464" i="14"/>
  <c r="O1464" i="14" s="1"/>
  <c r="P1464" i="14" s="1"/>
  <c r="N1465" i="14"/>
  <c r="O1465" i="14" s="1"/>
  <c r="P1465" i="14" s="1"/>
  <c r="N1466" i="14"/>
  <c r="O1466" i="14" s="1"/>
  <c r="P1466" i="14" s="1"/>
  <c r="S1466" i="14" s="1"/>
  <c r="N1467" i="14"/>
  <c r="O1467" i="14" s="1"/>
  <c r="P1467" i="14" s="1"/>
  <c r="N1468" i="14"/>
  <c r="O1468" i="14" s="1"/>
  <c r="P1468" i="14" s="1"/>
  <c r="N1469" i="14"/>
  <c r="O1469" i="14" s="1"/>
  <c r="P1469" i="14" s="1"/>
  <c r="N1470" i="14"/>
  <c r="O1470" i="14" s="1"/>
  <c r="P1470" i="14" s="1"/>
  <c r="N1471" i="14"/>
  <c r="O1471" i="14" s="1"/>
  <c r="P1471" i="14" s="1"/>
  <c r="N1472" i="14"/>
  <c r="O1472" i="14" s="1"/>
  <c r="P1472" i="14" s="1"/>
  <c r="S1472" i="14" s="1"/>
  <c r="N1473" i="14"/>
  <c r="O1473" i="14" s="1"/>
  <c r="P1473" i="14" s="1"/>
  <c r="S1473" i="14" s="1"/>
  <c r="N1474" i="14"/>
  <c r="O1474" i="14" s="1"/>
  <c r="P1474" i="14" s="1"/>
  <c r="N1475" i="14"/>
  <c r="O1475" i="14" s="1"/>
  <c r="P1475" i="14" s="1"/>
  <c r="N1476" i="14"/>
  <c r="O1476" i="14" s="1"/>
  <c r="P1476" i="14" s="1"/>
  <c r="S1476" i="14" s="1"/>
  <c r="N1477" i="14"/>
  <c r="O1477" i="14" s="1"/>
  <c r="P1477" i="14" s="1"/>
  <c r="S1477" i="14" s="1"/>
  <c r="N1478" i="14"/>
  <c r="O1478" i="14" s="1"/>
  <c r="P1478" i="14" s="1"/>
  <c r="S1478" i="14" s="1"/>
  <c r="N1479" i="14"/>
  <c r="O1479" i="14" s="1"/>
  <c r="P1479" i="14" s="1"/>
  <c r="S1479" i="14" s="1"/>
  <c r="N1480" i="14"/>
  <c r="O1480" i="14" s="1"/>
  <c r="P1480" i="14" s="1"/>
  <c r="S1480" i="14" s="1"/>
  <c r="N1481" i="14"/>
  <c r="O1481" i="14" s="1"/>
  <c r="P1481" i="14" s="1"/>
  <c r="N1482" i="14"/>
  <c r="O1482" i="14" s="1"/>
  <c r="P1482" i="14" s="1"/>
  <c r="Q1482" i="14" s="1"/>
  <c r="R1482" i="14" s="1"/>
  <c r="N1483" i="14"/>
  <c r="O1483" i="14" s="1"/>
  <c r="P1483" i="14" s="1"/>
  <c r="N1484" i="14"/>
  <c r="O1484" i="14" s="1"/>
  <c r="P1484" i="14" s="1"/>
  <c r="S1484" i="14" s="1"/>
  <c r="N1485" i="14"/>
  <c r="O1485" i="14" s="1"/>
  <c r="P1485" i="14" s="1"/>
  <c r="S1485" i="14" s="1"/>
  <c r="N1486" i="14"/>
  <c r="O1486" i="14" s="1"/>
  <c r="P1486" i="14" s="1"/>
  <c r="N1487" i="14"/>
  <c r="O1487" i="14" s="1"/>
  <c r="P1487" i="14" s="1"/>
  <c r="S1487" i="14" s="1"/>
  <c r="N1488" i="14"/>
  <c r="O1488" i="14" s="1"/>
  <c r="P1488" i="14" s="1"/>
  <c r="N1489" i="14"/>
  <c r="O1489" i="14" s="1"/>
  <c r="P1489" i="14" s="1"/>
  <c r="N1490" i="14"/>
  <c r="O1490" i="14" s="1"/>
  <c r="P1490" i="14" s="1"/>
  <c r="S1490" i="14" s="1"/>
  <c r="N1491" i="14"/>
  <c r="O1491" i="14" s="1"/>
  <c r="P1491" i="14" s="1"/>
  <c r="Q1491" i="14" s="1"/>
  <c r="R1491" i="14" s="1"/>
  <c r="N1492" i="14"/>
  <c r="O1492" i="14" s="1"/>
  <c r="P1492" i="14" s="1"/>
  <c r="N1493" i="14"/>
  <c r="O1493" i="14" s="1"/>
  <c r="P1493" i="14" s="1"/>
  <c r="S1493" i="14" s="1"/>
  <c r="N1494" i="14"/>
  <c r="O1494" i="14" s="1"/>
  <c r="P1494" i="14" s="1"/>
  <c r="S1494" i="14" s="1"/>
  <c r="N1495" i="14"/>
  <c r="O1495" i="14" s="1"/>
  <c r="P1495" i="14" s="1"/>
  <c r="S1495" i="14" s="1"/>
  <c r="N1496" i="14"/>
  <c r="O1496" i="14" s="1"/>
  <c r="P1496" i="14" s="1"/>
  <c r="N1497" i="14"/>
  <c r="O1497" i="14" s="1"/>
  <c r="P1497" i="14" s="1"/>
  <c r="N1498" i="14"/>
  <c r="O1498" i="14" s="1"/>
  <c r="P1498" i="14" s="1"/>
  <c r="Q1498" i="14" s="1"/>
  <c r="R1498" i="14" s="1"/>
  <c r="N1499" i="14"/>
  <c r="O1499" i="14" s="1"/>
  <c r="P1499" i="14" s="1"/>
  <c r="N1500" i="14"/>
  <c r="O1500" i="14" s="1"/>
  <c r="P1500" i="14" s="1"/>
  <c r="S1500" i="14" s="1"/>
  <c r="N1501" i="14"/>
  <c r="O1501" i="14" s="1"/>
  <c r="P1501" i="14" s="1"/>
  <c r="S1501" i="14" s="1"/>
  <c r="N1502" i="14"/>
  <c r="O1502" i="14" s="1"/>
  <c r="P1502" i="14" s="1"/>
  <c r="S1502" i="14" s="1"/>
  <c r="N1503" i="14"/>
  <c r="O1503" i="14" s="1"/>
  <c r="P1503" i="14" s="1"/>
  <c r="S1503" i="14" s="1"/>
  <c r="N1504" i="14"/>
  <c r="O1504" i="14" s="1"/>
  <c r="P1504" i="14" s="1"/>
  <c r="S1504" i="14" s="1"/>
  <c r="N1505" i="14"/>
  <c r="O1505" i="14" s="1"/>
  <c r="P1505" i="14" s="1"/>
  <c r="S1505" i="14" s="1"/>
  <c r="N1506" i="14"/>
  <c r="O1506" i="14" s="1"/>
  <c r="P1506" i="14" s="1"/>
  <c r="S1506" i="14" s="1"/>
  <c r="N1507" i="14"/>
  <c r="O1507" i="14" s="1"/>
  <c r="P1507" i="14" s="1"/>
  <c r="N1508" i="14"/>
  <c r="O1508" i="14" s="1"/>
  <c r="P1508" i="14" s="1"/>
  <c r="S1508" i="14" s="1"/>
  <c r="N1509" i="14"/>
  <c r="O1509" i="14" s="1"/>
  <c r="P1509" i="14" s="1"/>
  <c r="S1509" i="14" s="1"/>
  <c r="N1510" i="14"/>
  <c r="O1510" i="14" s="1"/>
  <c r="P1510" i="14" s="1"/>
  <c r="S1510" i="14" s="1"/>
  <c r="N1511" i="14"/>
  <c r="O1511" i="14" s="1"/>
  <c r="P1511" i="14" s="1"/>
  <c r="N1512" i="14"/>
  <c r="O1512" i="14" s="1"/>
  <c r="P1512" i="14" s="1"/>
  <c r="S1512" i="14" s="1"/>
  <c r="N1513" i="14"/>
  <c r="O1513" i="14" s="1"/>
  <c r="P1513" i="14" s="1"/>
  <c r="N1514" i="14"/>
  <c r="O1514" i="14" s="1"/>
  <c r="P1514" i="14" s="1"/>
  <c r="N1515" i="14"/>
  <c r="O1515" i="14" s="1"/>
  <c r="P1515" i="14" s="1"/>
  <c r="N1516" i="14"/>
  <c r="O1516" i="14" s="1"/>
  <c r="P1516" i="14" s="1"/>
  <c r="N1517" i="14"/>
  <c r="O1517" i="14" s="1"/>
  <c r="P1517" i="14" s="1"/>
  <c r="N1518" i="14"/>
  <c r="O1518" i="14" s="1"/>
  <c r="P1518" i="14" s="1"/>
  <c r="N1519" i="14"/>
  <c r="O1519" i="14" s="1"/>
  <c r="P1519" i="14" s="1"/>
  <c r="N1520" i="14"/>
  <c r="O1520" i="14" s="1"/>
  <c r="P1520" i="14" s="1"/>
  <c r="N1521" i="14"/>
  <c r="O1521" i="14" s="1"/>
  <c r="P1521" i="14" s="1"/>
  <c r="S1521" i="14" s="1"/>
  <c r="N1522" i="14"/>
  <c r="O1522" i="14" s="1"/>
  <c r="P1522" i="14" s="1"/>
  <c r="S1522" i="14" s="1"/>
  <c r="N1523" i="14"/>
  <c r="O1523" i="14" s="1"/>
  <c r="P1523" i="14" s="1"/>
  <c r="N1524" i="14"/>
  <c r="O1524" i="14" s="1"/>
  <c r="P1524" i="14" s="1"/>
  <c r="N1525" i="14"/>
  <c r="O1525" i="14" s="1"/>
  <c r="P1525" i="14" s="1"/>
  <c r="S1525" i="14" s="1"/>
  <c r="N1526" i="14"/>
  <c r="O1526" i="14" s="1"/>
  <c r="P1526" i="14" s="1"/>
  <c r="S1526" i="14" s="1"/>
  <c r="N1527" i="14"/>
  <c r="O1527" i="14" s="1"/>
  <c r="P1527" i="14" s="1"/>
  <c r="S1527" i="14" s="1"/>
  <c r="N1528" i="14"/>
  <c r="O1528" i="14" s="1"/>
  <c r="P1528" i="14" s="1"/>
  <c r="S1528" i="14" s="1"/>
  <c r="N1529" i="14"/>
  <c r="O1529" i="14" s="1"/>
  <c r="P1529" i="14" s="1"/>
  <c r="S1529" i="14" s="1"/>
  <c r="N1530" i="14"/>
  <c r="O1530" i="14" s="1"/>
  <c r="P1530" i="14" s="1"/>
  <c r="S1530" i="14" s="1"/>
  <c r="N1531" i="14"/>
  <c r="O1531" i="14" s="1"/>
  <c r="P1531" i="14" s="1"/>
  <c r="S1531" i="14" s="1"/>
  <c r="N1532" i="14"/>
  <c r="O1532" i="14" s="1"/>
  <c r="P1532" i="14" s="1"/>
  <c r="S1532" i="14" s="1"/>
  <c r="N1533" i="14"/>
  <c r="O1533" i="14" s="1"/>
  <c r="P1533" i="14" s="1"/>
  <c r="N1534" i="14"/>
  <c r="O1534" i="14" s="1"/>
  <c r="P1534" i="14" s="1"/>
  <c r="N1535" i="14"/>
  <c r="O1535" i="14" s="1"/>
  <c r="P1535" i="14" s="1"/>
  <c r="N1536" i="14"/>
  <c r="O1536" i="14" s="1"/>
  <c r="P1536" i="14" s="1"/>
  <c r="S1536" i="14" s="1"/>
  <c r="N1537" i="14"/>
  <c r="O1537" i="14" s="1"/>
  <c r="P1537" i="14" s="1"/>
  <c r="S1537" i="14" s="1"/>
  <c r="N1538" i="14"/>
  <c r="O1538" i="14" s="1"/>
  <c r="P1538" i="14" s="1"/>
  <c r="N1539" i="14"/>
  <c r="O1539" i="14" s="1"/>
  <c r="P1539" i="14" s="1"/>
  <c r="N1540" i="14"/>
  <c r="O1540" i="14" s="1"/>
  <c r="P1540" i="14" s="1"/>
  <c r="S1540" i="14" s="1"/>
  <c r="N1541" i="14"/>
  <c r="O1541" i="14" s="1"/>
  <c r="P1541" i="14" s="1"/>
  <c r="S1541" i="14" s="1"/>
  <c r="N1542" i="14"/>
  <c r="O1542" i="14" s="1"/>
  <c r="P1542" i="14" s="1"/>
  <c r="S1542" i="14" s="1"/>
  <c r="N1543" i="14"/>
  <c r="O1543" i="14" s="1"/>
  <c r="P1543" i="14" s="1"/>
  <c r="S1543" i="14" s="1"/>
  <c r="N1544" i="14"/>
  <c r="O1544" i="14" s="1"/>
  <c r="P1544" i="14" s="1"/>
  <c r="S1544" i="14" s="1"/>
  <c r="N1545" i="14"/>
  <c r="O1545" i="14" s="1"/>
  <c r="P1545" i="14" s="1"/>
  <c r="S1545" i="14" s="1"/>
  <c r="N1546" i="14"/>
  <c r="O1546" i="14" s="1"/>
  <c r="P1546" i="14" s="1"/>
  <c r="Q1546" i="14" s="1"/>
  <c r="R1546" i="14" s="1"/>
  <c r="N1547" i="14"/>
  <c r="O1547" i="14" s="1"/>
  <c r="P1547" i="14" s="1"/>
  <c r="N1548" i="14"/>
  <c r="O1548" i="14" s="1"/>
  <c r="P1548" i="14" s="1"/>
  <c r="S1548" i="14" s="1"/>
  <c r="N1549" i="14"/>
  <c r="O1549" i="14" s="1"/>
  <c r="P1549" i="14" s="1"/>
  <c r="N1550" i="14"/>
  <c r="O1550" i="14" s="1"/>
  <c r="P1550" i="14" s="1"/>
  <c r="N1551" i="14"/>
  <c r="O1551" i="14" s="1"/>
  <c r="P1551" i="14" s="1"/>
  <c r="S1551" i="14" s="1"/>
  <c r="N1552" i="14"/>
  <c r="O1552" i="14" s="1"/>
  <c r="P1552" i="14" s="1"/>
  <c r="S1552" i="14" s="1"/>
  <c r="N1553" i="14"/>
  <c r="O1553" i="14" s="1"/>
  <c r="P1553" i="14" s="1"/>
  <c r="S1553" i="14" s="1"/>
  <c r="N1554" i="14"/>
  <c r="O1554" i="14" s="1"/>
  <c r="P1554" i="14" s="1"/>
  <c r="N1555" i="14"/>
  <c r="O1555" i="14" s="1"/>
  <c r="P1555" i="14" s="1"/>
  <c r="S1555" i="14" s="1"/>
  <c r="N1556" i="14"/>
  <c r="O1556" i="14" s="1"/>
  <c r="P1556" i="14" s="1"/>
  <c r="N1557" i="14"/>
  <c r="O1557" i="14" s="1"/>
  <c r="P1557" i="14" s="1"/>
  <c r="S1557" i="14" s="1"/>
  <c r="N1558" i="14"/>
  <c r="O1558" i="14" s="1"/>
  <c r="P1558" i="14" s="1"/>
  <c r="S1558" i="14" s="1"/>
  <c r="N1559" i="14"/>
  <c r="O1559" i="14" s="1"/>
  <c r="P1559" i="14" s="1"/>
  <c r="N1560" i="14"/>
  <c r="O1560" i="14" s="1"/>
  <c r="P1560" i="14" s="1"/>
  <c r="N1561" i="14"/>
  <c r="O1561" i="14" s="1"/>
  <c r="P1561" i="14" s="1"/>
  <c r="N1562" i="14"/>
  <c r="O1562" i="14" s="1"/>
  <c r="P1562" i="14" s="1"/>
  <c r="Q1562" i="14" s="1"/>
  <c r="R1562" i="14" s="1"/>
  <c r="N1563" i="14"/>
  <c r="O1563" i="14" s="1"/>
  <c r="P1563" i="14" s="1"/>
  <c r="N1564" i="14"/>
  <c r="O1564" i="14" s="1"/>
  <c r="P1564" i="14" s="1"/>
  <c r="S1564" i="14" s="1"/>
  <c r="N1565" i="14"/>
  <c r="O1565" i="14" s="1"/>
  <c r="P1565" i="14" s="1"/>
  <c r="N1566" i="14"/>
  <c r="O1566" i="14" s="1"/>
  <c r="P1566" i="14" s="1"/>
  <c r="N1567" i="14"/>
  <c r="O1567" i="14" s="1"/>
  <c r="P1567" i="14" s="1"/>
  <c r="N1568" i="14"/>
  <c r="O1568" i="14" s="1"/>
  <c r="P1568" i="14" s="1"/>
  <c r="Q1568" i="14" s="1"/>
  <c r="R1568" i="14" s="1"/>
  <c r="N1569" i="14"/>
  <c r="O1569" i="14" s="1"/>
  <c r="P1569" i="14" s="1"/>
  <c r="S1569" i="14" s="1"/>
  <c r="N1570" i="14"/>
  <c r="O1570" i="14" s="1"/>
  <c r="P1570" i="14" s="1"/>
  <c r="N1571" i="14"/>
  <c r="O1571" i="14" s="1"/>
  <c r="P1571" i="14" s="1"/>
  <c r="N1572" i="14"/>
  <c r="O1572" i="14" s="1"/>
  <c r="P1572" i="14" s="1"/>
  <c r="S1572" i="14" s="1"/>
  <c r="N1573" i="14"/>
  <c r="O1573" i="14" s="1"/>
  <c r="P1573" i="14" s="1"/>
  <c r="S1573" i="14" s="1"/>
  <c r="N1574" i="14"/>
  <c r="O1574" i="14" s="1"/>
  <c r="P1574" i="14" s="1"/>
  <c r="S1574" i="14" s="1"/>
  <c r="N1575" i="14"/>
  <c r="O1575" i="14" s="1"/>
  <c r="P1575" i="14" s="1"/>
  <c r="N1576" i="14"/>
  <c r="O1576" i="14" s="1"/>
  <c r="P1576" i="14" s="1"/>
  <c r="S1576" i="14" s="1"/>
  <c r="N1577" i="14"/>
  <c r="O1577" i="14" s="1"/>
  <c r="P1577" i="14" s="1"/>
  <c r="S1577" i="14" s="1"/>
  <c r="N1578" i="14"/>
  <c r="O1578" i="14" s="1"/>
  <c r="P1578" i="14" s="1"/>
  <c r="N1579" i="14"/>
  <c r="O1579" i="14" s="1"/>
  <c r="P1579" i="14" s="1"/>
  <c r="S1579" i="14" s="1"/>
  <c r="N1580" i="14"/>
  <c r="O1580" i="14" s="1"/>
  <c r="P1580" i="14" s="1"/>
  <c r="S1580" i="14" s="1"/>
  <c r="N1581" i="14"/>
  <c r="O1581" i="14" s="1"/>
  <c r="P1581" i="14" s="1"/>
  <c r="N1582" i="14"/>
  <c r="O1582" i="14" s="1"/>
  <c r="P1582" i="14" s="1"/>
  <c r="S1582" i="14" s="1"/>
  <c r="N1583" i="14"/>
  <c r="O1583" i="14" s="1"/>
  <c r="P1583" i="14" s="1"/>
  <c r="S1583" i="14" s="1"/>
  <c r="N1584" i="14"/>
  <c r="O1584" i="14" s="1"/>
  <c r="P1584" i="14" s="1"/>
  <c r="S1584" i="14" s="1"/>
  <c r="N1585" i="14"/>
  <c r="O1585" i="14" s="1"/>
  <c r="P1585" i="14" s="1"/>
  <c r="S1585" i="14" s="1"/>
  <c r="N1586" i="14"/>
  <c r="O1586" i="14" s="1"/>
  <c r="P1586" i="14" s="1"/>
  <c r="N1587" i="14"/>
  <c r="O1587" i="14" s="1"/>
  <c r="P1587" i="14" s="1"/>
  <c r="Q1587" i="14" s="1"/>
  <c r="R1587" i="14" s="1"/>
  <c r="N1588" i="14"/>
  <c r="O1588" i="14" s="1"/>
  <c r="P1588" i="14" s="1"/>
  <c r="S1588" i="14" s="1"/>
  <c r="N1589" i="14"/>
  <c r="O1589" i="14" s="1"/>
  <c r="P1589" i="14" s="1"/>
  <c r="S1589" i="14" s="1"/>
  <c r="N1590" i="14"/>
  <c r="O1590" i="14" s="1"/>
  <c r="P1590" i="14" s="1"/>
  <c r="S1590" i="14" s="1"/>
  <c r="N1591" i="14"/>
  <c r="O1591" i="14" s="1"/>
  <c r="P1591" i="14" s="1"/>
  <c r="N1592" i="14"/>
  <c r="O1592" i="14" s="1"/>
  <c r="P1592" i="14" s="1"/>
  <c r="Q1592" i="14" s="1"/>
  <c r="R1592" i="14" s="1"/>
  <c r="N1593" i="14"/>
  <c r="O1593" i="14" s="1"/>
  <c r="P1593" i="14" s="1"/>
  <c r="S1593" i="14" s="1"/>
  <c r="N1594" i="14"/>
  <c r="O1594" i="14" s="1"/>
  <c r="P1594" i="14" s="1"/>
  <c r="N1595" i="14"/>
  <c r="O1595" i="14" s="1"/>
  <c r="P1595" i="14" s="1"/>
  <c r="N1596" i="14"/>
  <c r="O1596" i="14" s="1"/>
  <c r="P1596" i="14" s="1"/>
  <c r="N1597" i="14"/>
  <c r="O1597" i="14" s="1"/>
  <c r="P1597" i="14" s="1"/>
  <c r="N1598" i="14"/>
  <c r="O1598" i="14" s="1"/>
  <c r="P1598" i="14" s="1"/>
  <c r="S1598" i="14" s="1"/>
  <c r="N1599" i="14"/>
  <c r="O1599" i="14" s="1"/>
  <c r="P1599" i="14" s="1"/>
  <c r="N1600" i="14"/>
  <c r="O1600" i="14" s="1"/>
  <c r="P1600" i="14" s="1"/>
  <c r="S1600" i="14" s="1"/>
  <c r="N1601" i="14"/>
  <c r="O1601" i="14" s="1"/>
  <c r="P1601" i="14" s="1"/>
  <c r="S1601" i="14" s="1"/>
  <c r="N1602" i="14"/>
  <c r="O1602" i="14" s="1"/>
  <c r="P1602" i="14" s="1"/>
  <c r="N1603" i="14"/>
  <c r="O1603" i="14" s="1"/>
  <c r="P1603" i="14" s="1"/>
  <c r="N1604" i="14"/>
  <c r="O1604" i="14" s="1"/>
  <c r="P1604" i="14" s="1"/>
  <c r="S1604" i="14" s="1"/>
  <c r="N1605" i="14"/>
  <c r="O1605" i="14" s="1"/>
  <c r="P1605" i="14" s="1"/>
  <c r="S1605" i="14" s="1"/>
  <c r="N1606" i="14"/>
  <c r="O1606" i="14" s="1"/>
  <c r="P1606" i="14" s="1"/>
  <c r="N1607" i="14"/>
  <c r="O1607" i="14" s="1"/>
  <c r="P1607" i="14" s="1"/>
  <c r="S1607" i="14" s="1"/>
  <c r="N1608" i="14"/>
  <c r="O1608" i="14" s="1"/>
  <c r="P1608" i="14" s="1"/>
  <c r="N1609" i="14"/>
  <c r="O1609" i="14" s="1"/>
  <c r="P1609" i="14" s="1"/>
  <c r="S1609" i="14" s="1"/>
  <c r="N1610" i="14"/>
  <c r="O1610" i="14" s="1"/>
  <c r="P1610" i="14" s="1"/>
  <c r="N1611" i="14"/>
  <c r="O1611" i="14" s="1"/>
  <c r="P1611" i="14" s="1"/>
  <c r="N1612" i="14"/>
  <c r="O1612" i="14" s="1"/>
  <c r="P1612" i="14" s="1"/>
  <c r="N1613" i="14"/>
  <c r="O1613" i="14" s="1"/>
  <c r="P1613" i="14" s="1"/>
  <c r="N1614" i="14"/>
  <c r="O1614" i="14" s="1"/>
  <c r="P1614" i="14" s="1"/>
  <c r="S1614" i="14" s="1"/>
  <c r="N1615" i="14"/>
  <c r="O1615" i="14" s="1"/>
  <c r="P1615" i="14" s="1"/>
  <c r="N1616" i="14"/>
  <c r="O1616" i="14" s="1"/>
  <c r="P1616" i="14" s="1"/>
  <c r="S1616" i="14" s="1"/>
  <c r="N1617" i="14"/>
  <c r="O1617" i="14" s="1"/>
  <c r="P1617" i="14" s="1"/>
  <c r="S1617" i="14" s="1"/>
  <c r="N1618" i="14"/>
  <c r="O1618" i="14" s="1"/>
  <c r="P1618" i="14" s="1"/>
  <c r="Q1618" i="14" s="1"/>
  <c r="R1618" i="14" s="1"/>
  <c r="N1619" i="14"/>
  <c r="O1619" i="14" s="1"/>
  <c r="P1619" i="14" s="1"/>
  <c r="S1619" i="14" s="1"/>
  <c r="N1620" i="14"/>
  <c r="O1620" i="14" s="1"/>
  <c r="P1620" i="14" s="1"/>
  <c r="S1620" i="14" s="1"/>
  <c r="N1621" i="14"/>
  <c r="O1621" i="14" s="1"/>
  <c r="P1621" i="14" s="1"/>
  <c r="S1621" i="14" s="1"/>
  <c r="N1622" i="14"/>
  <c r="O1622" i="14" s="1"/>
  <c r="P1622" i="14" s="1"/>
  <c r="S1622" i="14" s="1"/>
  <c r="N1623" i="14"/>
  <c r="O1623" i="14" s="1"/>
  <c r="P1623" i="14" s="1"/>
  <c r="N1624" i="14"/>
  <c r="O1624" i="14" s="1"/>
  <c r="P1624" i="14" s="1"/>
  <c r="S1624" i="14" s="1"/>
  <c r="N1625" i="14"/>
  <c r="O1625" i="14" s="1"/>
  <c r="P1625" i="14" s="1"/>
  <c r="N1626" i="14"/>
  <c r="O1626" i="14" s="1"/>
  <c r="P1626" i="14" s="1"/>
  <c r="N1627" i="14"/>
  <c r="O1627" i="14" s="1"/>
  <c r="P1627" i="14" s="1"/>
  <c r="N1628" i="14"/>
  <c r="O1628" i="14" s="1"/>
  <c r="P1628" i="14" s="1"/>
  <c r="N1629" i="14"/>
  <c r="O1629" i="14" s="1"/>
  <c r="P1629" i="14" s="1"/>
  <c r="S1629" i="14" s="1"/>
  <c r="N1630" i="14"/>
  <c r="O1630" i="14" s="1"/>
  <c r="P1630" i="14" s="1"/>
  <c r="S1630" i="14" s="1"/>
  <c r="N1631" i="14"/>
  <c r="O1631" i="14" s="1"/>
  <c r="P1631" i="14" s="1"/>
  <c r="S1631" i="14" s="1"/>
  <c r="N1632" i="14"/>
  <c r="O1632" i="14" s="1"/>
  <c r="P1632" i="14" s="1"/>
  <c r="S1632" i="14" s="1"/>
  <c r="N1633" i="14"/>
  <c r="O1633" i="14" s="1"/>
  <c r="P1633" i="14" s="1"/>
  <c r="N1634" i="14"/>
  <c r="O1634" i="14" s="1"/>
  <c r="P1634" i="14" s="1"/>
  <c r="S1634" i="14" s="1"/>
  <c r="N1635" i="14"/>
  <c r="O1635" i="14" s="1"/>
  <c r="P1635" i="14" s="1"/>
  <c r="S1635" i="14" s="1"/>
  <c r="N1636" i="14"/>
  <c r="O1636" i="14" s="1"/>
  <c r="P1636" i="14" s="1"/>
  <c r="S1636" i="14" s="1"/>
  <c r="N1637" i="14"/>
  <c r="O1637" i="14" s="1"/>
  <c r="P1637" i="14" s="1"/>
  <c r="S1637" i="14" s="1"/>
  <c r="N1638" i="14"/>
  <c r="O1638" i="14" s="1"/>
  <c r="P1638" i="14" s="1"/>
  <c r="S1638" i="14" s="1"/>
  <c r="N1639" i="14"/>
  <c r="O1639" i="14" s="1"/>
  <c r="P1639" i="14" s="1"/>
  <c r="N1640" i="14"/>
  <c r="O1640" i="14" s="1"/>
  <c r="P1640" i="14" s="1"/>
  <c r="S1640" i="14" s="1"/>
  <c r="N1641" i="14"/>
  <c r="O1641" i="14" s="1"/>
  <c r="P1641" i="14" s="1"/>
  <c r="N1642" i="14"/>
  <c r="O1642" i="14" s="1"/>
  <c r="P1642" i="14" s="1"/>
  <c r="N1643" i="14"/>
  <c r="O1643" i="14" s="1"/>
  <c r="P1643" i="14" s="1"/>
  <c r="N1644" i="14"/>
  <c r="O1644" i="14" s="1"/>
  <c r="P1644" i="14" s="1"/>
  <c r="N1645" i="14"/>
  <c r="O1645" i="14" s="1"/>
  <c r="P1645" i="14" s="1"/>
  <c r="S1645" i="14" s="1"/>
  <c r="N1646" i="14"/>
  <c r="O1646" i="14" s="1"/>
  <c r="P1646" i="14" s="1"/>
  <c r="N1647" i="14"/>
  <c r="O1647" i="14" s="1"/>
  <c r="P1647" i="14" s="1"/>
  <c r="N1648" i="14"/>
  <c r="O1648" i="14" s="1"/>
  <c r="P1648" i="14" s="1"/>
  <c r="S1648" i="14" s="1"/>
  <c r="N1649" i="14"/>
  <c r="O1649" i="14" s="1"/>
  <c r="P1649" i="14" s="1"/>
  <c r="S1649" i="14" s="1"/>
  <c r="N1650" i="14"/>
  <c r="O1650" i="14" s="1"/>
  <c r="P1650" i="14" s="1"/>
  <c r="S1650" i="14" s="1"/>
  <c r="N1651" i="14"/>
  <c r="O1651" i="14" s="1"/>
  <c r="P1651" i="14" s="1"/>
  <c r="N1652" i="14"/>
  <c r="O1652" i="14" s="1"/>
  <c r="P1652" i="14" s="1"/>
  <c r="N1653" i="14"/>
  <c r="O1653" i="14" s="1"/>
  <c r="P1653" i="14" s="1"/>
  <c r="S1653" i="14" s="1"/>
  <c r="N1654" i="14"/>
  <c r="O1654" i="14" s="1"/>
  <c r="P1654" i="14" s="1"/>
  <c r="N1655" i="14"/>
  <c r="O1655" i="14" s="1"/>
  <c r="P1655" i="14" s="1"/>
  <c r="N1656" i="14"/>
  <c r="O1656" i="14" s="1"/>
  <c r="P1656" i="14" s="1"/>
  <c r="S1656" i="14" s="1"/>
  <c r="N1657" i="14"/>
  <c r="O1657" i="14" s="1"/>
  <c r="P1657" i="14" s="1"/>
  <c r="S1657" i="14" s="1"/>
  <c r="N1658" i="14"/>
  <c r="O1658" i="14" s="1"/>
  <c r="P1658" i="14" s="1"/>
  <c r="N1659" i="14"/>
  <c r="O1659" i="14" s="1"/>
  <c r="P1659" i="14" s="1"/>
  <c r="S1659" i="14" s="1"/>
  <c r="N1660" i="14"/>
  <c r="O1660" i="14" s="1"/>
  <c r="P1660" i="14" s="1"/>
  <c r="N1661" i="14"/>
  <c r="O1661" i="14" s="1"/>
  <c r="P1661" i="14" s="1"/>
  <c r="S1661" i="14" s="1"/>
  <c r="N1662" i="14"/>
  <c r="O1662" i="14" s="1"/>
  <c r="P1662" i="14" s="1"/>
  <c r="S1662" i="14" s="1"/>
  <c r="N1663" i="14"/>
  <c r="O1663" i="14" s="1"/>
  <c r="P1663" i="14" s="1"/>
  <c r="N1664" i="14"/>
  <c r="O1664" i="14" s="1"/>
  <c r="P1664" i="14" s="1"/>
  <c r="N1665" i="14"/>
  <c r="O1665" i="14" s="1"/>
  <c r="P1665" i="14" s="1"/>
  <c r="N1666" i="14"/>
  <c r="O1666" i="14" s="1"/>
  <c r="P1666" i="14" s="1"/>
  <c r="S1666" i="14" s="1"/>
  <c r="N1667" i="14"/>
  <c r="O1667" i="14" s="1"/>
  <c r="P1667" i="14" s="1"/>
  <c r="N1668" i="14"/>
  <c r="O1668" i="14" s="1"/>
  <c r="P1668" i="14" s="1"/>
  <c r="S1668" i="14" s="1"/>
  <c r="N1669" i="14"/>
  <c r="O1669" i="14" s="1"/>
  <c r="P1669" i="14" s="1"/>
  <c r="S1669" i="14" s="1"/>
  <c r="N1670" i="14"/>
  <c r="O1670" i="14" s="1"/>
  <c r="P1670" i="14" s="1"/>
  <c r="S1670" i="14" s="1"/>
  <c r="N1671" i="14"/>
  <c r="O1671" i="14" s="1"/>
  <c r="P1671" i="14" s="1"/>
  <c r="S1671" i="14" s="1"/>
  <c r="N1672" i="14"/>
  <c r="O1672" i="14" s="1"/>
  <c r="P1672" i="14" s="1"/>
  <c r="S1672" i="14" s="1"/>
  <c r="N1673" i="14"/>
  <c r="O1673" i="14" s="1"/>
  <c r="P1673" i="14" s="1"/>
  <c r="S1673" i="14" s="1"/>
  <c r="N1674" i="14"/>
  <c r="O1674" i="14" s="1"/>
  <c r="P1674" i="14" s="1"/>
  <c r="Q1674" i="14" s="1"/>
  <c r="R1674" i="14" s="1"/>
  <c r="N1675" i="14"/>
  <c r="O1675" i="14" s="1"/>
  <c r="P1675" i="14" s="1"/>
  <c r="Q1675" i="14" s="1"/>
  <c r="R1675" i="14" s="1"/>
  <c r="N1676" i="14"/>
  <c r="O1676" i="14" s="1"/>
  <c r="P1676" i="14" s="1"/>
  <c r="N1677" i="14"/>
  <c r="O1677" i="14" s="1"/>
  <c r="P1677" i="14" s="1"/>
  <c r="N1678" i="14"/>
  <c r="O1678" i="14" s="1"/>
  <c r="P1678" i="14" s="1"/>
  <c r="S1678" i="14" s="1"/>
  <c r="N1679" i="14"/>
  <c r="O1679" i="14" s="1"/>
  <c r="P1679" i="14" s="1"/>
  <c r="S1679" i="14" s="1"/>
  <c r="N1680" i="14"/>
  <c r="O1680" i="14" s="1"/>
  <c r="P1680" i="14" s="1"/>
  <c r="S1680" i="14" s="1"/>
  <c r="N1681" i="14"/>
  <c r="O1681" i="14" s="1"/>
  <c r="P1681" i="14" s="1"/>
  <c r="S1681" i="14" s="1"/>
  <c r="N1682" i="14"/>
  <c r="O1682" i="14" s="1"/>
  <c r="P1682" i="14" s="1"/>
  <c r="S1682" i="14" s="1"/>
  <c r="N1683" i="14"/>
  <c r="O1683" i="14" s="1"/>
  <c r="P1683" i="14" s="1"/>
  <c r="S1683" i="14" s="1"/>
  <c r="N1684" i="14"/>
  <c r="O1684" i="14" s="1"/>
  <c r="P1684" i="14" s="1"/>
  <c r="S1684" i="14" s="1"/>
  <c r="N1685" i="14"/>
  <c r="O1685" i="14" s="1"/>
  <c r="P1685" i="14" s="1"/>
  <c r="S1685" i="14" s="1"/>
  <c r="N1686" i="14"/>
  <c r="O1686" i="14" s="1"/>
  <c r="P1686" i="14" s="1"/>
  <c r="S1686" i="14" s="1"/>
  <c r="N1687" i="14"/>
  <c r="O1687" i="14" s="1"/>
  <c r="P1687" i="14" s="1"/>
  <c r="N1688" i="14"/>
  <c r="O1688" i="14" s="1"/>
  <c r="P1688" i="14" s="1"/>
  <c r="S1688" i="14" s="1"/>
  <c r="N1689" i="14"/>
  <c r="O1689" i="14" s="1"/>
  <c r="P1689" i="14" s="1"/>
  <c r="N1690" i="14"/>
  <c r="O1690" i="14" s="1"/>
  <c r="P1690" i="14" s="1"/>
  <c r="N1691" i="14"/>
  <c r="O1691" i="14" s="1"/>
  <c r="P1691" i="14" s="1"/>
  <c r="N1692" i="14"/>
  <c r="O1692" i="14" s="1"/>
  <c r="P1692" i="14" s="1"/>
  <c r="Q1692" i="14" s="1"/>
  <c r="R1692" i="14" s="1"/>
  <c r="N1693" i="14"/>
  <c r="O1693" i="14" s="1"/>
  <c r="P1693" i="14" s="1"/>
  <c r="N1694" i="14"/>
  <c r="O1694" i="14" s="1"/>
  <c r="P1694" i="14" s="1"/>
  <c r="N1695" i="14"/>
  <c r="O1695" i="14" s="1"/>
  <c r="P1695" i="14" s="1"/>
  <c r="Q1695" i="14" s="1"/>
  <c r="R1695" i="14" s="1"/>
  <c r="N1696" i="14"/>
  <c r="O1696" i="14" s="1"/>
  <c r="P1696" i="14" s="1"/>
  <c r="N1697" i="14"/>
  <c r="O1697" i="14" s="1"/>
  <c r="P1697" i="14" s="1"/>
  <c r="Q1697" i="14" s="1"/>
  <c r="R1697" i="14" s="1"/>
  <c r="N1698" i="14"/>
  <c r="O1698" i="14" s="1"/>
  <c r="P1698" i="14" s="1"/>
  <c r="N1699" i="14"/>
  <c r="O1699" i="14" s="1"/>
  <c r="P1699" i="14" s="1"/>
  <c r="S1699" i="14" s="1"/>
  <c r="N1700" i="14"/>
  <c r="O1700" i="14" s="1"/>
  <c r="P1700" i="14" s="1"/>
  <c r="S1700" i="14" s="1"/>
  <c r="N1701" i="14"/>
  <c r="O1701" i="14" s="1"/>
  <c r="P1701" i="14" s="1"/>
  <c r="S1701" i="14" s="1"/>
  <c r="N1702" i="14"/>
  <c r="O1702" i="14" s="1"/>
  <c r="P1702" i="14" s="1"/>
  <c r="S1702" i="14" s="1"/>
  <c r="N1703" i="14"/>
  <c r="O1703" i="14" s="1"/>
  <c r="P1703" i="14" s="1"/>
  <c r="N1704" i="14"/>
  <c r="O1704" i="14" s="1"/>
  <c r="P1704" i="14" s="1"/>
  <c r="S1704" i="14" s="1"/>
  <c r="N1705" i="14"/>
  <c r="O1705" i="14" s="1"/>
  <c r="P1705" i="14" s="1"/>
  <c r="S1705" i="14" s="1"/>
  <c r="N1706" i="14"/>
  <c r="O1706" i="14" s="1"/>
  <c r="P1706" i="14" s="1"/>
  <c r="S1706" i="14" s="1"/>
  <c r="N1707" i="14"/>
  <c r="O1707" i="14" s="1"/>
  <c r="P1707" i="14" s="1"/>
  <c r="S1707" i="14" s="1"/>
  <c r="N1708" i="14"/>
  <c r="O1708" i="14" s="1"/>
  <c r="P1708" i="14" s="1"/>
  <c r="S1708" i="14" s="1"/>
  <c r="N1709" i="14"/>
  <c r="O1709" i="14" s="1"/>
  <c r="P1709" i="14" s="1"/>
  <c r="S1709" i="14" s="1"/>
  <c r="N1710" i="14"/>
  <c r="O1710" i="14" s="1"/>
  <c r="P1710" i="14" s="1"/>
  <c r="N1711" i="14"/>
  <c r="O1711" i="14" s="1"/>
  <c r="P1711" i="14" s="1"/>
  <c r="S1711" i="14" s="1"/>
  <c r="N1712" i="14"/>
  <c r="O1712" i="14" s="1"/>
  <c r="P1712" i="14" s="1"/>
  <c r="S1712" i="14" s="1"/>
  <c r="N1713" i="14"/>
  <c r="O1713" i="14" s="1"/>
  <c r="P1713" i="14" s="1"/>
  <c r="S1713" i="14" s="1"/>
  <c r="N1714" i="14"/>
  <c r="O1714" i="14" s="1"/>
  <c r="P1714" i="14" s="1"/>
  <c r="S1714" i="14" s="1"/>
  <c r="N1715" i="14"/>
  <c r="O1715" i="14" s="1"/>
  <c r="P1715" i="14" s="1"/>
  <c r="S1715" i="14" s="1"/>
  <c r="N1716" i="14"/>
  <c r="O1716" i="14" s="1"/>
  <c r="P1716" i="14" s="1"/>
  <c r="N1717" i="14"/>
  <c r="O1717" i="14" s="1"/>
  <c r="P1717" i="14" s="1"/>
  <c r="S1717" i="14" s="1"/>
  <c r="N1718" i="14"/>
  <c r="O1718" i="14" s="1"/>
  <c r="P1718" i="14" s="1"/>
  <c r="S1718" i="14" s="1"/>
  <c r="N1719" i="14"/>
  <c r="O1719" i="14" s="1"/>
  <c r="P1719" i="14" s="1"/>
  <c r="N1720" i="14"/>
  <c r="O1720" i="14" s="1"/>
  <c r="P1720" i="14" s="1"/>
  <c r="S1720" i="14" s="1"/>
  <c r="N1721" i="14"/>
  <c r="O1721" i="14" s="1"/>
  <c r="P1721" i="14" s="1"/>
  <c r="N1722" i="14"/>
  <c r="O1722" i="14" s="1"/>
  <c r="P1722" i="14" s="1"/>
  <c r="N1723" i="14"/>
  <c r="O1723" i="14" s="1"/>
  <c r="P1723" i="14" s="1"/>
  <c r="N1724" i="14"/>
  <c r="O1724" i="14" s="1"/>
  <c r="P1724" i="14" s="1"/>
  <c r="N1725" i="14"/>
  <c r="O1725" i="14" s="1"/>
  <c r="P1725" i="14" s="1"/>
  <c r="N1726" i="14"/>
  <c r="O1726" i="14" s="1"/>
  <c r="P1726" i="14" s="1"/>
  <c r="N1727" i="14"/>
  <c r="O1727" i="14" s="1"/>
  <c r="P1727" i="14" s="1"/>
  <c r="S1727" i="14" s="1"/>
  <c r="N1728" i="14"/>
  <c r="O1728" i="14" s="1"/>
  <c r="P1728" i="14" s="1"/>
  <c r="N1729" i="14"/>
  <c r="O1729" i="14" s="1"/>
  <c r="P1729" i="14" s="1"/>
  <c r="S1729" i="14" s="1"/>
  <c r="N1730" i="14"/>
  <c r="O1730" i="14" s="1"/>
  <c r="P1730" i="14" s="1"/>
  <c r="S1730" i="14" s="1"/>
  <c r="N1731" i="14"/>
  <c r="O1731" i="14" s="1"/>
  <c r="P1731" i="14" s="1"/>
  <c r="S1731" i="14" s="1"/>
  <c r="N1732" i="14"/>
  <c r="O1732" i="14" s="1"/>
  <c r="P1732" i="14" s="1"/>
  <c r="S1732" i="14" s="1"/>
  <c r="N1733" i="14"/>
  <c r="O1733" i="14" s="1"/>
  <c r="P1733" i="14" s="1"/>
  <c r="S1733" i="14" s="1"/>
  <c r="N1734" i="14"/>
  <c r="O1734" i="14" s="1"/>
  <c r="P1734" i="14" s="1"/>
  <c r="S1734" i="14" s="1"/>
  <c r="N1735" i="14"/>
  <c r="O1735" i="14" s="1"/>
  <c r="P1735" i="14" s="1"/>
  <c r="N1736" i="14"/>
  <c r="O1736" i="14" s="1"/>
  <c r="P1736" i="14" s="1"/>
  <c r="N1737" i="14"/>
  <c r="O1737" i="14" s="1"/>
  <c r="P1737" i="14" s="1"/>
  <c r="S1737" i="14" s="1"/>
  <c r="N1738" i="14"/>
  <c r="O1738" i="14" s="1"/>
  <c r="P1738" i="14" s="1"/>
  <c r="N1739" i="14"/>
  <c r="O1739" i="14" s="1"/>
  <c r="P1739" i="14" s="1"/>
  <c r="S1739" i="14" s="1"/>
  <c r="N1740" i="14"/>
  <c r="O1740" i="14" s="1"/>
  <c r="P1740" i="14" s="1"/>
  <c r="S1740" i="14" s="1"/>
  <c r="N1741" i="14"/>
  <c r="O1741" i="14" s="1"/>
  <c r="P1741" i="14" s="1"/>
  <c r="S1741" i="14" s="1"/>
  <c r="N1742" i="14"/>
  <c r="O1742" i="14" s="1"/>
  <c r="P1742" i="14" s="1"/>
  <c r="N1743" i="14"/>
  <c r="O1743" i="14" s="1"/>
  <c r="P1743" i="14" s="1"/>
  <c r="N1744" i="14"/>
  <c r="O1744" i="14" s="1"/>
  <c r="P1744" i="14" s="1"/>
  <c r="S1744" i="14" s="1"/>
  <c r="N1745" i="14"/>
  <c r="O1745" i="14" s="1"/>
  <c r="P1745" i="14" s="1"/>
  <c r="S1745" i="14" s="1"/>
  <c r="N1746" i="14"/>
  <c r="O1746" i="14" s="1"/>
  <c r="P1746" i="14" s="1"/>
  <c r="S1746" i="14" s="1"/>
  <c r="N1747" i="14"/>
  <c r="O1747" i="14" s="1"/>
  <c r="P1747" i="14" s="1"/>
  <c r="S1747" i="14" s="1"/>
  <c r="N1748" i="14"/>
  <c r="O1748" i="14" s="1"/>
  <c r="P1748" i="14" s="1"/>
  <c r="S1748" i="14" s="1"/>
  <c r="N1749" i="14"/>
  <c r="O1749" i="14" s="1"/>
  <c r="P1749" i="14" s="1"/>
  <c r="S1749" i="14" s="1"/>
  <c r="N1750" i="14"/>
  <c r="O1750" i="14" s="1"/>
  <c r="P1750" i="14" s="1"/>
  <c r="N1751" i="14"/>
  <c r="O1751" i="14" s="1"/>
  <c r="P1751" i="14" s="1"/>
  <c r="N1752" i="14"/>
  <c r="O1752" i="14" s="1"/>
  <c r="P1752" i="14" s="1"/>
  <c r="N1753" i="14"/>
  <c r="O1753" i="14" s="1"/>
  <c r="P1753" i="14" s="1"/>
  <c r="N1754" i="14"/>
  <c r="O1754" i="14" s="1"/>
  <c r="P1754" i="14" s="1"/>
  <c r="Q1754" i="14" s="1"/>
  <c r="R1754" i="14" s="1"/>
  <c r="N1755" i="14"/>
  <c r="O1755" i="14" s="1"/>
  <c r="P1755" i="14" s="1"/>
  <c r="Q1755" i="14" s="1"/>
  <c r="R1755" i="14" s="1"/>
  <c r="N1756" i="14"/>
  <c r="O1756" i="14" s="1"/>
  <c r="P1756" i="14" s="1"/>
  <c r="S1756" i="14" s="1"/>
  <c r="N1757" i="14"/>
  <c r="O1757" i="14" s="1"/>
  <c r="P1757" i="14" s="1"/>
  <c r="S1757" i="14" s="1"/>
  <c r="N1758" i="14"/>
  <c r="O1758" i="14" s="1"/>
  <c r="P1758" i="14" s="1"/>
  <c r="S1758" i="14" s="1"/>
  <c r="N1759" i="14"/>
  <c r="O1759" i="14" s="1"/>
  <c r="P1759" i="14" s="1"/>
  <c r="S1759" i="14" s="1"/>
  <c r="N1760" i="14"/>
  <c r="O1760" i="14" s="1"/>
  <c r="P1760" i="14" s="1"/>
  <c r="N1761" i="14"/>
  <c r="O1761" i="14" s="1"/>
  <c r="P1761" i="14" s="1"/>
  <c r="S1761" i="14" s="1"/>
  <c r="N1762" i="14"/>
  <c r="O1762" i="14" s="1"/>
  <c r="P1762" i="14" s="1"/>
  <c r="S1762" i="14" s="1"/>
  <c r="N1763" i="14"/>
  <c r="O1763" i="14" s="1"/>
  <c r="P1763" i="14" s="1"/>
  <c r="N1764" i="14"/>
  <c r="O1764" i="14" s="1"/>
  <c r="P1764" i="14" s="1"/>
  <c r="Q1764" i="14" s="1"/>
  <c r="R1764" i="14" s="1"/>
  <c r="N1765" i="14"/>
  <c r="O1765" i="14" s="1"/>
  <c r="P1765" i="14" s="1"/>
  <c r="N1766" i="14"/>
  <c r="O1766" i="14" s="1"/>
  <c r="P1766" i="14" s="1"/>
  <c r="S1766" i="14" s="1"/>
  <c r="N1767" i="14"/>
  <c r="O1767" i="14" s="1"/>
  <c r="P1767" i="14" s="1"/>
  <c r="S1767" i="14" s="1"/>
  <c r="N1768" i="14"/>
  <c r="O1768" i="14" s="1"/>
  <c r="P1768" i="14" s="1"/>
  <c r="N1769" i="14"/>
  <c r="O1769" i="14" s="1"/>
  <c r="P1769" i="14" s="1"/>
  <c r="N1770" i="14"/>
  <c r="O1770" i="14" s="1"/>
  <c r="P1770" i="14" s="1"/>
  <c r="N1771" i="14"/>
  <c r="O1771" i="14" s="1"/>
  <c r="P1771" i="14" s="1"/>
  <c r="S1771" i="14" s="1"/>
  <c r="N1772" i="14"/>
  <c r="O1772" i="14" s="1"/>
  <c r="P1772" i="14" s="1"/>
  <c r="S1772" i="14" s="1"/>
  <c r="N1773" i="14"/>
  <c r="O1773" i="14" s="1"/>
  <c r="P1773" i="14" s="1"/>
  <c r="N1774" i="14"/>
  <c r="O1774" i="14" s="1"/>
  <c r="P1774" i="14" s="1"/>
  <c r="N1775" i="14"/>
  <c r="O1775" i="14" s="1"/>
  <c r="P1775" i="14" s="1"/>
  <c r="N1776" i="14"/>
  <c r="O1776" i="14" s="1"/>
  <c r="P1776" i="14" s="1"/>
  <c r="S1776" i="14" s="1"/>
  <c r="N1777" i="14"/>
  <c r="O1777" i="14" s="1"/>
  <c r="P1777" i="14" s="1"/>
  <c r="S1777" i="14" s="1"/>
  <c r="N1778" i="14"/>
  <c r="O1778" i="14" s="1"/>
  <c r="P1778" i="14" s="1"/>
  <c r="S1778" i="14" s="1"/>
  <c r="N1779" i="14"/>
  <c r="O1779" i="14" s="1"/>
  <c r="P1779" i="14" s="1"/>
  <c r="S1779" i="14" s="1"/>
  <c r="N1780" i="14"/>
  <c r="O1780" i="14" s="1"/>
  <c r="P1780" i="14" s="1"/>
  <c r="S1780" i="14" s="1"/>
  <c r="N1781" i="14"/>
  <c r="O1781" i="14" s="1"/>
  <c r="P1781" i="14" s="1"/>
  <c r="S1781" i="14" s="1"/>
  <c r="N1782" i="14"/>
  <c r="O1782" i="14" s="1"/>
  <c r="P1782" i="14" s="1"/>
  <c r="S1782" i="14" s="1"/>
  <c r="N1783" i="14"/>
  <c r="O1783" i="14" s="1"/>
  <c r="P1783" i="14" s="1"/>
  <c r="N1784" i="14"/>
  <c r="O1784" i="14" s="1"/>
  <c r="P1784" i="14" s="1"/>
  <c r="S1784" i="14" s="1"/>
  <c r="N1785" i="14"/>
  <c r="O1785" i="14" s="1"/>
  <c r="P1785" i="14" s="1"/>
  <c r="S1785" i="14" s="1"/>
  <c r="N1786" i="14"/>
  <c r="O1786" i="14" s="1"/>
  <c r="P1786" i="14" s="1"/>
  <c r="S1786" i="14" s="1"/>
  <c r="N1787" i="14"/>
  <c r="O1787" i="14" s="1"/>
  <c r="P1787" i="14" s="1"/>
  <c r="S1787" i="14" s="1"/>
  <c r="N1788" i="14"/>
  <c r="O1788" i="14" s="1"/>
  <c r="P1788" i="14" s="1"/>
  <c r="Q1788" i="14" s="1"/>
  <c r="R1788" i="14" s="1"/>
  <c r="N1789" i="14"/>
  <c r="O1789" i="14" s="1"/>
  <c r="P1789" i="14" s="1"/>
  <c r="N1790" i="14"/>
  <c r="O1790" i="14" s="1"/>
  <c r="P1790" i="14" s="1"/>
  <c r="N1791" i="14"/>
  <c r="O1791" i="14" s="1"/>
  <c r="P1791" i="14" s="1"/>
  <c r="N1792" i="14"/>
  <c r="O1792" i="14" s="1"/>
  <c r="P1792" i="14" s="1"/>
  <c r="N1793" i="14"/>
  <c r="O1793" i="14" s="1"/>
  <c r="P1793" i="14" s="1"/>
  <c r="S1793" i="14" s="1"/>
  <c r="N1794" i="14"/>
  <c r="O1794" i="14" s="1"/>
  <c r="P1794" i="14" s="1"/>
  <c r="N1795" i="14"/>
  <c r="O1795" i="14" s="1"/>
  <c r="P1795" i="14" s="1"/>
  <c r="N1796" i="14"/>
  <c r="O1796" i="14" s="1"/>
  <c r="P1796" i="14" s="1"/>
  <c r="N1797" i="14"/>
  <c r="O1797" i="14" s="1"/>
  <c r="P1797" i="14" s="1"/>
  <c r="S1797" i="14" s="1"/>
  <c r="N1798" i="14"/>
  <c r="O1798" i="14" s="1"/>
  <c r="P1798" i="14" s="1"/>
  <c r="N1799" i="14"/>
  <c r="O1799" i="14" s="1"/>
  <c r="P1799" i="14" s="1"/>
  <c r="S1799" i="14" s="1"/>
  <c r="N1800" i="14"/>
  <c r="O1800" i="14" s="1"/>
  <c r="P1800" i="14" s="1"/>
  <c r="N1801" i="14"/>
  <c r="O1801" i="14" s="1"/>
  <c r="P1801" i="14" s="1"/>
  <c r="S1801" i="14" s="1"/>
  <c r="N1802" i="14"/>
  <c r="O1802" i="14" s="1"/>
  <c r="P1802" i="14" s="1"/>
  <c r="N1803" i="14"/>
  <c r="O1803" i="14" s="1"/>
  <c r="P1803" i="14" s="1"/>
  <c r="S1803" i="14" s="1"/>
  <c r="N1804" i="14"/>
  <c r="O1804" i="14" s="1"/>
  <c r="P1804" i="14" s="1"/>
  <c r="Q1804" i="14" s="1"/>
  <c r="R1804" i="14" s="1"/>
  <c r="N1805" i="14"/>
  <c r="O1805" i="14" s="1"/>
  <c r="P1805" i="14" s="1"/>
  <c r="N1806" i="14"/>
  <c r="O1806" i="14" s="1"/>
  <c r="P1806" i="14" s="1"/>
  <c r="N1807" i="14"/>
  <c r="O1807" i="14" s="1"/>
  <c r="P1807" i="14" s="1"/>
  <c r="N1808" i="14"/>
  <c r="O1808" i="14" s="1"/>
  <c r="P1808" i="14" s="1"/>
  <c r="N1809" i="14"/>
  <c r="O1809" i="14" s="1"/>
  <c r="P1809" i="14" s="1"/>
  <c r="S1809" i="14" s="1"/>
  <c r="N1810" i="14"/>
  <c r="O1810" i="14" s="1"/>
  <c r="P1810" i="14" s="1"/>
  <c r="S1810" i="14" s="1"/>
  <c r="N1811" i="14"/>
  <c r="O1811" i="14" s="1"/>
  <c r="P1811" i="14" s="1"/>
  <c r="S1811" i="14" s="1"/>
  <c r="N1812" i="14"/>
  <c r="O1812" i="14" s="1"/>
  <c r="P1812" i="14" s="1"/>
  <c r="S1812" i="14" s="1"/>
  <c r="N1813" i="14"/>
  <c r="O1813" i="14" s="1"/>
  <c r="P1813" i="14" s="1"/>
  <c r="S1813" i="14" s="1"/>
  <c r="N1814" i="14"/>
  <c r="O1814" i="14" s="1"/>
  <c r="P1814" i="14" s="1"/>
  <c r="S1814" i="14" s="1"/>
  <c r="N1815" i="14"/>
  <c r="O1815" i="14" s="1"/>
  <c r="P1815" i="14" s="1"/>
  <c r="N1816" i="14"/>
  <c r="O1816" i="14" s="1"/>
  <c r="P1816" i="14" s="1"/>
  <c r="N1817" i="14"/>
  <c r="O1817" i="14" s="1"/>
  <c r="P1817" i="14" s="1"/>
  <c r="S1817" i="14" s="1"/>
  <c r="N1818" i="14"/>
  <c r="O1818" i="14" s="1"/>
  <c r="P1818" i="14" s="1"/>
  <c r="Q1818" i="14" s="1"/>
  <c r="R1818" i="14" s="1"/>
  <c r="N1819" i="14"/>
  <c r="O1819" i="14" s="1"/>
  <c r="P1819" i="14" s="1"/>
  <c r="S1819" i="14" s="1"/>
  <c r="N1820" i="14"/>
  <c r="O1820" i="14" s="1"/>
  <c r="P1820" i="14" s="1"/>
  <c r="S1820" i="14" s="1"/>
  <c r="N1821" i="14"/>
  <c r="O1821" i="14" s="1"/>
  <c r="P1821" i="14" s="1"/>
  <c r="Q1821" i="14" s="1"/>
  <c r="R1821" i="14" s="1"/>
  <c r="N1822" i="14"/>
  <c r="O1822" i="14" s="1"/>
  <c r="P1822" i="14" s="1"/>
  <c r="N1823" i="14"/>
  <c r="O1823" i="14" s="1"/>
  <c r="P1823" i="14" s="1"/>
  <c r="N1824" i="14"/>
  <c r="O1824" i="14" s="1"/>
  <c r="P1824" i="14" s="1"/>
  <c r="S1824" i="14" s="1"/>
  <c r="N1825" i="14"/>
  <c r="O1825" i="14" s="1"/>
  <c r="P1825" i="14" s="1"/>
  <c r="S1825" i="14" s="1"/>
  <c r="N1826" i="14"/>
  <c r="O1826" i="14" s="1"/>
  <c r="P1826" i="14" s="1"/>
  <c r="S1826" i="14" s="1"/>
  <c r="N1827" i="14"/>
  <c r="O1827" i="14" s="1"/>
  <c r="P1827" i="14" s="1"/>
  <c r="S1827" i="14" s="1"/>
  <c r="N1828" i="14"/>
  <c r="O1828" i="14" s="1"/>
  <c r="P1828" i="14" s="1"/>
  <c r="S1828" i="14" s="1"/>
  <c r="N1829" i="14"/>
  <c r="O1829" i="14" s="1"/>
  <c r="P1829" i="14" s="1"/>
  <c r="S1829" i="14" s="1"/>
  <c r="N1830" i="14"/>
  <c r="O1830" i="14" s="1"/>
  <c r="P1830" i="14" s="1"/>
  <c r="S1830" i="14" s="1"/>
  <c r="N1831" i="14"/>
  <c r="O1831" i="14" s="1"/>
  <c r="P1831" i="14" s="1"/>
  <c r="N1832" i="14"/>
  <c r="O1832" i="14" s="1"/>
  <c r="P1832" i="14" s="1"/>
  <c r="S1832" i="14" s="1"/>
  <c r="N1833" i="14"/>
  <c r="O1833" i="14" s="1"/>
  <c r="P1833" i="14" s="1"/>
  <c r="N1834" i="14"/>
  <c r="O1834" i="14" s="1"/>
  <c r="P1834" i="14" s="1"/>
  <c r="S1834" i="14" s="1"/>
  <c r="N1835" i="14"/>
  <c r="O1835" i="14" s="1"/>
  <c r="P1835" i="14" s="1"/>
  <c r="S1835" i="14" s="1"/>
  <c r="N1836" i="14"/>
  <c r="O1836" i="14" s="1"/>
  <c r="P1836" i="14" s="1"/>
  <c r="S1836" i="14" s="1"/>
  <c r="N1837" i="14"/>
  <c r="O1837" i="14" s="1"/>
  <c r="P1837" i="14" s="1"/>
  <c r="N1838" i="14"/>
  <c r="O1838" i="14" s="1"/>
  <c r="P1838" i="14" s="1"/>
  <c r="S1838" i="14" s="1"/>
  <c r="N1839" i="14"/>
  <c r="O1839" i="14" s="1"/>
  <c r="P1839" i="14" s="1"/>
  <c r="S1839" i="14" s="1"/>
  <c r="N1840" i="14"/>
  <c r="O1840" i="14" s="1"/>
  <c r="P1840" i="14" s="1"/>
  <c r="S1840" i="14" s="1"/>
  <c r="N1841" i="14"/>
  <c r="O1841" i="14" s="1"/>
  <c r="P1841" i="14" s="1"/>
  <c r="S1841" i="14" s="1"/>
  <c r="N1842" i="14"/>
  <c r="O1842" i="14" s="1"/>
  <c r="P1842" i="14" s="1"/>
  <c r="S1842" i="14" s="1"/>
  <c r="N1843" i="14"/>
  <c r="O1843" i="14" s="1"/>
  <c r="P1843" i="14" s="1"/>
  <c r="S1843" i="14" s="1"/>
  <c r="N1844" i="14"/>
  <c r="O1844" i="14" s="1"/>
  <c r="P1844" i="14" s="1"/>
  <c r="S1844" i="14" s="1"/>
  <c r="N1845" i="14"/>
  <c r="O1845" i="14" s="1"/>
  <c r="P1845" i="14" s="1"/>
  <c r="N1846" i="14"/>
  <c r="O1846" i="14" s="1"/>
  <c r="P1846" i="14" s="1"/>
  <c r="S1846" i="14" s="1"/>
  <c r="N1847" i="14"/>
  <c r="O1847" i="14" s="1"/>
  <c r="P1847" i="14" s="1"/>
  <c r="N1848" i="14"/>
  <c r="O1848" i="14" s="1"/>
  <c r="P1848" i="14" s="1"/>
  <c r="S1848" i="14" s="1"/>
  <c r="N1849" i="14"/>
  <c r="O1849" i="14" s="1"/>
  <c r="P1849" i="14" s="1"/>
  <c r="N1850" i="14"/>
  <c r="O1850" i="14" s="1"/>
  <c r="P1850" i="14" s="1"/>
  <c r="Q1850" i="14" s="1"/>
  <c r="R1850" i="14" s="1"/>
  <c r="N1851" i="14"/>
  <c r="O1851" i="14" s="1"/>
  <c r="P1851" i="14" s="1"/>
  <c r="N1852" i="14"/>
  <c r="O1852" i="14" s="1"/>
  <c r="P1852" i="14" s="1"/>
  <c r="N1853" i="14"/>
  <c r="O1853" i="14" s="1"/>
  <c r="P1853" i="14" s="1"/>
  <c r="N1854" i="14"/>
  <c r="O1854" i="14" s="1"/>
  <c r="P1854" i="14" s="1"/>
  <c r="N1855" i="14"/>
  <c r="O1855" i="14" s="1"/>
  <c r="P1855" i="14" s="1"/>
  <c r="N1856" i="14"/>
  <c r="O1856" i="14" s="1"/>
  <c r="P1856" i="14" s="1"/>
  <c r="N1857" i="14"/>
  <c r="O1857" i="14" s="1"/>
  <c r="P1857" i="14" s="1"/>
  <c r="S1857" i="14" s="1"/>
  <c r="N1858" i="14"/>
  <c r="O1858" i="14" s="1"/>
  <c r="P1858" i="14" s="1"/>
  <c r="S1858" i="14" s="1"/>
  <c r="N1859" i="14"/>
  <c r="O1859" i="14" s="1"/>
  <c r="P1859" i="14" s="1"/>
  <c r="S1859" i="14" s="1"/>
  <c r="N1860" i="14"/>
  <c r="O1860" i="14" s="1"/>
  <c r="P1860" i="14" s="1"/>
  <c r="S1860" i="14" s="1"/>
  <c r="N1861" i="14"/>
  <c r="O1861" i="14" s="1"/>
  <c r="P1861" i="14" s="1"/>
  <c r="S1861" i="14" s="1"/>
  <c r="N1862" i="14"/>
  <c r="O1862" i="14" s="1"/>
  <c r="P1862" i="14" s="1"/>
  <c r="S1862" i="14" s="1"/>
  <c r="N1863" i="14"/>
  <c r="O1863" i="14" s="1"/>
  <c r="P1863" i="14" s="1"/>
  <c r="N1864" i="14"/>
  <c r="O1864" i="14" s="1"/>
  <c r="P1864" i="14" s="1"/>
  <c r="S1864" i="14" s="1"/>
  <c r="N1865" i="14"/>
  <c r="O1865" i="14" s="1"/>
  <c r="P1865" i="14" s="1"/>
  <c r="N1866" i="14"/>
  <c r="O1866" i="14" s="1"/>
  <c r="P1866" i="14" s="1"/>
  <c r="S1866" i="14" s="1"/>
  <c r="N1867" i="14"/>
  <c r="O1867" i="14" s="1"/>
  <c r="P1867" i="14" s="1"/>
  <c r="N1868" i="14"/>
  <c r="O1868" i="14" s="1"/>
  <c r="P1868" i="14" s="1"/>
  <c r="N1869" i="14"/>
  <c r="O1869" i="14" s="1"/>
  <c r="P1869" i="14" s="1"/>
  <c r="S1869" i="14" s="1"/>
  <c r="N1870" i="14"/>
  <c r="O1870" i="14" s="1"/>
  <c r="P1870" i="14" s="1"/>
  <c r="N1871" i="14"/>
  <c r="O1871" i="14" s="1"/>
  <c r="P1871" i="14" s="1"/>
  <c r="N1872" i="14"/>
  <c r="O1872" i="14" s="1"/>
  <c r="P1872" i="14" s="1"/>
  <c r="S1872" i="14" s="1"/>
  <c r="N1873" i="14"/>
  <c r="O1873" i="14" s="1"/>
  <c r="P1873" i="14" s="1"/>
  <c r="S1873" i="14" s="1"/>
  <c r="N1874" i="14"/>
  <c r="O1874" i="14" s="1"/>
  <c r="P1874" i="14" s="1"/>
  <c r="S1874" i="14" s="1"/>
  <c r="N1875" i="14"/>
  <c r="O1875" i="14" s="1"/>
  <c r="P1875" i="14" s="1"/>
  <c r="S1875" i="14" s="1"/>
  <c r="N1876" i="14"/>
  <c r="O1876" i="14" s="1"/>
  <c r="P1876" i="14" s="1"/>
  <c r="S1876" i="14" s="1"/>
  <c r="N1877" i="14"/>
  <c r="O1877" i="14" s="1"/>
  <c r="P1877" i="14" s="1"/>
  <c r="S1877" i="14" s="1"/>
  <c r="N1878" i="14"/>
  <c r="O1878" i="14" s="1"/>
  <c r="P1878" i="14" s="1"/>
  <c r="N1879" i="14"/>
  <c r="O1879" i="14" s="1"/>
  <c r="P1879" i="14" s="1"/>
  <c r="N1880" i="14"/>
  <c r="O1880" i="14" s="1"/>
  <c r="P1880" i="14" s="1"/>
  <c r="S1880" i="14" s="1"/>
  <c r="N1881" i="14"/>
  <c r="O1881" i="14" s="1"/>
  <c r="P1881" i="14" s="1"/>
  <c r="N1882" i="14"/>
  <c r="O1882" i="14" s="1"/>
  <c r="P1882" i="14" s="1"/>
  <c r="N1883" i="14"/>
  <c r="O1883" i="14" s="1"/>
  <c r="P1883" i="14" s="1"/>
  <c r="N1884" i="14"/>
  <c r="O1884" i="14" s="1"/>
  <c r="P1884" i="14" s="1"/>
  <c r="N1885" i="14"/>
  <c r="O1885" i="14" s="1"/>
  <c r="P1885" i="14" s="1"/>
  <c r="N1886" i="14"/>
  <c r="O1886" i="14" s="1"/>
  <c r="P1886" i="14" s="1"/>
  <c r="Q1886" i="14" s="1"/>
  <c r="R1886" i="14" s="1"/>
  <c r="N1887" i="14"/>
  <c r="O1887" i="14" s="1"/>
  <c r="P1887" i="14" s="1"/>
  <c r="S1887" i="14" s="1"/>
  <c r="N1888" i="14"/>
  <c r="O1888" i="14" s="1"/>
  <c r="P1888" i="14" s="1"/>
  <c r="S1888" i="14" s="1"/>
  <c r="N1889" i="14"/>
  <c r="O1889" i="14" s="1"/>
  <c r="P1889" i="14" s="1"/>
  <c r="S1889" i="14" s="1"/>
  <c r="N1890" i="14"/>
  <c r="O1890" i="14" s="1"/>
  <c r="P1890" i="14" s="1"/>
  <c r="S1890" i="14" s="1"/>
  <c r="N1891" i="14"/>
  <c r="O1891" i="14" s="1"/>
  <c r="P1891" i="14" s="1"/>
  <c r="N1892" i="14"/>
  <c r="O1892" i="14" s="1"/>
  <c r="P1892" i="14" s="1"/>
  <c r="N1893" i="14"/>
  <c r="O1893" i="14" s="1"/>
  <c r="P1893" i="14" s="1"/>
  <c r="S1893" i="14" s="1"/>
  <c r="N1894" i="14"/>
  <c r="O1894" i="14" s="1"/>
  <c r="P1894" i="14" s="1"/>
  <c r="N1895" i="14"/>
  <c r="O1895" i="14" s="1"/>
  <c r="P1895" i="14" s="1"/>
  <c r="N1896" i="14"/>
  <c r="O1896" i="14" s="1"/>
  <c r="P1896" i="14" s="1"/>
  <c r="S1896" i="14" s="1"/>
  <c r="N1897" i="14"/>
  <c r="O1897" i="14" s="1"/>
  <c r="P1897" i="14" s="1"/>
  <c r="N1898" i="14"/>
  <c r="O1898" i="14" s="1"/>
  <c r="P1898" i="14" s="1"/>
  <c r="S1898" i="14" s="1"/>
  <c r="N1899" i="14"/>
  <c r="O1899" i="14" s="1"/>
  <c r="P1899" i="14" s="1"/>
  <c r="N1900" i="14"/>
  <c r="O1900" i="14" s="1"/>
  <c r="P1900" i="14" s="1"/>
  <c r="N1901" i="14"/>
  <c r="O1901" i="14" s="1"/>
  <c r="P1901" i="14" s="1"/>
  <c r="N1902" i="14"/>
  <c r="O1902" i="14" s="1"/>
  <c r="P1902" i="14" s="1"/>
  <c r="N1903" i="14"/>
  <c r="O1903" i="14" s="1"/>
  <c r="P1903" i="14" s="1"/>
  <c r="N1904" i="14"/>
  <c r="O1904" i="14" s="1"/>
  <c r="P1904" i="14" s="1"/>
  <c r="S1904" i="14" s="1"/>
  <c r="N1905" i="14"/>
  <c r="O1905" i="14" s="1"/>
  <c r="P1905" i="14" s="1"/>
  <c r="S1905" i="14" s="1"/>
  <c r="N1906" i="14"/>
  <c r="O1906" i="14" s="1"/>
  <c r="P1906" i="14" s="1"/>
  <c r="S1906" i="14" s="1"/>
  <c r="N1907" i="14"/>
  <c r="O1907" i="14" s="1"/>
  <c r="P1907" i="14" s="1"/>
  <c r="S1907" i="14" s="1"/>
  <c r="N1908" i="14"/>
  <c r="O1908" i="14" s="1"/>
  <c r="P1908" i="14" s="1"/>
  <c r="S1908" i="14" s="1"/>
  <c r="N1909" i="14"/>
  <c r="O1909" i="14" s="1"/>
  <c r="P1909" i="14" s="1"/>
  <c r="S1909" i="14" s="1"/>
  <c r="N1910" i="14"/>
  <c r="O1910" i="14" s="1"/>
  <c r="P1910" i="14" s="1"/>
  <c r="N1911" i="14"/>
  <c r="O1911" i="14" s="1"/>
  <c r="P1911" i="14" s="1"/>
  <c r="N1912" i="14"/>
  <c r="O1912" i="14" s="1"/>
  <c r="P1912" i="14" s="1"/>
  <c r="S1912" i="14" s="1"/>
  <c r="N1913" i="14"/>
  <c r="O1913" i="14" s="1"/>
  <c r="P1913" i="14" s="1"/>
  <c r="S1913" i="14" s="1"/>
  <c r="N1914" i="14"/>
  <c r="O1914" i="14" s="1"/>
  <c r="P1914" i="14" s="1"/>
  <c r="S1914" i="14" s="1"/>
  <c r="N1915" i="14"/>
  <c r="O1915" i="14" s="1"/>
  <c r="P1915" i="14" s="1"/>
  <c r="S1915" i="14" s="1"/>
  <c r="N1916" i="14"/>
  <c r="O1916" i="14" s="1"/>
  <c r="P1916" i="14" s="1"/>
  <c r="N1917" i="14"/>
  <c r="O1917" i="14" s="1"/>
  <c r="P1917" i="14" s="1"/>
  <c r="S1917" i="14" s="1"/>
  <c r="N1918" i="14"/>
  <c r="O1918" i="14" s="1"/>
  <c r="P1918" i="14" s="1"/>
  <c r="S1918" i="14" s="1"/>
  <c r="N1919" i="14"/>
  <c r="O1919" i="14" s="1"/>
  <c r="P1919" i="14" s="1"/>
  <c r="N1920" i="14"/>
  <c r="O1920" i="14" s="1"/>
  <c r="P1920" i="14" s="1"/>
  <c r="S1920" i="14" s="1"/>
  <c r="N1921" i="14"/>
  <c r="O1921" i="14" s="1"/>
  <c r="P1921" i="14" s="1"/>
  <c r="S1921" i="14" s="1"/>
  <c r="N1922" i="14"/>
  <c r="O1922" i="14" s="1"/>
  <c r="P1922" i="14" s="1"/>
  <c r="S1922" i="14" s="1"/>
  <c r="N1923" i="14"/>
  <c r="O1923" i="14" s="1"/>
  <c r="P1923" i="14" s="1"/>
  <c r="S1923" i="14" s="1"/>
  <c r="N1924" i="14"/>
  <c r="O1924" i="14" s="1"/>
  <c r="P1924" i="14" s="1"/>
  <c r="S1924" i="14" s="1"/>
  <c r="N1925" i="14"/>
  <c r="O1925" i="14" s="1"/>
  <c r="P1925" i="14" s="1"/>
  <c r="S1925" i="14" s="1"/>
  <c r="N1926" i="14"/>
  <c r="O1926" i="14" s="1"/>
  <c r="P1926" i="14" s="1"/>
  <c r="S1926" i="14" s="1"/>
  <c r="N1927" i="14"/>
  <c r="O1927" i="14" s="1"/>
  <c r="P1927" i="14" s="1"/>
  <c r="S1927" i="14" s="1"/>
  <c r="N1928" i="14"/>
  <c r="O1928" i="14" s="1"/>
  <c r="P1928" i="14" s="1"/>
  <c r="S1928" i="14" s="1"/>
  <c r="N1929" i="14"/>
  <c r="O1929" i="14" s="1"/>
  <c r="P1929" i="14" s="1"/>
  <c r="N1930" i="14"/>
  <c r="O1930" i="14" s="1"/>
  <c r="P1930" i="14" s="1"/>
  <c r="S1930" i="14" s="1"/>
  <c r="N1931" i="14"/>
  <c r="O1931" i="14" s="1"/>
  <c r="P1931" i="14" s="1"/>
  <c r="N1932" i="14"/>
  <c r="O1932" i="14" s="1"/>
  <c r="P1932" i="14" s="1"/>
  <c r="Q1932" i="14" s="1"/>
  <c r="R1932" i="14" s="1"/>
  <c r="N1933" i="14"/>
  <c r="O1933" i="14" s="1"/>
  <c r="P1933" i="14" s="1"/>
  <c r="Q1933" i="14" s="1"/>
  <c r="R1933" i="14" s="1"/>
  <c r="N1934" i="14"/>
  <c r="O1934" i="14" s="1"/>
  <c r="P1934" i="14" s="1"/>
  <c r="Q1934" i="14" s="1"/>
  <c r="R1934" i="14" s="1"/>
  <c r="N1935" i="14"/>
  <c r="O1935" i="14" s="1"/>
  <c r="P1935" i="14" s="1"/>
  <c r="N1936" i="14"/>
  <c r="O1936" i="14" s="1"/>
  <c r="P1936" i="14" s="1"/>
  <c r="N1937" i="14"/>
  <c r="O1937" i="14" s="1"/>
  <c r="P1937" i="14" s="1"/>
  <c r="N1938" i="14"/>
  <c r="O1938" i="14" s="1"/>
  <c r="P1938" i="14" s="1"/>
  <c r="S1938" i="14" s="1"/>
  <c r="N1939" i="14"/>
  <c r="O1939" i="14" s="1"/>
  <c r="P1939" i="14" s="1"/>
  <c r="S1939" i="14" s="1"/>
  <c r="N1940" i="14"/>
  <c r="O1940" i="14" s="1"/>
  <c r="P1940" i="14" s="1"/>
  <c r="S1940" i="14" s="1"/>
  <c r="N1941" i="14"/>
  <c r="O1941" i="14" s="1"/>
  <c r="P1941" i="14" s="1"/>
  <c r="S1941" i="14" s="1"/>
  <c r="N1942" i="14"/>
  <c r="O1942" i="14" s="1"/>
  <c r="P1942" i="14" s="1"/>
  <c r="S1942" i="14" s="1"/>
  <c r="N1943" i="14"/>
  <c r="O1943" i="14" s="1"/>
  <c r="P1943" i="14" s="1"/>
  <c r="N1944" i="14"/>
  <c r="O1944" i="14" s="1"/>
  <c r="P1944" i="14" s="1"/>
  <c r="N1945" i="14"/>
  <c r="O1945" i="14" s="1"/>
  <c r="P1945" i="14" s="1"/>
  <c r="Q1945" i="14" s="1"/>
  <c r="R1945" i="14" s="1"/>
  <c r="N1946" i="14"/>
  <c r="O1946" i="14" s="1"/>
  <c r="P1946" i="14" s="1"/>
  <c r="N1947" i="14"/>
  <c r="O1947" i="14" s="1"/>
  <c r="P1947" i="14" s="1"/>
  <c r="Q1947" i="14" s="1"/>
  <c r="R1947" i="14" s="1"/>
  <c r="N1948" i="14"/>
  <c r="O1948" i="14" s="1"/>
  <c r="P1948" i="14" s="1"/>
  <c r="N1949" i="14"/>
  <c r="O1949" i="14" s="1"/>
  <c r="P1949" i="14" s="1"/>
  <c r="N1950" i="14"/>
  <c r="O1950" i="14" s="1"/>
  <c r="P1950" i="14" s="1"/>
  <c r="N1951" i="14"/>
  <c r="O1951" i="14" s="1"/>
  <c r="P1951" i="14" s="1"/>
  <c r="S1951" i="14" s="1"/>
  <c r="N1952" i="14"/>
  <c r="O1952" i="14" s="1"/>
  <c r="P1952" i="14" s="1"/>
  <c r="N1953" i="14"/>
  <c r="O1953" i="14" s="1"/>
  <c r="P1953" i="14" s="1"/>
  <c r="S1953" i="14" s="1"/>
  <c r="N1954" i="14"/>
  <c r="O1954" i="14" s="1"/>
  <c r="P1954" i="14" s="1"/>
  <c r="N1955" i="14"/>
  <c r="O1955" i="14" s="1"/>
  <c r="P1955" i="14" s="1"/>
  <c r="S1955" i="14" s="1"/>
  <c r="N1956" i="14"/>
  <c r="O1956" i="14" s="1"/>
  <c r="P1956" i="14" s="1"/>
  <c r="S1956" i="14" s="1"/>
  <c r="N1957" i="14"/>
  <c r="O1957" i="14" s="1"/>
  <c r="P1957" i="14" s="1"/>
  <c r="N1958" i="14"/>
  <c r="O1958" i="14" s="1"/>
  <c r="P1958" i="14" s="1"/>
  <c r="S1958" i="14" s="1"/>
  <c r="N1959" i="14"/>
  <c r="O1959" i="14" s="1"/>
  <c r="P1959" i="14" s="1"/>
  <c r="N1960" i="14"/>
  <c r="O1960" i="14" s="1"/>
  <c r="P1960" i="14" s="1"/>
  <c r="S1960" i="14" s="1"/>
  <c r="N1961" i="14"/>
  <c r="O1961" i="14" s="1"/>
  <c r="P1961" i="14" s="1"/>
  <c r="S1961" i="14" s="1"/>
  <c r="N1962" i="14"/>
  <c r="O1962" i="14" s="1"/>
  <c r="P1962" i="14" s="1"/>
  <c r="N1963" i="14"/>
  <c r="O1963" i="14" s="1"/>
  <c r="P1963" i="14" s="1"/>
  <c r="N1964" i="14"/>
  <c r="O1964" i="14" s="1"/>
  <c r="P1964" i="14" s="1"/>
  <c r="S1964" i="14" s="1"/>
  <c r="N1965" i="14"/>
  <c r="O1965" i="14" s="1"/>
  <c r="P1965" i="14" s="1"/>
  <c r="S1965" i="14" s="1"/>
  <c r="N1966" i="14"/>
  <c r="O1966" i="14" s="1"/>
  <c r="P1966" i="14" s="1"/>
  <c r="S1966" i="14" s="1"/>
  <c r="N1967" i="14"/>
  <c r="O1967" i="14" s="1"/>
  <c r="P1967" i="14" s="1"/>
  <c r="S1967" i="14" s="1"/>
  <c r="N1968" i="14"/>
  <c r="O1968" i="14" s="1"/>
  <c r="P1968" i="14" s="1"/>
  <c r="N1969" i="14"/>
  <c r="O1969" i="14" s="1"/>
  <c r="P1969" i="14" s="1"/>
  <c r="N1970" i="14"/>
  <c r="O1970" i="14" s="1"/>
  <c r="P1970" i="14" s="1"/>
  <c r="S1970" i="14" s="1"/>
  <c r="N1971" i="14"/>
  <c r="O1971" i="14" s="1"/>
  <c r="P1971" i="14" s="1"/>
  <c r="S1971" i="14" s="1"/>
  <c r="N1972" i="14"/>
  <c r="O1972" i="14" s="1"/>
  <c r="P1972" i="14" s="1"/>
  <c r="S1972" i="14" s="1"/>
  <c r="N1973" i="14"/>
  <c r="O1973" i="14" s="1"/>
  <c r="P1973" i="14" s="1"/>
  <c r="S1973" i="14" s="1"/>
  <c r="N1974" i="14"/>
  <c r="O1974" i="14" s="1"/>
  <c r="P1974" i="14" s="1"/>
  <c r="N1975" i="14"/>
  <c r="O1975" i="14" s="1"/>
  <c r="P1975" i="14" s="1"/>
  <c r="N1976" i="14"/>
  <c r="O1976" i="14" s="1"/>
  <c r="P1976" i="14" s="1"/>
  <c r="S1976" i="14" s="1"/>
  <c r="N1977" i="14"/>
  <c r="O1977" i="14" s="1"/>
  <c r="P1977" i="14" s="1"/>
  <c r="S1977" i="14" s="1"/>
  <c r="N1978" i="14"/>
  <c r="O1978" i="14" s="1"/>
  <c r="P1978" i="14" s="1"/>
  <c r="S1978" i="14" s="1"/>
  <c r="N1979" i="14"/>
  <c r="O1979" i="14" s="1"/>
  <c r="P1979" i="14" s="1"/>
  <c r="N1980" i="14"/>
  <c r="O1980" i="14" s="1"/>
  <c r="P1980" i="14" s="1"/>
  <c r="N1981" i="14"/>
  <c r="O1981" i="14" s="1"/>
  <c r="P1981" i="14" s="1"/>
  <c r="Q1981" i="14" s="1"/>
  <c r="R1981" i="14" s="1"/>
  <c r="N1982" i="14"/>
  <c r="O1982" i="14" s="1"/>
  <c r="P1982" i="14" s="1"/>
  <c r="S1982" i="14" s="1"/>
  <c r="N1983" i="14"/>
  <c r="O1983" i="14" s="1"/>
  <c r="P1983" i="14" s="1"/>
  <c r="N1984" i="14"/>
  <c r="O1984" i="14" s="1"/>
  <c r="P1984" i="14" s="1"/>
  <c r="S1984" i="14" s="1"/>
  <c r="N1985" i="14"/>
  <c r="O1985" i="14" s="1"/>
  <c r="P1985" i="14" s="1"/>
  <c r="S1985" i="14" s="1"/>
  <c r="N1986" i="14"/>
  <c r="O1986" i="14" s="1"/>
  <c r="P1986" i="14" s="1"/>
  <c r="S1986" i="14" s="1"/>
  <c r="N1987" i="14"/>
  <c r="O1987" i="14" s="1"/>
  <c r="P1987" i="14" s="1"/>
  <c r="S1987" i="14" s="1"/>
  <c r="N1988" i="14"/>
  <c r="O1988" i="14" s="1"/>
  <c r="P1988" i="14" s="1"/>
  <c r="S1988" i="14" s="1"/>
  <c r="N1989" i="14"/>
  <c r="O1989" i="14" s="1"/>
  <c r="P1989" i="14" s="1"/>
  <c r="S1989" i="14" s="1"/>
  <c r="N1990" i="14"/>
  <c r="O1990" i="14" s="1"/>
  <c r="P1990" i="14" s="1"/>
  <c r="S1990" i="14" s="1"/>
  <c r="N1991" i="14"/>
  <c r="O1991" i="14" s="1"/>
  <c r="P1991" i="14" s="1"/>
  <c r="N1992" i="14"/>
  <c r="O1992" i="14" s="1"/>
  <c r="P1992" i="14" s="1"/>
  <c r="S1992" i="14" s="1"/>
  <c r="N1993" i="14"/>
  <c r="O1993" i="14" s="1"/>
  <c r="P1993" i="14" s="1"/>
  <c r="S1993" i="14" s="1"/>
  <c r="N1994" i="14"/>
  <c r="O1994" i="14" s="1"/>
  <c r="P1994" i="14" s="1"/>
  <c r="N1995" i="14"/>
  <c r="O1995" i="14" s="1"/>
  <c r="P1995" i="14" s="1"/>
  <c r="Q1995" i="14" s="1"/>
  <c r="R1995" i="14" s="1"/>
  <c r="N1996" i="14"/>
  <c r="O1996" i="14" s="1"/>
  <c r="P1996" i="14" s="1"/>
  <c r="N1997" i="14"/>
  <c r="O1997" i="14" s="1"/>
  <c r="P1997" i="14" s="1"/>
  <c r="S1997" i="14" s="1"/>
  <c r="N1998" i="14"/>
  <c r="O1998" i="14" s="1"/>
  <c r="P1998" i="14" s="1"/>
  <c r="S1998" i="14" s="1"/>
  <c r="N1999" i="14"/>
  <c r="O1999" i="14" s="1"/>
  <c r="P1999" i="14" s="1"/>
  <c r="N2000" i="14"/>
  <c r="O2000" i="14" s="1"/>
  <c r="P2000" i="14" s="1"/>
  <c r="Q2000" i="14" s="1"/>
  <c r="R2000" i="14" s="1"/>
  <c r="N2001" i="14"/>
  <c r="O2001" i="14" s="1"/>
  <c r="P2001" i="14" s="1"/>
  <c r="N2002" i="14"/>
  <c r="O2002" i="14" s="1"/>
  <c r="P2002" i="14" s="1"/>
  <c r="N2003" i="14"/>
  <c r="O2003" i="14" s="1"/>
  <c r="P2003" i="14" s="1"/>
  <c r="S2003" i="14" s="1"/>
  <c r="N2004" i="14"/>
  <c r="O2004" i="14" s="1"/>
  <c r="P2004" i="14" s="1"/>
  <c r="S2004" i="14" s="1"/>
  <c r="N2005" i="14"/>
  <c r="O2005" i="14" s="1"/>
  <c r="P2005" i="14" s="1"/>
  <c r="S2005" i="14" s="1"/>
  <c r="N2006" i="14"/>
  <c r="O2006" i="14" s="1"/>
  <c r="P2006" i="14" s="1"/>
  <c r="S2006" i="14" s="1"/>
  <c r="N2007" i="14"/>
  <c r="O2007" i="14" s="1"/>
  <c r="P2007" i="14" s="1"/>
  <c r="N2008" i="14"/>
  <c r="O2008" i="14" s="1"/>
  <c r="P2008" i="14" s="1"/>
  <c r="S2008" i="14" s="1"/>
  <c r="N2009" i="14"/>
  <c r="O2009" i="14" s="1"/>
  <c r="P2009" i="14" s="1"/>
  <c r="N2010" i="14"/>
  <c r="O2010" i="14" s="1"/>
  <c r="P2010" i="14" s="1"/>
  <c r="N2011" i="14"/>
  <c r="O2011" i="14" s="1"/>
  <c r="P2011" i="14" s="1"/>
  <c r="Q2011" i="14" s="1"/>
  <c r="R2011" i="14" s="1"/>
  <c r="N2012" i="14"/>
  <c r="O2012" i="14" s="1"/>
  <c r="P2012" i="14" s="1"/>
  <c r="N2013" i="14"/>
  <c r="O2013" i="14" s="1"/>
  <c r="P2013" i="14" s="1"/>
  <c r="S2013" i="14" s="1"/>
  <c r="N2014" i="14"/>
  <c r="O2014" i="14" s="1"/>
  <c r="P2014" i="14" s="1"/>
  <c r="S2014" i="14" s="1"/>
  <c r="N2015" i="14"/>
  <c r="O2015" i="14" s="1"/>
  <c r="P2015" i="14" s="1"/>
  <c r="S2015" i="14" s="1"/>
  <c r="N2016" i="14"/>
  <c r="O2016" i="14" s="1"/>
  <c r="P2016" i="14" s="1"/>
  <c r="S2016" i="14" s="1"/>
  <c r="N2017" i="14"/>
  <c r="O2017" i="14" s="1"/>
  <c r="P2017" i="14" s="1"/>
  <c r="S2017" i="14" s="1"/>
  <c r="N2018" i="14"/>
  <c r="O2018" i="14" s="1"/>
  <c r="P2018" i="14" s="1"/>
  <c r="S2018" i="14" s="1"/>
  <c r="N2019" i="14"/>
  <c r="O2019" i="14" s="1"/>
  <c r="P2019" i="14" s="1"/>
  <c r="S2019" i="14" s="1"/>
  <c r="N2020" i="14"/>
  <c r="O2020" i="14" s="1"/>
  <c r="P2020" i="14" s="1"/>
  <c r="S2020" i="14" s="1"/>
  <c r="N2021" i="14"/>
  <c r="O2021" i="14" s="1"/>
  <c r="P2021" i="14" s="1"/>
  <c r="S2021" i="14" s="1"/>
  <c r="N2022" i="14"/>
  <c r="O2022" i="14" s="1"/>
  <c r="P2022" i="14" s="1"/>
  <c r="N2023" i="14"/>
  <c r="O2023" i="14" s="1"/>
  <c r="P2023" i="14" s="1"/>
  <c r="N2024" i="14"/>
  <c r="O2024" i="14" s="1"/>
  <c r="P2024" i="14" s="1"/>
  <c r="S2024" i="14" s="1"/>
  <c r="N2025" i="14"/>
  <c r="O2025" i="14" s="1"/>
  <c r="P2025" i="14" s="1"/>
  <c r="N2026" i="14"/>
  <c r="O2026" i="14" s="1"/>
  <c r="P2026" i="14" s="1"/>
  <c r="Q2026" i="14" s="1"/>
  <c r="R2026" i="14" s="1"/>
  <c r="N2027" i="14"/>
  <c r="O2027" i="14" s="1"/>
  <c r="P2027" i="14" s="1"/>
  <c r="S2027" i="14" s="1"/>
  <c r="N2028" i="14"/>
  <c r="O2028" i="14" s="1"/>
  <c r="P2028" i="14" s="1"/>
  <c r="N2029" i="14"/>
  <c r="O2029" i="14" s="1"/>
  <c r="P2029" i="14" s="1"/>
  <c r="N2030" i="14"/>
  <c r="O2030" i="14" s="1"/>
  <c r="P2030" i="14" s="1"/>
  <c r="N2031" i="14"/>
  <c r="O2031" i="14" s="1"/>
  <c r="P2031" i="14" s="1"/>
  <c r="N2032" i="14"/>
  <c r="O2032" i="14" s="1"/>
  <c r="P2032" i="14" s="1"/>
  <c r="N2033" i="14"/>
  <c r="O2033" i="14" s="1"/>
  <c r="P2033" i="14" s="1"/>
  <c r="N2034" i="14"/>
  <c r="O2034" i="14" s="1"/>
  <c r="P2034" i="14" s="1"/>
  <c r="S2034" i="14" s="1"/>
  <c r="N2035" i="14"/>
  <c r="O2035" i="14" s="1"/>
  <c r="P2035" i="14" s="1"/>
  <c r="S2035" i="14" s="1"/>
  <c r="N2036" i="14"/>
  <c r="O2036" i="14" s="1"/>
  <c r="P2036" i="14" s="1"/>
  <c r="S2036" i="14" s="1"/>
  <c r="N2037" i="14"/>
  <c r="O2037" i="14" s="1"/>
  <c r="P2037" i="14" s="1"/>
  <c r="S2037" i="14" s="1"/>
  <c r="N2038" i="14"/>
  <c r="O2038" i="14" s="1"/>
  <c r="P2038" i="14" s="1"/>
  <c r="S2038" i="14" s="1"/>
  <c r="N2039" i="14"/>
  <c r="O2039" i="14" s="1"/>
  <c r="P2039" i="14" s="1"/>
  <c r="N2040" i="14"/>
  <c r="O2040" i="14" s="1"/>
  <c r="P2040" i="14" s="1"/>
  <c r="S2040" i="14" s="1"/>
  <c r="N2041" i="14"/>
  <c r="O2041" i="14" s="1"/>
  <c r="P2041" i="14" s="1"/>
  <c r="N2042" i="14"/>
  <c r="O2042" i="14" s="1"/>
  <c r="P2042" i="14" s="1"/>
  <c r="N2043" i="14"/>
  <c r="O2043" i="14" s="1"/>
  <c r="P2043" i="14" s="1"/>
  <c r="S2043" i="14" s="1"/>
  <c r="N2044" i="14"/>
  <c r="O2044" i="14" s="1"/>
  <c r="P2044" i="14" s="1"/>
  <c r="S2044" i="14" s="1"/>
  <c r="N2045" i="14"/>
  <c r="O2045" i="14" s="1"/>
  <c r="P2045" i="14" s="1"/>
  <c r="N2046" i="14"/>
  <c r="O2046" i="14" s="1"/>
  <c r="P2046" i="14" s="1"/>
  <c r="N2047" i="14"/>
  <c r="O2047" i="14" s="1"/>
  <c r="P2047" i="14" s="1"/>
  <c r="N2048" i="14"/>
  <c r="O2048" i="14" s="1"/>
  <c r="P2048" i="14" s="1"/>
  <c r="S2048" i="14" s="1"/>
  <c r="N2049" i="14"/>
  <c r="O2049" i="14" s="1"/>
  <c r="P2049" i="14" s="1"/>
  <c r="S2049" i="14" s="1"/>
  <c r="N2050" i="14"/>
  <c r="O2050" i="14" s="1"/>
  <c r="P2050" i="14" s="1"/>
  <c r="S2050" i="14" s="1"/>
  <c r="N2051" i="14"/>
  <c r="O2051" i="14" s="1"/>
  <c r="P2051" i="14" s="1"/>
  <c r="S2051" i="14" s="1"/>
  <c r="N2052" i="14"/>
  <c r="O2052" i="14" s="1"/>
  <c r="P2052" i="14" s="1"/>
  <c r="S2052" i="14" s="1"/>
  <c r="N2053" i="14"/>
  <c r="O2053" i="14" s="1"/>
  <c r="P2053" i="14" s="1"/>
  <c r="S2053" i="14" s="1"/>
  <c r="N2054" i="14"/>
  <c r="O2054" i="14" s="1"/>
  <c r="P2054" i="14" s="1"/>
  <c r="S2054" i="14" s="1"/>
  <c r="N2055" i="14"/>
  <c r="O2055" i="14" s="1"/>
  <c r="P2055" i="14" s="1"/>
  <c r="N2056" i="14"/>
  <c r="O2056" i="14" s="1"/>
  <c r="P2056" i="14" s="1"/>
  <c r="S2056" i="14" s="1"/>
  <c r="N2057" i="14"/>
  <c r="O2057" i="14" s="1"/>
  <c r="P2057" i="14" s="1"/>
  <c r="S2057" i="14" s="1"/>
  <c r="N2058" i="14"/>
  <c r="O2058" i="14" s="1"/>
  <c r="P2058" i="14" s="1"/>
  <c r="Q2058" i="14" s="1"/>
  <c r="R2058" i="14" s="1"/>
  <c r="N2059" i="14"/>
  <c r="O2059" i="14" s="1"/>
  <c r="P2059" i="14" s="1"/>
  <c r="N2060" i="14"/>
  <c r="O2060" i="14" s="1"/>
  <c r="P2060" i="14" s="1"/>
  <c r="Q2060" i="14" s="1"/>
  <c r="R2060" i="14" s="1"/>
  <c r="N2061" i="14"/>
  <c r="O2061" i="14" s="1"/>
  <c r="P2061" i="14" s="1"/>
  <c r="N2062" i="14"/>
  <c r="O2062" i="14" s="1"/>
  <c r="P2062" i="14" s="1"/>
  <c r="N2063" i="14"/>
  <c r="O2063" i="14" s="1"/>
  <c r="P2063" i="14" s="1"/>
  <c r="N2064" i="14"/>
  <c r="O2064" i="14" s="1"/>
  <c r="P2064" i="14" s="1"/>
  <c r="S2064" i="14" s="1"/>
  <c r="N2065" i="14"/>
  <c r="O2065" i="14" s="1"/>
  <c r="P2065" i="14" s="1"/>
  <c r="S2065" i="14" s="1"/>
  <c r="N2066" i="14"/>
  <c r="O2066" i="14" s="1"/>
  <c r="P2066" i="14" s="1"/>
  <c r="S2066" i="14" s="1"/>
  <c r="N2067" i="14"/>
  <c r="O2067" i="14" s="1"/>
  <c r="P2067" i="14" s="1"/>
  <c r="S2067" i="14" s="1"/>
  <c r="N2068" i="14"/>
  <c r="O2068" i="14" s="1"/>
  <c r="P2068" i="14" s="1"/>
  <c r="S2068" i="14" s="1"/>
  <c r="N2069" i="14"/>
  <c r="O2069" i="14" s="1"/>
  <c r="P2069" i="14" s="1"/>
  <c r="N2070" i="14"/>
  <c r="O2070" i="14" s="1"/>
  <c r="P2070" i="14" s="1"/>
  <c r="N2071" i="14"/>
  <c r="O2071" i="14" s="1"/>
  <c r="P2071" i="14" s="1"/>
  <c r="N2072" i="14"/>
  <c r="O2072" i="14" s="1"/>
  <c r="P2072" i="14" s="1"/>
  <c r="N2073" i="14"/>
  <c r="O2073" i="14" s="1"/>
  <c r="P2073" i="14" s="1"/>
  <c r="N2074" i="14"/>
  <c r="O2074" i="14" s="1"/>
  <c r="P2074" i="14" s="1"/>
  <c r="S2074" i="14" s="1"/>
  <c r="N2075" i="14"/>
  <c r="O2075" i="14" s="1"/>
  <c r="P2075" i="14" s="1"/>
  <c r="S2075" i="14" s="1"/>
  <c r="N2076" i="14"/>
  <c r="O2076" i="14" s="1"/>
  <c r="P2076" i="14" s="1"/>
  <c r="S2076" i="14" s="1"/>
  <c r="N2077" i="14"/>
  <c r="O2077" i="14" s="1"/>
  <c r="P2077" i="14" s="1"/>
  <c r="N2078" i="14"/>
  <c r="O2078" i="14" s="1"/>
  <c r="P2078" i="14" s="1"/>
  <c r="N2079" i="14"/>
  <c r="O2079" i="14" s="1"/>
  <c r="P2079" i="14" s="1"/>
  <c r="N2080" i="14"/>
  <c r="O2080" i="14" s="1"/>
  <c r="P2080" i="14" s="1"/>
  <c r="S2080" i="14" s="1"/>
  <c r="N2081" i="14"/>
  <c r="O2081" i="14" s="1"/>
  <c r="P2081" i="14" s="1"/>
  <c r="S2081" i="14" s="1"/>
  <c r="N2082" i="14"/>
  <c r="O2082" i="14" s="1"/>
  <c r="P2082" i="14" s="1"/>
  <c r="S2082" i="14" s="1"/>
  <c r="N2083" i="14"/>
  <c r="O2083" i="14" s="1"/>
  <c r="P2083" i="14" s="1"/>
  <c r="S2083" i="14" s="1"/>
  <c r="N2084" i="14"/>
  <c r="O2084" i="14" s="1"/>
  <c r="P2084" i="14" s="1"/>
  <c r="S2084" i="14" s="1"/>
  <c r="N2085" i="14"/>
  <c r="O2085" i="14" s="1"/>
  <c r="P2085" i="14" s="1"/>
  <c r="S2085" i="14" s="1"/>
  <c r="N2086" i="14"/>
  <c r="O2086" i="14" s="1"/>
  <c r="P2086" i="14" s="1"/>
  <c r="S2086" i="14" s="1"/>
  <c r="N2087" i="14"/>
  <c r="O2087" i="14" s="1"/>
  <c r="P2087" i="14" s="1"/>
  <c r="N2088" i="14"/>
  <c r="O2088" i="14" s="1"/>
  <c r="P2088" i="14" s="1"/>
  <c r="S2088" i="14" s="1"/>
  <c r="N2089" i="14"/>
  <c r="O2089" i="14" s="1"/>
  <c r="P2089" i="14" s="1"/>
  <c r="Q2089" i="14" s="1"/>
  <c r="R2089" i="14" s="1"/>
  <c r="N2090" i="14"/>
  <c r="O2090" i="14" s="1"/>
  <c r="P2090" i="14" s="1"/>
  <c r="N2091" i="14"/>
  <c r="O2091" i="14" s="1"/>
  <c r="P2091" i="14" s="1"/>
  <c r="S2091" i="14" s="1"/>
  <c r="N2092" i="14"/>
  <c r="O2092" i="14" s="1"/>
  <c r="P2092" i="14" s="1"/>
  <c r="S2092" i="14" s="1"/>
  <c r="N2093" i="14"/>
  <c r="O2093" i="14" s="1"/>
  <c r="P2093" i="14" s="1"/>
  <c r="S2093" i="14" s="1"/>
  <c r="N2094" i="14"/>
  <c r="O2094" i="14" s="1"/>
  <c r="P2094" i="14" s="1"/>
  <c r="S2094" i="14" s="1"/>
  <c r="N2095" i="14"/>
  <c r="O2095" i="14" s="1"/>
  <c r="P2095" i="14" s="1"/>
  <c r="S2095" i="14" s="1"/>
  <c r="N2096" i="14"/>
  <c r="O2096" i="14" s="1"/>
  <c r="P2096" i="14" s="1"/>
  <c r="S2096" i="14" s="1"/>
  <c r="N2097" i="14"/>
  <c r="O2097" i="14" s="1"/>
  <c r="P2097" i="14" s="1"/>
  <c r="S2097" i="14" s="1"/>
  <c r="N2098" i="14"/>
  <c r="O2098" i="14" s="1"/>
  <c r="P2098" i="14" s="1"/>
  <c r="N2099" i="14"/>
  <c r="O2099" i="14" s="1"/>
  <c r="P2099" i="14" s="1"/>
  <c r="S2099" i="14" s="1"/>
  <c r="N2100" i="14"/>
  <c r="O2100" i="14" s="1"/>
  <c r="P2100" i="14" s="1"/>
  <c r="N2101" i="14"/>
  <c r="O2101" i="14" s="1"/>
  <c r="P2101" i="14" s="1"/>
  <c r="N2102" i="14"/>
  <c r="O2102" i="14" s="1"/>
  <c r="P2102" i="14" s="1"/>
  <c r="S2102" i="14" s="1"/>
  <c r="N2103" i="14"/>
  <c r="O2103" i="14" s="1"/>
  <c r="P2103" i="14" s="1"/>
  <c r="N2104" i="14"/>
  <c r="O2104" i="14" s="1"/>
  <c r="P2104" i="14" s="1"/>
  <c r="S2104" i="14" s="1"/>
  <c r="N2105" i="14"/>
  <c r="O2105" i="14" s="1"/>
  <c r="P2105" i="14" s="1"/>
  <c r="N2106" i="14"/>
  <c r="O2106" i="14" s="1"/>
  <c r="P2106" i="14" s="1"/>
  <c r="Q2106" i="14" s="1"/>
  <c r="R2106" i="14" s="1"/>
  <c r="N2107" i="14"/>
  <c r="O2107" i="14" s="1"/>
  <c r="P2107" i="14" s="1"/>
  <c r="Q2107" i="14" s="1"/>
  <c r="R2107" i="14" s="1"/>
  <c r="N2108" i="14"/>
  <c r="O2108" i="14" s="1"/>
  <c r="P2108" i="14" s="1"/>
  <c r="Q2108" i="14" s="1"/>
  <c r="R2108" i="14" s="1"/>
  <c r="N2109" i="14"/>
  <c r="O2109" i="14" s="1"/>
  <c r="P2109" i="14" s="1"/>
  <c r="S2109" i="14" s="1"/>
  <c r="N2110" i="14"/>
  <c r="O2110" i="14" s="1"/>
  <c r="P2110" i="14" s="1"/>
  <c r="N2111" i="14"/>
  <c r="O2111" i="14" s="1"/>
  <c r="P2111" i="14" s="1"/>
  <c r="N2112" i="14"/>
  <c r="O2112" i="14" s="1"/>
  <c r="P2112" i="14" s="1"/>
  <c r="S2112" i="14" s="1"/>
  <c r="N2113" i="14"/>
  <c r="O2113" i="14" s="1"/>
  <c r="P2113" i="14" s="1"/>
  <c r="S2113" i="14" s="1"/>
  <c r="N2114" i="14"/>
  <c r="O2114" i="14" s="1"/>
  <c r="P2114" i="14" s="1"/>
  <c r="S2114" i="14" s="1"/>
  <c r="N2115" i="14"/>
  <c r="O2115" i="14" s="1"/>
  <c r="P2115" i="14" s="1"/>
  <c r="S2115" i="14" s="1"/>
  <c r="N2116" i="14"/>
  <c r="O2116" i="14" s="1"/>
  <c r="P2116" i="14" s="1"/>
  <c r="S2116" i="14" s="1"/>
  <c r="N2117" i="14"/>
  <c r="O2117" i="14" s="1"/>
  <c r="P2117" i="14" s="1"/>
  <c r="S2117" i="14" s="1"/>
  <c r="N2118" i="14"/>
  <c r="O2118" i="14" s="1"/>
  <c r="P2118" i="14" s="1"/>
  <c r="S2118" i="14" s="1"/>
  <c r="N2119" i="14"/>
  <c r="O2119" i="14" s="1"/>
  <c r="P2119" i="14" s="1"/>
  <c r="N2120" i="14"/>
  <c r="O2120" i="14" s="1"/>
  <c r="P2120" i="14" s="1"/>
  <c r="S2120" i="14" s="1"/>
  <c r="N2121" i="14"/>
  <c r="O2121" i="14" s="1"/>
  <c r="P2121" i="14" s="1"/>
  <c r="S2121" i="14" s="1"/>
  <c r="N2122" i="14"/>
  <c r="O2122" i="14" s="1"/>
  <c r="P2122" i="14" s="1"/>
  <c r="S2122" i="14" s="1"/>
  <c r="N2123" i="14"/>
  <c r="O2123" i="14" s="1"/>
  <c r="P2123" i="14" s="1"/>
  <c r="S2123" i="14" s="1"/>
  <c r="N2124" i="14"/>
  <c r="O2124" i="14" s="1"/>
  <c r="P2124" i="14" s="1"/>
  <c r="N2125" i="14"/>
  <c r="O2125" i="14" s="1"/>
  <c r="P2125" i="14" s="1"/>
  <c r="N2126" i="14"/>
  <c r="O2126" i="14" s="1"/>
  <c r="P2126" i="14" s="1"/>
  <c r="N2127" i="14"/>
  <c r="O2127" i="14" s="1"/>
  <c r="P2127" i="14" s="1"/>
  <c r="N2128" i="14"/>
  <c r="O2128" i="14" s="1"/>
  <c r="P2128" i="14" s="1"/>
  <c r="N2129" i="14"/>
  <c r="O2129" i="14" s="1"/>
  <c r="P2129" i="14" s="1"/>
  <c r="N2130" i="14"/>
  <c r="O2130" i="14" s="1"/>
  <c r="P2130" i="14" s="1"/>
  <c r="S2130" i="14" s="1"/>
  <c r="N2131" i="14"/>
  <c r="O2131" i="14" s="1"/>
  <c r="P2131" i="14" s="1"/>
  <c r="S2131" i="14" s="1"/>
  <c r="N2132" i="14"/>
  <c r="O2132" i="14" s="1"/>
  <c r="P2132" i="14" s="1"/>
  <c r="S2132" i="14" s="1"/>
  <c r="N2133" i="14"/>
  <c r="O2133" i="14" s="1"/>
  <c r="P2133" i="14" s="1"/>
  <c r="S2133" i="14" s="1"/>
  <c r="N2134" i="14"/>
  <c r="O2134" i="14" s="1"/>
  <c r="P2134" i="14" s="1"/>
  <c r="S2134" i="14" s="1"/>
  <c r="N2135" i="14"/>
  <c r="O2135" i="14" s="1"/>
  <c r="P2135" i="14" s="1"/>
  <c r="S2135" i="14" s="1"/>
  <c r="N2136" i="14"/>
  <c r="O2136" i="14" s="1"/>
  <c r="P2136" i="14" s="1"/>
  <c r="N2137" i="14"/>
  <c r="O2137" i="14" s="1"/>
  <c r="P2137" i="14" s="1"/>
  <c r="N2138" i="14"/>
  <c r="O2138" i="14" s="1"/>
  <c r="P2138" i="14" s="1"/>
  <c r="Q2138" i="14" s="1"/>
  <c r="R2138" i="14" s="1"/>
  <c r="N2139" i="14"/>
  <c r="O2139" i="14" s="1"/>
  <c r="P2139" i="14" s="1"/>
  <c r="Q2139" i="14" s="1"/>
  <c r="R2139" i="14" s="1"/>
  <c r="N2140" i="14"/>
  <c r="O2140" i="14" s="1"/>
  <c r="P2140" i="14" s="1"/>
  <c r="S2140" i="14" s="1"/>
  <c r="N2141" i="14"/>
  <c r="O2141" i="14" s="1"/>
  <c r="P2141" i="14" s="1"/>
  <c r="N2142" i="14"/>
  <c r="O2142" i="14" s="1"/>
  <c r="P2142" i="14" s="1"/>
  <c r="N2143" i="14"/>
  <c r="O2143" i="14" s="1"/>
  <c r="P2143" i="14" s="1"/>
  <c r="S2143" i="14" s="1"/>
  <c r="N2144" i="14"/>
  <c r="O2144" i="14" s="1"/>
  <c r="P2144" i="14" s="1"/>
  <c r="N2145" i="14"/>
  <c r="O2145" i="14" s="1"/>
  <c r="P2145" i="14" s="1"/>
  <c r="N2146" i="14"/>
  <c r="O2146" i="14" s="1"/>
  <c r="P2146" i="14" s="1"/>
  <c r="S2146" i="14" s="1"/>
  <c r="N2147" i="14"/>
  <c r="O2147" i="14" s="1"/>
  <c r="P2147" i="14" s="1"/>
  <c r="S2147" i="14" s="1"/>
  <c r="N2148" i="14"/>
  <c r="O2148" i="14" s="1"/>
  <c r="P2148" i="14" s="1"/>
  <c r="S2148" i="14" s="1"/>
  <c r="N2149" i="14"/>
  <c r="O2149" i="14" s="1"/>
  <c r="P2149" i="14" s="1"/>
  <c r="S2149" i="14" s="1"/>
  <c r="N2150" i="14"/>
  <c r="O2150" i="14" s="1"/>
  <c r="P2150" i="14" s="1"/>
  <c r="S2150" i="14" s="1"/>
  <c r="N2151" i="14"/>
  <c r="O2151" i="14" s="1"/>
  <c r="P2151" i="14" s="1"/>
  <c r="N2152" i="14"/>
  <c r="O2152" i="14" s="1"/>
  <c r="P2152" i="14" s="1"/>
  <c r="N2153" i="14"/>
  <c r="O2153" i="14" s="1"/>
  <c r="P2153" i="14" s="1"/>
  <c r="N2154" i="14"/>
  <c r="O2154" i="14" s="1"/>
  <c r="P2154" i="14" s="1"/>
  <c r="S2154" i="14" s="1"/>
  <c r="N2155" i="14"/>
  <c r="O2155" i="14" s="1"/>
  <c r="P2155" i="14" s="1"/>
  <c r="S2155" i="14" s="1"/>
  <c r="N2156" i="14"/>
  <c r="O2156" i="14" s="1"/>
  <c r="P2156" i="14" s="1"/>
  <c r="S2156" i="14" s="1"/>
  <c r="N2157" i="14"/>
  <c r="O2157" i="14" s="1"/>
  <c r="P2157" i="14" s="1"/>
  <c r="N2158" i="14"/>
  <c r="O2158" i="14" s="1"/>
  <c r="P2158" i="14" s="1"/>
  <c r="N2159" i="14"/>
  <c r="O2159" i="14" s="1"/>
  <c r="P2159" i="14" s="1"/>
  <c r="Q2159" i="14" s="1"/>
  <c r="R2159" i="14" s="1"/>
  <c r="N2160" i="14"/>
  <c r="O2160" i="14" s="1"/>
  <c r="P2160" i="14" s="1"/>
  <c r="N2161" i="14"/>
  <c r="O2161" i="14" s="1"/>
  <c r="P2161" i="14" s="1"/>
  <c r="S2161" i="14" s="1"/>
  <c r="N2162" i="14"/>
  <c r="O2162" i="14" s="1"/>
  <c r="P2162" i="14" s="1"/>
  <c r="N2163" i="14"/>
  <c r="O2163" i="14" s="1"/>
  <c r="P2163" i="14" s="1"/>
  <c r="N2164" i="14"/>
  <c r="O2164" i="14" s="1"/>
  <c r="P2164" i="14" s="1"/>
  <c r="S2164" i="14" s="1"/>
  <c r="N2165" i="14"/>
  <c r="O2165" i="14" s="1"/>
  <c r="P2165" i="14" s="1"/>
  <c r="S2165" i="14" s="1"/>
  <c r="N2166" i="14"/>
  <c r="O2166" i="14" s="1"/>
  <c r="P2166" i="14" s="1"/>
  <c r="S2166" i="14" s="1"/>
  <c r="N2167" i="14"/>
  <c r="O2167" i="14" s="1"/>
  <c r="P2167" i="14" s="1"/>
  <c r="N2168" i="14"/>
  <c r="O2168" i="14" s="1"/>
  <c r="P2168" i="14" s="1"/>
  <c r="Q2168" i="14" s="1"/>
  <c r="R2168" i="14" s="1"/>
  <c r="N2169" i="14"/>
  <c r="O2169" i="14" s="1"/>
  <c r="P2169" i="14" s="1"/>
  <c r="N2170" i="14"/>
  <c r="O2170" i="14" s="1"/>
  <c r="P2170" i="14" s="1"/>
  <c r="S2170" i="14" s="1"/>
  <c r="N2171" i="14"/>
  <c r="O2171" i="14" s="1"/>
  <c r="P2171" i="14" s="1"/>
  <c r="S2171" i="14" s="1"/>
  <c r="N2172" i="14"/>
  <c r="O2172" i="14" s="1"/>
  <c r="P2172" i="14" s="1"/>
  <c r="N2173" i="14"/>
  <c r="O2173" i="14" s="1"/>
  <c r="P2173" i="14" s="1"/>
  <c r="S2173" i="14" s="1"/>
  <c r="N2174" i="14"/>
  <c r="O2174" i="14" s="1"/>
  <c r="P2174" i="14" s="1"/>
  <c r="S2174" i="14" s="1"/>
  <c r="N2175" i="14"/>
  <c r="O2175" i="14" s="1"/>
  <c r="P2175" i="14" s="1"/>
  <c r="N2176" i="14"/>
  <c r="O2176" i="14" s="1"/>
  <c r="P2176" i="14" s="1"/>
  <c r="S2176" i="14" s="1"/>
  <c r="N2177" i="14"/>
  <c r="O2177" i="14" s="1"/>
  <c r="P2177" i="14" s="1"/>
  <c r="S2177" i="14" s="1"/>
  <c r="N2178" i="14"/>
  <c r="O2178" i="14" s="1"/>
  <c r="P2178" i="14" s="1"/>
  <c r="S2178" i="14" s="1"/>
  <c r="N2179" i="14"/>
  <c r="O2179" i="14" s="1"/>
  <c r="P2179" i="14" s="1"/>
  <c r="S2179" i="14" s="1"/>
  <c r="N2180" i="14"/>
  <c r="O2180" i="14" s="1"/>
  <c r="P2180" i="14" s="1"/>
  <c r="N2181" i="14"/>
  <c r="O2181" i="14" s="1"/>
  <c r="P2181" i="14" s="1"/>
  <c r="S2181" i="14" s="1"/>
  <c r="N2182" i="14"/>
  <c r="O2182" i="14" s="1"/>
  <c r="P2182" i="14" s="1"/>
  <c r="S2182" i="14" s="1"/>
  <c r="N2183" i="14"/>
  <c r="O2183" i="14" s="1"/>
  <c r="P2183" i="14" s="1"/>
  <c r="N2184" i="14"/>
  <c r="O2184" i="14" s="1"/>
  <c r="P2184" i="14" s="1"/>
  <c r="N2185" i="14"/>
  <c r="O2185" i="14" s="1"/>
  <c r="P2185" i="14" s="1"/>
  <c r="N2186" i="14"/>
  <c r="O2186" i="14" s="1"/>
  <c r="P2186" i="14" s="1"/>
  <c r="N2187" i="14"/>
  <c r="O2187" i="14" s="1"/>
  <c r="P2187" i="14" s="1"/>
  <c r="N2188" i="14"/>
  <c r="O2188" i="14" s="1"/>
  <c r="P2188" i="14" s="1"/>
  <c r="N2189" i="14"/>
  <c r="O2189" i="14" s="1"/>
  <c r="P2189" i="14" s="1"/>
  <c r="N2190" i="14"/>
  <c r="O2190" i="14" s="1"/>
  <c r="P2190" i="14" s="1"/>
  <c r="N2191" i="14"/>
  <c r="O2191" i="14" s="1"/>
  <c r="P2191" i="14" s="1"/>
  <c r="S2191" i="14" s="1"/>
  <c r="N2192" i="14"/>
  <c r="O2192" i="14" s="1"/>
  <c r="P2192" i="14" s="1"/>
  <c r="S2192" i="14" s="1"/>
  <c r="N2193" i="14"/>
  <c r="O2193" i="14" s="1"/>
  <c r="P2193" i="14" s="1"/>
  <c r="S2193" i="14" s="1"/>
  <c r="N2194" i="14"/>
  <c r="O2194" i="14" s="1"/>
  <c r="P2194" i="14" s="1"/>
  <c r="S2194" i="14" s="1"/>
  <c r="N2195" i="14"/>
  <c r="O2195" i="14" s="1"/>
  <c r="P2195" i="14" s="1"/>
  <c r="S2195" i="14" s="1"/>
  <c r="N2196" i="14"/>
  <c r="O2196" i="14" s="1"/>
  <c r="P2196" i="14" s="1"/>
  <c r="S2196" i="14" s="1"/>
  <c r="N2197" i="14"/>
  <c r="O2197" i="14" s="1"/>
  <c r="P2197" i="14" s="1"/>
  <c r="S2197" i="14" s="1"/>
  <c r="N2198" i="14"/>
  <c r="O2198" i="14" s="1"/>
  <c r="P2198" i="14" s="1"/>
  <c r="S2198" i="14" s="1"/>
  <c r="N2199" i="14"/>
  <c r="O2199" i="14" s="1"/>
  <c r="P2199" i="14" s="1"/>
  <c r="N2200" i="14"/>
  <c r="O2200" i="14" s="1"/>
  <c r="P2200" i="14" s="1"/>
  <c r="S2200" i="14" s="1"/>
  <c r="N2201" i="14"/>
  <c r="O2201" i="14" s="1"/>
  <c r="P2201" i="14" s="1"/>
  <c r="S2201" i="14" s="1"/>
  <c r="N2202" i="14"/>
  <c r="O2202" i="14" s="1"/>
  <c r="P2202" i="14" s="1"/>
  <c r="N2203" i="14"/>
  <c r="O2203" i="14" s="1"/>
  <c r="P2203" i="14" s="1"/>
  <c r="N2204" i="14"/>
  <c r="O2204" i="14" s="1"/>
  <c r="P2204" i="14" s="1"/>
  <c r="Q2204" i="14" s="1"/>
  <c r="R2204" i="14" s="1"/>
  <c r="N2205" i="14"/>
  <c r="O2205" i="14" s="1"/>
  <c r="P2205" i="14" s="1"/>
  <c r="Q2205" i="14" s="1"/>
  <c r="R2205" i="14" s="1"/>
  <c r="N2206" i="14"/>
  <c r="O2206" i="14" s="1"/>
  <c r="P2206" i="14" s="1"/>
  <c r="N2207" i="14"/>
  <c r="O2207" i="14" s="1"/>
  <c r="P2207" i="14" s="1"/>
  <c r="N2208" i="14"/>
  <c r="O2208" i="14" s="1"/>
  <c r="P2208" i="14" s="1"/>
  <c r="S2208" i="14" s="1"/>
  <c r="N2209" i="14"/>
  <c r="O2209" i="14" s="1"/>
  <c r="P2209" i="14" s="1"/>
  <c r="N2210" i="14"/>
  <c r="O2210" i="14" s="1"/>
  <c r="P2210" i="14" s="1"/>
  <c r="S2210" i="14" s="1"/>
  <c r="N2211" i="14"/>
  <c r="O2211" i="14" s="1"/>
  <c r="P2211" i="14" s="1"/>
  <c r="S2211" i="14" s="1"/>
  <c r="N2212" i="14"/>
  <c r="O2212" i="14" s="1"/>
  <c r="P2212" i="14" s="1"/>
  <c r="S2212" i="14" s="1"/>
  <c r="N2213" i="14"/>
  <c r="O2213" i="14" s="1"/>
  <c r="P2213" i="14" s="1"/>
  <c r="S2213" i="14" s="1"/>
  <c r="N2214" i="14"/>
  <c r="O2214" i="14" s="1"/>
  <c r="P2214" i="14" s="1"/>
  <c r="S2214" i="14" s="1"/>
  <c r="N2215" i="14"/>
  <c r="O2215" i="14" s="1"/>
  <c r="P2215" i="14" s="1"/>
  <c r="N2216" i="14"/>
  <c r="O2216" i="14" s="1"/>
  <c r="P2216" i="14" s="1"/>
  <c r="S2216" i="14" s="1"/>
  <c r="N2217" i="14"/>
  <c r="O2217" i="14" s="1"/>
  <c r="P2217" i="14" s="1"/>
  <c r="N2218" i="14"/>
  <c r="O2218" i="14" s="1"/>
  <c r="P2218" i="14" s="1"/>
  <c r="S2218" i="14" s="1"/>
  <c r="N2219" i="14"/>
  <c r="O2219" i="14" s="1"/>
  <c r="P2219" i="14" s="1"/>
  <c r="S2219" i="14" s="1"/>
  <c r="N2220" i="14"/>
  <c r="O2220" i="14" s="1"/>
  <c r="P2220" i="14" s="1"/>
  <c r="S2220" i="14" s="1"/>
  <c r="N2221" i="14"/>
  <c r="O2221" i="14" s="1"/>
  <c r="P2221" i="14" s="1"/>
  <c r="N2222" i="14"/>
  <c r="O2222" i="14" s="1"/>
  <c r="P2222" i="14" s="1"/>
  <c r="S2222" i="14" s="1"/>
  <c r="N2223" i="14"/>
  <c r="O2223" i="14" s="1"/>
  <c r="P2223" i="14" s="1"/>
  <c r="Q2223" i="14" s="1"/>
  <c r="R2223" i="14" s="1"/>
  <c r="N2224" i="14"/>
  <c r="O2224" i="14" s="1"/>
  <c r="P2224" i="14" s="1"/>
  <c r="N2225" i="14"/>
  <c r="O2225" i="14" s="1"/>
  <c r="P2225" i="14" s="1"/>
  <c r="S2225" i="14" s="1"/>
  <c r="N2226" i="14"/>
  <c r="O2226" i="14" s="1"/>
  <c r="P2226" i="14" s="1"/>
  <c r="N2227" i="14"/>
  <c r="O2227" i="14" s="1"/>
  <c r="P2227" i="14" s="1"/>
  <c r="S2227" i="14" s="1"/>
  <c r="N2228" i="14"/>
  <c r="O2228" i="14" s="1"/>
  <c r="P2228" i="14" s="1"/>
  <c r="S2228" i="14" s="1"/>
  <c r="N2229" i="14"/>
  <c r="O2229" i="14" s="1"/>
  <c r="P2229" i="14" s="1"/>
  <c r="S2229" i="14" s="1"/>
  <c r="N2230" i="14"/>
  <c r="O2230" i="14" s="1"/>
  <c r="P2230" i="14" s="1"/>
  <c r="S2230" i="14" s="1"/>
  <c r="N2231" i="14"/>
  <c r="O2231" i="14" s="1"/>
  <c r="P2231" i="14" s="1"/>
  <c r="N2232" i="14"/>
  <c r="O2232" i="14" s="1"/>
  <c r="P2232" i="14" s="1"/>
  <c r="S2232" i="14" s="1"/>
  <c r="N2233" i="14"/>
  <c r="O2233" i="14" s="1"/>
  <c r="P2233" i="14" s="1"/>
  <c r="S2233" i="14" s="1"/>
  <c r="N2234" i="14"/>
  <c r="O2234" i="14" s="1"/>
  <c r="P2234" i="14" s="1"/>
  <c r="N2235" i="14"/>
  <c r="O2235" i="14" s="1"/>
  <c r="P2235" i="14" s="1"/>
  <c r="S2235" i="14" s="1"/>
  <c r="N2236" i="14"/>
  <c r="O2236" i="14" s="1"/>
  <c r="P2236" i="14" s="1"/>
  <c r="Q2236" i="14" s="1"/>
  <c r="R2236" i="14" s="1"/>
  <c r="N2237" i="14"/>
  <c r="O2237" i="14" s="1"/>
  <c r="P2237" i="14" s="1"/>
  <c r="N2238" i="14"/>
  <c r="O2238" i="14" s="1"/>
  <c r="P2238" i="14" s="1"/>
  <c r="N2239" i="14"/>
  <c r="O2239" i="14" s="1"/>
  <c r="P2239" i="14" s="1"/>
  <c r="N2240" i="14"/>
  <c r="O2240" i="14" s="1"/>
  <c r="P2240" i="14" s="1"/>
  <c r="S2240" i="14" s="1"/>
  <c r="N2241" i="14"/>
  <c r="O2241" i="14" s="1"/>
  <c r="P2241" i="14" s="1"/>
  <c r="S2241" i="14" s="1"/>
  <c r="N2242" i="14"/>
  <c r="O2242" i="14" s="1"/>
  <c r="P2242" i="14" s="1"/>
  <c r="S2242" i="14" s="1"/>
  <c r="N2243" i="14"/>
  <c r="O2243" i="14" s="1"/>
  <c r="P2243" i="14" s="1"/>
  <c r="S2243" i="14" s="1"/>
  <c r="N2244" i="14"/>
  <c r="O2244" i="14" s="1"/>
  <c r="P2244" i="14" s="1"/>
  <c r="S2244" i="14" s="1"/>
  <c r="N2245" i="14"/>
  <c r="O2245" i="14" s="1"/>
  <c r="P2245" i="14" s="1"/>
  <c r="S2245" i="14" s="1"/>
  <c r="N2246" i="14"/>
  <c r="O2246" i="14" s="1"/>
  <c r="P2246" i="14" s="1"/>
  <c r="N2247" i="14"/>
  <c r="O2247" i="14" s="1"/>
  <c r="P2247" i="14" s="1"/>
  <c r="N2248" i="14"/>
  <c r="O2248" i="14" s="1"/>
  <c r="P2248" i="14" s="1"/>
  <c r="N2249" i="14"/>
  <c r="O2249" i="14" s="1"/>
  <c r="P2249" i="14" s="1"/>
  <c r="N2250" i="14"/>
  <c r="O2250" i="14" s="1"/>
  <c r="P2250" i="14" s="1"/>
  <c r="N2251" i="14"/>
  <c r="O2251" i="14" s="1"/>
  <c r="P2251" i="14" s="1"/>
  <c r="N2252" i="14"/>
  <c r="O2252" i="14" s="1"/>
  <c r="P2252" i="14" s="1"/>
  <c r="S2252" i="14" s="1"/>
  <c r="N2253" i="14"/>
  <c r="O2253" i="14" s="1"/>
  <c r="P2253" i="14" s="1"/>
  <c r="S2253" i="14" s="1"/>
  <c r="N2254" i="14"/>
  <c r="O2254" i="14" s="1"/>
  <c r="P2254" i="14" s="1"/>
  <c r="N2255" i="14"/>
  <c r="O2255" i="14" s="1"/>
  <c r="P2255" i="14" s="1"/>
  <c r="N2256" i="14"/>
  <c r="O2256" i="14" s="1"/>
  <c r="P2256" i="14" s="1"/>
  <c r="N2257" i="14"/>
  <c r="O2257" i="14" s="1"/>
  <c r="P2257" i="14" s="1"/>
  <c r="S2257" i="14" s="1"/>
  <c r="N2258" i="14"/>
  <c r="O2258" i="14" s="1"/>
  <c r="P2258" i="14" s="1"/>
  <c r="N2259" i="14"/>
  <c r="O2259" i="14" s="1"/>
  <c r="P2259" i="14" s="1"/>
  <c r="S2259" i="14" s="1"/>
  <c r="N2260" i="14"/>
  <c r="O2260" i="14" s="1"/>
  <c r="P2260" i="14" s="1"/>
  <c r="S2260" i="14" s="1"/>
  <c r="N2261" i="14"/>
  <c r="O2261" i="14" s="1"/>
  <c r="P2261" i="14" s="1"/>
  <c r="S2261" i="14" s="1"/>
  <c r="N2262" i="14"/>
  <c r="O2262" i="14" s="1"/>
  <c r="P2262" i="14" s="1"/>
  <c r="S2262" i="14" s="1"/>
  <c r="N2263" i="14"/>
  <c r="O2263" i="14" s="1"/>
  <c r="P2263" i="14" s="1"/>
  <c r="N2264" i="14"/>
  <c r="O2264" i="14" s="1"/>
  <c r="P2264" i="14" s="1"/>
  <c r="S2264" i="14" s="1"/>
  <c r="N2265" i="14"/>
  <c r="O2265" i="14" s="1"/>
  <c r="P2265" i="14" s="1"/>
  <c r="N2266" i="14"/>
  <c r="O2266" i="14" s="1"/>
  <c r="P2266" i="14" s="1"/>
  <c r="S2266" i="14" s="1"/>
  <c r="N2267" i="14"/>
  <c r="O2267" i="14" s="1"/>
  <c r="P2267" i="14" s="1"/>
  <c r="N2268" i="14"/>
  <c r="O2268" i="14" s="1"/>
  <c r="P2268" i="14" s="1"/>
  <c r="S2268" i="14" s="1"/>
  <c r="N2269" i="14"/>
  <c r="O2269" i="14" s="1"/>
  <c r="P2269" i="14" s="1"/>
  <c r="N2270" i="14"/>
  <c r="O2270" i="14" s="1"/>
  <c r="P2270" i="14" s="1"/>
  <c r="N2271" i="14"/>
  <c r="O2271" i="14" s="1"/>
  <c r="P2271" i="14" s="1"/>
  <c r="S2271" i="14" s="1"/>
  <c r="N2272" i="14"/>
  <c r="O2272" i="14" s="1"/>
  <c r="P2272" i="14" s="1"/>
  <c r="N2273" i="14"/>
  <c r="O2273" i="14" s="1"/>
  <c r="P2273" i="14" s="1"/>
  <c r="N2274" i="14"/>
  <c r="O2274" i="14" s="1"/>
  <c r="P2274" i="14" s="1"/>
  <c r="S2274" i="14" s="1"/>
  <c r="N2275" i="14"/>
  <c r="O2275" i="14" s="1"/>
  <c r="P2275" i="14" s="1"/>
  <c r="S2275" i="14" s="1"/>
  <c r="N2276" i="14"/>
  <c r="O2276" i="14" s="1"/>
  <c r="P2276" i="14" s="1"/>
  <c r="S2276" i="14" s="1"/>
  <c r="N2277" i="14"/>
  <c r="O2277" i="14" s="1"/>
  <c r="P2277" i="14" s="1"/>
  <c r="S2277" i="14" s="1"/>
  <c r="N2278" i="14"/>
  <c r="O2278" i="14" s="1"/>
  <c r="P2278" i="14" s="1"/>
  <c r="S2278" i="14" s="1"/>
  <c r="N2279" i="14"/>
  <c r="O2279" i="14" s="1"/>
  <c r="P2279" i="14" s="1"/>
  <c r="N2280" i="14"/>
  <c r="O2280" i="14" s="1"/>
  <c r="P2280" i="14" s="1"/>
  <c r="N2281" i="14"/>
  <c r="O2281" i="14" s="1"/>
  <c r="P2281" i="14" s="1"/>
  <c r="N2282" i="14"/>
  <c r="O2282" i="14" s="1"/>
  <c r="P2282" i="14" s="1"/>
  <c r="N2283" i="14"/>
  <c r="O2283" i="14" s="1"/>
  <c r="P2283" i="14" s="1"/>
  <c r="N2284" i="14"/>
  <c r="O2284" i="14" s="1"/>
  <c r="P2284" i="14" s="1"/>
  <c r="N2285" i="14"/>
  <c r="O2285" i="14" s="1"/>
  <c r="P2285" i="14" s="1"/>
  <c r="N2286" i="14"/>
  <c r="O2286" i="14" s="1"/>
  <c r="P2286" i="14" s="1"/>
  <c r="N2287" i="14"/>
  <c r="O2287" i="14" s="1"/>
  <c r="P2287" i="14" s="1"/>
  <c r="S2287" i="14" s="1"/>
  <c r="N2288" i="14"/>
  <c r="O2288" i="14" s="1"/>
  <c r="P2288" i="14" s="1"/>
  <c r="S2288" i="14" s="1"/>
  <c r="N2289" i="14"/>
  <c r="O2289" i="14" s="1"/>
  <c r="P2289" i="14" s="1"/>
  <c r="S2289" i="14" s="1"/>
  <c r="N2290" i="14"/>
  <c r="O2290" i="14" s="1"/>
  <c r="P2290" i="14" s="1"/>
  <c r="S2290" i="14" s="1"/>
  <c r="N2291" i="14"/>
  <c r="O2291" i="14" s="1"/>
  <c r="P2291" i="14" s="1"/>
  <c r="S2291" i="14" s="1"/>
  <c r="N2292" i="14"/>
  <c r="O2292" i="14" s="1"/>
  <c r="P2292" i="14" s="1"/>
  <c r="S2292" i="14" s="1"/>
  <c r="N2293" i="14"/>
  <c r="O2293" i="14" s="1"/>
  <c r="P2293" i="14" s="1"/>
  <c r="S2293" i="14" s="1"/>
  <c r="N2294" i="14"/>
  <c r="O2294" i="14" s="1"/>
  <c r="P2294" i="14" s="1"/>
  <c r="S2294" i="14" s="1"/>
  <c r="N2295" i="14"/>
  <c r="O2295" i="14" s="1"/>
  <c r="P2295" i="14" s="1"/>
  <c r="N2296" i="14"/>
  <c r="O2296" i="14" s="1"/>
  <c r="P2296" i="14" s="1"/>
  <c r="S2296" i="14" s="1"/>
  <c r="N2297" i="14"/>
  <c r="O2297" i="14" s="1"/>
  <c r="P2297" i="14" s="1"/>
  <c r="N2298" i="14"/>
  <c r="O2298" i="14" s="1"/>
  <c r="P2298" i="14" s="1"/>
  <c r="N2299" i="14"/>
  <c r="O2299" i="14" s="1"/>
  <c r="P2299" i="14" s="1"/>
  <c r="S2299" i="14" s="1"/>
  <c r="N2300" i="14"/>
  <c r="O2300" i="14" s="1"/>
  <c r="P2300" i="14" s="1"/>
  <c r="N2301" i="14"/>
  <c r="O2301" i="14" s="1"/>
  <c r="P2301" i="14" s="1"/>
  <c r="N2302" i="14"/>
  <c r="O2302" i="14" s="1"/>
  <c r="P2302" i="14" s="1"/>
  <c r="Q2302" i="14" s="1"/>
  <c r="R2302" i="14" s="1"/>
  <c r="N2303" i="14"/>
  <c r="O2303" i="14" s="1"/>
  <c r="P2303" i="14" s="1"/>
  <c r="N2304" i="14"/>
  <c r="O2304" i="14" s="1"/>
  <c r="P2304" i="14" s="1"/>
  <c r="S2304" i="14" s="1"/>
  <c r="N2305" i="14"/>
  <c r="O2305" i="14" s="1"/>
  <c r="P2305" i="14" s="1"/>
  <c r="S2305" i="14" s="1"/>
  <c r="N2306" i="14"/>
  <c r="O2306" i="14" s="1"/>
  <c r="P2306" i="14" s="1"/>
  <c r="S2306" i="14" s="1"/>
  <c r="N2307" i="14"/>
  <c r="O2307" i="14" s="1"/>
  <c r="P2307" i="14" s="1"/>
  <c r="S2307" i="14" s="1"/>
  <c r="N2308" i="14"/>
  <c r="O2308" i="14" s="1"/>
  <c r="P2308" i="14" s="1"/>
  <c r="S2308" i="14" s="1"/>
  <c r="N2309" i="14"/>
  <c r="O2309" i="14" s="1"/>
  <c r="P2309" i="14" s="1"/>
  <c r="S2309" i="14" s="1"/>
  <c r="N2310" i="14"/>
  <c r="O2310" i="14" s="1"/>
  <c r="P2310" i="14" s="1"/>
  <c r="S2310" i="14" s="1"/>
  <c r="N2311" i="14"/>
  <c r="O2311" i="14" s="1"/>
  <c r="P2311" i="14" s="1"/>
  <c r="S2311" i="14" s="1"/>
  <c r="N2312" i="14"/>
  <c r="O2312" i="14" s="1"/>
  <c r="P2312" i="14" s="1"/>
  <c r="S2312" i="14" s="1"/>
  <c r="N2313" i="14"/>
  <c r="O2313" i="14" s="1"/>
  <c r="P2313" i="14" s="1"/>
  <c r="S2313" i="14" s="1"/>
  <c r="N2314" i="14"/>
  <c r="O2314" i="14" s="1"/>
  <c r="P2314" i="14" s="1"/>
  <c r="N2315" i="14"/>
  <c r="O2315" i="14" s="1"/>
  <c r="P2315" i="14" s="1"/>
  <c r="S2315" i="14" s="1"/>
  <c r="N2316" i="14"/>
  <c r="O2316" i="14" s="1"/>
  <c r="P2316" i="14" s="1"/>
  <c r="S2316" i="14" s="1"/>
  <c r="N2317" i="14"/>
  <c r="O2317" i="14" s="1"/>
  <c r="P2317" i="14" s="1"/>
  <c r="Q2317" i="14" s="1"/>
  <c r="R2317" i="14" s="1"/>
  <c r="N2318" i="14"/>
  <c r="O2318" i="14" s="1"/>
  <c r="P2318" i="14" s="1"/>
  <c r="N2319" i="14"/>
  <c r="O2319" i="14" s="1"/>
  <c r="P2319" i="14" s="1"/>
  <c r="N2320" i="14"/>
  <c r="O2320" i="14" s="1"/>
  <c r="P2320" i="14" s="1"/>
  <c r="N2321" i="14"/>
  <c r="O2321" i="14" s="1"/>
  <c r="P2321" i="14" s="1"/>
  <c r="S2321" i="14" s="1"/>
  <c r="N2322" i="14"/>
  <c r="O2322" i="14" s="1"/>
  <c r="P2322" i="14" s="1"/>
  <c r="N2323" i="14"/>
  <c r="O2323" i="14" s="1"/>
  <c r="P2323" i="14" s="1"/>
  <c r="N2324" i="14"/>
  <c r="O2324" i="14" s="1"/>
  <c r="P2324" i="14" s="1"/>
  <c r="S2324" i="14" s="1"/>
  <c r="N2325" i="14"/>
  <c r="O2325" i="14" s="1"/>
  <c r="P2325" i="14" s="1"/>
  <c r="N2326" i="14"/>
  <c r="O2326" i="14" s="1"/>
  <c r="P2326" i="14" s="1"/>
  <c r="N2327" i="14"/>
  <c r="O2327" i="14" s="1"/>
  <c r="P2327" i="14" s="1"/>
  <c r="N2328" i="14"/>
  <c r="O2328" i="14" s="1"/>
  <c r="P2328" i="14" s="1"/>
  <c r="S2328" i="14" s="1"/>
  <c r="N2329" i="14"/>
  <c r="O2329" i="14" s="1"/>
  <c r="P2329" i="14" s="1"/>
  <c r="N2330" i="14"/>
  <c r="O2330" i="14" s="1"/>
  <c r="P2330" i="14" s="1"/>
  <c r="N2331" i="14"/>
  <c r="O2331" i="14" s="1"/>
  <c r="P2331" i="14" s="1"/>
  <c r="N2332" i="14"/>
  <c r="O2332" i="14" s="1"/>
  <c r="P2332" i="14" s="1"/>
  <c r="N2333" i="14"/>
  <c r="O2333" i="14" s="1"/>
  <c r="P2333" i="14" s="1"/>
  <c r="N2334" i="14"/>
  <c r="O2334" i="14" s="1"/>
  <c r="P2334" i="14" s="1"/>
  <c r="N2335" i="14"/>
  <c r="O2335" i="14" s="1"/>
  <c r="P2335" i="14" s="1"/>
  <c r="S2335" i="14" s="1"/>
  <c r="N2336" i="14"/>
  <c r="O2336" i="14" s="1"/>
  <c r="P2336" i="14" s="1"/>
  <c r="S2336" i="14" s="1"/>
  <c r="N2337" i="14"/>
  <c r="O2337" i="14" s="1"/>
  <c r="P2337" i="14" s="1"/>
  <c r="S2337" i="14" s="1"/>
  <c r="N2338" i="14"/>
  <c r="O2338" i="14" s="1"/>
  <c r="P2338" i="14" s="1"/>
  <c r="S2338" i="14" s="1"/>
  <c r="N2339" i="14"/>
  <c r="O2339" i="14" s="1"/>
  <c r="P2339" i="14" s="1"/>
  <c r="S2339" i="14" s="1"/>
  <c r="N2340" i="14"/>
  <c r="O2340" i="14" s="1"/>
  <c r="P2340" i="14" s="1"/>
  <c r="S2340" i="14" s="1"/>
  <c r="N2341" i="14"/>
  <c r="O2341" i="14" s="1"/>
  <c r="P2341" i="14" s="1"/>
  <c r="S2341" i="14" s="1"/>
  <c r="N2342" i="14"/>
  <c r="O2342" i="14" s="1"/>
  <c r="P2342" i="14" s="1"/>
  <c r="S2342" i="14" s="1"/>
  <c r="N2343" i="14"/>
  <c r="O2343" i="14" s="1"/>
  <c r="P2343" i="14" s="1"/>
  <c r="N2344" i="14"/>
  <c r="O2344" i="14" s="1"/>
  <c r="P2344" i="14" s="1"/>
  <c r="S2344" i="14" s="1"/>
  <c r="N2345" i="14"/>
  <c r="O2345" i="14" s="1"/>
  <c r="P2345" i="14" s="1"/>
  <c r="N2346" i="14"/>
  <c r="O2346" i="14" s="1"/>
  <c r="P2346" i="14" s="1"/>
  <c r="N2347" i="14"/>
  <c r="O2347" i="14" s="1"/>
  <c r="P2347" i="14" s="1"/>
  <c r="N2348" i="14"/>
  <c r="O2348" i="14" s="1"/>
  <c r="P2348" i="14" s="1"/>
  <c r="N2349" i="14"/>
  <c r="O2349" i="14" s="1"/>
  <c r="P2349" i="14" s="1"/>
  <c r="N2350" i="14"/>
  <c r="O2350" i="14" s="1"/>
  <c r="P2350" i="14" s="1"/>
  <c r="S2350" i="14" s="1"/>
  <c r="N2351" i="14"/>
  <c r="O2351" i="14" s="1"/>
  <c r="P2351" i="14" s="1"/>
  <c r="S2351" i="14" s="1"/>
  <c r="N2352" i="14"/>
  <c r="O2352" i="14" s="1"/>
  <c r="P2352" i="14" s="1"/>
  <c r="N2353" i="14"/>
  <c r="O2353" i="14" s="1"/>
  <c r="P2353" i="14" s="1"/>
  <c r="S2353" i="14" s="1"/>
  <c r="N2354" i="14"/>
  <c r="O2354" i="14" s="1"/>
  <c r="P2354" i="14" s="1"/>
  <c r="N2355" i="14"/>
  <c r="O2355" i="14" s="1"/>
  <c r="P2355" i="14" s="1"/>
  <c r="S2355" i="14" s="1"/>
  <c r="N2356" i="14"/>
  <c r="O2356" i="14" s="1"/>
  <c r="P2356" i="14" s="1"/>
  <c r="S2356" i="14" s="1"/>
  <c r="N2357" i="14"/>
  <c r="O2357" i="14" s="1"/>
  <c r="P2357" i="14" s="1"/>
  <c r="S2357" i="14" s="1"/>
  <c r="N2358" i="14"/>
  <c r="O2358" i="14" s="1"/>
  <c r="P2358" i="14" s="1"/>
  <c r="N2359" i="14"/>
  <c r="O2359" i="14" s="1"/>
  <c r="P2359" i="14" s="1"/>
  <c r="N2360" i="14"/>
  <c r="O2360" i="14" s="1"/>
  <c r="P2360" i="14" s="1"/>
  <c r="S2360" i="14" s="1"/>
  <c r="N2361" i="14"/>
  <c r="O2361" i="14" s="1"/>
  <c r="P2361" i="14" s="1"/>
  <c r="N2362" i="14"/>
  <c r="O2362" i="14" s="1"/>
  <c r="P2362" i="14" s="1"/>
  <c r="N2363" i="14"/>
  <c r="O2363" i="14" s="1"/>
  <c r="P2363" i="14" s="1"/>
  <c r="S2363" i="14" s="1"/>
  <c r="N2364" i="14"/>
  <c r="O2364" i="14" s="1"/>
  <c r="P2364" i="14" s="1"/>
  <c r="S2364" i="14" s="1"/>
  <c r="N2365" i="14"/>
  <c r="O2365" i="14" s="1"/>
  <c r="P2365" i="14" s="1"/>
  <c r="N2366" i="14"/>
  <c r="O2366" i="14" s="1"/>
  <c r="P2366" i="14" s="1"/>
  <c r="N2367" i="14"/>
  <c r="O2367" i="14" s="1"/>
  <c r="P2367" i="14" s="1"/>
  <c r="Q2367" i="14" s="1"/>
  <c r="R2367" i="14" s="1"/>
  <c r="N2368" i="14"/>
  <c r="O2368" i="14" s="1"/>
  <c r="P2368" i="14" s="1"/>
  <c r="S2368" i="14" s="1"/>
  <c r="N2369" i="14"/>
  <c r="O2369" i="14" s="1"/>
  <c r="P2369" i="14" s="1"/>
  <c r="N2370" i="14"/>
  <c r="O2370" i="14" s="1"/>
  <c r="P2370" i="14" s="1"/>
  <c r="S2370" i="14" s="1"/>
  <c r="N2371" i="14"/>
  <c r="O2371" i="14" s="1"/>
  <c r="P2371" i="14" s="1"/>
  <c r="S2371" i="14" s="1"/>
  <c r="N2372" i="14"/>
  <c r="O2372" i="14" s="1"/>
  <c r="P2372" i="14" s="1"/>
  <c r="S2372" i="14" s="1"/>
  <c r="N2373" i="14"/>
  <c r="O2373" i="14" s="1"/>
  <c r="P2373" i="14" s="1"/>
  <c r="S2373" i="14" s="1"/>
  <c r="N2374" i="14"/>
  <c r="O2374" i="14" s="1"/>
  <c r="P2374" i="14" s="1"/>
  <c r="N2375" i="14"/>
  <c r="O2375" i="14" s="1"/>
  <c r="P2375" i="14" s="1"/>
  <c r="S2375" i="14" s="1"/>
  <c r="N2376" i="14"/>
  <c r="O2376" i="14" s="1"/>
  <c r="P2376" i="14" s="1"/>
  <c r="Q2376" i="14" s="1"/>
  <c r="R2376" i="14" s="1"/>
  <c r="N2377" i="14"/>
  <c r="O2377" i="14" s="1"/>
  <c r="P2377" i="14" s="1"/>
  <c r="N2378" i="14"/>
  <c r="O2378" i="14" s="1"/>
  <c r="P2378" i="14" s="1"/>
  <c r="N2379" i="14"/>
  <c r="O2379" i="14" s="1"/>
  <c r="P2379" i="14" s="1"/>
  <c r="Q2379" i="14" s="1"/>
  <c r="R2379" i="14" s="1"/>
  <c r="N2380" i="14"/>
  <c r="O2380" i="14" s="1"/>
  <c r="P2380" i="14" s="1"/>
  <c r="S2380" i="14" s="1"/>
  <c r="N2381" i="14"/>
  <c r="O2381" i="14" s="1"/>
  <c r="P2381" i="14" s="1"/>
  <c r="N2382" i="14"/>
  <c r="O2382" i="14" s="1"/>
  <c r="P2382" i="14" s="1"/>
  <c r="N2383" i="14"/>
  <c r="O2383" i="14" s="1"/>
  <c r="P2383" i="14" s="1"/>
  <c r="N2384" i="14"/>
  <c r="O2384" i="14" s="1"/>
  <c r="P2384" i="14" s="1"/>
  <c r="S2384" i="14" s="1"/>
  <c r="N2385" i="14"/>
  <c r="O2385" i="14" s="1"/>
  <c r="P2385" i="14" s="1"/>
  <c r="S2385" i="14" s="1"/>
  <c r="N2386" i="14"/>
  <c r="O2386" i="14" s="1"/>
  <c r="P2386" i="14" s="1"/>
  <c r="S2386" i="14" s="1"/>
  <c r="N2387" i="14"/>
  <c r="O2387" i="14" s="1"/>
  <c r="P2387" i="14" s="1"/>
  <c r="S2387" i="14" s="1"/>
  <c r="N2388" i="14"/>
  <c r="O2388" i="14" s="1"/>
  <c r="P2388" i="14" s="1"/>
  <c r="S2388" i="14" s="1"/>
  <c r="N2389" i="14"/>
  <c r="O2389" i="14" s="1"/>
  <c r="P2389" i="14" s="1"/>
  <c r="S2389" i="14" s="1"/>
  <c r="N2390" i="14"/>
  <c r="O2390" i="14" s="1"/>
  <c r="P2390" i="14" s="1"/>
  <c r="N2391" i="14"/>
  <c r="O2391" i="14" s="1"/>
  <c r="P2391" i="14" s="1"/>
  <c r="N2392" i="14"/>
  <c r="O2392" i="14" s="1"/>
  <c r="P2392" i="14" s="1"/>
  <c r="S2392" i="14" s="1"/>
  <c r="N2393" i="14"/>
  <c r="O2393" i="14" s="1"/>
  <c r="P2393" i="14" s="1"/>
  <c r="S2393" i="14" s="1"/>
  <c r="N2394" i="14"/>
  <c r="O2394" i="14" s="1"/>
  <c r="P2394" i="14" s="1"/>
  <c r="S2394" i="14" s="1"/>
  <c r="N2395" i="14"/>
  <c r="O2395" i="14" s="1"/>
  <c r="P2395" i="14" s="1"/>
  <c r="S2395" i="14" s="1"/>
  <c r="N2396" i="14"/>
  <c r="O2396" i="14" s="1"/>
  <c r="P2396" i="14" s="1"/>
  <c r="N2397" i="14"/>
  <c r="O2397" i="14" s="1"/>
  <c r="P2397" i="14" s="1"/>
  <c r="N2398" i="14"/>
  <c r="O2398" i="14" s="1"/>
  <c r="P2398" i="14" s="1"/>
  <c r="N2399" i="14"/>
  <c r="O2399" i="14" s="1"/>
  <c r="P2399" i="14" s="1"/>
  <c r="N2400" i="14"/>
  <c r="O2400" i="14" s="1"/>
  <c r="P2400" i="14" s="1"/>
  <c r="Q2400" i="14" s="1"/>
  <c r="R2400" i="14" s="1"/>
  <c r="N2401" i="14"/>
  <c r="O2401" i="14" s="1"/>
  <c r="P2401" i="14" s="1"/>
  <c r="S2401" i="14" s="1"/>
  <c r="N2402" i="14"/>
  <c r="O2402" i="14" s="1"/>
  <c r="P2402" i="14" s="1"/>
  <c r="S2402" i="14" s="1"/>
  <c r="N2403" i="14"/>
  <c r="O2403" i="14" s="1"/>
  <c r="P2403" i="14" s="1"/>
  <c r="N2404" i="14"/>
  <c r="O2404" i="14" s="1"/>
  <c r="P2404" i="14" s="1"/>
  <c r="S2404" i="14" s="1"/>
  <c r="N2405" i="14"/>
  <c r="O2405" i="14" s="1"/>
  <c r="P2405" i="14" s="1"/>
  <c r="S2405" i="14" s="1"/>
  <c r="N2406" i="14"/>
  <c r="O2406" i="14" s="1"/>
  <c r="P2406" i="14" s="1"/>
  <c r="N2407" i="14"/>
  <c r="O2407" i="14" s="1"/>
  <c r="P2407" i="14" s="1"/>
  <c r="N2408" i="14"/>
  <c r="O2408" i="14" s="1"/>
  <c r="P2408" i="14" s="1"/>
  <c r="S2408" i="14" s="1"/>
  <c r="N2409" i="14"/>
  <c r="O2409" i="14" s="1"/>
  <c r="P2409" i="14" s="1"/>
  <c r="S2409" i="14" s="1"/>
  <c r="N2410" i="14"/>
  <c r="O2410" i="14" s="1"/>
  <c r="P2410" i="14" s="1"/>
  <c r="S2410" i="14" s="1"/>
  <c r="N2411" i="14"/>
  <c r="O2411" i="14" s="1"/>
  <c r="P2411" i="14" s="1"/>
  <c r="N2412" i="14"/>
  <c r="O2412" i="14" s="1"/>
  <c r="P2412" i="14" s="1"/>
  <c r="Q2412" i="14" s="1"/>
  <c r="R2412" i="14" s="1"/>
  <c r="N2413" i="14"/>
  <c r="O2413" i="14" s="1"/>
  <c r="P2413" i="14" s="1"/>
  <c r="S2413" i="14" s="1"/>
  <c r="N2414" i="14"/>
  <c r="O2414" i="14" s="1"/>
  <c r="P2414" i="14" s="1"/>
  <c r="N2415" i="14"/>
  <c r="O2415" i="14" s="1"/>
  <c r="P2415" i="14" s="1"/>
  <c r="N2416" i="14"/>
  <c r="O2416" i="14" s="1"/>
  <c r="P2416" i="14" s="1"/>
  <c r="N2417" i="14"/>
  <c r="O2417" i="14" s="1"/>
  <c r="P2417" i="14" s="1"/>
  <c r="S2417" i="14" s="1"/>
  <c r="N2418" i="14"/>
  <c r="O2418" i="14" s="1"/>
  <c r="P2418" i="14" s="1"/>
  <c r="S2418" i="14" s="1"/>
  <c r="N2419" i="14"/>
  <c r="O2419" i="14" s="1"/>
  <c r="P2419" i="14" s="1"/>
  <c r="S2419" i="14" s="1"/>
  <c r="N2420" i="14"/>
  <c r="O2420" i="14" s="1"/>
  <c r="P2420" i="14" s="1"/>
  <c r="S2420" i="14" s="1"/>
  <c r="N2421" i="14"/>
  <c r="O2421" i="14" s="1"/>
  <c r="P2421" i="14" s="1"/>
  <c r="S2421" i="14" s="1"/>
  <c r="N2422" i="14"/>
  <c r="O2422" i="14" s="1"/>
  <c r="P2422" i="14" s="1"/>
  <c r="S2422" i="14" s="1"/>
  <c r="N2423" i="14"/>
  <c r="O2423" i="14" s="1"/>
  <c r="P2423" i="14" s="1"/>
  <c r="N2424" i="14"/>
  <c r="O2424" i="14" s="1"/>
  <c r="P2424" i="14" s="1"/>
  <c r="S2424" i="14" s="1"/>
  <c r="N2425" i="14"/>
  <c r="O2425" i="14" s="1"/>
  <c r="P2425" i="14" s="1"/>
  <c r="S2425" i="14" s="1"/>
  <c r="N2426" i="14"/>
  <c r="O2426" i="14" s="1"/>
  <c r="P2426" i="14" s="1"/>
  <c r="N2427" i="14"/>
  <c r="O2427" i="14" s="1"/>
  <c r="P2427" i="14" s="1"/>
  <c r="N2428" i="14"/>
  <c r="O2428" i="14" s="1"/>
  <c r="P2428" i="14" s="1"/>
  <c r="N2429" i="14"/>
  <c r="O2429" i="14" s="1"/>
  <c r="P2429" i="14" s="1"/>
  <c r="S2429" i="14" s="1"/>
  <c r="N2430" i="14"/>
  <c r="O2430" i="14" s="1"/>
  <c r="P2430" i="14" s="1"/>
  <c r="S2430" i="14" s="1"/>
  <c r="N2431" i="14"/>
  <c r="O2431" i="14" s="1"/>
  <c r="P2431" i="14" s="1"/>
  <c r="N2432" i="14"/>
  <c r="O2432" i="14" s="1"/>
  <c r="P2432" i="14" s="1"/>
  <c r="N2433" i="14"/>
  <c r="O2433" i="14" s="1"/>
  <c r="P2433" i="14" s="1"/>
  <c r="S2433" i="14" s="1"/>
  <c r="N2434" i="14"/>
  <c r="O2434" i="14" s="1"/>
  <c r="P2434" i="14" s="1"/>
  <c r="S2434" i="14" s="1"/>
  <c r="N2435" i="14"/>
  <c r="O2435" i="14" s="1"/>
  <c r="P2435" i="14" s="1"/>
  <c r="S2435" i="14" s="1"/>
  <c r="N2436" i="14"/>
  <c r="O2436" i="14" s="1"/>
  <c r="P2436" i="14" s="1"/>
  <c r="S2436" i="14" s="1"/>
  <c r="N2437" i="14"/>
  <c r="O2437" i="14" s="1"/>
  <c r="P2437" i="14" s="1"/>
  <c r="N2438" i="14"/>
  <c r="O2438" i="14" s="1"/>
  <c r="P2438" i="14" s="1"/>
  <c r="S2438" i="14" s="1"/>
  <c r="N2439" i="14"/>
  <c r="O2439" i="14" s="1"/>
  <c r="P2439" i="14" s="1"/>
  <c r="N2440" i="14"/>
  <c r="O2440" i="14" s="1"/>
  <c r="P2440" i="14" s="1"/>
  <c r="N2441" i="14"/>
  <c r="O2441" i="14" s="1"/>
  <c r="P2441" i="14" s="1"/>
  <c r="N2442" i="14"/>
  <c r="O2442" i="14" s="1"/>
  <c r="P2442" i="14" s="1"/>
  <c r="Q2442" i="14" s="1"/>
  <c r="R2442" i="14" s="1"/>
  <c r="N2443" i="14"/>
  <c r="O2443" i="14" s="1"/>
  <c r="P2443" i="14" s="1"/>
  <c r="Q2443" i="14" s="1"/>
  <c r="R2443" i="14" s="1"/>
  <c r="N2444" i="14"/>
  <c r="O2444" i="14" s="1"/>
  <c r="P2444" i="14" s="1"/>
  <c r="Q2444" i="14" s="1"/>
  <c r="R2444" i="14" s="1"/>
  <c r="N2445" i="14"/>
  <c r="O2445" i="14" s="1"/>
  <c r="P2445" i="14" s="1"/>
  <c r="N2446" i="14"/>
  <c r="O2446" i="14" s="1"/>
  <c r="P2446" i="14" s="1"/>
  <c r="S2446" i="14" s="1"/>
  <c r="N2447" i="14"/>
  <c r="O2447" i="14" s="1"/>
  <c r="P2447" i="14" s="1"/>
  <c r="N2448" i="14"/>
  <c r="O2448" i="14" s="1"/>
  <c r="P2448" i="14" s="1"/>
  <c r="S2448" i="14" s="1"/>
  <c r="N2449" i="14"/>
  <c r="O2449" i="14" s="1"/>
  <c r="P2449" i="14" s="1"/>
  <c r="S2449" i="14" s="1"/>
  <c r="N2450" i="14"/>
  <c r="O2450" i="14" s="1"/>
  <c r="P2450" i="14" s="1"/>
  <c r="S2450" i="14" s="1"/>
  <c r="N2451" i="14"/>
  <c r="O2451" i="14" s="1"/>
  <c r="P2451" i="14" s="1"/>
  <c r="S2451" i="14" s="1"/>
  <c r="N2452" i="14"/>
  <c r="O2452" i="14" s="1"/>
  <c r="P2452" i="14" s="1"/>
  <c r="S2452" i="14" s="1"/>
  <c r="N2453" i="14"/>
  <c r="O2453" i="14" s="1"/>
  <c r="P2453" i="14" s="1"/>
  <c r="S2453" i="14" s="1"/>
  <c r="N2454" i="14"/>
  <c r="O2454" i="14" s="1"/>
  <c r="P2454" i="14" s="1"/>
  <c r="S2454" i="14" s="1"/>
  <c r="N2455" i="14"/>
  <c r="O2455" i="14" s="1"/>
  <c r="P2455" i="14" s="1"/>
  <c r="N2456" i="14"/>
  <c r="O2456" i="14" s="1"/>
  <c r="P2456" i="14" s="1"/>
  <c r="S2456" i="14" s="1"/>
  <c r="N2457" i="14"/>
  <c r="O2457" i="14" s="1"/>
  <c r="P2457" i="14" s="1"/>
  <c r="N2458" i="14"/>
  <c r="O2458" i="14" s="1"/>
  <c r="P2458" i="14" s="1"/>
  <c r="S2458" i="14" s="1"/>
  <c r="N2459" i="14"/>
  <c r="O2459" i="14" s="1"/>
  <c r="P2459" i="14" s="1"/>
  <c r="S2459" i="14" s="1"/>
  <c r="N2460" i="14"/>
  <c r="O2460" i="14" s="1"/>
  <c r="P2460" i="14" s="1"/>
  <c r="S2460" i="14" s="1"/>
  <c r="N2461" i="14"/>
  <c r="O2461" i="14" s="1"/>
  <c r="P2461" i="14" s="1"/>
  <c r="N2462" i="14"/>
  <c r="O2462" i="14" s="1"/>
  <c r="P2462" i="14" s="1"/>
  <c r="N2463" i="14"/>
  <c r="O2463" i="14" s="1"/>
  <c r="P2463" i="14" s="1"/>
  <c r="N2464" i="14"/>
  <c r="O2464" i="14" s="1"/>
  <c r="P2464" i="14" s="1"/>
  <c r="N2465" i="14"/>
  <c r="O2465" i="14" s="1"/>
  <c r="P2465" i="14" s="1"/>
  <c r="S2465" i="14" s="1"/>
  <c r="N2466" i="14"/>
  <c r="O2466" i="14" s="1"/>
  <c r="P2466" i="14" s="1"/>
  <c r="N2467" i="14"/>
  <c r="O2467" i="14" s="1"/>
  <c r="P2467" i="14" s="1"/>
  <c r="S2467" i="14" s="1"/>
  <c r="N2468" i="14"/>
  <c r="O2468" i="14" s="1"/>
  <c r="P2468" i="14" s="1"/>
  <c r="N2469" i="14"/>
  <c r="O2469" i="14" s="1"/>
  <c r="P2469" i="14" s="1"/>
  <c r="S2469" i="14" s="1"/>
  <c r="N2470" i="14"/>
  <c r="O2470" i="14" s="1"/>
  <c r="P2470" i="14" s="1"/>
  <c r="S2470" i="14" s="1"/>
  <c r="N2471" i="14"/>
  <c r="O2471" i="14" s="1"/>
  <c r="P2471" i="14" s="1"/>
  <c r="N2472" i="14"/>
  <c r="O2472" i="14" s="1"/>
  <c r="P2472" i="14" s="1"/>
  <c r="S2472" i="14" s="1"/>
  <c r="N2473" i="14"/>
  <c r="O2473" i="14" s="1"/>
  <c r="P2473" i="14" s="1"/>
  <c r="N2474" i="14"/>
  <c r="O2474" i="14" s="1"/>
  <c r="P2474" i="14" s="1"/>
  <c r="Q2474" i="14" s="1"/>
  <c r="R2474" i="14" s="1"/>
  <c r="N2475" i="14"/>
  <c r="O2475" i="14" s="1"/>
  <c r="P2475" i="14" s="1"/>
  <c r="N2476" i="14"/>
  <c r="O2476" i="14" s="1"/>
  <c r="P2476" i="14" s="1"/>
  <c r="N2477" i="14"/>
  <c r="O2477" i="14" s="1"/>
  <c r="P2477" i="14" s="1"/>
  <c r="N2478" i="14"/>
  <c r="O2478" i="14" s="1"/>
  <c r="P2478" i="14" s="1"/>
  <c r="N2479" i="14"/>
  <c r="O2479" i="14" s="1"/>
  <c r="P2479" i="14" s="1"/>
  <c r="Q2479" i="14" s="1"/>
  <c r="R2479" i="14" s="1"/>
  <c r="N2480" i="14"/>
  <c r="O2480" i="14" s="1"/>
  <c r="P2480" i="14" s="1"/>
  <c r="S2480" i="14" s="1"/>
  <c r="N2481" i="14"/>
  <c r="O2481" i="14" s="1"/>
  <c r="P2481" i="14" s="1"/>
  <c r="S2481" i="14" s="1"/>
  <c r="N2482" i="14"/>
  <c r="O2482" i="14" s="1"/>
  <c r="P2482" i="14" s="1"/>
  <c r="S2482" i="14" s="1"/>
  <c r="N2483" i="14"/>
  <c r="O2483" i="14" s="1"/>
  <c r="P2483" i="14" s="1"/>
  <c r="S2483" i="14" s="1"/>
  <c r="N2484" i="14"/>
  <c r="O2484" i="14" s="1"/>
  <c r="P2484" i="14" s="1"/>
  <c r="S2484" i="14" s="1"/>
  <c r="N2485" i="14"/>
  <c r="O2485" i="14" s="1"/>
  <c r="P2485" i="14" s="1"/>
  <c r="N2486" i="14"/>
  <c r="O2486" i="14" s="1"/>
  <c r="P2486" i="14" s="1"/>
  <c r="S2486" i="14" s="1"/>
  <c r="N2487" i="14"/>
  <c r="O2487" i="14" s="1"/>
  <c r="P2487" i="14" s="1"/>
  <c r="N2488" i="14"/>
  <c r="O2488" i="14" s="1"/>
  <c r="P2488" i="14" s="1"/>
  <c r="S2488" i="14" s="1"/>
  <c r="N2489" i="14"/>
  <c r="O2489" i="14" s="1"/>
  <c r="P2489" i="14" s="1"/>
  <c r="S2489" i="14" s="1"/>
  <c r="N2490" i="14"/>
  <c r="O2490" i="14" s="1"/>
  <c r="P2490" i="14" s="1"/>
  <c r="N2491" i="14"/>
  <c r="O2491" i="14" s="1"/>
  <c r="P2491" i="14" s="1"/>
  <c r="Q2491" i="14" s="1"/>
  <c r="R2491" i="14" s="1"/>
  <c r="N2492" i="14"/>
  <c r="O2492" i="14" s="1"/>
  <c r="P2492" i="14" s="1"/>
  <c r="N2493" i="14"/>
  <c r="O2493" i="14" s="1"/>
  <c r="P2493" i="14" s="1"/>
  <c r="S2493" i="14" s="1"/>
  <c r="N2494" i="14"/>
  <c r="O2494" i="14" s="1"/>
  <c r="P2494" i="14" s="1"/>
  <c r="N2495" i="14"/>
  <c r="O2495" i="14" s="1"/>
  <c r="P2495" i="14" s="1"/>
  <c r="Q2495" i="14" s="1"/>
  <c r="R2495" i="14" s="1"/>
  <c r="N2496" i="14"/>
  <c r="O2496" i="14" s="1"/>
  <c r="P2496" i="14" s="1"/>
  <c r="Q2496" i="14" s="1"/>
  <c r="R2496" i="14" s="1"/>
  <c r="N2497" i="14"/>
  <c r="O2497" i="14" s="1"/>
  <c r="P2497" i="14" s="1"/>
  <c r="S2497" i="14" s="1"/>
  <c r="N2498" i="14"/>
  <c r="O2498" i="14" s="1"/>
  <c r="P2498" i="14" s="1"/>
  <c r="N2499" i="14"/>
  <c r="O2499" i="14" s="1"/>
  <c r="P2499" i="14" s="1"/>
  <c r="N2500" i="14"/>
  <c r="O2500" i="14" s="1"/>
  <c r="P2500" i="14" s="1"/>
  <c r="S2500" i="14" s="1"/>
  <c r="N2501" i="14"/>
  <c r="O2501" i="14" s="1"/>
  <c r="P2501" i="14" s="1"/>
  <c r="S2501" i="14" s="1"/>
  <c r="N2502" i="14"/>
  <c r="O2502" i="14" s="1"/>
  <c r="P2502" i="14" s="1"/>
  <c r="N2503" i="14"/>
  <c r="O2503" i="14" s="1"/>
  <c r="P2503" i="14" s="1"/>
  <c r="N2504" i="14"/>
  <c r="O2504" i="14" s="1"/>
  <c r="P2504" i="14" s="1"/>
  <c r="S2504" i="14" s="1"/>
  <c r="N2505" i="14"/>
  <c r="O2505" i="14" s="1"/>
  <c r="P2505" i="14" s="1"/>
  <c r="S2505" i="14" s="1"/>
  <c r="N2506" i="14"/>
  <c r="O2506" i="14" s="1"/>
  <c r="P2506" i="14" s="1"/>
  <c r="S2506" i="14" s="1"/>
  <c r="N2507" i="14"/>
  <c r="O2507" i="14" s="1"/>
  <c r="P2507" i="14" s="1"/>
  <c r="S2507" i="14" s="1"/>
  <c r="N2508" i="14"/>
  <c r="O2508" i="14" s="1"/>
  <c r="P2508" i="14" s="1"/>
  <c r="S2508" i="14" s="1"/>
  <c r="N2509" i="14"/>
  <c r="O2509" i="14" s="1"/>
  <c r="P2509" i="14" s="1"/>
  <c r="S2509" i="14" s="1"/>
  <c r="N2510" i="14"/>
  <c r="O2510" i="14" s="1"/>
  <c r="P2510" i="14" s="1"/>
  <c r="N2511" i="14"/>
  <c r="O2511" i="14" s="1"/>
  <c r="P2511" i="14" s="1"/>
  <c r="N2512" i="14"/>
  <c r="O2512" i="14" s="1"/>
  <c r="P2512" i="14" s="1"/>
  <c r="S2512" i="14" s="1"/>
  <c r="N2513" i="14"/>
  <c r="O2513" i="14" s="1"/>
  <c r="P2513" i="14" s="1"/>
  <c r="S2513" i="14" s="1"/>
  <c r="N2514" i="14"/>
  <c r="O2514" i="14" s="1"/>
  <c r="P2514" i="14" s="1"/>
  <c r="S2514" i="14" s="1"/>
  <c r="N2515" i="14"/>
  <c r="O2515" i="14" s="1"/>
  <c r="P2515" i="14" s="1"/>
  <c r="S2515" i="14" s="1"/>
  <c r="N2516" i="14"/>
  <c r="O2516" i="14" s="1"/>
  <c r="P2516" i="14" s="1"/>
  <c r="S2516" i="14" s="1"/>
  <c r="N2517" i="14"/>
  <c r="O2517" i="14" s="1"/>
  <c r="P2517" i="14" s="1"/>
  <c r="S2517" i="14" s="1"/>
  <c r="N2518" i="14"/>
  <c r="O2518" i="14" s="1"/>
  <c r="P2518" i="14" s="1"/>
  <c r="N2519" i="14"/>
  <c r="O2519" i="14" s="1"/>
  <c r="P2519" i="14" s="1"/>
  <c r="N2520" i="14"/>
  <c r="O2520" i="14" s="1"/>
  <c r="P2520" i="14" s="1"/>
  <c r="S2520" i="14" s="1"/>
  <c r="N2521" i="14"/>
  <c r="O2521" i="14" s="1"/>
  <c r="P2521" i="14" s="1"/>
  <c r="N2522" i="14"/>
  <c r="O2522" i="14" s="1"/>
  <c r="P2522" i="14" s="1"/>
  <c r="N2523" i="14"/>
  <c r="O2523" i="14" s="1"/>
  <c r="P2523" i="14" s="1"/>
  <c r="N2524" i="14"/>
  <c r="O2524" i="14" s="1"/>
  <c r="P2524" i="14" s="1"/>
  <c r="N2525" i="14"/>
  <c r="O2525" i="14" s="1"/>
  <c r="P2525" i="14" s="1"/>
  <c r="N2526" i="14"/>
  <c r="O2526" i="14" s="1"/>
  <c r="P2526" i="14" s="1"/>
  <c r="Q2526" i="14" s="1"/>
  <c r="R2526" i="14" s="1"/>
  <c r="N2527" i="14"/>
  <c r="O2527" i="14" s="1"/>
  <c r="P2527" i="14" s="1"/>
  <c r="S2527" i="14" s="1"/>
  <c r="N2528" i="14"/>
  <c r="O2528" i="14" s="1"/>
  <c r="P2528" i="14" s="1"/>
  <c r="S2528" i="14" s="1"/>
  <c r="N2529" i="14"/>
  <c r="O2529" i="14" s="1"/>
  <c r="P2529" i="14" s="1"/>
  <c r="S2529" i="14" s="1"/>
  <c r="N2530" i="14"/>
  <c r="O2530" i="14" s="1"/>
  <c r="P2530" i="14" s="1"/>
  <c r="S2530" i="14" s="1"/>
  <c r="N2531" i="14"/>
  <c r="O2531" i="14" s="1"/>
  <c r="P2531" i="14" s="1"/>
  <c r="S2531" i="14" s="1"/>
  <c r="N2532" i="14"/>
  <c r="O2532" i="14" s="1"/>
  <c r="P2532" i="14" s="1"/>
  <c r="S2532" i="14" s="1"/>
  <c r="N2533" i="14"/>
  <c r="O2533" i="14" s="1"/>
  <c r="P2533" i="14" s="1"/>
  <c r="S2533" i="14" s="1"/>
  <c r="N2534" i="14"/>
  <c r="O2534" i="14" s="1"/>
  <c r="P2534" i="14" s="1"/>
  <c r="N2535" i="14"/>
  <c r="O2535" i="14" s="1"/>
  <c r="P2535" i="14" s="1"/>
  <c r="N2536" i="14"/>
  <c r="O2536" i="14" s="1"/>
  <c r="P2536" i="14" s="1"/>
  <c r="N2537" i="14"/>
  <c r="O2537" i="14" s="1"/>
  <c r="P2537" i="14" s="1"/>
  <c r="N2538" i="14"/>
  <c r="O2538" i="14" s="1"/>
  <c r="P2538" i="14" s="1"/>
  <c r="N2539" i="14"/>
  <c r="O2539" i="14" s="1"/>
  <c r="P2539" i="14" s="1"/>
  <c r="Q2539" i="14" s="1"/>
  <c r="R2539" i="14" s="1"/>
  <c r="N2540" i="14"/>
  <c r="O2540" i="14" s="1"/>
  <c r="P2540" i="14" s="1"/>
  <c r="Q2540" i="14" s="1"/>
  <c r="R2540" i="14" s="1"/>
  <c r="N2541" i="14"/>
  <c r="O2541" i="14" s="1"/>
  <c r="P2541" i="14" s="1"/>
  <c r="N2542" i="14"/>
  <c r="O2542" i="14" s="1"/>
  <c r="P2542" i="14" s="1"/>
  <c r="N2543" i="14"/>
  <c r="O2543" i="14" s="1"/>
  <c r="P2543" i="14" s="1"/>
  <c r="N2544" i="14"/>
  <c r="O2544" i="14" s="1"/>
  <c r="P2544" i="14" s="1"/>
  <c r="S2544" i="14" s="1"/>
  <c r="N2545" i="14"/>
  <c r="O2545" i="14" s="1"/>
  <c r="P2545" i="14" s="1"/>
  <c r="S2545" i="14" s="1"/>
  <c r="N2546" i="14"/>
  <c r="O2546" i="14" s="1"/>
  <c r="P2546" i="14" s="1"/>
  <c r="S2546" i="14" s="1"/>
  <c r="N2547" i="14"/>
  <c r="O2547" i="14" s="1"/>
  <c r="P2547" i="14" s="1"/>
  <c r="S2547" i="14" s="1"/>
  <c r="N2548" i="14"/>
  <c r="O2548" i="14" s="1"/>
  <c r="P2548" i="14" s="1"/>
  <c r="S2548" i="14" s="1"/>
  <c r="N2549" i="14"/>
  <c r="O2549" i="14" s="1"/>
  <c r="P2549" i="14" s="1"/>
  <c r="S2549" i="14" s="1"/>
  <c r="N2550" i="14"/>
  <c r="O2550" i="14" s="1"/>
  <c r="P2550" i="14" s="1"/>
  <c r="S2550" i="14" s="1"/>
  <c r="N2551" i="14"/>
  <c r="O2551" i="14" s="1"/>
  <c r="P2551" i="14" s="1"/>
  <c r="S2551" i="14" s="1"/>
  <c r="N2552" i="14"/>
  <c r="O2552" i="14" s="1"/>
  <c r="P2552" i="14" s="1"/>
  <c r="S2552" i="14" s="1"/>
  <c r="N2553" i="14"/>
  <c r="O2553" i="14" s="1"/>
  <c r="P2553" i="14" s="1"/>
  <c r="N2554" i="14"/>
  <c r="O2554" i="14" s="1"/>
  <c r="P2554" i="14" s="1"/>
  <c r="S2554" i="14" s="1"/>
  <c r="N2555" i="14"/>
  <c r="O2555" i="14" s="1"/>
  <c r="P2555" i="14" s="1"/>
  <c r="S2555" i="14" s="1"/>
  <c r="N2556" i="14"/>
  <c r="O2556" i="14" s="1"/>
  <c r="P2556" i="14" s="1"/>
  <c r="Q2556" i="14" s="1"/>
  <c r="R2556" i="14" s="1"/>
  <c r="N2557" i="14"/>
  <c r="O2557" i="14" s="1"/>
  <c r="P2557" i="14" s="1"/>
  <c r="N2558" i="14"/>
  <c r="O2558" i="14" s="1"/>
  <c r="P2558" i="14" s="1"/>
  <c r="N2559" i="14"/>
  <c r="O2559" i="14" s="1"/>
  <c r="P2559" i="14" s="1"/>
  <c r="S2559" i="14" s="1"/>
  <c r="N2560" i="14"/>
  <c r="O2560" i="14" s="1"/>
  <c r="P2560" i="14" s="1"/>
  <c r="N2561" i="14"/>
  <c r="O2561" i="14" s="1"/>
  <c r="P2561" i="14" s="1"/>
  <c r="S2561" i="14" s="1"/>
  <c r="N2562" i="14"/>
  <c r="O2562" i="14" s="1"/>
  <c r="P2562" i="14" s="1"/>
  <c r="N2563" i="14"/>
  <c r="O2563" i="14" s="1"/>
  <c r="P2563" i="14" s="1"/>
  <c r="N2564" i="14"/>
  <c r="O2564" i="14" s="1"/>
  <c r="P2564" i="14" s="1"/>
  <c r="S2564" i="14" s="1"/>
  <c r="N2565" i="14"/>
  <c r="O2565" i="14" s="1"/>
  <c r="P2565" i="14" s="1"/>
  <c r="S2565" i="14" s="1"/>
  <c r="N2566" i="14"/>
  <c r="O2566" i="14" s="1"/>
  <c r="P2566" i="14" s="1"/>
  <c r="S2566" i="14" s="1"/>
  <c r="N2567" i="14"/>
  <c r="O2567" i="14" s="1"/>
  <c r="P2567" i="14" s="1"/>
  <c r="N2568" i="14"/>
  <c r="O2568" i="14" s="1"/>
  <c r="P2568" i="14" s="1"/>
  <c r="N2569" i="14"/>
  <c r="O2569" i="14" s="1"/>
  <c r="P2569" i="14" s="1"/>
  <c r="S2569" i="14" s="1"/>
  <c r="N2570" i="14"/>
  <c r="O2570" i="14" s="1"/>
  <c r="P2570" i="14" s="1"/>
  <c r="N2571" i="14"/>
  <c r="O2571" i="14" s="1"/>
  <c r="P2571" i="14" s="1"/>
  <c r="Q2571" i="14" s="1"/>
  <c r="R2571" i="14" s="1"/>
  <c r="N2572" i="14"/>
  <c r="O2572" i="14" s="1"/>
  <c r="P2572" i="14" s="1"/>
  <c r="N2573" i="14"/>
  <c r="O2573" i="14" s="1"/>
  <c r="P2573" i="14" s="1"/>
  <c r="Q2573" i="14" s="1"/>
  <c r="R2573" i="14" s="1"/>
  <c r="N2574" i="14"/>
  <c r="O2574" i="14" s="1"/>
  <c r="P2574" i="14" s="1"/>
  <c r="Q2574" i="14" s="1"/>
  <c r="R2574" i="14" s="1"/>
  <c r="N2575" i="14"/>
  <c r="O2575" i="14" s="1"/>
  <c r="P2575" i="14" s="1"/>
  <c r="N2576" i="14"/>
  <c r="O2576" i="14" s="1"/>
  <c r="P2576" i="14" s="1"/>
  <c r="S2576" i="14" s="1"/>
  <c r="N2577" i="14"/>
  <c r="O2577" i="14" s="1"/>
  <c r="P2577" i="14" s="1"/>
  <c r="N2578" i="14"/>
  <c r="O2578" i="14" s="1"/>
  <c r="P2578" i="14" s="1"/>
  <c r="S2578" i="14" s="1"/>
  <c r="N2579" i="14"/>
  <c r="O2579" i="14" s="1"/>
  <c r="P2579" i="14" s="1"/>
  <c r="S2579" i="14" s="1"/>
  <c r="N2580" i="14"/>
  <c r="O2580" i="14" s="1"/>
  <c r="P2580" i="14" s="1"/>
  <c r="S2580" i="14" s="1"/>
  <c r="N2581" i="14"/>
  <c r="O2581" i="14" s="1"/>
  <c r="P2581" i="14" s="1"/>
  <c r="N2582" i="14"/>
  <c r="O2582" i="14" s="1"/>
  <c r="P2582" i="14" s="1"/>
  <c r="S2582" i="14" s="1"/>
  <c r="N2583" i="14"/>
  <c r="O2583" i="14" s="1"/>
  <c r="P2583" i="14" s="1"/>
  <c r="N2584" i="14"/>
  <c r="O2584" i="14" s="1"/>
  <c r="P2584" i="14" s="1"/>
  <c r="S2584" i="14" s="1"/>
  <c r="N2585" i="14"/>
  <c r="O2585" i="14" s="1"/>
  <c r="P2585" i="14" s="1"/>
  <c r="N2586" i="14"/>
  <c r="O2586" i="14" s="1"/>
  <c r="P2586" i="14" s="1"/>
  <c r="N2587" i="14"/>
  <c r="O2587" i="14" s="1"/>
  <c r="P2587" i="14" s="1"/>
  <c r="S2587" i="14" s="1"/>
  <c r="N2588" i="14"/>
  <c r="O2588" i="14" s="1"/>
  <c r="P2588" i="14" s="1"/>
  <c r="S2588" i="14" s="1"/>
  <c r="N2589" i="14"/>
  <c r="O2589" i="14" s="1"/>
  <c r="P2589" i="14" s="1"/>
  <c r="N2590" i="14"/>
  <c r="O2590" i="14" s="1"/>
  <c r="P2590" i="14" s="1"/>
  <c r="N2591" i="14"/>
  <c r="O2591" i="14" s="1"/>
  <c r="P2591" i="14" s="1"/>
  <c r="N2592" i="14"/>
  <c r="O2592" i="14" s="1"/>
  <c r="P2592" i="14" s="1"/>
  <c r="N2593" i="14"/>
  <c r="O2593" i="14" s="1"/>
  <c r="P2593" i="14" s="1"/>
  <c r="S2593" i="14" s="1"/>
  <c r="N2594" i="14"/>
  <c r="O2594" i="14" s="1"/>
  <c r="P2594" i="14" s="1"/>
  <c r="N2595" i="14"/>
  <c r="O2595" i="14" s="1"/>
  <c r="P2595" i="14" s="1"/>
  <c r="N2596" i="14"/>
  <c r="O2596" i="14" s="1"/>
  <c r="P2596" i="14" s="1"/>
  <c r="S2596" i="14" s="1"/>
  <c r="N2597" i="14"/>
  <c r="O2597" i="14" s="1"/>
  <c r="P2597" i="14" s="1"/>
  <c r="N2598" i="14"/>
  <c r="O2598" i="14" s="1"/>
  <c r="P2598" i="14" s="1"/>
  <c r="S2598" i="14" s="1"/>
  <c r="N2599" i="14"/>
  <c r="O2599" i="14" s="1"/>
  <c r="P2599" i="14" s="1"/>
  <c r="N2600" i="14"/>
  <c r="O2600" i="14" s="1"/>
  <c r="P2600" i="14" s="1"/>
  <c r="N2601" i="14"/>
  <c r="O2601" i="14" s="1"/>
  <c r="P2601" i="14" s="1"/>
  <c r="S2601" i="14" s="1"/>
  <c r="N2602" i="14"/>
  <c r="O2602" i="14" s="1"/>
  <c r="P2602" i="14" s="1"/>
  <c r="N2603" i="14"/>
  <c r="O2603" i="14" s="1"/>
  <c r="P2603" i="14" s="1"/>
  <c r="S2603" i="14" s="1"/>
  <c r="N2604" i="14"/>
  <c r="O2604" i="14" s="1"/>
  <c r="P2604" i="14" s="1"/>
  <c r="S2604" i="14" s="1"/>
  <c r="N2605" i="14"/>
  <c r="O2605" i="14" s="1"/>
  <c r="P2605" i="14" s="1"/>
  <c r="N2606" i="14"/>
  <c r="O2606" i="14" s="1"/>
  <c r="P2606" i="14" s="1"/>
  <c r="S2606" i="14" s="1"/>
  <c r="N2607" i="14"/>
  <c r="O2607" i="14" s="1"/>
  <c r="P2607" i="14" s="1"/>
  <c r="S2607" i="14" s="1"/>
  <c r="N2608" i="14"/>
  <c r="O2608" i="14" s="1"/>
  <c r="P2608" i="14" s="1"/>
  <c r="S2608" i="14" s="1"/>
  <c r="N2609" i="14"/>
  <c r="O2609" i="14" s="1"/>
  <c r="P2609" i="14" s="1"/>
  <c r="S2609" i="14" s="1"/>
  <c r="N2610" i="14"/>
  <c r="O2610" i="14" s="1"/>
  <c r="P2610" i="14" s="1"/>
  <c r="S2610" i="14" s="1"/>
  <c r="N2611" i="14"/>
  <c r="O2611" i="14" s="1"/>
  <c r="P2611" i="14" s="1"/>
  <c r="S2611" i="14" s="1"/>
  <c r="N2612" i="14"/>
  <c r="O2612" i="14" s="1"/>
  <c r="P2612" i="14" s="1"/>
  <c r="S2612" i="14" s="1"/>
  <c r="N2613" i="14"/>
  <c r="O2613" i="14" s="1"/>
  <c r="P2613" i="14" s="1"/>
  <c r="S2613" i="14" s="1"/>
  <c r="N2614" i="14"/>
  <c r="O2614" i="14" s="1"/>
  <c r="P2614" i="14" s="1"/>
  <c r="S2614" i="14" s="1"/>
  <c r="N2615" i="14"/>
  <c r="O2615" i="14" s="1"/>
  <c r="P2615" i="14" s="1"/>
  <c r="N2616" i="14"/>
  <c r="O2616" i="14" s="1"/>
  <c r="P2616" i="14" s="1"/>
  <c r="S2616" i="14" s="1"/>
  <c r="N2617" i="14"/>
  <c r="O2617" i="14" s="1"/>
  <c r="P2617" i="14" s="1"/>
  <c r="N2618" i="14"/>
  <c r="O2618" i="14" s="1"/>
  <c r="P2618" i="14" s="1"/>
  <c r="Q2618" i="14" s="1"/>
  <c r="R2618" i="14" s="1"/>
  <c r="N2619" i="14"/>
  <c r="O2619" i="14" s="1"/>
  <c r="P2619" i="14" s="1"/>
  <c r="Q2619" i="14" s="1"/>
  <c r="R2619" i="14" s="1"/>
  <c r="N2620" i="14"/>
  <c r="O2620" i="14" s="1"/>
  <c r="P2620" i="14" s="1"/>
  <c r="Q2620" i="14" s="1"/>
  <c r="R2620" i="14" s="1"/>
  <c r="N2621" i="14"/>
  <c r="O2621" i="14" s="1"/>
  <c r="P2621" i="14" s="1"/>
  <c r="N2622" i="14"/>
  <c r="O2622" i="14" s="1"/>
  <c r="P2622" i="14" s="1"/>
  <c r="N2623" i="14"/>
  <c r="O2623" i="14" s="1"/>
  <c r="P2623" i="14" s="1"/>
  <c r="S2623" i="14" s="1"/>
  <c r="N2624" i="14"/>
  <c r="O2624" i="14" s="1"/>
  <c r="P2624" i="14" s="1"/>
  <c r="S2624" i="14" s="1"/>
  <c r="N2625" i="14"/>
  <c r="O2625" i="14" s="1"/>
  <c r="P2625" i="14" s="1"/>
  <c r="S2625" i="14" s="1"/>
  <c r="N2626" i="14"/>
  <c r="O2626" i="14" s="1"/>
  <c r="P2626" i="14" s="1"/>
  <c r="S2626" i="14" s="1"/>
  <c r="N2627" i="14"/>
  <c r="O2627" i="14" s="1"/>
  <c r="P2627" i="14" s="1"/>
  <c r="S2627" i="14" s="1"/>
  <c r="N2628" i="14"/>
  <c r="O2628" i="14" s="1"/>
  <c r="P2628" i="14" s="1"/>
  <c r="S2628" i="14" s="1"/>
  <c r="N2629" i="14"/>
  <c r="O2629" i="14" s="1"/>
  <c r="P2629" i="14" s="1"/>
  <c r="S2629" i="14" s="1"/>
  <c r="N2630" i="14"/>
  <c r="O2630" i="14" s="1"/>
  <c r="P2630" i="14" s="1"/>
  <c r="N2631" i="14"/>
  <c r="O2631" i="14" s="1"/>
  <c r="P2631" i="14" s="1"/>
  <c r="N2632" i="14"/>
  <c r="O2632" i="14" s="1"/>
  <c r="P2632" i="14" s="1"/>
  <c r="S2632" i="14" s="1"/>
  <c r="N2633" i="14"/>
  <c r="O2633" i="14" s="1"/>
  <c r="P2633" i="14" s="1"/>
  <c r="Q2633" i="14" s="1"/>
  <c r="R2633" i="14" s="1"/>
  <c r="N2634" i="14"/>
  <c r="O2634" i="14" s="1"/>
  <c r="P2634" i="14" s="1"/>
  <c r="N2635" i="14"/>
  <c r="O2635" i="14" s="1"/>
  <c r="P2635" i="14" s="1"/>
  <c r="N2636" i="14"/>
  <c r="O2636" i="14" s="1"/>
  <c r="P2636" i="14" s="1"/>
  <c r="N2637" i="14"/>
  <c r="O2637" i="14" s="1"/>
  <c r="P2637" i="14" s="1"/>
  <c r="N2638" i="14"/>
  <c r="O2638" i="14" s="1"/>
  <c r="P2638" i="14" s="1"/>
  <c r="Q2638" i="14" s="1"/>
  <c r="R2638" i="14" s="1"/>
  <c r="N2639" i="14"/>
  <c r="O2639" i="14" s="1"/>
  <c r="P2639" i="14" s="1"/>
  <c r="N2640" i="14"/>
  <c r="O2640" i="14" s="1"/>
  <c r="P2640" i="14" s="1"/>
  <c r="Q2640" i="14" s="1"/>
  <c r="R2640" i="14" s="1"/>
  <c r="N2641" i="14"/>
  <c r="O2641" i="14" s="1"/>
  <c r="P2641" i="14" s="1"/>
  <c r="S2641" i="14" s="1"/>
  <c r="N2642" i="14"/>
  <c r="O2642" i="14" s="1"/>
  <c r="P2642" i="14" s="1"/>
  <c r="S2642" i="14" s="1"/>
  <c r="N2643" i="14"/>
  <c r="O2643" i="14" s="1"/>
  <c r="P2643" i="14" s="1"/>
  <c r="S2643" i="14" s="1"/>
  <c r="N2644" i="14"/>
  <c r="O2644" i="14" s="1"/>
  <c r="P2644" i="14" s="1"/>
  <c r="S2644" i="14" s="1"/>
  <c r="N2645" i="14"/>
  <c r="O2645" i="14" s="1"/>
  <c r="P2645" i="14" s="1"/>
  <c r="S2645" i="14" s="1"/>
  <c r="N2646" i="14"/>
  <c r="O2646" i="14" s="1"/>
  <c r="P2646" i="14" s="1"/>
  <c r="S2646" i="14" s="1"/>
  <c r="N2647" i="14"/>
  <c r="O2647" i="14" s="1"/>
  <c r="P2647" i="14" s="1"/>
  <c r="N2648" i="14"/>
  <c r="O2648" i="14" s="1"/>
  <c r="P2648" i="14" s="1"/>
  <c r="N2649" i="14"/>
  <c r="O2649" i="14" s="1"/>
  <c r="P2649" i="14" s="1"/>
  <c r="N2650" i="14"/>
  <c r="O2650" i="14" s="1"/>
  <c r="P2650" i="14" s="1"/>
  <c r="N2651" i="14"/>
  <c r="O2651" i="14" s="1"/>
  <c r="P2651" i="14" s="1"/>
  <c r="S2651" i="14" s="1"/>
  <c r="N2652" i="14"/>
  <c r="O2652" i="14" s="1"/>
  <c r="P2652" i="14" s="1"/>
  <c r="S2652" i="14" s="1"/>
  <c r="N2653" i="14"/>
  <c r="O2653" i="14" s="1"/>
  <c r="P2653" i="14" s="1"/>
  <c r="S2653" i="14" s="1"/>
  <c r="N2654" i="14"/>
  <c r="O2654" i="14" s="1"/>
  <c r="P2654" i="14" s="1"/>
  <c r="N2655" i="14"/>
  <c r="O2655" i="14" s="1"/>
  <c r="P2655" i="14" s="1"/>
  <c r="N2656" i="14"/>
  <c r="O2656" i="14" s="1"/>
  <c r="P2656" i="14" s="1"/>
  <c r="N2657" i="14"/>
  <c r="O2657" i="14" s="1"/>
  <c r="P2657" i="14" s="1"/>
  <c r="N2658" i="14"/>
  <c r="O2658" i="14" s="1"/>
  <c r="P2658" i="14" s="1"/>
  <c r="N2659" i="14"/>
  <c r="O2659" i="14" s="1"/>
  <c r="P2659" i="14" s="1"/>
  <c r="N2660" i="14"/>
  <c r="O2660" i="14" s="1"/>
  <c r="P2660" i="14" s="1"/>
  <c r="N2661" i="14"/>
  <c r="O2661" i="14" s="1"/>
  <c r="P2661" i="14" s="1"/>
  <c r="S2661" i="14" s="1"/>
  <c r="N2662" i="14"/>
  <c r="O2662" i="14" s="1"/>
  <c r="P2662" i="14" s="1"/>
  <c r="S2662" i="14" s="1"/>
  <c r="N2663" i="14"/>
  <c r="O2663" i="14" s="1"/>
  <c r="P2663" i="14" s="1"/>
  <c r="N2664" i="14"/>
  <c r="O2664" i="14" s="1"/>
  <c r="P2664" i="14" s="1"/>
  <c r="S2664" i="14" s="1"/>
  <c r="N2665" i="14"/>
  <c r="O2665" i="14" s="1"/>
  <c r="P2665" i="14" s="1"/>
  <c r="S2665" i="14" s="1"/>
  <c r="N2666" i="14"/>
  <c r="O2666" i="14" s="1"/>
  <c r="P2666" i="14" s="1"/>
  <c r="S2666" i="14" s="1"/>
  <c r="N2667" i="14"/>
  <c r="O2667" i="14" s="1"/>
  <c r="P2667" i="14" s="1"/>
  <c r="S2667" i="14" s="1"/>
  <c r="N2668" i="14"/>
  <c r="O2668" i="14" s="1"/>
  <c r="P2668" i="14" s="1"/>
  <c r="N2669" i="14"/>
  <c r="O2669" i="14" s="1"/>
  <c r="P2669" i="14" s="1"/>
  <c r="N2670" i="14"/>
  <c r="O2670" i="14" s="1"/>
  <c r="P2670" i="14" s="1"/>
  <c r="N2671" i="14"/>
  <c r="O2671" i="14" s="1"/>
  <c r="P2671" i="14" s="1"/>
  <c r="N2672" i="14"/>
  <c r="O2672" i="14" s="1"/>
  <c r="P2672" i="14" s="1"/>
  <c r="S2672" i="14" s="1"/>
  <c r="N2673" i="14"/>
  <c r="O2673" i="14" s="1"/>
  <c r="P2673" i="14" s="1"/>
  <c r="N2674" i="14"/>
  <c r="O2674" i="14" s="1"/>
  <c r="P2674" i="14" s="1"/>
  <c r="S2674" i="14" s="1"/>
  <c r="N2675" i="14"/>
  <c r="O2675" i="14" s="1"/>
  <c r="P2675" i="14" s="1"/>
  <c r="S2675" i="14" s="1"/>
  <c r="N2676" i="14"/>
  <c r="O2676" i="14" s="1"/>
  <c r="P2676" i="14" s="1"/>
  <c r="N2677" i="14"/>
  <c r="O2677" i="14" s="1"/>
  <c r="P2677" i="14" s="1"/>
  <c r="S2677" i="14" s="1"/>
  <c r="N2678" i="14"/>
  <c r="O2678" i="14" s="1"/>
  <c r="P2678" i="14" s="1"/>
  <c r="N2679" i="14"/>
  <c r="O2679" i="14" s="1"/>
  <c r="P2679" i="14" s="1"/>
  <c r="N2680" i="14"/>
  <c r="O2680" i="14" s="1"/>
  <c r="P2680" i="14" s="1"/>
  <c r="N2681" i="14"/>
  <c r="O2681" i="14" s="1"/>
  <c r="P2681" i="14" s="1"/>
  <c r="N2682" i="14"/>
  <c r="O2682" i="14" s="1"/>
  <c r="P2682" i="14" s="1"/>
  <c r="N2683" i="14"/>
  <c r="O2683" i="14" s="1"/>
  <c r="P2683" i="14" s="1"/>
  <c r="Q2683" i="14" s="1"/>
  <c r="R2683" i="14" s="1"/>
  <c r="N2684" i="14"/>
  <c r="O2684" i="14" s="1"/>
  <c r="P2684" i="14" s="1"/>
  <c r="Q2684" i="14" s="1"/>
  <c r="R2684" i="14" s="1"/>
  <c r="N2685" i="14"/>
  <c r="O2685" i="14" s="1"/>
  <c r="P2685" i="14" s="1"/>
  <c r="S2685" i="14" s="1"/>
  <c r="N2686" i="14"/>
  <c r="O2686" i="14" s="1"/>
  <c r="P2686" i="14" s="1"/>
  <c r="N2687" i="14"/>
  <c r="O2687" i="14" s="1"/>
  <c r="P2687" i="14" s="1"/>
  <c r="N2688" i="14"/>
  <c r="O2688" i="14" s="1"/>
  <c r="P2688" i="14" s="1"/>
  <c r="Q2688" i="14" s="1"/>
  <c r="R2688" i="14" s="1"/>
  <c r="N2689" i="14"/>
  <c r="O2689" i="14" s="1"/>
  <c r="P2689" i="14" s="1"/>
  <c r="N2690" i="14"/>
  <c r="O2690" i="14" s="1"/>
  <c r="P2690" i="14" s="1"/>
  <c r="N2691" i="14"/>
  <c r="O2691" i="14" s="1"/>
  <c r="P2691" i="14" s="1"/>
  <c r="N2692" i="14"/>
  <c r="O2692" i="14" s="1"/>
  <c r="P2692" i="14" s="1"/>
  <c r="S2692" i="14" s="1"/>
  <c r="N2693" i="14"/>
  <c r="O2693" i="14" s="1"/>
  <c r="P2693" i="14" s="1"/>
  <c r="S2693" i="14" s="1"/>
  <c r="N2694" i="14"/>
  <c r="O2694" i="14" s="1"/>
  <c r="P2694" i="14" s="1"/>
  <c r="S2694" i="14" s="1"/>
  <c r="N2695" i="14"/>
  <c r="O2695" i="14" s="1"/>
  <c r="P2695" i="14" s="1"/>
  <c r="S2695" i="14" s="1"/>
  <c r="N2696" i="14"/>
  <c r="O2696" i="14" s="1"/>
  <c r="P2696" i="14" s="1"/>
  <c r="S2696" i="14" s="1"/>
  <c r="N2697" i="14"/>
  <c r="O2697" i="14" s="1"/>
  <c r="P2697" i="14" s="1"/>
  <c r="S2697" i="14" s="1"/>
  <c r="N2698" i="14"/>
  <c r="O2698" i="14" s="1"/>
  <c r="P2698" i="14" s="1"/>
  <c r="S2698" i="14" s="1"/>
  <c r="N2699" i="14"/>
  <c r="O2699" i="14" s="1"/>
  <c r="P2699" i="14" s="1"/>
  <c r="S2699" i="14" s="1"/>
  <c r="N2700" i="14"/>
  <c r="O2700" i="14" s="1"/>
  <c r="P2700" i="14" s="1"/>
  <c r="S2700" i="14" s="1"/>
  <c r="N2701" i="14"/>
  <c r="O2701" i="14" s="1"/>
  <c r="P2701" i="14" s="1"/>
  <c r="N2702" i="14"/>
  <c r="O2702" i="14" s="1"/>
  <c r="P2702" i="14" s="1"/>
  <c r="N2703" i="14"/>
  <c r="O2703" i="14" s="1"/>
  <c r="P2703" i="14" s="1"/>
  <c r="N2704" i="14"/>
  <c r="O2704" i="14" s="1"/>
  <c r="P2704" i="14" s="1"/>
  <c r="N2705" i="14"/>
  <c r="O2705" i="14" s="1"/>
  <c r="P2705" i="14" s="1"/>
  <c r="S2705" i="14" s="1"/>
  <c r="N2706" i="14"/>
  <c r="O2706" i="14" s="1"/>
  <c r="P2706" i="14" s="1"/>
  <c r="S2706" i="14" s="1"/>
  <c r="N2707" i="14"/>
  <c r="O2707" i="14" s="1"/>
  <c r="P2707" i="14" s="1"/>
  <c r="S2707" i="14" s="1"/>
  <c r="N2708" i="14"/>
  <c r="O2708" i="14" s="1"/>
  <c r="P2708" i="14" s="1"/>
  <c r="S2708" i="14" s="1"/>
  <c r="N2709" i="14"/>
  <c r="O2709" i="14" s="1"/>
  <c r="P2709" i="14" s="1"/>
  <c r="S2709" i="14" s="1"/>
  <c r="N2710" i="14"/>
  <c r="O2710" i="14" s="1"/>
  <c r="P2710" i="14" s="1"/>
  <c r="N2711" i="14"/>
  <c r="O2711" i="14" s="1"/>
  <c r="P2711" i="14" s="1"/>
  <c r="N2712" i="14"/>
  <c r="O2712" i="14" s="1"/>
  <c r="P2712" i="14" s="1"/>
  <c r="S2712" i="14" s="1"/>
  <c r="N2713" i="14"/>
  <c r="O2713" i="14" s="1"/>
  <c r="P2713" i="14" s="1"/>
  <c r="N2714" i="14"/>
  <c r="O2714" i="14" s="1"/>
  <c r="P2714" i="14" s="1"/>
  <c r="N2715" i="14"/>
  <c r="O2715" i="14" s="1"/>
  <c r="P2715" i="14" s="1"/>
  <c r="N2716" i="14"/>
  <c r="O2716" i="14" s="1"/>
  <c r="P2716" i="14" s="1"/>
  <c r="N2717" i="14"/>
  <c r="O2717" i="14" s="1"/>
  <c r="P2717" i="14" s="1"/>
  <c r="N2718" i="14"/>
  <c r="O2718" i="14" s="1"/>
  <c r="P2718" i="14" s="1"/>
  <c r="N2719" i="14"/>
  <c r="O2719" i="14" s="1"/>
  <c r="P2719" i="14" s="1"/>
  <c r="N2720" i="14"/>
  <c r="O2720" i="14" s="1"/>
  <c r="P2720" i="14" s="1"/>
  <c r="S2720" i="14" s="1"/>
  <c r="N2721" i="14"/>
  <c r="O2721" i="14" s="1"/>
  <c r="P2721" i="14" s="1"/>
  <c r="S2721" i="14" s="1"/>
  <c r="N2722" i="14"/>
  <c r="O2722" i="14" s="1"/>
  <c r="P2722" i="14" s="1"/>
  <c r="S2722" i="14" s="1"/>
  <c r="N2723" i="14"/>
  <c r="O2723" i="14" s="1"/>
  <c r="P2723" i="14" s="1"/>
  <c r="S2723" i="14" s="1"/>
  <c r="N2724" i="14"/>
  <c r="O2724" i="14" s="1"/>
  <c r="P2724" i="14" s="1"/>
  <c r="S2724" i="14" s="1"/>
  <c r="N2725" i="14"/>
  <c r="O2725" i="14" s="1"/>
  <c r="P2725" i="14" s="1"/>
  <c r="S2725" i="14" s="1"/>
  <c r="N2726" i="14"/>
  <c r="O2726" i="14" s="1"/>
  <c r="P2726" i="14" s="1"/>
  <c r="N2727" i="14"/>
  <c r="O2727" i="14" s="1"/>
  <c r="P2727" i="14" s="1"/>
  <c r="N2728" i="14"/>
  <c r="O2728" i="14" s="1"/>
  <c r="P2728" i="14" s="1"/>
  <c r="S2728" i="14" s="1"/>
  <c r="N2729" i="14"/>
  <c r="O2729" i="14" s="1"/>
  <c r="P2729" i="14" s="1"/>
  <c r="N2730" i="14"/>
  <c r="O2730" i="14" s="1"/>
  <c r="P2730" i="14" s="1"/>
  <c r="Q2730" i="14" s="1"/>
  <c r="R2730" i="14" s="1"/>
  <c r="N2731" i="14"/>
  <c r="O2731" i="14" s="1"/>
  <c r="P2731" i="14" s="1"/>
  <c r="S2731" i="14" s="1"/>
  <c r="N2732" i="14"/>
  <c r="O2732" i="14" s="1"/>
  <c r="P2732" i="14" s="1"/>
  <c r="Q2732" i="14" s="1"/>
  <c r="R2732" i="14" s="1"/>
  <c r="N2733" i="14"/>
  <c r="O2733" i="14" s="1"/>
  <c r="P2733" i="14" s="1"/>
  <c r="N2734" i="14"/>
  <c r="O2734" i="14" s="1"/>
  <c r="P2734" i="14" s="1"/>
  <c r="N2735" i="14"/>
  <c r="O2735" i="14" s="1"/>
  <c r="P2735" i="14" s="1"/>
  <c r="N2736" i="14"/>
  <c r="O2736" i="14" s="1"/>
  <c r="P2736" i="14" s="1"/>
  <c r="S2736" i="14" s="1"/>
  <c r="N2737" i="14"/>
  <c r="O2737" i="14" s="1"/>
  <c r="P2737" i="14" s="1"/>
  <c r="S2737" i="14" s="1"/>
  <c r="N2738" i="14"/>
  <c r="O2738" i="14" s="1"/>
  <c r="P2738" i="14" s="1"/>
  <c r="S2738" i="14" s="1"/>
  <c r="N2739" i="14"/>
  <c r="O2739" i="14" s="1"/>
  <c r="P2739" i="14" s="1"/>
  <c r="S2739" i="14" s="1"/>
  <c r="N2740" i="14"/>
  <c r="O2740" i="14" s="1"/>
  <c r="P2740" i="14" s="1"/>
  <c r="N2741" i="14"/>
  <c r="O2741" i="14" s="1"/>
  <c r="P2741" i="14" s="1"/>
  <c r="S2741" i="14" s="1"/>
  <c r="N2742" i="14"/>
  <c r="O2742" i="14" s="1"/>
  <c r="P2742" i="14" s="1"/>
  <c r="S2742" i="14" s="1"/>
  <c r="N2743" i="14"/>
  <c r="O2743" i="14" s="1"/>
  <c r="P2743" i="14" s="1"/>
  <c r="N2744" i="14"/>
  <c r="O2744" i="14" s="1"/>
  <c r="P2744" i="14" s="1"/>
  <c r="N2745" i="14"/>
  <c r="O2745" i="14" s="1"/>
  <c r="P2745" i="14" s="1"/>
  <c r="S2745" i="14" s="1"/>
  <c r="N2746" i="14"/>
  <c r="O2746" i="14" s="1"/>
  <c r="P2746" i="14" s="1"/>
  <c r="N2747" i="14"/>
  <c r="O2747" i="14" s="1"/>
  <c r="P2747" i="14" s="1"/>
  <c r="N2748" i="14"/>
  <c r="O2748" i="14" s="1"/>
  <c r="P2748" i="14" s="1"/>
  <c r="Q2748" i="14" s="1"/>
  <c r="R2748" i="14" s="1"/>
  <c r="N2749" i="14"/>
  <c r="O2749" i="14" s="1"/>
  <c r="P2749" i="14" s="1"/>
  <c r="S2749" i="14" s="1"/>
  <c r="N2750" i="14"/>
  <c r="O2750" i="14" s="1"/>
  <c r="P2750" i="14" s="1"/>
  <c r="N2751" i="14"/>
  <c r="O2751" i="14" s="1"/>
  <c r="P2751" i="14" s="1"/>
  <c r="N2752" i="14"/>
  <c r="O2752" i="14" s="1"/>
  <c r="P2752" i="14" s="1"/>
  <c r="N2753" i="14"/>
  <c r="O2753" i="14" s="1"/>
  <c r="P2753" i="14" s="1"/>
  <c r="N2754" i="14"/>
  <c r="O2754" i="14" s="1"/>
  <c r="P2754" i="14" s="1"/>
  <c r="N2755" i="14"/>
  <c r="O2755" i="14" s="1"/>
  <c r="P2755" i="14" s="1"/>
  <c r="S2755" i="14" s="1"/>
  <c r="N2756" i="14"/>
  <c r="O2756" i="14" s="1"/>
  <c r="P2756" i="14" s="1"/>
  <c r="S2756" i="14" s="1"/>
  <c r="N2757" i="14"/>
  <c r="O2757" i="14" s="1"/>
  <c r="P2757" i="14" s="1"/>
  <c r="S2757" i="14" s="1"/>
  <c r="N2758" i="14"/>
  <c r="O2758" i="14" s="1"/>
  <c r="P2758" i="14" s="1"/>
  <c r="S2758" i="14" s="1"/>
  <c r="N2759" i="14"/>
  <c r="O2759" i="14" s="1"/>
  <c r="P2759" i="14" s="1"/>
  <c r="N2760" i="14"/>
  <c r="O2760" i="14" s="1"/>
  <c r="P2760" i="14" s="1"/>
  <c r="S2760" i="14" s="1"/>
  <c r="N2761" i="14"/>
  <c r="O2761" i="14" s="1"/>
  <c r="P2761" i="14" s="1"/>
  <c r="N2762" i="14"/>
  <c r="O2762" i="14" s="1"/>
  <c r="P2762" i="14" s="1"/>
  <c r="S2762" i="14" s="1"/>
  <c r="N2763" i="14"/>
  <c r="O2763" i="14" s="1"/>
  <c r="P2763" i="14" s="1"/>
  <c r="N2764" i="14"/>
  <c r="O2764" i="14" s="1"/>
  <c r="P2764" i="14" s="1"/>
  <c r="S2764" i="14" s="1"/>
  <c r="N2765" i="14"/>
  <c r="O2765" i="14" s="1"/>
  <c r="P2765" i="14" s="1"/>
  <c r="S2765" i="14" s="1"/>
  <c r="N2766" i="14"/>
  <c r="O2766" i="14" s="1"/>
  <c r="P2766" i="14" s="1"/>
  <c r="Q2766" i="14" s="1"/>
  <c r="R2766" i="14" s="1"/>
  <c r="N2767" i="14"/>
  <c r="O2767" i="14" s="1"/>
  <c r="P2767" i="14" s="1"/>
  <c r="N2768" i="14"/>
  <c r="O2768" i="14" s="1"/>
  <c r="P2768" i="14" s="1"/>
  <c r="Q2768" i="14" s="1"/>
  <c r="R2768" i="14" s="1"/>
  <c r="N2769" i="14"/>
  <c r="O2769" i="14" s="1"/>
  <c r="P2769" i="14" s="1"/>
  <c r="S2769" i="14" s="1"/>
  <c r="N2770" i="14"/>
  <c r="O2770" i="14" s="1"/>
  <c r="P2770" i="14" s="1"/>
  <c r="S2770" i="14" s="1"/>
  <c r="N2771" i="14"/>
  <c r="O2771" i="14" s="1"/>
  <c r="P2771" i="14" s="1"/>
  <c r="S2771" i="14" s="1"/>
  <c r="N2772" i="14"/>
  <c r="O2772" i="14" s="1"/>
  <c r="P2772" i="14" s="1"/>
  <c r="S2772" i="14" s="1"/>
  <c r="N2773" i="14"/>
  <c r="O2773" i="14" s="1"/>
  <c r="P2773" i="14" s="1"/>
  <c r="S2773" i="14" s="1"/>
  <c r="N2774" i="14"/>
  <c r="O2774" i="14" s="1"/>
  <c r="P2774" i="14" s="1"/>
  <c r="S2774" i="14" s="1"/>
  <c r="N2775" i="14"/>
  <c r="O2775" i="14" s="1"/>
  <c r="P2775" i="14" s="1"/>
  <c r="N2776" i="14"/>
  <c r="O2776" i="14" s="1"/>
  <c r="P2776" i="14" s="1"/>
  <c r="N2777" i="14"/>
  <c r="O2777" i="14" s="1"/>
  <c r="P2777" i="14" s="1"/>
  <c r="N2778" i="14"/>
  <c r="O2778" i="14" s="1"/>
  <c r="P2778" i="14" s="1"/>
  <c r="N2779" i="14"/>
  <c r="O2779" i="14" s="1"/>
  <c r="P2779" i="14" s="1"/>
  <c r="N2780" i="14"/>
  <c r="O2780" i="14" s="1"/>
  <c r="P2780" i="14" s="1"/>
  <c r="N2781" i="14"/>
  <c r="O2781" i="14" s="1"/>
  <c r="P2781" i="14" s="1"/>
  <c r="N2782" i="14"/>
  <c r="O2782" i="14" s="1"/>
  <c r="P2782" i="14" s="1"/>
  <c r="N2783" i="14"/>
  <c r="O2783" i="14" s="1"/>
  <c r="P2783" i="14" s="1"/>
  <c r="N2784" i="14"/>
  <c r="O2784" i="14" s="1"/>
  <c r="P2784" i="14" s="1"/>
  <c r="S2784" i="14" s="1"/>
  <c r="N2785" i="14"/>
  <c r="O2785" i="14" s="1"/>
  <c r="P2785" i="14" s="1"/>
  <c r="S2785" i="14" s="1"/>
  <c r="N2786" i="14"/>
  <c r="O2786" i="14" s="1"/>
  <c r="P2786" i="14" s="1"/>
  <c r="N2787" i="14"/>
  <c r="O2787" i="14" s="1"/>
  <c r="P2787" i="14" s="1"/>
  <c r="S2787" i="14" s="1"/>
  <c r="N2788" i="14"/>
  <c r="O2788" i="14" s="1"/>
  <c r="P2788" i="14" s="1"/>
  <c r="S2788" i="14" s="1"/>
  <c r="N2789" i="14"/>
  <c r="O2789" i="14" s="1"/>
  <c r="P2789" i="14" s="1"/>
  <c r="S2789" i="14" s="1"/>
  <c r="N2790" i="14"/>
  <c r="O2790" i="14" s="1"/>
  <c r="P2790" i="14" s="1"/>
  <c r="N2791" i="14"/>
  <c r="O2791" i="14" s="1"/>
  <c r="P2791" i="14" s="1"/>
  <c r="N2792" i="14"/>
  <c r="O2792" i="14" s="1"/>
  <c r="P2792" i="14" s="1"/>
  <c r="S2792" i="14" s="1"/>
  <c r="N2793" i="14"/>
  <c r="O2793" i="14" s="1"/>
  <c r="P2793" i="14" s="1"/>
  <c r="Q2793" i="14" s="1"/>
  <c r="R2793" i="14" s="1"/>
  <c r="N2794" i="14"/>
  <c r="O2794" i="14" s="1"/>
  <c r="P2794" i="14" s="1"/>
  <c r="N2795" i="14"/>
  <c r="O2795" i="14" s="1"/>
  <c r="P2795" i="14" s="1"/>
  <c r="S2795" i="14" s="1"/>
  <c r="N2796" i="14"/>
  <c r="O2796" i="14" s="1"/>
  <c r="P2796" i="14" s="1"/>
  <c r="Q2796" i="14" s="1"/>
  <c r="R2796" i="14" s="1"/>
  <c r="N2797" i="14"/>
  <c r="O2797" i="14" s="1"/>
  <c r="P2797" i="14" s="1"/>
  <c r="N2798" i="14"/>
  <c r="O2798" i="14" s="1"/>
  <c r="P2798" i="14" s="1"/>
  <c r="N2799" i="14"/>
  <c r="O2799" i="14" s="1"/>
  <c r="P2799" i="14" s="1"/>
  <c r="N2800" i="14"/>
  <c r="O2800" i="14" s="1"/>
  <c r="P2800" i="14" s="1"/>
  <c r="S2800" i="14" s="1"/>
  <c r="N2801" i="14"/>
  <c r="O2801" i="14" s="1"/>
  <c r="P2801" i="14" s="1"/>
  <c r="S2801" i="14" s="1"/>
  <c r="N2802" i="14"/>
  <c r="O2802" i="14" s="1"/>
  <c r="P2802" i="14" s="1"/>
  <c r="S2802" i="14" s="1"/>
  <c r="N2803" i="14"/>
  <c r="O2803" i="14" s="1"/>
  <c r="P2803" i="14" s="1"/>
  <c r="S2803" i="14" s="1"/>
  <c r="N2804" i="14"/>
  <c r="O2804" i="14" s="1"/>
  <c r="P2804" i="14" s="1"/>
  <c r="S2804" i="14" s="1"/>
  <c r="N2805" i="14"/>
  <c r="O2805" i="14" s="1"/>
  <c r="P2805" i="14" s="1"/>
  <c r="S2805" i="14" s="1"/>
  <c r="N2806" i="14"/>
  <c r="O2806" i="14" s="1"/>
  <c r="P2806" i="14" s="1"/>
  <c r="N2807" i="14"/>
  <c r="O2807" i="14" s="1"/>
  <c r="P2807" i="14" s="1"/>
  <c r="N2808" i="14"/>
  <c r="O2808" i="14" s="1"/>
  <c r="P2808" i="14" s="1"/>
  <c r="S2808" i="14" s="1"/>
  <c r="N2809" i="14"/>
  <c r="O2809" i="14" s="1"/>
  <c r="P2809" i="14" s="1"/>
  <c r="S2809" i="14" s="1"/>
  <c r="N2810" i="14"/>
  <c r="O2810" i="14" s="1"/>
  <c r="P2810" i="14" s="1"/>
  <c r="N2811" i="14"/>
  <c r="O2811" i="14" s="1"/>
  <c r="P2811" i="14" s="1"/>
  <c r="N2812" i="14"/>
  <c r="O2812" i="14" s="1"/>
  <c r="P2812" i="14" s="1"/>
  <c r="N2813" i="14"/>
  <c r="O2813" i="14" s="1"/>
  <c r="P2813" i="14" s="1"/>
  <c r="N2814" i="14"/>
  <c r="O2814" i="14" s="1"/>
  <c r="P2814" i="14" s="1"/>
  <c r="N2815" i="14"/>
  <c r="O2815" i="14" s="1"/>
  <c r="P2815" i="14" s="1"/>
  <c r="N2816" i="14"/>
  <c r="O2816" i="14" s="1"/>
  <c r="P2816" i="14" s="1"/>
  <c r="S2816" i="14" s="1"/>
  <c r="N2817" i="14"/>
  <c r="O2817" i="14" s="1"/>
  <c r="P2817" i="14" s="1"/>
  <c r="S2817" i="14" s="1"/>
  <c r="N2818" i="14"/>
  <c r="O2818" i="14" s="1"/>
  <c r="P2818" i="14" s="1"/>
  <c r="S2818" i="14" s="1"/>
  <c r="N2819" i="14"/>
  <c r="O2819" i="14" s="1"/>
  <c r="P2819" i="14" s="1"/>
  <c r="S2819" i="14" s="1"/>
  <c r="N2820" i="14"/>
  <c r="O2820" i="14" s="1"/>
  <c r="P2820" i="14" s="1"/>
  <c r="S2820" i="14" s="1"/>
  <c r="N2821" i="14"/>
  <c r="O2821" i="14" s="1"/>
  <c r="P2821" i="14" s="1"/>
  <c r="S2821" i="14" s="1"/>
  <c r="N2822" i="14"/>
  <c r="O2822" i="14" s="1"/>
  <c r="P2822" i="14" s="1"/>
  <c r="S2822" i="14" s="1"/>
  <c r="N2823" i="14"/>
  <c r="O2823" i="14" s="1"/>
  <c r="P2823" i="14" s="1"/>
  <c r="S2823" i="14" s="1"/>
  <c r="N2824" i="14"/>
  <c r="O2824" i="14" s="1"/>
  <c r="P2824" i="14" s="1"/>
  <c r="N2825" i="14"/>
  <c r="O2825" i="14" s="1"/>
  <c r="P2825" i="14" s="1"/>
  <c r="S2825" i="14" s="1"/>
  <c r="N2826" i="14"/>
  <c r="O2826" i="14" s="1"/>
  <c r="P2826" i="14" s="1"/>
  <c r="Q2826" i="14" s="1"/>
  <c r="R2826" i="14" s="1"/>
  <c r="N2827" i="14"/>
  <c r="O2827" i="14" s="1"/>
  <c r="P2827" i="14" s="1"/>
  <c r="Q2827" i="14" s="1"/>
  <c r="R2827" i="14" s="1"/>
  <c r="N2828" i="14"/>
  <c r="O2828" i="14" s="1"/>
  <c r="P2828" i="14" s="1"/>
  <c r="N2829" i="14"/>
  <c r="O2829" i="14" s="1"/>
  <c r="P2829" i="14" s="1"/>
  <c r="Q2829" i="14" s="1"/>
  <c r="R2829" i="14" s="1"/>
  <c r="N2830" i="14"/>
  <c r="O2830" i="14" s="1"/>
  <c r="P2830" i="14" s="1"/>
  <c r="N2831" i="14"/>
  <c r="O2831" i="14" s="1"/>
  <c r="P2831" i="14" s="1"/>
  <c r="Q2831" i="14" s="1"/>
  <c r="R2831" i="14" s="1"/>
  <c r="N2832" i="14"/>
  <c r="O2832" i="14" s="1"/>
  <c r="P2832" i="14" s="1"/>
  <c r="Q2832" i="14" s="1"/>
  <c r="R2832" i="14" s="1"/>
  <c r="N2833" i="14"/>
  <c r="O2833" i="14" s="1"/>
  <c r="P2833" i="14" s="1"/>
  <c r="S2833" i="14" s="1"/>
  <c r="N2834" i="14"/>
  <c r="O2834" i="14" s="1"/>
  <c r="P2834" i="14" s="1"/>
  <c r="N2835" i="14"/>
  <c r="O2835" i="14" s="1"/>
  <c r="P2835" i="14" s="1"/>
  <c r="N2836" i="14"/>
  <c r="O2836" i="14" s="1"/>
  <c r="P2836" i="14" s="1"/>
  <c r="S2836" i="14" s="1"/>
  <c r="N2837" i="14"/>
  <c r="O2837" i="14" s="1"/>
  <c r="P2837" i="14" s="1"/>
  <c r="S2837" i="14" s="1"/>
  <c r="N2838" i="14"/>
  <c r="O2838" i="14" s="1"/>
  <c r="P2838" i="14" s="1"/>
  <c r="N2839" i="14"/>
  <c r="O2839" i="14" s="1"/>
  <c r="P2839" i="14" s="1"/>
  <c r="N2840" i="14"/>
  <c r="O2840" i="14" s="1"/>
  <c r="P2840" i="14" s="1"/>
  <c r="S2840" i="14" s="1"/>
  <c r="N2841" i="14"/>
  <c r="O2841" i="14" s="1"/>
  <c r="P2841" i="14" s="1"/>
  <c r="S2841" i="14" s="1"/>
  <c r="N2842" i="14"/>
  <c r="O2842" i="14" s="1"/>
  <c r="P2842" i="14" s="1"/>
  <c r="N2843" i="14"/>
  <c r="O2843" i="14" s="1"/>
  <c r="P2843" i="14" s="1"/>
  <c r="S2843" i="14" s="1"/>
  <c r="N2844" i="14"/>
  <c r="O2844" i="14" s="1"/>
  <c r="P2844" i="14" s="1"/>
  <c r="S2844" i="14" s="1"/>
  <c r="N2845" i="14"/>
  <c r="O2845" i="14" s="1"/>
  <c r="P2845" i="14" s="1"/>
  <c r="S2845" i="14" s="1"/>
  <c r="N2846" i="14"/>
  <c r="O2846" i="14" s="1"/>
  <c r="P2846" i="14" s="1"/>
  <c r="N2847" i="14"/>
  <c r="O2847" i="14" s="1"/>
  <c r="P2847" i="14" s="1"/>
  <c r="N2848" i="14"/>
  <c r="O2848" i="14" s="1"/>
  <c r="P2848" i="14" s="1"/>
  <c r="N2849" i="14"/>
  <c r="O2849" i="14" s="1"/>
  <c r="P2849" i="14" s="1"/>
  <c r="S2849" i="14" s="1"/>
  <c r="N2850" i="14"/>
  <c r="O2850" i="14" s="1"/>
  <c r="P2850" i="14" s="1"/>
  <c r="S2850" i="14" s="1"/>
  <c r="N2851" i="14"/>
  <c r="O2851" i="14" s="1"/>
  <c r="P2851" i="14" s="1"/>
  <c r="S2851" i="14" s="1"/>
  <c r="N2852" i="14"/>
  <c r="O2852" i="14" s="1"/>
  <c r="P2852" i="14" s="1"/>
  <c r="S2852" i="14" s="1"/>
  <c r="N2853" i="14"/>
  <c r="O2853" i="14" s="1"/>
  <c r="P2853" i="14" s="1"/>
  <c r="S2853" i="14" s="1"/>
  <c r="N2854" i="14"/>
  <c r="O2854" i="14" s="1"/>
  <c r="P2854" i="14" s="1"/>
  <c r="S2854" i="14" s="1"/>
  <c r="N2855" i="14"/>
  <c r="O2855" i="14" s="1"/>
  <c r="P2855" i="14" s="1"/>
  <c r="N2856" i="14"/>
  <c r="O2856" i="14" s="1"/>
  <c r="P2856" i="14" s="1"/>
  <c r="S2856" i="14" s="1"/>
  <c r="N2857" i="14"/>
  <c r="O2857" i="14" s="1"/>
  <c r="P2857" i="14" s="1"/>
  <c r="N2858" i="14"/>
  <c r="O2858" i="14" s="1"/>
  <c r="P2858" i="14" s="1"/>
  <c r="Q2858" i="14" s="1"/>
  <c r="R2858" i="14" s="1"/>
  <c r="N2859" i="14"/>
  <c r="O2859" i="14" s="1"/>
  <c r="P2859" i="14" s="1"/>
  <c r="N2860" i="14"/>
  <c r="O2860" i="14" s="1"/>
  <c r="P2860" i="14" s="1"/>
  <c r="N2861" i="14"/>
  <c r="O2861" i="14" s="1"/>
  <c r="P2861" i="14" s="1"/>
  <c r="N2862" i="14"/>
  <c r="O2862" i="14" s="1"/>
  <c r="P2862" i="14" s="1"/>
  <c r="S2862" i="14" s="1"/>
  <c r="N2863" i="14"/>
  <c r="O2863" i="14" s="1"/>
  <c r="P2863" i="14" s="1"/>
  <c r="N2864" i="14"/>
  <c r="O2864" i="14" s="1"/>
  <c r="P2864" i="14" s="1"/>
  <c r="N2865" i="14"/>
  <c r="O2865" i="14" s="1"/>
  <c r="P2865" i="14" s="1"/>
  <c r="S2865" i="14" s="1"/>
  <c r="N2866" i="14"/>
  <c r="O2866" i="14" s="1"/>
  <c r="P2866" i="14" s="1"/>
  <c r="S2866" i="14" s="1"/>
  <c r="N2867" i="14"/>
  <c r="O2867" i="14" s="1"/>
  <c r="P2867" i="14" s="1"/>
  <c r="S2867" i="14" s="1"/>
  <c r="N2868" i="14"/>
  <c r="O2868" i="14" s="1"/>
  <c r="P2868" i="14" s="1"/>
  <c r="S2868" i="14" s="1"/>
  <c r="N2869" i="14"/>
  <c r="O2869" i="14" s="1"/>
  <c r="P2869" i="14" s="1"/>
  <c r="S2869" i="14" s="1"/>
  <c r="N2870" i="14"/>
  <c r="O2870" i="14" s="1"/>
  <c r="P2870" i="14" s="1"/>
  <c r="S2870" i="14" s="1"/>
  <c r="N2871" i="14"/>
  <c r="O2871" i="14" s="1"/>
  <c r="P2871" i="14" s="1"/>
  <c r="N2872" i="14"/>
  <c r="O2872" i="14" s="1"/>
  <c r="P2872" i="14" s="1"/>
  <c r="Q2872" i="14" s="1"/>
  <c r="R2872" i="14" s="1"/>
  <c r="N2873" i="14"/>
  <c r="O2873" i="14" s="1"/>
  <c r="P2873" i="14" s="1"/>
  <c r="N2874" i="14"/>
  <c r="O2874" i="14" s="1"/>
  <c r="P2874" i="14" s="1"/>
  <c r="N2875" i="14"/>
  <c r="O2875" i="14" s="1"/>
  <c r="P2875" i="14" s="1"/>
  <c r="S2875" i="14" s="1"/>
  <c r="N2876" i="14"/>
  <c r="O2876" i="14" s="1"/>
  <c r="P2876" i="14" s="1"/>
  <c r="Q2876" i="14" s="1"/>
  <c r="R2876" i="14" s="1"/>
  <c r="N2877" i="14"/>
  <c r="O2877" i="14" s="1"/>
  <c r="P2877" i="14" s="1"/>
  <c r="N2878" i="14"/>
  <c r="O2878" i="14" s="1"/>
  <c r="P2878" i="14" s="1"/>
  <c r="N2879" i="14"/>
  <c r="O2879" i="14" s="1"/>
  <c r="P2879" i="14" s="1"/>
  <c r="N2880" i="14"/>
  <c r="O2880" i="14" s="1"/>
  <c r="P2880" i="14" s="1"/>
  <c r="S2880" i="14" s="1"/>
  <c r="N2881" i="14"/>
  <c r="O2881" i="14" s="1"/>
  <c r="P2881" i="14" s="1"/>
  <c r="S2881" i="14" s="1"/>
  <c r="N2882" i="14"/>
  <c r="O2882" i="14" s="1"/>
  <c r="P2882" i="14" s="1"/>
  <c r="S2882" i="14" s="1"/>
  <c r="N2883" i="14"/>
  <c r="O2883" i="14" s="1"/>
  <c r="P2883" i="14" s="1"/>
  <c r="S2883" i="14" s="1"/>
  <c r="N2884" i="14"/>
  <c r="O2884" i="14" s="1"/>
  <c r="P2884" i="14" s="1"/>
  <c r="S2884" i="14" s="1"/>
  <c r="N2885" i="14"/>
  <c r="O2885" i="14" s="1"/>
  <c r="P2885" i="14" s="1"/>
  <c r="N2886" i="14"/>
  <c r="O2886" i="14" s="1"/>
  <c r="P2886" i="14" s="1"/>
  <c r="N2887" i="14"/>
  <c r="O2887" i="14" s="1"/>
  <c r="P2887" i="14" s="1"/>
  <c r="N2888" i="14"/>
  <c r="O2888" i="14" s="1"/>
  <c r="P2888" i="14" s="1"/>
  <c r="S2888" i="14" s="1"/>
  <c r="N2889" i="14"/>
  <c r="O2889" i="14" s="1"/>
  <c r="P2889" i="14" s="1"/>
  <c r="N2890" i="14"/>
  <c r="O2890" i="14" s="1"/>
  <c r="P2890" i="14" s="1"/>
  <c r="S2890" i="14" s="1"/>
  <c r="N2891" i="14"/>
  <c r="O2891" i="14" s="1"/>
  <c r="P2891" i="14" s="1"/>
  <c r="N2892" i="14"/>
  <c r="O2892" i="14" s="1"/>
  <c r="P2892" i="14" s="1"/>
  <c r="S2892" i="14" s="1"/>
  <c r="N2893" i="14"/>
  <c r="O2893" i="14" s="1"/>
  <c r="P2893" i="14" s="1"/>
  <c r="N2894" i="14"/>
  <c r="O2894" i="14" s="1"/>
  <c r="P2894" i="14" s="1"/>
  <c r="N2895" i="14"/>
  <c r="O2895" i="14" s="1"/>
  <c r="P2895" i="14" s="1"/>
  <c r="N2896" i="14"/>
  <c r="O2896" i="14" s="1"/>
  <c r="P2896" i="14" s="1"/>
  <c r="S2896" i="14" s="1"/>
  <c r="N2897" i="14"/>
  <c r="O2897" i="14" s="1"/>
  <c r="P2897" i="14" s="1"/>
  <c r="S2897" i="14" s="1"/>
  <c r="N2898" i="14"/>
  <c r="O2898" i="14" s="1"/>
  <c r="P2898" i="14" s="1"/>
  <c r="N2899" i="14"/>
  <c r="O2899" i="14" s="1"/>
  <c r="P2899" i="14" s="1"/>
  <c r="S2899" i="14" s="1"/>
  <c r="N2900" i="14"/>
  <c r="O2900" i="14" s="1"/>
  <c r="P2900" i="14" s="1"/>
  <c r="N2901" i="14"/>
  <c r="O2901" i="14" s="1"/>
  <c r="P2901" i="14" s="1"/>
  <c r="S2901" i="14" s="1"/>
  <c r="N2902" i="14"/>
  <c r="O2902" i="14" s="1"/>
  <c r="P2902" i="14" s="1"/>
  <c r="S2902" i="14" s="1"/>
  <c r="N2903" i="14"/>
  <c r="O2903" i="14" s="1"/>
  <c r="P2903" i="14" s="1"/>
  <c r="N2904" i="14"/>
  <c r="O2904" i="14" s="1"/>
  <c r="P2904" i="14" s="1"/>
  <c r="S2904" i="14" s="1"/>
  <c r="N2905" i="14"/>
  <c r="O2905" i="14" s="1"/>
  <c r="P2905" i="14" s="1"/>
  <c r="N2906" i="14"/>
  <c r="O2906" i="14" s="1"/>
  <c r="P2906" i="14" s="1"/>
  <c r="N2907" i="14"/>
  <c r="O2907" i="14" s="1"/>
  <c r="P2907" i="14" s="1"/>
  <c r="N2908" i="14"/>
  <c r="O2908" i="14" s="1"/>
  <c r="P2908" i="14" s="1"/>
  <c r="N2909" i="14"/>
  <c r="O2909" i="14" s="1"/>
  <c r="P2909" i="14" s="1"/>
  <c r="N2910" i="14"/>
  <c r="O2910" i="14" s="1"/>
  <c r="P2910" i="14" s="1"/>
  <c r="N2911" i="14"/>
  <c r="O2911" i="14" s="1"/>
  <c r="P2911" i="14" s="1"/>
  <c r="N2912" i="14"/>
  <c r="O2912" i="14" s="1"/>
  <c r="P2912" i="14" s="1"/>
  <c r="S2912" i="14" s="1"/>
  <c r="N2913" i="14"/>
  <c r="O2913" i="14" s="1"/>
  <c r="P2913" i="14" s="1"/>
  <c r="S2913" i="14" s="1"/>
  <c r="N2914" i="14"/>
  <c r="O2914" i="14" s="1"/>
  <c r="P2914" i="14" s="1"/>
  <c r="S2914" i="14" s="1"/>
  <c r="N2915" i="14"/>
  <c r="O2915" i="14" s="1"/>
  <c r="P2915" i="14" s="1"/>
  <c r="S2915" i="14" s="1"/>
  <c r="N2916" i="14"/>
  <c r="O2916" i="14" s="1"/>
  <c r="P2916" i="14" s="1"/>
  <c r="S2916" i="14" s="1"/>
  <c r="N2917" i="14"/>
  <c r="O2917" i="14" s="1"/>
  <c r="P2917" i="14" s="1"/>
  <c r="N2918" i="14"/>
  <c r="O2918" i="14" s="1"/>
  <c r="P2918" i="14" s="1"/>
  <c r="N2919" i="14"/>
  <c r="O2919" i="14" s="1"/>
  <c r="P2919" i="14" s="1"/>
  <c r="N2920" i="14"/>
  <c r="O2920" i="14" s="1"/>
  <c r="P2920" i="14" s="1"/>
  <c r="S2920" i="14" s="1"/>
  <c r="N2921" i="14"/>
  <c r="O2921" i="14" s="1"/>
  <c r="P2921" i="14" s="1"/>
  <c r="N2922" i="14"/>
  <c r="O2922" i="14" s="1"/>
  <c r="P2922" i="14" s="1"/>
  <c r="S2922" i="14" s="1"/>
  <c r="N2923" i="14"/>
  <c r="O2923" i="14" s="1"/>
  <c r="P2923" i="14" s="1"/>
  <c r="S2923" i="14" s="1"/>
  <c r="N2924" i="14"/>
  <c r="O2924" i="14" s="1"/>
  <c r="P2924" i="14" s="1"/>
  <c r="N2925" i="14"/>
  <c r="O2925" i="14" s="1"/>
  <c r="P2925" i="14" s="1"/>
  <c r="N2926" i="14"/>
  <c r="O2926" i="14" s="1"/>
  <c r="P2926" i="14" s="1"/>
  <c r="N2927" i="14"/>
  <c r="O2927" i="14" s="1"/>
  <c r="P2927" i="14" s="1"/>
  <c r="N2928" i="14"/>
  <c r="O2928" i="14" s="1"/>
  <c r="P2928" i="14" s="1"/>
  <c r="N2929" i="14"/>
  <c r="O2929" i="14" s="1"/>
  <c r="P2929" i="14" s="1"/>
  <c r="S2929" i="14" s="1"/>
  <c r="N2930" i="14"/>
  <c r="O2930" i="14" s="1"/>
  <c r="P2930" i="14" s="1"/>
  <c r="N2931" i="14"/>
  <c r="O2931" i="14" s="1"/>
  <c r="P2931" i="14" s="1"/>
  <c r="S2931" i="14" s="1"/>
  <c r="N2932" i="14"/>
  <c r="O2932" i="14" s="1"/>
  <c r="P2932" i="14" s="1"/>
  <c r="S2932" i="14" s="1"/>
  <c r="N2933" i="14"/>
  <c r="O2933" i="14" s="1"/>
  <c r="P2933" i="14" s="1"/>
  <c r="S2933" i="14" s="1"/>
  <c r="N2934" i="14"/>
  <c r="O2934" i="14" s="1"/>
  <c r="P2934" i="14" s="1"/>
  <c r="S2934" i="14" s="1"/>
  <c r="N2935" i="14"/>
  <c r="O2935" i="14" s="1"/>
  <c r="P2935" i="14" s="1"/>
  <c r="N2936" i="14"/>
  <c r="O2936" i="14" s="1"/>
  <c r="P2936" i="14" s="1"/>
  <c r="S2936" i="14" s="1"/>
  <c r="N2937" i="14"/>
  <c r="O2937" i="14" s="1"/>
  <c r="P2937" i="14" s="1"/>
  <c r="S2937" i="14" s="1"/>
  <c r="N2938" i="14"/>
  <c r="O2938" i="14" s="1"/>
  <c r="P2938" i="14" s="1"/>
  <c r="S2938" i="14" s="1"/>
  <c r="N2939" i="14"/>
  <c r="O2939" i="14" s="1"/>
  <c r="P2939" i="14" s="1"/>
  <c r="N2940" i="14"/>
  <c r="O2940" i="14" s="1"/>
  <c r="P2940" i="14" s="1"/>
  <c r="N2941" i="14"/>
  <c r="O2941" i="14" s="1"/>
  <c r="P2941" i="14" s="1"/>
  <c r="S2941" i="14" s="1"/>
  <c r="N2942" i="14"/>
  <c r="O2942" i="14" s="1"/>
  <c r="P2942" i="14" s="1"/>
  <c r="S2942" i="14" s="1"/>
  <c r="N2943" i="14"/>
  <c r="O2943" i="14" s="1"/>
  <c r="P2943" i="14" s="1"/>
  <c r="N2944" i="14"/>
  <c r="O2944" i="14" s="1"/>
  <c r="P2944" i="14" s="1"/>
  <c r="S2944" i="14" s="1"/>
  <c r="N2945" i="14"/>
  <c r="O2945" i="14" s="1"/>
  <c r="P2945" i="14" s="1"/>
  <c r="S2945" i="14" s="1"/>
  <c r="N2946" i="14"/>
  <c r="O2946" i="14" s="1"/>
  <c r="P2946" i="14" s="1"/>
  <c r="S2946" i="14" s="1"/>
  <c r="N2947" i="14"/>
  <c r="O2947" i="14" s="1"/>
  <c r="P2947" i="14" s="1"/>
  <c r="S2947" i="14" s="1"/>
  <c r="N2948" i="14"/>
  <c r="O2948" i="14" s="1"/>
  <c r="P2948" i="14" s="1"/>
  <c r="S2948" i="14" s="1"/>
  <c r="N2949" i="14"/>
  <c r="O2949" i="14" s="1"/>
  <c r="P2949" i="14" s="1"/>
  <c r="S2949" i="14" s="1"/>
  <c r="N2950" i="14"/>
  <c r="O2950" i="14" s="1"/>
  <c r="P2950" i="14" s="1"/>
  <c r="S2950" i="14" s="1"/>
  <c r="N2951" i="14"/>
  <c r="O2951" i="14" s="1"/>
  <c r="P2951" i="14" s="1"/>
  <c r="S2951" i="14" s="1"/>
  <c r="N2952" i="14"/>
  <c r="O2952" i="14" s="1"/>
  <c r="P2952" i="14" s="1"/>
  <c r="S2952" i="14" s="1"/>
  <c r="N2953" i="14"/>
  <c r="O2953" i="14" s="1"/>
  <c r="P2953" i="14" s="1"/>
  <c r="N2954" i="14"/>
  <c r="O2954" i="14" s="1"/>
  <c r="P2954" i="14" s="1"/>
  <c r="N2955" i="14"/>
  <c r="O2955" i="14" s="1"/>
  <c r="P2955" i="14" s="1"/>
  <c r="N2956" i="14"/>
  <c r="O2956" i="14" s="1"/>
  <c r="P2956" i="14" s="1"/>
  <c r="N2957" i="14"/>
  <c r="O2957" i="14" s="1"/>
  <c r="P2957" i="14" s="1"/>
  <c r="S2957" i="14" s="1"/>
  <c r="N2958" i="14"/>
  <c r="O2958" i="14" s="1"/>
  <c r="P2958" i="14" s="1"/>
  <c r="S2958" i="14" s="1"/>
  <c r="N2959" i="14"/>
  <c r="O2959" i="14" s="1"/>
  <c r="P2959" i="14" s="1"/>
  <c r="S2959" i="14" s="1"/>
  <c r="N2960" i="14"/>
  <c r="O2960" i="14" s="1"/>
  <c r="P2960" i="14" s="1"/>
  <c r="S2960" i="14" s="1"/>
  <c r="N2961" i="14"/>
  <c r="O2961" i="14" s="1"/>
  <c r="P2961" i="14" s="1"/>
  <c r="N2962" i="14"/>
  <c r="O2962" i="14" s="1"/>
  <c r="P2962" i="14" s="1"/>
  <c r="S2962" i="14" s="1"/>
  <c r="N2963" i="14"/>
  <c r="O2963" i="14" s="1"/>
  <c r="P2963" i="14" s="1"/>
  <c r="S2963" i="14" s="1"/>
  <c r="N2964" i="14"/>
  <c r="O2964" i="14" s="1"/>
  <c r="P2964" i="14" s="1"/>
  <c r="N2965" i="14"/>
  <c r="O2965" i="14" s="1"/>
  <c r="P2965" i="14" s="1"/>
  <c r="N2966" i="14"/>
  <c r="O2966" i="14" s="1"/>
  <c r="P2966" i="14" s="1"/>
  <c r="S2966" i="14" s="1"/>
  <c r="N2967" i="14"/>
  <c r="O2967" i="14" s="1"/>
  <c r="P2967" i="14" s="1"/>
  <c r="N2968" i="14"/>
  <c r="O2968" i="14" s="1"/>
  <c r="P2968" i="14" s="1"/>
  <c r="N2969" i="14"/>
  <c r="O2969" i="14" s="1"/>
  <c r="P2969" i="14" s="1"/>
  <c r="N2970" i="14"/>
  <c r="O2970" i="14" s="1"/>
  <c r="P2970" i="14" s="1"/>
  <c r="Q2970" i="14" s="1"/>
  <c r="R2970" i="14" s="1"/>
  <c r="N2971" i="14"/>
  <c r="O2971" i="14" s="1"/>
  <c r="P2971" i="14" s="1"/>
  <c r="S2971" i="14" s="1"/>
  <c r="N2972" i="14"/>
  <c r="O2972" i="14" s="1"/>
  <c r="P2972" i="14" s="1"/>
  <c r="N2973" i="14"/>
  <c r="O2973" i="14" s="1"/>
  <c r="P2973" i="14" s="1"/>
  <c r="N2974" i="14"/>
  <c r="O2974" i="14" s="1"/>
  <c r="P2974" i="14" s="1"/>
  <c r="N2975" i="14"/>
  <c r="O2975" i="14" s="1"/>
  <c r="P2975" i="14" s="1"/>
  <c r="Q2975" i="14" s="1"/>
  <c r="R2975" i="14" s="1"/>
  <c r="N2976" i="14"/>
  <c r="O2976" i="14" s="1"/>
  <c r="P2976" i="14" s="1"/>
  <c r="S2976" i="14" s="1"/>
  <c r="N2977" i="14"/>
  <c r="O2977" i="14" s="1"/>
  <c r="P2977" i="14" s="1"/>
  <c r="N2978" i="14"/>
  <c r="O2978" i="14" s="1"/>
  <c r="P2978" i="14" s="1"/>
  <c r="S2978" i="14" s="1"/>
  <c r="N2979" i="14"/>
  <c r="O2979" i="14" s="1"/>
  <c r="P2979" i="14" s="1"/>
  <c r="S2979" i="14" s="1"/>
  <c r="N2980" i="14"/>
  <c r="O2980" i="14" s="1"/>
  <c r="P2980" i="14" s="1"/>
  <c r="S2980" i="14" s="1"/>
  <c r="N2981" i="14"/>
  <c r="O2981" i="14" s="1"/>
  <c r="P2981" i="14" s="1"/>
  <c r="S2981" i="14" s="1"/>
  <c r="N2982" i="14"/>
  <c r="O2982" i="14" s="1"/>
  <c r="P2982" i="14" s="1"/>
  <c r="S2982" i="14" s="1"/>
  <c r="N2983" i="14"/>
  <c r="O2983" i="14" s="1"/>
  <c r="P2983" i="14" s="1"/>
  <c r="N2984" i="14"/>
  <c r="O2984" i="14" s="1"/>
  <c r="P2984" i="14" s="1"/>
  <c r="N2985" i="14"/>
  <c r="O2985" i="14" s="1"/>
  <c r="P2985" i="14" s="1"/>
  <c r="N2986" i="14"/>
  <c r="O2986" i="14" s="1"/>
  <c r="P2986" i="14" s="1"/>
  <c r="N2987" i="14"/>
  <c r="O2987" i="14" s="1"/>
  <c r="P2987" i="14" s="1"/>
  <c r="N2988" i="14"/>
  <c r="O2988" i="14" s="1"/>
  <c r="P2988" i="14" s="1"/>
  <c r="Q2988" i="14" s="1"/>
  <c r="R2988" i="14" s="1"/>
  <c r="N2989" i="14"/>
  <c r="O2989" i="14" s="1"/>
  <c r="P2989" i="14" s="1"/>
  <c r="N2990" i="14"/>
  <c r="O2990" i="14" s="1"/>
  <c r="P2990" i="14" s="1"/>
  <c r="N2991" i="14"/>
  <c r="O2991" i="14" s="1"/>
  <c r="P2991" i="14" s="1"/>
  <c r="N2992" i="14"/>
  <c r="O2992" i="14" s="1"/>
  <c r="P2992" i="14" s="1"/>
  <c r="S2992" i="14" s="1"/>
  <c r="N2993" i="14"/>
  <c r="O2993" i="14" s="1"/>
  <c r="P2993" i="14" s="1"/>
  <c r="N2994" i="14"/>
  <c r="O2994" i="14" s="1"/>
  <c r="P2994" i="14" s="1"/>
  <c r="Q2994" i="14" s="1"/>
  <c r="R2994" i="14" s="1"/>
  <c r="N2995" i="14"/>
  <c r="O2995" i="14" s="1"/>
  <c r="P2995" i="14" s="1"/>
  <c r="N2996" i="14"/>
  <c r="O2996" i="14" s="1"/>
  <c r="P2996" i="14" s="1"/>
  <c r="S2996" i="14" s="1"/>
  <c r="N2997" i="14"/>
  <c r="O2997" i="14" s="1"/>
  <c r="P2997" i="14" s="1"/>
  <c r="S2997" i="14" s="1"/>
  <c r="N2998" i="14"/>
  <c r="O2998" i="14" s="1"/>
  <c r="P2998" i="14" s="1"/>
  <c r="S2998" i="14" s="1"/>
  <c r="N2999" i="14"/>
  <c r="O2999" i="14" s="1"/>
  <c r="P2999" i="14" s="1"/>
  <c r="N3000" i="14"/>
  <c r="O3000" i="14" s="1"/>
  <c r="P3000" i="14" s="1"/>
  <c r="S3000" i="14" s="1"/>
  <c r="N3001" i="14"/>
  <c r="O3001" i="14" s="1"/>
  <c r="P3001" i="14" s="1"/>
  <c r="S3001" i="14" s="1"/>
  <c r="N3002" i="14"/>
  <c r="O3002" i="14" s="1"/>
  <c r="P3002" i="14" s="1"/>
  <c r="N3003" i="14"/>
  <c r="O3003" i="14" s="1"/>
  <c r="P3003" i="14" s="1"/>
  <c r="N3004" i="14"/>
  <c r="O3004" i="14" s="1"/>
  <c r="P3004" i="14" s="1"/>
  <c r="N3005" i="14"/>
  <c r="O3005" i="14" s="1"/>
  <c r="P3005" i="14" s="1"/>
  <c r="N3006" i="14"/>
  <c r="O3006" i="14" s="1"/>
  <c r="P3006" i="14" s="1"/>
  <c r="N3007" i="14"/>
  <c r="O3007" i="14" s="1"/>
  <c r="P3007" i="14" s="1"/>
  <c r="N3008" i="14"/>
  <c r="O3008" i="14" s="1"/>
  <c r="P3008" i="14" s="1"/>
  <c r="S3008" i="14" s="1"/>
  <c r="N3009" i="14"/>
  <c r="O3009" i="14" s="1"/>
  <c r="P3009" i="14" s="1"/>
  <c r="S3009" i="14" s="1"/>
  <c r="N3010" i="14"/>
  <c r="O3010" i="14" s="1"/>
  <c r="P3010" i="14" s="1"/>
  <c r="Q3010" i="14" s="1"/>
  <c r="R3010" i="14" s="1"/>
  <c r="N3011" i="14"/>
  <c r="O3011" i="14" s="1"/>
  <c r="P3011" i="14" s="1"/>
  <c r="Q3011" i="14" s="1"/>
  <c r="R3011" i="14" s="1"/>
  <c r="N3012" i="14"/>
  <c r="O3012" i="14" s="1"/>
  <c r="P3012" i="14" s="1"/>
  <c r="S3012" i="14" s="1"/>
  <c r="N3013" i="14"/>
  <c r="O3013" i="14" s="1"/>
  <c r="P3013" i="14" s="1"/>
  <c r="S3013" i="14" s="1"/>
  <c r="N3014" i="14"/>
  <c r="O3014" i="14" s="1"/>
  <c r="P3014" i="14" s="1"/>
  <c r="S3014" i="14" s="1"/>
  <c r="N3015" i="14"/>
  <c r="O3015" i="14" s="1"/>
  <c r="P3015" i="14" s="1"/>
  <c r="Q3015" i="14" s="1"/>
  <c r="R3015" i="14" s="1"/>
  <c r="N3016" i="14"/>
  <c r="O3016" i="14" s="1"/>
  <c r="P3016" i="14" s="1"/>
  <c r="N3017" i="14"/>
  <c r="O3017" i="14" s="1"/>
  <c r="P3017" i="14" s="1"/>
  <c r="N3018" i="14"/>
  <c r="O3018" i="14" s="1"/>
  <c r="P3018" i="14" s="1"/>
  <c r="N3019" i="14"/>
  <c r="O3019" i="14" s="1"/>
  <c r="P3019" i="14" s="1"/>
  <c r="S3019" i="14" s="1"/>
  <c r="N3020" i="14"/>
  <c r="O3020" i="14" s="1"/>
  <c r="P3020" i="14" s="1"/>
  <c r="Q3020" i="14" s="1"/>
  <c r="R3020" i="14" s="1"/>
  <c r="N3021" i="14"/>
  <c r="O3021" i="14" s="1"/>
  <c r="P3021" i="14" s="1"/>
  <c r="N3022" i="14"/>
  <c r="O3022" i="14" s="1"/>
  <c r="P3022" i="14" s="1"/>
  <c r="N3023" i="14"/>
  <c r="O3023" i="14" s="1"/>
  <c r="P3023" i="14" s="1"/>
  <c r="N3024" i="14"/>
  <c r="O3024" i="14" s="1"/>
  <c r="P3024" i="14" s="1"/>
  <c r="S3024" i="14" s="1"/>
  <c r="N3025" i="14"/>
  <c r="O3025" i="14" s="1"/>
  <c r="P3025" i="14" s="1"/>
  <c r="N3026" i="14"/>
  <c r="O3026" i="14" s="1"/>
  <c r="P3026" i="14" s="1"/>
  <c r="N3027" i="14"/>
  <c r="O3027" i="14" s="1"/>
  <c r="P3027" i="14" s="1"/>
  <c r="N3028" i="14"/>
  <c r="O3028" i="14" s="1"/>
  <c r="P3028" i="14" s="1"/>
  <c r="S3028" i="14" s="1"/>
  <c r="N3029" i="14"/>
  <c r="O3029" i="14" s="1"/>
  <c r="P3029" i="14" s="1"/>
  <c r="S3029" i="14" s="1"/>
  <c r="N3030" i="14"/>
  <c r="O3030" i="14" s="1"/>
  <c r="P3030" i="14" s="1"/>
  <c r="S3030" i="14" s="1"/>
  <c r="N3031" i="14"/>
  <c r="O3031" i="14" s="1"/>
  <c r="P3031" i="14" s="1"/>
  <c r="N3032" i="14"/>
  <c r="O3032" i="14" s="1"/>
  <c r="P3032" i="14" s="1"/>
  <c r="Q3032" i="14" s="1"/>
  <c r="R3032" i="14" s="1"/>
  <c r="N3033" i="14"/>
  <c r="O3033" i="14" s="1"/>
  <c r="P3033" i="14" s="1"/>
  <c r="N3034" i="14"/>
  <c r="O3034" i="14" s="1"/>
  <c r="P3034" i="14" s="1"/>
  <c r="S3034" i="14" s="1"/>
  <c r="N3035" i="14"/>
  <c r="O3035" i="14" s="1"/>
  <c r="P3035" i="14" s="1"/>
  <c r="S3035" i="14" s="1"/>
  <c r="N3036" i="14"/>
  <c r="O3036" i="14" s="1"/>
  <c r="P3036" i="14" s="1"/>
  <c r="S3036" i="14" s="1"/>
  <c r="N3037" i="14"/>
  <c r="O3037" i="14" s="1"/>
  <c r="P3037" i="14" s="1"/>
  <c r="N3038" i="14"/>
  <c r="O3038" i="14" s="1"/>
  <c r="P3038" i="14" s="1"/>
  <c r="N3039" i="14"/>
  <c r="O3039" i="14" s="1"/>
  <c r="P3039" i="14" s="1"/>
  <c r="Q3039" i="14" s="1"/>
  <c r="R3039" i="14" s="1"/>
  <c r="N3040" i="14"/>
  <c r="O3040" i="14" s="1"/>
  <c r="P3040" i="14" s="1"/>
  <c r="S3040" i="14" s="1"/>
  <c r="N3041" i="14"/>
  <c r="O3041" i="14" s="1"/>
  <c r="P3041" i="14" s="1"/>
  <c r="S3041" i="14" s="1"/>
  <c r="N3042" i="14"/>
  <c r="O3042" i="14" s="1"/>
  <c r="P3042" i="14" s="1"/>
  <c r="Q3042" i="14" s="1"/>
  <c r="R3042" i="14" s="1"/>
  <c r="N3043" i="14"/>
  <c r="O3043" i="14" s="1"/>
  <c r="P3043" i="14" s="1"/>
  <c r="Q3043" i="14" s="1"/>
  <c r="R3043" i="14" s="1"/>
  <c r="N3044" i="14"/>
  <c r="O3044" i="14" s="1"/>
  <c r="P3044" i="14" s="1"/>
  <c r="S3044" i="14" s="1"/>
  <c r="N3045" i="14"/>
  <c r="O3045" i="14" s="1"/>
  <c r="P3045" i="14" s="1"/>
  <c r="S3045" i="14" s="1"/>
  <c r="N3046" i="14"/>
  <c r="O3046" i="14" s="1"/>
  <c r="P3046" i="14" s="1"/>
  <c r="S3046" i="14" s="1"/>
  <c r="N3047" i="14"/>
  <c r="O3047" i="14" s="1"/>
  <c r="P3047" i="14" s="1"/>
  <c r="N3048" i="14"/>
  <c r="O3048" i="14" s="1"/>
  <c r="P3048" i="14" s="1"/>
  <c r="N3049" i="14"/>
  <c r="O3049" i="14" s="1"/>
  <c r="P3049" i="14" s="1"/>
  <c r="N3050" i="14"/>
  <c r="O3050" i="14" s="1"/>
  <c r="P3050" i="14" s="1"/>
  <c r="N3051" i="14"/>
  <c r="O3051" i="14" s="1"/>
  <c r="P3051" i="14" s="1"/>
  <c r="N3052" i="14"/>
  <c r="O3052" i="14" s="1"/>
  <c r="P3052" i="14" s="1"/>
  <c r="S3052" i="14" s="1"/>
  <c r="N3053" i="14"/>
  <c r="O3053" i="14" s="1"/>
  <c r="P3053" i="14" s="1"/>
  <c r="Q3053" i="14" s="1"/>
  <c r="R3053" i="14" s="1"/>
  <c r="N3054" i="14"/>
  <c r="O3054" i="14" s="1"/>
  <c r="P3054" i="14" s="1"/>
  <c r="S3054" i="14" s="1"/>
  <c r="N3055" i="14"/>
  <c r="O3055" i="14" s="1"/>
  <c r="P3055" i="14" s="1"/>
  <c r="S3055" i="14" s="1"/>
  <c r="N3056" i="14"/>
  <c r="O3056" i="14" s="1"/>
  <c r="P3056" i="14" s="1"/>
  <c r="S3056" i="14" s="1"/>
  <c r="N3057" i="14"/>
  <c r="O3057" i="14" s="1"/>
  <c r="P3057" i="14" s="1"/>
  <c r="S3057" i="14" s="1"/>
  <c r="N3058" i="14"/>
  <c r="O3058" i="14" s="1"/>
  <c r="P3058" i="14" s="1"/>
  <c r="N3059" i="14"/>
  <c r="O3059" i="14" s="1"/>
  <c r="P3059" i="14" s="1"/>
  <c r="Q3059" i="14" s="1"/>
  <c r="R3059" i="14" s="1"/>
  <c r="N3060" i="14"/>
  <c r="O3060" i="14" s="1"/>
  <c r="P3060" i="14" s="1"/>
  <c r="S3060" i="14" s="1"/>
  <c r="N3061" i="14"/>
  <c r="O3061" i="14" s="1"/>
  <c r="P3061" i="14" s="1"/>
  <c r="S3061" i="14" s="1"/>
  <c r="N3062" i="14"/>
  <c r="O3062" i="14" s="1"/>
  <c r="P3062" i="14" s="1"/>
  <c r="S3062" i="14" s="1"/>
  <c r="N3063" i="14"/>
  <c r="O3063" i="14" s="1"/>
  <c r="P3063" i="14" s="1"/>
  <c r="Q3063" i="14" s="1"/>
  <c r="R3063" i="14" s="1"/>
  <c r="N3064" i="14"/>
  <c r="O3064" i="14" s="1"/>
  <c r="P3064" i="14" s="1"/>
  <c r="S3064" i="14" s="1"/>
  <c r="N3065" i="14"/>
  <c r="O3065" i="14" s="1"/>
  <c r="P3065" i="14" s="1"/>
  <c r="N3066" i="14"/>
  <c r="O3066" i="14" s="1"/>
  <c r="P3066" i="14" s="1"/>
  <c r="Q3066" i="14" s="1"/>
  <c r="R3066" i="14" s="1"/>
  <c r="N3067" i="14"/>
  <c r="O3067" i="14" s="1"/>
  <c r="P3067" i="14" s="1"/>
  <c r="S3067" i="14" s="1"/>
  <c r="N3068" i="14"/>
  <c r="O3068" i="14" s="1"/>
  <c r="P3068" i="14" s="1"/>
  <c r="N3069" i="14"/>
  <c r="O3069" i="14" s="1"/>
  <c r="P3069" i="14" s="1"/>
  <c r="N3070" i="14"/>
  <c r="O3070" i="14" s="1"/>
  <c r="P3070" i="14" s="1"/>
  <c r="Q3070" i="14" s="1"/>
  <c r="R3070" i="14" s="1"/>
  <c r="N3071" i="14"/>
  <c r="O3071" i="14" s="1"/>
  <c r="P3071" i="14" s="1"/>
  <c r="Q3071" i="14" s="1"/>
  <c r="R3071" i="14" s="1"/>
  <c r="N3072" i="14"/>
  <c r="O3072" i="14" s="1"/>
  <c r="P3072" i="14" s="1"/>
  <c r="S3072" i="14" s="1"/>
  <c r="N3073" i="14"/>
  <c r="O3073" i="14" s="1"/>
  <c r="P3073" i="14" s="1"/>
  <c r="S3073" i="14" s="1"/>
  <c r="N3074" i="14"/>
  <c r="O3074" i="14" s="1"/>
  <c r="P3074" i="14" s="1"/>
  <c r="N3075" i="14"/>
  <c r="O3075" i="14" s="1"/>
  <c r="P3075" i="14" s="1"/>
  <c r="N3076" i="14"/>
  <c r="O3076" i="14" s="1"/>
  <c r="P3076" i="14" s="1"/>
  <c r="S3076" i="14" s="1"/>
  <c r="N3077" i="14"/>
  <c r="O3077" i="14" s="1"/>
  <c r="P3077" i="14" s="1"/>
  <c r="S3077" i="14" s="1"/>
  <c r="N3078" i="14"/>
  <c r="O3078" i="14" s="1"/>
  <c r="P3078" i="14" s="1"/>
  <c r="S3078" i="14" s="1"/>
  <c r="N3079" i="14"/>
  <c r="O3079" i="14" s="1"/>
  <c r="P3079" i="14" s="1"/>
  <c r="N3080" i="14"/>
  <c r="O3080" i="14" s="1"/>
  <c r="P3080" i="14" s="1"/>
  <c r="S3080" i="14" s="1"/>
  <c r="N3081" i="14"/>
  <c r="O3081" i="14" s="1"/>
  <c r="P3081" i="14" s="1"/>
  <c r="N3082" i="14"/>
  <c r="O3082" i="14" s="1"/>
  <c r="P3082" i="14" s="1"/>
  <c r="N3083" i="14"/>
  <c r="O3083" i="14" s="1"/>
  <c r="P3083" i="14" s="1"/>
  <c r="N3084" i="14"/>
  <c r="O3084" i="14" s="1"/>
  <c r="P3084" i="14" s="1"/>
  <c r="N3085" i="14"/>
  <c r="O3085" i="14" s="1"/>
  <c r="P3085" i="14" s="1"/>
  <c r="N3086" i="14"/>
  <c r="O3086" i="14" s="1"/>
  <c r="P3086" i="14" s="1"/>
  <c r="N3087" i="14"/>
  <c r="O3087" i="14" s="1"/>
  <c r="P3087" i="14" s="1"/>
  <c r="N3088" i="14"/>
  <c r="O3088" i="14" s="1"/>
  <c r="P3088" i="14" s="1"/>
  <c r="S3088" i="14" s="1"/>
  <c r="N3089" i="14"/>
  <c r="O3089" i="14" s="1"/>
  <c r="P3089" i="14" s="1"/>
  <c r="S3089" i="14" s="1"/>
  <c r="N3090" i="14"/>
  <c r="O3090" i="14" s="1"/>
  <c r="P3090" i="14" s="1"/>
  <c r="N3091" i="14"/>
  <c r="O3091" i="14" s="1"/>
  <c r="P3091" i="14" s="1"/>
  <c r="N3092" i="14"/>
  <c r="O3092" i="14" s="1"/>
  <c r="P3092" i="14" s="1"/>
  <c r="S3092" i="14" s="1"/>
  <c r="N3093" i="14"/>
  <c r="O3093" i="14" s="1"/>
  <c r="P3093" i="14" s="1"/>
  <c r="S3093" i="14" s="1"/>
  <c r="N3094" i="14"/>
  <c r="O3094" i="14" s="1"/>
  <c r="P3094" i="14" s="1"/>
  <c r="S3094" i="14" s="1"/>
  <c r="N3095" i="14"/>
  <c r="O3095" i="14" s="1"/>
  <c r="P3095" i="14" s="1"/>
  <c r="N3096" i="14"/>
  <c r="O3096" i="14" s="1"/>
  <c r="P3096" i="14" s="1"/>
  <c r="S3096" i="14" s="1"/>
  <c r="N3097" i="14"/>
  <c r="O3097" i="14" s="1"/>
  <c r="P3097" i="14" s="1"/>
  <c r="N3098" i="14"/>
  <c r="O3098" i="14" s="1"/>
  <c r="P3098" i="14" s="1"/>
  <c r="Q3098" i="14" s="1"/>
  <c r="R3098" i="14" s="1"/>
  <c r="N3099" i="14"/>
  <c r="O3099" i="14" s="1"/>
  <c r="P3099" i="14" s="1"/>
  <c r="N3100" i="14"/>
  <c r="O3100" i="14" s="1"/>
  <c r="P3100" i="14" s="1"/>
  <c r="N3101" i="14"/>
  <c r="O3101" i="14" s="1"/>
  <c r="P3101" i="14" s="1"/>
  <c r="N3102" i="14"/>
  <c r="O3102" i="14" s="1"/>
  <c r="P3102" i="14" s="1"/>
  <c r="N3103" i="14"/>
  <c r="O3103" i="14" s="1"/>
  <c r="P3103" i="14" s="1"/>
  <c r="N3104" i="14"/>
  <c r="O3104" i="14" s="1"/>
  <c r="P3104" i="14" s="1"/>
  <c r="S3104" i="14" s="1"/>
  <c r="N3105" i="14"/>
  <c r="O3105" i="14" s="1"/>
  <c r="P3105" i="14" s="1"/>
  <c r="N3106" i="14"/>
  <c r="O3106" i="14" s="1"/>
  <c r="P3106" i="14" s="1"/>
  <c r="Q3106" i="14" s="1"/>
  <c r="R3106" i="14" s="1"/>
  <c r="N3107" i="14"/>
  <c r="O3107" i="14" s="1"/>
  <c r="P3107" i="14" s="1"/>
  <c r="Q3107" i="14" s="1"/>
  <c r="R3107" i="14" s="1"/>
  <c r="N3108" i="14"/>
  <c r="O3108" i="14" s="1"/>
  <c r="P3108" i="14" s="1"/>
  <c r="S3108" i="14" s="1"/>
  <c r="N3109" i="14"/>
  <c r="O3109" i="14" s="1"/>
  <c r="P3109" i="14" s="1"/>
  <c r="S3109" i="14" s="1"/>
  <c r="N3110" i="14"/>
  <c r="O3110" i="14" s="1"/>
  <c r="P3110" i="14" s="1"/>
  <c r="N3111" i="14"/>
  <c r="O3111" i="14" s="1"/>
  <c r="P3111" i="14" s="1"/>
  <c r="N3112" i="14"/>
  <c r="O3112" i="14" s="1"/>
  <c r="P3112" i="14" s="1"/>
  <c r="N3113" i="14"/>
  <c r="O3113" i="14" s="1"/>
  <c r="P3113" i="14" s="1"/>
  <c r="N3114" i="14"/>
  <c r="O3114" i="14" s="1"/>
  <c r="P3114" i="14" s="1"/>
  <c r="N3115" i="14"/>
  <c r="O3115" i="14" s="1"/>
  <c r="P3115" i="14" s="1"/>
  <c r="N3116" i="14"/>
  <c r="O3116" i="14" s="1"/>
  <c r="P3116" i="14" s="1"/>
  <c r="Q3116" i="14" s="1"/>
  <c r="R3116" i="14" s="1"/>
  <c r="N3117" i="14"/>
  <c r="O3117" i="14" s="1"/>
  <c r="P3117" i="14" s="1"/>
  <c r="Q3117" i="14" s="1"/>
  <c r="R3117" i="14" s="1"/>
  <c r="N3118" i="14"/>
  <c r="O3118" i="14" s="1"/>
  <c r="P3118" i="14" s="1"/>
  <c r="N3119" i="14"/>
  <c r="O3119" i="14" s="1"/>
  <c r="P3119" i="14" s="1"/>
  <c r="N3120" i="14"/>
  <c r="O3120" i="14" s="1"/>
  <c r="P3120" i="14" s="1"/>
  <c r="S3120" i="14" s="1"/>
  <c r="N3121" i="14"/>
  <c r="O3121" i="14" s="1"/>
  <c r="P3121" i="14" s="1"/>
  <c r="S3121" i="14" s="1"/>
  <c r="N3122" i="14"/>
  <c r="O3122" i="14" s="1"/>
  <c r="P3122" i="14" s="1"/>
  <c r="N3123" i="14"/>
  <c r="O3123" i="14" s="1"/>
  <c r="P3123" i="14" s="1"/>
  <c r="N3124" i="14"/>
  <c r="O3124" i="14" s="1"/>
  <c r="P3124" i="14" s="1"/>
  <c r="S3124" i="14" s="1"/>
  <c r="N3125" i="14"/>
  <c r="O3125" i="14" s="1"/>
  <c r="P3125" i="14" s="1"/>
  <c r="N3126" i="14"/>
  <c r="O3126" i="14" s="1"/>
  <c r="P3126" i="14" s="1"/>
  <c r="N3127" i="14"/>
  <c r="O3127" i="14" s="1"/>
  <c r="P3127" i="14" s="1"/>
  <c r="N3128" i="14"/>
  <c r="O3128" i="14" s="1"/>
  <c r="P3128" i="14" s="1"/>
  <c r="N3129" i="14"/>
  <c r="O3129" i="14" s="1"/>
  <c r="P3129" i="14" s="1"/>
  <c r="S3129" i="14" s="1"/>
  <c r="N3130" i="14"/>
  <c r="O3130" i="14" s="1"/>
  <c r="P3130" i="14" s="1"/>
  <c r="Q3130" i="14" s="1"/>
  <c r="R3130" i="14" s="1"/>
  <c r="N3131" i="14"/>
  <c r="O3131" i="14" s="1"/>
  <c r="P3131" i="14" s="1"/>
  <c r="N3132" i="14"/>
  <c r="O3132" i="14" s="1"/>
  <c r="P3132" i="14" s="1"/>
  <c r="N3133" i="14"/>
  <c r="O3133" i="14" s="1"/>
  <c r="P3133" i="14" s="1"/>
  <c r="N3134" i="14"/>
  <c r="O3134" i="14" s="1"/>
  <c r="P3134" i="14" s="1"/>
  <c r="N3135" i="14"/>
  <c r="O3135" i="14" s="1"/>
  <c r="P3135" i="14" s="1"/>
  <c r="N3136" i="14"/>
  <c r="O3136" i="14" s="1"/>
  <c r="P3136" i="14" s="1"/>
  <c r="S3136" i="14" s="1"/>
  <c r="N3137" i="14"/>
  <c r="O3137" i="14" s="1"/>
  <c r="P3137" i="14" s="1"/>
  <c r="S3137" i="14" s="1"/>
  <c r="N3138" i="14"/>
  <c r="O3138" i="14" s="1"/>
  <c r="P3138" i="14" s="1"/>
  <c r="Q3138" i="14" s="1"/>
  <c r="R3138" i="14" s="1"/>
  <c r="N3139" i="14"/>
  <c r="O3139" i="14" s="1"/>
  <c r="P3139" i="14" s="1"/>
  <c r="Q3139" i="14" s="1"/>
  <c r="R3139" i="14" s="1"/>
  <c r="N3140" i="14"/>
  <c r="O3140" i="14" s="1"/>
  <c r="P3140" i="14" s="1"/>
  <c r="S3140" i="14" s="1"/>
  <c r="N3141" i="14"/>
  <c r="O3141" i="14" s="1"/>
  <c r="P3141" i="14" s="1"/>
  <c r="S3141" i="14" s="1"/>
  <c r="N3142" i="14"/>
  <c r="O3142" i="14" s="1"/>
  <c r="P3142" i="14" s="1"/>
  <c r="S3142" i="14" s="1"/>
  <c r="N3143" i="14"/>
  <c r="O3143" i="14" s="1"/>
  <c r="P3143" i="14" s="1"/>
  <c r="N3144" i="14"/>
  <c r="O3144" i="14" s="1"/>
  <c r="P3144" i="14" s="1"/>
  <c r="N3145" i="14"/>
  <c r="O3145" i="14" s="1"/>
  <c r="P3145" i="14" s="1"/>
  <c r="S3145" i="14" s="1"/>
  <c r="N3146" i="14"/>
  <c r="O3146" i="14" s="1"/>
  <c r="P3146" i="14" s="1"/>
  <c r="N3147" i="14"/>
  <c r="O3147" i="14" s="1"/>
  <c r="P3147" i="14" s="1"/>
  <c r="S3147" i="14" s="1"/>
  <c r="N3148" i="14"/>
  <c r="O3148" i="14" s="1"/>
  <c r="P3148" i="14" s="1"/>
  <c r="Q3148" i="14" s="1"/>
  <c r="R3148" i="14" s="1"/>
  <c r="N3149" i="14"/>
  <c r="O3149" i="14" s="1"/>
  <c r="P3149" i="14" s="1"/>
  <c r="Q3149" i="14" s="1"/>
  <c r="R3149" i="14" s="1"/>
  <c r="N3150" i="14"/>
  <c r="O3150" i="14" s="1"/>
  <c r="P3150" i="14" s="1"/>
  <c r="N3151" i="14"/>
  <c r="O3151" i="14" s="1"/>
  <c r="P3151" i="14" s="1"/>
  <c r="N3152" i="14"/>
  <c r="O3152" i="14" s="1"/>
  <c r="P3152" i="14" s="1"/>
  <c r="S3152" i="14" s="1"/>
  <c r="N3153" i="14"/>
  <c r="O3153" i="14" s="1"/>
  <c r="P3153" i="14" s="1"/>
  <c r="N3154" i="14"/>
  <c r="O3154" i="14" s="1"/>
  <c r="P3154" i="14" s="1"/>
  <c r="N3155" i="14"/>
  <c r="O3155" i="14" s="1"/>
  <c r="P3155" i="14" s="1"/>
  <c r="Q3155" i="14" s="1"/>
  <c r="R3155" i="14" s="1"/>
  <c r="N3156" i="14"/>
  <c r="O3156" i="14" s="1"/>
  <c r="P3156" i="14" s="1"/>
  <c r="S3156" i="14" s="1"/>
  <c r="N3157" i="14"/>
  <c r="O3157" i="14" s="1"/>
  <c r="P3157" i="14" s="1"/>
  <c r="Q3157" i="14" s="1"/>
  <c r="R3157" i="14" s="1"/>
  <c r="N3158" i="14"/>
  <c r="O3158" i="14" s="1"/>
  <c r="P3158" i="14" s="1"/>
  <c r="Q3158" i="14" s="1"/>
  <c r="R3158" i="14" s="1"/>
  <c r="N3159" i="14"/>
  <c r="O3159" i="14" s="1"/>
  <c r="P3159" i="14" s="1"/>
  <c r="Q3159" i="14" s="1"/>
  <c r="R3159" i="14" s="1"/>
  <c r="N3160" i="14"/>
  <c r="O3160" i="14" s="1"/>
  <c r="P3160" i="14" s="1"/>
  <c r="S3160" i="14" s="1"/>
  <c r="N3161" i="14"/>
  <c r="O3161" i="14" s="1"/>
  <c r="P3161" i="14" s="1"/>
  <c r="N3162" i="14"/>
  <c r="O3162" i="14" s="1"/>
  <c r="P3162" i="14" s="1"/>
  <c r="S3162" i="14" s="1"/>
  <c r="N3163" i="14"/>
  <c r="O3163" i="14" s="1"/>
  <c r="P3163" i="14" s="1"/>
  <c r="S3163" i="14" s="1"/>
  <c r="N3164" i="14"/>
  <c r="O3164" i="14" s="1"/>
  <c r="P3164" i="14" s="1"/>
  <c r="S3164" i="14" s="1"/>
  <c r="N3165" i="14"/>
  <c r="O3165" i="14" s="1"/>
  <c r="P3165" i="14" s="1"/>
  <c r="N3166" i="14"/>
  <c r="O3166" i="14" s="1"/>
  <c r="P3166" i="14" s="1"/>
  <c r="N3167" i="14"/>
  <c r="O3167" i="14" s="1"/>
  <c r="P3167" i="14" s="1"/>
  <c r="N3168" i="14"/>
  <c r="O3168" i="14" s="1"/>
  <c r="P3168" i="14" s="1"/>
  <c r="S3168" i="14" s="1"/>
  <c r="N3169" i="14"/>
  <c r="O3169" i="14" s="1"/>
  <c r="P3169" i="14" s="1"/>
  <c r="S3169" i="14" s="1"/>
  <c r="N3170" i="14"/>
  <c r="O3170" i="14" s="1"/>
  <c r="P3170" i="14" s="1"/>
  <c r="N3171" i="14"/>
  <c r="O3171" i="14" s="1"/>
  <c r="P3171" i="14" s="1"/>
  <c r="N3172" i="14"/>
  <c r="O3172" i="14" s="1"/>
  <c r="P3172" i="14" s="1"/>
  <c r="S3172" i="14" s="1"/>
  <c r="N3173" i="14"/>
  <c r="O3173" i="14" s="1"/>
  <c r="P3173" i="14" s="1"/>
  <c r="N3174" i="14"/>
  <c r="O3174" i="14" s="1"/>
  <c r="P3174" i="14" s="1"/>
  <c r="S3174" i="14" s="1"/>
  <c r="N3175" i="14"/>
  <c r="O3175" i="14" s="1"/>
  <c r="P3175" i="14" s="1"/>
  <c r="N3176" i="14"/>
  <c r="O3176" i="14" s="1"/>
  <c r="P3176" i="14" s="1"/>
  <c r="Q3176" i="14" s="1"/>
  <c r="R3176" i="14" s="1"/>
  <c r="N3177" i="14"/>
  <c r="O3177" i="14" s="1"/>
  <c r="P3177" i="14" s="1"/>
  <c r="N3178" i="14"/>
  <c r="O3178" i="14" s="1"/>
  <c r="P3178" i="14" s="1"/>
  <c r="Q3178" i="14" s="1"/>
  <c r="R3178" i="14" s="1"/>
  <c r="N3179" i="14"/>
  <c r="O3179" i="14" s="1"/>
  <c r="P3179" i="14" s="1"/>
  <c r="N3180" i="14"/>
  <c r="O3180" i="14" s="1"/>
  <c r="P3180" i="14" s="1"/>
  <c r="Q3180" i="14" s="1"/>
  <c r="R3180" i="14" s="1"/>
  <c r="N3181" i="14"/>
  <c r="O3181" i="14" s="1"/>
  <c r="P3181" i="14" s="1"/>
  <c r="Q3181" i="14" s="1"/>
  <c r="R3181" i="14" s="1"/>
  <c r="N3182" i="14"/>
  <c r="O3182" i="14" s="1"/>
  <c r="P3182" i="14" s="1"/>
  <c r="Q3182" i="14" s="1"/>
  <c r="R3182" i="14" s="1"/>
  <c r="N3183" i="14"/>
  <c r="O3183" i="14" s="1"/>
  <c r="P3183" i="14" s="1"/>
  <c r="S3183" i="14" s="1"/>
  <c r="N3184" i="14"/>
  <c r="O3184" i="14" s="1"/>
  <c r="P3184" i="14" s="1"/>
  <c r="S3184" i="14" s="1"/>
  <c r="N3185" i="14"/>
  <c r="O3185" i="14" s="1"/>
  <c r="P3185" i="14" s="1"/>
  <c r="S3185" i="14" s="1"/>
  <c r="N3186" i="14"/>
  <c r="O3186" i="14" s="1"/>
  <c r="P3186" i="14" s="1"/>
  <c r="Q3186" i="14" s="1"/>
  <c r="R3186" i="14" s="1"/>
  <c r="N3187" i="14"/>
  <c r="O3187" i="14" s="1"/>
  <c r="P3187" i="14" s="1"/>
  <c r="Q3187" i="14" s="1"/>
  <c r="R3187" i="14" s="1"/>
  <c r="N3188" i="14"/>
  <c r="O3188" i="14" s="1"/>
  <c r="P3188" i="14" s="1"/>
  <c r="S3188" i="14" s="1"/>
  <c r="N3189" i="14"/>
  <c r="O3189" i="14" s="1"/>
  <c r="P3189" i="14" s="1"/>
  <c r="S3189" i="14" s="1"/>
  <c r="N3190" i="14"/>
  <c r="O3190" i="14" s="1"/>
  <c r="P3190" i="14" s="1"/>
  <c r="S3190" i="14" s="1"/>
  <c r="N3191" i="14"/>
  <c r="O3191" i="14" s="1"/>
  <c r="P3191" i="14" s="1"/>
  <c r="N3192" i="14"/>
  <c r="O3192" i="14" s="1"/>
  <c r="P3192" i="14" s="1"/>
  <c r="S3192" i="14" s="1"/>
  <c r="N3193" i="14"/>
  <c r="O3193" i="14" s="1"/>
  <c r="P3193" i="14" s="1"/>
  <c r="N3194" i="14"/>
  <c r="O3194" i="14" s="1"/>
  <c r="P3194" i="14" s="1"/>
  <c r="Q3194" i="14" s="1"/>
  <c r="R3194" i="14" s="1"/>
  <c r="N3195" i="14"/>
  <c r="O3195" i="14" s="1"/>
  <c r="P3195" i="14" s="1"/>
  <c r="N3196" i="14"/>
  <c r="O3196" i="14" s="1"/>
  <c r="P3196" i="14" s="1"/>
  <c r="N3197" i="14"/>
  <c r="O3197" i="14" s="1"/>
  <c r="P3197" i="14" s="1"/>
  <c r="N3198" i="14"/>
  <c r="O3198" i="14" s="1"/>
  <c r="P3198" i="14" s="1"/>
  <c r="S3198" i="14" s="1"/>
  <c r="N3199" i="14"/>
  <c r="O3199" i="14" s="1"/>
  <c r="P3199" i="14" s="1"/>
  <c r="S3199" i="14" s="1"/>
  <c r="N3200" i="14"/>
  <c r="O3200" i="14" s="1"/>
  <c r="P3200" i="14" s="1"/>
  <c r="S3200" i="14" s="1"/>
  <c r="N3201" i="14"/>
  <c r="O3201" i="14" s="1"/>
  <c r="P3201" i="14" s="1"/>
  <c r="S3201" i="14" s="1"/>
  <c r="N3202" i="14"/>
  <c r="O3202" i="14" s="1"/>
  <c r="P3202" i="14" s="1"/>
  <c r="N3203" i="14"/>
  <c r="O3203" i="14" s="1"/>
  <c r="P3203" i="14" s="1"/>
  <c r="N3204" i="14"/>
  <c r="O3204" i="14" s="1"/>
  <c r="P3204" i="14" s="1"/>
  <c r="S3204" i="14" s="1"/>
  <c r="N3205" i="14"/>
  <c r="O3205" i="14" s="1"/>
  <c r="P3205" i="14" s="1"/>
  <c r="S3205" i="14" s="1"/>
  <c r="N3206" i="14"/>
  <c r="O3206" i="14" s="1"/>
  <c r="P3206" i="14" s="1"/>
  <c r="S3206" i="14" s="1"/>
  <c r="N3207" i="14"/>
  <c r="O3207" i="14" s="1"/>
  <c r="P3207" i="14" s="1"/>
  <c r="Q3207" i="14" s="1"/>
  <c r="R3207" i="14" s="1"/>
  <c r="N3208" i="14"/>
  <c r="O3208" i="14" s="1"/>
  <c r="P3208" i="14" s="1"/>
  <c r="S3208" i="14" s="1"/>
  <c r="N3209" i="14"/>
  <c r="O3209" i="14" s="1"/>
  <c r="P3209" i="14" s="1"/>
  <c r="N3210" i="14"/>
  <c r="O3210" i="14" s="1"/>
  <c r="P3210" i="14" s="1"/>
  <c r="N3211" i="14"/>
  <c r="O3211" i="14" s="1"/>
  <c r="P3211" i="14" s="1"/>
  <c r="S3211" i="14" s="1"/>
  <c r="N3212" i="14"/>
  <c r="O3212" i="14" s="1"/>
  <c r="P3212" i="14" s="1"/>
  <c r="Q3212" i="14" s="1"/>
  <c r="R3212" i="14" s="1"/>
  <c r="N3213" i="14"/>
  <c r="O3213" i="14" s="1"/>
  <c r="P3213" i="14" s="1"/>
  <c r="N3214" i="14"/>
  <c r="O3214" i="14" s="1"/>
  <c r="P3214" i="14" s="1"/>
  <c r="N3215" i="14"/>
  <c r="O3215" i="14" s="1"/>
  <c r="P3215" i="14" s="1"/>
  <c r="N3216" i="14"/>
  <c r="O3216" i="14" s="1"/>
  <c r="P3216" i="14" s="1"/>
  <c r="S3216" i="14" s="1"/>
  <c r="N3217" i="14"/>
  <c r="O3217" i="14" s="1"/>
  <c r="P3217" i="14" s="1"/>
  <c r="S3217" i="14" s="1"/>
  <c r="N3218" i="14"/>
  <c r="O3218" i="14" s="1"/>
  <c r="P3218" i="14" s="1"/>
  <c r="N3219" i="14"/>
  <c r="O3219" i="14" s="1"/>
  <c r="P3219" i="14" s="1"/>
  <c r="N3220" i="14"/>
  <c r="O3220" i="14" s="1"/>
  <c r="P3220" i="14" s="1"/>
  <c r="S3220" i="14" s="1"/>
  <c r="N3221" i="14"/>
  <c r="O3221" i="14" s="1"/>
  <c r="P3221" i="14" s="1"/>
  <c r="N3222" i="14"/>
  <c r="O3222" i="14" s="1"/>
  <c r="P3222" i="14" s="1"/>
  <c r="N3223" i="14"/>
  <c r="O3223" i="14" s="1"/>
  <c r="P3223" i="14" s="1"/>
  <c r="N3224" i="14"/>
  <c r="O3224" i="14" s="1"/>
  <c r="P3224" i="14" s="1"/>
  <c r="S3224" i="14" s="1"/>
  <c r="N3225" i="14"/>
  <c r="O3225" i="14" s="1"/>
  <c r="P3225" i="14" s="1"/>
  <c r="N3226" i="14"/>
  <c r="O3226" i="14" s="1"/>
  <c r="P3226" i="14" s="1"/>
  <c r="Q3226" i="14" s="1"/>
  <c r="R3226" i="14" s="1"/>
  <c r="N3227" i="14"/>
  <c r="O3227" i="14" s="1"/>
  <c r="P3227" i="14" s="1"/>
  <c r="N3228" i="14"/>
  <c r="O3228" i="14" s="1"/>
  <c r="P3228" i="14" s="1"/>
  <c r="N3229" i="14"/>
  <c r="O3229" i="14" s="1"/>
  <c r="P3229" i="14" s="1"/>
  <c r="N3230" i="14"/>
  <c r="O3230" i="14" s="1"/>
  <c r="P3230" i="14" s="1"/>
  <c r="N3231" i="14"/>
  <c r="O3231" i="14" s="1"/>
  <c r="P3231" i="14" s="1"/>
  <c r="N3232" i="14"/>
  <c r="O3232" i="14" s="1"/>
  <c r="P3232" i="14" s="1"/>
  <c r="S3232" i="14" s="1"/>
  <c r="N3233" i="14"/>
  <c r="O3233" i="14" s="1"/>
  <c r="P3233" i="14" s="1"/>
  <c r="S3233" i="14" s="1"/>
  <c r="N3234" i="14"/>
  <c r="O3234" i="14" s="1"/>
  <c r="P3234" i="14" s="1"/>
  <c r="Q3234" i="14" s="1"/>
  <c r="R3234" i="14" s="1"/>
  <c r="N3235" i="14"/>
  <c r="O3235" i="14" s="1"/>
  <c r="P3235" i="14" s="1"/>
  <c r="N3236" i="14"/>
  <c r="O3236" i="14" s="1"/>
  <c r="P3236" i="14" s="1"/>
  <c r="S3236" i="14" s="1"/>
  <c r="N3237" i="14"/>
  <c r="O3237" i="14" s="1"/>
  <c r="P3237" i="14" s="1"/>
  <c r="S3237" i="14" s="1"/>
  <c r="N3238" i="14"/>
  <c r="O3238" i="14" s="1"/>
  <c r="P3238" i="14" s="1"/>
  <c r="N3239" i="14"/>
  <c r="O3239" i="14" s="1"/>
  <c r="P3239" i="14" s="1"/>
  <c r="N3240" i="14"/>
  <c r="O3240" i="14" s="1"/>
  <c r="P3240" i="14" s="1"/>
  <c r="S3240" i="14" s="1"/>
  <c r="N3241" i="14"/>
  <c r="O3241" i="14" s="1"/>
  <c r="P3241" i="14" s="1"/>
  <c r="N3242" i="14"/>
  <c r="O3242" i="14" s="1"/>
  <c r="P3242" i="14" s="1"/>
  <c r="N3243" i="14"/>
  <c r="O3243" i="14" s="1"/>
  <c r="P3243" i="14" s="1"/>
  <c r="N3244" i="14"/>
  <c r="O3244" i="14" s="1"/>
  <c r="P3244" i="14" s="1"/>
  <c r="N3245" i="14"/>
  <c r="O3245" i="14" s="1"/>
  <c r="P3245" i="14" s="1"/>
  <c r="Q3245" i="14" s="1"/>
  <c r="R3245" i="14" s="1"/>
  <c r="N3246" i="14"/>
  <c r="O3246" i="14" s="1"/>
  <c r="P3246" i="14" s="1"/>
  <c r="N3247" i="14"/>
  <c r="O3247" i="14" s="1"/>
  <c r="P3247" i="14" s="1"/>
  <c r="N3248" i="14"/>
  <c r="O3248" i="14" s="1"/>
  <c r="P3248" i="14" s="1"/>
  <c r="S3248" i="14" s="1"/>
  <c r="N3249" i="14"/>
  <c r="O3249" i="14" s="1"/>
  <c r="P3249" i="14" s="1"/>
  <c r="N3250" i="14"/>
  <c r="O3250" i="14" s="1"/>
  <c r="P3250" i="14" s="1"/>
  <c r="Q3250" i="14" s="1"/>
  <c r="R3250" i="14" s="1"/>
  <c r="N3251" i="14"/>
  <c r="O3251" i="14" s="1"/>
  <c r="P3251" i="14" s="1"/>
  <c r="Q3251" i="14" s="1"/>
  <c r="R3251" i="14" s="1"/>
  <c r="N3252" i="14"/>
  <c r="O3252" i="14" s="1"/>
  <c r="P3252" i="14" s="1"/>
  <c r="N3253" i="14"/>
  <c r="O3253" i="14" s="1"/>
  <c r="P3253" i="14" s="1"/>
  <c r="N3254" i="14"/>
  <c r="O3254" i="14" s="1"/>
  <c r="P3254" i="14" s="1"/>
  <c r="N3255" i="14"/>
  <c r="O3255" i="14" s="1"/>
  <c r="P3255" i="14" s="1"/>
  <c r="N3256" i="14"/>
  <c r="O3256" i="14" s="1"/>
  <c r="P3256" i="14" s="1"/>
  <c r="S3256" i="14" s="1"/>
  <c r="N3257" i="14"/>
  <c r="O3257" i="14" s="1"/>
  <c r="P3257" i="14" s="1"/>
  <c r="S3257" i="14" s="1"/>
  <c r="N3258" i="14"/>
  <c r="O3258" i="14" s="1"/>
  <c r="P3258" i="14" s="1"/>
  <c r="Q3258" i="14" s="1"/>
  <c r="R3258" i="14" s="1"/>
  <c r="N3259" i="14"/>
  <c r="O3259" i="14" s="1"/>
  <c r="P3259" i="14" s="1"/>
  <c r="N3260" i="14"/>
  <c r="O3260" i="14" s="1"/>
  <c r="P3260" i="14" s="1"/>
  <c r="N3261" i="14"/>
  <c r="O3261" i="14" s="1"/>
  <c r="P3261" i="14" s="1"/>
  <c r="N3262" i="14"/>
  <c r="O3262" i="14" s="1"/>
  <c r="P3262" i="14" s="1"/>
  <c r="N3263" i="14"/>
  <c r="O3263" i="14" s="1"/>
  <c r="P3263" i="14" s="1"/>
  <c r="N3264" i="14"/>
  <c r="O3264" i="14" s="1"/>
  <c r="P3264" i="14" s="1"/>
  <c r="S3264" i="14" s="1"/>
  <c r="N3265" i="14"/>
  <c r="O3265" i="14" s="1"/>
  <c r="P3265" i="14" s="1"/>
  <c r="S3265" i="14" s="1"/>
  <c r="N3266" i="14"/>
  <c r="O3266" i="14" s="1"/>
  <c r="P3266" i="14" s="1"/>
  <c r="N3267" i="14"/>
  <c r="O3267" i="14" s="1"/>
  <c r="P3267" i="14" s="1"/>
  <c r="N3268" i="14"/>
  <c r="O3268" i="14" s="1"/>
  <c r="P3268" i="14" s="1"/>
  <c r="S3268" i="14" s="1"/>
  <c r="N3269" i="14"/>
  <c r="O3269" i="14" s="1"/>
  <c r="P3269" i="14" s="1"/>
  <c r="S3269" i="14" s="1"/>
  <c r="N3270" i="14"/>
  <c r="O3270" i="14" s="1"/>
  <c r="P3270" i="14" s="1"/>
  <c r="S3270" i="14" s="1"/>
  <c r="N3271" i="14"/>
  <c r="O3271" i="14" s="1"/>
  <c r="P3271" i="14" s="1"/>
  <c r="N3272" i="14"/>
  <c r="O3272" i="14" s="1"/>
  <c r="P3272" i="14" s="1"/>
  <c r="S3272" i="14" s="1"/>
  <c r="N3273" i="14"/>
  <c r="O3273" i="14" s="1"/>
  <c r="P3273" i="14" s="1"/>
  <c r="S3273" i="14" s="1"/>
  <c r="N3274" i="14"/>
  <c r="O3274" i="14" s="1"/>
  <c r="P3274" i="14" s="1"/>
  <c r="S3274" i="14" s="1"/>
  <c r="N3275" i="14"/>
  <c r="O3275" i="14" s="1"/>
  <c r="P3275" i="14" s="1"/>
  <c r="S3275" i="14" s="1"/>
  <c r="N3276" i="14"/>
  <c r="O3276" i="14" s="1"/>
  <c r="P3276" i="14" s="1"/>
  <c r="Q3276" i="14" s="1"/>
  <c r="R3276" i="14" s="1"/>
  <c r="N3277" i="14"/>
  <c r="O3277" i="14" s="1"/>
  <c r="P3277" i="14" s="1"/>
  <c r="Q3277" i="14" s="1"/>
  <c r="R3277" i="14" s="1"/>
  <c r="N3278" i="14"/>
  <c r="O3278" i="14" s="1"/>
  <c r="P3278" i="14" s="1"/>
  <c r="N3279" i="14"/>
  <c r="O3279" i="14" s="1"/>
  <c r="P3279" i="14" s="1"/>
  <c r="N3280" i="14"/>
  <c r="O3280" i="14" s="1"/>
  <c r="P3280" i="14" s="1"/>
  <c r="S3280" i="14" s="1"/>
  <c r="N3281" i="14"/>
  <c r="O3281" i="14" s="1"/>
  <c r="P3281" i="14" s="1"/>
  <c r="S3281" i="14" s="1"/>
  <c r="N3282" i="14"/>
  <c r="O3282" i="14" s="1"/>
  <c r="P3282" i="14" s="1"/>
  <c r="Q3282" i="14" s="1"/>
  <c r="R3282" i="14" s="1"/>
  <c r="N3283" i="14"/>
  <c r="O3283" i="14" s="1"/>
  <c r="P3283" i="14" s="1"/>
  <c r="Q3283" i="14" s="1"/>
  <c r="R3283" i="14" s="1"/>
  <c r="N3284" i="14"/>
  <c r="O3284" i="14" s="1"/>
  <c r="P3284" i="14" s="1"/>
  <c r="S3284" i="14" s="1"/>
  <c r="N3285" i="14"/>
  <c r="O3285" i="14" s="1"/>
  <c r="P3285" i="14" s="1"/>
  <c r="S3285" i="14" s="1"/>
  <c r="N3286" i="14"/>
  <c r="O3286" i="14" s="1"/>
  <c r="P3286" i="14" s="1"/>
  <c r="N3287" i="14"/>
  <c r="O3287" i="14" s="1"/>
  <c r="P3287" i="14" s="1"/>
  <c r="N3288" i="14"/>
  <c r="O3288" i="14" s="1"/>
  <c r="P3288" i="14" s="1"/>
  <c r="N3289" i="14"/>
  <c r="O3289" i="14" s="1"/>
  <c r="P3289" i="14" s="1"/>
  <c r="Q3289" i="14" s="1"/>
  <c r="R3289" i="14" s="1"/>
  <c r="N3290" i="14"/>
  <c r="O3290" i="14" s="1"/>
  <c r="P3290" i="14" s="1"/>
  <c r="N3291" i="14"/>
  <c r="O3291" i="14" s="1"/>
  <c r="P3291" i="14" s="1"/>
  <c r="S3291" i="14" s="1"/>
  <c r="N3292" i="14"/>
  <c r="O3292" i="14" s="1"/>
  <c r="P3292" i="14" s="1"/>
  <c r="S3292" i="14" s="1"/>
  <c r="N3293" i="14"/>
  <c r="O3293" i="14" s="1"/>
  <c r="P3293" i="14" s="1"/>
  <c r="N3294" i="14"/>
  <c r="O3294" i="14" s="1"/>
  <c r="P3294" i="14" s="1"/>
  <c r="N3295" i="14"/>
  <c r="O3295" i="14" s="1"/>
  <c r="P3295" i="14" s="1"/>
  <c r="N3296" i="14"/>
  <c r="O3296" i="14" s="1"/>
  <c r="P3296" i="14" s="1"/>
  <c r="S3296" i="14" s="1"/>
  <c r="N3297" i="14"/>
  <c r="O3297" i="14" s="1"/>
  <c r="P3297" i="14" s="1"/>
  <c r="S3297" i="14" s="1"/>
  <c r="N3298" i="14"/>
  <c r="O3298" i="14" s="1"/>
  <c r="P3298" i="14" s="1"/>
  <c r="N3299" i="14"/>
  <c r="O3299" i="14" s="1"/>
  <c r="P3299" i="14" s="1"/>
  <c r="Q3299" i="14" s="1"/>
  <c r="R3299" i="14" s="1"/>
  <c r="N3300" i="14"/>
  <c r="O3300" i="14" s="1"/>
  <c r="P3300" i="14" s="1"/>
  <c r="N3301" i="14"/>
  <c r="O3301" i="14" s="1"/>
  <c r="P3301" i="14" s="1"/>
  <c r="N3302" i="14"/>
  <c r="O3302" i="14" s="1"/>
  <c r="P3302" i="14" s="1"/>
  <c r="S3302" i="14" s="1"/>
  <c r="N3303" i="14"/>
  <c r="O3303" i="14" s="1"/>
  <c r="P3303" i="14" s="1"/>
  <c r="Q3303" i="14" s="1"/>
  <c r="R3303" i="14" s="1"/>
  <c r="N3304" i="14"/>
  <c r="O3304" i="14" s="1"/>
  <c r="P3304" i="14" s="1"/>
  <c r="Q3304" i="14" s="1"/>
  <c r="R3304" i="14" s="1"/>
  <c r="N3305" i="14"/>
  <c r="O3305" i="14" s="1"/>
  <c r="P3305" i="14" s="1"/>
  <c r="N3306" i="14"/>
  <c r="O3306" i="14" s="1"/>
  <c r="P3306" i="14" s="1"/>
  <c r="Q3306" i="14" s="1"/>
  <c r="R3306" i="14" s="1"/>
  <c r="N3307" i="14"/>
  <c r="O3307" i="14" s="1"/>
  <c r="P3307" i="14" s="1"/>
  <c r="S3307" i="14" s="1"/>
  <c r="N3308" i="14"/>
  <c r="O3308" i="14" s="1"/>
  <c r="P3308" i="14" s="1"/>
  <c r="S3308" i="14" s="1"/>
  <c r="N3309" i="14"/>
  <c r="O3309" i="14" s="1"/>
  <c r="P3309" i="14" s="1"/>
  <c r="Q3309" i="14" s="1"/>
  <c r="R3309" i="14" s="1"/>
  <c r="N3310" i="14"/>
  <c r="O3310" i="14" s="1"/>
  <c r="P3310" i="14" s="1"/>
  <c r="Q3310" i="14" s="1"/>
  <c r="R3310" i="14" s="1"/>
  <c r="N3311" i="14"/>
  <c r="O3311" i="14" s="1"/>
  <c r="P3311" i="14" s="1"/>
  <c r="Q3311" i="14" s="1"/>
  <c r="R3311" i="14" s="1"/>
  <c r="N3312" i="14"/>
  <c r="O3312" i="14" s="1"/>
  <c r="P3312" i="14" s="1"/>
  <c r="S3312" i="14" s="1"/>
  <c r="N3313" i="14"/>
  <c r="O3313" i="14" s="1"/>
  <c r="P3313" i="14" s="1"/>
  <c r="S3313" i="14" s="1"/>
  <c r="N3314" i="14"/>
  <c r="O3314" i="14" s="1"/>
  <c r="P3314" i="14" s="1"/>
  <c r="N3315" i="14"/>
  <c r="O3315" i="14" s="1"/>
  <c r="P3315" i="14" s="1"/>
  <c r="N3316" i="14"/>
  <c r="O3316" i="14" s="1"/>
  <c r="P3316" i="14" s="1"/>
  <c r="S3316" i="14" s="1"/>
  <c r="N3317" i="14"/>
  <c r="O3317" i="14" s="1"/>
  <c r="P3317" i="14" s="1"/>
  <c r="N3318" i="14"/>
  <c r="O3318" i="14" s="1"/>
  <c r="P3318" i="14" s="1"/>
  <c r="S3318" i="14" s="1"/>
  <c r="N3319" i="14"/>
  <c r="O3319" i="14" s="1"/>
  <c r="P3319" i="14" s="1"/>
  <c r="N3320" i="14"/>
  <c r="O3320" i="14" s="1"/>
  <c r="P3320" i="14" s="1"/>
  <c r="S3320" i="14" s="1"/>
  <c r="N3321" i="14"/>
  <c r="O3321" i="14" s="1"/>
  <c r="P3321" i="14" s="1"/>
  <c r="N3322" i="14"/>
  <c r="O3322" i="14" s="1"/>
  <c r="P3322" i="14" s="1"/>
  <c r="N3323" i="14"/>
  <c r="O3323" i="14" s="1"/>
  <c r="P3323" i="14" s="1"/>
  <c r="N3324" i="14"/>
  <c r="O3324" i="14" s="1"/>
  <c r="P3324" i="14" s="1"/>
  <c r="N3325" i="14"/>
  <c r="O3325" i="14" s="1"/>
  <c r="P3325" i="14" s="1"/>
  <c r="Q3325" i="14" s="1"/>
  <c r="R3325" i="14" s="1"/>
  <c r="N3326" i="14"/>
  <c r="O3326" i="14" s="1"/>
  <c r="P3326" i="14" s="1"/>
  <c r="S3326" i="14" s="1"/>
  <c r="N3327" i="14"/>
  <c r="O3327" i="14" s="1"/>
  <c r="P3327" i="14" s="1"/>
  <c r="S3327" i="14" s="1"/>
  <c r="N3328" i="14"/>
  <c r="O3328" i="14" s="1"/>
  <c r="P3328" i="14" s="1"/>
  <c r="S3328" i="14" s="1"/>
  <c r="N3329" i="14"/>
  <c r="O3329" i="14" s="1"/>
  <c r="P3329" i="14" s="1"/>
  <c r="S3329" i="14" s="1"/>
  <c r="N3330" i="14"/>
  <c r="O3330" i="14" s="1"/>
  <c r="P3330" i="14" s="1"/>
  <c r="N3331" i="14"/>
  <c r="O3331" i="14" s="1"/>
  <c r="P3331" i="14" s="1"/>
  <c r="N3332" i="14"/>
  <c r="O3332" i="14" s="1"/>
  <c r="P3332" i="14" s="1"/>
  <c r="S3332" i="14" s="1"/>
  <c r="N3333" i="14"/>
  <c r="O3333" i="14" s="1"/>
  <c r="P3333" i="14" s="1"/>
  <c r="N3334" i="14"/>
  <c r="O3334" i="14" s="1"/>
  <c r="P3334" i="14" s="1"/>
  <c r="S3334" i="14" s="1"/>
  <c r="N3335" i="14"/>
  <c r="O3335" i="14" s="1"/>
  <c r="P3335" i="14" s="1"/>
  <c r="N3336" i="14"/>
  <c r="O3336" i="14" s="1"/>
  <c r="P3336" i="14" s="1"/>
  <c r="N3337" i="14"/>
  <c r="O3337" i="14" s="1"/>
  <c r="P3337" i="14" s="1"/>
  <c r="N3338" i="14"/>
  <c r="O3338" i="14" s="1"/>
  <c r="P3338" i="14" s="1"/>
  <c r="N3339" i="14"/>
  <c r="O3339" i="14" s="1"/>
  <c r="P3339" i="14" s="1"/>
  <c r="N3340" i="14"/>
  <c r="O3340" i="14" s="1"/>
  <c r="P3340" i="14" s="1"/>
  <c r="N3341" i="14"/>
  <c r="O3341" i="14" s="1"/>
  <c r="P3341" i="14" s="1"/>
  <c r="N3342" i="14"/>
  <c r="O3342" i="14" s="1"/>
  <c r="P3342" i="14" s="1"/>
  <c r="N3343" i="14"/>
  <c r="O3343" i="14" s="1"/>
  <c r="P3343" i="14" s="1"/>
  <c r="Q3343" i="14" s="1"/>
  <c r="R3343" i="14" s="1"/>
  <c r="N3344" i="14"/>
  <c r="O3344" i="14" s="1"/>
  <c r="P3344" i="14" s="1"/>
  <c r="S3344" i="14" s="1"/>
  <c r="N3345" i="14"/>
  <c r="O3345" i="14" s="1"/>
  <c r="P3345" i="14" s="1"/>
  <c r="N3346" i="14"/>
  <c r="O3346" i="14" s="1"/>
  <c r="P3346" i="14" s="1"/>
  <c r="N3347" i="14"/>
  <c r="O3347" i="14" s="1"/>
  <c r="P3347" i="14" s="1"/>
  <c r="N3348" i="14"/>
  <c r="O3348" i="14" s="1"/>
  <c r="P3348" i="14" s="1"/>
  <c r="S3348" i="14" s="1"/>
  <c r="N3349" i="14"/>
  <c r="O3349" i="14" s="1"/>
  <c r="P3349" i="14" s="1"/>
  <c r="N3350" i="14"/>
  <c r="O3350" i="14" s="1"/>
  <c r="P3350" i="14" s="1"/>
  <c r="S3350" i="14" s="1"/>
  <c r="N3351" i="14"/>
  <c r="O3351" i="14" s="1"/>
  <c r="P3351" i="14" s="1"/>
  <c r="N3352" i="14"/>
  <c r="O3352" i="14" s="1"/>
  <c r="P3352" i="14" s="1"/>
  <c r="S3352" i="14" s="1"/>
  <c r="N3353" i="14"/>
  <c r="O3353" i="14" s="1"/>
  <c r="P3353" i="14" s="1"/>
  <c r="N3354" i="14"/>
  <c r="O3354" i="14" s="1"/>
  <c r="P3354" i="14" s="1"/>
  <c r="Q3354" i="14" s="1"/>
  <c r="R3354" i="14" s="1"/>
  <c r="N3355" i="14"/>
  <c r="O3355" i="14" s="1"/>
  <c r="P3355" i="14" s="1"/>
  <c r="N3356" i="14"/>
  <c r="O3356" i="14" s="1"/>
  <c r="P3356" i="14" s="1"/>
  <c r="N3357" i="14"/>
  <c r="O3357" i="14" s="1"/>
  <c r="P3357" i="14" s="1"/>
  <c r="N3358" i="14"/>
  <c r="O3358" i="14" s="1"/>
  <c r="P3358" i="14" s="1"/>
  <c r="N3359" i="14"/>
  <c r="O3359" i="14" s="1"/>
  <c r="P3359" i="14" s="1"/>
  <c r="N3360" i="14"/>
  <c r="O3360" i="14" s="1"/>
  <c r="P3360" i="14" s="1"/>
  <c r="S3360" i="14" s="1"/>
  <c r="N3361" i="14"/>
  <c r="O3361" i="14" s="1"/>
  <c r="P3361" i="14" s="1"/>
  <c r="S3361" i="14" s="1"/>
  <c r="N3362" i="14"/>
  <c r="O3362" i="14" s="1"/>
  <c r="P3362" i="14" s="1"/>
  <c r="N3363" i="14"/>
  <c r="O3363" i="14" s="1"/>
  <c r="P3363" i="14" s="1"/>
  <c r="N3364" i="14"/>
  <c r="O3364" i="14" s="1"/>
  <c r="P3364" i="14" s="1"/>
  <c r="S3364" i="14" s="1"/>
  <c r="N3365" i="14"/>
  <c r="O3365" i="14" s="1"/>
  <c r="P3365" i="14" s="1"/>
  <c r="N3366" i="14"/>
  <c r="O3366" i="14" s="1"/>
  <c r="P3366" i="14" s="1"/>
  <c r="N3367" i="14"/>
  <c r="O3367" i="14" s="1"/>
  <c r="P3367" i="14" s="1"/>
  <c r="N3368" i="14"/>
  <c r="O3368" i="14" s="1"/>
  <c r="P3368" i="14" s="1"/>
  <c r="S3368" i="14" s="1"/>
  <c r="N3369" i="14"/>
  <c r="O3369" i="14" s="1"/>
  <c r="P3369" i="14" s="1"/>
  <c r="N3370" i="14"/>
  <c r="O3370" i="14" s="1"/>
  <c r="P3370" i="14" s="1"/>
  <c r="N3371" i="14"/>
  <c r="O3371" i="14" s="1"/>
  <c r="P3371" i="14" s="1"/>
  <c r="N3372" i="14"/>
  <c r="O3372" i="14" s="1"/>
  <c r="P3372" i="14" s="1"/>
  <c r="N3373" i="14"/>
  <c r="O3373" i="14" s="1"/>
  <c r="P3373" i="14" s="1"/>
  <c r="N3374" i="14"/>
  <c r="O3374" i="14" s="1"/>
  <c r="P3374" i="14" s="1"/>
  <c r="Q3374" i="14" s="1"/>
  <c r="R3374" i="14" s="1"/>
  <c r="N3375" i="14"/>
  <c r="O3375" i="14" s="1"/>
  <c r="P3375" i="14" s="1"/>
  <c r="N3376" i="14"/>
  <c r="O3376" i="14" s="1"/>
  <c r="P3376" i="14" s="1"/>
  <c r="S3376" i="14" s="1"/>
  <c r="N3377" i="14"/>
  <c r="O3377" i="14" s="1"/>
  <c r="P3377" i="14" s="1"/>
  <c r="S3377" i="14" s="1"/>
  <c r="N3378" i="14"/>
  <c r="O3378" i="14" s="1"/>
  <c r="P3378" i="14" s="1"/>
  <c r="Q3378" i="14" s="1"/>
  <c r="R3378" i="14" s="1"/>
  <c r="N3379" i="14"/>
  <c r="O3379" i="14" s="1"/>
  <c r="P3379" i="14" s="1"/>
  <c r="Q3379" i="14" s="1"/>
  <c r="R3379" i="14" s="1"/>
  <c r="N3380" i="14"/>
  <c r="O3380" i="14" s="1"/>
  <c r="P3380" i="14" s="1"/>
  <c r="S3380" i="14" s="1"/>
  <c r="N3381" i="14"/>
  <c r="O3381" i="14" s="1"/>
  <c r="P3381" i="14" s="1"/>
  <c r="N3382" i="14"/>
  <c r="O3382" i="14" s="1"/>
  <c r="P3382" i="14" s="1"/>
  <c r="N3383" i="14"/>
  <c r="O3383" i="14" s="1"/>
  <c r="P3383" i="14" s="1"/>
  <c r="N3384" i="14"/>
  <c r="O3384" i="14" s="1"/>
  <c r="P3384" i="14" s="1"/>
  <c r="S3384" i="14" s="1"/>
  <c r="N3385" i="14"/>
  <c r="O3385" i="14" s="1"/>
  <c r="P3385" i="14" s="1"/>
  <c r="S3385" i="14" s="1"/>
  <c r="N3386" i="14"/>
  <c r="O3386" i="14" s="1"/>
  <c r="P3386" i="14" s="1"/>
  <c r="Q3386" i="14" s="1"/>
  <c r="R3386" i="14" s="1"/>
  <c r="N3387" i="14"/>
  <c r="O3387" i="14" s="1"/>
  <c r="P3387" i="14" s="1"/>
  <c r="N3388" i="14"/>
  <c r="O3388" i="14" s="1"/>
  <c r="P3388" i="14" s="1"/>
  <c r="N3389" i="14"/>
  <c r="O3389" i="14" s="1"/>
  <c r="P3389" i="14" s="1"/>
  <c r="N3390" i="14"/>
  <c r="O3390" i="14" s="1"/>
  <c r="P3390" i="14" s="1"/>
  <c r="N3391" i="14"/>
  <c r="O3391" i="14" s="1"/>
  <c r="P3391" i="14" s="1"/>
  <c r="N3392" i="14"/>
  <c r="O3392" i="14" s="1"/>
  <c r="P3392" i="14" s="1"/>
  <c r="S3392" i="14" s="1"/>
  <c r="N3393" i="14"/>
  <c r="O3393" i="14" s="1"/>
  <c r="P3393" i="14" s="1"/>
  <c r="S3393" i="14" s="1"/>
  <c r="N3394" i="14"/>
  <c r="O3394" i="14" s="1"/>
  <c r="P3394" i="14" s="1"/>
  <c r="N3395" i="14"/>
  <c r="O3395" i="14" s="1"/>
  <c r="P3395" i="14" s="1"/>
  <c r="Q3395" i="14" s="1"/>
  <c r="R3395" i="14" s="1"/>
  <c r="N3396" i="14"/>
  <c r="O3396" i="14" s="1"/>
  <c r="P3396" i="14" s="1"/>
  <c r="S3396" i="14" s="1"/>
  <c r="N3397" i="14"/>
  <c r="O3397" i="14" s="1"/>
  <c r="P3397" i="14" s="1"/>
  <c r="S3397" i="14" s="1"/>
  <c r="N3398" i="14"/>
  <c r="O3398" i="14" s="1"/>
  <c r="P3398" i="14" s="1"/>
  <c r="S3398" i="14" s="1"/>
  <c r="N3399" i="14"/>
  <c r="O3399" i="14" s="1"/>
  <c r="P3399" i="14" s="1"/>
  <c r="Q3399" i="14" s="1"/>
  <c r="R3399" i="14" s="1"/>
  <c r="N3400" i="14"/>
  <c r="O3400" i="14" s="1"/>
  <c r="P3400" i="14" s="1"/>
  <c r="N3401" i="14"/>
  <c r="O3401" i="14" s="1"/>
  <c r="P3401" i="14" s="1"/>
  <c r="S3401" i="14" s="1"/>
  <c r="N3402" i="14"/>
  <c r="O3402" i="14" s="1"/>
  <c r="P3402" i="14" s="1"/>
  <c r="N3403" i="14"/>
  <c r="O3403" i="14" s="1"/>
  <c r="P3403" i="14" s="1"/>
  <c r="S3403" i="14" s="1"/>
  <c r="N3404" i="14"/>
  <c r="O3404" i="14" s="1"/>
  <c r="P3404" i="14" s="1"/>
  <c r="Q3404" i="14" s="1"/>
  <c r="R3404" i="14" s="1"/>
  <c r="N3405" i="14"/>
  <c r="O3405" i="14" s="1"/>
  <c r="P3405" i="14" s="1"/>
  <c r="Q3405" i="14" s="1"/>
  <c r="R3405" i="14" s="1"/>
  <c r="N3406" i="14"/>
  <c r="O3406" i="14" s="1"/>
  <c r="P3406" i="14" s="1"/>
  <c r="N3407" i="14"/>
  <c r="O3407" i="14" s="1"/>
  <c r="P3407" i="14" s="1"/>
  <c r="N3408" i="14"/>
  <c r="O3408" i="14" s="1"/>
  <c r="P3408" i="14" s="1"/>
  <c r="S3408" i="14" s="1"/>
  <c r="N3409" i="14"/>
  <c r="O3409" i="14" s="1"/>
  <c r="P3409" i="14" s="1"/>
  <c r="S3409" i="14" s="1"/>
  <c r="N3410" i="14"/>
  <c r="O3410" i="14" s="1"/>
  <c r="P3410" i="14" s="1"/>
  <c r="N3411" i="14"/>
  <c r="O3411" i="14" s="1"/>
  <c r="P3411" i="14" s="1"/>
  <c r="N3412" i="14"/>
  <c r="O3412" i="14" s="1"/>
  <c r="P3412" i="14" s="1"/>
  <c r="S3412" i="14" s="1"/>
  <c r="N3413" i="14"/>
  <c r="O3413" i="14" s="1"/>
  <c r="P3413" i="14" s="1"/>
  <c r="N3414" i="14"/>
  <c r="O3414" i="14" s="1"/>
  <c r="P3414" i="14" s="1"/>
  <c r="S3414" i="14" s="1"/>
  <c r="N3415" i="14"/>
  <c r="O3415" i="14" s="1"/>
  <c r="P3415" i="14" s="1"/>
  <c r="N3416" i="14"/>
  <c r="O3416" i="14" s="1"/>
  <c r="P3416" i="14" s="1"/>
  <c r="N3417" i="14"/>
  <c r="O3417" i="14" s="1"/>
  <c r="P3417" i="14" s="1"/>
  <c r="N3418" i="14"/>
  <c r="O3418" i="14" s="1"/>
  <c r="P3418" i="14" s="1"/>
  <c r="N3419" i="14"/>
  <c r="O3419" i="14" s="1"/>
  <c r="P3419" i="14" s="1"/>
  <c r="S3419" i="14" s="1"/>
  <c r="N3420" i="14"/>
  <c r="O3420" i="14" s="1"/>
  <c r="P3420" i="14" s="1"/>
  <c r="S3420" i="14" s="1"/>
  <c r="N3421" i="14"/>
  <c r="O3421" i="14" s="1"/>
  <c r="P3421" i="14" s="1"/>
  <c r="N3422" i="14"/>
  <c r="O3422" i="14" s="1"/>
  <c r="P3422" i="14" s="1"/>
  <c r="N3423" i="14"/>
  <c r="O3423" i="14" s="1"/>
  <c r="P3423" i="14" s="1"/>
  <c r="N3424" i="14"/>
  <c r="O3424" i="14" s="1"/>
  <c r="P3424" i="14" s="1"/>
  <c r="S3424" i="14" s="1"/>
  <c r="N3425" i="14"/>
  <c r="O3425" i="14" s="1"/>
  <c r="P3425" i="14" s="1"/>
  <c r="S3425" i="14" s="1"/>
  <c r="N3426" i="14"/>
  <c r="O3426" i="14" s="1"/>
  <c r="P3426" i="14" s="1"/>
  <c r="Q3426" i="14" s="1"/>
  <c r="R3426" i="14" s="1"/>
  <c r="N3427" i="14"/>
  <c r="O3427" i="14" s="1"/>
  <c r="P3427" i="14" s="1"/>
  <c r="Q3427" i="14" s="1"/>
  <c r="R3427" i="14" s="1"/>
  <c r="N3428" i="14"/>
  <c r="O3428" i="14" s="1"/>
  <c r="P3428" i="14" s="1"/>
  <c r="S3428" i="14" s="1"/>
  <c r="N3429" i="14"/>
  <c r="O3429" i="14" s="1"/>
  <c r="P3429" i="14" s="1"/>
  <c r="S3429" i="14" s="1"/>
  <c r="N3430" i="14"/>
  <c r="O3430" i="14" s="1"/>
  <c r="P3430" i="14" s="1"/>
  <c r="S3430" i="14" s="1"/>
  <c r="N3431" i="14"/>
  <c r="O3431" i="14" s="1"/>
  <c r="P3431" i="14" s="1"/>
  <c r="N3432" i="14"/>
  <c r="O3432" i="14" s="1"/>
  <c r="P3432" i="14" s="1"/>
  <c r="N3433" i="14"/>
  <c r="O3433" i="14" s="1"/>
  <c r="P3433" i="14" s="1"/>
  <c r="N3434" i="14"/>
  <c r="O3434" i="14" s="1"/>
  <c r="P3434" i="14" s="1"/>
  <c r="N3435" i="14"/>
  <c r="O3435" i="14" s="1"/>
  <c r="P3435" i="14" s="1"/>
  <c r="N3436" i="14"/>
  <c r="O3436" i="14" s="1"/>
  <c r="P3436" i="14" s="1"/>
  <c r="S3436" i="14" s="1"/>
  <c r="N3437" i="14"/>
  <c r="O3437" i="14" s="1"/>
  <c r="P3437" i="14" s="1"/>
  <c r="S3437" i="14" s="1"/>
  <c r="N3438" i="14"/>
  <c r="O3438" i="14" s="1"/>
  <c r="P3438" i="14" s="1"/>
  <c r="S3438" i="14" s="1"/>
  <c r="N3439" i="14"/>
  <c r="O3439" i="14" s="1"/>
  <c r="P3439" i="14" s="1"/>
  <c r="Q3439" i="14" s="1"/>
  <c r="R3439" i="14" s="1"/>
  <c r="N3440" i="14"/>
  <c r="O3440" i="14" s="1"/>
  <c r="P3440" i="14" s="1"/>
  <c r="S3440" i="14" s="1"/>
  <c r="N3441" i="14"/>
  <c r="O3441" i="14" s="1"/>
  <c r="P3441" i="14" s="1"/>
  <c r="N3442" i="14"/>
  <c r="O3442" i="14" s="1"/>
  <c r="P3442" i="14" s="1"/>
  <c r="N3443" i="14"/>
  <c r="O3443" i="14" s="1"/>
  <c r="P3443" i="14" s="1"/>
  <c r="N3444" i="14"/>
  <c r="O3444" i="14" s="1"/>
  <c r="P3444" i="14" s="1"/>
  <c r="S3444" i="14" s="1"/>
  <c r="N3445" i="14"/>
  <c r="O3445" i="14" s="1"/>
  <c r="P3445" i="14" s="1"/>
  <c r="Q3445" i="14" s="1"/>
  <c r="R3445" i="14" s="1"/>
  <c r="N3446" i="14"/>
  <c r="O3446" i="14" s="1"/>
  <c r="P3446" i="14" s="1"/>
  <c r="S3446" i="14" s="1"/>
  <c r="N3447" i="14"/>
  <c r="O3447" i="14" s="1"/>
  <c r="P3447" i="14" s="1"/>
  <c r="Q3447" i="14" s="1"/>
  <c r="R3447" i="14" s="1"/>
  <c r="N3448" i="14"/>
  <c r="O3448" i="14" s="1"/>
  <c r="P3448" i="14" s="1"/>
  <c r="S3448" i="14" s="1"/>
  <c r="N3449" i="14"/>
  <c r="O3449" i="14" s="1"/>
  <c r="P3449" i="14" s="1"/>
  <c r="N3450" i="14"/>
  <c r="O3450" i="14" s="1"/>
  <c r="P3450" i="14" s="1"/>
  <c r="Q3450" i="14" s="1"/>
  <c r="R3450" i="14" s="1"/>
  <c r="N3451" i="14"/>
  <c r="O3451" i="14" s="1"/>
  <c r="P3451" i="14" s="1"/>
  <c r="S3451" i="14" s="1"/>
  <c r="N3452" i="14"/>
  <c r="O3452" i="14" s="1"/>
  <c r="P3452" i="14" s="1"/>
  <c r="N3453" i="14"/>
  <c r="O3453" i="14" s="1"/>
  <c r="P3453" i="14" s="1"/>
  <c r="N3454" i="14"/>
  <c r="O3454" i="14" s="1"/>
  <c r="P3454" i="14" s="1"/>
  <c r="S3454" i="14" s="1"/>
  <c r="N3455" i="14"/>
  <c r="O3455" i="14" s="1"/>
  <c r="P3455" i="14" s="1"/>
  <c r="S3455" i="14" s="1"/>
  <c r="N3456" i="14"/>
  <c r="O3456" i="14" s="1"/>
  <c r="P3456" i="14" s="1"/>
  <c r="S3456" i="14" s="1"/>
  <c r="N3457" i="14"/>
  <c r="O3457" i="14" s="1"/>
  <c r="P3457" i="14" s="1"/>
  <c r="S3457" i="14" s="1"/>
  <c r="N3458" i="14"/>
  <c r="O3458" i="14" s="1"/>
  <c r="P3458" i="14" s="1"/>
  <c r="N3459" i="14"/>
  <c r="O3459" i="14" s="1"/>
  <c r="P3459" i="14" s="1"/>
  <c r="N3460" i="14"/>
  <c r="O3460" i="14" s="1"/>
  <c r="P3460" i="14" s="1"/>
  <c r="S3460" i="14" s="1"/>
  <c r="N3461" i="14"/>
  <c r="O3461" i="14" s="1"/>
  <c r="P3461" i="14" s="1"/>
  <c r="S3461" i="14" s="1"/>
  <c r="N3462" i="14"/>
  <c r="O3462" i="14" s="1"/>
  <c r="P3462" i="14" s="1"/>
  <c r="S3462" i="14" s="1"/>
  <c r="N3463" i="14"/>
  <c r="O3463" i="14" s="1"/>
  <c r="P3463" i="14" s="1"/>
  <c r="N3464" i="14"/>
  <c r="O3464" i="14" s="1"/>
  <c r="P3464" i="14" s="1"/>
  <c r="N3465" i="14"/>
  <c r="O3465" i="14" s="1"/>
  <c r="P3465" i="14" s="1"/>
  <c r="N3466" i="14"/>
  <c r="O3466" i="14" s="1"/>
  <c r="P3466" i="14" s="1"/>
  <c r="N3467" i="14"/>
  <c r="O3467" i="14" s="1"/>
  <c r="P3467" i="14" s="1"/>
  <c r="N3468" i="14"/>
  <c r="O3468" i="14" s="1"/>
  <c r="P3468" i="14" s="1"/>
  <c r="N3469" i="14"/>
  <c r="O3469" i="14" s="1"/>
  <c r="P3469" i="14" s="1"/>
  <c r="Q3469" i="14" s="1"/>
  <c r="R3469" i="14" s="1"/>
  <c r="N3470" i="14"/>
  <c r="O3470" i="14" s="1"/>
  <c r="P3470" i="14" s="1"/>
  <c r="Q3470" i="14" s="1"/>
  <c r="R3470" i="14" s="1"/>
  <c r="N3471" i="14"/>
  <c r="O3471" i="14" s="1"/>
  <c r="P3471" i="14" s="1"/>
  <c r="Q3471" i="14" s="1"/>
  <c r="R3471" i="14" s="1"/>
  <c r="N3472" i="14"/>
  <c r="O3472" i="14" s="1"/>
  <c r="P3472" i="14" s="1"/>
  <c r="S3472" i="14" s="1"/>
  <c r="N3473" i="14"/>
  <c r="O3473" i="14" s="1"/>
  <c r="P3473" i="14" s="1"/>
  <c r="S3473" i="14" s="1"/>
  <c r="N3474" i="14"/>
  <c r="O3474" i="14" s="1"/>
  <c r="P3474" i="14" s="1"/>
  <c r="N3475" i="14"/>
  <c r="O3475" i="14" s="1"/>
  <c r="P3475" i="14" s="1"/>
  <c r="N3476" i="14"/>
  <c r="O3476" i="14" s="1"/>
  <c r="P3476" i="14" s="1"/>
  <c r="S3476" i="14" s="1"/>
  <c r="N3477" i="14"/>
  <c r="O3477" i="14" s="1"/>
  <c r="P3477" i="14" s="1"/>
  <c r="S3477" i="14" s="1"/>
  <c r="N3478" i="14"/>
  <c r="O3478" i="14" s="1"/>
  <c r="P3478" i="14" s="1"/>
  <c r="S3478" i="14" s="1"/>
  <c r="N3479" i="14"/>
  <c r="O3479" i="14" s="1"/>
  <c r="P3479" i="14" s="1"/>
  <c r="N3480" i="14"/>
  <c r="O3480" i="14" s="1"/>
  <c r="P3480" i="14" s="1"/>
  <c r="S3480" i="14" s="1"/>
  <c r="N3481" i="14"/>
  <c r="O3481" i="14" s="1"/>
  <c r="P3481" i="14" s="1"/>
  <c r="N3482" i="14"/>
  <c r="O3482" i="14" s="1"/>
  <c r="P3482" i="14" s="1"/>
  <c r="Q3482" i="14" s="1"/>
  <c r="R3482" i="14" s="1"/>
  <c r="N3483" i="14"/>
  <c r="O3483" i="14" s="1"/>
  <c r="P3483" i="14" s="1"/>
  <c r="N3484" i="14"/>
  <c r="O3484" i="14" s="1"/>
  <c r="P3484" i="14" s="1"/>
  <c r="N3485" i="14"/>
  <c r="O3485" i="14" s="1"/>
  <c r="P3485" i="14" s="1"/>
  <c r="N3486" i="14"/>
  <c r="O3486" i="14" s="1"/>
  <c r="P3486" i="14" s="1"/>
  <c r="N3487" i="14"/>
  <c r="O3487" i="14" s="1"/>
  <c r="P3487" i="14" s="1"/>
  <c r="N3488" i="14"/>
  <c r="O3488" i="14" s="1"/>
  <c r="P3488" i="14" s="1"/>
  <c r="N3489" i="14"/>
  <c r="O3489" i="14" s="1"/>
  <c r="P3489" i="14" s="1"/>
  <c r="N3490" i="14"/>
  <c r="O3490" i="14" s="1"/>
  <c r="P3490" i="14" s="1"/>
  <c r="N3491" i="14"/>
  <c r="O3491" i="14" s="1"/>
  <c r="P3491" i="14" s="1"/>
  <c r="N3492" i="14"/>
  <c r="O3492" i="14" s="1"/>
  <c r="P3492" i="14" s="1"/>
  <c r="N3493" i="14"/>
  <c r="O3493" i="14" s="1"/>
  <c r="P3493" i="14" s="1"/>
  <c r="N3494" i="14"/>
  <c r="O3494" i="14" s="1"/>
  <c r="P3494" i="14" s="1"/>
  <c r="N3495" i="14"/>
  <c r="O3495" i="14" s="1"/>
  <c r="P3495" i="14" s="1"/>
  <c r="N3496" i="14"/>
  <c r="O3496" i="14" s="1"/>
  <c r="P3496" i="14" s="1"/>
  <c r="S3496" i="14" s="1"/>
  <c r="N3497" i="14"/>
  <c r="O3497" i="14" s="1"/>
  <c r="P3497" i="14" s="1"/>
  <c r="N3498" i="14"/>
  <c r="O3498" i="14" s="1"/>
  <c r="P3498" i="14" s="1"/>
  <c r="N3499" i="14"/>
  <c r="O3499" i="14" s="1"/>
  <c r="P3499" i="14" s="1"/>
  <c r="S3499" i="14" s="1"/>
  <c r="N3500" i="14"/>
  <c r="O3500" i="14" s="1"/>
  <c r="P3500" i="14" s="1"/>
  <c r="N3501" i="14"/>
  <c r="O3501" i="14" s="1"/>
  <c r="P3501" i="14" s="1"/>
  <c r="N3502" i="14"/>
  <c r="O3502" i="14" s="1"/>
  <c r="P3502" i="14" s="1"/>
  <c r="N3503" i="14"/>
  <c r="O3503" i="14" s="1"/>
  <c r="P3503" i="14" s="1"/>
  <c r="N3504" i="14"/>
  <c r="O3504" i="14" s="1"/>
  <c r="P3504" i="14" s="1"/>
  <c r="S3504" i="14" s="1"/>
  <c r="N3505" i="14"/>
  <c r="O3505" i="14" s="1"/>
  <c r="P3505" i="14" s="1"/>
  <c r="S3505" i="14" s="1"/>
  <c r="N3506" i="14"/>
  <c r="O3506" i="14" s="1"/>
  <c r="P3506" i="14" s="1"/>
  <c r="N3507" i="14"/>
  <c r="O3507" i="14" s="1"/>
  <c r="P3507" i="14" s="1"/>
  <c r="N3508" i="14"/>
  <c r="O3508" i="14" s="1"/>
  <c r="P3508" i="14" s="1"/>
  <c r="S3508" i="14" s="1"/>
  <c r="N3509" i="14"/>
  <c r="O3509" i="14" s="1"/>
  <c r="P3509" i="14" s="1"/>
  <c r="N3510" i="14"/>
  <c r="O3510" i="14" s="1"/>
  <c r="P3510" i="14" s="1"/>
  <c r="N3511" i="14"/>
  <c r="O3511" i="14" s="1"/>
  <c r="P3511" i="14" s="1"/>
  <c r="N3512" i="14"/>
  <c r="O3512" i="14" s="1"/>
  <c r="P3512" i="14" s="1"/>
  <c r="Q3512" i="14" s="1"/>
  <c r="R3512" i="14" s="1"/>
  <c r="N3513" i="14"/>
  <c r="O3513" i="14" s="1"/>
  <c r="P3513" i="14" s="1"/>
  <c r="N3514" i="14"/>
  <c r="O3514" i="14" s="1"/>
  <c r="P3514" i="14" s="1"/>
  <c r="Q3514" i="14" s="1"/>
  <c r="R3514" i="14" s="1"/>
  <c r="N3515" i="14"/>
  <c r="O3515" i="14" s="1"/>
  <c r="P3515" i="14" s="1"/>
  <c r="N3516" i="14"/>
  <c r="O3516" i="14" s="1"/>
  <c r="P3516" i="14" s="1"/>
  <c r="N3517" i="14"/>
  <c r="O3517" i="14" s="1"/>
  <c r="P3517" i="14" s="1"/>
  <c r="N3518" i="14"/>
  <c r="O3518" i="14" s="1"/>
  <c r="P3518" i="14" s="1"/>
  <c r="N3519" i="14"/>
  <c r="O3519" i="14" s="1"/>
  <c r="P3519" i="14" s="1"/>
  <c r="N3520" i="14"/>
  <c r="O3520" i="14" s="1"/>
  <c r="P3520" i="14" s="1"/>
  <c r="S3520" i="14" s="1"/>
  <c r="N3521" i="14"/>
  <c r="O3521" i="14" s="1"/>
  <c r="P3521" i="14" s="1"/>
  <c r="S3521" i="14" s="1"/>
  <c r="N3522" i="14"/>
  <c r="O3522" i="14" s="1"/>
  <c r="P3522" i="14" s="1"/>
  <c r="N3523" i="14"/>
  <c r="O3523" i="14" s="1"/>
  <c r="P3523" i="14" s="1"/>
  <c r="N3524" i="14"/>
  <c r="O3524" i="14" s="1"/>
  <c r="P3524" i="14" s="1"/>
  <c r="S3524" i="14" s="1"/>
  <c r="N3525" i="14"/>
  <c r="O3525" i="14" s="1"/>
  <c r="P3525" i="14" s="1"/>
  <c r="S3525" i="14" s="1"/>
  <c r="N3526" i="14"/>
  <c r="O3526" i="14" s="1"/>
  <c r="P3526" i="14" s="1"/>
  <c r="S3526" i="14" s="1"/>
  <c r="N3527" i="14"/>
  <c r="O3527" i="14" s="1"/>
  <c r="P3527" i="14" s="1"/>
  <c r="N3528" i="14"/>
  <c r="O3528" i="14" s="1"/>
  <c r="P3528" i="14" s="1"/>
  <c r="S3528" i="14" s="1"/>
  <c r="N3529" i="14"/>
  <c r="O3529" i="14" s="1"/>
  <c r="P3529" i="14" s="1"/>
  <c r="N3530" i="14"/>
  <c r="O3530" i="14" s="1"/>
  <c r="P3530" i="14" s="1"/>
  <c r="N3531" i="14"/>
  <c r="O3531" i="14" s="1"/>
  <c r="P3531" i="14" s="1"/>
  <c r="N3532" i="14"/>
  <c r="O3532" i="14" s="1"/>
  <c r="P3532" i="14" s="1"/>
  <c r="N3533" i="14"/>
  <c r="O3533" i="14" s="1"/>
  <c r="P3533" i="14" s="1"/>
  <c r="Q3533" i="14" s="1"/>
  <c r="R3533" i="14" s="1"/>
  <c r="N3534" i="14"/>
  <c r="O3534" i="14" s="1"/>
  <c r="P3534" i="14" s="1"/>
  <c r="N3535" i="14"/>
  <c r="O3535" i="14" s="1"/>
  <c r="P3535" i="14" s="1"/>
  <c r="N3536" i="14"/>
  <c r="O3536" i="14" s="1"/>
  <c r="P3536" i="14" s="1"/>
  <c r="N3537" i="14"/>
  <c r="O3537" i="14" s="1"/>
  <c r="P3537" i="14" s="1"/>
  <c r="Q3537" i="14" s="1"/>
  <c r="R3537" i="14" s="1"/>
  <c r="N3538" i="14"/>
  <c r="O3538" i="14" s="1"/>
  <c r="P3538" i="14" s="1"/>
  <c r="N3539" i="14"/>
  <c r="O3539" i="14" s="1"/>
  <c r="P3539" i="14" s="1"/>
  <c r="N3540" i="14"/>
  <c r="O3540" i="14" s="1"/>
  <c r="P3540" i="14" s="1"/>
  <c r="S3540" i="14" s="1"/>
  <c r="N3541" i="14"/>
  <c r="O3541" i="14" s="1"/>
  <c r="P3541" i="14" s="1"/>
  <c r="S3541" i="14" s="1"/>
  <c r="N3542" i="14"/>
  <c r="O3542" i="14" s="1"/>
  <c r="P3542" i="14" s="1"/>
  <c r="S3542" i="14" s="1"/>
  <c r="N3543" i="14"/>
  <c r="O3543" i="14" s="1"/>
  <c r="P3543" i="14" s="1"/>
  <c r="N3544" i="14"/>
  <c r="O3544" i="14" s="1"/>
  <c r="P3544" i="14" s="1"/>
  <c r="N3545" i="14"/>
  <c r="O3545" i="14" s="1"/>
  <c r="P3545" i="14" s="1"/>
  <c r="N3546" i="14"/>
  <c r="O3546" i="14" s="1"/>
  <c r="P3546" i="14" s="1"/>
  <c r="N3547" i="14"/>
  <c r="O3547" i="14" s="1"/>
  <c r="P3547" i="14" s="1"/>
  <c r="N3548" i="14"/>
  <c r="O3548" i="14" s="1"/>
  <c r="P3548" i="14" s="1"/>
  <c r="N3549" i="14"/>
  <c r="O3549" i="14" s="1"/>
  <c r="P3549" i="14" s="1"/>
  <c r="N3550" i="14"/>
  <c r="O3550" i="14" s="1"/>
  <c r="P3550" i="14" s="1"/>
  <c r="Q3550" i="14" s="1"/>
  <c r="R3550" i="14" s="1"/>
  <c r="N3551" i="14"/>
  <c r="O3551" i="14" s="1"/>
  <c r="P3551" i="14" s="1"/>
  <c r="Q3551" i="14" s="1"/>
  <c r="R3551" i="14" s="1"/>
  <c r="N3552" i="14"/>
  <c r="O3552" i="14" s="1"/>
  <c r="P3552" i="14" s="1"/>
  <c r="N3553" i="14"/>
  <c r="O3553" i="14" s="1"/>
  <c r="P3553" i="14" s="1"/>
  <c r="S3553" i="14" s="1"/>
  <c r="N3554" i="14"/>
  <c r="O3554" i="14" s="1"/>
  <c r="P3554" i="14" s="1"/>
  <c r="N3555" i="14"/>
  <c r="O3555" i="14" s="1"/>
  <c r="P3555" i="14" s="1"/>
  <c r="N3556" i="14"/>
  <c r="O3556" i="14" s="1"/>
  <c r="P3556" i="14" s="1"/>
  <c r="S3556" i="14" s="1"/>
  <c r="N3557" i="14"/>
  <c r="O3557" i="14" s="1"/>
  <c r="P3557" i="14" s="1"/>
  <c r="S3557" i="14" s="1"/>
  <c r="N3558" i="14"/>
  <c r="O3558" i="14" s="1"/>
  <c r="P3558" i="14" s="1"/>
  <c r="Q3558" i="14" s="1"/>
  <c r="R3558" i="14" s="1"/>
  <c r="N3559" i="14"/>
  <c r="O3559" i="14" s="1"/>
  <c r="P3559" i="14" s="1"/>
  <c r="Q3559" i="14" s="1"/>
  <c r="R3559" i="14" s="1"/>
  <c r="N3560" i="14"/>
  <c r="O3560" i="14" s="1"/>
  <c r="P3560" i="14" s="1"/>
  <c r="Q3560" i="14" s="1"/>
  <c r="R3560" i="14" s="1"/>
  <c r="N3561" i="14"/>
  <c r="O3561" i="14" s="1"/>
  <c r="P3561" i="14" s="1"/>
  <c r="N3562" i="14"/>
  <c r="O3562" i="14" s="1"/>
  <c r="P3562" i="14" s="1"/>
  <c r="N3563" i="14"/>
  <c r="O3563" i="14" s="1"/>
  <c r="P3563" i="14" s="1"/>
  <c r="S3563" i="14" s="1"/>
  <c r="N3564" i="14"/>
  <c r="O3564" i="14" s="1"/>
  <c r="P3564" i="14" s="1"/>
  <c r="N3565" i="14"/>
  <c r="O3565" i="14" s="1"/>
  <c r="P3565" i="14" s="1"/>
  <c r="Q3565" i="14" s="1"/>
  <c r="R3565" i="14" s="1"/>
  <c r="N3566" i="14"/>
  <c r="O3566" i="14" s="1"/>
  <c r="P3566" i="14" s="1"/>
  <c r="Q3566" i="14" s="1"/>
  <c r="R3566" i="14" s="1"/>
  <c r="N3567" i="14"/>
  <c r="O3567" i="14" s="1"/>
  <c r="P3567" i="14" s="1"/>
  <c r="N3568" i="14"/>
  <c r="O3568" i="14" s="1"/>
  <c r="P3568" i="14" s="1"/>
  <c r="Q3568" i="14" s="1"/>
  <c r="R3568" i="14" s="1"/>
  <c r="N3569" i="14"/>
  <c r="O3569" i="14" s="1"/>
  <c r="P3569" i="14" s="1"/>
  <c r="S3569" i="14" s="1"/>
  <c r="N3570" i="14"/>
  <c r="O3570" i="14" s="1"/>
  <c r="P3570" i="14" s="1"/>
  <c r="N3571" i="14"/>
  <c r="O3571" i="14" s="1"/>
  <c r="P3571" i="14" s="1"/>
  <c r="N3572" i="14"/>
  <c r="O3572" i="14" s="1"/>
  <c r="P3572" i="14" s="1"/>
  <c r="S3572" i="14" s="1"/>
  <c r="N3573" i="14"/>
  <c r="O3573" i="14" s="1"/>
  <c r="P3573" i="14" s="1"/>
  <c r="S3573" i="14" s="1"/>
  <c r="N3574" i="14"/>
  <c r="O3574" i="14" s="1"/>
  <c r="P3574" i="14" s="1"/>
  <c r="S3574" i="14" s="1"/>
  <c r="N3575" i="14"/>
  <c r="O3575" i="14" s="1"/>
  <c r="P3575" i="14" s="1"/>
  <c r="N3576" i="14"/>
  <c r="O3576" i="14" s="1"/>
  <c r="P3576" i="14" s="1"/>
  <c r="N3577" i="14"/>
  <c r="O3577" i="14" s="1"/>
  <c r="P3577" i="14" s="1"/>
  <c r="N3578" i="14"/>
  <c r="O3578" i="14" s="1"/>
  <c r="P3578" i="14" s="1"/>
  <c r="Q3578" i="14" s="1"/>
  <c r="R3578" i="14" s="1"/>
  <c r="N3579" i="14"/>
  <c r="O3579" i="14" s="1"/>
  <c r="P3579" i="14" s="1"/>
  <c r="N3580" i="14"/>
  <c r="O3580" i="14" s="1"/>
  <c r="P3580" i="14" s="1"/>
  <c r="N3581" i="14"/>
  <c r="O3581" i="14" s="1"/>
  <c r="P3581" i="14" s="1"/>
  <c r="Q3581" i="14" s="1"/>
  <c r="R3581" i="14" s="1"/>
  <c r="N3582" i="14"/>
  <c r="O3582" i="14" s="1"/>
  <c r="P3582" i="14" s="1"/>
  <c r="N3583" i="14"/>
  <c r="O3583" i="14" s="1"/>
  <c r="P3583" i="14" s="1"/>
  <c r="N3584" i="14"/>
  <c r="O3584" i="14" s="1"/>
  <c r="P3584" i="14" s="1"/>
  <c r="Q3584" i="14" s="1"/>
  <c r="R3584" i="14" s="1"/>
  <c r="N3585" i="14"/>
  <c r="O3585" i="14" s="1"/>
  <c r="P3585" i="14" s="1"/>
  <c r="N3586" i="14"/>
  <c r="O3586" i="14" s="1"/>
  <c r="P3586" i="14" s="1"/>
  <c r="N3587" i="14"/>
  <c r="O3587" i="14" s="1"/>
  <c r="P3587" i="14" s="1"/>
  <c r="N3588" i="14"/>
  <c r="O3588" i="14" s="1"/>
  <c r="P3588" i="14" s="1"/>
  <c r="S3588" i="14" s="1"/>
  <c r="N3589" i="14"/>
  <c r="O3589" i="14" s="1"/>
  <c r="P3589" i="14" s="1"/>
  <c r="N3590" i="14"/>
  <c r="O3590" i="14" s="1"/>
  <c r="P3590" i="14" s="1"/>
  <c r="N3591" i="14"/>
  <c r="O3591" i="14" s="1"/>
  <c r="P3591" i="14" s="1"/>
  <c r="N3592" i="14"/>
  <c r="O3592" i="14" s="1"/>
  <c r="P3592" i="14" s="1"/>
  <c r="N3593" i="14"/>
  <c r="O3593" i="14" s="1"/>
  <c r="P3593" i="14" s="1"/>
  <c r="Q3593" i="14" s="1"/>
  <c r="R3593" i="14" s="1"/>
  <c r="N3594" i="14"/>
  <c r="O3594" i="14" s="1"/>
  <c r="P3594" i="14" s="1"/>
  <c r="Q3594" i="14" s="1"/>
  <c r="R3594" i="14" s="1"/>
  <c r="N3595" i="14"/>
  <c r="O3595" i="14" s="1"/>
  <c r="P3595" i="14" s="1"/>
  <c r="N3596" i="14"/>
  <c r="O3596" i="14" s="1"/>
  <c r="P3596" i="14" s="1"/>
  <c r="N3597" i="14"/>
  <c r="O3597" i="14" s="1"/>
  <c r="P3597" i="14" s="1"/>
  <c r="N3598" i="14"/>
  <c r="O3598" i="14" s="1"/>
  <c r="P3598" i="14" s="1"/>
  <c r="N3599" i="14"/>
  <c r="O3599" i="14" s="1"/>
  <c r="P3599" i="14" s="1"/>
  <c r="N3600" i="14"/>
  <c r="O3600" i="14" s="1"/>
  <c r="P3600" i="14" s="1"/>
  <c r="N3601" i="14"/>
  <c r="O3601" i="14" s="1"/>
  <c r="P3601" i="14" s="1"/>
  <c r="S3601" i="14" s="1"/>
  <c r="N3602" i="14"/>
  <c r="O3602" i="14" s="1"/>
  <c r="P3602" i="14" s="1"/>
  <c r="N3603" i="14"/>
  <c r="O3603" i="14" s="1"/>
  <c r="P3603" i="14" s="1"/>
  <c r="N3604" i="14"/>
  <c r="O3604" i="14" s="1"/>
  <c r="P3604" i="14" s="1"/>
  <c r="S3604" i="14" s="1"/>
  <c r="N3605" i="14"/>
  <c r="O3605" i="14" s="1"/>
  <c r="P3605" i="14" s="1"/>
  <c r="S3605" i="14" s="1"/>
  <c r="N3606" i="14"/>
  <c r="O3606" i="14" s="1"/>
  <c r="P3606" i="14" s="1"/>
  <c r="S3606" i="14" s="1"/>
  <c r="N3607" i="14"/>
  <c r="O3607" i="14" s="1"/>
  <c r="P3607" i="14" s="1"/>
  <c r="N3608" i="14"/>
  <c r="O3608" i="14" s="1"/>
  <c r="P3608" i="14" s="1"/>
  <c r="S3608" i="14" s="1"/>
  <c r="N3609" i="14"/>
  <c r="O3609" i="14" s="1"/>
  <c r="P3609" i="14" s="1"/>
  <c r="N3610" i="14"/>
  <c r="O3610" i="14" s="1"/>
  <c r="P3610" i="14" s="1"/>
  <c r="Q3610" i="14" s="1"/>
  <c r="R3610" i="14" s="1"/>
  <c r="N3611" i="14"/>
  <c r="O3611" i="14" s="1"/>
  <c r="P3611" i="14" s="1"/>
  <c r="N3612" i="14"/>
  <c r="O3612" i="14" s="1"/>
  <c r="P3612" i="14" s="1"/>
  <c r="N3613" i="14"/>
  <c r="O3613" i="14" s="1"/>
  <c r="P3613" i="14" s="1"/>
  <c r="N3614" i="14"/>
  <c r="O3614" i="14" s="1"/>
  <c r="P3614" i="14" s="1"/>
  <c r="N3615" i="14"/>
  <c r="O3615" i="14" s="1"/>
  <c r="P3615" i="14" s="1"/>
  <c r="Q3615" i="14" s="1"/>
  <c r="R3615" i="14" s="1"/>
  <c r="N3616" i="14"/>
  <c r="O3616" i="14" s="1"/>
  <c r="P3616" i="14" s="1"/>
  <c r="Q3616" i="14" s="1"/>
  <c r="R3616" i="14" s="1"/>
  <c r="N3617" i="14"/>
  <c r="O3617" i="14" s="1"/>
  <c r="P3617" i="14" s="1"/>
  <c r="Q3617" i="14" s="1"/>
  <c r="R3617" i="14" s="1"/>
  <c r="N3618" i="14"/>
  <c r="O3618" i="14" s="1"/>
  <c r="P3618" i="14" s="1"/>
  <c r="N3619" i="14"/>
  <c r="O3619" i="14" s="1"/>
  <c r="P3619" i="14" s="1"/>
  <c r="N3620" i="14"/>
  <c r="O3620" i="14" s="1"/>
  <c r="P3620" i="14" s="1"/>
  <c r="S3620" i="14" s="1"/>
  <c r="N3621" i="14"/>
  <c r="O3621" i="14" s="1"/>
  <c r="P3621" i="14" s="1"/>
  <c r="S3621" i="14" s="1"/>
  <c r="N3622" i="14"/>
  <c r="O3622" i="14" s="1"/>
  <c r="P3622" i="14" s="1"/>
  <c r="Q3622" i="14" s="1"/>
  <c r="R3622" i="14" s="1"/>
  <c r="N3623" i="14"/>
  <c r="O3623" i="14" s="1"/>
  <c r="P3623" i="14" s="1"/>
  <c r="Q3623" i="14" s="1"/>
  <c r="R3623" i="14" s="1"/>
  <c r="N3624" i="14"/>
  <c r="O3624" i="14" s="1"/>
  <c r="P3624" i="14" s="1"/>
  <c r="S3624" i="14" s="1"/>
  <c r="N3625" i="14"/>
  <c r="O3625" i="14" s="1"/>
  <c r="P3625" i="14" s="1"/>
  <c r="N3626" i="14"/>
  <c r="O3626" i="14" s="1"/>
  <c r="P3626" i="14" s="1"/>
  <c r="N3627" i="14"/>
  <c r="O3627" i="14" s="1"/>
  <c r="P3627" i="14" s="1"/>
  <c r="S3627" i="14" s="1"/>
  <c r="N3628" i="14"/>
  <c r="O3628" i="14" s="1"/>
  <c r="P3628" i="14" s="1"/>
  <c r="N3629" i="14"/>
  <c r="O3629" i="14" s="1"/>
  <c r="P3629" i="14" s="1"/>
  <c r="N3630" i="14"/>
  <c r="O3630" i="14" s="1"/>
  <c r="P3630" i="14" s="1"/>
  <c r="N3631" i="14"/>
  <c r="O3631" i="14" s="1"/>
  <c r="P3631" i="14" s="1"/>
  <c r="N3632" i="14"/>
  <c r="O3632" i="14" s="1"/>
  <c r="P3632" i="14" s="1"/>
  <c r="S3632" i="14" s="1"/>
  <c r="N3633" i="14"/>
  <c r="O3633" i="14" s="1"/>
  <c r="P3633" i="14" s="1"/>
  <c r="S3633" i="14" s="1"/>
  <c r="N3634" i="14"/>
  <c r="O3634" i="14" s="1"/>
  <c r="P3634" i="14" s="1"/>
  <c r="N3635" i="14"/>
  <c r="O3635" i="14" s="1"/>
  <c r="P3635" i="14" s="1"/>
  <c r="N3636" i="14"/>
  <c r="O3636" i="14" s="1"/>
  <c r="P3636" i="14" s="1"/>
  <c r="N3637" i="14"/>
  <c r="O3637" i="14" s="1"/>
  <c r="P3637" i="14" s="1"/>
  <c r="S3637" i="14" s="1"/>
  <c r="N3638" i="14"/>
  <c r="O3638" i="14" s="1"/>
  <c r="P3638" i="14" s="1"/>
  <c r="S3638" i="14" s="1"/>
  <c r="N3639" i="14"/>
  <c r="O3639" i="14" s="1"/>
  <c r="P3639" i="14" s="1"/>
  <c r="N3640" i="14"/>
  <c r="O3640" i="14" s="1"/>
  <c r="P3640" i="14" s="1"/>
  <c r="N3641" i="14"/>
  <c r="O3641" i="14" s="1"/>
  <c r="P3641" i="14" s="1"/>
  <c r="N3642" i="14"/>
  <c r="O3642" i="14" s="1"/>
  <c r="P3642" i="14" s="1"/>
  <c r="N3643" i="14"/>
  <c r="O3643" i="14" s="1"/>
  <c r="P3643" i="14" s="1"/>
  <c r="N3644" i="14"/>
  <c r="O3644" i="14" s="1"/>
  <c r="P3644" i="14" s="1"/>
  <c r="N3645" i="14"/>
  <c r="O3645" i="14" s="1"/>
  <c r="P3645" i="14" s="1"/>
  <c r="N3646" i="14"/>
  <c r="O3646" i="14" s="1"/>
  <c r="P3646" i="14" s="1"/>
  <c r="N3647" i="14"/>
  <c r="O3647" i="14" s="1"/>
  <c r="P3647" i="14" s="1"/>
  <c r="N3648" i="14"/>
  <c r="O3648" i="14" s="1"/>
  <c r="P3648" i="14" s="1"/>
  <c r="S3648" i="14" s="1"/>
  <c r="N3649" i="14"/>
  <c r="O3649" i="14" s="1"/>
  <c r="P3649" i="14" s="1"/>
  <c r="N3650" i="14"/>
  <c r="O3650" i="14" s="1"/>
  <c r="P3650" i="14" s="1"/>
  <c r="N3651" i="14"/>
  <c r="O3651" i="14" s="1"/>
  <c r="P3651" i="14" s="1"/>
  <c r="N3652" i="14"/>
  <c r="O3652" i="14" s="1"/>
  <c r="P3652" i="14" s="1"/>
  <c r="S3652" i="14" s="1"/>
  <c r="N3653" i="14"/>
  <c r="O3653" i="14" s="1"/>
  <c r="P3653" i="14" s="1"/>
  <c r="S3653" i="14" s="1"/>
  <c r="N3654" i="14"/>
  <c r="O3654" i="14" s="1"/>
  <c r="P3654" i="14" s="1"/>
  <c r="S3654" i="14" s="1"/>
  <c r="N3655" i="14"/>
  <c r="O3655" i="14" s="1"/>
  <c r="P3655" i="14" s="1"/>
  <c r="N3656" i="14"/>
  <c r="O3656" i="14" s="1"/>
  <c r="P3656" i="14" s="1"/>
  <c r="N3657" i="14"/>
  <c r="O3657" i="14" s="1"/>
  <c r="P3657" i="14" s="1"/>
  <c r="N3658" i="14"/>
  <c r="O3658" i="14" s="1"/>
  <c r="P3658" i="14" s="1"/>
  <c r="Q3658" i="14" s="1"/>
  <c r="R3658" i="14" s="1"/>
  <c r="N3659" i="14"/>
  <c r="O3659" i="14" s="1"/>
  <c r="P3659" i="14" s="1"/>
  <c r="N3660" i="14"/>
  <c r="O3660" i="14" s="1"/>
  <c r="P3660" i="14" s="1"/>
  <c r="N3661" i="14"/>
  <c r="O3661" i="14" s="1"/>
  <c r="P3661" i="14" s="1"/>
  <c r="Q3661" i="14" s="1"/>
  <c r="R3661" i="14" s="1"/>
  <c r="N3662" i="14"/>
  <c r="O3662" i="14" s="1"/>
  <c r="P3662" i="14" s="1"/>
  <c r="N3663" i="14"/>
  <c r="O3663" i="14" s="1"/>
  <c r="P3663" i="14" s="1"/>
  <c r="N3664" i="14"/>
  <c r="O3664" i="14" s="1"/>
  <c r="P3664" i="14" s="1"/>
  <c r="Q3664" i="14" s="1"/>
  <c r="R3664" i="14" s="1"/>
  <c r="N3665" i="14"/>
  <c r="O3665" i="14" s="1"/>
  <c r="P3665" i="14" s="1"/>
  <c r="S3665" i="14" s="1"/>
  <c r="N3666" i="14"/>
  <c r="O3666" i="14" s="1"/>
  <c r="P3666" i="14" s="1"/>
  <c r="N3667" i="14"/>
  <c r="O3667" i="14" s="1"/>
  <c r="P3667" i="14" s="1"/>
  <c r="N3668" i="14"/>
  <c r="O3668" i="14" s="1"/>
  <c r="P3668" i="14" s="1"/>
  <c r="S3668" i="14" s="1"/>
  <c r="N3669" i="14"/>
  <c r="O3669" i="14" s="1"/>
  <c r="P3669" i="14" s="1"/>
  <c r="S3669" i="14" s="1"/>
  <c r="N3670" i="14"/>
  <c r="O3670" i="14" s="1"/>
  <c r="P3670" i="14" s="1"/>
  <c r="Q3670" i="14" s="1"/>
  <c r="R3670" i="14" s="1"/>
  <c r="N3671" i="14"/>
  <c r="O3671" i="14" s="1"/>
  <c r="P3671" i="14" s="1"/>
  <c r="N3672" i="14"/>
  <c r="O3672" i="14" s="1"/>
  <c r="P3672" i="14" s="1"/>
  <c r="S3672" i="14" s="1"/>
  <c r="N3673" i="14"/>
  <c r="O3673" i="14" s="1"/>
  <c r="P3673" i="14" s="1"/>
  <c r="N3674" i="14"/>
  <c r="O3674" i="14" s="1"/>
  <c r="P3674" i="14" s="1"/>
  <c r="Q3674" i="14" s="1"/>
  <c r="R3674" i="14" s="1"/>
  <c r="N3675" i="14"/>
  <c r="O3675" i="14" s="1"/>
  <c r="P3675" i="14" s="1"/>
  <c r="N3676" i="14"/>
  <c r="O3676" i="14" s="1"/>
  <c r="P3676" i="14" s="1"/>
  <c r="N3677" i="14"/>
  <c r="O3677" i="14" s="1"/>
  <c r="P3677" i="14" s="1"/>
  <c r="N3678" i="14"/>
  <c r="O3678" i="14" s="1"/>
  <c r="P3678" i="14" s="1"/>
  <c r="N3679" i="14"/>
  <c r="O3679" i="14" s="1"/>
  <c r="P3679" i="14" s="1"/>
  <c r="N3680" i="14"/>
  <c r="O3680" i="14" s="1"/>
  <c r="P3680" i="14" s="1"/>
  <c r="N3681" i="14"/>
  <c r="O3681" i="14" s="1"/>
  <c r="P3681" i="14" s="1"/>
  <c r="S3681" i="14" s="1"/>
  <c r="N3682" i="14"/>
  <c r="O3682" i="14" s="1"/>
  <c r="P3682" i="14" s="1"/>
  <c r="N3683" i="14"/>
  <c r="O3683" i="14" s="1"/>
  <c r="P3683" i="14" s="1"/>
  <c r="N3684" i="14"/>
  <c r="O3684" i="14" s="1"/>
  <c r="P3684" i="14" s="1"/>
  <c r="S3684" i="14" s="1"/>
  <c r="N3685" i="14"/>
  <c r="O3685" i="14" s="1"/>
  <c r="P3685" i="14" s="1"/>
  <c r="S3685" i="14" s="1"/>
  <c r="N3686" i="14"/>
  <c r="O3686" i="14" s="1"/>
  <c r="P3686" i="14" s="1"/>
  <c r="S3686" i="14" s="1"/>
  <c r="N3687" i="14"/>
  <c r="O3687" i="14" s="1"/>
  <c r="P3687" i="14" s="1"/>
  <c r="N3688" i="14"/>
  <c r="O3688" i="14" s="1"/>
  <c r="P3688" i="14" s="1"/>
  <c r="S3688" i="14" s="1"/>
  <c r="N3689" i="14"/>
  <c r="O3689" i="14" s="1"/>
  <c r="P3689" i="14" s="1"/>
  <c r="N3690" i="14"/>
  <c r="O3690" i="14" s="1"/>
  <c r="P3690" i="14" s="1"/>
  <c r="Q3690" i="14" s="1"/>
  <c r="R3690" i="14" s="1"/>
  <c r="N3691" i="14"/>
  <c r="O3691" i="14" s="1"/>
  <c r="P3691" i="14" s="1"/>
  <c r="S3691" i="14" s="1"/>
  <c r="N3692" i="14"/>
  <c r="O3692" i="14" s="1"/>
  <c r="P3692" i="14" s="1"/>
  <c r="N3693" i="14"/>
  <c r="O3693" i="14" s="1"/>
  <c r="P3693" i="14" s="1"/>
  <c r="Q3693" i="14" s="1"/>
  <c r="R3693" i="14" s="1"/>
  <c r="N3694" i="14"/>
  <c r="O3694" i="14" s="1"/>
  <c r="P3694" i="14" s="1"/>
  <c r="N3695" i="14"/>
  <c r="O3695" i="14" s="1"/>
  <c r="P3695" i="14" s="1"/>
  <c r="Q3695" i="14" s="1"/>
  <c r="R3695" i="14" s="1"/>
  <c r="N3696" i="14"/>
  <c r="O3696" i="14" s="1"/>
  <c r="P3696" i="14" s="1"/>
  <c r="S3696" i="14" s="1"/>
  <c r="N3697" i="14"/>
  <c r="O3697" i="14" s="1"/>
  <c r="P3697" i="14" s="1"/>
  <c r="S3697" i="14" s="1"/>
  <c r="N3698" i="14"/>
  <c r="O3698" i="14" s="1"/>
  <c r="P3698" i="14" s="1"/>
  <c r="N3699" i="14"/>
  <c r="O3699" i="14" s="1"/>
  <c r="P3699" i="14" s="1"/>
  <c r="N3700" i="14"/>
  <c r="O3700" i="14" s="1"/>
  <c r="P3700" i="14" s="1"/>
  <c r="S3700" i="14" s="1"/>
  <c r="N3701" i="14"/>
  <c r="O3701" i="14" s="1"/>
  <c r="P3701" i="14" s="1"/>
  <c r="N3702" i="14"/>
  <c r="O3702" i="14" s="1"/>
  <c r="P3702" i="14" s="1"/>
  <c r="S3702" i="14" s="1"/>
  <c r="N3703" i="14"/>
  <c r="O3703" i="14" s="1"/>
  <c r="P3703" i="14" s="1"/>
  <c r="N3704" i="14"/>
  <c r="O3704" i="14" s="1"/>
  <c r="P3704" i="14" s="1"/>
  <c r="Q3704" i="14" s="1"/>
  <c r="R3704" i="14" s="1"/>
  <c r="N3705" i="14"/>
  <c r="O3705" i="14" s="1"/>
  <c r="P3705" i="14" s="1"/>
  <c r="N3706" i="14"/>
  <c r="O3706" i="14" s="1"/>
  <c r="P3706" i="14" s="1"/>
  <c r="N3707" i="14"/>
  <c r="O3707" i="14" s="1"/>
  <c r="P3707" i="14" s="1"/>
  <c r="N3708" i="14"/>
  <c r="O3708" i="14" s="1"/>
  <c r="P3708" i="14" s="1"/>
  <c r="N3709" i="14"/>
  <c r="O3709" i="14" s="1"/>
  <c r="P3709" i="14" s="1"/>
  <c r="N3710" i="14"/>
  <c r="O3710" i="14" s="1"/>
  <c r="P3710" i="14" s="1"/>
  <c r="N3711" i="14"/>
  <c r="O3711" i="14" s="1"/>
  <c r="P3711" i="14" s="1"/>
  <c r="N3712" i="14"/>
  <c r="O3712" i="14" s="1"/>
  <c r="P3712" i="14" s="1"/>
  <c r="S3712" i="14" s="1"/>
  <c r="N3713" i="14"/>
  <c r="O3713" i="14" s="1"/>
  <c r="P3713" i="14" s="1"/>
  <c r="S3713" i="14" s="1"/>
  <c r="N3714" i="14"/>
  <c r="O3714" i="14" s="1"/>
  <c r="P3714" i="14" s="1"/>
  <c r="N3715" i="14"/>
  <c r="O3715" i="14" s="1"/>
  <c r="P3715" i="14" s="1"/>
  <c r="N3716" i="14"/>
  <c r="O3716" i="14" s="1"/>
  <c r="P3716" i="14" s="1"/>
  <c r="S3716" i="14" s="1"/>
  <c r="N3717" i="14"/>
  <c r="O3717" i="14" s="1"/>
  <c r="P3717" i="14" s="1"/>
  <c r="S3717" i="14" s="1"/>
  <c r="N3718" i="14"/>
  <c r="O3718" i="14" s="1"/>
  <c r="P3718" i="14" s="1"/>
  <c r="N3719" i="14"/>
  <c r="O3719" i="14" s="1"/>
  <c r="P3719" i="14" s="1"/>
  <c r="N3720" i="14"/>
  <c r="O3720" i="14" s="1"/>
  <c r="P3720" i="14" s="1"/>
  <c r="N3721" i="14"/>
  <c r="O3721" i="14" s="1"/>
  <c r="P3721" i="14" s="1"/>
  <c r="Q3721" i="14" s="1"/>
  <c r="R3721" i="14" s="1"/>
  <c r="N3722" i="14"/>
  <c r="O3722" i="14" s="1"/>
  <c r="P3722" i="14" s="1"/>
  <c r="N3723" i="14"/>
  <c r="O3723" i="14" s="1"/>
  <c r="P3723" i="14" s="1"/>
  <c r="N3724" i="14"/>
  <c r="O3724" i="14" s="1"/>
  <c r="P3724" i="14" s="1"/>
  <c r="N3725" i="14"/>
  <c r="O3725" i="14" s="1"/>
  <c r="P3725" i="14" s="1"/>
  <c r="Q3725" i="14" s="1"/>
  <c r="R3725" i="14" s="1"/>
  <c r="N3726" i="14"/>
  <c r="O3726" i="14" s="1"/>
  <c r="P3726" i="14" s="1"/>
  <c r="N3727" i="14"/>
  <c r="O3727" i="14" s="1"/>
  <c r="P3727" i="14" s="1"/>
  <c r="Q3727" i="14" s="1"/>
  <c r="R3727" i="14" s="1"/>
  <c r="N3728" i="14"/>
  <c r="O3728" i="14" s="1"/>
  <c r="P3728" i="14" s="1"/>
  <c r="N3729" i="14"/>
  <c r="O3729" i="14" s="1"/>
  <c r="P3729" i="14" s="1"/>
  <c r="N3730" i="14"/>
  <c r="O3730" i="14" s="1"/>
  <c r="P3730" i="14" s="1"/>
  <c r="N3731" i="14"/>
  <c r="O3731" i="14" s="1"/>
  <c r="P3731" i="14" s="1"/>
  <c r="N3732" i="14"/>
  <c r="O3732" i="14" s="1"/>
  <c r="P3732" i="14" s="1"/>
  <c r="S3732" i="14" s="1"/>
  <c r="N3733" i="14"/>
  <c r="O3733" i="14" s="1"/>
  <c r="P3733" i="14" s="1"/>
  <c r="S3733" i="14" s="1"/>
  <c r="N3734" i="14"/>
  <c r="O3734" i="14" s="1"/>
  <c r="P3734" i="14" s="1"/>
  <c r="Q3734" i="14" s="1"/>
  <c r="R3734" i="14" s="1"/>
  <c r="N3735" i="14"/>
  <c r="O3735" i="14" s="1"/>
  <c r="P3735" i="14" s="1"/>
  <c r="N3736" i="14"/>
  <c r="O3736" i="14" s="1"/>
  <c r="P3736" i="14" s="1"/>
  <c r="N3737" i="14"/>
  <c r="O3737" i="14" s="1"/>
  <c r="P3737" i="14" s="1"/>
  <c r="N3738" i="14"/>
  <c r="O3738" i="14" s="1"/>
  <c r="P3738" i="14" s="1"/>
  <c r="Q3738" i="14" s="1"/>
  <c r="R3738" i="14" s="1"/>
  <c r="N3739" i="14"/>
  <c r="O3739" i="14" s="1"/>
  <c r="P3739" i="14" s="1"/>
  <c r="N3740" i="14"/>
  <c r="O3740" i="14" s="1"/>
  <c r="P3740" i="14" s="1"/>
  <c r="N3741" i="14"/>
  <c r="O3741" i="14" s="1"/>
  <c r="P3741" i="14" s="1"/>
  <c r="N3742" i="14"/>
  <c r="O3742" i="14" s="1"/>
  <c r="P3742" i="14" s="1"/>
  <c r="N3743" i="14"/>
  <c r="O3743" i="14" s="1"/>
  <c r="P3743" i="14" s="1"/>
  <c r="Q3743" i="14" s="1"/>
  <c r="R3743" i="14" s="1"/>
  <c r="N3744" i="14"/>
  <c r="O3744" i="14" s="1"/>
  <c r="P3744" i="14" s="1"/>
  <c r="Q3744" i="14" s="1"/>
  <c r="R3744" i="14" s="1"/>
  <c r="N3745" i="14"/>
  <c r="O3745" i="14" s="1"/>
  <c r="P3745" i="14" s="1"/>
  <c r="N3746" i="14"/>
  <c r="O3746" i="14" s="1"/>
  <c r="P3746" i="14" s="1"/>
  <c r="N3747" i="14"/>
  <c r="O3747" i="14" s="1"/>
  <c r="P3747" i="14" s="1"/>
  <c r="N3748" i="14"/>
  <c r="O3748" i="14" s="1"/>
  <c r="P3748" i="14" s="1"/>
  <c r="S3748" i="14" s="1"/>
  <c r="N3749" i="14"/>
  <c r="O3749" i="14" s="1"/>
  <c r="P3749" i="14" s="1"/>
  <c r="S3749" i="14" s="1"/>
  <c r="N3750" i="14"/>
  <c r="O3750" i="14" s="1"/>
  <c r="P3750" i="14" s="1"/>
  <c r="S3750" i="14" s="1"/>
  <c r="N3751" i="14"/>
  <c r="O3751" i="14" s="1"/>
  <c r="P3751" i="14" s="1"/>
  <c r="N3752" i="14"/>
  <c r="O3752" i="14" s="1"/>
  <c r="P3752" i="14" s="1"/>
  <c r="Q3752" i="14" s="1"/>
  <c r="R3752" i="14" s="1"/>
  <c r="N3753" i="14"/>
  <c r="O3753" i="14" s="1"/>
  <c r="P3753" i="14" s="1"/>
  <c r="N3754" i="14"/>
  <c r="O3754" i="14" s="1"/>
  <c r="P3754" i="14" s="1"/>
  <c r="N3755" i="14"/>
  <c r="O3755" i="14" s="1"/>
  <c r="P3755" i="14" s="1"/>
  <c r="S3755" i="14" s="1"/>
  <c r="N3756" i="14"/>
  <c r="O3756" i="14" s="1"/>
  <c r="P3756" i="14" s="1"/>
  <c r="Q3756" i="14" s="1"/>
  <c r="R3756" i="14" s="1"/>
  <c r="N3757" i="14"/>
  <c r="O3757" i="14" s="1"/>
  <c r="P3757" i="14" s="1"/>
  <c r="N3758" i="14"/>
  <c r="O3758" i="14" s="1"/>
  <c r="P3758" i="14" s="1"/>
  <c r="N3759" i="14"/>
  <c r="O3759" i="14" s="1"/>
  <c r="P3759" i="14" s="1"/>
  <c r="Q3759" i="14" s="1"/>
  <c r="R3759" i="14" s="1"/>
  <c r="N3760" i="14"/>
  <c r="O3760" i="14" s="1"/>
  <c r="P3760" i="14" s="1"/>
  <c r="Q3760" i="14" s="1"/>
  <c r="R3760" i="14" s="1"/>
  <c r="N3761" i="14"/>
  <c r="O3761" i="14" s="1"/>
  <c r="P3761" i="14" s="1"/>
  <c r="S3761" i="14" s="1"/>
  <c r="N3762" i="14"/>
  <c r="O3762" i="14" s="1"/>
  <c r="P3762" i="14" s="1"/>
  <c r="N3763" i="14"/>
  <c r="O3763" i="14" s="1"/>
  <c r="P3763" i="14" s="1"/>
  <c r="N3764" i="14"/>
  <c r="O3764" i="14" s="1"/>
  <c r="P3764" i="14" s="1"/>
  <c r="S3764" i="14" s="1"/>
  <c r="N3765" i="14"/>
  <c r="O3765" i="14" s="1"/>
  <c r="P3765" i="14" s="1"/>
  <c r="S3765" i="14" s="1"/>
  <c r="N3766" i="14"/>
  <c r="O3766" i="14" s="1"/>
  <c r="P3766" i="14" s="1"/>
  <c r="N3767" i="14"/>
  <c r="O3767" i="14" s="1"/>
  <c r="P3767" i="14" s="1"/>
  <c r="N3768" i="14"/>
  <c r="O3768" i="14" s="1"/>
  <c r="P3768" i="14" s="1"/>
  <c r="Q3768" i="14" s="1"/>
  <c r="R3768" i="14" s="1"/>
  <c r="N3769" i="14"/>
  <c r="O3769" i="14" s="1"/>
  <c r="P3769" i="14" s="1"/>
  <c r="N3770" i="14"/>
  <c r="O3770" i="14" s="1"/>
  <c r="P3770" i="14" s="1"/>
  <c r="N3771" i="14"/>
  <c r="O3771" i="14" s="1"/>
  <c r="P3771" i="14" s="1"/>
  <c r="N3772" i="14"/>
  <c r="O3772" i="14" s="1"/>
  <c r="P3772" i="14" s="1"/>
  <c r="N3773" i="14"/>
  <c r="O3773" i="14" s="1"/>
  <c r="P3773" i="14" s="1"/>
  <c r="Q3773" i="14" s="1"/>
  <c r="R3773" i="14" s="1"/>
  <c r="N3774" i="14"/>
  <c r="O3774" i="14" s="1"/>
  <c r="P3774" i="14" s="1"/>
  <c r="N3775" i="14"/>
  <c r="O3775" i="14" s="1"/>
  <c r="P3775" i="14" s="1"/>
  <c r="N3776" i="14"/>
  <c r="O3776" i="14" s="1"/>
  <c r="P3776" i="14" s="1"/>
  <c r="S3776" i="14" s="1"/>
  <c r="N3777" i="14"/>
  <c r="O3777" i="14" s="1"/>
  <c r="P3777" i="14" s="1"/>
  <c r="N3778" i="14"/>
  <c r="O3778" i="14" s="1"/>
  <c r="P3778" i="14" s="1"/>
  <c r="N3779" i="14"/>
  <c r="O3779" i="14" s="1"/>
  <c r="P3779" i="14" s="1"/>
  <c r="N3780" i="14"/>
  <c r="O3780" i="14" s="1"/>
  <c r="P3780" i="14" s="1"/>
  <c r="S3780" i="14" s="1"/>
  <c r="N3781" i="14"/>
  <c r="O3781" i="14" s="1"/>
  <c r="P3781" i="14" s="1"/>
  <c r="S3781" i="14" s="1"/>
  <c r="N3782" i="14"/>
  <c r="O3782" i="14" s="1"/>
  <c r="P3782" i="14" s="1"/>
  <c r="N3783" i="14"/>
  <c r="O3783" i="14" s="1"/>
  <c r="P3783" i="14" s="1"/>
  <c r="N3784" i="14"/>
  <c r="O3784" i="14" s="1"/>
  <c r="P3784" i="14" s="1"/>
  <c r="N3785" i="14"/>
  <c r="O3785" i="14" s="1"/>
  <c r="P3785" i="14" s="1"/>
  <c r="N3786" i="14"/>
  <c r="O3786" i="14" s="1"/>
  <c r="P3786" i="14" s="1"/>
  <c r="Q3786" i="14" s="1"/>
  <c r="R3786" i="14" s="1"/>
  <c r="N3787" i="14"/>
  <c r="O3787" i="14" s="1"/>
  <c r="P3787" i="14" s="1"/>
  <c r="N3788" i="14"/>
  <c r="O3788" i="14" s="1"/>
  <c r="P3788" i="14" s="1"/>
  <c r="N3789" i="14"/>
  <c r="O3789" i="14" s="1"/>
  <c r="P3789" i="14" s="1"/>
  <c r="N3790" i="14"/>
  <c r="O3790" i="14" s="1"/>
  <c r="P3790" i="14" s="1"/>
  <c r="N3791" i="14"/>
  <c r="O3791" i="14" s="1"/>
  <c r="P3791" i="14" s="1"/>
  <c r="N3792" i="14"/>
  <c r="O3792" i="14" s="1"/>
  <c r="P3792" i="14" s="1"/>
  <c r="N3793" i="14"/>
  <c r="O3793" i="14" s="1"/>
  <c r="P3793" i="14" s="1"/>
  <c r="N3794" i="14"/>
  <c r="O3794" i="14" s="1"/>
  <c r="P3794" i="14" s="1"/>
  <c r="N3795" i="14"/>
  <c r="O3795" i="14" s="1"/>
  <c r="P3795" i="14" s="1"/>
  <c r="N3796" i="14"/>
  <c r="O3796" i="14" s="1"/>
  <c r="P3796" i="14" s="1"/>
  <c r="S3796" i="14" s="1"/>
  <c r="N3797" i="14"/>
  <c r="O3797" i="14" s="1"/>
  <c r="P3797" i="14" s="1"/>
  <c r="S3797" i="14" s="1"/>
  <c r="N3798" i="14"/>
  <c r="O3798" i="14" s="1"/>
  <c r="P3798" i="14" s="1"/>
  <c r="Q3798" i="14" s="1"/>
  <c r="R3798" i="14" s="1"/>
  <c r="N3799" i="14"/>
  <c r="O3799" i="14" s="1"/>
  <c r="P3799" i="14" s="1"/>
  <c r="N3800" i="14"/>
  <c r="O3800" i="14" s="1"/>
  <c r="P3800" i="14" s="1"/>
  <c r="N3801" i="14"/>
  <c r="O3801" i="14" s="1"/>
  <c r="P3801" i="14" s="1"/>
  <c r="N3802" i="14"/>
  <c r="O3802" i="14" s="1"/>
  <c r="P3802" i="14" s="1"/>
  <c r="N3803" i="14"/>
  <c r="O3803" i="14" s="1"/>
  <c r="P3803" i="14" s="1"/>
  <c r="N3804" i="14"/>
  <c r="O3804" i="14" s="1"/>
  <c r="P3804" i="14" s="1"/>
  <c r="N3805" i="14"/>
  <c r="O3805" i="14" s="1"/>
  <c r="P3805" i="14" s="1"/>
  <c r="N3806" i="14"/>
  <c r="O3806" i="14" s="1"/>
  <c r="P3806" i="14" s="1"/>
  <c r="Q3806" i="14" s="1"/>
  <c r="R3806" i="14" s="1"/>
  <c r="N3807" i="14"/>
  <c r="O3807" i="14" s="1"/>
  <c r="P3807" i="14" s="1"/>
  <c r="Q3807" i="14" s="1"/>
  <c r="R3807" i="14" s="1"/>
  <c r="N3808" i="14"/>
  <c r="O3808" i="14" s="1"/>
  <c r="P3808" i="14" s="1"/>
  <c r="N3809" i="14"/>
  <c r="O3809" i="14" s="1"/>
  <c r="P3809" i="14" s="1"/>
  <c r="N3810" i="14"/>
  <c r="O3810" i="14" s="1"/>
  <c r="P3810" i="14" s="1"/>
  <c r="N3811" i="14"/>
  <c r="O3811" i="14" s="1"/>
  <c r="P3811" i="14" s="1"/>
  <c r="N3812" i="14"/>
  <c r="O3812" i="14" s="1"/>
  <c r="P3812" i="14" s="1"/>
  <c r="S3812" i="14" s="1"/>
  <c r="N3813" i="14"/>
  <c r="O3813" i="14" s="1"/>
  <c r="P3813" i="14" s="1"/>
  <c r="S3813" i="14" s="1"/>
  <c r="N3814" i="14"/>
  <c r="O3814" i="14" s="1"/>
  <c r="P3814" i="14" s="1"/>
  <c r="S3814" i="14" s="1"/>
  <c r="N3815" i="14"/>
  <c r="O3815" i="14" s="1"/>
  <c r="P3815" i="14" s="1"/>
  <c r="Q3815" i="14" s="1"/>
  <c r="R3815" i="14" s="1"/>
  <c r="N3816" i="14"/>
  <c r="O3816" i="14" s="1"/>
  <c r="P3816" i="14" s="1"/>
  <c r="Q3816" i="14" s="1"/>
  <c r="R3816" i="14" s="1"/>
  <c r="N3817" i="14"/>
  <c r="O3817" i="14" s="1"/>
  <c r="P3817" i="14" s="1"/>
  <c r="N3818" i="14"/>
  <c r="O3818" i="14" s="1"/>
  <c r="P3818" i="14" s="1"/>
  <c r="Q3818" i="14" s="1"/>
  <c r="R3818" i="14" s="1"/>
  <c r="N3819" i="14"/>
  <c r="O3819" i="14" s="1"/>
  <c r="P3819" i="14" s="1"/>
  <c r="S3819" i="14" s="1"/>
  <c r="N3820" i="14"/>
  <c r="O3820" i="14" s="1"/>
  <c r="P3820" i="14" s="1"/>
  <c r="N3821" i="14"/>
  <c r="O3821" i="14" s="1"/>
  <c r="P3821" i="14" s="1"/>
  <c r="N3822" i="14"/>
  <c r="O3822" i="14" s="1"/>
  <c r="P3822" i="14" s="1"/>
  <c r="N3823" i="14"/>
  <c r="O3823" i="14" s="1"/>
  <c r="P3823" i="14" s="1"/>
  <c r="N3824" i="14"/>
  <c r="O3824" i="14" s="1"/>
  <c r="P3824" i="14" s="1"/>
  <c r="S3824" i="14" s="1"/>
  <c r="N3825" i="14"/>
  <c r="O3825" i="14" s="1"/>
  <c r="P3825" i="14" s="1"/>
  <c r="S3825" i="14" s="1"/>
  <c r="N3826" i="14"/>
  <c r="O3826" i="14" s="1"/>
  <c r="P3826" i="14" s="1"/>
  <c r="N3827" i="14"/>
  <c r="O3827" i="14" s="1"/>
  <c r="P3827" i="14" s="1"/>
  <c r="N3828" i="14"/>
  <c r="O3828" i="14" s="1"/>
  <c r="P3828" i="14" s="1"/>
  <c r="N3829" i="14"/>
  <c r="O3829" i="14" s="1"/>
  <c r="P3829" i="14" s="1"/>
  <c r="S3829" i="14" s="1"/>
  <c r="N3830" i="14"/>
  <c r="O3830" i="14" s="1"/>
  <c r="P3830" i="14" s="1"/>
  <c r="S3830" i="14" s="1"/>
  <c r="N3831" i="14"/>
  <c r="O3831" i="14" s="1"/>
  <c r="P3831" i="14" s="1"/>
  <c r="N3832" i="14"/>
  <c r="O3832" i="14" s="1"/>
  <c r="P3832" i="14" s="1"/>
  <c r="S3832" i="14" s="1"/>
  <c r="N3833" i="14"/>
  <c r="O3833" i="14" s="1"/>
  <c r="P3833" i="14" s="1"/>
  <c r="N3834" i="14"/>
  <c r="O3834" i="14" s="1"/>
  <c r="P3834" i="14" s="1"/>
  <c r="Q3834" i="14" s="1"/>
  <c r="R3834" i="14" s="1"/>
  <c r="N3835" i="14"/>
  <c r="O3835" i="14" s="1"/>
  <c r="P3835" i="14" s="1"/>
  <c r="N3836" i="14"/>
  <c r="O3836" i="14" s="1"/>
  <c r="P3836" i="14" s="1"/>
  <c r="N3837" i="14"/>
  <c r="O3837" i="14" s="1"/>
  <c r="P3837" i="14" s="1"/>
  <c r="N3838" i="14"/>
  <c r="O3838" i="14" s="1"/>
  <c r="P3838" i="14" s="1"/>
  <c r="Q3838" i="14" s="1"/>
  <c r="R3838" i="14" s="1"/>
  <c r="N3839" i="14"/>
  <c r="O3839" i="14" s="1"/>
  <c r="P3839" i="14" s="1"/>
  <c r="Q3839" i="14" s="1"/>
  <c r="R3839" i="14" s="1"/>
  <c r="N3840" i="14"/>
  <c r="O3840" i="14" s="1"/>
  <c r="P3840" i="14" s="1"/>
  <c r="Q3840" i="14" s="1"/>
  <c r="R3840" i="14" s="1"/>
  <c r="N3841" i="14"/>
  <c r="O3841" i="14" s="1"/>
  <c r="P3841" i="14" s="1"/>
  <c r="N3842" i="14"/>
  <c r="O3842" i="14" s="1"/>
  <c r="P3842" i="14" s="1"/>
  <c r="N3843" i="14"/>
  <c r="O3843" i="14" s="1"/>
  <c r="P3843" i="14" s="1"/>
  <c r="N3844" i="14"/>
  <c r="O3844" i="14" s="1"/>
  <c r="P3844" i="14" s="1"/>
  <c r="S3844" i="14" s="1"/>
  <c r="N3845" i="14"/>
  <c r="O3845" i="14" s="1"/>
  <c r="P3845" i="14" s="1"/>
  <c r="S3845" i="14" s="1"/>
  <c r="N3846" i="14"/>
  <c r="O3846" i="14" s="1"/>
  <c r="P3846" i="14" s="1"/>
  <c r="N3847" i="14"/>
  <c r="O3847" i="14" s="1"/>
  <c r="P3847" i="14" s="1"/>
  <c r="N3848" i="14"/>
  <c r="O3848" i="14" s="1"/>
  <c r="P3848" i="14" s="1"/>
  <c r="N3849" i="14"/>
  <c r="O3849" i="14" s="1"/>
  <c r="P3849" i="14" s="1"/>
  <c r="N3850" i="14"/>
  <c r="O3850" i="14" s="1"/>
  <c r="P3850" i="14" s="1"/>
  <c r="Q3850" i="14" s="1"/>
  <c r="R3850" i="14" s="1"/>
  <c r="N3851" i="14"/>
  <c r="O3851" i="14" s="1"/>
  <c r="P3851" i="14" s="1"/>
  <c r="N3852" i="14"/>
  <c r="O3852" i="14" s="1"/>
  <c r="P3852" i="14" s="1"/>
  <c r="N3853" i="14"/>
  <c r="O3853" i="14" s="1"/>
  <c r="P3853" i="14" s="1"/>
  <c r="N3854" i="14"/>
  <c r="O3854" i="14" s="1"/>
  <c r="P3854" i="14" s="1"/>
  <c r="N3855" i="14"/>
  <c r="O3855" i="14" s="1"/>
  <c r="P3855" i="14" s="1"/>
  <c r="Q3855" i="14" s="1"/>
  <c r="R3855" i="14" s="1"/>
  <c r="N3856" i="14"/>
  <c r="O3856" i="14" s="1"/>
  <c r="P3856" i="14" s="1"/>
  <c r="N3857" i="14"/>
  <c r="O3857" i="14" s="1"/>
  <c r="P3857" i="14" s="1"/>
  <c r="S3857" i="14" s="1"/>
  <c r="N3858" i="14"/>
  <c r="O3858" i="14" s="1"/>
  <c r="P3858" i="14" s="1"/>
  <c r="N3859" i="14"/>
  <c r="O3859" i="14" s="1"/>
  <c r="P3859" i="14" s="1"/>
  <c r="N3860" i="14"/>
  <c r="O3860" i="14" s="1"/>
  <c r="P3860" i="14" s="1"/>
  <c r="S3860" i="14" s="1"/>
  <c r="N3861" i="14"/>
  <c r="O3861" i="14" s="1"/>
  <c r="P3861" i="14" s="1"/>
  <c r="S3861" i="14" s="1"/>
  <c r="N3862" i="14"/>
  <c r="O3862" i="14" s="1"/>
  <c r="P3862" i="14" s="1"/>
  <c r="N3863" i="14"/>
  <c r="O3863" i="14" s="1"/>
  <c r="P3863" i="14" s="1"/>
  <c r="N3864" i="14"/>
  <c r="O3864" i="14" s="1"/>
  <c r="P3864" i="14" s="1"/>
  <c r="S3864" i="14" s="1"/>
  <c r="N3865" i="14"/>
  <c r="O3865" i="14" s="1"/>
  <c r="P3865" i="14" s="1"/>
  <c r="N3866" i="14"/>
  <c r="O3866" i="14" s="1"/>
  <c r="P3866" i="14" s="1"/>
  <c r="Q3866" i="14" s="1"/>
  <c r="R3866" i="14" s="1"/>
  <c r="N3867" i="14"/>
  <c r="O3867" i="14" s="1"/>
  <c r="P3867" i="14" s="1"/>
  <c r="N3868" i="14"/>
  <c r="O3868" i="14" s="1"/>
  <c r="P3868" i="14" s="1"/>
  <c r="N3869" i="14"/>
  <c r="O3869" i="14" s="1"/>
  <c r="P3869" i="14" s="1"/>
  <c r="Q3869" i="14" s="1"/>
  <c r="R3869" i="14" s="1"/>
  <c r="N3870" i="14"/>
  <c r="O3870" i="14" s="1"/>
  <c r="P3870" i="14" s="1"/>
  <c r="N3871" i="14"/>
  <c r="O3871" i="14" s="1"/>
  <c r="P3871" i="14" s="1"/>
  <c r="N3872" i="14"/>
  <c r="O3872" i="14" s="1"/>
  <c r="P3872" i="14" s="1"/>
  <c r="N3873" i="14"/>
  <c r="O3873" i="14" s="1"/>
  <c r="P3873" i="14" s="1"/>
  <c r="N3874" i="14"/>
  <c r="O3874" i="14" s="1"/>
  <c r="P3874" i="14" s="1"/>
  <c r="N3875" i="14"/>
  <c r="O3875" i="14" s="1"/>
  <c r="P3875" i="14" s="1"/>
  <c r="N3876" i="14"/>
  <c r="O3876" i="14" s="1"/>
  <c r="P3876" i="14" s="1"/>
  <c r="S3876" i="14" s="1"/>
  <c r="N3877" i="14"/>
  <c r="O3877" i="14" s="1"/>
  <c r="P3877" i="14" s="1"/>
  <c r="S3877" i="14" s="1"/>
  <c r="N3878" i="14"/>
  <c r="O3878" i="14" s="1"/>
  <c r="P3878" i="14" s="1"/>
  <c r="S3878" i="14" s="1"/>
  <c r="N3879" i="14"/>
  <c r="O3879" i="14" s="1"/>
  <c r="P3879" i="14" s="1"/>
  <c r="Q3879" i="14" s="1"/>
  <c r="R3879" i="14" s="1"/>
  <c r="N3880" i="14"/>
  <c r="O3880" i="14" s="1"/>
  <c r="P3880" i="14" s="1"/>
  <c r="S3880" i="14" s="1"/>
  <c r="N3881" i="14"/>
  <c r="O3881" i="14" s="1"/>
  <c r="P3881" i="14" s="1"/>
  <c r="N3882" i="14"/>
  <c r="O3882" i="14" s="1"/>
  <c r="P3882" i="14" s="1"/>
  <c r="Q3882" i="14" s="1"/>
  <c r="R3882" i="14" s="1"/>
  <c r="N3883" i="14"/>
  <c r="O3883" i="14" s="1"/>
  <c r="P3883" i="14" s="1"/>
  <c r="S3883" i="14" s="1"/>
  <c r="N3884" i="14"/>
  <c r="O3884" i="14" s="1"/>
  <c r="P3884" i="14" s="1"/>
  <c r="Q3884" i="14" s="1"/>
  <c r="R3884" i="14" s="1"/>
  <c r="N3885" i="14"/>
  <c r="O3885" i="14" s="1"/>
  <c r="P3885" i="14" s="1"/>
  <c r="Q3885" i="14" s="1"/>
  <c r="R3885" i="14" s="1"/>
  <c r="N3886" i="14"/>
  <c r="O3886" i="14" s="1"/>
  <c r="P3886" i="14" s="1"/>
  <c r="Q3886" i="14" s="1"/>
  <c r="R3886" i="14" s="1"/>
  <c r="N3887" i="14"/>
  <c r="O3887" i="14" s="1"/>
  <c r="P3887" i="14" s="1"/>
  <c r="N3888" i="14"/>
  <c r="O3888" i="14" s="1"/>
  <c r="P3888" i="14" s="1"/>
  <c r="S3888" i="14" s="1"/>
  <c r="N3889" i="14"/>
  <c r="O3889" i="14" s="1"/>
  <c r="P3889" i="14" s="1"/>
  <c r="S3889" i="14" s="1"/>
  <c r="N3890" i="14"/>
  <c r="O3890" i="14" s="1"/>
  <c r="P3890" i="14" s="1"/>
  <c r="N3891" i="14"/>
  <c r="O3891" i="14" s="1"/>
  <c r="P3891" i="14" s="1"/>
  <c r="N3892" i="14"/>
  <c r="O3892" i="14" s="1"/>
  <c r="P3892" i="14" s="1"/>
  <c r="S3892" i="14" s="1"/>
  <c r="N3893" i="14"/>
  <c r="O3893" i="14" s="1"/>
  <c r="P3893" i="14" s="1"/>
  <c r="S3893" i="14" s="1"/>
  <c r="N3894" i="14"/>
  <c r="O3894" i="14" s="1"/>
  <c r="P3894" i="14" s="1"/>
  <c r="S3894" i="14" s="1"/>
  <c r="N3895" i="14"/>
  <c r="O3895" i="14" s="1"/>
  <c r="P3895" i="14" s="1"/>
  <c r="N3896" i="14"/>
  <c r="O3896" i="14" s="1"/>
  <c r="P3896" i="14" s="1"/>
  <c r="S3896" i="14" s="1"/>
  <c r="N3897" i="14"/>
  <c r="O3897" i="14" s="1"/>
  <c r="P3897" i="14" s="1"/>
  <c r="Q3897" i="14" s="1"/>
  <c r="R3897" i="14" s="1"/>
  <c r="N3898" i="14"/>
  <c r="O3898" i="14" s="1"/>
  <c r="P3898" i="14" s="1"/>
  <c r="N3899" i="14"/>
  <c r="O3899" i="14" s="1"/>
  <c r="P3899" i="14" s="1"/>
  <c r="N3900" i="14"/>
  <c r="O3900" i="14" s="1"/>
  <c r="P3900" i="14" s="1"/>
  <c r="N3901" i="14"/>
  <c r="O3901" i="14" s="1"/>
  <c r="P3901" i="14" s="1"/>
  <c r="N3902" i="14"/>
  <c r="O3902" i="14" s="1"/>
  <c r="P3902" i="14" s="1"/>
  <c r="N3903" i="14"/>
  <c r="O3903" i="14" s="1"/>
  <c r="P3903" i="14" s="1"/>
  <c r="N3904" i="14"/>
  <c r="O3904" i="14" s="1"/>
  <c r="P3904" i="14" s="1"/>
  <c r="S3904" i="14" s="1"/>
  <c r="N3905" i="14"/>
  <c r="O3905" i="14" s="1"/>
  <c r="P3905" i="14" s="1"/>
  <c r="S3905" i="14" s="1"/>
  <c r="N3906" i="14"/>
  <c r="O3906" i="14" s="1"/>
  <c r="P3906" i="14" s="1"/>
  <c r="N3907" i="14"/>
  <c r="O3907" i="14" s="1"/>
  <c r="P3907" i="14" s="1"/>
  <c r="N3908" i="14"/>
  <c r="O3908" i="14" s="1"/>
  <c r="P3908" i="14" s="1"/>
  <c r="S3908" i="14" s="1"/>
  <c r="N3909" i="14"/>
  <c r="O3909" i="14" s="1"/>
  <c r="P3909" i="14" s="1"/>
  <c r="N3910" i="14"/>
  <c r="O3910" i="14" s="1"/>
  <c r="P3910" i="14" s="1"/>
  <c r="S3910" i="14" s="1"/>
  <c r="N3911" i="14"/>
  <c r="O3911" i="14" s="1"/>
  <c r="P3911" i="14" s="1"/>
  <c r="N3912" i="14"/>
  <c r="O3912" i="14" s="1"/>
  <c r="P3912" i="14" s="1"/>
  <c r="N3913" i="14"/>
  <c r="O3913" i="14" s="1"/>
  <c r="P3913" i="14" s="1"/>
  <c r="Q3913" i="14" s="1"/>
  <c r="R3913" i="14" s="1"/>
  <c r="N3914" i="14"/>
  <c r="O3914" i="14" s="1"/>
  <c r="P3914" i="14" s="1"/>
  <c r="N3915" i="14"/>
  <c r="O3915" i="14" s="1"/>
  <c r="P3915" i="14" s="1"/>
  <c r="N3916" i="14"/>
  <c r="O3916" i="14" s="1"/>
  <c r="P3916" i="14" s="1"/>
  <c r="N3917" i="14"/>
  <c r="O3917" i="14" s="1"/>
  <c r="P3917" i="14" s="1"/>
  <c r="N3918" i="14"/>
  <c r="O3918" i="14" s="1"/>
  <c r="P3918" i="14" s="1"/>
  <c r="Q3918" i="14" s="1"/>
  <c r="R3918" i="14" s="1"/>
  <c r="N3919" i="14"/>
  <c r="O3919" i="14" s="1"/>
  <c r="P3919" i="14" s="1"/>
  <c r="N3920" i="14"/>
  <c r="O3920" i="14" s="1"/>
  <c r="P3920" i="14" s="1"/>
  <c r="N3921" i="14"/>
  <c r="O3921" i="14" s="1"/>
  <c r="P3921" i="14" s="1"/>
  <c r="S3921" i="14" s="1"/>
  <c r="N3922" i="14"/>
  <c r="O3922" i="14" s="1"/>
  <c r="P3922" i="14" s="1"/>
  <c r="N3923" i="14"/>
  <c r="O3923" i="14" s="1"/>
  <c r="P3923" i="14" s="1"/>
  <c r="N3924" i="14"/>
  <c r="O3924" i="14" s="1"/>
  <c r="P3924" i="14" s="1"/>
  <c r="S3924" i="14" s="1"/>
  <c r="N3925" i="14"/>
  <c r="O3925" i="14" s="1"/>
  <c r="P3925" i="14" s="1"/>
  <c r="N3926" i="14"/>
  <c r="O3926" i="14" s="1"/>
  <c r="P3926" i="14" s="1"/>
  <c r="S3926" i="14" s="1"/>
  <c r="N3927" i="14"/>
  <c r="O3927" i="14" s="1"/>
  <c r="P3927" i="14" s="1"/>
  <c r="N3928" i="14"/>
  <c r="O3928" i="14" s="1"/>
  <c r="P3928" i="14" s="1"/>
  <c r="S3928" i="14" s="1"/>
  <c r="N3929" i="14"/>
  <c r="O3929" i="14" s="1"/>
  <c r="P3929" i="14" s="1"/>
  <c r="N3930" i="14"/>
  <c r="O3930" i="14" s="1"/>
  <c r="P3930" i="14" s="1"/>
  <c r="Q3930" i="14" s="1"/>
  <c r="R3930" i="14" s="1"/>
  <c r="N3931" i="14"/>
  <c r="O3931" i="14" s="1"/>
  <c r="P3931" i="14" s="1"/>
  <c r="N3932" i="14"/>
  <c r="O3932" i="14" s="1"/>
  <c r="P3932" i="14" s="1"/>
  <c r="N3933" i="14"/>
  <c r="O3933" i="14" s="1"/>
  <c r="P3933" i="14" s="1"/>
  <c r="N3934" i="14"/>
  <c r="O3934" i="14" s="1"/>
  <c r="P3934" i="14" s="1"/>
  <c r="N3935" i="14"/>
  <c r="O3935" i="14" s="1"/>
  <c r="P3935" i="14" s="1"/>
  <c r="N3936" i="14"/>
  <c r="O3936" i="14" s="1"/>
  <c r="P3936" i="14" s="1"/>
  <c r="N3937" i="14"/>
  <c r="O3937" i="14" s="1"/>
  <c r="P3937" i="14" s="1"/>
  <c r="S3937" i="14" s="1"/>
  <c r="N3938" i="14"/>
  <c r="O3938" i="14" s="1"/>
  <c r="P3938" i="14" s="1"/>
  <c r="N3939" i="14"/>
  <c r="O3939" i="14" s="1"/>
  <c r="P3939" i="14" s="1"/>
  <c r="N3940" i="14"/>
  <c r="O3940" i="14" s="1"/>
  <c r="P3940" i="14" s="1"/>
  <c r="S3940" i="14" s="1"/>
  <c r="N3941" i="14"/>
  <c r="O3941" i="14" s="1"/>
  <c r="P3941" i="14" s="1"/>
  <c r="N3942" i="14"/>
  <c r="O3942" i="14" s="1"/>
  <c r="P3942" i="14" s="1"/>
  <c r="N3943" i="14"/>
  <c r="O3943" i="14" s="1"/>
  <c r="P3943" i="14" s="1"/>
  <c r="N3944" i="14"/>
  <c r="O3944" i="14" s="1"/>
  <c r="P3944" i="14" s="1"/>
  <c r="S3944" i="14" s="1"/>
  <c r="N3945" i="14"/>
  <c r="O3945" i="14" s="1"/>
  <c r="P3945" i="14" s="1"/>
  <c r="N3946" i="14"/>
  <c r="O3946" i="14" s="1"/>
  <c r="P3946" i="14" s="1"/>
  <c r="Q3946" i="14" s="1"/>
  <c r="R3946" i="14" s="1"/>
  <c r="N3947" i="14"/>
  <c r="O3947" i="14" s="1"/>
  <c r="P3947" i="14" s="1"/>
  <c r="Q3947" i="14" s="1"/>
  <c r="R3947" i="14" s="1"/>
  <c r="N3948" i="14"/>
  <c r="O3948" i="14" s="1"/>
  <c r="P3948" i="14" s="1"/>
  <c r="N3949" i="14"/>
  <c r="O3949" i="14" s="1"/>
  <c r="P3949" i="14" s="1"/>
  <c r="N3950" i="14"/>
  <c r="O3950" i="14" s="1"/>
  <c r="P3950" i="14" s="1"/>
  <c r="N3951" i="14"/>
  <c r="O3951" i="14" s="1"/>
  <c r="P3951" i="14" s="1"/>
  <c r="Q3951" i="14" s="1"/>
  <c r="R3951" i="14" s="1"/>
  <c r="N3952" i="14"/>
  <c r="O3952" i="14" s="1"/>
  <c r="P3952" i="14" s="1"/>
  <c r="S3952" i="14" s="1"/>
  <c r="N3953" i="14"/>
  <c r="O3953" i="14" s="1"/>
  <c r="P3953" i="14" s="1"/>
  <c r="N3954" i="14"/>
  <c r="O3954" i="14" s="1"/>
  <c r="P3954" i="14" s="1"/>
  <c r="N3955" i="14"/>
  <c r="O3955" i="14" s="1"/>
  <c r="P3955" i="14" s="1"/>
  <c r="N3956" i="14"/>
  <c r="O3956" i="14" s="1"/>
  <c r="P3956" i="14" s="1"/>
  <c r="S3956" i="14" s="1"/>
  <c r="N3957" i="14"/>
  <c r="O3957" i="14" s="1"/>
  <c r="P3957" i="14" s="1"/>
  <c r="S3957" i="14" s="1"/>
  <c r="N3958" i="14"/>
  <c r="O3958" i="14" s="1"/>
  <c r="P3958" i="14" s="1"/>
  <c r="N3959" i="14"/>
  <c r="O3959" i="14" s="1"/>
  <c r="P3959" i="14" s="1"/>
  <c r="Q3959" i="14" s="1"/>
  <c r="R3959" i="14" s="1"/>
  <c r="N3960" i="14"/>
  <c r="O3960" i="14" s="1"/>
  <c r="P3960" i="14" s="1"/>
  <c r="S3960" i="14" s="1"/>
  <c r="N3961" i="14"/>
  <c r="O3961" i="14" s="1"/>
  <c r="P3961" i="14" s="1"/>
  <c r="N3962" i="14"/>
  <c r="O3962" i="14" s="1"/>
  <c r="P3962" i="14" s="1"/>
  <c r="Q3962" i="14" s="1"/>
  <c r="R3962" i="14" s="1"/>
  <c r="N3963" i="14"/>
  <c r="O3963" i="14" s="1"/>
  <c r="P3963" i="14" s="1"/>
  <c r="Q3963" i="14" s="1"/>
  <c r="R3963" i="14" s="1"/>
  <c r="N3964" i="14"/>
  <c r="O3964" i="14" s="1"/>
  <c r="P3964" i="14" s="1"/>
  <c r="Q3964" i="14" s="1"/>
  <c r="R3964" i="14" s="1"/>
  <c r="N3965" i="14"/>
  <c r="O3965" i="14" s="1"/>
  <c r="P3965" i="14" s="1"/>
  <c r="N3966" i="14"/>
  <c r="O3966" i="14" s="1"/>
  <c r="P3966" i="14" s="1"/>
  <c r="Q3966" i="14" s="1"/>
  <c r="R3966" i="14" s="1"/>
  <c r="N3967" i="14"/>
  <c r="O3967" i="14" s="1"/>
  <c r="P3967" i="14" s="1"/>
  <c r="Q3967" i="14" s="1"/>
  <c r="R3967" i="14" s="1"/>
  <c r="N3968" i="14"/>
  <c r="O3968" i="14" s="1"/>
  <c r="P3968" i="14" s="1"/>
  <c r="Q3968" i="14" s="1"/>
  <c r="R3968" i="14" s="1"/>
  <c r="N3969" i="14"/>
  <c r="O3969" i="14" s="1"/>
  <c r="P3969" i="14" s="1"/>
  <c r="N3970" i="14"/>
  <c r="O3970" i="14" s="1"/>
  <c r="P3970" i="14" s="1"/>
  <c r="N3971" i="14"/>
  <c r="O3971" i="14" s="1"/>
  <c r="P3971" i="14" s="1"/>
  <c r="N3972" i="14"/>
  <c r="O3972" i="14" s="1"/>
  <c r="P3972" i="14" s="1"/>
  <c r="S3972" i="14" s="1"/>
  <c r="N3973" i="14"/>
  <c r="O3973" i="14" s="1"/>
  <c r="P3973" i="14" s="1"/>
  <c r="N3974" i="14"/>
  <c r="O3974" i="14" s="1"/>
  <c r="P3974" i="14" s="1"/>
  <c r="S3974" i="14" s="1"/>
  <c r="N3975" i="14"/>
  <c r="O3975" i="14" s="1"/>
  <c r="P3975" i="14" s="1"/>
  <c r="N3976" i="14"/>
  <c r="O3976" i="14" s="1"/>
  <c r="P3976" i="14" s="1"/>
  <c r="S3976" i="14" s="1"/>
  <c r="N3977" i="14"/>
  <c r="O3977" i="14" s="1"/>
  <c r="P3977" i="14" s="1"/>
  <c r="N3978" i="14"/>
  <c r="O3978" i="14" s="1"/>
  <c r="P3978" i="14" s="1"/>
  <c r="Q3978" i="14" s="1"/>
  <c r="R3978" i="14" s="1"/>
  <c r="N3979" i="14"/>
  <c r="O3979" i="14" s="1"/>
  <c r="P3979" i="14" s="1"/>
  <c r="N3980" i="14"/>
  <c r="O3980" i="14" s="1"/>
  <c r="P3980" i="14" s="1"/>
  <c r="N3981" i="14"/>
  <c r="O3981" i="14" s="1"/>
  <c r="P3981" i="14" s="1"/>
  <c r="N3982" i="14"/>
  <c r="O3982" i="14" s="1"/>
  <c r="P3982" i="14" s="1"/>
  <c r="N3983" i="14"/>
  <c r="O3983" i="14" s="1"/>
  <c r="P3983" i="14" s="1"/>
  <c r="N3984" i="14"/>
  <c r="O3984" i="14" s="1"/>
  <c r="P3984" i="14" s="1"/>
  <c r="N3985" i="14"/>
  <c r="O3985" i="14" s="1"/>
  <c r="P3985" i="14" s="1"/>
  <c r="S3985" i="14" s="1"/>
  <c r="N3986" i="14"/>
  <c r="O3986" i="14" s="1"/>
  <c r="P3986" i="14" s="1"/>
  <c r="N3987" i="14"/>
  <c r="O3987" i="14" s="1"/>
  <c r="P3987" i="14" s="1"/>
  <c r="N3988" i="14"/>
  <c r="O3988" i="14" s="1"/>
  <c r="P3988" i="14" s="1"/>
  <c r="S3988" i="14" s="1"/>
  <c r="N3989" i="14"/>
  <c r="O3989" i="14" s="1"/>
  <c r="P3989" i="14" s="1"/>
  <c r="S3989" i="14" s="1"/>
  <c r="N3990" i="14"/>
  <c r="O3990" i="14" s="1"/>
  <c r="P3990" i="14" s="1"/>
  <c r="Q3990" i="14" s="1"/>
  <c r="R3990" i="14" s="1"/>
  <c r="N3991" i="14"/>
  <c r="O3991" i="14" s="1"/>
  <c r="P3991" i="14" s="1"/>
  <c r="N3992" i="14"/>
  <c r="O3992" i="14" s="1"/>
  <c r="P3992" i="14" s="1"/>
  <c r="S3992" i="14" s="1"/>
  <c r="N3993" i="14"/>
  <c r="O3993" i="14" s="1"/>
  <c r="P3993" i="14" s="1"/>
  <c r="N3994" i="14"/>
  <c r="O3994" i="14" s="1"/>
  <c r="P3994" i="14" s="1"/>
  <c r="Q3994" i="14" s="1"/>
  <c r="R3994" i="14" s="1"/>
  <c r="N3995" i="14"/>
  <c r="O3995" i="14" s="1"/>
  <c r="P3995" i="14" s="1"/>
  <c r="N3996" i="14"/>
  <c r="O3996" i="14" s="1"/>
  <c r="P3996" i="14" s="1"/>
  <c r="N3997" i="14"/>
  <c r="O3997" i="14" s="1"/>
  <c r="P3997" i="14" s="1"/>
  <c r="N3998" i="14"/>
  <c r="O3998" i="14" s="1"/>
  <c r="P3998" i="14" s="1"/>
  <c r="N3999" i="14"/>
  <c r="O3999" i="14" s="1"/>
  <c r="P3999" i="14" s="1"/>
  <c r="Q3999" i="14" s="1"/>
  <c r="R3999" i="14" s="1"/>
  <c r="N4000" i="14"/>
  <c r="O4000" i="14" s="1"/>
  <c r="P4000" i="14" s="1"/>
  <c r="N4001" i="14"/>
  <c r="O4001" i="14" s="1"/>
  <c r="P4001" i="14" s="1"/>
  <c r="N4002" i="14"/>
  <c r="O4002" i="14" s="1"/>
  <c r="P4002" i="14" s="1"/>
  <c r="N4003" i="14"/>
  <c r="O4003" i="14" s="1"/>
  <c r="P4003" i="14" s="1"/>
  <c r="N4004" i="14"/>
  <c r="O4004" i="14" s="1"/>
  <c r="P4004" i="14" s="1"/>
  <c r="S4004" i="14" s="1"/>
  <c r="N4005" i="14"/>
  <c r="O4005" i="14" s="1"/>
  <c r="P4005" i="14" s="1"/>
  <c r="S4005" i="14" s="1"/>
  <c r="N4006" i="14"/>
  <c r="O4006" i="14" s="1"/>
  <c r="P4006" i="14" s="1"/>
  <c r="N4007" i="14"/>
  <c r="O4007" i="14" s="1"/>
  <c r="P4007" i="14" s="1"/>
  <c r="Q4007" i="14" s="1"/>
  <c r="R4007" i="14" s="1"/>
  <c r="N4008" i="14"/>
  <c r="O4008" i="14" s="1"/>
  <c r="P4008" i="14" s="1"/>
  <c r="N4009" i="14"/>
  <c r="O4009" i="14" s="1"/>
  <c r="P4009" i="14" s="1"/>
  <c r="N4010" i="14"/>
  <c r="O4010" i="14" s="1"/>
  <c r="P4010" i="14" s="1"/>
  <c r="Q4010" i="14" s="1"/>
  <c r="R4010" i="14" s="1"/>
  <c r="N4011" i="14"/>
  <c r="O4011" i="14" s="1"/>
  <c r="P4011" i="14" s="1"/>
  <c r="Q4011" i="14" s="1"/>
  <c r="R4011" i="14" s="1"/>
  <c r="N4012" i="14"/>
  <c r="O4012" i="14" s="1"/>
  <c r="P4012" i="14" s="1"/>
  <c r="Q4012" i="14" s="1"/>
  <c r="R4012" i="14" s="1"/>
  <c r="N4013" i="14"/>
  <c r="O4013" i="14" s="1"/>
  <c r="P4013" i="14" s="1"/>
  <c r="N4014" i="14"/>
  <c r="O4014" i="14" s="1"/>
  <c r="P4014" i="14" s="1"/>
  <c r="Q4014" i="14" s="1"/>
  <c r="R4014" i="14" s="1"/>
  <c r="N4015" i="14"/>
  <c r="O4015" i="14" s="1"/>
  <c r="P4015" i="14" s="1"/>
  <c r="N4016" i="14"/>
  <c r="O4016" i="14" s="1"/>
  <c r="P4016" i="14" s="1"/>
  <c r="S4016" i="14" s="1"/>
  <c r="N4017" i="14"/>
  <c r="O4017" i="14" s="1"/>
  <c r="P4017" i="14" s="1"/>
  <c r="N4018" i="14"/>
  <c r="O4018" i="14" s="1"/>
  <c r="P4018" i="14" s="1"/>
  <c r="N4019" i="14"/>
  <c r="O4019" i="14" s="1"/>
  <c r="P4019" i="14" s="1"/>
  <c r="N4020" i="14"/>
  <c r="O4020" i="14" s="1"/>
  <c r="P4020" i="14" s="1"/>
  <c r="S4020" i="14" s="1"/>
  <c r="N4021" i="14"/>
  <c r="O4021" i="14" s="1"/>
  <c r="P4021" i="14" s="1"/>
  <c r="N4022" i="14"/>
  <c r="O4022" i="14" s="1"/>
  <c r="P4022" i="14" s="1"/>
  <c r="N4023" i="14"/>
  <c r="O4023" i="14" s="1"/>
  <c r="P4023" i="14" s="1"/>
  <c r="Q4023" i="14" s="1"/>
  <c r="R4023" i="14" s="1"/>
  <c r="N4024" i="14"/>
  <c r="O4024" i="14" s="1"/>
  <c r="P4024" i="14" s="1"/>
  <c r="S4024" i="14" s="1"/>
  <c r="N4025" i="14"/>
  <c r="O4025" i="14" s="1"/>
  <c r="P4025" i="14" s="1"/>
  <c r="N4026" i="14"/>
  <c r="O4026" i="14" s="1"/>
  <c r="P4026" i="14" s="1"/>
  <c r="Q4026" i="14" s="1"/>
  <c r="R4026" i="14" s="1"/>
  <c r="N4027" i="14"/>
  <c r="O4027" i="14" s="1"/>
  <c r="P4027" i="14" s="1"/>
  <c r="Q4027" i="14" s="1"/>
  <c r="R4027" i="14" s="1"/>
  <c r="N4028" i="14"/>
  <c r="O4028" i="14" s="1"/>
  <c r="P4028" i="14" s="1"/>
  <c r="N4029" i="14"/>
  <c r="O4029" i="14" s="1"/>
  <c r="P4029" i="14" s="1"/>
  <c r="N4030" i="14"/>
  <c r="O4030" i="14" s="1"/>
  <c r="P4030" i="14" s="1"/>
  <c r="N4031" i="14"/>
  <c r="O4031" i="14" s="1"/>
  <c r="P4031" i="14" s="1"/>
  <c r="N4032" i="14"/>
  <c r="O4032" i="14" s="1"/>
  <c r="P4032" i="14" s="1"/>
  <c r="S4032" i="14" s="1"/>
  <c r="N4033" i="14"/>
  <c r="O4033" i="14" s="1"/>
  <c r="P4033" i="14" s="1"/>
  <c r="S4033" i="14" s="1"/>
  <c r="N4034" i="14"/>
  <c r="O4034" i="14" s="1"/>
  <c r="P4034" i="14" s="1"/>
  <c r="N4035" i="14"/>
  <c r="O4035" i="14" s="1"/>
  <c r="P4035" i="14" s="1"/>
  <c r="N4036" i="14"/>
  <c r="O4036" i="14" s="1"/>
  <c r="P4036" i="14" s="1"/>
  <c r="S4036" i="14" s="1"/>
  <c r="N4037" i="14"/>
  <c r="O4037" i="14" s="1"/>
  <c r="P4037" i="14" s="1"/>
  <c r="S4037" i="14" s="1"/>
  <c r="N4038" i="14"/>
  <c r="O4038" i="14" s="1"/>
  <c r="P4038" i="14" s="1"/>
  <c r="S4038" i="14" s="1"/>
  <c r="N4039" i="14"/>
  <c r="O4039" i="14" s="1"/>
  <c r="P4039" i="14" s="1"/>
  <c r="N4040" i="14"/>
  <c r="O4040" i="14" s="1"/>
  <c r="P4040" i="14" s="1"/>
  <c r="S4040" i="14" s="1"/>
  <c r="N4041" i="14"/>
  <c r="O4041" i="14" s="1"/>
  <c r="P4041" i="14" s="1"/>
  <c r="N4042" i="14"/>
  <c r="O4042" i="14" s="1"/>
  <c r="P4042" i="14" s="1"/>
  <c r="N4043" i="14"/>
  <c r="O4043" i="14" s="1"/>
  <c r="P4043" i="14" s="1"/>
  <c r="Q4043" i="14" s="1"/>
  <c r="R4043" i="14" s="1"/>
  <c r="N4044" i="14"/>
  <c r="O4044" i="14" s="1"/>
  <c r="P4044" i="14" s="1"/>
  <c r="N4045" i="14"/>
  <c r="O4045" i="14" s="1"/>
  <c r="P4045" i="14" s="1"/>
  <c r="N4046" i="14"/>
  <c r="O4046" i="14" s="1"/>
  <c r="P4046" i="14" s="1"/>
  <c r="Q4046" i="14" s="1"/>
  <c r="R4046" i="14" s="1"/>
  <c r="N4047" i="14"/>
  <c r="O4047" i="14" s="1"/>
  <c r="P4047" i="14" s="1"/>
  <c r="Q4047" i="14" s="1"/>
  <c r="R4047" i="14" s="1"/>
  <c r="N4048" i="14"/>
  <c r="O4048" i="14" s="1"/>
  <c r="P4048" i="14" s="1"/>
  <c r="Q4048" i="14" s="1"/>
  <c r="R4048" i="14" s="1"/>
  <c r="N4049" i="14"/>
  <c r="O4049" i="14" s="1"/>
  <c r="P4049" i="14" s="1"/>
  <c r="N4050" i="14"/>
  <c r="O4050" i="14" s="1"/>
  <c r="P4050" i="14" s="1"/>
  <c r="N4051" i="14"/>
  <c r="O4051" i="14" s="1"/>
  <c r="P4051" i="14" s="1"/>
  <c r="N4052" i="14"/>
  <c r="O4052" i="14" s="1"/>
  <c r="P4052" i="14" s="1"/>
  <c r="S4052" i="14" s="1"/>
  <c r="N4053" i="14"/>
  <c r="O4053" i="14" s="1"/>
  <c r="P4053" i="14" s="1"/>
  <c r="S4053" i="14" s="1"/>
  <c r="N4054" i="14"/>
  <c r="O4054" i="14" s="1"/>
  <c r="P4054" i="14" s="1"/>
  <c r="S4054" i="14" s="1"/>
  <c r="N4055" i="14"/>
  <c r="O4055" i="14" s="1"/>
  <c r="P4055" i="14" s="1"/>
  <c r="N4056" i="14"/>
  <c r="O4056" i="14" s="1"/>
  <c r="P4056" i="14" s="1"/>
  <c r="S4056" i="14" s="1"/>
  <c r="N4057" i="14"/>
  <c r="O4057" i="14" s="1"/>
  <c r="P4057" i="14" s="1"/>
  <c r="N4058" i="14"/>
  <c r="O4058" i="14" s="1"/>
  <c r="P4058" i="14" s="1"/>
  <c r="Q4058" i="14" s="1"/>
  <c r="R4058" i="14" s="1"/>
  <c r="N4059" i="14"/>
  <c r="O4059" i="14" s="1"/>
  <c r="P4059" i="14" s="1"/>
  <c r="N4060" i="14"/>
  <c r="O4060" i="14" s="1"/>
  <c r="P4060" i="14" s="1"/>
  <c r="N4061" i="14"/>
  <c r="O4061" i="14" s="1"/>
  <c r="P4061" i="14" s="1"/>
  <c r="N4062" i="14"/>
  <c r="O4062" i="14" s="1"/>
  <c r="P4062" i="14" s="1"/>
  <c r="N4063" i="14"/>
  <c r="O4063" i="14" s="1"/>
  <c r="P4063" i="14" s="1"/>
  <c r="N4064" i="14"/>
  <c r="O4064" i="14" s="1"/>
  <c r="P4064" i="14" s="1"/>
  <c r="Q4064" i="14" s="1"/>
  <c r="R4064" i="14" s="1"/>
  <c r="N4065" i="14"/>
  <c r="O4065" i="14" s="1"/>
  <c r="P4065" i="14" s="1"/>
  <c r="N4066" i="14"/>
  <c r="O4066" i="14" s="1"/>
  <c r="P4066" i="14" s="1"/>
  <c r="N4067" i="14"/>
  <c r="O4067" i="14" s="1"/>
  <c r="P4067" i="14" s="1"/>
  <c r="N4068" i="14"/>
  <c r="O4068" i="14" s="1"/>
  <c r="P4068" i="14" s="1"/>
  <c r="N4069" i="14"/>
  <c r="O4069" i="14" s="1"/>
  <c r="P4069" i="14" s="1"/>
  <c r="N4070" i="14"/>
  <c r="O4070" i="14" s="1"/>
  <c r="P4070" i="14" s="1"/>
  <c r="Q4070" i="14" s="1"/>
  <c r="R4070" i="14" s="1"/>
  <c r="N4071" i="14"/>
  <c r="O4071" i="14" s="1"/>
  <c r="P4071" i="14" s="1"/>
  <c r="Q4071" i="14" s="1"/>
  <c r="R4071" i="14" s="1"/>
  <c r="N4072" i="14"/>
  <c r="O4072" i="14" s="1"/>
  <c r="P4072" i="14" s="1"/>
  <c r="N4073" i="14"/>
  <c r="O4073" i="14" s="1"/>
  <c r="P4073" i="14" s="1"/>
  <c r="N4074" i="14"/>
  <c r="O4074" i="14" s="1"/>
  <c r="P4074" i="14" s="1"/>
  <c r="N4075" i="14"/>
  <c r="O4075" i="14" s="1"/>
  <c r="P4075" i="14" s="1"/>
  <c r="S4075" i="14" s="1"/>
  <c r="N4076" i="14"/>
  <c r="O4076" i="14" s="1"/>
  <c r="P4076" i="14" s="1"/>
  <c r="N4077" i="14"/>
  <c r="O4077" i="14" s="1"/>
  <c r="P4077" i="14" s="1"/>
  <c r="N4078" i="14"/>
  <c r="O4078" i="14" s="1"/>
  <c r="P4078" i="14" s="1"/>
  <c r="Q4078" i="14" s="1"/>
  <c r="R4078" i="14" s="1"/>
  <c r="N4079" i="14"/>
  <c r="O4079" i="14" s="1"/>
  <c r="P4079" i="14" s="1"/>
  <c r="N4080" i="14"/>
  <c r="O4080" i="14" s="1"/>
  <c r="P4080" i="14" s="1"/>
  <c r="Q4080" i="14" s="1"/>
  <c r="R4080" i="14" s="1"/>
  <c r="N4081" i="14"/>
  <c r="O4081" i="14" s="1"/>
  <c r="P4081" i="14" s="1"/>
  <c r="S4081" i="14" s="1"/>
  <c r="N4082" i="14"/>
  <c r="O4082" i="14" s="1"/>
  <c r="P4082" i="14" s="1"/>
  <c r="N4083" i="14"/>
  <c r="O4083" i="14" s="1"/>
  <c r="P4083" i="14" s="1"/>
  <c r="N4084" i="14"/>
  <c r="O4084" i="14" s="1"/>
  <c r="P4084" i="14" s="1"/>
  <c r="S4084" i="14" s="1"/>
  <c r="N4085" i="14"/>
  <c r="O4085" i="14" s="1"/>
  <c r="P4085" i="14" s="1"/>
  <c r="S4085" i="14" s="1"/>
  <c r="N4086" i="14"/>
  <c r="O4086" i="14" s="1"/>
  <c r="P4086" i="14" s="1"/>
  <c r="N4087" i="14"/>
  <c r="O4087" i="14" s="1"/>
  <c r="P4087" i="14" s="1"/>
  <c r="Q4087" i="14" s="1"/>
  <c r="R4087" i="14" s="1"/>
  <c r="N4088" i="14"/>
  <c r="O4088" i="14" s="1"/>
  <c r="P4088" i="14" s="1"/>
  <c r="S4088" i="14" s="1"/>
  <c r="N4089" i="14"/>
  <c r="O4089" i="14" s="1"/>
  <c r="P4089" i="14" s="1"/>
  <c r="N4090" i="14"/>
  <c r="O4090" i="14" s="1"/>
  <c r="P4090" i="14" s="1"/>
  <c r="Q4090" i="14" s="1"/>
  <c r="R4090" i="14" s="1"/>
  <c r="N4091" i="14"/>
  <c r="O4091" i="14" s="1"/>
  <c r="P4091" i="14" s="1"/>
  <c r="Q4091" i="14" s="1"/>
  <c r="R4091" i="14" s="1"/>
  <c r="N4092" i="14"/>
  <c r="O4092" i="14" s="1"/>
  <c r="P4092" i="14" s="1"/>
  <c r="N4093" i="14"/>
  <c r="O4093" i="14" s="1"/>
  <c r="P4093" i="14" s="1"/>
  <c r="N4094" i="14"/>
  <c r="O4094" i="14" s="1"/>
  <c r="P4094" i="14" s="1"/>
  <c r="N4095" i="14"/>
  <c r="O4095" i="14" s="1"/>
  <c r="P4095" i="14" s="1"/>
  <c r="N4096" i="14"/>
  <c r="O4096" i="14" s="1"/>
  <c r="P4096" i="14" s="1"/>
  <c r="Q4096" i="14" s="1"/>
  <c r="R4096" i="14" s="1"/>
  <c r="N4097" i="14"/>
  <c r="O4097" i="14" s="1"/>
  <c r="P4097" i="14" s="1"/>
  <c r="N4098" i="14"/>
  <c r="O4098" i="14" s="1"/>
  <c r="P4098" i="14" s="1"/>
  <c r="N4099" i="14"/>
  <c r="O4099" i="14" s="1"/>
  <c r="P4099" i="14" s="1"/>
  <c r="N4100" i="14"/>
  <c r="O4100" i="14" s="1"/>
  <c r="P4100" i="14" s="1"/>
  <c r="N4101" i="14"/>
  <c r="O4101" i="14" s="1"/>
  <c r="P4101" i="14" s="1"/>
  <c r="S4101" i="14" s="1"/>
  <c r="N4102" i="14"/>
  <c r="O4102" i="14" s="1"/>
  <c r="P4102" i="14" s="1"/>
  <c r="N4103" i="14"/>
  <c r="O4103" i="14" s="1"/>
  <c r="P4103" i="14" s="1"/>
  <c r="N4104" i="14"/>
  <c r="O4104" i="14" s="1"/>
  <c r="P4104" i="14" s="1"/>
  <c r="S4104" i="14" s="1"/>
  <c r="N4105" i="14"/>
  <c r="O4105" i="14" s="1"/>
  <c r="P4105" i="14" s="1"/>
  <c r="N4106" i="14"/>
  <c r="O4106" i="14" s="1"/>
  <c r="P4106" i="14" s="1"/>
  <c r="Q4106" i="14" s="1"/>
  <c r="R4106" i="14" s="1"/>
  <c r="N4107" i="14"/>
  <c r="O4107" i="14" s="1"/>
  <c r="P4107" i="14" s="1"/>
  <c r="N4108" i="14"/>
  <c r="O4108" i="14" s="1"/>
  <c r="P4108" i="14" s="1"/>
  <c r="N4109" i="14"/>
  <c r="O4109" i="14" s="1"/>
  <c r="P4109" i="14" s="1"/>
  <c r="N4110" i="14"/>
  <c r="O4110" i="14" s="1"/>
  <c r="P4110" i="14" s="1"/>
  <c r="N4111" i="14"/>
  <c r="O4111" i="14" s="1"/>
  <c r="P4111" i="14" s="1"/>
  <c r="N4112" i="14"/>
  <c r="O4112" i="14" s="1"/>
  <c r="P4112" i="14" s="1"/>
  <c r="Q4112" i="14" s="1"/>
  <c r="R4112" i="14" s="1"/>
  <c r="N4113" i="14"/>
  <c r="O4113" i="14" s="1"/>
  <c r="P4113" i="14" s="1"/>
  <c r="S4113" i="14" s="1"/>
  <c r="N4114" i="14"/>
  <c r="O4114" i="14" s="1"/>
  <c r="P4114" i="14" s="1"/>
  <c r="N4115" i="14"/>
  <c r="O4115" i="14" s="1"/>
  <c r="P4115" i="14" s="1"/>
  <c r="N4116" i="14"/>
  <c r="O4116" i="14" s="1"/>
  <c r="P4116" i="14" s="1"/>
  <c r="S4116" i="14" s="1"/>
  <c r="N4117" i="14"/>
  <c r="O4117" i="14" s="1"/>
  <c r="P4117" i="14" s="1"/>
  <c r="S4117" i="14" s="1"/>
  <c r="N4118" i="14"/>
  <c r="O4118" i="14" s="1"/>
  <c r="P4118" i="14" s="1"/>
  <c r="N4119" i="14"/>
  <c r="O4119" i="14" s="1"/>
  <c r="P4119" i="14" s="1"/>
  <c r="N4120" i="14"/>
  <c r="O4120" i="14" s="1"/>
  <c r="P4120" i="14" s="1"/>
  <c r="S4120" i="14" s="1"/>
  <c r="N4121" i="14"/>
  <c r="O4121" i="14" s="1"/>
  <c r="P4121" i="14" s="1"/>
  <c r="N4122" i="14"/>
  <c r="O4122" i="14" s="1"/>
  <c r="P4122" i="14" s="1"/>
  <c r="Q4122" i="14" s="1"/>
  <c r="R4122" i="14" s="1"/>
  <c r="N4123" i="14"/>
  <c r="O4123" i="14" s="1"/>
  <c r="P4123" i="14" s="1"/>
  <c r="Q4123" i="14" s="1"/>
  <c r="R4123" i="14" s="1"/>
  <c r="N4124" i="14"/>
  <c r="O4124" i="14" s="1"/>
  <c r="P4124" i="14" s="1"/>
  <c r="Q4124" i="14" s="1"/>
  <c r="R4124" i="14" s="1"/>
  <c r="N4125" i="14"/>
  <c r="O4125" i="14" s="1"/>
  <c r="P4125" i="14" s="1"/>
  <c r="N4126" i="14"/>
  <c r="O4126" i="14" s="1"/>
  <c r="P4126" i="14" s="1"/>
  <c r="Q4126" i="14" s="1"/>
  <c r="R4126" i="14" s="1"/>
  <c r="N4127" i="14"/>
  <c r="O4127" i="14" s="1"/>
  <c r="P4127" i="14" s="1"/>
  <c r="Q4127" i="14" s="1"/>
  <c r="R4127" i="14" s="1"/>
  <c r="N4128" i="14"/>
  <c r="O4128" i="14" s="1"/>
  <c r="P4128" i="14" s="1"/>
  <c r="N4129" i="14"/>
  <c r="O4129" i="14" s="1"/>
  <c r="P4129" i="14" s="1"/>
  <c r="N4130" i="14"/>
  <c r="O4130" i="14" s="1"/>
  <c r="P4130" i="14" s="1"/>
  <c r="N4131" i="14"/>
  <c r="O4131" i="14" s="1"/>
  <c r="P4131" i="14" s="1"/>
  <c r="N4132" i="14"/>
  <c r="O4132" i="14" s="1"/>
  <c r="P4132" i="14" s="1"/>
  <c r="S4132" i="14" s="1"/>
  <c r="N4133" i="14"/>
  <c r="O4133" i="14" s="1"/>
  <c r="P4133" i="14" s="1"/>
  <c r="S4133" i="14" s="1"/>
  <c r="N4134" i="14"/>
  <c r="O4134" i="14" s="1"/>
  <c r="P4134" i="14" s="1"/>
  <c r="S4134" i="14" s="1"/>
  <c r="N4135" i="14"/>
  <c r="O4135" i="14" s="1"/>
  <c r="P4135" i="14" s="1"/>
  <c r="N4136" i="14"/>
  <c r="O4136" i="14" s="1"/>
  <c r="P4136" i="14" s="1"/>
  <c r="S4136" i="14" s="1"/>
  <c r="N4137" i="14"/>
  <c r="O4137" i="14" s="1"/>
  <c r="P4137" i="14" s="1"/>
  <c r="N4138" i="14"/>
  <c r="O4138" i="14" s="1"/>
  <c r="P4138" i="14" s="1"/>
  <c r="N4139" i="14"/>
  <c r="O4139" i="14" s="1"/>
  <c r="P4139" i="14" s="1"/>
  <c r="Q4139" i="14" s="1"/>
  <c r="R4139" i="14" s="1"/>
  <c r="N4140" i="14"/>
  <c r="O4140" i="14" s="1"/>
  <c r="P4140" i="14" s="1"/>
  <c r="Q4140" i="14" s="1"/>
  <c r="R4140" i="14" s="1"/>
  <c r="N4141" i="14"/>
  <c r="O4141" i="14" s="1"/>
  <c r="P4141" i="14" s="1"/>
  <c r="N4142" i="14"/>
  <c r="O4142" i="14" s="1"/>
  <c r="P4142" i="14" s="1"/>
  <c r="Q4142" i="14" s="1"/>
  <c r="R4142" i="14" s="1"/>
  <c r="N4143" i="14"/>
  <c r="O4143" i="14" s="1"/>
  <c r="P4143" i="14" s="1"/>
  <c r="Q4143" i="14" s="1"/>
  <c r="R4143" i="14" s="1"/>
  <c r="N4144" i="14"/>
  <c r="O4144" i="14" s="1"/>
  <c r="P4144" i="14" s="1"/>
  <c r="Q4144" i="14" s="1"/>
  <c r="R4144" i="14" s="1"/>
  <c r="N4145" i="14"/>
  <c r="O4145" i="14" s="1"/>
  <c r="P4145" i="14" s="1"/>
  <c r="N4146" i="14"/>
  <c r="O4146" i="14" s="1"/>
  <c r="P4146" i="14" s="1"/>
  <c r="N4147" i="14"/>
  <c r="O4147" i="14" s="1"/>
  <c r="P4147" i="14" s="1"/>
  <c r="N4148" i="14"/>
  <c r="O4148" i="14" s="1"/>
  <c r="P4148" i="14" s="1"/>
  <c r="S4148" i="14" s="1"/>
  <c r="N4149" i="14"/>
  <c r="O4149" i="14" s="1"/>
  <c r="P4149" i="14" s="1"/>
  <c r="S4149" i="14" s="1"/>
  <c r="N4150" i="14"/>
  <c r="O4150" i="14" s="1"/>
  <c r="P4150" i="14" s="1"/>
  <c r="N4151" i="14"/>
  <c r="O4151" i="14" s="1"/>
  <c r="P4151" i="14" s="1"/>
  <c r="Q4151" i="14" s="1"/>
  <c r="R4151" i="14" s="1"/>
  <c r="N4152" i="14"/>
  <c r="O4152" i="14" s="1"/>
  <c r="P4152" i="14" s="1"/>
  <c r="S4152" i="14" s="1"/>
  <c r="N4153" i="14"/>
  <c r="O4153" i="14" s="1"/>
  <c r="P4153" i="14" s="1"/>
  <c r="N4154" i="14"/>
  <c r="O4154" i="14" s="1"/>
  <c r="P4154" i="14" s="1"/>
  <c r="N4155" i="14"/>
  <c r="O4155" i="14" s="1"/>
  <c r="P4155" i="14" s="1"/>
  <c r="N4156" i="14"/>
  <c r="O4156" i="14" s="1"/>
  <c r="P4156" i="14" s="1"/>
  <c r="N4157" i="14"/>
  <c r="O4157" i="14" s="1"/>
  <c r="P4157" i="14" s="1"/>
  <c r="N4158" i="14"/>
  <c r="O4158" i="14" s="1"/>
  <c r="P4158" i="14" s="1"/>
  <c r="N4159" i="14"/>
  <c r="O4159" i="14" s="1"/>
  <c r="P4159" i="14" s="1"/>
  <c r="N4160" i="14"/>
  <c r="O4160" i="14" s="1"/>
  <c r="P4160" i="14" s="1"/>
  <c r="S4160" i="14" s="1"/>
  <c r="N4161" i="14"/>
  <c r="O4161" i="14" s="1"/>
  <c r="P4161" i="14" s="1"/>
  <c r="S4161" i="14" s="1"/>
  <c r="N4162" i="14"/>
  <c r="O4162" i="14" s="1"/>
  <c r="P4162" i="14" s="1"/>
  <c r="N4163" i="14"/>
  <c r="O4163" i="14" s="1"/>
  <c r="P4163" i="14" s="1"/>
  <c r="N4164" i="14"/>
  <c r="O4164" i="14" s="1"/>
  <c r="P4164" i="14" s="1"/>
  <c r="S4164" i="14" s="1"/>
  <c r="N4165" i="14"/>
  <c r="O4165" i="14" s="1"/>
  <c r="P4165" i="14" s="1"/>
  <c r="S4165" i="14" s="1"/>
  <c r="N4166" i="14"/>
  <c r="O4166" i="14" s="1"/>
  <c r="P4166" i="14" s="1"/>
  <c r="N4167" i="14"/>
  <c r="O4167" i="14" s="1"/>
  <c r="P4167" i="14" s="1"/>
  <c r="N4168" i="14"/>
  <c r="O4168" i="14" s="1"/>
  <c r="P4168" i="14" s="1"/>
  <c r="S4168" i="14" s="1"/>
  <c r="N4169" i="14"/>
  <c r="O4169" i="14" s="1"/>
  <c r="P4169" i="14" s="1"/>
  <c r="N4170" i="14"/>
  <c r="O4170" i="14" s="1"/>
  <c r="P4170" i="14" s="1"/>
  <c r="Q4170" i="14" s="1"/>
  <c r="R4170" i="14" s="1"/>
  <c r="N4171" i="14"/>
  <c r="O4171" i="14" s="1"/>
  <c r="P4171" i="14" s="1"/>
  <c r="Q4171" i="14" s="1"/>
  <c r="R4171" i="14" s="1"/>
  <c r="N4172" i="14"/>
  <c r="O4172" i="14" s="1"/>
  <c r="P4172" i="14" s="1"/>
  <c r="N4173" i="14"/>
  <c r="O4173" i="14" s="1"/>
  <c r="P4173" i="14" s="1"/>
  <c r="N4174" i="14"/>
  <c r="O4174" i="14" s="1"/>
  <c r="P4174" i="14" s="1"/>
  <c r="N4175" i="14"/>
  <c r="O4175" i="14" s="1"/>
  <c r="P4175" i="14" s="1"/>
  <c r="Q4175" i="14" s="1"/>
  <c r="R4175" i="14" s="1"/>
  <c r="N4176" i="14"/>
  <c r="O4176" i="14" s="1"/>
  <c r="P4176" i="14" s="1"/>
  <c r="Q4176" i="14" s="1"/>
  <c r="R4176" i="14" s="1"/>
  <c r="N4177" i="14"/>
  <c r="O4177" i="14" s="1"/>
  <c r="P4177" i="14" s="1"/>
  <c r="N4178" i="14"/>
  <c r="O4178" i="14" s="1"/>
  <c r="P4178" i="14" s="1"/>
  <c r="N4179" i="14"/>
  <c r="O4179" i="14" s="1"/>
  <c r="P4179" i="14" s="1"/>
  <c r="N4180" i="14"/>
  <c r="O4180" i="14" s="1"/>
  <c r="P4180" i="14" s="1"/>
  <c r="S4180" i="14" s="1"/>
  <c r="N4181" i="14"/>
  <c r="O4181" i="14" s="1"/>
  <c r="P4181" i="14" s="1"/>
  <c r="S4181" i="14" s="1"/>
  <c r="N4182" i="14"/>
  <c r="O4182" i="14" s="1"/>
  <c r="P4182" i="14" s="1"/>
  <c r="Q4182" i="14" s="1"/>
  <c r="R4182" i="14" s="1"/>
  <c r="N4183" i="14"/>
  <c r="O4183" i="14" s="1"/>
  <c r="P4183" i="14" s="1"/>
  <c r="N4184" i="14"/>
  <c r="O4184" i="14" s="1"/>
  <c r="P4184" i="14" s="1"/>
  <c r="S4184" i="14" s="1"/>
  <c r="N4185" i="14"/>
  <c r="O4185" i="14" s="1"/>
  <c r="P4185" i="14" s="1"/>
  <c r="N4186" i="14"/>
  <c r="O4186" i="14" s="1"/>
  <c r="P4186" i="14" s="1"/>
  <c r="Q4186" i="14" s="1"/>
  <c r="R4186" i="14" s="1"/>
  <c r="N4187" i="14"/>
  <c r="O4187" i="14" s="1"/>
  <c r="P4187" i="14" s="1"/>
  <c r="Q4187" i="14" s="1"/>
  <c r="R4187" i="14" s="1"/>
  <c r="N4188" i="14"/>
  <c r="O4188" i="14" s="1"/>
  <c r="P4188" i="14" s="1"/>
  <c r="N4189" i="14"/>
  <c r="O4189" i="14" s="1"/>
  <c r="P4189" i="14" s="1"/>
  <c r="N4190" i="14"/>
  <c r="O4190" i="14" s="1"/>
  <c r="P4190" i="14" s="1"/>
  <c r="Q4190" i="14" s="1"/>
  <c r="R4190" i="14" s="1"/>
  <c r="N4191" i="14"/>
  <c r="O4191" i="14" s="1"/>
  <c r="P4191" i="14" s="1"/>
  <c r="Q4191" i="14" s="1"/>
  <c r="R4191" i="14" s="1"/>
  <c r="N4192" i="14"/>
  <c r="O4192" i="14" s="1"/>
  <c r="P4192" i="14" s="1"/>
  <c r="N4193" i="14"/>
  <c r="O4193" i="14" s="1"/>
  <c r="P4193" i="14" s="1"/>
  <c r="N4194" i="14"/>
  <c r="O4194" i="14" s="1"/>
  <c r="P4194" i="14" s="1"/>
  <c r="N4195" i="14"/>
  <c r="O4195" i="14" s="1"/>
  <c r="P4195" i="14" s="1"/>
  <c r="N4196" i="14"/>
  <c r="O4196" i="14" s="1"/>
  <c r="P4196" i="14" s="1"/>
  <c r="S4196" i="14" s="1"/>
  <c r="N4197" i="14"/>
  <c r="O4197" i="14" s="1"/>
  <c r="P4197" i="14" s="1"/>
  <c r="S4197" i="14" s="1"/>
  <c r="N4198" i="14"/>
  <c r="O4198" i="14" s="1"/>
  <c r="P4198" i="14" s="1"/>
  <c r="N4199" i="14"/>
  <c r="O4199" i="14" s="1"/>
  <c r="P4199" i="14" s="1"/>
  <c r="N4200" i="14"/>
  <c r="O4200" i="14" s="1"/>
  <c r="P4200" i="14" s="1"/>
  <c r="S4200" i="14" s="1"/>
  <c r="N4201" i="14"/>
  <c r="O4201" i="14" s="1"/>
  <c r="P4201" i="14" s="1"/>
  <c r="N4202" i="14"/>
  <c r="O4202" i="14" s="1"/>
  <c r="P4202" i="14" s="1"/>
  <c r="Q4202" i="14" s="1"/>
  <c r="R4202" i="14" s="1"/>
  <c r="N4203" i="14"/>
  <c r="O4203" i="14" s="1"/>
  <c r="P4203" i="14" s="1"/>
  <c r="Q4203" i="14" s="1"/>
  <c r="R4203" i="14" s="1"/>
  <c r="N4204" i="14"/>
  <c r="O4204" i="14" s="1"/>
  <c r="P4204" i="14" s="1"/>
  <c r="N4205" i="14"/>
  <c r="O4205" i="14" s="1"/>
  <c r="P4205" i="14" s="1"/>
  <c r="N4206" i="14"/>
  <c r="O4206" i="14" s="1"/>
  <c r="P4206" i="14" s="1"/>
  <c r="N4207" i="14"/>
  <c r="O4207" i="14" s="1"/>
  <c r="P4207" i="14" s="1"/>
  <c r="N4208" i="14"/>
  <c r="O4208" i="14" s="1"/>
  <c r="P4208" i="14" s="1"/>
  <c r="S4208" i="14" s="1"/>
  <c r="N4209" i="14"/>
  <c r="O4209" i="14" s="1"/>
  <c r="P4209" i="14" s="1"/>
  <c r="S4209" i="14" s="1"/>
  <c r="N4210" i="14"/>
  <c r="O4210" i="14" s="1"/>
  <c r="P4210" i="14" s="1"/>
  <c r="N4211" i="14"/>
  <c r="O4211" i="14" s="1"/>
  <c r="P4211" i="14" s="1"/>
  <c r="N4212" i="14"/>
  <c r="O4212" i="14" s="1"/>
  <c r="P4212" i="14" s="1"/>
  <c r="S4212" i="14" s="1"/>
  <c r="N4213" i="14"/>
  <c r="O4213" i="14" s="1"/>
  <c r="P4213" i="14" s="1"/>
  <c r="N4214" i="14"/>
  <c r="O4214" i="14" s="1"/>
  <c r="P4214" i="14" s="1"/>
  <c r="N4215" i="14"/>
  <c r="O4215" i="14" s="1"/>
  <c r="P4215" i="14" s="1"/>
  <c r="Q4215" i="14" s="1"/>
  <c r="R4215" i="14" s="1"/>
  <c r="N4216" i="14"/>
  <c r="O4216" i="14" s="1"/>
  <c r="P4216" i="14" s="1"/>
  <c r="S4216" i="14" s="1"/>
  <c r="N4217" i="14"/>
  <c r="O4217" i="14" s="1"/>
  <c r="P4217" i="14" s="1"/>
  <c r="N4218" i="14"/>
  <c r="O4218" i="14" s="1"/>
  <c r="P4218" i="14" s="1"/>
  <c r="Q4218" i="14" s="1"/>
  <c r="R4218" i="14" s="1"/>
  <c r="N4219" i="14"/>
  <c r="O4219" i="14" s="1"/>
  <c r="P4219" i="14" s="1"/>
  <c r="Q4219" i="14" s="1"/>
  <c r="R4219" i="14" s="1"/>
  <c r="N4220" i="14"/>
  <c r="O4220" i="14" s="1"/>
  <c r="P4220" i="14" s="1"/>
  <c r="N4221" i="14"/>
  <c r="O4221" i="14" s="1"/>
  <c r="P4221" i="14" s="1"/>
  <c r="N4222" i="14"/>
  <c r="O4222" i="14" s="1"/>
  <c r="P4222" i="14" s="1"/>
  <c r="Q4222" i="14" s="1"/>
  <c r="R4222" i="14" s="1"/>
  <c r="N4223" i="14"/>
  <c r="O4223" i="14" s="1"/>
  <c r="P4223" i="14" s="1"/>
  <c r="Q4223" i="14" s="1"/>
  <c r="R4223" i="14" s="1"/>
  <c r="N4224" i="14"/>
  <c r="O4224" i="14" s="1"/>
  <c r="P4224" i="14" s="1"/>
  <c r="Q4224" i="14" s="1"/>
  <c r="R4224" i="14" s="1"/>
  <c r="N4225" i="14"/>
  <c r="O4225" i="14" s="1"/>
  <c r="P4225" i="14" s="1"/>
  <c r="S4225" i="14" s="1"/>
  <c r="N4226" i="14"/>
  <c r="O4226" i="14" s="1"/>
  <c r="P4226" i="14" s="1"/>
  <c r="N4227" i="14"/>
  <c r="O4227" i="14" s="1"/>
  <c r="P4227" i="14" s="1"/>
  <c r="N4228" i="14"/>
  <c r="O4228" i="14" s="1"/>
  <c r="P4228" i="14" s="1"/>
  <c r="S4228" i="14" s="1"/>
  <c r="N4229" i="14"/>
  <c r="O4229" i="14" s="1"/>
  <c r="P4229" i="14" s="1"/>
  <c r="S4229" i="14" s="1"/>
  <c r="N4230" i="14"/>
  <c r="O4230" i="14" s="1"/>
  <c r="P4230" i="14" s="1"/>
  <c r="S4230" i="14" s="1"/>
  <c r="N4231" i="14"/>
  <c r="O4231" i="14" s="1"/>
  <c r="P4231" i="14" s="1"/>
  <c r="N4232" i="14"/>
  <c r="O4232" i="14" s="1"/>
  <c r="P4232" i="14" s="1"/>
  <c r="S4232" i="14" s="1"/>
  <c r="N4233" i="14"/>
  <c r="O4233" i="14" s="1"/>
  <c r="P4233" i="14" s="1"/>
  <c r="N4234" i="14"/>
  <c r="O4234" i="14" s="1"/>
  <c r="P4234" i="14" s="1"/>
  <c r="Q4234" i="14" s="1"/>
  <c r="R4234" i="14" s="1"/>
  <c r="N4235" i="14"/>
  <c r="O4235" i="14" s="1"/>
  <c r="P4235" i="14" s="1"/>
  <c r="Q4235" i="14" s="1"/>
  <c r="R4235" i="14" s="1"/>
  <c r="N4236" i="14"/>
  <c r="O4236" i="14" s="1"/>
  <c r="P4236" i="14" s="1"/>
  <c r="N4237" i="14"/>
  <c r="O4237" i="14" s="1"/>
  <c r="P4237" i="14" s="1"/>
  <c r="N4238" i="14"/>
  <c r="O4238" i="14" s="1"/>
  <c r="P4238" i="14" s="1"/>
  <c r="Q4238" i="14" s="1"/>
  <c r="R4238" i="14" s="1"/>
  <c r="N4239" i="14"/>
  <c r="O4239" i="14" s="1"/>
  <c r="P4239" i="14" s="1"/>
  <c r="Q4239" i="14" s="1"/>
  <c r="R4239" i="14" s="1"/>
  <c r="N4240" i="14"/>
  <c r="O4240" i="14" s="1"/>
  <c r="P4240" i="14" s="1"/>
  <c r="N4241" i="14"/>
  <c r="O4241" i="14" s="1"/>
  <c r="P4241" i="14" s="1"/>
  <c r="N4242" i="14"/>
  <c r="O4242" i="14" s="1"/>
  <c r="P4242" i="14" s="1"/>
  <c r="N4243" i="14"/>
  <c r="O4243" i="14" s="1"/>
  <c r="P4243" i="14" s="1"/>
  <c r="N4244" i="14"/>
  <c r="O4244" i="14" s="1"/>
  <c r="P4244" i="14" s="1"/>
  <c r="S4244" i="14" s="1"/>
  <c r="N4245" i="14"/>
  <c r="O4245" i="14" s="1"/>
  <c r="P4245" i="14" s="1"/>
  <c r="N4246" i="14"/>
  <c r="O4246" i="14" s="1"/>
  <c r="P4246" i="14" s="1"/>
  <c r="N4247" i="14"/>
  <c r="O4247" i="14" s="1"/>
  <c r="P4247" i="14" s="1"/>
  <c r="N4248" i="14"/>
  <c r="O4248" i="14" s="1"/>
  <c r="P4248" i="14" s="1"/>
  <c r="S4248" i="14" s="1"/>
  <c r="N4249" i="14"/>
  <c r="O4249" i="14" s="1"/>
  <c r="P4249" i="14" s="1"/>
  <c r="N4250" i="14"/>
  <c r="O4250" i="14" s="1"/>
  <c r="P4250" i="14" s="1"/>
  <c r="Q4250" i="14" s="1"/>
  <c r="R4250" i="14" s="1"/>
  <c r="N4251" i="14"/>
  <c r="O4251" i="14" s="1"/>
  <c r="P4251" i="14" s="1"/>
  <c r="N4252" i="14"/>
  <c r="O4252" i="14" s="1"/>
  <c r="P4252" i="14" s="1"/>
  <c r="N4253" i="14"/>
  <c r="O4253" i="14" s="1"/>
  <c r="P4253" i="14" s="1"/>
  <c r="N4254" i="14"/>
  <c r="O4254" i="14" s="1"/>
  <c r="P4254" i="14" s="1"/>
  <c r="N4255" i="14"/>
  <c r="O4255" i="14" s="1"/>
  <c r="P4255" i="14" s="1"/>
  <c r="N4256" i="14"/>
  <c r="O4256" i="14" s="1"/>
  <c r="P4256" i="14" s="1"/>
  <c r="N4257" i="14"/>
  <c r="O4257" i="14" s="1"/>
  <c r="P4257" i="14" s="1"/>
  <c r="S4257" i="14" s="1"/>
  <c r="N4258" i="14"/>
  <c r="O4258" i="14" s="1"/>
  <c r="P4258" i="14" s="1"/>
  <c r="N4259" i="14"/>
  <c r="O4259" i="14" s="1"/>
  <c r="P4259" i="14" s="1"/>
  <c r="N4260" i="14"/>
  <c r="O4260" i="14" s="1"/>
  <c r="P4260" i="14" s="1"/>
  <c r="N4261" i="14"/>
  <c r="O4261" i="14" s="1"/>
  <c r="P4261" i="14" s="1"/>
  <c r="N4262" i="14"/>
  <c r="O4262" i="14" s="1"/>
  <c r="P4262" i="14" s="1"/>
  <c r="Q4262" i="14" s="1"/>
  <c r="R4262" i="14" s="1"/>
  <c r="N4263" i="14"/>
  <c r="O4263" i="14" s="1"/>
  <c r="P4263" i="14" s="1"/>
  <c r="Q4263" i="14" s="1"/>
  <c r="R4263" i="14" s="1"/>
  <c r="N4264" i="14"/>
  <c r="O4264" i="14" s="1"/>
  <c r="P4264" i="14" s="1"/>
  <c r="S4264" i="14" s="1"/>
  <c r="N4265" i="14"/>
  <c r="O4265" i="14" s="1"/>
  <c r="P4265" i="14" s="1"/>
  <c r="N4266" i="14"/>
  <c r="O4266" i="14" s="1"/>
  <c r="P4266" i="14" s="1"/>
  <c r="Q4266" i="14" s="1"/>
  <c r="R4266" i="14" s="1"/>
  <c r="N4267" i="14"/>
  <c r="O4267" i="14" s="1"/>
  <c r="P4267" i="14" s="1"/>
  <c r="Q4267" i="14" s="1"/>
  <c r="R4267" i="14" s="1"/>
  <c r="N4268" i="14"/>
  <c r="O4268" i="14" s="1"/>
  <c r="P4268" i="14" s="1"/>
  <c r="N4269" i="14"/>
  <c r="O4269" i="14" s="1"/>
  <c r="P4269" i="14" s="1"/>
  <c r="N4270" i="14"/>
  <c r="O4270" i="14" s="1"/>
  <c r="P4270" i="14" s="1"/>
  <c r="N4271" i="14"/>
  <c r="O4271" i="14" s="1"/>
  <c r="P4271" i="14" s="1"/>
  <c r="N4272" i="14"/>
  <c r="O4272" i="14" s="1"/>
  <c r="P4272" i="14" s="1"/>
  <c r="S4272" i="14" s="1"/>
  <c r="N4273" i="14"/>
  <c r="O4273" i="14" s="1"/>
  <c r="P4273" i="14" s="1"/>
  <c r="S4273" i="14" s="1"/>
  <c r="N4274" i="14"/>
  <c r="O4274" i="14" s="1"/>
  <c r="P4274" i="14" s="1"/>
  <c r="N4275" i="14"/>
  <c r="O4275" i="14" s="1"/>
  <c r="P4275" i="14" s="1"/>
  <c r="N4276" i="14"/>
  <c r="O4276" i="14" s="1"/>
  <c r="P4276" i="14" s="1"/>
  <c r="S4276" i="14" s="1"/>
  <c r="N4277" i="14"/>
  <c r="O4277" i="14" s="1"/>
  <c r="P4277" i="14" s="1"/>
  <c r="S4277" i="14" s="1"/>
  <c r="N4278" i="14"/>
  <c r="O4278" i="14" s="1"/>
  <c r="P4278" i="14" s="1"/>
  <c r="N4279" i="14"/>
  <c r="O4279" i="14" s="1"/>
  <c r="P4279" i="14" s="1"/>
  <c r="N4280" i="14"/>
  <c r="O4280" i="14" s="1"/>
  <c r="P4280" i="14" s="1"/>
  <c r="S4280" i="14" s="1"/>
  <c r="N4281" i="14"/>
  <c r="O4281" i="14" s="1"/>
  <c r="P4281" i="14" s="1"/>
  <c r="N4282" i="14"/>
  <c r="O4282" i="14" s="1"/>
  <c r="P4282" i="14" s="1"/>
  <c r="Q4282" i="14" s="1"/>
  <c r="R4282" i="14" s="1"/>
  <c r="N4283" i="14"/>
  <c r="O4283" i="14" s="1"/>
  <c r="P4283" i="14" s="1"/>
  <c r="Q4283" i="14" s="1"/>
  <c r="R4283" i="14" s="1"/>
  <c r="N4284" i="14"/>
  <c r="O4284" i="14" s="1"/>
  <c r="P4284" i="14" s="1"/>
  <c r="N4285" i="14"/>
  <c r="O4285" i="14" s="1"/>
  <c r="P4285" i="14" s="1"/>
  <c r="N4286" i="14"/>
  <c r="O4286" i="14" s="1"/>
  <c r="P4286" i="14" s="1"/>
  <c r="N4287" i="14"/>
  <c r="O4287" i="14" s="1"/>
  <c r="P4287" i="14" s="1"/>
  <c r="Q4287" i="14" s="1"/>
  <c r="R4287" i="14" s="1"/>
  <c r="N4288" i="14"/>
  <c r="O4288" i="14" s="1"/>
  <c r="P4288" i="14" s="1"/>
  <c r="Q4288" i="14" s="1"/>
  <c r="R4288" i="14" s="1"/>
  <c r="N4289" i="14"/>
  <c r="O4289" i="14" s="1"/>
  <c r="P4289" i="14" s="1"/>
  <c r="N4290" i="14"/>
  <c r="O4290" i="14" s="1"/>
  <c r="P4290" i="14" s="1"/>
  <c r="N4291" i="14"/>
  <c r="O4291" i="14" s="1"/>
  <c r="P4291" i="14" s="1"/>
  <c r="N4292" i="14"/>
  <c r="O4292" i="14" s="1"/>
  <c r="P4292" i="14" s="1"/>
  <c r="N4293" i="14"/>
  <c r="O4293" i="14" s="1"/>
  <c r="P4293" i="14" s="1"/>
  <c r="S4293" i="14" s="1"/>
  <c r="N4294" i="14"/>
  <c r="O4294" i="14" s="1"/>
  <c r="P4294" i="14" s="1"/>
  <c r="S4294" i="14" s="1"/>
  <c r="N4295" i="14"/>
  <c r="O4295" i="14" s="1"/>
  <c r="P4295" i="14" s="1"/>
  <c r="N4296" i="14"/>
  <c r="O4296" i="14" s="1"/>
  <c r="P4296" i="14" s="1"/>
  <c r="S4296" i="14" s="1"/>
  <c r="N4297" i="14"/>
  <c r="O4297" i="14" s="1"/>
  <c r="P4297" i="14" s="1"/>
  <c r="N4298" i="14"/>
  <c r="O4298" i="14" s="1"/>
  <c r="P4298" i="14" s="1"/>
  <c r="Q4298" i="14" s="1"/>
  <c r="R4298" i="14" s="1"/>
  <c r="N4299" i="14"/>
  <c r="O4299" i="14" s="1"/>
  <c r="P4299" i="14" s="1"/>
  <c r="N4300" i="14"/>
  <c r="O4300" i="14" s="1"/>
  <c r="P4300" i="14" s="1"/>
  <c r="N4301" i="14"/>
  <c r="O4301" i="14" s="1"/>
  <c r="P4301" i="14" s="1"/>
  <c r="N4302" i="14"/>
  <c r="O4302" i="14" s="1"/>
  <c r="P4302" i="14" s="1"/>
  <c r="N4303" i="14"/>
  <c r="O4303" i="14" s="1"/>
  <c r="P4303" i="14" s="1"/>
  <c r="N4304" i="14"/>
  <c r="O4304" i="14" s="1"/>
  <c r="P4304" i="14" s="1"/>
  <c r="N4305" i="14"/>
  <c r="O4305" i="14" s="1"/>
  <c r="P4305" i="14" s="1"/>
  <c r="Q4305" i="14" s="1"/>
  <c r="R4305" i="14" s="1"/>
  <c r="N4306" i="14"/>
  <c r="O4306" i="14" s="1"/>
  <c r="P4306" i="14" s="1"/>
  <c r="N4307" i="14"/>
  <c r="O4307" i="14" s="1"/>
  <c r="P4307" i="14" s="1"/>
  <c r="N4308" i="14"/>
  <c r="O4308" i="14" s="1"/>
  <c r="P4308" i="14" s="1"/>
  <c r="S4308" i="14" s="1"/>
  <c r="N4309" i="14"/>
  <c r="O4309" i="14" s="1"/>
  <c r="P4309" i="14" s="1"/>
  <c r="S4309" i="14" s="1"/>
  <c r="N4310" i="14"/>
  <c r="O4310" i="14" s="1"/>
  <c r="P4310" i="14" s="1"/>
  <c r="S4310" i="14" s="1"/>
  <c r="N4311" i="14"/>
  <c r="O4311" i="14" s="1"/>
  <c r="P4311" i="14" s="1"/>
  <c r="N4312" i="14"/>
  <c r="O4312" i="14" s="1"/>
  <c r="P4312" i="14" s="1"/>
  <c r="S4312" i="14" s="1"/>
  <c r="N4313" i="14"/>
  <c r="O4313" i="14" s="1"/>
  <c r="P4313" i="14" s="1"/>
  <c r="N4314" i="14"/>
  <c r="O4314" i="14" s="1"/>
  <c r="P4314" i="14" s="1"/>
  <c r="Q4314" i="14" s="1"/>
  <c r="R4314" i="14" s="1"/>
  <c r="N4315" i="14"/>
  <c r="O4315" i="14" s="1"/>
  <c r="P4315" i="14" s="1"/>
  <c r="N4316" i="14"/>
  <c r="O4316" i="14" s="1"/>
  <c r="P4316" i="14" s="1"/>
  <c r="N4317" i="14"/>
  <c r="O4317" i="14" s="1"/>
  <c r="P4317" i="14" s="1"/>
  <c r="N4318" i="14"/>
  <c r="O4318" i="14" s="1"/>
  <c r="P4318" i="14" s="1"/>
  <c r="Q4318" i="14" s="1"/>
  <c r="R4318" i="14" s="1"/>
  <c r="N4319" i="14"/>
  <c r="O4319" i="14" s="1"/>
  <c r="P4319" i="14" s="1"/>
  <c r="N4320" i="14"/>
  <c r="O4320" i="14" s="1"/>
  <c r="P4320" i="14" s="1"/>
  <c r="Q4320" i="14" s="1"/>
  <c r="R4320" i="14" s="1"/>
  <c r="N4321" i="14"/>
  <c r="O4321" i="14" s="1"/>
  <c r="P4321" i="14" s="1"/>
  <c r="S4321" i="14" s="1"/>
  <c r="N4322" i="14"/>
  <c r="O4322" i="14" s="1"/>
  <c r="P4322" i="14" s="1"/>
  <c r="N4323" i="14"/>
  <c r="O4323" i="14" s="1"/>
  <c r="P4323" i="14" s="1"/>
  <c r="N4324" i="14"/>
  <c r="O4324" i="14" s="1"/>
  <c r="P4324" i="14" s="1"/>
  <c r="S4324" i="14" s="1"/>
  <c r="N4325" i="14"/>
  <c r="O4325" i="14" s="1"/>
  <c r="P4325" i="14" s="1"/>
  <c r="S4325" i="14" s="1"/>
  <c r="N4326" i="14"/>
  <c r="O4326" i="14" s="1"/>
  <c r="P4326" i="14" s="1"/>
  <c r="Q4326" i="14" s="1"/>
  <c r="R4326" i="14" s="1"/>
  <c r="N4327" i="14"/>
  <c r="O4327" i="14" s="1"/>
  <c r="P4327" i="14" s="1"/>
  <c r="N4328" i="14"/>
  <c r="O4328" i="14" s="1"/>
  <c r="P4328" i="14" s="1"/>
  <c r="S4328" i="14" s="1"/>
  <c r="N4329" i="14"/>
  <c r="O4329" i="14" s="1"/>
  <c r="P4329" i="14" s="1"/>
  <c r="N4330" i="14"/>
  <c r="O4330" i="14" s="1"/>
  <c r="P4330" i="14" s="1"/>
  <c r="N4331" i="14"/>
  <c r="O4331" i="14" s="1"/>
  <c r="P4331" i="14" s="1"/>
  <c r="S4331" i="14" s="1"/>
  <c r="N4332" i="14"/>
  <c r="O4332" i="14" s="1"/>
  <c r="P4332" i="14" s="1"/>
  <c r="N4333" i="14"/>
  <c r="O4333" i="14" s="1"/>
  <c r="P4333" i="14" s="1"/>
  <c r="N4334" i="14"/>
  <c r="O4334" i="14" s="1"/>
  <c r="P4334" i="14" s="1"/>
  <c r="N4335" i="14"/>
  <c r="O4335" i="14" s="1"/>
  <c r="P4335" i="14" s="1"/>
  <c r="N4336" i="14"/>
  <c r="O4336" i="14" s="1"/>
  <c r="P4336" i="14" s="1"/>
  <c r="S4336" i="14" s="1"/>
  <c r="N4337" i="14"/>
  <c r="O4337" i="14" s="1"/>
  <c r="P4337" i="14" s="1"/>
  <c r="N4338" i="14"/>
  <c r="O4338" i="14" s="1"/>
  <c r="P4338" i="14" s="1"/>
  <c r="N4339" i="14"/>
  <c r="O4339" i="14" s="1"/>
  <c r="P4339" i="14" s="1"/>
  <c r="N4340" i="14"/>
  <c r="O4340" i="14" s="1"/>
  <c r="P4340" i="14" s="1"/>
  <c r="N4341" i="14"/>
  <c r="O4341" i="14" s="1"/>
  <c r="P4341" i="14" s="1"/>
  <c r="S4341" i="14" s="1"/>
  <c r="N4342" i="14"/>
  <c r="O4342" i="14" s="1"/>
  <c r="P4342" i="14" s="1"/>
  <c r="N4343" i="14"/>
  <c r="O4343" i="14" s="1"/>
  <c r="P4343" i="14" s="1"/>
  <c r="Q4343" i="14" s="1"/>
  <c r="R4343" i="14" s="1"/>
  <c r="N4344" i="14"/>
  <c r="O4344" i="14" s="1"/>
  <c r="P4344" i="14" s="1"/>
  <c r="N4345" i="14"/>
  <c r="O4345" i="14" s="1"/>
  <c r="P4345" i="14" s="1"/>
  <c r="N4346" i="14"/>
  <c r="O4346" i="14" s="1"/>
  <c r="P4346" i="14" s="1"/>
  <c r="Q4346" i="14" s="1"/>
  <c r="R4346" i="14" s="1"/>
  <c r="N4347" i="14"/>
  <c r="O4347" i="14" s="1"/>
  <c r="P4347" i="14" s="1"/>
  <c r="N4348" i="14"/>
  <c r="O4348" i="14" s="1"/>
  <c r="P4348" i="14" s="1"/>
  <c r="N4349" i="14"/>
  <c r="O4349" i="14" s="1"/>
  <c r="P4349" i="14" s="1"/>
  <c r="N4350" i="14"/>
  <c r="O4350" i="14" s="1"/>
  <c r="P4350" i="14" s="1"/>
  <c r="N4351" i="14"/>
  <c r="O4351" i="14" s="1"/>
  <c r="P4351" i="14" s="1"/>
  <c r="N4352" i="14"/>
  <c r="O4352" i="14" s="1"/>
  <c r="P4352" i="14" s="1"/>
  <c r="S4352" i="14" s="1"/>
  <c r="N4353" i="14"/>
  <c r="O4353" i="14" s="1"/>
  <c r="P4353" i="14" s="1"/>
  <c r="S4353" i="14" s="1"/>
  <c r="N4354" i="14"/>
  <c r="O4354" i="14" s="1"/>
  <c r="P4354" i="14" s="1"/>
  <c r="N4355" i="14"/>
  <c r="O4355" i="14" s="1"/>
  <c r="P4355" i="14" s="1"/>
  <c r="N4356" i="14"/>
  <c r="O4356" i="14" s="1"/>
  <c r="P4356" i="14" s="1"/>
  <c r="N4357" i="14"/>
  <c r="O4357" i="14" s="1"/>
  <c r="P4357" i="14" s="1"/>
  <c r="N4358" i="14"/>
  <c r="O4358" i="14" s="1"/>
  <c r="P4358" i="14" s="1"/>
  <c r="N4359" i="14"/>
  <c r="O4359" i="14" s="1"/>
  <c r="P4359" i="14" s="1"/>
  <c r="N4360" i="14"/>
  <c r="O4360" i="14" s="1"/>
  <c r="P4360" i="14" s="1"/>
  <c r="S4360" i="14" s="1"/>
  <c r="N4361" i="14"/>
  <c r="O4361" i="14" s="1"/>
  <c r="P4361" i="14" s="1"/>
  <c r="N4362" i="14"/>
  <c r="O4362" i="14" s="1"/>
  <c r="P4362" i="14" s="1"/>
  <c r="Q4362" i="14" s="1"/>
  <c r="R4362" i="14" s="1"/>
  <c r="N4363" i="14"/>
  <c r="O4363" i="14" s="1"/>
  <c r="P4363" i="14" s="1"/>
  <c r="Q4363" i="14" s="1"/>
  <c r="R4363" i="14" s="1"/>
  <c r="N4364" i="14"/>
  <c r="O4364" i="14" s="1"/>
  <c r="P4364" i="14" s="1"/>
  <c r="N4365" i="14"/>
  <c r="O4365" i="14" s="1"/>
  <c r="P4365" i="14" s="1"/>
  <c r="N4366" i="14"/>
  <c r="O4366" i="14" s="1"/>
  <c r="P4366" i="14" s="1"/>
  <c r="N4367" i="14"/>
  <c r="O4367" i="14" s="1"/>
  <c r="P4367" i="14" s="1"/>
  <c r="Q4367" i="14" s="1"/>
  <c r="R4367" i="14" s="1"/>
  <c r="N4368" i="14"/>
  <c r="O4368" i="14" s="1"/>
  <c r="P4368" i="14" s="1"/>
  <c r="N4369" i="14"/>
  <c r="O4369" i="14" s="1"/>
  <c r="P4369" i="14" s="1"/>
  <c r="N4370" i="14"/>
  <c r="O4370" i="14" s="1"/>
  <c r="P4370" i="14" s="1"/>
  <c r="N4371" i="14"/>
  <c r="O4371" i="14" s="1"/>
  <c r="P4371" i="14" s="1"/>
  <c r="N4372" i="14"/>
  <c r="O4372" i="14" s="1"/>
  <c r="P4372" i="14" s="1"/>
  <c r="S4372" i="14" s="1"/>
  <c r="N4373" i="14"/>
  <c r="O4373" i="14" s="1"/>
  <c r="P4373" i="14" s="1"/>
  <c r="S4373" i="14" s="1"/>
  <c r="N4374" i="14"/>
  <c r="O4374" i="14" s="1"/>
  <c r="P4374" i="14" s="1"/>
  <c r="Q4374" i="14" s="1"/>
  <c r="R4374" i="14" s="1"/>
  <c r="N4375" i="14"/>
  <c r="O4375" i="14" s="1"/>
  <c r="P4375" i="14" s="1"/>
  <c r="N4376" i="14"/>
  <c r="O4376" i="14" s="1"/>
  <c r="P4376" i="14" s="1"/>
  <c r="S4376" i="14" s="1"/>
  <c r="N4377" i="14"/>
  <c r="O4377" i="14" s="1"/>
  <c r="P4377" i="14" s="1"/>
  <c r="N4378" i="14"/>
  <c r="O4378" i="14" s="1"/>
  <c r="P4378" i="14" s="1"/>
  <c r="Q4378" i="14" s="1"/>
  <c r="R4378" i="14" s="1"/>
  <c r="N4379" i="14"/>
  <c r="O4379" i="14" s="1"/>
  <c r="P4379" i="14" s="1"/>
  <c r="Q4379" i="14" s="1"/>
  <c r="R4379" i="14" s="1"/>
  <c r="N4380" i="14"/>
  <c r="O4380" i="14" s="1"/>
  <c r="P4380" i="14" s="1"/>
  <c r="N4381" i="14"/>
  <c r="O4381" i="14" s="1"/>
  <c r="P4381" i="14" s="1"/>
  <c r="N4382" i="14"/>
  <c r="O4382" i="14" s="1"/>
  <c r="P4382" i="14" s="1"/>
  <c r="Q4382" i="14" s="1"/>
  <c r="R4382" i="14" s="1"/>
  <c r="N4383" i="14"/>
  <c r="O4383" i="14" s="1"/>
  <c r="P4383" i="14" s="1"/>
  <c r="Q4383" i="14" s="1"/>
  <c r="R4383" i="14" s="1"/>
  <c r="N4384" i="14"/>
  <c r="O4384" i="14" s="1"/>
  <c r="P4384" i="14" s="1"/>
  <c r="Q4384" i="14" s="1"/>
  <c r="R4384" i="14" s="1"/>
  <c r="N4385" i="14"/>
  <c r="O4385" i="14" s="1"/>
  <c r="P4385" i="14" s="1"/>
  <c r="N4386" i="14"/>
  <c r="O4386" i="14" s="1"/>
  <c r="P4386" i="14" s="1"/>
  <c r="N4387" i="14"/>
  <c r="O4387" i="14" s="1"/>
  <c r="P4387" i="14" s="1"/>
  <c r="N4388" i="14"/>
  <c r="O4388" i="14" s="1"/>
  <c r="P4388" i="14" s="1"/>
  <c r="S4388" i="14" s="1"/>
  <c r="N4389" i="14"/>
  <c r="O4389" i="14" s="1"/>
  <c r="P4389" i="14" s="1"/>
  <c r="S4389" i="14" s="1"/>
  <c r="N4390" i="14"/>
  <c r="O4390" i="14" s="1"/>
  <c r="P4390" i="14" s="1"/>
  <c r="Q4390" i="14" s="1"/>
  <c r="R4390" i="14" s="1"/>
  <c r="N4391" i="14"/>
  <c r="O4391" i="14" s="1"/>
  <c r="P4391" i="14" s="1"/>
  <c r="N4392" i="14"/>
  <c r="O4392" i="14" s="1"/>
  <c r="P4392" i="14" s="1"/>
  <c r="S4392" i="14" s="1"/>
  <c r="N4393" i="14"/>
  <c r="O4393" i="14" s="1"/>
  <c r="P4393" i="14" s="1"/>
  <c r="N4394" i="14"/>
  <c r="O4394" i="14" s="1"/>
  <c r="P4394" i="14" s="1"/>
  <c r="N4395" i="14"/>
  <c r="O4395" i="14" s="1"/>
  <c r="P4395" i="14" s="1"/>
  <c r="S4395" i="14" s="1"/>
  <c r="N4396" i="14"/>
  <c r="O4396" i="14" s="1"/>
  <c r="P4396" i="14" s="1"/>
  <c r="N4397" i="14"/>
  <c r="O4397" i="14" s="1"/>
  <c r="P4397" i="14" s="1"/>
  <c r="N4398" i="14"/>
  <c r="O4398" i="14" s="1"/>
  <c r="P4398" i="14" s="1"/>
  <c r="N4399" i="14"/>
  <c r="O4399" i="14" s="1"/>
  <c r="P4399" i="14" s="1"/>
  <c r="N4400" i="14"/>
  <c r="O4400" i="14" s="1"/>
  <c r="P4400" i="14" s="1"/>
  <c r="S4400" i="14" s="1"/>
  <c r="N4401" i="14"/>
  <c r="O4401" i="14" s="1"/>
  <c r="P4401" i="14" s="1"/>
  <c r="N4402" i="14"/>
  <c r="O4402" i="14" s="1"/>
  <c r="P4402" i="14" s="1"/>
  <c r="N4403" i="14"/>
  <c r="O4403" i="14" s="1"/>
  <c r="P4403" i="14" s="1"/>
  <c r="N4404" i="14"/>
  <c r="O4404" i="14" s="1"/>
  <c r="P4404" i="14" s="1"/>
  <c r="S4404" i="14" s="1"/>
  <c r="N4405" i="14"/>
  <c r="O4405" i="14" s="1"/>
  <c r="P4405" i="14" s="1"/>
  <c r="N4406" i="14"/>
  <c r="O4406" i="14" s="1"/>
  <c r="P4406" i="14" s="1"/>
  <c r="N4407" i="14"/>
  <c r="O4407" i="14" s="1"/>
  <c r="P4407" i="14" s="1"/>
  <c r="Q4407" i="14" s="1"/>
  <c r="R4407" i="14" s="1"/>
  <c r="N4408" i="14"/>
  <c r="O4408" i="14" s="1"/>
  <c r="P4408" i="14" s="1"/>
  <c r="N4409" i="14"/>
  <c r="O4409" i="14" s="1"/>
  <c r="P4409" i="14" s="1"/>
  <c r="N4410" i="14"/>
  <c r="O4410" i="14" s="1"/>
  <c r="P4410" i="14" s="1"/>
  <c r="N4411" i="14"/>
  <c r="O4411" i="14" s="1"/>
  <c r="P4411" i="14" s="1"/>
  <c r="Q4411" i="14" s="1"/>
  <c r="R4411" i="14" s="1"/>
  <c r="N4412" i="14"/>
  <c r="O4412" i="14" s="1"/>
  <c r="P4412" i="14" s="1"/>
  <c r="Q4412" i="14" s="1"/>
  <c r="R4412" i="14" s="1"/>
  <c r="N4413" i="14"/>
  <c r="O4413" i="14" s="1"/>
  <c r="P4413" i="14" s="1"/>
  <c r="N4414" i="14"/>
  <c r="O4414" i="14" s="1"/>
  <c r="P4414" i="14" s="1"/>
  <c r="N4415" i="14"/>
  <c r="O4415" i="14" s="1"/>
  <c r="P4415" i="14" s="1"/>
  <c r="Q4415" i="14" s="1"/>
  <c r="R4415" i="14" s="1"/>
  <c r="N4416" i="14"/>
  <c r="O4416" i="14" s="1"/>
  <c r="P4416" i="14" s="1"/>
  <c r="S4416" i="14" s="1"/>
  <c r="N4417" i="14"/>
  <c r="O4417" i="14" s="1"/>
  <c r="P4417" i="14" s="1"/>
  <c r="S4417" i="14" s="1"/>
  <c r="N4418" i="14"/>
  <c r="O4418" i="14" s="1"/>
  <c r="P4418" i="14" s="1"/>
  <c r="N4419" i="14"/>
  <c r="O4419" i="14" s="1"/>
  <c r="P4419" i="14" s="1"/>
  <c r="N4420" i="14"/>
  <c r="O4420" i="14" s="1"/>
  <c r="P4420" i="14" s="1"/>
  <c r="S4420" i="14" s="1"/>
  <c r="N4421" i="14"/>
  <c r="O4421" i="14" s="1"/>
  <c r="P4421" i="14" s="1"/>
  <c r="N4422" i="14"/>
  <c r="O4422" i="14" s="1"/>
  <c r="P4422" i="14" s="1"/>
  <c r="N4423" i="14"/>
  <c r="O4423" i="14" s="1"/>
  <c r="P4423" i="14" s="1"/>
  <c r="N4424" i="14"/>
  <c r="O4424" i="14" s="1"/>
  <c r="P4424" i="14" s="1"/>
  <c r="S4424" i="14" s="1"/>
  <c r="N4425" i="14"/>
  <c r="O4425" i="14" s="1"/>
  <c r="P4425" i="14" s="1"/>
  <c r="N4426" i="14"/>
  <c r="O4426" i="14" s="1"/>
  <c r="P4426" i="14" s="1"/>
  <c r="Q4426" i="14" s="1"/>
  <c r="R4426" i="14" s="1"/>
  <c r="N4427" i="14"/>
  <c r="O4427" i="14" s="1"/>
  <c r="P4427" i="14" s="1"/>
  <c r="Q4427" i="14" s="1"/>
  <c r="R4427" i="14" s="1"/>
  <c r="N4428" i="14"/>
  <c r="O4428" i="14" s="1"/>
  <c r="P4428" i="14" s="1"/>
  <c r="N4429" i="14"/>
  <c r="O4429" i="14" s="1"/>
  <c r="P4429" i="14" s="1"/>
  <c r="N4430" i="14"/>
  <c r="O4430" i="14" s="1"/>
  <c r="P4430" i="14" s="1"/>
  <c r="N4431" i="14"/>
  <c r="O4431" i="14" s="1"/>
  <c r="P4431" i="14" s="1"/>
  <c r="Q4431" i="14" s="1"/>
  <c r="R4431" i="14" s="1"/>
  <c r="N4432" i="14"/>
  <c r="O4432" i="14" s="1"/>
  <c r="P4432" i="14" s="1"/>
  <c r="Q4432" i="14" s="1"/>
  <c r="R4432" i="14" s="1"/>
  <c r="N4433" i="14"/>
  <c r="O4433" i="14" s="1"/>
  <c r="P4433" i="14" s="1"/>
  <c r="N4434" i="14"/>
  <c r="O4434" i="14" s="1"/>
  <c r="P4434" i="14" s="1"/>
  <c r="N4435" i="14"/>
  <c r="O4435" i="14" s="1"/>
  <c r="P4435" i="14" s="1"/>
  <c r="N4436" i="14"/>
  <c r="O4436" i="14" s="1"/>
  <c r="P4436" i="14" s="1"/>
  <c r="S4436" i="14" s="1"/>
  <c r="N4437" i="14"/>
  <c r="O4437" i="14" s="1"/>
  <c r="P4437" i="14" s="1"/>
  <c r="S4437" i="14" s="1"/>
  <c r="N4438" i="14"/>
  <c r="O4438" i="14" s="1"/>
  <c r="P4438" i="14" s="1"/>
  <c r="Q4438" i="14" s="1"/>
  <c r="R4438" i="14" s="1"/>
  <c r="N4439" i="14"/>
  <c r="O4439" i="14" s="1"/>
  <c r="P4439" i="14" s="1"/>
  <c r="N4440" i="14"/>
  <c r="O4440" i="14" s="1"/>
  <c r="P4440" i="14" s="1"/>
  <c r="S4440" i="14" s="1"/>
  <c r="N4441" i="14"/>
  <c r="O4441" i="14" s="1"/>
  <c r="P4441" i="14" s="1"/>
  <c r="N4442" i="14"/>
  <c r="O4442" i="14" s="1"/>
  <c r="P4442" i="14" s="1"/>
  <c r="Q4442" i="14" s="1"/>
  <c r="R4442" i="14" s="1"/>
  <c r="N4443" i="14"/>
  <c r="O4443" i="14" s="1"/>
  <c r="P4443" i="14" s="1"/>
  <c r="N4444" i="14"/>
  <c r="O4444" i="14" s="1"/>
  <c r="P4444" i="14" s="1"/>
  <c r="N4445" i="14"/>
  <c r="O4445" i="14" s="1"/>
  <c r="P4445" i="14" s="1"/>
  <c r="N4446" i="14"/>
  <c r="O4446" i="14" s="1"/>
  <c r="P4446" i="14" s="1"/>
  <c r="Q4446" i="14" s="1"/>
  <c r="R4446" i="14" s="1"/>
  <c r="N4447" i="14"/>
  <c r="O4447" i="14" s="1"/>
  <c r="P4447" i="14" s="1"/>
  <c r="Q4447" i="14" s="1"/>
  <c r="R4447" i="14" s="1"/>
  <c r="N4448" i="14"/>
  <c r="O4448" i="14" s="1"/>
  <c r="P4448" i="14" s="1"/>
  <c r="N4449" i="14"/>
  <c r="O4449" i="14" s="1"/>
  <c r="P4449" i="14" s="1"/>
  <c r="N4450" i="14"/>
  <c r="O4450" i="14" s="1"/>
  <c r="P4450" i="14" s="1"/>
  <c r="N4451" i="14"/>
  <c r="O4451" i="14" s="1"/>
  <c r="P4451" i="14" s="1"/>
  <c r="N4452" i="14"/>
  <c r="O4452" i="14" s="1"/>
  <c r="P4452" i="14" s="1"/>
  <c r="S4452" i="14" s="1"/>
  <c r="N4453" i="14"/>
  <c r="O4453" i="14" s="1"/>
  <c r="P4453" i="14" s="1"/>
  <c r="N4454" i="14"/>
  <c r="O4454" i="14" s="1"/>
  <c r="P4454" i="14" s="1"/>
  <c r="Q4454" i="14" s="1"/>
  <c r="R4454" i="14" s="1"/>
  <c r="N4455" i="14"/>
  <c r="O4455" i="14" s="1"/>
  <c r="P4455" i="14" s="1"/>
  <c r="Q4455" i="14" s="1"/>
  <c r="R4455" i="14" s="1"/>
  <c r="N4456" i="14"/>
  <c r="O4456" i="14" s="1"/>
  <c r="P4456" i="14" s="1"/>
  <c r="N4457" i="14"/>
  <c r="O4457" i="14" s="1"/>
  <c r="P4457" i="14" s="1"/>
  <c r="N4458" i="14"/>
  <c r="O4458" i="14" s="1"/>
  <c r="P4458" i="14" s="1"/>
  <c r="Q4458" i="14" s="1"/>
  <c r="R4458" i="14" s="1"/>
  <c r="N4459" i="14"/>
  <c r="O4459" i="14" s="1"/>
  <c r="P4459" i="14" s="1"/>
  <c r="Q4459" i="14" s="1"/>
  <c r="R4459" i="14" s="1"/>
  <c r="N4460" i="14"/>
  <c r="O4460" i="14" s="1"/>
  <c r="P4460" i="14" s="1"/>
  <c r="Q4460" i="14" s="1"/>
  <c r="R4460" i="14" s="1"/>
  <c r="N4461" i="14"/>
  <c r="O4461" i="14" s="1"/>
  <c r="P4461" i="14" s="1"/>
  <c r="N4462" i="14"/>
  <c r="O4462" i="14" s="1"/>
  <c r="P4462" i="14" s="1"/>
  <c r="Q4462" i="14" s="1"/>
  <c r="R4462" i="14" s="1"/>
  <c r="N4463" i="14"/>
  <c r="O4463" i="14" s="1"/>
  <c r="P4463" i="14" s="1"/>
  <c r="N4464" i="14"/>
  <c r="O4464" i="14" s="1"/>
  <c r="P4464" i="14" s="1"/>
  <c r="S4464" i="14" s="1"/>
  <c r="N4465" i="14"/>
  <c r="O4465" i="14" s="1"/>
  <c r="P4465" i="14" s="1"/>
  <c r="S4465" i="14" s="1"/>
  <c r="N4466" i="14"/>
  <c r="O4466" i="14" s="1"/>
  <c r="P4466" i="14" s="1"/>
  <c r="N4467" i="14"/>
  <c r="O4467" i="14" s="1"/>
  <c r="P4467" i="14" s="1"/>
  <c r="N4468" i="14"/>
  <c r="O4468" i="14" s="1"/>
  <c r="P4468" i="14" s="1"/>
  <c r="S4468" i="14" s="1"/>
  <c r="N4469" i="14"/>
  <c r="O4469" i="14" s="1"/>
  <c r="P4469" i="14" s="1"/>
  <c r="S4469" i="14" s="1"/>
  <c r="N4470" i="14"/>
  <c r="O4470" i="14" s="1"/>
  <c r="P4470" i="14" s="1"/>
  <c r="N4471" i="14"/>
  <c r="O4471" i="14" s="1"/>
  <c r="P4471" i="14" s="1"/>
  <c r="N4472" i="14"/>
  <c r="O4472" i="14" s="1"/>
  <c r="P4472" i="14" s="1"/>
  <c r="S4472" i="14" s="1"/>
  <c r="N4473" i="14"/>
  <c r="O4473" i="14" s="1"/>
  <c r="P4473" i="14" s="1"/>
  <c r="N4474" i="14"/>
  <c r="O4474" i="14" s="1"/>
  <c r="P4474" i="14" s="1"/>
  <c r="Q4474" i="14" s="1"/>
  <c r="R4474" i="14" s="1"/>
  <c r="N4475" i="14"/>
  <c r="O4475" i="14" s="1"/>
  <c r="P4475" i="14" s="1"/>
  <c r="Q4475" i="14" s="1"/>
  <c r="R4475" i="14" s="1"/>
  <c r="N4476" i="14"/>
  <c r="O4476" i="14" s="1"/>
  <c r="P4476" i="14" s="1"/>
  <c r="Q4476" i="14" s="1"/>
  <c r="R4476" i="14" s="1"/>
  <c r="N4477" i="14"/>
  <c r="O4477" i="14" s="1"/>
  <c r="P4477" i="14" s="1"/>
  <c r="N4478" i="14"/>
  <c r="O4478" i="14" s="1"/>
  <c r="P4478" i="14" s="1"/>
  <c r="Q4478" i="14" s="1"/>
  <c r="R4478" i="14" s="1"/>
  <c r="N4479" i="14"/>
  <c r="O4479" i="14" s="1"/>
  <c r="P4479" i="14" s="1"/>
  <c r="Q4479" i="14" s="1"/>
  <c r="R4479" i="14" s="1"/>
  <c r="N4480" i="14"/>
  <c r="O4480" i="14" s="1"/>
  <c r="P4480" i="14" s="1"/>
  <c r="S4480" i="14" s="1"/>
  <c r="N4481" i="14"/>
  <c r="O4481" i="14" s="1"/>
  <c r="P4481" i="14" s="1"/>
  <c r="S4481" i="14" s="1"/>
  <c r="N4482" i="14"/>
  <c r="O4482" i="14" s="1"/>
  <c r="P4482" i="14" s="1"/>
  <c r="N4483" i="14"/>
  <c r="O4483" i="14" s="1"/>
  <c r="P4483" i="14" s="1"/>
  <c r="N4484" i="14"/>
  <c r="O4484" i="14" s="1"/>
  <c r="P4484" i="14" s="1"/>
  <c r="S4484" i="14" s="1"/>
  <c r="N4485" i="14"/>
  <c r="O4485" i="14" s="1"/>
  <c r="P4485" i="14" s="1"/>
  <c r="S4485" i="14" s="1"/>
  <c r="N4486" i="14"/>
  <c r="O4486" i="14" s="1"/>
  <c r="P4486" i="14" s="1"/>
  <c r="S4486" i="14" s="1"/>
  <c r="N4487" i="14"/>
  <c r="O4487" i="14" s="1"/>
  <c r="P4487" i="14" s="1"/>
  <c r="N4488" i="14"/>
  <c r="O4488" i="14" s="1"/>
  <c r="P4488" i="14" s="1"/>
  <c r="S4488" i="14" s="1"/>
  <c r="N4489" i="14"/>
  <c r="O4489" i="14" s="1"/>
  <c r="P4489" i="14" s="1"/>
  <c r="N4490" i="14"/>
  <c r="O4490" i="14" s="1"/>
  <c r="P4490" i="14" s="1"/>
  <c r="Q4490" i="14" s="1"/>
  <c r="R4490" i="14" s="1"/>
  <c r="N4491" i="14"/>
  <c r="O4491" i="14" s="1"/>
  <c r="P4491" i="14" s="1"/>
  <c r="Q4491" i="14" s="1"/>
  <c r="R4491" i="14" s="1"/>
  <c r="N4492" i="14"/>
  <c r="O4492" i="14" s="1"/>
  <c r="P4492" i="14" s="1"/>
  <c r="N4493" i="14"/>
  <c r="O4493" i="14" s="1"/>
  <c r="P4493" i="14" s="1"/>
  <c r="N4494" i="14"/>
  <c r="O4494" i="14" s="1"/>
  <c r="P4494" i="14" s="1"/>
  <c r="Q4494" i="14" s="1"/>
  <c r="R4494" i="14" s="1"/>
  <c r="N4495" i="14"/>
  <c r="O4495" i="14" s="1"/>
  <c r="P4495" i="14" s="1"/>
  <c r="Q4495" i="14" s="1"/>
  <c r="R4495" i="14" s="1"/>
  <c r="N4496" i="14"/>
  <c r="O4496" i="14" s="1"/>
  <c r="P4496" i="14" s="1"/>
  <c r="N4497" i="14"/>
  <c r="O4497" i="14" s="1"/>
  <c r="P4497" i="14" s="1"/>
  <c r="N4498" i="14"/>
  <c r="O4498" i="14" s="1"/>
  <c r="P4498" i="14" s="1"/>
  <c r="N4499" i="14"/>
  <c r="O4499" i="14" s="1"/>
  <c r="P4499" i="14" s="1"/>
  <c r="S4499" i="14" s="1"/>
  <c r="N4500" i="14"/>
  <c r="O4500" i="14" s="1"/>
  <c r="P4500" i="14" s="1"/>
  <c r="S4500" i="14" s="1"/>
  <c r="N4501" i="14"/>
  <c r="O4501" i="14" s="1"/>
  <c r="P4501" i="14" s="1"/>
  <c r="N4502" i="14"/>
  <c r="O4502" i="14" s="1"/>
  <c r="P4502" i="14" s="1"/>
  <c r="Q4502" i="14" s="1"/>
  <c r="R4502" i="14" s="1"/>
  <c r="N4503" i="14"/>
  <c r="O4503" i="14" s="1"/>
  <c r="P4503" i="14" s="1"/>
  <c r="N4504" i="14"/>
  <c r="O4504" i="14" s="1"/>
  <c r="P4504" i="14" s="1"/>
  <c r="S4504" i="14" s="1"/>
  <c r="N4505" i="14"/>
  <c r="O4505" i="14" s="1"/>
  <c r="P4505" i="14" s="1"/>
  <c r="N4506" i="14"/>
  <c r="O4506" i="14" s="1"/>
  <c r="P4506" i="14" s="1"/>
  <c r="Q4506" i="14" s="1"/>
  <c r="R4506" i="14" s="1"/>
  <c r="N4507" i="14"/>
  <c r="O4507" i="14" s="1"/>
  <c r="P4507" i="14" s="1"/>
  <c r="N4508" i="14"/>
  <c r="O4508" i="14" s="1"/>
  <c r="P4508" i="14" s="1"/>
  <c r="N4509" i="14"/>
  <c r="O4509" i="14" s="1"/>
  <c r="P4509" i="14" s="1"/>
  <c r="N4510" i="14"/>
  <c r="O4510" i="14" s="1"/>
  <c r="P4510" i="14" s="1"/>
  <c r="N4511" i="14"/>
  <c r="O4511" i="14" s="1"/>
  <c r="P4511" i="14" s="1"/>
  <c r="N4512" i="14"/>
  <c r="O4512" i="14" s="1"/>
  <c r="P4512" i="14" s="1"/>
  <c r="N4513" i="14"/>
  <c r="O4513" i="14" s="1"/>
  <c r="P4513" i="14" s="1"/>
  <c r="N4514" i="14"/>
  <c r="O4514" i="14" s="1"/>
  <c r="P4514" i="14" s="1"/>
  <c r="N4515" i="14"/>
  <c r="O4515" i="14" s="1"/>
  <c r="P4515" i="14" s="1"/>
  <c r="S4515" i="14" s="1"/>
  <c r="N4516" i="14"/>
  <c r="O4516" i="14" s="1"/>
  <c r="P4516" i="14" s="1"/>
  <c r="S4516" i="14" s="1"/>
  <c r="N4517" i="14"/>
  <c r="O4517" i="14" s="1"/>
  <c r="P4517" i="14" s="1"/>
  <c r="N4518" i="14"/>
  <c r="O4518" i="14" s="1"/>
  <c r="P4518" i="14" s="1"/>
  <c r="Q4518" i="14" s="1"/>
  <c r="R4518" i="14" s="1"/>
  <c r="N4519" i="14"/>
  <c r="O4519" i="14" s="1"/>
  <c r="P4519" i="14" s="1"/>
  <c r="Q4519" i="14" s="1"/>
  <c r="R4519" i="14" s="1"/>
  <c r="N4520" i="14"/>
  <c r="O4520" i="14" s="1"/>
  <c r="P4520" i="14" s="1"/>
  <c r="S4520" i="14" s="1"/>
  <c r="N4521" i="14"/>
  <c r="O4521" i="14" s="1"/>
  <c r="P4521" i="14" s="1"/>
  <c r="N4522" i="14"/>
  <c r="O4522" i="14" s="1"/>
  <c r="P4522" i="14" s="1"/>
  <c r="Q4522" i="14" s="1"/>
  <c r="R4522" i="14" s="1"/>
  <c r="N4523" i="14"/>
  <c r="O4523" i="14" s="1"/>
  <c r="P4523" i="14" s="1"/>
  <c r="Q4523" i="14" s="1"/>
  <c r="R4523" i="14" s="1"/>
  <c r="N4524" i="14"/>
  <c r="O4524" i="14" s="1"/>
  <c r="P4524" i="14" s="1"/>
  <c r="N4525" i="14"/>
  <c r="O4525" i="14" s="1"/>
  <c r="P4525" i="14" s="1"/>
  <c r="N4526" i="14"/>
  <c r="O4526" i="14" s="1"/>
  <c r="P4526" i="14" s="1"/>
  <c r="Q4526" i="14" s="1"/>
  <c r="R4526" i="14" s="1"/>
  <c r="N4527" i="14"/>
  <c r="O4527" i="14" s="1"/>
  <c r="P4527" i="14" s="1"/>
  <c r="N4528" i="14"/>
  <c r="O4528" i="14" s="1"/>
  <c r="P4528" i="14" s="1"/>
  <c r="S4528" i="14" s="1"/>
  <c r="N4529" i="14"/>
  <c r="O4529" i="14" s="1"/>
  <c r="P4529" i="14" s="1"/>
  <c r="N4530" i="14"/>
  <c r="O4530" i="14" s="1"/>
  <c r="P4530" i="14" s="1"/>
  <c r="N4531" i="14"/>
  <c r="O4531" i="14" s="1"/>
  <c r="P4531" i="14" s="1"/>
  <c r="S4531" i="14" s="1"/>
  <c r="N4532" i="14"/>
  <c r="O4532" i="14" s="1"/>
  <c r="P4532" i="14" s="1"/>
  <c r="S4532" i="14" s="1"/>
  <c r="N4533" i="14"/>
  <c r="O4533" i="14" s="1"/>
  <c r="P4533" i="14" s="1"/>
  <c r="S4533" i="14" s="1"/>
  <c r="N4534" i="14"/>
  <c r="O4534" i="14" s="1"/>
  <c r="P4534" i="14" s="1"/>
  <c r="N4535" i="14"/>
  <c r="O4535" i="14" s="1"/>
  <c r="P4535" i="14" s="1"/>
  <c r="Q4535" i="14" s="1"/>
  <c r="R4535" i="14" s="1"/>
  <c r="N4536" i="14"/>
  <c r="O4536" i="14" s="1"/>
  <c r="P4536" i="14" s="1"/>
  <c r="S4536" i="14" s="1"/>
  <c r="N4537" i="14"/>
  <c r="O4537" i="14" s="1"/>
  <c r="P4537" i="14" s="1"/>
  <c r="N4538" i="14"/>
  <c r="O4538" i="14" s="1"/>
  <c r="P4538" i="14" s="1"/>
  <c r="Q4538" i="14" s="1"/>
  <c r="R4538" i="14" s="1"/>
  <c r="N4539" i="14"/>
  <c r="O4539" i="14" s="1"/>
  <c r="P4539" i="14" s="1"/>
  <c r="Q4539" i="14" s="1"/>
  <c r="R4539" i="14" s="1"/>
  <c r="N4540" i="14"/>
  <c r="O4540" i="14" s="1"/>
  <c r="P4540" i="14" s="1"/>
  <c r="N4541" i="14"/>
  <c r="O4541" i="14" s="1"/>
  <c r="P4541" i="14" s="1"/>
  <c r="N4542" i="14"/>
  <c r="O4542" i="14" s="1"/>
  <c r="P4542" i="14" s="1"/>
  <c r="Q4542" i="14" s="1"/>
  <c r="R4542" i="14" s="1"/>
  <c r="N4543" i="14"/>
  <c r="O4543" i="14" s="1"/>
  <c r="P4543" i="14" s="1"/>
  <c r="N4544" i="14"/>
  <c r="O4544" i="14" s="1"/>
  <c r="P4544" i="14" s="1"/>
  <c r="S4544" i="14" s="1"/>
  <c r="N4545" i="14"/>
  <c r="O4545" i="14" s="1"/>
  <c r="P4545" i="14" s="1"/>
  <c r="S4545" i="14" s="1"/>
  <c r="N4546" i="14"/>
  <c r="O4546" i="14" s="1"/>
  <c r="P4546" i="14" s="1"/>
  <c r="N4547" i="14"/>
  <c r="O4547" i="14" s="1"/>
  <c r="P4547" i="14" s="1"/>
  <c r="S4547" i="14" s="1"/>
  <c r="N4548" i="14"/>
  <c r="O4548" i="14" s="1"/>
  <c r="P4548" i="14" s="1"/>
  <c r="S4548" i="14" s="1"/>
  <c r="N4549" i="14"/>
  <c r="O4549" i="14" s="1"/>
  <c r="P4549" i="14" s="1"/>
  <c r="N4550" i="14"/>
  <c r="O4550" i="14" s="1"/>
  <c r="P4550" i="14" s="1"/>
  <c r="S4550" i="14" s="1"/>
  <c r="N4551" i="14"/>
  <c r="O4551" i="14" s="1"/>
  <c r="P4551" i="14" s="1"/>
  <c r="N4552" i="14"/>
  <c r="O4552" i="14" s="1"/>
  <c r="P4552" i="14" s="1"/>
  <c r="S4552" i="14" s="1"/>
  <c r="N4553" i="14"/>
  <c r="O4553" i="14" s="1"/>
  <c r="P4553" i="14" s="1"/>
  <c r="N4554" i="14"/>
  <c r="O4554" i="14" s="1"/>
  <c r="P4554" i="14" s="1"/>
  <c r="Q4554" i="14" s="1"/>
  <c r="R4554" i="14" s="1"/>
  <c r="N4555" i="14"/>
  <c r="O4555" i="14" s="1"/>
  <c r="P4555" i="14" s="1"/>
  <c r="N4556" i="14"/>
  <c r="O4556" i="14" s="1"/>
  <c r="P4556" i="14" s="1"/>
  <c r="N4557" i="14"/>
  <c r="O4557" i="14" s="1"/>
  <c r="P4557" i="14" s="1"/>
  <c r="N4558" i="14"/>
  <c r="O4558" i="14" s="1"/>
  <c r="P4558" i="14" s="1"/>
  <c r="N4559" i="14"/>
  <c r="O4559" i="14" s="1"/>
  <c r="P4559" i="14" s="1"/>
  <c r="N4560" i="14"/>
  <c r="O4560" i="14" s="1"/>
  <c r="P4560" i="14" s="1"/>
  <c r="N4561" i="14"/>
  <c r="O4561" i="14" s="1"/>
  <c r="P4561" i="14" s="1"/>
  <c r="N4562" i="14"/>
  <c r="O4562" i="14" s="1"/>
  <c r="P4562" i="14" s="1"/>
  <c r="N4563" i="14"/>
  <c r="O4563" i="14" s="1"/>
  <c r="P4563" i="14" s="1"/>
  <c r="S4563" i="14" s="1"/>
  <c r="N4564" i="14"/>
  <c r="O4564" i="14" s="1"/>
  <c r="P4564" i="14" s="1"/>
  <c r="S4564" i="14" s="1"/>
  <c r="N4565" i="14"/>
  <c r="O4565" i="14" s="1"/>
  <c r="P4565" i="14" s="1"/>
  <c r="S4565" i="14" s="1"/>
  <c r="N4566" i="14"/>
  <c r="O4566" i="14" s="1"/>
  <c r="P4566" i="14" s="1"/>
  <c r="S4566" i="14" s="1"/>
  <c r="N4567" i="14"/>
  <c r="O4567" i="14" s="1"/>
  <c r="P4567" i="14" s="1"/>
  <c r="N4568" i="14"/>
  <c r="O4568" i="14" s="1"/>
  <c r="P4568" i="14" s="1"/>
  <c r="S4568" i="14" s="1"/>
  <c r="N4569" i="14"/>
  <c r="O4569" i="14" s="1"/>
  <c r="P4569" i="14" s="1"/>
  <c r="N4570" i="14"/>
  <c r="O4570" i="14" s="1"/>
  <c r="P4570" i="14" s="1"/>
  <c r="Q4570" i="14" s="1"/>
  <c r="R4570" i="14" s="1"/>
  <c r="N4571" i="14"/>
  <c r="O4571" i="14" s="1"/>
  <c r="P4571" i="14" s="1"/>
  <c r="N4572" i="14"/>
  <c r="O4572" i="14" s="1"/>
  <c r="P4572" i="14" s="1"/>
  <c r="Q4572" i="14" s="1"/>
  <c r="R4572" i="14" s="1"/>
  <c r="N4573" i="14"/>
  <c r="O4573" i="14" s="1"/>
  <c r="P4573" i="14" s="1"/>
  <c r="N4574" i="14"/>
  <c r="O4574" i="14" s="1"/>
  <c r="P4574" i="14" s="1"/>
  <c r="Q4574" i="14" s="1"/>
  <c r="R4574" i="14" s="1"/>
  <c r="N4575" i="14"/>
  <c r="O4575" i="14" s="1"/>
  <c r="P4575" i="14" s="1"/>
  <c r="N4576" i="14"/>
  <c r="O4576" i="14" s="1"/>
  <c r="P4576" i="14" s="1"/>
  <c r="N4577" i="14"/>
  <c r="O4577" i="14" s="1"/>
  <c r="P4577" i="14" s="1"/>
  <c r="S4577" i="14" s="1"/>
  <c r="N4578" i="14"/>
  <c r="O4578" i="14" s="1"/>
  <c r="P4578" i="14" s="1"/>
  <c r="N4579" i="14"/>
  <c r="O4579" i="14" s="1"/>
  <c r="P4579" i="14" s="1"/>
  <c r="S4579" i="14" s="1"/>
  <c r="N4580" i="14"/>
  <c r="O4580" i="14" s="1"/>
  <c r="P4580" i="14" s="1"/>
  <c r="S4580" i="14" s="1"/>
  <c r="N4581" i="14"/>
  <c r="O4581" i="14" s="1"/>
  <c r="P4581" i="14" s="1"/>
  <c r="S4581" i="14" s="1"/>
  <c r="N4582" i="14"/>
  <c r="O4582" i="14" s="1"/>
  <c r="P4582" i="14" s="1"/>
  <c r="N4583" i="14"/>
  <c r="O4583" i="14" s="1"/>
  <c r="P4583" i="14" s="1"/>
  <c r="Q4583" i="14" s="1"/>
  <c r="R4583" i="14" s="1"/>
  <c r="N4584" i="14"/>
  <c r="O4584" i="14" s="1"/>
  <c r="P4584" i="14" s="1"/>
  <c r="S4584" i="14" s="1"/>
  <c r="N4585" i="14"/>
  <c r="O4585" i="14" s="1"/>
  <c r="P4585" i="14" s="1"/>
  <c r="N4586" i="14"/>
  <c r="O4586" i="14" s="1"/>
  <c r="P4586" i="14" s="1"/>
  <c r="N4587" i="14"/>
  <c r="O4587" i="14" s="1"/>
  <c r="P4587" i="14" s="1"/>
  <c r="S4587" i="14" s="1"/>
  <c r="N4588" i="14"/>
  <c r="O4588" i="14" s="1"/>
  <c r="P4588" i="14" s="1"/>
  <c r="N4589" i="14"/>
  <c r="O4589" i="14" s="1"/>
  <c r="P4589" i="14" s="1"/>
  <c r="N4590" i="14"/>
  <c r="O4590" i="14" s="1"/>
  <c r="P4590" i="14" s="1"/>
  <c r="Q4590" i="14" s="1"/>
  <c r="R4590" i="14" s="1"/>
  <c r="N4591" i="14"/>
  <c r="O4591" i="14" s="1"/>
  <c r="P4591" i="14" s="1"/>
  <c r="N4592" i="14"/>
  <c r="O4592" i="14" s="1"/>
  <c r="P4592" i="14" s="1"/>
  <c r="Q4592" i="14" s="1"/>
  <c r="R4592" i="14" s="1"/>
  <c r="N4593" i="14"/>
  <c r="O4593" i="14" s="1"/>
  <c r="P4593" i="14" s="1"/>
  <c r="S4593" i="14" s="1"/>
  <c r="N4594" i="14"/>
  <c r="O4594" i="14" s="1"/>
  <c r="P4594" i="14" s="1"/>
  <c r="N4595" i="14"/>
  <c r="O4595" i="14" s="1"/>
  <c r="P4595" i="14" s="1"/>
  <c r="S4595" i="14" s="1"/>
  <c r="N4596" i="14"/>
  <c r="O4596" i="14" s="1"/>
  <c r="P4596" i="14" s="1"/>
  <c r="N4597" i="14"/>
  <c r="O4597" i="14" s="1"/>
  <c r="P4597" i="14" s="1"/>
  <c r="N4598" i="14"/>
  <c r="O4598" i="14" s="1"/>
  <c r="P4598" i="14" s="1"/>
  <c r="N4599" i="14"/>
  <c r="O4599" i="14" s="1"/>
  <c r="P4599" i="14" s="1"/>
  <c r="Q4599" i="14" s="1"/>
  <c r="R4599" i="14" s="1"/>
  <c r="N4600" i="14"/>
  <c r="O4600" i="14" s="1"/>
  <c r="P4600" i="14" s="1"/>
  <c r="S4600" i="14" s="1"/>
  <c r="N4601" i="14"/>
  <c r="O4601" i="14" s="1"/>
  <c r="P4601" i="14" s="1"/>
  <c r="N4602" i="14"/>
  <c r="O4602" i="14" s="1"/>
  <c r="P4602" i="14" s="1"/>
  <c r="Q4602" i="14" s="1"/>
  <c r="R4602" i="14" s="1"/>
  <c r="N4603" i="14"/>
  <c r="O4603" i="14" s="1"/>
  <c r="P4603" i="14" s="1"/>
  <c r="N4604" i="14"/>
  <c r="O4604" i="14" s="1"/>
  <c r="P4604" i="14" s="1"/>
  <c r="N4605" i="14"/>
  <c r="O4605" i="14" s="1"/>
  <c r="P4605" i="14" s="1"/>
  <c r="N4606" i="14"/>
  <c r="O4606" i="14" s="1"/>
  <c r="P4606" i="14" s="1"/>
  <c r="N4607" i="14"/>
  <c r="O4607" i="14" s="1"/>
  <c r="P4607" i="14" s="1"/>
  <c r="N4608" i="14"/>
  <c r="O4608" i="14" s="1"/>
  <c r="P4608" i="14" s="1"/>
  <c r="S4608" i="14" s="1"/>
  <c r="N4609" i="14"/>
  <c r="O4609" i="14" s="1"/>
  <c r="P4609" i="14" s="1"/>
  <c r="S4609" i="14" s="1"/>
  <c r="N4610" i="14"/>
  <c r="O4610" i="14" s="1"/>
  <c r="P4610" i="14" s="1"/>
  <c r="N4611" i="14"/>
  <c r="O4611" i="14" s="1"/>
  <c r="P4611" i="14" s="1"/>
  <c r="S4611" i="14" s="1"/>
  <c r="N4612" i="14"/>
  <c r="O4612" i="14" s="1"/>
  <c r="P4612" i="14" s="1"/>
  <c r="S4612" i="14" s="1"/>
  <c r="N4613" i="14"/>
  <c r="O4613" i="14" s="1"/>
  <c r="P4613" i="14" s="1"/>
  <c r="S4613" i="14" s="1"/>
  <c r="N4614" i="14"/>
  <c r="O4614" i="14" s="1"/>
  <c r="P4614" i="14" s="1"/>
  <c r="N4615" i="14"/>
  <c r="O4615" i="14" s="1"/>
  <c r="P4615" i="14" s="1"/>
  <c r="N4616" i="14"/>
  <c r="O4616" i="14" s="1"/>
  <c r="P4616" i="14" s="1"/>
  <c r="S4616" i="14" s="1"/>
  <c r="N4617" i="14"/>
  <c r="O4617" i="14" s="1"/>
  <c r="P4617" i="14" s="1"/>
  <c r="N4618" i="14"/>
  <c r="O4618" i="14" s="1"/>
  <c r="P4618" i="14" s="1"/>
  <c r="Q4618" i="14" s="1"/>
  <c r="R4618" i="14" s="1"/>
  <c r="N4619" i="14"/>
  <c r="O4619" i="14" s="1"/>
  <c r="P4619" i="14" s="1"/>
  <c r="Q4619" i="14" s="1"/>
  <c r="R4619" i="14" s="1"/>
  <c r="N4620" i="14"/>
  <c r="O4620" i="14" s="1"/>
  <c r="P4620" i="14" s="1"/>
  <c r="Q4620" i="14" s="1"/>
  <c r="R4620" i="14" s="1"/>
  <c r="N4621" i="14"/>
  <c r="O4621" i="14" s="1"/>
  <c r="P4621" i="14" s="1"/>
  <c r="N4622" i="14"/>
  <c r="O4622" i="14" s="1"/>
  <c r="P4622" i="14" s="1"/>
  <c r="N4623" i="14"/>
  <c r="O4623" i="14" s="1"/>
  <c r="P4623" i="14" s="1"/>
  <c r="Q4623" i="14" s="1"/>
  <c r="R4623" i="14" s="1"/>
  <c r="N4624" i="14"/>
  <c r="O4624" i="14" s="1"/>
  <c r="P4624" i="14" s="1"/>
  <c r="N4625" i="14"/>
  <c r="O4625" i="14" s="1"/>
  <c r="P4625" i="14" s="1"/>
  <c r="N4626" i="14"/>
  <c r="O4626" i="14" s="1"/>
  <c r="P4626" i="14" s="1"/>
  <c r="N4627" i="14"/>
  <c r="O4627" i="14" s="1"/>
  <c r="P4627" i="14" s="1"/>
  <c r="S4627" i="14" s="1"/>
  <c r="N4628" i="14"/>
  <c r="O4628" i="14" s="1"/>
  <c r="P4628" i="14" s="1"/>
  <c r="S4628" i="14" s="1"/>
  <c r="N4629" i="14"/>
  <c r="O4629" i="14" s="1"/>
  <c r="P4629" i="14" s="1"/>
  <c r="S4629" i="14" s="1"/>
  <c r="N4630" i="14"/>
  <c r="O4630" i="14" s="1"/>
  <c r="P4630" i="14" s="1"/>
  <c r="Q4630" i="14" s="1"/>
  <c r="R4630" i="14" s="1"/>
  <c r="N4631" i="14"/>
  <c r="O4631" i="14" s="1"/>
  <c r="P4631" i="14" s="1"/>
  <c r="N4632" i="14"/>
  <c r="O4632" i="14" s="1"/>
  <c r="P4632" i="14" s="1"/>
  <c r="S4632" i="14" s="1"/>
  <c r="N4633" i="14"/>
  <c r="O4633" i="14" s="1"/>
  <c r="P4633" i="14" s="1"/>
  <c r="N4634" i="14"/>
  <c r="O4634" i="14" s="1"/>
  <c r="P4634" i="14" s="1"/>
  <c r="Q4634" i="14" s="1"/>
  <c r="R4634" i="14" s="1"/>
  <c r="N4635" i="14"/>
  <c r="O4635" i="14" s="1"/>
  <c r="P4635" i="14" s="1"/>
  <c r="N4636" i="14"/>
  <c r="O4636" i="14" s="1"/>
  <c r="P4636" i="14" s="1"/>
  <c r="N4637" i="14"/>
  <c r="O4637" i="14" s="1"/>
  <c r="P4637" i="14" s="1"/>
  <c r="N4638" i="14"/>
  <c r="O4638" i="14" s="1"/>
  <c r="P4638" i="14" s="1"/>
  <c r="Q4638" i="14" s="1"/>
  <c r="R4638" i="14" s="1"/>
  <c r="N4639" i="14"/>
  <c r="O4639" i="14" s="1"/>
  <c r="P4639" i="14" s="1"/>
  <c r="N4640" i="14"/>
  <c r="O4640" i="14" s="1"/>
  <c r="P4640" i="14" s="1"/>
  <c r="N4641" i="14"/>
  <c r="O4641" i="14" s="1"/>
  <c r="P4641" i="14" s="1"/>
  <c r="S4641" i="14" s="1"/>
  <c r="N4642" i="14"/>
  <c r="O4642" i="14" s="1"/>
  <c r="P4642" i="14" s="1"/>
  <c r="N4643" i="14"/>
  <c r="O4643" i="14" s="1"/>
  <c r="P4643" i="14" s="1"/>
  <c r="N4644" i="14"/>
  <c r="O4644" i="14" s="1"/>
  <c r="P4644" i="14" s="1"/>
  <c r="S4644" i="14" s="1"/>
  <c r="N4645" i="14"/>
  <c r="O4645" i="14" s="1"/>
  <c r="P4645" i="14" s="1"/>
  <c r="S4645" i="14" s="1"/>
  <c r="N4646" i="14"/>
  <c r="O4646" i="14" s="1"/>
  <c r="P4646" i="14" s="1"/>
  <c r="Q4646" i="14" s="1"/>
  <c r="R4646" i="14" s="1"/>
  <c r="N4647" i="14"/>
  <c r="O4647" i="14" s="1"/>
  <c r="P4647" i="14" s="1"/>
  <c r="Q4647" i="14" s="1"/>
  <c r="R4647" i="14" s="1"/>
  <c r="N4648" i="14"/>
  <c r="O4648" i="14" s="1"/>
  <c r="P4648" i="14" s="1"/>
  <c r="S4648" i="14" s="1"/>
  <c r="N4649" i="14"/>
  <c r="O4649" i="14" s="1"/>
  <c r="P4649" i="14" s="1"/>
  <c r="N4650" i="14"/>
  <c r="O4650" i="14" s="1"/>
  <c r="P4650" i="14" s="1"/>
  <c r="N4651" i="14"/>
  <c r="O4651" i="14" s="1"/>
  <c r="P4651" i="14" s="1"/>
  <c r="S4651" i="14" s="1"/>
  <c r="N4652" i="14"/>
  <c r="O4652" i="14" s="1"/>
  <c r="P4652" i="14" s="1"/>
  <c r="N4653" i="14"/>
  <c r="O4653" i="14" s="1"/>
  <c r="P4653" i="14" s="1"/>
  <c r="N4654" i="14"/>
  <c r="O4654" i="14" s="1"/>
  <c r="P4654" i="14" s="1"/>
  <c r="N4655" i="14"/>
  <c r="O4655" i="14" s="1"/>
  <c r="P4655" i="14" s="1"/>
  <c r="N4656" i="14"/>
  <c r="O4656" i="14" s="1"/>
  <c r="P4656" i="14" s="1"/>
  <c r="Q4656" i="14" s="1"/>
  <c r="R4656" i="14" s="1"/>
  <c r="N4657" i="14"/>
  <c r="O4657" i="14" s="1"/>
  <c r="P4657" i="14" s="1"/>
  <c r="S4657" i="14" s="1"/>
  <c r="N4658" i="14"/>
  <c r="O4658" i="14" s="1"/>
  <c r="P4658" i="14" s="1"/>
  <c r="N4659" i="14"/>
  <c r="O4659" i="14" s="1"/>
  <c r="P4659" i="14" s="1"/>
  <c r="N4660" i="14"/>
  <c r="O4660" i="14" s="1"/>
  <c r="P4660" i="14" s="1"/>
  <c r="N4661" i="14"/>
  <c r="O4661" i="14" s="1"/>
  <c r="P4661" i="14" s="1"/>
  <c r="N4662" i="14"/>
  <c r="O4662" i="14" s="1"/>
  <c r="P4662" i="14" s="1"/>
  <c r="N4663" i="14"/>
  <c r="O4663" i="14" s="1"/>
  <c r="P4663" i="14" s="1"/>
  <c r="N4664" i="14"/>
  <c r="O4664" i="14" s="1"/>
  <c r="P4664" i="14" s="1"/>
  <c r="S4664" i="14" s="1"/>
  <c r="N4665" i="14"/>
  <c r="O4665" i="14" s="1"/>
  <c r="P4665" i="14" s="1"/>
  <c r="N4666" i="14"/>
  <c r="O4666" i="14" s="1"/>
  <c r="P4666" i="14" s="1"/>
  <c r="N4667" i="14"/>
  <c r="O4667" i="14" s="1"/>
  <c r="P4667" i="14" s="1"/>
  <c r="N4668" i="14"/>
  <c r="O4668" i="14" s="1"/>
  <c r="P4668" i="14" s="1"/>
  <c r="N4669" i="14"/>
  <c r="O4669" i="14" s="1"/>
  <c r="P4669" i="14" s="1"/>
  <c r="N4670" i="14"/>
  <c r="O4670" i="14" s="1"/>
  <c r="P4670" i="14" s="1"/>
  <c r="N4671" i="14"/>
  <c r="O4671" i="14" s="1"/>
  <c r="P4671" i="14" s="1"/>
  <c r="N4672" i="14"/>
  <c r="O4672" i="14" s="1"/>
  <c r="P4672" i="14" s="1"/>
  <c r="S4672" i="14" s="1"/>
  <c r="N4673" i="14"/>
  <c r="O4673" i="14" s="1"/>
  <c r="P4673" i="14" s="1"/>
  <c r="S4673" i="14" s="1"/>
  <c r="N4674" i="14"/>
  <c r="O4674" i="14" s="1"/>
  <c r="P4674" i="14" s="1"/>
  <c r="N4675" i="14"/>
  <c r="O4675" i="14" s="1"/>
  <c r="P4675" i="14" s="1"/>
  <c r="S4675" i="14" s="1"/>
  <c r="N4676" i="14"/>
  <c r="O4676" i="14" s="1"/>
  <c r="P4676" i="14" s="1"/>
  <c r="S4676" i="14" s="1"/>
  <c r="N4677" i="14"/>
  <c r="O4677" i="14" s="1"/>
  <c r="P4677" i="14" s="1"/>
  <c r="N4678" i="14"/>
  <c r="O4678" i="14" s="1"/>
  <c r="P4678" i="14" s="1"/>
  <c r="N4679" i="14"/>
  <c r="O4679" i="14" s="1"/>
  <c r="P4679" i="14" s="1"/>
  <c r="N4680" i="14"/>
  <c r="O4680" i="14" s="1"/>
  <c r="P4680" i="14" s="1"/>
  <c r="S4680" i="14" s="1"/>
  <c r="N4681" i="14"/>
  <c r="O4681" i="14" s="1"/>
  <c r="P4681" i="14" s="1"/>
  <c r="N4682" i="14"/>
  <c r="O4682" i="14" s="1"/>
  <c r="P4682" i="14" s="1"/>
  <c r="Q4682" i="14" s="1"/>
  <c r="R4682" i="14" s="1"/>
  <c r="N4683" i="14"/>
  <c r="O4683" i="14" s="1"/>
  <c r="P4683" i="14" s="1"/>
  <c r="Q4683" i="14" s="1"/>
  <c r="R4683" i="14" s="1"/>
  <c r="N4684" i="14"/>
  <c r="O4684" i="14" s="1"/>
  <c r="P4684" i="14" s="1"/>
  <c r="N4685" i="14"/>
  <c r="O4685" i="14" s="1"/>
  <c r="P4685" i="14" s="1"/>
  <c r="N4686" i="14"/>
  <c r="O4686" i="14" s="1"/>
  <c r="P4686" i="14" s="1"/>
  <c r="N4687" i="14"/>
  <c r="O4687" i="14" s="1"/>
  <c r="P4687" i="14" s="1"/>
  <c r="N4688" i="14"/>
  <c r="O4688" i="14" s="1"/>
  <c r="P4688" i="14" s="1"/>
  <c r="Q4688" i="14" s="1"/>
  <c r="R4688" i="14" s="1"/>
  <c r="N4689" i="14"/>
  <c r="O4689" i="14" s="1"/>
  <c r="P4689" i="14" s="1"/>
  <c r="S4689" i="14" s="1"/>
  <c r="N4690" i="14"/>
  <c r="O4690" i="14" s="1"/>
  <c r="P4690" i="14" s="1"/>
  <c r="N4691" i="14"/>
  <c r="O4691" i="14" s="1"/>
  <c r="P4691" i="14" s="1"/>
  <c r="S4691" i="14" s="1"/>
  <c r="N4692" i="14"/>
  <c r="O4692" i="14" s="1"/>
  <c r="P4692" i="14" s="1"/>
  <c r="S4692" i="14" s="1"/>
  <c r="N4693" i="14"/>
  <c r="O4693" i="14" s="1"/>
  <c r="P4693" i="14" s="1"/>
  <c r="N4694" i="14"/>
  <c r="O4694" i="14" s="1"/>
  <c r="P4694" i="14" s="1"/>
  <c r="N4695" i="14"/>
  <c r="O4695" i="14" s="1"/>
  <c r="P4695" i="14" s="1"/>
  <c r="N4696" i="14"/>
  <c r="O4696" i="14" s="1"/>
  <c r="P4696" i="14" s="1"/>
  <c r="S4696" i="14" s="1"/>
  <c r="N4697" i="14"/>
  <c r="O4697" i="14" s="1"/>
  <c r="P4697" i="14" s="1"/>
  <c r="N4698" i="14"/>
  <c r="O4698" i="14" s="1"/>
  <c r="P4698" i="14" s="1"/>
  <c r="Q4698" i="14" s="1"/>
  <c r="R4698" i="14" s="1"/>
  <c r="N4699" i="14"/>
  <c r="O4699" i="14" s="1"/>
  <c r="P4699" i="14" s="1"/>
  <c r="N4700" i="14"/>
  <c r="O4700" i="14" s="1"/>
  <c r="P4700" i="14" s="1"/>
  <c r="N4701" i="14"/>
  <c r="O4701" i="14" s="1"/>
  <c r="P4701" i="14" s="1"/>
  <c r="N4702" i="14"/>
  <c r="O4702" i="14" s="1"/>
  <c r="P4702" i="14" s="1"/>
  <c r="Q4702" i="14" s="1"/>
  <c r="R4702" i="14" s="1"/>
  <c r="N4703" i="14"/>
  <c r="O4703" i="14" s="1"/>
  <c r="P4703" i="14" s="1"/>
  <c r="N4704" i="14"/>
  <c r="O4704" i="14" s="1"/>
  <c r="P4704" i="14" s="1"/>
  <c r="N4705" i="14"/>
  <c r="O4705" i="14" s="1"/>
  <c r="P4705" i="14" s="1"/>
  <c r="S4705" i="14" s="1"/>
  <c r="N4706" i="14"/>
  <c r="O4706" i="14" s="1"/>
  <c r="P4706" i="14" s="1"/>
  <c r="N4707" i="14"/>
  <c r="O4707" i="14" s="1"/>
  <c r="P4707" i="14" s="1"/>
  <c r="S4707" i="14" s="1"/>
  <c r="N4708" i="14"/>
  <c r="O4708" i="14" s="1"/>
  <c r="P4708" i="14" s="1"/>
  <c r="S4708" i="14" s="1"/>
  <c r="N4709" i="14"/>
  <c r="O4709" i="14" s="1"/>
  <c r="P4709" i="14" s="1"/>
  <c r="N4710" i="14"/>
  <c r="O4710" i="14" s="1"/>
  <c r="P4710" i="14" s="1"/>
  <c r="Q4710" i="14" s="1"/>
  <c r="R4710" i="14" s="1"/>
  <c r="N4711" i="14"/>
  <c r="O4711" i="14" s="1"/>
  <c r="P4711" i="14" s="1"/>
  <c r="Q4711" i="14" s="1"/>
  <c r="R4711" i="14" s="1"/>
  <c r="N4712" i="14"/>
  <c r="O4712" i="14" s="1"/>
  <c r="P4712" i="14" s="1"/>
  <c r="S4712" i="14" s="1"/>
  <c r="N4713" i="14"/>
  <c r="O4713" i="14" s="1"/>
  <c r="P4713" i="14" s="1"/>
  <c r="N4714" i="14"/>
  <c r="O4714" i="14" s="1"/>
  <c r="P4714" i="14" s="1"/>
  <c r="Q4714" i="14" s="1"/>
  <c r="R4714" i="14" s="1"/>
  <c r="N4715" i="14"/>
  <c r="O4715" i="14" s="1"/>
  <c r="P4715" i="14" s="1"/>
  <c r="S4715" i="14" s="1"/>
  <c r="N4716" i="14"/>
  <c r="O4716" i="14" s="1"/>
  <c r="P4716" i="14" s="1"/>
  <c r="N4717" i="14"/>
  <c r="O4717" i="14" s="1"/>
  <c r="P4717" i="14" s="1"/>
  <c r="N4718" i="14"/>
  <c r="O4718" i="14" s="1"/>
  <c r="P4718" i="14" s="1"/>
  <c r="Q4718" i="14" s="1"/>
  <c r="R4718" i="14" s="1"/>
  <c r="N4719" i="14"/>
  <c r="O4719" i="14" s="1"/>
  <c r="P4719" i="14" s="1"/>
  <c r="N4720" i="14"/>
  <c r="O4720" i="14" s="1"/>
  <c r="P4720" i="14" s="1"/>
  <c r="S4720" i="14" s="1"/>
  <c r="N4721" i="14"/>
  <c r="O4721" i="14" s="1"/>
  <c r="P4721" i="14" s="1"/>
  <c r="S4721" i="14" s="1"/>
  <c r="N4722" i="14"/>
  <c r="O4722" i="14" s="1"/>
  <c r="P4722" i="14" s="1"/>
  <c r="N4723" i="14"/>
  <c r="O4723" i="14" s="1"/>
  <c r="P4723" i="14" s="1"/>
  <c r="S4723" i="14" s="1"/>
  <c r="N4724" i="14"/>
  <c r="O4724" i="14" s="1"/>
  <c r="P4724" i="14" s="1"/>
  <c r="S4724" i="14" s="1"/>
  <c r="N4725" i="14"/>
  <c r="O4725" i="14" s="1"/>
  <c r="P4725" i="14" s="1"/>
  <c r="S4725" i="14" s="1"/>
  <c r="N4726" i="14"/>
  <c r="O4726" i="14" s="1"/>
  <c r="P4726" i="14" s="1"/>
  <c r="N4727" i="14"/>
  <c r="O4727" i="14" s="1"/>
  <c r="P4727" i="14" s="1"/>
  <c r="N4728" i="14"/>
  <c r="O4728" i="14" s="1"/>
  <c r="P4728" i="14" s="1"/>
  <c r="N4729" i="14"/>
  <c r="O4729" i="14" s="1"/>
  <c r="P4729" i="14" s="1"/>
  <c r="N4730" i="14"/>
  <c r="O4730" i="14" s="1"/>
  <c r="P4730" i="14" s="1"/>
  <c r="Q4730" i="14" s="1"/>
  <c r="R4730" i="14" s="1"/>
  <c r="N4731" i="14"/>
  <c r="O4731" i="14" s="1"/>
  <c r="P4731" i="14" s="1"/>
  <c r="N4732" i="14"/>
  <c r="O4732" i="14" s="1"/>
  <c r="P4732" i="14" s="1"/>
  <c r="N4733" i="14"/>
  <c r="O4733" i="14" s="1"/>
  <c r="P4733" i="14" s="1"/>
  <c r="N4734" i="14"/>
  <c r="O4734" i="14" s="1"/>
  <c r="P4734" i="14" s="1"/>
  <c r="N4735" i="14"/>
  <c r="O4735" i="14" s="1"/>
  <c r="P4735" i="14" s="1"/>
  <c r="N4736" i="14"/>
  <c r="O4736" i="14" s="1"/>
  <c r="P4736" i="14" s="1"/>
  <c r="S4736" i="14" s="1"/>
  <c r="N4737" i="14"/>
  <c r="O4737" i="14" s="1"/>
  <c r="P4737" i="14" s="1"/>
  <c r="N4738" i="14"/>
  <c r="O4738" i="14" s="1"/>
  <c r="P4738" i="14" s="1"/>
  <c r="N4739" i="14"/>
  <c r="O4739" i="14" s="1"/>
  <c r="P4739" i="14" s="1"/>
  <c r="N4740" i="14"/>
  <c r="O4740" i="14" s="1"/>
  <c r="P4740" i="14" s="1"/>
  <c r="S4740" i="14" s="1"/>
  <c r="N4741" i="14"/>
  <c r="O4741" i="14" s="1"/>
  <c r="P4741" i="14" s="1"/>
  <c r="S4741" i="14" s="1"/>
  <c r="N4742" i="14"/>
  <c r="O4742" i="14" s="1"/>
  <c r="P4742" i="14" s="1"/>
  <c r="S4742" i="14" s="1"/>
  <c r="N4743" i="14"/>
  <c r="O4743" i="14" s="1"/>
  <c r="P4743" i="14" s="1"/>
  <c r="N4744" i="14"/>
  <c r="O4744" i="14" s="1"/>
  <c r="P4744" i="14" s="1"/>
  <c r="S4744" i="14" s="1"/>
  <c r="N4745" i="14"/>
  <c r="O4745" i="14" s="1"/>
  <c r="P4745" i="14" s="1"/>
  <c r="N4746" i="14"/>
  <c r="O4746" i="14" s="1"/>
  <c r="P4746" i="14" s="1"/>
  <c r="Q4746" i="14" s="1"/>
  <c r="R4746" i="14" s="1"/>
  <c r="N4747" i="14"/>
  <c r="O4747" i="14" s="1"/>
  <c r="P4747" i="14" s="1"/>
  <c r="N4748" i="14"/>
  <c r="O4748" i="14" s="1"/>
  <c r="P4748" i="14" s="1"/>
  <c r="N4749" i="14"/>
  <c r="O4749" i="14" s="1"/>
  <c r="P4749" i="14" s="1"/>
  <c r="N4750" i="14"/>
  <c r="O4750" i="14" s="1"/>
  <c r="P4750" i="14" s="1"/>
  <c r="N4751" i="14"/>
  <c r="O4751" i="14" s="1"/>
  <c r="P4751" i="14" s="1"/>
  <c r="Q4751" i="14" s="1"/>
  <c r="R4751" i="14" s="1"/>
  <c r="N4752" i="14"/>
  <c r="O4752" i="14" s="1"/>
  <c r="P4752" i="14" s="1"/>
  <c r="Q4752" i="14" s="1"/>
  <c r="R4752" i="14" s="1"/>
  <c r="N4753" i="14"/>
  <c r="O4753" i="14" s="1"/>
  <c r="P4753" i="14" s="1"/>
  <c r="Q4753" i="14" s="1"/>
  <c r="R4753" i="14" s="1"/>
  <c r="N4754" i="14"/>
  <c r="O4754" i="14" s="1"/>
  <c r="P4754" i="14" s="1"/>
  <c r="N4755" i="14"/>
  <c r="O4755" i="14" s="1"/>
  <c r="P4755" i="14" s="1"/>
  <c r="N4756" i="14"/>
  <c r="O4756" i="14" s="1"/>
  <c r="P4756" i="14" s="1"/>
  <c r="N4757" i="14"/>
  <c r="O4757" i="14" s="1"/>
  <c r="P4757" i="14" s="1"/>
  <c r="N4758" i="14"/>
  <c r="O4758" i="14" s="1"/>
  <c r="P4758" i="14" s="1"/>
  <c r="Q4758" i="14" s="1"/>
  <c r="R4758" i="14" s="1"/>
  <c r="N4759" i="14"/>
  <c r="O4759" i="14" s="1"/>
  <c r="P4759" i="14" s="1"/>
  <c r="N4760" i="14"/>
  <c r="O4760" i="14" s="1"/>
  <c r="P4760" i="14" s="1"/>
  <c r="S4760" i="14" s="1"/>
  <c r="N4761" i="14"/>
  <c r="O4761" i="14" s="1"/>
  <c r="P4761" i="14" s="1"/>
  <c r="N4762" i="14"/>
  <c r="O4762" i="14" s="1"/>
  <c r="P4762" i="14" s="1"/>
  <c r="Q4762" i="14" s="1"/>
  <c r="R4762" i="14" s="1"/>
  <c r="N4763" i="14"/>
  <c r="O4763" i="14" s="1"/>
  <c r="P4763" i="14" s="1"/>
  <c r="N4764" i="14"/>
  <c r="O4764" i="14" s="1"/>
  <c r="P4764" i="14" s="1"/>
  <c r="N4765" i="14"/>
  <c r="O4765" i="14" s="1"/>
  <c r="P4765" i="14" s="1"/>
  <c r="N4766" i="14"/>
  <c r="O4766" i="14" s="1"/>
  <c r="P4766" i="14" s="1"/>
  <c r="N4767" i="14"/>
  <c r="O4767" i="14" s="1"/>
  <c r="P4767" i="14" s="1"/>
  <c r="N4768" i="14"/>
  <c r="O4768" i="14" s="1"/>
  <c r="P4768" i="14" s="1"/>
  <c r="N4769" i="14"/>
  <c r="O4769" i="14" s="1"/>
  <c r="P4769" i="14" s="1"/>
  <c r="S4769" i="14" s="1"/>
  <c r="N4770" i="14"/>
  <c r="O4770" i="14" s="1"/>
  <c r="P4770" i="14" s="1"/>
  <c r="N4771" i="14"/>
  <c r="O4771" i="14" s="1"/>
  <c r="P4771" i="14" s="1"/>
  <c r="S4771" i="14" s="1"/>
  <c r="N4772" i="14"/>
  <c r="O4772" i="14" s="1"/>
  <c r="P4772" i="14" s="1"/>
  <c r="N4773" i="14"/>
  <c r="O4773" i="14" s="1"/>
  <c r="P4773" i="14" s="1"/>
  <c r="N4774" i="14"/>
  <c r="O4774" i="14" s="1"/>
  <c r="P4774" i="14" s="1"/>
  <c r="N4775" i="14"/>
  <c r="O4775" i="14" s="1"/>
  <c r="P4775" i="14" s="1"/>
  <c r="N4776" i="14"/>
  <c r="O4776" i="14" s="1"/>
  <c r="P4776" i="14" s="1"/>
  <c r="S4776" i="14" s="1"/>
  <c r="N4777" i="14"/>
  <c r="O4777" i="14" s="1"/>
  <c r="P4777" i="14" s="1"/>
  <c r="N4778" i="14"/>
  <c r="O4778" i="14" s="1"/>
  <c r="P4778" i="14" s="1"/>
  <c r="Q4778" i="14" s="1"/>
  <c r="R4778" i="14" s="1"/>
  <c r="N4779" i="14"/>
  <c r="O4779" i="14" s="1"/>
  <c r="P4779" i="14" s="1"/>
  <c r="S4779" i="14" s="1"/>
  <c r="N4780" i="14"/>
  <c r="O4780" i="14" s="1"/>
  <c r="P4780" i="14" s="1"/>
  <c r="N4781" i="14"/>
  <c r="O4781" i="14" s="1"/>
  <c r="P4781" i="14" s="1"/>
  <c r="N4782" i="14"/>
  <c r="O4782" i="14" s="1"/>
  <c r="P4782" i="14" s="1"/>
  <c r="Q4782" i="14" s="1"/>
  <c r="R4782" i="14" s="1"/>
  <c r="N4783" i="14"/>
  <c r="O4783" i="14" s="1"/>
  <c r="P4783" i="14" s="1"/>
  <c r="N4784" i="14"/>
  <c r="O4784" i="14" s="1"/>
  <c r="P4784" i="14" s="1"/>
  <c r="S4784" i="14" s="1"/>
  <c r="N4785" i="14"/>
  <c r="O4785" i="14" s="1"/>
  <c r="P4785" i="14" s="1"/>
  <c r="N4786" i="14"/>
  <c r="O4786" i="14" s="1"/>
  <c r="P4786" i="14" s="1"/>
  <c r="N4787" i="14"/>
  <c r="O4787" i="14" s="1"/>
  <c r="P4787" i="14" s="1"/>
  <c r="S4787" i="14" s="1"/>
  <c r="N4788" i="14"/>
  <c r="O4788" i="14" s="1"/>
  <c r="P4788" i="14" s="1"/>
  <c r="N4789" i="14"/>
  <c r="O4789" i="14" s="1"/>
  <c r="P4789" i="14" s="1"/>
  <c r="S4789" i="14" s="1"/>
  <c r="N4790" i="14"/>
  <c r="O4790" i="14" s="1"/>
  <c r="P4790" i="14" s="1"/>
  <c r="N4791" i="14"/>
  <c r="O4791" i="14" s="1"/>
  <c r="P4791" i="14" s="1"/>
  <c r="Q4791" i="14" s="1"/>
  <c r="R4791" i="14" s="1"/>
  <c r="N4792" i="14"/>
  <c r="O4792" i="14" s="1"/>
  <c r="P4792" i="14" s="1"/>
  <c r="N4793" i="14"/>
  <c r="O4793" i="14" s="1"/>
  <c r="P4793" i="14" s="1"/>
  <c r="N4794" i="14"/>
  <c r="O4794" i="14" s="1"/>
  <c r="P4794" i="14" s="1"/>
  <c r="Q4794" i="14" s="1"/>
  <c r="R4794" i="14" s="1"/>
  <c r="N4795" i="14"/>
  <c r="O4795" i="14" s="1"/>
  <c r="P4795" i="14" s="1"/>
  <c r="N4796" i="14"/>
  <c r="O4796" i="14" s="1"/>
  <c r="P4796" i="14" s="1"/>
  <c r="N4797" i="14"/>
  <c r="O4797" i="14" s="1"/>
  <c r="P4797" i="14" s="1"/>
  <c r="N4798" i="14"/>
  <c r="O4798" i="14" s="1"/>
  <c r="P4798" i="14" s="1"/>
  <c r="N4799" i="14"/>
  <c r="O4799" i="14" s="1"/>
  <c r="P4799" i="14" s="1"/>
  <c r="Q4799" i="14" s="1"/>
  <c r="R4799" i="14" s="1"/>
  <c r="N4800" i="14"/>
  <c r="O4800" i="14" s="1"/>
  <c r="P4800" i="14" s="1"/>
  <c r="Q4800" i="14" s="1"/>
  <c r="R4800" i="14" s="1"/>
  <c r="N4801" i="14"/>
  <c r="O4801" i="14" s="1"/>
  <c r="P4801" i="14" s="1"/>
  <c r="N4802" i="14"/>
  <c r="O4802" i="14" s="1"/>
  <c r="P4802" i="14" s="1"/>
  <c r="N4803" i="14"/>
  <c r="O4803" i="14" s="1"/>
  <c r="P4803" i="14" s="1"/>
  <c r="S4803" i="14" s="1"/>
  <c r="N4804" i="14"/>
  <c r="O4804" i="14" s="1"/>
  <c r="P4804" i="14" s="1"/>
  <c r="N4805" i="14"/>
  <c r="O4805" i="14" s="1"/>
  <c r="P4805" i="14" s="1"/>
  <c r="S4805" i="14" s="1"/>
  <c r="N4806" i="14"/>
  <c r="O4806" i="14" s="1"/>
  <c r="P4806" i="14" s="1"/>
  <c r="S4806" i="14" s="1"/>
  <c r="N4807" i="14"/>
  <c r="O4807" i="14" s="1"/>
  <c r="P4807" i="14" s="1"/>
  <c r="N4808" i="14"/>
  <c r="O4808" i="14" s="1"/>
  <c r="P4808" i="14" s="1"/>
  <c r="S4808" i="14" s="1"/>
  <c r="N4809" i="14"/>
  <c r="O4809" i="14" s="1"/>
  <c r="P4809" i="14" s="1"/>
  <c r="N4810" i="14"/>
  <c r="O4810" i="14" s="1"/>
  <c r="P4810" i="14" s="1"/>
  <c r="Q4810" i="14" s="1"/>
  <c r="R4810" i="14" s="1"/>
  <c r="N4811" i="14"/>
  <c r="O4811" i="14" s="1"/>
  <c r="P4811" i="14" s="1"/>
  <c r="N4812" i="14"/>
  <c r="O4812" i="14" s="1"/>
  <c r="P4812" i="14" s="1"/>
  <c r="N4813" i="14"/>
  <c r="O4813" i="14" s="1"/>
  <c r="P4813" i="14" s="1"/>
  <c r="N4814" i="14"/>
  <c r="O4814" i="14" s="1"/>
  <c r="P4814" i="14" s="1"/>
  <c r="N4815" i="14"/>
  <c r="O4815" i="14" s="1"/>
  <c r="P4815" i="14" s="1"/>
  <c r="N4816" i="14"/>
  <c r="O4816" i="14" s="1"/>
  <c r="P4816" i="14" s="1"/>
  <c r="N4817" i="14"/>
  <c r="O4817" i="14" s="1"/>
  <c r="P4817" i="14" s="1"/>
  <c r="N4818" i="14"/>
  <c r="O4818" i="14" s="1"/>
  <c r="P4818" i="14" s="1"/>
  <c r="N4819" i="14"/>
  <c r="O4819" i="14" s="1"/>
  <c r="P4819" i="14" s="1"/>
  <c r="S4819" i="14" s="1"/>
  <c r="N4820" i="14"/>
  <c r="O4820" i="14" s="1"/>
  <c r="P4820" i="14" s="1"/>
  <c r="S4820" i="14" s="1"/>
  <c r="N4821" i="14"/>
  <c r="O4821" i="14" s="1"/>
  <c r="P4821" i="14" s="1"/>
  <c r="S4821" i="14" s="1"/>
  <c r="N4822" i="14"/>
  <c r="O4822" i="14" s="1"/>
  <c r="P4822" i="14" s="1"/>
  <c r="N4823" i="14"/>
  <c r="O4823" i="14" s="1"/>
  <c r="P4823" i="14" s="1"/>
  <c r="N4824" i="14"/>
  <c r="O4824" i="14" s="1"/>
  <c r="P4824" i="14" s="1"/>
  <c r="S4824" i="14" s="1"/>
  <c r="N4825" i="14"/>
  <c r="O4825" i="14" s="1"/>
  <c r="P4825" i="14" s="1"/>
  <c r="N4826" i="14"/>
  <c r="O4826" i="14" s="1"/>
  <c r="P4826" i="14" s="1"/>
  <c r="Q4826" i="14" s="1"/>
  <c r="R4826" i="14" s="1"/>
  <c r="N4827" i="14"/>
  <c r="O4827" i="14" s="1"/>
  <c r="P4827" i="14" s="1"/>
  <c r="N4828" i="14"/>
  <c r="O4828" i="14" s="1"/>
  <c r="P4828" i="14" s="1"/>
  <c r="N4829" i="14"/>
  <c r="O4829" i="14" s="1"/>
  <c r="P4829" i="14" s="1"/>
  <c r="N4830" i="14"/>
  <c r="O4830" i="14" s="1"/>
  <c r="P4830" i="14" s="1"/>
  <c r="N4831" i="14"/>
  <c r="O4831" i="14" s="1"/>
  <c r="P4831" i="14" s="1"/>
  <c r="Q4831" i="14" s="1"/>
  <c r="R4831" i="14" s="1"/>
  <c r="N4832" i="14"/>
  <c r="O4832" i="14" s="1"/>
  <c r="P4832" i="14" s="1"/>
  <c r="Q4832" i="14" s="1"/>
  <c r="R4832" i="14" s="1"/>
  <c r="N4833" i="14"/>
  <c r="O4833" i="14" s="1"/>
  <c r="P4833" i="14" s="1"/>
  <c r="N4834" i="14"/>
  <c r="O4834" i="14" s="1"/>
  <c r="P4834" i="14" s="1"/>
  <c r="N4835" i="14"/>
  <c r="O4835" i="14" s="1"/>
  <c r="P4835" i="14" s="1"/>
  <c r="S4835" i="14" s="1"/>
  <c r="N4836" i="14"/>
  <c r="O4836" i="14" s="1"/>
  <c r="P4836" i="14" s="1"/>
  <c r="S4836" i="14" s="1"/>
  <c r="N4837" i="14"/>
  <c r="O4837" i="14" s="1"/>
  <c r="P4837" i="14" s="1"/>
  <c r="S4837" i="14" s="1"/>
  <c r="N4838" i="14"/>
  <c r="O4838" i="14" s="1"/>
  <c r="P4838" i="14" s="1"/>
  <c r="Q4838" i="14" s="1"/>
  <c r="R4838" i="14" s="1"/>
  <c r="N4839" i="14"/>
  <c r="O4839" i="14" s="1"/>
  <c r="P4839" i="14" s="1"/>
  <c r="Q4839" i="14" s="1"/>
  <c r="R4839" i="14" s="1"/>
  <c r="N4840" i="14"/>
  <c r="O4840" i="14" s="1"/>
  <c r="P4840" i="14" s="1"/>
  <c r="S4840" i="14" s="1"/>
  <c r="N4841" i="14"/>
  <c r="O4841" i="14" s="1"/>
  <c r="P4841" i="14" s="1"/>
  <c r="N4842" i="14"/>
  <c r="O4842" i="14" s="1"/>
  <c r="P4842" i="14" s="1"/>
  <c r="N4843" i="14"/>
  <c r="O4843" i="14" s="1"/>
  <c r="P4843" i="14" s="1"/>
  <c r="S4843" i="14" s="1"/>
  <c r="N4844" i="14"/>
  <c r="O4844" i="14" s="1"/>
  <c r="P4844" i="14" s="1"/>
  <c r="Q4844" i="14" s="1"/>
  <c r="R4844" i="14" s="1"/>
  <c r="N4845" i="14"/>
  <c r="O4845" i="14" s="1"/>
  <c r="P4845" i="14" s="1"/>
  <c r="N4846" i="14"/>
  <c r="O4846" i="14" s="1"/>
  <c r="P4846" i="14" s="1"/>
  <c r="Q4846" i="14" s="1"/>
  <c r="R4846" i="14" s="1"/>
  <c r="N4847" i="14"/>
  <c r="O4847" i="14" s="1"/>
  <c r="P4847" i="14" s="1"/>
  <c r="N4848" i="14"/>
  <c r="O4848" i="14" s="1"/>
  <c r="P4848" i="14" s="1"/>
  <c r="Q4848" i="14" s="1"/>
  <c r="R4848" i="14" s="1"/>
  <c r="N4849" i="14"/>
  <c r="O4849" i="14" s="1"/>
  <c r="P4849" i="14" s="1"/>
  <c r="N4850" i="14"/>
  <c r="O4850" i="14" s="1"/>
  <c r="P4850" i="14" s="1"/>
  <c r="N4851" i="14"/>
  <c r="O4851" i="14" s="1"/>
  <c r="P4851" i="14" s="1"/>
  <c r="S4851" i="14" s="1"/>
  <c r="N4852" i="14"/>
  <c r="O4852" i="14" s="1"/>
  <c r="P4852" i="14" s="1"/>
  <c r="S4852" i="14" s="1"/>
  <c r="N4853" i="14"/>
  <c r="O4853" i="14" s="1"/>
  <c r="P4853" i="14" s="1"/>
  <c r="S4853" i="14" s="1"/>
  <c r="N4854" i="14"/>
  <c r="O4854" i="14" s="1"/>
  <c r="P4854" i="14" s="1"/>
  <c r="N4855" i="14"/>
  <c r="O4855" i="14" s="1"/>
  <c r="P4855" i="14" s="1"/>
  <c r="N4856" i="14"/>
  <c r="O4856" i="14" s="1"/>
  <c r="P4856" i="14" s="1"/>
  <c r="S4856" i="14" s="1"/>
  <c r="N4857" i="14"/>
  <c r="O4857" i="14" s="1"/>
  <c r="P4857" i="14" s="1"/>
  <c r="N4858" i="14"/>
  <c r="O4858" i="14" s="1"/>
  <c r="P4858" i="14" s="1"/>
  <c r="Q4858" i="14" s="1"/>
  <c r="R4858" i="14" s="1"/>
  <c r="N4859" i="14"/>
  <c r="O4859" i="14" s="1"/>
  <c r="P4859" i="14" s="1"/>
  <c r="N4860" i="14"/>
  <c r="O4860" i="14" s="1"/>
  <c r="P4860" i="14" s="1"/>
  <c r="N4861" i="14"/>
  <c r="O4861" i="14" s="1"/>
  <c r="P4861" i="14" s="1"/>
  <c r="N4862" i="14"/>
  <c r="O4862" i="14" s="1"/>
  <c r="P4862" i="14" s="1"/>
  <c r="N4863" i="14"/>
  <c r="O4863" i="14" s="1"/>
  <c r="P4863" i="14" s="1"/>
  <c r="N4864" i="14"/>
  <c r="O4864" i="14" s="1"/>
  <c r="P4864" i="14" s="1"/>
  <c r="S4864" i="14" s="1"/>
  <c r="N4865" i="14"/>
  <c r="O4865" i="14" s="1"/>
  <c r="P4865" i="14" s="1"/>
  <c r="S4865" i="14" s="1"/>
  <c r="N4866" i="14"/>
  <c r="O4866" i="14" s="1"/>
  <c r="P4866" i="14" s="1"/>
  <c r="N4867" i="14"/>
  <c r="O4867" i="14" s="1"/>
  <c r="P4867" i="14" s="1"/>
  <c r="N4868" i="14"/>
  <c r="O4868" i="14" s="1"/>
  <c r="P4868" i="14" s="1"/>
  <c r="S4868" i="14" s="1"/>
  <c r="N4869" i="14"/>
  <c r="O4869" i="14" s="1"/>
  <c r="P4869" i="14" s="1"/>
  <c r="N4870" i="14"/>
  <c r="O4870" i="14" s="1"/>
  <c r="P4870" i="14" s="1"/>
  <c r="N4871" i="14"/>
  <c r="O4871" i="14" s="1"/>
  <c r="P4871" i="14" s="1"/>
  <c r="N4872" i="14"/>
  <c r="O4872" i="14" s="1"/>
  <c r="P4872" i="14" s="1"/>
  <c r="S4872" i="14" s="1"/>
  <c r="N4873" i="14"/>
  <c r="O4873" i="14" s="1"/>
  <c r="P4873" i="14" s="1"/>
  <c r="N4874" i="14"/>
  <c r="O4874" i="14" s="1"/>
  <c r="P4874" i="14" s="1"/>
  <c r="Q4874" i="14" s="1"/>
  <c r="R4874" i="14" s="1"/>
  <c r="N4875" i="14"/>
  <c r="O4875" i="14" s="1"/>
  <c r="P4875" i="14" s="1"/>
  <c r="Q4875" i="14" s="1"/>
  <c r="R4875" i="14" s="1"/>
  <c r="N4876" i="14"/>
  <c r="O4876" i="14" s="1"/>
  <c r="P4876" i="14" s="1"/>
  <c r="Q4876" i="14" s="1"/>
  <c r="R4876" i="14" s="1"/>
  <c r="N4877" i="14"/>
  <c r="O4877" i="14" s="1"/>
  <c r="P4877" i="14" s="1"/>
  <c r="N4878" i="14"/>
  <c r="O4878" i="14" s="1"/>
  <c r="P4878" i="14" s="1"/>
  <c r="Q4878" i="14" s="1"/>
  <c r="R4878" i="14" s="1"/>
  <c r="N4879" i="14"/>
  <c r="O4879" i="14" s="1"/>
  <c r="P4879" i="14" s="1"/>
  <c r="Q4879" i="14" s="1"/>
  <c r="R4879" i="14" s="1"/>
  <c r="N4880" i="14"/>
  <c r="O4880" i="14" s="1"/>
  <c r="P4880" i="14" s="1"/>
  <c r="Q4880" i="14" s="1"/>
  <c r="R4880" i="14" s="1"/>
  <c r="N4881" i="14"/>
  <c r="O4881" i="14" s="1"/>
  <c r="P4881" i="14" s="1"/>
  <c r="S4881" i="14" s="1"/>
  <c r="N4882" i="14"/>
  <c r="O4882" i="14" s="1"/>
  <c r="P4882" i="14" s="1"/>
  <c r="N4883" i="14"/>
  <c r="O4883" i="14" s="1"/>
  <c r="P4883" i="14" s="1"/>
  <c r="S4883" i="14" s="1"/>
  <c r="N4884" i="14"/>
  <c r="O4884" i="14" s="1"/>
  <c r="P4884" i="14" s="1"/>
  <c r="S4884" i="14" s="1"/>
  <c r="N4885" i="14"/>
  <c r="O4885" i="14" s="1"/>
  <c r="P4885" i="14" s="1"/>
  <c r="S4885" i="14" s="1"/>
  <c r="N4886" i="14"/>
  <c r="O4886" i="14" s="1"/>
  <c r="P4886" i="14" s="1"/>
  <c r="N4887" i="14"/>
  <c r="O4887" i="14" s="1"/>
  <c r="P4887" i="14" s="1"/>
  <c r="N4888" i="14"/>
  <c r="O4888" i="14" s="1"/>
  <c r="P4888" i="14" s="1"/>
  <c r="S4888" i="14" s="1"/>
  <c r="N4889" i="14"/>
  <c r="O4889" i="14" s="1"/>
  <c r="P4889" i="14" s="1"/>
  <c r="N4890" i="14"/>
  <c r="O4890" i="14" s="1"/>
  <c r="P4890" i="14" s="1"/>
  <c r="Q4890" i="14" s="1"/>
  <c r="R4890" i="14" s="1"/>
  <c r="N4891" i="14"/>
  <c r="O4891" i="14" s="1"/>
  <c r="P4891" i="14" s="1"/>
  <c r="Q4891" i="14" s="1"/>
  <c r="R4891" i="14" s="1"/>
  <c r="N4892" i="14"/>
  <c r="O4892" i="14" s="1"/>
  <c r="P4892" i="14" s="1"/>
  <c r="Q4892" i="14" s="1"/>
  <c r="R4892" i="14" s="1"/>
  <c r="N4893" i="14"/>
  <c r="O4893" i="14" s="1"/>
  <c r="P4893" i="14" s="1"/>
  <c r="N4894" i="14"/>
  <c r="O4894" i="14" s="1"/>
  <c r="P4894" i="14" s="1"/>
  <c r="Q4894" i="14" s="1"/>
  <c r="R4894" i="14" s="1"/>
  <c r="N4895" i="14"/>
  <c r="O4895" i="14" s="1"/>
  <c r="P4895" i="14" s="1"/>
  <c r="Q4895" i="14" s="1"/>
  <c r="R4895" i="14" s="1"/>
  <c r="N4896" i="14"/>
  <c r="O4896" i="14" s="1"/>
  <c r="P4896" i="14" s="1"/>
  <c r="N4897" i="14"/>
  <c r="O4897" i="14" s="1"/>
  <c r="P4897" i="14" s="1"/>
  <c r="Q4897" i="14" s="1"/>
  <c r="R4897" i="14" s="1"/>
  <c r="N4898" i="14"/>
  <c r="O4898" i="14" s="1"/>
  <c r="P4898" i="14" s="1"/>
  <c r="N4899" i="14"/>
  <c r="O4899" i="14" s="1"/>
  <c r="P4899" i="14" s="1"/>
  <c r="N4900" i="14"/>
  <c r="O4900" i="14" s="1"/>
  <c r="P4900" i="14" s="1"/>
  <c r="S4900" i="14" s="1"/>
  <c r="N4901" i="14"/>
  <c r="O4901" i="14" s="1"/>
  <c r="P4901" i="14" s="1"/>
  <c r="S4901" i="14" s="1"/>
  <c r="N4902" i="14"/>
  <c r="O4902" i="14" s="1"/>
  <c r="P4902" i="14" s="1"/>
  <c r="Q4902" i="14" s="1"/>
  <c r="R4902" i="14" s="1"/>
  <c r="N4903" i="14"/>
  <c r="O4903" i="14" s="1"/>
  <c r="P4903" i="14" s="1"/>
  <c r="Q4903" i="14" s="1"/>
  <c r="R4903" i="14" s="1"/>
  <c r="N4904" i="14"/>
  <c r="O4904" i="14" s="1"/>
  <c r="P4904" i="14" s="1"/>
  <c r="S4904" i="14" s="1"/>
  <c r="N4905" i="14"/>
  <c r="O4905" i="14" s="1"/>
  <c r="P4905" i="14" s="1"/>
  <c r="N4906" i="14"/>
  <c r="O4906" i="14" s="1"/>
  <c r="P4906" i="14" s="1"/>
  <c r="N4907" i="14"/>
  <c r="O4907" i="14" s="1"/>
  <c r="P4907" i="14" s="1"/>
  <c r="S4907" i="14" s="1"/>
  <c r="N4908" i="14"/>
  <c r="O4908" i="14" s="1"/>
  <c r="P4908" i="14" s="1"/>
  <c r="N4909" i="14"/>
  <c r="O4909" i="14" s="1"/>
  <c r="P4909" i="14" s="1"/>
  <c r="N4910" i="14"/>
  <c r="O4910" i="14" s="1"/>
  <c r="P4910" i="14" s="1"/>
  <c r="N4911" i="14"/>
  <c r="O4911" i="14" s="1"/>
  <c r="P4911" i="14" s="1"/>
  <c r="N4912" i="14"/>
  <c r="O4912" i="14" s="1"/>
  <c r="P4912" i="14" s="1"/>
  <c r="S4912" i="14" s="1"/>
  <c r="N4913" i="14"/>
  <c r="O4913" i="14" s="1"/>
  <c r="P4913" i="14" s="1"/>
  <c r="N4914" i="14"/>
  <c r="O4914" i="14" s="1"/>
  <c r="P4914" i="14" s="1"/>
  <c r="N4915" i="14"/>
  <c r="O4915" i="14" s="1"/>
  <c r="P4915" i="14" s="1"/>
  <c r="S4915" i="14" s="1"/>
  <c r="N4916" i="14"/>
  <c r="O4916" i="14" s="1"/>
  <c r="P4916" i="14" s="1"/>
  <c r="S4916" i="14" s="1"/>
  <c r="N4917" i="14"/>
  <c r="O4917" i="14" s="1"/>
  <c r="P4917" i="14" s="1"/>
  <c r="S4917" i="14" s="1"/>
  <c r="N4918" i="14"/>
  <c r="O4918" i="14" s="1"/>
  <c r="P4918" i="14" s="1"/>
  <c r="N4919" i="14"/>
  <c r="O4919" i="14" s="1"/>
  <c r="P4919" i="14" s="1"/>
  <c r="N4920" i="14"/>
  <c r="O4920" i="14" s="1"/>
  <c r="P4920" i="14" s="1"/>
  <c r="S4920" i="14" s="1"/>
  <c r="N4921" i="14"/>
  <c r="O4921" i="14" s="1"/>
  <c r="P4921" i="14" s="1"/>
  <c r="N4922" i="14"/>
  <c r="O4922" i="14" s="1"/>
  <c r="P4922" i="14" s="1"/>
  <c r="N4923" i="14"/>
  <c r="O4923" i="14" s="1"/>
  <c r="P4923" i="14" s="1"/>
  <c r="N4924" i="14"/>
  <c r="O4924" i="14" s="1"/>
  <c r="P4924" i="14" s="1"/>
  <c r="N4925" i="14"/>
  <c r="O4925" i="14" s="1"/>
  <c r="P4925" i="14" s="1"/>
  <c r="N4926" i="14"/>
  <c r="O4926" i="14" s="1"/>
  <c r="P4926" i="14" s="1"/>
  <c r="N4927" i="14"/>
  <c r="O4927" i="14" s="1"/>
  <c r="P4927" i="14" s="1"/>
  <c r="Q4927" i="14" s="1"/>
  <c r="R4927" i="14" s="1"/>
  <c r="N4928" i="14"/>
  <c r="O4928" i="14" s="1"/>
  <c r="P4928" i="14" s="1"/>
  <c r="S4928" i="14" s="1"/>
  <c r="N4929" i="14"/>
  <c r="O4929" i="14" s="1"/>
  <c r="P4929" i="14" s="1"/>
  <c r="S4929" i="14" s="1"/>
  <c r="N4930" i="14"/>
  <c r="O4930" i="14" s="1"/>
  <c r="P4930" i="14" s="1"/>
  <c r="N4931" i="14"/>
  <c r="O4931" i="14" s="1"/>
  <c r="P4931" i="14" s="1"/>
  <c r="S4931" i="14" s="1"/>
  <c r="N4932" i="14"/>
  <c r="O4932" i="14" s="1"/>
  <c r="P4932" i="14" s="1"/>
  <c r="S4932" i="14" s="1"/>
  <c r="N4933" i="14"/>
  <c r="O4933" i="14" s="1"/>
  <c r="P4933" i="14" s="1"/>
  <c r="S4933" i="14" s="1"/>
  <c r="N4934" i="14"/>
  <c r="O4934" i="14" s="1"/>
  <c r="P4934" i="14" s="1"/>
  <c r="N4935" i="14"/>
  <c r="O4935" i="14" s="1"/>
  <c r="P4935" i="14" s="1"/>
  <c r="N4936" i="14"/>
  <c r="O4936" i="14" s="1"/>
  <c r="P4936" i="14" s="1"/>
  <c r="S4936" i="14" s="1"/>
  <c r="N4937" i="14"/>
  <c r="O4937" i="14" s="1"/>
  <c r="P4937" i="14" s="1"/>
  <c r="N4938" i="14"/>
  <c r="O4938" i="14" s="1"/>
  <c r="P4938" i="14" s="1"/>
  <c r="Q4938" i="14" s="1"/>
  <c r="R4938" i="14" s="1"/>
  <c r="N4939" i="14"/>
  <c r="O4939" i="14" s="1"/>
  <c r="P4939" i="14" s="1"/>
  <c r="N4940" i="14"/>
  <c r="O4940" i="14" s="1"/>
  <c r="P4940" i="14" s="1"/>
  <c r="N4941" i="14"/>
  <c r="O4941" i="14" s="1"/>
  <c r="P4941" i="14" s="1"/>
  <c r="N4942" i="14"/>
  <c r="O4942" i="14" s="1"/>
  <c r="P4942" i="14" s="1"/>
  <c r="N4943" i="14"/>
  <c r="O4943" i="14" s="1"/>
  <c r="P4943" i="14" s="1"/>
  <c r="Q4943" i="14" s="1"/>
  <c r="R4943" i="14" s="1"/>
  <c r="N4944" i="14"/>
  <c r="O4944" i="14" s="1"/>
  <c r="P4944" i="14" s="1"/>
  <c r="Q4944" i="14" s="1"/>
  <c r="R4944" i="14" s="1"/>
  <c r="N4945" i="14"/>
  <c r="O4945" i="14" s="1"/>
  <c r="P4945" i="14" s="1"/>
  <c r="S4945" i="14" s="1"/>
  <c r="N4946" i="14"/>
  <c r="O4946" i="14" s="1"/>
  <c r="P4946" i="14" s="1"/>
  <c r="N4947" i="14"/>
  <c r="O4947" i="14" s="1"/>
  <c r="P4947" i="14" s="1"/>
  <c r="S4947" i="14" s="1"/>
  <c r="N4948" i="14"/>
  <c r="O4948" i="14" s="1"/>
  <c r="P4948" i="14" s="1"/>
  <c r="S4948" i="14" s="1"/>
  <c r="N4949" i="14"/>
  <c r="O4949" i="14" s="1"/>
  <c r="P4949" i="14" s="1"/>
  <c r="N4950" i="14"/>
  <c r="O4950" i="14" s="1"/>
  <c r="P4950" i="14" s="1"/>
  <c r="Q4950" i="14" s="1"/>
  <c r="R4950" i="14" s="1"/>
  <c r="N4951" i="14"/>
  <c r="O4951" i="14" s="1"/>
  <c r="P4951" i="14" s="1"/>
  <c r="N4952" i="14"/>
  <c r="O4952" i="14" s="1"/>
  <c r="P4952" i="14" s="1"/>
  <c r="S4952" i="14" s="1"/>
  <c r="N4953" i="14"/>
  <c r="O4953" i="14" s="1"/>
  <c r="P4953" i="14" s="1"/>
  <c r="N4954" i="14"/>
  <c r="O4954" i="14" s="1"/>
  <c r="P4954" i="14" s="1"/>
  <c r="Q4954" i="14" s="1"/>
  <c r="R4954" i="14" s="1"/>
  <c r="N4955" i="14"/>
  <c r="O4955" i="14" s="1"/>
  <c r="P4955" i="14" s="1"/>
  <c r="N4956" i="14"/>
  <c r="O4956" i="14" s="1"/>
  <c r="P4956" i="14" s="1"/>
  <c r="N4957" i="14"/>
  <c r="O4957" i="14" s="1"/>
  <c r="P4957" i="14" s="1"/>
  <c r="N4958" i="14"/>
  <c r="O4958" i="14" s="1"/>
  <c r="P4958" i="14" s="1"/>
  <c r="N4959" i="14"/>
  <c r="O4959" i="14" s="1"/>
  <c r="P4959" i="14" s="1"/>
  <c r="Q4959" i="14" s="1"/>
  <c r="R4959" i="14" s="1"/>
  <c r="N4960" i="14"/>
  <c r="O4960" i="14" s="1"/>
  <c r="P4960" i="14" s="1"/>
  <c r="N4961" i="14"/>
  <c r="O4961" i="14" s="1"/>
  <c r="P4961" i="14" s="1"/>
  <c r="S4961" i="14" s="1"/>
  <c r="N4962" i="14"/>
  <c r="O4962" i="14" s="1"/>
  <c r="P4962" i="14" s="1"/>
  <c r="N4963" i="14"/>
  <c r="O4963" i="14" s="1"/>
  <c r="P4963" i="14" s="1"/>
  <c r="S4963" i="14" s="1"/>
  <c r="N4964" i="14"/>
  <c r="O4964" i="14" s="1"/>
  <c r="P4964" i="14" s="1"/>
  <c r="S4964" i="14" s="1"/>
  <c r="N4965" i="14"/>
  <c r="O4965" i="14" s="1"/>
  <c r="P4965" i="14" s="1"/>
  <c r="N4966" i="14"/>
  <c r="O4966" i="14" s="1"/>
  <c r="P4966" i="14" s="1"/>
  <c r="N4967" i="14"/>
  <c r="O4967" i="14" s="1"/>
  <c r="P4967" i="14" s="1"/>
  <c r="N4968" i="14"/>
  <c r="O4968" i="14" s="1"/>
  <c r="P4968" i="14" s="1"/>
  <c r="S4968" i="14" s="1"/>
  <c r="N4969" i="14"/>
  <c r="O4969" i="14" s="1"/>
  <c r="P4969" i="14" s="1"/>
  <c r="N4970" i="14"/>
  <c r="O4970" i="14" s="1"/>
  <c r="P4970" i="14" s="1"/>
  <c r="Q4970" i="14" s="1"/>
  <c r="R4970" i="14" s="1"/>
  <c r="N4971" i="14"/>
  <c r="O4971" i="14" s="1"/>
  <c r="P4971" i="14" s="1"/>
  <c r="Q4971" i="14" s="1"/>
  <c r="R4971" i="14" s="1"/>
  <c r="N4972" i="14"/>
  <c r="O4972" i="14" s="1"/>
  <c r="P4972" i="14" s="1"/>
  <c r="N4973" i="14"/>
  <c r="O4973" i="14" s="1"/>
  <c r="P4973" i="14" s="1"/>
  <c r="N4974" i="14"/>
  <c r="O4974" i="14" s="1"/>
  <c r="P4974" i="14" s="1"/>
  <c r="Q4974" i="14" s="1"/>
  <c r="R4974" i="14" s="1"/>
  <c r="N4975" i="14"/>
  <c r="O4975" i="14" s="1"/>
  <c r="P4975" i="14" s="1"/>
  <c r="N4976" i="14"/>
  <c r="O4976" i="14" s="1"/>
  <c r="P4976" i="14" s="1"/>
  <c r="S4976" i="14" s="1"/>
  <c r="N4977" i="14"/>
  <c r="O4977" i="14" s="1"/>
  <c r="P4977" i="14" s="1"/>
  <c r="S4977" i="14" s="1"/>
  <c r="N4978" i="14"/>
  <c r="O4978" i="14" s="1"/>
  <c r="P4978" i="14" s="1"/>
  <c r="N4979" i="14"/>
  <c r="O4979" i="14" s="1"/>
  <c r="P4979" i="14" s="1"/>
  <c r="S4979" i="14" s="1"/>
  <c r="N4980" i="14"/>
  <c r="O4980" i="14" s="1"/>
  <c r="P4980" i="14" s="1"/>
  <c r="S4980" i="14" s="1"/>
  <c r="N4981" i="14"/>
  <c r="O4981" i="14" s="1"/>
  <c r="P4981" i="14" s="1"/>
  <c r="S4981" i="14" s="1"/>
  <c r="N4982" i="14"/>
  <c r="O4982" i="14" s="1"/>
  <c r="P4982" i="14" s="1"/>
  <c r="N4983" i="14"/>
  <c r="O4983" i="14" s="1"/>
  <c r="P4983" i="14" s="1"/>
  <c r="Q4983" i="14" s="1"/>
  <c r="R4983" i="14" s="1"/>
  <c r="N4984" i="14"/>
  <c r="O4984" i="14" s="1"/>
  <c r="P4984" i="14" s="1"/>
  <c r="S4984" i="14" s="1"/>
  <c r="N4985" i="14"/>
  <c r="O4985" i="14" s="1"/>
  <c r="P4985" i="14" s="1"/>
  <c r="N4986" i="14"/>
  <c r="O4986" i="14" s="1"/>
  <c r="P4986" i="14" s="1"/>
  <c r="Q4986" i="14" s="1"/>
  <c r="R4986" i="14" s="1"/>
  <c r="N4987" i="14"/>
  <c r="O4987" i="14" s="1"/>
  <c r="P4987" i="14" s="1"/>
  <c r="Q4987" i="14" s="1"/>
  <c r="R4987" i="14" s="1"/>
  <c r="N4988" i="14"/>
  <c r="O4988" i="14" s="1"/>
  <c r="P4988" i="14" s="1"/>
  <c r="Q4988" i="14" s="1"/>
  <c r="R4988" i="14" s="1"/>
  <c r="N4989" i="14"/>
  <c r="O4989" i="14" s="1"/>
  <c r="P4989" i="14" s="1"/>
  <c r="N4990" i="14"/>
  <c r="O4990" i="14" s="1"/>
  <c r="P4990" i="14" s="1"/>
  <c r="Q4990" i="14" s="1"/>
  <c r="R4990" i="14" s="1"/>
  <c r="N4991" i="14"/>
  <c r="O4991" i="14" s="1"/>
  <c r="P4991" i="14" s="1"/>
  <c r="Q4991" i="14" s="1"/>
  <c r="R4991" i="14" s="1"/>
  <c r="N4992" i="14"/>
  <c r="O4992" i="14" s="1"/>
  <c r="P4992" i="14" s="1"/>
  <c r="S4992" i="14" s="1"/>
  <c r="N4993" i="14"/>
  <c r="O4993" i="14" s="1"/>
  <c r="P4993" i="14" s="1"/>
  <c r="N4994" i="14"/>
  <c r="O4994" i="14" s="1"/>
  <c r="P4994" i="14" s="1"/>
  <c r="N4995" i="14"/>
  <c r="O4995" i="14" s="1"/>
  <c r="P4995" i="14" s="1"/>
  <c r="S4995" i="14" s="1"/>
  <c r="N4996" i="14"/>
  <c r="O4996" i="14" s="1"/>
  <c r="P4996" i="14" s="1"/>
  <c r="S4996" i="14" s="1"/>
  <c r="N4997" i="14"/>
  <c r="O4997" i="14" s="1"/>
  <c r="P4997" i="14" s="1"/>
  <c r="S4997" i="14" s="1"/>
  <c r="N4998" i="14"/>
  <c r="O4998" i="14" s="1"/>
  <c r="P4998" i="14" s="1"/>
  <c r="S4998" i="14" s="1"/>
  <c r="N4999" i="14"/>
  <c r="O4999" i="14" s="1"/>
  <c r="P4999" i="14" s="1"/>
  <c r="N5000" i="14"/>
  <c r="O5000" i="14" s="1"/>
  <c r="P5000" i="14" s="1"/>
  <c r="S5000" i="14" s="1"/>
  <c r="N5001" i="14"/>
  <c r="O5001" i="14" s="1"/>
  <c r="P5001" i="14" s="1"/>
  <c r="N5002" i="14"/>
  <c r="O5002" i="14" s="1"/>
  <c r="P5002" i="14" s="1"/>
  <c r="Q5002" i="14" s="1"/>
  <c r="R5002" i="14" s="1"/>
  <c r="N5003" i="14"/>
  <c r="O5003" i="14" s="1"/>
  <c r="P5003" i="14" s="1"/>
  <c r="N5004" i="14"/>
  <c r="O5004" i="14" s="1"/>
  <c r="P5004" i="14" s="1"/>
  <c r="N5005" i="14"/>
  <c r="O5005" i="14" s="1"/>
  <c r="P5005" i="14" s="1"/>
  <c r="N5006" i="14"/>
  <c r="O5006" i="14" s="1"/>
  <c r="P5006" i="14" s="1"/>
  <c r="N5007" i="14"/>
  <c r="O5007" i="14" s="1"/>
  <c r="P5007" i="14" s="1"/>
  <c r="Q5007" i="14" s="1"/>
  <c r="R5007" i="14" s="1"/>
  <c r="N5008" i="14"/>
  <c r="O5008" i="14" s="1"/>
  <c r="P5008" i="14" s="1"/>
  <c r="Q5008" i="14" s="1"/>
  <c r="R5008" i="14" s="1"/>
  <c r="N5009" i="14"/>
  <c r="O5009" i="14" s="1"/>
  <c r="P5009" i="14" s="1"/>
  <c r="S5009" i="14" s="1"/>
  <c r="N5010" i="14"/>
  <c r="O5010" i="14" s="1"/>
  <c r="P5010" i="14" s="1"/>
  <c r="N5011" i="14"/>
  <c r="O5011" i="14" s="1"/>
  <c r="P5011" i="14" s="1"/>
  <c r="S5011" i="14" s="1"/>
  <c r="N5012" i="14"/>
  <c r="O5012" i="14" s="1"/>
  <c r="P5012" i="14" s="1"/>
  <c r="S5012" i="14" s="1"/>
  <c r="N5013" i="14"/>
  <c r="O5013" i="14" s="1"/>
  <c r="P5013" i="14" s="1"/>
  <c r="N5014" i="14"/>
  <c r="O5014" i="14" s="1"/>
  <c r="P5014" i="14" s="1"/>
  <c r="Q5014" i="14" s="1"/>
  <c r="R5014" i="14" s="1"/>
  <c r="N5015" i="14"/>
  <c r="O5015" i="14" s="1"/>
  <c r="P5015" i="14" s="1"/>
  <c r="N5016" i="14"/>
  <c r="O5016" i="14" s="1"/>
  <c r="P5016" i="14" s="1"/>
  <c r="S5016" i="14" s="1"/>
  <c r="N5017" i="14"/>
  <c r="O5017" i="14" s="1"/>
  <c r="P5017" i="14" s="1"/>
  <c r="N5018" i="14"/>
  <c r="O5018" i="14" s="1"/>
  <c r="P5018" i="14" s="1"/>
  <c r="Q5018" i="14" s="1"/>
  <c r="R5018" i="14" s="1"/>
  <c r="N5019" i="14"/>
  <c r="O5019" i="14" s="1"/>
  <c r="P5019" i="14" s="1"/>
  <c r="N5020" i="14"/>
  <c r="O5020" i="14" s="1"/>
  <c r="P5020" i="14" s="1"/>
  <c r="N5021" i="14"/>
  <c r="O5021" i="14" s="1"/>
  <c r="P5021" i="14" s="1"/>
  <c r="N5022" i="14"/>
  <c r="O5022" i="14" s="1"/>
  <c r="P5022" i="14" s="1"/>
  <c r="N5023" i="14"/>
  <c r="O5023" i="14" s="1"/>
  <c r="P5023" i="14" s="1"/>
  <c r="N5024" i="14"/>
  <c r="O5024" i="14" s="1"/>
  <c r="P5024" i="14" s="1"/>
  <c r="N5025" i="14"/>
  <c r="O5025" i="14" s="1"/>
  <c r="P5025" i="14" s="1"/>
  <c r="S5025" i="14" s="1"/>
  <c r="N5026" i="14"/>
  <c r="O5026" i="14" s="1"/>
  <c r="P5026" i="14" s="1"/>
  <c r="N5027" i="14"/>
  <c r="O5027" i="14" s="1"/>
  <c r="P5027" i="14" s="1"/>
  <c r="N5028" i="14"/>
  <c r="O5028" i="14" s="1"/>
  <c r="P5028" i="14" s="1"/>
  <c r="S5028" i="14" s="1"/>
  <c r="N5029" i="14"/>
  <c r="O5029" i="14" s="1"/>
  <c r="P5029" i="14" s="1"/>
  <c r="N5030" i="14"/>
  <c r="O5030" i="14" s="1"/>
  <c r="P5030" i="14" s="1"/>
  <c r="N5031" i="14"/>
  <c r="O5031" i="14" s="1"/>
  <c r="P5031" i="14" s="1"/>
  <c r="Q5031" i="14" s="1"/>
  <c r="R5031" i="14" s="1"/>
  <c r="N5032" i="14"/>
  <c r="O5032" i="14" s="1"/>
  <c r="P5032" i="14" s="1"/>
  <c r="N5033" i="14"/>
  <c r="O5033" i="14" s="1"/>
  <c r="P5033" i="14" s="1"/>
  <c r="N5034" i="14"/>
  <c r="O5034" i="14" s="1"/>
  <c r="P5034" i="14" s="1"/>
  <c r="Q5034" i="14" s="1"/>
  <c r="R5034" i="14" s="1"/>
  <c r="N5035" i="14"/>
  <c r="O5035" i="14" s="1"/>
  <c r="P5035" i="14" s="1"/>
  <c r="S5035" i="14" s="1"/>
  <c r="N5036" i="14"/>
  <c r="O5036" i="14" s="1"/>
  <c r="P5036" i="14" s="1"/>
  <c r="N5037" i="14"/>
  <c r="O5037" i="14" s="1"/>
  <c r="P5037" i="14" s="1"/>
  <c r="N5038" i="14"/>
  <c r="O5038" i="14" s="1"/>
  <c r="P5038" i="14" s="1"/>
  <c r="N5039" i="14"/>
  <c r="O5039" i="14" s="1"/>
  <c r="P5039" i="14" s="1"/>
  <c r="N5040" i="14"/>
  <c r="O5040" i="14" s="1"/>
  <c r="P5040" i="14" s="1"/>
  <c r="S5040" i="14" s="1"/>
  <c r="N5041" i="14"/>
  <c r="O5041" i="14" s="1"/>
  <c r="P5041" i="14" s="1"/>
  <c r="S5041" i="14" s="1"/>
  <c r="N5042" i="14"/>
  <c r="O5042" i="14" s="1"/>
  <c r="P5042" i="14" s="1"/>
  <c r="N5043" i="14"/>
  <c r="O5043" i="14" s="1"/>
  <c r="P5043" i="14" s="1"/>
  <c r="S5043" i="14" s="1"/>
  <c r="N5044" i="14"/>
  <c r="O5044" i="14" s="1"/>
  <c r="P5044" i="14" s="1"/>
  <c r="N5045" i="14"/>
  <c r="O5045" i="14" s="1"/>
  <c r="P5045" i="14" s="1"/>
  <c r="N5046" i="14"/>
  <c r="O5046" i="14" s="1"/>
  <c r="P5046" i="14" s="1"/>
  <c r="N5047" i="14"/>
  <c r="O5047" i="14" s="1"/>
  <c r="P5047" i="14" s="1"/>
  <c r="Q5047" i="14" s="1"/>
  <c r="R5047" i="14" s="1"/>
  <c r="N5048" i="14"/>
  <c r="O5048" i="14" s="1"/>
  <c r="P5048" i="14" s="1"/>
  <c r="S5048" i="14" s="1"/>
  <c r="N5049" i="14"/>
  <c r="O5049" i="14" s="1"/>
  <c r="P5049" i="14" s="1"/>
  <c r="N5050" i="14"/>
  <c r="O5050" i="14" s="1"/>
  <c r="P5050" i="14" s="1"/>
  <c r="Q5050" i="14" s="1"/>
  <c r="R5050" i="14" s="1"/>
  <c r="N5051" i="14"/>
  <c r="O5051" i="14" s="1"/>
  <c r="P5051" i="14" s="1"/>
  <c r="N5052" i="14"/>
  <c r="O5052" i="14" s="1"/>
  <c r="P5052" i="14" s="1"/>
  <c r="N5053" i="14"/>
  <c r="O5053" i="14" s="1"/>
  <c r="P5053" i="14" s="1"/>
  <c r="N5054" i="14"/>
  <c r="O5054" i="14" s="1"/>
  <c r="P5054" i="14" s="1"/>
  <c r="N5055" i="14"/>
  <c r="O5055" i="14" s="1"/>
  <c r="P5055" i="14" s="1"/>
  <c r="Q5055" i="14" s="1"/>
  <c r="R5055" i="14" s="1"/>
  <c r="N5056" i="14"/>
  <c r="O5056" i="14" s="1"/>
  <c r="P5056" i="14" s="1"/>
  <c r="Q5056" i="14" s="1"/>
  <c r="R5056" i="14" s="1"/>
  <c r="N5057" i="14"/>
  <c r="O5057" i="14" s="1"/>
  <c r="P5057" i="14" s="1"/>
  <c r="N5058" i="14"/>
  <c r="O5058" i="14" s="1"/>
  <c r="P5058" i="14" s="1"/>
  <c r="N5059" i="14"/>
  <c r="O5059" i="14" s="1"/>
  <c r="P5059" i="14" s="1"/>
  <c r="S5059" i="14" s="1"/>
  <c r="N5060" i="14"/>
  <c r="O5060" i="14" s="1"/>
  <c r="P5060" i="14" s="1"/>
  <c r="N5061" i="14"/>
  <c r="O5061" i="14" s="1"/>
  <c r="P5061" i="14" s="1"/>
  <c r="N5062" i="14"/>
  <c r="O5062" i="14" s="1"/>
  <c r="P5062" i="14" s="1"/>
  <c r="S5062" i="14" s="1"/>
  <c r="N5063" i="14"/>
  <c r="O5063" i="14" s="1"/>
  <c r="P5063" i="14" s="1"/>
  <c r="N5064" i="14"/>
  <c r="O5064" i="14" s="1"/>
  <c r="P5064" i="14" s="1"/>
  <c r="S5064" i="14" s="1"/>
  <c r="N5065" i="14"/>
  <c r="O5065" i="14" s="1"/>
  <c r="P5065" i="14" s="1"/>
  <c r="N5066" i="14"/>
  <c r="O5066" i="14" s="1"/>
  <c r="P5066" i="14" s="1"/>
  <c r="Q5066" i="14" s="1"/>
  <c r="R5066" i="14" s="1"/>
  <c r="N5067" i="14"/>
  <c r="O5067" i="14" s="1"/>
  <c r="P5067" i="14" s="1"/>
  <c r="N5068" i="14"/>
  <c r="O5068" i="14" s="1"/>
  <c r="P5068" i="14" s="1"/>
  <c r="N5069" i="14"/>
  <c r="O5069" i="14" s="1"/>
  <c r="P5069" i="14" s="1"/>
  <c r="N5070" i="14"/>
  <c r="O5070" i="14" s="1"/>
  <c r="P5070" i="14" s="1"/>
  <c r="N5071" i="14"/>
  <c r="O5071" i="14" s="1"/>
  <c r="P5071" i="14" s="1"/>
  <c r="N5072" i="14"/>
  <c r="O5072" i="14" s="1"/>
  <c r="P5072" i="14" s="1"/>
  <c r="N5073" i="14"/>
  <c r="O5073" i="14" s="1"/>
  <c r="P5073" i="14" s="1"/>
  <c r="N5074" i="14"/>
  <c r="O5074" i="14" s="1"/>
  <c r="P5074" i="14" s="1"/>
  <c r="N5075" i="14"/>
  <c r="O5075" i="14" s="1"/>
  <c r="P5075" i="14" s="1"/>
  <c r="S5075" i="14" s="1"/>
  <c r="N5076" i="14"/>
  <c r="O5076" i="14" s="1"/>
  <c r="P5076" i="14" s="1"/>
  <c r="N5077" i="14"/>
  <c r="O5077" i="14" s="1"/>
  <c r="P5077" i="14" s="1"/>
  <c r="S5077" i="14" s="1"/>
  <c r="N5078" i="14"/>
  <c r="O5078" i="14" s="1"/>
  <c r="P5078" i="14" s="1"/>
  <c r="S5078" i="14" s="1"/>
  <c r="N5079" i="14"/>
  <c r="O5079" i="14" s="1"/>
  <c r="P5079" i="14" s="1"/>
  <c r="N5080" i="14"/>
  <c r="O5080" i="14" s="1"/>
  <c r="P5080" i="14" s="1"/>
  <c r="S5080" i="14" s="1"/>
  <c r="N5081" i="14"/>
  <c r="O5081" i="14" s="1"/>
  <c r="P5081" i="14" s="1"/>
  <c r="N5082" i="14"/>
  <c r="O5082" i="14" s="1"/>
  <c r="P5082" i="14" s="1"/>
  <c r="Q5082" i="14" s="1"/>
  <c r="R5082" i="14" s="1"/>
  <c r="N5083" i="14"/>
  <c r="O5083" i="14" s="1"/>
  <c r="P5083" i="14" s="1"/>
  <c r="N5084" i="14"/>
  <c r="O5084" i="14" s="1"/>
  <c r="P5084" i="14" s="1"/>
  <c r="N5085" i="14"/>
  <c r="O5085" i="14" s="1"/>
  <c r="P5085" i="14" s="1"/>
  <c r="N5086" i="14"/>
  <c r="O5086" i="14" s="1"/>
  <c r="P5086" i="14" s="1"/>
  <c r="Q5086" i="14" s="1"/>
  <c r="R5086" i="14" s="1"/>
  <c r="N5087" i="14"/>
  <c r="O5087" i="14" s="1"/>
  <c r="P5087" i="14" s="1"/>
  <c r="Q5087" i="14" s="1"/>
  <c r="R5087" i="14" s="1"/>
  <c r="N5088" i="14"/>
  <c r="O5088" i="14" s="1"/>
  <c r="P5088" i="14" s="1"/>
  <c r="Q5088" i="14" s="1"/>
  <c r="R5088" i="14" s="1"/>
  <c r="N5089" i="14"/>
  <c r="O5089" i="14" s="1"/>
  <c r="P5089" i="14" s="1"/>
  <c r="Q5089" i="14" s="1"/>
  <c r="R5089" i="14" s="1"/>
  <c r="N5090" i="14"/>
  <c r="O5090" i="14" s="1"/>
  <c r="P5090" i="14" s="1"/>
  <c r="N5091" i="14"/>
  <c r="O5091" i="14" s="1"/>
  <c r="P5091" i="14" s="1"/>
  <c r="N5092" i="14"/>
  <c r="O5092" i="14" s="1"/>
  <c r="P5092" i="14" s="1"/>
  <c r="S5092" i="14" s="1"/>
  <c r="N5093" i="14"/>
  <c r="O5093" i="14" s="1"/>
  <c r="P5093" i="14" s="1"/>
  <c r="S5093" i="14" s="1"/>
  <c r="N5094" i="14"/>
  <c r="O5094" i="14" s="1"/>
  <c r="P5094" i="14" s="1"/>
  <c r="Q5094" i="14" s="1"/>
  <c r="R5094" i="14" s="1"/>
  <c r="N5095" i="14"/>
  <c r="O5095" i="14" s="1"/>
  <c r="P5095" i="14" s="1"/>
  <c r="Q5095" i="14" s="1"/>
  <c r="R5095" i="14" s="1"/>
  <c r="N5096" i="14"/>
  <c r="O5096" i="14" s="1"/>
  <c r="P5096" i="14" s="1"/>
  <c r="N5097" i="14"/>
  <c r="O5097" i="14" s="1"/>
  <c r="P5097" i="14" s="1"/>
  <c r="N5098" i="14"/>
  <c r="O5098" i="14" s="1"/>
  <c r="P5098" i="14" s="1"/>
  <c r="N5099" i="14"/>
  <c r="O5099" i="14" s="1"/>
  <c r="P5099" i="14" s="1"/>
  <c r="S5099" i="14" s="1"/>
  <c r="N5100" i="14"/>
  <c r="O5100" i="14" s="1"/>
  <c r="P5100" i="14" s="1"/>
  <c r="N5101" i="14"/>
  <c r="O5101" i="14" s="1"/>
  <c r="P5101" i="14" s="1"/>
  <c r="N5102" i="14"/>
  <c r="O5102" i="14" s="1"/>
  <c r="P5102" i="14" s="1"/>
  <c r="N5103" i="14"/>
  <c r="O5103" i="14" s="1"/>
  <c r="P5103" i="14" s="1"/>
  <c r="N5104" i="14"/>
  <c r="O5104" i="14" s="1"/>
  <c r="P5104" i="14" s="1"/>
  <c r="S5104" i="14" s="1"/>
  <c r="N5105" i="14"/>
  <c r="O5105" i="14" s="1"/>
  <c r="P5105" i="14" s="1"/>
  <c r="N5106" i="14"/>
  <c r="O5106" i="14" s="1"/>
  <c r="P5106" i="14" s="1"/>
  <c r="N5107" i="14"/>
  <c r="O5107" i="14" s="1"/>
  <c r="P5107" i="14" s="1"/>
  <c r="S5107" i="14" s="1"/>
  <c r="N5108" i="14"/>
  <c r="O5108" i="14" s="1"/>
  <c r="P5108" i="14" s="1"/>
  <c r="S5108" i="14" s="1"/>
  <c r="N5109" i="14"/>
  <c r="O5109" i="14" s="1"/>
  <c r="P5109" i="14" s="1"/>
  <c r="N5110" i="14"/>
  <c r="O5110" i="14" s="1"/>
  <c r="P5110" i="14" s="1"/>
  <c r="N5111" i="14"/>
  <c r="O5111" i="14" s="1"/>
  <c r="P5111" i="14" s="1"/>
  <c r="Q5111" i="14" s="1"/>
  <c r="R5111" i="14" s="1"/>
  <c r="N5112" i="14"/>
  <c r="O5112" i="14" s="1"/>
  <c r="P5112" i="14" s="1"/>
  <c r="S5112" i="14" s="1"/>
  <c r="N5113" i="14"/>
  <c r="O5113" i="14" s="1"/>
  <c r="P5113" i="14" s="1"/>
  <c r="N5114" i="14"/>
  <c r="O5114" i="14" s="1"/>
  <c r="P5114" i="14" s="1"/>
  <c r="Q5114" i="14" s="1"/>
  <c r="R5114" i="14" s="1"/>
  <c r="N5" i="14"/>
  <c r="O5" i="14" s="1"/>
  <c r="P5" i="14" s="1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1601" i="13"/>
  <c r="I1602" i="13"/>
  <c r="I1603" i="13"/>
  <c r="I1604" i="13"/>
  <c r="I1605" i="13"/>
  <c r="I1606" i="13"/>
  <c r="I1607" i="13"/>
  <c r="I1608" i="13"/>
  <c r="I1609" i="13"/>
  <c r="I1610" i="13"/>
  <c r="I1611" i="13"/>
  <c r="I1612" i="13"/>
  <c r="I1613" i="13"/>
  <c r="I1614" i="13"/>
  <c r="I1615" i="13"/>
  <c r="I1616" i="13"/>
  <c r="I1617" i="13"/>
  <c r="I1618" i="13"/>
  <c r="I1619" i="13"/>
  <c r="I1620" i="13"/>
  <c r="I1621" i="13"/>
  <c r="I1622" i="13"/>
  <c r="I1623" i="13"/>
  <c r="I1624" i="13"/>
  <c r="I1625" i="13"/>
  <c r="I1626" i="13"/>
  <c r="I1627" i="13"/>
  <c r="I1628" i="13"/>
  <c r="I1629" i="13"/>
  <c r="I1630" i="13"/>
  <c r="I1631" i="13"/>
  <c r="I1632" i="13"/>
  <c r="I1633" i="13"/>
  <c r="I1634" i="13"/>
  <c r="I1635" i="13"/>
  <c r="I1636" i="13"/>
  <c r="I1637" i="13"/>
  <c r="I1638" i="13"/>
  <c r="I1639" i="13"/>
  <c r="I1640" i="13"/>
  <c r="I1641" i="13"/>
  <c r="I1642" i="13"/>
  <c r="I1643" i="13"/>
  <c r="I1644" i="13"/>
  <c r="I1645" i="13"/>
  <c r="I1646" i="13"/>
  <c r="I1647" i="13"/>
  <c r="I1648" i="13"/>
  <c r="I1649" i="13"/>
  <c r="I1650" i="13"/>
  <c r="I1651" i="13"/>
  <c r="I1652" i="13"/>
  <c r="I1653" i="13"/>
  <c r="I1654" i="13"/>
  <c r="I1655" i="13"/>
  <c r="I1656" i="13"/>
  <c r="I1657" i="13"/>
  <c r="I1658" i="13"/>
  <c r="I1659" i="13"/>
  <c r="I1660" i="13"/>
  <c r="I1661" i="13"/>
  <c r="I1662" i="13"/>
  <c r="I1663" i="13"/>
  <c r="I1664" i="13"/>
  <c r="I1665" i="13"/>
  <c r="I1666" i="13"/>
  <c r="I1667" i="13"/>
  <c r="I1668" i="13"/>
  <c r="I1669" i="13"/>
  <c r="I1670" i="13"/>
  <c r="I1671" i="13"/>
  <c r="I1672" i="13"/>
  <c r="I1673" i="13"/>
  <c r="I1674" i="13"/>
  <c r="I1675" i="13"/>
  <c r="I1676" i="13"/>
  <c r="I1677" i="13"/>
  <c r="I1678" i="13"/>
  <c r="I1679" i="13"/>
  <c r="I1680" i="13"/>
  <c r="I1681" i="13"/>
  <c r="I1682" i="13"/>
  <c r="I1683" i="13"/>
  <c r="I1684" i="13"/>
  <c r="I1685" i="13"/>
  <c r="I1686" i="13"/>
  <c r="I1687" i="13"/>
  <c r="I1688" i="13"/>
  <c r="I1689" i="13"/>
  <c r="I1690" i="13"/>
  <c r="I1691" i="13"/>
  <c r="I1692" i="13"/>
  <c r="I1693" i="13"/>
  <c r="I1694" i="13"/>
  <c r="I1695" i="13"/>
  <c r="I1696" i="13"/>
  <c r="I1697" i="13"/>
  <c r="I1698" i="13"/>
  <c r="I1699" i="13"/>
  <c r="I1700" i="13"/>
  <c r="I1701" i="13"/>
  <c r="I1702" i="13"/>
  <c r="I1703" i="13"/>
  <c r="I1704" i="13"/>
  <c r="I1705" i="13"/>
  <c r="I1706" i="13"/>
  <c r="I1707" i="13"/>
  <c r="I1708" i="13"/>
  <c r="I1709" i="13"/>
  <c r="I1710" i="13"/>
  <c r="I1711" i="13"/>
  <c r="I1712" i="13"/>
  <c r="I1713" i="13"/>
  <c r="I1714" i="13"/>
  <c r="I1715" i="13"/>
  <c r="I1716" i="13"/>
  <c r="I1717" i="13"/>
  <c r="I1718" i="13"/>
  <c r="I1719" i="13"/>
  <c r="I1720" i="13"/>
  <c r="I1721" i="13"/>
  <c r="I1722" i="13"/>
  <c r="I1723" i="13"/>
  <c r="I1724" i="13"/>
  <c r="I1725" i="13"/>
  <c r="I1726" i="13"/>
  <c r="I1727" i="13"/>
  <c r="I1728" i="13"/>
  <c r="I1729" i="13"/>
  <c r="I1730" i="13"/>
  <c r="I1731" i="13"/>
  <c r="I1732" i="13"/>
  <c r="I1733" i="13"/>
  <c r="I1734" i="13"/>
  <c r="I1735" i="13"/>
  <c r="I1736" i="13"/>
  <c r="I1737" i="13"/>
  <c r="I1738" i="13"/>
  <c r="I1739" i="13"/>
  <c r="I1740" i="13"/>
  <c r="I1741" i="13"/>
  <c r="I1742" i="13"/>
  <c r="I1743" i="13"/>
  <c r="I1744" i="13"/>
  <c r="I1745" i="13"/>
  <c r="I1746" i="13"/>
  <c r="I1747" i="13"/>
  <c r="I1748" i="13"/>
  <c r="I1749" i="13"/>
  <c r="I1750" i="13"/>
  <c r="I1751" i="13"/>
  <c r="I1752" i="13"/>
  <c r="I1753" i="13"/>
  <c r="I1754" i="13"/>
  <c r="I1755" i="13"/>
  <c r="I1756" i="13"/>
  <c r="I1757" i="13"/>
  <c r="I1758" i="13"/>
  <c r="I1759" i="13"/>
  <c r="I1760" i="13"/>
  <c r="I1761" i="13"/>
  <c r="I1762" i="13"/>
  <c r="I1763" i="13"/>
  <c r="I1764" i="13"/>
  <c r="I1765" i="13"/>
  <c r="I1766" i="13"/>
  <c r="I1767" i="13"/>
  <c r="I1768" i="13"/>
  <c r="I1769" i="13"/>
  <c r="I1770" i="13"/>
  <c r="I1771" i="13"/>
  <c r="I1772" i="13"/>
  <c r="I1773" i="13"/>
  <c r="I1774" i="13"/>
  <c r="I1775" i="13"/>
  <c r="I1776" i="13"/>
  <c r="I1777" i="13"/>
  <c r="I1778" i="13"/>
  <c r="I1779" i="13"/>
  <c r="I1780" i="13"/>
  <c r="I1781" i="13"/>
  <c r="I1782" i="13"/>
  <c r="I1783" i="13"/>
  <c r="I1784" i="13"/>
  <c r="I1785" i="13"/>
  <c r="I1786" i="13"/>
  <c r="I1787" i="13"/>
  <c r="I1788" i="13"/>
  <c r="I1789" i="13"/>
  <c r="I1790" i="13"/>
  <c r="I1791" i="13"/>
  <c r="I1792" i="13"/>
  <c r="I1793" i="13"/>
  <c r="I1794" i="13"/>
  <c r="I1795" i="13"/>
  <c r="I1796" i="13"/>
  <c r="I1797" i="13"/>
  <c r="I1798" i="13"/>
  <c r="I1799" i="13"/>
  <c r="I1800" i="13"/>
  <c r="I1801" i="13"/>
  <c r="I1802" i="13"/>
  <c r="I1803" i="13"/>
  <c r="I1804" i="13"/>
  <c r="I1805" i="13"/>
  <c r="I1806" i="13"/>
  <c r="I1807" i="13"/>
  <c r="I1808" i="13"/>
  <c r="I1809" i="13"/>
  <c r="I1810" i="13"/>
  <c r="I1811" i="13"/>
  <c r="I1812" i="13"/>
  <c r="I1813" i="13"/>
  <c r="I1814" i="13"/>
  <c r="I1815" i="13"/>
  <c r="I1816" i="13"/>
  <c r="I1817" i="13"/>
  <c r="I1818" i="13"/>
  <c r="I1819" i="13"/>
  <c r="I1820" i="13"/>
  <c r="I1821" i="13"/>
  <c r="I1822" i="13"/>
  <c r="I1823" i="13"/>
  <c r="I1824" i="13"/>
  <c r="I1825" i="13"/>
  <c r="I1826" i="13"/>
  <c r="I1827" i="13"/>
  <c r="I1828" i="13"/>
  <c r="I1829" i="13"/>
  <c r="I1830" i="13"/>
  <c r="I1831" i="13"/>
  <c r="I1832" i="13"/>
  <c r="I1833" i="13"/>
  <c r="I1834" i="13"/>
  <c r="I1835" i="13"/>
  <c r="I1836" i="13"/>
  <c r="I1837" i="13"/>
  <c r="I1838" i="13"/>
  <c r="I1839" i="13"/>
  <c r="I1840" i="13"/>
  <c r="I1841" i="13"/>
  <c r="I1842" i="13"/>
  <c r="I1843" i="13"/>
  <c r="I1844" i="13"/>
  <c r="I1845" i="13"/>
  <c r="I1846" i="13"/>
  <c r="I1847" i="13"/>
  <c r="I1848" i="13"/>
  <c r="I1849" i="13"/>
  <c r="I1850" i="13"/>
  <c r="I1851" i="13"/>
  <c r="I1852" i="13"/>
  <c r="I1853" i="13"/>
  <c r="I1854" i="13"/>
  <c r="I1855" i="13"/>
  <c r="I1856" i="13"/>
  <c r="I1857" i="13"/>
  <c r="I1858" i="13"/>
  <c r="I1859" i="13"/>
  <c r="I1860" i="13"/>
  <c r="I1861" i="13"/>
  <c r="I1862" i="13"/>
  <c r="I1863" i="13"/>
  <c r="I1864" i="13"/>
  <c r="I1865" i="13"/>
  <c r="I1866" i="13"/>
  <c r="I1867" i="13"/>
  <c r="I1868" i="13"/>
  <c r="I1869" i="13"/>
  <c r="I1870" i="13"/>
  <c r="I1871" i="13"/>
  <c r="I1872" i="13"/>
  <c r="I1873" i="13"/>
  <c r="I1874" i="13"/>
  <c r="I1875" i="13"/>
  <c r="I1876" i="13"/>
  <c r="I1877" i="13"/>
  <c r="I1878" i="13"/>
  <c r="I1879" i="13"/>
  <c r="I1880" i="13"/>
  <c r="I1881" i="13"/>
  <c r="I1882" i="13"/>
  <c r="I1883" i="13"/>
  <c r="I1884" i="13"/>
  <c r="I1885" i="13"/>
  <c r="I1886" i="13"/>
  <c r="I1887" i="13"/>
  <c r="I1888" i="13"/>
  <c r="I1889" i="13"/>
  <c r="I1890" i="13"/>
  <c r="I1891" i="13"/>
  <c r="I1892" i="13"/>
  <c r="I1893" i="13"/>
  <c r="I1894" i="13"/>
  <c r="I1895" i="13"/>
  <c r="I1896" i="13"/>
  <c r="I1897" i="13"/>
  <c r="I1898" i="13"/>
  <c r="I1899" i="13"/>
  <c r="I1900" i="13"/>
  <c r="I1901" i="13"/>
  <c r="I1902" i="13"/>
  <c r="I1903" i="13"/>
  <c r="I1904" i="13"/>
  <c r="I1905" i="13"/>
  <c r="I1906" i="13"/>
  <c r="I1907" i="13"/>
  <c r="I1908" i="13"/>
  <c r="I1909" i="13"/>
  <c r="I1910" i="13"/>
  <c r="I1911" i="13"/>
  <c r="I1912" i="13"/>
  <c r="I1913" i="13"/>
  <c r="I1914" i="13"/>
  <c r="I1915" i="13"/>
  <c r="I1916" i="13"/>
  <c r="I1917" i="13"/>
  <c r="I1918" i="13"/>
  <c r="I1919" i="13"/>
  <c r="I1920" i="13"/>
  <c r="I1921" i="13"/>
  <c r="I1922" i="13"/>
  <c r="I1923" i="13"/>
  <c r="I1924" i="13"/>
  <c r="I1925" i="13"/>
  <c r="I1926" i="13"/>
  <c r="I1927" i="13"/>
  <c r="I1928" i="13"/>
  <c r="I1929" i="13"/>
  <c r="I1930" i="13"/>
  <c r="I1931" i="13"/>
  <c r="I1932" i="13"/>
  <c r="I1933" i="13"/>
  <c r="I1934" i="13"/>
  <c r="I1935" i="13"/>
  <c r="I1936" i="13"/>
  <c r="I1937" i="13"/>
  <c r="I1938" i="13"/>
  <c r="I1939" i="13"/>
  <c r="I1940" i="13"/>
  <c r="I1941" i="13"/>
  <c r="I1942" i="13"/>
  <c r="I1943" i="13"/>
  <c r="I1944" i="13"/>
  <c r="I1945" i="13"/>
  <c r="I1946" i="13"/>
  <c r="I1947" i="13"/>
  <c r="I1948" i="13"/>
  <c r="I1949" i="13"/>
  <c r="I1950" i="13"/>
  <c r="I1951" i="13"/>
  <c r="I1952" i="13"/>
  <c r="I1953" i="13"/>
  <c r="I1954" i="13"/>
  <c r="I1955" i="13"/>
  <c r="I1956" i="13"/>
  <c r="I1957" i="13"/>
  <c r="I1958" i="13"/>
  <c r="I1959" i="13"/>
  <c r="I1960" i="13"/>
  <c r="I1961" i="13"/>
  <c r="I1962" i="13"/>
  <c r="I1963" i="13"/>
  <c r="I1964" i="13"/>
  <c r="I1965" i="13"/>
  <c r="I1966" i="13"/>
  <c r="I1967" i="13"/>
  <c r="I1968" i="13"/>
  <c r="I1969" i="13"/>
  <c r="I1970" i="13"/>
  <c r="I1971" i="13"/>
  <c r="I1972" i="13"/>
  <c r="I1973" i="13"/>
  <c r="I1974" i="13"/>
  <c r="I1975" i="13"/>
  <c r="I1976" i="13"/>
  <c r="I1977" i="13"/>
  <c r="I1978" i="13"/>
  <c r="I1979" i="13"/>
  <c r="I1980" i="13"/>
  <c r="I1981" i="13"/>
  <c r="I1982" i="13"/>
  <c r="I1983" i="13"/>
  <c r="I1984" i="13"/>
  <c r="I1985" i="13"/>
  <c r="I1986" i="13"/>
  <c r="I1987" i="13"/>
  <c r="I1988" i="13"/>
  <c r="I1989" i="13"/>
  <c r="I1990" i="13"/>
  <c r="I1991" i="13"/>
  <c r="I1992" i="13"/>
  <c r="I1993" i="13"/>
  <c r="I1994" i="13"/>
  <c r="I1995" i="13"/>
  <c r="I1996" i="13"/>
  <c r="I1997" i="13"/>
  <c r="I1998" i="13"/>
  <c r="I1999" i="13"/>
  <c r="I2000" i="13"/>
  <c r="I2001" i="13"/>
  <c r="I2002" i="13"/>
  <c r="I2003" i="13"/>
  <c r="I2004" i="13"/>
  <c r="I2005" i="13"/>
  <c r="I2006" i="13"/>
  <c r="I2007" i="13"/>
  <c r="I2008" i="13"/>
  <c r="I2009" i="13"/>
  <c r="I2010" i="13"/>
  <c r="I2011" i="13"/>
  <c r="I2012" i="13"/>
  <c r="I2013" i="13"/>
  <c r="I2014" i="13"/>
  <c r="I2015" i="13"/>
  <c r="I2016" i="13"/>
  <c r="I2017" i="13"/>
  <c r="I2018" i="13"/>
  <c r="I2019" i="13"/>
  <c r="I2020" i="13"/>
  <c r="I2021" i="13"/>
  <c r="I2022" i="13"/>
  <c r="I2023" i="13"/>
  <c r="I2024" i="13"/>
  <c r="I2025" i="13"/>
  <c r="I2026" i="13"/>
  <c r="I2027" i="13"/>
  <c r="I2028" i="13"/>
  <c r="I2029" i="13"/>
  <c r="I2030" i="13"/>
  <c r="I2031" i="13"/>
  <c r="I2032" i="13"/>
  <c r="I2033" i="13"/>
  <c r="I2034" i="13"/>
  <c r="I2035" i="13"/>
  <c r="I2036" i="13"/>
  <c r="I2037" i="13"/>
  <c r="I2038" i="13"/>
  <c r="I2039" i="13"/>
  <c r="I2040" i="13"/>
  <c r="I2041" i="13"/>
  <c r="I2042" i="13"/>
  <c r="I2043" i="13"/>
  <c r="I2044" i="13"/>
  <c r="I2045" i="13"/>
  <c r="I2046" i="13"/>
  <c r="I2047" i="13"/>
  <c r="I2048" i="13"/>
  <c r="I2049" i="13"/>
  <c r="I2050" i="13"/>
  <c r="I2051" i="13"/>
  <c r="I2052" i="13"/>
  <c r="I2053" i="13"/>
  <c r="I2054" i="13"/>
  <c r="I2055" i="13"/>
  <c r="I2056" i="13"/>
  <c r="I2057" i="13"/>
  <c r="I2058" i="13"/>
  <c r="I2059" i="13"/>
  <c r="I2060" i="13"/>
  <c r="I2061" i="13"/>
  <c r="I2062" i="13"/>
  <c r="I2063" i="13"/>
  <c r="I2064" i="13"/>
  <c r="I2065" i="13"/>
  <c r="I2066" i="13"/>
  <c r="I2067" i="13"/>
  <c r="I2068" i="13"/>
  <c r="I2069" i="13"/>
  <c r="I2070" i="13"/>
  <c r="I2071" i="13"/>
  <c r="I2072" i="13"/>
  <c r="I2073" i="13"/>
  <c r="I2074" i="13"/>
  <c r="I2075" i="13"/>
  <c r="I2076" i="13"/>
  <c r="I2077" i="13"/>
  <c r="I2078" i="13"/>
  <c r="I2079" i="13"/>
  <c r="I2080" i="13"/>
  <c r="I2081" i="13"/>
  <c r="I2082" i="13"/>
  <c r="I2083" i="13"/>
  <c r="I2084" i="13"/>
  <c r="I2085" i="13"/>
  <c r="I2086" i="13"/>
  <c r="I2087" i="13"/>
  <c r="I2088" i="13"/>
  <c r="I2089" i="13"/>
  <c r="I2090" i="13"/>
  <c r="I2091" i="13"/>
  <c r="I2092" i="13"/>
  <c r="I2093" i="13"/>
  <c r="I2094" i="13"/>
  <c r="I2095" i="13"/>
  <c r="I2096" i="13"/>
  <c r="I2097" i="13"/>
  <c r="I2098" i="13"/>
  <c r="I2099" i="13"/>
  <c r="I2100" i="13"/>
  <c r="I2101" i="13"/>
  <c r="I2102" i="13"/>
  <c r="I2103" i="13"/>
  <c r="I2104" i="13"/>
  <c r="I2105" i="13"/>
  <c r="I2106" i="13"/>
  <c r="I2107" i="13"/>
  <c r="I2108" i="13"/>
  <c r="I2109" i="13"/>
  <c r="I2110" i="13"/>
  <c r="I2111" i="13"/>
  <c r="I2112" i="13"/>
  <c r="I2113" i="13"/>
  <c r="I2114" i="13"/>
  <c r="I2115" i="13"/>
  <c r="I2116" i="13"/>
  <c r="I2117" i="13"/>
  <c r="I2118" i="13"/>
  <c r="I2119" i="13"/>
  <c r="I2120" i="13"/>
  <c r="I2121" i="13"/>
  <c r="I2122" i="13"/>
  <c r="I2123" i="13"/>
  <c r="I2124" i="13"/>
  <c r="I2125" i="13"/>
  <c r="I2126" i="13"/>
  <c r="I2127" i="13"/>
  <c r="I2128" i="13"/>
  <c r="I2129" i="13"/>
  <c r="I2130" i="13"/>
  <c r="I2131" i="13"/>
  <c r="I2132" i="13"/>
  <c r="I2133" i="13"/>
  <c r="I2134" i="13"/>
  <c r="I2135" i="13"/>
  <c r="I2136" i="13"/>
  <c r="I2137" i="13"/>
  <c r="I2138" i="13"/>
  <c r="I2139" i="13"/>
  <c r="I2140" i="13"/>
  <c r="I2141" i="13"/>
  <c r="I2142" i="13"/>
  <c r="I2143" i="13"/>
  <c r="I2144" i="13"/>
  <c r="I2145" i="13"/>
  <c r="I2146" i="13"/>
  <c r="I2147" i="13"/>
  <c r="I2148" i="13"/>
  <c r="I2149" i="13"/>
  <c r="I2150" i="13"/>
  <c r="I2151" i="13"/>
  <c r="I2152" i="13"/>
  <c r="I2153" i="13"/>
  <c r="I2154" i="13"/>
  <c r="I2155" i="13"/>
  <c r="I2156" i="13"/>
  <c r="I2157" i="13"/>
  <c r="I2158" i="13"/>
  <c r="I2159" i="13"/>
  <c r="I2160" i="13"/>
  <c r="I2161" i="13"/>
  <c r="I2162" i="13"/>
  <c r="I2163" i="13"/>
  <c r="I2164" i="13"/>
  <c r="I2165" i="13"/>
  <c r="I2166" i="13"/>
  <c r="I2167" i="13"/>
  <c r="I2168" i="13"/>
  <c r="I2169" i="13"/>
  <c r="I2170" i="13"/>
  <c r="I2171" i="13"/>
  <c r="I2172" i="13"/>
  <c r="I2173" i="13"/>
  <c r="I2174" i="13"/>
  <c r="I2175" i="13"/>
  <c r="I2176" i="13"/>
  <c r="I2177" i="13"/>
  <c r="I2178" i="13"/>
  <c r="I2179" i="13"/>
  <c r="I2180" i="13"/>
  <c r="I2181" i="13"/>
  <c r="I2182" i="13"/>
  <c r="I2183" i="13"/>
  <c r="I2184" i="13"/>
  <c r="I2185" i="13"/>
  <c r="I2186" i="13"/>
  <c r="I2187" i="13"/>
  <c r="I2188" i="13"/>
  <c r="I2189" i="13"/>
  <c r="I2190" i="13"/>
  <c r="I2191" i="13"/>
  <c r="I2192" i="13"/>
  <c r="I2193" i="13"/>
  <c r="I2194" i="13"/>
  <c r="I2195" i="13"/>
  <c r="I2196" i="13"/>
  <c r="I2197" i="13"/>
  <c r="I2198" i="13"/>
  <c r="I2199" i="13"/>
  <c r="I2200" i="13"/>
  <c r="I2201" i="13"/>
  <c r="I2202" i="13"/>
  <c r="I2203" i="13"/>
  <c r="I2204" i="13"/>
  <c r="I2205" i="13"/>
  <c r="I2206" i="13"/>
  <c r="I2207" i="13"/>
  <c r="I2208" i="13"/>
  <c r="I2209" i="13"/>
  <c r="I2210" i="13"/>
  <c r="I2211" i="13"/>
  <c r="I2212" i="13"/>
  <c r="I2213" i="13"/>
  <c r="I2214" i="13"/>
  <c r="I2215" i="13"/>
  <c r="I2216" i="13"/>
  <c r="I2217" i="13"/>
  <c r="I2218" i="13"/>
  <c r="I2219" i="13"/>
  <c r="I2220" i="13"/>
  <c r="I2221" i="13"/>
  <c r="I2222" i="13"/>
  <c r="I2223" i="13"/>
  <c r="I2224" i="13"/>
  <c r="I2225" i="13"/>
  <c r="I2226" i="13"/>
  <c r="I2227" i="13"/>
  <c r="I2228" i="13"/>
  <c r="I2229" i="13"/>
  <c r="I2230" i="13"/>
  <c r="I2231" i="13"/>
  <c r="I2232" i="13"/>
  <c r="I2233" i="13"/>
  <c r="I2234" i="13"/>
  <c r="I2235" i="13"/>
  <c r="I2236" i="13"/>
  <c r="I2237" i="13"/>
  <c r="I2238" i="13"/>
  <c r="I2239" i="13"/>
  <c r="I2240" i="13"/>
  <c r="I2241" i="13"/>
  <c r="I2242" i="13"/>
  <c r="I2243" i="13"/>
  <c r="I2244" i="13"/>
  <c r="I2245" i="13"/>
  <c r="I2246" i="13"/>
  <c r="I2247" i="13"/>
  <c r="I2248" i="13"/>
  <c r="I2249" i="13"/>
  <c r="I2250" i="13"/>
  <c r="I2251" i="13"/>
  <c r="I2252" i="13"/>
  <c r="I2253" i="13"/>
  <c r="I2254" i="13"/>
  <c r="I2255" i="13"/>
  <c r="I2256" i="13"/>
  <c r="I2257" i="13"/>
  <c r="I2258" i="13"/>
  <c r="I2259" i="13"/>
  <c r="I2260" i="13"/>
  <c r="I2261" i="13"/>
  <c r="I2262" i="13"/>
  <c r="I2263" i="13"/>
  <c r="I2264" i="13"/>
  <c r="I2265" i="13"/>
  <c r="I2266" i="13"/>
  <c r="I2267" i="13"/>
  <c r="I2268" i="13"/>
  <c r="I2269" i="13"/>
  <c r="I2270" i="13"/>
  <c r="I2271" i="13"/>
  <c r="I2272" i="13"/>
  <c r="I2273" i="13"/>
  <c r="I2274" i="13"/>
  <c r="I2275" i="13"/>
  <c r="I2276" i="13"/>
  <c r="I2277" i="13"/>
  <c r="I2278" i="13"/>
  <c r="I2279" i="13"/>
  <c r="I2280" i="13"/>
  <c r="I2281" i="13"/>
  <c r="I2282" i="13"/>
  <c r="I2283" i="13"/>
  <c r="I2284" i="13"/>
  <c r="I2285" i="13"/>
  <c r="I2286" i="13"/>
  <c r="I2287" i="13"/>
  <c r="I2288" i="13"/>
  <c r="I2289" i="13"/>
  <c r="I2290" i="13"/>
  <c r="I2291" i="13"/>
  <c r="I2292" i="13"/>
  <c r="I2293" i="13"/>
  <c r="I2294" i="13"/>
  <c r="I2295" i="13"/>
  <c r="I2296" i="13"/>
  <c r="I2297" i="13"/>
  <c r="I2298" i="13"/>
  <c r="I2299" i="13"/>
  <c r="I2300" i="13"/>
  <c r="I2301" i="13"/>
  <c r="I2302" i="13"/>
  <c r="I2303" i="13"/>
  <c r="I2304" i="13"/>
  <c r="I2305" i="13"/>
  <c r="I2306" i="13"/>
  <c r="I2307" i="13"/>
  <c r="I2308" i="13"/>
  <c r="I2309" i="13"/>
  <c r="I2310" i="13"/>
  <c r="I2311" i="13"/>
  <c r="I2312" i="13"/>
  <c r="I2313" i="13"/>
  <c r="I2314" i="13"/>
  <c r="I2315" i="13"/>
  <c r="I2316" i="13"/>
  <c r="I2317" i="13"/>
  <c r="I2318" i="13"/>
  <c r="I2319" i="13"/>
  <c r="I2320" i="13"/>
  <c r="I2321" i="13"/>
  <c r="I2322" i="13"/>
  <c r="I2323" i="13"/>
  <c r="I2324" i="13"/>
  <c r="I2325" i="13"/>
  <c r="I2326" i="13"/>
  <c r="I2327" i="13"/>
  <c r="I2328" i="13"/>
  <c r="I2329" i="13"/>
  <c r="I2330" i="13"/>
  <c r="I2331" i="13"/>
  <c r="I2332" i="13"/>
  <c r="I2333" i="13"/>
  <c r="I2334" i="13"/>
  <c r="I2335" i="13"/>
  <c r="I2336" i="13"/>
  <c r="I2337" i="13"/>
  <c r="I2338" i="13"/>
  <c r="I2339" i="13"/>
  <c r="I2340" i="13"/>
  <c r="I2341" i="13"/>
  <c r="I2342" i="13"/>
  <c r="I2343" i="13"/>
  <c r="I2344" i="13"/>
  <c r="I2345" i="13"/>
  <c r="I2346" i="13"/>
  <c r="I2347" i="13"/>
  <c r="I2348" i="13"/>
  <c r="I2349" i="13"/>
  <c r="I2350" i="13"/>
  <c r="I2351" i="13"/>
  <c r="I2352" i="13"/>
  <c r="I2353" i="13"/>
  <c r="I2354" i="13"/>
  <c r="I2355" i="13"/>
  <c r="I2356" i="13"/>
  <c r="I2357" i="13"/>
  <c r="I2358" i="13"/>
  <c r="I2359" i="13"/>
  <c r="I2360" i="13"/>
  <c r="I2361" i="13"/>
  <c r="I2362" i="13"/>
  <c r="I2363" i="13"/>
  <c r="I2364" i="13"/>
  <c r="I2365" i="13"/>
  <c r="I2366" i="13"/>
  <c r="I2367" i="13"/>
  <c r="I2368" i="13"/>
  <c r="I2369" i="13"/>
  <c r="I2370" i="13"/>
  <c r="I2371" i="13"/>
  <c r="I2372" i="13"/>
  <c r="I2373" i="13"/>
  <c r="I2374" i="13"/>
  <c r="I2375" i="13"/>
  <c r="I2376" i="13"/>
  <c r="I2377" i="13"/>
  <c r="I2378" i="13"/>
  <c r="I2379" i="13"/>
  <c r="I2380" i="13"/>
  <c r="I2381" i="13"/>
  <c r="I2382" i="13"/>
  <c r="I2383" i="13"/>
  <c r="I2384" i="13"/>
  <c r="I2385" i="13"/>
  <c r="I2386" i="13"/>
  <c r="I2387" i="13"/>
  <c r="I2388" i="13"/>
  <c r="I2389" i="13"/>
  <c r="I2390" i="13"/>
  <c r="I2391" i="13"/>
  <c r="I2392" i="13"/>
  <c r="I2393" i="13"/>
  <c r="I2394" i="13"/>
  <c r="I2395" i="13"/>
  <c r="I2396" i="13"/>
  <c r="I2397" i="13"/>
  <c r="I2398" i="13"/>
  <c r="I2399" i="13"/>
  <c r="I2400" i="13"/>
  <c r="I2401" i="13"/>
  <c r="I2402" i="13"/>
  <c r="I2403" i="13"/>
  <c r="I2404" i="13"/>
  <c r="I2405" i="13"/>
  <c r="I2406" i="13"/>
  <c r="I2407" i="13"/>
  <c r="I2408" i="13"/>
  <c r="I2409" i="13"/>
  <c r="I2410" i="13"/>
  <c r="I2411" i="13"/>
  <c r="I2412" i="13"/>
  <c r="I2413" i="13"/>
  <c r="I2414" i="13"/>
  <c r="I2415" i="13"/>
  <c r="I2416" i="13"/>
  <c r="I2417" i="13"/>
  <c r="I2418" i="13"/>
  <c r="I2419" i="13"/>
  <c r="I2420" i="13"/>
  <c r="I2421" i="13"/>
  <c r="I2422" i="13"/>
  <c r="I2423" i="13"/>
  <c r="I2424" i="13"/>
  <c r="I2425" i="13"/>
  <c r="I2426" i="13"/>
  <c r="I2427" i="13"/>
  <c r="I2428" i="13"/>
  <c r="I2429" i="13"/>
  <c r="I2430" i="13"/>
  <c r="I2431" i="13"/>
  <c r="I2432" i="13"/>
  <c r="I2433" i="13"/>
  <c r="I2434" i="13"/>
  <c r="I2435" i="13"/>
  <c r="I2436" i="13"/>
  <c r="I2437" i="13"/>
  <c r="I2438" i="13"/>
  <c r="I2439" i="13"/>
  <c r="I2440" i="13"/>
  <c r="I2441" i="13"/>
  <c r="I2442" i="13"/>
  <c r="I2443" i="13"/>
  <c r="I2444" i="13"/>
  <c r="I2445" i="13"/>
  <c r="I2446" i="13"/>
  <c r="I2447" i="13"/>
  <c r="I2448" i="13"/>
  <c r="I2449" i="13"/>
  <c r="I2450" i="13"/>
  <c r="I2451" i="13"/>
  <c r="I2452" i="13"/>
  <c r="I2453" i="13"/>
  <c r="I2454" i="13"/>
  <c r="I2455" i="13"/>
  <c r="I2456" i="13"/>
  <c r="I2457" i="13"/>
  <c r="I2458" i="13"/>
  <c r="I2459" i="13"/>
  <c r="I2460" i="13"/>
  <c r="I2461" i="13"/>
  <c r="I2462" i="13"/>
  <c r="I2463" i="13"/>
  <c r="I2464" i="13"/>
  <c r="I2465" i="13"/>
  <c r="I2466" i="13"/>
  <c r="I2467" i="13"/>
  <c r="I2468" i="13"/>
  <c r="I2469" i="13"/>
  <c r="I2470" i="13"/>
  <c r="I2471" i="13"/>
  <c r="I2472" i="13"/>
  <c r="I2473" i="13"/>
  <c r="I2474" i="13"/>
  <c r="I2475" i="13"/>
  <c r="I2476" i="13"/>
  <c r="I2477" i="13"/>
  <c r="I2478" i="13"/>
  <c r="I2479" i="13"/>
  <c r="I2480" i="13"/>
  <c r="I2481" i="13"/>
  <c r="I2482" i="13"/>
  <c r="I2483" i="13"/>
  <c r="I2484" i="13"/>
  <c r="I2485" i="13"/>
  <c r="I2486" i="13"/>
  <c r="I2487" i="13"/>
  <c r="I2488" i="13"/>
  <c r="I2489" i="13"/>
  <c r="I2490" i="13"/>
  <c r="I2491" i="13"/>
  <c r="I2492" i="13"/>
  <c r="I2493" i="13"/>
  <c r="I2494" i="13"/>
  <c r="I2495" i="13"/>
  <c r="I2496" i="13"/>
  <c r="I2497" i="13"/>
  <c r="I2498" i="13"/>
  <c r="I2499" i="13"/>
  <c r="I2500" i="13"/>
  <c r="I2501" i="13"/>
  <c r="I2502" i="13"/>
  <c r="I2503" i="13"/>
  <c r="I2504" i="13"/>
  <c r="I2505" i="13"/>
  <c r="I2506" i="13"/>
  <c r="I2507" i="13"/>
  <c r="I2508" i="13"/>
  <c r="I2509" i="13"/>
  <c r="I2510" i="13"/>
  <c r="I2511" i="13"/>
  <c r="I2512" i="13"/>
  <c r="I2513" i="13"/>
  <c r="I2514" i="13"/>
  <c r="I2515" i="13"/>
  <c r="I2516" i="13"/>
  <c r="I2517" i="13"/>
  <c r="I2518" i="13"/>
  <c r="I2519" i="13"/>
  <c r="I2520" i="13"/>
  <c r="I2521" i="13"/>
  <c r="I2522" i="13"/>
  <c r="I2523" i="13"/>
  <c r="I2524" i="13"/>
  <c r="I2525" i="13"/>
  <c r="I2526" i="13"/>
  <c r="I2527" i="13"/>
  <c r="I2528" i="13"/>
  <c r="I2529" i="13"/>
  <c r="I2530" i="13"/>
  <c r="I2531" i="13"/>
  <c r="I2532" i="13"/>
  <c r="I2533" i="13"/>
  <c r="I2534" i="13"/>
  <c r="I2535" i="13"/>
  <c r="I2536" i="13"/>
  <c r="I2537" i="13"/>
  <c r="I2538" i="13"/>
  <c r="I2539" i="13"/>
  <c r="I2540" i="13"/>
  <c r="I2541" i="13"/>
  <c r="I2542" i="13"/>
  <c r="I2543" i="13"/>
  <c r="I2544" i="13"/>
  <c r="I2545" i="13"/>
  <c r="I2546" i="13"/>
  <c r="I2547" i="13"/>
  <c r="I2548" i="13"/>
  <c r="I2549" i="13"/>
  <c r="I2550" i="13"/>
  <c r="I2551" i="13"/>
  <c r="I2552" i="13"/>
  <c r="I2553" i="13"/>
  <c r="I2554" i="13"/>
  <c r="I2555" i="13"/>
  <c r="I2556" i="13"/>
  <c r="I2557" i="13"/>
  <c r="I2558" i="13"/>
  <c r="I2559" i="13"/>
  <c r="I2560" i="13"/>
  <c r="I2561" i="13"/>
  <c r="I2562" i="13"/>
  <c r="I2563" i="13"/>
  <c r="I2564" i="13"/>
  <c r="I2565" i="13"/>
  <c r="I2566" i="13"/>
  <c r="I2567" i="13"/>
  <c r="I2568" i="13"/>
  <c r="I2569" i="13"/>
  <c r="I2570" i="13"/>
  <c r="I2571" i="13"/>
  <c r="I2572" i="13"/>
  <c r="I2573" i="13"/>
  <c r="I2574" i="13"/>
  <c r="I2575" i="13"/>
  <c r="I2576" i="13"/>
  <c r="I2577" i="13"/>
  <c r="I2578" i="13"/>
  <c r="I2579" i="13"/>
  <c r="I2580" i="13"/>
  <c r="I2581" i="13"/>
  <c r="I2582" i="13"/>
  <c r="I2583" i="13"/>
  <c r="I2584" i="13"/>
  <c r="I2585" i="13"/>
  <c r="I2586" i="13"/>
  <c r="I2587" i="13"/>
  <c r="I2588" i="13"/>
  <c r="I2589" i="13"/>
  <c r="I2590" i="13"/>
  <c r="I2591" i="13"/>
  <c r="I2592" i="13"/>
  <c r="I2593" i="13"/>
  <c r="I2594" i="13"/>
  <c r="I2595" i="13"/>
  <c r="I2596" i="13"/>
  <c r="I2597" i="13"/>
  <c r="I2598" i="13"/>
  <c r="I2599" i="13"/>
  <c r="I2600" i="13"/>
  <c r="I2601" i="13"/>
  <c r="I2602" i="13"/>
  <c r="I2603" i="13"/>
  <c r="I2604" i="13"/>
  <c r="I2605" i="13"/>
  <c r="I2606" i="13"/>
  <c r="I2607" i="13"/>
  <c r="I2608" i="13"/>
  <c r="I2609" i="13"/>
  <c r="I2610" i="13"/>
  <c r="I2611" i="13"/>
  <c r="I2612" i="13"/>
  <c r="I2613" i="13"/>
  <c r="I2614" i="13"/>
  <c r="I2615" i="13"/>
  <c r="I2616" i="13"/>
  <c r="I2617" i="13"/>
  <c r="I2618" i="13"/>
  <c r="I2619" i="13"/>
  <c r="I2620" i="13"/>
  <c r="I2621" i="13"/>
  <c r="I2622" i="13"/>
  <c r="I2623" i="13"/>
  <c r="I2624" i="13"/>
  <c r="I2625" i="13"/>
  <c r="I2626" i="13"/>
  <c r="I2627" i="13"/>
  <c r="I2628" i="13"/>
  <c r="I2629" i="13"/>
  <c r="I2630" i="13"/>
  <c r="I2631" i="13"/>
  <c r="I2632" i="13"/>
  <c r="I2633" i="13"/>
  <c r="I2634" i="13"/>
  <c r="I2635" i="13"/>
  <c r="I2636" i="13"/>
  <c r="I2637" i="13"/>
  <c r="I2638" i="13"/>
  <c r="I2639" i="13"/>
  <c r="I2640" i="13"/>
  <c r="I2641" i="13"/>
  <c r="I2642" i="13"/>
  <c r="I2643" i="13"/>
  <c r="I2644" i="13"/>
  <c r="I2645" i="13"/>
  <c r="I2646" i="13"/>
  <c r="I2647" i="13"/>
  <c r="I2648" i="13"/>
  <c r="I2649" i="13"/>
  <c r="I2650" i="13"/>
  <c r="I2651" i="13"/>
  <c r="I2652" i="13"/>
  <c r="I2653" i="13"/>
  <c r="I2654" i="13"/>
  <c r="I2655" i="13"/>
  <c r="I2656" i="13"/>
  <c r="I2657" i="13"/>
  <c r="I2658" i="13"/>
  <c r="I2659" i="13"/>
  <c r="I2660" i="13"/>
  <c r="I2661" i="13"/>
  <c r="I2662" i="13"/>
  <c r="I2663" i="13"/>
  <c r="I2664" i="13"/>
  <c r="I2665" i="13"/>
  <c r="I2666" i="13"/>
  <c r="I2667" i="13"/>
  <c r="I2668" i="13"/>
  <c r="I2669" i="13"/>
  <c r="I2670" i="13"/>
  <c r="I2671" i="13"/>
  <c r="I2672" i="13"/>
  <c r="I2673" i="13"/>
  <c r="I2674" i="13"/>
  <c r="I2675" i="13"/>
  <c r="I2676" i="13"/>
  <c r="I2677" i="13"/>
  <c r="I2678" i="13"/>
  <c r="I2679" i="13"/>
  <c r="I2680" i="13"/>
  <c r="I2681" i="13"/>
  <c r="I2682" i="13"/>
  <c r="I2683" i="13"/>
  <c r="I2684" i="13"/>
  <c r="I2685" i="13"/>
  <c r="I2686" i="13"/>
  <c r="I2687" i="13"/>
  <c r="I2688" i="13"/>
  <c r="I2689" i="13"/>
  <c r="I2690" i="13"/>
  <c r="I2691" i="13"/>
  <c r="I2692" i="13"/>
  <c r="I2693" i="13"/>
  <c r="I2694" i="13"/>
  <c r="I2695" i="13"/>
  <c r="I2696" i="13"/>
  <c r="I2697" i="13"/>
  <c r="I2698" i="13"/>
  <c r="I2699" i="13"/>
  <c r="I2700" i="13"/>
  <c r="I2701" i="13"/>
  <c r="I2702" i="13"/>
  <c r="I2703" i="13"/>
  <c r="I2704" i="13"/>
  <c r="I2705" i="13"/>
  <c r="I2706" i="13"/>
  <c r="I2707" i="13"/>
  <c r="I2708" i="13"/>
  <c r="I2709" i="13"/>
  <c r="I2710" i="13"/>
  <c r="I2711" i="13"/>
  <c r="I2712" i="13"/>
  <c r="I2713" i="13"/>
  <c r="I2714" i="13"/>
  <c r="I2715" i="13"/>
  <c r="I2716" i="13"/>
  <c r="I2717" i="13"/>
  <c r="I2718" i="13"/>
  <c r="I2719" i="13"/>
  <c r="I2720" i="13"/>
  <c r="I2721" i="13"/>
  <c r="I2722" i="13"/>
  <c r="I2723" i="13"/>
  <c r="I2724" i="13"/>
  <c r="I2725" i="13"/>
  <c r="I2726" i="13"/>
  <c r="I2727" i="13"/>
  <c r="I2728" i="13"/>
  <c r="I2729" i="13"/>
  <c r="I2730" i="13"/>
  <c r="I2731" i="13"/>
  <c r="I2732" i="13"/>
  <c r="I2733" i="13"/>
  <c r="I2734" i="13"/>
  <c r="I2735" i="13"/>
  <c r="I2736" i="13"/>
  <c r="I2737" i="13"/>
  <c r="I2738" i="13"/>
  <c r="I2739" i="13"/>
  <c r="I2740" i="13"/>
  <c r="I2741" i="13"/>
  <c r="I2742" i="13"/>
  <c r="I2743" i="13"/>
  <c r="I2744" i="13"/>
  <c r="I2745" i="13"/>
  <c r="I2746" i="13"/>
  <c r="I2747" i="13"/>
  <c r="I2748" i="13"/>
  <c r="I2749" i="13"/>
  <c r="I2750" i="13"/>
  <c r="I2751" i="13"/>
  <c r="I2752" i="13"/>
  <c r="I2753" i="13"/>
  <c r="I2754" i="13"/>
  <c r="I2755" i="13"/>
  <c r="I2756" i="13"/>
  <c r="I2757" i="13"/>
  <c r="I2758" i="13"/>
  <c r="I2759" i="13"/>
  <c r="I2760" i="13"/>
  <c r="I2761" i="13"/>
  <c r="I2762" i="13"/>
  <c r="I2763" i="13"/>
  <c r="I2764" i="13"/>
  <c r="I2765" i="13"/>
  <c r="I2766" i="13"/>
  <c r="I2767" i="13"/>
  <c r="I2768" i="13"/>
  <c r="I2769" i="13"/>
  <c r="I2770" i="13"/>
  <c r="I2771" i="13"/>
  <c r="I2772" i="13"/>
  <c r="I2773" i="13"/>
  <c r="I2774" i="13"/>
  <c r="I2775" i="13"/>
  <c r="I2776" i="13"/>
  <c r="I2777" i="13"/>
  <c r="I2778" i="13"/>
  <c r="I2779" i="13"/>
  <c r="I2780" i="13"/>
  <c r="I2781" i="13"/>
  <c r="I2782" i="13"/>
  <c r="I2783" i="13"/>
  <c r="I2784" i="13"/>
  <c r="I2785" i="13"/>
  <c r="I2786" i="13"/>
  <c r="I2787" i="13"/>
  <c r="I2788" i="13"/>
  <c r="I2789" i="13"/>
  <c r="I2790" i="13"/>
  <c r="I2791" i="13"/>
  <c r="I2792" i="13"/>
  <c r="I2793" i="13"/>
  <c r="I2794" i="13"/>
  <c r="I2795" i="13"/>
  <c r="I2796" i="13"/>
  <c r="I2797" i="13"/>
  <c r="I2798" i="13"/>
  <c r="I2799" i="13"/>
  <c r="I2800" i="13"/>
  <c r="I2801" i="13"/>
  <c r="I2802" i="13"/>
  <c r="I2803" i="13"/>
  <c r="I2804" i="13"/>
  <c r="I2805" i="13"/>
  <c r="I2806" i="13"/>
  <c r="I2807" i="13"/>
  <c r="I2808" i="13"/>
  <c r="I2809" i="13"/>
  <c r="I2810" i="13"/>
  <c r="I2811" i="13"/>
  <c r="I2812" i="13"/>
  <c r="I2813" i="13"/>
  <c r="I2814" i="13"/>
  <c r="I2815" i="13"/>
  <c r="I2816" i="13"/>
  <c r="I2817" i="13"/>
  <c r="I2818" i="13"/>
  <c r="I2819" i="13"/>
  <c r="I2820" i="13"/>
  <c r="I2821" i="13"/>
  <c r="I2822" i="13"/>
  <c r="I2823" i="13"/>
  <c r="I2824" i="13"/>
  <c r="I2825" i="13"/>
  <c r="I2826" i="13"/>
  <c r="I2827" i="13"/>
  <c r="I2828" i="13"/>
  <c r="I2829" i="13"/>
  <c r="I2830" i="13"/>
  <c r="I2831" i="13"/>
  <c r="I2832" i="13"/>
  <c r="I2833" i="13"/>
  <c r="I2834" i="13"/>
  <c r="I2835" i="13"/>
  <c r="I2836" i="13"/>
  <c r="I2837" i="13"/>
  <c r="I2838" i="13"/>
  <c r="I2839" i="13"/>
  <c r="I2840" i="13"/>
  <c r="I2841" i="13"/>
  <c r="I2842" i="13"/>
  <c r="I2843" i="13"/>
  <c r="I2844" i="13"/>
  <c r="I2845" i="13"/>
  <c r="I2846" i="13"/>
  <c r="I2847" i="13"/>
  <c r="I2848" i="13"/>
  <c r="I2849" i="13"/>
  <c r="I2850" i="13"/>
  <c r="I2851" i="13"/>
  <c r="I2852" i="13"/>
  <c r="I2853" i="13"/>
  <c r="I2854" i="13"/>
  <c r="I2855" i="13"/>
  <c r="I2856" i="13"/>
  <c r="I2857" i="13"/>
  <c r="I2858" i="13"/>
  <c r="I2859" i="13"/>
  <c r="I2860" i="13"/>
  <c r="I2861" i="13"/>
  <c r="I2862" i="13"/>
  <c r="I2863" i="13"/>
  <c r="I2864" i="13"/>
  <c r="I2865" i="13"/>
  <c r="I2866" i="13"/>
  <c r="I2867" i="13"/>
  <c r="I2868" i="13"/>
  <c r="I2869" i="13"/>
  <c r="I2870" i="13"/>
  <c r="I2871" i="13"/>
  <c r="I2872" i="13"/>
  <c r="I2873" i="13"/>
  <c r="I2874" i="13"/>
  <c r="I2875" i="13"/>
  <c r="I2876" i="13"/>
  <c r="I2877" i="13"/>
  <c r="I2878" i="13"/>
  <c r="I2879" i="13"/>
  <c r="I2880" i="13"/>
  <c r="I2881" i="13"/>
  <c r="I2882" i="13"/>
  <c r="I2883" i="13"/>
  <c r="I2884" i="13"/>
  <c r="I2885" i="13"/>
  <c r="I2886" i="13"/>
  <c r="I2887" i="13"/>
  <c r="I2888" i="13"/>
  <c r="I2889" i="13"/>
  <c r="I2890" i="13"/>
  <c r="I2891" i="13"/>
  <c r="I2892" i="13"/>
  <c r="I2893" i="13"/>
  <c r="I2894" i="13"/>
  <c r="I2895" i="13"/>
  <c r="I2896" i="13"/>
  <c r="I2897" i="13"/>
  <c r="I2898" i="13"/>
  <c r="I2899" i="13"/>
  <c r="I2900" i="13"/>
  <c r="I2901" i="13"/>
  <c r="I2902" i="13"/>
  <c r="I2903" i="13"/>
  <c r="I2904" i="13"/>
  <c r="I2905" i="13"/>
  <c r="I2906" i="13"/>
  <c r="I2907" i="13"/>
  <c r="I2908" i="13"/>
  <c r="I2909" i="13"/>
  <c r="I2910" i="13"/>
  <c r="I2911" i="13"/>
  <c r="I2912" i="13"/>
  <c r="I2913" i="13"/>
  <c r="I2914" i="13"/>
  <c r="I2915" i="13"/>
  <c r="I2916" i="13"/>
  <c r="I2917" i="13"/>
  <c r="I2918" i="13"/>
  <c r="I2919" i="13"/>
  <c r="I2920" i="13"/>
  <c r="I2921" i="13"/>
  <c r="I2922" i="13"/>
  <c r="I2923" i="13"/>
  <c r="I2924" i="13"/>
  <c r="I2925" i="13"/>
  <c r="I2926" i="13"/>
  <c r="I2927" i="13"/>
  <c r="I2928" i="13"/>
  <c r="I2929" i="13"/>
  <c r="I2930" i="13"/>
  <c r="I2931" i="13"/>
  <c r="I2932" i="13"/>
  <c r="I2933" i="13"/>
  <c r="I2934" i="13"/>
  <c r="I2935" i="13"/>
  <c r="I2936" i="13"/>
  <c r="I2937" i="13"/>
  <c r="I2938" i="13"/>
  <c r="I2939" i="13"/>
  <c r="I2940" i="13"/>
  <c r="I2941" i="13"/>
  <c r="I2942" i="13"/>
  <c r="I2943" i="13"/>
  <c r="I2944" i="13"/>
  <c r="I2945" i="13"/>
  <c r="I2946" i="13"/>
  <c r="I2947" i="13"/>
  <c r="I2948" i="13"/>
  <c r="I2949" i="13"/>
  <c r="I2950" i="13"/>
  <c r="I2951" i="13"/>
  <c r="I2952" i="13"/>
  <c r="I2953" i="13"/>
  <c r="I2954" i="13"/>
  <c r="I2955" i="13"/>
  <c r="I2956" i="13"/>
  <c r="I2957" i="13"/>
  <c r="I2958" i="13"/>
  <c r="I2959" i="13"/>
  <c r="I2960" i="13"/>
  <c r="I2961" i="13"/>
  <c r="I2962" i="13"/>
  <c r="I2963" i="13"/>
  <c r="I2964" i="13"/>
  <c r="I2965" i="13"/>
  <c r="I2966" i="13"/>
  <c r="I2967" i="13"/>
  <c r="I2968" i="13"/>
  <c r="I2969" i="13"/>
  <c r="I2970" i="13"/>
  <c r="I2971" i="13"/>
  <c r="I2972" i="13"/>
  <c r="I2973" i="13"/>
  <c r="I2974" i="13"/>
  <c r="I2975" i="13"/>
  <c r="I2976" i="13"/>
  <c r="I2977" i="13"/>
  <c r="I2978" i="13"/>
  <c r="I2979" i="13"/>
  <c r="I2980" i="13"/>
  <c r="I2981" i="13"/>
  <c r="I2982" i="13"/>
  <c r="I2983" i="13"/>
  <c r="I2984" i="13"/>
  <c r="I2985" i="13"/>
  <c r="I2986" i="13"/>
  <c r="I2987" i="13"/>
  <c r="I2988" i="13"/>
  <c r="I2989" i="13"/>
  <c r="I2990" i="13"/>
  <c r="I2991" i="13"/>
  <c r="I2992" i="13"/>
  <c r="I2993" i="13"/>
  <c r="I2994" i="13"/>
  <c r="I2995" i="13"/>
  <c r="I2996" i="13"/>
  <c r="I2997" i="13"/>
  <c r="I2998" i="13"/>
  <c r="I2999" i="13"/>
  <c r="I3000" i="13"/>
  <c r="I3001" i="13"/>
  <c r="I3002" i="13"/>
  <c r="I3003" i="13"/>
  <c r="I3004" i="13"/>
  <c r="I3005" i="13"/>
  <c r="I3006" i="13"/>
  <c r="I3007" i="13"/>
  <c r="I3008" i="13"/>
  <c r="I3009" i="13"/>
  <c r="I3010" i="13"/>
  <c r="I3011" i="13"/>
  <c r="I3012" i="13"/>
  <c r="I3013" i="13"/>
  <c r="I3014" i="13"/>
  <c r="I3015" i="13"/>
  <c r="I3016" i="13"/>
  <c r="I3017" i="13"/>
  <c r="I3018" i="13"/>
  <c r="I3019" i="13"/>
  <c r="I3020" i="13"/>
  <c r="I3021" i="13"/>
  <c r="I3022" i="13"/>
  <c r="I3023" i="13"/>
  <c r="I3024" i="13"/>
  <c r="I3025" i="13"/>
  <c r="I3026" i="13"/>
  <c r="I3027" i="13"/>
  <c r="I3028" i="13"/>
  <c r="I3029" i="13"/>
  <c r="I3030" i="13"/>
  <c r="I3031" i="13"/>
  <c r="I3032" i="13"/>
  <c r="I3033" i="13"/>
  <c r="I3034" i="13"/>
  <c r="I3035" i="13"/>
  <c r="I3036" i="13"/>
  <c r="I3037" i="13"/>
  <c r="I3038" i="13"/>
  <c r="I3039" i="13"/>
  <c r="I3040" i="13"/>
  <c r="I3041" i="13"/>
  <c r="I3042" i="13"/>
  <c r="I3043" i="13"/>
  <c r="I3044" i="13"/>
  <c r="I3045" i="13"/>
  <c r="I3046" i="13"/>
  <c r="I3047" i="13"/>
  <c r="I3048" i="13"/>
  <c r="I3049" i="13"/>
  <c r="I3050" i="13"/>
  <c r="I3051" i="13"/>
  <c r="I3052" i="13"/>
  <c r="I3053" i="13"/>
  <c r="I3054" i="13"/>
  <c r="I3055" i="13"/>
  <c r="I3056" i="13"/>
  <c r="I3057" i="13"/>
  <c r="I3058" i="13"/>
  <c r="I3059" i="13"/>
  <c r="I3060" i="13"/>
  <c r="I3061" i="13"/>
  <c r="I3062" i="13"/>
  <c r="I3063" i="13"/>
  <c r="I3064" i="13"/>
  <c r="I3065" i="13"/>
  <c r="I3066" i="13"/>
  <c r="I3067" i="13"/>
  <c r="I3068" i="13"/>
  <c r="I3069" i="13"/>
  <c r="I3070" i="13"/>
  <c r="I3071" i="13"/>
  <c r="I3072" i="13"/>
  <c r="I3073" i="13"/>
  <c r="I3074" i="13"/>
  <c r="I3075" i="13"/>
  <c r="I3076" i="13"/>
  <c r="I3077" i="13"/>
  <c r="I3078" i="13"/>
  <c r="I3079" i="13"/>
  <c r="I3080" i="13"/>
  <c r="I3081" i="13"/>
  <c r="I3082" i="13"/>
  <c r="I3083" i="13"/>
  <c r="I3084" i="13"/>
  <c r="I3085" i="13"/>
  <c r="I3086" i="13"/>
  <c r="I3087" i="13"/>
  <c r="I3088" i="13"/>
  <c r="I3089" i="13"/>
  <c r="I3090" i="13"/>
  <c r="I3091" i="13"/>
  <c r="I3092" i="13"/>
  <c r="I3093" i="13"/>
  <c r="I3094" i="13"/>
  <c r="I3095" i="13"/>
  <c r="I3096" i="13"/>
  <c r="I3097" i="13"/>
  <c r="I3098" i="13"/>
  <c r="I3099" i="13"/>
  <c r="I3100" i="13"/>
  <c r="I3101" i="13"/>
  <c r="I3102" i="13"/>
  <c r="I3103" i="13"/>
  <c r="I3104" i="13"/>
  <c r="I3105" i="13"/>
  <c r="I3106" i="13"/>
  <c r="I3107" i="13"/>
  <c r="I3108" i="13"/>
  <c r="I3109" i="13"/>
  <c r="I3110" i="13"/>
  <c r="I3111" i="13"/>
  <c r="I3112" i="13"/>
  <c r="I3113" i="13"/>
  <c r="I3114" i="13"/>
  <c r="I3115" i="13"/>
  <c r="I3116" i="13"/>
  <c r="I3117" i="13"/>
  <c r="I3118" i="13"/>
  <c r="I3119" i="13"/>
  <c r="I3120" i="13"/>
  <c r="I3121" i="13"/>
  <c r="I3122" i="13"/>
  <c r="I3123" i="13"/>
  <c r="I3124" i="13"/>
  <c r="I3125" i="13"/>
  <c r="I3126" i="13"/>
  <c r="I3127" i="13"/>
  <c r="I3128" i="13"/>
  <c r="I3129" i="13"/>
  <c r="I3130" i="13"/>
  <c r="I3131" i="13"/>
  <c r="I3132" i="13"/>
  <c r="I3133" i="13"/>
  <c r="I3134" i="13"/>
  <c r="I3135" i="13"/>
  <c r="I3136" i="13"/>
  <c r="I3137" i="13"/>
  <c r="I3138" i="13"/>
  <c r="I3139" i="13"/>
  <c r="I3140" i="13"/>
  <c r="I3141" i="13"/>
  <c r="I3142" i="13"/>
  <c r="I3143" i="13"/>
  <c r="I3144" i="13"/>
  <c r="I3145" i="13"/>
  <c r="I3146" i="13"/>
  <c r="I3147" i="13"/>
  <c r="I3148" i="13"/>
  <c r="I3149" i="13"/>
  <c r="I3150" i="13"/>
  <c r="I3151" i="13"/>
  <c r="I3152" i="13"/>
  <c r="I3153" i="13"/>
  <c r="I3154" i="13"/>
  <c r="I3155" i="13"/>
  <c r="I3156" i="13"/>
  <c r="I3157" i="13"/>
  <c r="I3158" i="13"/>
  <c r="I3159" i="13"/>
  <c r="I3160" i="13"/>
  <c r="I3161" i="13"/>
  <c r="I3162" i="13"/>
  <c r="I3163" i="13"/>
  <c r="I3164" i="13"/>
  <c r="I3165" i="13"/>
  <c r="I3166" i="13"/>
  <c r="I3167" i="13"/>
  <c r="I3168" i="13"/>
  <c r="I3169" i="13"/>
  <c r="I3170" i="13"/>
  <c r="I3171" i="13"/>
  <c r="I3172" i="13"/>
  <c r="I3173" i="13"/>
  <c r="I3174" i="13"/>
  <c r="I3175" i="13"/>
  <c r="I3176" i="13"/>
  <c r="I3177" i="13"/>
  <c r="I3178" i="13"/>
  <c r="I3179" i="13"/>
  <c r="I3180" i="13"/>
  <c r="I3181" i="13"/>
  <c r="I3182" i="13"/>
  <c r="I3183" i="13"/>
  <c r="I3184" i="13"/>
  <c r="I3185" i="13"/>
  <c r="I3186" i="13"/>
  <c r="I3187" i="13"/>
  <c r="I3188" i="13"/>
  <c r="I3189" i="13"/>
  <c r="I3190" i="13"/>
  <c r="I3191" i="13"/>
  <c r="I3192" i="13"/>
  <c r="I3193" i="13"/>
  <c r="I3194" i="13"/>
  <c r="I3195" i="13"/>
  <c r="I3196" i="13"/>
  <c r="I3197" i="13"/>
  <c r="I3198" i="13"/>
  <c r="I3199" i="13"/>
  <c r="I3200" i="13"/>
  <c r="I3201" i="13"/>
  <c r="I3202" i="13"/>
  <c r="I3203" i="13"/>
  <c r="I3204" i="13"/>
  <c r="I3205" i="13"/>
  <c r="I3206" i="13"/>
  <c r="I3207" i="13"/>
  <c r="I3208" i="13"/>
  <c r="I3209" i="13"/>
  <c r="I3210" i="13"/>
  <c r="I3211" i="13"/>
  <c r="I3212" i="13"/>
  <c r="I3213" i="13"/>
  <c r="I3214" i="13"/>
  <c r="I3215" i="13"/>
  <c r="I3216" i="13"/>
  <c r="I3217" i="13"/>
  <c r="I3218" i="13"/>
  <c r="I3219" i="13"/>
  <c r="I3220" i="13"/>
  <c r="I3221" i="13"/>
  <c r="I3222" i="13"/>
  <c r="I3223" i="13"/>
  <c r="I3224" i="13"/>
  <c r="I3225" i="13"/>
  <c r="I3226" i="13"/>
  <c r="I3227" i="13"/>
  <c r="I3228" i="13"/>
  <c r="I3229" i="13"/>
  <c r="I3230" i="13"/>
  <c r="I3231" i="13"/>
  <c r="I3232" i="13"/>
  <c r="I3233" i="13"/>
  <c r="I3234" i="13"/>
  <c r="I3235" i="13"/>
  <c r="I3236" i="13"/>
  <c r="I3237" i="13"/>
  <c r="I3238" i="13"/>
  <c r="I3239" i="13"/>
  <c r="I3240" i="13"/>
  <c r="I3241" i="13"/>
  <c r="I3242" i="13"/>
  <c r="I3243" i="13"/>
  <c r="I3244" i="13"/>
  <c r="I3245" i="13"/>
  <c r="I3246" i="13"/>
  <c r="I3247" i="13"/>
  <c r="I3248" i="13"/>
  <c r="I3249" i="13"/>
  <c r="I3250" i="13"/>
  <c r="I3251" i="13"/>
  <c r="I3252" i="13"/>
  <c r="I3253" i="13"/>
  <c r="I3254" i="13"/>
  <c r="I3255" i="13"/>
  <c r="I3256" i="13"/>
  <c r="I3257" i="13"/>
  <c r="I3258" i="13"/>
  <c r="I3259" i="13"/>
  <c r="I3260" i="13"/>
  <c r="I3261" i="13"/>
  <c r="I3262" i="13"/>
  <c r="I3263" i="13"/>
  <c r="I3264" i="13"/>
  <c r="I3265" i="13"/>
  <c r="I3266" i="13"/>
  <c r="I3267" i="13"/>
  <c r="I3268" i="13"/>
  <c r="I3269" i="13"/>
  <c r="I3270" i="13"/>
  <c r="I3271" i="13"/>
  <c r="I3272" i="13"/>
  <c r="I3273" i="13"/>
  <c r="I3274" i="13"/>
  <c r="I3275" i="13"/>
  <c r="I3276" i="13"/>
  <c r="I3277" i="13"/>
  <c r="I3278" i="13"/>
  <c r="I3279" i="13"/>
  <c r="I3280" i="13"/>
  <c r="I3281" i="13"/>
  <c r="I3282" i="13"/>
  <c r="I3283" i="13"/>
  <c r="I3284" i="13"/>
  <c r="I3285" i="13"/>
  <c r="I3286" i="13"/>
  <c r="I3287" i="13"/>
  <c r="I3288" i="13"/>
  <c r="I3289" i="13"/>
  <c r="I3290" i="13"/>
  <c r="I3291" i="13"/>
  <c r="I3292" i="13"/>
  <c r="I3293" i="13"/>
  <c r="I3294" i="13"/>
  <c r="I3295" i="13"/>
  <c r="I3296" i="13"/>
  <c r="I3297" i="13"/>
  <c r="I3298" i="13"/>
  <c r="I3299" i="13"/>
  <c r="I3300" i="13"/>
  <c r="I3301" i="13"/>
  <c r="I3302" i="13"/>
  <c r="I3303" i="13"/>
  <c r="I3304" i="13"/>
  <c r="I3305" i="13"/>
  <c r="I3306" i="13"/>
  <c r="I3307" i="13"/>
  <c r="I3308" i="13"/>
  <c r="I3309" i="13"/>
  <c r="I3310" i="13"/>
  <c r="I3311" i="13"/>
  <c r="I3312" i="13"/>
  <c r="I3313" i="13"/>
  <c r="I3314" i="13"/>
  <c r="I3315" i="13"/>
  <c r="I3316" i="13"/>
  <c r="I3317" i="13"/>
  <c r="I3318" i="13"/>
  <c r="I3319" i="13"/>
  <c r="I3320" i="13"/>
  <c r="I3321" i="13"/>
  <c r="I3322" i="13"/>
  <c r="I3323" i="13"/>
  <c r="I3324" i="13"/>
  <c r="I3325" i="13"/>
  <c r="I3326" i="13"/>
  <c r="I3327" i="13"/>
  <c r="I3328" i="13"/>
  <c r="I3329" i="13"/>
  <c r="I3330" i="13"/>
  <c r="I3331" i="13"/>
  <c r="I3332" i="13"/>
  <c r="I3333" i="13"/>
  <c r="I3334" i="13"/>
  <c r="I3335" i="13"/>
  <c r="I3336" i="13"/>
  <c r="I3337" i="13"/>
  <c r="I3338" i="13"/>
  <c r="I3339" i="13"/>
  <c r="I3340" i="13"/>
  <c r="I3341" i="13"/>
  <c r="I3342" i="13"/>
  <c r="I3343" i="13"/>
  <c r="I3344" i="13"/>
  <c r="I3345" i="13"/>
  <c r="I3346" i="13"/>
  <c r="I3347" i="13"/>
  <c r="I3348" i="13"/>
  <c r="I3349" i="13"/>
  <c r="I3350" i="13"/>
  <c r="I3351" i="13"/>
  <c r="I3352" i="13"/>
  <c r="I3353" i="13"/>
  <c r="I3354" i="13"/>
  <c r="I3355" i="13"/>
  <c r="I3356" i="13"/>
  <c r="I3357" i="13"/>
  <c r="I3358" i="13"/>
  <c r="I3359" i="13"/>
  <c r="I3360" i="13"/>
  <c r="I3361" i="13"/>
  <c r="I3362" i="13"/>
  <c r="I3363" i="13"/>
  <c r="I3364" i="13"/>
  <c r="I3365" i="13"/>
  <c r="I3366" i="13"/>
  <c r="I3367" i="13"/>
  <c r="I3368" i="13"/>
  <c r="I3369" i="13"/>
  <c r="I3370" i="13"/>
  <c r="I3371" i="13"/>
  <c r="I3372" i="13"/>
  <c r="I3373" i="13"/>
  <c r="I3374" i="13"/>
  <c r="I3375" i="13"/>
  <c r="I3376" i="13"/>
  <c r="I3377" i="13"/>
  <c r="I3378" i="13"/>
  <c r="I3379" i="13"/>
  <c r="I3380" i="13"/>
  <c r="I3381" i="13"/>
  <c r="I3382" i="13"/>
  <c r="I3383" i="13"/>
  <c r="I3384" i="13"/>
  <c r="I3385" i="13"/>
  <c r="I3386" i="13"/>
  <c r="I3387" i="13"/>
  <c r="I3388" i="13"/>
  <c r="I3389" i="13"/>
  <c r="I3390" i="13"/>
  <c r="I3391" i="13"/>
  <c r="I3392" i="13"/>
  <c r="I3393" i="13"/>
  <c r="I3394" i="13"/>
  <c r="I3395" i="13"/>
  <c r="I3396" i="13"/>
  <c r="I3397" i="13"/>
  <c r="I3398" i="13"/>
  <c r="I3399" i="13"/>
  <c r="I3400" i="13"/>
  <c r="I3401" i="13"/>
  <c r="I3402" i="13"/>
  <c r="I3403" i="13"/>
  <c r="I3404" i="13"/>
  <c r="I3405" i="13"/>
  <c r="I3406" i="13"/>
  <c r="I3407" i="13"/>
  <c r="I3408" i="13"/>
  <c r="I3409" i="13"/>
  <c r="I3410" i="13"/>
  <c r="I3411" i="13"/>
  <c r="I3412" i="13"/>
  <c r="I3413" i="13"/>
  <c r="I3414" i="13"/>
  <c r="I3415" i="13"/>
  <c r="I3416" i="13"/>
  <c r="I3417" i="13"/>
  <c r="I3418" i="13"/>
  <c r="I3419" i="13"/>
  <c r="I3420" i="13"/>
  <c r="I3421" i="13"/>
  <c r="I3422" i="13"/>
  <c r="I3423" i="13"/>
  <c r="I3424" i="13"/>
  <c r="I3425" i="13"/>
  <c r="I3426" i="13"/>
  <c r="I3427" i="13"/>
  <c r="I3428" i="13"/>
  <c r="I3429" i="13"/>
  <c r="I3430" i="13"/>
  <c r="I3431" i="13"/>
  <c r="I3432" i="13"/>
  <c r="I3433" i="13"/>
  <c r="I3434" i="13"/>
  <c r="I3435" i="13"/>
  <c r="I3436" i="13"/>
  <c r="I3437" i="13"/>
  <c r="I3438" i="13"/>
  <c r="I3439" i="13"/>
  <c r="I3440" i="13"/>
  <c r="I3441" i="13"/>
  <c r="I3442" i="13"/>
  <c r="I3443" i="13"/>
  <c r="I3444" i="13"/>
  <c r="I3445" i="13"/>
  <c r="I3446" i="13"/>
  <c r="I3447" i="13"/>
  <c r="I3448" i="13"/>
  <c r="I3449" i="13"/>
  <c r="I3450" i="13"/>
  <c r="I3451" i="13"/>
  <c r="I3452" i="13"/>
  <c r="I3453" i="13"/>
  <c r="I3454" i="13"/>
  <c r="I3455" i="13"/>
  <c r="I3456" i="13"/>
  <c r="I3457" i="13"/>
  <c r="I3458" i="13"/>
  <c r="I3459" i="13"/>
  <c r="I3460" i="13"/>
  <c r="I3461" i="13"/>
  <c r="I3462" i="13"/>
  <c r="I3463" i="13"/>
  <c r="I3464" i="13"/>
  <c r="I3465" i="13"/>
  <c r="I3466" i="13"/>
  <c r="I3467" i="13"/>
  <c r="I3468" i="13"/>
  <c r="I3469" i="13"/>
  <c r="I3470" i="13"/>
  <c r="I3471" i="13"/>
  <c r="I3472" i="13"/>
  <c r="I3473" i="13"/>
  <c r="I3474" i="13"/>
  <c r="I3475" i="13"/>
  <c r="I3476" i="13"/>
  <c r="I3477" i="13"/>
  <c r="I3478" i="13"/>
  <c r="I3479" i="13"/>
  <c r="I3480" i="13"/>
  <c r="I3481" i="13"/>
  <c r="I3482" i="13"/>
  <c r="I3483" i="13"/>
  <c r="I3484" i="13"/>
  <c r="I3485" i="13"/>
  <c r="I3486" i="13"/>
  <c r="I3487" i="13"/>
  <c r="I3488" i="13"/>
  <c r="I3489" i="13"/>
  <c r="I3490" i="13"/>
  <c r="I3491" i="13"/>
  <c r="I3492" i="13"/>
  <c r="I3493" i="13"/>
  <c r="I3494" i="13"/>
  <c r="I3495" i="13"/>
  <c r="I3496" i="13"/>
  <c r="I3497" i="13"/>
  <c r="I3498" i="13"/>
  <c r="I3499" i="13"/>
  <c r="I3500" i="13"/>
  <c r="I3501" i="13"/>
  <c r="I3502" i="13"/>
  <c r="I3503" i="13"/>
  <c r="I3504" i="13"/>
  <c r="I3505" i="13"/>
  <c r="I3506" i="13"/>
  <c r="I3507" i="13"/>
  <c r="I3508" i="13"/>
  <c r="I3509" i="13"/>
  <c r="I3510" i="13"/>
  <c r="I3511" i="13"/>
  <c r="I3512" i="13"/>
  <c r="I3513" i="13"/>
  <c r="I3514" i="13"/>
  <c r="I3515" i="13"/>
  <c r="I3516" i="13"/>
  <c r="I3517" i="13"/>
  <c r="I3518" i="13"/>
  <c r="I3519" i="13"/>
  <c r="I3520" i="13"/>
  <c r="I3521" i="13"/>
  <c r="I3522" i="13"/>
  <c r="I3523" i="13"/>
  <c r="I3524" i="13"/>
  <c r="I3525" i="13"/>
  <c r="I3526" i="13"/>
  <c r="I3527" i="13"/>
  <c r="I3528" i="13"/>
  <c r="I3529" i="13"/>
  <c r="I3530" i="13"/>
  <c r="I3531" i="13"/>
  <c r="I3532" i="13"/>
  <c r="I3533" i="13"/>
  <c r="I3534" i="13"/>
  <c r="I3535" i="13"/>
  <c r="I3536" i="13"/>
  <c r="I3537" i="13"/>
  <c r="I3538" i="13"/>
  <c r="I3539" i="13"/>
  <c r="I3540" i="13"/>
  <c r="I3541" i="13"/>
  <c r="I3542" i="13"/>
  <c r="I3543" i="13"/>
  <c r="I3544" i="13"/>
  <c r="I3545" i="13"/>
  <c r="I3546" i="13"/>
  <c r="I3547" i="13"/>
  <c r="I3548" i="13"/>
  <c r="I3549" i="13"/>
  <c r="I3550" i="13"/>
  <c r="I3551" i="13"/>
  <c r="I3552" i="13"/>
  <c r="I3553" i="13"/>
  <c r="I3554" i="13"/>
  <c r="I3555" i="13"/>
  <c r="I3556" i="13"/>
  <c r="I3557" i="13"/>
  <c r="I3558" i="13"/>
  <c r="I3559" i="13"/>
  <c r="I3560" i="13"/>
  <c r="I3561" i="13"/>
  <c r="I3562" i="13"/>
  <c r="I3563" i="13"/>
  <c r="I3564" i="13"/>
  <c r="I3565" i="13"/>
  <c r="I3566" i="13"/>
  <c r="I3567" i="13"/>
  <c r="I3568" i="13"/>
  <c r="I3569" i="13"/>
  <c r="I3570" i="13"/>
  <c r="I3571" i="13"/>
  <c r="I3572" i="13"/>
  <c r="I3573" i="13"/>
  <c r="I3574" i="13"/>
  <c r="I3575" i="13"/>
  <c r="I3576" i="13"/>
  <c r="I3577" i="13"/>
  <c r="I3578" i="13"/>
  <c r="I3579" i="13"/>
  <c r="I3580" i="13"/>
  <c r="I3581" i="13"/>
  <c r="I3582" i="13"/>
  <c r="I3583" i="13"/>
  <c r="I3584" i="13"/>
  <c r="I3585" i="13"/>
  <c r="I3586" i="13"/>
  <c r="I3587" i="13"/>
  <c r="I3588" i="13"/>
  <c r="I3589" i="13"/>
  <c r="I3590" i="13"/>
  <c r="I3591" i="13"/>
  <c r="I3592" i="13"/>
  <c r="I3593" i="13"/>
  <c r="I3594" i="13"/>
  <c r="I3595" i="13"/>
  <c r="I3596" i="13"/>
  <c r="I3597" i="13"/>
  <c r="I3598" i="13"/>
  <c r="I3599" i="13"/>
  <c r="I3600" i="13"/>
  <c r="I3601" i="13"/>
  <c r="I3602" i="13"/>
  <c r="I3603" i="13"/>
  <c r="I3604" i="13"/>
  <c r="I3605" i="13"/>
  <c r="I3606" i="13"/>
  <c r="I3607" i="13"/>
  <c r="I3608" i="13"/>
  <c r="I3609" i="13"/>
  <c r="I3610" i="13"/>
  <c r="I3611" i="13"/>
  <c r="I3612" i="13"/>
  <c r="I3613" i="13"/>
  <c r="I3614" i="13"/>
  <c r="I3615" i="13"/>
  <c r="I3616" i="13"/>
  <c r="I3617" i="13"/>
  <c r="I3618" i="13"/>
  <c r="I3619" i="13"/>
  <c r="I3620" i="13"/>
  <c r="I3621" i="13"/>
  <c r="I3622" i="13"/>
  <c r="I3623" i="13"/>
  <c r="I3624" i="13"/>
  <c r="I3625" i="13"/>
  <c r="I3626" i="13"/>
  <c r="I3627" i="13"/>
  <c r="I3628" i="13"/>
  <c r="I3629" i="13"/>
  <c r="I3630" i="13"/>
  <c r="I3631" i="13"/>
  <c r="I3632" i="13"/>
  <c r="I3633" i="13"/>
  <c r="I3634" i="13"/>
  <c r="I3635" i="13"/>
  <c r="I3636" i="13"/>
  <c r="I3637" i="13"/>
  <c r="I3638" i="13"/>
  <c r="I3639" i="13"/>
  <c r="I3640" i="13"/>
  <c r="I3641" i="13"/>
  <c r="I3642" i="13"/>
  <c r="I3643" i="13"/>
  <c r="I3644" i="13"/>
  <c r="I3645" i="13"/>
  <c r="I3646" i="13"/>
  <c r="I3647" i="13"/>
  <c r="I3648" i="13"/>
  <c r="I3649" i="13"/>
  <c r="I3650" i="13"/>
  <c r="I3651" i="13"/>
  <c r="I3652" i="13"/>
  <c r="I3653" i="13"/>
  <c r="I3654" i="13"/>
  <c r="I3655" i="13"/>
  <c r="I3656" i="13"/>
  <c r="I3657" i="13"/>
  <c r="I3658" i="13"/>
  <c r="I3659" i="13"/>
  <c r="I3660" i="13"/>
  <c r="I3661" i="13"/>
  <c r="I3662" i="13"/>
  <c r="I3663" i="13"/>
  <c r="I3664" i="13"/>
  <c r="I3665" i="13"/>
  <c r="I3666" i="13"/>
  <c r="I3667" i="13"/>
  <c r="I3668" i="13"/>
  <c r="I3669" i="13"/>
  <c r="I3670" i="13"/>
  <c r="I3671" i="13"/>
  <c r="I3672" i="13"/>
  <c r="I3673" i="13"/>
  <c r="I3674" i="13"/>
  <c r="I3675" i="13"/>
  <c r="I3676" i="13"/>
  <c r="I3677" i="13"/>
  <c r="I3678" i="13"/>
  <c r="I3679" i="13"/>
  <c r="I3680" i="13"/>
  <c r="I3681" i="13"/>
  <c r="I3682" i="13"/>
  <c r="I3683" i="13"/>
  <c r="I3684" i="13"/>
  <c r="I3685" i="13"/>
  <c r="I3686" i="13"/>
  <c r="I3687" i="13"/>
  <c r="I3688" i="13"/>
  <c r="I3689" i="13"/>
  <c r="I3690" i="13"/>
  <c r="I3691" i="13"/>
  <c r="I3692" i="13"/>
  <c r="I3693" i="13"/>
  <c r="I3694" i="13"/>
  <c r="I3695" i="13"/>
  <c r="I3696" i="13"/>
  <c r="I3697" i="13"/>
  <c r="I3698" i="13"/>
  <c r="I3699" i="13"/>
  <c r="I3700" i="13"/>
  <c r="I3701" i="13"/>
  <c r="I3702" i="13"/>
  <c r="I3703" i="13"/>
  <c r="I3704" i="13"/>
  <c r="I3705" i="13"/>
  <c r="I3706" i="13"/>
  <c r="I3707" i="13"/>
  <c r="I3708" i="13"/>
  <c r="I3709" i="13"/>
  <c r="I3710" i="13"/>
  <c r="I3711" i="13"/>
  <c r="I3712" i="13"/>
  <c r="I3713" i="13"/>
  <c r="I3714" i="13"/>
  <c r="I3715" i="13"/>
  <c r="I3716" i="13"/>
  <c r="I3717" i="13"/>
  <c r="I3718" i="13"/>
  <c r="I3719" i="13"/>
  <c r="I3720" i="13"/>
  <c r="I3721" i="13"/>
  <c r="I3722" i="13"/>
  <c r="I3723" i="13"/>
  <c r="I3724" i="13"/>
  <c r="I3725" i="13"/>
  <c r="I3726" i="13"/>
  <c r="I3727" i="13"/>
  <c r="I3728" i="13"/>
  <c r="I3729" i="13"/>
  <c r="I3730" i="13"/>
  <c r="I3731" i="13"/>
  <c r="I3732" i="13"/>
  <c r="I3733" i="13"/>
  <c r="I3734" i="13"/>
  <c r="I3735" i="13"/>
  <c r="I3736" i="13"/>
  <c r="I3737" i="13"/>
  <c r="I3738" i="13"/>
  <c r="I3739" i="13"/>
  <c r="I3740" i="13"/>
  <c r="I3741" i="13"/>
  <c r="I3742" i="13"/>
  <c r="I3743" i="13"/>
  <c r="I3744" i="13"/>
  <c r="I3745" i="13"/>
  <c r="I3746" i="13"/>
  <c r="I3747" i="13"/>
  <c r="I3748" i="13"/>
  <c r="I3749" i="13"/>
  <c r="I3750" i="13"/>
  <c r="I3751" i="13"/>
  <c r="I3752" i="13"/>
  <c r="I3753" i="13"/>
  <c r="I3754" i="13"/>
  <c r="I3755" i="13"/>
  <c r="I3756" i="13"/>
  <c r="I3757" i="13"/>
  <c r="I3758" i="13"/>
  <c r="I3759" i="13"/>
  <c r="I3760" i="13"/>
  <c r="I3761" i="13"/>
  <c r="I3762" i="13"/>
  <c r="I3763" i="13"/>
  <c r="I3764" i="13"/>
  <c r="I3765" i="13"/>
  <c r="I3766" i="13"/>
  <c r="I3767" i="13"/>
  <c r="I3768" i="13"/>
  <c r="I3769" i="13"/>
  <c r="I3770" i="13"/>
  <c r="I3771" i="13"/>
  <c r="I3772" i="13"/>
  <c r="I3773" i="13"/>
  <c r="I3774" i="13"/>
  <c r="I3775" i="13"/>
  <c r="I3776" i="13"/>
  <c r="I3777" i="13"/>
  <c r="I3778" i="13"/>
  <c r="I3779" i="13"/>
  <c r="I3780" i="13"/>
  <c r="I3781" i="13"/>
  <c r="I3782" i="13"/>
  <c r="I3783" i="13"/>
  <c r="I3784" i="13"/>
  <c r="I3785" i="13"/>
  <c r="I3786" i="13"/>
  <c r="I3787" i="13"/>
  <c r="I3788" i="13"/>
  <c r="I3789" i="13"/>
  <c r="I3790" i="13"/>
  <c r="I3791" i="13"/>
  <c r="I3792" i="13"/>
  <c r="I3793" i="13"/>
  <c r="I3794" i="13"/>
  <c r="I3795" i="13"/>
  <c r="I3796" i="13"/>
  <c r="I3797" i="13"/>
  <c r="I3798" i="13"/>
  <c r="I3799" i="13"/>
  <c r="I3800" i="13"/>
  <c r="I3801" i="13"/>
  <c r="I3802" i="13"/>
  <c r="I3803" i="13"/>
  <c r="I3804" i="13"/>
  <c r="I3805" i="13"/>
  <c r="I3806" i="13"/>
  <c r="I3807" i="13"/>
  <c r="I3808" i="13"/>
  <c r="I3809" i="13"/>
  <c r="I3810" i="13"/>
  <c r="I3811" i="13"/>
  <c r="I3812" i="13"/>
  <c r="I3813" i="13"/>
  <c r="I3814" i="13"/>
  <c r="I3815" i="13"/>
  <c r="I3816" i="13"/>
  <c r="I3817" i="13"/>
  <c r="I3818" i="13"/>
  <c r="I3819" i="13"/>
  <c r="I3820" i="13"/>
  <c r="I3821" i="13"/>
  <c r="I3822" i="13"/>
  <c r="I3823" i="13"/>
  <c r="I3824" i="13"/>
  <c r="I3825" i="13"/>
  <c r="I3826" i="13"/>
  <c r="I3827" i="13"/>
  <c r="I3828" i="13"/>
  <c r="I3829" i="13"/>
  <c r="I3830" i="13"/>
  <c r="I3831" i="13"/>
  <c r="I3832" i="13"/>
  <c r="I3833" i="13"/>
  <c r="I3834" i="13"/>
  <c r="I3835" i="13"/>
  <c r="I3836" i="13"/>
  <c r="I3837" i="13"/>
  <c r="I3838" i="13"/>
  <c r="I3839" i="13"/>
  <c r="I3840" i="13"/>
  <c r="I3841" i="13"/>
  <c r="I3842" i="13"/>
  <c r="I3843" i="13"/>
  <c r="I3844" i="13"/>
  <c r="I3845" i="13"/>
  <c r="I3846" i="13"/>
  <c r="I3847" i="13"/>
  <c r="I3848" i="13"/>
  <c r="I3849" i="13"/>
  <c r="I3850" i="13"/>
  <c r="I3851" i="13"/>
  <c r="I3852" i="13"/>
  <c r="I3853" i="13"/>
  <c r="I3854" i="13"/>
  <c r="I3855" i="13"/>
  <c r="I3856" i="13"/>
  <c r="I3857" i="13"/>
  <c r="I3858" i="13"/>
  <c r="I3859" i="13"/>
  <c r="I3860" i="13"/>
  <c r="I3861" i="13"/>
  <c r="I3862" i="13"/>
  <c r="I3863" i="13"/>
  <c r="I3864" i="13"/>
  <c r="I3865" i="13"/>
  <c r="I3866" i="13"/>
  <c r="I3867" i="13"/>
  <c r="I3868" i="13"/>
  <c r="I3869" i="13"/>
  <c r="I3870" i="13"/>
  <c r="I3871" i="13"/>
  <c r="I3872" i="13"/>
  <c r="I3873" i="13"/>
  <c r="I3874" i="13"/>
  <c r="I3875" i="13"/>
  <c r="I3876" i="13"/>
  <c r="I3877" i="13"/>
  <c r="I3878" i="13"/>
  <c r="I3879" i="13"/>
  <c r="I3880" i="13"/>
  <c r="I3881" i="13"/>
  <c r="I3882" i="13"/>
  <c r="I3883" i="13"/>
  <c r="I3884" i="13"/>
  <c r="I3885" i="13"/>
  <c r="I3886" i="13"/>
  <c r="I3887" i="13"/>
  <c r="I3888" i="13"/>
  <c r="I3889" i="13"/>
  <c r="I3890" i="13"/>
  <c r="I3891" i="13"/>
  <c r="I3892" i="13"/>
  <c r="I3893" i="13"/>
  <c r="I3894" i="13"/>
  <c r="I3895" i="13"/>
  <c r="I3896" i="13"/>
  <c r="I3897" i="13"/>
  <c r="I3898" i="13"/>
  <c r="I3899" i="13"/>
  <c r="I3900" i="13"/>
  <c r="I3901" i="13"/>
  <c r="I3902" i="13"/>
  <c r="I3903" i="13"/>
  <c r="I3904" i="13"/>
  <c r="I3905" i="13"/>
  <c r="I3906" i="13"/>
  <c r="I3907" i="13"/>
  <c r="I3908" i="13"/>
  <c r="I3909" i="13"/>
  <c r="I3910" i="13"/>
  <c r="I3911" i="13"/>
  <c r="I3912" i="13"/>
  <c r="I3913" i="13"/>
  <c r="I3914" i="13"/>
  <c r="I3915" i="13"/>
  <c r="I3916" i="13"/>
  <c r="I3917" i="13"/>
  <c r="I3918" i="13"/>
  <c r="I3919" i="13"/>
  <c r="I3920" i="13"/>
  <c r="I3921" i="13"/>
  <c r="I3922" i="13"/>
  <c r="I3923" i="13"/>
  <c r="I3924" i="13"/>
  <c r="I3925" i="13"/>
  <c r="I3926" i="13"/>
  <c r="I3927" i="13"/>
  <c r="I3928" i="13"/>
  <c r="I3929" i="13"/>
  <c r="I3930" i="13"/>
  <c r="I3931" i="13"/>
  <c r="I3932" i="13"/>
  <c r="I3933" i="13"/>
  <c r="I3934" i="13"/>
  <c r="I3935" i="13"/>
  <c r="I3936" i="13"/>
  <c r="I3937" i="13"/>
  <c r="I3938" i="13"/>
  <c r="I3939" i="13"/>
  <c r="I3940" i="13"/>
  <c r="I3941" i="13"/>
  <c r="I3942" i="13"/>
  <c r="I3943" i="13"/>
  <c r="I3944" i="13"/>
  <c r="I3945" i="13"/>
  <c r="I3946" i="13"/>
  <c r="I3947" i="13"/>
  <c r="I3948" i="13"/>
  <c r="I3949" i="13"/>
  <c r="I3950" i="13"/>
  <c r="I3951" i="13"/>
  <c r="I3952" i="13"/>
  <c r="I3953" i="13"/>
  <c r="I3954" i="13"/>
  <c r="I3955" i="13"/>
  <c r="I3956" i="13"/>
  <c r="I3957" i="13"/>
  <c r="I3958" i="13"/>
  <c r="I3959" i="13"/>
  <c r="I3960" i="13"/>
  <c r="I3961" i="13"/>
  <c r="I3962" i="13"/>
  <c r="I3963" i="13"/>
  <c r="I3964" i="13"/>
  <c r="I3965" i="13"/>
  <c r="I3966" i="13"/>
  <c r="I3967" i="13"/>
  <c r="I3968" i="13"/>
  <c r="I3969" i="13"/>
  <c r="I3970" i="13"/>
  <c r="I3971" i="13"/>
  <c r="I3972" i="13"/>
  <c r="I3973" i="13"/>
  <c r="I3974" i="13"/>
  <c r="I3975" i="13"/>
  <c r="I3976" i="13"/>
  <c r="I3977" i="13"/>
  <c r="I3978" i="13"/>
  <c r="I3979" i="13"/>
  <c r="I3980" i="13"/>
  <c r="I3981" i="13"/>
  <c r="I3982" i="13"/>
  <c r="I3983" i="13"/>
  <c r="I3984" i="13"/>
  <c r="I3985" i="13"/>
  <c r="I3986" i="13"/>
  <c r="I3987" i="13"/>
  <c r="I3988" i="13"/>
  <c r="I3989" i="13"/>
  <c r="I3990" i="13"/>
  <c r="I3991" i="13"/>
  <c r="I3992" i="13"/>
  <c r="I3993" i="13"/>
  <c r="I3994" i="13"/>
  <c r="I3995" i="13"/>
  <c r="I3996" i="13"/>
  <c r="I3997" i="13"/>
  <c r="I3998" i="13"/>
  <c r="I3999" i="13"/>
  <c r="I4000" i="13"/>
  <c r="I4001" i="13"/>
  <c r="I4002" i="13"/>
  <c r="I4003" i="13"/>
  <c r="I4004" i="13"/>
  <c r="I4005" i="13"/>
  <c r="I4006" i="13"/>
  <c r="I4007" i="13"/>
  <c r="I4008" i="13"/>
  <c r="I4009" i="13"/>
  <c r="I4010" i="13"/>
  <c r="I4011" i="13"/>
  <c r="I4012" i="13"/>
  <c r="I4013" i="13"/>
  <c r="I4014" i="13"/>
  <c r="I4015" i="13"/>
  <c r="I4016" i="13"/>
  <c r="I4017" i="13"/>
  <c r="I4018" i="13"/>
  <c r="I4019" i="13"/>
  <c r="I4020" i="13"/>
  <c r="I4021" i="13"/>
  <c r="I4022" i="13"/>
  <c r="I4023" i="13"/>
  <c r="I4024" i="13"/>
  <c r="I4025" i="13"/>
  <c r="I4026" i="13"/>
  <c r="I4027" i="13"/>
  <c r="I4028" i="13"/>
  <c r="I4029" i="13"/>
  <c r="I4030" i="13"/>
  <c r="I4031" i="13"/>
  <c r="I4032" i="13"/>
  <c r="I4033" i="13"/>
  <c r="I4034" i="13"/>
  <c r="I4035" i="13"/>
  <c r="I4036" i="13"/>
  <c r="I4037" i="13"/>
  <c r="I4038" i="13"/>
  <c r="I4039" i="13"/>
  <c r="I4040" i="13"/>
  <c r="I4041" i="13"/>
  <c r="I4042" i="13"/>
  <c r="I4043" i="13"/>
  <c r="I4044" i="13"/>
  <c r="I4045" i="13"/>
  <c r="I4046" i="13"/>
  <c r="I4047" i="13"/>
  <c r="I4048" i="13"/>
  <c r="I4049" i="13"/>
  <c r="I4050" i="13"/>
  <c r="I4051" i="13"/>
  <c r="I4052" i="13"/>
  <c r="I4053" i="13"/>
  <c r="I4054" i="13"/>
  <c r="I4055" i="13"/>
  <c r="I4056" i="13"/>
  <c r="I4057" i="13"/>
  <c r="I4058" i="13"/>
  <c r="I4059" i="13"/>
  <c r="I4060" i="13"/>
  <c r="I4061" i="13"/>
  <c r="I4062" i="13"/>
  <c r="I4063" i="13"/>
  <c r="I4064" i="13"/>
  <c r="I4065" i="13"/>
  <c r="I4066" i="13"/>
  <c r="I4067" i="13"/>
  <c r="I4068" i="13"/>
  <c r="I4069" i="13"/>
  <c r="I4070" i="13"/>
  <c r="I4071" i="13"/>
  <c r="I4072" i="13"/>
  <c r="I4073" i="13"/>
  <c r="I4074" i="13"/>
  <c r="I4075" i="13"/>
  <c r="I4076" i="13"/>
  <c r="I4077" i="13"/>
  <c r="I4078" i="13"/>
  <c r="I4079" i="13"/>
  <c r="I4080" i="13"/>
  <c r="I4081" i="13"/>
  <c r="I4082" i="13"/>
  <c r="I4083" i="13"/>
  <c r="I4084" i="13"/>
  <c r="I4085" i="13"/>
  <c r="I4086" i="13"/>
  <c r="I4087" i="13"/>
  <c r="I4088" i="13"/>
  <c r="I4089" i="13"/>
  <c r="I4090" i="13"/>
  <c r="I4091" i="13"/>
  <c r="I4092" i="13"/>
  <c r="I4093" i="13"/>
  <c r="I4094" i="13"/>
  <c r="I4095" i="13"/>
  <c r="I4096" i="13"/>
  <c r="I4097" i="13"/>
  <c r="I4098" i="13"/>
  <c r="I4099" i="13"/>
  <c r="I4100" i="13"/>
  <c r="I4101" i="13"/>
  <c r="I4102" i="13"/>
  <c r="I4103" i="13"/>
  <c r="I4104" i="13"/>
  <c r="I4105" i="13"/>
  <c r="I4106" i="13"/>
  <c r="I4107" i="13"/>
  <c r="I4108" i="13"/>
  <c r="I4109" i="13"/>
  <c r="I4110" i="13"/>
  <c r="I4111" i="13"/>
  <c r="I4112" i="13"/>
  <c r="I4113" i="13"/>
  <c r="I4114" i="13"/>
  <c r="I4115" i="13"/>
  <c r="I4116" i="13"/>
  <c r="I4117" i="13"/>
  <c r="I4118" i="13"/>
  <c r="I4119" i="13"/>
  <c r="I4120" i="13"/>
  <c r="I4121" i="13"/>
  <c r="I4122" i="13"/>
  <c r="I4123" i="13"/>
  <c r="I4124" i="13"/>
  <c r="I4125" i="13"/>
  <c r="I4126" i="13"/>
  <c r="I4127" i="13"/>
  <c r="I4128" i="13"/>
  <c r="I4129" i="13"/>
  <c r="I4130" i="13"/>
  <c r="I4131" i="13"/>
  <c r="I4132" i="13"/>
  <c r="I4133" i="13"/>
  <c r="I4134" i="13"/>
  <c r="I4135" i="13"/>
  <c r="I4136" i="13"/>
  <c r="I4137" i="13"/>
  <c r="I4138" i="13"/>
  <c r="I4139" i="13"/>
  <c r="I4140" i="13"/>
  <c r="I4141" i="13"/>
  <c r="I4142" i="13"/>
  <c r="I4143" i="13"/>
  <c r="I4144" i="13"/>
  <c r="I4145" i="13"/>
  <c r="I4146" i="13"/>
  <c r="I4147" i="13"/>
  <c r="I4148" i="13"/>
  <c r="I4149" i="13"/>
  <c r="I4150" i="13"/>
  <c r="I4151" i="13"/>
  <c r="I4152" i="13"/>
  <c r="I4153" i="13"/>
  <c r="I4154" i="13"/>
  <c r="I4155" i="13"/>
  <c r="I4156" i="13"/>
  <c r="I4157" i="13"/>
  <c r="I4158" i="13"/>
  <c r="I4159" i="13"/>
  <c r="I4160" i="13"/>
  <c r="I4161" i="13"/>
  <c r="I4162" i="13"/>
  <c r="I4163" i="13"/>
  <c r="I4164" i="13"/>
  <c r="I4165" i="13"/>
  <c r="I4166" i="13"/>
  <c r="I4167" i="13"/>
  <c r="I4168" i="13"/>
  <c r="I4169" i="13"/>
  <c r="I4170" i="13"/>
  <c r="I4171" i="13"/>
  <c r="I4172" i="13"/>
  <c r="I4173" i="13"/>
  <c r="I4174" i="13"/>
  <c r="I4175" i="13"/>
  <c r="I4176" i="13"/>
  <c r="I4177" i="13"/>
  <c r="I4178" i="13"/>
  <c r="I4179" i="13"/>
  <c r="I4180" i="13"/>
  <c r="I4181" i="13"/>
  <c r="I4182" i="13"/>
  <c r="I4183" i="13"/>
  <c r="I4184" i="13"/>
  <c r="I4185" i="13"/>
  <c r="I4186" i="13"/>
  <c r="I4187" i="13"/>
  <c r="I4188" i="13"/>
  <c r="I4189" i="13"/>
  <c r="I4190" i="13"/>
  <c r="I4191" i="13"/>
  <c r="I4192" i="13"/>
  <c r="I4193" i="13"/>
  <c r="I4194" i="13"/>
  <c r="I4195" i="13"/>
  <c r="I4196" i="13"/>
  <c r="I4197" i="13"/>
  <c r="I4198" i="13"/>
  <c r="I4199" i="13"/>
  <c r="I4200" i="13"/>
  <c r="I4201" i="13"/>
  <c r="I4202" i="13"/>
  <c r="I4203" i="13"/>
  <c r="I4204" i="13"/>
  <c r="I4205" i="13"/>
  <c r="I4206" i="13"/>
  <c r="I4207" i="13"/>
  <c r="I4208" i="13"/>
  <c r="I4209" i="13"/>
  <c r="I4210" i="13"/>
  <c r="I4211" i="13"/>
  <c r="I4212" i="13"/>
  <c r="I4213" i="13"/>
  <c r="I4214" i="13"/>
  <c r="I4215" i="13"/>
  <c r="I4216" i="13"/>
  <c r="I4217" i="13"/>
  <c r="I4218" i="13"/>
  <c r="I4219" i="13"/>
  <c r="I4220" i="13"/>
  <c r="I4221" i="13"/>
  <c r="I4222" i="13"/>
  <c r="I4223" i="13"/>
  <c r="I4224" i="13"/>
  <c r="I4225" i="13"/>
  <c r="I4226" i="13"/>
  <c r="I4227" i="13"/>
  <c r="I4228" i="13"/>
  <c r="I4229" i="13"/>
  <c r="I4230" i="13"/>
  <c r="I4231" i="13"/>
  <c r="I4232" i="13"/>
  <c r="I4233" i="13"/>
  <c r="I4234" i="13"/>
  <c r="I4235" i="13"/>
  <c r="I4236" i="13"/>
  <c r="I4237" i="13"/>
  <c r="I4238" i="13"/>
  <c r="I4239" i="13"/>
  <c r="I4240" i="13"/>
  <c r="I4241" i="13"/>
  <c r="I4242" i="13"/>
  <c r="I4243" i="13"/>
  <c r="I4244" i="13"/>
  <c r="I4245" i="13"/>
  <c r="I4246" i="13"/>
  <c r="I4247" i="13"/>
  <c r="I4248" i="13"/>
  <c r="I4249" i="13"/>
  <c r="I4250" i="13"/>
  <c r="I4251" i="13"/>
  <c r="I4252" i="13"/>
  <c r="I4253" i="13"/>
  <c r="I4254" i="13"/>
  <c r="I4255" i="13"/>
  <c r="I4256" i="13"/>
  <c r="I4257" i="13"/>
  <c r="I4258" i="13"/>
  <c r="I4259" i="13"/>
  <c r="I4260" i="13"/>
  <c r="I4261" i="13"/>
  <c r="I4262" i="13"/>
  <c r="I4263" i="13"/>
  <c r="I4264" i="13"/>
  <c r="I4265" i="13"/>
  <c r="I4266" i="13"/>
  <c r="I4267" i="13"/>
  <c r="I4268" i="13"/>
  <c r="I4269" i="13"/>
  <c r="I4270" i="13"/>
  <c r="I4271" i="13"/>
  <c r="I4272" i="13"/>
  <c r="I4273" i="13"/>
  <c r="I4274" i="13"/>
  <c r="I4275" i="13"/>
  <c r="I4276" i="13"/>
  <c r="I4277" i="13"/>
  <c r="I4278" i="13"/>
  <c r="I4279" i="13"/>
  <c r="I4280" i="13"/>
  <c r="I4281" i="13"/>
  <c r="I4282" i="13"/>
  <c r="I4283" i="13"/>
  <c r="I4284" i="13"/>
  <c r="I4285" i="13"/>
  <c r="I4286" i="13"/>
  <c r="I4287" i="13"/>
  <c r="I4288" i="13"/>
  <c r="I4289" i="13"/>
  <c r="I4290" i="13"/>
  <c r="I4291" i="13"/>
  <c r="I4292" i="13"/>
  <c r="I4293" i="13"/>
  <c r="I4294" i="13"/>
  <c r="I4295" i="13"/>
  <c r="I4296" i="13"/>
  <c r="I4297" i="13"/>
  <c r="I4298" i="13"/>
  <c r="I4299" i="13"/>
  <c r="I4300" i="13"/>
  <c r="I4301" i="13"/>
  <c r="I4302" i="13"/>
  <c r="I4303" i="13"/>
  <c r="I4304" i="13"/>
  <c r="I4305" i="13"/>
  <c r="I4306" i="13"/>
  <c r="I4307" i="13"/>
  <c r="I4308" i="13"/>
  <c r="I4309" i="13"/>
  <c r="I4310" i="13"/>
  <c r="I4311" i="13"/>
  <c r="I4312" i="13"/>
  <c r="I4313" i="13"/>
  <c r="I4314" i="13"/>
  <c r="I4315" i="13"/>
  <c r="I4316" i="13"/>
  <c r="I4317" i="13"/>
  <c r="I4318" i="13"/>
  <c r="I4319" i="13"/>
  <c r="I4320" i="13"/>
  <c r="I4321" i="13"/>
  <c r="I4322" i="13"/>
  <c r="I4323" i="13"/>
  <c r="I4324" i="13"/>
  <c r="I4325" i="13"/>
  <c r="I4326" i="13"/>
  <c r="I4327" i="13"/>
  <c r="I4328" i="13"/>
  <c r="I4329" i="13"/>
  <c r="I4330" i="13"/>
  <c r="I4331" i="13"/>
  <c r="I4332" i="13"/>
  <c r="I4333" i="13"/>
  <c r="I4334" i="13"/>
  <c r="I4335" i="13"/>
  <c r="I4336" i="13"/>
  <c r="I4337" i="13"/>
  <c r="I4338" i="13"/>
  <c r="I4339" i="13"/>
  <c r="I4340" i="13"/>
  <c r="I4341" i="13"/>
  <c r="I4342" i="13"/>
  <c r="I4343" i="13"/>
  <c r="I4344" i="13"/>
  <c r="I4345" i="13"/>
  <c r="I4346" i="13"/>
  <c r="I4347" i="13"/>
  <c r="I4348" i="13"/>
  <c r="I4349" i="13"/>
  <c r="I4350" i="13"/>
  <c r="I4351" i="13"/>
  <c r="I4352" i="13"/>
  <c r="I4353" i="13"/>
  <c r="I4354" i="13"/>
  <c r="I4355" i="13"/>
  <c r="I4356" i="13"/>
  <c r="I4357" i="13"/>
  <c r="I4358" i="13"/>
  <c r="I4359" i="13"/>
  <c r="I4360" i="13"/>
  <c r="I4361" i="13"/>
  <c r="I4362" i="13"/>
  <c r="I4363" i="13"/>
  <c r="I4364" i="13"/>
  <c r="I4365" i="13"/>
  <c r="I4366" i="13"/>
  <c r="I4367" i="13"/>
  <c r="I4368" i="13"/>
  <c r="I4369" i="13"/>
  <c r="I4370" i="13"/>
  <c r="I4371" i="13"/>
  <c r="I4372" i="13"/>
  <c r="I4373" i="13"/>
  <c r="I4374" i="13"/>
  <c r="I4375" i="13"/>
  <c r="I4376" i="13"/>
  <c r="I4377" i="13"/>
  <c r="I4378" i="13"/>
  <c r="I4379" i="13"/>
  <c r="I4380" i="13"/>
  <c r="I4381" i="13"/>
  <c r="I4382" i="13"/>
  <c r="I4383" i="13"/>
  <c r="I4384" i="13"/>
  <c r="I4385" i="13"/>
  <c r="I4386" i="13"/>
  <c r="I4387" i="13"/>
  <c r="I4388" i="13"/>
  <c r="I4389" i="13"/>
  <c r="I4390" i="13"/>
  <c r="I4391" i="13"/>
  <c r="I4392" i="13"/>
  <c r="I4393" i="13"/>
  <c r="I4394" i="13"/>
  <c r="I4395" i="13"/>
  <c r="I4396" i="13"/>
  <c r="I4397" i="13"/>
  <c r="I4398" i="13"/>
  <c r="I4399" i="13"/>
  <c r="I4400" i="13"/>
  <c r="I4401" i="13"/>
  <c r="I4402" i="13"/>
  <c r="I4403" i="13"/>
  <c r="I4404" i="13"/>
  <c r="I4405" i="13"/>
  <c r="I4406" i="13"/>
  <c r="I4407" i="13"/>
  <c r="I4408" i="13"/>
  <c r="I4409" i="13"/>
  <c r="I4410" i="13"/>
  <c r="I4411" i="13"/>
  <c r="I4412" i="13"/>
  <c r="I4413" i="13"/>
  <c r="I4414" i="13"/>
  <c r="I4415" i="13"/>
  <c r="I4416" i="13"/>
  <c r="I4417" i="13"/>
  <c r="I4418" i="13"/>
  <c r="I4419" i="13"/>
  <c r="I4420" i="13"/>
  <c r="I4421" i="13"/>
  <c r="I4422" i="13"/>
  <c r="I4423" i="13"/>
  <c r="I4424" i="13"/>
  <c r="I4425" i="13"/>
  <c r="I4426" i="13"/>
  <c r="I4427" i="13"/>
  <c r="I4428" i="13"/>
  <c r="I4429" i="13"/>
  <c r="I4430" i="13"/>
  <c r="I4431" i="13"/>
  <c r="I4432" i="13"/>
  <c r="I4433" i="13"/>
  <c r="I4434" i="13"/>
  <c r="I4435" i="13"/>
  <c r="I4436" i="13"/>
  <c r="I4437" i="13"/>
  <c r="I4438" i="13"/>
  <c r="I4439" i="13"/>
  <c r="I4440" i="13"/>
  <c r="I4441" i="13"/>
  <c r="I4442" i="13"/>
  <c r="I4443" i="13"/>
  <c r="I4444" i="13"/>
  <c r="I4445" i="13"/>
  <c r="I4446" i="13"/>
  <c r="I4447" i="13"/>
  <c r="I4448" i="13"/>
  <c r="I4449" i="13"/>
  <c r="I4450" i="13"/>
  <c r="I4451" i="13"/>
  <c r="I4452" i="13"/>
  <c r="I4453" i="13"/>
  <c r="I4454" i="13"/>
  <c r="I4455" i="13"/>
  <c r="I4456" i="13"/>
  <c r="I4457" i="13"/>
  <c r="I4458" i="13"/>
  <c r="I4459" i="13"/>
  <c r="I4460" i="13"/>
  <c r="I4461" i="13"/>
  <c r="I4462" i="13"/>
  <c r="I4463" i="13"/>
  <c r="I4464" i="13"/>
  <c r="I4465" i="13"/>
  <c r="I4466" i="13"/>
  <c r="I4467" i="13"/>
  <c r="I4468" i="13"/>
  <c r="I4469" i="13"/>
  <c r="I4470" i="13"/>
  <c r="I4471" i="13"/>
  <c r="I4472" i="13"/>
  <c r="I4473" i="13"/>
  <c r="I4474" i="13"/>
  <c r="I4475" i="13"/>
  <c r="I4476" i="13"/>
  <c r="I4477" i="13"/>
  <c r="I4478" i="13"/>
  <c r="I4479" i="13"/>
  <c r="I4480" i="13"/>
  <c r="I4481" i="13"/>
  <c r="I4482" i="13"/>
  <c r="I4483" i="13"/>
  <c r="I4484" i="13"/>
  <c r="I4485" i="13"/>
  <c r="I4486" i="13"/>
  <c r="I4487" i="13"/>
  <c r="I4488" i="13"/>
  <c r="I4489" i="13"/>
  <c r="I4490" i="13"/>
  <c r="I4491" i="13"/>
  <c r="I4492" i="13"/>
  <c r="I4493" i="13"/>
  <c r="I4494" i="13"/>
  <c r="I4495" i="13"/>
  <c r="I4496" i="13"/>
  <c r="I4497" i="13"/>
  <c r="I4498" i="13"/>
  <c r="I4499" i="13"/>
  <c r="I4500" i="13"/>
  <c r="I4501" i="13"/>
  <c r="I4502" i="13"/>
  <c r="I4503" i="13"/>
  <c r="I4504" i="13"/>
  <c r="I4505" i="13"/>
  <c r="I4506" i="13"/>
  <c r="I4507" i="13"/>
  <c r="I4508" i="13"/>
  <c r="I4509" i="13"/>
  <c r="I4510" i="13"/>
  <c r="I4511" i="13"/>
  <c r="I4512" i="13"/>
  <c r="I4513" i="13"/>
  <c r="I4514" i="13"/>
  <c r="I4515" i="13"/>
  <c r="I4516" i="13"/>
  <c r="I4517" i="13"/>
  <c r="I4518" i="13"/>
  <c r="I4519" i="13"/>
  <c r="I4520" i="13"/>
  <c r="I4521" i="13"/>
  <c r="I4522" i="13"/>
  <c r="I4523" i="13"/>
  <c r="I4524" i="13"/>
  <c r="I4525" i="13"/>
  <c r="I4526" i="13"/>
  <c r="I4527" i="13"/>
  <c r="I4528" i="13"/>
  <c r="I4529" i="13"/>
  <c r="I4530" i="13"/>
  <c r="I4531" i="13"/>
  <c r="I4532" i="13"/>
  <c r="I4533" i="13"/>
  <c r="I4534" i="13"/>
  <c r="I4535" i="13"/>
  <c r="I4536" i="13"/>
  <c r="I4537" i="13"/>
  <c r="I4538" i="13"/>
  <c r="I4539" i="13"/>
  <c r="I4540" i="13"/>
  <c r="I4541" i="13"/>
  <c r="I4542" i="13"/>
  <c r="I4543" i="13"/>
  <c r="I4544" i="13"/>
  <c r="I4545" i="13"/>
  <c r="I4546" i="13"/>
  <c r="I4547" i="13"/>
  <c r="I4548" i="13"/>
  <c r="I4549" i="13"/>
  <c r="I4550" i="13"/>
  <c r="I4551" i="13"/>
  <c r="I4552" i="13"/>
  <c r="I4553" i="13"/>
  <c r="I4554" i="13"/>
  <c r="I4555" i="13"/>
  <c r="I4556" i="13"/>
  <c r="I4557" i="13"/>
  <c r="I4558" i="13"/>
  <c r="I4559" i="13"/>
  <c r="I4560" i="13"/>
  <c r="I4561" i="13"/>
  <c r="I4562" i="13"/>
  <c r="I4563" i="13"/>
  <c r="I4564" i="13"/>
  <c r="I4565" i="13"/>
  <c r="I4566" i="13"/>
  <c r="I4567" i="13"/>
  <c r="I4568" i="13"/>
  <c r="I4569" i="13"/>
  <c r="I4570" i="13"/>
  <c r="I4571" i="13"/>
  <c r="I4572" i="13"/>
  <c r="I4573" i="13"/>
  <c r="I4574" i="13"/>
  <c r="I4575" i="13"/>
  <c r="I4576" i="13"/>
  <c r="I4577" i="13"/>
  <c r="I4578" i="13"/>
  <c r="I4579" i="13"/>
  <c r="I4580" i="13"/>
  <c r="I4581" i="13"/>
  <c r="I4582" i="13"/>
  <c r="I4583" i="13"/>
  <c r="I4584" i="13"/>
  <c r="I4585" i="13"/>
  <c r="I4586" i="13"/>
  <c r="I4587" i="13"/>
  <c r="I4588" i="13"/>
  <c r="I4589" i="13"/>
  <c r="I4590" i="13"/>
  <c r="I4591" i="13"/>
  <c r="I4592" i="13"/>
  <c r="I4593" i="13"/>
  <c r="I4594" i="13"/>
  <c r="I4595" i="13"/>
  <c r="I4596" i="13"/>
  <c r="I4597" i="13"/>
  <c r="I4598" i="13"/>
  <c r="I4599" i="13"/>
  <c r="I4600" i="13"/>
  <c r="I4601" i="13"/>
  <c r="I4602" i="13"/>
  <c r="I4603" i="13"/>
  <c r="I4604" i="13"/>
  <c r="I4605" i="13"/>
  <c r="I4606" i="13"/>
  <c r="I4607" i="13"/>
  <c r="I4608" i="13"/>
  <c r="I4609" i="13"/>
  <c r="I4610" i="13"/>
  <c r="I4611" i="13"/>
  <c r="I4612" i="13"/>
  <c r="I4613" i="13"/>
  <c r="I4614" i="13"/>
  <c r="I4615" i="13"/>
  <c r="I4616" i="13"/>
  <c r="I4617" i="13"/>
  <c r="I4618" i="13"/>
  <c r="I4619" i="13"/>
  <c r="I4620" i="13"/>
  <c r="I4621" i="13"/>
  <c r="I4622" i="13"/>
  <c r="I4623" i="13"/>
  <c r="I4624" i="13"/>
  <c r="I4625" i="13"/>
  <c r="I4626" i="13"/>
  <c r="I4627" i="13"/>
  <c r="I4628" i="13"/>
  <c r="I4629" i="13"/>
  <c r="I4630" i="13"/>
  <c r="I4631" i="13"/>
  <c r="I4632" i="13"/>
  <c r="I4633" i="13"/>
  <c r="I4634" i="13"/>
  <c r="I4635" i="13"/>
  <c r="I4636" i="13"/>
  <c r="I4637" i="13"/>
  <c r="I4638" i="13"/>
  <c r="I4639" i="13"/>
  <c r="I4640" i="13"/>
  <c r="I4641" i="13"/>
  <c r="I4642" i="13"/>
  <c r="I4643" i="13"/>
  <c r="I4644" i="13"/>
  <c r="I4645" i="13"/>
  <c r="I4646" i="13"/>
  <c r="I4647" i="13"/>
  <c r="I4648" i="13"/>
  <c r="I4649" i="13"/>
  <c r="I4650" i="13"/>
  <c r="I4651" i="13"/>
  <c r="I4652" i="13"/>
  <c r="I4653" i="13"/>
  <c r="I4654" i="13"/>
  <c r="I4655" i="13"/>
  <c r="I4656" i="13"/>
  <c r="I4657" i="13"/>
  <c r="I4658" i="13"/>
  <c r="I4659" i="13"/>
  <c r="I4660" i="13"/>
  <c r="I4661" i="13"/>
  <c r="I4662" i="13"/>
  <c r="I4663" i="13"/>
  <c r="I4664" i="13"/>
  <c r="I4665" i="13"/>
  <c r="I4666" i="13"/>
  <c r="I4667" i="13"/>
  <c r="I4668" i="13"/>
  <c r="I4669" i="13"/>
  <c r="I4670" i="13"/>
  <c r="I4671" i="13"/>
  <c r="I4672" i="13"/>
  <c r="I4673" i="13"/>
  <c r="I4674" i="13"/>
  <c r="I4675" i="13"/>
  <c r="I4676" i="13"/>
  <c r="I4677" i="13"/>
  <c r="I4678" i="13"/>
  <c r="I4679" i="13"/>
  <c r="I4680" i="13"/>
  <c r="I4681" i="13"/>
  <c r="I4682" i="13"/>
  <c r="I4683" i="13"/>
  <c r="I4684" i="13"/>
  <c r="I4685" i="13"/>
  <c r="I4686" i="13"/>
  <c r="I4687" i="13"/>
  <c r="I4688" i="13"/>
  <c r="I4689" i="13"/>
  <c r="I4690" i="13"/>
  <c r="I4691" i="13"/>
  <c r="I4692" i="13"/>
  <c r="I4693" i="13"/>
  <c r="I4694" i="13"/>
  <c r="I4695" i="13"/>
  <c r="I4696" i="13"/>
  <c r="I4697" i="13"/>
  <c r="I4698" i="13"/>
  <c r="I4699" i="13"/>
  <c r="I4700" i="13"/>
  <c r="I4701" i="13"/>
  <c r="I4702" i="13"/>
  <c r="I4703" i="13"/>
  <c r="I4704" i="13"/>
  <c r="I4705" i="13"/>
  <c r="I4706" i="13"/>
  <c r="I4707" i="13"/>
  <c r="I4708" i="13"/>
  <c r="I4709" i="13"/>
  <c r="I4710" i="13"/>
  <c r="I4711" i="13"/>
  <c r="I4712" i="13"/>
  <c r="I4713" i="13"/>
  <c r="I4714" i="13"/>
  <c r="I4715" i="13"/>
  <c r="I4716" i="13"/>
  <c r="I4717" i="13"/>
  <c r="I4718" i="13"/>
  <c r="I4719" i="13"/>
  <c r="I4720" i="13"/>
  <c r="I4721" i="13"/>
  <c r="I4722" i="13"/>
  <c r="I4723" i="13"/>
  <c r="I4724" i="13"/>
  <c r="I4725" i="13"/>
  <c r="I4726" i="13"/>
  <c r="I4727" i="13"/>
  <c r="I4728" i="13"/>
  <c r="I4729" i="13"/>
  <c r="I4730" i="13"/>
  <c r="I4731" i="13"/>
  <c r="I4732" i="13"/>
  <c r="I4733" i="13"/>
  <c r="I4734" i="13"/>
  <c r="I4735" i="13"/>
  <c r="I4736" i="13"/>
  <c r="I4737" i="13"/>
  <c r="I4738" i="13"/>
  <c r="I4739" i="13"/>
  <c r="I4740" i="13"/>
  <c r="I4741" i="13"/>
  <c r="I4742" i="13"/>
  <c r="I4743" i="13"/>
  <c r="I4744" i="13"/>
  <c r="I4745" i="13"/>
  <c r="I4746" i="13"/>
  <c r="I4747" i="13"/>
  <c r="I4748" i="13"/>
  <c r="I4749" i="13"/>
  <c r="I4750" i="13"/>
  <c r="I4751" i="13"/>
  <c r="I4752" i="13"/>
  <c r="I4753" i="13"/>
  <c r="I4754" i="13"/>
  <c r="I4755" i="13"/>
  <c r="I4756" i="13"/>
  <c r="I4757" i="13"/>
  <c r="I4758" i="13"/>
  <c r="I4759" i="13"/>
  <c r="I4760" i="13"/>
  <c r="I4761" i="13"/>
  <c r="I4762" i="13"/>
  <c r="I4763" i="13"/>
  <c r="I4764" i="13"/>
  <c r="I4765" i="13"/>
  <c r="I4766" i="13"/>
  <c r="I4767" i="13"/>
  <c r="I4768" i="13"/>
  <c r="I4769" i="13"/>
  <c r="I4770" i="13"/>
  <c r="I4771" i="13"/>
  <c r="I4772" i="13"/>
  <c r="I4773" i="13"/>
  <c r="I4774" i="13"/>
  <c r="I4775" i="13"/>
  <c r="I4776" i="13"/>
  <c r="I4777" i="13"/>
  <c r="I4778" i="13"/>
  <c r="I4779" i="13"/>
  <c r="I4780" i="13"/>
  <c r="I4781" i="13"/>
  <c r="I4782" i="13"/>
  <c r="I4783" i="13"/>
  <c r="I4784" i="13"/>
  <c r="I4785" i="13"/>
  <c r="I4786" i="13"/>
  <c r="I4787" i="13"/>
  <c r="I4788" i="13"/>
  <c r="I4789" i="13"/>
  <c r="I4790" i="13"/>
  <c r="I4791" i="13"/>
  <c r="I4792" i="13"/>
  <c r="I4793" i="13"/>
  <c r="I4794" i="13"/>
  <c r="I4795" i="13"/>
  <c r="I4796" i="13"/>
  <c r="I4797" i="13"/>
  <c r="I4798" i="13"/>
  <c r="I4799" i="13"/>
  <c r="I4800" i="13"/>
  <c r="I4801" i="13"/>
  <c r="I4802" i="13"/>
  <c r="I4803" i="13"/>
  <c r="I4804" i="13"/>
  <c r="I4805" i="13"/>
  <c r="I4806" i="13"/>
  <c r="I4807" i="13"/>
  <c r="I4808" i="13"/>
  <c r="I4809" i="13"/>
  <c r="I4810" i="13"/>
  <c r="I4811" i="13"/>
  <c r="I4812" i="13"/>
  <c r="I4813" i="13"/>
  <c r="I4814" i="13"/>
  <c r="I4815" i="13"/>
  <c r="I4816" i="13"/>
  <c r="I4817" i="13"/>
  <c r="I4818" i="13"/>
  <c r="I4819" i="13"/>
  <c r="I4820" i="13"/>
  <c r="I4821" i="13"/>
  <c r="I4822" i="13"/>
  <c r="I4823" i="13"/>
  <c r="I4824" i="13"/>
  <c r="I4825" i="13"/>
  <c r="I4826" i="13"/>
  <c r="I4827" i="13"/>
  <c r="I4828" i="13"/>
  <c r="I4829" i="13"/>
  <c r="I4830" i="13"/>
  <c r="I4831" i="13"/>
  <c r="I4832" i="13"/>
  <c r="I4833" i="13"/>
  <c r="I4834" i="13"/>
  <c r="I4835" i="13"/>
  <c r="I4836" i="13"/>
  <c r="I4837" i="13"/>
  <c r="I4838" i="13"/>
  <c r="I4839" i="13"/>
  <c r="I4840" i="13"/>
  <c r="I4841" i="13"/>
  <c r="I4842" i="13"/>
  <c r="I4843" i="13"/>
  <c r="I4844" i="13"/>
  <c r="I4845" i="13"/>
  <c r="I4846" i="13"/>
  <c r="I4847" i="13"/>
  <c r="I4848" i="13"/>
  <c r="I4849" i="13"/>
  <c r="I4850" i="13"/>
  <c r="I4851" i="13"/>
  <c r="I4852" i="13"/>
  <c r="I4853" i="13"/>
  <c r="I4854" i="13"/>
  <c r="I4855" i="13"/>
  <c r="I4856" i="13"/>
  <c r="I4857" i="13"/>
  <c r="I4858" i="13"/>
  <c r="I4859" i="13"/>
  <c r="I4860" i="13"/>
  <c r="I4861" i="13"/>
  <c r="I4862" i="13"/>
  <c r="I4863" i="13"/>
  <c r="I4864" i="13"/>
  <c r="I4865" i="13"/>
  <c r="I4866" i="13"/>
  <c r="I4867" i="13"/>
  <c r="I4868" i="13"/>
  <c r="I4869" i="13"/>
  <c r="I4870" i="13"/>
  <c r="I4871" i="13"/>
  <c r="I4872" i="13"/>
  <c r="I4873" i="13"/>
  <c r="I4874" i="13"/>
  <c r="I4875" i="13"/>
  <c r="I4876" i="13"/>
  <c r="I4877" i="13"/>
  <c r="I4878" i="13"/>
  <c r="I4879" i="13"/>
  <c r="I4880" i="13"/>
  <c r="I4881" i="13"/>
  <c r="I4882" i="13"/>
  <c r="I4883" i="13"/>
  <c r="I4884" i="13"/>
  <c r="I4885" i="13"/>
  <c r="I4886" i="13"/>
  <c r="I4887" i="13"/>
  <c r="I4888" i="13"/>
  <c r="I4889" i="13"/>
  <c r="I4890" i="13"/>
  <c r="I4891" i="13"/>
  <c r="I4892" i="13"/>
  <c r="I4893" i="13"/>
  <c r="I4894" i="13"/>
  <c r="I4895" i="13"/>
  <c r="I4896" i="13"/>
  <c r="I4897" i="13"/>
  <c r="I4898" i="13"/>
  <c r="I4899" i="13"/>
  <c r="I4900" i="13"/>
  <c r="I4901" i="13"/>
  <c r="I4902" i="13"/>
  <c r="I4903" i="13"/>
  <c r="I4904" i="13"/>
  <c r="I4905" i="13"/>
  <c r="I4906" i="13"/>
  <c r="I4907" i="13"/>
  <c r="I4908" i="13"/>
  <c r="I4909" i="13"/>
  <c r="I4910" i="13"/>
  <c r="I4911" i="13"/>
  <c r="I4912" i="13"/>
  <c r="I4913" i="13"/>
  <c r="I4914" i="13"/>
  <c r="I4915" i="13"/>
  <c r="I4916" i="13"/>
  <c r="I4917" i="13"/>
  <c r="I4918" i="13"/>
  <c r="I4919" i="13"/>
  <c r="I4920" i="13"/>
  <c r="I4921" i="13"/>
  <c r="I4922" i="13"/>
  <c r="I4923" i="13"/>
  <c r="I4924" i="13"/>
  <c r="I4925" i="13"/>
  <c r="I4926" i="13"/>
  <c r="I4927" i="13"/>
  <c r="I4928" i="13"/>
  <c r="I4929" i="13"/>
  <c r="I4930" i="13"/>
  <c r="I4931" i="13"/>
  <c r="I4932" i="13"/>
  <c r="I4933" i="13"/>
  <c r="I4934" i="13"/>
  <c r="I4935" i="13"/>
  <c r="I4936" i="13"/>
  <c r="I4937" i="13"/>
  <c r="I4938" i="13"/>
  <c r="I4939" i="13"/>
  <c r="I4940" i="13"/>
  <c r="I4941" i="13"/>
  <c r="I4942" i="13"/>
  <c r="I4943" i="13"/>
  <c r="I4944" i="13"/>
  <c r="I4945" i="13"/>
  <c r="I4946" i="13"/>
  <c r="I4947" i="13"/>
  <c r="I4948" i="13"/>
  <c r="I4949" i="13"/>
  <c r="I4950" i="13"/>
  <c r="I4951" i="13"/>
  <c r="I4952" i="13"/>
  <c r="I4953" i="13"/>
  <c r="I4954" i="13"/>
  <c r="I4955" i="13"/>
  <c r="I4956" i="13"/>
  <c r="I4957" i="13"/>
  <c r="I4958" i="13"/>
  <c r="I4959" i="13"/>
  <c r="I4960" i="13"/>
  <c r="I4961" i="13"/>
  <c r="I4962" i="13"/>
  <c r="I4963" i="13"/>
  <c r="I4964" i="13"/>
  <c r="I4965" i="13"/>
  <c r="I4966" i="13"/>
  <c r="I4967" i="13"/>
  <c r="I4968" i="13"/>
  <c r="I4969" i="13"/>
  <c r="I4970" i="13"/>
  <c r="I4971" i="13"/>
  <c r="I4972" i="13"/>
  <c r="I4973" i="13"/>
  <c r="I4974" i="13"/>
  <c r="I4975" i="13"/>
  <c r="I4976" i="13"/>
  <c r="I4977" i="13"/>
  <c r="I4978" i="13"/>
  <c r="I4979" i="13"/>
  <c r="I4980" i="13"/>
  <c r="I4981" i="13"/>
  <c r="I4982" i="13"/>
  <c r="I4983" i="13"/>
  <c r="I4984" i="13"/>
  <c r="I4985" i="13"/>
  <c r="I4986" i="13"/>
  <c r="I4987" i="13"/>
  <c r="I4988" i="13"/>
  <c r="I4989" i="13"/>
  <c r="I4990" i="13"/>
  <c r="I4991" i="13"/>
  <c r="I4992" i="13"/>
  <c r="I4993" i="13"/>
  <c r="I4994" i="13"/>
  <c r="I4995" i="13"/>
  <c r="I4996" i="13"/>
  <c r="I4997" i="13"/>
  <c r="I4998" i="13"/>
  <c r="I4999" i="13"/>
  <c r="I5000" i="13"/>
  <c r="I5001" i="13"/>
  <c r="I5002" i="13"/>
  <c r="I5003" i="13"/>
  <c r="I5004" i="13"/>
  <c r="I5005" i="13"/>
  <c r="I5006" i="13"/>
  <c r="I5007" i="13"/>
  <c r="I5008" i="13"/>
  <c r="I5009" i="13"/>
  <c r="I5010" i="13"/>
  <c r="I5011" i="13"/>
  <c r="I5012" i="13"/>
  <c r="I5013" i="13"/>
  <c r="I5014" i="13"/>
  <c r="I5015" i="13"/>
  <c r="I5016" i="13"/>
  <c r="I5017" i="13"/>
  <c r="I5018" i="13"/>
  <c r="I5019" i="13"/>
  <c r="I5020" i="13"/>
  <c r="I5021" i="13"/>
  <c r="I5022" i="13"/>
  <c r="I5023" i="13"/>
  <c r="I5024" i="13"/>
  <c r="I5025" i="13"/>
  <c r="I5026" i="13"/>
  <c r="I5027" i="13"/>
  <c r="I5028" i="13"/>
  <c r="I5029" i="13"/>
  <c r="I5030" i="13"/>
  <c r="I5031" i="13"/>
  <c r="I5032" i="13"/>
  <c r="I5033" i="13"/>
  <c r="I5034" i="13"/>
  <c r="I5035" i="13"/>
  <c r="I5036" i="13"/>
  <c r="I5037" i="13"/>
  <c r="I5038" i="13"/>
  <c r="I5039" i="13"/>
  <c r="I5040" i="13"/>
  <c r="I5041" i="13"/>
  <c r="I5042" i="13"/>
  <c r="I5043" i="13"/>
  <c r="I5044" i="13"/>
  <c r="I5045" i="13"/>
  <c r="I5046" i="13"/>
  <c r="I5047" i="13"/>
  <c r="I5048" i="13"/>
  <c r="I5049" i="13"/>
  <c r="I5050" i="13"/>
  <c r="I5051" i="13"/>
  <c r="I5052" i="13"/>
  <c r="I5053" i="13"/>
  <c r="I5054" i="13"/>
  <c r="I5055" i="13"/>
  <c r="I5056" i="13"/>
  <c r="I5057" i="13"/>
  <c r="I5058" i="13"/>
  <c r="I5059" i="13"/>
  <c r="I5060" i="13"/>
  <c r="I5061" i="13"/>
  <c r="I5062" i="13"/>
  <c r="I5063" i="13"/>
  <c r="I5064" i="13"/>
  <c r="I5065" i="13"/>
  <c r="I5066" i="13"/>
  <c r="I5067" i="13"/>
  <c r="I5068" i="13"/>
  <c r="I5069" i="13"/>
  <c r="I5070" i="13"/>
  <c r="I5071" i="13"/>
  <c r="I5072" i="13"/>
  <c r="I5073" i="13"/>
  <c r="I5074" i="13"/>
  <c r="I5075" i="13"/>
  <c r="I5076" i="13"/>
  <c r="I5077" i="13"/>
  <c r="I5078" i="13"/>
  <c r="I5079" i="13"/>
  <c r="I5080" i="13"/>
  <c r="I5081" i="13"/>
  <c r="I5082" i="13"/>
  <c r="I5083" i="13"/>
  <c r="I5084" i="13"/>
  <c r="I5085" i="13"/>
  <c r="I5086" i="13"/>
  <c r="I5087" i="13"/>
  <c r="I5088" i="13"/>
  <c r="I5089" i="13"/>
  <c r="I5090" i="13"/>
  <c r="I5091" i="13"/>
  <c r="I5092" i="13"/>
  <c r="I5093" i="13"/>
  <c r="I5094" i="13"/>
  <c r="I5095" i="13"/>
  <c r="I5096" i="13"/>
  <c r="I5097" i="13"/>
  <c r="I5098" i="13"/>
  <c r="I5099" i="13"/>
  <c r="I5100" i="13"/>
  <c r="I5101" i="13"/>
  <c r="I5102" i="13"/>
  <c r="I5103" i="13"/>
  <c r="I5104" i="13"/>
  <c r="I5105" i="13"/>
  <c r="I5106" i="13"/>
  <c r="I5107" i="13"/>
  <c r="I5108" i="13"/>
  <c r="I5109" i="13"/>
  <c r="I5110" i="13"/>
  <c r="I5111" i="13"/>
  <c r="I2" i="13"/>
  <c r="W13" i="13"/>
  <c r="S3" i="13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S275" i="13"/>
  <c r="S276" i="13"/>
  <c r="S277" i="13"/>
  <c r="S278" i="13"/>
  <c r="S279" i="13"/>
  <c r="S280" i="13"/>
  <c r="S281" i="13"/>
  <c r="S282" i="13"/>
  <c r="S283" i="13"/>
  <c r="S284" i="13"/>
  <c r="S285" i="13"/>
  <c r="S286" i="13"/>
  <c r="S287" i="13"/>
  <c r="S288" i="13"/>
  <c r="S289" i="13"/>
  <c r="S290" i="13"/>
  <c r="S291" i="13"/>
  <c r="S292" i="13"/>
  <c r="S293" i="13"/>
  <c r="S294" i="13"/>
  <c r="S295" i="13"/>
  <c r="S296" i="13"/>
  <c r="S297" i="13"/>
  <c r="S298" i="13"/>
  <c r="S299" i="13"/>
  <c r="S300" i="13"/>
  <c r="S301" i="13"/>
  <c r="S302" i="13"/>
  <c r="S303" i="13"/>
  <c r="S304" i="13"/>
  <c r="S305" i="13"/>
  <c r="S306" i="13"/>
  <c r="S307" i="13"/>
  <c r="S308" i="13"/>
  <c r="S309" i="13"/>
  <c r="S310" i="13"/>
  <c r="S311" i="13"/>
  <c r="S312" i="13"/>
  <c r="S313" i="13"/>
  <c r="S314" i="13"/>
  <c r="S315" i="13"/>
  <c r="S316" i="13"/>
  <c r="S317" i="13"/>
  <c r="S318" i="13"/>
  <c r="S319" i="13"/>
  <c r="S320" i="13"/>
  <c r="S321" i="13"/>
  <c r="S322" i="13"/>
  <c r="S323" i="13"/>
  <c r="S324" i="13"/>
  <c r="S325" i="13"/>
  <c r="S326" i="13"/>
  <c r="S327" i="13"/>
  <c r="S328" i="13"/>
  <c r="S329" i="13"/>
  <c r="S330" i="13"/>
  <c r="S331" i="13"/>
  <c r="S332" i="13"/>
  <c r="S333" i="13"/>
  <c r="S334" i="13"/>
  <c r="S335" i="13"/>
  <c r="S336" i="13"/>
  <c r="S337" i="13"/>
  <c r="S338" i="13"/>
  <c r="S339" i="13"/>
  <c r="S340" i="13"/>
  <c r="S341" i="13"/>
  <c r="S342" i="13"/>
  <c r="S343" i="13"/>
  <c r="S344" i="13"/>
  <c r="S345" i="13"/>
  <c r="S346" i="13"/>
  <c r="S347" i="13"/>
  <c r="S348" i="13"/>
  <c r="S349" i="13"/>
  <c r="S350" i="13"/>
  <c r="S351" i="13"/>
  <c r="S352" i="13"/>
  <c r="S353" i="13"/>
  <c r="S354" i="13"/>
  <c r="S355" i="13"/>
  <c r="S356" i="13"/>
  <c r="S357" i="13"/>
  <c r="S358" i="13"/>
  <c r="S359" i="13"/>
  <c r="S360" i="13"/>
  <c r="S361" i="13"/>
  <c r="S362" i="13"/>
  <c r="S363" i="13"/>
  <c r="S364" i="13"/>
  <c r="S365" i="13"/>
  <c r="S366" i="13"/>
  <c r="S367" i="13"/>
  <c r="S368" i="13"/>
  <c r="S369" i="13"/>
  <c r="S370" i="13"/>
  <c r="S371" i="13"/>
  <c r="S372" i="13"/>
  <c r="S373" i="13"/>
  <c r="S374" i="13"/>
  <c r="S375" i="13"/>
  <c r="S376" i="13"/>
  <c r="S377" i="13"/>
  <c r="S378" i="13"/>
  <c r="S379" i="13"/>
  <c r="S380" i="13"/>
  <c r="S381" i="13"/>
  <c r="S382" i="13"/>
  <c r="S383" i="13"/>
  <c r="S384" i="13"/>
  <c r="S385" i="13"/>
  <c r="S386" i="13"/>
  <c r="S387" i="13"/>
  <c r="S388" i="13"/>
  <c r="S389" i="13"/>
  <c r="S390" i="13"/>
  <c r="S391" i="13"/>
  <c r="S392" i="13"/>
  <c r="S393" i="13"/>
  <c r="S394" i="13"/>
  <c r="S395" i="13"/>
  <c r="S396" i="13"/>
  <c r="S397" i="13"/>
  <c r="S398" i="13"/>
  <c r="S399" i="13"/>
  <c r="S400" i="13"/>
  <c r="S401" i="13"/>
  <c r="S402" i="13"/>
  <c r="S403" i="13"/>
  <c r="S404" i="13"/>
  <c r="S405" i="13"/>
  <c r="S406" i="13"/>
  <c r="S407" i="13"/>
  <c r="S408" i="13"/>
  <c r="S409" i="13"/>
  <c r="S410" i="13"/>
  <c r="S411" i="13"/>
  <c r="S412" i="13"/>
  <c r="S413" i="13"/>
  <c r="S414" i="13"/>
  <c r="S415" i="13"/>
  <c r="S416" i="13"/>
  <c r="S417" i="13"/>
  <c r="S418" i="13"/>
  <c r="S419" i="13"/>
  <c r="S420" i="13"/>
  <c r="S421" i="13"/>
  <c r="S422" i="13"/>
  <c r="S423" i="13"/>
  <c r="S424" i="13"/>
  <c r="S425" i="13"/>
  <c r="S426" i="13"/>
  <c r="S427" i="13"/>
  <c r="S428" i="13"/>
  <c r="S429" i="13"/>
  <c r="S430" i="13"/>
  <c r="S431" i="13"/>
  <c r="S432" i="13"/>
  <c r="S433" i="13"/>
  <c r="S434" i="13"/>
  <c r="S435" i="13"/>
  <c r="S436" i="13"/>
  <c r="S437" i="13"/>
  <c r="S438" i="13"/>
  <c r="S439" i="13"/>
  <c r="S440" i="13"/>
  <c r="S441" i="13"/>
  <c r="S442" i="13"/>
  <c r="S443" i="13"/>
  <c r="S444" i="13"/>
  <c r="S445" i="13"/>
  <c r="S446" i="13"/>
  <c r="S447" i="13"/>
  <c r="S448" i="13"/>
  <c r="S449" i="13"/>
  <c r="S450" i="13"/>
  <c r="S451" i="13"/>
  <c r="S452" i="13"/>
  <c r="S453" i="13"/>
  <c r="S454" i="13"/>
  <c r="S455" i="13"/>
  <c r="S456" i="13"/>
  <c r="S457" i="13"/>
  <c r="S458" i="13"/>
  <c r="S459" i="13"/>
  <c r="S460" i="13"/>
  <c r="S461" i="13"/>
  <c r="S462" i="13"/>
  <c r="S463" i="13"/>
  <c r="S464" i="13"/>
  <c r="S465" i="13"/>
  <c r="S466" i="13"/>
  <c r="S467" i="13"/>
  <c r="S468" i="13"/>
  <c r="S469" i="13"/>
  <c r="S470" i="13"/>
  <c r="S471" i="13"/>
  <c r="S472" i="13"/>
  <c r="S473" i="13"/>
  <c r="S474" i="13"/>
  <c r="S475" i="13"/>
  <c r="S476" i="13"/>
  <c r="S477" i="13"/>
  <c r="S478" i="13"/>
  <c r="S479" i="13"/>
  <c r="S480" i="13"/>
  <c r="S481" i="13"/>
  <c r="S482" i="13"/>
  <c r="S483" i="13"/>
  <c r="S484" i="13"/>
  <c r="S485" i="13"/>
  <c r="S486" i="13"/>
  <c r="S487" i="13"/>
  <c r="S488" i="13"/>
  <c r="S489" i="13"/>
  <c r="S490" i="13"/>
  <c r="S491" i="13"/>
  <c r="S492" i="13"/>
  <c r="S493" i="13"/>
  <c r="S494" i="13"/>
  <c r="S495" i="13"/>
  <c r="S496" i="13"/>
  <c r="S497" i="13"/>
  <c r="S498" i="13"/>
  <c r="S499" i="13"/>
  <c r="S500" i="13"/>
  <c r="S501" i="13"/>
  <c r="S502" i="13"/>
  <c r="S503" i="13"/>
  <c r="S504" i="13"/>
  <c r="S505" i="13"/>
  <c r="S506" i="13"/>
  <c r="S507" i="13"/>
  <c r="S508" i="13"/>
  <c r="S509" i="13"/>
  <c r="S510" i="13"/>
  <c r="S511" i="13"/>
  <c r="S512" i="13"/>
  <c r="S513" i="13"/>
  <c r="S514" i="13"/>
  <c r="S515" i="13"/>
  <c r="S516" i="13"/>
  <c r="S517" i="13"/>
  <c r="S518" i="13"/>
  <c r="S519" i="13"/>
  <c r="S520" i="13"/>
  <c r="S521" i="13"/>
  <c r="S522" i="13"/>
  <c r="S523" i="13"/>
  <c r="S524" i="13"/>
  <c r="S525" i="13"/>
  <c r="S526" i="13"/>
  <c r="S527" i="13"/>
  <c r="S528" i="13"/>
  <c r="S529" i="13"/>
  <c r="S530" i="13"/>
  <c r="S531" i="13"/>
  <c r="S532" i="13"/>
  <c r="S533" i="13"/>
  <c r="S534" i="13"/>
  <c r="S535" i="13"/>
  <c r="S536" i="13"/>
  <c r="S537" i="13"/>
  <c r="S538" i="13"/>
  <c r="S539" i="13"/>
  <c r="S540" i="13"/>
  <c r="S541" i="13"/>
  <c r="S542" i="13"/>
  <c r="S543" i="13"/>
  <c r="S544" i="13"/>
  <c r="S545" i="13"/>
  <c r="S546" i="13"/>
  <c r="S547" i="13"/>
  <c r="S548" i="13"/>
  <c r="S549" i="13"/>
  <c r="S550" i="13"/>
  <c r="S551" i="13"/>
  <c r="S552" i="13"/>
  <c r="S553" i="13"/>
  <c r="S554" i="13"/>
  <c r="S555" i="13"/>
  <c r="S556" i="13"/>
  <c r="S557" i="13"/>
  <c r="S558" i="13"/>
  <c r="S559" i="13"/>
  <c r="S560" i="13"/>
  <c r="S561" i="13"/>
  <c r="S562" i="13"/>
  <c r="S563" i="13"/>
  <c r="S564" i="13"/>
  <c r="S565" i="13"/>
  <c r="S566" i="13"/>
  <c r="S567" i="13"/>
  <c r="S568" i="13"/>
  <c r="S569" i="13"/>
  <c r="S570" i="13"/>
  <c r="S571" i="13"/>
  <c r="S572" i="13"/>
  <c r="S573" i="13"/>
  <c r="S574" i="13"/>
  <c r="S575" i="13"/>
  <c r="S576" i="13"/>
  <c r="S577" i="13"/>
  <c r="S578" i="13"/>
  <c r="S579" i="13"/>
  <c r="S580" i="13"/>
  <c r="S581" i="13"/>
  <c r="S582" i="13"/>
  <c r="S583" i="13"/>
  <c r="S584" i="13"/>
  <c r="S585" i="13"/>
  <c r="S586" i="13"/>
  <c r="S587" i="13"/>
  <c r="S588" i="13"/>
  <c r="S589" i="13"/>
  <c r="S590" i="13"/>
  <c r="S591" i="13"/>
  <c r="S592" i="13"/>
  <c r="S593" i="13"/>
  <c r="S594" i="13"/>
  <c r="S595" i="13"/>
  <c r="S596" i="13"/>
  <c r="S597" i="13"/>
  <c r="S598" i="13"/>
  <c r="S599" i="13"/>
  <c r="S600" i="13"/>
  <c r="S601" i="13"/>
  <c r="S602" i="13"/>
  <c r="S603" i="13"/>
  <c r="S604" i="13"/>
  <c r="S605" i="13"/>
  <c r="S606" i="13"/>
  <c r="S607" i="13"/>
  <c r="S608" i="13"/>
  <c r="S609" i="13"/>
  <c r="S610" i="13"/>
  <c r="S611" i="13"/>
  <c r="S612" i="13"/>
  <c r="S613" i="13"/>
  <c r="S614" i="13"/>
  <c r="S615" i="13"/>
  <c r="S616" i="13"/>
  <c r="S617" i="13"/>
  <c r="S618" i="13"/>
  <c r="S619" i="13"/>
  <c r="S620" i="13"/>
  <c r="S621" i="13"/>
  <c r="S622" i="13"/>
  <c r="S623" i="13"/>
  <c r="S624" i="13"/>
  <c r="S625" i="13"/>
  <c r="S626" i="13"/>
  <c r="S627" i="13"/>
  <c r="S628" i="13"/>
  <c r="S629" i="13"/>
  <c r="S630" i="13"/>
  <c r="S631" i="13"/>
  <c r="S632" i="13"/>
  <c r="S633" i="13"/>
  <c r="S634" i="13"/>
  <c r="S635" i="13"/>
  <c r="S636" i="13"/>
  <c r="S637" i="13"/>
  <c r="S638" i="13"/>
  <c r="S639" i="13"/>
  <c r="S640" i="13"/>
  <c r="S641" i="13"/>
  <c r="S642" i="13"/>
  <c r="S643" i="13"/>
  <c r="S644" i="13"/>
  <c r="S645" i="13"/>
  <c r="S646" i="13"/>
  <c r="S647" i="13"/>
  <c r="S648" i="13"/>
  <c r="S649" i="13"/>
  <c r="S650" i="13"/>
  <c r="S651" i="13"/>
  <c r="S652" i="13"/>
  <c r="S653" i="13"/>
  <c r="S654" i="13"/>
  <c r="S655" i="13"/>
  <c r="S656" i="13"/>
  <c r="S657" i="13"/>
  <c r="S658" i="13"/>
  <c r="S659" i="13"/>
  <c r="S660" i="13"/>
  <c r="S661" i="13"/>
  <c r="S662" i="13"/>
  <c r="S663" i="13"/>
  <c r="S664" i="13"/>
  <c r="S665" i="13"/>
  <c r="S666" i="13"/>
  <c r="S667" i="13"/>
  <c r="S668" i="13"/>
  <c r="S669" i="13"/>
  <c r="S670" i="13"/>
  <c r="S671" i="13"/>
  <c r="S672" i="13"/>
  <c r="S673" i="13"/>
  <c r="S674" i="13"/>
  <c r="S675" i="13"/>
  <c r="S676" i="13"/>
  <c r="S677" i="13"/>
  <c r="S678" i="13"/>
  <c r="S679" i="13"/>
  <c r="S680" i="13"/>
  <c r="S681" i="13"/>
  <c r="S682" i="13"/>
  <c r="S683" i="13"/>
  <c r="S684" i="13"/>
  <c r="S685" i="13"/>
  <c r="S686" i="13"/>
  <c r="S687" i="13"/>
  <c r="S688" i="13"/>
  <c r="S689" i="13"/>
  <c r="S690" i="13"/>
  <c r="S691" i="13"/>
  <c r="S692" i="13"/>
  <c r="S693" i="13"/>
  <c r="S694" i="13"/>
  <c r="S695" i="13"/>
  <c r="S696" i="13"/>
  <c r="S697" i="13"/>
  <c r="S698" i="13"/>
  <c r="S699" i="13"/>
  <c r="S700" i="13"/>
  <c r="S701" i="13"/>
  <c r="S702" i="13"/>
  <c r="S703" i="13"/>
  <c r="S704" i="13"/>
  <c r="S705" i="13"/>
  <c r="S706" i="13"/>
  <c r="S707" i="13"/>
  <c r="S708" i="13"/>
  <c r="S709" i="13"/>
  <c r="S710" i="13"/>
  <c r="S711" i="13"/>
  <c r="S712" i="13"/>
  <c r="S713" i="13"/>
  <c r="S714" i="13"/>
  <c r="S715" i="13"/>
  <c r="S716" i="13"/>
  <c r="S717" i="13"/>
  <c r="S718" i="13"/>
  <c r="S719" i="13"/>
  <c r="S720" i="13"/>
  <c r="S721" i="13"/>
  <c r="S722" i="13"/>
  <c r="S723" i="13"/>
  <c r="S724" i="13"/>
  <c r="S725" i="13"/>
  <c r="S726" i="13"/>
  <c r="S727" i="13"/>
  <c r="S728" i="13"/>
  <c r="S729" i="13"/>
  <c r="S730" i="13"/>
  <c r="S731" i="13"/>
  <c r="S732" i="13"/>
  <c r="S733" i="13"/>
  <c r="S734" i="13"/>
  <c r="S735" i="13"/>
  <c r="S736" i="13"/>
  <c r="S737" i="13"/>
  <c r="S738" i="13"/>
  <c r="S739" i="13"/>
  <c r="S740" i="13"/>
  <c r="S741" i="13"/>
  <c r="S742" i="13"/>
  <c r="S743" i="13"/>
  <c r="S744" i="13"/>
  <c r="S745" i="13"/>
  <c r="S746" i="13"/>
  <c r="S747" i="13"/>
  <c r="S748" i="13"/>
  <c r="S749" i="13"/>
  <c r="S750" i="13"/>
  <c r="S751" i="13"/>
  <c r="S752" i="13"/>
  <c r="S753" i="13"/>
  <c r="S754" i="13"/>
  <c r="S755" i="13"/>
  <c r="S756" i="13"/>
  <c r="S757" i="13"/>
  <c r="S758" i="13"/>
  <c r="S759" i="13"/>
  <c r="S760" i="13"/>
  <c r="S761" i="13"/>
  <c r="S762" i="13"/>
  <c r="S763" i="13"/>
  <c r="S764" i="13"/>
  <c r="S765" i="13"/>
  <c r="S766" i="13"/>
  <c r="S767" i="13"/>
  <c r="S768" i="13"/>
  <c r="S769" i="13"/>
  <c r="S770" i="13"/>
  <c r="S771" i="13"/>
  <c r="S772" i="13"/>
  <c r="S773" i="13"/>
  <c r="S774" i="13"/>
  <c r="S775" i="13"/>
  <c r="S776" i="13"/>
  <c r="S777" i="13"/>
  <c r="S778" i="13"/>
  <c r="S779" i="13"/>
  <c r="S780" i="13"/>
  <c r="S781" i="13"/>
  <c r="S782" i="13"/>
  <c r="S783" i="13"/>
  <c r="S784" i="13"/>
  <c r="S785" i="13"/>
  <c r="S786" i="13"/>
  <c r="S787" i="13"/>
  <c r="S788" i="13"/>
  <c r="S789" i="13"/>
  <c r="S790" i="13"/>
  <c r="S791" i="13"/>
  <c r="S792" i="13"/>
  <c r="S793" i="13"/>
  <c r="S794" i="13"/>
  <c r="S795" i="13"/>
  <c r="S796" i="13"/>
  <c r="S797" i="13"/>
  <c r="S798" i="13"/>
  <c r="S799" i="13"/>
  <c r="S800" i="13"/>
  <c r="S801" i="13"/>
  <c r="S802" i="13"/>
  <c r="S803" i="13"/>
  <c r="S804" i="13"/>
  <c r="S805" i="13"/>
  <c r="S806" i="13"/>
  <c r="S807" i="13"/>
  <c r="S808" i="13"/>
  <c r="S809" i="13"/>
  <c r="S810" i="13"/>
  <c r="S811" i="13"/>
  <c r="S812" i="13"/>
  <c r="S813" i="13"/>
  <c r="S814" i="13"/>
  <c r="S815" i="13"/>
  <c r="S816" i="13"/>
  <c r="S817" i="13"/>
  <c r="S818" i="13"/>
  <c r="S819" i="13"/>
  <c r="S820" i="13"/>
  <c r="S821" i="13"/>
  <c r="S822" i="13"/>
  <c r="S823" i="13"/>
  <c r="S824" i="13"/>
  <c r="S825" i="13"/>
  <c r="S826" i="13"/>
  <c r="S827" i="13"/>
  <c r="S828" i="13"/>
  <c r="S829" i="13"/>
  <c r="S830" i="13"/>
  <c r="S831" i="13"/>
  <c r="S832" i="13"/>
  <c r="S833" i="13"/>
  <c r="S834" i="13"/>
  <c r="S835" i="13"/>
  <c r="S836" i="13"/>
  <c r="S837" i="13"/>
  <c r="S838" i="13"/>
  <c r="S839" i="13"/>
  <c r="S840" i="13"/>
  <c r="S841" i="13"/>
  <c r="S842" i="13"/>
  <c r="S843" i="13"/>
  <c r="S844" i="13"/>
  <c r="S845" i="13"/>
  <c r="S846" i="13"/>
  <c r="S847" i="13"/>
  <c r="S848" i="13"/>
  <c r="S849" i="13"/>
  <c r="S850" i="13"/>
  <c r="S851" i="13"/>
  <c r="S852" i="13"/>
  <c r="S853" i="13"/>
  <c r="S854" i="13"/>
  <c r="S855" i="13"/>
  <c r="S856" i="13"/>
  <c r="S857" i="13"/>
  <c r="S858" i="13"/>
  <c r="S859" i="13"/>
  <c r="S860" i="13"/>
  <c r="S861" i="13"/>
  <c r="S862" i="13"/>
  <c r="S863" i="13"/>
  <c r="S864" i="13"/>
  <c r="S865" i="13"/>
  <c r="S866" i="13"/>
  <c r="S867" i="13"/>
  <c r="S868" i="13"/>
  <c r="S869" i="13"/>
  <c r="S870" i="13"/>
  <c r="S871" i="13"/>
  <c r="S872" i="13"/>
  <c r="S873" i="13"/>
  <c r="S874" i="13"/>
  <c r="S875" i="13"/>
  <c r="S876" i="13"/>
  <c r="S877" i="13"/>
  <c r="S878" i="13"/>
  <c r="S879" i="13"/>
  <c r="S880" i="13"/>
  <c r="S881" i="13"/>
  <c r="S882" i="13"/>
  <c r="S883" i="13"/>
  <c r="S884" i="13"/>
  <c r="S885" i="13"/>
  <c r="S886" i="13"/>
  <c r="S887" i="13"/>
  <c r="S888" i="13"/>
  <c r="S889" i="13"/>
  <c r="S890" i="13"/>
  <c r="S891" i="13"/>
  <c r="S892" i="13"/>
  <c r="S893" i="13"/>
  <c r="S894" i="13"/>
  <c r="S895" i="13"/>
  <c r="S896" i="13"/>
  <c r="S897" i="13"/>
  <c r="S898" i="13"/>
  <c r="S899" i="13"/>
  <c r="S900" i="13"/>
  <c r="S901" i="13"/>
  <c r="S902" i="13"/>
  <c r="S903" i="13"/>
  <c r="S904" i="13"/>
  <c r="S905" i="13"/>
  <c r="S906" i="13"/>
  <c r="S907" i="13"/>
  <c r="S908" i="13"/>
  <c r="S909" i="13"/>
  <c r="S910" i="13"/>
  <c r="S911" i="13"/>
  <c r="S912" i="13"/>
  <c r="S913" i="13"/>
  <c r="S914" i="13"/>
  <c r="S915" i="13"/>
  <c r="S916" i="13"/>
  <c r="S917" i="13"/>
  <c r="S918" i="13"/>
  <c r="S919" i="13"/>
  <c r="S920" i="13"/>
  <c r="S921" i="13"/>
  <c r="S922" i="13"/>
  <c r="S923" i="13"/>
  <c r="S924" i="13"/>
  <c r="S925" i="13"/>
  <c r="S926" i="13"/>
  <c r="S927" i="13"/>
  <c r="S928" i="13"/>
  <c r="S929" i="13"/>
  <c r="S930" i="13"/>
  <c r="S931" i="13"/>
  <c r="S932" i="13"/>
  <c r="S933" i="13"/>
  <c r="S934" i="13"/>
  <c r="S935" i="13"/>
  <c r="S936" i="13"/>
  <c r="S937" i="13"/>
  <c r="S938" i="13"/>
  <c r="S939" i="13"/>
  <c r="S940" i="13"/>
  <c r="S941" i="13"/>
  <c r="S942" i="13"/>
  <c r="S943" i="13"/>
  <c r="S944" i="13"/>
  <c r="S945" i="13"/>
  <c r="S946" i="13"/>
  <c r="S947" i="13"/>
  <c r="S948" i="13"/>
  <c r="S949" i="13"/>
  <c r="S950" i="13"/>
  <c r="S951" i="13"/>
  <c r="S952" i="13"/>
  <c r="S953" i="13"/>
  <c r="S954" i="13"/>
  <c r="S955" i="13"/>
  <c r="S956" i="13"/>
  <c r="S957" i="13"/>
  <c r="S958" i="13"/>
  <c r="S959" i="13"/>
  <c r="S960" i="13"/>
  <c r="S961" i="13"/>
  <c r="S962" i="13"/>
  <c r="S963" i="13"/>
  <c r="S964" i="13"/>
  <c r="S965" i="13"/>
  <c r="S966" i="13"/>
  <c r="S967" i="13"/>
  <c r="S968" i="13"/>
  <c r="S969" i="13"/>
  <c r="S970" i="13"/>
  <c r="S971" i="13"/>
  <c r="S972" i="13"/>
  <c r="S973" i="13"/>
  <c r="S974" i="13"/>
  <c r="S975" i="13"/>
  <c r="S976" i="13"/>
  <c r="S977" i="13"/>
  <c r="S978" i="13"/>
  <c r="S979" i="13"/>
  <c r="S980" i="13"/>
  <c r="S981" i="13"/>
  <c r="S982" i="13"/>
  <c r="S983" i="13"/>
  <c r="S984" i="13"/>
  <c r="S985" i="13"/>
  <c r="S986" i="13"/>
  <c r="S987" i="13"/>
  <c r="S988" i="13"/>
  <c r="S989" i="13"/>
  <c r="S990" i="13"/>
  <c r="S991" i="13"/>
  <c r="S992" i="13"/>
  <c r="S993" i="13"/>
  <c r="S994" i="13"/>
  <c r="S995" i="13"/>
  <c r="S996" i="13"/>
  <c r="S997" i="13"/>
  <c r="S998" i="13"/>
  <c r="S999" i="13"/>
  <c r="S1000" i="13"/>
  <c r="S1001" i="13"/>
  <c r="S1002" i="13"/>
  <c r="S1003" i="13"/>
  <c r="S1004" i="13"/>
  <c r="S1005" i="13"/>
  <c r="S1006" i="13"/>
  <c r="S1007" i="13"/>
  <c r="S1008" i="13"/>
  <c r="S1009" i="13"/>
  <c r="S1010" i="13"/>
  <c r="S1011" i="13"/>
  <c r="S1012" i="13"/>
  <c r="S1013" i="13"/>
  <c r="S1014" i="13"/>
  <c r="S1015" i="13"/>
  <c r="S1016" i="13"/>
  <c r="S1017" i="13"/>
  <c r="S1018" i="13"/>
  <c r="S1019" i="13"/>
  <c r="S1020" i="13"/>
  <c r="S1021" i="13"/>
  <c r="S1022" i="13"/>
  <c r="S1023" i="13"/>
  <c r="S1024" i="13"/>
  <c r="S1025" i="13"/>
  <c r="S1026" i="13"/>
  <c r="S1027" i="13"/>
  <c r="S1028" i="13"/>
  <c r="S1029" i="13"/>
  <c r="S1030" i="13"/>
  <c r="S1031" i="13"/>
  <c r="S1032" i="13"/>
  <c r="S1033" i="13"/>
  <c r="S1034" i="13"/>
  <c r="S1035" i="13"/>
  <c r="S1036" i="13"/>
  <c r="S1037" i="13"/>
  <c r="S1038" i="13"/>
  <c r="S1039" i="13"/>
  <c r="S1040" i="13"/>
  <c r="S1041" i="13"/>
  <c r="S1042" i="13"/>
  <c r="S1043" i="13"/>
  <c r="S1044" i="13"/>
  <c r="S1045" i="13"/>
  <c r="S1046" i="13"/>
  <c r="S1047" i="13"/>
  <c r="S1048" i="13"/>
  <c r="S1049" i="13"/>
  <c r="S1050" i="13"/>
  <c r="S1051" i="13"/>
  <c r="S1052" i="13"/>
  <c r="S1053" i="13"/>
  <c r="S1054" i="13"/>
  <c r="S1055" i="13"/>
  <c r="S1056" i="13"/>
  <c r="S1057" i="13"/>
  <c r="S1058" i="13"/>
  <c r="S1059" i="13"/>
  <c r="S1060" i="13"/>
  <c r="S1061" i="13"/>
  <c r="S1062" i="13"/>
  <c r="S1063" i="13"/>
  <c r="S1064" i="13"/>
  <c r="S1065" i="13"/>
  <c r="S1066" i="13"/>
  <c r="S1067" i="13"/>
  <c r="S1068" i="13"/>
  <c r="S1069" i="13"/>
  <c r="S1070" i="13"/>
  <c r="S1071" i="13"/>
  <c r="S1072" i="13"/>
  <c r="S1073" i="13"/>
  <c r="S1074" i="13"/>
  <c r="S1075" i="13"/>
  <c r="S1076" i="13"/>
  <c r="S1077" i="13"/>
  <c r="S1078" i="13"/>
  <c r="S1079" i="13"/>
  <c r="S1080" i="13"/>
  <c r="S1081" i="13"/>
  <c r="S1082" i="13"/>
  <c r="S1083" i="13"/>
  <c r="S1084" i="13"/>
  <c r="S1085" i="13"/>
  <c r="S1086" i="13"/>
  <c r="S1087" i="13"/>
  <c r="S1088" i="13"/>
  <c r="S1089" i="13"/>
  <c r="S1090" i="13"/>
  <c r="S1091" i="13"/>
  <c r="S1092" i="13"/>
  <c r="S1093" i="13"/>
  <c r="S1094" i="13"/>
  <c r="S1095" i="13"/>
  <c r="S1096" i="13"/>
  <c r="S1097" i="13"/>
  <c r="S1098" i="13"/>
  <c r="S1099" i="13"/>
  <c r="S1100" i="13"/>
  <c r="S1101" i="13"/>
  <c r="S1102" i="13"/>
  <c r="S1103" i="13"/>
  <c r="S1104" i="13"/>
  <c r="S1105" i="13"/>
  <c r="S1106" i="13"/>
  <c r="S1107" i="13"/>
  <c r="S1108" i="13"/>
  <c r="S1109" i="13"/>
  <c r="S1110" i="13"/>
  <c r="S1111" i="13"/>
  <c r="S1112" i="13"/>
  <c r="S1113" i="13"/>
  <c r="S1114" i="13"/>
  <c r="S1115" i="13"/>
  <c r="S1116" i="13"/>
  <c r="S1117" i="13"/>
  <c r="S1118" i="13"/>
  <c r="S1119" i="13"/>
  <c r="S1120" i="13"/>
  <c r="S1121" i="13"/>
  <c r="S1122" i="13"/>
  <c r="S1123" i="13"/>
  <c r="S1124" i="13"/>
  <c r="S1125" i="13"/>
  <c r="S1126" i="13"/>
  <c r="S1127" i="13"/>
  <c r="S1128" i="13"/>
  <c r="S1129" i="13"/>
  <c r="S1130" i="13"/>
  <c r="S1131" i="13"/>
  <c r="S1132" i="13"/>
  <c r="S1133" i="13"/>
  <c r="S1134" i="13"/>
  <c r="S1135" i="13"/>
  <c r="S1136" i="13"/>
  <c r="S1137" i="13"/>
  <c r="S1138" i="13"/>
  <c r="S1139" i="13"/>
  <c r="S1140" i="13"/>
  <c r="S1141" i="13"/>
  <c r="S1142" i="13"/>
  <c r="S1143" i="13"/>
  <c r="S1144" i="13"/>
  <c r="S1145" i="13"/>
  <c r="S1146" i="13"/>
  <c r="S1147" i="13"/>
  <c r="S1148" i="13"/>
  <c r="S1149" i="13"/>
  <c r="S1150" i="13"/>
  <c r="S1151" i="13"/>
  <c r="S1152" i="13"/>
  <c r="S1153" i="13"/>
  <c r="S1154" i="13"/>
  <c r="S1155" i="13"/>
  <c r="S1156" i="13"/>
  <c r="S1157" i="13"/>
  <c r="S1158" i="13"/>
  <c r="S1159" i="13"/>
  <c r="S1160" i="13"/>
  <c r="S1161" i="13"/>
  <c r="S1162" i="13"/>
  <c r="S1163" i="13"/>
  <c r="S1164" i="13"/>
  <c r="S1165" i="13"/>
  <c r="S1166" i="13"/>
  <c r="S1167" i="13"/>
  <c r="S1168" i="13"/>
  <c r="S1169" i="13"/>
  <c r="S1170" i="13"/>
  <c r="S1171" i="13"/>
  <c r="S1172" i="13"/>
  <c r="S1173" i="13"/>
  <c r="S1174" i="13"/>
  <c r="S1175" i="13"/>
  <c r="S1176" i="13"/>
  <c r="S1177" i="13"/>
  <c r="S1178" i="13"/>
  <c r="S1179" i="13"/>
  <c r="S1180" i="13"/>
  <c r="S1181" i="13"/>
  <c r="S1182" i="13"/>
  <c r="S1183" i="13"/>
  <c r="S1184" i="13"/>
  <c r="S1185" i="13"/>
  <c r="S1186" i="13"/>
  <c r="S1187" i="13"/>
  <c r="S1188" i="13"/>
  <c r="S1189" i="13"/>
  <c r="S1190" i="13"/>
  <c r="S1191" i="13"/>
  <c r="S1192" i="13"/>
  <c r="S1193" i="13"/>
  <c r="S1194" i="13"/>
  <c r="S1195" i="13"/>
  <c r="S1196" i="13"/>
  <c r="S1197" i="13"/>
  <c r="S1198" i="13"/>
  <c r="S1199" i="13"/>
  <c r="S1200" i="13"/>
  <c r="S1201" i="13"/>
  <c r="S1202" i="13"/>
  <c r="S1203" i="13"/>
  <c r="S1204" i="13"/>
  <c r="S1205" i="13"/>
  <c r="S1206" i="13"/>
  <c r="S1207" i="13"/>
  <c r="S1208" i="13"/>
  <c r="S1209" i="13"/>
  <c r="S1210" i="13"/>
  <c r="S1211" i="13"/>
  <c r="S1212" i="13"/>
  <c r="S1213" i="13"/>
  <c r="S1214" i="13"/>
  <c r="S1215" i="13"/>
  <c r="S1216" i="13"/>
  <c r="S1217" i="13"/>
  <c r="S1218" i="13"/>
  <c r="S1219" i="13"/>
  <c r="S1220" i="13"/>
  <c r="S1221" i="13"/>
  <c r="S1222" i="13"/>
  <c r="S1223" i="13"/>
  <c r="S1224" i="13"/>
  <c r="S1225" i="13"/>
  <c r="S1226" i="13"/>
  <c r="S1227" i="13"/>
  <c r="S1228" i="13"/>
  <c r="S1229" i="13"/>
  <c r="S1230" i="13"/>
  <c r="S1231" i="13"/>
  <c r="S1232" i="13"/>
  <c r="S1233" i="13"/>
  <c r="S1234" i="13"/>
  <c r="S1235" i="13"/>
  <c r="S1236" i="13"/>
  <c r="S1237" i="13"/>
  <c r="S1238" i="13"/>
  <c r="S1239" i="13"/>
  <c r="S1240" i="13"/>
  <c r="S1241" i="13"/>
  <c r="S1242" i="13"/>
  <c r="S1243" i="13"/>
  <c r="S1244" i="13"/>
  <c r="S1245" i="13"/>
  <c r="S1246" i="13"/>
  <c r="S1247" i="13"/>
  <c r="S1248" i="13"/>
  <c r="S1249" i="13"/>
  <c r="S1250" i="13"/>
  <c r="S1251" i="13"/>
  <c r="S1252" i="13"/>
  <c r="S1253" i="13"/>
  <c r="S1254" i="13"/>
  <c r="S1255" i="13"/>
  <c r="S1256" i="13"/>
  <c r="S1257" i="13"/>
  <c r="S1258" i="13"/>
  <c r="S1259" i="13"/>
  <c r="S1260" i="13"/>
  <c r="S1261" i="13"/>
  <c r="S1262" i="13"/>
  <c r="S1263" i="13"/>
  <c r="S1264" i="13"/>
  <c r="S1265" i="13"/>
  <c r="S1266" i="13"/>
  <c r="S1267" i="13"/>
  <c r="S1268" i="13"/>
  <c r="S1269" i="13"/>
  <c r="S1270" i="13"/>
  <c r="S1271" i="13"/>
  <c r="S1272" i="13"/>
  <c r="S1273" i="13"/>
  <c r="S1274" i="13"/>
  <c r="S1275" i="13"/>
  <c r="S1276" i="13"/>
  <c r="S1277" i="13"/>
  <c r="S1278" i="13"/>
  <c r="S1279" i="13"/>
  <c r="S1280" i="13"/>
  <c r="S1281" i="13"/>
  <c r="S1282" i="13"/>
  <c r="S1283" i="13"/>
  <c r="S1284" i="13"/>
  <c r="S1285" i="13"/>
  <c r="S1286" i="13"/>
  <c r="S1287" i="13"/>
  <c r="S1288" i="13"/>
  <c r="S1289" i="13"/>
  <c r="S1290" i="13"/>
  <c r="S1291" i="13"/>
  <c r="S1292" i="13"/>
  <c r="S1293" i="13"/>
  <c r="S1294" i="13"/>
  <c r="S1295" i="13"/>
  <c r="S1296" i="13"/>
  <c r="S1297" i="13"/>
  <c r="S1298" i="13"/>
  <c r="S1299" i="13"/>
  <c r="S1300" i="13"/>
  <c r="S1301" i="13"/>
  <c r="S1302" i="13"/>
  <c r="S1303" i="13"/>
  <c r="S1304" i="13"/>
  <c r="S1305" i="13"/>
  <c r="S1306" i="13"/>
  <c r="S1307" i="13"/>
  <c r="S1308" i="13"/>
  <c r="S1309" i="13"/>
  <c r="S1310" i="13"/>
  <c r="S1311" i="13"/>
  <c r="S1312" i="13"/>
  <c r="S1313" i="13"/>
  <c r="S1314" i="13"/>
  <c r="S1315" i="13"/>
  <c r="S1316" i="13"/>
  <c r="S1317" i="13"/>
  <c r="S1318" i="13"/>
  <c r="S1319" i="13"/>
  <c r="S1320" i="13"/>
  <c r="S1321" i="13"/>
  <c r="S1322" i="13"/>
  <c r="S1323" i="13"/>
  <c r="S1324" i="13"/>
  <c r="S1325" i="13"/>
  <c r="S1326" i="13"/>
  <c r="S1327" i="13"/>
  <c r="S1328" i="13"/>
  <c r="S1329" i="13"/>
  <c r="S1330" i="13"/>
  <c r="S1331" i="13"/>
  <c r="S1332" i="13"/>
  <c r="S1333" i="13"/>
  <c r="S1334" i="13"/>
  <c r="S1335" i="13"/>
  <c r="S1336" i="13"/>
  <c r="S1337" i="13"/>
  <c r="S1338" i="13"/>
  <c r="S1339" i="13"/>
  <c r="S1340" i="13"/>
  <c r="S1341" i="13"/>
  <c r="S1342" i="13"/>
  <c r="S1343" i="13"/>
  <c r="S1344" i="13"/>
  <c r="S1345" i="13"/>
  <c r="S1346" i="13"/>
  <c r="S1347" i="13"/>
  <c r="S1348" i="13"/>
  <c r="S1349" i="13"/>
  <c r="S1350" i="13"/>
  <c r="S1351" i="13"/>
  <c r="S1352" i="13"/>
  <c r="S1353" i="13"/>
  <c r="S1354" i="13"/>
  <c r="S1355" i="13"/>
  <c r="S1356" i="13"/>
  <c r="S1357" i="13"/>
  <c r="S1358" i="13"/>
  <c r="S1359" i="13"/>
  <c r="S1360" i="13"/>
  <c r="S1361" i="13"/>
  <c r="S1362" i="13"/>
  <c r="S1363" i="13"/>
  <c r="S1364" i="13"/>
  <c r="S1365" i="13"/>
  <c r="S1366" i="13"/>
  <c r="S1367" i="13"/>
  <c r="S1368" i="13"/>
  <c r="S1369" i="13"/>
  <c r="S1370" i="13"/>
  <c r="S1371" i="13"/>
  <c r="S1372" i="13"/>
  <c r="S1373" i="13"/>
  <c r="S1374" i="13"/>
  <c r="S1375" i="13"/>
  <c r="S1376" i="13"/>
  <c r="S1377" i="13"/>
  <c r="S1378" i="13"/>
  <c r="S1379" i="13"/>
  <c r="S1380" i="13"/>
  <c r="S1381" i="13"/>
  <c r="S1382" i="13"/>
  <c r="S1383" i="13"/>
  <c r="S1384" i="13"/>
  <c r="S1385" i="13"/>
  <c r="S1386" i="13"/>
  <c r="S1387" i="13"/>
  <c r="S1388" i="13"/>
  <c r="S1389" i="13"/>
  <c r="S1390" i="13"/>
  <c r="S1391" i="13"/>
  <c r="S1392" i="13"/>
  <c r="S1393" i="13"/>
  <c r="S1394" i="13"/>
  <c r="S1395" i="13"/>
  <c r="S1396" i="13"/>
  <c r="S1397" i="13"/>
  <c r="S1398" i="13"/>
  <c r="S1399" i="13"/>
  <c r="S1400" i="13"/>
  <c r="S1401" i="13"/>
  <c r="S1402" i="13"/>
  <c r="S1403" i="13"/>
  <c r="S1404" i="13"/>
  <c r="S1405" i="13"/>
  <c r="S1406" i="13"/>
  <c r="S1407" i="13"/>
  <c r="S1408" i="13"/>
  <c r="S1409" i="13"/>
  <c r="S1410" i="13"/>
  <c r="S1411" i="13"/>
  <c r="S1412" i="13"/>
  <c r="S1413" i="13"/>
  <c r="S1414" i="13"/>
  <c r="S1415" i="13"/>
  <c r="S1416" i="13"/>
  <c r="S1417" i="13"/>
  <c r="S1418" i="13"/>
  <c r="S1419" i="13"/>
  <c r="S1420" i="13"/>
  <c r="S1421" i="13"/>
  <c r="S1422" i="13"/>
  <c r="S1423" i="13"/>
  <c r="S1424" i="13"/>
  <c r="S1425" i="13"/>
  <c r="S1426" i="13"/>
  <c r="S1427" i="13"/>
  <c r="S1428" i="13"/>
  <c r="S1429" i="13"/>
  <c r="S1430" i="13"/>
  <c r="S1431" i="13"/>
  <c r="S1432" i="13"/>
  <c r="S1433" i="13"/>
  <c r="S1434" i="13"/>
  <c r="S1435" i="13"/>
  <c r="S1436" i="13"/>
  <c r="S1437" i="13"/>
  <c r="S1438" i="13"/>
  <c r="S1439" i="13"/>
  <c r="S1440" i="13"/>
  <c r="S1441" i="13"/>
  <c r="S1442" i="13"/>
  <c r="S1443" i="13"/>
  <c r="S1444" i="13"/>
  <c r="S1445" i="13"/>
  <c r="S1446" i="13"/>
  <c r="S1447" i="13"/>
  <c r="S1448" i="13"/>
  <c r="S1449" i="13"/>
  <c r="S1450" i="13"/>
  <c r="S1451" i="13"/>
  <c r="S1452" i="13"/>
  <c r="S1453" i="13"/>
  <c r="S1454" i="13"/>
  <c r="S1455" i="13"/>
  <c r="S1456" i="13"/>
  <c r="S1457" i="13"/>
  <c r="S1458" i="13"/>
  <c r="S1459" i="13"/>
  <c r="S1460" i="13"/>
  <c r="S1461" i="13"/>
  <c r="S1462" i="13"/>
  <c r="S1463" i="13"/>
  <c r="S1464" i="13"/>
  <c r="S1465" i="13"/>
  <c r="S1466" i="13"/>
  <c r="S1467" i="13"/>
  <c r="S1468" i="13"/>
  <c r="S1469" i="13"/>
  <c r="S1470" i="13"/>
  <c r="S1471" i="13"/>
  <c r="S1472" i="13"/>
  <c r="S1473" i="13"/>
  <c r="S1474" i="13"/>
  <c r="S1475" i="13"/>
  <c r="S1476" i="13"/>
  <c r="S1477" i="13"/>
  <c r="S1478" i="13"/>
  <c r="S1479" i="13"/>
  <c r="S1480" i="13"/>
  <c r="S1481" i="13"/>
  <c r="S1482" i="13"/>
  <c r="S1483" i="13"/>
  <c r="S1484" i="13"/>
  <c r="S1485" i="13"/>
  <c r="S1486" i="13"/>
  <c r="S1487" i="13"/>
  <c r="S1488" i="13"/>
  <c r="S1489" i="13"/>
  <c r="S1490" i="13"/>
  <c r="S1491" i="13"/>
  <c r="S1492" i="13"/>
  <c r="S1493" i="13"/>
  <c r="S1494" i="13"/>
  <c r="S1495" i="13"/>
  <c r="S1496" i="13"/>
  <c r="S1497" i="13"/>
  <c r="S1498" i="13"/>
  <c r="S1499" i="13"/>
  <c r="S1500" i="13"/>
  <c r="S1501" i="13"/>
  <c r="S1502" i="13"/>
  <c r="S1503" i="13"/>
  <c r="S1504" i="13"/>
  <c r="S1505" i="13"/>
  <c r="S1506" i="13"/>
  <c r="S1507" i="13"/>
  <c r="S1508" i="13"/>
  <c r="S1509" i="13"/>
  <c r="S1510" i="13"/>
  <c r="S1511" i="13"/>
  <c r="S1512" i="13"/>
  <c r="S1513" i="13"/>
  <c r="S1514" i="13"/>
  <c r="S1515" i="13"/>
  <c r="S1516" i="13"/>
  <c r="S1517" i="13"/>
  <c r="S1518" i="13"/>
  <c r="S1519" i="13"/>
  <c r="S1520" i="13"/>
  <c r="S1521" i="13"/>
  <c r="S1522" i="13"/>
  <c r="S1523" i="13"/>
  <c r="S1524" i="13"/>
  <c r="S1525" i="13"/>
  <c r="S1526" i="13"/>
  <c r="S1527" i="13"/>
  <c r="S1528" i="13"/>
  <c r="S1529" i="13"/>
  <c r="S1530" i="13"/>
  <c r="S1531" i="13"/>
  <c r="S1532" i="13"/>
  <c r="S1533" i="13"/>
  <c r="S1534" i="13"/>
  <c r="S1535" i="13"/>
  <c r="S1536" i="13"/>
  <c r="S1537" i="13"/>
  <c r="S1538" i="13"/>
  <c r="S1539" i="13"/>
  <c r="S1540" i="13"/>
  <c r="S1541" i="13"/>
  <c r="S1542" i="13"/>
  <c r="S1543" i="13"/>
  <c r="S1544" i="13"/>
  <c r="S1545" i="13"/>
  <c r="S1546" i="13"/>
  <c r="S1547" i="13"/>
  <c r="S1548" i="13"/>
  <c r="S1549" i="13"/>
  <c r="S1550" i="13"/>
  <c r="S1551" i="13"/>
  <c r="S1552" i="13"/>
  <c r="S1553" i="13"/>
  <c r="S1554" i="13"/>
  <c r="S1555" i="13"/>
  <c r="S1556" i="13"/>
  <c r="S1557" i="13"/>
  <c r="S1558" i="13"/>
  <c r="S1559" i="13"/>
  <c r="S1560" i="13"/>
  <c r="S1561" i="13"/>
  <c r="S1562" i="13"/>
  <c r="S1563" i="13"/>
  <c r="S1564" i="13"/>
  <c r="S1565" i="13"/>
  <c r="S1566" i="13"/>
  <c r="S1567" i="13"/>
  <c r="S1568" i="13"/>
  <c r="S1569" i="13"/>
  <c r="S1570" i="13"/>
  <c r="S1571" i="13"/>
  <c r="S1572" i="13"/>
  <c r="S1573" i="13"/>
  <c r="S1574" i="13"/>
  <c r="S1575" i="13"/>
  <c r="S1576" i="13"/>
  <c r="S1577" i="13"/>
  <c r="S1578" i="13"/>
  <c r="S1579" i="13"/>
  <c r="S1580" i="13"/>
  <c r="S1581" i="13"/>
  <c r="S1582" i="13"/>
  <c r="S1583" i="13"/>
  <c r="S1584" i="13"/>
  <c r="S1585" i="13"/>
  <c r="S1586" i="13"/>
  <c r="S1587" i="13"/>
  <c r="S1588" i="13"/>
  <c r="S1589" i="13"/>
  <c r="S1590" i="13"/>
  <c r="S1591" i="13"/>
  <c r="S1592" i="13"/>
  <c r="S1593" i="13"/>
  <c r="S1594" i="13"/>
  <c r="S1595" i="13"/>
  <c r="S1596" i="13"/>
  <c r="S1597" i="13"/>
  <c r="S1598" i="13"/>
  <c r="S1599" i="13"/>
  <c r="S1600" i="13"/>
  <c r="S1601" i="13"/>
  <c r="S1602" i="13"/>
  <c r="S1603" i="13"/>
  <c r="S1604" i="13"/>
  <c r="S1605" i="13"/>
  <c r="S1606" i="13"/>
  <c r="S1607" i="13"/>
  <c r="S1608" i="13"/>
  <c r="S1609" i="13"/>
  <c r="S1610" i="13"/>
  <c r="S1611" i="13"/>
  <c r="S1612" i="13"/>
  <c r="S1613" i="13"/>
  <c r="S1614" i="13"/>
  <c r="S1615" i="13"/>
  <c r="S1616" i="13"/>
  <c r="S1617" i="13"/>
  <c r="S1618" i="13"/>
  <c r="S1619" i="13"/>
  <c r="S1620" i="13"/>
  <c r="S1621" i="13"/>
  <c r="S1622" i="13"/>
  <c r="S1623" i="13"/>
  <c r="S1624" i="13"/>
  <c r="S1625" i="13"/>
  <c r="S1626" i="13"/>
  <c r="S1627" i="13"/>
  <c r="S1628" i="13"/>
  <c r="S1629" i="13"/>
  <c r="S1630" i="13"/>
  <c r="S1631" i="13"/>
  <c r="S1632" i="13"/>
  <c r="S1633" i="13"/>
  <c r="S1634" i="13"/>
  <c r="S1635" i="13"/>
  <c r="S1636" i="13"/>
  <c r="S1637" i="13"/>
  <c r="S1638" i="13"/>
  <c r="S1639" i="13"/>
  <c r="S1640" i="13"/>
  <c r="S1641" i="13"/>
  <c r="S1642" i="13"/>
  <c r="S1643" i="13"/>
  <c r="S1644" i="13"/>
  <c r="S1645" i="13"/>
  <c r="S1646" i="13"/>
  <c r="S1647" i="13"/>
  <c r="S1648" i="13"/>
  <c r="S1649" i="13"/>
  <c r="S1650" i="13"/>
  <c r="S1651" i="13"/>
  <c r="S1652" i="13"/>
  <c r="S1653" i="13"/>
  <c r="S1654" i="13"/>
  <c r="S1655" i="13"/>
  <c r="S1656" i="13"/>
  <c r="S1657" i="13"/>
  <c r="S1658" i="13"/>
  <c r="S1659" i="13"/>
  <c r="S1660" i="13"/>
  <c r="S1661" i="13"/>
  <c r="S1662" i="13"/>
  <c r="S1663" i="13"/>
  <c r="S1664" i="13"/>
  <c r="S1665" i="13"/>
  <c r="S1666" i="13"/>
  <c r="S1667" i="13"/>
  <c r="S1668" i="13"/>
  <c r="S1669" i="13"/>
  <c r="S1670" i="13"/>
  <c r="S1671" i="13"/>
  <c r="S1672" i="13"/>
  <c r="S1673" i="13"/>
  <c r="S1674" i="13"/>
  <c r="S1675" i="13"/>
  <c r="S1676" i="13"/>
  <c r="S1677" i="13"/>
  <c r="S1678" i="13"/>
  <c r="S1679" i="13"/>
  <c r="S1680" i="13"/>
  <c r="S1681" i="13"/>
  <c r="S1682" i="13"/>
  <c r="S1683" i="13"/>
  <c r="S1684" i="13"/>
  <c r="S1685" i="13"/>
  <c r="S1686" i="13"/>
  <c r="S1687" i="13"/>
  <c r="S1688" i="13"/>
  <c r="S1689" i="13"/>
  <c r="S1690" i="13"/>
  <c r="S1691" i="13"/>
  <c r="S1692" i="13"/>
  <c r="S1693" i="13"/>
  <c r="S1694" i="13"/>
  <c r="S1695" i="13"/>
  <c r="S1696" i="13"/>
  <c r="S1697" i="13"/>
  <c r="S1698" i="13"/>
  <c r="S1699" i="13"/>
  <c r="S1700" i="13"/>
  <c r="S1701" i="13"/>
  <c r="S1702" i="13"/>
  <c r="S1703" i="13"/>
  <c r="S1704" i="13"/>
  <c r="S1705" i="13"/>
  <c r="S1706" i="13"/>
  <c r="S1707" i="13"/>
  <c r="S1708" i="13"/>
  <c r="S1709" i="13"/>
  <c r="S1710" i="13"/>
  <c r="S1711" i="13"/>
  <c r="S1712" i="13"/>
  <c r="S1713" i="13"/>
  <c r="S1714" i="13"/>
  <c r="S1715" i="13"/>
  <c r="S1716" i="13"/>
  <c r="S1717" i="13"/>
  <c r="S1718" i="13"/>
  <c r="S1719" i="13"/>
  <c r="S1720" i="13"/>
  <c r="S1721" i="13"/>
  <c r="S1722" i="13"/>
  <c r="S1723" i="13"/>
  <c r="S1724" i="13"/>
  <c r="S1725" i="13"/>
  <c r="S1726" i="13"/>
  <c r="S1727" i="13"/>
  <c r="S1728" i="13"/>
  <c r="S1729" i="13"/>
  <c r="S1730" i="13"/>
  <c r="S1731" i="13"/>
  <c r="S1732" i="13"/>
  <c r="S1733" i="13"/>
  <c r="S1734" i="13"/>
  <c r="S1735" i="13"/>
  <c r="S1736" i="13"/>
  <c r="S1737" i="13"/>
  <c r="S1738" i="13"/>
  <c r="S1739" i="13"/>
  <c r="S1740" i="13"/>
  <c r="S1741" i="13"/>
  <c r="S1742" i="13"/>
  <c r="S1743" i="13"/>
  <c r="S1744" i="13"/>
  <c r="S1745" i="13"/>
  <c r="S1746" i="13"/>
  <c r="S1747" i="13"/>
  <c r="S1748" i="13"/>
  <c r="S1749" i="13"/>
  <c r="S1750" i="13"/>
  <c r="S1751" i="13"/>
  <c r="S1752" i="13"/>
  <c r="S1753" i="13"/>
  <c r="S1754" i="13"/>
  <c r="S1755" i="13"/>
  <c r="S1756" i="13"/>
  <c r="S1757" i="13"/>
  <c r="S1758" i="13"/>
  <c r="S1759" i="13"/>
  <c r="S1760" i="13"/>
  <c r="S1761" i="13"/>
  <c r="S1762" i="13"/>
  <c r="S1763" i="13"/>
  <c r="S1764" i="13"/>
  <c r="S1765" i="13"/>
  <c r="S1766" i="13"/>
  <c r="S1767" i="13"/>
  <c r="S1768" i="13"/>
  <c r="S1769" i="13"/>
  <c r="S1770" i="13"/>
  <c r="S1771" i="13"/>
  <c r="S1772" i="13"/>
  <c r="S1773" i="13"/>
  <c r="S1774" i="13"/>
  <c r="S1775" i="13"/>
  <c r="S1776" i="13"/>
  <c r="S1777" i="13"/>
  <c r="S1778" i="13"/>
  <c r="S1779" i="13"/>
  <c r="S1780" i="13"/>
  <c r="S1781" i="13"/>
  <c r="S1782" i="13"/>
  <c r="S1783" i="13"/>
  <c r="S1784" i="13"/>
  <c r="S1785" i="13"/>
  <c r="S1786" i="13"/>
  <c r="S1787" i="13"/>
  <c r="S1788" i="13"/>
  <c r="S1789" i="13"/>
  <c r="S1790" i="13"/>
  <c r="S1791" i="13"/>
  <c r="S1792" i="13"/>
  <c r="S1793" i="13"/>
  <c r="S1794" i="13"/>
  <c r="S1795" i="13"/>
  <c r="S1796" i="13"/>
  <c r="S1797" i="13"/>
  <c r="S1798" i="13"/>
  <c r="S1799" i="13"/>
  <c r="S1800" i="13"/>
  <c r="S1801" i="13"/>
  <c r="S1802" i="13"/>
  <c r="S1803" i="13"/>
  <c r="S1804" i="13"/>
  <c r="S1805" i="13"/>
  <c r="S1806" i="13"/>
  <c r="S1807" i="13"/>
  <c r="S1808" i="13"/>
  <c r="S1809" i="13"/>
  <c r="S1810" i="13"/>
  <c r="S1811" i="13"/>
  <c r="S1812" i="13"/>
  <c r="S1813" i="13"/>
  <c r="S1814" i="13"/>
  <c r="S1815" i="13"/>
  <c r="S1816" i="13"/>
  <c r="S1817" i="13"/>
  <c r="S1818" i="13"/>
  <c r="S1819" i="13"/>
  <c r="S1820" i="13"/>
  <c r="S1821" i="13"/>
  <c r="S1822" i="13"/>
  <c r="S1823" i="13"/>
  <c r="S1824" i="13"/>
  <c r="S1825" i="13"/>
  <c r="S1826" i="13"/>
  <c r="S1827" i="13"/>
  <c r="S1828" i="13"/>
  <c r="S1829" i="13"/>
  <c r="S1830" i="13"/>
  <c r="S1831" i="13"/>
  <c r="S1832" i="13"/>
  <c r="S1833" i="13"/>
  <c r="S1834" i="13"/>
  <c r="S1835" i="13"/>
  <c r="S1836" i="13"/>
  <c r="S1837" i="13"/>
  <c r="S1838" i="13"/>
  <c r="S1839" i="13"/>
  <c r="S1840" i="13"/>
  <c r="S1841" i="13"/>
  <c r="S1842" i="13"/>
  <c r="S1843" i="13"/>
  <c r="S1844" i="13"/>
  <c r="S1845" i="13"/>
  <c r="S1846" i="13"/>
  <c r="S1847" i="13"/>
  <c r="S1848" i="13"/>
  <c r="S1849" i="13"/>
  <c r="S1850" i="13"/>
  <c r="S1851" i="13"/>
  <c r="S1852" i="13"/>
  <c r="S1853" i="13"/>
  <c r="S1854" i="13"/>
  <c r="S1855" i="13"/>
  <c r="S1856" i="13"/>
  <c r="S1857" i="13"/>
  <c r="S1858" i="13"/>
  <c r="S1859" i="13"/>
  <c r="S1860" i="13"/>
  <c r="S1861" i="13"/>
  <c r="S1862" i="13"/>
  <c r="S1863" i="13"/>
  <c r="S1864" i="13"/>
  <c r="S1865" i="13"/>
  <c r="S1866" i="13"/>
  <c r="S1867" i="13"/>
  <c r="S1868" i="13"/>
  <c r="S1869" i="13"/>
  <c r="S1870" i="13"/>
  <c r="S1871" i="13"/>
  <c r="S1872" i="13"/>
  <c r="S1873" i="13"/>
  <c r="S1874" i="13"/>
  <c r="S1875" i="13"/>
  <c r="S1876" i="13"/>
  <c r="S1877" i="13"/>
  <c r="S1878" i="13"/>
  <c r="S1879" i="13"/>
  <c r="S1880" i="13"/>
  <c r="S1881" i="13"/>
  <c r="S1882" i="13"/>
  <c r="S1883" i="13"/>
  <c r="S1884" i="13"/>
  <c r="S1885" i="13"/>
  <c r="S1886" i="13"/>
  <c r="S1887" i="13"/>
  <c r="S1888" i="13"/>
  <c r="S1889" i="13"/>
  <c r="S1890" i="13"/>
  <c r="S1891" i="13"/>
  <c r="S1892" i="13"/>
  <c r="S1893" i="13"/>
  <c r="S1894" i="13"/>
  <c r="S1895" i="13"/>
  <c r="S1896" i="13"/>
  <c r="S1897" i="13"/>
  <c r="S1898" i="13"/>
  <c r="S1899" i="13"/>
  <c r="S1900" i="13"/>
  <c r="S1901" i="13"/>
  <c r="S1902" i="13"/>
  <c r="S1903" i="13"/>
  <c r="S1904" i="13"/>
  <c r="S1905" i="13"/>
  <c r="S1906" i="13"/>
  <c r="S1907" i="13"/>
  <c r="S1908" i="13"/>
  <c r="S1909" i="13"/>
  <c r="S1910" i="13"/>
  <c r="S1911" i="13"/>
  <c r="S1912" i="13"/>
  <c r="S1913" i="13"/>
  <c r="S1914" i="13"/>
  <c r="S1915" i="13"/>
  <c r="S1916" i="13"/>
  <c r="S1917" i="13"/>
  <c r="S1918" i="13"/>
  <c r="S1919" i="13"/>
  <c r="S1920" i="13"/>
  <c r="S1921" i="13"/>
  <c r="S1922" i="13"/>
  <c r="S1923" i="13"/>
  <c r="S1924" i="13"/>
  <c r="S1925" i="13"/>
  <c r="S1926" i="13"/>
  <c r="S1927" i="13"/>
  <c r="S1928" i="13"/>
  <c r="S1929" i="13"/>
  <c r="S1930" i="13"/>
  <c r="S1931" i="13"/>
  <c r="S1932" i="13"/>
  <c r="S1933" i="13"/>
  <c r="S1934" i="13"/>
  <c r="S1935" i="13"/>
  <c r="S1936" i="13"/>
  <c r="S1937" i="13"/>
  <c r="S1938" i="13"/>
  <c r="S1939" i="13"/>
  <c r="S1940" i="13"/>
  <c r="S1941" i="13"/>
  <c r="S1942" i="13"/>
  <c r="S1943" i="13"/>
  <c r="S1944" i="13"/>
  <c r="S1945" i="13"/>
  <c r="S1946" i="13"/>
  <c r="S1947" i="13"/>
  <c r="S1948" i="13"/>
  <c r="S1949" i="13"/>
  <c r="S1950" i="13"/>
  <c r="S1951" i="13"/>
  <c r="S1952" i="13"/>
  <c r="S1953" i="13"/>
  <c r="S1954" i="13"/>
  <c r="S1955" i="13"/>
  <c r="S1956" i="13"/>
  <c r="S1957" i="13"/>
  <c r="S1958" i="13"/>
  <c r="S1959" i="13"/>
  <c r="S1960" i="13"/>
  <c r="S1961" i="13"/>
  <c r="S1962" i="13"/>
  <c r="S1963" i="13"/>
  <c r="S1964" i="13"/>
  <c r="S1965" i="13"/>
  <c r="S1966" i="13"/>
  <c r="S1967" i="13"/>
  <c r="S1968" i="13"/>
  <c r="S1969" i="13"/>
  <c r="S1970" i="13"/>
  <c r="S1971" i="13"/>
  <c r="S1972" i="13"/>
  <c r="S1973" i="13"/>
  <c r="S1974" i="13"/>
  <c r="S1975" i="13"/>
  <c r="S1976" i="13"/>
  <c r="S1977" i="13"/>
  <c r="S1978" i="13"/>
  <c r="S1979" i="13"/>
  <c r="S1980" i="13"/>
  <c r="S1981" i="13"/>
  <c r="S1982" i="13"/>
  <c r="S1983" i="13"/>
  <c r="S1984" i="13"/>
  <c r="S1985" i="13"/>
  <c r="S1986" i="13"/>
  <c r="S1987" i="13"/>
  <c r="S1988" i="13"/>
  <c r="S1989" i="13"/>
  <c r="S1990" i="13"/>
  <c r="S1991" i="13"/>
  <c r="S1992" i="13"/>
  <c r="S1993" i="13"/>
  <c r="S1994" i="13"/>
  <c r="S1995" i="13"/>
  <c r="S1996" i="13"/>
  <c r="S1997" i="13"/>
  <c r="S1998" i="13"/>
  <c r="S1999" i="13"/>
  <c r="S2000" i="13"/>
  <c r="S2001" i="13"/>
  <c r="S2002" i="13"/>
  <c r="S2003" i="13"/>
  <c r="S2004" i="13"/>
  <c r="S2005" i="13"/>
  <c r="S2006" i="13"/>
  <c r="S2007" i="13"/>
  <c r="S2008" i="13"/>
  <c r="S2009" i="13"/>
  <c r="S2010" i="13"/>
  <c r="S2011" i="13"/>
  <c r="S2012" i="13"/>
  <c r="S2013" i="13"/>
  <c r="S2014" i="13"/>
  <c r="S2015" i="13"/>
  <c r="S2016" i="13"/>
  <c r="S2017" i="13"/>
  <c r="S2018" i="13"/>
  <c r="S2019" i="13"/>
  <c r="S2020" i="13"/>
  <c r="S2021" i="13"/>
  <c r="S2022" i="13"/>
  <c r="S2023" i="13"/>
  <c r="S2024" i="13"/>
  <c r="S2025" i="13"/>
  <c r="S2026" i="13"/>
  <c r="S2027" i="13"/>
  <c r="S2028" i="13"/>
  <c r="S2029" i="13"/>
  <c r="S2030" i="13"/>
  <c r="S2031" i="13"/>
  <c r="S2032" i="13"/>
  <c r="S2033" i="13"/>
  <c r="S2034" i="13"/>
  <c r="S2035" i="13"/>
  <c r="S2036" i="13"/>
  <c r="S2037" i="13"/>
  <c r="S2038" i="13"/>
  <c r="S2039" i="13"/>
  <c r="S2040" i="13"/>
  <c r="S2041" i="13"/>
  <c r="S2042" i="13"/>
  <c r="S2043" i="13"/>
  <c r="S2044" i="13"/>
  <c r="S2045" i="13"/>
  <c r="S2046" i="13"/>
  <c r="S2047" i="13"/>
  <c r="S2048" i="13"/>
  <c r="S2049" i="13"/>
  <c r="S2050" i="13"/>
  <c r="S2051" i="13"/>
  <c r="S2052" i="13"/>
  <c r="S2053" i="13"/>
  <c r="S2054" i="13"/>
  <c r="S2055" i="13"/>
  <c r="S2056" i="13"/>
  <c r="S2057" i="13"/>
  <c r="S2058" i="13"/>
  <c r="S2059" i="13"/>
  <c r="S2060" i="13"/>
  <c r="S2061" i="13"/>
  <c r="S2062" i="13"/>
  <c r="S2063" i="13"/>
  <c r="S2064" i="13"/>
  <c r="S2065" i="13"/>
  <c r="S2066" i="13"/>
  <c r="S2067" i="13"/>
  <c r="S2068" i="13"/>
  <c r="S2069" i="13"/>
  <c r="S2070" i="13"/>
  <c r="S2071" i="13"/>
  <c r="S2072" i="13"/>
  <c r="S2073" i="13"/>
  <c r="S2074" i="13"/>
  <c r="S2075" i="13"/>
  <c r="S2076" i="13"/>
  <c r="S2077" i="13"/>
  <c r="S2078" i="13"/>
  <c r="S2079" i="13"/>
  <c r="S2080" i="13"/>
  <c r="S2081" i="13"/>
  <c r="S2082" i="13"/>
  <c r="S2083" i="13"/>
  <c r="S2084" i="13"/>
  <c r="S2085" i="13"/>
  <c r="S2086" i="13"/>
  <c r="S2087" i="13"/>
  <c r="S2088" i="13"/>
  <c r="S2089" i="13"/>
  <c r="S2090" i="13"/>
  <c r="S2091" i="13"/>
  <c r="S2092" i="13"/>
  <c r="S2093" i="13"/>
  <c r="S2094" i="13"/>
  <c r="S2095" i="13"/>
  <c r="S2096" i="13"/>
  <c r="S2097" i="13"/>
  <c r="S2098" i="13"/>
  <c r="S2099" i="13"/>
  <c r="S2100" i="13"/>
  <c r="S2101" i="13"/>
  <c r="S2102" i="13"/>
  <c r="S2103" i="13"/>
  <c r="S2104" i="13"/>
  <c r="S2105" i="13"/>
  <c r="S2106" i="13"/>
  <c r="S2107" i="13"/>
  <c r="S2108" i="13"/>
  <c r="S2109" i="13"/>
  <c r="S2110" i="13"/>
  <c r="S2111" i="13"/>
  <c r="S2112" i="13"/>
  <c r="S2113" i="13"/>
  <c r="S2114" i="13"/>
  <c r="S2115" i="13"/>
  <c r="S2116" i="13"/>
  <c r="S2117" i="13"/>
  <c r="S2118" i="13"/>
  <c r="S2119" i="13"/>
  <c r="S2120" i="13"/>
  <c r="S2121" i="13"/>
  <c r="S2122" i="13"/>
  <c r="S2123" i="13"/>
  <c r="S2124" i="13"/>
  <c r="S2125" i="13"/>
  <c r="S2126" i="13"/>
  <c r="S2127" i="13"/>
  <c r="S2128" i="13"/>
  <c r="S2129" i="13"/>
  <c r="S2130" i="13"/>
  <c r="S2131" i="13"/>
  <c r="S2132" i="13"/>
  <c r="S2133" i="13"/>
  <c r="S2134" i="13"/>
  <c r="S2135" i="13"/>
  <c r="S2136" i="13"/>
  <c r="S2137" i="13"/>
  <c r="S2138" i="13"/>
  <c r="S2139" i="13"/>
  <c r="S2140" i="13"/>
  <c r="S2141" i="13"/>
  <c r="S2142" i="13"/>
  <c r="S2143" i="13"/>
  <c r="S2144" i="13"/>
  <c r="S2145" i="13"/>
  <c r="S2146" i="13"/>
  <c r="S2147" i="13"/>
  <c r="S2148" i="13"/>
  <c r="S2149" i="13"/>
  <c r="S2150" i="13"/>
  <c r="S2151" i="13"/>
  <c r="S2152" i="13"/>
  <c r="S2153" i="13"/>
  <c r="S2154" i="13"/>
  <c r="S2155" i="13"/>
  <c r="S2156" i="13"/>
  <c r="S2157" i="13"/>
  <c r="S2158" i="13"/>
  <c r="S2159" i="13"/>
  <c r="S2160" i="13"/>
  <c r="S2161" i="13"/>
  <c r="S2162" i="13"/>
  <c r="S2163" i="13"/>
  <c r="S2164" i="13"/>
  <c r="S2165" i="13"/>
  <c r="S2166" i="13"/>
  <c r="S2167" i="13"/>
  <c r="S2168" i="13"/>
  <c r="S2169" i="13"/>
  <c r="S2170" i="13"/>
  <c r="S2171" i="13"/>
  <c r="S2172" i="13"/>
  <c r="S2173" i="13"/>
  <c r="S2174" i="13"/>
  <c r="S2175" i="13"/>
  <c r="S2176" i="13"/>
  <c r="S2177" i="13"/>
  <c r="S2178" i="13"/>
  <c r="S2179" i="13"/>
  <c r="S2180" i="13"/>
  <c r="S2181" i="13"/>
  <c r="S2182" i="13"/>
  <c r="S2183" i="13"/>
  <c r="S2184" i="13"/>
  <c r="S2185" i="13"/>
  <c r="S2186" i="13"/>
  <c r="S2187" i="13"/>
  <c r="S2188" i="13"/>
  <c r="S2189" i="13"/>
  <c r="S2190" i="13"/>
  <c r="S2191" i="13"/>
  <c r="S2192" i="13"/>
  <c r="S2193" i="13"/>
  <c r="S2194" i="13"/>
  <c r="S2195" i="13"/>
  <c r="S2196" i="13"/>
  <c r="S2197" i="13"/>
  <c r="S2198" i="13"/>
  <c r="S2199" i="13"/>
  <c r="S2200" i="13"/>
  <c r="S2201" i="13"/>
  <c r="S2202" i="13"/>
  <c r="S2203" i="13"/>
  <c r="S2204" i="13"/>
  <c r="S2205" i="13"/>
  <c r="S2206" i="13"/>
  <c r="S2207" i="13"/>
  <c r="S2208" i="13"/>
  <c r="S2209" i="13"/>
  <c r="S2210" i="13"/>
  <c r="S2211" i="13"/>
  <c r="S2212" i="13"/>
  <c r="S2213" i="13"/>
  <c r="S2214" i="13"/>
  <c r="S2215" i="13"/>
  <c r="S2216" i="13"/>
  <c r="S2217" i="13"/>
  <c r="S2218" i="13"/>
  <c r="S2219" i="13"/>
  <c r="S2220" i="13"/>
  <c r="S2221" i="13"/>
  <c r="S2222" i="13"/>
  <c r="S2223" i="13"/>
  <c r="S2224" i="13"/>
  <c r="S2225" i="13"/>
  <c r="S2226" i="13"/>
  <c r="S2227" i="13"/>
  <c r="S2228" i="13"/>
  <c r="S2229" i="13"/>
  <c r="S2230" i="13"/>
  <c r="S2231" i="13"/>
  <c r="S2232" i="13"/>
  <c r="S2233" i="13"/>
  <c r="S2234" i="13"/>
  <c r="S2235" i="13"/>
  <c r="S2236" i="13"/>
  <c r="S2237" i="13"/>
  <c r="S2238" i="13"/>
  <c r="S2239" i="13"/>
  <c r="S2240" i="13"/>
  <c r="S2241" i="13"/>
  <c r="S2242" i="13"/>
  <c r="S2243" i="13"/>
  <c r="S2244" i="13"/>
  <c r="S2245" i="13"/>
  <c r="S2246" i="13"/>
  <c r="S2247" i="13"/>
  <c r="S2248" i="13"/>
  <c r="S2249" i="13"/>
  <c r="S2250" i="13"/>
  <c r="S2251" i="13"/>
  <c r="S2252" i="13"/>
  <c r="S2253" i="13"/>
  <c r="S2254" i="13"/>
  <c r="S2255" i="13"/>
  <c r="S2256" i="13"/>
  <c r="S2257" i="13"/>
  <c r="S2258" i="13"/>
  <c r="S2259" i="13"/>
  <c r="S2260" i="13"/>
  <c r="S2261" i="13"/>
  <c r="S2262" i="13"/>
  <c r="S2263" i="13"/>
  <c r="S2264" i="13"/>
  <c r="S2265" i="13"/>
  <c r="S2266" i="13"/>
  <c r="S2267" i="13"/>
  <c r="S2268" i="13"/>
  <c r="S2269" i="13"/>
  <c r="S2270" i="13"/>
  <c r="S2271" i="13"/>
  <c r="S2272" i="13"/>
  <c r="S2273" i="13"/>
  <c r="S2274" i="13"/>
  <c r="S2275" i="13"/>
  <c r="S2276" i="13"/>
  <c r="S2277" i="13"/>
  <c r="S2278" i="13"/>
  <c r="S2279" i="13"/>
  <c r="S2280" i="13"/>
  <c r="S2281" i="13"/>
  <c r="S2282" i="13"/>
  <c r="S2283" i="13"/>
  <c r="S2284" i="13"/>
  <c r="S2285" i="13"/>
  <c r="S2286" i="13"/>
  <c r="S2287" i="13"/>
  <c r="S2288" i="13"/>
  <c r="S2289" i="13"/>
  <c r="S2290" i="13"/>
  <c r="S2291" i="13"/>
  <c r="S2292" i="13"/>
  <c r="S2293" i="13"/>
  <c r="S2294" i="13"/>
  <c r="S2295" i="13"/>
  <c r="S2296" i="13"/>
  <c r="S2297" i="13"/>
  <c r="S2298" i="13"/>
  <c r="S2299" i="13"/>
  <c r="S2300" i="13"/>
  <c r="S2301" i="13"/>
  <c r="S2302" i="13"/>
  <c r="S2303" i="13"/>
  <c r="S2304" i="13"/>
  <c r="S2305" i="13"/>
  <c r="S2306" i="13"/>
  <c r="S2307" i="13"/>
  <c r="S2308" i="13"/>
  <c r="S2309" i="13"/>
  <c r="S2310" i="13"/>
  <c r="S2311" i="13"/>
  <c r="S2312" i="13"/>
  <c r="S2313" i="13"/>
  <c r="S2314" i="13"/>
  <c r="S2315" i="13"/>
  <c r="S2316" i="13"/>
  <c r="S2317" i="13"/>
  <c r="S2318" i="13"/>
  <c r="S2319" i="13"/>
  <c r="S2320" i="13"/>
  <c r="S2321" i="13"/>
  <c r="S2322" i="13"/>
  <c r="S2323" i="13"/>
  <c r="S2324" i="13"/>
  <c r="S2325" i="13"/>
  <c r="S2326" i="13"/>
  <c r="S2327" i="13"/>
  <c r="S2328" i="13"/>
  <c r="S2329" i="13"/>
  <c r="S2330" i="13"/>
  <c r="S2331" i="13"/>
  <c r="S2332" i="13"/>
  <c r="S2333" i="13"/>
  <c r="S2334" i="13"/>
  <c r="S2335" i="13"/>
  <c r="S2336" i="13"/>
  <c r="S2337" i="13"/>
  <c r="S2338" i="13"/>
  <c r="S2339" i="13"/>
  <c r="S2340" i="13"/>
  <c r="S2341" i="13"/>
  <c r="S2342" i="13"/>
  <c r="S2343" i="13"/>
  <c r="S2344" i="13"/>
  <c r="S2345" i="13"/>
  <c r="S2346" i="13"/>
  <c r="S2347" i="13"/>
  <c r="S2348" i="13"/>
  <c r="S2349" i="13"/>
  <c r="S2350" i="13"/>
  <c r="S2351" i="13"/>
  <c r="S2352" i="13"/>
  <c r="S2353" i="13"/>
  <c r="S2354" i="13"/>
  <c r="S2355" i="13"/>
  <c r="S2356" i="13"/>
  <c r="S2357" i="13"/>
  <c r="S2358" i="13"/>
  <c r="S2359" i="13"/>
  <c r="S2360" i="13"/>
  <c r="S2361" i="13"/>
  <c r="S2362" i="13"/>
  <c r="S2363" i="13"/>
  <c r="S2364" i="13"/>
  <c r="S2365" i="13"/>
  <c r="S2366" i="13"/>
  <c r="S2367" i="13"/>
  <c r="S2368" i="13"/>
  <c r="S2369" i="13"/>
  <c r="S2370" i="13"/>
  <c r="S2371" i="13"/>
  <c r="S2372" i="13"/>
  <c r="S2373" i="13"/>
  <c r="S2374" i="13"/>
  <c r="S2375" i="13"/>
  <c r="S2376" i="13"/>
  <c r="S2377" i="13"/>
  <c r="S2378" i="13"/>
  <c r="S2379" i="13"/>
  <c r="S2380" i="13"/>
  <c r="S2381" i="13"/>
  <c r="S2382" i="13"/>
  <c r="S2383" i="13"/>
  <c r="S2384" i="13"/>
  <c r="S2385" i="13"/>
  <c r="S2386" i="13"/>
  <c r="S2387" i="13"/>
  <c r="S2388" i="13"/>
  <c r="S2389" i="13"/>
  <c r="S2390" i="13"/>
  <c r="S2391" i="13"/>
  <c r="S2392" i="13"/>
  <c r="S2393" i="13"/>
  <c r="S2394" i="13"/>
  <c r="S2395" i="13"/>
  <c r="S2396" i="13"/>
  <c r="S2397" i="13"/>
  <c r="S2398" i="13"/>
  <c r="S2399" i="13"/>
  <c r="S2400" i="13"/>
  <c r="S2401" i="13"/>
  <c r="S2402" i="13"/>
  <c r="S2403" i="13"/>
  <c r="S2404" i="13"/>
  <c r="S2405" i="13"/>
  <c r="S2406" i="13"/>
  <c r="S2407" i="13"/>
  <c r="S2408" i="13"/>
  <c r="S2409" i="13"/>
  <c r="S2410" i="13"/>
  <c r="S2411" i="13"/>
  <c r="S2412" i="13"/>
  <c r="S2413" i="13"/>
  <c r="S2414" i="13"/>
  <c r="S2415" i="13"/>
  <c r="S2416" i="13"/>
  <c r="S2417" i="13"/>
  <c r="S2418" i="13"/>
  <c r="S2419" i="13"/>
  <c r="S2420" i="13"/>
  <c r="S2421" i="13"/>
  <c r="S2422" i="13"/>
  <c r="S2423" i="13"/>
  <c r="S2424" i="13"/>
  <c r="S2425" i="13"/>
  <c r="S2426" i="13"/>
  <c r="S2427" i="13"/>
  <c r="S2428" i="13"/>
  <c r="S2429" i="13"/>
  <c r="S2430" i="13"/>
  <c r="S2431" i="13"/>
  <c r="S2432" i="13"/>
  <c r="S2433" i="13"/>
  <c r="S2434" i="13"/>
  <c r="S2435" i="13"/>
  <c r="S2436" i="13"/>
  <c r="S2437" i="13"/>
  <c r="S2438" i="13"/>
  <c r="S2439" i="13"/>
  <c r="S2440" i="13"/>
  <c r="S2441" i="13"/>
  <c r="S2442" i="13"/>
  <c r="S2443" i="13"/>
  <c r="S2444" i="13"/>
  <c r="S2445" i="13"/>
  <c r="S2446" i="13"/>
  <c r="S2447" i="13"/>
  <c r="S2448" i="13"/>
  <c r="S2449" i="13"/>
  <c r="S2450" i="13"/>
  <c r="S2451" i="13"/>
  <c r="S2452" i="13"/>
  <c r="S2453" i="13"/>
  <c r="S2454" i="13"/>
  <c r="S2455" i="13"/>
  <c r="S2456" i="13"/>
  <c r="S2457" i="13"/>
  <c r="S2458" i="13"/>
  <c r="S2459" i="13"/>
  <c r="S2460" i="13"/>
  <c r="S2461" i="13"/>
  <c r="S2462" i="13"/>
  <c r="S2463" i="13"/>
  <c r="S2464" i="13"/>
  <c r="S2465" i="13"/>
  <c r="S2466" i="13"/>
  <c r="S2467" i="13"/>
  <c r="S2468" i="13"/>
  <c r="S2469" i="13"/>
  <c r="S2470" i="13"/>
  <c r="S2471" i="13"/>
  <c r="S2472" i="13"/>
  <c r="S2473" i="13"/>
  <c r="S2474" i="13"/>
  <c r="S2475" i="13"/>
  <c r="S2476" i="13"/>
  <c r="S2477" i="13"/>
  <c r="S2478" i="13"/>
  <c r="S2479" i="13"/>
  <c r="S2480" i="13"/>
  <c r="S2481" i="13"/>
  <c r="S2482" i="13"/>
  <c r="S2483" i="13"/>
  <c r="S2484" i="13"/>
  <c r="S2485" i="13"/>
  <c r="S2486" i="13"/>
  <c r="S2487" i="13"/>
  <c r="S2488" i="13"/>
  <c r="S2489" i="13"/>
  <c r="S2490" i="13"/>
  <c r="S2491" i="13"/>
  <c r="S2492" i="13"/>
  <c r="S2493" i="13"/>
  <c r="S2494" i="13"/>
  <c r="S2495" i="13"/>
  <c r="S2496" i="13"/>
  <c r="S2497" i="13"/>
  <c r="S2498" i="13"/>
  <c r="S2499" i="13"/>
  <c r="S2500" i="13"/>
  <c r="S2501" i="13"/>
  <c r="S2502" i="13"/>
  <c r="S2503" i="13"/>
  <c r="S2504" i="13"/>
  <c r="S2505" i="13"/>
  <c r="S2506" i="13"/>
  <c r="S2507" i="13"/>
  <c r="S2508" i="13"/>
  <c r="S2509" i="13"/>
  <c r="S2510" i="13"/>
  <c r="S2511" i="13"/>
  <c r="S2512" i="13"/>
  <c r="S2513" i="13"/>
  <c r="S2514" i="13"/>
  <c r="S2515" i="13"/>
  <c r="S2516" i="13"/>
  <c r="S2517" i="13"/>
  <c r="S2518" i="13"/>
  <c r="S2519" i="13"/>
  <c r="S2520" i="13"/>
  <c r="S2521" i="13"/>
  <c r="S2522" i="13"/>
  <c r="S2523" i="13"/>
  <c r="S2524" i="13"/>
  <c r="S2525" i="13"/>
  <c r="S2526" i="13"/>
  <c r="S2527" i="13"/>
  <c r="S2528" i="13"/>
  <c r="S2529" i="13"/>
  <c r="S2530" i="13"/>
  <c r="S2531" i="13"/>
  <c r="S2532" i="13"/>
  <c r="S2533" i="13"/>
  <c r="S2534" i="13"/>
  <c r="S2535" i="13"/>
  <c r="S2536" i="13"/>
  <c r="S2537" i="13"/>
  <c r="S2538" i="13"/>
  <c r="S2539" i="13"/>
  <c r="S2540" i="13"/>
  <c r="S2541" i="13"/>
  <c r="S2542" i="13"/>
  <c r="S2543" i="13"/>
  <c r="S2544" i="13"/>
  <c r="S2545" i="13"/>
  <c r="S2546" i="13"/>
  <c r="S2547" i="13"/>
  <c r="S2548" i="13"/>
  <c r="S2549" i="13"/>
  <c r="S2550" i="13"/>
  <c r="S2551" i="13"/>
  <c r="S2552" i="13"/>
  <c r="S2553" i="13"/>
  <c r="S2554" i="13"/>
  <c r="S2555" i="13"/>
  <c r="S2556" i="13"/>
  <c r="S2557" i="13"/>
  <c r="S2558" i="13"/>
  <c r="S2559" i="13"/>
  <c r="S2560" i="13"/>
  <c r="S2561" i="13"/>
  <c r="S2562" i="13"/>
  <c r="S2563" i="13"/>
  <c r="S2564" i="13"/>
  <c r="S2565" i="13"/>
  <c r="S2566" i="13"/>
  <c r="S2567" i="13"/>
  <c r="S2568" i="13"/>
  <c r="S2569" i="13"/>
  <c r="S2570" i="13"/>
  <c r="S2571" i="13"/>
  <c r="S2572" i="13"/>
  <c r="S2573" i="13"/>
  <c r="S2574" i="13"/>
  <c r="S2575" i="13"/>
  <c r="S2576" i="13"/>
  <c r="S2577" i="13"/>
  <c r="S2578" i="13"/>
  <c r="S2579" i="13"/>
  <c r="S2580" i="13"/>
  <c r="S2581" i="13"/>
  <c r="S2582" i="13"/>
  <c r="S2583" i="13"/>
  <c r="S2584" i="13"/>
  <c r="S2585" i="13"/>
  <c r="S2586" i="13"/>
  <c r="S2587" i="13"/>
  <c r="S2588" i="13"/>
  <c r="S2589" i="13"/>
  <c r="S2590" i="13"/>
  <c r="S2591" i="13"/>
  <c r="S2592" i="13"/>
  <c r="S2593" i="13"/>
  <c r="S2594" i="13"/>
  <c r="S2595" i="13"/>
  <c r="S2596" i="13"/>
  <c r="S2597" i="13"/>
  <c r="S2598" i="13"/>
  <c r="S2599" i="13"/>
  <c r="S2600" i="13"/>
  <c r="S2601" i="13"/>
  <c r="S2602" i="13"/>
  <c r="S2603" i="13"/>
  <c r="S2604" i="13"/>
  <c r="S2605" i="13"/>
  <c r="S2606" i="13"/>
  <c r="S2607" i="13"/>
  <c r="S2608" i="13"/>
  <c r="S2609" i="13"/>
  <c r="S2610" i="13"/>
  <c r="S2611" i="13"/>
  <c r="S2612" i="13"/>
  <c r="S2613" i="13"/>
  <c r="S2614" i="13"/>
  <c r="S2615" i="13"/>
  <c r="S2616" i="13"/>
  <c r="S2617" i="13"/>
  <c r="S2618" i="13"/>
  <c r="S2619" i="13"/>
  <c r="S2620" i="13"/>
  <c r="S2621" i="13"/>
  <c r="S2622" i="13"/>
  <c r="S2623" i="13"/>
  <c r="S2624" i="13"/>
  <c r="S2625" i="13"/>
  <c r="S2626" i="13"/>
  <c r="S2627" i="13"/>
  <c r="S2628" i="13"/>
  <c r="S2629" i="13"/>
  <c r="S2630" i="13"/>
  <c r="S2631" i="13"/>
  <c r="S2632" i="13"/>
  <c r="S2633" i="13"/>
  <c r="S2634" i="13"/>
  <c r="S2635" i="13"/>
  <c r="S2636" i="13"/>
  <c r="S2637" i="13"/>
  <c r="S2638" i="13"/>
  <c r="S2639" i="13"/>
  <c r="S2640" i="13"/>
  <c r="S2641" i="13"/>
  <c r="S2642" i="13"/>
  <c r="S2643" i="13"/>
  <c r="S2644" i="13"/>
  <c r="S2645" i="13"/>
  <c r="S2646" i="13"/>
  <c r="S2647" i="13"/>
  <c r="S2648" i="13"/>
  <c r="S2649" i="13"/>
  <c r="S2650" i="13"/>
  <c r="S2651" i="13"/>
  <c r="S2652" i="13"/>
  <c r="S2653" i="13"/>
  <c r="S2654" i="13"/>
  <c r="S2655" i="13"/>
  <c r="S2656" i="13"/>
  <c r="S2657" i="13"/>
  <c r="S2658" i="13"/>
  <c r="S2659" i="13"/>
  <c r="S2660" i="13"/>
  <c r="S2661" i="13"/>
  <c r="S2662" i="13"/>
  <c r="S2663" i="13"/>
  <c r="S2664" i="13"/>
  <c r="S2665" i="13"/>
  <c r="S2666" i="13"/>
  <c r="S2667" i="13"/>
  <c r="S2668" i="13"/>
  <c r="S2669" i="13"/>
  <c r="S2670" i="13"/>
  <c r="S2671" i="13"/>
  <c r="S2672" i="13"/>
  <c r="S2673" i="13"/>
  <c r="S2674" i="13"/>
  <c r="S2675" i="13"/>
  <c r="S2676" i="13"/>
  <c r="S2677" i="13"/>
  <c r="S2678" i="13"/>
  <c r="S2679" i="13"/>
  <c r="S2680" i="13"/>
  <c r="S2681" i="13"/>
  <c r="S2682" i="13"/>
  <c r="S2683" i="13"/>
  <c r="S2684" i="13"/>
  <c r="S2685" i="13"/>
  <c r="S2686" i="13"/>
  <c r="S2687" i="13"/>
  <c r="S2688" i="13"/>
  <c r="S2689" i="13"/>
  <c r="S2690" i="13"/>
  <c r="S2691" i="13"/>
  <c r="S2692" i="13"/>
  <c r="S2693" i="13"/>
  <c r="S2694" i="13"/>
  <c r="S2695" i="13"/>
  <c r="S2696" i="13"/>
  <c r="S2697" i="13"/>
  <c r="S2698" i="13"/>
  <c r="S2699" i="13"/>
  <c r="S2700" i="13"/>
  <c r="S2701" i="13"/>
  <c r="S2702" i="13"/>
  <c r="S2703" i="13"/>
  <c r="S2704" i="13"/>
  <c r="S2705" i="13"/>
  <c r="S2706" i="13"/>
  <c r="S2707" i="13"/>
  <c r="S2708" i="13"/>
  <c r="S2709" i="13"/>
  <c r="S2710" i="13"/>
  <c r="S2711" i="13"/>
  <c r="S2712" i="13"/>
  <c r="S2713" i="13"/>
  <c r="S2714" i="13"/>
  <c r="S2715" i="13"/>
  <c r="S2716" i="13"/>
  <c r="S2717" i="13"/>
  <c r="S2718" i="13"/>
  <c r="S2719" i="13"/>
  <c r="S2720" i="13"/>
  <c r="S2721" i="13"/>
  <c r="S2722" i="13"/>
  <c r="S2723" i="13"/>
  <c r="S2724" i="13"/>
  <c r="S2725" i="13"/>
  <c r="S2726" i="13"/>
  <c r="S2727" i="13"/>
  <c r="S2728" i="13"/>
  <c r="S2729" i="13"/>
  <c r="S2730" i="13"/>
  <c r="S2731" i="13"/>
  <c r="S2732" i="13"/>
  <c r="S2733" i="13"/>
  <c r="S2734" i="13"/>
  <c r="S2735" i="13"/>
  <c r="S2736" i="13"/>
  <c r="S2737" i="13"/>
  <c r="S2738" i="13"/>
  <c r="S2739" i="13"/>
  <c r="S2740" i="13"/>
  <c r="S2741" i="13"/>
  <c r="S2742" i="13"/>
  <c r="S2743" i="13"/>
  <c r="S2744" i="13"/>
  <c r="S2745" i="13"/>
  <c r="S2746" i="13"/>
  <c r="S2747" i="13"/>
  <c r="S2748" i="13"/>
  <c r="S2749" i="13"/>
  <c r="S2750" i="13"/>
  <c r="S2751" i="13"/>
  <c r="S2752" i="13"/>
  <c r="S2753" i="13"/>
  <c r="S2754" i="13"/>
  <c r="S2755" i="13"/>
  <c r="S2756" i="13"/>
  <c r="S2757" i="13"/>
  <c r="S2758" i="13"/>
  <c r="S2759" i="13"/>
  <c r="S2760" i="13"/>
  <c r="S2761" i="13"/>
  <c r="S2762" i="13"/>
  <c r="S2763" i="13"/>
  <c r="S2764" i="13"/>
  <c r="S2765" i="13"/>
  <c r="S2766" i="13"/>
  <c r="S2767" i="13"/>
  <c r="S2768" i="13"/>
  <c r="S2769" i="13"/>
  <c r="S2770" i="13"/>
  <c r="S2771" i="13"/>
  <c r="S2772" i="13"/>
  <c r="S2773" i="13"/>
  <c r="S2774" i="13"/>
  <c r="S2775" i="13"/>
  <c r="S2776" i="13"/>
  <c r="S2777" i="13"/>
  <c r="S2778" i="13"/>
  <c r="S2779" i="13"/>
  <c r="S2780" i="13"/>
  <c r="S2781" i="13"/>
  <c r="S2782" i="13"/>
  <c r="S2783" i="13"/>
  <c r="S2784" i="13"/>
  <c r="S2785" i="13"/>
  <c r="S2786" i="13"/>
  <c r="S2787" i="13"/>
  <c r="S2788" i="13"/>
  <c r="S2789" i="13"/>
  <c r="S2790" i="13"/>
  <c r="S2791" i="13"/>
  <c r="S2792" i="13"/>
  <c r="S2793" i="13"/>
  <c r="S2794" i="13"/>
  <c r="S2795" i="13"/>
  <c r="S2796" i="13"/>
  <c r="S2797" i="13"/>
  <c r="S2798" i="13"/>
  <c r="S2799" i="13"/>
  <c r="S2800" i="13"/>
  <c r="S2801" i="13"/>
  <c r="S2802" i="13"/>
  <c r="S2803" i="13"/>
  <c r="S2804" i="13"/>
  <c r="S2805" i="13"/>
  <c r="S2806" i="13"/>
  <c r="S2807" i="13"/>
  <c r="S2808" i="13"/>
  <c r="S2809" i="13"/>
  <c r="S2810" i="13"/>
  <c r="S2811" i="13"/>
  <c r="S2812" i="13"/>
  <c r="S2813" i="13"/>
  <c r="S2814" i="13"/>
  <c r="S2815" i="13"/>
  <c r="S2816" i="13"/>
  <c r="S2817" i="13"/>
  <c r="S2818" i="13"/>
  <c r="S2819" i="13"/>
  <c r="S2820" i="13"/>
  <c r="S2821" i="13"/>
  <c r="S2822" i="13"/>
  <c r="S2823" i="13"/>
  <c r="S2824" i="13"/>
  <c r="S2825" i="13"/>
  <c r="S2826" i="13"/>
  <c r="S2827" i="13"/>
  <c r="S2828" i="13"/>
  <c r="S2829" i="13"/>
  <c r="S2830" i="13"/>
  <c r="S2831" i="13"/>
  <c r="S2832" i="13"/>
  <c r="S2833" i="13"/>
  <c r="S2834" i="13"/>
  <c r="S2835" i="13"/>
  <c r="S2836" i="13"/>
  <c r="S2837" i="13"/>
  <c r="S2838" i="13"/>
  <c r="S2839" i="13"/>
  <c r="S2840" i="13"/>
  <c r="S2841" i="13"/>
  <c r="S2842" i="13"/>
  <c r="S2843" i="13"/>
  <c r="S2844" i="13"/>
  <c r="S2845" i="13"/>
  <c r="S2846" i="13"/>
  <c r="S2847" i="13"/>
  <c r="S2848" i="13"/>
  <c r="S2849" i="13"/>
  <c r="S2850" i="13"/>
  <c r="S2851" i="13"/>
  <c r="S2852" i="13"/>
  <c r="S2853" i="13"/>
  <c r="S2854" i="13"/>
  <c r="S2855" i="13"/>
  <c r="S2856" i="13"/>
  <c r="S2857" i="13"/>
  <c r="S2858" i="13"/>
  <c r="S2859" i="13"/>
  <c r="S2860" i="13"/>
  <c r="S2861" i="13"/>
  <c r="S2862" i="13"/>
  <c r="S2863" i="13"/>
  <c r="S2864" i="13"/>
  <c r="S2865" i="13"/>
  <c r="S2866" i="13"/>
  <c r="S2867" i="13"/>
  <c r="S2868" i="13"/>
  <c r="S2869" i="13"/>
  <c r="S2870" i="13"/>
  <c r="S2871" i="13"/>
  <c r="S2872" i="13"/>
  <c r="S2873" i="13"/>
  <c r="S2874" i="13"/>
  <c r="S2875" i="13"/>
  <c r="S2876" i="13"/>
  <c r="S2877" i="13"/>
  <c r="S2878" i="13"/>
  <c r="S2879" i="13"/>
  <c r="S2880" i="13"/>
  <c r="S2881" i="13"/>
  <c r="S2882" i="13"/>
  <c r="S2883" i="13"/>
  <c r="S2884" i="13"/>
  <c r="S2885" i="13"/>
  <c r="S2886" i="13"/>
  <c r="S2887" i="13"/>
  <c r="S2888" i="13"/>
  <c r="S2889" i="13"/>
  <c r="S2890" i="13"/>
  <c r="S2891" i="13"/>
  <c r="S2892" i="13"/>
  <c r="S2893" i="13"/>
  <c r="S2894" i="13"/>
  <c r="S2895" i="13"/>
  <c r="S2896" i="13"/>
  <c r="S2897" i="13"/>
  <c r="S2898" i="13"/>
  <c r="S2899" i="13"/>
  <c r="S2900" i="13"/>
  <c r="S2901" i="13"/>
  <c r="S2902" i="13"/>
  <c r="S2903" i="13"/>
  <c r="S2904" i="13"/>
  <c r="S2905" i="13"/>
  <c r="S2906" i="13"/>
  <c r="S2907" i="13"/>
  <c r="S2908" i="13"/>
  <c r="S2909" i="13"/>
  <c r="S2910" i="13"/>
  <c r="S2911" i="13"/>
  <c r="S2912" i="13"/>
  <c r="S2913" i="13"/>
  <c r="S2914" i="13"/>
  <c r="S2915" i="13"/>
  <c r="S2916" i="13"/>
  <c r="S2917" i="13"/>
  <c r="S2918" i="13"/>
  <c r="S2919" i="13"/>
  <c r="S2920" i="13"/>
  <c r="S2921" i="13"/>
  <c r="S2922" i="13"/>
  <c r="S2923" i="13"/>
  <c r="S2924" i="13"/>
  <c r="S2925" i="13"/>
  <c r="S2926" i="13"/>
  <c r="S2927" i="13"/>
  <c r="S2928" i="13"/>
  <c r="S2929" i="13"/>
  <c r="S2930" i="13"/>
  <c r="S2931" i="13"/>
  <c r="S2932" i="13"/>
  <c r="S2933" i="13"/>
  <c r="S2934" i="13"/>
  <c r="S2935" i="13"/>
  <c r="S2936" i="13"/>
  <c r="S2937" i="13"/>
  <c r="S2938" i="13"/>
  <c r="S2939" i="13"/>
  <c r="S2940" i="13"/>
  <c r="S2941" i="13"/>
  <c r="S2942" i="13"/>
  <c r="S2943" i="13"/>
  <c r="S2944" i="13"/>
  <c r="S2945" i="13"/>
  <c r="S2946" i="13"/>
  <c r="S2947" i="13"/>
  <c r="S2948" i="13"/>
  <c r="S2949" i="13"/>
  <c r="S2950" i="13"/>
  <c r="S2951" i="13"/>
  <c r="S2952" i="13"/>
  <c r="S2953" i="13"/>
  <c r="S2954" i="13"/>
  <c r="S2955" i="13"/>
  <c r="S2956" i="13"/>
  <c r="S2957" i="13"/>
  <c r="S2958" i="13"/>
  <c r="S2959" i="13"/>
  <c r="S2960" i="13"/>
  <c r="S2961" i="13"/>
  <c r="S2962" i="13"/>
  <c r="S2963" i="13"/>
  <c r="S2964" i="13"/>
  <c r="S2965" i="13"/>
  <c r="S2966" i="13"/>
  <c r="S2967" i="13"/>
  <c r="S2968" i="13"/>
  <c r="S2969" i="13"/>
  <c r="S2970" i="13"/>
  <c r="S2971" i="13"/>
  <c r="S2972" i="13"/>
  <c r="S2973" i="13"/>
  <c r="S2974" i="13"/>
  <c r="S2975" i="13"/>
  <c r="S2976" i="13"/>
  <c r="S2977" i="13"/>
  <c r="S2978" i="13"/>
  <c r="S2979" i="13"/>
  <c r="S2980" i="13"/>
  <c r="S2981" i="13"/>
  <c r="S2982" i="13"/>
  <c r="S2983" i="13"/>
  <c r="S2984" i="13"/>
  <c r="S2985" i="13"/>
  <c r="S2986" i="13"/>
  <c r="S2987" i="13"/>
  <c r="S2988" i="13"/>
  <c r="S2989" i="13"/>
  <c r="S2990" i="13"/>
  <c r="S2991" i="13"/>
  <c r="S2992" i="13"/>
  <c r="S2993" i="13"/>
  <c r="S2994" i="13"/>
  <c r="S2995" i="13"/>
  <c r="S2996" i="13"/>
  <c r="S2997" i="13"/>
  <c r="S2998" i="13"/>
  <c r="S2999" i="13"/>
  <c r="S3000" i="13"/>
  <c r="S3001" i="13"/>
  <c r="S3002" i="13"/>
  <c r="S3003" i="13"/>
  <c r="S3004" i="13"/>
  <c r="S3005" i="13"/>
  <c r="S3006" i="13"/>
  <c r="S3007" i="13"/>
  <c r="S3008" i="13"/>
  <c r="S3009" i="13"/>
  <c r="S3010" i="13"/>
  <c r="S3011" i="13"/>
  <c r="S3012" i="13"/>
  <c r="S3013" i="13"/>
  <c r="S3014" i="13"/>
  <c r="S3015" i="13"/>
  <c r="S3016" i="13"/>
  <c r="S3017" i="13"/>
  <c r="S3018" i="13"/>
  <c r="S3019" i="13"/>
  <c r="S3020" i="13"/>
  <c r="S3021" i="13"/>
  <c r="S3022" i="13"/>
  <c r="S3023" i="13"/>
  <c r="S3024" i="13"/>
  <c r="S3025" i="13"/>
  <c r="S3026" i="13"/>
  <c r="S3027" i="13"/>
  <c r="S3028" i="13"/>
  <c r="S3029" i="13"/>
  <c r="S3030" i="13"/>
  <c r="S3031" i="13"/>
  <c r="S3032" i="13"/>
  <c r="S3033" i="13"/>
  <c r="S3034" i="13"/>
  <c r="S3035" i="13"/>
  <c r="S3036" i="13"/>
  <c r="S3037" i="13"/>
  <c r="S3038" i="13"/>
  <c r="S3039" i="13"/>
  <c r="S3040" i="13"/>
  <c r="S3041" i="13"/>
  <c r="S3042" i="13"/>
  <c r="S3043" i="13"/>
  <c r="S3044" i="13"/>
  <c r="S3045" i="13"/>
  <c r="S3046" i="13"/>
  <c r="S3047" i="13"/>
  <c r="S3048" i="13"/>
  <c r="S3049" i="13"/>
  <c r="S3050" i="13"/>
  <c r="S3051" i="13"/>
  <c r="S3052" i="13"/>
  <c r="S3053" i="13"/>
  <c r="S3054" i="13"/>
  <c r="S3055" i="13"/>
  <c r="S3056" i="13"/>
  <c r="S3057" i="13"/>
  <c r="S3058" i="13"/>
  <c r="S3059" i="13"/>
  <c r="S3060" i="13"/>
  <c r="S3061" i="13"/>
  <c r="S3062" i="13"/>
  <c r="S3063" i="13"/>
  <c r="S3064" i="13"/>
  <c r="S3065" i="13"/>
  <c r="S3066" i="13"/>
  <c r="S3067" i="13"/>
  <c r="S3068" i="13"/>
  <c r="S3069" i="13"/>
  <c r="S3070" i="13"/>
  <c r="S3071" i="13"/>
  <c r="S3072" i="13"/>
  <c r="S3073" i="13"/>
  <c r="S3074" i="13"/>
  <c r="S3075" i="13"/>
  <c r="S3076" i="13"/>
  <c r="S3077" i="13"/>
  <c r="S3078" i="13"/>
  <c r="S3079" i="13"/>
  <c r="S3080" i="13"/>
  <c r="S3081" i="13"/>
  <c r="S3082" i="13"/>
  <c r="S3083" i="13"/>
  <c r="S3084" i="13"/>
  <c r="S3085" i="13"/>
  <c r="S3086" i="13"/>
  <c r="S3087" i="13"/>
  <c r="S3088" i="13"/>
  <c r="S3089" i="13"/>
  <c r="S3090" i="13"/>
  <c r="S3091" i="13"/>
  <c r="S3092" i="13"/>
  <c r="S3093" i="13"/>
  <c r="S3094" i="13"/>
  <c r="S3095" i="13"/>
  <c r="S3096" i="13"/>
  <c r="S3097" i="13"/>
  <c r="S3098" i="13"/>
  <c r="S3099" i="13"/>
  <c r="S3100" i="13"/>
  <c r="S3101" i="13"/>
  <c r="S3102" i="13"/>
  <c r="S3103" i="13"/>
  <c r="S3104" i="13"/>
  <c r="S3105" i="13"/>
  <c r="S3106" i="13"/>
  <c r="S3107" i="13"/>
  <c r="S3108" i="13"/>
  <c r="S3109" i="13"/>
  <c r="S3110" i="13"/>
  <c r="S3111" i="13"/>
  <c r="S3112" i="13"/>
  <c r="S3113" i="13"/>
  <c r="S3114" i="13"/>
  <c r="S3115" i="13"/>
  <c r="S3116" i="13"/>
  <c r="S3117" i="13"/>
  <c r="S3118" i="13"/>
  <c r="S3119" i="13"/>
  <c r="S3120" i="13"/>
  <c r="S3121" i="13"/>
  <c r="S3122" i="13"/>
  <c r="S3123" i="13"/>
  <c r="S3124" i="13"/>
  <c r="S3125" i="13"/>
  <c r="S3126" i="13"/>
  <c r="S3127" i="13"/>
  <c r="S3128" i="13"/>
  <c r="S3129" i="13"/>
  <c r="S3130" i="13"/>
  <c r="S3131" i="13"/>
  <c r="S3132" i="13"/>
  <c r="S3133" i="13"/>
  <c r="S3134" i="13"/>
  <c r="S3135" i="13"/>
  <c r="S3136" i="13"/>
  <c r="S3137" i="13"/>
  <c r="S3138" i="13"/>
  <c r="S3139" i="13"/>
  <c r="S3140" i="13"/>
  <c r="S3141" i="13"/>
  <c r="S3142" i="13"/>
  <c r="S3143" i="13"/>
  <c r="S3144" i="13"/>
  <c r="S3145" i="13"/>
  <c r="S3146" i="13"/>
  <c r="S3147" i="13"/>
  <c r="S3148" i="13"/>
  <c r="S3149" i="13"/>
  <c r="S3150" i="13"/>
  <c r="S3151" i="13"/>
  <c r="S3152" i="13"/>
  <c r="S3153" i="13"/>
  <c r="S3154" i="13"/>
  <c r="S3155" i="13"/>
  <c r="S3156" i="13"/>
  <c r="S3157" i="13"/>
  <c r="S3158" i="13"/>
  <c r="S3159" i="13"/>
  <c r="S3160" i="13"/>
  <c r="S3161" i="13"/>
  <c r="S3162" i="13"/>
  <c r="S3163" i="13"/>
  <c r="S3164" i="13"/>
  <c r="S3165" i="13"/>
  <c r="S3166" i="13"/>
  <c r="S3167" i="13"/>
  <c r="S3168" i="13"/>
  <c r="S3169" i="13"/>
  <c r="S3170" i="13"/>
  <c r="S3171" i="13"/>
  <c r="S3172" i="13"/>
  <c r="S3173" i="13"/>
  <c r="S3174" i="13"/>
  <c r="S3175" i="13"/>
  <c r="S3176" i="13"/>
  <c r="S3177" i="13"/>
  <c r="S3178" i="13"/>
  <c r="S3179" i="13"/>
  <c r="S3180" i="13"/>
  <c r="S3181" i="13"/>
  <c r="S3182" i="13"/>
  <c r="S3183" i="13"/>
  <c r="S3184" i="13"/>
  <c r="S3185" i="13"/>
  <c r="S3186" i="13"/>
  <c r="S3187" i="13"/>
  <c r="S3188" i="13"/>
  <c r="S3189" i="13"/>
  <c r="S3190" i="13"/>
  <c r="S3191" i="13"/>
  <c r="S3192" i="13"/>
  <c r="S3193" i="13"/>
  <c r="S3194" i="13"/>
  <c r="S3195" i="13"/>
  <c r="S3196" i="13"/>
  <c r="S3197" i="13"/>
  <c r="S3198" i="13"/>
  <c r="S3199" i="13"/>
  <c r="S3200" i="13"/>
  <c r="S3201" i="13"/>
  <c r="S3202" i="13"/>
  <c r="S3203" i="13"/>
  <c r="S3204" i="13"/>
  <c r="S3205" i="13"/>
  <c r="S3206" i="13"/>
  <c r="S3207" i="13"/>
  <c r="S3208" i="13"/>
  <c r="S3209" i="13"/>
  <c r="S3210" i="13"/>
  <c r="S3211" i="13"/>
  <c r="S3212" i="13"/>
  <c r="S3213" i="13"/>
  <c r="S3214" i="13"/>
  <c r="S3215" i="13"/>
  <c r="S3216" i="13"/>
  <c r="S3217" i="13"/>
  <c r="S3218" i="13"/>
  <c r="S3219" i="13"/>
  <c r="S3220" i="13"/>
  <c r="S3221" i="13"/>
  <c r="S3222" i="13"/>
  <c r="S3223" i="13"/>
  <c r="S3224" i="13"/>
  <c r="S3225" i="13"/>
  <c r="S3226" i="13"/>
  <c r="S3227" i="13"/>
  <c r="S3228" i="13"/>
  <c r="S3229" i="13"/>
  <c r="S3230" i="13"/>
  <c r="S3231" i="13"/>
  <c r="S3232" i="13"/>
  <c r="S3233" i="13"/>
  <c r="S3234" i="13"/>
  <c r="S3235" i="13"/>
  <c r="S3236" i="13"/>
  <c r="S3237" i="13"/>
  <c r="S3238" i="13"/>
  <c r="S3239" i="13"/>
  <c r="S3240" i="13"/>
  <c r="S3241" i="13"/>
  <c r="S3242" i="13"/>
  <c r="S3243" i="13"/>
  <c r="S3244" i="13"/>
  <c r="S3245" i="13"/>
  <c r="S3246" i="13"/>
  <c r="S3247" i="13"/>
  <c r="S3248" i="13"/>
  <c r="S3249" i="13"/>
  <c r="S3250" i="13"/>
  <c r="S3251" i="13"/>
  <c r="S3252" i="13"/>
  <c r="S3253" i="13"/>
  <c r="S3254" i="13"/>
  <c r="S3255" i="13"/>
  <c r="S3256" i="13"/>
  <c r="S3257" i="13"/>
  <c r="S3258" i="13"/>
  <c r="S3259" i="13"/>
  <c r="S3260" i="13"/>
  <c r="S3261" i="13"/>
  <c r="S3262" i="13"/>
  <c r="S3263" i="13"/>
  <c r="S3264" i="13"/>
  <c r="S3265" i="13"/>
  <c r="S3266" i="13"/>
  <c r="S3267" i="13"/>
  <c r="S3268" i="13"/>
  <c r="S3269" i="13"/>
  <c r="S3270" i="13"/>
  <c r="S3271" i="13"/>
  <c r="S3272" i="13"/>
  <c r="S3273" i="13"/>
  <c r="S3274" i="13"/>
  <c r="S3275" i="13"/>
  <c r="S3276" i="13"/>
  <c r="S3277" i="13"/>
  <c r="S3278" i="13"/>
  <c r="S3279" i="13"/>
  <c r="S3280" i="13"/>
  <c r="S3281" i="13"/>
  <c r="S3282" i="13"/>
  <c r="S3283" i="13"/>
  <c r="S3284" i="13"/>
  <c r="S3285" i="13"/>
  <c r="S3286" i="13"/>
  <c r="S3287" i="13"/>
  <c r="S3288" i="13"/>
  <c r="S3289" i="13"/>
  <c r="S3290" i="13"/>
  <c r="S3291" i="13"/>
  <c r="S3292" i="13"/>
  <c r="S3293" i="13"/>
  <c r="S3294" i="13"/>
  <c r="S3295" i="13"/>
  <c r="S3296" i="13"/>
  <c r="S3297" i="13"/>
  <c r="S3298" i="13"/>
  <c r="S3299" i="13"/>
  <c r="S3300" i="13"/>
  <c r="S3301" i="13"/>
  <c r="S3302" i="13"/>
  <c r="S3303" i="13"/>
  <c r="S3304" i="13"/>
  <c r="S3305" i="13"/>
  <c r="S3306" i="13"/>
  <c r="S3307" i="13"/>
  <c r="S3308" i="13"/>
  <c r="S3309" i="13"/>
  <c r="S3310" i="13"/>
  <c r="S3311" i="13"/>
  <c r="S3312" i="13"/>
  <c r="S3313" i="13"/>
  <c r="S3314" i="13"/>
  <c r="S3315" i="13"/>
  <c r="S3316" i="13"/>
  <c r="S3317" i="13"/>
  <c r="S3318" i="13"/>
  <c r="S3319" i="13"/>
  <c r="S3320" i="13"/>
  <c r="S3321" i="13"/>
  <c r="S3322" i="13"/>
  <c r="S3323" i="13"/>
  <c r="S3324" i="13"/>
  <c r="S3325" i="13"/>
  <c r="S3326" i="13"/>
  <c r="S3327" i="13"/>
  <c r="S3328" i="13"/>
  <c r="S3329" i="13"/>
  <c r="S3330" i="13"/>
  <c r="S3331" i="13"/>
  <c r="S3332" i="13"/>
  <c r="S3333" i="13"/>
  <c r="S3334" i="13"/>
  <c r="S3335" i="13"/>
  <c r="S3336" i="13"/>
  <c r="S3337" i="13"/>
  <c r="S3338" i="13"/>
  <c r="S3339" i="13"/>
  <c r="S3340" i="13"/>
  <c r="S3341" i="13"/>
  <c r="S3342" i="13"/>
  <c r="S3343" i="13"/>
  <c r="S3344" i="13"/>
  <c r="S3345" i="13"/>
  <c r="S3346" i="13"/>
  <c r="S3347" i="13"/>
  <c r="S3348" i="13"/>
  <c r="S3349" i="13"/>
  <c r="S3350" i="13"/>
  <c r="S3351" i="13"/>
  <c r="S3352" i="13"/>
  <c r="S3353" i="13"/>
  <c r="S3354" i="13"/>
  <c r="S3355" i="13"/>
  <c r="S3356" i="13"/>
  <c r="S3357" i="13"/>
  <c r="S3358" i="13"/>
  <c r="S3359" i="13"/>
  <c r="S3360" i="13"/>
  <c r="S3361" i="13"/>
  <c r="S3362" i="13"/>
  <c r="S3363" i="13"/>
  <c r="S3364" i="13"/>
  <c r="S3365" i="13"/>
  <c r="S3366" i="13"/>
  <c r="S3367" i="13"/>
  <c r="S3368" i="13"/>
  <c r="S3369" i="13"/>
  <c r="S3370" i="13"/>
  <c r="S3371" i="13"/>
  <c r="S3372" i="13"/>
  <c r="S3373" i="13"/>
  <c r="S3374" i="13"/>
  <c r="S3375" i="13"/>
  <c r="S3376" i="13"/>
  <c r="S3377" i="13"/>
  <c r="S3378" i="13"/>
  <c r="S3379" i="13"/>
  <c r="S3380" i="13"/>
  <c r="S3381" i="13"/>
  <c r="S3382" i="13"/>
  <c r="S3383" i="13"/>
  <c r="S3384" i="13"/>
  <c r="S3385" i="13"/>
  <c r="S3386" i="13"/>
  <c r="S3387" i="13"/>
  <c r="S3388" i="13"/>
  <c r="S3389" i="13"/>
  <c r="S3390" i="13"/>
  <c r="S3391" i="13"/>
  <c r="S3392" i="13"/>
  <c r="S3393" i="13"/>
  <c r="S3394" i="13"/>
  <c r="S3395" i="13"/>
  <c r="S3396" i="13"/>
  <c r="S3397" i="13"/>
  <c r="S3398" i="13"/>
  <c r="S3399" i="13"/>
  <c r="S3400" i="13"/>
  <c r="S3401" i="13"/>
  <c r="S3402" i="13"/>
  <c r="S3403" i="13"/>
  <c r="S3404" i="13"/>
  <c r="S3405" i="13"/>
  <c r="S3406" i="13"/>
  <c r="S3407" i="13"/>
  <c r="S3408" i="13"/>
  <c r="S3409" i="13"/>
  <c r="S3410" i="13"/>
  <c r="S3411" i="13"/>
  <c r="S3412" i="13"/>
  <c r="S3413" i="13"/>
  <c r="S3414" i="13"/>
  <c r="S3415" i="13"/>
  <c r="S3416" i="13"/>
  <c r="S3417" i="13"/>
  <c r="S3418" i="13"/>
  <c r="S3419" i="13"/>
  <c r="S3420" i="13"/>
  <c r="S3421" i="13"/>
  <c r="S3422" i="13"/>
  <c r="S3423" i="13"/>
  <c r="S3424" i="13"/>
  <c r="S3425" i="13"/>
  <c r="S3426" i="13"/>
  <c r="S3427" i="13"/>
  <c r="S3428" i="13"/>
  <c r="S3429" i="13"/>
  <c r="S3430" i="13"/>
  <c r="S3431" i="13"/>
  <c r="S3432" i="13"/>
  <c r="S3433" i="13"/>
  <c r="S3434" i="13"/>
  <c r="S3435" i="13"/>
  <c r="S3436" i="13"/>
  <c r="S3437" i="13"/>
  <c r="S3438" i="13"/>
  <c r="S3439" i="13"/>
  <c r="S3440" i="13"/>
  <c r="S3441" i="13"/>
  <c r="S3442" i="13"/>
  <c r="S3443" i="13"/>
  <c r="S3444" i="13"/>
  <c r="S3445" i="13"/>
  <c r="S3446" i="13"/>
  <c r="S3447" i="13"/>
  <c r="S3448" i="13"/>
  <c r="S3449" i="13"/>
  <c r="S3450" i="13"/>
  <c r="S3451" i="13"/>
  <c r="S3452" i="13"/>
  <c r="S3453" i="13"/>
  <c r="S3454" i="13"/>
  <c r="S3455" i="13"/>
  <c r="S3456" i="13"/>
  <c r="S3457" i="13"/>
  <c r="S3458" i="13"/>
  <c r="S3459" i="13"/>
  <c r="S3460" i="13"/>
  <c r="S3461" i="13"/>
  <c r="S3462" i="13"/>
  <c r="S3463" i="13"/>
  <c r="S3464" i="13"/>
  <c r="S3465" i="13"/>
  <c r="S3466" i="13"/>
  <c r="S3467" i="13"/>
  <c r="S3468" i="13"/>
  <c r="S3469" i="13"/>
  <c r="S3470" i="13"/>
  <c r="S3471" i="13"/>
  <c r="S3472" i="13"/>
  <c r="S3473" i="13"/>
  <c r="S3474" i="13"/>
  <c r="S3475" i="13"/>
  <c r="S3476" i="13"/>
  <c r="S3477" i="13"/>
  <c r="S3478" i="13"/>
  <c r="S3479" i="13"/>
  <c r="S3480" i="13"/>
  <c r="S3481" i="13"/>
  <c r="S3482" i="13"/>
  <c r="S3483" i="13"/>
  <c r="S3484" i="13"/>
  <c r="S3485" i="13"/>
  <c r="S3486" i="13"/>
  <c r="S3487" i="13"/>
  <c r="S3488" i="13"/>
  <c r="S3489" i="13"/>
  <c r="S3490" i="13"/>
  <c r="S3491" i="13"/>
  <c r="S3492" i="13"/>
  <c r="S3493" i="13"/>
  <c r="S3494" i="13"/>
  <c r="S3495" i="13"/>
  <c r="S3496" i="13"/>
  <c r="S3497" i="13"/>
  <c r="S3498" i="13"/>
  <c r="S3499" i="13"/>
  <c r="S3500" i="13"/>
  <c r="S3501" i="13"/>
  <c r="S3502" i="13"/>
  <c r="S3503" i="13"/>
  <c r="S3504" i="13"/>
  <c r="S3505" i="13"/>
  <c r="S3506" i="13"/>
  <c r="S3507" i="13"/>
  <c r="S3508" i="13"/>
  <c r="S3509" i="13"/>
  <c r="S3510" i="13"/>
  <c r="S3511" i="13"/>
  <c r="S3512" i="13"/>
  <c r="S3513" i="13"/>
  <c r="S3514" i="13"/>
  <c r="S3515" i="13"/>
  <c r="S3516" i="13"/>
  <c r="S3517" i="13"/>
  <c r="S3518" i="13"/>
  <c r="S3519" i="13"/>
  <c r="S3520" i="13"/>
  <c r="S3521" i="13"/>
  <c r="S3522" i="13"/>
  <c r="S3523" i="13"/>
  <c r="S3524" i="13"/>
  <c r="S3525" i="13"/>
  <c r="S3526" i="13"/>
  <c r="S3527" i="13"/>
  <c r="S3528" i="13"/>
  <c r="S3529" i="13"/>
  <c r="S3530" i="13"/>
  <c r="S3531" i="13"/>
  <c r="S3532" i="13"/>
  <c r="S3533" i="13"/>
  <c r="S3534" i="13"/>
  <c r="S3535" i="13"/>
  <c r="S3536" i="13"/>
  <c r="S3537" i="13"/>
  <c r="S3538" i="13"/>
  <c r="S3539" i="13"/>
  <c r="S3540" i="13"/>
  <c r="S3541" i="13"/>
  <c r="S3542" i="13"/>
  <c r="S3543" i="13"/>
  <c r="S3544" i="13"/>
  <c r="S3545" i="13"/>
  <c r="S3546" i="13"/>
  <c r="S3547" i="13"/>
  <c r="S3548" i="13"/>
  <c r="S3549" i="13"/>
  <c r="S3550" i="13"/>
  <c r="S3551" i="13"/>
  <c r="S3552" i="13"/>
  <c r="S3553" i="13"/>
  <c r="S3554" i="13"/>
  <c r="S3555" i="13"/>
  <c r="S3556" i="13"/>
  <c r="S3557" i="13"/>
  <c r="S3558" i="13"/>
  <c r="S3559" i="13"/>
  <c r="S3560" i="13"/>
  <c r="S3561" i="13"/>
  <c r="S3562" i="13"/>
  <c r="S3563" i="13"/>
  <c r="S3564" i="13"/>
  <c r="S3565" i="13"/>
  <c r="S3566" i="13"/>
  <c r="S3567" i="13"/>
  <c r="S3568" i="13"/>
  <c r="S3569" i="13"/>
  <c r="S3570" i="13"/>
  <c r="S3571" i="13"/>
  <c r="S3572" i="13"/>
  <c r="S3573" i="13"/>
  <c r="S3574" i="13"/>
  <c r="S3575" i="13"/>
  <c r="S3576" i="13"/>
  <c r="S3577" i="13"/>
  <c r="S3578" i="13"/>
  <c r="S3579" i="13"/>
  <c r="S3580" i="13"/>
  <c r="S3581" i="13"/>
  <c r="S3582" i="13"/>
  <c r="S3583" i="13"/>
  <c r="S3584" i="13"/>
  <c r="S3585" i="13"/>
  <c r="S3586" i="13"/>
  <c r="S3587" i="13"/>
  <c r="S3588" i="13"/>
  <c r="S3589" i="13"/>
  <c r="S3590" i="13"/>
  <c r="S3591" i="13"/>
  <c r="S3592" i="13"/>
  <c r="S3593" i="13"/>
  <c r="S3594" i="13"/>
  <c r="S3595" i="13"/>
  <c r="S3596" i="13"/>
  <c r="S3597" i="13"/>
  <c r="S3598" i="13"/>
  <c r="S3599" i="13"/>
  <c r="S3600" i="13"/>
  <c r="S3601" i="13"/>
  <c r="S3602" i="13"/>
  <c r="S3603" i="13"/>
  <c r="S3604" i="13"/>
  <c r="S3605" i="13"/>
  <c r="S3606" i="13"/>
  <c r="S3607" i="13"/>
  <c r="S3608" i="13"/>
  <c r="S3609" i="13"/>
  <c r="S3610" i="13"/>
  <c r="S3611" i="13"/>
  <c r="S3612" i="13"/>
  <c r="S3613" i="13"/>
  <c r="S3614" i="13"/>
  <c r="S3615" i="13"/>
  <c r="S3616" i="13"/>
  <c r="S3617" i="13"/>
  <c r="S3618" i="13"/>
  <c r="S3619" i="13"/>
  <c r="S3620" i="13"/>
  <c r="S3621" i="13"/>
  <c r="S3622" i="13"/>
  <c r="S3623" i="13"/>
  <c r="S3624" i="13"/>
  <c r="S3625" i="13"/>
  <c r="S3626" i="13"/>
  <c r="S3627" i="13"/>
  <c r="S3628" i="13"/>
  <c r="S3629" i="13"/>
  <c r="S3630" i="13"/>
  <c r="S3631" i="13"/>
  <c r="S3632" i="13"/>
  <c r="S3633" i="13"/>
  <c r="S3634" i="13"/>
  <c r="S3635" i="13"/>
  <c r="S3636" i="13"/>
  <c r="S3637" i="13"/>
  <c r="S3638" i="13"/>
  <c r="S3639" i="13"/>
  <c r="S3640" i="13"/>
  <c r="S3641" i="13"/>
  <c r="S3642" i="13"/>
  <c r="S3643" i="13"/>
  <c r="S3644" i="13"/>
  <c r="S3645" i="13"/>
  <c r="S3646" i="13"/>
  <c r="S3647" i="13"/>
  <c r="S3648" i="13"/>
  <c r="S3649" i="13"/>
  <c r="S3650" i="13"/>
  <c r="S3651" i="13"/>
  <c r="S3652" i="13"/>
  <c r="S3653" i="13"/>
  <c r="S3654" i="13"/>
  <c r="S3655" i="13"/>
  <c r="S3656" i="13"/>
  <c r="S3657" i="13"/>
  <c r="S3658" i="13"/>
  <c r="S3659" i="13"/>
  <c r="S3660" i="13"/>
  <c r="S3661" i="13"/>
  <c r="S3662" i="13"/>
  <c r="S3663" i="13"/>
  <c r="S3664" i="13"/>
  <c r="S3665" i="13"/>
  <c r="S3666" i="13"/>
  <c r="S3667" i="13"/>
  <c r="S3668" i="13"/>
  <c r="S3669" i="13"/>
  <c r="S3670" i="13"/>
  <c r="S3671" i="13"/>
  <c r="S3672" i="13"/>
  <c r="S3673" i="13"/>
  <c r="S3674" i="13"/>
  <c r="S3675" i="13"/>
  <c r="S3676" i="13"/>
  <c r="S3677" i="13"/>
  <c r="S3678" i="13"/>
  <c r="S3679" i="13"/>
  <c r="S3680" i="13"/>
  <c r="S3681" i="13"/>
  <c r="S3682" i="13"/>
  <c r="S3683" i="13"/>
  <c r="S3684" i="13"/>
  <c r="S3685" i="13"/>
  <c r="S3686" i="13"/>
  <c r="S3687" i="13"/>
  <c r="S3688" i="13"/>
  <c r="S3689" i="13"/>
  <c r="S3690" i="13"/>
  <c r="S3691" i="13"/>
  <c r="S3692" i="13"/>
  <c r="S3693" i="13"/>
  <c r="S3694" i="13"/>
  <c r="S3695" i="13"/>
  <c r="S3696" i="13"/>
  <c r="S3697" i="13"/>
  <c r="S3698" i="13"/>
  <c r="S3699" i="13"/>
  <c r="S3700" i="13"/>
  <c r="S3701" i="13"/>
  <c r="S3702" i="13"/>
  <c r="S3703" i="13"/>
  <c r="S3704" i="13"/>
  <c r="S3705" i="13"/>
  <c r="S3706" i="13"/>
  <c r="S3707" i="13"/>
  <c r="S3708" i="13"/>
  <c r="S3709" i="13"/>
  <c r="S3710" i="13"/>
  <c r="S3711" i="13"/>
  <c r="S3712" i="13"/>
  <c r="S3713" i="13"/>
  <c r="S3714" i="13"/>
  <c r="S3715" i="13"/>
  <c r="S3716" i="13"/>
  <c r="S3717" i="13"/>
  <c r="S3718" i="13"/>
  <c r="S3719" i="13"/>
  <c r="S3720" i="13"/>
  <c r="S3721" i="13"/>
  <c r="S3722" i="13"/>
  <c r="S3723" i="13"/>
  <c r="S3724" i="13"/>
  <c r="S3725" i="13"/>
  <c r="S3726" i="13"/>
  <c r="S3727" i="13"/>
  <c r="S3728" i="13"/>
  <c r="S3729" i="13"/>
  <c r="S3730" i="13"/>
  <c r="S3731" i="13"/>
  <c r="S3732" i="13"/>
  <c r="S3733" i="13"/>
  <c r="S3734" i="13"/>
  <c r="S3735" i="13"/>
  <c r="S3736" i="13"/>
  <c r="S3737" i="13"/>
  <c r="S3738" i="13"/>
  <c r="S3739" i="13"/>
  <c r="S3740" i="13"/>
  <c r="S3741" i="13"/>
  <c r="S3742" i="13"/>
  <c r="S3743" i="13"/>
  <c r="S3744" i="13"/>
  <c r="S3745" i="13"/>
  <c r="S3746" i="13"/>
  <c r="S3747" i="13"/>
  <c r="S3748" i="13"/>
  <c r="S3749" i="13"/>
  <c r="S3750" i="13"/>
  <c r="S3751" i="13"/>
  <c r="S3752" i="13"/>
  <c r="S3753" i="13"/>
  <c r="S3754" i="13"/>
  <c r="S3755" i="13"/>
  <c r="S3756" i="13"/>
  <c r="S3757" i="13"/>
  <c r="S3758" i="13"/>
  <c r="S3759" i="13"/>
  <c r="S3760" i="13"/>
  <c r="S3761" i="13"/>
  <c r="S3762" i="13"/>
  <c r="S3763" i="13"/>
  <c r="S3764" i="13"/>
  <c r="S3765" i="13"/>
  <c r="S3766" i="13"/>
  <c r="S3767" i="13"/>
  <c r="S3768" i="13"/>
  <c r="S3769" i="13"/>
  <c r="S3770" i="13"/>
  <c r="S3771" i="13"/>
  <c r="S3772" i="13"/>
  <c r="S3773" i="13"/>
  <c r="S3774" i="13"/>
  <c r="S3775" i="13"/>
  <c r="S3776" i="13"/>
  <c r="S3777" i="13"/>
  <c r="S3778" i="13"/>
  <c r="S3779" i="13"/>
  <c r="S3780" i="13"/>
  <c r="S3781" i="13"/>
  <c r="S3782" i="13"/>
  <c r="S3783" i="13"/>
  <c r="S3784" i="13"/>
  <c r="S3785" i="13"/>
  <c r="S3786" i="13"/>
  <c r="S3787" i="13"/>
  <c r="S3788" i="13"/>
  <c r="S3789" i="13"/>
  <c r="S3790" i="13"/>
  <c r="S3791" i="13"/>
  <c r="S3792" i="13"/>
  <c r="S3793" i="13"/>
  <c r="S3794" i="13"/>
  <c r="S3795" i="13"/>
  <c r="S3796" i="13"/>
  <c r="S3797" i="13"/>
  <c r="S3798" i="13"/>
  <c r="S3799" i="13"/>
  <c r="S3800" i="13"/>
  <c r="S3801" i="13"/>
  <c r="S3802" i="13"/>
  <c r="S3803" i="13"/>
  <c r="S3804" i="13"/>
  <c r="S3805" i="13"/>
  <c r="S3806" i="13"/>
  <c r="S3807" i="13"/>
  <c r="S3808" i="13"/>
  <c r="S3809" i="13"/>
  <c r="S3810" i="13"/>
  <c r="S3811" i="13"/>
  <c r="S3812" i="13"/>
  <c r="S3813" i="13"/>
  <c r="S3814" i="13"/>
  <c r="S3815" i="13"/>
  <c r="S3816" i="13"/>
  <c r="S3817" i="13"/>
  <c r="S3818" i="13"/>
  <c r="S3819" i="13"/>
  <c r="S3820" i="13"/>
  <c r="S3821" i="13"/>
  <c r="S3822" i="13"/>
  <c r="S3823" i="13"/>
  <c r="S3824" i="13"/>
  <c r="S3825" i="13"/>
  <c r="S3826" i="13"/>
  <c r="S3827" i="13"/>
  <c r="S3828" i="13"/>
  <c r="S3829" i="13"/>
  <c r="S3830" i="13"/>
  <c r="S3831" i="13"/>
  <c r="S3832" i="13"/>
  <c r="S3833" i="13"/>
  <c r="S3834" i="13"/>
  <c r="S3835" i="13"/>
  <c r="S3836" i="13"/>
  <c r="S3837" i="13"/>
  <c r="S3838" i="13"/>
  <c r="S3839" i="13"/>
  <c r="S3840" i="13"/>
  <c r="S3841" i="13"/>
  <c r="S3842" i="13"/>
  <c r="S3843" i="13"/>
  <c r="S3844" i="13"/>
  <c r="S3845" i="13"/>
  <c r="S3846" i="13"/>
  <c r="S3847" i="13"/>
  <c r="S3848" i="13"/>
  <c r="S3849" i="13"/>
  <c r="S3850" i="13"/>
  <c r="S3851" i="13"/>
  <c r="S3852" i="13"/>
  <c r="S3853" i="13"/>
  <c r="S3854" i="13"/>
  <c r="S3855" i="13"/>
  <c r="S3856" i="13"/>
  <c r="S3857" i="13"/>
  <c r="S3858" i="13"/>
  <c r="S3859" i="13"/>
  <c r="S3860" i="13"/>
  <c r="S3861" i="13"/>
  <c r="S3862" i="13"/>
  <c r="S3863" i="13"/>
  <c r="S3864" i="13"/>
  <c r="S3865" i="13"/>
  <c r="S3866" i="13"/>
  <c r="S3867" i="13"/>
  <c r="S3868" i="13"/>
  <c r="S3869" i="13"/>
  <c r="S3870" i="13"/>
  <c r="S3871" i="13"/>
  <c r="S3872" i="13"/>
  <c r="S3873" i="13"/>
  <c r="S3874" i="13"/>
  <c r="S3875" i="13"/>
  <c r="S3876" i="13"/>
  <c r="S3877" i="13"/>
  <c r="S3878" i="13"/>
  <c r="S3879" i="13"/>
  <c r="S3880" i="13"/>
  <c r="S3881" i="13"/>
  <c r="S3882" i="13"/>
  <c r="S3883" i="13"/>
  <c r="S3884" i="13"/>
  <c r="S3885" i="13"/>
  <c r="S3886" i="13"/>
  <c r="S3887" i="13"/>
  <c r="S3888" i="13"/>
  <c r="S3889" i="13"/>
  <c r="S3890" i="13"/>
  <c r="S3891" i="13"/>
  <c r="S3892" i="13"/>
  <c r="S3893" i="13"/>
  <c r="S3894" i="13"/>
  <c r="S3895" i="13"/>
  <c r="S3896" i="13"/>
  <c r="S3897" i="13"/>
  <c r="S3898" i="13"/>
  <c r="S3899" i="13"/>
  <c r="S3900" i="13"/>
  <c r="S3901" i="13"/>
  <c r="S3902" i="13"/>
  <c r="S3903" i="13"/>
  <c r="S3904" i="13"/>
  <c r="S3905" i="13"/>
  <c r="S3906" i="13"/>
  <c r="S3907" i="13"/>
  <c r="S3908" i="13"/>
  <c r="S3909" i="13"/>
  <c r="S3910" i="13"/>
  <c r="S3911" i="13"/>
  <c r="S3912" i="13"/>
  <c r="S3913" i="13"/>
  <c r="S3914" i="13"/>
  <c r="S3915" i="13"/>
  <c r="S3916" i="13"/>
  <c r="S3917" i="13"/>
  <c r="S3918" i="13"/>
  <c r="S3919" i="13"/>
  <c r="S3920" i="13"/>
  <c r="S3921" i="13"/>
  <c r="S3922" i="13"/>
  <c r="S3923" i="13"/>
  <c r="S3924" i="13"/>
  <c r="S3925" i="13"/>
  <c r="S3926" i="13"/>
  <c r="S3927" i="13"/>
  <c r="S3928" i="13"/>
  <c r="S3929" i="13"/>
  <c r="S3930" i="13"/>
  <c r="S3931" i="13"/>
  <c r="S3932" i="13"/>
  <c r="S3933" i="13"/>
  <c r="S3934" i="13"/>
  <c r="S3935" i="13"/>
  <c r="S3936" i="13"/>
  <c r="S3937" i="13"/>
  <c r="S3938" i="13"/>
  <c r="S3939" i="13"/>
  <c r="S3940" i="13"/>
  <c r="S3941" i="13"/>
  <c r="S3942" i="13"/>
  <c r="S3943" i="13"/>
  <c r="S3944" i="13"/>
  <c r="S3945" i="13"/>
  <c r="S3946" i="13"/>
  <c r="S3947" i="13"/>
  <c r="S3948" i="13"/>
  <c r="S3949" i="13"/>
  <c r="S3950" i="13"/>
  <c r="S3951" i="13"/>
  <c r="S3952" i="13"/>
  <c r="S3953" i="13"/>
  <c r="S3954" i="13"/>
  <c r="S3955" i="13"/>
  <c r="S3956" i="13"/>
  <c r="S3957" i="13"/>
  <c r="S3958" i="13"/>
  <c r="S3959" i="13"/>
  <c r="S3960" i="13"/>
  <c r="S3961" i="13"/>
  <c r="S3962" i="13"/>
  <c r="S3963" i="13"/>
  <c r="S3964" i="13"/>
  <c r="S3965" i="13"/>
  <c r="S3966" i="13"/>
  <c r="S3967" i="13"/>
  <c r="S3968" i="13"/>
  <c r="S3969" i="13"/>
  <c r="S3970" i="13"/>
  <c r="S3971" i="13"/>
  <c r="S3972" i="13"/>
  <c r="S3973" i="13"/>
  <c r="S3974" i="13"/>
  <c r="S3975" i="13"/>
  <c r="S3976" i="13"/>
  <c r="S3977" i="13"/>
  <c r="S3978" i="13"/>
  <c r="S3979" i="13"/>
  <c r="S3980" i="13"/>
  <c r="S3981" i="13"/>
  <c r="S3982" i="13"/>
  <c r="S3983" i="13"/>
  <c r="S3984" i="13"/>
  <c r="S3985" i="13"/>
  <c r="S3986" i="13"/>
  <c r="S3987" i="13"/>
  <c r="S3988" i="13"/>
  <c r="S3989" i="13"/>
  <c r="S3990" i="13"/>
  <c r="S3991" i="13"/>
  <c r="S3992" i="13"/>
  <c r="S3993" i="13"/>
  <c r="S3994" i="13"/>
  <c r="S3995" i="13"/>
  <c r="S3996" i="13"/>
  <c r="S3997" i="13"/>
  <c r="S3998" i="13"/>
  <c r="S3999" i="13"/>
  <c r="S4000" i="13"/>
  <c r="S4001" i="13"/>
  <c r="S4002" i="13"/>
  <c r="S4003" i="13"/>
  <c r="S4004" i="13"/>
  <c r="S4005" i="13"/>
  <c r="S4006" i="13"/>
  <c r="S4007" i="13"/>
  <c r="S4008" i="13"/>
  <c r="S4009" i="13"/>
  <c r="S4010" i="13"/>
  <c r="S4011" i="13"/>
  <c r="S4012" i="13"/>
  <c r="S4013" i="13"/>
  <c r="S4014" i="13"/>
  <c r="S4015" i="13"/>
  <c r="S4016" i="13"/>
  <c r="S4017" i="13"/>
  <c r="S4018" i="13"/>
  <c r="S4019" i="13"/>
  <c r="S4020" i="13"/>
  <c r="S4021" i="13"/>
  <c r="S4022" i="13"/>
  <c r="S4023" i="13"/>
  <c r="S4024" i="13"/>
  <c r="S4025" i="13"/>
  <c r="S4026" i="13"/>
  <c r="S4027" i="13"/>
  <c r="S4028" i="13"/>
  <c r="S4029" i="13"/>
  <c r="S4030" i="13"/>
  <c r="S4031" i="13"/>
  <c r="S4032" i="13"/>
  <c r="S4033" i="13"/>
  <c r="S4034" i="13"/>
  <c r="S4035" i="13"/>
  <c r="S4036" i="13"/>
  <c r="S4037" i="13"/>
  <c r="S4038" i="13"/>
  <c r="S4039" i="13"/>
  <c r="S4040" i="13"/>
  <c r="S4041" i="13"/>
  <c r="S4042" i="13"/>
  <c r="S4043" i="13"/>
  <c r="S4044" i="13"/>
  <c r="S4045" i="13"/>
  <c r="S4046" i="13"/>
  <c r="S4047" i="13"/>
  <c r="S4048" i="13"/>
  <c r="S4049" i="13"/>
  <c r="S4050" i="13"/>
  <c r="S4051" i="13"/>
  <c r="S4052" i="13"/>
  <c r="S4053" i="13"/>
  <c r="S4054" i="13"/>
  <c r="S4055" i="13"/>
  <c r="S4056" i="13"/>
  <c r="S4057" i="13"/>
  <c r="S4058" i="13"/>
  <c r="S4059" i="13"/>
  <c r="S4060" i="13"/>
  <c r="S4061" i="13"/>
  <c r="S4062" i="13"/>
  <c r="S4063" i="13"/>
  <c r="S4064" i="13"/>
  <c r="S4065" i="13"/>
  <c r="S4066" i="13"/>
  <c r="S4067" i="13"/>
  <c r="S4068" i="13"/>
  <c r="S4069" i="13"/>
  <c r="S4070" i="13"/>
  <c r="S4071" i="13"/>
  <c r="S4072" i="13"/>
  <c r="S4073" i="13"/>
  <c r="S4074" i="13"/>
  <c r="S4075" i="13"/>
  <c r="S4076" i="13"/>
  <c r="S4077" i="13"/>
  <c r="S4078" i="13"/>
  <c r="S4079" i="13"/>
  <c r="S4080" i="13"/>
  <c r="S4081" i="13"/>
  <c r="S4082" i="13"/>
  <c r="S4083" i="13"/>
  <c r="S4084" i="13"/>
  <c r="S4085" i="13"/>
  <c r="S4086" i="13"/>
  <c r="S4087" i="13"/>
  <c r="S4088" i="13"/>
  <c r="S4089" i="13"/>
  <c r="S4090" i="13"/>
  <c r="S4091" i="13"/>
  <c r="S4092" i="13"/>
  <c r="S4093" i="13"/>
  <c r="S4094" i="13"/>
  <c r="S4095" i="13"/>
  <c r="S4096" i="13"/>
  <c r="S4097" i="13"/>
  <c r="S4098" i="13"/>
  <c r="S4099" i="13"/>
  <c r="S4100" i="13"/>
  <c r="S4101" i="13"/>
  <c r="S4102" i="13"/>
  <c r="S4103" i="13"/>
  <c r="S4104" i="13"/>
  <c r="S4105" i="13"/>
  <c r="S4106" i="13"/>
  <c r="S4107" i="13"/>
  <c r="S4108" i="13"/>
  <c r="S4109" i="13"/>
  <c r="S4110" i="13"/>
  <c r="S4111" i="13"/>
  <c r="S4112" i="13"/>
  <c r="S4113" i="13"/>
  <c r="S4114" i="13"/>
  <c r="S4115" i="13"/>
  <c r="S4116" i="13"/>
  <c r="S4117" i="13"/>
  <c r="S4118" i="13"/>
  <c r="S4119" i="13"/>
  <c r="S4120" i="13"/>
  <c r="S4121" i="13"/>
  <c r="S4122" i="13"/>
  <c r="S4123" i="13"/>
  <c r="S4124" i="13"/>
  <c r="S4125" i="13"/>
  <c r="S4126" i="13"/>
  <c r="S4127" i="13"/>
  <c r="S4128" i="13"/>
  <c r="S4129" i="13"/>
  <c r="S4130" i="13"/>
  <c r="S4131" i="13"/>
  <c r="S4132" i="13"/>
  <c r="S4133" i="13"/>
  <c r="S4134" i="13"/>
  <c r="S4135" i="13"/>
  <c r="S4136" i="13"/>
  <c r="S4137" i="13"/>
  <c r="S4138" i="13"/>
  <c r="S4139" i="13"/>
  <c r="S4140" i="13"/>
  <c r="S4141" i="13"/>
  <c r="S4142" i="13"/>
  <c r="S4143" i="13"/>
  <c r="S4144" i="13"/>
  <c r="S4145" i="13"/>
  <c r="S4146" i="13"/>
  <c r="S4147" i="13"/>
  <c r="S4148" i="13"/>
  <c r="S4149" i="13"/>
  <c r="S4150" i="13"/>
  <c r="S4151" i="13"/>
  <c r="S4152" i="13"/>
  <c r="S4153" i="13"/>
  <c r="S4154" i="13"/>
  <c r="S4155" i="13"/>
  <c r="S4156" i="13"/>
  <c r="S4157" i="13"/>
  <c r="S4158" i="13"/>
  <c r="S4159" i="13"/>
  <c r="S4160" i="13"/>
  <c r="S4161" i="13"/>
  <c r="S4162" i="13"/>
  <c r="S4163" i="13"/>
  <c r="S4164" i="13"/>
  <c r="S4165" i="13"/>
  <c r="S4166" i="13"/>
  <c r="S4167" i="13"/>
  <c r="S4168" i="13"/>
  <c r="S4169" i="13"/>
  <c r="S4170" i="13"/>
  <c r="S4171" i="13"/>
  <c r="S4172" i="13"/>
  <c r="S4173" i="13"/>
  <c r="S4174" i="13"/>
  <c r="S4175" i="13"/>
  <c r="S4176" i="13"/>
  <c r="S4177" i="13"/>
  <c r="S4178" i="13"/>
  <c r="S4179" i="13"/>
  <c r="S4180" i="13"/>
  <c r="S4181" i="13"/>
  <c r="S4182" i="13"/>
  <c r="S4183" i="13"/>
  <c r="S4184" i="13"/>
  <c r="S4185" i="13"/>
  <c r="S4186" i="13"/>
  <c r="S4187" i="13"/>
  <c r="S4188" i="13"/>
  <c r="S4189" i="13"/>
  <c r="S4190" i="13"/>
  <c r="S4191" i="13"/>
  <c r="S4192" i="13"/>
  <c r="S4193" i="13"/>
  <c r="S4194" i="13"/>
  <c r="S4195" i="13"/>
  <c r="S4196" i="13"/>
  <c r="S4197" i="13"/>
  <c r="S4198" i="13"/>
  <c r="S4199" i="13"/>
  <c r="S4200" i="13"/>
  <c r="S4201" i="13"/>
  <c r="S4202" i="13"/>
  <c r="S4203" i="13"/>
  <c r="S4204" i="13"/>
  <c r="S4205" i="13"/>
  <c r="S4206" i="13"/>
  <c r="S4207" i="13"/>
  <c r="S4208" i="13"/>
  <c r="S4209" i="13"/>
  <c r="S4210" i="13"/>
  <c r="S4211" i="13"/>
  <c r="S4212" i="13"/>
  <c r="S4213" i="13"/>
  <c r="S4214" i="13"/>
  <c r="S4215" i="13"/>
  <c r="S4216" i="13"/>
  <c r="S4217" i="13"/>
  <c r="S4218" i="13"/>
  <c r="S4219" i="13"/>
  <c r="S4220" i="13"/>
  <c r="S4221" i="13"/>
  <c r="S4222" i="13"/>
  <c r="S4223" i="13"/>
  <c r="S4224" i="13"/>
  <c r="S4225" i="13"/>
  <c r="S4226" i="13"/>
  <c r="S4227" i="13"/>
  <c r="S4228" i="13"/>
  <c r="S4229" i="13"/>
  <c r="S4230" i="13"/>
  <c r="S4231" i="13"/>
  <c r="S4232" i="13"/>
  <c r="S4233" i="13"/>
  <c r="S4234" i="13"/>
  <c r="S4235" i="13"/>
  <c r="S4236" i="13"/>
  <c r="S4237" i="13"/>
  <c r="S4238" i="13"/>
  <c r="S4239" i="13"/>
  <c r="S4240" i="13"/>
  <c r="S4241" i="13"/>
  <c r="S4242" i="13"/>
  <c r="S4243" i="13"/>
  <c r="S4244" i="13"/>
  <c r="S4245" i="13"/>
  <c r="S4246" i="13"/>
  <c r="S4247" i="13"/>
  <c r="S4248" i="13"/>
  <c r="S4249" i="13"/>
  <c r="S4250" i="13"/>
  <c r="S4251" i="13"/>
  <c r="S4252" i="13"/>
  <c r="S4253" i="13"/>
  <c r="S4254" i="13"/>
  <c r="S4255" i="13"/>
  <c r="S4256" i="13"/>
  <c r="S4257" i="13"/>
  <c r="S4258" i="13"/>
  <c r="S4259" i="13"/>
  <c r="S4260" i="13"/>
  <c r="S4261" i="13"/>
  <c r="S4262" i="13"/>
  <c r="S4263" i="13"/>
  <c r="S4264" i="13"/>
  <c r="S4265" i="13"/>
  <c r="S4266" i="13"/>
  <c r="S4267" i="13"/>
  <c r="S4268" i="13"/>
  <c r="S4269" i="13"/>
  <c r="S4270" i="13"/>
  <c r="S4271" i="13"/>
  <c r="S4272" i="13"/>
  <c r="S4273" i="13"/>
  <c r="S4274" i="13"/>
  <c r="S4275" i="13"/>
  <c r="S4276" i="13"/>
  <c r="S4277" i="13"/>
  <c r="S4278" i="13"/>
  <c r="S4279" i="13"/>
  <c r="S4280" i="13"/>
  <c r="S4281" i="13"/>
  <c r="S4282" i="13"/>
  <c r="S4283" i="13"/>
  <c r="S4284" i="13"/>
  <c r="S4285" i="13"/>
  <c r="S4286" i="13"/>
  <c r="S4287" i="13"/>
  <c r="S4288" i="13"/>
  <c r="S4289" i="13"/>
  <c r="S4290" i="13"/>
  <c r="S4291" i="13"/>
  <c r="S4292" i="13"/>
  <c r="S4293" i="13"/>
  <c r="S4294" i="13"/>
  <c r="S4295" i="13"/>
  <c r="S4296" i="13"/>
  <c r="S4297" i="13"/>
  <c r="S4298" i="13"/>
  <c r="S4299" i="13"/>
  <c r="S4300" i="13"/>
  <c r="S4301" i="13"/>
  <c r="S4302" i="13"/>
  <c r="S4303" i="13"/>
  <c r="S4304" i="13"/>
  <c r="S4305" i="13"/>
  <c r="S4306" i="13"/>
  <c r="S4307" i="13"/>
  <c r="S4308" i="13"/>
  <c r="S4309" i="13"/>
  <c r="S4310" i="13"/>
  <c r="S4311" i="13"/>
  <c r="S4312" i="13"/>
  <c r="S4313" i="13"/>
  <c r="S4314" i="13"/>
  <c r="S4315" i="13"/>
  <c r="S4316" i="13"/>
  <c r="S4317" i="13"/>
  <c r="S4318" i="13"/>
  <c r="S4319" i="13"/>
  <c r="S4320" i="13"/>
  <c r="S4321" i="13"/>
  <c r="S4322" i="13"/>
  <c r="S4323" i="13"/>
  <c r="S4324" i="13"/>
  <c r="S4325" i="13"/>
  <c r="S4326" i="13"/>
  <c r="S4327" i="13"/>
  <c r="S4328" i="13"/>
  <c r="S4329" i="13"/>
  <c r="S4330" i="13"/>
  <c r="S4331" i="13"/>
  <c r="S4332" i="13"/>
  <c r="S4333" i="13"/>
  <c r="S4334" i="13"/>
  <c r="S4335" i="13"/>
  <c r="S4336" i="13"/>
  <c r="S4337" i="13"/>
  <c r="S4338" i="13"/>
  <c r="S4339" i="13"/>
  <c r="S4340" i="13"/>
  <c r="S4341" i="13"/>
  <c r="S4342" i="13"/>
  <c r="S4343" i="13"/>
  <c r="S4344" i="13"/>
  <c r="S4345" i="13"/>
  <c r="S4346" i="13"/>
  <c r="S4347" i="13"/>
  <c r="S4348" i="13"/>
  <c r="S4349" i="13"/>
  <c r="S4350" i="13"/>
  <c r="S4351" i="13"/>
  <c r="S4352" i="13"/>
  <c r="S4353" i="13"/>
  <c r="S4354" i="13"/>
  <c r="S4355" i="13"/>
  <c r="S4356" i="13"/>
  <c r="S4357" i="13"/>
  <c r="S4358" i="13"/>
  <c r="S4359" i="13"/>
  <c r="S4360" i="13"/>
  <c r="S4361" i="13"/>
  <c r="S4362" i="13"/>
  <c r="S4363" i="13"/>
  <c r="S4364" i="13"/>
  <c r="S4365" i="13"/>
  <c r="S4366" i="13"/>
  <c r="S4367" i="13"/>
  <c r="S4368" i="13"/>
  <c r="S4369" i="13"/>
  <c r="S4370" i="13"/>
  <c r="S4371" i="13"/>
  <c r="S4372" i="13"/>
  <c r="S4373" i="13"/>
  <c r="S4374" i="13"/>
  <c r="S4375" i="13"/>
  <c r="S4376" i="13"/>
  <c r="S4377" i="13"/>
  <c r="S4378" i="13"/>
  <c r="S4379" i="13"/>
  <c r="S4380" i="13"/>
  <c r="S4381" i="13"/>
  <c r="S4382" i="13"/>
  <c r="S4383" i="13"/>
  <c r="S4384" i="13"/>
  <c r="S4385" i="13"/>
  <c r="S4386" i="13"/>
  <c r="S4387" i="13"/>
  <c r="S4388" i="13"/>
  <c r="S4389" i="13"/>
  <c r="S4390" i="13"/>
  <c r="S4391" i="13"/>
  <c r="S4392" i="13"/>
  <c r="S4393" i="13"/>
  <c r="S4394" i="13"/>
  <c r="S4395" i="13"/>
  <c r="S4396" i="13"/>
  <c r="S4397" i="13"/>
  <c r="S4398" i="13"/>
  <c r="S4399" i="13"/>
  <c r="S4400" i="13"/>
  <c r="S4401" i="13"/>
  <c r="S4402" i="13"/>
  <c r="S4403" i="13"/>
  <c r="S4404" i="13"/>
  <c r="S4405" i="13"/>
  <c r="S4406" i="13"/>
  <c r="S4407" i="13"/>
  <c r="S4408" i="13"/>
  <c r="S4409" i="13"/>
  <c r="S4410" i="13"/>
  <c r="S4411" i="13"/>
  <c r="S4412" i="13"/>
  <c r="S4413" i="13"/>
  <c r="S4414" i="13"/>
  <c r="S4415" i="13"/>
  <c r="S4416" i="13"/>
  <c r="S4417" i="13"/>
  <c r="S4418" i="13"/>
  <c r="S4419" i="13"/>
  <c r="S4420" i="13"/>
  <c r="S4421" i="13"/>
  <c r="S4422" i="13"/>
  <c r="S4423" i="13"/>
  <c r="S4424" i="13"/>
  <c r="S4425" i="13"/>
  <c r="S4426" i="13"/>
  <c r="S4427" i="13"/>
  <c r="S4428" i="13"/>
  <c r="S4429" i="13"/>
  <c r="S4430" i="13"/>
  <c r="S4431" i="13"/>
  <c r="S4432" i="13"/>
  <c r="S4433" i="13"/>
  <c r="S4434" i="13"/>
  <c r="S4435" i="13"/>
  <c r="S4436" i="13"/>
  <c r="S4437" i="13"/>
  <c r="S4438" i="13"/>
  <c r="S4439" i="13"/>
  <c r="S4440" i="13"/>
  <c r="S4441" i="13"/>
  <c r="S4442" i="13"/>
  <c r="S4443" i="13"/>
  <c r="S4444" i="13"/>
  <c r="S4445" i="13"/>
  <c r="S4446" i="13"/>
  <c r="S4447" i="13"/>
  <c r="S4448" i="13"/>
  <c r="S4449" i="13"/>
  <c r="S4450" i="13"/>
  <c r="S4451" i="13"/>
  <c r="S4452" i="13"/>
  <c r="S4453" i="13"/>
  <c r="S4454" i="13"/>
  <c r="S4455" i="13"/>
  <c r="S4456" i="13"/>
  <c r="S4457" i="13"/>
  <c r="S4458" i="13"/>
  <c r="S4459" i="13"/>
  <c r="S4460" i="13"/>
  <c r="S4461" i="13"/>
  <c r="S4462" i="13"/>
  <c r="S4463" i="13"/>
  <c r="S4464" i="13"/>
  <c r="S4465" i="13"/>
  <c r="S4466" i="13"/>
  <c r="S4467" i="13"/>
  <c r="S4468" i="13"/>
  <c r="S4469" i="13"/>
  <c r="S4470" i="13"/>
  <c r="S4471" i="13"/>
  <c r="S4472" i="13"/>
  <c r="S4473" i="13"/>
  <c r="S4474" i="13"/>
  <c r="S4475" i="13"/>
  <c r="S4476" i="13"/>
  <c r="S4477" i="13"/>
  <c r="S4478" i="13"/>
  <c r="S4479" i="13"/>
  <c r="S4480" i="13"/>
  <c r="S4481" i="13"/>
  <c r="S4482" i="13"/>
  <c r="S4483" i="13"/>
  <c r="S4484" i="13"/>
  <c r="S4485" i="13"/>
  <c r="S4486" i="13"/>
  <c r="S4487" i="13"/>
  <c r="S4488" i="13"/>
  <c r="S4489" i="13"/>
  <c r="S4490" i="13"/>
  <c r="S4491" i="13"/>
  <c r="S4492" i="13"/>
  <c r="S4493" i="13"/>
  <c r="S4494" i="13"/>
  <c r="S4495" i="13"/>
  <c r="S4496" i="13"/>
  <c r="S4497" i="13"/>
  <c r="S4498" i="13"/>
  <c r="S4499" i="13"/>
  <c r="S4500" i="13"/>
  <c r="S4501" i="13"/>
  <c r="S4502" i="13"/>
  <c r="S4503" i="13"/>
  <c r="S4504" i="13"/>
  <c r="S4505" i="13"/>
  <c r="S4506" i="13"/>
  <c r="S4507" i="13"/>
  <c r="S4508" i="13"/>
  <c r="S4509" i="13"/>
  <c r="S4510" i="13"/>
  <c r="S4511" i="13"/>
  <c r="S4512" i="13"/>
  <c r="S4513" i="13"/>
  <c r="S4514" i="13"/>
  <c r="S4515" i="13"/>
  <c r="S4516" i="13"/>
  <c r="S4517" i="13"/>
  <c r="S4518" i="13"/>
  <c r="S4519" i="13"/>
  <c r="S4520" i="13"/>
  <c r="S4521" i="13"/>
  <c r="S4522" i="13"/>
  <c r="S4523" i="13"/>
  <c r="S4524" i="13"/>
  <c r="S4525" i="13"/>
  <c r="S4526" i="13"/>
  <c r="S4527" i="13"/>
  <c r="S4528" i="13"/>
  <c r="S4529" i="13"/>
  <c r="S4530" i="13"/>
  <c r="S4531" i="13"/>
  <c r="S4532" i="13"/>
  <c r="S4533" i="13"/>
  <c r="S4534" i="13"/>
  <c r="S4535" i="13"/>
  <c r="S4536" i="13"/>
  <c r="S4537" i="13"/>
  <c r="S4538" i="13"/>
  <c r="S4539" i="13"/>
  <c r="S4540" i="13"/>
  <c r="S4541" i="13"/>
  <c r="S4542" i="13"/>
  <c r="S4543" i="13"/>
  <c r="S4544" i="13"/>
  <c r="S4545" i="13"/>
  <c r="S4546" i="13"/>
  <c r="S4547" i="13"/>
  <c r="S4548" i="13"/>
  <c r="S4549" i="13"/>
  <c r="S4550" i="13"/>
  <c r="S4551" i="13"/>
  <c r="S4552" i="13"/>
  <c r="S4553" i="13"/>
  <c r="S4554" i="13"/>
  <c r="S4555" i="13"/>
  <c r="S4556" i="13"/>
  <c r="S4557" i="13"/>
  <c r="S4558" i="13"/>
  <c r="S4559" i="13"/>
  <c r="S4560" i="13"/>
  <c r="S4561" i="13"/>
  <c r="S4562" i="13"/>
  <c r="S4563" i="13"/>
  <c r="S4564" i="13"/>
  <c r="S4565" i="13"/>
  <c r="S4566" i="13"/>
  <c r="S4567" i="13"/>
  <c r="S4568" i="13"/>
  <c r="S4569" i="13"/>
  <c r="S4570" i="13"/>
  <c r="S4571" i="13"/>
  <c r="S4572" i="13"/>
  <c r="S4573" i="13"/>
  <c r="S4574" i="13"/>
  <c r="S4575" i="13"/>
  <c r="S4576" i="13"/>
  <c r="S4577" i="13"/>
  <c r="S4578" i="13"/>
  <c r="S4579" i="13"/>
  <c r="S4580" i="13"/>
  <c r="S4581" i="13"/>
  <c r="S4582" i="13"/>
  <c r="S4583" i="13"/>
  <c r="S4584" i="13"/>
  <c r="S4585" i="13"/>
  <c r="S4586" i="13"/>
  <c r="S4587" i="13"/>
  <c r="S4588" i="13"/>
  <c r="S4589" i="13"/>
  <c r="S4590" i="13"/>
  <c r="S4591" i="13"/>
  <c r="S4592" i="13"/>
  <c r="S4593" i="13"/>
  <c r="S4594" i="13"/>
  <c r="S4595" i="13"/>
  <c r="S4596" i="13"/>
  <c r="S4597" i="13"/>
  <c r="S4598" i="13"/>
  <c r="S4599" i="13"/>
  <c r="S4600" i="13"/>
  <c r="S4601" i="13"/>
  <c r="S4602" i="13"/>
  <c r="S4603" i="13"/>
  <c r="S4604" i="13"/>
  <c r="S4605" i="13"/>
  <c r="S4606" i="13"/>
  <c r="S4607" i="13"/>
  <c r="S4608" i="13"/>
  <c r="S4609" i="13"/>
  <c r="S4610" i="13"/>
  <c r="S4611" i="13"/>
  <c r="S4612" i="13"/>
  <c r="S4613" i="13"/>
  <c r="S4614" i="13"/>
  <c r="S4615" i="13"/>
  <c r="S4616" i="13"/>
  <c r="S4617" i="13"/>
  <c r="S4618" i="13"/>
  <c r="S4619" i="13"/>
  <c r="S4620" i="13"/>
  <c r="S4621" i="13"/>
  <c r="S4622" i="13"/>
  <c r="S4623" i="13"/>
  <c r="S4624" i="13"/>
  <c r="S4625" i="13"/>
  <c r="S4626" i="13"/>
  <c r="S4627" i="13"/>
  <c r="S4628" i="13"/>
  <c r="S4629" i="13"/>
  <c r="S4630" i="13"/>
  <c r="S4631" i="13"/>
  <c r="S4632" i="13"/>
  <c r="S4633" i="13"/>
  <c r="S4634" i="13"/>
  <c r="S4635" i="13"/>
  <c r="S4636" i="13"/>
  <c r="S4637" i="13"/>
  <c r="S4638" i="13"/>
  <c r="S4639" i="13"/>
  <c r="S4640" i="13"/>
  <c r="S4641" i="13"/>
  <c r="S4642" i="13"/>
  <c r="S4643" i="13"/>
  <c r="S4644" i="13"/>
  <c r="S4645" i="13"/>
  <c r="S4646" i="13"/>
  <c r="S4647" i="13"/>
  <c r="S4648" i="13"/>
  <c r="S4649" i="13"/>
  <c r="S4650" i="13"/>
  <c r="S4651" i="13"/>
  <c r="S4652" i="13"/>
  <c r="S4653" i="13"/>
  <c r="S4654" i="13"/>
  <c r="S4655" i="13"/>
  <c r="S4656" i="13"/>
  <c r="S4657" i="13"/>
  <c r="S4658" i="13"/>
  <c r="S4659" i="13"/>
  <c r="S4660" i="13"/>
  <c r="S4661" i="13"/>
  <c r="S4662" i="13"/>
  <c r="S4663" i="13"/>
  <c r="S4664" i="13"/>
  <c r="S4665" i="13"/>
  <c r="S4666" i="13"/>
  <c r="S4667" i="13"/>
  <c r="S4668" i="13"/>
  <c r="S4669" i="13"/>
  <c r="S4670" i="13"/>
  <c r="S4671" i="13"/>
  <c r="S4672" i="13"/>
  <c r="S4673" i="13"/>
  <c r="S4674" i="13"/>
  <c r="S4675" i="13"/>
  <c r="S4676" i="13"/>
  <c r="S4677" i="13"/>
  <c r="S4678" i="13"/>
  <c r="S4679" i="13"/>
  <c r="S4680" i="13"/>
  <c r="S4681" i="13"/>
  <c r="S4682" i="13"/>
  <c r="S4683" i="13"/>
  <c r="S4684" i="13"/>
  <c r="S4685" i="13"/>
  <c r="S4686" i="13"/>
  <c r="S4687" i="13"/>
  <c r="S4688" i="13"/>
  <c r="S4689" i="13"/>
  <c r="S4690" i="13"/>
  <c r="S4691" i="13"/>
  <c r="S4692" i="13"/>
  <c r="S4693" i="13"/>
  <c r="S4694" i="13"/>
  <c r="S4695" i="13"/>
  <c r="S4696" i="13"/>
  <c r="S4697" i="13"/>
  <c r="S4698" i="13"/>
  <c r="S4699" i="13"/>
  <c r="S4700" i="13"/>
  <c r="S4701" i="13"/>
  <c r="S4702" i="13"/>
  <c r="S4703" i="13"/>
  <c r="S4704" i="13"/>
  <c r="S4705" i="13"/>
  <c r="S4706" i="13"/>
  <c r="S4707" i="13"/>
  <c r="S4708" i="13"/>
  <c r="S4709" i="13"/>
  <c r="S4710" i="13"/>
  <c r="S4711" i="13"/>
  <c r="S4712" i="13"/>
  <c r="S4713" i="13"/>
  <c r="S4714" i="13"/>
  <c r="S4715" i="13"/>
  <c r="S4716" i="13"/>
  <c r="S4717" i="13"/>
  <c r="S4718" i="13"/>
  <c r="S4719" i="13"/>
  <c r="S4720" i="13"/>
  <c r="S4721" i="13"/>
  <c r="S4722" i="13"/>
  <c r="S4723" i="13"/>
  <c r="S4724" i="13"/>
  <c r="S4725" i="13"/>
  <c r="S4726" i="13"/>
  <c r="S4727" i="13"/>
  <c r="S4728" i="13"/>
  <c r="S4729" i="13"/>
  <c r="S4730" i="13"/>
  <c r="S4731" i="13"/>
  <c r="S4732" i="13"/>
  <c r="S4733" i="13"/>
  <c r="S4734" i="13"/>
  <c r="S4735" i="13"/>
  <c r="S4736" i="13"/>
  <c r="S4737" i="13"/>
  <c r="S4738" i="13"/>
  <c r="S4739" i="13"/>
  <c r="S4740" i="13"/>
  <c r="S4741" i="13"/>
  <c r="S4742" i="13"/>
  <c r="S4743" i="13"/>
  <c r="S4744" i="13"/>
  <c r="S4745" i="13"/>
  <c r="S4746" i="13"/>
  <c r="S4747" i="13"/>
  <c r="S4748" i="13"/>
  <c r="S4749" i="13"/>
  <c r="S4750" i="13"/>
  <c r="S4751" i="13"/>
  <c r="S4752" i="13"/>
  <c r="S4753" i="13"/>
  <c r="S4754" i="13"/>
  <c r="S4755" i="13"/>
  <c r="S4756" i="13"/>
  <c r="S4757" i="13"/>
  <c r="S4758" i="13"/>
  <c r="S4759" i="13"/>
  <c r="S4760" i="13"/>
  <c r="S4761" i="13"/>
  <c r="S4762" i="13"/>
  <c r="S4763" i="13"/>
  <c r="S4764" i="13"/>
  <c r="S4765" i="13"/>
  <c r="S4766" i="13"/>
  <c r="S4767" i="13"/>
  <c r="S4768" i="13"/>
  <c r="S4769" i="13"/>
  <c r="S4770" i="13"/>
  <c r="S4771" i="13"/>
  <c r="S4772" i="13"/>
  <c r="S4773" i="13"/>
  <c r="S4774" i="13"/>
  <c r="S4775" i="13"/>
  <c r="S4776" i="13"/>
  <c r="S4777" i="13"/>
  <c r="S4778" i="13"/>
  <c r="S4779" i="13"/>
  <c r="S4780" i="13"/>
  <c r="S4781" i="13"/>
  <c r="S4782" i="13"/>
  <c r="S4783" i="13"/>
  <c r="S4784" i="13"/>
  <c r="S4785" i="13"/>
  <c r="S4786" i="13"/>
  <c r="S4787" i="13"/>
  <c r="S4788" i="13"/>
  <c r="S4789" i="13"/>
  <c r="S4790" i="13"/>
  <c r="S4791" i="13"/>
  <c r="S4792" i="13"/>
  <c r="S4793" i="13"/>
  <c r="S4794" i="13"/>
  <c r="S4795" i="13"/>
  <c r="S4796" i="13"/>
  <c r="S4797" i="13"/>
  <c r="S4798" i="13"/>
  <c r="S4799" i="13"/>
  <c r="S4800" i="13"/>
  <c r="S4801" i="13"/>
  <c r="S4802" i="13"/>
  <c r="S4803" i="13"/>
  <c r="S4804" i="13"/>
  <c r="S4805" i="13"/>
  <c r="S4806" i="13"/>
  <c r="S4807" i="13"/>
  <c r="S4808" i="13"/>
  <c r="S4809" i="13"/>
  <c r="S4810" i="13"/>
  <c r="S4811" i="13"/>
  <c r="S4812" i="13"/>
  <c r="S4813" i="13"/>
  <c r="S4814" i="13"/>
  <c r="S4815" i="13"/>
  <c r="S4816" i="13"/>
  <c r="S4817" i="13"/>
  <c r="S4818" i="13"/>
  <c r="S4819" i="13"/>
  <c r="S4820" i="13"/>
  <c r="S4821" i="13"/>
  <c r="S4822" i="13"/>
  <c r="S4823" i="13"/>
  <c r="S4824" i="13"/>
  <c r="S4825" i="13"/>
  <c r="S4826" i="13"/>
  <c r="S4827" i="13"/>
  <c r="S4828" i="13"/>
  <c r="S4829" i="13"/>
  <c r="S4830" i="13"/>
  <c r="S4831" i="13"/>
  <c r="S4832" i="13"/>
  <c r="S4833" i="13"/>
  <c r="S4834" i="13"/>
  <c r="S4835" i="13"/>
  <c r="S4836" i="13"/>
  <c r="S4837" i="13"/>
  <c r="S4838" i="13"/>
  <c r="S4839" i="13"/>
  <c r="S4840" i="13"/>
  <c r="S4841" i="13"/>
  <c r="S4842" i="13"/>
  <c r="S4843" i="13"/>
  <c r="S4844" i="13"/>
  <c r="S4845" i="13"/>
  <c r="S4846" i="13"/>
  <c r="S4847" i="13"/>
  <c r="S4848" i="13"/>
  <c r="S4849" i="13"/>
  <c r="S4850" i="13"/>
  <c r="S4851" i="13"/>
  <c r="S4852" i="13"/>
  <c r="S4853" i="13"/>
  <c r="S4854" i="13"/>
  <c r="S4855" i="13"/>
  <c r="S4856" i="13"/>
  <c r="S4857" i="13"/>
  <c r="S4858" i="13"/>
  <c r="S4859" i="13"/>
  <c r="S4860" i="13"/>
  <c r="S4861" i="13"/>
  <c r="S4862" i="13"/>
  <c r="S4863" i="13"/>
  <c r="S4864" i="13"/>
  <c r="S4865" i="13"/>
  <c r="S4866" i="13"/>
  <c r="S4867" i="13"/>
  <c r="S4868" i="13"/>
  <c r="S4869" i="13"/>
  <c r="S4870" i="13"/>
  <c r="S4871" i="13"/>
  <c r="S4872" i="13"/>
  <c r="S4873" i="13"/>
  <c r="S4874" i="13"/>
  <c r="S4875" i="13"/>
  <c r="S4876" i="13"/>
  <c r="S4877" i="13"/>
  <c r="S4878" i="13"/>
  <c r="S4879" i="13"/>
  <c r="S4880" i="13"/>
  <c r="S4881" i="13"/>
  <c r="S4882" i="13"/>
  <c r="S4883" i="13"/>
  <c r="S4884" i="13"/>
  <c r="S4885" i="13"/>
  <c r="S4886" i="13"/>
  <c r="S4887" i="13"/>
  <c r="S4888" i="13"/>
  <c r="S4889" i="13"/>
  <c r="S4890" i="13"/>
  <c r="S4891" i="13"/>
  <c r="S4892" i="13"/>
  <c r="S4893" i="13"/>
  <c r="S4894" i="13"/>
  <c r="S4895" i="13"/>
  <c r="S4896" i="13"/>
  <c r="S4897" i="13"/>
  <c r="S4898" i="13"/>
  <c r="S4899" i="13"/>
  <c r="S4900" i="13"/>
  <c r="S4901" i="13"/>
  <c r="S4902" i="13"/>
  <c r="S4903" i="13"/>
  <c r="S4904" i="13"/>
  <c r="S4905" i="13"/>
  <c r="S4906" i="13"/>
  <c r="S4907" i="13"/>
  <c r="S4908" i="13"/>
  <c r="S4909" i="13"/>
  <c r="S4910" i="13"/>
  <c r="S4911" i="13"/>
  <c r="S4912" i="13"/>
  <c r="S4913" i="13"/>
  <c r="S4914" i="13"/>
  <c r="S4915" i="13"/>
  <c r="S4916" i="13"/>
  <c r="S4917" i="13"/>
  <c r="S4918" i="13"/>
  <c r="S4919" i="13"/>
  <c r="S4920" i="13"/>
  <c r="S4921" i="13"/>
  <c r="S4922" i="13"/>
  <c r="S4923" i="13"/>
  <c r="S4924" i="13"/>
  <c r="S4925" i="13"/>
  <c r="S4926" i="13"/>
  <c r="S4927" i="13"/>
  <c r="S4928" i="13"/>
  <c r="S4929" i="13"/>
  <c r="S4930" i="13"/>
  <c r="S4931" i="13"/>
  <c r="S4932" i="13"/>
  <c r="S4933" i="13"/>
  <c r="S4934" i="13"/>
  <c r="S4935" i="13"/>
  <c r="S4936" i="13"/>
  <c r="S4937" i="13"/>
  <c r="S4938" i="13"/>
  <c r="S4939" i="13"/>
  <c r="S4940" i="13"/>
  <c r="S4941" i="13"/>
  <c r="S4942" i="13"/>
  <c r="S4943" i="13"/>
  <c r="S4944" i="13"/>
  <c r="S4945" i="13"/>
  <c r="S4946" i="13"/>
  <c r="S4947" i="13"/>
  <c r="S4948" i="13"/>
  <c r="S4949" i="13"/>
  <c r="S4950" i="13"/>
  <c r="S4951" i="13"/>
  <c r="S4952" i="13"/>
  <c r="S4953" i="13"/>
  <c r="S4954" i="13"/>
  <c r="S4955" i="13"/>
  <c r="S4956" i="13"/>
  <c r="S4957" i="13"/>
  <c r="S4958" i="13"/>
  <c r="S4959" i="13"/>
  <c r="S4960" i="13"/>
  <c r="S4961" i="13"/>
  <c r="S4962" i="13"/>
  <c r="S4963" i="13"/>
  <c r="S4964" i="13"/>
  <c r="S4965" i="13"/>
  <c r="S4966" i="13"/>
  <c r="S4967" i="13"/>
  <c r="S4968" i="13"/>
  <c r="S4969" i="13"/>
  <c r="S4970" i="13"/>
  <c r="S4971" i="13"/>
  <c r="S4972" i="13"/>
  <c r="S4973" i="13"/>
  <c r="S4974" i="13"/>
  <c r="S4975" i="13"/>
  <c r="S4976" i="13"/>
  <c r="S4977" i="13"/>
  <c r="S4978" i="13"/>
  <c r="S4979" i="13"/>
  <c r="S4980" i="13"/>
  <c r="S4981" i="13"/>
  <c r="S4982" i="13"/>
  <c r="S4983" i="13"/>
  <c r="S4984" i="13"/>
  <c r="S4985" i="13"/>
  <c r="S4986" i="13"/>
  <c r="S4987" i="13"/>
  <c r="S4988" i="13"/>
  <c r="S4989" i="13"/>
  <c r="S4990" i="13"/>
  <c r="S4991" i="13"/>
  <c r="S4992" i="13"/>
  <c r="S4993" i="13"/>
  <c r="S4994" i="13"/>
  <c r="S4995" i="13"/>
  <c r="S4996" i="13"/>
  <c r="S4997" i="13"/>
  <c r="S4998" i="13"/>
  <c r="S4999" i="13"/>
  <c r="S5000" i="13"/>
  <c r="S5001" i="13"/>
  <c r="S5002" i="13"/>
  <c r="S5003" i="13"/>
  <c r="S5004" i="13"/>
  <c r="S5005" i="13"/>
  <c r="S5006" i="13"/>
  <c r="S5007" i="13"/>
  <c r="S5008" i="13"/>
  <c r="S5009" i="13"/>
  <c r="S5010" i="13"/>
  <c r="S5011" i="13"/>
  <c r="S5012" i="13"/>
  <c r="S5013" i="13"/>
  <c r="S5014" i="13"/>
  <c r="S5015" i="13"/>
  <c r="S5016" i="13"/>
  <c r="S5017" i="13"/>
  <c r="S5018" i="13"/>
  <c r="S5019" i="13"/>
  <c r="S5020" i="13"/>
  <c r="S5021" i="13"/>
  <c r="S5022" i="13"/>
  <c r="S5023" i="13"/>
  <c r="S5024" i="13"/>
  <c r="S5025" i="13"/>
  <c r="S5026" i="13"/>
  <c r="S5027" i="13"/>
  <c r="S5028" i="13"/>
  <c r="S5029" i="13"/>
  <c r="S5030" i="13"/>
  <c r="S5031" i="13"/>
  <c r="S5032" i="13"/>
  <c r="S5033" i="13"/>
  <c r="S5034" i="13"/>
  <c r="S5035" i="13"/>
  <c r="S5036" i="13"/>
  <c r="S5037" i="13"/>
  <c r="S5038" i="13"/>
  <c r="S5039" i="13"/>
  <c r="S5040" i="13"/>
  <c r="S5041" i="13"/>
  <c r="S5042" i="13"/>
  <c r="S5043" i="13"/>
  <c r="S5044" i="13"/>
  <c r="S5045" i="13"/>
  <c r="S5046" i="13"/>
  <c r="S5047" i="13"/>
  <c r="S5048" i="13"/>
  <c r="S5049" i="13"/>
  <c r="S5050" i="13"/>
  <c r="S5051" i="13"/>
  <c r="S5052" i="13"/>
  <c r="S5053" i="13"/>
  <c r="S5054" i="13"/>
  <c r="S5055" i="13"/>
  <c r="S5056" i="13"/>
  <c r="S5057" i="13"/>
  <c r="S5058" i="13"/>
  <c r="S5059" i="13"/>
  <c r="S5060" i="13"/>
  <c r="S5061" i="13"/>
  <c r="S5062" i="13"/>
  <c r="S5063" i="13"/>
  <c r="S5064" i="13"/>
  <c r="S5065" i="13"/>
  <c r="S5066" i="13"/>
  <c r="S5067" i="13"/>
  <c r="S5068" i="13"/>
  <c r="S5069" i="13"/>
  <c r="S5070" i="13"/>
  <c r="S5071" i="13"/>
  <c r="S5072" i="13"/>
  <c r="S5073" i="13"/>
  <c r="S5074" i="13"/>
  <c r="S5075" i="13"/>
  <c r="S5076" i="13"/>
  <c r="S5077" i="13"/>
  <c r="S5078" i="13"/>
  <c r="S5079" i="13"/>
  <c r="S5080" i="13"/>
  <c r="S5081" i="13"/>
  <c r="S5082" i="13"/>
  <c r="S5083" i="13"/>
  <c r="S5084" i="13"/>
  <c r="S5085" i="13"/>
  <c r="S5086" i="13"/>
  <c r="S5087" i="13"/>
  <c r="S5088" i="13"/>
  <c r="S5089" i="13"/>
  <c r="S5090" i="13"/>
  <c r="S5091" i="13"/>
  <c r="S5092" i="13"/>
  <c r="S5093" i="13"/>
  <c r="S5094" i="13"/>
  <c r="S5095" i="13"/>
  <c r="S5096" i="13"/>
  <c r="S5097" i="13"/>
  <c r="S5098" i="13"/>
  <c r="S5099" i="13"/>
  <c r="S5100" i="13"/>
  <c r="S5101" i="13"/>
  <c r="S5102" i="13"/>
  <c r="S5103" i="13"/>
  <c r="S5104" i="13"/>
  <c r="S5105" i="13"/>
  <c r="S5106" i="13"/>
  <c r="S5107" i="13"/>
  <c r="S5108" i="13"/>
  <c r="S5109" i="13"/>
  <c r="S5110" i="13"/>
  <c r="S5111" i="13"/>
  <c r="S2" i="13"/>
  <c r="V12" i="13"/>
  <c r="V11" i="13"/>
  <c r="W8" i="13"/>
  <c r="Q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4" i="13"/>
  <c r="Q245" i="13"/>
  <c r="Q246" i="13"/>
  <c r="Q247" i="13"/>
  <c r="Q248" i="13"/>
  <c r="Q249" i="13"/>
  <c r="Q250" i="13"/>
  <c r="Q251" i="13"/>
  <c r="Q252" i="13"/>
  <c r="Q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76" i="13"/>
  <c r="Q277" i="13"/>
  <c r="Q278" i="13"/>
  <c r="Q279" i="13"/>
  <c r="Q280" i="13"/>
  <c r="Q281" i="13"/>
  <c r="Q282" i="13"/>
  <c r="Q283" i="13"/>
  <c r="Q284" i="13"/>
  <c r="Q285" i="13"/>
  <c r="Q286" i="13"/>
  <c r="Q287" i="13"/>
  <c r="Q288" i="13"/>
  <c r="Q289" i="13"/>
  <c r="Q290" i="13"/>
  <c r="Q291" i="13"/>
  <c r="Q292" i="13"/>
  <c r="Q293" i="13"/>
  <c r="Q294" i="13"/>
  <c r="Q295" i="13"/>
  <c r="Q296" i="13"/>
  <c r="Q297" i="13"/>
  <c r="Q298" i="13"/>
  <c r="Q299" i="13"/>
  <c r="Q300" i="13"/>
  <c r="Q301" i="13"/>
  <c r="Q302" i="13"/>
  <c r="Q303" i="13"/>
  <c r="Q304" i="13"/>
  <c r="Q305" i="13"/>
  <c r="Q306" i="13"/>
  <c r="Q307" i="13"/>
  <c r="Q308" i="13"/>
  <c r="Q309" i="13"/>
  <c r="Q310" i="13"/>
  <c r="Q311" i="13"/>
  <c r="Q312" i="13"/>
  <c r="Q313" i="13"/>
  <c r="Q314" i="13"/>
  <c r="Q315" i="13"/>
  <c r="Q316" i="13"/>
  <c r="Q317" i="13"/>
  <c r="Q318" i="13"/>
  <c r="Q319" i="13"/>
  <c r="Q320" i="13"/>
  <c r="Q321" i="13"/>
  <c r="Q322" i="13"/>
  <c r="Q323" i="13"/>
  <c r="Q324" i="13"/>
  <c r="Q325" i="13"/>
  <c r="Q326" i="13"/>
  <c r="Q327" i="13"/>
  <c r="Q328" i="13"/>
  <c r="Q329" i="13"/>
  <c r="Q330" i="13"/>
  <c r="Q331" i="13"/>
  <c r="Q332" i="13"/>
  <c r="Q333" i="13"/>
  <c r="Q334" i="13"/>
  <c r="Q335" i="13"/>
  <c r="Q336" i="13"/>
  <c r="Q337" i="13"/>
  <c r="Q338" i="13"/>
  <c r="Q339" i="13"/>
  <c r="Q340" i="13"/>
  <c r="Q341" i="13"/>
  <c r="Q342" i="13"/>
  <c r="Q343" i="13"/>
  <c r="Q344" i="13"/>
  <c r="Q345" i="13"/>
  <c r="Q346" i="13"/>
  <c r="Q347" i="13"/>
  <c r="Q348" i="13"/>
  <c r="Q349" i="13"/>
  <c r="Q350" i="13"/>
  <c r="Q351" i="13"/>
  <c r="Q352" i="13"/>
  <c r="Q353" i="13"/>
  <c r="Q354" i="13"/>
  <c r="Q355" i="13"/>
  <c r="Q356" i="13"/>
  <c r="Q357" i="13"/>
  <c r="Q358" i="13"/>
  <c r="Q359" i="13"/>
  <c r="Q360" i="13"/>
  <c r="Q361" i="13"/>
  <c r="Q362" i="13"/>
  <c r="Q363" i="13"/>
  <c r="Q364" i="13"/>
  <c r="Q365" i="13"/>
  <c r="Q366" i="13"/>
  <c r="Q367" i="13"/>
  <c r="Q368" i="13"/>
  <c r="Q369" i="13"/>
  <c r="Q370" i="13"/>
  <c r="Q371" i="13"/>
  <c r="Q372" i="13"/>
  <c r="Q373" i="13"/>
  <c r="Q374" i="13"/>
  <c r="Q375" i="13"/>
  <c r="Q376" i="13"/>
  <c r="Q377" i="13"/>
  <c r="Q378" i="13"/>
  <c r="Q379" i="13"/>
  <c r="Q380" i="13"/>
  <c r="Q381" i="13"/>
  <c r="Q382" i="13"/>
  <c r="Q383" i="13"/>
  <c r="Q384" i="13"/>
  <c r="Q385" i="13"/>
  <c r="Q386" i="13"/>
  <c r="Q387" i="13"/>
  <c r="Q388" i="13"/>
  <c r="Q389" i="13"/>
  <c r="Q390" i="13"/>
  <c r="Q391" i="13"/>
  <c r="Q392" i="13"/>
  <c r="Q393" i="13"/>
  <c r="Q394" i="13"/>
  <c r="Q395" i="13"/>
  <c r="Q396" i="13"/>
  <c r="Q397" i="13"/>
  <c r="Q398" i="13"/>
  <c r="Q399" i="13"/>
  <c r="Q400" i="13"/>
  <c r="Q401" i="13"/>
  <c r="Q402" i="13"/>
  <c r="Q403" i="13"/>
  <c r="Q404" i="13"/>
  <c r="Q405" i="13"/>
  <c r="Q406" i="13"/>
  <c r="Q407" i="13"/>
  <c r="Q408" i="13"/>
  <c r="Q409" i="13"/>
  <c r="Q410" i="13"/>
  <c r="Q411" i="13"/>
  <c r="Q412" i="13"/>
  <c r="Q413" i="13"/>
  <c r="Q414" i="13"/>
  <c r="Q415" i="13"/>
  <c r="Q416" i="13"/>
  <c r="Q417" i="13"/>
  <c r="Q418" i="13"/>
  <c r="Q419" i="13"/>
  <c r="Q420" i="13"/>
  <c r="Q421" i="13"/>
  <c r="Q422" i="13"/>
  <c r="Q423" i="13"/>
  <c r="Q424" i="13"/>
  <c r="Q425" i="13"/>
  <c r="Q426" i="13"/>
  <c r="Q427" i="13"/>
  <c r="Q428" i="13"/>
  <c r="Q429" i="13"/>
  <c r="Q430" i="13"/>
  <c r="Q431" i="13"/>
  <c r="Q432" i="13"/>
  <c r="Q433" i="13"/>
  <c r="Q434" i="13"/>
  <c r="Q435" i="13"/>
  <c r="Q436" i="13"/>
  <c r="Q437" i="13"/>
  <c r="Q438" i="13"/>
  <c r="Q439" i="13"/>
  <c r="Q440" i="13"/>
  <c r="Q441" i="13"/>
  <c r="Q442" i="13"/>
  <c r="Q443" i="13"/>
  <c r="Q444" i="13"/>
  <c r="Q445" i="13"/>
  <c r="Q446" i="13"/>
  <c r="Q447" i="13"/>
  <c r="Q448" i="13"/>
  <c r="Q449" i="13"/>
  <c r="Q450" i="13"/>
  <c r="Q451" i="13"/>
  <c r="Q452" i="13"/>
  <c r="Q453" i="13"/>
  <c r="Q454" i="13"/>
  <c r="Q455" i="13"/>
  <c r="Q456" i="13"/>
  <c r="Q457" i="13"/>
  <c r="Q458" i="13"/>
  <c r="Q459" i="13"/>
  <c r="Q460" i="13"/>
  <c r="Q461" i="13"/>
  <c r="Q462" i="13"/>
  <c r="Q463" i="13"/>
  <c r="Q464" i="13"/>
  <c r="Q465" i="13"/>
  <c r="Q466" i="13"/>
  <c r="Q467" i="13"/>
  <c r="Q468" i="13"/>
  <c r="Q469" i="13"/>
  <c r="Q470" i="13"/>
  <c r="Q471" i="13"/>
  <c r="Q472" i="13"/>
  <c r="Q473" i="13"/>
  <c r="Q474" i="13"/>
  <c r="Q475" i="13"/>
  <c r="Q476" i="13"/>
  <c r="Q477" i="13"/>
  <c r="Q478" i="13"/>
  <c r="Q479" i="13"/>
  <c r="Q480" i="13"/>
  <c r="Q481" i="13"/>
  <c r="Q482" i="13"/>
  <c r="Q483" i="13"/>
  <c r="Q484" i="13"/>
  <c r="Q485" i="13"/>
  <c r="Q486" i="13"/>
  <c r="Q487" i="13"/>
  <c r="Q488" i="13"/>
  <c r="Q489" i="13"/>
  <c r="Q490" i="13"/>
  <c r="Q491" i="13"/>
  <c r="Q492" i="13"/>
  <c r="Q493" i="13"/>
  <c r="Q494" i="13"/>
  <c r="Q495" i="13"/>
  <c r="Q496" i="13"/>
  <c r="Q497" i="13"/>
  <c r="Q498" i="13"/>
  <c r="Q499" i="13"/>
  <c r="Q500" i="13"/>
  <c r="Q501" i="13"/>
  <c r="Q502" i="13"/>
  <c r="Q503" i="13"/>
  <c r="Q504" i="13"/>
  <c r="Q505" i="13"/>
  <c r="Q506" i="13"/>
  <c r="Q507" i="13"/>
  <c r="Q508" i="13"/>
  <c r="Q509" i="13"/>
  <c r="Q510" i="13"/>
  <c r="Q511" i="13"/>
  <c r="Q512" i="13"/>
  <c r="Q513" i="13"/>
  <c r="Q514" i="13"/>
  <c r="Q515" i="13"/>
  <c r="Q516" i="13"/>
  <c r="Q517" i="13"/>
  <c r="Q518" i="13"/>
  <c r="Q519" i="13"/>
  <c r="Q520" i="13"/>
  <c r="Q521" i="13"/>
  <c r="Q522" i="13"/>
  <c r="Q523" i="13"/>
  <c r="Q524" i="13"/>
  <c r="Q525" i="13"/>
  <c r="Q526" i="13"/>
  <c r="Q527" i="13"/>
  <c r="Q528" i="13"/>
  <c r="Q529" i="13"/>
  <c r="Q530" i="13"/>
  <c r="Q531" i="13"/>
  <c r="Q532" i="13"/>
  <c r="Q533" i="13"/>
  <c r="Q534" i="13"/>
  <c r="Q535" i="13"/>
  <c r="Q536" i="13"/>
  <c r="Q537" i="13"/>
  <c r="Q538" i="13"/>
  <c r="Q539" i="13"/>
  <c r="Q540" i="13"/>
  <c r="Q541" i="13"/>
  <c r="Q542" i="13"/>
  <c r="Q543" i="13"/>
  <c r="Q544" i="13"/>
  <c r="Q545" i="13"/>
  <c r="Q546" i="13"/>
  <c r="Q547" i="13"/>
  <c r="Q548" i="13"/>
  <c r="Q549" i="13"/>
  <c r="Q550" i="13"/>
  <c r="Q551" i="13"/>
  <c r="Q552" i="13"/>
  <c r="Q553" i="13"/>
  <c r="Q554" i="13"/>
  <c r="Q555" i="13"/>
  <c r="Q556" i="13"/>
  <c r="Q557" i="13"/>
  <c r="Q558" i="13"/>
  <c r="Q559" i="13"/>
  <c r="Q560" i="13"/>
  <c r="Q561" i="13"/>
  <c r="Q562" i="13"/>
  <c r="Q563" i="13"/>
  <c r="Q564" i="13"/>
  <c r="Q565" i="13"/>
  <c r="Q566" i="13"/>
  <c r="Q567" i="13"/>
  <c r="Q568" i="13"/>
  <c r="Q569" i="13"/>
  <c r="Q570" i="13"/>
  <c r="Q571" i="13"/>
  <c r="Q572" i="13"/>
  <c r="Q573" i="13"/>
  <c r="Q574" i="13"/>
  <c r="Q575" i="13"/>
  <c r="Q576" i="13"/>
  <c r="Q577" i="13"/>
  <c r="Q578" i="13"/>
  <c r="Q579" i="13"/>
  <c r="Q580" i="13"/>
  <c r="Q581" i="13"/>
  <c r="Q582" i="13"/>
  <c r="Q583" i="13"/>
  <c r="Q584" i="13"/>
  <c r="Q585" i="13"/>
  <c r="Q586" i="13"/>
  <c r="Q587" i="13"/>
  <c r="Q588" i="13"/>
  <c r="Q589" i="13"/>
  <c r="Q590" i="13"/>
  <c r="Q591" i="13"/>
  <c r="Q592" i="13"/>
  <c r="Q593" i="13"/>
  <c r="Q594" i="13"/>
  <c r="Q595" i="13"/>
  <c r="Q596" i="13"/>
  <c r="Q597" i="13"/>
  <c r="Q598" i="13"/>
  <c r="Q599" i="13"/>
  <c r="Q600" i="13"/>
  <c r="Q601" i="13"/>
  <c r="Q602" i="13"/>
  <c r="Q603" i="13"/>
  <c r="Q604" i="13"/>
  <c r="Q605" i="13"/>
  <c r="Q606" i="13"/>
  <c r="Q607" i="13"/>
  <c r="Q608" i="13"/>
  <c r="Q609" i="13"/>
  <c r="Q610" i="13"/>
  <c r="Q611" i="13"/>
  <c r="Q612" i="13"/>
  <c r="Q613" i="13"/>
  <c r="Q614" i="13"/>
  <c r="Q615" i="13"/>
  <c r="Q616" i="13"/>
  <c r="Q617" i="13"/>
  <c r="Q618" i="13"/>
  <c r="Q619" i="13"/>
  <c r="Q620" i="13"/>
  <c r="Q621" i="13"/>
  <c r="Q622" i="13"/>
  <c r="Q623" i="13"/>
  <c r="Q624" i="13"/>
  <c r="Q625" i="13"/>
  <c r="Q626" i="13"/>
  <c r="Q627" i="13"/>
  <c r="Q628" i="13"/>
  <c r="Q629" i="13"/>
  <c r="Q630" i="13"/>
  <c r="Q631" i="13"/>
  <c r="Q632" i="13"/>
  <c r="Q633" i="13"/>
  <c r="Q634" i="13"/>
  <c r="Q635" i="13"/>
  <c r="Q636" i="13"/>
  <c r="Q637" i="13"/>
  <c r="Q638" i="13"/>
  <c r="Q639" i="13"/>
  <c r="Q640" i="13"/>
  <c r="Q641" i="13"/>
  <c r="Q642" i="13"/>
  <c r="Q643" i="13"/>
  <c r="Q644" i="13"/>
  <c r="Q645" i="13"/>
  <c r="Q646" i="13"/>
  <c r="Q647" i="13"/>
  <c r="Q648" i="13"/>
  <c r="Q649" i="13"/>
  <c r="Q650" i="13"/>
  <c r="Q651" i="13"/>
  <c r="Q652" i="13"/>
  <c r="Q653" i="13"/>
  <c r="Q654" i="13"/>
  <c r="Q655" i="13"/>
  <c r="Q656" i="13"/>
  <c r="Q657" i="13"/>
  <c r="Q658" i="13"/>
  <c r="Q659" i="13"/>
  <c r="Q660" i="13"/>
  <c r="Q661" i="13"/>
  <c r="Q662" i="13"/>
  <c r="Q663" i="13"/>
  <c r="Q664" i="13"/>
  <c r="Q665" i="13"/>
  <c r="Q666" i="13"/>
  <c r="Q667" i="13"/>
  <c r="Q668" i="13"/>
  <c r="Q669" i="13"/>
  <c r="Q670" i="13"/>
  <c r="Q671" i="13"/>
  <c r="Q672" i="13"/>
  <c r="Q673" i="13"/>
  <c r="Q674" i="13"/>
  <c r="Q675" i="13"/>
  <c r="Q676" i="13"/>
  <c r="Q677" i="13"/>
  <c r="Q678" i="13"/>
  <c r="Q679" i="13"/>
  <c r="Q680" i="13"/>
  <c r="Q681" i="13"/>
  <c r="Q682" i="13"/>
  <c r="Q683" i="13"/>
  <c r="Q684" i="13"/>
  <c r="Q685" i="13"/>
  <c r="Q686" i="13"/>
  <c r="Q687" i="13"/>
  <c r="Q688" i="13"/>
  <c r="Q689" i="13"/>
  <c r="Q690" i="13"/>
  <c r="Q691" i="13"/>
  <c r="Q692" i="13"/>
  <c r="Q693" i="13"/>
  <c r="Q694" i="13"/>
  <c r="Q695" i="13"/>
  <c r="Q696" i="13"/>
  <c r="Q697" i="13"/>
  <c r="Q698" i="13"/>
  <c r="Q699" i="13"/>
  <c r="Q700" i="13"/>
  <c r="Q701" i="13"/>
  <c r="Q702" i="13"/>
  <c r="Q703" i="13"/>
  <c r="Q704" i="13"/>
  <c r="Q705" i="13"/>
  <c r="Q706" i="13"/>
  <c r="Q707" i="13"/>
  <c r="Q708" i="13"/>
  <c r="Q709" i="13"/>
  <c r="Q710" i="13"/>
  <c r="Q711" i="13"/>
  <c r="Q712" i="13"/>
  <c r="Q713" i="13"/>
  <c r="Q714" i="13"/>
  <c r="Q715" i="13"/>
  <c r="Q716" i="13"/>
  <c r="Q717" i="13"/>
  <c r="Q718" i="13"/>
  <c r="Q719" i="13"/>
  <c r="Q720" i="13"/>
  <c r="Q721" i="13"/>
  <c r="Q722" i="13"/>
  <c r="Q723" i="13"/>
  <c r="Q724" i="13"/>
  <c r="Q725" i="13"/>
  <c r="Q726" i="13"/>
  <c r="Q727" i="13"/>
  <c r="Q728" i="13"/>
  <c r="Q729" i="13"/>
  <c r="Q730" i="13"/>
  <c r="Q731" i="13"/>
  <c r="Q732" i="13"/>
  <c r="Q733" i="13"/>
  <c r="Q734" i="13"/>
  <c r="Q735" i="13"/>
  <c r="Q736" i="13"/>
  <c r="Q737" i="13"/>
  <c r="Q738" i="13"/>
  <c r="Q739" i="13"/>
  <c r="Q740" i="13"/>
  <c r="Q741" i="13"/>
  <c r="Q742" i="13"/>
  <c r="Q743" i="13"/>
  <c r="Q744" i="13"/>
  <c r="Q745" i="13"/>
  <c r="Q746" i="13"/>
  <c r="Q747" i="13"/>
  <c r="Q748" i="13"/>
  <c r="Q749" i="13"/>
  <c r="Q750" i="13"/>
  <c r="Q751" i="13"/>
  <c r="Q752" i="13"/>
  <c r="Q753" i="13"/>
  <c r="Q754" i="13"/>
  <c r="Q755" i="13"/>
  <c r="Q756" i="13"/>
  <c r="Q757" i="13"/>
  <c r="Q758" i="13"/>
  <c r="Q759" i="13"/>
  <c r="Q760" i="13"/>
  <c r="Q761" i="13"/>
  <c r="Q762" i="13"/>
  <c r="Q763" i="13"/>
  <c r="Q764" i="13"/>
  <c r="Q765" i="13"/>
  <c r="Q766" i="13"/>
  <c r="Q767" i="13"/>
  <c r="Q768" i="13"/>
  <c r="Q769" i="13"/>
  <c r="Q770" i="13"/>
  <c r="Q771" i="13"/>
  <c r="Q772" i="13"/>
  <c r="Q773" i="13"/>
  <c r="Q774" i="13"/>
  <c r="Q775" i="13"/>
  <c r="Q776" i="13"/>
  <c r="Q777" i="13"/>
  <c r="Q778" i="13"/>
  <c r="Q779" i="13"/>
  <c r="Q780" i="13"/>
  <c r="Q781" i="13"/>
  <c r="Q782" i="13"/>
  <c r="Q783" i="13"/>
  <c r="Q784" i="13"/>
  <c r="Q785" i="13"/>
  <c r="Q786" i="13"/>
  <c r="Q787" i="13"/>
  <c r="Q788" i="13"/>
  <c r="Q789" i="13"/>
  <c r="Q790" i="13"/>
  <c r="Q791" i="13"/>
  <c r="Q792" i="13"/>
  <c r="Q793" i="13"/>
  <c r="Q794" i="13"/>
  <c r="Q795" i="13"/>
  <c r="Q796" i="13"/>
  <c r="Q797" i="13"/>
  <c r="Q798" i="13"/>
  <c r="Q799" i="13"/>
  <c r="Q800" i="13"/>
  <c r="Q801" i="13"/>
  <c r="Q802" i="13"/>
  <c r="Q803" i="13"/>
  <c r="Q804" i="13"/>
  <c r="Q805" i="13"/>
  <c r="Q806" i="13"/>
  <c r="Q807" i="13"/>
  <c r="Q808" i="13"/>
  <c r="Q809" i="13"/>
  <c r="Q810" i="13"/>
  <c r="Q811" i="13"/>
  <c r="Q812" i="13"/>
  <c r="Q813" i="13"/>
  <c r="Q814" i="13"/>
  <c r="Q815" i="13"/>
  <c r="Q816" i="13"/>
  <c r="Q817" i="13"/>
  <c r="Q818" i="13"/>
  <c r="Q819" i="13"/>
  <c r="Q820" i="13"/>
  <c r="Q821" i="13"/>
  <c r="Q822" i="13"/>
  <c r="Q823" i="13"/>
  <c r="Q824" i="13"/>
  <c r="Q825" i="13"/>
  <c r="Q826" i="13"/>
  <c r="Q827" i="13"/>
  <c r="Q828" i="13"/>
  <c r="Q829" i="13"/>
  <c r="Q830" i="13"/>
  <c r="Q831" i="13"/>
  <c r="Q832" i="13"/>
  <c r="Q833" i="13"/>
  <c r="Q834" i="13"/>
  <c r="Q835" i="13"/>
  <c r="Q836" i="13"/>
  <c r="Q837" i="13"/>
  <c r="Q838" i="13"/>
  <c r="Q839" i="13"/>
  <c r="Q840" i="13"/>
  <c r="Q841" i="13"/>
  <c r="Q842" i="13"/>
  <c r="Q843" i="13"/>
  <c r="Q844" i="13"/>
  <c r="Q845" i="13"/>
  <c r="Q846" i="13"/>
  <c r="Q847" i="13"/>
  <c r="Q848" i="13"/>
  <c r="Q849" i="13"/>
  <c r="Q850" i="13"/>
  <c r="Q851" i="13"/>
  <c r="Q852" i="13"/>
  <c r="Q853" i="13"/>
  <c r="Q854" i="13"/>
  <c r="Q855" i="13"/>
  <c r="Q856" i="13"/>
  <c r="Q857" i="13"/>
  <c r="Q858" i="13"/>
  <c r="Q859" i="13"/>
  <c r="Q860" i="13"/>
  <c r="Q861" i="13"/>
  <c r="Q862" i="13"/>
  <c r="Q863" i="13"/>
  <c r="Q864" i="13"/>
  <c r="Q865" i="13"/>
  <c r="Q866" i="13"/>
  <c r="Q867" i="13"/>
  <c r="Q868" i="13"/>
  <c r="Q869" i="13"/>
  <c r="Q870" i="13"/>
  <c r="Q871" i="13"/>
  <c r="Q872" i="13"/>
  <c r="Q873" i="13"/>
  <c r="Q874" i="13"/>
  <c r="Q875" i="13"/>
  <c r="Q876" i="13"/>
  <c r="Q877" i="13"/>
  <c r="Q878" i="13"/>
  <c r="Q879" i="13"/>
  <c r="Q880" i="13"/>
  <c r="Q881" i="13"/>
  <c r="Q882" i="13"/>
  <c r="Q883" i="13"/>
  <c r="Q884" i="13"/>
  <c r="Q885" i="13"/>
  <c r="Q886" i="13"/>
  <c r="Q887" i="13"/>
  <c r="Q888" i="13"/>
  <c r="Q889" i="13"/>
  <c r="Q890" i="13"/>
  <c r="Q891" i="13"/>
  <c r="Q892" i="13"/>
  <c r="Q893" i="13"/>
  <c r="Q894" i="13"/>
  <c r="Q895" i="13"/>
  <c r="Q896" i="13"/>
  <c r="Q897" i="13"/>
  <c r="Q898" i="13"/>
  <c r="Q899" i="13"/>
  <c r="Q900" i="13"/>
  <c r="Q901" i="13"/>
  <c r="Q902" i="13"/>
  <c r="Q903" i="13"/>
  <c r="Q904" i="13"/>
  <c r="Q905" i="13"/>
  <c r="Q906" i="13"/>
  <c r="Q907" i="13"/>
  <c r="Q908" i="13"/>
  <c r="Q909" i="13"/>
  <c r="Q910" i="13"/>
  <c r="Q911" i="13"/>
  <c r="Q912" i="13"/>
  <c r="Q913" i="13"/>
  <c r="Q914" i="13"/>
  <c r="Q915" i="13"/>
  <c r="Q916" i="13"/>
  <c r="Q917" i="13"/>
  <c r="Q918" i="13"/>
  <c r="Q919" i="13"/>
  <c r="Q920" i="13"/>
  <c r="Q921" i="13"/>
  <c r="Q922" i="13"/>
  <c r="Q923" i="13"/>
  <c r="Q924" i="13"/>
  <c r="Q925" i="13"/>
  <c r="Q926" i="13"/>
  <c r="Q927" i="13"/>
  <c r="Q928" i="13"/>
  <c r="Q929" i="13"/>
  <c r="Q930" i="13"/>
  <c r="Q931" i="13"/>
  <c r="Q932" i="13"/>
  <c r="Q933" i="13"/>
  <c r="Q934" i="13"/>
  <c r="Q935" i="13"/>
  <c r="Q936" i="13"/>
  <c r="Q937" i="13"/>
  <c r="Q938" i="13"/>
  <c r="Q939" i="13"/>
  <c r="Q940" i="13"/>
  <c r="Q941" i="13"/>
  <c r="Q942" i="13"/>
  <c r="Q943" i="13"/>
  <c r="Q944" i="13"/>
  <c r="Q945" i="13"/>
  <c r="Q946" i="13"/>
  <c r="Q947" i="13"/>
  <c r="Q948" i="13"/>
  <c r="Q949" i="13"/>
  <c r="Q950" i="13"/>
  <c r="Q951" i="13"/>
  <c r="Q952" i="13"/>
  <c r="Q953" i="13"/>
  <c r="Q954" i="13"/>
  <c r="Q955" i="13"/>
  <c r="Q956" i="13"/>
  <c r="Q957" i="13"/>
  <c r="Q958" i="13"/>
  <c r="Q959" i="13"/>
  <c r="Q960" i="13"/>
  <c r="Q961" i="13"/>
  <c r="Q962" i="13"/>
  <c r="Q963" i="13"/>
  <c r="Q964" i="13"/>
  <c r="Q965" i="13"/>
  <c r="Q966" i="13"/>
  <c r="Q967" i="13"/>
  <c r="Q968" i="13"/>
  <c r="Q969" i="13"/>
  <c r="Q970" i="13"/>
  <c r="Q971" i="13"/>
  <c r="Q972" i="13"/>
  <c r="Q973" i="13"/>
  <c r="Q974" i="13"/>
  <c r="Q975" i="13"/>
  <c r="Q976" i="13"/>
  <c r="Q977" i="13"/>
  <c r="Q978" i="13"/>
  <c r="Q979" i="13"/>
  <c r="Q980" i="13"/>
  <c r="Q981" i="13"/>
  <c r="Q982" i="13"/>
  <c r="Q983" i="13"/>
  <c r="Q984" i="13"/>
  <c r="Q985" i="13"/>
  <c r="Q986" i="13"/>
  <c r="Q987" i="13"/>
  <c r="Q988" i="13"/>
  <c r="Q989" i="13"/>
  <c r="Q990" i="13"/>
  <c r="Q991" i="13"/>
  <c r="Q992" i="13"/>
  <c r="Q993" i="13"/>
  <c r="Q994" i="13"/>
  <c r="Q995" i="13"/>
  <c r="Q996" i="13"/>
  <c r="Q997" i="13"/>
  <c r="Q998" i="13"/>
  <c r="Q999" i="13"/>
  <c r="Q1000" i="13"/>
  <c r="Q1001" i="13"/>
  <c r="Q1002" i="13"/>
  <c r="Q1003" i="13"/>
  <c r="Q1004" i="13"/>
  <c r="Q1005" i="13"/>
  <c r="Q1006" i="13"/>
  <c r="Q1007" i="13"/>
  <c r="Q1008" i="13"/>
  <c r="Q1009" i="13"/>
  <c r="Q1010" i="13"/>
  <c r="Q1011" i="13"/>
  <c r="Q1012" i="13"/>
  <c r="Q1013" i="13"/>
  <c r="Q1014" i="13"/>
  <c r="Q1015" i="13"/>
  <c r="Q1016" i="13"/>
  <c r="Q1017" i="13"/>
  <c r="Q1018" i="13"/>
  <c r="Q1019" i="13"/>
  <c r="Q1020" i="13"/>
  <c r="Q1021" i="13"/>
  <c r="Q1022" i="13"/>
  <c r="Q1023" i="13"/>
  <c r="Q1024" i="13"/>
  <c r="Q1025" i="13"/>
  <c r="Q1026" i="13"/>
  <c r="Q1027" i="13"/>
  <c r="Q1028" i="13"/>
  <c r="Q1029" i="13"/>
  <c r="Q1030" i="13"/>
  <c r="Q1031" i="13"/>
  <c r="Q1032" i="13"/>
  <c r="Q1033" i="13"/>
  <c r="Q1034" i="13"/>
  <c r="Q1035" i="13"/>
  <c r="Q1036" i="13"/>
  <c r="Q1037" i="13"/>
  <c r="Q1038" i="13"/>
  <c r="Q1039" i="13"/>
  <c r="Q1040" i="13"/>
  <c r="Q1041" i="13"/>
  <c r="Q1042" i="13"/>
  <c r="Q1043" i="13"/>
  <c r="Q1044" i="13"/>
  <c r="Q1045" i="13"/>
  <c r="Q1046" i="13"/>
  <c r="Q1047" i="13"/>
  <c r="Q1048" i="13"/>
  <c r="Q1049" i="13"/>
  <c r="Q1050" i="13"/>
  <c r="Q1051" i="13"/>
  <c r="Q1052" i="13"/>
  <c r="Q1053" i="13"/>
  <c r="Q1054" i="13"/>
  <c r="Q1055" i="13"/>
  <c r="Q1056" i="13"/>
  <c r="Q1057" i="13"/>
  <c r="Q1058" i="13"/>
  <c r="Q1059" i="13"/>
  <c r="Q1060" i="13"/>
  <c r="Q1061" i="13"/>
  <c r="Q1062" i="13"/>
  <c r="Q1063" i="13"/>
  <c r="Q1064" i="13"/>
  <c r="Q1065" i="13"/>
  <c r="Q1066" i="13"/>
  <c r="Q1067" i="13"/>
  <c r="Q1068" i="13"/>
  <c r="Q1069" i="13"/>
  <c r="Q1070" i="13"/>
  <c r="Q1071" i="13"/>
  <c r="Q1072" i="13"/>
  <c r="Q1073" i="13"/>
  <c r="Q1074" i="13"/>
  <c r="Q1075" i="13"/>
  <c r="Q1076" i="13"/>
  <c r="Q1077" i="13"/>
  <c r="Q1078" i="13"/>
  <c r="Q1079" i="13"/>
  <c r="Q1080" i="13"/>
  <c r="Q1081" i="13"/>
  <c r="Q1082" i="13"/>
  <c r="Q1083" i="13"/>
  <c r="Q1084" i="13"/>
  <c r="Q1085" i="13"/>
  <c r="Q1086" i="13"/>
  <c r="Q1087" i="13"/>
  <c r="Q1088" i="13"/>
  <c r="Q1089" i="13"/>
  <c r="Q1090" i="13"/>
  <c r="Q1091" i="13"/>
  <c r="Q1092" i="13"/>
  <c r="Q1093" i="13"/>
  <c r="Q1094" i="13"/>
  <c r="Q1095" i="13"/>
  <c r="Q1096" i="13"/>
  <c r="Q1097" i="13"/>
  <c r="Q1098" i="13"/>
  <c r="Q1099" i="13"/>
  <c r="Q1100" i="13"/>
  <c r="Q1101" i="13"/>
  <c r="Q1102" i="13"/>
  <c r="Q1103" i="13"/>
  <c r="Q1104" i="13"/>
  <c r="Q1105" i="13"/>
  <c r="Q1106" i="13"/>
  <c r="Q1107" i="13"/>
  <c r="Q1108" i="13"/>
  <c r="Q1109" i="13"/>
  <c r="Q1110" i="13"/>
  <c r="Q1111" i="13"/>
  <c r="Q1112" i="13"/>
  <c r="Q1113" i="13"/>
  <c r="Q1114" i="13"/>
  <c r="Q1115" i="13"/>
  <c r="Q1116" i="13"/>
  <c r="Q1117" i="13"/>
  <c r="Q1118" i="13"/>
  <c r="Q1119" i="13"/>
  <c r="Q1120" i="13"/>
  <c r="Q1121" i="13"/>
  <c r="Q1122" i="13"/>
  <c r="Q1123" i="13"/>
  <c r="Q1124" i="13"/>
  <c r="Q1125" i="13"/>
  <c r="Q1126" i="13"/>
  <c r="Q1127" i="13"/>
  <c r="Q1128" i="13"/>
  <c r="Q1129" i="13"/>
  <c r="Q1130" i="13"/>
  <c r="Q1131" i="13"/>
  <c r="Q1132" i="13"/>
  <c r="Q1133" i="13"/>
  <c r="Q1134" i="13"/>
  <c r="Q1135" i="13"/>
  <c r="Q1136" i="13"/>
  <c r="Q1137" i="13"/>
  <c r="Q1138" i="13"/>
  <c r="Q1139" i="13"/>
  <c r="Q1140" i="13"/>
  <c r="Q1141" i="13"/>
  <c r="Q1142" i="13"/>
  <c r="Q1143" i="13"/>
  <c r="Q1144" i="13"/>
  <c r="Q1145" i="13"/>
  <c r="Q1146" i="13"/>
  <c r="Q1147" i="13"/>
  <c r="Q1148" i="13"/>
  <c r="Q1149" i="13"/>
  <c r="Q1150" i="13"/>
  <c r="Q1151" i="13"/>
  <c r="Q1152" i="13"/>
  <c r="Q1153" i="13"/>
  <c r="Q1154" i="13"/>
  <c r="Q1155" i="13"/>
  <c r="Q1156" i="13"/>
  <c r="Q1157" i="13"/>
  <c r="Q1158" i="13"/>
  <c r="Q1159" i="13"/>
  <c r="Q1160" i="13"/>
  <c r="Q1161" i="13"/>
  <c r="Q1162" i="13"/>
  <c r="Q1163" i="13"/>
  <c r="Q1164" i="13"/>
  <c r="Q1165" i="13"/>
  <c r="Q1166" i="13"/>
  <c r="Q1167" i="13"/>
  <c r="Q1168" i="13"/>
  <c r="Q1169" i="13"/>
  <c r="Q1170" i="13"/>
  <c r="Q1171" i="13"/>
  <c r="Q1172" i="13"/>
  <c r="Q1173" i="13"/>
  <c r="Q1174" i="13"/>
  <c r="Q1175" i="13"/>
  <c r="Q1176" i="13"/>
  <c r="Q1177" i="13"/>
  <c r="Q1178" i="13"/>
  <c r="Q1179" i="13"/>
  <c r="Q1180" i="13"/>
  <c r="Q1181" i="13"/>
  <c r="Q1182" i="13"/>
  <c r="Q1183" i="13"/>
  <c r="Q1184" i="13"/>
  <c r="Q1185" i="13"/>
  <c r="Q1186" i="13"/>
  <c r="Q1187" i="13"/>
  <c r="Q1188" i="13"/>
  <c r="Q1189" i="13"/>
  <c r="Q1190" i="13"/>
  <c r="Q1191" i="13"/>
  <c r="Q1192" i="13"/>
  <c r="Q1193" i="13"/>
  <c r="Q1194" i="13"/>
  <c r="Q1195" i="13"/>
  <c r="Q1196" i="13"/>
  <c r="Q1197" i="13"/>
  <c r="Q1198" i="13"/>
  <c r="Q1199" i="13"/>
  <c r="Q1200" i="13"/>
  <c r="Q1201" i="13"/>
  <c r="Q1202" i="13"/>
  <c r="Q1203" i="13"/>
  <c r="Q1204" i="13"/>
  <c r="Q1205" i="13"/>
  <c r="Q1206" i="13"/>
  <c r="Q1207" i="13"/>
  <c r="Q1208" i="13"/>
  <c r="Q1209" i="13"/>
  <c r="Q1210" i="13"/>
  <c r="Q1211" i="13"/>
  <c r="Q1212" i="13"/>
  <c r="Q1213" i="13"/>
  <c r="Q1214" i="13"/>
  <c r="Q1215" i="13"/>
  <c r="Q1216" i="13"/>
  <c r="Q1217" i="13"/>
  <c r="Q1218" i="13"/>
  <c r="Q1219" i="13"/>
  <c r="Q1220" i="13"/>
  <c r="Q1221" i="13"/>
  <c r="Q1222" i="13"/>
  <c r="Q1223" i="13"/>
  <c r="Q1224" i="13"/>
  <c r="Q1225" i="13"/>
  <c r="Q1226" i="13"/>
  <c r="Q1227" i="13"/>
  <c r="Q1228" i="13"/>
  <c r="Q1229" i="13"/>
  <c r="Q1230" i="13"/>
  <c r="Q1231" i="13"/>
  <c r="Q1232" i="13"/>
  <c r="Q1233" i="13"/>
  <c r="Q1234" i="13"/>
  <c r="Q1235" i="13"/>
  <c r="Q1236" i="13"/>
  <c r="Q1237" i="13"/>
  <c r="Q1238" i="13"/>
  <c r="Q1239" i="13"/>
  <c r="Q1240" i="13"/>
  <c r="Q1241" i="13"/>
  <c r="Q1242" i="13"/>
  <c r="Q1243" i="13"/>
  <c r="Q1244" i="13"/>
  <c r="Q1245" i="13"/>
  <c r="Q1246" i="13"/>
  <c r="Q1247" i="13"/>
  <c r="Q1248" i="13"/>
  <c r="Q1249" i="13"/>
  <c r="Q1250" i="13"/>
  <c r="Q1251" i="13"/>
  <c r="Q1252" i="13"/>
  <c r="Q1253" i="13"/>
  <c r="Q1254" i="13"/>
  <c r="Q1255" i="13"/>
  <c r="Q1256" i="13"/>
  <c r="Q1257" i="13"/>
  <c r="Q1258" i="13"/>
  <c r="Q1259" i="13"/>
  <c r="Q1260" i="13"/>
  <c r="Q1261" i="13"/>
  <c r="Q1262" i="13"/>
  <c r="Q1263" i="13"/>
  <c r="Q1264" i="13"/>
  <c r="Q1265" i="13"/>
  <c r="Q1266" i="13"/>
  <c r="Q1267" i="13"/>
  <c r="Q1268" i="13"/>
  <c r="Q1269" i="13"/>
  <c r="Q1270" i="13"/>
  <c r="Q1271" i="13"/>
  <c r="Q1272" i="13"/>
  <c r="Q1273" i="13"/>
  <c r="Q1274" i="13"/>
  <c r="Q1275" i="13"/>
  <c r="Q1276" i="13"/>
  <c r="Q1277" i="13"/>
  <c r="Q1278" i="13"/>
  <c r="Q1279" i="13"/>
  <c r="Q1280" i="13"/>
  <c r="Q1281" i="13"/>
  <c r="Q1282" i="13"/>
  <c r="Q1283" i="13"/>
  <c r="Q1284" i="13"/>
  <c r="Q1285" i="13"/>
  <c r="Q1286" i="13"/>
  <c r="Q1287" i="13"/>
  <c r="Q1288" i="13"/>
  <c r="Q1289" i="13"/>
  <c r="Q1290" i="13"/>
  <c r="Q1291" i="13"/>
  <c r="Q1292" i="13"/>
  <c r="Q1293" i="13"/>
  <c r="Q1294" i="13"/>
  <c r="Q1295" i="13"/>
  <c r="Q1296" i="13"/>
  <c r="Q1297" i="13"/>
  <c r="Q1298" i="13"/>
  <c r="Q1299" i="13"/>
  <c r="Q1300" i="13"/>
  <c r="Q1301" i="13"/>
  <c r="Q1302" i="13"/>
  <c r="Q1303" i="13"/>
  <c r="Q1304" i="13"/>
  <c r="Q1305" i="13"/>
  <c r="Q1306" i="13"/>
  <c r="Q1307" i="13"/>
  <c r="Q1308" i="13"/>
  <c r="Q1309" i="13"/>
  <c r="Q1310" i="13"/>
  <c r="Q1311" i="13"/>
  <c r="Q1312" i="13"/>
  <c r="Q1313" i="13"/>
  <c r="Q1314" i="13"/>
  <c r="Q1315" i="13"/>
  <c r="Q1316" i="13"/>
  <c r="Q1317" i="13"/>
  <c r="Q1318" i="13"/>
  <c r="Q1319" i="13"/>
  <c r="Q1320" i="13"/>
  <c r="Q1321" i="13"/>
  <c r="Q1322" i="13"/>
  <c r="Q1323" i="13"/>
  <c r="Q1324" i="13"/>
  <c r="Q1325" i="13"/>
  <c r="Q1326" i="13"/>
  <c r="Q1327" i="13"/>
  <c r="Q1328" i="13"/>
  <c r="Q1329" i="13"/>
  <c r="Q1330" i="13"/>
  <c r="Q1331" i="13"/>
  <c r="Q1332" i="13"/>
  <c r="Q1333" i="13"/>
  <c r="Q1334" i="13"/>
  <c r="Q1335" i="13"/>
  <c r="Q1336" i="13"/>
  <c r="Q1337" i="13"/>
  <c r="Q1338" i="13"/>
  <c r="Q1339" i="13"/>
  <c r="Q1340" i="13"/>
  <c r="Q1341" i="13"/>
  <c r="Q1342" i="13"/>
  <c r="Q1343" i="13"/>
  <c r="Q1344" i="13"/>
  <c r="Q1345" i="13"/>
  <c r="Q1346" i="13"/>
  <c r="Q1347" i="13"/>
  <c r="Q1348" i="13"/>
  <c r="Q1349" i="13"/>
  <c r="Q1350" i="13"/>
  <c r="Q1351" i="13"/>
  <c r="Q1352" i="13"/>
  <c r="Q1353" i="13"/>
  <c r="Q1354" i="13"/>
  <c r="Q1355" i="13"/>
  <c r="Q1356" i="13"/>
  <c r="Q1357" i="13"/>
  <c r="Q1358" i="13"/>
  <c r="Q1359" i="13"/>
  <c r="Q1360" i="13"/>
  <c r="Q1361" i="13"/>
  <c r="Q1362" i="13"/>
  <c r="Q1363" i="13"/>
  <c r="Q1364" i="13"/>
  <c r="Q1365" i="13"/>
  <c r="Q1366" i="13"/>
  <c r="Q1367" i="13"/>
  <c r="Q1368" i="13"/>
  <c r="Q1369" i="13"/>
  <c r="Q1370" i="13"/>
  <c r="Q1371" i="13"/>
  <c r="Q1372" i="13"/>
  <c r="Q1373" i="13"/>
  <c r="Q1374" i="13"/>
  <c r="Q1375" i="13"/>
  <c r="Q1376" i="13"/>
  <c r="Q1377" i="13"/>
  <c r="Q1378" i="13"/>
  <c r="Q1379" i="13"/>
  <c r="Q1380" i="13"/>
  <c r="Q1381" i="13"/>
  <c r="Q1382" i="13"/>
  <c r="Q1383" i="13"/>
  <c r="Q1384" i="13"/>
  <c r="Q1385" i="13"/>
  <c r="Q1386" i="13"/>
  <c r="Q1387" i="13"/>
  <c r="Q1388" i="13"/>
  <c r="Q1389" i="13"/>
  <c r="Q1390" i="13"/>
  <c r="Q1391" i="13"/>
  <c r="Q1392" i="13"/>
  <c r="Q1393" i="13"/>
  <c r="Q1394" i="13"/>
  <c r="Q1395" i="13"/>
  <c r="Q1396" i="13"/>
  <c r="Q1397" i="13"/>
  <c r="Q1398" i="13"/>
  <c r="Q1399" i="13"/>
  <c r="Q1400" i="13"/>
  <c r="Q1401" i="13"/>
  <c r="Q1402" i="13"/>
  <c r="Q1403" i="13"/>
  <c r="Q1404" i="13"/>
  <c r="Q1405" i="13"/>
  <c r="Q1406" i="13"/>
  <c r="Q1407" i="13"/>
  <c r="Q1408" i="13"/>
  <c r="Q1409" i="13"/>
  <c r="Q1410" i="13"/>
  <c r="Q1411" i="13"/>
  <c r="Q1412" i="13"/>
  <c r="Q1413" i="13"/>
  <c r="Q1414" i="13"/>
  <c r="Q1415" i="13"/>
  <c r="Q1416" i="13"/>
  <c r="Q1417" i="13"/>
  <c r="Q1418" i="13"/>
  <c r="Q1419" i="13"/>
  <c r="Q1420" i="13"/>
  <c r="Q1421" i="13"/>
  <c r="Q1422" i="13"/>
  <c r="Q1423" i="13"/>
  <c r="Q1424" i="13"/>
  <c r="Q1425" i="13"/>
  <c r="Q1426" i="13"/>
  <c r="Q1427" i="13"/>
  <c r="Q1428" i="13"/>
  <c r="Q1429" i="13"/>
  <c r="Q1430" i="13"/>
  <c r="Q1431" i="13"/>
  <c r="Q1432" i="13"/>
  <c r="Q1433" i="13"/>
  <c r="Q1434" i="13"/>
  <c r="Q1435" i="13"/>
  <c r="Q1436" i="13"/>
  <c r="Q1437" i="13"/>
  <c r="Q1438" i="13"/>
  <c r="Q1439" i="13"/>
  <c r="Q1440" i="13"/>
  <c r="Q1441" i="13"/>
  <c r="Q1442" i="13"/>
  <c r="Q1443" i="13"/>
  <c r="Q1444" i="13"/>
  <c r="Q1445" i="13"/>
  <c r="Q1446" i="13"/>
  <c r="Q1447" i="13"/>
  <c r="Q1448" i="13"/>
  <c r="Q1449" i="13"/>
  <c r="Q1450" i="13"/>
  <c r="Q1451" i="13"/>
  <c r="Q1452" i="13"/>
  <c r="Q1453" i="13"/>
  <c r="Q1454" i="13"/>
  <c r="Q1455" i="13"/>
  <c r="Q1456" i="13"/>
  <c r="Q1457" i="13"/>
  <c r="Q1458" i="13"/>
  <c r="Q1459" i="13"/>
  <c r="Q1460" i="13"/>
  <c r="Q1461" i="13"/>
  <c r="Q1462" i="13"/>
  <c r="Q1463" i="13"/>
  <c r="Q1464" i="13"/>
  <c r="Q1465" i="13"/>
  <c r="Q1466" i="13"/>
  <c r="Q1467" i="13"/>
  <c r="Q1468" i="13"/>
  <c r="Q1469" i="13"/>
  <c r="Q1470" i="13"/>
  <c r="Q1471" i="13"/>
  <c r="Q1472" i="13"/>
  <c r="Q1473" i="13"/>
  <c r="Q1474" i="13"/>
  <c r="Q1475" i="13"/>
  <c r="Q1476" i="13"/>
  <c r="Q1477" i="13"/>
  <c r="Q1478" i="13"/>
  <c r="Q1479" i="13"/>
  <c r="Q1480" i="13"/>
  <c r="Q1481" i="13"/>
  <c r="Q1482" i="13"/>
  <c r="Q1483" i="13"/>
  <c r="Q1484" i="13"/>
  <c r="Q1485" i="13"/>
  <c r="Q1486" i="13"/>
  <c r="Q1487" i="13"/>
  <c r="Q1488" i="13"/>
  <c r="Q1489" i="13"/>
  <c r="Q1490" i="13"/>
  <c r="Q1491" i="13"/>
  <c r="Q1492" i="13"/>
  <c r="Q1493" i="13"/>
  <c r="Q1494" i="13"/>
  <c r="Q1495" i="13"/>
  <c r="Q1496" i="13"/>
  <c r="Q1497" i="13"/>
  <c r="Q1498" i="13"/>
  <c r="Q1499" i="13"/>
  <c r="Q1500" i="13"/>
  <c r="Q1501" i="13"/>
  <c r="Q1502" i="13"/>
  <c r="Q1503" i="13"/>
  <c r="Q1504" i="13"/>
  <c r="Q1505" i="13"/>
  <c r="Q1506" i="13"/>
  <c r="Q1507" i="13"/>
  <c r="Q1508" i="13"/>
  <c r="Q1509" i="13"/>
  <c r="Q1510" i="13"/>
  <c r="Q1511" i="13"/>
  <c r="Q1512" i="13"/>
  <c r="Q1513" i="13"/>
  <c r="Q1514" i="13"/>
  <c r="Q1515" i="13"/>
  <c r="Q1516" i="13"/>
  <c r="Q1517" i="13"/>
  <c r="Q1518" i="13"/>
  <c r="Q1519" i="13"/>
  <c r="Q1520" i="13"/>
  <c r="Q1521" i="13"/>
  <c r="Q1522" i="13"/>
  <c r="Q1523" i="13"/>
  <c r="Q1524" i="13"/>
  <c r="Q1525" i="13"/>
  <c r="Q1526" i="13"/>
  <c r="Q1527" i="13"/>
  <c r="Q1528" i="13"/>
  <c r="Q1529" i="13"/>
  <c r="Q1530" i="13"/>
  <c r="Q1531" i="13"/>
  <c r="Q1532" i="13"/>
  <c r="Q1533" i="13"/>
  <c r="Q1534" i="13"/>
  <c r="Q1535" i="13"/>
  <c r="Q1536" i="13"/>
  <c r="Q1537" i="13"/>
  <c r="Q1538" i="13"/>
  <c r="Q1539" i="13"/>
  <c r="Q1540" i="13"/>
  <c r="Q1541" i="13"/>
  <c r="Q1542" i="13"/>
  <c r="Q1543" i="13"/>
  <c r="Q1544" i="13"/>
  <c r="Q1545" i="13"/>
  <c r="Q1546" i="13"/>
  <c r="Q1547" i="13"/>
  <c r="Q1548" i="13"/>
  <c r="Q1549" i="13"/>
  <c r="Q1550" i="13"/>
  <c r="Q1551" i="13"/>
  <c r="Q1552" i="13"/>
  <c r="Q1553" i="13"/>
  <c r="Q1554" i="13"/>
  <c r="Q1555" i="13"/>
  <c r="Q1556" i="13"/>
  <c r="Q1557" i="13"/>
  <c r="Q1558" i="13"/>
  <c r="Q1559" i="13"/>
  <c r="Q1560" i="13"/>
  <c r="Q1561" i="13"/>
  <c r="Q1562" i="13"/>
  <c r="Q1563" i="13"/>
  <c r="Q1564" i="13"/>
  <c r="Q1565" i="13"/>
  <c r="Q1566" i="13"/>
  <c r="Q1567" i="13"/>
  <c r="Q1568" i="13"/>
  <c r="Q1569" i="13"/>
  <c r="Q1570" i="13"/>
  <c r="Q1571" i="13"/>
  <c r="Q1572" i="13"/>
  <c r="Q1573" i="13"/>
  <c r="Q1574" i="13"/>
  <c r="Q1575" i="13"/>
  <c r="Q1576" i="13"/>
  <c r="Q1577" i="13"/>
  <c r="Q1578" i="13"/>
  <c r="Q1579" i="13"/>
  <c r="Q1580" i="13"/>
  <c r="Q1581" i="13"/>
  <c r="Q1582" i="13"/>
  <c r="Q1583" i="13"/>
  <c r="Q1584" i="13"/>
  <c r="Q1585" i="13"/>
  <c r="Q1586" i="13"/>
  <c r="Q1587" i="13"/>
  <c r="Q1588" i="13"/>
  <c r="Q1589" i="13"/>
  <c r="Q1590" i="13"/>
  <c r="Q1591" i="13"/>
  <c r="Q1592" i="13"/>
  <c r="Q1593" i="13"/>
  <c r="Q1594" i="13"/>
  <c r="Q1595" i="13"/>
  <c r="Q1596" i="13"/>
  <c r="Q1597" i="13"/>
  <c r="Q1598" i="13"/>
  <c r="Q1599" i="13"/>
  <c r="Q1600" i="13"/>
  <c r="Q1601" i="13"/>
  <c r="Q1602" i="13"/>
  <c r="Q1603" i="13"/>
  <c r="Q1604" i="13"/>
  <c r="Q1605" i="13"/>
  <c r="Q1606" i="13"/>
  <c r="Q1607" i="13"/>
  <c r="Q1608" i="13"/>
  <c r="Q1609" i="13"/>
  <c r="Q1610" i="13"/>
  <c r="Q1611" i="13"/>
  <c r="Q1612" i="13"/>
  <c r="Q1613" i="13"/>
  <c r="Q1614" i="13"/>
  <c r="Q1615" i="13"/>
  <c r="Q1616" i="13"/>
  <c r="Q1617" i="13"/>
  <c r="Q1618" i="13"/>
  <c r="Q1619" i="13"/>
  <c r="Q1620" i="13"/>
  <c r="Q1621" i="13"/>
  <c r="Q1622" i="13"/>
  <c r="Q1623" i="13"/>
  <c r="Q1624" i="13"/>
  <c r="Q1625" i="13"/>
  <c r="Q1626" i="13"/>
  <c r="Q1627" i="13"/>
  <c r="Q1628" i="13"/>
  <c r="Q1629" i="13"/>
  <c r="Q1630" i="13"/>
  <c r="Q1631" i="13"/>
  <c r="Q1632" i="13"/>
  <c r="Q1633" i="13"/>
  <c r="Q1634" i="13"/>
  <c r="Q1635" i="13"/>
  <c r="Q1636" i="13"/>
  <c r="Q1637" i="13"/>
  <c r="Q1638" i="13"/>
  <c r="Q1639" i="13"/>
  <c r="Q1640" i="13"/>
  <c r="Q1641" i="13"/>
  <c r="Q1642" i="13"/>
  <c r="Q1643" i="13"/>
  <c r="Q1644" i="13"/>
  <c r="Q1645" i="13"/>
  <c r="Q1646" i="13"/>
  <c r="Q1647" i="13"/>
  <c r="Q1648" i="13"/>
  <c r="Q1649" i="13"/>
  <c r="Q1650" i="13"/>
  <c r="Q1651" i="13"/>
  <c r="Q1652" i="13"/>
  <c r="Q1653" i="13"/>
  <c r="Q1654" i="13"/>
  <c r="Q1655" i="13"/>
  <c r="Q1656" i="13"/>
  <c r="Q1657" i="13"/>
  <c r="Q1658" i="13"/>
  <c r="Q1659" i="13"/>
  <c r="Q1660" i="13"/>
  <c r="Q1661" i="13"/>
  <c r="Q1662" i="13"/>
  <c r="Q1663" i="13"/>
  <c r="Q1664" i="13"/>
  <c r="Q1665" i="13"/>
  <c r="Q1666" i="13"/>
  <c r="Q1667" i="13"/>
  <c r="Q1668" i="13"/>
  <c r="Q1669" i="13"/>
  <c r="Q1670" i="13"/>
  <c r="Q1671" i="13"/>
  <c r="Q1672" i="13"/>
  <c r="Q1673" i="13"/>
  <c r="Q1674" i="13"/>
  <c r="Q1675" i="13"/>
  <c r="Q1676" i="13"/>
  <c r="Q1677" i="13"/>
  <c r="Q1678" i="13"/>
  <c r="Q1679" i="13"/>
  <c r="Q1680" i="13"/>
  <c r="Q1681" i="13"/>
  <c r="Q1682" i="13"/>
  <c r="Q1683" i="13"/>
  <c r="Q1684" i="13"/>
  <c r="Q1685" i="13"/>
  <c r="Q1686" i="13"/>
  <c r="Q1687" i="13"/>
  <c r="Q1688" i="13"/>
  <c r="Q1689" i="13"/>
  <c r="Q1690" i="13"/>
  <c r="Q1691" i="13"/>
  <c r="Q1692" i="13"/>
  <c r="Q1693" i="13"/>
  <c r="Q1694" i="13"/>
  <c r="Q1695" i="13"/>
  <c r="Q1696" i="13"/>
  <c r="Q1697" i="13"/>
  <c r="Q1698" i="13"/>
  <c r="Q1699" i="13"/>
  <c r="Q1700" i="13"/>
  <c r="Q1701" i="13"/>
  <c r="Q1702" i="13"/>
  <c r="Q1703" i="13"/>
  <c r="Q1704" i="13"/>
  <c r="Q1705" i="13"/>
  <c r="Q1706" i="13"/>
  <c r="Q1707" i="13"/>
  <c r="Q1708" i="13"/>
  <c r="Q1709" i="13"/>
  <c r="Q1710" i="13"/>
  <c r="Q1711" i="13"/>
  <c r="Q1712" i="13"/>
  <c r="Q1713" i="13"/>
  <c r="Q1714" i="13"/>
  <c r="Q1715" i="13"/>
  <c r="Q1716" i="13"/>
  <c r="Q1717" i="13"/>
  <c r="Q1718" i="13"/>
  <c r="Q1719" i="13"/>
  <c r="Q1720" i="13"/>
  <c r="Q1721" i="13"/>
  <c r="Q1722" i="13"/>
  <c r="Q1723" i="13"/>
  <c r="Q1724" i="13"/>
  <c r="Q1725" i="13"/>
  <c r="Q1726" i="13"/>
  <c r="Q1727" i="13"/>
  <c r="Q1728" i="13"/>
  <c r="Q1729" i="13"/>
  <c r="Q1730" i="13"/>
  <c r="Q1731" i="13"/>
  <c r="Q1732" i="13"/>
  <c r="Q1733" i="13"/>
  <c r="Q1734" i="13"/>
  <c r="Q1735" i="13"/>
  <c r="Q1736" i="13"/>
  <c r="Q1737" i="13"/>
  <c r="Q1738" i="13"/>
  <c r="Q1739" i="13"/>
  <c r="Q1740" i="13"/>
  <c r="Q1741" i="13"/>
  <c r="Q1742" i="13"/>
  <c r="Q1743" i="13"/>
  <c r="Q1744" i="13"/>
  <c r="Q1745" i="13"/>
  <c r="Q1746" i="13"/>
  <c r="Q1747" i="13"/>
  <c r="Q1748" i="13"/>
  <c r="Q1749" i="13"/>
  <c r="Q1750" i="13"/>
  <c r="Q1751" i="13"/>
  <c r="Q1752" i="13"/>
  <c r="Q1753" i="13"/>
  <c r="Q1754" i="13"/>
  <c r="Q1755" i="13"/>
  <c r="Q1756" i="13"/>
  <c r="Q1757" i="13"/>
  <c r="Q1758" i="13"/>
  <c r="Q1759" i="13"/>
  <c r="Q1760" i="13"/>
  <c r="Q1761" i="13"/>
  <c r="Q1762" i="13"/>
  <c r="Q1763" i="13"/>
  <c r="Q1764" i="13"/>
  <c r="Q1765" i="13"/>
  <c r="Q1766" i="13"/>
  <c r="Q1767" i="13"/>
  <c r="Q1768" i="13"/>
  <c r="Q1769" i="13"/>
  <c r="Q1770" i="13"/>
  <c r="Q1771" i="13"/>
  <c r="Q1772" i="13"/>
  <c r="Q1773" i="13"/>
  <c r="Q1774" i="13"/>
  <c r="Q1775" i="13"/>
  <c r="Q1776" i="13"/>
  <c r="Q1777" i="13"/>
  <c r="Q1778" i="13"/>
  <c r="Q1779" i="13"/>
  <c r="Q1780" i="13"/>
  <c r="Q1781" i="13"/>
  <c r="Q1782" i="13"/>
  <c r="Q1783" i="13"/>
  <c r="Q1784" i="13"/>
  <c r="Q1785" i="13"/>
  <c r="Q1786" i="13"/>
  <c r="Q1787" i="13"/>
  <c r="Q1788" i="13"/>
  <c r="Q1789" i="13"/>
  <c r="Q1790" i="13"/>
  <c r="Q1791" i="13"/>
  <c r="Q1792" i="13"/>
  <c r="Q1793" i="13"/>
  <c r="Q1794" i="13"/>
  <c r="Q1795" i="13"/>
  <c r="Q1796" i="13"/>
  <c r="Q1797" i="13"/>
  <c r="Q1798" i="13"/>
  <c r="Q1799" i="13"/>
  <c r="Q1800" i="13"/>
  <c r="Q1801" i="13"/>
  <c r="Q1802" i="13"/>
  <c r="Q1803" i="13"/>
  <c r="Q1804" i="13"/>
  <c r="Q1805" i="13"/>
  <c r="Q1806" i="13"/>
  <c r="Q1807" i="13"/>
  <c r="Q1808" i="13"/>
  <c r="Q1809" i="13"/>
  <c r="Q1810" i="13"/>
  <c r="Q1811" i="13"/>
  <c r="Q1812" i="13"/>
  <c r="Q1813" i="13"/>
  <c r="Q1814" i="13"/>
  <c r="Q1815" i="13"/>
  <c r="Q1816" i="13"/>
  <c r="Q1817" i="13"/>
  <c r="Q1818" i="13"/>
  <c r="Q1819" i="13"/>
  <c r="Q1820" i="13"/>
  <c r="Q1821" i="13"/>
  <c r="Q1822" i="13"/>
  <c r="Q1823" i="13"/>
  <c r="Q1824" i="13"/>
  <c r="Q1825" i="13"/>
  <c r="Q1826" i="13"/>
  <c r="Q1827" i="13"/>
  <c r="Q1828" i="13"/>
  <c r="Q1829" i="13"/>
  <c r="Q1830" i="13"/>
  <c r="Q1831" i="13"/>
  <c r="Q1832" i="13"/>
  <c r="Q1833" i="13"/>
  <c r="Q1834" i="13"/>
  <c r="Q1835" i="13"/>
  <c r="Q1836" i="13"/>
  <c r="Q1837" i="13"/>
  <c r="Q1838" i="13"/>
  <c r="Q1839" i="13"/>
  <c r="Q1840" i="13"/>
  <c r="Q1841" i="13"/>
  <c r="Q1842" i="13"/>
  <c r="Q1843" i="13"/>
  <c r="Q1844" i="13"/>
  <c r="Q1845" i="13"/>
  <c r="Q1846" i="13"/>
  <c r="Q1847" i="13"/>
  <c r="Q1848" i="13"/>
  <c r="Q1849" i="13"/>
  <c r="Q1850" i="13"/>
  <c r="Q1851" i="13"/>
  <c r="Q1852" i="13"/>
  <c r="Q1853" i="13"/>
  <c r="Q1854" i="13"/>
  <c r="Q1855" i="13"/>
  <c r="Q1856" i="13"/>
  <c r="Q1857" i="13"/>
  <c r="Q1858" i="13"/>
  <c r="Q1859" i="13"/>
  <c r="Q1860" i="13"/>
  <c r="Q1861" i="13"/>
  <c r="Q1862" i="13"/>
  <c r="Q1863" i="13"/>
  <c r="Q1864" i="13"/>
  <c r="Q1865" i="13"/>
  <c r="Q1866" i="13"/>
  <c r="Q1867" i="13"/>
  <c r="Q1868" i="13"/>
  <c r="Q1869" i="13"/>
  <c r="Q1870" i="13"/>
  <c r="Q1871" i="13"/>
  <c r="Q1872" i="13"/>
  <c r="Q1873" i="13"/>
  <c r="Q1874" i="13"/>
  <c r="Q1875" i="13"/>
  <c r="Q1876" i="13"/>
  <c r="Q1877" i="13"/>
  <c r="Q1878" i="13"/>
  <c r="Q1879" i="13"/>
  <c r="Q1880" i="13"/>
  <c r="Q1881" i="13"/>
  <c r="Q1882" i="13"/>
  <c r="Q1883" i="13"/>
  <c r="Q1884" i="13"/>
  <c r="Q1885" i="13"/>
  <c r="Q1886" i="13"/>
  <c r="Q1887" i="13"/>
  <c r="Q1888" i="13"/>
  <c r="Q1889" i="13"/>
  <c r="Q1890" i="13"/>
  <c r="Q1891" i="13"/>
  <c r="Q1892" i="13"/>
  <c r="Q1893" i="13"/>
  <c r="Q1894" i="13"/>
  <c r="Q1895" i="13"/>
  <c r="Q1896" i="13"/>
  <c r="Q1897" i="13"/>
  <c r="Q1898" i="13"/>
  <c r="Q1899" i="13"/>
  <c r="Q1900" i="13"/>
  <c r="Q1901" i="13"/>
  <c r="Q1902" i="13"/>
  <c r="Q1903" i="13"/>
  <c r="Q1904" i="13"/>
  <c r="Q1905" i="13"/>
  <c r="Q1906" i="13"/>
  <c r="Q1907" i="13"/>
  <c r="Q1908" i="13"/>
  <c r="Q1909" i="13"/>
  <c r="Q1910" i="13"/>
  <c r="Q1911" i="13"/>
  <c r="Q1912" i="13"/>
  <c r="Q1913" i="13"/>
  <c r="Q1914" i="13"/>
  <c r="Q1915" i="13"/>
  <c r="Q1916" i="13"/>
  <c r="Q1917" i="13"/>
  <c r="Q1918" i="13"/>
  <c r="Q1919" i="13"/>
  <c r="Q1920" i="13"/>
  <c r="Q1921" i="13"/>
  <c r="Q1922" i="13"/>
  <c r="Q1923" i="13"/>
  <c r="Q1924" i="13"/>
  <c r="Q1925" i="13"/>
  <c r="Q1926" i="13"/>
  <c r="Q1927" i="13"/>
  <c r="Q1928" i="13"/>
  <c r="Q1929" i="13"/>
  <c r="Q1930" i="13"/>
  <c r="Q1931" i="13"/>
  <c r="Q1932" i="13"/>
  <c r="Q1933" i="13"/>
  <c r="Q1934" i="13"/>
  <c r="Q1935" i="13"/>
  <c r="Q1936" i="13"/>
  <c r="Q1937" i="13"/>
  <c r="Q1938" i="13"/>
  <c r="Q1939" i="13"/>
  <c r="Q1940" i="13"/>
  <c r="Q1941" i="13"/>
  <c r="Q1942" i="13"/>
  <c r="Q1943" i="13"/>
  <c r="Q1944" i="13"/>
  <c r="Q1945" i="13"/>
  <c r="Q1946" i="13"/>
  <c r="Q1947" i="13"/>
  <c r="Q1948" i="13"/>
  <c r="Q1949" i="13"/>
  <c r="Q1950" i="13"/>
  <c r="Q1951" i="13"/>
  <c r="Q1952" i="13"/>
  <c r="Q1953" i="13"/>
  <c r="Q1954" i="13"/>
  <c r="Q1955" i="13"/>
  <c r="Q1956" i="13"/>
  <c r="Q1957" i="13"/>
  <c r="Q1958" i="13"/>
  <c r="Q1959" i="13"/>
  <c r="Q1960" i="13"/>
  <c r="Q1961" i="13"/>
  <c r="Q1962" i="13"/>
  <c r="Q1963" i="13"/>
  <c r="Q1964" i="13"/>
  <c r="Q1965" i="13"/>
  <c r="Q1966" i="13"/>
  <c r="Q1967" i="13"/>
  <c r="Q1968" i="13"/>
  <c r="Q1969" i="13"/>
  <c r="Q1970" i="13"/>
  <c r="Q1971" i="13"/>
  <c r="Q1972" i="13"/>
  <c r="Q1973" i="13"/>
  <c r="Q1974" i="13"/>
  <c r="Q1975" i="13"/>
  <c r="Q1976" i="13"/>
  <c r="Q1977" i="13"/>
  <c r="Q1978" i="13"/>
  <c r="Q1979" i="13"/>
  <c r="Q1980" i="13"/>
  <c r="Q1981" i="13"/>
  <c r="Q1982" i="13"/>
  <c r="Q1983" i="13"/>
  <c r="Q1984" i="13"/>
  <c r="Q1985" i="13"/>
  <c r="Q1986" i="13"/>
  <c r="Q1987" i="13"/>
  <c r="Q1988" i="13"/>
  <c r="Q1989" i="13"/>
  <c r="Q1990" i="13"/>
  <c r="Q1991" i="13"/>
  <c r="Q1992" i="13"/>
  <c r="Q1993" i="13"/>
  <c r="Q1994" i="13"/>
  <c r="Q1995" i="13"/>
  <c r="Q1996" i="13"/>
  <c r="Q1997" i="13"/>
  <c r="Q1998" i="13"/>
  <c r="Q1999" i="13"/>
  <c r="Q2000" i="13"/>
  <c r="Q2001" i="13"/>
  <c r="Q2002" i="13"/>
  <c r="Q2003" i="13"/>
  <c r="Q2004" i="13"/>
  <c r="Q2005" i="13"/>
  <c r="Q2006" i="13"/>
  <c r="Q2007" i="13"/>
  <c r="Q2008" i="13"/>
  <c r="Q2009" i="13"/>
  <c r="Q2010" i="13"/>
  <c r="Q2011" i="13"/>
  <c r="Q2012" i="13"/>
  <c r="Q2013" i="13"/>
  <c r="Q2014" i="13"/>
  <c r="Q2015" i="13"/>
  <c r="Q2016" i="13"/>
  <c r="Q2017" i="13"/>
  <c r="Q2018" i="13"/>
  <c r="Q2019" i="13"/>
  <c r="Q2020" i="13"/>
  <c r="Q2021" i="13"/>
  <c r="Q2022" i="13"/>
  <c r="Q2023" i="13"/>
  <c r="Q2024" i="13"/>
  <c r="Q2025" i="13"/>
  <c r="Q2026" i="13"/>
  <c r="Q2027" i="13"/>
  <c r="Q2028" i="13"/>
  <c r="Q2029" i="13"/>
  <c r="Q2030" i="13"/>
  <c r="Q2031" i="13"/>
  <c r="Q2032" i="13"/>
  <c r="Q2033" i="13"/>
  <c r="Q2034" i="13"/>
  <c r="Q2035" i="13"/>
  <c r="Q2036" i="13"/>
  <c r="Q2037" i="13"/>
  <c r="Q2038" i="13"/>
  <c r="Q2039" i="13"/>
  <c r="Q2040" i="13"/>
  <c r="Q2041" i="13"/>
  <c r="Q2042" i="13"/>
  <c r="Q2043" i="13"/>
  <c r="Q2044" i="13"/>
  <c r="Q2045" i="13"/>
  <c r="Q2046" i="13"/>
  <c r="Q2047" i="13"/>
  <c r="Q2048" i="13"/>
  <c r="Q2049" i="13"/>
  <c r="Q2050" i="13"/>
  <c r="Q2051" i="13"/>
  <c r="Q2052" i="13"/>
  <c r="Q2053" i="13"/>
  <c r="Q2054" i="13"/>
  <c r="Q2055" i="13"/>
  <c r="Q2056" i="13"/>
  <c r="Q2057" i="13"/>
  <c r="Q2058" i="13"/>
  <c r="Q2059" i="13"/>
  <c r="Q2060" i="13"/>
  <c r="Q2061" i="13"/>
  <c r="Q2062" i="13"/>
  <c r="Q2063" i="13"/>
  <c r="Q2064" i="13"/>
  <c r="Q2065" i="13"/>
  <c r="Q2066" i="13"/>
  <c r="Q2067" i="13"/>
  <c r="Q2068" i="13"/>
  <c r="Q2069" i="13"/>
  <c r="Q2070" i="13"/>
  <c r="Q2071" i="13"/>
  <c r="Q2072" i="13"/>
  <c r="Q2073" i="13"/>
  <c r="Q2074" i="13"/>
  <c r="Q2075" i="13"/>
  <c r="Q2076" i="13"/>
  <c r="Q2077" i="13"/>
  <c r="Q2078" i="13"/>
  <c r="Q2079" i="13"/>
  <c r="Q2080" i="13"/>
  <c r="Q2081" i="13"/>
  <c r="Q2082" i="13"/>
  <c r="Q2083" i="13"/>
  <c r="Q2084" i="13"/>
  <c r="Q2085" i="13"/>
  <c r="Q2086" i="13"/>
  <c r="Q2087" i="13"/>
  <c r="Q2088" i="13"/>
  <c r="Q2089" i="13"/>
  <c r="Q2090" i="13"/>
  <c r="Q2091" i="13"/>
  <c r="Q2092" i="13"/>
  <c r="Q2093" i="13"/>
  <c r="Q2094" i="13"/>
  <c r="Q2095" i="13"/>
  <c r="Q2096" i="13"/>
  <c r="Q2097" i="13"/>
  <c r="Q2098" i="13"/>
  <c r="Q2099" i="13"/>
  <c r="Q2100" i="13"/>
  <c r="Q2101" i="13"/>
  <c r="Q2102" i="13"/>
  <c r="Q2103" i="13"/>
  <c r="Q2104" i="13"/>
  <c r="Q2105" i="13"/>
  <c r="Q2106" i="13"/>
  <c r="Q2107" i="13"/>
  <c r="Q2108" i="13"/>
  <c r="Q2109" i="13"/>
  <c r="Q2110" i="13"/>
  <c r="Q2111" i="13"/>
  <c r="Q2112" i="13"/>
  <c r="Q2113" i="13"/>
  <c r="Q2114" i="13"/>
  <c r="Q2115" i="13"/>
  <c r="Q2116" i="13"/>
  <c r="Q2117" i="13"/>
  <c r="Q2118" i="13"/>
  <c r="Q2119" i="13"/>
  <c r="Q2120" i="13"/>
  <c r="Q2121" i="13"/>
  <c r="Q2122" i="13"/>
  <c r="Q2123" i="13"/>
  <c r="Q2124" i="13"/>
  <c r="Q2125" i="13"/>
  <c r="Q2126" i="13"/>
  <c r="Q2127" i="13"/>
  <c r="Q2128" i="13"/>
  <c r="Q2129" i="13"/>
  <c r="Q2130" i="13"/>
  <c r="Q2131" i="13"/>
  <c r="Q2132" i="13"/>
  <c r="Q2133" i="13"/>
  <c r="Q2134" i="13"/>
  <c r="Q2135" i="13"/>
  <c r="Q2136" i="13"/>
  <c r="Q2137" i="13"/>
  <c r="Q2138" i="13"/>
  <c r="Q2139" i="13"/>
  <c r="Q2140" i="13"/>
  <c r="Q2141" i="13"/>
  <c r="Q2142" i="13"/>
  <c r="Q2143" i="13"/>
  <c r="Q2144" i="13"/>
  <c r="Q2145" i="13"/>
  <c r="Q2146" i="13"/>
  <c r="Q2147" i="13"/>
  <c r="Q2148" i="13"/>
  <c r="Q2149" i="13"/>
  <c r="Q2150" i="13"/>
  <c r="Q2151" i="13"/>
  <c r="Q2152" i="13"/>
  <c r="Q2153" i="13"/>
  <c r="Q2154" i="13"/>
  <c r="Q2155" i="13"/>
  <c r="Q2156" i="13"/>
  <c r="Q2157" i="13"/>
  <c r="Q2158" i="13"/>
  <c r="Q2159" i="13"/>
  <c r="Q2160" i="13"/>
  <c r="Q2161" i="13"/>
  <c r="Q2162" i="13"/>
  <c r="Q2163" i="13"/>
  <c r="Q2164" i="13"/>
  <c r="Q2165" i="13"/>
  <c r="Q2166" i="13"/>
  <c r="Q2167" i="13"/>
  <c r="Q2168" i="13"/>
  <c r="Q2169" i="13"/>
  <c r="Q2170" i="13"/>
  <c r="Q2171" i="13"/>
  <c r="Q2172" i="13"/>
  <c r="Q2173" i="13"/>
  <c r="Q2174" i="13"/>
  <c r="Q2175" i="13"/>
  <c r="Q2176" i="13"/>
  <c r="Q2177" i="13"/>
  <c r="Q2178" i="13"/>
  <c r="Q2179" i="13"/>
  <c r="Q2180" i="13"/>
  <c r="Q2181" i="13"/>
  <c r="Q2182" i="13"/>
  <c r="Q2183" i="13"/>
  <c r="Q2184" i="13"/>
  <c r="Q2185" i="13"/>
  <c r="Q2186" i="13"/>
  <c r="Q2187" i="13"/>
  <c r="Q2188" i="13"/>
  <c r="Q2189" i="13"/>
  <c r="Q2190" i="13"/>
  <c r="Q2191" i="13"/>
  <c r="Q2192" i="13"/>
  <c r="Q2193" i="13"/>
  <c r="Q2194" i="13"/>
  <c r="Q2195" i="13"/>
  <c r="Q2196" i="13"/>
  <c r="Q2197" i="13"/>
  <c r="Q2198" i="13"/>
  <c r="Q2199" i="13"/>
  <c r="Q2200" i="13"/>
  <c r="Q2201" i="13"/>
  <c r="Q2202" i="13"/>
  <c r="Q2203" i="13"/>
  <c r="Q2204" i="13"/>
  <c r="Q2205" i="13"/>
  <c r="Q2206" i="13"/>
  <c r="Q2207" i="13"/>
  <c r="Q2208" i="13"/>
  <c r="Q2209" i="13"/>
  <c r="Q2210" i="13"/>
  <c r="Q2211" i="13"/>
  <c r="Q2212" i="13"/>
  <c r="Q2213" i="13"/>
  <c r="Q2214" i="13"/>
  <c r="Q2215" i="13"/>
  <c r="Q2216" i="13"/>
  <c r="Q2217" i="13"/>
  <c r="Q2218" i="13"/>
  <c r="Q2219" i="13"/>
  <c r="Q2220" i="13"/>
  <c r="Q2221" i="13"/>
  <c r="Q2222" i="13"/>
  <c r="Q2223" i="13"/>
  <c r="Q2224" i="13"/>
  <c r="Q2225" i="13"/>
  <c r="Q2226" i="13"/>
  <c r="Q2227" i="13"/>
  <c r="Q2228" i="13"/>
  <c r="Q2229" i="13"/>
  <c r="Q2230" i="13"/>
  <c r="Q2231" i="13"/>
  <c r="Q2232" i="13"/>
  <c r="Q2233" i="13"/>
  <c r="Q2234" i="13"/>
  <c r="Q2235" i="13"/>
  <c r="Q2236" i="13"/>
  <c r="Q2237" i="13"/>
  <c r="Q2238" i="13"/>
  <c r="Q2239" i="13"/>
  <c r="Q2240" i="13"/>
  <c r="Q2241" i="13"/>
  <c r="Q2242" i="13"/>
  <c r="Q2243" i="13"/>
  <c r="Q2244" i="13"/>
  <c r="Q2245" i="13"/>
  <c r="Q2246" i="13"/>
  <c r="Q2247" i="13"/>
  <c r="Q2248" i="13"/>
  <c r="Q2249" i="13"/>
  <c r="Q2250" i="13"/>
  <c r="Q2251" i="13"/>
  <c r="Q2252" i="13"/>
  <c r="Q2253" i="13"/>
  <c r="Q2254" i="13"/>
  <c r="Q2255" i="13"/>
  <c r="Q2256" i="13"/>
  <c r="Q2257" i="13"/>
  <c r="Q2258" i="13"/>
  <c r="Q2259" i="13"/>
  <c r="Q2260" i="13"/>
  <c r="Q2261" i="13"/>
  <c r="Q2262" i="13"/>
  <c r="Q2263" i="13"/>
  <c r="Q2264" i="13"/>
  <c r="Q2265" i="13"/>
  <c r="Q2266" i="13"/>
  <c r="Q2267" i="13"/>
  <c r="Q2268" i="13"/>
  <c r="Q2269" i="13"/>
  <c r="Q2270" i="13"/>
  <c r="Q2271" i="13"/>
  <c r="Q2272" i="13"/>
  <c r="Q2273" i="13"/>
  <c r="Q2274" i="13"/>
  <c r="Q2275" i="13"/>
  <c r="Q2276" i="13"/>
  <c r="Q2277" i="13"/>
  <c r="Q2278" i="13"/>
  <c r="Q2279" i="13"/>
  <c r="Q2280" i="13"/>
  <c r="Q2281" i="13"/>
  <c r="Q2282" i="13"/>
  <c r="Q2283" i="13"/>
  <c r="Q2284" i="13"/>
  <c r="Q2285" i="13"/>
  <c r="Q2286" i="13"/>
  <c r="Q2287" i="13"/>
  <c r="Q2288" i="13"/>
  <c r="Q2289" i="13"/>
  <c r="Q2290" i="13"/>
  <c r="Q2291" i="13"/>
  <c r="Q2292" i="13"/>
  <c r="Q2293" i="13"/>
  <c r="Q2294" i="13"/>
  <c r="Q2295" i="13"/>
  <c r="Q2296" i="13"/>
  <c r="Q2297" i="13"/>
  <c r="Q2298" i="13"/>
  <c r="Q2299" i="13"/>
  <c r="Q2300" i="13"/>
  <c r="Q2301" i="13"/>
  <c r="Q2302" i="13"/>
  <c r="Q2303" i="13"/>
  <c r="Q2304" i="13"/>
  <c r="Q2305" i="13"/>
  <c r="Q2306" i="13"/>
  <c r="Q2307" i="13"/>
  <c r="Q2308" i="13"/>
  <c r="Q2309" i="13"/>
  <c r="Q2310" i="13"/>
  <c r="Q2311" i="13"/>
  <c r="Q2312" i="13"/>
  <c r="Q2313" i="13"/>
  <c r="Q2314" i="13"/>
  <c r="Q2315" i="13"/>
  <c r="Q2316" i="13"/>
  <c r="Q2317" i="13"/>
  <c r="Q2318" i="13"/>
  <c r="Q2319" i="13"/>
  <c r="Q2320" i="13"/>
  <c r="Q2321" i="13"/>
  <c r="Q2322" i="13"/>
  <c r="Q2323" i="13"/>
  <c r="Q2324" i="13"/>
  <c r="Q2325" i="13"/>
  <c r="Q2326" i="13"/>
  <c r="Q2327" i="13"/>
  <c r="Q2328" i="13"/>
  <c r="Q2329" i="13"/>
  <c r="Q2330" i="13"/>
  <c r="Q2331" i="13"/>
  <c r="Q2332" i="13"/>
  <c r="Q2333" i="13"/>
  <c r="Q2334" i="13"/>
  <c r="Q2335" i="13"/>
  <c r="Q2336" i="13"/>
  <c r="Q2337" i="13"/>
  <c r="Q2338" i="13"/>
  <c r="Q2339" i="13"/>
  <c r="Q2340" i="13"/>
  <c r="Q2341" i="13"/>
  <c r="Q2342" i="13"/>
  <c r="Q2343" i="13"/>
  <c r="Q2344" i="13"/>
  <c r="Q2345" i="13"/>
  <c r="Q2346" i="13"/>
  <c r="Q2347" i="13"/>
  <c r="Q2348" i="13"/>
  <c r="Q2349" i="13"/>
  <c r="Q2350" i="13"/>
  <c r="Q2351" i="13"/>
  <c r="Q2352" i="13"/>
  <c r="Q2353" i="13"/>
  <c r="Q2354" i="13"/>
  <c r="Q2355" i="13"/>
  <c r="Q2356" i="13"/>
  <c r="Q2357" i="13"/>
  <c r="Q2358" i="13"/>
  <c r="Q2359" i="13"/>
  <c r="Q2360" i="13"/>
  <c r="Q2361" i="13"/>
  <c r="Q2362" i="13"/>
  <c r="Q2363" i="13"/>
  <c r="Q2364" i="13"/>
  <c r="Q2365" i="13"/>
  <c r="Q2366" i="13"/>
  <c r="Q2367" i="13"/>
  <c r="Q2368" i="13"/>
  <c r="Q2369" i="13"/>
  <c r="Q2370" i="13"/>
  <c r="Q2371" i="13"/>
  <c r="Q2372" i="13"/>
  <c r="Q2373" i="13"/>
  <c r="Q2374" i="13"/>
  <c r="Q2375" i="13"/>
  <c r="Q2376" i="13"/>
  <c r="Q2377" i="13"/>
  <c r="Q2378" i="13"/>
  <c r="Q2379" i="13"/>
  <c r="Q2380" i="13"/>
  <c r="Q2381" i="13"/>
  <c r="Q2382" i="13"/>
  <c r="Q2383" i="13"/>
  <c r="Q2384" i="13"/>
  <c r="Q2385" i="13"/>
  <c r="Q2386" i="13"/>
  <c r="Q2387" i="13"/>
  <c r="Q2388" i="13"/>
  <c r="Q2389" i="13"/>
  <c r="Q2390" i="13"/>
  <c r="Q2391" i="13"/>
  <c r="Q2392" i="13"/>
  <c r="Q2393" i="13"/>
  <c r="Q2394" i="13"/>
  <c r="Q2395" i="13"/>
  <c r="Q2396" i="13"/>
  <c r="Q2397" i="13"/>
  <c r="Q2398" i="13"/>
  <c r="Q2399" i="13"/>
  <c r="Q2400" i="13"/>
  <c r="Q2401" i="13"/>
  <c r="Q2402" i="13"/>
  <c r="Q2403" i="13"/>
  <c r="Q2404" i="13"/>
  <c r="Q2405" i="13"/>
  <c r="Q2406" i="13"/>
  <c r="Q2407" i="13"/>
  <c r="Q2408" i="13"/>
  <c r="Q2409" i="13"/>
  <c r="Q2410" i="13"/>
  <c r="Q2411" i="13"/>
  <c r="Q2412" i="13"/>
  <c r="Q2413" i="13"/>
  <c r="Q2414" i="13"/>
  <c r="Q2415" i="13"/>
  <c r="Q2416" i="13"/>
  <c r="Q2417" i="13"/>
  <c r="Q2418" i="13"/>
  <c r="Q2419" i="13"/>
  <c r="Q2420" i="13"/>
  <c r="Q2421" i="13"/>
  <c r="Q2422" i="13"/>
  <c r="Q2423" i="13"/>
  <c r="Q2424" i="13"/>
  <c r="Q2425" i="13"/>
  <c r="Q2426" i="13"/>
  <c r="Q2427" i="13"/>
  <c r="Q2428" i="13"/>
  <c r="Q2429" i="13"/>
  <c r="Q2430" i="13"/>
  <c r="Q2431" i="13"/>
  <c r="Q2432" i="13"/>
  <c r="Q2433" i="13"/>
  <c r="Q2434" i="13"/>
  <c r="Q2435" i="13"/>
  <c r="Q2436" i="13"/>
  <c r="Q2437" i="13"/>
  <c r="Q2438" i="13"/>
  <c r="Q2439" i="13"/>
  <c r="Q2440" i="13"/>
  <c r="Q2441" i="13"/>
  <c r="Q2442" i="13"/>
  <c r="Q2443" i="13"/>
  <c r="Q2444" i="13"/>
  <c r="Q2445" i="13"/>
  <c r="Q2446" i="13"/>
  <c r="Q2447" i="13"/>
  <c r="Q2448" i="13"/>
  <c r="Q2449" i="13"/>
  <c r="Q2450" i="13"/>
  <c r="Q2451" i="13"/>
  <c r="Q2452" i="13"/>
  <c r="Q2453" i="13"/>
  <c r="Q2454" i="13"/>
  <c r="Q2455" i="13"/>
  <c r="Q2456" i="13"/>
  <c r="Q2457" i="13"/>
  <c r="Q2458" i="13"/>
  <c r="Q2459" i="13"/>
  <c r="Q2460" i="13"/>
  <c r="Q2461" i="13"/>
  <c r="Q2462" i="13"/>
  <c r="Q2463" i="13"/>
  <c r="Q2464" i="13"/>
  <c r="Q2465" i="13"/>
  <c r="Q2466" i="13"/>
  <c r="Q2467" i="13"/>
  <c r="Q2468" i="13"/>
  <c r="Q2469" i="13"/>
  <c r="Q2470" i="13"/>
  <c r="Q2471" i="13"/>
  <c r="Q2472" i="13"/>
  <c r="Q2473" i="13"/>
  <c r="Q2474" i="13"/>
  <c r="Q2475" i="13"/>
  <c r="Q2476" i="13"/>
  <c r="Q2477" i="13"/>
  <c r="Q2478" i="13"/>
  <c r="Q2479" i="13"/>
  <c r="Q2480" i="13"/>
  <c r="Q2481" i="13"/>
  <c r="Q2482" i="13"/>
  <c r="Q2483" i="13"/>
  <c r="Q2484" i="13"/>
  <c r="Q2485" i="13"/>
  <c r="Q2486" i="13"/>
  <c r="Q2487" i="13"/>
  <c r="Q2488" i="13"/>
  <c r="Q2489" i="13"/>
  <c r="Q2490" i="13"/>
  <c r="Q2491" i="13"/>
  <c r="Q2492" i="13"/>
  <c r="Q2493" i="13"/>
  <c r="Q2494" i="13"/>
  <c r="Q2495" i="13"/>
  <c r="Q2496" i="13"/>
  <c r="Q2497" i="13"/>
  <c r="Q2498" i="13"/>
  <c r="Q2499" i="13"/>
  <c r="Q2500" i="13"/>
  <c r="Q2501" i="13"/>
  <c r="Q2502" i="13"/>
  <c r="Q2503" i="13"/>
  <c r="Q2504" i="13"/>
  <c r="Q2505" i="13"/>
  <c r="Q2506" i="13"/>
  <c r="Q2507" i="13"/>
  <c r="Q2508" i="13"/>
  <c r="Q2509" i="13"/>
  <c r="Q2510" i="13"/>
  <c r="Q2511" i="13"/>
  <c r="Q2512" i="13"/>
  <c r="Q2513" i="13"/>
  <c r="Q2514" i="13"/>
  <c r="Q2515" i="13"/>
  <c r="Q2516" i="13"/>
  <c r="Q2517" i="13"/>
  <c r="Q2518" i="13"/>
  <c r="Q2519" i="13"/>
  <c r="Q2520" i="13"/>
  <c r="Q2521" i="13"/>
  <c r="Q2522" i="13"/>
  <c r="Q2523" i="13"/>
  <c r="Q2524" i="13"/>
  <c r="Q2525" i="13"/>
  <c r="Q2526" i="13"/>
  <c r="Q2527" i="13"/>
  <c r="Q2528" i="13"/>
  <c r="Q2529" i="13"/>
  <c r="Q2530" i="13"/>
  <c r="Q2531" i="13"/>
  <c r="Q2532" i="13"/>
  <c r="Q2533" i="13"/>
  <c r="Q2534" i="13"/>
  <c r="Q2535" i="13"/>
  <c r="Q2536" i="13"/>
  <c r="Q2537" i="13"/>
  <c r="Q2538" i="13"/>
  <c r="Q2539" i="13"/>
  <c r="Q2540" i="13"/>
  <c r="Q2541" i="13"/>
  <c r="Q2542" i="13"/>
  <c r="Q2543" i="13"/>
  <c r="Q2544" i="13"/>
  <c r="Q2545" i="13"/>
  <c r="Q2546" i="13"/>
  <c r="Q2547" i="13"/>
  <c r="Q2548" i="13"/>
  <c r="Q2549" i="13"/>
  <c r="Q2550" i="13"/>
  <c r="Q2551" i="13"/>
  <c r="Q2552" i="13"/>
  <c r="Q2553" i="13"/>
  <c r="Q2554" i="13"/>
  <c r="Q2555" i="13"/>
  <c r="Q2556" i="13"/>
  <c r="Q2557" i="13"/>
  <c r="Q2558" i="13"/>
  <c r="Q2559" i="13"/>
  <c r="Q2560" i="13"/>
  <c r="Q2561" i="13"/>
  <c r="Q2562" i="13"/>
  <c r="Q2563" i="13"/>
  <c r="Q2564" i="13"/>
  <c r="Q2565" i="13"/>
  <c r="Q2566" i="13"/>
  <c r="Q2567" i="13"/>
  <c r="Q2568" i="13"/>
  <c r="Q2569" i="13"/>
  <c r="Q2570" i="13"/>
  <c r="Q2571" i="13"/>
  <c r="Q2572" i="13"/>
  <c r="Q2573" i="13"/>
  <c r="Q2574" i="13"/>
  <c r="Q2575" i="13"/>
  <c r="Q2576" i="13"/>
  <c r="Q2577" i="13"/>
  <c r="Q2578" i="13"/>
  <c r="Q2579" i="13"/>
  <c r="Q2580" i="13"/>
  <c r="Q2581" i="13"/>
  <c r="Q2582" i="13"/>
  <c r="Q2583" i="13"/>
  <c r="Q2584" i="13"/>
  <c r="Q2585" i="13"/>
  <c r="Q2586" i="13"/>
  <c r="Q2587" i="13"/>
  <c r="Q2588" i="13"/>
  <c r="Q2589" i="13"/>
  <c r="Q2590" i="13"/>
  <c r="Q2591" i="13"/>
  <c r="Q2592" i="13"/>
  <c r="Q2593" i="13"/>
  <c r="Q2594" i="13"/>
  <c r="Q2595" i="13"/>
  <c r="Q2596" i="13"/>
  <c r="Q2597" i="13"/>
  <c r="Q2598" i="13"/>
  <c r="Q2599" i="13"/>
  <c r="Q2600" i="13"/>
  <c r="Q2601" i="13"/>
  <c r="Q2602" i="13"/>
  <c r="Q2603" i="13"/>
  <c r="Q2604" i="13"/>
  <c r="Q2605" i="13"/>
  <c r="Q2606" i="13"/>
  <c r="Q2607" i="13"/>
  <c r="Q2608" i="13"/>
  <c r="Q2609" i="13"/>
  <c r="Q2610" i="13"/>
  <c r="Q2611" i="13"/>
  <c r="Q2612" i="13"/>
  <c r="Q2613" i="13"/>
  <c r="Q2614" i="13"/>
  <c r="Q2615" i="13"/>
  <c r="Q2616" i="13"/>
  <c r="Q2617" i="13"/>
  <c r="Q2618" i="13"/>
  <c r="Q2619" i="13"/>
  <c r="Q2620" i="13"/>
  <c r="Q2621" i="13"/>
  <c r="Q2622" i="13"/>
  <c r="Q2623" i="13"/>
  <c r="Q2624" i="13"/>
  <c r="Q2625" i="13"/>
  <c r="Q2626" i="13"/>
  <c r="Q2627" i="13"/>
  <c r="Q2628" i="13"/>
  <c r="Q2629" i="13"/>
  <c r="Q2630" i="13"/>
  <c r="Q2631" i="13"/>
  <c r="Q2632" i="13"/>
  <c r="Q2633" i="13"/>
  <c r="Q2634" i="13"/>
  <c r="Q2635" i="13"/>
  <c r="Q2636" i="13"/>
  <c r="Q2637" i="13"/>
  <c r="Q2638" i="13"/>
  <c r="Q2639" i="13"/>
  <c r="Q2640" i="13"/>
  <c r="Q2641" i="13"/>
  <c r="Q2642" i="13"/>
  <c r="Q2643" i="13"/>
  <c r="Q2644" i="13"/>
  <c r="Q2645" i="13"/>
  <c r="Q2646" i="13"/>
  <c r="Q2647" i="13"/>
  <c r="Q2648" i="13"/>
  <c r="Q2649" i="13"/>
  <c r="Q2650" i="13"/>
  <c r="Q2651" i="13"/>
  <c r="Q2652" i="13"/>
  <c r="Q2653" i="13"/>
  <c r="Q2654" i="13"/>
  <c r="Q2655" i="13"/>
  <c r="Q2656" i="13"/>
  <c r="Q2657" i="13"/>
  <c r="Q2658" i="13"/>
  <c r="Q2659" i="13"/>
  <c r="Q2660" i="13"/>
  <c r="Q2661" i="13"/>
  <c r="Q2662" i="13"/>
  <c r="Q2663" i="13"/>
  <c r="Q2664" i="13"/>
  <c r="Q2665" i="13"/>
  <c r="Q2666" i="13"/>
  <c r="Q2667" i="13"/>
  <c r="Q2668" i="13"/>
  <c r="Q2669" i="13"/>
  <c r="Q2670" i="13"/>
  <c r="Q2671" i="13"/>
  <c r="Q2672" i="13"/>
  <c r="Q2673" i="13"/>
  <c r="Q2674" i="13"/>
  <c r="Q2675" i="13"/>
  <c r="Q2676" i="13"/>
  <c r="Q2677" i="13"/>
  <c r="Q2678" i="13"/>
  <c r="Q2679" i="13"/>
  <c r="Q2680" i="13"/>
  <c r="Q2681" i="13"/>
  <c r="Q2682" i="13"/>
  <c r="Q2683" i="13"/>
  <c r="Q2684" i="13"/>
  <c r="Q2685" i="13"/>
  <c r="Q2686" i="13"/>
  <c r="Q2687" i="13"/>
  <c r="Q2688" i="13"/>
  <c r="Q2689" i="13"/>
  <c r="Q2690" i="13"/>
  <c r="Q2691" i="13"/>
  <c r="Q2692" i="13"/>
  <c r="Q2693" i="13"/>
  <c r="Q2694" i="13"/>
  <c r="Q2695" i="13"/>
  <c r="Q2696" i="13"/>
  <c r="Q2697" i="13"/>
  <c r="Q2698" i="13"/>
  <c r="Q2699" i="13"/>
  <c r="Q2700" i="13"/>
  <c r="Q2701" i="13"/>
  <c r="Q2702" i="13"/>
  <c r="Q2703" i="13"/>
  <c r="Q2704" i="13"/>
  <c r="Q2705" i="13"/>
  <c r="Q2706" i="13"/>
  <c r="Q2707" i="13"/>
  <c r="Q2708" i="13"/>
  <c r="Q2709" i="13"/>
  <c r="Q2710" i="13"/>
  <c r="Q2711" i="13"/>
  <c r="Q2712" i="13"/>
  <c r="Q2713" i="13"/>
  <c r="Q2714" i="13"/>
  <c r="Q2715" i="13"/>
  <c r="Q2716" i="13"/>
  <c r="Q2717" i="13"/>
  <c r="Q2718" i="13"/>
  <c r="Q2719" i="13"/>
  <c r="Q2720" i="13"/>
  <c r="Q2721" i="13"/>
  <c r="Q2722" i="13"/>
  <c r="Q2723" i="13"/>
  <c r="Q2724" i="13"/>
  <c r="Q2725" i="13"/>
  <c r="Q2726" i="13"/>
  <c r="Q2727" i="13"/>
  <c r="Q2728" i="13"/>
  <c r="Q2729" i="13"/>
  <c r="Q2730" i="13"/>
  <c r="Q2731" i="13"/>
  <c r="Q2732" i="13"/>
  <c r="Q2733" i="13"/>
  <c r="Q2734" i="13"/>
  <c r="Q2735" i="13"/>
  <c r="Q2736" i="13"/>
  <c r="Q2737" i="13"/>
  <c r="Q2738" i="13"/>
  <c r="Q2739" i="13"/>
  <c r="Q2740" i="13"/>
  <c r="Q2741" i="13"/>
  <c r="Q2742" i="13"/>
  <c r="Q2743" i="13"/>
  <c r="Q2744" i="13"/>
  <c r="Q2745" i="13"/>
  <c r="Q2746" i="13"/>
  <c r="Q2747" i="13"/>
  <c r="Q2748" i="13"/>
  <c r="Q2749" i="13"/>
  <c r="Q2750" i="13"/>
  <c r="Q2751" i="13"/>
  <c r="Q2752" i="13"/>
  <c r="Q2753" i="13"/>
  <c r="Q2754" i="13"/>
  <c r="Q2755" i="13"/>
  <c r="Q2756" i="13"/>
  <c r="Q2757" i="13"/>
  <c r="Q2758" i="13"/>
  <c r="Q2759" i="13"/>
  <c r="Q2760" i="13"/>
  <c r="Q2761" i="13"/>
  <c r="Q2762" i="13"/>
  <c r="Q2763" i="13"/>
  <c r="Q2764" i="13"/>
  <c r="Q2765" i="13"/>
  <c r="Q2766" i="13"/>
  <c r="Q2767" i="13"/>
  <c r="Q2768" i="13"/>
  <c r="Q2769" i="13"/>
  <c r="Q2770" i="13"/>
  <c r="Q2771" i="13"/>
  <c r="Q2772" i="13"/>
  <c r="Q2773" i="13"/>
  <c r="Q2774" i="13"/>
  <c r="Q2775" i="13"/>
  <c r="Q2776" i="13"/>
  <c r="Q2777" i="13"/>
  <c r="Q2778" i="13"/>
  <c r="Q2779" i="13"/>
  <c r="Q2780" i="13"/>
  <c r="Q2781" i="13"/>
  <c r="Q2782" i="13"/>
  <c r="Q2783" i="13"/>
  <c r="Q2784" i="13"/>
  <c r="Q2785" i="13"/>
  <c r="Q2786" i="13"/>
  <c r="Q2787" i="13"/>
  <c r="Q2788" i="13"/>
  <c r="Q2789" i="13"/>
  <c r="Q2790" i="13"/>
  <c r="Q2791" i="13"/>
  <c r="Q2792" i="13"/>
  <c r="Q2793" i="13"/>
  <c r="Q2794" i="13"/>
  <c r="Q2795" i="13"/>
  <c r="Q2796" i="13"/>
  <c r="Q2797" i="13"/>
  <c r="Q2798" i="13"/>
  <c r="Q2799" i="13"/>
  <c r="Q2800" i="13"/>
  <c r="Q2801" i="13"/>
  <c r="Q2802" i="13"/>
  <c r="Q2803" i="13"/>
  <c r="Q2804" i="13"/>
  <c r="Q2805" i="13"/>
  <c r="Q2806" i="13"/>
  <c r="Q2807" i="13"/>
  <c r="Q2808" i="13"/>
  <c r="Q2809" i="13"/>
  <c r="Q2810" i="13"/>
  <c r="Q2811" i="13"/>
  <c r="Q2812" i="13"/>
  <c r="Q2813" i="13"/>
  <c r="Q2814" i="13"/>
  <c r="Q2815" i="13"/>
  <c r="Q2816" i="13"/>
  <c r="Q2817" i="13"/>
  <c r="Q2818" i="13"/>
  <c r="Q2819" i="13"/>
  <c r="Q2820" i="13"/>
  <c r="Q2821" i="13"/>
  <c r="Q2822" i="13"/>
  <c r="Q2823" i="13"/>
  <c r="Q2824" i="13"/>
  <c r="Q2825" i="13"/>
  <c r="Q2826" i="13"/>
  <c r="Q2827" i="13"/>
  <c r="Q2828" i="13"/>
  <c r="Q2829" i="13"/>
  <c r="Q2830" i="13"/>
  <c r="Q2831" i="13"/>
  <c r="Q2832" i="13"/>
  <c r="Q2833" i="13"/>
  <c r="Q2834" i="13"/>
  <c r="Q2835" i="13"/>
  <c r="Q2836" i="13"/>
  <c r="Q2837" i="13"/>
  <c r="Q2838" i="13"/>
  <c r="Q2839" i="13"/>
  <c r="Q2840" i="13"/>
  <c r="Q2841" i="13"/>
  <c r="Q2842" i="13"/>
  <c r="Q2843" i="13"/>
  <c r="Q2844" i="13"/>
  <c r="Q2845" i="13"/>
  <c r="Q2846" i="13"/>
  <c r="Q2847" i="13"/>
  <c r="Q2848" i="13"/>
  <c r="Q2849" i="13"/>
  <c r="Q2850" i="13"/>
  <c r="Q2851" i="13"/>
  <c r="Q2852" i="13"/>
  <c r="Q2853" i="13"/>
  <c r="Q2854" i="13"/>
  <c r="Q2855" i="13"/>
  <c r="Q2856" i="13"/>
  <c r="Q2857" i="13"/>
  <c r="Q2858" i="13"/>
  <c r="Q2859" i="13"/>
  <c r="Q2860" i="13"/>
  <c r="Q2861" i="13"/>
  <c r="Q2862" i="13"/>
  <c r="Q2863" i="13"/>
  <c r="Q2864" i="13"/>
  <c r="Q2865" i="13"/>
  <c r="Q2866" i="13"/>
  <c r="Q2867" i="13"/>
  <c r="Q2868" i="13"/>
  <c r="Q2869" i="13"/>
  <c r="Q2870" i="13"/>
  <c r="Q2871" i="13"/>
  <c r="Q2872" i="13"/>
  <c r="Q2873" i="13"/>
  <c r="Q2874" i="13"/>
  <c r="Q2875" i="13"/>
  <c r="Q2876" i="13"/>
  <c r="Q2877" i="13"/>
  <c r="Q2878" i="13"/>
  <c r="Q2879" i="13"/>
  <c r="Q2880" i="13"/>
  <c r="Q2881" i="13"/>
  <c r="Q2882" i="13"/>
  <c r="Q2883" i="13"/>
  <c r="Q2884" i="13"/>
  <c r="Q2885" i="13"/>
  <c r="Q2886" i="13"/>
  <c r="Q2887" i="13"/>
  <c r="Q2888" i="13"/>
  <c r="Q2889" i="13"/>
  <c r="Q2890" i="13"/>
  <c r="Q2891" i="13"/>
  <c r="Q2892" i="13"/>
  <c r="Q2893" i="13"/>
  <c r="Q2894" i="13"/>
  <c r="Q2895" i="13"/>
  <c r="Q2896" i="13"/>
  <c r="Q2897" i="13"/>
  <c r="Q2898" i="13"/>
  <c r="Q2899" i="13"/>
  <c r="Q2900" i="13"/>
  <c r="Q2901" i="13"/>
  <c r="Q2902" i="13"/>
  <c r="Q2903" i="13"/>
  <c r="Q2904" i="13"/>
  <c r="Q2905" i="13"/>
  <c r="Q2906" i="13"/>
  <c r="Q2907" i="13"/>
  <c r="Q2908" i="13"/>
  <c r="Q2909" i="13"/>
  <c r="Q2910" i="13"/>
  <c r="Q2911" i="13"/>
  <c r="Q2912" i="13"/>
  <c r="Q2913" i="13"/>
  <c r="Q2914" i="13"/>
  <c r="Q2915" i="13"/>
  <c r="Q2916" i="13"/>
  <c r="Q2917" i="13"/>
  <c r="Q2918" i="13"/>
  <c r="Q2919" i="13"/>
  <c r="Q2920" i="13"/>
  <c r="Q2921" i="13"/>
  <c r="Q2922" i="13"/>
  <c r="Q2923" i="13"/>
  <c r="Q2924" i="13"/>
  <c r="Q2925" i="13"/>
  <c r="Q2926" i="13"/>
  <c r="Q2927" i="13"/>
  <c r="Q2928" i="13"/>
  <c r="Q2929" i="13"/>
  <c r="Q2930" i="13"/>
  <c r="Q2931" i="13"/>
  <c r="Q2932" i="13"/>
  <c r="Q2933" i="13"/>
  <c r="Q2934" i="13"/>
  <c r="Q2935" i="13"/>
  <c r="Q2936" i="13"/>
  <c r="Q2937" i="13"/>
  <c r="Q2938" i="13"/>
  <c r="Q2939" i="13"/>
  <c r="Q2940" i="13"/>
  <c r="Q2941" i="13"/>
  <c r="Q2942" i="13"/>
  <c r="Q2943" i="13"/>
  <c r="Q2944" i="13"/>
  <c r="Q2945" i="13"/>
  <c r="Q2946" i="13"/>
  <c r="Q2947" i="13"/>
  <c r="Q2948" i="13"/>
  <c r="Q2949" i="13"/>
  <c r="Q2950" i="13"/>
  <c r="Q2951" i="13"/>
  <c r="Q2952" i="13"/>
  <c r="Q2953" i="13"/>
  <c r="Q2954" i="13"/>
  <c r="Q2955" i="13"/>
  <c r="Q2956" i="13"/>
  <c r="Q2957" i="13"/>
  <c r="Q2958" i="13"/>
  <c r="Q2959" i="13"/>
  <c r="Q2960" i="13"/>
  <c r="Q2961" i="13"/>
  <c r="Q2962" i="13"/>
  <c r="Q2963" i="13"/>
  <c r="Q2964" i="13"/>
  <c r="Q2965" i="13"/>
  <c r="Q2966" i="13"/>
  <c r="Q2967" i="13"/>
  <c r="Q2968" i="13"/>
  <c r="Q2969" i="13"/>
  <c r="Q2970" i="13"/>
  <c r="Q2971" i="13"/>
  <c r="Q2972" i="13"/>
  <c r="Q2973" i="13"/>
  <c r="Q2974" i="13"/>
  <c r="Q2975" i="13"/>
  <c r="Q2976" i="13"/>
  <c r="Q2977" i="13"/>
  <c r="Q2978" i="13"/>
  <c r="Q2979" i="13"/>
  <c r="Q2980" i="13"/>
  <c r="Q2981" i="13"/>
  <c r="Q2982" i="13"/>
  <c r="Q2983" i="13"/>
  <c r="Q2984" i="13"/>
  <c r="Q2985" i="13"/>
  <c r="Q2986" i="13"/>
  <c r="Q2987" i="13"/>
  <c r="Q2988" i="13"/>
  <c r="Q2989" i="13"/>
  <c r="Q2990" i="13"/>
  <c r="Q2991" i="13"/>
  <c r="Q2992" i="13"/>
  <c r="Q2993" i="13"/>
  <c r="Q2994" i="13"/>
  <c r="Q2995" i="13"/>
  <c r="Q2996" i="13"/>
  <c r="Q2997" i="13"/>
  <c r="Q2998" i="13"/>
  <c r="Q2999" i="13"/>
  <c r="Q3000" i="13"/>
  <c r="Q3001" i="13"/>
  <c r="Q3002" i="13"/>
  <c r="Q3003" i="13"/>
  <c r="Q3004" i="13"/>
  <c r="Q3005" i="13"/>
  <c r="Q3006" i="13"/>
  <c r="Q3007" i="13"/>
  <c r="Q3008" i="13"/>
  <c r="Q3009" i="13"/>
  <c r="Q3010" i="13"/>
  <c r="Q3011" i="13"/>
  <c r="Q3012" i="13"/>
  <c r="Q3013" i="13"/>
  <c r="Q3014" i="13"/>
  <c r="Q3015" i="13"/>
  <c r="Q3016" i="13"/>
  <c r="Q3017" i="13"/>
  <c r="Q3018" i="13"/>
  <c r="Q3019" i="13"/>
  <c r="Q3020" i="13"/>
  <c r="Q3021" i="13"/>
  <c r="Q3022" i="13"/>
  <c r="Q3023" i="13"/>
  <c r="Q3024" i="13"/>
  <c r="Q3025" i="13"/>
  <c r="Q3026" i="13"/>
  <c r="Q3027" i="13"/>
  <c r="Q3028" i="13"/>
  <c r="Q3029" i="13"/>
  <c r="Q3030" i="13"/>
  <c r="Q3031" i="13"/>
  <c r="Q3032" i="13"/>
  <c r="Q3033" i="13"/>
  <c r="Q3034" i="13"/>
  <c r="Q3035" i="13"/>
  <c r="Q3036" i="13"/>
  <c r="Q3037" i="13"/>
  <c r="Q3038" i="13"/>
  <c r="Q3039" i="13"/>
  <c r="Q3040" i="13"/>
  <c r="Q3041" i="13"/>
  <c r="Q3042" i="13"/>
  <c r="Q3043" i="13"/>
  <c r="Q3044" i="13"/>
  <c r="Q3045" i="13"/>
  <c r="Q3046" i="13"/>
  <c r="Q3047" i="13"/>
  <c r="Q3048" i="13"/>
  <c r="Q3049" i="13"/>
  <c r="Q3050" i="13"/>
  <c r="Q3051" i="13"/>
  <c r="Q3052" i="13"/>
  <c r="Q3053" i="13"/>
  <c r="Q3054" i="13"/>
  <c r="Q3055" i="13"/>
  <c r="Q3056" i="13"/>
  <c r="Q3057" i="13"/>
  <c r="Q3058" i="13"/>
  <c r="Q3059" i="13"/>
  <c r="Q3060" i="13"/>
  <c r="Q3061" i="13"/>
  <c r="Q3062" i="13"/>
  <c r="Q3063" i="13"/>
  <c r="Q3064" i="13"/>
  <c r="Q3065" i="13"/>
  <c r="Q3066" i="13"/>
  <c r="Q3067" i="13"/>
  <c r="Q3068" i="13"/>
  <c r="Q3069" i="13"/>
  <c r="Q3070" i="13"/>
  <c r="Q3071" i="13"/>
  <c r="Q3072" i="13"/>
  <c r="Q3073" i="13"/>
  <c r="Q3074" i="13"/>
  <c r="Q3075" i="13"/>
  <c r="Q3076" i="13"/>
  <c r="Q3077" i="13"/>
  <c r="Q3078" i="13"/>
  <c r="Q3079" i="13"/>
  <c r="Q3080" i="13"/>
  <c r="Q3081" i="13"/>
  <c r="Q3082" i="13"/>
  <c r="Q3083" i="13"/>
  <c r="Q3084" i="13"/>
  <c r="Q3085" i="13"/>
  <c r="Q3086" i="13"/>
  <c r="Q3087" i="13"/>
  <c r="Q3088" i="13"/>
  <c r="Q3089" i="13"/>
  <c r="Q3090" i="13"/>
  <c r="Q3091" i="13"/>
  <c r="Q3092" i="13"/>
  <c r="Q3093" i="13"/>
  <c r="Q3094" i="13"/>
  <c r="Q3095" i="13"/>
  <c r="Q3096" i="13"/>
  <c r="Q3097" i="13"/>
  <c r="Q3098" i="13"/>
  <c r="Q3099" i="13"/>
  <c r="Q3100" i="13"/>
  <c r="Q3101" i="13"/>
  <c r="Q3102" i="13"/>
  <c r="Q3103" i="13"/>
  <c r="Q3104" i="13"/>
  <c r="Q3105" i="13"/>
  <c r="Q3106" i="13"/>
  <c r="Q3107" i="13"/>
  <c r="Q3108" i="13"/>
  <c r="Q3109" i="13"/>
  <c r="Q3110" i="13"/>
  <c r="Q3111" i="13"/>
  <c r="Q3112" i="13"/>
  <c r="Q3113" i="13"/>
  <c r="Q3114" i="13"/>
  <c r="Q3115" i="13"/>
  <c r="Q3116" i="13"/>
  <c r="Q3117" i="13"/>
  <c r="Q3118" i="13"/>
  <c r="Q3119" i="13"/>
  <c r="Q3120" i="13"/>
  <c r="Q3121" i="13"/>
  <c r="Q3122" i="13"/>
  <c r="Q3123" i="13"/>
  <c r="Q3124" i="13"/>
  <c r="Q3125" i="13"/>
  <c r="Q3126" i="13"/>
  <c r="Q3127" i="13"/>
  <c r="Q3128" i="13"/>
  <c r="Q3129" i="13"/>
  <c r="Q3130" i="13"/>
  <c r="Q3131" i="13"/>
  <c r="Q3132" i="13"/>
  <c r="Q3133" i="13"/>
  <c r="Q3134" i="13"/>
  <c r="Q3135" i="13"/>
  <c r="Q3136" i="13"/>
  <c r="Q3137" i="13"/>
  <c r="Q3138" i="13"/>
  <c r="Q3139" i="13"/>
  <c r="Q3140" i="13"/>
  <c r="Q3141" i="13"/>
  <c r="Q3142" i="13"/>
  <c r="Q3143" i="13"/>
  <c r="Q3144" i="13"/>
  <c r="Q3145" i="13"/>
  <c r="Q3146" i="13"/>
  <c r="Q3147" i="13"/>
  <c r="Q3148" i="13"/>
  <c r="Q3149" i="13"/>
  <c r="Q3150" i="13"/>
  <c r="Q3151" i="13"/>
  <c r="Q3152" i="13"/>
  <c r="Q3153" i="13"/>
  <c r="Q3154" i="13"/>
  <c r="Q3155" i="13"/>
  <c r="Q3156" i="13"/>
  <c r="Q3157" i="13"/>
  <c r="Q3158" i="13"/>
  <c r="Q3159" i="13"/>
  <c r="Q3160" i="13"/>
  <c r="Q3161" i="13"/>
  <c r="Q3162" i="13"/>
  <c r="Q3163" i="13"/>
  <c r="Q3164" i="13"/>
  <c r="Q3165" i="13"/>
  <c r="Q3166" i="13"/>
  <c r="Q3167" i="13"/>
  <c r="Q3168" i="13"/>
  <c r="Q3169" i="13"/>
  <c r="Q3170" i="13"/>
  <c r="Q3171" i="13"/>
  <c r="Q3172" i="13"/>
  <c r="Q3173" i="13"/>
  <c r="Q3174" i="13"/>
  <c r="Q3175" i="13"/>
  <c r="Q3176" i="13"/>
  <c r="Q3177" i="13"/>
  <c r="Q3178" i="13"/>
  <c r="Q3179" i="13"/>
  <c r="Q3180" i="13"/>
  <c r="Q3181" i="13"/>
  <c r="Q3182" i="13"/>
  <c r="Q3183" i="13"/>
  <c r="Q3184" i="13"/>
  <c r="Q3185" i="13"/>
  <c r="Q3186" i="13"/>
  <c r="Q3187" i="13"/>
  <c r="Q3188" i="13"/>
  <c r="Q3189" i="13"/>
  <c r="Q3190" i="13"/>
  <c r="Q3191" i="13"/>
  <c r="Q3192" i="13"/>
  <c r="Q3193" i="13"/>
  <c r="Q3194" i="13"/>
  <c r="Q3195" i="13"/>
  <c r="Q3196" i="13"/>
  <c r="Q3197" i="13"/>
  <c r="Q3198" i="13"/>
  <c r="Q3199" i="13"/>
  <c r="Q3200" i="13"/>
  <c r="Q3201" i="13"/>
  <c r="Q3202" i="13"/>
  <c r="Q3203" i="13"/>
  <c r="Q3204" i="13"/>
  <c r="Q3205" i="13"/>
  <c r="Q3206" i="13"/>
  <c r="Q3207" i="13"/>
  <c r="Q3208" i="13"/>
  <c r="Q3209" i="13"/>
  <c r="Q3210" i="13"/>
  <c r="Q3211" i="13"/>
  <c r="Q3212" i="13"/>
  <c r="Q3213" i="13"/>
  <c r="Q3214" i="13"/>
  <c r="Q3215" i="13"/>
  <c r="Q3216" i="13"/>
  <c r="Q3217" i="13"/>
  <c r="Q3218" i="13"/>
  <c r="Q3219" i="13"/>
  <c r="Q3220" i="13"/>
  <c r="Q3221" i="13"/>
  <c r="Q3222" i="13"/>
  <c r="Q3223" i="13"/>
  <c r="Q3224" i="13"/>
  <c r="Q3225" i="13"/>
  <c r="Q3226" i="13"/>
  <c r="Q3227" i="13"/>
  <c r="Q3228" i="13"/>
  <c r="Q3229" i="13"/>
  <c r="Q3230" i="13"/>
  <c r="Q3231" i="13"/>
  <c r="Q3232" i="13"/>
  <c r="Q3233" i="13"/>
  <c r="Q3234" i="13"/>
  <c r="Q3235" i="13"/>
  <c r="Q3236" i="13"/>
  <c r="Q3237" i="13"/>
  <c r="Q3238" i="13"/>
  <c r="Q3239" i="13"/>
  <c r="Q3240" i="13"/>
  <c r="Q3241" i="13"/>
  <c r="Q3242" i="13"/>
  <c r="Q3243" i="13"/>
  <c r="Q3244" i="13"/>
  <c r="Q3245" i="13"/>
  <c r="Q3246" i="13"/>
  <c r="Q3247" i="13"/>
  <c r="Q3248" i="13"/>
  <c r="Q3249" i="13"/>
  <c r="Q3250" i="13"/>
  <c r="Q3251" i="13"/>
  <c r="Q3252" i="13"/>
  <c r="Q3253" i="13"/>
  <c r="Q3254" i="13"/>
  <c r="Q3255" i="13"/>
  <c r="Q3256" i="13"/>
  <c r="Q3257" i="13"/>
  <c r="Q3258" i="13"/>
  <c r="Q3259" i="13"/>
  <c r="Q3260" i="13"/>
  <c r="Q3261" i="13"/>
  <c r="Q3262" i="13"/>
  <c r="Q3263" i="13"/>
  <c r="Q3264" i="13"/>
  <c r="Q3265" i="13"/>
  <c r="Q3266" i="13"/>
  <c r="Q3267" i="13"/>
  <c r="Q3268" i="13"/>
  <c r="Q3269" i="13"/>
  <c r="Q3270" i="13"/>
  <c r="Q3271" i="13"/>
  <c r="Q3272" i="13"/>
  <c r="Q3273" i="13"/>
  <c r="Q3274" i="13"/>
  <c r="Q3275" i="13"/>
  <c r="Q3276" i="13"/>
  <c r="Q3277" i="13"/>
  <c r="Q3278" i="13"/>
  <c r="Q3279" i="13"/>
  <c r="Q3280" i="13"/>
  <c r="Q3281" i="13"/>
  <c r="Q3282" i="13"/>
  <c r="Q3283" i="13"/>
  <c r="Q3284" i="13"/>
  <c r="Q3285" i="13"/>
  <c r="Q3286" i="13"/>
  <c r="Q3287" i="13"/>
  <c r="Q3288" i="13"/>
  <c r="Q3289" i="13"/>
  <c r="Q3290" i="13"/>
  <c r="Q3291" i="13"/>
  <c r="Q3292" i="13"/>
  <c r="Q3293" i="13"/>
  <c r="Q3294" i="13"/>
  <c r="Q3295" i="13"/>
  <c r="Q3296" i="13"/>
  <c r="Q3297" i="13"/>
  <c r="Q3298" i="13"/>
  <c r="Q3299" i="13"/>
  <c r="Q3300" i="13"/>
  <c r="Q3301" i="13"/>
  <c r="Q3302" i="13"/>
  <c r="Q3303" i="13"/>
  <c r="Q3304" i="13"/>
  <c r="Q3305" i="13"/>
  <c r="Q3306" i="13"/>
  <c r="Q3307" i="13"/>
  <c r="Q3308" i="13"/>
  <c r="Q3309" i="13"/>
  <c r="Q3310" i="13"/>
  <c r="Q3311" i="13"/>
  <c r="Q3312" i="13"/>
  <c r="Q3313" i="13"/>
  <c r="Q3314" i="13"/>
  <c r="Q3315" i="13"/>
  <c r="Q3316" i="13"/>
  <c r="Q3317" i="13"/>
  <c r="Q3318" i="13"/>
  <c r="Q3319" i="13"/>
  <c r="Q3320" i="13"/>
  <c r="Q3321" i="13"/>
  <c r="Q3322" i="13"/>
  <c r="Q3323" i="13"/>
  <c r="Q3324" i="13"/>
  <c r="Q3325" i="13"/>
  <c r="Q3326" i="13"/>
  <c r="Q3327" i="13"/>
  <c r="Q3328" i="13"/>
  <c r="Q3329" i="13"/>
  <c r="Q3330" i="13"/>
  <c r="Q3331" i="13"/>
  <c r="Q3332" i="13"/>
  <c r="Q3333" i="13"/>
  <c r="Q3334" i="13"/>
  <c r="Q3335" i="13"/>
  <c r="Q3336" i="13"/>
  <c r="Q3337" i="13"/>
  <c r="Q3338" i="13"/>
  <c r="Q3339" i="13"/>
  <c r="Q3340" i="13"/>
  <c r="Q3341" i="13"/>
  <c r="Q3342" i="13"/>
  <c r="Q3343" i="13"/>
  <c r="Q3344" i="13"/>
  <c r="Q3345" i="13"/>
  <c r="Q3346" i="13"/>
  <c r="Q3347" i="13"/>
  <c r="Q3348" i="13"/>
  <c r="Q3349" i="13"/>
  <c r="Q3350" i="13"/>
  <c r="Q3351" i="13"/>
  <c r="Q3352" i="13"/>
  <c r="Q3353" i="13"/>
  <c r="Q3354" i="13"/>
  <c r="Q3355" i="13"/>
  <c r="Q3356" i="13"/>
  <c r="Q3357" i="13"/>
  <c r="Q3358" i="13"/>
  <c r="Q3359" i="13"/>
  <c r="Q3360" i="13"/>
  <c r="Q3361" i="13"/>
  <c r="Q3362" i="13"/>
  <c r="Q3363" i="13"/>
  <c r="Q3364" i="13"/>
  <c r="Q3365" i="13"/>
  <c r="Q3366" i="13"/>
  <c r="Q3367" i="13"/>
  <c r="Q3368" i="13"/>
  <c r="Q3369" i="13"/>
  <c r="Q3370" i="13"/>
  <c r="Q3371" i="13"/>
  <c r="Q3372" i="13"/>
  <c r="Q3373" i="13"/>
  <c r="Q3374" i="13"/>
  <c r="Q3375" i="13"/>
  <c r="Q3376" i="13"/>
  <c r="Q3377" i="13"/>
  <c r="Q3378" i="13"/>
  <c r="Q3379" i="13"/>
  <c r="Q3380" i="13"/>
  <c r="Q3381" i="13"/>
  <c r="Q3382" i="13"/>
  <c r="Q3383" i="13"/>
  <c r="Q3384" i="13"/>
  <c r="Q3385" i="13"/>
  <c r="Q3386" i="13"/>
  <c r="Q3387" i="13"/>
  <c r="Q3388" i="13"/>
  <c r="Q3389" i="13"/>
  <c r="Q3390" i="13"/>
  <c r="Q3391" i="13"/>
  <c r="Q3392" i="13"/>
  <c r="Q3393" i="13"/>
  <c r="Q3394" i="13"/>
  <c r="Q3395" i="13"/>
  <c r="Q3396" i="13"/>
  <c r="Q3397" i="13"/>
  <c r="Q3398" i="13"/>
  <c r="Q3399" i="13"/>
  <c r="Q3400" i="13"/>
  <c r="Q3401" i="13"/>
  <c r="Q3402" i="13"/>
  <c r="Q3403" i="13"/>
  <c r="Q3404" i="13"/>
  <c r="Q3405" i="13"/>
  <c r="Q3406" i="13"/>
  <c r="Q3407" i="13"/>
  <c r="Q3408" i="13"/>
  <c r="Q3409" i="13"/>
  <c r="Q3410" i="13"/>
  <c r="Q3411" i="13"/>
  <c r="Q3412" i="13"/>
  <c r="Q3413" i="13"/>
  <c r="Q3414" i="13"/>
  <c r="Q3415" i="13"/>
  <c r="Q3416" i="13"/>
  <c r="Q3417" i="13"/>
  <c r="Q3418" i="13"/>
  <c r="Q3419" i="13"/>
  <c r="Q3420" i="13"/>
  <c r="Q3421" i="13"/>
  <c r="Q3422" i="13"/>
  <c r="Q3423" i="13"/>
  <c r="Q3424" i="13"/>
  <c r="Q3425" i="13"/>
  <c r="Q3426" i="13"/>
  <c r="Q3427" i="13"/>
  <c r="Q3428" i="13"/>
  <c r="Q3429" i="13"/>
  <c r="Q3430" i="13"/>
  <c r="Q3431" i="13"/>
  <c r="Q3432" i="13"/>
  <c r="Q3433" i="13"/>
  <c r="Q3434" i="13"/>
  <c r="Q3435" i="13"/>
  <c r="Q3436" i="13"/>
  <c r="Q3437" i="13"/>
  <c r="Q3438" i="13"/>
  <c r="Q3439" i="13"/>
  <c r="Q3440" i="13"/>
  <c r="Q3441" i="13"/>
  <c r="Q3442" i="13"/>
  <c r="Q3443" i="13"/>
  <c r="Q3444" i="13"/>
  <c r="Q3445" i="13"/>
  <c r="Q3446" i="13"/>
  <c r="Q3447" i="13"/>
  <c r="Q3448" i="13"/>
  <c r="Q3449" i="13"/>
  <c r="Q3450" i="13"/>
  <c r="Q3451" i="13"/>
  <c r="Q3452" i="13"/>
  <c r="Q3453" i="13"/>
  <c r="Q3454" i="13"/>
  <c r="Q3455" i="13"/>
  <c r="Q3456" i="13"/>
  <c r="Q3457" i="13"/>
  <c r="Q3458" i="13"/>
  <c r="Q3459" i="13"/>
  <c r="Q3460" i="13"/>
  <c r="Q3461" i="13"/>
  <c r="Q3462" i="13"/>
  <c r="Q3463" i="13"/>
  <c r="Q3464" i="13"/>
  <c r="Q3465" i="13"/>
  <c r="Q3466" i="13"/>
  <c r="Q3467" i="13"/>
  <c r="Q3468" i="13"/>
  <c r="Q3469" i="13"/>
  <c r="Q3470" i="13"/>
  <c r="Q3471" i="13"/>
  <c r="Q3472" i="13"/>
  <c r="Q3473" i="13"/>
  <c r="Q3474" i="13"/>
  <c r="Q3475" i="13"/>
  <c r="Q3476" i="13"/>
  <c r="Q3477" i="13"/>
  <c r="Q3478" i="13"/>
  <c r="Q3479" i="13"/>
  <c r="Q3480" i="13"/>
  <c r="Q3481" i="13"/>
  <c r="Q3482" i="13"/>
  <c r="Q3483" i="13"/>
  <c r="Q3484" i="13"/>
  <c r="Q3485" i="13"/>
  <c r="Q3486" i="13"/>
  <c r="Q3487" i="13"/>
  <c r="Q3488" i="13"/>
  <c r="Q3489" i="13"/>
  <c r="Q3490" i="13"/>
  <c r="Q3491" i="13"/>
  <c r="Q3492" i="13"/>
  <c r="Q3493" i="13"/>
  <c r="Q3494" i="13"/>
  <c r="Q3495" i="13"/>
  <c r="Q3496" i="13"/>
  <c r="Q3497" i="13"/>
  <c r="Q3498" i="13"/>
  <c r="Q3499" i="13"/>
  <c r="Q3500" i="13"/>
  <c r="Q3501" i="13"/>
  <c r="Q3502" i="13"/>
  <c r="Q3503" i="13"/>
  <c r="Q3504" i="13"/>
  <c r="Q3505" i="13"/>
  <c r="Q3506" i="13"/>
  <c r="Q3507" i="13"/>
  <c r="Q3508" i="13"/>
  <c r="Q3509" i="13"/>
  <c r="Q3510" i="13"/>
  <c r="Q3511" i="13"/>
  <c r="Q3512" i="13"/>
  <c r="Q3513" i="13"/>
  <c r="Q3514" i="13"/>
  <c r="Q3515" i="13"/>
  <c r="Q3516" i="13"/>
  <c r="Q3517" i="13"/>
  <c r="Q3518" i="13"/>
  <c r="Q3519" i="13"/>
  <c r="Q3520" i="13"/>
  <c r="Q3521" i="13"/>
  <c r="Q3522" i="13"/>
  <c r="Q3523" i="13"/>
  <c r="Q3524" i="13"/>
  <c r="Q3525" i="13"/>
  <c r="Q3526" i="13"/>
  <c r="Q3527" i="13"/>
  <c r="Q3528" i="13"/>
  <c r="Q3529" i="13"/>
  <c r="Q3530" i="13"/>
  <c r="Q3531" i="13"/>
  <c r="Q3532" i="13"/>
  <c r="Q3533" i="13"/>
  <c r="Q3534" i="13"/>
  <c r="Q3535" i="13"/>
  <c r="Q3536" i="13"/>
  <c r="Q3537" i="13"/>
  <c r="Q3538" i="13"/>
  <c r="Q3539" i="13"/>
  <c r="Q3540" i="13"/>
  <c r="Q3541" i="13"/>
  <c r="Q3542" i="13"/>
  <c r="Q3543" i="13"/>
  <c r="Q3544" i="13"/>
  <c r="Q3545" i="13"/>
  <c r="Q3546" i="13"/>
  <c r="Q3547" i="13"/>
  <c r="Q3548" i="13"/>
  <c r="Q3549" i="13"/>
  <c r="Q3550" i="13"/>
  <c r="Q3551" i="13"/>
  <c r="Q3552" i="13"/>
  <c r="Q3553" i="13"/>
  <c r="Q3554" i="13"/>
  <c r="Q3555" i="13"/>
  <c r="Q3556" i="13"/>
  <c r="Q3557" i="13"/>
  <c r="Q3558" i="13"/>
  <c r="Q3559" i="13"/>
  <c r="Q3560" i="13"/>
  <c r="Q3561" i="13"/>
  <c r="Q3562" i="13"/>
  <c r="Q3563" i="13"/>
  <c r="Q3564" i="13"/>
  <c r="Q3565" i="13"/>
  <c r="Q3566" i="13"/>
  <c r="Q3567" i="13"/>
  <c r="Q3568" i="13"/>
  <c r="Q3569" i="13"/>
  <c r="Q3570" i="13"/>
  <c r="Q3571" i="13"/>
  <c r="Q3572" i="13"/>
  <c r="Q3573" i="13"/>
  <c r="Q3574" i="13"/>
  <c r="Q3575" i="13"/>
  <c r="Q3576" i="13"/>
  <c r="Q3577" i="13"/>
  <c r="Q3578" i="13"/>
  <c r="Q3579" i="13"/>
  <c r="Q3580" i="13"/>
  <c r="Q3581" i="13"/>
  <c r="Q3582" i="13"/>
  <c r="Q3583" i="13"/>
  <c r="Q3584" i="13"/>
  <c r="Q3585" i="13"/>
  <c r="Q3586" i="13"/>
  <c r="Q3587" i="13"/>
  <c r="Q3588" i="13"/>
  <c r="Q3589" i="13"/>
  <c r="Q3590" i="13"/>
  <c r="Q3591" i="13"/>
  <c r="Q3592" i="13"/>
  <c r="Q3593" i="13"/>
  <c r="Q3594" i="13"/>
  <c r="Q3595" i="13"/>
  <c r="Q3596" i="13"/>
  <c r="Q3597" i="13"/>
  <c r="Q3598" i="13"/>
  <c r="Q3599" i="13"/>
  <c r="Q3600" i="13"/>
  <c r="Q3601" i="13"/>
  <c r="Q3602" i="13"/>
  <c r="Q3603" i="13"/>
  <c r="Q3604" i="13"/>
  <c r="Q3605" i="13"/>
  <c r="Q3606" i="13"/>
  <c r="Q3607" i="13"/>
  <c r="Q3608" i="13"/>
  <c r="Q3609" i="13"/>
  <c r="Q3610" i="13"/>
  <c r="Q3611" i="13"/>
  <c r="Q3612" i="13"/>
  <c r="Q3613" i="13"/>
  <c r="Q3614" i="13"/>
  <c r="Q3615" i="13"/>
  <c r="Q3616" i="13"/>
  <c r="Q3617" i="13"/>
  <c r="Q3618" i="13"/>
  <c r="Q3619" i="13"/>
  <c r="Q3620" i="13"/>
  <c r="Q3621" i="13"/>
  <c r="Q3622" i="13"/>
  <c r="Q3623" i="13"/>
  <c r="Q3624" i="13"/>
  <c r="Q3625" i="13"/>
  <c r="Q3626" i="13"/>
  <c r="Q3627" i="13"/>
  <c r="Q3628" i="13"/>
  <c r="Q3629" i="13"/>
  <c r="Q3630" i="13"/>
  <c r="Q3631" i="13"/>
  <c r="Q3632" i="13"/>
  <c r="Q3633" i="13"/>
  <c r="Q3634" i="13"/>
  <c r="Q3635" i="13"/>
  <c r="Q3636" i="13"/>
  <c r="Q3637" i="13"/>
  <c r="Q3638" i="13"/>
  <c r="Q3639" i="13"/>
  <c r="Q3640" i="13"/>
  <c r="Q3641" i="13"/>
  <c r="Q3642" i="13"/>
  <c r="Q3643" i="13"/>
  <c r="Q3644" i="13"/>
  <c r="Q3645" i="13"/>
  <c r="Q3646" i="13"/>
  <c r="Q3647" i="13"/>
  <c r="Q3648" i="13"/>
  <c r="Q3649" i="13"/>
  <c r="Q3650" i="13"/>
  <c r="Q3651" i="13"/>
  <c r="Q3652" i="13"/>
  <c r="Q3653" i="13"/>
  <c r="Q3654" i="13"/>
  <c r="Q3655" i="13"/>
  <c r="Q3656" i="13"/>
  <c r="Q3657" i="13"/>
  <c r="Q3658" i="13"/>
  <c r="Q3659" i="13"/>
  <c r="Q3660" i="13"/>
  <c r="Q3661" i="13"/>
  <c r="Q3662" i="13"/>
  <c r="Q3663" i="13"/>
  <c r="Q3664" i="13"/>
  <c r="Q3665" i="13"/>
  <c r="Q3666" i="13"/>
  <c r="Q3667" i="13"/>
  <c r="Q3668" i="13"/>
  <c r="Q3669" i="13"/>
  <c r="Q3670" i="13"/>
  <c r="Q3671" i="13"/>
  <c r="Q3672" i="13"/>
  <c r="Q3673" i="13"/>
  <c r="Q3674" i="13"/>
  <c r="Q3675" i="13"/>
  <c r="Q3676" i="13"/>
  <c r="Q3677" i="13"/>
  <c r="Q3678" i="13"/>
  <c r="Q3679" i="13"/>
  <c r="Q3680" i="13"/>
  <c r="Q3681" i="13"/>
  <c r="Q3682" i="13"/>
  <c r="Q3683" i="13"/>
  <c r="Q3684" i="13"/>
  <c r="Q3685" i="13"/>
  <c r="Q3686" i="13"/>
  <c r="Q3687" i="13"/>
  <c r="Q3688" i="13"/>
  <c r="Q3689" i="13"/>
  <c r="Q3690" i="13"/>
  <c r="Q3691" i="13"/>
  <c r="Q3692" i="13"/>
  <c r="Q3693" i="13"/>
  <c r="Q3694" i="13"/>
  <c r="Q3695" i="13"/>
  <c r="Q3696" i="13"/>
  <c r="Q3697" i="13"/>
  <c r="Q3698" i="13"/>
  <c r="Q3699" i="13"/>
  <c r="Q3700" i="13"/>
  <c r="Q3701" i="13"/>
  <c r="Q3702" i="13"/>
  <c r="Q3703" i="13"/>
  <c r="Q3704" i="13"/>
  <c r="Q3705" i="13"/>
  <c r="Q3706" i="13"/>
  <c r="Q3707" i="13"/>
  <c r="Q3708" i="13"/>
  <c r="Q3709" i="13"/>
  <c r="Q3710" i="13"/>
  <c r="Q3711" i="13"/>
  <c r="Q3712" i="13"/>
  <c r="Q3713" i="13"/>
  <c r="Q3714" i="13"/>
  <c r="Q3715" i="13"/>
  <c r="Q3716" i="13"/>
  <c r="Q3717" i="13"/>
  <c r="Q3718" i="13"/>
  <c r="Q3719" i="13"/>
  <c r="Q3720" i="13"/>
  <c r="Q3721" i="13"/>
  <c r="Q3722" i="13"/>
  <c r="Q3723" i="13"/>
  <c r="Q3724" i="13"/>
  <c r="Q3725" i="13"/>
  <c r="Q3726" i="13"/>
  <c r="Q3727" i="13"/>
  <c r="Q3728" i="13"/>
  <c r="Q3729" i="13"/>
  <c r="Q3730" i="13"/>
  <c r="Q3731" i="13"/>
  <c r="Q3732" i="13"/>
  <c r="Q3733" i="13"/>
  <c r="Q3734" i="13"/>
  <c r="Q3735" i="13"/>
  <c r="Q3736" i="13"/>
  <c r="Q3737" i="13"/>
  <c r="Q3738" i="13"/>
  <c r="Q3739" i="13"/>
  <c r="Q3740" i="13"/>
  <c r="Q3741" i="13"/>
  <c r="Q3742" i="13"/>
  <c r="Q3743" i="13"/>
  <c r="Q3744" i="13"/>
  <c r="Q3745" i="13"/>
  <c r="Q3746" i="13"/>
  <c r="Q3747" i="13"/>
  <c r="Q3748" i="13"/>
  <c r="Q3749" i="13"/>
  <c r="Q3750" i="13"/>
  <c r="Q3751" i="13"/>
  <c r="Q3752" i="13"/>
  <c r="Q3753" i="13"/>
  <c r="Q3754" i="13"/>
  <c r="Q3755" i="13"/>
  <c r="Q3756" i="13"/>
  <c r="Q3757" i="13"/>
  <c r="Q3758" i="13"/>
  <c r="Q3759" i="13"/>
  <c r="Q3760" i="13"/>
  <c r="Q3761" i="13"/>
  <c r="Q3762" i="13"/>
  <c r="Q3763" i="13"/>
  <c r="Q3764" i="13"/>
  <c r="Q3765" i="13"/>
  <c r="Q3766" i="13"/>
  <c r="Q3767" i="13"/>
  <c r="Q3768" i="13"/>
  <c r="Q3769" i="13"/>
  <c r="Q3770" i="13"/>
  <c r="Q3771" i="13"/>
  <c r="Q3772" i="13"/>
  <c r="Q3773" i="13"/>
  <c r="Q3774" i="13"/>
  <c r="Q3775" i="13"/>
  <c r="Q3776" i="13"/>
  <c r="Q3777" i="13"/>
  <c r="Q3778" i="13"/>
  <c r="Q3779" i="13"/>
  <c r="Q3780" i="13"/>
  <c r="Q3781" i="13"/>
  <c r="Q3782" i="13"/>
  <c r="Q3783" i="13"/>
  <c r="Q3784" i="13"/>
  <c r="Q3785" i="13"/>
  <c r="Q3786" i="13"/>
  <c r="Q3787" i="13"/>
  <c r="Q3788" i="13"/>
  <c r="Q3789" i="13"/>
  <c r="Q3790" i="13"/>
  <c r="Q3791" i="13"/>
  <c r="Q3792" i="13"/>
  <c r="Q3793" i="13"/>
  <c r="Q3794" i="13"/>
  <c r="Q3795" i="13"/>
  <c r="Q3796" i="13"/>
  <c r="Q3797" i="13"/>
  <c r="Q3798" i="13"/>
  <c r="Q3799" i="13"/>
  <c r="Q3800" i="13"/>
  <c r="Q3801" i="13"/>
  <c r="Q3802" i="13"/>
  <c r="Q3803" i="13"/>
  <c r="Q3804" i="13"/>
  <c r="Q3805" i="13"/>
  <c r="Q3806" i="13"/>
  <c r="Q3807" i="13"/>
  <c r="Q3808" i="13"/>
  <c r="Q3809" i="13"/>
  <c r="Q3810" i="13"/>
  <c r="Q3811" i="13"/>
  <c r="Q3812" i="13"/>
  <c r="Q3813" i="13"/>
  <c r="Q3814" i="13"/>
  <c r="Q3815" i="13"/>
  <c r="Q3816" i="13"/>
  <c r="Q3817" i="13"/>
  <c r="Q3818" i="13"/>
  <c r="Q3819" i="13"/>
  <c r="Q3820" i="13"/>
  <c r="Q3821" i="13"/>
  <c r="Q3822" i="13"/>
  <c r="Q3823" i="13"/>
  <c r="Q3824" i="13"/>
  <c r="Q3825" i="13"/>
  <c r="Q3826" i="13"/>
  <c r="Q3827" i="13"/>
  <c r="Q3828" i="13"/>
  <c r="Q3829" i="13"/>
  <c r="Q3830" i="13"/>
  <c r="Q3831" i="13"/>
  <c r="Q3832" i="13"/>
  <c r="Q3833" i="13"/>
  <c r="Q3834" i="13"/>
  <c r="Q3835" i="13"/>
  <c r="Q3836" i="13"/>
  <c r="Q3837" i="13"/>
  <c r="Q3838" i="13"/>
  <c r="Q3839" i="13"/>
  <c r="Q3840" i="13"/>
  <c r="Q3841" i="13"/>
  <c r="Q3842" i="13"/>
  <c r="Q3843" i="13"/>
  <c r="Q3844" i="13"/>
  <c r="Q3845" i="13"/>
  <c r="Q3846" i="13"/>
  <c r="Q3847" i="13"/>
  <c r="Q3848" i="13"/>
  <c r="Q3849" i="13"/>
  <c r="Q3850" i="13"/>
  <c r="Q3851" i="13"/>
  <c r="Q3852" i="13"/>
  <c r="Q3853" i="13"/>
  <c r="Q3854" i="13"/>
  <c r="Q3855" i="13"/>
  <c r="Q3856" i="13"/>
  <c r="Q3857" i="13"/>
  <c r="Q3858" i="13"/>
  <c r="Q3859" i="13"/>
  <c r="Q3860" i="13"/>
  <c r="Q3861" i="13"/>
  <c r="Q3862" i="13"/>
  <c r="Q3863" i="13"/>
  <c r="Q3864" i="13"/>
  <c r="Q3865" i="13"/>
  <c r="Q3866" i="13"/>
  <c r="Q3867" i="13"/>
  <c r="Q3868" i="13"/>
  <c r="Q3869" i="13"/>
  <c r="Q3870" i="13"/>
  <c r="Q3871" i="13"/>
  <c r="Q3872" i="13"/>
  <c r="Q3873" i="13"/>
  <c r="Q3874" i="13"/>
  <c r="Q3875" i="13"/>
  <c r="Q3876" i="13"/>
  <c r="Q3877" i="13"/>
  <c r="Q3878" i="13"/>
  <c r="Q3879" i="13"/>
  <c r="Q3880" i="13"/>
  <c r="Q3881" i="13"/>
  <c r="Q3882" i="13"/>
  <c r="Q3883" i="13"/>
  <c r="Q3884" i="13"/>
  <c r="Q3885" i="13"/>
  <c r="Q3886" i="13"/>
  <c r="Q3887" i="13"/>
  <c r="Q3888" i="13"/>
  <c r="Q3889" i="13"/>
  <c r="Q3890" i="13"/>
  <c r="Q3891" i="13"/>
  <c r="Q3892" i="13"/>
  <c r="Q3893" i="13"/>
  <c r="Q3894" i="13"/>
  <c r="Q3895" i="13"/>
  <c r="Q3896" i="13"/>
  <c r="Q3897" i="13"/>
  <c r="Q3898" i="13"/>
  <c r="Q3899" i="13"/>
  <c r="Q3900" i="13"/>
  <c r="Q3901" i="13"/>
  <c r="Q3902" i="13"/>
  <c r="Q3903" i="13"/>
  <c r="Q3904" i="13"/>
  <c r="Q3905" i="13"/>
  <c r="Q3906" i="13"/>
  <c r="Q3907" i="13"/>
  <c r="Q3908" i="13"/>
  <c r="Q3909" i="13"/>
  <c r="Q3910" i="13"/>
  <c r="Q3911" i="13"/>
  <c r="Q3912" i="13"/>
  <c r="Q3913" i="13"/>
  <c r="Q3914" i="13"/>
  <c r="Q3915" i="13"/>
  <c r="Q3916" i="13"/>
  <c r="Q3917" i="13"/>
  <c r="Q3918" i="13"/>
  <c r="Q3919" i="13"/>
  <c r="Q3920" i="13"/>
  <c r="Q3921" i="13"/>
  <c r="Q3922" i="13"/>
  <c r="Q3923" i="13"/>
  <c r="Q3924" i="13"/>
  <c r="Q3925" i="13"/>
  <c r="Q3926" i="13"/>
  <c r="Q3927" i="13"/>
  <c r="Q3928" i="13"/>
  <c r="Q3929" i="13"/>
  <c r="Q3930" i="13"/>
  <c r="Q3931" i="13"/>
  <c r="Q3932" i="13"/>
  <c r="Q3933" i="13"/>
  <c r="Q3934" i="13"/>
  <c r="Q3935" i="13"/>
  <c r="Q3936" i="13"/>
  <c r="Q3937" i="13"/>
  <c r="Q3938" i="13"/>
  <c r="Q3939" i="13"/>
  <c r="Q3940" i="13"/>
  <c r="Q3941" i="13"/>
  <c r="Q3942" i="13"/>
  <c r="Q3943" i="13"/>
  <c r="Q3944" i="13"/>
  <c r="Q3945" i="13"/>
  <c r="Q3946" i="13"/>
  <c r="Q3947" i="13"/>
  <c r="Q3948" i="13"/>
  <c r="Q3949" i="13"/>
  <c r="Q3950" i="13"/>
  <c r="Q3951" i="13"/>
  <c r="Q3952" i="13"/>
  <c r="Q3953" i="13"/>
  <c r="Q3954" i="13"/>
  <c r="Q3955" i="13"/>
  <c r="Q3956" i="13"/>
  <c r="Q3957" i="13"/>
  <c r="Q3958" i="13"/>
  <c r="Q3959" i="13"/>
  <c r="Q3960" i="13"/>
  <c r="Q3961" i="13"/>
  <c r="Q3962" i="13"/>
  <c r="Q3963" i="13"/>
  <c r="Q3964" i="13"/>
  <c r="Q3965" i="13"/>
  <c r="Q3966" i="13"/>
  <c r="Q3967" i="13"/>
  <c r="Q3968" i="13"/>
  <c r="Q3969" i="13"/>
  <c r="Q3970" i="13"/>
  <c r="Q3971" i="13"/>
  <c r="Q3972" i="13"/>
  <c r="Q3973" i="13"/>
  <c r="Q3974" i="13"/>
  <c r="Q3975" i="13"/>
  <c r="Q3976" i="13"/>
  <c r="Q3977" i="13"/>
  <c r="Q3978" i="13"/>
  <c r="Q3979" i="13"/>
  <c r="Q3980" i="13"/>
  <c r="Q3981" i="13"/>
  <c r="Q3982" i="13"/>
  <c r="Q3983" i="13"/>
  <c r="Q3984" i="13"/>
  <c r="Q3985" i="13"/>
  <c r="Q3986" i="13"/>
  <c r="Q3987" i="13"/>
  <c r="Q3988" i="13"/>
  <c r="Q3989" i="13"/>
  <c r="Q3990" i="13"/>
  <c r="Q3991" i="13"/>
  <c r="Q3992" i="13"/>
  <c r="Q3993" i="13"/>
  <c r="Q3994" i="13"/>
  <c r="Q3995" i="13"/>
  <c r="Q3996" i="13"/>
  <c r="Q3997" i="13"/>
  <c r="Q3998" i="13"/>
  <c r="Q3999" i="13"/>
  <c r="Q4000" i="13"/>
  <c r="Q4001" i="13"/>
  <c r="Q4002" i="13"/>
  <c r="Q4003" i="13"/>
  <c r="Q4004" i="13"/>
  <c r="Q4005" i="13"/>
  <c r="Q4006" i="13"/>
  <c r="Q4007" i="13"/>
  <c r="Q4008" i="13"/>
  <c r="Q4009" i="13"/>
  <c r="Q4010" i="13"/>
  <c r="Q4011" i="13"/>
  <c r="Q4012" i="13"/>
  <c r="Q4013" i="13"/>
  <c r="Q4014" i="13"/>
  <c r="Q4015" i="13"/>
  <c r="Q4016" i="13"/>
  <c r="Q4017" i="13"/>
  <c r="Q4018" i="13"/>
  <c r="Q4019" i="13"/>
  <c r="Q4020" i="13"/>
  <c r="Q4021" i="13"/>
  <c r="Q4022" i="13"/>
  <c r="Q4023" i="13"/>
  <c r="Q4024" i="13"/>
  <c r="Q4025" i="13"/>
  <c r="Q4026" i="13"/>
  <c r="Q4027" i="13"/>
  <c r="Q4028" i="13"/>
  <c r="Q4029" i="13"/>
  <c r="Q4030" i="13"/>
  <c r="Q4031" i="13"/>
  <c r="Q4032" i="13"/>
  <c r="Q4033" i="13"/>
  <c r="Q4034" i="13"/>
  <c r="Q4035" i="13"/>
  <c r="Q4036" i="13"/>
  <c r="Q4037" i="13"/>
  <c r="Q4038" i="13"/>
  <c r="Q4039" i="13"/>
  <c r="Q4040" i="13"/>
  <c r="Q4041" i="13"/>
  <c r="Q4042" i="13"/>
  <c r="Q4043" i="13"/>
  <c r="Q4044" i="13"/>
  <c r="Q4045" i="13"/>
  <c r="Q4046" i="13"/>
  <c r="Q4047" i="13"/>
  <c r="Q4048" i="13"/>
  <c r="Q4049" i="13"/>
  <c r="Q4050" i="13"/>
  <c r="Q4051" i="13"/>
  <c r="Q4052" i="13"/>
  <c r="Q4053" i="13"/>
  <c r="Q4054" i="13"/>
  <c r="Q4055" i="13"/>
  <c r="Q4056" i="13"/>
  <c r="Q4057" i="13"/>
  <c r="Q4058" i="13"/>
  <c r="Q4059" i="13"/>
  <c r="Q4060" i="13"/>
  <c r="Q4061" i="13"/>
  <c r="Q4062" i="13"/>
  <c r="Q4063" i="13"/>
  <c r="Q4064" i="13"/>
  <c r="Q4065" i="13"/>
  <c r="Q4066" i="13"/>
  <c r="Q4067" i="13"/>
  <c r="Q4068" i="13"/>
  <c r="Q4069" i="13"/>
  <c r="Q4070" i="13"/>
  <c r="Q4071" i="13"/>
  <c r="Q4072" i="13"/>
  <c r="Q4073" i="13"/>
  <c r="Q4074" i="13"/>
  <c r="Q4075" i="13"/>
  <c r="Q4076" i="13"/>
  <c r="Q4077" i="13"/>
  <c r="Q4078" i="13"/>
  <c r="Q4079" i="13"/>
  <c r="Q4080" i="13"/>
  <c r="Q4081" i="13"/>
  <c r="Q4082" i="13"/>
  <c r="Q4083" i="13"/>
  <c r="Q4084" i="13"/>
  <c r="Q4085" i="13"/>
  <c r="Q4086" i="13"/>
  <c r="Q4087" i="13"/>
  <c r="Q4088" i="13"/>
  <c r="Q4089" i="13"/>
  <c r="Q4090" i="13"/>
  <c r="Q4091" i="13"/>
  <c r="Q4092" i="13"/>
  <c r="Q4093" i="13"/>
  <c r="Q4094" i="13"/>
  <c r="Q4095" i="13"/>
  <c r="Q4096" i="13"/>
  <c r="Q4097" i="13"/>
  <c r="Q4098" i="13"/>
  <c r="Q4099" i="13"/>
  <c r="Q4100" i="13"/>
  <c r="Q4101" i="13"/>
  <c r="Q4102" i="13"/>
  <c r="Q4103" i="13"/>
  <c r="Q4104" i="13"/>
  <c r="Q4105" i="13"/>
  <c r="Q4106" i="13"/>
  <c r="Q4107" i="13"/>
  <c r="Q4108" i="13"/>
  <c r="Q4109" i="13"/>
  <c r="Q4110" i="13"/>
  <c r="Q4111" i="13"/>
  <c r="Q4112" i="13"/>
  <c r="Q4113" i="13"/>
  <c r="Q4114" i="13"/>
  <c r="Q4115" i="13"/>
  <c r="Q4116" i="13"/>
  <c r="Q4117" i="13"/>
  <c r="Q4118" i="13"/>
  <c r="Q4119" i="13"/>
  <c r="Q4120" i="13"/>
  <c r="Q4121" i="13"/>
  <c r="Q4122" i="13"/>
  <c r="Q4123" i="13"/>
  <c r="Q4124" i="13"/>
  <c r="Q4125" i="13"/>
  <c r="Q4126" i="13"/>
  <c r="Q4127" i="13"/>
  <c r="Q4128" i="13"/>
  <c r="Q4129" i="13"/>
  <c r="Q4130" i="13"/>
  <c r="Q4131" i="13"/>
  <c r="Q4132" i="13"/>
  <c r="Q4133" i="13"/>
  <c r="Q4134" i="13"/>
  <c r="Q4135" i="13"/>
  <c r="Q4136" i="13"/>
  <c r="Q4137" i="13"/>
  <c r="Q4138" i="13"/>
  <c r="Q4139" i="13"/>
  <c r="Q4140" i="13"/>
  <c r="Q4141" i="13"/>
  <c r="Q4142" i="13"/>
  <c r="Q4143" i="13"/>
  <c r="Q4144" i="13"/>
  <c r="Q4145" i="13"/>
  <c r="Q4146" i="13"/>
  <c r="Q4147" i="13"/>
  <c r="Q4148" i="13"/>
  <c r="Q4149" i="13"/>
  <c r="Q4150" i="13"/>
  <c r="Q4151" i="13"/>
  <c r="Q4152" i="13"/>
  <c r="Q4153" i="13"/>
  <c r="Q4154" i="13"/>
  <c r="Q4155" i="13"/>
  <c r="Q4156" i="13"/>
  <c r="Q4157" i="13"/>
  <c r="Q4158" i="13"/>
  <c r="Q4159" i="13"/>
  <c r="Q4160" i="13"/>
  <c r="Q4161" i="13"/>
  <c r="Q4162" i="13"/>
  <c r="Q4163" i="13"/>
  <c r="Q4164" i="13"/>
  <c r="Q4165" i="13"/>
  <c r="Q4166" i="13"/>
  <c r="Q4167" i="13"/>
  <c r="Q4168" i="13"/>
  <c r="Q4169" i="13"/>
  <c r="Q4170" i="13"/>
  <c r="Q4171" i="13"/>
  <c r="Q4172" i="13"/>
  <c r="Q4173" i="13"/>
  <c r="Q4174" i="13"/>
  <c r="Q4175" i="13"/>
  <c r="Q4176" i="13"/>
  <c r="Q4177" i="13"/>
  <c r="Q4178" i="13"/>
  <c r="Q4179" i="13"/>
  <c r="Q4180" i="13"/>
  <c r="Q4181" i="13"/>
  <c r="Q4182" i="13"/>
  <c r="Q4183" i="13"/>
  <c r="Q4184" i="13"/>
  <c r="Q4185" i="13"/>
  <c r="Q4186" i="13"/>
  <c r="Q4187" i="13"/>
  <c r="Q4188" i="13"/>
  <c r="Q4189" i="13"/>
  <c r="Q4190" i="13"/>
  <c r="Q4191" i="13"/>
  <c r="Q4192" i="13"/>
  <c r="Q4193" i="13"/>
  <c r="Q4194" i="13"/>
  <c r="Q4195" i="13"/>
  <c r="Q4196" i="13"/>
  <c r="Q4197" i="13"/>
  <c r="Q4198" i="13"/>
  <c r="Q4199" i="13"/>
  <c r="Q4200" i="13"/>
  <c r="Q4201" i="13"/>
  <c r="Q4202" i="13"/>
  <c r="Q4203" i="13"/>
  <c r="Q4204" i="13"/>
  <c r="Q4205" i="13"/>
  <c r="Q4206" i="13"/>
  <c r="Q4207" i="13"/>
  <c r="Q4208" i="13"/>
  <c r="Q4209" i="13"/>
  <c r="Q4210" i="13"/>
  <c r="Q4211" i="13"/>
  <c r="Q4212" i="13"/>
  <c r="Q4213" i="13"/>
  <c r="Q4214" i="13"/>
  <c r="Q4215" i="13"/>
  <c r="Q4216" i="13"/>
  <c r="Q4217" i="13"/>
  <c r="Q4218" i="13"/>
  <c r="Q4219" i="13"/>
  <c r="Q4220" i="13"/>
  <c r="Q4221" i="13"/>
  <c r="Q4222" i="13"/>
  <c r="Q4223" i="13"/>
  <c r="Q4224" i="13"/>
  <c r="Q4225" i="13"/>
  <c r="Q4226" i="13"/>
  <c r="Q4227" i="13"/>
  <c r="Q4228" i="13"/>
  <c r="Q4229" i="13"/>
  <c r="Q4230" i="13"/>
  <c r="Q4231" i="13"/>
  <c r="Q4232" i="13"/>
  <c r="Q4233" i="13"/>
  <c r="Q4234" i="13"/>
  <c r="Q4235" i="13"/>
  <c r="Q4236" i="13"/>
  <c r="Q4237" i="13"/>
  <c r="Q4238" i="13"/>
  <c r="Q4239" i="13"/>
  <c r="Q4240" i="13"/>
  <c r="Q4241" i="13"/>
  <c r="Q4242" i="13"/>
  <c r="Q4243" i="13"/>
  <c r="Q4244" i="13"/>
  <c r="Q4245" i="13"/>
  <c r="Q4246" i="13"/>
  <c r="Q4247" i="13"/>
  <c r="Q4248" i="13"/>
  <c r="Q4249" i="13"/>
  <c r="Q4250" i="13"/>
  <c r="Q4251" i="13"/>
  <c r="Q4252" i="13"/>
  <c r="Q4253" i="13"/>
  <c r="Q4254" i="13"/>
  <c r="Q4255" i="13"/>
  <c r="Q4256" i="13"/>
  <c r="Q4257" i="13"/>
  <c r="Q4258" i="13"/>
  <c r="Q4259" i="13"/>
  <c r="Q4260" i="13"/>
  <c r="Q4261" i="13"/>
  <c r="Q4262" i="13"/>
  <c r="Q4263" i="13"/>
  <c r="Q4264" i="13"/>
  <c r="Q4265" i="13"/>
  <c r="Q4266" i="13"/>
  <c r="Q4267" i="13"/>
  <c r="Q4268" i="13"/>
  <c r="Q4269" i="13"/>
  <c r="Q4270" i="13"/>
  <c r="Q4271" i="13"/>
  <c r="Q4272" i="13"/>
  <c r="Q4273" i="13"/>
  <c r="Q4274" i="13"/>
  <c r="Q4275" i="13"/>
  <c r="Q4276" i="13"/>
  <c r="Q4277" i="13"/>
  <c r="Q4278" i="13"/>
  <c r="Q4279" i="13"/>
  <c r="Q4280" i="13"/>
  <c r="Q4281" i="13"/>
  <c r="Q4282" i="13"/>
  <c r="Q4283" i="13"/>
  <c r="Q4284" i="13"/>
  <c r="Q4285" i="13"/>
  <c r="Q4286" i="13"/>
  <c r="Q4287" i="13"/>
  <c r="Q4288" i="13"/>
  <c r="Q4289" i="13"/>
  <c r="Q4290" i="13"/>
  <c r="Q4291" i="13"/>
  <c r="Q4292" i="13"/>
  <c r="Q4293" i="13"/>
  <c r="Q4294" i="13"/>
  <c r="Q4295" i="13"/>
  <c r="Q4296" i="13"/>
  <c r="Q4297" i="13"/>
  <c r="Q4298" i="13"/>
  <c r="Q4299" i="13"/>
  <c r="Q4300" i="13"/>
  <c r="Q4301" i="13"/>
  <c r="Q4302" i="13"/>
  <c r="Q4303" i="13"/>
  <c r="Q4304" i="13"/>
  <c r="Q4305" i="13"/>
  <c r="Q4306" i="13"/>
  <c r="Q4307" i="13"/>
  <c r="Q4308" i="13"/>
  <c r="Q4309" i="13"/>
  <c r="Q4310" i="13"/>
  <c r="Q4311" i="13"/>
  <c r="Q4312" i="13"/>
  <c r="Q4313" i="13"/>
  <c r="Q4314" i="13"/>
  <c r="Q4315" i="13"/>
  <c r="Q4316" i="13"/>
  <c r="Q4317" i="13"/>
  <c r="Q4318" i="13"/>
  <c r="Q4319" i="13"/>
  <c r="Q4320" i="13"/>
  <c r="Q4321" i="13"/>
  <c r="Q4322" i="13"/>
  <c r="Q4323" i="13"/>
  <c r="Q4324" i="13"/>
  <c r="Q4325" i="13"/>
  <c r="Q4326" i="13"/>
  <c r="Q4327" i="13"/>
  <c r="Q4328" i="13"/>
  <c r="Q4329" i="13"/>
  <c r="Q4330" i="13"/>
  <c r="Q4331" i="13"/>
  <c r="Q4332" i="13"/>
  <c r="Q4333" i="13"/>
  <c r="Q4334" i="13"/>
  <c r="Q4335" i="13"/>
  <c r="Q4336" i="13"/>
  <c r="Q4337" i="13"/>
  <c r="Q4338" i="13"/>
  <c r="Q4339" i="13"/>
  <c r="Q4340" i="13"/>
  <c r="Q4341" i="13"/>
  <c r="Q4342" i="13"/>
  <c r="Q4343" i="13"/>
  <c r="Q4344" i="13"/>
  <c r="Q4345" i="13"/>
  <c r="Q4346" i="13"/>
  <c r="Q4347" i="13"/>
  <c r="Q4348" i="13"/>
  <c r="Q4349" i="13"/>
  <c r="Q4350" i="13"/>
  <c r="Q4351" i="13"/>
  <c r="Q4352" i="13"/>
  <c r="Q4353" i="13"/>
  <c r="Q4354" i="13"/>
  <c r="Q4355" i="13"/>
  <c r="Q4356" i="13"/>
  <c r="Q4357" i="13"/>
  <c r="Q4358" i="13"/>
  <c r="Q4359" i="13"/>
  <c r="Q4360" i="13"/>
  <c r="Q4361" i="13"/>
  <c r="Q4362" i="13"/>
  <c r="Q4363" i="13"/>
  <c r="Q4364" i="13"/>
  <c r="Q4365" i="13"/>
  <c r="Q4366" i="13"/>
  <c r="Q4367" i="13"/>
  <c r="Q4368" i="13"/>
  <c r="Q4369" i="13"/>
  <c r="Q4370" i="13"/>
  <c r="Q4371" i="13"/>
  <c r="Q4372" i="13"/>
  <c r="Q4373" i="13"/>
  <c r="Q4374" i="13"/>
  <c r="Q4375" i="13"/>
  <c r="Q4376" i="13"/>
  <c r="Q4377" i="13"/>
  <c r="Q4378" i="13"/>
  <c r="Q4379" i="13"/>
  <c r="Q4380" i="13"/>
  <c r="Q4381" i="13"/>
  <c r="Q4382" i="13"/>
  <c r="Q4383" i="13"/>
  <c r="Q4384" i="13"/>
  <c r="Q4385" i="13"/>
  <c r="Q4386" i="13"/>
  <c r="Q4387" i="13"/>
  <c r="Q4388" i="13"/>
  <c r="Q4389" i="13"/>
  <c r="Q4390" i="13"/>
  <c r="Q4391" i="13"/>
  <c r="Q4392" i="13"/>
  <c r="Q4393" i="13"/>
  <c r="Q4394" i="13"/>
  <c r="Q4395" i="13"/>
  <c r="Q4396" i="13"/>
  <c r="Q4397" i="13"/>
  <c r="Q4398" i="13"/>
  <c r="Q4399" i="13"/>
  <c r="Q4400" i="13"/>
  <c r="Q4401" i="13"/>
  <c r="Q4402" i="13"/>
  <c r="Q4403" i="13"/>
  <c r="Q4404" i="13"/>
  <c r="Q4405" i="13"/>
  <c r="Q4406" i="13"/>
  <c r="Q4407" i="13"/>
  <c r="Q4408" i="13"/>
  <c r="Q4409" i="13"/>
  <c r="Q4410" i="13"/>
  <c r="Q4411" i="13"/>
  <c r="Q4412" i="13"/>
  <c r="Q4413" i="13"/>
  <c r="Q4414" i="13"/>
  <c r="Q4415" i="13"/>
  <c r="Q4416" i="13"/>
  <c r="Q4417" i="13"/>
  <c r="Q4418" i="13"/>
  <c r="Q4419" i="13"/>
  <c r="Q4420" i="13"/>
  <c r="Q4421" i="13"/>
  <c r="Q4422" i="13"/>
  <c r="Q4423" i="13"/>
  <c r="Q4424" i="13"/>
  <c r="Q4425" i="13"/>
  <c r="Q4426" i="13"/>
  <c r="Q4427" i="13"/>
  <c r="Q4428" i="13"/>
  <c r="Q4429" i="13"/>
  <c r="Q4430" i="13"/>
  <c r="Q4431" i="13"/>
  <c r="Q4432" i="13"/>
  <c r="Q4433" i="13"/>
  <c r="Q4434" i="13"/>
  <c r="Q4435" i="13"/>
  <c r="Q4436" i="13"/>
  <c r="Q4437" i="13"/>
  <c r="Q4438" i="13"/>
  <c r="Q4439" i="13"/>
  <c r="Q4440" i="13"/>
  <c r="Q4441" i="13"/>
  <c r="Q4442" i="13"/>
  <c r="Q4443" i="13"/>
  <c r="Q4444" i="13"/>
  <c r="Q4445" i="13"/>
  <c r="Q4446" i="13"/>
  <c r="Q4447" i="13"/>
  <c r="Q4448" i="13"/>
  <c r="Q4449" i="13"/>
  <c r="Q4450" i="13"/>
  <c r="Q4451" i="13"/>
  <c r="Q4452" i="13"/>
  <c r="Q4453" i="13"/>
  <c r="Q4454" i="13"/>
  <c r="Q4455" i="13"/>
  <c r="Q4456" i="13"/>
  <c r="Q4457" i="13"/>
  <c r="Q4458" i="13"/>
  <c r="Q4459" i="13"/>
  <c r="Q4460" i="13"/>
  <c r="Q4461" i="13"/>
  <c r="Q4462" i="13"/>
  <c r="Q4463" i="13"/>
  <c r="Q4464" i="13"/>
  <c r="Q4465" i="13"/>
  <c r="Q4466" i="13"/>
  <c r="Q4467" i="13"/>
  <c r="Q4468" i="13"/>
  <c r="Q4469" i="13"/>
  <c r="Q4470" i="13"/>
  <c r="Q4471" i="13"/>
  <c r="Q4472" i="13"/>
  <c r="Q4473" i="13"/>
  <c r="Q4474" i="13"/>
  <c r="Q4475" i="13"/>
  <c r="Q4476" i="13"/>
  <c r="Q4477" i="13"/>
  <c r="Q4478" i="13"/>
  <c r="Q4479" i="13"/>
  <c r="Q4480" i="13"/>
  <c r="Q4481" i="13"/>
  <c r="Q4482" i="13"/>
  <c r="Q4483" i="13"/>
  <c r="Q4484" i="13"/>
  <c r="Q4485" i="13"/>
  <c r="Q4486" i="13"/>
  <c r="Q4487" i="13"/>
  <c r="Q4488" i="13"/>
  <c r="Q4489" i="13"/>
  <c r="Q4490" i="13"/>
  <c r="Q4491" i="13"/>
  <c r="Q4492" i="13"/>
  <c r="Q4493" i="13"/>
  <c r="Q4494" i="13"/>
  <c r="Q4495" i="13"/>
  <c r="Q4496" i="13"/>
  <c r="Q4497" i="13"/>
  <c r="Q4498" i="13"/>
  <c r="Q4499" i="13"/>
  <c r="Q4500" i="13"/>
  <c r="Q4501" i="13"/>
  <c r="Q4502" i="13"/>
  <c r="Q4503" i="13"/>
  <c r="Q4504" i="13"/>
  <c r="Q4505" i="13"/>
  <c r="Q4506" i="13"/>
  <c r="Q4507" i="13"/>
  <c r="Q4508" i="13"/>
  <c r="Q4509" i="13"/>
  <c r="Q4510" i="13"/>
  <c r="Q4511" i="13"/>
  <c r="Q4512" i="13"/>
  <c r="Q4513" i="13"/>
  <c r="Q4514" i="13"/>
  <c r="Q4515" i="13"/>
  <c r="Q4516" i="13"/>
  <c r="Q4517" i="13"/>
  <c r="Q4518" i="13"/>
  <c r="Q4519" i="13"/>
  <c r="Q4520" i="13"/>
  <c r="Q4521" i="13"/>
  <c r="Q4522" i="13"/>
  <c r="Q4523" i="13"/>
  <c r="Q4524" i="13"/>
  <c r="Q4525" i="13"/>
  <c r="Q4526" i="13"/>
  <c r="Q4527" i="13"/>
  <c r="Q4528" i="13"/>
  <c r="Q4529" i="13"/>
  <c r="Q4530" i="13"/>
  <c r="Q4531" i="13"/>
  <c r="Q4532" i="13"/>
  <c r="Q4533" i="13"/>
  <c r="Q4534" i="13"/>
  <c r="Q4535" i="13"/>
  <c r="Q4536" i="13"/>
  <c r="Q4537" i="13"/>
  <c r="Q4538" i="13"/>
  <c r="Q4539" i="13"/>
  <c r="Q4540" i="13"/>
  <c r="Q4541" i="13"/>
  <c r="Q4542" i="13"/>
  <c r="Q4543" i="13"/>
  <c r="Q4544" i="13"/>
  <c r="Q4545" i="13"/>
  <c r="Q4546" i="13"/>
  <c r="Q4547" i="13"/>
  <c r="Q4548" i="13"/>
  <c r="Q4549" i="13"/>
  <c r="Q4550" i="13"/>
  <c r="Q4551" i="13"/>
  <c r="Q4552" i="13"/>
  <c r="Q4553" i="13"/>
  <c r="Q4554" i="13"/>
  <c r="Q4555" i="13"/>
  <c r="Q4556" i="13"/>
  <c r="Q4557" i="13"/>
  <c r="Q4558" i="13"/>
  <c r="Q4559" i="13"/>
  <c r="Q4560" i="13"/>
  <c r="Q4561" i="13"/>
  <c r="Q4562" i="13"/>
  <c r="Q4563" i="13"/>
  <c r="Q4564" i="13"/>
  <c r="Q4565" i="13"/>
  <c r="Q4566" i="13"/>
  <c r="Q4567" i="13"/>
  <c r="Q4568" i="13"/>
  <c r="Q4569" i="13"/>
  <c r="Q4570" i="13"/>
  <c r="Q4571" i="13"/>
  <c r="Q4572" i="13"/>
  <c r="Q4573" i="13"/>
  <c r="Q4574" i="13"/>
  <c r="Q4575" i="13"/>
  <c r="Q4576" i="13"/>
  <c r="Q4577" i="13"/>
  <c r="Q4578" i="13"/>
  <c r="Q4579" i="13"/>
  <c r="Q4580" i="13"/>
  <c r="Q4581" i="13"/>
  <c r="Q4582" i="13"/>
  <c r="Q4583" i="13"/>
  <c r="Q4584" i="13"/>
  <c r="Q4585" i="13"/>
  <c r="Q4586" i="13"/>
  <c r="Q4587" i="13"/>
  <c r="Q4588" i="13"/>
  <c r="Q4589" i="13"/>
  <c r="Q4590" i="13"/>
  <c r="Q4591" i="13"/>
  <c r="Q4592" i="13"/>
  <c r="Q4593" i="13"/>
  <c r="Q4594" i="13"/>
  <c r="Q4595" i="13"/>
  <c r="Q4596" i="13"/>
  <c r="Q4597" i="13"/>
  <c r="Q4598" i="13"/>
  <c r="Q4599" i="13"/>
  <c r="Q4600" i="13"/>
  <c r="Q4601" i="13"/>
  <c r="Q4602" i="13"/>
  <c r="Q4603" i="13"/>
  <c r="Q4604" i="13"/>
  <c r="Q4605" i="13"/>
  <c r="Q4606" i="13"/>
  <c r="Q4607" i="13"/>
  <c r="Q4608" i="13"/>
  <c r="Q4609" i="13"/>
  <c r="Q4610" i="13"/>
  <c r="Q4611" i="13"/>
  <c r="Q4612" i="13"/>
  <c r="Q4613" i="13"/>
  <c r="Q4614" i="13"/>
  <c r="Q4615" i="13"/>
  <c r="Q4616" i="13"/>
  <c r="Q4617" i="13"/>
  <c r="Q4618" i="13"/>
  <c r="Q4619" i="13"/>
  <c r="Q4620" i="13"/>
  <c r="Q4621" i="13"/>
  <c r="Q4622" i="13"/>
  <c r="Q4623" i="13"/>
  <c r="Q4624" i="13"/>
  <c r="Q4625" i="13"/>
  <c r="Q4626" i="13"/>
  <c r="Q4627" i="13"/>
  <c r="Q4628" i="13"/>
  <c r="Q4629" i="13"/>
  <c r="Q4630" i="13"/>
  <c r="Q4631" i="13"/>
  <c r="Q4632" i="13"/>
  <c r="Q4633" i="13"/>
  <c r="Q4634" i="13"/>
  <c r="Q4635" i="13"/>
  <c r="Q4636" i="13"/>
  <c r="Q4637" i="13"/>
  <c r="Q4638" i="13"/>
  <c r="Q4639" i="13"/>
  <c r="Q4640" i="13"/>
  <c r="Q4641" i="13"/>
  <c r="Q4642" i="13"/>
  <c r="Q4643" i="13"/>
  <c r="Q4644" i="13"/>
  <c r="Q4645" i="13"/>
  <c r="Q4646" i="13"/>
  <c r="Q4647" i="13"/>
  <c r="Q4648" i="13"/>
  <c r="Q4649" i="13"/>
  <c r="Q4650" i="13"/>
  <c r="Q4651" i="13"/>
  <c r="Q4652" i="13"/>
  <c r="Q4653" i="13"/>
  <c r="Q4654" i="13"/>
  <c r="Q4655" i="13"/>
  <c r="Q4656" i="13"/>
  <c r="Q4657" i="13"/>
  <c r="Q4658" i="13"/>
  <c r="Q4659" i="13"/>
  <c r="Q4660" i="13"/>
  <c r="Q4661" i="13"/>
  <c r="Q4662" i="13"/>
  <c r="Q4663" i="13"/>
  <c r="Q4664" i="13"/>
  <c r="Q4665" i="13"/>
  <c r="Q4666" i="13"/>
  <c r="Q4667" i="13"/>
  <c r="Q4668" i="13"/>
  <c r="Q4669" i="13"/>
  <c r="Q4670" i="13"/>
  <c r="Q4671" i="13"/>
  <c r="Q4672" i="13"/>
  <c r="Q4673" i="13"/>
  <c r="Q4674" i="13"/>
  <c r="Q4675" i="13"/>
  <c r="Q4676" i="13"/>
  <c r="Q4677" i="13"/>
  <c r="Q4678" i="13"/>
  <c r="Q4679" i="13"/>
  <c r="Q4680" i="13"/>
  <c r="Q4681" i="13"/>
  <c r="Q4682" i="13"/>
  <c r="Q4683" i="13"/>
  <c r="Q4684" i="13"/>
  <c r="Q4685" i="13"/>
  <c r="Q4686" i="13"/>
  <c r="Q4687" i="13"/>
  <c r="Q4688" i="13"/>
  <c r="Q4689" i="13"/>
  <c r="Q4690" i="13"/>
  <c r="Q4691" i="13"/>
  <c r="Q4692" i="13"/>
  <c r="Q4693" i="13"/>
  <c r="Q4694" i="13"/>
  <c r="Q4695" i="13"/>
  <c r="Q4696" i="13"/>
  <c r="Q4697" i="13"/>
  <c r="Q4698" i="13"/>
  <c r="Q4699" i="13"/>
  <c r="Q4700" i="13"/>
  <c r="Q4701" i="13"/>
  <c r="Q4702" i="13"/>
  <c r="Q4703" i="13"/>
  <c r="Q4704" i="13"/>
  <c r="Q4705" i="13"/>
  <c r="Q4706" i="13"/>
  <c r="Q4707" i="13"/>
  <c r="Q4708" i="13"/>
  <c r="Q4709" i="13"/>
  <c r="Q4710" i="13"/>
  <c r="Q4711" i="13"/>
  <c r="Q4712" i="13"/>
  <c r="Q4713" i="13"/>
  <c r="Q4714" i="13"/>
  <c r="Q4715" i="13"/>
  <c r="Q4716" i="13"/>
  <c r="Q4717" i="13"/>
  <c r="Q4718" i="13"/>
  <c r="Q4719" i="13"/>
  <c r="Q4720" i="13"/>
  <c r="Q4721" i="13"/>
  <c r="Q4722" i="13"/>
  <c r="Q4723" i="13"/>
  <c r="Q4724" i="13"/>
  <c r="Q4725" i="13"/>
  <c r="Q4726" i="13"/>
  <c r="Q4727" i="13"/>
  <c r="Q4728" i="13"/>
  <c r="Q4729" i="13"/>
  <c r="Q4730" i="13"/>
  <c r="Q4731" i="13"/>
  <c r="Q4732" i="13"/>
  <c r="Q4733" i="13"/>
  <c r="Q4734" i="13"/>
  <c r="Q4735" i="13"/>
  <c r="Q4736" i="13"/>
  <c r="Q4737" i="13"/>
  <c r="Q4738" i="13"/>
  <c r="Q4739" i="13"/>
  <c r="Q4740" i="13"/>
  <c r="Q4741" i="13"/>
  <c r="Q4742" i="13"/>
  <c r="Q4743" i="13"/>
  <c r="Q4744" i="13"/>
  <c r="Q4745" i="13"/>
  <c r="Q4746" i="13"/>
  <c r="Q4747" i="13"/>
  <c r="Q4748" i="13"/>
  <c r="Q4749" i="13"/>
  <c r="Q4750" i="13"/>
  <c r="Q4751" i="13"/>
  <c r="Q4752" i="13"/>
  <c r="Q4753" i="13"/>
  <c r="Q4754" i="13"/>
  <c r="Q4755" i="13"/>
  <c r="Q4756" i="13"/>
  <c r="Q4757" i="13"/>
  <c r="Q4758" i="13"/>
  <c r="Q4759" i="13"/>
  <c r="Q4760" i="13"/>
  <c r="Q4761" i="13"/>
  <c r="Q4762" i="13"/>
  <c r="Q4763" i="13"/>
  <c r="Q4764" i="13"/>
  <c r="Q4765" i="13"/>
  <c r="Q4766" i="13"/>
  <c r="Q4767" i="13"/>
  <c r="Q4768" i="13"/>
  <c r="Q4769" i="13"/>
  <c r="Q4770" i="13"/>
  <c r="Q4771" i="13"/>
  <c r="Q4772" i="13"/>
  <c r="Q4773" i="13"/>
  <c r="Q4774" i="13"/>
  <c r="Q4775" i="13"/>
  <c r="Q4776" i="13"/>
  <c r="Q4777" i="13"/>
  <c r="Q4778" i="13"/>
  <c r="Q4779" i="13"/>
  <c r="Q4780" i="13"/>
  <c r="Q4781" i="13"/>
  <c r="Q4782" i="13"/>
  <c r="Q4783" i="13"/>
  <c r="Q4784" i="13"/>
  <c r="Q4785" i="13"/>
  <c r="Q4786" i="13"/>
  <c r="Q4787" i="13"/>
  <c r="Q4788" i="13"/>
  <c r="Q4789" i="13"/>
  <c r="Q4790" i="13"/>
  <c r="Q4791" i="13"/>
  <c r="Q4792" i="13"/>
  <c r="Q4793" i="13"/>
  <c r="Q4794" i="13"/>
  <c r="Q4795" i="13"/>
  <c r="Q4796" i="13"/>
  <c r="Q4797" i="13"/>
  <c r="Q4798" i="13"/>
  <c r="Q4799" i="13"/>
  <c r="Q4800" i="13"/>
  <c r="Q4801" i="13"/>
  <c r="Q4802" i="13"/>
  <c r="Q4803" i="13"/>
  <c r="Q4804" i="13"/>
  <c r="Q4805" i="13"/>
  <c r="Q4806" i="13"/>
  <c r="Q4807" i="13"/>
  <c r="Q4808" i="13"/>
  <c r="Q4809" i="13"/>
  <c r="Q4810" i="13"/>
  <c r="Q4811" i="13"/>
  <c r="Q4812" i="13"/>
  <c r="Q4813" i="13"/>
  <c r="Q4814" i="13"/>
  <c r="Q4815" i="13"/>
  <c r="Q4816" i="13"/>
  <c r="Q4817" i="13"/>
  <c r="Q4818" i="13"/>
  <c r="Q4819" i="13"/>
  <c r="Q4820" i="13"/>
  <c r="Q4821" i="13"/>
  <c r="Q4822" i="13"/>
  <c r="Q4823" i="13"/>
  <c r="Q4824" i="13"/>
  <c r="Q4825" i="13"/>
  <c r="Q4826" i="13"/>
  <c r="Q4827" i="13"/>
  <c r="Q4828" i="13"/>
  <c r="Q4829" i="13"/>
  <c r="Q4830" i="13"/>
  <c r="Q4831" i="13"/>
  <c r="Q4832" i="13"/>
  <c r="Q4833" i="13"/>
  <c r="Q4834" i="13"/>
  <c r="Q4835" i="13"/>
  <c r="Q4836" i="13"/>
  <c r="Q4837" i="13"/>
  <c r="Q4838" i="13"/>
  <c r="Q4839" i="13"/>
  <c r="Q4840" i="13"/>
  <c r="Q4841" i="13"/>
  <c r="Q4842" i="13"/>
  <c r="Q4843" i="13"/>
  <c r="Q4844" i="13"/>
  <c r="Q4845" i="13"/>
  <c r="Q4846" i="13"/>
  <c r="Q4847" i="13"/>
  <c r="Q4848" i="13"/>
  <c r="Q4849" i="13"/>
  <c r="Q4850" i="13"/>
  <c r="Q4851" i="13"/>
  <c r="Q4852" i="13"/>
  <c r="Q4853" i="13"/>
  <c r="Q4854" i="13"/>
  <c r="Q4855" i="13"/>
  <c r="Q4856" i="13"/>
  <c r="Q4857" i="13"/>
  <c r="Q4858" i="13"/>
  <c r="Q4859" i="13"/>
  <c r="Q4860" i="13"/>
  <c r="Q4861" i="13"/>
  <c r="Q4862" i="13"/>
  <c r="Q4863" i="13"/>
  <c r="Q4864" i="13"/>
  <c r="Q4865" i="13"/>
  <c r="Q4866" i="13"/>
  <c r="Q4867" i="13"/>
  <c r="Q4868" i="13"/>
  <c r="Q4869" i="13"/>
  <c r="Q4870" i="13"/>
  <c r="Q4871" i="13"/>
  <c r="Q4872" i="13"/>
  <c r="Q4873" i="13"/>
  <c r="Q4874" i="13"/>
  <c r="Q4875" i="13"/>
  <c r="Q4876" i="13"/>
  <c r="Q4877" i="13"/>
  <c r="Q4878" i="13"/>
  <c r="Q4879" i="13"/>
  <c r="Q4880" i="13"/>
  <c r="Q4881" i="13"/>
  <c r="Q4882" i="13"/>
  <c r="Q4883" i="13"/>
  <c r="Q4884" i="13"/>
  <c r="Q4885" i="13"/>
  <c r="Q4886" i="13"/>
  <c r="Q4887" i="13"/>
  <c r="Q4888" i="13"/>
  <c r="Q4889" i="13"/>
  <c r="Q4890" i="13"/>
  <c r="Q4891" i="13"/>
  <c r="Q4892" i="13"/>
  <c r="Q4893" i="13"/>
  <c r="Q4894" i="13"/>
  <c r="Q4895" i="13"/>
  <c r="Q4896" i="13"/>
  <c r="Q4897" i="13"/>
  <c r="Q4898" i="13"/>
  <c r="Q4899" i="13"/>
  <c r="Q4900" i="13"/>
  <c r="Q4901" i="13"/>
  <c r="Q4902" i="13"/>
  <c r="Q4903" i="13"/>
  <c r="Q4904" i="13"/>
  <c r="Q4905" i="13"/>
  <c r="Q4906" i="13"/>
  <c r="Q4907" i="13"/>
  <c r="Q4908" i="13"/>
  <c r="Q4909" i="13"/>
  <c r="Q4910" i="13"/>
  <c r="Q4911" i="13"/>
  <c r="Q4912" i="13"/>
  <c r="Q4913" i="13"/>
  <c r="Q4914" i="13"/>
  <c r="Q4915" i="13"/>
  <c r="Q4916" i="13"/>
  <c r="Q4917" i="13"/>
  <c r="Q4918" i="13"/>
  <c r="Q4919" i="13"/>
  <c r="Q4920" i="13"/>
  <c r="Q4921" i="13"/>
  <c r="Q4922" i="13"/>
  <c r="Q4923" i="13"/>
  <c r="Q4924" i="13"/>
  <c r="Q4925" i="13"/>
  <c r="Q4926" i="13"/>
  <c r="Q4927" i="13"/>
  <c r="Q4928" i="13"/>
  <c r="Q4929" i="13"/>
  <c r="Q4930" i="13"/>
  <c r="Q4931" i="13"/>
  <c r="Q4932" i="13"/>
  <c r="Q4933" i="13"/>
  <c r="Q4934" i="13"/>
  <c r="Q4935" i="13"/>
  <c r="Q4936" i="13"/>
  <c r="Q4937" i="13"/>
  <c r="Q4938" i="13"/>
  <c r="Q4939" i="13"/>
  <c r="Q4940" i="13"/>
  <c r="Q4941" i="13"/>
  <c r="Q4942" i="13"/>
  <c r="Q4943" i="13"/>
  <c r="Q4944" i="13"/>
  <c r="Q4945" i="13"/>
  <c r="Q4946" i="13"/>
  <c r="Q4947" i="13"/>
  <c r="Q4948" i="13"/>
  <c r="Q4949" i="13"/>
  <c r="Q4950" i="13"/>
  <c r="Q4951" i="13"/>
  <c r="Q4952" i="13"/>
  <c r="Q4953" i="13"/>
  <c r="Q4954" i="13"/>
  <c r="Q4955" i="13"/>
  <c r="Q4956" i="13"/>
  <c r="Q4957" i="13"/>
  <c r="Q4958" i="13"/>
  <c r="Q4959" i="13"/>
  <c r="Q4960" i="13"/>
  <c r="Q4961" i="13"/>
  <c r="Q4962" i="13"/>
  <c r="Q4963" i="13"/>
  <c r="Q4964" i="13"/>
  <c r="Q4965" i="13"/>
  <c r="Q4966" i="13"/>
  <c r="Q4967" i="13"/>
  <c r="Q4968" i="13"/>
  <c r="Q4969" i="13"/>
  <c r="Q4970" i="13"/>
  <c r="Q4971" i="13"/>
  <c r="Q4972" i="13"/>
  <c r="Q4973" i="13"/>
  <c r="Q4974" i="13"/>
  <c r="Q4975" i="13"/>
  <c r="Q4976" i="13"/>
  <c r="Q4977" i="13"/>
  <c r="Q4978" i="13"/>
  <c r="Q4979" i="13"/>
  <c r="Q4980" i="13"/>
  <c r="Q4981" i="13"/>
  <c r="Q4982" i="13"/>
  <c r="Q4983" i="13"/>
  <c r="Q4984" i="13"/>
  <c r="Q4985" i="13"/>
  <c r="Q4986" i="13"/>
  <c r="Q4987" i="13"/>
  <c r="Q4988" i="13"/>
  <c r="Q4989" i="13"/>
  <c r="Q4990" i="13"/>
  <c r="Q4991" i="13"/>
  <c r="Q4992" i="13"/>
  <c r="Q4993" i="13"/>
  <c r="Q4994" i="13"/>
  <c r="Q4995" i="13"/>
  <c r="Q4996" i="13"/>
  <c r="Q4997" i="13"/>
  <c r="Q4998" i="13"/>
  <c r="Q4999" i="13"/>
  <c r="Q5000" i="13"/>
  <c r="Q5001" i="13"/>
  <c r="Q5002" i="13"/>
  <c r="Q5003" i="13"/>
  <c r="Q5004" i="13"/>
  <c r="Q5005" i="13"/>
  <c r="Q5006" i="13"/>
  <c r="Q5007" i="13"/>
  <c r="Q5008" i="13"/>
  <c r="Q5009" i="13"/>
  <c r="Q5010" i="13"/>
  <c r="Q5011" i="13"/>
  <c r="Q5012" i="13"/>
  <c r="Q5013" i="13"/>
  <c r="Q5014" i="13"/>
  <c r="Q5015" i="13"/>
  <c r="Q5016" i="13"/>
  <c r="Q5017" i="13"/>
  <c r="Q5018" i="13"/>
  <c r="Q5019" i="13"/>
  <c r="Q5020" i="13"/>
  <c r="Q5021" i="13"/>
  <c r="Q5022" i="13"/>
  <c r="Q5023" i="13"/>
  <c r="Q5024" i="13"/>
  <c r="Q5025" i="13"/>
  <c r="Q5026" i="13"/>
  <c r="Q5027" i="13"/>
  <c r="Q5028" i="13"/>
  <c r="Q5029" i="13"/>
  <c r="Q5030" i="13"/>
  <c r="Q5031" i="13"/>
  <c r="Q5032" i="13"/>
  <c r="Q5033" i="13"/>
  <c r="Q5034" i="13"/>
  <c r="Q5035" i="13"/>
  <c r="Q5036" i="13"/>
  <c r="Q5037" i="13"/>
  <c r="Q5038" i="13"/>
  <c r="Q5039" i="13"/>
  <c r="Q5040" i="13"/>
  <c r="Q5041" i="13"/>
  <c r="Q5042" i="13"/>
  <c r="Q5043" i="13"/>
  <c r="Q5044" i="13"/>
  <c r="Q5045" i="13"/>
  <c r="Q5046" i="13"/>
  <c r="Q5047" i="13"/>
  <c r="Q5048" i="13"/>
  <c r="Q5049" i="13"/>
  <c r="Q5050" i="13"/>
  <c r="Q5051" i="13"/>
  <c r="Q5052" i="13"/>
  <c r="Q5053" i="13"/>
  <c r="Q5054" i="13"/>
  <c r="Q5055" i="13"/>
  <c r="Q5056" i="13"/>
  <c r="Q5057" i="13"/>
  <c r="Q5058" i="13"/>
  <c r="Q5059" i="13"/>
  <c r="Q5060" i="13"/>
  <c r="Q5061" i="13"/>
  <c r="Q5062" i="13"/>
  <c r="Q5063" i="13"/>
  <c r="Q5064" i="13"/>
  <c r="Q5065" i="13"/>
  <c r="Q5066" i="13"/>
  <c r="Q5067" i="13"/>
  <c r="Q5068" i="13"/>
  <c r="Q5069" i="13"/>
  <c r="Q5070" i="13"/>
  <c r="Q5071" i="13"/>
  <c r="Q5072" i="13"/>
  <c r="Q5073" i="13"/>
  <c r="Q5074" i="13"/>
  <c r="Q5075" i="13"/>
  <c r="Q5076" i="13"/>
  <c r="Q5077" i="13"/>
  <c r="Q5078" i="13"/>
  <c r="Q5079" i="13"/>
  <c r="Q5080" i="13"/>
  <c r="Q5081" i="13"/>
  <c r="Q5082" i="13"/>
  <c r="Q5083" i="13"/>
  <c r="Q5084" i="13"/>
  <c r="Q5085" i="13"/>
  <c r="Q5086" i="13"/>
  <c r="Q5087" i="13"/>
  <c r="Q5088" i="13"/>
  <c r="Q5089" i="13"/>
  <c r="Q5090" i="13"/>
  <c r="Q5091" i="13"/>
  <c r="Q5092" i="13"/>
  <c r="Q5093" i="13"/>
  <c r="Q5094" i="13"/>
  <c r="Q5095" i="13"/>
  <c r="Q5096" i="13"/>
  <c r="Q5097" i="13"/>
  <c r="Q5098" i="13"/>
  <c r="Q5099" i="13"/>
  <c r="Q5100" i="13"/>
  <c r="Q5101" i="13"/>
  <c r="Q5102" i="13"/>
  <c r="Q5103" i="13"/>
  <c r="Q5104" i="13"/>
  <c r="Q5105" i="13"/>
  <c r="Q5106" i="13"/>
  <c r="Q5107" i="13"/>
  <c r="Q5108" i="13"/>
  <c r="Q5109" i="13"/>
  <c r="Q5110" i="13"/>
  <c r="Q5111" i="13"/>
  <c r="Q2" i="13"/>
  <c r="W6" i="13"/>
  <c r="W5" i="13"/>
  <c r="B585" i="13"/>
  <c r="B601" i="13"/>
  <c r="B605" i="13"/>
  <c r="B1000" i="13"/>
  <c r="B1001" i="13"/>
  <c r="B1004" i="13"/>
  <c r="B1013" i="13"/>
  <c r="B1015" i="13"/>
  <c r="B1180" i="13"/>
  <c r="B1627" i="13"/>
  <c r="B1695" i="13"/>
  <c r="B1703" i="13"/>
  <c r="B1848" i="13"/>
  <c r="B1850" i="13"/>
  <c r="B2105" i="13"/>
  <c r="B2106" i="13"/>
  <c r="B2107" i="13"/>
  <c r="B2165" i="13"/>
  <c r="B2564" i="13"/>
  <c r="B2565" i="13"/>
  <c r="B2566" i="13"/>
  <c r="B2567" i="13"/>
  <c r="B2602" i="13"/>
  <c r="B2603" i="13"/>
  <c r="B2658" i="13"/>
  <c r="B2836" i="13"/>
  <c r="B2871" i="13"/>
  <c r="B3192" i="13"/>
  <c r="B3193" i="13"/>
  <c r="B3195" i="13"/>
  <c r="B3196" i="13"/>
  <c r="B3239" i="13"/>
  <c r="B3244" i="13"/>
  <c r="B3323" i="13"/>
  <c r="B3330" i="13"/>
  <c r="B3332" i="13"/>
  <c r="B3550" i="13"/>
  <c r="B3622" i="13"/>
  <c r="B3726" i="13"/>
  <c r="B3781" i="13"/>
  <c r="B3794" i="13"/>
  <c r="B3795" i="13"/>
  <c r="B3804" i="13"/>
  <c r="B3807" i="13"/>
  <c r="B3810" i="13"/>
  <c r="B4037" i="13"/>
  <c r="B4038" i="13"/>
  <c r="B4039" i="13"/>
  <c r="B4040" i="13"/>
  <c r="B4141" i="13"/>
  <c r="B4159" i="13"/>
  <c r="B4162" i="13"/>
  <c r="B4163" i="13"/>
  <c r="B4191" i="13"/>
  <c r="B4360" i="13"/>
  <c r="B4361" i="13"/>
  <c r="B4375" i="13"/>
  <c r="B4379" i="13"/>
  <c r="B4410" i="13"/>
  <c r="B4411" i="13"/>
  <c r="B4452" i="13"/>
  <c r="B4456" i="13"/>
  <c r="B4505" i="13"/>
  <c r="B4591" i="13"/>
  <c r="B4596" i="13"/>
  <c r="B4659" i="13"/>
  <c r="B4685" i="13"/>
  <c r="B4686" i="13"/>
  <c r="B4734" i="13"/>
  <c r="B4744" i="13"/>
  <c r="B4745" i="13"/>
  <c r="B4746" i="13"/>
  <c r="B4878" i="13"/>
  <c r="B4922" i="13"/>
  <c r="B4923" i="13"/>
  <c r="B4924" i="13"/>
  <c r="B4940" i="13"/>
  <c r="B4941" i="13"/>
  <c r="B5031" i="13"/>
  <c r="B5034" i="13"/>
  <c r="B5035" i="13"/>
  <c r="V2" i="13"/>
  <c r="B436" i="13" s="1"/>
  <c r="V1" i="13"/>
  <c r="N3" i="13"/>
  <c r="O3" i="13"/>
  <c r="N4" i="13"/>
  <c r="O4" i="13"/>
  <c r="N5" i="13"/>
  <c r="O5" i="13"/>
  <c r="N6" i="13"/>
  <c r="O6" i="13"/>
  <c r="N7" i="13"/>
  <c r="O7" i="13"/>
  <c r="N8" i="13"/>
  <c r="O8" i="13"/>
  <c r="N9" i="13"/>
  <c r="O9" i="13"/>
  <c r="N10" i="13"/>
  <c r="O10" i="13"/>
  <c r="N11" i="13"/>
  <c r="O11" i="13"/>
  <c r="N12" i="13"/>
  <c r="O12" i="13"/>
  <c r="N13" i="13"/>
  <c r="O13" i="13"/>
  <c r="N14" i="13"/>
  <c r="O14" i="13"/>
  <c r="N15" i="13"/>
  <c r="O15" i="13"/>
  <c r="N16" i="13"/>
  <c r="O16" i="13"/>
  <c r="N17" i="13"/>
  <c r="O17" i="13"/>
  <c r="N18" i="13"/>
  <c r="O18" i="13"/>
  <c r="N19" i="13"/>
  <c r="O19" i="13"/>
  <c r="N20" i="13"/>
  <c r="O20" i="13"/>
  <c r="N21" i="13"/>
  <c r="O21" i="13"/>
  <c r="N22" i="13"/>
  <c r="O22" i="13"/>
  <c r="N23" i="13"/>
  <c r="O23" i="13"/>
  <c r="N24" i="13"/>
  <c r="O24" i="13"/>
  <c r="N25" i="13"/>
  <c r="O25" i="13"/>
  <c r="N26" i="13"/>
  <c r="O26" i="13"/>
  <c r="N27" i="13"/>
  <c r="O27" i="13"/>
  <c r="N28" i="13"/>
  <c r="O28" i="13"/>
  <c r="N29" i="13"/>
  <c r="O29" i="13"/>
  <c r="N30" i="13"/>
  <c r="O30" i="13"/>
  <c r="N31" i="13"/>
  <c r="O31" i="13"/>
  <c r="N32" i="13"/>
  <c r="O32" i="13"/>
  <c r="N33" i="13"/>
  <c r="O33" i="13"/>
  <c r="N34" i="13"/>
  <c r="O34" i="13"/>
  <c r="N35" i="13"/>
  <c r="O35" i="13"/>
  <c r="N36" i="13"/>
  <c r="O36" i="13"/>
  <c r="N37" i="13"/>
  <c r="O37" i="13"/>
  <c r="N38" i="13"/>
  <c r="O38" i="13"/>
  <c r="N39" i="13"/>
  <c r="O39" i="13"/>
  <c r="N40" i="13"/>
  <c r="O40" i="13"/>
  <c r="N41" i="13"/>
  <c r="O41" i="13"/>
  <c r="N42" i="13"/>
  <c r="O42" i="13"/>
  <c r="N43" i="13"/>
  <c r="O43" i="13"/>
  <c r="N44" i="13"/>
  <c r="O44" i="13"/>
  <c r="N45" i="13"/>
  <c r="O45" i="13"/>
  <c r="N46" i="13"/>
  <c r="O46" i="13"/>
  <c r="N47" i="13"/>
  <c r="O47" i="13"/>
  <c r="N48" i="13"/>
  <c r="O48" i="13"/>
  <c r="N49" i="13"/>
  <c r="O49" i="13"/>
  <c r="N50" i="13"/>
  <c r="O50" i="13"/>
  <c r="N51" i="13"/>
  <c r="O51" i="13"/>
  <c r="N52" i="13"/>
  <c r="O52" i="13"/>
  <c r="N53" i="13"/>
  <c r="O53" i="13"/>
  <c r="N54" i="13"/>
  <c r="O54" i="13"/>
  <c r="N55" i="13"/>
  <c r="O55" i="13"/>
  <c r="N56" i="13"/>
  <c r="O56" i="13"/>
  <c r="N57" i="13"/>
  <c r="O57" i="13"/>
  <c r="N58" i="13"/>
  <c r="O58" i="13"/>
  <c r="N59" i="13"/>
  <c r="O59" i="13"/>
  <c r="N60" i="13"/>
  <c r="O60" i="13"/>
  <c r="N61" i="13"/>
  <c r="O61" i="13"/>
  <c r="N62" i="13"/>
  <c r="O62" i="13"/>
  <c r="N63" i="13"/>
  <c r="O63" i="13"/>
  <c r="N64" i="13"/>
  <c r="O64" i="13"/>
  <c r="N65" i="13"/>
  <c r="O65" i="13"/>
  <c r="N66" i="13"/>
  <c r="O66" i="13"/>
  <c r="N67" i="13"/>
  <c r="O67" i="13"/>
  <c r="N68" i="13"/>
  <c r="O68" i="13"/>
  <c r="N69" i="13"/>
  <c r="O69" i="13"/>
  <c r="N70" i="13"/>
  <c r="O70" i="13"/>
  <c r="N71" i="13"/>
  <c r="O71" i="13"/>
  <c r="N72" i="13"/>
  <c r="O72" i="13"/>
  <c r="N73" i="13"/>
  <c r="O73" i="13"/>
  <c r="N74" i="13"/>
  <c r="O74" i="13"/>
  <c r="N75" i="13"/>
  <c r="O75" i="13"/>
  <c r="N76" i="13"/>
  <c r="O76" i="13"/>
  <c r="N77" i="13"/>
  <c r="O77" i="13"/>
  <c r="N78" i="13"/>
  <c r="O78" i="13"/>
  <c r="N79" i="13"/>
  <c r="O79" i="13"/>
  <c r="N80" i="13"/>
  <c r="O80" i="13"/>
  <c r="N81" i="13"/>
  <c r="O81" i="13"/>
  <c r="N82" i="13"/>
  <c r="O82" i="13"/>
  <c r="N83" i="13"/>
  <c r="O83" i="13"/>
  <c r="N84" i="13"/>
  <c r="O84" i="13"/>
  <c r="N85" i="13"/>
  <c r="O85" i="13"/>
  <c r="N86" i="13"/>
  <c r="O86" i="13"/>
  <c r="N87" i="13"/>
  <c r="O87" i="13"/>
  <c r="N88" i="13"/>
  <c r="O88" i="13"/>
  <c r="N89" i="13"/>
  <c r="O89" i="13"/>
  <c r="N90" i="13"/>
  <c r="O90" i="13"/>
  <c r="N91" i="13"/>
  <c r="O91" i="13"/>
  <c r="N92" i="13"/>
  <c r="O92" i="13"/>
  <c r="N93" i="13"/>
  <c r="O93" i="13"/>
  <c r="N94" i="13"/>
  <c r="O94" i="13"/>
  <c r="N95" i="13"/>
  <c r="O95" i="13"/>
  <c r="N96" i="13"/>
  <c r="O96" i="13"/>
  <c r="N97" i="13"/>
  <c r="O97" i="13"/>
  <c r="N98" i="13"/>
  <c r="O98" i="13"/>
  <c r="N99" i="13"/>
  <c r="O99" i="13"/>
  <c r="N100" i="13"/>
  <c r="O100" i="13"/>
  <c r="N101" i="13"/>
  <c r="O101" i="13"/>
  <c r="N102" i="13"/>
  <c r="O102" i="13"/>
  <c r="N103" i="13"/>
  <c r="O103" i="13"/>
  <c r="N104" i="13"/>
  <c r="O104" i="13"/>
  <c r="N105" i="13"/>
  <c r="O105" i="13"/>
  <c r="N106" i="13"/>
  <c r="O106" i="13"/>
  <c r="N107" i="13"/>
  <c r="O107" i="13"/>
  <c r="N108" i="13"/>
  <c r="O108" i="13"/>
  <c r="N109" i="13"/>
  <c r="O109" i="13"/>
  <c r="N110" i="13"/>
  <c r="O110" i="13"/>
  <c r="N111" i="13"/>
  <c r="O111" i="13"/>
  <c r="N112" i="13"/>
  <c r="O112" i="13"/>
  <c r="N113" i="13"/>
  <c r="O113" i="13"/>
  <c r="N114" i="13"/>
  <c r="O114" i="13"/>
  <c r="N115" i="13"/>
  <c r="O115" i="13"/>
  <c r="N116" i="13"/>
  <c r="O116" i="13"/>
  <c r="N117" i="13"/>
  <c r="O117" i="13"/>
  <c r="N118" i="13"/>
  <c r="O118" i="13"/>
  <c r="N119" i="13"/>
  <c r="O119" i="13"/>
  <c r="N120" i="13"/>
  <c r="O120" i="13"/>
  <c r="N121" i="13"/>
  <c r="O121" i="13"/>
  <c r="N122" i="13"/>
  <c r="O122" i="13"/>
  <c r="N123" i="13"/>
  <c r="O123" i="13"/>
  <c r="N124" i="13"/>
  <c r="O124" i="13"/>
  <c r="N125" i="13"/>
  <c r="O125" i="13"/>
  <c r="N126" i="13"/>
  <c r="O126" i="13"/>
  <c r="N127" i="13"/>
  <c r="O127" i="13"/>
  <c r="N128" i="13"/>
  <c r="O128" i="13"/>
  <c r="N129" i="13"/>
  <c r="O129" i="13"/>
  <c r="N130" i="13"/>
  <c r="O130" i="13"/>
  <c r="N131" i="13"/>
  <c r="O131" i="13"/>
  <c r="N132" i="13"/>
  <c r="O132" i="13"/>
  <c r="N133" i="13"/>
  <c r="O133" i="13"/>
  <c r="N134" i="13"/>
  <c r="O134" i="13"/>
  <c r="N135" i="13"/>
  <c r="O135" i="13"/>
  <c r="N136" i="13"/>
  <c r="O136" i="13"/>
  <c r="N137" i="13"/>
  <c r="O137" i="13"/>
  <c r="N138" i="13"/>
  <c r="O138" i="13"/>
  <c r="N139" i="13"/>
  <c r="O139" i="13"/>
  <c r="N140" i="13"/>
  <c r="O140" i="13"/>
  <c r="N141" i="13"/>
  <c r="O141" i="13"/>
  <c r="N142" i="13"/>
  <c r="O142" i="13"/>
  <c r="N143" i="13"/>
  <c r="O143" i="13"/>
  <c r="N144" i="13"/>
  <c r="O144" i="13"/>
  <c r="N145" i="13"/>
  <c r="O145" i="13"/>
  <c r="N146" i="13"/>
  <c r="O146" i="13"/>
  <c r="N147" i="13"/>
  <c r="O147" i="13"/>
  <c r="N148" i="13"/>
  <c r="O148" i="13"/>
  <c r="N149" i="13"/>
  <c r="O149" i="13"/>
  <c r="N150" i="13"/>
  <c r="O150" i="13"/>
  <c r="N151" i="13"/>
  <c r="O151" i="13"/>
  <c r="N152" i="13"/>
  <c r="O152" i="13"/>
  <c r="N153" i="13"/>
  <c r="O153" i="13"/>
  <c r="N154" i="13"/>
  <c r="O154" i="13"/>
  <c r="N155" i="13"/>
  <c r="O155" i="13"/>
  <c r="N156" i="13"/>
  <c r="O156" i="13"/>
  <c r="N157" i="13"/>
  <c r="O157" i="13"/>
  <c r="N158" i="13"/>
  <c r="O158" i="13"/>
  <c r="N159" i="13"/>
  <c r="O159" i="13"/>
  <c r="N160" i="13"/>
  <c r="O160" i="13"/>
  <c r="N161" i="13"/>
  <c r="O161" i="13"/>
  <c r="N162" i="13"/>
  <c r="O162" i="13"/>
  <c r="N163" i="13"/>
  <c r="O163" i="13"/>
  <c r="N164" i="13"/>
  <c r="O164" i="13"/>
  <c r="N165" i="13"/>
  <c r="O165" i="13"/>
  <c r="N166" i="13"/>
  <c r="O166" i="13"/>
  <c r="N167" i="13"/>
  <c r="O167" i="13"/>
  <c r="N168" i="13"/>
  <c r="O168" i="13"/>
  <c r="N169" i="13"/>
  <c r="O169" i="13"/>
  <c r="N170" i="13"/>
  <c r="O170" i="13"/>
  <c r="N171" i="13"/>
  <c r="O171" i="13"/>
  <c r="N172" i="13"/>
  <c r="O172" i="13"/>
  <c r="N173" i="13"/>
  <c r="O173" i="13"/>
  <c r="N174" i="13"/>
  <c r="O174" i="13"/>
  <c r="N175" i="13"/>
  <c r="O175" i="13"/>
  <c r="N176" i="13"/>
  <c r="O176" i="13"/>
  <c r="N177" i="13"/>
  <c r="O177" i="13"/>
  <c r="N178" i="13"/>
  <c r="O178" i="13"/>
  <c r="N179" i="13"/>
  <c r="O179" i="13"/>
  <c r="N180" i="13"/>
  <c r="O180" i="13"/>
  <c r="N181" i="13"/>
  <c r="O181" i="13"/>
  <c r="N182" i="13"/>
  <c r="O182" i="13"/>
  <c r="N183" i="13"/>
  <c r="O183" i="13"/>
  <c r="N184" i="13"/>
  <c r="O184" i="13"/>
  <c r="N185" i="13"/>
  <c r="O185" i="13"/>
  <c r="N186" i="13"/>
  <c r="O186" i="13"/>
  <c r="N187" i="13"/>
  <c r="O187" i="13"/>
  <c r="N188" i="13"/>
  <c r="O188" i="13"/>
  <c r="N189" i="13"/>
  <c r="O189" i="13"/>
  <c r="N190" i="13"/>
  <c r="O190" i="13"/>
  <c r="N191" i="13"/>
  <c r="O191" i="13"/>
  <c r="N192" i="13"/>
  <c r="O192" i="13"/>
  <c r="N193" i="13"/>
  <c r="O193" i="13"/>
  <c r="N194" i="13"/>
  <c r="O194" i="13"/>
  <c r="N195" i="13"/>
  <c r="O195" i="13"/>
  <c r="N196" i="13"/>
  <c r="O196" i="13"/>
  <c r="N197" i="13"/>
  <c r="O197" i="13"/>
  <c r="N198" i="13"/>
  <c r="O198" i="13"/>
  <c r="N199" i="13"/>
  <c r="O199" i="13"/>
  <c r="N200" i="13"/>
  <c r="O200" i="13"/>
  <c r="N201" i="13"/>
  <c r="O201" i="13"/>
  <c r="N202" i="13"/>
  <c r="O202" i="13"/>
  <c r="N203" i="13"/>
  <c r="O203" i="13"/>
  <c r="N204" i="13"/>
  <c r="O204" i="13"/>
  <c r="N205" i="13"/>
  <c r="O205" i="13"/>
  <c r="N206" i="13"/>
  <c r="O206" i="13"/>
  <c r="N207" i="13"/>
  <c r="O207" i="13"/>
  <c r="N208" i="13"/>
  <c r="O208" i="13"/>
  <c r="N209" i="13"/>
  <c r="O209" i="13"/>
  <c r="N210" i="13"/>
  <c r="O210" i="13"/>
  <c r="N211" i="13"/>
  <c r="O211" i="13"/>
  <c r="N212" i="13"/>
  <c r="O212" i="13"/>
  <c r="N213" i="13"/>
  <c r="O213" i="13"/>
  <c r="N214" i="13"/>
  <c r="O214" i="13"/>
  <c r="N215" i="13"/>
  <c r="O215" i="13"/>
  <c r="N216" i="13"/>
  <c r="O216" i="13"/>
  <c r="N217" i="13"/>
  <c r="O217" i="13"/>
  <c r="N218" i="13"/>
  <c r="O218" i="13"/>
  <c r="N219" i="13"/>
  <c r="O219" i="13"/>
  <c r="N220" i="13"/>
  <c r="O220" i="13"/>
  <c r="N221" i="13"/>
  <c r="O221" i="13"/>
  <c r="N222" i="13"/>
  <c r="O222" i="13"/>
  <c r="N223" i="13"/>
  <c r="O223" i="13"/>
  <c r="N224" i="13"/>
  <c r="O224" i="13"/>
  <c r="N225" i="13"/>
  <c r="O225" i="13"/>
  <c r="N226" i="13"/>
  <c r="O226" i="13"/>
  <c r="N227" i="13"/>
  <c r="O227" i="13"/>
  <c r="N228" i="13"/>
  <c r="O228" i="13"/>
  <c r="N229" i="13"/>
  <c r="O229" i="13"/>
  <c r="N230" i="13"/>
  <c r="O230" i="13"/>
  <c r="N231" i="13"/>
  <c r="O231" i="13"/>
  <c r="N232" i="13"/>
  <c r="O232" i="13"/>
  <c r="N233" i="13"/>
  <c r="O233" i="13"/>
  <c r="N234" i="13"/>
  <c r="O234" i="13"/>
  <c r="N235" i="13"/>
  <c r="O235" i="13"/>
  <c r="N236" i="13"/>
  <c r="O236" i="13"/>
  <c r="N237" i="13"/>
  <c r="O237" i="13"/>
  <c r="N238" i="13"/>
  <c r="O238" i="13"/>
  <c r="N239" i="13"/>
  <c r="O239" i="13"/>
  <c r="N240" i="13"/>
  <c r="O240" i="13"/>
  <c r="N241" i="13"/>
  <c r="O241" i="13"/>
  <c r="N242" i="13"/>
  <c r="O242" i="13"/>
  <c r="N243" i="13"/>
  <c r="O243" i="13"/>
  <c r="N244" i="13"/>
  <c r="O244" i="13"/>
  <c r="N245" i="13"/>
  <c r="O245" i="13"/>
  <c r="N246" i="13"/>
  <c r="O246" i="13"/>
  <c r="N247" i="13"/>
  <c r="O247" i="13"/>
  <c r="N248" i="13"/>
  <c r="O248" i="13"/>
  <c r="N249" i="13"/>
  <c r="O249" i="13"/>
  <c r="N250" i="13"/>
  <c r="O250" i="13"/>
  <c r="N251" i="13"/>
  <c r="O251" i="13"/>
  <c r="N252" i="13"/>
  <c r="O252" i="13"/>
  <c r="N253" i="13"/>
  <c r="O253" i="13"/>
  <c r="N254" i="13"/>
  <c r="O254" i="13"/>
  <c r="N255" i="13"/>
  <c r="O255" i="13"/>
  <c r="N256" i="13"/>
  <c r="O256" i="13"/>
  <c r="N257" i="13"/>
  <c r="O257" i="13"/>
  <c r="N258" i="13"/>
  <c r="O258" i="13"/>
  <c r="N259" i="13"/>
  <c r="O259" i="13"/>
  <c r="N260" i="13"/>
  <c r="O260" i="13"/>
  <c r="N261" i="13"/>
  <c r="O261" i="13"/>
  <c r="N262" i="13"/>
  <c r="O262" i="13"/>
  <c r="N263" i="13"/>
  <c r="O263" i="13"/>
  <c r="N264" i="13"/>
  <c r="O264" i="13"/>
  <c r="N265" i="13"/>
  <c r="O265" i="13"/>
  <c r="N266" i="13"/>
  <c r="O266" i="13"/>
  <c r="N267" i="13"/>
  <c r="O267" i="13"/>
  <c r="N268" i="13"/>
  <c r="O268" i="13"/>
  <c r="N269" i="13"/>
  <c r="O269" i="13"/>
  <c r="N270" i="13"/>
  <c r="O270" i="13"/>
  <c r="N271" i="13"/>
  <c r="O271" i="13"/>
  <c r="N272" i="13"/>
  <c r="O272" i="13"/>
  <c r="N273" i="13"/>
  <c r="O273" i="13"/>
  <c r="N274" i="13"/>
  <c r="O274" i="13"/>
  <c r="N275" i="13"/>
  <c r="O275" i="13"/>
  <c r="N276" i="13"/>
  <c r="O276" i="13"/>
  <c r="N277" i="13"/>
  <c r="O277" i="13"/>
  <c r="N278" i="13"/>
  <c r="O278" i="13"/>
  <c r="N279" i="13"/>
  <c r="O279" i="13"/>
  <c r="N280" i="13"/>
  <c r="O280" i="13"/>
  <c r="N281" i="13"/>
  <c r="O281" i="13"/>
  <c r="N282" i="13"/>
  <c r="O282" i="13"/>
  <c r="N283" i="13"/>
  <c r="O283" i="13"/>
  <c r="N284" i="13"/>
  <c r="O284" i="13"/>
  <c r="N285" i="13"/>
  <c r="O285" i="13"/>
  <c r="N286" i="13"/>
  <c r="O286" i="13"/>
  <c r="N287" i="13"/>
  <c r="O287" i="13"/>
  <c r="N288" i="13"/>
  <c r="O288" i="13"/>
  <c r="N289" i="13"/>
  <c r="O289" i="13"/>
  <c r="N290" i="13"/>
  <c r="O290" i="13"/>
  <c r="N291" i="13"/>
  <c r="O291" i="13"/>
  <c r="N292" i="13"/>
  <c r="O292" i="13"/>
  <c r="N293" i="13"/>
  <c r="O293" i="13"/>
  <c r="N294" i="13"/>
  <c r="O294" i="13"/>
  <c r="N295" i="13"/>
  <c r="O295" i="13"/>
  <c r="N296" i="13"/>
  <c r="O296" i="13"/>
  <c r="N297" i="13"/>
  <c r="O297" i="13"/>
  <c r="N298" i="13"/>
  <c r="O298" i="13"/>
  <c r="N299" i="13"/>
  <c r="O299" i="13"/>
  <c r="N300" i="13"/>
  <c r="O300" i="13"/>
  <c r="N301" i="13"/>
  <c r="O301" i="13"/>
  <c r="N302" i="13"/>
  <c r="O302" i="13"/>
  <c r="N303" i="13"/>
  <c r="O303" i="13"/>
  <c r="N304" i="13"/>
  <c r="O304" i="13"/>
  <c r="N305" i="13"/>
  <c r="O305" i="13"/>
  <c r="N306" i="13"/>
  <c r="O306" i="13"/>
  <c r="N307" i="13"/>
  <c r="O307" i="13"/>
  <c r="N308" i="13"/>
  <c r="O308" i="13"/>
  <c r="N309" i="13"/>
  <c r="O309" i="13"/>
  <c r="N310" i="13"/>
  <c r="O310" i="13"/>
  <c r="N311" i="13"/>
  <c r="O311" i="13"/>
  <c r="N312" i="13"/>
  <c r="O312" i="13"/>
  <c r="N313" i="13"/>
  <c r="O313" i="13"/>
  <c r="N314" i="13"/>
  <c r="O314" i="13"/>
  <c r="N315" i="13"/>
  <c r="O315" i="13"/>
  <c r="N316" i="13"/>
  <c r="O316" i="13"/>
  <c r="N317" i="13"/>
  <c r="O317" i="13"/>
  <c r="N318" i="13"/>
  <c r="O318" i="13"/>
  <c r="N319" i="13"/>
  <c r="O319" i="13"/>
  <c r="N320" i="13"/>
  <c r="O320" i="13"/>
  <c r="N321" i="13"/>
  <c r="O321" i="13"/>
  <c r="N322" i="13"/>
  <c r="O322" i="13"/>
  <c r="N323" i="13"/>
  <c r="O323" i="13"/>
  <c r="N324" i="13"/>
  <c r="O324" i="13"/>
  <c r="N325" i="13"/>
  <c r="O325" i="13"/>
  <c r="N326" i="13"/>
  <c r="O326" i="13"/>
  <c r="N327" i="13"/>
  <c r="O327" i="13"/>
  <c r="N328" i="13"/>
  <c r="O328" i="13"/>
  <c r="N329" i="13"/>
  <c r="O329" i="13"/>
  <c r="N330" i="13"/>
  <c r="O330" i="13"/>
  <c r="N331" i="13"/>
  <c r="O331" i="13"/>
  <c r="N332" i="13"/>
  <c r="O332" i="13"/>
  <c r="N333" i="13"/>
  <c r="O333" i="13"/>
  <c r="N334" i="13"/>
  <c r="O334" i="13"/>
  <c r="N335" i="13"/>
  <c r="O335" i="13"/>
  <c r="N336" i="13"/>
  <c r="O336" i="13"/>
  <c r="N337" i="13"/>
  <c r="O337" i="13"/>
  <c r="N338" i="13"/>
  <c r="O338" i="13"/>
  <c r="N339" i="13"/>
  <c r="O339" i="13"/>
  <c r="N340" i="13"/>
  <c r="O340" i="13"/>
  <c r="N341" i="13"/>
  <c r="O341" i="13"/>
  <c r="N342" i="13"/>
  <c r="O342" i="13"/>
  <c r="N343" i="13"/>
  <c r="O343" i="13"/>
  <c r="N344" i="13"/>
  <c r="O344" i="13"/>
  <c r="N345" i="13"/>
  <c r="O345" i="13"/>
  <c r="N346" i="13"/>
  <c r="O346" i="13"/>
  <c r="N347" i="13"/>
  <c r="O347" i="13"/>
  <c r="N348" i="13"/>
  <c r="O348" i="13"/>
  <c r="N349" i="13"/>
  <c r="O349" i="13"/>
  <c r="N350" i="13"/>
  <c r="O350" i="13"/>
  <c r="N351" i="13"/>
  <c r="O351" i="13"/>
  <c r="N352" i="13"/>
  <c r="O352" i="13"/>
  <c r="N353" i="13"/>
  <c r="O353" i="13"/>
  <c r="N354" i="13"/>
  <c r="O354" i="13"/>
  <c r="N355" i="13"/>
  <c r="O355" i="13"/>
  <c r="N356" i="13"/>
  <c r="O356" i="13"/>
  <c r="N357" i="13"/>
  <c r="O357" i="13"/>
  <c r="N358" i="13"/>
  <c r="O358" i="13"/>
  <c r="N359" i="13"/>
  <c r="O359" i="13"/>
  <c r="N360" i="13"/>
  <c r="O360" i="13"/>
  <c r="N361" i="13"/>
  <c r="O361" i="13"/>
  <c r="N362" i="13"/>
  <c r="O362" i="13"/>
  <c r="N363" i="13"/>
  <c r="O363" i="13"/>
  <c r="N364" i="13"/>
  <c r="O364" i="13"/>
  <c r="N365" i="13"/>
  <c r="O365" i="13"/>
  <c r="N366" i="13"/>
  <c r="O366" i="13"/>
  <c r="N367" i="13"/>
  <c r="O367" i="13"/>
  <c r="N368" i="13"/>
  <c r="O368" i="13"/>
  <c r="N369" i="13"/>
  <c r="O369" i="13"/>
  <c r="N370" i="13"/>
  <c r="O370" i="13"/>
  <c r="N371" i="13"/>
  <c r="O371" i="13"/>
  <c r="N372" i="13"/>
  <c r="O372" i="13"/>
  <c r="N373" i="13"/>
  <c r="O373" i="13"/>
  <c r="N374" i="13"/>
  <c r="O374" i="13"/>
  <c r="N375" i="13"/>
  <c r="O375" i="13"/>
  <c r="N376" i="13"/>
  <c r="O376" i="13"/>
  <c r="N377" i="13"/>
  <c r="O377" i="13"/>
  <c r="N378" i="13"/>
  <c r="O378" i="13"/>
  <c r="N379" i="13"/>
  <c r="O379" i="13"/>
  <c r="N380" i="13"/>
  <c r="O380" i="13"/>
  <c r="N381" i="13"/>
  <c r="O381" i="13"/>
  <c r="N382" i="13"/>
  <c r="O382" i="13"/>
  <c r="N383" i="13"/>
  <c r="O383" i="13"/>
  <c r="N384" i="13"/>
  <c r="O384" i="13"/>
  <c r="N385" i="13"/>
  <c r="O385" i="13"/>
  <c r="N386" i="13"/>
  <c r="O386" i="13"/>
  <c r="N387" i="13"/>
  <c r="O387" i="13"/>
  <c r="N388" i="13"/>
  <c r="O388" i="13"/>
  <c r="N389" i="13"/>
  <c r="O389" i="13"/>
  <c r="N390" i="13"/>
  <c r="O390" i="13"/>
  <c r="N391" i="13"/>
  <c r="O391" i="13"/>
  <c r="N392" i="13"/>
  <c r="O392" i="13"/>
  <c r="N393" i="13"/>
  <c r="O393" i="13"/>
  <c r="N394" i="13"/>
  <c r="O394" i="13"/>
  <c r="N395" i="13"/>
  <c r="O395" i="13"/>
  <c r="N396" i="13"/>
  <c r="O396" i="13"/>
  <c r="N397" i="13"/>
  <c r="O397" i="13"/>
  <c r="N398" i="13"/>
  <c r="O398" i="13"/>
  <c r="N399" i="13"/>
  <c r="O399" i="13"/>
  <c r="N400" i="13"/>
  <c r="O400" i="13"/>
  <c r="N401" i="13"/>
  <c r="O401" i="13"/>
  <c r="N402" i="13"/>
  <c r="O402" i="13"/>
  <c r="N403" i="13"/>
  <c r="O403" i="13"/>
  <c r="N404" i="13"/>
  <c r="O404" i="13"/>
  <c r="N405" i="13"/>
  <c r="O405" i="13"/>
  <c r="N406" i="13"/>
  <c r="O406" i="13"/>
  <c r="N407" i="13"/>
  <c r="O407" i="13"/>
  <c r="N408" i="13"/>
  <c r="O408" i="13"/>
  <c r="N409" i="13"/>
  <c r="O409" i="13"/>
  <c r="N410" i="13"/>
  <c r="O410" i="13"/>
  <c r="N411" i="13"/>
  <c r="O411" i="13"/>
  <c r="N412" i="13"/>
  <c r="O412" i="13"/>
  <c r="N413" i="13"/>
  <c r="O413" i="13"/>
  <c r="N414" i="13"/>
  <c r="O414" i="13"/>
  <c r="N415" i="13"/>
  <c r="O415" i="13"/>
  <c r="N416" i="13"/>
  <c r="O416" i="13"/>
  <c r="N417" i="13"/>
  <c r="O417" i="13"/>
  <c r="N418" i="13"/>
  <c r="O418" i="13"/>
  <c r="N419" i="13"/>
  <c r="O419" i="13"/>
  <c r="N420" i="13"/>
  <c r="O420" i="13"/>
  <c r="N421" i="13"/>
  <c r="O421" i="13"/>
  <c r="N422" i="13"/>
  <c r="O422" i="13"/>
  <c r="N423" i="13"/>
  <c r="O423" i="13"/>
  <c r="N424" i="13"/>
  <c r="O424" i="13"/>
  <c r="N425" i="13"/>
  <c r="O425" i="13"/>
  <c r="N426" i="13"/>
  <c r="O426" i="13"/>
  <c r="N427" i="13"/>
  <c r="O427" i="13"/>
  <c r="N428" i="13"/>
  <c r="O428" i="13"/>
  <c r="N429" i="13"/>
  <c r="O429" i="13"/>
  <c r="N430" i="13"/>
  <c r="O430" i="13"/>
  <c r="N431" i="13"/>
  <c r="O431" i="13"/>
  <c r="N432" i="13"/>
  <c r="O432" i="13"/>
  <c r="N433" i="13"/>
  <c r="O433" i="13"/>
  <c r="N434" i="13"/>
  <c r="O434" i="13"/>
  <c r="N435" i="13"/>
  <c r="O435" i="13"/>
  <c r="N436" i="13"/>
  <c r="O436" i="13"/>
  <c r="N437" i="13"/>
  <c r="O437" i="13"/>
  <c r="N438" i="13"/>
  <c r="O438" i="13"/>
  <c r="N439" i="13"/>
  <c r="O439" i="13"/>
  <c r="N440" i="13"/>
  <c r="O440" i="13"/>
  <c r="N441" i="13"/>
  <c r="O441" i="13"/>
  <c r="N442" i="13"/>
  <c r="O442" i="13"/>
  <c r="N443" i="13"/>
  <c r="O443" i="13"/>
  <c r="N444" i="13"/>
  <c r="O444" i="13"/>
  <c r="N445" i="13"/>
  <c r="O445" i="13"/>
  <c r="N446" i="13"/>
  <c r="O446" i="13"/>
  <c r="N447" i="13"/>
  <c r="O447" i="13"/>
  <c r="N448" i="13"/>
  <c r="O448" i="13"/>
  <c r="N449" i="13"/>
  <c r="O449" i="13"/>
  <c r="N450" i="13"/>
  <c r="O450" i="13"/>
  <c r="N451" i="13"/>
  <c r="O451" i="13"/>
  <c r="N452" i="13"/>
  <c r="O452" i="13"/>
  <c r="N453" i="13"/>
  <c r="O453" i="13"/>
  <c r="N454" i="13"/>
  <c r="O454" i="13"/>
  <c r="N455" i="13"/>
  <c r="O455" i="13"/>
  <c r="N456" i="13"/>
  <c r="O456" i="13"/>
  <c r="N457" i="13"/>
  <c r="O457" i="13"/>
  <c r="N458" i="13"/>
  <c r="O458" i="13"/>
  <c r="N459" i="13"/>
  <c r="O459" i="13"/>
  <c r="N460" i="13"/>
  <c r="O460" i="13"/>
  <c r="N461" i="13"/>
  <c r="O461" i="13"/>
  <c r="N462" i="13"/>
  <c r="O462" i="13"/>
  <c r="N463" i="13"/>
  <c r="O463" i="13"/>
  <c r="N464" i="13"/>
  <c r="O464" i="13"/>
  <c r="N465" i="13"/>
  <c r="O465" i="13"/>
  <c r="N466" i="13"/>
  <c r="O466" i="13"/>
  <c r="N467" i="13"/>
  <c r="O467" i="13"/>
  <c r="N468" i="13"/>
  <c r="O468" i="13"/>
  <c r="N469" i="13"/>
  <c r="O469" i="13"/>
  <c r="N470" i="13"/>
  <c r="O470" i="13"/>
  <c r="N471" i="13"/>
  <c r="O471" i="13"/>
  <c r="N472" i="13"/>
  <c r="O472" i="13"/>
  <c r="N473" i="13"/>
  <c r="O473" i="13"/>
  <c r="N474" i="13"/>
  <c r="O474" i="13"/>
  <c r="N475" i="13"/>
  <c r="O475" i="13"/>
  <c r="N476" i="13"/>
  <c r="O476" i="13"/>
  <c r="N477" i="13"/>
  <c r="O477" i="13"/>
  <c r="N478" i="13"/>
  <c r="O478" i="13"/>
  <c r="N479" i="13"/>
  <c r="O479" i="13"/>
  <c r="N480" i="13"/>
  <c r="O480" i="13"/>
  <c r="N481" i="13"/>
  <c r="O481" i="13"/>
  <c r="N482" i="13"/>
  <c r="O482" i="13"/>
  <c r="N483" i="13"/>
  <c r="O483" i="13"/>
  <c r="N484" i="13"/>
  <c r="O484" i="13"/>
  <c r="N485" i="13"/>
  <c r="O485" i="13"/>
  <c r="N486" i="13"/>
  <c r="O486" i="13"/>
  <c r="N487" i="13"/>
  <c r="O487" i="13"/>
  <c r="N488" i="13"/>
  <c r="O488" i="13"/>
  <c r="N489" i="13"/>
  <c r="O489" i="13"/>
  <c r="N490" i="13"/>
  <c r="O490" i="13"/>
  <c r="N491" i="13"/>
  <c r="O491" i="13"/>
  <c r="N492" i="13"/>
  <c r="O492" i="13"/>
  <c r="N493" i="13"/>
  <c r="O493" i="13"/>
  <c r="N494" i="13"/>
  <c r="O494" i="13"/>
  <c r="N495" i="13"/>
  <c r="O495" i="13"/>
  <c r="N496" i="13"/>
  <c r="O496" i="13"/>
  <c r="N497" i="13"/>
  <c r="O497" i="13"/>
  <c r="N498" i="13"/>
  <c r="O498" i="13"/>
  <c r="N499" i="13"/>
  <c r="O499" i="13"/>
  <c r="N500" i="13"/>
  <c r="O500" i="13"/>
  <c r="N501" i="13"/>
  <c r="O501" i="13"/>
  <c r="N502" i="13"/>
  <c r="O502" i="13"/>
  <c r="N503" i="13"/>
  <c r="O503" i="13"/>
  <c r="N504" i="13"/>
  <c r="O504" i="13"/>
  <c r="N505" i="13"/>
  <c r="O505" i="13"/>
  <c r="N506" i="13"/>
  <c r="O506" i="13"/>
  <c r="N507" i="13"/>
  <c r="O507" i="13"/>
  <c r="N508" i="13"/>
  <c r="O508" i="13"/>
  <c r="N509" i="13"/>
  <c r="O509" i="13"/>
  <c r="N510" i="13"/>
  <c r="O510" i="13"/>
  <c r="N511" i="13"/>
  <c r="O511" i="13"/>
  <c r="N512" i="13"/>
  <c r="O512" i="13"/>
  <c r="N513" i="13"/>
  <c r="O513" i="13"/>
  <c r="N514" i="13"/>
  <c r="O514" i="13"/>
  <c r="N515" i="13"/>
  <c r="O515" i="13"/>
  <c r="N516" i="13"/>
  <c r="O516" i="13"/>
  <c r="N517" i="13"/>
  <c r="O517" i="13"/>
  <c r="N518" i="13"/>
  <c r="O518" i="13"/>
  <c r="N519" i="13"/>
  <c r="O519" i="13"/>
  <c r="N520" i="13"/>
  <c r="O520" i="13"/>
  <c r="N521" i="13"/>
  <c r="O521" i="13"/>
  <c r="N522" i="13"/>
  <c r="O522" i="13"/>
  <c r="N523" i="13"/>
  <c r="O523" i="13"/>
  <c r="N524" i="13"/>
  <c r="O524" i="13"/>
  <c r="N525" i="13"/>
  <c r="O525" i="13"/>
  <c r="N526" i="13"/>
  <c r="O526" i="13"/>
  <c r="N527" i="13"/>
  <c r="O527" i="13"/>
  <c r="N528" i="13"/>
  <c r="O528" i="13"/>
  <c r="N529" i="13"/>
  <c r="O529" i="13"/>
  <c r="N530" i="13"/>
  <c r="O530" i="13"/>
  <c r="N531" i="13"/>
  <c r="O531" i="13"/>
  <c r="N532" i="13"/>
  <c r="O532" i="13"/>
  <c r="N533" i="13"/>
  <c r="O533" i="13"/>
  <c r="N534" i="13"/>
  <c r="O534" i="13"/>
  <c r="N535" i="13"/>
  <c r="O535" i="13"/>
  <c r="N536" i="13"/>
  <c r="O536" i="13"/>
  <c r="N537" i="13"/>
  <c r="O537" i="13"/>
  <c r="N538" i="13"/>
  <c r="O538" i="13"/>
  <c r="N539" i="13"/>
  <c r="O539" i="13"/>
  <c r="N540" i="13"/>
  <c r="O540" i="13"/>
  <c r="N541" i="13"/>
  <c r="O541" i="13"/>
  <c r="N542" i="13"/>
  <c r="O542" i="13"/>
  <c r="N543" i="13"/>
  <c r="O543" i="13"/>
  <c r="N544" i="13"/>
  <c r="O544" i="13"/>
  <c r="N545" i="13"/>
  <c r="O545" i="13"/>
  <c r="N546" i="13"/>
  <c r="O546" i="13"/>
  <c r="N547" i="13"/>
  <c r="O547" i="13"/>
  <c r="N548" i="13"/>
  <c r="O548" i="13"/>
  <c r="N549" i="13"/>
  <c r="O549" i="13"/>
  <c r="N550" i="13"/>
  <c r="O550" i="13"/>
  <c r="N551" i="13"/>
  <c r="O551" i="13"/>
  <c r="N552" i="13"/>
  <c r="O552" i="13"/>
  <c r="N553" i="13"/>
  <c r="O553" i="13"/>
  <c r="N554" i="13"/>
  <c r="O554" i="13"/>
  <c r="N555" i="13"/>
  <c r="O555" i="13"/>
  <c r="N556" i="13"/>
  <c r="O556" i="13"/>
  <c r="N557" i="13"/>
  <c r="O557" i="13"/>
  <c r="N558" i="13"/>
  <c r="O558" i="13"/>
  <c r="N559" i="13"/>
  <c r="O559" i="13"/>
  <c r="N560" i="13"/>
  <c r="O560" i="13"/>
  <c r="N561" i="13"/>
  <c r="O561" i="13"/>
  <c r="N562" i="13"/>
  <c r="O562" i="13"/>
  <c r="N563" i="13"/>
  <c r="O563" i="13"/>
  <c r="N564" i="13"/>
  <c r="O564" i="13"/>
  <c r="N565" i="13"/>
  <c r="O565" i="13"/>
  <c r="N566" i="13"/>
  <c r="O566" i="13"/>
  <c r="N567" i="13"/>
  <c r="O567" i="13"/>
  <c r="N568" i="13"/>
  <c r="O568" i="13"/>
  <c r="N569" i="13"/>
  <c r="O569" i="13"/>
  <c r="N570" i="13"/>
  <c r="O570" i="13"/>
  <c r="N571" i="13"/>
  <c r="O571" i="13"/>
  <c r="N572" i="13"/>
  <c r="O572" i="13"/>
  <c r="N573" i="13"/>
  <c r="O573" i="13"/>
  <c r="N574" i="13"/>
  <c r="O574" i="13"/>
  <c r="N575" i="13"/>
  <c r="O575" i="13"/>
  <c r="N576" i="13"/>
  <c r="O576" i="13"/>
  <c r="N577" i="13"/>
  <c r="O577" i="13"/>
  <c r="N578" i="13"/>
  <c r="O578" i="13"/>
  <c r="N579" i="13"/>
  <c r="O579" i="13"/>
  <c r="N580" i="13"/>
  <c r="O580" i="13"/>
  <c r="N581" i="13"/>
  <c r="O581" i="13"/>
  <c r="N582" i="13"/>
  <c r="O582" i="13"/>
  <c r="N583" i="13"/>
  <c r="O583" i="13"/>
  <c r="N584" i="13"/>
  <c r="O584" i="13"/>
  <c r="N585" i="13"/>
  <c r="O585" i="13"/>
  <c r="N586" i="13"/>
  <c r="O586" i="13"/>
  <c r="N587" i="13"/>
  <c r="O587" i="13"/>
  <c r="N588" i="13"/>
  <c r="O588" i="13"/>
  <c r="N589" i="13"/>
  <c r="O589" i="13"/>
  <c r="N590" i="13"/>
  <c r="O590" i="13"/>
  <c r="N591" i="13"/>
  <c r="O591" i="13"/>
  <c r="N592" i="13"/>
  <c r="O592" i="13"/>
  <c r="N593" i="13"/>
  <c r="O593" i="13"/>
  <c r="N594" i="13"/>
  <c r="O594" i="13"/>
  <c r="N595" i="13"/>
  <c r="O595" i="13"/>
  <c r="N596" i="13"/>
  <c r="O596" i="13"/>
  <c r="N597" i="13"/>
  <c r="O597" i="13"/>
  <c r="N598" i="13"/>
  <c r="O598" i="13"/>
  <c r="N599" i="13"/>
  <c r="O599" i="13"/>
  <c r="N600" i="13"/>
  <c r="O600" i="13"/>
  <c r="N601" i="13"/>
  <c r="O601" i="13"/>
  <c r="N602" i="13"/>
  <c r="O602" i="13"/>
  <c r="N603" i="13"/>
  <c r="O603" i="13"/>
  <c r="N604" i="13"/>
  <c r="O604" i="13"/>
  <c r="N605" i="13"/>
  <c r="O605" i="13"/>
  <c r="N606" i="13"/>
  <c r="O606" i="13"/>
  <c r="N607" i="13"/>
  <c r="O607" i="13"/>
  <c r="N608" i="13"/>
  <c r="O608" i="13"/>
  <c r="N609" i="13"/>
  <c r="O609" i="13"/>
  <c r="N610" i="13"/>
  <c r="O610" i="13"/>
  <c r="N611" i="13"/>
  <c r="O611" i="13"/>
  <c r="N612" i="13"/>
  <c r="O612" i="13"/>
  <c r="N613" i="13"/>
  <c r="O613" i="13"/>
  <c r="N614" i="13"/>
  <c r="O614" i="13"/>
  <c r="N615" i="13"/>
  <c r="O615" i="13"/>
  <c r="N616" i="13"/>
  <c r="O616" i="13"/>
  <c r="N617" i="13"/>
  <c r="O617" i="13"/>
  <c r="N618" i="13"/>
  <c r="O618" i="13"/>
  <c r="N619" i="13"/>
  <c r="O619" i="13"/>
  <c r="N620" i="13"/>
  <c r="O620" i="13"/>
  <c r="N621" i="13"/>
  <c r="O621" i="13"/>
  <c r="N622" i="13"/>
  <c r="O622" i="13"/>
  <c r="N623" i="13"/>
  <c r="O623" i="13"/>
  <c r="N624" i="13"/>
  <c r="O624" i="13"/>
  <c r="N625" i="13"/>
  <c r="O625" i="13"/>
  <c r="N626" i="13"/>
  <c r="O626" i="13"/>
  <c r="N627" i="13"/>
  <c r="O627" i="13"/>
  <c r="N628" i="13"/>
  <c r="O628" i="13"/>
  <c r="N629" i="13"/>
  <c r="O629" i="13"/>
  <c r="N630" i="13"/>
  <c r="O630" i="13"/>
  <c r="N631" i="13"/>
  <c r="O631" i="13"/>
  <c r="N632" i="13"/>
  <c r="O632" i="13"/>
  <c r="N633" i="13"/>
  <c r="O633" i="13"/>
  <c r="N634" i="13"/>
  <c r="O634" i="13"/>
  <c r="N635" i="13"/>
  <c r="O635" i="13"/>
  <c r="N636" i="13"/>
  <c r="O636" i="13"/>
  <c r="N637" i="13"/>
  <c r="O637" i="13"/>
  <c r="N638" i="13"/>
  <c r="O638" i="13"/>
  <c r="N639" i="13"/>
  <c r="O639" i="13"/>
  <c r="N640" i="13"/>
  <c r="O640" i="13"/>
  <c r="N641" i="13"/>
  <c r="O641" i="13"/>
  <c r="N642" i="13"/>
  <c r="O642" i="13"/>
  <c r="N643" i="13"/>
  <c r="O643" i="13"/>
  <c r="N644" i="13"/>
  <c r="O644" i="13"/>
  <c r="N645" i="13"/>
  <c r="O645" i="13"/>
  <c r="N646" i="13"/>
  <c r="O646" i="13"/>
  <c r="N647" i="13"/>
  <c r="O647" i="13"/>
  <c r="N648" i="13"/>
  <c r="O648" i="13"/>
  <c r="N649" i="13"/>
  <c r="O649" i="13"/>
  <c r="N650" i="13"/>
  <c r="O650" i="13"/>
  <c r="N651" i="13"/>
  <c r="O651" i="13"/>
  <c r="N652" i="13"/>
  <c r="O652" i="13"/>
  <c r="N653" i="13"/>
  <c r="O653" i="13"/>
  <c r="N654" i="13"/>
  <c r="O654" i="13"/>
  <c r="N655" i="13"/>
  <c r="O655" i="13"/>
  <c r="N656" i="13"/>
  <c r="O656" i="13"/>
  <c r="N657" i="13"/>
  <c r="O657" i="13"/>
  <c r="N658" i="13"/>
  <c r="O658" i="13"/>
  <c r="N659" i="13"/>
  <c r="O659" i="13"/>
  <c r="N660" i="13"/>
  <c r="O660" i="13"/>
  <c r="N661" i="13"/>
  <c r="O661" i="13"/>
  <c r="N662" i="13"/>
  <c r="O662" i="13"/>
  <c r="N663" i="13"/>
  <c r="O663" i="13"/>
  <c r="N664" i="13"/>
  <c r="O664" i="13"/>
  <c r="N665" i="13"/>
  <c r="O665" i="13"/>
  <c r="N666" i="13"/>
  <c r="O666" i="13"/>
  <c r="N667" i="13"/>
  <c r="O667" i="13"/>
  <c r="N668" i="13"/>
  <c r="O668" i="13"/>
  <c r="N669" i="13"/>
  <c r="O669" i="13"/>
  <c r="N670" i="13"/>
  <c r="O670" i="13"/>
  <c r="N671" i="13"/>
  <c r="O671" i="13"/>
  <c r="N672" i="13"/>
  <c r="O672" i="13"/>
  <c r="N673" i="13"/>
  <c r="O673" i="13"/>
  <c r="N674" i="13"/>
  <c r="O674" i="13"/>
  <c r="N675" i="13"/>
  <c r="O675" i="13"/>
  <c r="N676" i="13"/>
  <c r="O676" i="13"/>
  <c r="N677" i="13"/>
  <c r="O677" i="13"/>
  <c r="N678" i="13"/>
  <c r="O678" i="13"/>
  <c r="N679" i="13"/>
  <c r="O679" i="13"/>
  <c r="N680" i="13"/>
  <c r="O680" i="13"/>
  <c r="N681" i="13"/>
  <c r="O681" i="13"/>
  <c r="N682" i="13"/>
  <c r="O682" i="13"/>
  <c r="N683" i="13"/>
  <c r="O683" i="13"/>
  <c r="N684" i="13"/>
  <c r="O684" i="13"/>
  <c r="N685" i="13"/>
  <c r="O685" i="13"/>
  <c r="N686" i="13"/>
  <c r="O686" i="13"/>
  <c r="N687" i="13"/>
  <c r="O687" i="13"/>
  <c r="N688" i="13"/>
  <c r="O688" i="13"/>
  <c r="N689" i="13"/>
  <c r="O689" i="13"/>
  <c r="N690" i="13"/>
  <c r="O690" i="13"/>
  <c r="N691" i="13"/>
  <c r="O691" i="13"/>
  <c r="N692" i="13"/>
  <c r="O692" i="13"/>
  <c r="N693" i="13"/>
  <c r="O693" i="13"/>
  <c r="N694" i="13"/>
  <c r="O694" i="13"/>
  <c r="N695" i="13"/>
  <c r="O695" i="13"/>
  <c r="N696" i="13"/>
  <c r="O696" i="13"/>
  <c r="N697" i="13"/>
  <c r="O697" i="13"/>
  <c r="N698" i="13"/>
  <c r="O698" i="13"/>
  <c r="N699" i="13"/>
  <c r="O699" i="13"/>
  <c r="N700" i="13"/>
  <c r="O700" i="13"/>
  <c r="N701" i="13"/>
  <c r="O701" i="13"/>
  <c r="N702" i="13"/>
  <c r="O702" i="13"/>
  <c r="N703" i="13"/>
  <c r="O703" i="13"/>
  <c r="N704" i="13"/>
  <c r="O704" i="13"/>
  <c r="N705" i="13"/>
  <c r="O705" i="13"/>
  <c r="N706" i="13"/>
  <c r="O706" i="13"/>
  <c r="N707" i="13"/>
  <c r="O707" i="13"/>
  <c r="N708" i="13"/>
  <c r="O708" i="13"/>
  <c r="N709" i="13"/>
  <c r="O709" i="13"/>
  <c r="N710" i="13"/>
  <c r="O710" i="13"/>
  <c r="N711" i="13"/>
  <c r="O711" i="13"/>
  <c r="N712" i="13"/>
  <c r="O712" i="13"/>
  <c r="N713" i="13"/>
  <c r="O713" i="13"/>
  <c r="N714" i="13"/>
  <c r="O714" i="13"/>
  <c r="N715" i="13"/>
  <c r="O715" i="13"/>
  <c r="N716" i="13"/>
  <c r="O716" i="13"/>
  <c r="N717" i="13"/>
  <c r="O717" i="13"/>
  <c r="N718" i="13"/>
  <c r="O718" i="13"/>
  <c r="N719" i="13"/>
  <c r="O719" i="13"/>
  <c r="N720" i="13"/>
  <c r="O720" i="13"/>
  <c r="N721" i="13"/>
  <c r="O721" i="13"/>
  <c r="N722" i="13"/>
  <c r="O722" i="13"/>
  <c r="N723" i="13"/>
  <c r="O723" i="13"/>
  <c r="N724" i="13"/>
  <c r="O724" i="13"/>
  <c r="N725" i="13"/>
  <c r="O725" i="13"/>
  <c r="N726" i="13"/>
  <c r="O726" i="13"/>
  <c r="N727" i="13"/>
  <c r="O727" i="13"/>
  <c r="N728" i="13"/>
  <c r="O728" i="13"/>
  <c r="N729" i="13"/>
  <c r="O729" i="13"/>
  <c r="N730" i="13"/>
  <c r="O730" i="13"/>
  <c r="N731" i="13"/>
  <c r="O731" i="13"/>
  <c r="N732" i="13"/>
  <c r="O732" i="13"/>
  <c r="N733" i="13"/>
  <c r="O733" i="13"/>
  <c r="N734" i="13"/>
  <c r="O734" i="13"/>
  <c r="N735" i="13"/>
  <c r="O735" i="13"/>
  <c r="N736" i="13"/>
  <c r="O736" i="13"/>
  <c r="N737" i="13"/>
  <c r="O737" i="13"/>
  <c r="N738" i="13"/>
  <c r="O738" i="13"/>
  <c r="N739" i="13"/>
  <c r="O739" i="13"/>
  <c r="N740" i="13"/>
  <c r="O740" i="13"/>
  <c r="N741" i="13"/>
  <c r="O741" i="13"/>
  <c r="N742" i="13"/>
  <c r="O742" i="13"/>
  <c r="N743" i="13"/>
  <c r="O743" i="13"/>
  <c r="N744" i="13"/>
  <c r="O744" i="13"/>
  <c r="N745" i="13"/>
  <c r="O745" i="13"/>
  <c r="N746" i="13"/>
  <c r="O746" i="13"/>
  <c r="N747" i="13"/>
  <c r="O747" i="13"/>
  <c r="N748" i="13"/>
  <c r="O748" i="13"/>
  <c r="N749" i="13"/>
  <c r="O749" i="13"/>
  <c r="N750" i="13"/>
  <c r="O750" i="13"/>
  <c r="N751" i="13"/>
  <c r="O751" i="13"/>
  <c r="N752" i="13"/>
  <c r="O752" i="13"/>
  <c r="N753" i="13"/>
  <c r="O753" i="13"/>
  <c r="N754" i="13"/>
  <c r="O754" i="13"/>
  <c r="N755" i="13"/>
  <c r="O755" i="13"/>
  <c r="N756" i="13"/>
  <c r="O756" i="13"/>
  <c r="N757" i="13"/>
  <c r="O757" i="13"/>
  <c r="N758" i="13"/>
  <c r="O758" i="13"/>
  <c r="N759" i="13"/>
  <c r="O759" i="13"/>
  <c r="N760" i="13"/>
  <c r="O760" i="13"/>
  <c r="N761" i="13"/>
  <c r="O761" i="13"/>
  <c r="N762" i="13"/>
  <c r="O762" i="13"/>
  <c r="N763" i="13"/>
  <c r="O763" i="13"/>
  <c r="N764" i="13"/>
  <c r="O764" i="13"/>
  <c r="N765" i="13"/>
  <c r="O765" i="13"/>
  <c r="N766" i="13"/>
  <c r="O766" i="13"/>
  <c r="N767" i="13"/>
  <c r="O767" i="13"/>
  <c r="N768" i="13"/>
  <c r="O768" i="13"/>
  <c r="N769" i="13"/>
  <c r="O769" i="13"/>
  <c r="N770" i="13"/>
  <c r="O770" i="13"/>
  <c r="N771" i="13"/>
  <c r="O771" i="13"/>
  <c r="N772" i="13"/>
  <c r="O772" i="13"/>
  <c r="N773" i="13"/>
  <c r="O773" i="13"/>
  <c r="N774" i="13"/>
  <c r="O774" i="13"/>
  <c r="N775" i="13"/>
  <c r="O775" i="13"/>
  <c r="N776" i="13"/>
  <c r="O776" i="13"/>
  <c r="N777" i="13"/>
  <c r="O777" i="13"/>
  <c r="N778" i="13"/>
  <c r="O778" i="13"/>
  <c r="N779" i="13"/>
  <c r="O779" i="13"/>
  <c r="N780" i="13"/>
  <c r="O780" i="13"/>
  <c r="N781" i="13"/>
  <c r="O781" i="13"/>
  <c r="N782" i="13"/>
  <c r="O782" i="13"/>
  <c r="N783" i="13"/>
  <c r="O783" i="13"/>
  <c r="N784" i="13"/>
  <c r="O784" i="13"/>
  <c r="N785" i="13"/>
  <c r="O785" i="13"/>
  <c r="N786" i="13"/>
  <c r="O786" i="13"/>
  <c r="N787" i="13"/>
  <c r="O787" i="13"/>
  <c r="N788" i="13"/>
  <c r="O788" i="13"/>
  <c r="N789" i="13"/>
  <c r="O789" i="13"/>
  <c r="N790" i="13"/>
  <c r="O790" i="13"/>
  <c r="N791" i="13"/>
  <c r="O791" i="13"/>
  <c r="N792" i="13"/>
  <c r="O792" i="13"/>
  <c r="N793" i="13"/>
  <c r="O793" i="13"/>
  <c r="N794" i="13"/>
  <c r="O794" i="13"/>
  <c r="N795" i="13"/>
  <c r="O795" i="13"/>
  <c r="N796" i="13"/>
  <c r="O796" i="13"/>
  <c r="N797" i="13"/>
  <c r="O797" i="13"/>
  <c r="N798" i="13"/>
  <c r="O798" i="13"/>
  <c r="N799" i="13"/>
  <c r="O799" i="13"/>
  <c r="N800" i="13"/>
  <c r="O800" i="13"/>
  <c r="N801" i="13"/>
  <c r="O801" i="13"/>
  <c r="N802" i="13"/>
  <c r="O802" i="13"/>
  <c r="N803" i="13"/>
  <c r="O803" i="13"/>
  <c r="N804" i="13"/>
  <c r="O804" i="13"/>
  <c r="N805" i="13"/>
  <c r="O805" i="13"/>
  <c r="N806" i="13"/>
  <c r="O806" i="13"/>
  <c r="N807" i="13"/>
  <c r="O807" i="13"/>
  <c r="N808" i="13"/>
  <c r="O808" i="13"/>
  <c r="N809" i="13"/>
  <c r="O809" i="13"/>
  <c r="N810" i="13"/>
  <c r="O810" i="13"/>
  <c r="N811" i="13"/>
  <c r="O811" i="13"/>
  <c r="N812" i="13"/>
  <c r="O812" i="13"/>
  <c r="N813" i="13"/>
  <c r="O813" i="13"/>
  <c r="N814" i="13"/>
  <c r="O814" i="13"/>
  <c r="N815" i="13"/>
  <c r="O815" i="13"/>
  <c r="N816" i="13"/>
  <c r="O816" i="13"/>
  <c r="N817" i="13"/>
  <c r="O817" i="13"/>
  <c r="N818" i="13"/>
  <c r="O818" i="13"/>
  <c r="N819" i="13"/>
  <c r="O819" i="13"/>
  <c r="N820" i="13"/>
  <c r="O820" i="13"/>
  <c r="N821" i="13"/>
  <c r="O821" i="13"/>
  <c r="N822" i="13"/>
  <c r="O822" i="13"/>
  <c r="N823" i="13"/>
  <c r="O823" i="13"/>
  <c r="N824" i="13"/>
  <c r="O824" i="13"/>
  <c r="N825" i="13"/>
  <c r="O825" i="13"/>
  <c r="N826" i="13"/>
  <c r="O826" i="13"/>
  <c r="N827" i="13"/>
  <c r="O827" i="13"/>
  <c r="N828" i="13"/>
  <c r="O828" i="13"/>
  <c r="N829" i="13"/>
  <c r="O829" i="13"/>
  <c r="N830" i="13"/>
  <c r="O830" i="13"/>
  <c r="N831" i="13"/>
  <c r="O831" i="13"/>
  <c r="N832" i="13"/>
  <c r="O832" i="13"/>
  <c r="N833" i="13"/>
  <c r="O833" i="13"/>
  <c r="N834" i="13"/>
  <c r="O834" i="13"/>
  <c r="N835" i="13"/>
  <c r="O835" i="13"/>
  <c r="N836" i="13"/>
  <c r="O836" i="13"/>
  <c r="N837" i="13"/>
  <c r="O837" i="13"/>
  <c r="N838" i="13"/>
  <c r="O838" i="13"/>
  <c r="N839" i="13"/>
  <c r="O839" i="13"/>
  <c r="N840" i="13"/>
  <c r="O840" i="13"/>
  <c r="N841" i="13"/>
  <c r="O841" i="13"/>
  <c r="N842" i="13"/>
  <c r="O842" i="13"/>
  <c r="N843" i="13"/>
  <c r="O843" i="13"/>
  <c r="N844" i="13"/>
  <c r="O844" i="13"/>
  <c r="N845" i="13"/>
  <c r="O845" i="13"/>
  <c r="N846" i="13"/>
  <c r="O846" i="13"/>
  <c r="N847" i="13"/>
  <c r="O847" i="13"/>
  <c r="N848" i="13"/>
  <c r="O848" i="13"/>
  <c r="N849" i="13"/>
  <c r="O849" i="13"/>
  <c r="N850" i="13"/>
  <c r="O850" i="13"/>
  <c r="N851" i="13"/>
  <c r="O851" i="13"/>
  <c r="N852" i="13"/>
  <c r="O852" i="13"/>
  <c r="N853" i="13"/>
  <c r="O853" i="13"/>
  <c r="N854" i="13"/>
  <c r="O854" i="13"/>
  <c r="N855" i="13"/>
  <c r="O855" i="13"/>
  <c r="N856" i="13"/>
  <c r="O856" i="13"/>
  <c r="N857" i="13"/>
  <c r="O857" i="13"/>
  <c r="N858" i="13"/>
  <c r="O858" i="13"/>
  <c r="N859" i="13"/>
  <c r="O859" i="13"/>
  <c r="N860" i="13"/>
  <c r="O860" i="13"/>
  <c r="N861" i="13"/>
  <c r="O861" i="13"/>
  <c r="N862" i="13"/>
  <c r="O862" i="13"/>
  <c r="N863" i="13"/>
  <c r="O863" i="13"/>
  <c r="N864" i="13"/>
  <c r="O864" i="13"/>
  <c r="N865" i="13"/>
  <c r="O865" i="13"/>
  <c r="N866" i="13"/>
  <c r="O866" i="13"/>
  <c r="N867" i="13"/>
  <c r="O867" i="13"/>
  <c r="N868" i="13"/>
  <c r="O868" i="13"/>
  <c r="N869" i="13"/>
  <c r="O869" i="13"/>
  <c r="N870" i="13"/>
  <c r="O870" i="13"/>
  <c r="N871" i="13"/>
  <c r="O871" i="13"/>
  <c r="N872" i="13"/>
  <c r="O872" i="13"/>
  <c r="N873" i="13"/>
  <c r="O873" i="13"/>
  <c r="N874" i="13"/>
  <c r="O874" i="13"/>
  <c r="N875" i="13"/>
  <c r="O875" i="13"/>
  <c r="N876" i="13"/>
  <c r="O876" i="13"/>
  <c r="N877" i="13"/>
  <c r="O877" i="13"/>
  <c r="N878" i="13"/>
  <c r="O878" i="13"/>
  <c r="N879" i="13"/>
  <c r="O879" i="13"/>
  <c r="N880" i="13"/>
  <c r="O880" i="13"/>
  <c r="N881" i="13"/>
  <c r="O881" i="13"/>
  <c r="N882" i="13"/>
  <c r="O882" i="13"/>
  <c r="N883" i="13"/>
  <c r="O883" i="13"/>
  <c r="N884" i="13"/>
  <c r="O884" i="13"/>
  <c r="N885" i="13"/>
  <c r="O885" i="13"/>
  <c r="N886" i="13"/>
  <c r="O886" i="13"/>
  <c r="N887" i="13"/>
  <c r="O887" i="13"/>
  <c r="N888" i="13"/>
  <c r="O888" i="13"/>
  <c r="N889" i="13"/>
  <c r="O889" i="13"/>
  <c r="N890" i="13"/>
  <c r="O890" i="13"/>
  <c r="N891" i="13"/>
  <c r="O891" i="13"/>
  <c r="N892" i="13"/>
  <c r="O892" i="13"/>
  <c r="N893" i="13"/>
  <c r="O893" i="13"/>
  <c r="N894" i="13"/>
  <c r="O894" i="13"/>
  <c r="N895" i="13"/>
  <c r="O895" i="13"/>
  <c r="N896" i="13"/>
  <c r="O896" i="13"/>
  <c r="N897" i="13"/>
  <c r="O897" i="13"/>
  <c r="N898" i="13"/>
  <c r="O898" i="13"/>
  <c r="N899" i="13"/>
  <c r="O899" i="13"/>
  <c r="N900" i="13"/>
  <c r="O900" i="13"/>
  <c r="N901" i="13"/>
  <c r="O901" i="13"/>
  <c r="N902" i="13"/>
  <c r="O902" i="13"/>
  <c r="N903" i="13"/>
  <c r="O903" i="13"/>
  <c r="N904" i="13"/>
  <c r="O904" i="13"/>
  <c r="N905" i="13"/>
  <c r="O905" i="13"/>
  <c r="N906" i="13"/>
  <c r="O906" i="13"/>
  <c r="N907" i="13"/>
  <c r="O907" i="13"/>
  <c r="N908" i="13"/>
  <c r="O908" i="13"/>
  <c r="N909" i="13"/>
  <c r="O909" i="13"/>
  <c r="N910" i="13"/>
  <c r="O910" i="13"/>
  <c r="N911" i="13"/>
  <c r="O911" i="13"/>
  <c r="N912" i="13"/>
  <c r="O912" i="13"/>
  <c r="N913" i="13"/>
  <c r="O913" i="13"/>
  <c r="N914" i="13"/>
  <c r="O914" i="13"/>
  <c r="N915" i="13"/>
  <c r="O915" i="13"/>
  <c r="N916" i="13"/>
  <c r="O916" i="13"/>
  <c r="N917" i="13"/>
  <c r="O917" i="13"/>
  <c r="N918" i="13"/>
  <c r="O918" i="13"/>
  <c r="N919" i="13"/>
  <c r="O919" i="13"/>
  <c r="N920" i="13"/>
  <c r="O920" i="13"/>
  <c r="N921" i="13"/>
  <c r="O921" i="13"/>
  <c r="N922" i="13"/>
  <c r="O922" i="13"/>
  <c r="N923" i="13"/>
  <c r="O923" i="13"/>
  <c r="N924" i="13"/>
  <c r="O924" i="13"/>
  <c r="N925" i="13"/>
  <c r="O925" i="13"/>
  <c r="N926" i="13"/>
  <c r="O926" i="13"/>
  <c r="N927" i="13"/>
  <c r="O927" i="13"/>
  <c r="N928" i="13"/>
  <c r="O928" i="13"/>
  <c r="N929" i="13"/>
  <c r="O929" i="13"/>
  <c r="N930" i="13"/>
  <c r="O930" i="13"/>
  <c r="N931" i="13"/>
  <c r="O931" i="13"/>
  <c r="N932" i="13"/>
  <c r="O932" i="13"/>
  <c r="N933" i="13"/>
  <c r="O933" i="13"/>
  <c r="N934" i="13"/>
  <c r="O934" i="13"/>
  <c r="N935" i="13"/>
  <c r="O935" i="13"/>
  <c r="N936" i="13"/>
  <c r="O936" i="13"/>
  <c r="N937" i="13"/>
  <c r="O937" i="13"/>
  <c r="N938" i="13"/>
  <c r="O938" i="13"/>
  <c r="N939" i="13"/>
  <c r="O939" i="13"/>
  <c r="N940" i="13"/>
  <c r="O940" i="13"/>
  <c r="N941" i="13"/>
  <c r="O941" i="13"/>
  <c r="N942" i="13"/>
  <c r="O942" i="13"/>
  <c r="N943" i="13"/>
  <c r="O943" i="13"/>
  <c r="N944" i="13"/>
  <c r="O944" i="13"/>
  <c r="N945" i="13"/>
  <c r="O945" i="13"/>
  <c r="N946" i="13"/>
  <c r="O946" i="13"/>
  <c r="N947" i="13"/>
  <c r="O947" i="13"/>
  <c r="N948" i="13"/>
  <c r="O948" i="13"/>
  <c r="N949" i="13"/>
  <c r="O949" i="13"/>
  <c r="N950" i="13"/>
  <c r="O950" i="13"/>
  <c r="N951" i="13"/>
  <c r="O951" i="13"/>
  <c r="N952" i="13"/>
  <c r="O952" i="13"/>
  <c r="N953" i="13"/>
  <c r="O953" i="13"/>
  <c r="N954" i="13"/>
  <c r="O954" i="13"/>
  <c r="N955" i="13"/>
  <c r="O955" i="13"/>
  <c r="N956" i="13"/>
  <c r="O956" i="13"/>
  <c r="N957" i="13"/>
  <c r="O957" i="13"/>
  <c r="N958" i="13"/>
  <c r="O958" i="13"/>
  <c r="N959" i="13"/>
  <c r="O959" i="13"/>
  <c r="N960" i="13"/>
  <c r="O960" i="13"/>
  <c r="N961" i="13"/>
  <c r="O961" i="13"/>
  <c r="N962" i="13"/>
  <c r="O962" i="13"/>
  <c r="N963" i="13"/>
  <c r="O963" i="13"/>
  <c r="N964" i="13"/>
  <c r="O964" i="13"/>
  <c r="N965" i="13"/>
  <c r="O965" i="13"/>
  <c r="N966" i="13"/>
  <c r="O966" i="13"/>
  <c r="N967" i="13"/>
  <c r="O967" i="13"/>
  <c r="N968" i="13"/>
  <c r="O968" i="13"/>
  <c r="N969" i="13"/>
  <c r="O969" i="13"/>
  <c r="N970" i="13"/>
  <c r="O970" i="13"/>
  <c r="N971" i="13"/>
  <c r="O971" i="13"/>
  <c r="N972" i="13"/>
  <c r="O972" i="13"/>
  <c r="N973" i="13"/>
  <c r="O973" i="13"/>
  <c r="N974" i="13"/>
  <c r="O974" i="13"/>
  <c r="N975" i="13"/>
  <c r="O975" i="13"/>
  <c r="N976" i="13"/>
  <c r="O976" i="13"/>
  <c r="N977" i="13"/>
  <c r="O977" i="13"/>
  <c r="N978" i="13"/>
  <c r="O978" i="13"/>
  <c r="N979" i="13"/>
  <c r="O979" i="13"/>
  <c r="N980" i="13"/>
  <c r="O980" i="13"/>
  <c r="N981" i="13"/>
  <c r="O981" i="13"/>
  <c r="N982" i="13"/>
  <c r="O982" i="13"/>
  <c r="N983" i="13"/>
  <c r="O983" i="13"/>
  <c r="N984" i="13"/>
  <c r="O984" i="13"/>
  <c r="N985" i="13"/>
  <c r="O985" i="13"/>
  <c r="N986" i="13"/>
  <c r="O986" i="13"/>
  <c r="N987" i="13"/>
  <c r="O987" i="13"/>
  <c r="N988" i="13"/>
  <c r="O988" i="13"/>
  <c r="N989" i="13"/>
  <c r="O989" i="13"/>
  <c r="N990" i="13"/>
  <c r="O990" i="13"/>
  <c r="N991" i="13"/>
  <c r="O991" i="13"/>
  <c r="N992" i="13"/>
  <c r="O992" i="13"/>
  <c r="N993" i="13"/>
  <c r="O993" i="13"/>
  <c r="N994" i="13"/>
  <c r="O994" i="13"/>
  <c r="N995" i="13"/>
  <c r="O995" i="13"/>
  <c r="N996" i="13"/>
  <c r="O996" i="13"/>
  <c r="N997" i="13"/>
  <c r="O997" i="13"/>
  <c r="N998" i="13"/>
  <c r="O998" i="13"/>
  <c r="N999" i="13"/>
  <c r="O999" i="13"/>
  <c r="N1000" i="13"/>
  <c r="O1000" i="13"/>
  <c r="N1001" i="13"/>
  <c r="O1001" i="13"/>
  <c r="N1002" i="13"/>
  <c r="O1002" i="13"/>
  <c r="N1003" i="13"/>
  <c r="O1003" i="13"/>
  <c r="N1004" i="13"/>
  <c r="O1004" i="13"/>
  <c r="N1005" i="13"/>
  <c r="O1005" i="13"/>
  <c r="N1006" i="13"/>
  <c r="O1006" i="13"/>
  <c r="N1007" i="13"/>
  <c r="O1007" i="13"/>
  <c r="N1008" i="13"/>
  <c r="O1008" i="13"/>
  <c r="N1009" i="13"/>
  <c r="O1009" i="13"/>
  <c r="N1010" i="13"/>
  <c r="O1010" i="13"/>
  <c r="N1011" i="13"/>
  <c r="O1011" i="13"/>
  <c r="N1012" i="13"/>
  <c r="O1012" i="13"/>
  <c r="N1013" i="13"/>
  <c r="O1013" i="13"/>
  <c r="N1014" i="13"/>
  <c r="O1014" i="13"/>
  <c r="N1015" i="13"/>
  <c r="O1015" i="13"/>
  <c r="N1016" i="13"/>
  <c r="O1016" i="13"/>
  <c r="N1017" i="13"/>
  <c r="O1017" i="13"/>
  <c r="N1018" i="13"/>
  <c r="O1018" i="13"/>
  <c r="N1019" i="13"/>
  <c r="O1019" i="13"/>
  <c r="N1020" i="13"/>
  <c r="O1020" i="13"/>
  <c r="N1021" i="13"/>
  <c r="O1021" i="13"/>
  <c r="N1022" i="13"/>
  <c r="O1022" i="13"/>
  <c r="N1023" i="13"/>
  <c r="O1023" i="13"/>
  <c r="N1024" i="13"/>
  <c r="O1024" i="13"/>
  <c r="N1025" i="13"/>
  <c r="O1025" i="13"/>
  <c r="N1026" i="13"/>
  <c r="O1026" i="13"/>
  <c r="N1027" i="13"/>
  <c r="O1027" i="13"/>
  <c r="N1028" i="13"/>
  <c r="O1028" i="13"/>
  <c r="N1029" i="13"/>
  <c r="O1029" i="13"/>
  <c r="N1030" i="13"/>
  <c r="O1030" i="13"/>
  <c r="N1031" i="13"/>
  <c r="O1031" i="13"/>
  <c r="N1032" i="13"/>
  <c r="O1032" i="13"/>
  <c r="N1033" i="13"/>
  <c r="O1033" i="13"/>
  <c r="N1034" i="13"/>
  <c r="O1034" i="13"/>
  <c r="N1035" i="13"/>
  <c r="O1035" i="13"/>
  <c r="N1036" i="13"/>
  <c r="O1036" i="13"/>
  <c r="N1037" i="13"/>
  <c r="O1037" i="13"/>
  <c r="N1038" i="13"/>
  <c r="O1038" i="13"/>
  <c r="N1039" i="13"/>
  <c r="O1039" i="13"/>
  <c r="N1040" i="13"/>
  <c r="O1040" i="13"/>
  <c r="N1041" i="13"/>
  <c r="O1041" i="13"/>
  <c r="N1042" i="13"/>
  <c r="O1042" i="13"/>
  <c r="N1043" i="13"/>
  <c r="O1043" i="13"/>
  <c r="N1044" i="13"/>
  <c r="O1044" i="13"/>
  <c r="N1045" i="13"/>
  <c r="O1045" i="13"/>
  <c r="N1046" i="13"/>
  <c r="O1046" i="13"/>
  <c r="N1047" i="13"/>
  <c r="O1047" i="13"/>
  <c r="N1048" i="13"/>
  <c r="O1048" i="13"/>
  <c r="N1049" i="13"/>
  <c r="O1049" i="13"/>
  <c r="N1050" i="13"/>
  <c r="O1050" i="13"/>
  <c r="N1051" i="13"/>
  <c r="O1051" i="13"/>
  <c r="N1052" i="13"/>
  <c r="O1052" i="13"/>
  <c r="N1053" i="13"/>
  <c r="O1053" i="13"/>
  <c r="N1054" i="13"/>
  <c r="O1054" i="13"/>
  <c r="N1055" i="13"/>
  <c r="O1055" i="13"/>
  <c r="N1056" i="13"/>
  <c r="O1056" i="13"/>
  <c r="N1057" i="13"/>
  <c r="O1057" i="13"/>
  <c r="N1058" i="13"/>
  <c r="O1058" i="13"/>
  <c r="N1059" i="13"/>
  <c r="O1059" i="13"/>
  <c r="N1060" i="13"/>
  <c r="O1060" i="13"/>
  <c r="N1061" i="13"/>
  <c r="O1061" i="13"/>
  <c r="N1062" i="13"/>
  <c r="O1062" i="13"/>
  <c r="N1063" i="13"/>
  <c r="O1063" i="13"/>
  <c r="N1064" i="13"/>
  <c r="O1064" i="13"/>
  <c r="N1065" i="13"/>
  <c r="O1065" i="13"/>
  <c r="N1066" i="13"/>
  <c r="O1066" i="13"/>
  <c r="N1067" i="13"/>
  <c r="O1067" i="13"/>
  <c r="N1068" i="13"/>
  <c r="O1068" i="13"/>
  <c r="N1069" i="13"/>
  <c r="O1069" i="13"/>
  <c r="N1070" i="13"/>
  <c r="O1070" i="13"/>
  <c r="N1071" i="13"/>
  <c r="O1071" i="13"/>
  <c r="N1072" i="13"/>
  <c r="O1072" i="13"/>
  <c r="N1073" i="13"/>
  <c r="O1073" i="13"/>
  <c r="N1074" i="13"/>
  <c r="O1074" i="13"/>
  <c r="N1075" i="13"/>
  <c r="O1075" i="13"/>
  <c r="N1076" i="13"/>
  <c r="O1076" i="13"/>
  <c r="N1077" i="13"/>
  <c r="O1077" i="13"/>
  <c r="N1078" i="13"/>
  <c r="O1078" i="13"/>
  <c r="N1079" i="13"/>
  <c r="O1079" i="13"/>
  <c r="N1080" i="13"/>
  <c r="O1080" i="13"/>
  <c r="N1081" i="13"/>
  <c r="O1081" i="13"/>
  <c r="N1082" i="13"/>
  <c r="O1082" i="13"/>
  <c r="N1083" i="13"/>
  <c r="O1083" i="13"/>
  <c r="N1084" i="13"/>
  <c r="O1084" i="13"/>
  <c r="N1085" i="13"/>
  <c r="O1085" i="13"/>
  <c r="N1086" i="13"/>
  <c r="O1086" i="13"/>
  <c r="N1087" i="13"/>
  <c r="O1087" i="13"/>
  <c r="N1088" i="13"/>
  <c r="O1088" i="13"/>
  <c r="N1089" i="13"/>
  <c r="O1089" i="13"/>
  <c r="N1090" i="13"/>
  <c r="O1090" i="13"/>
  <c r="N1091" i="13"/>
  <c r="O1091" i="13"/>
  <c r="N1092" i="13"/>
  <c r="O1092" i="13"/>
  <c r="N1093" i="13"/>
  <c r="O1093" i="13"/>
  <c r="N1094" i="13"/>
  <c r="O1094" i="13"/>
  <c r="N1095" i="13"/>
  <c r="O1095" i="13"/>
  <c r="N1096" i="13"/>
  <c r="O1096" i="13"/>
  <c r="N1097" i="13"/>
  <c r="O1097" i="13"/>
  <c r="N1098" i="13"/>
  <c r="O1098" i="13"/>
  <c r="N1099" i="13"/>
  <c r="O1099" i="13"/>
  <c r="N1100" i="13"/>
  <c r="O1100" i="13"/>
  <c r="N1101" i="13"/>
  <c r="O1101" i="13"/>
  <c r="N1102" i="13"/>
  <c r="O1102" i="13"/>
  <c r="N1103" i="13"/>
  <c r="O1103" i="13"/>
  <c r="N1104" i="13"/>
  <c r="O1104" i="13"/>
  <c r="N1105" i="13"/>
  <c r="O1105" i="13"/>
  <c r="N1106" i="13"/>
  <c r="O1106" i="13"/>
  <c r="N1107" i="13"/>
  <c r="O1107" i="13"/>
  <c r="N1108" i="13"/>
  <c r="O1108" i="13"/>
  <c r="N1109" i="13"/>
  <c r="O1109" i="13"/>
  <c r="N1110" i="13"/>
  <c r="O1110" i="13"/>
  <c r="N1111" i="13"/>
  <c r="O1111" i="13"/>
  <c r="N1112" i="13"/>
  <c r="O1112" i="13"/>
  <c r="N1113" i="13"/>
  <c r="O1113" i="13"/>
  <c r="N1114" i="13"/>
  <c r="O1114" i="13"/>
  <c r="N1115" i="13"/>
  <c r="O1115" i="13"/>
  <c r="N1116" i="13"/>
  <c r="O1116" i="13"/>
  <c r="N1117" i="13"/>
  <c r="O1117" i="13"/>
  <c r="N1118" i="13"/>
  <c r="O1118" i="13"/>
  <c r="N1119" i="13"/>
  <c r="O1119" i="13"/>
  <c r="N1120" i="13"/>
  <c r="O1120" i="13"/>
  <c r="N1121" i="13"/>
  <c r="O1121" i="13"/>
  <c r="N1122" i="13"/>
  <c r="O1122" i="13"/>
  <c r="N1123" i="13"/>
  <c r="O1123" i="13"/>
  <c r="N1124" i="13"/>
  <c r="O1124" i="13"/>
  <c r="N1125" i="13"/>
  <c r="O1125" i="13"/>
  <c r="N1126" i="13"/>
  <c r="O1126" i="13"/>
  <c r="N1127" i="13"/>
  <c r="O1127" i="13"/>
  <c r="N1128" i="13"/>
  <c r="O1128" i="13"/>
  <c r="N1129" i="13"/>
  <c r="O1129" i="13"/>
  <c r="N1130" i="13"/>
  <c r="O1130" i="13"/>
  <c r="N1131" i="13"/>
  <c r="O1131" i="13"/>
  <c r="N1132" i="13"/>
  <c r="O1132" i="13"/>
  <c r="N1133" i="13"/>
  <c r="O1133" i="13"/>
  <c r="N1134" i="13"/>
  <c r="O1134" i="13"/>
  <c r="N1135" i="13"/>
  <c r="O1135" i="13"/>
  <c r="N1136" i="13"/>
  <c r="O1136" i="13"/>
  <c r="N1137" i="13"/>
  <c r="O1137" i="13"/>
  <c r="N1138" i="13"/>
  <c r="O1138" i="13"/>
  <c r="N1139" i="13"/>
  <c r="O1139" i="13"/>
  <c r="N1140" i="13"/>
  <c r="O1140" i="13"/>
  <c r="N1141" i="13"/>
  <c r="O1141" i="13"/>
  <c r="N1142" i="13"/>
  <c r="O1142" i="13"/>
  <c r="N1143" i="13"/>
  <c r="O1143" i="13"/>
  <c r="N1144" i="13"/>
  <c r="O1144" i="13"/>
  <c r="N1145" i="13"/>
  <c r="O1145" i="13"/>
  <c r="N1146" i="13"/>
  <c r="O1146" i="13"/>
  <c r="N1147" i="13"/>
  <c r="O1147" i="13"/>
  <c r="N1148" i="13"/>
  <c r="O1148" i="13"/>
  <c r="N1149" i="13"/>
  <c r="O1149" i="13"/>
  <c r="N1150" i="13"/>
  <c r="O1150" i="13"/>
  <c r="N1151" i="13"/>
  <c r="O1151" i="13"/>
  <c r="N1152" i="13"/>
  <c r="O1152" i="13"/>
  <c r="N1153" i="13"/>
  <c r="O1153" i="13"/>
  <c r="N1154" i="13"/>
  <c r="O1154" i="13"/>
  <c r="N1155" i="13"/>
  <c r="O1155" i="13"/>
  <c r="N1156" i="13"/>
  <c r="O1156" i="13"/>
  <c r="N1157" i="13"/>
  <c r="O1157" i="13"/>
  <c r="N1158" i="13"/>
  <c r="O1158" i="13"/>
  <c r="N1159" i="13"/>
  <c r="O1159" i="13"/>
  <c r="N1160" i="13"/>
  <c r="O1160" i="13"/>
  <c r="N1161" i="13"/>
  <c r="O1161" i="13"/>
  <c r="N1162" i="13"/>
  <c r="O1162" i="13"/>
  <c r="N1163" i="13"/>
  <c r="O1163" i="13"/>
  <c r="N1164" i="13"/>
  <c r="O1164" i="13"/>
  <c r="N1165" i="13"/>
  <c r="O1165" i="13"/>
  <c r="N1166" i="13"/>
  <c r="O1166" i="13"/>
  <c r="N1167" i="13"/>
  <c r="O1167" i="13"/>
  <c r="N1168" i="13"/>
  <c r="O1168" i="13"/>
  <c r="N1169" i="13"/>
  <c r="O1169" i="13"/>
  <c r="N1170" i="13"/>
  <c r="O1170" i="13"/>
  <c r="N1171" i="13"/>
  <c r="O1171" i="13"/>
  <c r="N1172" i="13"/>
  <c r="O1172" i="13"/>
  <c r="N1173" i="13"/>
  <c r="O1173" i="13"/>
  <c r="N1174" i="13"/>
  <c r="O1174" i="13"/>
  <c r="N1175" i="13"/>
  <c r="O1175" i="13"/>
  <c r="N1176" i="13"/>
  <c r="O1176" i="13"/>
  <c r="N1177" i="13"/>
  <c r="O1177" i="13"/>
  <c r="N1178" i="13"/>
  <c r="O1178" i="13"/>
  <c r="N1179" i="13"/>
  <c r="O1179" i="13"/>
  <c r="N1180" i="13"/>
  <c r="O1180" i="13"/>
  <c r="N1181" i="13"/>
  <c r="O1181" i="13"/>
  <c r="N1182" i="13"/>
  <c r="O1182" i="13"/>
  <c r="N1183" i="13"/>
  <c r="O1183" i="13"/>
  <c r="N1184" i="13"/>
  <c r="O1184" i="13"/>
  <c r="N1185" i="13"/>
  <c r="O1185" i="13"/>
  <c r="N1186" i="13"/>
  <c r="O1186" i="13"/>
  <c r="N1187" i="13"/>
  <c r="O1187" i="13"/>
  <c r="N1188" i="13"/>
  <c r="O1188" i="13"/>
  <c r="N1189" i="13"/>
  <c r="O1189" i="13"/>
  <c r="N1190" i="13"/>
  <c r="O1190" i="13"/>
  <c r="N1191" i="13"/>
  <c r="O1191" i="13"/>
  <c r="N1192" i="13"/>
  <c r="O1192" i="13"/>
  <c r="N1193" i="13"/>
  <c r="O1193" i="13"/>
  <c r="N1194" i="13"/>
  <c r="O1194" i="13"/>
  <c r="N1195" i="13"/>
  <c r="O1195" i="13"/>
  <c r="N1196" i="13"/>
  <c r="O1196" i="13"/>
  <c r="N1197" i="13"/>
  <c r="O1197" i="13"/>
  <c r="N1198" i="13"/>
  <c r="O1198" i="13"/>
  <c r="N1199" i="13"/>
  <c r="O1199" i="13"/>
  <c r="N1200" i="13"/>
  <c r="O1200" i="13"/>
  <c r="N1201" i="13"/>
  <c r="O1201" i="13"/>
  <c r="N1202" i="13"/>
  <c r="O1202" i="13"/>
  <c r="N1203" i="13"/>
  <c r="O1203" i="13"/>
  <c r="N1204" i="13"/>
  <c r="O1204" i="13"/>
  <c r="N1205" i="13"/>
  <c r="O1205" i="13"/>
  <c r="N1206" i="13"/>
  <c r="O1206" i="13"/>
  <c r="N1207" i="13"/>
  <c r="O1207" i="13"/>
  <c r="N1208" i="13"/>
  <c r="O1208" i="13"/>
  <c r="N1209" i="13"/>
  <c r="O1209" i="13"/>
  <c r="N1210" i="13"/>
  <c r="O1210" i="13"/>
  <c r="N1211" i="13"/>
  <c r="O1211" i="13"/>
  <c r="N1212" i="13"/>
  <c r="O1212" i="13"/>
  <c r="N1213" i="13"/>
  <c r="O1213" i="13"/>
  <c r="N1214" i="13"/>
  <c r="O1214" i="13"/>
  <c r="N1215" i="13"/>
  <c r="O1215" i="13"/>
  <c r="N1216" i="13"/>
  <c r="O1216" i="13"/>
  <c r="N1217" i="13"/>
  <c r="O1217" i="13"/>
  <c r="N1218" i="13"/>
  <c r="O1218" i="13"/>
  <c r="N1219" i="13"/>
  <c r="O1219" i="13"/>
  <c r="N1220" i="13"/>
  <c r="O1220" i="13"/>
  <c r="N1221" i="13"/>
  <c r="O1221" i="13"/>
  <c r="N1222" i="13"/>
  <c r="O1222" i="13"/>
  <c r="N1223" i="13"/>
  <c r="O1223" i="13"/>
  <c r="N1224" i="13"/>
  <c r="O1224" i="13"/>
  <c r="N1225" i="13"/>
  <c r="O1225" i="13"/>
  <c r="N1226" i="13"/>
  <c r="O1226" i="13"/>
  <c r="N1227" i="13"/>
  <c r="O1227" i="13"/>
  <c r="N1228" i="13"/>
  <c r="O1228" i="13"/>
  <c r="N1229" i="13"/>
  <c r="O1229" i="13"/>
  <c r="N1230" i="13"/>
  <c r="O1230" i="13"/>
  <c r="N1231" i="13"/>
  <c r="O1231" i="13"/>
  <c r="N1232" i="13"/>
  <c r="O1232" i="13"/>
  <c r="N1233" i="13"/>
  <c r="O1233" i="13"/>
  <c r="N1234" i="13"/>
  <c r="O1234" i="13"/>
  <c r="N1235" i="13"/>
  <c r="O1235" i="13"/>
  <c r="N1236" i="13"/>
  <c r="O1236" i="13"/>
  <c r="N1237" i="13"/>
  <c r="O1237" i="13"/>
  <c r="N1238" i="13"/>
  <c r="O1238" i="13"/>
  <c r="N1239" i="13"/>
  <c r="O1239" i="13"/>
  <c r="N1240" i="13"/>
  <c r="O1240" i="13"/>
  <c r="N1241" i="13"/>
  <c r="O1241" i="13"/>
  <c r="N1242" i="13"/>
  <c r="O1242" i="13"/>
  <c r="N1243" i="13"/>
  <c r="O1243" i="13"/>
  <c r="N1244" i="13"/>
  <c r="O1244" i="13"/>
  <c r="N1245" i="13"/>
  <c r="O1245" i="13"/>
  <c r="N1246" i="13"/>
  <c r="O1246" i="13"/>
  <c r="N1247" i="13"/>
  <c r="O1247" i="13"/>
  <c r="N1248" i="13"/>
  <c r="O1248" i="13"/>
  <c r="N1249" i="13"/>
  <c r="O1249" i="13"/>
  <c r="N1250" i="13"/>
  <c r="O1250" i="13"/>
  <c r="N1251" i="13"/>
  <c r="O1251" i="13"/>
  <c r="N1252" i="13"/>
  <c r="O1252" i="13"/>
  <c r="N1253" i="13"/>
  <c r="O1253" i="13"/>
  <c r="N1254" i="13"/>
  <c r="O1254" i="13"/>
  <c r="N1255" i="13"/>
  <c r="O1255" i="13"/>
  <c r="N1256" i="13"/>
  <c r="O1256" i="13"/>
  <c r="N1257" i="13"/>
  <c r="O1257" i="13"/>
  <c r="N1258" i="13"/>
  <c r="O1258" i="13"/>
  <c r="N1259" i="13"/>
  <c r="O1259" i="13"/>
  <c r="N1260" i="13"/>
  <c r="O1260" i="13"/>
  <c r="N1261" i="13"/>
  <c r="O1261" i="13"/>
  <c r="N1262" i="13"/>
  <c r="O1262" i="13"/>
  <c r="N1263" i="13"/>
  <c r="O1263" i="13"/>
  <c r="N1264" i="13"/>
  <c r="O1264" i="13"/>
  <c r="N1265" i="13"/>
  <c r="O1265" i="13"/>
  <c r="N1266" i="13"/>
  <c r="O1266" i="13"/>
  <c r="N1267" i="13"/>
  <c r="O1267" i="13"/>
  <c r="N1268" i="13"/>
  <c r="O1268" i="13"/>
  <c r="N1269" i="13"/>
  <c r="O1269" i="13"/>
  <c r="N1270" i="13"/>
  <c r="O1270" i="13"/>
  <c r="N1271" i="13"/>
  <c r="O1271" i="13"/>
  <c r="N1272" i="13"/>
  <c r="O1272" i="13"/>
  <c r="N1273" i="13"/>
  <c r="O1273" i="13"/>
  <c r="N1274" i="13"/>
  <c r="O1274" i="13"/>
  <c r="N1275" i="13"/>
  <c r="O1275" i="13"/>
  <c r="N1276" i="13"/>
  <c r="O1276" i="13"/>
  <c r="N1277" i="13"/>
  <c r="O1277" i="13"/>
  <c r="N1278" i="13"/>
  <c r="O1278" i="13"/>
  <c r="N1279" i="13"/>
  <c r="O1279" i="13"/>
  <c r="N1280" i="13"/>
  <c r="O1280" i="13"/>
  <c r="N1281" i="13"/>
  <c r="O1281" i="13"/>
  <c r="N1282" i="13"/>
  <c r="O1282" i="13"/>
  <c r="N1283" i="13"/>
  <c r="O1283" i="13"/>
  <c r="N1284" i="13"/>
  <c r="O1284" i="13"/>
  <c r="N1285" i="13"/>
  <c r="O1285" i="13"/>
  <c r="N1286" i="13"/>
  <c r="O1286" i="13"/>
  <c r="N1287" i="13"/>
  <c r="O1287" i="13"/>
  <c r="N1288" i="13"/>
  <c r="O1288" i="13"/>
  <c r="N1289" i="13"/>
  <c r="O1289" i="13"/>
  <c r="N1290" i="13"/>
  <c r="O1290" i="13"/>
  <c r="N1291" i="13"/>
  <c r="O1291" i="13"/>
  <c r="N1292" i="13"/>
  <c r="O1292" i="13"/>
  <c r="N1293" i="13"/>
  <c r="O1293" i="13"/>
  <c r="N1294" i="13"/>
  <c r="O1294" i="13"/>
  <c r="N1295" i="13"/>
  <c r="O1295" i="13"/>
  <c r="N1296" i="13"/>
  <c r="O1296" i="13"/>
  <c r="N1297" i="13"/>
  <c r="O1297" i="13"/>
  <c r="N1298" i="13"/>
  <c r="O1298" i="13"/>
  <c r="N1299" i="13"/>
  <c r="O1299" i="13"/>
  <c r="N1300" i="13"/>
  <c r="O1300" i="13"/>
  <c r="N1301" i="13"/>
  <c r="O1301" i="13"/>
  <c r="N1302" i="13"/>
  <c r="O1302" i="13"/>
  <c r="N1303" i="13"/>
  <c r="O1303" i="13"/>
  <c r="N1304" i="13"/>
  <c r="O1304" i="13"/>
  <c r="N1305" i="13"/>
  <c r="O1305" i="13"/>
  <c r="N1306" i="13"/>
  <c r="O1306" i="13"/>
  <c r="N1307" i="13"/>
  <c r="O1307" i="13"/>
  <c r="N1308" i="13"/>
  <c r="O1308" i="13"/>
  <c r="N1309" i="13"/>
  <c r="O1309" i="13"/>
  <c r="N1310" i="13"/>
  <c r="O1310" i="13"/>
  <c r="N1311" i="13"/>
  <c r="O1311" i="13"/>
  <c r="N1312" i="13"/>
  <c r="O1312" i="13"/>
  <c r="N1313" i="13"/>
  <c r="O1313" i="13"/>
  <c r="N1314" i="13"/>
  <c r="O1314" i="13"/>
  <c r="N1315" i="13"/>
  <c r="O1315" i="13"/>
  <c r="N1316" i="13"/>
  <c r="O1316" i="13"/>
  <c r="N1317" i="13"/>
  <c r="O1317" i="13"/>
  <c r="N1318" i="13"/>
  <c r="O1318" i="13"/>
  <c r="N1319" i="13"/>
  <c r="O1319" i="13"/>
  <c r="N1320" i="13"/>
  <c r="O1320" i="13"/>
  <c r="N1321" i="13"/>
  <c r="O1321" i="13"/>
  <c r="N1322" i="13"/>
  <c r="O1322" i="13"/>
  <c r="N1323" i="13"/>
  <c r="O1323" i="13"/>
  <c r="N1324" i="13"/>
  <c r="O1324" i="13"/>
  <c r="N1325" i="13"/>
  <c r="O1325" i="13"/>
  <c r="N1326" i="13"/>
  <c r="O1326" i="13"/>
  <c r="N1327" i="13"/>
  <c r="O1327" i="13"/>
  <c r="N1328" i="13"/>
  <c r="O1328" i="13"/>
  <c r="N1329" i="13"/>
  <c r="O1329" i="13"/>
  <c r="N1330" i="13"/>
  <c r="O1330" i="13"/>
  <c r="N1331" i="13"/>
  <c r="O1331" i="13"/>
  <c r="N1332" i="13"/>
  <c r="O1332" i="13"/>
  <c r="N1333" i="13"/>
  <c r="O1333" i="13"/>
  <c r="N1334" i="13"/>
  <c r="O1334" i="13"/>
  <c r="N1335" i="13"/>
  <c r="O1335" i="13"/>
  <c r="N1336" i="13"/>
  <c r="O1336" i="13"/>
  <c r="N1337" i="13"/>
  <c r="O1337" i="13"/>
  <c r="N1338" i="13"/>
  <c r="O1338" i="13"/>
  <c r="N1339" i="13"/>
  <c r="O1339" i="13"/>
  <c r="N1340" i="13"/>
  <c r="O1340" i="13"/>
  <c r="N1341" i="13"/>
  <c r="O1341" i="13"/>
  <c r="N1342" i="13"/>
  <c r="O1342" i="13"/>
  <c r="N1343" i="13"/>
  <c r="O1343" i="13"/>
  <c r="N1344" i="13"/>
  <c r="O1344" i="13"/>
  <c r="N1345" i="13"/>
  <c r="O1345" i="13"/>
  <c r="N1346" i="13"/>
  <c r="O1346" i="13"/>
  <c r="N1347" i="13"/>
  <c r="O1347" i="13"/>
  <c r="N1348" i="13"/>
  <c r="O1348" i="13"/>
  <c r="N1349" i="13"/>
  <c r="O1349" i="13"/>
  <c r="N1350" i="13"/>
  <c r="O1350" i="13"/>
  <c r="N1351" i="13"/>
  <c r="O1351" i="13"/>
  <c r="N1352" i="13"/>
  <c r="O1352" i="13"/>
  <c r="N1353" i="13"/>
  <c r="O1353" i="13"/>
  <c r="N1354" i="13"/>
  <c r="O1354" i="13"/>
  <c r="N1355" i="13"/>
  <c r="O1355" i="13"/>
  <c r="N1356" i="13"/>
  <c r="O1356" i="13"/>
  <c r="N1357" i="13"/>
  <c r="O1357" i="13"/>
  <c r="N1358" i="13"/>
  <c r="O1358" i="13"/>
  <c r="N1359" i="13"/>
  <c r="O1359" i="13"/>
  <c r="N1360" i="13"/>
  <c r="O1360" i="13"/>
  <c r="N1361" i="13"/>
  <c r="O1361" i="13"/>
  <c r="N1362" i="13"/>
  <c r="O1362" i="13"/>
  <c r="N1363" i="13"/>
  <c r="O1363" i="13"/>
  <c r="N1364" i="13"/>
  <c r="O1364" i="13"/>
  <c r="N1365" i="13"/>
  <c r="O1365" i="13"/>
  <c r="N1366" i="13"/>
  <c r="O1366" i="13"/>
  <c r="N1367" i="13"/>
  <c r="O1367" i="13"/>
  <c r="N1368" i="13"/>
  <c r="O1368" i="13"/>
  <c r="N1369" i="13"/>
  <c r="O1369" i="13"/>
  <c r="N1370" i="13"/>
  <c r="O1370" i="13"/>
  <c r="N1371" i="13"/>
  <c r="O1371" i="13"/>
  <c r="N1372" i="13"/>
  <c r="O1372" i="13"/>
  <c r="N1373" i="13"/>
  <c r="O1373" i="13"/>
  <c r="N1374" i="13"/>
  <c r="O1374" i="13"/>
  <c r="N1375" i="13"/>
  <c r="O1375" i="13"/>
  <c r="N1376" i="13"/>
  <c r="O1376" i="13"/>
  <c r="N1377" i="13"/>
  <c r="O1377" i="13"/>
  <c r="N1378" i="13"/>
  <c r="O1378" i="13"/>
  <c r="N1379" i="13"/>
  <c r="O1379" i="13"/>
  <c r="N1380" i="13"/>
  <c r="O1380" i="13"/>
  <c r="N1381" i="13"/>
  <c r="O1381" i="13"/>
  <c r="N1382" i="13"/>
  <c r="O1382" i="13"/>
  <c r="N1383" i="13"/>
  <c r="O1383" i="13"/>
  <c r="N1384" i="13"/>
  <c r="O1384" i="13"/>
  <c r="N1385" i="13"/>
  <c r="O1385" i="13"/>
  <c r="N1386" i="13"/>
  <c r="O1386" i="13"/>
  <c r="N1387" i="13"/>
  <c r="O1387" i="13"/>
  <c r="N1388" i="13"/>
  <c r="O1388" i="13"/>
  <c r="N1389" i="13"/>
  <c r="O1389" i="13"/>
  <c r="N1390" i="13"/>
  <c r="O1390" i="13"/>
  <c r="N1391" i="13"/>
  <c r="O1391" i="13"/>
  <c r="N1392" i="13"/>
  <c r="O1392" i="13"/>
  <c r="N1393" i="13"/>
  <c r="O1393" i="13"/>
  <c r="N1394" i="13"/>
  <c r="O1394" i="13"/>
  <c r="N1395" i="13"/>
  <c r="O1395" i="13"/>
  <c r="N1396" i="13"/>
  <c r="O1396" i="13"/>
  <c r="N1397" i="13"/>
  <c r="O1397" i="13"/>
  <c r="N1398" i="13"/>
  <c r="O1398" i="13"/>
  <c r="N1399" i="13"/>
  <c r="O1399" i="13"/>
  <c r="N1400" i="13"/>
  <c r="O1400" i="13"/>
  <c r="N1401" i="13"/>
  <c r="O1401" i="13"/>
  <c r="N1402" i="13"/>
  <c r="O1402" i="13"/>
  <c r="N1403" i="13"/>
  <c r="O1403" i="13"/>
  <c r="N1404" i="13"/>
  <c r="O1404" i="13"/>
  <c r="N1405" i="13"/>
  <c r="O1405" i="13"/>
  <c r="N1406" i="13"/>
  <c r="O1406" i="13"/>
  <c r="N1407" i="13"/>
  <c r="O1407" i="13"/>
  <c r="N1408" i="13"/>
  <c r="O1408" i="13"/>
  <c r="N1409" i="13"/>
  <c r="O1409" i="13"/>
  <c r="N1410" i="13"/>
  <c r="O1410" i="13"/>
  <c r="N1411" i="13"/>
  <c r="O1411" i="13"/>
  <c r="N1412" i="13"/>
  <c r="O1412" i="13"/>
  <c r="N1413" i="13"/>
  <c r="O1413" i="13"/>
  <c r="N1414" i="13"/>
  <c r="O1414" i="13"/>
  <c r="N1415" i="13"/>
  <c r="O1415" i="13"/>
  <c r="N1416" i="13"/>
  <c r="O1416" i="13"/>
  <c r="N1417" i="13"/>
  <c r="O1417" i="13"/>
  <c r="N1418" i="13"/>
  <c r="O1418" i="13"/>
  <c r="N1419" i="13"/>
  <c r="O1419" i="13"/>
  <c r="N1420" i="13"/>
  <c r="O1420" i="13"/>
  <c r="N1421" i="13"/>
  <c r="O1421" i="13"/>
  <c r="N1422" i="13"/>
  <c r="O1422" i="13"/>
  <c r="N1423" i="13"/>
  <c r="O1423" i="13"/>
  <c r="N1424" i="13"/>
  <c r="O1424" i="13"/>
  <c r="N1425" i="13"/>
  <c r="O1425" i="13"/>
  <c r="N1426" i="13"/>
  <c r="O1426" i="13"/>
  <c r="N1427" i="13"/>
  <c r="O1427" i="13"/>
  <c r="N1428" i="13"/>
  <c r="O1428" i="13"/>
  <c r="N1429" i="13"/>
  <c r="O1429" i="13"/>
  <c r="N1430" i="13"/>
  <c r="O1430" i="13"/>
  <c r="N1431" i="13"/>
  <c r="O1431" i="13"/>
  <c r="N1432" i="13"/>
  <c r="O1432" i="13"/>
  <c r="N1433" i="13"/>
  <c r="O1433" i="13"/>
  <c r="N1434" i="13"/>
  <c r="O1434" i="13"/>
  <c r="N1435" i="13"/>
  <c r="O1435" i="13"/>
  <c r="N1436" i="13"/>
  <c r="O1436" i="13"/>
  <c r="N1437" i="13"/>
  <c r="O1437" i="13"/>
  <c r="N1438" i="13"/>
  <c r="O1438" i="13"/>
  <c r="N1439" i="13"/>
  <c r="O1439" i="13"/>
  <c r="N1440" i="13"/>
  <c r="O1440" i="13"/>
  <c r="N1441" i="13"/>
  <c r="O1441" i="13"/>
  <c r="N1442" i="13"/>
  <c r="O1442" i="13"/>
  <c r="N1443" i="13"/>
  <c r="O1443" i="13"/>
  <c r="N1444" i="13"/>
  <c r="O1444" i="13"/>
  <c r="N1445" i="13"/>
  <c r="O1445" i="13"/>
  <c r="N1446" i="13"/>
  <c r="O1446" i="13"/>
  <c r="N1447" i="13"/>
  <c r="O1447" i="13"/>
  <c r="N1448" i="13"/>
  <c r="O1448" i="13"/>
  <c r="N1449" i="13"/>
  <c r="O1449" i="13"/>
  <c r="N1450" i="13"/>
  <c r="O1450" i="13"/>
  <c r="N1451" i="13"/>
  <c r="O1451" i="13"/>
  <c r="N1452" i="13"/>
  <c r="O1452" i="13"/>
  <c r="N1453" i="13"/>
  <c r="O1453" i="13"/>
  <c r="N1454" i="13"/>
  <c r="O1454" i="13"/>
  <c r="N1455" i="13"/>
  <c r="O1455" i="13"/>
  <c r="N1456" i="13"/>
  <c r="O1456" i="13"/>
  <c r="N1457" i="13"/>
  <c r="O1457" i="13"/>
  <c r="N1458" i="13"/>
  <c r="O1458" i="13"/>
  <c r="N1459" i="13"/>
  <c r="O1459" i="13"/>
  <c r="N1460" i="13"/>
  <c r="O1460" i="13"/>
  <c r="N1461" i="13"/>
  <c r="O1461" i="13"/>
  <c r="N1462" i="13"/>
  <c r="O1462" i="13"/>
  <c r="N1463" i="13"/>
  <c r="O1463" i="13"/>
  <c r="N1464" i="13"/>
  <c r="O1464" i="13"/>
  <c r="N1465" i="13"/>
  <c r="O1465" i="13"/>
  <c r="N1466" i="13"/>
  <c r="O1466" i="13"/>
  <c r="N1467" i="13"/>
  <c r="O1467" i="13"/>
  <c r="N1468" i="13"/>
  <c r="O1468" i="13"/>
  <c r="N1469" i="13"/>
  <c r="O1469" i="13"/>
  <c r="N1470" i="13"/>
  <c r="O1470" i="13"/>
  <c r="N1471" i="13"/>
  <c r="O1471" i="13"/>
  <c r="N1472" i="13"/>
  <c r="O1472" i="13"/>
  <c r="N1473" i="13"/>
  <c r="O1473" i="13"/>
  <c r="N1474" i="13"/>
  <c r="O1474" i="13"/>
  <c r="N1475" i="13"/>
  <c r="O1475" i="13"/>
  <c r="N1476" i="13"/>
  <c r="O1476" i="13"/>
  <c r="N1477" i="13"/>
  <c r="O1477" i="13"/>
  <c r="N1478" i="13"/>
  <c r="O1478" i="13"/>
  <c r="N1479" i="13"/>
  <c r="O1479" i="13"/>
  <c r="N1480" i="13"/>
  <c r="O1480" i="13"/>
  <c r="N1481" i="13"/>
  <c r="O1481" i="13"/>
  <c r="N1482" i="13"/>
  <c r="O1482" i="13"/>
  <c r="N1483" i="13"/>
  <c r="O1483" i="13"/>
  <c r="N1484" i="13"/>
  <c r="O1484" i="13"/>
  <c r="N1485" i="13"/>
  <c r="O1485" i="13"/>
  <c r="N1486" i="13"/>
  <c r="O1486" i="13"/>
  <c r="N1487" i="13"/>
  <c r="O1487" i="13"/>
  <c r="N1488" i="13"/>
  <c r="O1488" i="13"/>
  <c r="N1489" i="13"/>
  <c r="O1489" i="13"/>
  <c r="N1490" i="13"/>
  <c r="O1490" i="13"/>
  <c r="N1491" i="13"/>
  <c r="O1491" i="13"/>
  <c r="N1492" i="13"/>
  <c r="O1492" i="13"/>
  <c r="N1493" i="13"/>
  <c r="O1493" i="13"/>
  <c r="N1494" i="13"/>
  <c r="O1494" i="13"/>
  <c r="N1495" i="13"/>
  <c r="O1495" i="13"/>
  <c r="N1496" i="13"/>
  <c r="O1496" i="13"/>
  <c r="N1497" i="13"/>
  <c r="O1497" i="13"/>
  <c r="N1498" i="13"/>
  <c r="O1498" i="13"/>
  <c r="N1499" i="13"/>
  <c r="O1499" i="13"/>
  <c r="N1500" i="13"/>
  <c r="O1500" i="13"/>
  <c r="N1501" i="13"/>
  <c r="O1501" i="13"/>
  <c r="N1502" i="13"/>
  <c r="O1502" i="13"/>
  <c r="N1503" i="13"/>
  <c r="O1503" i="13"/>
  <c r="N1504" i="13"/>
  <c r="O1504" i="13"/>
  <c r="N1505" i="13"/>
  <c r="O1505" i="13"/>
  <c r="N1506" i="13"/>
  <c r="O1506" i="13"/>
  <c r="N1507" i="13"/>
  <c r="O1507" i="13"/>
  <c r="N1508" i="13"/>
  <c r="O1508" i="13"/>
  <c r="N1509" i="13"/>
  <c r="O1509" i="13"/>
  <c r="N1510" i="13"/>
  <c r="O1510" i="13"/>
  <c r="N1511" i="13"/>
  <c r="O1511" i="13"/>
  <c r="N1512" i="13"/>
  <c r="O1512" i="13"/>
  <c r="N1513" i="13"/>
  <c r="O1513" i="13"/>
  <c r="N1514" i="13"/>
  <c r="O1514" i="13"/>
  <c r="N1515" i="13"/>
  <c r="O1515" i="13"/>
  <c r="N1516" i="13"/>
  <c r="O1516" i="13"/>
  <c r="N1517" i="13"/>
  <c r="O1517" i="13"/>
  <c r="N1518" i="13"/>
  <c r="O1518" i="13"/>
  <c r="N1519" i="13"/>
  <c r="O1519" i="13"/>
  <c r="N1520" i="13"/>
  <c r="O1520" i="13"/>
  <c r="N1521" i="13"/>
  <c r="O1521" i="13"/>
  <c r="N1522" i="13"/>
  <c r="O1522" i="13"/>
  <c r="N1523" i="13"/>
  <c r="O1523" i="13"/>
  <c r="N1524" i="13"/>
  <c r="O1524" i="13"/>
  <c r="N1525" i="13"/>
  <c r="O1525" i="13"/>
  <c r="N1526" i="13"/>
  <c r="O1526" i="13"/>
  <c r="N1527" i="13"/>
  <c r="O1527" i="13"/>
  <c r="N1528" i="13"/>
  <c r="O1528" i="13"/>
  <c r="N1529" i="13"/>
  <c r="O1529" i="13"/>
  <c r="N1530" i="13"/>
  <c r="O1530" i="13"/>
  <c r="N1531" i="13"/>
  <c r="O1531" i="13"/>
  <c r="N1532" i="13"/>
  <c r="O1532" i="13"/>
  <c r="N1533" i="13"/>
  <c r="O1533" i="13"/>
  <c r="N1534" i="13"/>
  <c r="O1534" i="13"/>
  <c r="N1535" i="13"/>
  <c r="O1535" i="13"/>
  <c r="N1536" i="13"/>
  <c r="O1536" i="13"/>
  <c r="N1537" i="13"/>
  <c r="O1537" i="13"/>
  <c r="N1538" i="13"/>
  <c r="O1538" i="13"/>
  <c r="N1539" i="13"/>
  <c r="O1539" i="13"/>
  <c r="N1540" i="13"/>
  <c r="O1540" i="13"/>
  <c r="N1541" i="13"/>
  <c r="O1541" i="13"/>
  <c r="N1542" i="13"/>
  <c r="O1542" i="13"/>
  <c r="N1543" i="13"/>
  <c r="O1543" i="13"/>
  <c r="N1544" i="13"/>
  <c r="O1544" i="13"/>
  <c r="N1545" i="13"/>
  <c r="O1545" i="13"/>
  <c r="N1546" i="13"/>
  <c r="O1546" i="13"/>
  <c r="N1547" i="13"/>
  <c r="O1547" i="13"/>
  <c r="N1548" i="13"/>
  <c r="O1548" i="13"/>
  <c r="N1549" i="13"/>
  <c r="O1549" i="13"/>
  <c r="N1550" i="13"/>
  <c r="O1550" i="13"/>
  <c r="N1551" i="13"/>
  <c r="O1551" i="13"/>
  <c r="N1552" i="13"/>
  <c r="O1552" i="13"/>
  <c r="N1553" i="13"/>
  <c r="O1553" i="13"/>
  <c r="N1554" i="13"/>
  <c r="O1554" i="13"/>
  <c r="N1555" i="13"/>
  <c r="O1555" i="13"/>
  <c r="N1556" i="13"/>
  <c r="O1556" i="13"/>
  <c r="N1557" i="13"/>
  <c r="O1557" i="13"/>
  <c r="N1558" i="13"/>
  <c r="O1558" i="13"/>
  <c r="N1559" i="13"/>
  <c r="O1559" i="13"/>
  <c r="N1560" i="13"/>
  <c r="O1560" i="13"/>
  <c r="N1561" i="13"/>
  <c r="O1561" i="13"/>
  <c r="N1562" i="13"/>
  <c r="O1562" i="13"/>
  <c r="N1563" i="13"/>
  <c r="O1563" i="13"/>
  <c r="N1564" i="13"/>
  <c r="O1564" i="13"/>
  <c r="N1565" i="13"/>
  <c r="O1565" i="13"/>
  <c r="N1566" i="13"/>
  <c r="O1566" i="13"/>
  <c r="N1567" i="13"/>
  <c r="O1567" i="13"/>
  <c r="N1568" i="13"/>
  <c r="O1568" i="13"/>
  <c r="N1569" i="13"/>
  <c r="O1569" i="13"/>
  <c r="N1570" i="13"/>
  <c r="O1570" i="13"/>
  <c r="N1571" i="13"/>
  <c r="O1571" i="13"/>
  <c r="N1572" i="13"/>
  <c r="O1572" i="13"/>
  <c r="N1573" i="13"/>
  <c r="O1573" i="13"/>
  <c r="N1574" i="13"/>
  <c r="O1574" i="13"/>
  <c r="N1575" i="13"/>
  <c r="O1575" i="13"/>
  <c r="N1576" i="13"/>
  <c r="O1576" i="13"/>
  <c r="N1577" i="13"/>
  <c r="O1577" i="13"/>
  <c r="N1578" i="13"/>
  <c r="O1578" i="13"/>
  <c r="N1579" i="13"/>
  <c r="O1579" i="13"/>
  <c r="N1580" i="13"/>
  <c r="O1580" i="13"/>
  <c r="N1581" i="13"/>
  <c r="O1581" i="13"/>
  <c r="N1582" i="13"/>
  <c r="O1582" i="13"/>
  <c r="N1583" i="13"/>
  <c r="O1583" i="13"/>
  <c r="N1584" i="13"/>
  <c r="O1584" i="13"/>
  <c r="N1585" i="13"/>
  <c r="O1585" i="13"/>
  <c r="N1586" i="13"/>
  <c r="O1586" i="13"/>
  <c r="N1587" i="13"/>
  <c r="O1587" i="13"/>
  <c r="N1588" i="13"/>
  <c r="O1588" i="13"/>
  <c r="N1589" i="13"/>
  <c r="O1589" i="13"/>
  <c r="N1590" i="13"/>
  <c r="O1590" i="13"/>
  <c r="N1591" i="13"/>
  <c r="O1591" i="13"/>
  <c r="N1592" i="13"/>
  <c r="O1592" i="13"/>
  <c r="N1593" i="13"/>
  <c r="O1593" i="13"/>
  <c r="N1594" i="13"/>
  <c r="O1594" i="13"/>
  <c r="N1595" i="13"/>
  <c r="O1595" i="13"/>
  <c r="N1596" i="13"/>
  <c r="O1596" i="13"/>
  <c r="N1597" i="13"/>
  <c r="O1597" i="13"/>
  <c r="N1598" i="13"/>
  <c r="O1598" i="13"/>
  <c r="N1599" i="13"/>
  <c r="O1599" i="13"/>
  <c r="N1600" i="13"/>
  <c r="O1600" i="13"/>
  <c r="N1601" i="13"/>
  <c r="O1601" i="13"/>
  <c r="N1602" i="13"/>
  <c r="O1602" i="13"/>
  <c r="N1603" i="13"/>
  <c r="O1603" i="13"/>
  <c r="N1604" i="13"/>
  <c r="O1604" i="13"/>
  <c r="N1605" i="13"/>
  <c r="O1605" i="13"/>
  <c r="N1606" i="13"/>
  <c r="O1606" i="13"/>
  <c r="N1607" i="13"/>
  <c r="O1607" i="13"/>
  <c r="N1608" i="13"/>
  <c r="O1608" i="13"/>
  <c r="N1609" i="13"/>
  <c r="O1609" i="13"/>
  <c r="N1610" i="13"/>
  <c r="O1610" i="13"/>
  <c r="N1611" i="13"/>
  <c r="O1611" i="13"/>
  <c r="N1612" i="13"/>
  <c r="O1612" i="13"/>
  <c r="N1613" i="13"/>
  <c r="O1613" i="13"/>
  <c r="N1614" i="13"/>
  <c r="O1614" i="13"/>
  <c r="N1615" i="13"/>
  <c r="O1615" i="13"/>
  <c r="N1616" i="13"/>
  <c r="O1616" i="13"/>
  <c r="N1617" i="13"/>
  <c r="O1617" i="13"/>
  <c r="N1618" i="13"/>
  <c r="O1618" i="13"/>
  <c r="N1619" i="13"/>
  <c r="O1619" i="13"/>
  <c r="N1620" i="13"/>
  <c r="O1620" i="13"/>
  <c r="N1621" i="13"/>
  <c r="O1621" i="13"/>
  <c r="N1622" i="13"/>
  <c r="O1622" i="13"/>
  <c r="N1623" i="13"/>
  <c r="O1623" i="13"/>
  <c r="N1624" i="13"/>
  <c r="O1624" i="13"/>
  <c r="N1625" i="13"/>
  <c r="O1625" i="13"/>
  <c r="N1626" i="13"/>
  <c r="O1626" i="13"/>
  <c r="N1627" i="13"/>
  <c r="O1627" i="13"/>
  <c r="N1628" i="13"/>
  <c r="O1628" i="13"/>
  <c r="N1629" i="13"/>
  <c r="O1629" i="13"/>
  <c r="N1630" i="13"/>
  <c r="O1630" i="13"/>
  <c r="N1631" i="13"/>
  <c r="O1631" i="13"/>
  <c r="N1632" i="13"/>
  <c r="O1632" i="13"/>
  <c r="N1633" i="13"/>
  <c r="O1633" i="13"/>
  <c r="N1634" i="13"/>
  <c r="O1634" i="13"/>
  <c r="N1635" i="13"/>
  <c r="O1635" i="13"/>
  <c r="N1636" i="13"/>
  <c r="O1636" i="13"/>
  <c r="N1637" i="13"/>
  <c r="O1637" i="13"/>
  <c r="N1638" i="13"/>
  <c r="O1638" i="13"/>
  <c r="N1639" i="13"/>
  <c r="O1639" i="13"/>
  <c r="N1640" i="13"/>
  <c r="O1640" i="13"/>
  <c r="N1641" i="13"/>
  <c r="O1641" i="13"/>
  <c r="N1642" i="13"/>
  <c r="O1642" i="13"/>
  <c r="N1643" i="13"/>
  <c r="O1643" i="13"/>
  <c r="N1644" i="13"/>
  <c r="O1644" i="13"/>
  <c r="N1645" i="13"/>
  <c r="O1645" i="13"/>
  <c r="N1646" i="13"/>
  <c r="O1646" i="13"/>
  <c r="N1647" i="13"/>
  <c r="O1647" i="13"/>
  <c r="N1648" i="13"/>
  <c r="O1648" i="13"/>
  <c r="N1649" i="13"/>
  <c r="O1649" i="13"/>
  <c r="N1650" i="13"/>
  <c r="O1650" i="13"/>
  <c r="N1651" i="13"/>
  <c r="O1651" i="13"/>
  <c r="N1652" i="13"/>
  <c r="O1652" i="13"/>
  <c r="N1653" i="13"/>
  <c r="O1653" i="13"/>
  <c r="N1654" i="13"/>
  <c r="O1654" i="13"/>
  <c r="N1655" i="13"/>
  <c r="O1655" i="13"/>
  <c r="N1656" i="13"/>
  <c r="O1656" i="13"/>
  <c r="N1657" i="13"/>
  <c r="O1657" i="13"/>
  <c r="N1658" i="13"/>
  <c r="O1658" i="13"/>
  <c r="N1659" i="13"/>
  <c r="O1659" i="13"/>
  <c r="N1660" i="13"/>
  <c r="O1660" i="13"/>
  <c r="N1661" i="13"/>
  <c r="O1661" i="13"/>
  <c r="N1662" i="13"/>
  <c r="O1662" i="13"/>
  <c r="N1663" i="13"/>
  <c r="O1663" i="13"/>
  <c r="N1664" i="13"/>
  <c r="O1664" i="13"/>
  <c r="N1665" i="13"/>
  <c r="O1665" i="13"/>
  <c r="N1666" i="13"/>
  <c r="O1666" i="13"/>
  <c r="N1667" i="13"/>
  <c r="O1667" i="13"/>
  <c r="N1668" i="13"/>
  <c r="O1668" i="13"/>
  <c r="N1669" i="13"/>
  <c r="O1669" i="13"/>
  <c r="N1670" i="13"/>
  <c r="O1670" i="13"/>
  <c r="N1671" i="13"/>
  <c r="O1671" i="13"/>
  <c r="N1672" i="13"/>
  <c r="O1672" i="13"/>
  <c r="N1673" i="13"/>
  <c r="O1673" i="13"/>
  <c r="N1674" i="13"/>
  <c r="O1674" i="13"/>
  <c r="N1675" i="13"/>
  <c r="O1675" i="13"/>
  <c r="N1676" i="13"/>
  <c r="O1676" i="13"/>
  <c r="N1677" i="13"/>
  <c r="O1677" i="13"/>
  <c r="N1678" i="13"/>
  <c r="O1678" i="13"/>
  <c r="N1679" i="13"/>
  <c r="O1679" i="13"/>
  <c r="N1680" i="13"/>
  <c r="O1680" i="13"/>
  <c r="N1681" i="13"/>
  <c r="O1681" i="13"/>
  <c r="N1682" i="13"/>
  <c r="O1682" i="13"/>
  <c r="N1683" i="13"/>
  <c r="O1683" i="13"/>
  <c r="N1684" i="13"/>
  <c r="O1684" i="13"/>
  <c r="N1685" i="13"/>
  <c r="O1685" i="13"/>
  <c r="N1686" i="13"/>
  <c r="O1686" i="13"/>
  <c r="N1687" i="13"/>
  <c r="O1687" i="13"/>
  <c r="N1688" i="13"/>
  <c r="O1688" i="13"/>
  <c r="N1689" i="13"/>
  <c r="O1689" i="13"/>
  <c r="N1690" i="13"/>
  <c r="O1690" i="13"/>
  <c r="N1691" i="13"/>
  <c r="O1691" i="13"/>
  <c r="N1692" i="13"/>
  <c r="O1692" i="13"/>
  <c r="N1693" i="13"/>
  <c r="O1693" i="13"/>
  <c r="N1694" i="13"/>
  <c r="O1694" i="13"/>
  <c r="N1695" i="13"/>
  <c r="O1695" i="13"/>
  <c r="N1696" i="13"/>
  <c r="O1696" i="13"/>
  <c r="N1697" i="13"/>
  <c r="O1697" i="13"/>
  <c r="N1698" i="13"/>
  <c r="O1698" i="13"/>
  <c r="N1699" i="13"/>
  <c r="O1699" i="13"/>
  <c r="N1700" i="13"/>
  <c r="O1700" i="13"/>
  <c r="N1701" i="13"/>
  <c r="O1701" i="13"/>
  <c r="N1702" i="13"/>
  <c r="O1702" i="13"/>
  <c r="N1703" i="13"/>
  <c r="O1703" i="13"/>
  <c r="N1704" i="13"/>
  <c r="O1704" i="13"/>
  <c r="N1705" i="13"/>
  <c r="O1705" i="13"/>
  <c r="N1706" i="13"/>
  <c r="O1706" i="13"/>
  <c r="N1707" i="13"/>
  <c r="O1707" i="13"/>
  <c r="N1708" i="13"/>
  <c r="O1708" i="13"/>
  <c r="N1709" i="13"/>
  <c r="O1709" i="13"/>
  <c r="N1710" i="13"/>
  <c r="O1710" i="13"/>
  <c r="N1711" i="13"/>
  <c r="O1711" i="13"/>
  <c r="N1712" i="13"/>
  <c r="O1712" i="13"/>
  <c r="N1713" i="13"/>
  <c r="O1713" i="13"/>
  <c r="N1714" i="13"/>
  <c r="O1714" i="13"/>
  <c r="N1715" i="13"/>
  <c r="O1715" i="13"/>
  <c r="N1716" i="13"/>
  <c r="O1716" i="13"/>
  <c r="N1717" i="13"/>
  <c r="O1717" i="13"/>
  <c r="N1718" i="13"/>
  <c r="O1718" i="13"/>
  <c r="N1719" i="13"/>
  <c r="O1719" i="13"/>
  <c r="N1720" i="13"/>
  <c r="O1720" i="13"/>
  <c r="N1721" i="13"/>
  <c r="O1721" i="13"/>
  <c r="N1722" i="13"/>
  <c r="O1722" i="13"/>
  <c r="N1723" i="13"/>
  <c r="O1723" i="13"/>
  <c r="N1724" i="13"/>
  <c r="O1724" i="13"/>
  <c r="N1725" i="13"/>
  <c r="O1725" i="13"/>
  <c r="N1726" i="13"/>
  <c r="O1726" i="13"/>
  <c r="N1727" i="13"/>
  <c r="O1727" i="13"/>
  <c r="N1728" i="13"/>
  <c r="O1728" i="13"/>
  <c r="N1729" i="13"/>
  <c r="O1729" i="13"/>
  <c r="N1730" i="13"/>
  <c r="O1730" i="13"/>
  <c r="N1731" i="13"/>
  <c r="O1731" i="13"/>
  <c r="N1732" i="13"/>
  <c r="O1732" i="13"/>
  <c r="N1733" i="13"/>
  <c r="O1733" i="13"/>
  <c r="N1734" i="13"/>
  <c r="O1734" i="13"/>
  <c r="N1735" i="13"/>
  <c r="O1735" i="13"/>
  <c r="N1736" i="13"/>
  <c r="O1736" i="13"/>
  <c r="N1737" i="13"/>
  <c r="O1737" i="13"/>
  <c r="N1738" i="13"/>
  <c r="O1738" i="13"/>
  <c r="N1739" i="13"/>
  <c r="O1739" i="13"/>
  <c r="N1740" i="13"/>
  <c r="O1740" i="13"/>
  <c r="N1741" i="13"/>
  <c r="O1741" i="13"/>
  <c r="N1742" i="13"/>
  <c r="O1742" i="13"/>
  <c r="N1743" i="13"/>
  <c r="O1743" i="13"/>
  <c r="N1744" i="13"/>
  <c r="O1744" i="13"/>
  <c r="N1745" i="13"/>
  <c r="O1745" i="13"/>
  <c r="N1746" i="13"/>
  <c r="O1746" i="13"/>
  <c r="N1747" i="13"/>
  <c r="O1747" i="13"/>
  <c r="N1748" i="13"/>
  <c r="O1748" i="13"/>
  <c r="N1749" i="13"/>
  <c r="O1749" i="13"/>
  <c r="N1750" i="13"/>
  <c r="O1750" i="13"/>
  <c r="N1751" i="13"/>
  <c r="O1751" i="13"/>
  <c r="N1752" i="13"/>
  <c r="O1752" i="13"/>
  <c r="N1753" i="13"/>
  <c r="O1753" i="13"/>
  <c r="N1754" i="13"/>
  <c r="O1754" i="13"/>
  <c r="N1755" i="13"/>
  <c r="O1755" i="13"/>
  <c r="N1756" i="13"/>
  <c r="O1756" i="13"/>
  <c r="N1757" i="13"/>
  <c r="O1757" i="13"/>
  <c r="N1758" i="13"/>
  <c r="O1758" i="13"/>
  <c r="N1759" i="13"/>
  <c r="O1759" i="13"/>
  <c r="N1760" i="13"/>
  <c r="O1760" i="13"/>
  <c r="N1761" i="13"/>
  <c r="O1761" i="13"/>
  <c r="N1762" i="13"/>
  <c r="O1762" i="13"/>
  <c r="N1763" i="13"/>
  <c r="O1763" i="13"/>
  <c r="N1764" i="13"/>
  <c r="O1764" i="13"/>
  <c r="N1765" i="13"/>
  <c r="O1765" i="13"/>
  <c r="N1766" i="13"/>
  <c r="O1766" i="13"/>
  <c r="N1767" i="13"/>
  <c r="O1767" i="13"/>
  <c r="N1768" i="13"/>
  <c r="O1768" i="13"/>
  <c r="N1769" i="13"/>
  <c r="O1769" i="13"/>
  <c r="N1770" i="13"/>
  <c r="O1770" i="13"/>
  <c r="N1771" i="13"/>
  <c r="O1771" i="13"/>
  <c r="N1772" i="13"/>
  <c r="O1772" i="13"/>
  <c r="N1773" i="13"/>
  <c r="O1773" i="13"/>
  <c r="N1774" i="13"/>
  <c r="O1774" i="13"/>
  <c r="N1775" i="13"/>
  <c r="O1775" i="13"/>
  <c r="N1776" i="13"/>
  <c r="O1776" i="13"/>
  <c r="N1777" i="13"/>
  <c r="O1777" i="13"/>
  <c r="N1778" i="13"/>
  <c r="O1778" i="13"/>
  <c r="N1779" i="13"/>
  <c r="O1779" i="13"/>
  <c r="N1780" i="13"/>
  <c r="O1780" i="13"/>
  <c r="N1781" i="13"/>
  <c r="O1781" i="13"/>
  <c r="N1782" i="13"/>
  <c r="O1782" i="13"/>
  <c r="N1783" i="13"/>
  <c r="O1783" i="13"/>
  <c r="N1784" i="13"/>
  <c r="O1784" i="13"/>
  <c r="N1785" i="13"/>
  <c r="O1785" i="13"/>
  <c r="N1786" i="13"/>
  <c r="O1786" i="13"/>
  <c r="N1787" i="13"/>
  <c r="O1787" i="13"/>
  <c r="N1788" i="13"/>
  <c r="O1788" i="13"/>
  <c r="N1789" i="13"/>
  <c r="O1789" i="13"/>
  <c r="N1790" i="13"/>
  <c r="O1790" i="13"/>
  <c r="N1791" i="13"/>
  <c r="O1791" i="13"/>
  <c r="N1792" i="13"/>
  <c r="O1792" i="13"/>
  <c r="N1793" i="13"/>
  <c r="O1793" i="13"/>
  <c r="N1794" i="13"/>
  <c r="O1794" i="13"/>
  <c r="N1795" i="13"/>
  <c r="O1795" i="13"/>
  <c r="N1796" i="13"/>
  <c r="O1796" i="13"/>
  <c r="N1797" i="13"/>
  <c r="O1797" i="13"/>
  <c r="N1798" i="13"/>
  <c r="O1798" i="13"/>
  <c r="N1799" i="13"/>
  <c r="O1799" i="13"/>
  <c r="N1800" i="13"/>
  <c r="O1800" i="13"/>
  <c r="N1801" i="13"/>
  <c r="O1801" i="13"/>
  <c r="N1802" i="13"/>
  <c r="O1802" i="13"/>
  <c r="N1803" i="13"/>
  <c r="O1803" i="13"/>
  <c r="N1804" i="13"/>
  <c r="O1804" i="13"/>
  <c r="N1805" i="13"/>
  <c r="O1805" i="13"/>
  <c r="N1806" i="13"/>
  <c r="O1806" i="13"/>
  <c r="N1807" i="13"/>
  <c r="O1807" i="13"/>
  <c r="N1808" i="13"/>
  <c r="O1808" i="13"/>
  <c r="N1809" i="13"/>
  <c r="O1809" i="13"/>
  <c r="N1810" i="13"/>
  <c r="O1810" i="13"/>
  <c r="N1811" i="13"/>
  <c r="O1811" i="13"/>
  <c r="N1812" i="13"/>
  <c r="O1812" i="13"/>
  <c r="N1813" i="13"/>
  <c r="O1813" i="13"/>
  <c r="N1814" i="13"/>
  <c r="O1814" i="13"/>
  <c r="N1815" i="13"/>
  <c r="O1815" i="13"/>
  <c r="N1816" i="13"/>
  <c r="O1816" i="13"/>
  <c r="N1817" i="13"/>
  <c r="O1817" i="13"/>
  <c r="N1818" i="13"/>
  <c r="O1818" i="13"/>
  <c r="N1819" i="13"/>
  <c r="O1819" i="13"/>
  <c r="N1820" i="13"/>
  <c r="O1820" i="13"/>
  <c r="N1821" i="13"/>
  <c r="O1821" i="13"/>
  <c r="N1822" i="13"/>
  <c r="O1822" i="13"/>
  <c r="N1823" i="13"/>
  <c r="O1823" i="13"/>
  <c r="N1824" i="13"/>
  <c r="O1824" i="13"/>
  <c r="N1825" i="13"/>
  <c r="O1825" i="13"/>
  <c r="N1826" i="13"/>
  <c r="O1826" i="13"/>
  <c r="N1827" i="13"/>
  <c r="O1827" i="13"/>
  <c r="N1828" i="13"/>
  <c r="O1828" i="13"/>
  <c r="N1829" i="13"/>
  <c r="O1829" i="13"/>
  <c r="N1830" i="13"/>
  <c r="O1830" i="13"/>
  <c r="N1831" i="13"/>
  <c r="O1831" i="13"/>
  <c r="N1832" i="13"/>
  <c r="O1832" i="13"/>
  <c r="N1833" i="13"/>
  <c r="O1833" i="13"/>
  <c r="N1834" i="13"/>
  <c r="O1834" i="13"/>
  <c r="N1835" i="13"/>
  <c r="O1835" i="13"/>
  <c r="N1836" i="13"/>
  <c r="O1836" i="13"/>
  <c r="N1837" i="13"/>
  <c r="O1837" i="13"/>
  <c r="N1838" i="13"/>
  <c r="O1838" i="13"/>
  <c r="N1839" i="13"/>
  <c r="O1839" i="13"/>
  <c r="N1840" i="13"/>
  <c r="O1840" i="13"/>
  <c r="N1841" i="13"/>
  <c r="O1841" i="13"/>
  <c r="N1842" i="13"/>
  <c r="O1842" i="13"/>
  <c r="N1843" i="13"/>
  <c r="O1843" i="13"/>
  <c r="N1844" i="13"/>
  <c r="O1844" i="13"/>
  <c r="N1845" i="13"/>
  <c r="O1845" i="13"/>
  <c r="N1846" i="13"/>
  <c r="O1846" i="13"/>
  <c r="N1847" i="13"/>
  <c r="O1847" i="13"/>
  <c r="N1848" i="13"/>
  <c r="O1848" i="13"/>
  <c r="N1849" i="13"/>
  <c r="O1849" i="13"/>
  <c r="N1850" i="13"/>
  <c r="O1850" i="13"/>
  <c r="N1851" i="13"/>
  <c r="O1851" i="13"/>
  <c r="N1852" i="13"/>
  <c r="O1852" i="13"/>
  <c r="N1853" i="13"/>
  <c r="O1853" i="13"/>
  <c r="N1854" i="13"/>
  <c r="O1854" i="13"/>
  <c r="N1855" i="13"/>
  <c r="O1855" i="13"/>
  <c r="N1856" i="13"/>
  <c r="O1856" i="13"/>
  <c r="N1857" i="13"/>
  <c r="O1857" i="13"/>
  <c r="N1858" i="13"/>
  <c r="O1858" i="13"/>
  <c r="N1859" i="13"/>
  <c r="O1859" i="13"/>
  <c r="N1860" i="13"/>
  <c r="O1860" i="13"/>
  <c r="N1861" i="13"/>
  <c r="O1861" i="13"/>
  <c r="N1862" i="13"/>
  <c r="O1862" i="13"/>
  <c r="N1863" i="13"/>
  <c r="O1863" i="13"/>
  <c r="N1864" i="13"/>
  <c r="O1864" i="13"/>
  <c r="N1865" i="13"/>
  <c r="O1865" i="13"/>
  <c r="N1866" i="13"/>
  <c r="O1866" i="13"/>
  <c r="N1867" i="13"/>
  <c r="O1867" i="13"/>
  <c r="N1868" i="13"/>
  <c r="O1868" i="13"/>
  <c r="N1869" i="13"/>
  <c r="O1869" i="13"/>
  <c r="N1870" i="13"/>
  <c r="O1870" i="13"/>
  <c r="N1871" i="13"/>
  <c r="O1871" i="13"/>
  <c r="N1872" i="13"/>
  <c r="O1872" i="13"/>
  <c r="N1873" i="13"/>
  <c r="O1873" i="13"/>
  <c r="N1874" i="13"/>
  <c r="O1874" i="13"/>
  <c r="N1875" i="13"/>
  <c r="O1875" i="13"/>
  <c r="N1876" i="13"/>
  <c r="O1876" i="13"/>
  <c r="N1877" i="13"/>
  <c r="O1877" i="13"/>
  <c r="N1878" i="13"/>
  <c r="O1878" i="13"/>
  <c r="N1879" i="13"/>
  <c r="O1879" i="13"/>
  <c r="N1880" i="13"/>
  <c r="O1880" i="13"/>
  <c r="N1881" i="13"/>
  <c r="O1881" i="13"/>
  <c r="N1882" i="13"/>
  <c r="O1882" i="13"/>
  <c r="N1883" i="13"/>
  <c r="O1883" i="13"/>
  <c r="N1884" i="13"/>
  <c r="O1884" i="13"/>
  <c r="N1885" i="13"/>
  <c r="O1885" i="13"/>
  <c r="N1886" i="13"/>
  <c r="O1886" i="13"/>
  <c r="N1887" i="13"/>
  <c r="O1887" i="13"/>
  <c r="N1888" i="13"/>
  <c r="O1888" i="13"/>
  <c r="N1889" i="13"/>
  <c r="O1889" i="13"/>
  <c r="N1890" i="13"/>
  <c r="O1890" i="13"/>
  <c r="N1891" i="13"/>
  <c r="O1891" i="13"/>
  <c r="N1892" i="13"/>
  <c r="O1892" i="13"/>
  <c r="N1893" i="13"/>
  <c r="O1893" i="13"/>
  <c r="N1894" i="13"/>
  <c r="O1894" i="13"/>
  <c r="N1895" i="13"/>
  <c r="O1895" i="13"/>
  <c r="N1896" i="13"/>
  <c r="O1896" i="13"/>
  <c r="N1897" i="13"/>
  <c r="O1897" i="13"/>
  <c r="N1898" i="13"/>
  <c r="O1898" i="13"/>
  <c r="N1899" i="13"/>
  <c r="O1899" i="13"/>
  <c r="N1900" i="13"/>
  <c r="O1900" i="13"/>
  <c r="N1901" i="13"/>
  <c r="O1901" i="13"/>
  <c r="N1902" i="13"/>
  <c r="O1902" i="13"/>
  <c r="N1903" i="13"/>
  <c r="O1903" i="13"/>
  <c r="N1904" i="13"/>
  <c r="O1904" i="13"/>
  <c r="N1905" i="13"/>
  <c r="O1905" i="13"/>
  <c r="N1906" i="13"/>
  <c r="O1906" i="13"/>
  <c r="N1907" i="13"/>
  <c r="O1907" i="13"/>
  <c r="N1908" i="13"/>
  <c r="O1908" i="13"/>
  <c r="N1909" i="13"/>
  <c r="O1909" i="13"/>
  <c r="N1910" i="13"/>
  <c r="O1910" i="13"/>
  <c r="N1911" i="13"/>
  <c r="O1911" i="13"/>
  <c r="N1912" i="13"/>
  <c r="O1912" i="13"/>
  <c r="N1913" i="13"/>
  <c r="O1913" i="13"/>
  <c r="N1914" i="13"/>
  <c r="O1914" i="13"/>
  <c r="N1915" i="13"/>
  <c r="O1915" i="13"/>
  <c r="N1916" i="13"/>
  <c r="O1916" i="13"/>
  <c r="N1917" i="13"/>
  <c r="O1917" i="13"/>
  <c r="N1918" i="13"/>
  <c r="O1918" i="13"/>
  <c r="N1919" i="13"/>
  <c r="O1919" i="13"/>
  <c r="N1920" i="13"/>
  <c r="O1920" i="13"/>
  <c r="N1921" i="13"/>
  <c r="O1921" i="13"/>
  <c r="N1922" i="13"/>
  <c r="O1922" i="13"/>
  <c r="N1923" i="13"/>
  <c r="O1923" i="13"/>
  <c r="N1924" i="13"/>
  <c r="O1924" i="13"/>
  <c r="N1925" i="13"/>
  <c r="O1925" i="13"/>
  <c r="N1926" i="13"/>
  <c r="O1926" i="13"/>
  <c r="N1927" i="13"/>
  <c r="O1927" i="13"/>
  <c r="N1928" i="13"/>
  <c r="O1928" i="13"/>
  <c r="N1929" i="13"/>
  <c r="O1929" i="13"/>
  <c r="N1930" i="13"/>
  <c r="O1930" i="13"/>
  <c r="N1931" i="13"/>
  <c r="O1931" i="13"/>
  <c r="N1932" i="13"/>
  <c r="O1932" i="13"/>
  <c r="N1933" i="13"/>
  <c r="O1933" i="13"/>
  <c r="N1934" i="13"/>
  <c r="O1934" i="13"/>
  <c r="N1935" i="13"/>
  <c r="O1935" i="13"/>
  <c r="N1936" i="13"/>
  <c r="O1936" i="13"/>
  <c r="N1937" i="13"/>
  <c r="O1937" i="13"/>
  <c r="N1938" i="13"/>
  <c r="O1938" i="13"/>
  <c r="N1939" i="13"/>
  <c r="O1939" i="13"/>
  <c r="N1940" i="13"/>
  <c r="O1940" i="13"/>
  <c r="N1941" i="13"/>
  <c r="O1941" i="13"/>
  <c r="N1942" i="13"/>
  <c r="O1942" i="13"/>
  <c r="N1943" i="13"/>
  <c r="O1943" i="13"/>
  <c r="N1944" i="13"/>
  <c r="O1944" i="13"/>
  <c r="N1945" i="13"/>
  <c r="O1945" i="13"/>
  <c r="N1946" i="13"/>
  <c r="O1946" i="13"/>
  <c r="N1947" i="13"/>
  <c r="O1947" i="13"/>
  <c r="N1948" i="13"/>
  <c r="O1948" i="13"/>
  <c r="N1949" i="13"/>
  <c r="O1949" i="13"/>
  <c r="N1950" i="13"/>
  <c r="O1950" i="13"/>
  <c r="N1951" i="13"/>
  <c r="O1951" i="13"/>
  <c r="N1952" i="13"/>
  <c r="O1952" i="13"/>
  <c r="N1953" i="13"/>
  <c r="O1953" i="13"/>
  <c r="N1954" i="13"/>
  <c r="O1954" i="13"/>
  <c r="N1955" i="13"/>
  <c r="O1955" i="13"/>
  <c r="N1956" i="13"/>
  <c r="O1956" i="13"/>
  <c r="N1957" i="13"/>
  <c r="O1957" i="13"/>
  <c r="N1958" i="13"/>
  <c r="O1958" i="13"/>
  <c r="N1959" i="13"/>
  <c r="O1959" i="13"/>
  <c r="N1960" i="13"/>
  <c r="O1960" i="13"/>
  <c r="N1961" i="13"/>
  <c r="O1961" i="13"/>
  <c r="N1962" i="13"/>
  <c r="O1962" i="13"/>
  <c r="N1963" i="13"/>
  <c r="O1963" i="13"/>
  <c r="N1964" i="13"/>
  <c r="O1964" i="13"/>
  <c r="N1965" i="13"/>
  <c r="O1965" i="13"/>
  <c r="N1966" i="13"/>
  <c r="O1966" i="13"/>
  <c r="N1967" i="13"/>
  <c r="O1967" i="13"/>
  <c r="N1968" i="13"/>
  <c r="O1968" i="13"/>
  <c r="N1969" i="13"/>
  <c r="O1969" i="13"/>
  <c r="N1970" i="13"/>
  <c r="O1970" i="13"/>
  <c r="N1971" i="13"/>
  <c r="O1971" i="13"/>
  <c r="N1972" i="13"/>
  <c r="O1972" i="13"/>
  <c r="N1973" i="13"/>
  <c r="O1973" i="13"/>
  <c r="N1974" i="13"/>
  <c r="O1974" i="13"/>
  <c r="N1975" i="13"/>
  <c r="O1975" i="13"/>
  <c r="N1976" i="13"/>
  <c r="O1976" i="13"/>
  <c r="N1977" i="13"/>
  <c r="O1977" i="13"/>
  <c r="N1978" i="13"/>
  <c r="O1978" i="13"/>
  <c r="N1979" i="13"/>
  <c r="O1979" i="13"/>
  <c r="N1980" i="13"/>
  <c r="O1980" i="13"/>
  <c r="N1981" i="13"/>
  <c r="O1981" i="13"/>
  <c r="N1982" i="13"/>
  <c r="O1982" i="13"/>
  <c r="N1983" i="13"/>
  <c r="O1983" i="13"/>
  <c r="N1984" i="13"/>
  <c r="O1984" i="13"/>
  <c r="N1985" i="13"/>
  <c r="O1985" i="13"/>
  <c r="N1986" i="13"/>
  <c r="O1986" i="13"/>
  <c r="N1987" i="13"/>
  <c r="O1987" i="13"/>
  <c r="N1988" i="13"/>
  <c r="O1988" i="13"/>
  <c r="N1989" i="13"/>
  <c r="O1989" i="13"/>
  <c r="N1990" i="13"/>
  <c r="O1990" i="13"/>
  <c r="N1991" i="13"/>
  <c r="O1991" i="13"/>
  <c r="N1992" i="13"/>
  <c r="O1992" i="13"/>
  <c r="N1993" i="13"/>
  <c r="O1993" i="13"/>
  <c r="N1994" i="13"/>
  <c r="O1994" i="13"/>
  <c r="N1995" i="13"/>
  <c r="O1995" i="13"/>
  <c r="N1996" i="13"/>
  <c r="O1996" i="13"/>
  <c r="N1997" i="13"/>
  <c r="O1997" i="13"/>
  <c r="N1998" i="13"/>
  <c r="O1998" i="13"/>
  <c r="N1999" i="13"/>
  <c r="O1999" i="13"/>
  <c r="N2000" i="13"/>
  <c r="O2000" i="13"/>
  <c r="N2001" i="13"/>
  <c r="O2001" i="13"/>
  <c r="N2002" i="13"/>
  <c r="O2002" i="13"/>
  <c r="N2003" i="13"/>
  <c r="O2003" i="13"/>
  <c r="N2004" i="13"/>
  <c r="O2004" i="13"/>
  <c r="N2005" i="13"/>
  <c r="O2005" i="13"/>
  <c r="N2006" i="13"/>
  <c r="O2006" i="13"/>
  <c r="N2007" i="13"/>
  <c r="O2007" i="13"/>
  <c r="N2008" i="13"/>
  <c r="O2008" i="13"/>
  <c r="N2009" i="13"/>
  <c r="O2009" i="13"/>
  <c r="N2010" i="13"/>
  <c r="O2010" i="13"/>
  <c r="N2011" i="13"/>
  <c r="O2011" i="13"/>
  <c r="N2012" i="13"/>
  <c r="O2012" i="13"/>
  <c r="N2013" i="13"/>
  <c r="O2013" i="13"/>
  <c r="N2014" i="13"/>
  <c r="O2014" i="13"/>
  <c r="N2015" i="13"/>
  <c r="O2015" i="13"/>
  <c r="N2016" i="13"/>
  <c r="O2016" i="13"/>
  <c r="N2017" i="13"/>
  <c r="O2017" i="13"/>
  <c r="N2018" i="13"/>
  <c r="O2018" i="13"/>
  <c r="N2019" i="13"/>
  <c r="O2019" i="13"/>
  <c r="N2020" i="13"/>
  <c r="O2020" i="13"/>
  <c r="N2021" i="13"/>
  <c r="O2021" i="13"/>
  <c r="N2022" i="13"/>
  <c r="O2022" i="13"/>
  <c r="N2023" i="13"/>
  <c r="O2023" i="13"/>
  <c r="N2024" i="13"/>
  <c r="O2024" i="13"/>
  <c r="N2025" i="13"/>
  <c r="O2025" i="13"/>
  <c r="N2026" i="13"/>
  <c r="O2026" i="13"/>
  <c r="N2027" i="13"/>
  <c r="O2027" i="13"/>
  <c r="N2028" i="13"/>
  <c r="O2028" i="13"/>
  <c r="N2029" i="13"/>
  <c r="O2029" i="13"/>
  <c r="N2030" i="13"/>
  <c r="O2030" i="13"/>
  <c r="N2031" i="13"/>
  <c r="O2031" i="13"/>
  <c r="N2032" i="13"/>
  <c r="O2032" i="13"/>
  <c r="N2033" i="13"/>
  <c r="O2033" i="13"/>
  <c r="N2034" i="13"/>
  <c r="O2034" i="13"/>
  <c r="N2035" i="13"/>
  <c r="O2035" i="13"/>
  <c r="N2036" i="13"/>
  <c r="O2036" i="13"/>
  <c r="N2037" i="13"/>
  <c r="O2037" i="13"/>
  <c r="N2038" i="13"/>
  <c r="O2038" i="13"/>
  <c r="N2039" i="13"/>
  <c r="O2039" i="13"/>
  <c r="N2040" i="13"/>
  <c r="O2040" i="13"/>
  <c r="N2041" i="13"/>
  <c r="O2041" i="13"/>
  <c r="N2042" i="13"/>
  <c r="O2042" i="13"/>
  <c r="N2043" i="13"/>
  <c r="O2043" i="13"/>
  <c r="N2044" i="13"/>
  <c r="O2044" i="13"/>
  <c r="N2045" i="13"/>
  <c r="O2045" i="13"/>
  <c r="N2046" i="13"/>
  <c r="O2046" i="13"/>
  <c r="N2047" i="13"/>
  <c r="O2047" i="13"/>
  <c r="N2048" i="13"/>
  <c r="O2048" i="13"/>
  <c r="N2049" i="13"/>
  <c r="O2049" i="13"/>
  <c r="N2050" i="13"/>
  <c r="O2050" i="13"/>
  <c r="N2051" i="13"/>
  <c r="O2051" i="13"/>
  <c r="N2052" i="13"/>
  <c r="O2052" i="13"/>
  <c r="N2053" i="13"/>
  <c r="O2053" i="13"/>
  <c r="N2054" i="13"/>
  <c r="O2054" i="13"/>
  <c r="N2055" i="13"/>
  <c r="O2055" i="13"/>
  <c r="N2056" i="13"/>
  <c r="O2056" i="13"/>
  <c r="N2057" i="13"/>
  <c r="O2057" i="13"/>
  <c r="N2058" i="13"/>
  <c r="O2058" i="13"/>
  <c r="N2059" i="13"/>
  <c r="O2059" i="13"/>
  <c r="N2060" i="13"/>
  <c r="O2060" i="13"/>
  <c r="N2061" i="13"/>
  <c r="O2061" i="13"/>
  <c r="N2062" i="13"/>
  <c r="O2062" i="13"/>
  <c r="N2063" i="13"/>
  <c r="O2063" i="13"/>
  <c r="N2064" i="13"/>
  <c r="O2064" i="13"/>
  <c r="N2065" i="13"/>
  <c r="O2065" i="13"/>
  <c r="N2066" i="13"/>
  <c r="O2066" i="13"/>
  <c r="N2067" i="13"/>
  <c r="O2067" i="13"/>
  <c r="N2068" i="13"/>
  <c r="O2068" i="13"/>
  <c r="N2069" i="13"/>
  <c r="O2069" i="13"/>
  <c r="N2070" i="13"/>
  <c r="O2070" i="13"/>
  <c r="N2071" i="13"/>
  <c r="O2071" i="13"/>
  <c r="N2072" i="13"/>
  <c r="O2072" i="13"/>
  <c r="N2073" i="13"/>
  <c r="O2073" i="13"/>
  <c r="N2074" i="13"/>
  <c r="O2074" i="13"/>
  <c r="N2075" i="13"/>
  <c r="O2075" i="13"/>
  <c r="N2076" i="13"/>
  <c r="O2076" i="13"/>
  <c r="N2077" i="13"/>
  <c r="O2077" i="13"/>
  <c r="N2078" i="13"/>
  <c r="O2078" i="13"/>
  <c r="N2079" i="13"/>
  <c r="O2079" i="13"/>
  <c r="N2080" i="13"/>
  <c r="O2080" i="13"/>
  <c r="N2081" i="13"/>
  <c r="O2081" i="13"/>
  <c r="N2082" i="13"/>
  <c r="O2082" i="13"/>
  <c r="N2083" i="13"/>
  <c r="O2083" i="13"/>
  <c r="N2084" i="13"/>
  <c r="O2084" i="13"/>
  <c r="N2085" i="13"/>
  <c r="O2085" i="13"/>
  <c r="N2086" i="13"/>
  <c r="O2086" i="13"/>
  <c r="N2087" i="13"/>
  <c r="O2087" i="13"/>
  <c r="N2088" i="13"/>
  <c r="O2088" i="13"/>
  <c r="N2089" i="13"/>
  <c r="O2089" i="13"/>
  <c r="N2090" i="13"/>
  <c r="O2090" i="13"/>
  <c r="N2091" i="13"/>
  <c r="O2091" i="13"/>
  <c r="N2092" i="13"/>
  <c r="O2092" i="13"/>
  <c r="N2093" i="13"/>
  <c r="O2093" i="13"/>
  <c r="N2094" i="13"/>
  <c r="O2094" i="13"/>
  <c r="N2095" i="13"/>
  <c r="O2095" i="13"/>
  <c r="N2096" i="13"/>
  <c r="O2096" i="13"/>
  <c r="N2097" i="13"/>
  <c r="O2097" i="13"/>
  <c r="N2098" i="13"/>
  <c r="O2098" i="13"/>
  <c r="N2099" i="13"/>
  <c r="O2099" i="13"/>
  <c r="N2100" i="13"/>
  <c r="O2100" i="13"/>
  <c r="N2101" i="13"/>
  <c r="O2101" i="13"/>
  <c r="N2102" i="13"/>
  <c r="O2102" i="13"/>
  <c r="N2103" i="13"/>
  <c r="O2103" i="13"/>
  <c r="N2104" i="13"/>
  <c r="O2104" i="13"/>
  <c r="N2105" i="13"/>
  <c r="O2105" i="13"/>
  <c r="N2106" i="13"/>
  <c r="O2106" i="13"/>
  <c r="N2107" i="13"/>
  <c r="O2107" i="13"/>
  <c r="N2108" i="13"/>
  <c r="O2108" i="13"/>
  <c r="N2109" i="13"/>
  <c r="O2109" i="13"/>
  <c r="N2110" i="13"/>
  <c r="O2110" i="13"/>
  <c r="N2111" i="13"/>
  <c r="O2111" i="13"/>
  <c r="N2112" i="13"/>
  <c r="O2112" i="13"/>
  <c r="N2113" i="13"/>
  <c r="O2113" i="13"/>
  <c r="N2114" i="13"/>
  <c r="O2114" i="13"/>
  <c r="N2115" i="13"/>
  <c r="O2115" i="13"/>
  <c r="N2116" i="13"/>
  <c r="O2116" i="13"/>
  <c r="N2117" i="13"/>
  <c r="O2117" i="13"/>
  <c r="N2118" i="13"/>
  <c r="O2118" i="13"/>
  <c r="N2119" i="13"/>
  <c r="O2119" i="13"/>
  <c r="N2120" i="13"/>
  <c r="O2120" i="13"/>
  <c r="N2121" i="13"/>
  <c r="O2121" i="13"/>
  <c r="N2122" i="13"/>
  <c r="O2122" i="13"/>
  <c r="N2123" i="13"/>
  <c r="O2123" i="13"/>
  <c r="N2124" i="13"/>
  <c r="O2124" i="13"/>
  <c r="N2125" i="13"/>
  <c r="O2125" i="13"/>
  <c r="N2126" i="13"/>
  <c r="O2126" i="13"/>
  <c r="N2127" i="13"/>
  <c r="O2127" i="13"/>
  <c r="N2128" i="13"/>
  <c r="O2128" i="13"/>
  <c r="N2129" i="13"/>
  <c r="O2129" i="13"/>
  <c r="N2130" i="13"/>
  <c r="O2130" i="13"/>
  <c r="N2131" i="13"/>
  <c r="O2131" i="13"/>
  <c r="N2132" i="13"/>
  <c r="O2132" i="13"/>
  <c r="N2133" i="13"/>
  <c r="O2133" i="13"/>
  <c r="N2134" i="13"/>
  <c r="O2134" i="13"/>
  <c r="N2135" i="13"/>
  <c r="O2135" i="13"/>
  <c r="N2136" i="13"/>
  <c r="O2136" i="13"/>
  <c r="N2137" i="13"/>
  <c r="O2137" i="13"/>
  <c r="N2138" i="13"/>
  <c r="O2138" i="13"/>
  <c r="N2139" i="13"/>
  <c r="O2139" i="13"/>
  <c r="N2140" i="13"/>
  <c r="O2140" i="13"/>
  <c r="N2141" i="13"/>
  <c r="O2141" i="13"/>
  <c r="N2142" i="13"/>
  <c r="O2142" i="13"/>
  <c r="N2143" i="13"/>
  <c r="O2143" i="13"/>
  <c r="N2144" i="13"/>
  <c r="O2144" i="13"/>
  <c r="N2145" i="13"/>
  <c r="O2145" i="13"/>
  <c r="N2146" i="13"/>
  <c r="O2146" i="13"/>
  <c r="N2147" i="13"/>
  <c r="O2147" i="13"/>
  <c r="N2148" i="13"/>
  <c r="O2148" i="13"/>
  <c r="N2149" i="13"/>
  <c r="O2149" i="13"/>
  <c r="N2150" i="13"/>
  <c r="O2150" i="13"/>
  <c r="N2151" i="13"/>
  <c r="O2151" i="13"/>
  <c r="N2152" i="13"/>
  <c r="O2152" i="13"/>
  <c r="N2153" i="13"/>
  <c r="O2153" i="13"/>
  <c r="N2154" i="13"/>
  <c r="O2154" i="13"/>
  <c r="N2155" i="13"/>
  <c r="O2155" i="13"/>
  <c r="N2156" i="13"/>
  <c r="O2156" i="13"/>
  <c r="N2157" i="13"/>
  <c r="O2157" i="13"/>
  <c r="N2158" i="13"/>
  <c r="O2158" i="13"/>
  <c r="N2159" i="13"/>
  <c r="O2159" i="13"/>
  <c r="N2160" i="13"/>
  <c r="O2160" i="13"/>
  <c r="N2161" i="13"/>
  <c r="O2161" i="13"/>
  <c r="N2162" i="13"/>
  <c r="O2162" i="13"/>
  <c r="N2163" i="13"/>
  <c r="O2163" i="13"/>
  <c r="N2164" i="13"/>
  <c r="O2164" i="13"/>
  <c r="N2165" i="13"/>
  <c r="O2165" i="13"/>
  <c r="N2166" i="13"/>
  <c r="O2166" i="13"/>
  <c r="N2167" i="13"/>
  <c r="O2167" i="13"/>
  <c r="N2168" i="13"/>
  <c r="O2168" i="13"/>
  <c r="N2169" i="13"/>
  <c r="O2169" i="13"/>
  <c r="N2170" i="13"/>
  <c r="O2170" i="13"/>
  <c r="N2171" i="13"/>
  <c r="O2171" i="13"/>
  <c r="N2172" i="13"/>
  <c r="O2172" i="13"/>
  <c r="N2173" i="13"/>
  <c r="O2173" i="13"/>
  <c r="N2174" i="13"/>
  <c r="O2174" i="13"/>
  <c r="N2175" i="13"/>
  <c r="O2175" i="13"/>
  <c r="N2176" i="13"/>
  <c r="O2176" i="13"/>
  <c r="N2177" i="13"/>
  <c r="O2177" i="13"/>
  <c r="N2178" i="13"/>
  <c r="O2178" i="13"/>
  <c r="N2179" i="13"/>
  <c r="O2179" i="13"/>
  <c r="N2180" i="13"/>
  <c r="O2180" i="13"/>
  <c r="N2181" i="13"/>
  <c r="O2181" i="13"/>
  <c r="N2182" i="13"/>
  <c r="O2182" i="13"/>
  <c r="N2183" i="13"/>
  <c r="O2183" i="13"/>
  <c r="N2184" i="13"/>
  <c r="O2184" i="13"/>
  <c r="N2185" i="13"/>
  <c r="O2185" i="13"/>
  <c r="N2186" i="13"/>
  <c r="O2186" i="13"/>
  <c r="N2187" i="13"/>
  <c r="O2187" i="13"/>
  <c r="N2188" i="13"/>
  <c r="O2188" i="13"/>
  <c r="N2189" i="13"/>
  <c r="O2189" i="13"/>
  <c r="N2190" i="13"/>
  <c r="O2190" i="13"/>
  <c r="N2191" i="13"/>
  <c r="O2191" i="13"/>
  <c r="N2192" i="13"/>
  <c r="O2192" i="13"/>
  <c r="N2193" i="13"/>
  <c r="O2193" i="13"/>
  <c r="N2194" i="13"/>
  <c r="O2194" i="13"/>
  <c r="N2195" i="13"/>
  <c r="O2195" i="13"/>
  <c r="N2196" i="13"/>
  <c r="O2196" i="13"/>
  <c r="N2197" i="13"/>
  <c r="O2197" i="13"/>
  <c r="N2198" i="13"/>
  <c r="O2198" i="13"/>
  <c r="N2199" i="13"/>
  <c r="O2199" i="13"/>
  <c r="N2200" i="13"/>
  <c r="O2200" i="13"/>
  <c r="N2201" i="13"/>
  <c r="O2201" i="13"/>
  <c r="N2202" i="13"/>
  <c r="O2202" i="13"/>
  <c r="N2203" i="13"/>
  <c r="O2203" i="13"/>
  <c r="N2204" i="13"/>
  <c r="O2204" i="13"/>
  <c r="N2205" i="13"/>
  <c r="O2205" i="13"/>
  <c r="N2206" i="13"/>
  <c r="O2206" i="13"/>
  <c r="N2207" i="13"/>
  <c r="O2207" i="13"/>
  <c r="N2208" i="13"/>
  <c r="O2208" i="13"/>
  <c r="N2209" i="13"/>
  <c r="O2209" i="13"/>
  <c r="N2210" i="13"/>
  <c r="O2210" i="13"/>
  <c r="N2211" i="13"/>
  <c r="O2211" i="13"/>
  <c r="N2212" i="13"/>
  <c r="O2212" i="13"/>
  <c r="N2213" i="13"/>
  <c r="O2213" i="13"/>
  <c r="N2214" i="13"/>
  <c r="O2214" i="13"/>
  <c r="N2215" i="13"/>
  <c r="O2215" i="13"/>
  <c r="N2216" i="13"/>
  <c r="O2216" i="13"/>
  <c r="N2217" i="13"/>
  <c r="O2217" i="13"/>
  <c r="N2218" i="13"/>
  <c r="O2218" i="13"/>
  <c r="N2219" i="13"/>
  <c r="O2219" i="13"/>
  <c r="N2220" i="13"/>
  <c r="O2220" i="13"/>
  <c r="N2221" i="13"/>
  <c r="O2221" i="13"/>
  <c r="N2222" i="13"/>
  <c r="O2222" i="13"/>
  <c r="N2223" i="13"/>
  <c r="O2223" i="13"/>
  <c r="N2224" i="13"/>
  <c r="O2224" i="13"/>
  <c r="N2225" i="13"/>
  <c r="O2225" i="13"/>
  <c r="N2226" i="13"/>
  <c r="O2226" i="13"/>
  <c r="N2227" i="13"/>
  <c r="O2227" i="13"/>
  <c r="N2228" i="13"/>
  <c r="O2228" i="13"/>
  <c r="N2229" i="13"/>
  <c r="O2229" i="13"/>
  <c r="N2230" i="13"/>
  <c r="O2230" i="13"/>
  <c r="N2231" i="13"/>
  <c r="O2231" i="13"/>
  <c r="N2232" i="13"/>
  <c r="O2232" i="13"/>
  <c r="N2233" i="13"/>
  <c r="O2233" i="13"/>
  <c r="N2234" i="13"/>
  <c r="O2234" i="13"/>
  <c r="N2235" i="13"/>
  <c r="O2235" i="13"/>
  <c r="N2236" i="13"/>
  <c r="O2236" i="13"/>
  <c r="N2237" i="13"/>
  <c r="O2237" i="13"/>
  <c r="N2238" i="13"/>
  <c r="O2238" i="13"/>
  <c r="N2239" i="13"/>
  <c r="O2239" i="13"/>
  <c r="N2240" i="13"/>
  <c r="O2240" i="13"/>
  <c r="N2241" i="13"/>
  <c r="O2241" i="13"/>
  <c r="N2242" i="13"/>
  <c r="O2242" i="13"/>
  <c r="N2243" i="13"/>
  <c r="O2243" i="13"/>
  <c r="N2244" i="13"/>
  <c r="O2244" i="13"/>
  <c r="N2245" i="13"/>
  <c r="O2245" i="13"/>
  <c r="N2246" i="13"/>
  <c r="O2246" i="13"/>
  <c r="N2247" i="13"/>
  <c r="O2247" i="13"/>
  <c r="N2248" i="13"/>
  <c r="O2248" i="13"/>
  <c r="N2249" i="13"/>
  <c r="O2249" i="13"/>
  <c r="N2250" i="13"/>
  <c r="O2250" i="13"/>
  <c r="N2251" i="13"/>
  <c r="O2251" i="13"/>
  <c r="N2252" i="13"/>
  <c r="O2252" i="13"/>
  <c r="N2253" i="13"/>
  <c r="O2253" i="13"/>
  <c r="N2254" i="13"/>
  <c r="O2254" i="13"/>
  <c r="N2255" i="13"/>
  <c r="O2255" i="13"/>
  <c r="N2256" i="13"/>
  <c r="O2256" i="13"/>
  <c r="N2257" i="13"/>
  <c r="O2257" i="13"/>
  <c r="N2258" i="13"/>
  <c r="O2258" i="13"/>
  <c r="N2259" i="13"/>
  <c r="O2259" i="13"/>
  <c r="N2260" i="13"/>
  <c r="O2260" i="13"/>
  <c r="N2261" i="13"/>
  <c r="O2261" i="13"/>
  <c r="N2262" i="13"/>
  <c r="O2262" i="13"/>
  <c r="N2263" i="13"/>
  <c r="O2263" i="13"/>
  <c r="N2264" i="13"/>
  <c r="O2264" i="13"/>
  <c r="N2265" i="13"/>
  <c r="O2265" i="13"/>
  <c r="N2266" i="13"/>
  <c r="O2266" i="13"/>
  <c r="N2267" i="13"/>
  <c r="O2267" i="13"/>
  <c r="N2268" i="13"/>
  <c r="O2268" i="13"/>
  <c r="N2269" i="13"/>
  <c r="O2269" i="13"/>
  <c r="N2270" i="13"/>
  <c r="O2270" i="13"/>
  <c r="N2271" i="13"/>
  <c r="O2271" i="13"/>
  <c r="N2272" i="13"/>
  <c r="O2272" i="13"/>
  <c r="N2273" i="13"/>
  <c r="O2273" i="13"/>
  <c r="N2274" i="13"/>
  <c r="O2274" i="13"/>
  <c r="N2275" i="13"/>
  <c r="O2275" i="13"/>
  <c r="N2276" i="13"/>
  <c r="O2276" i="13"/>
  <c r="N2277" i="13"/>
  <c r="O2277" i="13"/>
  <c r="N2278" i="13"/>
  <c r="O2278" i="13"/>
  <c r="N2279" i="13"/>
  <c r="O2279" i="13"/>
  <c r="N2280" i="13"/>
  <c r="O2280" i="13"/>
  <c r="N2281" i="13"/>
  <c r="O2281" i="13"/>
  <c r="N2282" i="13"/>
  <c r="O2282" i="13"/>
  <c r="N2283" i="13"/>
  <c r="O2283" i="13"/>
  <c r="N2284" i="13"/>
  <c r="O2284" i="13"/>
  <c r="N2285" i="13"/>
  <c r="O2285" i="13"/>
  <c r="N2286" i="13"/>
  <c r="O2286" i="13"/>
  <c r="N2287" i="13"/>
  <c r="O2287" i="13"/>
  <c r="N2288" i="13"/>
  <c r="O2288" i="13"/>
  <c r="N2289" i="13"/>
  <c r="O2289" i="13"/>
  <c r="N2290" i="13"/>
  <c r="O2290" i="13"/>
  <c r="N2291" i="13"/>
  <c r="O2291" i="13"/>
  <c r="N2292" i="13"/>
  <c r="O2292" i="13"/>
  <c r="N2293" i="13"/>
  <c r="O2293" i="13"/>
  <c r="N2294" i="13"/>
  <c r="O2294" i="13"/>
  <c r="N2295" i="13"/>
  <c r="O2295" i="13"/>
  <c r="N2296" i="13"/>
  <c r="O2296" i="13"/>
  <c r="N2297" i="13"/>
  <c r="O2297" i="13"/>
  <c r="N2298" i="13"/>
  <c r="O2298" i="13"/>
  <c r="N2299" i="13"/>
  <c r="O2299" i="13"/>
  <c r="N2300" i="13"/>
  <c r="O2300" i="13"/>
  <c r="N2301" i="13"/>
  <c r="O2301" i="13"/>
  <c r="N2302" i="13"/>
  <c r="O2302" i="13"/>
  <c r="N2303" i="13"/>
  <c r="O2303" i="13"/>
  <c r="N2304" i="13"/>
  <c r="O2304" i="13"/>
  <c r="N2305" i="13"/>
  <c r="O2305" i="13"/>
  <c r="N2306" i="13"/>
  <c r="O2306" i="13"/>
  <c r="N2307" i="13"/>
  <c r="O2307" i="13"/>
  <c r="N2308" i="13"/>
  <c r="O2308" i="13"/>
  <c r="N2309" i="13"/>
  <c r="O2309" i="13"/>
  <c r="N2310" i="13"/>
  <c r="O2310" i="13"/>
  <c r="N2311" i="13"/>
  <c r="O2311" i="13"/>
  <c r="N2312" i="13"/>
  <c r="O2312" i="13"/>
  <c r="N2313" i="13"/>
  <c r="O2313" i="13"/>
  <c r="N2314" i="13"/>
  <c r="O2314" i="13"/>
  <c r="N2315" i="13"/>
  <c r="O2315" i="13"/>
  <c r="N2316" i="13"/>
  <c r="O2316" i="13"/>
  <c r="N2317" i="13"/>
  <c r="O2317" i="13"/>
  <c r="N2318" i="13"/>
  <c r="O2318" i="13"/>
  <c r="N2319" i="13"/>
  <c r="O2319" i="13"/>
  <c r="N2320" i="13"/>
  <c r="O2320" i="13"/>
  <c r="N2321" i="13"/>
  <c r="O2321" i="13"/>
  <c r="N2322" i="13"/>
  <c r="O2322" i="13"/>
  <c r="N2323" i="13"/>
  <c r="O2323" i="13"/>
  <c r="N2324" i="13"/>
  <c r="O2324" i="13"/>
  <c r="N2325" i="13"/>
  <c r="O2325" i="13"/>
  <c r="N2326" i="13"/>
  <c r="O2326" i="13"/>
  <c r="N2327" i="13"/>
  <c r="O2327" i="13"/>
  <c r="N2328" i="13"/>
  <c r="O2328" i="13"/>
  <c r="N2329" i="13"/>
  <c r="O2329" i="13"/>
  <c r="N2330" i="13"/>
  <c r="O2330" i="13"/>
  <c r="N2331" i="13"/>
  <c r="O2331" i="13"/>
  <c r="N2332" i="13"/>
  <c r="O2332" i="13"/>
  <c r="N2333" i="13"/>
  <c r="O2333" i="13"/>
  <c r="N2334" i="13"/>
  <c r="O2334" i="13"/>
  <c r="N2335" i="13"/>
  <c r="O2335" i="13"/>
  <c r="N2336" i="13"/>
  <c r="O2336" i="13"/>
  <c r="N2337" i="13"/>
  <c r="O2337" i="13"/>
  <c r="N2338" i="13"/>
  <c r="O2338" i="13"/>
  <c r="N2339" i="13"/>
  <c r="O2339" i="13"/>
  <c r="N2340" i="13"/>
  <c r="O2340" i="13"/>
  <c r="N2341" i="13"/>
  <c r="O2341" i="13"/>
  <c r="N2342" i="13"/>
  <c r="O2342" i="13"/>
  <c r="N2343" i="13"/>
  <c r="O2343" i="13"/>
  <c r="N2344" i="13"/>
  <c r="O2344" i="13"/>
  <c r="N2345" i="13"/>
  <c r="O2345" i="13"/>
  <c r="N2346" i="13"/>
  <c r="O2346" i="13"/>
  <c r="N2347" i="13"/>
  <c r="O2347" i="13"/>
  <c r="N2348" i="13"/>
  <c r="O2348" i="13"/>
  <c r="N2349" i="13"/>
  <c r="O2349" i="13"/>
  <c r="N2350" i="13"/>
  <c r="O2350" i="13"/>
  <c r="N2351" i="13"/>
  <c r="O2351" i="13"/>
  <c r="N2352" i="13"/>
  <c r="O2352" i="13"/>
  <c r="N2353" i="13"/>
  <c r="O2353" i="13"/>
  <c r="N2354" i="13"/>
  <c r="O2354" i="13"/>
  <c r="N2355" i="13"/>
  <c r="O2355" i="13"/>
  <c r="N2356" i="13"/>
  <c r="O2356" i="13"/>
  <c r="N2357" i="13"/>
  <c r="O2357" i="13"/>
  <c r="N2358" i="13"/>
  <c r="O2358" i="13"/>
  <c r="N2359" i="13"/>
  <c r="O2359" i="13"/>
  <c r="N2360" i="13"/>
  <c r="O2360" i="13"/>
  <c r="N2361" i="13"/>
  <c r="O2361" i="13"/>
  <c r="N2362" i="13"/>
  <c r="O2362" i="13"/>
  <c r="N2363" i="13"/>
  <c r="O2363" i="13"/>
  <c r="N2364" i="13"/>
  <c r="O2364" i="13"/>
  <c r="N2365" i="13"/>
  <c r="O2365" i="13"/>
  <c r="N2366" i="13"/>
  <c r="O2366" i="13"/>
  <c r="N2367" i="13"/>
  <c r="O2367" i="13"/>
  <c r="N2368" i="13"/>
  <c r="O2368" i="13"/>
  <c r="N2369" i="13"/>
  <c r="O2369" i="13"/>
  <c r="N2370" i="13"/>
  <c r="O2370" i="13"/>
  <c r="N2371" i="13"/>
  <c r="O2371" i="13"/>
  <c r="N2372" i="13"/>
  <c r="O2372" i="13"/>
  <c r="N2373" i="13"/>
  <c r="O2373" i="13"/>
  <c r="N2374" i="13"/>
  <c r="O2374" i="13"/>
  <c r="N2375" i="13"/>
  <c r="O2375" i="13"/>
  <c r="N2376" i="13"/>
  <c r="O2376" i="13"/>
  <c r="N2377" i="13"/>
  <c r="O2377" i="13"/>
  <c r="N2378" i="13"/>
  <c r="O2378" i="13"/>
  <c r="N2379" i="13"/>
  <c r="O2379" i="13"/>
  <c r="N2380" i="13"/>
  <c r="O2380" i="13"/>
  <c r="N2381" i="13"/>
  <c r="O2381" i="13"/>
  <c r="N2382" i="13"/>
  <c r="O2382" i="13"/>
  <c r="N2383" i="13"/>
  <c r="O2383" i="13"/>
  <c r="N2384" i="13"/>
  <c r="O2384" i="13"/>
  <c r="N2385" i="13"/>
  <c r="O2385" i="13"/>
  <c r="N2386" i="13"/>
  <c r="O2386" i="13"/>
  <c r="N2387" i="13"/>
  <c r="O2387" i="13"/>
  <c r="N2388" i="13"/>
  <c r="O2388" i="13"/>
  <c r="N2389" i="13"/>
  <c r="O2389" i="13"/>
  <c r="N2390" i="13"/>
  <c r="O2390" i="13"/>
  <c r="N2391" i="13"/>
  <c r="O2391" i="13"/>
  <c r="N2392" i="13"/>
  <c r="O2392" i="13"/>
  <c r="N2393" i="13"/>
  <c r="O2393" i="13"/>
  <c r="N2394" i="13"/>
  <c r="O2394" i="13"/>
  <c r="N2395" i="13"/>
  <c r="O2395" i="13"/>
  <c r="N2396" i="13"/>
  <c r="O2396" i="13"/>
  <c r="N2397" i="13"/>
  <c r="O2397" i="13"/>
  <c r="N2398" i="13"/>
  <c r="O2398" i="13"/>
  <c r="N2399" i="13"/>
  <c r="O2399" i="13"/>
  <c r="N2400" i="13"/>
  <c r="O2400" i="13"/>
  <c r="N2401" i="13"/>
  <c r="O2401" i="13"/>
  <c r="N2402" i="13"/>
  <c r="O2402" i="13"/>
  <c r="N2403" i="13"/>
  <c r="O2403" i="13"/>
  <c r="N2404" i="13"/>
  <c r="O2404" i="13"/>
  <c r="N2405" i="13"/>
  <c r="O2405" i="13"/>
  <c r="N2406" i="13"/>
  <c r="O2406" i="13"/>
  <c r="N2407" i="13"/>
  <c r="O2407" i="13"/>
  <c r="N2408" i="13"/>
  <c r="O2408" i="13"/>
  <c r="N2409" i="13"/>
  <c r="O2409" i="13"/>
  <c r="N2410" i="13"/>
  <c r="O2410" i="13"/>
  <c r="N2411" i="13"/>
  <c r="O2411" i="13"/>
  <c r="N2412" i="13"/>
  <c r="O2412" i="13"/>
  <c r="N2413" i="13"/>
  <c r="O2413" i="13"/>
  <c r="N2414" i="13"/>
  <c r="O2414" i="13"/>
  <c r="N2415" i="13"/>
  <c r="O2415" i="13"/>
  <c r="N2416" i="13"/>
  <c r="O2416" i="13"/>
  <c r="N2417" i="13"/>
  <c r="O2417" i="13"/>
  <c r="N2418" i="13"/>
  <c r="O2418" i="13"/>
  <c r="N2419" i="13"/>
  <c r="O2419" i="13"/>
  <c r="N2420" i="13"/>
  <c r="O2420" i="13"/>
  <c r="N2421" i="13"/>
  <c r="O2421" i="13"/>
  <c r="N2422" i="13"/>
  <c r="O2422" i="13"/>
  <c r="N2423" i="13"/>
  <c r="O2423" i="13"/>
  <c r="N2424" i="13"/>
  <c r="O2424" i="13"/>
  <c r="N2425" i="13"/>
  <c r="O2425" i="13"/>
  <c r="N2426" i="13"/>
  <c r="O2426" i="13"/>
  <c r="N2427" i="13"/>
  <c r="O2427" i="13"/>
  <c r="N2428" i="13"/>
  <c r="O2428" i="13"/>
  <c r="N2429" i="13"/>
  <c r="O2429" i="13"/>
  <c r="N2430" i="13"/>
  <c r="O2430" i="13"/>
  <c r="N2431" i="13"/>
  <c r="O2431" i="13"/>
  <c r="N2432" i="13"/>
  <c r="O2432" i="13"/>
  <c r="N2433" i="13"/>
  <c r="O2433" i="13"/>
  <c r="N2434" i="13"/>
  <c r="O2434" i="13"/>
  <c r="N2435" i="13"/>
  <c r="O2435" i="13"/>
  <c r="N2436" i="13"/>
  <c r="O2436" i="13"/>
  <c r="N2437" i="13"/>
  <c r="O2437" i="13"/>
  <c r="N2438" i="13"/>
  <c r="O2438" i="13"/>
  <c r="N2439" i="13"/>
  <c r="O2439" i="13"/>
  <c r="N2440" i="13"/>
  <c r="O2440" i="13"/>
  <c r="N2441" i="13"/>
  <c r="O2441" i="13"/>
  <c r="N2442" i="13"/>
  <c r="O2442" i="13"/>
  <c r="N2443" i="13"/>
  <c r="O2443" i="13"/>
  <c r="N2444" i="13"/>
  <c r="O2444" i="13"/>
  <c r="N2445" i="13"/>
  <c r="O2445" i="13"/>
  <c r="N2446" i="13"/>
  <c r="O2446" i="13"/>
  <c r="N2447" i="13"/>
  <c r="O2447" i="13"/>
  <c r="N2448" i="13"/>
  <c r="O2448" i="13"/>
  <c r="N2449" i="13"/>
  <c r="O2449" i="13"/>
  <c r="N2450" i="13"/>
  <c r="O2450" i="13"/>
  <c r="N2451" i="13"/>
  <c r="O2451" i="13"/>
  <c r="N2452" i="13"/>
  <c r="O2452" i="13"/>
  <c r="N2453" i="13"/>
  <c r="O2453" i="13"/>
  <c r="N2454" i="13"/>
  <c r="O2454" i="13"/>
  <c r="N2455" i="13"/>
  <c r="O2455" i="13"/>
  <c r="N2456" i="13"/>
  <c r="O2456" i="13"/>
  <c r="N2457" i="13"/>
  <c r="O2457" i="13"/>
  <c r="N2458" i="13"/>
  <c r="O2458" i="13"/>
  <c r="N2459" i="13"/>
  <c r="O2459" i="13"/>
  <c r="N2460" i="13"/>
  <c r="O2460" i="13"/>
  <c r="N2461" i="13"/>
  <c r="O2461" i="13"/>
  <c r="N2462" i="13"/>
  <c r="O2462" i="13"/>
  <c r="N2463" i="13"/>
  <c r="O2463" i="13"/>
  <c r="N2464" i="13"/>
  <c r="O2464" i="13"/>
  <c r="N2465" i="13"/>
  <c r="O2465" i="13"/>
  <c r="N2466" i="13"/>
  <c r="O2466" i="13"/>
  <c r="N2467" i="13"/>
  <c r="O2467" i="13"/>
  <c r="N2468" i="13"/>
  <c r="O2468" i="13"/>
  <c r="N2469" i="13"/>
  <c r="O2469" i="13"/>
  <c r="N2470" i="13"/>
  <c r="O2470" i="13"/>
  <c r="N2471" i="13"/>
  <c r="O2471" i="13"/>
  <c r="N2472" i="13"/>
  <c r="O2472" i="13"/>
  <c r="N2473" i="13"/>
  <c r="O2473" i="13"/>
  <c r="N2474" i="13"/>
  <c r="O2474" i="13"/>
  <c r="N2475" i="13"/>
  <c r="O2475" i="13"/>
  <c r="N2476" i="13"/>
  <c r="O2476" i="13"/>
  <c r="N2477" i="13"/>
  <c r="O2477" i="13"/>
  <c r="N2478" i="13"/>
  <c r="O2478" i="13"/>
  <c r="N2479" i="13"/>
  <c r="O2479" i="13"/>
  <c r="N2480" i="13"/>
  <c r="O2480" i="13"/>
  <c r="N2481" i="13"/>
  <c r="O2481" i="13"/>
  <c r="N2482" i="13"/>
  <c r="O2482" i="13"/>
  <c r="N2483" i="13"/>
  <c r="O2483" i="13"/>
  <c r="N2484" i="13"/>
  <c r="O2484" i="13"/>
  <c r="N2485" i="13"/>
  <c r="O2485" i="13"/>
  <c r="N2486" i="13"/>
  <c r="O2486" i="13"/>
  <c r="N2487" i="13"/>
  <c r="O2487" i="13"/>
  <c r="N2488" i="13"/>
  <c r="O2488" i="13"/>
  <c r="N2489" i="13"/>
  <c r="O2489" i="13"/>
  <c r="N2490" i="13"/>
  <c r="O2490" i="13"/>
  <c r="N2491" i="13"/>
  <c r="O2491" i="13"/>
  <c r="N2492" i="13"/>
  <c r="O2492" i="13"/>
  <c r="N2493" i="13"/>
  <c r="O2493" i="13"/>
  <c r="N2494" i="13"/>
  <c r="O2494" i="13"/>
  <c r="N2495" i="13"/>
  <c r="O2495" i="13"/>
  <c r="N2496" i="13"/>
  <c r="O2496" i="13"/>
  <c r="N2497" i="13"/>
  <c r="O2497" i="13"/>
  <c r="N2498" i="13"/>
  <c r="O2498" i="13"/>
  <c r="N2499" i="13"/>
  <c r="O2499" i="13"/>
  <c r="N2500" i="13"/>
  <c r="O2500" i="13"/>
  <c r="N2501" i="13"/>
  <c r="O2501" i="13"/>
  <c r="N2502" i="13"/>
  <c r="O2502" i="13"/>
  <c r="N2503" i="13"/>
  <c r="O2503" i="13"/>
  <c r="N2504" i="13"/>
  <c r="O2504" i="13"/>
  <c r="N2505" i="13"/>
  <c r="O2505" i="13"/>
  <c r="N2506" i="13"/>
  <c r="O2506" i="13"/>
  <c r="N2507" i="13"/>
  <c r="O2507" i="13"/>
  <c r="N2508" i="13"/>
  <c r="O2508" i="13"/>
  <c r="N2509" i="13"/>
  <c r="O2509" i="13"/>
  <c r="N2510" i="13"/>
  <c r="O2510" i="13"/>
  <c r="N2511" i="13"/>
  <c r="O2511" i="13"/>
  <c r="N2512" i="13"/>
  <c r="O2512" i="13"/>
  <c r="N2513" i="13"/>
  <c r="O2513" i="13"/>
  <c r="N2514" i="13"/>
  <c r="O2514" i="13"/>
  <c r="N2515" i="13"/>
  <c r="O2515" i="13"/>
  <c r="N2516" i="13"/>
  <c r="O2516" i="13"/>
  <c r="N2517" i="13"/>
  <c r="O2517" i="13"/>
  <c r="N2518" i="13"/>
  <c r="O2518" i="13"/>
  <c r="N2519" i="13"/>
  <c r="O2519" i="13"/>
  <c r="N2520" i="13"/>
  <c r="O2520" i="13"/>
  <c r="N2521" i="13"/>
  <c r="O2521" i="13"/>
  <c r="N2522" i="13"/>
  <c r="O2522" i="13"/>
  <c r="N2523" i="13"/>
  <c r="O2523" i="13"/>
  <c r="N2524" i="13"/>
  <c r="O2524" i="13"/>
  <c r="N2525" i="13"/>
  <c r="O2525" i="13"/>
  <c r="N2526" i="13"/>
  <c r="O2526" i="13"/>
  <c r="N2527" i="13"/>
  <c r="O2527" i="13"/>
  <c r="N2528" i="13"/>
  <c r="O2528" i="13"/>
  <c r="N2529" i="13"/>
  <c r="O2529" i="13"/>
  <c r="N2530" i="13"/>
  <c r="O2530" i="13"/>
  <c r="N2531" i="13"/>
  <c r="O2531" i="13"/>
  <c r="N2532" i="13"/>
  <c r="O2532" i="13"/>
  <c r="N2533" i="13"/>
  <c r="O2533" i="13"/>
  <c r="N2534" i="13"/>
  <c r="O2534" i="13"/>
  <c r="N2535" i="13"/>
  <c r="O2535" i="13"/>
  <c r="N2536" i="13"/>
  <c r="O2536" i="13"/>
  <c r="N2537" i="13"/>
  <c r="O2537" i="13"/>
  <c r="N2538" i="13"/>
  <c r="O2538" i="13"/>
  <c r="N2539" i="13"/>
  <c r="O2539" i="13"/>
  <c r="N2540" i="13"/>
  <c r="O2540" i="13"/>
  <c r="N2541" i="13"/>
  <c r="O2541" i="13"/>
  <c r="N2542" i="13"/>
  <c r="O2542" i="13"/>
  <c r="N2543" i="13"/>
  <c r="O2543" i="13"/>
  <c r="N2544" i="13"/>
  <c r="O2544" i="13"/>
  <c r="N2545" i="13"/>
  <c r="O2545" i="13"/>
  <c r="N2546" i="13"/>
  <c r="O2546" i="13"/>
  <c r="N2547" i="13"/>
  <c r="O2547" i="13"/>
  <c r="N2548" i="13"/>
  <c r="O2548" i="13"/>
  <c r="N2549" i="13"/>
  <c r="O2549" i="13"/>
  <c r="N2550" i="13"/>
  <c r="O2550" i="13"/>
  <c r="N2551" i="13"/>
  <c r="O2551" i="13"/>
  <c r="N2552" i="13"/>
  <c r="O2552" i="13"/>
  <c r="N2553" i="13"/>
  <c r="O2553" i="13"/>
  <c r="N2554" i="13"/>
  <c r="O2554" i="13"/>
  <c r="N2555" i="13"/>
  <c r="O2555" i="13"/>
  <c r="N2556" i="13"/>
  <c r="O2556" i="13"/>
  <c r="N2557" i="13"/>
  <c r="O2557" i="13"/>
  <c r="N2558" i="13"/>
  <c r="O2558" i="13"/>
  <c r="N2559" i="13"/>
  <c r="O2559" i="13"/>
  <c r="N2560" i="13"/>
  <c r="O2560" i="13"/>
  <c r="N2561" i="13"/>
  <c r="O2561" i="13"/>
  <c r="N2562" i="13"/>
  <c r="O2562" i="13"/>
  <c r="N2563" i="13"/>
  <c r="O2563" i="13"/>
  <c r="N2564" i="13"/>
  <c r="O2564" i="13"/>
  <c r="N2565" i="13"/>
  <c r="O2565" i="13"/>
  <c r="N2566" i="13"/>
  <c r="O2566" i="13"/>
  <c r="N2567" i="13"/>
  <c r="O2567" i="13"/>
  <c r="N2568" i="13"/>
  <c r="O2568" i="13"/>
  <c r="N2569" i="13"/>
  <c r="O2569" i="13"/>
  <c r="N2570" i="13"/>
  <c r="O2570" i="13"/>
  <c r="N2571" i="13"/>
  <c r="O2571" i="13"/>
  <c r="N2572" i="13"/>
  <c r="O2572" i="13"/>
  <c r="N2573" i="13"/>
  <c r="O2573" i="13"/>
  <c r="N2574" i="13"/>
  <c r="O2574" i="13"/>
  <c r="N2575" i="13"/>
  <c r="O2575" i="13"/>
  <c r="N2576" i="13"/>
  <c r="O2576" i="13"/>
  <c r="N2577" i="13"/>
  <c r="O2577" i="13"/>
  <c r="N2578" i="13"/>
  <c r="O2578" i="13"/>
  <c r="N2579" i="13"/>
  <c r="O2579" i="13"/>
  <c r="N2580" i="13"/>
  <c r="O2580" i="13"/>
  <c r="N2581" i="13"/>
  <c r="O2581" i="13"/>
  <c r="N2582" i="13"/>
  <c r="O2582" i="13"/>
  <c r="N2583" i="13"/>
  <c r="O2583" i="13"/>
  <c r="N2584" i="13"/>
  <c r="O2584" i="13"/>
  <c r="N2585" i="13"/>
  <c r="O2585" i="13"/>
  <c r="N2586" i="13"/>
  <c r="O2586" i="13"/>
  <c r="N2587" i="13"/>
  <c r="O2587" i="13"/>
  <c r="N2588" i="13"/>
  <c r="O2588" i="13"/>
  <c r="N2589" i="13"/>
  <c r="O2589" i="13"/>
  <c r="N2590" i="13"/>
  <c r="O2590" i="13"/>
  <c r="N2591" i="13"/>
  <c r="O2591" i="13"/>
  <c r="N2592" i="13"/>
  <c r="O2592" i="13"/>
  <c r="N2593" i="13"/>
  <c r="O2593" i="13"/>
  <c r="N2594" i="13"/>
  <c r="O2594" i="13"/>
  <c r="N2595" i="13"/>
  <c r="O2595" i="13"/>
  <c r="N2596" i="13"/>
  <c r="O2596" i="13"/>
  <c r="N2597" i="13"/>
  <c r="O2597" i="13"/>
  <c r="N2598" i="13"/>
  <c r="O2598" i="13"/>
  <c r="N2599" i="13"/>
  <c r="O2599" i="13"/>
  <c r="N2600" i="13"/>
  <c r="O2600" i="13"/>
  <c r="N2601" i="13"/>
  <c r="O2601" i="13"/>
  <c r="N2602" i="13"/>
  <c r="O2602" i="13"/>
  <c r="N2603" i="13"/>
  <c r="O2603" i="13"/>
  <c r="N2604" i="13"/>
  <c r="O2604" i="13"/>
  <c r="N2605" i="13"/>
  <c r="O2605" i="13"/>
  <c r="N2606" i="13"/>
  <c r="O2606" i="13"/>
  <c r="N2607" i="13"/>
  <c r="O2607" i="13"/>
  <c r="N2608" i="13"/>
  <c r="O2608" i="13"/>
  <c r="N2609" i="13"/>
  <c r="O2609" i="13"/>
  <c r="N2610" i="13"/>
  <c r="O2610" i="13"/>
  <c r="N2611" i="13"/>
  <c r="O2611" i="13"/>
  <c r="N2612" i="13"/>
  <c r="O2612" i="13"/>
  <c r="N2613" i="13"/>
  <c r="O2613" i="13"/>
  <c r="N2614" i="13"/>
  <c r="O2614" i="13"/>
  <c r="N2615" i="13"/>
  <c r="O2615" i="13"/>
  <c r="N2616" i="13"/>
  <c r="O2616" i="13"/>
  <c r="N2617" i="13"/>
  <c r="O2617" i="13"/>
  <c r="N2618" i="13"/>
  <c r="O2618" i="13"/>
  <c r="N2619" i="13"/>
  <c r="O2619" i="13"/>
  <c r="N2620" i="13"/>
  <c r="O2620" i="13"/>
  <c r="N2621" i="13"/>
  <c r="O2621" i="13"/>
  <c r="N2622" i="13"/>
  <c r="O2622" i="13"/>
  <c r="N2623" i="13"/>
  <c r="O2623" i="13"/>
  <c r="N2624" i="13"/>
  <c r="O2624" i="13"/>
  <c r="N2625" i="13"/>
  <c r="O2625" i="13"/>
  <c r="N2626" i="13"/>
  <c r="O2626" i="13"/>
  <c r="N2627" i="13"/>
  <c r="O2627" i="13"/>
  <c r="N2628" i="13"/>
  <c r="O2628" i="13"/>
  <c r="N2629" i="13"/>
  <c r="O2629" i="13"/>
  <c r="N2630" i="13"/>
  <c r="O2630" i="13"/>
  <c r="N2631" i="13"/>
  <c r="O2631" i="13"/>
  <c r="N2632" i="13"/>
  <c r="O2632" i="13"/>
  <c r="N2633" i="13"/>
  <c r="O2633" i="13"/>
  <c r="N2634" i="13"/>
  <c r="O2634" i="13"/>
  <c r="N2635" i="13"/>
  <c r="O2635" i="13"/>
  <c r="N2636" i="13"/>
  <c r="O2636" i="13"/>
  <c r="N2637" i="13"/>
  <c r="O2637" i="13"/>
  <c r="N2638" i="13"/>
  <c r="O2638" i="13"/>
  <c r="N2639" i="13"/>
  <c r="O2639" i="13"/>
  <c r="N2640" i="13"/>
  <c r="O2640" i="13"/>
  <c r="N2641" i="13"/>
  <c r="O2641" i="13"/>
  <c r="N2642" i="13"/>
  <c r="O2642" i="13"/>
  <c r="N2643" i="13"/>
  <c r="O2643" i="13"/>
  <c r="N2644" i="13"/>
  <c r="O2644" i="13"/>
  <c r="N2645" i="13"/>
  <c r="O2645" i="13"/>
  <c r="N2646" i="13"/>
  <c r="O2646" i="13"/>
  <c r="N2647" i="13"/>
  <c r="O2647" i="13"/>
  <c r="N2648" i="13"/>
  <c r="O2648" i="13"/>
  <c r="N2649" i="13"/>
  <c r="O2649" i="13"/>
  <c r="N2650" i="13"/>
  <c r="O2650" i="13"/>
  <c r="N2651" i="13"/>
  <c r="O2651" i="13"/>
  <c r="N2652" i="13"/>
  <c r="O2652" i="13"/>
  <c r="N2653" i="13"/>
  <c r="O2653" i="13"/>
  <c r="N2654" i="13"/>
  <c r="O2654" i="13"/>
  <c r="N2655" i="13"/>
  <c r="O2655" i="13"/>
  <c r="N2656" i="13"/>
  <c r="O2656" i="13"/>
  <c r="N2657" i="13"/>
  <c r="O2657" i="13"/>
  <c r="N2658" i="13"/>
  <c r="O2658" i="13"/>
  <c r="N2659" i="13"/>
  <c r="O2659" i="13"/>
  <c r="N2660" i="13"/>
  <c r="O2660" i="13"/>
  <c r="N2661" i="13"/>
  <c r="O2661" i="13"/>
  <c r="N2662" i="13"/>
  <c r="O2662" i="13"/>
  <c r="N2663" i="13"/>
  <c r="O2663" i="13"/>
  <c r="N2664" i="13"/>
  <c r="O2664" i="13"/>
  <c r="N2665" i="13"/>
  <c r="O2665" i="13"/>
  <c r="N2666" i="13"/>
  <c r="O2666" i="13"/>
  <c r="N2667" i="13"/>
  <c r="O2667" i="13"/>
  <c r="N2668" i="13"/>
  <c r="O2668" i="13"/>
  <c r="N2669" i="13"/>
  <c r="O2669" i="13"/>
  <c r="N2670" i="13"/>
  <c r="O2670" i="13"/>
  <c r="N2671" i="13"/>
  <c r="O2671" i="13"/>
  <c r="N2672" i="13"/>
  <c r="O2672" i="13"/>
  <c r="N2673" i="13"/>
  <c r="O2673" i="13"/>
  <c r="N2674" i="13"/>
  <c r="O2674" i="13"/>
  <c r="N2675" i="13"/>
  <c r="O2675" i="13"/>
  <c r="N2676" i="13"/>
  <c r="O2676" i="13"/>
  <c r="N2677" i="13"/>
  <c r="O2677" i="13"/>
  <c r="N2678" i="13"/>
  <c r="O2678" i="13"/>
  <c r="N2679" i="13"/>
  <c r="O2679" i="13"/>
  <c r="N2680" i="13"/>
  <c r="O2680" i="13"/>
  <c r="N2681" i="13"/>
  <c r="O2681" i="13"/>
  <c r="N2682" i="13"/>
  <c r="O2682" i="13"/>
  <c r="N2683" i="13"/>
  <c r="O2683" i="13"/>
  <c r="N2684" i="13"/>
  <c r="O2684" i="13"/>
  <c r="N2685" i="13"/>
  <c r="O2685" i="13"/>
  <c r="N2686" i="13"/>
  <c r="O2686" i="13"/>
  <c r="N2687" i="13"/>
  <c r="O2687" i="13"/>
  <c r="N2688" i="13"/>
  <c r="O2688" i="13"/>
  <c r="N2689" i="13"/>
  <c r="O2689" i="13"/>
  <c r="N2690" i="13"/>
  <c r="O2690" i="13"/>
  <c r="N2691" i="13"/>
  <c r="O2691" i="13"/>
  <c r="N2692" i="13"/>
  <c r="O2692" i="13"/>
  <c r="N2693" i="13"/>
  <c r="O2693" i="13"/>
  <c r="N2694" i="13"/>
  <c r="O2694" i="13"/>
  <c r="N2695" i="13"/>
  <c r="O2695" i="13"/>
  <c r="N2696" i="13"/>
  <c r="O2696" i="13"/>
  <c r="N2697" i="13"/>
  <c r="O2697" i="13"/>
  <c r="N2698" i="13"/>
  <c r="O2698" i="13"/>
  <c r="N2699" i="13"/>
  <c r="O2699" i="13"/>
  <c r="N2700" i="13"/>
  <c r="O2700" i="13"/>
  <c r="N2701" i="13"/>
  <c r="O2701" i="13"/>
  <c r="N2702" i="13"/>
  <c r="O2702" i="13"/>
  <c r="N2703" i="13"/>
  <c r="O2703" i="13"/>
  <c r="N2704" i="13"/>
  <c r="O2704" i="13"/>
  <c r="N2705" i="13"/>
  <c r="O2705" i="13"/>
  <c r="N2706" i="13"/>
  <c r="O2706" i="13"/>
  <c r="N2707" i="13"/>
  <c r="O2707" i="13"/>
  <c r="N2708" i="13"/>
  <c r="O2708" i="13"/>
  <c r="N2709" i="13"/>
  <c r="O2709" i="13"/>
  <c r="N2710" i="13"/>
  <c r="O2710" i="13"/>
  <c r="N2711" i="13"/>
  <c r="O2711" i="13"/>
  <c r="N2712" i="13"/>
  <c r="O2712" i="13"/>
  <c r="N2713" i="13"/>
  <c r="O2713" i="13"/>
  <c r="N2714" i="13"/>
  <c r="O2714" i="13"/>
  <c r="N2715" i="13"/>
  <c r="O2715" i="13"/>
  <c r="N2716" i="13"/>
  <c r="O2716" i="13"/>
  <c r="N2717" i="13"/>
  <c r="O2717" i="13"/>
  <c r="N2718" i="13"/>
  <c r="O2718" i="13"/>
  <c r="N2719" i="13"/>
  <c r="O2719" i="13"/>
  <c r="N2720" i="13"/>
  <c r="O2720" i="13"/>
  <c r="N2721" i="13"/>
  <c r="O2721" i="13"/>
  <c r="N2722" i="13"/>
  <c r="O2722" i="13"/>
  <c r="N2723" i="13"/>
  <c r="O2723" i="13"/>
  <c r="N2724" i="13"/>
  <c r="O2724" i="13"/>
  <c r="N2725" i="13"/>
  <c r="O2725" i="13"/>
  <c r="N2726" i="13"/>
  <c r="O2726" i="13"/>
  <c r="N2727" i="13"/>
  <c r="O2727" i="13"/>
  <c r="N2728" i="13"/>
  <c r="O2728" i="13"/>
  <c r="N2729" i="13"/>
  <c r="O2729" i="13"/>
  <c r="N2730" i="13"/>
  <c r="O2730" i="13"/>
  <c r="N2731" i="13"/>
  <c r="O2731" i="13"/>
  <c r="N2732" i="13"/>
  <c r="O2732" i="13"/>
  <c r="N2733" i="13"/>
  <c r="O2733" i="13"/>
  <c r="N2734" i="13"/>
  <c r="O2734" i="13"/>
  <c r="N2735" i="13"/>
  <c r="O2735" i="13"/>
  <c r="N2736" i="13"/>
  <c r="O2736" i="13"/>
  <c r="N2737" i="13"/>
  <c r="O2737" i="13"/>
  <c r="N2738" i="13"/>
  <c r="O2738" i="13"/>
  <c r="N2739" i="13"/>
  <c r="O2739" i="13"/>
  <c r="N2740" i="13"/>
  <c r="O2740" i="13"/>
  <c r="N2741" i="13"/>
  <c r="O2741" i="13"/>
  <c r="N2742" i="13"/>
  <c r="O2742" i="13"/>
  <c r="N2743" i="13"/>
  <c r="O2743" i="13"/>
  <c r="N2744" i="13"/>
  <c r="O2744" i="13"/>
  <c r="N2745" i="13"/>
  <c r="O2745" i="13"/>
  <c r="N2746" i="13"/>
  <c r="O2746" i="13"/>
  <c r="N2747" i="13"/>
  <c r="O2747" i="13"/>
  <c r="N2748" i="13"/>
  <c r="O2748" i="13"/>
  <c r="N2749" i="13"/>
  <c r="O2749" i="13"/>
  <c r="N2750" i="13"/>
  <c r="O2750" i="13"/>
  <c r="N2751" i="13"/>
  <c r="O2751" i="13"/>
  <c r="N2752" i="13"/>
  <c r="O2752" i="13"/>
  <c r="N2753" i="13"/>
  <c r="O2753" i="13"/>
  <c r="N2754" i="13"/>
  <c r="O2754" i="13"/>
  <c r="N2755" i="13"/>
  <c r="O2755" i="13"/>
  <c r="N2756" i="13"/>
  <c r="O2756" i="13"/>
  <c r="N2757" i="13"/>
  <c r="O2757" i="13"/>
  <c r="N2758" i="13"/>
  <c r="O2758" i="13"/>
  <c r="N2759" i="13"/>
  <c r="O2759" i="13"/>
  <c r="N2760" i="13"/>
  <c r="O2760" i="13"/>
  <c r="N2761" i="13"/>
  <c r="O2761" i="13"/>
  <c r="N2762" i="13"/>
  <c r="O2762" i="13"/>
  <c r="N2763" i="13"/>
  <c r="O2763" i="13"/>
  <c r="N2764" i="13"/>
  <c r="O2764" i="13"/>
  <c r="N2765" i="13"/>
  <c r="O2765" i="13"/>
  <c r="N2766" i="13"/>
  <c r="O2766" i="13"/>
  <c r="N2767" i="13"/>
  <c r="O2767" i="13"/>
  <c r="N2768" i="13"/>
  <c r="O2768" i="13"/>
  <c r="N2769" i="13"/>
  <c r="O2769" i="13"/>
  <c r="N2770" i="13"/>
  <c r="O2770" i="13"/>
  <c r="N2771" i="13"/>
  <c r="O2771" i="13"/>
  <c r="N2772" i="13"/>
  <c r="O2772" i="13"/>
  <c r="N2773" i="13"/>
  <c r="O2773" i="13"/>
  <c r="N2774" i="13"/>
  <c r="O2774" i="13"/>
  <c r="N2775" i="13"/>
  <c r="O2775" i="13"/>
  <c r="N2776" i="13"/>
  <c r="O2776" i="13"/>
  <c r="N2777" i="13"/>
  <c r="O2777" i="13"/>
  <c r="N2778" i="13"/>
  <c r="O2778" i="13"/>
  <c r="N2779" i="13"/>
  <c r="O2779" i="13"/>
  <c r="N2780" i="13"/>
  <c r="O2780" i="13"/>
  <c r="N2781" i="13"/>
  <c r="O2781" i="13"/>
  <c r="N2782" i="13"/>
  <c r="O2782" i="13"/>
  <c r="N2783" i="13"/>
  <c r="O2783" i="13"/>
  <c r="N2784" i="13"/>
  <c r="O2784" i="13"/>
  <c r="N2785" i="13"/>
  <c r="O2785" i="13"/>
  <c r="N2786" i="13"/>
  <c r="O2786" i="13"/>
  <c r="N2787" i="13"/>
  <c r="O2787" i="13"/>
  <c r="N2788" i="13"/>
  <c r="O2788" i="13"/>
  <c r="N2789" i="13"/>
  <c r="O2789" i="13"/>
  <c r="N2790" i="13"/>
  <c r="O2790" i="13"/>
  <c r="N2791" i="13"/>
  <c r="O2791" i="13"/>
  <c r="N2792" i="13"/>
  <c r="O2792" i="13"/>
  <c r="N2793" i="13"/>
  <c r="O2793" i="13"/>
  <c r="N2794" i="13"/>
  <c r="O2794" i="13"/>
  <c r="N2795" i="13"/>
  <c r="O2795" i="13"/>
  <c r="N2796" i="13"/>
  <c r="O2796" i="13"/>
  <c r="N2797" i="13"/>
  <c r="O2797" i="13"/>
  <c r="N2798" i="13"/>
  <c r="O2798" i="13"/>
  <c r="N2799" i="13"/>
  <c r="O2799" i="13"/>
  <c r="N2800" i="13"/>
  <c r="O2800" i="13"/>
  <c r="N2801" i="13"/>
  <c r="O2801" i="13"/>
  <c r="N2802" i="13"/>
  <c r="O2802" i="13"/>
  <c r="N2803" i="13"/>
  <c r="O2803" i="13"/>
  <c r="N2804" i="13"/>
  <c r="O2804" i="13"/>
  <c r="N2805" i="13"/>
  <c r="O2805" i="13"/>
  <c r="N2806" i="13"/>
  <c r="O2806" i="13"/>
  <c r="N2807" i="13"/>
  <c r="O2807" i="13"/>
  <c r="N2808" i="13"/>
  <c r="O2808" i="13"/>
  <c r="N2809" i="13"/>
  <c r="O2809" i="13"/>
  <c r="N2810" i="13"/>
  <c r="O2810" i="13"/>
  <c r="N2811" i="13"/>
  <c r="O2811" i="13"/>
  <c r="N2812" i="13"/>
  <c r="O2812" i="13"/>
  <c r="N2813" i="13"/>
  <c r="O2813" i="13"/>
  <c r="N2814" i="13"/>
  <c r="O2814" i="13"/>
  <c r="N2815" i="13"/>
  <c r="O2815" i="13"/>
  <c r="N2816" i="13"/>
  <c r="O2816" i="13"/>
  <c r="N2817" i="13"/>
  <c r="O2817" i="13"/>
  <c r="N2818" i="13"/>
  <c r="O2818" i="13"/>
  <c r="N2819" i="13"/>
  <c r="O2819" i="13"/>
  <c r="N2820" i="13"/>
  <c r="O2820" i="13"/>
  <c r="N2821" i="13"/>
  <c r="O2821" i="13"/>
  <c r="N2822" i="13"/>
  <c r="O2822" i="13"/>
  <c r="N2823" i="13"/>
  <c r="O2823" i="13"/>
  <c r="N2824" i="13"/>
  <c r="O2824" i="13"/>
  <c r="N2825" i="13"/>
  <c r="O2825" i="13"/>
  <c r="N2826" i="13"/>
  <c r="O2826" i="13"/>
  <c r="N2827" i="13"/>
  <c r="O2827" i="13"/>
  <c r="N2828" i="13"/>
  <c r="O2828" i="13"/>
  <c r="N2829" i="13"/>
  <c r="O2829" i="13"/>
  <c r="N2830" i="13"/>
  <c r="O2830" i="13"/>
  <c r="N2831" i="13"/>
  <c r="O2831" i="13"/>
  <c r="N2832" i="13"/>
  <c r="O2832" i="13"/>
  <c r="N2833" i="13"/>
  <c r="O2833" i="13"/>
  <c r="N2834" i="13"/>
  <c r="O2834" i="13"/>
  <c r="N2835" i="13"/>
  <c r="O2835" i="13"/>
  <c r="N2836" i="13"/>
  <c r="O2836" i="13"/>
  <c r="N2837" i="13"/>
  <c r="O2837" i="13"/>
  <c r="N2838" i="13"/>
  <c r="O2838" i="13"/>
  <c r="N2839" i="13"/>
  <c r="O2839" i="13"/>
  <c r="N2840" i="13"/>
  <c r="O2840" i="13"/>
  <c r="N2841" i="13"/>
  <c r="O2841" i="13"/>
  <c r="N2842" i="13"/>
  <c r="O2842" i="13"/>
  <c r="N2843" i="13"/>
  <c r="O2843" i="13"/>
  <c r="N2844" i="13"/>
  <c r="O2844" i="13"/>
  <c r="N2845" i="13"/>
  <c r="O2845" i="13"/>
  <c r="N2846" i="13"/>
  <c r="O2846" i="13"/>
  <c r="N2847" i="13"/>
  <c r="O2847" i="13"/>
  <c r="N2848" i="13"/>
  <c r="O2848" i="13"/>
  <c r="N2849" i="13"/>
  <c r="O2849" i="13"/>
  <c r="N2850" i="13"/>
  <c r="O2850" i="13"/>
  <c r="N2851" i="13"/>
  <c r="O2851" i="13"/>
  <c r="N2852" i="13"/>
  <c r="O2852" i="13"/>
  <c r="N2853" i="13"/>
  <c r="O2853" i="13"/>
  <c r="N2854" i="13"/>
  <c r="O2854" i="13"/>
  <c r="N2855" i="13"/>
  <c r="O2855" i="13"/>
  <c r="N2856" i="13"/>
  <c r="O2856" i="13"/>
  <c r="N2857" i="13"/>
  <c r="O2857" i="13"/>
  <c r="N2858" i="13"/>
  <c r="O2858" i="13"/>
  <c r="N2859" i="13"/>
  <c r="O2859" i="13"/>
  <c r="N2860" i="13"/>
  <c r="O2860" i="13"/>
  <c r="N2861" i="13"/>
  <c r="O2861" i="13"/>
  <c r="N2862" i="13"/>
  <c r="O2862" i="13"/>
  <c r="N2863" i="13"/>
  <c r="O2863" i="13"/>
  <c r="N2864" i="13"/>
  <c r="O2864" i="13"/>
  <c r="N2865" i="13"/>
  <c r="O2865" i="13"/>
  <c r="N2866" i="13"/>
  <c r="O2866" i="13"/>
  <c r="N2867" i="13"/>
  <c r="O2867" i="13"/>
  <c r="N2868" i="13"/>
  <c r="O2868" i="13"/>
  <c r="N2869" i="13"/>
  <c r="O2869" i="13"/>
  <c r="N2870" i="13"/>
  <c r="O2870" i="13"/>
  <c r="N2871" i="13"/>
  <c r="O2871" i="13"/>
  <c r="N2872" i="13"/>
  <c r="O2872" i="13"/>
  <c r="N2873" i="13"/>
  <c r="O2873" i="13"/>
  <c r="N2874" i="13"/>
  <c r="O2874" i="13"/>
  <c r="N2875" i="13"/>
  <c r="O2875" i="13"/>
  <c r="N2876" i="13"/>
  <c r="O2876" i="13"/>
  <c r="N2877" i="13"/>
  <c r="O2877" i="13"/>
  <c r="N2878" i="13"/>
  <c r="O2878" i="13"/>
  <c r="N2879" i="13"/>
  <c r="O2879" i="13"/>
  <c r="N2880" i="13"/>
  <c r="O2880" i="13"/>
  <c r="N2881" i="13"/>
  <c r="O2881" i="13"/>
  <c r="N2882" i="13"/>
  <c r="O2882" i="13"/>
  <c r="N2883" i="13"/>
  <c r="O2883" i="13"/>
  <c r="N2884" i="13"/>
  <c r="O2884" i="13"/>
  <c r="N2885" i="13"/>
  <c r="O2885" i="13"/>
  <c r="N2886" i="13"/>
  <c r="O2886" i="13"/>
  <c r="N2887" i="13"/>
  <c r="O2887" i="13"/>
  <c r="N2888" i="13"/>
  <c r="O2888" i="13"/>
  <c r="N2889" i="13"/>
  <c r="O2889" i="13"/>
  <c r="N2890" i="13"/>
  <c r="O2890" i="13"/>
  <c r="N2891" i="13"/>
  <c r="O2891" i="13"/>
  <c r="N2892" i="13"/>
  <c r="O2892" i="13"/>
  <c r="N2893" i="13"/>
  <c r="O2893" i="13"/>
  <c r="N2894" i="13"/>
  <c r="O2894" i="13"/>
  <c r="N2895" i="13"/>
  <c r="O2895" i="13"/>
  <c r="N2896" i="13"/>
  <c r="O2896" i="13"/>
  <c r="N2897" i="13"/>
  <c r="O2897" i="13"/>
  <c r="N2898" i="13"/>
  <c r="O2898" i="13"/>
  <c r="N2899" i="13"/>
  <c r="O2899" i="13"/>
  <c r="N2900" i="13"/>
  <c r="O2900" i="13"/>
  <c r="N2901" i="13"/>
  <c r="O2901" i="13"/>
  <c r="N2902" i="13"/>
  <c r="O2902" i="13"/>
  <c r="N2903" i="13"/>
  <c r="O2903" i="13"/>
  <c r="N2904" i="13"/>
  <c r="O2904" i="13"/>
  <c r="N2905" i="13"/>
  <c r="O2905" i="13"/>
  <c r="N2906" i="13"/>
  <c r="O2906" i="13"/>
  <c r="N2907" i="13"/>
  <c r="O2907" i="13"/>
  <c r="N2908" i="13"/>
  <c r="O2908" i="13"/>
  <c r="N2909" i="13"/>
  <c r="O2909" i="13"/>
  <c r="N2910" i="13"/>
  <c r="O2910" i="13"/>
  <c r="N2911" i="13"/>
  <c r="O2911" i="13"/>
  <c r="N2912" i="13"/>
  <c r="O2912" i="13"/>
  <c r="N2913" i="13"/>
  <c r="O2913" i="13"/>
  <c r="N2914" i="13"/>
  <c r="O2914" i="13"/>
  <c r="N2915" i="13"/>
  <c r="O2915" i="13"/>
  <c r="N2916" i="13"/>
  <c r="O2916" i="13"/>
  <c r="N2917" i="13"/>
  <c r="O2917" i="13"/>
  <c r="N2918" i="13"/>
  <c r="O2918" i="13"/>
  <c r="N2919" i="13"/>
  <c r="O2919" i="13"/>
  <c r="N2920" i="13"/>
  <c r="O2920" i="13"/>
  <c r="N2921" i="13"/>
  <c r="O2921" i="13"/>
  <c r="N2922" i="13"/>
  <c r="O2922" i="13"/>
  <c r="N2923" i="13"/>
  <c r="O2923" i="13"/>
  <c r="N2924" i="13"/>
  <c r="O2924" i="13"/>
  <c r="N2925" i="13"/>
  <c r="O2925" i="13"/>
  <c r="N2926" i="13"/>
  <c r="O2926" i="13"/>
  <c r="N2927" i="13"/>
  <c r="O2927" i="13"/>
  <c r="N2928" i="13"/>
  <c r="O2928" i="13"/>
  <c r="N2929" i="13"/>
  <c r="O2929" i="13"/>
  <c r="N2930" i="13"/>
  <c r="O2930" i="13"/>
  <c r="N2931" i="13"/>
  <c r="O2931" i="13"/>
  <c r="N2932" i="13"/>
  <c r="O2932" i="13"/>
  <c r="N2933" i="13"/>
  <c r="O2933" i="13"/>
  <c r="N2934" i="13"/>
  <c r="O2934" i="13"/>
  <c r="N2935" i="13"/>
  <c r="O2935" i="13"/>
  <c r="N2936" i="13"/>
  <c r="O2936" i="13"/>
  <c r="N2937" i="13"/>
  <c r="O2937" i="13"/>
  <c r="N2938" i="13"/>
  <c r="O2938" i="13"/>
  <c r="N2939" i="13"/>
  <c r="O2939" i="13"/>
  <c r="N2940" i="13"/>
  <c r="O2940" i="13"/>
  <c r="N2941" i="13"/>
  <c r="O2941" i="13"/>
  <c r="N2942" i="13"/>
  <c r="O2942" i="13"/>
  <c r="N2943" i="13"/>
  <c r="O2943" i="13"/>
  <c r="N2944" i="13"/>
  <c r="O2944" i="13"/>
  <c r="N2945" i="13"/>
  <c r="O2945" i="13"/>
  <c r="N2946" i="13"/>
  <c r="O2946" i="13"/>
  <c r="N2947" i="13"/>
  <c r="O2947" i="13"/>
  <c r="N2948" i="13"/>
  <c r="O2948" i="13"/>
  <c r="N2949" i="13"/>
  <c r="O2949" i="13"/>
  <c r="N2950" i="13"/>
  <c r="O2950" i="13"/>
  <c r="N2951" i="13"/>
  <c r="O2951" i="13"/>
  <c r="N2952" i="13"/>
  <c r="O2952" i="13"/>
  <c r="N2953" i="13"/>
  <c r="O2953" i="13"/>
  <c r="N2954" i="13"/>
  <c r="O2954" i="13"/>
  <c r="N2955" i="13"/>
  <c r="O2955" i="13"/>
  <c r="N2956" i="13"/>
  <c r="O2956" i="13"/>
  <c r="N2957" i="13"/>
  <c r="O2957" i="13"/>
  <c r="N2958" i="13"/>
  <c r="O2958" i="13"/>
  <c r="N2959" i="13"/>
  <c r="O2959" i="13"/>
  <c r="N2960" i="13"/>
  <c r="O2960" i="13"/>
  <c r="N2961" i="13"/>
  <c r="O2961" i="13"/>
  <c r="N2962" i="13"/>
  <c r="O2962" i="13"/>
  <c r="N2963" i="13"/>
  <c r="O2963" i="13"/>
  <c r="N2964" i="13"/>
  <c r="O2964" i="13"/>
  <c r="N2965" i="13"/>
  <c r="O2965" i="13"/>
  <c r="N2966" i="13"/>
  <c r="O2966" i="13"/>
  <c r="N2967" i="13"/>
  <c r="O2967" i="13"/>
  <c r="N2968" i="13"/>
  <c r="O2968" i="13"/>
  <c r="N2969" i="13"/>
  <c r="O2969" i="13"/>
  <c r="N2970" i="13"/>
  <c r="O2970" i="13"/>
  <c r="N2971" i="13"/>
  <c r="O2971" i="13"/>
  <c r="N2972" i="13"/>
  <c r="O2972" i="13"/>
  <c r="N2973" i="13"/>
  <c r="O2973" i="13"/>
  <c r="N2974" i="13"/>
  <c r="O2974" i="13"/>
  <c r="N2975" i="13"/>
  <c r="O2975" i="13"/>
  <c r="N2976" i="13"/>
  <c r="O2976" i="13"/>
  <c r="N2977" i="13"/>
  <c r="O2977" i="13"/>
  <c r="N2978" i="13"/>
  <c r="O2978" i="13"/>
  <c r="N2979" i="13"/>
  <c r="O2979" i="13"/>
  <c r="N2980" i="13"/>
  <c r="O2980" i="13"/>
  <c r="N2981" i="13"/>
  <c r="O2981" i="13"/>
  <c r="N2982" i="13"/>
  <c r="O2982" i="13"/>
  <c r="N2983" i="13"/>
  <c r="O2983" i="13"/>
  <c r="N2984" i="13"/>
  <c r="O2984" i="13"/>
  <c r="N2985" i="13"/>
  <c r="O2985" i="13"/>
  <c r="N2986" i="13"/>
  <c r="O2986" i="13"/>
  <c r="N2987" i="13"/>
  <c r="O2987" i="13"/>
  <c r="N2988" i="13"/>
  <c r="O2988" i="13"/>
  <c r="N2989" i="13"/>
  <c r="O2989" i="13"/>
  <c r="N2990" i="13"/>
  <c r="O2990" i="13"/>
  <c r="N2991" i="13"/>
  <c r="O2991" i="13"/>
  <c r="N2992" i="13"/>
  <c r="O2992" i="13"/>
  <c r="N2993" i="13"/>
  <c r="O2993" i="13"/>
  <c r="N2994" i="13"/>
  <c r="O2994" i="13"/>
  <c r="N2995" i="13"/>
  <c r="O2995" i="13"/>
  <c r="N2996" i="13"/>
  <c r="O2996" i="13"/>
  <c r="N2997" i="13"/>
  <c r="O2997" i="13"/>
  <c r="N2998" i="13"/>
  <c r="O2998" i="13"/>
  <c r="N2999" i="13"/>
  <c r="O2999" i="13"/>
  <c r="N3000" i="13"/>
  <c r="O3000" i="13"/>
  <c r="N3001" i="13"/>
  <c r="O3001" i="13"/>
  <c r="N3002" i="13"/>
  <c r="O3002" i="13"/>
  <c r="N3003" i="13"/>
  <c r="O3003" i="13"/>
  <c r="N3004" i="13"/>
  <c r="O3004" i="13"/>
  <c r="N3005" i="13"/>
  <c r="O3005" i="13"/>
  <c r="N3006" i="13"/>
  <c r="O3006" i="13"/>
  <c r="N3007" i="13"/>
  <c r="O3007" i="13"/>
  <c r="N3008" i="13"/>
  <c r="O3008" i="13"/>
  <c r="N3009" i="13"/>
  <c r="O3009" i="13"/>
  <c r="N3010" i="13"/>
  <c r="O3010" i="13"/>
  <c r="N3011" i="13"/>
  <c r="O3011" i="13"/>
  <c r="N3012" i="13"/>
  <c r="O3012" i="13"/>
  <c r="N3013" i="13"/>
  <c r="O3013" i="13"/>
  <c r="N3014" i="13"/>
  <c r="O3014" i="13"/>
  <c r="N3015" i="13"/>
  <c r="O3015" i="13"/>
  <c r="N3016" i="13"/>
  <c r="O3016" i="13"/>
  <c r="N3017" i="13"/>
  <c r="O3017" i="13"/>
  <c r="N3018" i="13"/>
  <c r="O3018" i="13"/>
  <c r="N3019" i="13"/>
  <c r="O3019" i="13"/>
  <c r="N3020" i="13"/>
  <c r="O3020" i="13"/>
  <c r="N3021" i="13"/>
  <c r="O3021" i="13"/>
  <c r="N3022" i="13"/>
  <c r="O3022" i="13"/>
  <c r="N3023" i="13"/>
  <c r="O3023" i="13"/>
  <c r="N3024" i="13"/>
  <c r="O3024" i="13"/>
  <c r="N3025" i="13"/>
  <c r="O3025" i="13"/>
  <c r="N3026" i="13"/>
  <c r="O3026" i="13"/>
  <c r="N3027" i="13"/>
  <c r="O3027" i="13"/>
  <c r="N3028" i="13"/>
  <c r="O3028" i="13"/>
  <c r="N3029" i="13"/>
  <c r="O3029" i="13"/>
  <c r="N3030" i="13"/>
  <c r="O3030" i="13"/>
  <c r="N3031" i="13"/>
  <c r="O3031" i="13"/>
  <c r="N3032" i="13"/>
  <c r="O3032" i="13"/>
  <c r="N3033" i="13"/>
  <c r="O3033" i="13"/>
  <c r="N3034" i="13"/>
  <c r="O3034" i="13"/>
  <c r="N3035" i="13"/>
  <c r="O3035" i="13"/>
  <c r="N3036" i="13"/>
  <c r="O3036" i="13"/>
  <c r="N3037" i="13"/>
  <c r="O3037" i="13"/>
  <c r="N3038" i="13"/>
  <c r="O3038" i="13"/>
  <c r="N3039" i="13"/>
  <c r="O3039" i="13"/>
  <c r="N3040" i="13"/>
  <c r="O3040" i="13"/>
  <c r="N3041" i="13"/>
  <c r="O3041" i="13"/>
  <c r="N3042" i="13"/>
  <c r="O3042" i="13"/>
  <c r="N3043" i="13"/>
  <c r="O3043" i="13"/>
  <c r="N3044" i="13"/>
  <c r="O3044" i="13"/>
  <c r="N3045" i="13"/>
  <c r="O3045" i="13"/>
  <c r="N3046" i="13"/>
  <c r="O3046" i="13"/>
  <c r="N3047" i="13"/>
  <c r="O3047" i="13"/>
  <c r="N3048" i="13"/>
  <c r="O3048" i="13"/>
  <c r="N3049" i="13"/>
  <c r="O3049" i="13"/>
  <c r="N3050" i="13"/>
  <c r="O3050" i="13"/>
  <c r="N3051" i="13"/>
  <c r="O3051" i="13"/>
  <c r="N3052" i="13"/>
  <c r="O3052" i="13"/>
  <c r="N3053" i="13"/>
  <c r="O3053" i="13"/>
  <c r="N3054" i="13"/>
  <c r="O3054" i="13"/>
  <c r="N3055" i="13"/>
  <c r="O3055" i="13"/>
  <c r="N3056" i="13"/>
  <c r="O3056" i="13"/>
  <c r="N3057" i="13"/>
  <c r="O3057" i="13"/>
  <c r="N3058" i="13"/>
  <c r="O3058" i="13"/>
  <c r="N3059" i="13"/>
  <c r="O3059" i="13"/>
  <c r="N3060" i="13"/>
  <c r="O3060" i="13"/>
  <c r="N3061" i="13"/>
  <c r="O3061" i="13"/>
  <c r="N3062" i="13"/>
  <c r="O3062" i="13"/>
  <c r="N3063" i="13"/>
  <c r="O3063" i="13"/>
  <c r="N3064" i="13"/>
  <c r="O3064" i="13"/>
  <c r="N3065" i="13"/>
  <c r="O3065" i="13"/>
  <c r="N3066" i="13"/>
  <c r="O3066" i="13"/>
  <c r="N3067" i="13"/>
  <c r="O3067" i="13"/>
  <c r="N3068" i="13"/>
  <c r="O3068" i="13"/>
  <c r="N3069" i="13"/>
  <c r="O3069" i="13"/>
  <c r="N3070" i="13"/>
  <c r="O3070" i="13"/>
  <c r="N3071" i="13"/>
  <c r="O3071" i="13"/>
  <c r="N3072" i="13"/>
  <c r="O3072" i="13"/>
  <c r="N3073" i="13"/>
  <c r="O3073" i="13"/>
  <c r="N3074" i="13"/>
  <c r="O3074" i="13"/>
  <c r="N3075" i="13"/>
  <c r="O3075" i="13"/>
  <c r="N3076" i="13"/>
  <c r="O3076" i="13"/>
  <c r="N3077" i="13"/>
  <c r="O3077" i="13"/>
  <c r="N3078" i="13"/>
  <c r="O3078" i="13"/>
  <c r="N3079" i="13"/>
  <c r="O3079" i="13"/>
  <c r="N3080" i="13"/>
  <c r="O3080" i="13"/>
  <c r="N3081" i="13"/>
  <c r="O3081" i="13"/>
  <c r="N3082" i="13"/>
  <c r="O3082" i="13"/>
  <c r="N3083" i="13"/>
  <c r="O3083" i="13"/>
  <c r="N3084" i="13"/>
  <c r="O3084" i="13"/>
  <c r="N3085" i="13"/>
  <c r="O3085" i="13"/>
  <c r="N3086" i="13"/>
  <c r="O3086" i="13"/>
  <c r="N3087" i="13"/>
  <c r="O3087" i="13"/>
  <c r="N3088" i="13"/>
  <c r="O3088" i="13"/>
  <c r="N3089" i="13"/>
  <c r="O3089" i="13"/>
  <c r="N3090" i="13"/>
  <c r="O3090" i="13"/>
  <c r="N3091" i="13"/>
  <c r="O3091" i="13"/>
  <c r="N3092" i="13"/>
  <c r="O3092" i="13"/>
  <c r="N3093" i="13"/>
  <c r="O3093" i="13"/>
  <c r="N3094" i="13"/>
  <c r="O3094" i="13"/>
  <c r="N3095" i="13"/>
  <c r="O3095" i="13"/>
  <c r="N3096" i="13"/>
  <c r="O3096" i="13"/>
  <c r="N3097" i="13"/>
  <c r="O3097" i="13"/>
  <c r="N3098" i="13"/>
  <c r="O3098" i="13"/>
  <c r="N3099" i="13"/>
  <c r="O3099" i="13"/>
  <c r="N3100" i="13"/>
  <c r="O3100" i="13"/>
  <c r="N3101" i="13"/>
  <c r="O3101" i="13"/>
  <c r="N3102" i="13"/>
  <c r="O3102" i="13"/>
  <c r="N3103" i="13"/>
  <c r="O3103" i="13"/>
  <c r="N3104" i="13"/>
  <c r="O3104" i="13"/>
  <c r="N3105" i="13"/>
  <c r="O3105" i="13"/>
  <c r="N3106" i="13"/>
  <c r="O3106" i="13"/>
  <c r="N3107" i="13"/>
  <c r="O3107" i="13"/>
  <c r="N3108" i="13"/>
  <c r="O3108" i="13"/>
  <c r="N3109" i="13"/>
  <c r="O3109" i="13"/>
  <c r="N3110" i="13"/>
  <c r="O3110" i="13"/>
  <c r="N3111" i="13"/>
  <c r="O3111" i="13"/>
  <c r="N3112" i="13"/>
  <c r="O3112" i="13"/>
  <c r="N3113" i="13"/>
  <c r="O3113" i="13"/>
  <c r="N3114" i="13"/>
  <c r="O3114" i="13"/>
  <c r="N3115" i="13"/>
  <c r="O3115" i="13"/>
  <c r="N3116" i="13"/>
  <c r="O3116" i="13"/>
  <c r="N3117" i="13"/>
  <c r="O3117" i="13"/>
  <c r="N3118" i="13"/>
  <c r="O3118" i="13"/>
  <c r="N3119" i="13"/>
  <c r="O3119" i="13"/>
  <c r="N3120" i="13"/>
  <c r="O3120" i="13"/>
  <c r="N3121" i="13"/>
  <c r="O3121" i="13"/>
  <c r="N3122" i="13"/>
  <c r="O3122" i="13"/>
  <c r="N3123" i="13"/>
  <c r="O3123" i="13"/>
  <c r="N3124" i="13"/>
  <c r="O3124" i="13"/>
  <c r="N3125" i="13"/>
  <c r="O3125" i="13"/>
  <c r="N3126" i="13"/>
  <c r="O3126" i="13"/>
  <c r="N3127" i="13"/>
  <c r="O3127" i="13"/>
  <c r="N3128" i="13"/>
  <c r="O3128" i="13"/>
  <c r="N3129" i="13"/>
  <c r="O3129" i="13"/>
  <c r="N3130" i="13"/>
  <c r="O3130" i="13"/>
  <c r="N3131" i="13"/>
  <c r="O3131" i="13"/>
  <c r="N3132" i="13"/>
  <c r="O3132" i="13"/>
  <c r="N3133" i="13"/>
  <c r="O3133" i="13"/>
  <c r="N3134" i="13"/>
  <c r="O3134" i="13"/>
  <c r="N3135" i="13"/>
  <c r="O3135" i="13"/>
  <c r="N3136" i="13"/>
  <c r="O3136" i="13"/>
  <c r="N3137" i="13"/>
  <c r="O3137" i="13"/>
  <c r="N3138" i="13"/>
  <c r="O3138" i="13"/>
  <c r="N3139" i="13"/>
  <c r="O3139" i="13"/>
  <c r="N3140" i="13"/>
  <c r="O3140" i="13"/>
  <c r="N3141" i="13"/>
  <c r="O3141" i="13"/>
  <c r="N3142" i="13"/>
  <c r="O3142" i="13"/>
  <c r="N3143" i="13"/>
  <c r="O3143" i="13"/>
  <c r="N3144" i="13"/>
  <c r="O3144" i="13"/>
  <c r="N3145" i="13"/>
  <c r="O3145" i="13"/>
  <c r="N3146" i="13"/>
  <c r="O3146" i="13"/>
  <c r="N3147" i="13"/>
  <c r="O3147" i="13"/>
  <c r="N3148" i="13"/>
  <c r="O3148" i="13"/>
  <c r="N3149" i="13"/>
  <c r="O3149" i="13"/>
  <c r="N3150" i="13"/>
  <c r="O3150" i="13"/>
  <c r="N3151" i="13"/>
  <c r="O3151" i="13"/>
  <c r="N3152" i="13"/>
  <c r="O3152" i="13"/>
  <c r="N3153" i="13"/>
  <c r="O3153" i="13"/>
  <c r="N3154" i="13"/>
  <c r="O3154" i="13"/>
  <c r="N3155" i="13"/>
  <c r="O3155" i="13"/>
  <c r="N3156" i="13"/>
  <c r="O3156" i="13"/>
  <c r="N3157" i="13"/>
  <c r="O3157" i="13"/>
  <c r="N3158" i="13"/>
  <c r="O3158" i="13"/>
  <c r="N3159" i="13"/>
  <c r="O3159" i="13"/>
  <c r="N3160" i="13"/>
  <c r="O3160" i="13"/>
  <c r="N3161" i="13"/>
  <c r="O3161" i="13"/>
  <c r="N3162" i="13"/>
  <c r="O3162" i="13"/>
  <c r="N3163" i="13"/>
  <c r="O3163" i="13"/>
  <c r="N3164" i="13"/>
  <c r="O3164" i="13"/>
  <c r="N3165" i="13"/>
  <c r="O3165" i="13"/>
  <c r="N3166" i="13"/>
  <c r="O3166" i="13"/>
  <c r="N3167" i="13"/>
  <c r="O3167" i="13"/>
  <c r="N3168" i="13"/>
  <c r="O3168" i="13"/>
  <c r="N3169" i="13"/>
  <c r="O3169" i="13"/>
  <c r="N3170" i="13"/>
  <c r="O3170" i="13"/>
  <c r="N3171" i="13"/>
  <c r="O3171" i="13"/>
  <c r="N3172" i="13"/>
  <c r="O3172" i="13"/>
  <c r="N3173" i="13"/>
  <c r="O3173" i="13"/>
  <c r="N3174" i="13"/>
  <c r="O3174" i="13"/>
  <c r="N3175" i="13"/>
  <c r="O3175" i="13"/>
  <c r="N3176" i="13"/>
  <c r="O3176" i="13"/>
  <c r="N3177" i="13"/>
  <c r="O3177" i="13"/>
  <c r="N3178" i="13"/>
  <c r="O3178" i="13"/>
  <c r="N3179" i="13"/>
  <c r="O3179" i="13"/>
  <c r="N3180" i="13"/>
  <c r="O3180" i="13"/>
  <c r="N3181" i="13"/>
  <c r="O3181" i="13"/>
  <c r="N3182" i="13"/>
  <c r="O3182" i="13"/>
  <c r="N3183" i="13"/>
  <c r="O3183" i="13"/>
  <c r="N3184" i="13"/>
  <c r="O3184" i="13"/>
  <c r="N3185" i="13"/>
  <c r="O3185" i="13"/>
  <c r="N3186" i="13"/>
  <c r="O3186" i="13"/>
  <c r="N3187" i="13"/>
  <c r="O3187" i="13"/>
  <c r="N3188" i="13"/>
  <c r="O3188" i="13"/>
  <c r="N3189" i="13"/>
  <c r="O3189" i="13"/>
  <c r="N3190" i="13"/>
  <c r="O3190" i="13"/>
  <c r="N3191" i="13"/>
  <c r="O3191" i="13"/>
  <c r="N3192" i="13"/>
  <c r="O3192" i="13"/>
  <c r="N3193" i="13"/>
  <c r="O3193" i="13"/>
  <c r="N3194" i="13"/>
  <c r="O3194" i="13"/>
  <c r="N3195" i="13"/>
  <c r="O3195" i="13"/>
  <c r="N3196" i="13"/>
  <c r="O3196" i="13"/>
  <c r="N3197" i="13"/>
  <c r="O3197" i="13"/>
  <c r="N3198" i="13"/>
  <c r="O3198" i="13"/>
  <c r="N3199" i="13"/>
  <c r="O3199" i="13"/>
  <c r="N3200" i="13"/>
  <c r="O3200" i="13"/>
  <c r="N3201" i="13"/>
  <c r="O3201" i="13"/>
  <c r="N3202" i="13"/>
  <c r="O3202" i="13"/>
  <c r="N3203" i="13"/>
  <c r="O3203" i="13"/>
  <c r="N3204" i="13"/>
  <c r="O3204" i="13"/>
  <c r="N3205" i="13"/>
  <c r="O3205" i="13"/>
  <c r="N3206" i="13"/>
  <c r="O3206" i="13"/>
  <c r="N3207" i="13"/>
  <c r="O3207" i="13"/>
  <c r="N3208" i="13"/>
  <c r="O3208" i="13"/>
  <c r="N3209" i="13"/>
  <c r="O3209" i="13"/>
  <c r="N3210" i="13"/>
  <c r="O3210" i="13"/>
  <c r="N3211" i="13"/>
  <c r="O3211" i="13"/>
  <c r="N3212" i="13"/>
  <c r="O3212" i="13"/>
  <c r="N3213" i="13"/>
  <c r="O3213" i="13"/>
  <c r="N3214" i="13"/>
  <c r="O3214" i="13"/>
  <c r="N3215" i="13"/>
  <c r="O3215" i="13"/>
  <c r="N3216" i="13"/>
  <c r="O3216" i="13"/>
  <c r="N3217" i="13"/>
  <c r="O3217" i="13"/>
  <c r="N3218" i="13"/>
  <c r="O3218" i="13"/>
  <c r="N3219" i="13"/>
  <c r="O3219" i="13"/>
  <c r="N3220" i="13"/>
  <c r="O3220" i="13"/>
  <c r="N3221" i="13"/>
  <c r="O3221" i="13"/>
  <c r="N3222" i="13"/>
  <c r="O3222" i="13"/>
  <c r="N3223" i="13"/>
  <c r="O3223" i="13"/>
  <c r="N3224" i="13"/>
  <c r="O3224" i="13"/>
  <c r="N3225" i="13"/>
  <c r="O3225" i="13"/>
  <c r="N3226" i="13"/>
  <c r="O3226" i="13"/>
  <c r="N3227" i="13"/>
  <c r="O3227" i="13"/>
  <c r="N3228" i="13"/>
  <c r="O3228" i="13"/>
  <c r="N3229" i="13"/>
  <c r="O3229" i="13"/>
  <c r="N3230" i="13"/>
  <c r="O3230" i="13"/>
  <c r="N3231" i="13"/>
  <c r="O3231" i="13"/>
  <c r="N3232" i="13"/>
  <c r="O3232" i="13"/>
  <c r="N3233" i="13"/>
  <c r="O3233" i="13"/>
  <c r="N3234" i="13"/>
  <c r="O3234" i="13"/>
  <c r="N3235" i="13"/>
  <c r="O3235" i="13"/>
  <c r="N3236" i="13"/>
  <c r="O3236" i="13"/>
  <c r="N3237" i="13"/>
  <c r="O3237" i="13"/>
  <c r="N3238" i="13"/>
  <c r="O3238" i="13"/>
  <c r="N3239" i="13"/>
  <c r="O3239" i="13"/>
  <c r="N3240" i="13"/>
  <c r="O3240" i="13"/>
  <c r="N3241" i="13"/>
  <c r="O3241" i="13"/>
  <c r="N3242" i="13"/>
  <c r="O3242" i="13"/>
  <c r="N3243" i="13"/>
  <c r="O3243" i="13"/>
  <c r="N3244" i="13"/>
  <c r="O3244" i="13"/>
  <c r="N3245" i="13"/>
  <c r="O3245" i="13"/>
  <c r="N3246" i="13"/>
  <c r="O3246" i="13"/>
  <c r="N3247" i="13"/>
  <c r="O3247" i="13"/>
  <c r="N3248" i="13"/>
  <c r="O3248" i="13"/>
  <c r="N3249" i="13"/>
  <c r="O3249" i="13"/>
  <c r="N3250" i="13"/>
  <c r="O3250" i="13"/>
  <c r="N3251" i="13"/>
  <c r="O3251" i="13"/>
  <c r="N3252" i="13"/>
  <c r="O3252" i="13"/>
  <c r="N3253" i="13"/>
  <c r="O3253" i="13"/>
  <c r="N3254" i="13"/>
  <c r="O3254" i="13"/>
  <c r="N3255" i="13"/>
  <c r="O3255" i="13"/>
  <c r="N3256" i="13"/>
  <c r="O3256" i="13"/>
  <c r="N3257" i="13"/>
  <c r="O3257" i="13"/>
  <c r="N3258" i="13"/>
  <c r="O3258" i="13"/>
  <c r="N3259" i="13"/>
  <c r="O3259" i="13"/>
  <c r="N3260" i="13"/>
  <c r="O3260" i="13"/>
  <c r="N3261" i="13"/>
  <c r="O3261" i="13"/>
  <c r="N3262" i="13"/>
  <c r="O3262" i="13"/>
  <c r="N3263" i="13"/>
  <c r="O3263" i="13"/>
  <c r="N3264" i="13"/>
  <c r="O3264" i="13"/>
  <c r="N3265" i="13"/>
  <c r="O3265" i="13"/>
  <c r="N3266" i="13"/>
  <c r="O3266" i="13"/>
  <c r="N3267" i="13"/>
  <c r="O3267" i="13"/>
  <c r="N3268" i="13"/>
  <c r="O3268" i="13"/>
  <c r="N3269" i="13"/>
  <c r="O3269" i="13"/>
  <c r="N3270" i="13"/>
  <c r="O3270" i="13"/>
  <c r="N3271" i="13"/>
  <c r="O3271" i="13"/>
  <c r="N3272" i="13"/>
  <c r="O3272" i="13"/>
  <c r="N3273" i="13"/>
  <c r="O3273" i="13"/>
  <c r="N3274" i="13"/>
  <c r="O3274" i="13"/>
  <c r="N3275" i="13"/>
  <c r="O3275" i="13"/>
  <c r="N3276" i="13"/>
  <c r="O3276" i="13"/>
  <c r="N3277" i="13"/>
  <c r="O3277" i="13"/>
  <c r="N3278" i="13"/>
  <c r="O3278" i="13"/>
  <c r="N3279" i="13"/>
  <c r="O3279" i="13"/>
  <c r="N3280" i="13"/>
  <c r="O3280" i="13"/>
  <c r="N3281" i="13"/>
  <c r="O3281" i="13"/>
  <c r="N3282" i="13"/>
  <c r="O3282" i="13"/>
  <c r="N3283" i="13"/>
  <c r="O3283" i="13"/>
  <c r="N3284" i="13"/>
  <c r="O3284" i="13"/>
  <c r="N3285" i="13"/>
  <c r="O3285" i="13"/>
  <c r="N3286" i="13"/>
  <c r="O3286" i="13"/>
  <c r="N3287" i="13"/>
  <c r="O3287" i="13"/>
  <c r="N3288" i="13"/>
  <c r="O3288" i="13"/>
  <c r="N3289" i="13"/>
  <c r="O3289" i="13"/>
  <c r="N3290" i="13"/>
  <c r="O3290" i="13"/>
  <c r="N3291" i="13"/>
  <c r="O3291" i="13"/>
  <c r="N3292" i="13"/>
  <c r="O3292" i="13"/>
  <c r="N3293" i="13"/>
  <c r="O3293" i="13"/>
  <c r="N3294" i="13"/>
  <c r="O3294" i="13"/>
  <c r="N3295" i="13"/>
  <c r="O3295" i="13"/>
  <c r="N3296" i="13"/>
  <c r="O3296" i="13"/>
  <c r="N3297" i="13"/>
  <c r="O3297" i="13"/>
  <c r="N3298" i="13"/>
  <c r="O3298" i="13"/>
  <c r="N3299" i="13"/>
  <c r="O3299" i="13"/>
  <c r="N3300" i="13"/>
  <c r="O3300" i="13"/>
  <c r="N3301" i="13"/>
  <c r="O3301" i="13"/>
  <c r="N3302" i="13"/>
  <c r="O3302" i="13"/>
  <c r="N3303" i="13"/>
  <c r="O3303" i="13"/>
  <c r="N3304" i="13"/>
  <c r="O3304" i="13"/>
  <c r="N3305" i="13"/>
  <c r="O3305" i="13"/>
  <c r="N3306" i="13"/>
  <c r="O3306" i="13"/>
  <c r="N3307" i="13"/>
  <c r="O3307" i="13"/>
  <c r="N3308" i="13"/>
  <c r="O3308" i="13"/>
  <c r="N3309" i="13"/>
  <c r="O3309" i="13"/>
  <c r="N3310" i="13"/>
  <c r="O3310" i="13"/>
  <c r="N3311" i="13"/>
  <c r="O3311" i="13"/>
  <c r="N3312" i="13"/>
  <c r="O3312" i="13"/>
  <c r="N3313" i="13"/>
  <c r="O3313" i="13"/>
  <c r="N3314" i="13"/>
  <c r="O3314" i="13"/>
  <c r="N3315" i="13"/>
  <c r="O3315" i="13"/>
  <c r="N3316" i="13"/>
  <c r="O3316" i="13"/>
  <c r="N3317" i="13"/>
  <c r="O3317" i="13"/>
  <c r="N3318" i="13"/>
  <c r="O3318" i="13"/>
  <c r="N3319" i="13"/>
  <c r="O3319" i="13"/>
  <c r="N3320" i="13"/>
  <c r="O3320" i="13"/>
  <c r="N3321" i="13"/>
  <c r="O3321" i="13"/>
  <c r="N3322" i="13"/>
  <c r="O3322" i="13"/>
  <c r="N3323" i="13"/>
  <c r="O3323" i="13"/>
  <c r="N3324" i="13"/>
  <c r="O3324" i="13"/>
  <c r="N3325" i="13"/>
  <c r="O3325" i="13"/>
  <c r="N3326" i="13"/>
  <c r="O3326" i="13"/>
  <c r="N3327" i="13"/>
  <c r="O3327" i="13"/>
  <c r="N3328" i="13"/>
  <c r="O3328" i="13"/>
  <c r="N3329" i="13"/>
  <c r="O3329" i="13"/>
  <c r="N3330" i="13"/>
  <c r="O3330" i="13"/>
  <c r="N3331" i="13"/>
  <c r="O3331" i="13"/>
  <c r="N3332" i="13"/>
  <c r="O3332" i="13"/>
  <c r="N3333" i="13"/>
  <c r="O3333" i="13"/>
  <c r="N3334" i="13"/>
  <c r="O3334" i="13"/>
  <c r="N3335" i="13"/>
  <c r="O3335" i="13"/>
  <c r="N3336" i="13"/>
  <c r="O3336" i="13"/>
  <c r="N3337" i="13"/>
  <c r="O3337" i="13"/>
  <c r="N3338" i="13"/>
  <c r="O3338" i="13"/>
  <c r="N3339" i="13"/>
  <c r="O3339" i="13"/>
  <c r="N3340" i="13"/>
  <c r="O3340" i="13"/>
  <c r="N3341" i="13"/>
  <c r="O3341" i="13"/>
  <c r="N3342" i="13"/>
  <c r="O3342" i="13"/>
  <c r="N3343" i="13"/>
  <c r="O3343" i="13"/>
  <c r="N3344" i="13"/>
  <c r="O3344" i="13"/>
  <c r="N3345" i="13"/>
  <c r="O3345" i="13"/>
  <c r="N3346" i="13"/>
  <c r="O3346" i="13"/>
  <c r="N3347" i="13"/>
  <c r="O3347" i="13"/>
  <c r="N3348" i="13"/>
  <c r="O3348" i="13"/>
  <c r="N3349" i="13"/>
  <c r="O3349" i="13"/>
  <c r="N3350" i="13"/>
  <c r="O3350" i="13"/>
  <c r="N3351" i="13"/>
  <c r="O3351" i="13"/>
  <c r="N3352" i="13"/>
  <c r="O3352" i="13"/>
  <c r="N3353" i="13"/>
  <c r="O3353" i="13"/>
  <c r="N3354" i="13"/>
  <c r="O3354" i="13"/>
  <c r="N3355" i="13"/>
  <c r="O3355" i="13"/>
  <c r="N3356" i="13"/>
  <c r="O3356" i="13"/>
  <c r="N3357" i="13"/>
  <c r="O3357" i="13"/>
  <c r="N3358" i="13"/>
  <c r="O3358" i="13"/>
  <c r="N3359" i="13"/>
  <c r="O3359" i="13"/>
  <c r="N3360" i="13"/>
  <c r="O3360" i="13"/>
  <c r="N3361" i="13"/>
  <c r="O3361" i="13"/>
  <c r="N3362" i="13"/>
  <c r="O3362" i="13"/>
  <c r="N3363" i="13"/>
  <c r="O3363" i="13"/>
  <c r="N3364" i="13"/>
  <c r="O3364" i="13"/>
  <c r="N3365" i="13"/>
  <c r="O3365" i="13"/>
  <c r="N3366" i="13"/>
  <c r="O3366" i="13"/>
  <c r="N3367" i="13"/>
  <c r="O3367" i="13"/>
  <c r="N3368" i="13"/>
  <c r="O3368" i="13"/>
  <c r="N3369" i="13"/>
  <c r="O3369" i="13"/>
  <c r="N3370" i="13"/>
  <c r="O3370" i="13"/>
  <c r="N3371" i="13"/>
  <c r="O3371" i="13"/>
  <c r="N3372" i="13"/>
  <c r="O3372" i="13"/>
  <c r="N3373" i="13"/>
  <c r="O3373" i="13"/>
  <c r="N3374" i="13"/>
  <c r="O3374" i="13"/>
  <c r="N3375" i="13"/>
  <c r="O3375" i="13"/>
  <c r="N3376" i="13"/>
  <c r="O3376" i="13"/>
  <c r="N3377" i="13"/>
  <c r="O3377" i="13"/>
  <c r="N3378" i="13"/>
  <c r="O3378" i="13"/>
  <c r="N3379" i="13"/>
  <c r="O3379" i="13"/>
  <c r="N3380" i="13"/>
  <c r="O3380" i="13"/>
  <c r="N3381" i="13"/>
  <c r="O3381" i="13"/>
  <c r="N3382" i="13"/>
  <c r="O3382" i="13"/>
  <c r="N3383" i="13"/>
  <c r="O3383" i="13"/>
  <c r="N3384" i="13"/>
  <c r="O3384" i="13"/>
  <c r="N3385" i="13"/>
  <c r="O3385" i="13"/>
  <c r="N3386" i="13"/>
  <c r="O3386" i="13"/>
  <c r="N3387" i="13"/>
  <c r="O3387" i="13"/>
  <c r="N3388" i="13"/>
  <c r="O3388" i="13"/>
  <c r="N3389" i="13"/>
  <c r="O3389" i="13"/>
  <c r="N3390" i="13"/>
  <c r="O3390" i="13"/>
  <c r="N3391" i="13"/>
  <c r="O3391" i="13"/>
  <c r="N3392" i="13"/>
  <c r="O3392" i="13"/>
  <c r="N3393" i="13"/>
  <c r="O3393" i="13"/>
  <c r="N3394" i="13"/>
  <c r="O3394" i="13"/>
  <c r="N3395" i="13"/>
  <c r="O3395" i="13"/>
  <c r="N3396" i="13"/>
  <c r="O3396" i="13"/>
  <c r="N3397" i="13"/>
  <c r="O3397" i="13"/>
  <c r="N3398" i="13"/>
  <c r="O3398" i="13"/>
  <c r="N3399" i="13"/>
  <c r="O3399" i="13"/>
  <c r="N3400" i="13"/>
  <c r="O3400" i="13"/>
  <c r="N3401" i="13"/>
  <c r="O3401" i="13"/>
  <c r="N3402" i="13"/>
  <c r="O3402" i="13"/>
  <c r="N3403" i="13"/>
  <c r="O3403" i="13"/>
  <c r="N3404" i="13"/>
  <c r="O3404" i="13"/>
  <c r="N3405" i="13"/>
  <c r="O3405" i="13"/>
  <c r="N3406" i="13"/>
  <c r="O3406" i="13"/>
  <c r="N3407" i="13"/>
  <c r="O3407" i="13"/>
  <c r="N3408" i="13"/>
  <c r="O3408" i="13"/>
  <c r="N3409" i="13"/>
  <c r="O3409" i="13"/>
  <c r="N3410" i="13"/>
  <c r="O3410" i="13"/>
  <c r="N3411" i="13"/>
  <c r="O3411" i="13"/>
  <c r="N3412" i="13"/>
  <c r="O3412" i="13"/>
  <c r="N3413" i="13"/>
  <c r="O3413" i="13"/>
  <c r="N3414" i="13"/>
  <c r="O3414" i="13"/>
  <c r="N3415" i="13"/>
  <c r="O3415" i="13"/>
  <c r="N3416" i="13"/>
  <c r="O3416" i="13"/>
  <c r="N3417" i="13"/>
  <c r="O3417" i="13"/>
  <c r="N3418" i="13"/>
  <c r="O3418" i="13"/>
  <c r="N3419" i="13"/>
  <c r="O3419" i="13"/>
  <c r="N3420" i="13"/>
  <c r="O3420" i="13"/>
  <c r="N3421" i="13"/>
  <c r="O3421" i="13"/>
  <c r="N3422" i="13"/>
  <c r="O3422" i="13"/>
  <c r="N3423" i="13"/>
  <c r="O3423" i="13"/>
  <c r="N3424" i="13"/>
  <c r="O3424" i="13"/>
  <c r="N3425" i="13"/>
  <c r="O3425" i="13"/>
  <c r="N3426" i="13"/>
  <c r="O3426" i="13"/>
  <c r="N3427" i="13"/>
  <c r="O3427" i="13"/>
  <c r="N3428" i="13"/>
  <c r="O3428" i="13"/>
  <c r="N3429" i="13"/>
  <c r="O3429" i="13"/>
  <c r="N3430" i="13"/>
  <c r="O3430" i="13"/>
  <c r="N3431" i="13"/>
  <c r="O3431" i="13"/>
  <c r="N3432" i="13"/>
  <c r="O3432" i="13"/>
  <c r="N3433" i="13"/>
  <c r="O3433" i="13"/>
  <c r="N3434" i="13"/>
  <c r="O3434" i="13"/>
  <c r="N3435" i="13"/>
  <c r="O3435" i="13"/>
  <c r="N3436" i="13"/>
  <c r="O3436" i="13"/>
  <c r="N3437" i="13"/>
  <c r="O3437" i="13"/>
  <c r="N3438" i="13"/>
  <c r="O3438" i="13"/>
  <c r="N3439" i="13"/>
  <c r="O3439" i="13"/>
  <c r="N3440" i="13"/>
  <c r="O3440" i="13"/>
  <c r="N3441" i="13"/>
  <c r="O3441" i="13"/>
  <c r="N3442" i="13"/>
  <c r="O3442" i="13"/>
  <c r="N3443" i="13"/>
  <c r="O3443" i="13"/>
  <c r="N3444" i="13"/>
  <c r="O3444" i="13"/>
  <c r="N3445" i="13"/>
  <c r="O3445" i="13"/>
  <c r="N3446" i="13"/>
  <c r="O3446" i="13"/>
  <c r="N3447" i="13"/>
  <c r="O3447" i="13"/>
  <c r="N3448" i="13"/>
  <c r="O3448" i="13"/>
  <c r="N3449" i="13"/>
  <c r="O3449" i="13"/>
  <c r="N3450" i="13"/>
  <c r="O3450" i="13"/>
  <c r="N3451" i="13"/>
  <c r="O3451" i="13"/>
  <c r="N3452" i="13"/>
  <c r="O3452" i="13"/>
  <c r="N3453" i="13"/>
  <c r="O3453" i="13"/>
  <c r="N3454" i="13"/>
  <c r="O3454" i="13"/>
  <c r="N3455" i="13"/>
  <c r="O3455" i="13"/>
  <c r="N3456" i="13"/>
  <c r="O3456" i="13"/>
  <c r="N3457" i="13"/>
  <c r="O3457" i="13"/>
  <c r="N3458" i="13"/>
  <c r="O3458" i="13"/>
  <c r="N3459" i="13"/>
  <c r="O3459" i="13"/>
  <c r="N3460" i="13"/>
  <c r="O3460" i="13"/>
  <c r="N3461" i="13"/>
  <c r="O3461" i="13"/>
  <c r="N3462" i="13"/>
  <c r="O3462" i="13"/>
  <c r="N3463" i="13"/>
  <c r="O3463" i="13"/>
  <c r="N3464" i="13"/>
  <c r="O3464" i="13"/>
  <c r="N3465" i="13"/>
  <c r="O3465" i="13"/>
  <c r="N3466" i="13"/>
  <c r="O3466" i="13"/>
  <c r="N3467" i="13"/>
  <c r="O3467" i="13"/>
  <c r="N3468" i="13"/>
  <c r="O3468" i="13"/>
  <c r="N3469" i="13"/>
  <c r="O3469" i="13"/>
  <c r="N3470" i="13"/>
  <c r="O3470" i="13"/>
  <c r="N3471" i="13"/>
  <c r="O3471" i="13"/>
  <c r="N3472" i="13"/>
  <c r="O3472" i="13"/>
  <c r="N3473" i="13"/>
  <c r="O3473" i="13"/>
  <c r="N3474" i="13"/>
  <c r="O3474" i="13"/>
  <c r="N3475" i="13"/>
  <c r="O3475" i="13"/>
  <c r="N3476" i="13"/>
  <c r="O3476" i="13"/>
  <c r="N3477" i="13"/>
  <c r="O3477" i="13"/>
  <c r="N3478" i="13"/>
  <c r="O3478" i="13"/>
  <c r="N3479" i="13"/>
  <c r="O3479" i="13"/>
  <c r="N3480" i="13"/>
  <c r="O3480" i="13"/>
  <c r="N3481" i="13"/>
  <c r="O3481" i="13"/>
  <c r="N3482" i="13"/>
  <c r="O3482" i="13"/>
  <c r="N3483" i="13"/>
  <c r="O3483" i="13"/>
  <c r="N3484" i="13"/>
  <c r="O3484" i="13"/>
  <c r="N3485" i="13"/>
  <c r="O3485" i="13"/>
  <c r="N3486" i="13"/>
  <c r="O3486" i="13"/>
  <c r="N3487" i="13"/>
  <c r="O3487" i="13"/>
  <c r="N3488" i="13"/>
  <c r="O3488" i="13"/>
  <c r="N3489" i="13"/>
  <c r="O3489" i="13"/>
  <c r="N3490" i="13"/>
  <c r="O3490" i="13"/>
  <c r="N3491" i="13"/>
  <c r="O3491" i="13"/>
  <c r="N3492" i="13"/>
  <c r="O3492" i="13"/>
  <c r="N3493" i="13"/>
  <c r="O3493" i="13"/>
  <c r="N3494" i="13"/>
  <c r="O3494" i="13"/>
  <c r="N3495" i="13"/>
  <c r="O3495" i="13"/>
  <c r="N3496" i="13"/>
  <c r="O3496" i="13"/>
  <c r="N3497" i="13"/>
  <c r="O3497" i="13"/>
  <c r="N3498" i="13"/>
  <c r="O3498" i="13"/>
  <c r="N3499" i="13"/>
  <c r="O3499" i="13"/>
  <c r="N3500" i="13"/>
  <c r="O3500" i="13"/>
  <c r="N3501" i="13"/>
  <c r="O3501" i="13"/>
  <c r="N3502" i="13"/>
  <c r="O3502" i="13"/>
  <c r="N3503" i="13"/>
  <c r="O3503" i="13"/>
  <c r="N3504" i="13"/>
  <c r="O3504" i="13"/>
  <c r="N3505" i="13"/>
  <c r="O3505" i="13"/>
  <c r="N3506" i="13"/>
  <c r="O3506" i="13"/>
  <c r="N3507" i="13"/>
  <c r="O3507" i="13"/>
  <c r="N3508" i="13"/>
  <c r="O3508" i="13"/>
  <c r="N3509" i="13"/>
  <c r="O3509" i="13"/>
  <c r="N3510" i="13"/>
  <c r="O3510" i="13"/>
  <c r="N3511" i="13"/>
  <c r="O3511" i="13"/>
  <c r="N3512" i="13"/>
  <c r="O3512" i="13"/>
  <c r="N3513" i="13"/>
  <c r="O3513" i="13"/>
  <c r="N3514" i="13"/>
  <c r="O3514" i="13"/>
  <c r="N3515" i="13"/>
  <c r="O3515" i="13"/>
  <c r="N3516" i="13"/>
  <c r="O3516" i="13"/>
  <c r="N3517" i="13"/>
  <c r="O3517" i="13"/>
  <c r="N3518" i="13"/>
  <c r="O3518" i="13"/>
  <c r="N3519" i="13"/>
  <c r="O3519" i="13"/>
  <c r="N3520" i="13"/>
  <c r="O3520" i="13"/>
  <c r="N3521" i="13"/>
  <c r="O3521" i="13"/>
  <c r="N3522" i="13"/>
  <c r="O3522" i="13"/>
  <c r="N3523" i="13"/>
  <c r="O3523" i="13"/>
  <c r="N3524" i="13"/>
  <c r="O3524" i="13"/>
  <c r="N3525" i="13"/>
  <c r="O3525" i="13"/>
  <c r="N3526" i="13"/>
  <c r="O3526" i="13"/>
  <c r="N3527" i="13"/>
  <c r="O3527" i="13"/>
  <c r="N3528" i="13"/>
  <c r="O3528" i="13"/>
  <c r="N3529" i="13"/>
  <c r="O3529" i="13"/>
  <c r="N3530" i="13"/>
  <c r="O3530" i="13"/>
  <c r="N3531" i="13"/>
  <c r="O3531" i="13"/>
  <c r="N3532" i="13"/>
  <c r="O3532" i="13"/>
  <c r="N3533" i="13"/>
  <c r="O3533" i="13"/>
  <c r="N3534" i="13"/>
  <c r="O3534" i="13"/>
  <c r="N3535" i="13"/>
  <c r="O3535" i="13"/>
  <c r="N3536" i="13"/>
  <c r="O3536" i="13"/>
  <c r="N3537" i="13"/>
  <c r="O3537" i="13"/>
  <c r="N3538" i="13"/>
  <c r="O3538" i="13"/>
  <c r="N3539" i="13"/>
  <c r="O3539" i="13"/>
  <c r="N3540" i="13"/>
  <c r="O3540" i="13"/>
  <c r="N3541" i="13"/>
  <c r="O3541" i="13"/>
  <c r="N3542" i="13"/>
  <c r="O3542" i="13"/>
  <c r="N3543" i="13"/>
  <c r="O3543" i="13"/>
  <c r="N3544" i="13"/>
  <c r="O3544" i="13"/>
  <c r="N3545" i="13"/>
  <c r="O3545" i="13"/>
  <c r="N3546" i="13"/>
  <c r="O3546" i="13"/>
  <c r="N3547" i="13"/>
  <c r="O3547" i="13"/>
  <c r="N3548" i="13"/>
  <c r="O3548" i="13"/>
  <c r="N3549" i="13"/>
  <c r="O3549" i="13"/>
  <c r="N3550" i="13"/>
  <c r="O3550" i="13"/>
  <c r="N3551" i="13"/>
  <c r="O3551" i="13"/>
  <c r="N3552" i="13"/>
  <c r="O3552" i="13"/>
  <c r="N3553" i="13"/>
  <c r="O3553" i="13"/>
  <c r="N3554" i="13"/>
  <c r="O3554" i="13"/>
  <c r="N3555" i="13"/>
  <c r="O3555" i="13"/>
  <c r="N3556" i="13"/>
  <c r="O3556" i="13"/>
  <c r="N3557" i="13"/>
  <c r="O3557" i="13"/>
  <c r="N3558" i="13"/>
  <c r="O3558" i="13"/>
  <c r="N3559" i="13"/>
  <c r="O3559" i="13"/>
  <c r="N3560" i="13"/>
  <c r="O3560" i="13"/>
  <c r="N3561" i="13"/>
  <c r="O3561" i="13"/>
  <c r="N3562" i="13"/>
  <c r="O3562" i="13"/>
  <c r="N3563" i="13"/>
  <c r="O3563" i="13"/>
  <c r="N3564" i="13"/>
  <c r="O3564" i="13"/>
  <c r="N3565" i="13"/>
  <c r="O3565" i="13"/>
  <c r="N3566" i="13"/>
  <c r="O3566" i="13"/>
  <c r="N3567" i="13"/>
  <c r="O3567" i="13"/>
  <c r="N3568" i="13"/>
  <c r="O3568" i="13"/>
  <c r="N3569" i="13"/>
  <c r="O3569" i="13"/>
  <c r="N3570" i="13"/>
  <c r="O3570" i="13"/>
  <c r="N3571" i="13"/>
  <c r="O3571" i="13"/>
  <c r="N3572" i="13"/>
  <c r="O3572" i="13"/>
  <c r="N3573" i="13"/>
  <c r="O3573" i="13"/>
  <c r="N3574" i="13"/>
  <c r="O3574" i="13"/>
  <c r="N3575" i="13"/>
  <c r="O3575" i="13"/>
  <c r="N3576" i="13"/>
  <c r="O3576" i="13"/>
  <c r="N3577" i="13"/>
  <c r="O3577" i="13"/>
  <c r="N3578" i="13"/>
  <c r="O3578" i="13"/>
  <c r="N3579" i="13"/>
  <c r="O3579" i="13"/>
  <c r="N3580" i="13"/>
  <c r="O3580" i="13"/>
  <c r="N3581" i="13"/>
  <c r="O3581" i="13"/>
  <c r="N3582" i="13"/>
  <c r="O3582" i="13"/>
  <c r="N3583" i="13"/>
  <c r="O3583" i="13"/>
  <c r="N3584" i="13"/>
  <c r="O3584" i="13"/>
  <c r="N3585" i="13"/>
  <c r="O3585" i="13"/>
  <c r="N3586" i="13"/>
  <c r="O3586" i="13"/>
  <c r="N3587" i="13"/>
  <c r="O3587" i="13"/>
  <c r="N3588" i="13"/>
  <c r="O3588" i="13"/>
  <c r="N3589" i="13"/>
  <c r="O3589" i="13"/>
  <c r="N3590" i="13"/>
  <c r="O3590" i="13"/>
  <c r="N3591" i="13"/>
  <c r="O3591" i="13"/>
  <c r="N3592" i="13"/>
  <c r="O3592" i="13"/>
  <c r="N3593" i="13"/>
  <c r="O3593" i="13"/>
  <c r="N3594" i="13"/>
  <c r="O3594" i="13"/>
  <c r="N3595" i="13"/>
  <c r="O3595" i="13"/>
  <c r="N3596" i="13"/>
  <c r="O3596" i="13"/>
  <c r="N3597" i="13"/>
  <c r="O3597" i="13"/>
  <c r="N3598" i="13"/>
  <c r="O3598" i="13"/>
  <c r="N3599" i="13"/>
  <c r="O3599" i="13"/>
  <c r="N3600" i="13"/>
  <c r="O3600" i="13"/>
  <c r="N3601" i="13"/>
  <c r="O3601" i="13"/>
  <c r="N3602" i="13"/>
  <c r="O3602" i="13"/>
  <c r="N3603" i="13"/>
  <c r="O3603" i="13"/>
  <c r="N3604" i="13"/>
  <c r="O3604" i="13"/>
  <c r="N3605" i="13"/>
  <c r="O3605" i="13"/>
  <c r="N3606" i="13"/>
  <c r="O3606" i="13"/>
  <c r="N3607" i="13"/>
  <c r="O3607" i="13"/>
  <c r="N3608" i="13"/>
  <c r="O3608" i="13"/>
  <c r="N3609" i="13"/>
  <c r="O3609" i="13"/>
  <c r="N3610" i="13"/>
  <c r="O3610" i="13"/>
  <c r="N3611" i="13"/>
  <c r="O3611" i="13"/>
  <c r="N3612" i="13"/>
  <c r="O3612" i="13"/>
  <c r="N3613" i="13"/>
  <c r="O3613" i="13"/>
  <c r="N3614" i="13"/>
  <c r="O3614" i="13"/>
  <c r="N3615" i="13"/>
  <c r="O3615" i="13"/>
  <c r="N3616" i="13"/>
  <c r="O3616" i="13"/>
  <c r="N3617" i="13"/>
  <c r="O3617" i="13"/>
  <c r="N3618" i="13"/>
  <c r="O3618" i="13"/>
  <c r="N3619" i="13"/>
  <c r="O3619" i="13"/>
  <c r="N3620" i="13"/>
  <c r="O3620" i="13"/>
  <c r="N3621" i="13"/>
  <c r="O3621" i="13"/>
  <c r="N3622" i="13"/>
  <c r="O3622" i="13"/>
  <c r="N3623" i="13"/>
  <c r="O3623" i="13"/>
  <c r="N3624" i="13"/>
  <c r="O3624" i="13"/>
  <c r="N3625" i="13"/>
  <c r="O3625" i="13"/>
  <c r="N3626" i="13"/>
  <c r="O3626" i="13"/>
  <c r="N3627" i="13"/>
  <c r="O3627" i="13"/>
  <c r="N3628" i="13"/>
  <c r="O3628" i="13"/>
  <c r="N3629" i="13"/>
  <c r="O3629" i="13"/>
  <c r="N3630" i="13"/>
  <c r="O3630" i="13"/>
  <c r="N3631" i="13"/>
  <c r="O3631" i="13"/>
  <c r="N3632" i="13"/>
  <c r="O3632" i="13"/>
  <c r="N3633" i="13"/>
  <c r="O3633" i="13"/>
  <c r="N3634" i="13"/>
  <c r="O3634" i="13"/>
  <c r="N3635" i="13"/>
  <c r="O3635" i="13"/>
  <c r="N3636" i="13"/>
  <c r="O3636" i="13"/>
  <c r="N3637" i="13"/>
  <c r="O3637" i="13"/>
  <c r="N3638" i="13"/>
  <c r="O3638" i="13"/>
  <c r="N3639" i="13"/>
  <c r="O3639" i="13"/>
  <c r="N3640" i="13"/>
  <c r="O3640" i="13"/>
  <c r="N3641" i="13"/>
  <c r="O3641" i="13"/>
  <c r="N3642" i="13"/>
  <c r="O3642" i="13"/>
  <c r="N3643" i="13"/>
  <c r="O3643" i="13"/>
  <c r="N3644" i="13"/>
  <c r="O3644" i="13"/>
  <c r="N3645" i="13"/>
  <c r="O3645" i="13"/>
  <c r="N3646" i="13"/>
  <c r="O3646" i="13"/>
  <c r="N3647" i="13"/>
  <c r="O3647" i="13"/>
  <c r="N3648" i="13"/>
  <c r="O3648" i="13"/>
  <c r="N3649" i="13"/>
  <c r="O3649" i="13"/>
  <c r="N3650" i="13"/>
  <c r="O3650" i="13"/>
  <c r="N3651" i="13"/>
  <c r="O3651" i="13"/>
  <c r="N3652" i="13"/>
  <c r="O3652" i="13"/>
  <c r="N3653" i="13"/>
  <c r="O3653" i="13"/>
  <c r="N3654" i="13"/>
  <c r="O3654" i="13"/>
  <c r="N3655" i="13"/>
  <c r="O3655" i="13"/>
  <c r="N3656" i="13"/>
  <c r="O3656" i="13"/>
  <c r="N3657" i="13"/>
  <c r="O3657" i="13"/>
  <c r="N3658" i="13"/>
  <c r="O3658" i="13"/>
  <c r="N3659" i="13"/>
  <c r="O3659" i="13"/>
  <c r="N3660" i="13"/>
  <c r="O3660" i="13"/>
  <c r="N3661" i="13"/>
  <c r="O3661" i="13"/>
  <c r="N3662" i="13"/>
  <c r="O3662" i="13"/>
  <c r="N3663" i="13"/>
  <c r="O3663" i="13"/>
  <c r="N3664" i="13"/>
  <c r="O3664" i="13"/>
  <c r="N3665" i="13"/>
  <c r="O3665" i="13"/>
  <c r="N3666" i="13"/>
  <c r="O3666" i="13"/>
  <c r="N3667" i="13"/>
  <c r="O3667" i="13"/>
  <c r="N3668" i="13"/>
  <c r="O3668" i="13"/>
  <c r="N3669" i="13"/>
  <c r="O3669" i="13"/>
  <c r="N3670" i="13"/>
  <c r="O3670" i="13"/>
  <c r="N3671" i="13"/>
  <c r="O3671" i="13"/>
  <c r="N3672" i="13"/>
  <c r="O3672" i="13"/>
  <c r="N3673" i="13"/>
  <c r="O3673" i="13"/>
  <c r="N3674" i="13"/>
  <c r="O3674" i="13"/>
  <c r="N3675" i="13"/>
  <c r="O3675" i="13"/>
  <c r="N3676" i="13"/>
  <c r="O3676" i="13"/>
  <c r="N3677" i="13"/>
  <c r="O3677" i="13"/>
  <c r="N3678" i="13"/>
  <c r="O3678" i="13"/>
  <c r="N3679" i="13"/>
  <c r="O3679" i="13"/>
  <c r="N3680" i="13"/>
  <c r="O3680" i="13"/>
  <c r="N3681" i="13"/>
  <c r="O3681" i="13"/>
  <c r="N3682" i="13"/>
  <c r="O3682" i="13"/>
  <c r="N3683" i="13"/>
  <c r="O3683" i="13"/>
  <c r="N3684" i="13"/>
  <c r="O3684" i="13"/>
  <c r="N3685" i="13"/>
  <c r="O3685" i="13"/>
  <c r="N3686" i="13"/>
  <c r="O3686" i="13"/>
  <c r="N3687" i="13"/>
  <c r="O3687" i="13"/>
  <c r="N3688" i="13"/>
  <c r="O3688" i="13"/>
  <c r="N3689" i="13"/>
  <c r="O3689" i="13"/>
  <c r="N3690" i="13"/>
  <c r="O3690" i="13"/>
  <c r="N3691" i="13"/>
  <c r="O3691" i="13"/>
  <c r="N3692" i="13"/>
  <c r="O3692" i="13"/>
  <c r="N3693" i="13"/>
  <c r="O3693" i="13"/>
  <c r="N3694" i="13"/>
  <c r="O3694" i="13"/>
  <c r="N3695" i="13"/>
  <c r="O3695" i="13"/>
  <c r="N3696" i="13"/>
  <c r="O3696" i="13"/>
  <c r="N3697" i="13"/>
  <c r="O3697" i="13"/>
  <c r="N3698" i="13"/>
  <c r="O3698" i="13"/>
  <c r="N3699" i="13"/>
  <c r="O3699" i="13"/>
  <c r="N3700" i="13"/>
  <c r="O3700" i="13"/>
  <c r="N3701" i="13"/>
  <c r="O3701" i="13"/>
  <c r="N3702" i="13"/>
  <c r="O3702" i="13"/>
  <c r="N3703" i="13"/>
  <c r="O3703" i="13"/>
  <c r="N3704" i="13"/>
  <c r="O3704" i="13"/>
  <c r="N3705" i="13"/>
  <c r="O3705" i="13"/>
  <c r="N3706" i="13"/>
  <c r="O3706" i="13"/>
  <c r="N3707" i="13"/>
  <c r="O3707" i="13"/>
  <c r="N3708" i="13"/>
  <c r="O3708" i="13"/>
  <c r="N3709" i="13"/>
  <c r="O3709" i="13"/>
  <c r="N3710" i="13"/>
  <c r="O3710" i="13"/>
  <c r="N3711" i="13"/>
  <c r="O3711" i="13"/>
  <c r="N3712" i="13"/>
  <c r="O3712" i="13"/>
  <c r="N3713" i="13"/>
  <c r="O3713" i="13"/>
  <c r="N3714" i="13"/>
  <c r="O3714" i="13"/>
  <c r="N3715" i="13"/>
  <c r="O3715" i="13"/>
  <c r="N3716" i="13"/>
  <c r="O3716" i="13"/>
  <c r="N3717" i="13"/>
  <c r="O3717" i="13"/>
  <c r="N3718" i="13"/>
  <c r="O3718" i="13"/>
  <c r="N3719" i="13"/>
  <c r="O3719" i="13"/>
  <c r="N3720" i="13"/>
  <c r="O3720" i="13"/>
  <c r="N3721" i="13"/>
  <c r="O3721" i="13"/>
  <c r="N3722" i="13"/>
  <c r="O3722" i="13"/>
  <c r="N3723" i="13"/>
  <c r="O3723" i="13"/>
  <c r="N3724" i="13"/>
  <c r="O3724" i="13"/>
  <c r="N3725" i="13"/>
  <c r="O3725" i="13"/>
  <c r="N3726" i="13"/>
  <c r="O3726" i="13"/>
  <c r="N3727" i="13"/>
  <c r="O3727" i="13"/>
  <c r="N3728" i="13"/>
  <c r="O3728" i="13"/>
  <c r="N3729" i="13"/>
  <c r="O3729" i="13"/>
  <c r="N3730" i="13"/>
  <c r="O3730" i="13"/>
  <c r="N3731" i="13"/>
  <c r="O3731" i="13"/>
  <c r="N3732" i="13"/>
  <c r="O3732" i="13"/>
  <c r="N3733" i="13"/>
  <c r="O3733" i="13"/>
  <c r="N3734" i="13"/>
  <c r="O3734" i="13"/>
  <c r="N3735" i="13"/>
  <c r="O3735" i="13"/>
  <c r="N3736" i="13"/>
  <c r="O3736" i="13"/>
  <c r="N3737" i="13"/>
  <c r="O3737" i="13"/>
  <c r="N3738" i="13"/>
  <c r="O3738" i="13"/>
  <c r="N3739" i="13"/>
  <c r="O3739" i="13"/>
  <c r="N3740" i="13"/>
  <c r="O3740" i="13"/>
  <c r="N3741" i="13"/>
  <c r="O3741" i="13"/>
  <c r="N3742" i="13"/>
  <c r="O3742" i="13"/>
  <c r="N3743" i="13"/>
  <c r="O3743" i="13"/>
  <c r="N3744" i="13"/>
  <c r="O3744" i="13"/>
  <c r="N3745" i="13"/>
  <c r="O3745" i="13"/>
  <c r="N3746" i="13"/>
  <c r="O3746" i="13"/>
  <c r="N3747" i="13"/>
  <c r="O3747" i="13"/>
  <c r="N3748" i="13"/>
  <c r="O3748" i="13"/>
  <c r="N3749" i="13"/>
  <c r="O3749" i="13"/>
  <c r="N3750" i="13"/>
  <c r="O3750" i="13"/>
  <c r="N3751" i="13"/>
  <c r="O3751" i="13"/>
  <c r="N3752" i="13"/>
  <c r="O3752" i="13"/>
  <c r="N3753" i="13"/>
  <c r="O3753" i="13"/>
  <c r="N3754" i="13"/>
  <c r="O3754" i="13"/>
  <c r="N3755" i="13"/>
  <c r="O3755" i="13"/>
  <c r="N3756" i="13"/>
  <c r="O3756" i="13"/>
  <c r="N3757" i="13"/>
  <c r="O3757" i="13"/>
  <c r="N3758" i="13"/>
  <c r="O3758" i="13"/>
  <c r="N3759" i="13"/>
  <c r="O3759" i="13"/>
  <c r="N3760" i="13"/>
  <c r="O3760" i="13"/>
  <c r="N3761" i="13"/>
  <c r="O3761" i="13"/>
  <c r="N3762" i="13"/>
  <c r="O3762" i="13"/>
  <c r="N3763" i="13"/>
  <c r="O3763" i="13"/>
  <c r="N3764" i="13"/>
  <c r="O3764" i="13"/>
  <c r="N3765" i="13"/>
  <c r="O3765" i="13"/>
  <c r="N3766" i="13"/>
  <c r="O3766" i="13"/>
  <c r="N3767" i="13"/>
  <c r="O3767" i="13"/>
  <c r="N3768" i="13"/>
  <c r="O3768" i="13"/>
  <c r="N3769" i="13"/>
  <c r="O3769" i="13"/>
  <c r="N3770" i="13"/>
  <c r="O3770" i="13"/>
  <c r="N3771" i="13"/>
  <c r="O3771" i="13"/>
  <c r="N3772" i="13"/>
  <c r="O3772" i="13"/>
  <c r="N3773" i="13"/>
  <c r="O3773" i="13"/>
  <c r="N3774" i="13"/>
  <c r="O3774" i="13"/>
  <c r="N3775" i="13"/>
  <c r="O3775" i="13"/>
  <c r="N3776" i="13"/>
  <c r="O3776" i="13"/>
  <c r="N3777" i="13"/>
  <c r="O3777" i="13"/>
  <c r="N3778" i="13"/>
  <c r="O3778" i="13"/>
  <c r="N3779" i="13"/>
  <c r="O3779" i="13"/>
  <c r="N3780" i="13"/>
  <c r="O3780" i="13"/>
  <c r="N3781" i="13"/>
  <c r="O3781" i="13"/>
  <c r="N3782" i="13"/>
  <c r="O3782" i="13"/>
  <c r="N3783" i="13"/>
  <c r="O3783" i="13"/>
  <c r="N3784" i="13"/>
  <c r="O3784" i="13"/>
  <c r="N3785" i="13"/>
  <c r="O3785" i="13"/>
  <c r="N3786" i="13"/>
  <c r="O3786" i="13"/>
  <c r="N3787" i="13"/>
  <c r="O3787" i="13"/>
  <c r="N3788" i="13"/>
  <c r="O3788" i="13"/>
  <c r="N3789" i="13"/>
  <c r="O3789" i="13"/>
  <c r="N3790" i="13"/>
  <c r="O3790" i="13"/>
  <c r="N3791" i="13"/>
  <c r="O3791" i="13"/>
  <c r="N3792" i="13"/>
  <c r="O3792" i="13"/>
  <c r="N3793" i="13"/>
  <c r="O3793" i="13"/>
  <c r="N3794" i="13"/>
  <c r="O3794" i="13"/>
  <c r="N3795" i="13"/>
  <c r="O3795" i="13"/>
  <c r="N3796" i="13"/>
  <c r="O3796" i="13"/>
  <c r="N3797" i="13"/>
  <c r="O3797" i="13"/>
  <c r="N3798" i="13"/>
  <c r="O3798" i="13"/>
  <c r="N3799" i="13"/>
  <c r="O3799" i="13"/>
  <c r="N3800" i="13"/>
  <c r="O3800" i="13"/>
  <c r="N3801" i="13"/>
  <c r="O3801" i="13"/>
  <c r="N3802" i="13"/>
  <c r="O3802" i="13"/>
  <c r="N3803" i="13"/>
  <c r="O3803" i="13"/>
  <c r="N3804" i="13"/>
  <c r="O3804" i="13"/>
  <c r="N3805" i="13"/>
  <c r="O3805" i="13"/>
  <c r="N3806" i="13"/>
  <c r="O3806" i="13"/>
  <c r="N3807" i="13"/>
  <c r="O3807" i="13"/>
  <c r="N3808" i="13"/>
  <c r="O3808" i="13"/>
  <c r="N3809" i="13"/>
  <c r="O3809" i="13"/>
  <c r="N3810" i="13"/>
  <c r="O3810" i="13"/>
  <c r="N3811" i="13"/>
  <c r="O3811" i="13"/>
  <c r="N3812" i="13"/>
  <c r="O3812" i="13"/>
  <c r="N3813" i="13"/>
  <c r="O3813" i="13"/>
  <c r="N3814" i="13"/>
  <c r="O3814" i="13"/>
  <c r="N3815" i="13"/>
  <c r="O3815" i="13"/>
  <c r="N3816" i="13"/>
  <c r="O3816" i="13"/>
  <c r="N3817" i="13"/>
  <c r="O3817" i="13"/>
  <c r="N3818" i="13"/>
  <c r="O3818" i="13"/>
  <c r="N3819" i="13"/>
  <c r="O3819" i="13"/>
  <c r="N3820" i="13"/>
  <c r="O3820" i="13"/>
  <c r="N3821" i="13"/>
  <c r="O3821" i="13"/>
  <c r="N3822" i="13"/>
  <c r="O3822" i="13"/>
  <c r="N3823" i="13"/>
  <c r="O3823" i="13"/>
  <c r="N3824" i="13"/>
  <c r="O3824" i="13"/>
  <c r="N3825" i="13"/>
  <c r="O3825" i="13"/>
  <c r="N3826" i="13"/>
  <c r="O3826" i="13"/>
  <c r="N3827" i="13"/>
  <c r="O3827" i="13"/>
  <c r="N3828" i="13"/>
  <c r="O3828" i="13"/>
  <c r="N3829" i="13"/>
  <c r="O3829" i="13"/>
  <c r="N3830" i="13"/>
  <c r="O3830" i="13"/>
  <c r="N3831" i="13"/>
  <c r="O3831" i="13"/>
  <c r="N3832" i="13"/>
  <c r="O3832" i="13"/>
  <c r="N3833" i="13"/>
  <c r="O3833" i="13"/>
  <c r="N3834" i="13"/>
  <c r="O3834" i="13"/>
  <c r="N3835" i="13"/>
  <c r="O3835" i="13"/>
  <c r="N3836" i="13"/>
  <c r="O3836" i="13"/>
  <c r="N3837" i="13"/>
  <c r="O3837" i="13"/>
  <c r="N3838" i="13"/>
  <c r="O3838" i="13"/>
  <c r="N3839" i="13"/>
  <c r="O3839" i="13"/>
  <c r="N3840" i="13"/>
  <c r="O3840" i="13"/>
  <c r="N3841" i="13"/>
  <c r="O3841" i="13"/>
  <c r="N3842" i="13"/>
  <c r="O3842" i="13"/>
  <c r="N3843" i="13"/>
  <c r="O3843" i="13"/>
  <c r="N3844" i="13"/>
  <c r="O3844" i="13"/>
  <c r="N3845" i="13"/>
  <c r="O3845" i="13"/>
  <c r="N3846" i="13"/>
  <c r="O3846" i="13"/>
  <c r="N3847" i="13"/>
  <c r="O3847" i="13"/>
  <c r="N3848" i="13"/>
  <c r="O3848" i="13"/>
  <c r="N3849" i="13"/>
  <c r="O3849" i="13"/>
  <c r="N3850" i="13"/>
  <c r="O3850" i="13"/>
  <c r="N3851" i="13"/>
  <c r="O3851" i="13"/>
  <c r="N3852" i="13"/>
  <c r="O3852" i="13"/>
  <c r="N3853" i="13"/>
  <c r="O3853" i="13"/>
  <c r="N3854" i="13"/>
  <c r="O3854" i="13"/>
  <c r="N3855" i="13"/>
  <c r="O3855" i="13"/>
  <c r="N3856" i="13"/>
  <c r="O3856" i="13"/>
  <c r="N3857" i="13"/>
  <c r="O3857" i="13"/>
  <c r="N3858" i="13"/>
  <c r="O3858" i="13"/>
  <c r="N3859" i="13"/>
  <c r="O3859" i="13"/>
  <c r="N3860" i="13"/>
  <c r="O3860" i="13"/>
  <c r="N3861" i="13"/>
  <c r="O3861" i="13"/>
  <c r="N3862" i="13"/>
  <c r="O3862" i="13"/>
  <c r="N3863" i="13"/>
  <c r="O3863" i="13"/>
  <c r="N3864" i="13"/>
  <c r="O3864" i="13"/>
  <c r="N3865" i="13"/>
  <c r="O3865" i="13"/>
  <c r="N3866" i="13"/>
  <c r="O3866" i="13"/>
  <c r="N3867" i="13"/>
  <c r="O3867" i="13"/>
  <c r="N3868" i="13"/>
  <c r="O3868" i="13"/>
  <c r="N3869" i="13"/>
  <c r="O3869" i="13"/>
  <c r="N3870" i="13"/>
  <c r="O3870" i="13"/>
  <c r="N3871" i="13"/>
  <c r="O3871" i="13"/>
  <c r="N3872" i="13"/>
  <c r="O3872" i="13"/>
  <c r="N3873" i="13"/>
  <c r="O3873" i="13"/>
  <c r="N3874" i="13"/>
  <c r="O3874" i="13"/>
  <c r="N3875" i="13"/>
  <c r="O3875" i="13"/>
  <c r="N3876" i="13"/>
  <c r="O3876" i="13"/>
  <c r="N3877" i="13"/>
  <c r="O3877" i="13"/>
  <c r="N3878" i="13"/>
  <c r="O3878" i="13"/>
  <c r="N3879" i="13"/>
  <c r="O3879" i="13"/>
  <c r="N3880" i="13"/>
  <c r="O3880" i="13"/>
  <c r="N3881" i="13"/>
  <c r="O3881" i="13"/>
  <c r="N3882" i="13"/>
  <c r="O3882" i="13"/>
  <c r="N3883" i="13"/>
  <c r="O3883" i="13"/>
  <c r="N3884" i="13"/>
  <c r="O3884" i="13"/>
  <c r="N3885" i="13"/>
  <c r="O3885" i="13"/>
  <c r="N3886" i="13"/>
  <c r="O3886" i="13"/>
  <c r="N3887" i="13"/>
  <c r="O3887" i="13"/>
  <c r="N3888" i="13"/>
  <c r="O3888" i="13"/>
  <c r="N3889" i="13"/>
  <c r="O3889" i="13"/>
  <c r="N3890" i="13"/>
  <c r="O3890" i="13"/>
  <c r="N3891" i="13"/>
  <c r="O3891" i="13"/>
  <c r="N3892" i="13"/>
  <c r="O3892" i="13"/>
  <c r="N3893" i="13"/>
  <c r="O3893" i="13"/>
  <c r="N3894" i="13"/>
  <c r="O3894" i="13"/>
  <c r="N3895" i="13"/>
  <c r="O3895" i="13"/>
  <c r="N3896" i="13"/>
  <c r="O3896" i="13"/>
  <c r="N3897" i="13"/>
  <c r="O3897" i="13"/>
  <c r="N3898" i="13"/>
  <c r="O3898" i="13"/>
  <c r="N3899" i="13"/>
  <c r="O3899" i="13"/>
  <c r="N3900" i="13"/>
  <c r="O3900" i="13"/>
  <c r="N3901" i="13"/>
  <c r="O3901" i="13"/>
  <c r="N3902" i="13"/>
  <c r="O3902" i="13"/>
  <c r="N3903" i="13"/>
  <c r="O3903" i="13"/>
  <c r="N3904" i="13"/>
  <c r="O3904" i="13"/>
  <c r="N3905" i="13"/>
  <c r="O3905" i="13"/>
  <c r="N3906" i="13"/>
  <c r="O3906" i="13"/>
  <c r="N3907" i="13"/>
  <c r="O3907" i="13"/>
  <c r="N3908" i="13"/>
  <c r="O3908" i="13"/>
  <c r="N3909" i="13"/>
  <c r="O3909" i="13"/>
  <c r="N3910" i="13"/>
  <c r="O3910" i="13"/>
  <c r="N3911" i="13"/>
  <c r="O3911" i="13"/>
  <c r="N3912" i="13"/>
  <c r="O3912" i="13"/>
  <c r="N3913" i="13"/>
  <c r="O3913" i="13"/>
  <c r="N3914" i="13"/>
  <c r="O3914" i="13"/>
  <c r="N3915" i="13"/>
  <c r="O3915" i="13"/>
  <c r="N3916" i="13"/>
  <c r="O3916" i="13"/>
  <c r="N3917" i="13"/>
  <c r="O3917" i="13"/>
  <c r="N3918" i="13"/>
  <c r="O3918" i="13"/>
  <c r="N3919" i="13"/>
  <c r="O3919" i="13"/>
  <c r="N3920" i="13"/>
  <c r="O3920" i="13"/>
  <c r="N3921" i="13"/>
  <c r="O3921" i="13"/>
  <c r="N3922" i="13"/>
  <c r="O3922" i="13"/>
  <c r="N3923" i="13"/>
  <c r="O3923" i="13"/>
  <c r="N3924" i="13"/>
  <c r="O3924" i="13"/>
  <c r="N3925" i="13"/>
  <c r="O3925" i="13"/>
  <c r="N3926" i="13"/>
  <c r="O3926" i="13"/>
  <c r="N3927" i="13"/>
  <c r="O3927" i="13"/>
  <c r="N3928" i="13"/>
  <c r="O3928" i="13"/>
  <c r="N3929" i="13"/>
  <c r="O3929" i="13"/>
  <c r="N3930" i="13"/>
  <c r="O3930" i="13"/>
  <c r="N3931" i="13"/>
  <c r="O3931" i="13"/>
  <c r="N3932" i="13"/>
  <c r="O3932" i="13"/>
  <c r="N3933" i="13"/>
  <c r="O3933" i="13"/>
  <c r="N3934" i="13"/>
  <c r="O3934" i="13"/>
  <c r="N3935" i="13"/>
  <c r="O3935" i="13"/>
  <c r="N3936" i="13"/>
  <c r="O3936" i="13"/>
  <c r="N3937" i="13"/>
  <c r="O3937" i="13"/>
  <c r="N3938" i="13"/>
  <c r="O3938" i="13"/>
  <c r="N3939" i="13"/>
  <c r="O3939" i="13"/>
  <c r="N3940" i="13"/>
  <c r="O3940" i="13"/>
  <c r="N3941" i="13"/>
  <c r="O3941" i="13"/>
  <c r="N3942" i="13"/>
  <c r="O3942" i="13"/>
  <c r="N3943" i="13"/>
  <c r="O3943" i="13"/>
  <c r="N3944" i="13"/>
  <c r="O3944" i="13"/>
  <c r="N3945" i="13"/>
  <c r="O3945" i="13"/>
  <c r="N3946" i="13"/>
  <c r="O3946" i="13"/>
  <c r="N3947" i="13"/>
  <c r="O3947" i="13"/>
  <c r="N3948" i="13"/>
  <c r="O3948" i="13"/>
  <c r="N3949" i="13"/>
  <c r="O3949" i="13"/>
  <c r="N3950" i="13"/>
  <c r="O3950" i="13"/>
  <c r="N3951" i="13"/>
  <c r="O3951" i="13"/>
  <c r="N3952" i="13"/>
  <c r="O3952" i="13"/>
  <c r="N3953" i="13"/>
  <c r="O3953" i="13"/>
  <c r="N3954" i="13"/>
  <c r="O3954" i="13"/>
  <c r="N3955" i="13"/>
  <c r="O3955" i="13"/>
  <c r="N3956" i="13"/>
  <c r="O3956" i="13"/>
  <c r="N3957" i="13"/>
  <c r="O3957" i="13"/>
  <c r="N3958" i="13"/>
  <c r="O3958" i="13"/>
  <c r="N3959" i="13"/>
  <c r="O3959" i="13"/>
  <c r="N3960" i="13"/>
  <c r="O3960" i="13"/>
  <c r="N3961" i="13"/>
  <c r="O3961" i="13"/>
  <c r="N3962" i="13"/>
  <c r="O3962" i="13"/>
  <c r="N3963" i="13"/>
  <c r="O3963" i="13"/>
  <c r="N3964" i="13"/>
  <c r="O3964" i="13"/>
  <c r="N3965" i="13"/>
  <c r="O3965" i="13"/>
  <c r="N3966" i="13"/>
  <c r="O3966" i="13"/>
  <c r="N3967" i="13"/>
  <c r="O3967" i="13"/>
  <c r="N3968" i="13"/>
  <c r="O3968" i="13"/>
  <c r="N3969" i="13"/>
  <c r="O3969" i="13"/>
  <c r="N3970" i="13"/>
  <c r="O3970" i="13"/>
  <c r="N3971" i="13"/>
  <c r="O3971" i="13"/>
  <c r="N3972" i="13"/>
  <c r="O3972" i="13"/>
  <c r="N3973" i="13"/>
  <c r="O3973" i="13"/>
  <c r="N3974" i="13"/>
  <c r="O3974" i="13"/>
  <c r="N3975" i="13"/>
  <c r="O3975" i="13"/>
  <c r="N3976" i="13"/>
  <c r="O3976" i="13"/>
  <c r="N3977" i="13"/>
  <c r="O3977" i="13"/>
  <c r="N3978" i="13"/>
  <c r="O3978" i="13"/>
  <c r="N3979" i="13"/>
  <c r="O3979" i="13"/>
  <c r="N3980" i="13"/>
  <c r="O3980" i="13"/>
  <c r="N3981" i="13"/>
  <c r="O3981" i="13"/>
  <c r="N3982" i="13"/>
  <c r="O3982" i="13"/>
  <c r="N3983" i="13"/>
  <c r="O3983" i="13"/>
  <c r="N3984" i="13"/>
  <c r="O3984" i="13"/>
  <c r="N3985" i="13"/>
  <c r="O3985" i="13"/>
  <c r="N3986" i="13"/>
  <c r="O3986" i="13"/>
  <c r="N3987" i="13"/>
  <c r="O3987" i="13"/>
  <c r="N3988" i="13"/>
  <c r="O3988" i="13"/>
  <c r="N3989" i="13"/>
  <c r="O3989" i="13"/>
  <c r="N3990" i="13"/>
  <c r="O3990" i="13"/>
  <c r="N3991" i="13"/>
  <c r="O3991" i="13"/>
  <c r="N3992" i="13"/>
  <c r="O3992" i="13"/>
  <c r="N3993" i="13"/>
  <c r="O3993" i="13"/>
  <c r="N3994" i="13"/>
  <c r="O3994" i="13"/>
  <c r="N3995" i="13"/>
  <c r="O3995" i="13"/>
  <c r="N3996" i="13"/>
  <c r="O3996" i="13"/>
  <c r="N3997" i="13"/>
  <c r="O3997" i="13"/>
  <c r="N3998" i="13"/>
  <c r="O3998" i="13"/>
  <c r="N3999" i="13"/>
  <c r="O3999" i="13"/>
  <c r="N4000" i="13"/>
  <c r="O4000" i="13"/>
  <c r="N4001" i="13"/>
  <c r="O4001" i="13"/>
  <c r="N4002" i="13"/>
  <c r="O4002" i="13"/>
  <c r="N4003" i="13"/>
  <c r="O4003" i="13"/>
  <c r="N4004" i="13"/>
  <c r="O4004" i="13"/>
  <c r="N4005" i="13"/>
  <c r="O4005" i="13"/>
  <c r="N4006" i="13"/>
  <c r="O4006" i="13"/>
  <c r="N4007" i="13"/>
  <c r="O4007" i="13"/>
  <c r="N4008" i="13"/>
  <c r="O4008" i="13"/>
  <c r="N4009" i="13"/>
  <c r="O4009" i="13"/>
  <c r="N4010" i="13"/>
  <c r="O4010" i="13"/>
  <c r="N4011" i="13"/>
  <c r="O4011" i="13"/>
  <c r="N4012" i="13"/>
  <c r="O4012" i="13"/>
  <c r="N4013" i="13"/>
  <c r="O4013" i="13"/>
  <c r="N4014" i="13"/>
  <c r="O4014" i="13"/>
  <c r="N4015" i="13"/>
  <c r="O4015" i="13"/>
  <c r="N4016" i="13"/>
  <c r="O4016" i="13"/>
  <c r="N4017" i="13"/>
  <c r="O4017" i="13"/>
  <c r="N4018" i="13"/>
  <c r="O4018" i="13"/>
  <c r="N4019" i="13"/>
  <c r="O4019" i="13"/>
  <c r="N4020" i="13"/>
  <c r="O4020" i="13"/>
  <c r="N4021" i="13"/>
  <c r="O4021" i="13"/>
  <c r="N4022" i="13"/>
  <c r="O4022" i="13"/>
  <c r="N4023" i="13"/>
  <c r="O4023" i="13"/>
  <c r="N4024" i="13"/>
  <c r="O4024" i="13"/>
  <c r="N4025" i="13"/>
  <c r="O4025" i="13"/>
  <c r="N4026" i="13"/>
  <c r="O4026" i="13"/>
  <c r="N4027" i="13"/>
  <c r="O4027" i="13"/>
  <c r="N4028" i="13"/>
  <c r="O4028" i="13"/>
  <c r="N4029" i="13"/>
  <c r="O4029" i="13"/>
  <c r="N4030" i="13"/>
  <c r="O4030" i="13"/>
  <c r="N4031" i="13"/>
  <c r="O4031" i="13"/>
  <c r="N4032" i="13"/>
  <c r="O4032" i="13"/>
  <c r="N4033" i="13"/>
  <c r="O4033" i="13"/>
  <c r="N4034" i="13"/>
  <c r="O4034" i="13"/>
  <c r="N4035" i="13"/>
  <c r="O4035" i="13"/>
  <c r="N4036" i="13"/>
  <c r="O4036" i="13"/>
  <c r="N4037" i="13"/>
  <c r="O4037" i="13"/>
  <c r="N4038" i="13"/>
  <c r="O4038" i="13"/>
  <c r="N4039" i="13"/>
  <c r="O4039" i="13"/>
  <c r="N4040" i="13"/>
  <c r="O4040" i="13"/>
  <c r="N4041" i="13"/>
  <c r="O4041" i="13"/>
  <c r="N4042" i="13"/>
  <c r="O4042" i="13"/>
  <c r="N4043" i="13"/>
  <c r="O4043" i="13"/>
  <c r="N4044" i="13"/>
  <c r="O4044" i="13"/>
  <c r="N4045" i="13"/>
  <c r="O4045" i="13"/>
  <c r="N4046" i="13"/>
  <c r="O4046" i="13"/>
  <c r="N4047" i="13"/>
  <c r="O4047" i="13"/>
  <c r="N4048" i="13"/>
  <c r="O4048" i="13"/>
  <c r="N4049" i="13"/>
  <c r="O4049" i="13"/>
  <c r="N4050" i="13"/>
  <c r="O4050" i="13"/>
  <c r="N4051" i="13"/>
  <c r="O4051" i="13"/>
  <c r="N4052" i="13"/>
  <c r="O4052" i="13"/>
  <c r="N4053" i="13"/>
  <c r="O4053" i="13"/>
  <c r="N4054" i="13"/>
  <c r="O4054" i="13"/>
  <c r="N4055" i="13"/>
  <c r="O4055" i="13"/>
  <c r="N4056" i="13"/>
  <c r="O4056" i="13"/>
  <c r="N4057" i="13"/>
  <c r="O4057" i="13"/>
  <c r="N4058" i="13"/>
  <c r="O4058" i="13"/>
  <c r="N4059" i="13"/>
  <c r="O4059" i="13"/>
  <c r="N4060" i="13"/>
  <c r="O4060" i="13"/>
  <c r="N4061" i="13"/>
  <c r="O4061" i="13"/>
  <c r="N4062" i="13"/>
  <c r="O4062" i="13"/>
  <c r="N4063" i="13"/>
  <c r="O4063" i="13"/>
  <c r="N4064" i="13"/>
  <c r="O4064" i="13"/>
  <c r="N4065" i="13"/>
  <c r="O4065" i="13"/>
  <c r="N4066" i="13"/>
  <c r="O4066" i="13"/>
  <c r="N4067" i="13"/>
  <c r="O4067" i="13"/>
  <c r="N4068" i="13"/>
  <c r="O4068" i="13"/>
  <c r="N4069" i="13"/>
  <c r="O4069" i="13"/>
  <c r="N4070" i="13"/>
  <c r="O4070" i="13"/>
  <c r="N4071" i="13"/>
  <c r="O4071" i="13"/>
  <c r="N4072" i="13"/>
  <c r="O4072" i="13"/>
  <c r="N4073" i="13"/>
  <c r="O4073" i="13"/>
  <c r="N4074" i="13"/>
  <c r="O4074" i="13"/>
  <c r="N4075" i="13"/>
  <c r="O4075" i="13"/>
  <c r="N4076" i="13"/>
  <c r="O4076" i="13"/>
  <c r="N4077" i="13"/>
  <c r="O4077" i="13"/>
  <c r="N4078" i="13"/>
  <c r="O4078" i="13"/>
  <c r="N4079" i="13"/>
  <c r="O4079" i="13"/>
  <c r="N4080" i="13"/>
  <c r="O4080" i="13"/>
  <c r="N4081" i="13"/>
  <c r="O4081" i="13"/>
  <c r="N4082" i="13"/>
  <c r="O4082" i="13"/>
  <c r="N4083" i="13"/>
  <c r="O4083" i="13"/>
  <c r="N4084" i="13"/>
  <c r="O4084" i="13"/>
  <c r="N4085" i="13"/>
  <c r="O4085" i="13"/>
  <c r="N4086" i="13"/>
  <c r="O4086" i="13"/>
  <c r="N4087" i="13"/>
  <c r="O4087" i="13"/>
  <c r="N4088" i="13"/>
  <c r="O4088" i="13"/>
  <c r="N4089" i="13"/>
  <c r="O4089" i="13"/>
  <c r="N4090" i="13"/>
  <c r="O4090" i="13"/>
  <c r="N4091" i="13"/>
  <c r="O4091" i="13"/>
  <c r="N4092" i="13"/>
  <c r="O4092" i="13"/>
  <c r="N4093" i="13"/>
  <c r="O4093" i="13"/>
  <c r="N4094" i="13"/>
  <c r="O4094" i="13"/>
  <c r="N4095" i="13"/>
  <c r="O4095" i="13"/>
  <c r="N4096" i="13"/>
  <c r="O4096" i="13"/>
  <c r="N4097" i="13"/>
  <c r="O4097" i="13"/>
  <c r="N4098" i="13"/>
  <c r="O4098" i="13"/>
  <c r="N4099" i="13"/>
  <c r="O4099" i="13"/>
  <c r="N4100" i="13"/>
  <c r="O4100" i="13"/>
  <c r="N4101" i="13"/>
  <c r="O4101" i="13"/>
  <c r="N4102" i="13"/>
  <c r="O4102" i="13"/>
  <c r="N4103" i="13"/>
  <c r="O4103" i="13"/>
  <c r="N4104" i="13"/>
  <c r="O4104" i="13"/>
  <c r="N4105" i="13"/>
  <c r="O4105" i="13"/>
  <c r="N4106" i="13"/>
  <c r="O4106" i="13"/>
  <c r="N4107" i="13"/>
  <c r="O4107" i="13"/>
  <c r="N4108" i="13"/>
  <c r="O4108" i="13"/>
  <c r="N4109" i="13"/>
  <c r="O4109" i="13"/>
  <c r="N4110" i="13"/>
  <c r="O4110" i="13"/>
  <c r="N4111" i="13"/>
  <c r="O4111" i="13"/>
  <c r="N4112" i="13"/>
  <c r="O4112" i="13"/>
  <c r="N4113" i="13"/>
  <c r="O4113" i="13"/>
  <c r="N4114" i="13"/>
  <c r="O4114" i="13"/>
  <c r="N4115" i="13"/>
  <c r="O4115" i="13"/>
  <c r="N4116" i="13"/>
  <c r="O4116" i="13"/>
  <c r="N4117" i="13"/>
  <c r="O4117" i="13"/>
  <c r="N4118" i="13"/>
  <c r="O4118" i="13"/>
  <c r="N4119" i="13"/>
  <c r="O4119" i="13"/>
  <c r="N4120" i="13"/>
  <c r="O4120" i="13"/>
  <c r="N4121" i="13"/>
  <c r="O4121" i="13"/>
  <c r="N4122" i="13"/>
  <c r="O4122" i="13"/>
  <c r="N4123" i="13"/>
  <c r="O4123" i="13"/>
  <c r="N4124" i="13"/>
  <c r="O4124" i="13"/>
  <c r="N4125" i="13"/>
  <c r="O4125" i="13"/>
  <c r="N4126" i="13"/>
  <c r="O4126" i="13"/>
  <c r="N4127" i="13"/>
  <c r="O4127" i="13"/>
  <c r="N4128" i="13"/>
  <c r="O4128" i="13"/>
  <c r="N4129" i="13"/>
  <c r="O4129" i="13"/>
  <c r="N4130" i="13"/>
  <c r="O4130" i="13"/>
  <c r="N4131" i="13"/>
  <c r="O4131" i="13"/>
  <c r="N4132" i="13"/>
  <c r="O4132" i="13"/>
  <c r="N4133" i="13"/>
  <c r="O4133" i="13"/>
  <c r="N4134" i="13"/>
  <c r="O4134" i="13"/>
  <c r="N4135" i="13"/>
  <c r="O4135" i="13"/>
  <c r="N4136" i="13"/>
  <c r="O4136" i="13"/>
  <c r="N4137" i="13"/>
  <c r="O4137" i="13"/>
  <c r="N4138" i="13"/>
  <c r="O4138" i="13"/>
  <c r="N4139" i="13"/>
  <c r="O4139" i="13"/>
  <c r="N4140" i="13"/>
  <c r="O4140" i="13"/>
  <c r="N4141" i="13"/>
  <c r="O4141" i="13"/>
  <c r="N4142" i="13"/>
  <c r="O4142" i="13"/>
  <c r="N4143" i="13"/>
  <c r="O4143" i="13"/>
  <c r="N4144" i="13"/>
  <c r="O4144" i="13"/>
  <c r="N4145" i="13"/>
  <c r="O4145" i="13"/>
  <c r="N4146" i="13"/>
  <c r="O4146" i="13"/>
  <c r="N4147" i="13"/>
  <c r="O4147" i="13"/>
  <c r="N4148" i="13"/>
  <c r="O4148" i="13"/>
  <c r="N4149" i="13"/>
  <c r="O4149" i="13"/>
  <c r="N4150" i="13"/>
  <c r="O4150" i="13"/>
  <c r="N4151" i="13"/>
  <c r="O4151" i="13"/>
  <c r="N4152" i="13"/>
  <c r="O4152" i="13"/>
  <c r="N4153" i="13"/>
  <c r="O4153" i="13"/>
  <c r="N4154" i="13"/>
  <c r="O4154" i="13"/>
  <c r="N4155" i="13"/>
  <c r="O4155" i="13"/>
  <c r="N4156" i="13"/>
  <c r="O4156" i="13"/>
  <c r="N4157" i="13"/>
  <c r="O4157" i="13"/>
  <c r="N4158" i="13"/>
  <c r="O4158" i="13"/>
  <c r="N4159" i="13"/>
  <c r="O4159" i="13"/>
  <c r="N4160" i="13"/>
  <c r="O4160" i="13"/>
  <c r="N4161" i="13"/>
  <c r="O4161" i="13"/>
  <c r="N4162" i="13"/>
  <c r="O4162" i="13"/>
  <c r="N4163" i="13"/>
  <c r="O4163" i="13"/>
  <c r="N4164" i="13"/>
  <c r="O4164" i="13"/>
  <c r="N4165" i="13"/>
  <c r="O4165" i="13"/>
  <c r="N4166" i="13"/>
  <c r="O4166" i="13"/>
  <c r="N4167" i="13"/>
  <c r="O4167" i="13"/>
  <c r="N4168" i="13"/>
  <c r="O4168" i="13"/>
  <c r="N4169" i="13"/>
  <c r="O4169" i="13"/>
  <c r="N4170" i="13"/>
  <c r="O4170" i="13"/>
  <c r="N4171" i="13"/>
  <c r="O4171" i="13"/>
  <c r="N4172" i="13"/>
  <c r="O4172" i="13"/>
  <c r="N4173" i="13"/>
  <c r="O4173" i="13"/>
  <c r="N4174" i="13"/>
  <c r="O4174" i="13"/>
  <c r="N4175" i="13"/>
  <c r="O4175" i="13"/>
  <c r="N4176" i="13"/>
  <c r="O4176" i="13"/>
  <c r="N4177" i="13"/>
  <c r="O4177" i="13"/>
  <c r="N4178" i="13"/>
  <c r="O4178" i="13"/>
  <c r="N4179" i="13"/>
  <c r="O4179" i="13"/>
  <c r="N4180" i="13"/>
  <c r="O4180" i="13"/>
  <c r="N4181" i="13"/>
  <c r="O4181" i="13"/>
  <c r="N4182" i="13"/>
  <c r="O4182" i="13"/>
  <c r="N4183" i="13"/>
  <c r="O4183" i="13"/>
  <c r="N4184" i="13"/>
  <c r="O4184" i="13"/>
  <c r="N4185" i="13"/>
  <c r="O4185" i="13"/>
  <c r="N4186" i="13"/>
  <c r="O4186" i="13"/>
  <c r="N4187" i="13"/>
  <c r="O4187" i="13"/>
  <c r="N4188" i="13"/>
  <c r="O4188" i="13"/>
  <c r="N4189" i="13"/>
  <c r="O4189" i="13"/>
  <c r="N4190" i="13"/>
  <c r="O4190" i="13"/>
  <c r="N4191" i="13"/>
  <c r="O4191" i="13"/>
  <c r="N4192" i="13"/>
  <c r="O4192" i="13"/>
  <c r="N4193" i="13"/>
  <c r="O4193" i="13"/>
  <c r="N4194" i="13"/>
  <c r="O4194" i="13"/>
  <c r="N4195" i="13"/>
  <c r="O4195" i="13"/>
  <c r="N4196" i="13"/>
  <c r="O4196" i="13"/>
  <c r="N4197" i="13"/>
  <c r="O4197" i="13"/>
  <c r="N4198" i="13"/>
  <c r="O4198" i="13"/>
  <c r="N4199" i="13"/>
  <c r="O4199" i="13"/>
  <c r="N4200" i="13"/>
  <c r="O4200" i="13"/>
  <c r="N4201" i="13"/>
  <c r="O4201" i="13"/>
  <c r="N4202" i="13"/>
  <c r="O4202" i="13"/>
  <c r="N4203" i="13"/>
  <c r="O4203" i="13"/>
  <c r="N4204" i="13"/>
  <c r="O4204" i="13"/>
  <c r="N4205" i="13"/>
  <c r="O4205" i="13"/>
  <c r="N4206" i="13"/>
  <c r="O4206" i="13"/>
  <c r="N4207" i="13"/>
  <c r="O4207" i="13"/>
  <c r="N4208" i="13"/>
  <c r="O4208" i="13"/>
  <c r="N4209" i="13"/>
  <c r="O4209" i="13"/>
  <c r="N4210" i="13"/>
  <c r="O4210" i="13"/>
  <c r="N4211" i="13"/>
  <c r="O4211" i="13"/>
  <c r="N4212" i="13"/>
  <c r="O4212" i="13"/>
  <c r="N4213" i="13"/>
  <c r="O4213" i="13"/>
  <c r="N4214" i="13"/>
  <c r="O4214" i="13"/>
  <c r="N4215" i="13"/>
  <c r="O4215" i="13"/>
  <c r="N4216" i="13"/>
  <c r="O4216" i="13"/>
  <c r="N4217" i="13"/>
  <c r="O4217" i="13"/>
  <c r="N4218" i="13"/>
  <c r="O4218" i="13"/>
  <c r="N4219" i="13"/>
  <c r="O4219" i="13"/>
  <c r="N4220" i="13"/>
  <c r="O4220" i="13"/>
  <c r="N4221" i="13"/>
  <c r="O4221" i="13"/>
  <c r="N4222" i="13"/>
  <c r="O4222" i="13"/>
  <c r="N4223" i="13"/>
  <c r="O4223" i="13"/>
  <c r="N4224" i="13"/>
  <c r="O4224" i="13"/>
  <c r="N4225" i="13"/>
  <c r="O4225" i="13"/>
  <c r="N4226" i="13"/>
  <c r="O4226" i="13"/>
  <c r="N4227" i="13"/>
  <c r="O4227" i="13"/>
  <c r="N4228" i="13"/>
  <c r="O4228" i="13"/>
  <c r="N4229" i="13"/>
  <c r="O4229" i="13"/>
  <c r="N4230" i="13"/>
  <c r="O4230" i="13"/>
  <c r="N4231" i="13"/>
  <c r="O4231" i="13"/>
  <c r="N4232" i="13"/>
  <c r="O4232" i="13"/>
  <c r="N4233" i="13"/>
  <c r="O4233" i="13"/>
  <c r="N4234" i="13"/>
  <c r="O4234" i="13"/>
  <c r="N4235" i="13"/>
  <c r="O4235" i="13"/>
  <c r="N4236" i="13"/>
  <c r="O4236" i="13"/>
  <c r="N4237" i="13"/>
  <c r="O4237" i="13"/>
  <c r="N4238" i="13"/>
  <c r="O4238" i="13"/>
  <c r="N4239" i="13"/>
  <c r="O4239" i="13"/>
  <c r="N4240" i="13"/>
  <c r="O4240" i="13"/>
  <c r="N4241" i="13"/>
  <c r="O4241" i="13"/>
  <c r="N4242" i="13"/>
  <c r="O4242" i="13"/>
  <c r="N4243" i="13"/>
  <c r="O4243" i="13"/>
  <c r="N4244" i="13"/>
  <c r="O4244" i="13"/>
  <c r="N4245" i="13"/>
  <c r="O4245" i="13"/>
  <c r="N4246" i="13"/>
  <c r="O4246" i="13"/>
  <c r="N4247" i="13"/>
  <c r="O4247" i="13"/>
  <c r="N4248" i="13"/>
  <c r="O4248" i="13"/>
  <c r="N4249" i="13"/>
  <c r="O4249" i="13"/>
  <c r="N4250" i="13"/>
  <c r="O4250" i="13"/>
  <c r="N4251" i="13"/>
  <c r="O4251" i="13"/>
  <c r="N4252" i="13"/>
  <c r="O4252" i="13"/>
  <c r="N4253" i="13"/>
  <c r="O4253" i="13"/>
  <c r="N4254" i="13"/>
  <c r="O4254" i="13"/>
  <c r="N4255" i="13"/>
  <c r="O4255" i="13"/>
  <c r="N4256" i="13"/>
  <c r="O4256" i="13"/>
  <c r="N4257" i="13"/>
  <c r="O4257" i="13"/>
  <c r="N4258" i="13"/>
  <c r="O4258" i="13"/>
  <c r="N4259" i="13"/>
  <c r="O4259" i="13"/>
  <c r="N4260" i="13"/>
  <c r="O4260" i="13"/>
  <c r="N4261" i="13"/>
  <c r="O4261" i="13"/>
  <c r="N4262" i="13"/>
  <c r="O4262" i="13"/>
  <c r="N4263" i="13"/>
  <c r="O4263" i="13"/>
  <c r="N4264" i="13"/>
  <c r="O4264" i="13"/>
  <c r="N4265" i="13"/>
  <c r="O4265" i="13"/>
  <c r="N4266" i="13"/>
  <c r="O4266" i="13"/>
  <c r="N4267" i="13"/>
  <c r="O4267" i="13"/>
  <c r="N4268" i="13"/>
  <c r="O4268" i="13"/>
  <c r="N4269" i="13"/>
  <c r="O4269" i="13"/>
  <c r="N4270" i="13"/>
  <c r="O4270" i="13"/>
  <c r="N4271" i="13"/>
  <c r="O4271" i="13"/>
  <c r="N4272" i="13"/>
  <c r="O4272" i="13"/>
  <c r="N4273" i="13"/>
  <c r="O4273" i="13"/>
  <c r="N4274" i="13"/>
  <c r="O4274" i="13"/>
  <c r="N4275" i="13"/>
  <c r="O4275" i="13"/>
  <c r="N4276" i="13"/>
  <c r="O4276" i="13"/>
  <c r="N4277" i="13"/>
  <c r="O4277" i="13"/>
  <c r="N4278" i="13"/>
  <c r="O4278" i="13"/>
  <c r="N4279" i="13"/>
  <c r="O4279" i="13"/>
  <c r="N4280" i="13"/>
  <c r="O4280" i="13"/>
  <c r="N4281" i="13"/>
  <c r="O4281" i="13"/>
  <c r="N4282" i="13"/>
  <c r="O4282" i="13"/>
  <c r="N4283" i="13"/>
  <c r="O4283" i="13"/>
  <c r="N4284" i="13"/>
  <c r="O4284" i="13"/>
  <c r="N4285" i="13"/>
  <c r="O4285" i="13"/>
  <c r="N4286" i="13"/>
  <c r="O4286" i="13"/>
  <c r="N4287" i="13"/>
  <c r="O4287" i="13"/>
  <c r="N4288" i="13"/>
  <c r="O4288" i="13"/>
  <c r="N4289" i="13"/>
  <c r="O4289" i="13"/>
  <c r="N4290" i="13"/>
  <c r="O4290" i="13"/>
  <c r="N4291" i="13"/>
  <c r="O4291" i="13"/>
  <c r="N4292" i="13"/>
  <c r="O4292" i="13"/>
  <c r="N4293" i="13"/>
  <c r="O4293" i="13"/>
  <c r="N4294" i="13"/>
  <c r="O4294" i="13"/>
  <c r="N4295" i="13"/>
  <c r="O4295" i="13"/>
  <c r="N4296" i="13"/>
  <c r="O4296" i="13"/>
  <c r="N4297" i="13"/>
  <c r="O4297" i="13"/>
  <c r="N4298" i="13"/>
  <c r="O4298" i="13"/>
  <c r="N4299" i="13"/>
  <c r="O4299" i="13"/>
  <c r="N4300" i="13"/>
  <c r="O4300" i="13"/>
  <c r="N4301" i="13"/>
  <c r="O4301" i="13"/>
  <c r="N4302" i="13"/>
  <c r="O4302" i="13"/>
  <c r="N4303" i="13"/>
  <c r="O4303" i="13"/>
  <c r="N4304" i="13"/>
  <c r="O4304" i="13"/>
  <c r="N4305" i="13"/>
  <c r="O4305" i="13"/>
  <c r="N4306" i="13"/>
  <c r="O4306" i="13"/>
  <c r="N4307" i="13"/>
  <c r="O4307" i="13"/>
  <c r="N4308" i="13"/>
  <c r="O4308" i="13"/>
  <c r="N4309" i="13"/>
  <c r="O4309" i="13"/>
  <c r="N4310" i="13"/>
  <c r="O4310" i="13"/>
  <c r="N4311" i="13"/>
  <c r="O4311" i="13"/>
  <c r="N4312" i="13"/>
  <c r="O4312" i="13"/>
  <c r="N4313" i="13"/>
  <c r="O4313" i="13"/>
  <c r="N4314" i="13"/>
  <c r="O4314" i="13"/>
  <c r="N4315" i="13"/>
  <c r="O4315" i="13"/>
  <c r="N4316" i="13"/>
  <c r="O4316" i="13"/>
  <c r="N4317" i="13"/>
  <c r="O4317" i="13"/>
  <c r="N4318" i="13"/>
  <c r="O4318" i="13"/>
  <c r="N4319" i="13"/>
  <c r="O4319" i="13"/>
  <c r="N4320" i="13"/>
  <c r="O4320" i="13"/>
  <c r="N4321" i="13"/>
  <c r="O4321" i="13"/>
  <c r="N4322" i="13"/>
  <c r="O4322" i="13"/>
  <c r="N4323" i="13"/>
  <c r="O4323" i="13"/>
  <c r="N4324" i="13"/>
  <c r="O4324" i="13"/>
  <c r="N4325" i="13"/>
  <c r="O4325" i="13"/>
  <c r="N4326" i="13"/>
  <c r="O4326" i="13"/>
  <c r="N4327" i="13"/>
  <c r="O4327" i="13"/>
  <c r="N4328" i="13"/>
  <c r="O4328" i="13"/>
  <c r="N4329" i="13"/>
  <c r="O4329" i="13"/>
  <c r="N4330" i="13"/>
  <c r="O4330" i="13"/>
  <c r="N4331" i="13"/>
  <c r="O4331" i="13"/>
  <c r="N4332" i="13"/>
  <c r="O4332" i="13"/>
  <c r="N4333" i="13"/>
  <c r="O4333" i="13"/>
  <c r="N4334" i="13"/>
  <c r="O4334" i="13"/>
  <c r="N4335" i="13"/>
  <c r="O4335" i="13"/>
  <c r="N4336" i="13"/>
  <c r="O4336" i="13"/>
  <c r="N4337" i="13"/>
  <c r="O4337" i="13"/>
  <c r="N4338" i="13"/>
  <c r="O4338" i="13"/>
  <c r="N4339" i="13"/>
  <c r="O4339" i="13"/>
  <c r="N4340" i="13"/>
  <c r="O4340" i="13"/>
  <c r="N4341" i="13"/>
  <c r="O4341" i="13"/>
  <c r="N4342" i="13"/>
  <c r="O4342" i="13"/>
  <c r="N4343" i="13"/>
  <c r="O4343" i="13"/>
  <c r="N4344" i="13"/>
  <c r="O4344" i="13"/>
  <c r="N4345" i="13"/>
  <c r="O4345" i="13"/>
  <c r="N4346" i="13"/>
  <c r="O4346" i="13"/>
  <c r="N4347" i="13"/>
  <c r="O4347" i="13"/>
  <c r="N4348" i="13"/>
  <c r="O4348" i="13"/>
  <c r="N4349" i="13"/>
  <c r="O4349" i="13"/>
  <c r="N4350" i="13"/>
  <c r="O4350" i="13"/>
  <c r="N4351" i="13"/>
  <c r="O4351" i="13"/>
  <c r="N4352" i="13"/>
  <c r="O4352" i="13"/>
  <c r="N4353" i="13"/>
  <c r="O4353" i="13"/>
  <c r="N4354" i="13"/>
  <c r="O4354" i="13"/>
  <c r="N4355" i="13"/>
  <c r="O4355" i="13"/>
  <c r="N4356" i="13"/>
  <c r="O4356" i="13"/>
  <c r="N4357" i="13"/>
  <c r="O4357" i="13"/>
  <c r="N4358" i="13"/>
  <c r="O4358" i="13"/>
  <c r="N4359" i="13"/>
  <c r="O4359" i="13"/>
  <c r="N4360" i="13"/>
  <c r="O4360" i="13"/>
  <c r="N4361" i="13"/>
  <c r="O4361" i="13"/>
  <c r="N4362" i="13"/>
  <c r="O4362" i="13"/>
  <c r="N4363" i="13"/>
  <c r="O4363" i="13"/>
  <c r="N4364" i="13"/>
  <c r="O4364" i="13"/>
  <c r="N4365" i="13"/>
  <c r="O4365" i="13"/>
  <c r="N4366" i="13"/>
  <c r="O4366" i="13"/>
  <c r="N4367" i="13"/>
  <c r="O4367" i="13"/>
  <c r="N4368" i="13"/>
  <c r="O4368" i="13"/>
  <c r="N4369" i="13"/>
  <c r="O4369" i="13"/>
  <c r="N4370" i="13"/>
  <c r="O4370" i="13"/>
  <c r="N4371" i="13"/>
  <c r="O4371" i="13"/>
  <c r="N4372" i="13"/>
  <c r="O4372" i="13"/>
  <c r="N4373" i="13"/>
  <c r="O4373" i="13"/>
  <c r="N4374" i="13"/>
  <c r="O4374" i="13"/>
  <c r="N4375" i="13"/>
  <c r="O4375" i="13"/>
  <c r="N4376" i="13"/>
  <c r="O4376" i="13"/>
  <c r="N4377" i="13"/>
  <c r="O4377" i="13"/>
  <c r="N4378" i="13"/>
  <c r="O4378" i="13"/>
  <c r="N4379" i="13"/>
  <c r="O4379" i="13"/>
  <c r="N4380" i="13"/>
  <c r="O4380" i="13"/>
  <c r="N4381" i="13"/>
  <c r="O4381" i="13"/>
  <c r="N4382" i="13"/>
  <c r="O4382" i="13"/>
  <c r="N4383" i="13"/>
  <c r="O4383" i="13"/>
  <c r="N4384" i="13"/>
  <c r="O4384" i="13"/>
  <c r="N4385" i="13"/>
  <c r="O4385" i="13"/>
  <c r="N4386" i="13"/>
  <c r="O4386" i="13"/>
  <c r="N4387" i="13"/>
  <c r="O4387" i="13"/>
  <c r="N4388" i="13"/>
  <c r="O4388" i="13"/>
  <c r="N4389" i="13"/>
  <c r="O4389" i="13"/>
  <c r="N4390" i="13"/>
  <c r="O4390" i="13"/>
  <c r="N4391" i="13"/>
  <c r="O4391" i="13"/>
  <c r="N4392" i="13"/>
  <c r="O4392" i="13"/>
  <c r="N4393" i="13"/>
  <c r="O4393" i="13"/>
  <c r="N4394" i="13"/>
  <c r="O4394" i="13"/>
  <c r="N4395" i="13"/>
  <c r="O4395" i="13"/>
  <c r="N4396" i="13"/>
  <c r="O4396" i="13"/>
  <c r="N4397" i="13"/>
  <c r="O4397" i="13"/>
  <c r="N4398" i="13"/>
  <c r="O4398" i="13"/>
  <c r="N4399" i="13"/>
  <c r="O4399" i="13"/>
  <c r="N4400" i="13"/>
  <c r="O4400" i="13"/>
  <c r="N4401" i="13"/>
  <c r="O4401" i="13"/>
  <c r="N4402" i="13"/>
  <c r="O4402" i="13"/>
  <c r="N4403" i="13"/>
  <c r="O4403" i="13"/>
  <c r="N4404" i="13"/>
  <c r="O4404" i="13"/>
  <c r="N4405" i="13"/>
  <c r="O4405" i="13"/>
  <c r="N4406" i="13"/>
  <c r="O4406" i="13"/>
  <c r="N4407" i="13"/>
  <c r="O4407" i="13"/>
  <c r="N4408" i="13"/>
  <c r="O4408" i="13"/>
  <c r="N4409" i="13"/>
  <c r="O4409" i="13"/>
  <c r="N4410" i="13"/>
  <c r="O4410" i="13"/>
  <c r="N4411" i="13"/>
  <c r="O4411" i="13"/>
  <c r="N4412" i="13"/>
  <c r="O4412" i="13"/>
  <c r="N4413" i="13"/>
  <c r="O4413" i="13"/>
  <c r="N4414" i="13"/>
  <c r="O4414" i="13"/>
  <c r="N4415" i="13"/>
  <c r="O4415" i="13"/>
  <c r="N4416" i="13"/>
  <c r="O4416" i="13"/>
  <c r="N4417" i="13"/>
  <c r="O4417" i="13"/>
  <c r="N4418" i="13"/>
  <c r="O4418" i="13"/>
  <c r="N4419" i="13"/>
  <c r="O4419" i="13"/>
  <c r="N4420" i="13"/>
  <c r="O4420" i="13"/>
  <c r="N4421" i="13"/>
  <c r="O4421" i="13"/>
  <c r="N4422" i="13"/>
  <c r="O4422" i="13"/>
  <c r="N4423" i="13"/>
  <c r="O4423" i="13"/>
  <c r="N4424" i="13"/>
  <c r="O4424" i="13"/>
  <c r="N4425" i="13"/>
  <c r="O4425" i="13"/>
  <c r="N4426" i="13"/>
  <c r="O4426" i="13"/>
  <c r="N4427" i="13"/>
  <c r="O4427" i="13"/>
  <c r="N4428" i="13"/>
  <c r="O4428" i="13"/>
  <c r="N4429" i="13"/>
  <c r="O4429" i="13"/>
  <c r="N4430" i="13"/>
  <c r="O4430" i="13"/>
  <c r="N4431" i="13"/>
  <c r="O4431" i="13"/>
  <c r="N4432" i="13"/>
  <c r="O4432" i="13"/>
  <c r="N4433" i="13"/>
  <c r="O4433" i="13"/>
  <c r="N4434" i="13"/>
  <c r="O4434" i="13"/>
  <c r="N4435" i="13"/>
  <c r="O4435" i="13"/>
  <c r="N4436" i="13"/>
  <c r="O4436" i="13"/>
  <c r="N4437" i="13"/>
  <c r="O4437" i="13"/>
  <c r="N4438" i="13"/>
  <c r="O4438" i="13"/>
  <c r="N4439" i="13"/>
  <c r="O4439" i="13"/>
  <c r="N4440" i="13"/>
  <c r="O4440" i="13"/>
  <c r="N4441" i="13"/>
  <c r="O4441" i="13"/>
  <c r="N4442" i="13"/>
  <c r="O4442" i="13"/>
  <c r="N4443" i="13"/>
  <c r="O4443" i="13"/>
  <c r="N4444" i="13"/>
  <c r="O4444" i="13"/>
  <c r="N4445" i="13"/>
  <c r="O4445" i="13"/>
  <c r="N4446" i="13"/>
  <c r="O4446" i="13"/>
  <c r="N4447" i="13"/>
  <c r="O4447" i="13"/>
  <c r="N4448" i="13"/>
  <c r="O4448" i="13"/>
  <c r="N4449" i="13"/>
  <c r="O4449" i="13"/>
  <c r="N4450" i="13"/>
  <c r="O4450" i="13"/>
  <c r="N4451" i="13"/>
  <c r="O4451" i="13"/>
  <c r="N4452" i="13"/>
  <c r="O4452" i="13"/>
  <c r="N4453" i="13"/>
  <c r="O4453" i="13"/>
  <c r="N4454" i="13"/>
  <c r="O4454" i="13"/>
  <c r="N4455" i="13"/>
  <c r="O4455" i="13"/>
  <c r="N4456" i="13"/>
  <c r="O4456" i="13"/>
  <c r="N4457" i="13"/>
  <c r="O4457" i="13"/>
  <c r="N4458" i="13"/>
  <c r="O4458" i="13"/>
  <c r="N4459" i="13"/>
  <c r="O4459" i="13"/>
  <c r="N4460" i="13"/>
  <c r="O4460" i="13"/>
  <c r="N4461" i="13"/>
  <c r="O4461" i="13"/>
  <c r="N4462" i="13"/>
  <c r="O4462" i="13"/>
  <c r="N4463" i="13"/>
  <c r="O4463" i="13"/>
  <c r="N4464" i="13"/>
  <c r="O4464" i="13"/>
  <c r="N4465" i="13"/>
  <c r="O4465" i="13"/>
  <c r="N4466" i="13"/>
  <c r="O4466" i="13"/>
  <c r="N4467" i="13"/>
  <c r="O4467" i="13"/>
  <c r="N4468" i="13"/>
  <c r="O4468" i="13"/>
  <c r="N4469" i="13"/>
  <c r="O4469" i="13"/>
  <c r="N4470" i="13"/>
  <c r="O4470" i="13"/>
  <c r="N4471" i="13"/>
  <c r="O4471" i="13"/>
  <c r="N4472" i="13"/>
  <c r="O4472" i="13"/>
  <c r="N4473" i="13"/>
  <c r="O4473" i="13"/>
  <c r="N4474" i="13"/>
  <c r="O4474" i="13"/>
  <c r="N4475" i="13"/>
  <c r="O4475" i="13"/>
  <c r="N4476" i="13"/>
  <c r="O4476" i="13"/>
  <c r="N4477" i="13"/>
  <c r="O4477" i="13"/>
  <c r="N4478" i="13"/>
  <c r="O4478" i="13"/>
  <c r="N4479" i="13"/>
  <c r="O4479" i="13"/>
  <c r="N4480" i="13"/>
  <c r="O4480" i="13"/>
  <c r="N4481" i="13"/>
  <c r="O4481" i="13"/>
  <c r="N4482" i="13"/>
  <c r="O4482" i="13"/>
  <c r="N4483" i="13"/>
  <c r="O4483" i="13"/>
  <c r="N4484" i="13"/>
  <c r="O4484" i="13"/>
  <c r="N4485" i="13"/>
  <c r="O4485" i="13"/>
  <c r="N4486" i="13"/>
  <c r="O4486" i="13"/>
  <c r="N4487" i="13"/>
  <c r="O4487" i="13"/>
  <c r="N4488" i="13"/>
  <c r="O4488" i="13"/>
  <c r="N4489" i="13"/>
  <c r="O4489" i="13"/>
  <c r="N4490" i="13"/>
  <c r="O4490" i="13"/>
  <c r="N4491" i="13"/>
  <c r="O4491" i="13"/>
  <c r="N4492" i="13"/>
  <c r="O4492" i="13"/>
  <c r="N4493" i="13"/>
  <c r="O4493" i="13"/>
  <c r="N4494" i="13"/>
  <c r="O4494" i="13"/>
  <c r="N4495" i="13"/>
  <c r="O4495" i="13"/>
  <c r="N4496" i="13"/>
  <c r="O4496" i="13"/>
  <c r="N4497" i="13"/>
  <c r="O4497" i="13"/>
  <c r="N4498" i="13"/>
  <c r="O4498" i="13"/>
  <c r="N4499" i="13"/>
  <c r="O4499" i="13"/>
  <c r="N4500" i="13"/>
  <c r="O4500" i="13"/>
  <c r="N4501" i="13"/>
  <c r="O4501" i="13"/>
  <c r="N4502" i="13"/>
  <c r="O4502" i="13"/>
  <c r="N4503" i="13"/>
  <c r="O4503" i="13"/>
  <c r="N4504" i="13"/>
  <c r="O4504" i="13"/>
  <c r="N4505" i="13"/>
  <c r="O4505" i="13"/>
  <c r="N4506" i="13"/>
  <c r="O4506" i="13"/>
  <c r="N4507" i="13"/>
  <c r="O4507" i="13"/>
  <c r="N4508" i="13"/>
  <c r="O4508" i="13"/>
  <c r="N4509" i="13"/>
  <c r="O4509" i="13"/>
  <c r="N4510" i="13"/>
  <c r="O4510" i="13"/>
  <c r="N4511" i="13"/>
  <c r="O4511" i="13"/>
  <c r="N4512" i="13"/>
  <c r="O4512" i="13"/>
  <c r="N4513" i="13"/>
  <c r="O4513" i="13"/>
  <c r="N4514" i="13"/>
  <c r="O4514" i="13"/>
  <c r="N4515" i="13"/>
  <c r="O4515" i="13"/>
  <c r="N4516" i="13"/>
  <c r="O4516" i="13"/>
  <c r="N4517" i="13"/>
  <c r="O4517" i="13"/>
  <c r="N4518" i="13"/>
  <c r="O4518" i="13"/>
  <c r="N4519" i="13"/>
  <c r="O4519" i="13"/>
  <c r="N4520" i="13"/>
  <c r="O4520" i="13"/>
  <c r="N4521" i="13"/>
  <c r="O4521" i="13"/>
  <c r="N4522" i="13"/>
  <c r="O4522" i="13"/>
  <c r="N4523" i="13"/>
  <c r="O4523" i="13"/>
  <c r="N4524" i="13"/>
  <c r="O4524" i="13"/>
  <c r="N4525" i="13"/>
  <c r="O4525" i="13"/>
  <c r="N4526" i="13"/>
  <c r="O4526" i="13"/>
  <c r="N4527" i="13"/>
  <c r="O4527" i="13"/>
  <c r="N4528" i="13"/>
  <c r="O4528" i="13"/>
  <c r="N4529" i="13"/>
  <c r="O4529" i="13"/>
  <c r="N4530" i="13"/>
  <c r="O4530" i="13"/>
  <c r="N4531" i="13"/>
  <c r="O4531" i="13"/>
  <c r="N4532" i="13"/>
  <c r="O4532" i="13"/>
  <c r="N4533" i="13"/>
  <c r="O4533" i="13"/>
  <c r="N4534" i="13"/>
  <c r="O4534" i="13"/>
  <c r="N4535" i="13"/>
  <c r="O4535" i="13"/>
  <c r="N4536" i="13"/>
  <c r="O4536" i="13"/>
  <c r="N4537" i="13"/>
  <c r="O4537" i="13"/>
  <c r="N4538" i="13"/>
  <c r="O4538" i="13"/>
  <c r="N4539" i="13"/>
  <c r="O4539" i="13"/>
  <c r="N4540" i="13"/>
  <c r="O4540" i="13"/>
  <c r="N4541" i="13"/>
  <c r="O4541" i="13"/>
  <c r="N4542" i="13"/>
  <c r="O4542" i="13"/>
  <c r="N4543" i="13"/>
  <c r="O4543" i="13"/>
  <c r="N4544" i="13"/>
  <c r="O4544" i="13"/>
  <c r="N4545" i="13"/>
  <c r="O4545" i="13"/>
  <c r="N4546" i="13"/>
  <c r="O4546" i="13"/>
  <c r="N4547" i="13"/>
  <c r="O4547" i="13"/>
  <c r="N4548" i="13"/>
  <c r="O4548" i="13"/>
  <c r="N4549" i="13"/>
  <c r="O4549" i="13"/>
  <c r="N4550" i="13"/>
  <c r="O4550" i="13"/>
  <c r="N4551" i="13"/>
  <c r="O4551" i="13"/>
  <c r="N4552" i="13"/>
  <c r="O4552" i="13"/>
  <c r="N4553" i="13"/>
  <c r="O4553" i="13"/>
  <c r="N4554" i="13"/>
  <c r="O4554" i="13"/>
  <c r="N4555" i="13"/>
  <c r="O4555" i="13"/>
  <c r="N4556" i="13"/>
  <c r="O4556" i="13"/>
  <c r="N4557" i="13"/>
  <c r="O4557" i="13"/>
  <c r="N4558" i="13"/>
  <c r="O4558" i="13"/>
  <c r="N4559" i="13"/>
  <c r="O4559" i="13"/>
  <c r="N4560" i="13"/>
  <c r="O4560" i="13"/>
  <c r="N4561" i="13"/>
  <c r="O4561" i="13"/>
  <c r="N4562" i="13"/>
  <c r="O4562" i="13"/>
  <c r="N4563" i="13"/>
  <c r="O4563" i="13"/>
  <c r="N4564" i="13"/>
  <c r="O4564" i="13"/>
  <c r="N4565" i="13"/>
  <c r="O4565" i="13"/>
  <c r="N4566" i="13"/>
  <c r="O4566" i="13"/>
  <c r="N4567" i="13"/>
  <c r="O4567" i="13"/>
  <c r="N4568" i="13"/>
  <c r="O4568" i="13"/>
  <c r="N4569" i="13"/>
  <c r="O4569" i="13"/>
  <c r="N4570" i="13"/>
  <c r="O4570" i="13"/>
  <c r="N4571" i="13"/>
  <c r="O4571" i="13"/>
  <c r="N4572" i="13"/>
  <c r="O4572" i="13"/>
  <c r="N4573" i="13"/>
  <c r="O4573" i="13"/>
  <c r="N4574" i="13"/>
  <c r="O4574" i="13"/>
  <c r="N4575" i="13"/>
  <c r="O4575" i="13"/>
  <c r="N4576" i="13"/>
  <c r="O4576" i="13"/>
  <c r="N4577" i="13"/>
  <c r="O4577" i="13"/>
  <c r="N4578" i="13"/>
  <c r="O4578" i="13"/>
  <c r="N4579" i="13"/>
  <c r="O4579" i="13"/>
  <c r="N4580" i="13"/>
  <c r="O4580" i="13"/>
  <c r="N4581" i="13"/>
  <c r="O4581" i="13"/>
  <c r="N4582" i="13"/>
  <c r="O4582" i="13"/>
  <c r="N4583" i="13"/>
  <c r="O4583" i="13"/>
  <c r="N4584" i="13"/>
  <c r="O4584" i="13"/>
  <c r="N4585" i="13"/>
  <c r="O4585" i="13"/>
  <c r="N4586" i="13"/>
  <c r="O4586" i="13"/>
  <c r="N4587" i="13"/>
  <c r="O4587" i="13"/>
  <c r="N4588" i="13"/>
  <c r="O4588" i="13"/>
  <c r="N4589" i="13"/>
  <c r="O4589" i="13"/>
  <c r="N4590" i="13"/>
  <c r="O4590" i="13"/>
  <c r="N4591" i="13"/>
  <c r="O4591" i="13"/>
  <c r="N4592" i="13"/>
  <c r="O4592" i="13"/>
  <c r="N4593" i="13"/>
  <c r="O4593" i="13"/>
  <c r="N4594" i="13"/>
  <c r="O4594" i="13"/>
  <c r="N4595" i="13"/>
  <c r="O4595" i="13"/>
  <c r="N4596" i="13"/>
  <c r="O4596" i="13"/>
  <c r="N4597" i="13"/>
  <c r="O4597" i="13"/>
  <c r="N4598" i="13"/>
  <c r="O4598" i="13"/>
  <c r="N4599" i="13"/>
  <c r="O4599" i="13"/>
  <c r="N4600" i="13"/>
  <c r="O4600" i="13"/>
  <c r="N4601" i="13"/>
  <c r="O4601" i="13"/>
  <c r="N4602" i="13"/>
  <c r="O4602" i="13"/>
  <c r="N4603" i="13"/>
  <c r="O4603" i="13"/>
  <c r="N4604" i="13"/>
  <c r="O4604" i="13"/>
  <c r="N4605" i="13"/>
  <c r="O4605" i="13"/>
  <c r="N4606" i="13"/>
  <c r="O4606" i="13"/>
  <c r="N4607" i="13"/>
  <c r="O4607" i="13"/>
  <c r="N4608" i="13"/>
  <c r="O4608" i="13"/>
  <c r="N4609" i="13"/>
  <c r="O4609" i="13"/>
  <c r="N4610" i="13"/>
  <c r="O4610" i="13"/>
  <c r="N4611" i="13"/>
  <c r="O4611" i="13"/>
  <c r="N4612" i="13"/>
  <c r="O4612" i="13"/>
  <c r="N4613" i="13"/>
  <c r="O4613" i="13"/>
  <c r="N4614" i="13"/>
  <c r="O4614" i="13"/>
  <c r="N4615" i="13"/>
  <c r="O4615" i="13"/>
  <c r="N4616" i="13"/>
  <c r="O4616" i="13"/>
  <c r="N4617" i="13"/>
  <c r="O4617" i="13"/>
  <c r="N4618" i="13"/>
  <c r="O4618" i="13"/>
  <c r="N4619" i="13"/>
  <c r="O4619" i="13"/>
  <c r="N4620" i="13"/>
  <c r="O4620" i="13"/>
  <c r="N4621" i="13"/>
  <c r="O4621" i="13"/>
  <c r="N4622" i="13"/>
  <c r="O4622" i="13"/>
  <c r="N4623" i="13"/>
  <c r="O4623" i="13"/>
  <c r="N4624" i="13"/>
  <c r="O4624" i="13"/>
  <c r="N4625" i="13"/>
  <c r="O4625" i="13"/>
  <c r="N4626" i="13"/>
  <c r="O4626" i="13"/>
  <c r="N4627" i="13"/>
  <c r="O4627" i="13"/>
  <c r="N4628" i="13"/>
  <c r="O4628" i="13"/>
  <c r="N4629" i="13"/>
  <c r="O4629" i="13"/>
  <c r="N4630" i="13"/>
  <c r="O4630" i="13"/>
  <c r="N4631" i="13"/>
  <c r="O4631" i="13"/>
  <c r="N4632" i="13"/>
  <c r="O4632" i="13"/>
  <c r="N4633" i="13"/>
  <c r="O4633" i="13"/>
  <c r="N4634" i="13"/>
  <c r="O4634" i="13"/>
  <c r="N4635" i="13"/>
  <c r="O4635" i="13"/>
  <c r="N4636" i="13"/>
  <c r="O4636" i="13"/>
  <c r="N4637" i="13"/>
  <c r="O4637" i="13"/>
  <c r="N4638" i="13"/>
  <c r="O4638" i="13"/>
  <c r="N4639" i="13"/>
  <c r="O4639" i="13"/>
  <c r="N4640" i="13"/>
  <c r="O4640" i="13"/>
  <c r="N4641" i="13"/>
  <c r="O4641" i="13"/>
  <c r="N4642" i="13"/>
  <c r="O4642" i="13"/>
  <c r="N4643" i="13"/>
  <c r="O4643" i="13"/>
  <c r="N4644" i="13"/>
  <c r="O4644" i="13"/>
  <c r="N4645" i="13"/>
  <c r="O4645" i="13"/>
  <c r="N4646" i="13"/>
  <c r="O4646" i="13"/>
  <c r="N4647" i="13"/>
  <c r="O4647" i="13"/>
  <c r="N4648" i="13"/>
  <c r="O4648" i="13"/>
  <c r="N4649" i="13"/>
  <c r="O4649" i="13"/>
  <c r="N4650" i="13"/>
  <c r="O4650" i="13"/>
  <c r="N4651" i="13"/>
  <c r="O4651" i="13"/>
  <c r="N4652" i="13"/>
  <c r="O4652" i="13"/>
  <c r="N4653" i="13"/>
  <c r="O4653" i="13"/>
  <c r="N4654" i="13"/>
  <c r="O4654" i="13"/>
  <c r="N4655" i="13"/>
  <c r="O4655" i="13"/>
  <c r="N4656" i="13"/>
  <c r="O4656" i="13"/>
  <c r="N4657" i="13"/>
  <c r="O4657" i="13"/>
  <c r="N4658" i="13"/>
  <c r="O4658" i="13"/>
  <c r="N4659" i="13"/>
  <c r="O4659" i="13"/>
  <c r="N4660" i="13"/>
  <c r="O4660" i="13"/>
  <c r="N4661" i="13"/>
  <c r="O4661" i="13"/>
  <c r="N4662" i="13"/>
  <c r="O4662" i="13"/>
  <c r="N4663" i="13"/>
  <c r="O4663" i="13"/>
  <c r="N4664" i="13"/>
  <c r="O4664" i="13"/>
  <c r="N4665" i="13"/>
  <c r="O4665" i="13"/>
  <c r="N4666" i="13"/>
  <c r="O4666" i="13"/>
  <c r="N4667" i="13"/>
  <c r="O4667" i="13"/>
  <c r="N4668" i="13"/>
  <c r="O4668" i="13"/>
  <c r="N4669" i="13"/>
  <c r="O4669" i="13"/>
  <c r="N4670" i="13"/>
  <c r="O4670" i="13"/>
  <c r="N4671" i="13"/>
  <c r="O4671" i="13"/>
  <c r="N4672" i="13"/>
  <c r="O4672" i="13"/>
  <c r="N4673" i="13"/>
  <c r="O4673" i="13"/>
  <c r="N4674" i="13"/>
  <c r="O4674" i="13"/>
  <c r="N4675" i="13"/>
  <c r="O4675" i="13"/>
  <c r="N4676" i="13"/>
  <c r="O4676" i="13"/>
  <c r="N4677" i="13"/>
  <c r="O4677" i="13"/>
  <c r="N4678" i="13"/>
  <c r="O4678" i="13"/>
  <c r="N4679" i="13"/>
  <c r="O4679" i="13"/>
  <c r="N4680" i="13"/>
  <c r="O4680" i="13"/>
  <c r="N4681" i="13"/>
  <c r="O4681" i="13"/>
  <c r="N4682" i="13"/>
  <c r="O4682" i="13"/>
  <c r="N4683" i="13"/>
  <c r="O4683" i="13"/>
  <c r="N4684" i="13"/>
  <c r="O4684" i="13"/>
  <c r="N4685" i="13"/>
  <c r="O4685" i="13"/>
  <c r="N4686" i="13"/>
  <c r="O4686" i="13"/>
  <c r="N4687" i="13"/>
  <c r="O4687" i="13"/>
  <c r="N4688" i="13"/>
  <c r="O4688" i="13"/>
  <c r="N4689" i="13"/>
  <c r="O4689" i="13"/>
  <c r="N4690" i="13"/>
  <c r="O4690" i="13"/>
  <c r="N4691" i="13"/>
  <c r="O4691" i="13"/>
  <c r="N4692" i="13"/>
  <c r="O4692" i="13"/>
  <c r="N4693" i="13"/>
  <c r="O4693" i="13"/>
  <c r="N4694" i="13"/>
  <c r="O4694" i="13"/>
  <c r="N4695" i="13"/>
  <c r="O4695" i="13"/>
  <c r="N4696" i="13"/>
  <c r="O4696" i="13"/>
  <c r="N4697" i="13"/>
  <c r="O4697" i="13"/>
  <c r="N4698" i="13"/>
  <c r="O4698" i="13"/>
  <c r="N4699" i="13"/>
  <c r="O4699" i="13"/>
  <c r="N4700" i="13"/>
  <c r="O4700" i="13"/>
  <c r="N4701" i="13"/>
  <c r="O4701" i="13"/>
  <c r="N4702" i="13"/>
  <c r="O4702" i="13"/>
  <c r="N4703" i="13"/>
  <c r="O4703" i="13"/>
  <c r="N4704" i="13"/>
  <c r="O4704" i="13"/>
  <c r="N4705" i="13"/>
  <c r="O4705" i="13"/>
  <c r="N4706" i="13"/>
  <c r="O4706" i="13"/>
  <c r="N4707" i="13"/>
  <c r="O4707" i="13"/>
  <c r="N4708" i="13"/>
  <c r="O4708" i="13"/>
  <c r="N4709" i="13"/>
  <c r="O4709" i="13"/>
  <c r="N4710" i="13"/>
  <c r="O4710" i="13"/>
  <c r="N4711" i="13"/>
  <c r="O4711" i="13"/>
  <c r="N4712" i="13"/>
  <c r="O4712" i="13"/>
  <c r="N4713" i="13"/>
  <c r="O4713" i="13"/>
  <c r="N4714" i="13"/>
  <c r="O4714" i="13"/>
  <c r="N4715" i="13"/>
  <c r="O4715" i="13"/>
  <c r="N4716" i="13"/>
  <c r="O4716" i="13"/>
  <c r="N4717" i="13"/>
  <c r="O4717" i="13"/>
  <c r="N4718" i="13"/>
  <c r="O4718" i="13"/>
  <c r="N4719" i="13"/>
  <c r="O4719" i="13"/>
  <c r="N4720" i="13"/>
  <c r="O4720" i="13"/>
  <c r="N4721" i="13"/>
  <c r="O4721" i="13"/>
  <c r="N4722" i="13"/>
  <c r="O4722" i="13"/>
  <c r="N4723" i="13"/>
  <c r="O4723" i="13"/>
  <c r="N4724" i="13"/>
  <c r="O4724" i="13"/>
  <c r="N4725" i="13"/>
  <c r="O4725" i="13"/>
  <c r="N4726" i="13"/>
  <c r="O4726" i="13"/>
  <c r="N4727" i="13"/>
  <c r="O4727" i="13"/>
  <c r="N4728" i="13"/>
  <c r="O4728" i="13"/>
  <c r="N4729" i="13"/>
  <c r="O4729" i="13"/>
  <c r="N4730" i="13"/>
  <c r="O4730" i="13"/>
  <c r="N4731" i="13"/>
  <c r="O4731" i="13"/>
  <c r="N4732" i="13"/>
  <c r="O4732" i="13"/>
  <c r="N4733" i="13"/>
  <c r="O4733" i="13"/>
  <c r="N4734" i="13"/>
  <c r="O4734" i="13"/>
  <c r="N4735" i="13"/>
  <c r="O4735" i="13"/>
  <c r="N4736" i="13"/>
  <c r="O4736" i="13"/>
  <c r="N4737" i="13"/>
  <c r="O4737" i="13"/>
  <c r="N4738" i="13"/>
  <c r="O4738" i="13"/>
  <c r="N4739" i="13"/>
  <c r="O4739" i="13"/>
  <c r="N4740" i="13"/>
  <c r="O4740" i="13"/>
  <c r="N4741" i="13"/>
  <c r="O4741" i="13"/>
  <c r="N4742" i="13"/>
  <c r="O4742" i="13"/>
  <c r="N4743" i="13"/>
  <c r="O4743" i="13"/>
  <c r="N4744" i="13"/>
  <c r="O4744" i="13"/>
  <c r="N4745" i="13"/>
  <c r="O4745" i="13"/>
  <c r="N4746" i="13"/>
  <c r="O4746" i="13"/>
  <c r="N4747" i="13"/>
  <c r="O4747" i="13"/>
  <c r="N4748" i="13"/>
  <c r="O4748" i="13"/>
  <c r="N4749" i="13"/>
  <c r="O4749" i="13"/>
  <c r="N4750" i="13"/>
  <c r="O4750" i="13"/>
  <c r="N4751" i="13"/>
  <c r="O4751" i="13"/>
  <c r="N4752" i="13"/>
  <c r="O4752" i="13"/>
  <c r="N4753" i="13"/>
  <c r="O4753" i="13"/>
  <c r="N4754" i="13"/>
  <c r="O4754" i="13"/>
  <c r="N4755" i="13"/>
  <c r="O4755" i="13"/>
  <c r="N4756" i="13"/>
  <c r="O4756" i="13"/>
  <c r="N4757" i="13"/>
  <c r="O4757" i="13"/>
  <c r="N4758" i="13"/>
  <c r="O4758" i="13"/>
  <c r="N4759" i="13"/>
  <c r="O4759" i="13"/>
  <c r="N4760" i="13"/>
  <c r="O4760" i="13"/>
  <c r="N4761" i="13"/>
  <c r="O4761" i="13"/>
  <c r="N4762" i="13"/>
  <c r="O4762" i="13"/>
  <c r="N4763" i="13"/>
  <c r="O4763" i="13"/>
  <c r="N4764" i="13"/>
  <c r="O4764" i="13"/>
  <c r="N4765" i="13"/>
  <c r="O4765" i="13"/>
  <c r="N4766" i="13"/>
  <c r="O4766" i="13"/>
  <c r="N4767" i="13"/>
  <c r="O4767" i="13"/>
  <c r="N4768" i="13"/>
  <c r="O4768" i="13"/>
  <c r="N4769" i="13"/>
  <c r="O4769" i="13"/>
  <c r="N4770" i="13"/>
  <c r="O4770" i="13"/>
  <c r="N4771" i="13"/>
  <c r="O4771" i="13"/>
  <c r="N4772" i="13"/>
  <c r="O4772" i="13"/>
  <c r="N4773" i="13"/>
  <c r="O4773" i="13"/>
  <c r="N4774" i="13"/>
  <c r="O4774" i="13"/>
  <c r="N4775" i="13"/>
  <c r="O4775" i="13"/>
  <c r="N4776" i="13"/>
  <c r="O4776" i="13"/>
  <c r="N4777" i="13"/>
  <c r="O4777" i="13"/>
  <c r="N4778" i="13"/>
  <c r="O4778" i="13"/>
  <c r="N4779" i="13"/>
  <c r="O4779" i="13"/>
  <c r="N4780" i="13"/>
  <c r="O4780" i="13"/>
  <c r="N4781" i="13"/>
  <c r="O4781" i="13"/>
  <c r="N4782" i="13"/>
  <c r="O4782" i="13"/>
  <c r="N4783" i="13"/>
  <c r="O4783" i="13"/>
  <c r="N4784" i="13"/>
  <c r="O4784" i="13"/>
  <c r="N4785" i="13"/>
  <c r="O4785" i="13"/>
  <c r="N4786" i="13"/>
  <c r="O4786" i="13"/>
  <c r="N4787" i="13"/>
  <c r="O4787" i="13"/>
  <c r="N4788" i="13"/>
  <c r="O4788" i="13"/>
  <c r="N4789" i="13"/>
  <c r="O4789" i="13"/>
  <c r="N4790" i="13"/>
  <c r="O4790" i="13"/>
  <c r="N4791" i="13"/>
  <c r="O4791" i="13"/>
  <c r="N4792" i="13"/>
  <c r="O4792" i="13"/>
  <c r="N4793" i="13"/>
  <c r="O4793" i="13"/>
  <c r="N4794" i="13"/>
  <c r="O4794" i="13"/>
  <c r="N4795" i="13"/>
  <c r="O4795" i="13"/>
  <c r="N4796" i="13"/>
  <c r="O4796" i="13"/>
  <c r="N4797" i="13"/>
  <c r="O4797" i="13"/>
  <c r="N4798" i="13"/>
  <c r="O4798" i="13"/>
  <c r="N4799" i="13"/>
  <c r="O4799" i="13"/>
  <c r="N4800" i="13"/>
  <c r="O4800" i="13"/>
  <c r="N4801" i="13"/>
  <c r="O4801" i="13"/>
  <c r="N4802" i="13"/>
  <c r="O4802" i="13"/>
  <c r="N4803" i="13"/>
  <c r="O4803" i="13"/>
  <c r="N4804" i="13"/>
  <c r="O4804" i="13"/>
  <c r="N4805" i="13"/>
  <c r="O4805" i="13"/>
  <c r="N4806" i="13"/>
  <c r="O4806" i="13"/>
  <c r="N4807" i="13"/>
  <c r="O4807" i="13"/>
  <c r="N4808" i="13"/>
  <c r="O4808" i="13"/>
  <c r="N4809" i="13"/>
  <c r="O4809" i="13"/>
  <c r="N4810" i="13"/>
  <c r="O4810" i="13"/>
  <c r="N4811" i="13"/>
  <c r="O4811" i="13"/>
  <c r="N4812" i="13"/>
  <c r="O4812" i="13"/>
  <c r="N4813" i="13"/>
  <c r="O4813" i="13"/>
  <c r="N4814" i="13"/>
  <c r="O4814" i="13"/>
  <c r="N4815" i="13"/>
  <c r="O4815" i="13"/>
  <c r="N4816" i="13"/>
  <c r="O4816" i="13"/>
  <c r="N4817" i="13"/>
  <c r="O4817" i="13"/>
  <c r="N4818" i="13"/>
  <c r="O4818" i="13"/>
  <c r="N4819" i="13"/>
  <c r="O4819" i="13"/>
  <c r="N4820" i="13"/>
  <c r="O4820" i="13"/>
  <c r="N4821" i="13"/>
  <c r="O4821" i="13"/>
  <c r="N4822" i="13"/>
  <c r="O4822" i="13"/>
  <c r="N4823" i="13"/>
  <c r="O4823" i="13"/>
  <c r="N4824" i="13"/>
  <c r="O4824" i="13"/>
  <c r="N4825" i="13"/>
  <c r="O4825" i="13"/>
  <c r="N4826" i="13"/>
  <c r="O4826" i="13"/>
  <c r="N4827" i="13"/>
  <c r="O4827" i="13"/>
  <c r="N4828" i="13"/>
  <c r="O4828" i="13"/>
  <c r="N4829" i="13"/>
  <c r="O4829" i="13"/>
  <c r="N4830" i="13"/>
  <c r="O4830" i="13"/>
  <c r="N4831" i="13"/>
  <c r="O4831" i="13"/>
  <c r="N4832" i="13"/>
  <c r="O4832" i="13"/>
  <c r="N4833" i="13"/>
  <c r="O4833" i="13"/>
  <c r="N4834" i="13"/>
  <c r="O4834" i="13"/>
  <c r="N4835" i="13"/>
  <c r="O4835" i="13"/>
  <c r="N4836" i="13"/>
  <c r="O4836" i="13"/>
  <c r="N4837" i="13"/>
  <c r="O4837" i="13"/>
  <c r="N4838" i="13"/>
  <c r="O4838" i="13"/>
  <c r="N4839" i="13"/>
  <c r="O4839" i="13"/>
  <c r="N4840" i="13"/>
  <c r="O4840" i="13"/>
  <c r="N4841" i="13"/>
  <c r="O4841" i="13"/>
  <c r="N4842" i="13"/>
  <c r="O4842" i="13"/>
  <c r="N4843" i="13"/>
  <c r="O4843" i="13"/>
  <c r="N4844" i="13"/>
  <c r="O4844" i="13"/>
  <c r="N4845" i="13"/>
  <c r="O4845" i="13"/>
  <c r="N4846" i="13"/>
  <c r="O4846" i="13"/>
  <c r="N4847" i="13"/>
  <c r="O4847" i="13"/>
  <c r="N4848" i="13"/>
  <c r="O4848" i="13"/>
  <c r="N4849" i="13"/>
  <c r="O4849" i="13"/>
  <c r="N4850" i="13"/>
  <c r="O4850" i="13"/>
  <c r="N4851" i="13"/>
  <c r="O4851" i="13"/>
  <c r="N4852" i="13"/>
  <c r="O4852" i="13"/>
  <c r="N4853" i="13"/>
  <c r="O4853" i="13"/>
  <c r="N4854" i="13"/>
  <c r="O4854" i="13"/>
  <c r="N4855" i="13"/>
  <c r="O4855" i="13"/>
  <c r="N4856" i="13"/>
  <c r="O4856" i="13"/>
  <c r="N4857" i="13"/>
  <c r="O4857" i="13"/>
  <c r="N4858" i="13"/>
  <c r="O4858" i="13"/>
  <c r="N4859" i="13"/>
  <c r="O4859" i="13"/>
  <c r="N4860" i="13"/>
  <c r="O4860" i="13"/>
  <c r="N4861" i="13"/>
  <c r="O4861" i="13"/>
  <c r="N4862" i="13"/>
  <c r="O4862" i="13"/>
  <c r="N4863" i="13"/>
  <c r="O4863" i="13"/>
  <c r="N4864" i="13"/>
  <c r="O4864" i="13"/>
  <c r="N4865" i="13"/>
  <c r="O4865" i="13"/>
  <c r="N4866" i="13"/>
  <c r="O4866" i="13"/>
  <c r="N4867" i="13"/>
  <c r="O4867" i="13"/>
  <c r="N4868" i="13"/>
  <c r="O4868" i="13"/>
  <c r="N4869" i="13"/>
  <c r="O4869" i="13"/>
  <c r="N4870" i="13"/>
  <c r="O4870" i="13"/>
  <c r="N4871" i="13"/>
  <c r="O4871" i="13"/>
  <c r="N4872" i="13"/>
  <c r="O4872" i="13"/>
  <c r="N4873" i="13"/>
  <c r="O4873" i="13"/>
  <c r="N4874" i="13"/>
  <c r="O4874" i="13"/>
  <c r="N4875" i="13"/>
  <c r="O4875" i="13"/>
  <c r="N4876" i="13"/>
  <c r="O4876" i="13"/>
  <c r="N4877" i="13"/>
  <c r="O4877" i="13"/>
  <c r="N4878" i="13"/>
  <c r="O4878" i="13"/>
  <c r="N4879" i="13"/>
  <c r="O4879" i="13"/>
  <c r="N4880" i="13"/>
  <c r="O4880" i="13"/>
  <c r="N4881" i="13"/>
  <c r="O4881" i="13"/>
  <c r="N4882" i="13"/>
  <c r="O4882" i="13"/>
  <c r="N4883" i="13"/>
  <c r="O4883" i="13"/>
  <c r="N4884" i="13"/>
  <c r="O4884" i="13"/>
  <c r="N4885" i="13"/>
  <c r="O4885" i="13"/>
  <c r="N4886" i="13"/>
  <c r="O4886" i="13"/>
  <c r="N4887" i="13"/>
  <c r="O4887" i="13"/>
  <c r="N4888" i="13"/>
  <c r="O4888" i="13"/>
  <c r="N4889" i="13"/>
  <c r="O4889" i="13"/>
  <c r="N4890" i="13"/>
  <c r="O4890" i="13"/>
  <c r="N4891" i="13"/>
  <c r="O4891" i="13"/>
  <c r="N4892" i="13"/>
  <c r="O4892" i="13"/>
  <c r="N4893" i="13"/>
  <c r="O4893" i="13"/>
  <c r="N4894" i="13"/>
  <c r="O4894" i="13"/>
  <c r="N4895" i="13"/>
  <c r="O4895" i="13"/>
  <c r="N4896" i="13"/>
  <c r="O4896" i="13"/>
  <c r="N4897" i="13"/>
  <c r="O4897" i="13"/>
  <c r="N4898" i="13"/>
  <c r="O4898" i="13"/>
  <c r="N4899" i="13"/>
  <c r="O4899" i="13"/>
  <c r="N4900" i="13"/>
  <c r="O4900" i="13"/>
  <c r="N4901" i="13"/>
  <c r="O4901" i="13"/>
  <c r="N4902" i="13"/>
  <c r="O4902" i="13"/>
  <c r="N4903" i="13"/>
  <c r="O4903" i="13"/>
  <c r="N4904" i="13"/>
  <c r="O4904" i="13"/>
  <c r="N4905" i="13"/>
  <c r="O4905" i="13"/>
  <c r="N4906" i="13"/>
  <c r="O4906" i="13"/>
  <c r="N4907" i="13"/>
  <c r="O4907" i="13"/>
  <c r="N4908" i="13"/>
  <c r="O4908" i="13"/>
  <c r="N4909" i="13"/>
  <c r="O4909" i="13"/>
  <c r="N4910" i="13"/>
  <c r="O4910" i="13"/>
  <c r="N4911" i="13"/>
  <c r="O4911" i="13"/>
  <c r="N4912" i="13"/>
  <c r="O4912" i="13"/>
  <c r="N4913" i="13"/>
  <c r="O4913" i="13"/>
  <c r="N4914" i="13"/>
  <c r="O4914" i="13"/>
  <c r="N4915" i="13"/>
  <c r="O4915" i="13"/>
  <c r="N4916" i="13"/>
  <c r="O4916" i="13"/>
  <c r="N4917" i="13"/>
  <c r="O4917" i="13"/>
  <c r="N4918" i="13"/>
  <c r="O4918" i="13"/>
  <c r="N4919" i="13"/>
  <c r="O4919" i="13"/>
  <c r="N4920" i="13"/>
  <c r="O4920" i="13"/>
  <c r="N4921" i="13"/>
  <c r="O4921" i="13"/>
  <c r="N4922" i="13"/>
  <c r="O4922" i="13"/>
  <c r="N4923" i="13"/>
  <c r="O4923" i="13"/>
  <c r="N4924" i="13"/>
  <c r="O4924" i="13"/>
  <c r="N4925" i="13"/>
  <c r="O4925" i="13"/>
  <c r="N4926" i="13"/>
  <c r="O4926" i="13"/>
  <c r="N4927" i="13"/>
  <c r="O4927" i="13"/>
  <c r="N4928" i="13"/>
  <c r="O4928" i="13"/>
  <c r="N4929" i="13"/>
  <c r="O4929" i="13"/>
  <c r="N4930" i="13"/>
  <c r="O4930" i="13"/>
  <c r="N4931" i="13"/>
  <c r="O4931" i="13"/>
  <c r="N4932" i="13"/>
  <c r="O4932" i="13"/>
  <c r="N4933" i="13"/>
  <c r="O4933" i="13"/>
  <c r="N4934" i="13"/>
  <c r="O4934" i="13"/>
  <c r="N4935" i="13"/>
  <c r="O4935" i="13"/>
  <c r="N4936" i="13"/>
  <c r="O4936" i="13"/>
  <c r="N4937" i="13"/>
  <c r="O4937" i="13"/>
  <c r="N4938" i="13"/>
  <c r="O4938" i="13"/>
  <c r="N4939" i="13"/>
  <c r="O4939" i="13"/>
  <c r="N4940" i="13"/>
  <c r="O4940" i="13"/>
  <c r="N4941" i="13"/>
  <c r="O4941" i="13"/>
  <c r="N4942" i="13"/>
  <c r="O4942" i="13"/>
  <c r="N4943" i="13"/>
  <c r="O4943" i="13"/>
  <c r="N4944" i="13"/>
  <c r="O4944" i="13"/>
  <c r="N4945" i="13"/>
  <c r="O4945" i="13"/>
  <c r="N4946" i="13"/>
  <c r="O4946" i="13"/>
  <c r="N4947" i="13"/>
  <c r="O4947" i="13"/>
  <c r="N4948" i="13"/>
  <c r="O4948" i="13"/>
  <c r="N4949" i="13"/>
  <c r="O4949" i="13"/>
  <c r="N4950" i="13"/>
  <c r="O4950" i="13"/>
  <c r="N4951" i="13"/>
  <c r="O4951" i="13"/>
  <c r="N4952" i="13"/>
  <c r="O4952" i="13"/>
  <c r="N4953" i="13"/>
  <c r="O4953" i="13"/>
  <c r="N4954" i="13"/>
  <c r="O4954" i="13"/>
  <c r="N4955" i="13"/>
  <c r="O4955" i="13"/>
  <c r="N4956" i="13"/>
  <c r="O4956" i="13"/>
  <c r="N4957" i="13"/>
  <c r="O4957" i="13"/>
  <c r="N4958" i="13"/>
  <c r="O4958" i="13"/>
  <c r="N4959" i="13"/>
  <c r="O4959" i="13"/>
  <c r="N4960" i="13"/>
  <c r="O4960" i="13"/>
  <c r="N4961" i="13"/>
  <c r="O4961" i="13"/>
  <c r="N4962" i="13"/>
  <c r="O4962" i="13"/>
  <c r="N4963" i="13"/>
  <c r="O4963" i="13"/>
  <c r="N4964" i="13"/>
  <c r="O4964" i="13"/>
  <c r="N4965" i="13"/>
  <c r="O4965" i="13"/>
  <c r="N4966" i="13"/>
  <c r="O4966" i="13"/>
  <c r="N4967" i="13"/>
  <c r="O4967" i="13"/>
  <c r="N4968" i="13"/>
  <c r="O4968" i="13"/>
  <c r="N4969" i="13"/>
  <c r="O4969" i="13"/>
  <c r="N4970" i="13"/>
  <c r="O4970" i="13"/>
  <c r="N4971" i="13"/>
  <c r="O4971" i="13"/>
  <c r="N4972" i="13"/>
  <c r="O4972" i="13"/>
  <c r="N4973" i="13"/>
  <c r="O4973" i="13"/>
  <c r="N4974" i="13"/>
  <c r="O4974" i="13"/>
  <c r="N4975" i="13"/>
  <c r="O4975" i="13"/>
  <c r="N4976" i="13"/>
  <c r="O4976" i="13"/>
  <c r="N4977" i="13"/>
  <c r="O4977" i="13"/>
  <c r="N4978" i="13"/>
  <c r="O4978" i="13"/>
  <c r="N4979" i="13"/>
  <c r="O4979" i="13"/>
  <c r="N4980" i="13"/>
  <c r="O4980" i="13"/>
  <c r="N4981" i="13"/>
  <c r="O4981" i="13"/>
  <c r="N4982" i="13"/>
  <c r="O4982" i="13"/>
  <c r="N4983" i="13"/>
  <c r="O4983" i="13"/>
  <c r="N4984" i="13"/>
  <c r="O4984" i="13"/>
  <c r="N4985" i="13"/>
  <c r="O4985" i="13"/>
  <c r="N4986" i="13"/>
  <c r="O4986" i="13"/>
  <c r="N4987" i="13"/>
  <c r="O4987" i="13"/>
  <c r="N4988" i="13"/>
  <c r="O4988" i="13"/>
  <c r="N4989" i="13"/>
  <c r="O4989" i="13"/>
  <c r="N4990" i="13"/>
  <c r="O4990" i="13"/>
  <c r="N4991" i="13"/>
  <c r="O4991" i="13"/>
  <c r="N4992" i="13"/>
  <c r="O4992" i="13"/>
  <c r="N4993" i="13"/>
  <c r="O4993" i="13"/>
  <c r="N4994" i="13"/>
  <c r="O4994" i="13"/>
  <c r="N4995" i="13"/>
  <c r="O4995" i="13"/>
  <c r="N4996" i="13"/>
  <c r="O4996" i="13"/>
  <c r="N4997" i="13"/>
  <c r="O4997" i="13"/>
  <c r="N4998" i="13"/>
  <c r="O4998" i="13"/>
  <c r="N4999" i="13"/>
  <c r="O4999" i="13"/>
  <c r="N5000" i="13"/>
  <c r="O5000" i="13"/>
  <c r="N5001" i="13"/>
  <c r="O5001" i="13"/>
  <c r="N5002" i="13"/>
  <c r="O5002" i="13"/>
  <c r="N5003" i="13"/>
  <c r="O5003" i="13"/>
  <c r="N5004" i="13"/>
  <c r="O5004" i="13"/>
  <c r="N5005" i="13"/>
  <c r="O5005" i="13"/>
  <c r="N5006" i="13"/>
  <c r="O5006" i="13"/>
  <c r="N5007" i="13"/>
  <c r="O5007" i="13"/>
  <c r="N5008" i="13"/>
  <c r="O5008" i="13"/>
  <c r="N5009" i="13"/>
  <c r="O5009" i="13"/>
  <c r="N5010" i="13"/>
  <c r="O5010" i="13"/>
  <c r="N5011" i="13"/>
  <c r="O5011" i="13"/>
  <c r="N5012" i="13"/>
  <c r="O5012" i="13"/>
  <c r="N5013" i="13"/>
  <c r="O5013" i="13"/>
  <c r="N5014" i="13"/>
  <c r="O5014" i="13"/>
  <c r="N5015" i="13"/>
  <c r="O5015" i="13"/>
  <c r="N5016" i="13"/>
  <c r="O5016" i="13"/>
  <c r="N5017" i="13"/>
  <c r="O5017" i="13"/>
  <c r="N5018" i="13"/>
  <c r="O5018" i="13"/>
  <c r="N5019" i="13"/>
  <c r="O5019" i="13"/>
  <c r="N5020" i="13"/>
  <c r="O5020" i="13"/>
  <c r="N5021" i="13"/>
  <c r="O5021" i="13"/>
  <c r="N5022" i="13"/>
  <c r="O5022" i="13"/>
  <c r="N5023" i="13"/>
  <c r="O5023" i="13"/>
  <c r="N5024" i="13"/>
  <c r="O5024" i="13"/>
  <c r="N5025" i="13"/>
  <c r="O5025" i="13"/>
  <c r="N5026" i="13"/>
  <c r="O5026" i="13"/>
  <c r="N5027" i="13"/>
  <c r="O5027" i="13"/>
  <c r="N5028" i="13"/>
  <c r="O5028" i="13"/>
  <c r="N5029" i="13"/>
  <c r="O5029" i="13"/>
  <c r="N5030" i="13"/>
  <c r="O5030" i="13"/>
  <c r="N5031" i="13"/>
  <c r="O5031" i="13"/>
  <c r="N5032" i="13"/>
  <c r="O5032" i="13"/>
  <c r="N5033" i="13"/>
  <c r="O5033" i="13"/>
  <c r="N5034" i="13"/>
  <c r="O5034" i="13"/>
  <c r="N5035" i="13"/>
  <c r="O5035" i="13"/>
  <c r="N5036" i="13"/>
  <c r="O5036" i="13"/>
  <c r="N5037" i="13"/>
  <c r="O5037" i="13"/>
  <c r="N5038" i="13"/>
  <c r="O5038" i="13"/>
  <c r="N5039" i="13"/>
  <c r="O5039" i="13"/>
  <c r="N5040" i="13"/>
  <c r="O5040" i="13"/>
  <c r="N5041" i="13"/>
  <c r="O5041" i="13"/>
  <c r="N5042" i="13"/>
  <c r="O5042" i="13"/>
  <c r="N5043" i="13"/>
  <c r="O5043" i="13"/>
  <c r="N5044" i="13"/>
  <c r="O5044" i="13"/>
  <c r="N5045" i="13"/>
  <c r="O5045" i="13"/>
  <c r="N5046" i="13"/>
  <c r="O5046" i="13"/>
  <c r="N5047" i="13"/>
  <c r="O5047" i="13"/>
  <c r="N5048" i="13"/>
  <c r="O5048" i="13"/>
  <c r="N5049" i="13"/>
  <c r="O5049" i="13"/>
  <c r="N5050" i="13"/>
  <c r="O5050" i="13"/>
  <c r="N5051" i="13"/>
  <c r="O5051" i="13"/>
  <c r="N5052" i="13"/>
  <c r="O5052" i="13"/>
  <c r="N5053" i="13"/>
  <c r="O5053" i="13"/>
  <c r="N5054" i="13"/>
  <c r="O5054" i="13"/>
  <c r="N5055" i="13"/>
  <c r="O5055" i="13"/>
  <c r="N5056" i="13"/>
  <c r="O5056" i="13"/>
  <c r="N5057" i="13"/>
  <c r="O5057" i="13"/>
  <c r="N5058" i="13"/>
  <c r="O5058" i="13"/>
  <c r="N5059" i="13"/>
  <c r="O5059" i="13"/>
  <c r="N5060" i="13"/>
  <c r="O5060" i="13"/>
  <c r="N5061" i="13"/>
  <c r="O5061" i="13"/>
  <c r="N5062" i="13"/>
  <c r="O5062" i="13"/>
  <c r="N5063" i="13"/>
  <c r="O5063" i="13"/>
  <c r="N5064" i="13"/>
  <c r="O5064" i="13"/>
  <c r="N5065" i="13"/>
  <c r="O5065" i="13"/>
  <c r="N5066" i="13"/>
  <c r="O5066" i="13"/>
  <c r="N5067" i="13"/>
  <c r="O5067" i="13"/>
  <c r="N5068" i="13"/>
  <c r="O5068" i="13"/>
  <c r="N5069" i="13"/>
  <c r="O5069" i="13"/>
  <c r="N5070" i="13"/>
  <c r="O5070" i="13"/>
  <c r="N5071" i="13"/>
  <c r="O5071" i="13"/>
  <c r="N5072" i="13"/>
  <c r="O5072" i="13"/>
  <c r="N5073" i="13"/>
  <c r="O5073" i="13"/>
  <c r="N5074" i="13"/>
  <c r="O5074" i="13"/>
  <c r="N5075" i="13"/>
  <c r="O5075" i="13"/>
  <c r="N5076" i="13"/>
  <c r="O5076" i="13"/>
  <c r="N5077" i="13"/>
  <c r="O5077" i="13"/>
  <c r="N5078" i="13"/>
  <c r="O5078" i="13"/>
  <c r="N5079" i="13"/>
  <c r="O5079" i="13"/>
  <c r="N5080" i="13"/>
  <c r="O5080" i="13"/>
  <c r="N5081" i="13"/>
  <c r="O5081" i="13"/>
  <c r="N5082" i="13"/>
  <c r="O5082" i="13"/>
  <c r="N5083" i="13"/>
  <c r="O5083" i="13"/>
  <c r="N5084" i="13"/>
  <c r="O5084" i="13"/>
  <c r="N5085" i="13"/>
  <c r="O5085" i="13"/>
  <c r="N5086" i="13"/>
  <c r="O5086" i="13"/>
  <c r="N5087" i="13"/>
  <c r="O5087" i="13"/>
  <c r="N5088" i="13"/>
  <c r="O5088" i="13"/>
  <c r="N5089" i="13"/>
  <c r="O5089" i="13"/>
  <c r="N5090" i="13"/>
  <c r="O5090" i="13"/>
  <c r="N5091" i="13"/>
  <c r="O5091" i="13"/>
  <c r="N5092" i="13"/>
  <c r="O5092" i="13"/>
  <c r="N5093" i="13"/>
  <c r="O5093" i="13"/>
  <c r="N5094" i="13"/>
  <c r="O5094" i="13"/>
  <c r="N5095" i="13"/>
  <c r="O5095" i="13"/>
  <c r="N5096" i="13"/>
  <c r="O5096" i="13"/>
  <c r="N5097" i="13"/>
  <c r="O5097" i="13"/>
  <c r="N5098" i="13"/>
  <c r="O5098" i="13"/>
  <c r="N5099" i="13"/>
  <c r="O5099" i="13"/>
  <c r="N5100" i="13"/>
  <c r="O5100" i="13"/>
  <c r="N5101" i="13"/>
  <c r="O5101" i="13"/>
  <c r="N5102" i="13"/>
  <c r="O5102" i="13"/>
  <c r="N5103" i="13"/>
  <c r="O5103" i="13"/>
  <c r="N5104" i="13"/>
  <c r="O5104" i="13"/>
  <c r="N5105" i="13"/>
  <c r="O5105" i="13"/>
  <c r="N5106" i="13"/>
  <c r="O5106" i="13"/>
  <c r="N5107" i="13"/>
  <c r="O5107" i="13"/>
  <c r="N5108" i="13"/>
  <c r="O5108" i="13"/>
  <c r="N5109" i="13"/>
  <c r="O5109" i="13"/>
  <c r="N5110" i="13"/>
  <c r="O5110" i="13"/>
  <c r="N5111" i="13"/>
  <c r="O5111" i="13"/>
  <c r="O2" i="13"/>
  <c r="N2" i="13"/>
  <c r="H3" i="13"/>
  <c r="J3" i="13"/>
  <c r="H4" i="13"/>
  <c r="J4" i="13"/>
  <c r="H5" i="13"/>
  <c r="J5" i="13"/>
  <c r="H6" i="13"/>
  <c r="J6" i="13"/>
  <c r="H7" i="13"/>
  <c r="J7" i="13"/>
  <c r="H8" i="13"/>
  <c r="J8" i="13"/>
  <c r="H9" i="13"/>
  <c r="J9" i="13"/>
  <c r="H10" i="13"/>
  <c r="J10" i="13"/>
  <c r="H11" i="13"/>
  <c r="J11" i="13"/>
  <c r="H12" i="13"/>
  <c r="J12" i="13"/>
  <c r="H13" i="13"/>
  <c r="J13" i="13"/>
  <c r="H14" i="13"/>
  <c r="J14" i="13"/>
  <c r="H15" i="13"/>
  <c r="J15" i="13"/>
  <c r="H16" i="13"/>
  <c r="J16" i="13"/>
  <c r="H17" i="13"/>
  <c r="J17" i="13"/>
  <c r="H18" i="13"/>
  <c r="J18" i="13"/>
  <c r="H19" i="13"/>
  <c r="J19" i="13"/>
  <c r="H20" i="13"/>
  <c r="J20" i="13"/>
  <c r="H21" i="13"/>
  <c r="J21" i="13"/>
  <c r="H22" i="13"/>
  <c r="J22" i="13"/>
  <c r="H23" i="13"/>
  <c r="J23" i="13"/>
  <c r="H24" i="13"/>
  <c r="J24" i="13"/>
  <c r="H25" i="13"/>
  <c r="J25" i="13"/>
  <c r="H26" i="13"/>
  <c r="J26" i="13"/>
  <c r="H27" i="13"/>
  <c r="J27" i="13"/>
  <c r="H28" i="13"/>
  <c r="J28" i="13"/>
  <c r="H29" i="13"/>
  <c r="J29" i="13"/>
  <c r="H30" i="13"/>
  <c r="J30" i="13"/>
  <c r="H31" i="13"/>
  <c r="J31" i="13"/>
  <c r="H32" i="13"/>
  <c r="J32" i="13"/>
  <c r="H33" i="13"/>
  <c r="J33" i="13"/>
  <c r="H34" i="13"/>
  <c r="J34" i="13"/>
  <c r="H35" i="13"/>
  <c r="J35" i="13"/>
  <c r="H36" i="13"/>
  <c r="J36" i="13"/>
  <c r="H37" i="13"/>
  <c r="J37" i="13"/>
  <c r="H38" i="13"/>
  <c r="J38" i="13"/>
  <c r="H39" i="13"/>
  <c r="J39" i="13"/>
  <c r="H40" i="13"/>
  <c r="J40" i="13"/>
  <c r="H41" i="13"/>
  <c r="J41" i="13"/>
  <c r="H42" i="13"/>
  <c r="J42" i="13"/>
  <c r="H43" i="13"/>
  <c r="J43" i="13"/>
  <c r="H44" i="13"/>
  <c r="J44" i="13"/>
  <c r="H45" i="13"/>
  <c r="J45" i="13"/>
  <c r="H46" i="13"/>
  <c r="J46" i="13"/>
  <c r="H47" i="13"/>
  <c r="J47" i="13"/>
  <c r="H48" i="13"/>
  <c r="J48" i="13"/>
  <c r="H49" i="13"/>
  <c r="J49" i="13"/>
  <c r="H50" i="13"/>
  <c r="J50" i="13"/>
  <c r="H51" i="13"/>
  <c r="J51" i="13"/>
  <c r="H52" i="13"/>
  <c r="J52" i="13"/>
  <c r="H53" i="13"/>
  <c r="J53" i="13"/>
  <c r="H54" i="13"/>
  <c r="J54" i="13"/>
  <c r="H55" i="13"/>
  <c r="J55" i="13"/>
  <c r="H56" i="13"/>
  <c r="J56" i="13"/>
  <c r="H57" i="13"/>
  <c r="J57" i="13"/>
  <c r="H58" i="13"/>
  <c r="J58" i="13"/>
  <c r="H59" i="13"/>
  <c r="J59" i="13"/>
  <c r="H60" i="13"/>
  <c r="J60" i="13"/>
  <c r="H61" i="13"/>
  <c r="J61" i="13"/>
  <c r="H62" i="13"/>
  <c r="J62" i="13"/>
  <c r="H63" i="13"/>
  <c r="J63" i="13"/>
  <c r="H64" i="13"/>
  <c r="J64" i="13"/>
  <c r="H65" i="13"/>
  <c r="J65" i="13"/>
  <c r="H66" i="13"/>
  <c r="J66" i="13"/>
  <c r="H67" i="13"/>
  <c r="J67" i="13"/>
  <c r="H68" i="13"/>
  <c r="J68" i="13"/>
  <c r="H69" i="13"/>
  <c r="J69" i="13"/>
  <c r="H70" i="13"/>
  <c r="J70" i="13"/>
  <c r="H71" i="13"/>
  <c r="J71" i="13"/>
  <c r="H72" i="13"/>
  <c r="J72" i="13"/>
  <c r="H73" i="13"/>
  <c r="J73" i="13"/>
  <c r="H74" i="13"/>
  <c r="J74" i="13"/>
  <c r="H75" i="13"/>
  <c r="J75" i="13"/>
  <c r="H76" i="13"/>
  <c r="J76" i="13"/>
  <c r="H77" i="13"/>
  <c r="J77" i="13"/>
  <c r="H78" i="13"/>
  <c r="J78" i="13"/>
  <c r="H79" i="13"/>
  <c r="J79" i="13"/>
  <c r="H80" i="13"/>
  <c r="J80" i="13"/>
  <c r="H81" i="13"/>
  <c r="J81" i="13"/>
  <c r="H82" i="13"/>
  <c r="J82" i="13"/>
  <c r="H83" i="13"/>
  <c r="J83" i="13"/>
  <c r="H84" i="13"/>
  <c r="J84" i="13"/>
  <c r="H85" i="13"/>
  <c r="J85" i="13"/>
  <c r="H86" i="13"/>
  <c r="J86" i="13"/>
  <c r="H87" i="13"/>
  <c r="J87" i="13"/>
  <c r="H88" i="13"/>
  <c r="J88" i="13"/>
  <c r="H89" i="13"/>
  <c r="J89" i="13"/>
  <c r="H90" i="13"/>
  <c r="J90" i="13"/>
  <c r="H91" i="13"/>
  <c r="J91" i="13"/>
  <c r="H92" i="13"/>
  <c r="J92" i="13"/>
  <c r="H93" i="13"/>
  <c r="J93" i="13"/>
  <c r="H94" i="13"/>
  <c r="J94" i="13"/>
  <c r="H95" i="13"/>
  <c r="J95" i="13"/>
  <c r="H96" i="13"/>
  <c r="J96" i="13"/>
  <c r="H97" i="13"/>
  <c r="J97" i="13"/>
  <c r="H98" i="13"/>
  <c r="J98" i="13"/>
  <c r="H99" i="13"/>
  <c r="J99" i="13"/>
  <c r="H100" i="13"/>
  <c r="J100" i="13"/>
  <c r="H101" i="13"/>
  <c r="J101" i="13"/>
  <c r="H102" i="13"/>
  <c r="J102" i="13"/>
  <c r="H103" i="13"/>
  <c r="J103" i="13"/>
  <c r="H104" i="13"/>
  <c r="J104" i="13"/>
  <c r="H105" i="13"/>
  <c r="J105" i="13"/>
  <c r="H106" i="13"/>
  <c r="J106" i="13"/>
  <c r="H107" i="13"/>
  <c r="J107" i="13"/>
  <c r="H108" i="13"/>
  <c r="J108" i="13"/>
  <c r="H109" i="13"/>
  <c r="J109" i="13"/>
  <c r="H110" i="13"/>
  <c r="J110" i="13"/>
  <c r="H111" i="13"/>
  <c r="J111" i="13"/>
  <c r="H112" i="13"/>
  <c r="J112" i="13"/>
  <c r="H113" i="13"/>
  <c r="J113" i="13"/>
  <c r="H114" i="13"/>
  <c r="J114" i="13"/>
  <c r="H115" i="13"/>
  <c r="J115" i="13"/>
  <c r="H116" i="13"/>
  <c r="J116" i="13"/>
  <c r="H117" i="13"/>
  <c r="J117" i="13"/>
  <c r="H118" i="13"/>
  <c r="J118" i="13"/>
  <c r="H119" i="13"/>
  <c r="J119" i="13"/>
  <c r="H120" i="13"/>
  <c r="J120" i="13"/>
  <c r="H121" i="13"/>
  <c r="J121" i="13"/>
  <c r="H122" i="13"/>
  <c r="J122" i="13"/>
  <c r="H123" i="13"/>
  <c r="J123" i="13"/>
  <c r="H124" i="13"/>
  <c r="J124" i="13"/>
  <c r="H125" i="13"/>
  <c r="J125" i="13"/>
  <c r="H126" i="13"/>
  <c r="J126" i="13"/>
  <c r="H127" i="13"/>
  <c r="J127" i="13"/>
  <c r="H128" i="13"/>
  <c r="J128" i="13"/>
  <c r="H129" i="13"/>
  <c r="J129" i="13"/>
  <c r="H130" i="13"/>
  <c r="J130" i="13"/>
  <c r="H131" i="13"/>
  <c r="J131" i="13"/>
  <c r="H132" i="13"/>
  <c r="J132" i="13"/>
  <c r="H133" i="13"/>
  <c r="J133" i="13"/>
  <c r="H134" i="13"/>
  <c r="J134" i="13"/>
  <c r="H135" i="13"/>
  <c r="J135" i="13"/>
  <c r="H136" i="13"/>
  <c r="J136" i="13"/>
  <c r="H137" i="13"/>
  <c r="J137" i="13"/>
  <c r="H138" i="13"/>
  <c r="J138" i="13"/>
  <c r="H139" i="13"/>
  <c r="J139" i="13"/>
  <c r="H140" i="13"/>
  <c r="J140" i="13"/>
  <c r="H141" i="13"/>
  <c r="J141" i="13"/>
  <c r="H142" i="13"/>
  <c r="J142" i="13"/>
  <c r="H143" i="13"/>
  <c r="J143" i="13"/>
  <c r="H144" i="13"/>
  <c r="J144" i="13"/>
  <c r="H145" i="13"/>
  <c r="J145" i="13"/>
  <c r="H146" i="13"/>
  <c r="J146" i="13"/>
  <c r="H147" i="13"/>
  <c r="J147" i="13"/>
  <c r="H148" i="13"/>
  <c r="J148" i="13"/>
  <c r="H149" i="13"/>
  <c r="J149" i="13"/>
  <c r="H150" i="13"/>
  <c r="J150" i="13"/>
  <c r="H151" i="13"/>
  <c r="J151" i="13"/>
  <c r="H152" i="13"/>
  <c r="J152" i="13"/>
  <c r="H153" i="13"/>
  <c r="J153" i="13"/>
  <c r="H154" i="13"/>
  <c r="J154" i="13"/>
  <c r="H155" i="13"/>
  <c r="J155" i="13"/>
  <c r="H156" i="13"/>
  <c r="J156" i="13"/>
  <c r="H157" i="13"/>
  <c r="J157" i="13"/>
  <c r="H158" i="13"/>
  <c r="J158" i="13"/>
  <c r="H159" i="13"/>
  <c r="J159" i="13"/>
  <c r="H160" i="13"/>
  <c r="J160" i="13"/>
  <c r="H161" i="13"/>
  <c r="J161" i="13"/>
  <c r="H162" i="13"/>
  <c r="J162" i="13"/>
  <c r="H163" i="13"/>
  <c r="J163" i="13"/>
  <c r="H164" i="13"/>
  <c r="J164" i="13"/>
  <c r="H165" i="13"/>
  <c r="J165" i="13"/>
  <c r="H166" i="13"/>
  <c r="J166" i="13"/>
  <c r="H167" i="13"/>
  <c r="J167" i="13"/>
  <c r="H168" i="13"/>
  <c r="J168" i="13"/>
  <c r="H169" i="13"/>
  <c r="J169" i="13"/>
  <c r="H170" i="13"/>
  <c r="J170" i="13"/>
  <c r="H171" i="13"/>
  <c r="J171" i="13"/>
  <c r="H172" i="13"/>
  <c r="J172" i="13"/>
  <c r="H173" i="13"/>
  <c r="J173" i="13"/>
  <c r="H174" i="13"/>
  <c r="J174" i="13"/>
  <c r="H175" i="13"/>
  <c r="J175" i="13"/>
  <c r="H176" i="13"/>
  <c r="J176" i="13"/>
  <c r="H177" i="13"/>
  <c r="J177" i="13"/>
  <c r="H178" i="13"/>
  <c r="J178" i="13"/>
  <c r="H179" i="13"/>
  <c r="J179" i="13"/>
  <c r="H180" i="13"/>
  <c r="J180" i="13"/>
  <c r="H181" i="13"/>
  <c r="J181" i="13"/>
  <c r="H182" i="13"/>
  <c r="J182" i="13"/>
  <c r="H183" i="13"/>
  <c r="J183" i="13"/>
  <c r="H184" i="13"/>
  <c r="J184" i="13"/>
  <c r="H185" i="13"/>
  <c r="J185" i="13"/>
  <c r="H186" i="13"/>
  <c r="J186" i="13"/>
  <c r="H187" i="13"/>
  <c r="J187" i="13"/>
  <c r="H188" i="13"/>
  <c r="J188" i="13"/>
  <c r="H189" i="13"/>
  <c r="J189" i="13"/>
  <c r="H190" i="13"/>
  <c r="J190" i="13"/>
  <c r="H191" i="13"/>
  <c r="J191" i="13"/>
  <c r="H192" i="13"/>
  <c r="J192" i="13"/>
  <c r="H193" i="13"/>
  <c r="J193" i="13"/>
  <c r="H194" i="13"/>
  <c r="J194" i="13"/>
  <c r="H195" i="13"/>
  <c r="J195" i="13"/>
  <c r="H196" i="13"/>
  <c r="J196" i="13"/>
  <c r="H197" i="13"/>
  <c r="J197" i="13"/>
  <c r="H198" i="13"/>
  <c r="J198" i="13"/>
  <c r="H199" i="13"/>
  <c r="J199" i="13"/>
  <c r="H200" i="13"/>
  <c r="J200" i="13"/>
  <c r="H201" i="13"/>
  <c r="J201" i="13"/>
  <c r="H202" i="13"/>
  <c r="J202" i="13"/>
  <c r="H203" i="13"/>
  <c r="J203" i="13"/>
  <c r="H204" i="13"/>
  <c r="J204" i="13"/>
  <c r="H205" i="13"/>
  <c r="J205" i="13"/>
  <c r="H206" i="13"/>
  <c r="J206" i="13"/>
  <c r="H207" i="13"/>
  <c r="J207" i="13"/>
  <c r="H208" i="13"/>
  <c r="J208" i="13"/>
  <c r="H209" i="13"/>
  <c r="J209" i="13"/>
  <c r="H210" i="13"/>
  <c r="J210" i="13"/>
  <c r="H211" i="13"/>
  <c r="J211" i="13"/>
  <c r="H212" i="13"/>
  <c r="J212" i="13"/>
  <c r="H213" i="13"/>
  <c r="J213" i="13"/>
  <c r="H214" i="13"/>
  <c r="J214" i="13"/>
  <c r="H215" i="13"/>
  <c r="J215" i="13"/>
  <c r="H216" i="13"/>
  <c r="J216" i="13"/>
  <c r="H217" i="13"/>
  <c r="J217" i="13"/>
  <c r="H218" i="13"/>
  <c r="J218" i="13"/>
  <c r="H219" i="13"/>
  <c r="J219" i="13"/>
  <c r="H220" i="13"/>
  <c r="J220" i="13"/>
  <c r="H221" i="13"/>
  <c r="J221" i="13"/>
  <c r="H222" i="13"/>
  <c r="J222" i="13"/>
  <c r="H223" i="13"/>
  <c r="J223" i="13"/>
  <c r="H224" i="13"/>
  <c r="J224" i="13"/>
  <c r="H225" i="13"/>
  <c r="J225" i="13"/>
  <c r="H226" i="13"/>
  <c r="J226" i="13"/>
  <c r="H227" i="13"/>
  <c r="J227" i="13"/>
  <c r="H228" i="13"/>
  <c r="J228" i="13"/>
  <c r="H229" i="13"/>
  <c r="J229" i="13"/>
  <c r="H230" i="13"/>
  <c r="J230" i="13"/>
  <c r="H231" i="13"/>
  <c r="J231" i="13"/>
  <c r="H232" i="13"/>
  <c r="J232" i="13"/>
  <c r="H233" i="13"/>
  <c r="J233" i="13"/>
  <c r="H234" i="13"/>
  <c r="J234" i="13"/>
  <c r="H235" i="13"/>
  <c r="J235" i="13"/>
  <c r="H236" i="13"/>
  <c r="J236" i="13"/>
  <c r="H237" i="13"/>
  <c r="J237" i="13"/>
  <c r="H238" i="13"/>
  <c r="J238" i="13"/>
  <c r="H239" i="13"/>
  <c r="J239" i="13"/>
  <c r="H240" i="13"/>
  <c r="J240" i="13"/>
  <c r="H241" i="13"/>
  <c r="J241" i="13"/>
  <c r="H242" i="13"/>
  <c r="J242" i="13"/>
  <c r="H243" i="13"/>
  <c r="J243" i="13"/>
  <c r="H244" i="13"/>
  <c r="J244" i="13"/>
  <c r="H245" i="13"/>
  <c r="J245" i="13"/>
  <c r="H246" i="13"/>
  <c r="J246" i="13"/>
  <c r="H247" i="13"/>
  <c r="J247" i="13"/>
  <c r="H248" i="13"/>
  <c r="J248" i="13"/>
  <c r="H249" i="13"/>
  <c r="J249" i="13"/>
  <c r="H250" i="13"/>
  <c r="J250" i="13"/>
  <c r="H251" i="13"/>
  <c r="J251" i="13"/>
  <c r="H252" i="13"/>
  <c r="J252" i="13"/>
  <c r="H253" i="13"/>
  <c r="J253" i="13"/>
  <c r="H254" i="13"/>
  <c r="J254" i="13"/>
  <c r="H255" i="13"/>
  <c r="J255" i="13"/>
  <c r="H256" i="13"/>
  <c r="J256" i="13"/>
  <c r="H257" i="13"/>
  <c r="J257" i="13"/>
  <c r="H258" i="13"/>
  <c r="J258" i="13"/>
  <c r="H259" i="13"/>
  <c r="J259" i="13"/>
  <c r="H260" i="13"/>
  <c r="J260" i="13"/>
  <c r="H261" i="13"/>
  <c r="J261" i="13"/>
  <c r="H262" i="13"/>
  <c r="J262" i="13"/>
  <c r="H263" i="13"/>
  <c r="J263" i="13"/>
  <c r="H264" i="13"/>
  <c r="J264" i="13"/>
  <c r="H265" i="13"/>
  <c r="J265" i="13"/>
  <c r="H266" i="13"/>
  <c r="J266" i="13"/>
  <c r="H267" i="13"/>
  <c r="J267" i="13"/>
  <c r="H268" i="13"/>
  <c r="J268" i="13"/>
  <c r="H269" i="13"/>
  <c r="J269" i="13"/>
  <c r="H270" i="13"/>
  <c r="J270" i="13"/>
  <c r="H271" i="13"/>
  <c r="J271" i="13"/>
  <c r="H272" i="13"/>
  <c r="J272" i="13"/>
  <c r="H273" i="13"/>
  <c r="J273" i="13"/>
  <c r="H274" i="13"/>
  <c r="J274" i="13"/>
  <c r="H275" i="13"/>
  <c r="J275" i="13"/>
  <c r="H276" i="13"/>
  <c r="J276" i="13"/>
  <c r="H277" i="13"/>
  <c r="J277" i="13"/>
  <c r="H278" i="13"/>
  <c r="J278" i="13"/>
  <c r="H279" i="13"/>
  <c r="J279" i="13"/>
  <c r="H280" i="13"/>
  <c r="J280" i="13"/>
  <c r="H281" i="13"/>
  <c r="J281" i="13"/>
  <c r="H282" i="13"/>
  <c r="J282" i="13"/>
  <c r="H283" i="13"/>
  <c r="J283" i="13"/>
  <c r="H284" i="13"/>
  <c r="J284" i="13"/>
  <c r="H285" i="13"/>
  <c r="J285" i="13"/>
  <c r="H286" i="13"/>
  <c r="J286" i="13"/>
  <c r="H287" i="13"/>
  <c r="J287" i="13"/>
  <c r="H288" i="13"/>
  <c r="J288" i="13"/>
  <c r="H289" i="13"/>
  <c r="J289" i="13"/>
  <c r="H290" i="13"/>
  <c r="J290" i="13"/>
  <c r="H291" i="13"/>
  <c r="J291" i="13"/>
  <c r="H292" i="13"/>
  <c r="J292" i="13"/>
  <c r="H293" i="13"/>
  <c r="J293" i="13"/>
  <c r="H294" i="13"/>
  <c r="J294" i="13"/>
  <c r="H295" i="13"/>
  <c r="J295" i="13"/>
  <c r="H296" i="13"/>
  <c r="J296" i="13"/>
  <c r="H297" i="13"/>
  <c r="J297" i="13"/>
  <c r="H298" i="13"/>
  <c r="J298" i="13"/>
  <c r="H299" i="13"/>
  <c r="J299" i="13"/>
  <c r="H300" i="13"/>
  <c r="J300" i="13"/>
  <c r="H301" i="13"/>
  <c r="J301" i="13"/>
  <c r="H302" i="13"/>
  <c r="J302" i="13"/>
  <c r="H303" i="13"/>
  <c r="J303" i="13"/>
  <c r="H304" i="13"/>
  <c r="J304" i="13"/>
  <c r="H305" i="13"/>
  <c r="J305" i="13"/>
  <c r="H306" i="13"/>
  <c r="J306" i="13"/>
  <c r="H307" i="13"/>
  <c r="J307" i="13"/>
  <c r="H308" i="13"/>
  <c r="J308" i="13"/>
  <c r="H309" i="13"/>
  <c r="J309" i="13"/>
  <c r="H310" i="13"/>
  <c r="J310" i="13"/>
  <c r="H311" i="13"/>
  <c r="J311" i="13"/>
  <c r="H312" i="13"/>
  <c r="J312" i="13"/>
  <c r="H313" i="13"/>
  <c r="J313" i="13"/>
  <c r="H314" i="13"/>
  <c r="J314" i="13"/>
  <c r="H315" i="13"/>
  <c r="J315" i="13"/>
  <c r="H316" i="13"/>
  <c r="J316" i="13"/>
  <c r="H317" i="13"/>
  <c r="J317" i="13"/>
  <c r="H318" i="13"/>
  <c r="J318" i="13"/>
  <c r="H319" i="13"/>
  <c r="J319" i="13"/>
  <c r="H320" i="13"/>
  <c r="J320" i="13"/>
  <c r="H321" i="13"/>
  <c r="J321" i="13"/>
  <c r="H322" i="13"/>
  <c r="J322" i="13"/>
  <c r="H323" i="13"/>
  <c r="J323" i="13"/>
  <c r="H324" i="13"/>
  <c r="J324" i="13"/>
  <c r="H325" i="13"/>
  <c r="J325" i="13"/>
  <c r="H326" i="13"/>
  <c r="J326" i="13"/>
  <c r="H327" i="13"/>
  <c r="J327" i="13"/>
  <c r="H328" i="13"/>
  <c r="J328" i="13"/>
  <c r="H329" i="13"/>
  <c r="J329" i="13"/>
  <c r="H330" i="13"/>
  <c r="J330" i="13"/>
  <c r="H331" i="13"/>
  <c r="J331" i="13"/>
  <c r="H332" i="13"/>
  <c r="J332" i="13"/>
  <c r="H333" i="13"/>
  <c r="J333" i="13"/>
  <c r="H334" i="13"/>
  <c r="J334" i="13"/>
  <c r="H335" i="13"/>
  <c r="J335" i="13"/>
  <c r="H336" i="13"/>
  <c r="J336" i="13"/>
  <c r="H337" i="13"/>
  <c r="J337" i="13"/>
  <c r="H338" i="13"/>
  <c r="J338" i="13"/>
  <c r="H339" i="13"/>
  <c r="J339" i="13"/>
  <c r="H340" i="13"/>
  <c r="J340" i="13"/>
  <c r="H341" i="13"/>
  <c r="J341" i="13"/>
  <c r="H342" i="13"/>
  <c r="J342" i="13"/>
  <c r="H343" i="13"/>
  <c r="J343" i="13"/>
  <c r="H344" i="13"/>
  <c r="J344" i="13"/>
  <c r="H345" i="13"/>
  <c r="J345" i="13"/>
  <c r="H346" i="13"/>
  <c r="J346" i="13"/>
  <c r="H347" i="13"/>
  <c r="J347" i="13"/>
  <c r="H348" i="13"/>
  <c r="J348" i="13"/>
  <c r="H349" i="13"/>
  <c r="J349" i="13"/>
  <c r="H350" i="13"/>
  <c r="J350" i="13"/>
  <c r="H351" i="13"/>
  <c r="J351" i="13"/>
  <c r="H352" i="13"/>
  <c r="J352" i="13"/>
  <c r="H353" i="13"/>
  <c r="J353" i="13"/>
  <c r="H354" i="13"/>
  <c r="J354" i="13"/>
  <c r="H355" i="13"/>
  <c r="J355" i="13"/>
  <c r="H356" i="13"/>
  <c r="J356" i="13"/>
  <c r="H357" i="13"/>
  <c r="J357" i="13"/>
  <c r="H358" i="13"/>
  <c r="J358" i="13"/>
  <c r="H359" i="13"/>
  <c r="J359" i="13"/>
  <c r="H360" i="13"/>
  <c r="J360" i="13"/>
  <c r="H361" i="13"/>
  <c r="J361" i="13"/>
  <c r="H362" i="13"/>
  <c r="J362" i="13"/>
  <c r="H363" i="13"/>
  <c r="J363" i="13"/>
  <c r="H364" i="13"/>
  <c r="J364" i="13"/>
  <c r="H365" i="13"/>
  <c r="J365" i="13"/>
  <c r="H366" i="13"/>
  <c r="J366" i="13"/>
  <c r="H367" i="13"/>
  <c r="J367" i="13"/>
  <c r="H368" i="13"/>
  <c r="J368" i="13"/>
  <c r="H369" i="13"/>
  <c r="J369" i="13"/>
  <c r="H370" i="13"/>
  <c r="J370" i="13"/>
  <c r="H371" i="13"/>
  <c r="J371" i="13"/>
  <c r="H372" i="13"/>
  <c r="J372" i="13"/>
  <c r="H373" i="13"/>
  <c r="J373" i="13"/>
  <c r="H374" i="13"/>
  <c r="J374" i="13"/>
  <c r="H375" i="13"/>
  <c r="J375" i="13"/>
  <c r="H376" i="13"/>
  <c r="J376" i="13"/>
  <c r="H377" i="13"/>
  <c r="J377" i="13"/>
  <c r="H378" i="13"/>
  <c r="J378" i="13"/>
  <c r="H379" i="13"/>
  <c r="J379" i="13"/>
  <c r="H380" i="13"/>
  <c r="J380" i="13"/>
  <c r="H381" i="13"/>
  <c r="J381" i="13"/>
  <c r="H382" i="13"/>
  <c r="J382" i="13"/>
  <c r="H383" i="13"/>
  <c r="J383" i="13"/>
  <c r="H384" i="13"/>
  <c r="J384" i="13"/>
  <c r="H385" i="13"/>
  <c r="J385" i="13"/>
  <c r="H386" i="13"/>
  <c r="J386" i="13"/>
  <c r="H387" i="13"/>
  <c r="J387" i="13"/>
  <c r="H388" i="13"/>
  <c r="J388" i="13"/>
  <c r="H389" i="13"/>
  <c r="J389" i="13"/>
  <c r="H390" i="13"/>
  <c r="J390" i="13"/>
  <c r="H391" i="13"/>
  <c r="J391" i="13"/>
  <c r="H392" i="13"/>
  <c r="J392" i="13"/>
  <c r="H393" i="13"/>
  <c r="J393" i="13"/>
  <c r="H394" i="13"/>
  <c r="J394" i="13"/>
  <c r="H395" i="13"/>
  <c r="J395" i="13"/>
  <c r="H396" i="13"/>
  <c r="J396" i="13"/>
  <c r="H397" i="13"/>
  <c r="J397" i="13"/>
  <c r="H398" i="13"/>
  <c r="J398" i="13"/>
  <c r="H399" i="13"/>
  <c r="J399" i="13"/>
  <c r="H400" i="13"/>
  <c r="J400" i="13"/>
  <c r="H401" i="13"/>
  <c r="J401" i="13"/>
  <c r="H402" i="13"/>
  <c r="J402" i="13"/>
  <c r="H403" i="13"/>
  <c r="J403" i="13"/>
  <c r="H404" i="13"/>
  <c r="J404" i="13"/>
  <c r="H405" i="13"/>
  <c r="J405" i="13"/>
  <c r="H406" i="13"/>
  <c r="J406" i="13"/>
  <c r="H407" i="13"/>
  <c r="J407" i="13"/>
  <c r="H408" i="13"/>
  <c r="J408" i="13"/>
  <c r="H409" i="13"/>
  <c r="J409" i="13"/>
  <c r="H410" i="13"/>
  <c r="J410" i="13"/>
  <c r="H411" i="13"/>
  <c r="J411" i="13"/>
  <c r="H412" i="13"/>
  <c r="J412" i="13"/>
  <c r="H413" i="13"/>
  <c r="J413" i="13"/>
  <c r="H414" i="13"/>
  <c r="J414" i="13"/>
  <c r="H415" i="13"/>
  <c r="J415" i="13"/>
  <c r="H416" i="13"/>
  <c r="J416" i="13"/>
  <c r="H417" i="13"/>
  <c r="J417" i="13"/>
  <c r="H418" i="13"/>
  <c r="J418" i="13"/>
  <c r="H419" i="13"/>
  <c r="J419" i="13"/>
  <c r="H420" i="13"/>
  <c r="J420" i="13"/>
  <c r="H421" i="13"/>
  <c r="J421" i="13"/>
  <c r="H422" i="13"/>
  <c r="J422" i="13"/>
  <c r="H423" i="13"/>
  <c r="J423" i="13"/>
  <c r="H424" i="13"/>
  <c r="J424" i="13"/>
  <c r="H425" i="13"/>
  <c r="J425" i="13"/>
  <c r="H426" i="13"/>
  <c r="J426" i="13"/>
  <c r="H427" i="13"/>
  <c r="J427" i="13"/>
  <c r="H428" i="13"/>
  <c r="J428" i="13"/>
  <c r="H429" i="13"/>
  <c r="J429" i="13"/>
  <c r="H430" i="13"/>
  <c r="J430" i="13"/>
  <c r="H431" i="13"/>
  <c r="J431" i="13"/>
  <c r="H432" i="13"/>
  <c r="J432" i="13"/>
  <c r="H433" i="13"/>
  <c r="J433" i="13"/>
  <c r="H434" i="13"/>
  <c r="J434" i="13"/>
  <c r="H435" i="13"/>
  <c r="J435" i="13"/>
  <c r="H436" i="13"/>
  <c r="J436" i="13"/>
  <c r="H437" i="13"/>
  <c r="J437" i="13"/>
  <c r="H438" i="13"/>
  <c r="J438" i="13"/>
  <c r="H439" i="13"/>
  <c r="J439" i="13"/>
  <c r="H440" i="13"/>
  <c r="J440" i="13"/>
  <c r="H441" i="13"/>
  <c r="J441" i="13"/>
  <c r="H442" i="13"/>
  <c r="J442" i="13"/>
  <c r="H443" i="13"/>
  <c r="J443" i="13"/>
  <c r="H444" i="13"/>
  <c r="J444" i="13"/>
  <c r="H445" i="13"/>
  <c r="J445" i="13"/>
  <c r="H446" i="13"/>
  <c r="J446" i="13"/>
  <c r="H447" i="13"/>
  <c r="J447" i="13"/>
  <c r="H448" i="13"/>
  <c r="J448" i="13"/>
  <c r="H449" i="13"/>
  <c r="J449" i="13"/>
  <c r="H450" i="13"/>
  <c r="J450" i="13"/>
  <c r="H451" i="13"/>
  <c r="J451" i="13"/>
  <c r="H452" i="13"/>
  <c r="J452" i="13"/>
  <c r="H453" i="13"/>
  <c r="J453" i="13"/>
  <c r="H454" i="13"/>
  <c r="J454" i="13"/>
  <c r="H455" i="13"/>
  <c r="J455" i="13"/>
  <c r="H456" i="13"/>
  <c r="J456" i="13"/>
  <c r="H457" i="13"/>
  <c r="J457" i="13"/>
  <c r="H458" i="13"/>
  <c r="J458" i="13"/>
  <c r="H459" i="13"/>
  <c r="J459" i="13"/>
  <c r="H460" i="13"/>
  <c r="J460" i="13"/>
  <c r="H461" i="13"/>
  <c r="J461" i="13"/>
  <c r="H462" i="13"/>
  <c r="J462" i="13"/>
  <c r="H463" i="13"/>
  <c r="J463" i="13"/>
  <c r="H464" i="13"/>
  <c r="J464" i="13"/>
  <c r="H465" i="13"/>
  <c r="J465" i="13"/>
  <c r="H466" i="13"/>
  <c r="J466" i="13"/>
  <c r="H467" i="13"/>
  <c r="J467" i="13"/>
  <c r="H468" i="13"/>
  <c r="J468" i="13"/>
  <c r="H469" i="13"/>
  <c r="J469" i="13"/>
  <c r="H470" i="13"/>
  <c r="J470" i="13"/>
  <c r="H471" i="13"/>
  <c r="J471" i="13"/>
  <c r="H472" i="13"/>
  <c r="J472" i="13"/>
  <c r="H473" i="13"/>
  <c r="J473" i="13"/>
  <c r="H474" i="13"/>
  <c r="J474" i="13"/>
  <c r="H475" i="13"/>
  <c r="J475" i="13"/>
  <c r="H476" i="13"/>
  <c r="J476" i="13"/>
  <c r="H477" i="13"/>
  <c r="J477" i="13"/>
  <c r="H478" i="13"/>
  <c r="J478" i="13"/>
  <c r="H479" i="13"/>
  <c r="J479" i="13"/>
  <c r="H480" i="13"/>
  <c r="J480" i="13"/>
  <c r="H481" i="13"/>
  <c r="J481" i="13"/>
  <c r="H482" i="13"/>
  <c r="J482" i="13"/>
  <c r="H483" i="13"/>
  <c r="J483" i="13"/>
  <c r="H484" i="13"/>
  <c r="J484" i="13"/>
  <c r="H485" i="13"/>
  <c r="J485" i="13"/>
  <c r="H486" i="13"/>
  <c r="J486" i="13"/>
  <c r="H487" i="13"/>
  <c r="J487" i="13"/>
  <c r="H488" i="13"/>
  <c r="J488" i="13"/>
  <c r="H489" i="13"/>
  <c r="J489" i="13"/>
  <c r="H490" i="13"/>
  <c r="J490" i="13"/>
  <c r="H491" i="13"/>
  <c r="J491" i="13"/>
  <c r="H492" i="13"/>
  <c r="J492" i="13"/>
  <c r="H493" i="13"/>
  <c r="J493" i="13"/>
  <c r="H494" i="13"/>
  <c r="J494" i="13"/>
  <c r="H495" i="13"/>
  <c r="J495" i="13"/>
  <c r="H496" i="13"/>
  <c r="J496" i="13"/>
  <c r="H497" i="13"/>
  <c r="J497" i="13"/>
  <c r="H498" i="13"/>
  <c r="J498" i="13"/>
  <c r="H499" i="13"/>
  <c r="J499" i="13"/>
  <c r="H500" i="13"/>
  <c r="J500" i="13"/>
  <c r="H501" i="13"/>
  <c r="J501" i="13"/>
  <c r="H502" i="13"/>
  <c r="J502" i="13"/>
  <c r="H503" i="13"/>
  <c r="J503" i="13"/>
  <c r="H504" i="13"/>
  <c r="J504" i="13"/>
  <c r="H505" i="13"/>
  <c r="J505" i="13"/>
  <c r="H506" i="13"/>
  <c r="J506" i="13"/>
  <c r="H507" i="13"/>
  <c r="J507" i="13"/>
  <c r="H508" i="13"/>
  <c r="J508" i="13"/>
  <c r="H509" i="13"/>
  <c r="J509" i="13"/>
  <c r="H510" i="13"/>
  <c r="J510" i="13"/>
  <c r="H511" i="13"/>
  <c r="J511" i="13"/>
  <c r="H512" i="13"/>
  <c r="J512" i="13"/>
  <c r="H513" i="13"/>
  <c r="J513" i="13"/>
  <c r="H514" i="13"/>
  <c r="J514" i="13"/>
  <c r="H515" i="13"/>
  <c r="J515" i="13"/>
  <c r="H516" i="13"/>
  <c r="J516" i="13"/>
  <c r="H517" i="13"/>
  <c r="J517" i="13"/>
  <c r="H518" i="13"/>
  <c r="J518" i="13"/>
  <c r="H519" i="13"/>
  <c r="J519" i="13"/>
  <c r="H520" i="13"/>
  <c r="J520" i="13"/>
  <c r="H521" i="13"/>
  <c r="J521" i="13"/>
  <c r="H522" i="13"/>
  <c r="J522" i="13"/>
  <c r="H523" i="13"/>
  <c r="J523" i="13"/>
  <c r="H524" i="13"/>
  <c r="J524" i="13"/>
  <c r="H525" i="13"/>
  <c r="J525" i="13"/>
  <c r="H526" i="13"/>
  <c r="J526" i="13"/>
  <c r="H527" i="13"/>
  <c r="J527" i="13"/>
  <c r="H528" i="13"/>
  <c r="J528" i="13"/>
  <c r="H529" i="13"/>
  <c r="J529" i="13"/>
  <c r="H530" i="13"/>
  <c r="J530" i="13"/>
  <c r="H531" i="13"/>
  <c r="J531" i="13"/>
  <c r="H532" i="13"/>
  <c r="J532" i="13"/>
  <c r="H533" i="13"/>
  <c r="J533" i="13"/>
  <c r="H534" i="13"/>
  <c r="J534" i="13"/>
  <c r="H535" i="13"/>
  <c r="J535" i="13"/>
  <c r="H536" i="13"/>
  <c r="J536" i="13"/>
  <c r="H537" i="13"/>
  <c r="J537" i="13"/>
  <c r="H538" i="13"/>
  <c r="J538" i="13"/>
  <c r="H539" i="13"/>
  <c r="J539" i="13"/>
  <c r="H540" i="13"/>
  <c r="J540" i="13"/>
  <c r="H541" i="13"/>
  <c r="J541" i="13"/>
  <c r="H542" i="13"/>
  <c r="J542" i="13"/>
  <c r="H543" i="13"/>
  <c r="J543" i="13"/>
  <c r="H544" i="13"/>
  <c r="J544" i="13"/>
  <c r="H545" i="13"/>
  <c r="J545" i="13"/>
  <c r="H546" i="13"/>
  <c r="J546" i="13"/>
  <c r="H547" i="13"/>
  <c r="J547" i="13"/>
  <c r="H548" i="13"/>
  <c r="J548" i="13"/>
  <c r="H549" i="13"/>
  <c r="J549" i="13"/>
  <c r="H550" i="13"/>
  <c r="J550" i="13"/>
  <c r="H551" i="13"/>
  <c r="J551" i="13"/>
  <c r="H552" i="13"/>
  <c r="J552" i="13"/>
  <c r="H553" i="13"/>
  <c r="J553" i="13"/>
  <c r="H554" i="13"/>
  <c r="J554" i="13"/>
  <c r="H555" i="13"/>
  <c r="J555" i="13"/>
  <c r="H556" i="13"/>
  <c r="J556" i="13"/>
  <c r="H557" i="13"/>
  <c r="J557" i="13"/>
  <c r="H558" i="13"/>
  <c r="J558" i="13"/>
  <c r="H559" i="13"/>
  <c r="J559" i="13"/>
  <c r="H560" i="13"/>
  <c r="J560" i="13"/>
  <c r="H561" i="13"/>
  <c r="J561" i="13"/>
  <c r="H562" i="13"/>
  <c r="J562" i="13"/>
  <c r="H563" i="13"/>
  <c r="J563" i="13"/>
  <c r="H564" i="13"/>
  <c r="J564" i="13"/>
  <c r="H565" i="13"/>
  <c r="J565" i="13"/>
  <c r="H566" i="13"/>
  <c r="J566" i="13"/>
  <c r="H567" i="13"/>
  <c r="J567" i="13"/>
  <c r="H568" i="13"/>
  <c r="J568" i="13"/>
  <c r="H569" i="13"/>
  <c r="J569" i="13"/>
  <c r="H570" i="13"/>
  <c r="J570" i="13"/>
  <c r="H571" i="13"/>
  <c r="J571" i="13"/>
  <c r="H572" i="13"/>
  <c r="J572" i="13"/>
  <c r="H573" i="13"/>
  <c r="J573" i="13"/>
  <c r="H574" i="13"/>
  <c r="J574" i="13"/>
  <c r="H575" i="13"/>
  <c r="J575" i="13"/>
  <c r="H576" i="13"/>
  <c r="J576" i="13"/>
  <c r="H577" i="13"/>
  <c r="J577" i="13"/>
  <c r="H578" i="13"/>
  <c r="J578" i="13"/>
  <c r="H579" i="13"/>
  <c r="J579" i="13"/>
  <c r="H580" i="13"/>
  <c r="J580" i="13"/>
  <c r="H581" i="13"/>
  <c r="J581" i="13"/>
  <c r="H582" i="13"/>
  <c r="J582" i="13"/>
  <c r="H583" i="13"/>
  <c r="J583" i="13"/>
  <c r="H584" i="13"/>
  <c r="J584" i="13"/>
  <c r="H585" i="13"/>
  <c r="J585" i="13"/>
  <c r="H586" i="13"/>
  <c r="J586" i="13"/>
  <c r="H587" i="13"/>
  <c r="J587" i="13"/>
  <c r="H588" i="13"/>
  <c r="J588" i="13"/>
  <c r="H589" i="13"/>
  <c r="J589" i="13"/>
  <c r="H590" i="13"/>
  <c r="J590" i="13"/>
  <c r="H591" i="13"/>
  <c r="J591" i="13"/>
  <c r="H592" i="13"/>
  <c r="J592" i="13"/>
  <c r="H593" i="13"/>
  <c r="J593" i="13"/>
  <c r="H594" i="13"/>
  <c r="J594" i="13"/>
  <c r="H595" i="13"/>
  <c r="J595" i="13"/>
  <c r="H596" i="13"/>
  <c r="J596" i="13"/>
  <c r="H597" i="13"/>
  <c r="J597" i="13"/>
  <c r="H598" i="13"/>
  <c r="J598" i="13"/>
  <c r="H599" i="13"/>
  <c r="J599" i="13"/>
  <c r="H600" i="13"/>
  <c r="J600" i="13"/>
  <c r="H601" i="13"/>
  <c r="J601" i="13"/>
  <c r="H602" i="13"/>
  <c r="J602" i="13"/>
  <c r="H603" i="13"/>
  <c r="J603" i="13"/>
  <c r="H604" i="13"/>
  <c r="J604" i="13"/>
  <c r="H605" i="13"/>
  <c r="J605" i="13"/>
  <c r="H606" i="13"/>
  <c r="J606" i="13"/>
  <c r="H607" i="13"/>
  <c r="J607" i="13"/>
  <c r="H608" i="13"/>
  <c r="J608" i="13"/>
  <c r="H609" i="13"/>
  <c r="J609" i="13"/>
  <c r="H610" i="13"/>
  <c r="J610" i="13"/>
  <c r="H611" i="13"/>
  <c r="J611" i="13"/>
  <c r="H612" i="13"/>
  <c r="J612" i="13"/>
  <c r="H613" i="13"/>
  <c r="J613" i="13"/>
  <c r="H614" i="13"/>
  <c r="J614" i="13"/>
  <c r="H615" i="13"/>
  <c r="J615" i="13"/>
  <c r="H616" i="13"/>
  <c r="J616" i="13"/>
  <c r="H617" i="13"/>
  <c r="J617" i="13"/>
  <c r="H618" i="13"/>
  <c r="J618" i="13"/>
  <c r="H619" i="13"/>
  <c r="J619" i="13"/>
  <c r="H620" i="13"/>
  <c r="J620" i="13"/>
  <c r="H621" i="13"/>
  <c r="J621" i="13"/>
  <c r="H622" i="13"/>
  <c r="J622" i="13"/>
  <c r="H623" i="13"/>
  <c r="J623" i="13"/>
  <c r="H624" i="13"/>
  <c r="J624" i="13"/>
  <c r="H625" i="13"/>
  <c r="J625" i="13"/>
  <c r="H626" i="13"/>
  <c r="J626" i="13"/>
  <c r="H627" i="13"/>
  <c r="J627" i="13"/>
  <c r="H628" i="13"/>
  <c r="J628" i="13"/>
  <c r="H629" i="13"/>
  <c r="J629" i="13"/>
  <c r="H630" i="13"/>
  <c r="J630" i="13"/>
  <c r="H631" i="13"/>
  <c r="J631" i="13"/>
  <c r="H632" i="13"/>
  <c r="J632" i="13"/>
  <c r="H633" i="13"/>
  <c r="J633" i="13"/>
  <c r="H634" i="13"/>
  <c r="J634" i="13"/>
  <c r="H635" i="13"/>
  <c r="J635" i="13"/>
  <c r="H636" i="13"/>
  <c r="J636" i="13"/>
  <c r="H637" i="13"/>
  <c r="J637" i="13"/>
  <c r="H638" i="13"/>
  <c r="J638" i="13"/>
  <c r="H639" i="13"/>
  <c r="J639" i="13"/>
  <c r="H640" i="13"/>
  <c r="J640" i="13"/>
  <c r="H641" i="13"/>
  <c r="J641" i="13"/>
  <c r="H642" i="13"/>
  <c r="J642" i="13"/>
  <c r="H643" i="13"/>
  <c r="J643" i="13"/>
  <c r="H644" i="13"/>
  <c r="J644" i="13"/>
  <c r="H645" i="13"/>
  <c r="J645" i="13"/>
  <c r="H646" i="13"/>
  <c r="J646" i="13"/>
  <c r="H647" i="13"/>
  <c r="J647" i="13"/>
  <c r="H648" i="13"/>
  <c r="J648" i="13"/>
  <c r="H649" i="13"/>
  <c r="J649" i="13"/>
  <c r="H650" i="13"/>
  <c r="J650" i="13"/>
  <c r="H651" i="13"/>
  <c r="J651" i="13"/>
  <c r="H652" i="13"/>
  <c r="J652" i="13"/>
  <c r="H653" i="13"/>
  <c r="J653" i="13"/>
  <c r="H654" i="13"/>
  <c r="J654" i="13"/>
  <c r="H655" i="13"/>
  <c r="J655" i="13"/>
  <c r="H656" i="13"/>
  <c r="J656" i="13"/>
  <c r="H657" i="13"/>
  <c r="J657" i="13"/>
  <c r="H658" i="13"/>
  <c r="J658" i="13"/>
  <c r="H659" i="13"/>
  <c r="J659" i="13"/>
  <c r="H660" i="13"/>
  <c r="J660" i="13"/>
  <c r="H661" i="13"/>
  <c r="J661" i="13"/>
  <c r="H662" i="13"/>
  <c r="J662" i="13"/>
  <c r="H663" i="13"/>
  <c r="J663" i="13"/>
  <c r="H664" i="13"/>
  <c r="J664" i="13"/>
  <c r="H665" i="13"/>
  <c r="J665" i="13"/>
  <c r="H666" i="13"/>
  <c r="J666" i="13"/>
  <c r="H667" i="13"/>
  <c r="J667" i="13"/>
  <c r="H668" i="13"/>
  <c r="J668" i="13"/>
  <c r="H669" i="13"/>
  <c r="J669" i="13"/>
  <c r="H670" i="13"/>
  <c r="J670" i="13"/>
  <c r="H671" i="13"/>
  <c r="J671" i="13"/>
  <c r="H672" i="13"/>
  <c r="J672" i="13"/>
  <c r="H673" i="13"/>
  <c r="J673" i="13"/>
  <c r="H674" i="13"/>
  <c r="J674" i="13"/>
  <c r="H675" i="13"/>
  <c r="J675" i="13"/>
  <c r="H676" i="13"/>
  <c r="J676" i="13"/>
  <c r="H677" i="13"/>
  <c r="J677" i="13"/>
  <c r="H678" i="13"/>
  <c r="J678" i="13"/>
  <c r="H679" i="13"/>
  <c r="J679" i="13"/>
  <c r="H680" i="13"/>
  <c r="J680" i="13"/>
  <c r="H681" i="13"/>
  <c r="J681" i="13"/>
  <c r="H682" i="13"/>
  <c r="J682" i="13"/>
  <c r="H683" i="13"/>
  <c r="J683" i="13"/>
  <c r="H684" i="13"/>
  <c r="J684" i="13"/>
  <c r="H685" i="13"/>
  <c r="J685" i="13"/>
  <c r="H686" i="13"/>
  <c r="J686" i="13"/>
  <c r="H687" i="13"/>
  <c r="J687" i="13"/>
  <c r="H688" i="13"/>
  <c r="J688" i="13"/>
  <c r="H689" i="13"/>
  <c r="J689" i="13"/>
  <c r="H690" i="13"/>
  <c r="J690" i="13"/>
  <c r="H691" i="13"/>
  <c r="J691" i="13"/>
  <c r="H692" i="13"/>
  <c r="J692" i="13"/>
  <c r="H693" i="13"/>
  <c r="J693" i="13"/>
  <c r="H694" i="13"/>
  <c r="J694" i="13"/>
  <c r="H695" i="13"/>
  <c r="J695" i="13"/>
  <c r="H696" i="13"/>
  <c r="J696" i="13"/>
  <c r="H697" i="13"/>
  <c r="J697" i="13"/>
  <c r="H698" i="13"/>
  <c r="J698" i="13"/>
  <c r="H699" i="13"/>
  <c r="J699" i="13"/>
  <c r="H700" i="13"/>
  <c r="J700" i="13"/>
  <c r="H701" i="13"/>
  <c r="J701" i="13"/>
  <c r="H702" i="13"/>
  <c r="J702" i="13"/>
  <c r="H703" i="13"/>
  <c r="J703" i="13"/>
  <c r="H704" i="13"/>
  <c r="J704" i="13"/>
  <c r="H705" i="13"/>
  <c r="J705" i="13"/>
  <c r="H706" i="13"/>
  <c r="J706" i="13"/>
  <c r="H707" i="13"/>
  <c r="J707" i="13"/>
  <c r="H708" i="13"/>
  <c r="J708" i="13"/>
  <c r="H709" i="13"/>
  <c r="J709" i="13"/>
  <c r="H710" i="13"/>
  <c r="J710" i="13"/>
  <c r="H711" i="13"/>
  <c r="J711" i="13"/>
  <c r="H712" i="13"/>
  <c r="J712" i="13"/>
  <c r="H713" i="13"/>
  <c r="J713" i="13"/>
  <c r="H714" i="13"/>
  <c r="J714" i="13"/>
  <c r="H715" i="13"/>
  <c r="J715" i="13"/>
  <c r="H716" i="13"/>
  <c r="J716" i="13"/>
  <c r="H717" i="13"/>
  <c r="J717" i="13"/>
  <c r="H718" i="13"/>
  <c r="J718" i="13"/>
  <c r="H719" i="13"/>
  <c r="J719" i="13"/>
  <c r="H720" i="13"/>
  <c r="J720" i="13"/>
  <c r="H721" i="13"/>
  <c r="J721" i="13"/>
  <c r="H722" i="13"/>
  <c r="J722" i="13"/>
  <c r="H723" i="13"/>
  <c r="J723" i="13"/>
  <c r="H724" i="13"/>
  <c r="J724" i="13"/>
  <c r="H725" i="13"/>
  <c r="J725" i="13"/>
  <c r="H726" i="13"/>
  <c r="J726" i="13"/>
  <c r="H727" i="13"/>
  <c r="J727" i="13"/>
  <c r="H728" i="13"/>
  <c r="J728" i="13"/>
  <c r="H729" i="13"/>
  <c r="J729" i="13"/>
  <c r="H730" i="13"/>
  <c r="J730" i="13"/>
  <c r="H731" i="13"/>
  <c r="J731" i="13"/>
  <c r="H732" i="13"/>
  <c r="J732" i="13"/>
  <c r="H733" i="13"/>
  <c r="J733" i="13"/>
  <c r="H734" i="13"/>
  <c r="J734" i="13"/>
  <c r="H735" i="13"/>
  <c r="J735" i="13"/>
  <c r="H736" i="13"/>
  <c r="J736" i="13"/>
  <c r="H737" i="13"/>
  <c r="J737" i="13"/>
  <c r="H738" i="13"/>
  <c r="J738" i="13"/>
  <c r="H739" i="13"/>
  <c r="J739" i="13"/>
  <c r="H740" i="13"/>
  <c r="J740" i="13"/>
  <c r="H741" i="13"/>
  <c r="J741" i="13"/>
  <c r="H742" i="13"/>
  <c r="J742" i="13"/>
  <c r="H743" i="13"/>
  <c r="J743" i="13"/>
  <c r="H744" i="13"/>
  <c r="J744" i="13"/>
  <c r="H745" i="13"/>
  <c r="J745" i="13"/>
  <c r="H746" i="13"/>
  <c r="J746" i="13"/>
  <c r="H747" i="13"/>
  <c r="J747" i="13"/>
  <c r="H748" i="13"/>
  <c r="J748" i="13"/>
  <c r="H749" i="13"/>
  <c r="J749" i="13"/>
  <c r="H750" i="13"/>
  <c r="J750" i="13"/>
  <c r="H751" i="13"/>
  <c r="J751" i="13"/>
  <c r="H752" i="13"/>
  <c r="J752" i="13"/>
  <c r="H753" i="13"/>
  <c r="J753" i="13"/>
  <c r="H754" i="13"/>
  <c r="J754" i="13"/>
  <c r="H755" i="13"/>
  <c r="J755" i="13"/>
  <c r="H756" i="13"/>
  <c r="J756" i="13"/>
  <c r="H757" i="13"/>
  <c r="J757" i="13"/>
  <c r="H758" i="13"/>
  <c r="J758" i="13"/>
  <c r="H759" i="13"/>
  <c r="J759" i="13"/>
  <c r="H760" i="13"/>
  <c r="J760" i="13"/>
  <c r="H761" i="13"/>
  <c r="J761" i="13"/>
  <c r="H762" i="13"/>
  <c r="J762" i="13"/>
  <c r="H763" i="13"/>
  <c r="J763" i="13"/>
  <c r="H764" i="13"/>
  <c r="J764" i="13"/>
  <c r="H765" i="13"/>
  <c r="J765" i="13"/>
  <c r="H766" i="13"/>
  <c r="J766" i="13"/>
  <c r="H767" i="13"/>
  <c r="J767" i="13"/>
  <c r="H768" i="13"/>
  <c r="J768" i="13"/>
  <c r="H769" i="13"/>
  <c r="J769" i="13"/>
  <c r="H770" i="13"/>
  <c r="J770" i="13"/>
  <c r="H771" i="13"/>
  <c r="J771" i="13"/>
  <c r="H772" i="13"/>
  <c r="J772" i="13"/>
  <c r="H773" i="13"/>
  <c r="J773" i="13"/>
  <c r="H774" i="13"/>
  <c r="J774" i="13"/>
  <c r="H775" i="13"/>
  <c r="J775" i="13"/>
  <c r="H776" i="13"/>
  <c r="J776" i="13"/>
  <c r="H777" i="13"/>
  <c r="J777" i="13"/>
  <c r="H778" i="13"/>
  <c r="J778" i="13"/>
  <c r="H779" i="13"/>
  <c r="J779" i="13"/>
  <c r="H780" i="13"/>
  <c r="J780" i="13"/>
  <c r="H781" i="13"/>
  <c r="J781" i="13"/>
  <c r="H782" i="13"/>
  <c r="J782" i="13"/>
  <c r="H783" i="13"/>
  <c r="J783" i="13"/>
  <c r="H784" i="13"/>
  <c r="J784" i="13"/>
  <c r="H785" i="13"/>
  <c r="J785" i="13"/>
  <c r="H786" i="13"/>
  <c r="J786" i="13"/>
  <c r="H787" i="13"/>
  <c r="J787" i="13"/>
  <c r="H788" i="13"/>
  <c r="J788" i="13"/>
  <c r="H789" i="13"/>
  <c r="J789" i="13"/>
  <c r="H790" i="13"/>
  <c r="J790" i="13"/>
  <c r="H791" i="13"/>
  <c r="J791" i="13"/>
  <c r="H792" i="13"/>
  <c r="J792" i="13"/>
  <c r="H793" i="13"/>
  <c r="J793" i="13"/>
  <c r="H794" i="13"/>
  <c r="J794" i="13"/>
  <c r="H795" i="13"/>
  <c r="J795" i="13"/>
  <c r="H796" i="13"/>
  <c r="J796" i="13"/>
  <c r="H797" i="13"/>
  <c r="J797" i="13"/>
  <c r="H798" i="13"/>
  <c r="J798" i="13"/>
  <c r="H799" i="13"/>
  <c r="J799" i="13"/>
  <c r="H800" i="13"/>
  <c r="J800" i="13"/>
  <c r="H801" i="13"/>
  <c r="J801" i="13"/>
  <c r="H802" i="13"/>
  <c r="J802" i="13"/>
  <c r="H803" i="13"/>
  <c r="J803" i="13"/>
  <c r="H804" i="13"/>
  <c r="J804" i="13"/>
  <c r="H805" i="13"/>
  <c r="J805" i="13"/>
  <c r="H806" i="13"/>
  <c r="J806" i="13"/>
  <c r="H807" i="13"/>
  <c r="J807" i="13"/>
  <c r="H808" i="13"/>
  <c r="J808" i="13"/>
  <c r="H809" i="13"/>
  <c r="J809" i="13"/>
  <c r="H810" i="13"/>
  <c r="J810" i="13"/>
  <c r="H811" i="13"/>
  <c r="J811" i="13"/>
  <c r="H812" i="13"/>
  <c r="J812" i="13"/>
  <c r="H813" i="13"/>
  <c r="J813" i="13"/>
  <c r="H814" i="13"/>
  <c r="J814" i="13"/>
  <c r="H815" i="13"/>
  <c r="J815" i="13"/>
  <c r="H816" i="13"/>
  <c r="J816" i="13"/>
  <c r="H817" i="13"/>
  <c r="J817" i="13"/>
  <c r="H818" i="13"/>
  <c r="J818" i="13"/>
  <c r="H819" i="13"/>
  <c r="J819" i="13"/>
  <c r="H820" i="13"/>
  <c r="J820" i="13"/>
  <c r="H821" i="13"/>
  <c r="J821" i="13"/>
  <c r="H822" i="13"/>
  <c r="J822" i="13"/>
  <c r="H823" i="13"/>
  <c r="J823" i="13"/>
  <c r="H824" i="13"/>
  <c r="J824" i="13"/>
  <c r="H825" i="13"/>
  <c r="J825" i="13"/>
  <c r="H826" i="13"/>
  <c r="J826" i="13"/>
  <c r="H827" i="13"/>
  <c r="J827" i="13"/>
  <c r="H828" i="13"/>
  <c r="J828" i="13"/>
  <c r="H829" i="13"/>
  <c r="J829" i="13"/>
  <c r="H830" i="13"/>
  <c r="J830" i="13"/>
  <c r="H831" i="13"/>
  <c r="J831" i="13"/>
  <c r="H832" i="13"/>
  <c r="J832" i="13"/>
  <c r="H833" i="13"/>
  <c r="J833" i="13"/>
  <c r="H834" i="13"/>
  <c r="J834" i="13"/>
  <c r="H835" i="13"/>
  <c r="J835" i="13"/>
  <c r="H836" i="13"/>
  <c r="J836" i="13"/>
  <c r="H837" i="13"/>
  <c r="J837" i="13"/>
  <c r="H838" i="13"/>
  <c r="J838" i="13"/>
  <c r="H839" i="13"/>
  <c r="J839" i="13"/>
  <c r="H840" i="13"/>
  <c r="J840" i="13"/>
  <c r="H841" i="13"/>
  <c r="J841" i="13"/>
  <c r="H842" i="13"/>
  <c r="J842" i="13"/>
  <c r="H843" i="13"/>
  <c r="J843" i="13"/>
  <c r="H844" i="13"/>
  <c r="J844" i="13"/>
  <c r="H845" i="13"/>
  <c r="J845" i="13"/>
  <c r="H846" i="13"/>
  <c r="J846" i="13"/>
  <c r="H847" i="13"/>
  <c r="J847" i="13"/>
  <c r="H848" i="13"/>
  <c r="J848" i="13"/>
  <c r="H849" i="13"/>
  <c r="J849" i="13"/>
  <c r="H850" i="13"/>
  <c r="J850" i="13"/>
  <c r="H851" i="13"/>
  <c r="J851" i="13"/>
  <c r="H852" i="13"/>
  <c r="J852" i="13"/>
  <c r="H853" i="13"/>
  <c r="J853" i="13"/>
  <c r="H854" i="13"/>
  <c r="J854" i="13"/>
  <c r="H855" i="13"/>
  <c r="J855" i="13"/>
  <c r="H856" i="13"/>
  <c r="J856" i="13"/>
  <c r="H857" i="13"/>
  <c r="J857" i="13"/>
  <c r="H858" i="13"/>
  <c r="J858" i="13"/>
  <c r="H859" i="13"/>
  <c r="J859" i="13"/>
  <c r="H860" i="13"/>
  <c r="J860" i="13"/>
  <c r="H861" i="13"/>
  <c r="J861" i="13"/>
  <c r="H862" i="13"/>
  <c r="J862" i="13"/>
  <c r="H863" i="13"/>
  <c r="J863" i="13"/>
  <c r="H864" i="13"/>
  <c r="J864" i="13"/>
  <c r="H865" i="13"/>
  <c r="J865" i="13"/>
  <c r="H866" i="13"/>
  <c r="J866" i="13"/>
  <c r="H867" i="13"/>
  <c r="J867" i="13"/>
  <c r="H868" i="13"/>
  <c r="J868" i="13"/>
  <c r="H869" i="13"/>
  <c r="J869" i="13"/>
  <c r="H870" i="13"/>
  <c r="J870" i="13"/>
  <c r="H871" i="13"/>
  <c r="J871" i="13"/>
  <c r="H872" i="13"/>
  <c r="J872" i="13"/>
  <c r="H873" i="13"/>
  <c r="J873" i="13"/>
  <c r="H874" i="13"/>
  <c r="J874" i="13"/>
  <c r="H875" i="13"/>
  <c r="J875" i="13"/>
  <c r="H876" i="13"/>
  <c r="J876" i="13"/>
  <c r="H877" i="13"/>
  <c r="J877" i="13"/>
  <c r="H878" i="13"/>
  <c r="J878" i="13"/>
  <c r="H879" i="13"/>
  <c r="J879" i="13"/>
  <c r="H880" i="13"/>
  <c r="J880" i="13"/>
  <c r="H881" i="13"/>
  <c r="J881" i="13"/>
  <c r="H882" i="13"/>
  <c r="J882" i="13"/>
  <c r="H883" i="13"/>
  <c r="J883" i="13"/>
  <c r="H884" i="13"/>
  <c r="J884" i="13"/>
  <c r="H885" i="13"/>
  <c r="J885" i="13"/>
  <c r="H886" i="13"/>
  <c r="J886" i="13"/>
  <c r="H887" i="13"/>
  <c r="J887" i="13"/>
  <c r="H888" i="13"/>
  <c r="J888" i="13"/>
  <c r="H889" i="13"/>
  <c r="J889" i="13"/>
  <c r="H890" i="13"/>
  <c r="J890" i="13"/>
  <c r="H891" i="13"/>
  <c r="J891" i="13"/>
  <c r="H892" i="13"/>
  <c r="J892" i="13"/>
  <c r="H893" i="13"/>
  <c r="J893" i="13"/>
  <c r="H894" i="13"/>
  <c r="J894" i="13"/>
  <c r="H895" i="13"/>
  <c r="J895" i="13"/>
  <c r="H896" i="13"/>
  <c r="J896" i="13"/>
  <c r="H897" i="13"/>
  <c r="J897" i="13"/>
  <c r="H898" i="13"/>
  <c r="J898" i="13"/>
  <c r="H899" i="13"/>
  <c r="J899" i="13"/>
  <c r="H900" i="13"/>
  <c r="J900" i="13"/>
  <c r="H901" i="13"/>
  <c r="J901" i="13"/>
  <c r="H902" i="13"/>
  <c r="J902" i="13"/>
  <c r="H903" i="13"/>
  <c r="J903" i="13"/>
  <c r="H904" i="13"/>
  <c r="J904" i="13"/>
  <c r="H905" i="13"/>
  <c r="J905" i="13"/>
  <c r="H906" i="13"/>
  <c r="J906" i="13"/>
  <c r="H907" i="13"/>
  <c r="J907" i="13"/>
  <c r="H908" i="13"/>
  <c r="J908" i="13"/>
  <c r="H909" i="13"/>
  <c r="J909" i="13"/>
  <c r="H910" i="13"/>
  <c r="J910" i="13"/>
  <c r="H911" i="13"/>
  <c r="J911" i="13"/>
  <c r="H912" i="13"/>
  <c r="J912" i="13"/>
  <c r="H913" i="13"/>
  <c r="J913" i="13"/>
  <c r="H914" i="13"/>
  <c r="J914" i="13"/>
  <c r="H915" i="13"/>
  <c r="J915" i="13"/>
  <c r="H916" i="13"/>
  <c r="J916" i="13"/>
  <c r="H917" i="13"/>
  <c r="J917" i="13"/>
  <c r="H918" i="13"/>
  <c r="J918" i="13"/>
  <c r="H919" i="13"/>
  <c r="J919" i="13"/>
  <c r="H920" i="13"/>
  <c r="J920" i="13"/>
  <c r="H921" i="13"/>
  <c r="J921" i="13"/>
  <c r="H922" i="13"/>
  <c r="J922" i="13"/>
  <c r="H923" i="13"/>
  <c r="J923" i="13"/>
  <c r="H924" i="13"/>
  <c r="J924" i="13"/>
  <c r="H925" i="13"/>
  <c r="J925" i="13"/>
  <c r="H926" i="13"/>
  <c r="J926" i="13"/>
  <c r="H927" i="13"/>
  <c r="J927" i="13"/>
  <c r="H928" i="13"/>
  <c r="J928" i="13"/>
  <c r="H929" i="13"/>
  <c r="J929" i="13"/>
  <c r="H930" i="13"/>
  <c r="J930" i="13"/>
  <c r="H931" i="13"/>
  <c r="J931" i="13"/>
  <c r="H932" i="13"/>
  <c r="J932" i="13"/>
  <c r="H933" i="13"/>
  <c r="J933" i="13"/>
  <c r="H934" i="13"/>
  <c r="J934" i="13"/>
  <c r="H935" i="13"/>
  <c r="J935" i="13"/>
  <c r="H936" i="13"/>
  <c r="J936" i="13"/>
  <c r="H937" i="13"/>
  <c r="J937" i="13"/>
  <c r="H938" i="13"/>
  <c r="J938" i="13"/>
  <c r="H939" i="13"/>
  <c r="J939" i="13"/>
  <c r="H940" i="13"/>
  <c r="J940" i="13"/>
  <c r="H941" i="13"/>
  <c r="J941" i="13"/>
  <c r="H942" i="13"/>
  <c r="J942" i="13"/>
  <c r="H943" i="13"/>
  <c r="J943" i="13"/>
  <c r="H944" i="13"/>
  <c r="J944" i="13"/>
  <c r="H945" i="13"/>
  <c r="J945" i="13"/>
  <c r="H946" i="13"/>
  <c r="J946" i="13"/>
  <c r="H947" i="13"/>
  <c r="J947" i="13"/>
  <c r="H948" i="13"/>
  <c r="J948" i="13"/>
  <c r="H949" i="13"/>
  <c r="J949" i="13"/>
  <c r="H950" i="13"/>
  <c r="J950" i="13"/>
  <c r="H951" i="13"/>
  <c r="J951" i="13"/>
  <c r="H952" i="13"/>
  <c r="J952" i="13"/>
  <c r="H953" i="13"/>
  <c r="J953" i="13"/>
  <c r="H954" i="13"/>
  <c r="J954" i="13"/>
  <c r="H955" i="13"/>
  <c r="J955" i="13"/>
  <c r="H956" i="13"/>
  <c r="J956" i="13"/>
  <c r="H957" i="13"/>
  <c r="J957" i="13"/>
  <c r="H958" i="13"/>
  <c r="J958" i="13"/>
  <c r="H959" i="13"/>
  <c r="J959" i="13"/>
  <c r="H960" i="13"/>
  <c r="J960" i="13"/>
  <c r="H961" i="13"/>
  <c r="J961" i="13"/>
  <c r="H962" i="13"/>
  <c r="J962" i="13"/>
  <c r="H963" i="13"/>
  <c r="J963" i="13"/>
  <c r="H964" i="13"/>
  <c r="J964" i="13"/>
  <c r="H965" i="13"/>
  <c r="J965" i="13"/>
  <c r="H966" i="13"/>
  <c r="J966" i="13"/>
  <c r="H967" i="13"/>
  <c r="J967" i="13"/>
  <c r="H968" i="13"/>
  <c r="J968" i="13"/>
  <c r="H969" i="13"/>
  <c r="J969" i="13"/>
  <c r="H970" i="13"/>
  <c r="J970" i="13"/>
  <c r="H971" i="13"/>
  <c r="J971" i="13"/>
  <c r="H972" i="13"/>
  <c r="J972" i="13"/>
  <c r="H973" i="13"/>
  <c r="J973" i="13"/>
  <c r="H974" i="13"/>
  <c r="J974" i="13"/>
  <c r="H975" i="13"/>
  <c r="J975" i="13"/>
  <c r="H976" i="13"/>
  <c r="J976" i="13"/>
  <c r="H977" i="13"/>
  <c r="J977" i="13"/>
  <c r="H978" i="13"/>
  <c r="J978" i="13"/>
  <c r="H979" i="13"/>
  <c r="J979" i="13"/>
  <c r="H980" i="13"/>
  <c r="J980" i="13"/>
  <c r="H981" i="13"/>
  <c r="J981" i="13"/>
  <c r="H982" i="13"/>
  <c r="J982" i="13"/>
  <c r="H983" i="13"/>
  <c r="J983" i="13"/>
  <c r="H984" i="13"/>
  <c r="J984" i="13"/>
  <c r="H985" i="13"/>
  <c r="J985" i="13"/>
  <c r="H986" i="13"/>
  <c r="J986" i="13"/>
  <c r="H987" i="13"/>
  <c r="J987" i="13"/>
  <c r="H988" i="13"/>
  <c r="J988" i="13"/>
  <c r="H989" i="13"/>
  <c r="J989" i="13"/>
  <c r="H990" i="13"/>
  <c r="J990" i="13"/>
  <c r="H991" i="13"/>
  <c r="J991" i="13"/>
  <c r="H992" i="13"/>
  <c r="J992" i="13"/>
  <c r="H993" i="13"/>
  <c r="J993" i="13"/>
  <c r="H994" i="13"/>
  <c r="J994" i="13"/>
  <c r="H995" i="13"/>
  <c r="J995" i="13"/>
  <c r="H996" i="13"/>
  <c r="J996" i="13"/>
  <c r="H997" i="13"/>
  <c r="J997" i="13"/>
  <c r="H998" i="13"/>
  <c r="J998" i="13"/>
  <c r="H999" i="13"/>
  <c r="J999" i="13"/>
  <c r="H1000" i="13"/>
  <c r="J1000" i="13"/>
  <c r="H1001" i="13"/>
  <c r="J1001" i="13"/>
  <c r="H1002" i="13"/>
  <c r="J1002" i="13"/>
  <c r="H1003" i="13"/>
  <c r="J1003" i="13"/>
  <c r="H1004" i="13"/>
  <c r="J1004" i="13"/>
  <c r="H1005" i="13"/>
  <c r="J1005" i="13"/>
  <c r="H1006" i="13"/>
  <c r="J1006" i="13"/>
  <c r="H1007" i="13"/>
  <c r="J1007" i="13"/>
  <c r="H1008" i="13"/>
  <c r="J1008" i="13"/>
  <c r="H1009" i="13"/>
  <c r="J1009" i="13"/>
  <c r="H1010" i="13"/>
  <c r="J1010" i="13"/>
  <c r="H1011" i="13"/>
  <c r="J1011" i="13"/>
  <c r="H1012" i="13"/>
  <c r="J1012" i="13"/>
  <c r="H1013" i="13"/>
  <c r="J1013" i="13"/>
  <c r="H1014" i="13"/>
  <c r="J1014" i="13"/>
  <c r="H1015" i="13"/>
  <c r="J1015" i="13"/>
  <c r="H1016" i="13"/>
  <c r="J1016" i="13"/>
  <c r="H1017" i="13"/>
  <c r="J1017" i="13"/>
  <c r="H1018" i="13"/>
  <c r="J1018" i="13"/>
  <c r="H1019" i="13"/>
  <c r="J1019" i="13"/>
  <c r="H1020" i="13"/>
  <c r="J1020" i="13"/>
  <c r="H1021" i="13"/>
  <c r="J1021" i="13"/>
  <c r="H1022" i="13"/>
  <c r="J1022" i="13"/>
  <c r="H1023" i="13"/>
  <c r="J1023" i="13"/>
  <c r="H1024" i="13"/>
  <c r="J1024" i="13"/>
  <c r="H1025" i="13"/>
  <c r="J1025" i="13"/>
  <c r="H1026" i="13"/>
  <c r="J1026" i="13"/>
  <c r="H1027" i="13"/>
  <c r="J1027" i="13"/>
  <c r="H1028" i="13"/>
  <c r="J1028" i="13"/>
  <c r="H1029" i="13"/>
  <c r="J1029" i="13"/>
  <c r="H1030" i="13"/>
  <c r="J1030" i="13"/>
  <c r="H1031" i="13"/>
  <c r="J1031" i="13"/>
  <c r="H1032" i="13"/>
  <c r="J1032" i="13"/>
  <c r="H1033" i="13"/>
  <c r="J1033" i="13"/>
  <c r="H1034" i="13"/>
  <c r="J1034" i="13"/>
  <c r="H1035" i="13"/>
  <c r="J1035" i="13"/>
  <c r="H1036" i="13"/>
  <c r="J1036" i="13"/>
  <c r="H1037" i="13"/>
  <c r="J1037" i="13"/>
  <c r="H1038" i="13"/>
  <c r="J1038" i="13"/>
  <c r="H1039" i="13"/>
  <c r="J1039" i="13"/>
  <c r="H1040" i="13"/>
  <c r="J1040" i="13"/>
  <c r="H1041" i="13"/>
  <c r="J1041" i="13"/>
  <c r="H1042" i="13"/>
  <c r="J1042" i="13"/>
  <c r="H1043" i="13"/>
  <c r="J1043" i="13"/>
  <c r="H1044" i="13"/>
  <c r="J1044" i="13"/>
  <c r="H1045" i="13"/>
  <c r="J1045" i="13"/>
  <c r="H1046" i="13"/>
  <c r="J1046" i="13"/>
  <c r="H1047" i="13"/>
  <c r="J1047" i="13"/>
  <c r="H1048" i="13"/>
  <c r="J1048" i="13"/>
  <c r="H1049" i="13"/>
  <c r="J1049" i="13"/>
  <c r="H1050" i="13"/>
  <c r="J1050" i="13"/>
  <c r="H1051" i="13"/>
  <c r="J1051" i="13"/>
  <c r="H1052" i="13"/>
  <c r="J1052" i="13"/>
  <c r="H1053" i="13"/>
  <c r="J1053" i="13"/>
  <c r="H1054" i="13"/>
  <c r="J1054" i="13"/>
  <c r="H1055" i="13"/>
  <c r="J1055" i="13"/>
  <c r="H1056" i="13"/>
  <c r="J1056" i="13"/>
  <c r="H1057" i="13"/>
  <c r="J1057" i="13"/>
  <c r="H1058" i="13"/>
  <c r="J1058" i="13"/>
  <c r="H1059" i="13"/>
  <c r="J1059" i="13"/>
  <c r="H1060" i="13"/>
  <c r="J1060" i="13"/>
  <c r="H1061" i="13"/>
  <c r="J1061" i="13"/>
  <c r="H1062" i="13"/>
  <c r="J1062" i="13"/>
  <c r="H1063" i="13"/>
  <c r="J1063" i="13"/>
  <c r="H1064" i="13"/>
  <c r="J1064" i="13"/>
  <c r="H1065" i="13"/>
  <c r="J1065" i="13"/>
  <c r="H1066" i="13"/>
  <c r="J1066" i="13"/>
  <c r="H1067" i="13"/>
  <c r="J1067" i="13"/>
  <c r="H1068" i="13"/>
  <c r="J1068" i="13"/>
  <c r="H1069" i="13"/>
  <c r="J1069" i="13"/>
  <c r="H1070" i="13"/>
  <c r="J1070" i="13"/>
  <c r="H1071" i="13"/>
  <c r="J1071" i="13"/>
  <c r="H1072" i="13"/>
  <c r="J1072" i="13"/>
  <c r="H1073" i="13"/>
  <c r="J1073" i="13"/>
  <c r="H1074" i="13"/>
  <c r="J1074" i="13"/>
  <c r="H1075" i="13"/>
  <c r="J1075" i="13"/>
  <c r="H1076" i="13"/>
  <c r="J1076" i="13"/>
  <c r="H1077" i="13"/>
  <c r="J1077" i="13"/>
  <c r="H1078" i="13"/>
  <c r="J1078" i="13"/>
  <c r="H1079" i="13"/>
  <c r="J1079" i="13"/>
  <c r="H1080" i="13"/>
  <c r="J1080" i="13"/>
  <c r="H1081" i="13"/>
  <c r="J1081" i="13"/>
  <c r="H1082" i="13"/>
  <c r="J1082" i="13"/>
  <c r="H1083" i="13"/>
  <c r="J1083" i="13"/>
  <c r="H1084" i="13"/>
  <c r="J1084" i="13"/>
  <c r="H1085" i="13"/>
  <c r="J1085" i="13"/>
  <c r="H1086" i="13"/>
  <c r="J1086" i="13"/>
  <c r="H1087" i="13"/>
  <c r="J1087" i="13"/>
  <c r="H1088" i="13"/>
  <c r="J1088" i="13"/>
  <c r="H1089" i="13"/>
  <c r="J1089" i="13"/>
  <c r="H1090" i="13"/>
  <c r="J1090" i="13"/>
  <c r="H1091" i="13"/>
  <c r="J1091" i="13"/>
  <c r="H1092" i="13"/>
  <c r="J1092" i="13"/>
  <c r="H1093" i="13"/>
  <c r="J1093" i="13"/>
  <c r="H1094" i="13"/>
  <c r="J1094" i="13"/>
  <c r="H1095" i="13"/>
  <c r="J1095" i="13"/>
  <c r="H1096" i="13"/>
  <c r="J1096" i="13"/>
  <c r="H1097" i="13"/>
  <c r="J1097" i="13"/>
  <c r="H1098" i="13"/>
  <c r="J1098" i="13"/>
  <c r="H1099" i="13"/>
  <c r="J1099" i="13"/>
  <c r="H1100" i="13"/>
  <c r="J1100" i="13"/>
  <c r="H1101" i="13"/>
  <c r="J1101" i="13"/>
  <c r="H1102" i="13"/>
  <c r="J1102" i="13"/>
  <c r="H1103" i="13"/>
  <c r="J1103" i="13"/>
  <c r="H1104" i="13"/>
  <c r="J1104" i="13"/>
  <c r="H1105" i="13"/>
  <c r="J1105" i="13"/>
  <c r="H1106" i="13"/>
  <c r="J1106" i="13"/>
  <c r="H1107" i="13"/>
  <c r="J1107" i="13"/>
  <c r="H1108" i="13"/>
  <c r="J1108" i="13"/>
  <c r="H1109" i="13"/>
  <c r="J1109" i="13"/>
  <c r="H1110" i="13"/>
  <c r="J1110" i="13"/>
  <c r="H1111" i="13"/>
  <c r="J1111" i="13"/>
  <c r="H1112" i="13"/>
  <c r="J1112" i="13"/>
  <c r="H1113" i="13"/>
  <c r="J1113" i="13"/>
  <c r="H1114" i="13"/>
  <c r="J1114" i="13"/>
  <c r="H1115" i="13"/>
  <c r="J1115" i="13"/>
  <c r="H1116" i="13"/>
  <c r="J1116" i="13"/>
  <c r="H1117" i="13"/>
  <c r="J1117" i="13"/>
  <c r="H1118" i="13"/>
  <c r="J1118" i="13"/>
  <c r="H1119" i="13"/>
  <c r="J1119" i="13"/>
  <c r="H1120" i="13"/>
  <c r="J1120" i="13"/>
  <c r="H1121" i="13"/>
  <c r="J1121" i="13"/>
  <c r="H1122" i="13"/>
  <c r="J1122" i="13"/>
  <c r="H1123" i="13"/>
  <c r="J1123" i="13"/>
  <c r="H1124" i="13"/>
  <c r="J1124" i="13"/>
  <c r="H1125" i="13"/>
  <c r="J1125" i="13"/>
  <c r="H1126" i="13"/>
  <c r="J1126" i="13"/>
  <c r="H1127" i="13"/>
  <c r="J1127" i="13"/>
  <c r="H1128" i="13"/>
  <c r="J1128" i="13"/>
  <c r="H1129" i="13"/>
  <c r="J1129" i="13"/>
  <c r="H1130" i="13"/>
  <c r="J1130" i="13"/>
  <c r="H1131" i="13"/>
  <c r="J1131" i="13"/>
  <c r="H1132" i="13"/>
  <c r="J1132" i="13"/>
  <c r="H1133" i="13"/>
  <c r="J1133" i="13"/>
  <c r="H1134" i="13"/>
  <c r="J1134" i="13"/>
  <c r="H1135" i="13"/>
  <c r="J1135" i="13"/>
  <c r="H1136" i="13"/>
  <c r="J1136" i="13"/>
  <c r="H1137" i="13"/>
  <c r="J1137" i="13"/>
  <c r="H1138" i="13"/>
  <c r="J1138" i="13"/>
  <c r="H1139" i="13"/>
  <c r="J1139" i="13"/>
  <c r="H1140" i="13"/>
  <c r="J1140" i="13"/>
  <c r="H1141" i="13"/>
  <c r="J1141" i="13"/>
  <c r="H1142" i="13"/>
  <c r="J1142" i="13"/>
  <c r="H1143" i="13"/>
  <c r="J1143" i="13"/>
  <c r="H1144" i="13"/>
  <c r="J1144" i="13"/>
  <c r="H1145" i="13"/>
  <c r="J1145" i="13"/>
  <c r="H1146" i="13"/>
  <c r="J1146" i="13"/>
  <c r="H1147" i="13"/>
  <c r="J1147" i="13"/>
  <c r="H1148" i="13"/>
  <c r="J1148" i="13"/>
  <c r="H1149" i="13"/>
  <c r="J1149" i="13"/>
  <c r="H1150" i="13"/>
  <c r="J1150" i="13"/>
  <c r="H1151" i="13"/>
  <c r="J1151" i="13"/>
  <c r="H1152" i="13"/>
  <c r="J1152" i="13"/>
  <c r="H1153" i="13"/>
  <c r="J1153" i="13"/>
  <c r="H1154" i="13"/>
  <c r="J1154" i="13"/>
  <c r="H1155" i="13"/>
  <c r="J1155" i="13"/>
  <c r="H1156" i="13"/>
  <c r="J1156" i="13"/>
  <c r="H1157" i="13"/>
  <c r="J1157" i="13"/>
  <c r="H1158" i="13"/>
  <c r="J1158" i="13"/>
  <c r="H1159" i="13"/>
  <c r="J1159" i="13"/>
  <c r="H1160" i="13"/>
  <c r="J1160" i="13"/>
  <c r="H1161" i="13"/>
  <c r="J1161" i="13"/>
  <c r="H1162" i="13"/>
  <c r="J1162" i="13"/>
  <c r="H1163" i="13"/>
  <c r="J1163" i="13"/>
  <c r="H1164" i="13"/>
  <c r="J1164" i="13"/>
  <c r="H1165" i="13"/>
  <c r="J1165" i="13"/>
  <c r="H1166" i="13"/>
  <c r="J1166" i="13"/>
  <c r="H1167" i="13"/>
  <c r="J1167" i="13"/>
  <c r="H1168" i="13"/>
  <c r="J1168" i="13"/>
  <c r="H1169" i="13"/>
  <c r="J1169" i="13"/>
  <c r="H1170" i="13"/>
  <c r="J1170" i="13"/>
  <c r="H1171" i="13"/>
  <c r="J1171" i="13"/>
  <c r="H1172" i="13"/>
  <c r="J1172" i="13"/>
  <c r="H1173" i="13"/>
  <c r="J1173" i="13"/>
  <c r="H1174" i="13"/>
  <c r="J1174" i="13"/>
  <c r="H1175" i="13"/>
  <c r="J1175" i="13"/>
  <c r="H1176" i="13"/>
  <c r="J1176" i="13"/>
  <c r="H1177" i="13"/>
  <c r="J1177" i="13"/>
  <c r="H1178" i="13"/>
  <c r="J1178" i="13"/>
  <c r="H1179" i="13"/>
  <c r="J1179" i="13"/>
  <c r="H1180" i="13"/>
  <c r="J1180" i="13"/>
  <c r="H1181" i="13"/>
  <c r="J1181" i="13"/>
  <c r="H1182" i="13"/>
  <c r="J1182" i="13"/>
  <c r="H1183" i="13"/>
  <c r="J1183" i="13"/>
  <c r="H1184" i="13"/>
  <c r="J1184" i="13"/>
  <c r="H1185" i="13"/>
  <c r="J1185" i="13"/>
  <c r="H1186" i="13"/>
  <c r="J1186" i="13"/>
  <c r="H1187" i="13"/>
  <c r="J1187" i="13"/>
  <c r="H1188" i="13"/>
  <c r="J1188" i="13"/>
  <c r="H1189" i="13"/>
  <c r="J1189" i="13"/>
  <c r="H1190" i="13"/>
  <c r="J1190" i="13"/>
  <c r="H1191" i="13"/>
  <c r="J1191" i="13"/>
  <c r="H1192" i="13"/>
  <c r="J1192" i="13"/>
  <c r="H1193" i="13"/>
  <c r="J1193" i="13"/>
  <c r="H1194" i="13"/>
  <c r="J1194" i="13"/>
  <c r="H1195" i="13"/>
  <c r="J1195" i="13"/>
  <c r="H1196" i="13"/>
  <c r="J1196" i="13"/>
  <c r="H1197" i="13"/>
  <c r="J1197" i="13"/>
  <c r="H1198" i="13"/>
  <c r="J1198" i="13"/>
  <c r="H1199" i="13"/>
  <c r="J1199" i="13"/>
  <c r="H1200" i="13"/>
  <c r="J1200" i="13"/>
  <c r="H1201" i="13"/>
  <c r="J1201" i="13"/>
  <c r="H1202" i="13"/>
  <c r="J1202" i="13"/>
  <c r="H1203" i="13"/>
  <c r="J1203" i="13"/>
  <c r="H1204" i="13"/>
  <c r="J1204" i="13"/>
  <c r="H1205" i="13"/>
  <c r="J1205" i="13"/>
  <c r="H1206" i="13"/>
  <c r="J1206" i="13"/>
  <c r="H1207" i="13"/>
  <c r="J1207" i="13"/>
  <c r="H1208" i="13"/>
  <c r="J1208" i="13"/>
  <c r="H1209" i="13"/>
  <c r="J1209" i="13"/>
  <c r="H1210" i="13"/>
  <c r="J1210" i="13"/>
  <c r="H1211" i="13"/>
  <c r="J1211" i="13"/>
  <c r="H1212" i="13"/>
  <c r="J1212" i="13"/>
  <c r="H1213" i="13"/>
  <c r="J1213" i="13"/>
  <c r="H1214" i="13"/>
  <c r="J1214" i="13"/>
  <c r="H1215" i="13"/>
  <c r="J1215" i="13"/>
  <c r="H1216" i="13"/>
  <c r="J1216" i="13"/>
  <c r="H1217" i="13"/>
  <c r="J1217" i="13"/>
  <c r="H1218" i="13"/>
  <c r="J1218" i="13"/>
  <c r="H1219" i="13"/>
  <c r="J1219" i="13"/>
  <c r="H1220" i="13"/>
  <c r="J1220" i="13"/>
  <c r="H1221" i="13"/>
  <c r="J1221" i="13"/>
  <c r="H1222" i="13"/>
  <c r="J1222" i="13"/>
  <c r="H1223" i="13"/>
  <c r="J1223" i="13"/>
  <c r="H1224" i="13"/>
  <c r="J1224" i="13"/>
  <c r="H1225" i="13"/>
  <c r="J1225" i="13"/>
  <c r="H1226" i="13"/>
  <c r="J1226" i="13"/>
  <c r="H1227" i="13"/>
  <c r="J1227" i="13"/>
  <c r="H1228" i="13"/>
  <c r="J1228" i="13"/>
  <c r="H1229" i="13"/>
  <c r="J1229" i="13"/>
  <c r="H1230" i="13"/>
  <c r="J1230" i="13"/>
  <c r="H1231" i="13"/>
  <c r="J1231" i="13"/>
  <c r="H1232" i="13"/>
  <c r="J1232" i="13"/>
  <c r="H1233" i="13"/>
  <c r="J1233" i="13"/>
  <c r="H1234" i="13"/>
  <c r="J1234" i="13"/>
  <c r="H1235" i="13"/>
  <c r="J1235" i="13"/>
  <c r="H1236" i="13"/>
  <c r="J1236" i="13"/>
  <c r="H1237" i="13"/>
  <c r="J1237" i="13"/>
  <c r="H1238" i="13"/>
  <c r="J1238" i="13"/>
  <c r="H1239" i="13"/>
  <c r="J1239" i="13"/>
  <c r="H1240" i="13"/>
  <c r="J1240" i="13"/>
  <c r="H1241" i="13"/>
  <c r="J1241" i="13"/>
  <c r="H1242" i="13"/>
  <c r="J1242" i="13"/>
  <c r="H1243" i="13"/>
  <c r="J1243" i="13"/>
  <c r="H1244" i="13"/>
  <c r="J1244" i="13"/>
  <c r="H1245" i="13"/>
  <c r="J1245" i="13"/>
  <c r="H1246" i="13"/>
  <c r="J1246" i="13"/>
  <c r="H1247" i="13"/>
  <c r="J1247" i="13"/>
  <c r="H1248" i="13"/>
  <c r="J1248" i="13"/>
  <c r="H1249" i="13"/>
  <c r="J1249" i="13"/>
  <c r="H1250" i="13"/>
  <c r="J1250" i="13"/>
  <c r="H1251" i="13"/>
  <c r="J1251" i="13"/>
  <c r="H1252" i="13"/>
  <c r="J1252" i="13"/>
  <c r="H1253" i="13"/>
  <c r="J1253" i="13"/>
  <c r="H1254" i="13"/>
  <c r="J1254" i="13"/>
  <c r="H1255" i="13"/>
  <c r="J1255" i="13"/>
  <c r="H1256" i="13"/>
  <c r="J1256" i="13"/>
  <c r="H1257" i="13"/>
  <c r="J1257" i="13"/>
  <c r="H1258" i="13"/>
  <c r="J1258" i="13"/>
  <c r="H1259" i="13"/>
  <c r="J1259" i="13"/>
  <c r="H1260" i="13"/>
  <c r="J1260" i="13"/>
  <c r="H1261" i="13"/>
  <c r="J1261" i="13"/>
  <c r="H1262" i="13"/>
  <c r="J1262" i="13"/>
  <c r="H1263" i="13"/>
  <c r="J1263" i="13"/>
  <c r="H1264" i="13"/>
  <c r="J1264" i="13"/>
  <c r="H1265" i="13"/>
  <c r="J1265" i="13"/>
  <c r="H1266" i="13"/>
  <c r="J1266" i="13"/>
  <c r="H1267" i="13"/>
  <c r="J1267" i="13"/>
  <c r="H1268" i="13"/>
  <c r="J1268" i="13"/>
  <c r="H1269" i="13"/>
  <c r="J1269" i="13"/>
  <c r="H1270" i="13"/>
  <c r="J1270" i="13"/>
  <c r="H1271" i="13"/>
  <c r="J1271" i="13"/>
  <c r="H1272" i="13"/>
  <c r="J1272" i="13"/>
  <c r="H1273" i="13"/>
  <c r="J1273" i="13"/>
  <c r="H1274" i="13"/>
  <c r="J1274" i="13"/>
  <c r="H1275" i="13"/>
  <c r="J1275" i="13"/>
  <c r="H1276" i="13"/>
  <c r="J1276" i="13"/>
  <c r="H1277" i="13"/>
  <c r="J1277" i="13"/>
  <c r="H1278" i="13"/>
  <c r="J1278" i="13"/>
  <c r="H1279" i="13"/>
  <c r="J1279" i="13"/>
  <c r="H1280" i="13"/>
  <c r="J1280" i="13"/>
  <c r="H1281" i="13"/>
  <c r="J1281" i="13"/>
  <c r="H1282" i="13"/>
  <c r="J1282" i="13"/>
  <c r="H1283" i="13"/>
  <c r="J1283" i="13"/>
  <c r="H1284" i="13"/>
  <c r="J1284" i="13"/>
  <c r="H1285" i="13"/>
  <c r="J1285" i="13"/>
  <c r="H1286" i="13"/>
  <c r="J1286" i="13"/>
  <c r="H1287" i="13"/>
  <c r="J1287" i="13"/>
  <c r="H1288" i="13"/>
  <c r="J1288" i="13"/>
  <c r="H1289" i="13"/>
  <c r="J1289" i="13"/>
  <c r="H1290" i="13"/>
  <c r="J1290" i="13"/>
  <c r="H1291" i="13"/>
  <c r="J1291" i="13"/>
  <c r="H1292" i="13"/>
  <c r="J1292" i="13"/>
  <c r="H1293" i="13"/>
  <c r="J1293" i="13"/>
  <c r="H1294" i="13"/>
  <c r="J1294" i="13"/>
  <c r="H1295" i="13"/>
  <c r="J1295" i="13"/>
  <c r="H1296" i="13"/>
  <c r="J1296" i="13"/>
  <c r="H1297" i="13"/>
  <c r="J1297" i="13"/>
  <c r="H1298" i="13"/>
  <c r="J1298" i="13"/>
  <c r="H1299" i="13"/>
  <c r="J1299" i="13"/>
  <c r="H1300" i="13"/>
  <c r="J1300" i="13"/>
  <c r="H1301" i="13"/>
  <c r="J1301" i="13"/>
  <c r="H1302" i="13"/>
  <c r="J1302" i="13"/>
  <c r="H1303" i="13"/>
  <c r="J1303" i="13"/>
  <c r="H1304" i="13"/>
  <c r="J1304" i="13"/>
  <c r="H1305" i="13"/>
  <c r="J1305" i="13"/>
  <c r="H1306" i="13"/>
  <c r="J1306" i="13"/>
  <c r="H1307" i="13"/>
  <c r="J1307" i="13"/>
  <c r="H1308" i="13"/>
  <c r="J1308" i="13"/>
  <c r="H1309" i="13"/>
  <c r="J1309" i="13"/>
  <c r="H1310" i="13"/>
  <c r="J1310" i="13"/>
  <c r="H1311" i="13"/>
  <c r="J1311" i="13"/>
  <c r="H1312" i="13"/>
  <c r="J1312" i="13"/>
  <c r="H1313" i="13"/>
  <c r="J1313" i="13"/>
  <c r="H1314" i="13"/>
  <c r="J1314" i="13"/>
  <c r="H1315" i="13"/>
  <c r="J1315" i="13"/>
  <c r="H1316" i="13"/>
  <c r="J1316" i="13"/>
  <c r="H1317" i="13"/>
  <c r="J1317" i="13"/>
  <c r="H1318" i="13"/>
  <c r="J1318" i="13"/>
  <c r="H1319" i="13"/>
  <c r="J1319" i="13"/>
  <c r="H1320" i="13"/>
  <c r="J1320" i="13"/>
  <c r="H1321" i="13"/>
  <c r="J1321" i="13"/>
  <c r="H1322" i="13"/>
  <c r="J1322" i="13"/>
  <c r="H1323" i="13"/>
  <c r="J1323" i="13"/>
  <c r="H1324" i="13"/>
  <c r="J1324" i="13"/>
  <c r="H1325" i="13"/>
  <c r="J1325" i="13"/>
  <c r="H1326" i="13"/>
  <c r="J1326" i="13"/>
  <c r="H1327" i="13"/>
  <c r="J1327" i="13"/>
  <c r="H1328" i="13"/>
  <c r="J1328" i="13"/>
  <c r="H1329" i="13"/>
  <c r="J1329" i="13"/>
  <c r="H1330" i="13"/>
  <c r="J1330" i="13"/>
  <c r="H1331" i="13"/>
  <c r="J1331" i="13"/>
  <c r="H1332" i="13"/>
  <c r="J1332" i="13"/>
  <c r="H1333" i="13"/>
  <c r="J1333" i="13"/>
  <c r="H1334" i="13"/>
  <c r="J1334" i="13"/>
  <c r="H1335" i="13"/>
  <c r="J1335" i="13"/>
  <c r="H1336" i="13"/>
  <c r="J1336" i="13"/>
  <c r="H1337" i="13"/>
  <c r="J1337" i="13"/>
  <c r="H1338" i="13"/>
  <c r="J1338" i="13"/>
  <c r="H1339" i="13"/>
  <c r="J1339" i="13"/>
  <c r="H1340" i="13"/>
  <c r="J1340" i="13"/>
  <c r="H1341" i="13"/>
  <c r="J1341" i="13"/>
  <c r="H1342" i="13"/>
  <c r="J1342" i="13"/>
  <c r="H1343" i="13"/>
  <c r="J1343" i="13"/>
  <c r="H1344" i="13"/>
  <c r="J1344" i="13"/>
  <c r="H1345" i="13"/>
  <c r="J1345" i="13"/>
  <c r="H1346" i="13"/>
  <c r="J1346" i="13"/>
  <c r="H1347" i="13"/>
  <c r="J1347" i="13"/>
  <c r="H1348" i="13"/>
  <c r="J1348" i="13"/>
  <c r="H1349" i="13"/>
  <c r="J1349" i="13"/>
  <c r="H1350" i="13"/>
  <c r="J1350" i="13"/>
  <c r="H1351" i="13"/>
  <c r="J1351" i="13"/>
  <c r="H1352" i="13"/>
  <c r="J1352" i="13"/>
  <c r="H1353" i="13"/>
  <c r="J1353" i="13"/>
  <c r="H1354" i="13"/>
  <c r="J1354" i="13"/>
  <c r="H1355" i="13"/>
  <c r="J1355" i="13"/>
  <c r="H1356" i="13"/>
  <c r="J1356" i="13"/>
  <c r="H1357" i="13"/>
  <c r="J1357" i="13"/>
  <c r="H1358" i="13"/>
  <c r="J1358" i="13"/>
  <c r="H1359" i="13"/>
  <c r="J1359" i="13"/>
  <c r="H1360" i="13"/>
  <c r="J1360" i="13"/>
  <c r="H1361" i="13"/>
  <c r="J1361" i="13"/>
  <c r="H1362" i="13"/>
  <c r="J1362" i="13"/>
  <c r="H1363" i="13"/>
  <c r="J1363" i="13"/>
  <c r="H1364" i="13"/>
  <c r="J1364" i="13"/>
  <c r="H1365" i="13"/>
  <c r="J1365" i="13"/>
  <c r="H1366" i="13"/>
  <c r="J1366" i="13"/>
  <c r="H1367" i="13"/>
  <c r="J1367" i="13"/>
  <c r="H1368" i="13"/>
  <c r="J1368" i="13"/>
  <c r="H1369" i="13"/>
  <c r="J1369" i="13"/>
  <c r="H1370" i="13"/>
  <c r="J1370" i="13"/>
  <c r="H1371" i="13"/>
  <c r="J1371" i="13"/>
  <c r="H1372" i="13"/>
  <c r="J1372" i="13"/>
  <c r="H1373" i="13"/>
  <c r="J1373" i="13"/>
  <c r="H1374" i="13"/>
  <c r="J1374" i="13"/>
  <c r="H1375" i="13"/>
  <c r="J1375" i="13"/>
  <c r="H1376" i="13"/>
  <c r="J1376" i="13"/>
  <c r="H1377" i="13"/>
  <c r="J1377" i="13"/>
  <c r="H1378" i="13"/>
  <c r="J1378" i="13"/>
  <c r="H1379" i="13"/>
  <c r="J1379" i="13"/>
  <c r="H1380" i="13"/>
  <c r="J1380" i="13"/>
  <c r="H1381" i="13"/>
  <c r="J1381" i="13"/>
  <c r="H1382" i="13"/>
  <c r="J1382" i="13"/>
  <c r="H1383" i="13"/>
  <c r="J1383" i="13"/>
  <c r="H1384" i="13"/>
  <c r="J1384" i="13"/>
  <c r="H1385" i="13"/>
  <c r="J1385" i="13"/>
  <c r="H1386" i="13"/>
  <c r="J1386" i="13"/>
  <c r="H1387" i="13"/>
  <c r="J1387" i="13"/>
  <c r="H1388" i="13"/>
  <c r="J1388" i="13"/>
  <c r="H1389" i="13"/>
  <c r="J1389" i="13"/>
  <c r="H1390" i="13"/>
  <c r="J1390" i="13"/>
  <c r="H1391" i="13"/>
  <c r="J1391" i="13"/>
  <c r="H1392" i="13"/>
  <c r="J1392" i="13"/>
  <c r="H1393" i="13"/>
  <c r="J1393" i="13"/>
  <c r="H1394" i="13"/>
  <c r="J1394" i="13"/>
  <c r="H1395" i="13"/>
  <c r="J1395" i="13"/>
  <c r="H1396" i="13"/>
  <c r="J1396" i="13"/>
  <c r="H1397" i="13"/>
  <c r="J1397" i="13"/>
  <c r="H1398" i="13"/>
  <c r="J1398" i="13"/>
  <c r="H1399" i="13"/>
  <c r="J1399" i="13"/>
  <c r="H1400" i="13"/>
  <c r="J1400" i="13"/>
  <c r="H1401" i="13"/>
  <c r="J1401" i="13"/>
  <c r="H1402" i="13"/>
  <c r="J1402" i="13"/>
  <c r="H1403" i="13"/>
  <c r="J1403" i="13"/>
  <c r="H1404" i="13"/>
  <c r="J1404" i="13"/>
  <c r="H1405" i="13"/>
  <c r="J1405" i="13"/>
  <c r="H1406" i="13"/>
  <c r="J1406" i="13"/>
  <c r="H1407" i="13"/>
  <c r="J1407" i="13"/>
  <c r="H1408" i="13"/>
  <c r="J1408" i="13"/>
  <c r="H1409" i="13"/>
  <c r="J1409" i="13"/>
  <c r="H1410" i="13"/>
  <c r="J1410" i="13"/>
  <c r="H1411" i="13"/>
  <c r="J1411" i="13"/>
  <c r="H1412" i="13"/>
  <c r="J1412" i="13"/>
  <c r="H1413" i="13"/>
  <c r="J1413" i="13"/>
  <c r="H1414" i="13"/>
  <c r="J1414" i="13"/>
  <c r="H1415" i="13"/>
  <c r="J1415" i="13"/>
  <c r="H1416" i="13"/>
  <c r="J1416" i="13"/>
  <c r="H1417" i="13"/>
  <c r="J1417" i="13"/>
  <c r="H1418" i="13"/>
  <c r="J1418" i="13"/>
  <c r="H1419" i="13"/>
  <c r="J1419" i="13"/>
  <c r="H1420" i="13"/>
  <c r="J1420" i="13"/>
  <c r="H1421" i="13"/>
  <c r="J1421" i="13"/>
  <c r="H1422" i="13"/>
  <c r="J1422" i="13"/>
  <c r="H1423" i="13"/>
  <c r="J1423" i="13"/>
  <c r="H1424" i="13"/>
  <c r="J1424" i="13"/>
  <c r="H1425" i="13"/>
  <c r="J1425" i="13"/>
  <c r="H1426" i="13"/>
  <c r="J1426" i="13"/>
  <c r="H1427" i="13"/>
  <c r="J1427" i="13"/>
  <c r="H1428" i="13"/>
  <c r="J1428" i="13"/>
  <c r="H1429" i="13"/>
  <c r="J1429" i="13"/>
  <c r="H1430" i="13"/>
  <c r="J1430" i="13"/>
  <c r="H1431" i="13"/>
  <c r="J1431" i="13"/>
  <c r="H1432" i="13"/>
  <c r="J1432" i="13"/>
  <c r="H1433" i="13"/>
  <c r="J1433" i="13"/>
  <c r="H1434" i="13"/>
  <c r="J1434" i="13"/>
  <c r="H1435" i="13"/>
  <c r="J1435" i="13"/>
  <c r="H1436" i="13"/>
  <c r="J1436" i="13"/>
  <c r="H1437" i="13"/>
  <c r="J1437" i="13"/>
  <c r="H1438" i="13"/>
  <c r="J1438" i="13"/>
  <c r="H1439" i="13"/>
  <c r="J1439" i="13"/>
  <c r="H1440" i="13"/>
  <c r="J1440" i="13"/>
  <c r="H1441" i="13"/>
  <c r="J1441" i="13"/>
  <c r="H1442" i="13"/>
  <c r="J1442" i="13"/>
  <c r="H1443" i="13"/>
  <c r="J1443" i="13"/>
  <c r="H1444" i="13"/>
  <c r="J1444" i="13"/>
  <c r="H1445" i="13"/>
  <c r="J1445" i="13"/>
  <c r="H1446" i="13"/>
  <c r="J1446" i="13"/>
  <c r="H1447" i="13"/>
  <c r="J1447" i="13"/>
  <c r="H1448" i="13"/>
  <c r="J1448" i="13"/>
  <c r="H1449" i="13"/>
  <c r="J1449" i="13"/>
  <c r="H1450" i="13"/>
  <c r="J1450" i="13"/>
  <c r="H1451" i="13"/>
  <c r="J1451" i="13"/>
  <c r="H1452" i="13"/>
  <c r="J1452" i="13"/>
  <c r="H1453" i="13"/>
  <c r="J1453" i="13"/>
  <c r="H1454" i="13"/>
  <c r="J1454" i="13"/>
  <c r="H1455" i="13"/>
  <c r="J1455" i="13"/>
  <c r="H1456" i="13"/>
  <c r="J1456" i="13"/>
  <c r="H1457" i="13"/>
  <c r="J1457" i="13"/>
  <c r="H1458" i="13"/>
  <c r="J1458" i="13"/>
  <c r="H1459" i="13"/>
  <c r="J1459" i="13"/>
  <c r="H1460" i="13"/>
  <c r="J1460" i="13"/>
  <c r="H1461" i="13"/>
  <c r="J1461" i="13"/>
  <c r="H1462" i="13"/>
  <c r="J1462" i="13"/>
  <c r="H1463" i="13"/>
  <c r="J1463" i="13"/>
  <c r="H1464" i="13"/>
  <c r="J1464" i="13"/>
  <c r="H1465" i="13"/>
  <c r="J1465" i="13"/>
  <c r="H1466" i="13"/>
  <c r="J1466" i="13"/>
  <c r="H1467" i="13"/>
  <c r="J1467" i="13"/>
  <c r="H1468" i="13"/>
  <c r="J1468" i="13"/>
  <c r="H1469" i="13"/>
  <c r="J1469" i="13"/>
  <c r="H1470" i="13"/>
  <c r="J1470" i="13"/>
  <c r="H1471" i="13"/>
  <c r="J1471" i="13"/>
  <c r="H1472" i="13"/>
  <c r="J1472" i="13"/>
  <c r="H1473" i="13"/>
  <c r="J1473" i="13"/>
  <c r="H1474" i="13"/>
  <c r="J1474" i="13"/>
  <c r="H1475" i="13"/>
  <c r="J1475" i="13"/>
  <c r="H1476" i="13"/>
  <c r="J1476" i="13"/>
  <c r="H1477" i="13"/>
  <c r="J1477" i="13"/>
  <c r="H1478" i="13"/>
  <c r="J1478" i="13"/>
  <c r="H1479" i="13"/>
  <c r="J1479" i="13"/>
  <c r="H1480" i="13"/>
  <c r="J1480" i="13"/>
  <c r="H1481" i="13"/>
  <c r="J1481" i="13"/>
  <c r="H1482" i="13"/>
  <c r="J1482" i="13"/>
  <c r="H1483" i="13"/>
  <c r="J1483" i="13"/>
  <c r="H1484" i="13"/>
  <c r="J1484" i="13"/>
  <c r="H1485" i="13"/>
  <c r="J1485" i="13"/>
  <c r="H1486" i="13"/>
  <c r="J1486" i="13"/>
  <c r="H1487" i="13"/>
  <c r="J1487" i="13"/>
  <c r="H1488" i="13"/>
  <c r="J1488" i="13"/>
  <c r="H1489" i="13"/>
  <c r="J1489" i="13"/>
  <c r="H1490" i="13"/>
  <c r="J1490" i="13"/>
  <c r="H1491" i="13"/>
  <c r="J1491" i="13"/>
  <c r="H1492" i="13"/>
  <c r="J1492" i="13"/>
  <c r="H1493" i="13"/>
  <c r="J1493" i="13"/>
  <c r="H1494" i="13"/>
  <c r="J1494" i="13"/>
  <c r="H1495" i="13"/>
  <c r="J1495" i="13"/>
  <c r="H1496" i="13"/>
  <c r="J1496" i="13"/>
  <c r="H1497" i="13"/>
  <c r="J1497" i="13"/>
  <c r="H1498" i="13"/>
  <c r="J1498" i="13"/>
  <c r="H1499" i="13"/>
  <c r="J1499" i="13"/>
  <c r="H1500" i="13"/>
  <c r="J1500" i="13"/>
  <c r="H1501" i="13"/>
  <c r="J1501" i="13"/>
  <c r="H1502" i="13"/>
  <c r="J1502" i="13"/>
  <c r="H1503" i="13"/>
  <c r="J1503" i="13"/>
  <c r="H1504" i="13"/>
  <c r="J1504" i="13"/>
  <c r="H1505" i="13"/>
  <c r="J1505" i="13"/>
  <c r="H1506" i="13"/>
  <c r="J1506" i="13"/>
  <c r="H1507" i="13"/>
  <c r="J1507" i="13"/>
  <c r="H1508" i="13"/>
  <c r="J1508" i="13"/>
  <c r="H1509" i="13"/>
  <c r="J1509" i="13"/>
  <c r="H1510" i="13"/>
  <c r="J1510" i="13"/>
  <c r="H1511" i="13"/>
  <c r="J1511" i="13"/>
  <c r="H1512" i="13"/>
  <c r="J1512" i="13"/>
  <c r="H1513" i="13"/>
  <c r="J1513" i="13"/>
  <c r="H1514" i="13"/>
  <c r="J1514" i="13"/>
  <c r="H1515" i="13"/>
  <c r="J1515" i="13"/>
  <c r="H1516" i="13"/>
  <c r="J1516" i="13"/>
  <c r="H1517" i="13"/>
  <c r="J1517" i="13"/>
  <c r="H1518" i="13"/>
  <c r="J1518" i="13"/>
  <c r="H1519" i="13"/>
  <c r="J1519" i="13"/>
  <c r="H1520" i="13"/>
  <c r="J1520" i="13"/>
  <c r="H1521" i="13"/>
  <c r="J1521" i="13"/>
  <c r="H1522" i="13"/>
  <c r="J1522" i="13"/>
  <c r="H1523" i="13"/>
  <c r="J1523" i="13"/>
  <c r="H1524" i="13"/>
  <c r="J1524" i="13"/>
  <c r="H1525" i="13"/>
  <c r="J1525" i="13"/>
  <c r="H1526" i="13"/>
  <c r="J1526" i="13"/>
  <c r="H1527" i="13"/>
  <c r="J1527" i="13"/>
  <c r="H1528" i="13"/>
  <c r="J1528" i="13"/>
  <c r="H1529" i="13"/>
  <c r="J1529" i="13"/>
  <c r="H1530" i="13"/>
  <c r="J1530" i="13"/>
  <c r="H1531" i="13"/>
  <c r="J1531" i="13"/>
  <c r="H1532" i="13"/>
  <c r="J1532" i="13"/>
  <c r="H1533" i="13"/>
  <c r="J1533" i="13"/>
  <c r="H1534" i="13"/>
  <c r="J1534" i="13"/>
  <c r="H1535" i="13"/>
  <c r="J1535" i="13"/>
  <c r="H1536" i="13"/>
  <c r="J1536" i="13"/>
  <c r="H1537" i="13"/>
  <c r="J1537" i="13"/>
  <c r="H1538" i="13"/>
  <c r="J1538" i="13"/>
  <c r="H1539" i="13"/>
  <c r="J1539" i="13"/>
  <c r="H1540" i="13"/>
  <c r="J1540" i="13"/>
  <c r="H1541" i="13"/>
  <c r="J1541" i="13"/>
  <c r="H1542" i="13"/>
  <c r="J1542" i="13"/>
  <c r="H1543" i="13"/>
  <c r="J1543" i="13"/>
  <c r="H1544" i="13"/>
  <c r="J1544" i="13"/>
  <c r="H1545" i="13"/>
  <c r="J1545" i="13"/>
  <c r="H1546" i="13"/>
  <c r="J1546" i="13"/>
  <c r="H1547" i="13"/>
  <c r="J1547" i="13"/>
  <c r="H1548" i="13"/>
  <c r="J1548" i="13"/>
  <c r="H1549" i="13"/>
  <c r="J1549" i="13"/>
  <c r="H1550" i="13"/>
  <c r="J1550" i="13"/>
  <c r="H1551" i="13"/>
  <c r="J1551" i="13"/>
  <c r="H1552" i="13"/>
  <c r="J1552" i="13"/>
  <c r="H1553" i="13"/>
  <c r="J1553" i="13"/>
  <c r="H1554" i="13"/>
  <c r="J1554" i="13"/>
  <c r="H1555" i="13"/>
  <c r="J1555" i="13"/>
  <c r="H1556" i="13"/>
  <c r="J1556" i="13"/>
  <c r="H1557" i="13"/>
  <c r="J1557" i="13"/>
  <c r="H1558" i="13"/>
  <c r="J1558" i="13"/>
  <c r="H1559" i="13"/>
  <c r="J1559" i="13"/>
  <c r="H1560" i="13"/>
  <c r="J1560" i="13"/>
  <c r="H1561" i="13"/>
  <c r="J1561" i="13"/>
  <c r="H1562" i="13"/>
  <c r="J1562" i="13"/>
  <c r="H1563" i="13"/>
  <c r="J1563" i="13"/>
  <c r="H1564" i="13"/>
  <c r="J1564" i="13"/>
  <c r="H1565" i="13"/>
  <c r="J1565" i="13"/>
  <c r="H1566" i="13"/>
  <c r="J1566" i="13"/>
  <c r="H1567" i="13"/>
  <c r="J1567" i="13"/>
  <c r="H1568" i="13"/>
  <c r="J1568" i="13"/>
  <c r="H1569" i="13"/>
  <c r="J1569" i="13"/>
  <c r="H1570" i="13"/>
  <c r="J1570" i="13"/>
  <c r="H1571" i="13"/>
  <c r="J1571" i="13"/>
  <c r="H1572" i="13"/>
  <c r="J1572" i="13"/>
  <c r="H1573" i="13"/>
  <c r="J1573" i="13"/>
  <c r="H1574" i="13"/>
  <c r="J1574" i="13"/>
  <c r="H1575" i="13"/>
  <c r="J1575" i="13"/>
  <c r="H1576" i="13"/>
  <c r="J1576" i="13"/>
  <c r="H1577" i="13"/>
  <c r="J1577" i="13"/>
  <c r="H1578" i="13"/>
  <c r="J1578" i="13"/>
  <c r="H1579" i="13"/>
  <c r="J1579" i="13"/>
  <c r="H1580" i="13"/>
  <c r="J1580" i="13"/>
  <c r="H1581" i="13"/>
  <c r="J1581" i="13"/>
  <c r="H1582" i="13"/>
  <c r="J1582" i="13"/>
  <c r="H1583" i="13"/>
  <c r="J1583" i="13"/>
  <c r="H1584" i="13"/>
  <c r="J1584" i="13"/>
  <c r="H1585" i="13"/>
  <c r="J1585" i="13"/>
  <c r="H1586" i="13"/>
  <c r="J1586" i="13"/>
  <c r="H1587" i="13"/>
  <c r="J1587" i="13"/>
  <c r="H1588" i="13"/>
  <c r="J1588" i="13"/>
  <c r="H1589" i="13"/>
  <c r="J1589" i="13"/>
  <c r="H1590" i="13"/>
  <c r="J1590" i="13"/>
  <c r="H1591" i="13"/>
  <c r="J1591" i="13"/>
  <c r="H1592" i="13"/>
  <c r="J1592" i="13"/>
  <c r="H1593" i="13"/>
  <c r="J1593" i="13"/>
  <c r="H1594" i="13"/>
  <c r="J1594" i="13"/>
  <c r="H1595" i="13"/>
  <c r="J1595" i="13"/>
  <c r="H1596" i="13"/>
  <c r="J1596" i="13"/>
  <c r="H1597" i="13"/>
  <c r="J1597" i="13"/>
  <c r="H1598" i="13"/>
  <c r="J1598" i="13"/>
  <c r="H1599" i="13"/>
  <c r="J1599" i="13"/>
  <c r="H1600" i="13"/>
  <c r="J1600" i="13"/>
  <c r="H1601" i="13"/>
  <c r="J1601" i="13"/>
  <c r="H1602" i="13"/>
  <c r="J1602" i="13"/>
  <c r="H1603" i="13"/>
  <c r="J1603" i="13"/>
  <c r="H1604" i="13"/>
  <c r="J1604" i="13"/>
  <c r="H1605" i="13"/>
  <c r="J1605" i="13"/>
  <c r="H1606" i="13"/>
  <c r="J1606" i="13"/>
  <c r="H1607" i="13"/>
  <c r="J1607" i="13"/>
  <c r="H1608" i="13"/>
  <c r="J1608" i="13"/>
  <c r="H1609" i="13"/>
  <c r="J1609" i="13"/>
  <c r="H1610" i="13"/>
  <c r="J1610" i="13"/>
  <c r="H1611" i="13"/>
  <c r="J1611" i="13"/>
  <c r="H1612" i="13"/>
  <c r="J1612" i="13"/>
  <c r="H1613" i="13"/>
  <c r="J1613" i="13"/>
  <c r="H1614" i="13"/>
  <c r="J1614" i="13"/>
  <c r="H1615" i="13"/>
  <c r="J1615" i="13"/>
  <c r="H1616" i="13"/>
  <c r="J1616" i="13"/>
  <c r="H1617" i="13"/>
  <c r="J1617" i="13"/>
  <c r="H1618" i="13"/>
  <c r="J1618" i="13"/>
  <c r="H1619" i="13"/>
  <c r="J1619" i="13"/>
  <c r="H1620" i="13"/>
  <c r="J1620" i="13"/>
  <c r="H1621" i="13"/>
  <c r="J1621" i="13"/>
  <c r="H1622" i="13"/>
  <c r="J1622" i="13"/>
  <c r="H1623" i="13"/>
  <c r="J1623" i="13"/>
  <c r="H1624" i="13"/>
  <c r="J1624" i="13"/>
  <c r="H1625" i="13"/>
  <c r="J1625" i="13"/>
  <c r="H1626" i="13"/>
  <c r="J1626" i="13"/>
  <c r="H1627" i="13"/>
  <c r="J1627" i="13"/>
  <c r="H1628" i="13"/>
  <c r="J1628" i="13"/>
  <c r="H1629" i="13"/>
  <c r="J1629" i="13"/>
  <c r="H1630" i="13"/>
  <c r="J1630" i="13"/>
  <c r="H1631" i="13"/>
  <c r="J1631" i="13"/>
  <c r="H1632" i="13"/>
  <c r="J1632" i="13"/>
  <c r="H1633" i="13"/>
  <c r="J1633" i="13"/>
  <c r="H1634" i="13"/>
  <c r="J1634" i="13"/>
  <c r="H1635" i="13"/>
  <c r="J1635" i="13"/>
  <c r="H1636" i="13"/>
  <c r="J1636" i="13"/>
  <c r="H1637" i="13"/>
  <c r="J1637" i="13"/>
  <c r="H1638" i="13"/>
  <c r="J1638" i="13"/>
  <c r="H1639" i="13"/>
  <c r="J1639" i="13"/>
  <c r="H1640" i="13"/>
  <c r="J1640" i="13"/>
  <c r="H1641" i="13"/>
  <c r="J1641" i="13"/>
  <c r="H1642" i="13"/>
  <c r="J1642" i="13"/>
  <c r="H1643" i="13"/>
  <c r="J1643" i="13"/>
  <c r="H1644" i="13"/>
  <c r="J1644" i="13"/>
  <c r="H1645" i="13"/>
  <c r="J1645" i="13"/>
  <c r="H1646" i="13"/>
  <c r="J1646" i="13"/>
  <c r="H1647" i="13"/>
  <c r="J1647" i="13"/>
  <c r="H1648" i="13"/>
  <c r="J1648" i="13"/>
  <c r="H1649" i="13"/>
  <c r="J1649" i="13"/>
  <c r="H1650" i="13"/>
  <c r="J1650" i="13"/>
  <c r="H1651" i="13"/>
  <c r="J1651" i="13"/>
  <c r="H1652" i="13"/>
  <c r="J1652" i="13"/>
  <c r="H1653" i="13"/>
  <c r="J1653" i="13"/>
  <c r="H1654" i="13"/>
  <c r="J1654" i="13"/>
  <c r="H1655" i="13"/>
  <c r="J1655" i="13"/>
  <c r="H1656" i="13"/>
  <c r="J1656" i="13"/>
  <c r="H1657" i="13"/>
  <c r="J1657" i="13"/>
  <c r="H1658" i="13"/>
  <c r="J1658" i="13"/>
  <c r="H1659" i="13"/>
  <c r="J1659" i="13"/>
  <c r="H1660" i="13"/>
  <c r="J1660" i="13"/>
  <c r="H1661" i="13"/>
  <c r="J1661" i="13"/>
  <c r="H1662" i="13"/>
  <c r="J1662" i="13"/>
  <c r="H1663" i="13"/>
  <c r="J1663" i="13"/>
  <c r="H1664" i="13"/>
  <c r="J1664" i="13"/>
  <c r="H1665" i="13"/>
  <c r="J1665" i="13"/>
  <c r="H1666" i="13"/>
  <c r="J1666" i="13"/>
  <c r="H1667" i="13"/>
  <c r="J1667" i="13"/>
  <c r="H1668" i="13"/>
  <c r="J1668" i="13"/>
  <c r="H1669" i="13"/>
  <c r="J1669" i="13"/>
  <c r="H1670" i="13"/>
  <c r="J1670" i="13"/>
  <c r="H1671" i="13"/>
  <c r="J1671" i="13"/>
  <c r="H1672" i="13"/>
  <c r="J1672" i="13"/>
  <c r="H1673" i="13"/>
  <c r="J1673" i="13"/>
  <c r="H1674" i="13"/>
  <c r="J1674" i="13"/>
  <c r="H1675" i="13"/>
  <c r="J1675" i="13"/>
  <c r="H1676" i="13"/>
  <c r="J1676" i="13"/>
  <c r="H1677" i="13"/>
  <c r="J1677" i="13"/>
  <c r="H1678" i="13"/>
  <c r="J1678" i="13"/>
  <c r="H1679" i="13"/>
  <c r="J1679" i="13"/>
  <c r="H1680" i="13"/>
  <c r="J1680" i="13"/>
  <c r="H1681" i="13"/>
  <c r="J1681" i="13"/>
  <c r="H1682" i="13"/>
  <c r="J1682" i="13"/>
  <c r="H1683" i="13"/>
  <c r="J1683" i="13"/>
  <c r="H1684" i="13"/>
  <c r="J1684" i="13"/>
  <c r="H1685" i="13"/>
  <c r="J1685" i="13"/>
  <c r="H1686" i="13"/>
  <c r="J1686" i="13"/>
  <c r="H1687" i="13"/>
  <c r="J1687" i="13"/>
  <c r="H1688" i="13"/>
  <c r="J1688" i="13"/>
  <c r="H1689" i="13"/>
  <c r="J1689" i="13"/>
  <c r="H1690" i="13"/>
  <c r="J1690" i="13"/>
  <c r="H1691" i="13"/>
  <c r="J1691" i="13"/>
  <c r="H1692" i="13"/>
  <c r="J1692" i="13"/>
  <c r="H1693" i="13"/>
  <c r="J1693" i="13"/>
  <c r="H1694" i="13"/>
  <c r="J1694" i="13"/>
  <c r="H1695" i="13"/>
  <c r="J1695" i="13"/>
  <c r="H1696" i="13"/>
  <c r="J1696" i="13"/>
  <c r="H1697" i="13"/>
  <c r="J1697" i="13"/>
  <c r="H1698" i="13"/>
  <c r="J1698" i="13"/>
  <c r="H1699" i="13"/>
  <c r="J1699" i="13"/>
  <c r="H1700" i="13"/>
  <c r="J1700" i="13"/>
  <c r="H1701" i="13"/>
  <c r="J1701" i="13"/>
  <c r="H1702" i="13"/>
  <c r="J1702" i="13"/>
  <c r="H1703" i="13"/>
  <c r="J1703" i="13"/>
  <c r="H1704" i="13"/>
  <c r="J1704" i="13"/>
  <c r="H1705" i="13"/>
  <c r="J1705" i="13"/>
  <c r="H1706" i="13"/>
  <c r="J1706" i="13"/>
  <c r="H1707" i="13"/>
  <c r="J1707" i="13"/>
  <c r="H1708" i="13"/>
  <c r="J1708" i="13"/>
  <c r="H1709" i="13"/>
  <c r="J1709" i="13"/>
  <c r="H1710" i="13"/>
  <c r="J1710" i="13"/>
  <c r="H1711" i="13"/>
  <c r="J1711" i="13"/>
  <c r="H1712" i="13"/>
  <c r="J1712" i="13"/>
  <c r="H1713" i="13"/>
  <c r="J1713" i="13"/>
  <c r="H1714" i="13"/>
  <c r="J1714" i="13"/>
  <c r="H1715" i="13"/>
  <c r="J1715" i="13"/>
  <c r="H1716" i="13"/>
  <c r="J1716" i="13"/>
  <c r="H1717" i="13"/>
  <c r="J1717" i="13"/>
  <c r="H1718" i="13"/>
  <c r="J1718" i="13"/>
  <c r="H1719" i="13"/>
  <c r="J1719" i="13"/>
  <c r="H1720" i="13"/>
  <c r="J1720" i="13"/>
  <c r="H1721" i="13"/>
  <c r="J1721" i="13"/>
  <c r="H1722" i="13"/>
  <c r="J1722" i="13"/>
  <c r="H1723" i="13"/>
  <c r="J1723" i="13"/>
  <c r="H1724" i="13"/>
  <c r="J1724" i="13"/>
  <c r="H1725" i="13"/>
  <c r="J1725" i="13"/>
  <c r="H1726" i="13"/>
  <c r="J1726" i="13"/>
  <c r="H1727" i="13"/>
  <c r="J1727" i="13"/>
  <c r="H1728" i="13"/>
  <c r="J1728" i="13"/>
  <c r="H1729" i="13"/>
  <c r="J1729" i="13"/>
  <c r="H1730" i="13"/>
  <c r="J1730" i="13"/>
  <c r="H1731" i="13"/>
  <c r="J1731" i="13"/>
  <c r="H1732" i="13"/>
  <c r="J1732" i="13"/>
  <c r="H1733" i="13"/>
  <c r="J1733" i="13"/>
  <c r="H1734" i="13"/>
  <c r="J1734" i="13"/>
  <c r="H1735" i="13"/>
  <c r="J1735" i="13"/>
  <c r="H1736" i="13"/>
  <c r="J1736" i="13"/>
  <c r="H1737" i="13"/>
  <c r="J1737" i="13"/>
  <c r="H1738" i="13"/>
  <c r="J1738" i="13"/>
  <c r="H1739" i="13"/>
  <c r="J1739" i="13"/>
  <c r="H1740" i="13"/>
  <c r="J1740" i="13"/>
  <c r="H1741" i="13"/>
  <c r="J1741" i="13"/>
  <c r="H1742" i="13"/>
  <c r="J1742" i="13"/>
  <c r="H1743" i="13"/>
  <c r="J1743" i="13"/>
  <c r="H1744" i="13"/>
  <c r="J1744" i="13"/>
  <c r="H1745" i="13"/>
  <c r="J1745" i="13"/>
  <c r="H1746" i="13"/>
  <c r="J1746" i="13"/>
  <c r="H1747" i="13"/>
  <c r="J1747" i="13"/>
  <c r="H1748" i="13"/>
  <c r="J1748" i="13"/>
  <c r="H1749" i="13"/>
  <c r="J1749" i="13"/>
  <c r="H1750" i="13"/>
  <c r="J1750" i="13"/>
  <c r="H1751" i="13"/>
  <c r="J1751" i="13"/>
  <c r="H1752" i="13"/>
  <c r="J1752" i="13"/>
  <c r="H1753" i="13"/>
  <c r="J1753" i="13"/>
  <c r="H1754" i="13"/>
  <c r="J1754" i="13"/>
  <c r="H1755" i="13"/>
  <c r="J1755" i="13"/>
  <c r="H1756" i="13"/>
  <c r="J1756" i="13"/>
  <c r="H1757" i="13"/>
  <c r="J1757" i="13"/>
  <c r="H1758" i="13"/>
  <c r="J1758" i="13"/>
  <c r="H1759" i="13"/>
  <c r="J1759" i="13"/>
  <c r="H1760" i="13"/>
  <c r="J1760" i="13"/>
  <c r="H1761" i="13"/>
  <c r="J1761" i="13"/>
  <c r="H1762" i="13"/>
  <c r="J1762" i="13"/>
  <c r="H1763" i="13"/>
  <c r="J1763" i="13"/>
  <c r="H1764" i="13"/>
  <c r="J1764" i="13"/>
  <c r="H1765" i="13"/>
  <c r="J1765" i="13"/>
  <c r="H1766" i="13"/>
  <c r="J1766" i="13"/>
  <c r="H1767" i="13"/>
  <c r="J1767" i="13"/>
  <c r="H1768" i="13"/>
  <c r="J1768" i="13"/>
  <c r="H1769" i="13"/>
  <c r="J1769" i="13"/>
  <c r="H1770" i="13"/>
  <c r="J1770" i="13"/>
  <c r="H1771" i="13"/>
  <c r="J1771" i="13"/>
  <c r="H1772" i="13"/>
  <c r="J1772" i="13"/>
  <c r="H1773" i="13"/>
  <c r="J1773" i="13"/>
  <c r="H1774" i="13"/>
  <c r="J1774" i="13"/>
  <c r="H1775" i="13"/>
  <c r="J1775" i="13"/>
  <c r="H1776" i="13"/>
  <c r="J1776" i="13"/>
  <c r="H1777" i="13"/>
  <c r="J1777" i="13"/>
  <c r="H1778" i="13"/>
  <c r="J1778" i="13"/>
  <c r="H1779" i="13"/>
  <c r="J1779" i="13"/>
  <c r="H1780" i="13"/>
  <c r="J1780" i="13"/>
  <c r="H1781" i="13"/>
  <c r="J1781" i="13"/>
  <c r="H1782" i="13"/>
  <c r="J1782" i="13"/>
  <c r="H1783" i="13"/>
  <c r="J1783" i="13"/>
  <c r="H1784" i="13"/>
  <c r="J1784" i="13"/>
  <c r="H1785" i="13"/>
  <c r="J1785" i="13"/>
  <c r="H1786" i="13"/>
  <c r="J1786" i="13"/>
  <c r="H1787" i="13"/>
  <c r="J1787" i="13"/>
  <c r="H1788" i="13"/>
  <c r="J1788" i="13"/>
  <c r="H1789" i="13"/>
  <c r="J1789" i="13"/>
  <c r="H1790" i="13"/>
  <c r="J1790" i="13"/>
  <c r="H1791" i="13"/>
  <c r="J1791" i="13"/>
  <c r="H1792" i="13"/>
  <c r="J1792" i="13"/>
  <c r="H1793" i="13"/>
  <c r="J1793" i="13"/>
  <c r="H1794" i="13"/>
  <c r="J1794" i="13"/>
  <c r="H1795" i="13"/>
  <c r="J1795" i="13"/>
  <c r="H1796" i="13"/>
  <c r="J1796" i="13"/>
  <c r="H1797" i="13"/>
  <c r="J1797" i="13"/>
  <c r="H1798" i="13"/>
  <c r="J1798" i="13"/>
  <c r="H1799" i="13"/>
  <c r="J1799" i="13"/>
  <c r="H1800" i="13"/>
  <c r="J1800" i="13"/>
  <c r="H1801" i="13"/>
  <c r="J1801" i="13"/>
  <c r="H1802" i="13"/>
  <c r="J1802" i="13"/>
  <c r="H1803" i="13"/>
  <c r="J1803" i="13"/>
  <c r="H1804" i="13"/>
  <c r="J1804" i="13"/>
  <c r="H1805" i="13"/>
  <c r="J1805" i="13"/>
  <c r="H1806" i="13"/>
  <c r="J1806" i="13"/>
  <c r="H1807" i="13"/>
  <c r="J1807" i="13"/>
  <c r="H1808" i="13"/>
  <c r="J1808" i="13"/>
  <c r="H1809" i="13"/>
  <c r="J1809" i="13"/>
  <c r="H1810" i="13"/>
  <c r="J1810" i="13"/>
  <c r="H1811" i="13"/>
  <c r="J1811" i="13"/>
  <c r="H1812" i="13"/>
  <c r="J1812" i="13"/>
  <c r="H1813" i="13"/>
  <c r="J1813" i="13"/>
  <c r="H1814" i="13"/>
  <c r="J1814" i="13"/>
  <c r="H1815" i="13"/>
  <c r="J1815" i="13"/>
  <c r="H1816" i="13"/>
  <c r="J1816" i="13"/>
  <c r="H1817" i="13"/>
  <c r="J1817" i="13"/>
  <c r="H1818" i="13"/>
  <c r="J1818" i="13"/>
  <c r="H1819" i="13"/>
  <c r="J1819" i="13"/>
  <c r="H1820" i="13"/>
  <c r="J1820" i="13"/>
  <c r="H1821" i="13"/>
  <c r="J1821" i="13"/>
  <c r="H1822" i="13"/>
  <c r="J1822" i="13"/>
  <c r="H1823" i="13"/>
  <c r="J1823" i="13"/>
  <c r="H1824" i="13"/>
  <c r="J1824" i="13"/>
  <c r="H1825" i="13"/>
  <c r="J1825" i="13"/>
  <c r="H1826" i="13"/>
  <c r="J1826" i="13"/>
  <c r="H1827" i="13"/>
  <c r="J1827" i="13"/>
  <c r="H1828" i="13"/>
  <c r="J1828" i="13"/>
  <c r="H1829" i="13"/>
  <c r="J1829" i="13"/>
  <c r="H1830" i="13"/>
  <c r="J1830" i="13"/>
  <c r="H1831" i="13"/>
  <c r="J1831" i="13"/>
  <c r="H1832" i="13"/>
  <c r="J1832" i="13"/>
  <c r="H1833" i="13"/>
  <c r="J1833" i="13"/>
  <c r="H1834" i="13"/>
  <c r="J1834" i="13"/>
  <c r="H1835" i="13"/>
  <c r="J1835" i="13"/>
  <c r="H1836" i="13"/>
  <c r="J1836" i="13"/>
  <c r="H1837" i="13"/>
  <c r="J1837" i="13"/>
  <c r="H1838" i="13"/>
  <c r="J1838" i="13"/>
  <c r="H1839" i="13"/>
  <c r="J1839" i="13"/>
  <c r="H1840" i="13"/>
  <c r="J1840" i="13"/>
  <c r="H1841" i="13"/>
  <c r="J1841" i="13"/>
  <c r="H1842" i="13"/>
  <c r="J1842" i="13"/>
  <c r="H1843" i="13"/>
  <c r="J1843" i="13"/>
  <c r="H1844" i="13"/>
  <c r="J1844" i="13"/>
  <c r="H1845" i="13"/>
  <c r="J1845" i="13"/>
  <c r="H1846" i="13"/>
  <c r="J1846" i="13"/>
  <c r="H1847" i="13"/>
  <c r="J1847" i="13"/>
  <c r="H1848" i="13"/>
  <c r="J1848" i="13"/>
  <c r="H1849" i="13"/>
  <c r="J1849" i="13"/>
  <c r="H1850" i="13"/>
  <c r="J1850" i="13"/>
  <c r="H1851" i="13"/>
  <c r="J1851" i="13"/>
  <c r="H1852" i="13"/>
  <c r="J1852" i="13"/>
  <c r="H1853" i="13"/>
  <c r="J1853" i="13"/>
  <c r="H1854" i="13"/>
  <c r="J1854" i="13"/>
  <c r="H1855" i="13"/>
  <c r="J1855" i="13"/>
  <c r="H1856" i="13"/>
  <c r="J1856" i="13"/>
  <c r="H1857" i="13"/>
  <c r="J1857" i="13"/>
  <c r="H1858" i="13"/>
  <c r="J1858" i="13"/>
  <c r="H1859" i="13"/>
  <c r="J1859" i="13"/>
  <c r="H1860" i="13"/>
  <c r="J1860" i="13"/>
  <c r="H1861" i="13"/>
  <c r="J1861" i="13"/>
  <c r="H1862" i="13"/>
  <c r="J1862" i="13"/>
  <c r="H1863" i="13"/>
  <c r="J1863" i="13"/>
  <c r="H1864" i="13"/>
  <c r="J1864" i="13"/>
  <c r="H1865" i="13"/>
  <c r="J1865" i="13"/>
  <c r="H1866" i="13"/>
  <c r="J1866" i="13"/>
  <c r="H1867" i="13"/>
  <c r="J1867" i="13"/>
  <c r="H1868" i="13"/>
  <c r="J1868" i="13"/>
  <c r="H1869" i="13"/>
  <c r="J1869" i="13"/>
  <c r="H1870" i="13"/>
  <c r="J1870" i="13"/>
  <c r="H1871" i="13"/>
  <c r="J1871" i="13"/>
  <c r="H1872" i="13"/>
  <c r="J1872" i="13"/>
  <c r="H1873" i="13"/>
  <c r="J1873" i="13"/>
  <c r="H1874" i="13"/>
  <c r="J1874" i="13"/>
  <c r="H1875" i="13"/>
  <c r="J1875" i="13"/>
  <c r="H1876" i="13"/>
  <c r="J1876" i="13"/>
  <c r="H1877" i="13"/>
  <c r="J1877" i="13"/>
  <c r="H1878" i="13"/>
  <c r="J1878" i="13"/>
  <c r="H1879" i="13"/>
  <c r="J1879" i="13"/>
  <c r="H1880" i="13"/>
  <c r="J1880" i="13"/>
  <c r="H1881" i="13"/>
  <c r="J1881" i="13"/>
  <c r="H1882" i="13"/>
  <c r="J1882" i="13"/>
  <c r="H1883" i="13"/>
  <c r="J1883" i="13"/>
  <c r="H1884" i="13"/>
  <c r="J1884" i="13"/>
  <c r="H1885" i="13"/>
  <c r="J1885" i="13"/>
  <c r="H1886" i="13"/>
  <c r="J1886" i="13"/>
  <c r="H1887" i="13"/>
  <c r="J1887" i="13"/>
  <c r="H1888" i="13"/>
  <c r="J1888" i="13"/>
  <c r="H1889" i="13"/>
  <c r="J1889" i="13"/>
  <c r="H1890" i="13"/>
  <c r="J1890" i="13"/>
  <c r="H1891" i="13"/>
  <c r="J1891" i="13"/>
  <c r="H1892" i="13"/>
  <c r="J1892" i="13"/>
  <c r="H1893" i="13"/>
  <c r="J1893" i="13"/>
  <c r="H1894" i="13"/>
  <c r="J1894" i="13"/>
  <c r="H1895" i="13"/>
  <c r="J1895" i="13"/>
  <c r="H1896" i="13"/>
  <c r="J1896" i="13"/>
  <c r="H1897" i="13"/>
  <c r="J1897" i="13"/>
  <c r="H1898" i="13"/>
  <c r="J1898" i="13"/>
  <c r="H1899" i="13"/>
  <c r="J1899" i="13"/>
  <c r="H1900" i="13"/>
  <c r="J1900" i="13"/>
  <c r="H1901" i="13"/>
  <c r="J1901" i="13"/>
  <c r="H1902" i="13"/>
  <c r="J1902" i="13"/>
  <c r="H1903" i="13"/>
  <c r="J1903" i="13"/>
  <c r="H1904" i="13"/>
  <c r="J1904" i="13"/>
  <c r="H1905" i="13"/>
  <c r="J1905" i="13"/>
  <c r="H1906" i="13"/>
  <c r="J1906" i="13"/>
  <c r="H1907" i="13"/>
  <c r="J1907" i="13"/>
  <c r="H1908" i="13"/>
  <c r="J1908" i="13"/>
  <c r="H1909" i="13"/>
  <c r="J1909" i="13"/>
  <c r="H1910" i="13"/>
  <c r="J1910" i="13"/>
  <c r="H1911" i="13"/>
  <c r="J1911" i="13"/>
  <c r="H1912" i="13"/>
  <c r="J1912" i="13"/>
  <c r="H1913" i="13"/>
  <c r="J1913" i="13"/>
  <c r="H1914" i="13"/>
  <c r="J1914" i="13"/>
  <c r="H1915" i="13"/>
  <c r="J1915" i="13"/>
  <c r="H1916" i="13"/>
  <c r="J1916" i="13"/>
  <c r="H1917" i="13"/>
  <c r="J1917" i="13"/>
  <c r="H1918" i="13"/>
  <c r="J1918" i="13"/>
  <c r="H1919" i="13"/>
  <c r="J1919" i="13"/>
  <c r="H1920" i="13"/>
  <c r="J1920" i="13"/>
  <c r="H1921" i="13"/>
  <c r="J1921" i="13"/>
  <c r="H1922" i="13"/>
  <c r="J1922" i="13"/>
  <c r="H1923" i="13"/>
  <c r="J1923" i="13"/>
  <c r="H1924" i="13"/>
  <c r="J1924" i="13"/>
  <c r="H1925" i="13"/>
  <c r="J1925" i="13"/>
  <c r="H1926" i="13"/>
  <c r="J1926" i="13"/>
  <c r="H1927" i="13"/>
  <c r="J1927" i="13"/>
  <c r="H1928" i="13"/>
  <c r="J1928" i="13"/>
  <c r="H1929" i="13"/>
  <c r="J1929" i="13"/>
  <c r="H1930" i="13"/>
  <c r="J1930" i="13"/>
  <c r="H1931" i="13"/>
  <c r="J1931" i="13"/>
  <c r="H1932" i="13"/>
  <c r="J1932" i="13"/>
  <c r="H1933" i="13"/>
  <c r="J1933" i="13"/>
  <c r="H1934" i="13"/>
  <c r="J1934" i="13"/>
  <c r="H1935" i="13"/>
  <c r="J1935" i="13"/>
  <c r="H1936" i="13"/>
  <c r="J1936" i="13"/>
  <c r="H1937" i="13"/>
  <c r="J1937" i="13"/>
  <c r="H1938" i="13"/>
  <c r="J1938" i="13"/>
  <c r="H1939" i="13"/>
  <c r="J1939" i="13"/>
  <c r="H1940" i="13"/>
  <c r="J1940" i="13"/>
  <c r="H1941" i="13"/>
  <c r="J1941" i="13"/>
  <c r="H1942" i="13"/>
  <c r="J1942" i="13"/>
  <c r="H1943" i="13"/>
  <c r="J1943" i="13"/>
  <c r="H1944" i="13"/>
  <c r="J1944" i="13"/>
  <c r="H1945" i="13"/>
  <c r="J1945" i="13"/>
  <c r="H1946" i="13"/>
  <c r="J1946" i="13"/>
  <c r="H1947" i="13"/>
  <c r="J1947" i="13"/>
  <c r="H1948" i="13"/>
  <c r="J1948" i="13"/>
  <c r="H1949" i="13"/>
  <c r="J1949" i="13"/>
  <c r="H1950" i="13"/>
  <c r="J1950" i="13"/>
  <c r="H1951" i="13"/>
  <c r="J1951" i="13"/>
  <c r="H1952" i="13"/>
  <c r="J1952" i="13"/>
  <c r="H1953" i="13"/>
  <c r="J1953" i="13"/>
  <c r="H1954" i="13"/>
  <c r="J1954" i="13"/>
  <c r="H1955" i="13"/>
  <c r="J1955" i="13"/>
  <c r="H1956" i="13"/>
  <c r="J1956" i="13"/>
  <c r="H1957" i="13"/>
  <c r="J1957" i="13"/>
  <c r="H1958" i="13"/>
  <c r="J1958" i="13"/>
  <c r="H1959" i="13"/>
  <c r="J1959" i="13"/>
  <c r="H1960" i="13"/>
  <c r="J1960" i="13"/>
  <c r="H1961" i="13"/>
  <c r="J1961" i="13"/>
  <c r="H1962" i="13"/>
  <c r="J1962" i="13"/>
  <c r="H1963" i="13"/>
  <c r="J1963" i="13"/>
  <c r="H1964" i="13"/>
  <c r="J1964" i="13"/>
  <c r="H1965" i="13"/>
  <c r="J1965" i="13"/>
  <c r="H1966" i="13"/>
  <c r="J1966" i="13"/>
  <c r="H1967" i="13"/>
  <c r="J1967" i="13"/>
  <c r="H1968" i="13"/>
  <c r="J1968" i="13"/>
  <c r="H1969" i="13"/>
  <c r="J1969" i="13"/>
  <c r="H1970" i="13"/>
  <c r="J1970" i="13"/>
  <c r="H1971" i="13"/>
  <c r="J1971" i="13"/>
  <c r="H1972" i="13"/>
  <c r="J1972" i="13"/>
  <c r="H1973" i="13"/>
  <c r="J1973" i="13"/>
  <c r="H1974" i="13"/>
  <c r="J1974" i="13"/>
  <c r="H1975" i="13"/>
  <c r="J1975" i="13"/>
  <c r="H1976" i="13"/>
  <c r="J1976" i="13"/>
  <c r="H1977" i="13"/>
  <c r="J1977" i="13"/>
  <c r="H1978" i="13"/>
  <c r="J1978" i="13"/>
  <c r="H1979" i="13"/>
  <c r="J1979" i="13"/>
  <c r="H1980" i="13"/>
  <c r="J1980" i="13"/>
  <c r="H1981" i="13"/>
  <c r="J1981" i="13"/>
  <c r="H1982" i="13"/>
  <c r="J1982" i="13"/>
  <c r="H1983" i="13"/>
  <c r="J1983" i="13"/>
  <c r="H1984" i="13"/>
  <c r="J1984" i="13"/>
  <c r="H1985" i="13"/>
  <c r="J1985" i="13"/>
  <c r="H1986" i="13"/>
  <c r="J1986" i="13"/>
  <c r="H1987" i="13"/>
  <c r="J1987" i="13"/>
  <c r="H1988" i="13"/>
  <c r="J1988" i="13"/>
  <c r="H1989" i="13"/>
  <c r="J1989" i="13"/>
  <c r="H1990" i="13"/>
  <c r="J1990" i="13"/>
  <c r="H1991" i="13"/>
  <c r="J1991" i="13"/>
  <c r="H1992" i="13"/>
  <c r="J1992" i="13"/>
  <c r="H1993" i="13"/>
  <c r="J1993" i="13"/>
  <c r="H1994" i="13"/>
  <c r="J1994" i="13"/>
  <c r="H1995" i="13"/>
  <c r="J1995" i="13"/>
  <c r="H1996" i="13"/>
  <c r="J1996" i="13"/>
  <c r="H1997" i="13"/>
  <c r="J1997" i="13"/>
  <c r="H1998" i="13"/>
  <c r="J1998" i="13"/>
  <c r="H1999" i="13"/>
  <c r="J1999" i="13"/>
  <c r="H2000" i="13"/>
  <c r="J2000" i="13"/>
  <c r="H2001" i="13"/>
  <c r="J2001" i="13"/>
  <c r="H2002" i="13"/>
  <c r="J2002" i="13"/>
  <c r="H2003" i="13"/>
  <c r="J2003" i="13"/>
  <c r="H2004" i="13"/>
  <c r="J2004" i="13"/>
  <c r="H2005" i="13"/>
  <c r="J2005" i="13"/>
  <c r="H2006" i="13"/>
  <c r="J2006" i="13"/>
  <c r="H2007" i="13"/>
  <c r="J2007" i="13"/>
  <c r="H2008" i="13"/>
  <c r="J2008" i="13"/>
  <c r="H2009" i="13"/>
  <c r="J2009" i="13"/>
  <c r="H2010" i="13"/>
  <c r="J2010" i="13"/>
  <c r="H2011" i="13"/>
  <c r="J2011" i="13"/>
  <c r="H2012" i="13"/>
  <c r="J2012" i="13"/>
  <c r="H2013" i="13"/>
  <c r="J2013" i="13"/>
  <c r="H2014" i="13"/>
  <c r="J2014" i="13"/>
  <c r="H2015" i="13"/>
  <c r="J2015" i="13"/>
  <c r="H2016" i="13"/>
  <c r="J2016" i="13"/>
  <c r="H2017" i="13"/>
  <c r="J2017" i="13"/>
  <c r="H2018" i="13"/>
  <c r="J2018" i="13"/>
  <c r="H2019" i="13"/>
  <c r="J2019" i="13"/>
  <c r="H2020" i="13"/>
  <c r="J2020" i="13"/>
  <c r="H2021" i="13"/>
  <c r="J2021" i="13"/>
  <c r="H2022" i="13"/>
  <c r="J2022" i="13"/>
  <c r="H2023" i="13"/>
  <c r="J2023" i="13"/>
  <c r="H2024" i="13"/>
  <c r="J2024" i="13"/>
  <c r="H2025" i="13"/>
  <c r="J2025" i="13"/>
  <c r="H2026" i="13"/>
  <c r="J2026" i="13"/>
  <c r="H2027" i="13"/>
  <c r="J2027" i="13"/>
  <c r="H2028" i="13"/>
  <c r="J2028" i="13"/>
  <c r="H2029" i="13"/>
  <c r="J2029" i="13"/>
  <c r="H2030" i="13"/>
  <c r="J2030" i="13"/>
  <c r="H2031" i="13"/>
  <c r="J2031" i="13"/>
  <c r="H2032" i="13"/>
  <c r="J2032" i="13"/>
  <c r="H2033" i="13"/>
  <c r="J2033" i="13"/>
  <c r="H2034" i="13"/>
  <c r="J2034" i="13"/>
  <c r="H2035" i="13"/>
  <c r="J2035" i="13"/>
  <c r="H2036" i="13"/>
  <c r="J2036" i="13"/>
  <c r="H2037" i="13"/>
  <c r="J2037" i="13"/>
  <c r="H2038" i="13"/>
  <c r="J2038" i="13"/>
  <c r="H2039" i="13"/>
  <c r="J2039" i="13"/>
  <c r="H2040" i="13"/>
  <c r="J2040" i="13"/>
  <c r="H2041" i="13"/>
  <c r="J2041" i="13"/>
  <c r="H2042" i="13"/>
  <c r="J2042" i="13"/>
  <c r="H2043" i="13"/>
  <c r="J2043" i="13"/>
  <c r="H2044" i="13"/>
  <c r="J2044" i="13"/>
  <c r="H2045" i="13"/>
  <c r="J2045" i="13"/>
  <c r="H2046" i="13"/>
  <c r="J2046" i="13"/>
  <c r="H2047" i="13"/>
  <c r="J2047" i="13"/>
  <c r="H2048" i="13"/>
  <c r="J2048" i="13"/>
  <c r="H2049" i="13"/>
  <c r="J2049" i="13"/>
  <c r="H2050" i="13"/>
  <c r="J2050" i="13"/>
  <c r="H2051" i="13"/>
  <c r="J2051" i="13"/>
  <c r="H2052" i="13"/>
  <c r="J2052" i="13"/>
  <c r="H2053" i="13"/>
  <c r="J2053" i="13"/>
  <c r="H2054" i="13"/>
  <c r="J2054" i="13"/>
  <c r="H2055" i="13"/>
  <c r="J2055" i="13"/>
  <c r="H2056" i="13"/>
  <c r="J2056" i="13"/>
  <c r="H2057" i="13"/>
  <c r="J2057" i="13"/>
  <c r="H2058" i="13"/>
  <c r="J2058" i="13"/>
  <c r="H2059" i="13"/>
  <c r="J2059" i="13"/>
  <c r="H2060" i="13"/>
  <c r="J2060" i="13"/>
  <c r="H2061" i="13"/>
  <c r="J2061" i="13"/>
  <c r="H2062" i="13"/>
  <c r="J2062" i="13"/>
  <c r="H2063" i="13"/>
  <c r="J2063" i="13"/>
  <c r="H2064" i="13"/>
  <c r="J2064" i="13"/>
  <c r="H2065" i="13"/>
  <c r="J2065" i="13"/>
  <c r="H2066" i="13"/>
  <c r="J2066" i="13"/>
  <c r="H2067" i="13"/>
  <c r="J2067" i="13"/>
  <c r="H2068" i="13"/>
  <c r="J2068" i="13"/>
  <c r="H2069" i="13"/>
  <c r="J2069" i="13"/>
  <c r="H2070" i="13"/>
  <c r="J2070" i="13"/>
  <c r="H2071" i="13"/>
  <c r="J2071" i="13"/>
  <c r="H2072" i="13"/>
  <c r="J2072" i="13"/>
  <c r="H2073" i="13"/>
  <c r="J2073" i="13"/>
  <c r="H2074" i="13"/>
  <c r="J2074" i="13"/>
  <c r="H2075" i="13"/>
  <c r="J2075" i="13"/>
  <c r="H2076" i="13"/>
  <c r="J2076" i="13"/>
  <c r="H2077" i="13"/>
  <c r="J2077" i="13"/>
  <c r="H2078" i="13"/>
  <c r="J2078" i="13"/>
  <c r="H2079" i="13"/>
  <c r="J2079" i="13"/>
  <c r="H2080" i="13"/>
  <c r="J2080" i="13"/>
  <c r="H2081" i="13"/>
  <c r="J2081" i="13"/>
  <c r="H2082" i="13"/>
  <c r="J2082" i="13"/>
  <c r="H2083" i="13"/>
  <c r="J2083" i="13"/>
  <c r="H2084" i="13"/>
  <c r="J2084" i="13"/>
  <c r="H2085" i="13"/>
  <c r="J2085" i="13"/>
  <c r="H2086" i="13"/>
  <c r="J2086" i="13"/>
  <c r="H2087" i="13"/>
  <c r="J2087" i="13"/>
  <c r="H2088" i="13"/>
  <c r="J2088" i="13"/>
  <c r="H2089" i="13"/>
  <c r="J2089" i="13"/>
  <c r="H2090" i="13"/>
  <c r="J2090" i="13"/>
  <c r="H2091" i="13"/>
  <c r="J2091" i="13"/>
  <c r="H2092" i="13"/>
  <c r="J2092" i="13"/>
  <c r="H2093" i="13"/>
  <c r="J2093" i="13"/>
  <c r="H2094" i="13"/>
  <c r="J2094" i="13"/>
  <c r="H2095" i="13"/>
  <c r="J2095" i="13"/>
  <c r="H2096" i="13"/>
  <c r="J2096" i="13"/>
  <c r="H2097" i="13"/>
  <c r="J2097" i="13"/>
  <c r="H2098" i="13"/>
  <c r="J2098" i="13"/>
  <c r="H2099" i="13"/>
  <c r="J2099" i="13"/>
  <c r="H2100" i="13"/>
  <c r="J2100" i="13"/>
  <c r="H2101" i="13"/>
  <c r="J2101" i="13"/>
  <c r="H2102" i="13"/>
  <c r="J2102" i="13"/>
  <c r="H2103" i="13"/>
  <c r="J2103" i="13"/>
  <c r="H2104" i="13"/>
  <c r="J2104" i="13"/>
  <c r="H2105" i="13"/>
  <c r="J2105" i="13"/>
  <c r="H2106" i="13"/>
  <c r="J2106" i="13"/>
  <c r="H2107" i="13"/>
  <c r="J2107" i="13"/>
  <c r="H2108" i="13"/>
  <c r="J2108" i="13"/>
  <c r="H2109" i="13"/>
  <c r="J2109" i="13"/>
  <c r="H2110" i="13"/>
  <c r="J2110" i="13"/>
  <c r="H2111" i="13"/>
  <c r="J2111" i="13"/>
  <c r="H2112" i="13"/>
  <c r="J2112" i="13"/>
  <c r="H2113" i="13"/>
  <c r="J2113" i="13"/>
  <c r="H2114" i="13"/>
  <c r="J2114" i="13"/>
  <c r="H2115" i="13"/>
  <c r="J2115" i="13"/>
  <c r="H2116" i="13"/>
  <c r="J2116" i="13"/>
  <c r="H2117" i="13"/>
  <c r="J2117" i="13"/>
  <c r="H2118" i="13"/>
  <c r="J2118" i="13"/>
  <c r="H2119" i="13"/>
  <c r="J2119" i="13"/>
  <c r="H2120" i="13"/>
  <c r="J2120" i="13"/>
  <c r="H2121" i="13"/>
  <c r="J2121" i="13"/>
  <c r="H2122" i="13"/>
  <c r="J2122" i="13"/>
  <c r="H2123" i="13"/>
  <c r="J2123" i="13"/>
  <c r="H2124" i="13"/>
  <c r="J2124" i="13"/>
  <c r="H2125" i="13"/>
  <c r="J2125" i="13"/>
  <c r="H2126" i="13"/>
  <c r="J2126" i="13"/>
  <c r="H2127" i="13"/>
  <c r="J2127" i="13"/>
  <c r="H2128" i="13"/>
  <c r="J2128" i="13"/>
  <c r="H2129" i="13"/>
  <c r="J2129" i="13"/>
  <c r="H2130" i="13"/>
  <c r="J2130" i="13"/>
  <c r="H2131" i="13"/>
  <c r="J2131" i="13"/>
  <c r="H2132" i="13"/>
  <c r="J2132" i="13"/>
  <c r="H2133" i="13"/>
  <c r="J2133" i="13"/>
  <c r="H2134" i="13"/>
  <c r="J2134" i="13"/>
  <c r="H2135" i="13"/>
  <c r="J2135" i="13"/>
  <c r="H2136" i="13"/>
  <c r="J2136" i="13"/>
  <c r="H2137" i="13"/>
  <c r="J2137" i="13"/>
  <c r="H2138" i="13"/>
  <c r="J2138" i="13"/>
  <c r="H2139" i="13"/>
  <c r="J2139" i="13"/>
  <c r="H2140" i="13"/>
  <c r="J2140" i="13"/>
  <c r="H2141" i="13"/>
  <c r="J2141" i="13"/>
  <c r="H2142" i="13"/>
  <c r="J2142" i="13"/>
  <c r="H2143" i="13"/>
  <c r="J2143" i="13"/>
  <c r="H2144" i="13"/>
  <c r="J2144" i="13"/>
  <c r="H2145" i="13"/>
  <c r="J2145" i="13"/>
  <c r="H2146" i="13"/>
  <c r="J2146" i="13"/>
  <c r="H2147" i="13"/>
  <c r="J2147" i="13"/>
  <c r="H2148" i="13"/>
  <c r="J2148" i="13"/>
  <c r="H2149" i="13"/>
  <c r="J2149" i="13"/>
  <c r="H2150" i="13"/>
  <c r="J2150" i="13"/>
  <c r="H2151" i="13"/>
  <c r="J2151" i="13"/>
  <c r="H2152" i="13"/>
  <c r="J2152" i="13"/>
  <c r="H2153" i="13"/>
  <c r="J2153" i="13"/>
  <c r="H2154" i="13"/>
  <c r="J2154" i="13"/>
  <c r="H2155" i="13"/>
  <c r="J2155" i="13"/>
  <c r="H2156" i="13"/>
  <c r="J2156" i="13"/>
  <c r="H2157" i="13"/>
  <c r="J2157" i="13"/>
  <c r="H2158" i="13"/>
  <c r="J2158" i="13"/>
  <c r="H2159" i="13"/>
  <c r="J2159" i="13"/>
  <c r="H2160" i="13"/>
  <c r="J2160" i="13"/>
  <c r="H2161" i="13"/>
  <c r="J2161" i="13"/>
  <c r="H2162" i="13"/>
  <c r="J2162" i="13"/>
  <c r="H2163" i="13"/>
  <c r="J2163" i="13"/>
  <c r="H2164" i="13"/>
  <c r="J2164" i="13"/>
  <c r="H2165" i="13"/>
  <c r="J2165" i="13"/>
  <c r="H2166" i="13"/>
  <c r="J2166" i="13"/>
  <c r="H2167" i="13"/>
  <c r="J2167" i="13"/>
  <c r="H2168" i="13"/>
  <c r="J2168" i="13"/>
  <c r="H2169" i="13"/>
  <c r="J2169" i="13"/>
  <c r="H2170" i="13"/>
  <c r="J2170" i="13"/>
  <c r="H2171" i="13"/>
  <c r="J2171" i="13"/>
  <c r="H2172" i="13"/>
  <c r="J2172" i="13"/>
  <c r="H2173" i="13"/>
  <c r="J2173" i="13"/>
  <c r="H2174" i="13"/>
  <c r="J2174" i="13"/>
  <c r="H2175" i="13"/>
  <c r="J2175" i="13"/>
  <c r="H2176" i="13"/>
  <c r="J2176" i="13"/>
  <c r="H2177" i="13"/>
  <c r="J2177" i="13"/>
  <c r="H2178" i="13"/>
  <c r="J2178" i="13"/>
  <c r="H2179" i="13"/>
  <c r="J2179" i="13"/>
  <c r="H2180" i="13"/>
  <c r="J2180" i="13"/>
  <c r="H2181" i="13"/>
  <c r="J2181" i="13"/>
  <c r="H2182" i="13"/>
  <c r="J2182" i="13"/>
  <c r="H2183" i="13"/>
  <c r="J2183" i="13"/>
  <c r="H2184" i="13"/>
  <c r="J2184" i="13"/>
  <c r="H2185" i="13"/>
  <c r="J2185" i="13"/>
  <c r="H2186" i="13"/>
  <c r="J2186" i="13"/>
  <c r="H2187" i="13"/>
  <c r="J2187" i="13"/>
  <c r="H2188" i="13"/>
  <c r="J2188" i="13"/>
  <c r="H2189" i="13"/>
  <c r="J2189" i="13"/>
  <c r="H2190" i="13"/>
  <c r="J2190" i="13"/>
  <c r="H2191" i="13"/>
  <c r="J2191" i="13"/>
  <c r="H2192" i="13"/>
  <c r="J2192" i="13"/>
  <c r="H2193" i="13"/>
  <c r="J2193" i="13"/>
  <c r="H2194" i="13"/>
  <c r="J2194" i="13"/>
  <c r="H2195" i="13"/>
  <c r="J2195" i="13"/>
  <c r="H2196" i="13"/>
  <c r="J2196" i="13"/>
  <c r="H2197" i="13"/>
  <c r="J2197" i="13"/>
  <c r="H2198" i="13"/>
  <c r="J2198" i="13"/>
  <c r="H2199" i="13"/>
  <c r="J2199" i="13"/>
  <c r="H2200" i="13"/>
  <c r="J2200" i="13"/>
  <c r="H2201" i="13"/>
  <c r="J2201" i="13"/>
  <c r="H2202" i="13"/>
  <c r="J2202" i="13"/>
  <c r="H2203" i="13"/>
  <c r="J2203" i="13"/>
  <c r="H2204" i="13"/>
  <c r="J2204" i="13"/>
  <c r="H2205" i="13"/>
  <c r="J2205" i="13"/>
  <c r="H2206" i="13"/>
  <c r="J2206" i="13"/>
  <c r="H2207" i="13"/>
  <c r="J2207" i="13"/>
  <c r="H2208" i="13"/>
  <c r="J2208" i="13"/>
  <c r="H2209" i="13"/>
  <c r="J2209" i="13"/>
  <c r="H2210" i="13"/>
  <c r="J2210" i="13"/>
  <c r="H2211" i="13"/>
  <c r="J2211" i="13"/>
  <c r="H2212" i="13"/>
  <c r="J2212" i="13"/>
  <c r="H2213" i="13"/>
  <c r="J2213" i="13"/>
  <c r="H2214" i="13"/>
  <c r="J2214" i="13"/>
  <c r="H2215" i="13"/>
  <c r="J2215" i="13"/>
  <c r="H2216" i="13"/>
  <c r="J2216" i="13"/>
  <c r="H2217" i="13"/>
  <c r="J2217" i="13"/>
  <c r="H2218" i="13"/>
  <c r="J2218" i="13"/>
  <c r="H2219" i="13"/>
  <c r="J2219" i="13"/>
  <c r="H2220" i="13"/>
  <c r="J2220" i="13"/>
  <c r="H2221" i="13"/>
  <c r="J2221" i="13"/>
  <c r="H2222" i="13"/>
  <c r="J2222" i="13"/>
  <c r="H2223" i="13"/>
  <c r="J2223" i="13"/>
  <c r="H2224" i="13"/>
  <c r="J2224" i="13"/>
  <c r="H2225" i="13"/>
  <c r="J2225" i="13"/>
  <c r="H2226" i="13"/>
  <c r="J2226" i="13"/>
  <c r="H2227" i="13"/>
  <c r="J2227" i="13"/>
  <c r="H2228" i="13"/>
  <c r="J2228" i="13"/>
  <c r="H2229" i="13"/>
  <c r="J2229" i="13"/>
  <c r="H2230" i="13"/>
  <c r="J2230" i="13"/>
  <c r="H2231" i="13"/>
  <c r="J2231" i="13"/>
  <c r="H2232" i="13"/>
  <c r="J2232" i="13"/>
  <c r="H2233" i="13"/>
  <c r="J2233" i="13"/>
  <c r="H2234" i="13"/>
  <c r="J2234" i="13"/>
  <c r="H2235" i="13"/>
  <c r="J2235" i="13"/>
  <c r="H2236" i="13"/>
  <c r="J2236" i="13"/>
  <c r="H2237" i="13"/>
  <c r="J2237" i="13"/>
  <c r="H2238" i="13"/>
  <c r="J2238" i="13"/>
  <c r="H2239" i="13"/>
  <c r="J2239" i="13"/>
  <c r="H2240" i="13"/>
  <c r="J2240" i="13"/>
  <c r="H2241" i="13"/>
  <c r="J2241" i="13"/>
  <c r="H2242" i="13"/>
  <c r="J2242" i="13"/>
  <c r="H2243" i="13"/>
  <c r="J2243" i="13"/>
  <c r="H2244" i="13"/>
  <c r="J2244" i="13"/>
  <c r="H2245" i="13"/>
  <c r="J2245" i="13"/>
  <c r="H2246" i="13"/>
  <c r="J2246" i="13"/>
  <c r="H2247" i="13"/>
  <c r="J2247" i="13"/>
  <c r="H2248" i="13"/>
  <c r="J2248" i="13"/>
  <c r="H2249" i="13"/>
  <c r="J2249" i="13"/>
  <c r="H2250" i="13"/>
  <c r="J2250" i="13"/>
  <c r="H2251" i="13"/>
  <c r="J2251" i="13"/>
  <c r="H2252" i="13"/>
  <c r="J2252" i="13"/>
  <c r="H2253" i="13"/>
  <c r="J2253" i="13"/>
  <c r="H2254" i="13"/>
  <c r="J2254" i="13"/>
  <c r="H2255" i="13"/>
  <c r="J2255" i="13"/>
  <c r="H2256" i="13"/>
  <c r="J2256" i="13"/>
  <c r="H2257" i="13"/>
  <c r="J2257" i="13"/>
  <c r="H2258" i="13"/>
  <c r="J2258" i="13"/>
  <c r="H2259" i="13"/>
  <c r="J2259" i="13"/>
  <c r="H2260" i="13"/>
  <c r="J2260" i="13"/>
  <c r="H2261" i="13"/>
  <c r="J2261" i="13"/>
  <c r="H2262" i="13"/>
  <c r="J2262" i="13"/>
  <c r="H2263" i="13"/>
  <c r="J2263" i="13"/>
  <c r="H2264" i="13"/>
  <c r="J2264" i="13"/>
  <c r="H2265" i="13"/>
  <c r="J2265" i="13"/>
  <c r="H2266" i="13"/>
  <c r="J2266" i="13"/>
  <c r="H2267" i="13"/>
  <c r="J2267" i="13"/>
  <c r="H2268" i="13"/>
  <c r="J2268" i="13"/>
  <c r="H2269" i="13"/>
  <c r="J2269" i="13"/>
  <c r="H2270" i="13"/>
  <c r="J2270" i="13"/>
  <c r="H2271" i="13"/>
  <c r="J2271" i="13"/>
  <c r="H2272" i="13"/>
  <c r="J2272" i="13"/>
  <c r="H2273" i="13"/>
  <c r="J2273" i="13"/>
  <c r="H2274" i="13"/>
  <c r="J2274" i="13"/>
  <c r="H2275" i="13"/>
  <c r="J2275" i="13"/>
  <c r="H2276" i="13"/>
  <c r="J2276" i="13"/>
  <c r="H2277" i="13"/>
  <c r="J2277" i="13"/>
  <c r="H2278" i="13"/>
  <c r="J2278" i="13"/>
  <c r="H2279" i="13"/>
  <c r="J2279" i="13"/>
  <c r="H2280" i="13"/>
  <c r="J2280" i="13"/>
  <c r="H2281" i="13"/>
  <c r="J2281" i="13"/>
  <c r="H2282" i="13"/>
  <c r="J2282" i="13"/>
  <c r="H2283" i="13"/>
  <c r="J2283" i="13"/>
  <c r="H2284" i="13"/>
  <c r="J2284" i="13"/>
  <c r="H2285" i="13"/>
  <c r="J2285" i="13"/>
  <c r="H2286" i="13"/>
  <c r="J2286" i="13"/>
  <c r="H2287" i="13"/>
  <c r="J2287" i="13"/>
  <c r="H2288" i="13"/>
  <c r="J2288" i="13"/>
  <c r="H2289" i="13"/>
  <c r="J2289" i="13"/>
  <c r="H2290" i="13"/>
  <c r="J2290" i="13"/>
  <c r="H2291" i="13"/>
  <c r="J2291" i="13"/>
  <c r="H2292" i="13"/>
  <c r="J2292" i="13"/>
  <c r="H2293" i="13"/>
  <c r="J2293" i="13"/>
  <c r="H2294" i="13"/>
  <c r="J2294" i="13"/>
  <c r="H2295" i="13"/>
  <c r="J2295" i="13"/>
  <c r="H2296" i="13"/>
  <c r="J2296" i="13"/>
  <c r="H2297" i="13"/>
  <c r="J2297" i="13"/>
  <c r="H2298" i="13"/>
  <c r="J2298" i="13"/>
  <c r="H2299" i="13"/>
  <c r="J2299" i="13"/>
  <c r="H2300" i="13"/>
  <c r="J2300" i="13"/>
  <c r="H2301" i="13"/>
  <c r="J2301" i="13"/>
  <c r="H2302" i="13"/>
  <c r="J2302" i="13"/>
  <c r="H2303" i="13"/>
  <c r="J2303" i="13"/>
  <c r="H2304" i="13"/>
  <c r="J2304" i="13"/>
  <c r="H2305" i="13"/>
  <c r="J2305" i="13"/>
  <c r="H2306" i="13"/>
  <c r="J2306" i="13"/>
  <c r="H2307" i="13"/>
  <c r="J2307" i="13"/>
  <c r="H2308" i="13"/>
  <c r="J2308" i="13"/>
  <c r="H2309" i="13"/>
  <c r="J2309" i="13"/>
  <c r="H2310" i="13"/>
  <c r="J2310" i="13"/>
  <c r="H2311" i="13"/>
  <c r="J2311" i="13"/>
  <c r="H2312" i="13"/>
  <c r="J2312" i="13"/>
  <c r="H2313" i="13"/>
  <c r="J2313" i="13"/>
  <c r="H2314" i="13"/>
  <c r="J2314" i="13"/>
  <c r="H2315" i="13"/>
  <c r="J2315" i="13"/>
  <c r="H2316" i="13"/>
  <c r="J2316" i="13"/>
  <c r="H2317" i="13"/>
  <c r="J2317" i="13"/>
  <c r="H2318" i="13"/>
  <c r="J2318" i="13"/>
  <c r="H2319" i="13"/>
  <c r="J2319" i="13"/>
  <c r="H2320" i="13"/>
  <c r="J2320" i="13"/>
  <c r="H2321" i="13"/>
  <c r="J2321" i="13"/>
  <c r="H2322" i="13"/>
  <c r="J2322" i="13"/>
  <c r="H2323" i="13"/>
  <c r="J2323" i="13"/>
  <c r="H2324" i="13"/>
  <c r="J2324" i="13"/>
  <c r="H2325" i="13"/>
  <c r="J2325" i="13"/>
  <c r="H2326" i="13"/>
  <c r="J2326" i="13"/>
  <c r="H2327" i="13"/>
  <c r="J2327" i="13"/>
  <c r="H2328" i="13"/>
  <c r="J2328" i="13"/>
  <c r="H2329" i="13"/>
  <c r="J2329" i="13"/>
  <c r="H2330" i="13"/>
  <c r="J2330" i="13"/>
  <c r="H2331" i="13"/>
  <c r="J2331" i="13"/>
  <c r="H2332" i="13"/>
  <c r="J2332" i="13"/>
  <c r="H2333" i="13"/>
  <c r="J2333" i="13"/>
  <c r="H2334" i="13"/>
  <c r="J2334" i="13"/>
  <c r="H2335" i="13"/>
  <c r="J2335" i="13"/>
  <c r="H2336" i="13"/>
  <c r="J2336" i="13"/>
  <c r="H2337" i="13"/>
  <c r="J2337" i="13"/>
  <c r="H2338" i="13"/>
  <c r="J2338" i="13"/>
  <c r="H2339" i="13"/>
  <c r="J2339" i="13"/>
  <c r="H2340" i="13"/>
  <c r="J2340" i="13"/>
  <c r="H2341" i="13"/>
  <c r="J2341" i="13"/>
  <c r="H2342" i="13"/>
  <c r="J2342" i="13"/>
  <c r="H2343" i="13"/>
  <c r="J2343" i="13"/>
  <c r="H2344" i="13"/>
  <c r="J2344" i="13"/>
  <c r="H2345" i="13"/>
  <c r="J2345" i="13"/>
  <c r="H2346" i="13"/>
  <c r="J2346" i="13"/>
  <c r="H2347" i="13"/>
  <c r="J2347" i="13"/>
  <c r="H2348" i="13"/>
  <c r="J2348" i="13"/>
  <c r="H2349" i="13"/>
  <c r="J2349" i="13"/>
  <c r="H2350" i="13"/>
  <c r="J2350" i="13"/>
  <c r="H2351" i="13"/>
  <c r="J2351" i="13"/>
  <c r="H2352" i="13"/>
  <c r="J2352" i="13"/>
  <c r="H2353" i="13"/>
  <c r="J2353" i="13"/>
  <c r="H2354" i="13"/>
  <c r="J2354" i="13"/>
  <c r="H2355" i="13"/>
  <c r="J2355" i="13"/>
  <c r="H2356" i="13"/>
  <c r="J2356" i="13"/>
  <c r="H2357" i="13"/>
  <c r="J2357" i="13"/>
  <c r="H2358" i="13"/>
  <c r="J2358" i="13"/>
  <c r="H2359" i="13"/>
  <c r="J2359" i="13"/>
  <c r="H2360" i="13"/>
  <c r="J2360" i="13"/>
  <c r="H2361" i="13"/>
  <c r="J2361" i="13"/>
  <c r="H2362" i="13"/>
  <c r="J2362" i="13"/>
  <c r="H2363" i="13"/>
  <c r="J2363" i="13"/>
  <c r="H2364" i="13"/>
  <c r="J2364" i="13"/>
  <c r="H2365" i="13"/>
  <c r="J2365" i="13"/>
  <c r="H2366" i="13"/>
  <c r="J2366" i="13"/>
  <c r="H2367" i="13"/>
  <c r="J2367" i="13"/>
  <c r="H2368" i="13"/>
  <c r="J2368" i="13"/>
  <c r="H2369" i="13"/>
  <c r="J2369" i="13"/>
  <c r="H2370" i="13"/>
  <c r="J2370" i="13"/>
  <c r="H2371" i="13"/>
  <c r="J2371" i="13"/>
  <c r="H2372" i="13"/>
  <c r="J2372" i="13"/>
  <c r="H2373" i="13"/>
  <c r="J2373" i="13"/>
  <c r="H2374" i="13"/>
  <c r="J2374" i="13"/>
  <c r="H2375" i="13"/>
  <c r="J2375" i="13"/>
  <c r="H2376" i="13"/>
  <c r="J2376" i="13"/>
  <c r="H2377" i="13"/>
  <c r="J2377" i="13"/>
  <c r="H2378" i="13"/>
  <c r="J2378" i="13"/>
  <c r="H2379" i="13"/>
  <c r="J2379" i="13"/>
  <c r="H2380" i="13"/>
  <c r="J2380" i="13"/>
  <c r="H2381" i="13"/>
  <c r="J2381" i="13"/>
  <c r="H2382" i="13"/>
  <c r="J2382" i="13"/>
  <c r="H2383" i="13"/>
  <c r="J2383" i="13"/>
  <c r="H2384" i="13"/>
  <c r="J2384" i="13"/>
  <c r="H2385" i="13"/>
  <c r="J2385" i="13"/>
  <c r="H2386" i="13"/>
  <c r="J2386" i="13"/>
  <c r="H2387" i="13"/>
  <c r="J2387" i="13"/>
  <c r="H2388" i="13"/>
  <c r="J2388" i="13"/>
  <c r="H2389" i="13"/>
  <c r="J2389" i="13"/>
  <c r="H2390" i="13"/>
  <c r="J2390" i="13"/>
  <c r="H2391" i="13"/>
  <c r="J2391" i="13"/>
  <c r="H2392" i="13"/>
  <c r="J2392" i="13"/>
  <c r="H2393" i="13"/>
  <c r="J2393" i="13"/>
  <c r="H2394" i="13"/>
  <c r="J2394" i="13"/>
  <c r="H2395" i="13"/>
  <c r="J2395" i="13"/>
  <c r="H2396" i="13"/>
  <c r="J2396" i="13"/>
  <c r="H2397" i="13"/>
  <c r="J2397" i="13"/>
  <c r="H2398" i="13"/>
  <c r="J2398" i="13"/>
  <c r="H2399" i="13"/>
  <c r="J2399" i="13"/>
  <c r="H2400" i="13"/>
  <c r="J2400" i="13"/>
  <c r="H2401" i="13"/>
  <c r="J2401" i="13"/>
  <c r="H2402" i="13"/>
  <c r="J2402" i="13"/>
  <c r="H2403" i="13"/>
  <c r="J2403" i="13"/>
  <c r="H2404" i="13"/>
  <c r="J2404" i="13"/>
  <c r="H2405" i="13"/>
  <c r="J2405" i="13"/>
  <c r="H2406" i="13"/>
  <c r="J2406" i="13"/>
  <c r="H2407" i="13"/>
  <c r="J2407" i="13"/>
  <c r="H2408" i="13"/>
  <c r="J2408" i="13"/>
  <c r="H2409" i="13"/>
  <c r="J2409" i="13"/>
  <c r="H2410" i="13"/>
  <c r="J2410" i="13"/>
  <c r="H2411" i="13"/>
  <c r="J2411" i="13"/>
  <c r="H2412" i="13"/>
  <c r="J2412" i="13"/>
  <c r="H2413" i="13"/>
  <c r="J2413" i="13"/>
  <c r="H2414" i="13"/>
  <c r="J2414" i="13"/>
  <c r="H2415" i="13"/>
  <c r="J2415" i="13"/>
  <c r="H2416" i="13"/>
  <c r="J2416" i="13"/>
  <c r="H2417" i="13"/>
  <c r="J2417" i="13"/>
  <c r="H2418" i="13"/>
  <c r="J2418" i="13"/>
  <c r="H2419" i="13"/>
  <c r="J2419" i="13"/>
  <c r="H2420" i="13"/>
  <c r="J2420" i="13"/>
  <c r="H2421" i="13"/>
  <c r="J2421" i="13"/>
  <c r="H2422" i="13"/>
  <c r="J2422" i="13"/>
  <c r="H2423" i="13"/>
  <c r="J2423" i="13"/>
  <c r="H2424" i="13"/>
  <c r="J2424" i="13"/>
  <c r="H2425" i="13"/>
  <c r="J2425" i="13"/>
  <c r="H2426" i="13"/>
  <c r="J2426" i="13"/>
  <c r="H2427" i="13"/>
  <c r="J2427" i="13"/>
  <c r="H2428" i="13"/>
  <c r="J2428" i="13"/>
  <c r="H2429" i="13"/>
  <c r="J2429" i="13"/>
  <c r="H2430" i="13"/>
  <c r="J2430" i="13"/>
  <c r="H2431" i="13"/>
  <c r="J2431" i="13"/>
  <c r="H2432" i="13"/>
  <c r="J2432" i="13"/>
  <c r="H2433" i="13"/>
  <c r="J2433" i="13"/>
  <c r="H2434" i="13"/>
  <c r="J2434" i="13"/>
  <c r="H2435" i="13"/>
  <c r="J2435" i="13"/>
  <c r="H2436" i="13"/>
  <c r="J2436" i="13"/>
  <c r="H2437" i="13"/>
  <c r="J2437" i="13"/>
  <c r="H2438" i="13"/>
  <c r="J2438" i="13"/>
  <c r="H2439" i="13"/>
  <c r="J2439" i="13"/>
  <c r="H2440" i="13"/>
  <c r="J2440" i="13"/>
  <c r="H2441" i="13"/>
  <c r="J2441" i="13"/>
  <c r="H2442" i="13"/>
  <c r="J2442" i="13"/>
  <c r="H2443" i="13"/>
  <c r="J2443" i="13"/>
  <c r="H2444" i="13"/>
  <c r="J2444" i="13"/>
  <c r="H2445" i="13"/>
  <c r="J2445" i="13"/>
  <c r="H2446" i="13"/>
  <c r="J2446" i="13"/>
  <c r="H2447" i="13"/>
  <c r="J2447" i="13"/>
  <c r="H2448" i="13"/>
  <c r="J2448" i="13"/>
  <c r="H2449" i="13"/>
  <c r="J2449" i="13"/>
  <c r="H2450" i="13"/>
  <c r="J2450" i="13"/>
  <c r="H2451" i="13"/>
  <c r="J2451" i="13"/>
  <c r="H2452" i="13"/>
  <c r="J2452" i="13"/>
  <c r="H2453" i="13"/>
  <c r="J2453" i="13"/>
  <c r="H2454" i="13"/>
  <c r="J2454" i="13"/>
  <c r="H2455" i="13"/>
  <c r="J2455" i="13"/>
  <c r="H2456" i="13"/>
  <c r="J2456" i="13"/>
  <c r="H2457" i="13"/>
  <c r="J2457" i="13"/>
  <c r="H2458" i="13"/>
  <c r="J2458" i="13"/>
  <c r="H2459" i="13"/>
  <c r="J2459" i="13"/>
  <c r="H2460" i="13"/>
  <c r="J2460" i="13"/>
  <c r="H2461" i="13"/>
  <c r="J2461" i="13"/>
  <c r="H2462" i="13"/>
  <c r="J2462" i="13"/>
  <c r="H2463" i="13"/>
  <c r="J2463" i="13"/>
  <c r="H2464" i="13"/>
  <c r="J2464" i="13"/>
  <c r="H2465" i="13"/>
  <c r="J2465" i="13"/>
  <c r="H2466" i="13"/>
  <c r="J2466" i="13"/>
  <c r="H2467" i="13"/>
  <c r="J2467" i="13"/>
  <c r="H2468" i="13"/>
  <c r="J2468" i="13"/>
  <c r="H2469" i="13"/>
  <c r="J2469" i="13"/>
  <c r="H2470" i="13"/>
  <c r="J2470" i="13"/>
  <c r="H2471" i="13"/>
  <c r="J2471" i="13"/>
  <c r="H2472" i="13"/>
  <c r="J2472" i="13"/>
  <c r="H2473" i="13"/>
  <c r="J2473" i="13"/>
  <c r="H2474" i="13"/>
  <c r="J2474" i="13"/>
  <c r="H2475" i="13"/>
  <c r="J2475" i="13"/>
  <c r="H2476" i="13"/>
  <c r="J2476" i="13"/>
  <c r="H2477" i="13"/>
  <c r="J2477" i="13"/>
  <c r="H2478" i="13"/>
  <c r="J2478" i="13"/>
  <c r="H2479" i="13"/>
  <c r="J2479" i="13"/>
  <c r="H2480" i="13"/>
  <c r="J2480" i="13"/>
  <c r="H2481" i="13"/>
  <c r="J2481" i="13"/>
  <c r="H2482" i="13"/>
  <c r="J2482" i="13"/>
  <c r="H2483" i="13"/>
  <c r="J2483" i="13"/>
  <c r="H2484" i="13"/>
  <c r="J2484" i="13"/>
  <c r="H2485" i="13"/>
  <c r="J2485" i="13"/>
  <c r="H2486" i="13"/>
  <c r="J2486" i="13"/>
  <c r="H2487" i="13"/>
  <c r="J2487" i="13"/>
  <c r="H2488" i="13"/>
  <c r="J2488" i="13"/>
  <c r="H2489" i="13"/>
  <c r="J2489" i="13"/>
  <c r="H2490" i="13"/>
  <c r="J2490" i="13"/>
  <c r="H2491" i="13"/>
  <c r="J2491" i="13"/>
  <c r="H2492" i="13"/>
  <c r="J2492" i="13"/>
  <c r="H2493" i="13"/>
  <c r="J2493" i="13"/>
  <c r="H2494" i="13"/>
  <c r="J2494" i="13"/>
  <c r="H2495" i="13"/>
  <c r="J2495" i="13"/>
  <c r="H2496" i="13"/>
  <c r="J2496" i="13"/>
  <c r="H2497" i="13"/>
  <c r="J2497" i="13"/>
  <c r="H2498" i="13"/>
  <c r="J2498" i="13"/>
  <c r="H2499" i="13"/>
  <c r="J2499" i="13"/>
  <c r="H2500" i="13"/>
  <c r="J2500" i="13"/>
  <c r="H2501" i="13"/>
  <c r="J2501" i="13"/>
  <c r="H2502" i="13"/>
  <c r="J2502" i="13"/>
  <c r="H2503" i="13"/>
  <c r="J2503" i="13"/>
  <c r="H2504" i="13"/>
  <c r="J2504" i="13"/>
  <c r="H2505" i="13"/>
  <c r="J2505" i="13"/>
  <c r="H2506" i="13"/>
  <c r="J2506" i="13"/>
  <c r="H2507" i="13"/>
  <c r="J2507" i="13"/>
  <c r="H2508" i="13"/>
  <c r="J2508" i="13"/>
  <c r="H2509" i="13"/>
  <c r="J2509" i="13"/>
  <c r="H2510" i="13"/>
  <c r="J2510" i="13"/>
  <c r="H2511" i="13"/>
  <c r="J2511" i="13"/>
  <c r="H2512" i="13"/>
  <c r="J2512" i="13"/>
  <c r="H2513" i="13"/>
  <c r="J2513" i="13"/>
  <c r="H2514" i="13"/>
  <c r="J2514" i="13"/>
  <c r="H2515" i="13"/>
  <c r="J2515" i="13"/>
  <c r="H2516" i="13"/>
  <c r="J2516" i="13"/>
  <c r="H2517" i="13"/>
  <c r="J2517" i="13"/>
  <c r="H2518" i="13"/>
  <c r="J2518" i="13"/>
  <c r="H2519" i="13"/>
  <c r="J2519" i="13"/>
  <c r="H2520" i="13"/>
  <c r="J2520" i="13"/>
  <c r="H2521" i="13"/>
  <c r="J2521" i="13"/>
  <c r="H2522" i="13"/>
  <c r="J2522" i="13"/>
  <c r="H2523" i="13"/>
  <c r="J2523" i="13"/>
  <c r="H2524" i="13"/>
  <c r="J2524" i="13"/>
  <c r="H2525" i="13"/>
  <c r="J2525" i="13"/>
  <c r="H2526" i="13"/>
  <c r="J2526" i="13"/>
  <c r="H2527" i="13"/>
  <c r="J2527" i="13"/>
  <c r="H2528" i="13"/>
  <c r="J2528" i="13"/>
  <c r="H2529" i="13"/>
  <c r="J2529" i="13"/>
  <c r="H2530" i="13"/>
  <c r="J2530" i="13"/>
  <c r="H2531" i="13"/>
  <c r="J2531" i="13"/>
  <c r="H2532" i="13"/>
  <c r="J2532" i="13"/>
  <c r="H2533" i="13"/>
  <c r="J2533" i="13"/>
  <c r="H2534" i="13"/>
  <c r="J2534" i="13"/>
  <c r="H2535" i="13"/>
  <c r="J2535" i="13"/>
  <c r="H2536" i="13"/>
  <c r="J2536" i="13"/>
  <c r="H2537" i="13"/>
  <c r="J2537" i="13"/>
  <c r="H2538" i="13"/>
  <c r="J2538" i="13"/>
  <c r="H2539" i="13"/>
  <c r="J2539" i="13"/>
  <c r="H2540" i="13"/>
  <c r="J2540" i="13"/>
  <c r="H2541" i="13"/>
  <c r="J2541" i="13"/>
  <c r="H2542" i="13"/>
  <c r="J2542" i="13"/>
  <c r="H2543" i="13"/>
  <c r="J2543" i="13"/>
  <c r="H2544" i="13"/>
  <c r="J2544" i="13"/>
  <c r="H2545" i="13"/>
  <c r="J2545" i="13"/>
  <c r="H2546" i="13"/>
  <c r="J2546" i="13"/>
  <c r="H2547" i="13"/>
  <c r="J2547" i="13"/>
  <c r="H2548" i="13"/>
  <c r="J2548" i="13"/>
  <c r="H2549" i="13"/>
  <c r="J2549" i="13"/>
  <c r="H2550" i="13"/>
  <c r="J2550" i="13"/>
  <c r="H2551" i="13"/>
  <c r="J2551" i="13"/>
  <c r="H2552" i="13"/>
  <c r="J2552" i="13"/>
  <c r="H2553" i="13"/>
  <c r="J2553" i="13"/>
  <c r="H2554" i="13"/>
  <c r="J2554" i="13"/>
  <c r="H2555" i="13"/>
  <c r="J2555" i="13"/>
  <c r="H2556" i="13"/>
  <c r="J2556" i="13"/>
  <c r="H2557" i="13"/>
  <c r="J2557" i="13"/>
  <c r="H2558" i="13"/>
  <c r="J2558" i="13"/>
  <c r="H2559" i="13"/>
  <c r="J2559" i="13"/>
  <c r="H2560" i="13"/>
  <c r="J2560" i="13"/>
  <c r="H2561" i="13"/>
  <c r="J2561" i="13"/>
  <c r="H2562" i="13"/>
  <c r="J2562" i="13"/>
  <c r="H2563" i="13"/>
  <c r="J2563" i="13"/>
  <c r="H2564" i="13"/>
  <c r="J2564" i="13"/>
  <c r="H2565" i="13"/>
  <c r="J2565" i="13"/>
  <c r="H2566" i="13"/>
  <c r="J2566" i="13"/>
  <c r="H2567" i="13"/>
  <c r="J2567" i="13"/>
  <c r="H2568" i="13"/>
  <c r="J2568" i="13"/>
  <c r="H2569" i="13"/>
  <c r="J2569" i="13"/>
  <c r="H2570" i="13"/>
  <c r="J2570" i="13"/>
  <c r="H2571" i="13"/>
  <c r="J2571" i="13"/>
  <c r="H2572" i="13"/>
  <c r="J2572" i="13"/>
  <c r="H2573" i="13"/>
  <c r="J2573" i="13"/>
  <c r="H2574" i="13"/>
  <c r="J2574" i="13"/>
  <c r="H2575" i="13"/>
  <c r="J2575" i="13"/>
  <c r="H2576" i="13"/>
  <c r="J2576" i="13"/>
  <c r="H2577" i="13"/>
  <c r="J2577" i="13"/>
  <c r="H2578" i="13"/>
  <c r="J2578" i="13"/>
  <c r="H2579" i="13"/>
  <c r="J2579" i="13"/>
  <c r="H2580" i="13"/>
  <c r="J2580" i="13"/>
  <c r="H2581" i="13"/>
  <c r="J2581" i="13"/>
  <c r="H2582" i="13"/>
  <c r="J2582" i="13"/>
  <c r="H2583" i="13"/>
  <c r="J2583" i="13"/>
  <c r="H2584" i="13"/>
  <c r="J2584" i="13"/>
  <c r="H2585" i="13"/>
  <c r="J2585" i="13"/>
  <c r="H2586" i="13"/>
  <c r="J2586" i="13"/>
  <c r="H2587" i="13"/>
  <c r="J2587" i="13"/>
  <c r="H2588" i="13"/>
  <c r="J2588" i="13"/>
  <c r="H2589" i="13"/>
  <c r="J2589" i="13"/>
  <c r="H2590" i="13"/>
  <c r="J2590" i="13"/>
  <c r="H2591" i="13"/>
  <c r="J2591" i="13"/>
  <c r="H2592" i="13"/>
  <c r="J2592" i="13"/>
  <c r="H2593" i="13"/>
  <c r="J2593" i="13"/>
  <c r="H2594" i="13"/>
  <c r="J2594" i="13"/>
  <c r="H2595" i="13"/>
  <c r="J2595" i="13"/>
  <c r="H2596" i="13"/>
  <c r="J2596" i="13"/>
  <c r="H2597" i="13"/>
  <c r="J2597" i="13"/>
  <c r="H2598" i="13"/>
  <c r="J2598" i="13"/>
  <c r="H2599" i="13"/>
  <c r="J2599" i="13"/>
  <c r="H2600" i="13"/>
  <c r="J2600" i="13"/>
  <c r="H2601" i="13"/>
  <c r="J2601" i="13"/>
  <c r="H2602" i="13"/>
  <c r="J2602" i="13"/>
  <c r="H2603" i="13"/>
  <c r="J2603" i="13"/>
  <c r="H2604" i="13"/>
  <c r="J2604" i="13"/>
  <c r="H2605" i="13"/>
  <c r="J2605" i="13"/>
  <c r="H2606" i="13"/>
  <c r="J2606" i="13"/>
  <c r="H2607" i="13"/>
  <c r="J2607" i="13"/>
  <c r="H2608" i="13"/>
  <c r="J2608" i="13"/>
  <c r="H2609" i="13"/>
  <c r="J2609" i="13"/>
  <c r="H2610" i="13"/>
  <c r="J2610" i="13"/>
  <c r="H2611" i="13"/>
  <c r="J2611" i="13"/>
  <c r="H2612" i="13"/>
  <c r="J2612" i="13"/>
  <c r="H2613" i="13"/>
  <c r="J2613" i="13"/>
  <c r="H2614" i="13"/>
  <c r="J2614" i="13"/>
  <c r="H2615" i="13"/>
  <c r="J2615" i="13"/>
  <c r="H2616" i="13"/>
  <c r="J2616" i="13"/>
  <c r="H2617" i="13"/>
  <c r="J2617" i="13"/>
  <c r="H2618" i="13"/>
  <c r="J2618" i="13"/>
  <c r="H2619" i="13"/>
  <c r="J2619" i="13"/>
  <c r="H2620" i="13"/>
  <c r="J2620" i="13"/>
  <c r="H2621" i="13"/>
  <c r="J2621" i="13"/>
  <c r="H2622" i="13"/>
  <c r="J2622" i="13"/>
  <c r="H2623" i="13"/>
  <c r="J2623" i="13"/>
  <c r="H2624" i="13"/>
  <c r="J2624" i="13"/>
  <c r="H2625" i="13"/>
  <c r="J2625" i="13"/>
  <c r="H2626" i="13"/>
  <c r="J2626" i="13"/>
  <c r="H2627" i="13"/>
  <c r="J2627" i="13"/>
  <c r="H2628" i="13"/>
  <c r="J2628" i="13"/>
  <c r="H2629" i="13"/>
  <c r="J2629" i="13"/>
  <c r="H2630" i="13"/>
  <c r="J2630" i="13"/>
  <c r="H2631" i="13"/>
  <c r="J2631" i="13"/>
  <c r="H2632" i="13"/>
  <c r="J2632" i="13"/>
  <c r="H2633" i="13"/>
  <c r="J2633" i="13"/>
  <c r="H2634" i="13"/>
  <c r="J2634" i="13"/>
  <c r="H2635" i="13"/>
  <c r="J2635" i="13"/>
  <c r="H2636" i="13"/>
  <c r="J2636" i="13"/>
  <c r="H2637" i="13"/>
  <c r="J2637" i="13"/>
  <c r="H2638" i="13"/>
  <c r="J2638" i="13"/>
  <c r="H2639" i="13"/>
  <c r="J2639" i="13"/>
  <c r="H2640" i="13"/>
  <c r="J2640" i="13"/>
  <c r="H2641" i="13"/>
  <c r="J2641" i="13"/>
  <c r="H2642" i="13"/>
  <c r="J2642" i="13"/>
  <c r="H2643" i="13"/>
  <c r="J2643" i="13"/>
  <c r="H2644" i="13"/>
  <c r="J2644" i="13"/>
  <c r="H2645" i="13"/>
  <c r="J2645" i="13"/>
  <c r="H2646" i="13"/>
  <c r="J2646" i="13"/>
  <c r="H2647" i="13"/>
  <c r="J2647" i="13"/>
  <c r="H2648" i="13"/>
  <c r="J2648" i="13"/>
  <c r="H2649" i="13"/>
  <c r="J2649" i="13"/>
  <c r="H2650" i="13"/>
  <c r="J2650" i="13"/>
  <c r="H2651" i="13"/>
  <c r="J2651" i="13"/>
  <c r="H2652" i="13"/>
  <c r="J2652" i="13"/>
  <c r="H2653" i="13"/>
  <c r="J2653" i="13"/>
  <c r="H2654" i="13"/>
  <c r="J2654" i="13"/>
  <c r="H2655" i="13"/>
  <c r="J2655" i="13"/>
  <c r="H2656" i="13"/>
  <c r="J2656" i="13"/>
  <c r="H2657" i="13"/>
  <c r="J2657" i="13"/>
  <c r="H2658" i="13"/>
  <c r="J2658" i="13"/>
  <c r="H2659" i="13"/>
  <c r="J2659" i="13"/>
  <c r="H2660" i="13"/>
  <c r="J2660" i="13"/>
  <c r="H2661" i="13"/>
  <c r="J2661" i="13"/>
  <c r="H2662" i="13"/>
  <c r="J2662" i="13"/>
  <c r="H2663" i="13"/>
  <c r="J2663" i="13"/>
  <c r="H2664" i="13"/>
  <c r="J2664" i="13"/>
  <c r="H2665" i="13"/>
  <c r="J2665" i="13"/>
  <c r="H2666" i="13"/>
  <c r="J2666" i="13"/>
  <c r="H2667" i="13"/>
  <c r="J2667" i="13"/>
  <c r="H2668" i="13"/>
  <c r="J2668" i="13"/>
  <c r="H2669" i="13"/>
  <c r="J2669" i="13"/>
  <c r="H2670" i="13"/>
  <c r="J2670" i="13"/>
  <c r="H2671" i="13"/>
  <c r="J2671" i="13"/>
  <c r="H2672" i="13"/>
  <c r="J2672" i="13"/>
  <c r="H2673" i="13"/>
  <c r="J2673" i="13"/>
  <c r="H2674" i="13"/>
  <c r="J2674" i="13"/>
  <c r="H2675" i="13"/>
  <c r="J2675" i="13"/>
  <c r="H2676" i="13"/>
  <c r="J2676" i="13"/>
  <c r="H2677" i="13"/>
  <c r="J2677" i="13"/>
  <c r="H2678" i="13"/>
  <c r="J2678" i="13"/>
  <c r="H2679" i="13"/>
  <c r="J2679" i="13"/>
  <c r="H2680" i="13"/>
  <c r="J2680" i="13"/>
  <c r="H2681" i="13"/>
  <c r="J2681" i="13"/>
  <c r="H2682" i="13"/>
  <c r="J2682" i="13"/>
  <c r="H2683" i="13"/>
  <c r="J2683" i="13"/>
  <c r="H2684" i="13"/>
  <c r="J2684" i="13"/>
  <c r="H2685" i="13"/>
  <c r="J2685" i="13"/>
  <c r="H2686" i="13"/>
  <c r="J2686" i="13"/>
  <c r="H2687" i="13"/>
  <c r="J2687" i="13"/>
  <c r="H2688" i="13"/>
  <c r="J2688" i="13"/>
  <c r="H2689" i="13"/>
  <c r="J2689" i="13"/>
  <c r="H2690" i="13"/>
  <c r="J2690" i="13"/>
  <c r="H2691" i="13"/>
  <c r="J2691" i="13"/>
  <c r="H2692" i="13"/>
  <c r="J2692" i="13"/>
  <c r="H2693" i="13"/>
  <c r="J2693" i="13"/>
  <c r="H2694" i="13"/>
  <c r="J2694" i="13"/>
  <c r="H2695" i="13"/>
  <c r="J2695" i="13"/>
  <c r="H2696" i="13"/>
  <c r="J2696" i="13"/>
  <c r="H2697" i="13"/>
  <c r="J2697" i="13"/>
  <c r="H2698" i="13"/>
  <c r="J2698" i="13"/>
  <c r="H2699" i="13"/>
  <c r="J2699" i="13"/>
  <c r="H2700" i="13"/>
  <c r="J2700" i="13"/>
  <c r="H2701" i="13"/>
  <c r="J2701" i="13"/>
  <c r="H2702" i="13"/>
  <c r="J2702" i="13"/>
  <c r="H2703" i="13"/>
  <c r="J2703" i="13"/>
  <c r="H2704" i="13"/>
  <c r="J2704" i="13"/>
  <c r="H2705" i="13"/>
  <c r="J2705" i="13"/>
  <c r="H2706" i="13"/>
  <c r="J2706" i="13"/>
  <c r="H2707" i="13"/>
  <c r="J2707" i="13"/>
  <c r="H2708" i="13"/>
  <c r="J2708" i="13"/>
  <c r="H2709" i="13"/>
  <c r="J2709" i="13"/>
  <c r="H2710" i="13"/>
  <c r="J2710" i="13"/>
  <c r="H2711" i="13"/>
  <c r="J2711" i="13"/>
  <c r="H2712" i="13"/>
  <c r="J2712" i="13"/>
  <c r="H2713" i="13"/>
  <c r="J2713" i="13"/>
  <c r="H2714" i="13"/>
  <c r="J2714" i="13"/>
  <c r="H2715" i="13"/>
  <c r="J2715" i="13"/>
  <c r="H2716" i="13"/>
  <c r="J2716" i="13"/>
  <c r="H2717" i="13"/>
  <c r="J2717" i="13"/>
  <c r="H2718" i="13"/>
  <c r="J2718" i="13"/>
  <c r="H2719" i="13"/>
  <c r="J2719" i="13"/>
  <c r="H2720" i="13"/>
  <c r="J2720" i="13"/>
  <c r="H2721" i="13"/>
  <c r="J2721" i="13"/>
  <c r="H2722" i="13"/>
  <c r="J2722" i="13"/>
  <c r="H2723" i="13"/>
  <c r="J2723" i="13"/>
  <c r="H2724" i="13"/>
  <c r="J2724" i="13"/>
  <c r="H2725" i="13"/>
  <c r="J2725" i="13"/>
  <c r="H2726" i="13"/>
  <c r="J2726" i="13"/>
  <c r="H2727" i="13"/>
  <c r="J2727" i="13"/>
  <c r="H2728" i="13"/>
  <c r="J2728" i="13"/>
  <c r="H2729" i="13"/>
  <c r="J2729" i="13"/>
  <c r="H2730" i="13"/>
  <c r="J2730" i="13"/>
  <c r="H2731" i="13"/>
  <c r="J2731" i="13"/>
  <c r="H2732" i="13"/>
  <c r="J2732" i="13"/>
  <c r="H2733" i="13"/>
  <c r="J2733" i="13"/>
  <c r="H2734" i="13"/>
  <c r="J2734" i="13"/>
  <c r="H2735" i="13"/>
  <c r="J2735" i="13"/>
  <c r="H2736" i="13"/>
  <c r="J2736" i="13"/>
  <c r="H2737" i="13"/>
  <c r="J2737" i="13"/>
  <c r="H2738" i="13"/>
  <c r="J2738" i="13"/>
  <c r="H2739" i="13"/>
  <c r="J2739" i="13"/>
  <c r="H2740" i="13"/>
  <c r="J2740" i="13"/>
  <c r="H2741" i="13"/>
  <c r="J2741" i="13"/>
  <c r="H2742" i="13"/>
  <c r="J2742" i="13"/>
  <c r="H2743" i="13"/>
  <c r="J2743" i="13"/>
  <c r="H2744" i="13"/>
  <c r="J2744" i="13"/>
  <c r="H2745" i="13"/>
  <c r="J2745" i="13"/>
  <c r="H2746" i="13"/>
  <c r="J2746" i="13"/>
  <c r="H2747" i="13"/>
  <c r="J2747" i="13"/>
  <c r="H2748" i="13"/>
  <c r="J2748" i="13"/>
  <c r="H2749" i="13"/>
  <c r="J2749" i="13"/>
  <c r="H2750" i="13"/>
  <c r="J2750" i="13"/>
  <c r="H2751" i="13"/>
  <c r="J2751" i="13"/>
  <c r="H2752" i="13"/>
  <c r="J2752" i="13"/>
  <c r="H2753" i="13"/>
  <c r="J2753" i="13"/>
  <c r="H2754" i="13"/>
  <c r="J2754" i="13"/>
  <c r="H2755" i="13"/>
  <c r="J2755" i="13"/>
  <c r="H2756" i="13"/>
  <c r="J2756" i="13"/>
  <c r="H2757" i="13"/>
  <c r="J2757" i="13"/>
  <c r="H2758" i="13"/>
  <c r="J2758" i="13"/>
  <c r="H2759" i="13"/>
  <c r="J2759" i="13"/>
  <c r="H2760" i="13"/>
  <c r="J2760" i="13"/>
  <c r="H2761" i="13"/>
  <c r="J2761" i="13"/>
  <c r="H2762" i="13"/>
  <c r="J2762" i="13"/>
  <c r="H2763" i="13"/>
  <c r="J2763" i="13"/>
  <c r="H2764" i="13"/>
  <c r="J2764" i="13"/>
  <c r="H2765" i="13"/>
  <c r="J2765" i="13"/>
  <c r="H2766" i="13"/>
  <c r="J2766" i="13"/>
  <c r="H2767" i="13"/>
  <c r="J2767" i="13"/>
  <c r="H2768" i="13"/>
  <c r="J2768" i="13"/>
  <c r="H2769" i="13"/>
  <c r="J2769" i="13"/>
  <c r="H2770" i="13"/>
  <c r="J2770" i="13"/>
  <c r="H2771" i="13"/>
  <c r="J2771" i="13"/>
  <c r="H2772" i="13"/>
  <c r="J2772" i="13"/>
  <c r="H2773" i="13"/>
  <c r="J2773" i="13"/>
  <c r="H2774" i="13"/>
  <c r="J2774" i="13"/>
  <c r="H2775" i="13"/>
  <c r="J2775" i="13"/>
  <c r="H2776" i="13"/>
  <c r="J2776" i="13"/>
  <c r="H2777" i="13"/>
  <c r="J2777" i="13"/>
  <c r="H2778" i="13"/>
  <c r="J2778" i="13"/>
  <c r="H2779" i="13"/>
  <c r="J2779" i="13"/>
  <c r="H2780" i="13"/>
  <c r="J2780" i="13"/>
  <c r="H2781" i="13"/>
  <c r="J2781" i="13"/>
  <c r="H2782" i="13"/>
  <c r="J2782" i="13"/>
  <c r="H2783" i="13"/>
  <c r="J2783" i="13"/>
  <c r="H2784" i="13"/>
  <c r="J2784" i="13"/>
  <c r="H2785" i="13"/>
  <c r="J2785" i="13"/>
  <c r="H2786" i="13"/>
  <c r="J2786" i="13"/>
  <c r="H2787" i="13"/>
  <c r="J2787" i="13"/>
  <c r="H2788" i="13"/>
  <c r="J2788" i="13"/>
  <c r="H2789" i="13"/>
  <c r="J2789" i="13"/>
  <c r="H2790" i="13"/>
  <c r="J2790" i="13"/>
  <c r="H2791" i="13"/>
  <c r="J2791" i="13"/>
  <c r="H2792" i="13"/>
  <c r="J2792" i="13"/>
  <c r="H2793" i="13"/>
  <c r="J2793" i="13"/>
  <c r="H2794" i="13"/>
  <c r="J2794" i="13"/>
  <c r="H2795" i="13"/>
  <c r="J2795" i="13"/>
  <c r="H2796" i="13"/>
  <c r="J2796" i="13"/>
  <c r="H2797" i="13"/>
  <c r="J2797" i="13"/>
  <c r="H2798" i="13"/>
  <c r="J2798" i="13"/>
  <c r="H2799" i="13"/>
  <c r="J2799" i="13"/>
  <c r="H2800" i="13"/>
  <c r="J2800" i="13"/>
  <c r="H2801" i="13"/>
  <c r="J2801" i="13"/>
  <c r="H2802" i="13"/>
  <c r="J2802" i="13"/>
  <c r="H2803" i="13"/>
  <c r="J2803" i="13"/>
  <c r="H2804" i="13"/>
  <c r="J2804" i="13"/>
  <c r="H2805" i="13"/>
  <c r="J2805" i="13"/>
  <c r="H2806" i="13"/>
  <c r="J2806" i="13"/>
  <c r="H2807" i="13"/>
  <c r="J2807" i="13"/>
  <c r="H2808" i="13"/>
  <c r="J2808" i="13"/>
  <c r="H2809" i="13"/>
  <c r="J2809" i="13"/>
  <c r="H2810" i="13"/>
  <c r="J2810" i="13"/>
  <c r="H2811" i="13"/>
  <c r="J2811" i="13"/>
  <c r="H2812" i="13"/>
  <c r="J2812" i="13"/>
  <c r="H2813" i="13"/>
  <c r="J2813" i="13"/>
  <c r="H2814" i="13"/>
  <c r="J2814" i="13"/>
  <c r="H2815" i="13"/>
  <c r="J2815" i="13"/>
  <c r="H2816" i="13"/>
  <c r="J2816" i="13"/>
  <c r="H2817" i="13"/>
  <c r="J2817" i="13"/>
  <c r="H2818" i="13"/>
  <c r="J2818" i="13"/>
  <c r="H2819" i="13"/>
  <c r="J2819" i="13"/>
  <c r="H2820" i="13"/>
  <c r="J2820" i="13"/>
  <c r="H2821" i="13"/>
  <c r="J2821" i="13"/>
  <c r="H2822" i="13"/>
  <c r="J2822" i="13"/>
  <c r="H2823" i="13"/>
  <c r="J2823" i="13"/>
  <c r="H2824" i="13"/>
  <c r="J2824" i="13"/>
  <c r="H2825" i="13"/>
  <c r="J2825" i="13"/>
  <c r="H2826" i="13"/>
  <c r="J2826" i="13"/>
  <c r="H2827" i="13"/>
  <c r="J2827" i="13"/>
  <c r="H2828" i="13"/>
  <c r="J2828" i="13"/>
  <c r="H2829" i="13"/>
  <c r="J2829" i="13"/>
  <c r="H2830" i="13"/>
  <c r="J2830" i="13"/>
  <c r="H2831" i="13"/>
  <c r="J2831" i="13"/>
  <c r="H2832" i="13"/>
  <c r="J2832" i="13"/>
  <c r="H2833" i="13"/>
  <c r="J2833" i="13"/>
  <c r="H2834" i="13"/>
  <c r="J2834" i="13"/>
  <c r="H2835" i="13"/>
  <c r="J2835" i="13"/>
  <c r="H2836" i="13"/>
  <c r="J2836" i="13"/>
  <c r="H2837" i="13"/>
  <c r="J2837" i="13"/>
  <c r="H2838" i="13"/>
  <c r="J2838" i="13"/>
  <c r="H2839" i="13"/>
  <c r="J2839" i="13"/>
  <c r="H2840" i="13"/>
  <c r="J2840" i="13"/>
  <c r="H2841" i="13"/>
  <c r="J2841" i="13"/>
  <c r="H2842" i="13"/>
  <c r="J2842" i="13"/>
  <c r="H2843" i="13"/>
  <c r="J2843" i="13"/>
  <c r="H2844" i="13"/>
  <c r="J2844" i="13"/>
  <c r="H2845" i="13"/>
  <c r="J2845" i="13"/>
  <c r="H2846" i="13"/>
  <c r="J2846" i="13"/>
  <c r="H2847" i="13"/>
  <c r="J2847" i="13"/>
  <c r="H2848" i="13"/>
  <c r="J2848" i="13"/>
  <c r="H2849" i="13"/>
  <c r="J2849" i="13"/>
  <c r="H2850" i="13"/>
  <c r="J2850" i="13"/>
  <c r="H2851" i="13"/>
  <c r="J2851" i="13"/>
  <c r="H2852" i="13"/>
  <c r="J2852" i="13"/>
  <c r="H2853" i="13"/>
  <c r="J2853" i="13"/>
  <c r="H2854" i="13"/>
  <c r="J2854" i="13"/>
  <c r="H2855" i="13"/>
  <c r="J2855" i="13"/>
  <c r="H2856" i="13"/>
  <c r="J2856" i="13"/>
  <c r="H2857" i="13"/>
  <c r="J2857" i="13"/>
  <c r="H2858" i="13"/>
  <c r="J2858" i="13"/>
  <c r="H2859" i="13"/>
  <c r="J2859" i="13"/>
  <c r="H2860" i="13"/>
  <c r="J2860" i="13"/>
  <c r="H2861" i="13"/>
  <c r="J2861" i="13"/>
  <c r="H2862" i="13"/>
  <c r="J2862" i="13"/>
  <c r="H2863" i="13"/>
  <c r="J2863" i="13"/>
  <c r="H2864" i="13"/>
  <c r="J2864" i="13"/>
  <c r="H2865" i="13"/>
  <c r="J2865" i="13"/>
  <c r="H2866" i="13"/>
  <c r="J2866" i="13"/>
  <c r="H2867" i="13"/>
  <c r="J2867" i="13"/>
  <c r="H2868" i="13"/>
  <c r="J2868" i="13"/>
  <c r="H2869" i="13"/>
  <c r="J2869" i="13"/>
  <c r="H2870" i="13"/>
  <c r="J2870" i="13"/>
  <c r="H2871" i="13"/>
  <c r="J2871" i="13"/>
  <c r="H2872" i="13"/>
  <c r="J2872" i="13"/>
  <c r="H2873" i="13"/>
  <c r="J2873" i="13"/>
  <c r="H2874" i="13"/>
  <c r="J2874" i="13"/>
  <c r="H2875" i="13"/>
  <c r="J2875" i="13"/>
  <c r="H2876" i="13"/>
  <c r="J2876" i="13"/>
  <c r="H2877" i="13"/>
  <c r="J2877" i="13"/>
  <c r="H2878" i="13"/>
  <c r="J2878" i="13"/>
  <c r="H2879" i="13"/>
  <c r="J2879" i="13"/>
  <c r="H2880" i="13"/>
  <c r="J2880" i="13"/>
  <c r="H2881" i="13"/>
  <c r="J2881" i="13"/>
  <c r="H2882" i="13"/>
  <c r="J2882" i="13"/>
  <c r="H2883" i="13"/>
  <c r="J2883" i="13"/>
  <c r="H2884" i="13"/>
  <c r="J2884" i="13"/>
  <c r="H2885" i="13"/>
  <c r="J2885" i="13"/>
  <c r="H2886" i="13"/>
  <c r="J2886" i="13"/>
  <c r="H2887" i="13"/>
  <c r="J2887" i="13"/>
  <c r="H2888" i="13"/>
  <c r="J2888" i="13"/>
  <c r="H2889" i="13"/>
  <c r="J2889" i="13"/>
  <c r="H2890" i="13"/>
  <c r="J2890" i="13"/>
  <c r="H2891" i="13"/>
  <c r="J2891" i="13"/>
  <c r="H2892" i="13"/>
  <c r="J2892" i="13"/>
  <c r="H2893" i="13"/>
  <c r="J2893" i="13"/>
  <c r="H2894" i="13"/>
  <c r="J2894" i="13"/>
  <c r="H2895" i="13"/>
  <c r="J2895" i="13"/>
  <c r="H2896" i="13"/>
  <c r="J2896" i="13"/>
  <c r="H2897" i="13"/>
  <c r="J2897" i="13"/>
  <c r="H2898" i="13"/>
  <c r="J2898" i="13"/>
  <c r="H2899" i="13"/>
  <c r="J2899" i="13"/>
  <c r="H2900" i="13"/>
  <c r="J2900" i="13"/>
  <c r="H2901" i="13"/>
  <c r="J2901" i="13"/>
  <c r="H2902" i="13"/>
  <c r="J2902" i="13"/>
  <c r="H2903" i="13"/>
  <c r="J2903" i="13"/>
  <c r="H2904" i="13"/>
  <c r="J2904" i="13"/>
  <c r="H2905" i="13"/>
  <c r="J2905" i="13"/>
  <c r="H2906" i="13"/>
  <c r="J2906" i="13"/>
  <c r="H2907" i="13"/>
  <c r="J2907" i="13"/>
  <c r="H2908" i="13"/>
  <c r="J2908" i="13"/>
  <c r="H2909" i="13"/>
  <c r="J2909" i="13"/>
  <c r="H2910" i="13"/>
  <c r="J2910" i="13"/>
  <c r="H2911" i="13"/>
  <c r="J2911" i="13"/>
  <c r="H2912" i="13"/>
  <c r="J2912" i="13"/>
  <c r="H2913" i="13"/>
  <c r="J2913" i="13"/>
  <c r="H2914" i="13"/>
  <c r="J2914" i="13"/>
  <c r="H2915" i="13"/>
  <c r="J2915" i="13"/>
  <c r="H2916" i="13"/>
  <c r="J2916" i="13"/>
  <c r="H2917" i="13"/>
  <c r="J2917" i="13"/>
  <c r="H2918" i="13"/>
  <c r="J2918" i="13"/>
  <c r="H2919" i="13"/>
  <c r="J2919" i="13"/>
  <c r="H2920" i="13"/>
  <c r="J2920" i="13"/>
  <c r="H2921" i="13"/>
  <c r="J2921" i="13"/>
  <c r="H2922" i="13"/>
  <c r="J2922" i="13"/>
  <c r="H2923" i="13"/>
  <c r="J2923" i="13"/>
  <c r="H2924" i="13"/>
  <c r="J2924" i="13"/>
  <c r="H2925" i="13"/>
  <c r="J2925" i="13"/>
  <c r="H2926" i="13"/>
  <c r="J2926" i="13"/>
  <c r="H2927" i="13"/>
  <c r="J2927" i="13"/>
  <c r="H2928" i="13"/>
  <c r="J2928" i="13"/>
  <c r="H2929" i="13"/>
  <c r="J2929" i="13"/>
  <c r="H2930" i="13"/>
  <c r="J2930" i="13"/>
  <c r="H2931" i="13"/>
  <c r="J2931" i="13"/>
  <c r="H2932" i="13"/>
  <c r="J2932" i="13"/>
  <c r="H2933" i="13"/>
  <c r="J2933" i="13"/>
  <c r="H2934" i="13"/>
  <c r="J2934" i="13"/>
  <c r="H2935" i="13"/>
  <c r="J2935" i="13"/>
  <c r="H2936" i="13"/>
  <c r="J2936" i="13"/>
  <c r="H2937" i="13"/>
  <c r="J2937" i="13"/>
  <c r="H2938" i="13"/>
  <c r="J2938" i="13"/>
  <c r="H2939" i="13"/>
  <c r="J2939" i="13"/>
  <c r="H2940" i="13"/>
  <c r="J2940" i="13"/>
  <c r="H2941" i="13"/>
  <c r="J2941" i="13"/>
  <c r="H2942" i="13"/>
  <c r="J2942" i="13"/>
  <c r="H2943" i="13"/>
  <c r="J2943" i="13"/>
  <c r="H2944" i="13"/>
  <c r="J2944" i="13"/>
  <c r="H2945" i="13"/>
  <c r="J2945" i="13"/>
  <c r="H2946" i="13"/>
  <c r="J2946" i="13"/>
  <c r="H2947" i="13"/>
  <c r="J2947" i="13"/>
  <c r="H2948" i="13"/>
  <c r="J2948" i="13"/>
  <c r="H2949" i="13"/>
  <c r="J2949" i="13"/>
  <c r="H2950" i="13"/>
  <c r="J2950" i="13"/>
  <c r="H2951" i="13"/>
  <c r="J2951" i="13"/>
  <c r="H2952" i="13"/>
  <c r="J2952" i="13"/>
  <c r="H2953" i="13"/>
  <c r="J2953" i="13"/>
  <c r="H2954" i="13"/>
  <c r="J2954" i="13"/>
  <c r="H2955" i="13"/>
  <c r="J2955" i="13"/>
  <c r="H2956" i="13"/>
  <c r="J2956" i="13"/>
  <c r="H2957" i="13"/>
  <c r="J2957" i="13"/>
  <c r="H2958" i="13"/>
  <c r="J2958" i="13"/>
  <c r="H2959" i="13"/>
  <c r="J2959" i="13"/>
  <c r="H2960" i="13"/>
  <c r="J2960" i="13"/>
  <c r="H2961" i="13"/>
  <c r="J2961" i="13"/>
  <c r="H2962" i="13"/>
  <c r="J2962" i="13"/>
  <c r="H2963" i="13"/>
  <c r="J2963" i="13"/>
  <c r="H2964" i="13"/>
  <c r="J2964" i="13"/>
  <c r="H2965" i="13"/>
  <c r="J2965" i="13"/>
  <c r="H2966" i="13"/>
  <c r="J2966" i="13"/>
  <c r="H2967" i="13"/>
  <c r="J2967" i="13"/>
  <c r="H2968" i="13"/>
  <c r="J2968" i="13"/>
  <c r="H2969" i="13"/>
  <c r="J2969" i="13"/>
  <c r="H2970" i="13"/>
  <c r="J2970" i="13"/>
  <c r="H2971" i="13"/>
  <c r="J2971" i="13"/>
  <c r="H2972" i="13"/>
  <c r="J2972" i="13"/>
  <c r="H2973" i="13"/>
  <c r="J2973" i="13"/>
  <c r="H2974" i="13"/>
  <c r="J2974" i="13"/>
  <c r="H2975" i="13"/>
  <c r="J2975" i="13"/>
  <c r="H2976" i="13"/>
  <c r="J2976" i="13"/>
  <c r="H2977" i="13"/>
  <c r="J2977" i="13"/>
  <c r="H2978" i="13"/>
  <c r="J2978" i="13"/>
  <c r="H2979" i="13"/>
  <c r="J2979" i="13"/>
  <c r="H2980" i="13"/>
  <c r="J2980" i="13"/>
  <c r="H2981" i="13"/>
  <c r="J2981" i="13"/>
  <c r="H2982" i="13"/>
  <c r="J2982" i="13"/>
  <c r="H2983" i="13"/>
  <c r="J2983" i="13"/>
  <c r="H2984" i="13"/>
  <c r="J2984" i="13"/>
  <c r="H2985" i="13"/>
  <c r="J2985" i="13"/>
  <c r="H2986" i="13"/>
  <c r="J2986" i="13"/>
  <c r="H2987" i="13"/>
  <c r="J2987" i="13"/>
  <c r="H2988" i="13"/>
  <c r="J2988" i="13"/>
  <c r="H2989" i="13"/>
  <c r="J2989" i="13"/>
  <c r="H2990" i="13"/>
  <c r="J2990" i="13"/>
  <c r="H2991" i="13"/>
  <c r="J2991" i="13"/>
  <c r="H2992" i="13"/>
  <c r="J2992" i="13"/>
  <c r="H2993" i="13"/>
  <c r="J2993" i="13"/>
  <c r="H2994" i="13"/>
  <c r="J2994" i="13"/>
  <c r="H2995" i="13"/>
  <c r="J2995" i="13"/>
  <c r="H2996" i="13"/>
  <c r="J2996" i="13"/>
  <c r="H2997" i="13"/>
  <c r="J2997" i="13"/>
  <c r="H2998" i="13"/>
  <c r="J2998" i="13"/>
  <c r="H2999" i="13"/>
  <c r="J2999" i="13"/>
  <c r="H3000" i="13"/>
  <c r="J3000" i="13"/>
  <c r="H3001" i="13"/>
  <c r="J3001" i="13"/>
  <c r="H3002" i="13"/>
  <c r="J3002" i="13"/>
  <c r="H3003" i="13"/>
  <c r="J3003" i="13"/>
  <c r="H3004" i="13"/>
  <c r="J3004" i="13"/>
  <c r="H3005" i="13"/>
  <c r="J3005" i="13"/>
  <c r="H3006" i="13"/>
  <c r="J3006" i="13"/>
  <c r="H3007" i="13"/>
  <c r="J3007" i="13"/>
  <c r="H3008" i="13"/>
  <c r="J3008" i="13"/>
  <c r="H3009" i="13"/>
  <c r="J3009" i="13"/>
  <c r="H3010" i="13"/>
  <c r="J3010" i="13"/>
  <c r="H3011" i="13"/>
  <c r="J3011" i="13"/>
  <c r="H3012" i="13"/>
  <c r="J3012" i="13"/>
  <c r="H3013" i="13"/>
  <c r="J3013" i="13"/>
  <c r="H3014" i="13"/>
  <c r="J3014" i="13"/>
  <c r="H3015" i="13"/>
  <c r="J3015" i="13"/>
  <c r="H3016" i="13"/>
  <c r="J3016" i="13"/>
  <c r="H3017" i="13"/>
  <c r="J3017" i="13"/>
  <c r="H3018" i="13"/>
  <c r="J3018" i="13"/>
  <c r="H3019" i="13"/>
  <c r="J3019" i="13"/>
  <c r="H3020" i="13"/>
  <c r="J3020" i="13"/>
  <c r="H3021" i="13"/>
  <c r="J3021" i="13"/>
  <c r="H3022" i="13"/>
  <c r="J3022" i="13"/>
  <c r="H3023" i="13"/>
  <c r="J3023" i="13"/>
  <c r="H3024" i="13"/>
  <c r="J3024" i="13"/>
  <c r="H3025" i="13"/>
  <c r="J3025" i="13"/>
  <c r="H3026" i="13"/>
  <c r="J3026" i="13"/>
  <c r="H3027" i="13"/>
  <c r="J3027" i="13"/>
  <c r="H3028" i="13"/>
  <c r="J3028" i="13"/>
  <c r="H3029" i="13"/>
  <c r="J3029" i="13"/>
  <c r="H3030" i="13"/>
  <c r="J3030" i="13"/>
  <c r="H3031" i="13"/>
  <c r="J3031" i="13"/>
  <c r="H3032" i="13"/>
  <c r="J3032" i="13"/>
  <c r="H3033" i="13"/>
  <c r="J3033" i="13"/>
  <c r="H3034" i="13"/>
  <c r="J3034" i="13"/>
  <c r="H3035" i="13"/>
  <c r="J3035" i="13"/>
  <c r="H3036" i="13"/>
  <c r="J3036" i="13"/>
  <c r="H3037" i="13"/>
  <c r="J3037" i="13"/>
  <c r="H3038" i="13"/>
  <c r="J3038" i="13"/>
  <c r="H3039" i="13"/>
  <c r="J3039" i="13"/>
  <c r="H3040" i="13"/>
  <c r="J3040" i="13"/>
  <c r="H3041" i="13"/>
  <c r="J3041" i="13"/>
  <c r="H3042" i="13"/>
  <c r="J3042" i="13"/>
  <c r="H3043" i="13"/>
  <c r="J3043" i="13"/>
  <c r="H3044" i="13"/>
  <c r="J3044" i="13"/>
  <c r="H3045" i="13"/>
  <c r="J3045" i="13"/>
  <c r="H3046" i="13"/>
  <c r="J3046" i="13"/>
  <c r="H3047" i="13"/>
  <c r="J3047" i="13"/>
  <c r="H3048" i="13"/>
  <c r="J3048" i="13"/>
  <c r="H3049" i="13"/>
  <c r="J3049" i="13"/>
  <c r="H3050" i="13"/>
  <c r="J3050" i="13"/>
  <c r="H3051" i="13"/>
  <c r="J3051" i="13"/>
  <c r="H3052" i="13"/>
  <c r="J3052" i="13"/>
  <c r="H3053" i="13"/>
  <c r="J3053" i="13"/>
  <c r="H3054" i="13"/>
  <c r="J3054" i="13"/>
  <c r="H3055" i="13"/>
  <c r="J3055" i="13"/>
  <c r="H3056" i="13"/>
  <c r="J3056" i="13"/>
  <c r="H3057" i="13"/>
  <c r="J3057" i="13"/>
  <c r="H3058" i="13"/>
  <c r="J3058" i="13"/>
  <c r="H3059" i="13"/>
  <c r="J3059" i="13"/>
  <c r="H3060" i="13"/>
  <c r="J3060" i="13"/>
  <c r="H3061" i="13"/>
  <c r="J3061" i="13"/>
  <c r="H3062" i="13"/>
  <c r="J3062" i="13"/>
  <c r="H3063" i="13"/>
  <c r="J3063" i="13"/>
  <c r="H3064" i="13"/>
  <c r="J3064" i="13"/>
  <c r="H3065" i="13"/>
  <c r="J3065" i="13"/>
  <c r="H3066" i="13"/>
  <c r="J3066" i="13"/>
  <c r="H3067" i="13"/>
  <c r="J3067" i="13"/>
  <c r="H3068" i="13"/>
  <c r="J3068" i="13"/>
  <c r="H3069" i="13"/>
  <c r="J3069" i="13"/>
  <c r="H3070" i="13"/>
  <c r="J3070" i="13"/>
  <c r="H3071" i="13"/>
  <c r="J3071" i="13"/>
  <c r="H3072" i="13"/>
  <c r="J3072" i="13"/>
  <c r="H3073" i="13"/>
  <c r="J3073" i="13"/>
  <c r="H3074" i="13"/>
  <c r="J3074" i="13"/>
  <c r="H3075" i="13"/>
  <c r="J3075" i="13"/>
  <c r="H3076" i="13"/>
  <c r="J3076" i="13"/>
  <c r="H3077" i="13"/>
  <c r="J3077" i="13"/>
  <c r="H3078" i="13"/>
  <c r="J3078" i="13"/>
  <c r="H3079" i="13"/>
  <c r="J3079" i="13"/>
  <c r="H3080" i="13"/>
  <c r="J3080" i="13"/>
  <c r="H3081" i="13"/>
  <c r="J3081" i="13"/>
  <c r="H3082" i="13"/>
  <c r="J3082" i="13"/>
  <c r="H3083" i="13"/>
  <c r="J3083" i="13"/>
  <c r="H3084" i="13"/>
  <c r="J3084" i="13"/>
  <c r="H3085" i="13"/>
  <c r="J3085" i="13"/>
  <c r="H3086" i="13"/>
  <c r="J3086" i="13"/>
  <c r="H3087" i="13"/>
  <c r="J3087" i="13"/>
  <c r="H3088" i="13"/>
  <c r="J3088" i="13"/>
  <c r="H3089" i="13"/>
  <c r="J3089" i="13"/>
  <c r="H3090" i="13"/>
  <c r="J3090" i="13"/>
  <c r="H3091" i="13"/>
  <c r="J3091" i="13"/>
  <c r="H3092" i="13"/>
  <c r="J3092" i="13"/>
  <c r="H3093" i="13"/>
  <c r="J3093" i="13"/>
  <c r="H3094" i="13"/>
  <c r="J3094" i="13"/>
  <c r="H3095" i="13"/>
  <c r="J3095" i="13"/>
  <c r="H3096" i="13"/>
  <c r="J3096" i="13"/>
  <c r="H3097" i="13"/>
  <c r="J3097" i="13"/>
  <c r="H3098" i="13"/>
  <c r="J3098" i="13"/>
  <c r="H3099" i="13"/>
  <c r="J3099" i="13"/>
  <c r="H3100" i="13"/>
  <c r="J3100" i="13"/>
  <c r="H3101" i="13"/>
  <c r="J3101" i="13"/>
  <c r="H3102" i="13"/>
  <c r="J3102" i="13"/>
  <c r="H3103" i="13"/>
  <c r="J3103" i="13"/>
  <c r="H3104" i="13"/>
  <c r="J3104" i="13"/>
  <c r="H3105" i="13"/>
  <c r="J3105" i="13"/>
  <c r="H3106" i="13"/>
  <c r="J3106" i="13"/>
  <c r="H3107" i="13"/>
  <c r="J3107" i="13"/>
  <c r="H3108" i="13"/>
  <c r="J3108" i="13"/>
  <c r="H3109" i="13"/>
  <c r="J3109" i="13"/>
  <c r="H3110" i="13"/>
  <c r="J3110" i="13"/>
  <c r="H3111" i="13"/>
  <c r="J3111" i="13"/>
  <c r="H3112" i="13"/>
  <c r="J3112" i="13"/>
  <c r="H3113" i="13"/>
  <c r="J3113" i="13"/>
  <c r="H3114" i="13"/>
  <c r="J3114" i="13"/>
  <c r="H3115" i="13"/>
  <c r="J3115" i="13"/>
  <c r="H3116" i="13"/>
  <c r="J3116" i="13"/>
  <c r="H3117" i="13"/>
  <c r="J3117" i="13"/>
  <c r="H3118" i="13"/>
  <c r="J3118" i="13"/>
  <c r="H3119" i="13"/>
  <c r="J3119" i="13"/>
  <c r="H3120" i="13"/>
  <c r="J3120" i="13"/>
  <c r="H3121" i="13"/>
  <c r="J3121" i="13"/>
  <c r="H3122" i="13"/>
  <c r="J3122" i="13"/>
  <c r="H3123" i="13"/>
  <c r="J3123" i="13"/>
  <c r="H3124" i="13"/>
  <c r="J3124" i="13"/>
  <c r="H3125" i="13"/>
  <c r="J3125" i="13"/>
  <c r="H3126" i="13"/>
  <c r="J3126" i="13"/>
  <c r="H3127" i="13"/>
  <c r="J3127" i="13"/>
  <c r="H3128" i="13"/>
  <c r="J3128" i="13"/>
  <c r="H3129" i="13"/>
  <c r="J3129" i="13"/>
  <c r="H3130" i="13"/>
  <c r="J3130" i="13"/>
  <c r="H3131" i="13"/>
  <c r="J3131" i="13"/>
  <c r="H3132" i="13"/>
  <c r="J3132" i="13"/>
  <c r="H3133" i="13"/>
  <c r="J3133" i="13"/>
  <c r="H3134" i="13"/>
  <c r="J3134" i="13"/>
  <c r="H3135" i="13"/>
  <c r="J3135" i="13"/>
  <c r="H3136" i="13"/>
  <c r="J3136" i="13"/>
  <c r="H3137" i="13"/>
  <c r="J3137" i="13"/>
  <c r="H3138" i="13"/>
  <c r="J3138" i="13"/>
  <c r="H3139" i="13"/>
  <c r="J3139" i="13"/>
  <c r="H3140" i="13"/>
  <c r="J3140" i="13"/>
  <c r="H3141" i="13"/>
  <c r="J3141" i="13"/>
  <c r="H3142" i="13"/>
  <c r="J3142" i="13"/>
  <c r="H3143" i="13"/>
  <c r="J3143" i="13"/>
  <c r="H3144" i="13"/>
  <c r="J3144" i="13"/>
  <c r="H3145" i="13"/>
  <c r="J3145" i="13"/>
  <c r="H3146" i="13"/>
  <c r="J3146" i="13"/>
  <c r="H3147" i="13"/>
  <c r="J3147" i="13"/>
  <c r="H3148" i="13"/>
  <c r="J3148" i="13"/>
  <c r="H3149" i="13"/>
  <c r="J3149" i="13"/>
  <c r="H3150" i="13"/>
  <c r="J3150" i="13"/>
  <c r="H3151" i="13"/>
  <c r="J3151" i="13"/>
  <c r="H3152" i="13"/>
  <c r="J3152" i="13"/>
  <c r="H3153" i="13"/>
  <c r="J3153" i="13"/>
  <c r="H3154" i="13"/>
  <c r="J3154" i="13"/>
  <c r="H3155" i="13"/>
  <c r="J3155" i="13"/>
  <c r="H3156" i="13"/>
  <c r="J3156" i="13"/>
  <c r="H3157" i="13"/>
  <c r="J3157" i="13"/>
  <c r="H3158" i="13"/>
  <c r="J3158" i="13"/>
  <c r="H3159" i="13"/>
  <c r="J3159" i="13"/>
  <c r="H3160" i="13"/>
  <c r="J3160" i="13"/>
  <c r="H3161" i="13"/>
  <c r="J3161" i="13"/>
  <c r="H3162" i="13"/>
  <c r="J3162" i="13"/>
  <c r="H3163" i="13"/>
  <c r="J3163" i="13"/>
  <c r="H3164" i="13"/>
  <c r="J3164" i="13"/>
  <c r="H3165" i="13"/>
  <c r="J3165" i="13"/>
  <c r="H3166" i="13"/>
  <c r="J3166" i="13"/>
  <c r="H3167" i="13"/>
  <c r="J3167" i="13"/>
  <c r="H3168" i="13"/>
  <c r="J3168" i="13"/>
  <c r="H3169" i="13"/>
  <c r="J3169" i="13"/>
  <c r="H3170" i="13"/>
  <c r="J3170" i="13"/>
  <c r="H3171" i="13"/>
  <c r="J3171" i="13"/>
  <c r="H3172" i="13"/>
  <c r="J3172" i="13"/>
  <c r="H3173" i="13"/>
  <c r="J3173" i="13"/>
  <c r="H3174" i="13"/>
  <c r="J3174" i="13"/>
  <c r="H3175" i="13"/>
  <c r="J3175" i="13"/>
  <c r="H3176" i="13"/>
  <c r="J3176" i="13"/>
  <c r="H3177" i="13"/>
  <c r="J3177" i="13"/>
  <c r="H3178" i="13"/>
  <c r="J3178" i="13"/>
  <c r="H3179" i="13"/>
  <c r="J3179" i="13"/>
  <c r="H3180" i="13"/>
  <c r="J3180" i="13"/>
  <c r="H3181" i="13"/>
  <c r="J3181" i="13"/>
  <c r="H3182" i="13"/>
  <c r="J3182" i="13"/>
  <c r="H3183" i="13"/>
  <c r="J3183" i="13"/>
  <c r="H3184" i="13"/>
  <c r="J3184" i="13"/>
  <c r="H3185" i="13"/>
  <c r="J3185" i="13"/>
  <c r="H3186" i="13"/>
  <c r="J3186" i="13"/>
  <c r="H3187" i="13"/>
  <c r="J3187" i="13"/>
  <c r="H3188" i="13"/>
  <c r="J3188" i="13"/>
  <c r="H3189" i="13"/>
  <c r="J3189" i="13"/>
  <c r="H3190" i="13"/>
  <c r="J3190" i="13"/>
  <c r="H3191" i="13"/>
  <c r="J3191" i="13"/>
  <c r="H3192" i="13"/>
  <c r="J3192" i="13"/>
  <c r="H3193" i="13"/>
  <c r="J3193" i="13"/>
  <c r="H3194" i="13"/>
  <c r="J3194" i="13"/>
  <c r="H3195" i="13"/>
  <c r="J3195" i="13"/>
  <c r="H3196" i="13"/>
  <c r="J3196" i="13"/>
  <c r="H3197" i="13"/>
  <c r="J3197" i="13"/>
  <c r="H3198" i="13"/>
  <c r="J3198" i="13"/>
  <c r="H3199" i="13"/>
  <c r="J3199" i="13"/>
  <c r="H3200" i="13"/>
  <c r="J3200" i="13"/>
  <c r="H3201" i="13"/>
  <c r="J3201" i="13"/>
  <c r="H3202" i="13"/>
  <c r="J3202" i="13"/>
  <c r="H3203" i="13"/>
  <c r="J3203" i="13"/>
  <c r="H3204" i="13"/>
  <c r="J3204" i="13"/>
  <c r="H3205" i="13"/>
  <c r="J3205" i="13"/>
  <c r="H3206" i="13"/>
  <c r="J3206" i="13"/>
  <c r="H3207" i="13"/>
  <c r="J3207" i="13"/>
  <c r="H3208" i="13"/>
  <c r="J3208" i="13"/>
  <c r="H3209" i="13"/>
  <c r="J3209" i="13"/>
  <c r="H3210" i="13"/>
  <c r="J3210" i="13"/>
  <c r="H3211" i="13"/>
  <c r="J3211" i="13"/>
  <c r="H3212" i="13"/>
  <c r="J3212" i="13"/>
  <c r="H3213" i="13"/>
  <c r="J3213" i="13"/>
  <c r="H3214" i="13"/>
  <c r="J3214" i="13"/>
  <c r="H3215" i="13"/>
  <c r="J3215" i="13"/>
  <c r="H3216" i="13"/>
  <c r="J3216" i="13"/>
  <c r="H3217" i="13"/>
  <c r="J3217" i="13"/>
  <c r="H3218" i="13"/>
  <c r="J3218" i="13"/>
  <c r="H3219" i="13"/>
  <c r="J3219" i="13"/>
  <c r="H3220" i="13"/>
  <c r="J3220" i="13"/>
  <c r="H3221" i="13"/>
  <c r="J3221" i="13"/>
  <c r="H3222" i="13"/>
  <c r="J3222" i="13"/>
  <c r="H3223" i="13"/>
  <c r="J3223" i="13"/>
  <c r="H3224" i="13"/>
  <c r="J3224" i="13"/>
  <c r="H3225" i="13"/>
  <c r="J3225" i="13"/>
  <c r="H3226" i="13"/>
  <c r="J3226" i="13"/>
  <c r="H3227" i="13"/>
  <c r="J3227" i="13"/>
  <c r="H3228" i="13"/>
  <c r="J3228" i="13"/>
  <c r="H3229" i="13"/>
  <c r="J3229" i="13"/>
  <c r="H3230" i="13"/>
  <c r="J3230" i="13"/>
  <c r="H3231" i="13"/>
  <c r="J3231" i="13"/>
  <c r="H3232" i="13"/>
  <c r="J3232" i="13"/>
  <c r="H3233" i="13"/>
  <c r="J3233" i="13"/>
  <c r="H3234" i="13"/>
  <c r="J3234" i="13"/>
  <c r="H3235" i="13"/>
  <c r="J3235" i="13"/>
  <c r="H3236" i="13"/>
  <c r="J3236" i="13"/>
  <c r="H3237" i="13"/>
  <c r="J3237" i="13"/>
  <c r="H3238" i="13"/>
  <c r="J3238" i="13"/>
  <c r="H3239" i="13"/>
  <c r="J3239" i="13"/>
  <c r="H3240" i="13"/>
  <c r="J3240" i="13"/>
  <c r="H3241" i="13"/>
  <c r="J3241" i="13"/>
  <c r="H3242" i="13"/>
  <c r="J3242" i="13"/>
  <c r="H3243" i="13"/>
  <c r="J3243" i="13"/>
  <c r="H3244" i="13"/>
  <c r="J3244" i="13"/>
  <c r="H3245" i="13"/>
  <c r="J3245" i="13"/>
  <c r="H3246" i="13"/>
  <c r="J3246" i="13"/>
  <c r="H3247" i="13"/>
  <c r="J3247" i="13"/>
  <c r="H3248" i="13"/>
  <c r="J3248" i="13"/>
  <c r="H3249" i="13"/>
  <c r="J3249" i="13"/>
  <c r="H3250" i="13"/>
  <c r="J3250" i="13"/>
  <c r="H3251" i="13"/>
  <c r="J3251" i="13"/>
  <c r="H3252" i="13"/>
  <c r="J3252" i="13"/>
  <c r="H3253" i="13"/>
  <c r="J3253" i="13"/>
  <c r="H3254" i="13"/>
  <c r="J3254" i="13"/>
  <c r="H3255" i="13"/>
  <c r="J3255" i="13"/>
  <c r="H3256" i="13"/>
  <c r="J3256" i="13"/>
  <c r="H3257" i="13"/>
  <c r="J3257" i="13"/>
  <c r="H3258" i="13"/>
  <c r="J3258" i="13"/>
  <c r="H3259" i="13"/>
  <c r="J3259" i="13"/>
  <c r="H3260" i="13"/>
  <c r="J3260" i="13"/>
  <c r="H3261" i="13"/>
  <c r="J3261" i="13"/>
  <c r="H3262" i="13"/>
  <c r="J3262" i="13"/>
  <c r="H3263" i="13"/>
  <c r="J3263" i="13"/>
  <c r="H3264" i="13"/>
  <c r="J3264" i="13"/>
  <c r="H3265" i="13"/>
  <c r="J3265" i="13"/>
  <c r="H3266" i="13"/>
  <c r="J3266" i="13"/>
  <c r="H3267" i="13"/>
  <c r="J3267" i="13"/>
  <c r="H3268" i="13"/>
  <c r="J3268" i="13"/>
  <c r="H3269" i="13"/>
  <c r="J3269" i="13"/>
  <c r="H3270" i="13"/>
  <c r="J3270" i="13"/>
  <c r="H3271" i="13"/>
  <c r="J3271" i="13"/>
  <c r="H3272" i="13"/>
  <c r="J3272" i="13"/>
  <c r="H3273" i="13"/>
  <c r="J3273" i="13"/>
  <c r="H3274" i="13"/>
  <c r="J3274" i="13"/>
  <c r="H3275" i="13"/>
  <c r="J3275" i="13"/>
  <c r="H3276" i="13"/>
  <c r="J3276" i="13"/>
  <c r="H3277" i="13"/>
  <c r="J3277" i="13"/>
  <c r="H3278" i="13"/>
  <c r="J3278" i="13"/>
  <c r="H3279" i="13"/>
  <c r="J3279" i="13"/>
  <c r="H3280" i="13"/>
  <c r="J3280" i="13"/>
  <c r="H3281" i="13"/>
  <c r="J3281" i="13"/>
  <c r="H3282" i="13"/>
  <c r="J3282" i="13"/>
  <c r="H3283" i="13"/>
  <c r="J3283" i="13"/>
  <c r="H3284" i="13"/>
  <c r="J3284" i="13"/>
  <c r="H3285" i="13"/>
  <c r="J3285" i="13"/>
  <c r="H3286" i="13"/>
  <c r="J3286" i="13"/>
  <c r="H3287" i="13"/>
  <c r="J3287" i="13"/>
  <c r="H3288" i="13"/>
  <c r="J3288" i="13"/>
  <c r="H3289" i="13"/>
  <c r="J3289" i="13"/>
  <c r="H3290" i="13"/>
  <c r="J3290" i="13"/>
  <c r="H3291" i="13"/>
  <c r="J3291" i="13"/>
  <c r="H3292" i="13"/>
  <c r="J3292" i="13"/>
  <c r="H3293" i="13"/>
  <c r="J3293" i="13"/>
  <c r="H3294" i="13"/>
  <c r="J3294" i="13"/>
  <c r="H3295" i="13"/>
  <c r="J3295" i="13"/>
  <c r="H3296" i="13"/>
  <c r="J3296" i="13"/>
  <c r="H3297" i="13"/>
  <c r="J3297" i="13"/>
  <c r="H3298" i="13"/>
  <c r="J3298" i="13"/>
  <c r="H3299" i="13"/>
  <c r="J3299" i="13"/>
  <c r="H3300" i="13"/>
  <c r="J3300" i="13"/>
  <c r="H3301" i="13"/>
  <c r="J3301" i="13"/>
  <c r="H3302" i="13"/>
  <c r="J3302" i="13"/>
  <c r="H3303" i="13"/>
  <c r="J3303" i="13"/>
  <c r="H3304" i="13"/>
  <c r="J3304" i="13"/>
  <c r="H3305" i="13"/>
  <c r="J3305" i="13"/>
  <c r="H3306" i="13"/>
  <c r="J3306" i="13"/>
  <c r="H3307" i="13"/>
  <c r="J3307" i="13"/>
  <c r="H3308" i="13"/>
  <c r="J3308" i="13"/>
  <c r="H3309" i="13"/>
  <c r="J3309" i="13"/>
  <c r="H3310" i="13"/>
  <c r="J3310" i="13"/>
  <c r="H3311" i="13"/>
  <c r="J3311" i="13"/>
  <c r="H3312" i="13"/>
  <c r="J3312" i="13"/>
  <c r="H3313" i="13"/>
  <c r="J3313" i="13"/>
  <c r="H3314" i="13"/>
  <c r="J3314" i="13"/>
  <c r="H3315" i="13"/>
  <c r="J3315" i="13"/>
  <c r="H3316" i="13"/>
  <c r="J3316" i="13"/>
  <c r="H3317" i="13"/>
  <c r="J3317" i="13"/>
  <c r="H3318" i="13"/>
  <c r="J3318" i="13"/>
  <c r="H3319" i="13"/>
  <c r="J3319" i="13"/>
  <c r="H3320" i="13"/>
  <c r="J3320" i="13"/>
  <c r="H3321" i="13"/>
  <c r="J3321" i="13"/>
  <c r="H3322" i="13"/>
  <c r="J3322" i="13"/>
  <c r="H3323" i="13"/>
  <c r="J3323" i="13"/>
  <c r="H3324" i="13"/>
  <c r="J3324" i="13"/>
  <c r="H3325" i="13"/>
  <c r="J3325" i="13"/>
  <c r="H3326" i="13"/>
  <c r="J3326" i="13"/>
  <c r="H3327" i="13"/>
  <c r="J3327" i="13"/>
  <c r="H3328" i="13"/>
  <c r="J3328" i="13"/>
  <c r="H3329" i="13"/>
  <c r="J3329" i="13"/>
  <c r="H3330" i="13"/>
  <c r="J3330" i="13"/>
  <c r="H3331" i="13"/>
  <c r="J3331" i="13"/>
  <c r="H3332" i="13"/>
  <c r="J3332" i="13"/>
  <c r="H3333" i="13"/>
  <c r="J3333" i="13"/>
  <c r="H3334" i="13"/>
  <c r="J3334" i="13"/>
  <c r="H3335" i="13"/>
  <c r="J3335" i="13"/>
  <c r="H3336" i="13"/>
  <c r="J3336" i="13"/>
  <c r="H3337" i="13"/>
  <c r="J3337" i="13"/>
  <c r="H3338" i="13"/>
  <c r="J3338" i="13"/>
  <c r="H3339" i="13"/>
  <c r="J3339" i="13"/>
  <c r="H3340" i="13"/>
  <c r="J3340" i="13"/>
  <c r="H3341" i="13"/>
  <c r="J3341" i="13"/>
  <c r="H3342" i="13"/>
  <c r="J3342" i="13"/>
  <c r="H3343" i="13"/>
  <c r="J3343" i="13"/>
  <c r="H3344" i="13"/>
  <c r="J3344" i="13"/>
  <c r="H3345" i="13"/>
  <c r="J3345" i="13"/>
  <c r="H3346" i="13"/>
  <c r="J3346" i="13"/>
  <c r="H3347" i="13"/>
  <c r="J3347" i="13"/>
  <c r="H3348" i="13"/>
  <c r="J3348" i="13"/>
  <c r="H3349" i="13"/>
  <c r="J3349" i="13"/>
  <c r="H3350" i="13"/>
  <c r="J3350" i="13"/>
  <c r="H3351" i="13"/>
  <c r="J3351" i="13"/>
  <c r="H3352" i="13"/>
  <c r="J3352" i="13"/>
  <c r="H3353" i="13"/>
  <c r="J3353" i="13"/>
  <c r="H3354" i="13"/>
  <c r="J3354" i="13"/>
  <c r="H3355" i="13"/>
  <c r="J3355" i="13"/>
  <c r="H3356" i="13"/>
  <c r="J3356" i="13"/>
  <c r="H3357" i="13"/>
  <c r="J3357" i="13"/>
  <c r="H3358" i="13"/>
  <c r="J3358" i="13"/>
  <c r="H3359" i="13"/>
  <c r="J3359" i="13"/>
  <c r="H3360" i="13"/>
  <c r="J3360" i="13"/>
  <c r="H3361" i="13"/>
  <c r="J3361" i="13"/>
  <c r="H3362" i="13"/>
  <c r="J3362" i="13"/>
  <c r="H3363" i="13"/>
  <c r="J3363" i="13"/>
  <c r="H3364" i="13"/>
  <c r="J3364" i="13"/>
  <c r="H3365" i="13"/>
  <c r="J3365" i="13"/>
  <c r="H3366" i="13"/>
  <c r="J3366" i="13"/>
  <c r="H3367" i="13"/>
  <c r="J3367" i="13"/>
  <c r="H3368" i="13"/>
  <c r="J3368" i="13"/>
  <c r="H3369" i="13"/>
  <c r="J3369" i="13"/>
  <c r="H3370" i="13"/>
  <c r="J3370" i="13"/>
  <c r="H3371" i="13"/>
  <c r="J3371" i="13"/>
  <c r="H3372" i="13"/>
  <c r="J3372" i="13"/>
  <c r="H3373" i="13"/>
  <c r="J3373" i="13"/>
  <c r="H3374" i="13"/>
  <c r="J3374" i="13"/>
  <c r="H3375" i="13"/>
  <c r="J3375" i="13"/>
  <c r="H3376" i="13"/>
  <c r="J3376" i="13"/>
  <c r="H3377" i="13"/>
  <c r="J3377" i="13"/>
  <c r="H3378" i="13"/>
  <c r="J3378" i="13"/>
  <c r="H3379" i="13"/>
  <c r="J3379" i="13"/>
  <c r="H3380" i="13"/>
  <c r="J3380" i="13"/>
  <c r="H3381" i="13"/>
  <c r="J3381" i="13"/>
  <c r="H3382" i="13"/>
  <c r="J3382" i="13"/>
  <c r="H3383" i="13"/>
  <c r="J3383" i="13"/>
  <c r="H3384" i="13"/>
  <c r="J3384" i="13"/>
  <c r="H3385" i="13"/>
  <c r="J3385" i="13"/>
  <c r="H3386" i="13"/>
  <c r="J3386" i="13"/>
  <c r="H3387" i="13"/>
  <c r="J3387" i="13"/>
  <c r="H3388" i="13"/>
  <c r="J3388" i="13"/>
  <c r="H3389" i="13"/>
  <c r="J3389" i="13"/>
  <c r="H3390" i="13"/>
  <c r="J3390" i="13"/>
  <c r="H3391" i="13"/>
  <c r="J3391" i="13"/>
  <c r="H3392" i="13"/>
  <c r="J3392" i="13"/>
  <c r="H3393" i="13"/>
  <c r="J3393" i="13"/>
  <c r="H3394" i="13"/>
  <c r="J3394" i="13"/>
  <c r="H3395" i="13"/>
  <c r="J3395" i="13"/>
  <c r="H3396" i="13"/>
  <c r="J3396" i="13"/>
  <c r="H3397" i="13"/>
  <c r="J3397" i="13"/>
  <c r="H3398" i="13"/>
  <c r="J3398" i="13"/>
  <c r="H3399" i="13"/>
  <c r="J3399" i="13"/>
  <c r="H3400" i="13"/>
  <c r="J3400" i="13"/>
  <c r="H3401" i="13"/>
  <c r="J3401" i="13"/>
  <c r="H3402" i="13"/>
  <c r="J3402" i="13"/>
  <c r="H3403" i="13"/>
  <c r="J3403" i="13"/>
  <c r="H3404" i="13"/>
  <c r="J3404" i="13"/>
  <c r="H3405" i="13"/>
  <c r="J3405" i="13"/>
  <c r="H3406" i="13"/>
  <c r="J3406" i="13"/>
  <c r="H3407" i="13"/>
  <c r="J3407" i="13"/>
  <c r="H3408" i="13"/>
  <c r="J3408" i="13"/>
  <c r="H3409" i="13"/>
  <c r="J3409" i="13"/>
  <c r="H3410" i="13"/>
  <c r="J3410" i="13"/>
  <c r="H3411" i="13"/>
  <c r="J3411" i="13"/>
  <c r="H3412" i="13"/>
  <c r="J3412" i="13"/>
  <c r="H3413" i="13"/>
  <c r="J3413" i="13"/>
  <c r="H3414" i="13"/>
  <c r="J3414" i="13"/>
  <c r="H3415" i="13"/>
  <c r="J3415" i="13"/>
  <c r="H3416" i="13"/>
  <c r="J3416" i="13"/>
  <c r="H3417" i="13"/>
  <c r="J3417" i="13"/>
  <c r="H3418" i="13"/>
  <c r="J3418" i="13"/>
  <c r="H3419" i="13"/>
  <c r="J3419" i="13"/>
  <c r="H3420" i="13"/>
  <c r="J3420" i="13"/>
  <c r="H3421" i="13"/>
  <c r="J3421" i="13"/>
  <c r="H3422" i="13"/>
  <c r="J3422" i="13"/>
  <c r="H3423" i="13"/>
  <c r="J3423" i="13"/>
  <c r="H3424" i="13"/>
  <c r="J3424" i="13"/>
  <c r="H3425" i="13"/>
  <c r="J3425" i="13"/>
  <c r="H3426" i="13"/>
  <c r="J3426" i="13"/>
  <c r="H3427" i="13"/>
  <c r="J3427" i="13"/>
  <c r="H3428" i="13"/>
  <c r="J3428" i="13"/>
  <c r="H3429" i="13"/>
  <c r="J3429" i="13"/>
  <c r="H3430" i="13"/>
  <c r="J3430" i="13"/>
  <c r="H3431" i="13"/>
  <c r="J3431" i="13"/>
  <c r="H3432" i="13"/>
  <c r="J3432" i="13"/>
  <c r="H3433" i="13"/>
  <c r="J3433" i="13"/>
  <c r="H3434" i="13"/>
  <c r="J3434" i="13"/>
  <c r="H3435" i="13"/>
  <c r="J3435" i="13"/>
  <c r="H3436" i="13"/>
  <c r="J3436" i="13"/>
  <c r="H3437" i="13"/>
  <c r="J3437" i="13"/>
  <c r="H3438" i="13"/>
  <c r="J3438" i="13"/>
  <c r="H3439" i="13"/>
  <c r="J3439" i="13"/>
  <c r="H3440" i="13"/>
  <c r="J3440" i="13"/>
  <c r="H3441" i="13"/>
  <c r="J3441" i="13"/>
  <c r="H3442" i="13"/>
  <c r="J3442" i="13"/>
  <c r="H3443" i="13"/>
  <c r="J3443" i="13"/>
  <c r="H3444" i="13"/>
  <c r="J3444" i="13"/>
  <c r="H3445" i="13"/>
  <c r="J3445" i="13"/>
  <c r="H3446" i="13"/>
  <c r="J3446" i="13"/>
  <c r="H3447" i="13"/>
  <c r="J3447" i="13"/>
  <c r="H3448" i="13"/>
  <c r="J3448" i="13"/>
  <c r="H3449" i="13"/>
  <c r="J3449" i="13"/>
  <c r="H3450" i="13"/>
  <c r="J3450" i="13"/>
  <c r="H3451" i="13"/>
  <c r="J3451" i="13"/>
  <c r="H3452" i="13"/>
  <c r="J3452" i="13"/>
  <c r="H3453" i="13"/>
  <c r="J3453" i="13"/>
  <c r="H3454" i="13"/>
  <c r="J3454" i="13"/>
  <c r="H3455" i="13"/>
  <c r="J3455" i="13"/>
  <c r="H3456" i="13"/>
  <c r="J3456" i="13"/>
  <c r="H3457" i="13"/>
  <c r="J3457" i="13"/>
  <c r="H3458" i="13"/>
  <c r="J3458" i="13"/>
  <c r="H3459" i="13"/>
  <c r="J3459" i="13"/>
  <c r="H3460" i="13"/>
  <c r="J3460" i="13"/>
  <c r="H3461" i="13"/>
  <c r="J3461" i="13"/>
  <c r="H3462" i="13"/>
  <c r="J3462" i="13"/>
  <c r="H3463" i="13"/>
  <c r="J3463" i="13"/>
  <c r="H3464" i="13"/>
  <c r="J3464" i="13"/>
  <c r="H3465" i="13"/>
  <c r="J3465" i="13"/>
  <c r="H3466" i="13"/>
  <c r="J3466" i="13"/>
  <c r="H3467" i="13"/>
  <c r="J3467" i="13"/>
  <c r="H3468" i="13"/>
  <c r="J3468" i="13"/>
  <c r="H3469" i="13"/>
  <c r="J3469" i="13"/>
  <c r="H3470" i="13"/>
  <c r="J3470" i="13"/>
  <c r="H3471" i="13"/>
  <c r="J3471" i="13"/>
  <c r="H3472" i="13"/>
  <c r="J3472" i="13"/>
  <c r="H3473" i="13"/>
  <c r="J3473" i="13"/>
  <c r="H3474" i="13"/>
  <c r="J3474" i="13"/>
  <c r="H3475" i="13"/>
  <c r="J3475" i="13"/>
  <c r="H3476" i="13"/>
  <c r="J3476" i="13"/>
  <c r="H3477" i="13"/>
  <c r="J3477" i="13"/>
  <c r="H3478" i="13"/>
  <c r="J3478" i="13"/>
  <c r="H3479" i="13"/>
  <c r="J3479" i="13"/>
  <c r="H3480" i="13"/>
  <c r="J3480" i="13"/>
  <c r="H3481" i="13"/>
  <c r="J3481" i="13"/>
  <c r="H3482" i="13"/>
  <c r="J3482" i="13"/>
  <c r="H3483" i="13"/>
  <c r="J3483" i="13"/>
  <c r="H3484" i="13"/>
  <c r="J3484" i="13"/>
  <c r="H3485" i="13"/>
  <c r="J3485" i="13"/>
  <c r="H3486" i="13"/>
  <c r="J3486" i="13"/>
  <c r="H3487" i="13"/>
  <c r="J3487" i="13"/>
  <c r="H3488" i="13"/>
  <c r="J3488" i="13"/>
  <c r="H3489" i="13"/>
  <c r="J3489" i="13"/>
  <c r="H3490" i="13"/>
  <c r="J3490" i="13"/>
  <c r="H3491" i="13"/>
  <c r="J3491" i="13"/>
  <c r="H3492" i="13"/>
  <c r="J3492" i="13"/>
  <c r="H3493" i="13"/>
  <c r="J3493" i="13"/>
  <c r="H3494" i="13"/>
  <c r="J3494" i="13"/>
  <c r="H3495" i="13"/>
  <c r="J3495" i="13"/>
  <c r="H3496" i="13"/>
  <c r="J3496" i="13"/>
  <c r="H3497" i="13"/>
  <c r="J3497" i="13"/>
  <c r="H3498" i="13"/>
  <c r="J3498" i="13"/>
  <c r="H3499" i="13"/>
  <c r="J3499" i="13"/>
  <c r="H3500" i="13"/>
  <c r="J3500" i="13"/>
  <c r="H3501" i="13"/>
  <c r="J3501" i="13"/>
  <c r="H3502" i="13"/>
  <c r="J3502" i="13"/>
  <c r="H3503" i="13"/>
  <c r="J3503" i="13"/>
  <c r="H3504" i="13"/>
  <c r="J3504" i="13"/>
  <c r="H3505" i="13"/>
  <c r="J3505" i="13"/>
  <c r="H3506" i="13"/>
  <c r="J3506" i="13"/>
  <c r="H3507" i="13"/>
  <c r="J3507" i="13"/>
  <c r="H3508" i="13"/>
  <c r="J3508" i="13"/>
  <c r="H3509" i="13"/>
  <c r="J3509" i="13"/>
  <c r="H3510" i="13"/>
  <c r="J3510" i="13"/>
  <c r="H3511" i="13"/>
  <c r="J3511" i="13"/>
  <c r="H3512" i="13"/>
  <c r="J3512" i="13"/>
  <c r="H3513" i="13"/>
  <c r="J3513" i="13"/>
  <c r="H3514" i="13"/>
  <c r="J3514" i="13"/>
  <c r="H3515" i="13"/>
  <c r="J3515" i="13"/>
  <c r="H3516" i="13"/>
  <c r="J3516" i="13"/>
  <c r="H3517" i="13"/>
  <c r="J3517" i="13"/>
  <c r="H3518" i="13"/>
  <c r="J3518" i="13"/>
  <c r="H3519" i="13"/>
  <c r="J3519" i="13"/>
  <c r="H3520" i="13"/>
  <c r="J3520" i="13"/>
  <c r="H3521" i="13"/>
  <c r="J3521" i="13"/>
  <c r="H3522" i="13"/>
  <c r="J3522" i="13"/>
  <c r="H3523" i="13"/>
  <c r="J3523" i="13"/>
  <c r="H3524" i="13"/>
  <c r="J3524" i="13"/>
  <c r="H3525" i="13"/>
  <c r="J3525" i="13"/>
  <c r="H3526" i="13"/>
  <c r="J3526" i="13"/>
  <c r="H3527" i="13"/>
  <c r="J3527" i="13"/>
  <c r="H3528" i="13"/>
  <c r="J3528" i="13"/>
  <c r="H3529" i="13"/>
  <c r="J3529" i="13"/>
  <c r="H3530" i="13"/>
  <c r="J3530" i="13"/>
  <c r="H3531" i="13"/>
  <c r="J3531" i="13"/>
  <c r="H3532" i="13"/>
  <c r="J3532" i="13"/>
  <c r="H3533" i="13"/>
  <c r="J3533" i="13"/>
  <c r="H3534" i="13"/>
  <c r="J3534" i="13"/>
  <c r="H3535" i="13"/>
  <c r="J3535" i="13"/>
  <c r="H3536" i="13"/>
  <c r="J3536" i="13"/>
  <c r="H3537" i="13"/>
  <c r="J3537" i="13"/>
  <c r="H3538" i="13"/>
  <c r="J3538" i="13"/>
  <c r="H3539" i="13"/>
  <c r="J3539" i="13"/>
  <c r="H3540" i="13"/>
  <c r="J3540" i="13"/>
  <c r="H3541" i="13"/>
  <c r="J3541" i="13"/>
  <c r="H3542" i="13"/>
  <c r="J3542" i="13"/>
  <c r="H3543" i="13"/>
  <c r="J3543" i="13"/>
  <c r="H3544" i="13"/>
  <c r="J3544" i="13"/>
  <c r="H3545" i="13"/>
  <c r="J3545" i="13"/>
  <c r="H3546" i="13"/>
  <c r="J3546" i="13"/>
  <c r="H3547" i="13"/>
  <c r="J3547" i="13"/>
  <c r="H3548" i="13"/>
  <c r="J3548" i="13"/>
  <c r="H3549" i="13"/>
  <c r="J3549" i="13"/>
  <c r="H3550" i="13"/>
  <c r="J3550" i="13"/>
  <c r="H3551" i="13"/>
  <c r="J3551" i="13"/>
  <c r="H3552" i="13"/>
  <c r="J3552" i="13"/>
  <c r="H3553" i="13"/>
  <c r="J3553" i="13"/>
  <c r="H3554" i="13"/>
  <c r="J3554" i="13"/>
  <c r="H3555" i="13"/>
  <c r="J3555" i="13"/>
  <c r="H3556" i="13"/>
  <c r="J3556" i="13"/>
  <c r="H3557" i="13"/>
  <c r="J3557" i="13"/>
  <c r="H3558" i="13"/>
  <c r="J3558" i="13"/>
  <c r="H3559" i="13"/>
  <c r="J3559" i="13"/>
  <c r="H3560" i="13"/>
  <c r="J3560" i="13"/>
  <c r="H3561" i="13"/>
  <c r="J3561" i="13"/>
  <c r="H3562" i="13"/>
  <c r="J3562" i="13"/>
  <c r="H3563" i="13"/>
  <c r="J3563" i="13"/>
  <c r="H3564" i="13"/>
  <c r="J3564" i="13"/>
  <c r="H3565" i="13"/>
  <c r="J3565" i="13"/>
  <c r="H3566" i="13"/>
  <c r="J3566" i="13"/>
  <c r="H3567" i="13"/>
  <c r="J3567" i="13"/>
  <c r="H3568" i="13"/>
  <c r="J3568" i="13"/>
  <c r="H3569" i="13"/>
  <c r="J3569" i="13"/>
  <c r="H3570" i="13"/>
  <c r="J3570" i="13"/>
  <c r="H3571" i="13"/>
  <c r="J3571" i="13"/>
  <c r="H3572" i="13"/>
  <c r="J3572" i="13"/>
  <c r="H3573" i="13"/>
  <c r="J3573" i="13"/>
  <c r="H3574" i="13"/>
  <c r="J3574" i="13"/>
  <c r="H3575" i="13"/>
  <c r="J3575" i="13"/>
  <c r="H3576" i="13"/>
  <c r="J3576" i="13"/>
  <c r="H3577" i="13"/>
  <c r="J3577" i="13"/>
  <c r="H3578" i="13"/>
  <c r="J3578" i="13"/>
  <c r="H3579" i="13"/>
  <c r="J3579" i="13"/>
  <c r="H3580" i="13"/>
  <c r="J3580" i="13"/>
  <c r="H3581" i="13"/>
  <c r="J3581" i="13"/>
  <c r="H3582" i="13"/>
  <c r="J3582" i="13"/>
  <c r="H3583" i="13"/>
  <c r="J3583" i="13"/>
  <c r="H3584" i="13"/>
  <c r="J3584" i="13"/>
  <c r="H3585" i="13"/>
  <c r="J3585" i="13"/>
  <c r="H3586" i="13"/>
  <c r="J3586" i="13"/>
  <c r="H3587" i="13"/>
  <c r="J3587" i="13"/>
  <c r="H3588" i="13"/>
  <c r="J3588" i="13"/>
  <c r="H3589" i="13"/>
  <c r="J3589" i="13"/>
  <c r="H3590" i="13"/>
  <c r="J3590" i="13"/>
  <c r="H3591" i="13"/>
  <c r="J3591" i="13"/>
  <c r="H3592" i="13"/>
  <c r="J3592" i="13"/>
  <c r="H3593" i="13"/>
  <c r="J3593" i="13"/>
  <c r="H3594" i="13"/>
  <c r="J3594" i="13"/>
  <c r="H3595" i="13"/>
  <c r="J3595" i="13"/>
  <c r="H3596" i="13"/>
  <c r="J3596" i="13"/>
  <c r="H3597" i="13"/>
  <c r="J3597" i="13"/>
  <c r="H3598" i="13"/>
  <c r="J3598" i="13"/>
  <c r="H3599" i="13"/>
  <c r="J3599" i="13"/>
  <c r="H3600" i="13"/>
  <c r="J3600" i="13"/>
  <c r="H3601" i="13"/>
  <c r="J3601" i="13"/>
  <c r="H3602" i="13"/>
  <c r="J3602" i="13"/>
  <c r="H3603" i="13"/>
  <c r="J3603" i="13"/>
  <c r="H3604" i="13"/>
  <c r="J3604" i="13"/>
  <c r="H3605" i="13"/>
  <c r="J3605" i="13"/>
  <c r="H3606" i="13"/>
  <c r="J3606" i="13"/>
  <c r="H3607" i="13"/>
  <c r="J3607" i="13"/>
  <c r="H3608" i="13"/>
  <c r="J3608" i="13"/>
  <c r="H3609" i="13"/>
  <c r="J3609" i="13"/>
  <c r="H3610" i="13"/>
  <c r="J3610" i="13"/>
  <c r="H3611" i="13"/>
  <c r="J3611" i="13"/>
  <c r="H3612" i="13"/>
  <c r="J3612" i="13"/>
  <c r="H3613" i="13"/>
  <c r="J3613" i="13"/>
  <c r="H3614" i="13"/>
  <c r="J3614" i="13"/>
  <c r="H3615" i="13"/>
  <c r="J3615" i="13"/>
  <c r="H3616" i="13"/>
  <c r="J3616" i="13"/>
  <c r="H3617" i="13"/>
  <c r="J3617" i="13"/>
  <c r="H3618" i="13"/>
  <c r="J3618" i="13"/>
  <c r="H3619" i="13"/>
  <c r="J3619" i="13"/>
  <c r="H3620" i="13"/>
  <c r="J3620" i="13"/>
  <c r="H3621" i="13"/>
  <c r="J3621" i="13"/>
  <c r="H3622" i="13"/>
  <c r="J3622" i="13"/>
  <c r="H3623" i="13"/>
  <c r="J3623" i="13"/>
  <c r="H3624" i="13"/>
  <c r="J3624" i="13"/>
  <c r="H3625" i="13"/>
  <c r="J3625" i="13"/>
  <c r="H3626" i="13"/>
  <c r="J3626" i="13"/>
  <c r="H3627" i="13"/>
  <c r="J3627" i="13"/>
  <c r="H3628" i="13"/>
  <c r="J3628" i="13"/>
  <c r="H3629" i="13"/>
  <c r="J3629" i="13"/>
  <c r="H3630" i="13"/>
  <c r="J3630" i="13"/>
  <c r="H3631" i="13"/>
  <c r="J3631" i="13"/>
  <c r="H3632" i="13"/>
  <c r="J3632" i="13"/>
  <c r="H3633" i="13"/>
  <c r="J3633" i="13"/>
  <c r="H3634" i="13"/>
  <c r="J3634" i="13"/>
  <c r="H3635" i="13"/>
  <c r="J3635" i="13"/>
  <c r="H3636" i="13"/>
  <c r="J3636" i="13"/>
  <c r="H3637" i="13"/>
  <c r="J3637" i="13"/>
  <c r="H3638" i="13"/>
  <c r="J3638" i="13"/>
  <c r="H3639" i="13"/>
  <c r="J3639" i="13"/>
  <c r="H3640" i="13"/>
  <c r="J3640" i="13"/>
  <c r="H3641" i="13"/>
  <c r="J3641" i="13"/>
  <c r="H3642" i="13"/>
  <c r="J3642" i="13"/>
  <c r="H3643" i="13"/>
  <c r="J3643" i="13"/>
  <c r="H3644" i="13"/>
  <c r="J3644" i="13"/>
  <c r="H3645" i="13"/>
  <c r="J3645" i="13"/>
  <c r="H3646" i="13"/>
  <c r="J3646" i="13"/>
  <c r="H3647" i="13"/>
  <c r="J3647" i="13"/>
  <c r="H3648" i="13"/>
  <c r="J3648" i="13"/>
  <c r="H3649" i="13"/>
  <c r="J3649" i="13"/>
  <c r="H3650" i="13"/>
  <c r="J3650" i="13"/>
  <c r="H3651" i="13"/>
  <c r="J3651" i="13"/>
  <c r="H3652" i="13"/>
  <c r="J3652" i="13"/>
  <c r="H3653" i="13"/>
  <c r="J3653" i="13"/>
  <c r="H3654" i="13"/>
  <c r="J3654" i="13"/>
  <c r="H3655" i="13"/>
  <c r="J3655" i="13"/>
  <c r="H3656" i="13"/>
  <c r="J3656" i="13"/>
  <c r="H3657" i="13"/>
  <c r="J3657" i="13"/>
  <c r="H3658" i="13"/>
  <c r="J3658" i="13"/>
  <c r="H3659" i="13"/>
  <c r="J3659" i="13"/>
  <c r="H3660" i="13"/>
  <c r="J3660" i="13"/>
  <c r="H3661" i="13"/>
  <c r="J3661" i="13"/>
  <c r="H3662" i="13"/>
  <c r="J3662" i="13"/>
  <c r="H3663" i="13"/>
  <c r="J3663" i="13"/>
  <c r="H3664" i="13"/>
  <c r="J3664" i="13"/>
  <c r="H3665" i="13"/>
  <c r="J3665" i="13"/>
  <c r="H3666" i="13"/>
  <c r="J3666" i="13"/>
  <c r="H3667" i="13"/>
  <c r="J3667" i="13"/>
  <c r="H3668" i="13"/>
  <c r="J3668" i="13"/>
  <c r="H3669" i="13"/>
  <c r="J3669" i="13"/>
  <c r="H3670" i="13"/>
  <c r="J3670" i="13"/>
  <c r="H3671" i="13"/>
  <c r="J3671" i="13"/>
  <c r="H3672" i="13"/>
  <c r="J3672" i="13"/>
  <c r="H3673" i="13"/>
  <c r="J3673" i="13"/>
  <c r="H3674" i="13"/>
  <c r="J3674" i="13"/>
  <c r="H3675" i="13"/>
  <c r="J3675" i="13"/>
  <c r="H3676" i="13"/>
  <c r="J3676" i="13"/>
  <c r="H3677" i="13"/>
  <c r="J3677" i="13"/>
  <c r="H3678" i="13"/>
  <c r="J3678" i="13"/>
  <c r="H3679" i="13"/>
  <c r="J3679" i="13"/>
  <c r="H3680" i="13"/>
  <c r="J3680" i="13"/>
  <c r="H3681" i="13"/>
  <c r="J3681" i="13"/>
  <c r="H3682" i="13"/>
  <c r="J3682" i="13"/>
  <c r="H3683" i="13"/>
  <c r="J3683" i="13"/>
  <c r="H3684" i="13"/>
  <c r="J3684" i="13"/>
  <c r="H3685" i="13"/>
  <c r="J3685" i="13"/>
  <c r="H3686" i="13"/>
  <c r="J3686" i="13"/>
  <c r="H3687" i="13"/>
  <c r="J3687" i="13"/>
  <c r="H3688" i="13"/>
  <c r="J3688" i="13"/>
  <c r="H3689" i="13"/>
  <c r="J3689" i="13"/>
  <c r="H3690" i="13"/>
  <c r="J3690" i="13"/>
  <c r="H3691" i="13"/>
  <c r="J3691" i="13"/>
  <c r="H3692" i="13"/>
  <c r="J3692" i="13"/>
  <c r="H3693" i="13"/>
  <c r="J3693" i="13"/>
  <c r="H3694" i="13"/>
  <c r="J3694" i="13"/>
  <c r="H3695" i="13"/>
  <c r="J3695" i="13"/>
  <c r="H3696" i="13"/>
  <c r="J3696" i="13"/>
  <c r="H3697" i="13"/>
  <c r="J3697" i="13"/>
  <c r="H3698" i="13"/>
  <c r="J3698" i="13"/>
  <c r="H3699" i="13"/>
  <c r="J3699" i="13"/>
  <c r="H3700" i="13"/>
  <c r="J3700" i="13"/>
  <c r="H3701" i="13"/>
  <c r="J3701" i="13"/>
  <c r="H3702" i="13"/>
  <c r="J3702" i="13"/>
  <c r="H3703" i="13"/>
  <c r="J3703" i="13"/>
  <c r="H3704" i="13"/>
  <c r="J3704" i="13"/>
  <c r="H3705" i="13"/>
  <c r="J3705" i="13"/>
  <c r="H3706" i="13"/>
  <c r="J3706" i="13"/>
  <c r="H3707" i="13"/>
  <c r="J3707" i="13"/>
  <c r="H3708" i="13"/>
  <c r="J3708" i="13"/>
  <c r="H3709" i="13"/>
  <c r="J3709" i="13"/>
  <c r="H3710" i="13"/>
  <c r="J3710" i="13"/>
  <c r="H3711" i="13"/>
  <c r="J3711" i="13"/>
  <c r="H3712" i="13"/>
  <c r="J3712" i="13"/>
  <c r="H3713" i="13"/>
  <c r="J3713" i="13"/>
  <c r="H3714" i="13"/>
  <c r="J3714" i="13"/>
  <c r="H3715" i="13"/>
  <c r="J3715" i="13"/>
  <c r="H3716" i="13"/>
  <c r="J3716" i="13"/>
  <c r="H3717" i="13"/>
  <c r="J3717" i="13"/>
  <c r="H3718" i="13"/>
  <c r="J3718" i="13"/>
  <c r="H3719" i="13"/>
  <c r="J3719" i="13"/>
  <c r="H3720" i="13"/>
  <c r="J3720" i="13"/>
  <c r="H3721" i="13"/>
  <c r="J3721" i="13"/>
  <c r="H3722" i="13"/>
  <c r="J3722" i="13"/>
  <c r="H3723" i="13"/>
  <c r="J3723" i="13"/>
  <c r="H3724" i="13"/>
  <c r="J3724" i="13"/>
  <c r="H3725" i="13"/>
  <c r="J3725" i="13"/>
  <c r="H3726" i="13"/>
  <c r="J3726" i="13"/>
  <c r="H3727" i="13"/>
  <c r="J3727" i="13"/>
  <c r="H3728" i="13"/>
  <c r="J3728" i="13"/>
  <c r="H3729" i="13"/>
  <c r="J3729" i="13"/>
  <c r="H3730" i="13"/>
  <c r="J3730" i="13"/>
  <c r="H3731" i="13"/>
  <c r="J3731" i="13"/>
  <c r="H3732" i="13"/>
  <c r="J3732" i="13"/>
  <c r="H3733" i="13"/>
  <c r="J3733" i="13"/>
  <c r="H3734" i="13"/>
  <c r="J3734" i="13"/>
  <c r="H3735" i="13"/>
  <c r="J3735" i="13"/>
  <c r="H3736" i="13"/>
  <c r="J3736" i="13"/>
  <c r="H3737" i="13"/>
  <c r="J3737" i="13"/>
  <c r="H3738" i="13"/>
  <c r="J3738" i="13"/>
  <c r="H3739" i="13"/>
  <c r="J3739" i="13"/>
  <c r="H3740" i="13"/>
  <c r="J3740" i="13"/>
  <c r="H3741" i="13"/>
  <c r="J3741" i="13"/>
  <c r="H3742" i="13"/>
  <c r="J3742" i="13"/>
  <c r="H3743" i="13"/>
  <c r="J3743" i="13"/>
  <c r="H3744" i="13"/>
  <c r="J3744" i="13"/>
  <c r="H3745" i="13"/>
  <c r="J3745" i="13"/>
  <c r="H3746" i="13"/>
  <c r="J3746" i="13"/>
  <c r="H3747" i="13"/>
  <c r="J3747" i="13"/>
  <c r="H3748" i="13"/>
  <c r="J3748" i="13"/>
  <c r="H3749" i="13"/>
  <c r="J3749" i="13"/>
  <c r="H3750" i="13"/>
  <c r="J3750" i="13"/>
  <c r="H3751" i="13"/>
  <c r="J3751" i="13"/>
  <c r="H3752" i="13"/>
  <c r="J3752" i="13"/>
  <c r="H3753" i="13"/>
  <c r="J3753" i="13"/>
  <c r="H3754" i="13"/>
  <c r="J3754" i="13"/>
  <c r="H3755" i="13"/>
  <c r="J3755" i="13"/>
  <c r="H3756" i="13"/>
  <c r="J3756" i="13"/>
  <c r="H3757" i="13"/>
  <c r="J3757" i="13"/>
  <c r="H3758" i="13"/>
  <c r="J3758" i="13"/>
  <c r="H3759" i="13"/>
  <c r="J3759" i="13"/>
  <c r="H3760" i="13"/>
  <c r="J3760" i="13"/>
  <c r="H3761" i="13"/>
  <c r="J3761" i="13"/>
  <c r="H3762" i="13"/>
  <c r="J3762" i="13"/>
  <c r="H3763" i="13"/>
  <c r="J3763" i="13"/>
  <c r="H3764" i="13"/>
  <c r="J3764" i="13"/>
  <c r="H3765" i="13"/>
  <c r="J3765" i="13"/>
  <c r="H3766" i="13"/>
  <c r="J3766" i="13"/>
  <c r="H3767" i="13"/>
  <c r="J3767" i="13"/>
  <c r="H3768" i="13"/>
  <c r="J3768" i="13"/>
  <c r="H3769" i="13"/>
  <c r="J3769" i="13"/>
  <c r="H3770" i="13"/>
  <c r="J3770" i="13"/>
  <c r="H3771" i="13"/>
  <c r="J3771" i="13"/>
  <c r="H3772" i="13"/>
  <c r="J3772" i="13"/>
  <c r="H3773" i="13"/>
  <c r="J3773" i="13"/>
  <c r="H3774" i="13"/>
  <c r="J3774" i="13"/>
  <c r="H3775" i="13"/>
  <c r="J3775" i="13"/>
  <c r="H3776" i="13"/>
  <c r="J3776" i="13"/>
  <c r="H3777" i="13"/>
  <c r="J3777" i="13"/>
  <c r="H3778" i="13"/>
  <c r="J3778" i="13"/>
  <c r="H3779" i="13"/>
  <c r="J3779" i="13"/>
  <c r="H3780" i="13"/>
  <c r="J3780" i="13"/>
  <c r="H3781" i="13"/>
  <c r="J3781" i="13"/>
  <c r="H3782" i="13"/>
  <c r="J3782" i="13"/>
  <c r="H3783" i="13"/>
  <c r="J3783" i="13"/>
  <c r="H3784" i="13"/>
  <c r="J3784" i="13"/>
  <c r="H3785" i="13"/>
  <c r="J3785" i="13"/>
  <c r="H3786" i="13"/>
  <c r="J3786" i="13"/>
  <c r="H3787" i="13"/>
  <c r="J3787" i="13"/>
  <c r="H3788" i="13"/>
  <c r="J3788" i="13"/>
  <c r="H3789" i="13"/>
  <c r="J3789" i="13"/>
  <c r="H3790" i="13"/>
  <c r="J3790" i="13"/>
  <c r="H3791" i="13"/>
  <c r="J3791" i="13"/>
  <c r="H3792" i="13"/>
  <c r="J3792" i="13"/>
  <c r="H3793" i="13"/>
  <c r="J3793" i="13"/>
  <c r="H3794" i="13"/>
  <c r="J3794" i="13"/>
  <c r="H3795" i="13"/>
  <c r="J3795" i="13"/>
  <c r="H3796" i="13"/>
  <c r="J3796" i="13"/>
  <c r="H3797" i="13"/>
  <c r="J3797" i="13"/>
  <c r="H3798" i="13"/>
  <c r="J3798" i="13"/>
  <c r="H3799" i="13"/>
  <c r="J3799" i="13"/>
  <c r="H3800" i="13"/>
  <c r="J3800" i="13"/>
  <c r="H3801" i="13"/>
  <c r="J3801" i="13"/>
  <c r="H3802" i="13"/>
  <c r="J3802" i="13"/>
  <c r="H3803" i="13"/>
  <c r="J3803" i="13"/>
  <c r="H3804" i="13"/>
  <c r="J3804" i="13"/>
  <c r="H3805" i="13"/>
  <c r="J3805" i="13"/>
  <c r="H3806" i="13"/>
  <c r="J3806" i="13"/>
  <c r="H3807" i="13"/>
  <c r="J3807" i="13"/>
  <c r="H3808" i="13"/>
  <c r="J3808" i="13"/>
  <c r="H3809" i="13"/>
  <c r="J3809" i="13"/>
  <c r="H3810" i="13"/>
  <c r="J3810" i="13"/>
  <c r="H3811" i="13"/>
  <c r="J3811" i="13"/>
  <c r="H3812" i="13"/>
  <c r="J3812" i="13"/>
  <c r="H3813" i="13"/>
  <c r="J3813" i="13"/>
  <c r="H3814" i="13"/>
  <c r="J3814" i="13"/>
  <c r="H3815" i="13"/>
  <c r="J3815" i="13"/>
  <c r="H3816" i="13"/>
  <c r="J3816" i="13"/>
  <c r="H3817" i="13"/>
  <c r="J3817" i="13"/>
  <c r="H3818" i="13"/>
  <c r="J3818" i="13"/>
  <c r="H3819" i="13"/>
  <c r="J3819" i="13"/>
  <c r="H3820" i="13"/>
  <c r="J3820" i="13"/>
  <c r="H3821" i="13"/>
  <c r="J3821" i="13"/>
  <c r="H3822" i="13"/>
  <c r="J3822" i="13"/>
  <c r="H3823" i="13"/>
  <c r="J3823" i="13"/>
  <c r="H3824" i="13"/>
  <c r="J3824" i="13"/>
  <c r="H3825" i="13"/>
  <c r="J3825" i="13"/>
  <c r="H3826" i="13"/>
  <c r="J3826" i="13"/>
  <c r="H3827" i="13"/>
  <c r="J3827" i="13"/>
  <c r="H3828" i="13"/>
  <c r="J3828" i="13"/>
  <c r="H3829" i="13"/>
  <c r="J3829" i="13"/>
  <c r="H3830" i="13"/>
  <c r="J3830" i="13"/>
  <c r="H3831" i="13"/>
  <c r="J3831" i="13"/>
  <c r="H3832" i="13"/>
  <c r="J3832" i="13"/>
  <c r="H3833" i="13"/>
  <c r="J3833" i="13"/>
  <c r="H3834" i="13"/>
  <c r="J3834" i="13"/>
  <c r="H3835" i="13"/>
  <c r="J3835" i="13"/>
  <c r="H3836" i="13"/>
  <c r="J3836" i="13"/>
  <c r="H3837" i="13"/>
  <c r="J3837" i="13"/>
  <c r="H3838" i="13"/>
  <c r="J3838" i="13"/>
  <c r="H3839" i="13"/>
  <c r="J3839" i="13"/>
  <c r="H3840" i="13"/>
  <c r="J3840" i="13"/>
  <c r="H3841" i="13"/>
  <c r="J3841" i="13"/>
  <c r="H3842" i="13"/>
  <c r="J3842" i="13"/>
  <c r="H3843" i="13"/>
  <c r="J3843" i="13"/>
  <c r="H3844" i="13"/>
  <c r="J3844" i="13"/>
  <c r="H3845" i="13"/>
  <c r="J3845" i="13"/>
  <c r="H3846" i="13"/>
  <c r="J3846" i="13"/>
  <c r="H3847" i="13"/>
  <c r="J3847" i="13"/>
  <c r="H3848" i="13"/>
  <c r="J3848" i="13"/>
  <c r="H3849" i="13"/>
  <c r="J3849" i="13"/>
  <c r="H3850" i="13"/>
  <c r="J3850" i="13"/>
  <c r="H3851" i="13"/>
  <c r="J3851" i="13"/>
  <c r="H3852" i="13"/>
  <c r="J3852" i="13"/>
  <c r="H3853" i="13"/>
  <c r="J3853" i="13"/>
  <c r="H3854" i="13"/>
  <c r="J3854" i="13"/>
  <c r="H3855" i="13"/>
  <c r="J3855" i="13"/>
  <c r="H3856" i="13"/>
  <c r="J3856" i="13"/>
  <c r="H3857" i="13"/>
  <c r="J3857" i="13"/>
  <c r="H3858" i="13"/>
  <c r="J3858" i="13"/>
  <c r="H3859" i="13"/>
  <c r="J3859" i="13"/>
  <c r="H3860" i="13"/>
  <c r="J3860" i="13"/>
  <c r="H3861" i="13"/>
  <c r="J3861" i="13"/>
  <c r="H3862" i="13"/>
  <c r="J3862" i="13"/>
  <c r="H3863" i="13"/>
  <c r="J3863" i="13"/>
  <c r="H3864" i="13"/>
  <c r="J3864" i="13"/>
  <c r="H3865" i="13"/>
  <c r="J3865" i="13"/>
  <c r="H3866" i="13"/>
  <c r="J3866" i="13"/>
  <c r="H3867" i="13"/>
  <c r="J3867" i="13"/>
  <c r="H3868" i="13"/>
  <c r="J3868" i="13"/>
  <c r="H3869" i="13"/>
  <c r="J3869" i="13"/>
  <c r="H3870" i="13"/>
  <c r="J3870" i="13"/>
  <c r="H3871" i="13"/>
  <c r="J3871" i="13"/>
  <c r="H3872" i="13"/>
  <c r="J3872" i="13"/>
  <c r="H3873" i="13"/>
  <c r="J3873" i="13"/>
  <c r="H3874" i="13"/>
  <c r="J3874" i="13"/>
  <c r="H3875" i="13"/>
  <c r="J3875" i="13"/>
  <c r="H3876" i="13"/>
  <c r="J3876" i="13"/>
  <c r="H3877" i="13"/>
  <c r="J3877" i="13"/>
  <c r="H3878" i="13"/>
  <c r="J3878" i="13"/>
  <c r="H3879" i="13"/>
  <c r="J3879" i="13"/>
  <c r="H3880" i="13"/>
  <c r="J3880" i="13"/>
  <c r="H3881" i="13"/>
  <c r="J3881" i="13"/>
  <c r="H3882" i="13"/>
  <c r="J3882" i="13"/>
  <c r="H3883" i="13"/>
  <c r="J3883" i="13"/>
  <c r="H3884" i="13"/>
  <c r="J3884" i="13"/>
  <c r="H3885" i="13"/>
  <c r="J3885" i="13"/>
  <c r="H3886" i="13"/>
  <c r="J3886" i="13"/>
  <c r="H3887" i="13"/>
  <c r="J3887" i="13"/>
  <c r="H3888" i="13"/>
  <c r="J3888" i="13"/>
  <c r="H3889" i="13"/>
  <c r="J3889" i="13"/>
  <c r="H3890" i="13"/>
  <c r="J3890" i="13"/>
  <c r="H3891" i="13"/>
  <c r="J3891" i="13"/>
  <c r="H3892" i="13"/>
  <c r="J3892" i="13"/>
  <c r="H3893" i="13"/>
  <c r="J3893" i="13"/>
  <c r="H3894" i="13"/>
  <c r="J3894" i="13"/>
  <c r="H3895" i="13"/>
  <c r="J3895" i="13"/>
  <c r="H3896" i="13"/>
  <c r="J3896" i="13"/>
  <c r="H3897" i="13"/>
  <c r="J3897" i="13"/>
  <c r="H3898" i="13"/>
  <c r="J3898" i="13"/>
  <c r="H3899" i="13"/>
  <c r="J3899" i="13"/>
  <c r="H3900" i="13"/>
  <c r="J3900" i="13"/>
  <c r="H3901" i="13"/>
  <c r="J3901" i="13"/>
  <c r="H3902" i="13"/>
  <c r="J3902" i="13"/>
  <c r="H3903" i="13"/>
  <c r="J3903" i="13"/>
  <c r="H3904" i="13"/>
  <c r="J3904" i="13"/>
  <c r="H3905" i="13"/>
  <c r="J3905" i="13"/>
  <c r="H3906" i="13"/>
  <c r="J3906" i="13"/>
  <c r="H3907" i="13"/>
  <c r="J3907" i="13"/>
  <c r="H3908" i="13"/>
  <c r="J3908" i="13"/>
  <c r="H3909" i="13"/>
  <c r="J3909" i="13"/>
  <c r="H3910" i="13"/>
  <c r="J3910" i="13"/>
  <c r="H3911" i="13"/>
  <c r="J3911" i="13"/>
  <c r="H3912" i="13"/>
  <c r="J3912" i="13"/>
  <c r="H3913" i="13"/>
  <c r="J3913" i="13"/>
  <c r="H3914" i="13"/>
  <c r="J3914" i="13"/>
  <c r="H3915" i="13"/>
  <c r="J3915" i="13"/>
  <c r="H3916" i="13"/>
  <c r="J3916" i="13"/>
  <c r="H3917" i="13"/>
  <c r="J3917" i="13"/>
  <c r="H3918" i="13"/>
  <c r="J3918" i="13"/>
  <c r="H3919" i="13"/>
  <c r="J3919" i="13"/>
  <c r="H3920" i="13"/>
  <c r="J3920" i="13"/>
  <c r="H3921" i="13"/>
  <c r="J3921" i="13"/>
  <c r="H3922" i="13"/>
  <c r="J3922" i="13"/>
  <c r="H3923" i="13"/>
  <c r="J3923" i="13"/>
  <c r="H3924" i="13"/>
  <c r="J3924" i="13"/>
  <c r="H3925" i="13"/>
  <c r="J3925" i="13"/>
  <c r="H3926" i="13"/>
  <c r="J3926" i="13"/>
  <c r="H3927" i="13"/>
  <c r="J3927" i="13"/>
  <c r="H3928" i="13"/>
  <c r="J3928" i="13"/>
  <c r="H3929" i="13"/>
  <c r="J3929" i="13"/>
  <c r="H3930" i="13"/>
  <c r="J3930" i="13"/>
  <c r="H3931" i="13"/>
  <c r="J3931" i="13"/>
  <c r="H3932" i="13"/>
  <c r="J3932" i="13"/>
  <c r="H3933" i="13"/>
  <c r="J3933" i="13"/>
  <c r="H3934" i="13"/>
  <c r="J3934" i="13"/>
  <c r="H3935" i="13"/>
  <c r="J3935" i="13"/>
  <c r="H3936" i="13"/>
  <c r="J3936" i="13"/>
  <c r="H3937" i="13"/>
  <c r="J3937" i="13"/>
  <c r="H3938" i="13"/>
  <c r="J3938" i="13"/>
  <c r="H3939" i="13"/>
  <c r="J3939" i="13"/>
  <c r="H3940" i="13"/>
  <c r="J3940" i="13"/>
  <c r="H3941" i="13"/>
  <c r="J3941" i="13"/>
  <c r="H3942" i="13"/>
  <c r="J3942" i="13"/>
  <c r="H3943" i="13"/>
  <c r="J3943" i="13"/>
  <c r="H3944" i="13"/>
  <c r="J3944" i="13"/>
  <c r="H3945" i="13"/>
  <c r="J3945" i="13"/>
  <c r="H3946" i="13"/>
  <c r="J3946" i="13"/>
  <c r="H3947" i="13"/>
  <c r="J3947" i="13"/>
  <c r="H3948" i="13"/>
  <c r="J3948" i="13"/>
  <c r="H3949" i="13"/>
  <c r="J3949" i="13"/>
  <c r="H3950" i="13"/>
  <c r="J3950" i="13"/>
  <c r="H3951" i="13"/>
  <c r="J3951" i="13"/>
  <c r="H3952" i="13"/>
  <c r="J3952" i="13"/>
  <c r="H3953" i="13"/>
  <c r="J3953" i="13"/>
  <c r="H3954" i="13"/>
  <c r="J3954" i="13"/>
  <c r="H3955" i="13"/>
  <c r="J3955" i="13"/>
  <c r="H3956" i="13"/>
  <c r="J3956" i="13"/>
  <c r="H3957" i="13"/>
  <c r="J3957" i="13"/>
  <c r="H3958" i="13"/>
  <c r="J3958" i="13"/>
  <c r="H3959" i="13"/>
  <c r="J3959" i="13"/>
  <c r="H3960" i="13"/>
  <c r="J3960" i="13"/>
  <c r="H3961" i="13"/>
  <c r="J3961" i="13"/>
  <c r="H3962" i="13"/>
  <c r="J3962" i="13"/>
  <c r="H3963" i="13"/>
  <c r="J3963" i="13"/>
  <c r="H3964" i="13"/>
  <c r="J3964" i="13"/>
  <c r="H3965" i="13"/>
  <c r="J3965" i="13"/>
  <c r="H3966" i="13"/>
  <c r="J3966" i="13"/>
  <c r="H3967" i="13"/>
  <c r="J3967" i="13"/>
  <c r="H3968" i="13"/>
  <c r="J3968" i="13"/>
  <c r="H3969" i="13"/>
  <c r="J3969" i="13"/>
  <c r="H3970" i="13"/>
  <c r="J3970" i="13"/>
  <c r="H3971" i="13"/>
  <c r="J3971" i="13"/>
  <c r="H3972" i="13"/>
  <c r="J3972" i="13"/>
  <c r="H3973" i="13"/>
  <c r="J3973" i="13"/>
  <c r="H3974" i="13"/>
  <c r="J3974" i="13"/>
  <c r="H3975" i="13"/>
  <c r="J3975" i="13"/>
  <c r="H3976" i="13"/>
  <c r="J3976" i="13"/>
  <c r="H3977" i="13"/>
  <c r="J3977" i="13"/>
  <c r="H3978" i="13"/>
  <c r="J3978" i="13"/>
  <c r="H3979" i="13"/>
  <c r="J3979" i="13"/>
  <c r="H3980" i="13"/>
  <c r="J3980" i="13"/>
  <c r="H3981" i="13"/>
  <c r="J3981" i="13"/>
  <c r="H3982" i="13"/>
  <c r="J3982" i="13"/>
  <c r="H3983" i="13"/>
  <c r="J3983" i="13"/>
  <c r="H3984" i="13"/>
  <c r="J3984" i="13"/>
  <c r="H3985" i="13"/>
  <c r="J3985" i="13"/>
  <c r="H3986" i="13"/>
  <c r="J3986" i="13"/>
  <c r="H3987" i="13"/>
  <c r="J3987" i="13"/>
  <c r="H3988" i="13"/>
  <c r="J3988" i="13"/>
  <c r="H3989" i="13"/>
  <c r="J3989" i="13"/>
  <c r="H3990" i="13"/>
  <c r="J3990" i="13"/>
  <c r="H3991" i="13"/>
  <c r="J3991" i="13"/>
  <c r="H3992" i="13"/>
  <c r="J3992" i="13"/>
  <c r="H3993" i="13"/>
  <c r="J3993" i="13"/>
  <c r="H3994" i="13"/>
  <c r="J3994" i="13"/>
  <c r="H3995" i="13"/>
  <c r="J3995" i="13"/>
  <c r="H3996" i="13"/>
  <c r="J3996" i="13"/>
  <c r="H3997" i="13"/>
  <c r="J3997" i="13"/>
  <c r="H3998" i="13"/>
  <c r="J3998" i="13"/>
  <c r="H3999" i="13"/>
  <c r="J3999" i="13"/>
  <c r="H4000" i="13"/>
  <c r="J4000" i="13"/>
  <c r="H4001" i="13"/>
  <c r="J4001" i="13"/>
  <c r="H4002" i="13"/>
  <c r="J4002" i="13"/>
  <c r="H4003" i="13"/>
  <c r="J4003" i="13"/>
  <c r="H4004" i="13"/>
  <c r="J4004" i="13"/>
  <c r="H4005" i="13"/>
  <c r="J4005" i="13"/>
  <c r="H4006" i="13"/>
  <c r="J4006" i="13"/>
  <c r="H4007" i="13"/>
  <c r="J4007" i="13"/>
  <c r="H4008" i="13"/>
  <c r="J4008" i="13"/>
  <c r="H4009" i="13"/>
  <c r="J4009" i="13"/>
  <c r="H4010" i="13"/>
  <c r="J4010" i="13"/>
  <c r="H4011" i="13"/>
  <c r="J4011" i="13"/>
  <c r="H4012" i="13"/>
  <c r="J4012" i="13"/>
  <c r="H4013" i="13"/>
  <c r="J4013" i="13"/>
  <c r="H4014" i="13"/>
  <c r="J4014" i="13"/>
  <c r="H4015" i="13"/>
  <c r="J4015" i="13"/>
  <c r="H4016" i="13"/>
  <c r="J4016" i="13"/>
  <c r="H4017" i="13"/>
  <c r="J4017" i="13"/>
  <c r="H4018" i="13"/>
  <c r="J4018" i="13"/>
  <c r="H4019" i="13"/>
  <c r="J4019" i="13"/>
  <c r="H4020" i="13"/>
  <c r="J4020" i="13"/>
  <c r="H4021" i="13"/>
  <c r="J4021" i="13"/>
  <c r="H4022" i="13"/>
  <c r="J4022" i="13"/>
  <c r="H4023" i="13"/>
  <c r="J4023" i="13"/>
  <c r="H4024" i="13"/>
  <c r="J4024" i="13"/>
  <c r="H4025" i="13"/>
  <c r="J4025" i="13"/>
  <c r="H4026" i="13"/>
  <c r="J4026" i="13"/>
  <c r="H4027" i="13"/>
  <c r="J4027" i="13"/>
  <c r="H4028" i="13"/>
  <c r="J4028" i="13"/>
  <c r="H4029" i="13"/>
  <c r="J4029" i="13"/>
  <c r="H4030" i="13"/>
  <c r="J4030" i="13"/>
  <c r="H4031" i="13"/>
  <c r="J4031" i="13"/>
  <c r="H4032" i="13"/>
  <c r="J4032" i="13"/>
  <c r="H4033" i="13"/>
  <c r="J4033" i="13"/>
  <c r="H4034" i="13"/>
  <c r="J4034" i="13"/>
  <c r="H4035" i="13"/>
  <c r="J4035" i="13"/>
  <c r="H4036" i="13"/>
  <c r="J4036" i="13"/>
  <c r="H4037" i="13"/>
  <c r="J4037" i="13"/>
  <c r="H4038" i="13"/>
  <c r="J4038" i="13"/>
  <c r="H4039" i="13"/>
  <c r="J4039" i="13"/>
  <c r="H4040" i="13"/>
  <c r="J4040" i="13"/>
  <c r="H4041" i="13"/>
  <c r="J4041" i="13"/>
  <c r="H4042" i="13"/>
  <c r="J4042" i="13"/>
  <c r="H4043" i="13"/>
  <c r="J4043" i="13"/>
  <c r="H4044" i="13"/>
  <c r="J4044" i="13"/>
  <c r="H4045" i="13"/>
  <c r="J4045" i="13"/>
  <c r="H4046" i="13"/>
  <c r="J4046" i="13"/>
  <c r="H4047" i="13"/>
  <c r="J4047" i="13"/>
  <c r="H4048" i="13"/>
  <c r="J4048" i="13"/>
  <c r="H4049" i="13"/>
  <c r="J4049" i="13"/>
  <c r="H4050" i="13"/>
  <c r="J4050" i="13"/>
  <c r="H4051" i="13"/>
  <c r="J4051" i="13"/>
  <c r="H4052" i="13"/>
  <c r="J4052" i="13"/>
  <c r="H4053" i="13"/>
  <c r="J4053" i="13"/>
  <c r="H4054" i="13"/>
  <c r="J4054" i="13"/>
  <c r="H4055" i="13"/>
  <c r="J4055" i="13"/>
  <c r="H4056" i="13"/>
  <c r="J4056" i="13"/>
  <c r="H4057" i="13"/>
  <c r="J4057" i="13"/>
  <c r="H4058" i="13"/>
  <c r="J4058" i="13"/>
  <c r="H4059" i="13"/>
  <c r="J4059" i="13"/>
  <c r="H4060" i="13"/>
  <c r="J4060" i="13"/>
  <c r="H4061" i="13"/>
  <c r="J4061" i="13"/>
  <c r="H4062" i="13"/>
  <c r="J4062" i="13"/>
  <c r="H4063" i="13"/>
  <c r="J4063" i="13"/>
  <c r="H4064" i="13"/>
  <c r="J4064" i="13"/>
  <c r="H4065" i="13"/>
  <c r="J4065" i="13"/>
  <c r="H4066" i="13"/>
  <c r="J4066" i="13"/>
  <c r="H4067" i="13"/>
  <c r="J4067" i="13"/>
  <c r="H4068" i="13"/>
  <c r="J4068" i="13"/>
  <c r="H4069" i="13"/>
  <c r="J4069" i="13"/>
  <c r="H4070" i="13"/>
  <c r="J4070" i="13"/>
  <c r="H4071" i="13"/>
  <c r="J4071" i="13"/>
  <c r="H4072" i="13"/>
  <c r="J4072" i="13"/>
  <c r="H4073" i="13"/>
  <c r="J4073" i="13"/>
  <c r="H4074" i="13"/>
  <c r="J4074" i="13"/>
  <c r="H4075" i="13"/>
  <c r="J4075" i="13"/>
  <c r="H4076" i="13"/>
  <c r="J4076" i="13"/>
  <c r="H4077" i="13"/>
  <c r="J4077" i="13"/>
  <c r="H4078" i="13"/>
  <c r="J4078" i="13"/>
  <c r="H4079" i="13"/>
  <c r="J4079" i="13"/>
  <c r="H4080" i="13"/>
  <c r="J4080" i="13"/>
  <c r="H4081" i="13"/>
  <c r="J4081" i="13"/>
  <c r="H4082" i="13"/>
  <c r="J4082" i="13"/>
  <c r="H4083" i="13"/>
  <c r="J4083" i="13"/>
  <c r="H4084" i="13"/>
  <c r="J4084" i="13"/>
  <c r="H4085" i="13"/>
  <c r="J4085" i="13"/>
  <c r="H4086" i="13"/>
  <c r="J4086" i="13"/>
  <c r="H4087" i="13"/>
  <c r="J4087" i="13"/>
  <c r="H4088" i="13"/>
  <c r="J4088" i="13"/>
  <c r="H4089" i="13"/>
  <c r="J4089" i="13"/>
  <c r="H4090" i="13"/>
  <c r="J4090" i="13"/>
  <c r="H4091" i="13"/>
  <c r="J4091" i="13"/>
  <c r="H4092" i="13"/>
  <c r="J4092" i="13"/>
  <c r="H4093" i="13"/>
  <c r="J4093" i="13"/>
  <c r="H4094" i="13"/>
  <c r="J4094" i="13"/>
  <c r="H4095" i="13"/>
  <c r="J4095" i="13"/>
  <c r="H4096" i="13"/>
  <c r="J4096" i="13"/>
  <c r="H4097" i="13"/>
  <c r="J4097" i="13"/>
  <c r="H4098" i="13"/>
  <c r="J4098" i="13"/>
  <c r="H4099" i="13"/>
  <c r="J4099" i="13"/>
  <c r="H4100" i="13"/>
  <c r="J4100" i="13"/>
  <c r="H4101" i="13"/>
  <c r="J4101" i="13"/>
  <c r="H4102" i="13"/>
  <c r="J4102" i="13"/>
  <c r="H4103" i="13"/>
  <c r="J4103" i="13"/>
  <c r="H4104" i="13"/>
  <c r="J4104" i="13"/>
  <c r="H4105" i="13"/>
  <c r="J4105" i="13"/>
  <c r="H4106" i="13"/>
  <c r="J4106" i="13"/>
  <c r="H4107" i="13"/>
  <c r="J4107" i="13"/>
  <c r="H4108" i="13"/>
  <c r="J4108" i="13"/>
  <c r="H4109" i="13"/>
  <c r="J4109" i="13"/>
  <c r="H4110" i="13"/>
  <c r="J4110" i="13"/>
  <c r="H4111" i="13"/>
  <c r="J4111" i="13"/>
  <c r="H4112" i="13"/>
  <c r="J4112" i="13"/>
  <c r="H4113" i="13"/>
  <c r="J4113" i="13"/>
  <c r="H4114" i="13"/>
  <c r="J4114" i="13"/>
  <c r="H4115" i="13"/>
  <c r="J4115" i="13"/>
  <c r="H4116" i="13"/>
  <c r="J4116" i="13"/>
  <c r="H4117" i="13"/>
  <c r="J4117" i="13"/>
  <c r="H4118" i="13"/>
  <c r="J4118" i="13"/>
  <c r="H4119" i="13"/>
  <c r="J4119" i="13"/>
  <c r="H4120" i="13"/>
  <c r="J4120" i="13"/>
  <c r="H4121" i="13"/>
  <c r="J4121" i="13"/>
  <c r="H4122" i="13"/>
  <c r="J4122" i="13"/>
  <c r="H4123" i="13"/>
  <c r="J4123" i="13"/>
  <c r="H4124" i="13"/>
  <c r="J4124" i="13"/>
  <c r="H4125" i="13"/>
  <c r="J4125" i="13"/>
  <c r="H4126" i="13"/>
  <c r="J4126" i="13"/>
  <c r="H4127" i="13"/>
  <c r="J4127" i="13"/>
  <c r="H4128" i="13"/>
  <c r="J4128" i="13"/>
  <c r="H4129" i="13"/>
  <c r="J4129" i="13"/>
  <c r="H4130" i="13"/>
  <c r="J4130" i="13"/>
  <c r="H4131" i="13"/>
  <c r="J4131" i="13"/>
  <c r="H4132" i="13"/>
  <c r="J4132" i="13"/>
  <c r="H4133" i="13"/>
  <c r="J4133" i="13"/>
  <c r="H4134" i="13"/>
  <c r="J4134" i="13"/>
  <c r="H4135" i="13"/>
  <c r="J4135" i="13"/>
  <c r="H4136" i="13"/>
  <c r="J4136" i="13"/>
  <c r="H4137" i="13"/>
  <c r="J4137" i="13"/>
  <c r="H4138" i="13"/>
  <c r="J4138" i="13"/>
  <c r="H4139" i="13"/>
  <c r="J4139" i="13"/>
  <c r="H4140" i="13"/>
  <c r="J4140" i="13"/>
  <c r="H4141" i="13"/>
  <c r="J4141" i="13"/>
  <c r="H4142" i="13"/>
  <c r="J4142" i="13"/>
  <c r="H4143" i="13"/>
  <c r="J4143" i="13"/>
  <c r="H4144" i="13"/>
  <c r="J4144" i="13"/>
  <c r="H4145" i="13"/>
  <c r="J4145" i="13"/>
  <c r="H4146" i="13"/>
  <c r="J4146" i="13"/>
  <c r="H4147" i="13"/>
  <c r="J4147" i="13"/>
  <c r="H4148" i="13"/>
  <c r="J4148" i="13"/>
  <c r="H4149" i="13"/>
  <c r="J4149" i="13"/>
  <c r="H4150" i="13"/>
  <c r="J4150" i="13"/>
  <c r="H4151" i="13"/>
  <c r="J4151" i="13"/>
  <c r="H4152" i="13"/>
  <c r="J4152" i="13"/>
  <c r="H4153" i="13"/>
  <c r="J4153" i="13"/>
  <c r="H4154" i="13"/>
  <c r="J4154" i="13"/>
  <c r="H4155" i="13"/>
  <c r="J4155" i="13"/>
  <c r="H4156" i="13"/>
  <c r="J4156" i="13"/>
  <c r="H4157" i="13"/>
  <c r="J4157" i="13"/>
  <c r="H4158" i="13"/>
  <c r="J4158" i="13"/>
  <c r="H4159" i="13"/>
  <c r="J4159" i="13"/>
  <c r="H4160" i="13"/>
  <c r="J4160" i="13"/>
  <c r="H4161" i="13"/>
  <c r="J4161" i="13"/>
  <c r="H4162" i="13"/>
  <c r="J4162" i="13"/>
  <c r="H4163" i="13"/>
  <c r="J4163" i="13"/>
  <c r="H4164" i="13"/>
  <c r="J4164" i="13"/>
  <c r="H4165" i="13"/>
  <c r="J4165" i="13"/>
  <c r="H4166" i="13"/>
  <c r="J4166" i="13"/>
  <c r="H4167" i="13"/>
  <c r="J4167" i="13"/>
  <c r="H4168" i="13"/>
  <c r="J4168" i="13"/>
  <c r="H4169" i="13"/>
  <c r="J4169" i="13"/>
  <c r="H4170" i="13"/>
  <c r="J4170" i="13"/>
  <c r="H4171" i="13"/>
  <c r="J4171" i="13"/>
  <c r="H4172" i="13"/>
  <c r="J4172" i="13"/>
  <c r="H4173" i="13"/>
  <c r="J4173" i="13"/>
  <c r="H4174" i="13"/>
  <c r="J4174" i="13"/>
  <c r="H4175" i="13"/>
  <c r="J4175" i="13"/>
  <c r="H4176" i="13"/>
  <c r="J4176" i="13"/>
  <c r="H4177" i="13"/>
  <c r="J4177" i="13"/>
  <c r="H4178" i="13"/>
  <c r="J4178" i="13"/>
  <c r="H4179" i="13"/>
  <c r="J4179" i="13"/>
  <c r="H4180" i="13"/>
  <c r="J4180" i="13"/>
  <c r="H4181" i="13"/>
  <c r="J4181" i="13"/>
  <c r="H4182" i="13"/>
  <c r="J4182" i="13"/>
  <c r="H4183" i="13"/>
  <c r="J4183" i="13"/>
  <c r="H4184" i="13"/>
  <c r="J4184" i="13"/>
  <c r="H4185" i="13"/>
  <c r="J4185" i="13"/>
  <c r="H4186" i="13"/>
  <c r="J4186" i="13"/>
  <c r="H4187" i="13"/>
  <c r="J4187" i="13"/>
  <c r="H4188" i="13"/>
  <c r="J4188" i="13"/>
  <c r="H4189" i="13"/>
  <c r="J4189" i="13"/>
  <c r="H4190" i="13"/>
  <c r="J4190" i="13"/>
  <c r="H4191" i="13"/>
  <c r="J4191" i="13"/>
  <c r="H4192" i="13"/>
  <c r="J4192" i="13"/>
  <c r="H4193" i="13"/>
  <c r="J4193" i="13"/>
  <c r="H4194" i="13"/>
  <c r="J4194" i="13"/>
  <c r="H4195" i="13"/>
  <c r="J4195" i="13"/>
  <c r="H4196" i="13"/>
  <c r="J4196" i="13"/>
  <c r="H4197" i="13"/>
  <c r="J4197" i="13"/>
  <c r="H4198" i="13"/>
  <c r="J4198" i="13"/>
  <c r="H4199" i="13"/>
  <c r="J4199" i="13"/>
  <c r="H4200" i="13"/>
  <c r="J4200" i="13"/>
  <c r="H4201" i="13"/>
  <c r="J4201" i="13"/>
  <c r="H4202" i="13"/>
  <c r="J4202" i="13"/>
  <c r="H4203" i="13"/>
  <c r="J4203" i="13"/>
  <c r="H4204" i="13"/>
  <c r="J4204" i="13"/>
  <c r="H4205" i="13"/>
  <c r="J4205" i="13"/>
  <c r="H4206" i="13"/>
  <c r="J4206" i="13"/>
  <c r="H4207" i="13"/>
  <c r="J4207" i="13"/>
  <c r="H4208" i="13"/>
  <c r="J4208" i="13"/>
  <c r="H4209" i="13"/>
  <c r="J4209" i="13"/>
  <c r="H4210" i="13"/>
  <c r="J4210" i="13"/>
  <c r="H4211" i="13"/>
  <c r="J4211" i="13"/>
  <c r="H4212" i="13"/>
  <c r="J4212" i="13"/>
  <c r="H4213" i="13"/>
  <c r="J4213" i="13"/>
  <c r="H4214" i="13"/>
  <c r="J4214" i="13"/>
  <c r="H4215" i="13"/>
  <c r="J4215" i="13"/>
  <c r="H4216" i="13"/>
  <c r="J4216" i="13"/>
  <c r="H4217" i="13"/>
  <c r="J4217" i="13"/>
  <c r="H4218" i="13"/>
  <c r="J4218" i="13"/>
  <c r="H4219" i="13"/>
  <c r="J4219" i="13"/>
  <c r="H4220" i="13"/>
  <c r="J4220" i="13"/>
  <c r="H4221" i="13"/>
  <c r="J4221" i="13"/>
  <c r="H4222" i="13"/>
  <c r="J4222" i="13"/>
  <c r="H4223" i="13"/>
  <c r="J4223" i="13"/>
  <c r="H4224" i="13"/>
  <c r="J4224" i="13"/>
  <c r="H4225" i="13"/>
  <c r="J4225" i="13"/>
  <c r="H4226" i="13"/>
  <c r="J4226" i="13"/>
  <c r="H4227" i="13"/>
  <c r="J4227" i="13"/>
  <c r="H4228" i="13"/>
  <c r="J4228" i="13"/>
  <c r="H4229" i="13"/>
  <c r="J4229" i="13"/>
  <c r="H4230" i="13"/>
  <c r="J4230" i="13"/>
  <c r="H4231" i="13"/>
  <c r="J4231" i="13"/>
  <c r="H4232" i="13"/>
  <c r="J4232" i="13"/>
  <c r="H4233" i="13"/>
  <c r="J4233" i="13"/>
  <c r="H4234" i="13"/>
  <c r="J4234" i="13"/>
  <c r="H4235" i="13"/>
  <c r="J4235" i="13"/>
  <c r="H4236" i="13"/>
  <c r="J4236" i="13"/>
  <c r="H4237" i="13"/>
  <c r="J4237" i="13"/>
  <c r="H4238" i="13"/>
  <c r="J4238" i="13"/>
  <c r="H4239" i="13"/>
  <c r="J4239" i="13"/>
  <c r="H4240" i="13"/>
  <c r="J4240" i="13"/>
  <c r="H4241" i="13"/>
  <c r="J4241" i="13"/>
  <c r="H4242" i="13"/>
  <c r="J4242" i="13"/>
  <c r="H4243" i="13"/>
  <c r="J4243" i="13"/>
  <c r="H4244" i="13"/>
  <c r="J4244" i="13"/>
  <c r="H4245" i="13"/>
  <c r="J4245" i="13"/>
  <c r="H4246" i="13"/>
  <c r="J4246" i="13"/>
  <c r="H4247" i="13"/>
  <c r="J4247" i="13"/>
  <c r="H4248" i="13"/>
  <c r="J4248" i="13"/>
  <c r="H4249" i="13"/>
  <c r="J4249" i="13"/>
  <c r="H4250" i="13"/>
  <c r="J4250" i="13"/>
  <c r="H4251" i="13"/>
  <c r="J4251" i="13"/>
  <c r="H4252" i="13"/>
  <c r="J4252" i="13"/>
  <c r="H4253" i="13"/>
  <c r="J4253" i="13"/>
  <c r="H4254" i="13"/>
  <c r="J4254" i="13"/>
  <c r="H4255" i="13"/>
  <c r="J4255" i="13"/>
  <c r="H4256" i="13"/>
  <c r="J4256" i="13"/>
  <c r="H4257" i="13"/>
  <c r="J4257" i="13"/>
  <c r="H4258" i="13"/>
  <c r="J4258" i="13"/>
  <c r="H4259" i="13"/>
  <c r="J4259" i="13"/>
  <c r="H4260" i="13"/>
  <c r="J4260" i="13"/>
  <c r="H4261" i="13"/>
  <c r="J4261" i="13"/>
  <c r="H4262" i="13"/>
  <c r="J4262" i="13"/>
  <c r="H4263" i="13"/>
  <c r="J4263" i="13"/>
  <c r="H4264" i="13"/>
  <c r="J4264" i="13"/>
  <c r="H4265" i="13"/>
  <c r="J4265" i="13"/>
  <c r="H4266" i="13"/>
  <c r="J4266" i="13"/>
  <c r="H4267" i="13"/>
  <c r="J4267" i="13"/>
  <c r="H4268" i="13"/>
  <c r="J4268" i="13"/>
  <c r="H4269" i="13"/>
  <c r="J4269" i="13"/>
  <c r="H4270" i="13"/>
  <c r="J4270" i="13"/>
  <c r="H4271" i="13"/>
  <c r="J4271" i="13"/>
  <c r="H4272" i="13"/>
  <c r="J4272" i="13"/>
  <c r="H4273" i="13"/>
  <c r="J4273" i="13"/>
  <c r="H4274" i="13"/>
  <c r="J4274" i="13"/>
  <c r="H4275" i="13"/>
  <c r="J4275" i="13"/>
  <c r="H4276" i="13"/>
  <c r="J4276" i="13"/>
  <c r="H4277" i="13"/>
  <c r="J4277" i="13"/>
  <c r="H4278" i="13"/>
  <c r="J4278" i="13"/>
  <c r="H4279" i="13"/>
  <c r="J4279" i="13"/>
  <c r="H4280" i="13"/>
  <c r="J4280" i="13"/>
  <c r="H4281" i="13"/>
  <c r="J4281" i="13"/>
  <c r="H4282" i="13"/>
  <c r="J4282" i="13"/>
  <c r="H4283" i="13"/>
  <c r="J4283" i="13"/>
  <c r="H4284" i="13"/>
  <c r="J4284" i="13"/>
  <c r="H4285" i="13"/>
  <c r="J4285" i="13"/>
  <c r="H4286" i="13"/>
  <c r="J4286" i="13"/>
  <c r="H4287" i="13"/>
  <c r="J4287" i="13"/>
  <c r="H4288" i="13"/>
  <c r="J4288" i="13"/>
  <c r="H4289" i="13"/>
  <c r="J4289" i="13"/>
  <c r="H4290" i="13"/>
  <c r="J4290" i="13"/>
  <c r="H4291" i="13"/>
  <c r="J4291" i="13"/>
  <c r="H4292" i="13"/>
  <c r="J4292" i="13"/>
  <c r="H4293" i="13"/>
  <c r="J4293" i="13"/>
  <c r="H4294" i="13"/>
  <c r="J4294" i="13"/>
  <c r="H4295" i="13"/>
  <c r="J4295" i="13"/>
  <c r="H4296" i="13"/>
  <c r="J4296" i="13"/>
  <c r="H4297" i="13"/>
  <c r="J4297" i="13"/>
  <c r="H4298" i="13"/>
  <c r="J4298" i="13"/>
  <c r="H4299" i="13"/>
  <c r="J4299" i="13"/>
  <c r="H4300" i="13"/>
  <c r="J4300" i="13"/>
  <c r="H4301" i="13"/>
  <c r="J4301" i="13"/>
  <c r="H4302" i="13"/>
  <c r="J4302" i="13"/>
  <c r="H4303" i="13"/>
  <c r="J4303" i="13"/>
  <c r="H4304" i="13"/>
  <c r="J4304" i="13"/>
  <c r="H4305" i="13"/>
  <c r="J4305" i="13"/>
  <c r="H4306" i="13"/>
  <c r="J4306" i="13"/>
  <c r="H4307" i="13"/>
  <c r="J4307" i="13"/>
  <c r="H4308" i="13"/>
  <c r="J4308" i="13"/>
  <c r="H4309" i="13"/>
  <c r="J4309" i="13"/>
  <c r="H4310" i="13"/>
  <c r="J4310" i="13"/>
  <c r="H4311" i="13"/>
  <c r="J4311" i="13"/>
  <c r="H4312" i="13"/>
  <c r="J4312" i="13"/>
  <c r="H4313" i="13"/>
  <c r="J4313" i="13"/>
  <c r="H4314" i="13"/>
  <c r="J4314" i="13"/>
  <c r="H4315" i="13"/>
  <c r="J4315" i="13"/>
  <c r="H4316" i="13"/>
  <c r="J4316" i="13"/>
  <c r="H4317" i="13"/>
  <c r="J4317" i="13"/>
  <c r="H4318" i="13"/>
  <c r="J4318" i="13"/>
  <c r="H4319" i="13"/>
  <c r="J4319" i="13"/>
  <c r="H4320" i="13"/>
  <c r="J4320" i="13"/>
  <c r="H4321" i="13"/>
  <c r="J4321" i="13"/>
  <c r="H4322" i="13"/>
  <c r="J4322" i="13"/>
  <c r="H4323" i="13"/>
  <c r="J4323" i="13"/>
  <c r="H4324" i="13"/>
  <c r="J4324" i="13"/>
  <c r="H4325" i="13"/>
  <c r="J4325" i="13"/>
  <c r="H4326" i="13"/>
  <c r="J4326" i="13"/>
  <c r="H4327" i="13"/>
  <c r="J4327" i="13"/>
  <c r="H4328" i="13"/>
  <c r="J4328" i="13"/>
  <c r="H4329" i="13"/>
  <c r="J4329" i="13"/>
  <c r="H4330" i="13"/>
  <c r="J4330" i="13"/>
  <c r="H4331" i="13"/>
  <c r="J4331" i="13"/>
  <c r="H4332" i="13"/>
  <c r="J4332" i="13"/>
  <c r="H4333" i="13"/>
  <c r="J4333" i="13"/>
  <c r="H4334" i="13"/>
  <c r="J4334" i="13"/>
  <c r="H4335" i="13"/>
  <c r="J4335" i="13"/>
  <c r="H4336" i="13"/>
  <c r="J4336" i="13"/>
  <c r="H4337" i="13"/>
  <c r="J4337" i="13"/>
  <c r="H4338" i="13"/>
  <c r="J4338" i="13"/>
  <c r="H4339" i="13"/>
  <c r="J4339" i="13"/>
  <c r="H4340" i="13"/>
  <c r="J4340" i="13"/>
  <c r="H4341" i="13"/>
  <c r="J4341" i="13"/>
  <c r="H4342" i="13"/>
  <c r="J4342" i="13"/>
  <c r="H4343" i="13"/>
  <c r="J4343" i="13"/>
  <c r="H4344" i="13"/>
  <c r="J4344" i="13"/>
  <c r="H4345" i="13"/>
  <c r="J4345" i="13"/>
  <c r="H4346" i="13"/>
  <c r="J4346" i="13"/>
  <c r="H4347" i="13"/>
  <c r="J4347" i="13"/>
  <c r="H4348" i="13"/>
  <c r="J4348" i="13"/>
  <c r="H4349" i="13"/>
  <c r="J4349" i="13"/>
  <c r="H4350" i="13"/>
  <c r="J4350" i="13"/>
  <c r="H4351" i="13"/>
  <c r="J4351" i="13"/>
  <c r="H4352" i="13"/>
  <c r="J4352" i="13"/>
  <c r="H4353" i="13"/>
  <c r="J4353" i="13"/>
  <c r="H4354" i="13"/>
  <c r="J4354" i="13"/>
  <c r="H4355" i="13"/>
  <c r="J4355" i="13"/>
  <c r="H4356" i="13"/>
  <c r="J4356" i="13"/>
  <c r="H4357" i="13"/>
  <c r="J4357" i="13"/>
  <c r="H4358" i="13"/>
  <c r="J4358" i="13"/>
  <c r="H4359" i="13"/>
  <c r="J4359" i="13"/>
  <c r="H4360" i="13"/>
  <c r="J4360" i="13"/>
  <c r="H4361" i="13"/>
  <c r="J4361" i="13"/>
  <c r="H4362" i="13"/>
  <c r="J4362" i="13"/>
  <c r="H4363" i="13"/>
  <c r="J4363" i="13"/>
  <c r="H4364" i="13"/>
  <c r="J4364" i="13"/>
  <c r="H4365" i="13"/>
  <c r="J4365" i="13"/>
  <c r="H4366" i="13"/>
  <c r="J4366" i="13"/>
  <c r="H4367" i="13"/>
  <c r="J4367" i="13"/>
  <c r="H4368" i="13"/>
  <c r="J4368" i="13"/>
  <c r="H4369" i="13"/>
  <c r="J4369" i="13"/>
  <c r="H4370" i="13"/>
  <c r="J4370" i="13"/>
  <c r="H4371" i="13"/>
  <c r="J4371" i="13"/>
  <c r="H4372" i="13"/>
  <c r="J4372" i="13"/>
  <c r="H4373" i="13"/>
  <c r="J4373" i="13"/>
  <c r="H4374" i="13"/>
  <c r="J4374" i="13"/>
  <c r="H4375" i="13"/>
  <c r="J4375" i="13"/>
  <c r="H4376" i="13"/>
  <c r="J4376" i="13"/>
  <c r="H4377" i="13"/>
  <c r="J4377" i="13"/>
  <c r="H4378" i="13"/>
  <c r="J4378" i="13"/>
  <c r="H4379" i="13"/>
  <c r="J4379" i="13"/>
  <c r="H4380" i="13"/>
  <c r="J4380" i="13"/>
  <c r="H4381" i="13"/>
  <c r="J4381" i="13"/>
  <c r="H4382" i="13"/>
  <c r="J4382" i="13"/>
  <c r="H4383" i="13"/>
  <c r="J4383" i="13"/>
  <c r="H4384" i="13"/>
  <c r="J4384" i="13"/>
  <c r="H4385" i="13"/>
  <c r="J4385" i="13"/>
  <c r="H4386" i="13"/>
  <c r="J4386" i="13"/>
  <c r="H4387" i="13"/>
  <c r="J4387" i="13"/>
  <c r="H4388" i="13"/>
  <c r="J4388" i="13"/>
  <c r="H4389" i="13"/>
  <c r="J4389" i="13"/>
  <c r="H4390" i="13"/>
  <c r="J4390" i="13"/>
  <c r="H4391" i="13"/>
  <c r="J4391" i="13"/>
  <c r="H4392" i="13"/>
  <c r="J4392" i="13"/>
  <c r="H4393" i="13"/>
  <c r="J4393" i="13"/>
  <c r="H4394" i="13"/>
  <c r="J4394" i="13"/>
  <c r="H4395" i="13"/>
  <c r="J4395" i="13"/>
  <c r="H4396" i="13"/>
  <c r="J4396" i="13"/>
  <c r="H4397" i="13"/>
  <c r="J4397" i="13"/>
  <c r="H4398" i="13"/>
  <c r="J4398" i="13"/>
  <c r="H4399" i="13"/>
  <c r="J4399" i="13"/>
  <c r="H4400" i="13"/>
  <c r="J4400" i="13"/>
  <c r="H4401" i="13"/>
  <c r="J4401" i="13"/>
  <c r="H4402" i="13"/>
  <c r="J4402" i="13"/>
  <c r="H4403" i="13"/>
  <c r="J4403" i="13"/>
  <c r="H4404" i="13"/>
  <c r="J4404" i="13"/>
  <c r="H4405" i="13"/>
  <c r="J4405" i="13"/>
  <c r="H4406" i="13"/>
  <c r="J4406" i="13"/>
  <c r="H4407" i="13"/>
  <c r="J4407" i="13"/>
  <c r="H4408" i="13"/>
  <c r="J4408" i="13"/>
  <c r="H4409" i="13"/>
  <c r="J4409" i="13"/>
  <c r="H4410" i="13"/>
  <c r="J4410" i="13"/>
  <c r="H4411" i="13"/>
  <c r="J4411" i="13"/>
  <c r="H4412" i="13"/>
  <c r="J4412" i="13"/>
  <c r="H4413" i="13"/>
  <c r="J4413" i="13"/>
  <c r="H4414" i="13"/>
  <c r="J4414" i="13"/>
  <c r="H4415" i="13"/>
  <c r="J4415" i="13"/>
  <c r="H4416" i="13"/>
  <c r="J4416" i="13"/>
  <c r="H4417" i="13"/>
  <c r="J4417" i="13"/>
  <c r="H4418" i="13"/>
  <c r="J4418" i="13"/>
  <c r="H4419" i="13"/>
  <c r="J4419" i="13"/>
  <c r="H4420" i="13"/>
  <c r="J4420" i="13"/>
  <c r="H4421" i="13"/>
  <c r="J4421" i="13"/>
  <c r="H4422" i="13"/>
  <c r="J4422" i="13"/>
  <c r="H4423" i="13"/>
  <c r="J4423" i="13"/>
  <c r="H4424" i="13"/>
  <c r="J4424" i="13"/>
  <c r="H4425" i="13"/>
  <c r="J4425" i="13"/>
  <c r="H4426" i="13"/>
  <c r="J4426" i="13"/>
  <c r="H4427" i="13"/>
  <c r="J4427" i="13"/>
  <c r="H4428" i="13"/>
  <c r="J4428" i="13"/>
  <c r="H4429" i="13"/>
  <c r="J4429" i="13"/>
  <c r="H4430" i="13"/>
  <c r="J4430" i="13"/>
  <c r="H4431" i="13"/>
  <c r="J4431" i="13"/>
  <c r="H4432" i="13"/>
  <c r="J4432" i="13"/>
  <c r="H4433" i="13"/>
  <c r="J4433" i="13"/>
  <c r="H4434" i="13"/>
  <c r="J4434" i="13"/>
  <c r="H4435" i="13"/>
  <c r="J4435" i="13"/>
  <c r="H4436" i="13"/>
  <c r="J4436" i="13"/>
  <c r="H4437" i="13"/>
  <c r="J4437" i="13"/>
  <c r="H4438" i="13"/>
  <c r="J4438" i="13"/>
  <c r="H4439" i="13"/>
  <c r="J4439" i="13"/>
  <c r="H4440" i="13"/>
  <c r="J4440" i="13"/>
  <c r="H4441" i="13"/>
  <c r="J4441" i="13"/>
  <c r="H4442" i="13"/>
  <c r="J4442" i="13"/>
  <c r="H4443" i="13"/>
  <c r="J4443" i="13"/>
  <c r="H4444" i="13"/>
  <c r="J4444" i="13"/>
  <c r="H4445" i="13"/>
  <c r="J4445" i="13"/>
  <c r="H4446" i="13"/>
  <c r="J4446" i="13"/>
  <c r="H4447" i="13"/>
  <c r="J4447" i="13"/>
  <c r="H4448" i="13"/>
  <c r="J4448" i="13"/>
  <c r="H4449" i="13"/>
  <c r="J4449" i="13"/>
  <c r="H4450" i="13"/>
  <c r="J4450" i="13"/>
  <c r="H4451" i="13"/>
  <c r="J4451" i="13"/>
  <c r="H4452" i="13"/>
  <c r="J4452" i="13"/>
  <c r="H4453" i="13"/>
  <c r="J4453" i="13"/>
  <c r="H4454" i="13"/>
  <c r="J4454" i="13"/>
  <c r="H4455" i="13"/>
  <c r="J4455" i="13"/>
  <c r="H4456" i="13"/>
  <c r="J4456" i="13"/>
  <c r="H4457" i="13"/>
  <c r="J4457" i="13"/>
  <c r="H4458" i="13"/>
  <c r="J4458" i="13"/>
  <c r="H4459" i="13"/>
  <c r="J4459" i="13"/>
  <c r="H4460" i="13"/>
  <c r="J4460" i="13"/>
  <c r="H4461" i="13"/>
  <c r="J4461" i="13"/>
  <c r="H4462" i="13"/>
  <c r="J4462" i="13"/>
  <c r="H4463" i="13"/>
  <c r="J4463" i="13"/>
  <c r="H4464" i="13"/>
  <c r="J4464" i="13"/>
  <c r="H4465" i="13"/>
  <c r="J4465" i="13"/>
  <c r="H4466" i="13"/>
  <c r="J4466" i="13"/>
  <c r="H4467" i="13"/>
  <c r="J4467" i="13"/>
  <c r="H4468" i="13"/>
  <c r="J4468" i="13"/>
  <c r="H4469" i="13"/>
  <c r="J4469" i="13"/>
  <c r="H4470" i="13"/>
  <c r="J4470" i="13"/>
  <c r="H4471" i="13"/>
  <c r="J4471" i="13"/>
  <c r="H4472" i="13"/>
  <c r="J4472" i="13"/>
  <c r="H4473" i="13"/>
  <c r="J4473" i="13"/>
  <c r="H4474" i="13"/>
  <c r="J4474" i="13"/>
  <c r="H4475" i="13"/>
  <c r="J4475" i="13"/>
  <c r="H4476" i="13"/>
  <c r="J4476" i="13"/>
  <c r="H4477" i="13"/>
  <c r="J4477" i="13"/>
  <c r="H4478" i="13"/>
  <c r="J4478" i="13"/>
  <c r="H4479" i="13"/>
  <c r="J4479" i="13"/>
  <c r="H4480" i="13"/>
  <c r="J4480" i="13"/>
  <c r="H4481" i="13"/>
  <c r="J4481" i="13"/>
  <c r="H4482" i="13"/>
  <c r="J4482" i="13"/>
  <c r="H4483" i="13"/>
  <c r="J4483" i="13"/>
  <c r="H4484" i="13"/>
  <c r="J4484" i="13"/>
  <c r="H4485" i="13"/>
  <c r="J4485" i="13"/>
  <c r="H4486" i="13"/>
  <c r="J4486" i="13"/>
  <c r="H4487" i="13"/>
  <c r="J4487" i="13"/>
  <c r="H4488" i="13"/>
  <c r="J4488" i="13"/>
  <c r="H4489" i="13"/>
  <c r="J4489" i="13"/>
  <c r="H4490" i="13"/>
  <c r="J4490" i="13"/>
  <c r="H4491" i="13"/>
  <c r="J4491" i="13"/>
  <c r="H4492" i="13"/>
  <c r="J4492" i="13"/>
  <c r="H4493" i="13"/>
  <c r="J4493" i="13"/>
  <c r="H4494" i="13"/>
  <c r="J4494" i="13"/>
  <c r="H4495" i="13"/>
  <c r="J4495" i="13"/>
  <c r="H4496" i="13"/>
  <c r="J4496" i="13"/>
  <c r="H4497" i="13"/>
  <c r="J4497" i="13"/>
  <c r="H4498" i="13"/>
  <c r="J4498" i="13"/>
  <c r="H4499" i="13"/>
  <c r="J4499" i="13"/>
  <c r="H4500" i="13"/>
  <c r="J4500" i="13"/>
  <c r="H4501" i="13"/>
  <c r="J4501" i="13"/>
  <c r="H4502" i="13"/>
  <c r="J4502" i="13"/>
  <c r="H4503" i="13"/>
  <c r="J4503" i="13"/>
  <c r="H4504" i="13"/>
  <c r="J4504" i="13"/>
  <c r="H4505" i="13"/>
  <c r="J4505" i="13"/>
  <c r="H4506" i="13"/>
  <c r="J4506" i="13"/>
  <c r="H4507" i="13"/>
  <c r="J4507" i="13"/>
  <c r="H4508" i="13"/>
  <c r="J4508" i="13"/>
  <c r="H4509" i="13"/>
  <c r="J4509" i="13"/>
  <c r="H4510" i="13"/>
  <c r="J4510" i="13"/>
  <c r="H4511" i="13"/>
  <c r="J4511" i="13"/>
  <c r="H4512" i="13"/>
  <c r="J4512" i="13"/>
  <c r="H4513" i="13"/>
  <c r="J4513" i="13"/>
  <c r="H4514" i="13"/>
  <c r="J4514" i="13"/>
  <c r="H4515" i="13"/>
  <c r="J4515" i="13"/>
  <c r="H4516" i="13"/>
  <c r="J4516" i="13"/>
  <c r="H4517" i="13"/>
  <c r="J4517" i="13"/>
  <c r="H4518" i="13"/>
  <c r="J4518" i="13"/>
  <c r="H4519" i="13"/>
  <c r="J4519" i="13"/>
  <c r="H4520" i="13"/>
  <c r="J4520" i="13"/>
  <c r="H4521" i="13"/>
  <c r="J4521" i="13"/>
  <c r="H4522" i="13"/>
  <c r="J4522" i="13"/>
  <c r="H4523" i="13"/>
  <c r="J4523" i="13"/>
  <c r="H4524" i="13"/>
  <c r="J4524" i="13"/>
  <c r="H4525" i="13"/>
  <c r="J4525" i="13"/>
  <c r="H4526" i="13"/>
  <c r="J4526" i="13"/>
  <c r="H4527" i="13"/>
  <c r="J4527" i="13"/>
  <c r="H4528" i="13"/>
  <c r="J4528" i="13"/>
  <c r="H4529" i="13"/>
  <c r="J4529" i="13"/>
  <c r="H4530" i="13"/>
  <c r="J4530" i="13"/>
  <c r="H4531" i="13"/>
  <c r="J4531" i="13"/>
  <c r="H4532" i="13"/>
  <c r="J4532" i="13"/>
  <c r="H4533" i="13"/>
  <c r="J4533" i="13"/>
  <c r="H4534" i="13"/>
  <c r="J4534" i="13"/>
  <c r="H4535" i="13"/>
  <c r="J4535" i="13"/>
  <c r="H4536" i="13"/>
  <c r="J4536" i="13"/>
  <c r="H4537" i="13"/>
  <c r="J4537" i="13"/>
  <c r="H4538" i="13"/>
  <c r="J4538" i="13"/>
  <c r="H4539" i="13"/>
  <c r="J4539" i="13"/>
  <c r="H4540" i="13"/>
  <c r="J4540" i="13"/>
  <c r="H4541" i="13"/>
  <c r="J4541" i="13"/>
  <c r="H4542" i="13"/>
  <c r="J4542" i="13"/>
  <c r="H4543" i="13"/>
  <c r="J4543" i="13"/>
  <c r="H4544" i="13"/>
  <c r="J4544" i="13"/>
  <c r="H4545" i="13"/>
  <c r="J4545" i="13"/>
  <c r="H4546" i="13"/>
  <c r="J4546" i="13"/>
  <c r="H4547" i="13"/>
  <c r="J4547" i="13"/>
  <c r="H4548" i="13"/>
  <c r="J4548" i="13"/>
  <c r="H4549" i="13"/>
  <c r="J4549" i="13"/>
  <c r="H4550" i="13"/>
  <c r="J4550" i="13"/>
  <c r="H4551" i="13"/>
  <c r="J4551" i="13"/>
  <c r="H4552" i="13"/>
  <c r="J4552" i="13"/>
  <c r="H4553" i="13"/>
  <c r="J4553" i="13"/>
  <c r="H4554" i="13"/>
  <c r="J4554" i="13"/>
  <c r="H4555" i="13"/>
  <c r="J4555" i="13"/>
  <c r="H4556" i="13"/>
  <c r="J4556" i="13"/>
  <c r="H4557" i="13"/>
  <c r="J4557" i="13"/>
  <c r="H4558" i="13"/>
  <c r="J4558" i="13"/>
  <c r="H4559" i="13"/>
  <c r="J4559" i="13"/>
  <c r="H4560" i="13"/>
  <c r="J4560" i="13"/>
  <c r="H4561" i="13"/>
  <c r="J4561" i="13"/>
  <c r="H4562" i="13"/>
  <c r="J4562" i="13"/>
  <c r="H4563" i="13"/>
  <c r="J4563" i="13"/>
  <c r="H4564" i="13"/>
  <c r="J4564" i="13"/>
  <c r="H4565" i="13"/>
  <c r="J4565" i="13"/>
  <c r="H4566" i="13"/>
  <c r="J4566" i="13"/>
  <c r="H4567" i="13"/>
  <c r="J4567" i="13"/>
  <c r="H4568" i="13"/>
  <c r="J4568" i="13"/>
  <c r="H4569" i="13"/>
  <c r="J4569" i="13"/>
  <c r="H4570" i="13"/>
  <c r="J4570" i="13"/>
  <c r="H4571" i="13"/>
  <c r="J4571" i="13"/>
  <c r="H4572" i="13"/>
  <c r="J4572" i="13"/>
  <c r="H4573" i="13"/>
  <c r="J4573" i="13"/>
  <c r="H4574" i="13"/>
  <c r="J4574" i="13"/>
  <c r="H4575" i="13"/>
  <c r="J4575" i="13"/>
  <c r="H4576" i="13"/>
  <c r="J4576" i="13"/>
  <c r="H4577" i="13"/>
  <c r="J4577" i="13"/>
  <c r="H4578" i="13"/>
  <c r="J4578" i="13"/>
  <c r="H4579" i="13"/>
  <c r="J4579" i="13"/>
  <c r="H4580" i="13"/>
  <c r="J4580" i="13"/>
  <c r="H4581" i="13"/>
  <c r="J4581" i="13"/>
  <c r="H4582" i="13"/>
  <c r="J4582" i="13"/>
  <c r="H4583" i="13"/>
  <c r="J4583" i="13"/>
  <c r="H4584" i="13"/>
  <c r="J4584" i="13"/>
  <c r="H4585" i="13"/>
  <c r="J4585" i="13"/>
  <c r="H4586" i="13"/>
  <c r="J4586" i="13"/>
  <c r="H4587" i="13"/>
  <c r="J4587" i="13"/>
  <c r="H4588" i="13"/>
  <c r="J4588" i="13"/>
  <c r="H4589" i="13"/>
  <c r="J4589" i="13"/>
  <c r="H4590" i="13"/>
  <c r="J4590" i="13"/>
  <c r="H4591" i="13"/>
  <c r="J4591" i="13"/>
  <c r="H4592" i="13"/>
  <c r="J4592" i="13"/>
  <c r="H4593" i="13"/>
  <c r="J4593" i="13"/>
  <c r="H4594" i="13"/>
  <c r="J4594" i="13"/>
  <c r="H4595" i="13"/>
  <c r="J4595" i="13"/>
  <c r="H4596" i="13"/>
  <c r="J4596" i="13"/>
  <c r="H4597" i="13"/>
  <c r="J4597" i="13"/>
  <c r="H4598" i="13"/>
  <c r="J4598" i="13"/>
  <c r="H4599" i="13"/>
  <c r="J4599" i="13"/>
  <c r="H4600" i="13"/>
  <c r="J4600" i="13"/>
  <c r="H4601" i="13"/>
  <c r="J4601" i="13"/>
  <c r="H4602" i="13"/>
  <c r="J4602" i="13"/>
  <c r="H4603" i="13"/>
  <c r="J4603" i="13"/>
  <c r="H4604" i="13"/>
  <c r="J4604" i="13"/>
  <c r="H4605" i="13"/>
  <c r="J4605" i="13"/>
  <c r="H4606" i="13"/>
  <c r="J4606" i="13"/>
  <c r="H4607" i="13"/>
  <c r="J4607" i="13"/>
  <c r="H4608" i="13"/>
  <c r="J4608" i="13"/>
  <c r="H4609" i="13"/>
  <c r="J4609" i="13"/>
  <c r="H4610" i="13"/>
  <c r="J4610" i="13"/>
  <c r="H4611" i="13"/>
  <c r="J4611" i="13"/>
  <c r="H4612" i="13"/>
  <c r="J4612" i="13"/>
  <c r="H4613" i="13"/>
  <c r="J4613" i="13"/>
  <c r="H4614" i="13"/>
  <c r="J4614" i="13"/>
  <c r="H4615" i="13"/>
  <c r="J4615" i="13"/>
  <c r="H4616" i="13"/>
  <c r="J4616" i="13"/>
  <c r="H4617" i="13"/>
  <c r="J4617" i="13"/>
  <c r="H4618" i="13"/>
  <c r="J4618" i="13"/>
  <c r="H4619" i="13"/>
  <c r="J4619" i="13"/>
  <c r="H4620" i="13"/>
  <c r="J4620" i="13"/>
  <c r="H4621" i="13"/>
  <c r="J4621" i="13"/>
  <c r="H4622" i="13"/>
  <c r="J4622" i="13"/>
  <c r="H4623" i="13"/>
  <c r="J4623" i="13"/>
  <c r="H4624" i="13"/>
  <c r="J4624" i="13"/>
  <c r="H4625" i="13"/>
  <c r="J4625" i="13"/>
  <c r="H4626" i="13"/>
  <c r="J4626" i="13"/>
  <c r="H4627" i="13"/>
  <c r="J4627" i="13"/>
  <c r="H4628" i="13"/>
  <c r="J4628" i="13"/>
  <c r="H4629" i="13"/>
  <c r="J4629" i="13"/>
  <c r="H4630" i="13"/>
  <c r="J4630" i="13"/>
  <c r="H4631" i="13"/>
  <c r="J4631" i="13"/>
  <c r="H4632" i="13"/>
  <c r="J4632" i="13"/>
  <c r="H4633" i="13"/>
  <c r="J4633" i="13"/>
  <c r="H4634" i="13"/>
  <c r="J4634" i="13"/>
  <c r="H4635" i="13"/>
  <c r="J4635" i="13"/>
  <c r="H4636" i="13"/>
  <c r="J4636" i="13"/>
  <c r="H4637" i="13"/>
  <c r="J4637" i="13"/>
  <c r="H4638" i="13"/>
  <c r="J4638" i="13"/>
  <c r="H4639" i="13"/>
  <c r="J4639" i="13"/>
  <c r="H4640" i="13"/>
  <c r="J4640" i="13"/>
  <c r="H4641" i="13"/>
  <c r="J4641" i="13"/>
  <c r="H4642" i="13"/>
  <c r="J4642" i="13"/>
  <c r="H4643" i="13"/>
  <c r="J4643" i="13"/>
  <c r="H4644" i="13"/>
  <c r="J4644" i="13"/>
  <c r="H4645" i="13"/>
  <c r="J4645" i="13"/>
  <c r="H4646" i="13"/>
  <c r="J4646" i="13"/>
  <c r="H4647" i="13"/>
  <c r="J4647" i="13"/>
  <c r="H4648" i="13"/>
  <c r="J4648" i="13"/>
  <c r="H4649" i="13"/>
  <c r="J4649" i="13"/>
  <c r="H4650" i="13"/>
  <c r="J4650" i="13"/>
  <c r="H4651" i="13"/>
  <c r="J4651" i="13"/>
  <c r="H4652" i="13"/>
  <c r="J4652" i="13"/>
  <c r="H4653" i="13"/>
  <c r="J4653" i="13"/>
  <c r="H4654" i="13"/>
  <c r="J4654" i="13"/>
  <c r="H4655" i="13"/>
  <c r="J4655" i="13"/>
  <c r="H4656" i="13"/>
  <c r="J4656" i="13"/>
  <c r="H4657" i="13"/>
  <c r="J4657" i="13"/>
  <c r="H4658" i="13"/>
  <c r="J4658" i="13"/>
  <c r="H4659" i="13"/>
  <c r="J4659" i="13"/>
  <c r="H4660" i="13"/>
  <c r="J4660" i="13"/>
  <c r="H4661" i="13"/>
  <c r="J4661" i="13"/>
  <c r="H4662" i="13"/>
  <c r="J4662" i="13"/>
  <c r="H4663" i="13"/>
  <c r="J4663" i="13"/>
  <c r="H4664" i="13"/>
  <c r="J4664" i="13"/>
  <c r="H4665" i="13"/>
  <c r="J4665" i="13"/>
  <c r="H4666" i="13"/>
  <c r="J4666" i="13"/>
  <c r="H4667" i="13"/>
  <c r="J4667" i="13"/>
  <c r="H4668" i="13"/>
  <c r="J4668" i="13"/>
  <c r="H4669" i="13"/>
  <c r="J4669" i="13"/>
  <c r="H4670" i="13"/>
  <c r="J4670" i="13"/>
  <c r="H4671" i="13"/>
  <c r="J4671" i="13"/>
  <c r="H4672" i="13"/>
  <c r="J4672" i="13"/>
  <c r="H4673" i="13"/>
  <c r="J4673" i="13"/>
  <c r="H4674" i="13"/>
  <c r="J4674" i="13"/>
  <c r="H4675" i="13"/>
  <c r="J4675" i="13"/>
  <c r="H4676" i="13"/>
  <c r="J4676" i="13"/>
  <c r="H4677" i="13"/>
  <c r="J4677" i="13"/>
  <c r="H4678" i="13"/>
  <c r="J4678" i="13"/>
  <c r="H4679" i="13"/>
  <c r="J4679" i="13"/>
  <c r="H4680" i="13"/>
  <c r="J4680" i="13"/>
  <c r="H4681" i="13"/>
  <c r="J4681" i="13"/>
  <c r="H4682" i="13"/>
  <c r="J4682" i="13"/>
  <c r="H4683" i="13"/>
  <c r="J4683" i="13"/>
  <c r="H4684" i="13"/>
  <c r="J4684" i="13"/>
  <c r="H4685" i="13"/>
  <c r="J4685" i="13"/>
  <c r="H4686" i="13"/>
  <c r="J4686" i="13"/>
  <c r="H4687" i="13"/>
  <c r="J4687" i="13"/>
  <c r="H4688" i="13"/>
  <c r="J4688" i="13"/>
  <c r="H4689" i="13"/>
  <c r="J4689" i="13"/>
  <c r="H4690" i="13"/>
  <c r="J4690" i="13"/>
  <c r="H4691" i="13"/>
  <c r="J4691" i="13"/>
  <c r="H4692" i="13"/>
  <c r="J4692" i="13"/>
  <c r="H4693" i="13"/>
  <c r="J4693" i="13"/>
  <c r="H4694" i="13"/>
  <c r="J4694" i="13"/>
  <c r="H4695" i="13"/>
  <c r="J4695" i="13"/>
  <c r="H4696" i="13"/>
  <c r="J4696" i="13"/>
  <c r="H4697" i="13"/>
  <c r="J4697" i="13"/>
  <c r="H4698" i="13"/>
  <c r="J4698" i="13"/>
  <c r="H4699" i="13"/>
  <c r="J4699" i="13"/>
  <c r="H4700" i="13"/>
  <c r="J4700" i="13"/>
  <c r="H4701" i="13"/>
  <c r="J4701" i="13"/>
  <c r="H4702" i="13"/>
  <c r="J4702" i="13"/>
  <c r="H4703" i="13"/>
  <c r="J4703" i="13"/>
  <c r="H4704" i="13"/>
  <c r="J4704" i="13"/>
  <c r="H4705" i="13"/>
  <c r="J4705" i="13"/>
  <c r="H4706" i="13"/>
  <c r="J4706" i="13"/>
  <c r="H4707" i="13"/>
  <c r="J4707" i="13"/>
  <c r="H4708" i="13"/>
  <c r="J4708" i="13"/>
  <c r="H4709" i="13"/>
  <c r="J4709" i="13"/>
  <c r="H4710" i="13"/>
  <c r="J4710" i="13"/>
  <c r="H4711" i="13"/>
  <c r="J4711" i="13"/>
  <c r="H4712" i="13"/>
  <c r="J4712" i="13"/>
  <c r="H4713" i="13"/>
  <c r="J4713" i="13"/>
  <c r="H4714" i="13"/>
  <c r="J4714" i="13"/>
  <c r="H4715" i="13"/>
  <c r="J4715" i="13"/>
  <c r="H4716" i="13"/>
  <c r="J4716" i="13"/>
  <c r="H4717" i="13"/>
  <c r="J4717" i="13"/>
  <c r="H4718" i="13"/>
  <c r="J4718" i="13"/>
  <c r="H4719" i="13"/>
  <c r="J4719" i="13"/>
  <c r="H4720" i="13"/>
  <c r="J4720" i="13"/>
  <c r="H4721" i="13"/>
  <c r="J4721" i="13"/>
  <c r="H4722" i="13"/>
  <c r="J4722" i="13"/>
  <c r="H4723" i="13"/>
  <c r="J4723" i="13"/>
  <c r="H4724" i="13"/>
  <c r="J4724" i="13"/>
  <c r="H4725" i="13"/>
  <c r="J4725" i="13"/>
  <c r="H4726" i="13"/>
  <c r="J4726" i="13"/>
  <c r="H4727" i="13"/>
  <c r="J4727" i="13"/>
  <c r="H4728" i="13"/>
  <c r="J4728" i="13"/>
  <c r="H4729" i="13"/>
  <c r="J4729" i="13"/>
  <c r="H4730" i="13"/>
  <c r="J4730" i="13"/>
  <c r="H4731" i="13"/>
  <c r="J4731" i="13"/>
  <c r="H4732" i="13"/>
  <c r="J4732" i="13"/>
  <c r="H4733" i="13"/>
  <c r="J4733" i="13"/>
  <c r="H4734" i="13"/>
  <c r="J4734" i="13"/>
  <c r="H4735" i="13"/>
  <c r="J4735" i="13"/>
  <c r="H4736" i="13"/>
  <c r="J4736" i="13"/>
  <c r="H4737" i="13"/>
  <c r="J4737" i="13"/>
  <c r="H4738" i="13"/>
  <c r="J4738" i="13"/>
  <c r="H4739" i="13"/>
  <c r="J4739" i="13"/>
  <c r="H4740" i="13"/>
  <c r="J4740" i="13"/>
  <c r="H4741" i="13"/>
  <c r="J4741" i="13"/>
  <c r="H4742" i="13"/>
  <c r="J4742" i="13"/>
  <c r="H4743" i="13"/>
  <c r="J4743" i="13"/>
  <c r="H4744" i="13"/>
  <c r="J4744" i="13"/>
  <c r="H4745" i="13"/>
  <c r="J4745" i="13"/>
  <c r="H4746" i="13"/>
  <c r="J4746" i="13"/>
  <c r="H4747" i="13"/>
  <c r="J4747" i="13"/>
  <c r="H4748" i="13"/>
  <c r="J4748" i="13"/>
  <c r="H4749" i="13"/>
  <c r="J4749" i="13"/>
  <c r="H4750" i="13"/>
  <c r="J4750" i="13"/>
  <c r="H4751" i="13"/>
  <c r="J4751" i="13"/>
  <c r="H4752" i="13"/>
  <c r="J4752" i="13"/>
  <c r="H4753" i="13"/>
  <c r="J4753" i="13"/>
  <c r="H4754" i="13"/>
  <c r="J4754" i="13"/>
  <c r="H4755" i="13"/>
  <c r="J4755" i="13"/>
  <c r="H4756" i="13"/>
  <c r="J4756" i="13"/>
  <c r="H4757" i="13"/>
  <c r="J4757" i="13"/>
  <c r="H4758" i="13"/>
  <c r="J4758" i="13"/>
  <c r="H4759" i="13"/>
  <c r="J4759" i="13"/>
  <c r="H4760" i="13"/>
  <c r="J4760" i="13"/>
  <c r="H4761" i="13"/>
  <c r="J4761" i="13"/>
  <c r="H4762" i="13"/>
  <c r="J4762" i="13"/>
  <c r="H4763" i="13"/>
  <c r="J4763" i="13"/>
  <c r="H4764" i="13"/>
  <c r="J4764" i="13"/>
  <c r="H4765" i="13"/>
  <c r="J4765" i="13"/>
  <c r="H4766" i="13"/>
  <c r="J4766" i="13"/>
  <c r="H4767" i="13"/>
  <c r="J4767" i="13"/>
  <c r="H4768" i="13"/>
  <c r="J4768" i="13"/>
  <c r="H4769" i="13"/>
  <c r="J4769" i="13"/>
  <c r="H4770" i="13"/>
  <c r="J4770" i="13"/>
  <c r="H4771" i="13"/>
  <c r="J4771" i="13"/>
  <c r="H4772" i="13"/>
  <c r="J4772" i="13"/>
  <c r="H4773" i="13"/>
  <c r="J4773" i="13"/>
  <c r="H4774" i="13"/>
  <c r="J4774" i="13"/>
  <c r="H4775" i="13"/>
  <c r="J4775" i="13"/>
  <c r="H4776" i="13"/>
  <c r="J4776" i="13"/>
  <c r="H4777" i="13"/>
  <c r="J4777" i="13"/>
  <c r="H4778" i="13"/>
  <c r="J4778" i="13"/>
  <c r="H4779" i="13"/>
  <c r="J4779" i="13"/>
  <c r="H4780" i="13"/>
  <c r="J4780" i="13"/>
  <c r="H4781" i="13"/>
  <c r="J4781" i="13"/>
  <c r="H4782" i="13"/>
  <c r="J4782" i="13"/>
  <c r="H4783" i="13"/>
  <c r="J4783" i="13"/>
  <c r="H4784" i="13"/>
  <c r="J4784" i="13"/>
  <c r="H4785" i="13"/>
  <c r="J4785" i="13"/>
  <c r="H4786" i="13"/>
  <c r="J4786" i="13"/>
  <c r="H4787" i="13"/>
  <c r="J4787" i="13"/>
  <c r="H4788" i="13"/>
  <c r="J4788" i="13"/>
  <c r="H4789" i="13"/>
  <c r="J4789" i="13"/>
  <c r="H4790" i="13"/>
  <c r="J4790" i="13"/>
  <c r="H4791" i="13"/>
  <c r="J4791" i="13"/>
  <c r="H4792" i="13"/>
  <c r="J4792" i="13"/>
  <c r="H4793" i="13"/>
  <c r="J4793" i="13"/>
  <c r="H4794" i="13"/>
  <c r="J4794" i="13"/>
  <c r="H4795" i="13"/>
  <c r="J4795" i="13"/>
  <c r="H4796" i="13"/>
  <c r="J4796" i="13"/>
  <c r="H4797" i="13"/>
  <c r="J4797" i="13"/>
  <c r="H4798" i="13"/>
  <c r="J4798" i="13"/>
  <c r="H4799" i="13"/>
  <c r="J4799" i="13"/>
  <c r="H4800" i="13"/>
  <c r="J4800" i="13"/>
  <c r="H4801" i="13"/>
  <c r="J4801" i="13"/>
  <c r="H4802" i="13"/>
  <c r="J4802" i="13"/>
  <c r="H4803" i="13"/>
  <c r="J4803" i="13"/>
  <c r="H4804" i="13"/>
  <c r="J4804" i="13"/>
  <c r="H4805" i="13"/>
  <c r="J4805" i="13"/>
  <c r="H4806" i="13"/>
  <c r="J4806" i="13"/>
  <c r="H4807" i="13"/>
  <c r="J4807" i="13"/>
  <c r="H4808" i="13"/>
  <c r="J4808" i="13"/>
  <c r="H4809" i="13"/>
  <c r="J4809" i="13"/>
  <c r="H4810" i="13"/>
  <c r="J4810" i="13"/>
  <c r="H4811" i="13"/>
  <c r="J4811" i="13"/>
  <c r="H4812" i="13"/>
  <c r="J4812" i="13"/>
  <c r="H4813" i="13"/>
  <c r="J4813" i="13"/>
  <c r="H4814" i="13"/>
  <c r="J4814" i="13"/>
  <c r="H4815" i="13"/>
  <c r="J4815" i="13"/>
  <c r="H4816" i="13"/>
  <c r="J4816" i="13"/>
  <c r="H4817" i="13"/>
  <c r="J4817" i="13"/>
  <c r="H4818" i="13"/>
  <c r="J4818" i="13"/>
  <c r="H4819" i="13"/>
  <c r="J4819" i="13"/>
  <c r="H4820" i="13"/>
  <c r="J4820" i="13"/>
  <c r="H4821" i="13"/>
  <c r="J4821" i="13"/>
  <c r="H4822" i="13"/>
  <c r="J4822" i="13"/>
  <c r="H4823" i="13"/>
  <c r="J4823" i="13"/>
  <c r="H4824" i="13"/>
  <c r="J4824" i="13"/>
  <c r="H4825" i="13"/>
  <c r="J4825" i="13"/>
  <c r="H4826" i="13"/>
  <c r="J4826" i="13"/>
  <c r="H4827" i="13"/>
  <c r="J4827" i="13"/>
  <c r="H4828" i="13"/>
  <c r="J4828" i="13"/>
  <c r="H4829" i="13"/>
  <c r="J4829" i="13"/>
  <c r="H4830" i="13"/>
  <c r="J4830" i="13"/>
  <c r="H4831" i="13"/>
  <c r="J4831" i="13"/>
  <c r="H4832" i="13"/>
  <c r="J4832" i="13"/>
  <c r="H4833" i="13"/>
  <c r="J4833" i="13"/>
  <c r="H4834" i="13"/>
  <c r="J4834" i="13"/>
  <c r="H4835" i="13"/>
  <c r="J4835" i="13"/>
  <c r="H4836" i="13"/>
  <c r="J4836" i="13"/>
  <c r="H4837" i="13"/>
  <c r="J4837" i="13"/>
  <c r="H4838" i="13"/>
  <c r="J4838" i="13"/>
  <c r="H4839" i="13"/>
  <c r="J4839" i="13"/>
  <c r="H4840" i="13"/>
  <c r="J4840" i="13"/>
  <c r="H4841" i="13"/>
  <c r="J4841" i="13"/>
  <c r="H4842" i="13"/>
  <c r="J4842" i="13"/>
  <c r="H4843" i="13"/>
  <c r="J4843" i="13"/>
  <c r="H4844" i="13"/>
  <c r="J4844" i="13"/>
  <c r="H4845" i="13"/>
  <c r="J4845" i="13"/>
  <c r="H4846" i="13"/>
  <c r="J4846" i="13"/>
  <c r="H4847" i="13"/>
  <c r="J4847" i="13"/>
  <c r="H4848" i="13"/>
  <c r="J4848" i="13"/>
  <c r="H4849" i="13"/>
  <c r="J4849" i="13"/>
  <c r="H4850" i="13"/>
  <c r="J4850" i="13"/>
  <c r="H4851" i="13"/>
  <c r="J4851" i="13"/>
  <c r="H4852" i="13"/>
  <c r="J4852" i="13"/>
  <c r="H4853" i="13"/>
  <c r="J4853" i="13"/>
  <c r="H4854" i="13"/>
  <c r="J4854" i="13"/>
  <c r="H4855" i="13"/>
  <c r="J4855" i="13"/>
  <c r="H4856" i="13"/>
  <c r="J4856" i="13"/>
  <c r="H4857" i="13"/>
  <c r="J4857" i="13"/>
  <c r="H4858" i="13"/>
  <c r="J4858" i="13"/>
  <c r="H4859" i="13"/>
  <c r="J4859" i="13"/>
  <c r="H4860" i="13"/>
  <c r="J4860" i="13"/>
  <c r="H4861" i="13"/>
  <c r="J4861" i="13"/>
  <c r="H4862" i="13"/>
  <c r="J4862" i="13"/>
  <c r="H4863" i="13"/>
  <c r="J4863" i="13"/>
  <c r="H4864" i="13"/>
  <c r="J4864" i="13"/>
  <c r="H4865" i="13"/>
  <c r="J4865" i="13"/>
  <c r="H4866" i="13"/>
  <c r="J4866" i="13"/>
  <c r="H4867" i="13"/>
  <c r="J4867" i="13"/>
  <c r="H4868" i="13"/>
  <c r="J4868" i="13"/>
  <c r="H4869" i="13"/>
  <c r="J4869" i="13"/>
  <c r="H4870" i="13"/>
  <c r="J4870" i="13"/>
  <c r="H4871" i="13"/>
  <c r="J4871" i="13"/>
  <c r="H4872" i="13"/>
  <c r="J4872" i="13"/>
  <c r="H4873" i="13"/>
  <c r="J4873" i="13"/>
  <c r="H4874" i="13"/>
  <c r="J4874" i="13"/>
  <c r="H4875" i="13"/>
  <c r="J4875" i="13"/>
  <c r="H4876" i="13"/>
  <c r="J4876" i="13"/>
  <c r="H4877" i="13"/>
  <c r="J4877" i="13"/>
  <c r="H4878" i="13"/>
  <c r="J4878" i="13"/>
  <c r="H4879" i="13"/>
  <c r="J4879" i="13"/>
  <c r="H4880" i="13"/>
  <c r="J4880" i="13"/>
  <c r="H4881" i="13"/>
  <c r="J4881" i="13"/>
  <c r="H4882" i="13"/>
  <c r="J4882" i="13"/>
  <c r="H4883" i="13"/>
  <c r="J4883" i="13"/>
  <c r="H4884" i="13"/>
  <c r="J4884" i="13"/>
  <c r="H4885" i="13"/>
  <c r="J4885" i="13"/>
  <c r="H4886" i="13"/>
  <c r="J4886" i="13"/>
  <c r="H4887" i="13"/>
  <c r="J4887" i="13"/>
  <c r="H4888" i="13"/>
  <c r="J4888" i="13"/>
  <c r="H4889" i="13"/>
  <c r="J4889" i="13"/>
  <c r="H4890" i="13"/>
  <c r="J4890" i="13"/>
  <c r="H4891" i="13"/>
  <c r="J4891" i="13"/>
  <c r="H4892" i="13"/>
  <c r="J4892" i="13"/>
  <c r="H4893" i="13"/>
  <c r="J4893" i="13"/>
  <c r="H4894" i="13"/>
  <c r="J4894" i="13"/>
  <c r="H4895" i="13"/>
  <c r="J4895" i="13"/>
  <c r="H4896" i="13"/>
  <c r="J4896" i="13"/>
  <c r="H4897" i="13"/>
  <c r="J4897" i="13"/>
  <c r="H4898" i="13"/>
  <c r="J4898" i="13"/>
  <c r="H4899" i="13"/>
  <c r="J4899" i="13"/>
  <c r="H4900" i="13"/>
  <c r="J4900" i="13"/>
  <c r="H4901" i="13"/>
  <c r="J4901" i="13"/>
  <c r="H4902" i="13"/>
  <c r="J4902" i="13"/>
  <c r="H4903" i="13"/>
  <c r="J4903" i="13"/>
  <c r="H4904" i="13"/>
  <c r="J4904" i="13"/>
  <c r="H4905" i="13"/>
  <c r="J4905" i="13"/>
  <c r="H4906" i="13"/>
  <c r="J4906" i="13"/>
  <c r="H4907" i="13"/>
  <c r="J4907" i="13"/>
  <c r="H4908" i="13"/>
  <c r="J4908" i="13"/>
  <c r="H4909" i="13"/>
  <c r="J4909" i="13"/>
  <c r="H4910" i="13"/>
  <c r="J4910" i="13"/>
  <c r="H4911" i="13"/>
  <c r="J4911" i="13"/>
  <c r="H4912" i="13"/>
  <c r="J4912" i="13"/>
  <c r="H4913" i="13"/>
  <c r="J4913" i="13"/>
  <c r="H4914" i="13"/>
  <c r="J4914" i="13"/>
  <c r="H4915" i="13"/>
  <c r="J4915" i="13"/>
  <c r="H4916" i="13"/>
  <c r="J4916" i="13"/>
  <c r="H4917" i="13"/>
  <c r="J4917" i="13"/>
  <c r="H4918" i="13"/>
  <c r="J4918" i="13"/>
  <c r="H4919" i="13"/>
  <c r="J4919" i="13"/>
  <c r="H4920" i="13"/>
  <c r="J4920" i="13"/>
  <c r="H4921" i="13"/>
  <c r="J4921" i="13"/>
  <c r="H4922" i="13"/>
  <c r="J4922" i="13"/>
  <c r="H4923" i="13"/>
  <c r="J4923" i="13"/>
  <c r="H4924" i="13"/>
  <c r="J4924" i="13"/>
  <c r="H4925" i="13"/>
  <c r="J4925" i="13"/>
  <c r="H4926" i="13"/>
  <c r="J4926" i="13"/>
  <c r="H4927" i="13"/>
  <c r="J4927" i="13"/>
  <c r="H4928" i="13"/>
  <c r="J4928" i="13"/>
  <c r="H4929" i="13"/>
  <c r="J4929" i="13"/>
  <c r="H4930" i="13"/>
  <c r="J4930" i="13"/>
  <c r="H4931" i="13"/>
  <c r="J4931" i="13"/>
  <c r="H4932" i="13"/>
  <c r="J4932" i="13"/>
  <c r="H4933" i="13"/>
  <c r="J4933" i="13"/>
  <c r="H4934" i="13"/>
  <c r="J4934" i="13"/>
  <c r="H4935" i="13"/>
  <c r="J4935" i="13"/>
  <c r="H4936" i="13"/>
  <c r="J4936" i="13"/>
  <c r="H4937" i="13"/>
  <c r="J4937" i="13"/>
  <c r="H4938" i="13"/>
  <c r="J4938" i="13"/>
  <c r="H4939" i="13"/>
  <c r="J4939" i="13"/>
  <c r="H4940" i="13"/>
  <c r="J4940" i="13"/>
  <c r="H4941" i="13"/>
  <c r="J4941" i="13"/>
  <c r="H4942" i="13"/>
  <c r="J4942" i="13"/>
  <c r="H4943" i="13"/>
  <c r="J4943" i="13"/>
  <c r="H4944" i="13"/>
  <c r="J4944" i="13"/>
  <c r="H4945" i="13"/>
  <c r="J4945" i="13"/>
  <c r="H4946" i="13"/>
  <c r="J4946" i="13"/>
  <c r="H4947" i="13"/>
  <c r="J4947" i="13"/>
  <c r="H4948" i="13"/>
  <c r="J4948" i="13"/>
  <c r="H4949" i="13"/>
  <c r="J4949" i="13"/>
  <c r="H4950" i="13"/>
  <c r="J4950" i="13"/>
  <c r="H4951" i="13"/>
  <c r="J4951" i="13"/>
  <c r="H4952" i="13"/>
  <c r="J4952" i="13"/>
  <c r="H4953" i="13"/>
  <c r="J4953" i="13"/>
  <c r="H4954" i="13"/>
  <c r="J4954" i="13"/>
  <c r="H4955" i="13"/>
  <c r="J4955" i="13"/>
  <c r="H4956" i="13"/>
  <c r="J4956" i="13"/>
  <c r="H4957" i="13"/>
  <c r="J4957" i="13"/>
  <c r="H4958" i="13"/>
  <c r="J4958" i="13"/>
  <c r="H4959" i="13"/>
  <c r="J4959" i="13"/>
  <c r="H4960" i="13"/>
  <c r="J4960" i="13"/>
  <c r="H4961" i="13"/>
  <c r="J4961" i="13"/>
  <c r="H4962" i="13"/>
  <c r="J4962" i="13"/>
  <c r="H4963" i="13"/>
  <c r="J4963" i="13"/>
  <c r="H4964" i="13"/>
  <c r="J4964" i="13"/>
  <c r="H4965" i="13"/>
  <c r="J4965" i="13"/>
  <c r="H4966" i="13"/>
  <c r="J4966" i="13"/>
  <c r="H4967" i="13"/>
  <c r="J4967" i="13"/>
  <c r="H4968" i="13"/>
  <c r="J4968" i="13"/>
  <c r="H4969" i="13"/>
  <c r="J4969" i="13"/>
  <c r="H4970" i="13"/>
  <c r="J4970" i="13"/>
  <c r="H4971" i="13"/>
  <c r="J4971" i="13"/>
  <c r="H4972" i="13"/>
  <c r="J4972" i="13"/>
  <c r="H4973" i="13"/>
  <c r="J4973" i="13"/>
  <c r="H4974" i="13"/>
  <c r="J4974" i="13"/>
  <c r="H4975" i="13"/>
  <c r="J4975" i="13"/>
  <c r="H4976" i="13"/>
  <c r="J4976" i="13"/>
  <c r="H4977" i="13"/>
  <c r="J4977" i="13"/>
  <c r="H4978" i="13"/>
  <c r="J4978" i="13"/>
  <c r="H4979" i="13"/>
  <c r="J4979" i="13"/>
  <c r="H4980" i="13"/>
  <c r="J4980" i="13"/>
  <c r="H4981" i="13"/>
  <c r="J4981" i="13"/>
  <c r="H4982" i="13"/>
  <c r="J4982" i="13"/>
  <c r="H4983" i="13"/>
  <c r="J4983" i="13"/>
  <c r="H4984" i="13"/>
  <c r="J4984" i="13"/>
  <c r="H4985" i="13"/>
  <c r="J4985" i="13"/>
  <c r="H4986" i="13"/>
  <c r="J4986" i="13"/>
  <c r="H4987" i="13"/>
  <c r="J4987" i="13"/>
  <c r="H4988" i="13"/>
  <c r="J4988" i="13"/>
  <c r="H4989" i="13"/>
  <c r="J4989" i="13"/>
  <c r="H4990" i="13"/>
  <c r="J4990" i="13"/>
  <c r="H4991" i="13"/>
  <c r="J4991" i="13"/>
  <c r="H4992" i="13"/>
  <c r="J4992" i="13"/>
  <c r="H4993" i="13"/>
  <c r="J4993" i="13"/>
  <c r="H4994" i="13"/>
  <c r="J4994" i="13"/>
  <c r="H4995" i="13"/>
  <c r="J4995" i="13"/>
  <c r="H4996" i="13"/>
  <c r="J4996" i="13"/>
  <c r="H4997" i="13"/>
  <c r="J4997" i="13"/>
  <c r="H4998" i="13"/>
  <c r="J4998" i="13"/>
  <c r="H4999" i="13"/>
  <c r="J4999" i="13"/>
  <c r="H5000" i="13"/>
  <c r="J5000" i="13"/>
  <c r="H5001" i="13"/>
  <c r="J5001" i="13"/>
  <c r="H5002" i="13"/>
  <c r="J5002" i="13"/>
  <c r="H5003" i="13"/>
  <c r="J5003" i="13"/>
  <c r="H5004" i="13"/>
  <c r="J5004" i="13"/>
  <c r="H5005" i="13"/>
  <c r="J5005" i="13"/>
  <c r="H5006" i="13"/>
  <c r="J5006" i="13"/>
  <c r="H5007" i="13"/>
  <c r="J5007" i="13"/>
  <c r="H5008" i="13"/>
  <c r="J5008" i="13"/>
  <c r="H5009" i="13"/>
  <c r="J5009" i="13"/>
  <c r="H5010" i="13"/>
  <c r="J5010" i="13"/>
  <c r="H5011" i="13"/>
  <c r="J5011" i="13"/>
  <c r="H5012" i="13"/>
  <c r="J5012" i="13"/>
  <c r="H5013" i="13"/>
  <c r="J5013" i="13"/>
  <c r="H5014" i="13"/>
  <c r="J5014" i="13"/>
  <c r="H5015" i="13"/>
  <c r="J5015" i="13"/>
  <c r="H5016" i="13"/>
  <c r="J5016" i="13"/>
  <c r="H5017" i="13"/>
  <c r="J5017" i="13"/>
  <c r="H5018" i="13"/>
  <c r="J5018" i="13"/>
  <c r="H5019" i="13"/>
  <c r="J5019" i="13"/>
  <c r="H5020" i="13"/>
  <c r="J5020" i="13"/>
  <c r="H5021" i="13"/>
  <c r="J5021" i="13"/>
  <c r="H5022" i="13"/>
  <c r="J5022" i="13"/>
  <c r="H5023" i="13"/>
  <c r="J5023" i="13"/>
  <c r="H5024" i="13"/>
  <c r="J5024" i="13"/>
  <c r="H5025" i="13"/>
  <c r="J5025" i="13"/>
  <c r="H5026" i="13"/>
  <c r="J5026" i="13"/>
  <c r="H5027" i="13"/>
  <c r="J5027" i="13"/>
  <c r="H5028" i="13"/>
  <c r="J5028" i="13"/>
  <c r="H5029" i="13"/>
  <c r="J5029" i="13"/>
  <c r="H5030" i="13"/>
  <c r="J5030" i="13"/>
  <c r="H5031" i="13"/>
  <c r="J5031" i="13"/>
  <c r="H5032" i="13"/>
  <c r="J5032" i="13"/>
  <c r="H5033" i="13"/>
  <c r="J5033" i="13"/>
  <c r="H5034" i="13"/>
  <c r="J5034" i="13"/>
  <c r="H5035" i="13"/>
  <c r="J5035" i="13"/>
  <c r="H5036" i="13"/>
  <c r="J5036" i="13"/>
  <c r="H5037" i="13"/>
  <c r="J5037" i="13"/>
  <c r="H5038" i="13"/>
  <c r="J5038" i="13"/>
  <c r="H5039" i="13"/>
  <c r="J5039" i="13"/>
  <c r="H5040" i="13"/>
  <c r="J5040" i="13"/>
  <c r="H5041" i="13"/>
  <c r="J5041" i="13"/>
  <c r="H5042" i="13"/>
  <c r="J5042" i="13"/>
  <c r="H5043" i="13"/>
  <c r="J5043" i="13"/>
  <c r="H5044" i="13"/>
  <c r="J5044" i="13"/>
  <c r="H5045" i="13"/>
  <c r="J5045" i="13"/>
  <c r="H5046" i="13"/>
  <c r="J5046" i="13"/>
  <c r="H5047" i="13"/>
  <c r="J5047" i="13"/>
  <c r="H5048" i="13"/>
  <c r="J5048" i="13"/>
  <c r="H5049" i="13"/>
  <c r="J5049" i="13"/>
  <c r="H5050" i="13"/>
  <c r="J5050" i="13"/>
  <c r="H5051" i="13"/>
  <c r="J5051" i="13"/>
  <c r="H5052" i="13"/>
  <c r="J5052" i="13"/>
  <c r="H5053" i="13"/>
  <c r="J5053" i="13"/>
  <c r="H5054" i="13"/>
  <c r="J5054" i="13"/>
  <c r="H5055" i="13"/>
  <c r="J5055" i="13"/>
  <c r="H5056" i="13"/>
  <c r="J5056" i="13"/>
  <c r="H5057" i="13"/>
  <c r="J5057" i="13"/>
  <c r="H5058" i="13"/>
  <c r="J5058" i="13"/>
  <c r="H5059" i="13"/>
  <c r="J5059" i="13"/>
  <c r="H5060" i="13"/>
  <c r="J5060" i="13"/>
  <c r="H5061" i="13"/>
  <c r="J5061" i="13"/>
  <c r="H5062" i="13"/>
  <c r="J5062" i="13"/>
  <c r="H5063" i="13"/>
  <c r="J5063" i="13"/>
  <c r="H5064" i="13"/>
  <c r="J5064" i="13"/>
  <c r="H5065" i="13"/>
  <c r="J5065" i="13"/>
  <c r="H5066" i="13"/>
  <c r="J5066" i="13"/>
  <c r="H5067" i="13"/>
  <c r="J5067" i="13"/>
  <c r="H5068" i="13"/>
  <c r="J5068" i="13"/>
  <c r="H5069" i="13"/>
  <c r="J5069" i="13"/>
  <c r="H5070" i="13"/>
  <c r="J5070" i="13"/>
  <c r="H5071" i="13"/>
  <c r="J5071" i="13"/>
  <c r="H5072" i="13"/>
  <c r="J5072" i="13"/>
  <c r="H5073" i="13"/>
  <c r="J5073" i="13"/>
  <c r="H5074" i="13"/>
  <c r="J5074" i="13"/>
  <c r="H5075" i="13"/>
  <c r="J5075" i="13"/>
  <c r="H5076" i="13"/>
  <c r="J5076" i="13"/>
  <c r="H5077" i="13"/>
  <c r="J5077" i="13"/>
  <c r="H5078" i="13"/>
  <c r="J5078" i="13"/>
  <c r="H5079" i="13"/>
  <c r="J5079" i="13"/>
  <c r="H5080" i="13"/>
  <c r="J5080" i="13"/>
  <c r="H5081" i="13"/>
  <c r="J5081" i="13"/>
  <c r="H5082" i="13"/>
  <c r="J5082" i="13"/>
  <c r="H5083" i="13"/>
  <c r="J5083" i="13"/>
  <c r="H5084" i="13"/>
  <c r="J5084" i="13"/>
  <c r="H5085" i="13"/>
  <c r="J5085" i="13"/>
  <c r="H5086" i="13"/>
  <c r="J5086" i="13"/>
  <c r="H5087" i="13"/>
  <c r="J5087" i="13"/>
  <c r="H5088" i="13"/>
  <c r="J5088" i="13"/>
  <c r="H5089" i="13"/>
  <c r="J5089" i="13"/>
  <c r="H5090" i="13"/>
  <c r="J5090" i="13"/>
  <c r="H5091" i="13"/>
  <c r="J5091" i="13"/>
  <c r="H5092" i="13"/>
  <c r="J5092" i="13"/>
  <c r="H5093" i="13"/>
  <c r="J5093" i="13"/>
  <c r="H5094" i="13"/>
  <c r="J5094" i="13"/>
  <c r="H5095" i="13"/>
  <c r="J5095" i="13"/>
  <c r="H5096" i="13"/>
  <c r="J5096" i="13"/>
  <c r="H5097" i="13"/>
  <c r="J5097" i="13"/>
  <c r="H5098" i="13"/>
  <c r="J5098" i="13"/>
  <c r="H5099" i="13"/>
  <c r="J5099" i="13"/>
  <c r="H5100" i="13"/>
  <c r="J5100" i="13"/>
  <c r="H5101" i="13"/>
  <c r="J5101" i="13"/>
  <c r="H5102" i="13"/>
  <c r="J5102" i="13"/>
  <c r="H5103" i="13"/>
  <c r="J5103" i="13"/>
  <c r="H5104" i="13"/>
  <c r="J5104" i="13"/>
  <c r="H5105" i="13"/>
  <c r="J5105" i="13"/>
  <c r="H5106" i="13"/>
  <c r="J5106" i="13"/>
  <c r="H5107" i="13"/>
  <c r="J5107" i="13"/>
  <c r="H5108" i="13"/>
  <c r="J5108" i="13"/>
  <c r="H5109" i="13"/>
  <c r="J5109" i="13"/>
  <c r="H5110" i="13"/>
  <c r="J5110" i="13"/>
  <c r="H5111" i="13"/>
  <c r="J5111" i="13"/>
  <c r="J2" i="13"/>
  <c r="H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1462" i="13"/>
  <c r="L1463" i="13"/>
  <c r="L1464" i="13"/>
  <c r="L1465" i="13"/>
  <c r="L1466" i="13"/>
  <c r="L1467" i="13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84" i="13"/>
  <c r="L1485" i="13"/>
  <c r="L1486" i="13"/>
  <c r="L1487" i="13"/>
  <c r="L1488" i="13"/>
  <c r="L1489" i="13"/>
  <c r="L1490" i="13"/>
  <c r="L1491" i="13"/>
  <c r="L1492" i="13"/>
  <c r="L1493" i="13"/>
  <c r="L1494" i="13"/>
  <c r="L1495" i="13"/>
  <c r="L1496" i="13"/>
  <c r="L1497" i="13"/>
  <c r="L1498" i="13"/>
  <c r="L1499" i="13"/>
  <c r="L1500" i="13"/>
  <c r="L1501" i="13"/>
  <c r="L1502" i="13"/>
  <c r="L1503" i="13"/>
  <c r="L1504" i="13"/>
  <c r="L1505" i="13"/>
  <c r="L1506" i="13"/>
  <c r="L1507" i="13"/>
  <c r="L1508" i="13"/>
  <c r="L1509" i="13"/>
  <c r="L1510" i="13"/>
  <c r="L1511" i="13"/>
  <c r="L1512" i="13"/>
  <c r="L1513" i="13"/>
  <c r="L1514" i="13"/>
  <c r="L1515" i="13"/>
  <c r="L1516" i="13"/>
  <c r="L1517" i="13"/>
  <c r="L1518" i="13"/>
  <c r="L1519" i="13"/>
  <c r="L1520" i="13"/>
  <c r="L1521" i="13"/>
  <c r="L1522" i="13"/>
  <c r="L1523" i="13"/>
  <c r="L1524" i="13"/>
  <c r="L1525" i="13"/>
  <c r="L1526" i="13"/>
  <c r="L1527" i="13"/>
  <c r="L1528" i="13"/>
  <c r="L1529" i="13"/>
  <c r="L1530" i="13"/>
  <c r="L1531" i="13"/>
  <c r="L1532" i="13"/>
  <c r="L1533" i="13"/>
  <c r="L1534" i="13"/>
  <c r="L1535" i="13"/>
  <c r="L1536" i="13"/>
  <c r="L1537" i="13"/>
  <c r="L1538" i="13"/>
  <c r="L1539" i="13"/>
  <c r="L1540" i="13"/>
  <c r="L1541" i="13"/>
  <c r="L1542" i="13"/>
  <c r="L1543" i="13"/>
  <c r="L1544" i="13"/>
  <c r="L1545" i="13"/>
  <c r="L1546" i="13"/>
  <c r="L1547" i="13"/>
  <c r="L1548" i="13"/>
  <c r="L1549" i="13"/>
  <c r="L1550" i="13"/>
  <c r="L1551" i="13"/>
  <c r="L1552" i="13"/>
  <c r="L1553" i="13"/>
  <c r="L1554" i="13"/>
  <c r="L1555" i="13"/>
  <c r="L1556" i="13"/>
  <c r="L1557" i="13"/>
  <c r="L1558" i="13"/>
  <c r="L1559" i="13"/>
  <c r="L1560" i="13"/>
  <c r="L1561" i="13"/>
  <c r="L1562" i="13"/>
  <c r="L1563" i="13"/>
  <c r="L1564" i="13"/>
  <c r="L1565" i="13"/>
  <c r="L1566" i="13"/>
  <c r="L1567" i="13"/>
  <c r="L1568" i="13"/>
  <c r="L1569" i="13"/>
  <c r="L1570" i="13"/>
  <c r="L1571" i="13"/>
  <c r="L1572" i="13"/>
  <c r="L1573" i="13"/>
  <c r="L1574" i="13"/>
  <c r="L1575" i="13"/>
  <c r="L1576" i="13"/>
  <c r="L1577" i="13"/>
  <c r="L1578" i="13"/>
  <c r="L1579" i="13"/>
  <c r="L1580" i="13"/>
  <c r="L1581" i="13"/>
  <c r="L1582" i="13"/>
  <c r="L1583" i="13"/>
  <c r="L1584" i="13"/>
  <c r="L1585" i="13"/>
  <c r="L1586" i="13"/>
  <c r="L1587" i="13"/>
  <c r="L1588" i="13"/>
  <c r="L1589" i="13"/>
  <c r="L1590" i="13"/>
  <c r="L1591" i="13"/>
  <c r="L1592" i="13"/>
  <c r="L1593" i="13"/>
  <c r="L1594" i="13"/>
  <c r="L1595" i="13"/>
  <c r="L1596" i="13"/>
  <c r="L1597" i="13"/>
  <c r="L1598" i="13"/>
  <c r="L1599" i="13"/>
  <c r="L1600" i="13"/>
  <c r="L1601" i="13"/>
  <c r="L1602" i="13"/>
  <c r="L1603" i="13"/>
  <c r="L1604" i="13"/>
  <c r="L1605" i="13"/>
  <c r="L1606" i="13"/>
  <c r="L1607" i="13"/>
  <c r="L1608" i="13"/>
  <c r="L1609" i="13"/>
  <c r="L1610" i="13"/>
  <c r="L1611" i="13"/>
  <c r="L1612" i="13"/>
  <c r="L1613" i="13"/>
  <c r="L1614" i="13"/>
  <c r="L1615" i="13"/>
  <c r="L1616" i="13"/>
  <c r="L1617" i="13"/>
  <c r="L1618" i="13"/>
  <c r="L1619" i="13"/>
  <c r="L1620" i="13"/>
  <c r="L1621" i="13"/>
  <c r="L1622" i="13"/>
  <c r="L1623" i="13"/>
  <c r="L1624" i="13"/>
  <c r="L1625" i="13"/>
  <c r="L1626" i="13"/>
  <c r="L1627" i="13"/>
  <c r="L1628" i="13"/>
  <c r="L1629" i="13"/>
  <c r="L1630" i="13"/>
  <c r="L1631" i="13"/>
  <c r="L1632" i="13"/>
  <c r="L1633" i="13"/>
  <c r="L1634" i="13"/>
  <c r="L1635" i="13"/>
  <c r="L1636" i="13"/>
  <c r="L1637" i="13"/>
  <c r="L1638" i="13"/>
  <c r="L1639" i="13"/>
  <c r="L1640" i="13"/>
  <c r="L1641" i="13"/>
  <c r="L1642" i="13"/>
  <c r="L1643" i="13"/>
  <c r="L1644" i="13"/>
  <c r="L1645" i="13"/>
  <c r="L1646" i="13"/>
  <c r="L1647" i="13"/>
  <c r="L1648" i="13"/>
  <c r="L1649" i="13"/>
  <c r="L1650" i="13"/>
  <c r="L1651" i="13"/>
  <c r="L1652" i="13"/>
  <c r="L1653" i="13"/>
  <c r="L1654" i="13"/>
  <c r="L1655" i="13"/>
  <c r="L1656" i="13"/>
  <c r="L1657" i="13"/>
  <c r="L1658" i="13"/>
  <c r="L1659" i="13"/>
  <c r="L1660" i="13"/>
  <c r="L1661" i="13"/>
  <c r="L1662" i="13"/>
  <c r="L1663" i="13"/>
  <c r="L1664" i="13"/>
  <c r="L1665" i="13"/>
  <c r="L1666" i="13"/>
  <c r="L1667" i="13"/>
  <c r="L1668" i="13"/>
  <c r="L1669" i="13"/>
  <c r="L1670" i="13"/>
  <c r="L1671" i="13"/>
  <c r="L1672" i="13"/>
  <c r="L1673" i="13"/>
  <c r="L1674" i="13"/>
  <c r="L1675" i="13"/>
  <c r="L1676" i="13"/>
  <c r="L1677" i="13"/>
  <c r="L1678" i="13"/>
  <c r="L1679" i="13"/>
  <c r="L1680" i="13"/>
  <c r="L1681" i="13"/>
  <c r="L1682" i="13"/>
  <c r="L1683" i="13"/>
  <c r="L1684" i="13"/>
  <c r="L1685" i="13"/>
  <c r="L1686" i="13"/>
  <c r="L1687" i="13"/>
  <c r="L1688" i="13"/>
  <c r="L1689" i="13"/>
  <c r="L1690" i="13"/>
  <c r="L1691" i="13"/>
  <c r="L1692" i="13"/>
  <c r="L1693" i="13"/>
  <c r="L1694" i="13"/>
  <c r="L1695" i="13"/>
  <c r="L1696" i="13"/>
  <c r="L1697" i="13"/>
  <c r="L1698" i="13"/>
  <c r="L1699" i="13"/>
  <c r="L1700" i="13"/>
  <c r="L1701" i="13"/>
  <c r="L1702" i="13"/>
  <c r="L1703" i="13"/>
  <c r="L1704" i="13"/>
  <c r="L1705" i="13"/>
  <c r="L1706" i="13"/>
  <c r="L1707" i="13"/>
  <c r="L1708" i="13"/>
  <c r="L1709" i="13"/>
  <c r="L1710" i="13"/>
  <c r="L1711" i="13"/>
  <c r="L1712" i="13"/>
  <c r="L1713" i="13"/>
  <c r="L1714" i="13"/>
  <c r="L1715" i="13"/>
  <c r="L1716" i="13"/>
  <c r="L1717" i="13"/>
  <c r="L1718" i="13"/>
  <c r="L1719" i="13"/>
  <c r="L1720" i="13"/>
  <c r="L1721" i="13"/>
  <c r="L1722" i="13"/>
  <c r="L1723" i="13"/>
  <c r="L1724" i="13"/>
  <c r="L1725" i="13"/>
  <c r="L1726" i="13"/>
  <c r="L1727" i="13"/>
  <c r="L1728" i="13"/>
  <c r="L1729" i="13"/>
  <c r="L1730" i="13"/>
  <c r="L1731" i="13"/>
  <c r="L1732" i="13"/>
  <c r="L1733" i="13"/>
  <c r="L1734" i="13"/>
  <c r="L1735" i="13"/>
  <c r="L1736" i="13"/>
  <c r="L1737" i="13"/>
  <c r="L1738" i="13"/>
  <c r="L1739" i="13"/>
  <c r="L1740" i="13"/>
  <c r="L1741" i="13"/>
  <c r="L1742" i="13"/>
  <c r="L1743" i="13"/>
  <c r="L1744" i="13"/>
  <c r="L1745" i="13"/>
  <c r="L1746" i="13"/>
  <c r="L1747" i="13"/>
  <c r="L1748" i="13"/>
  <c r="L1749" i="13"/>
  <c r="L1750" i="13"/>
  <c r="L1751" i="13"/>
  <c r="L1752" i="13"/>
  <c r="L1753" i="13"/>
  <c r="L1754" i="13"/>
  <c r="L1755" i="13"/>
  <c r="L1756" i="13"/>
  <c r="L1757" i="13"/>
  <c r="L1758" i="13"/>
  <c r="L1759" i="13"/>
  <c r="L1760" i="13"/>
  <c r="L1761" i="13"/>
  <c r="L1762" i="13"/>
  <c r="L1763" i="13"/>
  <c r="L1764" i="13"/>
  <c r="L1765" i="13"/>
  <c r="L1766" i="13"/>
  <c r="L1767" i="13"/>
  <c r="L1768" i="13"/>
  <c r="L1769" i="13"/>
  <c r="L1770" i="13"/>
  <c r="L1771" i="13"/>
  <c r="L1772" i="13"/>
  <c r="L1773" i="13"/>
  <c r="L1774" i="13"/>
  <c r="L1775" i="13"/>
  <c r="L1776" i="13"/>
  <c r="L1777" i="13"/>
  <c r="L1778" i="13"/>
  <c r="L1779" i="13"/>
  <c r="L1780" i="13"/>
  <c r="L1781" i="13"/>
  <c r="L1782" i="13"/>
  <c r="L1783" i="13"/>
  <c r="L1784" i="13"/>
  <c r="L1785" i="13"/>
  <c r="L1786" i="13"/>
  <c r="L1787" i="13"/>
  <c r="L1788" i="13"/>
  <c r="L1789" i="13"/>
  <c r="L1790" i="13"/>
  <c r="L1791" i="13"/>
  <c r="L1792" i="13"/>
  <c r="L1793" i="13"/>
  <c r="L1794" i="13"/>
  <c r="L1795" i="13"/>
  <c r="L1796" i="13"/>
  <c r="L1797" i="13"/>
  <c r="L1798" i="13"/>
  <c r="L1799" i="13"/>
  <c r="L1800" i="13"/>
  <c r="L1801" i="13"/>
  <c r="L1802" i="13"/>
  <c r="L1803" i="13"/>
  <c r="L1804" i="13"/>
  <c r="L1805" i="13"/>
  <c r="L1806" i="13"/>
  <c r="L1807" i="13"/>
  <c r="L1808" i="13"/>
  <c r="L1809" i="13"/>
  <c r="L1810" i="13"/>
  <c r="L1811" i="13"/>
  <c r="L1812" i="13"/>
  <c r="L1813" i="13"/>
  <c r="L1814" i="13"/>
  <c r="L1815" i="13"/>
  <c r="L1816" i="13"/>
  <c r="L1817" i="13"/>
  <c r="L1818" i="13"/>
  <c r="L1819" i="13"/>
  <c r="L1820" i="13"/>
  <c r="L1821" i="13"/>
  <c r="L1822" i="13"/>
  <c r="L1823" i="13"/>
  <c r="L1824" i="13"/>
  <c r="L1825" i="13"/>
  <c r="L1826" i="13"/>
  <c r="L1827" i="13"/>
  <c r="L1828" i="13"/>
  <c r="L1829" i="13"/>
  <c r="L1830" i="13"/>
  <c r="L1831" i="13"/>
  <c r="L1832" i="13"/>
  <c r="L1833" i="13"/>
  <c r="L1834" i="13"/>
  <c r="L1835" i="13"/>
  <c r="L1836" i="13"/>
  <c r="L1837" i="13"/>
  <c r="L1838" i="13"/>
  <c r="L1839" i="13"/>
  <c r="L1840" i="13"/>
  <c r="L1841" i="13"/>
  <c r="L1842" i="13"/>
  <c r="L1843" i="13"/>
  <c r="L1844" i="13"/>
  <c r="L1845" i="13"/>
  <c r="L1846" i="13"/>
  <c r="L1847" i="13"/>
  <c r="L1848" i="13"/>
  <c r="L1849" i="13"/>
  <c r="L1850" i="13"/>
  <c r="L1851" i="13"/>
  <c r="L1852" i="13"/>
  <c r="L1853" i="13"/>
  <c r="L1854" i="13"/>
  <c r="L1855" i="13"/>
  <c r="L1856" i="13"/>
  <c r="L1857" i="13"/>
  <c r="L1858" i="13"/>
  <c r="L1859" i="13"/>
  <c r="L1860" i="13"/>
  <c r="L1861" i="13"/>
  <c r="L1862" i="13"/>
  <c r="L1863" i="13"/>
  <c r="L1864" i="13"/>
  <c r="L1865" i="13"/>
  <c r="L1866" i="13"/>
  <c r="L1867" i="13"/>
  <c r="L1868" i="13"/>
  <c r="L1869" i="13"/>
  <c r="L1870" i="13"/>
  <c r="L1871" i="13"/>
  <c r="L1872" i="13"/>
  <c r="L1873" i="13"/>
  <c r="L1874" i="13"/>
  <c r="L1875" i="13"/>
  <c r="L1876" i="13"/>
  <c r="L1877" i="13"/>
  <c r="L1878" i="13"/>
  <c r="L1879" i="13"/>
  <c r="L1880" i="13"/>
  <c r="L1881" i="13"/>
  <c r="L1882" i="13"/>
  <c r="L1883" i="13"/>
  <c r="L1884" i="13"/>
  <c r="L1885" i="13"/>
  <c r="L1886" i="13"/>
  <c r="L1887" i="13"/>
  <c r="L1888" i="13"/>
  <c r="L1889" i="13"/>
  <c r="L1890" i="13"/>
  <c r="L1891" i="13"/>
  <c r="L1892" i="13"/>
  <c r="L1893" i="13"/>
  <c r="L1894" i="13"/>
  <c r="L1895" i="13"/>
  <c r="L1896" i="13"/>
  <c r="L1897" i="13"/>
  <c r="L1898" i="13"/>
  <c r="L1899" i="13"/>
  <c r="L1900" i="13"/>
  <c r="L1901" i="13"/>
  <c r="L1902" i="13"/>
  <c r="L1903" i="13"/>
  <c r="L1904" i="13"/>
  <c r="L1905" i="13"/>
  <c r="L1906" i="13"/>
  <c r="L1907" i="13"/>
  <c r="L1908" i="13"/>
  <c r="L1909" i="13"/>
  <c r="L1910" i="13"/>
  <c r="L1911" i="13"/>
  <c r="L1912" i="13"/>
  <c r="L1913" i="13"/>
  <c r="L1914" i="13"/>
  <c r="L1915" i="13"/>
  <c r="L1916" i="13"/>
  <c r="L1917" i="13"/>
  <c r="L1918" i="13"/>
  <c r="L1919" i="13"/>
  <c r="L1920" i="13"/>
  <c r="L1921" i="13"/>
  <c r="L1922" i="13"/>
  <c r="L1923" i="13"/>
  <c r="L1924" i="13"/>
  <c r="L1925" i="13"/>
  <c r="L1926" i="13"/>
  <c r="L1927" i="13"/>
  <c r="L1928" i="13"/>
  <c r="L1929" i="13"/>
  <c r="L1930" i="13"/>
  <c r="L1931" i="13"/>
  <c r="L1932" i="13"/>
  <c r="L1933" i="13"/>
  <c r="L1934" i="13"/>
  <c r="L1935" i="13"/>
  <c r="L1936" i="13"/>
  <c r="L1937" i="13"/>
  <c r="L1938" i="13"/>
  <c r="L1939" i="13"/>
  <c r="L1940" i="13"/>
  <c r="L1941" i="13"/>
  <c r="L1942" i="13"/>
  <c r="L1943" i="13"/>
  <c r="L1944" i="13"/>
  <c r="L1945" i="13"/>
  <c r="L1946" i="13"/>
  <c r="L1947" i="13"/>
  <c r="L1948" i="13"/>
  <c r="L1949" i="13"/>
  <c r="L1950" i="13"/>
  <c r="L1951" i="13"/>
  <c r="L1952" i="13"/>
  <c r="L1953" i="13"/>
  <c r="L1954" i="13"/>
  <c r="L1955" i="13"/>
  <c r="L1956" i="13"/>
  <c r="L1957" i="13"/>
  <c r="L1958" i="13"/>
  <c r="L1959" i="13"/>
  <c r="L1960" i="13"/>
  <c r="L1961" i="13"/>
  <c r="L1962" i="13"/>
  <c r="L1963" i="13"/>
  <c r="L1964" i="13"/>
  <c r="L1965" i="13"/>
  <c r="L1966" i="13"/>
  <c r="L1967" i="13"/>
  <c r="L1968" i="13"/>
  <c r="L1969" i="13"/>
  <c r="L1970" i="13"/>
  <c r="L1971" i="13"/>
  <c r="L1972" i="13"/>
  <c r="L1973" i="13"/>
  <c r="L1974" i="13"/>
  <c r="L1975" i="13"/>
  <c r="L1976" i="13"/>
  <c r="L1977" i="13"/>
  <c r="L1978" i="13"/>
  <c r="L1979" i="13"/>
  <c r="L1980" i="13"/>
  <c r="L1981" i="13"/>
  <c r="L1982" i="13"/>
  <c r="L1983" i="13"/>
  <c r="L1984" i="13"/>
  <c r="L1985" i="13"/>
  <c r="L1986" i="13"/>
  <c r="L1987" i="13"/>
  <c r="L1988" i="13"/>
  <c r="L1989" i="13"/>
  <c r="L1990" i="13"/>
  <c r="L1991" i="13"/>
  <c r="L1992" i="13"/>
  <c r="L1993" i="13"/>
  <c r="L1994" i="13"/>
  <c r="L1995" i="13"/>
  <c r="L1996" i="13"/>
  <c r="L1997" i="13"/>
  <c r="L1998" i="13"/>
  <c r="L1999" i="13"/>
  <c r="L2000" i="13"/>
  <c r="L2001" i="13"/>
  <c r="L2002" i="13"/>
  <c r="L2003" i="13"/>
  <c r="L2004" i="13"/>
  <c r="L2005" i="13"/>
  <c r="L2006" i="13"/>
  <c r="L2007" i="13"/>
  <c r="L2008" i="13"/>
  <c r="L2009" i="13"/>
  <c r="L2010" i="13"/>
  <c r="L2011" i="13"/>
  <c r="L2012" i="13"/>
  <c r="L2013" i="13"/>
  <c r="L2014" i="13"/>
  <c r="L2015" i="13"/>
  <c r="L2016" i="13"/>
  <c r="L2017" i="13"/>
  <c r="L2018" i="13"/>
  <c r="L2019" i="13"/>
  <c r="L2020" i="13"/>
  <c r="L2021" i="13"/>
  <c r="L2022" i="13"/>
  <c r="L2023" i="13"/>
  <c r="L2024" i="13"/>
  <c r="L2025" i="13"/>
  <c r="L2026" i="13"/>
  <c r="L2027" i="13"/>
  <c r="L2028" i="13"/>
  <c r="L2029" i="13"/>
  <c r="L2030" i="13"/>
  <c r="L2031" i="13"/>
  <c r="L2032" i="13"/>
  <c r="L2033" i="13"/>
  <c r="L2034" i="13"/>
  <c r="L2035" i="13"/>
  <c r="L2036" i="13"/>
  <c r="L2037" i="13"/>
  <c r="L2038" i="13"/>
  <c r="L2039" i="13"/>
  <c r="L2040" i="13"/>
  <c r="L2041" i="13"/>
  <c r="L2042" i="13"/>
  <c r="L2043" i="13"/>
  <c r="L2044" i="13"/>
  <c r="L2045" i="13"/>
  <c r="L2046" i="13"/>
  <c r="L2047" i="13"/>
  <c r="L2048" i="13"/>
  <c r="L2049" i="13"/>
  <c r="L2050" i="13"/>
  <c r="L2051" i="13"/>
  <c r="L2052" i="13"/>
  <c r="L2053" i="13"/>
  <c r="L2054" i="13"/>
  <c r="L2055" i="13"/>
  <c r="L2056" i="13"/>
  <c r="L2057" i="13"/>
  <c r="L2058" i="13"/>
  <c r="L2059" i="13"/>
  <c r="L2060" i="13"/>
  <c r="L2061" i="13"/>
  <c r="L2062" i="13"/>
  <c r="L2063" i="13"/>
  <c r="L2064" i="13"/>
  <c r="L2065" i="13"/>
  <c r="L2066" i="13"/>
  <c r="L2067" i="13"/>
  <c r="L2068" i="13"/>
  <c r="L2069" i="13"/>
  <c r="L2070" i="13"/>
  <c r="L2071" i="13"/>
  <c r="L2072" i="13"/>
  <c r="L2073" i="13"/>
  <c r="L2074" i="13"/>
  <c r="L2075" i="13"/>
  <c r="L2076" i="13"/>
  <c r="L2077" i="13"/>
  <c r="L2078" i="13"/>
  <c r="L2079" i="13"/>
  <c r="L2080" i="13"/>
  <c r="L2081" i="13"/>
  <c r="L2082" i="13"/>
  <c r="L2083" i="13"/>
  <c r="L2084" i="13"/>
  <c r="L2085" i="13"/>
  <c r="L2086" i="13"/>
  <c r="L2087" i="13"/>
  <c r="L2088" i="13"/>
  <c r="L2089" i="13"/>
  <c r="L2090" i="13"/>
  <c r="L2091" i="13"/>
  <c r="L2092" i="13"/>
  <c r="L2093" i="13"/>
  <c r="L2094" i="13"/>
  <c r="L2095" i="13"/>
  <c r="L2096" i="13"/>
  <c r="L2097" i="13"/>
  <c r="L2098" i="13"/>
  <c r="L2099" i="13"/>
  <c r="L2100" i="13"/>
  <c r="L2101" i="13"/>
  <c r="L2102" i="13"/>
  <c r="L2103" i="13"/>
  <c r="L2104" i="13"/>
  <c r="L2105" i="13"/>
  <c r="L2106" i="13"/>
  <c r="L2107" i="13"/>
  <c r="L2108" i="13"/>
  <c r="L2109" i="13"/>
  <c r="L2110" i="13"/>
  <c r="L2111" i="13"/>
  <c r="L2112" i="13"/>
  <c r="L2113" i="13"/>
  <c r="L2114" i="13"/>
  <c r="L2115" i="13"/>
  <c r="L2116" i="13"/>
  <c r="L2117" i="13"/>
  <c r="L2118" i="13"/>
  <c r="L2119" i="13"/>
  <c r="L2120" i="13"/>
  <c r="L2121" i="13"/>
  <c r="L2122" i="13"/>
  <c r="L2123" i="13"/>
  <c r="L2124" i="13"/>
  <c r="L2125" i="13"/>
  <c r="L2126" i="13"/>
  <c r="L2127" i="13"/>
  <c r="L2128" i="13"/>
  <c r="L2129" i="13"/>
  <c r="L2130" i="13"/>
  <c r="L2131" i="13"/>
  <c r="L2132" i="13"/>
  <c r="L2133" i="13"/>
  <c r="L2134" i="13"/>
  <c r="L2135" i="13"/>
  <c r="L2136" i="13"/>
  <c r="L2137" i="13"/>
  <c r="L2138" i="13"/>
  <c r="L2139" i="13"/>
  <c r="L2140" i="13"/>
  <c r="L2141" i="13"/>
  <c r="L2142" i="13"/>
  <c r="L2143" i="13"/>
  <c r="L2144" i="13"/>
  <c r="L2145" i="13"/>
  <c r="L2146" i="13"/>
  <c r="L2147" i="13"/>
  <c r="L2148" i="13"/>
  <c r="L2149" i="13"/>
  <c r="L2150" i="13"/>
  <c r="L2151" i="13"/>
  <c r="L2152" i="13"/>
  <c r="L2153" i="13"/>
  <c r="L2154" i="13"/>
  <c r="L2155" i="13"/>
  <c r="L2156" i="13"/>
  <c r="L2157" i="13"/>
  <c r="L2158" i="13"/>
  <c r="L2159" i="13"/>
  <c r="L2160" i="13"/>
  <c r="L2161" i="13"/>
  <c r="L2162" i="13"/>
  <c r="L2163" i="13"/>
  <c r="L2164" i="13"/>
  <c r="L2165" i="13"/>
  <c r="L2166" i="13"/>
  <c r="L2167" i="13"/>
  <c r="L2168" i="13"/>
  <c r="L2169" i="13"/>
  <c r="L2170" i="13"/>
  <c r="L2171" i="13"/>
  <c r="L2172" i="13"/>
  <c r="L2173" i="13"/>
  <c r="L2174" i="13"/>
  <c r="L2175" i="13"/>
  <c r="L2176" i="13"/>
  <c r="L2177" i="13"/>
  <c r="L2178" i="13"/>
  <c r="L2179" i="13"/>
  <c r="L2180" i="13"/>
  <c r="L2181" i="13"/>
  <c r="L2182" i="13"/>
  <c r="L2183" i="13"/>
  <c r="L2184" i="13"/>
  <c r="L2185" i="13"/>
  <c r="L2186" i="13"/>
  <c r="L2187" i="13"/>
  <c r="L2188" i="13"/>
  <c r="L2189" i="13"/>
  <c r="L2190" i="13"/>
  <c r="L2191" i="13"/>
  <c r="L2192" i="13"/>
  <c r="L2193" i="13"/>
  <c r="L2194" i="13"/>
  <c r="L2195" i="13"/>
  <c r="L2196" i="13"/>
  <c r="L2197" i="13"/>
  <c r="L2198" i="13"/>
  <c r="L2199" i="13"/>
  <c r="L2200" i="13"/>
  <c r="L2201" i="13"/>
  <c r="L2202" i="13"/>
  <c r="L2203" i="13"/>
  <c r="L2204" i="13"/>
  <c r="L2205" i="13"/>
  <c r="L2206" i="13"/>
  <c r="L2207" i="13"/>
  <c r="L2208" i="13"/>
  <c r="L2209" i="13"/>
  <c r="L2210" i="13"/>
  <c r="L2211" i="13"/>
  <c r="L2212" i="13"/>
  <c r="L2213" i="13"/>
  <c r="L2214" i="13"/>
  <c r="L2215" i="13"/>
  <c r="L2216" i="13"/>
  <c r="L2217" i="13"/>
  <c r="L2218" i="13"/>
  <c r="L2219" i="13"/>
  <c r="L2220" i="13"/>
  <c r="L2221" i="13"/>
  <c r="L2222" i="13"/>
  <c r="L2223" i="13"/>
  <c r="L2224" i="13"/>
  <c r="L2225" i="13"/>
  <c r="L2226" i="13"/>
  <c r="L2227" i="13"/>
  <c r="L2228" i="13"/>
  <c r="L2229" i="13"/>
  <c r="L2230" i="13"/>
  <c r="L2231" i="13"/>
  <c r="L2232" i="13"/>
  <c r="L2233" i="13"/>
  <c r="L2234" i="13"/>
  <c r="L2235" i="13"/>
  <c r="L2236" i="13"/>
  <c r="L2237" i="13"/>
  <c r="L2238" i="13"/>
  <c r="L2239" i="13"/>
  <c r="L2240" i="13"/>
  <c r="L2241" i="13"/>
  <c r="L2242" i="13"/>
  <c r="L2243" i="13"/>
  <c r="L2244" i="13"/>
  <c r="L2245" i="13"/>
  <c r="L2246" i="13"/>
  <c r="L2247" i="13"/>
  <c r="L2248" i="13"/>
  <c r="L2249" i="13"/>
  <c r="L2250" i="13"/>
  <c r="L2251" i="13"/>
  <c r="L2252" i="13"/>
  <c r="L2253" i="13"/>
  <c r="L2254" i="13"/>
  <c r="L2255" i="13"/>
  <c r="L2256" i="13"/>
  <c r="L2257" i="13"/>
  <c r="L2258" i="13"/>
  <c r="L2259" i="13"/>
  <c r="L2260" i="13"/>
  <c r="L2261" i="13"/>
  <c r="L2262" i="13"/>
  <c r="L2263" i="13"/>
  <c r="L2264" i="13"/>
  <c r="L2265" i="13"/>
  <c r="L2266" i="13"/>
  <c r="L2267" i="13"/>
  <c r="L2268" i="13"/>
  <c r="L2269" i="13"/>
  <c r="L2270" i="13"/>
  <c r="L2271" i="13"/>
  <c r="L2272" i="13"/>
  <c r="L2273" i="13"/>
  <c r="L2274" i="13"/>
  <c r="L2275" i="13"/>
  <c r="L2276" i="13"/>
  <c r="L2277" i="13"/>
  <c r="L2278" i="13"/>
  <c r="L2279" i="13"/>
  <c r="L2280" i="13"/>
  <c r="L2281" i="13"/>
  <c r="L2282" i="13"/>
  <c r="L2283" i="13"/>
  <c r="L2284" i="13"/>
  <c r="L2285" i="13"/>
  <c r="L2286" i="13"/>
  <c r="L2287" i="13"/>
  <c r="L2288" i="13"/>
  <c r="L2289" i="13"/>
  <c r="L2290" i="13"/>
  <c r="L2291" i="13"/>
  <c r="L2292" i="13"/>
  <c r="L2293" i="13"/>
  <c r="L2294" i="13"/>
  <c r="L2295" i="13"/>
  <c r="L2296" i="13"/>
  <c r="L2297" i="13"/>
  <c r="L2298" i="13"/>
  <c r="L2299" i="13"/>
  <c r="L2300" i="13"/>
  <c r="L2301" i="13"/>
  <c r="L2302" i="13"/>
  <c r="L2303" i="13"/>
  <c r="L2304" i="13"/>
  <c r="L2305" i="13"/>
  <c r="L2306" i="13"/>
  <c r="L2307" i="13"/>
  <c r="L2308" i="13"/>
  <c r="L2309" i="13"/>
  <c r="L2310" i="13"/>
  <c r="L2311" i="13"/>
  <c r="L2312" i="13"/>
  <c r="L2313" i="13"/>
  <c r="L2314" i="13"/>
  <c r="L2315" i="13"/>
  <c r="L2316" i="13"/>
  <c r="L2317" i="13"/>
  <c r="L2318" i="13"/>
  <c r="L2319" i="13"/>
  <c r="L2320" i="13"/>
  <c r="L2321" i="13"/>
  <c r="L2322" i="13"/>
  <c r="L2323" i="13"/>
  <c r="L2324" i="13"/>
  <c r="L2325" i="13"/>
  <c r="L2326" i="13"/>
  <c r="L2327" i="13"/>
  <c r="L2328" i="13"/>
  <c r="L2329" i="13"/>
  <c r="L2330" i="13"/>
  <c r="L2331" i="13"/>
  <c r="L2332" i="13"/>
  <c r="L2333" i="13"/>
  <c r="L2334" i="13"/>
  <c r="L2335" i="13"/>
  <c r="L2336" i="13"/>
  <c r="L2337" i="13"/>
  <c r="L2338" i="13"/>
  <c r="L2339" i="13"/>
  <c r="L2340" i="13"/>
  <c r="L2341" i="13"/>
  <c r="L2342" i="13"/>
  <c r="L2343" i="13"/>
  <c r="L2344" i="13"/>
  <c r="L2345" i="13"/>
  <c r="L2346" i="13"/>
  <c r="L2347" i="13"/>
  <c r="L2348" i="13"/>
  <c r="L2349" i="13"/>
  <c r="L2350" i="13"/>
  <c r="L2351" i="13"/>
  <c r="L2352" i="13"/>
  <c r="L2353" i="13"/>
  <c r="L2354" i="13"/>
  <c r="L2355" i="13"/>
  <c r="L2356" i="13"/>
  <c r="L2357" i="13"/>
  <c r="L2358" i="13"/>
  <c r="L2359" i="13"/>
  <c r="L2360" i="13"/>
  <c r="L2361" i="13"/>
  <c r="L2362" i="13"/>
  <c r="L2363" i="13"/>
  <c r="L2364" i="13"/>
  <c r="L2365" i="13"/>
  <c r="L2366" i="13"/>
  <c r="L2367" i="13"/>
  <c r="L2368" i="13"/>
  <c r="L2369" i="13"/>
  <c r="L2370" i="13"/>
  <c r="L2371" i="13"/>
  <c r="L2372" i="13"/>
  <c r="L2373" i="13"/>
  <c r="L2374" i="13"/>
  <c r="L2375" i="13"/>
  <c r="L2376" i="13"/>
  <c r="L2377" i="13"/>
  <c r="L2378" i="13"/>
  <c r="L2379" i="13"/>
  <c r="L2380" i="13"/>
  <c r="L2381" i="13"/>
  <c r="L2382" i="13"/>
  <c r="L2383" i="13"/>
  <c r="L2384" i="13"/>
  <c r="L2385" i="13"/>
  <c r="L2386" i="13"/>
  <c r="L2387" i="13"/>
  <c r="L2388" i="13"/>
  <c r="L2389" i="13"/>
  <c r="L2390" i="13"/>
  <c r="L2391" i="13"/>
  <c r="L2392" i="13"/>
  <c r="L2393" i="13"/>
  <c r="L2394" i="13"/>
  <c r="L2395" i="13"/>
  <c r="L2396" i="13"/>
  <c r="L2397" i="13"/>
  <c r="L2398" i="13"/>
  <c r="L2399" i="13"/>
  <c r="L2400" i="13"/>
  <c r="L2401" i="13"/>
  <c r="L2402" i="13"/>
  <c r="L2403" i="13"/>
  <c r="L2404" i="13"/>
  <c r="L2405" i="13"/>
  <c r="L2406" i="13"/>
  <c r="L2407" i="13"/>
  <c r="L2408" i="13"/>
  <c r="L2409" i="13"/>
  <c r="L2410" i="13"/>
  <c r="L2411" i="13"/>
  <c r="L2412" i="13"/>
  <c r="L2413" i="13"/>
  <c r="L2414" i="13"/>
  <c r="L2415" i="13"/>
  <c r="L2416" i="13"/>
  <c r="L2417" i="13"/>
  <c r="L2418" i="13"/>
  <c r="L2419" i="13"/>
  <c r="L2420" i="13"/>
  <c r="L2421" i="13"/>
  <c r="L2422" i="13"/>
  <c r="L2423" i="13"/>
  <c r="L2424" i="13"/>
  <c r="L2425" i="13"/>
  <c r="L2426" i="13"/>
  <c r="L2427" i="13"/>
  <c r="L2428" i="13"/>
  <c r="L2429" i="13"/>
  <c r="L2430" i="13"/>
  <c r="L2431" i="13"/>
  <c r="L2432" i="13"/>
  <c r="L2433" i="13"/>
  <c r="L2434" i="13"/>
  <c r="L2435" i="13"/>
  <c r="L2436" i="13"/>
  <c r="L2437" i="13"/>
  <c r="L2438" i="13"/>
  <c r="L2439" i="13"/>
  <c r="L2440" i="13"/>
  <c r="L2441" i="13"/>
  <c r="L2442" i="13"/>
  <c r="L2443" i="13"/>
  <c r="L2444" i="13"/>
  <c r="L2445" i="13"/>
  <c r="L2446" i="13"/>
  <c r="L2447" i="13"/>
  <c r="L2448" i="13"/>
  <c r="L2449" i="13"/>
  <c r="L2450" i="13"/>
  <c r="L2451" i="13"/>
  <c r="L2452" i="13"/>
  <c r="L2453" i="13"/>
  <c r="L2454" i="13"/>
  <c r="L2455" i="13"/>
  <c r="L2456" i="13"/>
  <c r="L2457" i="13"/>
  <c r="L2458" i="13"/>
  <c r="L2459" i="13"/>
  <c r="L2460" i="13"/>
  <c r="L2461" i="13"/>
  <c r="L2462" i="13"/>
  <c r="L2463" i="13"/>
  <c r="L2464" i="13"/>
  <c r="L2465" i="13"/>
  <c r="L2466" i="13"/>
  <c r="L2467" i="13"/>
  <c r="L2468" i="13"/>
  <c r="L2469" i="13"/>
  <c r="L2470" i="13"/>
  <c r="L2471" i="13"/>
  <c r="L2472" i="13"/>
  <c r="L2473" i="13"/>
  <c r="L2474" i="13"/>
  <c r="L2475" i="13"/>
  <c r="L2476" i="13"/>
  <c r="L2477" i="13"/>
  <c r="L2478" i="13"/>
  <c r="L2479" i="13"/>
  <c r="L2480" i="13"/>
  <c r="L2481" i="13"/>
  <c r="L2482" i="13"/>
  <c r="L2483" i="13"/>
  <c r="L2484" i="13"/>
  <c r="L2485" i="13"/>
  <c r="L2486" i="13"/>
  <c r="L2487" i="13"/>
  <c r="L2488" i="13"/>
  <c r="L2489" i="13"/>
  <c r="L2490" i="13"/>
  <c r="L2491" i="13"/>
  <c r="L2492" i="13"/>
  <c r="L2493" i="13"/>
  <c r="L2494" i="13"/>
  <c r="L2495" i="13"/>
  <c r="L2496" i="13"/>
  <c r="L2497" i="13"/>
  <c r="L2498" i="13"/>
  <c r="L2499" i="13"/>
  <c r="L2500" i="13"/>
  <c r="L2501" i="13"/>
  <c r="L2502" i="13"/>
  <c r="L2503" i="13"/>
  <c r="L2504" i="13"/>
  <c r="L2505" i="13"/>
  <c r="L2506" i="13"/>
  <c r="L2507" i="13"/>
  <c r="L2508" i="13"/>
  <c r="L2509" i="13"/>
  <c r="L2510" i="13"/>
  <c r="L2511" i="13"/>
  <c r="L2512" i="13"/>
  <c r="L2513" i="13"/>
  <c r="L2514" i="13"/>
  <c r="L2515" i="13"/>
  <c r="L2516" i="13"/>
  <c r="L2517" i="13"/>
  <c r="L2518" i="13"/>
  <c r="L2519" i="13"/>
  <c r="L2520" i="13"/>
  <c r="L2521" i="13"/>
  <c r="L2522" i="13"/>
  <c r="L2523" i="13"/>
  <c r="L2524" i="13"/>
  <c r="L2525" i="13"/>
  <c r="L2526" i="13"/>
  <c r="L2527" i="13"/>
  <c r="L2528" i="13"/>
  <c r="L2529" i="13"/>
  <c r="L2530" i="13"/>
  <c r="L2531" i="13"/>
  <c r="L2532" i="13"/>
  <c r="L2533" i="13"/>
  <c r="L2534" i="13"/>
  <c r="L2535" i="13"/>
  <c r="L2536" i="13"/>
  <c r="L2537" i="13"/>
  <c r="L2538" i="13"/>
  <c r="L2539" i="13"/>
  <c r="L2540" i="13"/>
  <c r="L2541" i="13"/>
  <c r="L2542" i="13"/>
  <c r="L2543" i="13"/>
  <c r="L2544" i="13"/>
  <c r="L2545" i="13"/>
  <c r="L2546" i="13"/>
  <c r="L2547" i="13"/>
  <c r="L2548" i="13"/>
  <c r="L2549" i="13"/>
  <c r="L2550" i="13"/>
  <c r="L2551" i="13"/>
  <c r="L2552" i="13"/>
  <c r="L2553" i="13"/>
  <c r="L2554" i="13"/>
  <c r="L2555" i="13"/>
  <c r="L2556" i="13"/>
  <c r="L2557" i="13"/>
  <c r="L2558" i="13"/>
  <c r="L2559" i="13"/>
  <c r="L2560" i="13"/>
  <c r="L2561" i="13"/>
  <c r="L2562" i="13"/>
  <c r="L2563" i="13"/>
  <c r="L2564" i="13"/>
  <c r="L2565" i="13"/>
  <c r="L2566" i="13"/>
  <c r="L2567" i="13"/>
  <c r="L2568" i="13"/>
  <c r="L2569" i="13"/>
  <c r="L2570" i="13"/>
  <c r="L2571" i="13"/>
  <c r="L2572" i="13"/>
  <c r="L2573" i="13"/>
  <c r="L2574" i="13"/>
  <c r="L2575" i="13"/>
  <c r="L2576" i="13"/>
  <c r="L2577" i="13"/>
  <c r="L2578" i="13"/>
  <c r="L2579" i="13"/>
  <c r="L2580" i="13"/>
  <c r="L2581" i="13"/>
  <c r="L2582" i="13"/>
  <c r="L2583" i="13"/>
  <c r="L2584" i="13"/>
  <c r="L2585" i="13"/>
  <c r="L2586" i="13"/>
  <c r="L2587" i="13"/>
  <c r="L2588" i="13"/>
  <c r="L2589" i="13"/>
  <c r="L2590" i="13"/>
  <c r="L2591" i="13"/>
  <c r="L2592" i="13"/>
  <c r="L2593" i="13"/>
  <c r="L2594" i="13"/>
  <c r="L2595" i="13"/>
  <c r="L2596" i="13"/>
  <c r="L2597" i="13"/>
  <c r="L2598" i="13"/>
  <c r="L2599" i="13"/>
  <c r="L2600" i="13"/>
  <c r="L2601" i="13"/>
  <c r="L2602" i="13"/>
  <c r="L2603" i="13"/>
  <c r="L2604" i="13"/>
  <c r="L2605" i="13"/>
  <c r="L2606" i="13"/>
  <c r="L2607" i="13"/>
  <c r="L2608" i="13"/>
  <c r="L2609" i="13"/>
  <c r="L2610" i="13"/>
  <c r="L2611" i="13"/>
  <c r="L2612" i="13"/>
  <c r="L2613" i="13"/>
  <c r="L2614" i="13"/>
  <c r="L2615" i="13"/>
  <c r="L2616" i="13"/>
  <c r="L2617" i="13"/>
  <c r="L2618" i="13"/>
  <c r="L2619" i="13"/>
  <c r="L2620" i="13"/>
  <c r="L2621" i="13"/>
  <c r="L2622" i="13"/>
  <c r="L2623" i="13"/>
  <c r="L2624" i="13"/>
  <c r="L2625" i="13"/>
  <c r="L2626" i="13"/>
  <c r="L2627" i="13"/>
  <c r="L2628" i="13"/>
  <c r="L2629" i="13"/>
  <c r="L2630" i="13"/>
  <c r="L2631" i="13"/>
  <c r="L2632" i="13"/>
  <c r="L2633" i="13"/>
  <c r="L2634" i="13"/>
  <c r="L2635" i="13"/>
  <c r="L2636" i="13"/>
  <c r="L2637" i="13"/>
  <c r="L2638" i="13"/>
  <c r="L2639" i="13"/>
  <c r="L2640" i="13"/>
  <c r="L2641" i="13"/>
  <c r="L2642" i="13"/>
  <c r="L2643" i="13"/>
  <c r="L2644" i="13"/>
  <c r="L2645" i="13"/>
  <c r="L2646" i="13"/>
  <c r="L2647" i="13"/>
  <c r="L2648" i="13"/>
  <c r="L2649" i="13"/>
  <c r="L2650" i="13"/>
  <c r="L2651" i="13"/>
  <c r="L2652" i="13"/>
  <c r="L2653" i="13"/>
  <c r="L2654" i="13"/>
  <c r="L2655" i="13"/>
  <c r="L2656" i="13"/>
  <c r="L2657" i="13"/>
  <c r="L2658" i="13"/>
  <c r="L2659" i="13"/>
  <c r="L2660" i="13"/>
  <c r="L2661" i="13"/>
  <c r="L2662" i="13"/>
  <c r="L2663" i="13"/>
  <c r="L2664" i="13"/>
  <c r="L2665" i="13"/>
  <c r="L2666" i="13"/>
  <c r="L2667" i="13"/>
  <c r="L2668" i="13"/>
  <c r="L2669" i="13"/>
  <c r="L2670" i="13"/>
  <c r="L2671" i="13"/>
  <c r="L2672" i="13"/>
  <c r="L2673" i="13"/>
  <c r="L2674" i="13"/>
  <c r="L2675" i="13"/>
  <c r="L2676" i="13"/>
  <c r="L2677" i="13"/>
  <c r="L2678" i="13"/>
  <c r="L2679" i="13"/>
  <c r="L2680" i="13"/>
  <c r="L2681" i="13"/>
  <c r="L2682" i="13"/>
  <c r="L2683" i="13"/>
  <c r="L2684" i="13"/>
  <c r="L2685" i="13"/>
  <c r="L2686" i="13"/>
  <c r="L2687" i="13"/>
  <c r="L2688" i="13"/>
  <c r="L2689" i="13"/>
  <c r="L2690" i="13"/>
  <c r="L2691" i="13"/>
  <c r="L2692" i="13"/>
  <c r="L2693" i="13"/>
  <c r="L2694" i="13"/>
  <c r="L2695" i="13"/>
  <c r="L2696" i="13"/>
  <c r="L2697" i="13"/>
  <c r="L2698" i="13"/>
  <c r="L2699" i="13"/>
  <c r="L2700" i="13"/>
  <c r="L2701" i="13"/>
  <c r="L2702" i="13"/>
  <c r="L2703" i="13"/>
  <c r="L2704" i="13"/>
  <c r="L2705" i="13"/>
  <c r="L2706" i="13"/>
  <c r="L2707" i="13"/>
  <c r="L2708" i="13"/>
  <c r="L2709" i="13"/>
  <c r="L2710" i="13"/>
  <c r="L2711" i="13"/>
  <c r="L2712" i="13"/>
  <c r="L2713" i="13"/>
  <c r="L2714" i="13"/>
  <c r="L2715" i="13"/>
  <c r="L2716" i="13"/>
  <c r="L2717" i="13"/>
  <c r="L2718" i="13"/>
  <c r="L2719" i="13"/>
  <c r="L2720" i="13"/>
  <c r="L2721" i="13"/>
  <c r="L2722" i="13"/>
  <c r="L2723" i="13"/>
  <c r="L2724" i="13"/>
  <c r="L2725" i="13"/>
  <c r="L2726" i="13"/>
  <c r="L2727" i="13"/>
  <c r="L2728" i="13"/>
  <c r="L2729" i="13"/>
  <c r="L2730" i="13"/>
  <c r="L2731" i="13"/>
  <c r="L2732" i="13"/>
  <c r="L2733" i="13"/>
  <c r="L2734" i="13"/>
  <c r="L2735" i="13"/>
  <c r="L2736" i="13"/>
  <c r="L2737" i="13"/>
  <c r="L2738" i="13"/>
  <c r="L2739" i="13"/>
  <c r="L2740" i="13"/>
  <c r="L2741" i="13"/>
  <c r="L2742" i="13"/>
  <c r="L2743" i="13"/>
  <c r="L2744" i="13"/>
  <c r="L2745" i="13"/>
  <c r="L2746" i="13"/>
  <c r="L2747" i="13"/>
  <c r="L2748" i="13"/>
  <c r="L2749" i="13"/>
  <c r="L2750" i="13"/>
  <c r="L2751" i="13"/>
  <c r="L2752" i="13"/>
  <c r="L2753" i="13"/>
  <c r="L2754" i="13"/>
  <c r="L2755" i="13"/>
  <c r="L2756" i="13"/>
  <c r="L2757" i="13"/>
  <c r="L2758" i="13"/>
  <c r="L2759" i="13"/>
  <c r="L2760" i="13"/>
  <c r="L2761" i="13"/>
  <c r="L2762" i="13"/>
  <c r="L2763" i="13"/>
  <c r="L2764" i="13"/>
  <c r="L2765" i="13"/>
  <c r="L2766" i="13"/>
  <c r="L2767" i="13"/>
  <c r="L2768" i="13"/>
  <c r="L2769" i="13"/>
  <c r="L2770" i="13"/>
  <c r="L2771" i="13"/>
  <c r="L2772" i="13"/>
  <c r="L2773" i="13"/>
  <c r="L2774" i="13"/>
  <c r="L2775" i="13"/>
  <c r="L2776" i="13"/>
  <c r="L2777" i="13"/>
  <c r="L2778" i="13"/>
  <c r="L2779" i="13"/>
  <c r="L2780" i="13"/>
  <c r="L2781" i="13"/>
  <c r="L2782" i="13"/>
  <c r="L2783" i="13"/>
  <c r="L2784" i="13"/>
  <c r="L2785" i="13"/>
  <c r="L2786" i="13"/>
  <c r="L2787" i="13"/>
  <c r="L2788" i="13"/>
  <c r="L2789" i="13"/>
  <c r="L2790" i="13"/>
  <c r="L2791" i="13"/>
  <c r="L2792" i="13"/>
  <c r="L2793" i="13"/>
  <c r="L2794" i="13"/>
  <c r="L2795" i="13"/>
  <c r="L2796" i="13"/>
  <c r="L2797" i="13"/>
  <c r="L2798" i="13"/>
  <c r="L2799" i="13"/>
  <c r="L2800" i="13"/>
  <c r="L2801" i="13"/>
  <c r="L2802" i="13"/>
  <c r="L2803" i="13"/>
  <c r="L2804" i="13"/>
  <c r="L2805" i="13"/>
  <c r="L2806" i="13"/>
  <c r="L2807" i="13"/>
  <c r="L2808" i="13"/>
  <c r="L2809" i="13"/>
  <c r="L2810" i="13"/>
  <c r="L2811" i="13"/>
  <c r="L2812" i="13"/>
  <c r="L2813" i="13"/>
  <c r="L2814" i="13"/>
  <c r="L2815" i="13"/>
  <c r="L2816" i="13"/>
  <c r="L2817" i="13"/>
  <c r="L2818" i="13"/>
  <c r="L2819" i="13"/>
  <c r="L2820" i="13"/>
  <c r="L2821" i="13"/>
  <c r="L2822" i="13"/>
  <c r="L2823" i="13"/>
  <c r="L2824" i="13"/>
  <c r="L2825" i="13"/>
  <c r="L2826" i="13"/>
  <c r="L2827" i="13"/>
  <c r="L2828" i="13"/>
  <c r="L2829" i="13"/>
  <c r="L2830" i="13"/>
  <c r="L2831" i="13"/>
  <c r="L2832" i="13"/>
  <c r="L2833" i="13"/>
  <c r="L2834" i="13"/>
  <c r="L2835" i="13"/>
  <c r="L2836" i="13"/>
  <c r="L2837" i="13"/>
  <c r="L2838" i="13"/>
  <c r="L2839" i="13"/>
  <c r="L2840" i="13"/>
  <c r="L2841" i="13"/>
  <c r="L2842" i="13"/>
  <c r="L2843" i="13"/>
  <c r="L2844" i="13"/>
  <c r="L2845" i="13"/>
  <c r="L2846" i="13"/>
  <c r="L2847" i="13"/>
  <c r="L2848" i="13"/>
  <c r="L2849" i="13"/>
  <c r="L2850" i="13"/>
  <c r="L2851" i="13"/>
  <c r="L2852" i="13"/>
  <c r="L2853" i="13"/>
  <c r="L2854" i="13"/>
  <c r="L2855" i="13"/>
  <c r="L2856" i="13"/>
  <c r="L2857" i="13"/>
  <c r="L2858" i="13"/>
  <c r="L2859" i="13"/>
  <c r="L2860" i="13"/>
  <c r="L2861" i="13"/>
  <c r="L2862" i="13"/>
  <c r="L2863" i="13"/>
  <c r="L2864" i="13"/>
  <c r="L2865" i="13"/>
  <c r="L2866" i="13"/>
  <c r="L2867" i="13"/>
  <c r="L2868" i="13"/>
  <c r="L2869" i="13"/>
  <c r="L2870" i="13"/>
  <c r="L2871" i="13"/>
  <c r="L2872" i="13"/>
  <c r="L2873" i="13"/>
  <c r="L2874" i="13"/>
  <c r="L2875" i="13"/>
  <c r="L2876" i="13"/>
  <c r="L2877" i="13"/>
  <c r="L2878" i="13"/>
  <c r="L2879" i="13"/>
  <c r="L2880" i="13"/>
  <c r="L2881" i="13"/>
  <c r="L2882" i="13"/>
  <c r="L2883" i="13"/>
  <c r="L2884" i="13"/>
  <c r="L2885" i="13"/>
  <c r="L2886" i="13"/>
  <c r="L2887" i="13"/>
  <c r="L2888" i="13"/>
  <c r="L2889" i="13"/>
  <c r="L2890" i="13"/>
  <c r="L2891" i="13"/>
  <c r="L2892" i="13"/>
  <c r="L2893" i="13"/>
  <c r="L2894" i="13"/>
  <c r="L2895" i="13"/>
  <c r="L2896" i="13"/>
  <c r="L2897" i="13"/>
  <c r="L2898" i="13"/>
  <c r="L2899" i="13"/>
  <c r="L2900" i="13"/>
  <c r="L2901" i="13"/>
  <c r="L2902" i="13"/>
  <c r="L2903" i="13"/>
  <c r="L2904" i="13"/>
  <c r="L2905" i="13"/>
  <c r="L2906" i="13"/>
  <c r="L2907" i="13"/>
  <c r="L2908" i="13"/>
  <c r="L2909" i="13"/>
  <c r="L2910" i="13"/>
  <c r="L2911" i="13"/>
  <c r="L2912" i="13"/>
  <c r="L2913" i="13"/>
  <c r="L2914" i="13"/>
  <c r="L2915" i="13"/>
  <c r="L2916" i="13"/>
  <c r="L2917" i="13"/>
  <c r="L2918" i="13"/>
  <c r="L2919" i="13"/>
  <c r="L2920" i="13"/>
  <c r="L2921" i="13"/>
  <c r="L2922" i="13"/>
  <c r="L2923" i="13"/>
  <c r="L2924" i="13"/>
  <c r="L2925" i="13"/>
  <c r="L2926" i="13"/>
  <c r="L2927" i="13"/>
  <c r="L2928" i="13"/>
  <c r="L2929" i="13"/>
  <c r="L2930" i="13"/>
  <c r="L2931" i="13"/>
  <c r="L2932" i="13"/>
  <c r="L2933" i="13"/>
  <c r="L2934" i="13"/>
  <c r="L2935" i="13"/>
  <c r="L2936" i="13"/>
  <c r="L2937" i="13"/>
  <c r="L2938" i="13"/>
  <c r="L2939" i="13"/>
  <c r="L2940" i="13"/>
  <c r="L2941" i="13"/>
  <c r="L2942" i="13"/>
  <c r="L2943" i="13"/>
  <c r="L2944" i="13"/>
  <c r="L2945" i="13"/>
  <c r="L2946" i="13"/>
  <c r="L2947" i="13"/>
  <c r="L2948" i="13"/>
  <c r="L2949" i="13"/>
  <c r="L2950" i="13"/>
  <c r="L2951" i="13"/>
  <c r="L2952" i="13"/>
  <c r="L2953" i="13"/>
  <c r="L2954" i="13"/>
  <c r="L2955" i="13"/>
  <c r="L2956" i="13"/>
  <c r="L2957" i="13"/>
  <c r="L2958" i="13"/>
  <c r="L2959" i="13"/>
  <c r="L2960" i="13"/>
  <c r="L2961" i="13"/>
  <c r="L2962" i="13"/>
  <c r="L2963" i="13"/>
  <c r="L2964" i="13"/>
  <c r="L2965" i="13"/>
  <c r="L2966" i="13"/>
  <c r="L2967" i="13"/>
  <c r="L2968" i="13"/>
  <c r="L2969" i="13"/>
  <c r="L2970" i="13"/>
  <c r="L2971" i="13"/>
  <c r="L2972" i="13"/>
  <c r="L2973" i="13"/>
  <c r="L2974" i="13"/>
  <c r="L2975" i="13"/>
  <c r="L2976" i="13"/>
  <c r="L2977" i="13"/>
  <c r="L2978" i="13"/>
  <c r="L2979" i="13"/>
  <c r="L2980" i="13"/>
  <c r="L2981" i="13"/>
  <c r="L2982" i="13"/>
  <c r="L2983" i="13"/>
  <c r="L2984" i="13"/>
  <c r="L2985" i="13"/>
  <c r="L2986" i="13"/>
  <c r="L2987" i="13"/>
  <c r="L2988" i="13"/>
  <c r="L2989" i="13"/>
  <c r="L2990" i="13"/>
  <c r="L2991" i="13"/>
  <c r="L2992" i="13"/>
  <c r="L2993" i="13"/>
  <c r="L2994" i="13"/>
  <c r="L2995" i="13"/>
  <c r="L2996" i="13"/>
  <c r="L2997" i="13"/>
  <c r="L2998" i="13"/>
  <c r="L2999" i="13"/>
  <c r="L3000" i="13"/>
  <c r="L3001" i="13"/>
  <c r="L3002" i="13"/>
  <c r="L3003" i="13"/>
  <c r="L3004" i="13"/>
  <c r="L3005" i="13"/>
  <c r="L3006" i="13"/>
  <c r="L3007" i="13"/>
  <c r="L3008" i="13"/>
  <c r="L3009" i="13"/>
  <c r="L3010" i="13"/>
  <c r="L3011" i="13"/>
  <c r="L3012" i="13"/>
  <c r="L3013" i="13"/>
  <c r="L3014" i="13"/>
  <c r="L3015" i="13"/>
  <c r="L3016" i="13"/>
  <c r="L3017" i="13"/>
  <c r="L3018" i="13"/>
  <c r="L3019" i="13"/>
  <c r="L3020" i="13"/>
  <c r="L3021" i="13"/>
  <c r="L3022" i="13"/>
  <c r="L3023" i="13"/>
  <c r="L3024" i="13"/>
  <c r="L3025" i="13"/>
  <c r="L3026" i="13"/>
  <c r="L3027" i="13"/>
  <c r="L3028" i="13"/>
  <c r="L3029" i="13"/>
  <c r="L3030" i="13"/>
  <c r="L3031" i="13"/>
  <c r="L3032" i="13"/>
  <c r="L3033" i="13"/>
  <c r="L3034" i="13"/>
  <c r="L3035" i="13"/>
  <c r="L3036" i="13"/>
  <c r="L3037" i="13"/>
  <c r="L3038" i="13"/>
  <c r="L3039" i="13"/>
  <c r="L3040" i="13"/>
  <c r="L3041" i="13"/>
  <c r="L3042" i="13"/>
  <c r="L3043" i="13"/>
  <c r="L3044" i="13"/>
  <c r="L3045" i="13"/>
  <c r="L3046" i="13"/>
  <c r="L3047" i="13"/>
  <c r="L3048" i="13"/>
  <c r="L3049" i="13"/>
  <c r="L3050" i="13"/>
  <c r="L3051" i="13"/>
  <c r="L3052" i="13"/>
  <c r="L3053" i="13"/>
  <c r="L3054" i="13"/>
  <c r="L3055" i="13"/>
  <c r="L3056" i="13"/>
  <c r="L3057" i="13"/>
  <c r="L3058" i="13"/>
  <c r="L3059" i="13"/>
  <c r="L3060" i="13"/>
  <c r="L3061" i="13"/>
  <c r="L3062" i="13"/>
  <c r="L3063" i="13"/>
  <c r="L3064" i="13"/>
  <c r="L3065" i="13"/>
  <c r="L3066" i="13"/>
  <c r="L3067" i="13"/>
  <c r="L3068" i="13"/>
  <c r="L3069" i="13"/>
  <c r="L3070" i="13"/>
  <c r="L3071" i="13"/>
  <c r="L3072" i="13"/>
  <c r="L3073" i="13"/>
  <c r="L3074" i="13"/>
  <c r="L3075" i="13"/>
  <c r="L3076" i="13"/>
  <c r="L3077" i="13"/>
  <c r="L3078" i="13"/>
  <c r="L3079" i="13"/>
  <c r="L3080" i="13"/>
  <c r="L3081" i="13"/>
  <c r="L3082" i="13"/>
  <c r="L3083" i="13"/>
  <c r="L3084" i="13"/>
  <c r="L3085" i="13"/>
  <c r="L3086" i="13"/>
  <c r="L3087" i="13"/>
  <c r="L3088" i="13"/>
  <c r="L3089" i="13"/>
  <c r="L3090" i="13"/>
  <c r="L3091" i="13"/>
  <c r="L3092" i="13"/>
  <c r="L3093" i="13"/>
  <c r="L3094" i="13"/>
  <c r="L3095" i="13"/>
  <c r="L3096" i="13"/>
  <c r="L3097" i="13"/>
  <c r="L3098" i="13"/>
  <c r="L3099" i="13"/>
  <c r="L3100" i="13"/>
  <c r="L3101" i="13"/>
  <c r="L3102" i="13"/>
  <c r="L3103" i="13"/>
  <c r="L3104" i="13"/>
  <c r="L3105" i="13"/>
  <c r="L3106" i="13"/>
  <c r="L3107" i="13"/>
  <c r="L3108" i="13"/>
  <c r="L3109" i="13"/>
  <c r="L3110" i="13"/>
  <c r="L3111" i="13"/>
  <c r="L3112" i="13"/>
  <c r="L3113" i="13"/>
  <c r="L3114" i="13"/>
  <c r="L3115" i="13"/>
  <c r="L3116" i="13"/>
  <c r="L3117" i="13"/>
  <c r="L3118" i="13"/>
  <c r="L3119" i="13"/>
  <c r="L3120" i="13"/>
  <c r="L3121" i="13"/>
  <c r="L3122" i="13"/>
  <c r="L3123" i="13"/>
  <c r="L3124" i="13"/>
  <c r="L3125" i="13"/>
  <c r="L3126" i="13"/>
  <c r="L3127" i="13"/>
  <c r="L3128" i="13"/>
  <c r="L3129" i="13"/>
  <c r="L3130" i="13"/>
  <c r="L3131" i="13"/>
  <c r="L3132" i="13"/>
  <c r="L3133" i="13"/>
  <c r="L3134" i="13"/>
  <c r="L3135" i="13"/>
  <c r="L3136" i="13"/>
  <c r="L3137" i="13"/>
  <c r="L3138" i="13"/>
  <c r="L3139" i="13"/>
  <c r="L3140" i="13"/>
  <c r="L3141" i="13"/>
  <c r="L3142" i="13"/>
  <c r="L3143" i="13"/>
  <c r="L3144" i="13"/>
  <c r="L3145" i="13"/>
  <c r="L3146" i="13"/>
  <c r="L3147" i="13"/>
  <c r="L3148" i="13"/>
  <c r="L3149" i="13"/>
  <c r="L3150" i="13"/>
  <c r="L3151" i="13"/>
  <c r="L3152" i="13"/>
  <c r="L3153" i="13"/>
  <c r="L3154" i="13"/>
  <c r="L3155" i="13"/>
  <c r="L3156" i="13"/>
  <c r="L3157" i="13"/>
  <c r="L3158" i="13"/>
  <c r="L3159" i="13"/>
  <c r="L3160" i="13"/>
  <c r="L3161" i="13"/>
  <c r="L3162" i="13"/>
  <c r="L3163" i="13"/>
  <c r="L3164" i="13"/>
  <c r="L3165" i="13"/>
  <c r="L3166" i="13"/>
  <c r="L3167" i="13"/>
  <c r="L3168" i="13"/>
  <c r="L3169" i="13"/>
  <c r="L3170" i="13"/>
  <c r="L3171" i="13"/>
  <c r="L3172" i="13"/>
  <c r="L3173" i="13"/>
  <c r="L3174" i="13"/>
  <c r="L3175" i="13"/>
  <c r="L3176" i="13"/>
  <c r="L3177" i="13"/>
  <c r="L3178" i="13"/>
  <c r="L3179" i="13"/>
  <c r="L3180" i="13"/>
  <c r="L3181" i="13"/>
  <c r="L3182" i="13"/>
  <c r="L3183" i="13"/>
  <c r="L3184" i="13"/>
  <c r="L3185" i="13"/>
  <c r="L3186" i="13"/>
  <c r="L3187" i="13"/>
  <c r="L3188" i="13"/>
  <c r="L3189" i="13"/>
  <c r="L3190" i="13"/>
  <c r="L3191" i="13"/>
  <c r="L3192" i="13"/>
  <c r="L3193" i="13"/>
  <c r="L3194" i="13"/>
  <c r="L3195" i="13"/>
  <c r="L3196" i="13"/>
  <c r="L3197" i="13"/>
  <c r="L3198" i="13"/>
  <c r="L3199" i="13"/>
  <c r="L3200" i="13"/>
  <c r="L3201" i="13"/>
  <c r="L3202" i="13"/>
  <c r="L3203" i="13"/>
  <c r="L3204" i="13"/>
  <c r="L3205" i="13"/>
  <c r="L3206" i="13"/>
  <c r="L3207" i="13"/>
  <c r="L3208" i="13"/>
  <c r="L3209" i="13"/>
  <c r="L3210" i="13"/>
  <c r="L3211" i="13"/>
  <c r="L3212" i="13"/>
  <c r="L3213" i="13"/>
  <c r="L3214" i="13"/>
  <c r="L3215" i="13"/>
  <c r="L3216" i="13"/>
  <c r="L3217" i="13"/>
  <c r="L3218" i="13"/>
  <c r="L3219" i="13"/>
  <c r="L3220" i="13"/>
  <c r="L3221" i="13"/>
  <c r="L3222" i="13"/>
  <c r="L3223" i="13"/>
  <c r="L3224" i="13"/>
  <c r="L3225" i="13"/>
  <c r="L3226" i="13"/>
  <c r="L3227" i="13"/>
  <c r="L3228" i="13"/>
  <c r="L3229" i="13"/>
  <c r="L3230" i="13"/>
  <c r="L3231" i="13"/>
  <c r="L3232" i="13"/>
  <c r="L3233" i="13"/>
  <c r="L3234" i="13"/>
  <c r="L3235" i="13"/>
  <c r="L3236" i="13"/>
  <c r="L3237" i="13"/>
  <c r="L3238" i="13"/>
  <c r="L3239" i="13"/>
  <c r="L3240" i="13"/>
  <c r="L3241" i="13"/>
  <c r="L3242" i="13"/>
  <c r="L3243" i="13"/>
  <c r="L3244" i="13"/>
  <c r="L3245" i="13"/>
  <c r="L3246" i="13"/>
  <c r="L3247" i="13"/>
  <c r="L3248" i="13"/>
  <c r="L3249" i="13"/>
  <c r="L3250" i="13"/>
  <c r="L3251" i="13"/>
  <c r="L3252" i="13"/>
  <c r="L3253" i="13"/>
  <c r="L3254" i="13"/>
  <c r="L3255" i="13"/>
  <c r="L3256" i="13"/>
  <c r="L3257" i="13"/>
  <c r="L3258" i="13"/>
  <c r="L3259" i="13"/>
  <c r="L3260" i="13"/>
  <c r="L3261" i="13"/>
  <c r="L3262" i="13"/>
  <c r="L3263" i="13"/>
  <c r="L3264" i="13"/>
  <c r="L3265" i="13"/>
  <c r="L3266" i="13"/>
  <c r="L3267" i="13"/>
  <c r="L3268" i="13"/>
  <c r="L3269" i="13"/>
  <c r="L3270" i="13"/>
  <c r="L3271" i="13"/>
  <c r="L3272" i="13"/>
  <c r="L3273" i="13"/>
  <c r="L3274" i="13"/>
  <c r="L3275" i="13"/>
  <c r="L3276" i="13"/>
  <c r="L3277" i="13"/>
  <c r="L3278" i="13"/>
  <c r="L3279" i="13"/>
  <c r="L3280" i="13"/>
  <c r="L3281" i="13"/>
  <c r="L3282" i="13"/>
  <c r="L3283" i="13"/>
  <c r="L3284" i="13"/>
  <c r="L3285" i="13"/>
  <c r="L3286" i="13"/>
  <c r="L3287" i="13"/>
  <c r="L3288" i="13"/>
  <c r="L3289" i="13"/>
  <c r="L3290" i="13"/>
  <c r="L3291" i="13"/>
  <c r="L3292" i="13"/>
  <c r="L3293" i="13"/>
  <c r="L3294" i="13"/>
  <c r="L3295" i="13"/>
  <c r="L3296" i="13"/>
  <c r="L3297" i="13"/>
  <c r="L3298" i="13"/>
  <c r="L3299" i="13"/>
  <c r="L3300" i="13"/>
  <c r="L3301" i="13"/>
  <c r="L3302" i="13"/>
  <c r="L3303" i="13"/>
  <c r="L3304" i="13"/>
  <c r="L3305" i="13"/>
  <c r="L3306" i="13"/>
  <c r="L3307" i="13"/>
  <c r="L3308" i="13"/>
  <c r="L3309" i="13"/>
  <c r="L3310" i="13"/>
  <c r="L3311" i="13"/>
  <c r="L3312" i="13"/>
  <c r="L3313" i="13"/>
  <c r="L3314" i="13"/>
  <c r="L3315" i="13"/>
  <c r="L3316" i="13"/>
  <c r="L3317" i="13"/>
  <c r="L3318" i="13"/>
  <c r="L3319" i="13"/>
  <c r="L3320" i="13"/>
  <c r="L3321" i="13"/>
  <c r="L3322" i="13"/>
  <c r="L3323" i="13"/>
  <c r="L3324" i="13"/>
  <c r="L3325" i="13"/>
  <c r="L3326" i="13"/>
  <c r="L3327" i="13"/>
  <c r="L3328" i="13"/>
  <c r="L3329" i="13"/>
  <c r="L3330" i="13"/>
  <c r="L3331" i="13"/>
  <c r="L3332" i="13"/>
  <c r="L3333" i="13"/>
  <c r="L3334" i="13"/>
  <c r="L3335" i="13"/>
  <c r="L3336" i="13"/>
  <c r="L3337" i="13"/>
  <c r="L3338" i="13"/>
  <c r="L3339" i="13"/>
  <c r="L3340" i="13"/>
  <c r="L3341" i="13"/>
  <c r="L3342" i="13"/>
  <c r="L3343" i="13"/>
  <c r="L3344" i="13"/>
  <c r="L3345" i="13"/>
  <c r="L3346" i="13"/>
  <c r="L3347" i="13"/>
  <c r="L3348" i="13"/>
  <c r="L3349" i="13"/>
  <c r="L3350" i="13"/>
  <c r="L3351" i="13"/>
  <c r="L3352" i="13"/>
  <c r="L3353" i="13"/>
  <c r="L3354" i="13"/>
  <c r="L3355" i="13"/>
  <c r="L3356" i="13"/>
  <c r="L3357" i="13"/>
  <c r="L3358" i="13"/>
  <c r="L3359" i="13"/>
  <c r="L3360" i="13"/>
  <c r="L3361" i="13"/>
  <c r="L3362" i="13"/>
  <c r="L3363" i="13"/>
  <c r="L3364" i="13"/>
  <c r="L3365" i="13"/>
  <c r="L3366" i="13"/>
  <c r="L3367" i="13"/>
  <c r="L3368" i="13"/>
  <c r="L3369" i="13"/>
  <c r="L3370" i="13"/>
  <c r="L3371" i="13"/>
  <c r="L3372" i="13"/>
  <c r="L3373" i="13"/>
  <c r="L3374" i="13"/>
  <c r="L3375" i="13"/>
  <c r="L3376" i="13"/>
  <c r="L3377" i="13"/>
  <c r="L3378" i="13"/>
  <c r="L3379" i="13"/>
  <c r="L3380" i="13"/>
  <c r="L3381" i="13"/>
  <c r="L3382" i="13"/>
  <c r="L3383" i="13"/>
  <c r="L3384" i="13"/>
  <c r="L3385" i="13"/>
  <c r="L3386" i="13"/>
  <c r="L3387" i="13"/>
  <c r="L3388" i="13"/>
  <c r="L3389" i="13"/>
  <c r="L3390" i="13"/>
  <c r="L3391" i="13"/>
  <c r="L3392" i="13"/>
  <c r="L3393" i="13"/>
  <c r="L3394" i="13"/>
  <c r="L3395" i="13"/>
  <c r="L3396" i="13"/>
  <c r="L3397" i="13"/>
  <c r="L3398" i="13"/>
  <c r="L3399" i="13"/>
  <c r="L3400" i="13"/>
  <c r="L3401" i="13"/>
  <c r="L3402" i="13"/>
  <c r="L3403" i="13"/>
  <c r="L3404" i="13"/>
  <c r="L3405" i="13"/>
  <c r="L3406" i="13"/>
  <c r="L3407" i="13"/>
  <c r="L3408" i="13"/>
  <c r="L3409" i="13"/>
  <c r="L3410" i="13"/>
  <c r="L3411" i="13"/>
  <c r="L3412" i="13"/>
  <c r="L3413" i="13"/>
  <c r="L3414" i="13"/>
  <c r="L3415" i="13"/>
  <c r="L3416" i="13"/>
  <c r="L3417" i="13"/>
  <c r="L3418" i="13"/>
  <c r="L3419" i="13"/>
  <c r="L3420" i="13"/>
  <c r="L3421" i="13"/>
  <c r="L3422" i="13"/>
  <c r="L3423" i="13"/>
  <c r="L3424" i="13"/>
  <c r="L3425" i="13"/>
  <c r="L3426" i="13"/>
  <c r="L3427" i="13"/>
  <c r="L3428" i="13"/>
  <c r="L3429" i="13"/>
  <c r="L3430" i="13"/>
  <c r="L3431" i="13"/>
  <c r="L3432" i="13"/>
  <c r="L3433" i="13"/>
  <c r="L3434" i="13"/>
  <c r="L3435" i="13"/>
  <c r="L3436" i="13"/>
  <c r="L3437" i="13"/>
  <c r="L3438" i="13"/>
  <c r="L3439" i="13"/>
  <c r="L3440" i="13"/>
  <c r="L3441" i="13"/>
  <c r="L3442" i="13"/>
  <c r="L3443" i="13"/>
  <c r="L3444" i="13"/>
  <c r="L3445" i="13"/>
  <c r="L3446" i="13"/>
  <c r="L3447" i="13"/>
  <c r="L3448" i="13"/>
  <c r="L3449" i="13"/>
  <c r="L3450" i="13"/>
  <c r="L3451" i="13"/>
  <c r="L3452" i="13"/>
  <c r="L3453" i="13"/>
  <c r="L3454" i="13"/>
  <c r="L3455" i="13"/>
  <c r="L3456" i="13"/>
  <c r="L3457" i="13"/>
  <c r="L3458" i="13"/>
  <c r="L3459" i="13"/>
  <c r="L3460" i="13"/>
  <c r="L3461" i="13"/>
  <c r="L3462" i="13"/>
  <c r="L3463" i="13"/>
  <c r="L3464" i="13"/>
  <c r="L3465" i="13"/>
  <c r="L3466" i="13"/>
  <c r="L3467" i="13"/>
  <c r="L3468" i="13"/>
  <c r="L3469" i="13"/>
  <c r="L3470" i="13"/>
  <c r="L3471" i="13"/>
  <c r="L3472" i="13"/>
  <c r="L3473" i="13"/>
  <c r="L3474" i="13"/>
  <c r="L3475" i="13"/>
  <c r="L3476" i="13"/>
  <c r="L3477" i="13"/>
  <c r="L3478" i="13"/>
  <c r="L3479" i="13"/>
  <c r="L3480" i="13"/>
  <c r="L3481" i="13"/>
  <c r="L3482" i="13"/>
  <c r="L3483" i="13"/>
  <c r="L3484" i="13"/>
  <c r="L3485" i="13"/>
  <c r="L3486" i="13"/>
  <c r="L3487" i="13"/>
  <c r="L3488" i="13"/>
  <c r="L3489" i="13"/>
  <c r="L3490" i="13"/>
  <c r="L3491" i="13"/>
  <c r="L3492" i="13"/>
  <c r="L3493" i="13"/>
  <c r="L3494" i="13"/>
  <c r="L3495" i="13"/>
  <c r="L3496" i="13"/>
  <c r="L3497" i="13"/>
  <c r="L3498" i="13"/>
  <c r="L3499" i="13"/>
  <c r="L3500" i="13"/>
  <c r="L3501" i="13"/>
  <c r="L3502" i="13"/>
  <c r="L3503" i="13"/>
  <c r="L3504" i="13"/>
  <c r="L3505" i="13"/>
  <c r="L3506" i="13"/>
  <c r="L3507" i="13"/>
  <c r="L3508" i="13"/>
  <c r="L3509" i="13"/>
  <c r="L3510" i="13"/>
  <c r="L3511" i="13"/>
  <c r="L3512" i="13"/>
  <c r="L3513" i="13"/>
  <c r="L3514" i="13"/>
  <c r="L3515" i="13"/>
  <c r="L3516" i="13"/>
  <c r="L3517" i="13"/>
  <c r="L3518" i="13"/>
  <c r="L3519" i="13"/>
  <c r="L3520" i="13"/>
  <c r="L3521" i="13"/>
  <c r="L3522" i="13"/>
  <c r="L3523" i="13"/>
  <c r="L3524" i="13"/>
  <c r="L3525" i="13"/>
  <c r="L3526" i="13"/>
  <c r="L3527" i="13"/>
  <c r="L3528" i="13"/>
  <c r="L3529" i="13"/>
  <c r="L3530" i="13"/>
  <c r="L3531" i="13"/>
  <c r="L3532" i="13"/>
  <c r="L3533" i="13"/>
  <c r="L3534" i="13"/>
  <c r="L3535" i="13"/>
  <c r="L3536" i="13"/>
  <c r="L3537" i="13"/>
  <c r="L3538" i="13"/>
  <c r="L3539" i="13"/>
  <c r="L3540" i="13"/>
  <c r="L3541" i="13"/>
  <c r="L3542" i="13"/>
  <c r="L3543" i="13"/>
  <c r="L3544" i="13"/>
  <c r="L3545" i="13"/>
  <c r="L3546" i="13"/>
  <c r="L3547" i="13"/>
  <c r="L3548" i="13"/>
  <c r="L3549" i="13"/>
  <c r="L3550" i="13"/>
  <c r="L3551" i="13"/>
  <c r="L3552" i="13"/>
  <c r="L3553" i="13"/>
  <c r="L3554" i="13"/>
  <c r="L3555" i="13"/>
  <c r="L3556" i="13"/>
  <c r="L3557" i="13"/>
  <c r="L3558" i="13"/>
  <c r="L3559" i="13"/>
  <c r="L3560" i="13"/>
  <c r="L3561" i="13"/>
  <c r="L3562" i="13"/>
  <c r="L3563" i="13"/>
  <c r="L3564" i="13"/>
  <c r="L3565" i="13"/>
  <c r="L3566" i="13"/>
  <c r="L3567" i="13"/>
  <c r="L3568" i="13"/>
  <c r="L3569" i="13"/>
  <c r="L3570" i="13"/>
  <c r="L3571" i="13"/>
  <c r="L3572" i="13"/>
  <c r="L3573" i="13"/>
  <c r="L3574" i="13"/>
  <c r="L3575" i="13"/>
  <c r="L3576" i="13"/>
  <c r="L3577" i="13"/>
  <c r="L3578" i="13"/>
  <c r="L3579" i="13"/>
  <c r="L3580" i="13"/>
  <c r="L3581" i="13"/>
  <c r="L3582" i="13"/>
  <c r="L3583" i="13"/>
  <c r="L3584" i="13"/>
  <c r="L3585" i="13"/>
  <c r="L3586" i="13"/>
  <c r="L3587" i="13"/>
  <c r="L3588" i="13"/>
  <c r="L3589" i="13"/>
  <c r="L3590" i="13"/>
  <c r="L3591" i="13"/>
  <c r="L3592" i="13"/>
  <c r="L3593" i="13"/>
  <c r="L3594" i="13"/>
  <c r="L3595" i="13"/>
  <c r="L3596" i="13"/>
  <c r="L3597" i="13"/>
  <c r="L3598" i="13"/>
  <c r="L3599" i="13"/>
  <c r="L3600" i="13"/>
  <c r="L3601" i="13"/>
  <c r="L3602" i="13"/>
  <c r="L3603" i="13"/>
  <c r="L3604" i="13"/>
  <c r="L3605" i="13"/>
  <c r="L3606" i="13"/>
  <c r="L3607" i="13"/>
  <c r="L3608" i="13"/>
  <c r="L3609" i="13"/>
  <c r="L3610" i="13"/>
  <c r="L3611" i="13"/>
  <c r="L3612" i="13"/>
  <c r="L3613" i="13"/>
  <c r="L3614" i="13"/>
  <c r="L3615" i="13"/>
  <c r="L3616" i="13"/>
  <c r="L3617" i="13"/>
  <c r="L3618" i="13"/>
  <c r="L3619" i="13"/>
  <c r="L3620" i="13"/>
  <c r="L3621" i="13"/>
  <c r="L3622" i="13"/>
  <c r="L3623" i="13"/>
  <c r="L3624" i="13"/>
  <c r="L3625" i="13"/>
  <c r="L3626" i="13"/>
  <c r="L3627" i="13"/>
  <c r="L3628" i="13"/>
  <c r="L3629" i="13"/>
  <c r="L3630" i="13"/>
  <c r="L3631" i="13"/>
  <c r="L3632" i="13"/>
  <c r="L3633" i="13"/>
  <c r="L3634" i="13"/>
  <c r="L3635" i="13"/>
  <c r="L3636" i="13"/>
  <c r="L3637" i="13"/>
  <c r="L3638" i="13"/>
  <c r="L3639" i="13"/>
  <c r="L3640" i="13"/>
  <c r="L3641" i="13"/>
  <c r="L3642" i="13"/>
  <c r="L3643" i="13"/>
  <c r="L3644" i="13"/>
  <c r="L3645" i="13"/>
  <c r="L3646" i="13"/>
  <c r="L3647" i="13"/>
  <c r="L3648" i="13"/>
  <c r="L3649" i="13"/>
  <c r="L3650" i="13"/>
  <c r="L3651" i="13"/>
  <c r="L3652" i="13"/>
  <c r="L3653" i="13"/>
  <c r="L3654" i="13"/>
  <c r="L3655" i="13"/>
  <c r="L3656" i="13"/>
  <c r="L3657" i="13"/>
  <c r="L3658" i="13"/>
  <c r="L3659" i="13"/>
  <c r="L3660" i="13"/>
  <c r="L3661" i="13"/>
  <c r="L3662" i="13"/>
  <c r="L3663" i="13"/>
  <c r="L3664" i="13"/>
  <c r="L3665" i="13"/>
  <c r="L3666" i="13"/>
  <c r="L3667" i="13"/>
  <c r="L3668" i="13"/>
  <c r="L3669" i="13"/>
  <c r="L3670" i="13"/>
  <c r="L3671" i="13"/>
  <c r="L3672" i="13"/>
  <c r="L3673" i="13"/>
  <c r="L3674" i="13"/>
  <c r="L3675" i="13"/>
  <c r="L3676" i="13"/>
  <c r="L3677" i="13"/>
  <c r="L3678" i="13"/>
  <c r="L3679" i="13"/>
  <c r="L3680" i="13"/>
  <c r="L3681" i="13"/>
  <c r="L3682" i="13"/>
  <c r="L3683" i="13"/>
  <c r="L3684" i="13"/>
  <c r="L3685" i="13"/>
  <c r="L3686" i="13"/>
  <c r="L3687" i="13"/>
  <c r="L3688" i="13"/>
  <c r="L3689" i="13"/>
  <c r="L3690" i="13"/>
  <c r="L3691" i="13"/>
  <c r="L3692" i="13"/>
  <c r="L3693" i="13"/>
  <c r="L3694" i="13"/>
  <c r="L3695" i="13"/>
  <c r="L3696" i="13"/>
  <c r="L3697" i="13"/>
  <c r="L3698" i="13"/>
  <c r="L3699" i="13"/>
  <c r="L3700" i="13"/>
  <c r="L3701" i="13"/>
  <c r="L3702" i="13"/>
  <c r="L3703" i="13"/>
  <c r="L3704" i="13"/>
  <c r="L3705" i="13"/>
  <c r="L3706" i="13"/>
  <c r="L3707" i="13"/>
  <c r="L3708" i="13"/>
  <c r="L3709" i="13"/>
  <c r="L3710" i="13"/>
  <c r="L3711" i="13"/>
  <c r="L3712" i="13"/>
  <c r="L3713" i="13"/>
  <c r="L3714" i="13"/>
  <c r="L3715" i="13"/>
  <c r="L3716" i="13"/>
  <c r="L3717" i="13"/>
  <c r="L3718" i="13"/>
  <c r="L3719" i="13"/>
  <c r="L3720" i="13"/>
  <c r="L3721" i="13"/>
  <c r="L3722" i="13"/>
  <c r="L3723" i="13"/>
  <c r="L3724" i="13"/>
  <c r="L3725" i="13"/>
  <c r="L3726" i="13"/>
  <c r="L3727" i="13"/>
  <c r="L3728" i="13"/>
  <c r="L3729" i="13"/>
  <c r="L3730" i="13"/>
  <c r="L3731" i="13"/>
  <c r="L3732" i="13"/>
  <c r="L3733" i="13"/>
  <c r="L3734" i="13"/>
  <c r="L3735" i="13"/>
  <c r="L3736" i="13"/>
  <c r="L3737" i="13"/>
  <c r="L3738" i="13"/>
  <c r="L3739" i="13"/>
  <c r="L3740" i="13"/>
  <c r="L3741" i="13"/>
  <c r="L3742" i="13"/>
  <c r="L3743" i="13"/>
  <c r="L3744" i="13"/>
  <c r="L3745" i="13"/>
  <c r="L3746" i="13"/>
  <c r="L3747" i="13"/>
  <c r="L3748" i="13"/>
  <c r="L3749" i="13"/>
  <c r="L3750" i="13"/>
  <c r="L3751" i="13"/>
  <c r="L3752" i="13"/>
  <c r="L3753" i="13"/>
  <c r="L3754" i="13"/>
  <c r="L3755" i="13"/>
  <c r="L3756" i="13"/>
  <c r="L3757" i="13"/>
  <c r="L3758" i="13"/>
  <c r="L3759" i="13"/>
  <c r="L3760" i="13"/>
  <c r="L3761" i="13"/>
  <c r="L3762" i="13"/>
  <c r="L3763" i="13"/>
  <c r="L3764" i="13"/>
  <c r="L3765" i="13"/>
  <c r="L3766" i="13"/>
  <c r="L3767" i="13"/>
  <c r="L3768" i="13"/>
  <c r="L3769" i="13"/>
  <c r="L3770" i="13"/>
  <c r="L3771" i="13"/>
  <c r="L3772" i="13"/>
  <c r="L3773" i="13"/>
  <c r="L3774" i="13"/>
  <c r="L3775" i="13"/>
  <c r="L3776" i="13"/>
  <c r="L3777" i="13"/>
  <c r="L3778" i="13"/>
  <c r="L3779" i="13"/>
  <c r="L3780" i="13"/>
  <c r="L3781" i="13"/>
  <c r="L3782" i="13"/>
  <c r="L3783" i="13"/>
  <c r="L3784" i="13"/>
  <c r="L3785" i="13"/>
  <c r="L3786" i="13"/>
  <c r="L3787" i="13"/>
  <c r="L3788" i="13"/>
  <c r="L3789" i="13"/>
  <c r="L3790" i="13"/>
  <c r="L3791" i="13"/>
  <c r="L3792" i="13"/>
  <c r="L3793" i="13"/>
  <c r="L3794" i="13"/>
  <c r="L3795" i="13"/>
  <c r="L3796" i="13"/>
  <c r="L3797" i="13"/>
  <c r="L3798" i="13"/>
  <c r="L3799" i="13"/>
  <c r="L3800" i="13"/>
  <c r="L3801" i="13"/>
  <c r="L3802" i="13"/>
  <c r="L3803" i="13"/>
  <c r="L3804" i="13"/>
  <c r="L3805" i="13"/>
  <c r="L3806" i="13"/>
  <c r="L3807" i="13"/>
  <c r="L3808" i="13"/>
  <c r="L3809" i="13"/>
  <c r="L3810" i="13"/>
  <c r="L3811" i="13"/>
  <c r="L3812" i="13"/>
  <c r="L3813" i="13"/>
  <c r="L3814" i="13"/>
  <c r="L3815" i="13"/>
  <c r="L3816" i="13"/>
  <c r="L3817" i="13"/>
  <c r="L3818" i="13"/>
  <c r="L3819" i="13"/>
  <c r="L3820" i="13"/>
  <c r="L3821" i="13"/>
  <c r="L3822" i="13"/>
  <c r="L3823" i="13"/>
  <c r="L3824" i="13"/>
  <c r="L3825" i="13"/>
  <c r="L3826" i="13"/>
  <c r="L3827" i="13"/>
  <c r="L3828" i="13"/>
  <c r="L3829" i="13"/>
  <c r="L3830" i="13"/>
  <c r="L3831" i="13"/>
  <c r="L3832" i="13"/>
  <c r="L3833" i="13"/>
  <c r="L3834" i="13"/>
  <c r="L3835" i="13"/>
  <c r="L3836" i="13"/>
  <c r="L3837" i="13"/>
  <c r="L3838" i="13"/>
  <c r="L3839" i="13"/>
  <c r="L3840" i="13"/>
  <c r="L3841" i="13"/>
  <c r="L3842" i="13"/>
  <c r="L3843" i="13"/>
  <c r="L3844" i="13"/>
  <c r="L3845" i="13"/>
  <c r="L3846" i="13"/>
  <c r="L3847" i="13"/>
  <c r="L3848" i="13"/>
  <c r="L3849" i="13"/>
  <c r="L3850" i="13"/>
  <c r="L3851" i="13"/>
  <c r="L3852" i="13"/>
  <c r="L3853" i="13"/>
  <c r="L3854" i="13"/>
  <c r="L3855" i="13"/>
  <c r="L3856" i="13"/>
  <c r="L3857" i="13"/>
  <c r="L3858" i="13"/>
  <c r="L3859" i="13"/>
  <c r="L3860" i="13"/>
  <c r="L3861" i="13"/>
  <c r="L3862" i="13"/>
  <c r="L3863" i="13"/>
  <c r="L3864" i="13"/>
  <c r="L3865" i="13"/>
  <c r="L3866" i="13"/>
  <c r="L3867" i="13"/>
  <c r="L3868" i="13"/>
  <c r="L3869" i="13"/>
  <c r="L3870" i="13"/>
  <c r="L3871" i="13"/>
  <c r="L3872" i="13"/>
  <c r="L3873" i="13"/>
  <c r="L3874" i="13"/>
  <c r="L3875" i="13"/>
  <c r="L3876" i="13"/>
  <c r="L3877" i="13"/>
  <c r="L3878" i="13"/>
  <c r="L3879" i="13"/>
  <c r="L3880" i="13"/>
  <c r="L3881" i="13"/>
  <c r="L3882" i="13"/>
  <c r="L3883" i="13"/>
  <c r="L3884" i="13"/>
  <c r="L3885" i="13"/>
  <c r="L3886" i="13"/>
  <c r="L3887" i="13"/>
  <c r="L3888" i="13"/>
  <c r="L3889" i="13"/>
  <c r="L3890" i="13"/>
  <c r="L3891" i="13"/>
  <c r="L3892" i="13"/>
  <c r="L3893" i="13"/>
  <c r="L3894" i="13"/>
  <c r="L3895" i="13"/>
  <c r="L3896" i="13"/>
  <c r="L3897" i="13"/>
  <c r="L3898" i="13"/>
  <c r="L3899" i="13"/>
  <c r="L3900" i="13"/>
  <c r="L3901" i="13"/>
  <c r="L3902" i="13"/>
  <c r="L3903" i="13"/>
  <c r="L3904" i="13"/>
  <c r="L3905" i="13"/>
  <c r="L3906" i="13"/>
  <c r="L3907" i="13"/>
  <c r="L3908" i="13"/>
  <c r="L3909" i="13"/>
  <c r="L3910" i="13"/>
  <c r="L3911" i="13"/>
  <c r="L3912" i="13"/>
  <c r="L3913" i="13"/>
  <c r="L3914" i="13"/>
  <c r="L3915" i="13"/>
  <c r="L3916" i="13"/>
  <c r="L3917" i="13"/>
  <c r="L3918" i="13"/>
  <c r="L3919" i="13"/>
  <c r="L3920" i="13"/>
  <c r="L3921" i="13"/>
  <c r="L3922" i="13"/>
  <c r="L3923" i="13"/>
  <c r="L3924" i="13"/>
  <c r="L3925" i="13"/>
  <c r="L3926" i="13"/>
  <c r="L3927" i="13"/>
  <c r="L3928" i="13"/>
  <c r="L3929" i="13"/>
  <c r="L3930" i="13"/>
  <c r="L3931" i="13"/>
  <c r="L3932" i="13"/>
  <c r="L3933" i="13"/>
  <c r="L3934" i="13"/>
  <c r="L3935" i="13"/>
  <c r="L3936" i="13"/>
  <c r="L3937" i="13"/>
  <c r="L3938" i="13"/>
  <c r="L3939" i="13"/>
  <c r="L3940" i="13"/>
  <c r="L3941" i="13"/>
  <c r="L3942" i="13"/>
  <c r="L3943" i="13"/>
  <c r="L3944" i="13"/>
  <c r="L3945" i="13"/>
  <c r="L3946" i="13"/>
  <c r="L3947" i="13"/>
  <c r="L3948" i="13"/>
  <c r="L3949" i="13"/>
  <c r="L3950" i="13"/>
  <c r="L3951" i="13"/>
  <c r="L3952" i="13"/>
  <c r="L3953" i="13"/>
  <c r="L3954" i="13"/>
  <c r="L3955" i="13"/>
  <c r="L3956" i="13"/>
  <c r="L3957" i="13"/>
  <c r="L3958" i="13"/>
  <c r="L3959" i="13"/>
  <c r="L3960" i="13"/>
  <c r="L3961" i="13"/>
  <c r="L3962" i="13"/>
  <c r="L3963" i="13"/>
  <c r="L3964" i="13"/>
  <c r="L3965" i="13"/>
  <c r="L3966" i="13"/>
  <c r="L3967" i="13"/>
  <c r="L3968" i="13"/>
  <c r="L3969" i="13"/>
  <c r="L3970" i="13"/>
  <c r="L3971" i="13"/>
  <c r="L3972" i="13"/>
  <c r="L3973" i="13"/>
  <c r="L3974" i="13"/>
  <c r="L3975" i="13"/>
  <c r="L3976" i="13"/>
  <c r="L3977" i="13"/>
  <c r="L3978" i="13"/>
  <c r="L3979" i="13"/>
  <c r="L3980" i="13"/>
  <c r="L3981" i="13"/>
  <c r="L3982" i="13"/>
  <c r="L3983" i="13"/>
  <c r="L3984" i="13"/>
  <c r="L3985" i="13"/>
  <c r="L3986" i="13"/>
  <c r="L3987" i="13"/>
  <c r="L3988" i="13"/>
  <c r="L3989" i="13"/>
  <c r="L3990" i="13"/>
  <c r="L3991" i="13"/>
  <c r="L3992" i="13"/>
  <c r="L3993" i="13"/>
  <c r="L3994" i="13"/>
  <c r="L3995" i="13"/>
  <c r="L3996" i="13"/>
  <c r="L3997" i="13"/>
  <c r="L3998" i="13"/>
  <c r="L3999" i="13"/>
  <c r="L4000" i="13"/>
  <c r="L4001" i="13"/>
  <c r="L4002" i="13"/>
  <c r="L4003" i="13"/>
  <c r="L4004" i="13"/>
  <c r="L4005" i="13"/>
  <c r="L4006" i="13"/>
  <c r="L4007" i="13"/>
  <c r="L4008" i="13"/>
  <c r="L4009" i="13"/>
  <c r="L4010" i="13"/>
  <c r="L4011" i="13"/>
  <c r="L4012" i="13"/>
  <c r="L4013" i="13"/>
  <c r="L4014" i="13"/>
  <c r="L4015" i="13"/>
  <c r="L4016" i="13"/>
  <c r="L4017" i="13"/>
  <c r="L4018" i="13"/>
  <c r="L4019" i="13"/>
  <c r="L4020" i="13"/>
  <c r="L4021" i="13"/>
  <c r="L4022" i="13"/>
  <c r="L4023" i="13"/>
  <c r="L4024" i="13"/>
  <c r="L4025" i="13"/>
  <c r="L4026" i="13"/>
  <c r="L4027" i="13"/>
  <c r="L4028" i="13"/>
  <c r="L4029" i="13"/>
  <c r="L4030" i="13"/>
  <c r="L4031" i="13"/>
  <c r="L4032" i="13"/>
  <c r="L4033" i="13"/>
  <c r="L4034" i="13"/>
  <c r="L4035" i="13"/>
  <c r="L4036" i="13"/>
  <c r="L4037" i="13"/>
  <c r="L4038" i="13"/>
  <c r="L4039" i="13"/>
  <c r="L4040" i="13"/>
  <c r="L4041" i="13"/>
  <c r="L4042" i="13"/>
  <c r="L4043" i="13"/>
  <c r="L4044" i="13"/>
  <c r="L4045" i="13"/>
  <c r="L4046" i="13"/>
  <c r="L4047" i="13"/>
  <c r="L4048" i="13"/>
  <c r="L4049" i="13"/>
  <c r="L4050" i="13"/>
  <c r="L4051" i="13"/>
  <c r="L4052" i="13"/>
  <c r="L4053" i="13"/>
  <c r="L4054" i="13"/>
  <c r="L4055" i="13"/>
  <c r="L4056" i="13"/>
  <c r="L4057" i="13"/>
  <c r="L4058" i="13"/>
  <c r="L4059" i="13"/>
  <c r="L4060" i="13"/>
  <c r="L4061" i="13"/>
  <c r="L4062" i="13"/>
  <c r="L4063" i="13"/>
  <c r="L4064" i="13"/>
  <c r="L4065" i="13"/>
  <c r="L4066" i="13"/>
  <c r="L4067" i="13"/>
  <c r="L4068" i="13"/>
  <c r="L4069" i="13"/>
  <c r="L4070" i="13"/>
  <c r="L4071" i="13"/>
  <c r="L4072" i="13"/>
  <c r="L4073" i="13"/>
  <c r="L4074" i="13"/>
  <c r="L4075" i="13"/>
  <c r="L4076" i="13"/>
  <c r="L4077" i="13"/>
  <c r="L4078" i="13"/>
  <c r="L4079" i="13"/>
  <c r="L4080" i="13"/>
  <c r="L4081" i="13"/>
  <c r="L4082" i="13"/>
  <c r="L4083" i="13"/>
  <c r="L4084" i="13"/>
  <c r="L4085" i="13"/>
  <c r="L4086" i="13"/>
  <c r="L4087" i="13"/>
  <c r="L4088" i="13"/>
  <c r="L4089" i="13"/>
  <c r="L4090" i="13"/>
  <c r="L4091" i="13"/>
  <c r="L4092" i="13"/>
  <c r="L4093" i="13"/>
  <c r="L4094" i="13"/>
  <c r="L4095" i="13"/>
  <c r="L4096" i="13"/>
  <c r="L4097" i="13"/>
  <c r="L4098" i="13"/>
  <c r="L4099" i="13"/>
  <c r="L4100" i="13"/>
  <c r="L4101" i="13"/>
  <c r="L4102" i="13"/>
  <c r="L4103" i="13"/>
  <c r="L4104" i="13"/>
  <c r="L4105" i="13"/>
  <c r="L4106" i="13"/>
  <c r="L4107" i="13"/>
  <c r="L4108" i="13"/>
  <c r="L4109" i="13"/>
  <c r="L4110" i="13"/>
  <c r="L4111" i="13"/>
  <c r="L4112" i="13"/>
  <c r="L4113" i="13"/>
  <c r="L4114" i="13"/>
  <c r="L4115" i="13"/>
  <c r="L4116" i="13"/>
  <c r="L4117" i="13"/>
  <c r="L4118" i="13"/>
  <c r="L4119" i="13"/>
  <c r="L4120" i="13"/>
  <c r="L4121" i="13"/>
  <c r="L4122" i="13"/>
  <c r="L4123" i="13"/>
  <c r="L4124" i="13"/>
  <c r="L4125" i="13"/>
  <c r="L4126" i="13"/>
  <c r="L4127" i="13"/>
  <c r="L4128" i="13"/>
  <c r="L4129" i="13"/>
  <c r="L4130" i="13"/>
  <c r="L4131" i="13"/>
  <c r="L4132" i="13"/>
  <c r="L4133" i="13"/>
  <c r="L4134" i="13"/>
  <c r="L4135" i="13"/>
  <c r="L4136" i="13"/>
  <c r="L4137" i="13"/>
  <c r="L4138" i="13"/>
  <c r="L4139" i="13"/>
  <c r="L4140" i="13"/>
  <c r="L4141" i="13"/>
  <c r="L4142" i="13"/>
  <c r="L4143" i="13"/>
  <c r="L4144" i="13"/>
  <c r="L4145" i="13"/>
  <c r="L4146" i="13"/>
  <c r="L4147" i="13"/>
  <c r="L4148" i="13"/>
  <c r="L4149" i="13"/>
  <c r="L4150" i="13"/>
  <c r="L4151" i="13"/>
  <c r="L4152" i="13"/>
  <c r="L4153" i="13"/>
  <c r="L4154" i="13"/>
  <c r="L4155" i="13"/>
  <c r="L4156" i="13"/>
  <c r="L4157" i="13"/>
  <c r="L4158" i="13"/>
  <c r="L4159" i="13"/>
  <c r="L4160" i="13"/>
  <c r="L4161" i="13"/>
  <c r="L4162" i="13"/>
  <c r="L4163" i="13"/>
  <c r="L4164" i="13"/>
  <c r="L4165" i="13"/>
  <c r="L4166" i="13"/>
  <c r="L4167" i="13"/>
  <c r="L4168" i="13"/>
  <c r="L4169" i="13"/>
  <c r="L4170" i="13"/>
  <c r="L4171" i="13"/>
  <c r="L4172" i="13"/>
  <c r="L4173" i="13"/>
  <c r="L4174" i="13"/>
  <c r="L4175" i="13"/>
  <c r="L4176" i="13"/>
  <c r="L4177" i="13"/>
  <c r="L4178" i="13"/>
  <c r="L4179" i="13"/>
  <c r="L4180" i="13"/>
  <c r="L4181" i="13"/>
  <c r="L4182" i="13"/>
  <c r="L4183" i="13"/>
  <c r="L4184" i="13"/>
  <c r="L4185" i="13"/>
  <c r="L4186" i="13"/>
  <c r="L4187" i="13"/>
  <c r="L4188" i="13"/>
  <c r="L4189" i="13"/>
  <c r="L4190" i="13"/>
  <c r="L4191" i="13"/>
  <c r="L4192" i="13"/>
  <c r="L4193" i="13"/>
  <c r="L4194" i="13"/>
  <c r="L4195" i="13"/>
  <c r="L4196" i="13"/>
  <c r="L4197" i="13"/>
  <c r="L4198" i="13"/>
  <c r="L4199" i="13"/>
  <c r="L4200" i="13"/>
  <c r="L4201" i="13"/>
  <c r="L4202" i="13"/>
  <c r="L4203" i="13"/>
  <c r="L4204" i="13"/>
  <c r="L4205" i="13"/>
  <c r="L4206" i="13"/>
  <c r="L4207" i="13"/>
  <c r="L4208" i="13"/>
  <c r="L4209" i="13"/>
  <c r="L4210" i="13"/>
  <c r="L4211" i="13"/>
  <c r="L4212" i="13"/>
  <c r="L4213" i="13"/>
  <c r="L4214" i="13"/>
  <c r="L4215" i="13"/>
  <c r="L4216" i="13"/>
  <c r="L4217" i="13"/>
  <c r="L4218" i="13"/>
  <c r="L4219" i="13"/>
  <c r="L4220" i="13"/>
  <c r="L4221" i="13"/>
  <c r="L4222" i="13"/>
  <c r="L4223" i="13"/>
  <c r="L4224" i="13"/>
  <c r="L4225" i="13"/>
  <c r="L4226" i="13"/>
  <c r="L4227" i="13"/>
  <c r="L4228" i="13"/>
  <c r="L4229" i="13"/>
  <c r="L4230" i="13"/>
  <c r="L4231" i="13"/>
  <c r="L4232" i="13"/>
  <c r="L4233" i="13"/>
  <c r="L4234" i="13"/>
  <c r="L4235" i="13"/>
  <c r="L4236" i="13"/>
  <c r="L4237" i="13"/>
  <c r="L4238" i="13"/>
  <c r="L4239" i="13"/>
  <c r="L4240" i="13"/>
  <c r="L4241" i="13"/>
  <c r="L4242" i="13"/>
  <c r="L4243" i="13"/>
  <c r="L4244" i="13"/>
  <c r="L4245" i="13"/>
  <c r="L4246" i="13"/>
  <c r="L4247" i="13"/>
  <c r="L4248" i="13"/>
  <c r="L4249" i="13"/>
  <c r="L4250" i="13"/>
  <c r="L4251" i="13"/>
  <c r="L4252" i="13"/>
  <c r="L4253" i="13"/>
  <c r="L4254" i="13"/>
  <c r="L4255" i="13"/>
  <c r="L4256" i="13"/>
  <c r="L4257" i="13"/>
  <c r="L4258" i="13"/>
  <c r="L4259" i="13"/>
  <c r="L4260" i="13"/>
  <c r="L4261" i="13"/>
  <c r="L4262" i="13"/>
  <c r="L4263" i="13"/>
  <c r="L4264" i="13"/>
  <c r="L4265" i="13"/>
  <c r="L4266" i="13"/>
  <c r="L4267" i="13"/>
  <c r="L4268" i="13"/>
  <c r="L4269" i="13"/>
  <c r="L4270" i="13"/>
  <c r="L4271" i="13"/>
  <c r="L4272" i="13"/>
  <c r="L4273" i="13"/>
  <c r="L4274" i="13"/>
  <c r="L4275" i="13"/>
  <c r="L4276" i="13"/>
  <c r="L4277" i="13"/>
  <c r="L4278" i="13"/>
  <c r="L4279" i="13"/>
  <c r="L4280" i="13"/>
  <c r="L4281" i="13"/>
  <c r="L4282" i="13"/>
  <c r="L4283" i="13"/>
  <c r="L4284" i="13"/>
  <c r="L4285" i="13"/>
  <c r="L4286" i="13"/>
  <c r="L4287" i="13"/>
  <c r="L4288" i="13"/>
  <c r="L4289" i="13"/>
  <c r="L4290" i="13"/>
  <c r="L4291" i="13"/>
  <c r="L4292" i="13"/>
  <c r="L4293" i="13"/>
  <c r="L4294" i="13"/>
  <c r="L4295" i="13"/>
  <c r="L4296" i="13"/>
  <c r="L4297" i="13"/>
  <c r="L4298" i="13"/>
  <c r="L4299" i="13"/>
  <c r="L4300" i="13"/>
  <c r="L4301" i="13"/>
  <c r="L4302" i="13"/>
  <c r="L4303" i="13"/>
  <c r="L4304" i="13"/>
  <c r="L4305" i="13"/>
  <c r="L4306" i="13"/>
  <c r="L4307" i="13"/>
  <c r="L4308" i="13"/>
  <c r="L4309" i="13"/>
  <c r="L4310" i="13"/>
  <c r="L4311" i="13"/>
  <c r="L4312" i="13"/>
  <c r="L4313" i="13"/>
  <c r="L4314" i="13"/>
  <c r="L4315" i="13"/>
  <c r="L4316" i="13"/>
  <c r="L4317" i="13"/>
  <c r="L4318" i="13"/>
  <c r="L4319" i="13"/>
  <c r="L4320" i="13"/>
  <c r="L4321" i="13"/>
  <c r="L4322" i="13"/>
  <c r="L4323" i="13"/>
  <c r="L4324" i="13"/>
  <c r="L4325" i="13"/>
  <c r="L4326" i="13"/>
  <c r="L4327" i="13"/>
  <c r="L4328" i="13"/>
  <c r="L4329" i="13"/>
  <c r="L4330" i="13"/>
  <c r="L4331" i="13"/>
  <c r="L4332" i="13"/>
  <c r="L4333" i="13"/>
  <c r="L4334" i="13"/>
  <c r="L4335" i="13"/>
  <c r="L4336" i="13"/>
  <c r="L4337" i="13"/>
  <c r="L4338" i="13"/>
  <c r="L4339" i="13"/>
  <c r="L4340" i="13"/>
  <c r="L4341" i="13"/>
  <c r="L4342" i="13"/>
  <c r="L4343" i="13"/>
  <c r="L4344" i="13"/>
  <c r="L4345" i="13"/>
  <c r="L4346" i="13"/>
  <c r="L4347" i="13"/>
  <c r="L4348" i="13"/>
  <c r="L4349" i="13"/>
  <c r="L4350" i="13"/>
  <c r="L4351" i="13"/>
  <c r="L4352" i="13"/>
  <c r="L4353" i="13"/>
  <c r="L4354" i="13"/>
  <c r="L4355" i="13"/>
  <c r="L4356" i="13"/>
  <c r="L4357" i="13"/>
  <c r="L4358" i="13"/>
  <c r="L4359" i="13"/>
  <c r="L4360" i="13"/>
  <c r="L4361" i="13"/>
  <c r="L4362" i="13"/>
  <c r="L4363" i="13"/>
  <c r="L4364" i="13"/>
  <c r="L4365" i="13"/>
  <c r="L4366" i="13"/>
  <c r="L4367" i="13"/>
  <c r="L4368" i="13"/>
  <c r="L4369" i="13"/>
  <c r="L4370" i="13"/>
  <c r="L4371" i="13"/>
  <c r="L4372" i="13"/>
  <c r="L4373" i="13"/>
  <c r="L4374" i="13"/>
  <c r="L4375" i="13"/>
  <c r="L4376" i="13"/>
  <c r="L4377" i="13"/>
  <c r="L4378" i="13"/>
  <c r="L4379" i="13"/>
  <c r="L4380" i="13"/>
  <c r="L4381" i="13"/>
  <c r="L4382" i="13"/>
  <c r="L4383" i="13"/>
  <c r="L4384" i="13"/>
  <c r="L4385" i="13"/>
  <c r="L4386" i="13"/>
  <c r="L4387" i="13"/>
  <c r="L4388" i="13"/>
  <c r="L4389" i="13"/>
  <c r="L4390" i="13"/>
  <c r="L4391" i="13"/>
  <c r="L4392" i="13"/>
  <c r="L4393" i="13"/>
  <c r="L4394" i="13"/>
  <c r="L4395" i="13"/>
  <c r="L4396" i="13"/>
  <c r="L4397" i="13"/>
  <c r="L4398" i="13"/>
  <c r="L4399" i="13"/>
  <c r="L4400" i="13"/>
  <c r="L4401" i="13"/>
  <c r="L4402" i="13"/>
  <c r="L4403" i="13"/>
  <c r="L4404" i="13"/>
  <c r="L4405" i="13"/>
  <c r="L4406" i="13"/>
  <c r="L4407" i="13"/>
  <c r="L4408" i="13"/>
  <c r="L4409" i="13"/>
  <c r="L4410" i="13"/>
  <c r="L4411" i="13"/>
  <c r="L4412" i="13"/>
  <c r="L4413" i="13"/>
  <c r="L4414" i="13"/>
  <c r="L4415" i="13"/>
  <c r="L4416" i="13"/>
  <c r="L4417" i="13"/>
  <c r="L4418" i="13"/>
  <c r="L4419" i="13"/>
  <c r="L4420" i="13"/>
  <c r="L4421" i="13"/>
  <c r="L4422" i="13"/>
  <c r="L4423" i="13"/>
  <c r="L4424" i="13"/>
  <c r="L4425" i="13"/>
  <c r="L4426" i="13"/>
  <c r="L4427" i="13"/>
  <c r="L4428" i="13"/>
  <c r="L4429" i="13"/>
  <c r="L4430" i="13"/>
  <c r="L4431" i="13"/>
  <c r="L4432" i="13"/>
  <c r="L4433" i="13"/>
  <c r="L4434" i="13"/>
  <c r="L4435" i="13"/>
  <c r="L4436" i="13"/>
  <c r="L4437" i="13"/>
  <c r="L4438" i="13"/>
  <c r="L4439" i="13"/>
  <c r="L4440" i="13"/>
  <c r="L4441" i="13"/>
  <c r="L4442" i="13"/>
  <c r="L4443" i="13"/>
  <c r="L4444" i="13"/>
  <c r="L4445" i="13"/>
  <c r="L4446" i="13"/>
  <c r="L4447" i="13"/>
  <c r="L4448" i="13"/>
  <c r="L4449" i="13"/>
  <c r="L4450" i="13"/>
  <c r="L4451" i="13"/>
  <c r="L4452" i="13"/>
  <c r="L4453" i="13"/>
  <c r="L4454" i="13"/>
  <c r="L4455" i="13"/>
  <c r="L4456" i="13"/>
  <c r="L4457" i="13"/>
  <c r="L4458" i="13"/>
  <c r="L4459" i="13"/>
  <c r="L4460" i="13"/>
  <c r="L4461" i="13"/>
  <c r="L4462" i="13"/>
  <c r="L4463" i="13"/>
  <c r="L4464" i="13"/>
  <c r="L4465" i="13"/>
  <c r="L4466" i="13"/>
  <c r="L4467" i="13"/>
  <c r="L4468" i="13"/>
  <c r="L4469" i="13"/>
  <c r="L4470" i="13"/>
  <c r="L4471" i="13"/>
  <c r="L4472" i="13"/>
  <c r="L4473" i="13"/>
  <c r="L4474" i="13"/>
  <c r="L4475" i="13"/>
  <c r="L4476" i="13"/>
  <c r="L4477" i="13"/>
  <c r="L4478" i="13"/>
  <c r="L4479" i="13"/>
  <c r="L4480" i="13"/>
  <c r="L4481" i="13"/>
  <c r="L4482" i="13"/>
  <c r="L4483" i="13"/>
  <c r="L4484" i="13"/>
  <c r="L4485" i="13"/>
  <c r="L4486" i="13"/>
  <c r="L4487" i="13"/>
  <c r="L4488" i="13"/>
  <c r="L4489" i="13"/>
  <c r="L4490" i="13"/>
  <c r="L4491" i="13"/>
  <c r="L4492" i="13"/>
  <c r="L4493" i="13"/>
  <c r="L4494" i="13"/>
  <c r="L4495" i="13"/>
  <c r="L4496" i="13"/>
  <c r="L4497" i="13"/>
  <c r="L4498" i="13"/>
  <c r="L4499" i="13"/>
  <c r="L4500" i="13"/>
  <c r="L4501" i="13"/>
  <c r="L4502" i="13"/>
  <c r="L4503" i="13"/>
  <c r="L4504" i="13"/>
  <c r="L4505" i="13"/>
  <c r="L4506" i="13"/>
  <c r="L4507" i="13"/>
  <c r="L4508" i="13"/>
  <c r="L4509" i="13"/>
  <c r="L4510" i="13"/>
  <c r="L4511" i="13"/>
  <c r="L4512" i="13"/>
  <c r="L4513" i="13"/>
  <c r="L4514" i="13"/>
  <c r="L4515" i="13"/>
  <c r="L4516" i="13"/>
  <c r="L4517" i="13"/>
  <c r="L4518" i="13"/>
  <c r="L4519" i="13"/>
  <c r="L4520" i="13"/>
  <c r="L4521" i="13"/>
  <c r="L4522" i="13"/>
  <c r="L4523" i="13"/>
  <c r="L4524" i="13"/>
  <c r="L4525" i="13"/>
  <c r="L4526" i="13"/>
  <c r="L4527" i="13"/>
  <c r="L4528" i="13"/>
  <c r="L4529" i="13"/>
  <c r="L4530" i="13"/>
  <c r="L4531" i="13"/>
  <c r="L4532" i="13"/>
  <c r="L4533" i="13"/>
  <c r="L4534" i="13"/>
  <c r="L4535" i="13"/>
  <c r="L4536" i="13"/>
  <c r="L4537" i="13"/>
  <c r="L4538" i="13"/>
  <c r="L4539" i="13"/>
  <c r="L4540" i="13"/>
  <c r="L4541" i="13"/>
  <c r="L4542" i="13"/>
  <c r="L4543" i="13"/>
  <c r="L4544" i="13"/>
  <c r="L4545" i="13"/>
  <c r="L4546" i="13"/>
  <c r="L4547" i="13"/>
  <c r="L4548" i="13"/>
  <c r="L4549" i="13"/>
  <c r="L4550" i="13"/>
  <c r="L4551" i="13"/>
  <c r="L4552" i="13"/>
  <c r="L4553" i="13"/>
  <c r="L4554" i="13"/>
  <c r="L4555" i="13"/>
  <c r="L4556" i="13"/>
  <c r="L4557" i="13"/>
  <c r="L4558" i="13"/>
  <c r="L4559" i="13"/>
  <c r="L4560" i="13"/>
  <c r="L4561" i="13"/>
  <c r="L4562" i="13"/>
  <c r="L4563" i="13"/>
  <c r="L4564" i="13"/>
  <c r="L4565" i="13"/>
  <c r="L4566" i="13"/>
  <c r="L4567" i="13"/>
  <c r="L4568" i="13"/>
  <c r="L4569" i="13"/>
  <c r="L4570" i="13"/>
  <c r="L4571" i="13"/>
  <c r="L4572" i="13"/>
  <c r="L4573" i="13"/>
  <c r="L4574" i="13"/>
  <c r="L4575" i="13"/>
  <c r="L4576" i="13"/>
  <c r="L4577" i="13"/>
  <c r="L4578" i="13"/>
  <c r="L4579" i="13"/>
  <c r="L4580" i="13"/>
  <c r="L4581" i="13"/>
  <c r="L4582" i="13"/>
  <c r="L4583" i="13"/>
  <c r="L4584" i="13"/>
  <c r="L4585" i="13"/>
  <c r="L4586" i="13"/>
  <c r="L4587" i="13"/>
  <c r="L4588" i="13"/>
  <c r="L4589" i="13"/>
  <c r="L4590" i="13"/>
  <c r="L4591" i="13"/>
  <c r="L4592" i="13"/>
  <c r="L4593" i="13"/>
  <c r="L4594" i="13"/>
  <c r="L4595" i="13"/>
  <c r="L4596" i="13"/>
  <c r="L4597" i="13"/>
  <c r="L4598" i="13"/>
  <c r="L4599" i="13"/>
  <c r="L4600" i="13"/>
  <c r="L4601" i="13"/>
  <c r="L4602" i="13"/>
  <c r="L4603" i="13"/>
  <c r="L4604" i="13"/>
  <c r="L4605" i="13"/>
  <c r="L4606" i="13"/>
  <c r="L4607" i="13"/>
  <c r="L4608" i="13"/>
  <c r="L4609" i="13"/>
  <c r="L4610" i="13"/>
  <c r="L4611" i="13"/>
  <c r="L4612" i="13"/>
  <c r="L4613" i="13"/>
  <c r="L4614" i="13"/>
  <c r="L4615" i="13"/>
  <c r="L4616" i="13"/>
  <c r="L4617" i="13"/>
  <c r="L4618" i="13"/>
  <c r="L4619" i="13"/>
  <c r="L4620" i="13"/>
  <c r="L4621" i="13"/>
  <c r="L4622" i="13"/>
  <c r="L4623" i="13"/>
  <c r="L4624" i="13"/>
  <c r="L4625" i="13"/>
  <c r="L4626" i="13"/>
  <c r="L4627" i="13"/>
  <c r="L4628" i="13"/>
  <c r="L4629" i="13"/>
  <c r="L4630" i="13"/>
  <c r="L4631" i="13"/>
  <c r="L4632" i="13"/>
  <c r="L4633" i="13"/>
  <c r="L4634" i="13"/>
  <c r="L4635" i="13"/>
  <c r="L4636" i="13"/>
  <c r="L4637" i="13"/>
  <c r="L4638" i="13"/>
  <c r="L4639" i="13"/>
  <c r="L4640" i="13"/>
  <c r="L4641" i="13"/>
  <c r="L4642" i="13"/>
  <c r="L4643" i="13"/>
  <c r="L4644" i="13"/>
  <c r="L4645" i="13"/>
  <c r="L4646" i="13"/>
  <c r="L4647" i="13"/>
  <c r="L4648" i="13"/>
  <c r="L4649" i="13"/>
  <c r="L4650" i="13"/>
  <c r="L4651" i="13"/>
  <c r="L4652" i="13"/>
  <c r="L4653" i="13"/>
  <c r="L4654" i="13"/>
  <c r="L4655" i="13"/>
  <c r="L4656" i="13"/>
  <c r="L4657" i="13"/>
  <c r="L4658" i="13"/>
  <c r="L4659" i="13"/>
  <c r="L4660" i="13"/>
  <c r="L4661" i="13"/>
  <c r="L4662" i="13"/>
  <c r="L4663" i="13"/>
  <c r="L4664" i="13"/>
  <c r="L4665" i="13"/>
  <c r="L4666" i="13"/>
  <c r="L4667" i="13"/>
  <c r="L4668" i="13"/>
  <c r="L4669" i="13"/>
  <c r="L4670" i="13"/>
  <c r="L4671" i="13"/>
  <c r="L4672" i="13"/>
  <c r="L4673" i="13"/>
  <c r="L4674" i="13"/>
  <c r="L4675" i="13"/>
  <c r="L4676" i="13"/>
  <c r="L4677" i="13"/>
  <c r="L4678" i="13"/>
  <c r="L4679" i="13"/>
  <c r="L4680" i="13"/>
  <c r="L4681" i="13"/>
  <c r="L4682" i="13"/>
  <c r="L4683" i="13"/>
  <c r="L4684" i="13"/>
  <c r="L4685" i="13"/>
  <c r="L4686" i="13"/>
  <c r="L4687" i="13"/>
  <c r="L4688" i="13"/>
  <c r="L4689" i="13"/>
  <c r="L4690" i="13"/>
  <c r="L4691" i="13"/>
  <c r="L4692" i="13"/>
  <c r="L4693" i="13"/>
  <c r="L4694" i="13"/>
  <c r="L4695" i="13"/>
  <c r="L4696" i="13"/>
  <c r="L4697" i="13"/>
  <c r="L4698" i="13"/>
  <c r="L4699" i="13"/>
  <c r="L4700" i="13"/>
  <c r="L4701" i="13"/>
  <c r="L4702" i="13"/>
  <c r="L4703" i="13"/>
  <c r="L4704" i="13"/>
  <c r="L4705" i="13"/>
  <c r="L4706" i="13"/>
  <c r="L4707" i="13"/>
  <c r="L4708" i="13"/>
  <c r="L4709" i="13"/>
  <c r="L4710" i="13"/>
  <c r="L4711" i="13"/>
  <c r="L4712" i="13"/>
  <c r="L4713" i="13"/>
  <c r="L4714" i="13"/>
  <c r="L4715" i="13"/>
  <c r="L4716" i="13"/>
  <c r="L4717" i="13"/>
  <c r="L4718" i="13"/>
  <c r="L4719" i="13"/>
  <c r="L4720" i="13"/>
  <c r="L4721" i="13"/>
  <c r="L4722" i="13"/>
  <c r="L4723" i="13"/>
  <c r="L4724" i="13"/>
  <c r="L4725" i="13"/>
  <c r="L4726" i="13"/>
  <c r="L4727" i="13"/>
  <c r="L4728" i="13"/>
  <c r="L4729" i="13"/>
  <c r="L4730" i="13"/>
  <c r="L4731" i="13"/>
  <c r="L4732" i="13"/>
  <c r="L4733" i="13"/>
  <c r="L4734" i="13"/>
  <c r="L4735" i="13"/>
  <c r="L4736" i="13"/>
  <c r="L4737" i="13"/>
  <c r="L4738" i="13"/>
  <c r="L4739" i="13"/>
  <c r="L4740" i="13"/>
  <c r="L4741" i="13"/>
  <c r="L4742" i="13"/>
  <c r="L4743" i="13"/>
  <c r="L4744" i="13"/>
  <c r="L4745" i="13"/>
  <c r="L4746" i="13"/>
  <c r="L4747" i="13"/>
  <c r="L4748" i="13"/>
  <c r="L4749" i="13"/>
  <c r="L4750" i="13"/>
  <c r="L4751" i="13"/>
  <c r="L4752" i="13"/>
  <c r="L4753" i="13"/>
  <c r="L4754" i="13"/>
  <c r="L4755" i="13"/>
  <c r="L4756" i="13"/>
  <c r="L4757" i="13"/>
  <c r="L4758" i="13"/>
  <c r="L4759" i="13"/>
  <c r="L4760" i="13"/>
  <c r="L4761" i="13"/>
  <c r="L4762" i="13"/>
  <c r="L4763" i="13"/>
  <c r="L4764" i="13"/>
  <c r="L4765" i="13"/>
  <c r="L4766" i="13"/>
  <c r="L4767" i="13"/>
  <c r="L4768" i="13"/>
  <c r="L4769" i="13"/>
  <c r="L4770" i="13"/>
  <c r="L4771" i="13"/>
  <c r="L4772" i="13"/>
  <c r="L4773" i="13"/>
  <c r="L4774" i="13"/>
  <c r="L4775" i="13"/>
  <c r="L4776" i="13"/>
  <c r="L4777" i="13"/>
  <c r="L4778" i="13"/>
  <c r="L4779" i="13"/>
  <c r="L4780" i="13"/>
  <c r="L4781" i="13"/>
  <c r="L4782" i="13"/>
  <c r="L4783" i="13"/>
  <c r="L4784" i="13"/>
  <c r="L4785" i="13"/>
  <c r="L4786" i="13"/>
  <c r="L4787" i="13"/>
  <c r="L4788" i="13"/>
  <c r="L4789" i="13"/>
  <c r="L4790" i="13"/>
  <c r="L4791" i="13"/>
  <c r="L4792" i="13"/>
  <c r="L4793" i="13"/>
  <c r="L4794" i="13"/>
  <c r="L4795" i="13"/>
  <c r="L4796" i="13"/>
  <c r="L4797" i="13"/>
  <c r="L4798" i="13"/>
  <c r="L4799" i="13"/>
  <c r="L4800" i="13"/>
  <c r="L4801" i="13"/>
  <c r="L4802" i="13"/>
  <c r="L4803" i="13"/>
  <c r="L4804" i="13"/>
  <c r="L4805" i="13"/>
  <c r="L4806" i="13"/>
  <c r="L4807" i="13"/>
  <c r="L4808" i="13"/>
  <c r="L4809" i="13"/>
  <c r="L4810" i="13"/>
  <c r="L4811" i="13"/>
  <c r="L4812" i="13"/>
  <c r="L4813" i="13"/>
  <c r="L4814" i="13"/>
  <c r="L4815" i="13"/>
  <c r="L4816" i="13"/>
  <c r="L4817" i="13"/>
  <c r="L4818" i="13"/>
  <c r="L4819" i="13"/>
  <c r="L4820" i="13"/>
  <c r="L4821" i="13"/>
  <c r="L4822" i="13"/>
  <c r="L4823" i="13"/>
  <c r="L4824" i="13"/>
  <c r="L4825" i="13"/>
  <c r="L4826" i="13"/>
  <c r="L4827" i="13"/>
  <c r="L4828" i="13"/>
  <c r="L4829" i="13"/>
  <c r="L4830" i="13"/>
  <c r="L4831" i="13"/>
  <c r="L4832" i="13"/>
  <c r="L4833" i="13"/>
  <c r="L4834" i="13"/>
  <c r="L4835" i="13"/>
  <c r="L4836" i="13"/>
  <c r="L4837" i="13"/>
  <c r="L4838" i="13"/>
  <c r="L4839" i="13"/>
  <c r="L4840" i="13"/>
  <c r="L4841" i="13"/>
  <c r="L4842" i="13"/>
  <c r="L4843" i="13"/>
  <c r="L4844" i="13"/>
  <c r="L4845" i="13"/>
  <c r="L4846" i="13"/>
  <c r="L4847" i="13"/>
  <c r="L4848" i="13"/>
  <c r="L4849" i="13"/>
  <c r="L4850" i="13"/>
  <c r="L4851" i="13"/>
  <c r="L4852" i="13"/>
  <c r="L4853" i="13"/>
  <c r="L4854" i="13"/>
  <c r="L4855" i="13"/>
  <c r="L4856" i="13"/>
  <c r="L4857" i="13"/>
  <c r="L4858" i="13"/>
  <c r="L4859" i="13"/>
  <c r="L4860" i="13"/>
  <c r="L4861" i="13"/>
  <c r="L4862" i="13"/>
  <c r="L4863" i="13"/>
  <c r="L4864" i="13"/>
  <c r="L4865" i="13"/>
  <c r="L4866" i="13"/>
  <c r="L4867" i="13"/>
  <c r="L4868" i="13"/>
  <c r="L4869" i="13"/>
  <c r="L4870" i="13"/>
  <c r="L4871" i="13"/>
  <c r="L4872" i="13"/>
  <c r="L4873" i="13"/>
  <c r="L4874" i="13"/>
  <c r="L4875" i="13"/>
  <c r="L4876" i="13"/>
  <c r="L4877" i="13"/>
  <c r="L4878" i="13"/>
  <c r="L4879" i="13"/>
  <c r="L4880" i="13"/>
  <c r="L4881" i="13"/>
  <c r="L4882" i="13"/>
  <c r="L4883" i="13"/>
  <c r="L4884" i="13"/>
  <c r="L4885" i="13"/>
  <c r="L4886" i="13"/>
  <c r="L4887" i="13"/>
  <c r="L4888" i="13"/>
  <c r="L4889" i="13"/>
  <c r="L4890" i="13"/>
  <c r="L4891" i="13"/>
  <c r="L4892" i="13"/>
  <c r="L4893" i="13"/>
  <c r="L4894" i="13"/>
  <c r="L4895" i="13"/>
  <c r="L4896" i="13"/>
  <c r="L4897" i="13"/>
  <c r="L4898" i="13"/>
  <c r="L4899" i="13"/>
  <c r="L4900" i="13"/>
  <c r="L4901" i="13"/>
  <c r="L4902" i="13"/>
  <c r="L4903" i="13"/>
  <c r="L4904" i="13"/>
  <c r="L4905" i="13"/>
  <c r="L4906" i="13"/>
  <c r="L4907" i="13"/>
  <c r="L4908" i="13"/>
  <c r="L4909" i="13"/>
  <c r="L4910" i="13"/>
  <c r="L4911" i="13"/>
  <c r="L4912" i="13"/>
  <c r="L4913" i="13"/>
  <c r="L4914" i="13"/>
  <c r="L4915" i="13"/>
  <c r="L4916" i="13"/>
  <c r="L4917" i="13"/>
  <c r="L4918" i="13"/>
  <c r="L4919" i="13"/>
  <c r="L4920" i="13"/>
  <c r="L4921" i="13"/>
  <c r="L4922" i="13"/>
  <c r="L4923" i="13"/>
  <c r="L4924" i="13"/>
  <c r="L4925" i="13"/>
  <c r="L4926" i="13"/>
  <c r="L4927" i="13"/>
  <c r="L4928" i="13"/>
  <c r="L4929" i="13"/>
  <c r="L4930" i="13"/>
  <c r="L4931" i="13"/>
  <c r="L4932" i="13"/>
  <c r="L4933" i="13"/>
  <c r="L4934" i="13"/>
  <c r="L4935" i="13"/>
  <c r="L4936" i="13"/>
  <c r="L4937" i="13"/>
  <c r="L4938" i="13"/>
  <c r="L4939" i="13"/>
  <c r="L4940" i="13"/>
  <c r="L4941" i="13"/>
  <c r="L4942" i="13"/>
  <c r="L4943" i="13"/>
  <c r="L4944" i="13"/>
  <c r="L4945" i="13"/>
  <c r="L4946" i="13"/>
  <c r="L4947" i="13"/>
  <c r="L4948" i="13"/>
  <c r="L4949" i="13"/>
  <c r="L4950" i="13"/>
  <c r="L4951" i="13"/>
  <c r="L4952" i="13"/>
  <c r="L4953" i="13"/>
  <c r="L4954" i="13"/>
  <c r="L4955" i="13"/>
  <c r="L4956" i="13"/>
  <c r="L4957" i="13"/>
  <c r="L4958" i="13"/>
  <c r="L4959" i="13"/>
  <c r="L4960" i="13"/>
  <c r="L4961" i="13"/>
  <c r="L4962" i="13"/>
  <c r="L4963" i="13"/>
  <c r="L4964" i="13"/>
  <c r="L4965" i="13"/>
  <c r="L4966" i="13"/>
  <c r="L4967" i="13"/>
  <c r="L4968" i="13"/>
  <c r="L4969" i="13"/>
  <c r="L4970" i="13"/>
  <c r="L4971" i="13"/>
  <c r="L4972" i="13"/>
  <c r="L4973" i="13"/>
  <c r="L4974" i="13"/>
  <c r="L4975" i="13"/>
  <c r="L4976" i="13"/>
  <c r="L4977" i="13"/>
  <c r="L4978" i="13"/>
  <c r="L4979" i="13"/>
  <c r="L4980" i="13"/>
  <c r="L4981" i="13"/>
  <c r="L4982" i="13"/>
  <c r="L4983" i="13"/>
  <c r="L4984" i="13"/>
  <c r="L4985" i="13"/>
  <c r="L4986" i="13"/>
  <c r="L4987" i="13"/>
  <c r="L4988" i="13"/>
  <c r="L4989" i="13"/>
  <c r="L4990" i="13"/>
  <c r="L4991" i="13"/>
  <c r="L4992" i="13"/>
  <c r="L4993" i="13"/>
  <c r="L4994" i="13"/>
  <c r="L4995" i="13"/>
  <c r="L4996" i="13"/>
  <c r="L4997" i="13"/>
  <c r="L4998" i="13"/>
  <c r="L4999" i="13"/>
  <c r="L5000" i="13"/>
  <c r="L5001" i="13"/>
  <c r="L5002" i="13"/>
  <c r="L5003" i="13"/>
  <c r="L5004" i="13"/>
  <c r="L5005" i="13"/>
  <c r="L5006" i="13"/>
  <c r="L5007" i="13"/>
  <c r="L5008" i="13"/>
  <c r="L5009" i="13"/>
  <c r="L5010" i="13"/>
  <c r="L5011" i="13"/>
  <c r="L5012" i="13"/>
  <c r="L5013" i="13"/>
  <c r="L5014" i="13"/>
  <c r="L5015" i="13"/>
  <c r="L5016" i="13"/>
  <c r="L5017" i="13"/>
  <c r="L5018" i="13"/>
  <c r="L5019" i="13"/>
  <c r="L5020" i="13"/>
  <c r="L5021" i="13"/>
  <c r="L5022" i="13"/>
  <c r="L5023" i="13"/>
  <c r="L5024" i="13"/>
  <c r="L5025" i="13"/>
  <c r="L5026" i="13"/>
  <c r="L5027" i="13"/>
  <c r="L5028" i="13"/>
  <c r="L5029" i="13"/>
  <c r="L5030" i="13"/>
  <c r="L5031" i="13"/>
  <c r="L5032" i="13"/>
  <c r="L5033" i="13"/>
  <c r="L5034" i="13"/>
  <c r="L5035" i="13"/>
  <c r="L5036" i="13"/>
  <c r="L5037" i="13"/>
  <c r="L5038" i="13"/>
  <c r="L5039" i="13"/>
  <c r="L5040" i="13"/>
  <c r="L5041" i="13"/>
  <c r="L5042" i="13"/>
  <c r="L5043" i="13"/>
  <c r="L5044" i="13"/>
  <c r="L5045" i="13"/>
  <c r="L5046" i="13"/>
  <c r="L5047" i="13"/>
  <c r="L5048" i="13"/>
  <c r="L5049" i="13"/>
  <c r="L5050" i="13"/>
  <c r="L5051" i="13"/>
  <c r="L5052" i="13"/>
  <c r="L5053" i="13"/>
  <c r="L5054" i="13"/>
  <c r="L5055" i="13"/>
  <c r="L5056" i="13"/>
  <c r="L5057" i="13"/>
  <c r="L5058" i="13"/>
  <c r="L5059" i="13"/>
  <c r="L5060" i="13"/>
  <c r="L5061" i="13"/>
  <c r="L5062" i="13"/>
  <c r="L5063" i="13"/>
  <c r="L5064" i="13"/>
  <c r="L5065" i="13"/>
  <c r="L5066" i="13"/>
  <c r="L5067" i="13"/>
  <c r="L5068" i="13"/>
  <c r="L5069" i="13"/>
  <c r="L5070" i="13"/>
  <c r="L5071" i="13"/>
  <c r="L5072" i="13"/>
  <c r="L5073" i="13"/>
  <c r="L5074" i="13"/>
  <c r="L5075" i="13"/>
  <c r="L5076" i="13"/>
  <c r="L5077" i="13"/>
  <c r="L5078" i="13"/>
  <c r="L5079" i="13"/>
  <c r="L5080" i="13"/>
  <c r="L5081" i="13"/>
  <c r="L5082" i="13"/>
  <c r="L5083" i="13"/>
  <c r="L5084" i="13"/>
  <c r="L5085" i="13"/>
  <c r="L5086" i="13"/>
  <c r="L5087" i="13"/>
  <c r="L5088" i="13"/>
  <c r="L5089" i="13"/>
  <c r="L5090" i="13"/>
  <c r="L5091" i="13"/>
  <c r="L5092" i="13"/>
  <c r="L5093" i="13"/>
  <c r="L5094" i="13"/>
  <c r="L5095" i="13"/>
  <c r="L5096" i="13"/>
  <c r="L5097" i="13"/>
  <c r="L5098" i="13"/>
  <c r="L5099" i="13"/>
  <c r="L5100" i="13"/>
  <c r="L5101" i="13"/>
  <c r="L5102" i="13"/>
  <c r="L5103" i="13"/>
  <c r="L5104" i="13"/>
  <c r="L5105" i="13"/>
  <c r="L5106" i="13"/>
  <c r="L5107" i="13"/>
  <c r="L5108" i="13"/>
  <c r="L5109" i="13"/>
  <c r="L5110" i="13"/>
  <c r="L5111" i="13"/>
  <c r="L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F2195" i="13"/>
  <c r="F2196" i="13"/>
  <c r="F2197" i="13"/>
  <c r="F2198" i="13"/>
  <c r="F2199" i="13"/>
  <c r="F2200" i="13"/>
  <c r="F2201" i="13"/>
  <c r="F2202" i="13"/>
  <c r="F2203" i="13"/>
  <c r="F2204" i="13"/>
  <c r="F2205" i="13"/>
  <c r="F2206" i="13"/>
  <c r="F2207" i="13"/>
  <c r="F2208" i="13"/>
  <c r="F2209" i="13"/>
  <c r="F2210" i="13"/>
  <c r="F2211" i="13"/>
  <c r="F2212" i="13"/>
  <c r="F2213" i="13"/>
  <c r="F2214" i="13"/>
  <c r="F2215" i="13"/>
  <c r="F2216" i="13"/>
  <c r="F2217" i="13"/>
  <c r="F2218" i="13"/>
  <c r="F2219" i="13"/>
  <c r="F2220" i="13"/>
  <c r="F2221" i="13"/>
  <c r="F2222" i="13"/>
  <c r="F2223" i="13"/>
  <c r="F2224" i="13"/>
  <c r="F2225" i="13"/>
  <c r="F2226" i="13"/>
  <c r="F2227" i="13"/>
  <c r="F2228" i="13"/>
  <c r="F2229" i="13"/>
  <c r="F2230" i="13"/>
  <c r="F2231" i="13"/>
  <c r="F2232" i="13"/>
  <c r="F2233" i="13"/>
  <c r="F2234" i="13"/>
  <c r="F2235" i="13"/>
  <c r="F2236" i="13"/>
  <c r="F2237" i="13"/>
  <c r="F2238" i="13"/>
  <c r="F2239" i="13"/>
  <c r="F2240" i="13"/>
  <c r="F2241" i="13"/>
  <c r="F2242" i="13"/>
  <c r="F2243" i="13"/>
  <c r="F2244" i="13"/>
  <c r="F2245" i="13"/>
  <c r="F2246" i="13"/>
  <c r="F2247" i="13"/>
  <c r="F2248" i="13"/>
  <c r="F2249" i="13"/>
  <c r="F2250" i="13"/>
  <c r="F2251" i="13"/>
  <c r="F2252" i="13"/>
  <c r="F2253" i="13"/>
  <c r="F2254" i="13"/>
  <c r="F2255" i="13"/>
  <c r="F2256" i="13"/>
  <c r="F2257" i="13"/>
  <c r="F2258" i="13"/>
  <c r="F2259" i="13"/>
  <c r="F2260" i="13"/>
  <c r="F2261" i="13"/>
  <c r="F2262" i="13"/>
  <c r="F2263" i="13"/>
  <c r="F2264" i="13"/>
  <c r="F2265" i="13"/>
  <c r="F2266" i="13"/>
  <c r="F2267" i="13"/>
  <c r="F2268" i="13"/>
  <c r="F2269" i="13"/>
  <c r="F2270" i="13"/>
  <c r="F2271" i="13"/>
  <c r="F2272" i="13"/>
  <c r="F2273" i="13"/>
  <c r="F2274" i="13"/>
  <c r="F2275" i="13"/>
  <c r="F2276" i="13"/>
  <c r="F2277" i="13"/>
  <c r="F2278" i="13"/>
  <c r="F2279" i="13"/>
  <c r="F2280" i="13"/>
  <c r="F2281" i="13"/>
  <c r="F2282" i="13"/>
  <c r="F2283" i="13"/>
  <c r="F2284" i="13"/>
  <c r="F2285" i="13"/>
  <c r="F2286" i="13"/>
  <c r="F2287" i="13"/>
  <c r="F2288" i="13"/>
  <c r="F2289" i="13"/>
  <c r="F2290" i="13"/>
  <c r="F2291" i="13"/>
  <c r="F2292" i="13"/>
  <c r="F2293" i="13"/>
  <c r="F2294" i="13"/>
  <c r="F2295" i="13"/>
  <c r="F2296" i="13"/>
  <c r="F2297" i="13"/>
  <c r="F2298" i="13"/>
  <c r="F2299" i="13"/>
  <c r="F2300" i="13"/>
  <c r="F2301" i="13"/>
  <c r="F2302" i="13"/>
  <c r="F2303" i="13"/>
  <c r="F2304" i="13"/>
  <c r="F2305" i="13"/>
  <c r="F2306" i="13"/>
  <c r="F2307" i="13"/>
  <c r="F2308" i="13"/>
  <c r="F2309" i="13"/>
  <c r="F2310" i="13"/>
  <c r="F2311" i="13"/>
  <c r="F2312" i="13"/>
  <c r="F2313" i="13"/>
  <c r="F2314" i="13"/>
  <c r="F2315" i="13"/>
  <c r="F2316" i="13"/>
  <c r="F2317" i="13"/>
  <c r="F2318" i="13"/>
  <c r="F2319" i="13"/>
  <c r="F2320" i="13"/>
  <c r="F2321" i="13"/>
  <c r="F2322" i="13"/>
  <c r="F2323" i="13"/>
  <c r="F2324" i="13"/>
  <c r="F2325" i="13"/>
  <c r="F2326" i="13"/>
  <c r="F2327" i="13"/>
  <c r="F2328" i="13"/>
  <c r="F2329" i="13"/>
  <c r="F2330" i="13"/>
  <c r="F2331" i="13"/>
  <c r="F2332" i="13"/>
  <c r="F2333" i="13"/>
  <c r="F2334" i="13"/>
  <c r="F2335" i="13"/>
  <c r="F2336" i="13"/>
  <c r="F2337" i="13"/>
  <c r="F2338" i="13"/>
  <c r="F2339" i="13"/>
  <c r="F2340" i="13"/>
  <c r="F2341" i="13"/>
  <c r="F2342" i="13"/>
  <c r="F2343" i="13"/>
  <c r="F2344" i="13"/>
  <c r="F2345" i="13"/>
  <c r="F2346" i="13"/>
  <c r="F2347" i="13"/>
  <c r="F2348" i="13"/>
  <c r="F2349" i="13"/>
  <c r="F2350" i="13"/>
  <c r="F2351" i="13"/>
  <c r="F2352" i="13"/>
  <c r="F2353" i="13"/>
  <c r="F2354" i="13"/>
  <c r="F2355" i="13"/>
  <c r="F2356" i="13"/>
  <c r="F2357" i="13"/>
  <c r="F2358" i="13"/>
  <c r="F2359" i="13"/>
  <c r="F2360" i="13"/>
  <c r="F2361" i="13"/>
  <c r="F2362" i="13"/>
  <c r="F2363" i="13"/>
  <c r="F2364" i="13"/>
  <c r="F2365" i="13"/>
  <c r="F2366" i="13"/>
  <c r="F2367" i="13"/>
  <c r="F2368" i="13"/>
  <c r="F2369" i="13"/>
  <c r="F2370" i="13"/>
  <c r="F2371" i="13"/>
  <c r="F2372" i="13"/>
  <c r="F2373" i="13"/>
  <c r="F2374" i="13"/>
  <c r="F2375" i="13"/>
  <c r="F2376" i="13"/>
  <c r="F2377" i="13"/>
  <c r="F2378" i="13"/>
  <c r="F2379" i="13"/>
  <c r="F2380" i="13"/>
  <c r="F2381" i="13"/>
  <c r="F2382" i="13"/>
  <c r="F2383" i="13"/>
  <c r="F2384" i="13"/>
  <c r="F2385" i="13"/>
  <c r="F2386" i="13"/>
  <c r="F2387" i="13"/>
  <c r="F2388" i="13"/>
  <c r="F2389" i="13"/>
  <c r="F2390" i="13"/>
  <c r="F2391" i="13"/>
  <c r="F2392" i="13"/>
  <c r="F2393" i="13"/>
  <c r="F2394" i="13"/>
  <c r="F2395" i="13"/>
  <c r="F2396" i="13"/>
  <c r="F2397" i="13"/>
  <c r="F2398" i="13"/>
  <c r="F2399" i="13"/>
  <c r="F2400" i="13"/>
  <c r="F2401" i="13"/>
  <c r="F2402" i="13"/>
  <c r="F2403" i="13"/>
  <c r="F2404" i="13"/>
  <c r="F2405" i="13"/>
  <c r="F2406" i="13"/>
  <c r="F2407" i="13"/>
  <c r="F2408" i="13"/>
  <c r="F2409" i="13"/>
  <c r="F2410" i="13"/>
  <c r="F2411" i="13"/>
  <c r="F2412" i="13"/>
  <c r="F2413" i="13"/>
  <c r="F2414" i="13"/>
  <c r="F2415" i="13"/>
  <c r="F2416" i="13"/>
  <c r="F2417" i="13"/>
  <c r="F2418" i="13"/>
  <c r="F2419" i="13"/>
  <c r="F2420" i="13"/>
  <c r="F2421" i="13"/>
  <c r="F2422" i="13"/>
  <c r="F2423" i="13"/>
  <c r="F2424" i="13"/>
  <c r="F2425" i="13"/>
  <c r="F2426" i="13"/>
  <c r="F2427" i="13"/>
  <c r="F2428" i="13"/>
  <c r="F2429" i="13"/>
  <c r="F2430" i="13"/>
  <c r="F2431" i="13"/>
  <c r="F2432" i="13"/>
  <c r="F2433" i="13"/>
  <c r="F2434" i="13"/>
  <c r="F2435" i="13"/>
  <c r="F2436" i="13"/>
  <c r="F2437" i="13"/>
  <c r="F2438" i="13"/>
  <c r="F2439" i="13"/>
  <c r="F2440" i="13"/>
  <c r="F2441" i="13"/>
  <c r="F2442" i="13"/>
  <c r="F2443" i="13"/>
  <c r="F2444" i="13"/>
  <c r="F2445" i="13"/>
  <c r="F2446" i="13"/>
  <c r="F2447" i="13"/>
  <c r="F2448" i="13"/>
  <c r="F2449" i="13"/>
  <c r="F2450" i="13"/>
  <c r="F2451" i="13"/>
  <c r="F2452" i="13"/>
  <c r="F2453" i="13"/>
  <c r="F2454" i="13"/>
  <c r="F2455" i="13"/>
  <c r="F2456" i="13"/>
  <c r="F2457" i="13"/>
  <c r="F2458" i="13"/>
  <c r="F2459" i="13"/>
  <c r="F2460" i="13"/>
  <c r="F2461" i="13"/>
  <c r="F2462" i="13"/>
  <c r="F2463" i="13"/>
  <c r="F2464" i="13"/>
  <c r="F2465" i="13"/>
  <c r="F2466" i="13"/>
  <c r="F2467" i="13"/>
  <c r="F2468" i="13"/>
  <c r="F2469" i="13"/>
  <c r="F2470" i="13"/>
  <c r="F2471" i="13"/>
  <c r="F2472" i="13"/>
  <c r="F2473" i="13"/>
  <c r="F2474" i="13"/>
  <c r="F2475" i="13"/>
  <c r="F2476" i="13"/>
  <c r="F2477" i="13"/>
  <c r="F2478" i="13"/>
  <c r="F2479" i="13"/>
  <c r="F2480" i="13"/>
  <c r="F2481" i="13"/>
  <c r="F2482" i="13"/>
  <c r="F2483" i="13"/>
  <c r="F2484" i="13"/>
  <c r="F2485" i="13"/>
  <c r="F2486" i="13"/>
  <c r="F2487" i="13"/>
  <c r="F2488" i="13"/>
  <c r="F2489" i="13"/>
  <c r="F2490" i="13"/>
  <c r="F2491" i="13"/>
  <c r="F2492" i="13"/>
  <c r="F2493" i="13"/>
  <c r="F2494" i="13"/>
  <c r="F2495" i="13"/>
  <c r="F2496" i="13"/>
  <c r="F2497" i="13"/>
  <c r="F2498" i="13"/>
  <c r="F2499" i="13"/>
  <c r="F2500" i="13"/>
  <c r="F2501" i="13"/>
  <c r="F2502" i="13"/>
  <c r="F2503" i="13"/>
  <c r="F2504" i="13"/>
  <c r="F2505" i="13"/>
  <c r="F2506" i="13"/>
  <c r="F2507" i="13"/>
  <c r="F2508" i="13"/>
  <c r="F2509" i="13"/>
  <c r="F2510" i="13"/>
  <c r="F2511" i="13"/>
  <c r="F2512" i="13"/>
  <c r="F2513" i="13"/>
  <c r="F2514" i="13"/>
  <c r="F2515" i="13"/>
  <c r="F2516" i="13"/>
  <c r="F2517" i="13"/>
  <c r="F2518" i="13"/>
  <c r="F2519" i="13"/>
  <c r="F2520" i="13"/>
  <c r="F2521" i="13"/>
  <c r="F2522" i="13"/>
  <c r="F2523" i="13"/>
  <c r="F2524" i="13"/>
  <c r="F2525" i="13"/>
  <c r="F2526" i="13"/>
  <c r="F2527" i="13"/>
  <c r="F2528" i="13"/>
  <c r="F2529" i="13"/>
  <c r="F2530" i="13"/>
  <c r="F2531" i="13"/>
  <c r="F2532" i="13"/>
  <c r="F2533" i="13"/>
  <c r="F2534" i="13"/>
  <c r="F2535" i="13"/>
  <c r="F2536" i="13"/>
  <c r="F2537" i="13"/>
  <c r="F2538" i="13"/>
  <c r="F2539" i="13"/>
  <c r="F2540" i="13"/>
  <c r="F2541" i="13"/>
  <c r="F2542" i="13"/>
  <c r="F2543" i="13"/>
  <c r="F2544" i="13"/>
  <c r="F2545" i="13"/>
  <c r="F2546" i="13"/>
  <c r="F2547" i="13"/>
  <c r="F2548" i="13"/>
  <c r="F2549" i="13"/>
  <c r="F2550" i="13"/>
  <c r="F2551" i="13"/>
  <c r="F2552" i="13"/>
  <c r="F2553" i="13"/>
  <c r="F2554" i="13"/>
  <c r="F2555" i="13"/>
  <c r="F2556" i="13"/>
  <c r="F2557" i="13"/>
  <c r="F2558" i="13"/>
  <c r="F2559" i="13"/>
  <c r="F2560" i="13"/>
  <c r="F2561" i="13"/>
  <c r="F2562" i="13"/>
  <c r="F2563" i="13"/>
  <c r="F2564" i="13"/>
  <c r="F2565" i="13"/>
  <c r="F2566" i="13"/>
  <c r="F2567" i="13"/>
  <c r="F2568" i="13"/>
  <c r="F2569" i="13"/>
  <c r="F2570" i="13"/>
  <c r="F2571" i="13"/>
  <c r="F2572" i="13"/>
  <c r="F2573" i="13"/>
  <c r="F2574" i="13"/>
  <c r="F2575" i="13"/>
  <c r="F2576" i="13"/>
  <c r="F2577" i="13"/>
  <c r="F2578" i="13"/>
  <c r="F2579" i="13"/>
  <c r="F2580" i="13"/>
  <c r="F2581" i="13"/>
  <c r="F2582" i="13"/>
  <c r="F2583" i="13"/>
  <c r="F2584" i="13"/>
  <c r="F2585" i="13"/>
  <c r="F2586" i="13"/>
  <c r="F2587" i="13"/>
  <c r="F2588" i="13"/>
  <c r="F2589" i="13"/>
  <c r="F2590" i="13"/>
  <c r="F2591" i="13"/>
  <c r="F2592" i="13"/>
  <c r="F2593" i="13"/>
  <c r="F2594" i="13"/>
  <c r="F2595" i="13"/>
  <c r="F2596" i="13"/>
  <c r="F2597" i="13"/>
  <c r="F2598" i="13"/>
  <c r="F2599" i="13"/>
  <c r="F2600" i="13"/>
  <c r="F2601" i="13"/>
  <c r="F2602" i="13"/>
  <c r="F2603" i="13"/>
  <c r="F2604" i="13"/>
  <c r="F2605" i="13"/>
  <c r="F2606" i="13"/>
  <c r="F2607" i="13"/>
  <c r="F2608" i="13"/>
  <c r="F2609" i="13"/>
  <c r="F2610" i="13"/>
  <c r="F2611" i="13"/>
  <c r="F2612" i="13"/>
  <c r="F2613" i="13"/>
  <c r="F2614" i="13"/>
  <c r="F2615" i="13"/>
  <c r="F2616" i="13"/>
  <c r="F2617" i="13"/>
  <c r="F2618" i="13"/>
  <c r="F2619" i="13"/>
  <c r="F2620" i="13"/>
  <c r="F2621" i="13"/>
  <c r="F2622" i="13"/>
  <c r="F2623" i="13"/>
  <c r="F2624" i="13"/>
  <c r="F2625" i="13"/>
  <c r="F2626" i="13"/>
  <c r="F2627" i="13"/>
  <c r="F2628" i="13"/>
  <c r="F2629" i="13"/>
  <c r="F2630" i="13"/>
  <c r="F2631" i="13"/>
  <c r="F2632" i="13"/>
  <c r="F2633" i="13"/>
  <c r="F2634" i="13"/>
  <c r="F2635" i="13"/>
  <c r="F2636" i="13"/>
  <c r="F2637" i="13"/>
  <c r="F2638" i="13"/>
  <c r="F2639" i="13"/>
  <c r="F2640" i="13"/>
  <c r="F2641" i="13"/>
  <c r="F2642" i="13"/>
  <c r="F2643" i="13"/>
  <c r="F2644" i="13"/>
  <c r="F2645" i="13"/>
  <c r="F2646" i="13"/>
  <c r="F2647" i="13"/>
  <c r="F2648" i="13"/>
  <c r="F2649" i="13"/>
  <c r="F2650" i="13"/>
  <c r="F2651" i="13"/>
  <c r="F2652" i="13"/>
  <c r="F2653" i="13"/>
  <c r="F2654" i="13"/>
  <c r="F2655" i="13"/>
  <c r="F2656" i="13"/>
  <c r="F2657" i="13"/>
  <c r="F2658" i="13"/>
  <c r="F2659" i="13"/>
  <c r="F2660" i="13"/>
  <c r="F2661" i="13"/>
  <c r="F2662" i="13"/>
  <c r="F2663" i="13"/>
  <c r="F2664" i="13"/>
  <c r="F2665" i="13"/>
  <c r="F2666" i="13"/>
  <c r="F2667" i="13"/>
  <c r="F2668" i="13"/>
  <c r="F2669" i="13"/>
  <c r="F2670" i="13"/>
  <c r="F2671" i="13"/>
  <c r="F2672" i="13"/>
  <c r="F2673" i="13"/>
  <c r="F2674" i="13"/>
  <c r="F2675" i="13"/>
  <c r="F2676" i="13"/>
  <c r="F2677" i="13"/>
  <c r="F2678" i="13"/>
  <c r="F2679" i="13"/>
  <c r="F2680" i="13"/>
  <c r="F2681" i="13"/>
  <c r="F2682" i="13"/>
  <c r="F2683" i="13"/>
  <c r="F2684" i="13"/>
  <c r="F2685" i="13"/>
  <c r="F2686" i="13"/>
  <c r="F2687" i="13"/>
  <c r="F2688" i="13"/>
  <c r="F2689" i="13"/>
  <c r="F2690" i="13"/>
  <c r="F2691" i="13"/>
  <c r="F2692" i="13"/>
  <c r="F2693" i="13"/>
  <c r="F2694" i="13"/>
  <c r="F2695" i="13"/>
  <c r="F2696" i="13"/>
  <c r="F2697" i="13"/>
  <c r="F2698" i="13"/>
  <c r="F2699" i="13"/>
  <c r="F2700" i="13"/>
  <c r="F2701" i="13"/>
  <c r="F2702" i="13"/>
  <c r="F2703" i="13"/>
  <c r="F2704" i="13"/>
  <c r="F2705" i="13"/>
  <c r="F2706" i="13"/>
  <c r="F2707" i="13"/>
  <c r="F2708" i="13"/>
  <c r="F2709" i="13"/>
  <c r="F2710" i="13"/>
  <c r="F2711" i="13"/>
  <c r="F2712" i="13"/>
  <c r="F2713" i="13"/>
  <c r="F2714" i="13"/>
  <c r="F2715" i="13"/>
  <c r="F2716" i="13"/>
  <c r="F2717" i="13"/>
  <c r="F2718" i="13"/>
  <c r="F2719" i="13"/>
  <c r="F2720" i="13"/>
  <c r="F2721" i="13"/>
  <c r="F2722" i="13"/>
  <c r="F2723" i="13"/>
  <c r="F2724" i="13"/>
  <c r="F2725" i="13"/>
  <c r="F2726" i="13"/>
  <c r="F2727" i="13"/>
  <c r="F2728" i="13"/>
  <c r="F2729" i="13"/>
  <c r="F2730" i="13"/>
  <c r="F2731" i="13"/>
  <c r="F2732" i="13"/>
  <c r="F2733" i="13"/>
  <c r="F2734" i="13"/>
  <c r="F2735" i="13"/>
  <c r="F2736" i="13"/>
  <c r="F2737" i="13"/>
  <c r="F2738" i="13"/>
  <c r="F2739" i="13"/>
  <c r="F2740" i="13"/>
  <c r="F2741" i="13"/>
  <c r="F2742" i="13"/>
  <c r="F2743" i="13"/>
  <c r="F2744" i="13"/>
  <c r="F2745" i="13"/>
  <c r="F2746" i="13"/>
  <c r="F2747" i="13"/>
  <c r="F2748" i="13"/>
  <c r="F2749" i="13"/>
  <c r="F2750" i="13"/>
  <c r="F2751" i="13"/>
  <c r="F2752" i="13"/>
  <c r="F2753" i="13"/>
  <c r="F2754" i="13"/>
  <c r="F2755" i="13"/>
  <c r="F2756" i="13"/>
  <c r="F2757" i="13"/>
  <c r="F2758" i="13"/>
  <c r="F2759" i="13"/>
  <c r="F2760" i="13"/>
  <c r="F2761" i="13"/>
  <c r="F2762" i="13"/>
  <c r="F2763" i="13"/>
  <c r="F2764" i="13"/>
  <c r="F2765" i="13"/>
  <c r="F2766" i="13"/>
  <c r="F2767" i="13"/>
  <c r="F2768" i="13"/>
  <c r="F2769" i="13"/>
  <c r="F2770" i="13"/>
  <c r="F2771" i="13"/>
  <c r="F2772" i="13"/>
  <c r="F2773" i="13"/>
  <c r="F2774" i="13"/>
  <c r="F2775" i="13"/>
  <c r="F2776" i="13"/>
  <c r="F2777" i="13"/>
  <c r="F2778" i="13"/>
  <c r="F2779" i="13"/>
  <c r="F2780" i="13"/>
  <c r="F2781" i="13"/>
  <c r="F2782" i="13"/>
  <c r="F2783" i="13"/>
  <c r="F2784" i="13"/>
  <c r="F2785" i="13"/>
  <c r="F2786" i="13"/>
  <c r="F2787" i="13"/>
  <c r="F2788" i="13"/>
  <c r="F2789" i="13"/>
  <c r="F2790" i="13"/>
  <c r="F2791" i="13"/>
  <c r="F2792" i="13"/>
  <c r="F2793" i="13"/>
  <c r="F2794" i="13"/>
  <c r="F2795" i="13"/>
  <c r="F2796" i="13"/>
  <c r="F2797" i="13"/>
  <c r="F2798" i="13"/>
  <c r="F2799" i="13"/>
  <c r="F2800" i="13"/>
  <c r="F2801" i="13"/>
  <c r="F2802" i="13"/>
  <c r="F2803" i="13"/>
  <c r="F2804" i="13"/>
  <c r="F2805" i="13"/>
  <c r="F2806" i="13"/>
  <c r="F2807" i="13"/>
  <c r="F2808" i="13"/>
  <c r="F2809" i="13"/>
  <c r="F2810" i="13"/>
  <c r="F2811" i="13"/>
  <c r="F2812" i="13"/>
  <c r="F2813" i="13"/>
  <c r="F2814" i="13"/>
  <c r="F2815" i="13"/>
  <c r="F2816" i="13"/>
  <c r="F2817" i="13"/>
  <c r="F2818" i="13"/>
  <c r="F2819" i="13"/>
  <c r="F2820" i="13"/>
  <c r="F2821" i="13"/>
  <c r="F2822" i="13"/>
  <c r="F2823" i="13"/>
  <c r="F2824" i="13"/>
  <c r="F2825" i="13"/>
  <c r="F2826" i="13"/>
  <c r="F2827" i="13"/>
  <c r="F2828" i="13"/>
  <c r="F2829" i="13"/>
  <c r="F2830" i="13"/>
  <c r="F2831" i="13"/>
  <c r="F2832" i="13"/>
  <c r="F2833" i="13"/>
  <c r="F2834" i="13"/>
  <c r="F2835" i="13"/>
  <c r="F2836" i="13"/>
  <c r="F2837" i="13"/>
  <c r="F2838" i="13"/>
  <c r="F2839" i="13"/>
  <c r="F2840" i="13"/>
  <c r="F2841" i="13"/>
  <c r="F2842" i="13"/>
  <c r="F2843" i="13"/>
  <c r="F2844" i="13"/>
  <c r="F2845" i="13"/>
  <c r="F2846" i="13"/>
  <c r="F2847" i="13"/>
  <c r="F2848" i="13"/>
  <c r="F2849" i="13"/>
  <c r="F2850" i="13"/>
  <c r="F2851" i="13"/>
  <c r="F2852" i="13"/>
  <c r="F2853" i="13"/>
  <c r="F2854" i="13"/>
  <c r="F2855" i="13"/>
  <c r="F2856" i="13"/>
  <c r="F2857" i="13"/>
  <c r="F2858" i="13"/>
  <c r="F2859" i="13"/>
  <c r="F2860" i="13"/>
  <c r="F2861" i="13"/>
  <c r="F2862" i="13"/>
  <c r="F2863" i="13"/>
  <c r="F2864" i="13"/>
  <c r="F2865" i="13"/>
  <c r="F2866" i="13"/>
  <c r="F2867" i="13"/>
  <c r="F2868" i="13"/>
  <c r="F2869" i="13"/>
  <c r="F2870" i="13"/>
  <c r="F2871" i="13"/>
  <c r="F2872" i="13"/>
  <c r="F2873" i="13"/>
  <c r="F2874" i="13"/>
  <c r="F2875" i="13"/>
  <c r="F2876" i="13"/>
  <c r="F2877" i="13"/>
  <c r="F2878" i="13"/>
  <c r="F2879" i="13"/>
  <c r="F2880" i="13"/>
  <c r="F2881" i="13"/>
  <c r="F2882" i="13"/>
  <c r="F2883" i="13"/>
  <c r="F2884" i="13"/>
  <c r="F2885" i="13"/>
  <c r="F2886" i="13"/>
  <c r="F2887" i="13"/>
  <c r="F2888" i="13"/>
  <c r="F2889" i="13"/>
  <c r="F2890" i="13"/>
  <c r="F2891" i="13"/>
  <c r="F2892" i="13"/>
  <c r="F2893" i="13"/>
  <c r="F2894" i="13"/>
  <c r="F2895" i="13"/>
  <c r="F2896" i="13"/>
  <c r="F2897" i="13"/>
  <c r="F2898" i="13"/>
  <c r="F2899" i="13"/>
  <c r="F2900" i="13"/>
  <c r="F2901" i="13"/>
  <c r="F2902" i="13"/>
  <c r="F2903" i="13"/>
  <c r="F2904" i="13"/>
  <c r="F2905" i="13"/>
  <c r="F2906" i="13"/>
  <c r="F2907" i="13"/>
  <c r="F2908" i="13"/>
  <c r="F2909" i="13"/>
  <c r="F2910" i="13"/>
  <c r="F2911" i="13"/>
  <c r="F2912" i="13"/>
  <c r="F2913" i="13"/>
  <c r="F2914" i="13"/>
  <c r="F2915" i="13"/>
  <c r="F2916" i="13"/>
  <c r="F2917" i="13"/>
  <c r="F2918" i="13"/>
  <c r="F2919" i="13"/>
  <c r="F2920" i="13"/>
  <c r="F2921" i="13"/>
  <c r="F2922" i="13"/>
  <c r="F2923" i="13"/>
  <c r="F2924" i="13"/>
  <c r="F2925" i="13"/>
  <c r="F2926" i="13"/>
  <c r="F2927" i="13"/>
  <c r="F2928" i="13"/>
  <c r="F2929" i="13"/>
  <c r="F2930" i="13"/>
  <c r="F2931" i="13"/>
  <c r="F2932" i="13"/>
  <c r="F2933" i="13"/>
  <c r="F2934" i="13"/>
  <c r="F2935" i="13"/>
  <c r="F2936" i="13"/>
  <c r="F2937" i="13"/>
  <c r="F2938" i="13"/>
  <c r="F2939" i="13"/>
  <c r="F2940" i="13"/>
  <c r="F2941" i="13"/>
  <c r="F2942" i="13"/>
  <c r="F2943" i="13"/>
  <c r="F2944" i="13"/>
  <c r="F2945" i="13"/>
  <c r="F2946" i="13"/>
  <c r="F2947" i="13"/>
  <c r="F2948" i="13"/>
  <c r="F2949" i="13"/>
  <c r="F2950" i="13"/>
  <c r="F2951" i="13"/>
  <c r="F2952" i="13"/>
  <c r="F2953" i="13"/>
  <c r="F2954" i="13"/>
  <c r="F2955" i="13"/>
  <c r="F2956" i="13"/>
  <c r="F2957" i="13"/>
  <c r="F2958" i="13"/>
  <c r="F2959" i="13"/>
  <c r="F2960" i="13"/>
  <c r="F2961" i="13"/>
  <c r="F2962" i="13"/>
  <c r="F2963" i="13"/>
  <c r="F2964" i="13"/>
  <c r="F2965" i="13"/>
  <c r="F2966" i="13"/>
  <c r="F2967" i="13"/>
  <c r="F2968" i="13"/>
  <c r="F2969" i="13"/>
  <c r="F2970" i="13"/>
  <c r="F2971" i="13"/>
  <c r="F2972" i="13"/>
  <c r="F2973" i="13"/>
  <c r="F2974" i="13"/>
  <c r="F2975" i="13"/>
  <c r="F2976" i="13"/>
  <c r="F2977" i="13"/>
  <c r="F2978" i="13"/>
  <c r="F2979" i="13"/>
  <c r="F2980" i="13"/>
  <c r="F2981" i="13"/>
  <c r="F2982" i="13"/>
  <c r="F2983" i="13"/>
  <c r="F2984" i="13"/>
  <c r="F2985" i="13"/>
  <c r="F2986" i="13"/>
  <c r="F2987" i="13"/>
  <c r="F2988" i="13"/>
  <c r="F2989" i="13"/>
  <c r="F2990" i="13"/>
  <c r="F2991" i="13"/>
  <c r="F2992" i="13"/>
  <c r="F2993" i="13"/>
  <c r="F2994" i="13"/>
  <c r="F2995" i="13"/>
  <c r="F2996" i="13"/>
  <c r="F2997" i="13"/>
  <c r="F2998" i="13"/>
  <c r="F2999" i="13"/>
  <c r="F3000" i="13"/>
  <c r="F3001" i="13"/>
  <c r="F3002" i="13"/>
  <c r="F3003" i="13"/>
  <c r="F3004" i="13"/>
  <c r="F3005" i="13"/>
  <c r="F3006" i="13"/>
  <c r="F3007" i="13"/>
  <c r="F3008" i="13"/>
  <c r="F3009" i="13"/>
  <c r="F3010" i="13"/>
  <c r="F3011" i="13"/>
  <c r="F3012" i="13"/>
  <c r="F3013" i="13"/>
  <c r="F3014" i="13"/>
  <c r="F3015" i="13"/>
  <c r="F3016" i="13"/>
  <c r="F3017" i="13"/>
  <c r="F3018" i="13"/>
  <c r="F3019" i="13"/>
  <c r="F3020" i="13"/>
  <c r="F3021" i="13"/>
  <c r="F3022" i="13"/>
  <c r="F3023" i="13"/>
  <c r="F3024" i="13"/>
  <c r="F3025" i="13"/>
  <c r="F3026" i="13"/>
  <c r="F3027" i="13"/>
  <c r="F3028" i="13"/>
  <c r="F3029" i="13"/>
  <c r="F3030" i="13"/>
  <c r="F3031" i="13"/>
  <c r="F3032" i="13"/>
  <c r="F3033" i="13"/>
  <c r="F3034" i="13"/>
  <c r="F3035" i="13"/>
  <c r="F3036" i="13"/>
  <c r="F3037" i="13"/>
  <c r="F3038" i="13"/>
  <c r="F3039" i="13"/>
  <c r="F3040" i="13"/>
  <c r="F3041" i="13"/>
  <c r="F3042" i="13"/>
  <c r="F3043" i="13"/>
  <c r="F3044" i="13"/>
  <c r="F3045" i="13"/>
  <c r="F3046" i="13"/>
  <c r="F3047" i="13"/>
  <c r="F3048" i="13"/>
  <c r="F3049" i="13"/>
  <c r="F3050" i="13"/>
  <c r="F3051" i="13"/>
  <c r="F3052" i="13"/>
  <c r="F3053" i="13"/>
  <c r="F3054" i="13"/>
  <c r="F3055" i="13"/>
  <c r="F3056" i="13"/>
  <c r="F3057" i="13"/>
  <c r="F3058" i="13"/>
  <c r="F3059" i="13"/>
  <c r="F3060" i="13"/>
  <c r="F3061" i="13"/>
  <c r="F3062" i="13"/>
  <c r="F3063" i="13"/>
  <c r="F3064" i="13"/>
  <c r="F3065" i="13"/>
  <c r="F3066" i="13"/>
  <c r="F3067" i="13"/>
  <c r="F3068" i="13"/>
  <c r="F3069" i="13"/>
  <c r="F3070" i="13"/>
  <c r="F3071" i="13"/>
  <c r="F3072" i="13"/>
  <c r="F3073" i="13"/>
  <c r="F3074" i="13"/>
  <c r="F3075" i="13"/>
  <c r="F3076" i="13"/>
  <c r="F3077" i="13"/>
  <c r="F3078" i="13"/>
  <c r="F3079" i="13"/>
  <c r="F3080" i="13"/>
  <c r="F3081" i="13"/>
  <c r="F3082" i="13"/>
  <c r="F3083" i="13"/>
  <c r="F3084" i="13"/>
  <c r="F3085" i="13"/>
  <c r="F3086" i="13"/>
  <c r="F3087" i="13"/>
  <c r="F3088" i="13"/>
  <c r="F3089" i="13"/>
  <c r="F3090" i="13"/>
  <c r="F3091" i="13"/>
  <c r="F3092" i="13"/>
  <c r="F3093" i="13"/>
  <c r="F3094" i="13"/>
  <c r="F3095" i="13"/>
  <c r="F3096" i="13"/>
  <c r="F3097" i="13"/>
  <c r="F3098" i="13"/>
  <c r="F3099" i="13"/>
  <c r="F3100" i="13"/>
  <c r="F3101" i="13"/>
  <c r="F3102" i="13"/>
  <c r="F3103" i="13"/>
  <c r="F3104" i="13"/>
  <c r="F3105" i="13"/>
  <c r="F3106" i="13"/>
  <c r="F3107" i="13"/>
  <c r="F3108" i="13"/>
  <c r="F3109" i="13"/>
  <c r="F3110" i="13"/>
  <c r="F3111" i="13"/>
  <c r="F3112" i="13"/>
  <c r="F3113" i="13"/>
  <c r="F3114" i="13"/>
  <c r="F3115" i="13"/>
  <c r="F3116" i="13"/>
  <c r="F3117" i="13"/>
  <c r="F3118" i="13"/>
  <c r="F3119" i="13"/>
  <c r="F3120" i="13"/>
  <c r="F3121" i="13"/>
  <c r="F3122" i="13"/>
  <c r="F3123" i="13"/>
  <c r="F3124" i="13"/>
  <c r="F3125" i="13"/>
  <c r="F3126" i="13"/>
  <c r="F3127" i="13"/>
  <c r="F3128" i="13"/>
  <c r="F3129" i="13"/>
  <c r="F3130" i="13"/>
  <c r="F3131" i="13"/>
  <c r="F3132" i="13"/>
  <c r="F3133" i="13"/>
  <c r="F3134" i="13"/>
  <c r="F3135" i="13"/>
  <c r="F3136" i="13"/>
  <c r="F3137" i="13"/>
  <c r="F3138" i="13"/>
  <c r="F3139" i="13"/>
  <c r="F3140" i="13"/>
  <c r="F3141" i="13"/>
  <c r="F3142" i="13"/>
  <c r="F3143" i="13"/>
  <c r="F3144" i="13"/>
  <c r="F3145" i="13"/>
  <c r="F3146" i="13"/>
  <c r="F3147" i="13"/>
  <c r="F3148" i="13"/>
  <c r="F3149" i="13"/>
  <c r="F3150" i="13"/>
  <c r="F3151" i="13"/>
  <c r="F3152" i="13"/>
  <c r="F3153" i="13"/>
  <c r="F3154" i="13"/>
  <c r="F3155" i="13"/>
  <c r="F3156" i="13"/>
  <c r="F3157" i="13"/>
  <c r="F3158" i="13"/>
  <c r="F3159" i="13"/>
  <c r="F3160" i="13"/>
  <c r="F3161" i="13"/>
  <c r="F3162" i="13"/>
  <c r="F3163" i="13"/>
  <c r="F3164" i="13"/>
  <c r="F3165" i="13"/>
  <c r="F3166" i="13"/>
  <c r="F3167" i="13"/>
  <c r="F3168" i="13"/>
  <c r="F3169" i="13"/>
  <c r="F3170" i="13"/>
  <c r="F3171" i="13"/>
  <c r="F3172" i="13"/>
  <c r="F3173" i="13"/>
  <c r="F3174" i="13"/>
  <c r="F3175" i="13"/>
  <c r="F3176" i="13"/>
  <c r="F3177" i="13"/>
  <c r="F3178" i="13"/>
  <c r="F3179" i="13"/>
  <c r="F3180" i="13"/>
  <c r="F3181" i="13"/>
  <c r="F3182" i="13"/>
  <c r="F3183" i="13"/>
  <c r="F3184" i="13"/>
  <c r="F3185" i="13"/>
  <c r="F3186" i="13"/>
  <c r="F3187" i="13"/>
  <c r="F3188" i="13"/>
  <c r="F3189" i="13"/>
  <c r="F3190" i="13"/>
  <c r="F3191" i="13"/>
  <c r="F3192" i="13"/>
  <c r="F3193" i="13"/>
  <c r="F3194" i="13"/>
  <c r="F3195" i="13"/>
  <c r="F3196" i="13"/>
  <c r="F3197" i="13"/>
  <c r="F3198" i="13"/>
  <c r="F3199" i="13"/>
  <c r="F3200" i="13"/>
  <c r="F3201" i="13"/>
  <c r="F3202" i="13"/>
  <c r="F3203" i="13"/>
  <c r="F3204" i="13"/>
  <c r="F3205" i="13"/>
  <c r="F3206" i="13"/>
  <c r="F3207" i="13"/>
  <c r="F3208" i="13"/>
  <c r="F3209" i="13"/>
  <c r="F3210" i="13"/>
  <c r="F3211" i="13"/>
  <c r="F3212" i="13"/>
  <c r="F3213" i="13"/>
  <c r="F3214" i="13"/>
  <c r="F3215" i="13"/>
  <c r="F3216" i="13"/>
  <c r="F3217" i="13"/>
  <c r="F3218" i="13"/>
  <c r="F3219" i="13"/>
  <c r="F3220" i="13"/>
  <c r="F3221" i="13"/>
  <c r="F3222" i="13"/>
  <c r="F3223" i="13"/>
  <c r="F3224" i="13"/>
  <c r="F3225" i="13"/>
  <c r="F3226" i="13"/>
  <c r="F3227" i="13"/>
  <c r="F3228" i="13"/>
  <c r="F3229" i="13"/>
  <c r="F3230" i="13"/>
  <c r="F3231" i="13"/>
  <c r="F3232" i="13"/>
  <c r="F3233" i="13"/>
  <c r="F3234" i="13"/>
  <c r="F3235" i="13"/>
  <c r="F3236" i="13"/>
  <c r="F3237" i="13"/>
  <c r="F3238" i="13"/>
  <c r="F3239" i="13"/>
  <c r="F3240" i="13"/>
  <c r="F3241" i="13"/>
  <c r="F3242" i="13"/>
  <c r="F3243" i="13"/>
  <c r="F3244" i="13"/>
  <c r="F3245" i="13"/>
  <c r="F3246" i="13"/>
  <c r="F3247" i="13"/>
  <c r="F3248" i="13"/>
  <c r="F3249" i="13"/>
  <c r="F3250" i="13"/>
  <c r="F3251" i="13"/>
  <c r="F3252" i="13"/>
  <c r="F3253" i="13"/>
  <c r="F3254" i="13"/>
  <c r="F3255" i="13"/>
  <c r="F3256" i="13"/>
  <c r="F3257" i="13"/>
  <c r="F3258" i="13"/>
  <c r="F3259" i="13"/>
  <c r="F3260" i="13"/>
  <c r="F3261" i="13"/>
  <c r="F3262" i="13"/>
  <c r="F3263" i="13"/>
  <c r="F3264" i="13"/>
  <c r="F3265" i="13"/>
  <c r="F3266" i="13"/>
  <c r="F3267" i="13"/>
  <c r="F3268" i="13"/>
  <c r="F3269" i="13"/>
  <c r="F3270" i="13"/>
  <c r="F3271" i="13"/>
  <c r="F3272" i="13"/>
  <c r="F3273" i="13"/>
  <c r="F3274" i="13"/>
  <c r="F3275" i="13"/>
  <c r="F3276" i="13"/>
  <c r="F3277" i="13"/>
  <c r="F3278" i="13"/>
  <c r="F3279" i="13"/>
  <c r="F3280" i="13"/>
  <c r="F3281" i="13"/>
  <c r="F3282" i="13"/>
  <c r="F3283" i="13"/>
  <c r="F3284" i="13"/>
  <c r="F3285" i="13"/>
  <c r="F3286" i="13"/>
  <c r="F3287" i="13"/>
  <c r="F3288" i="13"/>
  <c r="F3289" i="13"/>
  <c r="F3290" i="13"/>
  <c r="F3291" i="13"/>
  <c r="F3292" i="13"/>
  <c r="F3293" i="13"/>
  <c r="F3294" i="13"/>
  <c r="F3295" i="13"/>
  <c r="F3296" i="13"/>
  <c r="F3297" i="13"/>
  <c r="F3298" i="13"/>
  <c r="F3299" i="13"/>
  <c r="F3300" i="13"/>
  <c r="F3301" i="13"/>
  <c r="F3302" i="13"/>
  <c r="F3303" i="13"/>
  <c r="F3304" i="13"/>
  <c r="F3305" i="13"/>
  <c r="F3306" i="13"/>
  <c r="F3307" i="13"/>
  <c r="F3308" i="13"/>
  <c r="F3309" i="13"/>
  <c r="F3310" i="13"/>
  <c r="F3311" i="13"/>
  <c r="F3312" i="13"/>
  <c r="F3313" i="13"/>
  <c r="F3314" i="13"/>
  <c r="F3315" i="13"/>
  <c r="F3316" i="13"/>
  <c r="F3317" i="13"/>
  <c r="F3318" i="13"/>
  <c r="F3319" i="13"/>
  <c r="F3320" i="13"/>
  <c r="F3321" i="13"/>
  <c r="F3322" i="13"/>
  <c r="F3323" i="13"/>
  <c r="F3324" i="13"/>
  <c r="F3325" i="13"/>
  <c r="F3326" i="13"/>
  <c r="F3327" i="13"/>
  <c r="F3328" i="13"/>
  <c r="F3329" i="13"/>
  <c r="F3330" i="13"/>
  <c r="F3331" i="13"/>
  <c r="F3332" i="13"/>
  <c r="F3333" i="13"/>
  <c r="F3334" i="13"/>
  <c r="F3335" i="13"/>
  <c r="F3336" i="13"/>
  <c r="F3337" i="13"/>
  <c r="F3338" i="13"/>
  <c r="F3339" i="13"/>
  <c r="F3340" i="13"/>
  <c r="F3341" i="13"/>
  <c r="F3342" i="13"/>
  <c r="F3343" i="13"/>
  <c r="F3344" i="13"/>
  <c r="F3345" i="13"/>
  <c r="F3346" i="13"/>
  <c r="F3347" i="13"/>
  <c r="F3348" i="13"/>
  <c r="F3349" i="13"/>
  <c r="F3350" i="13"/>
  <c r="F3351" i="13"/>
  <c r="F3352" i="13"/>
  <c r="F3353" i="13"/>
  <c r="F3354" i="13"/>
  <c r="F3355" i="13"/>
  <c r="F3356" i="13"/>
  <c r="F3357" i="13"/>
  <c r="F3358" i="13"/>
  <c r="F3359" i="13"/>
  <c r="F3360" i="13"/>
  <c r="F3361" i="13"/>
  <c r="F3362" i="13"/>
  <c r="F3363" i="13"/>
  <c r="F3364" i="13"/>
  <c r="F3365" i="13"/>
  <c r="F3366" i="13"/>
  <c r="F3367" i="13"/>
  <c r="F3368" i="13"/>
  <c r="F3369" i="13"/>
  <c r="F3370" i="13"/>
  <c r="F3371" i="13"/>
  <c r="F3372" i="13"/>
  <c r="F3373" i="13"/>
  <c r="F3374" i="13"/>
  <c r="F3375" i="13"/>
  <c r="F3376" i="13"/>
  <c r="F3377" i="13"/>
  <c r="F3378" i="13"/>
  <c r="F3379" i="13"/>
  <c r="F3380" i="13"/>
  <c r="F3381" i="13"/>
  <c r="F3382" i="13"/>
  <c r="F3383" i="13"/>
  <c r="F3384" i="13"/>
  <c r="F3385" i="13"/>
  <c r="F3386" i="13"/>
  <c r="F3387" i="13"/>
  <c r="F3388" i="13"/>
  <c r="F3389" i="13"/>
  <c r="F3390" i="13"/>
  <c r="F3391" i="13"/>
  <c r="F3392" i="13"/>
  <c r="F3393" i="13"/>
  <c r="F3394" i="13"/>
  <c r="F3395" i="13"/>
  <c r="F3396" i="13"/>
  <c r="F3397" i="13"/>
  <c r="F3398" i="13"/>
  <c r="F3399" i="13"/>
  <c r="F3400" i="13"/>
  <c r="F3401" i="13"/>
  <c r="F3402" i="13"/>
  <c r="F3403" i="13"/>
  <c r="F3404" i="13"/>
  <c r="F3405" i="13"/>
  <c r="F3406" i="13"/>
  <c r="F3407" i="13"/>
  <c r="F3408" i="13"/>
  <c r="F3409" i="13"/>
  <c r="F3410" i="13"/>
  <c r="F3411" i="13"/>
  <c r="F3412" i="13"/>
  <c r="F3413" i="13"/>
  <c r="F3414" i="13"/>
  <c r="F3415" i="13"/>
  <c r="F3416" i="13"/>
  <c r="F3417" i="13"/>
  <c r="F3418" i="13"/>
  <c r="F3419" i="13"/>
  <c r="F3420" i="13"/>
  <c r="F3421" i="13"/>
  <c r="F3422" i="13"/>
  <c r="F3423" i="13"/>
  <c r="F3424" i="13"/>
  <c r="F3425" i="13"/>
  <c r="F3426" i="13"/>
  <c r="F3427" i="13"/>
  <c r="F3428" i="13"/>
  <c r="F3429" i="13"/>
  <c r="F3430" i="13"/>
  <c r="F3431" i="13"/>
  <c r="F3432" i="13"/>
  <c r="F3433" i="13"/>
  <c r="F3434" i="13"/>
  <c r="F3435" i="13"/>
  <c r="F3436" i="13"/>
  <c r="F3437" i="13"/>
  <c r="F3438" i="13"/>
  <c r="F3439" i="13"/>
  <c r="F3440" i="13"/>
  <c r="F3441" i="13"/>
  <c r="F3442" i="13"/>
  <c r="F3443" i="13"/>
  <c r="F3444" i="13"/>
  <c r="F3445" i="13"/>
  <c r="F3446" i="13"/>
  <c r="F3447" i="13"/>
  <c r="F3448" i="13"/>
  <c r="F3449" i="13"/>
  <c r="F3450" i="13"/>
  <c r="F3451" i="13"/>
  <c r="F3452" i="13"/>
  <c r="F3453" i="13"/>
  <c r="F3454" i="13"/>
  <c r="F3455" i="13"/>
  <c r="F3456" i="13"/>
  <c r="F3457" i="13"/>
  <c r="F3458" i="13"/>
  <c r="F3459" i="13"/>
  <c r="F3460" i="13"/>
  <c r="F3461" i="13"/>
  <c r="F3462" i="13"/>
  <c r="F3463" i="13"/>
  <c r="F3464" i="13"/>
  <c r="F3465" i="13"/>
  <c r="F3466" i="13"/>
  <c r="F3467" i="13"/>
  <c r="F3468" i="13"/>
  <c r="F3469" i="13"/>
  <c r="F3470" i="13"/>
  <c r="F3471" i="13"/>
  <c r="F3472" i="13"/>
  <c r="F3473" i="13"/>
  <c r="F3474" i="13"/>
  <c r="F3475" i="13"/>
  <c r="F3476" i="13"/>
  <c r="F3477" i="13"/>
  <c r="F3478" i="13"/>
  <c r="F3479" i="13"/>
  <c r="F3480" i="13"/>
  <c r="F3481" i="13"/>
  <c r="F3482" i="13"/>
  <c r="F3483" i="13"/>
  <c r="F3484" i="13"/>
  <c r="F3485" i="13"/>
  <c r="F3486" i="13"/>
  <c r="F3487" i="13"/>
  <c r="F3488" i="13"/>
  <c r="F3489" i="13"/>
  <c r="F3490" i="13"/>
  <c r="F3491" i="13"/>
  <c r="F3492" i="13"/>
  <c r="F3493" i="13"/>
  <c r="F3494" i="13"/>
  <c r="F3495" i="13"/>
  <c r="F3496" i="13"/>
  <c r="F3497" i="13"/>
  <c r="F3498" i="13"/>
  <c r="F3499" i="13"/>
  <c r="F3500" i="13"/>
  <c r="F3501" i="13"/>
  <c r="F3502" i="13"/>
  <c r="F3503" i="13"/>
  <c r="F3504" i="13"/>
  <c r="F3505" i="13"/>
  <c r="F3506" i="13"/>
  <c r="F3507" i="13"/>
  <c r="F3508" i="13"/>
  <c r="F3509" i="13"/>
  <c r="F3510" i="13"/>
  <c r="F3511" i="13"/>
  <c r="F3512" i="13"/>
  <c r="F3513" i="13"/>
  <c r="F3514" i="13"/>
  <c r="F3515" i="13"/>
  <c r="F3516" i="13"/>
  <c r="F3517" i="13"/>
  <c r="F3518" i="13"/>
  <c r="F3519" i="13"/>
  <c r="F3520" i="13"/>
  <c r="F3521" i="13"/>
  <c r="F3522" i="13"/>
  <c r="F3523" i="13"/>
  <c r="F3524" i="13"/>
  <c r="F3525" i="13"/>
  <c r="F3526" i="13"/>
  <c r="F3527" i="13"/>
  <c r="F3528" i="13"/>
  <c r="F3529" i="13"/>
  <c r="F3530" i="13"/>
  <c r="F3531" i="13"/>
  <c r="F3532" i="13"/>
  <c r="F3533" i="13"/>
  <c r="F3534" i="13"/>
  <c r="F3535" i="13"/>
  <c r="F3536" i="13"/>
  <c r="F3537" i="13"/>
  <c r="F3538" i="13"/>
  <c r="F3539" i="13"/>
  <c r="F3540" i="13"/>
  <c r="F3541" i="13"/>
  <c r="F3542" i="13"/>
  <c r="F3543" i="13"/>
  <c r="F3544" i="13"/>
  <c r="F3545" i="13"/>
  <c r="F3546" i="13"/>
  <c r="F3547" i="13"/>
  <c r="F3548" i="13"/>
  <c r="F3549" i="13"/>
  <c r="F3550" i="13"/>
  <c r="F3551" i="13"/>
  <c r="F3552" i="13"/>
  <c r="F3553" i="13"/>
  <c r="F3554" i="13"/>
  <c r="F3555" i="13"/>
  <c r="F3556" i="13"/>
  <c r="F3557" i="13"/>
  <c r="F3558" i="13"/>
  <c r="F3559" i="13"/>
  <c r="F3560" i="13"/>
  <c r="F3561" i="13"/>
  <c r="F3562" i="13"/>
  <c r="F3563" i="13"/>
  <c r="F3564" i="13"/>
  <c r="F3565" i="13"/>
  <c r="F3566" i="13"/>
  <c r="F3567" i="13"/>
  <c r="F3568" i="13"/>
  <c r="F3569" i="13"/>
  <c r="F3570" i="13"/>
  <c r="F3571" i="13"/>
  <c r="F3572" i="13"/>
  <c r="F3573" i="13"/>
  <c r="F3574" i="13"/>
  <c r="F3575" i="13"/>
  <c r="F3576" i="13"/>
  <c r="F3577" i="13"/>
  <c r="F3578" i="13"/>
  <c r="F3579" i="13"/>
  <c r="F3580" i="13"/>
  <c r="F3581" i="13"/>
  <c r="F3582" i="13"/>
  <c r="F3583" i="13"/>
  <c r="F3584" i="13"/>
  <c r="F3585" i="13"/>
  <c r="F3586" i="13"/>
  <c r="F3587" i="13"/>
  <c r="F3588" i="13"/>
  <c r="F3589" i="13"/>
  <c r="F3590" i="13"/>
  <c r="F3591" i="13"/>
  <c r="F3592" i="13"/>
  <c r="F3593" i="13"/>
  <c r="F3594" i="13"/>
  <c r="F3595" i="13"/>
  <c r="F3596" i="13"/>
  <c r="F3597" i="13"/>
  <c r="F3598" i="13"/>
  <c r="F3599" i="13"/>
  <c r="F3600" i="13"/>
  <c r="F3601" i="13"/>
  <c r="F3602" i="13"/>
  <c r="F3603" i="13"/>
  <c r="F3604" i="13"/>
  <c r="F3605" i="13"/>
  <c r="F3606" i="13"/>
  <c r="F3607" i="13"/>
  <c r="F3608" i="13"/>
  <c r="F3609" i="13"/>
  <c r="F3610" i="13"/>
  <c r="F3611" i="13"/>
  <c r="F3612" i="13"/>
  <c r="F3613" i="13"/>
  <c r="F3614" i="13"/>
  <c r="F3615" i="13"/>
  <c r="F3616" i="13"/>
  <c r="F3617" i="13"/>
  <c r="F3618" i="13"/>
  <c r="F3619" i="13"/>
  <c r="F3620" i="13"/>
  <c r="F3621" i="13"/>
  <c r="F3622" i="13"/>
  <c r="F3623" i="13"/>
  <c r="F3624" i="13"/>
  <c r="F3625" i="13"/>
  <c r="F3626" i="13"/>
  <c r="F3627" i="13"/>
  <c r="F3628" i="13"/>
  <c r="F3629" i="13"/>
  <c r="F3630" i="13"/>
  <c r="F3631" i="13"/>
  <c r="F3632" i="13"/>
  <c r="F3633" i="13"/>
  <c r="F3634" i="13"/>
  <c r="F3635" i="13"/>
  <c r="F3636" i="13"/>
  <c r="F3637" i="13"/>
  <c r="F3638" i="13"/>
  <c r="F3639" i="13"/>
  <c r="F3640" i="13"/>
  <c r="F3641" i="13"/>
  <c r="F3642" i="13"/>
  <c r="F3643" i="13"/>
  <c r="F3644" i="13"/>
  <c r="F3645" i="13"/>
  <c r="F3646" i="13"/>
  <c r="F3647" i="13"/>
  <c r="F3648" i="13"/>
  <c r="F3649" i="13"/>
  <c r="F3650" i="13"/>
  <c r="F3651" i="13"/>
  <c r="F3652" i="13"/>
  <c r="F3653" i="13"/>
  <c r="F3654" i="13"/>
  <c r="F3655" i="13"/>
  <c r="F3656" i="13"/>
  <c r="F3657" i="13"/>
  <c r="F3658" i="13"/>
  <c r="F3659" i="13"/>
  <c r="F3660" i="13"/>
  <c r="F3661" i="13"/>
  <c r="F3662" i="13"/>
  <c r="F3663" i="13"/>
  <c r="F3664" i="13"/>
  <c r="F3665" i="13"/>
  <c r="F3666" i="13"/>
  <c r="F3667" i="13"/>
  <c r="F3668" i="13"/>
  <c r="F3669" i="13"/>
  <c r="F3670" i="13"/>
  <c r="F3671" i="13"/>
  <c r="F3672" i="13"/>
  <c r="F3673" i="13"/>
  <c r="F3674" i="13"/>
  <c r="F3675" i="13"/>
  <c r="F3676" i="13"/>
  <c r="F3677" i="13"/>
  <c r="F3678" i="13"/>
  <c r="F3679" i="13"/>
  <c r="F3680" i="13"/>
  <c r="F3681" i="13"/>
  <c r="F3682" i="13"/>
  <c r="F3683" i="13"/>
  <c r="F3684" i="13"/>
  <c r="F3685" i="13"/>
  <c r="F3686" i="13"/>
  <c r="F3687" i="13"/>
  <c r="F3688" i="13"/>
  <c r="F3689" i="13"/>
  <c r="F3690" i="13"/>
  <c r="F3691" i="13"/>
  <c r="F3692" i="13"/>
  <c r="F3693" i="13"/>
  <c r="F3694" i="13"/>
  <c r="F3695" i="13"/>
  <c r="F3696" i="13"/>
  <c r="F3697" i="13"/>
  <c r="F3698" i="13"/>
  <c r="F3699" i="13"/>
  <c r="F3700" i="13"/>
  <c r="F3701" i="13"/>
  <c r="F3702" i="13"/>
  <c r="F3703" i="13"/>
  <c r="F3704" i="13"/>
  <c r="F3705" i="13"/>
  <c r="F3706" i="13"/>
  <c r="F3707" i="13"/>
  <c r="F3708" i="13"/>
  <c r="F3709" i="13"/>
  <c r="F3710" i="13"/>
  <c r="F3711" i="13"/>
  <c r="F3712" i="13"/>
  <c r="F3713" i="13"/>
  <c r="F3714" i="13"/>
  <c r="F3715" i="13"/>
  <c r="F3716" i="13"/>
  <c r="F3717" i="13"/>
  <c r="F3718" i="13"/>
  <c r="F3719" i="13"/>
  <c r="F3720" i="13"/>
  <c r="F3721" i="13"/>
  <c r="F3722" i="13"/>
  <c r="F3723" i="13"/>
  <c r="F3724" i="13"/>
  <c r="F3725" i="13"/>
  <c r="F3726" i="13"/>
  <c r="F3727" i="13"/>
  <c r="F3728" i="13"/>
  <c r="F3729" i="13"/>
  <c r="F3730" i="13"/>
  <c r="F3731" i="13"/>
  <c r="F3732" i="13"/>
  <c r="F3733" i="13"/>
  <c r="F3734" i="13"/>
  <c r="F3735" i="13"/>
  <c r="F3736" i="13"/>
  <c r="F3737" i="13"/>
  <c r="F3738" i="13"/>
  <c r="F3739" i="13"/>
  <c r="F3740" i="13"/>
  <c r="F3741" i="13"/>
  <c r="F3742" i="13"/>
  <c r="F3743" i="13"/>
  <c r="F3744" i="13"/>
  <c r="F3745" i="13"/>
  <c r="F3746" i="13"/>
  <c r="F3747" i="13"/>
  <c r="F3748" i="13"/>
  <c r="F3749" i="13"/>
  <c r="F3750" i="13"/>
  <c r="F3751" i="13"/>
  <c r="F3752" i="13"/>
  <c r="F3753" i="13"/>
  <c r="F3754" i="13"/>
  <c r="F3755" i="13"/>
  <c r="F3756" i="13"/>
  <c r="F3757" i="13"/>
  <c r="F3758" i="13"/>
  <c r="F3759" i="13"/>
  <c r="F3760" i="13"/>
  <c r="F3761" i="13"/>
  <c r="F3762" i="13"/>
  <c r="F3763" i="13"/>
  <c r="F3764" i="13"/>
  <c r="F3765" i="13"/>
  <c r="F3766" i="13"/>
  <c r="F3767" i="13"/>
  <c r="F3768" i="13"/>
  <c r="F3769" i="13"/>
  <c r="F3770" i="13"/>
  <c r="F3771" i="13"/>
  <c r="F3772" i="13"/>
  <c r="F3773" i="13"/>
  <c r="F3774" i="13"/>
  <c r="F3775" i="13"/>
  <c r="F3776" i="13"/>
  <c r="F3777" i="13"/>
  <c r="F3778" i="13"/>
  <c r="F3779" i="13"/>
  <c r="F3780" i="13"/>
  <c r="F3781" i="13"/>
  <c r="F3782" i="13"/>
  <c r="F3783" i="13"/>
  <c r="F3784" i="13"/>
  <c r="F3785" i="13"/>
  <c r="F3786" i="13"/>
  <c r="F3787" i="13"/>
  <c r="F3788" i="13"/>
  <c r="F3789" i="13"/>
  <c r="F3790" i="13"/>
  <c r="F3791" i="13"/>
  <c r="F3792" i="13"/>
  <c r="F3793" i="13"/>
  <c r="F3794" i="13"/>
  <c r="F3795" i="13"/>
  <c r="F3796" i="13"/>
  <c r="F3797" i="13"/>
  <c r="F3798" i="13"/>
  <c r="F3799" i="13"/>
  <c r="F3800" i="13"/>
  <c r="F3801" i="13"/>
  <c r="F3802" i="13"/>
  <c r="F3803" i="13"/>
  <c r="F3804" i="13"/>
  <c r="F3805" i="13"/>
  <c r="F3806" i="13"/>
  <c r="F3807" i="13"/>
  <c r="F3808" i="13"/>
  <c r="F3809" i="13"/>
  <c r="F3810" i="13"/>
  <c r="F3811" i="13"/>
  <c r="F3812" i="13"/>
  <c r="F3813" i="13"/>
  <c r="F3814" i="13"/>
  <c r="F3815" i="13"/>
  <c r="F3816" i="13"/>
  <c r="F3817" i="13"/>
  <c r="F3818" i="13"/>
  <c r="F3819" i="13"/>
  <c r="F3820" i="13"/>
  <c r="F3821" i="13"/>
  <c r="F3822" i="13"/>
  <c r="F3823" i="13"/>
  <c r="F3824" i="13"/>
  <c r="F3825" i="13"/>
  <c r="F3826" i="13"/>
  <c r="F3827" i="13"/>
  <c r="F3828" i="13"/>
  <c r="F3829" i="13"/>
  <c r="F3830" i="13"/>
  <c r="F3831" i="13"/>
  <c r="F3832" i="13"/>
  <c r="F3833" i="13"/>
  <c r="F3834" i="13"/>
  <c r="F3835" i="13"/>
  <c r="F3836" i="13"/>
  <c r="F3837" i="13"/>
  <c r="F3838" i="13"/>
  <c r="F3839" i="13"/>
  <c r="F3840" i="13"/>
  <c r="F3841" i="13"/>
  <c r="F3842" i="13"/>
  <c r="F3843" i="13"/>
  <c r="F3844" i="13"/>
  <c r="F3845" i="13"/>
  <c r="F3846" i="13"/>
  <c r="F3847" i="13"/>
  <c r="F3848" i="13"/>
  <c r="F3849" i="13"/>
  <c r="F3850" i="13"/>
  <c r="F3851" i="13"/>
  <c r="F3852" i="13"/>
  <c r="F3853" i="13"/>
  <c r="F3854" i="13"/>
  <c r="F3855" i="13"/>
  <c r="F3856" i="13"/>
  <c r="F3857" i="13"/>
  <c r="F3858" i="13"/>
  <c r="F3859" i="13"/>
  <c r="F3860" i="13"/>
  <c r="F3861" i="13"/>
  <c r="F3862" i="13"/>
  <c r="F3863" i="13"/>
  <c r="F3864" i="13"/>
  <c r="F3865" i="13"/>
  <c r="F3866" i="13"/>
  <c r="F3867" i="13"/>
  <c r="F3868" i="13"/>
  <c r="F3869" i="13"/>
  <c r="F3870" i="13"/>
  <c r="F3871" i="13"/>
  <c r="F3872" i="13"/>
  <c r="F3873" i="13"/>
  <c r="F3874" i="13"/>
  <c r="F3875" i="13"/>
  <c r="F3876" i="13"/>
  <c r="F3877" i="13"/>
  <c r="F3878" i="13"/>
  <c r="F3879" i="13"/>
  <c r="F3880" i="13"/>
  <c r="F3881" i="13"/>
  <c r="F3882" i="13"/>
  <c r="F3883" i="13"/>
  <c r="F3884" i="13"/>
  <c r="F3885" i="13"/>
  <c r="F3886" i="13"/>
  <c r="F3887" i="13"/>
  <c r="F3888" i="13"/>
  <c r="F3889" i="13"/>
  <c r="F3890" i="13"/>
  <c r="F3891" i="13"/>
  <c r="F3892" i="13"/>
  <c r="F3893" i="13"/>
  <c r="F3894" i="13"/>
  <c r="F3895" i="13"/>
  <c r="F3896" i="13"/>
  <c r="F3897" i="13"/>
  <c r="F3898" i="13"/>
  <c r="F3899" i="13"/>
  <c r="F3900" i="13"/>
  <c r="F3901" i="13"/>
  <c r="F3902" i="13"/>
  <c r="F3903" i="13"/>
  <c r="F3904" i="13"/>
  <c r="F3905" i="13"/>
  <c r="F3906" i="13"/>
  <c r="F3907" i="13"/>
  <c r="F3908" i="13"/>
  <c r="F3909" i="13"/>
  <c r="F3910" i="13"/>
  <c r="F3911" i="13"/>
  <c r="F3912" i="13"/>
  <c r="F3913" i="13"/>
  <c r="F3914" i="13"/>
  <c r="F3915" i="13"/>
  <c r="F3916" i="13"/>
  <c r="F3917" i="13"/>
  <c r="F3918" i="13"/>
  <c r="F3919" i="13"/>
  <c r="F3920" i="13"/>
  <c r="F3921" i="13"/>
  <c r="F3922" i="13"/>
  <c r="F3923" i="13"/>
  <c r="F3924" i="13"/>
  <c r="F3925" i="13"/>
  <c r="F3926" i="13"/>
  <c r="F3927" i="13"/>
  <c r="F3928" i="13"/>
  <c r="F3929" i="13"/>
  <c r="F3930" i="13"/>
  <c r="F3931" i="13"/>
  <c r="F3932" i="13"/>
  <c r="F3933" i="13"/>
  <c r="F3934" i="13"/>
  <c r="F3935" i="13"/>
  <c r="F3936" i="13"/>
  <c r="F3937" i="13"/>
  <c r="F3938" i="13"/>
  <c r="F3939" i="13"/>
  <c r="F3940" i="13"/>
  <c r="F3941" i="13"/>
  <c r="F3942" i="13"/>
  <c r="F3943" i="13"/>
  <c r="F3944" i="13"/>
  <c r="F3945" i="13"/>
  <c r="F3946" i="13"/>
  <c r="F3947" i="13"/>
  <c r="F3948" i="13"/>
  <c r="F3949" i="13"/>
  <c r="F3950" i="13"/>
  <c r="F3951" i="13"/>
  <c r="F3952" i="13"/>
  <c r="F3953" i="13"/>
  <c r="F3954" i="13"/>
  <c r="F3955" i="13"/>
  <c r="F3956" i="13"/>
  <c r="F3957" i="13"/>
  <c r="F3958" i="13"/>
  <c r="F3959" i="13"/>
  <c r="F3960" i="13"/>
  <c r="F3961" i="13"/>
  <c r="F3962" i="13"/>
  <c r="F3963" i="13"/>
  <c r="F3964" i="13"/>
  <c r="F3965" i="13"/>
  <c r="F3966" i="13"/>
  <c r="F3967" i="13"/>
  <c r="F3968" i="13"/>
  <c r="F3969" i="13"/>
  <c r="F3970" i="13"/>
  <c r="F3971" i="13"/>
  <c r="F3972" i="13"/>
  <c r="F3973" i="13"/>
  <c r="F3974" i="13"/>
  <c r="F3975" i="13"/>
  <c r="F3976" i="13"/>
  <c r="F3977" i="13"/>
  <c r="F3978" i="13"/>
  <c r="F3979" i="13"/>
  <c r="F3980" i="13"/>
  <c r="F3981" i="13"/>
  <c r="F3982" i="13"/>
  <c r="F3983" i="13"/>
  <c r="F3984" i="13"/>
  <c r="F3985" i="13"/>
  <c r="F3986" i="13"/>
  <c r="F3987" i="13"/>
  <c r="F3988" i="13"/>
  <c r="F3989" i="13"/>
  <c r="F3990" i="13"/>
  <c r="F3991" i="13"/>
  <c r="F3992" i="13"/>
  <c r="F3993" i="13"/>
  <c r="F3994" i="13"/>
  <c r="F3995" i="13"/>
  <c r="F3996" i="13"/>
  <c r="F3997" i="13"/>
  <c r="F3998" i="13"/>
  <c r="F3999" i="13"/>
  <c r="F4000" i="13"/>
  <c r="F4001" i="13"/>
  <c r="F4002" i="13"/>
  <c r="F4003" i="13"/>
  <c r="F4004" i="13"/>
  <c r="F4005" i="13"/>
  <c r="F4006" i="13"/>
  <c r="F4007" i="13"/>
  <c r="F4008" i="13"/>
  <c r="F4009" i="13"/>
  <c r="F4010" i="13"/>
  <c r="F4011" i="13"/>
  <c r="F4012" i="13"/>
  <c r="F4013" i="13"/>
  <c r="F4014" i="13"/>
  <c r="F4015" i="13"/>
  <c r="F4016" i="13"/>
  <c r="F4017" i="13"/>
  <c r="F4018" i="13"/>
  <c r="F4019" i="13"/>
  <c r="F4020" i="13"/>
  <c r="F4021" i="13"/>
  <c r="F4022" i="13"/>
  <c r="F4023" i="13"/>
  <c r="F4024" i="13"/>
  <c r="F4025" i="13"/>
  <c r="F4026" i="13"/>
  <c r="F4027" i="13"/>
  <c r="F4028" i="13"/>
  <c r="F4029" i="13"/>
  <c r="F4030" i="13"/>
  <c r="F4031" i="13"/>
  <c r="F4032" i="13"/>
  <c r="F4033" i="13"/>
  <c r="F4034" i="13"/>
  <c r="F4035" i="13"/>
  <c r="F4036" i="13"/>
  <c r="F4037" i="13"/>
  <c r="F4038" i="13"/>
  <c r="F4039" i="13"/>
  <c r="F4040" i="13"/>
  <c r="F4041" i="13"/>
  <c r="F4042" i="13"/>
  <c r="F4043" i="13"/>
  <c r="F4044" i="13"/>
  <c r="F4045" i="13"/>
  <c r="F4046" i="13"/>
  <c r="F4047" i="13"/>
  <c r="F4048" i="13"/>
  <c r="F4049" i="13"/>
  <c r="F4050" i="13"/>
  <c r="F4051" i="13"/>
  <c r="F4052" i="13"/>
  <c r="F4053" i="13"/>
  <c r="F4054" i="13"/>
  <c r="F4055" i="13"/>
  <c r="F4056" i="13"/>
  <c r="F4057" i="13"/>
  <c r="F4058" i="13"/>
  <c r="F4059" i="13"/>
  <c r="F4060" i="13"/>
  <c r="F4061" i="13"/>
  <c r="F4062" i="13"/>
  <c r="F4063" i="13"/>
  <c r="F4064" i="13"/>
  <c r="F4065" i="13"/>
  <c r="F4066" i="13"/>
  <c r="F4067" i="13"/>
  <c r="F4068" i="13"/>
  <c r="F4069" i="13"/>
  <c r="F4070" i="13"/>
  <c r="F4071" i="13"/>
  <c r="F4072" i="13"/>
  <c r="F4073" i="13"/>
  <c r="F4074" i="13"/>
  <c r="F4075" i="13"/>
  <c r="F4076" i="13"/>
  <c r="F4077" i="13"/>
  <c r="F4078" i="13"/>
  <c r="F4079" i="13"/>
  <c r="F4080" i="13"/>
  <c r="F4081" i="13"/>
  <c r="F4082" i="13"/>
  <c r="F4083" i="13"/>
  <c r="F4084" i="13"/>
  <c r="F4085" i="13"/>
  <c r="F4086" i="13"/>
  <c r="F4087" i="13"/>
  <c r="F4088" i="13"/>
  <c r="F4089" i="13"/>
  <c r="F4090" i="13"/>
  <c r="F4091" i="13"/>
  <c r="F4092" i="13"/>
  <c r="F4093" i="13"/>
  <c r="F4094" i="13"/>
  <c r="F4095" i="13"/>
  <c r="F4096" i="13"/>
  <c r="F4097" i="13"/>
  <c r="F4098" i="13"/>
  <c r="F4099" i="13"/>
  <c r="F4100" i="13"/>
  <c r="F4101" i="13"/>
  <c r="F4102" i="13"/>
  <c r="F4103" i="13"/>
  <c r="F4104" i="13"/>
  <c r="F4105" i="13"/>
  <c r="F4106" i="13"/>
  <c r="F4107" i="13"/>
  <c r="F4108" i="13"/>
  <c r="F4109" i="13"/>
  <c r="F4110" i="13"/>
  <c r="F4111" i="13"/>
  <c r="F4112" i="13"/>
  <c r="F4113" i="13"/>
  <c r="F4114" i="13"/>
  <c r="F4115" i="13"/>
  <c r="F4116" i="13"/>
  <c r="F4117" i="13"/>
  <c r="F4118" i="13"/>
  <c r="F4119" i="13"/>
  <c r="F4120" i="13"/>
  <c r="F4121" i="13"/>
  <c r="F4122" i="13"/>
  <c r="F4123" i="13"/>
  <c r="F4124" i="13"/>
  <c r="F4125" i="13"/>
  <c r="F4126" i="13"/>
  <c r="F4127" i="13"/>
  <c r="F4128" i="13"/>
  <c r="F4129" i="13"/>
  <c r="F4130" i="13"/>
  <c r="F4131" i="13"/>
  <c r="F4132" i="13"/>
  <c r="F4133" i="13"/>
  <c r="F4134" i="13"/>
  <c r="F4135" i="13"/>
  <c r="F4136" i="13"/>
  <c r="F4137" i="13"/>
  <c r="F4138" i="13"/>
  <c r="F4139" i="13"/>
  <c r="F4140" i="13"/>
  <c r="F4141" i="13"/>
  <c r="F4142" i="13"/>
  <c r="F4143" i="13"/>
  <c r="F4144" i="13"/>
  <c r="F4145" i="13"/>
  <c r="F4146" i="13"/>
  <c r="F4147" i="13"/>
  <c r="F4148" i="13"/>
  <c r="F4149" i="13"/>
  <c r="F4150" i="13"/>
  <c r="F4151" i="13"/>
  <c r="F4152" i="13"/>
  <c r="F4153" i="13"/>
  <c r="F4154" i="13"/>
  <c r="F4155" i="13"/>
  <c r="F4156" i="13"/>
  <c r="F4157" i="13"/>
  <c r="F4158" i="13"/>
  <c r="F4159" i="13"/>
  <c r="F4160" i="13"/>
  <c r="F4161" i="13"/>
  <c r="F4162" i="13"/>
  <c r="F4163" i="13"/>
  <c r="F4164" i="13"/>
  <c r="F4165" i="13"/>
  <c r="F4166" i="13"/>
  <c r="F4167" i="13"/>
  <c r="F4168" i="13"/>
  <c r="F4169" i="13"/>
  <c r="F4170" i="13"/>
  <c r="F4171" i="13"/>
  <c r="F4172" i="13"/>
  <c r="F4173" i="13"/>
  <c r="F4174" i="13"/>
  <c r="F4175" i="13"/>
  <c r="F4176" i="13"/>
  <c r="F4177" i="13"/>
  <c r="F4178" i="13"/>
  <c r="F4179" i="13"/>
  <c r="F4180" i="13"/>
  <c r="F4181" i="13"/>
  <c r="F4182" i="13"/>
  <c r="F4183" i="13"/>
  <c r="F4184" i="13"/>
  <c r="F4185" i="13"/>
  <c r="F4186" i="13"/>
  <c r="F4187" i="13"/>
  <c r="F4188" i="13"/>
  <c r="F4189" i="13"/>
  <c r="F4190" i="13"/>
  <c r="F4191" i="13"/>
  <c r="F4192" i="13"/>
  <c r="F4193" i="13"/>
  <c r="F4194" i="13"/>
  <c r="F4195" i="13"/>
  <c r="F4196" i="13"/>
  <c r="F4197" i="13"/>
  <c r="F4198" i="13"/>
  <c r="F4199" i="13"/>
  <c r="F4200" i="13"/>
  <c r="F4201" i="13"/>
  <c r="F4202" i="13"/>
  <c r="F4203" i="13"/>
  <c r="F4204" i="13"/>
  <c r="F4205" i="13"/>
  <c r="F4206" i="13"/>
  <c r="F4207" i="13"/>
  <c r="F4208" i="13"/>
  <c r="F4209" i="13"/>
  <c r="F4210" i="13"/>
  <c r="F4211" i="13"/>
  <c r="F4212" i="13"/>
  <c r="F4213" i="13"/>
  <c r="F4214" i="13"/>
  <c r="F4215" i="13"/>
  <c r="F4216" i="13"/>
  <c r="F4217" i="13"/>
  <c r="F4218" i="13"/>
  <c r="F4219" i="13"/>
  <c r="F4220" i="13"/>
  <c r="F4221" i="13"/>
  <c r="F4222" i="13"/>
  <c r="F4223" i="13"/>
  <c r="F4224" i="13"/>
  <c r="F4225" i="13"/>
  <c r="F4226" i="13"/>
  <c r="F4227" i="13"/>
  <c r="F4228" i="13"/>
  <c r="F4229" i="13"/>
  <c r="F4230" i="13"/>
  <c r="F4231" i="13"/>
  <c r="F4232" i="13"/>
  <c r="F4233" i="13"/>
  <c r="F4234" i="13"/>
  <c r="F4235" i="13"/>
  <c r="F4236" i="13"/>
  <c r="F4237" i="13"/>
  <c r="F4238" i="13"/>
  <c r="F4239" i="13"/>
  <c r="F4240" i="13"/>
  <c r="F4241" i="13"/>
  <c r="F4242" i="13"/>
  <c r="F4243" i="13"/>
  <c r="F4244" i="13"/>
  <c r="F4245" i="13"/>
  <c r="F4246" i="13"/>
  <c r="F4247" i="13"/>
  <c r="F4248" i="13"/>
  <c r="F4249" i="13"/>
  <c r="F4250" i="13"/>
  <c r="F4251" i="13"/>
  <c r="F4252" i="13"/>
  <c r="F4253" i="13"/>
  <c r="F4254" i="13"/>
  <c r="F4255" i="13"/>
  <c r="F4256" i="13"/>
  <c r="F4257" i="13"/>
  <c r="F4258" i="13"/>
  <c r="F4259" i="13"/>
  <c r="F4260" i="13"/>
  <c r="F4261" i="13"/>
  <c r="F4262" i="13"/>
  <c r="F4263" i="13"/>
  <c r="F4264" i="13"/>
  <c r="F4265" i="13"/>
  <c r="F4266" i="13"/>
  <c r="F4267" i="13"/>
  <c r="F4268" i="13"/>
  <c r="F4269" i="13"/>
  <c r="F4270" i="13"/>
  <c r="F4271" i="13"/>
  <c r="F4272" i="13"/>
  <c r="F4273" i="13"/>
  <c r="F4274" i="13"/>
  <c r="F4275" i="13"/>
  <c r="F4276" i="13"/>
  <c r="F4277" i="13"/>
  <c r="F4278" i="13"/>
  <c r="F4279" i="13"/>
  <c r="F4280" i="13"/>
  <c r="F4281" i="13"/>
  <c r="F4282" i="13"/>
  <c r="F4283" i="13"/>
  <c r="F4284" i="13"/>
  <c r="F4285" i="13"/>
  <c r="F4286" i="13"/>
  <c r="F4287" i="13"/>
  <c r="F4288" i="13"/>
  <c r="F4289" i="13"/>
  <c r="F4290" i="13"/>
  <c r="F4291" i="13"/>
  <c r="F4292" i="13"/>
  <c r="F4293" i="13"/>
  <c r="F4294" i="13"/>
  <c r="F4295" i="13"/>
  <c r="F4296" i="13"/>
  <c r="F4297" i="13"/>
  <c r="F4298" i="13"/>
  <c r="F4299" i="13"/>
  <c r="F4300" i="13"/>
  <c r="F4301" i="13"/>
  <c r="F4302" i="13"/>
  <c r="F4303" i="13"/>
  <c r="F4304" i="13"/>
  <c r="F4305" i="13"/>
  <c r="F4306" i="13"/>
  <c r="F4307" i="13"/>
  <c r="F4308" i="13"/>
  <c r="F4309" i="13"/>
  <c r="F4310" i="13"/>
  <c r="F4311" i="13"/>
  <c r="F4312" i="13"/>
  <c r="F4313" i="13"/>
  <c r="F4314" i="13"/>
  <c r="F4315" i="13"/>
  <c r="F4316" i="13"/>
  <c r="F4317" i="13"/>
  <c r="F4318" i="13"/>
  <c r="F4319" i="13"/>
  <c r="F4320" i="13"/>
  <c r="F4321" i="13"/>
  <c r="F4322" i="13"/>
  <c r="F4323" i="13"/>
  <c r="F4324" i="13"/>
  <c r="F4325" i="13"/>
  <c r="F4326" i="13"/>
  <c r="F4327" i="13"/>
  <c r="F4328" i="13"/>
  <c r="F4329" i="13"/>
  <c r="F4330" i="13"/>
  <c r="F4331" i="13"/>
  <c r="F4332" i="13"/>
  <c r="F4333" i="13"/>
  <c r="F4334" i="13"/>
  <c r="F4335" i="13"/>
  <c r="F4336" i="13"/>
  <c r="F4337" i="13"/>
  <c r="F4338" i="13"/>
  <c r="F4339" i="13"/>
  <c r="F4340" i="13"/>
  <c r="F4341" i="13"/>
  <c r="F4342" i="13"/>
  <c r="F4343" i="13"/>
  <c r="F4344" i="13"/>
  <c r="F4345" i="13"/>
  <c r="F4346" i="13"/>
  <c r="F4347" i="13"/>
  <c r="F4348" i="13"/>
  <c r="F4349" i="13"/>
  <c r="F4350" i="13"/>
  <c r="F4351" i="13"/>
  <c r="F4352" i="13"/>
  <c r="F4353" i="13"/>
  <c r="F4354" i="13"/>
  <c r="F4355" i="13"/>
  <c r="F4356" i="13"/>
  <c r="F4357" i="13"/>
  <c r="F4358" i="13"/>
  <c r="F4359" i="13"/>
  <c r="F4360" i="13"/>
  <c r="F4361" i="13"/>
  <c r="F4362" i="13"/>
  <c r="F4363" i="13"/>
  <c r="F4364" i="13"/>
  <c r="F4365" i="13"/>
  <c r="F4366" i="13"/>
  <c r="F4367" i="13"/>
  <c r="F4368" i="13"/>
  <c r="F4369" i="13"/>
  <c r="F4370" i="13"/>
  <c r="F4371" i="13"/>
  <c r="F4372" i="13"/>
  <c r="F4373" i="13"/>
  <c r="F4374" i="13"/>
  <c r="F4375" i="13"/>
  <c r="F4376" i="13"/>
  <c r="F4377" i="13"/>
  <c r="F4378" i="13"/>
  <c r="F4379" i="13"/>
  <c r="F4380" i="13"/>
  <c r="F4381" i="13"/>
  <c r="F4382" i="13"/>
  <c r="F4383" i="13"/>
  <c r="F4384" i="13"/>
  <c r="F4385" i="13"/>
  <c r="F4386" i="13"/>
  <c r="F4387" i="13"/>
  <c r="F4388" i="13"/>
  <c r="F4389" i="13"/>
  <c r="F4390" i="13"/>
  <c r="F4391" i="13"/>
  <c r="F4392" i="13"/>
  <c r="F4393" i="13"/>
  <c r="F4394" i="13"/>
  <c r="F4395" i="13"/>
  <c r="F4396" i="13"/>
  <c r="F4397" i="13"/>
  <c r="F4398" i="13"/>
  <c r="F4399" i="13"/>
  <c r="F4400" i="13"/>
  <c r="F4401" i="13"/>
  <c r="F4402" i="13"/>
  <c r="F4403" i="13"/>
  <c r="F4404" i="13"/>
  <c r="F4405" i="13"/>
  <c r="F4406" i="13"/>
  <c r="F4407" i="13"/>
  <c r="F4408" i="13"/>
  <c r="F4409" i="13"/>
  <c r="F4410" i="13"/>
  <c r="F4411" i="13"/>
  <c r="F4412" i="13"/>
  <c r="F4413" i="13"/>
  <c r="F4414" i="13"/>
  <c r="F4415" i="13"/>
  <c r="F4416" i="13"/>
  <c r="F4417" i="13"/>
  <c r="F4418" i="13"/>
  <c r="F4419" i="13"/>
  <c r="F4420" i="13"/>
  <c r="F4421" i="13"/>
  <c r="F4422" i="13"/>
  <c r="F4423" i="13"/>
  <c r="F4424" i="13"/>
  <c r="F4425" i="13"/>
  <c r="F4426" i="13"/>
  <c r="F4427" i="13"/>
  <c r="F4428" i="13"/>
  <c r="F4429" i="13"/>
  <c r="F4430" i="13"/>
  <c r="F4431" i="13"/>
  <c r="F4432" i="13"/>
  <c r="F4433" i="13"/>
  <c r="F4434" i="13"/>
  <c r="F4435" i="13"/>
  <c r="F4436" i="13"/>
  <c r="F4437" i="13"/>
  <c r="F4438" i="13"/>
  <c r="F4439" i="13"/>
  <c r="F4440" i="13"/>
  <c r="F4441" i="13"/>
  <c r="F4442" i="13"/>
  <c r="F4443" i="13"/>
  <c r="F4444" i="13"/>
  <c r="F4445" i="13"/>
  <c r="F4446" i="13"/>
  <c r="F4447" i="13"/>
  <c r="F4448" i="13"/>
  <c r="F4449" i="13"/>
  <c r="F4450" i="13"/>
  <c r="F4451" i="13"/>
  <c r="F4452" i="13"/>
  <c r="F4453" i="13"/>
  <c r="F4454" i="13"/>
  <c r="F4455" i="13"/>
  <c r="F4456" i="13"/>
  <c r="F4457" i="13"/>
  <c r="F4458" i="13"/>
  <c r="F4459" i="13"/>
  <c r="F4460" i="13"/>
  <c r="F4461" i="13"/>
  <c r="F4462" i="13"/>
  <c r="F4463" i="13"/>
  <c r="F4464" i="13"/>
  <c r="F4465" i="13"/>
  <c r="F4466" i="13"/>
  <c r="F4467" i="13"/>
  <c r="F4468" i="13"/>
  <c r="F4469" i="13"/>
  <c r="F4470" i="13"/>
  <c r="F4471" i="13"/>
  <c r="F4472" i="13"/>
  <c r="F4473" i="13"/>
  <c r="F4474" i="13"/>
  <c r="F4475" i="13"/>
  <c r="F4476" i="13"/>
  <c r="F4477" i="13"/>
  <c r="F4478" i="13"/>
  <c r="F4479" i="13"/>
  <c r="F4480" i="13"/>
  <c r="F4481" i="13"/>
  <c r="F4482" i="13"/>
  <c r="F4483" i="13"/>
  <c r="F4484" i="13"/>
  <c r="F4485" i="13"/>
  <c r="F4486" i="13"/>
  <c r="F4487" i="13"/>
  <c r="F4488" i="13"/>
  <c r="F4489" i="13"/>
  <c r="F4490" i="13"/>
  <c r="F4491" i="13"/>
  <c r="F4492" i="13"/>
  <c r="F4493" i="13"/>
  <c r="F4494" i="13"/>
  <c r="F4495" i="13"/>
  <c r="F4496" i="13"/>
  <c r="F4497" i="13"/>
  <c r="F4498" i="13"/>
  <c r="F4499" i="13"/>
  <c r="F4500" i="13"/>
  <c r="F4501" i="13"/>
  <c r="F4502" i="13"/>
  <c r="F4503" i="13"/>
  <c r="F4504" i="13"/>
  <c r="F4505" i="13"/>
  <c r="F4506" i="13"/>
  <c r="F4507" i="13"/>
  <c r="F4508" i="13"/>
  <c r="F4509" i="13"/>
  <c r="F4510" i="13"/>
  <c r="F4511" i="13"/>
  <c r="F4512" i="13"/>
  <c r="F4513" i="13"/>
  <c r="F4514" i="13"/>
  <c r="F4515" i="13"/>
  <c r="F4516" i="13"/>
  <c r="F4517" i="13"/>
  <c r="F4518" i="13"/>
  <c r="F4519" i="13"/>
  <c r="F4520" i="13"/>
  <c r="F4521" i="13"/>
  <c r="F4522" i="13"/>
  <c r="F4523" i="13"/>
  <c r="F4524" i="13"/>
  <c r="F4525" i="13"/>
  <c r="F4526" i="13"/>
  <c r="F4527" i="13"/>
  <c r="F4528" i="13"/>
  <c r="F4529" i="13"/>
  <c r="F4530" i="13"/>
  <c r="F4531" i="13"/>
  <c r="F4532" i="13"/>
  <c r="F4533" i="13"/>
  <c r="F4534" i="13"/>
  <c r="F4535" i="13"/>
  <c r="F4536" i="13"/>
  <c r="F4537" i="13"/>
  <c r="F4538" i="13"/>
  <c r="F4539" i="13"/>
  <c r="F4540" i="13"/>
  <c r="F4541" i="13"/>
  <c r="F4542" i="13"/>
  <c r="F4543" i="13"/>
  <c r="F4544" i="13"/>
  <c r="F4545" i="13"/>
  <c r="F4546" i="13"/>
  <c r="F4547" i="13"/>
  <c r="F4548" i="13"/>
  <c r="F4549" i="13"/>
  <c r="F4550" i="13"/>
  <c r="F4551" i="13"/>
  <c r="F4552" i="13"/>
  <c r="F4553" i="13"/>
  <c r="F4554" i="13"/>
  <c r="F4555" i="13"/>
  <c r="F4556" i="13"/>
  <c r="F4557" i="13"/>
  <c r="F4558" i="13"/>
  <c r="F4559" i="13"/>
  <c r="F4560" i="13"/>
  <c r="F4561" i="13"/>
  <c r="F4562" i="13"/>
  <c r="F4563" i="13"/>
  <c r="F4564" i="13"/>
  <c r="F4565" i="13"/>
  <c r="F4566" i="13"/>
  <c r="F4567" i="13"/>
  <c r="F4568" i="13"/>
  <c r="F4569" i="13"/>
  <c r="F4570" i="13"/>
  <c r="F4571" i="13"/>
  <c r="F4572" i="13"/>
  <c r="F4573" i="13"/>
  <c r="F4574" i="13"/>
  <c r="F4575" i="13"/>
  <c r="F4576" i="13"/>
  <c r="F4577" i="13"/>
  <c r="F4578" i="13"/>
  <c r="F4579" i="13"/>
  <c r="F4580" i="13"/>
  <c r="F4581" i="13"/>
  <c r="F4582" i="13"/>
  <c r="F4583" i="13"/>
  <c r="F4584" i="13"/>
  <c r="F4585" i="13"/>
  <c r="F4586" i="13"/>
  <c r="F4587" i="13"/>
  <c r="F4588" i="13"/>
  <c r="F4589" i="13"/>
  <c r="F4590" i="13"/>
  <c r="F4591" i="13"/>
  <c r="F4592" i="13"/>
  <c r="F4593" i="13"/>
  <c r="F4594" i="13"/>
  <c r="F4595" i="13"/>
  <c r="F4596" i="13"/>
  <c r="F4597" i="13"/>
  <c r="F4598" i="13"/>
  <c r="F4599" i="13"/>
  <c r="F4600" i="13"/>
  <c r="F4601" i="13"/>
  <c r="F4602" i="13"/>
  <c r="F4603" i="13"/>
  <c r="F4604" i="13"/>
  <c r="F4605" i="13"/>
  <c r="F4606" i="13"/>
  <c r="F4607" i="13"/>
  <c r="F4608" i="13"/>
  <c r="F4609" i="13"/>
  <c r="F4610" i="13"/>
  <c r="F4611" i="13"/>
  <c r="F4612" i="13"/>
  <c r="F4613" i="13"/>
  <c r="F4614" i="13"/>
  <c r="F4615" i="13"/>
  <c r="F4616" i="13"/>
  <c r="F4617" i="13"/>
  <c r="F4618" i="13"/>
  <c r="F4619" i="13"/>
  <c r="F4620" i="13"/>
  <c r="F4621" i="13"/>
  <c r="F4622" i="13"/>
  <c r="F4623" i="13"/>
  <c r="F4624" i="13"/>
  <c r="F4625" i="13"/>
  <c r="F4626" i="13"/>
  <c r="F4627" i="13"/>
  <c r="F4628" i="13"/>
  <c r="F4629" i="13"/>
  <c r="F4630" i="13"/>
  <c r="F4631" i="13"/>
  <c r="F4632" i="13"/>
  <c r="F4633" i="13"/>
  <c r="F4634" i="13"/>
  <c r="F4635" i="13"/>
  <c r="F4636" i="13"/>
  <c r="F4637" i="13"/>
  <c r="F4638" i="13"/>
  <c r="F4639" i="13"/>
  <c r="F4640" i="13"/>
  <c r="F4641" i="13"/>
  <c r="F4642" i="13"/>
  <c r="F4643" i="13"/>
  <c r="F4644" i="13"/>
  <c r="F4645" i="13"/>
  <c r="F4646" i="13"/>
  <c r="F4647" i="13"/>
  <c r="F4648" i="13"/>
  <c r="F4649" i="13"/>
  <c r="F4650" i="13"/>
  <c r="F4651" i="13"/>
  <c r="F4652" i="13"/>
  <c r="F4653" i="13"/>
  <c r="F4654" i="13"/>
  <c r="F4655" i="13"/>
  <c r="F4656" i="13"/>
  <c r="F4657" i="13"/>
  <c r="F4658" i="13"/>
  <c r="F4659" i="13"/>
  <c r="F4660" i="13"/>
  <c r="F4661" i="13"/>
  <c r="F4662" i="13"/>
  <c r="F4663" i="13"/>
  <c r="F4664" i="13"/>
  <c r="F4665" i="13"/>
  <c r="F4666" i="13"/>
  <c r="F4667" i="13"/>
  <c r="F4668" i="13"/>
  <c r="F4669" i="13"/>
  <c r="F4670" i="13"/>
  <c r="F4671" i="13"/>
  <c r="F4672" i="13"/>
  <c r="F4673" i="13"/>
  <c r="F4674" i="13"/>
  <c r="F4675" i="13"/>
  <c r="F4676" i="13"/>
  <c r="F4677" i="13"/>
  <c r="F4678" i="13"/>
  <c r="F4679" i="13"/>
  <c r="F4680" i="13"/>
  <c r="F4681" i="13"/>
  <c r="F4682" i="13"/>
  <c r="F4683" i="13"/>
  <c r="F4684" i="13"/>
  <c r="F4685" i="13"/>
  <c r="F4686" i="13"/>
  <c r="F4687" i="13"/>
  <c r="F4688" i="13"/>
  <c r="F4689" i="13"/>
  <c r="F4690" i="13"/>
  <c r="F4691" i="13"/>
  <c r="F4692" i="13"/>
  <c r="F4693" i="13"/>
  <c r="F4694" i="13"/>
  <c r="F4695" i="13"/>
  <c r="F4696" i="13"/>
  <c r="F4697" i="13"/>
  <c r="F4698" i="13"/>
  <c r="F4699" i="13"/>
  <c r="F4700" i="13"/>
  <c r="F4701" i="13"/>
  <c r="F4702" i="13"/>
  <c r="F4703" i="13"/>
  <c r="F4704" i="13"/>
  <c r="F4705" i="13"/>
  <c r="F4706" i="13"/>
  <c r="F4707" i="13"/>
  <c r="F4708" i="13"/>
  <c r="F4709" i="13"/>
  <c r="F4710" i="13"/>
  <c r="F4711" i="13"/>
  <c r="F4712" i="13"/>
  <c r="F4713" i="13"/>
  <c r="F4714" i="13"/>
  <c r="F4715" i="13"/>
  <c r="F4716" i="13"/>
  <c r="F4717" i="13"/>
  <c r="F4718" i="13"/>
  <c r="F4719" i="13"/>
  <c r="F4720" i="13"/>
  <c r="F4721" i="13"/>
  <c r="F4722" i="13"/>
  <c r="F4723" i="13"/>
  <c r="F4724" i="13"/>
  <c r="F4725" i="13"/>
  <c r="F4726" i="13"/>
  <c r="F4727" i="13"/>
  <c r="F4728" i="13"/>
  <c r="F4729" i="13"/>
  <c r="F4730" i="13"/>
  <c r="F4731" i="13"/>
  <c r="F4732" i="13"/>
  <c r="F4733" i="13"/>
  <c r="F4734" i="13"/>
  <c r="F4735" i="13"/>
  <c r="F4736" i="13"/>
  <c r="F4737" i="13"/>
  <c r="F4738" i="13"/>
  <c r="F4739" i="13"/>
  <c r="F4740" i="13"/>
  <c r="F4741" i="13"/>
  <c r="F4742" i="13"/>
  <c r="F4743" i="13"/>
  <c r="F4744" i="13"/>
  <c r="F4745" i="13"/>
  <c r="F4746" i="13"/>
  <c r="F4747" i="13"/>
  <c r="F4748" i="13"/>
  <c r="F4749" i="13"/>
  <c r="F4750" i="13"/>
  <c r="F4751" i="13"/>
  <c r="F4752" i="13"/>
  <c r="F4753" i="13"/>
  <c r="F4754" i="13"/>
  <c r="F4755" i="13"/>
  <c r="F4756" i="13"/>
  <c r="F4757" i="13"/>
  <c r="F4758" i="13"/>
  <c r="F4759" i="13"/>
  <c r="F4760" i="13"/>
  <c r="F4761" i="13"/>
  <c r="F4762" i="13"/>
  <c r="F4763" i="13"/>
  <c r="F4764" i="13"/>
  <c r="F4765" i="13"/>
  <c r="F4766" i="13"/>
  <c r="F4767" i="13"/>
  <c r="F4768" i="13"/>
  <c r="F4769" i="13"/>
  <c r="F4770" i="13"/>
  <c r="F4771" i="13"/>
  <c r="F4772" i="13"/>
  <c r="F4773" i="13"/>
  <c r="F4774" i="13"/>
  <c r="F4775" i="13"/>
  <c r="F4776" i="13"/>
  <c r="F4777" i="13"/>
  <c r="F4778" i="13"/>
  <c r="F4779" i="13"/>
  <c r="F4780" i="13"/>
  <c r="F4781" i="13"/>
  <c r="F4782" i="13"/>
  <c r="F4783" i="13"/>
  <c r="F4784" i="13"/>
  <c r="F4785" i="13"/>
  <c r="F4786" i="13"/>
  <c r="F4787" i="13"/>
  <c r="F4788" i="13"/>
  <c r="F4789" i="13"/>
  <c r="F4790" i="13"/>
  <c r="F4791" i="13"/>
  <c r="F4792" i="13"/>
  <c r="F4793" i="13"/>
  <c r="F4794" i="13"/>
  <c r="F4795" i="13"/>
  <c r="F4796" i="13"/>
  <c r="F4797" i="13"/>
  <c r="F4798" i="13"/>
  <c r="F4799" i="13"/>
  <c r="F4800" i="13"/>
  <c r="F4801" i="13"/>
  <c r="F4802" i="13"/>
  <c r="F4803" i="13"/>
  <c r="F4804" i="13"/>
  <c r="F4805" i="13"/>
  <c r="F4806" i="13"/>
  <c r="F4807" i="13"/>
  <c r="F4808" i="13"/>
  <c r="F4809" i="13"/>
  <c r="F4810" i="13"/>
  <c r="F4811" i="13"/>
  <c r="F4812" i="13"/>
  <c r="F4813" i="13"/>
  <c r="F4814" i="13"/>
  <c r="F4815" i="13"/>
  <c r="F4816" i="13"/>
  <c r="F4817" i="13"/>
  <c r="F4818" i="13"/>
  <c r="F4819" i="13"/>
  <c r="F4820" i="13"/>
  <c r="F4821" i="13"/>
  <c r="F4822" i="13"/>
  <c r="F4823" i="13"/>
  <c r="F4824" i="13"/>
  <c r="F4825" i="13"/>
  <c r="F4826" i="13"/>
  <c r="F4827" i="13"/>
  <c r="F4828" i="13"/>
  <c r="F4829" i="13"/>
  <c r="F4830" i="13"/>
  <c r="F4831" i="13"/>
  <c r="F4832" i="13"/>
  <c r="F4833" i="13"/>
  <c r="F4834" i="13"/>
  <c r="F4835" i="13"/>
  <c r="F4836" i="13"/>
  <c r="F4837" i="13"/>
  <c r="F4838" i="13"/>
  <c r="F4839" i="13"/>
  <c r="F4840" i="13"/>
  <c r="F4841" i="13"/>
  <c r="F4842" i="13"/>
  <c r="F4843" i="13"/>
  <c r="F4844" i="13"/>
  <c r="F4845" i="13"/>
  <c r="F4846" i="13"/>
  <c r="F4847" i="13"/>
  <c r="F4848" i="13"/>
  <c r="F4849" i="13"/>
  <c r="F4850" i="13"/>
  <c r="F4851" i="13"/>
  <c r="F4852" i="13"/>
  <c r="F4853" i="13"/>
  <c r="F4854" i="13"/>
  <c r="F4855" i="13"/>
  <c r="F4856" i="13"/>
  <c r="F4857" i="13"/>
  <c r="F4858" i="13"/>
  <c r="F4859" i="13"/>
  <c r="F4860" i="13"/>
  <c r="F4861" i="13"/>
  <c r="F4862" i="13"/>
  <c r="F4863" i="13"/>
  <c r="F4864" i="13"/>
  <c r="F4865" i="13"/>
  <c r="F4866" i="13"/>
  <c r="F4867" i="13"/>
  <c r="F4868" i="13"/>
  <c r="F4869" i="13"/>
  <c r="F4870" i="13"/>
  <c r="F4871" i="13"/>
  <c r="F4872" i="13"/>
  <c r="F4873" i="13"/>
  <c r="F4874" i="13"/>
  <c r="F4875" i="13"/>
  <c r="F4876" i="13"/>
  <c r="F4877" i="13"/>
  <c r="F4878" i="13"/>
  <c r="F4879" i="13"/>
  <c r="F4880" i="13"/>
  <c r="F4881" i="13"/>
  <c r="F4882" i="13"/>
  <c r="F4883" i="13"/>
  <c r="F4884" i="13"/>
  <c r="F4885" i="13"/>
  <c r="F4886" i="13"/>
  <c r="F4887" i="13"/>
  <c r="F4888" i="13"/>
  <c r="F4889" i="13"/>
  <c r="F4890" i="13"/>
  <c r="F4891" i="13"/>
  <c r="F4892" i="13"/>
  <c r="F4893" i="13"/>
  <c r="F4894" i="13"/>
  <c r="F4895" i="13"/>
  <c r="F4896" i="13"/>
  <c r="F4897" i="13"/>
  <c r="F4898" i="13"/>
  <c r="F4899" i="13"/>
  <c r="F4900" i="13"/>
  <c r="F4901" i="13"/>
  <c r="F4902" i="13"/>
  <c r="F4903" i="13"/>
  <c r="F4904" i="13"/>
  <c r="F4905" i="13"/>
  <c r="F4906" i="13"/>
  <c r="F4907" i="13"/>
  <c r="F4908" i="13"/>
  <c r="F4909" i="13"/>
  <c r="F4910" i="13"/>
  <c r="F4911" i="13"/>
  <c r="F4912" i="13"/>
  <c r="F4913" i="13"/>
  <c r="F4914" i="13"/>
  <c r="F4915" i="13"/>
  <c r="F4916" i="13"/>
  <c r="F4917" i="13"/>
  <c r="F4918" i="13"/>
  <c r="F4919" i="13"/>
  <c r="F4920" i="13"/>
  <c r="F4921" i="13"/>
  <c r="F4922" i="13"/>
  <c r="F4923" i="13"/>
  <c r="F4924" i="13"/>
  <c r="F4925" i="13"/>
  <c r="F4926" i="13"/>
  <c r="F4927" i="13"/>
  <c r="F4928" i="13"/>
  <c r="F4929" i="13"/>
  <c r="F4930" i="13"/>
  <c r="F4931" i="13"/>
  <c r="F4932" i="13"/>
  <c r="F4933" i="13"/>
  <c r="F4934" i="13"/>
  <c r="F4935" i="13"/>
  <c r="F4936" i="13"/>
  <c r="F4937" i="13"/>
  <c r="F4938" i="13"/>
  <c r="F4939" i="13"/>
  <c r="F4940" i="13"/>
  <c r="F4941" i="13"/>
  <c r="F4942" i="13"/>
  <c r="F4943" i="13"/>
  <c r="F4944" i="13"/>
  <c r="F4945" i="13"/>
  <c r="F4946" i="13"/>
  <c r="F4947" i="13"/>
  <c r="F4948" i="13"/>
  <c r="F4949" i="13"/>
  <c r="F4950" i="13"/>
  <c r="F4951" i="13"/>
  <c r="F4952" i="13"/>
  <c r="F4953" i="13"/>
  <c r="F4954" i="13"/>
  <c r="F4955" i="13"/>
  <c r="F4956" i="13"/>
  <c r="F4957" i="13"/>
  <c r="F4958" i="13"/>
  <c r="F4959" i="13"/>
  <c r="F4960" i="13"/>
  <c r="F4961" i="13"/>
  <c r="F4962" i="13"/>
  <c r="F4963" i="13"/>
  <c r="F4964" i="13"/>
  <c r="F4965" i="13"/>
  <c r="F4966" i="13"/>
  <c r="F4967" i="13"/>
  <c r="F4968" i="13"/>
  <c r="F4969" i="13"/>
  <c r="F4970" i="13"/>
  <c r="F4971" i="13"/>
  <c r="F4972" i="13"/>
  <c r="F4973" i="13"/>
  <c r="F4974" i="13"/>
  <c r="F4975" i="13"/>
  <c r="F4976" i="13"/>
  <c r="F4977" i="13"/>
  <c r="F4978" i="13"/>
  <c r="F4979" i="13"/>
  <c r="F4980" i="13"/>
  <c r="F4981" i="13"/>
  <c r="F4982" i="13"/>
  <c r="F4983" i="13"/>
  <c r="F4984" i="13"/>
  <c r="F4985" i="13"/>
  <c r="F4986" i="13"/>
  <c r="F4987" i="13"/>
  <c r="F4988" i="13"/>
  <c r="F4989" i="13"/>
  <c r="F4990" i="13"/>
  <c r="F4991" i="13"/>
  <c r="F4992" i="13"/>
  <c r="F4993" i="13"/>
  <c r="F4994" i="13"/>
  <c r="F4995" i="13"/>
  <c r="F4996" i="13"/>
  <c r="F4997" i="13"/>
  <c r="F4998" i="13"/>
  <c r="F4999" i="13"/>
  <c r="F5000" i="13"/>
  <c r="F5001" i="13"/>
  <c r="F5002" i="13"/>
  <c r="F5003" i="13"/>
  <c r="F5004" i="13"/>
  <c r="F5005" i="13"/>
  <c r="F5006" i="13"/>
  <c r="F5007" i="13"/>
  <c r="F5008" i="13"/>
  <c r="F5009" i="13"/>
  <c r="F5010" i="13"/>
  <c r="F5011" i="13"/>
  <c r="F5012" i="13"/>
  <c r="F5013" i="13"/>
  <c r="F5014" i="13"/>
  <c r="F5015" i="13"/>
  <c r="F5016" i="13"/>
  <c r="F5017" i="13"/>
  <c r="F5018" i="13"/>
  <c r="F5019" i="13"/>
  <c r="F5020" i="13"/>
  <c r="F5021" i="13"/>
  <c r="F5022" i="13"/>
  <c r="F5023" i="13"/>
  <c r="F5024" i="13"/>
  <c r="F5025" i="13"/>
  <c r="F5026" i="13"/>
  <c r="F5027" i="13"/>
  <c r="F5028" i="13"/>
  <c r="F5029" i="13"/>
  <c r="F5030" i="13"/>
  <c r="F5031" i="13"/>
  <c r="F5032" i="13"/>
  <c r="F5033" i="13"/>
  <c r="F5034" i="13"/>
  <c r="F5035" i="13"/>
  <c r="F5036" i="13"/>
  <c r="F5037" i="13"/>
  <c r="F5038" i="13"/>
  <c r="F5039" i="13"/>
  <c r="F5040" i="13"/>
  <c r="F5041" i="13"/>
  <c r="F5042" i="13"/>
  <c r="F5043" i="13"/>
  <c r="F5044" i="13"/>
  <c r="F5045" i="13"/>
  <c r="F5046" i="13"/>
  <c r="F5047" i="13"/>
  <c r="F5048" i="13"/>
  <c r="F5049" i="13"/>
  <c r="F5050" i="13"/>
  <c r="F5051" i="13"/>
  <c r="F5052" i="13"/>
  <c r="F5053" i="13"/>
  <c r="F5054" i="13"/>
  <c r="F5055" i="13"/>
  <c r="F5056" i="13"/>
  <c r="F5057" i="13"/>
  <c r="F5058" i="13"/>
  <c r="F5059" i="13"/>
  <c r="F5060" i="13"/>
  <c r="F5061" i="13"/>
  <c r="F5062" i="13"/>
  <c r="F5063" i="13"/>
  <c r="F5064" i="13"/>
  <c r="F5065" i="13"/>
  <c r="F5066" i="13"/>
  <c r="F5067" i="13"/>
  <c r="F5068" i="13"/>
  <c r="F5069" i="13"/>
  <c r="F5070" i="13"/>
  <c r="F5071" i="13"/>
  <c r="F5072" i="13"/>
  <c r="F5073" i="13"/>
  <c r="F5074" i="13"/>
  <c r="F5075" i="13"/>
  <c r="F5076" i="13"/>
  <c r="F5077" i="13"/>
  <c r="F5078" i="13"/>
  <c r="F5079" i="13"/>
  <c r="F5080" i="13"/>
  <c r="F5081" i="13"/>
  <c r="F5082" i="13"/>
  <c r="F5083" i="13"/>
  <c r="F5084" i="13"/>
  <c r="F5085" i="13"/>
  <c r="F5086" i="13"/>
  <c r="F5087" i="13"/>
  <c r="F5088" i="13"/>
  <c r="F5089" i="13"/>
  <c r="F5090" i="13"/>
  <c r="F5091" i="13"/>
  <c r="F5092" i="13"/>
  <c r="F5093" i="13"/>
  <c r="F5094" i="13"/>
  <c r="F5095" i="13"/>
  <c r="F5096" i="13"/>
  <c r="F5097" i="13"/>
  <c r="F5098" i="13"/>
  <c r="F5099" i="13"/>
  <c r="F5100" i="13"/>
  <c r="F5101" i="13"/>
  <c r="F5102" i="13"/>
  <c r="F5103" i="13"/>
  <c r="F5104" i="13"/>
  <c r="F5105" i="13"/>
  <c r="F5106" i="13"/>
  <c r="F5107" i="13"/>
  <c r="F5108" i="13"/>
  <c r="F5109" i="13"/>
  <c r="F5110" i="13"/>
  <c r="F5111" i="13"/>
  <c r="F2" i="13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Q3820" i="11"/>
  <c r="Q3821" i="11"/>
  <c r="Q3822" i="11"/>
  <c r="Q3823" i="11"/>
  <c r="Q3824" i="11"/>
  <c r="Q3825" i="11"/>
  <c r="Q3826" i="11"/>
  <c r="Q3827" i="11"/>
  <c r="Q3828" i="11"/>
  <c r="Q3829" i="11"/>
  <c r="Q3830" i="11"/>
  <c r="Q3831" i="11"/>
  <c r="Q3832" i="11"/>
  <c r="Q3833" i="11"/>
  <c r="Q3834" i="11"/>
  <c r="Q3835" i="11"/>
  <c r="Q3836" i="11"/>
  <c r="Q3837" i="11"/>
  <c r="Q3838" i="11"/>
  <c r="Q3839" i="11"/>
  <c r="Q3840" i="11"/>
  <c r="Q3841" i="11"/>
  <c r="Q3842" i="11"/>
  <c r="Q3843" i="11"/>
  <c r="Q3844" i="11"/>
  <c r="Q3845" i="11"/>
  <c r="Q3846" i="11"/>
  <c r="Q3847" i="11"/>
  <c r="Q3848" i="11"/>
  <c r="Q3849" i="11"/>
  <c r="Q3850" i="11"/>
  <c r="Q3851" i="11"/>
  <c r="Q3852" i="11"/>
  <c r="Q3853" i="11"/>
  <c r="Q3854" i="11"/>
  <c r="Q3855" i="11"/>
  <c r="Q3856" i="11"/>
  <c r="Q3857" i="11"/>
  <c r="Q3858" i="11"/>
  <c r="Q3859" i="11"/>
  <c r="Q3860" i="11"/>
  <c r="Q3861" i="11"/>
  <c r="Q3862" i="11"/>
  <c r="Q3863" i="11"/>
  <c r="Q3864" i="11"/>
  <c r="Q3865" i="11"/>
  <c r="Q3866" i="11"/>
  <c r="Q3867" i="11"/>
  <c r="Q3868" i="11"/>
  <c r="Q3869" i="11"/>
  <c r="Q3870" i="11"/>
  <c r="Q3871" i="11"/>
  <c r="Q3872" i="11"/>
  <c r="Q3873" i="11"/>
  <c r="Q3874" i="11"/>
  <c r="Q3875" i="11"/>
  <c r="Q3876" i="11"/>
  <c r="Q3877" i="11"/>
  <c r="Q3878" i="11"/>
  <c r="Q3879" i="11"/>
  <c r="Q3880" i="11"/>
  <c r="Q3881" i="11"/>
  <c r="Q3882" i="11"/>
  <c r="Q3883" i="11"/>
  <c r="Q3884" i="11"/>
  <c r="Q3885" i="11"/>
  <c r="Q3886" i="11"/>
  <c r="Q3887" i="11"/>
  <c r="Q3888" i="11"/>
  <c r="Q3889" i="11"/>
  <c r="Q3890" i="11"/>
  <c r="Q3891" i="11"/>
  <c r="Q3892" i="11"/>
  <c r="Q3893" i="11"/>
  <c r="Q3894" i="11"/>
  <c r="Q3895" i="11"/>
  <c r="Q3896" i="11"/>
  <c r="Q3897" i="11"/>
  <c r="Q3898" i="11"/>
  <c r="Q3899" i="11"/>
  <c r="Q3900" i="11"/>
  <c r="Q3901" i="11"/>
  <c r="Q3902" i="11"/>
  <c r="Q3903" i="11"/>
  <c r="Q3904" i="11"/>
  <c r="Q3905" i="11"/>
  <c r="Q3906" i="11"/>
  <c r="Q3907" i="11"/>
  <c r="Q3908" i="11"/>
  <c r="Q3909" i="11"/>
  <c r="Q3910" i="11"/>
  <c r="Q3911" i="11"/>
  <c r="Q3912" i="11"/>
  <c r="Q3913" i="11"/>
  <c r="Q3914" i="11"/>
  <c r="Q3915" i="11"/>
  <c r="Q3916" i="11"/>
  <c r="Q3917" i="11"/>
  <c r="Q3918" i="11"/>
  <c r="Q3919" i="11"/>
  <c r="Q3920" i="11"/>
  <c r="Q3921" i="11"/>
  <c r="Q3922" i="11"/>
  <c r="Q3923" i="11"/>
  <c r="Q3924" i="11"/>
  <c r="Q3925" i="11"/>
  <c r="Q3926" i="11"/>
  <c r="Q3927" i="11"/>
  <c r="Q3928" i="11"/>
  <c r="Q3929" i="11"/>
  <c r="Q3930" i="11"/>
  <c r="Q3931" i="11"/>
  <c r="Q3932" i="11"/>
  <c r="Q3933" i="11"/>
  <c r="Q3934" i="11"/>
  <c r="Q3935" i="11"/>
  <c r="Q3936" i="11"/>
  <c r="Q3937" i="11"/>
  <c r="Q3938" i="11"/>
  <c r="Q3939" i="11"/>
  <c r="Q3940" i="11"/>
  <c r="Q3941" i="11"/>
  <c r="Q3942" i="11"/>
  <c r="Q3943" i="11"/>
  <c r="Q3944" i="11"/>
  <c r="Q3945" i="11"/>
  <c r="Q3946" i="11"/>
  <c r="Q3947" i="11"/>
  <c r="Q3948" i="11"/>
  <c r="Q3949" i="11"/>
  <c r="Q3950" i="11"/>
  <c r="Q3951" i="11"/>
  <c r="Q3952" i="11"/>
  <c r="Q3953" i="11"/>
  <c r="Q3954" i="11"/>
  <c r="Q3955" i="11"/>
  <c r="Q3956" i="11"/>
  <c r="Q3957" i="11"/>
  <c r="Q3958" i="11"/>
  <c r="Q3959" i="11"/>
  <c r="Q3960" i="11"/>
  <c r="Q3961" i="11"/>
  <c r="Q3962" i="11"/>
  <c r="Q3963" i="11"/>
  <c r="Q3964" i="11"/>
  <c r="Q3965" i="11"/>
  <c r="Q3966" i="11"/>
  <c r="Q3967" i="11"/>
  <c r="Q3968" i="11"/>
  <c r="Q3969" i="11"/>
  <c r="Q3970" i="11"/>
  <c r="Q3971" i="11"/>
  <c r="Q3972" i="11"/>
  <c r="Q3973" i="11"/>
  <c r="Q3974" i="11"/>
  <c r="Q3975" i="11"/>
  <c r="Q3976" i="11"/>
  <c r="Q3977" i="11"/>
  <c r="Q3978" i="11"/>
  <c r="Q3979" i="11"/>
  <c r="Q3980" i="11"/>
  <c r="Q3981" i="11"/>
  <c r="Q3982" i="11"/>
  <c r="Q3983" i="11"/>
  <c r="Q3984" i="11"/>
  <c r="Q3985" i="11"/>
  <c r="Q3986" i="11"/>
  <c r="Q3987" i="11"/>
  <c r="Q3988" i="11"/>
  <c r="Q3989" i="11"/>
  <c r="Q3990" i="11"/>
  <c r="Q3991" i="11"/>
  <c r="Q3992" i="11"/>
  <c r="Q3993" i="11"/>
  <c r="Q3994" i="11"/>
  <c r="Q3995" i="11"/>
  <c r="Q3996" i="11"/>
  <c r="Q3997" i="11"/>
  <c r="Q3998" i="11"/>
  <c r="Q3999" i="11"/>
  <c r="Q4000" i="11"/>
  <c r="Q4001" i="11"/>
  <c r="Q4002" i="11"/>
  <c r="Q4003" i="11"/>
  <c r="Q4004" i="11"/>
  <c r="Q4005" i="11"/>
  <c r="Q4006" i="11"/>
  <c r="Q4007" i="11"/>
  <c r="Q4008" i="11"/>
  <c r="Q4009" i="11"/>
  <c r="Q4010" i="11"/>
  <c r="Q4011" i="11"/>
  <c r="Q4012" i="11"/>
  <c r="Q4013" i="11"/>
  <c r="Q4014" i="11"/>
  <c r="Q4015" i="11"/>
  <c r="Q4016" i="11"/>
  <c r="Q4017" i="11"/>
  <c r="Q4018" i="11"/>
  <c r="Q4019" i="11"/>
  <c r="Q4020" i="11"/>
  <c r="Q4021" i="11"/>
  <c r="Q4022" i="11"/>
  <c r="Q4023" i="11"/>
  <c r="Q4024" i="11"/>
  <c r="Q4025" i="11"/>
  <c r="Q4026" i="11"/>
  <c r="Q4027" i="11"/>
  <c r="Q4028" i="11"/>
  <c r="Q4029" i="11"/>
  <c r="Q4030" i="11"/>
  <c r="Q4031" i="11"/>
  <c r="Q4032" i="11"/>
  <c r="Q4033" i="11"/>
  <c r="Q4034" i="11"/>
  <c r="Q4035" i="11"/>
  <c r="Q4036" i="11"/>
  <c r="Q4037" i="11"/>
  <c r="Q4038" i="11"/>
  <c r="Q4039" i="11"/>
  <c r="Q4040" i="11"/>
  <c r="Q4041" i="11"/>
  <c r="Q4042" i="11"/>
  <c r="Q4043" i="11"/>
  <c r="Q4044" i="11"/>
  <c r="Q4045" i="11"/>
  <c r="Q4046" i="11"/>
  <c r="Q4047" i="11"/>
  <c r="Q4048" i="11"/>
  <c r="Q4049" i="11"/>
  <c r="Q4050" i="11"/>
  <c r="Q4051" i="11"/>
  <c r="Q4052" i="11"/>
  <c r="Q4053" i="11"/>
  <c r="Q4054" i="11"/>
  <c r="Q4055" i="11"/>
  <c r="Q4056" i="11"/>
  <c r="Q4057" i="11"/>
  <c r="Q4058" i="11"/>
  <c r="Q4059" i="11"/>
  <c r="Q4060" i="11"/>
  <c r="Q4061" i="11"/>
  <c r="Q4062" i="11"/>
  <c r="Q4063" i="11"/>
  <c r="Q4064" i="11"/>
  <c r="Q4065" i="11"/>
  <c r="Q4066" i="11"/>
  <c r="Q4067" i="11"/>
  <c r="Q4068" i="11"/>
  <c r="Q4069" i="11"/>
  <c r="Q4070" i="11"/>
  <c r="Q4071" i="11"/>
  <c r="Q4072" i="11"/>
  <c r="Q4073" i="11"/>
  <c r="Q4074" i="11"/>
  <c r="Q4075" i="11"/>
  <c r="Q4076" i="11"/>
  <c r="Q4077" i="11"/>
  <c r="Q4078" i="11"/>
  <c r="Q4079" i="11"/>
  <c r="Q4080" i="11"/>
  <c r="Q4081" i="11"/>
  <c r="Q4082" i="11"/>
  <c r="Q4083" i="11"/>
  <c r="Q4084" i="11"/>
  <c r="Q4085" i="11"/>
  <c r="Q4086" i="11"/>
  <c r="Q4087" i="11"/>
  <c r="Q4088" i="11"/>
  <c r="Q4089" i="11"/>
  <c r="Q4090" i="11"/>
  <c r="Q4091" i="11"/>
  <c r="Q4092" i="11"/>
  <c r="Q4093" i="11"/>
  <c r="Q4094" i="11"/>
  <c r="Q4095" i="11"/>
  <c r="Q4096" i="11"/>
  <c r="Q4097" i="11"/>
  <c r="Q4098" i="11"/>
  <c r="Q4099" i="11"/>
  <c r="Q4100" i="11"/>
  <c r="Q4101" i="11"/>
  <c r="Q4102" i="11"/>
  <c r="Q4103" i="11"/>
  <c r="Q4104" i="11"/>
  <c r="Q4105" i="11"/>
  <c r="Q4106" i="11"/>
  <c r="Q4107" i="11"/>
  <c r="Q4108" i="11"/>
  <c r="Q4109" i="11"/>
  <c r="Q4110" i="11"/>
  <c r="Q4111" i="11"/>
  <c r="Q4112" i="11"/>
  <c r="Q4113" i="11"/>
  <c r="Q4114" i="11"/>
  <c r="Q4115" i="11"/>
  <c r="Q4116" i="11"/>
  <c r="Q4117" i="11"/>
  <c r="Q4118" i="11"/>
  <c r="Q4119" i="11"/>
  <c r="Q4120" i="11"/>
  <c r="Q4121" i="11"/>
  <c r="Q4122" i="11"/>
  <c r="Q4123" i="11"/>
  <c r="Q4124" i="11"/>
  <c r="Q4125" i="11"/>
  <c r="Q4126" i="11"/>
  <c r="Q4127" i="11"/>
  <c r="Q4128" i="11"/>
  <c r="Q4129" i="11"/>
  <c r="Q4130" i="11"/>
  <c r="Q4131" i="11"/>
  <c r="Q4132" i="11"/>
  <c r="Q4133" i="11"/>
  <c r="Q4134" i="11"/>
  <c r="Q4135" i="11"/>
  <c r="Q4136" i="11"/>
  <c r="Q4137" i="11"/>
  <c r="Q4138" i="11"/>
  <c r="Q4139" i="11"/>
  <c r="Q4140" i="11"/>
  <c r="Q4141" i="11"/>
  <c r="Q4142" i="11"/>
  <c r="Q4143" i="11"/>
  <c r="Q4144" i="11"/>
  <c r="Q4145" i="11"/>
  <c r="Q4146" i="11"/>
  <c r="Q4147" i="11"/>
  <c r="Q4148" i="11"/>
  <c r="Q4149" i="11"/>
  <c r="Q4150" i="11"/>
  <c r="Q4151" i="11"/>
  <c r="Q4152" i="11"/>
  <c r="Q4153" i="11"/>
  <c r="Q4154" i="11"/>
  <c r="Q4155" i="11"/>
  <c r="Q4156" i="11"/>
  <c r="Q4157" i="11"/>
  <c r="Q4158" i="11"/>
  <c r="Q4159" i="11"/>
  <c r="Q4160" i="11"/>
  <c r="Q4161" i="11"/>
  <c r="Q4162" i="11"/>
  <c r="Q4163" i="11"/>
  <c r="Q4164" i="11"/>
  <c r="Q4165" i="11"/>
  <c r="Q4166" i="11"/>
  <c r="Q4167" i="11"/>
  <c r="Q4168" i="11"/>
  <c r="Q4169" i="11"/>
  <c r="Q4170" i="11"/>
  <c r="Q4171" i="11"/>
  <c r="Q4172" i="11"/>
  <c r="Q4173" i="11"/>
  <c r="Q4174" i="11"/>
  <c r="Q4175" i="11"/>
  <c r="Q4176" i="11"/>
  <c r="Q4177" i="11"/>
  <c r="Q4178" i="11"/>
  <c r="Q4179" i="11"/>
  <c r="Q4180" i="11"/>
  <c r="Q4181" i="11"/>
  <c r="Q4182" i="11"/>
  <c r="Q4183" i="11"/>
  <c r="Q4184" i="11"/>
  <c r="Q4185" i="11"/>
  <c r="Q4186" i="11"/>
  <c r="Q4187" i="11"/>
  <c r="Q4188" i="11"/>
  <c r="Q4189" i="11"/>
  <c r="Q4190" i="11"/>
  <c r="Q4191" i="11"/>
  <c r="Q4192" i="11"/>
  <c r="Q4193" i="11"/>
  <c r="Q4194" i="11"/>
  <c r="Q4195" i="11"/>
  <c r="Q4196" i="11"/>
  <c r="Q4197" i="11"/>
  <c r="Q4198" i="11"/>
  <c r="Q4199" i="11"/>
  <c r="Q4200" i="11"/>
  <c r="Q4201" i="11"/>
  <c r="Q4202" i="11"/>
  <c r="Q4203" i="11"/>
  <c r="Q4204" i="11"/>
  <c r="Q4205" i="11"/>
  <c r="Q4206" i="11"/>
  <c r="Q4207" i="11"/>
  <c r="Q4208" i="11"/>
  <c r="Q4209" i="11"/>
  <c r="Q4210" i="11"/>
  <c r="Q4211" i="11"/>
  <c r="Q4212" i="11"/>
  <c r="Q4213" i="11"/>
  <c r="Q4214" i="11"/>
  <c r="Q4215" i="11"/>
  <c r="Q4216" i="11"/>
  <c r="Q4217" i="11"/>
  <c r="Q4218" i="11"/>
  <c r="Q4219" i="11"/>
  <c r="Q4220" i="11"/>
  <c r="Q4221" i="11"/>
  <c r="Q4222" i="11"/>
  <c r="Q4223" i="11"/>
  <c r="Q4224" i="11"/>
  <c r="Q4225" i="11"/>
  <c r="Q4226" i="11"/>
  <c r="Q4227" i="11"/>
  <c r="Q4228" i="11"/>
  <c r="Q4229" i="11"/>
  <c r="Q4230" i="11"/>
  <c r="Q4231" i="11"/>
  <c r="Q4232" i="11"/>
  <c r="Q4233" i="11"/>
  <c r="Q4234" i="11"/>
  <c r="Q4235" i="11"/>
  <c r="Q4236" i="11"/>
  <c r="Q4237" i="11"/>
  <c r="Q4238" i="11"/>
  <c r="Q4239" i="11"/>
  <c r="Q4240" i="11"/>
  <c r="Q4241" i="11"/>
  <c r="Q4242" i="11"/>
  <c r="Q4243" i="11"/>
  <c r="Q4244" i="11"/>
  <c r="Q4245" i="11"/>
  <c r="Q4246" i="11"/>
  <c r="Q4247" i="11"/>
  <c r="Q4248" i="11"/>
  <c r="Q4249" i="11"/>
  <c r="Q4250" i="11"/>
  <c r="Q4251" i="11"/>
  <c r="Q4252" i="11"/>
  <c r="Q4253" i="11"/>
  <c r="Q4254" i="11"/>
  <c r="Q4255" i="11"/>
  <c r="Q4256" i="11"/>
  <c r="Q4257" i="11"/>
  <c r="Q4258" i="11"/>
  <c r="Q4259" i="11"/>
  <c r="Q4260" i="11"/>
  <c r="Q4261" i="11"/>
  <c r="Q4262" i="11"/>
  <c r="Q4263" i="11"/>
  <c r="Q4264" i="11"/>
  <c r="Q4265" i="11"/>
  <c r="Q4266" i="11"/>
  <c r="Q4267" i="11"/>
  <c r="Q4268" i="11"/>
  <c r="Q4269" i="11"/>
  <c r="Q4270" i="11"/>
  <c r="Q4271" i="11"/>
  <c r="Q4272" i="11"/>
  <c r="Q4273" i="11"/>
  <c r="Q4274" i="11"/>
  <c r="Q4275" i="11"/>
  <c r="Q4276" i="11"/>
  <c r="Q4277" i="11"/>
  <c r="Q4278" i="11"/>
  <c r="Q4279" i="11"/>
  <c r="Q4280" i="11"/>
  <c r="Q4281" i="11"/>
  <c r="Q4282" i="11"/>
  <c r="Q4283" i="11"/>
  <c r="Q4284" i="11"/>
  <c r="Q4285" i="11"/>
  <c r="Q4286" i="11"/>
  <c r="Q4287" i="11"/>
  <c r="Q4288" i="11"/>
  <c r="Q4289" i="11"/>
  <c r="Q4290" i="11"/>
  <c r="Q4291" i="11"/>
  <c r="Q4292" i="11"/>
  <c r="Q4293" i="11"/>
  <c r="Q4294" i="11"/>
  <c r="Q4295" i="11"/>
  <c r="Q4296" i="11"/>
  <c r="Q4297" i="11"/>
  <c r="Q4298" i="11"/>
  <c r="Q4299" i="11"/>
  <c r="Q4300" i="11"/>
  <c r="Q4301" i="11"/>
  <c r="Q4302" i="11"/>
  <c r="Q4303" i="11"/>
  <c r="Q4304" i="11"/>
  <c r="Q4305" i="11"/>
  <c r="Q4306" i="11"/>
  <c r="Q4307" i="11"/>
  <c r="Q4308" i="11"/>
  <c r="Q4309" i="11"/>
  <c r="Q4310" i="11"/>
  <c r="Q4311" i="11"/>
  <c r="Q4312" i="11"/>
  <c r="Q4313" i="11"/>
  <c r="Q4314" i="11"/>
  <c r="Q4315" i="11"/>
  <c r="Q4316" i="11"/>
  <c r="Q4317" i="11"/>
  <c r="Q4318" i="11"/>
  <c r="Q4319" i="11"/>
  <c r="Q4320" i="11"/>
  <c r="Q4321" i="11"/>
  <c r="Q4322" i="11"/>
  <c r="Q4323" i="11"/>
  <c r="Q4324" i="11"/>
  <c r="Q4325" i="11"/>
  <c r="Q4326" i="11"/>
  <c r="Q4327" i="11"/>
  <c r="Q4328" i="11"/>
  <c r="Q4329" i="11"/>
  <c r="Q4330" i="11"/>
  <c r="Q4331" i="11"/>
  <c r="Q4332" i="11"/>
  <c r="Q4333" i="11"/>
  <c r="Q4334" i="11"/>
  <c r="Q4335" i="11"/>
  <c r="Q4336" i="11"/>
  <c r="Q4337" i="11"/>
  <c r="Q4338" i="11"/>
  <c r="Q4339" i="11"/>
  <c r="Q4340" i="11"/>
  <c r="Q4341" i="11"/>
  <c r="Q4342" i="11"/>
  <c r="Q4343" i="11"/>
  <c r="Q4344" i="11"/>
  <c r="Q4345" i="11"/>
  <c r="Q4346" i="11"/>
  <c r="Q4347" i="11"/>
  <c r="Q4348" i="11"/>
  <c r="Q4349" i="11"/>
  <c r="Q4350" i="11"/>
  <c r="Q4351" i="11"/>
  <c r="Q4352" i="11"/>
  <c r="Q4353" i="11"/>
  <c r="Q4354" i="11"/>
  <c r="Q4355" i="11"/>
  <c r="Q4356" i="11"/>
  <c r="Q4357" i="11"/>
  <c r="Q4358" i="11"/>
  <c r="Q4359" i="11"/>
  <c r="Q4360" i="11"/>
  <c r="Q4361" i="11"/>
  <c r="Q4362" i="11"/>
  <c r="Q4363" i="11"/>
  <c r="Q4364" i="11"/>
  <c r="Q4365" i="11"/>
  <c r="Q4366" i="11"/>
  <c r="Q4367" i="11"/>
  <c r="Q4368" i="11"/>
  <c r="Q4369" i="11"/>
  <c r="Q4370" i="11"/>
  <c r="Q4371" i="11"/>
  <c r="Q4372" i="11"/>
  <c r="Q4373" i="11"/>
  <c r="Q4374" i="11"/>
  <c r="Q4375" i="11"/>
  <c r="Q4376" i="11"/>
  <c r="Q4377" i="11"/>
  <c r="Q4378" i="11"/>
  <c r="Q4379" i="11"/>
  <c r="Q4380" i="11"/>
  <c r="Q4381" i="11"/>
  <c r="Q4382" i="11"/>
  <c r="Q4383" i="11"/>
  <c r="Q4384" i="11"/>
  <c r="Q4385" i="11"/>
  <c r="Q4386" i="11"/>
  <c r="Q4387" i="11"/>
  <c r="Q4388" i="11"/>
  <c r="Q4389" i="11"/>
  <c r="Q4390" i="11"/>
  <c r="Q4391" i="11"/>
  <c r="Q4392" i="11"/>
  <c r="Q4393" i="11"/>
  <c r="Q4394" i="11"/>
  <c r="Q4395" i="11"/>
  <c r="Q4396" i="11"/>
  <c r="Q4397" i="11"/>
  <c r="Q4398" i="11"/>
  <c r="Q4399" i="11"/>
  <c r="Q4400" i="11"/>
  <c r="Q4401" i="11"/>
  <c r="Q4402" i="11"/>
  <c r="Q4403" i="11"/>
  <c r="Q4404" i="11"/>
  <c r="Q4405" i="11"/>
  <c r="Q4406" i="11"/>
  <c r="Q4407" i="11"/>
  <c r="Q4408" i="11"/>
  <c r="Q4409" i="11"/>
  <c r="Q4410" i="11"/>
  <c r="Q4411" i="11"/>
  <c r="Q4412" i="11"/>
  <c r="Q4413" i="11"/>
  <c r="Q4414" i="11"/>
  <c r="Q4415" i="11"/>
  <c r="Q4416" i="11"/>
  <c r="Q4417" i="11"/>
  <c r="Q4418" i="11"/>
  <c r="Q4419" i="11"/>
  <c r="Q4420" i="11"/>
  <c r="Q4421" i="11"/>
  <c r="Q4422" i="11"/>
  <c r="Q4423" i="11"/>
  <c r="Q4424" i="11"/>
  <c r="Q4425" i="11"/>
  <c r="Q4426" i="11"/>
  <c r="Q4427" i="11"/>
  <c r="Q4428" i="11"/>
  <c r="Q4429" i="11"/>
  <c r="Q4430" i="11"/>
  <c r="Q4431" i="11"/>
  <c r="Q4432" i="11"/>
  <c r="Q4433" i="11"/>
  <c r="Q4434" i="11"/>
  <c r="Q4435" i="11"/>
  <c r="Q4436" i="11"/>
  <c r="Q4437" i="11"/>
  <c r="Q4438" i="11"/>
  <c r="Q4439" i="11"/>
  <c r="Q4440" i="11"/>
  <c r="Q4441" i="11"/>
  <c r="Q4442" i="11"/>
  <c r="Q4443" i="11"/>
  <c r="Q4444" i="11"/>
  <c r="Q4445" i="11"/>
  <c r="Q4446" i="11"/>
  <c r="Q4447" i="11"/>
  <c r="Q4448" i="11"/>
  <c r="Q4449" i="11"/>
  <c r="Q4450" i="11"/>
  <c r="Q4451" i="11"/>
  <c r="Q4452" i="11"/>
  <c r="Q4453" i="11"/>
  <c r="Q4454" i="11"/>
  <c r="Q4455" i="11"/>
  <c r="Q4456" i="11"/>
  <c r="Q4457" i="11"/>
  <c r="Q4458" i="11"/>
  <c r="Q4459" i="11"/>
  <c r="Q4460" i="11"/>
  <c r="Q4461" i="11"/>
  <c r="Q4462" i="11"/>
  <c r="Q4463" i="11"/>
  <c r="Q4464" i="11"/>
  <c r="Q4465" i="11"/>
  <c r="Q4466" i="11"/>
  <c r="Q4467" i="11"/>
  <c r="Q4468" i="11"/>
  <c r="Q4469" i="11"/>
  <c r="Q4470" i="11"/>
  <c r="Q4471" i="11"/>
  <c r="Q4472" i="11"/>
  <c r="Q4473" i="11"/>
  <c r="Q4474" i="11"/>
  <c r="Q4475" i="11"/>
  <c r="Q4476" i="11"/>
  <c r="Q4477" i="11"/>
  <c r="Q4478" i="11"/>
  <c r="Q4479" i="11"/>
  <c r="Q4480" i="11"/>
  <c r="Q4481" i="11"/>
  <c r="Q4482" i="11"/>
  <c r="Q4483" i="11"/>
  <c r="Q4484" i="11"/>
  <c r="Q4485" i="11"/>
  <c r="Q4486" i="11"/>
  <c r="Q4487" i="11"/>
  <c r="Q4488" i="11"/>
  <c r="Q4489" i="11"/>
  <c r="Q4490" i="11"/>
  <c r="Q4491" i="11"/>
  <c r="Q4492" i="11"/>
  <c r="Q4493" i="11"/>
  <c r="Q4494" i="11"/>
  <c r="Q4495" i="11"/>
  <c r="Q4496" i="11"/>
  <c r="Q4497" i="11"/>
  <c r="Q4498" i="11"/>
  <c r="Q4499" i="11"/>
  <c r="Q4500" i="11"/>
  <c r="Q4501" i="11"/>
  <c r="Q4502" i="11"/>
  <c r="Q4503" i="11"/>
  <c r="Q4504" i="11"/>
  <c r="Q4505" i="11"/>
  <c r="Q4506" i="11"/>
  <c r="Q4507" i="11"/>
  <c r="Q4508" i="11"/>
  <c r="Q4509" i="11"/>
  <c r="Q4510" i="11"/>
  <c r="Q4511" i="11"/>
  <c r="Q4512" i="11"/>
  <c r="Q4513" i="11"/>
  <c r="Q4514" i="11"/>
  <c r="Q4515" i="11"/>
  <c r="Q4516" i="11"/>
  <c r="Q4517" i="11"/>
  <c r="Q4518" i="11"/>
  <c r="Q4519" i="11"/>
  <c r="Q4520" i="11"/>
  <c r="Q4521" i="11"/>
  <c r="Q4522" i="11"/>
  <c r="Q4523" i="11"/>
  <c r="Q4524" i="11"/>
  <c r="Q4525" i="11"/>
  <c r="Q4526" i="11"/>
  <c r="Q4527" i="11"/>
  <c r="Q4528" i="11"/>
  <c r="Q4529" i="11"/>
  <c r="Q4530" i="11"/>
  <c r="Q4531" i="11"/>
  <c r="Q4532" i="11"/>
  <c r="Q4533" i="11"/>
  <c r="Q4534" i="11"/>
  <c r="Q4535" i="11"/>
  <c r="Q4536" i="11"/>
  <c r="Q4537" i="11"/>
  <c r="Q4538" i="11"/>
  <c r="Q4539" i="11"/>
  <c r="Q4540" i="11"/>
  <c r="Q4541" i="11"/>
  <c r="Q4542" i="11"/>
  <c r="Q4543" i="11"/>
  <c r="Q4544" i="11"/>
  <c r="Q4545" i="11"/>
  <c r="Q4546" i="11"/>
  <c r="Q4547" i="11"/>
  <c r="Q4548" i="11"/>
  <c r="Q4549" i="11"/>
  <c r="Q4550" i="11"/>
  <c r="Q4551" i="11"/>
  <c r="Q4552" i="11"/>
  <c r="Q4553" i="11"/>
  <c r="Q4554" i="11"/>
  <c r="Q4555" i="11"/>
  <c r="Q4556" i="11"/>
  <c r="Q4557" i="11"/>
  <c r="Q4558" i="11"/>
  <c r="Q4559" i="11"/>
  <c r="Q4560" i="11"/>
  <c r="Q4561" i="11"/>
  <c r="Q4562" i="11"/>
  <c r="Q4563" i="11"/>
  <c r="Q4564" i="11"/>
  <c r="Q4565" i="11"/>
  <c r="Q4566" i="11"/>
  <c r="Q4567" i="11"/>
  <c r="Q4568" i="11"/>
  <c r="Q4569" i="11"/>
  <c r="Q4570" i="11"/>
  <c r="Q4571" i="11"/>
  <c r="Q4572" i="11"/>
  <c r="Q4573" i="11"/>
  <c r="Q4574" i="11"/>
  <c r="Q4575" i="11"/>
  <c r="Q4576" i="11"/>
  <c r="Q4577" i="11"/>
  <c r="Q4578" i="11"/>
  <c r="Q4579" i="11"/>
  <c r="Q4580" i="11"/>
  <c r="Q4581" i="11"/>
  <c r="Q4582" i="11"/>
  <c r="Q4583" i="11"/>
  <c r="Q4584" i="11"/>
  <c r="Q4585" i="11"/>
  <c r="Q4586" i="11"/>
  <c r="Q4587" i="11"/>
  <c r="Q4588" i="11"/>
  <c r="Q4589" i="11"/>
  <c r="Q4590" i="11"/>
  <c r="Q4591" i="11"/>
  <c r="Q4592" i="11"/>
  <c r="Q4593" i="11"/>
  <c r="Q4594" i="11"/>
  <c r="Q4595" i="11"/>
  <c r="Q4596" i="11"/>
  <c r="Q4597" i="11"/>
  <c r="Q4598" i="11"/>
  <c r="Q4599" i="11"/>
  <c r="Q4600" i="11"/>
  <c r="Q4601" i="11"/>
  <c r="Q4602" i="11"/>
  <c r="Q4603" i="11"/>
  <c r="Q4604" i="11"/>
  <c r="Q4605" i="11"/>
  <c r="Q4606" i="11"/>
  <c r="Q4607" i="11"/>
  <c r="Q4608" i="11"/>
  <c r="Q4609" i="11"/>
  <c r="Q4610" i="11"/>
  <c r="Q4611" i="11"/>
  <c r="Q4612" i="11"/>
  <c r="Q4613" i="11"/>
  <c r="Q4614" i="11"/>
  <c r="Q4615" i="11"/>
  <c r="Q4616" i="11"/>
  <c r="Q4617" i="11"/>
  <c r="Q4618" i="11"/>
  <c r="Q4619" i="11"/>
  <c r="Q4620" i="11"/>
  <c r="Q4621" i="11"/>
  <c r="Q4622" i="11"/>
  <c r="Q4623" i="11"/>
  <c r="Q4624" i="11"/>
  <c r="Q4625" i="11"/>
  <c r="Q4626" i="11"/>
  <c r="Q4627" i="11"/>
  <c r="Q4628" i="11"/>
  <c r="Q4629" i="11"/>
  <c r="Q4630" i="11"/>
  <c r="Q4631" i="11"/>
  <c r="Q4632" i="11"/>
  <c r="Q4633" i="11"/>
  <c r="Q4634" i="11"/>
  <c r="Q4635" i="11"/>
  <c r="Q4636" i="11"/>
  <c r="Q4637" i="11"/>
  <c r="Q4638" i="11"/>
  <c r="Q4639" i="11"/>
  <c r="Q4640" i="11"/>
  <c r="Q4641" i="11"/>
  <c r="Q4642" i="11"/>
  <c r="Q4643" i="11"/>
  <c r="Q4644" i="11"/>
  <c r="Q4645" i="11"/>
  <c r="Q4646" i="11"/>
  <c r="Q4647" i="11"/>
  <c r="Q4648" i="11"/>
  <c r="Q4649" i="11"/>
  <c r="Q4650" i="11"/>
  <c r="Q4651" i="11"/>
  <c r="Q4652" i="11"/>
  <c r="Q4653" i="11"/>
  <c r="Q4654" i="11"/>
  <c r="Q4655" i="11"/>
  <c r="Q4656" i="11"/>
  <c r="Q4657" i="11"/>
  <c r="Q4658" i="11"/>
  <c r="Q4659" i="11"/>
  <c r="Q4660" i="11"/>
  <c r="Q4661" i="11"/>
  <c r="Q4662" i="11"/>
  <c r="Q4663" i="11"/>
  <c r="Q4664" i="11"/>
  <c r="Q4665" i="11"/>
  <c r="Q4666" i="11"/>
  <c r="Q4667" i="11"/>
  <c r="Q4668" i="11"/>
  <c r="Q4669" i="11"/>
  <c r="Q4670" i="11"/>
  <c r="Q4671" i="11"/>
  <c r="Q4672" i="11"/>
  <c r="Q4673" i="11"/>
  <c r="Q4674" i="11"/>
  <c r="Q4675" i="11"/>
  <c r="Q4676" i="11"/>
  <c r="Q4677" i="11"/>
  <c r="Q4678" i="11"/>
  <c r="Q4679" i="11"/>
  <c r="Q4680" i="11"/>
  <c r="Q4681" i="11"/>
  <c r="Q4682" i="11"/>
  <c r="Q4683" i="11"/>
  <c r="Q4684" i="11"/>
  <c r="Q4685" i="11"/>
  <c r="Q4686" i="11"/>
  <c r="Q4687" i="11"/>
  <c r="Q4688" i="11"/>
  <c r="Q4689" i="11"/>
  <c r="Q4690" i="11"/>
  <c r="Q4691" i="11"/>
  <c r="Q4692" i="11"/>
  <c r="Q4693" i="11"/>
  <c r="Q4694" i="11"/>
  <c r="Q4695" i="11"/>
  <c r="Q4696" i="11"/>
  <c r="Q4697" i="11"/>
  <c r="Q4698" i="11"/>
  <c r="Q4699" i="11"/>
  <c r="Q4700" i="11"/>
  <c r="Q4701" i="11"/>
  <c r="Q4702" i="11"/>
  <c r="Q4703" i="11"/>
  <c r="Q4704" i="11"/>
  <c r="Q4705" i="11"/>
  <c r="Q4706" i="11"/>
  <c r="Q4707" i="11"/>
  <c r="Q4708" i="11"/>
  <c r="Q4709" i="11"/>
  <c r="Q4710" i="11"/>
  <c r="Q4711" i="11"/>
  <c r="Q4712" i="11"/>
  <c r="Q4713" i="11"/>
  <c r="Q4714" i="11"/>
  <c r="Q4715" i="11"/>
  <c r="Q4716" i="11"/>
  <c r="Q4717" i="11"/>
  <c r="Q4718" i="11"/>
  <c r="Q4719" i="11"/>
  <c r="Q4720" i="11"/>
  <c r="Q4721" i="11"/>
  <c r="Q4722" i="11"/>
  <c r="Q4723" i="11"/>
  <c r="Q4724" i="11"/>
  <c r="Q4725" i="11"/>
  <c r="Q4726" i="11"/>
  <c r="Q4727" i="11"/>
  <c r="Q4728" i="11"/>
  <c r="Q4729" i="11"/>
  <c r="Q4730" i="11"/>
  <c r="Q4731" i="11"/>
  <c r="Q4732" i="11"/>
  <c r="Q4733" i="11"/>
  <c r="Q4734" i="11"/>
  <c r="Q4735" i="11"/>
  <c r="Q4736" i="11"/>
  <c r="Q4737" i="11"/>
  <c r="Q4738" i="11"/>
  <c r="Q4739" i="11"/>
  <c r="Q4740" i="11"/>
  <c r="Q4741" i="11"/>
  <c r="Q4742" i="11"/>
  <c r="Q4743" i="11"/>
  <c r="Q4744" i="11"/>
  <c r="Q4745" i="11"/>
  <c r="Q4746" i="11"/>
  <c r="Q4747" i="11"/>
  <c r="Q4748" i="11"/>
  <c r="Q4749" i="11"/>
  <c r="Q4750" i="11"/>
  <c r="Q4751" i="11"/>
  <c r="Q4752" i="11"/>
  <c r="Q4753" i="11"/>
  <c r="Q4754" i="11"/>
  <c r="Q4755" i="11"/>
  <c r="Q4756" i="11"/>
  <c r="Q4757" i="11"/>
  <c r="Q4758" i="11"/>
  <c r="Q4759" i="11"/>
  <c r="Q4760" i="11"/>
  <c r="Q4761" i="11"/>
  <c r="Q4762" i="11"/>
  <c r="Q4763" i="11"/>
  <c r="Q4764" i="11"/>
  <c r="Q4765" i="11"/>
  <c r="Q4766" i="11"/>
  <c r="Q4767" i="11"/>
  <c r="Q4768" i="11"/>
  <c r="Q4769" i="11"/>
  <c r="Q4770" i="11"/>
  <c r="Q4771" i="11"/>
  <c r="Q4772" i="11"/>
  <c r="Q4773" i="11"/>
  <c r="Q4774" i="11"/>
  <c r="Q4775" i="11"/>
  <c r="Q4776" i="11"/>
  <c r="Q4777" i="11"/>
  <c r="Q4778" i="11"/>
  <c r="Q4779" i="11"/>
  <c r="Q4780" i="11"/>
  <c r="Q4781" i="11"/>
  <c r="Q4782" i="11"/>
  <c r="Q4783" i="11"/>
  <c r="Q4784" i="11"/>
  <c r="Q4785" i="11"/>
  <c r="Q4786" i="11"/>
  <c r="Q4787" i="11"/>
  <c r="Q4788" i="11"/>
  <c r="Q4789" i="11"/>
  <c r="Q4790" i="11"/>
  <c r="Q4791" i="11"/>
  <c r="Q4792" i="11"/>
  <c r="Q4793" i="11"/>
  <c r="Q4794" i="11"/>
  <c r="Q4795" i="11"/>
  <c r="Q4796" i="11"/>
  <c r="Q4797" i="11"/>
  <c r="Q4798" i="11"/>
  <c r="Q4799" i="11"/>
  <c r="Q4800" i="11"/>
  <c r="Q4801" i="11"/>
  <c r="Q4802" i="11"/>
  <c r="Q4803" i="11"/>
  <c r="Q4804" i="11"/>
  <c r="Q4805" i="11"/>
  <c r="Q4806" i="11"/>
  <c r="Q4807" i="11"/>
  <c r="Q4808" i="11"/>
  <c r="Q4809" i="11"/>
  <c r="Q4810" i="11"/>
  <c r="Q4811" i="11"/>
  <c r="Q4812" i="11"/>
  <c r="Q4813" i="11"/>
  <c r="Q4814" i="11"/>
  <c r="Q4815" i="11"/>
  <c r="Q4816" i="11"/>
  <c r="Q4817" i="11"/>
  <c r="Q4818" i="11"/>
  <c r="Q4819" i="11"/>
  <c r="Q4820" i="11"/>
  <c r="Q4821" i="11"/>
  <c r="Q4822" i="11"/>
  <c r="Q4823" i="11"/>
  <c r="Q4824" i="11"/>
  <c r="Q4825" i="11"/>
  <c r="Q4826" i="11"/>
  <c r="Q4827" i="11"/>
  <c r="Q4828" i="11"/>
  <c r="Q4829" i="11"/>
  <c r="Q4830" i="11"/>
  <c r="Q4831" i="11"/>
  <c r="Q4832" i="11"/>
  <c r="Q4833" i="11"/>
  <c r="Q4834" i="11"/>
  <c r="Q4835" i="11"/>
  <c r="Q4836" i="11"/>
  <c r="Q4837" i="11"/>
  <c r="Q4838" i="11"/>
  <c r="Q4839" i="11"/>
  <c r="Q4840" i="11"/>
  <c r="Q4841" i="11"/>
  <c r="Q4842" i="11"/>
  <c r="Q4843" i="11"/>
  <c r="Q4844" i="11"/>
  <c r="Q4845" i="11"/>
  <c r="Q4846" i="11"/>
  <c r="Q4847" i="11"/>
  <c r="Q4848" i="11"/>
  <c r="Q4849" i="11"/>
  <c r="Q4850" i="11"/>
  <c r="Q4851" i="11"/>
  <c r="Q4852" i="11"/>
  <c r="Q4853" i="11"/>
  <c r="Q4854" i="11"/>
  <c r="Q4855" i="11"/>
  <c r="Q4856" i="11"/>
  <c r="Q4857" i="11"/>
  <c r="Q4858" i="11"/>
  <c r="Q4859" i="11"/>
  <c r="Q4860" i="11"/>
  <c r="Q4861" i="11"/>
  <c r="Q4862" i="11"/>
  <c r="Q4863" i="11"/>
  <c r="Q4864" i="11"/>
  <c r="Q4865" i="11"/>
  <c r="Q4866" i="11"/>
  <c r="Q4867" i="11"/>
  <c r="Q4868" i="11"/>
  <c r="Q4869" i="11"/>
  <c r="Q4870" i="11"/>
  <c r="Q4871" i="11"/>
  <c r="Q4872" i="11"/>
  <c r="Q4873" i="11"/>
  <c r="Q4874" i="11"/>
  <c r="Q4875" i="11"/>
  <c r="Q4876" i="11"/>
  <c r="Q4877" i="11"/>
  <c r="Q4878" i="11"/>
  <c r="Q4879" i="11"/>
  <c r="Q4880" i="11"/>
  <c r="Q4881" i="11"/>
  <c r="Q4882" i="11"/>
  <c r="Q4883" i="11"/>
  <c r="Q4884" i="11"/>
  <c r="Q4885" i="11"/>
  <c r="Q4886" i="11"/>
  <c r="Q4887" i="11"/>
  <c r="Q4888" i="11"/>
  <c r="Q4889" i="11"/>
  <c r="Q4890" i="11"/>
  <c r="Q4891" i="11"/>
  <c r="Q4892" i="11"/>
  <c r="Q4893" i="11"/>
  <c r="Q4894" i="11"/>
  <c r="Q4895" i="11"/>
  <c r="Q4896" i="11"/>
  <c r="Q4897" i="11"/>
  <c r="Q4898" i="11"/>
  <c r="Q4899" i="11"/>
  <c r="Q4900" i="11"/>
  <c r="Q4901" i="11"/>
  <c r="Q4902" i="11"/>
  <c r="Q4903" i="11"/>
  <c r="Q4904" i="11"/>
  <c r="Q4905" i="11"/>
  <c r="Q4906" i="11"/>
  <c r="Q4907" i="11"/>
  <c r="Q4908" i="11"/>
  <c r="Q4909" i="11"/>
  <c r="Q4910" i="11"/>
  <c r="Q4911" i="11"/>
  <c r="Q4912" i="11"/>
  <c r="Q4913" i="11"/>
  <c r="Q4914" i="11"/>
  <c r="Q4915" i="11"/>
  <c r="Q4916" i="11"/>
  <c r="Q4917" i="11"/>
  <c r="Q4918" i="11"/>
  <c r="Q4919" i="11"/>
  <c r="Q4920" i="11"/>
  <c r="Q4921" i="11"/>
  <c r="Q4922" i="11"/>
  <c r="Q4923" i="11"/>
  <c r="Q4924" i="11"/>
  <c r="Q4925" i="11"/>
  <c r="Q4926" i="11"/>
  <c r="Q4927" i="11"/>
  <c r="Q4928" i="11"/>
  <c r="Q4929" i="11"/>
  <c r="Q4930" i="11"/>
  <c r="Q4931" i="11"/>
  <c r="Q4932" i="11"/>
  <c r="Q4933" i="11"/>
  <c r="Q4934" i="11"/>
  <c r="Q4935" i="11"/>
  <c r="Q4936" i="11"/>
  <c r="Q4937" i="11"/>
  <c r="Q4938" i="11"/>
  <c r="Q4939" i="11"/>
  <c r="Q4940" i="11"/>
  <c r="Q4941" i="11"/>
  <c r="Q4942" i="11"/>
  <c r="Q4943" i="11"/>
  <c r="Q4944" i="11"/>
  <c r="Q4945" i="11"/>
  <c r="Q4946" i="11"/>
  <c r="Q4947" i="11"/>
  <c r="Q4948" i="11"/>
  <c r="Q4949" i="11"/>
  <c r="Q4950" i="11"/>
  <c r="Q4951" i="11"/>
  <c r="Q4952" i="11"/>
  <c r="Q4953" i="11"/>
  <c r="Q4954" i="11"/>
  <c r="Q4955" i="11"/>
  <c r="Q4956" i="11"/>
  <c r="Q4957" i="11"/>
  <c r="Q4958" i="11"/>
  <c r="Q4959" i="11"/>
  <c r="Q4960" i="11"/>
  <c r="Q4961" i="11"/>
  <c r="Q4962" i="11"/>
  <c r="Q4963" i="11"/>
  <c r="Q4964" i="11"/>
  <c r="Q4965" i="11"/>
  <c r="Q4966" i="11"/>
  <c r="Q4967" i="11"/>
  <c r="Q4968" i="11"/>
  <c r="Q4969" i="11"/>
  <c r="Q4970" i="11"/>
  <c r="Q4971" i="11"/>
  <c r="Q4972" i="11"/>
  <c r="Q4973" i="11"/>
  <c r="Q4974" i="11"/>
  <c r="Q4975" i="11"/>
  <c r="Q4976" i="11"/>
  <c r="Q4977" i="11"/>
  <c r="Q4978" i="11"/>
  <c r="Q4979" i="11"/>
  <c r="Q4980" i="11"/>
  <c r="Q4981" i="11"/>
  <c r="Q4982" i="11"/>
  <c r="Q4983" i="11"/>
  <c r="Q4984" i="11"/>
  <c r="Q4985" i="11"/>
  <c r="Q4986" i="11"/>
  <c r="Q4987" i="11"/>
  <c r="Q4988" i="11"/>
  <c r="Q4989" i="11"/>
  <c r="Q4990" i="11"/>
  <c r="Q4991" i="11"/>
  <c r="Q4992" i="11"/>
  <c r="Q4993" i="11"/>
  <c r="Q4994" i="11"/>
  <c r="Q4995" i="11"/>
  <c r="Q4996" i="11"/>
  <c r="Q4997" i="11"/>
  <c r="Q4998" i="11"/>
  <c r="Q4999" i="11"/>
  <c r="Q5000" i="11"/>
  <c r="Q5001" i="11"/>
  <c r="Q5002" i="11"/>
  <c r="Q5003" i="11"/>
  <c r="Q5004" i="11"/>
  <c r="Q5005" i="11"/>
  <c r="Q5006" i="11"/>
  <c r="Q5007" i="11"/>
  <c r="Q5008" i="11"/>
  <c r="Q5009" i="11"/>
  <c r="Q5010" i="11"/>
  <c r="Q5011" i="11"/>
  <c r="Q5012" i="11"/>
  <c r="Q5013" i="11"/>
  <c r="Q5014" i="11"/>
  <c r="Q5015" i="11"/>
  <c r="Q5016" i="11"/>
  <c r="Q5017" i="11"/>
  <c r="Q5018" i="11"/>
  <c r="Q5019" i="11"/>
  <c r="Q5020" i="11"/>
  <c r="Q5021" i="11"/>
  <c r="Q5022" i="11"/>
  <c r="Q5023" i="11"/>
  <c r="Q5024" i="11"/>
  <c r="Q5025" i="11"/>
  <c r="Q5026" i="11"/>
  <c r="Q5027" i="11"/>
  <c r="Q5028" i="11"/>
  <c r="Q5029" i="11"/>
  <c r="Q5030" i="11"/>
  <c r="Q5031" i="11"/>
  <c r="Q5032" i="11"/>
  <c r="Q5033" i="11"/>
  <c r="Q5034" i="11"/>
  <c r="Q5035" i="11"/>
  <c r="Q5036" i="11"/>
  <c r="Q5037" i="11"/>
  <c r="Q5038" i="11"/>
  <c r="Q5039" i="11"/>
  <c r="Q5040" i="11"/>
  <c r="Q5041" i="11"/>
  <c r="Q5042" i="11"/>
  <c r="Q5043" i="11"/>
  <c r="Q5044" i="11"/>
  <c r="Q5045" i="11"/>
  <c r="Q5046" i="11"/>
  <c r="Q5047" i="11"/>
  <c r="Q5048" i="11"/>
  <c r="Q5049" i="11"/>
  <c r="Q5050" i="11"/>
  <c r="Q5051" i="11"/>
  <c r="Q5052" i="11"/>
  <c r="Q5053" i="11"/>
  <c r="Q5054" i="11"/>
  <c r="Q5055" i="11"/>
  <c r="Q5056" i="11"/>
  <c r="Q5057" i="11"/>
  <c r="Q5058" i="11"/>
  <c r="Q5059" i="11"/>
  <c r="Q5060" i="11"/>
  <c r="Q5061" i="11"/>
  <c r="Q5062" i="11"/>
  <c r="Q5063" i="11"/>
  <c r="Q5064" i="11"/>
  <c r="Q5065" i="11"/>
  <c r="Q5066" i="11"/>
  <c r="Q5067" i="11"/>
  <c r="Q5068" i="11"/>
  <c r="Q5069" i="11"/>
  <c r="Q5070" i="11"/>
  <c r="Q5071" i="11"/>
  <c r="Q5072" i="11"/>
  <c r="Q5073" i="11"/>
  <c r="Q5074" i="11"/>
  <c r="Q5075" i="11"/>
  <c r="Q5076" i="11"/>
  <c r="Q5077" i="11"/>
  <c r="Q5078" i="11"/>
  <c r="Q5079" i="11"/>
  <c r="Q5080" i="11"/>
  <c r="Q5081" i="11"/>
  <c r="Q5082" i="11"/>
  <c r="Q5083" i="11"/>
  <c r="Q5084" i="11"/>
  <c r="Q5085" i="11"/>
  <c r="Q5086" i="11"/>
  <c r="Q5087" i="11"/>
  <c r="Q5088" i="11"/>
  <c r="Q5089" i="11"/>
  <c r="Q5090" i="11"/>
  <c r="Q5091" i="11"/>
  <c r="Q5092" i="11"/>
  <c r="Q5093" i="11"/>
  <c r="Q5094" i="11"/>
  <c r="Q5095" i="11"/>
  <c r="Q5096" i="11"/>
  <c r="Q5097" i="11"/>
  <c r="Q5098" i="11"/>
  <c r="Q5099" i="11"/>
  <c r="Q5100" i="11"/>
  <c r="Q5101" i="11"/>
  <c r="Q5102" i="11"/>
  <c r="Q5103" i="11"/>
  <c r="Q5104" i="11"/>
  <c r="Q5105" i="11"/>
  <c r="Q5106" i="11"/>
  <c r="Q5107" i="11"/>
  <c r="Q5108" i="11"/>
  <c r="Q5109" i="11"/>
  <c r="Q5110" i="11"/>
  <c r="Q5111" i="11"/>
  <c r="Q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N1102" i="11"/>
  <c r="N1103" i="11"/>
  <c r="N1104" i="11"/>
  <c r="N1105" i="11"/>
  <c r="N1106" i="11"/>
  <c r="N1107" i="11"/>
  <c r="N1108" i="11"/>
  <c r="N1109" i="11"/>
  <c r="N1110" i="11"/>
  <c r="N1111" i="11"/>
  <c r="N1112" i="11"/>
  <c r="N1113" i="11"/>
  <c r="N1114" i="11"/>
  <c r="N1115" i="11"/>
  <c r="N1116" i="11"/>
  <c r="N1117" i="11"/>
  <c r="N1118" i="11"/>
  <c r="N1119" i="11"/>
  <c r="N1120" i="11"/>
  <c r="N1121" i="11"/>
  <c r="N1122" i="11"/>
  <c r="N1123" i="11"/>
  <c r="N1124" i="11"/>
  <c r="N1125" i="11"/>
  <c r="N1126" i="11"/>
  <c r="N1127" i="11"/>
  <c r="N1128" i="11"/>
  <c r="N1129" i="11"/>
  <c r="N1130" i="11"/>
  <c r="N1131" i="11"/>
  <c r="N1132" i="11"/>
  <c r="N1133" i="11"/>
  <c r="N1134" i="11"/>
  <c r="N1135" i="11"/>
  <c r="N1136" i="11"/>
  <c r="N1137" i="11"/>
  <c r="N1138" i="11"/>
  <c r="N1139" i="11"/>
  <c r="N1140" i="11"/>
  <c r="N1141" i="11"/>
  <c r="N1142" i="11"/>
  <c r="N1143" i="11"/>
  <c r="N1144" i="11"/>
  <c r="N1145" i="11"/>
  <c r="N1146" i="11"/>
  <c r="N1147" i="11"/>
  <c r="N1148" i="11"/>
  <c r="N1149" i="11"/>
  <c r="N1150" i="11"/>
  <c r="N1151" i="11"/>
  <c r="N1152" i="11"/>
  <c r="N1153" i="11"/>
  <c r="N1154" i="11"/>
  <c r="N1155" i="11"/>
  <c r="N1156" i="11"/>
  <c r="N1157" i="11"/>
  <c r="N1158" i="11"/>
  <c r="N1159" i="11"/>
  <c r="N1160" i="11"/>
  <c r="N1161" i="11"/>
  <c r="N1162" i="11"/>
  <c r="N1163" i="11"/>
  <c r="N1164" i="11"/>
  <c r="N1165" i="11"/>
  <c r="N1166" i="11"/>
  <c r="N1167" i="11"/>
  <c r="N1168" i="11"/>
  <c r="N1169" i="11"/>
  <c r="N1170" i="11"/>
  <c r="N1171" i="11"/>
  <c r="N1172" i="11"/>
  <c r="N1173" i="11"/>
  <c r="N1174" i="11"/>
  <c r="N1175" i="11"/>
  <c r="N1176" i="11"/>
  <c r="N1177" i="11"/>
  <c r="N1178" i="11"/>
  <c r="N1179" i="11"/>
  <c r="N1180" i="11"/>
  <c r="N1181" i="11"/>
  <c r="N1182" i="11"/>
  <c r="N1183" i="11"/>
  <c r="N1184" i="11"/>
  <c r="N1185" i="11"/>
  <c r="N1186" i="11"/>
  <c r="N1187" i="11"/>
  <c r="N1188" i="11"/>
  <c r="N1189" i="11"/>
  <c r="N1190" i="11"/>
  <c r="N1191" i="11"/>
  <c r="N1192" i="11"/>
  <c r="N1193" i="11"/>
  <c r="N1194" i="11"/>
  <c r="N1195" i="11"/>
  <c r="N1196" i="11"/>
  <c r="N1197" i="11"/>
  <c r="N1198" i="11"/>
  <c r="N1199" i="11"/>
  <c r="N1200" i="11"/>
  <c r="N1201" i="11"/>
  <c r="N1202" i="11"/>
  <c r="N1203" i="11"/>
  <c r="N1204" i="11"/>
  <c r="N1205" i="11"/>
  <c r="N1206" i="11"/>
  <c r="N1207" i="11"/>
  <c r="N1208" i="11"/>
  <c r="N1209" i="11"/>
  <c r="N1210" i="11"/>
  <c r="N1211" i="11"/>
  <c r="N1212" i="11"/>
  <c r="N1213" i="11"/>
  <c r="N1214" i="11"/>
  <c r="N1215" i="11"/>
  <c r="N1216" i="11"/>
  <c r="N1217" i="11"/>
  <c r="N1218" i="11"/>
  <c r="N1219" i="11"/>
  <c r="N1220" i="11"/>
  <c r="N1221" i="11"/>
  <c r="N1222" i="11"/>
  <c r="N1223" i="11"/>
  <c r="N1224" i="11"/>
  <c r="N1225" i="11"/>
  <c r="N1226" i="11"/>
  <c r="N1227" i="11"/>
  <c r="N1228" i="11"/>
  <c r="N1229" i="11"/>
  <c r="N1230" i="11"/>
  <c r="N1231" i="11"/>
  <c r="N1232" i="11"/>
  <c r="N1233" i="11"/>
  <c r="N1234" i="11"/>
  <c r="N1235" i="11"/>
  <c r="N1236" i="11"/>
  <c r="N1237" i="11"/>
  <c r="N1238" i="11"/>
  <c r="N1239" i="11"/>
  <c r="N1240" i="11"/>
  <c r="N1241" i="11"/>
  <c r="N1242" i="11"/>
  <c r="N1243" i="11"/>
  <c r="N1244" i="11"/>
  <c r="N1245" i="11"/>
  <c r="N1246" i="11"/>
  <c r="N1247" i="11"/>
  <c r="N1248" i="11"/>
  <c r="N1249" i="11"/>
  <c r="N1250" i="11"/>
  <c r="N1251" i="11"/>
  <c r="N1252" i="11"/>
  <c r="N1253" i="11"/>
  <c r="N1254" i="11"/>
  <c r="N1255" i="11"/>
  <c r="N1256" i="11"/>
  <c r="N1257" i="11"/>
  <c r="N1258" i="11"/>
  <c r="N1259" i="11"/>
  <c r="N1260" i="11"/>
  <c r="N1261" i="11"/>
  <c r="N1262" i="11"/>
  <c r="N1263" i="11"/>
  <c r="N1264" i="11"/>
  <c r="N1265" i="11"/>
  <c r="N1266" i="11"/>
  <c r="N1267" i="11"/>
  <c r="N1268" i="11"/>
  <c r="N1269" i="11"/>
  <c r="N1270" i="11"/>
  <c r="N1271" i="11"/>
  <c r="N1272" i="11"/>
  <c r="N1273" i="11"/>
  <c r="N1274" i="11"/>
  <c r="N1275" i="11"/>
  <c r="N1276" i="11"/>
  <c r="N1277" i="11"/>
  <c r="N1278" i="11"/>
  <c r="N1279" i="11"/>
  <c r="N1280" i="11"/>
  <c r="N1281" i="11"/>
  <c r="N1282" i="11"/>
  <c r="N1283" i="11"/>
  <c r="N1284" i="11"/>
  <c r="N1285" i="11"/>
  <c r="N1286" i="11"/>
  <c r="N1287" i="11"/>
  <c r="N1288" i="11"/>
  <c r="N1289" i="11"/>
  <c r="N1290" i="11"/>
  <c r="N1291" i="11"/>
  <c r="N1292" i="11"/>
  <c r="N1293" i="11"/>
  <c r="N1294" i="11"/>
  <c r="N1295" i="11"/>
  <c r="N1296" i="11"/>
  <c r="N1297" i="11"/>
  <c r="N1298" i="11"/>
  <c r="N1299" i="11"/>
  <c r="N1300" i="11"/>
  <c r="N1301" i="11"/>
  <c r="N1302" i="11"/>
  <c r="N1303" i="11"/>
  <c r="N1304" i="11"/>
  <c r="N1305" i="11"/>
  <c r="N1306" i="11"/>
  <c r="N1307" i="11"/>
  <c r="N1308" i="11"/>
  <c r="N1309" i="11"/>
  <c r="N1310" i="11"/>
  <c r="N1311" i="11"/>
  <c r="N1312" i="11"/>
  <c r="N1313" i="11"/>
  <c r="N1314" i="11"/>
  <c r="N1315" i="11"/>
  <c r="N1316" i="11"/>
  <c r="N1317" i="11"/>
  <c r="N1318" i="11"/>
  <c r="N1319" i="11"/>
  <c r="N1320" i="11"/>
  <c r="N1321" i="11"/>
  <c r="N1322" i="11"/>
  <c r="N1323" i="11"/>
  <c r="N1324" i="11"/>
  <c r="N1325" i="11"/>
  <c r="N1326" i="11"/>
  <c r="N1327" i="11"/>
  <c r="N1328" i="11"/>
  <c r="N1329" i="11"/>
  <c r="N1330" i="11"/>
  <c r="N1331" i="11"/>
  <c r="N1332" i="11"/>
  <c r="N1333" i="11"/>
  <c r="N1334" i="11"/>
  <c r="N1335" i="11"/>
  <c r="N1336" i="11"/>
  <c r="N1337" i="11"/>
  <c r="N1338" i="11"/>
  <c r="N1339" i="11"/>
  <c r="N1340" i="11"/>
  <c r="N1341" i="11"/>
  <c r="N1342" i="11"/>
  <c r="N1343" i="11"/>
  <c r="N1344" i="11"/>
  <c r="N1345" i="11"/>
  <c r="N1346" i="11"/>
  <c r="N1347" i="11"/>
  <c r="N1348" i="11"/>
  <c r="N1349" i="11"/>
  <c r="N1350" i="11"/>
  <c r="N1351" i="11"/>
  <c r="N1352" i="11"/>
  <c r="N1353" i="11"/>
  <c r="N1354" i="11"/>
  <c r="N1355" i="11"/>
  <c r="N1356" i="11"/>
  <c r="N1357" i="11"/>
  <c r="N1358" i="11"/>
  <c r="N1359" i="11"/>
  <c r="N1360" i="11"/>
  <c r="N1361" i="11"/>
  <c r="N1362" i="11"/>
  <c r="N1363" i="11"/>
  <c r="N1364" i="11"/>
  <c r="N1365" i="11"/>
  <c r="N1366" i="11"/>
  <c r="N1367" i="11"/>
  <c r="N1368" i="11"/>
  <c r="N1369" i="11"/>
  <c r="N1370" i="11"/>
  <c r="N1371" i="11"/>
  <c r="N1372" i="11"/>
  <c r="N1373" i="11"/>
  <c r="N1374" i="11"/>
  <c r="N1375" i="11"/>
  <c r="N1376" i="11"/>
  <c r="N1377" i="11"/>
  <c r="N1378" i="11"/>
  <c r="N1379" i="11"/>
  <c r="N1380" i="11"/>
  <c r="N1381" i="11"/>
  <c r="N1382" i="11"/>
  <c r="N1383" i="11"/>
  <c r="N1384" i="11"/>
  <c r="N1385" i="11"/>
  <c r="N1386" i="11"/>
  <c r="N1387" i="11"/>
  <c r="N1388" i="11"/>
  <c r="N1389" i="11"/>
  <c r="N1390" i="11"/>
  <c r="N1391" i="11"/>
  <c r="N1392" i="11"/>
  <c r="N1393" i="11"/>
  <c r="N1394" i="11"/>
  <c r="N1395" i="11"/>
  <c r="N1396" i="11"/>
  <c r="N1397" i="11"/>
  <c r="N1398" i="11"/>
  <c r="N1399" i="11"/>
  <c r="N1400" i="11"/>
  <c r="N1401" i="11"/>
  <c r="N1402" i="11"/>
  <c r="N1403" i="11"/>
  <c r="N1404" i="11"/>
  <c r="N1405" i="11"/>
  <c r="N1406" i="11"/>
  <c r="N1407" i="11"/>
  <c r="N1408" i="11"/>
  <c r="N1409" i="11"/>
  <c r="N1410" i="11"/>
  <c r="N1411" i="11"/>
  <c r="N1412" i="11"/>
  <c r="N1413" i="11"/>
  <c r="N1414" i="11"/>
  <c r="N1415" i="11"/>
  <c r="N1416" i="11"/>
  <c r="N1417" i="11"/>
  <c r="N1418" i="11"/>
  <c r="N1419" i="11"/>
  <c r="N1420" i="11"/>
  <c r="N1421" i="11"/>
  <c r="N1422" i="11"/>
  <c r="N1423" i="11"/>
  <c r="N1424" i="11"/>
  <c r="N1425" i="11"/>
  <c r="N1426" i="11"/>
  <c r="N1427" i="11"/>
  <c r="N1428" i="11"/>
  <c r="N1429" i="11"/>
  <c r="N1430" i="11"/>
  <c r="N1431" i="11"/>
  <c r="N1432" i="11"/>
  <c r="N1433" i="11"/>
  <c r="N1434" i="11"/>
  <c r="N1435" i="11"/>
  <c r="N1436" i="11"/>
  <c r="N1437" i="11"/>
  <c r="N1438" i="11"/>
  <c r="N1439" i="11"/>
  <c r="N1440" i="11"/>
  <c r="N1441" i="11"/>
  <c r="N1442" i="11"/>
  <c r="N1443" i="11"/>
  <c r="N1444" i="11"/>
  <c r="N1445" i="11"/>
  <c r="N1446" i="11"/>
  <c r="N1447" i="11"/>
  <c r="N1448" i="11"/>
  <c r="N1449" i="11"/>
  <c r="N1450" i="11"/>
  <c r="N1451" i="11"/>
  <c r="N1452" i="11"/>
  <c r="N1453" i="11"/>
  <c r="N1454" i="11"/>
  <c r="N1455" i="11"/>
  <c r="N1456" i="11"/>
  <c r="N1457" i="11"/>
  <c r="N1458" i="11"/>
  <c r="N1459" i="11"/>
  <c r="N1460" i="11"/>
  <c r="N1461" i="11"/>
  <c r="N1462" i="11"/>
  <c r="N1463" i="11"/>
  <c r="N1464" i="11"/>
  <c r="N1465" i="11"/>
  <c r="N1466" i="11"/>
  <c r="N1467" i="11"/>
  <c r="N1468" i="11"/>
  <c r="N1469" i="11"/>
  <c r="N1470" i="11"/>
  <c r="N1471" i="11"/>
  <c r="N1472" i="11"/>
  <c r="N1473" i="11"/>
  <c r="N1474" i="11"/>
  <c r="N1475" i="11"/>
  <c r="N1476" i="11"/>
  <c r="N1477" i="11"/>
  <c r="N1478" i="11"/>
  <c r="N1479" i="11"/>
  <c r="N1480" i="11"/>
  <c r="N1481" i="11"/>
  <c r="N1482" i="11"/>
  <c r="N1483" i="11"/>
  <c r="N1484" i="11"/>
  <c r="N1485" i="11"/>
  <c r="N1486" i="11"/>
  <c r="N1487" i="11"/>
  <c r="N1488" i="11"/>
  <c r="N1489" i="11"/>
  <c r="N1490" i="11"/>
  <c r="N1491" i="11"/>
  <c r="N1492" i="11"/>
  <c r="N1493" i="11"/>
  <c r="N1494" i="11"/>
  <c r="N1495" i="11"/>
  <c r="N1496" i="11"/>
  <c r="N1497" i="11"/>
  <c r="N1498" i="11"/>
  <c r="N1499" i="11"/>
  <c r="N1500" i="11"/>
  <c r="N1501" i="11"/>
  <c r="N1502" i="11"/>
  <c r="N1503" i="11"/>
  <c r="N1504" i="11"/>
  <c r="N1505" i="11"/>
  <c r="N1506" i="11"/>
  <c r="N1507" i="11"/>
  <c r="N1508" i="11"/>
  <c r="N1509" i="11"/>
  <c r="N1510" i="11"/>
  <c r="N1511" i="11"/>
  <c r="N1512" i="11"/>
  <c r="N1513" i="11"/>
  <c r="N1514" i="11"/>
  <c r="N1515" i="11"/>
  <c r="N1516" i="11"/>
  <c r="N1517" i="11"/>
  <c r="N1518" i="11"/>
  <c r="N1519" i="11"/>
  <c r="N1520" i="11"/>
  <c r="N1521" i="11"/>
  <c r="N1522" i="11"/>
  <c r="N1523" i="11"/>
  <c r="N1524" i="11"/>
  <c r="N1525" i="11"/>
  <c r="N1526" i="11"/>
  <c r="N1527" i="11"/>
  <c r="N1528" i="11"/>
  <c r="N1529" i="11"/>
  <c r="N1530" i="11"/>
  <c r="N1531" i="11"/>
  <c r="N1532" i="11"/>
  <c r="N1533" i="11"/>
  <c r="N1534" i="11"/>
  <c r="N1535" i="11"/>
  <c r="N1536" i="11"/>
  <c r="N1537" i="11"/>
  <c r="N1538" i="11"/>
  <c r="N1539" i="11"/>
  <c r="N1540" i="11"/>
  <c r="N1541" i="11"/>
  <c r="N1542" i="11"/>
  <c r="N1543" i="11"/>
  <c r="N1544" i="11"/>
  <c r="N1545" i="11"/>
  <c r="N1546" i="11"/>
  <c r="N1547" i="11"/>
  <c r="N1548" i="11"/>
  <c r="N1549" i="11"/>
  <c r="N1550" i="11"/>
  <c r="N1551" i="11"/>
  <c r="N1552" i="11"/>
  <c r="N1553" i="11"/>
  <c r="N1554" i="11"/>
  <c r="N1555" i="11"/>
  <c r="N1556" i="11"/>
  <c r="N1557" i="11"/>
  <c r="N1558" i="11"/>
  <c r="N1559" i="11"/>
  <c r="N1560" i="11"/>
  <c r="N1561" i="11"/>
  <c r="N1562" i="11"/>
  <c r="N1563" i="11"/>
  <c r="N1564" i="11"/>
  <c r="N1565" i="11"/>
  <c r="N1566" i="11"/>
  <c r="N1567" i="11"/>
  <c r="N1568" i="11"/>
  <c r="N1569" i="11"/>
  <c r="N1570" i="11"/>
  <c r="N1571" i="11"/>
  <c r="N1572" i="11"/>
  <c r="N1573" i="11"/>
  <c r="N1574" i="11"/>
  <c r="N1575" i="11"/>
  <c r="N1576" i="11"/>
  <c r="N1577" i="11"/>
  <c r="N1578" i="11"/>
  <c r="N1579" i="11"/>
  <c r="N1580" i="11"/>
  <c r="N1581" i="11"/>
  <c r="N1582" i="11"/>
  <c r="N1583" i="11"/>
  <c r="N1584" i="11"/>
  <c r="N1585" i="11"/>
  <c r="N1586" i="11"/>
  <c r="N1587" i="11"/>
  <c r="N1588" i="11"/>
  <c r="N1589" i="11"/>
  <c r="N1590" i="11"/>
  <c r="N1591" i="11"/>
  <c r="N1592" i="11"/>
  <c r="N1593" i="11"/>
  <c r="N1594" i="11"/>
  <c r="N1595" i="11"/>
  <c r="N1596" i="11"/>
  <c r="N1597" i="11"/>
  <c r="N1598" i="11"/>
  <c r="N1599" i="11"/>
  <c r="N1600" i="11"/>
  <c r="N1601" i="11"/>
  <c r="N1602" i="11"/>
  <c r="N1603" i="11"/>
  <c r="N1604" i="11"/>
  <c r="N1605" i="11"/>
  <c r="N1606" i="11"/>
  <c r="N1607" i="11"/>
  <c r="N1608" i="11"/>
  <c r="N1609" i="11"/>
  <c r="N1610" i="11"/>
  <c r="N1611" i="11"/>
  <c r="N1612" i="11"/>
  <c r="N1613" i="11"/>
  <c r="N1614" i="11"/>
  <c r="N1615" i="11"/>
  <c r="N1616" i="11"/>
  <c r="N1617" i="11"/>
  <c r="N1618" i="11"/>
  <c r="N1619" i="11"/>
  <c r="N1620" i="11"/>
  <c r="N1621" i="11"/>
  <c r="N1622" i="11"/>
  <c r="N1623" i="11"/>
  <c r="N1624" i="11"/>
  <c r="N1625" i="11"/>
  <c r="N1626" i="11"/>
  <c r="N1627" i="11"/>
  <c r="N1628" i="11"/>
  <c r="N1629" i="11"/>
  <c r="N1630" i="11"/>
  <c r="N1631" i="11"/>
  <c r="N1632" i="11"/>
  <c r="N1633" i="11"/>
  <c r="N1634" i="11"/>
  <c r="N1635" i="11"/>
  <c r="N1636" i="11"/>
  <c r="N1637" i="11"/>
  <c r="N1638" i="11"/>
  <c r="N1639" i="11"/>
  <c r="N1640" i="11"/>
  <c r="N1641" i="11"/>
  <c r="N1642" i="11"/>
  <c r="N1643" i="11"/>
  <c r="N1644" i="11"/>
  <c r="N1645" i="11"/>
  <c r="N1646" i="11"/>
  <c r="N1647" i="11"/>
  <c r="N1648" i="11"/>
  <c r="N1649" i="11"/>
  <c r="N1650" i="11"/>
  <c r="N1651" i="11"/>
  <c r="N1652" i="11"/>
  <c r="N1653" i="11"/>
  <c r="N1654" i="11"/>
  <c r="N1655" i="11"/>
  <c r="N1656" i="11"/>
  <c r="N1657" i="11"/>
  <c r="N1658" i="11"/>
  <c r="N1659" i="11"/>
  <c r="N1660" i="11"/>
  <c r="N1661" i="11"/>
  <c r="N1662" i="11"/>
  <c r="N1663" i="11"/>
  <c r="N1664" i="11"/>
  <c r="N1665" i="11"/>
  <c r="N1666" i="11"/>
  <c r="N1667" i="11"/>
  <c r="N1668" i="11"/>
  <c r="N1669" i="11"/>
  <c r="N1670" i="11"/>
  <c r="N1671" i="11"/>
  <c r="N1672" i="11"/>
  <c r="N1673" i="11"/>
  <c r="N1674" i="11"/>
  <c r="N1675" i="11"/>
  <c r="N1676" i="11"/>
  <c r="N1677" i="11"/>
  <c r="N1678" i="11"/>
  <c r="N1679" i="11"/>
  <c r="N1680" i="11"/>
  <c r="N1681" i="11"/>
  <c r="N1682" i="11"/>
  <c r="N1683" i="11"/>
  <c r="N1684" i="11"/>
  <c r="N1685" i="11"/>
  <c r="N1686" i="11"/>
  <c r="N1687" i="11"/>
  <c r="N1688" i="11"/>
  <c r="N1689" i="11"/>
  <c r="N1690" i="11"/>
  <c r="N1691" i="11"/>
  <c r="N1692" i="11"/>
  <c r="N1693" i="11"/>
  <c r="N1694" i="11"/>
  <c r="N1695" i="11"/>
  <c r="N1696" i="11"/>
  <c r="N1697" i="11"/>
  <c r="N1698" i="11"/>
  <c r="N1699" i="11"/>
  <c r="N1700" i="11"/>
  <c r="N1701" i="11"/>
  <c r="N1702" i="11"/>
  <c r="N1703" i="11"/>
  <c r="N1704" i="11"/>
  <c r="N1705" i="11"/>
  <c r="N1706" i="11"/>
  <c r="N1707" i="11"/>
  <c r="N1708" i="11"/>
  <c r="N1709" i="11"/>
  <c r="N1710" i="11"/>
  <c r="N1711" i="11"/>
  <c r="N1712" i="11"/>
  <c r="N1713" i="11"/>
  <c r="N1714" i="11"/>
  <c r="N1715" i="11"/>
  <c r="N1716" i="11"/>
  <c r="N1717" i="11"/>
  <c r="N1718" i="11"/>
  <c r="N1719" i="11"/>
  <c r="N1720" i="11"/>
  <c r="N1721" i="11"/>
  <c r="N1722" i="11"/>
  <c r="N1723" i="11"/>
  <c r="N1724" i="11"/>
  <c r="N1725" i="11"/>
  <c r="N1726" i="11"/>
  <c r="N1727" i="11"/>
  <c r="N1728" i="11"/>
  <c r="N1729" i="11"/>
  <c r="N1730" i="11"/>
  <c r="N1731" i="11"/>
  <c r="N1732" i="11"/>
  <c r="N1733" i="11"/>
  <c r="N1734" i="11"/>
  <c r="N1735" i="11"/>
  <c r="N1736" i="11"/>
  <c r="N1737" i="11"/>
  <c r="N1738" i="11"/>
  <c r="N1739" i="11"/>
  <c r="N1740" i="11"/>
  <c r="N1741" i="11"/>
  <c r="N1742" i="11"/>
  <c r="N1743" i="11"/>
  <c r="N1744" i="11"/>
  <c r="N1745" i="11"/>
  <c r="N1746" i="11"/>
  <c r="N1747" i="11"/>
  <c r="N1748" i="11"/>
  <c r="N1749" i="11"/>
  <c r="N1750" i="11"/>
  <c r="N1751" i="11"/>
  <c r="N1752" i="11"/>
  <c r="N1753" i="11"/>
  <c r="N1754" i="11"/>
  <c r="N1755" i="11"/>
  <c r="N1756" i="11"/>
  <c r="N1757" i="11"/>
  <c r="N1758" i="11"/>
  <c r="N1759" i="11"/>
  <c r="N1760" i="11"/>
  <c r="N1761" i="11"/>
  <c r="N1762" i="11"/>
  <c r="N1763" i="11"/>
  <c r="N1764" i="11"/>
  <c r="N1765" i="11"/>
  <c r="N1766" i="11"/>
  <c r="N1767" i="11"/>
  <c r="N1768" i="11"/>
  <c r="N1769" i="11"/>
  <c r="N1770" i="11"/>
  <c r="N1771" i="11"/>
  <c r="N1772" i="11"/>
  <c r="N1773" i="11"/>
  <c r="N1774" i="11"/>
  <c r="N1775" i="11"/>
  <c r="N1776" i="11"/>
  <c r="N1777" i="11"/>
  <c r="N1778" i="11"/>
  <c r="N1779" i="11"/>
  <c r="N1780" i="11"/>
  <c r="N1781" i="11"/>
  <c r="N1782" i="11"/>
  <c r="N1783" i="11"/>
  <c r="N1784" i="11"/>
  <c r="N1785" i="11"/>
  <c r="N1786" i="11"/>
  <c r="N1787" i="11"/>
  <c r="N1788" i="11"/>
  <c r="N1789" i="11"/>
  <c r="N1790" i="11"/>
  <c r="N1791" i="11"/>
  <c r="N1792" i="11"/>
  <c r="N1793" i="11"/>
  <c r="N1794" i="11"/>
  <c r="N1795" i="11"/>
  <c r="N1796" i="11"/>
  <c r="N1797" i="11"/>
  <c r="N1798" i="11"/>
  <c r="N1799" i="11"/>
  <c r="N1800" i="11"/>
  <c r="N1801" i="11"/>
  <c r="N1802" i="11"/>
  <c r="N1803" i="11"/>
  <c r="N1804" i="11"/>
  <c r="N1805" i="11"/>
  <c r="N1806" i="11"/>
  <c r="N1807" i="11"/>
  <c r="N1808" i="11"/>
  <c r="N1809" i="11"/>
  <c r="N1810" i="11"/>
  <c r="N1811" i="11"/>
  <c r="N1812" i="11"/>
  <c r="N1813" i="11"/>
  <c r="N1814" i="11"/>
  <c r="N1815" i="11"/>
  <c r="N1816" i="11"/>
  <c r="N1817" i="11"/>
  <c r="N1818" i="11"/>
  <c r="N1819" i="11"/>
  <c r="N1820" i="11"/>
  <c r="N1821" i="11"/>
  <c r="N1822" i="11"/>
  <c r="N1823" i="11"/>
  <c r="N1824" i="11"/>
  <c r="N1825" i="11"/>
  <c r="N1826" i="11"/>
  <c r="N1827" i="11"/>
  <c r="N1828" i="11"/>
  <c r="N1829" i="11"/>
  <c r="N1830" i="11"/>
  <c r="N1831" i="11"/>
  <c r="N1832" i="11"/>
  <c r="N1833" i="11"/>
  <c r="N1834" i="11"/>
  <c r="N1835" i="11"/>
  <c r="N1836" i="11"/>
  <c r="N1837" i="11"/>
  <c r="N1838" i="11"/>
  <c r="N1839" i="11"/>
  <c r="N1840" i="11"/>
  <c r="N1841" i="11"/>
  <c r="N1842" i="11"/>
  <c r="N1843" i="11"/>
  <c r="N1844" i="11"/>
  <c r="N1845" i="11"/>
  <c r="N1846" i="11"/>
  <c r="N1847" i="11"/>
  <c r="N1848" i="11"/>
  <c r="N1849" i="11"/>
  <c r="N1850" i="11"/>
  <c r="N1851" i="11"/>
  <c r="N1852" i="11"/>
  <c r="N1853" i="11"/>
  <c r="N1854" i="11"/>
  <c r="N1855" i="11"/>
  <c r="N1856" i="11"/>
  <c r="N1857" i="11"/>
  <c r="N1858" i="11"/>
  <c r="N1859" i="11"/>
  <c r="N1860" i="11"/>
  <c r="N1861" i="11"/>
  <c r="N1862" i="11"/>
  <c r="N1863" i="11"/>
  <c r="N1864" i="11"/>
  <c r="N1865" i="11"/>
  <c r="N1866" i="11"/>
  <c r="N1867" i="11"/>
  <c r="N1868" i="11"/>
  <c r="N1869" i="11"/>
  <c r="N1870" i="11"/>
  <c r="N1871" i="11"/>
  <c r="N1872" i="11"/>
  <c r="N1873" i="11"/>
  <c r="N1874" i="11"/>
  <c r="N1875" i="11"/>
  <c r="N1876" i="11"/>
  <c r="N1877" i="11"/>
  <c r="N1878" i="11"/>
  <c r="N1879" i="11"/>
  <c r="N1880" i="11"/>
  <c r="N1881" i="11"/>
  <c r="N1882" i="11"/>
  <c r="N1883" i="11"/>
  <c r="N1884" i="11"/>
  <c r="N1885" i="11"/>
  <c r="N1886" i="11"/>
  <c r="N1887" i="11"/>
  <c r="N1888" i="11"/>
  <c r="N1889" i="11"/>
  <c r="N1890" i="11"/>
  <c r="N1891" i="11"/>
  <c r="N1892" i="11"/>
  <c r="N1893" i="11"/>
  <c r="N1894" i="11"/>
  <c r="N1895" i="11"/>
  <c r="N1896" i="11"/>
  <c r="N1897" i="11"/>
  <c r="N1898" i="11"/>
  <c r="N1899" i="11"/>
  <c r="N1900" i="11"/>
  <c r="N1901" i="11"/>
  <c r="N1902" i="11"/>
  <c r="N1903" i="11"/>
  <c r="N1904" i="11"/>
  <c r="N1905" i="11"/>
  <c r="N1906" i="11"/>
  <c r="N1907" i="11"/>
  <c r="N1908" i="11"/>
  <c r="N1909" i="11"/>
  <c r="N1910" i="11"/>
  <c r="N1911" i="11"/>
  <c r="N1912" i="11"/>
  <c r="N1913" i="11"/>
  <c r="N1914" i="11"/>
  <c r="N1915" i="11"/>
  <c r="N1916" i="11"/>
  <c r="N1917" i="11"/>
  <c r="N1918" i="11"/>
  <c r="N1919" i="11"/>
  <c r="N1920" i="11"/>
  <c r="N1921" i="11"/>
  <c r="N1922" i="11"/>
  <c r="N1923" i="11"/>
  <c r="N1924" i="11"/>
  <c r="N1925" i="11"/>
  <c r="N1926" i="11"/>
  <c r="N1927" i="11"/>
  <c r="N1928" i="11"/>
  <c r="N1929" i="11"/>
  <c r="N1930" i="11"/>
  <c r="N1931" i="11"/>
  <c r="N1932" i="11"/>
  <c r="N1933" i="11"/>
  <c r="N1934" i="11"/>
  <c r="N1935" i="11"/>
  <c r="N1936" i="11"/>
  <c r="N1937" i="11"/>
  <c r="N1938" i="11"/>
  <c r="N1939" i="11"/>
  <c r="N1940" i="11"/>
  <c r="N1941" i="11"/>
  <c r="N1942" i="11"/>
  <c r="N1943" i="11"/>
  <c r="N1944" i="11"/>
  <c r="N1945" i="11"/>
  <c r="N1946" i="11"/>
  <c r="N1947" i="11"/>
  <c r="N1948" i="11"/>
  <c r="N1949" i="11"/>
  <c r="N1950" i="11"/>
  <c r="N1951" i="11"/>
  <c r="N1952" i="11"/>
  <c r="N1953" i="11"/>
  <c r="N1954" i="11"/>
  <c r="N1955" i="11"/>
  <c r="N1956" i="11"/>
  <c r="N1957" i="11"/>
  <c r="N1958" i="11"/>
  <c r="N1959" i="11"/>
  <c r="N1960" i="11"/>
  <c r="N1961" i="11"/>
  <c r="N1962" i="11"/>
  <c r="N1963" i="11"/>
  <c r="N1964" i="11"/>
  <c r="N1965" i="11"/>
  <c r="N1966" i="11"/>
  <c r="N1967" i="11"/>
  <c r="N1968" i="11"/>
  <c r="N1969" i="11"/>
  <c r="N1970" i="11"/>
  <c r="N1971" i="11"/>
  <c r="N1972" i="11"/>
  <c r="N1973" i="11"/>
  <c r="N1974" i="11"/>
  <c r="N1975" i="11"/>
  <c r="N1976" i="11"/>
  <c r="N1977" i="11"/>
  <c r="N1978" i="11"/>
  <c r="N1979" i="11"/>
  <c r="N1980" i="11"/>
  <c r="N1981" i="11"/>
  <c r="N1982" i="11"/>
  <c r="N1983" i="11"/>
  <c r="N1984" i="11"/>
  <c r="N1985" i="11"/>
  <c r="N1986" i="11"/>
  <c r="N1987" i="11"/>
  <c r="N1988" i="11"/>
  <c r="N1989" i="11"/>
  <c r="N1990" i="11"/>
  <c r="N1991" i="11"/>
  <c r="N1992" i="11"/>
  <c r="N1993" i="11"/>
  <c r="N1994" i="11"/>
  <c r="N1995" i="11"/>
  <c r="N1996" i="11"/>
  <c r="N1997" i="11"/>
  <c r="N1998" i="11"/>
  <c r="N1999" i="11"/>
  <c r="N2000" i="11"/>
  <c r="N2001" i="11"/>
  <c r="N2002" i="11"/>
  <c r="N2003" i="11"/>
  <c r="N2004" i="11"/>
  <c r="N2005" i="11"/>
  <c r="N2006" i="11"/>
  <c r="N2007" i="11"/>
  <c r="N2008" i="11"/>
  <c r="N2009" i="11"/>
  <c r="N2010" i="11"/>
  <c r="N2011" i="11"/>
  <c r="N2012" i="11"/>
  <c r="N2013" i="11"/>
  <c r="N2014" i="11"/>
  <c r="N2015" i="11"/>
  <c r="N2016" i="11"/>
  <c r="N2017" i="11"/>
  <c r="N2018" i="11"/>
  <c r="N2019" i="11"/>
  <c r="N2020" i="11"/>
  <c r="N2021" i="11"/>
  <c r="N2022" i="11"/>
  <c r="N2023" i="11"/>
  <c r="N2024" i="11"/>
  <c r="N2025" i="11"/>
  <c r="N2026" i="11"/>
  <c r="N2027" i="11"/>
  <c r="N2028" i="11"/>
  <c r="N2029" i="11"/>
  <c r="N2030" i="11"/>
  <c r="N2031" i="11"/>
  <c r="N2032" i="11"/>
  <c r="N2033" i="11"/>
  <c r="N2034" i="11"/>
  <c r="N2035" i="11"/>
  <c r="N2036" i="11"/>
  <c r="N2037" i="11"/>
  <c r="N2038" i="11"/>
  <c r="N2039" i="11"/>
  <c r="N2040" i="11"/>
  <c r="N2041" i="11"/>
  <c r="N2042" i="11"/>
  <c r="N2043" i="11"/>
  <c r="N2044" i="11"/>
  <c r="N2045" i="11"/>
  <c r="N2046" i="11"/>
  <c r="N2047" i="11"/>
  <c r="N2048" i="11"/>
  <c r="N2049" i="11"/>
  <c r="N2050" i="11"/>
  <c r="N2051" i="11"/>
  <c r="N2052" i="11"/>
  <c r="N2053" i="11"/>
  <c r="N2054" i="11"/>
  <c r="N2055" i="11"/>
  <c r="N2056" i="11"/>
  <c r="N2057" i="11"/>
  <c r="N2058" i="11"/>
  <c r="N2059" i="11"/>
  <c r="N2060" i="11"/>
  <c r="N2061" i="11"/>
  <c r="N2062" i="11"/>
  <c r="N2063" i="11"/>
  <c r="N2064" i="11"/>
  <c r="N2065" i="11"/>
  <c r="N2066" i="11"/>
  <c r="N2067" i="11"/>
  <c r="N2068" i="11"/>
  <c r="N2069" i="11"/>
  <c r="N2070" i="11"/>
  <c r="N2071" i="11"/>
  <c r="N2072" i="11"/>
  <c r="N2073" i="11"/>
  <c r="N2074" i="11"/>
  <c r="N2075" i="11"/>
  <c r="N2076" i="11"/>
  <c r="N2077" i="11"/>
  <c r="N2078" i="11"/>
  <c r="N2079" i="11"/>
  <c r="N2080" i="11"/>
  <c r="N2081" i="11"/>
  <c r="N2082" i="11"/>
  <c r="N2083" i="11"/>
  <c r="N2084" i="11"/>
  <c r="N2085" i="11"/>
  <c r="N2086" i="11"/>
  <c r="N2087" i="11"/>
  <c r="N2088" i="11"/>
  <c r="N2089" i="11"/>
  <c r="N2090" i="11"/>
  <c r="N2091" i="11"/>
  <c r="N2092" i="11"/>
  <c r="N2093" i="11"/>
  <c r="N2094" i="11"/>
  <c r="N2095" i="11"/>
  <c r="N2096" i="11"/>
  <c r="N2097" i="11"/>
  <c r="N2098" i="11"/>
  <c r="N2099" i="11"/>
  <c r="N2100" i="11"/>
  <c r="N2101" i="11"/>
  <c r="N2102" i="11"/>
  <c r="N2103" i="11"/>
  <c r="N2104" i="11"/>
  <c r="N2105" i="11"/>
  <c r="N2106" i="11"/>
  <c r="N2107" i="11"/>
  <c r="N2108" i="11"/>
  <c r="N2109" i="11"/>
  <c r="N2110" i="11"/>
  <c r="N2111" i="11"/>
  <c r="N2112" i="11"/>
  <c r="N2113" i="11"/>
  <c r="N2114" i="11"/>
  <c r="N2115" i="11"/>
  <c r="N2116" i="11"/>
  <c r="N2117" i="11"/>
  <c r="N2118" i="11"/>
  <c r="N2119" i="11"/>
  <c r="N2120" i="11"/>
  <c r="N2121" i="11"/>
  <c r="N2122" i="11"/>
  <c r="N2123" i="11"/>
  <c r="N2124" i="11"/>
  <c r="N2125" i="11"/>
  <c r="N2126" i="11"/>
  <c r="N2127" i="11"/>
  <c r="N2128" i="11"/>
  <c r="N2129" i="11"/>
  <c r="N2130" i="11"/>
  <c r="N2131" i="11"/>
  <c r="N2132" i="11"/>
  <c r="N2133" i="11"/>
  <c r="N2134" i="11"/>
  <c r="N2135" i="11"/>
  <c r="N2136" i="11"/>
  <c r="N2137" i="11"/>
  <c r="N2138" i="11"/>
  <c r="N2139" i="11"/>
  <c r="N2140" i="11"/>
  <c r="N2141" i="11"/>
  <c r="N2142" i="11"/>
  <c r="N2143" i="11"/>
  <c r="N2144" i="11"/>
  <c r="N2145" i="11"/>
  <c r="N2146" i="11"/>
  <c r="N2147" i="11"/>
  <c r="N2148" i="11"/>
  <c r="N2149" i="11"/>
  <c r="N2150" i="11"/>
  <c r="N2151" i="11"/>
  <c r="N2152" i="11"/>
  <c r="N2153" i="11"/>
  <c r="N2154" i="11"/>
  <c r="N2155" i="11"/>
  <c r="N2156" i="11"/>
  <c r="N2157" i="11"/>
  <c r="N2158" i="11"/>
  <c r="N2159" i="11"/>
  <c r="N2160" i="11"/>
  <c r="N2161" i="11"/>
  <c r="N2162" i="11"/>
  <c r="N2163" i="11"/>
  <c r="N2164" i="11"/>
  <c r="N2165" i="11"/>
  <c r="N2166" i="11"/>
  <c r="N2167" i="11"/>
  <c r="N2168" i="11"/>
  <c r="N2169" i="11"/>
  <c r="N2170" i="11"/>
  <c r="N2171" i="11"/>
  <c r="N2172" i="11"/>
  <c r="N2173" i="11"/>
  <c r="N2174" i="11"/>
  <c r="N2175" i="11"/>
  <c r="N2176" i="11"/>
  <c r="N2177" i="11"/>
  <c r="N2178" i="11"/>
  <c r="N2179" i="11"/>
  <c r="N2180" i="11"/>
  <c r="N2181" i="11"/>
  <c r="N2182" i="11"/>
  <c r="N2183" i="11"/>
  <c r="N2184" i="11"/>
  <c r="N2185" i="11"/>
  <c r="N2186" i="11"/>
  <c r="N2187" i="11"/>
  <c r="N2188" i="11"/>
  <c r="N2189" i="11"/>
  <c r="N2190" i="11"/>
  <c r="N2191" i="11"/>
  <c r="N2192" i="11"/>
  <c r="N2193" i="11"/>
  <c r="N2194" i="11"/>
  <c r="N2195" i="11"/>
  <c r="N2196" i="11"/>
  <c r="N2197" i="11"/>
  <c r="N2198" i="11"/>
  <c r="N2199" i="11"/>
  <c r="N2200" i="11"/>
  <c r="N2201" i="11"/>
  <c r="N2202" i="11"/>
  <c r="N2203" i="11"/>
  <c r="N2204" i="11"/>
  <c r="N2205" i="11"/>
  <c r="N2206" i="11"/>
  <c r="N2207" i="11"/>
  <c r="N2208" i="11"/>
  <c r="N2209" i="11"/>
  <c r="N2210" i="11"/>
  <c r="N2211" i="11"/>
  <c r="N2212" i="11"/>
  <c r="N2213" i="11"/>
  <c r="N2214" i="11"/>
  <c r="N2215" i="11"/>
  <c r="N2216" i="11"/>
  <c r="N2217" i="11"/>
  <c r="N2218" i="11"/>
  <c r="N2219" i="11"/>
  <c r="N2220" i="11"/>
  <c r="N2221" i="11"/>
  <c r="N2222" i="11"/>
  <c r="N2223" i="11"/>
  <c r="N2224" i="11"/>
  <c r="N2225" i="11"/>
  <c r="N2226" i="11"/>
  <c r="N2227" i="11"/>
  <c r="N2228" i="11"/>
  <c r="N2229" i="11"/>
  <c r="N2230" i="11"/>
  <c r="N2231" i="11"/>
  <c r="N2232" i="11"/>
  <c r="N2233" i="11"/>
  <c r="N2234" i="11"/>
  <c r="N2235" i="11"/>
  <c r="N2236" i="11"/>
  <c r="N2237" i="11"/>
  <c r="N2238" i="11"/>
  <c r="N2239" i="11"/>
  <c r="N2240" i="11"/>
  <c r="N2241" i="11"/>
  <c r="N2242" i="11"/>
  <c r="N2243" i="11"/>
  <c r="N2244" i="11"/>
  <c r="N2245" i="11"/>
  <c r="N2246" i="11"/>
  <c r="N2247" i="11"/>
  <c r="N2248" i="11"/>
  <c r="N2249" i="11"/>
  <c r="N2250" i="11"/>
  <c r="N2251" i="11"/>
  <c r="N2252" i="11"/>
  <c r="N2253" i="11"/>
  <c r="N2254" i="11"/>
  <c r="N2255" i="11"/>
  <c r="N2256" i="11"/>
  <c r="N2257" i="11"/>
  <c r="N2258" i="11"/>
  <c r="N2259" i="11"/>
  <c r="N2260" i="11"/>
  <c r="N2261" i="11"/>
  <c r="N2262" i="11"/>
  <c r="N2263" i="11"/>
  <c r="N2264" i="11"/>
  <c r="N2265" i="11"/>
  <c r="N2266" i="11"/>
  <c r="N2267" i="11"/>
  <c r="N2268" i="11"/>
  <c r="N2269" i="11"/>
  <c r="N2270" i="11"/>
  <c r="N2271" i="11"/>
  <c r="N2272" i="11"/>
  <c r="N2273" i="11"/>
  <c r="N2274" i="11"/>
  <c r="N2275" i="11"/>
  <c r="N2276" i="11"/>
  <c r="N2277" i="11"/>
  <c r="N2278" i="11"/>
  <c r="N2279" i="11"/>
  <c r="N2280" i="11"/>
  <c r="N2281" i="11"/>
  <c r="N2282" i="11"/>
  <c r="N2283" i="11"/>
  <c r="N2284" i="11"/>
  <c r="N2285" i="11"/>
  <c r="N2286" i="11"/>
  <c r="N2287" i="11"/>
  <c r="N2288" i="11"/>
  <c r="N2289" i="11"/>
  <c r="N2290" i="11"/>
  <c r="N2291" i="11"/>
  <c r="N2292" i="11"/>
  <c r="N2293" i="11"/>
  <c r="N2294" i="11"/>
  <c r="N2295" i="11"/>
  <c r="N2296" i="11"/>
  <c r="N2297" i="11"/>
  <c r="N2298" i="11"/>
  <c r="N2299" i="11"/>
  <c r="N2300" i="11"/>
  <c r="N2301" i="11"/>
  <c r="N2302" i="11"/>
  <c r="N2303" i="11"/>
  <c r="N2304" i="11"/>
  <c r="N2305" i="11"/>
  <c r="N2306" i="11"/>
  <c r="N2307" i="11"/>
  <c r="N2308" i="11"/>
  <c r="N2309" i="11"/>
  <c r="N2310" i="11"/>
  <c r="N2311" i="11"/>
  <c r="N2312" i="11"/>
  <c r="N2313" i="11"/>
  <c r="N2314" i="11"/>
  <c r="N2315" i="11"/>
  <c r="N2316" i="11"/>
  <c r="N2317" i="11"/>
  <c r="N2318" i="11"/>
  <c r="N2319" i="11"/>
  <c r="N2320" i="11"/>
  <c r="N2321" i="11"/>
  <c r="N2322" i="11"/>
  <c r="N2323" i="11"/>
  <c r="N2324" i="11"/>
  <c r="N2325" i="11"/>
  <c r="N2326" i="11"/>
  <c r="N2327" i="11"/>
  <c r="N2328" i="11"/>
  <c r="N2329" i="11"/>
  <c r="N2330" i="11"/>
  <c r="N2331" i="11"/>
  <c r="N2332" i="11"/>
  <c r="N2333" i="11"/>
  <c r="N2334" i="11"/>
  <c r="N2335" i="11"/>
  <c r="N2336" i="11"/>
  <c r="N2337" i="11"/>
  <c r="N2338" i="11"/>
  <c r="N2339" i="11"/>
  <c r="N2340" i="11"/>
  <c r="N2341" i="11"/>
  <c r="N2342" i="11"/>
  <c r="N2343" i="11"/>
  <c r="N2344" i="11"/>
  <c r="N2345" i="11"/>
  <c r="N2346" i="11"/>
  <c r="N2347" i="11"/>
  <c r="N2348" i="11"/>
  <c r="N2349" i="11"/>
  <c r="N2350" i="11"/>
  <c r="N2351" i="11"/>
  <c r="N2352" i="11"/>
  <c r="N2353" i="11"/>
  <c r="N2354" i="11"/>
  <c r="N2355" i="11"/>
  <c r="N2356" i="11"/>
  <c r="N2357" i="11"/>
  <c r="N2358" i="11"/>
  <c r="N2359" i="11"/>
  <c r="N2360" i="11"/>
  <c r="N2361" i="11"/>
  <c r="N2362" i="11"/>
  <c r="N2363" i="11"/>
  <c r="N2364" i="11"/>
  <c r="N2365" i="11"/>
  <c r="N2366" i="11"/>
  <c r="N2367" i="11"/>
  <c r="N2368" i="11"/>
  <c r="N2369" i="11"/>
  <c r="N2370" i="11"/>
  <c r="N2371" i="11"/>
  <c r="N2372" i="11"/>
  <c r="N2373" i="11"/>
  <c r="N2374" i="11"/>
  <c r="N2375" i="11"/>
  <c r="N2376" i="11"/>
  <c r="N2377" i="11"/>
  <c r="N2378" i="11"/>
  <c r="N2379" i="11"/>
  <c r="N2380" i="11"/>
  <c r="N2381" i="11"/>
  <c r="N2382" i="11"/>
  <c r="N2383" i="11"/>
  <c r="N2384" i="11"/>
  <c r="N2385" i="11"/>
  <c r="N2386" i="11"/>
  <c r="N2387" i="11"/>
  <c r="N2388" i="11"/>
  <c r="N2389" i="11"/>
  <c r="N2390" i="11"/>
  <c r="N2391" i="11"/>
  <c r="N2392" i="11"/>
  <c r="N2393" i="11"/>
  <c r="N2394" i="11"/>
  <c r="N2395" i="11"/>
  <c r="N2396" i="11"/>
  <c r="N2397" i="11"/>
  <c r="N2398" i="11"/>
  <c r="N2399" i="11"/>
  <c r="N2400" i="11"/>
  <c r="N2401" i="11"/>
  <c r="N2402" i="11"/>
  <c r="N2403" i="11"/>
  <c r="N2404" i="11"/>
  <c r="N2405" i="11"/>
  <c r="N2406" i="11"/>
  <c r="N2407" i="11"/>
  <c r="N2408" i="11"/>
  <c r="N2409" i="11"/>
  <c r="N2410" i="11"/>
  <c r="N2411" i="11"/>
  <c r="N2412" i="11"/>
  <c r="N2413" i="11"/>
  <c r="N2414" i="11"/>
  <c r="N2415" i="11"/>
  <c r="N2416" i="11"/>
  <c r="N2417" i="11"/>
  <c r="N2418" i="11"/>
  <c r="N2419" i="11"/>
  <c r="N2420" i="11"/>
  <c r="N2421" i="11"/>
  <c r="N2422" i="11"/>
  <c r="N2423" i="11"/>
  <c r="N2424" i="11"/>
  <c r="N2425" i="11"/>
  <c r="N2426" i="11"/>
  <c r="N2427" i="11"/>
  <c r="N2428" i="11"/>
  <c r="N2429" i="11"/>
  <c r="N2430" i="11"/>
  <c r="N2431" i="11"/>
  <c r="N2432" i="11"/>
  <c r="N2433" i="11"/>
  <c r="N2434" i="11"/>
  <c r="N2435" i="11"/>
  <c r="N2436" i="11"/>
  <c r="N2437" i="11"/>
  <c r="N2438" i="11"/>
  <c r="N2439" i="11"/>
  <c r="N2440" i="11"/>
  <c r="N2441" i="11"/>
  <c r="N2442" i="11"/>
  <c r="N2443" i="11"/>
  <c r="N2444" i="11"/>
  <c r="N2445" i="11"/>
  <c r="N2446" i="11"/>
  <c r="N2447" i="11"/>
  <c r="N2448" i="11"/>
  <c r="N2449" i="11"/>
  <c r="N2450" i="11"/>
  <c r="N2451" i="11"/>
  <c r="N2452" i="11"/>
  <c r="N2453" i="11"/>
  <c r="N2454" i="11"/>
  <c r="N2455" i="11"/>
  <c r="N2456" i="11"/>
  <c r="N2457" i="11"/>
  <c r="N2458" i="11"/>
  <c r="N2459" i="11"/>
  <c r="N2460" i="11"/>
  <c r="N2461" i="11"/>
  <c r="N2462" i="11"/>
  <c r="N2463" i="11"/>
  <c r="N2464" i="11"/>
  <c r="N2465" i="11"/>
  <c r="N2466" i="11"/>
  <c r="N2467" i="11"/>
  <c r="N2468" i="11"/>
  <c r="N2469" i="11"/>
  <c r="N2470" i="11"/>
  <c r="N2471" i="11"/>
  <c r="N2472" i="11"/>
  <c r="N2473" i="11"/>
  <c r="N2474" i="11"/>
  <c r="N2475" i="11"/>
  <c r="N2476" i="11"/>
  <c r="N2477" i="11"/>
  <c r="N2478" i="11"/>
  <c r="N2479" i="11"/>
  <c r="N2480" i="11"/>
  <c r="N2481" i="11"/>
  <c r="N2482" i="11"/>
  <c r="N2483" i="11"/>
  <c r="N2484" i="11"/>
  <c r="N2485" i="11"/>
  <c r="N2486" i="11"/>
  <c r="N2487" i="11"/>
  <c r="N2488" i="11"/>
  <c r="N2489" i="11"/>
  <c r="N2490" i="11"/>
  <c r="N2491" i="11"/>
  <c r="N2492" i="11"/>
  <c r="N2493" i="11"/>
  <c r="N2494" i="11"/>
  <c r="N2495" i="11"/>
  <c r="N2496" i="11"/>
  <c r="N2497" i="11"/>
  <c r="N2498" i="11"/>
  <c r="N2499" i="11"/>
  <c r="N2500" i="11"/>
  <c r="N2501" i="11"/>
  <c r="N2502" i="11"/>
  <c r="N2503" i="11"/>
  <c r="N2504" i="11"/>
  <c r="N2505" i="11"/>
  <c r="N2506" i="11"/>
  <c r="N2507" i="11"/>
  <c r="N2508" i="11"/>
  <c r="N2509" i="11"/>
  <c r="N2510" i="11"/>
  <c r="N2511" i="11"/>
  <c r="N2512" i="11"/>
  <c r="N2513" i="11"/>
  <c r="N2514" i="11"/>
  <c r="N2515" i="11"/>
  <c r="N2516" i="11"/>
  <c r="N2517" i="11"/>
  <c r="N2518" i="11"/>
  <c r="N2519" i="11"/>
  <c r="N2520" i="11"/>
  <c r="N2521" i="11"/>
  <c r="N2522" i="11"/>
  <c r="N2523" i="11"/>
  <c r="N2524" i="11"/>
  <c r="N2525" i="11"/>
  <c r="N2526" i="11"/>
  <c r="N2527" i="11"/>
  <c r="N2528" i="11"/>
  <c r="N2529" i="11"/>
  <c r="N2530" i="11"/>
  <c r="N2531" i="11"/>
  <c r="N2532" i="11"/>
  <c r="N2533" i="11"/>
  <c r="N2534" i="11"/>
  <c r="N2535" i="11"/>
  <c r="N2536" i="11"/>
  <c r="N2537" i="11"/>
  <c r="N2538" i="11"/>
  <c r="N2539" i="11"/>
  <c r="N2540" i="11"/>
  <c r="N2541" i="11"/>
  <c r="N2542" i="11"/>
  <c r="N2543" i="11"/>
  <c r="N2544" i="11"/>
  <c r="N2545" i="11"/>
  <c r="N2546" i="11"/>
  <c r="N2547" i="11"/>
  <c r="N2548" i="11"/>
  <c r="N2549" i="11"/>
  <c r="N2550" i="11"/>
  <c r="N2551" i="11"/>
  <c r="N2552" i="11"/>
  <c r="N2553" i="11"/>
  <c r="N2554" i="11"/>
  <c r="N2555" i="11"/>
  <c r="N2556" i="11"/>
  <c r="N2557" i="11"/>
  <c r="N2558" i="11"/>
  <c r="N2559" i="11"/>
  <c r="N2560" i="11"/>
  <c r="N2561" i="11"/>
  <c r="N2562" i="11"/>
  <c r="N2563" i="11"/>
  <c r="N2564" i="11"/>
  <c r="N2565" i="11"/>
  <c r="N2566" i="11"/>
  <c r="N2567" i="11"/>
  <c r="N2568" i="11"/>
  <c r="N2569" i="11"/>
  <c r="N2570" i="11"/>
  <c r="N2571" i="11"/>
  <c r="N2572" i="11"/>
  <c r="N2573" i="11"/>
  <c r="N2574" i="11"/>
  <c r="N2575" i="11"/>
  <c r="N2576" i="11"/>
  <c r="N2577" i="11"/>
  <c r="N2578" i="11"/>
  <c r="N2579" i="11"/>
  <c r="N2580" i="11"/>
  <c r="N2581" i="11"/>
  <c r="N2582" i="11"/>
  <c r="N2583" i="11"/>
  <c r="N2584" i="11"/>
  <c r="N2585" i="11"/>
  <c r="N2586" i="11"/>
  <c r="N2587" i="11"/>
  <c r="N2588" i="11"/>
  <c r="N2589" i="11"/>
  <c r="N2590" i="11"/>
  <c r="N2591" i="11"/>
  <c r="N2592" i="11"/>
  <c r="N2593" i="11"/>
  <c r="N2594" i="11"/>
  <c r="N2595" i="11"/>
  <c r="N2596" i="11"/>
  <c r="N2597" i="11"/>
  <c r="N2598" i="11"/>
  <c r="N2599" i="11"/>
  <c r="N2600" i="11"/>
  <c r="N2601" i="11"/>
  <c r="N2602" i="11"/>
  <c r="N2603" i="11"/>
  <c r="N2604" i="11"/>
  <c r="N2605" i="11"/>
  <c r="N2606" i="11"/>
  <c r="N2607" i="11"/>
  <c r="N2608" i="11"/>
  <c r="N2609" i="11"/>
  <c r="N2610" i="11"/>
  <c r="N2611" i="11"/>
  <c r="N2612" i="11"/>
  <c r="N2613" i="11"/>
  <c r="N2614" i="11"/>
  <c r="N2615" i="11"/>
  <c r="N2616" i="11"/>
  <c r="N2617" i="11"/>
  <c r="N2618" i="11"/>
  <c r="N2619" i="11"/>
  <c r="N2620" i="11"/>
  <c r="N2621" i="11"/>
  <c r="N2622" i="11"/>
  <c r="N2623" i="11"/>
  <c r="N2624" i="11"/>
  <c r="N2625" i="11"/>
  <c r="N2626" i="11"/>
  <c r="N2627" i="11"/>
  <c r="N2628" i="11"/>
  <c r="N2629" i="11"/>
  <c r="N2630" i="11"/>
  <c r="N2631" i="11"/>
  <c r="N2632" i="11"/>
  <c r="N2633" i="11"/>
  <c r="N2634" i="11"/>
  <c r="N2635" i="11"/>
  <c r="N2636" i="11"/>
  <c r="N2637" i="11"/>
  <c r="N2638" i="11"/>
  <c r="N2639" i="11"/>
  <c r="N2640" i="11"/>
  <c r="N2641" i="11"/>
  <c r="N2642" i="11"/>
  <c r="N2643" i="11"/>
  <c r="N2644" i="11"/>
  <c r="N2645" i="11"/>
  <c r="N2646" i="11"/>
  <c r="N2647" i="11"/>
  <c r="N2648" i="11"/>
  <c r="N2649" i="11"/>
  <c r="N2650" i="11"/>
  <c r="N2651" i="11"/>
  <c r="N2652" i="11"/>
  <c r="N2653" i="11"/>
  <c r="N2654" i="11"/>
  <c r="N2655" i="11"/>
  <c r="N2656" i="11"/>
  <c r="N2657" i="11"/>
  <c r="N2658" i="11"/>
  <c r="N2659" i="11"/>
  <c r="N2660" i="11"/>
  <c r="N2661" i="11"/>
  <c r="N2662" i="11"/>
  <c r="N2663" i="11"/>
  <c r="N2664" i="11"/>
  <c r="N2665" i="11"/>
  <c r="N2666" i="11"/>
  <c r="N2667" i="11"/>
  <c r="N2668" i="11"/>
  <c r="N2669" i="11"/>
  <c r="N2670" i="11"/>
  <c r="N2671" i="11"/>
  <c r="N2672" i="11"/>
  <c r="N2673" i="11"/>
  <c r="N2674" i="11"/>
  <c r="N2675" i="11"/>
  <c r="N2676" i="11"/>
  <c r="N2677" i="11"/>
  <c r="N2678" i="11"/>
  <c r="N2679" i="11"/>
  <c r="N2680" i="11"/>
  <c r="N2681" i="11"/>
  <c r="N2682" i="11"/>
  <c r="N2683" i="11"/>
  <c r="N2684" i="11"/>
  <c r="N2685" i="11"/>
  <c r="N2686" i="11"/>
  <c r="N2687" i="11"/>
  <c r="N2688" i="11"/>
  <c r="N2689" i="11"/>
  <c r="N2690" i="11"/>
  <c r="N2691" i="11"/>
  <c r="N2692" i="11"/>
  <c r="N2693" i="11"/>
  <c r="N2694" i="11"/>
  <c r="N2695" i="11"/>
  <c r="N2696" i="11"/>
  <c r="N2697" i="11"/>
  <c r="N2698" i="11"/>
  <c r="N2699" i="11"/>
  <c r="N2700" i="11"/>
  <c r="N2701" i="11"/>
  <c r="N2702" i="11"/>
  <c r="N2703" i="11"/>
  <c r="N2704" i="11"/>
  <c r="N2705" i="11"/>
  <c r="N2706" i="11"/>
  <c r="N2707" i="11"/>
  <c r="N2708" i="11"/>
  <c r="N2709" i="11"/>
  <c r="N2710" i="11"/>
  <c r="N2711" i="11"/>
  <c r="N2712" i="11"/>
  <c r="N2713" i="11"/>
  <c r="N2714" i="11"/>
  <c r="N2715" i="11"/>
  <c r="N2716" i="11"/>
  <c r="N2717" i="11"/>
  <c r="N2718" i="11"/>
  <c r="N2719" i="11"/>
  <c r="N2720" i="11"/>
  <c r="N2721" i="11"/>
  <c r="N2722" i="11"/>
  <c r="N2723" i="11"/>
  <c r="N2724" i="11"/>
  <c r="N2725" i="11"/>
  <c r="N2726" i="11"/>
  <c r="N2727" i="11"/>
  <c r="N2728" i="11"/>
  <c r="N2729" i="11"/>
  <c r="N2730" i="11"/>
  <c r="N2731" i="11"/>
  <c r="N2732" i="11"/>
  <c r="N2733" i="11"/>
  <c r="N2734" i="11"/>
  <c r="N2735" i="11"/>
  <c r="N2736" i="11"/>
  <c r="N2737" i="11"/>
  <c r="N2738" i="11"/>
  <c r="N2739" i="11"/>
  <c r="N2740" i="11"/>
  <c r="N2741" i="11"/>
  <c r="N2742" i="11"/>
  <c r="N2743" i="11"/>
  <c r="N2744" i="11"/>
  <c r="N2745" i="11"/>
  <c r="N2746" i="11"/>
  <c r="N2747" i="11"/>
  <c r="N2748" i="11"/>
  <c r="N2749" i="11"/>
  <c r="N2750" i="11"/>
  <c r="N2751" i="11"/>
  <c r="N2752" i="11"/>
  <c r="N2753" i="11"/>
  <c r="N2754" i="11"/>
  <c r="N2755" i="11"/>
  <c r="N2756" i="11"/>
  <c r="N2757" i="11"/>
  <c r="N2758" i="11"/>
  <c r="N2759" i="11"/>
  <c r="N2760" i="11"/>
  <c r="N2761" i="11"/>
  <c r="N2762" i="11"/>
  <c r="N2763" i="11"/>
  <c r="N2764" i="11"/>
  <c r="N2765" i="11"/>
  <c r="N2766" i="11"/>
  <c r="N2767" i="11"/>
  <c r="N2768" i="11"/>
  <c r="N2769" i="11"/>
  <c r="N2770" i="11"/>
  <c r="N2771" i="11"/>
  <c r="N2772" i="11"/>
  <c r="N2773" i="11"/>
  <c r="N2774" i="11"/>
  <c r="N2775" i="11"/>
  <c r="N2776" i="11"/>
  <c r="N2777" i="11"/>
  <c r="N2778" i="11"/>
  <c r="N2779" i="11"/>
  <c r="N2780" i="11"/>
  <c r="N2781" i="11"/>
  <c r="N2782" i="11"/>
  <c r="N2783" i="11"/>
  <c r="N2784" i="11"/>
  <c r="N2785" i="11"/>
  <c r="N2786" i="11"/>
  <c r="N2787" i="11"/>
  <c r="N2788" i="11"/>
  <c r="N2789" i="11"/>
  <c r="N2790" i="11"/>
  <c r="N2791" i="11"/>
  <c r="N2792" i="11"/>
  <c r="N2793" i="11"/>
  <c r="N2794" i="11"/>
  <c r="N2795" i="11"/>
  <c r="N2796" i="11"/>
  <c r="N2797" i="11"/>
  <c r="N2798" i="11"/>
  <c r="N2799" i="11"/>
  <c r="N2800" i="11"/>
  <c r="N2801" i="11"/>
  <c r="N2802" i="11"/>
  <c r="N2803" i="11"/>
  <c r="N2804" i="11"/>
  <c r="N2805" i="11"/>
  <c r="N2806" i="11"/>
  <c r="N2807" i="11"/>
  <c r="N2808" i="11"/>
  <c r="N2809" i="11"/>
  <c r="N2810" i="11"/>
  <c r="N2811" i="11"/>
  <c r="N2812" i="11"/>
  <c r="N2813" i="11"/>
  <c r="N2814" i="11"/>
  <c r="N2815" i="11"/>
  <c r="N2816" i="11"/>
  <c r="N2817" i="11"/>
  <c r="N2818" i="11"/>
  <c r="N2819" i="11"/>
  <c r="N2820" i="11"/>
  <c r="N2821" i="11"/>
  <c r="N2822" i="11"/>
  <c r="N2823" i="11"/>
  <c r="N2824" i="11"/>
  <c r="N2825" i="11"/>
  <c r="N2826" i="11"/>
  <c r="N2827" i="11"/>
  <c r="N2828" i="11"/>
  <c r="N2829" i="11"/>
  <c r="N2830" i="11"/>
  <c r="N2831" i="11"/>
  <c r="N2832" i="11"/>
  <c r="N2833" i="11"/>
  <c r="N2834" i="11"/>
  <c r="N2835" i="11"/>
  <c r="N2836" i="11"/>
  <c r="N2837" i="11"/>
  <c r="N2838" i="11"/>
  <c r="N2839" i="11"/>
  <c r="N2840" i="11"/>
  <c r="N2841" i="11"/>
  <c r="N2842" i="11"/>
  <c r="N2843" i="11"/>
  <c r="N2844" i="11"/>
  <c r="N2845" i="11"/>
  <c r="N2846" i="11"/>
  <c r="N2847" i="11"/>
  <c r="N2848" i="11"/>
  <c r="N2849" i="11"/>
  <c r="N2850" i="11"/>
  <c r="N2851" i="11"/>
  <c r="N2852" i="11"/>
  <c r="N2853" i="11"/>
  <c r="N2854" i="11"/>
  <c r="N2855" i="11"/>
  <c r="N2856" i="11"/>
  <c r="N2857" i="11"/>
  <c r="N2858" i="11"/>
  <c r="N2859" i="11"/>
  <c r="N2860" i="11"/>
  <c r="N2861" i="11"/>
  <c r="N2862" i="11"/>
  <c r="N2863" i="11"/>
  <c r="N2864" i="11"/>
  <c r="N2865" i="11"/>
  <c r="N2866" i="11"/>
  <c r="N2867" i="11"/>
  <c r="N2868" i="11"/>
  <c r="N2869" i="11"/>
  <c r="N2870" i="11"/>
  <c r="N2871" i="11"/>
  <c r="N2872" i="11"/>
  <c r="N2873" i="11"/>
  <c r="N2874" i="11"/>
  <c r="N2875" i="11"/>
  <c r="N2876" i="11"/>
  <c r="N2877" i="11"/>
  <c r="N2878" i="11"/>
  <c r="N2879" i="11"/>
  <c r="N2880" i="11"/>
  <c r="N2881" i="11"/>
  <c r="N2882" i="11"/>
  <c r="N2883" i="11"/>
  <c r="N2884" i="11"/>
  <c r="N2885" i="11"/>
  <c r="N2886" i="11"/>
  <c r="N2887" i="11"/>
  <c r="N2888" i="11"/>
  <c r="N2889" i="11"/>
  <c r="N2890" i="11"/>
  <c r="N2891" i="11"/>
  <c r="N2892" i="11"/>
  <c r="N2893" i="11"/>
  <c r="N2894" i="11"/>
  <c r="N2895" i="11"/>
  <c r="N2896" i="11"/>
  <c r="N2897" i="11"/>
  <c r="N2898" i="11"/>
  <c r="N2899" i="11"/>
  <c r="N2900" i="11"/>
  <c r="N2901" i="11"/>
  <c r="N2902" i="11"/>
  <c r="N2903" i="11"/>
  <c r="N2904" i="11"/>
  <c r="N2905" i="11"/>
  <c r="N2906" i="11"/>
  <c r="N2907" i="11"/>
  <c r="N2908" i="11"/>
  <c r="N2909" i="11"/>
  <c r="N2910" i="11"/>
  <c r="N2911" i="11"/>
  <c r="N2912" i="11"/>
  <c r="N2913" i="11"/>
  <c r="N2914" i="11"/>
  <c r="N2915" i="11"/>
  <c r="N2916" i="11"/>
  <c r="N2917" i="11"/>
  <c r="N2918" i="11"/>
  <c r="N2919" i="11"/>
  <c r="N2920" i="11"/>
  <c r="N2921" i="11"/>
  <c r="N2922" i="11"/>
  <c r="N2923" i="11"/>
  <c r="N2924" i="11"/>
  <c r="N2925" i="11"/>
  <c r="N2926" i="11"/>
  <c r="N2927" i="11"/>
  <c r="N2928" i="11"/>
  <c r="N2929" i="11"/>
  <c r="N2930" i="11"/>
  <c r="N2931" i="11"/>
  <c r="N2932" i="11"/>
  <c r="N2933" i="11"/>
  <c r="N2934" i="11"/>
  <c r="N2935" i="11"/>
  <c r="N2936" i="11"/>
  <c r="N2937" i="11"/>
  <c r="N2938" i="11"/>
  <c r="N2939" i="11"/>
  <c r="N2940" i="11"/>
  <c r="N2941" i="11"/>
  <c r="N2942" i="11"/>
  <c r="N2943" i="11"/>
  <c r="N2944" i="11"/>
  <c r="N2945" i="11"/>
  <c r="N2946" i="11"/>
  <c r="N2947" i="11"/>
  <c r="N2948" i="11"/>
  <c r="N2949" i="11"/>
  <c r="N2950" i="11"/>
  <c r="N2951" i="11"/>
  <c r="N2952" i="11"/>
  <c r="N2953" i="11"/>
  <c r="N2954" i="11"/>
  <c r="N2955" i="11"/>
  <c r="N2956" i="11"/>
  <c r="N2957" i="11"/>
  <c r="N2958" i="11"/>
  <c r="N2959" i="11"/>
  <c r="N2960" i="11"/>
  <c r="N2961" i="11"/>
  <c r="N2962" i="11"/>
  <c r="N2963" i="11"/>
  <c r="N2964" i="11"/>
  <c r="N2965" i="11"/>
  <c r="N2966" i="11"/>
  <c r="N2967" i="11"/>
  <c r="N2968" i="11"/>
  <c r="N2969" i="11"/>
  <c r="N2970" i="11"/>
  <c r="N2971" i="11"/>
  <c r="N2972" i="11"/>
  <c r="N2973" i="11"/>
  <c r="N2974" i="11"/>
  <c r="N2975" i="11"/>
  <c r="N2976" i="11"/>
  <c r="N2977" i="11"/>
  <c r="N2978" i="11"/>
  <c r="N2979" i="11"/>
  <c r="N2980" i="11"/>
  <c r="N2981" i="11"/>
  <c r="N2982" i="11"/>
  <c r="N2983" i="11"/>
  <c r="N2984" i="11"/>
  <c r="N2985" i="11"/>
  <c r="N2986" i="11"/>
  <c r="N2987" i="11"/>
  <c r="N2988" i="11"/>
  <c r="N2989" i="11"/>
  <c r="N2990" i="11"/>
  <c r="N2991" i="11"/>
  <c r="N2992" i="11"/>
  <c r="N2993" i="11"/>
  <c r="N2994" i="11"/>
  <c r="N2995" i="11"/>
  <c r="N2996" i="11"/>
  <c r="N2997" i="11"/>
  <c r="N2998" i="11"/>
  <c r="N2999" i="11"/>
  <c r="N3000" i="11"/>
  <c r="N3001" i="11"/>
  <c r="N3002" i="11"/>
  <c r="N3003" i="11"/>
  <c r="N3004" i="11"/>
  <c r="N3005" i="11"/>
  <c r="N3006" i="11"/>
  <c r="N3007" i="11"/>
  <c r="N3008" i="11"/>
  <c r="N3009" i="11"/>
  <c r="N3010" i="11"/>
  <c r="N3011" i="11"/>
  <c r="N3012" i="11"/>
  <c r="N3013" i="11"/>
  <c r="N3014" i="11"/>
  <c r="N3015" i="11"/>
  <c r="N3016" i="11"/>
  <c r="N3017" i="11"/>
  <c r="N3018" i="11"/>
  <c r="N3019" i="11"/>
  <c r="N3020" i="11"/>
  <c r="N3021" i="11"/>
  <c r="N3022" i="11"/>
  <c r="N3023" i="11"/>
  <c r="N3024" i="11"/>
  <c r="N3025" i="11"/>
  <c r="N3026" i="11"/>
  <c r="N3027" i="11"/>
  <c r="N3028" i="11"/>
  <c r="N3029" i="11"/>
  <c r="N3030" i="11"/>
  <c r="N3031" i="11"/>
  <c r="N3032" i="11"/>
  <c r="N3033" i="11"/>
  <c r="N3034" i="11"/>
  <c r="N3035" i="11"/>
  <c r="N3036" i="11"/>
  <c r="N3037" i="11"/>
  <c r="N3038" i="11"/>
  <c r="N3039" i="11"/>
  <c r="N3040" i="11"/>
  <c r="N3041" i="11"/>
  <c r="N3042" i="11"/>
  <c r="N3043" i="11"/>
  <c r="N3044" i="11"/>
  <c r="N3045" i="11"/>
  <c r="N3046" i="11"/>
  <c r="N3047" i="11"/>
  <c r="N3048" i="11"/>
  <c r="N3049" i="11"/>
  <c r="N3050" i="11"/>
  <c r="N3051" i="11"/>
  <c r="N3052" i="11"/>
  <c r="N3053" i="11"/>
  <c r="N3054" i="11"/>
  <c r="N3055" i="11"/>
  <c r="N3056" i="11"/>
  <c r="N3057" i="11"/>
  <c r="N3058" i="11"/>
  <c r="N3059" i="11"/>
  <c r="N3060" i="11"/>
  <c r="N3061" i="11"/>
  <c r="N3062" i="11"/>
  <c r="N3063" i="11"/>
  <c r="N3064" i="11"/>
  <c r="N3065" i="11"/>
  <c r="N3066" i="11"/>
  <c r="N3067" i="11"/>
  <c r="N3068" i="11"/>
  <c r="N3069" i="11"/>
  <c r="N3070" i="11"/>
  <c r="N3071" i="11"/>
  <c r="N3072" i="11"/>
  <c r="N3073" i="11"/>
  <c r="N3074" i="11"/>
  <c r="N3075" i="11"/>
  <c r="N3076" i="11"/>
  <c r="N3077" i="11"/>
  <c r="N3078" i="11"/>
  <c r="N3079" i="11"/>
  <c r="N3080" i="11"/>
  <c r="N3081" i="11"/>
  <c r="N3082" i="11"/>
  <c r="N3083" i="11"/>
  <c r="N3084" i="11"/>
  <c r="N3085" i="11"/>
  <c r="N3086" i="11"/>
  <c r="N3087" i="11"/>
  <c r="N3088" i="11"/>
  <c r="N3089" i="11"/>
  <c r="N3090" i="11"/>
  <c r="N3091" i="11"/>
  <c r="N3092" i="11"/>
  <c r="N3093" i="11"/>
  <c r="N3094" i="11"/>
  <c r="N3095" i="11"/>
  <c r="N3096" i="11"/>
  <c r="N3097" i="11"/>
  <c r="N3098" i="11"/>
  <c r="N3099" i="11"/>
  <c r="N3100" i="11"/>
  <c r="N3101" i="11"/>
  <c r="N3102" i="11"/>
  <c r="N3103" i="11"/>
  <c r="N3104" i="11"/>
  <c r="N3105" i="11"/>
  <c r="N3106" i="11"/>
  <c r="N3107" i="11"/>
  <c r="N3108" i="11"/>
  <c r="N3109" i="11"/>
  <c r="N3110" i="11"/>
  <c r="N3111" i="11"/>
  <c r="N3112" i="11"/>
  <c r="N3113" i="11"/>
  <c r="N3114" i="11"/>
  <c r="N3115" i="11"/>
  <c r="N3116" i="11"/>
  <c r="N3117" i="11"/>
  <c r="N3118" i="11"/>
  <c r="N3119" i="11"/>
  <c r="N3120" i="11"/>
  <c r="N3121" i="11"/>
  <c r="N3122" i="11"/>
  <c r="N3123" i="11"/>
  <c r="N3124" i="11"/>
  <c r="N3125" i="11"/>
  <c r="N3126" i="11"/>
  <c r="N3127" i="11"/>
  <c r="N3128" i="11"/>
  <c r="N3129" i="11"/>
  <c r="N3130" i="11"/>
  <c r="N3131" i="11"/>
  <c r="N3132" i="11"/>
  <c r="N3133" i="11"/>
  <c r="N3134" i="11"/>
  <c r="N3135" i="11"/>
  <c r="N3136" i="11"/>
  <c r="N3137" i="11"/>
  <c r="N3138" i="11"/>
  <c r="N3139" i="11"/>
  <c r="N3140" i="11"/>
  <c r="N3141" i="11"/>
  <c r="N3142" i="11"/>
  <c r="N3143" i="11"/>
  <c r="N3144" i="11"/>
  <c r="N3145" i="11"/>
  <c r="N3146" i="11"/>
  <c r="N3147" i="11"/>
  <c r="N3148" i="11"/>
  <c r="N3149" i="11"/>
  <c r="N3150" i="11"/>
  <c r="N3151" i="11"/>
  <c r="N3152" i="11"/>
  <c r="N3153" i="11"/>
  <c r="N3154" i="11"/>
  <c r="N3155" i="11"/>
  <c r="N3156" i="11"/>
  <c r="N3157" i="11"/>
  <c r="N3158" i="11"/>
  <c r="N3159" i="11"/>
  <c r="N3160" i="11"/>
  <c r="N3161" i="11"/>
  <c r="N3162" i="11"/>
  <c r="N3163" i="11"/>
  <c r="N3164" i="11"/>
  <c r="N3165" i="11"/>
  <c r="N3166" i="11"/>
  <c r="N3167" i="11"/>
  <c r="N3168" i="11"/>
  <c r="N3169" i="11"/>
  <c r="N3170" i="11"/>
  <c r="N3171" i="11"/>
  <c r="N3172" i="11"/>
  <c r="N3173" i="11"/>
  <c r="N3174" i="11"/>
  <c r="N3175" i="11"/>
  <c r="N3176" i="11"/>
  <c r="N3177" i="11"/>
  <c r="N3178" i="11"/>
  <c r="N3179" i="11"/>
  <c r="N3180" i="11"/>
  <c r="N3181" i="11"/>
  <c r="N3182" i="11"/>
  <c r="N3183" i="11"/>
  <c r="N3184" i="11"/>
  <c r="N3185" i="11"/>
  <c r="N3186" i="11"/>
  <c r="N3187" i="11"/>
  <c r="N3188" i="11"/>
  <c r="N3189" i="11"/>
  <c r="N3190" i="11"/>
  <c r="N3191" i="11"/>
  <c r="N3192" i="11"/>
  <c r="N3193" i="11"/>
  <c r="N3194" i="11"/>
  <c r="N3195" i="11"/>
  <c r="N3196" i="11"/>
  <c r="N3197" i="11"/>
  <c r="N3198" i="11"/>
  <c r="N3199" i="11"/>
  <c r="N3200" i="11"/>
  <c r="N3201" i="11"/>
  <c r="N3202" i="11"/>
  <c r="N3203" i="11"/>
  <c r="N3204" i="11"/>
  <c r="N3205" i="11"/>
  <c r="N3206" i="11"/>
  <c r="N3207" i="11"/>
  <c r="N3208" i="11"/>
  <c r="N3209" i="11"/>
  <c r="N3210" i="11"/>
  <c r="N3211" i="11"/>
  <c r="N3212" i="11"/>
  <c r="N3213" i="11"/>
  <c r="N3214" i="11"/>
  <c r="N3215" i="11"/>
  <c r="N3216" i="11"/>
  <c r="N3217" i="11"/>
  <c r="N3218" i="11"/>
  <c r="N3219" i="11"/>
  <c r="N3220" i="11"/>
  <c r="N3221" i="11"/>
  <c r="N3222" i="11"/>
  <c r="N3223" i="11"/>
  <c r="N3224" i="11"/>
  <c r="N3225" i="11"/>
  <c r="N3226" i="11"/>
  <c r="N3227" i="11"/>
  <c r="N3228" i="11"/>
  <c r="N3229" i="11"/>
  <c r="N3230" i="11"/>
  <c r="N3231" i="11"/>
  <c r="N3232" i="11"/>
  <c r="N3233" i="11"/>
  <c r="N3234" i="11"/>
  <c r="N3235" i="11"/>
  <c r="N3236" i="11"/>
  <c r="N3237" i="11"/>
  <c r="N3238" i="11"/>
  <c r="N3239" i="11"/>
  <c r="N3240" i="11"/>
  <c r="N3241" i="11"/>
  <c r="N3242" i="11"/>
  <c r="N3243" i="11"/>
  <c r="N3244" i="11"/>
  <c r="N3245" i="11"/>
  <c r="N3246" i="11"/>
  <c r="N3247" i="11"/>
  <c r="N3248" i="11"/>
  <c r="N3249" i="11"/>
  <c r="N3250" i="11"/>
  <c r="N3251" i="11"/>
  <c r="N3252" i="11"/>
  <c r="N3253" i="11"/>
  <c r="N3254" i="11"/>
  <c r="N3255" i="11"/>
  <c r="N3256" i="11"/>
  <c r="N3257" i="11"/>
  <c r="N3258" i="11"/>
  <c r="N3259" i="11"/>
  <c r="N3260" i="11"/>
  <c r="N3261" i="11"/>
  <c r="N3262" i="11"/>
  <c r="N3263" i="11"/>
  <c r="N3264" i="11"/>
  <c r="N3265" i="11"/>
  <c r="N3266" i="11"/>
  <c r="N3267" i="11"/>
  <c r="N3268" i="11"/>
  <c r="N3269" i="11"/>
  <c r="N3270" i="11"/>
  <c r="N3271" i="11"/>
  <c r="N3272" i="11"/>
  <c r="N3273" i="11"/>
  <c r="N3274" i="11"/>
  <c r="N3275" i="11"/>
  <c r="N3276" i="11"/>
  <c r="N3277" i="11"/>
  <c r="N3278" i="11"/>
  <c r="N3279" i="11"/>
  <c r="N3280" i="11"/>
  <c r="N3281" i="11"/>
  <c r="N3282" i="11"/>
  <c r="N3283" i="11"/>
  <c r="N3284" i="11"/>
  <c r="N3285" i="11"/>
  <c r="N3286" i="11"/>
  <c r="N3287" i="11"/>
  <c r="N3288" i="11"/>
  <c r="N3289" i="11"/>
  <c r="N3290" i="11"/>
  <c r="N3291" i="11"/>
  <c r="N3292" i="11"/>
  <c r="N3293" i="11"/>
  <c r="N3294" i="11"/>
  <c r="N3295" i="11"/>
  <c r="N3296" i="11"/>
  <c r="N3297" i="11"/>
  <c r="N3298" i="11"/>
  <c r="N3299" i="11"/>
  <c r="N3300" i="11"/>
  <c r="N3301" i="11"/>
  <c r="N3302" i="11"/>
  <c r="N3303" i="11"/>
  <c r="N3304" i="11"/>
  <c r="N3305" i="11"/>
  <c r="N3306" i="11"/>
  <c r="N3307" i="11"/>
  <c r="N3308" i="11"/>
  <c r="N3309" i="11"/>
  <c r="N3310" i="11"/>
  <c r="N3311" i="11"/>
  <c r="N3312" i="11"/>
  <c r="N3313" i="11"/>
  <c r="N3314" i="11"/>
  <c r="N3315" i="11"/>
  <c r="N3316" i="11"/>
  <c r="N3317" i="11"/>
  <c r="N3318" i="11"/>
  <c r="N3319" i="11"/>
  <c r="N3320" i="11"/>
  <c r="N3321" i="11"/>
  <c r="N3322" i="11"/>
  <c r="N3323" i="11"/>
  <c r="N3324" i="11"/>
  <c r="N3325" i="11"/>
  <c r="N3326" i="11"/>
  <c r="N3327" i="11"/>
  <c r="N3328" i="11"/>
  <c r="N3329" i="11"/>
  <c r="N3330" i="11"/>
  <c r="N3331" i="11"/>
  <c r="N3332" i="11"/>
  <c r="N3333" i="11"/>
  <c r="N3334" i="11"/>
  <c r="N3335" i="11"/>
  <c r="N3336" i="11"/>
  <c r="N3337" i="11"/>
  <c r="N3338" i="11"/>
  <c r="N3339" i="11"/>
  <c r="N3340" i="11"/>
  <c r="N3341" i="11"/>
  <c r="N3342" i="11"/>
  <c r="N3343" i="11"/>
  <c r="N3344" i="11"/>
  <c r="N3345" i="11"/>
  <c r="N3346" i="11"/>
  <c r="N3347" i="11"/>
  <c r="N3348" i="11"/>
  <c r="N3349" i="11"/>
  <c r="N3350" i="11"/>
  <c r="N3351" i="11"/>
  <c r="N3352" i="11"/>
  <c r="N3353" i="11"/>
  <c r="N3354" i="11"/>
  <c r="N3355" i="11"/>
  <c r="N3356" i="11"/>
  <c r="N3357" i="11"/>
  <c r="N3358" i="11"/>
  <c r="N3359" i="11"/>
  <c r="N3360" i="11"/>
  <c r="N3361" i="11"/>
  <c r="N3362" i="11"/>
  <c r="N3363" i="11"/>
  <c r="N3364" i="11"/>
  <c r="N3365" i="11"/>
  <c r="N3366" i="11"/>
  <c r="N3367" i="11"/>
  <c r="N3368" i="11"/>
  <c r="N3369" i="11"/>
  <c r="N3370" i="11"/>
  <c r="N3371" i="11"/>
  <c r="N3372" i="11"/>
  <c r="N3373" i="11"/>
  <c r="N3374" i="11"/>
  <c r="N3375" i="11"/>
  <c r="N3376" i="11"/>
  <c r="N3377" i="11"/>
  <c r="N3378" i="11"/>
  <c r="N3379" i="11"/>
  <c r="N3380" i="11"/>
  <c r="N3381" i="11"/>
  <c r="N3382" i="11"/>
  <c r="N3383" i="11"/>
  <c r="N3384" i="11"/>
  <c r="N3385" i="11"/>
  <c r="N3386" i="11"/>
  <c r="N3387" i="11"/>
  <c r="N3388" i="11"/>
  <c r="N3389" i="11"/>
  <c r="N3390" i="11"/>
  <c r="N3391" i="11"/>
  <c r="N3392" i="11"/>
  <c r="N3393" i="11"/>
  <c r="N3394" i="11"/>
  <c r="N3395" i="11"/>
  <c r="N3396" i="11"/>
  <c r="N3397" i="11"/>
  <c r="N3398" i="11"/>
  <c r="N3399" i="11"/>
  <c r="N3400" i="11"/>
  <c r="N3401" i="11"/>
  <c r="N3402" i="11"/>
  <c r="N3403" i="11"/>
  <c r="N3404" i="11"/>
  <c r="N3405" i="11"/>
  <c r="N3406" i="11"/>
  <c r="N3407" i="11"/>
  <c r="N3408" i="11"/>
  <c r="N3409" i="11"/>
  <c r="N3410" i="11"/>
  <c r="N3411" i="11"/>
  <c r="N3412" i="11"/>
  <c r="N3413" i="11"/>
  <c r="N3414" i="11"/>
  <c r="N3415" i="11"/>
  <c r="N3416" i="11"/>
  <c r="N3417" i="11"/>
  <c r="N3418" i="11"/>
  <c r="N3419" i="11"/>
  <c r="N3420" i="11"/>
  <c r="N3421" i="11"/>
  <c r="N3422" i="11"/>
  <c r="N3423" i="11"/>
  <c r="N3424" i="11"/>
  <c r="N3425" i="11"/>
  <c r="N3426" i="11"/>
  <c r="N3427" i="11"/>
  <c r="N3428" i="11"/>
  <c r="N3429" i="11"/>
  <c r="N3430" i="11"/>
  <c r="N3431" i="11"/>
  <c r="N3432" i="11"/>
  <c r="N3433" i="11"/>
  <c r="N3434" i="11"/>
  <c r="N3435" i="11"/>
  <c r="N3436" i="11"/>
  <c r="N3437" i="11"/>
  <c r="N3438" i="11"/>
  <c r="N3439" i="11"/>
  <c r="N3440" i="11"/>
  <c r="N3441" i="11"/>
  <c r="N3442" i="11"/>
  <c r="N3443" i="11"/>
  <c r="N3444" i="11"/>
  <c r="N3445" i="11"/>
  <c r="N3446" i="11"/>
  <c r="N3447" i="11"/>
  <c r="N3448" i="11"/>
  <c r="N3449" i="11"/>
  <c r="N3450" i="11"/>
  <c r="N3451" i="11"/>
  <c r="N3452" i="11"/>
  <c r="N3453" i="11"/>
  <c r="N3454" i="11"/>
  <c r="N3455" i="11"/>
  <c r="N3456" i="11"/>
  <c r="N3457" i="11"/>
  <c r="N3458" i="11"/>
  <c r="N3459" i="11"/>
  <c r="N3460" i="11"/>
  <c r="N3461" i="11"/>
  <c r="N3462" i="11"/>
  <c r="N3463" i="11"/>
  <c r="N3464" i="11"/>
  <c r="N3465" i="11"/>
  <c r="N3466" i="11"/>
  <c r="N3467" i="11"/>
  <c r="N3468" i="11"/>
  <c r="N3469" i="11"/>
  <c r="N3470" i="11"/>
  <c r="N3471" i="11"/>
  <c r="N3472" i="11"/>
  <c r="N3473" i="11"/>
  <c r="N3474" i="11"/>
  <c r="N3475" i="11"/>
  <c r="N3476" i="11"/>
  <c r="N3477" i="11"/>
  <c r="N3478" i="11"/>
  <c r="N3479" i="11"/>
  <c r="N3480" i="11"/>
  <c r="N3481" i="11"/>
  <c r="N3482" i="11"/>
  <c r="N3483" i="11"/>
  <c r="N3484" i="11"/>
  <c r="N3485" i="11"/>
  <c r="N3486" i="11"/>
  <c r="N3487" i="11"/>
  <c r="N3488" i="11"/>
  <c r="N3489" i="11"/>
  <c r="N3490" i="11"/>
  <c r="N3491" i="11"/>
  <c r="N3492" i="11"/>
  <c r="N3493" i="11"/>
  <c r="N3494" i="11"/>
  <c r="N3495" i="11"/>
  <c r="N3496" i="11"/>
  <c r="N3497" i="11"/>
  <c r="N3498" i="11"/>
  <c r="N3499" i="11"/>
  <c r="N3500" i="11"/>
  <c r="N3501" i="11"/>
  <c r="N3502" i="11"/>
  <c r="N3503" i="11"/>
  <c r="N3504" i="11"/>
  <c r="N3505" i="11"/>
  <c r="N3506" i="11"/>
  <c r="N3507" i="11"/>
  <c r="N3508" i="11"/>
  <c r="N3509" i="11"/>
  <c r="N3510" i="11"/>
  <c r="N3511" i="11"/>
  <c r="N3512" i="11"/>
  <c r="N3513" i="11"/>
  <c r="N3514" i="11"/>
  <c r="N3515" i="11"/>
  <c r="N3516" i="11"/>
  <c r="N3517" i="11"/>
  <c r="N3518" i="11"/>
  <c r="N3519" i="11"/>
  <c r="N3520" i="11"/>
  <c r="N3521" i="11"/>
  <c r="N3522" i="11"/>
  <c r="N3523" i="11"/>
  <c r="N3524" i="11"/>
  <c r="N3525" i="11"/>
  <c r="N3526" i="11"/>
  <c r="N3527" i="11"/>
  <c r="N3528" i="11"/>
  <c r="N3529" i="11"/>
  <c r="N3530" i="11"/>
  <c r="N3531" i="11"/>
  <c r="N3532" i="11"/>
  <c r="N3533" i="11"/>
  <c r="N3534" i="11"/>
  <c r="N3535" i="11"/>
  <c r="N3536" i="11"/>
  <c r="N3537" i="11"/>
  <c r="N3538" i="11"/>
  <c r="N3539" i="11"/>
  <c r="N3540" i="11"/>
  <c r="N3541" i="11"/>
  <c r="N3542" i="11"/>
  <c r="N3543" i="11"/>
  <c r="N3544" i="11"/>
  <c r="N3545" i="11"/>
  <c r="N3546" i="11"/>
  <c r="N3547" i="11"/>
  <c r="N3548" i="11"/>
  <c r="N3549" i="11"/>
  <c r="N3550" i="11"/>
  <c r="N3551" i="11"/>
  <c r="N3552" i="11"/>
  <c r="N3553" i="11"/>
  <c r="N3554" i="11"/>
  <c r="N3555" i="11"/>
  <c r="N3556" i="11"/>
  <c r="N3557" i="11"/>
  <c r="N3558" i="11"/>
  <c r="N3559" i="11"/>
  <c r="N3560" i="11"/>
  <c r="N3561" i="11"/>
  <c r="N3562" i="11"/>
  <c r="N3563" i="11"/>
  <c r="N3564" i="11"/>
  <c r="N3565" i="11"/>
  <c r="N3566" i="11"/>
  <c r="N3567" i="11"/>
  <c r="N3568" i="11"/>
  <c r="N3569" i="11"/>
  <c r="N3570" i="11"/>
  <c r="N3571" i="11"/>
  <c r="N3572" i="11"/>
  <c r="N3573" i="11"/>
  <c r="N3574" i="11"/>
  <c r="N3575" i="11"/>
  <c r="N3576" i="11"/>
  <c r="N3577" i="11"/>
  <c r="N3578" i="11"/>
  <c r="N3579" i="11"/>
  <c r="N3580" i="11"/>
  <c r="N3581" i="11"/>
  <c r="N3582" i="11"/>
  <c r="N3583" i="11"/>
  <c r="N3584" i="11"/>
  <c r="N3585" i="11"/>
  <c r="N3586" i="11"/>
  <c r="N3587" i="11"/>
  <c r="N3588" i="11"/>
  <c r="N3589" i="11"/>
  <c r="N3590" i="11"/>
  <c r="N3591" i="11"/>
  <c r="N3592" i="11"/>
  <c r="N3593" i="11"/>
  <c r="N3594" i="11"/>
  <c r="N3595" i="11"/>
  <c r="N3596" i="11"/>
  <c r="N3597" i="11"/>
  <c r="N3598" i="11"/>
  <c r="N3599" i="11"/>
  <c r="N3600" i="11"/>
  <c r="N3601" i="11"/>
  <c r="N3602" i="11"/>
  <c r="N3603" i="11"/>
  <c r="N3604" i="11"/>
  <c r="N3605" i="11"/>
  <c r="N3606" i="11"/>
  <c r="N3607" i="11"/>
  <c r="N3608" i="11"/>
  <c r="N3609" i="11"/>
  <c r="N3610" i="11"/>
  <c r="N3611" i="11"/>
  <c r="N3612" i="11"/>
  <c r="N3613" i="11"/>
  <c r="N3614" i="11"/>
  <c r="N3615" i="11"/>
  <c r="N3616" i="11"/>
  <c r="N3617" i="11"/>
  <c r="N3618" i="11"/>
  <c r="N3619" i="11"/>
  <c r="N3620" i="11"/>
  <c r="N3621" i="11"/>
  <c r="N3622" i="11"/>
  <c r="N3623" i="11"/>
  <c r="N3624" i="11"/>
  <c r="N3625" i="11"/>
  <c r="N3626" i="11"/>
  <c r="N3627" i="11"/>
  <c r="N3628" i="11"/>
  <c r="N3629" i="11"/>
  <c r="N3630" i="11"/>
  <c r="N3631" i="11"/>
  <c r="N3632" i="11"/>
  <c r="N3633" i="11"/>
  <c r="N3634" i="11"/>
  <c r="N3635" i="11"/>
  <c r="N3636" i="11"/>
  <c r="N3637" i="11"/>
  <c r="N3638" i="11"/>
  <c r="N3639" i="11"/>
  <c r="N3640" i="11"/>
  <c r="N3641" i="11"/>
  <c r="N3642" i="11"/>
  <c r="N3643" i="11"/>
  <c r="N3644" i="11"/>
  <c r="N3645" i="11"/>
  <c r="N3646" i="11"/>
  <c r="N3647" i="11"/>
  <c r="N3648" i="11"/>
  <c r="N3649" i="11"/>
  <c r="N3650" i="11"/>
  <c r="N3651" i="11"/>
  <c r="N3652" i="11"/>
  <c r="N3653" i="11"/>
  <c r="N3654" i="11"/>
  <c r="N3655" i="11"/>
  <c r="N3656" i="11"/>
  <c r="N3657" i="11"/>
  <c r="N3658" i="11"/>
  <c r="N3659" i="11"/>
  <c r="N3660" i="11"/>
  <c r="N3661" i="11"/>
  <c r="N3662" i="11"/>
  <c r="N3663" i="11"/>
  <c r="N3664" i="11"/>
  <c r="N3665" i="11"/>
  <c r="N3666" i="11"/>
  <c r="N3667" i="11"/>
  <c r="N3668" i="11"/>
  <c r="N3669" i="11"/>
  <c r="N3670" i="11"/>
  <c r="N3671" i="11"/>
  <c r="N3672" i="11"/>
  <c r="N3673" i="11"/>
  <c r="N3674" i="11"/>
  <c r="N3675" i="11"/>
  <c r="N3676" i="11"/>
  <c r="N3677" i="11"/>
  <c r="N3678" i="11"/>
  <c r="N3679" i="11"/>
  <c r="N3680" i="11"/>
  <c r="N3681" i="11"/>
  <c r="N3682" i="11"/>
  <c r="N3683" i="11"/>
  <c r="N3684" i="11"/>
  <c r="N3685" i="11"/>
  <c r="N3686" i="11"/>
  <c r="N3687" i="11"/>
  <c r="N3688" i="11"/>
  <c r="N3689" i="11"/>
  <c r="N3690" i="11"/>
  <c r="N3691" i="11"/>
  <c r="N3692" i="11"/>
  <c r="N3693" i="11"/>
  <c r="N3694" i="11"/>
  <c r="N3695" i="11"/>
  <c r="N3696" i="11"/>
  <c r="N3697" i="11"/>
  <c r="N3698" i="11"/>
  <c r="N3699" i="11"/>
  <c r="N3700" i="11"/>
  <c r="N3701" i="11"/>
  <c r="N3702" i="11"/>
  <c r="N3703" i="11"/>
  <c r="N3704" i="11"/>
  <c r="N3705" i="11"/>
  <c r="N3706" i="11"/>
  <c r="N3707" i="11"/>
  <c r="N3708" i="11"/>
  <c r="N3709" i="11"/>
  <c r="N3710" i="11"/>
  <c r="N3711" i="11"/>
  <c r="N3712" i="11"/>
  <c r="N3713" i="11"/>
  <c r="N3714" i="11"/>
  <c r="N3715" i="11"/>
  <c r="N3716" i="11"/>
  <c r="N3717" i="11"/>
  <c r="N3718" i="11"/>
  <c r="N3719" i="11"/>
  <c r="N3720" i="11"/>
  <c r="N3721" i="11"/>
  <c r="N3722" i="11"/>
  <c r="N3723" i="11"/>
  <c r="N3724" i="11"/>
  <c r="N3725" i="11"/>
  <c r="N3726" i="11"/>
  <c r="N3727" i="11"/>
  <c r="N3728" i="11"/>
  <c r="N3729" i="11"/>
  <c r="N3730" i="11"/>
  <c r="N3731" i="11"/>
  <c r="N3732" i="11"/>
  <c r="N3733" i="11"/>
  <c r="N3734" i="11"/>
  <c r="N3735" i="11"/>
  <c r="N3736" i="11"/>
  <c r="N3737" i="11"/>
  <c r="N3738" i="11"/>
  <c r="N3739" i="11"/>
  <c r="N3740" i="11"/>
  <c r="N3741" i="11"/>
  <c r="N3742" i="11"/>
  <c r="N3743" i="11"/>
  <c r="N3744" i="11"/>
  <c r="N3745" i="11"/>
  <c r="N3746" i="11"/>
  <c r="N3747" i="11"/>
  <c r="N3748" i="11"/>
  <c r="N3749" i="11"/>
  <c r="N3750" i="11"/>
  <c r="N3751" i="11"/>
  <c r="N3752" i="11"/>
  <c r="N3753" i="11"/>
  <c r="N3754" i="11"/>
  <c r="N3755" i="11"/>
  <c r="N3756" i="11"/>
  <c r="N3757" i="11"/>
  <c r="N3758" i="11"/>
  <c r="N3759" i="11"/>
  <c r="N3760" i="11"/>
  <c r="N3761" i="11"/>
  <c r="N3762" i="11"/>
  <c r="N3763" i="11"/>
  <c r="N3764" i="11"/>
  <c r="N3765" i="11"/>
  <c r="N3766" i="11"/>
  <c r="N3767" i="11"/>
  <c r="N3768" i="11"/>
  <c r="N3769" i="11"/>
  <c r="N3770" i="11"/>
  <c r="N3771" i="11"/>
  <c r="N3772" i="11"/>
  <c r="N3773" i="11"/>
  <c r="N3774" i="11"/>
  <c r="N3775" i="11"/>
  <c r="N3776" i="11"/>
  <c r="N3777" i="11"/>
  <c r="N3778" i="11"/>
  <c r="N3779" i="11"/>
  <c r="N3780" i="11"/>
  <c r="N3781" i="11"/>
  <c r="N3782" i="11"/>
  <c r="N3783" i="11"/>
  <c r="N3784" i="11"/>
  <c r="N3785" i="11"/>
  <c r="N3786" i="11"/>
  <c r="N3787" i="11"/>
  <c r="N3788" i="11"/>
  <c r="N3789" i="11"/>
  <c r="N3790" i="11"/>
  <c r="N3791" i="11"/>
  <c r="N3792" i="11"/>
  <c r="N3793" i="11"/>
  <c r="N3794" i="11"/>
  <c r="N3795" i="11"/>
  <c r="N3796" i="11"/>
  <c r="N3797" i="11"/>
  <c r="N3798" i="11"/>
  <c r="N3799" i="11"/>
  <c r="N3800" i="11"/>
  <c r="N3801" i="11"/>
  <c r="N3802" i="11"/>
  <c r="N3803" i="11"/>
  <c r="N3804" i="11"/>
  <c r="N3805" i="11"/>
  <c r="N3806" i="11"/>
  <c r="N3807" i="11"/>
  <c r="N3808" i="11"/>
  <c r="N3809" i="11"/>
  <c r="N3810" i="11"/>
  <c r="N3811" i="11"/>
  <c r="N3812" i="11"/>
  <c r="N3813" i="11"/>
  <c r="N3814" i="11"/>
  <c r="N3815" i="11"/>
  <c r="N3816" i="11"/>
  <c r="N3817" i="11"/>
  <c r="N3818" i="11"/>
  <c r="N3819" i="11"/>
  <c r="N3820" i="11"/>
  <c r="N3821" i="11"/>
  <c r="N3822" i="11"/>
  <c r="N3823" i="11"/>
  <c r="N3824" i="11"/>
  <c r="N3825" i="11"/>
  <c r="N3826" i="11"/>
  <c r="N3827" i="11"/>
  <c r="N3828" i="11"/>
  <c r="N3829" i="11"/>
  <c r="N3830" i="11"/>
  <c r="N3831" i="11"/>
  <c r="N3832" i="11"/>
  <c r="N3833" i="11"/>
  <c r="N3834" i="11"/>
  <c r="N3835" i="11"/>
  <c r="N3836" i="11"/>
  <c r="N3837" i="11"/>
  <c r="N3838" i="11"/>
  <c r="N3839" i="11"/>
  <c r="N3840" i="11"/>
  <c r="N3841" i="11"/>
  <c r="N3842" i="11"/>
  <c r="N3843" i="11"/>
  <c r="N3844" i="11"/>
  <c r="N3845" i="11"/>
  <c r="N3846" i="11"/>
  <c r="N3847" i="11"/>
  <c r="N3848" i="11"/>
  <c r="N3849" i="11"/>
  <c r="N3850" i="11"/>
  <c r="N3851" i="11"/>
  <c r="N3852" i="11"/>
  <c r="N3853" i="11"/>
  <c r="N3854" i="11"/>
  <c r="N3855" i="11"/>
  <c r="N3856" i="11"/>
  <c r="N3857" i="11"/>
  <c r="N3858" i="11"/>
  <c r="N3859" i="11"/>
  <c r="N3860" i="11"/>
  <c r="N3861" i="11"/>
  <c r="N3862" i="11"/>
  <c r="N3863" i="11"/>
  <c r="N3864" i="11"/>
  <c r="N3865" i="11"/>
  <c r="N3866" i="11"/>
  <c r="N3867" i="11"/>
  <c r="N3868" i="11"/>
  <c r="N3869" i="11"/>
  <c r="N3870" i="11"/>
  <c r="N3871" i="11"/>
  <c r="N3872" i="11"/>
  <c r="N3873" i="11"/>
  <c r="N3874" i="11"/>
  <c r="N3875" i="11"/>
  <c r="N3876" i="11"/>
  <c r="N3877" i="11"/>
  <c r="N3878" i="11"/>
  <c r="N3879" i="11"/>
  <c r="N3880" i="11"/>
  <c r="N3881" i="11"/>
  <c r="N3882" i="11"/>
  <c r="N3883" i="11"/>
  <c r="N3884" i="11"/>
  <c r="N3885" i="11"/>
  <c r="N3886" i="11"/>
  <c r="N3887" i="11"/>
  <c r="N3888" i="11"/>
  <c r="N3889" i="11"/>
  <c r="N3890" i="11"/>
  <c r="N3891" i="11"/>
  <c r="N3892" i="11"/>
  <c r="N3893" i="11"/>
  <c r="N3894" i="11"/>
  <c r="N3895" i="11"/>
  <c r="N3896" i="11"/>
  <c r="N3897" i="11"/>
  <c r="N3898" i="11"/>
  <c r="N3899" i="11"/>
  <c r="N3900" i="11"/>
  <c r="N3901" i="11"/>
  <c r="N3902" i="11"/>
  <c r="N3903" i="11"/>
  <c r="N3904" i="11"/>
  <c r="N3905" i="11"/>
  <c r="N3906" i="11"/>
  <c r="N3907" i="11"/>
  <c r="N3908" i="11"/>
  <c r="N3909" i="11"/>
  <c r="N3910" i="11"/>
  <c r="N3911" i="11"/>
  <c r="N3912" i="11"/>
  <c r="N3913" i="11"/>
  <c r="N3914" i="11"/>
  <c r="N3915" i="11"/>
  <c r="N3916" i="11"/>
  <c r="N3917" i="11"/>
  <c r="N3918" i="11"/>
  <c r="N3919" i="11"/>
  <c r="N3920" i="11"/>
  <c r="N3921" i="11"/>
  <c r="N3922" i="11"/>
  <c r="N3923" i="11"/>
  <c r="N3924" i="11"/>
  <c r="N3925" i="11"/>
  <c r="N3926" i="11"/>
  <c r="N3927" i="11"/>
  <c r="N3928" i="11"/>
  <c r="N3929" i="11"/>
  <c r="N3930" i="11"/>
  <c r="N3931" i="11"/>
  <c r="N3932" i="11"/>
  <c r="N3933" i="11"/>
  <c r="N3934" i="11"/>
  <c r="N3935" i="11"/>
  <c r="N3936" i="11"/>
  <c r="N3937" i="11"/>
  <c r="N3938" i="11"/>
  <c r="N3939" i="11"/>
  <c r="N3940" i="11"/>
  <c r="N3941" i="11"/>
  <c r="N3942" i="11"/>
  <c r="N3943" i="11"/>
  <c r="N3944" i="11"/>
  <c r="N3945" i="11"/>
  <c r="N3946" i="11"/>
  <c r="N3947" i="11"/>
  <c r="N3948" i="11"/>
  <c r="N3949" i="11"/>
  <c r="N3950" i="11"/>
  <c r="N3951" i="11"/>
  <c r="N3952" i="11"/>
  <c r="N3953" i="11"/>
  <c r="N3954" i="11"/>
  <c r="N3955" i="11"/>
  <c r="N3956" i="11"/>
  <c r="N3957" i="11"/>
  <c r="N3958" i="11"/>
  <c r="N3959" i="11"/>
  <c r="N3960" i="11"/>
  <c r="N3961" i="11"/>
  <c r="N3962" i="11"/>
  <c r="N3963" i="11"/>
  <c r="N3964" i="11"/>
  <c r="N3965" i="11"/>
  <c r="N3966" i="11"/>
  <c r="N3967" i="11"/>
  <c r="N3968" i="11"/>
  <c r="N3969" i="11"/>
  <c r="N3970" i="11"/>
  <c r="N3971" i="11"/>
  <c r="N3972" i="11"/>
  <c r="N3973" i="11"/>
  <c r="N3974" i="11"/>
  <c r="N3975" i="11"/>
  <c r="N3976" i="11"/>
  <c r="N3977" i="11"/>
  <c r="N3978" i="11"/>
  <c r="N3979" i="11"/>
  <c r="N3980" i="11"/>
  <c r="N3981" i="11"/>
  <c r="N3982" i="11"/>
  <c r="N3983" i="11"/>
  <c r="N3984" i="11"/>
  <c r="N3985" i="11"/>
  <c r="N3986" i="11"/>
  <c r="N3987" i="11"/>
  <c r="N3988" i="11"/>
  <c r="N3989" i="11"/>
  <c r="N3990" i="11"/>
  <c r="N3991" i="11"/>
  <c r="N3992" i="11"/>
  <c r="N3993" i="11"/>
  <c r="N3994" i="11"/>
  <c r="N3995" i="11"/>
  <c r="N3996" i="11"/>
  <c r="N3997" i="11"/>
  <c r="N3998" i="11"/>
  <c r="N3999" i="11"/>
  <c r="N4000" i="11"/>
  <c r="N4001" i="11"/>
  <c r="N4002" i="11"/>
  <c r="N4003" i="11"/>
  <c r="N4004" i="11"/>
  <c r="N4005" i="11"/>
  <c r="N4006" i="11"/>
  <c r="N4007" i="11"/>
  <c r="N4008" i="11"/>
  <c r="N4009" i="11"/>
  <c r="N4010" i="11"/>
  <c r="N4011" i="11"/>
  <c r="N4012" i="11"/>
  <c r="N4013" i="11"/>
  <c r="N4014" i="11"/>
  <c r="N4015" i="11"/>
  <c r="N4016" i="11"/>
  <c r="N4017" i="11"/>
  <c r="N4018" i="11"/>
  <c r="N4019" i="11"/>
  <c r="N4020" i="11"/>
  <c r="N4021" i="11"/>
  <c r="N4022" i="11"/>
  <c r="N4023" i="11"/>
  <c r="N4024" i="11"/>
  <c r="N4025" i="11"/>
  <c r="N4026" i="11"/>
  <c r="N4027" i="11"/>
  <c r="N4028" i="11"/>
  <c r="N4029" i="11"/>
  <c r="N4030" i="11"/>
  <c r="N4031" i="11"/>
  <c r="N4032" i="11"/>
  <c r="N4033" i="11"/>
  <c r="N4034" i="11"/>
  <c r="N4035" i="11"/>
  <c r="N4036" i="11"/>
  <c r="N4037" i="11"/>
  <c r="N4038" i="11"/>
  <c r="N4039" i="11"/>
  <c r="N4040" i="11"/>
  <c r="N4041" i="11"/>
  <c r="N4042" i="11"/>
  <c r="N4043" i="11"/>
  <c r="N4044" i="11"/>
  <c r="N4045" i="11"/>
  <c r="N4046" i="11"/>
  <c r="N4047" i="11"/>
  <c r="N4048" i="11"/>
  <c r="N4049" i="11"/>
  <c r="N4050" i="11"/>
  <c r="N4051" i="11"/>
  <c r="N4052" i="11"/>
  <c r="N4053" i="11"/>
  <c r="N4054" i="11"/>
  <c r="N4055" i="11"/>
  <c r="N4056" i="11"/>
  <c r="N4057" i="11"/>
  <c r="N4058" i="11"/>
  <c r="N4059" i="11"/>
  <c r="N4060" i="11"/>
  <c r="N4061" i="11"/>
  <c r="N4062" i="11"/>
  <c r="N4063" i="11"/>
  <c r="N4064" i="11"/>
  <c r="N4065" i="11"/>
  <c r="N4066" i="11"/>
  <c r="N4067" i="11"/>
  <c r="N4068" i="11"/>
  <c r="N4069" i="11"/>
  <c r="N4070" i="11"/>
  <c r="N4071" i="11"/>
  <c r="N4072" i="11"/>
  <c r="N4073" i="11"/>
  <c r="N4074" i="11"/>
  <c r="N4075" i="11"/>
  <c r="N4076" i="11"/>
  <c r="N4077" i="11"/>
  <c r="N4078" i="11"/>
  <c r="N4079" i="11"/>
  <c r="N4080" i="11"/>
  <c r="N4081" i="11"/>
  <c r="N4082" i="11"/>
  <c r="N4083" i="11"/>
  <c r="N4084" i="11"/>
  <c r="N4085" i="11"/>
  <c r="N4086" i="11"/>
  <c r="N4087" i="11"/>
  <c r="N4088" i="11"/>
  <c r="N4089" i="11"/>
  <c r="N4090" i="11"/>
  <c r="N4091" i="11"/>
  <c r="N4092" i="11"/>
  <c r="N4093" i="11"/>
  <c r="N4094" i="11"/>
  <c r="N4095" i="11"/>
  <c r="N4096" i="11"/>
  <c r="N4097" i="11"/>
  <c r="N4098" i="11"/>
  <c r="N4099" i="11"/>
  <c r="N4100" i="11"/>
  <c r="N4101" i="11"/>
  <c r="N4102" i="11"/>
  <c r="N4103" i="11"/>
  <c r="N4104" i="11"/>
  <c r="N4105" i="11"/>
  <c r="N4106" i="11"/>
  <c r="N4107" i="11"/>
  <c r="N4108" i="11"/>
  <c r="N4109" i="11"/>
  <c r="N4110" i="11"/>
  <c r="N4111" i="11"/>
  <c r="N4112" i="11"/>
  <c r="N4113" i="11"/>
  <c r="N4114" i="11"/>
  <c r="N4115" i="11"/>
  <c r="N4116" i="11"/>
  <c r="N4117" i="11"/>
  <c r="N4118" i="11"/>
  <c r="N4119" i="11"/>
  <c r="N4120" i="11"/>
  <c r="N4121" i="11"/>
  <c r="N4122" i="11"/>
  <c r="N4123" i="11"/>
  <c r="N4124" i="11"/>
  <c r="N4125" i="11"/>
  <c r="N4126" i="11"/>
  <c r="N4127" i="11"/>
  <c r="N4128" i="11"/>
  <c r="N4129" i="11"/>
  <c r="N4130" i="11"/>
  <c r="N4131" i="11"/>
  <c r="N4132" i="11"/>
  <c r="N4133" i="11"/>
  <c r="N4134" i="11"/>
  <c r="N4135" i="11"/>
  <c r="N4136" i="11"/>
  <c r="N4137" i="11"/>
  <c r="N4138" i="11"/>
  <c r="N4139" i="11"/>
  <c r="N4140" i="11"/>
  <c r="N4141" i="11"/>
  <c r="N4142" i="11"/>
  <c r="N4143" i="11"/>
  <c r="N4144" i="11"/>
  <c r="N4145" i="11"/>
  <c r="N4146" i="11"/>
  <c r="N4147" i="11"/>
  <c r="N4148" i="11"/>
  <c r="N4149" i="11"/>
  <c r="N4150" i="11"/>
  <c r="N4151" i="11"/>
  <c r="N4152" i="11"/>
  <c r="N4153" i="11"/>
  <c r="N4154" i="11"/>
  <c r="N4155" i="11"/>
  <c r="N4156" i="11"/>
  <c r="N4157" i="11"/>
  <c r="N4158" i="11"/>
  <c r="N4159" i="11"/>
  <c r="N4160" i="11"/>
  <c r="N4161" i="11"/>
  <c r="N4162" i="11"/>
  <c r="N4163" i="11"/>
  <c r="N4164" i="11"/>
  <c r="N4165" i="11"/>
  <c r="N4166" i="11"/>
  <c r="N4167" i="11"/>
  <c r="N4168" i="11"/>
  <c r="N4169" i="11"/>
  <c r="N4170" i="11"/>
  <c r="N4171" i="11"/>
  <c r="N4172" i="11"/>
  <c r="N4173" i="11"/>
  <c r="N4174" i="11"/>
  <c r="N4175" i="11"/>
  <c r="N4176" i="11"/>
  <c r="N4177" i="11"/>
  <c r="N4178" i="11"/>
  <c r="N4179" i="11"/>
  <c r="N4180" i="11"/>
  <c r="N4181" i="11"/>
  <c r="N4182" i="11"/>
  <c r="N4183" i="11"/>
  <c r="N4184" i="11"/>
  <c r="N4185" i="11"/>
  <c r="N4186" i="11"/>
  <c r="N4187" i="11"/>
  <c r="N4188" i="11"/>
  <c r="N4189" i="11"/>
  <c r="N4190" i="11"/>
  <c r="N4191" i="11"/>
  <c r="N4192" i="11"/>
  <c r="N4193" i="11"/>
  <c r="N4194" i="11"/>
  <c r="N4195" i="11"/>
  <c r="N4196" i="11"/>
  <c r="N4197" i="11"/>
  <c r="N4198" i="11"/>
  <c r="N4199" i="11"/>
  <c r="N4200" i="11"/>
  <c r="N4201" i="11"/>
  <c r="N4202" i="11"/>
  <c r="N4203" i="11"/>
  <c r="N4204" i="11"/>
  <c r="N4205" i="11"/>
  <c r="N4206" i="11"/>
  <c r="N4207" i="11"/>
  <c r="N4208" i="11"/>
  <c r="N4209" i="11"/>
  <c r="N4210" i="11"/>
  <c r="N4211" i="11"/>
  <c r="N4212" i="11"/>
  <c r="N4213" i="11"/>
  <c r="N4214" i="11"/>
  <c r="N4215" i="11"/>
  <c r="N4216" i="11"/>
  <c r="N4217" i="11"/>
  <c r="N4218" i="11"/>
  <c r="N4219" i="11"/>
  <c r="N4220" i="11"/>
  <c r="N4221" i="11"/>
  <c r="N4222" i="11"/>
  <c r="N4223" i="11"/>
  <c r="N4224" i="11"/>
  <c r="N4225" i="11"/>
  <c r="N4226" i="11"/>
  <c r="N4227" i="11"/>
  <c r="N4228" i="11"/>
  <c r="N4229" i="11"/>
  <c r="N4230" i="11"/>
  <c r="N4231" i="11"/>
  <c r="N4232" i="11"/>
  <c r="N4233" i="11"/>
  <c r="N4234" i="11"/>
  <c r="N4235" i="11"/>
  <c r="N4236" i="11"/>
  <c r="N4237" i="11"/>
  <c r="N4238" i="11"/>
  <c r="N4239" i="11"/>
  <c r="N4240" i="11"/>
  <c r="N4241" i="11"/>
  <c r="N4242" i="11"/>
  <c r="N4243" i="11"/>
  <c r="N4244" i="11"/>
  <c r="N4245" i="11"/>
  <c r="N4246" i="11"/>
  <c r="N4247" i="11"/>
  <c r="N4248" i="11"/>
  <c r="N4249" i="11"/>
  <c r="N4250" i="11"/>
  <c r="N4251" i="11"/>
  <c r="N4252" i="11"/>
  <c r="N4253" i="11"/>
  <c r="N4254" i="11"/>
  <c r="N4255" i="11"/>
  <c r="N4256" i="11"/>
  <c r="N4257" i="11"/>
  <c r="N4258" i="11"/>
  <c r="N4259" i="11"/>
  <c r="N4260" i="11"/>
  <c r="N4261" i="11"/>
  <c r="N4262" i="11"/>
  <c r="N4263" i="11"/>
  <c r="N4264" i="11"/>
  <c r="N4265" i="11"/>
  <c r="N4266" i="11"/>
  <c r="N4267" i="11"/>
  <c r="N4268" i="11"/>
  <c r="N4269" i="11"/>
  <c r="N4270" i="11"/>
  <c r="N4271" i="11"/>
  <c r="N4272" i="11"/>
  <c r="N4273" i="11"/>
  <c r="N4274" i="11"/>
  <c r="N4275" i="11"/>
  <c r="N4276" i="11"/>
  <c r="N4277" i="11"/>
  <c r="N4278" i="11"/>
  <c r="N4279" i="11"/>
  <c r="N4280" i="11"/>
  <c r="N4281" i="11"/>
  <c r="N4282" i="11"/>
  <c r="N4283" i="11"/>
  <c r="N4284" i="11"/>
  <c r="N4285" i="11"/>
  <c r="N4286" i="11"/>
  <c r="N4287" i="11"/>
  <c r="N4288" i="11"/>
  <c r="N4289" i="11"/>
  <c r="N4290" i="11"/>
  <c r="N4291" i="11"/>
  <c r="N4292" i="11"/>
  <c r="N4293" i="11"/>
  <c r="N4294" i="11"/>
  <c r="N4295" i="11"/>
  <c r="N4296" i="11"/>
  <c r="N4297" i="11"/>
  <c r="N4298" i="11"/>
  <c r="N4299" i="11"/>
  <c r="N4300" i="11"/>
  <c r="N4301" i="11"/>
  <c r="N4302" i="11"/>
  <c r="N4303" i="11"/>
  <c r="N4304" i="11"/>
  <c r="N4305" i="11"/>
  <c r="N4306" i="11"/>
  <c r="N4307" i="11"/>
  <c r="N4308" i="11"/>
  <c r="N4309" i="11"/>
  <c r="N4310" i="11"/>
  <c r="N4311" i="11"/>
  <c r="N4312" i="11"/>
  <c r="N4313" i="11"/>
  <c r="N4314" i="11"/>
  <c r="N4315" i="11"/>
  <c r="N4316" i="11"/>
  <c r="N4317" i="11"/>
  <c r="N4318" i="11"/>
  <c r="N4319" i="11"/>
  <c r="N4320" i="11"/>
  <c r="N4321" i="11"/>
  <c r="N4322" i="11"/>
  <c r="N4323" i="11"/>
  <c r="N4324" i="11"/>
  <c r="N4325" i="11"/>
  <c r="N4326" i="11"/>
  <c r="N4327" i="11"/>
  <c r="N4328" i="11"/>
  <c r="N4329" i="11"/>
  <c r="N4330" i="11"/>
  <c r="N4331" i="11"/>
  <c r="N4332" i="11"/>
  <c r="N4333" i="11"/>
  <c r="N4334" i="11"/>
  <c r="N4335" i="11"/>
  <c r="N4336" i="11"/>
  <c r="N4337" i="11"/>
  <c r="N4338" i="11"/>
  <c r="N4339" i="11"/>
  <c r="N4340" i="11"/>
  <c r="N4341" i="11"/>
  <c r="N4342" i="11"/>
  <c r="N4343" i="11"/>
  <c r="N4344" i="11"/>
  <c r="N4345" i="11"/>
  <c r="N4346" i="11"/>
  <c r="N4347" i="11"/>
  <c r="N4348" i="11"/>
  <c r="N4349" i="11"/>
  <c r="N4350" i="11"/>
  <c r="N4351" i="11"/>
  <c r="N4352" i="11"/>
  <c r="N4353" i="11"/>
  <c r="N4354" i="11"/>
  <c r="N4355" i="11"/>
  <c r="N4356" i="11"/>
  <c r="N4357" i="11"/>
  <c r="N4358" i="11"/>
  <c r="N4359" i="11"/>
  <c r="N4360" i="11"/>
  <c r="N4361" i="11"/>
  <c r="N4362" i="11"/>
  <c r="N4363" i="11"/>
  <c r="N4364" i="11"/>
  <c r="N4365" i="11"/>
  <c r="N4366" i="11"/>
  <c r="N4367" i="11"/>
  <c r="N4368" i="11"/>
  <c r="N4369" i="11"/>
  <c r="N4370" i="11"/>
  <c r="N4371" i="11"/>
  <c r="N4372" i="11"/>
  <c r="N4373" i="11"/>
  <c r="N4374" i="11"/>
  <c r="N4375" i="11"/>
  <c r="N4376" i="11"/>
  <c r="N4377" i="11"/>
  <c r="N4378" i="11"/>
  <c r="N4379" i="11"/>
  <c r="N4380" i="11"/>
  <c r="N4381" i="11"/>
  <c r="N4382" i="11"/>
  <c r="N4383" i="11"/>
  <c r="N4384" i="11"/>
  <c r="N4385" i="11"/>
  <c r="N4386" i="11"/>
  <c r="N4387" i="11"/>
  <c r="N4388" i="11"/>
  <c r="N4389" i="11"/>
  <c r="N4390" i="11"/>
  <c r="N4391" i="11"/>
  <c r="N4392" i="11"/>
  <c r="N4393" i="11"/>
  <c r="N4394" i="11"/>
  <c r="N4395" i="11"/>
  <c r="N4396" i="11"/>
  <c r="N4397" i="11"/>
  <c r="N4398" i="11"/>
  <c r="N4399" i="11"/>
  <c r="N4400" i="11"/>
  <c r="N4401" i="11"/>
  <c r="N4402" i="11"/>
  <c r="N4403" i="11"/>
  <c r="N4404" i="11"/>
  <c r="N4405" i="11"/>
  <c r="N4406" i="11"/>
  <c r="N4407" i="11"/>
  <c r="N4408" i="11"/>
  <c r="N4409" i="11"/>
  <c r="N4410" i="11"/>
  <c r="N4411" i="11"/>
  <c r="N4412" i="11"/>
  <c r="N4413" i="11"/>
  <c r="N4414" i="11"/>
  <c r="N4415" i="11"/>
  <c r="N4416" i="11"/>
  <c r="N4417" i="11"/>
  <c r="N4418" i="11"/>
  <c r="N4419" i="11"/>
  <c r="N4420" i="11"/>
  <c r="N4421" i="11"/>
  <c r="N4422" i="11"/>
  <c r="N4423" i="11"/>
  <c r="N4424" i="11"/>
  <c r="N4425" i="11"/>
  <c r="N4426" i="11"/>
  <c r="N4427" i="11"/>
  <c r="N4428" i="11"/>
  <c r="N4429" i="11"/>
  <c r="N4430" i="11"/>
  <c r="N4431" i="11"/>
  <c r="N4432" i="11"/>
  <c r="N4433" i="11"/>
  <c r="N4434" i="11"/>
  <c r="N4435" i="11"/>
  <c r="N4436" i="11"/>
  <c r="N4437" i="11"/>
  <c r="N4438" i="11"/>
  <c r="N4439" i="11"/>
  <c r="N4440" i="11"/>
  <c r="N4441" i="11"/>
  <c r="N4442" i="11"/>
  <c r="N4443" i="11"/>
  <c r="N4444" i="11"/>
  <c r="N4445" i="11"/>
  <c r="N4446" i="11"/>
  <c r="N4447" i="11"/>
  <c r="N4448" i="11"/>
  <c r="N4449" i="11"/>
  <c r="N4450" i="11"/>
  <c r="N4451" i="11"/>
  <c r="N4452" i="11"/>
  <c r="N4453" i="11"/>
  <c r="N4454" i="11"/>
  <c r="N4455" i="11"/>
  <c r="N4456" i="11"/>
  <c r="N4457" i="11"/>
  <c r="N4458" i="11"/>
  <c r="N4459" i="11"/>
  <c r="N4460" i="11"/>
  <c r="N4461" i="11"/>
  <c r="N4462" i="11"/>
  <c r="N4463" i="11"/>
  <c r="N4464" i="11"/>
  <c r="N4465" i="11"/>
  <c r="N4466" i="11"/>
  <c r="N4467" i="11"/>
  <c r="N4468" i="11"/>
  <c r="N4469" i="11"/>
  <c r="N4470" i="11"/>
  <c r="N4471" i="11"/>
  <c r="N4472" i="11"/>
  <c r="N4473" i="11"/>
  <c r="N4474" i="11"/>
  <c r="N4475" i="11"/>
  <c r="N4476" i="11"/>
  <c r="N4477" i="11"/>
  <c r="N4478" i="11"/>
  <c r="N4479" i="11"/>
  <c r="N4480" i="11"/>
  <c r="N4481" i="11"/>
  <c r="N4482" i="11"/>
  <c r="N4483" i="11"/>
  <c r="N4484" i="11"/>
  <c r="N4485" i="11"/>
  <c r="N4486" i="11"/>
  <c r="N4487" i="11"/>
  <c r="N4488" i="11"/>
  <c r="N4489" i="11"/>
  <c r="N4490" i="11"/>
  <c r="N4491" i="11"/>
  <c r="N4492" i="11"/>
  <c r="N4493" i="11"/>
  <c r="N4494" i="11"/>
  <c r="N4495" i="11"/>
  <c r="N4496" i="11"/>
  <c r="N4497" i="11"/>
  <c r="N4498" i="11"/>
  <c r="N4499" i="11"/>
  <c r="N4500" i="11"/>
  <c r="N4501" i="11"/>
  <c r="N4502" i="11"/>
  <c r="N4503" i="11"/>
  <c r="N4504" i="11"/>
  <c r="N4505" i="11"/>
  <c r="N4506" i="11"/>
  <c r="N4507" i="11"/>
  <c r="N4508" i="11"/>
  <c r="N4509" i="11"/>
  <c r="N4510" i="11"/>
  <c r="N4511" i="11"/>
  <c r="N4512" i="11"/>
  <c r="N4513" i="11"/>
  <c r="N4514" i="11"/>
  <c r="N4515" i="11"/>
  <c r="N4516" i="11"/>
  <c r="N4517" i="11"/>
  <c r="N4518" i="11"/>
  <c r="N4519" i="11"/>
  <c r="N4520" i="11"/>
  <c r="N4521" i="11"/>
  <c r="N4522" i="11"/>
  <c r="N4523" i="11"/>
  <c r="N4524" i="11"/>
  <c r="N4525" i="11"/>
  <c r="N4526" i="11"/>
  <c r="N4527" i="11"/>
  <c r="N4528" i="11"/>
  <c r="N4529" i="11"/>
  <c r="N4530" i="11"/>
  <c r="N4531" i="11"/>
  <c r="N4532" i="11"/>
  <c r="N4533" i="11"/>
  <c r="N4534" i="11"/>
  <c r="N4535" i="11"/>
  <c r="N4536" i="11"/>
  <c r="N4537" i="11"/>
  <c r="N4538" i="11"/>
  <c r="N4539" i="11"/>
  <c r="N4540" i="11"/>
  <c r="N4541" i="11"/>
  <c r="N4542" i="11"/>
  <c r="N4543" i="11"/>
  <c r="N4544" i="11"/>
  <c r="N4545" i="11"/>
  <c r="N4546" i="11"/>
  <c r="N4547" i="11"/>
  <c r="N4548" i="11"/>
  <c r="N4549" i="11"/>
  <c r="N4550" i="11"/>
  <c r="N4551" i="11"/>
  <c r="N4552" i="11"/>
  <c r="N4553" i="11"/>
  <c r="N4554" i="11"/>
  <c r="N4555" i="11"/>
  <c r="N4556" i="11"/>
  <c r="N4557" i="11"/>
  <c r="N4558" i="11"/>
  <c r="N4559" i="11"/>
  <c r="N4560" i="11"/>
  <c r="N4561" i="11"/>
  <c r="N4562" i="11"/>
  <c r="N4563" i="11"/>
  <c r="N4564" i="11"/>
  <c r="N4565" i="11"/>
  <c r="N4566" i="11"/>
  <c r="N4567" i="11"/>
  <c r="N4568" i="11"/>
  <c r="N4569" i="11"/>
  <c r="N4570" i="11"/>
  <c r="N4571" i="11"/>
  <c r="N4572" i="11"/>
  <c r="N4573" i="11"/>
  <c r="N4574" i="11"/>
  <c r="N4575" i="11"/>
  <c r="N4576" i="11"/>
  <c r="N4577" i="11"/>
  <c r="N4578" i="11"/>
  <c r="N4579" i="11"/>
  <c r="N4580" i="11"/>
  <c r="N4581" i="11"/>
  <c r="N4582" i="11"/>
  <c r="N4583" i="11"/>
  <c r="N4584" i="11"/>
  <c r="N4585" i="11"/>
  <c r="N4586" i="11"/>
  <c r="N4587" i="11"/>
  <c r="N4588" i="11"/>
  <c r="N4589" i="11"/>
  <c r="N4590" i="11"/>
  <c r="N4591" i="11"/>
  <c r="N4592" i="11"/>
  <c r="N4593" i="11"/>
  <c r="N4594" i="11"/>
  <c r="N4595" i="11"/>
  <c r="N4596" i="11"/>
  <c r="N4597" i="11"/>
  <c r="N4598" i="11"/>
  <c r="N4599" i="11"/>
  <c r="N4600" i="11"/>
  <c r="N4601" i="11"/>
  <c r="N4602" i="11"/>
  <c r="N4603" i="11"/>
  <c r="N4604" i="11"/>
  <c r="N4605" i="11"/>
  <c r="N4606" i="11"/>
  <c r="N4607" i="11"/>
  <c r="N4608" i="11"/>
  <c r="N4609" i="11"/>
  <c r="N4610" i="11"/>
  <c r="N4611" i="11"/>
  <c r="N4612" i="11"/>
  <c r="N4613" i="11"/>
  <c r="N4614" i="11"/>
  <c r="N4615" i="11"/>
  <c r="N4616" i="11"/>
  <c r="N4617" i="11"/>
  <c r="N4618" i="11"/>
  <c r="N4619" i="11"/>
  <c r="N4620" i="11"/>
  <c r="N4621" i="11"/>
  <c r="N4622" i="11"/>
  <c r="N4623" i="11"/>
  <c r="N4624" i="11"/>
  <c r="N4625" i="11"/>
  <c r="N4626" i="11"/>
  <c r="N4627" i="11"/>
  <c r="N4628" i="11"/>
  <c r="N4629" i="11"/>
  <c r="N4630" i="11"/>
  <c r="N4631" i="11"/>
  <c r="N4632" i="11"/>
  <c r="N4633" i="11"/>
  <c r="N4634" i="11"/>
  <c r="N4635" i="11"/>
  <c r="N4636" i="11"/>
  <c r="N4637" i="11"/>
  <c r="N4638" i="11"/>
  <c r="N4639" i="11"/>
  <c r="N4640" i="11"/>
  <c r="N4641" i="11"/>
  <c r="N4642" i="11"/>
  <c r="N4643" i="11"/>
  <c r="N4644" i="11"/>
  <c r="N4645" i="11"/>
  <c r="N4646" i="11"/>
  <c r="N4647" i="11"/>
  <c r="N4648" i="11"/>
  <c r="N4649" i="11"/>
  <c r="N4650" i="11"/>
  <c r="N4651" i="11"/>
  <c r="N4652" i="11"/>
  <c r="N4653" i="11"/>
  <c r="N4654" i="11"/>
  <c r="N4655" i="11"/>
  <c r="N4656" i="11"/>
  <c r="N4657" i="11"/>
  <c r="N4658" i="11"/>
  <c r="N4659" i="11"/>
  <c r="N4660" i="11"/>
  <c r="N4661" i="11"/>
  <c r="N4662" i="11"/>
  <c r="N4663" i="11"/>
  <c r="N4664" i="11"/>
  <c r="N4665" i="11"/>
  <c r="N4666" i="11"/>
  <c r="N4667" i="11"/>
  <c r="N4668" i="11"/>
  <c r="N4669" i="11"/>
  <c r="N4670" i="11"/>
  <c r="N4671" i="11"/>
  <c r="N4672" i="11"/>
  <c r="N4673" i="11"/>
  <c r="N4674" i="11"/>
  <c r="N4675" i="11"/>
  <c r="N4676" i="11"/>
  <c r="N4677" i="11"/>
  <c r="N4678" i="11"/>
  <c r="N4679" i="11"/>
  <c r="N4680" i="11"/>
  <c r="N4681" i="11"/>
  <c r="N4682" i="11"/>
  <c r="N4683" i="11"/>
  <c r="N4684" i="11"/>
  <c r="N4685" i="11"/>
  <c r="N4686" i="11"/>
  <c r="N4687" i="11"/>
  <c r="N4688" i="11"/>
  <c r="N4689" i="11"/>
  <c r="N4690" i="11"/>
  <c r="N4691" i="11"/>
  <c r="N4692" i="11"/>
  <c r="N4693" i="11"/>
  <c r="N4694" i="11"/>
  <c r="N4695" i="11"/>
  <c r="N4696" i="11"/>
  <c r="N4697" i="11"/>
  <c r="N4698" i="11"/>
  <c r="N4699" i="11"/>
  <c r="N4700" i="11"/>
  <c r="N4701" i="11"/>
  <c r="N4702" i="11"/>
  <c r="N4703" i="11"/>
  <c r="N4704" i="11"/>
  <c r="N4705" i="11"/>
  <c r="N4706" i="11"/>
  <c r="N4707" i="11"/>
  <c r="N4708" i="11"/>
  <c r="N4709" i="11"/>
  <c r="N4710" i="11"/>
  <c r="N4711" i="11"/>
  <c r="N4712" i="11"/>
  <c r="N4713" i="11"/>
  <c r="N4714" i="11"/>
  <c r="N4715" i="11"/>
  <c r="N4716" i="11"/>
  <c r="N4717" i="11"/>
  <c r="N4718" i="11"/>
  <c r="N4719" i="11"/>
  <c r="N4720" i="11"/>
  <c r="N4721" i="11"/>
  <c r="N4722" i="11"/>
  <c r="N4723" i="11"/>
  <c r="N4724" i="11"/>
  <c r="N4725" i="11"/>
  <c r="N4726" i="11"/>
  <c r="N4727" i="11"/>
  <c r="N4728" i="11"/>
  <c r="N4729" i="11"/>
  <c r="N4730" i="11"/>
  <c r="N4731" i="11"/>
  <c r="N4732" i="11"/>
  <c r="N4733" i="11"/>
  <c r="N4734" i="11"/>
  <c r="N4735" i="11"/>
  <c r="N4736" i="11"/>
  <c r="N4737" i="11"/>
  <c r="N4738" i="11"/>
  <c r="N4739" i="11"/>
  <c r="N4740" i="11"/>
  <c r="N4741" i="11"/>
  <c r="N4742" i="11"/>
  <c r="N4743" i="11"/>
  <c r="N4744" i="11"/>
  <c r="N4745" i="11"/>
  <c r="N4746" i="11"/>
  <c r="N4747" i="11"/>
  <c r="N4748" i="11"/>
  <c r="N4749" i="11"/>
  <c r="N4750" i="11"/>
  <c r="N4751" i="11"/>
  <c r="N4752" i="11"/>
  <c r="N4753" i="11"/>
  <c r="N4754" i="11"/>
  <c r="N4755" i="11"/>
  <c r="N4756" i="11"/>
  <c r="N4757" i="11"/>
  <c r="N4758" i="11"/>
  <c r="N4759" i="11"/>
  <c r="N4760" i="11"/>
  <c r="N4761" i="11"/>
  <c r="N4762" i="11"/>
  <c r="N4763" i="11"/>
  <c r="N4764" i="11"/>
  <c r="N4765" i="11"/>
  <c r="N4766" i="11"/>
  <c r="N4767" i="11"/>
  <c r="N4768" i="11"/>
  <c r="N4769" i="11"/>
  <c r="N4770" i="11"/>
  <c r="N4771" i="11"/>
  <c r="N4772" i="11"/>
  <c r="N4773" i="11"/>
  <c r="N4774" i="11"/>
  <c r="N4775" i="11"/>
  <c r="N4776" i="11"/>
  <c r="N4777" i="11"/>
  <c r="N4778" i="11"/>
  <c r="N4779" i="11"/>
  <c r="N4780" i="11"/>
  <c r="N4781" i="11"/>
  <c r="N4782" i="11"/>
  <c r="N4783" i="11"/>
  <c r="N4784" i="11"/>
  <c r="N4785" i="11"/>
  <c r="N4786" i="11"/>
  <c r="N4787" i="11"/>
  <c r="N4788" i="11"/>
  <c r="N4789" i="11"/>
  <c r="N4790" i="11"/>
  <c r="N4791" i="11"/>
  <c r="N4792" i="11"/>
  <c r="N4793" i="11"/>
  <c r="N4794" i="11"/>
  <c r="N4795" i="11"/>
  <c r="N4796" i="11"/>
  <c r="N4797" i="11"/>
  <c r="N4798" i="11"/>
  <c r="N4799" i="11"/>
  <c r="N4800" i="11"/>
  <c r="N4801" i="11"/>
  <c r="N4802" i="11"/>
  <c r="N4803" i="11"/>
  <c r="N4804" i="11"/>
  <c r="N4805" i="11"/>
  <c r="N4806" i="11"/>
  <c r="N4807" i="11"/>
  <c r="N4808" i="11"/>
  <c r="N4809" i="11"/>
  <c r="N4810" i="11"/>
  <c r="N4811" i="11"/>
  <c r="N4812" i="11"/>
  <c r="N4813" i="11"/>
  <c r="N4814" i="11"/>
  <c r="N4815" i="11"/>
  <c r="N4816" i="11"/>
  <c r="N4817" i="11"/>
  <c r="N4818" i="11"/>
  <c r="N4819" i="11"/>
  <c r="N4820" i="11"/>
  <c r="N4821" i="11"/>
  <c r="N4822" i="11"/>
  <c r="N4823" i="11"/>
  <c r="N4824" i="11"/>
  <c r="N4825" i="11"/>
  <c r="N4826" i="11"/>
  <c r="N4827" i="11"/>
  <c r="N4828" i="11"/>
  <c r="N4829" i="11"/>
  <c r="N4830" i="11"/>
  <c r="N4831" i="11"/>
  <c r="N4832" i="11"/>
  <c r="N4833" i="11"/>
  <c r="N4834" i="11"/>
  <c r="N4835" i="11"/>
  <c r="N4836" i="11"/>
  <c r="N4837" i="11"/>
  <c r="N4838" i="11"/>
  <c r="N4839" i="11"/>
  <c r="N4840" i="11"/>
  <c r="N4841" i="11"/>
  <c r="N4842" i="11"/>
  <c r="N4843" i="11"/>
  <c r="N4844" i="11"/>
  <c r="N4845" i="11"/>
  <c r="N4846" i="11"/>
  <c r="N4847" i="11"/>
  <c r="N4848" i="11"/>
  <c r="N4849" i="11"/>
  <c r="N4850" i="11"/>
  <c r="N4851" i="11"/>
  <c r="N4852" i="11"/>
  <c r="N4853" i="11"/>
  <c r="N4854" i="11"/>
  <c r="N4855" i="11"/>
  <c r="N4856" i="11"/>
  <c r="N4857" i="11"/>
  <c r="N4858" i="11"/>
  <c r="N4859" i="11"/>
  <c r="N4860" i="11"/>
  <c r="N4861" i="11"/>
  <c r="N4862" i="11"/>
  <c r="N4863" i="11"/>
  <c r="N4864" i="11"/>
  <c r="N4865" i="11"/>
  <c r="N4866" i="11"/>
  <c r="N4867" i="11"/>
  <c r="N4868" i="11"/>
  <c r="N4869" i="11"/>
  <c r="N4870" i="11"/>
  <c r="N4871" i="11"/>
  <c r="N4872" i="11"/>
  <c r="N4873" i="11"/>
  <c r="N4874" i="11"/>
  <c r="N4875" i="11"/>
  <c r="N4876" i="11"/>
  <c r="N4877" i="11"/>
  <c r="N4878" i="11"/>
  <c r="N4879" i="11"/>
  <c r="N4880" i="11"/>
  <c r="N4881" i="11"/>
  <c r="N4882" i="11"/>
  <c r="N4883" i="11"/>
  <c r="N4884" i="11"/>
  <c r="N4885" i="11"/>
  <c r="N4886" i="11"/>
  <c r="N4887" i="11"/>
  <c r="N4888" i="11"/>
  <c r="N4889" i="11"/>
  <c r="N4890" i="11"/>
  <c r="N4891" i="11"/>
  <c r="N4892" i="11"/>
  <c r="N4893" i="11"/>
  <c r="N4894" i="11"/>
  <c r="N4895" i="11"/>
  <c r="N4896" i="11"/>
  <c r="N4897" i="11"/>
  <c r="N4898" i="11"/>
  <c r="N4899" i="11"/>
  <c r="N4900" i="11"/>
  <c r="N4901" i="11"/>
  <c r="N4902" i="11"/>
  <c r="N4903" i="11"/>
  <c r="N4904" i="11"/>
  <c r="N4905" i="11"/>
  <c r="N4906" i="11"/>
  <c r="N4907" i="11"/>
  <c r="N4908" i="11"/>
  <c r="N4909" i="11"/>
  <c r="N4910" i="11"/>
  <c r="N4911" i="11"/>
  <c r="N4912" i="11"/>
  <c r="N4913" i="11"/>
  <c r="N4914" i="11"/>
  <c r="N4915" i="11"/>
  <c r="N4916" i="11"/>
  <c r="N4917" i="11"/>
  <c r="N4918" i="11"/>
  <c r="N4919" i="11"/>
  <c r="N4920" i="11"/>
  <c r="N4921" i="11"/>
  <c r="N4922" i="11"/>
  <c r="N4923" i="11"/>
  <c r="N4924" i="11"/>
  <c r="N4925" i="11"/>
  <c r="N4926" i="11"/>
  <c r="N4927" i="11"/>
  <c r="N4928" i="11"/>
  <c r="N4929" i="11"/>
  <c r="N4930" i="11"/>
  <c r="N4931" i="11"/>
  <c r="N4932" i="11"/>
  <c r="N4933" i="11"/>
  <c r="N4934" i="11"/>
  <c r="N4935" i="11"/>
  <c r="N4936" i="11"/>
  <c r="N4937" i="11"/>
  <c r="N4938" i="11"/>
  <c r="N4939" i="11"/>
  <c r="N4940" i="11"/>
  <c r="N4941" i="11"/>
  <c r="N4942" i="11"/>
  <c r="N4943" i="11"/>
  <c r="N4944" i="11"/>
  <c r="N4945" i="11"/>
  <c r="N4946" i="11"/>
  <c r="N4947" i="11"/>
  <c r="N4948" i="11"/>
  <c r="N4949" i="11"/>
  <c r="N4950" i="11"/>
  <c r="N4951" i="11"/>
  <c r="N4952" i="11"/>
  <c r="N4953" i="11"/>
  <c r="N4954" i="11"/>
  <c r="N4955" i="11"/>
  <c r="N4956" i="11"/>
  <c r="N4957" i="11"/>
  <c r="N4958" i="11"/>
  <c r="N4959" i="11"/>
  <c r="N4960" i="11"/>
  <c r="N4961" i="11"/>
  <c r="N4962" i="11"/>
  <c r="N4963" i="11"/>
  <c r="N4964" i="11"/>
  <c r="N4965" i="11"/>
  <c r="N4966" i="11"/>
  <c r="N4967" i="11"/>
  <c r="N4968" i="11"/>
  <c r="N4969" i="11"/>
  <c r="N4970" i="11"/>
  <c r="N4971" i="11"/>
  <c r="N4972" i="11"/>
  <c r="N4973" i="11"/>
  <c r="N4974" i="11"/>
  <c r="N4975" i="11"/>
  <c r="N4976" i="11"/>
  <c r="N4977" i="11"/>
  <c r="N4978" i="11"/>
  <c r="N4979" i="11"/>
  <c r="N4980" i="11"/>
  <c r="N4981" i="11"/>
  <c r="N4982" i="11"/>
  <c r="N4983" i="11"/>
  <c r="N4984" i="11"/>
  <c r="N4985" i="11"/>
  <c r="N4986" i="11"/>
  <c r="N4987" i="11"/>
  <c r="N4988" i="11"/>
  <c r="N4989" i="11"/>
  <c r="N4990" i="11"/>
  <c r="N4991" i="11"/>
  <c r="N4992" i="11"/>
  <c r="N4993" i="11"/>
  <c r="N4994" i="11"/>
  <c r="N4995" i="11"/>
  <c r="N4996" i="11"/>
  <c r="N4997" i="11"/>
  <c r="N4998" i="11"/>
  <c r="N4999" i="11"/>
  <c r="N5000" i="11"/>
  <c r="N5001" i="11"/>
  <c r="N5002" i="11"/>
  <c r="N5003" i="11"/>
  <c r="N5004" i="11"/>
  <c r="N5005" i="11"/>
  <c r="N5006" i="11"/>
  <c r="N5007" i="11"/>
  <c r="N5008" i="11"/>
  <c r="N5009" i="11"/>
  <c r="N5010" i="11"/>
  <c r="N5011" i="11"/>
  <c r="N5012" i="11"/>
  <c r="N5013" i="11"/>
  <c r="N5014" i="11"/>
  <c r="N5015" i="11"/>
  <c r="N5016" i="11"/>
  <c r="N5017" i="11"/>
  <c r="N5018" i="11"/>
  <c r="N5019" i="11"/>
  <c r="N5020" i="11"/>
  <c r="N5021" i="11"/>
  <c r="N5022" i="11"/>
  <c r="N5023" i="11"/>
  <c r="N5024" i="11"/>
  <c r="N5025" i="11"/>
  <c r="N5026" i="11"/>
  <c r="N5027" i="11"/>
  <c r="N5028" i="11"/>
  <c r="N5029" i="11"/>
  <c r="N5030" i="11"/>
  <c r="N5031" i="11"/>
  <c r="N5032" i="11"/>
  <c r="N5033" i="11"/>
  <c r="N5034" i="11"/>
  <c r="N5035" i="11"/>
  <c r="N5036" i="11"/>
  <c r="N5037" i="11"/>
  <c r="N5038" i="11"/>
  <c r="N5039" i="11"/>
  <c r="N5040" i="11"/>
  <c r="N5041" i="11"/>
  <c r="N5042" i="11"/>
  <c r="N5043" i="11"/>
  <c r="N5044" i="11"/>
  <c r="N5045" i="11"/>
  <c r="N5046" i="11"/>
  <c r="N5047" i="11"/>
  <c r="N5048" i="11"/>
  <c r="N5049" i="11"/>
  <c r="N5050" i="11"/>
  <c r="N5051" i="11"/>
  <c r="N5052" i="11"/>
  <c r="N5053" i="11"/>
  <c r="N5054" i="11"/>
  <c r="N5055" i="11"/>
  <c r="N5056" i="11"/>
  <c r="N5057" i="11"/>
  <c r="N5058" i="11"/>
  <c r="N5059" i="11"/>
  <c r="N5060" i="11"/>
  <c r="N5061" i="11"/>
  <c r="N5062" i="11"/>
  <c r="N5063" i="11"/>
  <c r="N5064" i="11"/>
  <c r="N5065" i="11"/>
  <c r="N5066" i="11"/>
  <c r="N5067" i="11"/>
  <c r="N5068" i="11"/>
  <c r="N5069" i="11"/>
  <c r="N5070" i="11"/>
  <c r="N5071" i="11"/>
  <c r="N5072" i="11"/>
  <c r="N5073" i="11"/>
  <c r="N5074" i="11"/>
  <c r="N5075" i="11"/>
  <c r="N5076" i="11"/>
  <c r="N5077" i="11"/>
  <c r="N5078" i="11"/>
  <c r="N5079" i="11"/>
  <c r="N5080" i="11"/>
  <c r="N5081" i="11"/>
  <c r="N5082" i="11"/>
  <c r="N5083" i="11"/>
  <c r="N5084" i="11"/>
  <c r="N5085" i="11"/>
  <c r="N5086" i="11"/>
  <c r="N5087" i="11"/>
  <c r="N5088" i="11"/>
  <c r="N5089" i="11"/>
  <c r="N5090" i="11"/>
  <c r="N5091" i="11"/>
  <c r="N5092" i="11"/>
  <c r="N5093" i="11"/>
  <c r="N5094" i="11"/>
  <c r="N5095" i="11"/>
  <c r="N5096" i="11"/>
  <c r="N5097" i="11"/>
  <c r="N5098" i="11"/>
  <c r="N5099" i="11"/>
  <c r="N5100" i="11"/>
  <c r="N5101" i="11"/>
  <c r="N5102" i="11"/>
  <c r="N5103" i="11"/>
  <c r="N5104" i="11"/>
  <c r="N5105" i="11"/>
  <c r="N5106" i="11"/>
  <c r="N5107" i="11"/>
  <c r="N5108" i="11"/>
  <c r="N5109" i="11"/>
  <c r="N5110" i="11"/>
  <c r="N5111" i="11"/>
  <c r="N2" i="11"/>
  <c r="C117" i="10"/>
  <c r="D114" i="10"/>
  <c r="E114" i="10"/>
  <c r="C114" i="10"/>
  <c r="E113" i="10"/>
  <c r="E112" i="10"/>
  <c r="D112" i="10"/>
  <c r="D113" i="10"/>
  <c r="C113" i="10"/>
  <c r="C112" i="10"/>
  <c r="E106" i="10"/>
  <c r="E105" i="10"/>
  <c r="D107" i="10"/>
  <c r="E107" i="10"/>
  <c r="C107" i="10"/>
  <c r="D106" i="10"/>
  <c r="C106" i="10"/>
  <c r="D105" i="10"/>
  <c r="C105" i="10"/>
  <c r="C84" i="10"/>
  <c r="D81" i="10"/>
  <c r="E81" i="10"/>
  <c r="F81" i="10"/>
  <c r="G81" i="10"/>
  <c r="C81" i="10"/>
  <c r="H80" i="10"/>
  <c r="H81" i="10"/>
  <c r="H79" i="10"/>
  <c r="D80" i="10"/>
  <c r="E80" i="10"/>
  <c r="F80" i="10"/>
  <c r="G80" i="10"/>
  <c r="C80" i="10"/>
  <c r="D79" i="10"/>
  <c r="E79" i="10"/>
  <c r="F79" i="10"/>
  <c r="G79" i="10"/>
  <c r="C79" i="10"/>
  <c r="H75" i="10"/>
  <c r="D75" i="10"/>
  <c r="E75" i="10"/>
  <c r="F75" i="10"/>
  <c r="G75" i="10"/>
  <c r="C75" i="10"/>
  <c r="H74" i="10"/>
  <c r="H73" i="10"/>
  <c r="D74" i="10"/>
  <c r="E74" i="10"/>
  <c r="F74" i="10"/>
  <c r="G74" i="10"/>
  <c r="C74" i="10"/>
  <c r="D73" i="10"/>
  <c r="E73" i="10"/>
  <c r="F73" i="10"/>
  <c r="G73" i="10"/>
  <c r="C73" i="10"/>
  <c r="C61" i="10"/>
  <c r="D50" i="10"/>
  <c r="D57" i="10" s="1"/>
  <c r="E50" i="10"/>
  <c r="E57" i="10" s="1"/>
  <c r="F50" i="10"/>
  <c r="C50" i="10"/>
  <c r="C57" i="10" s="1"/>
  <c r="F57" i="10" s="1"/>
  <c r="D49" i="10"/>
  <c r="D51" i="10" s="1"/>
  <c r="E49" i="10"/>
  <c r="E56" i="10" s="1"/>
  <c r="E58" i="10" s="1"/>
  <c r="F49" i="10"/>
  <c r="F51" i="10" s="1"/>
  <c r="C49" i="10"/>
  <c r="C56" i="10" s="1"/>
  <c r="X3" i="1"/>
  <c r="Y2" i="1"/>
  <c r="X2" i="1"/>
  <c r="C28" i="10"/>
  <c r="C33" i="10"/>
  <c r="D22" i="10"/>
  <c r="E22" i="10"/>
  <c r="E29" i="10" s="1"/>
  <c r="F22" i="10"/>
  <c r="F29" i="10" s="1"/>
  <c r="G22" i="10"/>
  <c r="G29" i="10" s="1"/>
  <c r="C22" i="10"/>
  <c r="C29" i="10" s="1"/>
  <c r="D21" i="10"/>
  <c r="D28" i="10" s="1"/>
  <c r="E21" i="10"/>
  <c r="E28" i="10" s="1"/>
  <c r="F21" i="10"/>
  <c r="F28" i="10" s="1"/>
  <c r="G21" i="10"/>
  <c r="G28" i="10" s="1"/>
  <c r="Q3576" i="14" l="1"/>
  <c r="R3576" i="14" s="1"/>
  <c r="S3576" i="14"/>
  <c r="Q3416" i="14"/>
  <c r="R3416" i="14" s="1"/>
  <c r="S3416" i="14"/>
  <c r="Q3128" i="14"/>
  <c r="R3128" i="14" s="1"/>
  <c r="S3128" i="14"/>
  <c r="Q4935" i="14"/>
  <c r="R4935" i="14" s="1"/>
  <c r="S4935" i="14"/>
  <c r="Q4727" i="14"/>
  <c r="R4727" i="14" s="1"/>
  <c r="S4727" i="14"/>
  <c r="Q4567" i="14"/>
  <c r="R4567" i="14" s="1"/>
  <c r="S4567" i="14"/>
  <c r="Q4279" i="14"/>
  <c r="R4279" i="14" s="1"/>
  <c r="S4279" i="14"/>
  <c r="Q4167" i="14"/>
  <c r="R4167" i="14" s="1"/>
  <c r="S4167" i="14"/>
  <c r="Q3799" i="14"/>
  <c r="R3799" i="14" s="1"/>
  <c r="S3799" i="14"/>
  <c r="Q3703" i="14"/>
  <c r="R3703" i="14" s="1"/>
  <c r="S3703" i="14"/>
  <c r="Q3607" i="14"/>
  <c r="R3607" i="14" s="1"/>
  <c r="S3607" i="14"/>
  <c r="Q3511" i="14"/>
  <c r="R3511" i="14" s="1"/>
  <c r="S3511" i="14"/>
  <c r="Q3431" i="14"/>
  <c r="R3431" i="14" s="1"/>
  <c r="S3431" i="14"/>
  <c r="Q3351" i="14"/>
  <c r="R3351" i="14" s="1"/>
  <c r="S3351" i="14"/>
  <c r="Q3239" i="14"/>
  <c r="R3239" i="14" s="1"/>
  <c r="S3239" i="14"/>
  <c r="Q3127" i="14"/>
  <c r="R3127" i="14" s="1"/>
  <c r="S3127" i="14"/>
  <c r="Q2999" i="14"/>
  <c r="R2999" i="14" s="1"/>
  <c r="S2999" i="14"/>
  <c r="Q2439" i="14"/>
  <c r="R2439" i="14" s="1"/>
  <c r="S2439" i="14"/>
  <c r="Q5046" i="14"/>
  <c r="R5046" i="14" s="1"/>
  <c r="S5046" i="14"/>
  <c r="Q4870" i="14"/>
  <c r="R4870" i="14" s="1"/>
  <c r="S4870" i="14"/>
  <c r="Q4790" i="14"/>
  <c r="R4790" i="14" s="1"/>
  <c r="S4790" i="14"/>
  <c r="Q4678" i="14"/>
  <c r="R4678" i="14" s="1"/>
  <c r="S4678" i="14"/>
  <c r="Q4598" i="14"/>
  <c r="R4598" i="14" s="1"/>
  <c r="S4598" i="14"/>
  <c r="Q3366" i="14"/>
  <c r="R3366" i="14" s="1"/>
  <c r="S3366" i="14"/>
  <c r="Q3126" i="14"/>
  <c r="R3126" i="14" s="1"/>
  <c r="S3126" i="14"/>
  <c r="Q2534" i="14"/>
  <c r="R2534" i="14" s="1"/>
  <c r="S2534" i="14"/>
  <c r="Q2374" i="14"/>
  <c r="R2374" i="14" s="1"/>
  <c r="S2374" i="14"/>
  <c r="Q1974" i="14"/>
  <c r="R1974" i="14" s="1"/>
  <c r="S1974" i="14"/>
  <c r="Q1894" i="14"/>
  <c r="R1894" i="14" s="1"/>
  <c r="S1894" i="14"/>
  <c r="Q1254" i="14"/>
  <c r="R1254" i="14" s="1"/>
  <c r="S1254" i="14"/>
  <c r="Q998" i="14"/>
  <c r="R998" i="14" s="1"/>
  <c r="S998" i="14"/>
  <c r="Q5045" i="14"/>
  <c r="R5045" i="14" s="1"/>
  <c r="S5045" i="14"/>
  <c r="Q4965" i="14"/>
  <c r="R4965" i="14" s="1"/>
  <c r="S4965" i="14"/>
  <c r="Q4661" i="14"/>
  <c r="R4661" i="14" s="1"/>
  <c r="S4661" i="14"/>
  <c r="Q4501" i="14"/>
  <c r="R4501" i="14" s="1"/>
  <c r="S4501" i="14"/>
  <c r="Q4453" i="14"/>
  <c r="R4453" i="14" s="1"/>
  <c r="S4453" i="14"/>
  <c r="Q4213" i="14"/>
  <c r="R4213" i="14" s="1"/>
  <c r="S4213" i="14"/>
  <c r="Q3317" i="14"/>
  <c r="R3317" i="14" s="1"/>
  <c r="S3317" i="14"/>
  <c r="Q4788" i="14"/>
  <c r="R4788" i="14" s="1"/>
  <c r="S4788" i="14"/>
  <c r="Q4260" i="14"/>
  <c r="R4260" i="14" s="1"/>
  <c r="S4260" i="14"/>
  <c r="Q4100" i="14"/>
  <c r="R4100" i="14" s="1"/>
  <c r="S4100" i="14"/>
  <c r="Q3492" i="14"/>
  <c r="R3492" i="14" s="1"/>
  <c r="S3492" i="14"/>
  <c r="S4983" i="14"/>
  <c r="S4438" i="14"/>
  <c r="S3959" i="14"/>
  <c r="S3159" i="14"/>
  <c r="Q3784" i="14"/>
  <c r="R3784" i="14" s="1"/>
  <c r="S3784" i="14"/>
  <c r="Q3544" i="14"/>
  <c r="R3544" i="14" s="1"/>
  <c r="S3544" i="14"/>
  <c r="Q3464" i="14"/>
  <c r="R3464" i="14" s="1"/>
  <c r="S3464" i="14"/>
  <c r="Q3336" i="14"/>
  <c r="R3336" i="14" s="1"/>
  <c r="S3336" i="14"/>
  <c r="Q3016" i="14"/>
  <c r="R3016" i="14" s="1"/>
  <c r="S3016" i="14"/>
  <c r="Q2248" i="14"/>
  <c r="R2248" i="14" s="1"/>
  <c r="S2248" i="14"/>
  <c r="Q2136" i="14"/>
  <c r="R2136" i="14" s="1"/>
  <c r="S2136" i="14"/>
  <c r="Q1608" i="14"/>
  <c r="R1608" i="14" s="1"/>
  <c r="S1608" i="14"/>
  <c r="Q1464" i="14"/>
  <c r="R1464" i="14" s="1"/>
  <c r="S1464" i="14"/>
  <c r="Q1368" i="14"/>
  <c r="R1368" i="14" s="1"/>
  <c r="S1368" i="14"/>
  <c r="Q1192" i="14"/>
  <c r="R1192" i="14" s="1"/>
  <c r="S1192" i="14"/>
  <c r="Q920" i="14"/>
  <c r="R920" i="14" s="1"/>
  <c r="S920" i="14"/>
  <c r="Q760" i="14"/>
  <c r="R760" i="14" s="1"/>
  <c r="S760" i="14"/>
  <c r="Q728" i="14"/>
  <c r="R728" i="14" s="1"/>
  <c r="S728" i="14"/>
  <c r="Q696" i="14"/>
  <c r="R696" i="14" s="1"/>
  <c r="S696" i="14"/>
  <c r="Q456" i="14"/>
  <c r="R456" i="14" s="1"/>
  <c r="S456" i="14"/>
  <c r="Q424" i="14"/>
  <c r="R424" i="14" s="1"/>
  <c r="S424" i="14"/>
  <c r="Q232" i="14"/>
  <c r="R232" i="14" s="1"/>
  <c r="S232" i="14"/>
  <c r="Q200" i="14"/>
  <c r="R200" i="14" s="1"/>
  <c r="S200" i="14"/>
  <c r="Q152" i="14"/>
  <c r="R152" i="14" s="1"/>
  <c r="S152" i="14"/>
  <c r="Q56" i="14"/>
  <c r="R56" i="14" s="1"/>
  <c r="S56" i="14"/>
  <c r="S3704" i="14"/>
  <c r="S2872" i="14"/>
  <c r="Q4951" i="14"/>
  <c r="R4951" i="14" s="1"/>
  <c r="S4951" i="14"/>
  <c r="Q4871" i="14"/>
  <c r="R4871" i="14" s="1"/>
  <c r="S4871" i="14"/>
  <c r="Q4807" i="14"/>
  <c r="R4807" i="14" s="1"/>
  <c r="S4807" i="14"/>
  <c r="Q4743" i="14"/>
  <c r="R4743" i="14" s="1"/>
  <c r="S4743" i="14"/>
  <c r="Q4663" i="14"/>
  <c r="R4663" i="14" s="1"/>
  <c r="S4663" i="14"/>
  <c r="Q4503" i="14"/>
  <c r="R4503" i="14" s="1"/>
  <c r="S4503" i="14"/>
  <c r="Q4439" i="14"/>
  <c r="R4439" i="14" s="1"/>
  <c r="S4439" i="14"/>
  <c r="Q4375" i="14"/>
  <c r="R4375" i="14" s="1"/>
  <c r="S4375" i="14"/>
  <c r="Q4295" i="14"/>
  <c r="R4295" i="14" s="1"/>
  <c r="S4295" i="14"/>
  <c r="Q4135" i="14"/>
  <c r="R4135" i="14" s="1"/>
  <c r="S4135" i="14"/>
  <c r="Q4103" i="14"/>
  <c r="R4103" i="14" s="1"/>
  <c r="S4103" i="14"/>
  <c r="Q4039" i="14"/>
  <c r="R4039" i="14" s="1"/>
  <c r="S4039" i="14"/>
  <c r="Q3975" i="14"/>
  <c r="R3975" i="14" s="1"/>
  <c r="S3975" i="14"/>
  <c r="Q3911" i="14"/>
  <c r="R3911" i="14" s="1"/>
  <c r="S3911" i="14"/>
  <c r="Q3847" i="14"/>
  <c r="R3847" i="14" s="1"/>
  <c r="S3847" i="14"/>
  <c r="Q3767" i="14"/>
  <c r="R3767" i="14" s="1"/>
  <c r="S3767" i="14"/>
  <c r="Q3687" i="14"/>
  <c r="R3687" i="14" s="1"/>
  <c r="S3687" i="14"/>
  <c r="Q3639" i="14"/>
  <c r="R3639" i="14" s="1"/>
  <c r="S3639" i="14"/>
  <c r="Q3575" i="14"/>
  <c r="R3575" i="14" s="1"/>
  <c r="S3575" i="14"/>
  <c r="Q3495" i="14"/>
  <c r="R3495" i="14" s="1"/>
  <c r="S3495" i="14"/>
  <c r="Q3415" i="14"/>
  <c r="R3415" i="14" s="1"/>
  <c r="S3415" i="14"/>
  <c r="Q3143" i="14"/>
  <c r="R3143" i="14" s="1"/>
  <c r="S3143" i="14"/>
  <c r="Q3079" i="14"/>
  <c r="R3079" i="14" s="1"/>
  <c r="S3079" i="14"/>
  <c r="Q3031" i="14"/>
  <c r="R3031" i="14" s="1"/>
  <c r="S3031" i="14"/>
  <c r="Q2887" i="14"/>
  <c r="R2887" i="14" s="1"/>
  <c r="S2887" i="14"/>
  <c r="Q2759" i="14"/>
  <c r="R2759" i="14" s="1"/>
  <c r="S2759" i="14"/>
  <c r="Q2647" i="14"/>
  <c r="R2647" i="14" s="1"/>
  <c r="S2647" i="14"/>
  <c r="Q2583" i="14"/>
  <c r="R2583" i="14" s="1"/>
  <c r="S2583" i="14"/>
  <c r="Q2519" i="14"/>
  <c r="R2519" i="14" s="1"/>
  <c r="S2519" i="14"/>
  <c r="Q2455" i="14"/>
  <c r="R2455" i="14" s="1"/>
  <c r="S2455" i="14"/>
  <c r="Q2263" i="14"/>
  <c r="R2263" i="14" s="1"/>
  <c r="S2263" i="14"/>
  <c r="Q2199" i="14"/>
  <c r="R2199" i="14" s="1"/>
  <c r="S2199" i="14"/>
  <c r="Q2071" i="14"/>
  <c r="R2071" i="14" s="1"/>
  <c r="S2071" i="14"/>
  <c r="Q1991" i="14"/>
  <c r="R1991" i="14" s="1"/>
  <c r="S1991" i="14"/>
  <c r="Q1895" i="14"/>
  <c r="R1895" i="14" s="1"/>
  <c r="S1895" i="14"/>
  <c r="Q1847" i="14"/>
  <c r="R1847" i="14" s="1"/>
  <c r="S1847" i="14"/>
  <c r="Q1751" i="14"/>
  <c r="R1751" i="14" s="1"/>
  <c r="S1751" i="14"/>
  <c r="Q1703" i="14"/>
  <c r="R1703" i="14" s="1"/>
  <c r="S1703" i="14"/>
  <c r="Q1655" i="14"/>
  <c r="R1655" i="14" s="1"/>
  <c r="S1655" i="14"/>
  <c r="Q1623" i="14"/>
  <c r="R1623" i="14" s="1"/>
  <c r="S1623" i="14"/>
  <c r="Q1575" i="14"/>
  <c r="R1575" i="14" s="1"/>
  <c r="S1575" i="14"/>
  <c r="Q1399" i="14"/>
  <c r="R1399" i="14" s="1"/>
  <c r="S1399" i="14"/>
  <c r="S3399" i="14"/>
  <c r="S3032" i="14"/>
  <c r="Q5030" i="14"/>
  <c r="R5030" i="14" s="1"/>
  <c r="S5030" i="14"/>
  <c r="Q4966" i="14"/>
  <c r="R4966" i="14" s="1"/>
  <c r="S4966" i="14"/>
  <c r="Q4886" i="14"/>
  <c r="R4886" i="14" s="1"/>
  <c r="S4886" i="14"/>
  <c r="Q4662" i="14"/>
  <c r="R4662" i="14" s="1"/>
  <c r="S4662" i="14"/>
  <c r="Q4582" i="14"/>
  <c r="R4582" i="14" s="1"/>
  <c r="S4582" i="14"/>
  <c r="Q4534" i="14"/>
  <c r="R4534" i="14" s="1"/>
  <c r="S4534" i="14"/>
  <c r="Q4470" i="14"/>
  <c r="R4470" i="14" s="1"/>
  <c r="S4470" i="14"/>
  <c r="Q4422" i="14"/>
  <c r="R4422" i="14" s="1"/>
  <c r="S4422" i="14"/>
  <c r="Q4246" i="14"/>
  <c r="R4246" i="14" s="1"/>
  <c r="S4246" i="14"/>
  <c r="Q4166" i="14"/>
  <c r="R4166" i="14" s="1"/>
  <c r="S4166" i="14"/>
  <c r="Q4102" i="14"/>
  <c r="R4102" i="14" s="1"/>
  <c r="S4102" i="14"/>
  <c r="Q3958" i="14"/>
  <c r="R3958" i="14" s="1"/>
  <c r="S3958" i="14"/>
  <c r="Q3766" i="14"/>
  <c r="R3766" i="14" s="1"/>
  <c r="S3766" i="14"/>
  <c r="Q3238" i="14"/>
  <c r="R3238" i="14" s="1"/>
  <c r="S3238" i="14"/>
  <c r="Q2790" i="14"/>
  <c r="R2790" i="14" s="1"/>
  <c r="S2790" i="14"/>
  <c r="Q2710" i="14"/>
  <c r="R2710" i="14" s="1"/>
  <c r="S2710" i="14"/>
  <c r="Q2630" i="14"/>
  <c r="R2630" i="14" s="1"/>
  <c r="S2630" i="14"/>
  <c r="Q2390" i="14"/>
  <c r="R2390" i="14" s="1"/>
  <c r="S2390" i="14"/>
  <c r="Q2070" i="14"/>
  <c r="R2070" i="14" s="1"/>
  <c r="S2070" i="14"/>
  <c r="Q1910" i="14"/>
  <c r="R1910" i="14" s="1"/>
  <c r="S1910" i="14"/>
  <c r="Q1750" i="14"/>
  <c r="R1750" i="14" s="1"/>
  <c r="S1750" i="14"/>
  <c r="Q1142" i="14"/>
  <c r="R1142" i="14" s="1"/>
  <c r="S1142" i="14"/>
  <c r="Q918" i="14"/>
  <c r="R918" i="14" s="1"/>
  <c r="S918" i="14"/>
  <c r="Q838" i="14"/>
  <c r="R838" i="14" s="1"/>
  <c r="S838" i="14"/>
  <c r="Q790" i="14"/>
  <c r="R790" i="14" s="1"/>
  <c r="S790" i="14"/>
  <c r="Q566" i="14"/>
  <c r="R566" i="14" s="1"/>
  <c r="S566" i="14"/>
  <c r="Q230" i="14"/>
  <c r="R230" i="14" s="1"/>
  <c r="S230" i="14"/>
  <c r="Q134" i="14"/>
  <c r="R134" i="14" s="1"/>
  <c r="S134" i="14"/>
  <c r="Q102" i="14"/>
  <c r="R102" i="14" s="1"/>
  <c r="S102" i="14"/>
  <c r="Q38" i="14"/>
  <c r="R38" i="14" s="1"/>
  <c r="S38" i="14"/>
  <c r="S4902" i="14"/>
  <c r="S3815" i="14"/>
  <c r="Q5109" i="14"/>
  <c r="R5109" i="14" s="1"/>
  <c r="S5109" i="14"/>
  <c r="Q5013" i="14"/>
  <c r="R5013" i="14" s="1"/>
  <c r="S5013" i="14"/>
  <c r="Q4757" i="14"/>
  <c r="R4757" i="14" s="1"/>
  <c r="S4757" i="14"/>
  <c r="Q4677" i="14"/>
  <c r="R4677" i="14" s="1"/>
  <c r="S4677" i="14"/>
  <c r="Q4597" i="14"/>
  <c r="R4597" i="14" s="1"/>
  <c r="S4597" i="14"/>
  <c r="Q4517" i="14"/>
  <c r="R4517" i="14" s="1"/>
  <c r="S4517" i="14"/>
  <c r="Q4405" i="14"/>
  <c r="R4405" i="14" s="1"/>
  <c r="S4405" i="14"/>
  <c r="Q3973" i="14"/>
  <c r="R3973" i="14" s="1"/>
  <c r="S3973" i="14"/>
  <c r="Q3381" i="14"/>
  <c r="R3381" i="14" s="1"/>
  <c r="S3381" i="14"/>
  <c r="Q2597" i="14"/>
  <c r="R2597" i="14" s="1"/>
  <c r="S2597" i="14"/>
  <c r="Q2325" i="14"/>
  <c r="R2325" i="14" s="1"/>
  <c r="S2325" i="14"/>
  <c r="S3512" i="14"/>
  <c r="S3063" i="14"/>
  <c r="Q5044" i="14"/>
  <c r="R5044" i="14" s="1"/>
  <c r="S5044" i="14"/>
  <c r="Q4772" i="14"/>
  <c r="R4772" i="14" s="1"/>
  <c r="S4772" i="14"/>
  <c r="Q4340" i="14"/>
  <c r="R4340" i="14" s="1"/>
  <c r="S4340" i="14"/>
  <c r="Q1716" i="14"/>
  <c r="R1716" i="14" s="1"/>
  <c r="S1716" i="14"/>
  <c r="Q1524" i="14"/>
  <c r="R1524" i="14" s="1"/>
  <c r="S1524" i="14"/>
  <c r="Q548" i="14"/>
  <c r="R548" i="14" s="1"/>
  <c r="S548" i="14"/>
  <c r="Q3912" i="14"/>
  <c r="R3912" i="14" s="1"/>
  <c r="S3912" i="14"/>
  <c r="Q3848" i="14"/>
  <c r="R3848" i="14" s="1"/>
  <c r="S3848" i="14"/>
  <c r="Q3800" i="14"/>
  <c r="R3800" i="14" s="1"/>
  <c r="S3800" i="14"/>
  <c r="Q3736" i="14"/>
  <c r="R3736" i="14" s="1"/>
  <c r="S3736" i="14"/>
  <c r="Q3656" i="14"/>
  <c r="R3656" i="14" s="1"/>
  <c r="S3656" i="14"/>
  <c r="Q3400" i="14"/>
  <c r="R3400" i="14" s="1"/>
  <c r="S3400" i="14"/>
  <c r="Q2776" i="14"/>
  <c r="R2776" i="14" s="1"/>
  <c r="S2776" i="14"/>
  <c r="Q2280" i="14"/>
  <c r="R2280" i="14" s="1"/>
  <c r="S2280" i="14"/>
  <c r="Q2072" i="14"/>
  <c r="R2072" i="14" s="1"/>
  <c r="S2072" i="14"/>
  <c r="Q1944" i="14"/>
  <c r="R1944" i="14" s="1"/>
  <c r="S1944" i="14"/>
  <c r="Q1816" i="14"/>
  <c r="R1816" i="14" s="1"/>
  <c r="S1816" i="14"/>
  <c r="Q1752" i="14"/>
  <c r="R1752" i="14" s="1"/>
  <c r="S1752" i="14"/>
  <c r="Q1448" i="14"/>
  <c r="R1448" i="14" s="1"/>
  <c r="S1448" i="14"/>
  <c r="Q1400" i="14"/>
  <c r="R1400" i="14" s="1"/>
  <c r="S1400" i="14"/>
  <c r="Q1320" i="14"/>
  <c r="R1320" i="14" s="1"/>
  <c r="S1320" i="14"/>
  <c r="Q1240" i="14"/>
  <c r="R1240" i="14" s="1"/>
  <c r="S1240" i="14"/>
  <c r="Q1144" i="14"/>
  <c r="R1144" i="14" s="1"/>
  <c r="S1144" i="14"/>
  <c r="Q872" i="14"/>
  <c r="R872" i="14" s="1"/>
  <c r="S872" i="14"/>
  <c r="Q744" i="14"/>
  <c r="R744" i="14" s="1"/>
  <c r="S744" i="14"/>
  <c r="Q680" i="14"/>
  <c r="R680" i="14" s="1"/>
  <c r="S680" i="14"/>
  <c r="Q648" i="14"/>
  <c r="R648" i="14" s="1"/>
  <c r="S648" i="14"/>
  <c r="Q616" i="14"/>
  <c r="R616" i="14" s="1"/>
  <c r="S616" i="14"/>
  <c r="Q600" i="14"/>
  <c r="R600" i="14" s="1"/>
  <c r="S600" i="14"/>
  <c r="Q568" i="14"/>
  <c r="R568" i="14" s="1"/>
  <c r="S568" i="14"/>
  <c r="Q472" i="14"/>
  <c r="R472" i="14" s="1"/>
  <c r="S472" i="14"/>
  <c r="Q408" i="14"/>
  <c r="R408" i="14" s="1"/>
  <c r="S408" i="14"/>
  <c r="Q376" i="14"/>
  <c r="R376" i="14" s="1"/>
  <c r="S376" i="14"/>
  <c r="Q5015" i="14"/>
  <c r="R5015" i="14" s="1"/>
  <c r="S5015" i="14"/>
  <c r="Q4967" i="14"/>
  <c r="R4967" i="14" s="1"/>
  <c r="S4967" i="14"/>
  <c r="Q4887" i="14"/>
  <c r="R4887" i="14" s="1"/>
  <c r="S4887" i="14"/>
  <c r="Q4823" i="14"/>
  <c r="R4823" i="14" s="1"/>
  <c r="S4823" i="14"/>
  <c r="Q4759" i="14"/>
  <c r="R4759" i="14" s="1"/>
  <c r="S4759" i="14"/>
  <c r="Q4679" i="14"/>
  <c r="R4679" i="14" s="1"/>
  <c r="S4679" i="14"/>
  <c r="Q4615" i="14"/>
  <c r="R4615" i="14" s="1"/>
  <c r="S4615" i="14"/>
  <c r="Q4471" i="14"/>
  <c r="R4471" i="14" s="1"/>
  <c r="S4471" i="14"/>
  <c r="Q4391" i="14"/>
  <c r="R4391" i="14" s="1"/>
  <c r="S4391" i="14"/>
  <c r="Q4327" i="14"/>
  <c r="R4327" i="14" s="1"/>
  <c r="S4327" i="14"/>
  <c r="Q4247" i="14"/>
  <c r="R4247" i="14" s="1"/>
  <c r="S4247" i="14"/>
  <c r="Q4199" i="14"/>
  <c r="R4199" i="14" s="1"/>
  <c r="S4199" i="14"/>
  <c r="Q3943" i="14"/>
  <c r="R3943" i="14" s="1"/>
  <c r="S3943" i="14"/>
  <c r="Q3863" i="14"/>
  <c r="R3863" i="14" s="1"/>
  <c r="S3863" i="14"/>
  <c r="Q3783" i="14"/>
  <c r="R3783" i="14" s="1"/>
  <c r="S3783" i="14"/>
  <c r="Q3719" i="14"/>
  <c r="R3719" i="14" s="1"/>
  <c r="S3719" i="14"/>
  <c r="Q3543" i="14"/>
  <c r="R3543" i="14" s="1"/>
  <c r="S3543" i="14"/>
  <c r="Q3367" i="14"/>
  <c r="R3367" i="14" s="1"/>
  <c r="S3367" i="14"/>
  <c r="Q3287" i="14"/>
  <c r="R3287" i="14" s="1"/>
  <c r="S3287" i="14"/>
  <c r="Q3223" i="14"/>
  <c r="R3223" i="14" s="1"/>
  <c r="S3223" i="14"/>
  <c r="Q3175" i="14"/>
  <c r="R3175" i="14" s="1"/>
  <c r="S3175" i="14"/>
  <c r="Q3095" i="14"/>
  <c r="R3095" i="14" s="1"/>
  <c r="S3095" i="14"/>
  <c r="Q2935" i="14"/>
  <c r="R2935" i="14" s="1"/>
  <c r="S2935" i="14"/>
  <c r="Q2871" i="14"/>
  <c r="R2871" i="14" s="1"/>
  <c r="S2871" i="14"/>
  <c r="Q2807" i="14"/>
  <c r="R2807" i="14" s="1"/>
  <c r="S2807" i="14"/>
  <c r="Q2743" i="14"/>
  <c r="R2743" i="14" s="1"/>
  <c r="S2743" i="14"/>
  <c r="Q2679" i="14"/>
  <c r="R2679" i="14" s="1"/>
  <c r="S2679" i="14"/>
  <c r="Q2615" i="14"/>
  <c r="R2615" i="14" s="1"/>
  <c r="S2615" i="14"/>
  <c r="Q2567" i="14"/>
  <c r="R2567" i="14" s="1"/>
  <c r="S2567" i="14"/>
  <c r="Q2503" i="14"/>
  <c r="R2503" i="14" s="1"/>
  <c r="S2503" i="14"/>
  <c r="Q2423" i="14"/>
  <c r="R2423" i="14" s="1"/>
  <c r="S2423" i="14"/>
  <c r="Q2359" i="14"/>
  <c r="R2359" i="14" s="1"/>
  <c r="S2359" i="14"/>
  <c r="Q2295" i="14"/>
  <c r="R2295" i="14" s="1"/>
  <c r="S2295" i="14"/>
  <c r="Q2231" i="14"/>
  <c r="R2231" i="14" s="1"/>
  <c r="S2231" i="14"/>
  <c r="Q2183" i="14"/>
  <c r="R2183" i="14" s="1"/>
  <c r="S2183" i="14"/>
  <c r="Q2119" i="14"/>
  <c r="R2119" i="14" s="1"/>
  <c r="S2119" i="14"/>
  <c r="Q2055" i="14"/>
  <c r="R2055" i="14" s="1"/>
  <c r="S2055" i="14"/>
  <c r="Q2007" i="14"/>
  <c r="R2007" i="14" s="1"/>
  <c r="S2007" i="14"/>
  <c r="Q1959" i="14"/>
  <c r="R1959" i="14" s="1"/>
  <c r="S1959" i="14"/>
  <c r="Q1911" i="14"/>
  <c r="R1911" i="14" s="1"/>
  <c r="S1911" i="14"/>
  <c r="Q1863" i="14"/>
  <c r="R1863" i="14" s="1"/>
  <c r="S1863" i="14"/>
  <c r="Q1815" i="14"/>
  <c r="R1815" i="14" s="1"/>
  <c r="S1815" i="14"/>
  <c r="Q1735" i="14"/>
  <c r="R1735" i="14" s="1"/>
  <c r="S1735" i="14"/>
  <c r="Q1559" i="14"/>
  <c r="R1559" i="14" s="1"/>
  <c r="S1559" i="14"/>
  <c r="Q1511" i="14"/>
  <c r="R1511" i="14" s="1"/>
  <c r="S1511" i="14"/>
  <c r="S4903" i="14"/>
  <c r="S3879" i="14"/>
  <c r="Q5110" i="14"/>
  <c r="R5110" i="14" s="1"/>
  <c r="S5110" i="14"/>
  <c r="Q4934" i="14"/>
  <c r="R4934" i="14" s="1"/>
  <c r="S4934" i="14"/>
  <c r="Q4774" i="14"/>
  <c r="R4774" i="14" s="1"/>
  <c r="S4774" i="14"/>
  <c r="Q4694" i="14"/>
  <c r="R4694" i="14" s="1"/>
  <c r="S4694" i="14"/>
  <c r="Q4614" i="14"/>
  <c r="R4614" i="14" s="1"/>
  <c r="S4614" i="14"/>
  <c r="Q4358" i="14"/>
  <c r="R4358" i="14" s="1"/>
  <c r="S4358" i="14"/>
  <c r="Q4022" i="14"/>
  <c r="R4022" i="14" s="1"/>
  <c r="S4022" i="14"/>
  <c r="Q3942" i="14"/>
  <c r="R3942" i="14" s="1"/>
  <c r="S3942" i="14"/>
  <c r="Q3862" i="14"/>
  <c r="R3862" i="14" s="1"/>
  <c r="S3862" i="14"/>
  <c r="Q3782" i="14"/>
  <c r="R3782" i="14" s="1"/>
  <c r="S3782" i="14"/>
  <c r="Q3718" i="14"/>
  <c r="R3718" i="14" s="1"/>
  <c r="S3718" i="14"/>
  <c r="Q3590" i="14"/>
  <c r="R3590" i="14" s="1"/>
  <c r="S3590" i="14"/>
  <c r="Q3510" i="14"/>
  <c r="R3510" i="14" s="1"/>
  <c r="S3510" i="14"/>
  <c r="Q3254" i="14"/>
  <c r="R3254" i="14" s="1"/>
  <c r="S3254" i="14"/>
  <c r="Q2918" i="14"/>
  <c r="R2918" i="14" s="1"/>
  <c r="S2918" i="14"/>
  <c r="Q2838" i="14"/>
  <c r="R2838" i="14" s="1"/>
  <c r="S2838" i="14"/>
  <c r="Q2678" i="14"/>
  <c r="R2678" i="14" s="1"/>
  <c r="S2678" i="14"/>
  <c r="Q2518" i="14"/>
  <c r="R2518" i="14" s="1"/>
  <c r="S2518" i="14"/>
  <c r="Q1798" i="14"/>
  <c r="R1798" i="14" s="1"/>
  <c r="S1798" i="14"/>
  <c r="Q1654" i="14"/>
  <c r="R1654" i="14" s="1"/>
  <c r="S1654" i="14"/>
  <c r="Q1094" i="14"/>
  <c r="R1094" i="14" s="1"/>
  <c r="S1094" i="14"/>
  <c r="Q934" i="14"/>
  <c r="R934" i="14" s="1"/>
  <c r="S934" i="14"/>
  <c r="Q726" i="14"/>
  <c r="R726" i="14" s="1"/>
  <c r="S726" i="14"/>
  <c r="Q406" i="14"/>
  <c r="R406" i="14" s="1"/>
  <c r="S406" i="14"/>
  <c r="Q182" i="14"/>
  <c r="R182" i="14" s="1"/>
  <c r="S182" i="14"/>
  <c r="S4839" i="14"/>
  <c r="Q4709" i="14"/>
  <c r="R4709" i="14" s="1"/>
  <c r="S4709" i="14"/>
  <c r="Q4245" i="14"/>
  <c r="R4245" i="14" s="1"/>
  <c r="S4245" i="14"/>
  <c r="Q3925" i="14"/>
  <c r="R3925" i="14" s="1"/>
  <c r="S3925" i="14"/>
  <c r="Q3365" i="14"/>
  <c r="R3365" i="14" s="1"/>
  <c r="S3365" i="14"/>
  <c r="Q3221" i="14"/>
  <c r="R3221" i="14" s="1"/>
  <c r="S3221" i="14"/>
  <c r="Q3125" i="14"/>
  <c r="R3125" i="14" s="1"/>
  <c r="S3125" i="14"/>
  <c r="Q2437" i="14"/>
  <c r="R2437" i="14" s="1"/>
  <c r="S2437" i="14"/>
  <c r="Q1957" i="14"/>
  <c r="R1957" i="14" s="1"/>
  <c r="S1957" i="14"/>
  <c r="Q1765" i="14"/>
  <c r="R1765" i="14" s="1"/>
  <c r="S1765" i="14"/>
  <c r="Q1125" i="14"/>
  <c r="R1125" i="14" s="1"/>
  <c r="S1125" i="14"/>
  <c r="Q117" i="14"/>
  <c r="R117" i="14" s="1"/>
  <c r="S117" i="14"/>
  <c r="S4630" i="14"/>
  <c r="S3445" i="14"/>
  <c r="Q4756" i="14"/>
  <c r="R4756" i="14" s="1"/>
  <c r="S4756" i="14"/>
  <c r="Q500" i="14"/>
  <c r="R500" i="14" s="1"/>
  <c r="S500" i="14"/>
  <c r="S4390" i="14"/>
  <c r="S4215" i="14"/>
  <c r="Q3432" i="14"/>
  <c r="R3432" i="14" s="1"/>
  <c r="S3432" i="14"/>
  <c r="Q3288" i="14"/>
  <c r="R3288" i="14" s="1"/>
  <c r="S3288" i="14"/>
  <c r="Q3112" i="14"/>
  <c r="R3112" i="14" s="1"/>
  <c r="S3112" i="14"/>
  <c r="Q3048" i="14"/>
  <c r="R3048" i="14" s="1"/>
  <c r="S3048" i="14"/>
  <c r="Q2984" i="14"/>
  <c r="R2984" i="14" s="1"/>
  <c r="S2984" i="14"/>
  <c r="Q2648" i="14"/>
  <c r="R2648" i="14" s="1"/>
  <c r="S2648" i="14"/>
  <c r="Q2568" i="14"/>
  <c r="R2568" i="14" s="1"/>
  <c r="S2568" i="14"/>
  <c r="Q2152" i="14"/>
  <c r="R2152" i="14" s="1"/>
  <c r="S2152" i="14"/>
  <c r="Q1800" i="14"/>
  <c r="R1800" i="14" s="1"/>
  <c r="S1800" i="14"/>
  <c r="Q1736" i="14"/>
  <c r="R1736" i="14" s="1"/>
  <c r="S1736" i="14"/>
  <c r="Q5079" i="14"/>
  <c r="R5079" i="14" s="1"/>
  <c r="S5079" i="14"/>
  <c r="Q4919" i="14"/>
  <c r="R4919" i="14" s="1"/>
  <c r="S4919" i="14"/>
  <c r="Q4855" i="14"/>
  <c r="R4855" i="14" s="1"/>
  <c r="S4855" i="14"/>
  <c r="Q4775" i="14"/>
  <c r="R4775" i="14" s="1"/>
  <c r="S4775" i="14"/>
  <c r="Q4695" i="14"/>
  <c r="R4695" i="14" s="1"/>
  <c r="S4695" i="14"/>
  <c r="Q4311" i="14"/>
  <c r="R4311" i="14" s="1"/>
  <c r="S4311" i="14"/>
  <c r="Q4231" i="14"/>
  <c r="R4231" i="14" s="1"/>
  <c r="S4231" i="14"/>
  <c r="Q4183" i="14"/>
  <c r="R4183" i="14" s="1"/>
  <c r="S4183" i="14"/>
  <c r="Q4119" i="14"/>
  <c r="R4119" i="14" s="1"/>
  <c r="S4119" i="14"/>
  <c r="Q4055" i="14"/>
  <c r="R4055" i="14" s="1"/>
  <c r="S4055" i="14"/>
  <c r="Q3895" i="14"/>
  <c r="R3895" i="14" s="1"/>
  <c r="S3895" i="14"/>
  <c r="Q3831" i="14"/>
  <c r="R3831" i="14" s="1"/>
  <c r="S3831" i="14"/>
  <c r="Q3751" i="14"/>
  <c r="R3751" i="14" s="1"/>
  <c r="S3751" i="14"/>
  <c r="Q3671" i="14"/>
  <c r="R3671" i="14" s="1"/>
  <c r="S3671" i="14"/>
  <c r="Q3591" i="14"/>
  <c r="R3591" i="14" s="1"/>
  <c r="S3591" i="14"/>
  <c r="Q3527" i="14"/>
  <c r="R3527" i="14" s="1"/>
  <c r="S3527" i="14"/>
  <c r="Q3463" i="14"/>
  <c r="R3463" i="14" s="1"/>
  <c r="S3463" i="14"/>
  <c r="Q3383" i="14"/>
  <c r="R3383" i="14" s="1"/>
  <c r="S3383" i="14"/>
  <c r="Q3319" i="14"/>
  <c r="R3319" i="14" s="1"/>
  <c r="S3319" i="14"/>
  <c r="Q3271" i="14"/>
  <c r="R3271" i="14" s="1"/>
  <c r="S3271" i="14"/>
  <c r="Q3191" i="14"/>
  <c r="R3191" i="14" s="1"/>
  <c r="S3191" i="14"/>
  <c r="Q3111" i="14"/>
  <c r="R3111" i="14" s="1"/>
  <c r="S3111" i="14"/>
  <c r="Q3047" i="14"/>
  <c r="R3047" i="14" s="1"/>
  <c r="S3047" i="14"/>
  <c r="Q2967" i="14"/>
  <c r="R2967" i="14" s="1"/>
  <c r="S2967" i="14"/>
  <c r="Q2903" i="14"/>
  <c r="R2903" i="14" s="1"/>
  <c r="S2903" i="14"/>
  <c r="Q2839" i="14"/>
  <c r="R2839" i="14" s="1"/>
  <c r="S2839" i="14"/>
  <c r="Q2791" i="14"/>
  <c r="R2791" i="14" s="1"/>
  <c r="S2791" i="14"/>
  <c r="Q2727" i="14"/>
  <c r="R2727" i="14" s="1"/>
  <c r="S2727" i="14"/>
  <c r="Q2663" i="14"/>
  <c r="R2663" i="14" s="1"/>
  <c r="S2663" i="14"/>
  <c r="Q2599" i="14"/>
  <c r="R2599" i="14" s="1"/>
  <c r="S2599" i="14"/>
  <c r="Q2535" i="14"/>
  <c r="R2535" i="14" s="1"/>
  <c r="S2535" i="14"/>
  <c r="Q2471" i="14"/>
  <c r="R2471" i="14" s="1"/>
  <c r="S2471" i="14"/>
  <c r="Q2407" i="14"/>
  <c r="R2407" i="14" s="1"/>
  <c r="S2407" i="14"/>
  <c r="Q2343" i="14"/>
  <c r="R2343" i="14" s="1"/>
  <c r="S2343" i="14"/>
  <c r="Q2279" i="14"/>
  <c r="R2279" i="14" s="1"/>
  <c r="S2279" i="14"/>
  <c r="Q2215" i="14"/>
  <c r="R2215" i="14" s="1"/>
  <c r="S2215" i="14"/>
  <c r="Q2151" i="14"/>
  <c r="R2151" i="14" s="1"/>
  <c r="S2151" i="14"/>
  <c r="Q2103" i="14"/>
  <c r="R2103" i="14" s="1"/>
  <c r="S2103" i="14"/>
  <c r="Q2039" i="14"/>
  <c r="R2039" i="14" s="1"/>
  <c r="S2039" i="14"/>
  <c r="Q1975" i="14"/>
  <c r="R1975" i="14" s="1"/>
  <c r="S1975" i="14"/>
  <c r="Q1687" i="14"/>
  <c r="R1687" i="14" s="1"/>
  <c r="S1687" i="14"/>
  <c r="Q4726" i="14"/>
  <c r="R4726" i="14" s="1"/>
  <c r="S4726" i="14"/>
  <c r="Q4198" i="14"/>
  <c r="R4198" i="14" s="1"/>
  <c r="S4198" i="14"/>
  <c r="Q4118" i="14"/>
  <c r="R4118" i="14" s="1"/>
  <c r="S4118" i="14"/>
  <c r="Q3382" i="14"/>
  <c r="R3382" i="14" s="1"/>
  <c r="S3382" i="14"/>
  <c r="Q3222" i="14"/>
  <c r="R3222" i="14" s="1"/>
  <c r="S3222" i="14"/>
  <c r="Q2502" i="14"/>
  <c r="R2502" i="14" s="1"/>
  <c r="S2502" i="14"/>
  <c r="Q2358" i="14"/>
  <c r="R2358" i="14" s="1"/>
  <c r="S2358" i="14"/>
  <c r="Q1878" i="14"/>
  <c r="R1878" i="14" s="1"/>
  <c r="S1878" i="14"/>
  <c r="Q870" i="14"/>
  <c r="R870" i="14" s="1"/>
  <c r="S870" i="14"/>
  <c r="Q742" i="14"/>
  <c r="R742" i="14" s="1"/>
  <c r="S742" i="14"/>
  <c r="Q694" i="14"/>
  <c r="R694" i="14" s="1"/>
  <c r="S694" i="14"/>
  <c r="Q4949" i="14"/>
  <c r="R4949" i="14" s="1"/>
  <c r="S4949" i="14"/>
  <c r="Q4773" i="14"/>
  <c r="R4773" i="14" s="1"/>
  <c r="S4773" i="14"/>
  <c r="Q4693" i="14"/>
  <c r="R4693" i="14" s="1"/>
  <c r="S4693" i="14"/>
  <c r="Q4549" i="14"/>
  <c r="R4549" i="14" s="1"/>
  <c r="S4549" i="14"/>
  <c r="Q4421" i="14"/>
  <c r="R4421" i="14" s="1"/>
  <c r="S4421" i="14"/>
  <c r="Q4261" i="14"/>
  <c r="R4261" i="14" s="1"/>
  <c r="S4261" i="14"/>
  <c r="Q4069" i="14"/>
  <c r="R4069" i="14" s="1"/>
  <c r="S4069" i="14"/>
  <c r="Q3909" i="14"/>
  <c r="R3909" i="14" s="1"/>
  <c r="S3909" i="14"/>
  <c r="Q3701" i="14"/>
  <c r="R3701" i="14" s="1"/>
  <c r="S3701" i="14"/>
  <c r="Q3493" i="14"/>
  <c r="R3493" i="14" s="1"/>
  <c r="S3493" i="14"/>
  <c r="Q3413" i="14"/>
  <c r="R3413" i="14" s="1"/>
  <c r="S3413" i="14"/>
  <c r="Q2885" i="14"/>
  <c r="R2885" i="14" s="1"/>
  <c r="S2885" i="14"/>
  <c r="Q2581" i="14"/>
  <c r="R2581" i="14" s="1"/>
  <c r="S2581" i="14"/>
  <c r="Q2069" i="14"/>
  <c r="R2069" i="14" s="1"/>
  <c r="S2069" i="14"/>
  <c r="Q405" i="14"/>
  <c r="R405" i="14" s="1"/>
  <c r="S405" i="14"/>
  <c r="Q149" i="14"/>
  <c r="R149" i="14" s="1"/>
  <c r="S149" i="14"/>
  <c r="S4838" i="14"/>
  <c r="Q5060" i="14"/>
  <c r="R5060" i="14" s="1"/>
  <c r="S5060" i="14"/>
  <c r="Q4356" i="14"/>
  <c r="R4356" i="14" s="1"/>
  <c r="S4356" i="14"/>
  <c r="Q4292" i="14"/>
  <c r="R4292" i="14" s="1"/>
  <c r="S4292" i="14"/>
  <c r="Q3828" i="14"/>
  <c r="R3828" i="14" s="1"/>
  <c r="S3828" i="14"/>
  <c r="Q3636" i="14"/>
  <c r="R3636" i="14" s="1"/>
  <c r="S3636" i="14"/>
  <c r="Q2900" i="14"/>
  <c r="R2900" i="14" s="1"/>
  <c r="S2900" i="14"/>
  <c r="Q4899" i="14"/>
  <c r="R4899" i="14" s="1"/>
  <c r="S4899" i="14"/>
  <c r="Q4755" i="14"/>
  <c r="R4755" i="14" s="1"/>
  <c r="S4755" i="14"/>
  <c r="Q4659" i="14"/>
  <c r="R4659" i="14" s="1"/>
  <c r="S4659" i="14"/>
  <c r="Q4467" i="14"/>
  <c r="R4467" i="14" s="1"/>
  <c r="S4467" i="14"/>
  <c r="Q4387" i="14"/>
  <c r="R4387" i="14" s="1"/>
  <c r="S4387" i="14"/>
  <c r="Q5073" i="14"/>
  <c r="R5073" i="14" s="1"/>
  <c r="S5073" i="14"/>
  <c r="Q4993" i="14"/>
  <c r="R4993" i="14" s="1"/>
  <c r="S4993" i="14"/>
  <c r="Q4913" i="14"/>
  <c r="R4913" i="14" s="1"/>
  <c r="S4913" i="14"/>
  <c r="Q4785" i="14"/>
  <c r="R4785" i="14" s="1"/>
  <c r="S4785" i="14"/>
  <c r="Q4529" i="14"/>
  <c r="R4529" i="14" s="1"/>
  <c r="S4529" i="14"/>
  <c r="Q4497" i="14"/>
  <c r="R4497" i="14" s="1"/>
  <c r="S4497" i="14"/>
  <c r="Q4401" i="14"/>
  <c r="R4401" i="14" s="1"/>
  <c r="S4401" i="14"/>
  <c r="Q4337" i="14"/>
  <c r="R4337" i="14" s="1"/>
  <c r="S4337" i="14"/>
  <c r="Q4289" i="14"/>
  <c r="R4289" i="14" s="1"/>
  <c r="S4289" i="14"/>
  <c r="Q4049" i="14"/>
  <c r="R4049" i="14" s="1"/>
  <c r="S4049" i="14"/>
  <c r="Q4001" i="14"/>
  <c r="R4001" i="14" s="1"/>
  <c r="S4001" i="14"/>
  <c r="Q3953" i="14"/>
  <c r="R3953" i="14" s="1"/>
  <c r="S3953" i="14"/>
  <c r="Q3777" i="14"/>
  <c r="R3777" i="14" s="1"/>
  <c r="S3777" i="14"/>
  <c r="Q3345" i="14"/>
  <c r="R3345" i="14" s="1"/>
  <c r="S3345" i="14"/>
  <c r="Q3249" i="14"/>
  <c r="R3249" i="14" s="1"/>
  <c r="S3249" i="14"/>
  <c r="Q3153" i="14"/>
  <c r="R3153" i="14" s="1"/>
  <c r="S3153" i="14"/>
  <c r="Q3105" i="14"/>
  <c r="R3105" i="14" s="1"/>
  <c r="S3105" i="14"/>
  <c r="Q3025" i="14"/>
  <c r="R3025" i="14" s="1"/>
  <c r="S3025" i="14"/>
  <c r="Q2977" i="14"/>
  <c r="R2977" i="14" s="1"/>
  <c r="S2977" i="14"/>
  <c r="Q2577" i="14"/>
  <c r="R2577" i="14" s="1"/>
  <c r="S2577" i="14"/>
  <c r="Q2209" i="14"/>
  <c r="R2209" i="14" s="1"/>
  <c r="S2209" i="14"/>
  <c r="Q2001" i="14"/>
  <c r="R2001" i="14" s="1"/>
  <c r="S2001" i="14"/>
  <c r="Q1937" i="14"/>
  <c r="R1937" i="14" s="1"/>
  <c r="S1937" i="14"/>
  <c r="Q1249" i="14"/>
  <c r="R1249" i="14" s="1"/>
  <c r="S1249" i="14"/>
  <c r="Q961" i="14"/>
  <c r="R961" i="14" s="1"/>
  <c r="S961" i="14"/>
  <c r="S4711" i="14"/>
  <c r="S4535" i="14"/>
  <c r="S4151" i="14"/>
  <c r="S3622" i="14"/>
  <c r="S3559" i="14"/>
  <c r="S2376" i="14"/>
  <c r="S5047" i="14"/>
  <c r="S4710" i="14"/>
  <c r="S4647" i="14"/>
  <c r="S4263" i="14"/>
  <c r="S4023" i="14"/>
  <c r="S3617" i="14"/>
  <c r="S3558" i="14"/>
  <c r="Q3720" i="14"/>
  <c r="R3720" i="14" s="1"/>
  <c r="S3720" i="14"/>
  <c r="Q3640" i="14"/>
  <c r="R3640" i="14" s="1"/>
  <c r="S3640" i="14"/>
  <c r="Q3592" i="14"/>
  <c r="R3592" i="14" s="1"/>
  <c r="S3592" i="14"/>
  <c r="Q3144" i="14"/>
  <c r="R3144" i="14" s="1"/>
  <c r="S3144" i="14"/>
  <c r="Q2824" i="14"/>
  <c r="R2824" i="14" s="1"/>
  <c r="S2824" i="14"/>
  <c r="Q2680" i="14"/>
  <c r="R2680" i="14" s="1"/>
  <c r="S2680" i="14"/>
  <c r="Q2600" i="14"/>
  <c r="R2600" i="14" s="1"/>
  <c r="S2600" i="14"/>
  <c r="Q2440" i="14"/>
  <c r="R2440" i="14" s="1"/>
  <c r="S2440" i="14"/>
  <c r="Q2184" i="14"/>
  <c r="R2184" i="14" s="1"/>
  <c r="S2184" i="14"/>
  <c r="Q1256" i="14"/>
  <c r="R1256" i="14" s="1"/>
  <c r="S1256" i="14"/>
  <c r="Q5063" i="14"/>
  <c r="R5063" i="14" s="1"/>
  <c r="S5063" i="14"/>
  <c r="Q4999" i="14"/>
  <c r="R4999" i="14" s="1"/>
  <c r="S4999" i="14"/>
  <c r="Q4631" i="14"/>
  <c r="R4631" i="14" s="1"/>
  <c r="S4631" i="14"/>
  <c r="Q4551" i="14"/>
  <c r="R4551" i="14" s="1"/>
  <c r="S4551" i="14"/>
  <c r="Q4487" i="14"/>
  <c r="R4487" i="14" s="1"/>
  <c r="S4487" i="14"/>
  <c r="Q4423" i="14"/>
  <c r="R4423" i="14" s="1"/>
  <c r="S4423" i="14"/>
  <c r="Q4359" i="14"/>
  <c r="R4359" i="14" s="1"/>
  <c r="S4359" i="14"/>
  <c r="Q3991" i="14"/>
  <c r="R3991" i="14" s="1"/>
  <c r="S3991" i="14"/>
  <c r="Q3927" i="14"/>
  <c r="R3927" i="14" s="1"/>
  <c r="S3927" i="14"/>
  <c r="Q3735" i="14"/>
  <c r="R3735" i="14" s="1"/>
  <c r="S3735" i="14"/>
  <c r="Q3655" i="14"/>
  <c r="R3655" i="14" s="1"/>
  <c r="S3655" i="14"/>
  <c r="Q3479" i="14"/>
  <c r="R3479" i="14" s="1"/>
  <c r="S3479" i="14"/>
  <c r="Q3335" i="14"/>
  <c r="R3335" i="14" s="1"/>
  <c r="S3335" i="14"/>
  <c r="Q3255" i="14"/>
  <c r="R3255" i="14" s="1"/>
  <c r="S3255" i="14"/>
  <c r="Q2983" i="14"/>
  <c r="R2983" i="14" s="1"/>
  <c r="S2983" i="14"/>
  <c r="Q2919" i="14"/>
  <c r="R2919" i="14" s="1"/>
  <c r="S2919" i="14"/>
  <c r="Q2855" i="14"/>
  <c r="R2855" i="14" s="1"/>
  <c r="S2855" i="14"/>
  <c r="Q2775" i="14"/>
  <c r="R2775" i="14" s="1"/>
  <c r="S2775" i="14"/>
  <c r="Q2711" i="14"/>
  <c r="R2711" i="14" s="1"/>
  <c r="S2711" i="14"/>
  <c r="Q2631" i="14"/>
  <c r="R2631" i="14" s="1"/>
  <c r="S2631" i="14"/>
  <c r="Q2487" i="14"/>
  <c r="R2487" i="14" s="1"/>
  <c r="S2487" i="14"/>
  <c r="Q2391" i="14"/>
  <c r="R2391" i="14" s="1"/>
  <c r="S2391" i="14"/>
  <c r="Q2327" i="14"/>
  <c r="R2327" i="14" s="1"/>
  <c r="S2327" i="14"/>
  <c r="Q2247" i="14"/>
  <c r="R2247" i="14" s="1"/>
  <c r="S2247" i="14"/>
  <c r="Q2167" i="14"/>
  <c r="R2167" i="14" s="1"/>
  <c r="S2167" i="14"/>
  <c r="Q2087" i="14"/>
  <c r="R2087" i="14" s="1"/>
  <c r="S2087" i="14"/>
  <c r="Q2023" i="14"/>
  <c r="R2023" i="14" s="1"/>
  <c r="S2023" i="14"/>
  <c r="Q1943" i="14"/>
  <c r="R1943" i="14" s="1"/>
  <c r="S1943" i="14"/>
  <c r="Q1879" i="14"/>
  <c r="R1879" i="14" s="1"/>
  <c r="S1879" i="14"/>
  <c r="Q1831" i="14"/>
  <c r="R1831" i="14" s="1"/>
  <c r="S1831" i="14"/>
  <c r="Q1783" i="14"/>
  <c r="R1783" i="14" s="1"/>
  <c r="S1783" i="14"/>
  <c r="Q1719" i="14"/>
  <c r="R1719" i="14" s="1"/>
  <c r="S1719" i="14"/>
  <c r="Q1639" i="14"/>
  <c r="R1639" i="14" s="1"/>
  <c r="S1639" i="14"/>
  <c r="Q1591" i="14"/>
  <c r="R1591" i="14" s="1"/>
  <c r="S1591" i="14"/>
  <c r="Q1447" i="14"/>
  <c r="R1447" i="14" s="1"/>
  <c r="S1447" i="14"/>
  <c r="S3816" i="14"/>
  <c r="S3447" i="14"/>
  <c r="Q4982" i="14"/>
  <c r="R4982" i="14" s="1"/>
  <c r="S4982" i="14"/>
  <c r="Q4918" i="14"/>
  <c r="R4918" i="14" s="1"/>
  <c r="S4918" i="14"/>
  <c r="Q4854" i="14"/>
  <c r="R4854" i="14" s="1"/>
  <c r="S4854" i="14"/>
  <c r="Q4406" i="14"/>
  <c r="R4406" i="14" s="1"/>
  <c r="S4406" i="14"/>
  <c r="Q4342" i="14"/>
  <c r="R4342" i="14" s="1"/>
  <c r="S4342" i="14"/>
  <c r="Q4278" i="14"/>
  <c r="R4278" i="14" s="1"/>
  <c r="S4278" i="14"/>
  <c r="Q4214" i="14"/>
  <c r="R4214" i="14" s="1"/>
  <c r="S4214" i="14"/>
  <c r="Q4150" i="14"/>
  <c r="R4150" i="14" s="1"/>
  <c r="S4150" i="14"/>
  <c r="Q4086" i="14"/>
  <c r="R4086" i="14" s="1"/>
  <c r="S4086" i="14"/>
  <c r="Q4006" i="14"/>
  <c r="R4006" i="14" s="1"/>
  <c r="S4006" i="14"/>
  <c r="Q3846" i="14"/>
  <c r="R3846" i="14" s="1"/>
  <c r="S3846" i="14"/>
  <c r="Q3494" i="14"/>
  <c r="R3494" i="14" s="1"/>
  <c r="S3494" i="14"/>
  <c r="Q3286" i="14"/>
  <c r="R3286" i="14" s="1"/>
  <c r="S3286" i="14"/>
  <c r="Q3110" i="14"/>
  <c r="R3110" i="14" s="1"/>
  <c r="S3110" i="14"/>
  <c r="Q2886" i="14"/>
  <c r="R2886" i="14" s="1"/>
  <c r="S2886" i="14"/>
  <c r="Q2806" i="14"/>
  <c r="R2806" i="14" s="1"/>
  <c r="S2806" i="14"/>
  <c r="Q2726" i="14"/>
  <c r="R2726" i="14" s="1"/>
  <c r="S2726" i="14"/>
  <c r="Q2406" i="14"/>
  <c r="R2406" i="14" s="1"/>
  <c r="S2406" i="14"/>
  <c r="Q2326" i="14"/>
  <c r="R2326" i="14" s="1"/>
  <c r="S2326" i="14"/>
  <c r="Q2246" i="14"/>
  <c r="R2246" i="14" s="1"/>
  <c r="S2246" i="14"/>
  <c r="Q2022" i="14"/>
  <c r="R2022" i="14" s="1"/>
  <c r="S2022" i="14"/>
  <c r="Q1606" i="14"/>
  <c r="R1606" i="14" s="1"/>
  <c r="S1606" i="14"/>
  <c r="Q966" i="14"/>
  <c r="R966" i="14" s="1"/>
  <c r="S966" i="14"/>
  <c r="Q614" i="14"/>
  <c r="R614" i="14" s="1"/>
  <c r="S614" i="14"/>
  <c r="Q5061" i="14"/>
  <c r="R5061" i="14" s="1"/>
  <c r="S5061" i="14"/>
  <c r="Q5029" i="14"/>
  <c r="R5029" i="14" s="1"/>
  <c r="S5029" i="14"/>
  <c r="Q4869" i="14"/>
  <c r="R4869" i="14" s="1"/>
  <c r="S4869" i="14"/>
  <c r="Q4357" i="14"/>
  <c r="R4357" i="14" s="1"/>
  <c r="S4357" i="14"/>
  <c r="Q4021" i="14"/>
  <c r="R4021" i="14" s="1"/>
  <c r="S4021" i="14"/>
  <c r="Q3941" i="14"/>
  <c r="R3941" i="14" s="1"/>
  <c r="S3941" i="14"/>
  <c r="Q3589" i="14"/>
  <c r="R3589" i="14" s="1"/>
  <c r="S3589" i="14"/>
  <c r="Q3509" i="14"/>
  <c r="R3509" i="14" s="1"/>
  <c r="S3509" i="14"/>
  <c r="Q3349" i="14"/>
  <c r="R3349" i="14" s="1"/>
  <c r="S3349" i="14"/>
  <c r="Q3173" i="14"/>
  <c r="R3173" i="14" s="1"/>
  <c r="S3173" i="14"/>
  <c r="Q2917" i="14"/>
  <c r="R2917" i="14" s="1"/>
  <c r="S2917" i="14"/>
  <c r="Q2485" i="14"/>
  <c r="R2485" i="14" s="1"/>
  <c r="S2485" i="14"/>
  <c r="Q2101" i="14"/>
  <c r="R2101" i="14" s="1"/>
  <c r="S2101" i="14"/>
  <c r="Q1845" i="14"/>
  <c r="R1845" i="14" s="1"/>
  <c r="S1845" i="14"/>
  <c r="Q1365" i="14"/>
  <c r="R1365" i="14" s="1"/>
  <c r="S1365" i="14"/>
  <c r="Q5076" i="14"/>
  <c r="R5076" i="14" s="1"/>
  <c r="S5076" i="14"/>
  <c r="Q4804" i="14"/>
  <c r="R4804" i="14" s="1"/>
  <c r="S4804" i="14"/>
  <c r="Q4660" i="14"/>
  <c r="R4660" i="14" s="1"/>
  <c r="S4660" i="14"/>
  <c r="Q4596" i="14"/>
  <c r="R4596" i="14" s="1"/>
  <c r="S4596" i="14"/>
  <c r="Q4068" i="14"/>
  <c r="R4068" i="14" s="1"/>
  <c r="S4068" i="14"/>
  <c r="Q2676" i="14"/>
  <c r="R2676" i="14" s="1"/>
  <c r="S2676" i="14"/>
  <c r="Q2468" i="14"/>
  <c r="R2468" i="14" s="1"/>
  <c r="S2468" i="14"/>
  <c r="Q2180" i="14"/>
  <c r="R2180" i="14" s="1"/>
  <c r="S2180" i="14"/>
  <c r="Q1652" i="14"/>
  <c r="R1652" i="14" s="1"/>
  <c r="S1652" i="14"/>
  <c r="Q5027" i="14"/>
  <c r="R5027" i="14" s="1"/>
  <c r="S5027" i="14"/>
  <c r="Q4739" i="14"/>
  <c r="R4739" i="14" s="1"/>
  <c r="S4739" i="14"/>
  <c r="Q4643" i="14"/>
  <c r="R4643" i="14" s="1"/>
  <c r="S4643" i="14"/>
  <c r="Q4451" i="14"/>
  <c r="R4451" i="14" s="1"/>
  <c r="S4451" i="14"/>
  <c r="Q4419" i="14"/>
  <c r="R4419" i="14" s="1"/>
  <c r="S4419" i="14"/>
  <c r="Q4355" i="14"/>
  <c r="R4355" i="14" s="1"/>
  <c r="S4355" i="14"/>
  <c r="S4599" i="14"/>
  <c r="S4182" i="14"/>
  <c r="Q5105" i="14"/>
  <c r="R5105" i="14" s="1"/>
  <c r="S5105" i="14"/>
  <c r="Q5057" i="14"/>
  <c r="R5057" i="14" s="1"/>
  <c r="S5057" i="14"/>
  <c r="Q4849" i="14"/>
  <c r="R4849" i="14" s="1"/>
  <c r="S4849" i="14"/>
  <c r="Q4801" i="14"/>
  <c r="R4801" i="14" s="1"/>
  <c r="S4801" i="14"/>
  <c r="Q4737" i="14"/>
  <c r="R4737" i="14" s="1"/>
  <c r="S4737" i="14"/>
  <c r="Q4145" i="14"/>
  <c r="R4145" i="14" s="1"/>
  <c r="S4145" i="14"/>
  <c r="Q4097" i="14"/>
  <c r="R4097" i="14" s="1"/>
  <c r="S4097" i="14"/>
  <c r="Q4017" i="14"/>
  <c r="R4017" i="14" s="1"/>
  <c r="S4017" i="14"/>
  <c r="Q3969" i="14"/>
  <c r="R3969" i="14" s="1"/>
  <c r="S3969" i="14"/>
  <c r="Q3841" i="14"/>
  <c r="R3841" i="14" s="1"/>
  <c r="S3841" i="14"/>
  <c r="Q3649" i="14"/>
  <c r="R3649" i="14" s="1"/>
  <c r="S3649" i="14"/>
  <c r="Q2993" i="14"/>
  <c r="R2993" i="14" s="1"/>
  <c r="S2993" i="14"/>
  <c r="Q2273" i="14"/>
  <c r="R2273" i="14" s="1"/>
  <c r="S2273" i="14"/>
  <c r="Q2033" i="14"/>
  <c r="R2033" i="14" s="1"/>
  <c r="S2033" i="14"/>
  <c r="Q1297" i="14"/>
  <c r="R1297" i="14" s="1"/>
  <c r="S1297" i="14"/>
  <c r="Q1137" i="14"/>
  <c r="R1137" i="14" s="1"/>
  <c r="S1137" i="14"/>
  <c r="Q1105" i="14"/>
  <c r="R1105" i="14" s="1"/>
  <c r="S1105" i="14"/>
  <c r="Q913" i="14"/>
  <c r="R913" i="14" s="1"/>
  <c r="S913" i="14"/>
  <c r="Q817" i="14"/>
  <c r="R817" i="14" s="1"/>
  <c r="S817" i="14"/>
  <c r="Q753" i="14"/>
  <c r="R753" i="14" s="1"/>
  <c r="S753" i="14"/>
  <c r="Q337" i="14"/>
  <c r="R337" i="14" s="1"/>
  <c r="S337" i="14"/>
  <c r="Q257" i="14"/>
  <c r="R257" i="14" s="1"/>
  <c r="S257" i="14"/>
  <c r="Q81" i="14"/>
  <c r="R81" i="14" s="1"/>
  <c r="S81" i="14"/>
  <c r="Q49" i="14"/>
  <c r="R49" i="14" s="1"/>
  <c r="S49" i="14"/>
  <c r="S3207" i="14"/>
  <c r="S5014" i="14"/>
  <c r="S4646" i="14"/>
  <c r="S4502" i="14"/>
  <c r="S4262" i="14"/>
  <c r="S3990" i="14"/>
  <c r="S3304" i="14"/>
  <c r="S2168" i="14"/>
  <c r="Q5091" i="14"/>
  <c r="R5091" i="14" s="1"/>
  <c r="S5091" i="14"/>
  <c r="Q4867" i="14"/>
  <c r="R4867" i="14" s="1"/>
  <c r="S4867" i="14"/>
  <c r="Q4483" i="14"/>
  <c r="R4483" i="14" s="1"/>
  <c r="S4483" i="14"/>
  <c r="Q4435" i="14"/>
  <c r="R4435" i="14" s="1"/>
  <c r="S4435" i="14"/>
  <c r="Q4403" i="14"/>
  <c r="R4403" i="14" s="1"/>
  <c r="S4403" i="14"/>
  <c r="Q4371" i="14"/>
  <c r="R4371" i="14" s="1"/>
  <c r="S4371" i="14"/>
  <c r="S3752" i="14"/>
  <c r="S3176" i="14"/>
  <c r="S1592" i="14"/>
  <c r="S5111" i="14"/>
  <c r="S4326" i="14"/>
  <c r="S4087" i="14"/>
  <c r="S3623" i="14"/>
  <c r="S3560" i="14"/>
  <c r="S3015" i="14"/>
  <c r="Q4833" i="14"/>
  <c r="R4833" i="14" s="1"/>
  <c r="S4833" i="14"/>
  <c r="Q4385" i="14"/>
  <c r="R4385" i="14" s="1"/>
  <c r="S4385" i="14"/>
  <c r="Q3585" i="14"/>
  <c r="R3585" i="14" s="1"/>
  <c r="S3585" i="14"/>
  <c r="Q3441" i="14"/>
  <c r="R3441" i="14" s="1"/>
  <c r="S3441" i="14"/>
  <c r="Q2961" i="14"/>
  <c r="R2961" i="14" s="1"/>
  <c r="S2961" i="14"/>
  <c r="Q2673" i="14"/>
  <c r="R2673" i="14" s="1"/>
  <c r="S2673" i="14"/>
  <c r="Q2369" i="14"/>
  <c r="R2369" i="14" s="1"/>
  <c r="S2369" i="14"/>
  <c r="Q2145" i="14"/>
  <c r="R2145" i="14" s="1"/>
  <c r="S2145" i="14"/>
  <c r="S4950" i="14"/>
  <c r="S3303" i="14"/>
  <c r="Q4339" i="14"/>
  <c r="R4339" i="14" s="1"/>
  <c r="S4339" i="14"/>
  <c r="Q4323" i="14"/>
  <c r="R4323" i="14" s="1"/>
  <c r="S4323" i="14"/>
  <c r="Q4307" i="14"/>
  <c r="R4307" i="14" s="1"/>
  <c r="S4307" i="14"/>
  <c r="Q4291" i="14"/>
  <c r="R4291" i="14" s="1"/>
  <c r="S4291" i="14"/>
  <c r="Q4275" i="14"/>
  <c r="R4275" i="14" s="1"/>
  <c r="S4275" i="14"/>
  <c r="Q4259" i="14"/>
  <c r="R4259" i="14" s="1"/>
  <c r="S4259" i="14"/>
  <c r="Q4243" i="14"/>
  <c r="R4243" i="14" s="1"/>
  <c r="S4243" i="14"/>
  <c r="Q4227" i="14"/>
  <c r="R4227" i="14" s="1"/>
  <c r="S4227" i="14"/>
  <c r="Q4211" i="14"/>
  <c r="R4211" i="14" s="1"/>
  <c r="S4211" i="14"/>
  <c r="Q4195" i="14"/>
  <c r="R4195" i="14" s="1"/>
  <c r="S4195" i="14"/>
  <c r="Q4179" i="14"/>
  <c r="R4179" i="14" s="1"/>
  <c r="S4179" i="14"/>
  <c r="Q4163" i="14"/>
  <c r="R4163" i="14" s="1"/>
  <c r="S4163" i="14"/>
  <c r="Q4147" i="14"/>
  <c r="R4147" i="14" s="1"/>
  <c r="S4147" i="14"/>
  <c r="Q4131" i="14"/>
  <c r="R4131" i="14" s="1"/>
  <c r="S4131" i="14"/>
  <c r="Q4115" i="14"/>
  <c r="R4115" i="14" s="1"/>
  <c r="S4115" i="14"/>
  <c r="Q4099" i="14"/>
  <c r="R4099" i="14" s="1"/>
  <c r="S4099" i="14"/>
  <c r="Q4083" i="14"/>
  <c r="R4083" i="14" s="1"/>
  <c r="S4083" i="14"/>
  <c r="Q4067" i="14"/>
  <c r="R4067" i="14" s="1"/>
  <c r="S4067" i="14"/>
  <c r="Q4051" i="14"/>
  <c r="R4051" i="14" s="1"/>
  <c r="S4051" i="14"/>
  <c r="Q4035" i="14"/>
  <c r="R4035" i="14" s="1"/>
  <c r="S4035" i="14"/>
  <c r="Q4019" i="14"/>
  <c r="R4019" i="14" s="1"/>
  <c r="S4019" i="14"/>
  <c r="Q4003" i="14"/>
  <c r="R4003" i="14" s="1"/>
  <c r="S4003" i="14"/>
  <c r="Q3987" i="14"/>
  <c r="R3987" i="14" s="1"/>
  <c r="S3987" i="14"/>
  <c r="Q3971" i="14"/>
  <c r="R3971" i="14" s="1"/>
  <c r="S3971" i="14"/>
  <c r="Q3955" i="14"/>
  <c r="R3955" i="14" s="1"/>
  <c r="S3955" i="14"/>
  <c r="Q3939" i="14"/>
  <c r="R3939" i="14" s="1"/>
  <c r="S3939" i="14"/>
  <c r="Q3923" i="14"/>
  <c r="R3923" i="14" s="1"/>
  <c r="S3923" i="14"/>
  <c r="Q3907" i="14"/>
  <c r="R3907" i="14" s="1"/>
  <c r="S3907" i="14"/>
  <c r="Q3891" i="14"/>
  <c r="R3891" i="14" s="1"/>
  <c r="S3891" i="14"/>
  <c r="Q3875" i="14"/>
  <c r="R3875" i="14" s="1"/>
  <c r="S3875" i="14"/>
  <c r="Q3859" i="14"/>
  <c r="R3859" i="14" s="1"/>
  <c r="S3859" i="14"/>
  <c r="Q3843" i="14"/>
  <c r="R3843" i="14" s="1"/>
  <c r="S3843" i="14"/>
  <c r="Q3827" i="14"/>
  <c r="R3827" i="14" s="1"/>
  <c r="S3827" i="14"/>
  <c r="Q3811" i="14"/>
  <c r="R3811" i="14" s="1"/>
  <c r="S3811" i="14"/>
  <c r="Q3795" i="14"/>
  <c r="R3795" i="14" s="1"/>
  <c r="S3795" i="14"/>
  <c r="Q3779" i="14"/>
  <c r="R3779" i="14" s="1"/>
  <c r="S3779" i="14"/>
  <c r="Q3763" i="14"/>
  <c r="R3763" i="14" s="1"/>
  <c r="S3763" i="14"/>
  <c r="Q3747" i="14"/>
  <c r="R3747" i="14" s="1"/>
  <c r="S3747" i="14"/>
  <c r="Q3731" i="14"/>
  <c r="R3731" i="14" s="1"/>
  <c r="S3731" i="14"/>
  <c r="Q3715" i="14"/>
  <c r="R3715" i="14" s="1"/>
  <c r="S3715" i="14"/>
  <c r="Q3699" i="14"/>
  <c r="R3699" i="14" s="1"/>
  <c r="S3699" i="14"/>
  <c r="Q3683" i="14"/>
  <c r="R3683" i="14" s="1"/>
  <c r="S3683" i="14"/>
  <c r="Q3667" i="14"/>
  <c r="R3667" i="14" s="1"/>
  <c r="S3667" i="14"/>
  <c r="Q3651" i="14"/>
  <c r="R3651" i="14" s="1"/>
  <c r="S3651" i="14"/>
  <c r="Q3635" i="14"/>
  <c r="R3635" i="14" s="1"/>
  <c r="S3635" i="14"/>
  <c r="Q3619" i="14"/>
  <c r="R3619" i="14" s="1"/>
  <c r="S3619" i="14"/>
  <c r="Q3603" i="14"/>
  <c r="R3603" i="14" s="1"/>
  <c r="S3603" i="14"/>
  <c r="Q3587" i="14"/>
  <c r="R3587" i="14" s="1"/>
  <c r="S3587" i="14"/>
  <c r="Q3571" i="14"/>
  <c r="R3571" i="14" s="1"/>
  <c r="S3571" i="14"/>
  <c r="Q3555" i="14"/>
  <c r="R3555" i="14" s="1"/>
  <c r="S3555" i="14"/>
  <c r="Q3539" i="14"/>
  <c r="R3539" i="14" s="1"/>
  <c r="S3539" i="14"/>
  <c r="Q3523" i="14"/>
  <c r="R3523" i="14" s="1"/>
  <c r="S3523" i="14"/>
  <c r="Q3507" i="14"/>
  <c r="R3507" i="14" s="1"/>
  <c r="S3507" i="14"/>
  <c r="Q3491" i="14"/>
  <c r="R3491" i="14" s="1"/>
  <c r="S3491" i="14"/>
  <c r="Q3475" i="14"/>
  <c r="R3475" i="14" s="1"/>
  <c r="S3475" i="14"/>
  <c r="Q3459" i="14"/>
  <c r="R3459" i="14" s="1"/>
  <c r="S3459" i="14"/>
  <c r="Q3443" i="14"/>
  <c r="R3443" i="14" s="1"/>
  <c r="S3443" i="14"/>
  <c r="Q3411" i="14"/>
  <c r="R3411" i="14" s="1"/>
  <c r="S3411" i="14"/>
  <c r="Q3363" i="14"/>
  <c r="R3363" i="14" s="1"/>
  <c r="S3363" i="14"/>
  <c r="Q3347" i="14"/>
  <c r="R3347" i="14" s="1"/>
  <c r="S3347" i="14"/>
  <c r="Q3331" i="14"/>
  <c r="R3331" i="14" s="1"/>
  <c r="S3331" i="14"/>
  <c r="Q3315" i="14"/>
  <c r="R3315" i="14" s="1"/>
  <c r="S3315" i="14"/>
  <c r="Q3267" i="14"/>
  <c r="R3267" i="14" s="1"/>
  <c r="S3267" i="14"/>
  <c r="Q3235" i="14"/>
  <c r="R3235" i="14" s="1"/>
  <c r="S3235" i="14"/>
  <c r="Q3219" i="14"/>
  <c r="R3219" i="14" s="1"/>
  <c r="S3219" i="14"/>
  <c r="Q3203" i="14"/>
  <c r="R3203" i="14" s="1"/>
  <c r="S3203" i="14"/>
  <c r="Q3171" i="14"/>
  <c r="R3171" i="14" s="1"/>
  <c r="S3171" i="14"/>
  <c r="Q3123" i="14"/>
  <c r="R3123" i="14" s="1"/>
  <c r="S3123" i="14"/>
  <c r="Q3091" i="14"/>
  <c r="R3091" i="14" s="1"/>
  <c r="S3091" i="14"/>
  <c r="Q3075" i="14"/>
  <c r="R3075" i="14" s="1"/>
  <c r="S3075" i="14"/>
  <c r="Q3027" i="14"/>
  <c r="R3027" i="14" s="1"/>
  <c r="S3027" i="14"/>
  <c r="Q2995" i="14"/>
  <c r="R2995" i="14" s="1"/>
  <c r="S2995" i="14"/>
  <c r="Q1603" i="14"/>
  <c r="R1603" i="14" s="1"/>
  <c r="S1603" i="14"/>
  <c r="Q1571" i="14"/>
  <c r="R1571" i="14" s="1"/>
  <c r="S1571" i="14"/>
  <c r="Q1539" i="14"/>
  <c r="R1539" i="14" s="1"/>
  <c r="S1539" i="14"/>
  <c r="Q1523" i="14"/>
  <c r="R1523" i="14" s="1"/>
  <c r="S1523" i="14"/>
  <c r="Q1507" i="14"/>
  <c r="R1507" i="14" s="1"/>
  <c r="S1507" i="14"/>
  <c r="Q1475" i="14"/>
  <c r="R1475" i="14" s="1"/>
  <c r="S1475" i="14"/>
  <c r="Q1443" i="14"/>
  <c r="R1443" i="14" s="1"/>
  <c r="S1443" i="14"/>
  <c r="Q1395" i="14"/>
  <c r="R1395" i="14" s="1"/>
  <c r="S1395" i="14"/>
  <c r="Q1379" i="14"/>
  <c r="R1379" i="14" s="1"/>
  <c r="S1379" i="14"/>
  <c r="Q1363" i="14"/>
  <c r="R1363" i="14" s="1"/>
  <c r="S1363" i="14"/>
  <c r="Q1347" i="14"/>
  <c r="R1347" i="14" s="1"/>
  <c r="S1347" i="14"/>
  <c r="Q1331" i="14"/>
  <c r="R1331" i="14" s="1"/>
  <c r="S1331" i="14"/>
  <c r="Q1299" i="14"/>
  <c r="R1299" i="14" s="1"/>
  <c r="S1299" i="14"/>
  <c r="Q1267" i="14"/>
  <c r="R1267" i="14" s="1"/>
  <c r="S1267" i="14"/>
  <c r="Q1251" i="14"/>
  <c r="R1251" i="14" s="1"/>
  <c r="S1251" i="14"/>
  <c r="Q1203" i="14"/>
  <c r="R1203" i="14" s="1"/>
  <c r="S1203" i="14"/>
  <c r="Q1187" i="14"/>
  <c r="R1187" i="14" s="1"/>
  <c r="S1187" i="14"/>
  <c r="Q1171" i="14"/>
  <c r="R1171" i="14" s="1"/>
  <c r="S1171" i="14"/>
  <c r="Q1155" i="14"/>
  <c r="R1155" i="14" s="1"/>
  <c r="S1155" i="14"/>
  <c r="Q1123" i="14"/>
  <c r="R1123" i="14" s="1"/>
  <c r="S1123" i="14"/>
  <c r="Q1091" i="14"/>
  <c r="R1091" i="14" s="1"/>
  <c r="S1091" i="14"/>
  <c r="Q1075" i="14"/>
  <c r="R1075" i="14" s="1"/>
  <c r="S1075" i="14"/>
  <c r="Q1059" i="14"/>
  <c r="R1059" i="14" s="1"/>
  <c r="S1059" i="14"/>
  <c r="Q1043" i="14"/>
  <c r="R1043" i="14" s="1"/>
  <c r="S1043" i="14"/>
  <c r="Q1027" i="14"/>
  <c r="R1027" i="14" s="1"/>
  <c r="S1027" i="14"/>
  <c r="Q915" i="14"/>
  <c r="R915" i="14" s="1"/>
  <c r="S915" i="14"/>
  <c r="Q899" i="14"/>
  <c r="R899" i="14" s="1"/>
  <c r="S899" i="14"/>
  <c r="Q835" i="14"/>
  <c r="R835" i="14" s="1"/>
  <c r="S835" i="14"/>
  <c r="Q803" i="14"/>
  <c r="R803" i="14" s="1"/>
  <c r="S803" i="14"/>
  <c r="Q771" i="14"/>
  <c r="R771" i="14" s="1"/>
  <c r="S771" i="14"/>
  <c r="Q755" i="14"/>
  <c r="R755" i="14" s="1"/>
  <c r="S755" i="14"/>
  <c r="Q739" i="14"/>
  <c r="R739" i="14" s="1"/>
  <c r="S739" i="14"/>
  <c r="Q675" i="14"/>
  <c r="R675" i="14" s="1"/>
  <c r="S675" i="14"/>
  <c r="Q659" i="14"/>
  <c r="R659" i="14" s="1"/>
  <c r="S659" i="14"/>
  <c r="Q643" i="14"/>
  <c r="R643" i="14" s="1"/>
  <c r="S643" i="14"/>
  <c r="Q627" i="14"/>
  <c r="R627" i="14" s="1"/>
  <c r="S627" i="14"/>
  <c r="Q611" i="14"/>
  <c r="R611" i="14" s="1"/>
  <c r="S611" i="14"/>
  <c r="Q595" i="14"/>
  <c r="R595" i="14" s="1"/>
  <c r="S595" i="14"/>
  <c r="Q563" i="14"/>
  <c r="R563" i="14" s="1"/>
  <c r="S563" i="14"/>
  <c r="Q547" i="14"/>
  <c r="R547" i="14" s="1"/>
  <c r="S547" i="14"/>
  <c r="Q435" i="14"/>
  <c r="R435" i="14" s="1"/>
  <c r="S435" i="14"/>
  <c r="Q403" i="14"/>
  <c r="R403" i="14" s="1"/>
  <c r="S403" i="14"/>
  <c r="Q387" i="14"/>
  <c r="R387" i="14" s="1"/>
  <c r="S387" i="14"/>
  <c r="Q355" i="14"/>
  <c r="R355" i="14" s="1"/>
  <c r="S355" i="14"/>
  <c r="Q323" i="14"/>
  <c r="R323" i="14" s="1"/>
  <c r="S323" i="14"/>
  <c r="Q307" i="14"/>
  <c r="R307" i="14" s="1"/>
  <c r="S307" i="14"/>
  <c r="Q291" i="14"/>
  <c r="R291" i="14" s="1"/>
  <c r="S291" i="14"/>
  <c r="Q243" i="14"/>
  <c r="R243" i="14" s="1"/>
  <c r="S243" i="14"/>
  <c r="Q179" i="14"/>
  <c r="R179" i="14" s="1"/>
  <c r="S179" i="14"/>
  <c r="Q163" i="14"/>
  <c r="R163" i="14" s="1"/>
  <c r="S163" i="14"/>
  <c r="Q131" i="14"/>
  <c r="R131" i="14" s="1"/>
  <c r="S131" i="14"/>
  <c r="Q115" i="14"/>
  <c r="R115" i="14" s="1"/>
  <c r="S115" i="14"/>
  <c r="Q99" i="14"/>
  <c r="R99" i="14" s="1"/>
  <c r="S99" i="14"/>
  <c r="Q83" i="14"/>
  <c r="R83" i="14" s="1"/>
  <c r="S83" i="14"/>
  <c r="Q51" i="14"/>
  <c r="R51" i="14" s="1"/>
  <c r="S51" i="14"/>
  <c r="Q19" i="14"/>
  <c r="R19" i="14" s="1"/>
  <c r="S19" i="14"/>
  <c r="S3427" i="14"/>
  <c r="S3251" i="14"/>
  <c r="S1491" i="14"/>
  <c r="Q5106" i="14"/>
  <c r="R5106" i="14" s="1"/>
  <c r="S5106" i="14"/>
  <c r="Q5090" i="14"/>
  <c r="R5090" i="14" s="1"/>
  <c r="S5090" i="14"/>
  <c r="Q5074" i="14"/>
  <c r="R5074" i="14" s="1"/>
  <c r="S5074" i="14"/>
  <c r="Q5058" i="14"/>
  <c r="R5058" i="14" s="1"/>
  <c r="S5058" i="14"/>
  <c r="Q5042" i="14"/>
  <c r="R5042" i="14" s="1"/>
  <c r="S5042" i="14"/>
  <c r="Q5026" i="14"/>
  <c r="R5026" i="14" s="1"/>
  <c r="S5026" i="14"/>
  <c r="Q5010" i="14"/>
  <c r="R5010" i="14" s="1"/>
  <c r="S5010" i="14"/>
  <c r="Q4994" i="14"/>
  <c r="R4994" i="14" s="1"/>
  <c r="S4994" i="14"/>
  <c r="Q4978" i="14"/>
  <c r="R4978" i="14" s="1"/>
  <c r="S4978" i="14"/>
  <c r="Q4962" i="14"/>
  <c r="R4962" i="14" s="1"/>
  <c r="S4962" i="14"/>
  <c r="Q4946" i="14"/>
  <c r="R4946" i="14" s="1"/>
  <c r="S4946" i="14"/>
  <c r="Q4930" i="14"/>
  <c r="R4930" i="14" s="1"/>
  <c r="S4930" i="14"/>
  <c r="Q4914" i="14"/>
  <c r="R4914" i="14" s="1"/>
  <c r="S4914" i="14"/>
  <c r="Q4898" i="14"/>
  <c r="R4898" i="14" s="1"/>
  <c r="S4898" i="14"/>
  <c r="Q4882" i="14"/>
  <c r="R4882" i="14" s="1"/>
  <c r="S4882" i="14"/>
  <c r="Q4866" i="14"/>
  <c r="R4866" i="14" s="1"/>
  <c r="S4866" i="14"/>
  <c r="Q4850" i="14"/>
  <c r="R4850" i="14" s="1"/>
  <c r="S4850" i="14"/>
  <c r="Q4834" i="14"/>
  <c r="R4834" i="14" s="1"/>
  <c r="S4834" i="14"/>
  <c r="Q4818" i="14"/>
  <c r="R4818" i="14" s="1"/>
  <c r="S4818" i="14"/>
  <c r="Q4802" i="14"/>
  <c r="R4802" i="14" s="1"/>
  <c r="S4802" i="14"/>
  <c r="Q4786" i="14"/>
  <c r="R4786" i="14" s="1"/>
  <c r="S4786" i="14"/>
  <c r="Q4770" i="14"/>
  <c r="R4770" i="14" s="1"/>
  <c r="S4770" i="14"/>
  <c r="Q4754" i="14"/>
  <c r="R4754" i="14" s="1"/>
  <c r="S4754" i="14"/>
  <c r="Q4738" i="14"/>
  <c r="R4738" i="14" s="1"/>
  <c r="S4738" i="14"/>
  <c r="Q4722" i="14"/>
  <c r="R4722" i="14" s="1"/>
  <c r="S4722" i="14"/>
  <c r="Q4706" i="14"/>
  <c r="R4706" i="14" s="1"/>
  <c r="S4706" i="14"/>
  <c r="Q4690" i="14"/>
  <c r="R4690" i="14" s="1"/>
  <c r="S4690" i="14"/>
  <c r="Q4674" i="14"/>
  <c r="R4674" i="14" s="1"/>
  <c r="S4674" i="14"/>
  <c r="Q4658" i="14"/>
  <c r="R4658" i="14" s="1"/>
  <c r="S4658" i="14"/>
  <c r="Q4642" i="14"/>
  <c r="R4642" i="14" s="1"/>
  <c r="S4642" i="14"/>
  <c r="Q4626" i="14"/>
  <c r="R4626" i="14" s="1"/>
  <c r="S4626" i="14"/>
  <c r="Q4610" i="14"/>
  <c r="R4610" i="14" s="1"/>
  <c r="S4610" i="14"/>
  <c r="Q4594" i="14"/>
  <c r="R4594" i="14" s="1"/>
  <c r="S4594" i="14"/>
  <c r="Q4578" i="14"/>
  <c r="R4578" i="14" s="1"/>
  <c r="S4578" i="14"/>
  <c r="Q4562" i="14"/>
  <c r="R4562" i="14" s="1"/>
  <c r="S4562" i="14"/>
  <c r="Q4546" i="14"/>
  <c r="R4546" i="14" s="1"/>
  <c r="S4546" i="14"/>
  <c r="Q4530" i="14"/>
  <c r="R4530" i="14" s="1"/>
  <c r="S4530" i="14"/>
  <c r="Q4514" i="14"/>
  <c r="R4514" i="14" s="1"/>
  <c r="S4514" i="14"/>
  <c r="Q4498" i="14"/>
  <c r="R4498" i="14" s="1"/>
  <c r="S4498" i="14"/>
  <c r="Q4482" i="14"/>
  <c r="R4482" i="14" s="1"/>
  <c r="S4482" i="14"/>
  <c r="Q4466" i="14"/>
  <c r="R4466" i="14" s="1"/>
  <c r="S4466" i="14"/>
  <c r="Q4450" i="14"/>
  <c r="R4450" i="14" s="1"/>
  <c r="S4450" i="14"/>
  <c r="Q4434" i="14"/>
  <c r="R4434" i="14" s="1"/>
  <c r="S4434" i="14"/>
  <c r="Q4418" i="14"/>
  <c r="R4418" i="14" s="1"/>
  <c r="S4418" i="14"/>
  <c r="Q4402" i="14"/>
  <c r="R4402" i="14" s="1"/>
  <c r="S4402" i="14"/>
  <c r="Q4386" i="14"/>
  <c r="R4386" i="14" s="1"/>
  <c r="S4386" i="14"/>
  <c r="Q4370" i="14"/>
  <c r="R4370" i="14" s="1"/>
  <c r="S4370" i="14"/>
  <c r="Q4354" i="14"/>
  <c r="R4354" i="14" s="1"/>
  <c r="S4354" i="14"/>
  <c r="Q4338" i="14"/>
  <c r="R4338" i="14" s="1"/>
  <c r="S4338" i="14"/>
  <c r="Q4322" i="14"/>
  <c r="R4322" i="14" s="1"/>
  <c r="S4322" i="14"/>
  <c r="Q4306" i="14"/>
  <c r="R4306" i="14" s="1"/>
  <c r="S4306" i="14"/>
  <c r="Q4290" i="14"/>
  <c r="R4290" i="14" s="1"/>
  <c r="S4290" i="14"/>
  <c r="Q4274" i="14"/>
  <c r="R4274" i="14" s="1"/>
  <c r="S4274" i="14"/>
  <c r="Q4258" i="14"/>
  <c r="R4258" i="14" s="1"/>
  <c r="S4258" i="14"/>
  <c r="Q4242" i="14"/>
  <c r="R4242" i="14" s="1"/>
  <c r="S4242" i="14"/>
  <c r="Q4226" i="14"/>
  <c r="R4226" i="14" s="1"/>
  <c r="S4226" i="14"/>
  <c r="Q4210" i="14"/>
  <c r="R4210" i="14" s="1"/>
  <c r="S4210" i="14"/>
  <c r="Q4194" i="14"/>
  <c r="R4194" i="14" s="1"/>
  <c r="S4194" i="14"/>
  <c r="Q4178" i="14"/>
  <c r="R4178" i="14" s="1"/>
  <c r="S4178" i="14"/>
  <c r="Q4162" i="14"/>
  <c r="R4162" i="14" s="1"/>
  <c r="S4162" i="14"/>
  <c r="Q4146" i="14"/>
  <c r="R4146" i="14" s="1"/>
  <c r="S4146" i="14"/>
  <c r="Q4130" i="14"/>
  <c r="R4130" i="14" s="1"/>
  <c r="S4130" i="14"/>
  <c r="Q4114" i="14"/>
  <c r="R4114" i="14" s="1"/>
  <c r="S4114" i="14"/>
  <c r="Q4098" i="14"/>
  <c r="R4098" i="14" s="1"/>
  <c r="S4098" i="14"/>
  <c r="Q4082" i="14"/>
  <c r="R4082" i="14" s="1"/>
  <c r="S4082" i="14"/>
  <c r="Q4066" i="14"/>
  <c r="R4066" i="14" s="1"/>
  <c r="S4066" i="14"/>
  <c r="Q4050" i="14"/>
  <c r="R4050" i="14" s="1"/>
  <c r="S4050" i="14"/>
  <c r="Q4034" i="14"/>
  <c r="R4034" i="14" s="1"/>
  <c r="S4034" i="14"/>
  <c r="Q4018" i="14"/>
  <c r="R4018" i="14" s="1"/>
  <c r="S4018" i="14"/>
  <c r="Q4002" i="14"/>
  <c r="R4002" i="14" s="1"/>
  <c r="S4002" i="14"/>
  <c r="Q3986" i="14"/>
  <c r="R3986" i="14" s="1"/>
  <c r="S3986" i="14"/>
  <c r="Q3970" i="14"/>
  <c r="R3970" i="14" s="1"/>
  <c r="S3970" i="14"/>
  <c r="Q3954" i="14"/>
  <c r="R3954" i="14" s="1"/>
  <c r="S3954" i="14"/>
  <c r="Q3938" i="14"/>
  <c r="R3938" i="14" s="1"/>
  <c r="S3938" i="14"/>
  <c r="Q3922" i="14"/>
  <c r="R3922" i="14" s="1"/>
  <c r="S3922" i="14"/>
  <c r="Q3906" i="14"/>
  <c r="R3906" i="14" s="1"/>
  <c r="S3906" i="14"/>
  <c r="Q3890" i="14"/>
  <c r="R3890" i="14" s="1"/>
  <c r="S3890" i="14"/>
  <c r="Q3874" i="14"/>
  <c r="R3874" i="14" s="1"/>
  <c r="S3874" i="14"/>
  <c r="Q3858" i="14"/>
  <c r="R3858" i="14" s="1"/>
  <c r="S3858" i="14"/>
  <c r="Q3842" i="14"/>
  <c r="R3842" i="14" s="1"/>
  <c r="S3842" i="14"/>
  <c r="Q3826" i="14"/>
  <c r="R3826" i="14" s="1"/>
  <c r="S3826" i="14"/>
  <c r="Q3810" i="14"/>
  <c r="R3810" i="14" s="1"/>
  <c r="S3810" i="14"/>
  <c r="Q3794" i="14"/>
  <c r="R3794" i="14" s="1"/>
  <c r="S3794" i="14"/>
  <c r="Q3778" i="14"/>
  <c r="R3778" i="14" s="1"/>
  <c r="S3778" i="14"/>
  <c r="Q3762" i="14"/>
  <c r="R3762" i="14" s="1"/>
  <c r="S3762" i="14"/>
  <c r="Q3746" i="14"/>
  <c r="R3746" i="14" s="1"/>
  <c r="S3746" i="14"/>
  <c r="Q3730" i="14"/>
  <c r="R3730" i="14" s="1"/>
  <c r="S3730" i="14"/>
  <c r="Q3714" i="14"/>
  <c r="R3714" i="14" s="1"/>
  <c r="S3714" i="14"/>
  <c r="Q3698" i="14"/>
  <c r="R3698" i="14" s="1"/>
  <c r="S3698" i="14"/>
  <c r="Q3682" i="14"/>
  <c r="R3682" i="14" s="1"/>
  <c r="S3682" i="14"/>
  <c r="Q3666" i="14"/>
  <c r="R3666" i="14" s="1"/>
  <c r="S3666" i="14"/>
  <c r="Q3650" i="14"/>
  <c r="R3650" i="14" s="1"/>
  <c r="S3650" i="14"/>
  <c r="Q3634" i="14"/>
  <c r="R3634" i="14" s="1"/>
  <c r="S3634" i="14"/>
  <c r="Q3618" i="14"/>
  <c r="R3618" i="14" s="1"/>
  <c r="S3618" i="14"/>
  <c r="Q3602" i="14"/>
  <c r="R3602" i="14" s="1"/>
  <c r="S3602" i="14"/>
  <c r="Q3586" i="14"/>
  <c r="R3586" i="14" s="1"/>
  <c r="S3586" i="14"/>
  <c r="Q3570" i="14"/>
  <c r="R3570" i="14" s="1"/>
  <c r="S3570" i="14"/>
  <c r="Q3554" i="14"/>
  <c r="R3554" i="14" s="1"/>
  <c r="S3554" i="14"/>
  <c r="Q3538" i="14"/>
  <c r="R3538" i="14" s="1"/>
  <c r="S3538" i="14"/>
  <c r="Q3522" i="14"/>
  <c r="R3522" i="14" s="1"/>
  <c r="S3522" i="14"/>
  <c r="Q3506" i="14"/>
  <c r="R3506" i="14" s="1"/>
  <c r="S3506" i="14"/>
  <c r="Q3490" i="14"/>
  <c r="R3490" i="14" s="1"/>
  <c r="S3490" i="14"/>
  <c r="Q3474" i="14"/>
  <c r="R3474" i="14" s="1"/>
  <c r="S3474" i="14"/>
  <c r="Q3458" i="14"/>
  <c r="R3458" i="14" s="1"/>
  <c r="S3458" i="14"/>
  <c r="Q3442" i="14"/>
  <c r="R3442" i="14" s="1"/>
  <c r="S3442" i="14"/>
  <c r="Q3410" i="14"/>
  <c r="R3410" i="14" s="1"/>
  <c r="S3410" i="14"/>
  <c r="Q3394" i="14"/>
  <c r="R3394" i="14" s="1"/>
  <c r="S3394" i="14"/>
  <c r="Q3362" i="14"/>
  <c r="R3362" i="14" s="1"/>
  <c r="S3362" i="14"/>
  <c r="Q3346" i="14"/>
  <c r="R3346" i="14" s="1"/>
  <c r="S3346" i="14"/>
  <c r="Q3330" i="14"/>
  <c r="R3330" i="14" s="1"/>
  <c r="S3330" i="14"/>
  <c r="Q3314" i="14"/>
  <c r="R3314" i="14" s="1"/>
  <c r="S3314" i="14"/>
  <c r="Q3298" i="14"/>
  <c r="R3298" i="14" s="1"/>
  <c r="S3298" i="14"/>
  <c r="Q3266" i="14"/>
  <c r="R3266" i="14" s="1"/>
  <c r="S3266" i="14"/>
  <c r="Q3218" i="14"/>
  <c r="R3218" i="14" s="1"/>
  <c r="S3218" i="14"/>
  <c r="Q3202" i="14"/>
  <c r="R3202" i="14" s="1"/>
  <c r="S3202" i="14"/>
  <c r="Q3170" i="14"/>
  <c r="R3170" i="14" s="1"/>
  <c r="S3170" i="14"/>
  <c r="Q3154" i="14"/>
  <c r="R3154" i="14" s="1"/>
  <c r="S3154" i="14"/>
  <c r="Q3122" i="14"/>
  <c r="R3122" i="14" s="1"/>
  <c r="S3122" i="14"/>
  <c r="Q3090" i="14"/>
  <c r="R3090" i="14" s="1"/>
  <c r="S3090" i="14"/>
  <c r="Q3074" i="14"/>
  <c r="R3074" i="14" s="1"/>
  <c r="S3074" i="14"/>
  <c r="Q3058" i="14"/>
  <c r="R3058" i="14" s="1"/>
  <c r="S3058" i="14"/>
  <c r="Q3026" i="14"/>
  <c r="R3026" i="14" s="1"/>
  <c r="S3026" i="14"/>
  <c r="Q1602" i="14"/>
  <c r="R1602" i="14" s="1"/>
  <c r="S1602" i="14"/>
  <c r="Q1586" i="14"/>
  <c r="R1586" i="14" s="1"/>
  <c r="S1586" i="14"/>
  <c r="Q1570" i="14"/>
  <c r="R1570" i="14" s="1"/>
  <c r="S1570" i="14"/>
  <c r="Q1554" i="14"/>
  <c r="R1554" i="14" s="1"/>
  <c r="S1554" i="14"/>
  <c r="Q1538" i="14"/>
  <c r="R1538" i="14" s="1"/>
  <c r="S1538" i="14"/>
  <c r="Q1474" i="14"/>
  <c r="R1474" i="14" s="1"/>
  <c r="S1474" i="14"/>
  <c r="Q1442" i="14"/>
  <c r="R1442" i="14" s="1"/>
  <c r="S1442" i="14"/>
  <c r="Q1426" i="14"/>
  <c r="R1426" i="14" s="1"/>
  <c r="S1426" i="14"/>
  <c r="Q1378" i="14"/>
  <c r="R1378" i="14" s="1"/>
  <c r="S1378" i="14"/>
  <c r="Q1362" i="14"/>
  <c r="R1362" i="14" s="1"/>
  <c r="S1362" i="14"/>
  <c r="Q1298" i="14"/>
  <c r="R1298" i="14" s="1"/>
  <c r="S1298" i="14"/>
  <c r="Q1282" i="14"/>
  <c r="R1282" i="14" s="1"/>
  <c r="S1282" i="14"/>
  <c r="Q1250" i="14"/>
  <c r="R1250" i="14" s="1"/>
  <c r="S1250" i="14"/>
  <c r="Q1186" i="14"/>
  <c r="R1186" i="14" s="1"/>
  <c r="S1186" i="14"/>
  <c r="Q1170" i="14"/>
  <c r="R1170" i="14" s="1"/>
  <c r="S1170" i="14"/>
  <c r="Q1154" i="14"/>
  <c r="R1154" i="14" s="1"/>
  <c r="S1154" i="14"/>
  <c r="Q1122" i="14"/>
  <c r="R1122" i="14" s="1"/>
  <c r="S1122" i="14"/>
  <c r="Q1090" i="14"/>
  <c r="R1090" i="14" s="1"/>
  <c r="S1090" i="14"/>
  <c r="Q1074" i="14"/>
  <c r="R1074" i="14" s="1"/>
  <c r="S1074" i="14"/>
  <c r="Q1058" i="14"/>
  <c r="R1058" i="14" s="1"/>
  <c r="S1058" i="14"/>
  <c r="Q1026" i="14"/>
  <c r="R1026" i="14" s="1"/>
  <c r="S1026" i="14"/>
  <c r="Q994" i="14"/>
  <c r="R994" i="14" s="1"/>
  <c r="S994" i="14"/>
  <c r="Q930" i="14"/>
  <c r="R930" i="14" s="1"/>
  <c r="S930" i="14"/>
  <c r="Q914" i="14"/>
  <c r="R914" i="14" s="1"/>
  <c r="S914" i="14"/>
  <c r="Q898" i="14"/>
  <c r="R898" i="14" s="1"/>
  <c r="S898" i="14"/>
  <c r="Q882" i="14"/>
  <c r="R882" i="14" s="1"/>
  <c r="S882" i="14"/>
  <c r="Q786" i="14"/>
  <c r="R786" i="14" s="1"/>
  <c r="S786" i="14"/>
  <c r="Q754" i="14"/>
  <c r="R754" i="14" s="1"/>
  <c r="S754" i="14"/>
  <c r="Q738" i="14"/>
  <c r="R738" i="14" s="1"/>
  <c r="S738" i="14"/>
  <c r="Q658" i="14"/>
  <c r="R658" i="14" s="1"/>
  <c r="S658" i="14"/>
  <c r="Q642" i="14"/>
  <c r="R642" i="14" s="1"/>
  <c r="S642" i="14"/>
  <c r="Q626" i="14"/>
  <c r="R626" i="14" s="1"/>
  <c r="S626" i="14"/>
  <c r="Q578" i="14"/>
  <c r="R578" i="14" s="1"/>
  <c r="S578" i="14"/>
  <c r="Q562" i="14"/>
  <c r="R562" i="14" s="1"/>
  <c r="S562" i="14"/>
  <c r="Q546" i="14"/>
  <c r="R546" i="14" s="1"/>
  <c r="S546" i="14"/>
  <c r="Q482" i="14"/>
  <c r="R482" i="14" s="1"/>
  <c r="S482" i="14"/>
  <c r="Q386" i="14"/>
  <c r="R386" i="14" s="1"/>
  <c r="S386" i="14"/>
  <c r="Q370" i="14"/>
  <c r="R370" i="14" s="1"/>
  <c r="S370" i="14"/>
  <c r="Q354" i="14"/>
  <c r="R354" i="14" s="1"/>
  <c r="S354" i="14"/>
  <c r="Q338" i="14"/>
  <c r="R338" i="14" s="1"/>
  <c r="S338" i="14"/>
  <c r="Q258" i="14"/>
  <c r="R258" i="14" s="1"/>
  <c r="S258" i="14"/>
  <c r="Q226" i="14"/>
  <c r="R226" i="14" s="1"/>
  <c r="S226" i="14"/>
  <c r="Q210" i="14"/>
  <c r="R210" i="14" s="1"/>
  <c r="S210" i="14"/>
  <c r="Q130" i="14"/>
  <c r="R130" i="14" s="1"/>
  <c r="S130" i="14"/>
  <c r="Q114" i="14"/>
  <c r="R114" i="14" s="1"/>
  <c r="S114" i="14"/>
  <c r="Q50" i="14"/>
  <c r="R50" i="14" s="1"/>
  <c r="S50" i="14"/>
  <c r="Q34" i="14"/>
  <c r="R34" i="14" s="1"/>
  <c r="S34" i="14"/>
  <c r="S3426" i="14"/>
  <c r="S3250" i="14"/>
  <c r="S3155" i="14"/>
  <c r="S3011" i="14"/>
  <c r="S466" i="14"/>
  <c r="S1587" i="14"/>
  <c r="S3379" i="14"/>
  <c r="S3378" i="14"/>
  <c r="S3139" i="14"/>
  <c r="S3107" i="14"/>
  <c r="S770" i="14"/>
  <c r="S498" i="14"/>
  <c r="Q2704" i="14"/>
  <c r="R2704" i="14" s="1"/>
  <c r="S2704" i="14"/>
  <c r="Q2272" i="14"/>
  <c r="R2272" i="14" s="1"/>
  <c r="S2272" i="14"/>
  <c r="Q1760" i="14"/>
  <c r="R1760" i="14" s="1"/>
  <c r="S1760" i="14"/>
  <c r="Q1248" i="14"/>
  <c r="R1248" i="14" s="1"/>
  <c r="S1248" i="14"/>
  <c r="Q1072" i="14"/>
  <c r="R1072" i="14" s="1"/>
  <c r="S1072" i="14"/>
  <c r="S2832" i="14"/>
  <c r="S2768" i="14"/>
  <c r="S2400" i="14"/>
  <c r="S4592" i="14"/>
  <c r="S4080" i="14"/>
  <c r="S3760" i="14"/>
  <c r="S3568" i="14"/>
  <c r="Q2939" i="14"/>
  <c r="R2939" i="14" s="1"/>
  <c r="S2939" i="14"/>
  <c r="Q2747" i="14"/>
  <c r="R2747" i="14" s="1"/>
  <c r="S2747" i="14"/>
  <c r="Q1643" i="14"/>
  <c r="R1643" i="14" s="1"/>
  <c r="S1643" i="14"/>
  <c r="Q1291" i="14"/>
  <c r="R1291" i="14" s="1"/>
  <c r="S1291" i="14"/>
  <c r="Q1051" i="14"/>
  <c r="R1051" i="14" s="1"/>
  <c r="S1051" i="14"/>
  <c r="Q907" i="14"/>
  <c r="R907" i="14" s="1"/>
  <c r="S907" i="14"/>
  <c r="Q715" i="14"/>
  <c r="R715" i="14" s="1"/>
  <c r="S715" i="14"/>
  <c r="Q491" i="14"/>
  <c r="R491" i="14" s="1"/>
  <c r="S491" i="14"/>
  <c r="Q443" i="14"/>
  <c r="R443" i="14" s="1"/>
  <c r="S443" i="14"/>
  <c r="Q363" i="14"/>
  <c r="R363" i="14" s="1"/>
  <c r="S363" i="14"/>
  <c r="Q107" i="14"/>
  <c r="R107" i="14" s="1"/>
  <c r="S107" i="14"/>
  <c r="S251" i="14"/>
  <c r="Q3418" i="14"/>
  <c r="R3418" i="14" s="1"/>
  <c r="S3418" i="14"/>
  <c r="Q3402" i="14"/>
  <c r="R3402" i="14" s="1"/>
  <c r="S3402" i="14"/>
  <c r="Q3290" i="14"/>
  <c r="R3290" i="14" s="1"/>
  <c r="S3290" i="14"/>
  <c r="Q3146" i="14"/>
  <c r="R3146" i="14" s="1"/>
  <c r="S3146" i="14"/>
  <c r="Q3018" i="14"/>
  <c r="R3018" i="14" s="1"/>
  <c r="S3018" i="14"/>
  <c r="Q2842" i="14"/>
  <c r="R2842" i="14" s="1"/>
  <c r="S2842" i="14"/>
  <c r="Q2794" i="14"/>
  <c r="R2794" i="14" s="1"/>
  <c r="S2794" i="14"/>
  <c r="Q2746" i="14"/>
  <c r="R2746" i="14" s="1"/>
  <c r="S2746" i="14"/>
  <c r="Q2650" i="14"/>
  <c r="R2650" i="14" s="1"/>
  <c r="S2650" i="14"/>
  <c r="Q2602" i="14"/>
  <c r="R2602" i="14" s="1"/>
  <c r="S2602" i="14"/>
  <c r="Q2538" i="14"/>
  <c r="R2538" i="14" s="1"/>
  <c r="S2538" i="14"/>
  <c r="Q2490" i="14"/>
  <c r="R2490" i="14" s="1"/>
  <c r="S2490" i="14"/>
  <c r="Q2362" i="14"/>
  <c r="R2362" i="14" s="1"/>
  <c r="S2362" i="14"/>
  <c r="Q2314" i="14"/>
  <c r="R2314" i="14" s="1"/>
  <c r="S2314" i="14"/>
  <c r="Q2234" i="14"/>
  <c r="R2234" i="14" s="1"/>
  <c r="S2234" i="14"/>
  <c r="Q2042" i="14"/>
  <c r="R2042" i="14" s="1"/>
  <c r="S2042" i="14"/>
  <c r="Q1722" i="14"/>
  <c r="R1722" i="14" s="1"/>
  <c r="S1722" i="14"/>
  <c r="Q1690" i="14"/>
  <c r="R1690" i="14" s="1"/>
  <c r="S1690" i="14"/>
  <c r="Q1658" i="14"/>
  <c r="R1658" i="14" s="1"/>
  <c r="S1658" i="14"/>
  <c r="Q1642" i="14"/>
  <c r="R1642" i="14" s="1"/>
  <c r="S1642" i="14"/>
  <c r="Q1578" i="14"/>
  <c r="R1578" i="14" s="1"/>
  <c r="S1578" i="14"/>
  <c r="Q1402" i="14"/>
  <c r="R1402" i="14" s="1"/>
  <c r="S1402" i="14"/>
  <c r="Q1290" i="14"/>
  <c r="R1290" i="14" s="1"/>
  <c r="S1290" i="14"/>
  <c r="Q1114" i="14"/>
  <c r="R1114" i="14" s="1"/>
  <c r="S1114" i="14"/>
  <c r="Q842" i="14"/>
  <c r="R842" i="14" s="1"/>
  <c r="S842" i="14"/>
  <c r="Q666" i="14"/>
  <c r="R666" i="14" s="1"/>
  <c r="S666" i="14"/>
  <c r="Q586" i="14"/>
  <c r="R586" i="14" s="1"/>
  <c r="S586" i="14"/>
  <c r="Q522" i="14"/>
  <c r="R522" i="14" s="1"/>
  <c r="S522" i="14"/>
  <c r="S5056" i="14"/>
  <c r="S4800" i="14"/>
  <c r="S4288" i="14"/>
  <c r="S4224" i="14"/>
  <c r="S4096" i="14"/>
  <c r="S3968" i="14"/>
  <c r="S3840" i="14"/>
  <c r="S3584" i="14"/>
  <c r="S2107" i="14"/>
  <c r="S250" i="14"/>
  <c r="S155" i="14"/>
  <c r="Q2144" i="14"/>
  <c r="R2144" i="14" s="1"/>
  <c r="S2144" i="14"/>
  <c r="Q1936" i="14"/>
  <c r="R1936" i="14" s="1"/>
  <c r="S1936" i="14"/>
  <c r="Q1808" i="14"/>
  <c r="R1808" i="14" s="1"/>
  <c r="S1808" i="14"/>
  <c r="Q1456" i="14"/>
  <c r="R1456" i="14" s="1"/>
  <c r="S1456" i="14"/>
  <c r="Q992" i="14"/>
  <c r="R992" i="14" s="1"/>
  <c r="S992" i="14"/>
  <c r="Q560" i="14"/>
  <c r="R560" i="14" s="1"/>
  <c r="S560" i="14"/>
  <c r="Q464" i="14"/>
  <c r="R464" i="14" s="1"/>
  <c r="S464" i="14"/>
  <c r="S960" i="14"/>
  <c r="S352" i="14"/>
  <c r="S4848" i="14"/>
  <c r="S4656" i="14"/>
  <c r="S4144" i="14"/>
  <c r="S2640" i="14"/>
  <c r="Q2891" i="14"/>
  <c r="R2891" i="14" s="1"/>
  <c r="S2891" i="14"/>
  <c r="Q2411" i="14"/>
  <c r="R2411" i="14" s="1"/>
  <c r="S2411" i="14"/>
  <c r="Q2331" i="14"/>
  <c r="R2331" i="14" s="1"/>
  <c r="S2331" i="14"/>
  <c r="Q2267" i="14"/>
  <c r="R2267" i="14" s="1"/>
  <c r="S2267" i="14"/>
  <c r="Q1899" i="14"/>
  <c r="R1899" i="14" s="1"/>
  <c r="S1899" i="14"/>
  <c r="Q1563" i="14"/>
  <c r="R1563" i="14" s="1"/>
  <c r="S1563" i="14"/>
  <c r="Q1499" i="14"/>
  <c r="R1499" i="14" s="1"/>
  <c r="S1499" i="14"/>
  <c r="Q795" i="14"/>
  <c r="R795" i="14" s="1"/>
  <c r="S795" i="14"/>
  <c r="Q763" i="14"/>
  <c r="R763" i="14" s="1"/>
  <c r="S763" i="14"/>
  <c r="Q667" i="14"/>
  <c r="R667" i="14" s="1"/>
  <c r="S667" i="14"/>
  <c r="Q427" i="14"/>
  <c r="R427" i="14" s="1"/>
  <c r="S427" i="14"/>
  <c r="Q235" i="14"/>
  <c r="R235" i="14" s="1"/>
  <c r="S235" i="14"/>
  <c r="Q3017" i="14"/>
  <c r="R3017" i="14" s="1"/>
  <c r="S3017" i="14"/>
  <c r="Q2265" i="14"/>
  <c r="R2265" i="14" s="1"/>
  <c r="S2265" i="14"/>
  <c r="Q2169" i="14"/>
  <c r="R2169" i="14" s="1"/>
  <c r="S2169" i="14"/>
  <c r="Q2041" i="14"/>
  <c r="R2041" i="14" s="1"/>
  <c r="S2041" i="14"/>
  <c r="Q1865" i="14"/>
  <c r="R1865" i="14" s="1"/>
  <c r="S1865" i="14"/>
  <c r="Q1721" i="14"/>
  <c r="R1721" i="14" s="1"/>
  <c r="S1721" i="14"/>
  <c r="Q1465" i="14"/>
  <c r="R1465" i="14" s="1"/>
  <c r="S1465" i="14"/>
  <c r="S4971" i="14"/>
  <c r="S4523" i="14"/>
  <c r="S4459" i="14"/>
  <c r="S4267" i="14"/>
  <c r="S4203" i="14"/>
  <c r="S4139" i="14"/>
  <c r="S4011" i="14"/>
  <c r="S3947" i="14"/>
  <c r="S3306" i="14"/>
  <c r="S3066" i="14"/>
  <c r="S2730" i="14"/>
  <c r="S2139" i="14"/>
  <c r="S2106" i="14"/>
  <c r="S1568" i="14"/>
  <c r="S1498" i="14"/>
  <c r="S154" i="14"/>
  <c r="Q1183" i="14"/>
  <c r="R1183" i="14" s="1"/>
  <c r="S1183" i="14"/>
  <c r="Q735" i="14"/>
  <c r="R735" i="14" s="1"/>
  <c r="S735" i="14"/>
  <c r="Q559" i="14"/>
  <c r="R559" i="14" s="1"/>
  <c r="S559" i="14"/>
  <c r="Q159" i="14"/>
  <c r="R159" i="14" s="1"/>
  <c r="S159" i="14"/>
  <c r="S3311" i="14"/>
  <c r="Q2830" i="14"/>
  <c r="R2830" i="14" s="1"/>
  <c r="S2830" i="14"/>
  <c r="Q2686" i="14"/>
  <c r="R2686" i="14" s="1"/>
  <c r="S2686" i="14"/>
  <c r="Q270" i="14"/>
  <c r="R270" i="14" s="1"/>
  <c r="S270" i="14"/>
  <c r="Q46" i="14"/>
  <c r="R46" i="14" s="1"/>
  <c r="S46" i="14"/>
  <c r="S3310" i="14"/>
  <c r="S3182" i="14"/>
  <c r="S2796" i="14"/>
  <c r="S2556" i="14"/>
  <c r="S2317" i="14"/>
  <c r="Q2863" i="14"/>
  <c r="R2863" i="14" s="1"/>
  <c r="S2863" i="14"/>
  <c r="Q2783" i="14"/>
  <c r="R2783" i="14" s="1"/>
  <c r="S2783" i="14"/>
  <c r="Q1935" i="14"/>
  <c r="R1935" i="14" s="1"/>
  <c r="S1935" i="14"/>
  <c r="Q303" i="14"/>
  <c r="R303" i="14" s="1"/>
  <c r="S303" i="14"/>
  <c r="S3439" i="14"/>
  <c r="Q2717" i="14"/>
  <c r="R2717" i="14" s="1"/>
  <c r="S2717" i="14"/>
  <c r="Q1885" i="14"/>
  <c r="R1885" i="14" s="1"/>
  <c r="S1885" i="14"/>
  <c r="Q1053" i="14"/>
  <c r="R1053" i="14" s="1"/>
  <c r="S1053" i="14"/>
  <c r="Q957" i="14"/>
  <c r="R957" i="14" s="1"/>
  <c r="S957" i="14"/>
  <c r="S3309" i="14"/>
  <c r="S3181" i="14"/>
  <c r="S3071" i="14"/>
  <c r="S3053" i="14"/>
  <c r="S2748" i="14"/>
  <c r="S2412" i="14"/>
  <c r="Q463" i="14"/>
  <c r="R463" i="14" s="1"/>
  <c r="S463" i="14"/>
  <c r="Q2940" i="14"/>
  <c r="R2940" i="14" s="1"/>
  <c r="S2940" i="14"/>
  <c r="Q2332" i="14"/>
  <c r="R2332" i="14" s="1"/>
  <c r="S2332" i="14"/>
  <c r="Q1996" i="14"/>
  <c r="R1996" i="14" s="1"/>
  <c r="S1996" i="14"/>
  <c r="Q1340" i="14"/>
  <c r="R1340" i="14" s="1"/>
  <c r="S1340" i="14"/>
  <c r="Q540" i="14"/>
  <c r="R540" i="14" s="1"/>
  <c r="S540" i="14"/>
  <c r="Q300" i="14"/>
  <c r="R300" i="14" s="1"/>
  <c r="S300" i="14"/>
  <c r="S3180" i="14"/>
  <c r="S3070" i="14"/>
  <c r="S1886" i="14"/>
  <c r="S1247" i="14"/>
  <c r="Q5028" i="14"/>
  <c r="R5028" i="14" s="1"/>
  <c r="Q4980" i="14"/>
  <c r="R4980" i="14" s="1"/>
  <c r="Q4932" i="14"/>
  <c r="R4932" i="14" s="1"/>
  <c r="Q4884" i="14"/>
  <c r="R4884" i="14" s="1"/>
  <c r="Q4836" i="14"/>
  <c r="R4836" i="14" s="1"/>
  <c r="Q4740" i="14"/>
  <c r="R4740" i="14" s="1"/>
  <c r="Q4692" i="14"/>
  <c r="R4692" i="14" s="1"/>
  <c r="Q4644" i="14"/>
  <c r="R4644" i="14" s="1"/>
  <c r="Q4612" i="14"/>
  <c r="R4612" i="14" s="1"/>
  <c r="Q4564" i="14"/>
  <c r="R4564" i="14" s="1"/>
  <c r="Q4516" i="14"/>
  <c r="R4516" i="14" s="1"/>
  <c r="Q4468" i="14"/>
  <c r="R4468" i="14" s="1"/>
  <c r="Q4404" i="14"/>
  <c r="R4404" i="14" s="1"/>
  <c r="Q4372" i="14"/>
  <c r="R4372" i="14" s="1"/>
  <c r="Q4244" i="14"/>
  <c r="R4244" i="14" s="1"/>
  <c r="Q4196" i="14"/>
  <c r="R4196" i="14" s="1"/>
  <c r="Q4132" i="14"/>
  <c r="R4132" i="14" s="1"/>
  <c r="Q4004" i="14"/>
  <c r="R4004" i="14" s="1"/>
  <c r="Q3956" i="14"/>
  <c r="R3956" i="14" s="1"/>
  <c r="Q3908" i="14"/>
  <c r="R3908" i="14" s="1"/>
  <c r="Q3860" i="14"/>
  <c r="R3860" i="14" s="1"/>
  <c r="Q3812" i="14"/>
  <c r="R3812" i="14" s="1"/>
  <c r="Q3764" i="14"/>
  <c r="R3764" i="14" s="1"/>
  <c r="Q3716" i="14"/>
  <c r="R3716" i="14" s="1"/>
  <c r="Q3668" i="14"/>
  <c r="R3668" i="14" s="1"/>
  <c r="Q3620" i="14"/>
  <c r="R3620" i="14" s="1"/>
  <c r="Q3556" i="14"/>
  <c r="R3556" i="14" s="1"/>
  <c r="Q3524" i="14"/>
  <c r="R3524" i="14" s="1"/>
  <c r="Q3444" i="14"/>
  <c r="R3444" i="14" s="1"/>
  <c r="Q3396" i="14"/>
  <c r="R3396" i="14" s="1"/>
  <c r="Q3348" i="14"/>
  <c r="R3348" i="14" s="1"/>
  <c r="Q3300" i="14"/>
  <c r="R3300" i="14" s="1"/>
  <c r="Q3252" i="14"/>
  <c r="R3252" i="14" s="1"/>
  <c r="Q3204" i="14"/>
  <c r="R3204" i="14" s="1"/>
  <c r="Q3156" i="14"/>
  <c r="R3156" i="14" s="1"/>
  <c r="Q3092" i="14"/>
  <c r="R3092" i="14" s="1"/>
  <c r="Q3028" i="14"/>
  <c r="R3028" i="14" s="1"/>
  <c r="Q2980" i="14"/>
  <c r="R2980" i="14" s="1"/>
  <c r="Q2932" i="14"/>
  <c r="R2932" i="14" s="1"/>
  <c r="Q2884" i="14"/>
  <c r="R2884" i="14" s="1"/>
  <c r="Q2820" i="14"/>
  <c r="R2820" i="14" s="1"/>
  <c r="Q2772" i="14"/>
  <c r="R2772" i="14" s="1"/>
  <c r="Q2724" i="14"/>
  <c r="R2724" i="14" s="1"/>
  <c r="Q2692" i="14"/>
  <c r="R2692" i="14" s="1"/>
  <c r="Q2628" i="14"/>
  <c r="R2628" i="14" s="1"/>
  <c r="Q2580" i="14"/>
  <c r="R2580" i="14" s="1"/>
  <c r="Q2516" i="14"/>
  <c r="R2516" i="14" s="1"/>
  <c r="Q2484" i="14"/>
  <c r="R2484" i="14" s="1"/>
  <c r="Q2436" i="14"/>
  <c r="R2436" i="14" s="1"/>
  <c r="Q2372" i="14"/>
  <c r="R2372" i="14" s="1"/>
  <c r="Q2308" i="14"/>
  <c r="R2308" i="14" s="1"/>
  <c r="Q2260" i="14"/>
  <c r="R2260" i="14" s="1"/>
  <c r="Q2132" i="14"/>
  <c r="R2132" i="14" s="1"/>
  <c r="Q2084" i="14"/>
  <c r="R2084" i="14" s="1"/>
  <c r="Q2036" i="14"/>
  <c r="R2036" i="14" s="1"/>
  <c r="Q1988" i="14"/>
  <c r="R1988" i="14" s="1"/>
  <c r="Q1940" i="14"/>
  <c r="R1940" i="14" s="1"/>
  <c r="Q1892" i="14"/>
  <c r="R1892" i="14" s="1"/>
  <c r="Q1844" i="14"/>
  <c r="R1844" i="14" s="1"/>
  <c r="Q1796" i="14"/>
  <c r="R1796" i="14" s="1"/>
  <c r="Q1748" i="14"/>
  <c r="R1748" i="14" s="1"/>
  <c r="Q1700" i="14"/>
  <c r="R1700" i="14" s="1"/>
  <c r="Q1604" i="14"/>
  <c r="R1604" i="14" s="1"/>
  <c r="Q1460" i="14"/>
  <c r="R1460" i="14" s="1"/>
  <c r="Q1396" i="14"/>
  <c r="R1396" i="14" s="1"/>
  <c r="Q1348" i="14"/>
  <c r="R1348" i="14" s="1"/>
  <c r="Q1300" i="14"/>
  <c r="R1300" i="14" s="1"/>
  <c r="Q1252" i="14"/>
  <c r="R1252" i="14" s="1"/>
  <c r="Q1188" i="14"/>
  <c r="R1188" i="14" s="1"/>
  <c r="Q1124" i="14"/>
  <c r="R1124" i="14" s="1"/>
  <c r="Q1076" i="14"/>
  <c r="R1076" i="14" s="1"/>
  <c r="Q1028" i="14"/>
  <c r="R1028" i="14" s="1"/>
  <c r="Q980" i="14"/>
  <c r="R980" i="14" s="1"/>
  <c r="Q932" i="14"/>
  <c r="R932" i="14" s="1"/>
  <c r="Q884" i="14"/>
  <c r="R884" i="14" s="1"/>
  <c r="Q820" i="14"/>
  <c r="R820" i="14" s="1"/>
  <c r="Q756" i="14"/>
  <c r="R756" i="14" s="1"/>
  <c r="Q708" i="14"/>
  <c r="R708" i="14" s="1"/>
  <c r="Q660" i="14"/>
  <c r="R660" i="14" s="1"/>
  <c r="Q516" i="14"/>
  <c r="R516" i="14" s="1"/>
  <c r="Q468" i="14"/>
  <c r="R468" i="14" s="1"/>
  <c r="Q404" i="14"/>
  <c r="R404" i="14" s="1"/>
  <c r="Q356" i="14"/>
  <c r="R356" i="14" s="1"/>
  <c r="Q292" i="14"/>
  <c r="R292" i="14" s="1"/>
  <c r="Q244" i="14"/>
  <c r="R244" i="14" s="1"/>
  <c r="Q180" i="14"/>
  <c r="R180" i="14" s="1"/>
  <c r="Q132" i="14"/>
  <c r="R132" i="14" s="1"/>
  <c r="Q68" i="14"/>
  <c r="R68" i="14" s="1"/>
  <c r="Q20" i="14"/>
  <c r="R20" i="14" s="1"/>
  <c r="Q5107" i="14"/>
  <c r="R5107" i="14" s="1"/>
  <c r="Q4979" i="14"/>
  <c r="R4979" i="14" s="1"/>
  <c r="Q4915" i="14"/>
  <c r="R4915" i="14" s="1"/>
  <c r="Q4883" i="14"/>
  <c r="R4883" i="14" s="1"/>
  <c r="Q4819" i="14"/>
  <c r="R4819" i="14" s="1"/>
  <c r="Q4771" i="14"/>
  <c r="R4771" i="14" s="1"/>
  <c r="Q4723" i="14"/>
  <c r="R4723" i="14" s="1"/>
  <c r="Q4675" i="14"/>
  <c r="R4675" i="14" s="1"/>
  <c r="Q4563" i="14"/>
  <c r="R4563" i="14" s="1"/>
  <c r="Q4515" i="14"/>
  <c r="R4515" i="14" s="1"/>
  <c r="Q5108" i="14"/>
  <c r="R5108" i="14" s="1"/>
  <c r="Q5012" i="14"/>
  <c r="R5012" i="14" s="1"/>
  <c r="Q4964" i="14"/>
  <c r="R4964" i="14" s="1"/>
  <c r="Q4916" i="14"/>
  <c r="R4916" i="14" s="1"/>
  <c r="Q4868" i="14"/>
  <c r="R4868" i="14" s="1"/>
  <c r="Q4708" i="14"/>
  <c r="R4708" i="14" s="1"/>
  <c r="Q4548" i="14"/>
  <c r="R4548" i="14" s="1"/>
  <c r="Q4500" i="14"/>
  <c r="R4500" i="14" s="1"/>
  <c r="Q4436" i="14"/>
  <c r="R4436" i="14" s="1"/>
  <c r="Q4420" i="14"/>
  <c r="R4420" i="14" s="1"/>
  <c r="Q4308" i="14"/>
  <c r="R4308" i="14" s="1"/>
  <c r="Q4212" i="14"/>
  <c r="R4212" i="14" s="1"/>
  <c r="Q4164" i="14"/>
  <c r="R4164" i="14" s="1"/>
  <c r="Q4052" i="14"/>
  <c r="R4052" i="14" s="1"/>
  <c r="Q4020" i="14"/>
  <c r="R4020" i="14" s="1"/>
  <c r="Q3988" i="14"/>
  <c r="R3988" i="14" s="1"/>
  <c r="Q3940" i="14"/>
  <c r="R3940" i="14" s="1"/>
  <c r="Q3892" i="14"/>
  <c r="R3892" i="14" s="1"/>
  <c r="Q3780" i="14"/>
  <c r="R3780" i="14" s="1"/>
  <c r="Q3732" i="14"/>
  <c r="R3732" i="14" s="1"/>
  <c r="Q3684" i="14"/>
  <c r="R3684" i="14" s="1"/>
  <c r="Q3652" i="14"/>
  <c r="R3652" i="14" s="1"/>
  <c r="Q3604" i="14"/>
  <c r="R3604" i="14" s="1"/>
  <c r="Q3572" i="14"/>
  <c r="R3572" i="14" s="1"/>
  <c r="Q3460" i="14"/>
  <c r="R3460" i="14" s="1"/>
  <c r="Q3412" i="14"/>
  <c r="R3412" i="14" s="1"/>
  <c r="Q3380" i="14"/>
  <c r="R3380" i="14" s="1"/>
  <c r="Q3316" i="14"/>
  <c r="R3316" i="14" s="1"/>
  <c r="Q3284" i="14"/>
  <c r="R3284" i="14" s="1"/>
  <c r="Q3236" i="14"/>
  <c r="R3236" i="14" s="1"/>
  <c r="Q3188" i="14"/>
  <c r="R3188" i="14" s="1"/>
  <c r="Q3140" i="14"/>
  <c r="R3140" i="14" s="1"/>
  <c r="Q3108" i="14"/>
  <c r="R3108" i="14" s="1"/>
  <c r="Q3060" i="14"/>
  <c r="R3060" i="14" s="1"/>
  <c r="Q3012" i="14"/>
  <c r="R3012" i="14" s="1"/>
  <c r="Q2964" i="14"/>
  <c r="R2964" i="14" s="1"/>
  <c r="Q2916" i="14"/>
  <c r="R2916" i="14" s="1"/>
  <c r="Q2868" i="14"/>
  <c r="R2868" i="14" s="1"/>
  <c r="Q2836" i="14"/>
  <c r="R2836" i="14" s="1"/>
  <c r="Q2788" i="14"/>
  <c r="R2788" i="14" s="1"/>
  <c r="Q2740" i="14"/>
  <c r="R2740" i="14" s="1"/>
  <c r="Q2644" i="14"/>
  <c r="R2644" i="14" s="1"/>
  <c r="Q2596" i="14"/>
  <c r="R2596" i="14" s="1"/>
  <c r="Q2548" i="14"/>
  <c r="R2548" i="14" s="1"/>
  <c r="Q2500" i="14"/>
  <c r="R2500" i="14" s="1"/>
  <c r="Q2452" i="14"/>
  <c r="R2452" i="14" s="1"/>
  <c r="Q2404" i="14"/>
  <c r="R2404" i="14" s="1"/>
  <c r="Q2356" i="14"/>
  <c r="R2356" i="14" s="1"/>
  <c r="Q2340" i="14"/>
  <c r="R2340" i="14" s="1"/>
  <c r="Q2276" i="14"/>
  <c r="R2276" i="14" s="1"/>
  <c r="Q2228" i="14"/>
  <c r="R2228" i="14" s="1"/>
  <c r="Q2196" i="14"/>
  <c r="R2196" i="14" s="1"/>
  <c r="Q2148" i="14"/>
  <c r="R2148" i="14" s="1"/>
  <c r="Q2100" i="14"/>
  <c r="R2100" i="14" s="1"/>
  <c r="Q2052" i="14"/>
  <c r="R2052" i="14" s="1"/>
  <c r="Q2004" i="14"/>
  <c r="R2004" i="14" s="1"/>
  <c r="Q1956" i="14"/>
  <c r="R1956" i="14" s="1"/>
  <c r="Q1908" i="14"/>
  <c r="R1908" i="14" s="1"/>
  <c r="Q1876" i="14"/>
  <c r="R1876" i="14" s="1"/>
  <c r="Q1812" i="14"/>
  <c r="R1812" i="14" s="1"/>
  <c r="Q1732" i="14"/>
  <c r="R1732" i="14" s="1"/>
  <c r="Q1684" i="14"/>
  <c r="R1684" i="14" s="1"/>
  <c r="Q1620" i="14"/>
  <c r="R1620" i="14" s="1"/>
  <c r="Q1572" i="14"/>
  <c r="R1572" i="14" s="1"/>
  <c r="Q1540" i="14"/>
  <c r="R1540" i="14" s="1"/>
  <c r="Q1492" i="14"/>
  <c r="R1492" i="14" s="1"/>
  <c r="Q1444" i="14"/>
  <c r="R1444" i="14" s="1"/>
  <c r="Q1412" i="14"/>
  <c r="R1412" i="14" s="1"/>
  <c r="Q1364" i="14"/>
  <c r="R1364" i="14" s="1"/>
  <c r="Q1316" i="14"/>
  <c r="R1316" i="14" s="1"/>
  <c r="Q1268" i="14"/>
  <c r="R1268" i="14" s="1"/>
  <c r="Q1220" i="14"/>
  <c r="R1220" i="14" s="1"/>
  <c r="Q1172" i="14"/>
  <c r="R1172" i="14" s="1"/>
  <c r="Q1140" i="14"/>
  <c r="R1140" i="14" s="1"/>
  <c r="Q1092" i="14"/>
  <c r="R1092" i="14" s="1"/>
  <c r="Q1044" i="14"/>
  <c r="R1044" i="14" s="1"/>
  <c r="Q996" i="14"/>
  <c r="R996" i="14" s="1"/>
  <c r="Q948" i="14"/>
  <c r="R948" i="14" s="1"/>
  <c r="Q900" i="14"/>
  <c r="R900" i="14" s="1"/>
  <c r="Q852" i="14"/>
  <c r="R852" i="14" s="1"/>
  <c r="Q804" i="14"/>
  <c r="R804" i="14" s="1"/>
  <c r="Q772" i="14"/>
  <c r="R772" i="14" s="1"/>
  <c r="Q724" i="14"/>
  <c r="R724" i="14" s="1"/>
  <c r="Q692" i="14"/>
  <c r="R692" i="14" s="1"/>
  <c r="Q644" i="14"/>
  <c r="R644" i="14" s="1"/>
  <c r="Q612" i="14"/>
  <c r="R612" i="14" s="1"/>
  <c r="Q564" i="14"/>
  <c r="R564" i="14" s="1"/>
  <c r="Q452" i="14"/>
  <c r="R452" i="14" s="1"/>
  <c r="Q420" i="14"/>
  <c r="R420" i="14" s="1"/>
  <c r="Q372" i="14"/>
  <c r="R372" i="14" s="1"/>
  <c r="Q324" i="14"/>
  <c r="R324" i="14" s="1"/>
  <c r="Q276" i="14"/>
  <c r="R276" i="14" s="1"/>
  <c r="Q228" i="14"/>
  <c r="R228" i="14" s="1"/>
  <c r="Q196" i="14"/>
  <c r="R196" i="14" s="1"/>
  <c r="Q148" i="14"/>
  <c r="R148" i="14" s="1"/>
  <c r="Q100" i="14"/>
  <c r="R100" i="14" s="1"/>
  <c r="Q52" i="14"/>
  <c r="R52" i="14" s="1"/>
  <c r="Q5059" i="14"/>
  <c r="R5059" i="14" s="1"/>
  <c r="Q5011" i="14"/>
  <c r="R5011" i="14" s="1"/>
  <c r="Q4963" i="14"/>
  <c r="R4963" i="14" s="1"/>
  <c r="Q4931" i="14"/>
  <c r="R4931" i="14" s="1"/>
  <c r="Q4835" i="14"/>
  <c r="R4835" i="14" s="1"/>
  <c r="Q4787" i="14"/>
  <c r="R4787" i="14" s="1"/>
  <c r="Q4691" i="14"/>
  <c r="R4691" i="14" s="1"/>
  <c r="Q4611" i="14"/>
  <c r="R4611" i="14" s="1"/>
  <c r="Q4579" i="14"/>
  <c r="R4579" i="14" s="1"/>
  <c r="Q4531" i="14"/>
  <c r="R4531" i="14" s="1"/>
  <c r="Q5084" i="14"/>
  <c r="R5084" i="14" s="1"/>
  <c r="Q5052" i="14"/>
  <c r="R5052" i="14" s="1"/>
  <c r="Q5020" i="14"/>
  <c r="R5020" i="14" s="1"/>
  <c r="Q4956" i="14"/>
  <c r="R4956" i="14" s="1"/>
  <c r="Q4924" i="14"/>
  <c r="R4924" i="14" s="1"/>
  <c r="Q4812" i="14"/>
  <c r="R4812" i="14" s="1"/>
  <c r="Q4780" i="14"/>
  <c r="R4780" i="14" s="1"/>
  <c r="Q4748" i="14"/>
  <c r="R4748" i="14" s="1"/>
  <c r="Q4732" i="14"/>
  <c r="R4732" i="14" s="1"/>
  <c r="Q4700" i="14"/>
  <c r="R4700" i="14" s="1"/>
  <c r="Q4668" i="14"/>
  <c r="R4668" i="14" s="1"/>
  <c r="Q4636" i="14"/>
  <c r="R4636" i="14" s="1"/>
  <c r="Q4604" i="14"/>
  <c r="R4604" i="14" s="1"/>
  <c r="Q4588" i="14"/>
  <c r="R4588" i="14" s="1"/>
  <c r="Q4556" i="14"/>
  <c r="R4556" i="14" s="1"/>
  <c r="Q4524" i="14"/>
  <c r="R4524" i="14" s="1"/>
  <c r="Q4492" i="14"/>
  <c r="R4492" i="14" s="1"/>
  <c r="Q4428" i="14"/>
  <c r="R4428" i="14" s="1"/>
  <c r="Q4396" i="14"/>
  <c r="R4396" i="14" s="1"/>
  <c r="Q4364" i="14"/>
  <c r="R4364" i="14" s="1"/>
  <c r="Q4332" i="14"/>
  <c r="R4332" i="14" s="1"/>
  <c r="Q4300" i="14"/>
  <c r="R4300" i="14" s="1"/>
  <c r="Q4268" i="14"/>
  <c r="R4268" i="14" s="1"/>
  <c r="Q4236" i="14"/>
  <c r="R4236" i="14" s="1"/>
  <c r="Q4204" i="14"/>
  <c r="R4204" i="14" s="1"/>
  <c r="Q4188" i="14"/>
  <c r="R4188" i="14" s="1"/>
  <c r="Q4156" i="14"/>
  <c r="R4156" i="14" s="1"/>
  <c r="Q4108" i="14"/>
  <c r="R4108" i="14" s="1"/>
  <c r="Q4092" i="14"/>
  <c r="R4092" i="14" s="1"/>
  <c r="Q4076" i="14"/>
  <c r="R4076" i="14" s="1"/>
  <c r="Q4060" i="14"/>
  <c r="R4060" i="14" s="1"/>
  <c r="Q4044" i="14"/>
  <c r="R4044" i="14" s="1"/>
  <c r="Q4028" i="14"/>
  <c r="R4028" i="14" s="1"/>
  <c r="Q3996" i="14"/>
  <c r="R3996" i="14" s="1"/>
  <c r="Q3980" i="14"/>
  <c r="R3980" i="14" s="1"/>
  <c r="Q3948" i="14"/>
  <c r="R3948" i="14" s="1"/>
  <c r="Q3932" i="14"/>
  <c r="R3932" i="14" s="1"/>
  <c r="Q3916" i="14"/>
  <c r="R3916" i="14" s="1"/>
  <c r="Q3900" i="14"/>
  <c r="R3900" i="14" s="1"/>
  <c r="Q3868" i="14"/>
  <c r="R3868" i="14" s="1"/>
  <c r="Q3852" i="14"/>
  <c r="R3852" i="14" s="1"/>
  <c r="Q3836" i="14"/>
  <c r="R3836" i="14" s="1"/>
  <c r="Q3820" i="14"/>
  <c r="R3820" i="14" s="1"/>
  <c r="Q3804" i="14"/>
  <c r="R3804" i="14" s="1"/>
  <c r="Q3788" i="14"/>
  <c r="R3788" i="14" s="1"/>
  <c r="Q3772" i="14"/>
  <c r="R3772" i="14" s="1"/>
  <c r="Q3740" i="14"/>
  <c r="R3740" i="14" s="1"/>
  <c r="Q3724" i="14"/>
  <c r="R3724" i="14" s="1"/>
  <c r="Q3708" i="14"/>
  <c r="R3708" i="14" s="1"/>
  <c r="Q3692" i="14"/>
  <c r="R3692" i="14" s="1"/>
  <c r="Q3676" i="14"/>
  <c r="R3676" i="14" s="1"/>
  <c r="Q3660" i="14"/>
  <c r="R3660" i="14" s="1"/>
  <c r="Q3644" i="14"/>
  <c r="R3644" i="14" s="1"/>
  <c r="Q3628" i="14"/>
  <c r="R3628" i="14" s="1"/>
  <c r="Q3612" i="14"/>
  <c r="R3612" i="14" s="1"/>
  <c r="Q3596" i="14"/>
  <c r="R3596" i="14" s="1"/>
  <c r="Q3580" i="14"/>
  <c r="R3580" i="14" s="1"/>
  <c r="Q3564" i="14"/>
  <c r="R3564" i="14" s="1"/>
  <c r="Q3548" i="14"/>
  <c r="R3548" i="14" s="1"/>
  <c r="Q3532" i="14"/>
  <c r="R3532" i="14" s="1"/>
  <c r="Q3516" i="14"/>
  <c r="R3516" i="14" s="1"/>
  <c r="Q3500" i="14"/>
  <c r="R3500" i="14" s="1"/>
  <c r="Q3484" i="14"/>
  <c r="R3484" i="14" s="1"/>
  <c r="Q3468" i="14"/>
  <c r="R3468" i="14" s="1"/>
  <c r="Q3452" i="14"/>
  <c r="R3452" i="14" s="1"/>
  <c r="Q3436" i="14"/>
  <c r="R3436" i="14" s="1"/>
  <c r="Q3420" i="14"/>
  <c r="R3420" i="14" s="1"/>
  <c r="Q3388" i="14"/>
  <c r="R3388" i="14" s="1"/>
  <c r="Q3372" i="14"/>
  <c r="R3372" i="14" s="1"/>
  <c r="Q3356" i="14"/>
  <c r="R3356" i="14" s="1"/>
  <c r="Q3340" i="14"/>
  <c r="R3340" i="14" s="1"/>
  <c r="Q3324" i="14"/>
  <c r="R3324" i="14" s="1"/>
  <c r="Q3308" i="14"/>
  <c r="R3308" i="14" s="1"/>
  <c r="Q3260" i="14"/>
  <c r="R3260" i="14" s="1"/>
  <c r="Q5" i="14"/>
  <c r="R5" i="14" s="1"/>
  <c r="Q5099" i="14"/>
  <c r="R5099" i="14" s="1"/>
  <c r="Q5083" i="14"/>
  <c r="R5083" i="14" s="1"/>
  <c r="Q5067" i="14"/>
  <c r="R5067" i="14" s="1"/>
  <c r="Q5051" i="14"/>
  <c r="R5051" i="14" s="1"/>
  <c r="Q5035" i="14"/>
  <c r="R5035" i="14" s="1"/>
  <c r="Q5019" i="14"/>
  <c r="R5019" i="14" s="1"/>
  <c r="Q5003" i="14"/>
  <c r="R5003" i="14" s="1"/>
  <c r="Q4955" i="14"/>
  <c r="R4955" i="14" s="1"/>
  <c r="Q4939" i="14"/>
  <c r="R4939" i="14" s="1"/>
  <c r="Q4923" i="14"/>
  <c r="R4923" i="14" s="1"/>
  <c r="Q4907" i="14"/>
  <c r="R4907" i="14" s="1"/>
  <c r="Q4859" i="14"/>
  <c r="R4859" i="14" s="1"/>
  <c r="Q4843" i="14"/>
  <c r="R4843" i="14" s="1"/>
  <c r="Q4827" i="14"/>
  <c r="R4827" i="14" s="1"/>
  <c r="Q4811" i="14"/>
  <c r="R4811" i="14" s="1"/>
  <c r="Q4795" i="14"/>
  <c r="R4795" i="14" s="1"/>
  <c r="Q4779" i="14"/>
  <c r="R4779" i="14" s="1"/>
  <c r="Q4763" i="14"/>
  <c r="R4763" i="14" s="1"/>
  <c r="Q4747" i="14"/>
  <c r="R4747" i="14" s="1"/>
  <c r="Q4731" i="14"/>
  <c r="R4731" i="14" s="1"/>
  <c r="Q4715" i="14"/>
  <c r="R4715" i="14" s="1"/>
  <c r="Q4699" i="14"/>
  <c r="R4699" i="14" s="1"/>
  <c r="Q4667" i="14"/>
  <c r="R4667" i="14" s="1"/>
  <c r="Q4651" i="14"/>
  <c r="R4651" i="14" s="1"/>
  <c r="Q4635" i="14"/>
  <c r="R4635" i="14" s="1"/>
  <c r="Q4603" i="14"/>
  <c r="R4603" i="14" s="1"/>
  <c r="Q4587" i="14"/>
  <c r="R4587" i="14" s="1"/>
  <c r="Q4571" i="14"/>
  <c r="R4571" i="14" s="1"/>
  <c r="Q4555" i="14"/>
  <c r="R4555" i="14" s="1"/>
  <c r="Q5092" i="14"/>
  <c r="R5092" i="14" s="1"/>
  <c r="Q4996" i="14"/>
  <c r="R4996" i="14" s="1"/>
  <c r="Q4948" i="14"/>
  <c r="R4948" i="14" s="1"/>
  <c r="Q4900" i="14"/>
  <c r="R4900" i="14" s="1"/>
  <c r="Q4852" i="14"/>
  <c r="R4852" i="14" s="1"/>
  <c r="Q4820" i="14"/>
  <c r="R4820" i="14" s="1"/>
  <c r="Q4724" i="14"/>
  <c r="R4724" i="14" s="1"/>
  <c r="Q4676" i="14"/>
  <c r="R4676" i="14" s="1"/>
  <c r="Q4628" i="14"/>
  <c r="R4628" i="14" s="1"/>
  <c r="Q4580" i="14"/>
  <c r="R4580" i="14" s="1"/>
  <c r="Q4532" i="14"/>
  <c r="R4532" i="14" s="1"/>
  <c r="Q4484" i="14"/>
  <c r="R4484" i="14" s="1"/>
  <c r="Q4452" i="14"/>
  <c r="R4452" i="14" s="1"/>
  <c r="Q4388" i="14"/>
  <c r="R4388" i="14" s="1"/>
  <c r="Q4324" i="14"/>
  <c r="R4324" i="14" s="1"/>
  <c r="Q4276" i="14"/>
  <c r="R4276" i="14" s="1"/>
  <c r="Q4228" i="14"/>
  <c r="R4228" i="14" s="1"/>
  <c r="Q4180" i="14"/>
  <c r="R4180" i="14" s="1"/>
  <c r="Q4148" i="14"/>
  <c r="R4148" i="14" s="1"/>
  <c r="Q4116" i="14"/>
  <c r="R4116" i="14" s="1"/>
  <c r="Q4084" i="14"/>
  <c r="R4084" i="14" s="1"/>
  <c r="Q4036" i="14"/>
  <c r="R4036" i="14" s="1"/>
  <c r="Q3972" i="14"/>
  <c r="R3972" i="14" s="1"/>
  <c r="Q3924" i="14"/>
  <c r="R3924" i="14" s="1"/>
  <c r="Q3876" i="14"/>
  <c r="R3876" i="14" s="1"/>
  <c r="Q3844" i="14"/>
  <c r="R3844" i="14" s="1"/>
  <c r="Q3796" i="14"/>
  <c r="R3796" i="14" s="1"/>
  <c r="Q3748" i="14"/>
  <c r="R3748" i="14" s="1"/>
  <c r="Q3700" i="14"/>
  <c r="R3700" i="14" s="1"/>
  <c r="Q3588" i="14"/>
  <c r="R3588" i="14" s="1"/>
  <c r="Q3540" i="14"/>
  <c r="R3540" i="14" s="1"/>
  <c r="Q3508" i="14"/>
  <c r="R3508" i="14" s="1"/>
  <c r="Q3476" i="14"/>
  <c r="R3476" i="14" s="1"/>
  <c r="Q3428" i="14"/>
  <c r="R3428" i="14" s="1"/>
  <c r="Q3364" i="14"/>
  <c r="R3364" i="14" s="1"/>
  <c r="Q3332" i="14"/>
  <c r="R3332" i="14" s="1"/>
  <c r="Q3268" i="14"/>
  <c r="R3268" i="14" s="1"/>
  <c r="Q3220" i="14"/>
  <c r="R3220" i="14" s="1"/>
  <c r="Q3172" i="14"/>
  <c r="R3172" i="14" s="1"/>
  <c r="Q3124" i="14"/>
  <c r="R3124" i="14" s="1"/>
  <c r="Q3076" i="14"/>
  <c r="R3076" i="14" s="1"/>
  <c r="Q3044" i="14"/>
  <c r="R3044" i="14" s="1"/>
  <c r="Q2996" i="14"/>
  <c r="R2996" i="14" s="1"/>
  <c r="Q2948" i="14"/>
  <c r="R2948" i="14" s="1"/>
  <c r="Q2852" i="14"/>
  <c r="R2852" i="14" s="1"/>
  <c r="Q2804" i="14"/>
  <c r="R2804" i="14" s="1"/>
  <c r="Q2756" i="14"/>
  <c r="R2756" i="14" s="1"/>
  <c r="Q2708" i="14"/>
  <c r="R2708" i="14" s="1"/>
  <c r="Q2660" i="14"/>
  <c r="R2660" i="14" s="1"/>
  <c r="Q2612" i="14"/>
  <c r="R2612" i="14" s="1"/>
  <c r="Q2564" i="14"/>
  <c r="R2564" i="14" s="1"/>
  <c r="Q2532" i="14"/>
  <c r="R2532" i="14" s="1"/>
  <c r="Q2420" i="14"/>
  <c r="R2420" i="14" s="1"/>
  <c r="Q2388" i="14"/>
  <c r="R2388" i="14" s="1"/>
  <c r="Q2324" i="14"/>
  <c r="R2324" i="14" s="1"/>
  <c r="Q2292" i="14"/>
  <c r="R2292" i="14" s="1"/>
  <c r="Q2244" i="14"/>
  <c r="R2244" i="14" s="1"/>
  <c r="Q2212" i="14"/>
  <c r="R2212" i="14" s="1"/>
  <c r="Q2164" i="14"/>
  <c r="R2164" i="14" s="1"/>
  <c r="Q2116" i="14"/>
  <c r="R2116" i="14" s="1"/>
  <c r="Q2068" i="14"/>
  <c r="R2068" i="14" s="1"/>
  <c r="Q2020" i="14"/>
  <c r="R2020" i="14" s="1"/>
  <c r="Q1972" i="14"/>
  <c r="R1972" i="14" s="1"/>
  <c r="Q1924" i="14"/>
  <c r="R1924" i="14" s="1"/>
  <c r="Q1860" i="14"/>
  <c r="R1860" i="14" s="1"/>
  <c r="Q1828" i="14"/>
  <c r="R1828" i="14" s="1"/>
  <c r="Q1780" i="14"/>
  <c r="R1780" i="14" s="1"/>
  <c r="Q1668" i="14"/>
  <c r="R1668" i="14" s="1"/>
  <c r="Q1636" i="14"/>
  <c r="R1636" i="14" s="1"/>
  <c r="Q1588" i="14"/>
  <c r="R1588" i="14" s="1"/>
  <c r="Q1556" i="14"/>
  <c r="R1556" i="14" s="1"/>
  <c r="Q1508" i="14"/>
  <c r="R1508" i="14" s="1"/>
  <c r="Q1476" i="14"/>
  <c r="R1476" i="14" s="1"/>
  <c r="Q1428" i="14"/>
  <c r="R1428" i="14" s="1"/>
  <c r="Q1380" i="14"/>
  <c r="R1380" i="14" s="1"/>
  <c r="Q1332" i="14"/>
  <c r="R1332" i="14" s="1"/>
  <c r="Q1284" i="14"/>
  <c r="R1284" i="14" s="1"/>
  <c r="Q1236" i="14"/>
  <c r="R1236" i="14" s="1"/>
  <c r="Q1204" i="14"/>
  <c r="R1204" i="14" s="1"/>
  <c r="Q1156" i="14"/>
  <c r="R1156" i="14" s="1"/>
  <c r="Q1108" i="14"/>
  <c r="R1108" i="14" s="1"/>
  <c r="Q1060" i="14"/>
  <c r="R1060" i="14" s="1"/>
  <c r="Q1012" i="14"/>
  <c r="R1012" i="14" s="1"/>
  <c r="Q964" i="14"/>
  <c r="R964" i="14" s="1"/>
  <c r="Q916" i="14"/>
  <c r="R916" i="14" s="1"/>
  <c r="Q868" i="14"/>
  <c r="R868" i="14" s="1"/>
  <c r="Q836" i="14"/>
  <c r="R836" i="14" s="1"/>
  <c r="Q788" i="14"/>
  <c r="R788" i="14" s="1"/>
  <c r="Q740" i="14"/>
  <c r="R740" i="14" s="1"/>
  <c r="Q676" i="14"/>
  <c r="R676" i="14" s="1"/>
  <c r="Q628" i="14"/>
  <c r="R628" i="14" s="1"/>
  <c r="Q596" i="14"/>
  <c r="R596" i="14" s="1"/>
  <c r="Q580" i="14"/>
  <c r="R580" i="14" s="1"/>
  <c r="Q532" i="14"/>
  <c r="R532" i="14" s="1"/>
  <c r="Q484" i="14"/>
  <c r="R484" i="14" s="1"/>
  <c r="Q436" i="14"/>
  <c r="R436" i="14" s="1"/>
  <c r="Q388" i="14"/>
  <c r="R388" i="14" s="1"/>
  <c r="Q340" i="14"/>
  <c r="R340" i="14" s="1"/>
  <c r="Q308" i="14"/>
  <c r="R308" i="14" s="1"/>
  <c r="Q260" i="14"/>
  <c r="R260" i="14" s="1"/>
  <c r="Q212" i="14"/>
  <c r="R212" i="14" s="1"/>
  <c r="Q164" i="14"/>
  <c r="R164" i="14" s="1"/>
  <c r="Q116" i="14"/>
  <c r="R116" i="14" s="1"/>
  <c r="Q84" i="14"/>
  <c r="R84" i="14" s="1"/>
  <c r="Q36" i="14"/>
  <c r="R36" i="14" s="1"/>
  <c r="Q5075" i="14"/>
  <c r="R5075" i="14" s="1"/>
  <c r="Q5043" i="14"/>
  <c r="R5043" i="14" s="1"/>
  <c r="Q4995" i="14"/>
  <c r="R4995" i="14" s="1"/>
  <c r="Q4947" i="14"/>
  <c r="R4947" i="14" s="1"/>
  <c r="Q4851" i="14"/>
  <c r="R4851" i="14" s="1"/>
  <c r="Q4803" i="14"/>
  <c r="R4803" i="14" s="1"/>
  <c r="Q4707" i="14"/>
  <c r="R4707" i="14" s="1"/>
  <c r="Q4627" i="14"/>
  <c r="R4627" i="14" s="1"/>
  <c r="Q4595" i="14"/>
  <c r="R4595" i="14" s="1"/>
  <c r="Q4547" i="14"/>
  <c r="R4547" i="14" s="1"/>
  <c r="Q4499" i="14"/>
  <c r="R4499" i="14" s="1"/>
  <c r="Q5100" i="14"/>
  <c r="R5100" i="14" s="1"/>
  <c r="Q5068" i="14"/>
  <c r="R5068" i="14" s="1"/>
  <c r="Q5036" i="14"/>
  <c r="R5036" i="14" s="1"/>
  <c r="Q5004" i="14"/>
  <c r="R5004" i="14" s="1"/>
  <c r="Q4972" i="14"/>
  <c r="R4972" i="14" s="1"/>
  <c r="Q4940" i="14"/>
  <c r="R4940" i="14" s="1"/>
  <c r="Q4908" i="14"/>
  <c r="R4908" i="14" s="1"/>
  <c r="Q4860" i="14"/>
  <c r="R4860" i="14" s="1"/>
  <c r="Q4828" i="14"/>
  <c r="R4828" i="14" s="1"/>
  <c r="Q4796" i="14"/>
  <c r="R4796" i="14" s="1"/>
  <c r="Q4764" i="14"/>
  <c r="R4764" i="14" s="1"/>
  <c r="Q4716" i="14"/>
  <c r="R4716" i="14" s="1"/>
  <c r="Q4684" i="14"/>
  <c r="R4684" i="14" s="1"/>
  <c r="Q4652" i="14"/>
  <c r="R4652" i="14" s="1"/>
  <c r="Q4540" i="14"/>
  <c r="R4540" i="14" s="1"/>
  <c r="Q4508" i="14"/>
  <c r="R4508" i="14" s="1"/>
  <c r="Q4444" i="14"/>
  <c r="R4444" i="14" s="1"/>
  <c r="Q4380" i="14"/>
  <c r="R4380" i="14" s="1"/>
  <c r="Q4348" i="14"/>
  <c r="R4348" i="14" s="1"/>
  <c r="Q4316" i="14"/>
  <c r="R4316" i="14" s="1"/>
  <c r="Q4284" i="14"/>
  <c r="R4284" i="14" s="1"/>
  <c r="Q4252" i="14"/>
  <c r="R4252" i="14" s="1"/>
  <c r="Q4220" i="14"/>
  <c r="R4220" i="14" s="1"/>
  <c r="Q4172" i="14"/>
  <c r="R4172" i="14" s="1"/>
  <c r="Q3292" i="14"/>
  <c r="R3292" i="14" s="1"/>
  <c r="Q5113" i="14"/>
  <c r="R5113" i="14" s="1"/>
  <c r="Q5097" i="14"/>
  <c r="R5097" i="14" s="1"/>
  <c r="Q5081" i="14"/>
  <c r="R5081" i="14" s="1"/>
  <c r="Q5065" i="14"/>
  <c r="R5065" i="14" s="1"/>
  <c r="Q5049" i="14"/>
  <c r="R5049" i="14" s="1"/>
  <c r="Q5033" i="14"/>
  <c r="R5033" i="14" s="1"/>
  <c r="Q5017" i="14"/>
  <c r="R5017" i="14" s="1"/>
  <c r="Q5001" i="14"/>
  <c r="R5001" i="14" s="1"/>
  <c r="Q4985" i="14"/>
  <c r="R4985" i="14" s="1"/>
  <c r="Q4969" i="14"/>
  <c r="R4969" i="14" s="1"/>
  <c r="Q4953" i="14"/>
  <c r="R4953" i="14" s="1"/>
  <c r="Q4937" i="14"/>
  <c r="R4937" i="14" s="1"/>
  <c r="Q4921" i="14"/>
  <c r="R4921" i="14" s="1"/>
  <c r="Q4905" i="14"/>
  <c r="R4905" i="14" s="1"/>
  <c r="Q4889" i="14"/>
  <c r="R4889" i="14" s="1"/>
  <c r="Q4873" i="14"/>
  <c r="R4873" i="14" s="1"/>
  <c r="Q4857" i="14"/>
  <c r="R4857" i="14" s="1"/>
  <c r="Q4841" i="14"/>
  <c r="R4841" i="14" s="1"/>
  <c r="Q4825" i="14"/>
  <c r="R4825" i="14" s="1"/>
  <c r="Q4809" i="14"/>
  <c r="R4809" i="14" s="1"/>
  <c r="Q4793" i="14"/>
  <c r="R4793" i="14" s="1"/>
  <c r="Q4777" i="14"/>
  <c r="R4777" i="14" s="1"/>
  <c r="Q4761" i="14"/>
  <c r="R4761" i="14" s="1"/>
  <c r="Q4745" i="14"/>
  <c r="R4745" i="14" s="1"/>
  <c r="Q4729" i="14"/>
  <c r="R4729" i="14" s="1"/>
  <c r="Q4713" i="14"/>
  <c r="R4713" i="14" s="1"/>
  <c r="Q4697" i="14"/>
  <c r="R4697" i="14" s="1"/>
  <c r="Q4681" i="14"/>
  <c r="R4681" i="14" s="1"/>
  <c r="Q4665" i="14"/>
  <c r="R4665" i="14" s="1"/>
  <c r="Q4649" i="14"/>
  <c r="R4649" i="14" s="1"/>
  <c r="Q4633" i="14"/>
  <c r="R4633" i="14" s="1"/>
  <c r="Q4617" i="14"/>
  <c r="R4617" i="14" s="1"/>
  <c r="Q4601" i="14"/>
  <c r="R4601" i="14" s="1"/>
  <c r="Q4585" i="14"/>
  <c r="R4585" i="14" s="1"/>
  <c r="Q4569" i="14"/>
  <c r="R4569" i="14" s="1"/>
  <c r="Q4553" i="14"/>
  <c r="R4553" i="14" s="1"/>
  <c r="Q4537" i="14"/>
  <c r="R4537" i="14" s="1"/>
  <c r="Q4521" i="14"/>
  <c r="R4521" i="14" s="1"/>
  <c r="Q4505" i="14"/>
  <c r="R4505" i="14" s="1"/>
  <c r="Q4489" i="14"/>
  <c r="R4489" i="14" s="1"/>
  <c r="Q4473" i="14"/>
  <c r="R4473" i="14" s="1"/>
  <c r="Q4457" i="14"/>
  <c r="R4457" i="14" s="1"/>
  <c r="Q4441" i="14"/>
  <c r="R4441" i="14" s="1"/>
  <c r="Q4425" i="14"/>
  <c r="R4425" i="14" s="1"/>
  <c r="Q4409" i="14"/>
  <c r="R4409" i="14" s="1"/>
  <c r="Q4393" i="14"/>
  <c r="R4393" i="14" s="1"/>
  <c r="Q4377" i="14"/>
  <c r="R4377" i="14" s="1"/>
  <c r="Q4361" i="14"/>
  <c r="R4361" i="14" s="1"/>
  <c r="Q4345" i="14"/>
  <c r="R4345" i="14" s="1"/>
  <c r="Q4329" i="14"/>
  <c r="R4329" i="14" s="1"/>
  <c r="Q4313" i="14"/>
  <c r="R4313" i="14" s="1"/>
  <c r="Q4297" i="14"/>
  <c r="R4297" i="14" s="1"/>
  <c r="Q4281" i="14"/>
  <c r="R4281" i="14" s="1"/>
  <c r="Q4265" i="14"/>
  <c r="R4265" i="14" s="1"/>
  <c r="Q4249" i="14"/>
  <c r="R4249" i="14" s="1"/>
  <c r="Q4233" i="14"/>
  <c r="R4233" i="14" s="1"/>
  <c r="Q4217" i="14"/>
  <c r="R4217" i="14" s="1"/>
  <c r="Q4201" i="14"/>
  <c r="R4201" i="14" s="1"/>
  <c r="Q4185" i="14"/>
  <c r="R4185" i="14" s="1"/>
  <c r="Q4169" i="14"/>
  <c r="R4169" i="14" s="1"/>
  <c r="Q4153" i="14"/>
  <c r="R4153" i="14" s="1"/>
  <c r="Q4137" i="14"/>
  <c r="R4137" i="14" s="1"/>
  <c r="Q4121" i="14"/>
  <c r="R4121" i="14" s="1"/>
  <c r="Q4105" i="14"/>
  <c r="R4105" i="14" s="1"/>
  <c r="Q4089" i="14"/>
  <c r="R4089" i="14" s="1"/>
  <c r="Q4073" i="14"/>
  <c r="R4073" i="14" s="1"/>
  <c r="Q4057" i="14"/>
  <c r="R4057" i="14" s="1"/>
  <c r="Q4041" i="14"/>
  <c r="R4041" i="14" s="1"/>
  <c r="Q4025" i="14"/>
  <c r="R4025" i="14" s="1"/>
  <c r="Q4009" i="14"/>
  <c r="R4009" i="14" s="1"/>
  <c r="Q3993" i="14"/>
  <c r="R3993" i="14" s="1"/>
  <c r="Q3977" i="14"/>
  <c r="R3977" i="14" s="1"/>
  <c r="Q3961" i="14"/>
  <c r="R3961" i="14" s="1"/>
  <c r="Q3945" i="14"/>
  <c r="R3945" i="14" s="1"/>
  <c r="Q3929" i="14"/>
  <c r="R3929" i="14" s="1"/>
  <c r="Q3881" i="14"/>
  <c r="R3881" i="14" s="1"/>
  <c r="Q3865" i="14"/>
  <c r="R3865" i="14" s="1"/>
  <c r="Q3849" i="14"/>
  <c r="R3849" i="14" s="1"/>
  <c r="Q3833" i="14"/>
  <c r="R3833" i="14" s="1"/>
  <c r="Q3817" i="14"/>
  <c r="R3817" i="14" s="1"/>
  <c r="Q3801" i="14"/>
  <c r="R3801" i="14" s="1"/>
  <c r="Q3785" i="14"/>
  <c r="R3785" i="14" s="1"/>
  <c r="Q3769" i="14"/>
  <c r="R3769" i="14" s="1"/>
  <c r="Q3753" i="14"/>
  <c r="R3753" i="14" s="1"/>
  <c r="Q3737" i="14"/>
  <c r="R3737" i="14" s="1"/>
  <c r="Q3705" i="14"/>
  <c r="R3705" i="14" s="1"/>
  <c r="Q3689" i="14"/>
  <c r="R3689" i="14" s="1"/>
  <c r="Q3673" i="14"/>
  <c r="R3673" i="14" s="1"/>
  <c r="Q3657" i="14"/>
  <c r="R3657" i="14" s="1"/>
  <c r="Q3641" i="14"/>
  <c r="R3641" i="14" s="1"/>
  <c r="Q3625" i="14"/>
  <c r="R3625" i="14" s="1"/>
  <c r="Q3609" i="14"/>
  <c r="R3609" i="14" s="1"/>
  <c r="Q3577" i="14"/>
  <c r="R3577" i="14" s="1"/>
  <c r="Q3561" i="14"/>
  <c r="R3561" i="14" s="1"/>
  <c r="Q3545" i="14"/>
  <c r="R3545" i="14" s="1"/>
  <c r="Q3529" i="14"/>
  <c r="R3529" i="14" s="1"/>
  <c r="Q3513" i="14"/>
  <c r="R3513" i="14" s="1"/>
  <c r="Q3497" i="14"/>
  <c r="R3497" i="14" s="1"/>
  <c r="Q3481" i="14"/>
  <c r="R3481" i="14" s="1"/>
  <c r="Q3465" i="14"/>
  <c r="R3465" i="14" s="1"/>
  <c r="Q3449" i="14"/>
  <c r="R3449" i="14" s="1"/>
  <c r="Q3433" i="14"/>
  <c r="R3433" i="14" s="1"/>
  <c r="Q3417" i="14"/>
  <c r="R3417" i="14" s="1"/>
  <c r="Q3401" i="14"/>
  <c r="R3401" i="14" s="1"/>
  <c r="Q3385" i="14"/>
  <c r="R3385" i="14" s="1"/>
  <c r="Q3369" i="14"/>
  <c r="R3369" i="14" s="1"/>
  <c r="Q3353" i="14"/>
  <c r="R3353" i="14" s="1"/>
  <c r="Q3337" i="14"/>
  <c r="R3337" i="14" s="1"/>
  <c r="Q3321" i="14"/>
  <c r="R3321" i="14" s="1"/>
  <c r="Q3305" i="14"/>
  <c r="R3305" i="14" s="1"/>
  <c r="Q3273" i="14"/>
  <c r="R3273" i="14" s="1"/>
  <c r="Q3257" i="14"/>
  <c r="R3257" i="14" s="1"/>
  <c r="Q3241" i="14"/>
  <c r="R3241" i="14" s="1"/>
  <c r="Q3225" i="14"/>
  <c r="R3225" i="14" s="1"/>
  <c r="Q3209" i="14"/>
  <c r="R3209" i="14" s="1"/>
  <c r="Q3193" i="14"/>
  <c r="R3193" i="14" s="1"/>
  <c r="Q3177" i="14"/>
  <c r="R3177" i="14" s="1"/>
  <c r="Q3161" i="14"/>
  <c r="R3161" i="14" s="1"/>
  <c r="Q3145" i="14"/>
  <c r="R3145" i="14" s="1"/>
  <c r="Q3129" i="14"/>
  <c r="R3129" i="14" s="1"/>
  <c r="Q3113" i="14"/>
  <c r="R3113" i="14" s="1"/>
  <c r="Q3097" i="14"/>
  <c r="R3097" i="14" s="1"/>
  <c r="Q3081" i="14"/>
  <c r="R3081" i="14" s="1"/>
  <c r="Q3065" i="14"/>
  <c r="R3065" i="14" s="1"/>
  <c r="Q3049" i="14"/>
  <c r="R3049" i="14" s="1"/>
  <c r="Q3033" i="14"/>
  <c r="R3033" i="14" s="1"/>
  <c r="Q3001" i="14"/>
  <c r="R3001" i="14" s="1"/>
  <c r="Q2985" i="14"/>
  <c r="R2985" i="14" s="1"/>
  <c r="Q2969" i="14"/>
  <c r="R2969" i="14" s="1"/>
  <c r="Q2953" i="14"/>
  <c r="R2953" i="14" s="1"/>
  <c r="Q2937" i="14"/>
  <c r="R2937" i="14" s="1"/>
  <c r="Q2921" i="14"/>
  <c r="R2921" i="14" s="1"/>
  <c r="Q2905" i="14"/>
  <c r="R2905" i="14" s="1"/>
  <c r="Q2889" i="14"/>
  <c r="R2889" i="14" s="1"/>
  <c r="Q2873" i="14"/>
  <c r="R2873" i="14" s="1"/>
  <c r="Q2857" i="14"/>
  <c r="R2857" i="14" s="1"/>
  <c r="Q2841" i="14"/>
  <c r="R2841" i="14" s="1"/>
  <c r="Q2825" i="14"/>
  <c r="R2825" i="14" s="1"/>
  <c r="Q2809" i="14"/>
  <c r="R2809" i="14" s="1"/>
  <c r="Q2777" i="14"/>
  <c r="R2777" i="14" s="1"/>
  <c r="Q2761" i="14"/>
  <c r="R2761" i="14" s="1"/>
  <c r="Q2745" i="14"/>
  <c r="R2745" i="14" s="1"/>
  <c r="Q2729" i="14"/>
  <c r="R2729" i="14" s="1"/>
  <c r="Q2713" i="14"/>
  <c r="R2713" i="14" s="1"/>
  <c r="Q2697" i="14"/>
  <c r="R2697" i="14" s="1"/>
  <c r="Q2681" i="14"/>
  <c r="R2681" i="14" s="1"/>
  <c r="Q2665" i="14"/>
  <c r="R2665" i="14" s="1"/>
  <c r="Q2649" i="14"/>
  <c r="R2649" i="14" s="1"/>
  <c r="Q2617" i="14"/>
  <c r="R2617" i="14" s="1"/>
  <c r="Q2601" i="14"/>
  <c r="R2601" i="14" s="1"/>
  <c r="Q2585" i="14"/>
  <c r="R2585" i="14" s="1"/>
  <c r="Q2569" i="14"/>
  <c r="R2569" i="14" s="1"/>
  <c r="Q2553" i="14"/>
  <c r="R2553" i="14" s="1"/>
  <c r="Q2537" i="14"/>
  <c r="R2537" i="14" s="1"/>
  <c r="Q2521" i="14"/>
  <c r="R2521" i="14" s="1"/>
  <c r="Q2505" i="14"/>
  <c r="R2505" i="14" s="1"/>
  <c r="Q2489" i="14"/>
  <c r="R2489" i="14" s="1"/>
  <c r="Q2473" i="14"/>
  <c r="R2473" i="14" s="1"/>
  <c r="Q2457" i="14"/>
  <c r="R2457" i="14" s="1"/>
  <c r="Q2441" i="14"/>
  <c r="R2441" i="14" s="1"/>
  <c r="Q2425" i="14"/>
  <c r="R2425" i="14" s="1"/>
  <c r="Q2409" i="14"/>
  <c r="R2409" i="14" s="1"/>
  <c r="Q2393" i="14"/>
  <c r="R2393" i="14" s="1"/>
  <c r="Q2377" i="14"/>
  <c r="R2377" i="14" s="1"/>
  <c r="Q2361" i="14"/>
  <c r="R2361" i="14" s="1"/>
  <c r="Q2345" i="14"/>
  <c r="R2345" i="14" s="1"/>
  <c r="Q2329" i="14"/>
  <c r="R2329" i="14" s="1"/>
  <c r="Q2313" i="14"/>
  <c r="R2313" i="14" s="1"/>
  <c r="Q2297" i="14"/>
  <c r="R2297" i="14" s="1"/>
  <c r="Q2281" i="14"/>
  <c r="R2281" i="14" s="1"/>
  <c r="Q2249" i="14"/>
  <c r="R2249" i="14" s="1"/>
  <c r="Q2233" i="14"/>
  <c r="R2233" i="14" s="1"/>
  <c r="Q2217" i="14"/>
  <c r="R2217" i="14" s="1"/>
  <c r="Q2201" i="14"/>
  <c r="R2201" i="14" s="1"/>
  <c r="Q2185" i="14"/>
  <c r="R2185" i="14" s="1"/>
  <c r="Q2153" i="14"/>
  <c r="R2153" i="14" s="1"/>
  <c r="Q2137" i="14"/>
  <c r="R2137" i="14" s="1"/>
  <c r="Q2121" i="14"/>
  <c r="R2121" i="14" s="1"/>
  <c r="Q2105" i="14"/>
  <c r="R2105" i="14" s="1"/>
  <c r="Q2073" i="14"/>
  <c r="R2073" i="14" s="1"/>
  <c r="Q2057" i="14"/>
  <c r="R2057" i="14" s="1"/>
  <c r="Q2025" i="14"/>
  <c r="R2025" i="14" s="1"/>
  <c r="Q2009" i="14"/>
  <c r="R2009" i="14" s="1"/>
  <c r="Q1993" i="14"/>
  <c r="R1993" i="14" s="1"/>
  <c r="Q1977" i="14"/>
  <c r="R1977" i="14" s="1"/>
  <c r="Q1961" i="14"/>
  <c r="R1961" i="14" s="1"/>
  <c r="Q1929" i="14"/>
  <c r="R1929" i="14" s="1"/>
  <c r="Q1913" i="14"/>
  <c r="R1913" i="14" s="1"/>
  <c r="Q1897" i="14"/>
  <c r="R1897" i="14" s="1"/>
  <c r="Q1881" i="14"/>
  <c r="R1881" i="14" s="1"/>
  <c r="Q1849" i="14"/>
  <c r="R1849" i="14" s="1"/>
  <c r="Q1833" i="14"/>
  <c r="R1833" i="14" s="1"/>
  <c r="Q1817" i="14"/>
  <c r="R1817" i="14" s="1"/>
  <c r="Q1801" i="14"/>
  <c r="R1801" i="14" s="1"/>
  <c r="Q1785" i="14"/>
  <c r="R1785" i="14" s="1"/>
  <c r="Q1769" i="14"/>
  <c r="R1769" i="14" s="1"/>
  <c r="Q1753" i="14"/>
  <c r="R1753" i="14" s="1"/>
  <c r="Q1737" i="14"/>
  <c r="R1737" i="14" s="1"/>
  <c r="Q1705" i="14"/>
  <c r="R1705" i="14" s="1"/>
  <c r="Q1689" i="14"/>
  <c r="R1689" i="14" s="1"/>
  <c r="Q1673" i="14"/>
  <c r="R1673" i="14" s="1"/>
  <c r="Q1657" i="14"/>
  <c r="R1657" i="14" s="1"/>
  <c r="Q1641" i="14"/>
  <c r="R1641" i="14" s="1"/>
  <c r="Q1625" i="14"/>
  <c r="R1625" i="14" s="1"/>
  <c r="Q1609" i="14"/>
  <c r="R1609" i="14" s="1"/>
  <c r="Q1593" i="14"/>
  <c r="R1593" i="14" s="1"/>
  <c r="Q1577" i="14"/>
  <c r="R1577" i="14" s="1"/>
  <c r="Q1561" i="14"/>
  <c r="R1561" i="14" s="1"/>
  <c r="Q1545" i="14"/>
  <c r="R1545" i="14" s="1"/>
  <c r="Q1529" i="14"/>
  <c r="R1529" i="14" s="1"/>
  <c r="Q1513" i="14"/>
  <c r="R1513" i="14" s="1"/>
  <c r="Q1497" i="14"/>
  <c r="R1497" i="14" s="1"/>
  <c r="Q1481" i="14"/>
  <c r="R1481" i="14" s="1"/>
  <c r="Q1449" i="14"/>
  <c r="R1449" i="14" s="1"/>
  <c r="Q1433" i="14"/>
  <c r="R1433" i="14" s="1"/>
  <c r="Q1417" i="14"/>
  <c r="R1417" i="14" s="1"/>
  <c r="Q1401" i="14"/>
  <c r="R1401" i="14" s="1"/>
  <c r="Q1385" i="14"/>
  <c r="R1385" i="14" s="1"/>
  <c r="Q1369" i="14"/>
  <c r="R1369" i="14" s="1"/>
  <c r="Q1353" i="14"/>
  <c r="R1353" i="14" s="1"/>
  <c r="Q1337" i="14"/>
  <c r="R1337" i="14" s="1"/>
  <c r="Q1321" i="14"/>
  <c r="R1321" i="14" s="1"/>
  <c r="Q1305" i="14"/>
  <c r="R1305" i="14" s="1"/>
  <c r="Q1289" i="14"/>
  <c r="R1289" i="14" s="1"/>
  <c r="Q1273" i="14"/>
  <c r="R1273" i="14" s="1"/>
  <c r="Q1257" i="14"/>
  <c r="R1257" i="14" s="1"/>
  <c r="Q1241" i="14"/>
  <c r="R1241" i="14" s="1"/>
  <c r="Q1225" i="14"/>
  <c r="R1225" i="14" s="1"/>
  <c r="Q1209" i="14"/>
  <c r="R1209" i="14" s="1"/>
  <c r="Q1193" i="14"/>
  <c r="R1193" i="14" s="1"/>
  <c r="Q1177" i="14"/>
  <c r="R1177" i="14" s="1"/>
  <c r="Q1161" i="14"/>
  <c r="R1161" i="14" s="1"/>
  <c r="Q1145" i="14"/>
  <c r="R1145" i="14" s="1"/>
  <c r="Q1129" i="14"/>
  <c r="R1129" i="14" s="1"/>
  <c r="Q1113" i="14"/>
  <c r="R1113" i="14" s="1"/>
  <c r="Q1097" i="14"/>
  <c r="R1097" i="14" s="1"/>
  <c r="Q1081" i="14"/>
  <c r="R1081" i="14" s="1"/>
  <c r="Q1065" i="14"/>
  <c r="R1065" i="14" s="1"/>
  <c r="Q1049" i="14"/>
  <c r="R1049" i="14" s="1"/>
  <c r="Q1033" i="14"/>
  <c r="R1033" i="14" s="1"/>
  <c r="Q1017" i="14"/>
  <c r="R1017" i="14" s="1"/>
  <c r="Q1001" i="14"/>
  <c r="R1001" i="14" s="1"/>
  <c r="Q985" i="14"/>
  <c r="R985" i="14" s="1"/>
  <c r="Q969" i="14"/>
  <c r="R969" i="14" s="1"/>
  <c r="Q953" i="14"/>
  <c r="R953" i="14" s="1"/>
  <c r="Q937" i="14"/>
  <c r="R937" i="14" s="1"/>
  <c r="Q921" i="14"/>
  <c r="R921" i="14" s="1"/>
  <c r="Q905" i="14"/>
  <c r="R905" i="14" s="1"/>
  <c r="Q889" i="14"/>
  <c r="R889" i="14" s="1"/>
  <c r="Q873" i="14"/>
  <c r="R873" i="14" s="1"/>
  <c r="Q857" i="14"/>
  <c r="R857" i="14" s="1"/>
  <c r="Q841" i="14"/>
  <c r="R841" i="14" s="1"/>
  <c r="Q825" i="14"/>
  <c r="R825" i="14" s="1"/>
  <c r="Q809" i="14"/>
  <c r="R809" i="14" s="1"/>
  <c r="Q793" i="14"/>
  <c r="R793" i="14" s="1"/>
  <c r="Q777" i="14"/>
  <c r="R777" i="14" s="1"/>
  <c r="Q761" i="14"/>
  <c r="R761" i="14" s="1"/>
  <c r="Q745" i="14"/>
  <c r="R745" i="14" s="1"/>
  <c r="Q729" i="14"/>
  <c r="R729" i="14" s="1"/>
  <c r="Q713" i="14"/>
  <c r="R713" i="14" s="1"/>
  <c r="Q697" i="14"/>
  <c r="R697" i="14" s="1"/>
  <c r="Q681" i="14"/>
  <c r="R681" i="14" s="1"/>
  <c r="Q665" i="14"/>
  <c r="R665" i="14" s="1"/>
  <c r="Q649" i="14"/>
  <c r="R649" i="14" s="1"/>
  <c r="Q633" i="14"/>
  <c r="R633" i="14" s="1"/>
  <c r="Q617" i="14"/>
  <c r="R617" i="14" s="1"/>
  <c r="Q601" i="14"/>
  <c r="R601" i="14" s="1"/>
  <c r="Q585" i="14"/>
  <c r="R585" i="14" s="1"/>
  <c r="Q569" i="14"/>
  <c r="R569" i="14" s="1"/>
  <c r="Q553" i="14"/>
  <c r="R553" i="14" s="1"/>
  <c r="Q537" i="14"/>
  <c r="R537" i="14" s="1"/>
  <c r="Q521" i="14"/>
  <c r="R521" i="14" s="1"/>
  <c r="Q505" i="14"/>
  <c r="R505" i="14" s="1"/>
  <c r="Q489" i="14"/>
  <c r="R489" i="14" s="1"/>
  <c r="Q473" i="14"/>
  <c r="R473" i="14" s="1"/>
  <c r="Q457" i="14"/>
  <c r="R457" i="14" s="1"/>
  <c r="Q441" i="14"/>
  <c r="R441" i="14" s="1"/>
  <c r="Q425" i="14"/>
  <c r="R425" i="14" s="1"/>
  <c r="Q409" i="14"/>
  <c r="R409" i="14" s="1"/>
  <c r="Q393" i="14"/>
  <c r="R393" i="14" s="1"/>
  <c r="Q377" i="14"/>
  <c r="R377" i="14" s="1"/>
  <c r="Q361" i="14"/>
  <c r="R361" i="14" s="1"/>
  <c r="Q345" i="14"/>
  <c r="R345" i="14" s="1"/>
  <c r="Q329" i="14"/>
  <c r="R329" i="14" s="1"/>
  <c r="Q313" i="14"/>
  <c r="R313" i="14" s="1"/>
  <c r="Q297" i="14"/>
  <c r="R297" i="14" s="1"/>
  <c r="Q281" i="14"/>
  <c r="R281" i="14" s="1"/>
  <c r="Q265" i="14"/>
  <c r="R265" i="14" s="1"/>
  <c r="Q249" i="14"/>
  <c r="R249" i="14" s="1"/>
  <c r="Q233" i="14"/>
  <c r="R233" i="14" s="1"/>
  <c r="Q217" i="14"/>
  <c r="R217" i="14" s="1"/>
  <c r="Q201" i="14"/>
  <c r="R201" i="14" s="1"/>
  <c r="Q185" i="14"/>
  <c r="R185" i="14" s="1"/>
  <c r="Q169" i="14"/>
  <c r="R169" i="14" s="1"/>
  <c r="Q153" i="14"/>
  <c r="R153" i="14" s="1"/>
  <c r="Q137" i="14"/>
  <c r="R137" i="14" s="1"/>
  <c r="Q121" i="14"/>
  <c r="R121" i="14" s="1"/>
  <c r="Q105" i="14"/>
  <c r="R105" i="14" s="1"/>
  <c r="Q89" i="14"/>
  <c r="R89" i="14" s="1"/>
  <c r="Q73" i="14"/>
  <c r="R73" i="14" s="1"/>
  <c r="Q57" i="14"/>
  <c r="R57" i="14" s="1"/>
  <c r="Q41" i="14"/>
  <c r="R41" i="14" s="1"/>
  <c r="Q25" i="14"/>
  <c r="R25" i="14" s="1"/>
  <c r="Q9" i="14"/>
  <c r="R9" i="14" s="1"/>
  <c r="Q5093" i="14"/>
  <c r="R5093" i="14" s="1"/>
  <c r="Q5077" i="14"/>
  <c r="R5077" i="14" s="1"/>
  <c r="Q4997" i="14"/>
  <c r="R4997" i="14" s="1"/>
  <c r="Q4981" i="14"/>
  <c r="R4981" i="14" s="1"/>
  <c r="Q4933" i="14"/>
  <c r="R4933" i="14" s="1"/>
  <c r="Q4917" i="14"/>
  <c r="R4917" i="14" s="1"/>
  <c r="Q4901" i="14"/>
  <c r="R4901" i="14" s="1"/>
  <c r="Q4885" i="14"/>
  <c r="R4885" i="14" s="1"/>
  <c r="Q4853" i="14"/>
  <c r="R4853" i="14" s="1"/>
  <c r="Q4837" i="14"/>
  <c r="R4837" i="14" s="1"/>
  <c r="Q4821" i="14"/>
  <c r="R4821" i="14" s="1"/>
  <c r="Q4805" i="14"/>
  <c r="R4805" i="14" s="1"/>
  <c r="Q4789" i="14"/>
  <c r="R4789" i="14" s="1"/>
  <c r="Q4741" i="14"/>
  <c r="R4741" i="14" s="1"/>
  <c r="Q4725" i="14"/>
  <c r="R4725" i="14" s="1"/>
  <c r="Q4645" i="14"/>
  <c r="R4645" i="14" s="1"/>
  <c r="Q4629" i="14"/>
  <c r="R4629" i="14" s="1"/>
  <c r="Q4613" i="14"/>
  <c r="R4613" i="14" s="1"/>
  <c r="Q4581" i="14"/>
  <c r="R4581" i="14" s="1"/>
  <c r="Q4565" i="14"/>
  <c r="R4565" i="14" s="1"/>
  <c r="Q4533" i="14"/>
  <c r="R4533" i="14" s="1"/>
  <c r="Q4485" i="14"/>
  <c r="R4485" i="14" s="1"/>
  <c r="Q4469" i="14"/>
  <c r="R4469" i="14" s="1"/>
  <c r="Q4437" i="14"/>
  <c r="R4437" i="14" s="1"/>
  <c r="Q4389" i="14"/>
  <c r="R4389" i="14" s="1"/>
  <c r="Q4373" i="14"/>
  <c r="R4373" i="14" s="1"/>
  <c r="Q4341" i="14"/>
  <c r="R4341" i="14" s="1"/>
  <c r="Q4325" i="14"/>
  <c r="R4325" i="14" s="1"/>
  <c r="Q4309" i="14"/>
  <c r="R4309" i="14" s="1"/>
  <c r="Q4293" i="14"/>
  <c r="R4293" i="14" s="1"/>
  <c r="Q4277" i="14"/>
  <c r="R4277" i="14" s="1"/>
  <c r="Q4229" i="14"/>
  <c r="R4229" i="14" s="1"/>
  <c r="Q4197" i="14"/>
  <c r="R4197" i="14" s="1"/>
  <c r="Q4181" i="14"/>
  <c r="R4181" i="14" s="1"/>
  <c r="Q4165" i="14"/>
  <c r="R4165" i="14" s="1"/>
  <c r="Q4149" i="14"/>
  <c r="R4149" i="14" s="1"/>
  <c r="Q4133" i="14"/>
  <c r="R4133" i="14" s="1"/>
  <c r="Q4117" i="14"/>
  <c r="R4117" i="14" s="1"/>
  <c r="Q4101" i="14"/>
  <c r="R4101" i="14" s="1"/>
  <c r="Q4085" i="14"/>
  <c r="R4085" i="14" s="1"/>
  <c r="Q4053" i="14"/>
  <c r="R4053" i="14" s="1"/>
  <c r="Q4037" i="14"/>
  <c r="R4037" i="14" s="1"/>
  <c r="Q4005" i="14"/>
  <c r="R4005" i="14" s="1"/>
  <c r="Q3989" i="14"/>
  <c r="R3989" i="14" s="1"/>
  <c r="Q3957" i="14"/>
  <c r="R3957" i="14" s="1"/>
  <c r="Q3893" i="14"/>
  <c r="R3893" i="14" s="1"/>
  <c r="Q3877" i="14"/>
  <c r="R3877" i="14" s="1"/>
  <c r="Q3861" i="14"/>
  <c r="R3861" i="14" s="1"/>
  <c r="Q3845" i="14"/>
  <c r="R3845" i="14" s="1"/>
  <c r="Q3829" i="14"/>
  <c r="R3829" i="14" s="1"/>
  <c r="Q3813" i="14"/>
  <c r="R3813" i="14" s="1"/>
  <c r="Q3797" i="14"/>
  <c r="R3797" i="14" s="1"/>
  <c r="Q3781" i="14"/>
  <c r="R3781" i="14" s="1"/>
  <c r="Q3765" i="14"/>
  <c r="R3765" i="14" s="1"/>
  <c r="Q3749" i="14"/>
  <c r="R3749" i="14" s="1"/>
  <c r="Q3733" i="14"/>
  <c r="R3733" i="14" s="1"/>
  <c r="Q3717" i="14"/>
  <c r="R3717" i="14" s="1"/>
  <c r="Q3685" i="14"/>
  <c r="R3685" i="14" s="1"/>
  <c r="Q3669" i="14"/>
  <c r="R3669" i="14" s="1"/>
  <c r="Q3653" i="14"/>
  <c r="R3653" i="14" s="1"/>
  <c r="Q3637" i="14"/>
  <c r="R3637" i="14" s="1"/>
  <c r="Q3621" i="14"/>
  <c r="R3621" i="14" s="1"/>
  <c r="Q3605" i="14"/>
  <c r="R3605" i="14" s="1"/>
  <c r="Q3573" i="14"/>
  <c r="R3573" i="14" s="1"/>
  <c r="Q3557" i="14"/>
  <c r="R3557" i="14" s="1"/>
  <c r="Q3541" i="14"/>
  <c r="R3541" i="14" s="1"/>
  <c r="Q3525" i="14"/>
  <c r="R3525" i="14" s="1"/>
  <c r="Q3477" i="14"/>
  <c r="R3477" i="14" s="1"/>
  <c r="Q3461" i="14"/>
  <c r="R3461" i="14" s="1"/>
  <c r="Q3429" i="14"/>
  <c r="R3429" i="14" s="1"/>
  <c r="Q3397" i="14"/>
  <c r="R3397" i="14" s="1"/>
  <c r="Q3333" i="14"/>
  <c r="R3333" i="14" s="1"/>
  <c r="Q3301" i="14"/>
  <c r="R3301" i="14" s="1"/>
  <c r="Q3285" i="14"/>
  <c r="R3285" i="14" s="1"/>
  <c r="Q3269" i="14"/>
  <c r="R3269" i="14" s="1"/>
  <c r="Q3253" i="14"/>
  <c r="R3253" i="14" s="1"/>
  <c r="Q3237" i="14"/>
  <c r="R3237" i="14" s="1"/>
  <c r="Q3205" i="14"/>
  <c r="R3205" i="14" s="1"/>
  <c r="Q3189" i="14"/>
  <c r="R3189" i="14" s="1"/>
  <c r="Q3141" i="14"/>
  <c r="R3141" i="14" s="1"/>
  <c r="Q3109" i="14"/>
  <c r="R3109" i="14" s="1"/>
  <c r="Q3093" i="14"/>
  <c r="R3093" i="14" s="1"/>
  <c r="Q3077" i="14"/>
  <c r="R3077" i="14" s="1"/>
  <c r="Q3061" i="14"/>
  <c r="R3061" i="14" s="1"/>
  <c r="Q3045" i="14"/>
  <c r="R3045" i="14" s="1"/>
  <c r="Q3029" i="14"/>
  <c r="R3029" i="14" s="1"/>
  <c r="Q3013" i="14"/>
  <c r="R3013" i="14" s="1"/>
  <c r="Q2997" i="14"/>
  <c r="R2997" i="14" s="1"/>
  <c r="Q2981" i="14"/>
  <c r="R2981" i="14" s="1"/>
  <c r="Q2965" i="14"/>
  <c r="R2965" i="14" s="1"/>
  <c r="Q2949" i="14"/>
  <c r="R2949" i="14" s="1"/>
  <c r="Q2933" i="14"/>
  <c r="R2933" i="14" s="1"/>
  <c r="Q2901" i="14"/>
  <c r="R2901" i="14" s="1"/>
  <c r="Q2869" i="14"/>
  <c r="R2869" i="14" s="1"/>
  <c r="Q2853" i="14"/>
  <c r="R2853" i="14" s="1"/>
  <c r="Q2837" i="14"/>
  <c r="R2837" i="14" s="1"/>
  <c r="Q2821" i="14"/>
  <c r="R2821" i="14" s="1"/>
  <c r="Q2805" i="14"/>
  <c r="R2805" i="14" s="1"/>
  <c r="Q2789" i="14"/>
  <c r="R2789" i="14" s="1"/>
  <c r="Q2773" i="14"/>
  <c r="R2773" i="14" s="1"/>
  <c r="Q2757" i="14"/>
  <c r="R2757" i="14" s="1"/>
  <c r="Q2741" i="14"/>
  <c r="R2741" i="14" s="1"/>
  <c r="Q2725" i="14"/>
  <c r="R2725" i="14" s="1"/>
  <c r="Q2709" i="14"/>
  <c r="R2709" i="14" s="1"/>
  <c r="Q2693" i="14"/>
  <c r="R2693" i="14" s="1"/>
  <c r="Q2677" i="14"/>
  <c r="R2677" i="14" s="1"/>
  <c r="Q2661" i="14"/>
  <c r="R2661" i="14" s="1"/>
  <c r="Q2645" i="14"/>
  <c r="R2645" i="14" s="1"/>
  <c r="Q2629" i="14"/>
  <c r="R2629" i="14" s="1"/>
  <c r="Q2613" i="14"/>
  <c r="R2613" i="14" s="1"/>
  <c r="Q2565" i="14"/>
  <c r="R2565" i="14" s="1"/>
  <c r="Q2549" i="14"/>
  <c r="R2549" i="14" s="1"/>
  <c r="Q2533" i="14"/>
  <c r="R2533" i="14" s="1"/>
  <c r="Q2517" i="14"/>
  <c r="R2517" i="14" s="1"/>
  <c r="Q2501" i="14"/>
  <c r="R2501" i="14" s="1"/>
  <c r="Q2469" i="14"/>
  <c r="R2469" i="14" s="1"/>
  <c r="Q2453" i="14"/>
  <c r="R2453" i="14" s="1"/>
  <c r="Q2421" i="14"/>
  <c r="R2421" i="14" s="1"/>
  <c r="Q2405" i="14"/>
  <c r="R2405" i="14" s="1"/>
  <c r="Q2389" i="14"/>
  <c r="R2389" i="14" s="1"/>
  <c r="Q2373" i="14"/>
  <c r="R2373" i="14" s="1"/>
  <c r="Q2357" i="14"/>
  <c r="R2357" i="14" s="1"/>
  <c r="Q2341" i="14"/>
  <c r="R2341" i="14" s="1"/>
  <c r="Q2309" i="14"/>
  <c r="R2309" i="14" s="1"/>
  <c r="Q2293" i="14"/>
  <c r="R2293" i="14" s="1"/>
  <c r="Q2277" i="14"/>
  <c r="R2277" i="14" s="1"/>
  <c r="Q2261" i="14"/>
  <c r="R2261" i="14" s="1"/>
  <c r="Q2245" i="14"/>
  <c r="R2245" i="14" s="1"/>
  <c r="Q2229" i="14"/>
  <c r="R2229" i="14" s="1"/>
  <c r="Q2213" i="14"/>
  <c r="R2213" i="14" s="1"/>
  <c r="Q2197" i="14"/>
  <c r="R2197" i="14" s="1"/>
  <c r="Q2181" i="14"/>
  <c r="R2181" i="14" s="1"/>
  <c r="Q2165" i="14"/>
  <c r="R2165" i="14" s="1"/>
  <c r="Q2149" i="14"/>
  <c r="R2149" i="14" s="1"/>
  <c r="Q2133" i="14"/>
  <c r="R2133" i="14" s="1"/>
  <c r="Q2117" i="14"/>
  <c r="R2117" i="14" s="1"/>
  <c r="Q2085" i="14"/>
  <c r="R2085" i="14" s="1"/>
  <c r="Q2053" i="14"/>
  <c r="R2053" i="14" s="1"/>
  <c r="Q2037" i="14"/>
  <c r="R2037" i="14" s="1"/>
  <c r="Q2021" i="14"/>
  <c r="R2021" i="14" s="1"/>
  <c r="Q2005" i="14"/>
  <c r="R2005" i="14" s="1"/>
  <c r="Q1989" i="14"/>
  <c r="R1989" i="14" s="1"/>
  <c r="Q1973" i="14"/>
  <c r="R1973" i="14" s="1"/>
  <c r="Q1941" i="14"/>
  <c r="R1941" i="14" s="1"/>
  <c r="Q1925" i="14"/>
  <c r="R1925" i="14" s="1"/>
  <c r="Q1909" i="14"/>
  <c r="R1909" i="14" s="1"/>
  <c r="Q1893" i="14"/>
  <c r="R1893" i="14" s="1"/>
  <c r="Q1877" i="14"/>
  <c r="R1877" i="14" s="1"/>
  <c r="Q1861" i="14"/>
  <c r="R1861" i="14" s="1"/>
  <c r="Q1829" i="14"/>
  <c r="R1829" i="14" s="1"/>
  <c r="Q1813" i="14"/>
  <c r="R1813" i="14" s="1"/>
  <c r="Q1797" i="14"/>
  <c r="R1797" i="14" s="1"/>
  <c r="Q1781" i="14"/>
  <c r="R1781" i="14" s="1"/>
  <c r="Q1749" i="14"/>
  <c r="R1749" i="14" s="1"/>
  <c r="Q1733" i="14"/>
  <c r="R1733" i="14" s="1"/>
  <c r="Q1717" i="14"/>
  <c r="R1717" i="14" s="1"/>
  <c r="Q1701" i="14"/>
  <c r="R1701" i="14" s="1"/>
  <c r="Q1685" i="14"/>
  <c r="R1685" i="14" s="1"/>
  <c r="Q1669" i="14"/>
  <c r="R1669" i="14" s="1"/>
  <c r="Q1653" i="14"/>
  <c r="R1653" i="14" s="1"/>
  <c r="Q1637" i="14"/>
  <c r="R1637" i="14" s="1"/>
  <c r="Q1621" i="14"/>
  <c r="R1621" i="14" s="1"/>
  <c r="Q1605" i="14"/>
  <c r="R1605" i="14" s="1"/>
  <c r="Q1589" i="14"/>
  <c r="R1589" i="14" s="1"/>
  <c r="Q1573" i="14"/>
  <c r="R1573" i="14" s="1"/>
  <c r="Q1557" i="14"/>
  <c r="R1557" i="14" s="1"/>
  <c r="Q1541" i="14"/>
  <c r="R1541" i="14" s="1"/>
  <c r="Q1525" i="14"/>
  <c r="R1525" i="14" s="1"/>
  <c r="Q1509" i="14"/>
  <c r="R1509" i="14" s="1"/>
  <c r="Q1493" i="14"/>
  <c r="R1493" i="14" s="1"/>
  <c r="Q1477" i="14"/>
  <c r="R1477" i="14" s="1"/>
  <c r="Q1461" i="14"/>
  <c r="R1461" i="14" s="1"/>
  <c r="Q1445" i="14"/>
  <c r="R1445" i="14" s="1"/>
  <c r="Q1429" i="14"/>
  <c r="R1429" i="14" s="1"/>
  <c r="Q1413" i="14"/>
  <c r="R1413" i="14" s="1"/>
  <c r="Q1397" i="14"/>
  <c r="R1397" i="14" s="1"/>
  <c r="Q1381" i="14"/>
  <c r="R1381" i="14" s="1"/>
  <c r="Q1349" i="14"/>
  <c r="R1349" i="14" s="1"/>
  <c r="Q1333" i="14"/>
  <c r="R1333" i="14" s="1"/>
  <c r="Q1317" i="14"/>
  <c r="R1317" i="14" s="1"/>
  <c r="Q1301" i="14"/>
  <c r="R1301" i="14" s="1"/>
  <c r="Q1285" i="14"/>
  <c r="R1285" i="14" s="1"/>
  <c r="Q1269" i="14"/>
  <c r="R1269" i="14" s="1"/>
  <c r="Q1253" i="14"/>
  <c r="R1253" i="14" s="1"/>
  <c r="Q1237" i="14"/>
  <c r="R1237" i="14" s="1"/>
  <c r="Q1221" i="14"/>
  <c r="R1221" i="14" s="1"/>
  <c r="Q1205" i="14"/>
  <c r="R1205" i="14" s="1"/>
  <c r="Q1189" i="14"/>
  <c r="R1189" i="14" s="1"/>
  <c r="Q1173" i="14"/>
  <c r="R1173" i="14" s="1"/>
  <c r="Q1157" i="14"/>
  <c r="R1157" i="14" s="1"/>
  <c r="Q1109" i="14"/>
  <c r="R1109" i="14" s="1"/>
  <c r="Q1093" i="14"/>
  <c r="R1093" i="14" s="1"/>
  <c r="Q1077" i="14"/>
  <c r="R1077" i="14" s="1"/>
  <c r="Q1061" i="14"/>
  <c r="R1061" i="14" s="1"/>
  <c r="Q1045" i="14"/>
  <c r="R1045" i="14" s="1"/>
  <c r="Q1029" i="14"/>
  <c r="R1029" i="14" s="1"/>
  <c r="Q1013" i="14"/>
  <c r="R1013" i="14" s="1"/>
  <c r="Q997" i="14"/>
  <c r="R997" i="14" s="1"/>
  <c r="Q981" i="14"/>
  <c r="R981" i="14" s="1"/>
  <c r="Q965" i="14"/>
  <c r="R965" i="14" s="1"/>
  <c r="Q949" i="14"/>
  <c r="R949" i="14" s="1"/>
  <c r="Q933" i="14"/>
  <c r="R933" i="14" s="1"/>
  <c r="Q917" i="14"/>
  <c r="R917" i="14" s="1"/>
  <c r="Q901" i="14"/>
  <c r="R901" i="14" s="1"/>
  <c r="Q885" i="14"/>
  <c r="R885" i="14" s="1"/>
  <c r="Q869" i="14"/>
  <c r="R869" i="14" s="1"/>
  <c r="Q853" i="14"/>
  <c r="R853" i="14" s="1"/>
  <c r="Q837" i="14"/>
  <c r="R837" i="14" s="1"/>
  <c r="Q821" i="14"/>
  <c r="R821" i="14" s="1"/>
  <c r="Q805" i="14"/>
  <c r="R805" i="14" s="1"/>
  <c r="Q789" i="14"/>
  <c r="R789" i="14" s="1"/>
  <c r="Q773" i="14"/>
  <c r="R773" i="14" s="1"/>
  <c r="Q757" i="14"/>
  <c r="R757" i="14" s="1"/>
  <c r="Q741" i="14"/>
  <c r="R741" i="14" s="1"/>
  <c r="Q725" i="14"/>
  <c r="R725" i="14" s="1"/>
  <c r="Q709" i="14"/>
  <c r="R709" i="14" s="1"/>
  <c r="Q693" i="14"/>
  <c r="R693" i="14" s="1"/>
  <c r="Q677" i="14"/>
  <c r="R677" i="14" s="1"/>
  <c r="Q661" i="14"/>
  <c r="R661" i="14" s="1"/>
  <c r="Q645" i="14"/>
  <c r="R645" i="14" s="1"/>
  <c r="Q629" i="14"/>
  <c r="R629" i="14" s="1"/>
  <c r="Q613" i="14"/>
  <c r="R613" i="14" s="1"/>
  <c r="Q597" i="14"/>
  <c r="R597" i="14" s="1"/>
  <c r="Q581" i="14"/>
  <c r="R581" i="14" s="1"/>
  <c r="Q565" i="14"/>
  <c r="R565" i="14" s="1"/>
  <c r="Q549" i="14"/>
  <c r="R549" i="14" s="1"/>
  <c r="Q533" i="14"/>
  <c r="R533" i="14" s="1"/>
  <c r="Q517" i="14"/>
  <c r="R517" i="14" s="1"/>
  <c r="Q501" i="14"/>
  <c r="R501" i="14" s="1"/>
  <c r="Q485" i="14"/>
  <c r="R485" i="14" s="1"/>
  <c r="Q469" i="14"/>
  <c r="R469" i="14" s="1"/>
  <c r="Q453" i="14"/>
  <c r="R453" i="14" s="1"/>
  <c r="Q437" i="14"/>
  <c r="R437" i="14" s="1"/>
  <c r="Q421" i="14"/>
  <c r="R421" i="14" s="1"/>
  <c r="Q389" i="14"/>
  <c r="R389" i="14" s="1"/>
  <c r="Q373" i="14"/>
  <c r="R373" i="14" s="1"/>
  <c r="Q341" i="14"/>
  <c r="R341" i="14" s="1"/>
  <c r="Q325" i="14"/>
  <c r="R325" i="14" s="1"/>
  <c r="Q309" i="14"/>
  <c r="R309" i="14" s="1"/>
  <c r="Q293" i="14"/>
  <c r="R293" i="14" s="1"/>
  <c r="Q277" i="14"/>
  <c r="R277" i="14" s="1"/>
  <c r="Q261" i="14"/>
  <c r="R261" i="14" s="1"/>
  <c r="Q245" i="14"/>
  <c r="R245" i="14" s="1"/>
  <c r="Q229" i="14"/>
  <c r="R229" i="14" s="1"/>
  <c r="Q213" i="14"/>
  <c r="R213" i="14" s="1"/>
  <c r="Q197" i="14"/>
  <c r="R197" i="14" s="1"/>
  <c r="Q181" i="14"/>
  <c r="R181" i="14" s="1"/>
  <c r="Q165" i="14"/>
  <c r="R165" i="14" s="1"/>
  <c r="Q101" i="14"/>
  <c r="R101" i="14" s="1"/>
  <c r="Q85" i="14"/>
  <c r="R85" i="14" s="1"/>
  <c r="Q69" i="14"/>
  <c r="R69" i="14" s="1"/>
  <c r="Q53" i="14"/>
  <c r="R53" i="14" s="1"/>
  <c r="Q37" i="14"/>
  <c r="R37" i="14" s="1"/>
  <c r="Q21" i="14"/>
  <c r="R21" i="14" s="1"/>
  <c r="Q5041" i="14"/>
  <c r="R5041" i="14" s="1"/>
  <c r="Q5025" i="14"/>
  <c r="R5025" i="14" s="1"/>
  <c r="Q4977" i="14"/>
  <c r="R4977" i="14" s="1"/>
  <c r="Q4929" i="14"/>
  <c r="R4929" i="14" s="1"/>
  <c r="Q4881" i="14"/>
  <c r="R4881" i="14" s="1"/>
  <c r="Q4769" i="14"/>
  <c r="R4769" i="14" s="1"/>
  <c r="Q4721" i="14"/>
  <c r="R4721" i="14" s="1"/>
  <c r="Q4673" i="14"/>
  <c r="R4673" i="14" s="1"/>
  <c r="Q4625" i="14"/>
  <c r="R4625" i="14" s="1"/>
  <c r="Q4577" i="14"/>
  <c r="R4577" i="14" s="1"/>
  <c r="Q4545" i="14"/>
  <c r="R4545" i="14" s="1"/>
  <c r="Q4449" i="14"/>
  <c r="R4449" i="14" s="1"/>
  <c r="Q4369" i="14"/>
  <c r="R4369" i="14" s="1"/>
  <c r="Q4321" i="14"/>
  <c r="R4321" i="14" s="1"/>
  <c r="Q4273" i="14"/>
  <c r="R4273" i="14" s="1"/>
  <c r="Q4241" i="14"/>
  <c r="R4241" i="14" s="1"/>
  <c r="Q4193" i="14"/>
  <c r="R4193" i="14" s="1"/>
  <c r="Q4161" i="14"/>
  <c r="R4161" i="14" s="1"/>
  <c r="Q4129" i="14"/>
  <c r="R4129" i="14" s="1"/>
  <c r="Q3985" i="14"/>
  <c r="R3985" i="14" s="1"/>
  <c r="Q3937" i="14"/>
  <c r="R3937" i="14" s="1"/>
  <c r="Q3889" i="14"/>
  <c r="R3889" i="14" s="1"/>
  <c r="Q3809" i="14"/>
  <c r="R3809" i="14" s="1"/>
  <c r="Q3745" i="14"/>
  <c r="R3745" i="14" s="1"/>
  <c r="Q3697" i="14"/>
  <c r="R3697" i="14" s="1"/>
  <c r="Q3553" i="14"/>
  <c r="R3553" i="14" s="1"/>
  <c r="Q3505" i="14"/>
  <c r="R3505" i="14" s="1"/>
  <c r="Q3393" i="14"/>
  <c r="R3393" i="14" s="1"/>
  <c r="Q3361" i="14"/>
  <c r="R3361" i="14" s="1"/>
  <c r="Q3313" i="14"/>
  <c r="R3313" i="14" s="1"/>
  <c r="Q3201" i="14"/>
  <c r="R3201" i="14" s="1"/>
  <c r="Q3057" i="14"/>
  <c r="R3057" i="14" s="1"/>
  <c r="Q3009" i="14"/>
  <c r="R3009" i="14" s="1"/>
  <c r="Q2929" i="14"/>
  <c r="R2929" i="14" s="1"/>
  <c r="Q2881" i="14"/>
  <c r="R2881" i="14" s="1"/>
  <c r="Q2849" i="14"/>
  <c r="R2849" i="14" s="1"/>
  <c r="Q2801" i="14"/>
  <c r="R2801" i="14" s="1"/>
  <c r="Q2721" i="14"/>
  <c r="R2721" i="14" s="1"/>
  <c r="Q2625" i="14"/>
  <c r="R2625" i="14" s="1"/>
  <c r="Q2593" i="14"/>
  <c r="R2593" i="14" s="1"/>
  <c r="Q2545" i="14"/>
  <c r="R2545" i="14" s="1"/>
  <c r="Q2497" i="14"/>
  <c r="R2497" i="14" s="1"/>
  <c r="Q2449" i="14"/>
  <c r="R2449" i="14" s="1"/>
  <c r="Q2321" i="14"/>
  <c r="R2321" i="14" s="1"/>
  <c r="Q2305" i="14"/>
  <c r="R2305" i="14" s="1"/>
  <c r="Q2241" i="14"/>
  <c r="R2241" i="14" s="1"/>
  <c r="Q2193" i="14"/>
  <c r="R2193" i="14" s="1"/>
  <c r="Q2097" i="14"/>
  <c r="R2097" i="14" s="1"/>
  <c r="Q2049" i="14"/>
  <c r="R2049" i="14" s="1"/>
  <c r="Q2017" i="14"/>
  <c r="R2017" i="14" s="1"/>
  <c r="Q1969" i="14"/>
  <c r="R1969" i="14" s="1"/>
  <c r="Q1921" i="14"/>
  <c r="R1921" i="14" s="1"/>
  <c r="Q1889" i="14"/>
  <c r="R1889" i="14" s="1"/>
  <c r="Q1841" i="14"/>
  <c r="R1841" i="14" s="1"/>
  <c r="Q1793" i="14"/>
  <c r="R1793" i="14" s="1"/>
  <c r="Q1745" i="14"/>
  <c r="R1745" i="14" s="1"/>
  <c r="Q1713" i="14"/>
  <c r="R1713" i="14" s="1"/>
  <c r="Q1665" i="14"/>
  <c r="R1665" i="14" s="1"/>
  <c r="Q1617" i="14"/>
  <c r="R1617" i="14" s="1"/>
  <c r="Q1553" i="14"/>
  <c r="R1553" i="14" s="1"/>
  <c r="Q1505" i="14"/>
  <c r="R1505" i="14" s="1"/>
  <c r="Q1457" i="14"/>
  <c r="R1457" i="14" s="1"/>
  <c r="Q1409" i="14"/>
  <c r="R1409" i="14" s="1"/>
  <c r="Q1361" i="14"/>
  <c r="R1361" i="14" s="1"/>
  <c r="Q1329" i="14"/>
  <c r="R1329" i="14" s="1"/>
  <c r="Q1265" i="14"/>
  <c r="R1265" i="14" s="1"/>
  <c r="Q1217" i="14"/>
  <c r="R1217" i="14" s="1"/>
  <c r="Q1169" i="14"/>
  <c r="R1169" i="14" s="1"/>
  <c r="Q1073" i="14"/>
  <c r="R1073" i="14" s="1"/>
  <c r="Q1025" i="14"/>
  <c r="R1025" i="14" s="1"/>
  <c r="Q929" i="14"/>
  <c r="R929" i="14" s="1"/>
  <c r="Q897" i="14"/>
  <c r="R897" i="14" s="1"/>
  <c r="Q849" i="14"/>
  <c r="R849" i="14" s="1"/>
  <c r="Q801" i="14"/>
  <c r="R801" i="14" s="1"/>
  <c r="Q769" i="14"/>
  <c r="R769" i="14" s="1"/>
  <c r="Q721" i="14"/>
  <c r="R721" i="14" s="1"/>
  <c r="Q673" i="14"/>
  <c r="R673" i="14" s="1"/>
  <c r="Q625" i="14"/>
  <c r="R625" i="14" s="1"/>
  <c r="Q577" i="14"/>
  <c r="R577" i="14" s="1"/>
  <c r="Q545" i="14"/>
  <c r="R545" i="14" s="1"/>
  <c r="Q497" i="14"/>
  <c r="R497" i="14" s="1"/>
  <c r="Q449" i="14"/>
  <c r="R449" i="14" s="1"/>
  <c r="Q401" i="14"/>
  <c r="R401" i="14" s="1"/>
  <c r="Q369" i="14"/>
  <c r="R369" i="14" s="1"/>
  <c r="Q321" i="14"/>
  <c r="R321" i="14" s="1"/>
  <c r="Q209" i="14"/>
  <c r="R209" i="14" s="1"/>
  <c r="Q161" i="14"/>
  <c r="R161" i="14" s="1"/>
  <c r="Q113" i="14"/>
  <c r="R113" i="14" s="1"/>
  <c r="Q17" i="14"/>
  <c r="R17" i="14" s="1"/>
  <c r="Q5040" i="14"/>
  <c r="R5040" i="14" s="1"/>
  <c r="Q4992" i="14"/>
  <c r="R4992" i="14" s="1"/>
  <c r="Q4912" i="14"/>
  <c r="R4912" i="14" s="1"/>
  <c r="Q4816" i="14"/>
  <c r="R4816" i="14" s="1"/>
  <c r="Q4768" i="14"/>
  <c r="R4768" i="14" s="1"/>
  <c r="Q4736" i="14"/>
  <c r="R4736" i="14" s="1"/>
  <c r="Q4640" i="14"/>
  <c r="R4640" i="14" s="1"/>
  <c r="Q4528" i="14"/>
  <c r="R4528" i="14" s="1"/>
  <c r="Q4480" i="14"/>
  <c r="R4480" i="14" s="1"/>
  <c r="Q4448" i="14"/>
  <c r="R4448" i="14" s="1"/>
  <c r="Q4336" i="14"/>
  <c r="R4336" i="14" s="1"/>
  <c r="Q4192" i="14"/>
  <c r="R4192" i="14" s="1"/>
  <c r="Q4160" i="14"/>
  <c r="R4160" i="14" s="1"/>
  <c r="Q4016" i="14"/>
  <c r="R4016" i="14" s="1"/>
  <c r="Q3984" i="14"/>
  <c r="R3984" i="14" s="1"/>
  <c r="Q3936" i="14"/>
  <c r="R3936" i="14" s="1"/>
  <c r="Q3888" i="14"/>
  <c r="R3888" i="14" s="1"/>
  <c r="Q3856" i="14"/>
  <c r="R3856" i="14" s="1"/>
  <c r="Q3808" i="14"/>
  <c r="R3808" i="14" s="1"/>
  <c r="Q3712" i="14"/>
  <c r="R3712" i="14" s="1"/>
  <c r="Q3680" i="14"/>
  <c r="R3680" i="14" s="1"/>
  <c r="Q3600" i="14"/>
  <c r="R3600" i="14" s="1"/>
  <c r="Q3552" i="14"/>
  <c r="R3552" i="14" s="1"/>
  <c r="Q3504" i="14"/>
  <c r="R3504" i="14" s="1"/>
  <c r="Q3456" i="14"/>
  <c r="R3456" i="14" s="1"/>
  <c r="Q3408" i="14"/>
  <c r="R3408" i="14" s="1"/>
  <c r="Q3360" i="14"/>
  <c r="R3360" i="14" s="1"/>
  <c r="Q3328" i="14"/>
  <c r="R3328" i="14" s="1"/>
  <c r="Q3280" i="14"/>
  <c r="R3280" i="14" s="1"/>
  <c r="Q3232" i="14"/>
  <c r="R3232" i="14" s="1"/>
  <c r="Q3184" i="14"/>
  <c r="R3184" i="14" s="1"/>
  <c r="Q3136" i="14"/>
  <c r="R3136" i="14" s="1"/>
  <c r="Q3088" i="14"/>
  <c r="R3088" i="14" s="1"/>
  <c r="Q3024" i="14"/>
  <c r="R3024" i="14" s="1"/>
  <c r="Q2976" i="14"/>
  <c r="R2976" i="14" s="1"/>
  <c r="Q2960" i="14"/>
  <c r="R2960" i="14" s="1"/>
  <c r="Q2912" i="14"/>
  <c r="R2912" i="14" s="1"/>
  <c r="Q2864" i="14"/>
  <c r="R2864" i="14" s="1"/>
  <c r="Q2816" i="14"/>
  <c r="R2816" i="14" s="1"/>
  <c r="Q2784" i="14"/>
  <c r="R2784" i="14" s="1"/>
  <c r="Q2736" i="14"/>
  <c r="R2736" i="14" s="1"/>
  <c r="Q2656" i="14"/>
  <c r="R2656" i="14" s="1"/>
  <c r="Q2608" i="14"/>
  <c r="R2608" i="14" s="1"/>
  <c r="Q2560" i="14"/>
  <c r="R2560" i="14" s="1"/>
  <c r="Q2448" i="14"/>
  <c r="R2448" i="14" s="1"/>
  <c r="Q2432" i="14"/>
  <c r="R2432" i="14" s="1"/>
  <c r="Q2384" i="14"/>
  <c r="R2384" i="14" s="1"/>
  <c r="Q2336" i="14"/>
  <c r="R2336" i="14" s="1"/>
  <c r="Q2288" i="14"/>
  <c r="R2288" i="14" s="1"/>
  <c r="Q2240" i="14"/>
  <c r="R2240" i="14" s="1"/>
  <c r="Q2192" i="14"/>
  <c r="R2192" i="14" s="1"/>
  <c r="Q2096" i="14"/>
  <c r="R2096" i="14" s="1"/>
  <c r="Q2064" i="14"/>
  <c r="R2064" i="14" s="1"/>
  <c r="Q1968" i="14"/>
  <c r="R1968" i="14" s="1"/>
  <c r="Q1904" i="14"/>
  <c r="R1904" i="14" s="1"/>
  <c r="Q1856" i="14"/>
  <c r="R1856" i="14" s="1"/>
  <c r="Q1840" i="14"/>
  <c r="R1840" i="14" s="1"/>
  <c r="Q1792" i="14"/>
  <c r="R1792" i="14" s="1"/>
  <c r="Q1744" i="14"/>
  <c r="R1744" i="14" s="1"/>
  <c r="Q1712" i="14"/>
  <c r="R1712" i="14" s="1"/>
  <c r="Q1664" i="14"/>
  <c r="R1664" i="14" s="1"/>
  <c r="Q1616" i="14"/>
  <c r="R1616" i="14" s="1"/>
  <c r="Q1520" i="14"/>
  <c r="R1520" i="14" s="1"/>
  <c r="Q1472" i="14"/>
  <c r="R1472" i="14" s="1"/>
  <c r="Q1440" i="14"/>
  <c r="R1440" i="14" s="1"/>
  <c r="Q1392" i="14"/>
  <c r="R1392" i="14" s="1"/>
  <c r="Q1344" i="14"/>
  <c r="R1344" i="14" s="1"/>
  <c r="Q1296" i="14"/>
  <c r="R1296" i="14" s="1"/>
  <c r="Q1216" i="14"/>
  <c r="R1216" i="14" s="1"/>
  <c r="Q1152" i="14"/>
  <c r="R1152" i="14" s="1"/>
  <c r="Q1136" i="14"/>
  <c r="R1136" i="14" s="1"/>
  <c r="Q1088" i="14"/>
  <c r="R1088" i="14" s="1"/>
  <c r="Q1040" i="14"/>
  <c r="R1040" i="14" s="1"/>
  <c r="Q1008" i="14"/>
  <c r="R1008" i="14" s="1"/>
  <c r="Q976" i="14"/>
  <c r="R976" i="14" s="1"/>
  <c r="Q928" i="14"/>
  <c r="R928" i="14" s="1"/>
  <c r="Q880" i="14"/>
  <c r="R880" i="14" s="1"/>
  <c r="Q832" i="14"/>
  <c r="R832" i="14" s="1"/>
  <c r="Q800" i="14"/>
  <c r="R800" i="14" s="1"/>
  <c r="Q752" i="14"/>
  <c r="R752" i="14" s="1"/>
  <c r="Q704" i="14"/>
  <c r="R704" i="14" s="1"/>
  <c r="Q656" i="14"/>
  <c r="R656" i="14" s="1"/>
  <c r="Q624" i="14"/>
  <c r="R624" i="14" s="1"/>
  <c r="Q512" i="14"/>
  <c r="R512" i="14" s="1"/>
  <c r="Q480" i="14"/>
  <c r="R480" i="14" s="1"/>
  <c r="Q416" i="14"/>
  <c r="R416" i="14" s="1"/>
  <c r="Q368" i="14"/>
  <c r="R368" i="14" s="1"/>
  <c r="Q320" i="14"/>
  <c r="R320" i="14" s="1"/>
  <c r="Q288" i="14"/>
  <c r="R288" i="14" s="1"/>
  <c r="Q240" i="14"/>
  <c r="R240" i="14" s="1"/>
  <c r="Q192" i="14"/>
  <c r="R192" i="14" s="1"/>
  <c r="Q144" i="14"/>
  <c r="R144" i="14" s="1"/>
  <c r="Q96" i="14"/>
  <c r="R96" i="14" s="1"/>
  <c r="Q64" i="14"/>
  <c r="R64" i="14" s="1"/>
  <c r="Q16" i="14"/>
  <c r="R16" i="14" s="1"/>
  <c r="Q5103" i="14"/>
  <c r="R5103" i="14" s="1"/>
  <c r="Q5071" i="14"/>
  <c r="R5071" i="14" s="1"/>
  <c r="Q5039" i="14"/>
  <c r="R5039" i="14" s="1"/>
  <c r="Q5023" i="14"/>
  <c r="R5023" i="14" s="1"/>
  <c r="Q4975" i="14"/>
  <c r="R4975" i="14" s="1"/>
  <c r="Q4911" i="14"/>
  <c r="R4911" i="14" s="1"/>
  <c r="Q4863" i="14"/>
  <c r="R4863" i="14" s="1"/>
  <c r="Q4847" i="14"/>
  <c r="R4847" i="14" s="1"/>
  <c r="Q4815" i="14"/>
  <c r="R4815" i="14" s="1"/>
  <c r="Q4783" i="14"/>
  <c r="R4783" i="14" s="1"/>
  <c r="Q4767" i="14"/>
  <c r="R4767" i="14" s="1"/>
  <c r="Q4735" i="14"/>
  <c r="R4735" i="14" s="1"/>
  <c r="Q4719" i="14"/>
  <c r="R4719" i="14" s="1"/>
  <c r="Q4703" i="14"/>
  <c r="R4703" i="14" s="1"/>
  <c r="Q4687" i="14"/>
  <c r="R4687" i="14" s="1"/>
  <c r="Q4671" i="14"/>
  <c r="R4671" i="14" s="1"/>
  <c r="Q4655" i="14"/>
  <c r="R4655" i="14" s="1"/>
  <c r="Q4639" i="14"/>
  <c r="R4639" i="14" s="1"/>
  <c r="Q4607" i="14"/>
  <c r="R4607" i="14" s="1"/>
  <c r="Q4591" i="14"/>
  <c r="R4591" i="14" s="1"/>
  <c r="Q4575" i="14"/>
  <c r="R4575" i="14" s="1"/>
  <c r="Q4559" i="14"/>
  <c r="R4559" i="14" s="1"/>
  <c r="Q4543" i="14"/>
  <c r="R4543" i="14" s="1"/>
  <c r="Q4527" i="14"/>
  <c r="R4527" i="14" s="1"/>
  <c r="Q4511" i="14"/>
  <c r="R4511" i="14" s="1"/>
  <c r="Q4463" i="14"/>
  <c r="R4463" i="14" s="1"/>
  <c r="Q4399" i="14"/>
  <c r="R4399" i="14" s="1"/>
  <c r="Q4351" i="14"/>
  <c r="R4351" i="14" s="1"/>
  <c r="Q4335" i="14"/>
  <c r="R4335" i="14" s="1"/>
  <c r="Q4319" i="14"/>
  <c r="R4319" i="14" s="1"/>
  <c r="Q4303" i="14"/>
  <c r="R4303" i="14" s="1"/>
  <c r="Q4271" i="14"/>
  <c r="R4271" i="14" s="1"/>
  <c r="Q4255" i="14"/>
  <c r="R4255" i="14" s="1"/>
  <c r="Q4207" i="14"/>
  <c r="R4207" i="14" s="1"/>
  <c r="Q4159" i="14"/>
  <c r="R4159" i="14" s="1"/>
  <c r="Q4111" i="14"/>
  <c r="R4111" i="14" s="1"/>
  <c r="Q4095" i="14"/>
  <c r="R4095" i="14" s="1"/>
  <c r="Q4079" i="14"/>
  <c r="R4079" i="14" s="1"/>
  <c r="Q4063" i="14"/>
  <c r="R4063" i="14" s="1"/>
  <c r="Q4031" i="14"/>
  <c r="R4031" i="14" s="1"/>
  <c r="Q4015" i="14"/>
  <c r="R4015" i="14" s="1"/>
  <c r="Q3983" i="14"/>
  <c r="R3983" i="14" s="1"/>
  <c r="Q3935" i="14"/>
  <c r="R3935" i="14" s="1"/>
  <c r="Q3919" i="14"/>
  <c r="R3919" i="14" s="1"/>
  <c r="Q3903" i="14"/>
  <c r="R3903" i="14" s="1"/>
  <c r="Q3887" i="14"/>
  <c r="R3887" i="14" s="1"/>
  <c r="Q3871" i="14"/>
  <c r="R3871" i="14" s="1"/>
  <c r="Q3823" i="14"/>
  <c r="R3823" i="14" s="1"/>
  <c r="Q3791" i="14"/>
  <c r="R3791" i="14" s="1"/>
  <c r="Q3775" i="14"/>
  <c r="R3775" i="14" s="1"/>
  <c r="Q3711" i="14"/>
  <c r="R3711" i="14" s="1"/>
  <c r="Q3679" i="14"/>
  <c r="R3679" i="14" s="1"/>
  <c r="Q3663" i="14"/>
  <c r="R3663" i="14" s="1"/>
  <c r="Q3647" i="14"/>
  <c r="R3647" i="14" s="1"/>
  <c r="Q3631" i="14"/>
  <c r="R3631" i="14" s="1"/>
  <c r="Q3599" i="14"/>
  <c r="R3599" i="14" s="1"/>
  <c r="Q3583" i="14"/>
  <c r="R3583" i="14" s="1"/>
  <c r="Q3567" i="14"/>
  <c r="R3567" i="14" s="1"/>
  <c r="Q3535" i="14"/>
  <c r="R3535" i="14" s="1"/>
  <c r="Q3519" i="14"/>
  <c r="R3519" i="14" s="1"/>
  <c r="Q3503" i="14"/>
  <c r="R3503" i="14" s="1"/>
  <c r="Q3487" i="14"/>
  <c r="R3487" i="14" s="1"/>
  <c r="Q3455" i="14"/>
  <c r="R3455" i="14" s="1"/>
  <c r="Q3423" i="14"/>
  <c r="R3423" i="14" s="1"/>
  <c r="Q3407" i="14"/>
  <c r="R3407" i="14" s="1"/>
  <c r="Q3391" i="14"/>
  <c r="R3391" i="14" s="1"/>
  <c r="Q3375" i="14"/>
  <c r="R3375" i="14" s="1"/>
  <c r="Q3359" i="14"/>
  <c r="R3359" i="14" s="1"/>
  <c r="Q3327" i="14"/>
  <c r="R3327" i="14" s="1"/>
  <c r="Q3295" i="14"/>
  <c r="R3295" i="14" s="1"/>
  <c r="Q3279" i="14"/>
  <c r="R3279" i="14" s="1"/>
  <c r="Q3263" i="14"/>
  <c r="R3263" i="14" s="1"/>
  <c r="Q3247" i="14"/>
  <c r="R3247" i="14" s="1"/>
  <c r="Q3231" i="14"/>
  <c r="R3231" i="14" s="1"/>
  <c r="Q3215" i="14"/>
  <c r="R3215" i="14" s="1"/>
  <c r="Q3199" i="14"/>
  <c r="R3199" i="14" s="1"/>
  <c r="Q3183" i="14"/>
  <c r="R3183" i="14" s="1"/>
  <c r="Q3167" i="14"/>
  <c r="R3167" i="14" s="1"/>
  <c r="Q3151" i="14"/>
  <c r="R3151" i="14" s="1"/>
  <c r="Q3135" i="14"/>
  <c r="R3135" i="14" s="1"/>
  <c r="Q3119" i="14"/>
  <c r="R3119" i="14" s="1"/>
  <c r="Q3103" i="14"/>
  <c r="R3103" i="14" s="1"/>
  <c r="Q3087" i="14"/>
  <c r="R3087" i="14" s="1"/>
  <c r="Q3055" i="14"/>
  <c r="R3055" i="14" s="1"/>
  <c r="Q3023" i="14"/>
  <c r="R3023" i="14" s="1"/>
  <c r="Q3007" i="14"/>
  <c r="R3007" i="14" s="1"/>
  <c r="Q2991" i="14"/>
  <c r="R2991" i="14" s="1"/>
  <c r="Q2959" i="14"/>
  <c r="R2959" i="14" s="1"/>
  <c r="Q2943" i="14"/>
  <c r="R2943" i="14" s="1"/>
  <c r="Q2927" i="14"/>
  <c r="R2927" i="14" s="1"/>
  <c r="Q2911" i="14"/>
  <c r="R2911" i="14" s="1"/>
  <c r="Q2895" i="14"/>
  <c r="R2895" i="14" s="1"/>
  <c r="Q2879" i="14"/>
  <c r="R2879" i="14" s="1"/>
  <c r="Q2847" i="14"/>
  <c r="R2847" i="14" s="1"/>
  <c r="Q2815" i="14"/>
  <c r="R2815" i="14" s="1"/>
  <c r="Q2799" i="14"/>
  <c r="R2799" i="14" s="1"/>
  <c r="Q2767" i="14"/>
  <c r="R2767" i="14" s="1"/>
  <c r="Q2751" i="14"/>
  <c r="R2751" i="14" s="1"/>
  <c r="Q2735" i="14"/>
  <c r="R2735" i="14" s="1"/>
  <c r="Q2719" i="14"/>
  <c r="R2719" i="14" s="1"/>
  <c r="Q2703" i="14"/>
  <c r="R2703" i="14" s="1"/>
  <c r="Q2687" i="14"/>
  <c r="R2687" i="14" s="1"/>
  <c r="Q2671" i="14"/>
  <c r="R2671" i="14" s="1"/>
  <c r="Q2655" i="14"/>
  <c r="R2655" i="14" s="1"/>
  <c r="Q2639" i="14"/>
  <c r="R2639" i="14" s="1"/>
  <c r="Q2623" i="14"/>
  <c r="R2623" i="14" s="1"/>
  <c r="Q2607" i="14"/>
  <c r="R2607" i="14" s="1"/>
  <c r="Q2591" i="14"/>
  <c r="R2591" i="14" s="1"/>
  <c r="Q2575" i="14"/>
  <c r="R2575" i="14" s="1"/>
  <c r="Q2559" i="14"/>
  <c r="R2559" i="14" s="1"/>
  <c r="Q2543" i="14"/>
  <c r="R2543" i="14" s="1"/>
  <c r="Q2527" i="14"/>
  <c r="R2527" i="14" s="1"/>
  <c r="Q2511" i="14"/>
  <c r="R2511" i="14" s="1"/>
  <c r="Q2463" i="14"/>
  <c r="R2463" i="14" s="1"/>
  <c r="Q2447" i="14"/>
  <c r="R2447" i="14" s="1"/>
  <c r="Q2431" i="14"/>
  <c r="R2431" i="14" s="1"/>
  <c r="Q2415" i="14"/>
  <c r="R2415" i="14" s="1"/>
  <c r="Q2399" i="14"/>
  <c r="R2399" i="14" s="1"/>
  <c r="Q2383" i="14"/>
  <c r="R2383" i="14" s="1"/>
  <c r="Q2351" i="14"/>
  <c r="R2351" i="14" s="1"/>
  <c r="Q2335" i="14"/>
  <c r="R2335" i="14" s="1"/>
  <c r="Q2319" i="14"/>
  <c r="R2319" i="14" s="1"/>
  <c r="Q2303" i="14"/>
  <c r="R2303" i="14" s="1"/>
  <c r="Q2287" i="14"/>
  <c r="R2287" i="14" s="1"/>
  <c r="Q2271" i="14"/>
  <c r="R2271" i="14" s="1"/>
  <c r="Q2255" i="14"/>
  <c r="R2255" i="14" s="1"/>
  <c r="Q2239" i="14"/>
  <c r="R2239" i="14" s="1"/>
  <c r="Q2207" i="14"/>
  <c r="R2207" i="14" s="1"/>
  <c r="Q2191" i="14"/>
  <c r="R2191" i="14" s="1"/>
  <c r="Q2175" i="14"/>
  <c r="R2175" i="14" s="1"/>
  <c r="Q2143" i="14"/>
  <c r="R2143" i="14" s="1"/>
  <c r="Q2127" i="14"/>
  <c r="R2127" i="14" s="1"/>
  <c r="Q2111" i="14"/>
  <c r="R2111" i="14" s="1"/>
  <c r="Q2095" i="14"/>
  <c r="R2095" i="14" s="1"/>
  <c r="Q2079" i="14"/>
  <c r="R2079" i="14" s="1"/>
  <c r="Q2063" i="14"/>
  <c r="R2063" i="14" s="1"/>
  <c r="Q2047" i="14"/>
  <c r="R2047" i="14" s="1"/>
  <c r="Q2031" i="14"/>
  <c r="R2031" i="14" s="1"/>
  <c r="Q2015" i="14"/>
  <c r="R2015" i="14" s="1"/>
  <c r="Q1999" i="14"/>
  <c r="R1999" i="14" s="1"/>
  <c r="Q1983" i="14"/>
  <c r="R1983" i="14" s="1"/>
  <c r="Q1967" i="14"/>
  <c r="R1967" i="14" s="1"/>
  <c r="Q1951" i="14"/>
  <c r="R1951" i="14" s="1"/>
  <c r="Q1919" i="14"/>
  <c r="R1919" i="14" s="1"/>
  <c r="Q1903" i="14"/>
  <c r="R1903" i="14" s="1"/>
  <c r="Q1887" i="14"/>
  <c r="R1887" i="14" s="1"/>
  <c r="Q1871" i="14"/>
  <c r="R1871" i="14" s="1"/>
  <c r="Q1855" i="14"/>
  <c r="R1855" i="14" s="1"/>
  <c r="Q1839" i="14"/>
  <c r="R1839" i="14" s="1"/>
  <c r="Q1823" i="14"/>
  <c r="R1823" i="14" s="1"/>
  <c r="Q1807" i="14"/>
  <c r="R1807" i="14" s="1"/>
  <c r="Q1791" i="14"/>
  <c r="R1791" i="14" s="1"/>
  <c r="Q1775" i="14"/>
  <c r="R1775" i="14" s="1"/>
  <c r="Q1759" i="14"/>
  <c r="R1759" i="14" s="1"/>
  <c r="Q1743" i="14"/>
  <c r="R1743" i="14" s="1"/>
  <c r="Q1727" i="14"/>
  <c r="R1727" i="14" s="1"/>
  <c r="Q1711" i="14"/>
  <c r="R1711" i="14" s="1"/>
  <c r="Q1679" i="14"/>
  <c r="R1679" i="14" s="1"/>
  <c r="Q1663" i="14"/>
  <c r="R1663" i="14" s="1"/>
  <c r="Q1647" i="14"/>
  <c r="R1647" i="14" s="1"/>
  <c r="Q1631" i="14"/>
  <c r="R1631" i="14" s="1"/>
  <c r="Q1615" i="14"/>
  <c r="R1615" i="14" s="1"/>
  <c r="Q1599" i="14"/>
  <c r="R1599" i="14" s="1"/>
  <c r="Q1583" i="14"/>
  <c r="R1583" i="14" s="1"/>
  <c r="Q1567" i="14"/>
  <c r="R1567" i="14" s="1"/>
  <c r="Q1551" i="14"/>
  <c r="R1551" i="14" s="1"/>
  <c r="Q1535" i="14"/>
  <c r="R1535" i="14" s="1"/>
  <c r="Q1519" i="14"/>
  <c r="R1519" i="14" s="1"/>
  <c r="Q1503" i="14"/>
  <c r="R1503" i="14" s="1"/>
  <c r="Q1487" i="14"/>
  <c r="R1487" i="14" s="1"/>
  <c r="Q1471" i="14"/>
  <c r="R1471" i="14" s="1"/>
  <c r="Q1455" i="14"/>
  <c r="R1455" i="14" s="1"/>
  <c r="Q1439" i="14"/>
  <c r="R1439" i="14" s="1"/>
  <c r="Q1423" i="14"/>
  <c r="R1423" i="14" s="1"/>
  <c r="Q1407" i="14"/>
  <c r="R1407" i="14" s="1"/>
  <c r="Q1391" i="14"/>
  <c r="R1391" i="14" s="1"/>
  <c r="Q1375" i="14"/>
  <c r="R1375" i="14" s="1"/>
  <c r="Q1359" i="14"/>
  <c r="R1359" i="14" s="1"/>
  <c r="Q1343" i="14"/>
  <c r="R1343" i="14" s="1"/>
  <c r="Q1327" i="14"/>
  <c r="R1327" i="14" s="1"/>
  <c r="Q1311" i="14"/>
  <c r="R1311" i="14" s="1"/>
  <c r="Q1295" i="14"/>
  <c r="R1295" i="14" s="1"/>
  <c r="Q1279" i="14"/>
  <c r="R1279" i="14" s="1"/>
  <c r="Q1263" i="14"/>
  <c r="R1263" i="14" s="1"/>
  <c r="Q1231" i="14"/>
  <c r="R1231" i="14" s="1"/>
  <c r="Q1215" i="14"/>
  <c r="R1215" i="14" s="1"/>
  <c r="Q1199" i="14"/>
  <c r="R1199" i="14" s="1"/>
  <c r="Q1167" i="14"/>
  <c r="R1167" i="14" s="1"/>
  <c r="Q1151" i="14"/>
  <c r="R1151" i="14" s="1"/>
  <c r="Q1135" i="14"/>
  <c r="R1135" i="14" s="1"/>
  <c r="Q1119" i="14"/>
  <c r="R1119" i="14" s="1"/>
  <c r="Q1103" i="14"/>
  <c r="R1103" i="14" s="1"/>
  <c r="Q1087" i="14"/>
  <c r="R1087" i="14" s="1"/>
  <c r="Q1071" i="14"/>
  <c r="R1071" i="14" s="1"/>
  <c r="Q1055" i="14"/>
  <c r="R1055" i="14" s="1"/>
  <c r="Q1039" i="14"/>
  <c r="R1039" i="14" s="1"/>
  <c r="Q1023" i="14"/>
  <c r="R1023" i="14" s="1"/>
  <c r="Q1007" i="14"/>
  <c r="R1007" i="14" s="1"/>
  <c r="Q975" i="14"/>
  <c r="R975" i="14" s="1"/>
  <c r="Q959" i="14"/>
  <c r="R959" i="14" s="1"/>
  <c r="Q943" i="14"/>
  <c r="R943" i="14" s="1"/>
  <c r="Q927" i="14"/>
  <c r="R927" i="14" s="1"/>
  <c r="Q911" i="14"/>
  <c r="R911" i="14" s="1"/>
  <c r="Q895" i="14"/>
  <c r="R895" i="14" s="1"/>
  <c r="Q879" i="14"/>
  <c r="R879" i="14" s="1"/>
  <c r="Q863" i="14"/>
  <c r="R863" i="14" s="1"/>
  <c r="Q847" i="14"/>
  <c r="R847" i="14" s="1"/>
  <c r="Q831" i="14"/>
  <c r="R831" i="14" s="1"/>
  <c r="Q815" i="14"/>
  <c r="R815" i="14" s="1"/>
  <c r="Q799" i="14"/>
  <c r="R799" i="14" s="1"/>
  <c r="Q783" i="14"/>
  <c r="R783" i="14" s="1"/>
  <c r="Q767" i="14"/>
  <c r="R767" i="14" s="1"/>
  <c r="Q751" i="14"/>
  <c r="R751" i="14" s="1"/>
  <c r="Q719" i="14"/>
  <c r="R719" i="14" s="1"/>
  <c r="Q703" i="14"/>
  <c r="R703" i="14" s="1"/>
  <c r="Q671" i="14"/>
  <c r="R671" i="14" s="1"/>
  <c r="Q655" i="14"/>
  <c r="R655" i="14" s="1"/>
  <c r="Q639" i="14"/>
  <c r="R639" i="14" s="1"/>
  <c r="Q623" i="14"/>
  <c r="R623" i="14" s="1"/>
  <c r="Q607" i="14"/>
  <c r="R607" i="14" s="1"/>
  <c r="Q591" i="14"/>
  <c r="R591" i="14" s="1"/>
  <c r="Q575" i="14"/>
  <c r="R575" i="14" s="1"/>
  <c r="Q543" i="14"/>
  <c r="R543" i="14" s="1"/>
  <c r="Q527" i="14"/>
  <c r="R527" i="14" s="1"/>
  <c r="Q495" i="14"/>
  <c r="R495" i="14" s="1"/>
  <c r="Q479" i="14"/>
  <c r="R479" i="14" s="1"/>
  <c r="Q447" i="14"/>
  <c r="R447" i="14" s="1"/>
  <c r="Q431" i="14"/>
  <c r="R431" i="14" s="1"/>
  <c r="Q415" i="14"/>
  <c r="R415" i="14" s="1"/>
  <c r="Q399" i="14"/>
  <c r="R399" i="14" s="1"/>
  <c r="Q383" i="14"/>
  <c r="R383" i="14" s="1"/>
  <c r="Q367" i="14"/>
  <c r="R367" i="14" s="1"/>
  <c r="Q351" i="14"/>
  <c r="R351" i="14" s="1"/>
  <c r="Q335" i="14"/>
  <c r="R335" i="14" s="1"/>
  <c r="Q319" i="14"/>
  <c r="R319" i="14" s="1"/>
  <c r="Q287" i="14"/>
  <c r="R287" i="14" s="1"/>
  <c r="Q271" i="14"/>
  <c r="R271" i="14" s="1"/>
  <c r="Q255" i="14"/>
  <c r="R255" i="14" s="1"/>
  <c r="Q239" i="14"/>
  <c r="R239" i="14" s="1"/>
  <c r="Q223" i="14"/>
  <c r="R223" i="14" s="1"/>
  <c r="Q207" i="14"/>
  <c r="R207" i="14" s="1"/>
  <c r="Q175" i="14"/>
  <c r="R175" i="14" s="1"/>
  <c r="Q143" i="14"/>
  <c r="R143" i="14" s="1"/>
  <c r="Q127" i="14"/>
  <c r="R127" i="14" s="1"/>
  <c r="Q111" i="14"/>
  <c r="R111" i="14" s="1"/>
  <c r="Q95" i="14"/>
  <c r="R95" i="14" s="1"/>
  <c r="Q79" i="14"/>
  <c r="R79" i="14" s="1"/>
  <c r="Q63" i="14"/>
  <c r="R63" i="14" s="1"/>
  <c r="Q47" i="14"/>
  <c r="R47" i="14" s="1"/>
  <c r="Q31" i="14"/>
  <c r="R31" i="14" s="1"/>
  <c r="Q15" i="14"/>
  <c r="R15" i="14" s="1"/>
  <c r="Q4945" i="14"/>
  <c r="R4945" i="14" s="1"/>
  <c r="Q4689" i="14"/>
  <c r="R4689" i="14" s="1"/>
  <c r="Q4641" i="14"/>
  <c r="R4641" i="14" s="1"/>
  <c r="Q4609" i="14"/>
  <c r="R4609" i="14" s="1"/>
  <c r="Q4561" i="14"/>
  <c r="R4561" i="14" s="1"/>
  <c r="Q4513" i="14"/>
  <c r="R4513" i="14" s="1"/>
  <c r="Q4481" i="14"/>
  <c r="R4481" i="14" s="1"/>
  <c r="Q4433" i="14"/>
  <c r="R4433" i="14" s="1"/>
  <c r="Q4417" i="14"/>
  <c r="R4417" i="14" s="1"/>
  <c r="Q4257" i="14"/>
  <c r="R4257" i="14" s="1"/>
  <c r="Q4209" i="14"/>
  <c r="R4209" i="14" s="1"/>
  <c r="Q4177" i="14"/>
  <c r="R4177" i="14" s="1"/>
  <c r="Q4065" i="14"/>
  <c r="R4065" i="14" s="1"/>
  <c r="Q3921" i="14"/>
  <c r="R3921" i="14" s="1"/>
  <c r="Q3873" i="14"/>
  <c r="R3873" i="14" s="1"/>
  <c r="Q3825" i="14"/>
  <c r="R3825" i="14" s="1"/>
  <c r="Q3793" i="14"/>
  <c r="R3793" i="14" s="1"/>
  <c r="Q3761" i="14"/>
  <c r="R3761" i="14" s="1"/>
  <c r="Q3713" i="14"/>
  <c r="R3713" i="14" s="1"/>
  <c r="Q3665" i="14"/>
  <c r="R3665" i="14" s="1"/>
  <c r="Q3633" i="14"/>
  <c r="R3633" i="14" s="1"/>
  <c r="Q3601" i="14"/>
  <c r="R3601" i="14" s="1"/>
  <c r="Q3489" i="14"/>
  <c r="R3489" i="14" s="1"/>
  <c r="Q3457" i="14"/>
  <c r="R3457" i="14" s="1"/>
  <c r="Q3409" i="14"/>
  <c r="R3409" i="14" s="1"/>
  <c r="Q3297" i="14"/>
  <c r="R3297" i="14" s="1"/>
  <c r="Q3265" i="14"/>
  <c r="R3265" i="14" s="1"/>
  <c r="Q3217" i="14"/>
  <c r="R3217" i="14" s="1"/>
  <c r="Q3169" i="14"/>
  <c r="R3169" i="14" s="1"/>
  <c r="Q3121" i="14"/>
  <c r="R3121" i="14" s="1"/>
  <c r="Q3073" i="14"/>
  <c r="R3073" i="14" s="1"/>
  <c r="Q2913" i="14"/>
  <c r="R2913" i="14" s="1"/>
  <c r="Q2865" i="14"/>
  <c r="R2865" i="14" s="1"/>
  <c r="Q2833" i="14"/>
  <c r="R2833" i="14" s="1"/>
  <c r="Q2785" i="14"/>
  <c r="R2785" i="14" s="1"/>
  <c r="Q2753" i="14"/>
  <c r="R2753" i="14" s="1"/>
  <c r="Q2705" i="14"/>
  <c r="R2705" i="14" s="1"/>
  <c r="Q2657" i="14"/>
  <c r="R2657" i="14" s="1"/>
  <c r="Q2609" i="14"/>
  <c r="R2609" i="14" s="1"/>
  <c r="Q2561" i="14"/>
  <c r="R2561" i="14" s="1"/>
  <c r="Q2513" i="14"/>
  <c r="R2513" i="14" s="1"/>
  <c r="Q2465" i="14"/>
  <c r="R2465" i="14" s="1"/>
  <c r="Q2417" i="14"/>
  <c r="R2417" i="14" s="1"/>
  <c r="Q2385" i="14"/>
  <c r="R2385" i="14" s="1"/>
  <c r="Q2337" i="14"/>
  <c r="R2337" i="14" s="1"/>
  <c r="Q2289" i="14"/>
  <c r="R2289" i="14" s="1"/>
  <c r="Q2257" i="14"/>
  <c r="R2257" i="14" s="1"/>
  <c r="Q2225" i="14"/>
  <c r="R2225" i="14" s="1"/>
  <c r="Q2177" i="14"/>
  <c r="R2177" i="14" s="1"/>
  <c r="Q2129" i="14"/>
  <c r="R2129" i="14" s="1"/>
  <c r="Q2081" i="14"/>
  <c r="R2081" i="14" s="1"/>
  <c r="Q1985" i="14"/>
  <c r="R1985" i="14" s="1"/>
  <c r="Q1953" i="14"/>
  <c r="R1953" i="14" s="1"/>
  <c r="Q1905" i="14"/>
  <c r="R1905" i="14" s="1"/>
  <c r="Q1857" i="14"/>
  <c r="R1857" i="14" s="1"/>
  <c r="Q1809" i="14"/>
  <c r="R1809" i="14" s="1"/>
  <c r="Q1761" i="14"/>
  <c r="R1761" i="14" s="1"/>
  <c r="Q1649" i="14"/>
  <c r="R1649" i="14" s="1"/>
  <c r="Q1601" i="14"/>
  <c r="R1601" i="14" s="1"/>
  <c r="Q1569" i="14"/>
  <c r="R1569" i="14" s="1"/>
  <c r="Q1521" i="14"/>
  <c r="R1521" i="14" s="1"/>
  <c r="Q1473" i="14"/>
  <c r="R1473" i="14" s="1"/>
  <c r="Q1425" i="14"/>
  <c r="R1425" i="14" s="1"/>
  <c r="Q1377" i="14"/>
  <c r="R1377" i="14" s="1"/>
  <c r="Q1201" i="14"/>
  <c r="R1201" i="14" s="1"/>
  <c r="Q1153" i="14"/>
  <c r="R1153" i="14" s="1"/>
  <c r="Q1121" i="14"/>
  <c r="R1121" i="14" s="1"/>
  <c r="Q1089" i="14"/>
  <c r="R1089" i="14" s="1"/>
  <c r="Q1009" i="14"/>
  <c r="R1009" i="14" s="1"/>
  <c r="Q977" i="14"/>
  <c r="R977" i="14" s="1"/>
  <c r="Q865" i="14"/>
  <c r="R865" i="14" s="1"/>
  <c r="Q785" i="14"/>
  <c r="R785" i="14" s="1"/>
  <c r="Q737" i="14"/>
  <c r="R737" i="14" s="1"/>
  <c r="Q705" i="14"/>
  <c r="R705" i="14" s="1"/>
  <c r="Q657" i="14"/>
  <c r="R657" i="14" s="1"/>
  <c r="Q609" i="14"/>
  <c r="R609" i="14" s="1"/>
  <c r="Q561" i="14"/>
  <c r="R561" i="14" s="1"/>
  <c r="Q513" i="14"/>
  <c r="R513" i="14" s="1"/>
  <c r="Q481" i="14"/>
  <c r="R481" i="14" s="1"/>
  <c r="Q433" i="14"/>
  <c r="R433" i="14" s="1"/>
  <c r="Q385" i="14"/>
  <c r="R385" i="14" s="1"/>
  <c r="Q353" i="14"/>
  <c r="R353" i="14" s="1"/>
  <c r="Q305" i="14"/>
  <c r="R305" i="14" s="1"/>
  <c r="Q273" i="14"/>
  <c r="R273" i="14" s="1"/>
  <c r="Q225" i="14"/>
  <c r="R225" i="14" s="1"/>
  <c r="Q193" i="14"/>
  <c r="R193" i="14" s="1"/>
  <c r="Q145" i="14"/>
  <c r="R145" i="14" s="1"/>
  <c r="Q97" i="14"/>
  <c r="R97" i="14" s="1"/>
  <c r="Q65" i="14"/>
  <c r="R65" i="14" s="1"/>
  <c r="Q33" i="14"/>
  <c r="R33" i="14" s="1"/>
  <c r="Q5104" i="14"/>
  <c r="R5104" i="14" s="1"/>
  <c r="Q5024" i="14"/>
  <c r="R5024" i="14" s="1"/>
  <c r="Q4976" i="14"/>
  <c r="R4976" i="14" s="1"/>
  <c r="Q4928" i="14"/>
  <c r="R4928" i="14" s="1"/>
  <c r="Q4896" i="14"/>
  <c r="R4896" i="14" s="1"/>
  <c r="Q4864" i="14"/>
  <c r="R4864" i="14" s="1"/>
  <c r="Q4704" i="14"/>
  <c r="R4704" i="14" s="1"/>
  <c r="Q4672" i="14"/>
  <c r="R4672" i="14" s="1"/>
  <c r="Q4624" i="14"/>
  <c r="R4624" i="14" s="1"/>
  <c r="Q4576" i="14"/>
  <c r="R4576" i="14" s="1"/>
  <c r="Q4544" i="14"/>
  <c r="R4544" i="14" s="1"/>
  <c r="Q4496" i="14"/>
  <c r="R4496" i="14" s="1"/>
  <c r="Q4464" i="14"/>
  <c r="R4464" i="14" s="1"/>
  <c r="Q4416" i="14"/>
  <c r="R4416" i="14" s="1"/>
  <c r="Q4368" i="14"/>
  <c r="R4368" i="14" s="1"/>
  <c r="Q4272" i="14"/>
  <c r="R4272" i="14" s="1"/>
  <c r="Q4240" i="14"/>
  <c r="R4240" i="14" s="1"/>
  <c r="Q4208" i="14"/>
  <c r="R4208" i="14" s="1"/>
  <c r="Q4000" i="14"/>
  <c r="R4000" i="14" s="1"/>
  <c r="Q3952" i="14"/>
  <c r="R3952" i="14" s="1"/>
  <c r="Q3904" i="14"/>
  <c r="R3904" i="14" s="1"/>
  <c r="Q3792" i="14"/>
  <c r="R3792" i="14" s="1"/>
  <c r="Q3776" i="14"/>
  <c r="R3776" i="14" s="1"/>
  <c r="Q3728" i="14"/>
  <c r="R3728" i="14" s="1"/>
  <c r="Q3632" i="14"/>
  <c r="R3632" i="14" s="1"/>
  <c r="Q3536" i="14"/>
  <c r="R3536" i="14" s="1"/>
  <c r="Q3488" i="14"/>
  <c r="R3488" i="14" s="1"/>
  <c r="Q3440" i="14"/>
  <c r="R3440" i="14" s="1"/>
  <c r="Q3392" i="14"/>
  <c r="R3392" i="14" s="1"/>
  <c r="Q3344" i="14"/>
  <c r="R3344" i="14" s="1"/>
  <c r="Q3296" i="14"/>
  <c r="R3296" i="14" s="1"/>
  <c r="Q3264" i="14"/>
  <c r="R3264" i="14" s="1"/>
  <c r="Q3216" i="14"/>
  <c r="R3216" i="14" s="1"/>
  <c r="Q3168" i="14"/>
  <c r="R3168" i="14" s="1"/>
  <c r="Q3120" i="14"/>
  <c r="R3120" i="14" s="1"/>
  <c r="Q3072" i="14"/>
  <c r="R3072" i="14" s="1"/>
  <c r="Q3040" i="14"/>
  <c r="R3040" i="14" s="1"/>
  <c r="Q2992" i="14"/>
  <c r="R2992" i="14" s="1"/>
  <c r="Q2944" i="14"/>
  <c r="R2944" i="14" s="1"/>
  <c r="Q2896" i="14"/>
  <c r="R2896" i="14" s="1"/>
  <c r="Q2800" i="14"/>
  <c r="R2800" i="14" s="1"/>
  <c r="Q2752" i="14"/>
  <c r="R2752" i="14" s="1"/>
  <c r="Q2592" i="14"/>
  <c r="R2592" i="14" s="1"/>
  <c r="Q2544" i="14"/>
  <c r="R2544" i="14" s="1"/>
  <c r="Q2512" i="14"/>
  <c r="R2512" i="14" s="1"/>
  <c r="Q2464" i="14"/>
  <c r="R2464" i="14" s="1"/>
  <c r="Q2416" i="14"/>
  <c r="R2416" i="14" s="1"/>
  <c r="Q2368" i="14"/>
  <c r="R2368" i="14" s="1"/>
  <c r="Q2320" i="14"/>
  <c r="R2320" i="14" s="1"/>
  <c r="Q2304" i="14"/>
  <c r="R2304" i="14" s="1"/>
  <c r="Q2256" i="14"/>
  <c r="R2256" i="14" s="1"/>
  <c r="Q2208" i="14"/>
  <c r="R2208" i="14" s="1"/>
  <c r="Q2176" i="14"/>
  <c r="R2176" i="14" s="1"/>
  <c r="Q2128" i="14"/>
  <c r="R2128" i="14" s="1"/>
  <c r="Q2080" i="14"/>
  <c r="R2080" i="14" s="1"/>
  <c r="Q2032" i="14"/>
  <c r="R2032" i="14" s="1"/>
  <c r="Q1984" i="14"/>
  <c r="R1984" i="14" s="1"/>
  <c r="Q1952" i="14"/>
  <c r="R1952" i="14" s="1"/>
  <c r="Q1920" i="14"/>
  <c r="R1920" i="14" s="1"/>
  <c r="Q1872" i="14"/>
  <c r="R1872" i="14" s="1"/>
  <c r="Q1776" i="14"/>
  <c r="R1776" i="14" s="1"/>
  <c r="Q1728" i="14"/>
  <c r="R1728" i="14" s="1"/>
  <c r="Q1680" i="14"/>
  <c r="R1680" i="14" s="1"/>
  <c r="Q1648" i="14"/>
  <c r="R1648" i="14" s="1"/>
  <c r="Q1600" i="14"/>
  <c r="R1600" i="14" s="1"/>
  <c r="Q1552" i="14"/>
  <c r="R1552" i="14" s="1"/>
  <c r="Q1504" i="14"/>
  <c r="R1504" i="14" s="1"/>
  <c r="Q1408" i="14"/>
  <c r="R1408" i="14" s="1"/>
  <c r="Q1376" i="14"/>
  <c r="R1376" i="14" s="1"/>
  <c r="Q1328" i="14"/>
  <c r="R1328" i="14" s="1"/>
  <c r="Q1280" i="14"/>
  <c r="R1280" i="14" s="1"/>
  <c r="Q1232" i="14"/>
  <c r="R1232" i="14" s="1"/>
  <c r="Q1200" i="14"/>
  <c r="R1200" i="14" s="1"/>
  <c r="Q1168" i="14"/>
  <c r="R1168" i="14" s="1"/>
  <c r="Q1120" i="14"/>
  <c r="R1120" i="14" s="1"/>
  <c r="Q1024" i="14"/>
  <c r="R1024" i="14" s="1"/>
  <c r="Q912" i="14"/>
  <c r="R912" i="14" s="1"/>
  <c r="Q864" i="14"/>
  <c r="R864" i="14" s="1"/>
  <c r="Q816" i="14"/>
  <c r="R816" i="14" s="1"/>
  <c r="Q768" i="14"/>
  <c r="R768" i="14" s="1"/>
  <c r="Q720" i="14"/>
  <c r="R720" i="14" s="1"/>
  <c r="Q672" i="14"/>
  <c r="R672" i="14" s="1"/>
  <c r="Q576" i="14"/>
  <c r="R576" i="14" s="1"/>
  <c r="Q544" i="14"/>
  <c r="R544" i="14" s="1"/>
  <c r="Q496" i="14"/>
  <c r="R496" i="14" s="1"/>
  <c r="Q448" i="14"/>
  <c r="R448" i="14" s="1"/>
  <c r="Q432" i="14"/>
  <c r="R432" i="14" s="1"/>
  <c r="Q384" i="14"/>
  <c r="R384" i="14" s="1"/>
  <c r="Q336" i="14"/>
  <c r="R336" i="14" s="1"/>
  <c r="Q304" i="14"/>
  <c r="R304" i="14" s="1"/>
  <c r="Q256" i="14"/>
  <c r="R256" i="14" s="1"/>
  <c r="Q208" i="14"/>
  <c r="R208" i="14" s="1"/>
  <c r="Q160" i="14"/>
  <c r="R160" i="14" s="1"/>
  <c r="Q112" i="14"/>
  <c r="R112" i="14" s="1"/>
  <c r="Q80" i="14"/>
  <c r="R80" i="14" s="1"/>
  <c r="Q32" i="14"/>
  <c r="R32" i="14" s="1"/>
  <c r="Q5102" i="14"/>
  <c r="R5102" i="14" s="1"/>
  <c r="Q5070" i="14"/>
  <c r="R5070" i="14" s="1"/>
  <c r="Q5054" i="14"/>
  <c r="R5054" i="14" s="1"/>
  <c r="Q5038" i="14"/>
  <c r="R5038" i="14" s="1"/>
  <c r="Q5022" i="14"/>
  <c r="R5022" i="14" s="1"/>
  <c r="Q5006" i="14"/>
  <c r="R5006" i="14" s="1"/>
  <c r="Q4958" i="14"/>
  <c r="R4958" i="14" s="1"/>
  <c r="Q4942" i="14"/>
  <c r="R4942" i="14" s="1"/>
  <c r="Q4926" i="14"/>
  <c r="R4926" i="14" s="1"/>
  <c r="Q4910" i="14"/>
  <c r="R4910" i="14" s="1"/>
  <c r="Q4862" i="14"/>
  <c r="R4862" i="14" s="1"/>
  <c r="Q4830" i="14"/>
  <c r="R4830" i="14" s="1"/>
  <c r="Q4814" i="14"/>
  <c r="R4814" i="14" s="1"/>
  <c r="Q4798" i="14"/>
  <c r="R4798" i="14" s="1"/>
  <c r="Q4766" i="14"/>
  <c r="R4766" i="14" s="1"/>
  <c r="Q4750" i="14"/>
  <c r="R4750" i="14" s="1"/>
  <c r="Q4734" i="14"/>
  <c r="R4734" i="14" s="1"/>
  <c r="Q4686" i="14"/>
  <c r="R4686" i="14" s="1"/>
  <c r="Q4670" i="14"/>
  <c r="R4670" i="14" s="1"/>
  <c r="Q4654" i="14"/>
  <c r="R4654" i="14" s="1"/>
  <c r="Q4622" i="14"/>
  <c r="R4622" i="14" s="1"/>
  <c r="Q4606" i="14"/>
  <c r="R4606" i="14" s="1"/>
  <c r="Q4558" i="14"/>
  <c r="R4558" i="14" s="1"/>
  <c r="Q4510" i="14"/>
  <c r="R4510" i="14" s="1"/>
  <c r="Q4430" i="14"/>
  <c r="R4430" i="14" s="1"/>
  <c r="Q4414" i="14"/>
  <c r="R4414" i="14" s="1"/>
  <c r="Q4398" i="14"/>
  <c r="R4398" i="14" s="1"/>
  <c r="Q4366" i="14"/>
  <c r="R4366" i="14" s="1"/>
  <c r="Q4350" i="14"/>
  <c r="R4350" i="14" s="1"/>
  <c r="Q4334" i="14"/>
  <c r="R4334" i="14" s="1"/>
  <c r="Q4302" i="14"/>
  <c r="R4302" i="14" s="1"/>
  <c r="Q4286" i="14"/>
  <c r="R4286" i="14" s="1"/>
  <c r="Q4270" i="14"/>
  <c r="R4270" i="14" s="1"/>
  <c r="Q4254" i="14"/>
  <c r="R4254" i="14" s="1"/>
  <c r="Q4206" i="14"/>
  <c r="R4206" i="14" s="1"/>
  <c r="Q4174" i="14"/>
  <c r="R4174" i="14" s="1"/>
  <c r="Q4158" i="14"/>
  <c r="R4158" i="14" s="1"/>
  <c r="Q4110" i="14"/>
  <c r="R4110" i="14" s="1"/>
  <c r="Q4094" i="14"/>
  <c r="R4094" i="14" s="1"/>
  <c r="Q4062" i="14"/>
  <c r="R4062" i="14" s="1"/>
  <c r="Q4030" i="14"/>
  <c r="R4030" i="14" s="1"/>
  <c r="Q3998" i="14"/>
  <c r="R3998" i="14" s="1"/>
  <c r="Q3982" i="14"/>
  <c r="R3982" i="14" s="1"/>
  <c r="Q3950" i="14"/>
  <c r="R3950" i="14" s="1"/>
  <c r="Q3934" i="14"/>
  <c r="R3934" i="14" s="1"/>
  <c r="Q3902" i="14"/>
  <c r="R3902" i="14" s="1"/>
  <c r="Q3870" i="14"/>
  <c r="R3870" i="14" s="1"/>
  <c r="Q3854" i="14"/>
  <c r="R3854" i="14" s="1"/>
  <c r="Q3822" i="14"/>
  <c r="R3822" i="14" s="1"/>
  <c r="Q3790" i="14"/>
  <c r="R3790" i="14" s="1"/>
  <c r="Q3774" i="14"/>
  <c r="R3774" i="14" s="1"/>
  <c r="Q3758" i="14"/>
  <c r="R3758" i="14" s="1"/>
  <c r="Q3742" i="14"/>
  <c r="R3742" i="14" s="1"/>
  <c r="Q3726" i="14"/>
  <c r="R3726" i="14" s="1"/>
  <c r="Q3710" i="14"/>
  <c r="R3710" i="14" s="1"/>
  <c r="Q3694" i="14"/>
  <c r="R3694" i="14" s="1"/>
  <c r="Q3678" i="14"/>
  <c r="R3678" i="14" s="1"/>
  <c r="Q3662" i="14"/>
  <c r="R3662" i="14" s="1"/>
  <c r="Q3646" i="14"/>
  <c r="R3646" i="14" s="1"/>
  <c r="Q3630" i="14"/>
  <c r="R3630" i="14" s="1"/>
  <c r="Q3614" i="14"/>
  <c r="R3614" i="14" s="1"/>
  <c r="Q3598" i="14"/>
  <c r="R3598" i="14" s="1"/>
  <c r="Q3582" i="14"/>
  <c r="R3582" i="14" s="1"/>
  <c r="Q3534" i="14"/>
  <c r="R3534" i="14" s="1"/>
  <c r="Q3518" i="14"/>
  <c r="R3518" i="14" s="1"/>
  <c r="Q3502" i="14"/>
  <c r="R3502" i="14" s="1"/>
  <c r="Q3486" i="14"/>
  <c r="R3486" i="14" s="1"/>
  <c r="Q3454" i="14"/>
  <c r="R3454" i="14" s="1"/>
  <c r="Q3438" i="14"/>
  <c r="R3438" i="14" s="1"/>
  <c r="Q3422" i="14"/>
  <c r="R3422" i="14" s="1"/>
  <c r="Q3406" i="14"/>
  <c r="R3406" i="14" s="1"/>
  <c r="Q3390" i="14"/>
  <c r="R3390" i="14" s="1"/>
  <c r="Q3358" i="14"/>
  <c r="R3358" i="14" s="1"/>
  <c r="Q3342" i="14"/>
  <c r="R3342" i="14" s="1"/>
  <c r="Q3326" i="14"/>
  <c r="R3326" i="14" s="1"/>
  <c r="Q3294" i="14"/>
  <c r="R3294" i="14" s="1"/>
  <c r="Q3278" i="14"/>
  <c r="R3278" i="14" s="1"/>
  <c r="Q3262" i="14"/>
  <c r="R3262" i="14" s="1"/>
  <c r="Q3246" i="14"/>
  <c r="R3246" i="14" s="1"/>
  <c r="Q3230" i="14"/>
  <c r="R3230" i="14" s="1"/>
  <c r="Q3214" i="14"/>
  <c r="R3214" i="14" s="1"/>
  <c r="Q3198" i="14"/>
  <c r="R3198" i="14" s="1"/>
  <c r="Q3166" i="14"/>
  <c r="R3166" i="14" s="1"/>
  <c r="Q3150" i="14"/>
  <c r="R3150" i="14" s="1"/>
  <c r="Q3134" i="14"/>
  <c r="R3134" i="14" s="1"/>
  <c r="Q3118" i="14"/>
  <c r="R3118" i="14" s="1"/>
  <c r="Q3102" i="14"/>
  <c r="R3102" i="14" s="1"/>
  <c r="Q3086" i="14"/>
  <c r="R3086" i="14" s="1"/>
  <c r="Q3054" i="14"/>
  <c r="R3054" i="14" s="1"/>
  <c r="Q3038" i="14"/>
  <c r="R3038" i="14" s="1"/>
  <c r="Q3022" i="14"/>
  <c r="R3022" i="14" s="1"/>
  <c r="Q3006" i="14"/>
  <c r="R3006" i="14" s="1"/>
  <c r="Q2990" i="14"/>
  <c r="R2990" i="14" s="1"/>
  <c r="Q2974" i="14"/>
  <c r="R2974" i="14" s="1"/>
  <c r="Q2958" i="14"/>
  <c r="R2958" i="14" s="1"/>
  <c r="Q2942" i="14"/>
  <c r="R2942" i="14" s="1"/>
  <c r="Q2926" i="14"/>
  <c r="R2926" i="14" s="1"/>
  <c r="Q2910" i="14"/>
  <c r="R2910" i="14" s="1"/>
  <c r="Q2894" i="14"/>
  <c r="R2894" i="14" s="1"/>
  <c r="Q2878" i="14"/>
  <c r="R2878" i="14" s="1"/>
  <c r="Q2862" i="14"/>
  <c r="R2862" i="14" s="1"/>
  <c r="Q2846" i="14"/>
  <c r="R2846" i="14" s="1"/>
  <c r="Q2814" i="14"/>
  <c r="R2814" i="14" s="1"/>
  <c r="Q2798" i="14"/>
  <c r="R2798" i="14" s="1"/>
  <c r="Q2782" i="14"/>
  <c r="R2782" i="14" s="1"/>
  <c r="Q2750" i="14"/>
  <c r="R2750" i="14" s="1"/>
  <c r="Q2734" i="14"/>
  <c r="R2734" i="14" s="1"/>
  <c r="Q2718" i="14"/>
  <c r="R2718" i="14" s="1"/>
  <c r="Q2702" i="14"/>
  <c r="R2702" i="14" s="1"/>
  <c r="Q2670" i="14"/>
  <c r="R2670" i="14" s="1"/>
  <c r="Q2654" i="14"/>
  <c r="R2654" i="14" s="1"/>
  <c r="Q2622" i="14"/>
  <c r="R2622" i="14" s="1"/>
  <c r="Q2606" i="14"/>
  <c r="R2606" i="14" s="1"/>
  <c r="Q2590" i="14"/>
  <c r="R2590" i="14" s="1"/>
  <c r="Q2558" i="14"/>
  <c r="R2558" i="14" s="1"/>
  <c r="Q2542" i="14"/>
  <c r="R2542" i="14" s="1"/>
  <c r="Q2510" i="14"/>
  <c r="R2510" i="14" s="1"/>
  <c r="Q2494" i="14"/>
  <c r="R2494" i="14" s="1"/>
  <c r="Q2478" i="14"/>
  <c r="R2478" i="14" s="1"/>
  <c r="Q2462" i="14"/>
  <c r="R2462" i="14" s="1"/>
  <c r="Q2446" i="14"/>
  <c r="R2446" i="14" s="1"/>
  <c r="Q2430" i="14"/>
  <c r="R2430" i="14" s="1"/>
  <c r="Q2414" i="14"/>
  <c r="R2414" i="14" s="1"/>
  <c r="Q2398" i="14"/>
  <c r="R2398" i="14" s="1"/>
  <c r="Q2382" i="14"/>
  <c r="R2382" i="14" s="1"/>
  <c r="Q2366" i="14"/>
  <c r="R2366" i="14" s="1"/>
  <c r="Q2350" i="14"/>
  <c r="R2350" i="14" s="1"/>
  <c r="Q2334" i="14"/>
  <c r="R2334" i="14" s="1"/>
  <c r="Q2318" i="14"/>
  <c r="R2318" i="14" s="1"/>
  <c r="Q2286" i="14"/>
  <c r="R2286" i="14" s="1"/>
  <c r="Q2270" i="14"/>
  <c r="R2270" i="14" s="1"/>
  <c r="Q2254" i="14"/>
  <c r="R2254" i="14" s="1"/>
  <c r="Q2238" i="14"/>
  <c r="R2238" i="14" s="1"/>
  <c r="Q2222" i="14"/>
  <c r="R2222" i="14" s="1"/>
  <c r="Q2206" i="14"/>
  <c r="R2206" i="14" s="1"/>
  <c r="Q2190" i="14"/>
  <c r="R2190" i="14" s="1"/>
  <c r="Q2174" i="14"/>
  <c r="R2174" i="14" s="1"/>
  <c r="Q2158" i="14"/>
  <c r="R2158" i="14" s="1"/>
  <c r="Q2142" i="14"/>
  <c r="R2142" i="14" s="1"/>
  <c r="Q2126" i="14"/>
  <c r="R2126" i="14" s="1"/>
  <c r="Q2110" i="14"/>
  <c r="R2110" i="14" s="1"/>
  <c r="Q2094" i="14"/>
  <c r="R2094" i="14" s="1"/>
  <c r="Q2078" i="14"/>
  <c r="R2078" i="14" s="1"/>
  <c r="Q2062" i="14"/>
  <c r="R2062" i="14" s="1"/>
  <c r="Q2046" i="14"/>
  <c r="R2046" i="14" s="1"/>
  <c r="Q2030" i="14"/>
  <c r="R2030" i="14" s="1"/>
  <c r="Q2014" i="14"/>
  <c r="R2014" i="14" s="1"/>
  <c r="Q1998" i="14"/>
  <c r="R1998" i="14" s="1"/>
  <c r="Q1982" i="14"/>
  <c r="R1982" i="14" s="1"/>
  <c r="Q1966" i="14"/>
  <c r="R1966" i="14" s="1"/>
  <c r="Q1950" i="14"/>
  <c r="R1950" i="14" s="1"/>
  <c r="Q1918" i="14"/>
  <c r="R1918" i="14" s="1"/>
  <c r="Q1902" i="14"/>
  <c r="R1902" i="14" s="1"/>
  <c r="Q1870" i="14"/>
  <c r="R1870" i="14" s="1"/>
  <c r="Q1854" i="14"/>
  <c r="R1854" i="14" s="1"/>
  <c r="Q1838" i="14"/>
  <c r="R1838" i="14" s="1"/>
  <c r="Q1822" i="14"/>
  <c r="R1822" i="14" s="1"/>
  <c r="Q1806" i="14"/>
  <c r="R1806" i="14" s="1"/>
  <c r="Q1790" i="14"/>
  <c r="R1790" i="14" s="1"/>
  <c r="Q1774" i="14"/>
  <c r="R1774" i="14" s="1"/>
  <c r="Q1758" i="14"/>
  <c r="R1758" i="14" s="1"/>
  <c r="Q1742" i="14"/>
  <c r="R1742" i="14" s="1"/>
  <c r="Q1726" i="14"/>
  <c r="R1726" i="14" s="1"/>
  <c r="Q1710" i="14"/>
  <c r="R1710" i="14" s="1"/>
  <c r="Q1694" i="14"/>
  <c r="R1694" i="14" s="1"/>
  <c r="Q1678" i="14"/>
  <c r="R1678" i="14" s="1"/>
  <c r="Q1662" i="14"/>
  <c r="R1662" i="14" s="1"/>
  <c r="Q1646" i="14"/>
  <c r="R1646" i="14" s="1"/>
  <c r="Q1630" i="14"/>
  <c r="R1630" i="14" s="1"/>
  <c r="Q1614" i="14"/>
  <c r="R1614" i="14" s="1"/>
  <c r="Q1598" i="14"/>
  <c r="R1598" i="14" s="1"/>
  <c r="Q1582" i="14"/>
  <c r="R1582" i="14" s="1"/>
  <c r="Q1566" i="14"/>
  <c r="R1566" i="14" s="1"/>
  <c r="Q1550" i="14"/>
  <c r="R1550" i="14" s="1"/>
  <c r="Q1534" i="14"/>
  <c r="R1534" i="14" s="1"/>
  <c r="Q1518" i="14"/>
  <c r="R1518" i="14" s="1"/>
  <c r="Q1502" i="14"/>
  <c r="R1502" i="14" s="1"/>
  <c r="Q1486" i="14"/>
  <c r="R1486" i="14" s="1"/>
  <c r="Q1470" i="14"/>
  <c r="R1470" i="14" s="1"/>
  <c r="Q1438" i="14"/>
  <c r="R1438" i="14" s="1"/>
  <c r="Q1422" i="14"/>
  <c r="R1422" i="14" s="1"/>
  <c r="Q1406" i="14"/>
  <c r="R1406" i="14" s="1"/>
  <c r="Q1390" i="14"/>
  <c r="R1390" i="14" s="1"/>
  <c r="Q1374" i="14"/>
  <c r="R1374" i="14" s="1"/>
  <c r="Q1358" i="14"/>
  <c r="R1358" i="14" s="1"/>
  <c r="Q1342" i="14"/>
  <c r="R1342" i="14" s="1"/>
  <c r="Q1326" i="14"/>
  <c r="R1326" i="14" s="1"/>
  <c r="Q1310" i="14"/>
  <c r="R1310" i="14" s="1"/>
  <c r="Q1294" i="14"/>
  <c r="R1294" i="14" s="1"/>
  <c r="Q1278" i="14"/>
  <c r="R1278" i="14" s="1"/>
  <c r="Q1262" i="14"/>
  <c r="R1262" i="14" s="1"/>
  <c r="Q1246" i="14"/>
  <c r="R1246" i="14" s="1"/>
  <c r="Q1230" i="14"/>
  <c r="R1230" i="14" s="1"/>
  <c r="Q1214" i="14"/>
  <c r="R1214" i="14" s="1"/>
  <c r="Q1198" i="14"/>
  <c r="R1198" i="14" s="1"/>
  <c r="Q1182" i="14"/>
  <c r="R1182" i="14" s="1"/>
  <c r="Q1166" i="14"/>
  <c r="R1166" i="14" s="1"/>
  <c r="Q1150" i="14"/>
  <c r="R1150" i="14" s="1"/>
  <c r="Q1134" i="14"/>
  <c r="R1134" i="14" s="1"/>
  <c r="Q1118" i="14"/>
  <c r="R1118" i="14" s="1"/>
  <c r="Q1102" i="14"/>
  <c r="R1102" i="14" s="1"/>
  <c r="Q1086" i="14"/>
  <c r="R1086" i="14" s="1"/>
  <c r="Q1070" i="14"/>
  <c r="R1070" i="14" s="1"/>
  <c r="Q1054" i="14"/>
  <c r="R1054" i="14" s="1"/>
  <c r="Q1038" i="14"/>
  <c r="R1038" i="14" s="1"/>
  <c r="Q1022" i="14"/>
  <c r="R1022" i="14" s="1"/>
  <c r="Q1006" i="14"/>
  <c r="R1006" i="14" s="1"/>
  <c r="Q990" i="14"/>
  <c r="R990" i="14" s="1"/>
  <c r="Q974" i="14"/>
  <c r="R974" i="14" s="1"/>
  <c r="Q958" i="14"/>
  <c r="R958" i="14" s="1"/>
  <c r="Q942" i="14"/>
  <c r="R942" i="14" s="1"/>
  <c r="Q926" i="14"/>
  <c r="R926" i="14" s="1"/>
  <c r="Q910" i="14"/>
  <c r="R910" i="14" s="1"/>
  <c r="Q894" i="14"/>
  <c r="R894" i="14" s="1"/>
  <c r="Q878" i="14"/>
  <c r="R878" i="14" s="1"/>
  <c r="Q862" i="14"/>
  <c r="R862" i="14" s="1"/>
  <c r="Q846" i="14"/>
  <c r="R846" i="14" s="1"/>
  <c r="Q830" i="14"/>
  <c r="R830" i="14" s="1"/>
  <c r="Q814" i="14"/>
  <c r="R814" i="14" s="1"/>
  <c r="Q798" i="14"/>
  <c r="R798" i="14" s="1"/>
  <c r="Q782" i="14"/>
  <c r="R782" i="14" s="1"/>
  <c r="Q766" i="14"/>
  <c r="R766" i="14" s="1"/>
  <c r="Q750" i="14"/>
  <c r="R750" i="14" s="1"/>
  <c r="Q734" i="14"/>
  <c r="R734" i="14" s="1"/>
  <c r="Q718" i="14"/>
  <c r="R718" i="14" s="1"/>
  <c r="Q702" i="14"/>
  <c r="R702" i="14" s="1"/>
  <c r="Q670" i="14"/>
  <c r="R670" i="14" s="1"/>
  <c r="Q654" i="14"/>
  <c r="R654" i="14" s="1"/>
  <c r="Q638" i="14"/>
  <c r="R638" i="14" s="1"/>
  <c r="Q622" i="14"/>
  <c r="R622" i="14" s="1"/>
  <c r="Q606" i="14"/>
  <c r="R606" i="14" s="1"/>
  <c r="Q590" i="14"/>
  <c r="R590" i="14" s="1"/>
  <c r="Q574" i="14"/>
  <c r="R574" i="14" s="1"/>
  <c r="Q542" i="14"/>
  <c r="R542" i="14" s="1"/>
  <c r="Q526" i="14"/>
  <c r="R526" i="14" s="1"/>
  <c r="Q510" i="14"/>
  <c r="R510" i="14" s="1"/>
  <c r="Q494" i="14"/>
  <c r="R494" i="14" s="1"/>
  <c r="Q478" i="14"/>
  <c r="R478" i="14" s="1"/>
  <c r="Q462" i="14"/>
  <c r="R462" i="14" s="1"/>
  <c r="Q446" i="14"/>
  <c r="R446" i="14" s="1"/>
  <c r="Q430" i="14"/>
  <c r="R430" i="14" s="1"/>
  <c r="Q398" i="14"/>
  <c r="R398" i="14" s="1"/>
  <c r="Q382" i="14"/>
  <c r="R382" i="14" s="1"/>
  <c r="Q366" i="14"/>
  <c r="R366" i="14" s="1"/>
  <c r="Q350" i="14"/>
  <c r="R350" i="14" s="1"/>
  <c r="Q334" i="14"/>
  <c r="R334" i="14" s="1"/>
  <c r="Q318" i="14"/>
  <c r="R318" i="14" s="1"/>
  <c r="Q302" i="14"/>
  <c r="R302" i="14" s="1"/>
  <c r="Q286" i="14"/>
  <c r="R286" i="14" s="1"/>
  <c r="Q254" i="14"/>
  <c r="R254" i="14" s="1"/>
  <c r="Q238" i="14"/>
  <c r="R238" i="14" s="1"/>
  <c r="Q222" i="14"/>
  <c r="R222" i="14" s="1"/>
  <c r="Q206" i="14"/>
  <c r="R206" i="14" s="1"/>
  <c r="Q174" i="14"/>
  <c r="R174" i="14" s="1"/>
  <c r="Q158" i="14"/>
  <c r="R158" i="14" s="1"/>
  <c r="Q142" i="14"/>
  <c r="R142" i="14" s="1"/>
  <c r="Q126" i="14"/>
  <c r="R126" i="14" s="1"/>
  <c r="Q110" i="14"/>
  <c r="R110" i="14" s="1"/>
  <c r="Q78" i="14"/>
  <c r="R78" i="14" s="1"/>
  <c r="Q62" i="14"/>
  <c r="R62" i="14" s="1"/>
  <c r="Q30" i="14"/>
  <c r="R30" i="14" s="1"/>
  <c r="Q14" i="14"/>
  <c r="R14" i="14" s="1"/>
  <c r="Q5009" i="14"/>
  <c r="R5009" i="14" s="1"/>
  <c r="Q4961" i="14"/>
  <c r="R4961" i="14" s="1"/>
  <c r="Q4865" i="14"/>
  <c r="R4865" i="14" s="1"/>
  <c r="Q4817" i="14"/>
  <c r="R4817" i="14" s="1"/>
  <c r="Q4705" i="14"/>
  <c r="R4705" i="14" s="1"/>
  <c r="Q4657" i="14"/>
  <c r="R4657" i="14" s="1"/>
  <c r="Q4593" i="14"/>
  <c r="R4593" i="14" s="1"/>
  <c r="Q4465" i="14"/>
  <c r="R4465" i="14" s="1"/>
  <c r="Q4353" i="14"/>
  <c r="R4353" i="14" s="1"/>
  <c r="Q4225" i="14"/>
  <c r="R4225" i="14" s="1"/>
  <c r="Q4113" i="14"/>
  <c r="R4113" i="14" s="1"/>
  <c r="Q4081" i="14"/>
  <c r="R4081" i="14" s="1"/>
  <c r="Q4033" i="14"/>
  <c r="R4033" i="14" s="1"/>
  <c r="Q3905" i="14"/>
  <c r="R3905" i="14" s="1"/>
  <c r="Q3857" i="14"/>
  <c r="R3857" i="14" s="1"/>
  <c r="Q3729" i="14"/>
  <c r="R3729" i="14" s="1"/>
  <c r="Q3681" i="14"/>
  <c r="R3681" i="14" s="1"/>
  <c r="Q3569" i="14"/>
  <c r="R3569" i="14" s="1"/>
  <c r="Q3521" i="14"/>
  <c r="R3521" i="14" s="1"/>
  <c r="Q3473" i="14"/>
  <c r="R3473" i="14" s="1"/>
  <c r="Q3425" i="14"/>
  <c r="R3425" i="14" s="1"/>
  <c r="Q3377" i="14"/>
  <c r="R3377" i="14" s="1"/>
  <c r="Q3329" i="14"/>
  <c r="R3329" i="14" s="1"/>
  <c r="Q3281" i="14"/>
  <c r="R3281" i="14" s="1"/>
  <c r="Q3233" i="14"/>
  <c r="R3233" i="14" s="1"/>
  <c r="Q3185" i="14"/>
  <c r="R3185" i="14" s="1"/>
  <c r="Q3137" i="14"/>
  <c r="R3137" i="14" s="1"/>
  <c r="Q3089" i="14"/>
  <c r="R3089" i="14" s="1"/>
  <c r="Q3041" i="14"/>
  <c r="R3041" i="14" s="1"/>
  <c r="Q2945" i="14"/>
  <c r="R2945" i="14" s="1"/>
  <c r="Q2897" i="14"/>
  <c r="R2897" i="14" s="1"/>
  <c r="Q2817" i="14"/>
  <c r="R2817" i="14" s="1"/>
  <c r="Q2769" i="14"/>
  <c r="R2769" i="14" s="1"/>
  <c r="Q2737" i="14"/>
  <c r="R2737" i="14" s="1"/>
  <c r="Q2689" i="14"/>
  <c r="R2689" i="14" s="1"/>
  <c r="Q2641" i="14"/>
  <c r="R2641" i="14" s="1"/>
  <c r="Q2529" i="14"/>
  <c r="R2529" i="14" s="1"/>
  <c r="Q2481" i="14"/>
  <c r="R2481" i="14" s="1"/>
  <c r="Q2433" i="14"/>
  <c r="R2433" i="14" s="1"/>
  <c r="Q2401" i="14"/>
  <c r="R2401" i="14" s="1"/>
  <c r="Q2353" i="14"/>
  <c r="R2353" i="14" s="1"/>
  <c r="Q2161" i="14"/>
  <c r="R2161" i="14" s="1"/>
  <c r="Q2113" i="14"/>
  <c r="R2113" i="14" s="1"/>
  <c r="Q2065" i="14"/>
  <c r="R2065" i="14" s="1"/>
  <c r="Q1873" i="14"/>
  <c r="R1873" i="14" s="1"/>
  <c r="Q1825" i="14"/>
  <c r="R1825" i="14" s="1"/>
  <c r="Q1777" i="14"/>
  <c r="R1777" i="14" s="1"/>
  <c r="Q1729" i="14"/>
  <c r="R1729" i="14" s="1"/>
  <c r="Q1681" i="14"/>
  <c r="R1681" i="14" s="1"/>
  <c r="Q1633" i="14"/>
  <c r="R1633" i="14" s="1"/>
  <c r="Q1585" i="14"/>
  <c r="R1585" i="14" s="1"/>
  <c r="Q1537" i="14"/>
  <c r="R1537" i="14" s="1"/>
  <c r="Q1489" i="14"/>
  <c r="R1489" i="14" s="1"/>
  <c r="Q1441" i="14"/>
  <c r="R1441" i="14" s="1"/>
  <c r="Q1393" i="14"/>
  <c r="R1393" i="14" s="1"/>
  <c r="Q1345" i="14"/>
  <c r="R1345" i="14" s="1"/>
  <c r="Q1313" i="14"/>
  <c r="R1313" i="14" s="1"/>
  <c r="Q1281" i="14"/>
  <c r="R1281" i="14" s="1"/>
  <c r="Q1233" i="14"/>
  <c r="R1233" i="14" s="1"/>
  <c r="Q1185" i="14"/>
  <c r="R1185" i="14" s="1"/>
  <c r="Q1057" i="14"/>
  <c r="R1057" i="14" s="1"/>
  <c r="Q1041" i="14"/>
  <c r="R1041" i="14" s="1"/>
  <c r="Q993" i="14"/>
  <c r="R993" i="14" s="1"/>
  <c r="Q945" i="14"/>
  <c r="R945" i="14" s="1"/>
  <c r="Q881" i="14"/>
  <c r="R881" i="14" s="1"/>
  <c r="Q833" i="14"/>
  <c r="R833" i="14" s="1"/>
  <c r="Q689" i="14"/>
  <c r="R689" i="14" s="1"/>
  <c r="Q641" i="14"/>
  <c r="R641" i="14" s="1"/>
  <c r="Q593" i="14"/>
  <c r="R593" i="14" s="1"/>
  <c r="Q529" i="14"/>
  <c r="R529" i="14" s="1"/>
  <c r="Q417" i="14"/>
  <c r="R417" i="14" s="1"/>
  <c r="Q289" i="14"/>
  <c r="R289" i="14" s="1"/>
  <c r="Q241" i="14"/>
  <c r="R241" i="14" s="1"/>
  <c r="Q177" i="14"/>
  <c r="R177" i="14" s="1"/>
  <c r="Q129" i="14"/>
  <c r="R129" i="14" s="1"/>
  <c r="Q5072" i="14"/>
  <c r="R5072" i="14" s="1"/>
  <c r="Q4960" i="14"/>
  <c r="R4960" i="14" s="1"/>
  <c r="Q4784" i="14"/>
  <c r="R4784" i="14" s="1"/>
  <c r="Q4720" i="14"/>
  <c r="R4720" i="14" s="1"/>
  <c r="Q4608" i="14"/>
  <c r="R4608" i="14" s="1"/>
  <c r="Q4560" i="14"/>
  <c r="R4560" i="14" s="1"/>
  <c r="Q4512" i="14"/>
  <c r="R4512" i="14" s="1"/>
  <c r="Q4400" i="14"/>
  <c r="R4400" i="14" s="1"/>
  <c r="Q4352" i="14"/>
  <c r="R4352" i="14" s="1"/>
  <c r="Q4304" i="14"/>
  <c r="R4304" i="14" s="1"/>
  <c r="Q4256" i="14"/>
  <c r="R4256" i="14" s="1"/>
  <c r="Q4128" i="14"/>
  <c r="R4128" i="14" s="1"/>
  <c r="Q4032" i="14"/>
  <c r="R4032" i="14" s="1"/>
  <c r="Q3920" i="14"/>
  <c r="R3920" i="14" s="1"/>
  <c r="Q3872" i="14"/>
  <c r="R3872" i="14" s="1"/>
  <c r="Q3824" i="14"/>
  <c r="R3824" i="14" s="1"/>
  <c r="Q3696" i="14"/>
  <c r="R3696" i="14" s="1"/>
  <c r="Q3648" i="14"/>
  <c r="R3648" i="14" s="1"/>
  <c r="Q3520" i="14"/>
  <c r="R3520" i="14" s="1"/>
  <c r="Q3472" i="14"/>
  <c r="R3472" i="14" s="1"/>
  <c r="Q3424" i="14"/>
  <c r="R3424" i="14" s="1"/>
  <c r="Q3376" i="14"/>
  <c r="R3376" i="14" s="1"/>
  <c r="Q3312" i="14"/>
  <c r="R3312" i="14" s="1"/>
  <c r="Q3248" i="14"/>
  <c r="R3248" i="14" s="1"/>
  <c r="Q3200" i="14"/>
  <c r="R3200" i="14" s="1"/>
  <c r="Q3152" i="14"/>
  <c r="R3152" i="14" s="1"/>
  <c r="Q3104" i="14"/>
  <c r="R3104" i="14" s="1"/>
  <c r="Q3056" i="14"/>
  <c r="R3056" i="14" s="1"/>
  <c r="Q3008" i="14"/>
  <c r="R3008" i="14" s="1"/>
  <c r="Q2928" i="14"/>
  <c r="R2928" i="14" s="1"/>
  <c r="Q2880" i="14"/>
  <c r="R2880" i="14" s="1"/>
  <c r="Q2848" i="14"/>
  <c r="R2848" i="14" s="1"/>
  <c r="Q2720" i="14"/>
  <c r="R2720" i="14" s="1"/>
  <c r="Q2672" i="14"/>
  <c r="R2672" i="14" s="1"/>
  <c r="Q2624" i="14"/>
  <c r="R2624" i="14" s="1"/>
  <c r="Q2576" i="14"/>
  <c r="R2576" i="14" s="1"/>
  <c r="Q2528" i="14"/>
  <c r="R2528" i="14" s="1"/>
  <c r="Q2480" i="14"/>
  <c r="R2480" i="14" s="1"/>
  <c r="Q2352" i="14"/>
  <c r="R2352" i="14" s="1"/>
  <c r="Q2224" i="14"/>
  <c r="R2224" i="14" s="1"/>
  <c r="Q2160" i="14"/>
  <c r="R2160" i="14" s="1"/>
  <c r="Q2112" i="14"/>
  <c r="R2112" i="14" s="1"/>
  <c r="Q2048" i="14"/>
  <c r="R2048" i="14" s="1"/>
  <c r="Q2016" i="14"/>
  <c r="R2016" i="14" s="1"/>
  <c r="Q1888" i="14"/>
  <c r="R1888" i="14" s="1"/>
  <c r="Q1824" i="14"/>
  <c r="R1824" i="14" s="1"/>
  <c r="Q1696" i="14"/>
  <c r="R1696" i="14" s="1"/>
  <c r="Q1632" i="14"/>
  <c r="R1632" i="14" s="1"/>
  <c r="Q1584" i="14"/>
  <c r="R1584" i="14" s="1"/>
  <c r="Q1536" i="14"/>
  <c r="R1536" i="14" s="1"/>
  <c r="Q1488" i="14"/>
  <c r="R1488" i="14" s="1"/>
  <c r="Q1424" i="14"/>
  <c r="R1424" i="14" s="1"/>
  <c r="Q1360" i="14"/>
  <c r="R1360" i="14" s="1"/>
  <c r="Q1312" i="14"/>
  <c r="R1312" i="14" s="1"/>
  <c r="Q1264" i="14"/>
  <c r="R1264" i="14" s="1"/>
  <c r="Q1184" i="14"/>
  <c r="R1184" i="14" s="1"/>
  <c r="Q1056" i="14"/>
  <c r="R1056" i="14" s="1"/>
  <c r="Q944" i="14"/>
  <c r="R944" i="14" s="1"/>
  <c r="Q896" i="14"/>
  <c r="R896" i="14" s="1"/>
  <c r="Q848" i="14"/>
  <c r="R848" i="14" s="1"/>
  <c r="Q784" i="14"/>
  <c r="R784" i="14" s="1"/>
  <c r="Q736" i="14"/>
  <c r="R736" i="14" s="1"/>
  <c r="Q688" i="14"/>
  <c r="R688" i="14" s="1"/>
  <c r="Q640" i="14"/>
  <c r="R640" i="14" s="1"/>
  <c r="Q592" i="14"/>
  <c r="R592" i="14" s="1"/>
  <c r="Q528" i="14"/>
  <c r="R528" i="14" s="1"/>
  <c r="Q400" i="14"/>
  <c r="R400" i="14" s="1"/>
  <c r="Q272" i="14"/>
  <c r="R272" i="14" s="1"/>
  <c r="Q224" i="14"/>
  <c r="R224" i="14" s="1"/>
  <c r="Q176" i="14"/>
  <c r="R176" i="14" s="1"/>
  <c r="Q128" i="14"/>
  <c r="R128" i="14" s="1"/>
  <c r="Q48" i="14"/>
  <c r="R48" i="14" s="1"/>
  <c r="Q5101" i="14"/>
  <c r="R5101" i="14" s="1"/>
  <c r="Q5085" i="14"/>
  <c r="R5085" i="14" s="1"/>
  <c r="Q5069" i="14"/>
  <c r="R5069" i="14" s="1"/>
  <c r="Q5053" i="14"/>
  <c r="R5053" i="14" s="1"/>
  <c r="Q5037" i="14"/>
  <c r="R5037" i="14" s="1"/>
  <c r="Q5021" i="14"/>
  <c r="R5021" i="14" s="1"/>
  <c r="Q5005" i="14"/>
  <c r="R5005" i="14" s="1"/>
  <c r="Q4989" i="14"/>
  <c r="R4989" i="14" s="1"/>
  <c r="Q4973" i="14"/>
  <c r="R4973" i="14" s="1"/>
  <c r="Q4957" i="14"/>
  <c r="R4957" i="14" s="1"/>
  <c r="Q4941" i="14"/>
  <c r="R4941" i="14" s="1"/>
  <c r="Q4925" i="14"/>
  <c r="R4925" i="14" s="1"/>
  <c r="Q4909" i="14"/>
  <c r="R4909" i="14" s="1"/>
  <c r="Q4893" i="14"/>
  <c r="R4893" i="14" s="1"/>
  <c r="Q4877" i="14"/>
  <c r="R4877" i="14" s="1"/>
  <c r="Q4861" i="14"/>
  <c r="R4861" i="14" s="1"/>
  <c r="Q4845" i="14"/>
  <c r="R4845" i="14" s="1"/>
  <c r="Q4829" i="14"/>
  <c r="R4829" i="14" s="1"/>
  <c r="Q4813" i="14"/>
  <c r="R4813" i="14" s="1"/>
  <c r="Q4797" i="14"/>
  <c r="R4797" i="14" s="1"/>
  <c r="Q4781" i="14"/>
  <c r="R4781" i="14" s="1"/>
  <c r="Q4765" i="14"/>
  <c r="R4765" i="14" s="1"/>
  <c r="Q4749" i="14"/>
  <c r="R4749" i="14" s="1"/>
  <c r="Q4733" i="14"/>
  <c r="R4733" i="14" s="1"/>
  <c r="Q4717" i="14"/>
  <c r="R4717" i="14" s="1"/>
  <c r="Q4701" i="14"/>
  <c r="R4701" i="14" s="1"/>
  <c r="Q4685" i="14"/>
  <c r="R4685" i="14" s="1"/>
  <c r="Q4669" i="14"/>
  <c r="R4669" i="14" s="1"/>
  <c r="Q4653" i="14"/>
  <c r="R4653" i="14" s="1"/>
  <c r="Q4637" i="14"/>
  <c r="R4637" i="14" s="1"/>
  <c r="Q4621" i="14"/>
  <c r="R4621" i="14" s="1"/>
  <c r="Q4605" i="14"/>
  <c r="R4605" i="14" s="1"/>
  <c r="Q4589" i="14"/>
  <c r="R4589" i="14" s="1"/>
  <c r="Q4573" i="14"/>
  <c r="R4573" i="14" s="1"/>
  <c r="Q4557" i="14"/>
  <c r="R4557" i="14" s="1"/>
  <c r="Q4541" i="14"/>
  <c r="R4541" i="14" s="1"/>
  <c r="Q4525" i="14"/>
  <c r="R4525" i="14" s="1"/>
  <c r="Q4509" i="14"/>
  <c r="R4509" i="14" s="1"/>
  <c r="Q4493" i="14"/>
  <c r="R4493" i="14" s="1"/>
  <c r="Q4477" i="14"/>
  <c r="R4477" i="14" s="1"/>
  <c r="Q4461" i="14"/>
  <c r="R4461" i="14" s="1"/>
  <c r="Q4445" i="14"/>
  <c r="R4445" i="14" s="1"/>
  <c r="Q4429" i="14"/>
  <c r="R4429" i="14" s="1"/>
  <c r="Q4413" i="14"/>
  <c r="R4413" i="14" s="1"/>
  <c r="Q4397" i="14"/>
  <c r="R4397" i="14" s="1"/>
  <c r="Q4381" i="14"/>
  <c r="R4381" i="14" s="1"/>
  <c r="Q4365" i="14"/>
  <c r="R4365" i="14" s="1"/>
  <c r="Q4349" i="14"/>
  <c r="R4349" i="14" s="1"/>
  <c r="Q4333" i="14"/>
  <c r="R4333" i="14" s="1"/>
  <c r="Q4317" i="14"/>
  <c r="R4317" i="14" s="1"/>
  <c r="Q4301" i="14"/>
  <c r="R4301" i="14" s="1"/>
  <c r="Q4285" i="14"/>
  <c r="R4285" i="14" s="1"/>
  <c r="Q4269" i="14"/>
  <c r="R4269" i="14" s="1"/>
  <c r="Q4253" i="14"/>
  <c r="R4253" i="14" s="1"/>
  <c r="Q4237" i="14"/>
  <c r="R4237" i="14" s="1"/>
  <c r="Q4221" i="14"/>
  <c r="R4221" i="14" s="1"/>
  <c r="Q4205" i="14"/>
  <c r="R4205" i="14" s="1"/>
  <c r="Q4189" i="14"/>
  <c r="R4189" i="14" s="1"/>
  <c r="Q4173" i="14"/>
  <c r="R4173" i="14" s="1"/>
  <c r="Q4157" i="14"/>
  <c r="R4157" i="14" s="1"/>
  <c r="Q4141" i="14"/>
  <c r="R4141" i="14" s="1"/>
  <c r="Q4125" i="14"/>
  <c r="R4125" i="14" s="1"/>
  <c r="Q4109" i="14"/>
  <c r="R4109" i="14" s="1"/>
  <c r="Q4093" i="14"/>
  <c r="R4093" i="14" s="1"/>
  <c r="Q4077" i="14"/>
  <c r="R4077" i="14" s="1"/>
  <c r="Q4061" i="14"/>
  <c r="R4061" i="14" s="1"/>
  <c r="Q4045" i="14"/>
  <c r="R4045" i="14" s="1"/>
  <c r="Q4029" i="14"/>
  <c r="R4029" i="14" s="1"/>
  <c r="Q4013" i="14"/>
  <c r="R4013" i="14" s="1"/>
  <c r="Q3997" i="14"/>
  <c r="R3997" i="14" s="1"/>
  <c r="Q3981" i="14"/>
  <c r="R3981" i="14" s="1"/>
  <c r="Q3965" i="14"/>
  <c r="R3965" i="14" s="1"/>
  <c r="Q3949" i="14"/>
  <c r="R3949" i="14" s="1"/>
  <c r="Q3933" i="14"/>
  <c r="R3933" i="14" s="1"/>
  <c r="Q3917" i="14"/>
  <c r="R3917" i="14" s="1"/>
  <c r="Q3901" i="14"/>
  <c r="R3901" i="14" s="1"/>
  <c r="Q3853" i="14"/>
  <c r="R3853" i="14" s="1"/>
  <c r="Q3837" i="14"/>
  <c r="R3837" i="14" s="1"/>
  <c r="Q3821" i="14"/>
  <c r="R3821" i="14" s="1"/>
  <c r="Q3805" i="14"/>
  <c r="R3805" i="14" s="1"/>
  <c r="Q3789" i="14"/>
  <c r="R3789" i="14" s="1"/>
  <c r="Q3757" i="14"/>
  <c r="R3757" i="14" s="1"/>
  <c r="Q3741" i="14"/>
  <c r="R3741" i="14" s="1"/>
  <c r="Q3709" i="14"/>
  <c r="R3709" i="14" s="1"/>
  <c r="Q3677" i="14"/>
  <c r="R3677" i="14" s="1"/>
  <c r="Q3645" i="14"/>
  <c r="R3645" i="14" s="1"/>
  <c r="Q3629" i="14"/>
  <c r="R3629" i="14" s="1"/>
  <c r="Q3613" i="14"/>
  <c r="R3613" i="14" s="1"/>
  <c r="Q3597" i="14"/>
  <c r="R3597" i="14" s="1"/>
  <c r="Q3549" i="14"/>
  <c r="R3549" i="14" s="1"/>
  <c r="Q3517" i="14"/>
  <c r="R3517" i="14" s="1"/>
  <c r="Q3501" i="14"/>
  <c r="R3501" i="14" s="1"/>
  <c r="Q3485" i="14"/>
  <c r="R3485" i="14" s="1"/>
  <c r="Q3453" i="14"/>
  <c r="R3453" i="14" s="1"/>
  <c r="Q3437" i="14"/>
  <c r="R3437" i="14" s="1"/>
  <c r="Q3421" i="14"/>
  <c r="R3421" i="14" s="1"/>
  <c r="Q3389" i="14"/>
  <c r="R3389" i="14" s="1"/>
  <c r="Q3373" i="14"/>
  <c r="R3373" i="14" s="1"/>
  <c r="Q3357" i="14"/>
  <c r="R3357" i="14" s="1"/>
  <c r="Q3341" i="14"/>
  <c r="R3341" i="14" s="1"/>
  <c r="Q3293" i="14"/>
  <c r="R3293" i="14" s="1"/>
  <c r="Q3261" i="14"/>
  <c r="R3261" i="14" s="1"/>
  <c r="Q3229" i="14"/>
  <c r="R3229" i="14" s="1"/>
  <c r="Q3213" i="14"/>
  <c r="R3213" i="14" s="1"/>
  <c r="Q3197" i="14"/>
  <c r="R3197" i="14" s="1"/>
  <c r="Q3165" i="14"/>
  <c r="R3165" i="14" s="1"/>
  <c r="Q3133" i="14"/>
  <c r="R3133" i="14" s="1"/>
  <c r="Q3101" i="14"/>
  <c r="R3101" i="14" s="1"/>
  <c r="Q3085" i="14"/>
  <c r="R3085" i="14" s="1"/>
  <c r="Q3069" i="14"/>
  <c r="R3069" i="14" s="1"/>
  <c r="Q3037" i="14"/>
  <c r="R3037" i="14" s="1"/>
  <c r="Q3021" i="14"/>
  <c r="R3021" i="14" s="1"/>
  <c r="Q3005" i="14"/>
  <c r="R3005" i="14" s="1"/>
  <c r="Q2989" i="14"/>
  <c r="R2989" i="14" s="1"/>
  <c r="Q2973" i="14"/>
  <c r="R2973" i="14" s="1"/>
  <c r="Q2957" i="14"/>
  <c r="R2957" i="14" s="1"/>
  <c r="Q2941" i="14"/>
  <c r="R2941" i="14" s="1"/>
  <c r="Q2925" i="14"/>
  <c r="R2925" i="14" s="1"/>
  <c r="Q2909" i="14"/>
  <c r="R2909" i="14" s="1"/>
  <c r="Q2893" i="14"/>
  <c r="R2893" i="14" s="1"/>
  <c r="Q2877" i="14"/>
  <c r="R2877" i="14" s="1"/>
  <c r="Q2861" i="14"/>
  <c r="R2861" i="14" s="1"/>
  <c r="Q2845" i="14"/>
  <c r="R2845" i="14" s="1"/>
  <c r="Q2813" i="14"/>
  <c r="R2813" i="14" s="1"/>
  <c r="Q2797" i="14"/>
  <c r="R2797" i="14" s="1"/>
  <c r="Q2781" i="14"/>
  <c r="R2781" i="14" s="1"/>
  <c r="Q2765" i="14"/>
  <c r="R2765" i="14" s="1"/>
  <c r="Q2749" i="14"/>
  <c r="R2749" i="14" s="1"/>
  <c r="Q2733" i="14"/>
  <c r="R2733" i="14" s="1"/>
  <c r="Q2701" i="14"/>
  <c r="R2701" i="14" s="1"/>
  <c r="Q2685" i="14"/>
  <c r="R2685" i="14" s="1"/>
  <c r="Q2669" i="14"/>
  <c r="R2669" i="14" s="1"/>
  <c r="Q2653" i="14"/>
  <c r="R2653" i="14" s="1"/>
  <c r="Q2637" i="14"/>
  <c r="R2637" i="14" s="1"/>
  <c r="Q2621" i="14"/>
  <c r="R2621" i="14" s="1"/>
  <c r="Q2605" i="14"/>
  <c r="R2605" i="14" s="1"/>
  <c r="Q2589" i="14"/>
  <c r="R2589" i="14" s="1"/>
  <c r="Q2557" i="14"/>
  <c r="R2557" i="14" s="1"/>
  <c r="Q2541" i="14"/>
  <c r="R2541" i="14" s="1"/>
  <c r="Q2525" i="14"/>
  <c r="R2525" i="14" s="1"/>
  <c r="Q2509" i="14"/>
  <c r="R2509" i="14" s="1"/>
  <c r="Q2493" i="14"/>
  <c r="R2493" i="14" s="1"/>
  <c r="Q2477" i="14"/>
  <c r="R2477" i="14" s="1"/>
  <c r="Q2461" i="14"/>
  <c r="R2461" i="14" s="1"/>
  <c r="Q2445" i="14"/>
  <c r="R2445" i="14" s="1"/>
  <c r="Q2429" i="14"/>
  <c r="R2429" i="14" s="1"/>
  <c r="Q2413" i="14"/>
  <c r="R2413" i="14" s="1"/>
  <c r="Q2397" i="14"/>
  <c r="R2397" i="14" s="1"/>
  <c r="Q2381" i="14"/>
  <c r="R2381" i="14" s="1"/>
  <c r="Q2365" i="14"/>
  <c r="R2365" i="14" s="1"/>
  <c r="Q2349" i="14"/>
  <c r="R2349" i="14" s="1"/>
  <c r="Q2333" i="14"/>
  <c r="R2333" i="14" s="1"/>
  <c r="Q2301" i="14"/>
  <c r="R2301" i="14" s="1"/>
  <c r="Q2285" i="14"/>
  <c r="R2285" i="14" s="1"/>
  <c r="Q2269" i="14"/>
  <c r="R2269" i="14" s="1"/>
  <c r="Q2253" i="14"/>
  <c r="R2253" i="14" s="1"/>
  <c r="Q2237" i="14"/>
  <c r="R2237" i="14" s="1"/>
  <c r="Q2221" i="14"/>
  <c r="R2221" i="14" s="1"/>
  <c r="Q2189" i="14"/>
  <c r="R2189" i="14" s="1"/>
  <c r="Q2173" i="14"/>
  <c r="R2173" i="14" s="1"/>
  <c r="Q2157" i="14"/>
  <c r="R2157" i="14" s="1"/>
  <c r="Q2141" i="14"/>
  <c r="R2141" i="14" s="1"/>
  <c r="Q2125" i="14"/>
  <c r="R2125" i="14" s="1"/>
  <c r="Q2109" i="14"/>
  <c r="R2109" i="14" s="1"/>
  <c r="Q2093" i="14"/>
  <c r="R2093" i="14" s="1"/>
  <c r="Q2077" i="14"/>
  <c r="R2077" i="14" s="1"/>
  <c r="Q2061" i="14"/>
  <c r="R2061" i="14" s="1"/>
  <c r="Q2045" i="14"/>
  <c r="R2045" i="14" s="1"/>
  <c r="Q2029" i="14"/>
  <c r="R2029" i="14" s="1"/>
  <c r="Q2013" i="14"/>
  <c r="R2013" i="14" s="1"/>
  <c r="Q1997" i="14"/>
  <c r="R1997" i="14" s="1"/>
  <c r="Q1965" i="14"/>
  <c r="R1965" i="14" s="1"/>
  <c r="Q1949" i="14"/>
  <c r="R1949" i="14" s="1"/>
  <c r="Q1917" i="14"/>
  <c r="R1917" i="14" s="1"/>
  <c r="Q1901" i="14"/>
  <c r="R1901" i="14" s="1"/>
  <c r="Q1869" i="14"/>
  <c r="R1869" i="14" s="1"/>
  <c r="Q1853" i="14"/>
  <c r="R1853" i="14" s="1"/>
  <c r="Q1837" i="14"/>
  <c r="R1837" i="14" s="1"/>
  <c r="Q1805" i="14"/>
  <c r="R1805" i="14" s="1"/>
  <c r="Q1789" i="14"/>
  <c r="R1789" i="14" s="1"/>
  <c r="Q1773" i="14"/>
  <c r="R1773" i="14" s="1"/>
  <c r="Q1757" i="14"/>
  <c r="R1757" i="14" s="1"/>
  <c r="Q1741" i="14"/>
  <c r="R1741" i="14" s="1"/>
  <c r="Q1725" i="14"/>
  <c r="R1725" i="14" s="1"/>
  <c r="Q1709" i="14"/>
  <c r="R1709" i="14" s="1"/>
  <c r="Q1693" i="14"/>
  <c r="R1693" i="14" s="1"/>
  <c r="Q1677" i="14"/>
  <c r="R1677" i="14" s="1"/>
  <c r="Q1661" i="14"/>
  <c r="R1661" i="14" s="1"/>
  <c r="Q1645" i="14"/>
  <c r="R1645" i="14" s="1"/>
  <c r="Q1629" i="14"/>
  <c r="R1629" i="14" s="1"/>
  <c r="Q1613" i="14"/>
  <c r="R1613" i="14" s="1"/>
  <c r="Q1597" i="14"/>
  <c r="R1597" i="14" s="1"/>
  <c r="Q1581" i="14"/>
  <c r="R1581" i="14" s="1"/>
  <c r="Q1565" i="14"/>
  <c r="R1565" i="14" s="1"/>
  <c r="Q1549" i="14"/>
  <c r="R1549" i="14" s="1"/>
  <c r="Q1533" i="14"/>
  <c r="R1533" i="14" s="1"/>
  <c r="Q1517" i="14"/>
  <c r="R1517" i="14" s="1"/>
  <c r="Q1501" i="14"/>
  <c r="R1501" i="14" s="1"/>
  <c r="Q1485" i="14"/>
  <c r="R1485" i="14" s="1"/>
  <c r="Q1469" i="14"/>
  <c r="R1469" i="14" s="1"/>
  <c r="Q1453" i="14"/>
  <c r="R1453" i="14" s="1"/>
  <c r="Q1437" i="14"/>
  <c r="R1437" i="14" s="1"/>
  <c r="Q1421" i="14"/>
  <c r="R1421" i="14" s="1"/>
  <c r="Q1405" i="14"/>
  <c r="R1405" i="14" s="1"/>
  <c r="Q1389" i="14"/>
  <c r="R1389" i="14" s="1"/>
  <c r="Q1373" i="14"/>
  <c r="R1373" i="14" s="1"/>
  <c r="Q1357" i="14"/>
  <c r="R1357" i="14" s="1"/>
  <c r="Q1341" i="14"/>
  <c r="R1341" i="14" s="1"/>
  <c r="Q1325" i="14"/>
  <c r="R1325" i="14" s="1"/>
  <c r="Q1309" i="14"/>
  <c r="R1309" i="14" s="1"/>
  <c r="Q1293" i="14"/>
  <c r="R1293" i="14" s="1"/>
  <c r="Q1277" i="14"/>
  <c r="R1277" i="14" s="1"/>
  <c r="Q1261" i="14"/>
  <c r="R1261" i="14" s="1"/>
  <c r="Q1245" i="14"/>
  <c r="R1245" i="14" s="1"/>
  <c r="Q1229" i="14"/>
  <c r="R1229" i="14" s="1"/>
  <c r="Q1213" i="14"/>
  <c r="R1213" i="14" s="1"/>
  <c r="Q1197" i="14"/>
  <c r="R1197" i="14" s="1"/>
  <c r="Q1181" i="14"/>
  <c r="R1181" i="14" s="1"/>
  <c r="Q1165" i="14"/>
  <c r="R1165" i="14" s="1"/>
  <c r="Q1149" i="14"/>
  <c r="R1149" i="14" s="1"/>
  <c r="Q1133" i="14"/>
  <c r="R1133" i="14" s="1"/>
  <c r="Q1117" i="14"/>
  <c r="R1117" i="14" s="1"/>
  <c r="Q1101" i="14"/>
  <c r="R1101" i="14" s="1"/>
  <c r="Q1085" i="14"/>
  <c r="R1085" i="14" s="1"/>
  <c r="Q1069" i="14"/>
  <c r="R1069" i="14" s="1"/>
  <c r="Q1037" i="14"/>
  <c r="R1037" i="14" s="1"/>
  <c r="Q1021" i="14"/>
  <c r="R1021" i="14" s="1"/>
  <c r="Q1005" i="14"/>
  <c r="R1005" i="14" s="1"/>
  <c r="Q989" i="14"/>
  <c r="R989" i="14" s="1"/>
  <c r="Q973" i="14"/>
  <c r="R973" i="14" s="1"/>
  <c r="Q941" i="14"/>
  <c r="R941" i="14" s="1"/>
  <c r="Q925" i="14"/>
  <c r="R925" i="14" s="1"/>
  <c r="Q893" i="14"/>
  <c r="R893" i="14" s="1"/>
  <c r="Q877" i="14"/>
  <c r="R877" i="14" s="1"/>
  <c r="Q861" i="14"/>
  <c r="R861" i="14" s="1"/>
  <c r="Q845" i="14"/>
  <c r="R845" i="14" s="1"/>
  <c r="Q829" i="14"/>
  <c r="R829" i="14" s="1"/>
  <c r="Q813" i="14"/>
  <c r="R813" i="14" s="1"/>
  <c r="Q797" i="14"/>
  <c r="R797" i="14" s="1"/>
  <c r="Q781" i="14"/>
  <c r="R781" i="14" s="1"/>
  <c r="Q765" i="14"/>
  <c r="R765" i="14" s="1"/>
  <c r="Q749" i="14"/>
  <c r="R749" i="14" s="1"/>
  <c r="Q733" i="14"/>
  <c r="R733" i="14" s="1"/>
  <c r="Q717" i="14"/>
  <c r="R717" i="14" s="1"/>
  <c r="Q701" i="14"/>
  <c r="R701" i="14" s="1"/>
  <c r="Q685" i="14"/>
  <c r="R685" i="14" s="1"/>
  <c r="Q669" i="14"/>
  <c r="R669" i="14" s="1"/>
  <c r="Q653" i="14"/>
  <c r="R653" i="14" s="1"/>
  <c r="Q621" i="14"/>
  <c r="R621" i="14" s="1"/>
  <c r="Q605" i="14"/>
  <c r="R605" i="14" s="1"/>
  <c r="Q589" i="14"/>
  <c r="R589" i="14" s="1"/>
  <c r="Q573" i="14"/>
  <c r="R573" i="14" s="1"/>
  <c r="Q557" i="14"/>
  <c r="R557" i="14" s="1"/>
  <c r="Q541" i="14"/>
  <c r="R541" i="14" s="1"/>
  <c r="Q525" i="14"/>
  <c r="R525" i="14" s="1"/>
  <c r="Q509" i="14"/>
  <c r="R509" i="14" s="1"/>
  <c r="Q493" i="14"/>
  <c r="R493" i="14" s="1"/>
  <c r="Q477" i="14"/>
  <c r="R477" i="14" s="1"/>
  <c r="Q461" i="14"/>
  <c r="R461" i="14" s="1"/>
  <c r="Q445" i="14"/>
  <c r="R445" i="14" s="1"/>
  <c r="Q429" i="14"/>
  <c r="R429" i="14" s="1"/>
  <c r="Q397" i="14"/>
  <c r="R397" i="14" s="1"/>
  <c r="Q381" i="14"/>
  <c r="R381" i="14" s="1"/>
  <c r="Q365" i="14"/>
  <c r="R365" i="14" s="1"/>
  <c r="Q349" i="14"/>
  <c r="R349" i="14" s="1"/>
  <c r="Q333" i="14"/>
  <c r="R333" i="14" s="1"/>
  <c r="Q317" i="14"/>
  <c r="R317" i="14" s="1"/>
  <c r="Q301" i="14"/>
  <c r="R301" i="14" s="1"/>
  <c r="Q285" i="14"/>
  <c r="R285" i="14" s="1"/>
  <c r="Q269" i="14"/>
  <c r="R269" i="14" s="1"/>
  <c r="Q253" i="14"/>
  <c r="R253" i="14" s="1"/>
  <c r="Q237" i="14"/>
  <c r="R237" i="14" s="1"/>
  <c r="Q221" i="14"/>
  <c r="R221" i="14" s="1"/>
  <c r="Q205" i="14"/>
  <c r="R205" i="14" s="1"/>
  <c r="Q189" i="14"/>
  <c r="R189" i="14" s="1"/>
  <c r="Q173" i="14"/>
  <c r="R173" i="14" s="1"/>
  <c r="Q157" i="14"/>
  <c r="R157" i="14" s="1"/>
  <c r="Q141" i="14"/>
  <c r="R141" i="14" s="1"/>
  <c r="Q125" i="14"/>
  <c r="R125" i="14" s="1"/>
  <c r="Q109" i="14"/>
  <c r="R109" i="14" s="1"/>
  <c r="Q93" i="14"/>
  <c r="R93" i="14" s="1"/>
  <c r="Q77" i="14"/>
  <c r="R77" i="14" s="1"/>
  <c r="Q61" i="14"/>
  <c r="R61" i="14" s="1"/>
  <c r="Q45" i="14"/>
  <c r="R45" i="14" s="1"/>
  <c r="Q29" i="14"/>
  <c r="R29" i="14" s="1"/>
  <c r="Q13" i="14"/>
  <c r="R13" i="14" s="1"/>
  <c r="Q3244" i="14"/>
  <c r="R3244" i="14" s="1"/>
  <c r="Q3228" i="14"/>
  <c r="R3228" i="14" s="1"/>
  <c r="Q3196" i="14"/>
  <c r="R3196" i="14" s="1"/>
  <c r="Q3164" i="14"/>
  <c r="R3164" i="14" s="1"/>
  <c r="Q3132" i="14"/>
  <c r="R3132" i="14" s="1"/>
  <c r="Q3100" i="14"/>
  <c r="R3100" i="14" s="1"/>
  <c r="Q3084" i="14"/>
  <c r="R3084" i="14" s="1"/>
  <c r="Q3068" i="14"/>
  <c r="R3068" i="14" s="1"/>
  <c r="Q3052" i="14"/>
  <c r="R3052" i="14" s="1"/>
  <c r="Q3036" i="14"/>
  <c r="R3036" i="14" s="1"/>
  <c r="Q3004" i="14"/>
  <c r="R3004" i="14" s="1"/>
  <c r="Q2972" i="14"/>
  <c r="R2972" i="14" s="1"/>
  <c r="Q2956" i="14"/>
  <c r="R2956" i="14" s="1"/>
  <c r="Q2924" i="14"/>
  <c r="R2924" i="14" s="1"/>
  <c r="Q2908" i="14"/>
  <c r="R2908" i="14" s="1"/>
  <c r="Q2892" i="14"/>
  <c r="R2892" i="14" s="1"/>
  <c r="Q2860" i="14"/>
  <c r="R2860" i="14" s="1"/>
  <c r="Q2844" i="14"/>
  <c r="R2844" i="14" s="1"/>
  <c r="Q2828" i="14"/>
  <c r="R2828" i="14" s="1"/>
  <c r="Q2812" i="14"/>
  <c r="R2812" i="14" s="1"/>
  <c r="Q2780" i="14"/>
  <c r="R2780" i="14" s="1"/>
  <c r="Q2764" i="14"/>
  <c r="R2764" i="14" s="1"/>
  <c r="Q2716" i="14"/>
  <c r="R2716" i="14" s="1"/>
  <c r="Q2700" i="14"/>
  <c r="R2700" i="14" s="1"/>
  <c r="Q2668" i="14"/>
  <c r="R2668" i="14" s="1"/>
  <c r="Q2652" i="14"/>
  <c r="R2652" i="14" s="1"/>
  <c r="Q2636" i="14"/>
  <c r="R2636" i="14" s="1"/>
  <c r="Q2604" i="14"/>
  <c r="R2604" i="14" s="1"/>
  <c r="Q2588" i="14"/>
  <c r="R2588" i="14" s="1"/>
  <c r="Q2572" i="14"/>
  <c r="R2572" i="14" s="1"/>
  <c r="Q2524" i="14"/>
  <c r="R2524" i="14" s="1"/>
  <c r="Q2508" i="14"/>
  <c r="R2508" i="14" s="1"/>
  <c r="Q2492" i="14"/>
  <c r="R2492" i="14" s="1"/>
  <c r="Q2476" i="14"/>
  <c r="R2476" i="14" s="1"/>
  <c r="Q2460" i="14"/>
  <c r="R2460" i="14" s="1"/>
  <c r="Q2428" i="14"/>
  <c r="R2428" i="14" s="1"/>
  <c r="Q2396" i="14"/>
  <c r="R2396" i="14" s="1"/>
  <c r="Q2380" i="14"/>
  <c r="R2380" i="14" s="1"/>
  <c r="Q2364" i="14"/>
  <c r="R2364" i="14" s="1"/>
  <c r="Q2348" i="14"/>
  <c r="R2348" i="14" s="1"/>
  <c r="Q2316" i="14"/>
  <c r="R2316" i="14" s="1"/>
  <c r="Q2300" i="14"/>
  <c r="R2300" i="14" s="1"/>
  <c r="Q2284" i="14"/>
  <c r="R2284" i="14" s="1"/>
  <c r="Q2268" i="14"/>
  <c r="R2268" i="14" s="1"/>
  <c r="Q2252" i="14"/>
  <c r="R2252" i="14" s="1"/>
  <c r="Q2220" i="14"/>
  <c r="R2220" i="14" s="1"/>
  <c r="Q2188" i="14"/>
  <c r="R2188" i="14" s="1"/>
  <c r="Q2172" i="14"/>
  <c r="R2172" i="14" s="1"/>
  <c r="Q2156" i="14"/>
  <c r="R2156" i="14" s="1"/>
  <c r="Q2140" i="14"/>
  <c r="R2140" i="14" s="1"/>
  <c r="Q2124" i="14"/>
  <c r="R2124" i="14" s="1"/>
  <c r="Q2092" i="14"/>
  <c r="R2092" i="14" s="1"/>
  <c r="Q2076" i="14"/>
  <c r="R2076" i="14" s="1"/>
  <c r="Q2044" i="14"/>
  <c r="R2044" i="14" s="1"/>
  <c r="Q2028" i="14"/>
  <c r="R2028" i="14" s="1"/>
  <c r="Q2012" i="14"/>
  <c r="R2012" i="14" s="1"/>
  <c r="Q1980" i="14"/>
  <c r="R1980" i="14" s="1"/>
  <c r="Q1964" i="14"/>
  <c r="R1964" i="14" s="1"/>
  <c r="Q1948" i="14"/>
  <c r="R1948" i="14" s="1"/>
  <c r="Q1916" i="14"/>
  <c r="R1916" i="14" s="1"/>
  <c r="Q1900" i="14"/>
  <c r="R1900" i="14" s="1"/>
  <c r="Q1884" i="14"/>
  <c r="R1884" i="14" s="1"/>
  <c r="Q1868" i="14"/>
  <c r="R1868" i="14" s="1"/>
  <c r="Q1852" i="14"/>
  <c r="R1852" i="14" s="1"/>
  <c r="Q1836" i="14"/>
  <c r="R1836" i="14" s="1"/>
  <c r="Q1820" i="14"/>
  <c r="R1820" i="14" s="1"/>
  <c r="Q1772" i="14"/>
  <c r="R1772" i="14" s="1"/>
  <c r="Q1756" i="14"/>
  <c r="R1756" i="14" s="1"/>
  <c r="Q1740" i="14"/>
  <c r="R1740" i="14" s="1"/>
  <c r="Q1724" i="14"/>
  <c r="R1724" i="14" s="1"/>
  <c r="Q1708" i="14"/>
  <c r="R1708" i="14" s="1"/>
  <c r="Q1676" i="14"/>
  <c r="R1676" i="14" s="1"/>
  <c r="Q1660" i="14"/>
  <c r="R1660" i="14" s="1"/>
  <c r="Q1644" i="14"/>
  <c r="R1644" i="14" s="1"/>
  <c r="Q1628" i="14"/>
  <c r="R1628" i="14" s="1"/>
  <c r="Q1612" i="14"/>
  <c r="R1612" i="14" s="1"/>
  <c r="Q1596" i="14"/>
  <c r="R1596" i="14" s="1"/>
  <c r="Q1580" i="14"/>
  <c r="R1580" i="14" s="1"/>
  <c r="Q1564" i="14"/>
  <c r="R1564" i="14" s="1"/>
  <c r="Q1548" i="14"/>
  <c r="R1548" i="14" s="1"/>
  <c r="Q1532" i="14"/>
  <c r="R1532" i="14" s="1"/>
  <c r="Q1516" i="14"/>
  <c r="R1516" i="14" s="1"/>
  <c r="Q1500" i="14"/>
  <c r="R1500" i="14" s="1"/>
  <c r="Q1484" i="14"/>
  <c r="R1484" i="14" s="1"/>
  <c r="Q1468" i="14"/>
  <c r="R1468" i="14" s="1"/>
  <c r="Q1452" i="14"/>
  <c r="R1452" i="14" s="1"/>
  <c r="Q1436" i="14"/>
  <c r="R1436" i="14" s="1"/>
  <c r="Q1420" i="14"/>
  <c r="R1420" i="14" s="1"/>
  <c r="Q1404" i="14"/>
  <c r="R1404" i="14" s="1"/>
  <c r="Q1388" i="14"/>
  <c r="R1388" i="14" s="1"/>
  <c r="Q1372" i="14"/>
  <c r="R1372" i="14" s="1"/>
  <c r="Q1356" i="14"/>
  <c r="R1356" i="14" s="1"/>
  <c r="Q1324" i="14"/>
  <c r="R1324" i="14" s="1"/>
  <c r="Q1308" i="14"/>
  <c r="R1308" i="14" s="1"/>
  <c r="Q1292" i="14"/>
  <c r="R1292" i="14" s="1"/>
  <c r="Q1276" i="14"/>
  <c r="R1276" i="14" s="1"/>
  <c r="Q1260" i="14"/>
  <c r="R1260" i="14" s="1"/>
  <c r="Q1244" i="14"/>
  <c r="R1244" i="14" s="1"/>
  <c r="Q1228" i="14"/>
  <c r="R1228" i="14" s="1"/>
  <c r="Q1212" i="14"/>
  <c r="R1212" i="14" s="1"/>
  <c r="Q1196" i="14"/>
  <c r="R1196" i="14" s="1"/>
  <c r="Q1180" i="14"/>
  <c r="R1180" i="14" s="1"/>
  <c r="Q1164" i="14"/>
  <c r="R1164" i="14" s="1"/>
  <c r="Q1148" i="14"/>
  <c r="R1148" i="14" s="1"/>
  <c r="Q1132" i="14"/>
  <c r="R1132" i="14" s="1"/>
  <c r="Q1116" i="14"/>
  <c r="R1116" i="14" s="1"/>
  <c r="Q1100" i="14"/>
  <c r="R1100" i="14" s="1"/>
  <c r="Q1084" i="14"/>
  <c r="R1084" i="14" s="1"/>
  <c r="Q1052" i="14"/>
  <c r="R1052" i="14" s="1"/>
  <c r="Q1020" i="14"/>
  <c r="R1020" i="14" s="1"/>
  <c r="Q1004" i="14"/>
  <c r="R1004" i="14" s="1"/>
  <c r="Q988" i="14"/>
  <c r="R988" i="14" s="1"/>
  <c r="Q972" i="14"/>
  <c r="R972" i="14" s="1"/>
  <c r="Q956" i="14"/>
  <c r="R956" i="14" s="1"/>
  <c r="Q940" i="14"/>
  <c r="R940" i="14" s="1"/>
  <c r="Q924" i="14"/>
  <c r="R924" i="14" s="1"/>
  <c r="Q908" i="14"/>
  <c r="R908" i="14" s="1"/>
  <c r="Q892" i="14"/>
  <c r="R892" i="14" s="1"/>
  <c r="Q876" i="14"/>
  <c r="R876" i="14" s="1"/>
  <c r="Q860" i="14"/>
  <c r="R860" i="14" s="1"/>
  <c r="Q844" i="14"/>
  <c r="R844" i="14" s="1"/>
  <c r="Q828" i="14"/>
  <c r="R828" i="14" s="1"/>
  <c r="Q812" i="14"/>
  <c r="R812" i="14" s="1"/>
  <c r="Q796" i="14"/>
  <c r="R796" i="14" s="1"/>
  <c r="Q780" i="14"/>
  <c r="R780" i="14" s="1"/>
  <c r="Q764" i="14"/>
  <c r="R764" i="14" s="1"/>
  <c r="Q748" i="14"/>
  <c r="R748" i="14" s="1"/>
  <c r="Q716" i="14"/>
  <c r="R716" i="14" s="1"/>
  <c r="Q700" i="14"/>
  <c r="R700" i="14" s="1"/>
  <c r="Q684" i="14"/>
  <c r="R684" i="14" s="1"/>
  <c r="Q668" i="14"/>
  <c r="R668" i="14" s="1"/>
  <c r="Q652" i="14"/>
  <c r="R652" i="14" s="1"/>
  <c r="Q620" i="14"/>
  <c r="R620" i="14" s="1"/>
  <c r="Q604" i="14"/>
  <c r="R604" i="14" s="1"/>
  <c r="Q588" i="14"/>
  <c r="R588" i="14" s="1"/>
  <c r="Q572" i="14"/>
  <c r="R572" i="14" s="1"/>
  <c r="Q556" i="14"/>
  <c r="R556" i="14" s="1"/>
  <c r="Q524" i="14"/>
  <c r="R524" i="14" s="1"/>
  <c r="Q508" i="14"/>
  <c r="R508" i="14" s="1"/>
  <c r="Q492" i="14"/>
  <c r="R492" i="14" s="1"/>
  <c r="Q476" i="14"/>
  <c r="R476" i="14" s="1"/>
  <c r="Q460" i="14"/>
  <c r="R460" i="14" s="1"/>
  <c r="Q444" i="14"/>
  <c r="R444" i="14" s="1"/>
  <c r="Q428" i="14"/>
  <c r="R428" i="14" s="1"/>
  <c r="Q396" i="14"/>
  <c r="R396" i="14" s="1"/>
  <c r="Q380" i="14"/>
  <c r="R380" i="14" s="1"/>
  <c r="Q364" i="14"/>
  <c r="R364" i="14" s="1"/>
  <c r="Q348" i="14"/>
  <c r="R348" i="14" s="1"/>
  <c r="Q332" i="14"/>
  <c r="R332" i="14" s="1"/>
  <c r="Q316" i="14"/>
  <c r="R316" i="14" s="1"/>
  <c r="Q284" i="14"/>
  <c r="R284" i="14" s="1"/>
  <c r="Q268" i="14"/>
  <c r="R268" i="14" s="1"/>
  <c r="Q252" i="14"/>
  <c r="R252" i="14" s="1"/>
  <c r="Q236" i="14"/>
  <c r="R236" i="14" s="1"/>
  <c r="Q220" i="14"/>
  <c r="R220" i="14" s="1"/>
  <c r="Q204" i="14"/>
  <c r="R204" i="14" s="1"/>
  <c r="Q188" i="14"/>
  <c r="R188" i="14" s="1"/>
  <c r="Q172" i="14"/>
  <c r="R172" i="14" s="1"/>
  <c r="Q156" i="14"/>
  <c r="R156" i="14" s="1"/>
  <c r="Q140" i="14"/>
  <c r="R140" i="14" s="1"/>
  <c r="Q124" i="14"/>
  <c r="R124" i="14" s="1"/>
  <c r="Q108" i="14"/>
  <c r="R108" i="14" s="1"/>
  <c r="Q92" i="14"/>
  <c r="R92" i="14" s="1"/>
  <c r="Q76" i="14"/>
  <c r="R76" i="14" s="1"/>
  <c r="Q60" i="14"/>
  <c r="R60" i="14" s="1"/>
  <c r="Q44" i="14"/>
  <c r="R44" i="14" s="1"/>
  <c r="Q28" i="14"/>
  <c r="R28" i="14" s="1"/>
  <c r="Q12" i="14"/>
  <c r="R12" i="14" s="1"/>
  <c r="Q4395" i="14"/>
  <c r="R4395" i="14" s="1"/>
  <c r="Q4331" i="14"/>
  <c r="R4331" i="14" s="1"/>
  <c r="Q4299" i="14"/>
  <c r="R4299" i="14" s="1"/>
  <c r="Q4251" i="14"/>
  <c r="R4251" i="14" s="1"/>
  <c r="Q4155" i="14"/>
  <c r="R4155" i="14" s="1"/>
  <c r="Q4059" i="14"/>
  <c r="R4059" i="14" s="1"/>
  <c r="Q3995" i="14"/>
  <c r="R3995" i="14" s="1"/>
  <c r="Q3979" i="14"/>
  <c r="R3979" i="14" s="1"/>
  <c r="Q3915" i="14"/>
  <c r="R3915" i="14" s="1"/>
  <c r="Q3883" i="14"/>
  <c r="R3883" i="14" s="1"/>
  <c r="Q3851" i="14"/>
  <c r="R3851" i="14" s="1"/>
  <c r="Q3819" i="14"/>
  <c r="R3819" i="14" s="1"/>
  <c r="Q3803" i="14"/>
  <c r="R3803" i="14" s="1"/>
  <c r="Q3771" i="14"/>
  <c r="R3771" i="14" s="1"/>
  <c r="Q3739" i="14"/>
  <c r="R3739" i="14" s="1"/>
  <c r="Q3707" i="14"/>
  <c r="R3707" i="14" s="1"/>
  <c r="Q3675" i="14"/>
  <c r="R3675" i="14" s="1"/>
  <c r="Q3643" i="14"/>
  <c r="R3643" i="14" s="1"/>
  <c r="Q3627" i="14"/>
  <c r="R3627" i="14" s="1"/>
  <c r="Q3595" i="14"/>
  <c r="R3595" i="14" s="1"/>
  <c r="Q3563" i="14"/>
  <c r="R3563" i="14" s="1"/>
  <c r="Q3531" i="14"/>
  <c r="R3531" i="14" s="1"/>
  <c r="Q3499" i="14"/>
  <c r="R3499" i="14" s="1"/>
  <c r="Q3467" i="14"/>
  <c r="R3467" i="14" s="1"/>
  <c r="Q3451" i="14"/>
  <c r="R3451" i="14" s="1"/>
  <c r="Q3419" i="14"/>
  <c r="R3419" i="14" s="1"/>
  <c r="Q3403" i="14"/>
  <c r="R3403" i="14" s="1"/>
  <c r="Q3371" i="14"/>
  <c r="R3371" i="14" s="1"/>
  <c r="Q3355" i="14"/>
  <c r="R3355" i="14" s="1"/>
  <c r="Q3339" i="14"/>
  <c r="R3339" i="14" s="1"/>
  <c r="Q3323" i="14"/>
  <c r="R3323" i="14" s="1"/>
  <c r="Q3307" i="14"/>
  <c r="R3307" i="14" s="1"/>
  <c r="Q3291" i="14"/>
  <c r="R3291" i="14" s="1"/>
  <c r="Q3275" i="14"/>
  <c r="R3275" i="14" s="1"/>
  <c r="Q3259" i="14"/>
  <c r="R3259" i="14" s="1"/>
  <c r="Q3243" i="14"/>
  <c r="R3243" i="14" s="1"/>
  <c r="Q3227" i="14"/>
  <c r="R3227" i="14" s="1"/>
  <c r="Q3211" i="14"/>
  <c r="R3211" i="14" s="1"/>
  <c r="Q3195" i="14"/>
  <c r="R3195" i="14" s="1"/>
  <c r="Q3179" i="14"/>
  <c r="R3179" i="14" s="1"/>
  <c r="Q3163" i="14"/>
  <c r="R3163" i="14" s="1"/>
  <c r="Q3147" i="14"/>
  <c r="R3147" i="14" s="1"/>
  <c r="Q3131" i="14"/>
  <c r="R3131" i="14" s="1"/>
  <c r="Q3115" i="14"/>
  <c r="R3115" i="14" s="1"/>
  <c r="Q3099" i="14"/>
  <c r="R3099" i="14" s="1"/>
  <c r="Q3083" i="14"/>
  <c r="R3083" i="14" s="1"/>
  <c r="Q3067" i="14"/>
  <c r="R3067" i="14" s="1"/>
  <c r="Q3051" i="14"/>
  <c r="R3051" i="14" s="1"/>
  <c r="Q3035" i="14"/>
  <c r="R3035" i="14" s="1"/>
  <c r="Q3019" i="14"/>
  <c r="R3019" i="14" s="1"/>
  <c r="Q3003" i="14"/>
  <c r="R3003" i="14" s="1"/>
  <c r="Q2987" i="14"/>
  <c r="R2987" i="14" s="1"/>
  <c r="Q2971" i="14"/>
  <c r="R2971" i="14" s="1"/>
  <c r="Q2955" i="14"/>
  <c r="R2955" i="14" s="1"/>
  <c r="Q2923" i="14"/>
  <c r="R2923" i="14" s="1"/>
  <c r="Q2907" i="14"/>
  <c r="R2907" i="14" s="1"/>
  <c r="Q2875" i="14"/>
  <c r="R2875" i="14" s="1"/>
  <c r="Q2859" i="14"/>
  <c r="R2859" i="14" s="1"/>
  <c r="Q2843" i="14"/>
  <c r="R2843" i="14" s="1"/>
  <c r="Q2811" i="14"/>
  <c r="R2811" i="14" s="1"/>
  <c r="Q2795" i="14"/>
  <c r="R2795" i="14" s="1"/>
  <c r="Q2779" i="14"/>
  <c r="R2779" i="14" s="1"/>
  <c r="Q2763" i="14"/>
  <c r="R2763" i="14" s="1"/>
  <c r="Q2731" i="14"/>
  <c r="R2731" i="14" s="1"/>
  <c r="Q2715" i="14"/>
  <c r="R2715" i="14" s="1"/>
  <c r="Q2699" i="14"/>
  <c r="R2699" i="14" s="1"/>
  <c r="Q2667" i="14"/>
  <c r="R2667" i="14" s="1"/>
  <c r="Q2651" i="14"/>
  <c r="R2651" i="14" s="1"/>
  <c r="Q2635" i="14"/>
  <c r="R2635" i="14" s="1"/>
  <c r="Q2603" i="14"/>
  <c r="R2603" i="14" s="1"/>
  <c r="Q2587" i="14"/>
  <c r="R2587" i="14" s="1"/>
  <c r="Q2555" i="14"/>
  <c r="R2555" i="14" s="1"/>
  <c r="Q2523" i="14"/>
  <c r="R2523" i="14" s="1"/>
  <c r="Q2507" i="14"/>
  <c r="R2507" i="14" s="1"/>
  <c r="Q2475" i="14"/>
  <c r="R2475" i="14" s="1"/>
  <c r="Q2459" i="14"/>
  <c r="R2459" i="14" s="1"/>
  <c r="Q2427" i="14"/>
  <c r="R2427" i="14" s="1"/>
  <c r="Q2395" i="14"/>
  <c r="R2395" i="14" s="1"/>
  <c r="Q2363" i="14"/>
  <c r="R2363" i="14" s="1"/>
  <c r="Q2315" i="14"/>
  <c r="R2315" i="14" s="1"/>
  <c r="Q2299" i="14"/>
  <c r="R2299" i="14" s="1"/>
  <c r="Q2283" i="14"/>
  <c r="R2283" i="14" s="1"/>
  <c r="Q2251" i="14"/>
  <c r="R2251" i="14" s="1"/>
  <c r="Q2235" i="14"/>
  <c r="R2235" i="14" s="1"/>
  <c r="Q2219" i="14"/>
  <c r="R2219" i="14" s="1"/>
  <c r="Q2203" i="14"/>
  <c r="R2203" i="14" s="1"/>
  <c r="Q2187" i="14"/>
  <c r="R2187" i="14" s="1"/>
  <c r="Q2171" i="14"/>
  <c r="R2171" i="14" s="1"/>
  <c r="Q2155" i="14"/>
  <c r="R2155" i="14" s="1"/>
  <c r="Q2123" i="14"/>
  <c r="R2123" i="14" s="1"/>
  <c r="Q2091" i="14"/>
  <c r="R2091" i="14" s="1"/>
  <c r="Q2075" i="14"/>
  <c r="R2075" i="14" s="1"/>
  <c r="Q2059" i="14"/>
  <c r="R2059" i="14" s="1"/>
  <c r="Q2043" i="14"/>
  <c r="R2043" i="14" s="1"/>
  <c r="Q2027" i="14"/>
  <c r="R2027" i="14" s="1"/>
  <c r="Q1979" i="14"/>
  <c r="R1979" i="14" s="1"/>
  <c r="Q1963" i="14"/>
  <c r="R1963" i="14" s="1"/>
  <c r="Q1931" i="14"/>
  <c r="R1931" i="14" s="1"/>
  <c r="Q1915" i="14"/>
  <c r="R1915" i="14" s="1"/>
  <c r="Q1883" i="14"/>
  <c r="R1883" i="14" s="1"/>
  <c r="Q1867" i="14"/>
  <c r="R1867" i="14" s="1"/>
  <c r="Q1851" i="14"/>
  <c r="R1851" i="14" s="1"/>
  <c r="Q1835" i="14"/>
  <c r="R1835" i="14" s="1"/>
  <c r="Q1819" i="14"/>
  <c r="R1819" i="14" s="1"/>
  <c r="Q1803" i="14"/>
  <c r="R1803" i="14" s="1"/>
  <c r="Q1787" i="14"/>
  <c r="R1787" i="14" s="1"/>
  <c r="Q1771" i="14"/>
  <c r="R1771" i="14" s="1"/>
  <c r="Q1739" i="14"/>
  <c r="R1739" i="14" s="1"/>
  <c r="Q1723" i="14"/>
  <c r="R1723" i="14" s="1"/>
  <c r="Q1707" i="14"/>
  <c r="R1707" i="14" s="1"/>
  <c r="Q1691" i="14"/>
  <c r="R1691" i="14" s="1"/>
  <c r="Q1659" i="14"/>
  <c r="R1659" i="14" s="1"/>
  <c r="Q1627" i="14"/>
  <c r="R1627" i="14" s="1"/>
  <c r="Q1611" i="14"/>
  <c r="R1611" i="14" s="1"/>
  <c r="Q1595" i="14"/>
  <c r="R1595" i="14" s="1"/>
  <c r="Q1579" i="14"/>
  <c r="R1579" i="14" s="1"/>
  <c r="Q1547" i="14"/>
  <c r="R1547" i="14" s="1"/>
  <c r="Q1531" i="14"/>
  <c r="R1531" i="14" s="1"/>
  <c r="Q1515" i="14"/>
  <c r="R1515" i="14" s="1"/>
  <c r="Q1483" i="14"/>
  <c r="R1483" i="14" s="1"/>
  <c r="Q1467" i="14"/>
  <c r="R1467" i="14" s="1"/>
  <c r="Q1451" i="14"/>
  <c r="R1451" i="14" s="1"/>
  <c r="Q1435" i="14"/>
  <c r="R1435" i="14" s="1"/>
  <c r="Q1419" i="14"/>
  <c r="R1419" i="14" s="1"/>
  <c r="Q1403" i="14"/>
  <c r="R1403" i="14" s="1"/>
  <c r="Q1387" i="14"/>
  <c r="R1387" i="14" s="1"/>
  <c r="Q1371" i="14"/>
  <c r="R1371" i="14" s="1"/>
  <c r="Q1355" i="14"/>
  <c r="R1355" i="14" s="1"/>
  <c r="Q1339" i="14"/>
  <c r="R1339" i="14" s="1"/>
  <c r="Q1323" i="14"/>
  <c r="R1323" i="14" s="1"/>
  <c r="Q1275" i="14"/>
  <c r="R1275" i="14" s="1"/>
  <c r="Q1259" i="14"/>
  <c r="R1259" i="14" s="1"/>
  <c r="Q1243" i="14"/>
  <c r="R1243" i="14" s="1"/>
  <c r="Q1227" i="14"/>
  <c r="R1227" i="14" s="1"/>
  <c r="Q1211" i="14"/>
  <c r="R1211" i="14" s="1"/>
  <c r="Q1195" i="14"/>
  <c r="R1195" i="14" s="1"/>
  <c r="Q1179" i="14"/>
  <c r="R1179" i="14" s="1"/>
  <c r="Q1163" i="14"/>
  <c r="R1163" i="14" s="1"/>
  <c r="Q1147" i="14"/>
  <c r="R1147" i="14" s="1"/>
  <c r="Q1131" i="14"/>
  <c r="R1131" i="14" s="1"/>
  <c r="Q1115" i="14"/>
  <c r="R1115" i="14" s="1"/>
  <c r="Q1099" i="14"/>
  <c r="R1099" i="14" s="1"/>
  <c r="Q1083" i="14"/>
  <c r="R1083" i="14" s="1"/>
  <c r="Q1067" i="14"/>
  <c r="R1067" i="14" s="1"/>
  <c r="Q1035" i="14"/>
  <c r="R1035" i="14" s="1"/>
  <c r="Q1019" i="14"/>
  <c r="R1019" i="14" s="1"/>
  <c r="Q1003" i="14"/>
  <c r="R1003" i="14" s="1"/>
  <c r="Q987" i="14"/>
  <c r="R987" i="14" s="1"/>
  <c r="Q955" i="14"/>
  <c r="R955" i="14" s="1"/>
  <c r="Q939" i="14"/>
  <c r="R939" i="14" s="1"/>
  <c r="Q923" i="14"/>
  <c r="R923" i="14" s="1"/>
  <c r="Q891" i="14"/>
  <c r="R891" i="14" s="1"/>
  <c r="Q875" i="14"/>
  <c r="R875" i="14" s="1"/>
  <c r="Q859" i="14"/>
  <c r="R859" i="14" s="1"/>
  <c r="Q4507" i="14"/>
  <c r="R4507" i="14" s="1"/>
  <c r="Q4443" i="14"/>
  <c r="R4443" i="14" s="1"/>
  <c r="Q4347" i="14"/>
  <c r="R4347" i="14" s="1"/>
  <c r="Q4315" i="14"/>
  <c r="R4315" i="14" s="1"/>
  <c r="Q4107" i="14"/>
  <c r="R4107" i="14" s="1"/>
  <c r="Q4075" i="14"/>
  <c r="R4075" i="14" s="1"/>
  <c r="Q3931" i="14"/>
  <c r="R3931" i="14" s="1"/>
  <c r="Q3899" i="14"/>
  <c r="R3899" i="14" s="1"/>
  <c r="Q3867" i="14"/>
  <c r="R3867" i="14" s="1"/>
  <c r="Q3835" i="14"/>
  <c r="R3835" i="14" s="1"/>
  <c r="Q3787" i="14"/>
  <c r="R3787" i="14" s="1"/>
  <c r="Q3755" i="14"/>
  <c r="R3755" i="14" s="1"/>
  <c r="Q3723" i="14"/>
  <c r="R3723" i="14" s="1"/>
  <c r="Q3691" i="14"/>
  <c r="R3691" i="14" s="1"/>
  <c r="Q3659" i="14"/>
  <c r="R3659" i="14" s="1"/>
  <c r="Q3611" i="14"/>
  <c r="R3611" i="14" s="1"/>
  <c r="Q3579" i="14"/>
  <c r="R3579" i="14" s="1"/>
  <c r="Q3547" i="14"/>
  <c r="R3547" i="14" s="1"/>
  <c r="Q3515" i="14"/>
  <c r="R3515" i="14" s="1"/>
  <c r="Q3483" i="14"/>
  <c r="R3483" i="14" s="1"/>
  <c r="Q3435" i="14"/>
  <c r="R3435" i="14" s="1"/>
  <c r="Q3387" i="14"/>
  <c r="R3387" i="14" s="1"/>
  <c r="Q2347" i="14"/>
  <c r="R2347" i="14" s="1"/>
  <c r="Q5098" i="14"/>
  <c r="R5098" i="14" s="1"/>
  <c r="Q4922" i="14"/>
  <c r="R4922" i="14" s="1"/>
  <c r="Q4906" i="14"/>
  <c r="R4906" i="14" s="1"/>
  <c r="Q4842" i="14"/>
  <c r="R4842" i="14" s="1"/>
  <c r="Q4666" i="14"/>
  <c r="R4666" i="14" s="1"/>
  <c r="Q4650" i="14"/>
  <c r="R4650" i="14" s="1"/>
  <c r="Q4586" i="14"/>
  <c r="R4586" i="14" s="1"/>
  <c r="Q4410" i="14"/>
  <c r="R4410" i="14" s="1"/>
  <c r="Q4394" i="14"/>
  <c r="R4394" i="14" s="1"/>
  <c r="Q4330" i="14"/>
  <c r="R4330" i="14" s="1"/>
  <c r="Q4154" i="14"/>
  <c r="R4154" i="14" s="1"/>
  <c r="Q4138" i="14"/>
  <c r="R4138" i="14" s="1"/>
  <c r="Q4074" i="14"/>
  <c r="R4074" i="14" s="1"/>
  <c r="Q4042" i="14"/>
  <c r="R4042" i="14" s="1"/>
  <c r="Q3914" i="14"/>
  <c r="R3914" i="14" s="1"/>
  <c r="Q3898" i="14"/>
  <c r="R3898" i="14" s="1"/>
  <c r="Q3802" i="14"/>
  <c r="R3802" i="14" s="1"/>
  <c r="Q3770" i="14"/>
  <c r="R3770" i="14" s="1"/>
  <c r="Q3754" i="14"/>
  <c r="R3754" i="14" s="1"/>
  <c r="Q3722" i="14"/>
  <c r="R3722" i="14" s="1"/>
  <c r="Q3706" i="14"/>
  <c r="R3706" i="14" s="1"/>
  <c r="Q3642" i="14"/>
  <c r="R3642" i="14" s="1"/>
  <c r="Q3626" i="14"/>
  <c r="R3626" i="14" s="1"/>
  <c r="Q3562" i="14"/>
  <c r="R3562" i="14" s="1"/>
  <c r="Q3546" i="14"/>
  <c r="R3546" i="14" s="1"/>
  <c r="Q3530" i="14"/>
  <c r="R3530" i="14" s="1"/>
  <c r="Q3498" i="14"/>
  <c r="R3498" i="14" s="1"/>
  <c r="Q3466" i="14"/>
  <c r="R3466" i="14" s="1"/>
  <c r="Q3434" i="14"/>
  <c r="R3434" i="14" s="1"/>
  <c r="Q3370" i="14"/>
  <c r="R3370" i="14" s="1"/>
  <c r="Q3338" i="14"/>
  <c r="R3338" i="14" s="1"/>
  <c r="Q3322" i="14"/>
  <c r="R3322" i="14" s="1"/>
  <c r="Q3274" i="14"/>
  <c r="R3274" i="14" s="1"/>
  <c r="Q3242" i="14"/>
  <c r="R3242" i="14" s="1"/>
  <c r="Q3210" i="14"/>
  <c r="R3210" i="14" s="1"/>
  <c r="Q3162" i="14"/>
  <c r="R3162" i="14" s="1"/>
  <c r="Q3114" i="14"/>
  <c r="R3114" i="14" s="1"/>
  <c r="Q3082" i="14"/>
  <c r="R3082" i="14" s="1"/>
  <c r="Q3050" i="14"/>
  <c r="R3050" i="14" s="1"/>
  <c r="Q3034" i="14"/>
  <c r="R3034" i="14" s="1"/>
  <c r="Q3002" i="14"/>
  <c r="R3002" i="14" s="1"/>
  <c r="Q2986" i="14"/>
  <c r="R2986" i="14" s="1"/>
  <c r="Q2954" i="14"/>
  <c r="R2954" i="14" s="1"/>
  <c r="Q2938" i="14"/>
  <c r="R2938" i="14" s="1"/>
  <c r="Q2922" i="14"/>
  <c r="R2922" i="14" s="1"/>
  <c r="Q2906" i="14"/>
  <c r="R2906" i="14" s="1"/>
  <c r="Q2890" i="14"/>
  <c r="R2890" i="14" s="1"/>
  <c r="Q2874" i="14"/>
  <c r="R2874" i="14" s="1"/>
  <c r="Q2810" i="14"/>
  <c r="R2810" i="14" s="1"/>
  <c r="Q2778" i="14"/>
  <c r="R2778" i="14" s="1"/>
  <c r="Q2762" i="14"/>
  <c r="R2762" i="14" s="1"/>
  <c r="Q2714" i="14"/>
  <c r="R2714" i="14" s="1"/>
  <c r="Q2698" i="14"/>
  <c r="R2698" i="14" s="1"/>
  <c r="Q2682" i="14"/>
  <c r="R2682" i="14" s="1"/>
  <c r="Q2666" i="14"/>
  <c r="R2666" i="14" s="1"/>
  <c r="Q2634" i="14"/>
  <c r="R2634" i="14" s="1"/>
  <c r="Q2586" i="14"/>
  <c r="R2586" i="14" s="1"/>
  <c r="Q2570" i="14"/>
  <c r="R2570" i="14" s="1"/>
  <c r="Q2554" i="14"/>
  <c r="R2554" i="14" s="1"/>
  <c r="Q2522" i="14"/>
  <c r="R2522" i="14" s="1"/>
  <c r="Q2506" i="14"/>
  <c r="R2506" i="14" s="1"/>
  <c r="Q2458" i="14"/>
  <c r="R2458" i="14" s="1"/>
  <c r="Q2426" i="14"/>
  <c r="R2426" i="14" s="1"/>
  <c r="Q2410" i="14"/>
  <c r="R2410" i="14" s="1"/>
  <c r="Q2394" i="14"/>
  <c r="R2394" i="14" s="1"/>
  <c r="Q2378" i="14"/>
  <c r="R2378" i="14" s="1"/>
  <c r="Q2346" i="14"/>
  <c r="R2346" i="14" s="1"/>
  <c r="Q2330" i="14"/>
  <c r="R2330" i="14" s="1"/>
  <c r="Q2298" i="14"/>
  <c r="R2298" i="14" s="1"/>
  <c r="Q2282" i="14"/>
  <c r="R2282" i="14" s="1"/>
  <c r="Q2266" i="14"/>
  <c r="R2266" i="14" s="1"/>
  <c r="Q2250" i="14"/>
  <c r="R2250" i="14" s="1"/>
  <c r="Q2218" i="14"/>
  <c r="R2218" i="14" s="1"/>
  <c r="Q2202" i="14"/>
  <c r="R2202" i="14" s="1"/>
  <c r="Q2186" i="14"/>
  <c r="R2186" i="14" s="1"/>
  <c r="Q2170" i="14"/>
  <c r="R2170" i="14" s="1"/>
  <c r="Q2154" i="14"/>
  <c r="R2154" i="14" s="1"/>
  <c r="Q2122" i="14"/>
  <c r="R2122" i="14" s="1"/>
  <c r="Q2090" i="14"/>
  <c r="R2090" i="14" s="1"/>
  <c r="Q2074" i="14"/>
  <c r="R2074" i="14" s="1"/>
  <c r="Q2010" i="14"/>
  <c r="R2010" i="14" s="1"/>
  <c r="Q1994" i="14"/>
  <c r="R1994" i="14" s="1"/>
  <c r="Q1978" i="14"/>
  <c r="R1978" i="14" s="1"/>
  <c r="Q1962" i="14"/>
  <c r="R1962" i="14" s="1"/>
  <c r="Q1946" i="14"/>
  <c r="R1946" i="14" s="1"/>
  <c r="Q1930" i="14"/>
  <c r="R1930" i="14" s="1"/>
  <c r="Q1914" i="14"/>
  <c r="R1914" i="14" s="1"/>
  <c r="Q1898" i="14"/>
  <c r="R1898" i="14" s="1"/>
  <c r="Q1882" i="14"/>
  <c r="R1882" i="14" s="1"/>
  <c r="Q1866" i="14"/>
  <c r="R1866" i="14" s="1"/>
  <c r="Q1834" i="14"/>
  <c r="R1834" i="14" s="1"/>
  <c r="Q1802" i="14"/>
  <c r="R1802" i="14" s="1"/>
  <c r="Q1786" i="14"/>
  <c r="R1786" i="14" s="1"/>
  <c r="Q1770" i="14"/>
  <c r="R1770" i="14" s="1"/>
  <c r="Q1738" i="14"/>
  <c r="R1738" i="14" s="1"/>
  <c r="Q1706" i="14"/>
  <c r="R1706" i="14" s="1"/>
  <c r="Q1626" i="14"/>
  <c r="R1626" i="14" s="1"/>
  <c r="Q1610" i="14"/>
  <c r="R1610" i="14" s="1"/>
  <c r="Q1594" i="14"/>
  <c r="R1594" i="14" s="1"/>
  <c r="Q1530" i="14"/>
  <c r="R1530" i="14" s="1"/>
  <c r="Q1514" i="14"/>
  <c r="R1514" i="14" s="1"/>
  <c r="Q1466" i="14"/>
  <c r="R1466" i="14" s="1"/>
  <c r="Q1450" i="14"/>
  <c r="R1450" i="14" s="1"/>
  <c r="Q1434" i="14"/>
  <c r="R1434" i="14" s="1"/>
  <c r="Q1386" i="14"/>
  <c r="R1386" i="14" s="1"/>
  <c r="Q1370" i="14"/>
  <c r="R1370" i="14" s="1"/>
  <c r="Q1354" i="14"/>
  <c r="R1354" i="14" s="1"/>
  <c r="Q1338" i="14"/>
  <c r="R1338" i="14" s="1"/>
  <c r="Q1322" i="14"/>
  <c r="R1322" i="14" s="1"/>
  <c r="Q1274" i="14"/>
  <c r="R1274" i="14" s="1"/>
  <c r="Q1258" i="14"/>
  <c r="R1258" i="14" s="1"/>
  <c r="Q1242" i="14"/>
  <c r="R1242" i="14" s="1"/>
  <c r="Q1226" i="14"/>
  <c r="R1226" i="14" s="1"/>
  <c r="Q1210" i="14"/>
  <c r="R1210" i="14" s="1"/>
  <c r="Q1178" i="14"/>
  <c r="R1178" i="14" s="1"/>
  <c r="Q1162" i="14"/>
  <c r="R1162" i="14" s="1"/>
  <c r="Q1146" i="14"/>
  <c r="R1146" i="14" s="1"/>
  <c r="Q1130" i="14"/>
  <c r="R1130" i="14" s="1"/>
  <c r="Q1082" i="14"/>
  <c r="R1082" i="14" s="1"/>
  <c r="Q1066" i="14"/>
  <c r="R1066" i="14" s="1"/>
  <c r="Q1034" i="14"/>
  <c r="R1034" i="14" s="1"/>
  <c r="Q1018" i="14"/>
  <c r="R1018" i="14" s="1"/>
  <c r="Q1002" i="14"/>
  <c r="R1002" i="14" s="1"/>
  <c r="Q970" i="14"/>
  <c r="R970" i="14" s="1"/>
  <c r="Q954" i="14"/>
  <c r="R954" i="14" s="1"/>
  <c r="Q938" i="14"/>
  <c r="R938" i="14" s="1"/>
  <c r="Q922" i="14"/>
  <c r="R922" i="14" s="1"/>
  <c r="Q906" i="14"/>
  <c r="R906" i="14" s="1"/>
  <c r="Q890" i="14"/>
  <c r="R890" i="14" s="1"/>
  <c r="Q858" i="14"/>
  <c r="R858" i="14" s="1"/>
  <c r="Q826" i="14"/>
  <c r="R826" i="14" s="1"/>
  <c r="Q810" i="14"/>
  <c r="R810" i="14" s="1"/>
  <c r="Q778" i="14"/>
  <c r="R778" i="14" s="1"/>
  <c r="Q762" i="14"/>
  <c r="R762" i="14" s="1"/>
  <c r="Q746" i="14"/>
  <c r="R746" i="14" s="1"/>
  <c r="Q730" i="14"/>
  <c r="R730" i="14" s="1"/>
  <c r="Q714" i="14"/>
  <c r="R714" i="14" s="1"/>
  <c r="Q698" i="14"/>
  <c r="R698" i="14" s="1"/>
  <c r="Q682" i="14"/>
  <c r="R682" i="14" s="1"/>
  <c r="Q650" i="14"/>
  <c r="R650" i="14" s="1"/>
  <c r="Q634" i="14"/>
  <c r="R634" i="14" s="1"/>
  <c r="Q618" i="14"/>
  <c r="R618" i="14" s="1"/>
  <c r="Q602" i="14"/>
  <c r="R602" i="14" s="1"/>
  <c r="Q570" i="14"/>
  <c r="R570" i="14" s="1"/>
  <c r="Q554" i="14"/>
  <c r="R554" i="14" s="1"/>
  <c r="Q538" i="14"/>
  <c r="R538" i="14" s="1"/>
  <c r="Q506" i="14"/>
  <c r="R506" i="14" s="1"/>
  <c r="Q490" i="14"/>
  <c r="R490" i="14" s="1"/>
  <c r="Q474" i="14"/>
  <c r="R474" i="14" s="1"/>
  <c r="Q458" i="14"/>
  <c r="R458" i="14" s="1"/>
  <c r="Q442" i="14"/>
  <c r="R442" i="14" s="1"/>
  <c r="Q426" i="14"/>
  <c r="R426" i="14" s="1"/>
  <c r="Q410" i="14"/>
  <c r="R410" i="14" s="1"/>
  <c r="Q394" i="14"/>
  <c r="R394" i="14" s="1"/>
  <c r="Q378" i="14"/>
  <c r="R378" i="14" s="1"/>
  <c r="Q362" i="14"/>
  <c r="R362" i="14" s="1"/>
  <c r="Q346" i="14"/>
  <c r="R346" i="14" s="1"/>
  <c r="Q330" i="14"/>
  <c r="R330" i="14" s="1"/>
  <c r="Q314" i="14"/>
  <c r="R314" i="14" s="1"/>
  <c r="Q298" i="14"/>
  <c r="R298" i="14" s="1"/>
  <c r="Q282" i="14"/>
  <c r="R282" i="14" s="1"/>
  <c r="Q266" i="14"/>
  <c r="R266" i="14" s="1"/>
  <c r="Q218" i="14"/>
  <c r="R218" i="14" s="1"/>
  <c r="Q202" i="14"/>
  <c r="R202" i="14" s="1"/>
  <c r="Q186" i="14"/>
  <c r="R186" i="14" s="1"/>
  <c r="Q170" i="14"/>
  <c r="R170" i="14" s="1"/>
  <c r="Q138" i="14"/>
  <c r="R138" i="14" s="1"/>
  <c r="Q122" i="14"/>
  <c r="R122" i="14" s="1"/>
  <c r="Q106" i="14"/>
  <c r="R106" i="14" s="1"/>
  <c r="Q90" i="14"/>
  <c r="R90" i="14" s="1"/>
  <c r="Q74" i="14"/>
  <c r="R74" i="14" s="1"/>
  <c r="Q58" i="14"/>
  <c r="R58" i="14" s="1"/>
  <c r="Q42" i="14"/>
  <c r="R42" i="14" s="1"/>
  <c r="Q26" i="14"/>
  <c r="R26" i="14" s="1"/>
  <c r="Q10" i="14"/>
  <c r="R10" i="14" s="1"/>
  <c r="Q5112" i="14"/>
  <c r="R5112" i="14" s="1"/>
  <c r="Q5080" i="14"/>
  <c r="R5080" i="14" s="1"/>
  <c r="Q5048" i="14"/>
  <c r="R5048" i="14" s="1"/>
  <c r="Q5016" i="14"/>
  <c r="R5016" i="14" s="1"/>
  <c r="Q4984" i="14"/>
  <c r="R4984" i="14" s="1"/>
  <c r="Q4952" i="14"/>
  <c r="R4952" i="14" s="1"/>
  <c r="Q4920" i="14"/>
  <c r="R4920" i="14" s="1"/>
  <c r="Q4888" i="14"/>
  <c r="R4888" i="14" s="1"/>
  <c r="Q4856" i="14"/>
  <c r="R4856" i="14" s="1"/>
  <c r="Q4824" i="14"/>
  <c r="R4824" i="14" s="1"/>
  <c r="Q4792" i="14"/>
  <c r="R4792" i="14" s="1"/>
  <c r="Q4760" i="14"/>
  <c r="R4760" i="14" s="1"/>
  <c r="Q4728" i="14"/>
  <c r="R4728" i="14" s="1"/>
  <c r="Q4696" i="14"/>
  <c r="R4696" i="14" s="1"/>
  <c r="Q4664" i="14"/>
  <c r="R4664" i="14" s="1"/>
  <c r="Q4632" i="14"/>
  <c r="R4632" i="14" s="1"/>
  <c r="Q4600" i="14"/>
  <c r="R4600" i="14" s="1"/>
  <c r="Q4568" i="14"/>
  <c r="R4568" i="14" s="1"/>
  <c r="Q4536" i="14"/>
  <c r="R4536" i="14" s="1"/>
  <c r="Q4504" i="14"/>
  <c r="R4504" i="14" s="1"/>
  <c r="Q4472" i="14"/>
  <c r="R4472" i="14" s="1"/>
  <c r="Q4440" i="14"/>
  <c r="R4440" i="14" s="1"/>
  <c r="Q4408" i="14"/>
  <c r="R4408" i="14" s="1"/>
  <c r="Q4376" i="14"/>
  <c r="R4376" i="14" s="1"/>
  <c r="Q4344" i="14"/>
  <c r="R4344" i="14" s="1"/>
  <c r="Q4312" i="14"/>
  <c r="R4312" i="14" s="1"/>
  <c r="Q4280" i="14"/>
  <c r="R4280" i="14" s="1"/>
  <c r="Q4248" i="14"/>
  <c r="R4248" i="14" s="1"/>
  <c r="Q4216" i="14"/>
  <c r="R4216" i="14" s="1"/>
  <c r="Q4184" i="14"/>
  <c r="R4184" i="14" s="1"/>
  <c r="Q4152" i="14"/>
  <c r="R4152" i="14" s="1"/>
  <c r="Q4120" i="14"/>
  <c r="R4120" i="14" s="1"/>
  <c r="Q4088" i="14"/>
  <c r="R4088" i="14" s="1"/>
  <c r="Q4056" i="14"/>
  <c r="R4056" i="14" s="1"/>
  <c r="Q4024" i="14"/>
  <c r="R4024" i="14" s="1"/>
  <c r="Q3992" i="14"/>
  <c r="R3992" i="14" s="1"/>
  <c r="Q3944" i="14"/>
  <c r="R3944" i="14" s="1"/>
  <c r="Q3880" i="14"/>
  <c r="R3880" i="14" s="1"/>
  <c r="Q3688" i="14"/>
  <c r="R3688" i="14" s="1"/>
  <c r="Q3624" i="14"/>
  <c r="R3624" i="14" s="1"/>
  <c r="Q3528" i="14"/>
  <c r="R3528" i="14" s="1"/>
  <c r="Q3496" i="14"/>
  <c r="R3496" i="14" s="1"/>
  <c r="Q3480" i="14"/>
  <c r="R3480" i="14" s="1"/>
  <c r="Q3384" i="14"/>
  <c r="R3384" i="14" s="1"/>
  <c r="Q3352" i="14"/>
  <c r="R3352" i="14" s="1"/>
  <c r="Q3320" i="14"/>
  <c r="R3320" i="14" s="1"/>
  <c r="Q3256" i="14"/>
  <c r="R3256" i="14" s="1"/>
  <c r="Q3224" i="14"/>
  <c r="R3224" i="14" s="1"/>
  <c r="Q3160" i="14"/>
  <c r="R3160" i="14" s="1"/>
  <c r="Q2216" i="14"/>
  <c r="R2216" i="14" s="1"/>
  <c r="Q2200" i="14"/>
  <c r="R2200" i="14" s="1"/>
  <c r="Q2120" i="14"/>
  <c r="R2120" i="14" s="1"/>
  <c r="Q2104" i="14"/>
  <c r="R2104" i="14" s="1"/>
  <c r="Q2088" i="14"/>
  <c r="R2088" i="14" s="1"/>
  <c r="Q2056" i="14"/>
  <c r="R2056" i="14" s="1"/>
  <c r="Q2040" i="14"/>
  <c r="R2040" i="14" s="1"/>
  <c r="Q2024" i="14"/>
  <c r="R2024" i="14" s="1"/>
  <c r="Q2008" i="14"/>
  <c r="R2008" i="14" s="1"/>
  <c r="Q1992" i="14"/>
  <c r="R1992" i="14" s="1"/>
  <c r="Q1976" i="14"/>
  <c r="R1976" i="14" s="1"/>
  <c r="Q1960" i="14"/>
  <c r="R1960" i="14" s="1"/>
  <c r="Q1928" i="14"/>
  <c r="R1928" i="14" s="1"/>
  <c r="Q1912" i="14"/>
  <c r="R1912" i="14" s="1"/>
  <c r="Q1896" i="14"/>
  <c r="R1896" i="14" s="1"/>
  <c r="Q1880" i="14"/>
  <c r="R1880" i="14" s="1"/>
  <c r="Q1864" i="14"/>
  <c r="R1864" i="14" s="1"/>
  <c r="Q1848" i="14"/>
  <c r="R1848" i="14" s="1"/>
  <c r="Q1832" i="14"/>
  <c r="R1832" i="14" s="1"/>
  <c r="Q1784" i="14"/>
  <c r="R1784" i="14" s="1"/>
  <c r="Q1768" i="14"/>
  <c r="R1768" i="14" s="1"/>
  <c r="Q1720" i="14"/>
  <c r="R1720" i="14" s="1"/>
  <c r="Q1704" i="14"/>
  <c r="R1704" i="14" s="1"/>
  <c r="Q1688" i="14"/>
  <c r="R1688" i="14" s="1"/>
  <c r="Q1672" i="14"/>
  <c r="R1672" i="14" s="1"/>
  <c r="Q1656" i="14"/>
  <c r="R1656" i="14" s="1"/>
  <c r="Q1640" i="14"/>
  <c r="R1640" i="14" s="1"/>
  <c r="Q1624" i="14"/>
  <c r="R1624" i="14" s="1"/>
  <c r="Q1576" i="14"/>
  <c r="R1576" i="14" s="1"/>
  <c r="Q1560" i="14"/>
  <c r="R1560" i="14" s="1"/>
  <c r="Q1544" i="14"/>
  <c r="R1544" i="14" s="1"/>
  <c r="Q1528" i="14"/>
  <c r="R1528" i="14" s="1"/>
  <c r="Q1512" i="14"/>
  <c r="R1512" i="14" s="1"/>
  <c r="Q1496" i="14"/>
  <c r="R1496" i="14" s="1"/>
  <c r="Q1480" i="14"/>
  <c r="R1480" i="14" s="1"/>
  <c r="Q1432" i="14"/>
  <c r="R1432" i="14" s="1"/>
  <c r="Q1416" i="14"/>
  <c r="R1416" i="14" s="1"/>
  <c r="Q1384" i="14"/>
  <c r="R1384" i="14" s="1"/>
  <c r="Q1352" i="14"/>
  <c r="R1352" i="14" s="1"/>
  <c r="Q1336" i="14"/>
  <c r="R1336" i="14" s="1"/>
  <c r="Q1304" i="14"/>
  <c r="R1304" i="14" s="1"/>
  <c r="Q1288" i="14"/>
  <c r="R1288" i="14" s="1"/>
  <c r="Q1272" i="14"/>
  <c r="R1272" i="14" s="1"/>
  <c r="Q1224" i="14"/>
  <c r="R1224" i="14" s="1"/>
  <c r="Q1208" i="14"/>
  <c r="R1208" i="14" s="1"/>
  <c r="Q1176" i="14"/>
  <c r="R1176" i="14" s="1"/>
  <c r="Q1160" i="14"/>
  <c r="R1160" i="14" s="1"/>
  <c r="Q1128" i="14"/>
  <c r="R1128" i="14" s="1"/>
  <c r="Q1112" i="14"/>
  <c r="R1112" i="14" s="1"/>
  <c r="Q1096" i="14"/>
  <c r="R1096" i="14" s="1"/>
  <c r="Q1080" i="14"/>
  <c r="R1080" i="14" s="1"/>
  <c r="Q1064" i="14"/>
  <c r="R1064" i="14" s="1"/>
  <c r="Q1048" i="14"/>
  <c r="R1048" i="14" s="1"/>
  <c r="Q1032" i="14"/>
  <c r="R1032" i="14" s="1"/>
  <c r="Q1016" i="14"/>
  <c r="R1016" i="14" s="1"/>
  <c r="Q1000" i="14"/>
  <c r="R1000" i="14" s="1"/>
  <c r="Q984" i="14"/>
  <c r="R984" i="14" s="1"/>
  <c r="Q968" i="14"/>
  <c r="R968" i="14" s="1"/>
  <c r="Q952" i="14"/>
  <c r="R952" i="14" s="1"/>
  <c r="Q936" i="14"/>
  <c r="R936" i="14" s="1"/>
  <c r="Q904" i="14"/>
  <c r="R904" i="14" s="1"/>
  <c r="Q888" i="14"/>
  <c r="R888" i="14" s="1"/>
  <c r="Q856" i="14"/>
  <c r="R856" i="14" s="1"/>
  <c r="Q840" i="14"/>
  <c r="R840" i="14" s="1"/>
  <c r="Q824" i="14"/>
  <c r="R824" i="14" s="1"/>
  <c r="Q5096" i="14"/>
  <c r="R5096" i="14" s="1"/>
  <c r="Q5064" i="14"/>
  <c r="R5064" i="14" s="1"/>
  <c r="Q5032" i="14"/>
  <c r="R5032" i="14" s="1"/>
  <c r="Q5000" i="14"/>
  <c r="R5000" i="14" s="1"/>
  <c r="Q4968" i="14"/>
  <c r="R4968" i="14" s="1"/>
  <c r="Q4936" i="14"/>
  <c r="R4936" i="14" s="1"/>
  <c r="Q4904" i="14"/>
  <c r="R4904" i="14" s="1"/>
  <c r="Q4872" i="14"/>
  <c r="R4872" i="14" s="1"/>
  <c r="Q4840" i="14"/>
  <c r="R4840" i="14" s="1"/>
  <c r="Q4808" i="14"/>
  <c r="R4808" i="14" s="1"/>
  <c r="Q4776" i="14"/>
  <c r="R4776" i="14" s="1"/>
  <c r="Q4744" i="14"/>
  <c r="R4744" i="14" s="1"/>
  <c r="Q4712" i="14"/>
  <c r="R4712" i="14" s="1"/>
  <c r="Q4680" i="14"/>
  <c r="R4680" i="14" s="1"/>
  <c r="Q4648" i="14"/>
  <c r="R4648" i="14" s="1"/>
  <c r="Q4616" i="14"/>
  <c r="R4616" i="14" s="1"/>
  <c r="Q4584" i="14"/>
  <c r="R4584" i="14" s="1"/>
  <c r="Q4552" i="14"/>
  <c r="R4552" i="14" s="1"/>
  <c r="Q4520" i="14"/>
  <c r="R4520" i="14" s="1"/>
  <c r="Q4488" i="14"/>
  <c r="R4488" i="14" s="1"/>
  <c r="Q4456" i="14"/>
  <c r="R4456" i="14" s="1"/>
  <c r="Q4424" i="14"/>
  <c r="R4424" i="14" s="1"/>
  <c r="Q4392" i="14"/>
  <c r="R4392" i="14" s="1"/>
  <c r="Q4360" i="14"/>
  <c r="R4360" i="14" s="1"/>
  <c r="Q4328" i="14"/>
  <c r="R4328" i="14" s="1"/>
  <c r="Q4296" i="14"/>
  <c r="R4296" i="14" s="1"/>
  <c r="Q4264" i="14"/>
  <c r="R4264" i="14" s="1"/>
  <c r="Q4232" i="14"/>
  <c r="R4232" i="14" s="1"/>
  <c r="Q4200" i="14"/>
  <c r="R4200" i="14" s="1"/>
  <c r="Q4168" i="14"/>
  <c r="R4168" i="14" s="1"/>
  <c r="Q4136" i="14"/>
  <c r="R4136" i="14" s="1"/>
  <c r="Q4104" i="14"/>
  <c r="R4104" i="14" s="1"/>
  <c r="Q4072" i="14"/>
  <c r="R4072" i="14" s="1"/>
  <c r="Q4040" i="14"/>
  <c r="R4040" i="14" s="1"/>
  <c r="Q4008" i="14"/>
  <c r="R4008" i="14" s="1"/>
  <c r="Q3976" i="14"/>
  <c r="R3976" i="14" s="1"/>
  <c r="Q3960" i="14"/>
  <c r="R3960" i="14" s="1"/>
  <c r="Q3928" i="14"/>
  <c r="R3928" i="14" s="1"/>
  <c r="Q3896" i="14"/>
  <c r="R3896" i="14" s="1"/>
  <c r="Q3864" i="14"/>
  <c r="R3864" i="14" s="1"/>
  <c r="Q3832" i="14"/>
  <c r="R3832" i="14" s="1"/>
  <c r="Q3672" i="14"/>
  <c r="R3672" i="14" s="1"/>
  <c r="Q3608" i="14"/>
  <c r="R3608" i="14" s="1"/>
  <c r="Q3448" i="14"/>
  <c r="R3448" i="14" s="1"/>
  <c r="Q3368" i="14"/>
  <c r="R3368" i="14" s="1"/>
  <c r="Q3272" i="14"/>
  <c r="R3272" i="14" s="1"/>
  <c r="Q3240" i="14"/>
  <c r="R3240" i="14" s="1"/>
  <c r="Q3208" i="14"/>
  <c r="R3208" i="14" s="1"/>
  <c r="Q3192" i="14"/>
  <c r="R3192" i="14" s="1"/>
  <c r="Q3096" i="14"/>
  <c r="R3096" i="14" s="1"/>
  <c r="Q3080" i="14"/>
  <c r="R3080" i="14" s="1"/>
  <c r="Q3064" i="14"/>
  <c r="R3064" i="14" s="1"/>
  <c r="Q3000" i="14"/>
  <c r="R3000" i="14" s="1"/>
  <c r="Q2968" i="14"/>
  <c r="R2968" i="14" s="1"/>
  <c r="Q2952" i="14"/>
  <c r="R2952" i="14" s="1"/>
  <c r="Q2936" i="14"/>
  <c r="R2936" i="14" s="1"/>
  <c r="Q2920" i="14"/>
  <c r="R2920" i="14" s="1"/>
  <c r="Q2904" i="14"/>
  <c r="R2904" i="14" s="1"/>
  <c r="Q2888" i="14"/>
  <c r="R2888" i="14" s="1"/>
  <c r="Q2856" i="14"/>
  <c r="R2856" i="14" s="1"/>
  <c r="Q2840" i="14"/>
  <c r="R2840" i="14" s="1"/>
  <c r="Q2808" i="14"/>
  <c r="R2808" i="14" s="1"/>
  <c r="Q2792" i="14"/>
  <c r="R2792" i="14" s="1"/>
  <c r="Q2760" i="14"/>
  <c r="R2760" i="14" s="1"/>
  <c r="Q2744" i="14"/>
  <c r="R2744" i="14" s="1"/>
  <c r="Q2728" i="14"/>
  <c r="R2728" i="14" s="1"/>
  <c r="Q2712" i="14"/>
  <c r="R2712" i="14" s="1"/>
  <c r="Q2696" i="14"/>
  <c r="R2696" i="14" s="1"/>
  <c r="Q2664" i="14"/>
  <c r="R2664" i="14" s="1"/>
  <c r="Q2632" i="14"/>
  <c r="R2632" i="14" s="1"/>
  <c r="Q2616" i="14"/>
  <c r="R2616" i="14" s="1"/>
  <c r="Q2584" i="14"/>
  <c r="R2584" i="14" s="1"/>
  <c r="Q2552" i="14"/>
  <c r="R2552" i="14" s="1"/>
  <c r="Q2536" i="14"/>
  <c r="R2536" i="14" s="1"/>
  <c r="Q2520" i="14"/>
  <c r="R2520" i="14" s="1"/>
  <c r="Q2504" i="14"/>
  <c r="R2504" i="14" s="1"/>
  <c r="Q2488" i="14"/>
  <c r="R2488" i="14" s="1"/>
  <c r="Q2472" i="14"/>
  <c r="R2472" i="14" s="1"/>
  <c r="Q2456" i="14"/>
  <c r="R2456" i="14" s="1"/>
  <c r="Q2424" i="14"/>
  <c r="R2424" i="14" s="1"/>
  <c r="Q2408" i="14"/>
  <c r="R2408" i="14" s="1"/>
  <c r="Q2392" i="14"/>
  <c r="R2392" i="14" s="1"/>
  <c r="Q2360" i="14"/>
  <c r="R2360" i="14" s="1"/>
  <c r="Q2344" i="14"/>
  <c r="R2344" i="14" s="1"/>
  <c r="Q2328" i="14"/>
  <c r="R2328" i="14" s="1"/>
  <c r="Q2312" i="14"/>
  <c r="R2312" i="14" s="1"/>
  <c r="Q2296" i="14"/>
  <c r="R2296" i="14" s="1"/>
  <c r="Q2264" i="14"/>
  <c r="R2264" i="14" s="1"/>
  <c r="Q2232" i="14"/>
  <c r="R2232" i="14" s="1"/>
  <c r="Q5078" i="14"/>
  <c r="R5078" i="14" s="1"/>
  <c r="Q5062" i="14"/>
  <c r="R5062" i="14" s="1"/>
  <c r="Q4998" i="14"/>
  <c r="R4998" i="14" s="1"/>
  <c r="Q4822" i="14"/>
  <c r="R4822" i="14" s="1"/>
  <c r="Q4806" i="14"/>
  <c r="R4806" i="14" s="1"/>
  <c r="Q4742" i="14"/>
  <c r="R4742" i="14" s="1"/>
  <c r="Q4566" i="14"/>
  <c r="R4566" i="14" s="1"/>
  <c r="Q4550" i="14"/>
  <c r="R4550" i="14" s="1"/>
  <c r="Q4486" i="14"/>
  <c r="R4486" i="14" s="1"/>
  <c r="Q4310" i="14"/>
  <c r="R4310" i="14" s="1"/>
  <c r="Q4294" i="14"/>
  <c r="R4294" i="14" s="1"/>
  <c r="Q4230" i="14"/>
  <c r="R4230" i="14" s="1"/>
  <c r="Q4134" i="14"/>
  <c r="R4134" i="14" s="1"/>
  <c r="Q4054" i="14"/>
  <c r="R4054" i="14" s="1"/>
  <c r="Q4038" i="14"/>
  <c r="R4038" i="14" s="1"/>
  <c r="Q3974" i="14"/>
  <c r="R3974" i="14" s="1"/>
  <c r="Q3926" i="14"/>
  <c r="R3926" i="14" s="1"/>
  <c r="Q3910" i="14"/>
  <c r="R3910" i="14" s="1"/>
  <c r="Q3894" i="14"/>
  <c r="R3894" i="14" s="1"/>
  <c r="Q3878" i="14"/>
  <c r="R3878" i="14" s="1"/>
  <c r="Q3830" i="14"/>
  <c r="R3830" i="14" s="1"/>
  <c r="Q3814" i="14"/>
  <c r="R3814" i="14" s="1"/>
  <c r="Q3750" i="14"/>
  <c r="R3750" i="14" s="1"/>
  <c r="Q3702" i="14"/>
  <c r="R3702" i="14" s="1"/>
  <c r="Q3686" i="14"/>
  <c r="R3686" i="14" s="1"/>
  <c r="Q3654" i="14"/>
  <c r="R3654" i="14" s="1"/>
  <c r="Q3638" i="14"/>
  <c r="R3638" i="14" s="1"/>
  <c r="Q3606" i="14"/>
  <c r="R3606" i="14" s="1"/>
  <c r="Q3574" i="14"/>
  <c r="R3574" i="14" s="1"/>
  <c r="Q3542" i="14"/>
  <c r="R3542" i="14" s="1"/>
  <c r="Q3526" i="14"/>
  <c r="R3526" i="14" s="1"/>
  <c r="Q3478" i="14"/>
  <c r="R3478" i="14" s="1"/>
  <c r="Q3462" i="14"/>
  <c r="R3462" i="14" s="1"/>
  <c r="Q3446" i="14"/>
  <c r="R3446" i="14" s="1"/>
  <c r="Q3430" i="14"/>
  <c r="R3430" i="14" s="1"/>
  <c r="Q3414" i="14"/>
  <c r="R3414" i="14" s="1"/>
  <c r="Q3398" i="14"/>
  <c r="R3398" i="14" s="1"/>
  <c r="Q3350" i="14"/>
  <c r="R3350" i="14" s="1"/>
  <c r="Q3334" i="14"/>
  <c r="R3334" i="14" s="1"/>
  <c r="Q3318" i="14"/>
  <c r="R3318" i="14" s="1"/>
  <c r="Q3302" i="14"/>
  <c r="R3302" i="14" s="1"/>
  <c r="Q3270" i="14"/>
  <c r="R3270" i="14" s="1"/>
  <c r="Q3206" i="14"/>
  <c r="R3206" i="14" s="1"/>
  <c r="Q3190" i="14"/>
  <c r="R3190" i="14" s="1"/>
  <c r="Q3174" i="14"/>
  <c r="R3174" i="14" s="1"/>
  <c r="Q3142" i="14"/>
  <c r="R3142" i="14" s="1"/>
  <c r="Q3094" i="14"/>
  <c r="R3094" i="14" s="1"/>
  <c r="Q3078" i="14"/>
  <c r="R3078" i="14" s="1"/>
  <c r="Q3062" i="14"/>
  <c r="R3062" i="14" s="1"/>
  <c r="Q3046" i="14"/>
  <c r="R3046" i="14" s="1"/>
  <c r="Q3030" i="14"/>
  <c r="R3030" i="14" s="1"/>
  <c r="Q3014" i="14"/>
  <c r="R3014" i="14" s="1"/>
  <c r="Q2998" i="14"/>
  <c r="R2998" i="14" s="1"/>
  <c r="Q2982" i="14"/>
  <c r="R2982" i="14" s="1"/>
  <c r="Q2966" i="14"/>
  <c r="R2966" i="14" s="1"/>
  <c r="Q2950" i="14"/>
  <c r="R2950" i="14" s="1"/>
  <c r="Q2934" i="14"/>
  <c r="R2934" i="14" s="1"/>
  <c r="Q2902" i="14"/>
  <c r="R2902" i="14" s="1"/>
  <c r="Q2870" i="14"/>
  <c r="R2870" i="14" s="1"/>
  <c r="Q2854" i="14"/>
  <c r="R2854" i="14" s="1"/>
  <c r="Q2822" i="14"/>
  <c r="R2822" i="14" s="1"/>
  <c r="Q2774" i="14"/>
  <c r="R2774" i="14" s="1"/>
  <c r="Q2758" i="14"/>
  <c r="R2758" i="14" s="1"/>
  <c r="Q2742" i="14"/>
  <c r="R2742" i="14" s="1"/>
  <c r="Q2694" i="14"/>
  <c r="R2694" i="14" s="1"/>
  <c r="Q2662" i="14"/>
  <c r="R2662" i="14" s="1"/>
  <c r="Q2646" i="14"/>
  <c r="R2646" i="14" s="1"/>
  <c r="Q2614" i="14"/>
  <c r="R2614" i="14" s="1"/>
  <c r="Q2598" i="14"/>
  <c r="R2598" i="14" s="1"/>
  <c r="Q2582" i="14"/>
  <c r="R2582" i="14" s="1"/>
  <c r="Q2566" i="14"/>
  <c r="R2566" i="14" s="1"/>
  <c r="Q2550" i="14"/>
  <c r="R2550" i="14" s="1"/>
  <c r="Q2486" i="14"/>
  <c r="R2486" i="14" s="1"/>
  <c r="Q2470" i="14"/>
  <c r="R2470" i="14" s="1"/>
  <c r="Q2454" i="14"/>
  <c r="R2454" i="14" s="1"/>
  <c r="Q2438" i="14"/>
  <c r="R2438" i="14" s="1"/>
  <c r="Q2422" i="14"/>
  <c r="R2422" i="14" s="1"/>
  <c r="Q2342" i="14"/>
  <c r="R2342" i="14" s="1"/>
  <c r="Q2310" i="14"/>
  <c r="R2310" i="14" s="1"/>
  <c r="Q2294" i="14"/>
  <c r="R2294" i="14" s="1"/>
  <c r="Q2278" i="14"/>
  <c r="R2278" i="14" s="1"/>
  <c r="Q2262" i="14"/>
  <c r="R2262" i="14" s="1"/>
  <c r="Q2230" i="14"/>
  <c r="R2230" i="14" s="1"/>
  <c r="Q2214" i="14"/>
  <c r="R2214" i="14" s="1"/>
  <c r="Q2198" i="14"/>
  <c r="R2198" i="14" s="1"/>
  <c r="Q2182" i="14"/>
  <c r="R2182" i="14" s="1"/>
  <c r="Q2166" i="14"/>
  <c r="R2166" i="14" s="1"/>
  <c r="Q2150" i="14"/>
  <c r="R2150" i="14" s="1"/>
  <c r="Q2134" i="14"/>
  <c r="R2134" i="14" s="1"/>
  <c r="Q2118" i="14"/>
  <c r="R2118" i="14" s="1"/>
  <c r="Q2102" i="14"/>
  <c r="R2102" i="14" s="1"/>
  <c r="Q2086" i="14"/>
  <c r="R2086" i="14" s="1"/>
  <c r="Q2054" i="14"/>
  <c r="R2054" i="14" s="1"/>
  <c r="Q2038" i="14"/>
  <c r="R2038" i="14" s="1"/>
  <c r="Q2006" i="14"/>
  <c r="R2006" i="14" s="1"/>
  <c r="Q1990" i="14"/>
  <c r="R1990" i="14" s="1"/>
  <c r="Q1958" i="14"/>
  <c r="R1958" i="14" s="1"/>
  <c r="Q1942" i="14"/>
  <c r="R1942" i="14" s="1"/>
  <c r="Q1926" i="14"/>
  <c r="R1926" i="14" s="1"/>
  <c r="Q1862" i="14"/>
  <c r="R1862" i="14" s="1"/>
  <c r="Q1846" i="14"/>
  <c r="R1846" i="14" s="1"/>
  <c r="Q1830" i="14"/>
  <c r="R1830" i="14" s="1"/>
  <c r="Q1814" i="14"/>
  <c r="R1814" i="14" s="1"/>
  <c r="Q1782" i="14"/>
  <c r="R1782" i="14" s="1"/>
  <c r="Q1766" i="14"/>
  <c r="R1766" i="14" s="1"/>
  <c r="Q1734" i="14"/>
  <c r="R1734" i="14" s="1"/>
  <c r="Q1718" i="14"/>
  <c r="R1718" i="14" s="1"/>
  <c r="Q1702" i="14"/>
  <c r="R1702" i="14" s="1"/>
  <c r="Q1686" i="14"/>
  <c r="R1686" i="14" s="1"/>
  <c r="Q1670" i="14"/>
  <c r="R1670" i="14" s="1"/>
  <c r="Q1638" i="14"/>
  <c r="R1638" i="14" s="1"/>
  <c r="Q1622" i="14"/>
  <c r="R1622" i="14" s="1"/>
  <c r="Q1590" i="14"/>
  <c r="R1590" i="14" s="1"/>
  <c r="Q1574" i="14"/>
  <c r="R1574" i="14" s="1"/>
  <c r="Q1558" i="14"/>
  <c r="R1558" i="14" s="1"/>
  <c r="Q1542" i="14"/>
  <c r="R1542" i="14" s="1"/>
  <c r="Q1526" i="14"/>
  <c r="R1526" i="14" s="1"/>
  <c r="Q1510" i="14"/>
  <c r="R1510" i="14" s="1"/>
  <c r="Q1494" i="14"/>
  <c r="R1494" i="14" s="1"/>
  <c r="Q1478" i="14"/>
  <c r="R1478" i="14" s="1"/>
  <c r="Q1462" i="14"/>
  <c r="R1462" i="14" s="1"/>
  <c r="Q1446" i="14"/>
  <c r="R1446" i="14" s="1"/>
  <c r="Q1430" i="14"/>
  <c r="R1430" i="14" s="1"/>
  <c r="Q1414" i="14"/>
  <c r="R1414" i="14" s="1"/>
  <c r="Q1398" i="14"/>
  <c r="R1398" i="14" s="1"/>
  <c r="Q1382" i="14"/>
  <c r="R1382" i="14" s="1"/>
  <c r="Q1366" i="14"/>
  <c r="R1366" i="14" s="1"/>
  <c r="Q1350" i="14"/>
  <c r="R1350" i="14" s="1"/>
  <c r="Q1334" i="14"/>
  <c r="R1334" i="14" s="1"/>
  <c r="Q1318" i="14"/>
  <c r="R1318" i="14" s="1"/>
  <c r="Q1302" i="14"/>
  <c r="R1302" i="14" s="1"/>
  <c r="Q1286" i="14"/>
  <c r="R1286" i="14" s="1"/>
  <c r="Q1270" i="14"/>
  <c r="R1270" i="14" s="1"/>
  <c r="Q1238" i="14"/>
  <c r="R1238" i="14" s="1"/>
  <c r="Q1222" i="14"/>
  <c r="R1222" i="14" s="1"/>
  <c r="Q1206" i="14"/>
  <c r="R1206" i="14" s="1"/>
  <c r="Q1190" i="14"/>
  <c r="R1190" i="14" s="1"/>
  <c r="Q1174" i="14"/>
  <c r="R1174" i="14" s="1"/>
  <c r="Q1158" i="14"/>
  <c r="R1158" i="14" s="1"/>
  <c r="Q1126" i="14"/>
  <c r="R1126" i="14" s="1"/>
  <c r="Q1110" i="14"/>
  <c r="R1110" i="14" s="1"/>
  <c r="Q1078" i="14"/>
  <c r="R1078" i="14" s="1"/>
  <c r="Q1062" i="14"/>
  <c r="R1062" i="14" s="1"/>
  <c r="Q1046" i="14"/>
  <c r="R1046" i="14" s="1"/>
  <c r="Q1030" i="14"/>
  <c r="R1030" i="14" s="1"/>
  <c r="Q1014" i="14"/>
  <c r="R1014" i="14" s="1"/>
  <c r="Q982" i="14"/>
  <c r="R982" i="14" s="1"/>
  <c r="Q950" i="14"/>
  <c r="R950" i="14" s="1"/>
  <c r="Q902" i="14"/>
  <c r="R902" i="14" s="1"/>
  <c r="Q886" i="14"/>
  <c r="R886" i="14" s="1"/>
  <c r="Q854" i="14"/>
  <c r="R854" i="14" s="1"/>
  <c r="Q822" i="14"/>
  <c r="R822" i="14" s="1"/>
  <c r="Q806" i="14"/>
  <c r="R806" i="14" s="1"/>
  <c r="Q774" i="14"/>
  <c r="R774" i="14" s="1"/>
  <c r="Q758" i="14"/>
  <c r="R758" i="14" s="1"/>
  <c r="Q710" i="14"/>
  <c r="R710" i="14" s="1"/>
  <c r="Q678" i="14"/>
  <c r="R678" i="14" s="1"/>
  <c r="Q662" i="14"/>
  <c r="R662" i="14" s="1"/>
  <c r="Q646" i="14"/>
  <c r="R646" i="14" s="1"/>
  <c r="Q630" i="14"/>
  <c r="R630" i="14" s="1"/>
  <c r="Q598" i="14"/>
  <c r="R598" i="14" s="1"/>
  <c r="Q582" i="14"/>
  <c r="R582" i="14" s="1"/>
  <c r="Q550" i="14"/>
  <c r="R550" i="14" s="1"/>
  <c r="Q534" i="14"/>
  <c r="R534" i="14" s="1"/>
  <c r="Q518" i="14"/>
  <c r="R518" i="14" s="1"/>
  <c r="Q502" i="14"/>
  <c r="R502" i="14" s="1"/>
  <c r="Q486" i="14"/>
  <c r="R486" i="14" s="1"/>
  <c r="Q470" i="14"/>
  <c r="R470" i="14" s="1"/>
  <c r="Q454" i="14"/>
  <c r="R454" i="14" s="1"/>
  <c r="Q438" i="14"/>
  <c r="R438" i="14" s="1"/>
  <c r="Q422" i="14"/>
  <c r="R422" i="14" s="1"/>
  <c r="Q390" i="14"/>
  <c r="R390" i="14" s="1"/>
  <c r="Q374" i="14"/>
  <c r="R374" i="14" s="1"/>
  <c r="Q358" i="14"/>
  <c r="R358" i="14" s="1"/>
  <c r="Q342" i="14"/>
  <c r="R342" i="14" s="1"/>
  <c r="Q326" i="14"/>
  <c r="R326" i="14" s="1"/>
  <c r="Q310" i="14"/>
  <c r="R310" i="14" s="1"/>
  <c r="Q294" i="14"/>
  <c r="R294" i="14" s="1"/>
  <c r="Q278" i="14"/>
  <c r="R278" i="14" s="1"/>
  <c r="Q262" i="14"/>
  <c r="R262" i="14" s="1"/>
  <c r="Q246" i="14"/>
  <c r="R246" i="14" s="1"/>
  <c r="Q214" i="14"/>
  <c r="R214" i="14" s="1"/>
  <c r="Q198" i="14"/>
  <c r="R198" i="14" s="1"/>
  <c r="Q166" i="14"/>
  <c r="R166" i="14" s="1"/>
  <c r="Q150" i="14"/>
  <c r="R150" i="14" s="1"/>
  <c r="Q118" i="14"/>
  <c r="R118" i="14" s="1"/>
  <c r="Q86" i="14"/>
  <c r="R86" i="14" s="1"/>
  <c r="Q70" i="14"/>
  <c r="R70" i="14" s="1"/>
  <c r="Q54" i="14"/>
  <c r="R54" i="14" s="1"/>
  <c r="Q22" i="14"/>
  <c r="R22" i="14" s="1"/>
  <c r="Q6" i="14"/>
  <c r="R6" i="14" s="1"/>
  <c r="Q843" i="14"/>
  <c r="R843" i="14" s="1"/>
  <c r="Q827" i="14"/>
  <c r="R827" i="14" s="1"/>
  <c r="Q811" i="14"/>
  <c r="R811" i="14" s="1"/>
  <c r="Q779" i="14"/>
  <c r="R779" i="14" s="1"/>
  <c r="Q747" i="14"/>
  <c r="R747" i="14" s="1"/>
  <c r="Q731" i="14"/>
  <c r="R731" i="14" s="1"/>
  <c r="Q699" i="14"/>
  <c r="R699" i="14" s="1"/>
  <c r="Q683" i="14"/>
  <c r="R683" i="14" s="1"/>
  <c r="Q651" i="14"/>
  <c r="R651" i="14" s="1"/>
  <c r="Q635" i="14"/>
  <c r="R635" i="14" s="1"/>
  <c r="Q619" i="14"/>
  <c r="R619" i="14" s="1"/>
  <c r="Q603" i="14"/>
  <c r="R603" i="14" s="1"/>
  <c r="Q587" i="14"/>
  <c r="R587" i="14" s="1"/>
  <c r="Q571" i="14"/>
  <c r="R571" i="14" s="1"/>
  <c r="Q555" i="14"/>
  <c r="R555" i="14" s="1"/>
  <c r="Q539" i="14"/>
  <c r="R539" i="14" s="1"/>
  <c r="Q523" i="14"/>
  <c r="R523" i="14" s="1"/>
  <c r="Q507" i="14"/>
  <c r="R507" i="14" s="1"/>
  <c r="Q475" i="14"/>
  <c r="R475" i="14" s="1"/>
  <c r="Q459" i="14"/>
  <c r="R459" i="14" s="1"/>
  <c r="Q395" i="14"/>
  <c r="R395" i="14" s="1"/>
  <c r="Q379" i="14"/>
  <c r="R379" i="14" s="1"/>
  <c r="Q331" i="14"/>
  <c r="R331" i="14" s="1"/>
  <c r="Q315" i="14"/>
  <c r="R315" i="14" s="1"/>
  <c r="Q299" i="14"/>
  <c r="R299" i="14" s="1"/>
  <c r="Q283" i="14"/>
  <c r="R283" i="14" s="1"/>
  <c r="Q267" i="14"/>
  <c r="R267" i="14" s="1"/>
  <c r="Q203" i="14"/>
  <c r="R203" i="14" s="1"/>
  <c r="Q187" i="14"/>
  <c r="R187" i="14" s="1"/>
  <c r="Q171" i="14"/>
  <c r="R171" i="14" s="1"/>
  <c r="Q139" i="14"/>
  <c r="R139" i="14" s="1"/>
  <c r="Q91" i="14"/>
  <c r="R91" i="14" s="1"/>
  <c r="Q75" i="14"/>
  <c r="R75" i="14" s="1"/>
  <c r="Q59" i="14"/>
  <c r="R59" i="14" s="1"/>
  <c r="Q43" i="14"/>
  <c r="R43" i="14" s="1"/>
  <c r="Q11" i="14"/>
  <c r="R11" i="14" s="1"/>
  <c r="Q808" i="14"/>
  <c r="R808" i="14" s="1"/>
  <c r="Q792" i="14"/>
  <c r="R792" i="14" s="1"/>
  <c r="Q776" i="14"/>
  <c r="R776" i="14" s="1"/>
  <c r="Q712" i="14"/>
  <c r="R712" i="14" s="1"/>
  <c r="Q664" i="14"/>
  <c r="R664" i="14" s="1"/>
  <c r="Q632" i="14"/>
  <c r="R632" i="14" s="1"/>
  <c r="Q584" i="14"/>
  <c r="R584" i="14" s="1"/>
  <c r="Q552" i="14"/>
  <c r="R552" i="14" s="1"/>
  <c r="Q536" i="14"/>
  <c r="R536" i="14" s="1"/>
  <c r="Q520" i="14"/>
  <c r="R520" i="14" s="1"/>
  <c r="Q504" i="14"/>
  <c r="R504" i="14" s="1"/>
  <c r="Q488" i="14"/>
  <c r="R488" i="14" s="1"/>
  <c r="Q440" i="14"/>
  <c r="R440" i="14" s="1"/>
  <c r="Q392" i="14"/>
  <c r="R392" i="14" s="1"/>
  <c r="Q360" i="14"/>
  <c r="R360" i="14" s="1"/>
  <c r="Q344" i="14"/>
  <c r="R344" i="14" s="1"/>
  <c r="Q328" i="14"/>
  <c r="R328" i="14" s="1"/>
  <c r="Q312" i="14"/>
  <c r="R312" i="14" s="1"/>
  <c r="Q296" i="14"/>
  <c r="R296" i="14" s="1"/>
  <c r="Q280" i="14"/>
  <c r="R280" i="14" s="1"/>
  <c r="Q264" i="14"/>
  <c r="R264" i="14" s="1"/>
  <c r="Q248" i="14"/>
  <c r="R248" i="14" s="1"/>
  <c r="Q216" i="14"/>
  <c r="R216" i="14" s="1"/>
  <c r="Q184" i="14"/>
  <c r="R184" i="14" s="1"/>
  <c r="Q168" i="14"/>
  <c r="R168" i="14" s="1"/>
  <c r="Q136" i="14"/>
  <c r="R136" i="14" s="1"/>
  <c r="Q120" i="14"/>
  <c r="R120" i="14" s="1"/>
  <c r="Q104" i="14"/>
  <c r="R104" i="14" s="1"/>
  <c r="Q88" i="14"/>
  <c r="R88" i="14" s="1"/>
  <c r="Q72" i="14"/>
  <c r="R72" i="14" s="1"/>
  <c r="Q40" i="14"/>
  <c r="R40" i="14" s="1"/>
  <c r="Q24" i="14"/>
  <c r="R24" i="14" s="1"/>
  <c r="Q8" i="14"/>
  <c r="R8" i="14" s="1"/>
  <c r="Q2951" i="14"/>
  <c r="R2951" i="14" s="1"/>
  <c r="Q2823" i="14"/>
  <c r="R2823" i="14" s="1"/>
  <c r="Q2695" i="14"/>
  <c r="R2695" i="14" s="1"/>
  <c r="Q2551" i="14"/>
  <c r="R2551" i="14" s="1"/>
  <c r="Q2375" i="14"/>
  <c r="R2375" i="14" s="1"/>
  <c r="Q2311" i="14"/>
  <c r="R2311" i="14" s="1"/>
  <c r="Q2135" i="14"/>
  <c r="R2135" i="14" s="1"/>
  <c r="Q1927" i="14"/>
  <c r="R1927" i="14" s="1"/>
  <c r="Q1799" i="14"/>
  <c r="R1799" i="14" s="1"/>
  <c r="Q1767" i="14"/>
  <c r="R1767" i="14" s="1"/>
  <c r="Q1671" i="14"/>
  <c r="R1671" i="14" s="1"/>
  <c r="Q1607" i="14"/>
  <c r="R1607" i="14" s="1"/>
  <c r="Q1543" i="14"/>
  <c r="R1543" i="14" s="1"/>
  <c r="Q1527" i="14"/>
  <c r="R1527" i="14" s="1"/>
  <c r="Q1495" i="14"/>
  <c r="R1495" i="14" s="1"/>
  <c r="Q1479" i="14"/>
  <c r="R1479" i="14" s="1"/>
  <c r="Q1463" i="14"/>
  <c r="R1463" i="14" s="1"/>
  <c r="Q1431" i="14"/>
  <c r="R1431" i="14" s="1"/>
  <c r="Q1415" i="14"/>
  <c r="R1415" i="14" s="1"/>
  <c r="Q1383" i="14"/>
  <c r="R1383" i="14" s="1"/>
  <c r="Q1367" i="14"/>
  <c r="R1367" i="14" s="1"/>
  <c r="Q1351" i="14"/>
  <c r="R1351" i="14" s="1"/>
  <c r="Q1335" i="14"/>
  <c r="R1335" i="14" s="1"/>
  <c r="Q1319" i="14"/>
  <c r="R1319" i="14" s="1"/>
  <c r="Q1303" i="14"/>
  <c r="R1303" i="14" s="1"/>
  <c r="Q1287" i="14"/>
  <c r="R1287" i="14" s="1"/>
  <c r="Q1271" i="14"/>
  <c r="R1271" i="14" s="1"/>
  <c r="Q1255" i="14"/>
  <c r="R1255" i="14" s="1"/>
  <c r="Q1239" i="14"/>
  <c r="R1239" i="14" s="1"/>
  <c r="Q1223" i="14"/>
  <c r="R1223" i="14" s="1"/>
  <c r="Q1207" i="14"/>
  <c r="R1207" i="14" s="1"/>
  <c r="Q1191" i="14"/>
  <c r="R1191" i="14" s="1"/>
  <c r="Q1175" i="14"/>
  <c r="R1175" i="14" s="1"/>
  <c r="Q1159" i="14"/>
  <c r="R1159" i="14" s="1"/>
  <c r="Q1143" i="14"/>
  <c r="R1143" i="14" s="1"/>
  <c r="Q1127" i="14"/>
  <c r="R1127" i="14" s="1"/>
  <c r="Q1111" i="14"/>
  <c r="R1111" i="14" s="1"/>
  <c r="Q1095" i="14"/>
  <c r="R1095" i="14" s="1"/>
  <c r="Q1079" i="14"/>
  <c r="R1079" i="14" s="1"/>
  <c r="Q1063" i="14"/>
  <c r="R1063" i="14" s="1"/>
  <c r="Q1047" i="14"/>
  <c r="R1047" i="14" s="1"/>
  <c r="Q1031" i="14"/>
  <c r="R1031" i="14" s="1"/>
  <c r="Q1015" i="14"/>
  <c r="R1015" i="14" s="1"/>
  <c r="Q999" i="14"/>
  <c r="R999" i="14" s="1"/>
  <c r="Q983" i="14"/>
  <c r="R983" i="14" s="1"/>
  <c r="Q967" i="14"/>
  <c r="R967" i="14" s="1"/>
  <c r="Q951" i="14"/>
  <c r="R951" i="14" s="1"/>
  <c r="Q935" i="14"/>
  <c r="R935" i="14" s="1"/>
  <c r="Q919" i="14"/>
  <c r="R919" i="14" s="1"/>
  <c r="Q903" i="14"/>
  <c r="R903" i="14" s="1"/>
  <c r="Q887" i="14"/>
  <c r="R887" i="14" s="1"/>
  <c r="Q871" i="14"/>
  <c r="R871" i="14" s="1"/>
  <c r="Q855" i="14"/>
  <c r="R855" i="14" s="1"/>
  <c r="Q839" i="14"/>
  <c r="R839" i="14" s="1"/>
  <c r="Q823" i="14"/>
  <c r="R823" i="14" s="1"/>
  <c r="Q807" i="14"/>
  <c r="R807" i="14" s="1"/>
  <c r="Q791" i="14"/>
  <c r="R791" i="14" s="1"/>
  <c r="Q775" i="14"/>
  <c r="R775" i="14" s="1"/>
  <c r="Q759" i="14"/>
  <c r="R759" i="14" s="1"/>
  <c r="Q743" i="14"/>
  <c r="R743" i="14" s="1"/>
  <c r="Q727" i="14"/>
  <c r="R727" i="14" s="1"/>
  <c r="Q711" i="14"/>
  <c r="R711" i="14" s="1"/>
  <c r="Q695" i="14"/>
  <c r="R695" i="14" s="1"/>
  <c r="Q679" i="14"/>
  <c r="R679" i="14" s="1"/>
  <c r="Q663" i="14"/>
  <c r="R663" i="14" s="1"/>
  <c r="Q647" i="14"/>
  <c r="R647" i="14" s="1"/>
  <c r="Q631" i="14"/>
  <c r="R631" i="14" s="1"/>
  <c r="Q615" i="14"/>
  <c r="R615" i="14" s="1"/>
  <c r="Q599" i="14"/>
  <c r="R599" i="14" s="1"/>
  <c r="Q583" i="14"/>
  <c r="R583" i="14" s="1"/>
  <c r="Q567" i="14"/>
  <c r="R567" i="14" s="1"/>
  <c r="Q551" i="14"/>
  <c r="R551" i="14" s="1"/>
  <c r="Q535" i="14"/>
  <c r="R535" i="14" s="1"/>
  <c r="Q519" i="14"/>
  <c r="R519" i="14" s="1"/>
  <c r="Q503" i="14"/>
  <c r="R503" i="14" s="1"/>
  <c r="Q487" i="14"/>
  <c r="R487" i="14" s="1"/>
  <c r="Q471" i="14"/>
  <c r="R471" i="14" s="1"/>
  <c r="Q455" i="14"/>
  <c r="R455" i="14" s="1"/>
  <c r="Q439" i="14"/>
  <c r="R439" i="14" s="1"/>
  <c r="Q423" i="14"/>
  <c r="R423" i="14" s="1"/>
  <c r="Q407" i="14"/>
  <c r="R407" i="14" s="1"/>
  <c r="Q391" i="14"/>
  <c r="R391" i="14" s="1"/>
  <c r="Q375" i="14"/>
  <c r="R375" i="14" s="1"/>
  <c r="Q359" i="14"/>
  <c r="R359" i="14" s="1"/>
  <c r="Q343" i="14"/>
  <c r="R343" i="14" s="1"/>
  <c r="Q327" i="14"/>
  <c r="R327" i="14" s="1"/>
  <c r="Q311" i="14"/>
  <c r="R311" i="14" s="1"/>
  <c r="Q295" i="14"/>
  <c r="R295" i="14" s="1"/>
  <c r="Q279" i="14"/>
  <c r="R279" i="14" s="1"/>
  <c r="Q263" i="14"/>
  <c r="R263" i="14" s="1"/>
  <c r="Q247" i="14"/>
  <c r="R247" i="14" s="1"/>
  <c r="Q231" i="14"/>
  <c r="R231" i="14" s="1"/>
  <c r="Q215" i="14"/>
  <c r="R215" i="14" s="1"/>
  <c r="Q199" i="14"/>
  <c r="R199" i="14" s="1"/>
  <c r="Q183" i="14"/>
  <c r="R183" i="14" s="1"/>
  <c r="Q167" i="14"/>
  <c r="R167" i="14" s="1"/>
  <c r="Q151" i="14"/>
  <c r="R151" i="14" s="1"/>
  <c r="Q135" i="14"/>
  <c r="R135" i="14" s="1"/>
  <c r="Q119" i="14"/>
  <c r="R119" i="14" s="1"/>
  <c r="Q103" i="14"/>
  <c r="R103" i="14" s="1"/>
  <c r="Q87" i="14"/>
  <c r="R87" i="14" s="1"/>
  <c r="Q71" i="14"/>
  <c r="R71" i="14" s="1"/>
  <c r="Q55" i="14"/>
  <c r="R55" i="14" s="1"/>
  <c r="Q39" i="14"/>
  <c r="R39" i="14" s="1"/>
  <c r="Q23" i="14"/>
  <c r="R23" i="14" s="1"/>
  <c r="Q7" i="14"/>
  <c r="R7" i="14" s="1"/>
  <c r="Q2979" i="14"/>
  <c r="R2979" i="14" s="1"/>
  <c r="Q2963" i="14"/>
  <c r="R2963" i="14" s="1"/>
  <c r="Q2947" i="14"/>
  <c r="R2947" i="14" s="1"/>
  <c r="Q2931" i="14"/>
  <c r="R2931" i="14" s="1"/>
  <c r="Q2915" i="14"/>
  <c r="R2915" i="14" s="1"/>
  <c r="Q2899" i="14"/>
  <c r="R2899" i="14" s="1"/>
  <c r="Q2883" i="14"/>
  <c r="R2883" i="14" s="1"/>
  <c r="Q2867" i="14"/>
  <c r="R2867" i="14" s="1"/>
  <c r="Q2851" i="14"/>
  <c r="R2851" i="14" s="1"/>
  <c r="Q2835" i="14"/>
  <c r="R2835" i="14" s="1"/>
  <c r="Q2819" i="14"/>
  <c r="R2819" i="14" s="1"/>
  <c r="Q2803" i="14"/>
  <c r="R2803" i="14" s="1"/>
  <c r="Q2787" i="14"/>
  <c r="R2787" i="14" s="1"/>
  <c r="Q2771" i="14"/>
  <c r="R2771" i="14" s="1"/>
  <c r="Q2755" i="14"/>
  <c r="R2755" i="14" s="1"/>
  <c r="Q2739" i="14"/>
  <c r="R2739" i="14" s="1"/>
  <c r="Q2723" i="14"/>
  <c r="R2723" i="14" s="1"/>
  <c r="Q2707" i="14"/>
  <c r="R2707" i="14" s="1"/>
  <c r="Q2691" i="14"/>
  <c r="R2691" i="14" s="1"/>
  <c r="Q2675" i="14"/>
  <c r="R2675" i="14" s="1"/>
  <c r="Q2659" i="14"/>
  <c r="R2659" i="14" s="1"/>
  <c r="Q2643" i="14"/>
  <c r="R2643" i="14" s="1"/>
  <c r="Q2627" i="14"/>
  <c r="R2627" i="14" s="1"/>
  <c r="Q2611" i="14"/>
  <c r="R2611" i="14" s="1"/>
  <c r="Q2595" i="14"/>
  <c r="R2595" i="14" s="1"/>
  <c r="Q2579" i="14"/>
  <c r="R2579" i="14" s="1"/>
  <c r="Q2563" i="14"/>
  <c r="R2563" i="14" s="1"/>
  <c r="Q2547" i="14"/>
  <c r="R2547" i="14" s="1"/>
  <c r="Q2531" i="14"/>
  <c r="R2531" i="14" s="1"/>
  <c r="Q2515" i="14"/>
  <c r="R2515" i="14" s="1"/>
  <c r="Q2499" i="14"/>
  <c r="R2499" i="14" s="1"/>
  <c r="Q2483" i="14"/>
  <c r="R2483" i="14" s="1"/>
  <c r="Q2467" i="14"/>
  <c r="R2467" i="14" s="1"/>
  <c r="Q2451" i="14"/>
  <c r="R2451" i="14" s="1"/>
  <c r="Q2435" i="14"/>
  <c r="R2435" i="14" s="1"/>
  <c r="Q2419" i="14"/>
  <c r="R2419" i="14" s="1"/>
  <c r="Q2403" i="14"/>
  <c r="R2403" i="14" s="1"/>
  <c r="Q2387" i="14"/>
  <c r="R2387" i="14" s="1"/>
  <c r="Q2371" i="14"/>
  <c r="R2371" i="14" s="1"/>
  <c r="Q2355" i="14"/>
  <c r="R2355" i="14" s="1"/>
  <c r="Q2339" i="14"/>
  <c r="R2339" i="14" s="1"/>
  <c r="Q2323" i="14"/>
  <c r="R2323" i="14" s="1"/>
  <c r="Q2307" i="14"/>
  <c r="R2307" i="14" s="1"/>
  <c r="Q2291" i="14"/>
  <c r="R2291" i="14" s="1"/>
  <c r="Q2275" i="14"/>
  <c r="R2275" i="14" s="1"/>
  <c r="Q2259" i="14"/>
  <c r="R2259" i="14" s="1"/>
  <c r="Q2243" i="14"/>
  <c r="R2243" i="14" s="1"/>
  <c r="Q2227" i="14"/>
  <c r="R2227" i="14" s="1"/>
  <c r="Q2211" i="14"/>
  <c r="R2211" i="14" s="1"/>
  <c r="Q2195" i="14"/>
  <c r="R2195" i="14" s="1"/>
  <c r="Q2179" i="14"/>
  <c r="R2179" i="14" s="1"/>
  <c r="Q2163" i="14"/>
  <c r="R2163" i="14" s="1"/>
  <c r="Q2147" i="14"/>
  <c r="R2147" i="14" s="1"/>
  <c r="Q2131" i="14"/>
  <c r="R2131" i="14" s="1"/>
  <c r="Q2115" i="14"/>
  <c r="R2115" i="14" s="1"/>
  <c r="Q2099" i="14"/>
  <c r="R2099" i="14" s="1"/>
  <c r="Q2083" i="14"/>
  <c r="R2083" i="14" s="1"/>
  <c r="Q2067" i="14"/>
  <c r="R2067" i="14" s="1"/>
  <c r="Q2051" i="14"/>
  <c r="R2051" i="14" s="1"/>
  <c r="Q2035" i="14"/>
  <c r="R2035" i="14" s="1"/>
  <c r="Q2019" i="14"/>
  <c r="R2019" i="14" s="1"/>
  <c r="Q2003" i="14"/>
  <c r="R2003" i="14" s="1"/>
  <c r="Q1987" i="14"/>
  <c r="R1987" i="14" s="1"/>
  <c r="Q1971" i="14"/>
  <c r="R1971" i="14" s="1"/>
  <c r="Q1955" i="14"/>
  <c r="R1955" i="14" s="1"/>
  <c r="Q1939" i="14"/>
  <c r="R1939" i="14" s="1"/>
  <c r="Q1923" i="14"/>
  <c r="R1923" i="14" s="1"/>
  <c r="Q1907" i="14"/>
  <c r="R1907" i="14" s="1"/>
  <c r="Q1891" i="14"/>
  <c r="R1891" i="14" s="1"/>
  <c r="Q1875" i="14"/>
  <c r="R1875" i="14" s="1"/>
  <c r="Q1859" i="14"/>
  <c r="R1859" i="14" s="1"/>
  <c r="Q1843" i="14"/>
  <c r="R1843" i="14" s="1"/>
  <c r="Q1827" i="14"/>
  <c r="R1827" i="14" s="1"/>
  <c r="Q1811" i="14"/>
  <c r="R1811" i="14" s="1"/>
  <c r="Q1795" i="14"/>
  <c r="R1795" i="14" s="1"/>
  <c r="Q1779" i="14"/>
  <c r="R1779" i="14" s="1"/>
  <c r="Q1763" i="14"/>
  <c r="R1763" i="14" s="1"/>
  <c r="Q1747" i="14"/>
  <c r="R1747" i="14" s="1"/>
  <c r="Q1731" i="14"/>
  <c r="R1731" i="14" s="1"/>
  <c r="Q1715" i="14"/>
  <c r="R1715" i="14" s="1"/>
  <c r="Q1699" i="14"/>
  <c r="R1699" i="14" s="1"/>
  <c r="Q1683" i="14"/>
  <c r="R1683" i="14" s="1"/>
  <c r="Q1667" i="14"/>
  <c r="R1667" i="14" s="1"/>
  <c r="Q1651" i="14"/>
  <c r="R1651" i="14" s="1"/>
  <c r="Q1635" i="14"/>
  <c r="R1635" i="14" s="1"/>
  <c r="Q1619" i="14"/>
  <c r="R1619" i="14" s="1"/>
  <c r="Q1555" i="14"/>
  <c r="R1555" i="14" s="1"/>
  <c r="Q1427" i="14"/>
  <c r="R1427" i="14" s="1"/>
  <c r="Q1411" i="14"/>
  <c r="R1411" i="14" s="1"/>
  <c r="Q1315" i="14"/>
  <c r="R1315" i="14" s="1"/>
  <c r="Q1283" i="14"/>
  <c r="R1283" i="14" s="1"/>
  <c r="Q1235" i="14"/>
  <c r="R1235" i="14" s="1"/>
  <c r="Q1219" i="14"/>
  <c r="R1219" i="14" s="1"/>
  <c r="Q1139" i="14"/>
  <c r="R1139" i="14" s="1"/>
  <c r="Q1011" i="14"/>
  <c r="R1011" i="14" s="1"/>
  <c r="Q995" i="14"/>
  <c r="R995" i="14" s="1"/>
  <c r="Q979" i="14"/>
  <c r="R979" i="14" s="1"/>
  <c r="Q963" i="14"/>
  <c r="R963" i="14" s="1"/>
  <c r="Q947" i="14"/>
  <c r="R947" i="14" s="1"/>
  <c r="Q931" i="14"/>
  <c r="R931" i="14" s="1"/>
  <c r="Q883" i="14"/>
  <c r="R883" i="14" s="1"/>
  <c r="Q867" i="14"/>
  <c r="R867" i="14" s="1"/>
  <c r="Q851" i="14"/>
  <c r="R851" i="14" s="1"/>
  <c r="Q787" i="14"/>
  <c r="R787" i="14" s="1"/>
  <c r="Q723" i="14"/>
  <c r="R723" i="14" s="1"/>
  <c r="Q707" i="14"/>
  <c r="R707" i="14" s="1"/>
  <c r="Q691" i="14"/>
  <c r="R691" i="14" s="1"/>
  <c r="Q579" i="14"/>
  <c r="R579" i="14" s="1"/>
  <c r="Q515" i="14"/>
  <c r="R515" i="14" s="1"/>
  <c r="Q499" i="14"/>
  <c r="R499" i="14" s="1"/>
  <c r="Q483" i="14"/>
  <c r="R483" i="14" s="1"/>
  <c r="Q467" i="14"/>
  <c r="R467" i="14" s="1"/>
  <c r="Q451" i="14"/>
  <c r="R451" i="14" s="1"/>
  <c r="Q419" i="14"/>
  <c r="R419" i="14" s="1"/>
  <c r="Q339" i="14"/>
  <c r="R339" i="14" s="1"/>
  <c r="Q275" i="14"/>
  <c r="R275" i="14" s="1"/>
  <c r="Q259" i="14"/>
  <c r="R259" i="14" s="1"/>
  <c r="Q211" i="14"/>
  <c r="R211" i="14" s="1"/>
  <c r="Q195" i="14"/>
  <c r="R195" i="14" s="1"/>
  <c r="Q147" i="14"/>
  <c r="R147" i="14" s="1"/>
  <c r="Q67" i="14"/>
  <c r="R67" i="14" s="1"/>
  <c r="Q35" i="14"/>
  <c r="R35" i="14" s="1"/>
  <c r="Q2978" i="14"/>
  <c r="R2978" i="14" s="1"/>
  <c r="Q2962" i="14"/>
  <c r="R2962" i="14" s="1"/>
  <c r="Q2946" i="14"/>
  <c r="R2946" i="14" s="1"/>
  <c r="Q2930" i="14"/>
  <c r="R2930" i="14" s="1"/>
  <c r="Q2914" i="14"/>
  <c r="R2914" i="14" s="1"/>
  <c r="Q2898" i="14"/>
  <c r="R2898" i="14" s="1"/>
  <c r="Q2882" i="14"/>
  <c r="R2882" i="14" s="1"/>
  <c r="Q2866" i="14"/>
  <c r="R2866" i="14" s="1"/>
  <c r="Q2850" i="14"/>
  <c r="R2850" i="14" s="1"/>
  <c r="Q2834" i="14"/>
  <c r="R2834" i="14" s="1"/>
  <c r="Q2818" i="14"/>
  <c r="R2818" i="14" s="1"/>
  <c r="Q2802" i="14"/>
  <c r="R2802" i="14" s="1"/>
  <c r="Q2786" i="14"/>
  <c r="R2786" i="14" s="1"/>
  <c r="Q2770" i="14"/>
  <c r="R2770" i="14" s="1"/>
  <c r="Q2754" i="14"/>
  <c r="R2754" i="14" s="1"/>
  <c r="Q2738" i="14"/>
  <c r="R2738" i="14" s="1"/>
  <c r="Q2722" i="14"/>
  <c r="R2722" i="14" s="1"/>
  <c r="Q2706" i="14"/>
  <c r="R2706" i="14" s="1"/>
  <c r="Q2690" i="14"/>
  <c r="R2690" i="14" s="1"/>
  <c r="Q2674" i="14"/>
  <c r="R2674" i="14" s="1"/>
  <c r="Q2658" i="14"/>
  <c r="R2658" i="14" s="1"/>
  <c r="Q2642" i="14"/>
  <c r="R2642" i="14" s="1"/>
  <c r="Q2626" i="14"/>
  <c r="R2626" i="14" s="1"/>
  <c r="Q2610" i="14"/>
  <c r="R2610" i="14" s="1"/>
  <c r="Q2594" i="14"/>
  <c r="R2594" i="14" s="1"/>
  <c r="Q2578" i="14"/>
  <c r="R2578" i="14" s="1"/>
  <c r="Q2562" i="14"/>
  <c r="R2562" i="14" s="1"/>
  <c r="Q2546" i="14"/>
  <c r="R2546" i="14" s="1"/>
  <c r="Q2530" i="14"/>
  <c r="R2530" i="14" s="1"/>
  <c r="Q2514" i="14"/>
  <c r="R2514" i="14" s="1"/>
  <c r="Q2498" i="14"/>
  <c r="R2498" i="14" s="1"/>
  <c r="Q2482" i="14"/>
  <c r="R2482" i="14" s="1"/>
  <c r="Q2466" i="14"/>
  <c r="R2466" i="14" s="1"/>
  <c r="Q2450" i="14"/>
  <c r="R2450" i="14" s="1"/>
  <c r="Q2434" i="14"/>
  <c r="R2434" i="14" s="1"/>
  <c r="Q2418" i="14"/>
  <c r="R2418" i="14" s="1"/>
  <c r="Q2402" i="14"/>
  <c r="R2402" i="14" s="1"/>
  <c r="Q2386" i="14"/>
  <c r="R2386" i="14" s="1"/>
  <c r="Q2370" i="14"/>
  <c r="R2370" i="14" s="1"/>
  <c r="Q2354" i="14"/>
  <c r="R2354" i="14" s="1"/>
  <c r="Q2338" i="14"/>
  <c r="R2338" i="14" s="1"/>
  <c r="Q2322" i="14"/>
  <c r="R2322" i="14" s="1"/>
  <c r="Q2306" i="14"/>
  <c r="R2306" i="14" s="1"/>
  <c r="Q2290" i="14"/>
  <c r="R2290" i="14" s="1"/>
  <c r="Q2274" i="14"/>
  <c r="R2274" i="14" s="1"/>
  <c r="Q2258" i="14"/>
  <c r="R2258" i="14" s="1"/>
  <c r="Q2242" i="14"/>
  <c r="R2242" i="14" s="1"/>
  <c r="Q2226" i="14"/>
  <c r="R2226" i="14" s="1"/>
  <c r="Q2210" i="14"/>
  <c r="R2210" i="14" s="1"/>
  <c r="Q2194" i="14"/>
  <c r="R2194" i="14" s="1"/>
  <c r="Q2178" i="14"/>
  <c r="R2178" i="14" s="1"/>
  <c r="Q2162" i="14"/>
  <c r="R2162" i="14" s="1"/>
  <c r="Q2146" i="14"/>
  <c r="R2146" i="14" s="1"/>
  <c r="Q2130" i="14"/>
  <c r="R2130" i="14" s="1"/>
  <c r="Q2114" i="14"/>
  <c r="R2114" i="14" s="1"/>
  <c r="Q2098" i="14"/>
  <c r="R2098" i="14" s="1"/>
  <c r="Q2082" i="14"/>
  <c r="R2082" i="14" s="1"/>
  <c r="Q2066" i="14"/>
  <c r="R2066" i="14" s="1"/>
  <c r="Q2050" i="14"/>
  <c r="R2050" i="14" s="1"/>
  <c r="Q2034" i="14"/>
  <c r="R2034" i="14" s="1"/>
  <c r="Q2018" i="14"/>
  <c r="R2018" i="14" s="1"/>
  <c r="Q2002" i="14"/>
  <c r="R2002" i="14" s="1"/>
  <c r="Q1986" i="14"/>
  <c r="R1986" i="14" s="1"/>
  <c r="Q1970" i="14"/>
  <c r="R1970" i="14" s="1"/>
  <c r="Q1954" i="14"/>
  <c r="R1954" i="14" s="1"/>
  <c r="Q1938" i="14"/>
  <c r="R1938" i="14" s="1"/>
  <c r="Q1922" i="14"/>
  <c r="R1922" i="14" s="1"/>
  <c r="Q1906" i="14"/>
  <c r="R1906" i="14" s="1"/>
  <c r="Q1890" i="14"/>
  <c r="R1890" i="14" s="1"/>
  <c r="Q1874" i="14"/>
  <c r="R1874" i="14" s="1"/>
  <c r="Q1858" i="14"/>
  <c r="R1858" i="14" s="1"/>
  <c r="Q1842" i="14"/>
  <c r="R1842" i="14" s="1"/>
  <c r="Q1826" i="14"/>
  <c r="R1826" i="14" s="1"/>
  <c r="Q1810" i="14"/>
  <c r="R1810" i="14" s="1"/>
  <c r="Q1794" i="14"/>
  <c r="R1794" i="14" s="1"/>
  <c r="Q1778" i="14"/>
  <c r="R1778" i="14" s="1"/>
  <c r="Q1762" i="14"/>
  <c r="R1762" i="14" s="1"/>
  <c r="Q1746" i="14"/>
  <c r="R1746" i="14" s="1"/>
  <c r="Q1730" i="14"/>
  <c r="R1730" i="14" s="1"/>
  <c r="Q1714" i="14"/>
  <c r="R1714" i="14" s="1"/>
  <c r="Q1698" i="14"/>
  <c r="R1698" i="14" s="1"/>
  <c r="Q1682" i="14"/>
  <c r="R1682" i="14" s="1"/>
  <c r="Q1666" i="14"/>
  <c r="R1666" i="14" s="1"/>
  <c r="Q1650" i="14"/>
  <c r="R1650" i="14" s="1"/>
  <c r="Q1634" i="14"/>
  <c r="R1634" i="14" s="1"/>
  <c r="Q1522" i="14"/>
  <c r="R1522" i="14" s="1"/>
  <c r="Q1506" i="14"/>
  <c r="R1506" i="14" s="1"/>
  <c r="Q1490" i="14"/>
  <c r="R1490" i="14" s="1"/>
  <c r="Q1410" i="14"/>
  <c r="R1410" i="14" s="1"/>
  <c r="Q1346" i="14"/>
  <c r="R1346" i="14" s="1"/>
  <c r="Q1330" i="14"/>
  <c r="R1330" i="14" s="1"/>
  <c r="Q1314" i="14"/>
  <c r="R1314" i="14" s="1"/>
  <c r="Q1266" i="14"/>
  <c r="R1266" i="14" s="1"/>
  <c r="Q1218" i="14"/>
  <c r="R1218" i="14" s="1"/>
  <c r="Q1202" i="14"/>
  <c r="R1202" i="14" s="1"/>
  <c r="Q1138" i="14"/>
  <c r="R1138" i="14" s="1"/>
  <c r="Q1106" i="14"/>
  <c r="R1106" i="14" s="1"/>
  <c r="Q1042" i="14"/>
  <c r="R1042" i="14" s="1"/>
  <c r="Q1010" i="14"/>
  <c r="R1010" i="14" s="1"/>
  <c r="Q962" i="14"/>
  <c r="R962" i="14" s="1"/>
  <c r="Q946" i="14"/>
  <c r="R946" i="14" s="1"/>
  <c r="Q866" i="14"/>
  <c r="R866" i="14" s="1"/>
  <c r="Q834" i="14"/>
  <c r="R834" i="14" s="1"/>
  <c r="Q818" i="14"/>
  <c r="R818" i="14" s="1"/>
  <c r="Q722" i="14"/>
  <c r="R722" i="14" s="1"/>
  <c r="Q706" i="14"/>
  <c r="R706" i="14" s="1"/>
  <c r="Q690" i="14"/>
  <c r="R690" i="14" s="1"/>
  <c r="Q674" i="14"/>
  <c r="R674" i="14" s="1"/>
  <c r="Q610" i="14"/>
  <c r="R610" i="14" s="1"/>
  <c r="Q594" i="14"/>
  <c r="R594" i="14" s="1"/>
  <c r="Q514" i="14"/>
  <c r="R514" i="14" s="1"/>
  <c r="Q450" i="14"/>
  <c r="R450" i="14" s="1"/>
  <c r="Q434" i="14"/>
  <c r="R434" i="14" s="1"/>
  <c r="Q418" i="14"/>
  <c r="R418" i="14" s="1"/>
  <c r="Q402" i="14"/>
  <c r="R402" i="14" s="1"/>
  <c r="Q322" i="14"/>
  <c r="R322" i="14" s="1"/>
  <c r="Q306" i="14"/>
  <c r="R306" i="14" s="1"/>
  <c r="Q290" i="14"/>
  <c r="R290" i="14" s="1"/>
  <c r="Q242" i="14"/>
  <c r="R242" i="14" s="1"/>
  <c r="Q194" i="14"/>
  <c r="R194" i="14" s="1"/>
  <c r="Q178" i="14"/>
  <c r="R178" i="14" s="1"/>
  <c r="Q162" i="14"/>
  <c r="R162" i="14" s="1"/>
  <c r="Q146" i="14"/>
  <c r="R146" i="14" s="1"/>
  <c r="Q98" i="14"/>
  <c r="R98" i="14" s="1"/>
  <c r="Q82" i="14"/>
  <c r="R82" i="14" s="1"/>
  <c r="Q66" i="14"/>
  <c r="R66" i="14" s="1"/>
  <c r="Q18" i="14"/>
  <c r="R18" i="14" s="1"/>
  <c r="B4877" i="13"/>
  <c r="B4565" i="13"/>
  <c r="B4359" i="13"/>
  <c r="B4036" i="13"/>
  <c r="B3549" i="13"/>
  <c r="B3027" i="13"/>
  <c r="B2462" i="13"/>
  <c r="B1607" i="13"/>
  <c r="B573" i="13"/>
  <c r="B17" i="13"/>
  <c r="B233" i="13"/>
  <c r="B693" i="13"/>
  <c r="B1316" i="13"/>
  <c r="B1860" i="13"/>
  <c r="B2293" i="13"/>
  <c r="B2659" i="13"/>
  <c r="B3028" i="13"/>
  <c r="B3353" i="13"/>
  <c r="B3662" i="13"/>
  <c r="B3844" i="13"/>
  <c r="B4043" i="13"/>
  <c r="B4264" i="13"/>
  <c r="B4457" i="13"/>
  <c r="B4649" i="13"/>
  <c r="B4777" i="13"/>
  <c r="B4942" i="13"/>
  <c r="B742" i="13"/>
  <c r="B1328" i="13"/>
  <c r="B1862" i="13"/>
  <c r="B2379" i="13"/>
  <c r="B2777" i="13"/>
  <c r="B3042" i="13"/>
  <c r="B3400" i="13"/>
  <c r="B3666" i="13"/>
  <c r="B3914" i="13"/>
  <c r="B4079" i="13"/>
  <c r="B4266" i="13"/>
  <c r="B4471" i="13"/>
  <c r="B4651" i="13"/>
  <c r="B4830" i="13"/>
  <c r="B4971" i="13"/>
  <c r="B262" i="13"/>
  <c r="B1329" i="13"/>
  <c r="B1934" i="13"/>
  <c r="B2390" i="13"/>
  <c r="B2779" i="13"/>
  <c r="B3062" i="13"/>
  <c r="B3401" i="13"/>
  <c r="B3668" i="13"/>
  <c r="B3918" i="13"/>
  <c r="B4138" i="13"/>
  <c r="B4294" i="13"/>
  <c r="B4472" i="13"/>
  <c r="B4652" i="13"/>
  <c r="B4831" i="13"/>
  <c r="B4972" i="13"/>
  <c r="B897" i="13"/>
  <c r="B1358" i="13"/>
  <c r="B1935" i="13"/>
  <c r="B2391" i="13"/>
  <c r="B2782" i="13"/>
  <c r="B3166" i="13"/>
  <c r="B3402" i="13"/>
  <c r="B3669" i="13"/>
  <c r="B3919" i="13"/>
  <c r="B4139" i="13"/>
  <c r="B4296" i="13"/>
  <c r="B4473" i="13"/>
  <c r="B4653" i="13"/>
  <c r="B4834" i="13"/>
  <c r="B5016" i="13"/>
  <c r="B910" i="13"/>
  <c r="B1552" i="13"/>
  <c r="B1974" i="13"/>
  <c r="B2392" i="13"/>
  <c r="B2784" i="13"/>
  <c r="B3190" i="13"/>
  <c r="B3403" i="13"/>
  <c r="B3671" i="13"/>
  <c r="B3924" i="13"/>
  <c r="B4140" i="13"/>
  <c r="B4357" i="13"/>
  <c r="B4504" i="13"/>
  <c r="B4658" i="13"/>
  <c r="B4838" i="13"/>
  <c r="B5028" i="13"/>
  <c r="B911" i="13"/>
  <c r="B1576" i="13"/>
  <c r="B1976" i="13"/>
  <c r="B2393" i="13"/>
  <c r="B2835" i="13"/>
  <c r="B3191" i="13"/>
  <c r="B3483" i="13"/>
  <c r="B3690" i="13"/>
  <c r="B3935" i="13"/>
  <c r="B253" i="13"/>
  <c r="B697" i="13"/>
  <c r="B1327" i="13"/>
  <c r="B1861" i="13"/>
  <c r="B2353" i="13"/>
  <c r="B2665" i="13"/>
  <c r="B3036" i="13"/>
  <c r="B3354" i="13"/>
  <c r="B3663" i="13"/>
  <c r="B3909" i="13"/>
  <c r="B4076" i="13"/>
  <c r="B4265" i="13"/>
  <c r="B4470" i="13"/>
  <c r="B4650" i="13"/>
  <c r="B4778" i="13"/>
  <c r="B4943" i="13"/>
  <c r="B257" i="13"/>
  <c r="B868" i="13"/>
  <c r="B265" i="13"/>
  <c r="B308" i="13"/>
  <c r="B4853" i="13"/>
  <c r="B4564" i="13"/>
  <c r="B4358" i="13"/>
  <c r="B4034" i="13"/>
  <c r="B3548" i="13"/>
  <c r="B3026" i="13"/>
  <c r="B2394" i="13"/>
  <c r="B1579" i="13"/>
  <c r="B567" i="13"/>
  <c r="B4852" i="13"/>
  <c r="B4563" i="13"/>
  <c r="B4263" i="13"/>
  <c r="B3976" i="13"/>
  <c r="B3547" i="13"/>
  <c r="B3023" i="13"/>
  <c r="B2187" i="13"/>
  <c r="B1578" i="13"/>
  <c r="B5064" i="13"/>
  <c r="B4839" i="13"/>
  <c r="B4562" i="13"/>
  <c r="B4260" i="13"/>
  <c r="B3975" i="13"/>
  <c r="B3526" i="13"/>
  <c r="B2983" i="13"/>
  <c r="B1577" i="13"/>
  <c r="B5063" i="13"/>
  <c r="B4749" i="13"/>
  <c r="B4559" i="13"/>
  <c r="B4255" i="13"/>
  <c r="B3939" i="13"/>
  <c r="B3525" i="13"/>
  <c r="B2980" i="13"/>
  <c r="B2183" i="13"/>
  <c r="B1313" i="13"/>
  <c r="B411" i="13"/>
  <c r="B565" i="13"/>
  <c r="B2186" i="13"/>
  <c r="B5037" i="13"/>
  <c r="B4748" i="13"/>
  <c r="B4558" i="13"/>
  <c r="B4254" i="13"/>
  <c r="B3843" i="13"/>
  <c r="B3485" i="13"/>
  <c r="B2873" i="13"/>
  <c r="B2178" i="13"/>
  <c r="B1271" i="13"/>
  <c r="B321" i="13"/>
  <c r="B5036" i="13"/>
  <c r="B4747" i="13"/>
  <c r="B4542" i="13"/>
  <c r="B4194" i="13"/>
  <c r="B3811" i="13"/>
  <c r="B3484" i="13"/>
  <c r="B2872" i="13"/>
  <c r="B2176" i="13"/>
  <c r="B1182" i="13"/>
  <c r="B310" i="13"/>
  <c r="B2235" i="13"/>
  <c r="B2270" i="13"/>
  <c r="B2297" i="13"/>
  <c r="B2326" i="13"/>
  <c r="B2355" i="13"/>
  <c r="B2383" i="13"/>
  <c r="B2416" i="13"/>
  <c r="B2443" i="13"/>
  <c r="B2472" i="13"/>
  <c r="B2501" i="13"/>
  <c r="B2535" i="13"/>
  <c r="B2562" i="13"/>
  <c r="B2591" i="13"/>
  <c r="B2618" i="13"/>
  <c r="B2650" i="13"/>
  <c r="B2681" i="13"/>
  <c r="B2708" i="13"/>
  <c r="B2737" i="13"/>
  <c r="B2766" i="13"/>
  <c r="B2798" i="13"/>
  <c r="B2827" i="13"/>
  <c r="B2854" i="13"/>
  <c r="B2883" i="13"/>
  <c r="B2911" i="13"/>
  <c r="B2936" i="13"/>
  <c r="B2963" i="13"/>
  <c r="B2986" i="13"/>
  <c r="B20" i="13"/>
  <c r="B65" i="13"/>
  <c r="B121" i="13"/>
  <c r="B167" i="13"/>
  <c r="B220" i="13"/>
  <c r="B268" i="13"/>
  <c r="B326" i="13"/>
  <c r="B373" i="13"/>
  <c r="B421" i="13"/>
  <c r="B473" i="13"/>
  <c r="B529" i="13"/>
  <c r="B576" i="13"/>
  <c r="B622" i="13"/>
  <c r="B677" i="13"/>
  <c r="B730" i="13"/>
  <c r="B776" i="13"/>
  <c r="B829" i="13"/>
  <c r="B875" i="13"/>
  <c r="B933" i="13"/>
  <c r="B981" i="13"/>
  <c r="B1034" i="13"/>
  <c r="B1080" i="13"/>
  <c r="B1140" i="13"/>
  <c r="B1191" i="13"/>
  <c r="B1236" i="13"/>
  <c r="B1287" i="13"/>
  <c r="B1340" i="13"/>
  <c r="B1390" i="13"/>
  <c r="B1429" i="13"/>
  <c r="B1477" i="13"/>
  <c r="B1518" i="13"/>
  <c r="B1567" i="13"/>
  <c r="B1608" i="13"/>
  <c r="B1653" i="13"/>
  <c r="B1696" i="13"/>
  <c r="B1743" i="13"/>
  <c r="B1787" i="13"/>
  <c r="B1832" i="13"/>
  <c r="B1871" i="13"/>
  <c r="B1919" i="13"/>
  <c r="B1958" i="13"/>
  <c r="B2001" i="13"/>
  <c r="B2037" i="13"/>
  <c r="B2081" i="13"/>
  <c r="B2118" i="13"/>
  <c r="B2158" i="13"/>
  <c r="B2190" i="13"/>
  <c r="B2227" i="13"/>
  <c r="B2263" i="13"/>
  <c r="B2302" i="13"/>
  <c r="B2335" i="13"/>
  <c r="B2372" i="13"/>
  <c r="B2408" i="13"/>
  <c r="B2447" i="13"/>
  <c r="B2480" i="13"/>
  <c r="B2517" i="13"/>
  <c r="B2547" i="13"/>
  <c r="B2590" i="13"/>
  <c r="B2628" i="13"/>
  <c r="B2662" i="13"/>
  <c r="B2692" i="13"/>
  <c r="B2731" i="13"/>
  <c r="B2773" i="13"/>
  <c r="B2805" i="13"/>
  <c r="B2841" i="13"/>
  <c r="B2878" i="13"/>
  <c r="B2914" i="13"/>
  <c r="B2942" i="13"/>
  <c r="B2973" i="13"/>
  <c r="B3003" i="13"/>
  <c r="B3037" i="13"/>
  <c r="B3064" i="13"/>
  <c r="B3093" i="13"/>
  <c r="B3124" i="13"/>
  <c r="B3150" i="13"/>
  <c r="B3182" i="13"/>
  <c r="B3209" i="13"/>
  <c r="B3240" i="13"/>
  <c r="B3272" i="13"/>
  <c r="B3299" i="13"/>
  <c r="B3331" i="13"/>
  <c r="B3356" i="13"/>
  <c r="B3385" i="13"/>
  <c r="B3416" i="13"/>
  <c r="B3446" i="13"/>
  <c r="B3477" i="13"/>
  <c r="B3501" i="13"/>
  <c r="B3529" i="13"/>
  <c r="B3557" i="13"/>
  <c r="B3583" i="13"/>
  <c r="B3609" i="13"/>
  <c r="B3641" i="13"/>
  <c r="B3667" i="13"/>
  <c r="B3693" i="13"/>
  <c r="B3719" i="13"/>
  <c r="B3749" i="13"/>
  <c r="B3773" i="13"/>
  <c r="B3800" i="13"/>
  <c r="B3831" i="13"/>
  <c r="B3859" i="13"/>
  <c r="B3883" i="13"/>
  <c r="B3913" i="13"/>
  <c r="B3938" i="13"/>
  <c r="B3961" i="13"/>
  <c r="B3983" i="13"/>
  <c r="B4011" i="13"/>
  <c r="B4035" i="13"/>
  <c r="B4057" i="13"/>
  <c r="B4083" i="13"/>
  <c r="B4105" i="13"/>
  <c r="B4127" i="13"/>
  <c r="B4153" i="13"/>
  <c r="B4179" i="13"/>
  <c r="B4201" i="13"/>
  <c r="B4227" i="13"/>
  <c r="B4249" i="13"/>
  <c r="B4271" i="13"/>
  <c r="B4295" i="13"/>
  <c r="B4319" i="13"/>
  <c r="B4345" i="13"/>
  <c r="B4367" i="13"/>
  <c r="B4393" i="13"/>
  <c r="B4415" i="13"/>
  <c r="B4439" i="13"/>
  <c r="B21" i="13"/>
  <c r="B72" i="13"/>
  <c r="B122" i="13"/>
  <c r="B170" i="13"/>
  <c r="B228" i="13"/>
  <c r="B271" i="13"/>
  <c r="B327" i="13"/>
  <c r="B375" i="13"/>
  <c r="B428" i="13"/>
  <c r="B474" i="13"/>
  <c r="B532" i="13"/>
  <c r="B577" i="13"/>
  <c r="B629" i="13"/>
  <c r="B679" i="13"/>
  <c r="B732" i="13"/>
  <c r="B782" i="13"/>
  <c r="B830" i="13"/>
  <c r="B890" i="13"/>
  <c r="B938" i="13"/>
  <c r="B993" i="13"/>
  <c r="B1035" i="13"/>
  <c r="B1081" i="13"/>
  <c r="B1141" i="13"/>
  <c r="B1194" i="13"/>
  <c r="B1237" i="13"/>
  <c r="B1291" i="13"/>
  <c r="B1341" i="13"/>
  <c r="B1393" i="13"/>
  <c r="B1430" i="13"/>
  <c r="B1478" i="13"/>
  <c r="B1522" i="13"/>
  <c r="B1570" i="13"/>
  <c r="B1609" i="13"/>
  <c r="B1657" i="13"/>
  <c r="B1698" i="13"/>
  <c r="B1744" i="13"/>
  <c r="B1790" i="13"/>
  <c r="B1833" i="13"/>
  <c r="B1872" i="13"/>
  <c r="B1920" i="13"/>
  <c r="B1959" i="13"/>
  <c r="B2004" i="13"/>
  <c r="B2040" i="13"/>
  <c r="B2084" i="13"/>
  <c r="B2120" i="13"/>
  <c r="B2159" i="13"/>
  <c r="B2191" i="13"/>
  <c r="B2228" i="13"/>
  <c r="B2264" i="13"/>
  <c r="B2304" i="13"/>
  <c r="B2336" i="13"/>
  <c r="B2373" i="13"/>
  <c r="B2414" i="13"/>
  <c r="B2448" i="13"/>
  <c r="B2484" i="13"/>
  <c r="B2518" i="13"/>
  <c r="B2559" i="13"/>
  <c r="B2593" i="13"/>
  <c r="B2629" i="13"/>
  <c r="B2663" i="13"/>
  <c r="B2702" i="13"/>
  <c r="B2736" i="13"/>
  <c r="B2774" i="13"/>
  <c r="B2808" i="13"/>
  <c r="B2846" i="13"/>
  <c r="B2879" i="13"/>
  <c r="B2915" i="13"/>
  <c r="B2943" i="13"/>
  <c r="B2975" i="13"/>
  <c r="B3006" i="13"/>
  <c r="B3038" i="13"/>
  <c r="B24" i="13"/>
  <c r="B73" i="13"/>
  <c r="B123" i="13"/>
  <c r="B171" i="13"/>
  <c r="B229" i="13"/>
  <c r="B273" i="13"/>
  <c r="B328" i="13"/>
  <c r="B376" i="13"/>
  <c r="B432" i="13"/>
  <c r="B489" i="13"/>
  <c r="B533" i="13"/>
  <c r="B581" i="13"/>
  <c r="B631" i="13"/>
  <c r="B687" i="13"/>
  <c r="B733" i="13"/>
  <c r="B789" i="13"/>
  <c r="B833" i="13"/>
  <c r="B891" i="13"/>
  <c r="B940" i="13"/>
  <c r="B996" i="13"/>
  <c r="B1036" i="13"/>
  <c r="B1096" i="13"/>
  <c r="B1144" i="13"/>
  <c r="B1199" i="13"/>
  <c r="B1241" i="13"/>
  <c r="B1292" i="13"/>
  <c r="B1345" i="13"/>
  <c r="B1394" i="13"/>
  <c r="B1431" i="13"/>
  <c r="B1479" i="13"/>
  <c r="B1523" i="13"/>
  <c r="B1573" i="13"/>
  <c r="B1610" i="13"/>
  <c r="B1658" i="13"/>
  <c r="B1702" i="13"/>
  <c r="B1750" i="13"/>
  <c r="B1791" i="13"/>
  <c r="B1834" i="13"/>
  <c r="B1877" i="13"/>
  <c r="B1921" i="13"/>
  <c r="B1960" i="13"/>
  <c r="B2005" i="13"/>
  <c r="B2041" i="13"/>
  <c r="B2085" i="13"/>
  <c r="B2126" i="13"/>
  <c r="B2160" i="13"/>
  <c r="B2192" i="13"/>
  <c r="B2231" i="13"/>
  <c r="B2271" i="13"/>
  <c r="B2305" i="13"/>
  <c r="B2341" i="13"/>
  <c r="B2374" i="13"/>
  <c r="B2415" i="13"/>
  <c r="B2450" i="13"/>
  <c r="B2485" i="13"/>
  <c r="B2519" i="13"/>
  <c r="B2560" i="13"/>
  <c r="B2594" i="13"/>
  <c r="B2630" i="13"/>
  <c r="B2664" i="13"/>
  <c r="B2705" i="13"/>
  <c r="B2739" i="13"/>
  <c r="B2775" i="13"/>
  <c r="B2809" i="13"/>
  <c r="B2848" i="13"/>
  <c r="B2882" i="13"/>
  <c r="B2916" i="13"/>
  <c r="B2946" i="13"/>
  <c r="B2978" i="13"/>
  <c r="B3007" i="13"/>
  <c r="B3039" i="13"/>
  <c r="B3067" i="13"/>
  <c r="B3098" i="13"/>
  <c r="B3127" i="13"/>
  <c r="B3154" i="13"/>
  <c r="B3186" i="13"/>
  <c r="B3214" i="13"/>
  <c r="B3245" i="13"/>
  <c r="B3274" i="13"/>
  <c r="B3301" i="13"/>
  <c r="B3333" i="13"/>
  <c r="B3359" i="13"/>
  <c r="B3390" i="13"/>
  <c r="B3421" i="13"/>
  <c r="B3448" i="13"/>
  <c r="B29" i="13"/>
  <c r="B86" i="13"/>
  <c r="B148" i="13"/>
  <c r="B203" i="13"/>
  <c r="B267" i="13"/>
  <c r="B334" i="13"/>
  <c r="B399" i="13"/>
  <c r="B458" i="13"/>
  <c r="B521" i="13"/>
  <c r="B586" i="13"/>
  <c r="B651" i="13"/>
  <c r="B705" i="13"/>
  <c r="B768" i="13"/>
  <c r="B837" i="13"/>
  <c r="B902" i="13"/>
  <c r="B960" i="13"/>
  <c r="B1023" i="13"/>
  <c r="B1079" i="13"/>
  <c r="B1148" i="13"/>
  <c r="B1207" i="13"/>
  <c r="B1272" i="13"/>
  <c r="B1332" i="13"/>
  <c r="B1397" i="13"/>
  <c r="B1450" i="13"/>
  <c r="B1505" i="13"/>
  <c r="B1553" i="13"/>
  <c r="B1611" i="13"/>
  <c r="B1668" i="13"/>
  <c r="B1721" i="13"/>
  <c r="B1779" i="13"/>
  <c r="B1831" i="13"/>
  <c r="B1890" i="13"/>
  <c r="B1936" i="13"/>
  <c r="B1986" i="13"/>
  <c r="B2034" i="13"/>
  <c r="B2089" i="13"/>
  <c r="B2134" i="13"/>
  <c r="B2179" i="13"/>
  <c r="B2224" i="13"/>
  <c r="B2272" i="13"/>
  <c r="B2309" i="13"/>
  <c r="B2356" i="13"/>
  <c r="B2398" i="13"/>
  <c r="B2442" i="13"/>
  <c r="B2490" i="13"/>
  <c r="B2537" i="13"/>
  <c r="B2576" i="13"/>
  <c r="B2619" i="13"/>
  <c r="B2666" i="13"/>
  <c r="B2711" i="13"/>
  <c r="B2755" i="13"/>
  <c r="B2801" i="13"/>
  <c r="B2851" i="13"/>
  <c r="B2892" i="13"/>
  <c r="B2925" i="13"/>
  <c r="B2966" i="13"/>
  <c r="B3002" i="13"/>
  <c r="B3044" i="13"/>
  <c r="B3078" i="13"/>
  <c r="B3111" i="13"/>
  <c r="B3145" i="13"/>
  <c r="B3174" i="13"/>
  <c r="B3208" i="13"/>
  <c r="B3246" i="13"/>
  <c r="B3277" i="13"/>
  <c r="B3311" i="13"/>
  <c r="B3346" i="13"/>
  <c r="B3379" i="13"/>
  <c r="B3412" i="13"/>
  <c r="B3445" i="13"/>
  <c r="B3479" i="13"/>
  <c r="B3507" i="13"/>
  <c r="B3535" i="13"/>
  <c r="B3566" i="13"/>
  <c r="B3593" i="13"/>
  <c r="B3624" i="13"/>
  <c r="B3651" i="13"/>
  <c r="B3678" i="13"/>
  <c r="B3711" i="13"/>
  <c r="B3738" i="13"/>
  <c r="B3769" i="13"/>
  <c r="B3796" i="13"/>
  <c r="B3823" i="13"/>
  <c r="B3858" i="13"/>
  <c r="B3884" i="13"/>
  <c r="B3915" i="13"/>
  <c r="B3941" i="13"/>
  <c r="B3971" i="13"/>
  <c r="B3994" i="13"/>
  <c r="B4019" i="13"/>
  <c r="B4044" i="13"/>
  <c r="B4069" i="13"/>
  <c r="B4094" i="13"/>
  <c r="B4121" i="13"/>
  <c r="B4146" i="13"/>
  <c r="B4171" i="13"/>
  <c r="B4198" i="13"/>
  <c r="B4221" i="13"/>
  <c r="B4248" i="13"/>
  <c r="B4274" i="13"/>
  <c r="B4299" i="13"/>
  <c r="B4326" i="13"/>
  <c r="B4349" i="13"/>
  <c r="B4376" i="13"/>
  <c r="B4399" i="13"/>
  <c r="B4428" i="13"/>
  <c r="B4453" i="13"/>
  <c r="B4475" i="13"/>
  <c r="B4501" i="13"/>
  <c r="B4523" i="13"/>
  <c r="B4547" i="13"/>
  <c r="B4569" i="13"/>
  <c r="B4597" i="13"/>
  <c r="B4619" i="13"/>
  <c r="B4643" i="13"/>
  <c r="B4667" i="13"/>
  <c r="B4691" i="13"/>
  <c r="B4713" i="13"/>
  <c r="B4739" i="13"/>
  <c r="B4763" i="13"/>
  <c r="B4787" i="13"/>
  <c r="B4811" i="13"/>
  <c r="B4835" i="13"/>
  <c r="B4857" i="13"/>
  <c r="B4879" i="13"/>
  <c r="B4905" i="13"/>
  <c r="B4931" i="13"/>
  <c r="B4953" i="13"/>
  <c r="B4979" i="13"/>
  <c r="B5001" i="13"/>
  <c r="B5023" i="13"/>
  <c r="B5049" i="13"/>
  <c r="B5071" i="13"/>
  <c r="B5097" i="13"/>
  <c r="B30" i="13"/>
  <c r="B87" i="13"/>
  <c r="B155" i="13"/>
  <c r="B206" i="13"/>
  <c r="B285" i="13"/>
  <c r="B335" i="13"/>
  <c r="B405" i="13"/>
  <c r="B459" i="13"/>
  <c r="B524" i="13"/>
  <c r="B587" i="13"/>
  <c r="B655" i="13"/>
  <c r="B709" i="13"/>
  <c r="B769" i="13"/>
  <c r="B846" i="13"/>
  <c r="B903" i="13"/>
  <c r="B961" i="13"/>
  <c r="B1024" i="13"/>
  <c r="B1097" i="13"/>
  <c r="B1160" i="13"/>
  <c r="B1212" i="13"/>
  <c r="B1275" i="13"/>
  <c r="B1334" i="13"/>
  <c r="B1401" i="13"/>
  <c r="B1451" i="13"/>
  <c r="B1506" i="13"/>
  <c r="B1557" i="13"/>
  <c r="B1614" i="13"/>
  <c r="B1670" i="13"/>
  <c r="B1722" i="13"/>
  <c r="B1780" i="13"/>
  <c r="B1835" i="13"/>
  <c r="B1894" i="13"/>
  <c r="B1940" i="13"/>
  <c r="B1987" i="13"/>
  <c r="B2036" i="13"/>
  <c r="B2091" i="13"/>
  <c r="B2136" i="13"/>
  <c r="B2181" i="13"/>
  <c r="B2225" i="13"/>
  <c r="B2273" i="13"/>
  <c r="B2310" i="13"/>
  <c r="B2357" i="13"/>
  <c r="B2399" i="13"/>
  <c r="B2451" i="13"/>
  <c r="B2491" i="13"/>
  <c r="B2538" i="13"/>
  <c r="B2580" i="13"/>
  <c r="B2622" i="13"/>
  <c r="B2675" i="13"/>
  <c r="B2712" i="13"/>
  <c r="B2756" i="13"/>
  <c r="B2802" i="13"/>
  <c r="B2852" i="13"/>
  <c r="B2893" i="13"/>
  <c r="B2933" i="13"/>
  <c r="B2967" i="13"/>
  <c r="B3010" i="13"/>
  <c r="B3045" i="13"/>
  <c r="B3079" i="13"/>
  <c r="B3112" i="13"/>
  <c r="B3146" i="13"/>
  <c r="B3175" i="13"/>
  <c r="B3213" i="13"/>
  <c r="B3247" i="13"/>
  <c r="B3278" i="13"/>
  <c r="B3314" i="13"/>
  <c r="B3350" i="13"/>
  <c r="B3380" i="13"/>
  <c r="B3413" i="13"/>
  <c r="B3447" i="13"/>
  <c r="B3480" i="13"/>
  <c r="B3508" i="13"/>
  <c r="B3538" i="13"/>
  <c r="B3567" i="13"/>
  <c r="B3594" i="13"/>
  <c r="B3625" i="13"/>
  <c r="B3653" i="13"/>
  <c r="B3683" i="13"/>
  <c r="B3714" i="13"/>
  <c r="B3739" i="13"/>
  <c r="B3770" i="13"/>
  <c r="B3797" i="13"/>
  <c r="B3830" i="13"/>
  <c r="B3860" i="13"/>
  <c r="B3885" i="13"/>
  <c r="B3916" i="13"/>
  <c r="B3942" i="13"/>
  <c r="B3972" i="13"/>
  <c r="B3995" i="13"/>
  <c r="B4020" i="13"/>
  <c r="B4045" i="13"/>
  <c r="B4072" i="13"/>
  <c r="B4099" i="13"/>
  <c r="B4122" i="13"/>
  <c r="B4147" i="13"/>
  <c r="B4172" i="13"/>
  <c r="B4199" i="13"/>
  <c r="B4222" i="13"/>
  <c r="B4250" i="13"/>
  <c r="B4275" i="13"/>
  <c r="B4302" i="13"/>
  <c r="B4327" i="13"/>
  <c r="B4350" i="13"/>
  <c r="B4377" i="13"/>
  <c r="B4402" i="13"/>
  <c r="B4429" i="13"/>
  <c r="B4454" i="13"/>
  <c r="B4476" i="13"/>
  <c r="B4502" i="13"/>
  <c r="B4524" i="13"/>
  <c r="B4548" i="13"/>
  <c r="B4574" i="13"/>
  <c r="B4598" i="13"/>
  <c r="B4620" i="13"/>
  <c r="B4644" i="13"/>
  <c r="B4668" i="13"/>
  <c r="B4692" i="13"/>
  <c r="B4714" i="13"/>
  <c r="B4742" i="13"/>
  <c r="B4764" i="13"/>
  <c r="B4788" i="13"/>
  <c r="B4812" i="13"/>
  <c r="B4836" i="13"/>
  <c r="B4858" i="13"/>
  <c r="B4882" i="13"/>
  <c r="B4908" i="13"/>
  <c r="B4932" i="13"/>
  <c r="B4954" i="13"/>
  <c r="B4980" i="13"/>
  <c r="B5002" i="13"/>
  <c r="B5026" i="13"/>
  <c r="B5050" i="13"/>
  <c r="B5076" i="13"/>
  <c r="B5098" i="13"/>
  <c r="B31" i="13"/>
  <c r="B92" i="13"/>
  <c r="B156" i="13"/>
  <c r="B207" i="13"/>
  <c r="B286" i="13"/>
  <c r="B337" i="13"/>
  <c r="B408" i="13"/>
  <c r="B462" i="13"/>
  <c r="B536" i="13"/>
  <c r="B597" i="13"/>
  <c r="B660" i="13"/>
  <c r="B710" i="13"/>
  <c r="B775" i="13"/>
  <c r="B847" i="13"/>
  <c r="B907" i="13"/>
  <c r="B970" i="13"/>
  <c r="B1025" i="13"/>
  <c r="B1099" i="13"/>
  <c r="B1161" i="13"/>
  <c r="B1214" i="13"/>
  <c r="B1276" i="13"/>
  <c r="B1350" i="13"/>
  <c r="B1402" i="13"/>
  <c r="B1457" i="13"/>
  <c r="B1511" i="13"/>
  <c r="B1561" i="13"/>
  <c r="B1625" i="13"/>
  <c r="B1678" i="13"/>
  <c r="B1726" i="13"/>
  <c r="B1781" i="13"/>
  <c r="B1841" i="13"/>
  <c r="B1895" i="13"/>
  <c r="B1941" i="13"/>
  <c r="B1995" i="13"/>
  <c r="B2043" i="13"/>
  <c r="B2097" i="13"/>
  <c r="B2137" i="13"/>
  <c r="B2182" i="13"/>
  <c r="B2226" i="13"/>
  <c r="B2274" i="13"/>
  <c r="B2318" i="13"/>
  <c r="B2358" i="13"/>
  <c r="B2400" i="13"/>
  <c r="B2452" i="13"/>
  <c r="B2498" i="13"/>
  <c r="B2539" i="13"/>
  <c r="B2581" i="13"/>
  <c r="B2631" i="13"/>
  <c r="B2676" i="13"/>
  <c r="B2713" i="13"/>
  <c r="B2760" i="13"/>
  <c r="B2804" i="13"/>
  <c r="B2853" i="13"/>
  <c r="B2894" i="13"/>
  <c r="B2934" i="13"/>
  <c r="B2968" i="13"/>
  <c r="B3016" i="13"/>
  <c r="B3046" i="13"/>
  <c r="B3080" i="13"/>
  <c r="B3113" i="13"/>
  <c r="B3147" i="13"/>
  <c r="B3177" i="13"/>
  <c r="B3218" i="13"/>
  <c r="B3251" i="13"/>
  <c r="B3279" i="13"/>
  <c r="B3317" i="13"/>
  <c r="B3351" i="13"/>
  <c r="B3382" i="13"/>
  <c r="B3415" i="13"/>
  <c r="B3454" i="13"/>
  <c r="B3481" i="13"/>
  <c r="B3510" i="13"/>
  <c r="B3539" i="13"/>
  <c r="B3570" i="13"/>
  <c r="B3598" i="13"/>
  <c r="B3626" i="13"/>
  <c r="B3654" i="13"/>
  <c r="B3686" i="13"/>
  <c r="B3715" i="13"/>
  <c r="B3740" i="13"/>
  <c r="B3771" i="13"/>
  <c r="B3799" i="13"/>
  <c r="B3832" i="13"/>
  <c r="B3861" i="13"/>
  <c r="B3886" i="13"/>
  <c r="B3917" i="13"/>
  <c r="B3946" i="13"/>
  <c r="B3973" i="13"/>
  <c r="B3996" i="13"/>
  <c r="B4021" i="13"/>
  <c r="B4046" i="13"/>
  <c r="B4073" i="13"/>
  <c r="B4100" i="13"/>
  <c r="B4123" i="13"/>
  <c r="B4148" i="13"/>
  <c r="B4173" i="13"/>
  <c r="B4200" i="13"/>
  <c r="B4228" i="13"/>
  <c r="B4251" i="13"/>
  <c r="B4276" i="13"/>
  <c r="B4303" i="13"/>
  <c r="B4328" i="13"/>
  <c r="B4355" i="13"/>
  <c r="B4378" i="13"/>
  <c r="B4403" i="13"/>
  <c r="B4430" i="13"/>
  <c r="B4455" i="13"/>
  <c r="B4477" i="13"/>
  <c r="B4503" i="13"/>
  <c r="B4525" i="13"/>
  <c r="B4549" i="13"/>
  <c r="B4575" i="13"/>
  <c r="B4599" i="13"/>
  <c r="B4621" i="13"/>
  <c r="B4647" i="13"/>
  <c r="B4669" i="13"/>
  <c r="B4693" i="13"/>
  <c r="B4715" i="13"/>
  <c r="B4743" i="13"/>
  <c r="B4765" i="13"/>
  <c r="B4789" i="13"/>
  <c r="B4813" i="13"/>
  <c r="B4837" i="13"/>
  <c r="B4859" i="13"/>
  <c r="B4885" i="13"/>
  <c r="B4909" i="13"/>
  <c r="B4933" i="13"/>
  <c r="B4957" i="13"/>
  <c r="B4981" i="13"/>
  <c r="B5003" i="13"/>
  <c r="B5027" i="13"/>
  <c r="B5051" i="13"/>
  <c r="B5077" i="13"/>
  <c r="B5099" i="13"/>
  <c r="B32" i="13"/>
  <c r="B93" i="13"/>
  <c r="B158" i="13"/>
  <c r="B218" i="13"/>
  <c r="B287" i="13"/>
  <c r="B352" i="13"/>
  <c r="B409" i="13"/>
  <c r="B463" i="13"/>
  <c r="B537" i="13"/>
  <c r="B599" i="13"/>
  <c r="B661" i="13"/>
  <c r="B725" i="13"/>
  <c r="B792" i="13"/>
  <c r="B848" i="13"/>
  <c r="B908" i="13"/>
  <c r="B971" i="13"/>
  <c r="B1033" i="13"/>
  <c r="B1104" i="13"/>
  <c r="B1163" i="13"/>
  <c r="B1226" i="13"/>
  <c r="B1281" i="13"/>
  <c r="B1352" i="13"/>
  <c r="B1403" i="13"/>
  <c r="B1459" i="13"/>
  <c r="B1512" i="13"/>
  <c r="B1574" i="13"/>
  <c r="B1626" i="13"/>
  <c r="B1682" i="13"/>
  <c r="B1727" i="13"/>
  <c r="B1786" i="13"/>
  <c r="B1842" i="13"/>
  <c r="B1896" i="13"/>
  <c r="B1942" i="13"/>
  <c r="B1998" i="13"/>
  <c r="B2053" i="13"/>
  <c r="B2098" i="13"/>
  <c r="B36" i="13"/>
  <c r="B119" i="13"/>
  <c r="B199" i="13"/>
  <c r="B288" i="13"/>
  <c r="B364" i="13"/>
  <c r="B440" i="13"/>
  <c r="B538" i="13"/>
  <c r="B615" i="13"/>
  <c r="B700" i="13"/>
  <c r="B793" i="13"/>
  <c r="B869" i="13"/>
  <c r="B943" i="13"/>
  <c r="B1039" i="13"/>
  <c r="B1111" i="13"/>
  <c r="B1201" i="13"/>
  <c r="B1286" i="13"/>
  <c r="B1367" i="13"/>
  <c r="B1432" i="13"/>
  <c r="B1513" i="13"/>
  <c r="B1585" i="13"/>
  <c r="B1652" i="13"/>
  <c r="B1732" i="13"/>
  <c r="B1808" i="13"/>
  <c r="B1867" i="13"/>
  <c r="B1943" i="13"/>
  <c r="B2009" i="13"/>
  <c r="B2070" i="13"/>
  <c r="B2138" i="13"/>
  <c r="B2198" i="13"/>
  <c r="B2248" i="13"/>
  <c r="B2299" i="13"/>
  <c r="B2354" i="13"/>
  <c r="B2418" i="13"/>
  <c r="B2468" i="13"/>
  <c r="B2520" i="13"/>
  <c r="B2571" i="13"/>
  <c r="B2634" i="13"/>
  <c r="B2687" i="13"/>
  <c r="B2742" i="13"/>
  <c r="B2794" i="13"/>
  <c r="B2855" i="13"/>
  <c r="B2900" i="13"/>
  <c r="B2952" i="13"/>
  <c r="B2998" i="13"/>
  <c r="B3043" i="13"/>
  <c r="B3086" i="13"/>
  <c r="B3128" i="13"/>
  <c r="B3167" i="13"/>
  <c r="B3206" i="13"/>
  <c r="B3254" i="13"/>
  <c r="B3293" i="13"/>
  <c r="B3334" i="13"/>
  <c r="B3373" i="13"/>
  <c r="B3420" i="13"/>
  <c r="B3460" i="13"/>
  <c r="B3496" i="13"/>
  <c r="B3528" i="13"/>
  <c r="B3562" i="13"/>
  <c r="B3604" i="13"/>
  <c r="B3638" i="13"/>
  <c r="B3672" i="13"/>
  <c r="B3705" i="13"/>
  <c r="B3748" i="13"/>
  <c r="B3782" i="13"/>
  <c r="B3815" i="13"/>
  <c r="B3849" i="13"/>
  <c r="B3892" i="13"/>
  <c r="B3925" i="13"/>
  <c r="B3957" i="13"/>
  <c r="B3990" i="13"/>
  <c r="B4018" i="13"/>
  <c r="B4053" i="13"/>
  <c r="B4084" i="13"/>
  <c r="B4114" i="13"/>
  <c r="B4142" i="13"/>
  <c r="B4180" i="13"/>
  <c r="B4210" i="13"/>
  <c r="B4238" i="13"/>
  <c r="B4268" i="13"/>
  <c r="B4306" i="13"/>
  <c r="B4332" i="13"/>
  <c r="B4364" i="13"/>
  <c r="B4395" i="13"/>
  <c r="B4423" i="13"/>
  <c r="B4458" i="13"/>
  <c r="B4487" i="13"/>
  <c r="B4516" i="13"/>
  <c r="B4543" i="13"/>
  <c r="B4579" i="13"/>
  <c r="B4604" i="13"/>
  <c r="B4633" i="13"/>
  <c r="B4662" i="13"/>
  <c r="B4694" i="13"/>
  <c r="B4725" i="13"/>
  <c r="B4750" i="13"/>
  <c r="B4779" i="13"/>
  <c r="B4808" i="13"/>
  <c r="B4840" i="13"/>
  <c r="B4871" i="13"/>
  <c r="B4898" i="13"/>
  <c r="B4925" i="13"/>
  <c r="B4959" i="13"/>
  <c r="B4986" i="13"/>
  <c r="B5017" i="13"/>
  <c r="B5044" i="13"/>
  <c r="B5078" i="13"/>
  <c r="B5107" i="13"/>
  <c r="B126" i="13"/>
  <c r="B127" i="13"/>
  <c r="B232" i="13"/>
  <c r="B391" i="13"/>
  <c r="B559" i="13"/>
  <c r="B727" i="13"/>
  <c r="B893" i="13"/>
  <c r="B1061" i="13"/>
  <c r="B1231" i="13"/>
  <c r="B1378" i="13"/>
  <c r="B1538" i="13"/>
  <c r="B1604" i="13"/>
  <c r="B1758" i="13"/>
  <c r="B1899" i="13"/>
  <c r="B2030" i="13"/>
  <c r="B2154" i="13"/>
  <c r="B2255" i="13"/>
  <c r="B2377" i="13"/>
  <c r="B2475" i="13"/>
  <c r="B2646" i="13"/>
  <c r="B2754" i="13"/>
  <c r="B2869" i="13"/>
  <c r="B2964" i="13"/>
  <c r="B3018" i="13"/>
  <c r="B3099" i="13"/>
  <c r="B3183" i="13"/>
  <c r="B3259" i="13"/>
  <c r="B3342" i="13"/>
  <c r="B3428" i="13"/>
  <c r="B3502" i="13"/>
  <c r="B3612" i="13"/>
  <c r="B3687" i="13"/>
  <c r="B3756" i="13"/>
  <c r="B3822" i="13"/>
  <c r="B3900" i="13"/>
  <c r="B3963" i="13"/>
  <c r="B4030" i="13"/>
  <c r="B4089" i="13"/>
  <c r="B4124" i="13"/>
  <c r="B4185" i="13"/>
  <c r="B4247" i="13"/>
  <c r="B4311" i="13"/>
  <c r="B4374" i="13"/>
  <c r="B4437" i="13"/>
  <c r="B4494" i="13"/>
  <c r="B4557" i="13"/>
  <c r="B4613" i="13"/>
  <c r="B4674" i="13"/>
  <c r="B4730" i="13"/>
  <c r="B4793" i="13"/>
  <c r="B4851" i="13"/>
  <c r="B4910" i="13"/>
  <c r="B4966" i="13"/>
  <c r="B4997" i="13"/>
  <c r="B5058" i="13"/>
  <c r="B2" i="13"/>
  <c r="B37" i="13"/>
  <c r="B120" i="13"/>
  <c r="B200" i="13"/>
  <c r="B292" i="13"/>
  <c r="B365" i="13"/>
  <c r="B454" i="13"/>
  <c r="B540" i="13"/>
  <c r="B619" i="13"/>
  <c r="B701" i="13"/>
  <c r="B794" i="13"/>
  <c r="B871" i="13"/>
  <c r="B949" i="13"/>
  <c r="B1041" i="13"/>
  <c r="B1116" i="13"/>
  <c r="B1204" i="13"/>
  <c r="B1297" i="13"/>
  <c r="B1368" i="13"/>
  <c r="B1433" i="13"/>
  <c r="B1514" i="13"/>
  <c r="B1586" i="13"/>
  <c r="B1659" i="13"/>
  <c r="B1733" i="13"/>
  <c r="B1809" i="13"/>
  <c r="B1870" i="13"/>
  <c r="B1954" i="13"/>
  <c r="B2016" i="13"/>
  <c r="B2079" i="13"/>
  <c r="B2143" i="13"/>
  <c r="B2199" i="13"/>
  <c r="B2249" i="13"/>
  <c r="B2306" i="13"/>
  <c r="B2366" i="13"/>
  <c r="B2419" i="13"/>
  <c r="B2470" i="13"/>
  <c r="B2523" i="13"/>
  <c r="B2574" i="13"/>
  <c r="B2638" i="13"/>
  <c r="B2688" i="13"/>
  <c r="B2746" i="13"/>
  <c r="B2795" i="13"/>
  <c r="B2856" i="13"/>
  <c r="B2904" i="13"/>
  <c r="B2953" i="13"/>
  <c r="B2999" i="13"/>
  <c r="B3047" i="13"/>
  <c r="B3090" i="13"/>
  <c r="B3129" i="13"/>
  <c r="B3170" i="13"/>
  <c r="B3207" i="13"/>
  <c r="B3255" i="13"/>
  <c r="B3294" i="13"/>
  <c r="B3335" i="13"/>
  <c r="B3374" i="13"/>
  <c r="B3422" i="13"/>
  <c r="B3461" i="13"/>
  <c r="B3497" i="13"/>
  <c r="B3530" i="13"/>
  <c r="B3571" i="13"/>
  <c r="B3605" i="13"/>
  <c r="B3642" i="13"/>
  <c r="B3674" i="13"/>
  <c r="B3710" i="13"/>
  <c r="B3750" i="13"/>
  <c r="B3784" i="13"/>
  <c r="B3817" i="13"/>
  <c r="B3853" i="13"/>
  <c r="B3894" i="13"/>
  <c r="B3927" i="13"/>
  <c r="B3958" i="13"/>
  <c r="B3991" i="13"/>
  <c r="B4022" i="13"/>
  <c r="B4054" i="13"/>
  <c r="B4085" i="13"/>
  <c r="B4117" i="13"/>
  <c r="B4143" i="13"/>
  <c r="B4181" i="13"/>
  <c r="B4211" i="13"/>
  <c r="B4239" i="13"/>
  <c r="B4269" i="13"/>
  <c r="B4307" i="13"/>
  <c r="B4335" i="13"/>
  <c r="B4365" i="13"/>
  <c r="B4396" i="13"/>
  <c r="B4431" i="13"/>
  <c r="B4459" i="13"/>
  <c r="B4490" i="13"/>
  <c r="B4519" i="13"/>
  <c r="B4546" i="13"/>
  <c r="B4580" i="13"/>
  <c r="B4605" i="13"/>
  <c r="B4636" i="13"/>
  <c r="B4665" i="13"/>
  <c r="B4695" i="13"/>
  <c r="B4726" i="13"/>
  <c r="B4751" i="13"/>
  <c r="B4782" i="13"/>
  <c r="B4814" i="13"/>
  <c r="B4841" i="13"/>
  <c r="B4872" i="13"/>
  <c r="B4899" i="13"/>
  <c r="B4930" i="13"/>
  <c r="B4962" i="13"/>
  <c r="B4987" i="13"/>
  <c r="B5018" i="13"/>
  <c r="B5045" i="13"/>
  <c r="B5079" i="13"/>
  <c r="B5108" i="13"/>
  <c r="B202" i="13"/>
  <c r="B230" i="13"/>
  <c r="B301" i="13"/>
  <c r="B384" i="13"/>
  <c r="B471" i="13"/>
  <c r="B558" i="13"/>
  <c r="B638" i="13"/>
  <c r="B726" i="13"/>
  <c r="B805" i="13"/>
  <c r="B874" i="13"/>
  <c r="B974" i="13"/>
  <c r="B1057" i="13"/>
  <c r="B1128" i="13"/>
  <c r="B1230" i="13"/>
  <c r="B1310" i="13"/>
  <c r="B1377" i="13"/>
  <c r="B1461" i="13"/>
  <c r="B1537" i="13"/>
  <c r="B1603" i="13"/>
  <c r="B1683" i="13"/>
  <c r="B1754" i="13"/>
  <c r="B1814" i="13"/>
  <c r="B1897" i="13"/>
  <c r="B1968" i="13"/>
  <c r="B2027" i="13"/>
  <c r="B2102" i="13"/>
  <c r="B2153" i="13"/>
  <c r="B2208" i="13"/>
  <c r="B2254" i="13"/>
  <c r="B2322" i="13"/>
  <c r="B2371" i="13"/>
  <c r="B2425" i="13"/>
  <c r="B2474" i="13"/>
  <c r="B2536" i="13"/>
  <c r="B2596" i="13"/>
  <c r="B2645" i="13"/>
  <c r="B2691" i="13"/>
  <c r="B2751" i="13"/>
  <c r="B2811" i="13"/>
  <c r="B2868" i="13"/>
  <c r="B2917" i="13"/>
  <c r="B2962" i="13"/>
  <c r="B3017" i="13"/>
  <c r="B3052" i="13"/>
  <c r="B3094" i="13"/>
  <c r="B3134" i="13"/>
  <c r="B3173" i="13"/>
  <c r="B3224" i="13"/>
  <c r="B3258" i="13"/>
  <c r="B3300" i="13"/>
  <c r="B3341" i="13"/>
  <c r="B3384" i="13"/>
  <c r="B3427" i="13"/>
  <c r="B3464" i="13"/>
  <c r="B3500" i="13"/>
  <c r="B3543" i="13"/>
  <c r="B3574" i="13"/>
  <c r="B3608" i="13"/>
  <c r="B3645" i="13"/>
  <c r="B3677" i="13"/>
  <c r="B3718" i="13"/>
  <c r="B3753" i="13"/>
  <c r="B3789" i="13"/>
  <c r="B3821" i="13"/>
  <c r="B3863" i="13"/>
  <c r="B3897" i="13"/>
  <c r="B3932" i="13"/>
  <c r="B3962" i="13"/>
  <c r="B3997" i="13"/>
  <c r="B4027" i="13"/>
  <c r="B4058" i="13"/>
  <c r="B4088" i="13"/>
  <c r="B4120" i="13"/>
  <c r="B4156" i="13"/>
  <c r="B4184" i="13"/>
  <c r="B4214" i="13"/>
  <c r="B4246" i="13"/>
  <c r="B4282" i="13"/>
  <c r="B4310" i="13"/>
  <c r="B4340" i="13"/>
  <c r="B4373" i="13"/>
  <c r="B4406" i="13"/>
  <c r="B4436" i="13"/>
  <c r="B4466" i="13"/>
  <c r="B4493" i="13"/>
  <c r="B4522" i="13"/>
  <c r="B4556" i="13"/>
  <c r="B4583" i="13"/>
  <c r="B4612" i="13"/>
  <c r="B4639" i="13"/>
  <c r="B4671" i="13"/>
  <c r="B4702" i="13"/>
  <c r="B4729" i="13"/>
  <c r="B4758" i="13"/>
  <c r="B4790" i="13"/>
  <c r="B4819" i="13"/>
  <c r="B4850" i="13"/>
  <c r="B4875" i="13"/>
  <c r="B4904" i="13"/>
  <c r="B4936" i="13"/>
  <c r="B4965" i="13"/>
  <c r="B4996" i="13"/>
  <c r="B5021" i="13"/>
  <c r="B5055" i="13"/>
  <c r="B5082" i="13"/>
  <c r="B5111" i="13"/>
  <c r="B136" i="13"/>
  <c r="B42" i="13"/>
  <c r="B124" i="13"/>
  <c r="B201" i="13"/>
  <c r="B293" i="13"/>
  <c r="B372" i="13"/>
  <c r="B455" i="13"/>
  <c r="B541" i="13"/>
  <c r="B620" i="13"/>
  <c r="B702" i="13"/>
  <c r="B795" i="13"/>
  <c r="B872" i="13"/>
  <c r="B957" i="13"/>
  <c r="B1049" i="13"/>
  <c r="B1125" i="13"/>
  <c r="B1205" i="13"/>
  <c r="B1305" i="13"/>
  <c r="B1370" i="13"/>
  <c r="B1441" i="13"/>
  <c r="B1524" i="13"/>
  <c r="B1587" i="13"/>
  <c r="B1662" i="13"/>
  <c r="B1742" i="13"/>
  <c r="B1812" i="13"/>
  <c r="B1887" i="13"/>
  <c r="B1955" i="13"/>
  <c r="B2024" i="13"/>
  <c r="B2080" i="13"/>
  <c r="B2144" i="13"/>
  <c r="B2206" i="13"/>
  <c r="B2250" i="13"/>
  <c r="B2307" i="13"/>
  <c r="B2367" i="13"/>
  <c r="B2420" i="13"/>
  <c r="B2471" i="13"/>
  <c r="B2526" i="13"/>
  <c r="B2584" i="13"/>
  <c r="B2639" i="13"/>
  <c r="B2689" i="13"/>
  <c r="B2747" i="13"/>
  <c r="B2799" i="13"/>
  <c r="B2857" i="13"/>
  <c r="B2906" i="13"/>
  <c r="B2957" i="13"/>
  <c r="B3000" i="13"/>
  <c r="B3049" i="13"/>
  <c r="B3091" i="13"/>
  <c r="B3130" i="13"/>
  <c r="B3171" i="13"/>
  <c r="B3219" i="13"/>
  <c r="B3256" i="13"/>
  <c r="B3295" i="13"/>
  <c r="B3336" i="13"/>
  <c r="B3375" i="13"/>
  <c r="B3423" i="13"/>
  <c r="B3462" i="13"/>
  <c r="B3498" i="13"/>
  <c r="B3531" i="13"/>
  <c r="B3572" i="13"/>
  <c r="B3606" i="13"/>
  <c r="B3643" i="13"/>
  <c r="B3675" i="13"/>
  <c r="B3716" i="13"/>
  <c r="B3751" i="13"/>
  <c r="B3787" i="13"/>
  <c r="B3818" i="13"/>
  <c r="B3854" i="13"/>
  <c r="B3895" i="13"/>
  <c r="B3928" i="13"/>
  <c r="B3959" i="13"/>
  <c r="B3992" i="13"/>
  <c r="B4025" i="13"/>
  <c r="B4055" i="13"/>
  <c r="B4086" i="13"/>
  <c r="B4118" i="13"/>
  <c r="B4149" i="13"/>
  <c r="B4182" i="13"/>
  <c r="B4212" i="13"/>
  <c r="B4242" i="13"/>
  <c r="B4270" i="13"/>
  <c r="B4308" i="13"/>
  <c r="B4338" i="13"/>
  <c r="B4366" i="13"/>
  <c r="B4397" i="13"/>
  <c r="B4434" i="13"/>
  <c r="B4460" i="13"/>
  <c r="B4491" i="13"/>
  <c r="B4520" i="13"/>
  <c r="B4552" i="13"/>
  <c r="B4581" i="13"/>
  <c r="B4606" i="13"/>
  <c r="B4637" i="13"/>
  <c r="B4666" i="13"/>
  <c r="B4698" i="13"/>
  <c r="B4727" i="13"/>
  <c r="B4754" i="13"/>
  <c r="B4783" i="13"/>
  <c r="B4815" i="13"/>
  <c r="B4844" i="13"/>
  <c r="B4873" i="13"/>
  <c r="B4900" i="13"/>
  <c r="B4934" i="13"/>
  <c r="B4963" i="13"/>
  <c r="B4990" i="13"/>
  <c r="B5019" i="13"/>
  <c r="B5046" i="13"/>
  <c r="B5080" i="13"/>
  <c r="B5109" i="13"/>
  <c r="B52" i="13"/>
  <c r="B295" i="13"/>
  <c r="B377" i="13"/>
  <c r="B457" i="13"/>
  <c r="B543" i="13"/>
  <c r="B621" i="13"/>
  <c r="B704" i="13"/>
  <c r="B801" i="13"/>
  <c r="B873" i="13"/>
  <c r="B958" i="13"/>
  <c r="B1056" i="13"/>
  <c r="B1126" i="13"/>
  <c r="B1206" i="13"/>
  <c r="B1307" i="13"/>
  <c r="B1371" i="13"/>
  <c r="B1447" i="13"/>
  <c r="B1536" i="13"/>
  <c r="B1599" i="13"/>
  <c r="B1667" i="13"/>
  <c r="B1753" i="13"/>
  <c r="B1813" i="13"/>
  <c r="B1888" i="13"/>
  <c r="B1956" i="13"/>
  <c r="B2025" i="13"/>
  <c r="B2086" i="13"/>
  <c r="B2150" i="13"/>
  <c r="B2207" i="13"/>
  <c r="B2251" i="13"/>
  <c r="B2308" i="13"/>
  <c r="B2370" i="13"/>
  <c r="B2421" i="13"/>
  <c r="B2473" i="13"/>
  <c r="B2534" i="13"/>
  <c r="B2585" i="13"/>
  <c r="B2644" i="13"/>
  <c r="B2690" i="13"/>
  <c r="B2750" i="13"/>
  <c r="B2810" i="13"/>
  <c r="B2858" i="13"/>
  <c r="B2910" i="13"/>
  <c r="B2958" i="13"/>
  <c r="B3001" i="13"/>
  <c r="B3050" i="13"/>
  <c r="B3092" i="13"/>
  <c r="B3131" i="13"/>
  <c r="B3172" i="13"/>
  <c r="B3220" i="13"/>
  <c r="B3257" i="13"/>
  <c r="B3298" i="13"/>
  <c r="B3337" i="13"/>
  <c r="B3383" i="13"/>
  <c r="B3426" i="13"/>
  <c r="B3463" i="13"/>
  <c r="B3499" i="13"/>
  <c r="B3532" i="13"/>
  <c r="B3573" i="13"/>
  <c r="B3607" i="13"/>
  <c r="B3644" i="13"/>
  <c r="B3676" i="13"/>
  <c r="B3717" i="13"/>
  <c r="B3752" i="13"/>
  <c r="B3788" i="13"/>
  <c r="B3820" i="13"/>
  <c r="B3862" i="13"/>
  <c r="B3896" i="13"/>
  <c r="B3929" i="13"/>
  <c r="B3960" i="13"/>
  <c r="B3993" i="13"/>
  <c r="B4026" i="13"/>
  <c r="B4056" i="13"/>
  <c r="B4087" i="13"/>
  <c r="B4119" i="13"/>
  <c r="B4150" i="13"/>
  <c r="B4183" i="13"/>
  <c r="B4213" i="13"/>
  <c r="B4245" i="13"/>
  <c r="B4277" i="13"/>
  <c r="B4309" i="13"/>
  <c r="B4339" i="13"/>
  <c r="B4370" i="13"/>
  <c r="B4398" i="13"/>
  <c r="B4435" i="13"/>
  <c r="B4463" i="13"/>
  <c r="B4492" i="13"/>
  <c r="B4521" i="13"/>
  <c r="B4555" i="13"/>
  <c r="B4582" i="13"/>
  <c r="B4611" i="13"/>
  <c r="B4638" i="13"/>
  <c r="B4670" i="13"/>
  <c r="B4701" i="13"/>
  <c r="B4728" i="13"/>
  <c r="B4757" i="13"/>
  <c r="B4786" i="13"/>
  <c r="B4818" i="13"/>
  <c r="B4847" i="13"/>
  <c r="B4874" i="13"/>
  <c r="B4903" i="13"/>
  <c r="B4935" i="13"/>
  <c r="B4964" i="13"/>
  <c r="B4995" i="13"/>
  <c r="B5020" i="13"/>
  <c r="B5054" i="13"/>
  <c r="B5081" i="13"/>
  <c r="B5110" i="13"/>
  <c r="B53" i="13"/>
  <c r="B54" i="13"/>
  <c r="B305" i="13"/>
  <c r="B490" i="13"/>
  <c r="B639" i="13"/>
  <c r="B807" i="13"/>
  <c r="B976" i="13"/>
  <c r="B1135" i="13"/>
  <c r="B1311" i="13"/>
  <c r="B1462" i="13"/>
  <c r="B1685" i="13"/>
  <c r="B1816" i="13"/>
  <c r="B1969" i="13"/>
  <c r="B2103" i="13"/>
  <c r="B2210" i="13"/>
  <c r="B2324" i="13"/>
  <c r="B2426" i="13"/>
  <c r="B2542" i="13"/>
  <c r="B2597" i="13"/>
  <c r="B2706" i="13"/>
  <c r="B2814" i="13"/>
  <c r="B2918" i="13"/>
  <c r="B3058" i="13"/>
  <c r="B3141" i="13"/>
  <c r="B3225" i="13"/>
  <c r="B3302" i="13"/>
  <c r="B3386" i="13"/>
  <c r="B3465" i="13"/>
  <c r="B3544" i="13"/>
  <c r="B3577" i="13"/>
  <c r="B3646" i="13"/>
  <c r="B3720" i="13"/>
  <c r="B3790" i="13"/>
  <c r="B3864" i="13"/>
  <c r="B3933" i="13"/>
  <c r="B3998" i="13"/>
  <c r="B4061" i="13"/>
  <c r="B4157" i="13"/>
  <c r="B4215" i="13"/>
  <c r="B4283" i="13"/>
  <c r="B4341" i="13"/>
  <c r="B4409" i="13"/>
  <c r="B4467" i="13"/>
  <c r="B4526" i="13"/>
  <c r="B4584" i="13"/>
  <c r="B4642" i="13"/>
  <c r="B4703" i="13"/>
  <c r="B4759" i="13"/>
  <c r="B4820" i="13"/>
  <c r="B4876" i="13"/>
  <c r="B4939" i="13"/>
  <c r="B5022" i="13"/>
  <c r="B5085" i="13"/>
  <c r="B140" i="13"/>
  <c r="B393" i="13"/>
  <c r="B491" i="13"/>
  <c r="B560" i="13"/>
  <c r="B640" i="13"/>
  <c r="B741" i="13"/>
  <c r="B813" i="13"/>
  <c r="B896" i="13"/>
  <c r="B977" i="13"/>
  <c r="B1063" i="13"/>
  <c r="B1146" i="13"/>
  <c r="B1232" i="13"/>
  <c r="B1312" i="13"/>
  <c r="B1379" i="13"/>
  <c r="B1465" i="13"/>
  <c r="B1539" i="13"/>
  <c r="B1606" i="13"/>
  <c r="B1686" i="13"/>
  <c r="B1759" i="13"/>
  <c r="B1823" i="13"/>
  <c r="B1902" i="13"/>
  <c r="B1972" i="13"/>
  <c r="B2031" i="13"/>
  <c r="B2104" i="13"/>
  <c r="B2161" i="13"/>
  <c r="B2211" i="13"/>
  <c r="B2262" i="13"/>
  <c r="B2325" i="13"/>
  <c r="B2378" i="13"/>
  <c r="B2430" i="13"/>
  <c r="B2487" i="13"/>
  <c r="B2543" i="13"/>
  <c r="B2598" i="13"/>
  <c r="B2651" i="13"/>
  <c r="B2707" i="13"/>
  <c r="B2762" i="13"/>
  <c r="B2821" i="13"/>
  <c r="B2870" i="13"/>
  <c r="B2919" i="13"/>
  <c r="B2965" i="13"/>
  <c r="B3019" i="13"/>
  <c r="B3061" i="13"/>
  <c r="B3100" i="13"/>
  <c r="B3142" i="13"/>
  <c r="B3189" i="13"/>
  <c r="B3226" i="13"/>
  <c r="B3267" i="13"/>
  <c r="B3308" i="13"/>
  <c r="B3352" i="13"/>
  <c r="B3395" i="13"/>
  <c r="B3433" i="13"/>
  <c r="B3469" i="13"/>
  <c r="B3503" i="13"/>
  <c r="B3546" i="13"/>
  <c r="B3579" i="13"/>
  <c r="B3613" i="13"/>
  <c r="B3647" i="13"/>
  <c r="B3689" i="13"/>
  <c r="B3723" i="13"/>
  <c r="B3757" i="13"/>
  <c r="B3791" i="13"/>
  <c r="B3833" i="13"/>
  <c r="B3865" i="13"/>
  <c r="B3901" i="13"/>
  <c r="B3934" i="13"/>
  <c r="B3966" i="13"/>
  <c r="B3999" i="13"/>
  <c r="B4031" i="13"/>
  <c r="B4062" i="13"/>
  <c r="B4092" i="13"/>
  <c r="B4125" i="13"/>
  <c r="B4158" i="13"/>
  <c r="B4186" i="13"/>
  <c r="B4218" i="13"/>
  <c r="B4252" i="13"/>
  <c r="B4284" i="13"/>
  <c r="B57" i="13"/>
  <c r="B185" i="13"/>
  <c r="B325" i="13"/>
  <c r="B492" i="13"/>
  <c r="B608" i="13"/>
  <c r="B757" i="13"/>
  <c r="B913" i="13"/>
  <c r="B1069" i="13"/>
  <c r="B1200" i="13"/>
  <c r="B1359" i="13"/>
  <c r="B1488" i="13"/>
  <c r="B1632" i="13"/>
  <c r="B1760" i="13"/>
  <c r="B1864" i="13"/>
  <c r="B2000" i="13"/>
  <c r="B2116" i="13"/>
  <c r="B2213" i="13"/>
  <c r="B2296" i="13"/>
  <c r="B2395" i="13"/>
  <c r="B2507" i="13"/>
  <c r="B2608" i="13"/>
  <c r="B2709" i="13"/>
  <c r="B2785" i="13"/>
  <c r="B2891" i="13"/>
  <c r="B2984" i="13"/>
  <c r="B3063" i="13"/>
  <c r="B3126" i="13"/>
  <c r="B3198" i="13"/>
  <c r="B3276" i="13"/>
  <c r="B3355" i="13"/>
  <c r="B3434" i="13"/>
  <c r="B3487" i="13"/>
  <c r="B3554" i="13"/>
  <c r="B3623" i="13"/>
  <c r="B3692" i="13"/>
  <c r="B3746" i="13"/>
  <c r="B3812" i="13"/>
  <c r="B3878" i="13"/>
  <c r="B3940" i="13"/>
  <c r="B4002" i="13"/>
  <c r="B4047" i="13"/>
  <c r="B4106" i="13"/>
  <c r="B4164" i="13"/>
  <c r="B4220" i="13"/>
  <c r="B4267" i="13"/>
  <c r="B4325" i="13"/>
  <c r="B4380" i="13"/>
  <c r="B4421" i="13"/>
  <c r="B4474" i="13"/>
  <c r="B4527" i="13"/>
  <c r="B4566" i="13"/>
  <c r="B4618" i="13"/>
  <c r="B4660" i="13"/>
  <c r="B4710" i="13"/>
  <c r="B4762" i="13"/>
  <c r="B4804" i="13"/>
  <c r="B4854" i="13"/>
  <c r="B4894" i="13"/>
  <c r="B4946" i="13"/>
  <c r="B4998" i="13"/>
  <c r="B5038" i="13"/>
  <c r="B5090" i="13"/>
  <c r="B62" i="13"/>
  <c r="B61" i="13"/>
  <c r="B189" i="13"/>
  <c r="B329" i="13"/>
  <c r="B493" i="13"/>
  <c r="B609" i="13"/>
  <c r="B764" i="13"/>
  <c r="B922" i="13"/>
  <c r="B1073" i="13"/>
  <c r="B1233" i="13"/>
  <c r="B1361" i="13"/>
  <c r="B1493" i="13"/>
  <c r="B1633" i="13"/>
  <c r="B1761" i="13"/>
  <c r="B1865" i="13"/>
  <c r="B2006" i="13"/>
  <c r="B2117" i="13"/>
  <c r="B2215" i="13"/>
  <c r="B2327" i="13"/>
  <c r="B2401" i="13"/>
  <c r="B2510" i="13"/>
  <c r="B2609" i="13"/>
  <c r="B2710" i="13"/>
  <c r="B2790" i="13"/>
  <c r="B2895" i="13"/>
  <c r="B2985" i="13"/>
  <c r="B3065" i="13"/>
  <c r="B3144" i="13"/>
  <c r="B3204" i="13"/>
  <c r="B3282" i="13"/>
  <c r="B3357" i="13"/>
  <c r="B3436" i="13"/>
  <c r="B3490" i="13"/>
  <c r="B3558" i="13"/>
  <c r="B3627" i="13"/>
  <c r="B3694" i="13"/>
  <c r="B3758" i="13"/>
  <c r="B3813" i="13"/>
  <c r="B3879" i="13"/>
  <c r="B3947" i="13"/>
  <c r="B4003" i="13"/>
  <c r="B4052" i="13"/>
  <c r="B4107" i="13"/>
  <c r="B4165" i="13"/>
  <c r="B4229" i="13"/>
  <c r="B4285" i="13"/>
  <c r="B4329" i="13"/>
  <c r="B4381" i="13"/>
  <c r="B4422" i="13"/>
  <c r="B4478" i="13"/>
  <c r="B4532" i="13"/>
  <c r="B4567" i="13"/>
  <c r="B4622" i="13"/>
  <c r="B4661" i="13"/>
  <c r="B4711" i="13"/>
  <c r="B4766" i="13"/>
  <c r="B4805" i="13"/>
  <c r="B4855" i="13"/>
  <c r="B4895" i="13"/>
  <c r="B4947" i="13"/>
  <c r="B4999" i="13"/>
  <c r="B5039" i="13"/>
  <c r="B5091" i="13"/>
  <c r="B198" i="13"/>
  <c r="B330" i="13"/>
  <c r="B494" i="13"/>
  <c r="B646" i="13"/>
  <c r="B765" i="13"/>
  <c r="B929" i="13"/>
  <c r="B1077" i="13"/>
  <c r="B1242" i="13"/>
  <c r="B1365" i="13"/>
  <c r="B1496" i="13"/>
  <c r="B1634" i="13"/>
  <c r="B1762" i="13"/>
  <c r="B1904" i="13"/>
  <c r="B2007" i="13"/>
  <c r="B2127" i="13"/>
  <c r="B2232" i="13"/>
  <c r="B2328" i="13"/>
  <c r="B2417" i="13"/>
  <c r="B2512" i="13"/>
  <c r="B2610" i="13"/>
  <c r="B2719" i="13"/>
  <c r="B2822" i="13"/>
  <c r="B2898" i="13"/>
  <c r="B2987" i="13"/>
  <c r="B3068" i="13"/>
  <c r="B3148" i="13"/>
  <c r="B3205" i="13"/>
  <c r="B3287" i="13"/>
  <c r="B3362" i="13"/>
  <c r="B3437" i="13"/>
  <c r="B3511" i="13"/>
  <c r="B3559" i="13"/>
  <c r="B3628" i="13"/>
  <c r="B3695" i="13"/>
  <c r="B3759" i="13"/>
  <c r="B3814" i="13"/>
  <c r="B3880" i="13"/>
  <c r="B3948" i="13"/>
  <c r="B4004" i="13"/>
  <c r="B4063" i="13"/>
  <c r="B4108" i="13"/>
  <c r="B4166" i="13"/>
  <c r="B4230" i="13"/>
  <c r="B4286" i="13"/>
  <c r="B4330" i="13"/>
  <c r="B4386" i="13"/>
  <c r="B4438" i="13"/>
  <c r="B4483" i="13"/>
  <c r="B4533" i="13"/>
  <c r="B4568" i="13"/>
  <c r="B4623" i="13"/>
  <c r="B4675" i="13"/>
  <c r="B4712" i="13"/>
  <c r="B4767" i="13"/>
  <c r="B4806" i="13"/>
  <c r="B4856" i="13"/>
  <c r="B4911" i="13"/>
  <c r="B4950" i="13"/>
  <c r="B5000" i="13"/>
  <c r="B5042" i="13"/>
  <c r="B5092" i="13"/>
  <c r="B75" i="13"/>
  <c r="B353" i="13"/>
  <c r="B500" i="13"/>
  <c r="B665" i="13"/>
  <c r="B766" i="13"/>
  <c r="B932" i="13"/>
  <c r="B1078" i="13"/>
  <c r="B1245" i="13"/>
  <c r="B1396" i="13"/>
  <c r="B1497" i="13"/>
  <c r="B1639" i="13"/>
  <c r="B1769" i="13"/>
  <c r="B1905" i="13"/>
  <c r="B2008" i="13"/>
  <c r="B2128" i="13"/>
  <c r="B2233" i="13"/>
  <c r="B2329" i="13"/>
  <c r="B2431" i="13"/>
  <c r="B2513" i="13"/>
  <c r="B2614" i="13"/>
  <c r="B2724" i="13"/>
  <c r="B2826" i="13"/>
  <c r="B2899" i="13"/>
  <c r="B2988" i="13"/>
  <c r="B3070" i="13"/>
  <c r="B3149" i="13"/>
  <c r="B3227" i="13"/>
  <c r="B3288" i="13"/>
  <c r="B3364" i="13"/>
  <c r="B3438" i="13"/>
  <c r="B3512" i="13"/>
  <c r="B3561" i="13"/>
  <c r="B3629" i="13"/>
  <c r="B3698" i="13"/>
  <c r="B3763" i="13"/>
  <c r="B3835" i="13"/>
  <c r="B3881" i="13"/>
  <c r="B3951" i="13"/>
  <c r="B4007" i="13"/>
  <c r="B4066" i="13"/>
  <c r="B4109" i="13"/>
  <c r="B4167" i="13"/>
  <c r="B4231" i="13"/>
  <c r="B4287" i="13"/>
  <c r="B4331" i="13"/>
  <c r="B4387" i="13"/>
  <c r="B4440" i="13"/>
  <c r="B4484" i="13"/>
  <c r="B4534" i="13"/>
  <c r="B4578" i="13"/>
  <c r="B4626" i="13"/>
  <c r="B4678" i="13"/>
  <c r="B4722" i="13"/>
  <c r="B4770" i="13"/>
  <c r="B4807" i="13"/>
  <c r="B4860" i="13"/>
  <c r="B4914" i="13"/>
  <c r="B4951" i="13"/>
  <c r="B5004" i="13"/>
  <c r="B5043" i="13"/>
  <c r="B5093" i="13"/>
  <c r="B81" i="13"/>
  <c r="B237" i="13"/>
  <c r="B356" i="13"/>
  <c r="B501" i="13"/>
  <c r="B666" i="13"/>
  <c r="B814" i="13"/>
  <c r="B941" i="13"/>
  <c r="B1105" i="13"/>
  <c r="B1249" i="13"/>
  <c r="B1406" i="13"/>
  <c r="B1498" i="13"/>
  <c r="B1641" i="13"/>
  <c r="B1770" i="13"/>
  <c r="B1907" i="13"/>
  <c r="B2033" i="13"/>
  <c r="B2129" i="13"/>
  <c r="B2238" i="13"/>
  <c r="B2334" i="13"/>
  <c r="B2432" i="13"/>
  <c r="B2516" i="13"/>
  <c r="B2616" i="13"/>
  <c r="B2725" i="13"/>
  <c r="B2830" i="13"/>
  <c r="B2921" i="13"/>
  <c r="B2995" i="13"/>
  <c r="B3071" i="13"/>
  <c r="B3151" i="13"/>
  <c r="B3228" i="13"/>
  <c r="B3292" i="13"/>
  <c r="B3370" i="13"/>
  <c r="B3439" i="13"/>
  <c r="B3515" i="13"/>
  <c r="B3580" i="13"/>
  <c r="B3630" i="13"/>
  <c r="B3699" i="13"/>
  <c r="B3767" i="13"/>
  <c r="B3836" i="13"/>
  <c r="B3882" i="13"/>
  <c r="B3954" i="13"/>
  <c r="B4010" i="13"/>
  <c r="B4067" i="13"/>
  <c r="B4126" i="13"/>
  <c r="B4168" i="13"/>
  <c r="B4232" i="13"/>
  <c r="B4290" i="13"/>
  <c r="B4344" i="13"/>
  <c r="B4388" i="13"/>
  <c r="B4441" i="13"/>
  <c r="B4485" i="13"/>
  <c r="B4537" i="13"/>
  <c r="B4585" i="13"/>
  <c r="B4629" i="13"/>
  <c r="B4679" i="13"/>
  <c r="B4723" i="13"/>
  <c r="B4771" i="13"/>
  <c r="B4821" i="13"/>
  <c r="B4861" i="13"/>
  <c r="B4915" i="13"/>
  <c r="B4952" i="13"/>
  <c r="B5005" i="13"/>
  <c r="B5059" i="13"/>
  <c r="B5096" i="13"/>
  <c r="B244" i="13"/>
  <c r="B359" i="13"/>
  <c r="B504" i="13"/>
  <c r="B668" i="13"/>
  <c r="B824" i="13"/>
  <c r="B997" i="13"/>
  <c r="B1109" i="13"/>
  <c r="B1262" i="13"/>
  <c r="B1422" i="13"/>
  <c r="B1542" i="13"/>
  <c r="B1647" i="13"/>
  <c r="B1798" i="13"/>
  <c r="B1924" i="13"/>
  <c r="B2058" i="13"/>
  <c r="B2162" i="13"/>
  <c r="B2246" i="13"/>
  <c r="B2344" i="13"/>
  <c r="B2439" i="13"/>
  <c r="B2545" i="13"/>
  <c r="B2633" i="13"/>
  <c r="B2727" i="13"/>
  <c r="B2832" i="13"/>
  <c r="B2924" i="13"/>
  <c r="B3020" i="13"/>
  <c r="B3081" i="13"/>
  <c r="B3156" i="13"/>
  <c r="B3231" i="13"/>
  <c r="B3310" i="13"/>
  <c r="B3372" i="13"/>
  <c r="B3455" i="13"/>
  <c r="B3519" i="13"/>
  <c r="B3586" i="13"/>
  <c r="B3650" i="13"/>
  <c r="B3772" i="13"/>
  <c r="B3839" i="13"/>
  <c r="B3903" i="13"/>
  <c r="B3956" i="13"/>
  <c r="B4013" i="13"/>
  <c r="B4074" i="13"/>
  <c r="B4189" i="13"/>
  <c r="B4234" i="13"/>
  <c r="B4292" i="13"/>
  <c r="B4392" i="13"/>
  <c r="B4495" i="13"/>
  <c r="B4587" i="13"/>
  <c r="B4683" i="13"/>
  <c r="B4775" i="13"/>
  <c r="B4869" i="13"/>
  <c r="B4967" i="13"/>
  <c r="B5061" i="13"/>
  <c r="B4632" i="13"/>
  <c r="B84" i="13"/>
  <c r="B238" i="13"/>
  <c r="B358" i="13"/>
  <c r="B503" i="13"/>
  <c r="B667" i="13"/>
  <c r="B823" i="13"/>
  <c r="B942" i="13"/>
  <c r="B1108" i="13"/>
  <c r="B1261" i="13"/>
  <c r="B1407" i="13"/>
  <c r="B1541" i="13"/>
  <c r="B1642" i="13"/>
  <c r="B1792" i="13"/>
  <c r="B1914" i="13"/>
  <c r="B2054" i="13"/>
  <c r="B2133" i="13"/>
  <c r="B2242" i="13"/>
  <c r="B2342" i="13"/>
  <c r="B2438" i="13"/>
  <c r="B2544" i="13"/>
  <c r="B2617" i="13"/>
  <c r="B2726" i="13"/>
  <c r="B2831" i="13"/>
  <c r="B2922" i="13"/>
  <c r="B2996" i="13"/>
  <c r="B3074" i="13"/>
  <c r="B3155" i="13"/>
  <c r="B3229" i="13"/>
  <c r="B3309" i="13"/>
  <c r="B3371" i="13"/>
  <c r="B3442" i="13"/>
  <c r="B3518" i="13"/>
  <c r="B3582" i="13"/>
  <c r="B3631" i="13"/>
  <c r="B3700" i="13"/>
  <c r="B3768" i="13"/>
  <c r="B3838" i="13"/>
  <c r="B3902" i="13"/>
  <c r="B3955" i="13"/>
  <c r="B4012" i="13"/>
  <c r="B4068" i="13"/>
  <c r="B4130" i="13"/>
  <c r="B4178" i="13"/>
  <c r="B4233" i="13"/>
  <c r="B4291" i="13"/>
  <c r="B4346" i="13"/>
  <c r="B4391" i="13"/>
  <c r="B4442" i="13"/>
  <c r="B4486" i="13"/>
  <c r="B4538" i="13"/>
  <c r="B4586" i="13"/>
  <c r="B4630" i="13"/>
  <c r="B4680" i="13"/>
  <c r="B4724" i="13"/>
  <c r="B4772" i="13"/>
  <c r="B4824" i="13"/>
  <c r="B4868" i="13"/>
  <c r="B4916" i="13"/>
  <c r="B4958" i="13"/>
  <c r="B5006" i="13"/>
  <c r="B5060" i="13"/>
  <c r="B5100" i="13"/>
  <c r="B101" i="13"/>
  <c r="B3703" i="13"/>
  <c r="B4131" i="13"/>
  <c r="B4347" i="13"/>
  <c r="B4445" i="13"/>
  <c r="B4539" i="13"/>
  <c r="B4631" i="13"/>
  <c r="B4731" i="13"/>
  <c r="B4825" i="13"/>
  <c r="B4917" i="13"/>
  <c r="B5007" i="13"/>
  <c r="B5103" i="13"/>
  <c r="B102" i="13"/>
  <c r="B251" i="13"/>
  <c r="B395" i="13"/>
  <c r="B511" i="13"/>
  <c r="B669" i="13"/>
  <c r="B825" i="13"/>
  <c r="B998" i="13"/>
  <c r="B1110" i="13"/>
  <c r="B1263" i="13"/>
  <c r="B1423" i="13"/>
  <c r="B1547" i="13"/>
  <c r="B1688" i="13"/>
  <c r="B1803" i="13"/>
  <c r="B1927" i="13"/>
  <c r="B2062" i="13"/>
  <c r="B2163" i="13"/>
  <c r="B2247" i="13"/>
  <c r="B2345" i="13"/>
  <c r="B2453" i="13"/>
  <c r="B2546" i="13"/>
  <c r="B2655" i="13"/>
  <c r="B2730" i="13"/>
  <c r="B2833" i="13"/>
  <c r="B2935" i="13"/>
  <c r="B3021" i="13"/>
  <c r="B3085" i="13"/>
  <c r="B3164" i="13"/>
  <c r="B3234" i="13"/>
  <c r="B3318" i="13"/>
  <c r="B3397" i="13"/>
  <c r="B3458" i="13"/>
  <c r="B3522" i="13"/>
  <c r="B3587" i="13"/>
  <c r="B3656" i="13"/>
  <c r="B3704" i="13"/>
  <c r="B3774" i="13"/>
  <c r="B3842" i="13"/>
  <c r="B3906" i="13"/>
  <c r="B3974" i="13"/>
  <c r="B4014" i="13"/>
  <c r="B4075" i="13"/>
  <c r="B4136" i="13"/>
  <c r="B4190" i="13"/>
  <c r="B4235" i="13"/>
  <c r="B4293" i="13"/>
  <c r="B4348" i="13"/>
  <c r="B4394" i="13"/>
  <c r="B4450" i="13"/>
  <c r="B4498" i="13"/>
  <c r="B4540" i="13"/>
  <c r="B4588" i="13"/>
  <c r="B4684" i="13"/>
  <c r="B4732" i="13"/>
  <c r="B4776" i="13"/>
  <c r="B4826" i="13"/>
  <c r="B4870" i="13"/>
  <c r="B4918" i="13"/>
  <c r="B4970" i="13"/>
  <c r="B5014" i="13"/>
  <c r="B5062" i="13"/>
  <c r="B5106" i="13"/>
  <c r="B104" i="13"/>
  <c r="B252" i="13"/>
  <c r="B410" i="13"/>
  <c r="B520" i="13"/>
  <c r="B692" i="13"/>
  <c r="B828" i="13"/>
  <c r="B999" i="13"/>
  <c r="B1147" i="13"/>
  <c r="B1269" i="13"/>
  <c r="B1424" i="13"/>
  <c r="B1550" i="13"/>
  <c r="B1689" i="13"/>
  <c r="B1807" i="13"/>
  <c r="B1930" i="13"/>
  <c r="B2063" i="13"/>
  <c r="B2164" i="13"/>
  <c r="B2275" i="13"/>
  <c r="B2352" i="13"/>
  <c r="B2454" i="13"/>
  <c r="B2561" i="13"/>
  <c r="B2656" i="13"/>
  <c r="B2740" i="13"/>
  <c r="B2834" i="13"/>
  <c r="B2937" i="13"/>
  <c r="B3022" i="13"/>
  <c r="B3101" i="13"/>
  <c r="B3165" i="13"/>
  <c r="B3236" i="13"/>
  <c r="B3319" i="13"/>
  <c r="B3398" i="13"/>
  <c r="B3459" i="13"/>
  <c r="B3523" i="13"/>
  <c r="B3590" i="13"/>
  <c r="B3657" i="13"/>
  <c r="B3725" i="13"/>
  <c r="B5015" i="13"/>
  <c r="B4921" i="13"/>
  <c r="B4829" i="13"/>
  <c r="B4733" i="13"/>
  <c r="B4648" i="13"/>
  <c r="B4541" i="13"/>
  <c r="B4451" i="13"/>
  <c r="B4356" i="13"/>
  <c r="B4253" i="13"/>
  <c r="B4137" i="13"/>
  <c r="B4015" i="13"/>
  <c r="B3907" i="13"/>
  <c r="B3775" i="13"/>
  <c r="B3621" i="13"/>
  <c r="B3482" i="13"/>
  <c r="B3321" i="13"/>
  <c r="B3123" i="13"/>
  <c r="B2972" i="13"/>
  <c r="B2776" i="13"/>
  <c r="B2563" i="13"/>
  <c r="B2292" i="13"/>
  <c r="B2068" i="13"/>
  <c r="B1847" i="13"/>
  <c r="B1487" i="13"/>
  <c r="B1179" i="13"/>
  <c r="B858" i="13"/>
  <c r="B183" i="13"/>
  <c r="B5087" i="13"/>
  <c r="B4985" i="13"/>
  <c r="B4893" i="13"/>
  <c r="B4799" i="13"/>
  <c r="B4709" i="13"/>
  <c r="B4617" i="13"/>
  <c r="B4515" i="13"/>
  <c r="B4420" i="13"/>
  <c r="B4324" i="13"/>
  <c r="B4219" i="13"/>
  <c r="B4104" i="13"/>
  <c r="B3982" i="13"/>
  <c r="B3874" i="13"/>
  <c r="B3737" i="13"/>
  <c r="B3615" i="13"/>
  <c r="B3478" i="13"/>
  <c r="B3320" i="13"/>
  <c r="B3119" i="13"/>
  <c r="B2948" i="13"/>
  <c r="B2772" i="13"/>
  <c r="B2502" i="13"/>
  <c r="B2286" i="13"/>
  <c r="B2067" i="13"/>
  <c r="B1830" i="13"/>
  <c r="B1480" i="13"/>
  <c r="B1173" i="13"/>
  <c r="B857" i="13"/>
  <c r="B439" i="13"/>
  <c r="B175" i="13"/>
  <c r="B564" i="13"/>
  <c r="B5086" i="13"/>
  <c r="B4984" i="13"/>
  <c r="B4892" i="13"/>
  <c r="B4798" i="13"/>
  <c r="B4708" i="13"/>
  <c r="B4616" i="13"/>
  <c r="B4514" i="13"/>
  <c r="B4419" i="13"/>
  <c r="B4318" i="13"/>
  <c r="B4207" i="13"/>
  <c r="B4103" i="13"/>
  <c r="B3981" i="13"/>
  <c r="B3871" i="13"/>
  <c r="B3736" i="13"/>
  <c r="B3603" i="13"/>
  <c r="B3476" i="13"/>
  <c r="B3275" i="13"/>
  <c r="B3118" i="13"/>
  <c r="B2947" i="13"/>
  <c r="B2763" i="13"/>
  <c r="B2500" i="13"/>
  <c r="B2283" i="13"/>
  <c r="B2065" i="13"/>
  <c r="B1719" i="13"/>
  <c r="B1470" i="13"/>
  <c r="B1167" i="13"/>
  <c r="B855" i="13"/>
  <c r="B438" i="13"/>
  <c r="B165" i="13"/>
  <c r="B5070" i="13"/>
  <c r="B4983" i="13"/>
  <c r="B4891" i="13"/>
  <c r="B4797" i="13"/>
  <c r="B4707" i="13"/>
  <c r="B4603" i="13"/>
  <c r="B4511" i="13"/>
  <c r="B4418" i="13"/>
  <c r="B4317" i="13"/>
  <c r="B4204" i="13"/>
  <c r="B4102" i="13"/>
  <c r="B3980" i="13"/>
  <c r="B3869" i="13"/>
  <c r="B3735" i="13"/>
  <c r="B3602" i="13"/>
  <c r="B3475" i="13"/>
  <c r="B3273" i="13"/>
  <c r="B3114" i="13"/>
  <c r="B2940" i="13"/>
  <c r="B2686" i="13"/>
  <c r="B2499" i="13"/>
  <c r="B2282" i="13"/>
  <c r="B2064" i="13"/>
  <c r="B1718" i="13"/>
  <c r="B1466" i="13"/>
  <c r="B1166" i="13"/>
  <c r="B756" i="13"/>
  <c r="B164" i="13"/>
  <c r="B159" i="13"/>
  <c r="B5068" i="13"/>
  <c r="B4978" i="13"/>
  <c r="B4889" i="13"/>
  <c r="B4795" i="13"/>
  <c r="B4690" i="13"/>
  <c r="B4601" i="13"/>
  <c r="B4507" i="13"/>
  <c r="B4413" i="13"/>
  <c r="B4313" i="13"/>
  <c r="B4202" i="13"/>
  <c r="B4093" i="13"/>
  <c r="B3978" i="13"/>
  <c r="B3846" i="13"/>
  <c r="B3731" i="13"/>
  <c r="B3591" i="13"/>
  <c r="B3405" i="13"/>
  <c r="B3269" i="13"/>
  <c r="B3106" i="13"/>
  <c r="B2890" i="13"/>
  <c r="B2682" i="13"/>
  <c r="B2464" i="13"/>
  <c r="B2279" i="13"/>
  <c r="B1978" i="13"/>
  <c r="B1716" i="13"/>
  <c r="B1427" i="13"/>
  <c r="B1066" i="13"/>
  <c r="B744" i="13"/>
  <c r="B416" i="13"/>
  <c r="B142" i="13"/>
  <c r="B5069" i="13"/>
  <c r="B4982" i="13"/>
  <c r="B4890" i="13"/>
  <c r="B4796" i="13"/>
  <c r="B4706" i="13"/>
  <c r="B4602" i="13"/>
  <c r="B4510" i="13"/>
  <c r="B4414" i="13"/>
  <c r="B4314" i="13"/>
  <c r="B4203" i="13"/>
  <c r="B4101" i="13"/>
  <c r="B3979" i="13"/>
  <c r="B3866" i="13"/>
  <c r="B3734" i="13"/>
  <c r="B3592" i="13"/>
  <c r="B3406" i="13"/>
  <c r="B3270" i="13"/>
  <c r="B3108" i="13"/>
  <c r="B2939" i="13"/>
  <c r="B2683" i="13"/>
  <c r="B2488" i="13"/>
  <c r="B2280" i="13"/>
  <c r="B1983" i="13"/>
  <c r="B1717" i="13"/>
  <c r="B1428" i="13"/>
  <c r="B1164" i="13"/>
  <c r="B746" i="13"/>
  <c r="B433" i="13"/>
  <c r="B5067" i="13"/>
  <c r="B4975" i="13"/>
  <c r="B4888" i="13"/>
  <c r="B4794" i="13"/>
  <c r="B4687" i="13"/>
  <c r="B4600" i="13"/>
  <c r="B4506" i="13"/>
  <c r="B4412" i="13"/>
  <c r="B4312" i="13"/>
  <c r="B4195" i="13"/>
  <c r="B4082" i="13"/>
  <c r="B3977" i="13"/>
  <c r="B3845" i="13"/>
  <c r="B3730" i="13"/>
  <c r="B3551" i="13"/>
  <c r="B3404" i="13"/>
  <c r="B3252" i="13"/>
  <c r="B3103" i="13"/>
  <c r="B2885" i="13"/>
  <c r="B2680" i="13"/>
  <c r="B2463" i="13"/>
  <c r="B2212" i="13"/>
  <c r="B1977" i="13"/>
  <c r="B1714" i="13"/>
  <c r="B1426" i="13"/>
  <c r="B1022" i="13"/>
  <c r="B743" i="13"/>
  <c r="B415" i="13"/>
  <c r="B106" i="13"/>
  <c r="B2209" i="13"/>
  <c r="B2180" i="13"/>
  <c r="B2151" i="13"/>
  <c r="B2119" i="13"/>
  <c r="B2088" i="13"/>
  <c r="B2059" i="13"/>
  <c r="B2026" i="13"/>
  <c r="B1988" i="13"/>
  <c r="B1957" i="13"/>
  <c r="B1923" i="13"/>
  <c r="B1891" i="13"/>
  <c r="B1859" i="13"/>
  <c r="B1815" i="13"/>
  <c r="B1785" i="13"/>
  <c r="B1749" i="13"/>
  <c r="B1715" i="13"/>
  <c r="B1671" i="13"/>
  <c r="B1635" i="13"/>
  <c r="B1605" i="13"/>
  <c r="B1569" i="13"/>
  <c r="B1529" i="13"/>
  <c r="B1494" i="13"/>
  <c r="B1458" i="13"/>
  <c r="B1425" i="13"/>
  <c r="B1387" i="13"/>
  <c r="B1349" i="13"/>
  <c r="B1308" i="13"/>
  <c r="B1268" i="13"/>
  <c r="B1227" i="13"/>
  <c r="B1181" i="13"/>
  <c r="B1143" i="13"/>
  <c r="B1102" i="13"/>
  <c r="B1060" i="13"/>
  <c r="B1018" i="13"/>
  <c r="B975" i="13"/>
  <c r="B935" i="13"/>
  <c r="B894" i="13"/>
  <c r="B854" i="13"/>
  <c r="B812" i="13"/>
  <c r="B767" i="13"/>
  <c r="B729" i="13"/>
  <c r="B688" i="13"/>
  <c r="B641" i="13"/>
  <c r="B604" i="13"/>
  <c r="B561" i="13"/>
  <c r="B523" i="13"/>
  <c r="B476" i="13"/>
  <c r="B437" i="13"/>
  <c r="B398" i="13"/>
  <c r="B357" i="13"/>
  <c r="B317" i="13"/>
  <c r="B270" i="13"/>
  <c r="B231" i="13"/>
  <c r="B197" i="13"/>
  <c r="B149" i="13"/>
  <c r="B105" i="13"/>
  <c r="B64" i="13"/>
  <c r="B25" i="13"/>
  <c r="B5095" i="13"/>
  <c r="B5075" i="13"/>
  <c r="B5053" i="13"/>
  <c r="B5033" i="13"/>
  <c r="B5013" i="13"/>
  <c r="B4989" i="13"/>
  <c r="B4969" i="13"/>
  <c r="B4949" i="13"/>
  <c r="B4927" i="13"/>
  <c r="B4907" i="13"/>
  <c r="B4887" i="13"/>
  <c r="B4867" i="13"/>
  <c r="B4843" i="13"/>
  <c r="B4823" i="13"/>
  <c r="B4803" i="13"/>
  <c r="B4781" i="13"/>
  <c r="B4761" i="13"/>
  <c r="B4741" i="13"/>
  <c r="B4719" i="13"/>
  <c r="B4697" i="13"/>
  <c r="B4677" i="13"/>
  <c r="B4655" i="13"/>
  <c r="B4635" i="13"/>
  <c r="B4615" i="13"/>
  <c r="B4595" i="13"/>
  <c r="B4573" i="13"/>
  <c r="B4551" i="13"/>
  <c r="B4531" i="13"/>
  <c r="B4509" i="13"/>
  <c r="B4489" i="13"/>
  <c r="B4469" i="13"/>
  <c r="B4447" i="13"/>
  <c r="B4427" i="13"/>
  <c r="B4405" i="13"/>
  <c r="B4383" i="13"/>
  <c r="B4363" i="13"/>
  <c r="B4343" i="13"/>
  <c r="B4323" i="13"/>
  <c r="B4301" i="13"/>
  <c r="B4281" i="13"/>
  <c r="B4259" i="13"/>
  <c r="B4237" i="13"/>
  <c r="B4217" i="13"/>
  <c r="B4197" i="13"/>
  <c r="B4175" i="13"/>
  <c r="B4155" i="13"/>
  <c r="B4135" i="13"/>
  <c r="B4111" i="13"/>
  <c r="B4091" i="13"/>
  <c r="B4071" i="13"/>
  <c r="B4051" i="13"/>
  <c r="B4029" i="13"/>
  <c r="B4009" i="13"/>
  <c r="B3989" i="13"/>
  <c r="B3965" i="13"/>
  <c r="B3945" i="13"/>
  <c r="B3923" i="13"/>
  <c r="B3899" i="13"/>
  <c r="B3877" i="13"/>
  <c r="B3851" i="13"/>
  <c r="B3829" i="13"/>
  <c r="B3803" i="13"/>
  <c r="B3779" i="13"/>
  <c r="B3755" i="13"/>
  <c r="B3733" i="13"/>
  <c r="B3708" i="13"/>
  <c r="B3685" i="13"/>
  <c r="B3661" i="13"/>
  <c r="B3636" i="13"/>
  <c r="B3611" i="13"/>
  <c r="B3589" i="13"/>
  <c r="B3565" i="13"/>
  <c r="B3541" i="13"/>
  <c r="B3517" i="13"/>
  <c r="B3495" i="13"/>
  <c r="B3467" i="13"/>
  <c r="B3444" i="13"/>
  <c r="B3419" i="13"/>
  <c r="B3394" i="13"/>
  <c r="B3366" i="13"/>
  <c r="B3339" i="13"/>
  <c r="B3316" i="13"/>
  <c r="B3291" i="13"/>
  <c r="B3266" i="13"/>
  <c r="B3238" i="13"/>
  <c r="B3211" i="13"/>
  <c r="B3188" i="13"/>
  <c r="B3163" i="13"/>
  <c r="B3133" i="13"/>
  <c r="B3110" i="13"/>
  <c r="B3083" i="13"/>
  <c r="B3060" i="13"/>
  <c r="B3031" i="13"/>
  <c r="B3005" i="13"/>
  <c r="B2982" i="13"/>
  <c r="B2955" i="13"/>
  <c r="B2932" i="13"/>
  <c r="B2903" i="13"/>
  <c r="B2875" i="13"/>
  <c r="B2850" i="13"/>
  <c r="B2819" i="13"/>
  <c r="B2787" i="13"/>
  <c r="B2759" i="13"/>
  <c r="B2729" i="13"/>
  <c r="B2704" i="13"/>
  <c r="B2670" i="13"/>
  <c r="B2641" i="13"/>
  <c r="B2613" i="13"/>
  <c r="B2583" i="13"/>
  <c r="B2558" i="13"/>
  <c r="B2522" i="13"/>
  <c r="B2495" i="13"/>
  <c r="B2467" i="13"/>
  <c r="B2437" i="13"/>
  <c r="B2406" i="13"/>
  <c r="B2376" i="13"/>
  <c r="B2347" i="13"/>
  <c r="B2321" i="13"/>
  <c r="B2288" i="13"/>
  <c r="B2260" i="13"/>
  <c r="B2230" i="13"/>
  <c r="B2201" i="13"/>
  <c r="B2175" i="13"/>
  <c r="B2142" i="13"/>
  <c r="B2114" i="13"/>
  <c r="B2083" i="13"/>
  <c r="B2051" i="13"/>
  <c r="B2014" i="13"/>
  <c r="B1982" i="13"/>
  <c r="B1951" i="13"/>
  <c r="B1918" i="13"/>
  <c r="B1880" i="13"/>
  <c r="B1845" i="13"/>
  <c r="B1811" i="13"/>
  <c r="B1776" i="13"/>
  <c r="B1739" i="13"/>
  <c r="B1701" i="13"/>
  <c r="B1665" i="13"/>
  <c r="B1631" i="13"/>
  <c r="B1594" i="13"/>
  <c r="B1556" i="13"/>
  <c r="B1521" i="13"/>
  <c r="B1483" i="13"/>
  <c r="B1449" i="13"/>
  <c r="B1409" i="13"/>
  <c r="B1376" i="13"/>
  <c r="B1337" i="13"/>
  <c r="B1295" i="13"/>
  <c r="B1257" i="13"/>
  <c r="B1209" i="13"/>
  <c r="B1172" i="13"/>
  <c r="B1131" i="13"/>
  <c r="B1089" i="13"/>
  <c r="B1048" i="13"/>
  <c r="B1003" i="13"/>
  <c r="B969" i="13"/>
  <c r="B928" i="13"/>
  <c r="B877" i="13"/>
  <c r="B843" i="13"/>
  <c r="B797" i="13"/>
  <c r="B763" i="13"/>
  <c r="B724" i="13"/>
  <c r="B671" i="13"/>
  <c r="B637" i="13"/>
  <c r="B596" i="13"/>
  <c r="B557" i="13"/>
  <c r="B509" i="13"/>
  <c r="B470" i="13"/>
  <c r="B431" i="13"/>
  <c r="B390" i="13"/>
  <c r="B345" i="13"/>
  <c r="B303" i="13"/>
  <c r="B264" i="13"/>
  <c r="B225" i="13"/>
  <c r="B182" i="13"/>
  <c r="B139" i="13"/>
  <c r="B97" i="13"/>
  <c r="B56" i="13"/>
  <c r="B18" i="13"/>
  <c r="B34" i="13"/>
  <c r="B50" i="13"/>
  <c r="B66" i="13"/>
  <c r="B82" i="13"/>
  <c r="B98" i="13"/>
  <c r="B114" i="13"/>
  <c r="B130" i="13"/>
  <c r="B146" i="13"/>
  <c r="B162" i="13"/>
  <c r="B178" i="13"/>
  <c r="B194" i="13"/>
  <c r="B210" i="13"/>
  <c r="B226" i="13"/>
  <c r="B242" i="13"/>
  <c r="B258" i="13"/>
  <c r="B274" i="13"/>
  <c r="B290" i="13"/>
  <c r="B306" i="13"/>
  <c r="B322" i="13"/>
  <c r="B338" i="13"/>
  <c r="B354" i="13"/>
  <c r="B370" i="13"/>
  <c r="B386" i="13"/>
  <c r="B402" i="13"/>
  <c r="B418" i="13"/>
  <c r="B434" i="13"/>
  <c r="B450" i="13"/>
  <c r="B466" i="13"/>
  <c r="B482" i="13"/>
  <c r="B498" i="13"/>
  <c r="B514" i="13"/>
  <c r="B530" i="13"/>
  <c r="B546" i="13"/>
  <c r="B562" i="13"/>
  <c r="B578" i="13"/>
  <c r="B594" i="13"/>
  <c r="B610" i="13"/>
  <c r="B626" i="13"/>
  <c r="B642" i="13"/>
  <c r="B658" i="13"/>
  <c r="B674" i="13"/>
  <c r="B690" i="13"/>
  <c r="B706" i="13"/>
  <c r="B722" i="13"/>
  <c r="B738" i="13"/>
  <c r="B754" i="13"/>
  <c r="B770" i="13"/>
  <c r="B786" i="13"/>
  <c r="B802" i="13"/>
  <c r="B818" i="13"/>
  <c r="B834" i="13"/>
  <c r="B850" i="13"/>
  <c r="B866" i="13"/>
  <c r="B882" i="13"/>
  <c r="B898" i="13"/>
  <c r="B914" i="13"/>
  <c r="B930" i="13"/>
  <c r="B946" i="13"/>
  <c r="B962" i="13"/>
  <c r="B978" i="13"/>
  <c r="B994" i="13"/>
  <c r="B1010" i="13"/>
  <c r="B1026" i="13"/>
  <c r="B1042" i="13"/>
  <c r="B1058" i="13"/>
  <c r="B1074" i="13"/>
  <c r="B1090" i="13"/>
  <c r="B1106" i="13"/>
  <c r="B1122" i="13"/>
  <c r="B1138" i="13"/>
  <c r="B1154" i="13"/>
  <c r="B1170" i="13"/>
  <c r="B1186" i="13"/>
  <c r="B1202" i="13"/>
  <c r="B1218" i="13"/>
  <c r="B1234" i="13"/>
  <c r="B1250" i="13"/>
  <c r="B1266" i="13"/>
  <c r="B1282" i="13"/>
  <c r="B1298" i="13"/>
  <c r="B1314" i="13"/>
  <c r="B1330" i="13"/>
  <c r="B1346" i="13"/>
  <c r="B3" i="13"/>
  <c r="B19" i="13"/>
  <c r="B35" i="13"/>
  <c r="B51" i="13"/>
  <c r="B67" i="13"/>
  <c r="B83" i="13"/>
  <c r="B99" i="13"/>
  <c r="B115" i="13"/>
  <c r="B131" i="13"/>
  <c r="B147" i="13"/>
  <c r="B163" i="13"/>
  <c r="B179" i="13"/>
  <c r="B195" i="13"/>
  <c r="B211" i="13"/>
  <c r="B227" i="13"/>
  <c r="B243" i="13"/>
  <c r="B259" i="13"/>
  <c r="B275" i="13"/>
  <c r="B291" i="13"/>
  <c r="B307" i="13"/>
  <c r="B323" i="13"/>
  <c r="B339" i="13"/>
  <c r="B355" i="13"/>
  <c r="B371" i="13"/>
  <c r="B387" i="13"/>
  <c r="B403" i="13"/>
  <c r="B419" i="13"/>
  <c r="B435" i="13"/>
  <c r="B451" i="13"/>
  <c r="B467" i="13"/>
  <c r="B483" i="13"/>
  <c r="B499" i="13"/>
  <c r="B515" i="13"/>
  <c r="B531" i="13"/>
  <c r="B547" i="13"/>
  <c r="B563" i="13"/>
  <c r="B579" i="13"/>
  <c r="B595" i="13"/>
  <c r="B611" i="13"/>
  <c r="B627" i="13"/>
  <c r="B643" i="13"/>
  <c r="B659" i="13"/>
  <c r="B675" i="13"/>
  <c r="B691" i="13"/>
  <c r="B707" i="13"/>
  <c r="B723" i="13"/>
  <c r="B739" i="13"/>
  <c r="B755" i="13"/>
  <c r="B771" i="13"/>
  <c r="B787" i="13"/>
  <c r="B803" i="13"/>
  <c r="B819" i="13"/>
  <c r="B835" i="13"/>
  <c r="B851" i="13"/>
  <c r="B867" i="13"/>
  <c r="B883" i="13"/>
  <c r="B899" i="13"/>
  <c r="B915" i="13"/>
  <c r="B931" i="13"/>
  <c r="B947" i="13"/>
  <c r="B963" i="13"/>
  <c r="B979" i="13"/>
  <c r="B995" i="13"/>
  <c r="B1011" i="13"/>
  <c r="B1027" i="13"/>
  <c r="B1043" i="13"/>
  <c r="B1059" i="13"/>
  <c r="B1075" i="13"/>
  <c r="B1091" i="13"/>
  <c r="B1107" i="13"/>
  <c r="B1123" i="13"/>
  <c r="B1139" i="13"/>
  <c r="B1155" i="13"/>
  <c r="B1171" i="13"/>
  <c r="B1187" i="13"/>
  <c r="B1203" i="13"/>
  <c r="B1219" i="13"/>
  <c r="B1235" i="13"/>
  <c r="B1251" i="13"/>
  <c r="B1267" i="13"/>
  <c r="B1283" i="13"/>
  <c r="B1299" i="13"/>
  <c r="B1315" i="13"/>
  <c r="B1331" i="13"/>
  <c r="B1347" i="13"/>
  <c r="B4" i="13"/>
  <c r="B22" i="13"/>
  <c r="B40" i="13"/>
  <c r="B58" i="13"/>
  <c r="B76" i="13"/>
  <c r="B94" i="13"/>
  <c r="B112" i="13"/>
  <c r="B132" i="13"/>
  <c r="B150" i="13"/>
  <c r="B168" i="13"/>
  <c r="B186" i="13"/>
  <c r="B204" i="13"/>
  <c r="B222" i="13"/>
  <c r="B240" i="13"/>
  <c r="B260" i="13"/>
  <c r="B278" i="13"/>
  <c r="B296" i="13"/>
  <c r="B314" i="13"/>
  <c r="B332" i="13"/>
  <c r="B350" i="13"/>
  <c r="B368" i="13"/>
  <c r="B388" i="13"/>
  <c r="B406" i="13"/>
  <c r="B424" i="13"/>
  <c r="B442" i="13"/>
  <c r="B460" i="13"/>
  <c r="B478" i="13"/>
  <c r="B496" i="13"/>
  <c r="B516" i="13"/>
  <c r="B534" i="13"/>
  <c r="B552" i="13"/>
  <c r="B570" i="13"/>
  <c r="B588" i="13"/>
  <c r="B606" i="13"/>
  <c r="B624" i="13"/>
  <c r="B644" i="13"/>
  <c r="B662" i="13"/>
  <c r="B680" i="13"/>
  <c r="B698" i="13"/>
  <c r="B716" i="13"/>
  <c r="B734" i="13"/>
  <c r="B752" i="13"/>
  <c r="B772" i="13"/>
  <c r="B790" i="13"/>
  <c r="B808" i="13"/>
  <c r="B826" i="13"/>
  <c r="B844" i="13"/>
  <c r="B862" i="13"/>
  <c r="B880" i="13"/>
  <c r="B900" i="13"/>
  <c r="B918" i="13"/>
  <c r="B936" i="13"/>
  <c r="B954" i="13"/>
  <c r="B972" i="13"/>
  <c r="B990" i="13"/>
  <c r="B1008" i="13"/>
  <c r="B1028" i="13"/>
  <c r="B1046" i="13"/>
  <c r="B1064" i="13"/>
  <c r="B1082" i="13"/>
  <c r="B1100" i="13"/>
  <c r="B1118" i="13"/>
  <c r="B1136" i="13"/>
  <c r="B1156" i="13"/>
  <c r="B1174" i="13"/>
  <c r="B1192" i="13"/>
  <c r="B1210" i="13"/>
  <c r="B1228" i="13"/>
  <c r="B1246" i="13"/>
  <c r="B1264" i="13"/>
  <c r="B1284" i="13"/>
  <c r="B1302" i="13"/>
  <c r="B1320" i="13"/>
  <c r="B1338" i="13"/>
  <c r="B1356" i="13"/>
  <c r="B1372" i="13"/>
  <c r="B1388" i="13"/>
  <c r="B1404" i="13"/>
  <c r="B1420" i="13"/>
  <c r="B1436" i="13"/>
  <c r="B1452" i="13"/>
  <c r="B1468" i="13"/>
  <c r="B1484" i="13"/>
  <c r="B1500" i="13"/>
  <c r="B1516" i="13"/>
  <c r="B1532" i="13"/>
  <c r="B1548" i="13"/>
  <c r="B1564" i="13"/>
  <c r="B1580" i="13"/>
  <c r="B1596" i="13"/>
  <c r="B1612" i="13"/>
  <c r="B1628" i="13"/>
  <c r="B1644" i="13"/>
  <c r="B1660" i="13"/>
  <c r="B1676" i="13"/>
  <c r="B1692" i="13"/>
  <c r="B1708" i="13"/>
  <c r="B1724" i="13"/>
  <c r="B1740" i="13"/>
  <c r="B1756" i="13"/>
  <c r="B1772" i="13"/>
  <c r="B1788" i="13"/>
  <c r="B1804" i="13"/>
  <c r="B1820" i="13"/>
  <c r="B1836" i="13"/>
  <c r="B1852" i="13"/>
  <c r="B1868" i="13"/>
  <c r="B1884" i="13"/>
  <c r="B1900" i="13"/>
  <c r="B1916" i="13"/>
  <c r="B1932" i="13"/>
  <c r="B1948" i="13"/>
  <c r="B1964" i="13"/>
  <c r="B1980" i="13"/>
  <c r="B1996" i="13"/>
  <c r="B2012" i="13"/>
  <c r="B2028" i="13"/>
  <c r="B2044" i="13"/>
  <c r="B2060" i="13"/>
  <c r="B2076" i="13"/>
  <c r="B2092" i="13"/>
  <c r="B2108" i="13"/>
  <c r="B2124" i="13"/>
  <c r="B2140" i="13"/>
  <c r="B2156" i="13"/>
  <c r="B2172" i="13"/>
  <c r="B2188" i="13"/>
  <c r="B2204" i="13"/>
  <c r="B2220" i="13"/>
  <c r="B2236" i="13"/>
  <c r="B2252" i="13"/>
  <c r="B2268" i="13"/>
  <c r="B2284" i="13"/>
  <c r="B2300" i="13"/>
  <c r="B2316" i="13"/>
  <c r="B2332" i="13"/>
  <c r="B2348" i="13"/>
  <c r="B2364" i="13"/>
  <c r="B2380" i="13"/>
  <c r="B2396" i="13"/>
  <c r="B2412" i="13"/>
  <c r="B2428" i="13"/>
  <c r="B2444" i="13"/>
  <c r="B2460" i="13"/>
  <c r="B2476" i="13"/>
  <c r="B2492" i="13"/>
  <c r="B2508" i="13"/>
  <c r="B2524" i="13"/>
  <c r="B2540" i="13"/>
  <c r="B2556" i="13"/>
  <c r="B2572" i="13"/>
  <c r="B2588" i="13"/>
  <c r="B2604" i="13"/>
  <c r="B2620" i="13"/>
  <c r="B2636" i="13"/>
  <c r="B2652" i="13"/>
  <c r="B2668" i="13"/>
  <c r="B2684" i="13"/>
  <c r="B2700" i="13"/>
  <c r="B2716" i="13"/>
  <c r="B2732" i="13"/>
  <c r="B2748" i="13"/>
  <c r="B2764" i="13"/>
  <c r="B2780" i="13"/>
  <c r="B2796" i="13"/>
  <c r="B2812" i="13"/>
  <c r="B2828" i="13"/>
  <c r="B2844" i="13"/>
  <c r="B2860" i="13"/>
  <c r="B2876" i="13"/>
  <c r="B5" i="13"/>
  <c r="B23" i="13"/>
  <c r="B41" i="13"/>
  <c r="B59" i="13"/>
  <c r="B77" i="13"/>
  <c r="B95" i="13"/>
  <c r="B113" i="13"/>
  <c r="B133" i="13"/>
  <c r="B151" i="13"/>
  <c r="B169" i="13"/>
  <c r="B187" i="13"/>
  <c r="B205" i="13"/>
  <c r="B223" i="13"/>
  <c r="B241" i="13"/>
  <c r="B261" i="13"/>
  <c r="B279" i="13"/>
  <c r="B297" i="13"/>
  <c r="B315" i="13"/>
  <c r="B333" i="13"/>
  <c r="B351" i="13"/>
  <c r="B369" i="13"/>
  <c r="B389" i="13"/>
  <c r="B407" i="13"/>
  <c r="B425" i="13"/>
  <c r="B443" i="13"/>
  <c r="B461" i="13"/>
  <c r="B479" i="13"/>
  <c r="B497" i="13"/>
  <c r="B517" i="13"/>
  <c r="B535" i="13"/>
  <c r="B553" i="13"/>
  <c r="B571" i="13"/>
  <c r="B589" i="13"/>
  <c r="B607" i="13"/>
  <c r="B625" i="13"/>
  <c r="B645" i="13"/>
  <c r="B663" i="13"/>
  <c r="B681" i="13"/>
  <c r="B699" i="13"/>
  <c r="B717" i="13"/>
  <c r="B735" i="13"/>
  <c r="B753" i="13"/>
  <c r="B773" i="13"/>
  <c r="B791" i="13"/>
  <c r="B809" i="13"/>
  <c r="B827" i="13"/>
  <c r="B845" i="13"/>
  <c r="B863" i="13"/>
  <c r="B881" i="13"/>
  <c r="B901" i="13"/>
  <c r="B919" i="13"/>
  <c r="B937" i="13"/>
  <c r="B955" i="13"/>
  <c r="B973" i="13"/>
  <c r="B991" i="13"/>
  <c r="B1009" i="13"/>
  <c r="B1029" i="13"/>
  <c r="B1047" i="13"/>
  <c r="B1065" i="13"/>
  <c r="B1083" i="13"/>
  <c r="B1101" i="13"/>
  <c r="B1119" i="13"/>
  <c r="B1137" i="13"/>
  <c r="B1157" i="13"/>
  <c r="B1175" i="13"/>
  <c r="B1193" i="13"/>
  <c r="B1211" i="13"/>
  <c r="B1229" i="13"/>
  <c r="B1247" i="13"/>
  <c r="B1265" i="13"/>
  <c r="B1285" i="13"/>
  <c r="B1303" i="13"/>
  <c r="B1321" i="13"/>
  <c r="B1339" i="13"/>
  <c r="B1357" i="13"/>
  <c r="B1373" i="13"/>
  <c r="B1389" i="13"/>
  <c r="B1405" i="13"/>
  <c r="B1421" i="13"/>
  <c r="B1437" i="13"/>
  <c r="B1453" i="13"/>
  <c r="B1469" i="13"/>
  <c r="B1485" i="13"/>
  <c r="B1501" i="13"/>
  <c r="B1517" i="13"/>
  <c r="B1533" i="13"/>
  <c r="B1549" i="13"/>
  <c r="B1565" i="13"/>
  <c r="B1581" i="13"/>
  <c r="B1597" i="13"/>
  <c r="B1613" i="13"/>
  <c r="B1629" i="13"/>
  <c r="B1645" i="13"/>
  <c r="B1661" i="13"/>
  <c r="B1677" i="13"/>
  <c r="B1693" i="13"/>
  <c r="B1709" i="13"/>
  <c r="B1725" i="13"/>
  <c r="B1741" i="13"/>
  <c r="B1757" i="13"/>
  <c r="B1773" i="13"/>
  <c r="B1789" i="13"/>
  <c r="B1805" i="13"/>
  <c r="B1821" i="13"/>
  <c r="B1837" i="13"/>
  <c r="B1853" i="13"/>
  <c r="B1869" i="13"/>
  <c r="B1885" i="13"/>
  <c r="B1901" i="13"/>
  <c r="B1917" i="13"/>
  <c r="B1933" i="13"/>
  <c r="B1949" i="13"/>
  <c r="B1965" i="13"/>
  <c r="B1981" i="13"/>
  <c r="B1997" i="13"/>
  <c r="B2013" i="13"/>
  <c r="B2029" i="13"/>
  <c r="B2045" i="13"/>
  <c r="B2061" i="13"/>
  <c r="B2077" i="13"/>
  <c r="B2093" i="13"/>
  <c r="B2109" i="13"/>
  <c r="B2125" i="13"/>
  <c r="B2141" i="13"/>
  <c r="B2157" i="13"/>
  <c r="B2173" i="13"/>
  <c r="B2189" i="13"/>
  <c r="B2205" i="13"/>
  <c r="B2221" i="13"/>
  <c r="B2237" i="13"/>
  <c r="B2253" i="13"/>
  <c r="B2269" i="13"/>
  <c r="B2285" i="13"/>
  <c r="B2301" i="13"/>
  <c r="B2317" i="13"/>
  <c r="B2333" i="13"/>
  <c r="B2349" i="13"/>
  <c r="B2365" i="13"/>
  <c r="B2381" i="13"/>
  <c r="B2397" i="13"/>
  <c r="B2413" i="13"/>
  <c r="B2429" i="13"/>
  <c r="B2445" i="13"/>
  <c r="B2461" i="13"/>
  <c r="B2477" i="13"/>
  <c r="B2493" i="13"/>
  <c r="B2509" i="13"/>
  <c r="B2525" i="13"/>
  <c r="B2541" i="13"/>
  <c r="B2557" i="13"/>
  <c r="B2573" i="13"/>
  <c r="B2589" i="13"/>
  <c r="B2605" i="13"/>
  <c r="B2621" i="13"/>
  <c r="B2637" i="13"/>
  <c r="B2653" i="13"/>
  <c r="B2669" i="13"/>
  <c r="B2685" i="13"/>
  <c r="B2701" i="13"/>
  <c r="B2717" i="13"/>
  <c r="B2733" i="13"/>
  <c r="B2749" i="13"/>
  <c r="B2765" i="13"/>
  <c r="B2781" i="13"/>
  <c r="B2797" i="13"/>
  <c r="B2813" i="13"/>
  <c r="B2829" i="13"/>
  <c r="B2845" i="13"/>
  <c r="B2861" i="13"/>
  <c r="B2877" i="13"/>
  <c r="B6" i="13"/>
  <c r="B26" i="13"/>
  <c r="B46" i="13"/>
  <c r="B68" i="13"/>
  <c r="B88" i="13"/>
  <c r="B108" i="13"/>
  <c r="B128" i="13"/>
  <c r="B152" i="13"/>
  <c r="B172" i="13"/>
  <c r="B192" i="13"/>
  <c r="B214" i="13"/>
  <c r="B234" i="13"/>
  <c r="B254" i="13"/>
  <c r="B276" i="13"/>
  <c r="B298" i="13"/>
  <c r="B318" i="13"/>
  <c r="B340" i="13"/>
  <c r="B360" i="13"/>
  <c r="B380" i="13"/>
  <c r="B400" i="13"/>
  <c r="B422" i="13"/>
  <c r="B444" i="13"/>
  <c r="B464" i="13"/>
  <c r="B486" i="13"/>
  <c r="B506" i="13"/>
  <c r="B526" i="13"/>
  <c r="B548" i="13"/>
  <c r="B568" i="13"/>
  <c r="B590" i="13"/>
  <c r="B612" i="13"/>
  <c r="B632" i="13"/>
  <c r="B652" i="13"/>
  <c r="B672" i="13"/>
  <c r="B694" i="13"/>
  <c r="B714" i="13"/>
  <c r="B736" i="13"/>
  <c r="B758" i="13"/>
  <c r="B778" i="13"/>
  <c r="B798" i="13"/>
  <c r="B820" i="13"/>
  <c r="B840" i="13"/>
  <c r="B860" i="13"/>
  <c r="B884" i="13"/>
  <c r="B904" i="13"/>
  <c r="B924" i="13"/>
  <c r="B944" i="13"/>
  <c r="B966" i="13"/>
  <c r="B986" i="13"/>
  <c r="B1006" i="13"/>
  <c r="B1030" i="13"/>
  <c r="B1050" i="13"/>
  <c r="B1070" i="13"/>
  <c r="B1092" i="13"/>
  <c r="B1112" i="13"/>
  <c r="B1132" i="13"/>
  <c r="B1152" i="13"/>
  <c r="B1176" i="13"/>
  <c r="B1196" i="13"/>
  <c r="B1216" i="13"/>
  <c r="B1238" i="13"/>
  <c r="B1258" i="13"/>
  <c r="B1278" i="13"/>
  <c r="B1300" i="13"/>
  <c r="B1322" i="13"/>
  <c r="B1342" i="13"/>
  <c r="B1362" i="13"/>
  <c r="B1380" i="13"/>
  <c r="B1398" i="13"/>
  <c r="B1416" i="13"/>
  <c r="B1434" i="13"/>
  <c r="B1454" i="13"/>
  <c r="B1472" i="13"/>
  <c r="B1490" i="13"/>
  <c r="B1508" i="13"/>
  <c r="B1526" i="13"/>
  <c r="B1544" i="13"/>
  <c r="B1562" i="13"/>
  <c r="B1582" i="13"/>
  <c r="B1600" i="13"/>
  <c r="B1618" i="13"/>
  <c r="B1636" i="13"/>
  <c r="B1654" i="13"/>
  <c r="B1672" i="13"/>
  <c r="B1690" i="13"/>
  <c r="B1710" i="13"/>
  <c r="B1728" i="13"/>
  <c r="B1746" i="13"/>
  <c r="B1764" i="13"/>
  <c r="B1782" i="13"/>
  <c r="B1800" i="13"/>
  <c r="B1818" i="13"/>
  <c r="B1838" i="13"/>
  <c r="B1856" i="13"/>
  <c r="B1874" i="13"/>
  <c r="B1892" i="13"/>
  <c r="B1910" i="13"/>
  <c r="B1928" i="13"/>
  <c r="B1946" i="13"/>
  <c r="B1966" i="13"/>
  <c r="B1984" i="13"/>
  <c r="B2002" i="13"/>
  <c r="B2020" i="13"/>
  <c r="B2038" i="13"/>
  <c r="B2056" i="13"/>
  <c r="B2074" i="13"/>
  <c r="B2094" i="13"/>
  <c r="B2112" i="13"/>
  <c r="B2130" i="13"/>
  <c r="B2148" i="13"/>
  <c r="B2166" i="13"/>
  <c r="B2184" i="13"/>
  <c r="B2202" i="13"/>
  <c r="B2222" i="13"/>
  <c r="B2240" i="13"/>
  <c r="B2258" i="13"/>
  <c r="B2276" i="13"/>
  <c r="B2294" i="13"/>
  <c r="B2312" i="13"/>
  <c r="B2330" i="13"/>
  <c r="B2350" i="13"/>
  <c r="B2368" i="13"/>
  <c r="B2386" i="13"/>
  <c r="B2404" i="13"/>
  <c r="B2422" i="13"/>
  <c r="B2440" i="13"/>
  <c r="B2458" i="13"/>
  <c r="B2478" i="13"/>
  <c r="B2496" i="13"/>
  <c r="B2514" i="13"/>
  <c r="B2532" i="13"/>
  <c r="B2550" i="13"/>
  <c r="B2568" i="13"/>
  <c r="B2586" i="13"/>
  <c r="B2606" i="13"/>
  <c r="B2624" i="13"/>
  <c r="B2642" i="13"/>
  <c r="B2660" i="13"/>
  <c r="B2678" i="13"/>
  <c r="B2696" i="13"/>
  <c r="B2714" i="13"/>
  <c r="B2734" i="13"/>
  <c r="B2752" i="13"/>
  <c r="B2770" i="13"/>
  <c r="B2788" i="13"/>
  <c r="B2806" i="13"/>
  <c r="B2824" i="13"/>
  <c r="B2842" i="13"/>
  <c r="B2862" i="13"/>
  <c r="B2880" i="13"/>
  <c r="B2896" i="13"/>
  <c r="B2912" i="13"/>
  <c r="B2928" i="13"/>
  <c r="B2944" i="13"/>
  <c r="B2960" i="13"/>
  <c r="B2976" i="13"/>
  <c r="B2992" i="13"/>
  <c r="B3008" i="13"/>
  <c r="B3024" i="13"/>
  <c r="B3040" i="13"/>
  <c r="B3056" i="13"/>
  <c r="B3072" i="13"/>
  <c r="B3088" i="13"/>
  <c r="B3104" i="13"/>
  <c r="B3120" i="13"/>
  <c r="B3136" i="13"/>
  <c r="B3152" i="13"/>
  <c r="B3168" i="13"/>
  <c r="B3184" i="13"/>
  <c r="B3200" i="13"/>
  <c r="B3216" i="13"/>
  <c r="B3232" i="13"/>
  <c r="B3248" i="13"/>
  <c r="B3264" i="13"/>
  <c r="B3280" i="13"/>
  <c r="B3296" i="13"/>
  <c r="B3312" i="13"/>
  <c r="B3328" i="13"/>
  <c r="B3344" i="13"/>
  <c r="B3360" i="13"/>
  <c r="B3376" i="13"/>
  <c r="B3392" i="13"/>
  <c r="B3408" i="13"/>
  <c r="B3424" i="13"/>
  <c r="B3440" i="13"/>
  <c r="B3456" i="13"/>
  <c r="B3472" i="13"/>
  <c r="B3488" i="13"/>
  <c r="B3504" i="13"/>
  <c r="B3520" i="13"/>
  <c r="B3536" i="13"/>
  <c r="B3552" i="13"/>
  <c r="B3568" i="13"/>
  <c r="B3584" i="13"/>
  <c r="B3600" i="13"/>
  <c r="B3616" i="13"/>
  <c r="B3632" i="13"/>
  <c r="B3648" i="13"/>
  <c r="B3664" i="13"/>
  <c r="B3680" i="13"/>
  <c r="B3696" i="13"/>
  <c r="B3712" i="13"/>
  <c r="B3728" i="13"/>
  <c r="B3744" i="13"/>
  <c r="B3760" i="13"/>
  <c r="B3776" i="13"/>
  <c r="B3792" i="13"/>
  <c r="B3808" i="13"/>
  <c r="B3824" i="13"/>
  <c r="B3840" i="13"/>
  <c r="B3856" i="13"/>
  <c r="B3872" i="13"/>
  <c r="B3888" i="13"/>
  <c r="B3904" i="13"/>
  <c r="B3920" i="13"/>
  <c r="B3936" i="13"/>
  <c r="B3952" i="13"/>
  <c r="B3968" i="13"/>
  <c r="B3984" i="13"/>
  <c r="B4000" i="13"/>
  <c r="B4016" i="13"/>
  <c r="B4032" i="13"/>
  <c r="B4048" i="13"/>
  <c r="B4064" i="13"/>
  <c r="B4080" i="13"/>
  <c r="B4096" i="13"/>
  <c r="B4112" i="13"/>
  <c r="B4128" i="13"/>
  <c r="B4144" i="13"/>
  <c r="B4160" i="13"/>
  <c r="B4176" i="13"/>
  <c r="B4192" i="13"/>
  <c r="B4208" i="13"/>
  <c r="B4224" i="13"/>
  <c r="B4240" i="13"/>
  <c r="B4256" i="13"/>
  <c r="B4272" i="13"/>
  <c r="B4288" i="13"/>
  <c r="B4304" i="13"/>
  <c r="B4320" i="13"/>
  <c r="B4336" i="13"/>
  <c r="B4352" i="13"/>
  <c r="B4368" i="13"/>
  <c r="B4384" i="13"/>
  <c r="B4400" i="13"/>
  <c r="B4416" i="13"/>
  <c r="B4432" i="13"/>
  <c r="B4448" i="13"/>
  <c r="B4464" i="13"/>
  <c r="B4480" i="13"/>
  <c r="B4496" i="13"/>
  <c r="B4512" i="13"/>
  <c r="B4528" i="13"/>
  <c r="B4544" i="13"/>
  <c r="B4560" i="13"/>
  <c r="B4576" i="13"/>
  <c r="B4592" i="13"/>
  <c r="B4608" i="13"/>
  <c r="B4624" i="13"/>
  <c r="B4640" i="13"/>
  <c r="B4656" i="13"/>
  <c r="B4672" i="13"/>
  <c r="B4688" i="13"/>
  <c r="B4704" i="13"/>
  <c r="B4720" i="13"/>
  <c r="B4736" i="13"/>
  <c r="B4752" i="13"/>
  <c r="B4768" i="13"/>
  <c r="B4784" i="13"/>
  <c r="B4800" i="13"/>
  <c r="B4816" i="13"/>
  <c r="B4832" i="13"/>
  <c r="B4848" i="13"/>
  <c r="B4864" i="13"/>
  <c r="B4880" i="13"/>
  <c r="B4896" i="13"/>
  <c r="B4912" i="13"/>
  <c r="B4928" i="13"/>
  <c r="B4944" i="13"/>
  <c r="B4960" i="13"/>
  <c r="B4976" i="13"/>
  <c r="B4992" i="13"/>
  <c r="B5008" i="13"/>
  <c r="B5024" i="13"/>
  <c r="B5040" i="13"/>
  <c r="B5056" i="13"/>
  <c r="B5072" i="13"/>
  <c r="B5088" i="13"/>
  <c r="B5104" i="13"/>
  <c r="B28" i="13"/>
  <c r="B48" i="13"/>
  <c r="B70" i="13"/>
  <c r="B90" i="13"/>
  <c r="B110" i="13"/>
  <c r="B134" i="13"/>
  <c r="B154" i="13"/>
  <c r="B174" i="13"/>
  <c r="B196" i="13"/>
  <c r="B216" i="13"/>
  <c r="B236" i="13"/>
  <c r="B256" i="13"/>
  <c r="B280" i="13"/>
  <c r="B300" i="13"/>
  <c r="B342" i="13"/>
  <c r="B362" i="13"/>
  <c r="B404" i="13"/>
  <c r="B446" i="13"/>
  <c r="B488" i="13"/>
  <c r="B528" i="13"/>
  <c r="B572" i="13"/>
  <c r="B614" i="13"/>
  <c r="B634" i="13"/>
  <c r="B676" i="13"/>
  <c r="B718" i="13"/>
  <c r="B760" i="13"/>
  <c r="B800" i="13"/>
  <c r="B842" i="13"/>
  <c r="B886" i="13"/>
  <c r="B926" i="13"/>
  <c r="B948" i="13"/>
  <c r="B988" i="13"/>
  <c r="B1032" i="13"/>
  <c r="B1072" i="13"/>
  <c r="B1114" i="13"/>
  <c r="B1158" i="13"/>
  <c r="B1198" i="13"/>
  <c r="B1240" i="13"/>
  <c r="B1280" i="13"/>
  <c r="B1324" i="13"/>
  <c r="B1382" i="13"/>
  <c r="B1418" i="13"/>
  <c r="B1456" i="13"/>
  <c r="B1492" i="13"/>
  <c r="B1528" i="13"/>
  <c r="B1566" i="13"/>
  <c r="B1602" i="13"/>
  <c r="B1638" i="13"/>
  <c r="B1674" i="13"/>
  <c r="B1712" i="13"/>
  <c r="B1748" i="13"/>
  <c r="B1784" i="13"/>
  <c r="B1822" i="13"/>
  <c r="B7" i="13"/>
  <c r="B27" i="13"/>
  <c r="B47" i="13"/>
  <c r="B69" i="13"/>
  <c r="B89" i="13"/>
  <c r="B109" i="13"/>
  <c r="B129" i="13"/>
  <c r="B153" i="13"/>
  <c r="B173" i="13"/>
  <c r="B193" i="13"/>
  <c r="B215" i="13"/>
  <c r="B235" i="13"/>
  <c r="B255" i="13"/>
  <c r="B277" i="13"/>
  <c r="B299" i="13"/>
  <c r="B319" i="13"/>
  <c r="B341" i="13"/>
  <c r="B361" i="13"/>
  <c r="B381" i="13"/>
  <c r="B401" i="13"/>
  <c r="B423" i="13"/>
  <c r="B445" i="13"/>
  <c r="B465" i="13"/>
  <c r="B487" i="13"/>
  <c r="B507" i="13"/>
  <c r="B527" i="13"/>
  <c r="B549" i="13"/>
  <c r="B569" i="13"/>
  <c r="B591" i="13"/>
  <c r="B613" i="13"/>
  <c r="B633" i="13"/>
  <c r="B653" i="13"/>
  <c r="B673" i="13"/>
  <c r="B695" i="13"/>
  <c r="B715" i="13"/>
  <c r="B737" i="13"/>
  <c r="B759" i="13"/>
  <c r="B779" i="13"/>
  <c r="B799" i="13"/>
  <c r="B821" i="13"/>
  <c r="B841" i="13"/>
  <c r="B861" i="13"/>
  <c r="B885" i="13"/>
  <c r="B905" i="13"/>
  <c r="B925" i="13"/>
  <c r="B945" i="13"/>
  <c r="B967" i="13"/>
  <c r="B987" i="13"/>
  <c r="B1007" i="13"/>
  <c r="B1031" i="13"/>
  <c r="B1051" i="13"/>
  <c r="B1071" i="13"/>
  <c r="B1093" i="13"/>
  <c r="B1113" i="13"/>
  <c r="B1133" i="13"/>
  <c r="B1153" i="13"/>
  <c r="B1177" i="13"/>
  <c r="B1197" i="13"/>
  <c r="B1217" i="13"/>
  <c r="B1239" i="13"/>
  <c r="B1259" i="13"/>
  <c r="B1279" i="13"/>
  <c r="B1301" i="13"/>
  <c r="B1323" i="13"/>
  <c r="B1343" i="13"/>
  <c r="B1363" i="13"/>
  <c r="B1381" i="13"/>
  <c r="B1399" i="13"/>
  <c r="B1417" i="13"/>
  <c r="B1435" i="13"/>
  <c r="B1455" i="13"/>
  <c r="B1473" i="13"/>
  <c r="B1491" i="13"/>
  <c r="B1509" i="13"/>
  <c r="B1527" i="13"/>
  <c r="B1545" i="13"/>
  <c r="B1563" i="13"/>
  <c r="B1583" i="13"/>
  <c r="B1601" i="13"/>
  <c r="B1619" i="13"/>
  <c r="B1637" i="13"/>
  <c r="B1655" i="13"/>
  <c r="B1673" i="13"/>
  <c r="B1691" i="13"/>
  <c r="B1711" i="13"/>
  <c r="B1729" i="13"/>
  <c r="B1747" i="13"/>
  <c r="B1765" i="13"/>
  <c r="B1783" i="13"/>
  <c r="B1801" i="13"/>
  <c r="B1819" i="13"/>
  <c r="B1839" i="13"/>
  <c r="B1857" i="13"/>
  <c r="B1875" i="13"/>
  <c r="B1893" i="13"/>
  <c r="B1911" i="13"/>
  <c r="B1929" i="13"/>
  <c r="B1947" i="13"/>
  <c r="B1967" i="13"/>
  <c r="B1985" i="13"/>
  <c r="B2003" i="13"/>
  <c r="B2021" i="13"/>
  <c r="B2039" i="13"/>
  <c r="B2057" i="13"/>
  <c r="B2075" i="13"/>
  <c r="B2095" i="13"/>
  <c r="B2113" i="13"/>
  <c r="B2131" i="13"/>
  <c r="B2149" i="13"/>
  <c r="B2167" i="13"/>
  <c r="B2185" i="13"/>
  <c r="B2203" i="13"/>
  <c r="B2223" i="13"/>
  <c r="B2241" i="13"/>
  <c r="B2259" i="13"/>
  <c r="B2277" i="13"/>
  <c r="B2295" i="13"/>
  <c r="B2313" i="13"/>
  <c r="B2331" i="13"/>
  <c r="B2351" i="13"/>
  <c r="B2369" i="13"/>
  <c r="B2387" i="13"/>
  <c r="B2405" i="13"/>
  <c r="B2423" i="13"/>
  <c r="B2441" i="13"/>
  <c r="B2459" i="13"/>
  <c r="B2479" i="13"/>
  <c r="B2497" i="13"/>
  <c r="B2515" i="13"/>
  <c r="B2533" i="13"/>
  <c r="B2551" i="13"/>
  <c r="B2569" i="13"/>
  <c r="B2587" i="13"/>
  <c r="B2607" i="13"/>
  <c r="B2625" i="13"/>
  <c r="B2643" i="13"/>
  <c r="B2661" i="13"/>
  <c r="B2679" i="13"/>
  <c r="B2697" i="13"/>
  <c r="B2715" i="13"/>
  <c r="B2735" i="13"/>
  <c r="B2753" i="13"/>
  <c r="B2771" i="13"/>
  <c r="B2789" i="13"/>
  <c r="B2807" i="13"/>
  <c r="B2825" i="13"/>
  <c r="B2843" i="13"/>
  <c r="B2863" i="13"/>
  <c r="B2881" i="13"/>
  <c r="B2897" i="13"/>
  <c r="B2913" i="13"/>
  <c r="B2929" i="13"/>
  <c r="B2945" i="13"/>
  <c r="B2961" i="13"/>
  <c r="B2977" i="13"/>
  <c r="B2993" i="13"/>
  <c r="B3009" i="13"/>
  <c r="B3025" i="13"/>
  <c r="B3041" i="13"/>
  <c r="B3057" i="13"/>
  <c r="B3073" i="13"/>
  <c r="B3089" i="13"/>
  <c r="B3105" i="13"/>
  <c r="B3121" i="13"/>
  <c r="B3137" i="13"/>
  <c r="B3153" i="13"/>
  <c r="B3169" i="13"/>
  <c r="B3185" i="13"/>
  <c r="B3201" i="13"/>
  <c r="B3217" i="13"/>
  <c r="B3233" i="13"/>
  <c r="B3249" i="13"/>
  <c r="B3265" i="13"/>
  <c r="B3281" i="13"/>
  <c r="B3297" i="13"/>
  <c r="B3313" i="13"/>
  <c r="B3329" i="13"/>
  <c r="B3345" i="13"/>
  <c r="B3361" i="13"/>
  <c r="B3377" i="13"/>
  <c r="B3393" i="13"/>
  <c r="B3409" i="13"/>
  <c r="B3425" i="13"/>
  <c r="B3441" i="13"/>
  <c r="B3457" i="13"/>
  <c r="B3473" i="13"/>
  <c r="B3489" i="13"/>
  <c r="B3505" i="13"/>
  <c r="B3521" i="13"/>
  <c r="B3537" i="13"/>
  <c r="B3553" i="13"/>
  <c r="B3569" i="13"/>
  <c r="B3585" i="13"/>
  <c r="B3601" i="13"/>
  <c r="B3617" i="13"/>
  <c r="B3633" i="13"/>
  <c r="B3649" i="13"/>
  <c r="B3665" i="13"/>
  <c r="B3681" i="13"/>
  <c r="B3697" i="13"/>
  <c r="B3713" i="13"/>
  <c r="B3729" i="13"/>
  <c r="B3745" i="13"/>
  <c r="B3761" i="13"/>
  <c r="B3777" i="13"/>
  <c r="B3793" i="13"/>
  <c r="B3809" i="13"/>
  <c r="B3825" i="13"/>
  <c r="B3841" i="13"/>
  <c r="B3857" i="13"/>
  <c r="B3873" i="13"/>
  <c r="B3889" i="13"/>
  <c r="B3905" i="13"/>
  <c r="B3921" i="13"/>
  <c r="B3937" i="13"/>
  <c r="B3953" i="13"/>
  <c r="B3969" i="13"/>
  <c r="B3985" i="13"/>
  <c r="B4001" i="13"/>
  <c r="B4017" i="13"/>
  <c r="B4033" i="13"/>
  <c r="B4049" i="13"/>
  <c r="B4065" i="13"/>
  <c r="B4081" i="13"/>
  <c r="B4097" i="13"/>
  <c r="B4113" i="13"/>
  <c r="B4129" i="13"/>
  <c r="B4145" i="13"/>
  <c r="B4161" i="13"/>
  <c r="B4177" i="13"/>
  <c r="B4193" i="13"/>
  <c r="B4209" i="13"/>
  <c r="B4225" i="13"/>
  <c r="B4241" i="13"/>
  <c r="B4257" i="13"/>
  <c r="B4273" i="13"/>
  <c r="B4289" i="13"/>
  <c r="B4305" i="13"/>
  <c r="B4321" i="13"/>
  <c r="B4337" i="13"/>
  <c r="B4353" i="13"/>
  <c r="B4369" i="13"/>
  <c r="B4385" i="13"/>
  <c r="B4401" i="13"/>
  <c r="B4417" i="13"/>
  <c r="B4433" i="13"/>
  <c r="B4449" i="13"/>
  <c r="B4465" i="13"/>
  <c r="B4481" i="13"/>
  <c r="B4497" i="13"/>
  <c r="B4513" i="13"/>
  <c r="B4529" i="13"/>
  <c r="B4545" i="13"/>
  <c r="B4561" i="13"/>
  <c r="B4577" i="13"/>
  <c r="B4593" i="13"/>
  <c r="B4609" i="13"/>
  <c r="B4625" i="13"/>
  <c r="B4641" i="13"/>
  <c r="B4657" i="13"/>
  <c r="B4673" i="13"/>
  <c r="B4689" i="13"/>
  <c r="B4705" i="13"/>
  <c r="B4721" i="13"/>
  <c r="B4737" i="13"/>
  <c r="B4753" i="13"/>
  <c r="B4769" i="13"/>
  <c r="B4785" i="13"/>
  <c r="B4801" i="13"/>
  <c r="B4817" i="13"/>
  <c r="B4833" i="13"/>
  <c r="B4849" i="13"/>
  <c r="B4865" i="13"/>
  <c r="B4881" i="13"/>
  <c r="B4897" i="13"/>
  <c r="B4913" i="13"/>
  <c r="B4929" i="13"/>
  <c r="B4945" i="13"/>
  <c r="B4961" i="13"/>
  <c r="B4977" i="13"/>
  <c r="B4993" i="13"/>
  <c r="B5009" i="13"/>
  <c r="B5025" i="13"/>
  <c r="B5041" i="13"/>
  <c r="B5057" i="13"/>
  <c r="B5073" i="13"/>
  <c r="B5089" i="13"/>
  <c r="B5105" i="13"/>
  <c r="B8" i="13"/>
  <c r="B320" i="13"/>
  <c r="B382" i="13"/>
  <c r="B426" i="13"/>
  <c r="B468" i="13"/>
  <c r="B508" i="13"/>
  <c r="B550" i="13"/>
  <c r="B592" i="13"/>
  <c r="B654" i="13"/>
  <c r="B696" i="13"/>
  <c r="B740" i="13"/>
  <c r="B780" i="13"/>
  <c r="B822" i="13"/>
  <c r="B864" i="13"/>
  <c r="B906" i="13"/>
  <c r="B968" i="13"/>
  <c r="B1012" i="13"/>
  <c r="B1052" i="13"/>
  <c r="B1094" i="13"/>
  <c r="B1134" i="13"/>
  <c r="B1178" i="13"/>
  <c r="B1220" i="13"/>
  <c r="B1260" i="13"/>
  <c r="B1304" i="13"/>
  <c r="B1344" i="13"/>
  <c r="B1364" i="13"/>
  <c r="B1400" i="13"/>
  <c r="B1438" i="13"/>
  <c r="B1474" i="13"/>
  <c r="B1510" i="13"/>
  <c r="B1546" i="13"/>
  <c r="B1584" i="13"/>
  <c r="B1620" i="13"/>
  <c r="B1656" i="13"/>
  <c r="B1694" i="13"/>
  <c r="B1730" i="13"/>
  <c r="B1766" i="13"/>
  <c r="B1802" i="13"/>
  <c r="B1840" i="13"/>
  <c r="B1876" i="13"/>
  <c r="B10" i="13"/>
  <c r="B33" i="13"/>
  <c r="B60" i="13"/>
  <c r="B85" i="13"/>
  <c r="B111" i="13"/>
  <c r="B138" i="13"/>
  <c r="B161" i="13"/>
  <c r="B188" i="13"/>
  <c r="B213" i="13"/>
  <c r="B239" i="13"/>
  <c r="B266" i="13"/>
  <c r="B289" i="13"/>
  <c r="B316" i="13"/>
  <c r="B344" i="13"/>
  <c r="B367" i="13"/>
  <c r="B394" i="13"/>
  <c r="B417" i="13"/>
  <c r="B447" i="13"/>
  <c r="B472" i="13"/>
  <c r="B495" i="13"/>
  <c r="B522" i="13"/>
  <c r="B545" i="13"/>
  <c r="B575" i="13"/>
  <c r="B600" i="13"/>
  <c r="B623" i="13"/>
  <c r="B650" i="13"/>
  <c r="B678" i="13"/>
  <c r="B703" i="13"/>
  <c r="B728" i="13"/>
  <c r="B751" i="13"/>
  <c r="B781" i="13"/>
  <c r="B806" i="13"/>
  <c r="B831" i="13"/>
  <c r="B856" i="13"/>
  <c r="B879" i="13"/>
  <c r="B909" i="13"/>
  <c r="B934" i="13"/>
  <c r="B959" i="13"/>
  <c r="B984" i="13"/>
  <c r="B1014" i="13"/>
  <c r="B1037" i="13"/>
  <c r="B1062" i="13"/>
  <c r="B1087" i="13"/>
  <c r="B1115" i="13"/>
  <c r="B1142" i="13"/>
  <c r="B1165" i="13"/>
  <c r="B1190" i="13"/>
  <c r="B1215" i="13"/>
  <c r="B1243" i="13"/>
  <c r="B1270" i="13"/>
  <c r="B1293" i="13"/>
  <c r="B1318" i="13"/>
  <c r="B1348" i="13"/>
  <c r="B1369" i="13"/>
  <c r="B1392" i="13"/>
  <c r="B1413" i="13"/>
  <c r="B1439" i="13"/>
  <c r="B1460" i="13"/>
  <c r="B1481" i="13"/>
  <c r="B1504" i="13"/>
  <c r="B1525" i="13"/>
  <c r="B1551" i="13"/>
  <c r="B1572" i="13"/>
  <c r="B1593" i="13"/>
  <c r="B1616" i="13"/>
  <c r="B1640" i="13"/>
  <c r="B1663" i="13"/>
  <c r="B1684" i="13"/>
  <c r="B1705" i="13"/>
  <c r="B1731" i="13"/>
  <c r="B1752" i="13"/>
  <c r="B1775" i="13"/>
  <c r="B1796" i="13"/>
  <c r="B1817" i="13"/>
  <c r="B1843" i="13"/>
  <c r="B1863" i="13"/>
  <c r="B1886" i="13"/>
  <c r="B1906" i="13"/>
  <c r="B1926" i="13"/>
  <c r="B1950" i="13"/>
  <c r="B1970" i="13"/>
  <c r="B1990" i="13"/>
  <c r="B2010" i="13"/>
  <c r="B2032" i="13"/>
  <c r="B2052" i="13"/>
  <c r="B2072" i="13"/>
  <c r="B2096" i="13"/>
  <c r="B13" i="13"/>
  <c r="B38" i="13"/>
  <c r="B63" i="13"/>
  <c r="B91" i="13"/>
  <c r="B118" i="13"/>
  <c r="B141" i="13"/>
  <c r="B166" i="13"/>
  <c r="B191" i="13"/>
  <c r="B219" i="13"/>
  <c r="B246" i="13"/>
  <c r="B269" i="13"/>
  <c r="B294" i="13"/>
  <c r="B324" i="13"/>
  <c r="B347" i="13"/>
  <c r="B374" i="13"/>
  <c r="B397" i="13"/>
  <c r="B427" i="13"/>
  <c r="B452" i="13"/>
  <c r="B475" i="13"/>
  <c r="B502" i="13"/>
  <c r="B525" i="13"/>
  <c r="B555" i="13"/>
  <c r="B580" i="13"/>
  <c r="B603" i="13"/>
  <c r="B630" i="13"/>
  <c r="B656" i="13"/>
  <c r="B683" i="13"/>
  <c r="B708" i="13"/>
  <c r="B731" i="13"/>
  <c r="B761" i="13"/>
  <c r="B784" i="13"/>
  <c r="B811" i="13"/>
  <c r="B836" i="13"/>
  <c r="B859" i="13"/>
  <c r="B889" i="13"/>
  <c r="B912" i="13"/>
  <c r="B939" i="13"/>
  <c r="B964" i="13"/>
  <c r="B992" i="13"/>
  <c r="B1017" i="13"/>
  <c r="B1040" i="13"/>
  <c r="B1067" i="13"/>
  <c r="B1095" i="13"/>
  <c r="B1120" i="13"/>
  <c r="B1145" i="13"/>
  <c r="B1168" i="13"/>
  <c r="B1195" i="13"/>
  <c r="B1223" i="13"/>
  <c r="B1248" i="13"/>
  <c r="B1273" i="13"/>
  <c r="B1296" i="13"/>
  <c r="B1326" i="13"/>
  <c r="B1351" i="13"/>
  <c r="B1374" i="13"/>
  <c r="B1395" i="13"/>
  <c r="B1419" i="13"/>
  <c r="B1442" i="13"/>
  <c r="B1463" i="13"/>
  <c r="B1486" i="13"/>
  <c r="B1507" i="13"/>
  <c r="B1531" i="13"/>
  <c r="B1554" i="13"/>
  <c r="B1575" i="13"/>
  <c r="B1598" i="13"/>
  <c r="B1622" i="13"/>
  <c r="B1643" i="13"/>
  <c r="B1666" i="13"/>
  <c r="B1687" i="13"/>
  <c r="B1713" i="13"/>
  <c r="B1734" i="13"/>
  <c r="B1755" i="13"/>
  <c r="B1778" i="13"/>
  <c r="B1799" i="13"/>
  <c r="B1825" i="13"/>
  <c r="B1846" i="13"/>
  <c r="B1866" i="13"/>
  <c r="B1889" i="13"/>
  <c r="B1909" i="13"/>
  <c r="B1931" i="13"/>
  <c r="B1953" i="13"/>
  <c r="B1973" i="13"/>
  <c r="B1993" i="13"/>
  <c r="B2015" i="13"/>
  <c r="B2035" i="13"/>
  <c r="B2055" i="13"/>
  <c r="B11" i="13"/>
  <c r="B39" i="13"/>
  <c r="B71" i="13"/>
  <c r="B100" i="13"/>
  <c r="B125" i="13"/>
  <c r="B157" i="13"/>
  <c r="B184" i="13"/>
  <c r="B217" i="13"/>
  <c r="B247" i="13"/>
  <c r="B272" i="13"/>
  <c r="B304" i="13"/>
  <c r="B331" i="13"/>
  <c r="B363" i="13"/>
  <c r="B392" i="13"/>
  <c r="B420" i="13"/>
  <c r="B453" i="13"/>
  <c r="B480" i="13"/>
  <c r="B510" i="13"/>
  <c r="B539" i="13"/>
  <c r="B566" i="13"/>
  <c r="B598" i="13"/>
  <c r="B628" i="13"/>
  <c r="B657" i="13"/>
  <c r="B686" i="13"/>
  <c r="B713" i="13"/>
  <c r="B745" i="13"/>
  <c r="B774" i="13"/>
  <c r="B804" i="13"/>
  <c r="B832" i="13"/>
  <c r="B865" i="13"/>
  <c r="B892" i="13"/>
  <c r="B921" i="13"/>
  <c r="B951" i="13"/>
  <c r="B980" i="13"/>
  <c r="B1005" i="13"/>
  <c r="B1038" i="13"/>
  <c r="B1068" i="13"/>
  <c r="B1098" i="13"/>
  <c r="B1127" i="13"/>
  <c r="B1159" i="13"/>
  <c r="B1184" i="13"/>
  <c r="B1213" i="13"/>
  <c r="B1244" i="13"/>
  <c r="B1274" i="13"/>
  <c r="B1306" i="13"/>
  <c r="B1333" i="13"/>
  <c r="B1360" i="13"/>
  <c r="B1386" i="13"/>
  <c r="B1411" i="13"/>
  <c r="B1440" i="13"/>
  <c r="B1464" i="13"/>
  <c r="B1489" i="13"/>
  <c r="B1515" i="13"/>
  <c r="B1540" i="13"/>
  <c r="B1568" i="13"/>
  <c r="B1591" i="13"/>
  <c r="B1617" i="13"/>
  <c r="B1646" i="13"/>
  <c r="B1669" i="13"/>
  <c r="B1697" i="13"/>
  <c r="B1720" i="13"/>
  <c r="B1745" i="13"/>
  <c r="B1771" i="13"/>
  <c r="B1797" i="13"/>
  <c r="B1826" i="13"/>
  <c r="B1849" i="13"/>
  <c r="B1873" i="13"/>
  <c r="B1898" i="13"/>
  <c r="B1922" i="13"/>
  <c r="B1944" i="13"/>
  <c r="B1971" i="13"/>
  <c r="B1994" i="13"/>
  <c r="B2018" i="13"/>
  <c r="B2042" i="13"/>
  <c r="B2066" i="13"/>
  <c r="B2087" i="13"/>
  <c r="B2110" i="13"/>
  <c r="B2132" i="13"/>
  <c r="B2152" i="13"/>
  <c r="B2174" i="13"/>
  <c r="B2194" i="13"/>
  <c r="B2214" i="13"/>
  <c r="B2234" i="13"/>
  <c r="B2256" i="13"/>
  <c r="B2278" i="13"/>
  <c r="B2298" i="13"/>
  <c r="B2320" i="13"/>
  <c r="B2340" i="13"/>
  <c r="B2360" i="13"/>
  <c r="B2382" i="13"/>
  <c r="B2402" i="13"/>
  <c r="B2424" i="13"/>
  <c r="B2446" i="13"/>
  <c r="B2466" i="13"/>
  <c r="B2486" i="13"/>
  <c r="B2506" i="13"/>
  <c r="B2528" i="13"/>
  <c r="B2548" i="13"/>
  <c r="B2570" i="13"/>
  <c r="B2592" i="13"/>
  <c r="B2612" i="13"/>
  <c r="B2632" i="13"/>
  <c r="B2654" i="13"/>
  <c r="B2674" i="13"/>
  <c r="B2694" i="13"/>
  <c r="B2718" i="13"/>
  <c r="B2738" i="13"/>
  <c r="B2758" i="13"/>
  <c r="B2778" i="13"/>
  <c r="B2800" i="13"/>
  <c r="B2820" i="13"/>
  <c r="B2840" i="13"/>
  <c r="B2864" i="13"/>
  <c r="B2884" i="13"/>
  <c r="B2902" i="13"/>
  <c r="B2920" i="13"/>
  <c r="B2938" i="13"/>
  <c r="B2956" i="13"/>
  <c r="B2974" i="13"/>
  <c r="B2994" i="13"/>
  <c r="B3012" i="13"/>
  <c r="B3030" i="13"/>
  <c r="B3048" i="13"/>
  <c r="B3066" i="13"/>
  <c r="B3084" i="13"/>
  <c r="B3102" i="13"/>
  <c r="B3122" i="13"/>
  <c r="B3140" i="13"/>
  <c r="B3158" i="13"/>
  <c r="B3176" i="13"/>
  <c r="B3194" i="13"/>
  <c r="B3212" i="13"/>
  <c r="B3230" i="13"/>
  <c r="B3250" i="13"/>
  <c r="B3268" i="13"/>
  <c r="B3286" i="13"/>
  <c r="B3304" i="13"/>
  <c r="B3322" i="13"/>
  <c r="B3340" i="13"/>
  <c r="B3358" i="13"/>
  <c r="B3378" i="13"/>
  <c r="B3396" i="13"/>
  <c r="B3414" i="13"/>
  <c r="B3432" i="13"/>
  <c r="B3450" i="13"/>
  <c r="B3468" i="13"/>
  <c r="B3486" i="13"/>
  <c r="B3506" i="13"/>
  <c r="B3524" i="13"/>
  <c r="B3542" i="13"/>
  <c r="B3560" i="13"/>
  <c r="B3578" i="13"/>
  <c r="B3596" i="13"/>
  <c r="B3614" i="13"/>
  <c r="B3634" i="13"/>
  <c r="B3652" i="13"/>
  <c r="B3670" i="13"/>
  <c r="B3688" i="13"/>
  <c r="B3706" i="13"/>
  <c r="B3724" i="13"/>
  <c r="B3742" i="13"/>
  <c r="B3762" i="13"/>
  <c r="B3780" i="13"/>
  <c r="B3798" i="13"/>
  <c r="B3816" i="13"/>
  <c r="B3834" i="13"/>
  <c r="B3852" i="13"/>
  <c r="B3870" i="13"/>
  <c r="B3890" i="13"/>
  <c r="B3908" i="13"/>
  <c r="B3926" i="13"/>
  <c r="B3944" i="13"/>
  <c r="B15" i="13"/>
  <c r="B44" i="13"/>
  <c r="B74" i="13"/>
  <c r="B103" i="13"/>
  <c r="B135" i="13"/>
  <c r="B160" i="13"/>
  <c r="B190" i="13"/>
  <c r="B221" i="13"/>
  <c r="B250" i="13"/>
  <c r="B282" i="13"/>
  <c r="B309" i="13"/>
  <c r="B336" i="13"/>
  <c r="B366" i="13"/>
  <c r="B396" i="13"/>
  <c r="B429" i="13"/>
  <c r="B456" i="13"/>
  <c r="B485" i="13"/>
  <c r="B513" i="13"/>
  <c r="B542" i="13"/>
  <c r="B574" i="13"/>
  <c r="B602" i="13"/>
  <c r="B635" i="13"/>
  <c r="B664" i="13"/>
  <c r="B689" i="13"/>
  <c r="B721" i="13"/>
  <c r="B748" i="13"/>
  <c r="B777" i="13"/>
  <c r="B810" i="13"/>
  <c r="B838" i="13"/>
  <c r="B870" i="13"/>
  <c r="B895" i="13"/>
  <c r="B927" i="13"/>
  <c r="B956" i="13"/>
  <c r="B983" i="13"/>
  <c r="B1016" i="13"/>
  <c r="B1044" i="13"/>
  <c r="B1076" i="13"/>
  <c r="B1103" i="13"/>
  <c r="B1130" i="13"/>
  <c r="B1162" i="13"/>
  <c r="B1189" i="13"/>
  <c r="B1222" i="13"/>
  <c r="B1252" i="13"/>
  <c r="B1277" i="13"/>
  <c r="B1309" i="13"/>
  <c r="B1336" i="13"/>
  <c r="B1366" i="13"/>
  <c r="B1391" i="13"/>
  <c r="B1415" i="13"/>
  <c r="B1444" i="13"/>
  <c r="B1467" i="13"/>
  <c r="B1495" i="13"/>
  <c r="B1520" i="13"/>
  <c r="B1543" i="13"/>
  <c r="B1571" i="13"/>
  <c r="B1595" i="13"/>
  <c r="B1624" i="13"/>
  <c r="B1649" i="13"/>
  <c r="B1675" i="13"/>
  <c r="B1700" i="13"/>
  <c r="B1723" i="13"/>
  <c r="B1751" i="13"/>
  <c r="B1777" i="13"/>
  <c r="B1806" i="13"/>
  <c r="B1829" i="13"/>
  <c r="B1854" i="13"/>
  <c r="B1879" i="13"/>
  <c r="B1903" i="13"/>
  <c r="B1925" i="13"/>
  <c r="B1952" i="13"/>
  <c r="B1975" i="13"/>
  <c r="B1999" i="13"/>
  <c r="B2023" i="13"/>
  <c r="B2047" i="13"/>
  <c r="B2069" i="13"/>
  <c r="B2090" i="13"/>
  <c r="B2115" i="13"/>
  <c r="B2135" i="13"/>
  <c r="B2155" i="13"/>
  <c r="B2177" i="13"/>
  <c r="B2197" i="13"/>
  <c r="B2217" i="13"/>
  <c r="B2239" i="13"/>
  <c r="B2261" i="13"/>
  <c r="B2281" i="13"/>
  <c r="B2303" i="13"/>
  <c r="B2323" i="13"/>
  <c r="B2343" i="13"/>
  <c r="B2363" i="13"/>
  <c r="B2385" i="13"/>
  <c r="B2407" i="13"/>
  <c r="B2427" i="13"/>
  <c r="B2449" i="13"/>
  <c r="B2469" i="13"/>
  <c r="B2489" i="13"/>
  <c r="B2511" i="13"/>
  <c r="B2531" i="13"/>
  <c r="B2553" i="13"/>
  <c r="B2575" i="13"/>
  <c r="B2595" i="13"/>
  <c r="B2615" i="13"/>
  <c r="B2635" i="13"/>
  <c r="B2657" i="13"/>
  <c r="B2677" i="13"/>
  <c r="B2699" i="13"/>
  <c r="B2721" i="13"/>
  <c r="B2741" i="13"/>
  <c r="B2761" i="13"/>
  <c r="B2783" i="13"/>
  <c r="B2803" i="13"/>
  <c r="B2823" i="13"/>
  <c r="B2847" i="13"/>
  <c r="B2867" i="13"/>
  <c r="B2887" i="13"/>
  <c r="B2905" i="13"/>
  <c r="B2923" i="13"/>
  <c r="B2941" i="13"/>
  <c r="B2959" i="13"/>
  <c r="B2979" i="13"/>
  <c r="B2997" i="13"/>
  <c r="B3015" i="13"/>
  <c r="B3033" i="13"/>
  <c r="B3051" i="13"/>
  <c r="B3069" i="13"/>
  <c r="B3087" i="13"/>
  <c r="B3107" i="13"/>
  <c r="B3125" i="13"/>
  <c r="B3143" i="13"/>
  <c r="B3161" i="13"/>
  <c r="B3179" i="13"/>
  <c r="B3197" i="13"/>
  <c r="B3215" i="13"/>
  <c r="B3235" i="13"/>
  <c r="B3253" i="13"/>
  <c r="B3271" i="13"/>
  <c r="B3289" i="13"/>
  <c r="B3307" i="13"/>
  <c r="B3325" i="13"/>
  <c r="B3343" i="13"/>
  <c r="B3363" i="13"/>
  <c r="B3381" i="13"/>
  <c r="B3399" i="13"/>
  <c r="B3417" i="13"/>
  <c r="B3435" i="13"/>
  <c r="B3453" i="13"/>
  <c r="B3471" i="13"/>
  <c r="B3491" i="13"/>
  <c r="B3509" i="13"/>
  <c r="B3527" i="13"/>
  <c r="B3545" i="13"/>
  <c r="B3563" i="13"/>
  <c r="B3581" i="13"/>
  <c r="B3599" i="13"/>
  <c r="B3619" i="13"/>
  <c r="B3637" i="13"/>
  <c r="B3655" i="13"/>
  <c r="B3673" i="13"/>
  <c r="B3691" i="13"/>
  <c r="B3709" i="13"/>
  <c r="B3727" i="13"/>
  <c r="B3747" i="13"/>
  <c r="B3765" i="13"/>
  <c r="B3783" i="13"/>
  <c r="B3801" i="13"/>
  <c r="B3819" i="13"/>
  <c r="B3837" i="13"/>
  <c r="B3855" i="13"/>
  <c r="B3875" i="13"/>
  <c r="B3893" i="13"/>
  <c r="B3911" i="13"/>
  <c r="B9" i="13"/>
  <c r="B43" i="13"/>
  <c r="B78" i="13"/>
  <c r="B107" i="13"/>
  <c r="B143" i="13"/>
  <c r="B177" i="13"/>
  <c r="B208" i="13"/>
  <c r="B245" i="13"/>
  <c r="B281" i="13"/>
  <c r="B311" i="13"/>
  <c r="B346" i="13"/>
  <c r="B378" i="13"/>
  <c r="B412" i="13"/>
  <c r="B441" i="13"/>
  <c r="B477" i="13"/>
  <c r="B512" i="13"/>
  <c r="B544" i="13"/>
  <c r="B582" i="13"/>
  <c r="B616" i="13"/>
  <c r="B647" i="13"/>
  <c r="B682" i="13"/>
  <c r="B712" i="13"/>
  <c r="B747" i="13"/>
  <c r="B783" i="13"/>
  <c r="B815" i="13"/>
  <c r="B849" i="13"/>
  <c r="B878" i="13"/>
  <c r="B916" i="13"/>
  <c r="B950" i="13"/>
  <c r="B982" i="13"/>
  <c r="B1019" i="13"/>
  <c r="B1053" i="13"/>
  <c r="B1084" i="13"/>
  <c r="B1117" i="13"/>
  <c r="B1149" i="13"/>
  <c r="B1183" i="13"/>
  <c r="B1221" i="13"/>
  <c r="B1254" i="13"/>
  <c r="B1288" i="13"/>
  <c r="B1317" i="13"/>
  <c r="B1353" i="13"/>
  <c r="B1383" i="13"/>
  <c r="B1410" i="13"/>
  <c r="B1443" i="13"/>
  <c r="B1471" i="13"/>
  <c r="B1499" i="13"/>
  <c r="B1530" i="13"/>
  <c r="B1558" i="13"/>
  <c r="B1588" i="13"/>
  <c r="B1615" i="13"/>
  <c r="B1648" i="13"/>
  <c r="B1679" i="13"/>
  <c r="B1704" i="13"/>
  <c r="B1736" i="13"/>
  <c r="B1763" i="13"/>
  <c r="B1793" i="13"/>
  <c r="B1824" i="13"/>
  <c r="B1851" i="13"/>
  <c r="B1881" i="13"/>
  <c r="B1908" i="13"/>
  <c r="B1937" i="13"/>
  <c r="B1961" i="13"/>
  <c r="B1989" i="13"/>
  <c r="B2017" i="13"/>
  <c r="B2046" i="13"/>
  <c r="B2071" i="13"/>
  <c r="B2099" i="13"/>
  <c r="B2121" i="13"/>
  <c r="B2145" i="13"/>
  <c r="B2169" i="13"/>
  <c r="B2193" i="13"/>
  <c r="B2216" i="13"/>
  <c r="B2243" i="13"/>
  <c r="B2265" i="13"/>
  <c r="B2289" i="13"/>
  <c r="B2311" i="13"/>
  <c r="B2337" i="13"/>
  <c r="B2359" i="13"/>
  <c r="B2384" i="13"/>
  <c r="B2409" i="13"/>
  <c r="B2433" i="13"/>
  <c r="B2455" i="13"/>
  <c r="B2481" i="13"/>
  <c r="B2503" i="13"/>
  <c r="B2527" i="13"/>
  <c r="B2552" i="13"/>
  <c r="B2577" i="13"/>
  <c r="B2599" i="13"/>
  <c r="B2623" i="13"/>
  <c r="B2647" i="13"/>
  <c r="B2671" i="13"/>
  <c r="B2693" i="13"/>
  <c r="B2720" i="13"/>
  <c r="B2743" i="13"/>
  <c r="B2767" i="13"/>
  <c r="B2791" i="13"/>
  <c r="B2815" i="13"/>
  <c r="B2837" i="13"/>
  <c r="B2859" i="13"/>
  <c r="B2886" i="13"/>
  <c r="B2907" i="13"/>
  <c r="B2927" i="13"/>
  <c r="B2949" i="13"/>
  <c r="B2969" i="13"/>
  <c r="B2989" i="13"/>
  <c r="B3011" i="13"/>
  <c r="B3032" i="13"/>
  <c r="B3053" i="13"/>
  <c r="B3075" i="13"/>
  <c r="B3095" i="13"/>
  <c r="B3115" i="13"/>
  <c r="B3135" i="13"/>
  <c r="B3157" i="13"/>
  <c r="B3178" i="13"/>
  <c r="B3199" i="13"/>
  <c r="B3221" i="13"/>
  <c r="B3241" i="13"/>
  <c r="B3261" i="13"/>
  <c r="B3283" i="13"/>
  <c r="B3303" i="13"/>
  <c r="B3324" i="13"/>
  <c r="B3347" i="13"/>
  <c r="B3367" i="13"/>
  <c r="B3387" i="13"/>
  <c r="B3407" i="13"/>
  <c r="B3429" i="13"/>
  <c r="B3449" i="13"/>
  <c r="B3470" i="13"/>
  <c r="B3493" i="13"/>
  <c r="B3513" i="13"/>
  <c r="B3533" i="13"/>
  <c r="B3555" i="13"/>
  <c r="B3575" i="13"/>
  <c r="B3595" i="13"/>
  <c r="B3618" i="13"/>
  <c r="B3639" i="13"/>
  <c r="B3659" i="13"/>
  <c r="B3679" i="13"/>
  <c r="B3701" i="13"/>
  <c r="B3721" i="13"/>
  <c r="B3741" i="13"/>
  <c r="B3764" i="13"/>
  <c r="B3785" i="13"/>
  <c r="B3805" i="13"/>
  <c r="B3827" i="13"/>
  <c r="B3847" i="13"/>
  <c r="B3867" i="13"/>
  <c r="B3887" i="13"/>
  <c r="B3910" i="13"/>
  <c r="B3930" i="13"/>
  <c r="B3949" i="13"/>
  <c r="B3967" i="13"/>
  <c r="B3987" i="13"/>
  <c r="B4005" i="13"/>
  <c r="B4023" i="13"/>
  <c r="B4041" i="13"/>
  <c r="B4059" i="13"/>
  <c r="B4077" i="13"/>
  <c r="B4095" i="13"/>
  <c r="B4115" i="13"/>
  <c r="B4133" i="13"/>
  <c r="B4151" i="13"/>
  <c r="B4169" i="13"/>
  <c r="B4187" i="13"/>
  <c r="B4205" i="13"/>
  <c r="B4223" i="13"/>
  <c r="B4243" i="13"/>
  <c r="B4261" i="13"/>
  <c r="B4279" i="13"/>
  <c r="B4297" i="13"/>
  <c r="B4315" i="13"/>
  <c r="B4333" i="13"/>
  <c r="B4351" i="13"/>
  <c r="B4371" i="13"/>
  <c r="B4389" i="13"/>
  <c r="B4407" i="13"/>
  <c r="B4425" i="13"/>
  <c r="B4443" i="13"/>
  <c r="B4461" i="13"/>
  <c r="B4479" i="13"/>
  <c r="B4499" i="13"/>
  <c r="B4517" i="13"/>
  <c r="B4535" i="13"/>
  <c r="B4553" i="13"/>
  <c r="B4571" i="13"/>
  <c r="B4589" i="13"/>
  <c r="B4607" i="13"/>
  <c r="B4627" i="13"/>
  <c r="B4645" i="13"/>
  <c r="B4663" i="13"/>
  <c r="B4681" i="13"/>
  <c r="B4699" i="13"/>
  <c r="B4717" i="13"/>
  <c r="B4735" i="13"/>
  <c r="B4755" i="13"/>
  <c r="B4773" i="13"/>
  <c r="B4791" i="13"/>
  <c r="B4809" i="13"/>
  <c r="B4827" i="13"/>
  <c r="B4845" i="13"/>
  <c r="B4863" i="13"/>
  <c r="B4883" i="13"/>
  <c r="B4901" i="13"/>
  <c r="B4919" i="13"/>
  <c r="B4937" i="13"/>
  <c r="B4955" i="13"/>
  <c r="B4973" i="13"/>
  <c r="B4991" i="13"/>
  <c r="B5011" i="13"/>
  <c r="B5029" i="13"/>
  <c r="B5047" i="13"/>
  <c r="B5065" i="13"/>
  <c r="B5083" i="13"/>
  <c r="B5101" i="13"/>
  <c r="B12" i="13"/>
  <c r="B45" i="13"/>
  <c r="B79" i="13"/>
  <c r="B116" i="13"/>
  <c r="B144" i="13"/>
  <c r="B180" i="13"/>
  <c r="B209" i="13"/>
  <c r="B248" i="13"/>
  <c r="B283" i="13"/>
  <c r="B312" i="13"/>
  <c r="B348" i="13"/>
  <c r="B379" i="13"/>
  <c r="B413" i="13"/>
  <c r="B448" i="13"/>
  <c r="B481" i="13"/>
  <c r="B518" i="13"/>
  <c r="B551" i="13"/>
  <c r="B583" i="13"/>
  <c r="B617" i="13"/>
  <c r="B648" i="13"/>
  <c r="B684" i="13"/>
  <c r="B719" i="13"/>
  <c r="B749" i="13"/>
  <c r="B785" i="13"/>
  <c r="B816" i="13"/>
  <c r="B852" i="13"/>
  <c r="B887" i="13"/>
  <c r="B917" i="13"/>
  <c r="B952" i="13"/>
  <c r="B985" i="13"/>
  <c r="B1020" i="13"/>
  <c r="B1054" i="13"/>
  <c r="B1085" i="13"/>
  <c r="B1121" i="13"/>
  <c r="B1150" i="13"/>
  <c r="B1185" i="13"/>
  <c r="B1224" i="13"/>
  <c r="B1255" i="13"/>
  <c r="B1289" i="13"/>
  <c r="B1319" i="13"/>
  <c r="B1354" i="13"/>
  <c r="B1384" i="13"/>
  <c r="B1412" i="13"/>
  <c r="B1445" i="13"/>
  <c r="B1475" i="13"/>
  <c r="B1502" i="13"/>
  <c r="B1534" i="13"/>
  <c r="B1559" i="13"/>
  <c r="B1589" i="13"/>
  <c r="B1621" i="13"/>
  <c r="B1650" i="13"/>
  <c r="B1680" i="13"/>
  <c r="B1706" i="13"/>
  <c r="B1737" i="13"/>
  <c r="B1767" i="13"/>
  <c r="B1794" i="13"/>
  <c r="B1827" i="13"/>
  <c r="B1855" i="13"/>
  <c r="B1882" i="13"/>
  <c r="B1912" i="13"/>
  <c r="B1938" i="13"/>
  <c r="B1962" i="13"/>
  <c r="B1991" i="13"/>
  <c r="B2019" i="13"/>
  <c r="B2048" i="13"/>
  <c r="B2073" i="13"/>
  <c r="B2100" i="13"/>
  <c r="B2122" i="13"/>
  <c r="B2146" i="13"/>
  <c r="B2170" i="13"/>
  <c r="B2195" i="13"/>
  <c r="B2218" i="13"/>
  <c r="B2244" i="13"/>
  <c r="B2266" i="13"/>
  <c r="B2290" i="13"/>
  <c r="B2314" i="13"/>
  <c r="B2338" i="13"/>
  <c r="B2361" i="13"/>
  <c r="B2388" i="13"/>
  <c r="B2410" i="13"/>
  <c r="B2434" i="13"/>
  <c r="B2456" i="13"/>
  <c r="B2482" i="13"/>
  <c r="B2504" i="13"/>
  <c r="B2529" i="13"/>
  <c r="B2554" i="13"/>
  <c r="B2578" i="13"/>
  <c r="B2600" i="13"/>
  <c r="B2626" i="13"/>
  <c r="B2648" i="13"/>
  <c r="B2672" i="13"/>
  <c r="B2695" i="13"/>
  <c r="B2722" i="13"/>
  <c r="B2744" i="13"/>
  <c r="B2768" i="13"/>
  <c r="B2792" i="13"/>
  <c r="B2816" i="13"/>
  <c r="B2838" i="13"/>
  <c r="B2865" i="13"/>
  <c r="B2888" i="13"/>
  <c r="B2908" i="13"/>
  <c r="B2930" i="13"/>
  <c r="B2950" i="13"/>
  <c r="B2970" i="13"/>
  <c r="B2990" i="13"/>
  <c r="B3013" i="13"/>
  <c r="B3034" i="13"/>
  <c r="B3054" i="13"/>
  <c r="B3076" i="13"/>
  <c r="B3096" i="13"/>
  <c r="B3116" i="13"/>
  <c r="B3138" i="13"/>
  <c r="B3159" i="13"/>
  <c r="B3180" i="13"/>
  <c r="B3202" i="13"/>
  <c r="B3222" i="13"/>
  <c r="B3242" i="13"/>
  <c r="B3262" i="13"/>
  <c r="B3284" i="13"/>
  <c r="B3305" i="13"/>
  <c r="B3326" i="13"/>
  <c r="B3348" i="13"/>
  <c r="B3368" i="13"/>
  <c r="B3388" i="13"/>
  <c r="B3410" i="13"/>
  <c r="B3430" i="13"/>
  <c r="B3451" i="13"/>
  <c r="B3474" i="13"/>
  <c r="B3494" i="13"/>
  <c r="B3514" i="13"/>
  <c r="B3534" i="13"/>
  <c r="B3556" i="13"/>
  <c r="B3576" i="13"/>
  <c r="B3597" i="13"/>
  <c r="B3620" i="13"/>
  <c r="B3640" i="13"/>
  <c r="B3660" i="13"/>
  <c r="B3682" i="13"/>
  <c r="B3702" i="13"/>
  <c r="B3722" i="13"/>
  <c r="B3743" i="13"/>
  <c r="B3766" i="13"/>
  <c r="B3786" i="13"/>
  <c r="B3806" i="13"/>
  <c r="B3828" i="13"/>
  <c r="B3848" i="13"/>
  <c r="B3868" i="13"/>
  <c r="B3891" i="13"/>
  <c r="B3912" i="13"/>
  <c r="B3931" i="13"/>
  <c r="B3950" i="13"/>
  <c r="B3970" i="13"/>
  <c r="B3988" i="13"/>
  <c r="B4006" i="13"/>
  <c r="B4024" i="13"/>
  <c r="B4042" i="13"/>
  <c r="B4060" i="13"/>
  <c r="B4078" i="13"/>
  <c r="B4098" i="13"/>
  <c r="B4116" i="13"/>
  <c r="B4134" i="13"/>
  <c r="B4152" i="13"/>
  <c r="B4170" i="13"/>
  <c r="B4188" i="13"/>
  <c r="B4206" i="13"/>
  <c r="B4226" i="13"/>
  <c r="B4244" i="13"/>
  <c r="B4262" i="13"/>
  <c r="B4280" i="13"/>
  <c r="B4298" i="13"/>
  <c r="B4316" i="13"/>
  <c r="B4334" i="13"/>
  <c r="B4354" i="13"/>
  <c r="B4372" i="13"/>
  <c r="B4390" i="13"/>
  <c r="B4408" i="13"/>
  <c r="B4426" i="13"/>
  <c r="B4444" i="13"/>
  <c r="B4462" i="13"/>
  <c r="B4482" i="13"/>
  <c r="B4500" i="13"/>
  <c r="B4518" i="13"/>
  <c r="B4536" i="13"/>
  <c r="B4554" i="13"/>
  <c r="B4572" i="13"/>
  <c r="B4590" i="13"/>
  <c r="B4610" i="13"/>
  <c r="B4628" i="13"/>
  <c r="B4646" i="13"/>
  <c r="B4664" i="13"/>
  <c r="B4682" i="13"/>
  <c r="B4700" i="13"/>
  <c r="B4718" i="13"/>
  <c r="B4738" i="13"/>
  <c r="B4756" i="13"/>
  <c r="B4774" i="13"/>
  <c r="B4792" i="13"/>
  <c r="B4810" i="13"/>
  <c r="B4828" i="13"/>
  <c r="B4846" i="13"/>
  <c r="B4866" i="13"/>
  <c r="B4884" i="13"/>
  <c r="B4902" i="13"/>
  <c r="B4920" i="13"/>
  <c r="B4938" i="13"/>
  <c r="B4956" i="13"/>
  <c r="B4974" i="13"/>
  <c r="B4994" i="13"/>
  <c r="B5012" i="13"/>
  <c r="B5030" i="13"/>
  <c r="B5048" i="13"/>
  <c r="B5066" i="13"/>
  <c r="B5084" i="13"/>
  <c r="B5102" i="13"/>
  <c r="B14" i="13"/>
  <c r="B49" i="13"/>
  <c r="B80" i="13"/>
  <c r="B117" i="13"/>
  <c r="B145" i="13"/>
  <c r="B181" i="13"/>
  <c r="B212" i="13"/>
  <c r="B249" i="13"/>
  <c r="B284" i="13"/>
  <c r="B313" i="13"/>
  <c r="B349" i="13"/>
  <c r="B383" i="13"/>
  <c r="B414" i="13"/>
  <c r="B449" i="13"/>
  <c r="B484" i="13"/>
  <c r="B519" i="13"/>
  <c r="B554" i="13"/>
  <c r="B584" i="13"/>
  <c r="B618" i="13"/>
  <c r="B649" i="13"/>
  <c r="B685" i="13"/>
  <c r="B720" i="13"/>
  <c r="B750" i="13"/>
  <c r="B788" i="13"/>
  <c r="B817" i="13"/>
  <c r="B853" i="13"/>
  <c r="B888" i="13"/>
  <c r="B920" i="13"/>
  <c r="B953" i="13"/>
  <c r="B989" i="13"/>
  <c r="B1021" i="13"/>
  <c r="B1055" i="13"/>
  <c r="B1086" i="13"/>
  <c r="B1124" i="13"/>
  <c r="B1151" i="13"/>
  <c r="B1188" i="13"/>
  <c r="B1225" i="13"/>
  <c r="B1256" i="13"/>
  <c r="B1290" i="13"/>
  <c r="B1325" i="13"/>
  <c r="B1355" i="13"/>
  <c r="B1385" i="13"/>
  <c r="B1414" i="13"/>
  <c r="B1446" i="13"/>
  <c r="B1476" i="13"/>
  <c r="B1503" i="13"/>
  <c r="B1535" i="13"/>
  <c r="B1560" i="13"/>
  <c r="B1590" i="13"/>
  <c r="B1623" i="13"/>
  <c r="B1651" i="13"/>
  <c r="B1681" i="13"/>
  <c r="B1707" i="13"/>
  <c r="B1738" i="13"/>
  <c r="B1768" i="13"/>
  <c r="B1795" i="13"/>
  <c r="B1828" i="13"/>
  <c r="B1858" i="13"/>
  <c r="B1883" i="13"/>
  <c r="B1913" i="13"/>
  <c r="B1939" i="13"/>
  <c r="B1963" i="13"/>
  <c r="B1992" i="13"/>
  <c r="B2022" i="13"/>
  <c r="B2049" i="13"/>
  <c r="B2078" i="13"/>
  <c r="B2101" i="13"/>
  <c r="B2123" i="13"/>
  <c r="B2147" i="13"/>
  <c r="B2171" i="13"/>
  <c r="B2196" i="13"/>
  <c r="B2219" i="13"/>
  <c r="B2245" i="13"/>
  <c r="B2267" i="13"/>
  <c r="B2291" i="13"/>
  <c r="B2315" i="13"/>
  <c r="B2339" i="13"/>
  <c r="B2362" i="13"/>
  <c r="B2389" i="13"/>
  <c r="B2411" i="13"/>
  <c r="B2435" i="13"/>
  <c r="B2457" i="13"/>
  <c r="B2483" i="13"/>
  <c r="B2505" i="13"/>
  <c r="B2530" i="13"/>
  <c r="B2555" i="13"/>
  <c r="B2579" i="13"/>
  <c r="B2601" i="13"/>
  <c r="B2627" i="13"/>
  <c r="B2649" i="13"/>
  <c r="B2673" i="13"/>
  <c r="B2698" i="13"/>
  <c r="B2723" i="13"/>
  <c r="B2745" i="13"/>
  <c r="B2769" i="13"/>
  <c r="B2793" i="13"/>
  <c r="B2817" i="13"/>
  <c r="B2839" i="13"/>
  <c r="B2866" i="13"/>
  <c r="B2889" i="13"/>
  <c r="B2909" i="13"/>
  <c r="B2931" i="13"/>
  <c r="B2951" i="13"/>
  <c r="B2971" i="13"/>
  <c r="B2991" i="13"/>
  <c r="B3014" i="13"/>
  <c r="B3035" i="13"/>
  <c r="B3055" i="13"/>
  <c r="B3077" i="13"/>
  <c r="B3097" i="13"/>
  <c r="B3117" i="13"/>
  <c r="B3139" i="13"/>
  <c r="B3160" i="13"/>
  <c r="B3181" i="13"/>
  <c r="B3203" i="13"/>
  <c r="B3223" i="13"/>
  <c r="B3243" i="13"/>
  <c r="B3263" i="13"/>
  <c r="B3285" i="13"/>
  <c r="B3306" i="13"/>
  <c r="B3327" i="13"/>
  <c r="B3349" i="13"/>
  <c r="B3369" i="13"/>
  <c r="B3389" i="13"/>
  <c r="B3411" i="13"/>
  <c r="B3431" i="13"/>
  <c r="B3452" i="13"/>
  <c r="B5094" i="13"/>
  <c r="B5074" i="13"/>
  <c r="B5052" i="13"/>
  <c r="B5032" i="13"/>
  <c r="B5010" i="13"/>
  <c r="B4988" i="13"/>
  <c r="B4968" i="13"/>
  <c r="B4948" i="13"/>
  <c r="B4926" i="13"/>
  <c r="B4906" i="13"/>
  <c r="B4886" i="13"/>
  <c r="B4862" i="13"/>
  <c r="B4842" i="13"/>
  <c r="B4822" i="13"/>
  <c r="B4802" i="13"/>
  <c r="B4780" i="13"/>
  <c r="B4760" i="13"/>
  <c r="B4740" i="13"/>
  <c r="B4716" i="13"/>
  <c r="B4696" i="13"/>
  <c r="B4676" i="13"/>
  <c r="B4654" i="13"/>
  <c r="B4634" i="13"/>
  <c r="B4614" i="13"/>
  <c r="B4594" i="13"/>
  <c r="B4570" i="13"/>
  <c r="B4550" i="13"/>
  <c r="B4530" i="13"/>
  <c r="B4508" i="13"/>
  <c r="B4488" i="13"/>
  <c r="B4468" i="13"/>
  <c r="B4446" i="13"/>
  <c r="B4424" i="13"/>
  <c r="B4404" i="13"/>
  <c r="B4382" i="13"/>
  <c r="B4362" i="13"/>
  <c r="B4342" i="13"/>
  <c r="B4322" i="13"/>
  <c r="B4300" i="13"/>
  <c r="B4278" i="13"/>
  <c r="B4258" i="13"/>
  <c r="B4236" i="13"/>
  <c r="B4216" i="13"/>
  <c r="B4196" i="13"/>
  <c r="B4174" i="13"/>
  <c r="B4154" i="13"/>
  <c r="B4132" i="13"/>
  <c r="B4110" i="13"/>
  <c r="B4090" i="13"/>
  <c r="B4070" i="13"/>
  <c r="B4050" i="13"/>
  <c r="B4028" i="13"/>
  <c r="B4008" i="13"/>
  <c r="B3986" i="13"/>
  <c r="B3964" i="13"/>
  <c r="B3943" i="13"/>
  <c r="B3922" i="13"/>
  <c r="B3898" i="13"/>
  <c r="B3876" i="13"/>
  <c r="B3850" i="13"/>
  <c r="B3826" i="13"/>
  <c r="B3802" i="13"/>
  <c r="B3778" i="13"/>
  <c r="B3754" i="13"/>
  <c r="B3732" i="13"/>
  <c r="B3707" i="13"/>
  <c r="B3684" i="13"/>
  <c r="B3658" i="13"/>
  <c r="B3635" i="13"/>
  <c r="B3610" i="13"/>
  <c r="B3588" i="13"/>
  <c r="B3564" i="13"/>
  <c r="B3540" i="13"/>
  <c r="B3516" i="13"/>
  <c r="B3492" i="13"/>
  <c r="B3466" i="13"/>
  <c r="B3443" i="13"/>
  <c r="B3418" i="13"/>
  <c r="B3391" i="13"/>
  <c r="B3365" i="13"/>
  <c r="B3338" i="13"/>
  <c r="B3315" i="13"/>
  <c r="B3290" i="13"/>
  <c r="B3260" i="13"/>
  <c r="B3237" i="13"/>
  <c r="B3210" i="13"/>
  <c r="B3187" i="13"/>
  <c r="B3162" i="13"/>
  <c r="B3132" i="13"/>
  <c r="B3109" i="13"/>
  <c r="B3082" i="13"/>
  <c r="B3059" i="13"/>
  <c r="B3029" i="13"/>
  <c r="B3004" i="13"/>
  <c r="B2981" i="13"/>
  <c r="B2954" i="13"/>
  <c r="B2926" i="13"/>
  <c r="B2901" i="13"/>
  <c r="B2874" i="13"/>
  <c r="B2849" i="13"/>
  <c r="B2818" i="13"/>
  <c r="B2786" i="13"/>
  <c r="B2757" i="13"/>
  <c r="B2728" i="13"/>
  <c r="B2703" i="13"/>
  <c r="B2667" i="13"/>
  <c r="B2640" i="13"/>
  <c r="B2611" i="13"/>
  <c r="B2582" i="13"/>
  <c r="B2549" i="13"/>
  <c r="B2521" i="13"/>
  <c r="B2494" i="13"/>
  <c r="B2465" i="13"/>
  <c r="B2436" i="13"/>
  <c r="B2403" i="13"/>
  <c r="B2375" i="13"/>
  <c r="B2346" i="13"/>
  <c r="B2319" i="13"/>
  <c r="B2287" i="13"/>
  <c r="B2257" i="13"/>
  <c r="B2229" i="13"/>
  <c r="B2200" i="13"/>
  <c r="B2168" i="13"/>
  <c r="B2139" i="13"/>
  <c r="B2111" i="13"/>
  <c r="B2082" i="13"/>
  <c r="B2050" i="13"/>
  <c r="B2011" i="13"/>
  <c r="B1979" i="13"/>
  <c r="B1945" i="13"/>
  <c r="B1915" i="13"/>
  <c r="B1878" i="13"/>
  <c r="B1844" i="13"/>
  <c r="B1810" i="13"/>
  <c r="B1774" i="13"/>
  <c r="B1735" i="13"/>
  <c r="B1699" i="13"/>
  <c r="B1664" i="13"/>
  <c r="B1630" i="13"/>
  <c r="B1592" i="13"/>
  <c r="B1555" i="13"/>
  <c r="B1519" i="13"/>
  <c r="B1482" i="13"/>
  <c r="B1448" i="13"/>
  <c r="B1408" i="13"/>
  <c r="B1375" i="13"/>
  <c r="B1335" i="13"/>
  <c r="B1294" i="13"/>
  <c r="B1253" i="13"/>
  <c r="B1208" i="13"/>
  <c r="B1169" i="13"/>
  <c r="B1129" i="13"/>
  <c r="B1088" i="13"/>
  <c r="B1045" i="13"/>
  <c r="B1002" i="13"/>
  <c r="B965" i="13"/>
  <c r="B923" i="13"/>
  <c r="B876" i="13"/>
  <c r="B839" i="13"/>
  <c r="B796" i="13"/>
  <c r="B762" i="13"/>
  <c r="B711" i="13"/>
  <c r="B670" i="13"/>
  <c r="B636" i="13"/>
  <c r="B593" i="13"/>
  <c r="B556" i="13"/>
  <c r="B505" i="13"/>
  <c r="B469" i="13"/>
  <c r="B430" i="13"/>
  <c r="B385" i="13"/>
  <c r="B343" i="13"/>
  <c r="B302" i="13"/>
  <c r="B263" i="13"/>
  <c r="B224" i="13"/>
  <c r="B176" i="13"/>
  <c r="B137" i="13"/>
  <c r="B96" i="13"/>
  <c r="B55" i="13"/>
  <c r="B16" i="13"/>
  <c r="D56" i="10"/>
  <c r="D58" i="10" s="1"/>
  <c r="E51" i="10"/>
  <c r="G30" i="10"/>
  <c r="C30" i="10"/>
  <c r="F56" i="10"/>
  <c r="C58" i="10"/>
  <c r="F58" i="10" s="1"/>
  <c r="D23" i="10"/>
  <c r="H21" i="10"/>
  <c r="C23" i="10"/>
  <c r="G23" i="10"/>
  <c r="F23" i="10"/>
  <c r="E23" i="10"/>
  <c r="C51" i="10"/>
  <c r="F30" i="10"/>
  <c r="E30" i="10"/>
  <c r="H28" i="10"/>
  <c r="H22" i="10"/>
  <c r="D29" i="10"/>
  <c r="H29" i="10" s="1"/>
  <c r="K34" i="11"/>
  <c r="K35" i="11"/>
  <c r="K36" i="11"/>
  <c r="K37" i="11"/>
  <c r="K33" i="11"/>
  <c r="E36" i="11"/>
  <c r="E37" i="11"/>
  <c r="E35" i="11"/>
  <c r="E26" i="11"/>
  <c r="E27" i="11"/>
  <c r="E28" i="11"/>
  <c r="E29" i="11"/>
  <c r="E30" i="11"/>
  <c r="E25" i="11"/>
  <c r="E17" i="11"/>
  <c r="E18" i="11"/>
  <c r="E16" i="11"/>
  <c r="K26" i="11"/>
  <c r="K25" i="11"/>
  <c r="K27" i="11" s="1"/>
  <c r="K18" i="11"/>
  <c r="K17" i="11"/>
  <c r="K6" i="11"/>
  <c r="K5" i="11"/>
  <c r="AA5" i="6"/>
  <c r="AB5" i="6"/>
  <c r="AA6" i="6"/>
  <c r="AB6" i="6"/>
  <c r="Z5" i="14" l="1"/>
  <c r="Y4" i="14"/>
  <c r="R2" i="14"/>
  <c r="Z4" i="14"/>
  <c r="Y5" i="14"/>
  <c r="V3" i="13"/>
  <c r="H23" i="10"/>
  <c r="D30" i="10"/>
  <c r="H30" i="10" s="1"/>
  <c r="K19" i="11"/>
  <c r="K8" i="11"/>
  <c r="AA5" i="14" l="1"/>
  <c r="AC13" i="14" s="1"/>
  <c r="AI5" i="14" s="1"/>
  <c r="X9" i="14"/>
  <c r="X14" i="14" s="1"/>
  <c r="Z6" i="14"/>
  <c r="X10" i="14" s="1"/>
  <c r="Y14" i="14" s="1"/>
  <c r="AA4" i="14"/>
  <c r="Y6" i="14"/>
  <c r="D93" i="6"/>
  <c r="C93" i="6"/>
  <c r="B93" i="6"/>
  <c r="J5" i="3"/>
  <c r="J11" i="3"/>
  <c r="J12" i="3"/>
  <c r="J13" i="3"/>
  <c r="J14" i="3"/>
  <c r="R4" i="1"/>
  <c r="G12" i="3"/>
  <c r="D16" i="8"/>
  <c r="C16" i="8"/>
  <c r="B16" i="8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AA6" i="14" l="1"/>
  <c r="X11" i="14"/>
  <c r="Z14" i="14" s="1"/>
  <c r="AC14" i="14"/>
  <c r="H11" i="3"/>
  <c r="K11" i="3" s="1"/>
  <c r="H12" i="3"/>
  <c r="K12" i="3" s="1"/>
  <c r="H5" i="3"/>
  <c r="K5" i="3" s="1"/>
  <c r="H6" i="3"/>
  <c r="K6" i="3" s="1"/>
  <c r="H7" i="3"/>
  <c r="K7" i="3" s="1"/>
  <c r="H8" i="3"/>
  <c r="K8" i="3" s="1"/>
  <c r="H9" i="3"/>
  <c r="K9" i="3" s="1"/>
  <c r="H10" i="3"/>
  <c r="K10" i="3" s="1"/>
  <c r="H13" i="3"/>
  <c r="K13" i="3" s="1"/>
  <c r="H14" i="3"/>
  <c r="K14" i="3" s="1"/>
  <c r="AH5" i="14" l="1"/>
  <c r="H4" i="3"/>
  <c r="K4" i="3" s="1"/>
</calcChain>
</file>

<file path=xl/sharedStrings.xml><?xml version="1.0" encoding="utf-8"?>
<sst xmlns="http://schemas.openxmlformats.org/spreadsheetml/2006/main" count="51952" uniqueCount="257">
  <si>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</si>
  <si>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</si>
  <si>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</si>
  <si>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</si>
  <si>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</si>
  <si>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</si>
  <si>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</si>
  <si>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</si>
  <si>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</si>
  <si>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</si>
  <si>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</si>
  <si>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stroke</t>
  </si>
  <si>
    <t>Male</t>
  </si>
  <si>
    <t>Yes</t>
  </si>
  <si>
    <t>Private</t>
  </si>
  <si>
    <t>Urban</t>
  </si>
  <si>
    <t>formerly smoked</t>
  </si>
  <si>
    <t>Female</t>
  </si>
  <si>
    <t>Self-employed</t>
  </si>
  <si>
    <t>Rural</t>
  </si>
  <si>
    <t>N/A</t>
  </si>
  <si>
    <t>never smoked</t>
  </si>
  <si>
    <t>smokes</t>
  </si>
  <si>
    <t>No</t>
  </si>
  <si>
    <t>Unknown</t>
  </si>
  <si>
    <t>Govt_job</t>
  </si>
  <si>
    <t>children</t>
  </si>
  <si>
    <t>Never_worked</t>
  </si>
  <si>
    <t>Other</t>
  </si>
  <si>
    <t>Row Labels</t>
  </si>
  <si>
    <t>Grand Total</t>
  </si>
  <si>
    <t>Variable's NAME</t>
  </si>
  <si>
    <t>categorical</t>
  </si>
  <si>
    <t>missing count</t>
  </si>
  <si>
    <t>missing %</t>
  </si>
  <si>
    <t>total_count</t>
  </si>
  <si>
    <t>unique_values</t>
  </si>
  <si>
    <t>fill_rate%</t>
  </si>
  <si>
    <t>Outlier%</t>
  </si>
  <si>
    <t>nominal</t>
  </si>
  <si>
    <t xml:space="preserve">descrete </t>
  </si>
  <si>
    <t xml:space="preserve">continuous </t>
  </si>
  <si>
    <t>(blank)</t>
  </si>
  <si>
    <t xml:space="preserve"> var_sub_type</t>
  </si>
  <si>
    <t>var_type</t>
  </si>
  <si>
    <t>numerical</t>
  </si>
  <si>
    <t xml:space="preserve">ordinal </t>
  </si>
  <si>
    <t>NA</t>
  </si>
  <si>
    <t>Count of ever_married</t>
  </si>
  <si>
    <t>Count of work_type</t>
  </si>
  <si>
    <t>Count of Residence_type</t>
  </si>
  <si>
    <t>Count of smoking_status</t>
  </si>
  <si>
    <t>IQR</t>
  </si>
  <si>
    <t>BMI_OUT</t>
  </si>
  <si>
    <t>bmi_new</t>
  </si>
  <si>
    <t>Mean</t>
  </si>
  <si>
    <t>Median</t>
  </si>
  <si>
    <t>Mode</t>
  </si>
  <si>
    <t>Standard deviation</t>
  </si>
  <si>
    <t>Variance</t>
  </si>
  <si>
    <t>Quartile Q1</t>
  </si>
  <si>
    <t>Quartile Q2</t>
  </si>
  <si>
    <t>Quartile Q3</t>
  </si>
  <si>
    <t>Min</t>
  </si>
  <si>
    <t>Max</t>
  </si>
  <si>
    <t>Upper Limit</t>
  </si>
  <si>
    <t>Lower limit</t>
  </si>
  <si>
    <t>Count of Outlier</t>
  </si>
  <si>
    <t>AGE_OUTL</t>
  </si>
  <si>
    <t>AVG_GLUCOSE</t>
  </si>
  <si>
    <t>%Count of outlier</t>
  </si>
  <si>
    <t>Count of stroke</t>
  </si>
  <si>
    <t>Distribution of gender</t>
  </si>
  <si>
    <t>Distribution of hypertension</t>
  </si>
  <si>
    <t>Distribution of heart_disease</t>
  </si>
  <si>
    <t>YES</t>
  </si>
  <si>
    <t>NO</t>
  </si>
  <si>
    <t>Grand total=5110</t>
  </si>
  <si>
    <t>Sr.no</t>
  </si>
  <si>
    <t>Outlier_count</t>
  </si>
  <si>
    <t>Numerical_variables</t>
  </si>
  <si>
    <t>cat_varable list</t>
  </si>
  <si>
    <t>Measures</t>
  </si>
  <si>
    <t>Upper Limit of outlier</t>
  </si>
  <si>
    <t>Lower limit of outlier</t>
  </si>
  <si>
    <t>More</t>
  </si>
  <si>
    <t>Frequency</t>
  </si>
  <si>
    <t>class</t>
  </si>
  <si>
    <t>11 to 20</t>
  </si>
  <si>
    <t>21 to 30</t>
  </si>
  <si>
    <t>31 to 40</t>
  </si>
  <si>
    <t>41 to 50</t>
  </si>
  <si>
    <t>51 to 60</t>
  </si>
  <si>
    <t>61 to 70</t>
  </si>
  <si>
    <t>71 to 80</t>
  </si>
  <si>
    <t>8 1to 90</t>
  </si>
  <si>
    <t>bins</t>
  </si>
  <si>
    <t>55-70</t>
  </si>
  <si>
    <t>71-85</t>
  </si>
  <si>
    <t>86-100</t>
  </si>
  <si>
    <t>101-115</t>
  </si>
  <si>
    <t>116-130</t>
  </si>
  <si>
    <t>131-145</t>
  </si>
  <si>
    <t>146-160</t>
  </si>
  <si>
    <t>161-175</t>
  </si>
  <si>
    <t>176-190</t>
  </si>
  <si>
    <t>191-205</t>
  </si>
  <si>
    <t>206-220</t>
  </si>
  <si>
    <t>221-235</t>
  </si>
  <si>
    <t>236-250</t>
  </si>
  <si>
    <t>250-265</t>
  </si>
  <si>
    <t>266-280</t>
  </si>
  <si>
    <t>0 - 10</t>
  </si>
  <si>
    <t>10-20</t>
  </si>
  <si>
    <t>21-30</t>
  </si>
  <si>
    <t>31-40</t>
  </si>
  <si>
    <t>41-50</t>
  </si>
  <si>
    <t>51-60</t>
  </si>
  <si>
    <t>61-70</t>
  </si>
  <si>
    <t>71-80</t>
  </si>
  <si>
    <t>81-90</t>
  </si>
  <si>
    <t>Column Labels</t>
  </si>
  <si>
    <t>event_rate</t>
  </si>
  <si>
    <t>Gender vs stroke count</t>
  </si>
  <si>
    <t xml:space="preserve">Gender </t>
  </si>
  <si>
    <t>Hypertension vs stroke count</t>
  </si>
  <si>
    <t>heart_disease VS Count of stroke</t>
  </si>
  <si>
    <t>stroke Labels</t>
  </si>
  <si>
    <t>Count of Marital status vs Stroke</t>
  </si>
  <si>
    <t>Stroke Labels</t>
  </si>
  <si>
    <t>work_type VS Count of stroke</t>
  </si>
  <si>
    <t>Residence Labels</t>
  </si>
  <si>
    <t>residence type vs Count of stroke</t>
  </si>
  <si>
    <t xml:space="preserve">smoking status </t>
  </si>
  <si>
    <t>0-10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</si>
  <si>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</si>
  <si>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</si>
  <si>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</si>
  <si>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</si>
  <si>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</si>
  <si>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</si>
  <si>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</si>
  <si>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</si>
  <si>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</si>
  <si>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9-10</t>
  </si>
  <si>
    <t>20-30</t>
  </si>
  <si>
    <t>30-40</t>
  </si>
  <si>
    <t>40-50</t>
  </si>
  <si>
    <t>50-60</t>
  </si>
  <si>
    <t>60-70</t>
  </si>
  <si>
    <t>70-80</t>
  </si>
  <si>
    <t>80-90</t>
  </si>
  <si>
    <t>age bin</t>
  </si>
  <si>
    <t>stroke %</t>
  </si>
  <si>
    <t>Observed value</t>
  </si>
  <si>
    <t>expected value</t>
  </si>
  <si>
    <t>(O-E)^2/E</t>
  </si>
  <si>
    <t>X^2</t>
  </si>
  <si>
    <t>P value</t>
  </si>
  <si>
    <t>p&lt;0.05</t>
  </si>
  <si>
    <t>stroke and work type are independent</t>
  </si>
  <si>
    <t>90-100</t>
  </si>
  <si>
    <t>Count of avg_glucose_level</t>
  </si>
  <si>
    <t>55-75</t>
  </si>
  <si>
    <t>75-95</t>
  </si>
  <si>
    <t>95-115</t>
  </si>
  <si>
    <t>115-135</t>
  </si>
  <si>
    <t>135-155</t>
  </si>
  <si>
    <t>155-175</t>
  </si>
  <si>
    <t>175-195</t>
  </si>
  <si>
    <t>195-215</t>
  </si>
  <si>
    <t>215-235</t>
  </si>
  <si>
    <t>235-255</t>
  </si>
  <si>
    <t>255-275</t>
  </si>
  <si>
    <t>CORRELATION coefficient</t>
  </si>
  <si>
    <t>age&amp;avg_glucose_Level</t>
  </si>
  <si>
    <t>age&amp;bmi</t>
  </si>
  <si>
    <t>bmi&amp;avg_glucose_level</t>
  </si>
  <si>
    <t>weak</t>
  </si>
  <si>
    <t xml:space="preserve"> weak</t>
  </si>
  <si>
    <t>variables</t>
  </si>
  <si>
    <t>correlation</t>
  </si>
  <si>
    <t>Obserevd Value</t>
  </si>
  <si>
    <t>Expected value</t>
  </si>
  <si>
    <t>P-value</t>
  </si>
  <si>
    <t xml:space="preserve">H0 is accept </t>
  </si>
  <si>
    <t>h0-</t>
  </si>
  <si>
    <t>Observed values</t>
  </si>
  <si>
    <t>Expected values</t>
  </si>
  <si>
    <t>we reject  null hypothesis</t>
  </si>
  <si>
    <t>h0 -two variables are independent</t>
  </si>
  <si>
    <t>h1- two variables are not independent</t>
  </si>
  <si>
    <t>p&lt;=0.05</t>
  </si>
  <si>
    <t>p&gt;0.05</t>
  </si>
  <si>
    <t>&lt;=0.5</t>
  </si>
  <si>
    <t xml:space="preserve">we reject null hypothsis and variables are dependent </t>
  </si>
  <si>
    <t>hyper_tension and Stroke</t>
  </si>
  <si>
    <t>Observed Value</t>
  </si>
  <si>
    <t>Expected Value</t>
  </si>
  <si>
    <t>P-Value</t>
  </si>
  <si>
    <t>percentange_rank</t>
  </si>
  <si>
    <t>upd_smoking</t>
  </si>
  <si>
    <t>Residence_type1</t>
  </si>
  <si>
    <t>ever_married1</t>
  </si>
  <si>
    <t>work_pri</t>
  </si>
  <si>
    <t>work_self</t>
  </si>
  <si>
    <t>work_govt</t>
  </si>
  <si>
    <t>status_formerly</t>
  </si>
  <si>
    <t>status_smokes</t>
  </si>
  <si>
    <t>age_std</t>
  </si>
  <si>
    <t>Std_avg_glucose</t>
  </si>
  <si>
    <t>glucose</t>
  </si>
  <si>
    <t>std glucose</t>
  </si>
  <si>
    <t>std_glucose SD</t>
  </si>
  <si>
    <t>std_bmi</t>
  </si>
  <si>
    <t>std SD</t>
  </si>
  <si>
    <t>std_age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</si>
  <si>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</si>
  <si>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</si>
  <si>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</si>
  <si>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</si>
  <si>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</si>
  <si>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</si>
  <si>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</si>
  <si>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</si>
  <si>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</si>
  <si>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</si>
  <si>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</si>
  <si>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logit</t>
  </si>
  <si>
    <t>b12</t>
  </si>
  <si>
    <t>intercept b0</t>
  </si>
  <si>
    <t>odds</t>
  </si>
  <si>
    <t>probability of stroke</t>
  </si>
  <si>
    <t>probabilty of correct match</t>
  </si>
  <si>
    <t>log likelihood</t>
  </si>
  <si>
    <t>sum=</t>
  </si>
  <si>
    <t xml:space="preserve">Predicted Classification </t>
  </si>
  <si>
    <t>actual</t>
  </si>
  <si>
    <t>predicted</t>
  </si>
  <si>
    <t xml:space="preserve"> </t>
  </si>
  <si>
    <t>truly predicted outcome out of total outcomes</t>
  </si>
  <si>
    <t>truly predicted positive outcome out of total predicted positive outcomes</t>
  </si>
  <si>
    <t xml:space="preserve">pedicted positive outcome out of actual positive outcome </t>
  </si>
  <si>
    <t>cut-off</t>
  </si>
  <si>
    <t>Accuracy</t>
  </si>
  <si>
    <t>Precision</t>
  </si>
  <si>
    <t>Recall</t>
  </si>
  <si>
    <t>cut-Off</t>
  </si>
  <si>
    <t>True Positive rate</t>
  </si>
  <si>
    <t xml:space="preserve">false positive rate </t>
  </si>
  <si>
    <t>TP rate</t>
  </si>
  <si>
    <t>FP rate</t>
  </si>
  <si>
    <t>ROC</t>
  </si>
  <si>
    <t>Reciever operating characteristics curve</t>
  </si>
  <si>
    <t>e^y/(1+e^y)</t>
  </si>
  <si>
    <t>e^y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</si>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</sst>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1">
    <xf numFmtId="0" fontId="0" fillId="0" borderId="0" xfId="0"/>
    <xf numFmtId="9" fontId="0" fillId="0" borderId="0" xfId="1" applyFont="1"/>
    <xf numFmtId="0" fontId="16" fillId="0" borderId="0" xfId="0" applyFont="1"/>
    <xf numFmtId="2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left" indent="5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9" fontId="0" fillId="0" borderId="0" xfId="1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9" fontId="0" fillId="0" borderId="12" xfId="1" applyFont="1" applyBorder="1"/>
    <xf numFmtId="0" fontId="0" fillId="0" borderId="18" xfId="0" applyBorder="1"/>
    <xf numFmtId="0" fontId="16" fillId="0" borderId="18" xfId="0" applyFont="1" applyBorder="1"/>
    <xf numFmtId="9" fontId="0" fillId="0" borderId="18" xfId="1" applyFont="1" applyBorder="1"/>
    <xf numFmtId="0" fontId="0" fillId="0" borderId="18" xfId="0" applyBorder="1" applyAlignment="1">
      <alignment horizontal="left" indent="10"/>
    </xf>
    <xf numFmtId="0" fontId="0" fillId="33" borderId="18" xfId="0" applyFill="1" applyBorder="1"/>
    <xf numFmtId="0" fontId="16" fillId="33" borderId="18" xfId="0" applyFont="1" applyFill="1" applyBorder="1"/>
    <xf numFmtId="0" fontId="0" fillId="0" borderId="18" xfId="1" applyNumberFormat="1" applyFont="1" applyBorder="1"/>
    <xf numFmtId="2" fontId="0" fillId="0" borderId="18" xfId="0" applyNumberFormat="1" applyBorder="1"/>
    <xf numFmtId="0" fontId="0" fillId="0" borderId="22" xfId="0" applyBorder="1"/>
    <xf numFmtId="0" fontId="19" fillId="0" borderId="23" xfId="0" applyFont="1" applyBorder="1" applyAlignment="1">
      <alignment horizontal="center"/>
    </xf>
    <xf numFmtId="0" fontId="0" fillId="0" borderId="0" xfId="0" applyProtection="1">
      <protection locked="0"/>
    </xf>
    <xf numFmtId="17" fontId="0" fillId="0" borderId="0" xfId="0" applyNumberFormat="1"/>
    <xf numFmtId="17" fontId="0" fillId="0" borderId="0" xfId="0" quotePrefix="1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0" fontId="0" fillId="0" borderId="0" xfId="0" applyAlignment="1">
      <alignment horizontal="right"/>
    </xf>
    <xf numFmtId="0" fontId="0" fillId="0" borderId="27" xfId="0" applyBorder="1"/>
    <xf numFmtId="0" fontId="0" fillId="0" borderId="28" xfId="0" applyBorder="1"/>
    <xf numFmtId="0" fontId="0" fillId="0" borderId="0" xfId="0" applyAlignment="1">
      <alignment horizontal="left" indent="7"/>
    </xf>
    <xf numFmtId="0" fontId="14" fillId="0" borderId="28" xfId="0" applyFont="1" applyBorder="1"/>
    <xf numFmtId="9" fontId="14" fillId="0" borderId="28" xfId="1" applyFont="1" applyBorder="1"/>
    <xf numFmtId="9" fontId="14" fillId="0" borderId="28" xfId="0" applyNumberFormat="1" applyFont="1" applyBorder="1"/>
    <xf numFmtId="0" fontId="0" fillId="0" borderId="29" xfId="0" applyBorder="1"/>
    <xf numFmtId="0" fontId="0" fillId="0" borderId="30" xfId="0" applyBorder="1"/>
    <xf numFmtId="9" fontId="14" fillId="0" borderId="30" xfId="0" applyNumberFormat="1" applyFont="1" applyBorder="1"/>
    <xf numFmtId="0" fontId="0" fillId="0" borderId="27" xfId="0" applyBorder="1" applyAlignment="1">
      <alignment horizontal="right"/>
    </xf>
    <xf numFmtId="0" fontId="14" fillId="0" borderId="28" xfId="0" applyFont="1" applyBorder="1" applyAlignment="1">
      <alignment horizontal="right"/>
    </xf>
    <xf numFmtId="9" fontId="14" fillId="0" borderId="30" xfId="1" applyFont="1" applyBorder="1"/>
    <xf numFmtId="0" fontId="0" fillId="34" borderId="26" xfId="0" applyFill="1" applyBorder="1"/>
    <xf numFmtId="10" fontId="0" fillId="0" borderId="0" xfId="0" applyNumberFormat="1"/>
    <xf numFmtId="164" fontId="0" fillId="0" borderId="0" xfId="0" applyNumberFormat="1"/>
    <xf numFmtId="0" fontId="0" fillId="0" borderId="26" xfId="0" applyBorder="1"/>
    <xf numFmtId="2" fontId="0" fillId="0" borderId="22" xfId="0" applyNumberFormat="1" applyBorder="1"/>
    <xf numFmtId="0" fontId="0" fillId="35" borderId="24" xfId="0" applyFill="1" applyBorder="1" applyAlignment="1">
      <alignment horizontal="center"/>
    </xf>
    <xf numFmtId="0" fontId="0" fillId="35" borderId="25" xfId="0" applyFill="1" applyBorder="1" applyAlignment="1">
      <alignment horizontal="center"/>
    </xf>
    <xf numFmtId="0" fontId="0" fillId="35" borderId="26" xfId="0" applyFill="1" applyBorder="1"/>
    <xf numFmtId="0" fontId="0" fillId="0" borderId="31" xfId="0" applyBorder="1"/>
    <xf numFmtId="0" fontId="0" fillId="33" borderId="0" xfId="0" applyFill="1"/>
    <xf numFmtId="0" fontId="14" fillId="36" borderId="0" xfId="0" applyFont="1" applyFill="1"/>
    <xf numFmtId="0" fontId="0" fillId="34" borderId="12" xfId="0" applyFill="1" applyBorder="1"/>
    <xf numFmtId="0" fontId="0" fillId="34" borderId="13" xfId="0" applyFill="1" applyBorder="1"/>
    <xf numFmtId="0" fontId="0" fillId="37" borderId="14" xfId="0" applyFill="1" applyBorder="1"/>
    <xf numFmtId="0" fontId="0" fillId="37" borderId="15" xfId="0" applyFill="1" applyBorder="1"/>
    <xf numFmtId="0" fontId="20" fillId="0" borderId="0" xfId="0" applyFont="1"/>
    <xf numFmtId="0" fontId="20" fillId="0" borderId="17" xfId="0" applyFont="1" applyBorder="1"/>
    <xf numFmtId="0" fontId="14" fillId="0" borderId="16" xfId="0" applyFont="1" applyBorder="1"/>
    <xf numFmtId="0" fontId="14" fillId="0" borderId="10" xfId="0" applyFont="1" applyBorder="1"/>
    <xf numFmtId="165" fontId="0" fillId="0" borderId="0" xfId="1" applyNumberFormat="1" applyFont="1"/>
    <xf numFmtId="165" fontId="0" fillId="0" borderId="0" xfId="0" applyNumberFormat="1"/>
    <xf numFmtId="0" fontId="0" fillId="0" borderId="24" xfId="0" applyBorder="1"/>
    <xf numFmtId="0" fontId="0" fillId="0" borderId="25" xfId="0" applyBorder="1"/>
    <xf numFmtId="165" fontId="0" fillId="0" borderId="28" xfId="0" applyNumberFormat="1" applyBorder="1"/>
    <xf numFmtId="9" fontId="0" fillId="0" borderId="28" xfId="1" applyFont="1" applyBorder="1"/>
    <xf numFmtId="9" fontId="0" fillId="0" borderId="22" xfId="1" applyFont="1" applyBorder="1"/>
    <xf numFmtId="9" fontId="0" fillId="0" borderId="30" xfId="1" applyFont="1" applyBorder="1"/>
    <xf numFmtId="9" fontId="0" fillId="0" borderId="10" xfId="1" applyFont="1" applyBorder="1"/>
    <xf numFmtId="9" fontId="0" fillId="0" borderId="16" xfId="1" applyFont="1" applyBorder="1"/>
    <xf numFmtId="9" fontId="0" fillId="0" borderId="17" xfId="1" applyFont="1" applyBorder="1"/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33" borderId="18" xfId="0" applyFill="1" applyBorder="1" applyAlignment="1">
      <alignment horizontal="center"/>
    </xf>
    <xf numFmtId="0" fontId="0" fillId="33" borderId="24" xfId="0" applyFill="1" applyBorder="1" applyAlignment="1">
      <alignment horizontal="center"/>
    </xf>
    <xf numFmtId="0" fontId="0" fillId="33" borderId="25" xfId="0" applyFill="1" applyBorder="1" applyAlignment="1">
      <alignment horizontal="center"/>
    </xf>
    <xf numFmtId="0" fontId="0" fillId="33" borderId="26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0" fontId="0" fillId="34" borderId="25" xfId="0" applyFill="1" applyBorder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0" fillId="38" borderId="0" xfId="0" applyFill="1" applyAlignment="1">
      <alignment horizontal="center"/>
    </xf>
    <xf numFmtId="0" fontId="0" fillId="37" borderId="0" xfId="0" applyFill="1" applyAlignment="1">
      <alignment horizontal="right" inden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univariate_analysis!$B$12</c:f>
              <c:strCache>
                <c:ptCount val="1"/>
                <c:pt idx="0">
                  <c:v>Distribution of gender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4DE-44E1-948E-6CA67B1C78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4DE-44E1-948E-6CA67B1C78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4DE-44E1-948E-6CA67B1C78D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univariate_analysis!$A$13:$A$15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univariate_analysis!$B$13:$B$15</c:f>
              <c:numCache>
                <c:formatCode>0%</c:formatCode>
                <c:ptCount val="3"/>
                <c:pt idx="0">
                  <c:v>0.58590998043052833</c:v>
                </c:pt>
                <c:pt idx="1">
                  <c:v>0.41389432485322897</c:v>
                </c:pt>
                <c:pt idx="2">
                  <c:v>1.9569471624266145E-4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3-47EE-9419-27DF41CEC57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26042248928638"/>
          <c:y val="2.81359854268888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univariate_analysis!$M$10</c:f>
              <c:strCache>
                <c:ptCount val="1"/>
                <c:pt idx="0">
                  <c:v>Count of Residence_type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66F-4E97-8873-0B27912BA2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66F-4E97-8873-0B27912BA25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univariate_analysis!$K$11:$K$12</c:f>
              <c:strCache>
                <c:ptCount val="2"/>
                <c:pt idx="0">
                  <c:v>Rural</c:v>
                </c:pt>
                <c:pt idx="1">
                  <c:v>Urban</c:v>
                </c:pt>
              </c:strCache>
            </c:strRef>
          </c:cat>
          <c:val>
            <c:numRef>
              <c:f>univariate_analysis!$L$11:$L$12</c:f>
              <c:numCache>
                <c:formatCode>0%</c:formatCode>
                <c:ptCount val="2"/>
                <c:pt idx="0">
                  <c:v>0.4919765166340509</c:v>
                </c:pt>
                <c:pt idx="1">
                  <c:v>0.50802348336594916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9-4428-998A-33814766BF7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478225461834382"/>
          <c:y val="0.21047613188976375"/>
          <c:w val="0.4824757409743396"/>
          <c:h val="0.75566971467276256"/>
        </c:manualLayout>
      </c:layout>
      <c:pieChart>
        <c:varyColors val="1"/>
        <c:ser>
          <c:idx val="0"/>
          <c:order val="0"/>
          <c:tx>
            <c:strRef>
              <c:f>univariate_analysis!$B$28</c:f>
              <c:strCache>
                <c:ptCount val="1"/>
                <c:pt idx="0">
                  <c:v>Distribution of hypertension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0A0-4EFF-B124-887EAD291AE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0A0-4EFF-B124-887EAD291AE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univariate_analysis!$A$29:$A$30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univariate_analysis!$B$29:$B$30</c:f>
              <c:numCache>
                <c:formatCode>0%</c:formatCode>
                <c:ptCount val="2"/>
                <c:pt idx="0">
                  <c:v>0.90254403131115457</c:v>
                </c:pt>
                <c:pt idx="1">
                  <c:v>9.7455968688845401E-2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9-4B4F-8531-A6C0FDD4DC2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212217951267147"/>
          <c:y val="2.06137040553810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358967390308784"/>
          <c:y val="0.21136026099870955"/>
          <c:w val="0.54638227235015657"/>
          <c:h val="0.66567899431094235"/>
        </c:manualLayout>
      </c:layout>
      <c:pieChart>
        <c:varyColors val="1"/>
        <c:ser>
          <c:idx val="0"/>
          <c:order val="0"/>
          <c:tx>
            <c:strRef>
              <c:f>univariate_analysis!$B$41</c:f>
              <c:strCache>
                <c:ptCount val="1"/>
                <c:pt idx="0">
                  <c:v>Distribution of heart_disease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584-4ACD-98CC-B191DA62FF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584-4ACD-98CC-B191DA62FF9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univariate_analysis!$A$42:$A$43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univariate_analysis!$B$42:$B$43</c:f>
              <c:numCache>
                <c:formatCode>0%</c:formatCode>
                <c:ptCount val="2"/>
                <c:pt idx="0">
                  <c:v>0.94598825831702549</c:v>
                </c:pt>
                <c:pt idx="1">
                  <c:v>5.4011741682974561E-2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6-46C7-AD6C-EB25899F9D4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2129140911145029"/>
          <c:y val="0.77889595093568831"/>
          <c:w val="0.17925254602205715"/>
          <c:h val="8.38425631066745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062899641938353"/>
          <c:y val="4.14389653527831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univariate_analysis!$L$28</c:f>
              <c:strCache>
                <c:ptCount val="1"/>
                <c:pt idx="0">
                  <c:v>Count of ever_married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47C-4192-BB8D-F0F09D46AF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47C-4192-BB8D-F0F09D46AF9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univariate_analysis!$K$29:$K$30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univariate_analysis!$L$29:$L$30</c:f>
              <c:numCache>
                <c:formatCode>0%</c:formatCode>
                <c:ptCount val="2"/>
                <c:pt idx="0">
                  <c:v>0.34383561643835614</c:v>
                </c:pt>
                <c:pt idx="1">
                  <c:v>0.65616438356164386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C-4CBF-B115-869C56624C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337676281513878"/>
          <c:y val="4.9300832124843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univariate_analysis!$L$41</c:f>
              <c:strCache>
                <c:ptCount val="1"/>
                <c:pt idx="0">
                  <c:v>Count of work_type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1BB-424A-8724-D9C2F49723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1BB-424A-8724-D9C2F49723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1BB-424A-8724-D9C2F49723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1BB-424A-8724-D9C2F49723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1BB-424A-8724-D9C2F49723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univariate_analysis!$K$42:$K$46</c:f>
              <c:strCache>
                <c:ptCount val="5"/>
                <c:pt idx="0">
                  <c:v>children</c:v>
                </c:pt>
                <c:pt idx="1">
                  <c:v>Govt_job</c:v>
                </c:pt>
                <c:pt idx="2">
                  <c:v>Never_worked</c:v>
                </c:pt>
                <c:pt idx="3">
                  <c:v>Private</c:v>
                </c:pt>
                <c:pt idx="4">
                  <c:v>Self-employed</c:v>
                </c:pt>
              </c:strCache>
            </c:strRef>
          </c:cat>
          <c:val>
            <c:numRef>
              <c:f>univariate_analysis!$L$42:$L$46</c:f>
              <c:numCache>
                <c:formatCode>0%</c:formatCode>
                <c:ptCount val="5"/>
                <c:pt idx="0">
                  <c:v>0.1344422700587084</c:v>
                </c:pt>
                <c:pt idx="1">
                  <c:v>0.12857142857142856</c:v>
                </c:pt>
                <c:pt idx="2">
                  <c:v>4.3052837573385521E-3</c:v>
                </c:pt>
                <c:pt idx="3">
                  <c:v>0.57240704500978479</c:v>
                </c:pt>
                <c:pt idx="4">
                  <c:v>0.16027397260273973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1-41CD-84DB-4E4E2120613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univariate_analysis!$B$64</c:f>
              <c:strCache>
                <c:ptCount val="1"/>
                <c:pt idx="0">
                  <c:v>Count of stroke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E5F-474D-B2CE-BB34F0E0AF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E5F-474D-B2CE-BB34F0E0AF8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univariate_analysis!$A$65:$A$66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univariate_analysis!$B$65:$B$66</c:f>
              <c:numCache>
                <c:formatCode>0%</c:formatCode>
                <c:ptCount val="2"/>
                <c:pt idx="0">
                  <c:v>0.95127201565557729</c:v>
                </c:pt>
                <c:pt idx="1">
                  <c:v>4.8727984344422701E-2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6D-4360-9988-0ECBA176322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univariate_analysis!$L$59</c:f>
              <c:strCache>
                <c:ptCount val="1"/>
                <c:pt idx="0">
                  <c:v>Count of smoking_status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185-4B99-858F-DC137FD7F1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185-4B99-858F-DC137FD7F1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185-4B99-858F-DC137FD7F12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185-4B99-858F-DC137FD7F12D}"/>
              </c:ext>
            </c:extLst>
          </c:dPt>
          <c:dLbls>
            <c:dLbl>
              <c:idx val="0"/>
              <c:layout>
                <c:manualLayout>
                  <c:x val="-0.11322768590515825"/>
                  <c:y val="0.2074319463667346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185-4B99-858F-DC137FD7F12D}"/>
                </c:ext>
              </c:extLst>
            </c:dLbl>
            <c:dLbl>
              <c:idx val="1"/>
              <c:layout>
                <c:manualLayout>
                  <c:x val="-0.1639592596648779"/>
                  <c:y val="-0.222417148530883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185-4B99-858F-DC137FD7F12D}"/>
                </c:ext>
              </c:extLst>
            </c:dLbl>
            <c:dLbl>
              <c:idx val="2"/>
              <c:layout>
                <c:manualLayout>
                  <c:x val="0.11852611981163071"/>
                  <c:y val="-0.1670555315459225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185-4B99-858F-DC137FD7F12D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univariate_analysis!$K$60:$K$63</c:f>
              <c:strCache>
                <c:ptCount val="4"/>
                <c:pt idx="0">
                  <c:v>formerly smoked</c:v>
                </c:pt>
                <c:pt idx="1">
                  <c:v>never smoked</c:v>
                </c:pt>
                <c:pt idx="2">
                  <c:v>smokes</c:v>
                </c:pt>
                <c:pt idx="3">
                  <c:v>Unknown</c:v>
                </c:pt>
              </c:strCache>
            </c:strRef>
          </c:cat>
          <c:val>
            <c:numRef>
              <c:f>univariate_analysis!$L$60:$L$63</c:f>
              <c:numCache>
                <c:formatCode>General</c:formatCode>
                <c:ptCount val="4"/>
                <c:pt idx="0">
                  <c:v>885</c:v>
                </c:pt>
                <c:pt idx="1">
                  <c:v>1892</c:v>
                </c:pt>
                <c:pt idx="2">
                  <c:v>789</c:v>
                </c:pt>
                <c:pt idx="3">
                  <c:v>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3-4D46-BE21-51F9D5EF403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Age_histogram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811871714185335E-2"/>
          <c:y val="0.47654310100122094"/>
          <c:w val="0.62844751563273182"/>
          <c:h val="0.38165999277952473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univariate_analysis!$J$79:$J$88</c:f>
              <c:strCache>
                <c:ptCount val="9"/>
                <c:pt idx="0">
                  <c:v>0 - 10</c:v>
                </c:pt>
                <c:pt idx="1">
                  <c:v>11 to 20</c:v>
                </c:pt>
                <c:pt idx="2">
                  <c:v>21 to 30</c:v>
                </c:pt>
                <c:pt idx="3">
                  <c:v>31 to 40</c:v>
                </c:pt>
                <c:pt idx="4">
                  <c:v>41 to 50</c:v>
                </c:pt>
                <c:pt idx="5">
                  <c:v>51 to 60</c:v>
                </c:pt>
                <c:pt idx="6">
                  <c:v>61 to 70</c:v>
                </c:pt>
                <c:pt idx="7">
                  <c:v>71 to 80</c:v>
                </c:pt>
                <c:pt idx="8">
                  <c:v>8 1to 90</c:v>
                </c:pt>
              </c:strCache>
            </c:strRef>
          </c:cat>
          <c:val>
            <c:numRef>
              <c:f>univariate_analysis!$K$79:$K$88</c:f>
              <c:numCache>
                <c:formatCode>General</c:formatCode>
                <c:ptCount val="10"/>
                <c:pt idx="0">
                  <c:v>507</c:v>
                </c:pt>
                <c:pt idx="1">
                  <c:v>518</c:v>
                </c:pt>
                <c:pt idx="2">
                  <c:v>545</c:v>
                </c:pt>
                <c:pt idx="3">
                  <c:v>674</c:v>
                </c:pt>
                <c:pt idx="4">
                  <c:v>739</c:v>
                </c:pt>
                <c:pt idx="5">
                  <c:v>823</c:v>
                </c:pt>
                <c:pt idx="6">
                  <c:v>594</c:v>
                </c:pt>
                <c:pt idx="7">
                  <c:v>594</c:v>
                </c:pt>
                <c:pt idx="8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3-44B6-BCF5-725C514341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5659424"/>
        <c:axId val="135656096"/>
      </c:barChart>
      <c:catAx>
        <c:axId val="13565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56096"/>
        <c:crosses val="autoZero"/>
        <c:auto val="1"/>
        <c:lblAlgn val="ctr"/>
        <c:lblOffset val="100"/>
        <c:noMultiLvlLbl val="0"/>
      </c:catAx>
      <c:valAx>
        <c:axId val="1356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5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avg_glucose_level-Histogram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761864811271957E-2"/>
          <c:y val="0.13414650848931403"/>
          <c:w val="0.75190208571296324"/>
          <c:h val="0.60558534950225129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univariate_analysis!$AD$6:$AD$21</c15:sqref>
                  </c15:fullRef>
                </c:ext>
              </c:extLst>
              <c:f>univariate_analysis!$AD$6:$AD$20</c:f>
              <c:strCache>
                <c:ptCount val="15"/>
                <c:pt idx="0">
                  <c:v>55-70</c:v>
                </c:pt>
                <c:pt idx="1">
                  <c:v>71-85</c:v>
                </c:pt>
                <c:pt idx="2">
                  <c:v>86-100</c:v>
                </c:pt>
                <c:pt idx="3">
                  <c:v>101-115</c:v>
                </c:pt>
                <c:pt idx="4">
                  <c:v>116-130</c:v>
                </c:pt>
                <c:pt idx="5">
                  <c:v>131-145</c:v>
                </c:pt>
                <c:pt idx="6">
                  <c:v>146-160</c:v>
                </c:pt>
                <c:pt idx="7">
                  <c:v>161-175</c:v>
                </c:pt>
                <c:pt idx="8">
                  <c:v>176-190</c:v>
                </c:pt>
                <c:pt idx="9">
                  <c:v>191-205</c:v>
                </c:pt>
                <c:pt idx="10">
                  <c:v>206-220</c:v>
                </c:pt>
                <c:pt idx="11">
                  <c:v>221-235</c:v>
                </c:pt>
                <c:pt idx="12">
                  <c:v>236-250</c:v>
                </c:pt>
                <c:pt idx="13">
                  <c:v>250-265</c:v>
                </c:pt>
                <c:pt idx="14">
                  <c:v>266-280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univariate_analysis!$AE$6:$AE$21</c15:sqref>
                  </c15:fullRef>
                </c:ext>
              </c:extLst>
              <c:f>univariate_analysis!$AE$6:$AE$20</c:f>
              <c:numCache>
                <c:formatCode>General</c:formatCode>
                <c:ptCount val="15"/>
                <c:pt idx="0">
                  <c:v>756</c:v>
                </c:pt>
                <c:pt idx="1">
                  <c:v>1243</c:v>
                </c:pt>
                <c:pt idx="2">
                  <c:v>1132</c:v>
                </c:pt>
                <c:pt idx="3">
                  <c:v>737</c:v>
                </c:pt>
                <c:pt idx="4">
                  <c:v>322</c:v>
                </c:pt>
                <c:pt idx="5">
                  <c:v>147</c:v>
                </c:pt>
                <c:pt idx="6">
                  <c:v>105</c:v>
                </c:pt>
                <c:pt idx="7">
                  <c:v>65</c:v>
                </c:pt>
                <c:pt idx="8">
                  <c:v>73</c:v>
                </c:pt>
                <c:pt idx="9">
                  <c:v>154</c:v>
                </c:pt>
                <c:pt idx="10">
                  <c:v>171</c:v>
                </c:pt>
                <c:pt idx="11">
                  <c:v>124</c:v>
                </c:pt>
                <c:pt idx="12">
                  <c:v>56</c:v>
                </c:pt>
                <c:pt idx="13">
                  <c:v>20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8-494E-84B3-14B5AEDC47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12555296"/>
        <c:axId val="412556128"/>
      </c:barChart>
      <c:catAx>
        <c:axId val="41255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class</a:t>
                </a:r>
                <a:r>
                  <a:rPr lang="en-IN" baseline="0"/>
                  <a:t> 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56128"/>
        <c:crosses val="autoZero"/>
        <c:auto val="1"/>
        <c:lblAlgn val="ctr"/>
        <c:lblOffset val="100"/>
        <c:noMultiLvlLbl val="0"/>
      </c:catAx>
      <c:valAx>
        <c:axId val="41255612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1255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761864811271957E-2"/>
          <c:y val="0.13414650848931403"/>
          <c:w val="0.75190208571296324"/>
          <c:h val="0.60558534950225129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univariate_analysis!$AD$6:$AD$21</c15:sqref>
                  </c15:fullRef>
                </c:ext>
              </c:extLst>
              <c:f>univariate_analysis!$AD$6:$AD$20</c:f>
              <c:strCache>
                <c:ptCount val="15"/>
                <c:pt idx="0">
                  <c:v>55-70</c:v>
                </c:pt>
                <c:pt idx="1">
                  <c:v>71-85</c:v>
                </c:pt>
                <c:pt idx="2">
                  <c:v>86-100</c:v>
                </c:pt>
                <c:pt idx="3">
                  <c:v>101-115</c:v>
                </c:pt>
                <c:pt idx="4">
                  <c:v>116-130</c:v>
                </c:pt>
                <c:pt idx="5">
                  <c:v>131-145</c:v>
                </c:pt>
                <c:pt idx="6">
                  <c:v>146-160</c:v>
                </c:pt>
                <c:pt idx="7">
                  <c:v>161-175</c:v>
                </c:pt>
                <c:pt idx="8">
                  <c:v>176-190</c:v>
                </c:pt>
                <c:pt idx="9">
                  <c:v>191-205</c:v>
                </c:pt>
                <c:pt idx="10">
                  <c:v>206-220</c:v>
                </c:pt>
                <c:pt idx="11">
                  <c:v>221-235</c:v>
                </c:pt>
                <c:pt idx="12">
                  <c:v>236-250</c:v>
                </c:pt>
                <c:pt idx="13">
                  <c:v>250-265</c:v>
                </c:pt>
                <c:pt idx="14">
                  <c:v>266-280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univariate_analysis!$AE$6:$AE$21</c15:sqref>
                  </c15:fullRef>
                </c:ext>
              </c:extLst>
              <c:f>univariate_analysis!$AE$6:$AE$20</c:f>
              <c:numCache>
                <c:formatCode>General</c:formatCode>
                <c:ptCount val="15"/>
                <c:pt idx="0">
                  <c:v>756</c:v>
                </c:pt>
                <c:pt idx="1">
                  <c:v>1243</c:v>
                </c:pt>
                <c:pt idx="2">
                  <c:v>1132</c:v>
                </c:pt>
                <c:pt idx="3">
                  <c:v>737</c:v>
                </c:pt>
                <c:pt idx="4">
                  <c:v>322</c:v>
                </c:pt>
                <c:pt idx="5">
                  <c:v>147</c:v>
                </c:pt>
                <c:pt idx="6">
                  <c:v>105</c:v>
                </c:pt>
                <c:pt idx="7">
                  <c:v>65</c:v>
                </c:pt>
                <c:pt idx="8">
                  <c:v>73</c:v>
                </c:pt>
                <c:pt idx="9">
                  <c:v>154</c:v>
                </c:pt>
                <c:pt idx="10">
                  <c:v>171</c:v>
                </c:pt>
                <c:pt idx="11">
                  <c:v>124</c:v>
                </c:pt>
                <c:pt idx="12">
                  <c:v>56</c:v>
                </c:pt>
                <c:pt idx="13">
                  <c:v>20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D-492E-8F99-FE6155716F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12555296"/>
        <c:axId val="412556128"/>
      </c:barChart>
      <c:catAx>
        <c:axId val="412555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56128"/>
        <c:crosses val="autoZero"/>
        <c:auto val="1"/>
        <c:lblAlgn val="ctr"/>
        <c:lblOffset val="100"/>
        <c:noMultiLvlLbl val="0"/>
      </c:catAx>
      <c:valAx>
        <c:axId val="41255612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1255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57032978729473"/>
          <c:y val="0.27540497630713107"/>
          <c:w val="0.66569252420092151"/>
          <c:h val="0.37745107016074747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univariate_analysis!$M$121:$M$130</c:f>
              <c:strCache>
                <c:ptCount val="9"/>
                <c:pt idx="0">
                  <c:v>10-20</c:v>
                </c:pt>
                <c:pt idx="1">
                  <c:v>21-30</c:v>
                </c:pt>
                <c:pt idx="2">
                  <c:v>31-40</c:v>
                </c:pt>
                <c:pt idx="3">
                  <c:v>41-50</c:v>
                </c:pt>
                <c:pt idx="4">
                  <c:v>51-60</c:v>
                </c:pt>
                <c:pt idx="5">
                  <c:v>61-70</c:v>
                </c:pt>
                <c:pt idx="6">
                  <c:v>71-80</c:v>
                </c:pt>
                <c:pt idx="7">
                  <c:v>81-90</c:v>
                </c:pt>
                <c:pt idx="8">
                  <c:v>-91100</c:v>
                </c:pt>
              </c:strCache>
            </c:strRef>
          </c:cat>
          <c:val>
            <c:numRef>
              <c:f>univariate_analysis!$N$121:$N$130</c:f>
              <c:numCache>
                <c:formatCode>General</c:formatCode>
                <c:ptCount val="10"/>
                <c:pt idx="0">
                  <c:v>537</c:v>
                </c:pt>
                <c:pt idx="1">
                  <c:v>2680</c:v>
                </c:pt>
                <c:pt idx="2">
                  <c:v>1485</c:v>
                </c:pt>
                <c:pt idx="3">
                  <c:v>329</c:v>
                </c:pt>
                <c:pt idx="4">
                  <c:v>66</c:v>
                </c:pt>
                <c:pt idx="5">
                  <c:v>9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45-44A8-9E43-811E078F06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1250960"/>
        <c:axId val="681253872"/>
      </c:barChart>
      <c:catAx>
        <c:axId val="681250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class-interval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253872"/>
        <c:crosses val="autoZero"/>
        <c:auto val="1"/>
        <c:lblAlgn val="ctr"/>
        <c:lblOffset val="100"/>
        <c:noMultiLvlLbl val="0"/>
      </c:catAx>
      <c:valAx>
        <c:axId val="6812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25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</a:t>
            </a:r>
            <a:r>
              <a:rPr lang="en-US" baseline="0"/>
              <a:t> of stroke with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bivariate1!$AK$2</c:f>
              <c:strCache>
                <c:ptCount val="1"/>
                <c:pt idx="0">
                  <c:v>stroke %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bivariate1!$AJ$3:$AJ$11</c:f>
              <c:strCache>
                <c:ptCount val="9"/>
                <c:pt idx="0">
                  <c:v>0-10</c:v>
                </c:pt>
                <c:pt idx="1">
                  <c:v>10-20</c:v>
                </c:pt>
                <c:pt idx="2">
                  <c:v>20-30</c:v>
                </c:pt>
                <c:pt idx="3">
                  <c:v>30-40</c:v>
                </c:pt>
                <c:pt idx="4">
                  <c:v>40-50</c:v>
                </c:pt>
                <c:pt idx="5">
                  <c:v>50-60</c:v>
                </c:pt>
                <c:pt idx="6">
                  <c:v>60-70</c:v>
                </c:pt>
                <c:pt idx="7">
                  <c:v>70-80</c:v>
                </c:pt>
                <c:pt idx="8">
                  <c:v>80-90</c:v>
                </c:pt>
              </c:strCache>
            </c:strRef>
          </c:cat>
          <c:val>
            <c:numRef>
              <c:f>bivariate1!$AK$3:$AK$11</c:f>
              <c:numCache>
                <c:formatCode>0.00%</c:formatCode>
                <c:ptCount val="9"/>
                <c:pt idx="0">
                  <c:v>2.1186440677966102E-3</c:v>
                </c:pt>
                <c:pt idx="1">
                  <c:v>2.0242914979757085E-3</c:v>
                </c:pt>
                <c:pt idx="2">
                  <c:v>0</c:v>
                </c:pt>
                <c:pt idx="3">
                  <c:v>9.1603053435114507E-3</c:v>
                </c:pt>
                <c:pt idx="4">
                  <c:v>1.643835616438356E-2</c:v>
                </c:pt>
                <c:pt idx="5">
                  <c:v>5.7553956834532377E-2</c:v>
                </c:pt>
                <c:pt idx="6">
                  <c:v>7.5684380032206122E-2</c:v>
                </c:pt>
                <c:pt idx="7">
                  <c:v>0.16520210896309315</c:v>
                </c:pt>
                <c:pt idx="8">
                  <c:v>0.21505376344086022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C-4251-A666-3D20489DE2C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235218591"/>
        <c:axId val="235220671"/>
        <c:axId val="0"/>
      </c:bar3DChart>
      <c:catAx>
        <c:axId val="23521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220671"/>
        <c:crosses val="autoZero"/>
        <c:auto val="1"/>
        <c:lblAlgn val="ctr"/>
        <c:lblOffset val="100"/>
        <c:noMultiLvlLbl val="0"/>
      </c:catAx>
      <c:valAx>
        <c:axId val="235220671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235218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</a:t>
            </a:r>
            <a:r>
              <a:rPr lang="en-IN" baseline="0"/>
              <a:t> of stroke with bmi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bivariate1!$AL$21:$AL$28</c:f>
              <c:strCache>
                <c:ptCount val="8"/>
                <c:pt idx="0">
                  <c:v>10-20</c:v>
                </c:pt>
                <c:pt idx="1">
                  <c:v>20-30</c:v>
                </c:pt>
                <c:pt idx="2">
                  <c:v>30-40</c:v>
                </c:pt>
                <c:pt idx="3">
                  <c:v>40-50</c:v>
                </c:pt>
                <c:pt idx="4">
                  <c:v>50-60</c:v>
                </c:pt>
                <c:pt idx="5">
                  <c:v>60-70</c:v>
                </c:pt>
                <c:pt idx="6">
                  <c:v>70-80</c:v>
                </c:pt>
                <c:pt idx="7">
                  <c:v>90-100</c:v>
                </c:pt>
              </c:strCache>
            </c:strRef>
          </c:cat>
          <c:val>
            <c:numRef>
              <c:f>bivariate1!$AM$21:$AM$28</c:f>
              <c:numCache>
                <c:formatCode>0%</c:formatCode>
                <c:ptCount val="8"/>
                <c:pt idx="0">
                  <c:v>5.7692307692307696E-3</c:v>
                </c:pt>
                <c:pt idx="1">
                  <c:v>5.5430711610486891E-2</c:v>
                </c:pt>
                <c:pt idx="2">
                  <c:v>5.2456839309428953E-2</c:v>
                </c:pt>
                <c:pt idx="3">
                  <c:v>5.3731343283582089E-2</c:v>
                </c:pt>
                <c:pt idx="4">
                  <c:v>1.5151515151515152E-2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9-4D8F-B4F9-59F5BF44BB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610113119"/>
        <c:axId val="610105631"/>
        <c:axId val="0"/>
      </c:bar3DChart>
      <c:catAx>
        <c:axId val="61011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105631"/>
        <c:crosses val="autoZero"/>
        <c:auto val="1"/>
        <c:lblAlgn val="ctr"/>
        <c:lblOffset val="100"/>
        <c:noMultiLvlLbl val="0"/>
      </c:catAx>
      <c:valAx>
        <c:axId val="610105631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stroke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crossAx val="610113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</a:t>
            </a:r>
            <a:r>
              <a:rPr lang="en-IN" baseline="0"/>
              <a:t> of stroke with avg glucose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bivariate1!$AM$45:$AM$55</c:f>
              <c:strCache>
                <c:ptCount val="11"/>
                <c:pt idx="0">
                  <c:v>55-75</c:v>
                </c:pt>
                <c:pt idx="1">
                  <c:v>75-95</c:v>
                </c:pt>
                <c:pt idx="2">
                  <c:v>95-115</c:v>
                </c:pt>
                <c:pt idx="3">
                  <c:v>115-135</c:v>
                </c:pt>
                <c:pt idx="4">
                  <c:v>135-155</c:v>
                </c:pt>
                <c:pt idx="5">
                  <c:v>155-175</c:v>
                </c:pt>
                <c:pt idx="6">
                  <c:v>175-195</c:v>
                </c:pt>
                <c:pt idx="7">
                  <c:v>195-215</c:v>
                </c:pt>
                <c:pt idx="8">
                  <c:v>215-235</c:v>
                </c:pt>
                <c:pt idx="9">
                  <c:v>235-255</c:v>
                </c:pt>
                <c:pt idx="10">
                  <c:v>255-275</c:v>
                </c:pt>
              </c:strCache>
            </c:strRef>
          </c:cat>
          <c:val>
            <c:numRef>
              <c:f>bivariate1!$AN$45:$AN$55</c:f>
              <c:numCache>
                <c:formatCode>0.00%</c:formatCode>
                <c:ptCount val="11"/>
                <c:pt idx="0">
                  <c:v>4.2190305206463198E-2</c:v>
                </c:pt>
                <c:pt idx="1">
                  <c:v>3.1990521327014215E-2</c:v>
                </c:pt>
                <c:pt idx="2">
                  <c:v>3.8461538461538464E-2</c:v>
                </c:pt>
                <c:pt idx="3">
                  <c:v>3.4574468085106384E-2</c:v>
                </c:pt>
                <c:pt idx="4">
                  <c:v>2.976190476190476E-2</c:v>
                </c:pt>
                <c:pt idx="5">
                  <c:v>8.4210526315789472E-2</c:v>
                </c:pt>
                <c:pt idx="6">
                  <c:v>0.1415929203539823</c:v>
                </c:pt>
                <c:pt idx="7">
                  <c:v>0.12669683257918551</c:v>
                </c:pt>
                <c:pt idx="8">
                  <c:v>0.12234042553191489</c:v>
                </c:pt>
                <c:pt idx="9">
                  <c:v>0.15942028985507245</c:v>
                </c:pt>
                <c:pt idx="10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3-4589-88E4-3A02906E670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04214207"/>
        <c:axId val="504217535"/>
        <c:axId val="0"/>
      </c:bar3DChart>
      <c:catAx>
        <c:axId val="50421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17535"/>
        <c:crosses val="autoZero"/>
        <c:auto val="1"/>
        <c:lblAlgn val="ctr"/>
        <c:lblOffset val="100"/>
        <c:noMultiLvlLbl val="0"/>
      </c:catAx>
      <c:valAx>
        <c:axId val="50421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14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71796357141131"/>
          <c:y val="0.18052761571457873"/>
          <c:w val="0.86081143911212843"/>
          <c:h val="0.6159302185198599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'modeling sheet'!$X$13</c:f>
              <c:strCache>
                <c:ptCount val="1"/>
                <c:pt idx="0">
                  <c:v>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'modeling sheet'!$W$14:$W$45</c:f>
              <c:numCache>
                <c:formatCode>General</c:formatCode>
                <c:ptCount val="32"/>
                <c:pt idx="1">
                  <c:v>0</c:v>
                </c:pt>
                <c:pt idx="2">
                  <c:v>0.01</c:v>
                </c:pt>
                <c:pt idx="3">
                  <c:v>0.02</c:v>
                </c:pt>
                <c:pt idx="4">
                  <c:v>0.03</c:v>
                </c:pt>
                <c:pt idx="5">
                  <c:v>0.04</c:v>
                </c:pt>
                <c:pt idx="6">
                  <c:v>0.05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0.09</c:v>
                </c:pt>
                <c:pt idx="11">
                  <c:v>0.1</c:v>
                </c:pt>
                <c:pt idx="12">
                  <c:v>0.11</c:v>
                </c:pt>
                <c:pt idx="13">
                  <c:v>0.12</c:v>
                </c:pt>
                <c:pt idx="14">
                  <c:v>0.13</c:v>
                </c:pt>
                <c:pt idx="15">
                  <c:v>0.14000000000000001</c:v>
                </c:pt>
                <c:pt idx="16">
                  <c:v>0.15</c:v>
                </c:pt>
                <c:pt idx="17">
                  <c:v>0.16</c:v>
                </c:pt>
                <c:pt idx="18">
                  <c:v>0.17</c:v>
                </c:pt>
                <c:pt idx="19">
                  <c:v>0.18</c:v>
                </c:pt>
                <c:pt idx="20">
                  <c:v>0.19</c:v>
                </c:pt>
                <c:pt idx="21">
                  <c:v>0.2</c:v>
                </c:pt>
                <c:pt idx="22">
                  <c:v>0.21</c:v>
                </c:pt>
                <c:pt idx="23">
                  <c:v>0.22</c:v>
                </c:pt>
                <c:pt idx="24">
                  <c:v>0.23</c:v>
                </c:pt>
                <c:pt idx="25">
                  <c:v>0.24</c:v>
                </c:pt>
                <c:pt idx="26">
                  <c:v>0.25</c:v>
                </c:pt>
                <c:pt idx="27">
                  <c:v>0.26</c:v>
                </c:pt>
                <c:pt idx="28">
                  <c:v>0.27</c:v>
                </c:pt>
                <c:pt idx="29">
                  <c:v>0.28000000000000003</c:v>
                </c:pt>
                <c:pt idx="30">
                  <c:v>0.28999999999999998</c:v>
                </c:pt>
                <c:pt idx="31">
                  <c:v>0.3</c:v>
                </c:pt>
              </c:numCache>
            </c:numRef>
          </c:xVal>
          <c:yVal>
            <c:numRef>
              <c:f>'modeling sheet'!$X$14:$X$45</c:f>
              <c:numCache>
                <c:formatCode>0%</c:formatCode>
                <c:ptCount val="32"/>
                <c:pt idx="0" formatCode="0.0%">
                  <c:v>0.73776908023483367</c:v>
                </c:pt>
                <c:pt idx="1">
                  <c:v>4.8727984344422701E-2</c:v>
                </c:pt>
                <c:pt idx="2">
                  <c:v>0.4315068493150685</c:v>
                </c:pt>
                <c:pt idx="3">
                  <c:v>0.55988258317025441</c:v>
                </c:pt>
                <c:pt idx="4">
                  <c:v>0.64109589041095894</c:v>
                </c:pt>
                <c:pt idx="5">
                  <c:v>0.69745596868884541</c:v>
                </c:pt>
                <c:pt idx="6">
                  <c:v>0.73776908023483367</c:v>
                </c:pt>
                <c:pt idx="7">
                  <c:v>0.77279843444227003</c:v>
                </c:pt>
                <c:pt idx="8">
                  <c:v>0.79726027397260268</c:v>
                </c:pt>
                <c:pt idx="9">
                  <c:v>0.81643835616438354</c:v>
                </c:pt>
                <c:pt idx="10">
                  <c:v>0.83209393346379645</c:v>
                </c:pt>
                <c:pt idx="11">
                  <c:v>0.84442270058708413</c:v>
                </c:pt>
                <c:pt idx="12">
                  <c:v>0.85381604696673186</c:v>
                </c:pt>
                <c:pt idx="13">
                  <c:v>0.86301369863013699</c:v>
                </c:pt>
                <c:pt idx="14">
                  <c:v>0.87534246575342467</c:v>
                </c:pt>
                <c:pt idx="15">
                  <c:v>0.88317025440313113</c:v>
                </c:pt>
                <c:pt idx="16">
                  <c:v>0.89001956947162431</c:v>
                </c:pt>
                <c:pt idx="17">
                  <c:v>0.89980430528375732</c:v>
                </c:pt>
                <c:pt idx="18">
                  <c:v>0.90900195694716246</c:v>
                </c:pt>
                <c:pt idx="19">
                  <c:v>0.91506849315068495</c:v>
                </c:pt>
                <c:pt idx="20">
                  <c:v>0.92113502935420744</c:v>
                </c:pt>
                <c:pt idx="21">
                  <c:v>0.92563600782778865</c:v>
                </c:pt>
                <c:pt idx="22">
                  <c:v>0.92915851272015659</c:v>
                </c:pt>
                <c:pt idx="23">
                  <c:v>0.93150684931506844</c:v>
                </c:pt>
                <c:pt idx="24">
                  <c:v>0.9342465753424658</c:v>
                </c:pt>
                <c:pt idx="25">
                  <c:v>0.93620352250489236</c:v>
                </c:pt>
                <c:pt idx="26">
                  <c:v>0.9393346379647749</c:v>
                </c:pt>
                <c:pt idx="27">
                  <c:v>0.94207436399217226</c:v>
                </c:pt>
                <c:pt idx="28">
                  <c:v>0.94383561643835612</c:v>
                </c:pt>
                <c:pt idx="29">
                  <c:v>0.9450097847358121</c:v>
                </c:pt>
                <c:pt idx="30">
                  <c:v>0.9450097847358121</c:v>
                </c:pt>
                <c:pt idx="31">
                  <c:v>0.94618395303326808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CE-43FF-AFBA-51E2EA684536}"/>
            </c:ext>
          </c:extLst>
        </c:ser>
        <c:ser>
          <c:idx val="1"/>
          <c:order val="1"/>
          <c:tx>
            <c:strRef>
              <c:f>'modeling sheet'!$Y$13</c:f>
              <c:strCache>
                <c:ptCount val="1"/>
                <c:pt idx="0">
                  <c:v>Precision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'modeling sheet'!$W$14:$W$45</c:f>
              <c:numCache>
                <c:formatCode>General</c:formatCode>
                <c:ptCount val="32"/>
                <c:pt idx="1">
                  <c:v>0</c:v>
                </c:pt>
                <c:pt idx="2">
                  <c:v>0.01</c:v>
                </c:pt>
                <c:pt idx="3">
                  <c:v>0.02</c:v>
                </c:pt>
                <c:pt idx="4">
                  <c:v>0.03</c:v>
                </c:pt>
                <c:pt idx="5">
                  <c:v>0.04</c:v>
                </c:pt>
                <c:pt idx="6">
                  <c:v>0.05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0.09</c:v>
                </c:pt>
                <c:pt idx="11">
                  <c:v>0.1</c:v>
                </c:pt>
                <c:pt idx="12">
                  <c:v>0.11</c:v>
                </c:pt>
                <c:pt idx="13">
                  <c:v>0.12</c:v>
                </c:pt>
                <c:pt idx="14">
                  <c:v>0.13</c:v>
                </c:pt>
                <c:pt idx="15">
                  <c:v>0.14000000000000001</c:v>
                </c:pt>
                <c:pt idx="16">
                  <c:v>0.15</c:v>
                </c:pt>
                <c:pt idx="17">
                  <c:v>0.16</c:v>
                </c:pt>
                <c:pt idx="18">
                  <c:v>0.17</c:v>
                </c:pt>
                <c:pt idx="19">
                  <c:v>0.18</c:v>
                </c:pt>
                <c:pt idx="20">
                  <c:v>0.19</c:v>
                </c:pt>
                <c:pt idx="21">
                  <c:v>0.2</c:v>
                </c:pt>
                <c:pt idx="22">
                  <c:v>0.21</c:v>
                </c:pt>
                <c:pt idx="23">
                  <c:v>0.22</c:v>
                </c:pt>
                <c:pt idx="24">
                  <c:v>0.23</c:v>
                </c:pt>
                <c:pt idx="25">
                  <c:v>0.24</c:v>
                </c:pt>
                <c:pt idx="26">
                  <c:v>0.25</c:v>
                </c:pt>
                <c:pt idx="27">
                  <c:v>0.26</c:v>
                </c:pt>
                <c:pt idx="28">
                  <c:v>0.27</c:v>
                </c:pt>
                <c:pt idx="29">
                  <c:v>0.28000000000000003</c:v>
                </c:pt>
                <c:pt idx="30">
                  <c:v>0.28999999999999998</c:v>
                </c:pt>
                <c:pt idx="31">
                  <c:v>0.3</c:v>
                </c:pt>
              </c:numCache>
            </c:numRef>
          </c:xVal>
          <c:yVal>
            <c:numRef>
              <c:f>'modeling sheet'!$Y$14:$Y$45</c:f>
              <c:numCache>
                <c:formatCode>0%</c:formatCode>
                <c:ptCount val="32"/>
                <c:pt idx="0" formatCode="0.0%">
                  <c:v>0.1351170568561873</c:v>
                </c:pt>
                <c:pt idx="1">
                  <c:v>4.8727984344422701E-2</c:v>
                </c:pt>
                <c:pt idx="2">
                  <c:v>7.787666878575969E-2</c:v>
                </c:pt>
                <c:pt idx="3">
                  <c:v>9.4813614262560783E-2</c:v>
                </c:pt>
                <c:pt idx="4">
                  <c:v>0.11056511056511056</c:v>
                </c:pt>
                <c:pt idx="5">
                  <c:v>0.12449334105385061</c:v>
                </c:pt>
                <c:pt idx="6">
                  <c:v>0.1351170568561873</c:v>
                </c:pt>
                <c:pt idx="7">
                  <c:v>0.14541213063763608</c:v>
                </c:pt>
                <c:pt idx="8">
                  <c:v>0.15752828546562228</c:v>
                </c:pt>
                <c:pt idx="9">
                  <c:v>0.16390243902439025</c:v>
                </c:pt>
                <c:pt idx="10">
                  <c:v>0.17081081081081081</c:v>
                </c:pt>
                <c:pt idx="11">
                  <c:v>0.18181818181818182</c:v>
                </c:pt>
                <c:pt idx="12">
                  <c:v>0.18718592964824121</c:v>
                </c:pt>
                <c:pt idx="13">
                  <c:v>0.1889655172413793</c:v>
                </c:pt>
                <c:pt idx="14">
                  <c:v>0.19592476489028213</c:v>
                </c:pt>
                <c:pt idx="15">
                  <c:v>0.20508474576271185</c:v>
                </c:pt>
                <c:pt idx="16">
                  <c:v>0.20303605313092979</c:v>
                </c:pt>
                <c:pt idx="17">
                  <c:v>0.21475054229934923</c:v>
                </c:pt>
                <c:pt idx="18">
                  <c:v>0.22448979591836735</c:v>
                </c:pt>
                <c:pt idx="19">
                  <c:v>0.2334293948126801</c:v>
                </c:pt>
                <c:pt idx="20">
                  <c:v>0.23986486486486486</c:v>
                </c:pt>
                <c:pt idx="21">
                  <c:v>0.23694779116465864</c:v>
                </c:pt>
                <c:pt idx="22">
                  <c:v>0.23963133640552994</c:v>
                </c:pt>
                <c:pt idx="23">
                  <c:v>0.24102564102564103</c:v>
                </c:pt>
                <c:pt idx="24">
                  <c:v>0.23636363636363636</c:v>
                </c:pt>
                <c:pt idx="25">
                  <c:v>0.23809523809523808</c:v>
                </c:pt>
                <c:pt idx="26">
                  <c:v>0.25600000000000001</c:v>
                </c:pt>
                <c:pt idx="27">
                  <c:v>0.28440366972477066</c:v>
                </c:pt>
                <c:pt idx="28">
                  <c:v>0.30612244897959184</c:v>
                </c:pt>
                <c:pt idx="29">
                  <c:v>0.3048780487804878</c:v>
                </c:pt>
                <c:pt idx="30">
                  <c:v>0.26470588235294118</c:v>
                </c:pt>
                <c:pt idx="31">
                  <c:v>0.29032258064516131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CE-43FF-AFBA-51E2EA684536}"/>
            </c:ext>
          </c:extLst>
        </c:ser>
        <c:ser>
          <c:idx val="2"/>
          <c:order val="2"/>
          <c:tx>
            <c:strRef>
              <c:f>'modeling sheet'!$Z$13</c:f>
              <c:strCache>
                <c:ptCount val="1"/>
                <c:pt idx="0">
                  <c:v>Recall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'modeling sheet'!$W$14:$W$45</c:f>
              <c:numCache>
                <c:formatCode>General</c:formatCode>
                <c:ptCount val="32"/>
                <c:pt idx="1">
                  <c:v>0</c:v>
                </c:pt>
                <c:pt idx="2">
                  <c:v>0.01</c:v>
                </c:pt>
                <c:pt idx="3">
                  <c:v>0.02</c:v>
                </c:pt>
                <c:pt idx="4">
                  <c:v>0.03</c:v>
                </c:pt>
                <c:pt idx="5">
                  <c:v>0.04</c:v>
                </c:pt>
                <c:pt idx="6">
                  <c:v>0.05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0.09</c:v>
                </c:pt>
                <c:pt idx="11">
                  <c:v>0.1</c:v>
                </c:pt>
                <c:pt idx="12">
                  <c:v>0.11</c:v>
                </c:pt>
                <c:pt idx="13">
                  <c:v>0.12</c:v>
                </c:pt>
                <c:pt idx="14">
                  <c:v>0.13</c:v>
                </c:pt>
                <c:pt idx="15">
                  <c:v>0.14000000000000001</c:v>
                </c:pt>
                <c:pt idx="16">
                  <c:v>0.15</c:v>
                </c:pt>
                <c:pt idx="17">
                  <c:v>0.16</c:v>
                </c:pt>
                <c:pt idx="18">
                  <c:v>0.17</c:v>
                </c:pt>
                <c:pt idx="19">
                  <c:v>0.18</c:v>
                </c:pt>
                <c:pt idx="20">
                  <c:v>0.19</c:v>
                </c:pt>
                <c:pt idx="21">
                  <c:v>0.2</c:v>
                </c:pt>
                <c:pt idx="22">
                  <c:v>0.21</c:v>
                </c:pt>
                <c:pt idx="23">
                  <c:v>0.22</c:v>
                </c:pt>
                <c:pt idx="24">
                  <c:v>0.23</c:v>
                </c:pt>
                <c:pt idx="25">
                  <c:v>0.24</c:v>
                </c:pt>
                <c:pt idx="26">
                  <c:v>0.25</c:v>
                </c:pt>
                <c:pt idx="27">
                  <c:v>0.26</c:v>
                </c:pt>
                <c:pt idx="28">
                  <c:v>0.27</c:v>
                </c:pt>
                <c:pt idx="29">
                  <c:v>0.28000000000000003</c:v>
                </c:pt>
                <c:pt idx="30">
                  <c:v>0.28999999999999998</c:v>
                </c:pt>
                <c:pt idx="31">
                  <c:v>0.3</c:v>
                </c:pt>
              </c:numCache>
            </c:numRef>
          </c:xVal>
          <c:yVal>
            <c:numRef>
              <c:f>'modeling sheet'!$Z$14:$Z$45</c:f>
              <c:numCache>
                <c:formatCode>0%</c:formatCode>
                <c:ptCount val="32"/>
                <c:pt idx="0" formatCode="0.0%">
                  <c:v>0.8112449799196787</c:v>
                </c:pt>
                <c:pt idx="1">
                  <c:v>1</c:v>
                </c:pt>
                <c:pt idx="2">
                  <c:v>0.98393574297188757</c:v>
                </c:pt>
                <c:pt idx="3">
                  <c:v>0.93975903614457834</c:v>
                </c:pt>
                <c:pt idx="4">
                  <c:v>0.90361445783132532</c:v>
                </c:pt>
                <c:pt idx="5">
                  <c:v>0.86345381526104414</c:v>
                </c:pt>
                <c:pt idx="6">
                  <c:v>0.8112449799196787</c:v>
                </c:pt>
                <c:pt idx="7">
                  <c:v>0.75100401606425704</c:v>
                </c:pt>
                <c:pt idx="8">
                  <c:v>0.7269076305220884</c:v>
                </c:pt>
                <c:pt idx="9">
                  <c:v>0.67469879518072284</c:v>
                </c:pt>
                <c:pt idx="10">
                  <c:v>0.63453815261044177</c:v>
                </c:pt>
                <c:pt idx="11">
                  <c:v>0.62650602409638556</c:v>
                </c:pt>
                <c:pt idx="12">
                  <c:v>0.59839357429718876</c:v>
                </c:pt>
                <c:pt idx="13">
                  <c:v>0.55020080321285136</c:v>
                </c:pt>
                <c:pt idx="14">
                  <c:v>0.50200803212851408</c:v>
                </c:pt>
                <c:pt idx="15">
                  <c:v>0.4859437751004016</c:v>
                </c:pt>
                <c:pt idx="16">
                  <c:v>0.42971887550200805</c:v>
                </c:pt>
                <c:pt idx="17">
                  <c:v>0.39759036144578314</c:v>
                </c:pt>
                <c:pt idx="18">
                  <c:v>0.3534136546184739</c:v>
                </c:pt>
                <c:pt idx="19">
                  <c:v>0.3253012048192771</c:v>
                </c:pt>
                <c:pt idx="20">
                  <c:v>0.28514056224899598</c:v>
                </c:pt>
                <c:pt idx="21">
                  <c:v>0.23694779116465864</c:v>
                </c:pt>
                <c:pt idx="22">
                  <c:v>0.20883534136546184</c:v>
                </c:pt>
                <c:pt idx="23">
                  <c:v>0.18875502008032127</c:v>
                </c:pt>
                <c:pt idx="24">
                  <c:v>0.15662650602409639</c:v>
                </c:pt>
                <c:pt idx="25">
                  <c:v>0.14056224899598393</c:v>
                </c:pt>
                <c:pt idx="26">
                  <c:v>0.12851405622489959</c:v>
                </c:pt>
                <c:pt idx="27">
                  <c:v>0.12449799196787148</c:v>
                </c:pt>
                <c:pt idx="28">
                  <c:v>0.12048192771084337</c:v>
                </c:pt>
                <c:pt idx="29">
                  <c:v>0.10040160642570281</c:v>
                </c:pt>
                <c:pt idx="30">
                  <c:v>7.2289156626506021E-2</c:v>
                </c:pt>
                <c:pt idx="31">
                  <c:v>7.2289156626506021E-2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CE-43FF-AFBA-51E2EA68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438095"/>
        <c:axId val="306440175"/>
      </c:scatterChart>
      <c:valAx>
        <c:axId val="30643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440175"/>
        <c:crosses val="autoZero"/>
        <c:crossBetween val="midCat"/>
      </c:valAx>
      <c:valAx>
        <c:axId val="30644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438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'modeling sheet'!$AH$4</c:f>
              <c:strCache>
                <c:ptCount val="1"/>
                <c:pt idx="0">
                  <c:v>FP rate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'modeling sheet'!$AG$5:$AG$36</c:f>
              <c:numCache>
                <c:formatCode>General</c:formatCode>
                <c:ptCount val="32"/>
                <c:pt idx="1">
                  <c:v>0</c:v>
                </c:pt>
                <c:pt idx="2">
                  <c:v>0.01</c:v>
                </c:pt>
                <c:pt idx="3">
                  <c:v>0.02</c:v>
                </c:pt>
                <c:pt idx="4">
                  <c:v>0.03</c:v>
                </c:pt>
                <c:pt idx="5">
                  <c:v>0.04</c:v>
                </c:pt>
                <c:pt idx="6">
                  <c:v>0.05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0.09</c:v>
                </c:pt>
                <c:pt idx="11">
                  <c:v>0.1</c:v>
                </c:pt>
                <c:pt idx="12">
                  <c:v>0.11</c:v>
                </c:pt>
                <c:pt idx="13">
                  <c:v>0.12</c:v>
                </c:pt>
                <c:pt idx="14">
                  <c:v>0.13</c:v>
                </c:pt>
                <c:pt idx="15">
                  <c:v>0.14000000000000001</c:v>
                </c:pt>
                <c:pt idx="16">
                  <c:v>0.15</c:v>
                </c:pt>
                <c:pt idx="17">
                  <c:v>0.16</c:v>
                </c:pt>
                <c:pt idx="18">
                  <c:v>0.17</c:v>
                </c:pt>
                <c:pt idx="19">
                  <c:v>0.18</c:v>
                </c:pt>
                <c:pt idx="20">
                  <c:v>0.19</c:v>
                </c:pt>
                <c:pt idx="21">
                  <c:v>0.2</c:v>
                </c:pt>
                <c:pt idx="22">
                  <c:v>0.21</c:v>
                </c:pt>
                <c:pt idx="23">
                  <c:v>0.22</c:v>
                </c:pt>
                <c:pt idx="24">
                  <c:v>0.23</c:v>
                </c:pt>
                <c:pt idx="25">
                  <c:v>0.24</c:v>
                </c:pt>
                <c:pt idx="26">
                  <c:v>0.25</c:v>
                </c:pt>
                <c:pt idx="27">
                  <c:v>0.26</c:v>
                </c:pt>
                <c:pt idx="28">
                  <c:v>0.27</c:v>
                </c:pt>
                <c:pt idx="29">
                  <c:v>0.28000000000000003</c:v>
                </c:pt>
                <c:pt idx="30">
                  <c:v>0.28999999999999998</c:v>
                </c:pt>
                <c:pt idx="31">
                  <c:v>0.3</c:v>
                </c:pt>
              </c:numCache>
            </c:numRef>
          </c:xVal>
          <c:yVal>
            <c:numRef>
              <c:f>'modeling sheet'!$AH$5:$AH$36</c:f>
              <c:numCache>
                <c:formatCode>0%</c:formatCode>
                <c:ptCount val="32"/>
                <c:pt idx="0">
                  <c:v>0.26599465130631555</c:v>
                </c:pt>
                <c:pt idx="1">
                  <c:v>1</c:v>
                </c:pt>
                <c:pt idx="2">
                  <c:v>0.5967907837893438</c:v>
                </c:pt>
                <c:pt idx="3">
                  <c:v>0.45957621888500311</c:v>
                </c:pt>
                <c:pt idx="4">
                  <c:v>0.37235136803126928</c:v>
                </c:pt>
                <c:pt idx="5">
                  <c:v>0.31104710964822052</c:v>
                </c:pt>
                <c:pt idx="6">
                  <c:v>0.26599465130631555</c:v>
                </c:pt>
                <c:pt idx="7">
                  <c:v>0.22608516766097511</c:v>
                </c:pt>
                <c:pt idx="8">
                  <c:v>0.19913598025097717</c:v>
                </c:pt>
                <c:pt idx="9">
                  <c:v>0.1763011725982308</c:v>
                </c:pt>
                <c:pt idx="10">
                  <c:v>0.15778646369059865</c:v>
                </c:pt>
                <c:pt idx="11">
                  <c:v>0.14441472947953096</c:v>
                </c:pt>
                <c:pt idx="12">
                  <c:v>0.13310018514708907</c:v>
                </c:pt>
                <c:pt idx="13">
                  <c:v>0.12096276486319688</c:v>
                </c:pt>
                <c:pt idx="14">
                  <c:v>0.10553384077350339</c:v>
                </c:pt>
                <c:pt idx="15">
                  <c:v>9.648220530754989E-2</c:v>
                </c:pt>
                <c:pt idx="16">
                  <c:v>8.6401974902283477E-2</c:v>
                </c:pt>
                <c:pt idx="17">
                  <c:v>7.4470273606253856E-2</c:v>
                </c:pt>
                <c:pt idx="18">
                  <c:v>6.2538572310224236E-2</c:v>
                </c:pt>
                <c:pt idx="19">
                  <c:v>5.4721250771446205E-2</c:v>
                </c:pt>
                <c:pt idx="20">
                  <c:v>4.6286772269080435E-2</c:v>
                </c:pt>
                <c:pt idx="21">
                  <c:v>3.9086607693890149E-2</c:v>
                </c:pt>
                <c:pt idx="22">
                  <c:v>3.3943632997325654E-2</c:v>
                </c:pt>
                <c:pt idx="23">
                  <c:v>3.0446410203661799E-2</c:v>
                </c:pt>
                <c:pt idx="24">
                  <c:v>2.5920592470685046E-2</c:v>
                </c:pt>
                <c:pt idx="25">
                  <c:v>2.3040526640608929E-2</c:v>
                </c:pt>
                <c:pt idx="26">
                  <c:v>1.9131865871219914E-2</c:v>
                </c:pt>
                <c:pt idx="27">
                  <c:v>1.6046081053281216E-2</c:v>
                </c:pt>
                <c:pt idx="28">
                  <c:v>1.398889117465542E-2</c:v>
                </c:pt>
                <c:pt idx="29">
                  <c:v>1.1725982308167043E-2</c:v>
                </c:pt>
                <c:pt idx="30">
                  <c:v>1.0285949393128985E-2</c:v>
                </c:pt>
                <c:pt idx="31">
                  <c:v>9.0516354659535073E-3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DB-4007-8BB7-9BBBDFE9EEC0}"/>
            </c:ext>
          </c:extLst>
        </c:ser>
        <c:ser>
          <c:idx val="1"/>
          <c:order val="1"/>
          <c:tx>
            <c:strRef>
              <c:f>'modeling sheet'!$AI$4</c:f>
              <c:strCache>
                <c:ptCount val="1"/>
                <c:pt idx="0">
                  <c:v>TP rate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'modeling sheet'!$AG$5:$AG$36</c:f>
              <c:numCache>
                <c:formatCode>General</c:formatCode>
                <c:ptCount val="32"/>
                <c:pt idx="1">
                  <c:v>0</c:v>
                </c:pt>
                <c:pt idx="2">
                  <c:v>0.01</c:v>
                </c:pt>
                <c:pt idx="3">
                  <c:v>0.02</c:v>
                </c:pt>
                <c:pt idx="4">
                  <c:v>0.03</c:v>
                </c:pt>
                <c:pt idx="5">
                  <c:v>0.04</c:v>
                </c:pt>
                <c:pt idx="6">
                  <c:v>0.05</c:v>
                </c:pt>
                <c:pt idx="7">
                  <c:v>0.06</c:v>
                </c:pt>
                <c:pt idx="8">
                  <c:v>7.0000000000000007E-2</c:v>
                </c:pt>
                <c:pt idx="9">
                  <c:v>0.08</c:v>
                </c:pt>
                <c:pt idx="10">
                  <c:v>0.09</c:v>
                </c:pt>
                <c:pt idx="11">
                  <c:v>0.1</c:v>
                </c:pt>
                <c:pt idx="12">
                  <c:v>0.11</c:v>
                </c:pt>
                <c:pt idx="13">
                  <c:v>0.12</c:v>
                </c:pt>
                <c:pt idx="14">
                  <c:v>0.13</c:v>
                </c:pt>
                <c:pt idx="15">
                  <c:v>0.14000000000000001</c:v>
                </c:pt>
                <c:pt idx="16">
                  <c:v>0.15</c:v>
                </c:pt>
                <c:pt idx="17">
                  <c:v>0.16</c:v>
                </c:pt>
                <c:pt idx="18">
                  <c:v>0.17</c:v>
                </c:pt>
                <c:pt idx="19">
                  <c:v>0.18</c:v>
                </c:pt>
                <c:pt idx="20">
                  <c:v>0.19</c:v>
                </c:pt>
                <c:pt idx="21">
                  <c:v>0.2</c:v>
                </c:pt>
                <c:pt idx="22">
                  <c:v>0.21</c:v>
                </c:pt>
                <c:pt idx="23">
                  <c:v>0.22</c:v>
                </c:pt>
                <c:pt idx="24">
                  <c:v>0.23</c:v>
                </c:pt>
                <c:pt idx="25">
                  <c:v>0.24</c:v>
                </c:pt>
                <c:pt idx="26">
                  <c:v>0.25</c:v>
                </c:pt>
                <c:pt idx="27">
                  <c:v>0.26</c:v>
                </c:pt>
                <c:pt idx="28">
                  <c:v>0.27</c:v>
                </c:pt>
                <c:pt idx="29">
                  <c:v>0.28000000000000003</c:v>
                </c:pt>
                <c:pt idx="30">
                  <c:v>0.28999999999999998</c:v>
                </c:pt>
                <c:pt idx="31">
                  <c:v>0.3</c:v>
                </c:pt>
              </c:numCache>
            </c:numRef>
          </c:xVal>
          <c:yVal>
            <c:numRef>
              <c:f>'modeling sheet'!$AI$5:$AI$36</c:f>
              <c:numCache>
                <c:formatCode>0%</c:formatCode>
                <c:ptCount val="32"/>
                <c:pt idx="0">
                  <c:v>0.8112449799196787</c:v>
                </c:pt>
                <c:pt idx="1">
                  <c:v>1</c:v>
                </c:pt>
                <c:pt idx="2">
                  <c:v>0.98393574297188757</c:v>
                </c:pt>
                <c:pt idx="3">
                  <c:v>0.93975903614457834</c:v>
                </c:pt>
                <c:pt idx="4">
                  <c:v>0.90361445783132532</c:v>
                </c:pt>
                <c:pt idx="5">
                  <c:v>0.86345381526104414</c:v>
                </c:pt>
                <c:pt idx="6">
                  <c:v>0.8112449799196787</c:v>
                </c:pt>
                <c:pt idx="7">
                  <c:v>0.75100401606425704</c:v>
                </c:pt>
                <c:pt idx="8">
                  <c:v>0.7269076305220884</c:v>
                </c:pt>
                <c:pt idx="9">
                  <c:v>0.67469879518072284</c:v>
                </c:pt>
                <c:pt idx="10">
                  <c:v>0.63453815261044177</c:v>
                </c:pt>
                <c:pt idx="11">
                  <c:v>0.62650602409638556</c:v>
                </c:pt>
                <c:pt idx="12">
                  <c:v>0.59839357429718876</c:v>
                </c:pt>
                <c:pt idx="13">
                  <c:v>0.55020080321285136</c:v>
                </c:pt>
                <c:pt idx="14">
                  <c:v>0.50200803212851408</c:v>
                </c:pt>
                <c:pt idx="15">
                  <c:v>0.4859437751004016</c:v>
                </c:pt>
                <c:pt idx="16">
                  <c:v>0.42971887550200805</c:v>
                </c:pt>
                <c:pt idx="17">
                  <c:v>0.39759036144578314</c:v>
                </c:pt>
                <c:pt idx="18">
                  <c:v>0.3534136546184739</c:v>
                </c:pt>
                <c:pt idx="19">
                  <c:v>0.3253012048192771</c:v>
                </c:pt>
                <c:pt idx="20">
                  <c:v>0.28514056224899598</c:v>
                </c:pt>
                <c:pt idx="21">
                  <c:v>0.23694779116465864</c:v>
                </c:pt>
                <c:pt idx="22">
                  <c:v>0.20883534136546184</c:v>
                </c:pt>
                <c:pt idx="23">
                  <c:v>0.18875502008032127</c:v>
                </c:pt>
                <c:pt idx="24">
                  <c:v>0.15662650602409639</c:v>
                </c:pt>
                <c:pt idx="25">
                  <c:v>0.14056224899598393</c:v>
                </c:pt>
                <c:pt idx="26">
                  <c:v>0.12851405622489959</c:v>
                </c:pt>
                <c:pt idx="27">
                  <c:v>0.12449799196787148</c:v>
                </c:pt>
                <c:pt idx="28">
                  <c:v>0.12048192771084337</c:v>
                </c:pt>
                <c:pt idx="29">
                  <c:v>0.10040160642570281</c:v>
                </c:pt>
                <c:pt idx="30">
                  <c:v>7.2289156626506021E-2</c:v>
                </c:pt>
                <c:pt idx="31">
                  <c:v>7.2289156626506021E-2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4DB-4007-8BB7-9BBBDFE9EE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48863"/>
        <c:axId val="305662303"/>
      </c:scatterChart>
      <c:valAx>
        <c:axId val="122748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662303"/>
        <c:crosses val="autoZero"/>
        <c:crossBetween val="midCat"/>
      </c:valAx>
      <c:valAx>
        <c:axId val="30566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488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ROC</a:t>
            </a:r>
            <a:r>
              <a:rPr lang="en-IN" baseline="0"/>
              <a:t> CURVE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233814523184596E-2"/>
          <c:y val="0.19486111111111112"/>
          <c:w val="0.84438429571303586"/>
          <c:h val="0.7208876494604841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'modeling sheet'!$AH$5:$AH$16</c:f>
              <c:numCache>
                <c:formatCode>0%</c:formatCode>
                <c:ptCount val="12"/>
                <c:pt idx="0">
                  <c:v>0.26599465130631555</c:v>
                </c:pt>
                <c:pt idx="1">
                  <c:v>1</c:v>
                </c:pt>
                <c:pt idx="2">
                  <c:v>0.5967907837893438</c:v>
                </c:pt>
                <c:pt idx="3">
                  <c:v>0.45957621888500311</c:v>
                </c:pt>
                <c:pt idx="4">
                  <c:v>0.37235136803126928</c:v>
                </c:pt>
                <c:pt idx="5">
                  <c:v>0.31104710964822052</c:v>
                </c:pt>
                <c:pt idx="6">
                  <c:v>0.26599465130631555</c:v>
                </c:pt>
                <c:pt idx="7">
                  <c:v>0.22608516766097511</c:v>
                </c:pt>
                <c:pt idx="8">
                  <c:v>0.19913598025097717</c:v>
                </c:pt>
                <c:pt idx="9">
                  <c:v>0.1763011725982308</c:v>
                </c:pt>
                <c:pt idx="10">
                  <c:v>0.15778646369059865</c:v>
                </c:pt>
                <c:pt idx="11">
                  <c:v>0.14441472947953096</c:v>
                </c:pt>
              </c:numCache>
            </c:numRef>
          </c:xVal>
          <c:yVal>
            <c:numRef>
              <c:f>'modeling sheet'!$AI$5:$AI$16</c:f>
              <c:numCache>
                <c:formatCode>0%</c:formatCode>
                <c:ptCount val="12"/>
                <c:pt idx="0">
                  <c:v>0.8112449799196787</c:v>
                </c:pt>
                <c:pt idx="1">
                  <c:v>1</c:v>
                </c:pt>
                <c:pt idx="2">
                  <c:v>0.98393574297188757</c:v>
                </c:pt>
                <c:pt idx="3">
                  <c:v>0.93975903614457834</c:v>
                </c:pt>
                <c:pt idx="4">
                  <c:v>0.90361445783132532</c:v>
                </c:pt>
                <c:pt idx="5">
                  <c:v>0.86345381526104414</c:v>
                </c:pt>
                <c:pt idx="6">
                  <c:v>0.8112449799196787</c:v>
                </c:pt>
                <c:pt idx="7">
                  <c:v>0.75100401606425704</c:v>
                </c:pt>
                <c:pt idx="8">
                  <c:v>0.7269076305220884</c:v>
                </c:pt>
                <c:pt idx="9">
                  <c:v>0.67469879518072284</c:v>
                </c:pt>
                <c:pt idx="10">
                  <c:v>0.63453815261044177</c:v>
                </c:pt>
                <c:pt idx="11">
                  <c:v>0.62650602409638556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3A-42AF-90AF-EE228ECB2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801695"/>
        <c:axId val="540802111"/>
      </c:scatterChart>
      <c:valAx>
        <c:axId val="54080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02111"/>
        <c:crosses val="autoZero"/>
        <c:crossBetween val="midCat"/>
      </c:valAx>
      <c:valAx>
        <c:axId val="54080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0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630592</xdr:colOff>
      <xdr:row>10</xdr:row>
      <xdr:rowOff>13230</xdr:rowOff>
    </xdr:from>
    <xdr:to>
      <xdr:col>8</xdr:col>
      <xdr:colOff>2998</xdr:colOff>
      <xdr:row>19</xdr:row>
      <xdr:rowOff>145521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F44A48-F08E-6CD8-C12B-14D0CFD93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444499</xdr:colOff>
      <xdr:row>9</xdr:row>
      <xdr:rowOff>31749</xdr:rowOff>
    </xdr:from>
    <xdr:to>
      <xdr:col>16</xdr:col>
      <xdr:colOff>592666</xdr:colOff>
      <xdr:row>21</xdr:row>
      <xdr:rowOff>135327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3637F68-E3C0-F314-D277-E2890F6CF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511881</xdr:colOff>
      <xdr:row>26</xdr:row>
      <xdr:rowOff>179209</xdr:rowOff>
    </xdr:from>
    <xdr:to>
      <xdr:col>7</xdr:col>
      <xdr:colOff>542397</xdr:colOff>
      <xdr:row>35</xdr:row>
      <xdr:rowOff>185207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E7ACA1-1B74-52E8-7BF2-A8F1EBD3C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485930</xdr:colOff>
      <xdr:row>39</xdr:row>
      <xdr:rowOff>66769</xdr:rowOff>
    </xdr:from>
    <xdr:to>
      <xdr:col>7</xdr:col>
      <xdr:colOff>478028</xdr:colOff>
      <xdr:row>52</xdr:row>
      <xdr:rowOff>160900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924B3A9-EBF4-3CA6-0674-A9F8FAEC5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434474</xdr:colOff>
      <xdr:row>24</xdr:row>
      <xdr:rowOff>122544</xdr:rowOff>
    </xdr:from>
    <xdr:to>
      <xdr:col>17</xdr:col>
      <xdr:colOff>572541</xdr:colOff>
      <xdr:row>35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A38BC09-0D6F-627B-E4EE-46E2DA442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478854</xdr:colOff>
      <xdr:row>39</xdr:row>
      <xdr:rowOff>41639</xdr:rowOff>
    </xdr:from>
    <xdr:to>
      <xdr:col>17</xdr:col>
      <xdr:colOff>510444</xdr:colOff>
      <xdr:row>51</xdr:row>
      <xdr:rowOff>20819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E442C3F-4F3F-1A44-8BB0-C1B99C4E6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259205</xdr:colOff>
      <xdr:row>57</xdr:row>
      <xdr:rowOff>179465</xdr:rowOff>
    </xdr:from>
    <xdr:to>
      <xdr:col>7</xdr:col>
      <xdr:colOff>405983</xdr:colOff>
      <xdr:row>71</xdr:row>
      <xdr:rowOff>145738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C086896-1010-1DFC-012E-5E17568D8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360762</xdr:colOff>
      <xdr:row>57</xdr:row>
      <xdr:rowOff>18622</xdr:rowOff>
    </xdr:from>
    <xdr:to>
      <xdr:col>18</xdr:col>
      <xdr:colOff>364289</xdr:colOff>
      <xdr:row>72</xdr:row>
      <xdr:rowOff>186137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8874E61-43CD-DDA0-A636-C5AAD3494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687918</xdr:colOff>
      <xdr:row>76</xdr:row>
      <xdr:rowOff>66146</xdr:rowOff>
    </xdr:from>
    <xdr:to>
      <xdr:col>19</xdr:col>
      <xdr:colOff>52917</xdr:colOff>
      <xdr:row>93</xdr:row>
      <xdr:rowOff>92603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AE9C7A-3A6B-84C8-F00B-9CD4E3BC1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224119</xdr:colOff>
      <xdr:row>98</xdr:row>
      <xdr:rowOff>26681</xdr:rowOff>
    </xdr:from>
    <xdr:to>
      <xdr:col>19</xdr:col>
      <xdr:colOff>939161</xdr:colOff>
      <xdr:row>114</xdr:row>
      <xdr:rowOff>176093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F02BC5-88B4-44E7-95B0-B851B66C1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759510</xdr:colOff>
      <xdr:row>1</xdr:row>
      <xdr:rowOff>161862</xdr:rowOff>
    </xdr:from>
    <xdr:to>
      <xdr:col>38</xdr:col>
      <xdr:colOff>586530</xdr:colOff>
      <xdr:row>24</xdr:row>
      <xdr:rowOff>59808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51AEDAE-F46A-4E13-AFDE-E48CB5359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331581</xdr:colOff>
      <xdr:row>119</xdr:row>
      <xdr:rowOff>13252</xdr:rowOff>
    </xdr:from>
    <xdr:to>
      <xdr:col>19</xdr:col>
      <xdr:colOff>1314450</xdr:colOff>
      <xdr:row>131</xdr:row>
      <xdr:rowOff>93806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BC83005-60F9-A632-33F2-FC087815B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352147</xdr:colOff>
      <xdr:row>0</xdr:row>
      <xdr:rowOff>111444</xdr:rowOff>
    </xdr:from>
    <xdr:to>
      <xdr:col>42</xdr:col>
      <xdr:colOff>1031</xdr:colOff>
      <xdr:row>13</xdr:row>
      <xdr:rowOff>3019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E7BEBD-0267-05BA-4CBA-DEF728F1B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523050</xdr:colOff>
      <xdr:row>16</xdr:row>
      <xdr:rowOff>119002</xdr:rowOff>
    </xdr:from>
    <xdr:to>
      <xdr:col>43</xdr:col>
      <xdr:colOff>553563</xdr:colOff>
      <xdr:row>32</xdr:row>
      <xdr:rowOff>8248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0E1766F-5AD5-25D1-586E-1E9AB7DAE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208641</xdr:colOff>
      <xdr:row>41</xdr:row>
      <xdr:rowOff>65975</xdr:rowOff>
    </xdr:from>
    <xdr:to>
      <xdr:col>45</xdr:col>
      <xdr:colOff>255649</xdr:colOff>
      <xdr:row>58</xdr:row>
      <xdr:rowOff>24741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E3E92F8-D33A-32D2-88F8-979C1EB86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125856</xdr:colOff>
      <xdr:row>46</xdr:row>
      <xdr:rowOff>85826</xdr:rowOff>
    </xdr:from>
    <xdr:to>
      <xdr:col>28</xdr:col>
      <xdr:colOff>728761</xdr:colOff>
      <xdr:row>61</xdr:row>
      <xdr:rowOff>99878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C61EFD-CC10-3C0C-F068-E9985E396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47963</xdr:colOff>
      <xdr:row>2</xdr:row>
      <xdr:rowOff>165235</xdr:rowOff>
    </xdr:from>
    <xdr:to>
      <xdr:col>42</xdr:col>
      <xdr:colOff>364112</xdr:colOff>
      <xdr:row>17</xdr:row>
      <xdr:rowOff>165775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C66778-2521-EBFE-FBCF-D94B47256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452967</xdr:colOff>
      <xdr:row>18</xdr:row>
      <xdr:rowOff>160867</xdr:rowOff>
    </xdr:from>
    <xdr:to>
      <xdr:col>43</xdr:col>
      <xdr:colOff>148167</xdr:colOff>
      <xdr:row>33</xdr:row>
      <xdr:rowOff>110067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D66CA5-E06D-0A59-7D0D-D4ED9A61C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tendra kumar" refreshedDate="44976.672652777779" createdVersion="8" refreshedVersion="8" minRefreshableVersion="3" recordCount="5111" xr:uid="{E413C357-5180-4452-AC2C-503B403C0C06}">
  <cacheSource type="worksheet">
    <worksheetSource ref="A1:A1048576" sheet="correlation&amp;chi"/>
  </cacheSource>
  <cacheFields count="12">
    <cacheField name="id" numFmtId="0">
      <sharedItems containsString="0" containsBlank="1" containsNumber="1" containsInteger="1" minValue="67" maxValue="72940"/>
    </cacheField>
    <cacheField name="gender" numFmtId="0">
      <sharedItems containsBlank="1" count="4">
        <s v="Male"/>
        <s v="Female"/>
        <s v="Other"/>
        <m/>
      </sharedItems>
    </cacheField>
    <cacheField name="age" numFmtId="0">
      <sharedItems containsString="0" containsBlank="1" containsNumber="1" minValue="0.08" maxValue="82" count="105">
        <n v="67"/>
        <n v="61"/>
        <n v="80"/>
        <n v="49"/>
        <n v="79"/>
        <n v="81"/>
        <n v="74"/>
        <n v="69"/>
        <n v="59"/>
        <n v="78"/>
        <n v="54"/>
        <n v="50"/>
        <n v="64"/>
        <n v="75"/>
        <n v="60"/>
        <n v="57"/>
        <n v="71"/>
        <n v="52"/>
        <n v="82"/>
        <n v="65"/>
        <n v="58"/>
        <n v="42"/>
        <n v="48"/>
        <n v="72"/>
        <n v="63"/>
        <n v="76"/>
        <n v="39"/>
        <n v="77"/>
        <n v="73"/>
        <n v="56"/>
        <n v="45"/>
        <n v="70"/>
        <n v="66"/>
        <n v="51"/>
        <n v="43"/>
        <n v="68"/>
        <n v="47"/>
        <n v="53"/>
        <n v="38"/>
        <n v="55"/>
        <n v="1.32"/>
        <n v="46"/>
        <n v="32"/>
        <n v="14"/>
        <n v="3"/>
        <n v="8"/>
        <n v="37"/>
        <n v="40"/>
        <n v="35"/>
        <n v="20"/>
        <n v="44"/>
        <n v="25"/>
        <n v="27"/>
        <n v="23"/>
        <n v="17"/>
        <n v="13"/>
        <n v="4"/>
        <n v="16"/>
        <n v="22"/>
        <n v="30"/>
        <n v="29"/>
        <n v="11"/>
        <n v="21"/>
        <n v="18"/>
        <n v="33"/>
        <n v="24"/>
        <n v="34"/>
        <n v="36"/>
        <n v="0.64"/>
        <n v="41"/>
        <n v="0.88"/>
        <n v="5"/>
        <n v="26"/>
        <n v="31"/>
        <n v="7"/>
        <n v="12"/>
        <n v="62"/>
        <n v="2"/>
        <n v="9"/>
        <n v="15"/>
        <n v="28"/>
        <n v="10"/>
        <n v="1.8"/>
        <n v="0.32"/>
        <n v="1.08"/>
        <n v="19"/>
        <n v="6"/>
        <n v="1.1599999999999999"/>
        <n v="1"/>
        <n v="1.4"/>
        <n v="1.72"/>
        <n v="0.24"/>
        <n v="1.64"/>
        <n v="1.56"/>
        <n v="0.72"/>
        <n v="1.88"/>
        <n v="1.24"/>
        <n v="0.8"/>
        <n v="0.4"/>
        <n v="0.08"/>
        <n v="1.48"/>
        <n v="0.56000000000000005"/>
        <n v="0.48"/>
        <n v="0.16"/>
        <m/>
      </sharedItems>
    </cacheField>
    <cacheField name="hypertension" numFmtId="0">
      <sharedItems containsString="0" containsBlank="1" containsNumber="1" containsInteger="1" minValue="0" maxValue="1" count="3">
        <n v="0"/>
        <n v="1"/>
        <m/>
      </sharedItems>
    </cacheField>
    <cacheField name="heart_disease" numFmtId="0">
      <sharedItems containsString="0" containsBlank="1" containsNumber="1" containsInteger="1" minValue="0" maxValue="1" count="3">
        <n v="1"/>
        <n v="0"/>
        <m/>
      </sharedItems>
    </cacheField>
    <cacheField name="ever_married" numFmtId="0">
      <sharedItems containsBlank="1" count="3">
        <s v="Yes"/>
        <s v="No"/>
        <m/>
      </sharedItems>
    </cacheField>
    <cacheField name="work_type" numFmtId="0">
      <sharedItems containsBlank="1" count="6">
        <s v="Private"/>
        <s v="Self-employed"/>
        <s v="Govt_job"/>
        <s v="children"/>
        <s v="Never_worked"/>
        <m/>
      </sharedItems>
    </cacheField>
    <cacheField name="Residence_type" numFmtId="0">
      <sharedItems containsBlank="1" count="3">
        <s v="Urban"/>
        <s v="Rural"/>
        <m/>
      </sharedItems>
    </cacheField>
    <cacheField name="avg_glucose_level" numFmtId="0">
      <sharedItems containsString="0" containsBlank="1" containsNumber="1" minValue="55.12" maxValue="271.74"/>
    </cacheField>
    <cacheField name="bmi_new" numFmtId="0">
      <sharedItems containsString="0" containsBlank="1" containsNumber="1" minValue="10.3" maxValue="97.6"/>
    </cacheField>
    <cacheField name="smoking_status" numFmtId="0">
      <sharedItems containsBlank="1" count="5">
        <s v="formerly smoked"/>
        <s v="never smoked"/>
        <s v="smokes"/>
        <s v="Unknown"/>
        <m/>
      </sharedItems>
    </cacheField>
    <cacheField name="stroke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tendra kumar" refreshedDate="44976.762441319443" createdVersion="8" refreshedVersion="8" minRefreshableVersion="3" recordCount="5110" xr:uid="{7995EAE6-EA16-4B15-ABF5-E91F00794D3B}">
  <cacheSource type="worksheet">
    <worksheetSource ref="Z1:AA5111" sheet="bivariate1"/>
  </cacheSource>
  <cacheFields count="2">
    <cacheField name="age" numFmtId="0">
      <sharedItems containsSemiMixedTypes="0" containsString="0" containsNumber="1" minValue="0.08" maxValue="82" count="104">
        <n v="67"/>
        <n v="61"/>
        <n v="80"/>
        <n v="49"/>
        <n v="79"/>
        <n v="81"/>
        <n v="74"/>
        <n v="69"/>
        <n v="59"/>
        <n v="78"/>
        <n v="54"/>
        <n v="50"/>
        <n v="64"/>
        <n v="75"/>
        <n v="60"/>
        <n v="57"/>
        <n v="71"/>
        <n v="52"/>
        <n v="82"/>
        <n v="65"/>
        <n v="58"/>
        <n v="42"/>
        <n v="48"/>
        <n v="72"/>
        <n v="63"/>
        <n v="76"/>
        <n v="39"/>
        <n v="77"/>
        <n v="73"/>
        <n v="56"/>
        <n v="45"/>
        <n v="70"/>
        <n v="66"/>
        <n v="51"/>
        <n v="43"/>
        <n v="68"/>
        <n v="47"/>
        <n v="53"/>
        <n v="38"/>
        <n v="55"/>
        <n v="1.32"/>
        <n v="46"/>
        <n v="32"/>
        <n v="14"/>
        <n v="3"/>
        <n v="8"/>
        <n v="37"/>
        <n v="40"/>
        <n v="35"/>
        <n v="20"/>
        <n v="44"/>
        <n v="25"/>
        <n v="27"/>
        <n v="23"/>
        <n v="17"/>
        <n v="13"/>
        <n v="4"/>
        <n v="16"/>
        <n v="22"/>
        <n v="30"/>
        <n v="29"/>
        <n v="11"/>
        <n v="21"/>
        <n v="18"/>
        <n v="33"/>
        <n v="24"/>
        <n v="34"/>
        <n v="36"/>
        <n v="0.64"/>
        <n v="41"/>
        <n v="0.88"/>
        <n v="5"/>
        <n v="26"/>
        <n v="31"/>
        <n v="7"/>
        <n v="12"/>
        <n v="62"/>
        <n v="2"/>
        <n v="9"/>
        <n v="15"/>
        <n v="28"/>
        <n v="10"/>
        <n v="1.8"/>
        <n v="0.32"/>
        <n v="1.08"/>
        <n v="19"/>
        <n v="6"/>
        <n v="1.1599999999999999"/>
        <n v="1"/>
        <n v="1.4"/>
        <n v="1.72"/>
        <n v="0.24"/>
        <n v="1.64"/>
        <n v="1.56"/>
        <n v="0.72"/>
        <n v="1.88"/>
        <n v="1.24"/>
        <n v="0.8"/>
        <n v="0.4"/>
        <n v="0.08"/>
        <n v="1.48"/>
        <n v="0.56000000000000005"/>
        <n v="0.48"/>
        <n v="0.16"/>
      </sharedItems>
      <fieldGroup base="0">
        <rangePr autoStart="0" autoEnd="0" startNum="0" endNum="90" groupInterval="10"/>
        <groupItems count="11">
          <s v="&lt;0"/>
          <s v="0-10"/>
          <s v="10-20"/>
          <s v="20-30"/>
          <s v="30-40"/>
          <s v="40-50"/>
          <s v="50-60"/>
          <s v="60-70"/>
          <s v="70-80"/>
          <s v="80-90"/>
          <s v="&gt;90"/>
        </groupItems>
      </fieldGroup>
    </cacheField>
    <cacheField name="stroke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tendra kumar" refreshedDate="44976.784533449078" createdVersion="8" refreshedVersion="8" minRefreshableVersion="3" recordCount="5111" xr:uid="{9E10861D-938A-4AC9-BC49-07EAFEF1B3AC}">
  <cacheSource type="worksheet">
    <worksheetSource ref="AA1:AC1048576" sheet="bivariate1"/>
  </cacheSource>
  <cacheFields count="2">
    <cacheField name="stroke" numFmtId="0">
      <sharedItems containsString="0" containsBlank="1" containsNumber="1" containsInteger="1" minValue="0" maxValue="1" count="3">
        <n v="1"/>
        <n v="0"/>
        <m/>
      </sharedItems>
    </cacheField>
    <cacheField name="bmi_new" numFmtId="0">
      <sharedItems containsString="0" containsBlank="1" containsNumber="1" minValue="10.3" maxValue="97.6" count="419">
        <n v="36.6"/>
        <n v="28.1"/>
        <n v="32.5"/>
        <n v="34.4"/>
        <n v="24"/>
        <n v="29"/>
        <n v="27.4"/>
        <n v="22.8"/>
        <n v="24.2"/>
        <n v="29.7"/>
        <n v="36.799999999999997"/>
        <n v="27.3"/>
        <n v="28.2"/>
        <n v="30.9"/>
        <n v="37.5"/>
        <n v="25.8"/>
        <n v="37.799999999999997"/>
        <n v="22.4"/>
        <n v="48.9"/>
        <n v="26.6"/>
        <n v="27.2"/>
        <n v="23.5"/>
        <n v="28.3"/>
        <n v="44.2"/>
        <n v="25.4"/>
        <n v="22.2"/>
        <n v="30.5"/>
        <n v="26.5"/>
        <n v="33.700000000000003"/>
        <n v="23.1"/>
        <n v="32"/>
        <n v="29.9"/>
        <n v="23.9"/>
        <n v="28.5"/>
        <n v="26.4"/>
        <n v="20.2"/>
        <n v="33.6"/>
        <n v="38.6"/>
        <n v="39.200000000000003"/>
        <n v="27.7"/>
        <n v="31.4"/>
        <n v="36.5"/>
        <n v="33.200000000000003"/>
        <n v="32.799999999999997"/>
        <n v="40.4"/>
        <n v="25.3"/>
        <n v="30.2"/>
        <n v="47.5"/>
        <n v="20.3"/>
        <n v="30"/>
        <n v="28.9"/>
        <n v="31.1"/>
        <n v="21.7"/>
        <n v="27"/>
        <n v="24.1"/>
        <n v="45.9"/>
        <n v="44.1"/>
        <n v="22.9"/>
        <n v="29.1"/>
        <n v="32.299999999999997"/>
        <n v="41.1"/>
        <n v="25.6"/>
        <n v="29.8"/>
        <n v="26.3"/>
        <n v="26.2"/>
        <n v="29.4"/>
        <n v="24.4"/>
        <n v="28"/>
        <n v="28.8"/>
        <n v="34.6"/>
        <n v="19.399999999999999"/>
        <n v="30.3"/>
        <n v="41.5"/>
        <n v="22.6"/>
        <n v="56.6"/>
        <n v="27.1"/>
        <n v="31.3"/>
        <n v="31"/>
        <n v="31.7"/>
        <n v="35.799999999999997"/>
        <n v="28.4"/>
        <n v="20.100000000000001"/>
        <n v="26.7"/>
        <n v="38.700000000000003"/>
        <n v="34.9"/>
        <n v="25"/>
        <n v="23.8"/>
        <n v="21.8"/>
        <n v="27.5"/>
        <n v="24.6"/>
        <n v="32.9"/>
        <n v="26.1"/>
        <n v="31.9"/>
        <n v="34.1"/>
        <n v="36.9"/>
        <n v="37.299999999999997"/>
        <n v="45.7"/>
        <n v="34.200000000000003"/>
        <n v="23.6"/>
        <n v="22.3"/>
        <n v="37.1"/>
        <n v="45"/>
        <n v="25.5"/>
        <n v="30.8"/>
        <n v="37.4"/>
        <n v="34.5"/>
        <n v="27.9"/>
        <n v="29.5"/>
        <n v="46"/>
        <n v="42.5"/>
        <n v="35.5"/>
        <n v="26.9"/>
        <n v="45.5"/>
        <n v="31.5"/>
        <n v="33"/>
        <n v="23.4"/>
        <n v="30.7"/>
        <n v="20.5"/>
        <n v="21.5"/>
        <n v="40"/>
        <n v="28.6"/>
        <n v="42.2"/>
        <n v="29.6"/>
        <n v="35.4"/>
        <n v="16.899999999999999"/>
        <n v="26.8"/>
        <n v="39.299999999999997"/>
        <n v="32.6"/>
        <n v="35.9"/>
        <n v="21.2"/>
        <n v="42.4"/>
        <n v="40.5"/>
        <n v="36.700000000000003"/>
        <n v="29.3"/>
        <n v="19.600000000000001"/>
        <n v="18"/>
        <n v="17.600000000000001"/>
        <n v="19.100000000000001"/>
        <n v="50.1"/>
        <n v="17.7"/>
        <n v="54.6"/>
        <n v="35"/>
        <n v="22"/>
        <n v="39.4"/>
        <n v="19.7"/>
        <n v="22.5"/>
        <n v="25.2"/>
        <n v="41.8"/>
        <n v="60.9"/>
        <n v="23.7"/>
        <n v="24.5"/>
        <n v="31.2"/>
        <n v="16"/>
        <n v="31.6"/>
        <n v="25.1"/>
        <n v="24.8"/>
        <n v="18.3"/>
        <n v="20"/>
        <n v="19.5"/>
        <n v="36"/>
        <n v="35.299999999999997"/>
        <n v="40.1"/>
        <n v="43.1"/>
        <n v="21.4"/>
        <n v="34.299999999999997"/>
        <n v="27.6"/>
        <n v="16.5"/>
        <n v="24.3"/>
        <n v="25.7"/>
        <n v="21.9"/>
        <n v="38.4"/>
        <n v="25.9"/>
        <n v="54.7"/>
        <n v="18.600000000000001"/>
        <n v="24.9"/>
        <n v="48.2"/>
        <n v="20.7"/>
        <n v="39.5"/>
        <n v="23.3"/>
        <n v="64.8"/>
        <n v="35.1"/>
        <n v="43.6"/>
        <n v="21"/>
        <n v="47.3"/>
        <n v="16.600000000000001"/>
        <n v="21.6"/>
        <n v="15.5"/>
        <n v="35.6"/>
        <n v="16.7"/>
        <n v="41.9"/>
        <n v="16.399999999999999"/>
        <n v="17.100000000000001"/>
        <n v="29.2"/>
        <n v="37.9"/>
        <n v="44.6"/>
        <n v="39.6"/>
        <n v="40.299999999999997"/>
        <n v="41.6"/>
        <n v="39"/>
        <n v="23.2"/>
        <n v="18.899999999999999"/>
        <n v="36.1"/>
        <n v="36.299999999999997"/>
        <n v="46.5"/>
        <n v="16.8"/>
        <n v="46.6"/>
        <n v="35.200000000000003"/>
        <n v="20.9"/>
        <n v="13.8"/>
        <n v="31.8"/>
        <n v="15.3"/>
        <n v="38.200000000000003"/>
        <n v="45.2"/>
        <n v="17"/>
        <n v="49.8"/>
        <n v="27.8"/>
        <n v="60.2"/>
        <n v="23"/>
        <n v="22.1"/>
        <n v="26"/>
        <n v="44.3"/>
        <n v="51"/>
        <n v="39.700000000000003"/>
        <n v="34.700000000000003"/>
        <n v="21.3"/>
        <n v="41.2"/>
        <n v="34.799999999999997"/>
        <n v="19.2"/>
        <n v="35.700000000000003"/>
        <n v="40.799999999999997"/>
        <n v="24.7"/>
        <n v="19"/>
        <n v="32.4"/>
        <n v="34"/>
        <n v="28.7"/>
        <n v="32.1"/>
        <n v="51.5"/>
        <n v="20.399999999999999"/>
        <n v="30.6"/>
        <n v="71.900000000000006"/>
        <n v="19.3"/>
        <n v="40.9"/>
        <n v="17.2"/>
        <n v="16.100000000000001"/>
        <n v="16.2"/>
        <n v="40.6"/>
        <n v="18.399999999999999"/>
        <n v="21.1"/>
        <n v="42.3"/>
        <n v="32.200000000000003"/>
        <n v="50.2"/>
        <n v="17.5"/>
        <n v="18.7"/>
        <n v="42.1"/>
        <n v="47.8"/>
        <n v="20.8"/>
        <n v="30.1"/>
        <n v="17.3"/>
        <n v="36.4"/>
        <n v="12"/>
        <n v="36.200000000000003"/>
        <n v="55.7"/>
        <n v="14.4"/>
        <n v="43"/>
        <n v="41.7"/>
        <n v="33.799999999999997"/>
        <n v="43.9"/>
        <n v="22.7"/>
        <n v="57.5"/>
        <n v="37"/>
        <n v="38.5"/>
        <n v="16.3"/>
        <n v="44"/>
        <n v="32.700000000000003"/>
        <n v="54.2"/>
        <n v="40.200000000000003"/>
        <n v="33.299999999999997"/>
        <n v="17.399999999999999"/>
        <n v="41.3"/>
        <n v="52.3"/>
        <n v="14.6"/>
        <n v="17.8"/>
        <n v="46.1"/>
        <n v="33.1"/>
        <n v="18.100000000000001"/>
        <n v="43.8"/>
        <n v="50.3"/>
        <n v="38.9"/>
        <n v="43.7"/>
        <n v="39.9"/>
        <n v="15.9"/>
        <n v="19.8"/>
        <n v="12.3"/>
        <n v="78"/>
        <n v="38.299999999999997"/>
        <n v="41"/>
        <n v="42.6"/>
        <n v="43.4"/>
        <n v="15.1"/>
        <n v="20.6"/>
        <n v="33.5"/>
        <n v="43.2"/>
        <n v="30.4"/>
        <n v="38"/>
        <n v="33.4"/>
        <n v="44.9"/>
        <n v="44.7"/>
        <n v="37.6"/>
        <n v="39.799999999999997"/>
        <n v="53.4"/>
        <n v="55.2"/>
        <n v="42"/>
        <n v="37.200000000000003"/>
        <n v="42.8"/>
        <n v="18.8"/>
        <n v="42.9"/>
        <n v="14.3"/>
        <n v="37.700000000000003"/>
        <n v="48.4"/>
        <n v="50.6"/>
        <n v="46.2"/>
        <n v="49.5"/>
        <n v="43.3"/>
        <n v="33.9"/>
        <n v="18.5"/>
        <n v="44.5"/>
        <n v="45.4"/>
        <n v="55"/>
        <n v="54.8"/>
        <n v="19.899999999999999"/>
        <n v="17.899999999999999"/>
        <n v="15.6"/>
        <n v="52.8"/>
        <n v="15.2"/>
        <n v="66.8"/>
        <n v="55.1"/>
        <n v="18.2"/>
        <n v="48.5"/>
        <n v="55.9"/>
        <n v="57.3"/>
        <n v="10.3"/>
        <n v="14.1"/>
        <n v="15.7"/>
        <n v="56"/>
        <n v="44.8"/>
        <n v="13.4"/>
        <n v="51.8"/>
        <n v="38.1"/>
        <n v="57.7"/>
        <n v="44.4"/>
        <n v="38.799999999999997"/>
        <n v="49.3"/>
        <n v="39.1"/>
        <n v="54"/>
        <n v="56.1"/>
        <n v="97.6"/>
        <n v="53.9"/>
        <n v="13.7"/>
        <n v="11.5"/>
        <n v="41.4"/>
        <n v="14.2"/>
        <n v="49.4"/>
        <n v="15.4"/>
        <n v="45.1"/>
        <n v="49.2"/>
        <n v="48.7"/>
        <n v="53.8"/>
        <n v="42.7"/>
        <n v="48.8"/>
        <n v="52.7"/>
        <n v="53.5"/>
        <n v="50.5"/>
        <n v="15.8"/>
        <n v="45.3"/>
        <n v="14.8"/>
        <n v="51.9"/>
        <n v="63.3"/>
        <n v="40.700000000000003"/>
        <n v="61.2"/>
        <n v="48"/>
        <n v="46.8"/>
        <n v="48.3"/>
        <n v="58.1"/>
        <n v="50.4"/>
        <n v="11.3"/>
        <n v="12.8"/>
        <n v="13.5"/>
        <n v="14.5"/>
        <n v="15"/>
        <n v="59.7"/>
        <n v="47.4"/>
        <n v="52.5"/>
        <n v="13.2"/>
        <n v="52.9"/>
        <n v="61.6"/>
        <n v="49.9"/>
        <n v="54.3"/>
        <n v="47.9"/>
        <n v="13"/>
        <n v="13.9"/>
        <n v="50.9"/>
        <n v="57.2"/>
        <n v="64.400000000000006"/>
        <n v="92"/>
        <n v="50.8"/>
        <n v="57.9"/>
        <n v="45.8"/>
        <n v="47.6"/>
        <n v="14"/>
        <n v="46.4"/>
        <n v="46.9"/>
        <n v="47.1"/>
        <n v="13.3"/>
        <n v="48.1"/>
        <n v="51.7"/>
        <n v="46.3"/>
        <n v="54.1"/>
        <n v="14.9"/>
        <m/>
      </sharedItems>
      <fieldGroup base="1">
        <rangePr autoStart="0" autoEnd="0" startNum="10" endNum="100" groupInterval="10"/>
        <groupItems count="11">
          <s v="&lt;10 or (blank)"/>
          <s v="10-20"/>
          <s v="20-30"/>
          <s v="30-40"/>
          <s v="40-50"/>
          <s v="50-60"/>
          <s v="60-70"/>
          <s v="70-80"/>
          <s v="80-90"/>
          <s v="90-100"/>
          <s v="&gt;1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tendra kumar" refreshedDate="44976.796548032406" createdVersion="8" refreshedVersion="8" minRefreshableVersion="3" recordCount="5111" xr:uid="{974FBB62-51FF-4217-94A1-BBCA8725BA3F}">
  <cacheSource type="worksheet">
    <worksheetSource ref="AA1:AB1048576" sheet="bivariate1"/>
  </cacheSource>
  <cacheFields count="2">
    <cacheField name="stroke" numFmtId="0">
      <sharedItems containsString="0" containsBlank="1" containsNumber="1" containsInteger="1" minValue="0" maxValue="1" count="3">
        <n v="1"/>
        <n v="0"/>
        <m/>
      </sharedItems>
    </cacheField>
    <cacheField name="avg_glucose_level" numFmtId="0">
      <sharedItems containsString="0" containsBlank="1" containsNumber="1" minValue="55.12" maxValue="271.74" count="3980">
        <n v="228.69"/>
        <n v="202.21"/>
        <n v="105.92"/>
        <n v="171.23"/>
        <n v="174.12"/>
        <n v="186.21"/>
        <n v="70.09"/>
        <n v="94.39"/>
        <n v="76.150000000000006"/>
        <n v="58.57"/>
        <n v="80.430000000000007"/>
        <n v="120.46"/>
        <n v="104.51"/>
        <n v="219.84"/>
        <n v="214.09"/>
        <n v="167.41"/>
        <n v="191.61"/>
        <n v="221.29"/>
        <n v="89.22"/>
        <n v="217.08"/>
        <n v="193.94"/>
        <n v="233.29"/>
        <n v="228.7"/>
        <n v="208.3"/>
        <n v="102.87"/>
        <n v="104.12"/>
        <n v="100.98"/>
        <n v="189.84"/>
        <n v="195.23"/>
        <n v="211.78"/>
        <n v="212.08"/>
        <n v="83.41"/>
        <n v="196.92"/>
        <n v="252.72"/>
        <n v="84.2"/>
        <n v="84.03"/>
        <n v="219.72"/>
        <n v="74.63"/>
        <n v="92.62"/>
        <n v="60.91"/>
        <n v="78.03"/>
        <n v="71.22"/>
        <n v="144.9"/>
        <n v="90.9"/>
        <n v="213.03"/>
        <n v="243.58"/>
        <n v="109.78"/>
        <n v="107.26"/>
        <n v="99.33"/>
        <n v="58.09"/>
        <n v="89.96"/>
        <n v="75.319999999999993"/>
        <n v="127.29"/>
        <n v="124.13"/>
        <n v="197.54"/>
        <n v="196.71"/>
        <n v="59.32"/>
        <n v="237.75"/>
        <n v="194.99"/>
        <n v="180.93"/>
        <n v="185.17"/>
        <n v="74.900000000000006"/>
        <n v="61.94"/>
        <n v="93.72"/>
        <n v="104.72"/>
        <n v="113.01"/>
        <n v="221.58"/>
        <n v="104.47"/>
        <n v="86.23"/>
        <n v="72.67"/>
        <n v="62.57"/>
        <n v="179.12"/>
        <n v="116.55"/>
        <n v="228.56"/>
        <n v="96.59"/>
        <n v="66.72"/>
        <n v="240.09"/>
        <n v="110.85"/>
        <n v="165.31"/>
        <n v="143.43"/>
        <n v="96.16"/>
        <n v="101.45"/>
        <n v="88.92"/>
        <n v="79.790000000000006"/>
        <n v="71.2"/>
        <n v="96.97"/>
        <n v="111.81"/>
        <n v="59.35"/>
        <n v="86.94"/>
        <n v="98.55"/>
        <n v="226.98"/>
        <n v="72.81"/>
        <n v="68.02"/>
        <n v="68.56"/>
        <n v="64.14"/>
        <n v="235.63"/>
        <n v="76.34"/>
        <n v="240.59"/>
        <n v="78.92"/>
        <n v="82.81"/>
        <n v="74.099999999999994"/>
        <n v="190.32"/>
        <n v="231.61"/>
        <n v="78.7"/>
        <n v="110.52"/>
        <n v="82.3"/>
        <n v="73.180000000000007"/>
        <n v="191.82"/>
        <n v="93.05"/>
        <n v="64.17"/>
        <n v="129.97999999999999"/>
        <n v="68.53"/>
        <n v="106.41"/>
        <n v="224.1"/>
        <n v="82.1"/>
        <n v="216.94"/>
        <n v="76.11"/>
        <n v="72.959999999999994"/>
        <n v="82.28"/>
        <n v="105.22"/>
        <n v="59.86"/>
        <n v="62.55"/>
        <n v="259.63"/>
        <n v="249.31"/>
        <n v="219.91"/>
        <n v="131.41"/>
        <n v="93.13"/>
        <n v="73.540000000000006"/>
        <n v="200.59"/>
        <n v="62.48"/>
        <n v="190.14"/>
        <n v="130.54"/>
        <n v="182.99"/>
        <n v="206.09"/>
        <n v="263.32"/>
        <n v="140.1"/>
        <n v="207.28"/>
        <n v="194.37"/>
        <n v="199.2"/>
        <n v="103.68"/>
        <n v="116.44"/>
        <n v="70.28"/>
        <n v="72.17"/>
        <n v="221.79"/>
        <n v="151.16"/>
        <n v="68.430000000000007"/>
        <n v="67.290000000000006"/>
        <n v="67.41"/>
        <n v="239.07"/>
        <n v="169.67"/>
        <n v="223.83"/>
        <n v="76.569999999999993"/>
        <n v="77.819999999999993"/>
        <n v="92.98"/>
        <n v="231.56"/>
        <n v="102.16"/>
        <n v="221.89"/>
        <n v="195.71"/>
        <n v="74.02"/>
        <n v="57.92"/>
        <n v="81.760000000000005"/>
        <n v="70.37"/>
        <n v="203.87"/>
        <n v="89.13"/>
        <n v="133.19"/>
        <n v="162.22999999999999"/>
        <n v="75.02"/>
        <n v="98.02"/>
        <n v="91.54"/>
        <n v="111.98"/>
        <n v="60.94"/>
        <n v="97.43"/>
        <n v="91.02"/>
        <n v="60.67"/>
        <n v="185.49"/>
        <n v="64.44"/>
        <n v="56.11"/>
        <n v="110.66"/>
        <n v="213.22"/>
        <n v="78.180000000000007"/>
        <n v="111.04"/>
        <n v="76.13"/>
        <n v="81.319999999999993"/>
        <n v="112.24"/>
        <n v="137.30000000000001"/>
        <n v="116.69"/>
        <n v="215.94"/>
        <n v="86.62"/>
        <n v="209.86"/>
        <n v="205.77"/>
        <n v="112.16"/>
        <n v="118.03"/>
        <n v="271.74"/>
        <n v="97.92"/>
        <n v="200.62"/>
        <n v="242.52"/>
        <n v="93.81"/>
        <n v="114.77"/>
        <n v="74.959999999999994"/>
        <n v="167.13"/>
        <n v="175.29"/>
        <n v="90"/>
        <n v="109.47"/>
        <n v="87.85"/>
        <n v="106.74"/>
        <n v="80.13"/>
        <n v="90.19"/>
        <n v="134.80000000000001"/>
        <n v="106.58"/>
        <n v="83.24"/>
        <n v="103.43"/>
        <n v="208.65"/>
        <n v="74.11"/>
        <n v="95.84"/>
        <n v="205.33"/>
        <n v="116.1"/>
        <n v="210.4"/>
        <n v="199.86"/>
        <n v="219.73"/>
        <n v="250.89"/>
        <n v="72.73"/>
        <n v="205.35"/>
        <n v="70.3"/>
        <n v="104.86"/>
        <n v="216.58"/>
        <n v="184.4"/>
        <n v="60.98"/>
        <n v="97.76"/>
        <n v="66.03"/>
        <n v="81.95"/>
        <n v="97.73"/>
        <n v="70.94"/>
        <n v="199.84"/>
        <n v="218.46"/>
        <n v="211.06"/>
        <n v="86.3"/>
        <n v="162.13999999999999"/>
        <n v="88.2"/>
        <n v="91.92"/>
        <n v="76.459999999999994"/>
        <n v="197.28"/>
        <n v="233.94"/>
        <n v="247.51"/>
        <n v="84.96"/>
        <n v="57.93"/>
        <n v="78.8"/>
        <n v="87.8"/>
        <n v="78.81"/>
        <n v="95.12"/>
        <n v="87.96"/>
        <n v="110.89"/>
        <n v="69.040000000000006"/>
        <n v="161.28"/>
        <n v="210.95"/>
        <n v="77.59"/>
        <n v="243.53"/>
        <n v="77.67"/>
        <n v="205.84"/>
        <n v="77.08"/>
        <n v="57.08"/>
        <n v="162.96"/>
        <n v="73.5"/>
        <n v="95.04"/>
        <n v="85.37"/>
        <n v="84.62"/>
        <n v="82.67"/>
        <n v="57.33"/>
        <n v="67.84"/>
        <n v="75.7"/>
        <n v="129.54"/>
        <n v="60.22"/>
        <n v="198.21"/>
        <n v="109.82"/>
        <n v="60.84"/>
        <n v="94.61"/>
        <n v="97.49"/>
        <n v="206.72"/>
        <n v="214.45"/>
        <n v="82.9"/>
        <n v="103.26"/>
        <n v="55.78"/>
        <n v="73.739999999999995"/>
        <n v="149.75"/>
        <n v="82.34"/>
        <n v="62.6"/>
        <n v="94.09"/>
        <n v="55.42"/>
        <n v="82.18"/>
        <n v="117.92"/>
        <n v="114.84"/>
        <n v="79.17"/>
        <n v="110.63"/>
        <n v="190.7"/>
        <n v="79.81"/>
        <n v="113.63"/>
        <n v="141.24"/>
        <n v="56.96"/>
        <n v="203.04"/>
        <n v="94.3"/>
        <n v="81.510000000000005"/>
        <n v="137.74"/>
        <n v="81.84"/>
        <n v="242.3"/>
        <n v="102.64"/>
        <n v="146.01"/>
        <n v="75.42"/>
        <n v="220.49"/>
        <n v="61.45"/>
        <n v="88.19"/>
        <n v="115.22"/>
        <n v="97.93"/>
        <n v="85.6"/>
        <n v="79.83"/>
        <n v="62.2"/>
        <n v="69.150000000000006"/>
        <n v="127.71"/>
        <n v="216.7"/>
        <n v="71.89"/>
        <n v="103.56"/>
        <n v="79.03"/>
        <n v="69.94"/>
        <n v="90.12"/>
        <n v="95.1"/>
        <n v="234.58"/>
        <n v="235.85"/>
        <n v="78.05"/>
        <n v="89.44"/>
        <n v="111.38"/>
        <n v="243.5"/>
        <n v="182.2"/>
        <n v="229.92"/>
        <n v="82.24"/>
        <n v="89.84"/>
        <n v="90.69"/>
        <n v="84.38"/>
        <n v="215.6"/>
        <n v="91.61"/>
        <n v="138.16"/>
        <n v="75.23"/>
        <n v="75.180000000000007"/>
        <n v="106.23"/>
        <n v="239.64"/>
        <n v="58.95"/>
        <n v="99.92"/>
        <n v="116.23"/>
        <n v="118.82"/>
        <n v="66.3"/>
        <n v="101.41"/>
        <n v="200.28"/>
        <n v="136.80000000000001"/>
        <n v="96.57"/>
        <n v="66.42"/>
        <n v="98.09"/>
        <n v="205.23"/>
        <n v="86.78"/>
        <n v="126.82"/>
        <n v="78.400000000000006"/>
        <n v="63.69"/>
        <n v="209.58"/>
        <n v="89.86"/>
        <n v="110.99"/>
        <n v="83.82"/>
        <n v="137.96"/>
        <n v="210.78"/>
        <n v="118.89"/>
        <n v="72.55"/>
        <n v="107.41"/>
        <n v="93.25"/>
        <n v="74.91"/>
        <n v="80.05"/>
        <n v="99.8"/>
        <n v="91.97"/>
        <n v="64.400000000000006"/>
        <n v="73.02"/>
        <n v="88.11"/>
        <n v="138.29"/>
        <n v="72.36"/>
        <n v="68.760000000000005"/>
        <n v="106.22"/>
        <n v="101.52"/>
        <n v="109.51"/>
        <n v="85.84"/>
        <n v="110.15"/>
        <n v="91.72"/>
        <n v="251.6"/>
        <n v="123.1"/>
        <n v="97.4"/>
        <n v="68.34"/>
        <n v="80.81"/>
        <n v="120.31"/>
        <n v="83.51"/>
        <n v="74.09"/>
        <n v="91.6"/>
        <n v="87.52"/>
        <n v="213.37"/>
        <n v="75.39"/>
        <n v="122.41"/>
        <n v="223.36"/>
        <n v="84.59"/>
        <n v="70.16"/>
        <n v="107.52"/>
        <n v="80.88"/>
        <n v="93.48"/>
        <n v="70.209999999999994"/>
        <n v="86.67"/>
        <n v="101.37"/>
        <n v="70.31"/>
        <n v="64.06"/>
        <n v="178.29"/>
        <n v="81.599999999999994"/>
        <n v="147.47999999999999"/>
        <n v="86.86"/>
        <n v="71.16"/>
        <n v="73.2"/>
        <n v="203.81"/>
        <n v="82"/>
        <n v="97.55"/>
        <n v="94.29"/>
        <n v="75.22"/>
        <n v="90.07"/>
        <n v="73.73"/>
        <n v="79.58"/>
        <n v="77.88"/>
        <n v="205.26"/>
        <n v="58.63"/>
        <n v="139.9"/>
        <n v="211.03"/>
        <n v="72.790000000000006"/>
        <n v="91.65"/>
        <n v="79.92"/>
        <n v="225.47"/>
        <n v="94.48"/>
        <n v="180.63"/>
        <n v="92.48"/>
        <n v="116.66"/>
        <n v="112.09"/>
        <n v="130.34"/>
        <n v="82.59"/>
        <n v="123.87"/>
        <n v="98.7"/>
        <n v="227.1"/>
        <n v="55.39"/>
        <n v="66.069999999999993"/>
        <n v="104.21"/>
        <n v="145.15"/>
        <n v="68.19"/>
        <n v="97.53"/>
        <n v="122.31"/>
        <n v="86.46"/>
        <n v="112.06"/>
        <n v="92.14"/>
        <n v="201.76"/>
        <n v="74.44"/>
        <n v="95.93"/>
        <n v="87.51"/>
        <n v="72.349999999999994"/>
        <n v="113.47"/>
        <n v="103.78"/>
        <n v="115.43"/>
        <n v="95.59"/>
        <n v="170.05"/>
        <n v="217.3"/>
        <n v="196.01"/>
        <n v="92.21"/>
        <n v="100.09"/>
        <n v="93.88"/>
        <n v="75.05"/>
        <n v="70.08"/>
        <n v="74.2"/>
        <n v="69.010000000000005"/>
        <n v="96.17"/>
        <n v="184.15"/>
        <n v="87.24"/>
        <n v="198.69"/>
        <n v="82.58"/>
        <n v="96.88"/>
        <n v="73.319999999999993"/>
        <n v="94.59"/>
        <n v="132.08000000000001"/>
        <n v="98.99"/>
        <n v="104.48"/>
        <n v="98.01"/>
        <n v="79.14"/>
        <n v="89.32"/>
        <n v="65.239999999999995"/>
        <n v="80.98"/>
        <n v="186.17"/>
        <n v="69.239999999999995"/>
        <n v="111.19"/>
        <n v="93.28"/>
        <n v="122.19"/>
        <n v="129.53"/>
        <n v="114.53"/>
        <n v="93.73"/>
        <n v="77.489999999999995"/>
        <n v="65.38"/>
        <n v="94.18"/>
        <n v="118.7"/>
        <n v="96.29"/>
        <n v="74.64"/>
        <n v="96.99"/>
        <n v="100.61"/>
        <n v="97.08"/>
        <n v="84.79"/>
        <n v="78.75"/>
        <n v="82.93"/>
        <n v="88.78"/>
        <n v="122.1"/>
        <n v="74.81"/>
        <n v="183.45"/>
        <n v="114.94"/>
        <n v="104.38"/>
        <n v="102.91"/>
        <n v="108.79"/>
        <n v="73.31"/>
        <n v="68.52"/>
        <n v="89.77"/>
        <n v="70.92"/>
        <n v="86.11"/>
        <n v="129.16"/>
        <n v="113.85"/>
        <n v="79.349999999999994"/>
        <n v="80.790000000000006"/>
        <n v="114.01"/>
        <n v="93.74"/>
        <n v="90.65"/>
        <n v="98.41"/>
        <n v="127.18"/>
        <n v="138.06"/>
        <n v="105.61"/>
        <n v="155.43"/>
        <n v="80.83"/>
        <n v="80.19"/>
        <n v="60.34"/>
        <n v="79.3"/>
        <n v="98.44"/>
        <n v="210.48"/>
        <n v="70.34"/>
        <n v="122.22"/>
        <n v="75.290000000000006"/>
        <n v="100.35"/>
        <n v="193.83"/>
        <n v="126.96"/>
        <n v="183.34"/>
        <n v="247.69"/>
        <n v="76.2"/>
        <n v="71.430000000000007"/>
        <n v="93.36"/>
        <n v="61.29"/>
        <n v="103.62"/>
        <n v="100.52"/>
        <n v="191.47"/>
        <n v="67.06"/>
        <n v="144.1"/>
        <n v="58.26"/>
        <n v="239.82"/>
        <n v="73.709999999999994"/>
        <n v="88.53"/>
        <n v="114.79"/>
        <n v="113.8"/>
        <n v="71.91"/>
        <n v="65.3"/>
        <n v="189.57"/>
        <n v="114.25"/>
        <n v="81.260000000000005"/>
        <n v="87.88"/>
        <n v="112.17"/>
        <n v="99.97"/>
        <n v="207.58"/>
        <n v="109.16"/>
        <n v="74.459999999999994"/>
        <n v="118.51"/>
        <n v="107.47"/>
        <n v="182.86"/>
        <n v="59.17"/>
        <n v="215.64"/>
        <n v="163.69999999999999"/>
        <n v="196.36"/>
        <n v="139.77000000000001"/>
        <n v="141.22999999999999"/>
        <n v="89.99"/>
        <n v="108.53"/>
        <n v="63.61"/>
        <n v="85.54"/>
        <n v="100.83"/>
        <n v="59.82"/>
        <n v="105.95"/>
        <n v="188.11"/>
        <n v="71.150000000000006"/>
        <n v="60.53"/>
        <n v="205.5"/>
        <n v="204.86"/>
        <n v="115.03"/>
        <n v="79.87"/>
        <n v="97.89"/>
        <n v="125.26"/>
        <n v="114.32"/>
        <n v="92.23"/>
        <n v="102.34"/>
        <n v="144.47999999999999"/>
        <n v="88.39"/>
        <n v="228.08"/>
        <n v="93.79"/>
        <n v="147.13999999999999"/>
        <n v="106.43"/>
        <n v="88.04"/>
        <n v="92.2"/>
        <n v="219.53"/>
        <n v="75.56"/>
        <n v="158.31"/>
        <n v="111.43"/>
        <n v="219.97"/>
        <n v="148.91"/>
        <n v="69.400000000000006"/>
        <n v="58.37"/>
        <n v="101.5"/>
        <n v="92.04"/>
        <n v="73"/>
        <n v="111.15"/>
        <n v="58.65"/>
        <n v="100.54"/>
        <n v="111.73"/>
        <n v="97.78"/>
        <n v="85.79"/>
        <n v="98.54"/>
        <n v="94.62"/>
        <n v="112.43"/>
        <n v="99.67"/>
        <n v="67.39"/>
        <n v="85.06"/>
        <n v="214.05"/>
        <n v="79.09"/>
        <n v="76.36"/>
        <n v="98.42"/>
        <n v="82.01"/>
        <n v="111.85"/>
        <n v="92.39"/>
        <n v="112.54"/>
        <n v="63.71"/>
        <n v="70.349999999999994"/>
        <n v="94.65"/>
        <n v="64.64"/>
        <n v="57.27"/>
        <n v="107.25"/>
        <n v="77.12"/>
        <n v="55.32"/>
        <n v="69.37"/>
        <n v="57.57"/>
        <n v="87.43"/>
        <n v="98.73"/>
        <n v="81.180000000000007"/>
        <n v="56.23"/>
        <n v="69.61"/>
        <n v="59.49"/>
        <n v="118.14"/>
        <n v="100.26"/>
        <n v="56.75"/>
        <n v="88.27"/>
        <n v="67.81"/>
        <n v="77.459999999999994"/>
        <n v="76.260000000000005"/>
        <n v="86.39"/>
        <n v="116.38"/>
        <n v="75.739999999999995"/>
        <n v="149.94999999999999"/>
        <n v="92.11"/>
        <n v="74.98"/>
        <n v="55.25"/>
        <n v="79.89"/>
        <n v="130.61000000000001"/>
        <n v="94.26"/>
        <n v="94.34"/>
        <n v="109.03"/>
        <n v="81.03"/>
        <n v="99.82"/>
        <n v="140.08000000000001"/>
        <n v="59.54"/>
        <n v="80.33"/>
        <n v="131.51"/>
        <n v="89.21"/>
        <n v="91.45"/>
        <n v="90.58"/>
        <n v="89.63"/>
        <n v="124.06"/>
        <n v="99.47"/>
        <n v="88.97"/>
        <n v="80.930000000000007"/>
        <n v="102.07"/>
        <n v="91.69"/>
        <n v="200.49"/>
        <n v="75.3"/>
        <n v="240.71"/>
        <n v="60.5"/>
        <n v="131.85"/>
        <n v="134.38999999999999"/>
        <n v="56.18"/>
        <n v="113.64"/>
        <n v="156.57"/>
        <n v="80.400000000000006"/>
        <n v="59.26"/>
        <n v="63.26"/>
        <n v="86.24"/>
        <n v="197.1"/>
        <n v="121.8"/>
        <n v="77.650000000000006"/>
        <n v="64.41"/>
        <n v="75.19"/>
        <n v="67.97"/>
        <n v="119.34"/>
        <n v="94.92"/>
        <n v="107.42"/>
        <n v="85.02"/>
        <n v="103.51"/>
        <n v="114.5"/>
        <n v="70.78"/>
        <n v="95.01"/>
        <n v="84.11"/>
        <n v="78.489999999999995"/>
        <n v="74.22"/>
        <n v="55.34"/>
        <n v="75.040000000000006"/>
        <n v="109.73"/>
        <n v="95.81"/>
        <n v="96.78"/>
        <n v="194.62"/>
        <n v="70.02"/>
        <n v="222.21"/>
        <n v="62.41"/>
        <n v="55.83"/>
        <n v="65.12"/>
        <n v="73.62"/>
        <n v="85.83"/>
        <n v="103.86"/>
        <n v="82.69"/>
        <n v="250.2"/>
        <n v="128.97"/>
        <n v="84.31"/>
        <n v="74.8"/>
        <n v="97.06"/>
        <n v="77.540000000000006"/>
        <n v="92.78"/>
        <n v="173.43"/>
        <n v="79.08"/>
        <n v="106.18"/>
        <n v="114.21"/>
        <n v="91.08"/>
        <n v="105.77"/>
        <n v="74.88"/>
        <n v="123.15"/>
        <n v="184.25"/>
        <n v="117.69"/>
        <n v="55.26"/>
        <n v="106.51"/>
        <n v="55.27"/>
        <n v="99.2"/>
        <n v="98.92"/>
        <n v="92.7"/>
        <n v="106.7"/>
        <n v="152.81"/>
        <n v="91"/>
        <n v="76.989999999999995"/>
        <n v="254.6"/>
        <n v="93.99"/>
        <n v="109.68"/>
        <n v="111.41"/>
        <n v="65.61"/>
        <n v="62.37"/>
        <n v="101.28"/>
        <n v="88.31"/>
        <n v="103.55"/>
        <n v="60.26"/>
        <n v="79.39"/>
        <n v="122.01"/>
        <n v="78.09"/>
        <n v="89.7"/>
        <n v="112.64"/>
        <n v="79.8"/>
        <n v="82.2"/>
        <n v="108.89"/>
        <n v="116.14"/>
        <n v="122.74"/>
        <n v="94.04"/>
        <n v="86.6"/>
        <n v="82.32"/>
        <n v="83.83"/>
        <n v="106.98"/>
        <n v="70.53"/>
        <n v="212.01"/>
        <n v="65.88"/>
        <n v="106.97"/>
        <n v="126.35"/>
        <n v="88.66"/>
        <n v="112.95"/>
        <n v="81.59"/>
        <n v="76.819999999999993"/>
        <n v="73.75"/>
        <n v="91.56"/>
        <n v="104.55"/>
        <n v="84.84"/>
        <n v="86.06"/>
        <n v="109.1"/>
        <n v="68.349999999999994"/>
        <n v="121.04"/>
        <n v="160.83000000000001"/>
        <n v="85.62"/>
        <n v="74.23"/>
        <n v="110.76"/>
        <n v="79.44"/>
        <n v="119.52"/>
        <n v="90.42"/>
        <n v="109.32"/>
        <n v="78.16"/>
        <n v="79.13"/>
        <n v="84.06"/>
        <n v="89.3"/>
        <n v="69.209999999999994"/>
        <n v="186.45"/>
        <n v="58.47"/>
        <n v="189.49"/>
        <n v="99.6"/>
        <n v="126.18"/>
        <n v="186.32"/>
        <n v="62.49"/>
        <n v="74.510000000000005"/>
        <n v="94.63"/>
        <n v="91.98"/>
        <n v="56.77"/>
        <n v="75.87"/>
        <n v="77.19"/>
        <n v="135.75"/>
        <n v="100.15"/>
        <n v="95.08"/>
        <n v="125.38"/>
        <n v="111.71"/>
        <n v="94.64"/>
        <n v="226.7"/>
        <n v="112.96"/>
        <n v="183.1"/>
        <n v="105.36"/>
        <n v="84.13"/>
        <n v="102.47"/>
        <n v="77.040000000000006"/>
        <n v="83.23"/>
        <n v="87.01"/>
        <n v="56.99"/>
        <n v="73.010000000000005"/>
        <n v="106.35"/>
        <n v="80.63"/>
        <n v="103.61"/>
        <n v="91.35"/>
        <n v="194.04"/>
        <n v="111.99"/>
        <n v="57.51"/>
        <n v="68.489999999999995"/>
        <n v="60.2"/>
        <n v="160"/>
        <n v="86.96"/>
        <n v="237.15"/>
        <n v="99.06"/>
        <n v="56.31"/>
        <n v="90.92"/>
        <n v="104.33"/>
        <n v="62.61"/>
        <n v="231.19"/>
        <n v="72.62"/>
        <n v="81.64"/>
        <n v="90.78"/>
        <n v="70.709999999999994"/>
        <n v="59.76"/>
        <n v="83.76"/>
        <n v="63.64"/>
        <n v="82.06"/>
        <n v="110.91"/>
        <n v="77.16"/>
        <n v="69.58"/>
        <n v="96.26"/>
        <n v="87.27"/>
        <n v="65.36"/>
        <n v="89.03"/>
        <n v="91.34"/>
        <n v="57.82"/>
        <n v="81.150000000000006"/>
        <n v="115.29"/>
        <n v="111.02"/>
        <n v="111.61"/>
        <n v="109.02"/>
        <n v="207.32"/>
        <n v="87.11"/>
        <n v="61.68"/>
        <n v="119.04"/>
        <n v="86.05"/>
        <n v="70.03"/>
        <n v="207.64"/>
        <n v="236.84"/>
        <n v="78.11"/>
        <n v="100.97"/>
        <n v="99.21"/>
        <n v="113.21"/>
        <n v="92.95"/>
        <n v="110.16"/>
        <n v="142.57"/>
        <n v="92.87"/>
        <n v="111.48"/>
        <n v="123"/>
        <n v="106.68"/>
        <n v="86.4"/>
        <n v="61.81"/>
        <n v="128.28"/>
        <n v="204.63"/>
        <n v="89.98"/>
        <n v="232.89"/>
        <n v="98.58"/>
        <n v="57.94"/>
        <n v="123.21"/>
        <n v="92.81"/>
        <n v="85.16"/>
        <n v="90.1"/>
        <n v="65.150000000000006"/>
        <n v="104.62"/>
        <n v="113.25"/>
        <n v="59.28"/>
        <n v="93.07"/>
        <n v="77.42"/>
        <n v="73.69"/>
        <n v="58.39"/>
        <n v="102.05"/>
        <n v="112.47"/>
        <n v="72.84"/>
        <n v="195.03"/>
        <n v="170.95"/>
        <n v="87.98"/>
        <n v="65.81"/>
        <n v="124.6"/>
        <n v="83.65"/>
        <n v="88.81"/>
        <n v="86.75"/>
        <n v="123.36"/>
        <n v="89.68"/>
        <n v="69.87"/>
        <n v="109.22"/>
        <n v="157.57"/>
        <n v="110.73"/>
        <n v="99.14"/>
        <n v="59.15"/>
        <n v="165.11"/>
        <n v="77.44"/>
        <n v="100.33"/>
        <n v="148.24"/>
        <n v="91.96"/>
        <n v="72.930000000000007"/>
        <n v="84.27"/>
        <n v="124.45"/>
        <n v="90.51"/>
        <n v="118.87"/>
        <n v="56.42"/>
        <n v="73.67"/>
        <n v="89.11"/>
        <n v="74.040000000000006"/>
        <n v="145.22999999999999"/>
        <n v="100.8"/>
        <n v="85.22"/>
        <n v="72.489999999999995"/>
        <n v="82.61"/>
        <n v="72.069999999999993"/>
        <n v="79.849999999999994"/>
        <n v="84.86"/>
        <n v="131.88999999999999"/>
        <n v="89.17"/>
        <n v="227.91"/>
        <n v="131.77000000000001"/>
        <n v="102.01"/>
        <n v="128.63"/>
        <n v="143.15"/>
        <n v="116.67"/>
        <n v="142.12"/>
        <n v="100.81"/>
        <n v="69.17"/>
        <n v="58.38"/>
        <n v="86.34"/>
        <n v="95.44"/>
        <n v="94.78"/>
        <n v="109.59"/>
        <n v="79.260000000000005"/>
        <n v="78.459999999999994"/>
        <n v="85.29"/>
        <n v="156.18"/>
        <n v="69.52"/>
        <n v="65.319999999999993"/>
        <n v="108.47"/>
        <n v="105.63"/>
        <n v="77.930000000000007"/>
        <n v="95.2"/>
        <n v="78.52"/>
        <n v="114.89"/>
        <n v="95.43"/>
        <n v="84.08"/>
        <n v="110.55"/>
        <n v="82.21"/>
        <n v="82.38"/>
        <n v="93.89"/>
        <n v="75.08"/>
        <n v="76.72"/>
        <n v="84.93"/>
        <n v="76.5"/>
        <n v="65.47"/>
        <n v="99.16"/>
        <n v="63.53"/>
        <n v="78.650000000000006"/>
        <n v="63.78"/>
        <n v="77.52"/>
        <n v="111.64"/>
        <n v="97.84"/>
        <n v="56.48"/>
        <n v="204.5"/>
        <n v="96.02"/>
        <n v="206.25"/>
        <n v="115.52"/>
        <n v="60.69"/>
        <n v="93.67"/>
        <n v="67.790000000000006"/>
        <n v="56.07"/>
        <n v="254.63"/>
        <n v="96.63"/>
        <n v="84.3"/>
        <n v="246.34"/>
        <n v="195.16"/>
        <n v="93.34"/>
        <n v="162.30000000000001"/>
        <n v="106.4"/>
        <n v="110.25"/>
        <n v="69.7"/>
        <n v="87.03"/>
        <n v="112.98"/>
        <n v="82.47"/>
        <n v="75.88"/>
        <n v="84.63"/>
        <n v="109.56"/>
        <n v="89.45"/>
        <n v="121.14"/>
        <n v="87.77"/>
        <n v="106.56"/>
        <n v="153.76"/>
        <n v="88.65"/>
        <n v="111.22"/>
        <n v="223.68"/>
        <n v="55.86"/>
        <n v="63.73"/>
        <n v="103.94"/>
        <n v="92.49"/>
        <n v="229.2"/>
        <n v="75.06"/>
        <n v="85.57"/>
        <n v="68.61"/>
        <n v="56.3"/>
        <n v="193.22"/>
        <n v="65.98"/>
        <n v="204.57"/>
        <n v="64.989999999999995"/>
        <n v="66.12"/>
        <n v="73.400000000000006"/>
        <n v="82.83"/>
        <n v="93.55"/>
        <n v="90.4"/>
        <n v="98.1"/>
        <n v="142.02000000000001"/>
        <n v="251.46"/>
        <n v="71.73"/>
        <n v="82.44"/>
        <n v="80.849999999999994"/>
        <n v="220.52"/>
        <n v="86.73"/>
        <n v="76.930000000000007"/>
        <n v="113.1"/>
        <n v="96.84"/>
        <n v="100.91"/>
        <n v="116.5"/>
        <n v="57.26"/>
        <n v="129.31"/>
        <n v="56.47"/>
        <n v="86.97"/>
        <n v="78.78"/>
        <n v="195.04"/>
        <n v="103.25"/>
        <n v="134.59"/>
        <n v="90.66"/>
        <n v="91.68"/>
        <n v="75.790000000000006"/>
        <n v="82.31"/>
        <n v="90.06"/>
        <n v="58.03"/>
        <n v="83.09"/>
        <n v="88.6"/>
        <n v="63.18"/>
        <n v="78.42"/>
        <n v="65.08"/>
        <n v="79.47"/>
        <n v="95.52"/>
        <n v="138.07"/>
        <n v="86.99"/>
        <n v="112.07"/>
        <n v="105.76"/>
        <n v="55.67"/>
        <n v="90.55"/>
        <n v="218.65"/>
        <n v="111.21"/>
        <n v="83.56"/>
        <n v="116.76"/>
        <n v="83.5"/>
        <n v="69.3"/>
        <n v="67.55"/>
        <n v="80.28"/>
        <n v="211.49"/>
        <n v="67.959999999999994"/>
        <n v="99.29"/>
        <n v="140.52000000000001"/>
        <n v="75.62"/>
        <n v="120.06"/>
        <n v="117.45"/>
        <n v="224.71"/>
        <n v="122.75"/>
        <n v="82.39"/>
        <n v="57.02"/>
        <n v="115.98"/>
        <n v="226.11"/>
        <n v="97.59"/>
        <n v="82.57"/>
        <n v="79.34"/>
        <n v="125.68"/>
        <n v="102.06"/>
        <n v="65.59"/>
        <n v="120.85"/>
        <n v="101.65"/>
        <n v="210.94"/>
        <n v="77.92"/>
        <n v="230.68"/>
        <n v="62.68"/>
        <n v="55.22"/>
        <n v="78.94"/>
        <n v="109.69"/>
        <n v="79.63"/>
        <n v="79.33"/>
        <n v="79.91"/>
        <n v="84.46"/>
        <n v="68.400000000000006"/>
        <n v="78.430000000000007"/>
        <n v="198.02"/>
        <n v="85.35"/>
        <n v="204.17"/>
        <n v="82.71"/>
        <n v="121.19"/>
        <n v="106.02"/>
        <n v="66.36"/>
        <n v="267.76"/>
        <n v="107.18"/>
        <n v="74.58"/>
        <n v="80.92"/>
        <n v="90.77"/>
        <n v="90.84"/>
        <n v="59.2"/>
        <n v="217.71"/>
        <n v="133.76"/>
        <n v="61.36"/>
        <n v="118.62"/>
        <n v="77.91"/>
        <n v="68.98"/>
        <n v="112.08"/>
        <n v="96.2"/>
        <n v="93.11"/>
        <n v="115.54"/>
        <n v="88.57"/>
        <n v="180.76"/>
        <n v="83.12"/>
        <n v="94.89"/>
        <n v="239.52"/>
        <n v="99.15"/>
        <n v="124.16"/>
        <n v="86.38"/>
        <n v="93.68"/>
        <n v="229.86"/>
        <n v="78.73"/>
        <n v="115.92"/>
        <n v="93.71"/>
        <n v="76.66"/>
        <n v="112.38"/>
        <n v="103.44"/>
        <n v="79.69"/>
        <n v="61.61"/>
        <n v="94.12"/>
        <n v="62.4"/>
        <n v="210.96"/>
        <n v="76.25"/>
        <n v="103.48"/>
        <n v="96.42"/>
        <n v="78.59"/>
        <n v="195.25"/>
        <n v="103.76"/>
        <n v="92.17"/>
        <n v="81.02"/>
        <n v="94.33"/>
        <n v="217.39"/>
        <n v="82.77"/>
        <n v="88.13"/>
        <n v="102.77"/>
        <n v="101.75"/>
        <n v="113.34"/>
        <n v="63.33"/>
        <n v="69.34"/>
        <n v="118.81"/>
        <n v="66.13"/>
        <n v="67.53"/>
        <n v="96.58"/>
        <n v="57.89"/>
        <n v="78.38"/>
        <n v="94.15"/>
        <n v="89.53"/>
        <n v="127.75"/>
        <n v="76.790000000000006"/>
        <n v="141.15"/>
        <n v="88.63"/>
        <n v="201.25"/>
        <n v="130.15"/>
        <n v="108.03"/>
        <n v="104.07"/>
        <n v="88.83"/>
        <n v="197.79"/>
        <n v="150.44999999999999"/>
        <n v="100.39"/>
        <n v="96.79"/>
        <n v="86.84"/>
        <n v="61.27"/>
        <n v="72.61"/>
        <n v="82.41"/>
        <n v="74.72"/>
        <n v="57.37"/>
        <n v="73.72"/>
        <n v="88.34"/>
        <n v="101.34"/>
        <n v="119.01"/>
        <n v="71.98"/>
        <n v="84.91"/>
        <n v="91.63"/>
        <n v="214.77"/>
        <n v="145.71"/>
        <n v="167.31"/>
        <n v="63.65"/>
        <n v="87.49"/>
        <n v="98.74"/>
        <n v="92.82"/>
        <n v="72.2"/>
        <n v="181.23"/>
        <n v="63.37"/>
        <n v="74.819999999999993"/>
        <n v="97.6"/>
        <n v="93.04"/>
        <n v="97.12"/>
        <n v="134.44999999999999"/>
        <n v="98.67"/>
        <n v="85.82"/>
        <n v="189.45"/>
        <n v="144.16"/>
        <n v="82.56"/>
        <n v="206.4"/>
        <n v="71.7"/>
        <n v="72.02"/>
        <n v="103.09"/>
        <n v="156.69999999999999"/>
        <n v="70.87"/>
        <n v="138.47"/>
        <n v="64.66"/>
        <n v="91.88"/>
        <n v="74.790000000000006"/>
        <n v="112.23"/>
        <n v="178.76"/>
        <n v="121.43"/>
        <n v="94.22"/>
        <n v="67.27"/>
        <n v="197.58"/>
        <n v="86.37"/>
        <n v="199.96"/>
        <n v="85.33"/>
        <n v="86.33"/>
        <n v="80.47"/>
        <n v="62.46"/>
        <n v="78.849999999999994"/>
        <n v="72.09"/>
        <n v="103.81"/>
        <n v="78.040000000000006"/>
        <n v="94.67"/>
        <n v="62.25"/>
        <n v="155.16999999999999"/>
        <n v="83.28"/>
        <n v="132.41"/>
        <n v="62.78"/>
        <n v="126.99"/>
        <n v="102.27"/>
        <n v="86.09"/>
        <n v="108.08"/>
        <n v="108.34"/>
        <n v="82.91"/>
        <n v="94.75"/>
        <n v="101.79"/>
        <n v="88.41"/>
        <n v="101.05"/>
        <n v="85.07"/>
        <n v="108.1"/>
        <n v="93.17"/>
        <n v="158.88999999999999"/>
        <n v="112.34"/>
        <n v="119.03"/>
        <n v="237.21"/>
        <n v="246.53"/>
        <n v="89.05"/>
        <n v="81.739999999999995"/>
        <n v="98.12"/>
        <n v="105.59"/>
        <n v="86"/>
        <n v="65.510000000000005"/>
        <n v="61.78"/>
        <n v="65.819999999999993"/>
        <n v="90.16"/>
        <n v="64.45"/>
        <n v="91.85"/>
        <n v="206.33"/>
        <n v="74.290000000000006"/>
        <n v="107.4"/>
        <n v="87.72"/>
        <n v="85.99"/>
        <n v="100.84"/>
        <n v="124.61"/>
        <n v="86.55"/>
        <n v="100.85"/>
        <n v="87.74"/>
        <n v="80.150000000000006"/>
        <n v="107.29"/>
        <n v="206.98"/>
        <n v="227.28"/>
        <n v="120.07"/>
        <n v="93.47"/>
        <n v="80.77"/>
        <n v="150.27000000000001"/>
        <n v="81.94"/>
        <n v="70.75"/>
        <n v="73.66"/>
        <n v="102.37"/>
        <n v="77.83"/>
        <n v="70.010000000000005"/>
        <n v="119.88"/>
        <n v="78.290000000000006"/>
        <n v="169.97"/>
        <n v="123.79"/>
        <n v="84.21"/>
        <n v="101.31"/>
        <n v="86.26"/>
        <n v="92.86"/>
        <n v="140.28"/>
        <n v="244.28"/>
        <n v="99.34"/>
        <n v="59.87"/>
        <n v="72.760000000000005"/>
        <n v="61.1"/>
        <n v="120.77"/>
        <n v="60.39"/>
        <n v="126.34"/>
        <n v="93.24"/>
        <n v="154.75"/>
        <n v="62.81"/>
        <n v="65.959999999999994"/>
        <n v="79.53"/>
        <n v="96.85"/>
        <n v="251.99"/>
        <n v="115.13"/>
        <n v="102.3"/>
        <n v="78.989999999999995"/>
        <n v="191.79"/>
        <n v="68.8"/>
        <n v="83.84"/>
        <n v="94.66"/>
        <n v="107.98"/>
        <n v="61.01"/>
        <n v="135.63999999999999"/>
        <n v="92.65"/>
        <n v="121.11"/>
        <n v="163.56"/>
        <n v="107.69"/>
        <n v="216.88"/>
        <n v="70.150000000000006"/>
        <n v="83.02"/>
        <n v="87.94"/>
        <n v="222.29"/>
        <n v="139.43"/>
        <n v="213.11"/>
        <n v="77.23"/>
        <n v="58.48"/>
        <n v="87.33"/>
        <n v="151.30000000000001"/>
        <n v="144.22999999999999"/>
        <n v="110.6"/>
        <n v="114.88"/>
        <n v="227.51"/>
        <n v="111.65"/>
        <n v="201.01"/>
        <n v="129.01"/>
        <n v="124.08"/>
        <n v="107.91"/>
        <n v="95.4"/>
        <n v="65.900000000000006"/>
        <n v="78.98"/>
        <n v="111.33"/>
        <n v="104.36"/>
        <n v="210"/>
        <n v="113.96"/>
        <n v="81.28"/>
        <n v="102.5"/>
        <n v="237.58"/>
        <n v="86.07"/>
        <n v="59.05"/>
        <n v="95.88"/>
        <n v="70.180000000000007"/>
        <n v="111.13"/>
        <n v="65.84"/>
        <n v="123.49"/>
        <n v="207.45"/>
        <n v="143.44999999999999"/>
        <n v="58.3"/>
        <n v="78.680000000000007"/>
        <n v="98.91"/>
        <n v="67.92"/>
        <n v="97.5"/>
        <n v="108.43"/>
        <n v="90.43"/>
        <n v="76.3"/>
        <n v="121.27"/>
        <n v="119.67"/>
        <n v="226.93"/>
        <n v="93.23"/>
        <n v="253.16"/>
        <n v="101.02"/>
        <n v="238.53"/>
        <n v="79.180000000000007"/>
        <n v="207.79"/>
        <n v="196.2"/>
        <n v="231.76"/>
        <n v="93.3"/>
        <n v="110.47"/>
        <n v="91.23"/>
        <n v="216.92"/>
        <n v="157.01"/>
        <n v="93.51"/>
        <n v="102.54"/>
        <n v="87.78"/>
        <n v="126.67"/>
        <n v="93.6"/>
        <n v="194.98"/>
        <n v="99.96"/>
        <n v="58.87"/>
        <n v="83.14"/>
        <n v="69.180000000000007"/>
        <n v="218.54"/>
        <n v="82.07"/>
        <n v="127.25"/>
        <n v="72.63"/>
        <n v="108.2"/>
        <n v="123.95"/>
        <n v="58.71"/>
        <n v="98.46"/>
        <n v="68.78"/>
        <n v="133.63"/>
        <n v="101.43"/>
        <n v="65.489999999999995"/>
        <n v="63.4"/>
        <n v="105.29"/>
        <n v="64.08"/>
        <n v="78.34"/>
        <n v="66.319999999999993"/>
        <n v="168.15"/>
        <n v="79.2"/>
        <n v="107.45"/>
        <n v="83.86"/>
        <n v="119.96"/>
        <n v="70.58"/>
        <n v="87.7"/>
        <n v="65.290000000000006"/>
        <n v="97.14"/>
        <n v="110.68"/>
        <n v="91.93"/>
        <n v="88.54"/>
        <n v="183"/>
        <n v="115.93"/>
        <n v="99.13"/>
        <n v="102.28"/>
        <n v="71.31"/>
        <n v="89.75"/>
        <n v="87.66"/>
        <n v="237.17"/>
        <n v="81.11"/>
        <n v="178.33"/>
        <n v="81.38"/>
        <n v="70.45"/>
        <n v="73.44"/>
        <n v="146.44"/>
        <n v="65.040000000000006"/>
        <n v="151.25"/>
        <n v="197.09"/>
        <n v="93.58"/>
        <n v="122.04"/>
        <n v="80.06"/>
        <n v="62.99"/>
        <n v="139.66999999999999"/>
        <n v="113.4"/>
        <n v="101.92"/>
        <n v="61.42"/>
        <n v="85.52"/>
        <n v="83.79"/>
        <n v="73.83"/>
        <n v="69.38"/>
        <n v="66.11"/>
        <n v="149.62"/>
        <n v="242.84"/>
        <n v="202.66"/>
        <n v="216.9"/>
        <n v="75.94"/>
        <n v="55.51"/>
        <n v="71.44"/>
        <n v="58.29"/>
        <n v="115.83"/>
        <n v="102.71"/>
        <n v="99.69"/>
        <n v="102.89"/>
        <n v="79.05"/>
        <n v="56.63"/>
        <n v="87.34"/>
        <n v="81.430000000000007"/>
        <n v="101.22"/>
        <n v="78.260000000000005"/>
        <n v="105.47"/>
        <n v="114.47"/>
        <n v="66.849999999999994"/>
        <n v="94.71"/>
        <n v="208.05"/>
        <n v="222.6"/>
        <n v="64.510000000000005"/>
        <n v="151.56"/>
        <n v="199.14"/>
        <n v="73.41"/>
        <n v="109.65"/>
        <n v="69.11"/>
        <n v="114.41"/>
        <n v="103.46"/>
        <n v="95.36"/>
        <n v="191.48"/>
        <n v="71.63"/>
        <n v="94"/>
        <n v="93.77"/>
        <n v="84.75"/>
        <n v="89.24"/>
        <n v="70.13"/>
        <n v="82.26"/>
        <n v="200.16"/>
        <n v="80.73"/>
        <n v="75.09"/>
        <n v="80.569999999999993"/>
        <n v="145.26"/>
        <n v="190.4"/>
        <n v="82.08"/>
        <n v="103.35"/>
        <n v="97.46"/>
        <n v="123.65"/>
        <n v="85.92"/>
        <n v="80.8"/>
        <n v="99.3"/>
        <n v="62.56"/>
        <n v="144.19999999999999"/>
        <n v="71.38"/>
        <n v="95.5"/>
        <n v="104.24"/>
        <n v="122.48"/>
        <n v="215.9"/>
        <n v="108.56"/>
        <n v="69.88"/>
        <n v="65.849999999999994"/>
        <n v="60.74"/>
        <n v="233.52"/>
        <n v="110.7"/>
        <n v="78.930000000000007"/>
        <n v="124.5"/>
        <n v="57.95"/>
        <n v="58.25"/>
        <n v="213.54"/>
        <n v="74.86"/>
        <n v="78.349999999999994"/>
        <n v="101.26"/>
        <n v="86.87"/>
        <n v="124.01"/>
        <n v="188.69"/>
        <n v="86.51"/>
        <n v="70.650000000000006"/>
        <n v="92.4"/>
        <n v="73.36"/>
        <n v="219.5"/>
        <n v="105.73"/>
        <n v="58.02"/>
        <n v="99.71"/>
        <n v="63.19"/>
        <n v="107.11"/>
        <n v="56.84"/>
        <n v="217.66"/>
        <n v="76.22"/>
        <n v="155.32"/>
        <n v="70.67"/>
        <n v="227.16"/>
        <n v="58.69"/>
        <n v="88.85"/>
        <n v="137.94"/>
        <n v="60.6"/>
        <n v="79.56"/>
        <n v="122.46"/>
        <n v="92.32"/>
        <n v="59.89"/>
        <n v="88.52"/>
        <n v="88.82"/>
        <n v="102.08"/>
        <n v="84.9"/>
        <n v="209.9"/>
        <n v="74.05"/>
        <n v="90.46"/>
        <n v="176.48"/>
        <n v="94.07"/>
        <n v="85.12"/>
        <n v="71.81"/>
        <n v="111.93"/>
        <n v="94.4"/>
        <n v="70"/>
        <n v="95.57"/>
        <n v="66.290000000000006"/>
        <n v="211.88"/>
        <n v="76.55"/>
        <n v="56.67"/>
        <n v="58.96"/>
        <n v="81.66"/>
        <n v="96.77"/>
        <n v="97.51"/>
        <n v="225.6"/>
        <n v="95.58"/>
        <n v="210.23"/>
        <n v="234.82"/>
        <n v="65.67"/>
        <n v="81.99"/>
        <n v="87.69"/>
        <n v="125.29"/>
        <n v="70.930000000000007"/>
        <n v="89.93"/>
        <n v="137.44999999999999"/>
        <n v="72.06"/>
        <n v="97.9"/>
        <n v="84.85"/>
        <n v="230.59"/>
        <n v="224.63"/>
        <n v="108.12"/>
        <n v="85.17"/>
        <n v="84.14"/>
        <n v="110.53"/>
        <n v="61.88"/>
        <n v="85.04"/>
        <n v="140.4"/>
        <n v="62.27"/>
        <n v="99.44"/>
        <n v="88.9"/>
        <n v="64.099999999999994"/>
        <n v="97.58"/>
        <n v="58.66"/>
        <n v="88.24"/>
        <n v="61.32"/>
        <n v="185.71"/>
        <n v="86.04"/>
        <n v="83.3"/>
        <n v="208.17"/>
        <n v="133.19999999999999"/>
        <n v="81.540000000000006"/>
        <n v="146.61000000000001"/>
        <n v="84.56"/>
        <n v="185.31"/>
        <n v="102.53"/>
        <n v="65.78"/>
        <n v="76.680000000000007"/>
        <n v="90.95"/>
        <n v="85.66"/>
        <n v="68.37"/>
        <n v="77.319999999999993"/>
        <n v="187.87"/>
        <n v="213.87"/>
        <n v="119.62"/>
        <n v="222.85"/>
        <n v="100.82"/>
        <n v="136.1"/>
        <n v="149.41999999999999"/>
        <n v="79.989999999999995"/>
        <n v="118.21"/>
        <n v="84.49"/>
        <n v="89.61"/>
        <n v="198.36"/>
        <n v="93.61"/>
        <n v="75.430000000000007"/>
        <n v="100.31"/>
        <n v="82.84"/>
        <n v="58.88"/>
        <n v="92.27"/>
        <n v="115.23"/>
        <n v="196.25"/>
        <n v="85.97"/>
        <n v="114.33"/>
        <n v="72.52"/>
        <n v="99.87"/>
        <n v="63.47"/>
        <n v="92.26"/>
        <n v="113.74"/>
        <n v="194.53"/>
        <n v="72.650000000000006"/>
        <n v="86.68"/>
        <n v="140.38999999999999"/>
        <n v="77.87"/>
        <n v="104.7"/>
        <n v="95.82"/>
        <n v="204.05"/>
        <n v="130.56"/>
        <n v="67.78"/>
        <n v="135.19"/>
        <n v="116.12"/>
        <n v="59.63"/>
        <n v="56.43"/>
        <n v="199.18"/>
        <n v="209.26"/>
        <n v="91.21"/>
        <n v="95.16"/>
        <n v="217.11"/>
        <n v="222.46"/>
        <n v="70.959999999999994"/>
        <n v="131.22999999999999"/>
        <n v="187.52"/>
        <n v="83.26"/>
        <n v="99.07"/>
        <n v="76.63"/>
        <n v="65.09"/>
        <n v="142.31"/>
        <n v="80.989999999999995"/>
        <n v="237.74"/>
        <n v="74.260000000000005"/>
        <n v="154.08000000000001"/>
        <n v="164.67"/>
        <n v="59.61"/>
        <n v="67.75"/>
        <n v="92.73"/>
        <n v="90.35"/>
        <n v="77.86"/>
        <n v="71.88"/>
        <n v="67.33"/>
        <n v="121.66"/>
        <n v="111.92"/>
        <n v="95.46"/>
        <n v="59.99"/>
        <n v="68.959999999999994"/>
        <n v="90.26"/>
        <n v="91.9"/>
        <n v="118.55"/>
        <n v="102.04"/>
        <n v="65.52"/>
        <n v="82.09"/>
        <n v="149.9"/>
        <n v="91.25"/>
        <n v="89.81"/>
        <n v="97.32"/>
        <n v="75.53"/>
        <n v="121.44"/>
        <n v="83.52"/>
        <n v="75.27"/>
        <n v="80.239999999999995"/>
        <n v="88.69"/>
        <n v="69.09"/>
        <n v="62.67"/>
        <n v="56.51"/>
        <n v="65.95"/>
        <n v="129.07"/>
        <n v="62.47"/>
        <n v="69.819999999999993"/>
        <n v="99.68"/>
        <n v="223.35"/>
        <n v="74.36"/>
        <n v="102.97"/>
        <n v="153.38"/>
        <n v="87.1"/>
        <n v="94.88"/>
        <n v="82.73"/>
        <n v="67.8"/>
        <n v="135.88999999999999"/>
        <n v="106.13"/>
        <n v="74.33"/>
        <n v="109.4"/>
        <n v="75.400000000000006"/>
        <n v="95.85"/>
        <n v="90.36"/>
        <n v="63.45"/>
        <n v="201.07"/>
        <n v="122.91"/>
        <n v="55.41"/>
        <n v="60.99"/>
        <n v="111.77"/>
        <n v="77.63"/>
        <n v="70.61"/>
        <n v="124.34"/>
        <n v="208.06"/>
        <n v="75.5"/>
        <n v="98.85"/>
        <n v="96.06"/>
        <n v="65.599999999999994"/>
        <n v="113.24"/>
        <n v="94.77"/>
        <n v="145.22"/>
        <n v="112.92"/>
        <n v="103.28"/>
        <n v="109"/>
        <n v="96.18"/>
        <n v="186.95"/>
        <n v="68.66"/>
        <n v="128.72"/>
        <n v="146.97"/>
        <n v="65.69"/>
        <n v="97.52"/>
        <n v="81.709999999999994"/>
        <n v="198.24"/>
        <n v="80.739999999999995"/>
        <n v="93"/>
        <n v="95.37"/>
        <n v="96.25"/>
        <n v="86.74"/>
        <n v="63.08"/>
        <n v="99.79"/>
        <n v="83.34"/>
        <n v="229.21"/>
        <n v="80.08"/>
        <n v="62"/>
        <n v="118.69"/>
        <n v="77.569999999999993"/>
        <n v="108.75"/>
        <n v="108.23"/>
        <n v="151.33000000000001"/>
        <n v="82.43"/>
        <n v="107.17"/>
        <n v="91.46"/>
        <n v="81.05"/>
        <n v="114.37"/>
        <n v="100.29"/>
        <n v="87.95"/>
        <n v="73.27"/>
        <n v="131.43"/>
        <n v="68.239999999999995"/>
        <n v="74.010000000000005"/>
        <n v="95.75"/>
        <n v="108.87"/>
        <n v="209.06"/>
        <n v="86.57"/>
        <n v="120.25"/>
        <n v="85.51"/>
        <n v="84.18"/>
        <n v="82.37"/>
        <n v="96.15"/>
        <n v="74.55"/>
        <n v="114.45"/>
        <n v="113.68"/>
        <n v="83.85"/>
        <n v="101.3"/>
        <n v="72.13"/>
        <n v="94.98"/>
        <n v="228.42"/>
        <n v="93.9"/>
        <n v="121.6"/>
        <n v="84.4"/>
        <n v="82.13"/>
        <n v="73.33"/>
        <n v="212.97"/>
        <n v="100.41"/>
        <n v="202.05"/>
        <n v="71.42"/>
        <n v="107.5"/>
        <n v="55.57"/>
        <n v="58.14"/>
        <n v="78.53"/>
        <n v="78.790000000000006"/>
        <n v="96.62"/>
        <n v="65.28"/>
        <n v="92.67"/>
        <n v="114.18"/>
        <n v="231.69"/>
        <n v="101.89"/>
        <n v="107.22"/>
        <n v="101.99"/>
        <n v="72.56"/>
        <n v="94.47"/>
        <n v="98.76"/>
        <n v="116.93"/>
        <n v="219.96"/>
        <n v="75.77"/>
        <n v="124.35"/>
        <n v="107.27"/>
        <n v="97.96"/>
        <n v="197.69"/>
        <n v="112.3"/>
        <n v="76.510000000000005"/>
        <n v="93.14"/>
        <n v="80.84"/>
        <n v="199.88"/>
        <n v="77.48"/>
        <n v="65.34"/>
        <n v="81.96"/>
        <n v="98.71"/>
        <n v="170.22"/>
        <n v="72.39"/>
        <n v="102.96"/>
        <n v="80.72"/>
        <n v="74.19"/>
        <n v="81.2"/>
        <n v="114.76"/>
        <n v="109.97"/>
        <n v="113.05"/>
        <n v="74.349999999999994"/>
        <n v="134.33000000000001"/>
        <n v="208.78"/>
        <n v="66.17"/>
        <n v="114.16"/>
        <n v="61.67"/>
        <n v="220.36"/>
        <n v="76.03"/>
        <n v="73.06"/>
        <n v="187.88"/>
        <n v="79.02"/>
        <n v="191.66"/>
        <n v="76.739999999999995"/>
        <n v="72.290000000000006"/>
        <n v="92.59"/>
        <n v="80.42"/>
        <n v="63.94"/>
        <n v="77.73"/>
        <n v="115.79"/>
        <n v="96.3"/>
        <n v="107.46"/>
        <n v="108.33"/>
        <n v="89.37"/>
        <n v="93.64"/>
        <n v="217.75"/>
        <n v="83.44"/>
        <n v="102.61"/>
        <n v="62.08"/>
        <n v="55.61"/>
        <n v="226.88"/>
        <n v="65.66"/>
        <n v="58.7"/>
        <n v="186.4"/>
        <n v="122.32"/>
        <n v="149.13"/>
        <n v="169.49"/>
        <n v="80.25"/>
        <n v="170.76"/>
        <n v="120.58"/>
        <n v="90.01"/>
        <n v="68.84"/>
        <n v="155.13999999999999"/>
        <n v="158.47999999999999"/>
        <n v="92.56"/>
        <n v="90.15"/>
        <n v="80.09"/>
        <n v="189.44"/>
        <n v="249.29"/>
        <n v="96.93"/>
        <n v="211.35"/>
        <n v="85.87"/>
        <n v="60.96"/>
        <n v="120.09"/>
        <n v="92.13"/>
        <n v="83.07"/>
        <n v="97.24"/>
        <n v="74.650000000000006"/>
        <n v="206.59"/>
        <n v="196.33"/>
        <n v="70.23"/>
        <n v="242.94"/>
        <n v="103.06"/>
        <n v="80.86"/>
        <n v="83.91"/>
        <n v="152.02000000000001"/>
        <n v="60.61"/>
        <n v="89.14"/>
        <n v="97.23"/>
        <n v="78.48"/>
        <n v="75.92"/>
        <n v="97.39"/>
        <n v="134.61000000000001"/>
        <n v="104.02"/>
        <n v="56.9"/>
        <n v="112.66"/>
        <n v="226.75"/>
        <n v="76.28"/>
        <n v="107.84"/>
        <n v="71.06"/>
        <n v="185"/>
        <n v="104.42"/>
        <n v="89.57"/>
        <n v="136.19999999999999"/>
        <n v="128.22999999999999"/>
        <n v="104.23"/>
        <n v="133.82"/>
        <n v="80.819999999999993"/>
        <n v="102.35"/>
        <n v="88.48"/>
        <n v="199.83"/>
        <n v="111.27"/>
        <n v="68.44"/>
        <n v="96.24"/>
        <n v="77.290000000000006"/>
        <n v="125.09"/>
        <n v="130.07"/>
        <n v="57.3"/>
        <n v="101.35"/>
        <n v="94.03"/>
        <n v="227.81"/>
        <n v="66.67"/>
        <n v="240.81"/>
        <n v="88.02"/>
        <n v="152.87"/>
        <n v="96.04"/>
        <n v="60.35"/>
        <n v="118.66"/>
        <n v="58.51"/>
        <n v="110.92"/>
        <n v="92.72"/>
        <n v="56.34"/>
        <n v="61.83"/>
        <n v="131.99"/>
        <n v="136.81"/>
        <n v="239.28"/>
        <n v="131.30000000000001"/>
        <n v="117.75"/>
        <n v="83.53"/>
        <n v="145.5"/>
        <n v="88.33"/>
        <n v="101.25"/>
        <n v="231.5"/>
        <n v="82.89"/>
        <n v="192.37"/>
        <n v="79.64"/>
        <n v="82.88"/>
        <n v="99.4"/>
        <n v="77.75"/>
        <n v="75.03"/>
        <n v="220.47"/>
        <n v="196.91"/>
        <n v="180.8"/>
        <n v="247.48"/>
        <n v="216"/>
        <n v="75.64"/>
        <n v="95.07"/>
        <n v="129.97"/>
        <n v="124.26"/>
        <n v="87.92"/>
        <n v="85.15"/>
        <n v="87.16"/>
        <n v="219.39"/>
        <n v="71.92"/>
        <n v="167.66"/>
        <n v="87.21"/>
        <n v="89.95"/>
        <n v="111.32"/>
        <n v="65.010000000000005"/>
        <n v="110.07"/>
        <n v="60.56"/>
        <n v="89.83"/>
        <n v="71.5"/>
        <n v="71.709999999999994"/>
        <n v="173.96"/>
        <n v="113.2"/>
        <n v="106.03"/>
        <n v="73.290000000000006"/>
        <n v="65.709999999999994"/>
        <n v="60.41"/>
        <n v="63.32"/>
        <n v="85.68"/>
        <n v="162.93"/>
        <n v="198.33"/>
        <n v="85.81"/>
        <n v="79.59"/>
        <n v="191.33"/>
        <n v="59.52"/>
        <n v="206.52"/>
        <n v="80.069999999999993"/>
        <n v="64.92"/>
        <n v="80"/>
        <n v="112.2"/>
        <n v="91.18"/>
        <n v="148.37"/>
        <n v="64.55"/>
        <n v="97.31"/>
        <n v="80.97"/>
        <n v="89.88"/>
        <n v="62.66"/>
        <n v="122.25"/>
        <n v="87.08"/>
        <n v="85"/>
        <n v="100.49"/>
        <n v="145.37"/>
        <n v="112.19"/>
        <n v="79.73"/>
        <n v="101.13"/>
        <n v="101.98"/>
        <n v="98.39"/>
        <n v="128.04"/>
        <n v="216.96"/>
        <n v="83.27"/>
        <n v="96.86"/>
        <n v="99.73"/>
        <n v="91.71"/>
        <n v="65.77"/>
        <n v="161.57"/>
        <n v="74.319999999999993"/>
        <n v="170.93"/>
        <n v="74.430000000000007"/>
        <n v="86.36"/>
        <n v="110.38"/>
        <n v="55.62"/>
        <n v="232.81"/>
        <n v="118.61"/>
        <n v="80.209999999999994"/>
        <n v="61.34"/>
        <n v="116.6"/>
        <n v="85.13"/>
        <n v="86.32"/>
        <n v="69.22"/>
        <n v="140.93"/>
        <n v="83.43"/>
        <n v="207.95"/>
        <n v="134.29"/>
        <n v="115.12"/>
        <n v="86.25"/>
        <n v="112.94"/>
        <n v="69.91"/>
        <n v="95.62"/>
        <n v="63.95"/>
        <n v="122.5"/>
        <n v="120.27"/>
        <n v="56.71"/>
        <n v="131.63"/>
        <n v="79.36"/>
        <n v="100.42"/>
        <n v="155.86000000000001"/>
        <n v="66.010000000000005"/>
        <n v="229.58"/>
        <n v="60.06"/>
        <n v="113.86"/>
        <n v="99.49"/>
        <n v="165.99"/>
        <n v="114.99"/>
        <n v="77.37"/>
        <n v="187.22"/>
        <n v="167.59"/>
        <n v="98.03"/>
        <n v="88.79"/>
        <n v="92.9"/>
        <n v="117.34"/>
        <n v="80.75"/>
        <n v="77.510000000000005"/>
        <n v="114.34"/>
        <n v="227.04"/>
        <n v="87.56"/>
        <n v="84.47"/>
        <n v="116.64"/>
        <n v="79.569999999999993"/>
        <n v="78.44"/>
        <n v="64.150000000000006"/>
        <n v="74.5"/>
        <n v="70.319999999999993"/>
        <n v="84.48"/>
        <n v="144.08000000000001"/>
        <n v="78.14"/>
        <n v="133.58000000000001"/>
        <n v="214.42"/>
        <n v="233.71"/>
        <n v="96"/>
        <n v="74.52"/>
        <n v="131.4"/>
        <n v="216.4"/>
        <n v="108.8"/>
        <n v="266.58999999999997"/>
        <n v="55.58"/>
        <n v="65.87"/>
        <n v="89.28"/>
        <n v="56.12"/>
        <n v="74.7"/>
        <n v="83.06"/>
        <n v="227.94"/>
        <n v="84.88"/>
        <n v="64.2"/>
        <n v="137.22"/>
        <n v="81.44"/>
        <n v="68.48"/>
        <n v="100.02"/>
        <n v="156.82"/>
        <n v="112.22"/>
        <n v="90.62"/>
        <n v="70.540000000000006"/>
        <n v="205"/>
        <n v="126.39"/>
        <n v="89.72"/>
        <n v="92.08"/>
        <n v="85.38"/>
        <n v="95.25"/>
        <n v="75.91"/>
        <n v="203.44"/>
        <n v="243.73"/>
        <n v="88.23"/>
        <n v="97.47"/>
        <n v="101.15"/>
        <n v="68.38"/>
        <n v="55.46"/>
        <n v="113.87"/>
        <n v="67.03"/>
        <n v="96.35"/>
        <n v="127.21"/>
        <n v="78.900000000000006"/>
        <n v="59.91"/>
        <n v="160.94"/>
        <n v="116.02"/>
        <n v="127.32"/>
        <n v="176.25"/>
        <n v="168.06"/>
        <n v="75.52"/>
        <n v="82.15"/>
        <n v="62.44"/>
        <n v="221.43"/>
        <n v="165.47"/>
        <n v="96.69"/>
        <n v="63.98"/>
        <n v="145.03"/>
        <n v="98.53"/>
        <n v="105.55"/>
        <n v="134.22999999999999"/>
        <n v="213.38"/>
        <n v="70.52"/>
        <n v="93.21"/>
        <n v="88.29"/>
        <n v="80.180000000000007"/>
        <n v="84.02"/>
        <n v="69.72"/>
        <n v="192.16"/>
        <n v="82.27"/>
        <n v="101.87"/>
        <n v="77.55"/>
        <n v="215.72"/>
        <n v="87.84"/>
        <n v="173.14"/>
        <n v="106.83"/>
        <n v="84.44"/>
        <n v="92.16"/>
        <n v="85.96"/>
        <n v="202.57"/>
        <n v="65.41"/>
        <n v="102.51"/>
        <n v="150.1"/>
        <n v="65.5"/>
        <n v="81.31"/>
        <n v="78.959999999999994"/>
        <n v="123.47"/>
        <n v="71.59"/>
        <n v="209.5"/>
        <n v="57.43"/>
        <n v="87.93"/>
        <n v="203.16"/>
        <n v="112.12"/>
        <n v="92.02"/>
        <n v="86.35"/>
        <n v="71.260000000000005"/>
        <n v="110.78"/>
        <n v="99.78"/>
        <n v="201.45"/>
        <n v="127.78"/>
        <n v="121.32"/>
        <n v="83.89"/>
        <n v="74.06"/>
        <n v="206.15"/>
        <n v="102.9"/>
        <n v="65.48"/>
        <n v="123.23"/>
        <n v="71.3"/>
        <n v="102.21"/>
        <n v="84.58"/>
        <n v="77.3"/>
        <n v="88.75"/>
        <n v="97.97"/>
        <n v="81.33"/>
        <n v="126.68"/>
        <n v="196.61"/>
        <n v="219.92"/>
        <n v="79.16"/>
        <n v="79.55"/>
        <n v="87.86"/>
        <n v="76.92"/>
        <n v="77.239999999999995"/>
        <n v="120.94"/>
        <n v="77.66"/>
        <n v="231.95"/>
        <n v="84.25"/>
        <n v="216.38"/>
        <n v="105.74"/>
        <n v="58.41"/>
        <n v="56.89"/>
        <n v="86.49"/>
        <n v="115.47"/>
        <n v="92.22"/>
        <n v="83.16"/>
        <n v="70.06"/>
        <n v="213.33"/>
        <n v="93.52"/>
        <n v="87.62"/>
        <n v="95.66"/>
        <n v="172.33"/>
        <n v="106.59"/>
        <n v="87.06"/>
        <n v="93.02"/>
        <n v="243.59"/>
        <n v="86.7"/>
        <n v="97.81"/>
        <n v="116.04"/>
        <n v="169.43"/>
        <n v="68.41"/>
        <n v="94.44"/>
        <n v="73.48"/>
        <n v="183.87"/>
        <n v="66.08"/>
        <n v="72.19"/>
        <n v="101.09"/>
        <n v="69.989999999999995"/>
        <n v="102.4"/>
        <n v="87.26"/>
        <n v="146.59"/>
        <n v="59"/>
        <n v="76.83"/>
        <n v="101.83"/>
        <n v="67.5"/>
        <n v="97.16"/>
        <n v="129.43"/>
        <n v="106.01"/>
        <n v="114.82"/>
        <n v="121.39"/>
        <n v="227.98"/>
        <n v="78.97"/>
        <n v="84.12"/>
        <n v="103.15"/>
        <n v="153.6"/>
        <n v="81"/>
        <n v="101.32"/>
        <n v="208.2"/>
        <n v="199.42"/>
        <n v="91.28"/>
        <n v="77.989999999999995"/>
        <n v="190.13"/>
        <n v="149.68"/>
        <n v="92.3"/>
        <n v="235.54"/>
        <n v="68.7"/>
        <n v="178.89"/>
        <n v="227.74"/>
        <n v="100.66"/>
        <n v="100.05"/>
        <n v="213.8"/>
        <n v="250.8"/>
        <n v="112.29"/>
        <n v="99.1"/>
        <n v="217.84"/>
        <n v="104.34"/>
        <n v="217"/>
        <n v="57.47"/>
        <n v="78.239999999999995"/>
        <n v="94.38"/>
        <n v="99.83"/>
        <n v="217.4"/>
        <n v="190.92"/>
        <n v="94.76"/>
        <n v="115.86"/>
        <n v="95.27"/>
        <n v="89.02"/>
        <n v="75.86"/>
        <n v="93.62"/>
        <n v="72.709999999999994"/>
        <n v="94.45"/>
        <n v="150.03"/>
        <n v="69.67"/>
        <n v="142.38"/>
        <n v="110.87"/>
        <n v="73.599999999999994"/>
        <n v="142.68"/>
        <n v="182.9"/>
        <n v="75.28"/>
        <n v="100.75"/>
        <n v="163.82"/>
        <n v="110.42"/>
        <n v="105.18"/>
        <n v="107.99"/>
        <n v="90.22"/>
        <n v="78.569999999999993"/>
        <n v="79.819999999999993"/>
        <n v="123.04"/>
        <n v="92.34"/>
        <n v="116.84"/>
        <n v="90.04"/>
        <n v="255.17"/>
        <n v="217.55"/>
        <n v="123.66"/>
        <n v="88.43"/>
        <n v="86.03"/>
        <n v="227.96"/>
        <n v="111.68"/>
        <n v="73.489999999999995"/>
        <n v="87.82"/>
        <n v="85.55"/>
        <n v="105.93"/>
        <n v="94.19"/>
        <n v="231.71"/>
        <n v="69.28"/>
        <n v="71.37"/>
        <n v="110.18"/>
        <n v="59.68"/>
        <n v="94.24"/>
        <n v="62.62"/>
        <n v="107.83"/>
        <n v="107.59"/>
        <n v="116.98"/>
        <n v="84.1"/>
        <n v="160.63999999999999"/>
        <n v="81.13"/>
        <n v="127.13"/>
        <n v="119.61"/>
        <n v="143.47"/>
        <n v="84.6"/>
        <n v="110.72"/>
        <n v="158.93"/>
        <n v="68.94"/>
        <n v="72"/>
        <n v="57.76"/>
        <n v="108.65"/>
        <n v="65.42"/>
        <n v="98.34"/>
        <n v="124.37"/>
        <n v="100.96"/>
        <n v="59.85"/>
        <n v="104.75"/>
        <n v="70.98"/>
        <n v="92.77"/>
        <n v="82.12"/>
        <n v="77.33"/>
        <n v="96.01"/>
        <n v="107.49"/>
        <n v="88.47"/>
        <n v="91.13"/>
        <n v="59.83"/>
        <n v="67.02"/>
        <n v="75.78"/>
        <n v="102.42"/>
        <n v="98.45"/>
        <n v="97.41"/>
        <n v="81.680000000000007"/>
        <n v="148.52000000000001"/>
        <n v="125.3"/>
        <n v="84.16"/>
        <n v="78.739999999999995"/>
        <n v="61.11"/>
        <n v="78.3"/>
        <n v="76.19"/>
        <n v="115.99"/>
        <n v="98.27"/>
        <n v="93.85"/>
        <n v="94.69"/>
        <n v="136.22999999999999"/>
        <n v="93.03"/>
        <n v="196.81"/>
        <n v="87.81"/>
        <n v="222.66"/>
        <n v="223.58"/>
        <n v="85.77"/>
        <n v="73.650000000000006"/>
        <n v="141.80000000000001"/>
        <n v="198.79"/>
        <n v="61.04"/>
        <n v="102.88"/>
        <n v="123.39"/>
        <n v="67.069999999999993"/>
        <n v="123.81"/>
        <n v="90.54"/>
        <n v="192.39"/>
        <n v="233.3"/>
        <n v="71.94"/>
        <n v="82.35"/>
        <n v="73.28"/>
        <n v="97.57"/>
        <n v="60.4"/>
        <n v="79.959999999999994"/>
        <n v="82.86"/>
        <n v="97.87"/>
        <n v="201.38"/>
        <n v="91.82"/>
        <n v="99.23"/>
        <n v="68.13"/>
        <n v="93.76"/>
        <n v="103.89"/>
        <n v="87.39"/>
        <n v="66.61"/>
        <n v="236.14"/>
        <n v="99.76"/>
        <n v="87.09"/>
        <n v="193.81"/>
        <n v="97.27"/>
        <n v="137.77000000000001"/>
        <n v="105.19"/>
        <n v="82.72"/>
        <n v="58.35"/>
        <n v="68.790000000000006"/>
        <n v="121.17"/>
        <n v="104.79"/>
        <n v="96.81"/>
        <n v="69.2"/>
        <n v="111.78"/>
        <n v="122.26"/>
        <n v="77.53"/>
        <n v="77.349999999999994"/>
        <n v="82.36"/>
        <n v="239.95"/>
        <n v="61.96"/>
        <n v="72.099999999999994"/>
        <n v="107.97"/>
        <n v="60.77"/>
        <n v="60.36"/>
        <n v="83.33"/>
        <n v="65.33"/>
        <n v="113.28"/>
        <n v="170.88"/>
        <n v="103.34"/>
        <n v="106.08"/>
        <n v="156.44999999999999"/>
        <n v="60.05"/>
        <n v="114.05"/>
        <n v="57.28"/>
        <n v="63.6"/>
        <n v="80.010000000000005"/>
        <n v="58.42"/>
        <n v="67.38"/>
        <n v="73.58"/>
        <n v="103.92"/>
        <n v="80.22"/>
        <n v="77.06"/>
        <n v="181.3"/>
        <n v="70.73"/>
        <n v="72.75"/>
        <n v="95.47"/>
        <n v="100.03"/>
        <n v="59.78"/>
        <n v="90.39"/>
        <n v="147.04"/>
        <n v="202.55"/>
        <n v="154.6"/>
        <n v="95.98"/>
        <n v="96.52"/>
        <n v="232.12"/>
        <n v="78.12"/>
        <n v="70.040000000000006"/>
        <n v="97.61"/>
        <n v="113.11"/>
        <n v="104.95"/>
        <n v="96.37"/>
        <n v="73.89"/>
        <n v="107.21"/>
        <n v="99.35"/>
        <n v="203.57"/>
        <n v="69.260000000000005"/>
        <n v="111.47"/>
        <n v="72.94"/>
        <n v="76.77"/>
        <n v="60.32"/>
        <n v="133.24"/>
        <n v="230.78"/>
        <n v="72.5"/>
        <n v="85.03"/>
        <n v="80.760000000000005"/>
        <n v="204.98"/>
        <n v="110.33"/>
        <n v="89.18"/>
        <n v="91.53"/>
        <n v="65.16"/>
        <n v="74.53"/>
        <n v="93.29"/>
        <n v="227.89"/>
        <n v="121.46"/>
        <n v="69.349999999999994"/>
        <n v="216.71"/>
        <n v="75.25"/>
        <n v="56.37"/>
        <n v="149.15"/>
        <n v="202.67"/>
        <n v="90.31"/>
        <n v="221.8"/>
        <n v="73.39"/>
        <n v="147.12"/>
        <n v="109.85"/>
        <n v="103.21"/>
        <n v="81.25"/>
        <n v="84.69"/>
        <n v="81.92"/>
        <n v="90.91"/>
        <n v="85.48"/>
        <n v="124.48"/>
        <n v="62.89"/>
        <n v="93.15"/>
        <n v="64.87"/>
        <n v="90.68"/>
        <n v="104.64"/>
        <n v="92.44"/>
        <n v="89.87"/>
        <n v="105.28"/>
        <n v="131.80000000000001"/>
        <n v="66.33"/>
        <n v="101.07"/>
        <n v="83.37"/>
        <n v="103.17"/>
        <n v="62.52"/>
        <n v="110.36"/>
        <n v="140.07"/>
        <n v="106.85"/>
        <n v="202.38"/>
        <n v="73.7"/>
        <n v="69.16"/>
        <n v="91.44"/>
        <n v="215.81"/>
        <n v="65.400000000000006"/>
        <n v="139.72"/>
        <n v="149.16999999999999"/>
        <n v="125.74"/>
        <n v="90.21"/>
        <n v="139.47999999999999"/>
        <n v="220.24"/>
        <n v="81.42"/>
        <n v="102.36"/>
        <n v="82.85"/>
        <n v="102.11"/>
        <n v="195.61"/>
        <n v="71.8"/>
        <n v="67.680000000000007"/>
        <n v="98.65"/>
        <n v="83.58"/>
        <n v="104.04"/>
        <n v="112.46"/>
        <n v="72.42"/>
        <n v="96.73"/>
        <n v="267.61"/>
        <n v="109.46"/>
        <n v="120.05"/>
        <n v="106.33"/>
        <n v="97.28"/>
        <n v="83.13"/>
        <n v="97.35"/>
        <n v="79.540000000000006"/>
        <n v="91.36"/>
        <n v="79.27"/>
        <n v="105.99"/>
        <n v="59.93"/>
        <n v="73.37"/>
        <n v="115.42"/>
        <n v="71.930000000000007"/>
        <n v="96.43"/>
        <n v="161.94999999999999"/>
        <n v="71.25"/>
        <n v="160.87"/>
        <n v="82.02"/>
        <n v="78.02"/>
        <n v="115.21"/>
        <n v="143.33000000000001"/>
        <n v="80.55"/>
        <n v="147.41999999999999"/>
        <n v="86.53"/>
        <n v="91.95"/>
        <n v="63.72"/>
        <n v="55.64"/>
        <n v="88.88"/>
        <n v="114.61"/>
        <n v="56.08"/>
        <n v="59.62"/>
        <n v="75.849999999999994"/>
        <n v="176.71"/>
        <n v="56.33"/>
        <n v="102.46"/>
        <n v="161"/>
        <n v="70.7"/>
        <n v="157.66999999999999"/>
        <n v="89.59"/>
        <n v="64.02"/>
        <n v="110.69"/>
        <n v="71.97"/>
        <n v="65.069999999999993"/>
        <n v="207.62"/>
        <n v="108.64"/>
        <n v="201.58"/>
        <n v="116.2"/>
        <n v="231.43"/>
        <n v="112.62"/>
        <n v="220.26"/>
        <n v="84.37"/>
        <n v="102.48"/>
        <n v="69.12"/>
        <n v="211.12"/>
        <n v="95.38"/>
        <n v="108.72"/>
        <n v="177.91"/>
        <n v="73.78"/>
        <n v="59.48"/>
        <n v="80.959999999999994"/>
        <n v="82.4"/>
        <n v="80.59"/>
        <n v="70.59"/>
        <n v="98.57"/>
        <n v="61.87"/>
        <n v="68.88"/>
        <n v="66.25"/>
        <n v="69.23"/>
        <n v="103.45"/>
        <n v="90.3"/>
        <n v="90.87"/>
        <n v="76.209999999999994"/>
        <n v="74.14"/>
        <n v="87.25"/>
        <n v="215.33"/>
        <n v="88.38"/>
        <n v="104.4"/>
        <n v="104.92"/>
        <n v="106.54"/>
        <n v="62.91"/>
        <n v="61.47"/>
        <n v="88.5"/>
        <n v="107.61"/>
        <n v="137.91"/>
        <n v="212.02"/>
        <n v="228.2"/>
        <n v="92.15"/>
        <n v="126.32"/>
        <n v="94.96"/>
        <n v="89.52"/>
        <n v="66.59"/>
        <n v="80.099999999999994"/>
        <n v="90.49"/>
        <n v="92.99"/>
        <n v="95.29"/>
        <n v="83.7"/>
        <n v="63.16"/>
        <n v="87.23"/>
        <n v="260.85000000000002"/>
        <n v="104.45"/>
        <n v="113.65"/>
        <n v="65.930000000000007"/>
        <n v="93.78"/>
        <n v="223.9"/>
        <n v="93.18"/>
        <n v="169.74"/>
        <n v="101.93"/>
        <n v="125.03"/>
        <n v="82.25"/>
        <n v="85.27"/>
        <n v="207.96"/>
        <n v="105.52"/>
        <n v="109.27"/>
        <n v="176.78"/>
        <n v="67.73"/>
        <n v="70.290000000000006"/>
        <n v="91.47"/>
        <n v="205.01"/>
        <n v="73.87"/>
        <n v="94.2"/>
        <n v="56.95"/>
        <n v="92.37"/>
        <n v="127.23"/>
        <n v="191.78"/>
        <n v="113.57"/>
        <n v="89.58"/>
        <n v="88.89"/>
        <n v="108.62"/>
        <n v="88.49"/>
        <n v="72.010000000000005"/>
        <n v="70.56"/>
        <n v="71.02"/>
        <n v="99.75"/>
        <n v="127.2"/>
        <n v="69.760000000000005"/>
        <n v="73.56"/>
        <n v="57.77"/>
        <n v="78.319999999999993"/>
        <n v="84.7"/>
        <n v="127.28"/>
        <n v="73.92"/>
        <n v="72.599999999999994"/>
        <n v="69.77"/>
        <n v="84.43"/>
        <n v="57.17"/>
        <n v="86.15"/>
        <n v="163.02000000000001"/>
        <n v="110.41"/>
        <n v="102.58"/>
        <n v="90.97"/>
        <n v="140.96"/>
        <n v="70.33"/>
        <n v="64.180000000000007"/>
        <n v="127.57"/>
        <n v="109.23"/>
        <n v="124.49"/>
        <n v="142.82"/>
        <n v="75.69"/>
        <n v="74.08"/>
        <n v="75.98"/>
        <n v="57.8"/>
        <n v="76.44"/>
        <n v="214.43"/>
        <n v="66.459999999999994"/>
        <n v="112.72"/>
        <n v="114.02"/>
        <n v="72.33"/>
        <n v="55.59"/>
        <n v="105.05"/>
        <n v="84.78"/>
        <n v="164.77"/>
        <n v="220.64"/>
        <n v="159.38999999999999"/>
        <n v="69.53"/>
        <n v="83.93"/>
        <n v="98.9"/>
        <n v="82.64"/>
        <n v="204.77"/>
        <n v="63.86"/>
        <n v="101.61"/>
        <n v="90.6"/>
        <n v="87.15"/>
        <n v="98.14"/>
        <n v="134.24"/>
        <n v="248.37"/>
        <n v="61.75"/>
        <n v="70.55"/>
        <n v="124.38"/>
        <n v="148.72"/>
        <n v="79.25"/>
        <n v="98.84"/>
        <n v="135.74"/>
        <n v="66.55"/>
        <n v="115.69"/>
        <n v="67.760000000000005"/>
        <n v="106.11"/>
        <n v="95.49"/>
        <n v="59.07"/>
        <n v="228.92"/>
        <n v="92.71"/>
        <n v="85.59"/>
        <n v="89.06"/>
        <n v="87.44"/>
        <n v="64.069999999999993"/>
        <n v="81.73"/>
        <n v="127.42"/>
        <n v="227.68"/>
        <n v="226.73"/>
        <n v="89.74"/>
        <n v="219.17"/>
        <n v="74.849999999999994"/>
        <n v="55.96"/>
        <n v="215.92"/>
        <n v="104.05"/>
        <n v="62.54"/>
        <n v="87.54"/>
        <n v="76.81"/>
        <n v="198.12"/>
        <n v="78"/>
        <n v="75.819999999999993"/>
        <n v="240.86"/>
        <n v="263.56"/>
        <n v="118.44"/>
        <n v="97.37"/>
        <n v="80.510000000000005"/>
        <n v="78.88"/>
        <n v="83.61"/>
        <n v="73.19"/>
        <n v="68.91"/>
        <n v="104.3"/>
        <n v="87.87"/>
        <n v="96.7"/>
        <n v="91.05"/>
        <n v="200.14"/>
        <n v="73.040000000000006"/>
        <n v="108.68"/>
        <n v="107.82"/>
        <n v="141.09"/>
        <n v="122.38"/>
        <n v="103.6"/>
        <n v="159.69999999999999"/>
        <n v="118.22"/>
        <n v="84.5"/>
        <n v="84.42"/>
        <n v="235.45"/>
        <n v="207.71"/>
        <n v="99.84"/>
        <n v="98.05"/>
        <n v="105.9"/>
        <n v="107.55"/>
        <n v="146.21"/>
        <n v="79.94"/>
        <n v="72.28"/>
        <n v="82.68"/>
        <n v="125.89"/>
        <n v="228.05"/>
        <n v="98.23"/>
        <n v="119.9"/>
        <n v="94.53"/>
        <n v="103.79"/>
        <n v="88.51"/>
        <n v="97.26"/>
        <n v="104.66"/>
        <n v="223.14"/>
        <n v="105.51"/>
        <n v="83.42"/>
        <n v="101.24"/>
        <n v="91.19"/>
        <n v="174.43"/>
        <n v="214.51"/>
        <n v="72.64"/>
        <n v="62.69"/>
        <n v="141.16"/>
        <n v="76.42"/>
        <n v="60.09"/>
        <n v="65.459999999999994"/>
        <n v="131.19"/>
        <n v="74.540000000000006"/>
        <n v="231.31"/>
        <n v="91.57"/>
        <n v="238.78"/>
        <n v="87.18"/>
        <n v="110.28"/>
        <n v="71.66"/>
        <n v="83.64"/>
        <n v="233.59"/>
        <n v="97.95"/>
        <n v="58.19"/>
        <n v="70.11"/>
        <n v="112.77"/>
        <n v="75.459999999999994"/>
        <n v="63.63"/>
        <n v="100.22"/>
        <n v="81.77"/>
        <n v="94.25"/>
        <n v="188.13"/>
        <n v="164.7"/>
        <n v="68.27"/>
        <n v="100.12"/>
        <n v="151.22999999999999"/>
        <n v="112.41"/>
        <n v="205.97"/>
        <n v="190.89"/>
        <n v="138.02000000000001"/>
        <n v="66.16"/>
        <n v="102.1"/>
        <n v="193.87"/>
        <n v="130"/>
        <n v="74"/>
        <n v="97.25"/>
        <n v="79.95"/>
        <n v="162.24"/>
        <n v="69.680000000000007"/>
        <n v="98.35"/>
        <n v="75.73"/>
        <n v="85.86"/>
        <n v="80.34"/>
        <n v="73.760000000000005"/>
        <n v="108.18"/>
        <n v="85.23"/>
        <n v="189.88"/>
        <n v="197.11"/>
        <n v="100.08"/>
        <n v="68.62"/>
        <n v="84.07"/>
        <n v="99.65"/>
        <n v="82.33"/>
        <n v="94.49"/>
        <n v="108.71"/>
        <n v="64.94"/>
        <n v="98.22"/>
        <n v="192.47"/>
        <n v="66.510000000000005"/>
        <n v="87.47"/>
        <n v="103.37"/>
        <n v="110.17"/>
        <n v="109.88"/>
        <n v="199.38"/>
        <n v="55.72"/>
        <n v="75.67"/>
        <n v="88.18"/>
        <n v="95.94"/>
        <n v="86.93"/>
        <n v="111.1"/>
        <n v="92"/>
        <n v="79.209999999999994"/>
        <n v="83.97"/>
        <n v="202.98"/>
        <n v="60.7"/>
        <n v="83.68"/>
        <n v="69.92"/>
        <n v="136.96"/>
        <n v="95.32"/>
        <n v="107.78"/>
        <n v="198.32"/>
        <n v="100.16"/>
        <n v="112.69"/>
        <n v="79.77"/>
        <n v="87.41"/>
        <n v="226.38"/>
        <n v="124.64"/>
        <n v="69.42"/>
        <n v="77.680000000000007"/>
        <n v="112.79"/>
        <n v="236.79"/>
        <n v="219.82"/>
        <n v="82.05"/>
        <n v="104.08"/>
        <n v="101.57"/>
        <n v="71.319999999999993"/>
        <n v="143.97"/>
        <n v="239.19"/>
        <n v="78.45"/>
        <n v="87.29"/>
        <n v="82.49"/>
        <n v="83.15"/>
        <n v="111.94"/>
        <n v="104.77"/>
        <n v="104.26"/>
        <n v="113.84"/>
        <n v="114.71"/>
        <n v="61.54"/>
        <n v="133.62"/>
        <n v="111.96"/>
        <n v="112.44"/>
        <n v="123.61"/>
        <n v="84.68"/>
        <n v="206.62"/>
        <n v="114.54"/>
        <n v="204.92"/>
        <n v="56.74"/>
        <n v="59.74"/>
        <n v="123.83"/>
        <n v="226.84"/>
        <n v="93.2"/>
        <n v="80.17"/>
        <n v="234.35"/>
        <n v="116.25"/>
        <n v="96.95"/>
        <n v="66.239999999999995"/>
        <n v="91.81"/>
        <n v="118.88"/>
        <n v="85.91"/>
        <n v="115.4"/>
        <n v="75.34"/>
        <n v="100.19"/>
        <n v="200.73"/>
        <n v="114.09"/>
        <n v="67.3"/>
        <n v="96.91"/>
        <n v="72.540000000000006"/>
        <n v="89.16"/>
        <n v="83.66"/>
        <n v="81.209999999999994"/>
        <n v="95.86"/>
        <n v="202.51"/>
        <n v="109.81"/>
        <n v="105.49"/>
        <n v="101.53"/>
        <n v="126.04"/>
        <n v="89.38"/>
        <n v="218"/>
        <n v="79.7"/>
        <n v="209.15"/>
        <n v="70.22"/>
        <n v="83.57"/>
        <n v="162.72"/>
        <n v="78.28"/>
        <n v="196.5"/>
        <n v="83.78"/>
        <n v="86.1"/>
        <n v="66.959999999999994"/>
        <n v="76.7"/>
        <n v="103.12"/>
        <n v="74.150000000000006"/>
        <n v="115.16"/>
        <n v="83.55"/>
        <n v="61.53"/>
        <n v="100.74"/>
        <n v="59.31"/>
        <n v="63.22"/>
        <n v="113.95"/>
        <n v="119.32"/>
        <n v="99.12"/>
        <n v="152.84"/>
        <n v="78.23"/>
        <n v="76.05"/>
        <n v="116.49"/>
        <n v="99.91"/>
        <n v="76.099999999999994"/>
        <n v="121.99"/>
        <n v="116.21"/>
        <n v="55.28"/>
        <n v="219.81"/>
        <n v="103.73"/>
        <n v="153.08000000000001"/>
        <n v="98.69"/>
        <n v="94.11"/>
        <n v="117.03"/>
        <n v="82.48"/>
        <n v="84.19"/>
        <n v="87.5"/>
        <n v="133.13"/>
        <n v="96.1"/>
        <n v="108.61"/>
        <n v="138.55000000000001"/>
        <n v="234.27"/>
        <n v="75.16"/>
        <n v="101.19"/>
        <n v="107.74"/>
        <n v="62.32"/>
        <n v="56.32"/>
        <n v="131.28"/>
        <n v="125.98"/>
        <n v="88.05"/>
        <n v="55.47"/>
        <n v="145.94"/>
        <n v="239.21"/>
        <n v="196.08"/>
        <n v="93.93"/>
        <n v="83.74"/>
        <n v="119.58"/>
        <n v="65.790000000000006"/>
        <n v="176.38"/>
        <n v="175.74"/>
        <n v="193.45"/>
        <n v="86.21"/>
        <n v="75.41"/>
        <n v="95.28"/>
        <n v="95.87"/>
        <n v="180.45"/>
        <n v="95.39"/>
        <n v="102.84"/>
        <n v="130.37"/>
        <n v="65.44"/>
        <n v="79.84"/>
        <n v="70.069999999999993"/>
        <n v="112.11"/>
        <n v="92.35"/>
        <n v="69.5"/>
        <n v="219.38"/>
        <n v="69.48"/>
        <n v="68.09"/>
        <n v="56.21"/>
        <n v="72.08"/>
        <n v="84.66"/>
        <n v="68.12"/>
        <n v="59.14"/>
        <n v="85.64"/>
        <n v="99"/>
        <n v="105.75"/>
        <n v="57.42"/>
        <n v="100.01"/>
        <n v="118.46"/>
        <n v="72.12"/>
        <n v="155.22999999999999"/>
        <n v="67.099999999999994"/>
        <n v="58.01"/>
        <n v="173.9"/>
        <n v="106.27"/>
        <n v="60.57"/>
        <n v="105.34"/>
        <n v="96.28"/>
        <n v="122.73"/>
        <n v="69.739999999999995"/>
        <n v="106.95"/>
        <n v="76.12"/>
        <n v="99.94"/>
        <n v="145.46"/>
        <n v="74.42"/>
        <n v="89.85"/>
        <n v="157.77000000000001"/>
        <n v="101.81"/>
        <n v="103"/>
        <n v="101.85"/>
        <n v="56.85"/>
        <n v="89.04"/>
        <n v="63.01"/>
        <n v="68.599999999999994"/>
        <n v="65.209999999999994"/>
        <n v="72.53"/>
        <n v="81.78"/>
        <n v="116.85"/>
        <n v="96.21"/>
        <n v="117.04"/>
        <n v="58.24"/>
        <n v="82.53"/>
        <n v="129.72999999999999"/>
        <n v="56.79"/>
        <n v="105.88"/>
        <n v="217.94"/>
        <n v="69.89"/>
        <n v="91.04"/>
        <n v="87.2"/>
        <n v="109.12"/>
        <n v="216.64"/>
        <n v="74.28"/>
        <n v="57.6"/>
        <n v="173.97"/>
        <n v="65.25"/>
        <n v="102.39"/>
        <n v="71.08"/>
        <n v="159.66999999999999"/>
        <n v="93.96"/>
        <n v="103.01"/>
        <n v="208.85"/>
        <n v="122.39"/>
        <n v="65.91"/>
        <n v="70.25"/>
        <n v="219.7"/>
        <n v="65.7"/>
        <n v="67.08"/>
        <n v="107.58"/>
        <n v="68.17"/>
        <n v="106.1"/>
        <n v="56.13"/>
        <n v="104.03"/>
        <n v="84.35"/>
        <n v="67.989999999999995"/>
        <n v="118.93"/>
        <n v="185.28"/>
        <n v="88.32"/>
        <n v="69.540000000000006"/>
        <n v="62.12"/>
        <n v="198.3"/>
        <n v="100.06"/>
        <n v="91.09"/>
        <n v="62.02"/>
        <n v="103.11"/>
        <n v="97.34"/>
        <n v="78.760000000000005"/>
        <n v="206.66"/>
        <n v="95.79"/>
        <n v="83.88"/>
        <n v="116.78"/>
        <n v="117.63"/>
        <n v="60.01"/>
        <n v="64.599999999999994"/>
        <n v="92.43"/>
        <n v="87.79"/>
        <n v="99.64"/>
        <n v="200.68"/>
        <n v="98.37"/>
        <n v="117.98"/>
        <n v="218.6"/>
        <n v="79.510000000000005"/>
        <n v="223.26"/>
        <n v="97.22"/>
        <n v="172.27"/>
        <n v="221.83"/>
        <n v="74.61"/>
        <n v="69.790000000000006"/>
        <n v="83.6"/>
        <n v="83.95"/>
        <n v="77.5"/>
        <n v="64.290000000000006"/>
        <n v="100.71"/>
        <n v="119.77"/>
        <n v="59.67"/>
        <n v="218.1"/>
        <n v="76.45"/>
        <n v="200.46"/>
        <n v="95.7"/>
        <n v="75.150000000000006"/>
        <n v="95.8"/>
        <n v="90.67"/>
        <n v="147.5"/>
        <n v="134.12"/>
        <n v="82.62"/>
        <n v="125.11"/>
        <n v="217.79"/>
        <n v="93.8"/>
        <n v="90.61"/>
        <n v="139.19999999999999"/>
        <n v="77.010000000000005"/>
        <n v="105.26"/>
        <n v="147.74"/>
        <n v="90.74"/>
        <n v="159.79"/>
        <n v="233.47"/>
        <n v="85.53"/>
        <n v="67.87"/>
        <n v="77.260000000000005"/>
        <n v="129.19"/>
        <n v="97.86"/>
        <n v="112.33"/>
        <n v="91.58"/>
        <n v="58.86"/>
        <n v="76.88"/>
        <n v="109.52"/>
        <n v="103.58"/>
        <n v="64.27"/>
        <n v="200.98"/>
        <n v="101.96"/>
        <n v="84.17"/>
        <n v="71.459999999999994"/>
        <n v="82.14"/>
        <n v="219.67"/>
        <n v="135.84"/>
        <n v="74.83"/>
        <n v="60.37"/>
        <n v="67.28"/>
        <n v="77.790000000000006"/>
        <n v="90.38"/>
        <n v="156.69"/>
        <n v="207.6"/>
        <n v="158.9"/>
        <n v="247.97"/>
        <n v="58.55"/>
        <n v="231.15"/>
        <n v="68.180000000000007"/>
        <n v="118.75"/>
        <n v="186.54"/>
        <n v="96.14"/>
        <n v="71.58"/>
        <n v="83.1"/>
        <n v="110.96"/>
        <n v="122.83"/>
        <n v="118.85"/>
        <n v="96.19"/>
        <n v="98.07"/>
        <n v="71.400000000000006"/>
        <n v="158.33000000000001"/>
        <n v="72.180000000000007"/>
        <n v="89.31"/>
        <n v="64.84"/>
        <n v="92.76"/>
        <n v="87"/>
        <n v="145.25"/>
        <n v="125.14"/>
        <n v="57.59"/>
        <n v="59.43"/>
        <n v="65.430000000000007"/>
        <n v="154.03"/>
        <n v="139.81"/>
        <n v="106.84"/>
        <n v="221.06"/>
        <n v="69.97"/>
        <n v="77.069999999999993"/>
        <n v="109.39"/>
        <n v="93.97"/>
        <n v="163.16999999999999"/>
        <n v="124.39"/>
        <n v="212.62"/>
        <n v="77.599999999999994"/>
        <n v="70.510000000000005"/>
        <n v="109.19"/>
        <n v="55.23"/>
        <n v="120.15"/>
        <n v="72.16"/>
        <n v="95.89"/>
        <n v="64.680000000000007"/>
        <n v="66.47"/>
        <n v="146.08000000000001"/>
        <n v="108.96"/>
        <n v="113.41"/>
        <n v="111.08"/>
        <n v="217.74"/>
        <n v="78.5"/>
        <n v="80.2"/>
        <n v="76.52"/>
        <n v="208.99"/>
        <n v="99.72"/>
        <n v="197.36"/>
        <n v="98.56"/>
        <n v="123.08"/>
        <n v="75"/>
        <n v="60.64"/>
        <n v="59.11"/>
        <n v="58.89"/>
        <n v="129.66"/>
        <n v="73.569999999999993"/>
        <n v="72.040000000000006"/>
        <n v="125.63"/>
        <n v="77.94"/>
        <n v="68.989999999999995"/>
        <n v="111.76"/>
        <n v="80.27"/>
        <n v="79.22"/>
        <n v="142.63"/>
        <n v="97.05"/>
        <n v="222.52"/>
        <n v="70.38"/>
        <n v="114.46"/>
        <n v="64.62"/>
        <n v="70.19"/>
        <n v="55.35"/>
        <n v="103.29"/>
        <n v="92.74"/>
        <n v="232.64"/>
        <n v="82.46"/>
        <n v="63.57"/>
        <n v="73.239999999999995"/>
        <n v="57.46"/>
        <n v="104.16"/>
        <n v="119.4"/>
        <n v="119.13"/>
        <n v="120.22"/>
        <n v="57.96"/>
        <n v="81.239999999999995"/>
        <n v="70.91"/>
        <n v="87.12"/>
        <n v="126.09"/>
        <n v="131.81"/>
        <n v="95.23"/>
        <n v="71.180000000000007"/>
        <n v="87.71"/>
        <n v="115.68"/>
        <n v="207.37"/>
        <n v="75.099999999999994"/>
        <n v="111.84"/>
        <n v="201.96"/>
        <n v="68.680000000000007"/>
        <n v="91.16"/>
        <n v="123.89"/>
        <n v="90.44"/>
        <n v="138.44"/>
        <n v="102.76"/>
        <n v="71.790000000000006"/>
        <n v="167.16"/>
        <n v="131.05000000000001"/>
        <n v="86.92"/>
        <n v="103.72"/>
        <n v="77.099999999999994"/>
        <n v="77.72"/>
        <n v="76.09"/>
        <n v="61.8"/>
        <n v="92.97"/>
        <n v="83.73"/>
        <n v="108.32"/>
        <n v="103.65"/>
        <n v="86.19"/>
        <n v="131.41999999999999"/>
        <n v="69.459999999999994"/>
        <n v="76.78"/>
        <n v="213.43"/>
        <n v="115.07"/>
        <n v="69.45"/>
        <n v="108.63"/>
        <n v="88.06"/>
        <n v="248.24"/>
        <n v="57.79"/>
        <n v="87.4"/>
        <n v="77.430000000000007"/>
        <n v="101.12"/>
        <n v="79.42"/>
        <n v="82.94"/>
        <n v="81.58"/>
        <n v="62.21"/>
        <n v="229.94"/>
        <n v="116.06"/>
        <n v="117.77"/>
        <n v="66.69"/>
        <n v="122.23"/>
        <n v="168.68"/>
        <n v="77.95"/>
        <n v="80.349999999999994"/>
        <n v="57.38"/>
        <n v="96.47"/>
        <n v="70.66"/>
        <n v="202.06"/>
        <n v="91.3"/>
        <n v="67.56"/>
        <n v="126.12"/>
        <n v="103.22"/>
        <n v="63.9"/>
        <n v="253.93"/>
        <n v="134.65"/>
        <n v="194.75"/>
        <n v="56.94"/>
        <n v="207.84"/>
        <n v="228.26"/>
        <n v="57.09"/>
        <n v="132.46"/>
        <n v="75.13"/>
        <n v="76.64"/>
        <n v="91.32"/>
        <n v="85.9"/>
        <n v="63.42"/>
        <n v="112.02"/>
        <n v="203.76"/>
        <n v="101.46"/>
        <n v="74.66"/>
        <n v="205.78"/>
        <n v="111.24"/>
        <n v="134.76"/>
        <n v="110.1"/>
        <n v="113.08"/>
        <n v="77.77"/>
        <n v="83.59"/>
        <n v="179.67"/>
        <n v="91.89"/>
        <n v="230.74"/>
        <n v="216.19"/>
        <n v="200.66"/>
        <n v="73.989999999999995"/>
        <n v="228.5"/>
        <n v="70.430000000000007"/>
        <n v="74.39"/>
        <n v="102.92"/>
        <n v="87.91"/>
        <n v="232.29"/>
        <n v="125.32"/>
        <n v="100.2"/>
        <n v="200.91"/>
        <n v="95.24"/>
        <n v="56.64"/>
        <n v="80.48"/>
        <n v="236.04"/>
        <n v="61.13"/>
        <n v="88.56"/>
        <n v="88.98"/>
        <n v="86.85"/>
        <n v="94.37"/>
        <n v="254.95"/>
        <n v="107.33"/>
        <n v="80.94"/>
        <n v="196.58"/>
        <n v="55.79"/>
        <n v="73.08"/>
        <n v="189.82"/>
        <n v="101.06"/>
        <n v="108.38"/>
        <n v="68.010000000000005"/>
        <n v="90.11"/>
        <n v="193.61"/>
        <n v="195.74"/>
        <n v="141.37"/>
        <n v="90.71"/>
        <n v="106.8"/>
        <n v="85.18"/>
        <n v="74.239999999999995"/>
        <n v="79.98"/>
        <n v="106.76"/>
        <n v="221.24"/>
        <n v="55.93"/>
        <n v="73.94"/>
        <n v="65.58"/>
        <n v="83.8"/>
        <n v="112.83"/>
        <n v="103.08"/>
        <n v="85.98"/>
        <n v="83.75"/>
        <n v="125.43"/>
        <n v="101.58"/>
        <n v="149.80000000000001"/>
        <n v="112.55"/>
        <n v="92.96"/>
        <n v="85.08"/>
        <n v="112.37"/>
        <n v="151.26"/>
        <n v="73.81"/>
        <n v="77.2"/>
        <n v="76.08"/>
        <n v="123.98"/>
        <n v="108.51"/>
        <n v="99.01"/>
        <n v="69.47"/>
        <n v="88"/>
        <n v="144.13999999999999"/>
        <n v="105.72"/>
        <n v="64.37"/>
        <n v="146.1"/>
        <n v="192.5"/>
        <n v="103.5"/>
        <n v="89.42"/>
        <n v="212.92"/>
        <n v="60.73"/>
        <n v="86.95"/>
        <n v="73.98"/>
        <n v="124.78"/>
        <n v="191.94"/>
        <n v="247.87"/>
        <n v="83.2"/>
        <n v="88.62"/>
        <n v="101.76"/>
        <n v="115.71"/>
        <n v="229.73"/>
        <n v="57.4"/>
        <n v="100.47"/>
        <n v="81.36"/>
        <n v="261.67"/>
        <n v="110.2"/>
        <n v="95.19"/>
        <n v="83.03"/>
        <n v="89.41"/>
        <n v="71.77"/>
        <n v="256.74"/>
        <n v="63.74"/>
        <n v="221.08"/>
        <n v="60.17"/>
        <n v="153.24"/>
        <n v="82.42"/>
        <n v="126.57"/>
        <n v="80.540000000000006"/>
        <n v="76.47"/>
        <n v="106.52"/>
        <n v="89.73"/>
        <n v="208.39"/>
        <n v="128.61000000000001"/>
        <n v="57.56"/>
        <n v="227.23"/>
        <n v="77.760000000000005"/>
        <n v="203.27"/>
        <n v="234.5"/>
        <n v="71.12"/>
        <n v="190.67"/>
        <n v="82.95"/>
        <n v="112.75"/>
        <n v="82.63"/>
        <n v="92.75"/>
        <n v="197.06"/>
        <n v="216.07"/>
        <n v="108.82"/>
        <n v="101.66"/>
        <n v="121.15"/>
        <n v="116.62"/>
        <n v="144.33000000000001"/>
        <n v="80.67"/>
        <n v="94.27"/>
        <n v="76.349999999999994"/>
        <n v="179.14"/>
        <n v="63.49"/>
        <n v="145.18"/>
        <n v="120.56"/>
        <n v="150.74"/>
        <n v="135.82"/>
        <n v="106.53"/>
        <n v="79.62"/>
        <n v="141.84"/>
        <n v="102"/>
        <n v="68.069999999999993"/>
        <n v="102.03"/>
        <n v="235.06"/>
        <n v="57.52"/>
        <n v="76.98"/>
        <n v="84.04"/>
        <n v="92.24"/>
        <n v="112.7"/>
        <n v="74.34"/>
        <n v="72.989999999999995"/>
        <n v="104.9"/>
        <n v="94.14"/>
        <n v="195.43"/>
        <n v="200.25"/>
        <n v="95.33"/>
        <n v="85.65"/>
        <n v="223.64"/>
        <n v="76.430000000000007"/>
        <n v="98.66"/>
        <n v="75.84"/>
        <n v="85.46"/>
        <n v="199.78"/>
        <n v="176.42"/>
        <n v="101.56"/>
        <n v="72.88"/>
        <n v="70.89"/>
        <n v="108.14"/>
        <n v="244.3"/>
        <n v="106.73"/>
        <n v="127.4"/>
        <n v="58.23"/>
        <n v="58.64"/>
        <n v="78.08"/>
        <n v="105.08"/>
        <n v="61.38"/>
        <n v="223.16"/>
        <n v="76"/>
        <n v="90.28"/>
        <n v="65.22"/>
        <n v="166.38"/>
        <n v="78.91"/>
        <n v="226.28"/>
        <n v="90.73"/>
        <n v="172.86"/>
        <n v="213.92"/>
        <n v="68.42"/>
        <n v="94.68"/>
        <n v="125.33"/>
        <n v="212.19"/>
        <n v="89"/>
        <n v="84.99"/>
        <n v="62.13"/>
        <n v="57.1"/>
        <n v="94.06"/>
        <n v="200.8"/>
        <n v="77.959999999999994"/>
        <n v="60.13"/>
        <n v="88.17"/>
        <n v="84.41"/>
        <n v="72.34"/>
        <n v="68.72"/>
        <n v="222.58"/>
        <n v="66.06"/>
        <n v="156.43"/>
        <n v="73.069999999999993"/>
        <n v="99.48"/>
        <n v="79.599999999999994"/>
        <n v="61.07"/>
        <n v="63.43"/>
        <n v="102.73"/>
        <n v="122.43"/>
        <n v="80.44"/>
        <n v="206.53"/>
        <n v="96.82"/>
        <n v="88.1"/>
        <n v="64.849999999999994"/>
        <n v="97.68"/>
        <n v="74.16"/>
        <n v="100.93"/>
        <n v="232.78"/>
        <n v="110.14"/>
        <n v="120.44"/>
        <n v="187.47"/>
        <n v="95.31"/>
        <n v="75.069999999999993"/>
        <n v="106.65"/>
        <n v="234.06"/>
        <n v="144.15"/>
        <n v="58.81"/>
        <n v="242.62"/>
        <n v="65.680000000000007"/>
        <n v="150"/>
        <n v="63.56"/>
        <n v="96.98"/>
        <n v="66.7"/>
        <n v="79.66"/>
        <n v="104.09"/>
        <n v="90.96"/>
        <n v="152.38"/>
        <n v="174.54"/>
        <n v="106.47"/>
        <n v="73.63"/>
        <n v="98.52"/>
        <n v="62.93"/>
        <n v="120.43"/>
        <n v="76.56"/>
        <n v="67.900000000000006"/>
        <n v="115.46"/>
        <n v="123.94"/>
        <n v="231.54"/>
        <n v="219.8"/>
        <n v="187.99"/>
        <n v="234.45"/>
        <n v="75.47"/>
        <n v="98.24"/>
        <n v="66.2"/>
        <n v="75.95"/>
        <n v="111.79"/>
        <n v="80.89"/>
        <n v="86.91"/>
        <n v="59.36"/>
        <n v="240.69"/>
        <n v="139.87"/>
        <n v="83.62"/>
        <n v="110.97"/>
        <n v="115.91"/>
        <n v="62.64"/>
        <n v="84.81"/>
        <n v="217.57"/>
        <n v="79.760000000000005"/>
        <n v="63.28"/>
        <n v="70.48"/>
        <n v="120.96"/>
        <n v="97.65"/>
        <n v="121.83"/>
        <n v="81.53"/>
        <n v="109.09"/>
        <n v="66.709999999999994"/>
        <n v="114.92"/>
        <n v="165.36"/>
        <n v="107.06"/>
        <n v="65.63"/>
        <n v="63.82"/>
        <n v="108.06"/>
        <n v="136.18"/>
        <n v="71.290000000000006"/>
        <n v="76.58"/>
        <n v="109.3"/>
        <n v="97.64"/>
        <n v="110.32"/>
        <n v="79"/>
        <n v="137.27000000000001"/>
        <n v="57.83"/>
        <n v="234.51"/>
        <n v="142.63999999999999"/>
        <n v="79.61"/>
        <n v="182.22"/>
        <n v="67.260000000000005"/>
        <n v="60.02"/>
        <n v="113.45"/>
        <n v="112.31"/>
        <n v="57.15"/>
        <n v="214.73"/>
        <n v="63.41"/>
        <n v="106.24"/>
        <n v="83.01"/>
        <n v="74.989999999999995"/>
        <n v="119.3"/>
        <n v="208.69"/>
        <n v="95.18"/>
        <n v="107.72"/>
        <n v="90.29"/>
        <n v="81.87"/>
        <n v="153.31"/>
        <n v="86.58"/>
        <n v="113.26"/>
        <n v="84.92"/>
        <n v="128.16999999999999"/>
        <n v="89.43"/>
        <n v="101.6"/>
        <n v="231.72"/>
        <n v="102.13"/>
        <n v="100.88"/>
        <n v="66.22"/>
        <n v="109.33"/>
        <n v="103.66"/>
        <n v="77.45"/>
        <n v="193.8"/>
        <n v="69.25"/>
        <n v="88.44"/>
        <n v="84.09"/>
        <n v="92.64"/>
        <n v="99.36"/>
        <n v="135.63"/>
        <n v="81.88"/>
        <n v="65.45"/>
        <n v="203.01"/>
        <n v="110.84"/>
        <n v="55.12"/>
        <n v="105.91"/>
        <n v="61.57"/>
        <n v="97.99"/>
        <n v="63.27"/>
        <n v="177.56"/>
        <n v="132.85"/>
        <n v="198.84"/>
        <n v="87.17"/>
        <n v="96.03"/>
        <n v="84.54"/>
        <n v="56.87"/>
        <n v="243.52"/>
        <n v="69.06"/>
        <n v="110.23"/>
        <n v="79.489999999999995"/>
        <n v="89.33"/>
        <n v="238.27"/>
        <n v="135.79"/>
        <n v="82.19"/>
        <n v="208.31"/>
        <n v="69.84"/>
        <n v="121.71"/>
        <n v="98.61"/>
        <n v="86.61"/>
        <n v="107.02"/>
        <n v="103.69"/>
        <n v="74.12"/>
        <n v="176.34"/>
        <n v="67.209999999999994"/>
        <n v="94.23"/>
        <n v="111.36"/>
        <n v="117.31"/>
        <n v="84.94"/>
        <n v="68.86"/>
        <n v="132.88"/>
        <n v="211.83"/>
        <n v="124.92"/>
        <n v="215.69"/>
        <n v="154.66999999999999"/>
        <n v="67.66"/>
        <n v="153.47999999999999"/>
        <n v="62.63"/>
        <n v="80.3"/>
        <n v="106.69"/>
        <n v="140.13999999999999"/>
        <n v="111.37"/>
        <n v="57.06"/>
        <n v="112.25"/>
        <n v="81.06"/>
        <n v="104.37"/>
        <n v="124.31"/>
        <n v="101.95"/>
        <n v="116.95"/>
        <n v="105.48"/>
        <n v="100.6"/>
        <n v="65.05"/>
        <n v="75.900000000000006"/>
        <n v="267.60000000000002"/>
        <n v="215.07"/>
        <n v="225.35"/>
        <n v="196.26"/>
        <n v="95.42"/>
        <n v="85.88"/>
        <n v="107.43"/>
        <n v="102.15"/>
        <n v="88.68"/>
        <n v="182.52"/>
        <n v="124.66"/>
        <n v="212.87"/>
        <n v="96.75"/>
        <n v="71.34"/>
        <n v="183.43"/>
        <n v="126.85"/>
        <n v="74.17"/>
        <n v="76.040000000000006"/>
        <n v="185.27"/>
        <n v="81.900000000000006"/>
        <n v="99.58"/>
        <n v="124.54"/>
        <n v="153.34"/>
        <n v="112.35"/>
        <n v="160.76"/>
        <n v="206.49"/>
        <n v="117.59"/>
        <n v="116.68"/>
        <n v="253.86"/>
        <n v="203.36"/>
        <n v="125.87"/>
        <n v="64.09"/>
        <n v="175.92"/>
        <n v="100.65"/>
        <n v="112.39"/>
        <n v="81.099999999999994"/>
        <n v="98.3"/>
        <n v="191.15"/>
        <n v="55.84"/>
        <n v="92.06"/>
        <n v="89.29"/>
        <n v="120.23"/>
        <n v="223.78"/>
        <n v="211.58"/>
        <n v="179.38"/>
        <n v="193.88"/>
        <n v="89.01"/>
        <n v="118.41"/>
        <n v="138.51"/>
        <n v="120.03"/>
        <n v="91.01"/>
        <n v="61.98"/>
        <n v="135.32"/>
        <n v="58.72"/>
        <n v="104"/>
        <n v="174.37"/>
        <n v="76.31"/>
        <n v="77.28"/>
        <n v="90.52"/>
        <n v="108.35"/>
        <n v="72.03"/>
        <n v="90.57"/>
        <n v="97.04"/>
        <n v="152.56"/>
        <n v="75.930000000000007"/>
        <n v="76.89"/>
        <n v="95.05"/>
        <n v="95.02"/>
        <n v="79.150000000000006"/>
        <n v="76.62"/>
        <n v="83.94"/>
        <n v="125.2"/>
        <n v="82.99"/>
        <n v="166.29"/>
        <n v="85.28"/>
        <m/>
      </sharedItems>
      <fieldGroup base="1">
        <rangePr autoStart="0" autoEnd="0" startNum="55" endNum="280" groupInterval="20"/>
        <groupItems count="14">
          <s v="&lt;55 or (blank)"/>
          <s v="55-75"/>
          <s v="75-95"/>
          <s v="95-115"/>
          <s v="115-135"/>
          <s v="135-155"/>
          <s v="155-175"/>
          <s v="175-195"/>
          <s v="195-215"/>
          <s v="215-235"/>
          <s v="235-255"/>
          <s v="255-275"/>
          <s v="275-295"/>
          <s v="&gt;29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tendra kumar" refreshedDate="44978.535224884261" createdVersion="8" refreshedVersion="8" minRefreshableVersion="3" recordCount="5110" xr:uid="{654F03C8-123C-4AEA-8E7B-7E3E15E50B14}">
  <cacheSource type="worksheet">
    <worksheetSource ref="N1:P5111" sheet="bivariate1"/>
  </cacheSource>
  <cacheFields count="3">
    <cacheField name="percentange_rank" numFmtId="0">
      <sharedItems containsSemiMixedTypes="0" containsString="0" containsNumber="1" minValue="0" maxValue="9.8000000000000007" count="79">
        <n v="8.1999999999999993"/>
        <n v="7.4"/>
        <n v="9.6"/>
        <n v="5.5"/>
        <n v="9.3999999999999986"/>
        <n v="9.6999999999999993"/>
        <n v="8.9"/>
        <n v="8.4"/>
        <n v="7.1"/>
        <n v="9.2000000000000011"/>
        <n v="6.3"/>
        <n v="5.6000000000000005"/>
        <n v="7.8000000000000007"/>
        <n v="7.3"/>
        <n v="6.8000000000000007"/>
        <n v="8.6"/>
        <n v="6"/>
        <n v="9.8000000000000007"/>
        <n v="7.9"/>
        <n v="7"/>
        <n v="4.5"/>
        <n v="5.3000000000000007"/>
        <n v="8.6999999999999993"/>
        <n v="7.7"/>
        <n v="9"/>
        <n v="4.0999999999999996"/>
        <n v="9.1"/>
        <n v="8.8000000000000007"/>
        <n v="6.6000000000000005"/>
        <n v="4.9000000000000004"/>
        <n v="8.5"/>
        <n v="8.1000000000000014"/>
        <n v="5.8"/>
        <n v="4.6000000000000005"/>
        <n v="8.2999999999999989"/>
        <n v="5.2"/>
        <n v="6.1"/>
        <n v="3.9000000000000004"/>
        <n v="6.5"/>
        <n v="0.1"/>
        <n v="5.0999999999999996"/>
        <n v="3.2"/>
        <n v="1.2"/>
        <n v="0.3"/>
        <n v="0.70000000000000007"/>
        <n v="3.8"/>
        <n v="4.2"/>
        <n v="3.5999999999999996"/>
        <n v="1.7999999999999998"/>
        <n v="4.8"/>
        <n v="2.4"/>
        <n v="2.6"/>
        <n v="2.1"/>
        <n v="1.5"/>
        <n v="1.1000000000000001"/>
        <n v="0.4"/>
        <n v="1.4000000000000001"/>
        <n v="2"/>
        <n v="2.9"/>
        <n v="2.8000000000000003"/>
        <n v="0.89999999999999991"/>
        <n v="1.6"/>
        <n v="3.3000000000000003"/>
        <n v="2.3000000000000003"/>
        <n v="3.4000000000000004"/>
        <n v="3.7"/>
        <n v="0"/>
        <n v="4.3"/>
        <n v="0.5"/>
        <n v="2.5"/>
        <n v="3"/>
        <n v="0.6"/>
        <n v="1"/>
        <n v="7.5"/>
        <n v="0.2"/>
        <n v="0.8"/>
        <n v="1.3"/>
        <n v="2.7"/>
        <n v="1.7000000000000002"/>
      </sharedItems>
      <fieldGroup base="0">
        <rangePr autoEnd="0" startNum="0" endNum="10"/>
        <groupItems count="12">
          <s v="&lt;0"/>
          <s v="0-1"/>
          <s v="1-2"/>
          <s v="2-3"/>
          <s v="3-4"/>
          <s v="4-5"/>
          <s v="5-6"/>
          <s v="6-7"/>
          <s v="7-8"/>
          <s v="8-9"/>
          <s v="9-10"/>
          <s v="&gt;10"/>
        </groupItems>
      </fieldGroup>
    </cacheField>
    <cacheField name="age" numFmtId="0">
      <sharedItems containsSemiMixedTypes="0" containsString="0" containsNumber="1" minValue="0.08" maxValue="82"/>
    </cacheField>
    <cacheField name="smoking_status" numFmtId="0">
      <sharedItems count="4">
        <s v="formerly smoked"/>
        <s v="never smoked"/>
        <s v="smokes"/>
        <s v="Unknow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1">
  <r>
    <n v="9046"/>
    <x v="0"/>
    <x v="0"/>
    <x v="0"/>
    <x v="0"/>
    <x v="0"/>
    <x v="0"/>
    <x v="0"/>
    <n v="228.69"/>
    <n v="36.6"/>
    <x v="0"/>
    <x v="0"/>
  </r>
  <r>
    <n v="51676"/>
    <x v="1"/>
    <x v="1"/>
    <x v="0"/>
    <x v="1"/>
    <x v="0"/>
    <x v="1"/>
    <x v="1"/>
    <n v="202.21"/>
    <n v="28.1"/>
    <x v="1"/>
    <x v="0"/>
  </r>
  <r>
    <n v="31112"/>
    <x v="0"/>
    <x v="2"/>
    <x v="0"/>
    <x v="0"/>
    <x v="0"/>
    <x v="0"/>
    <x v="1"/>
    <n v="105.92"/>
    <n v="32.5"/>
    <x v="1"/>
    <x v="0"/>
  </r>
  <r>
    <n v="60182"/>
    <x v="1"/>
    <x v="3"/>
    <x v="0"/>
    <x v="1"/>
    <x v="0"/>
    <x v="0"/>
    <x v="0"/>
    <n v="171.23"/>
    <n v="34.4"/>
    <x v="2"/>
    <x v="0"/>
  </r>
  <r>
    <n v="1665"/>
    <x v="1"/>
    <x v="4"/>
    <x v="1"/>
    <x v="1"/>
    <x v="0"/>
    <x v="1"/>
    <x v="1"/>
    <n v="174.12"/>
    <n v="24"/>
    <x v="1"/>
    <x v="0"/>
  </r>
  <r>
    <n v="56669"/>
    <x v="0"/>
    <x v="5"/>
    <x v="0"/>
    <x v="1"/>
    <x v="0"/>
    <x v="0"/>
    <x v="0"/>
    <n v="186.21"/>
    <n v="29"/>
    <x v="0"/>
    <x v="0"/>
  </r>
  <r>
    <n v="53882"/>
    <x v="0"/>
    <x v="6"/>
    <x v="1"/>
    <x v="0"/>
    <x v="0"/>
    <x v="0"/>
    <x v="1"/>
    <n v="70.09"/>
    <n v="27.4"/>
    <x v="1"/>
    <x v="0"/>
  </r>
  <r>
    <n v="10434"/>
    <x v="1"/>
    <x v="7"/>
    <x v="0"/>
    <x v="1"/>
    <x v="1"/>
    <x v="0"/>
    <x v="0"/>
    <n v="94.39"/>
    <n v="22.8"/>
    <x v="1"/>
    <x v="0"/>
  </r>
  <r>
    <n v="27419"/>
    <x v="1"/>
    <x v="8"/>
    <x v="0"/>
    <x v="1"/>
    <x v="0"/>
    <x v="0"/>
    <x v="1"/>
    <n v="76.150000000000006"/>
    <n v="28.1"/>
    <x v="3"/>
    <x v="0"/>
  </r>
  <r>
    <n v="60491"/>
    <x v="1"/>
    <x v="9"/>
    <x v="0"/>
    <x v="1"/>
    <x v="0"/>
    <x v="0"/>
    <x v="0"/>
    <n v="58.57"/>
    <n v="24.2"/>
    <x v="3"/>
    <x v="0"/>
  </r>
  <r>
    <n v="12109"/>
    <x v="1"/>
    <x v="5"/>
    <x v="1"/>
    <x v="1"/>
    <x v="0"/>
    <x v="0"/>
    <x v="1"/>
    <n v="80.430000000000007"/>
    <n v="29.7"/>
    <x v="1"/>
    <x v="0"/>
  </r>
  <r>
    <n v="12095"/>
    <x v="1"/>
    <x v="1"/>
    <x v="0"/>
    <x v="0"/>
    <x v="0"/>
    <x v="2"/>
    <x v="1"/>
    <n v="120.46"/>
    <n v="36.799999999999997"/>
    <x v="2"/>
    <x v="0"/>
  </r>
  <r>
    <n v="12175"/>
    <x v="1"/>
    <x v="10"/>
    <x v="0"/>
    <x v="1"/>
    <x v="0"/>
    <x v="0"/>
    <x v="0"/>
    <n v="104.51"/>
    <n v="27.3"/>
    <x v="2"/>
    <x v="0"/>
  </r>
  <r>
    <n v="8213"/>
    <x v="0"/>
    <x v="9"/>
    <x v="0"/>
    <x v="0"/>
    <x v="0"/>
    <x v="0"/>
    <x v="0"/>
    <n v="219.84"/>
    <n v="28.1"/>
    <x v="3"/>
    <x v="0"/>
  </r>
  <r>
    <n v="5317"/>
    <x v="1"/>
    <x v="4"/>
    <x v="0"/>
    <x v="0"/>
    <x v="0"/>
    <x v="0"/>
    <x v="0"/>
    <n v="214.09"/>
    <n v="28.2"/>
    <x v="1"/>
    <x v="0"/>
  </r>
  <r>
    <n v="58202"/>
    <x v="1"/>
    <x v="11"/>
    <x v="1"/>
    <x v="1"/>
    <x v="0"/>
    <x v="1"/>
    <x v="1"/>
    <n v="167.41"/>
    <n v="30.9"/>
    <x v="1"/>
    <x v="0"/>
  </r>
  <r>
    <n v="56112"/>
    <x v="0"/>
    <x v="12"/>
    <x v="0"/>
    <x v="0"/>
    <x v="0"/>
    <x v="0"/>
    <x v="0"/>
    <n v="191.61"/>
    <n v="37.5"/>
    <x v="2"/>
    <x v="0"/>
  </r>
  <r>
    <n v="34120"/>
    <x v="0"/>
    <x v="13"/>
    <x v="1"/>
    <x v="1"/>
    <x v="0"/>
    <x v="0"/>
    <x v="0"/>
    <n v="221.29"/>
    <n v="25.8"/>
    <x v="2"/>
    <x v="0"/>
  </r>
  <r>
    <n v="27458"/>
    <x v="1"/>
    <x v="14"/>
    <x v="0"/>
    <x v="1"/>
    <x v="1"/>
    <x v="0"/>
    <x v="0"/>
    <n v="89.22"/>
    <n v="37.799999999999997"/>
    <x v="1"/>
    <x v="0"/>
  </r>
  <r>
    <n v="25226"/>
    <x v="0"/>
    <x v="15"/>
    <x v="0"/>
    <x v="0"/>
    <x v="1"/>
    <x v="2"/>
    <x v="0"/>
    <n v="217.08"/>
    <n v="28.1"/>
    <x v="3"/>
    <x v="0"/>
  </r>
  <r>
    <n v="70630"/>
    <x v="1"/>
    <x v="16"/>
    <x v="0"/>
    <x v="1"/>
    <x v="0"/>
    <x v="2"/>
    <x v="1"/>
    <n v="193.94"/>
    <n v="22.4"/>
    <x v="2"/>
    <x v="0"/>
  </r>
  <r>
    <n v="13861"/>
    <x v="1"/>
    <x v="17"/>
    <x v="1"/>
    <x v="1"/>
    <x v="0"/>
    <x v="1"/>
    <x v="0"/>
    <n v="233.29"/>
    <n v="48.9"/>
    <x v="1"/>
    <x v="0"/>
  </r>
  <r>
    <n v="68794"/>
    <x v="1"/>
    <x v="4"/>
    <x v="0"/>
    <x v="1"/>
    <x v="0"/>
    <x v="1"/>
    <x v="0"/>
    <n v="228.7"/>
    <n v="26.6"/>
    <x v="1"/>
    <x v="0"/>
  </r>
  <r>
    <n v="64778"/>
    <x v="0"/>
    <x v="18"/>
    <x v="0"/>
    <x v="0"/>
    <x v="0"/>
    <x v="0"/>
    <x v="1"/>
    <n v="208.3"/>
    <n v="32.5"/>
    <x v="3"/>
    <x v="0"/>
  </r>
  <r>
    <n v="4219"/>
    <x v="0"/>
    <x v="16"/>
    <x v="0"/>
    <x v="1"/>
    <x v="0"/>
    <x v="0"/>
    <x v="0"/>
    <n v="102.87"/>
    <n v="27.2"/>
    <x v="0"/>
    <x v="0"/>
  </r>
  <r>
    <n v="70822"/>
    <x v="0"/>
    <x v="2"/>
    <x v="0"/>
    <x v="1"/>
    <x v="0"/>
    <x v="1"/>
    <x v="1"/>
    <n v="104.12"/>
    <n v="23.5"/>
    <x v="1"/>
    <x v="0"/>
  </r>
  <r>
    <n v="38047"/>
    <x v="1"/>
    <x v="19"/>
    <x v="0"/>
    <x v="1"/>
    <x v="0"/>
    <x v="0"/>
    <x v="1"/>
    <n v="100.98"/>
    <n v="28.2"/>
    <x v="0"/>
    <x v="0"/>
  </r>
  <r>
    <n v="61843"/>
    <x v="0"/>
    <x v="20"/>
    <x v="0"/>
    <x v="1"/>
    <x v="0"/>
    <x v="0"/>
    <x v="1"/>
    <n v="189.84"/>
    <n v="28.1"/>
    <x v="3"/>
    <x v="0"/>
  </r>
  <r>
    <n v="54827"/>
    <x v="0"/>
    <x v="7"/>
    <x v="0"/>
    <x v="0"/>
    <x v="0"/>
    <x v="1"/>
    <x v="0"/>
    <n v="195.23"/>
    <n v="28.3"/>
    <x v="2"/>
    <x v="0"/>
  </r>
  <r>
    <n v="69160"/>
    <x v="0"/>
    <x v="8"/>
    <x v="0"/>
    <x v="1"/>
    <x v="0"/>
    <x v="0"/>
    <x v="1"/>
    <n v="211.78"/>
    <n v="28.1"/>
    <x v="0"/>
    <x v="0"/>
  </r>
  <r>
    <n v="43717"/>
    <x v="0"/>
    <x v="15"/>
    <x v="1"/>
    <x v="1"/>
    <x v="0"/>
    <x v="0"/>
    <x v="0"/>
    <n v="212.08"/>
    <n v="44.2"/>
    <x v="2"/>
    <x v="0"/>
  </r>
  <r>
    <n v="33879"/>
    <x v="0"/>
    <x v="21"/>
    <x v="0"/>
    <x v="1"/>
    <x v="0"/>
    <x v="0"/>
    <x v="1"/>
    <n v="83.41"/>
    <n v="25.4"/>
    <x v="3"/>
    <x v="0"/>
  </r>
  <r>
    <n v="39373"/>
    <x v="1"/>
    <x v="18"/>
    <x v="1"/>
    <x v="1"/>
    <x v="0"/>
    <x v="1"/>
    <x v="0"/>
    <n v="196.92"/>
    <n v="22.2"/>
    <x v="1"/>
    <x v="0"/>
  </r>
  <r>
    <n v="54401"/>
    <x v="0"/>
    <x v="2"/>
    <x v="0"/>
    <x v="0"/>
    <x v="0"/>
    <x v="1"/>
    <x v="0"/>
    <n v="252.72"/>
    <n v="30.5"/>
    <x v="0"/>
    <x v="0"/>
  </r>
  <r>
    <n v="14248"/>
    <x v="0"/>
    <x v="22"/>
    <x v="0"/>
    <x v="1"/>
    <x v="1"/>
    <x v="2"/>
    <x v="0"/>
    <n v="84.2"/>
    <n v="29.7"/>
    <x v="1"/>
    <x v="0"/>
  </r>
  <r>
    <n v="712"/>
    <x v="1"/>
    <x v="18"/>
    <x v="1"/>
    <x v="0"/>
    <x v="1"/>
    <x v="0"/>
    <x v="1"/>
    <n v="84.03"/>
    <n v="26.5"/>
    <x v="0"/>
    <x v="0"/>
  </r>
  <r>
    <n v="47269"/>
    <x v="0"/>
    <x v="6"/>
    <x v="0"/>
    <x v="1"/>
    <x v="0"/>
    <x v="0"/>
    <x v="1"/>
    <n v="219.72"/>
    <n v="33.700000000000003"/>
    <x v="0"/>
    <x v="0"/>
  </r>
  <r>
    <n v="24977"/>
    <x v="1"/>
    <x v="23"/>
    <x v="1"/>
    <x v="1"/>
    <x v="0"/>
    <x v="0"/>
    <x v="1"/>
    <n v="74.63"/>
    <n v="23.1"/>
    <x v="0"/>
    <x v="0"/>
  </r>
  <r>
    <n v="47306"/>
    <x v="0"/>
    <x v="20"/>
    <x v="0"/>
    <x v="1"/>
    <x v="1"/>
    <x v="0"/>
    <x v="1"/>
    <n v="92.62"/>
    <n v="32"/>
    <x v="3"/>
    <x v="0"/>
  </r>
  <r>
    <n v="62602"/>
    <x v="1"/>
    <x v="3"/>
    <x v="0"/>
    <x v="1"/>
    <x v="0"/>
    <x v="0"/>
    <x v="0"/>
    <n v="60.91"/>
    <n v="29.9"/>
    <x v="1"/>
    <x v="0"/>
  </r>
  <r>
    <n v="4651"/>
    <x v="0"/>
    <x v="9"/>
    <x v="0"/>
    <x v="1"/>
    <x v="0"/>
    <x v="0"/>
    <x v="1"/>
    <n v="78.03"/>
    <n v="23.9"/>
    <x v="0"/>
    <x v="0"/>
  </r>
  <r>
    <n v="1261"/>
    <x v="0"/>
    <x v="10"/>
    <x v="0"/>
    <x v="1"/>
    <x v="0"/>
    <x v="0"/>
    <x v="0"/>
    <n v="71.22"/>
    <n v="28.5"/>
    <x v="1"/>
    <x v="0"/>
  </r>
  <r>
    <n v="61960"/>
    <x v="0"/>
    <x v="18"/>
    <x v="0"/>
    <x v="0"/>
    <x v="0"/>
    <x v="0"/>
    <x v="0"/>
    <n v="144.9"/>
    <n v="26.4"/>
    <x v="2"/>
    <x v="0"/>
  </r>
  <r>
    <n v="1845"/>
    <x v="1"/>
    <x v="24"/>
    <x v="0"/>
    <x v="1"/>
    <x v="0"/>
    <x v="0"/>
    <x v="0"/>
    <n v="90.9"/>
    <n v="28.1"/>
    <x v="0"/>
    <x v="0"/>
  </r>
  <r>
    <n v="7937"/>
    <x v="0"/>
    <x v="14"/>
    <x v="1"/>
    <x v="1"/>
    <x v="0"/>
    <x v="2"/>
    <x v="0"/>
    <n v="213.03"/>
    <n v="20.2"/>
    <x v="2"/>
    <x v="0"/>
  </r>
  <r>
    <n v="19824"/>
    <x v="0"/>
    <x v="25"/>
    <x v="1"/>
    <x v="1"/>
    <x v="0"/>
    <x v="0"/>
    <x v="1"/>
    <n v="243.58"/>
    <n v="33.6"/>
    <x v="1"/>
    <x v="0"/>
  </r>
  <r>
    <n v="37937"/>
    <x v="1"/>
    <x v="13"/>
    <x v="0"/>
    <x v="0"/>
    <x v="1"/>
    <x v="1"/>
    <x v="0"/>
    <n v="109.78"/>
    <n v="28.1"/>
    <x v="3"/>
    <x v="0"/>
  </r>
  <r>
    <n v="47472"/>
    <x v="1"/>
    <x v="20"/>
    <x v="0"/>
    <x v="1"/>
    <x v="0"/>
    <x v="0"/>
    <x v="0"/>
    <n v="107.26"/>
    <n v="38.6"/>
    <x v="0"/>
    <x v="0"/>
  </r>
  <r>
    <n v="35626"/>
    <x v="0"/>
    <x v="5"/>
    <x v="0"/>
    <x v="1"/>
    <x v="0"/>
    <x v="1"/>
    <x v="0"/>
    <n v="99.33"/>
    <n v="33.700000000000003"/>
    <x v="1"/>
    <x v="0"/>
  </r>
  <r>
    <n v="36338"/>
    <x v="1"/>
    <x v="26"/>
    <x v="1"/>
    <x v="1"/>
    <x v="0"/>
    <x v="0"/>
    <x v="1"/>
    <n v="58.09"/>
    <n v="39.200000000000003"/>
    <x v="2"/>
    <x v="0"/>
  </r>
  <r>
    <n v="18587"/>
    <x v="1"/>
    <x v="25"/>
    <x v="0"/>
    <x v="1"/>
    <x v="1"/>
    <x v="0"/>
    <x v="0"/>
    <n v="89.96"/>
    <n v="28.1"/>
    <x v="3"/>
    <x v="0"/>
  </r>
  <r>
    <n v="15102"/>
    <x v="0"/>
    <x v="9"/>
    <x v="1"/>
    <x v="1"/>
    <x v="0"/>
    <x v="0"/>
    <x v="0"/>
    <n v="75.319999999999993"/>
    <n v="28.1"/>
    <x v="0"/>
    <x v="0"/>
  </r>
  <r>
    <n v="59190"/>
    <x v="1"/>
    <x v="4"/>
    <x v="0"/>
    <x v="0"/>
    <x v="0"/>
    <x v="0"/>
    <x v="1"/>
    <n v="127.29"/>
    <n v="27.7"/>
    <x v="1"/>
    <x v="0"/>
  </r>
  <r>
    <n v="47167"/>
    <x v="1"/>
    <x v="27"/>
    <x v="1"/>
    <x v="1"/>
    <x v="0"/>
    <x v="1"/>
    <x v="0"/>
    <n v="124.13"/>
    <n v="31.4"/>
    <x v="1"/>
    <x v="0"/>
  </r>
  <r>
    <n v="8752"/>
    <x v="1"/>
    <x v="24"/>
    <x v="0"/>
    <x v="1"/>
    <x v="0"/>
    <x v="2"/>
    <x v="0"/>
    <n v="197.54"/>
    <n v="28.1"/>
    <x v="1"/>
    <x v="0"/>
  </r>
  <r>
    <n v="25831"/>
    <x v="0"/>
    <x v="24"/>
    <x v="0"/>
    <x v="0"/>
    <x v="0"/>
    <x v="0"/>
    <x v="1"/>
    <n v="196.71"/>
    <n v="36.5"/>
    <x v="0"/>
    <x v="0"/>
  </r>
  <r>
    <n v="38829"/>
    <x v="1"/>
    <x v="18"/>
    <x v="0"/>
    <x v="1"/>
    <x v="0"/>
    <x v="0"/>
    <x v="1"/>
    <n v="59.32"/>
    <n v="33.200000000000003"/>
    <x v="1"/>
    <x v="0"/>
  </r>
  <r>
    <n v="66400"/>
    <x v="0"/>
    <x v="9"/>
    <x v="0"/>
    <x v="1"/>
    <x v="0"/>
    <x v="0"/>
    <x v="0"/>
    <n v="237.75"/>
    <n v="28.1"/>
    <x v="0"/>
    <x v="0"/>
  </r>
  <r>
    <n v="58631"/>
    <x v="0"/>
    <x v="28"/>
    <x v="1"/>
    <x v="1"/>
    <x v="0"/>
    <x v="1"/>
    <x v="0"/>
    <n v="194.99"/>
    <n v="32.799999999999997"/>
    <x v="1"/>
    <x v="0"/>
  </r>
  <r>
    <n v="5111"/>
    <x v="1"/>
    <x v="10"/>
    <x v="1"/>
    <x v="1"/>
    <x v="0"/>
    <x v="2"/>
    <x v="0"/>
    <n v="180.93"/>
    <n v="27.7"/>
    <x v="1"/>
    <x v="0"/>
  </r>
  <r>
    <n v="10710"/>
    <x v="1"/>
    <x v="29"/>
    <x v="0"/>
    <x v="1"/>
    <x v="0"/>
    <x v="0"/>
    <x v="0"/>
    <n v="185.17"/>
    <n v="40.4"/>
    <x v="0"/>
    <x v="0"/>
  </r>
  <r>
    <n v="55927"/>
    <x v="1"/>
    <x v="2"/>
    <x v="1"/>
    <x v="1"/>
    <x v="0"/>
    <x v="0"/>
    <x v="1"/>
    <n v="74.900000000000006"/>
    <n v="22.2"/>
    <x v="1"/>
    <x v="0"/>
  </r>
  <r>
    <n v="65842"/>
    <x v="1"/>
    <x v="0"/>
    <x v="1"/>
    <x v="1"/>
    <x v="0"/>
    <x v="1"/>
    <x v="1"/>
    <n v="61.94"/>
    <n v="25.3"/>
    <x v="2"/>
    <x v="0"/>
  </r>
  <r>
    <n v="19557"/>
    <x v="1"/>
    <x v="30"/>
    <x v="0"/>
    <x v="1"/>
    <x v="0"/>
    <x v="0"/>
    <x v="1"/>
    <n v="93.72"/>
    <n v="30.2"/>
    <x v="0"/>
    <x v="0"/>
  </r>
  <r>
    <n v="7356"/>
    <x v="0"/>
    <x v="13"/>
    <x v="0"/>
    <x v="1"/>
    <x v="0"/>
    <x v="0"/>
    <x v="0"/>
    <n v="104.72"/>
    <n v="28.1"/>
    <x v="3"/>
    <x v="0"/>
  </r>
  <r>
    <n v="17013"/>
    <x v="0"/>
    <x v="9"/>
    <x v="1"/>
    <x v="1"/>
    <x v="1"/>
    <x v="0"/>
    <x v="0"/>
    <n v="113.01"/>
    <n v="24"/>
    <x v="1"/>
    <x v="0"/>
  </r>
  <r>
    <n v="17004"/>
    <x v="1"/>
    <x v="31"/>
    <x v="0"/>
    <x v="1"/>
    <x v="0"/>
    <x v="0"/>
    <x v="0"/>
    <n v="221.58"/>
    <n v="47.5"/>
    <x v="1"/>
    <x v="0"/>
  </r>
  <r>
    <n v="72366"/>
    <x v="0"/>
    <x v="25"/>
    <x v="0"/>
    <x v="1"/>
    <x v="0"/>
    <x v="0"/>
    <x v="0"/>
    <n v="104.47"/>
    <n v="20.3"/>
    <x v="3"/>
    <x v="0"/>
  </r>
  <r>
    <n v="6118"/>
    <x v="0"/>
    <x v="8"/>
    <x v="0"/>
    <x v="1"/>
    <x v="0"/>
    <x v="0"/>
    <x v="0"/>
    <n v="86.23"/>
    <n v="30"/>
    <x v="0"/>
    <x v="0"/>
  </r>
  <r>
    <n v="7371"/>
    <x v="1"/>
    <x v="2"/>
    <x v="1"/>
    <x v="1"/>
    <x v="0"/>
    <x v="1"/>
    <x v="1"/>
    <n v="72.67"/>
    <n v="28.9"/>
    <x v="1"/>
    <x v="0"/>
  </r>
  <r>
    <n v="70676"/>
    <x v="1"/>
    <x v="25"/>
    <x v="0"/>
    <x v="1"/>
    <x v="0"/>
    <x v="2"/>
    <x v="1"/>
    <n v="62.57"/>
    <n v="28.1"/>
    <x v="0"/>
    <x v="0"/>
  </r>
  <r>
    <n v="2326"/>
    <x v="1"/>
    <x v="0"/>
    <x v="1"/>
    <x v="1"/>
    <x v="0"/>
    <x v="0"/>
    <x v="1"/>
    <n v="179.12"/>
    <n v="28.1"/>
    <x v="0"/>
    <x v="0"/>
  </r>
  <r>
    <n v="27169"/>
    <x v="1"/>
    <x v="32"/>
    <x v="1"/>
    <x v="1"/>
    <x v="0"/>
    <x v="2"/>
    <x v="1"/>
    <n v="116.55"/>
    <n v="31.1"/>
    <x v="0"/>
    <x v="0"/>
  </r>
  <r>
    <n v="50784"/>
    <x v="0"/>
    <x v="24"/>
    <x v="0"/>
    <x v="1"/>
    <x v="0"/>
    <x v="0"/>
    <x v="1"/>
    <n v="228.56"/>
    <n v="27.4"/>
    <x v="1"/>
    <x v="0"/>
  </r>
  <r>
    <n v="19773"/>
    <x v="1"/>
    <x v="17"/>
    <x v="0"/>
    <x v="1"/>
    <x v="0"/>
    <x v="0"/>
    <x v="1"/>
    <n v="96.59"/>
    <n v="26.4"/>
    <x v="1"/>
    <x v="0"/>
  </r>
  <r>
    <n v="66159"/>
    <x v="1"/>
    <x v="2"/>
    <x v="0"/>
    <x v="0"/>
    <x v="0"/>
    <x v="1"/>
    <x v="1"/>
    <n v="66.72"/>
    <n v="21.7"/>
    <x v="0"/>
    <x v="0"/>
  </r>
  <r>
    <n v="36236"/>
    <x v="0"/>
    <x v="2"/>
    <x v="1"/>
    <x v="1"/>
    <x v="0"/>
    <x v="0"/>
    <x v="0"/>
    <n v="240.09"/>
    <n v="27"/>
    <x v="1"/>
    <x v="0"/>
  </r>
  <r>
    <n v="71673"/>
    <x v="1"/>
    <x v="4"/>
    <x v="0"/>
    <x v="1"/>
    <x v="0"/>
    <x v="0"/>
    <x v="0"/>
    <n v="110.85"/>
    <n v="24.1"/>
    <x v="0"/>
    <x v="0"/>
  </r>
  <r>
    <n v="45805"/>
    <x v="1"/>
    <x v="33"/>
    <x v="0"/>
    <x v="1"/>
    <x v="0"/>
    <x v="0"/>
    <x v="0"/>
    <n v="165.31"/>
    <n v="28.1"/>
    <x v="1"/>
    <x v="0"/>
  </r>
  <r>
    <n v="42117"/>
    <x v="0"/>
    <x v="34"/>
    <x v="0"/>
    <x v="1"/>
    <x v="0"/>
    <x v="1"/>
    <x v="0"/>
    <n v="143.43"/>
    <n v="45.9"/>
    <x v="3"/>
    <x v="0"/>
  </r>
  <r>
    <n v="57419"/>
    <x v="0"/>
    <x v="8"/>
    <x v="0"/>
    <x v="1"/>
    <x v="0"/>
    <x v="0"/>
    <x v="1"/>
    <n v="96.16"/>
    <n v="44.1"/>
    <x v="3"/>
    <x v="0"/>
  </r>
  <r>
    <n v="26015"/>
    <x v="1"/>
    <x v="32"/>
    <x v="0"/>
    <x v="1"/>
    <x v="0"/>
    <x v="1"/>
    <x v="0"/>
    <n v="101.45"/>
    <n v="28.1"/>
    <x v="3"/>
    <x v="0"/>
  </r>
  <r>
    <n v="26727"/>
    <x v="1"/>
    <x v="4"/>
    <x v="0"/>
    <x v="1"/>
    <x v="1"/>
    <x v="0"/>
    <x v="1"/>
    <n v="88.92"/>
    <n v="22.9"/>
    <x v="1"/>
    <x v="0"/>
  </r>
  <r>
    <n v="66638"/>
    <x v="1"/>
    <x v="35"/>
    <x v="1"/>
    <x v="1"/>
    <x v="1"/>
    <x v="1"/>
    <x v="0"/>
    <n v="79.790000000000006"/>
    <n v="29.7"/>
    <x v="1"/>
    <x v="0"/>
  </r>
  <r>
    <n v="70042"/>
    <x v="0"/>
    <x v="20"/>
    <x v="0"/>
    <x v="1"/>
    <x v="0"/>
    <x v="0"/>
    <x v="0"/>
    <n v="71.2"/>
    <n v="28.1"/>
    <x v="3"/>
    <x v="0"/>
  </r>
  <r>
    <n v="32399"/>
    <x v="0"/>
    <x v="10"/>
    <x v="0"/>
    <x v="1"/>
    <x v="0"/>
    <x v="0"/>
    <x v="1"/>
    <n v="96.97"/>
    <n v="29.1"/>
    <x v="2"/>
    <x v="0"/>
  </r>
  <r>
    <n v="3253"/>
    <x v="0"/>
    <x v="1"/>
    <x v="0"/>
    <x v="0"/>
    <x v="0"/>
    <x v="0"/>
    <x v="1"/>
    <n v="111.81"/>
    <n v="27.3"/>
    <x v="2"/>
    <x v="0"/>
  </r>
  <r>
    <n v="71796"/>
    <x v="1"/>
    <x v="31"/>
    <x v="0"/>
    <x v="0"/>
    <x v="0"/>
    <x v="0"/>
    <x v="1"/>
    <n v="59.35"/>
    <n v="32.299999999999997"/>
    <x v="0"/>
    <x v="0"/>
  </r>
  <r>
    <n v="14499"/>
    <x v="0"/>
    <x v="36"/>
    <x v="0"/>
    <x v="1"/>
    <x v="0"/>
    <x v="0"/>
    <x v="0"/>
    <n v="86.94"/>
    <n v="41.1"/>
    <x v="0"/>
    <x v="0"/>
  </r>
  <r>
    <n v="49130"/>
    <x v="0"/>
    <x v="6"/>
    <x v="0"/>
    <x v="1"/>
    <x v="0"/>
    <x v="0"/>
    <x v="0"/>
    <n v="98.55"/>
    <n v="25.6"/>
    <x v="3"/>
    <x v="0"/>
  </r>
  <r>
    <n v="28291"/>
    <x v="1"/>
    <x v="4"/>
    <x v="0"/>
    <x v="0"/>
    <x v="0"/>
    <x v="0"/>
    <x v="0"/>
    <n v="226.98"/>
    <n v="29.8"/>
    <x v="1"/>
    <x v="0"/>
  </r>
  <r>
    <n v="51169"/>
    <x v="0"/>
    <x v="5"/>
    <x v="0"/>
    <x v="1"/>
    <x v="0"/>
    <x v="0"/>
    <x v="0"/>
    <n v="72.81"/>
    <n v="26.3"/>
    <x v="1"/>
    <x v="0"/>
  </r>
  <r>
    <n v="66315"/>
    <x v="1"/>
    <x v="15"/>
    <x v="0"/>
    <x v="1"/>
    <x v="1"/>
    <x v="1"/>
    <x v="0"/>
    <n v="68.02"/>
    <n v="37.5"/>
    <x v="1"/>
    <x v="0"/>
  </r>
  <r>
    <n v="37726"/>
    <x v="1"/>
    <x v="2"/>
    <x v="1"/>
    <x v="1"/>
    <x v="0"/>
    <x v="1"/>
    <x v="0"/>
    <n v="68.56"/>
    <n v="26.2"/>
    <x v="3"/>
    <x v="0"/>
  </r>
  <r>
    <n v="54385"/>
    <x v="0"/>
    <x v="30"/>
    <x v="0"/>
    <x v="1"/>
    <x v="0"/>
    <x v="0"/>
    <x v="1"/>
    <n v="64.14"/>
    <n v="29.4"/>
    <x v="1"/>
    <x v="0"/>
  </r>
  <r>
    <n v="2458"/>
    <x v="1"/>
    <x v="9"/>
    <x v="0"/>
    <x v="1"/>
    <x v="0"/>
    <x v="0"/>
    <x v="1"/>
    <n v="235.63"/>
    <n v="32.299999999999997"/>
    <x v="1"/>
    <x v="0"/>
  </r>
  <r>
    <n v="35512"/>
    <x v="1"/>
    <x v="31"/>
    <x v="0"/>
    <x v="1"/>
    <x v="0"/>
    <x v="1"/>
    <x v="1"/>
    <n v="76.34"/>
    <n v="24.4"/>
    <x v="0"/>
    <x v="0"/>
  </r>
  <r>
    <n v="56841"/>
    <x v="0"/>
    <x v="20"/>
    <x v="0"/>
    <x v="0"/>
    <x v="0"/>
    <x v="0"/>
    <x v="1"/>
    <n v="240.59"/>
    <n v="31.4"/>
    <x v="2"/>
    <x v="0"/>
  </r>
  <r>
    <n v="8154"/>
    <x v="0"/>
    <x v="15"/>
    <x v="1"/>
    <x v="1"/>
    <x v="0"/>
    <x v="2"/>
    <x v="0"/>
    <n v="78.92"/>
    <n v="27.7"/>
    <x v="0"/>
    <x v="0"/>
  </r>
  <r>
    <n v="4639"/>
    <x v="1"/>
    <x v="7"/>
    <x v="0"/>
    <x v="1"/>
    <x v="0"/>
    <x v="2"/>
    <x v="0"/>
    <n v="82.81"/>
    <n v="28"/>
    <x v="1"/>
    <x v="0"/>
  </r>
  <r>
    <n v="12363"/>
    <x v="0"/>
    <x v="12"/>
    <x v="0"/>
    <x v="0"/>
    <x v="0"/>
    <x v="2"/>
    <x v="0"/>
    <n v="74.099999999999994"/>
    <n v="28.8"/>
    <x v="3"/>
    <x v="0"/>
  </r>
  <r>
    <n v="63973"/>
    <x v="1"/>
    <x v="27"/>
    <x v="0"/>
    <x v="1"/>
    <x v="0"/>
    <x v="2"/>
    <x v="1"/>
    <n v="190.32"/>
    <n v="31.4"/>
    <x v="1"/>
    <x v="0"/>
  </r>
  <r>
    <n v="45277"/>
    <x v="1"/>
    <x v="6"/>
    <x v="0"/>
    <x v="1"/>
    <x v="0"/>
    <x v="0"/>
    <x v="1"/>
    <n v="231.61"/>
    <n v="34.6"/>
    <x v="0"/>
    <x v="0"/>
  </r>
  <r>
    <n v="4712"/>
    <x v="1"/>
    <x v="5"/>
    <x v="0"/>
    <x v="0"/>
    <x v="0"/>
    <x v="1"/>
    <x v="1"/>
    <n v="78.7"/>
    <n v="19.399999999999999"/>
    <x v="3"/>
    <x v="0"/>
  </r>
  <r>
    <n v="33175"/>
    <x v="1"/>
    <x v="15"/>
    <x v="0"/>
    <x v="1"/>
    <x v="0"/>
    <x v="2"/>
    <x v="0"/>
    <n v="110.52"/>
    <n v="28.5"/>
    <x v="3"/>
    <x v="0"/>
  </r>
  <r>
    <n v="2346"/>
    <x v="0"/>
    <x v="20"/>
    <x v="0"/>
    <x v="1"/>
    <x v="0"/>
    <x v="0"/>
    <x v="0"/>
    <n v="82.3"/>
    <n v="28.1"/>
    <x v="2"/>
    <x v="0"/>
  </r>
  <r>
    <n v="42072"/>
    <x v="1"/>
    <x v="11"/>
    <x v="1"/>
    <x v="1"/>
    <x v="0"/>
    <x v="0"/>
    <x v="1"/>
    <n v="73.180000000000007"/>
    <n v="30.3"/>
    <x v="0"/>
    <x v="0"/>
  </r>
  <r>
    <n v="12062"/>
    <x v="1"/>
    <x v="10"/>
    <x v="0"/>
    <x v="1"/>
    <x v="0"/>
    <x v="1"/>
    <x v="1"/>
    <n v="191.82"/>
    <n v="40.4"/>
    <x v="2"/>
    <x v="0"/>
  </r>
  <r>
    <n v="30456"/>
    <x v="1"/>
    <x v="4"/>
    <x v="0"/>
    <x v="1"/>
    <x v="0"/>
    <x v="0"/>
    <x v="1"/>
    <n v="93.05"/>
    <n v="24.2"/>
    <x v="1"/>
    <x v="0"/>
  </r>
  <r>
    <n v="59125"/>
    <x v="1"/>
    <x v="37"/>
    <x v="0"/>
    <x v="1"/>
    <x v="0"/>
    <x v="2"/>
    <x v="0"/>
    <n v="64.17"/>
    <n v="41.5"/>
    <x v="1"/>
    <x v="0"/>
  </r>
  <r>
    <n v="56546"/>
    <x v="0"/>
    <x v="4"/>
    <x v="0"/>
    <x v="0"/>
    <x v="0"/>
    <x v="0"/>
    <x v="1"/>
    <n v="129.97999999999999"/>
    <n v="22.6"/>
    <x v="0"/>
    <x v="0"/>
  </r>
  <r>
    <n v="48405"/>
    <x v="0"/>
    <x v="2"/>
    <x v="0"/>
    <x v="0"/>
    <x v="0"/>
    <x v="0"/>
    <x v="0"/>
    <n v="68.53"/>
    <n v="24.2"/>
    <x v="2"/>
    <x v="0"/>
  </r>
  <r>
    <n v="36706"/>
    <x v="1"/>
    <x v="25"/>
    <x v="0"/>
    <x v="1"/>
    <x v="0"/>
    <x v="1"/>
    <x v="0"/>
    <n v="106.41"/>
    <n v="28.1"/>
    <x v="0"/>
    <x v="0"/>
  </r>
  <r>
    <n v="41069"/>
    <x v="1"/>
    <x v="30"/>
    <x v="0"/>
    <x v="1"/>
    <x v="0"/>
    <x v="0"/>
    <x v="1"/>
    <n v="224.1"/>
    <n v="56.6"/>
    <x v="1"/>
    <x v="0"/>
  </r>
  <r>
    <n v="71639"/>
    <x v="1"/>
    <x v="35"/>
    <x v="0"/>
    <x v="1"/>
    <x v="1"/>
    <x v="2"/>
    <x v="0"/>
    <n v="82.1"/>
    <n v="27.1"/>
    <x v="3"/>
    <x v="0"/>
  </r>
  <r>
    <n v="53401"/>
    <x v="0"/>
    <x v="16"/>
    <x v="1"/>
    <x v="0"/>
    <x v="1"/>
    <x v="2"/>
    <x v="1"/>
    <n v="216.94"/>
    <n v="30.9"/>
    <x v="1"/>
    <x v="0"/>
  </r>
  <r>
    <n v="60744"/>
    <x v="0"/>
    <x v="1"/>
    <x v="1"/>
    <x v="1"/>
    <x v="0"/>
    <x v="1"/>
    <x v="1"/>
    <n v="76.11"/>
    <n v="27.3"/>
    <x v="2"/>
    <x v="0"/>
  </r>
  <r>
    <n v="7547"/>
    <x v="0"/>
    <x v="6"/>
    <x v="0"/>
    <x v="1"/>
    <x v="0"/>
    <x v="0"/>
    <x v="0"/>
    <n v="72.959999999999994"/>
    <n v="31.3"/>
    <x v="2"/>
    <x v="0"/>
  </r>
  <r>
    <n v="31720"/>
    <x v="1"/>
    <x v="38"/>
    <x v="0"/>
    <x v="1"/>
    <x v="1"/>
    <x v="1"/>
    <x v="0"/>
    <n v="82.28"/>
    <n v="24"/>
    <x v="0"/>
    <x v="0"/>
  </r>
  <r>
    <n v="5563"/>
    <x v="1"/>
    <x v="27"/>
    <x v="0"/>
    <x v="1"/>
    <x v="0"/>
    <x v="0"/>
    <x v="0"/>
    <n v="105.22"/>
    <n v="31"/>
    <x v="1"/>
    <x v="0"/>
  </r>
  <r>
    <n v="68798"/>
    <x v="1"/>
    <x v="20"/>
    <x v="0"/>
    <x v="1"/>
    <x v="0"/>
    <x v="0"/>
    <x v="1"/>
    <n v="59.86"/>
    <n v="28"/>
    <x v="0"/>
    <x v="0"/>
  </r>
  <r>
    <n v="72918"/>
    <x v="1"/>
    <x v="37"/>
    <x v="1"/>
    <x v="1"/>
    <x v="0"/>
    <x v="0"/>
    <x v="0"/>
    <n v="62.55"/>
    <n v="30.3"/>
    <x v="3"/>
    <x v="0"/>
  </r>
  <r>
    <n v="13491"/>
    <x v="0"/>
    <x v="2"/>
    <x v="0"/>
    <x v="1"/>
    <x v="0"/>
    <x v="0"/>
    <x v="1"/>
    <n v="259.63"/>
    <n v="31.7"/>
    <x v="2"/>
    <x v="0"/>
  </r>
  <r>
    <n v="44033"/>
    <x v="0"/>
    <x v="29"/>
    <x v="1"/>
    <x v="1"/>
    <x v="0"/>
    <x v="0"/>
    <x v="1"/>
    <n v="249.31"/>
    <n v="35.799999999999997"/>
    <x v="1"/>
    <x v="0"/>
  </r>
  <r>
    <n v="14164"/>
    <x v="1"/>
    <x v="23"/>
    <x v="0"/>
    <x v="1"/>
    <x v="0"/>
    <x v="0"/>
    <x v="0"/>
    <n v="219.91"/>
    <n v="28.1"/>
    <x v="3"/>
    <x v="0"/>
  </r>
  <r>
    <n v="50522"/>
    <x v="1"/>
    <x v="23"/>
    <x v="0"/>
    <x v="1"/>
    <x v="0"/>
    <x v="2"/>
    <x v="0"/>
    <n v="131.41"/>
    <n v="28.4"/>
    <x v="1"/>
    <x v="0"/>
  </r>
  <r>
    <n v="3352"/>
    <x v="0"/>
    <x v="9"/>
    <x v="1"/>
    <x v="1"/>
    <x v="0"/>
    <x v="1"/>
    <x v="0"/>
    <n v="93.13"/>
    <n v="28.1"/>
    <x v="0"/>
    <x v="0"/>
  </r>
  <r>
    <n v="70943"/>
    <x v="1"/>
    <x v="2"/>
    <x v="0"/>
    <x v="1"/>
    <x v="0"/>
    <x v="0"/>
    <x v="0"/>
    <n v="73.540000000000006"/>
    <n v="24"/>
    <x v="3"/>
    <x v="0"/>
  </r>
  <r>
    <n v="37132"/>
    <x v="0"/>
    <x v="18"/>
    <x v="0"/>
    <x v="1"/>
    <x v="0"/>
    <x v="2"/>
    <x v="0"/>
    <n v="200.59"/>
    <n v="29"/>
    <x v="0"/>
    <x v="0"/>
  </r>
  <r>
    <n v="48796"/>
    <x v="1"/>
    <x v="13"/>
    <x v="0"/>
    <x v="1"/>
    <x v="0"/>
    <x v="2"/>
    <x v="0"/>
    <n v="62.48"/>
    <n v="28.1"/>
    <x v="3"/>
    <x v="0"/>
  </r>
  <r>
    <n v="53440"/>
    <x v="1"/>
    <x v="28"/>
    <x v="1"/>
    <x v="1"/>
    <x v="0"/>
    <x v="0"/>
    <x v="1"/>
    <n v="190.14"/>
    <n v="36.5"/>
    <x v="1"/>
    <x v="0"/>
  </r>
  <r>
    <n v="16817"/>
    <x v="1"/>
    <x v="9"/>
    <x v="1"/>
    <x v="1"/>
    <x v="1"/>
    <x v="0"/>
    <x v="0"/>
    <n v="130.54"/>
    <n v="20.100000000000001"/>
    <x v="1"/>
    <x v="0"/>
  </r>
  <r>
    <n v="69551"/>
    <x v="0"/>
    <x v="7"/>
    <x v="1"/>
    <x v="1"/>
    <x v="1"/>
    <x v="0"/>
    <x v="1"/>
    <n v="182.99"/>
    <n v="36.5"/>
    <x v="1"/>
    <x v="0"/>
  </r>
  <r>
    <n v="31563"/>
    <x v="1"/>
    <x v="38"/>
    <x v="0"/>
    <x v="1"/>
    <x v="0"/>
    <x v="0"/>
    <x v="1"/>
    <n v="101.45"/>
    <n v="28.1"/>
    <x v="0"/>
    <x v="0"/>
  </r>
  <r>
    <n v="20387"/>
    <x v="1"/>
    <x v="35"/>
    <x v="1"/>
    <x v="1"/>
    <x v="0"/>
    <x v="1"/>
    <x v="1"/>
    <n v="206.09"/>
    <n v="26.7"/>
    <x v="1"/>
    <x v="0"/>
  </r>
  <r>
    <n v="71279"/>
    <x v="1"/>
    <x v="16"/>
    <x v="0"/>
    <x v="1"/>
    <x v="0"/>
    <x v="2"/>
    <x v="0"/>
    <n v="263.32"/>
    <n v="38.700000000000003"/>
    <x v="1"/>
    <x v="0"/>
  </r>
  <r>
    <n v="55824"/>
    <x v="0"/>
    <x v="25"/>
    <x v="0"/>
    <x v="1"/>
    <x v="0"/>
    <x v="0"/>
    <x v="0"/>
    <n v="140.1"/>
    <n v="29.9"/>
    <x v="0"/>
    <x v="0"/>
  </r>
  <r>
    <n v="11762"/>
    <x v="1"/>
    <x v="25"/>
    <x v="0"/>
    <x v="1"/>
    <x v="0"/>
    <x v="0"/>
    <x v="0"/>
    <n v="207.28"/>
    <n v="34.9"/>
    <x v="3"/>
    <x v="0"/>
  </r>
  <r>
    <n v="29281"/>
    <x v="0"/>
    <x v="25"/>
    <x v="1"/>
    <x v="1"/>
    <x v="0"/>
    <x v="1"/>
    <x v="1"/>
    <n v="194.37"/>
    <n v="27"/>
    <x v="0"/>
    <x v="0"/>
  </r>
  <r>
    <n v="30683"/>
    <x v="1"/>
    <x v="13"/>
    <x v="0"/>
    <x v="1"/>
    <x v="0"/>
    <x v="0"/>
    <x v="1"/>
    <n v="199.2"/>
    <n v="26.6"/>
    <x v="3"/>
    <x v="0"/>
  </r>
  <r>
    <n v="20439"/>
    <x v="0"/>
    <x v="18"/>
    <x v="0"/>
    <x v="0"/>
    <x v="0"/>
    <x v="2"/>
    <x v="1"/>
    <n v="103.68"/>
    <n v="25"/>
    <x v="1"/>
    <x v="0"/>
  </r>
  <r>
    <n v="45965"/>
    <x v="1"/>
    <x v="8"/>
    <x v="0"/>
    <x v="1"/>
    <x v="0"/>
    <x v="0"/>
    <x v="1"/>
    <n v="116.44"/>
    <n v="23.8"/>
    <x v="2"/>
    <x v="0"/>
  </r>
  <r>
    <n v="8045"/>
    <x v="1"/>
    <x v="6"/>
    <x v="1"/>
    <x v="1"/>
    <x v="0"/>
    <x v="0"/>
    <x v="0"/>
    <n v="70.28"/>
    <n v="21.8"/>
    <x v="1"/>
    <x v="0"/>
  </r>
  <r>
    <n v="37651"/>
    <x v="1"/>
    <x v="7"/>
    <x v="1"/>
    <x v="0"/>
    <x v="1"/>
    <x v="1"/>
    <x v="0"/>
    <n v="72.17"/>
    <n v="36.799999999999997"/>
    <x v="1"/>
    <x v="0"/>
  </r>
  <r>
    <n v="17308"/>
    <x v="1"/>
    <x v="23"/>
    <x v="1"/>
    <x v="1"/>
    <x v="0"/>
    <x v="0"/>
    <x v="0"/>
    <n v="221.79"/>
    <n v="30"/>
    <x v="1"/>
    <x v="0"/>
  </r>
  <r>
    <n v="67981"/>
    <x v="0"/>
    <x v="32"/>
    <x v="0"/>
    <x v="1"/>
    <x v="0"/>
    <x v="0"/>
    <x v="0"/>
    <n v="151.16"/>
    <n v="27.5"/>
    <x v="0"/>
    <x v="0"/>
  </r>
  <r>
    <n v="41241"/>
    <x v="0"/>
    <x v="19"/>
    <x v="0"/>
    <x v="1"/>
    <x v="0"/>
    <x v="1"/>
    <x v="0"/>
    <n v="68.430000000000007"/>
    <n v="28.1"/>
    <x v="0"/>
    <x v="0"/>
  </r>
  <r>
    <n v="62861"/>
    <x v="1"/>
    <x v="9"/>
    <x v="0"/>
    <x v="1"/>
    <x v="0"/>
    <x v="0"/>
    <x v="0"/>
    <n v="67.290000000000006"/>
    <n v="24.6"/>
    <x v="1"/>
    <x v="0"/>
  </r>
  <r>
    <n v="72081"/>
    <x v="1"/>
    <x v="15"/>
    <x v="1"/>
    <x v="1"/>
    <x v="0"/>
    <x v="2"/>
    <x v="1"/>
    <n v="67.41"/>
    <n v="32.9"/>
    <x v="1"/>
    <x v="0"/>
  </r>
  <r>
    <n v="58978"/>
    <x v="1"/>
    <x v="31"/>
    <x v="0"/>
    <x v="0"/>
    <x v="0"/>
    <x v="0"/>
    <x v="1"/>
    <n v="239.07"/>
    <n v="26.1"/>
    <x v="1"/>
    <x v="0"/>
  </r>
  <r>
    <n v="11933"/>
    <x v="1"/>
    <x v="4"/>
    <x v="0"/>
    <x v="1"/>
    <x v="0"/>
    <x v="0"/>
    <x v="1"/>
    <n v="169.67"/>
    <n v="28.1"/>
    <x v="3"/>
    <x v="0"/>
  </r>
  <r>
    <n v="46703"/>
    <x v="0"/>
    <x v="35"/>
    <x v="0"/>
    <x v="0"/>
    <x v="0"/>
    <x v="0"/>
    <x v="0"/>
    <n v="223.83"/>
    <n v="31.9"/>
    <x v="0"/>
    <x v="0"/>
  </r>
  <r>
    <n v="32503"/>
    <x v="1"/>
    <x v="2"/>
    <x v="0"/>
    <x v="1"/>
    <x v="0"/>
    <x v="1"/>
    <x v="0"/>
    <n v="76.569999999999993"/>
    <n v="34.1"/>
    <x v="1"/>
    <x v="0"/>
  </r>
  <r>
    <n v="12482"/>
    <x v="0"/>
    <x v="35"/>
    <x v="0"/>
    <x v="1"/>
    <x v="0"/>
    <x v="1"/>
    <x v="0"/>
    <n v="77.819999999999993"/>
    <n v="27.5"/>
    <x v="2"/>
    <x v="0"/>
  </r>
  <r>
    <n v="56939"/>
    <x v="1"/>
    <x v="39"/>
    <x v="0"/>
    <x v="1"/>
    <x v="0"/>
    <x v="1"/>
    <x v="1"/>
    <n v="92.98"/>
    <n v="25.6"/>
    <x v="1"/>
    <x v="0"/>
  </r>
  <r>
    <n v="24669"/>
    <x v="1"/>
    <x v="27"/>
    <x v="0"/>
    <x v="0"/>
    <x v="0"/>
    <x v="0"/>
    <x v="1"/>
    <n v="231.56"/>
    <n v="36.9"/>
    <x v="1"/>
    <x v="0"/>
  </r>
  <r>
    <n v="43054"/>
    <x v="1"/>
    <x v="11"/>
    <x v="0"/>
    <x v="1"/>
    <x v="0"/>
    <x v="0"/>
    <x v="1"/>
    <n v="102.16"/>
    <n v="31.4"/>
    <x v="2"/>
    <x v="0"/>
  </r>
  <r>
    <n v="59437"/>
    <x v="1"/>
    <x v="15"/>
    <x v="0"/>
    <x v="1"/>
    <x v="0"/>
    <x v="0"/>
    <x v="0"/>
    <n v="221.89"/>
    <n v="37.299999999999997"/>
    <x v="2"/>
    <x v="0"/>
  </r>
  <r>
    <n v="66258"/>
    <x v="1"/>
    <x v="16"/>
    <x v="0"/>
    <x v="1"/>
    <x v="0"/>
    <x v="1"/>
    <x v="0"/>
    <n v="195.71"/>
    <n v="34.1"/>
    <x v="0"/>
    <x v="0"/>
  </r>
  <r>
    <n v="34567"/>
    <x v="1"/>
    <x v="5"/>
    <x v="1"/>
    <x v="1"/>
    <x v="0"/>
    <x v="1"/>
    <x v="1"/>
    <n v="74.02"/>
    <n v="25"/>
    <x v="1"/>
    <x v="0"/>
  </r>
  <r>
    <n v="50931"/>
    <x v="1"/>
    <x v="25"/>
    <x v="0"/>
    <x v="1"/>
    <x v="0"/>
    <x v="0"/>
    <x v="0"/>
    <n v="57.92"/>
    <n v="28.1"/>
    <x v="0"/>
    <x v="0"/>
  </r>
  <r>
    <n v="16590"/>
    <x v="0"/>
    <x v="16"/>
    <x v="0"/>
    <x v="0"/>
    <x v="0"/>
    <x v="0"/>
    <x v="0"/>
    <n v="81.760000000000005"/>
    <n v="28.1"/>
    <x v="2"/>
    <x v="0"/>
  </r>
  <r>
    <n v="69768"/>
    <x v="1"/>
    <x v="40"/>
    <x v="0"/>
    <x v="1"/>
    <x v="1"/>
    <x v="3"/>
    <x v="0"/>
    <n v="70.37"/>
    <n v="28.1"/>
    <x v="3"/>
    <x v="0"/>
  </r>
  <r>
    <n v="20426"/>
    <x v="1"/>
    <x v="9"/>
    <x v="1"/>
    <x v="1"/>
    <x v="1"/>
    <x v="0"/>
    <x v="0"/>
    <n v="203.87"/>
    <n v="45.7"/>
    <x v="1"/>
    <x v="0"/>
  </r>
  <r>
    <n v="3512"/>
    <x v="1"/>
    <x v="31"/>
    <x v="1"/>
    <x v="1"/>
    <x v="0"/>
    <x v="1"/>
    <x v="0"/>
    <n v="89.13"/>
    <n v="34.200000000000003"/>
    <x v="0"/>
    <x v="0"/>
  </r>
  <r>
    <n v="42899"/>
    <x v="0"/>
    <x v="9"/>
    <x v="0"/>
    <x v="1"/>
    <x v="0"/>
    <x v="1"/>
    <x v="0"/>
    <n v="133.19"/>
    <n v="23.6"/>
    <x v="0"/>
    <x v="0"/>
  </r>
  <r>
    <n v="63453"/>
    <x v="1"/>
    <x v="29"/>
    <x v="0"/>
    <x v="1"/>
    <x v="0"/>
    <x v="2"/>
    <x v="1"/>
    <n v="162.22999999999999"/>
    <n v="27.3"/>
    <x v="3"/>
    <x v="0"/>
  </r>
  <r>
    <n v="43364"/>
    <x v="0"/>
    <x v="4"/>
    <x v="1"/>
    <x v="1"/>
    <x v="0"/>
    <x v="0"/>
    <x v="1"/>
    <n v="75.02"/>
    <n v="28.1"/>
    <x v="1"/>
    <x v="0"/>
  </r>
  <r>
    <n v="44993"/>
    <x v="1"/>
    <x v="4"/>
    <x v="1"/>
    <x v="1"/>
    <x v="1"/>
    <x v="2"/>
    <x v="0"/>
    <n v="98.02"/>
    <n v="22.3"/>
    <x v="0"/>
    <x v="0"/>
  </r>
  <r>
    <n v="210"/>
    <x v="0"/>
    <x v="5"/>
    <x v="0"/>
    <x v="1"/>
    <x v="0"/>
    <x v="1"/>
    <x v="1"/>
    <n v="91.54"/>
    <n v="31.4"/>
    <x v="1"/>
    <x v="0"/>
  </r>
  <r>
    <n v="28939"/>
    <x v="0"/>
    <x v="12"/>
    <x v="0"/>
    <x v="1"/>
    <x v="0"/>
    <x v="1"/>
    <x v="1"/>
    <n v="111.98"/>
    <n v="28.1"/>
    <x v="0"/>
    <x v="0"/>
  </r>
  <r>
    <n v="60739"/>
    <x v="1"/>
    <x v="4"/>
    <x v="1"/>
    <x v="0"/>
    <x v="1"/>
    <x v="1"/>
    <x v="1"/>
    <n v="60.94"/>
    <n v="28.1"/>
    <x v="1"/>
    <x v="0"/>
  </r>
  <r>
    <n v="67432"/>
    <x v="1"/>
    <x v="14"/>
    <x v="0"/>
    <x v="1"/>
    <x v="0"/>
    <x v="0"/>
    <x v="0"/>
    <n v="97.43"/>
    <n v="26.4"/>
    <x v="2"/>
    <x v="0"/>
  </r>
  <r>
    <n v="2182"/>
    <x v="1"/>
    <x v="2"/>
    <x v="1"/>
    <x v="1"/>
    <x v="0"/>
    <x v="1"/>
    <x v="1"/>
    <n v="91.02"/>
    <n v="32.9"/>
    <x v="0"/>
    <x v="0"/>
  </r>
  <r>
    <n v="40899"/>
    <x v="1"/>
    <x v="9"/>
    <x v="0"/>
    <x v="1"/>
    <x v="0"/>
    <x v="1"/>
    <x v="1"/>
    <n v="60.67"/>
    <n v="28.1"/>
    <x v="0"/>
    <x v="0"/>
  </r>
  <r>
    <n v="14431"/>
    <x v="0"/>
    <x v="23"/>
    <x v="1"/>
    <x v="1"/>
    <x v="0"/>
    <x v="1"/>
    <x v="1"/>
    <n v="185.49"/>
    <n v="37.1"/>
    <x v="1"/>
    <x v="0"/>
  </r>
  <r>
    <n v="62466"/>
    <x v="1"/>
    <x v="2"/>
    <x v="0"/>
    <x v="1"/>
    <x v="0"/>
    <x v="0"/>
    <x v="0"/>
    <n v="64.44"/>
    <n v="45"/>
    <x v="1"/>
    <x v="0"/>
  </r>
  <r>
    <n v="36841"/>
    <x v="0"/>
    <x v="9"/>
    <x v="1"/>
    <x v="1"/>
    <x v="0"/>
    <x v="1"/>
    <x v="1"/>
    <n v="56.11"/>
    <n v="25.5"/>
    <x v="0"/>
    <x v="0"/>
  </r>
  <r>
    <n v="33486"/>
    <x v="1"/>
    <x v="2"/>
    <x v="0"/>
    <x v="1"/>
    <x v="0"/>
    <x v="2"/>
    <x v="0"/>
    <n v="110.66"/>
    <n v="28.1"/>
    <x v="3"/>
    <x v="0"/>
  </r>
  <r>
    <n v="65105"/>
    <x v="0"/>
    <x v="5"/>
    <x v="0"/>
    <x v="1"/>
    <x v="0"/>
    <x v="0"/>
    <x v="0"/>
    <n v="213.22"/>
    <n v="26.1"/>
    <x v="3"/>
    <x v="0"/>
  </r>
  <r>
    <n v="54567"/>
    <x v="1"/>
    <x v="41"/>
    <x v="0"/>
    <x v="1"/>
    <x v="0"/>
    <x v="0"/>
    <x v="0"/>
    <n v="78.180000000000007"/>
    <n v="30.8"/>
    <x v="1"/>
    <x v="0"/>
  </r>
  <r>
    <n v="66204"/>
    <x v="0"/>
    <x v="8"/>
    <x v="0"/>
    <x v="1"/>
    <x v="0"/>
    <x v="0"/>
    <x v="0"/>
    <n v="111.04"/>
    <n v="32"/>
    <x v="0"/>
    <x v="0"/>
  </r>
  <r>
    <n v="39912"/>
    <x v="1"/>
    <x v="42"/>
    <x v="0"/>
    <x v="1"/>
    <x v="0"/>
    <x v="0"/>
    <x v="1"/>
    <n v="76.13"/>
    <n v="29.9"/>
    <x v="2"/>
    <x v="0"/>
  </r>
  <r>
    <n v="8003"/>
    <x v="1"/>
    <x v="27"/>
    <x v="0"/>
    <x v="1"/>
    <x v="1"/>
    <x v="0"/>
    <x v="0"/>
    <n v="81.319999999999993"/>
    <n v="28.1"/>
    <x v="3"/>
    <x v="0"/>
  </r>
  <r>
    <n v="28378"/>
    <x v="0"/>
    <x v="1"/>
    <x v="1"/>
    <x v="0"/>
    <x v="0"/>
    <x v="0"/>
    <x v="0"/>
    <n v="112.24"/>
    <n v="37.4"/>
    <x v="2"/>
    <x v="0"/>
  </r>
  <r>
    <n v="41081"/>
    <x v="0"/>
    <x v="24"/>
    <x v="0"/>
    <x v="1"/>
    <x v="0"/>
    <x v="0"/>
    <x v="1"/>
    <n v="137.30000000000001"/>
    <n v="31.7"/>
    <x v="0"/>
    <x v="0"/>
  </r>
  <r>
    <n v="16077"/>
    <x v="0"/>
    <x v="24"/>
    <x v="0"/>
    <x v="0"/>
    <x v="0"/>
    <x v="1"/>
    <x v="0"/>
    <n v="116.69"/>
    <n v="34.5"/>
    <x v="0"/>
    <x v="0"/>
  </r>
  <r>
    <n v="67895"/>
    <x v="1"/>
    <x v="18"/>
    <x v="1"/>
    <x v="0"/>
    <x v="0"/>
    <x v="2"/>
    <x v="0"/>
    <n v="215.94"/>
    <n v="27.9"/>
    <x v="0"/>
    <x v="0"/>
  </r>
  <r>
    <n v="30184"/>
    <x v="0"/>
    <x v="18"/>
    <x v="0"/>
    <x v="1"/>
    <x v="0"/>
    <x v="0"/>
    <x v="1"/>
    <n v="86.62"/>
    <n v="29.5"/>
    <x v="0"/>
    <x v="0"/>
  </r>
  <r>
    <n v="66955"/>
    <x v="0"/>
    <x v="1"/>
    <x v="0"/>
    <x v="0"/>
    <x v="0"/>
    <x v="0"/>
    <x v="0"/>
    <n v="209.86"/>
    <n v="28.1"/>
    <x v="3"/>
    <x v="0"/>
  </r>
  <r>
    <n v="24905"/>
    <x v="1"/>
    <x v="19"/>
    <x v="0"/>
    <x v="1"/>
    <x v="0"/>
    <x v="0"/>
    <x v="0"/>
    <n v="205.77"/>
    <n v="46"/>
    <x v="0"/>
    <x v="0"/>
  </r>
  <r>
    <n v="66071"/>
    <x v="0"/>
    <x v="33"/>
    <x v="1"/>
    <x v="1"/>
    <x v="0"/>
    <x v="0"/>
    <x v="0"/>
    <n v="112.16"/>
    <n v="42.5"/>
    <x v="0"/>
    <x v="0"/>
  </r>
  <r>
    <n v="36255"/>
    <x v="0"/>
    <x v="8"/>
    <x v="0"/>
    <x v="1"/>
    <x v="0"/>
    <x v="1"/>
    <x v="1"/>
    <n v="118.03"/>
    <n v="35.5"/>
    <x v="2"/>
    <x v="0"/>
  </r>
  <r>
    <n v="69112"/>
    <x v="0"/>
    <x v="35"/>
    <x v="1"/>
    <x v="0"/>
    <x v="0"/>
    <x v="0"/>
    <x v="1"/>
    <n v="271.74"/>
    <n v="31.1"/>
    <x v="2"/>
    <x v="0"/>
  </r>
  <r>
    <n v="23410"/>
    <x v="1"/>
    <x v="23"/>
    <x v="0"/>
    <x v="1"/>
    <x v="0"/>
    <x v="0"/>
    <x v="1"/>
    <n v="97.92"/>
    <n v="26.9"/>
    <x v="2"/>
    <x v="0"/>
  </r>
  <r>
    <n v="64373"/>
    <x v="0"/>
    <x v="8"/>
    <x v="0"/>
    <x v="1"/>
    <x v="0"/>
    <x v="0"/>
    <x v="0"/>
    <n v="200.62"/>
    <n v="35.799999999999997"/>
    <x v="0"/>
    <x v="0"/>
  </r>
  <r>
    <n v="58267"/>
    <x v="0"/>
    <x v="31"/>
    <x v="1"/>
    <x v="1"/>
    <x v="0"/>
    <x v="0"/>
    <x v="1"/>
    <n v="242.52"/>
    <n v="45.5"/>
    <x v="0"/>
    <x v="0"/>
  </r>
  <r>
    <n v="35684"/>
    <x v="0"/>
    <x v="7"/>
    <x v="0"/>
    <x v="1"/>
    <x v="0"/>
    <x v="0"/>
    <x v="1"/>
    <n v="93.81"/>
    <n v="28.5"/>
    <x v="3"/>
    <x v="0"/>
  </r>
  <r>
    <n v="18937"/>
    <x v="0"/>
    <x v="4"/>
    <x v="0"/>
    <x v="1"/>
    <x v="0"/>
    <x v="0"/>
    <x v="1"/>
    <n v="114.77"/>
    <n v="28.1"/>
    <x v="0"/>
    <x v="0"/>
  </r>
  <r>
    <n v="491"/>
    <x v="1"/>
    <x v="6"/>
    <x v="0"/>
    <x v="1"/>
    <x v="0"/>
    <x v="1"/>
    <x v="0"/>
    <n v="74.959999999999994"/>
    <n v="26.6"/>
    <x v="1"/>
    <x v="0"/>
  </r>
  <r>
    <n v="54695"/>
    <x v="0"/>
    <x v="6"/>
    <x v="0"/>
    <x v="1"/>
    <x v="0"/>
    <x v="0"/>
    <x v="0"/>
    <n v="167.13"/>
    <n v="28.1"/>
    <x v="3"/>
    <x v="0"/>
  </r>
  <r>
    <n v="68627"/>
    <x v="0"/>
    <x v="2"/>
    <x v="1"/>
    <x v="0"/>
    <x v="0"/>
    <x v="0"/>
    <x v="0"/>
    <n v="175.29"/>
    <n v="31.5"/>
    <x v="0"/>
    <x v="0"/>
  </r>
  <r>
    <n v="8580"/>
    <x v="1"/>
    <x v="27"/>
    <x v="0"/>
    <x v="1"/>
    <x v="0"/>
    <x v="1"/>
    <x v="1"/>
    <n v="90"/>
    <n v="32"/>
    <x v="1"/>
    <x v="0"/>
  </r>
  <r>
    <n v="28484"/>
    <x v="1"/>
    <x v="9"/>
    <x v="0"/>
    <x v="1"/>
    <x v="0"/>
    <x v="1"/>
    <x v="1"/>
    <n v="109.47"/>
    <n v="30.8"/>
    <x v="1"/>
    <x v="0"/>
  </r>
  <r>
    <n v="62019"/>
    <x v="0"/>
    <x v="10"/>
    <x v="0"/>
    <x v="1"/>
    <x v="0"/>
    <x v="2"/>
    <x v="1"/>
    <n v="87.85"/>
    <n v="31.1"/>
    <x v="2"/>
    <x v="0"/>
  </r>
  <r>
    <n v="51314"/>
    <x v="1"/>
    <x v="9"/>
    <x v="0"/>
    <x v="1"/>
    <x v="0"/>
    <x v="0"/>
    <x v="0"/>
    <n v="106.74"/>
    <n v="33"/>
    <x v="0"/>
    <x v="0"/>
  </r>
  <r>
    <n v="37060"/>
    <x v="1"/>
    <x v="5"/>
    <x v="0"/>
    <x v="1"/>
    <x v="0"/>
    <x v="0"/>
    <x v="1"/>
    <n v="80.13"/>
    <n v="23.4"/>
    <x v="1"/>
    <x v="0"/>
  </r>
  <r>
    <n v="35578"/>
    <x v="0"/>
    <x v="9"/>
    <x v="0"/>
    <x v="1"/>
    <x v="1"/>
    <x v="1"/>
    <x v="0"/>
    <n v="90.19"/>
    <n v="26.9"/>
    <x v="1"/>
    <x v="0"/>
  </r>
  <r>
    <n v="54921"/>
    <x v="0"/>
    <x v="9"/>
    <x v="1"/>
    <x v="1"/>
    <x v="0"/>
    <x v="1"/>
    <x v="1"/>
    <n v="134.80000000000001"/>
    <n v="33.6"/>
    <x v="3"/>
    <x v="0"/>
  </r>
  <r>
    <n v="33454"/>
    <x v="1"/>
    <x v="24"/>
    <x v="0"/>
    <x v="1"/>
    <x v="0"/>
    <x v="2"/>
    <x v="1"/>
    <n v="106.58"/>
    <n v="23.9"/>
    <x v="3"/>
    <x v="0"/>
  </r>
  <r>
    <n v="33943"/>
    <x v="1"/>
    <x v="26"/>
    <x v="0"/>
    <x v="1"/>
    <x v="0"/>
    <x v="0"/>
    <x v="0"/>
    <n v="83.24"/>
    <n v="26.3"/>
    <x v="1"/>
    <x v="0"/>
  </r>
  <r>
    <n v="62439"/>
    <x v="1"/>
    <x v="33"/>
    <x v="0"/>
    <x v="1"/>
    <x v="0"/>
    <x v="2"/>
    <x v="1"/>
    <n v="103.43"/>
    <n v="27.3"/>
    <x v="0"/>
    <x v="0"/>
  </r>
  <r>
    <n v="31179"/>
    <x v="0"/>
    <x v="24"/>
    <x v="0"/>
    <x v="1"/>
    <x v="0"/>
    <x v="0"/>
    <x v="0"/>
    <n v="208.65"/>
    <n v="30.7"/>
    <x v="1"/>
    <x v="0"/>
  </r>
  <r>
    <n v="66866"/>
    <x v="1"/>
    <x v="22"/>
    <x v="0"/>
    <x v="1"/>
    <x v="0"/>
    <x v="0"/>
    <x v="0"/>
    <n v="74.11"/>
    <n v="20.5"/>
    <x v="1"/>
    <x v="0"/>
  </r>
  <r>
    <n v="2548"/>
    <x v="1"/>
    <x v="5"/>
    <x v="0"/>
    <x v="1"/>
    <x v="0"/>
    <x v="1"/>
    <x v="0"/>
    <n v="95.84"/>
    <n v="21.5"/>
    <x v="1"/>
    <x v="0"/>
  </r>
  <r>
    <n v="68025"/>
    <x v="1"/>
    <x v="4"/>
    <x v="0"/>
    <x v="0"/>
    <x v="1"/>
    <x v="0"/>
    <x v="0"/>
    <n v="205.33"/>
    <n v="31"/>
    <x v="2"/>
    <x v="0"/>
  </r>
  <r>
    <n v="2390"/>
    <x v="0"/>
    <x v="9"/>
    <x v="0"/>
    <x v="1"/>
    <x v="0"/>
    <x v="1"/>
    <x v="0"/>
    <n v="116.1"/>
    <n v="27.1"/>
    <x v="1"/>
    <x v="0"/>
  </r>
  <r>
    <n v="29552"/>
    <x v="1"/>
    <x v="39"/>
    <x v="1"/>
    <x v="0"/>
    <x v="0"/>
    <x v="0"/>
    <x v="0"/>
    <n v="210.4"/>
    <n v="40"/>
    <x v="2"/>
    <x v="0"/>
  </r>
  <r>
    <n v="25904"/>
    <x v="1"/>
    <x v="25"/>
    <x v="1"/>
    <x v="0"/>
    <x v="0"/>
    <x v="1"/>
    <x v="0"/>
    <n v="199.86"/>
    <n v="28.1"/>
    <x v="2"/>
    <x v="0"/>
  </r>
  <r>
    <n v="31421"/>
    <x v="0"/>
    <x v="28"/>
    <x v="0"/>
    <x v="0"/>
    <x v="0"/>
    <x v="2"/>
    <x v="1"/>
    <n v="219.73"/>
    <n v="28.6"/>
    <x v="1"/>
    <x v="0"/>
  </r>
  <r>
    <n v="20463"/>
    <x v="0"/>
    <x v="5"/>
    <x v="1"/>
    <x v="0"/>
    <x v="0"/>
    <x v="0"/>
    <x v="0"/>
    <n v="250.89"/>
    <n v="28.1"/>
    <x v="2"/>
    <x v="0"/>
  </r>
  <r>
    <n v="68023"/>
    <x v="0"/>
    <x v="4"/>
    <x v="0"/>
    <x v="1"/>
    <x v="0"/>
    <x v="0"/>
    <x v="1"/>
    <n v="72.73"/>
    <n v="28.4"/>
    <x v="1"/>
    <x v="0"/>
  </r>
  <r>
    <n v="12689"/>
    <x v="1"/>
    <x v="24"/>
    <x v="0"/>
    <x v="1"/>
    <x v="0"/>
    <x v="2"/>
    <x v="1"/>
    <n v="205.35"/>
    <n v="42.2"/>
    <x v="0"/>
    <x v="0"/>
  </r>
  <r>
    <n v="54724"/>
    <x v="1"/>
    <x v="5"/>
    <x v="0"/>
    <x v="1"/>
    <x v="1"/>
    <x v="2"/>
    <x v="0"/>
    <n v="70.3"/>
    <n v="25.8"/>
    <x v="2"/>
    <x v="0"/>
  </r>
  <r>
    <n v="8899"/>
    <x v="0"/>
    <x v="3"/>
    <x v="0"/>
    <x v="1"/>
    <x v="1"/>
    <x v="0"/>
    <x v="1"/>
    <n v="104.86"/>
    <n v="31.9"/>
    <x v="2"/>
    <x v="0"/>
  </r>
  <r>
    <n v="39186"/>
    <x v="1"/>
    <x v="15"/>
    <x v="0"/>
    <x v="0"/>
    <x v="0"/>
    <x v="0"/>
    <x v="0"/>
    <n v="216.58"/>
    <n v="31"/>
    <x v="3"/>
    <x v="0"/>
  </r>
  <r>
    <n v="32729"/>
    <x v="1"/>
    <x v="5"/>
    <x v="0"/>
    <x v="1"/>
    <x v="0"/>
    <x v="0"/>
    <x v="1"/>
    <n v="184.4"/>
    <n v="27.5"/>
    <x v="1"/>
    <x v="0"/>
  </r>
  <r>
    <n v="39105"/>
    <x v="0"/>
    <x v="6"/>
    <x v="0"/>
    <x v="1"/>
    <x v="0"/>
    <x v="1"/>
    <x v="1"/>
    <n v="60.98"/>
    <n v="28.1"/>
    <x v="1"/>
    <x v="0"/>
  </r>
  <r>
    <n v="31154"/>
    <x v="1"/>
    <x v="26"/>
    <x v="0"/>
    <x v="1"/>
    <x v="0"/>
    <x v="1"/>
    <x v="0"/>
    <n v="97.76"/>
    <n v="29.6"/>
    <x v="2"/>
    <x v="0"/>
  </r>
  <r>
    <n v="69959"/>
    <x v="1"/>
    <x v="2"/>
    <x v="1"/>
    <x v="1"/>
    <x v="1"/>
    <x v="0"/>
    <x v="0"/>
    <n v="66.03"/>
    <n v="35.4"/>
    <x v="1"/>
    <x v="0"/>
  </r>
  <r>
    <n v="10552"/>
    <x v="1"/>
    <x v="5"/>
    <x v="0"/>
    <x v="1"/>
    <x v="0"/>
    <x v="1"/>
    <x v="1"/>
    <n v="81.95"/>
    <n v="16.899999999999999"/>
    <x v="1"/>
    <x v="0"/>
  </r>
  <r>
    <n v="12917"/>
    <x v="1"/>
    <x v="4"/>
    <x v="0"/>
    <x v="1"/>
    <x v="0"/>
    <x v="0"/>
    <x v="0"/>
    <n v="97.73"/>
    <n v="21.5"/>
    <x v="2"/>
    <x v="0"/>
  </r>
  <r>
    <n v="68356"/>
    <x v="1"/>
    <x v="28"/>
    <x v="0"/>
    <x v="1"/>
    <x v="0"/>
    <x v="1"/>
    <x v="0"/>
    <n v="70.94"/>
    <n v="34.4"/>
    <x v="1"/>
    <x v="0"/>
  </r>
  <r>
    <n v="23368"/>
    <x v="1"/>
    <x v="27"/>
    <x v="1"/>
    <x v="1"/>
    <x v="0"/>
    <x v="1"/>
    <x v="0"/>
    <n v="199.84"/>
    <n v="28"/>
    <x v="0"/>
    <x v="0"/>
  </r>
  <r>
    <n v="25974"/>
    <x v="0"/>
    <x v="9"/>
    <x v="0"/>
    <x v="1"/>
    <x v="0"/>
    <x v="1"/>
    <x v="0"/>
    <n v="218.46"/>
    <n v="26.8"/>
    <x v="3"/>
    <x v="0"/>
  </r>
  <r>
    <n v="1210"/>
    <x v="1"/>
    <x v="35"/>
    <x v="0"/>
    <x v="1"/>
    <x v="0"/>
    <x v="0"/>
    <x v="1"/>
    <n v="211.06"/>
    <n v="39.299999999999997"/>
    <x v="3"/>
    <x v="0"/>
  </r>
  <r>
    <n v="28493"/>
    <x v="0"/>
    <x v="15"/>
    <x v="0"/>
    <x v="1"/>
    <x v="0"/>
    <x v="0"/>
    <x v="0"/>
    <n v="86.3"/>
    <n v="31.7"/>
    <x v="3"/>
    <x v="0"/>
  </r>
  <r>
    <n v="36857"/>
    <x v="0"/>
    <x v="27"/>
    <x v="0"/>
    <x v="1"/>
    <x v="0"/>
    <x v="1"/>
    <x v="1"/>
    <n v="162.13999999999999"/>
    <n v="32.6"/>
    <x v="0"/>
    <x v="0"/>
  </r>
  <r>
    <n v="1836"/>
    <x v="1"/>
    <x v="33"/>
    <x v="1"/>
    <x v="1"/>
    <x v="0"/>
    <x v="0"/>
    <x v="0"/>
    <n v="88.2"/>
    <n v="28.4"/>
    <x v="1"/>
    <x v="0"/>
  </r>
  <r>
    <n v="32221"/>
    <x v="0"/>
    <x v="14"/>
    <x v="0"/>
    <x v="0"/>
    <x v="0"/>
    <x v="0"/>
    <x v="0"/>
    <n v="91.92"/>
    <n v="35.9"/>
    <x v="2"/>
    <x v="0"/>
  </r>
  <r>
    <n v="10548"/>
    <x v="0"/>
    <x v="32"/>
    <x v="0"/>
    <x v="1"/>
    <x v="0"/>
    <x v="0"/>
    <x v="1"/>
    <n v="76.459999999999994"/>
    <n v="21.2"/>
    <x v="0"/>
    <x v="0"/>
  </r>
  <r>
    <n v="52282"/>
    <x v="0"/>
    <x v="15"/>
    <x v="0"/>
    <x v="1"/>
    <x v="0"/>
    <x v="0"/>
    <x v="1"/>
    <n v="197.28"/>
    <n v="34.5"/>
    <x v="0"/>
    <x v="0"/>
  </r>
  <r>
    <n v="45535"/>
    <x v="0"/>
    <x v="35"/>
    <x v="0"/>
    <x v="1"/>
    <x v="0"/>
    <x v="0"/>
    <x v="1"/>
    <n v="233.94"/>
    <n v="42.4"/>
    <x v="1"/>
    <x v="0"/>
  </r>
  <r>
    <n v="40460"/>
    <x v="1"/>
    <x v="35"/>
    <x v="1"/>
    <x v="0"/>
    <x v="0"/>
    <x v="0"/>
    <x v="0"/>
    <n v="247.51"/>
    <n v="40.5"/>
    <x v="0"/>
    <x v="0"/>
  </r>
  <r>
    <n v="17739"/>
    <x v="0"/>
    <x v="15"/>
    <x v="0"/>
    <x v="1"/>
    <x v="0"/>
    <x v="0"/>
    <x v="1"/>
    <n v="84.96"/>
    <n v="36.700000000000003"/>
    <x v="3"/>
    <x v="0"/>
  </r>
  <r>
    <n v="49669"/>
    <x v="1"/>
    <x v="43"/>
    <x v="0"/>
    <x v="1"/>
    <x v="1"/>
    <x v="3"/>
    <x v="1"/>
    <n v="57.93"/>
    <n v="30.9"/>
    <x v="3"/>
    <x v="0"/>
  </r>
  <r>
    <n v="27153"/>
    <x v="1"/>
    <x v="13"/>
    <x v="0"/>
    <x v="1"/>
    <x v="0"/>
    <x v="1"/>
    <x v="1"/>
    <n v="78.8"/>
    <n v="29.3"/>
    <x v="0"/>
    <x v="0"/>
  </r>
  <r>
    <n v="34060"/>
    <x v="0"/>
    <x v="16"/>
    <x v="1"/>
    <x v="1"/>
    <x v="0"/>
    <x v="1"/>
    <x v="1"/>
    <n v="87.8"/>
    <n v="28.1"/>
    <x v="3"/>
    <x v="0"/>
  </r>
  <r>
    <n v="43424"/>
    <x v="1"/>
    <x v="9"/>
    <x v="0"/>
    <x v="1"/>
    <x v="0"/>
    <x v="0"/>
    <x v="1"/>
    <n v="78.81"/>
    <n v="19.600000000000001"/>
    <x v="3"/>
    <x v="0"/>
  </r>
  <r>
    <n v="30669"/>
    <x v="0"/>
    <x v="44"/>
    <x v="0"/>
    <x v="1"/>
    <x v="1"/>
    <x v="3"/>
    <x v="1"/>
    <n v="95.12"/>
    <n v="18"/>
    <x v="3"/>
    <x v="1"/>
  </r>
  <r>
    <n v="30468"/>
    <x v="0"/>
    <x v="20"/>
    <x v="1"/>
    <x v="1"/>
    <x v="0"/>
    <x v="0"/>
    <x v="0"/>
    <n v="87.96"/>
    <n v="39.200000000000003"/>
    <x v="1"/>
    <x v="1"/>
  </r>
  <r>
    <n v="16523"/>
    <x v="1"/>
    <x v="45"/>
    <x v="0"/>
    <x v="1"/>
    <x v="1"/>
    <x v="0"/>
    <x v="0"/>
    <n v="110.89"/>
    <n v="17.600000000000001"/>
    <x v="3"/>
    <x v="1"/>
  </r>
  <r>
    <n v="56543"/>
    <x v="1"/>
    <x v="31"/>
    <x v="0"/>
    <x v="1"/>
    <x v="0"/>
    <x v="0"/>
    <x v="1"/>
    <n v="69.040000000000006"/>
    <n v="35.9"/>
    <x v="0"/>
    <x v="1"/>
  </r>
  <r>
    <n v="46136"/>
    <x v="0"/>
    <x v="43"/>
    <x v="0"/>
    <x v="1"/>
    <x v="1"/>
    <x v="4"/>
    <x v="1"/>
    <n v="161.28"/>
    <n v="19.100000000000001"/>
    <x v="3"/>
    <x v="1"/>
  </r>
  <r>
    <n v="32257"/>
    <x v="1"/>
    <x v="36"/>
    <x v="0"/>
    <x v="1"/>
    <x v="0"/>
    <x v="0"/>
    <x v="0"/>
    <n v="210.95"/>
    <n v="50.1"/>
    <x v="3"/>
    <x v="1"/>
  </r>
  <r>
    <n v="52800"/>
    <x v="1"/>
    <x v="17"/>
    <x v="0"/>
    <x v="1"/>
    <x v="0"/>
    <x v="0"/>
    <x v="0"/>
    <n v="77.59"/>
    <n v="17.7"/>
    <x v="0"/>
    <x v="1"/>
  </r>
  <r>
    <n v="41413"/>
    <x v="1"/>
    <x v="13"/>
    <x v="0"/>
    <x v="0"/>
    <x v="0"/>
    <x v="1"/>
    <x v="1"/>
    <n v="243.53"/>
    <n v="27"/>
    <x v="1"/>
    <x v="1"/>
  </r>
  <r>
    <n v="15266"/>
    <x v="1"/>
    <x v="42"/>
    <x v="0"/>
    <x v="1"/>
    <x v="0"/>
    <x v="0"/>
    <x v="1"/>
    <n v="77.67"/>
    <n v="32.299999999999997"/>
    <x v="2"/>
    <x v="1"/>
  </r>
  <r>
    <n v="28674"/>
    <x v="1"/>
    <x v="6"/>
    <x v="1"/>
    <x v="1"/>
    <x v="0"/>
    <x v="1"/>
    <x v="0"/>
    <n v="205.84"/>
    <n v="54.6"/>
    <x v="1"/>
    <x v="1"/>
  </r>
  <r>
    <n v="10460"/>
    <x v="1"/>
    <x v="4"/>
    <x v="0"/>
    <x v="1"/>
    <x v="0"/>
    <x v="2"/>
    <x v="0"/>
    <n v="77.08"/>
    <n v="35"/>
    <x v="3"/>
    <x v="1"/>
  </r>
  <r>
    <n v="64908"/>
    <x v="0"/>
    <x v="4"/>
    <x v="0"/>
    <x v="0"/>
    <x v="0"/>
    <x v="0"/>
    <x v="0"/>
    <n v="57.08"/>
    <n v="22"/>
    <x v="0"/>
    <x v="1"/>
  </r>
  <r>
    <n v="63884"/>
    <x v="1"/>
    <x v="46"/>
    <x v="0"/>
    <x v="1"/>
    <x v="0"/>
    <x v="0"/>
    <x v="1"/>
    <n v="162.96"/>
    <n v="39.4"/>
    <x v="1"/>
    <x v="1"/>
  </r>
  <r>
    <n v="37893"/>
    <x v="1"/>
    <x v="46"/>
    <x v="0"/>
    <x v="1"/>
    <x v="0"/>
    <x v="0"/>
    <x v="1"/>
    <n v="73.5"/>
    <n v="26.1"/>
    <x v="0"/>
    <x v="1"/>
  </r>
  <r>
    <n v="67855"/>
    <x v="1"/>
    <x v="47"/>
    <x v="0"/>
    <x v="1"/>
    <x v="0"/>
    <x v="0"/>
    <x v="1"/>
    <n v="95.04"/>
    <n v="42.4"/>
    <x v="1"/>
    <x v="1"/>
  </r>
  <r>
    <n v="25774"/>
    <x v="0"/>
    <x v="48"/>
    <x v="0"/>
    <x v="1"/>
    <x v="1"/>
    <x v="0"/>
    <x v="1"/>
    <n v="85.37"/>
    <n v="33"/>
    <x v="1"/>
    <x v="1"/>
  </r>
  <r>
    <n v="19584"/>
    <x v="1"/>
    <x v="49"/>
    <x v="0"/>
    <x v="1"/>
    <x v="1"/>
    <x v="0"/>
    <x v="0"/>
    <n v="84.62"/>
    <n v="19.7"/>
    <x v="2"/>
    <x v="1"/>
  </r>
  <r>
    <n v="24447"/>
    <x v="1"/>
    <x v="21"/>
    <x v="0"/>
    <x v="1"/>
    <x v="0"/>
    <x v="0"/>
    <x v="1"/>
    <n v="82.67"/>
    <n v="22.5"/>
    <x v="1"/>
    <x v="1"/>
  </r>
  <r>
    <n v="49589"/>
    <x v="1"/>
    <x v="50"/>
    <x v="0"/>
    <x v="1"/>
    <x v="0"/>
    <x v="2"/>
    <x v="0"/>
    <n v="57.33"/>
    <n v="24.6"/>
    <x v="2"/>
    <x v="1"/>
  </r>
  <r>
    <n v="17986"/>
    <x v="1"/>
    <x v="4"/>
    <x v="0"/>
    <x v="0"/>
    <x v="0"/>
    <x v="1"/>
    <x v="0"/>
    <n v="67.84"/>
    <n v="25.2"/>
    <x v="2"/>
    <x v="1"/>
  </r>
  <r>
    <n v="29217"/>
    <x v="1"/>
    <x v="19"/>
    <x v="1"/>
    <x v="1"/>
    <x v="0"/>
    <x v="0"/>
    <x v="1"/>
    <n v="75.7"/>
    <n v="41.8"/>
    <x v="3"/>
    <x v="1"/>
  </r>
  <r>
    <n v="72911"/>
    <x v="1"/>
    <x v="15"/>
    <x v="1"/>
    <x v="1"/>
    <x v="0"/>
    <x v="0"/>
    <x v="1"/>
    <n v="129.54"/>
    <n v="60.9"/>
    <x v="2"/>
    <x v="1"/>
  </r>
  <r>
    <n v="47175"/>
    <x v="1"/>
    <x v="3"/>
    <x v="0"/>
    <x v="1"/>
    <x v="0"/>
    <x v="0"/>
    <x v="1"/>
    <n v="60.22"/>
    <n v="31.5"/>
    <x v="2"/>
    <x v="1"/>
  </r>
  <r>
    <n v="4057"/>
    <x v="0"/>
    <x v="16"/>
    <x v="0"/>
    <x v="1"/>
    <x v="0"/>
    <x v="0"/>
    <x v="0"/>
    <n v="198.21"/>
    <n v="27.3"/>
    <x v="0"/>
    <x v="1"/>
  </r>
  <r>
    <n v="48588"/>
    <x v="1"/>
    <x v="8"/>
    <x v="0"/>
    <x v="1"/>
    <x v="0"/>
    <x v="0"/>
    <x v="0"/>
    <n v="109.82"/>
    <n v="23.7"/>
    <x v="1"/>
    <x v="1"/>
  </r>
  <r>
    <n v="70336"/>
    <x v="1"/>
    <x v="51"/>
    <x v="0"/>
    <x v="1"/>
    <x v="0"/>
    <x v="0"/>
    <x v="0"/>
    <n v="60.84"/>
    <n v="24.5"/>
    <x v="1"/>
    <x v="1"/>
  </r>
  <r>
    <n v="66767"/>
    <x v="1"/>
    <x v="0"/>
    <x v="0"/>
    <x v="1"/>
    <x v="0"/>
    <x v="2"/>
    <x v="1"/>
    <n v="94.61"/>
    <n v="28.4"/>
    <x v="2"/>
    <x v="1"/>
  </r>
  <r>
    <n v="45801"/>
    <x v="1"/>
    <x v="38"/>
    <x v="0"/>
    <x v="1"/>
    <x v="1"/>
    <x v="0"/>
    <x v="1"/>
    <n v="97.49"/>
    <n v="26.9"/>
    <x v="1"/>
    <x v="1"/>
  </r>
  <r>
    <n v="36275"/>
    <x v="1"/>
    <x v="10"/>
    <x v="0"/>
    <x v="1"/>
    <x v="0"/>
    <x v="0"/>
    <x v="1"/>
    <n v="206.72"/>
    <n v="26.7"/>
    <x v="1"/>
    <x v="1"/>
  </r>
  <r>
    <n v="11577"/>
    <x v="1"/>
    <x v="31"/>
    <x v="0"/>
    <x v="1"/>
    <x v="0"/>
    <x v="1"/>
    <x v="1"/>
    <n v="214.45"/>
    <n v="31.2"/>
    <x v="1"/>
    <x v="1"/>
  </r>
  <r>
    <n v="67210"/>
    <x v="0"/>
    <x v="52"/>
    <x v="0"/>
    <x v="1"/>
    <x v="0"/>
    <x v="1"/>
    <x v="0"/>
    <n v="82.9"/>
    <n v="25"/>
    <x v="3"/>
    <x v="1"/>
  </r>
  <r>
    <n v="29908"/>
    <x v="1"/>
    <x v="36"/>
    <x v="0"/>
    <x v="1"/>
    <x v="0"/>
    <x v="0"/>
    <x v="0"/>
    <n v="103.26"/>
    <n v="25.4"/>
    <x v="3"/>
    <x v="1"/>
  </r>
  <r>
    <n v="45222"/>
    <x v="0"/>
    <x v="20"/>
    <x v="1"/>
    <x v="1"/>
    <x v="1"/>
    <x v="0"/>
    <x v="0"/>
    <n v="55.78"/>
    <n v="27.5"/>
    <x v="2"/>
    <x v="1"/>
  </r>
  <r>
    <n v="33759"/>
    <x v="1"/>
    <x v="44"/>
    <x v="0"/>
    <x v="1"/>
    <x v="1"/>
    <x v="3"/>
    <x v="0"/>
    <n v="73.739999999999995"/>
    <n v="16"/>
    <x v="3"/>
    <x v="1"/>
  </r>
  <r>
    <n v="40311"/>
    <x v="1"/>
    <x v="20"/>
    <x v="0"/>
    <x v="1"/>
    <x v="0"/>
    <x v="0"/>
    <x v="0"/>
    <n v="149.75"/>
    <n v="27"/>
    <x v="3"/>
    <x v="1"/>
  </r>
  <r>
    <n v="26325"/>
    <x v="0"/>
    <x v="43"/>
    <x v="0"/>
    <x v="1"/>
    <x v="1"/>
    <x v="2"/>
    <x v="0"/>
    <n v="82.34"/>
    <n v="31.6"/>
    <x v="3"/>
    <x v="1"/>
  </r>
  <r>
    <n v="65460"/>
    <x v="1"/>
    <x v="42"/>
    <x v="0"/>
    <x v="1"/>
    <x v="0"/>
    <x v="0"/>
    <x v="1"/>
    <n v="62.6"/>
    <n v="25.1"/>
    <x v="0"/>
    <x v="1"/>
  </r>
  <r>
    <n v="36811"/>
    <x v="1"/>
    <x v="53"/>
    <x v="0"/>
    <x v="1"/>
    <x v="1"/>
    <x v="0"/>
    <x v="0"/>
    <n v="94.09"/>
    <n v="30.9"/>
    <x v="1"/>
    <x v="1"/>
  </r>
  <r>
    <n v="71750"/>
    <x v="1"/>
    <x v="39"/>
    <x v="0"/>
    <x v="1"/>
    <x v="0"/>
    <x v="0"/>
    <x v="0"/>
    <n v="55.42"/>
    <n v="24.8"/>
    <x v="3"/>
    <x v="1"/>
  </r>
  <r>
    <n v="70970"/>
    <x v="1"/>
    <x v="54"/>
    <x v="0"/>
    <x v="1"/>
    <x v="1"/>
    <x v="1"/>
    <x v="0"/>
    <n v="82.18"/>
    <n v="23.4"/>
    <x v="3"/>
    <x v="1"/>
  </r>
  <r>
    <n v="42203"/>
    <x v="0"/>
    <x v="8"/>
    <x v="0"/>
    <x v="1"/>
    <x v="0"/>
    <x v="0"/>
    <x v="0"/>
    <n v="117.92"/>
    <n v="29.4"/>
    <x v="2"/>
    <x v="1"/>
  </r>
  <r>
    <n v="55680"/>
    <x v="0"/>
    <x v="55"/>
    <x v="0"/>
    <x v="1"/>
    <x v="1"/>
    <x v="3"/>
    <x v="0"/>
    <n v="114.84"/>
    <n v="18.3"/>
    <x v="3"/>
    <x v="1"/>
  </r>
  <r>
    <n v="11014"/>
    <x v="0"/>
    <x v="56"/>
    <x v="0"/>
    <x v="1"/>
    <x v="1"/>
    <x v="3"/>
    <x v="1"/>
    <n v="79.17"/>
    <n v="20"/>
    <x v="3"/>
    <x v="1"/>
  </r>
  <r>
    <n v="44338"/>
    <x v="1"/>
    <x v="57"/>
    <x v="0"/>
    <x v="1"/>
    <x v="1"/>
    <x v="3"/>
    <x v="1"/>
    <n v="110.63"/>
    <n v="19.5"/>
    <x v="3"/>
    <x v="1"/>
  </r>
  <r>
    <n v="20980"/>
    <x v="0"/>
    <x v="0"/>
    <x v="0"/>
    <x v="1"/>
    <x v="0"/>
    <x v="0"/>
    <x v="0"/>
    <n v="190.7"/>
    <n v="36"/>
    <x v="0"/>
    <x v="1"/>
  </r>
  <r>
    <n v="34974"/>
    <x v="1"/>
    <x v="58"/>
    <x v="0"/>
    <x v="1"/>
    <x v="1"/>
    <x v="0"/>
    <x v="1"/>
    <n v="79.81"/>
    <n v="27.7"/>
    <x v="3"/>
    <x v="1"/>
  </r>
  <r>
    <n v="71379"/>
    <x v="1"/>
    <x v="30"/>
    <x v="0"/>
    <x v="1"/>
    <x v="0"/>
    <x v="2"/>
    <x v="0"/>
    <n v="113.63"/>
    <n v="27.5"/>
    <x v="2"/>
    <x v="1"/>
  </r>
  <r>
    <n v="58261"/>
    <x v="1"/>
    <x v="32"/>
    <x v="0"/>
    <x v="1"/>
    <x v="0"/>
    <x v="0"/>
    <x v="1"/>
    <n v="141.24"/>
    <n v="28.5"/>
    <x v="1"/>
    <x v="1"/>
  </r>
  <r>
    <n v="67318"/>
    <x v="0"/>
    <x v="20"/>
    <x v="1"/>
    <x v="1"/>
    <x v="0"/>
    <x v="2"/>
    <x v="1"/>
    <n v="56.96"/>
    <n v="26.8"/>
    <x v="2"/>
    <x v="1"/>
  </r>
  <r>
    <n v="28526"/>
    <x v="0"/>
    <x v="7"/>
    <x v="0"/>
    <x v="1"/>
    <x v="0"/>
    <x v="1"/>
    <x v="1"/>
    <n v="203.04"/>
    <n v="33.6"/>
    <x v="1"/>
    <x v="1"/>
  </r>
  <r>
    <n v="8831"/>
    <x v="1"/>
    <x v="20"/>
    <x v="0"/>
    <x v="1"/>
    <x v="0"/>
    <x v="0"/>
    <x v="1"/>
    <n v="94.3"/>
    <n v="29.1"/>
    <x v="3"/>
    <x v="1"/>
  </r>
  <r>
    <n v="65199"/>
    <x v="1"/>
    <x v="37"/>
    <x v="0"/>
    <x v="1"/>
    <x v="0"/>
    <x v="1"/>
    <x v="0"/>
    <n v="81.510000000000005"/>
    <n v="28.5"/>
    <x v="3"/>
    <x v="1"/>
  </r>
  <r>
    <n v="43454"/>
    <x v="1"/>
    <x v="9"/>
    <x v="0"/>
    <x v="1"/>
    <x v="1"/>
    <x v="1"/>
    <x v="0"/>
    <n v="137.74"/>
    <n v="34.9"/>
    <x v="0"/>
    <x v="1"/>
  </r>
  <r>
    <n v="7282"/>
    <x v="0"/>
    <x v="50"/>
    <x v="0"/>
    <x v="1"/>
    <x v="0"/>
    <x v="0"/>
    <x v="1"/>
    <n v="81.84"/>
    <n v="25.1"/>
    <x v="1"/>
    <x v="1"/>
  </r>
  <r>
    <n v="18518"/>
    <x v="0"/>
    <x v="32"/>
    <x v="0"/>
    <x v="1"/>
    <x v="0"/>
    <x v="0"/>
    <x v="1"/>
    <n v="242.3"/>
    <n v="35.299999999999997"/>
    <x v="2"/>
    <x v="1"/>
  </r>
  <r>
    <n v="41648"/>
    <x v="0"/>
    <x v="52"/>
    <x v="0"/>
    <x v="1"/>
    <x v="0"/>
    <x v="0"/>
    <x v="1"/>
    <n v="102.64"/>
    <n v="26.4"/>
    <x v="2"/>
    <x v="1"/>
  </r>
  <r>
    <n v="49003"/>
    <x v="0"/>
    <x v="34"/>
    <x v="0"/>
    <x v="1"/>
    <x v="0"/>
    <x v="0"/>
    <x v="0"/>
    <n v="146.01"/>
    <n v="31.5"/>
    <x v="2"/>
    <x v="1"/>
  </r>
  <r>
    <n v="16371"/>
    <x v="1"/>
    <x v="55"/>
    <x v="0"/>
    <x v="1"/>
    <x v="1"/>
    <x v="3"/>
    <x v="0"/>
    <n v="75.42"/>
    <n v="40.1"/>
    <x v="3"/>
    <x v="1"/>
  </r>
  <r>
    <n v="42807"/>
    <x v="0"/>
    <x v="33"/>
    <x v="0"/>
    <x v="1"/>
    <x v="0"/>
    <x v="2"/>
    <x v="0"/>
    <n v="220.49"/>
    <n v="43.1"/>
    <x v="3"/>
    <x v="1"/>
  </r>
  <r>
    <n v="40181"/>
    <x v="1"/>
    <x v="59"/>
    <x v="0"/>
    <x v="1"/>
    <x v="0"/>
    <x v="0"/>
    <x v="0"/>
    <n v="61.45"/>
    <n v="36.700000000000003"/>
    <x v="2"/>
    <x v="1"/>
  </r>
  <r>
    <n v="66174"/>
    <x v="0"/>
    <x v="41"/>
    <x v="0"/>
    <x v="1"/>
    <x v="0"/>
    <x v="1"/>
    <x v="1"/>
    <n v="88.19"/>
    <n v="29.3"/>
    <x v="0"/>
    <x v="1"/>
  </r>
  <r>
    <n v="45538"/>
    <x v="1"/>
    <x v="34"/>
    <x v="0"/>
    <x v="1"/>
    <x v="0"/>
    <x v="1"/>
    <x v="1"/>
    <n v="115.22"/>
    <n v="21.2"/>
    <x v="3"/>
    <x v="1"/>
  </r>
  <r>
    <n v="6319"/>
    <x v="1"/>
    <x v="4"/>
    <x v="0"/>
    <x v="1"/>
    <x v="0"/>
    <x v="0"/>
    <x v="0"/>
    <n v="97.93"/>
    <n v="31.2"/>
    <x v="3"/>
    <x v="1"/>
  </r>
  <r>
    <n v="68249"/>
    <x v="1"/>
    <x v="52"/>
    <x v="0"/>
    <x v="1"/>
    <x v="0"/>
    <x v="0"/>
    <x v="1"/>
    <n v="85.6"/>
    <n v="21.4"/>
    <x v="3"/>
    <x v="1"/>
  </r>
  <r>
    <n v="55232"/>
    <x v="1"/>
    <x v="38"/>
    <x v="0"/>
    <x v="1"/>
    <x v="0"/>
    <x v="0"/>
    <x v="1"/>
    <n v="79.83"/>
    <n v="27.9"/>
    <x v="2"/>
    <x v="1"/>
  </r>
  <r>
    <n v="11120"/>
    <x v="1"/>
    <x v="9"/>
    <x v="1"/>
    <x v="1"/>
    <x v="0"/>
    <x v="0"/>
    <x v="0"/>
    <n v="218.46"/>
    <n v="34.299999999999997"/>
    <x v="1"/>
    <x v="1"/>
  </r>
  <r>
    <n v="41940"/>
    <x v="0"/>
    <x v="15"/>
    <x v="0"/>
    <x v="0"/>
    <x v="0"/>
    <x v="0"/>
    <x v="1"/>
    <n v="62.2"/>
    <n v="31"/>
    <x v="0"/>
    <x v="1"/>
  </r>
  <r>
    <n v="72214"/>
    <x v="0"/>
    <x v="1"/>
    <x v="0"/>
    <x v="1"/>
    <x v="0"/>
    <x v="1"/>
    <x v="0"/>
    <n v="69.150000000000006"/>
    <n v="27.7"/>
    <x v="0"/>
    <x v="1"/>
  </r>
  <r>
    <n v="37089"/>
    <x v="1"/>
    <x v="46"/>
    <x v="1"/>
    <x v="1"/>
    <x v="0"/>
    <x v="1"/>
    <x v="1"/>
    <n v="127.71"/>
    <n v="36"/>
    <x v="1"/>
    <x v="1"/>
  </r>
  <r>
    <n v="68614"/>
    <x v="1"/>
    <x v="22"/>
    <x v="0"/>
    <x v="1"/>
    <x v="0"/>
    <x v="0"/>
    <x v="1"/>
    <n v="216.7"/>
    <n v="38.700000000000003"/>
    <x v="0"/>
    <x v="1"/>
  </r>
  <r>
    <n v="1686"/>
    <x v="1"/>
    <x v="60"/>
    <x v="0"/>
    <x v="1"/>
    <x v="1"/>
    <x v="0"/>
    <x v="0"/>
    <n v="71.89"/>
    <n v="27.6"/>
    <x v="1"/>
    <x v="1"/>
  </r>
  <r>
    <n v="22284"/>
    <x v="0"/>
    <x v="58"/>
    <x v="0"/>
    <x v="1"/>
    <x v="1"/>
    <x v="0"/>
    <x v="1"/>
    <n v="103.56"/>
    <n v="25.1"/>
    <x v="3"/>
    <x v="1"/>
  </r>
  <r>
    <n v="39038"/>
    <x v="0"/>
    <x v="61"/>
    <x v="0"/>
    <x v="1"/>
    <x v="1"/>
    <x v="3"/>
    <x v="1"/>
    <n v="79.03"/>
    <n v="16.5"/>
    <x v="3"/>
    <x v="1"/>
  </r>
  <r>
    <n v="21956"/>
    <x v="1"/>
    <x v="58"/>
    <x v="0"/>
    <x v="1"/>
    <x v="1"/>
    <x v="0"/>
    <x v="0"/>
    <n v="69.94"/>
    <n v="22.8"/>
    <x v="3"/>
    <x v="1"/>
  </r>
  <r>
    <n v="52134"/>
    <x v="0"/>
    <x v="37"/>
    <x v="0"/>
    <x v="1"/>
    <x v="0"/>
    <x v="0"/>
    <x v="1"/>
    <n v="90.12"/>
    <n v="35.4"/>
    <x v="3"/>
    <x v="1"/>
  </r>
  <r>
    <n v="30171"/>
    <x v="0"/>
    <x v="52"/>
    <x v="0"/>
    <x v="1"/>
    <x v="1"/>
    <x v="2"/>
    <x v="0"/>
    <n v="95.1"/>
    <n v="24.3"/>
    <x v="0"/>
    <x v="1"/>
  </r>
  <r>
    <n v="4480"/>
    <x v="0"/>
    <x v="25"/>
    <x v="0"/>
    <x v="1"/>
    <x v="0"/>
    <x v="0"/>
    <x v="1"/>
    <n v="234.58"/>
    <n v="34.299999999999997"/>
    <x v="0"/>
    <x v="1"/>
  </r>
  <r>
    <n v="2982"/>
    <x v="1"/>
    <x v="15"/>
    <x v="1"/>
    <x v="1"/>
    <x v="0"/>
    <x v="0"/>
    <x v="1"/>
    <n v="235.85"/>
    <n v="40.1"/>
    <x v="1"/>
    <x v="1"/>
  </r>
  <r>
    <n v="65535"/>
    <x v="0"/>
    <x v="45"/>
    <x v="0"/>
    <x v="1"/>
    <x v="1"/>
    <x v="3"/>
    <x v="1"/>
    <n v="78.05"/>
    <n v="25.7"/>
    <x v="3"/>
    <x v="1"/>
  </r>
  <r>
    <n v="29865"/>
    <x v="1"/>
    <x v="62"/>
    <x v="0"/>
    <x v="1"/>
    <x v="1"/>
    <x v="0"/>
    <x v="1"/>
    <n v="89.44"/>
    <n v="21.9"/>
    <x v="2"/>
    <x v="1"/>
  </r>
  <r>
    <n v="54918"/>
    <x v="1"/>
    <x v="63"/>
    <x v="0"/>
    <x v="1"/>
    <x v="1"/>
    <x v="0"/>
    <x v="1"/>
    <n v="111.38"/>
    <n v="38.4"/>
    <x v="2"/>
    <x v="1"/>
  </r>
  <r>
    <n v="59368"/>
    <x v="1"/>
    <x v="9"/>
    <x v="0"/>
    <x v="1"/>
    <x v="0"/>
    <x v="0"/>
    <x v="0"/>
    <n v="243.5"/>
    <n v="26.1"/>
    <x v="1"/>
    <x v="1"/>
  </r>
  <r>
    <n v="65836"/>
    <x v="1"/>
    <x v="9"/>
    <x v="1"/>
    <x v="1"/>
    <x v="0"/>
    <x v="0"/>
    <x v="0"/>
    <n v="182.2"/>
    <n v="30.5"/>
    <x v="0"/>
    <x v="1"/>
  </r>
  <r>
    <n v="21130"/>
    <x v="0"/>
    <x v="64"/>
    <x v="0"/>
    <x v="1"/>
    <x v="0"/>
    <x v="1"/>
    <x v="0"/>
    <n v="229.92"/>
    <n v="25.9"/>
    <x v="2"/>
    <x v="1"/>
  </r>
  <r>
    <n v="1703"/>
    <x v="1"/>
    <x v="17"/>
    <x v="0"/>
    <x v="1"/>
    <x v="0"/>
    <x v="0"/>
    <x v="0"/>
    <n v="82.24"/>
    <n v="54.7"/>
    <x v="0"/>
    <x v="1"/>
  </r>
  <r>
    <n v="16934"/>
    <x v="1"/>
    <x v="33"/>
    <x v="0"/>
    <x v="1"/>
    <x v="0"/>
    <x v="1"/>
    <x v="1"/>
    <n v="89.84"/>
    <n v="29.9"/>
    <x v="3"/>
    <x v="1"/>
  </r>
  <r>
    <n v="28799"/>
    <x v="0"/>
    <x v="61"/>
    <x v="0"/>
    <x v="1"/>
    <x v="1"/>
    <x v="3"/>
    <x v="1"/>
    <n v="90.69"/>
    <n v="18.600000000000001"/>
    <x v="3"/>
    <x v="1"/>
  </r>
  <r>
    <n v="32689"/>
    <x v="1"/>
    <x v="22"/>
    <x v="0"/>
    <x v="1"/>
    <x v="0"/>
    <x v="0"/>
    <x v="0"/>
    <n v="84.38"/>
    <n v="27.1"/>
    <x v="3"/>
    <x v="1"/>
  </r>
  <r>
    <n v="56357"/>
    <x v="1"/>
    <x v="18"/>
    <x v="0"/>
    <x v="0"/>
    <x v="1"/>
    <x v="0"/>
    <x v="0"/>
    <n v="215.6"/>
    <n v="24.9"/>
    <x v="1"/>
    <x v="1"/>
  </r>
  <r>
    <n v="18051"/>
    <x v="1"/>
    <x v="10"/>
    <x v="0"/>
    <x v="1"/>
    <x v="0"/>
    <x v="2"/>
    <x v="1"/>
    <n v="91.61"/>
    <n v="25.2"/>
    <x v="1"/>
    <x v="1"/>
  </r>
  <r>
    <n v="40840"/>
    <x v="1"/>
    <x v="3"/>
    <x v="0"/>
    <x v="1"/>
    <x v="0"/>
    <x v="0"/>
    <x v="1"/>
    <n v="138.16"/>
    <n v="19.399999999999999"/>
    <x v="1"/>
    <x v="1"/>
  </r>
  <r>
    <n v="10449"/>
    <x v="1"/>
    <x v="65"/>
    <x v="0"/>
    <x v="1"/>
    <x v="0"/>
    <x v="0"/>
    <x v="0"/>
    <n v="75.23"/>
    <n v="29"/>
    <x v="1"/>
    <x v="1"/>
  </r>
  <r>
    <n v="38805"/>
    <x v="1"/>
    <x v="46"/>
    <x v="0"/>
    <x v="1"/>
    <x v="0"/>
    <x v="0"/>
    <x v="1"/>
    <n v="75.180000000000007"/>
    <n v="48.2"/>
    <x v="0"/>
    <x v="1"/>
  </r>
  <r>
    <n v="31091"/>
    <x v="0"/>
    <x v="66"/>
    <x v="0"/>
    <x v="0"/>
    <x v="0"/>
    <x v="0"/>
    <x v="0"/>
    <n v="106.23"/>
    <n v="28.1"/>
    <x v="0"/>
    <x v="1"/>
  </r>
  <r>
    <n v="45053"/>
    <x v="0"/>
    <x v="12"/>
    <x v="0"/>
    <x v="1"/>
    <x v="0"/>
    <x v="2"/>
    <x v="0"/>
    <n v="239.64"/>
    <n v="34.6"/>
    <x v="0"/>
    <x v="1"/>
  </r>
  <r>
    <n v="61837"/>
    <x v="1"/>
    <x v="32"/>
    <x v="0"/>
    <x v="1"/>
    <x v="0"/>
    <x v="1"/>
    <x v="0"/>
    <n v="58.95"/>
    <n v="24.6"/>
    <x v="1"/>
    <x v="1"/>
  </r>
  <r>
    <n v="9487"/>
    <x v="1"/>
    <x v="53"/>
    <x v="0"/>
    <x v="1"/>
    <x v="1"/>
    <x v="0"/>
    <x v="0"/>
    <n v="99.92"/>
    <n v="25.8"/>
    <x v="1"/>
    <x v="1"/>
  </r>
  <r>
    <n v="49713"/>
    <x v="0"/>
    <x v="35"/>
    <x v="0"/>
    <x v="1"/>
    <x v="0"/>
    <x v="0"/>
    <x v="1"/>
    <n v="116.23"/>
    <n v="26.1"/>
    <x v="1"/>
    <x v="1"/>
  </r>
  <r>
    <n v="17608"/>
    <x v="1"/>
    <x v="39"/>
    <x v="0"/>
    <x v="1"/>
    <x v="0"/>
    <x v="2"/>
    <x v="0"/>
    <n v="118.82"/>
    <n v="29"/>
    <x v="0"/>
    <x v="1"/>
  </r>
  <r>
    <n v="28102"/>
    <x v="1"/>
    <x v="51"/>
    <x v="0"/>
    <x v="1"/>
    <x v="1"/>
    <x v="0"/>
    <x v="1"/>
    <n v="66.3"/>
    <n v="27.2"/>
    <x v="1"/>
    <x v="1"/>
  </r>
  <r>
    <n v="1506"/>
    <x v="1"/>
    <x v="22"/>
    <x v="0"/>
    <x v="1"/>
    <x v="1"/>
    <x v="2"/>
    <x v="0"/>
    <n v="101.41"/>
    <n v="20.7"/>
    <x v="2"/>
    <x v="1"/>
  </r>
  <r>
    <n v="28333"/>
    <x v="1"/>
    <x v="4"/>
    <x v="1"/>
    <x v="0"/>
    <x v="0"/>
    <x v="1"/>
    <x v="0"/>
    <n v="200.28"/>
    <n v="30"/>
    <x v="0"/>
    <x v="1"/>
  </r>
  <r>
    <n v="62608"/>
    <x v="1"/>
    <x v="36"/>
    <x v="0"/>
    <x v="1"/>
    <x v="0"/>
    <x v="0"/>
    <x v="0"/>
    <n v="136.80000000000001"/>
    <n v="37.299999999999997"/>
    <x v="1"/>
    <x v="1"/>
  </r>
  <r>
    <n v="40670"/>
    <x v="1"/>
    <x v="49"/>
    <x v="0"/>
    <x v="1"/>
    <x v="1"/>
    <x v="0"/>
    <x v="1"/>
    <n v="96.57"/>
    <n v="34.1"/>
    <x v="1"/>
    <x v="1"/>
  </r>
  <r>
    <n v="4630"/>
    <x v="1"/>
    <x v="14"/>
    <x v="0"/>
    <x v="1"/>
    <x v="0"/>
    <x v="0"/>
    <x v="1"/>
    <n v="66.42"/>
    <n v="23.6"/>
    <x v="1"/>
    <x v="1"/>
  </r>
  <r>
    <n v="21284"/>
    <x v="1"/>
    <x v="42"/>
    <x v="0"/>
    <x v="1"/>
    <x v="0"/>
    <x v="0"/>
    <x v="0"/>
    <n v="98.09"/>
    <n v="25.2"/>
    <x v="2"/>
    <x v="1"/>
  </r>
  <r>
    <n v="49421"/>
    <x v="1"/>
    <x v="32"/>
    <x v="1"/>
    <x v="1"/>
    <x v="0"/>
    <x v="0"/>
    <x v="1"/>
    <n v="205.23"/>
    <n v="39.5"/>
    <x v="1"/>
    <x v="1"/>
  </r>
  <r>
    <n v="5973"/>
    <x v="0"/>
    <x v="34"/>
    <x v="0"/>
    <x v="1"/>
    <x v="0"/>
    <x v="0"/>
    <x v="0"/>
    <n v="86.78"/>
    <n v="23.5"/>
    <x v="2"/>
    <x v="1"/>
  </r>
  <r>
    <n v="42996"/>
    <x v="1"/>
    <x v="67"/>
    <x v="0"/>
    <x v="1"/>
    <x v="1"/>
    <x v="2"/>
    <x v="1"/>
    <n v="126.82"/>
    <n v="23.3"/>
    <x v="1"/>
    <x v="1"/>
  </r>
  <r>
    <n v="66333"/>
    <x v="0"/>
    <x v="17"/>
    <x v="0"/>
    <x v="1"/>
    <x v="0"/>
    <x v="1"/>
    <x v="0"/>
    <n v="78.400000000000006"/>
    <n v="64.8"/>
    <x v="1"/>
    <x v="1"/>
  </r>
  <r>
    <n v="46785"/>
    <x v="1"/>
    <x v="60"/>
    <x v="0"/>
    <x v="1"/>
    <x v="0"/>
    <x v="0"/>
    <x v="0"/>
    <n v="63.69"/>
    <n v="28.1"/>
    <x v="2"/>
    <x v="1"/>
  </r>
  <r>
    <n v="54312"/>
    <x v="1"/>
    <x v="25"/>
    <x v="1"/>
    <x v="1"/>
    <x v="0"/>
    <x v="1"/>
    <x v="0"/>
    <n v="209.58"/>
    <n v="28.1"/>
    <x v="1"/>
    <x v="1"/>
  </r>
  <r>
    <n v="21408"/>
    <x v="1"/>
    <x v="26"/>
    <x v="0"/>
    <x v="1"/>
    <x v="0"/>
    <x v="1"/>
    <x v="1"/>
    <n v="89.86"/>
    <n v="24.4"/>
    <x v="1"/>
    <x v="1"/>
  </r>
  <r>
    <n v="49916"/>
    <x v="0"/>
    <x v="25"/>
    <x v="0"/>
    <x v="1"/>
    <x v="0"/>
    <x v="0"/>
    <x v="1"/>
    <n v="110.99"/>
    <n v="29.8"/>
    <x v="0"/>
    <x v="1"/>
  </r>
  <r>
    <n v="7559"/>
    <x v="1"/>
    <x v="68"/>
    <x v="0"/>
    <x v="1"/>
    <x v="1"/>
    <x v="3"/>
    <x v="0"/>
    <n v="83.82"/>
    <n v="24.9"/>
    <x v="3"/>
    <x v="1"/>
  </r>
  <r>
    <n v="71038"/>
    <x v="0"/>
    <x v="66"/>
    <x v="0"/>
    <x v="1"/>
    <x v="0"/>
    <x v="0"/>
    <x v="0"/>
    <n v="137.96"/>
    <n v="35.1"/>
    <x v="3"/>
    <x v="1"/>
  </r>
  <r>
    <n v="69037"/>
    <x v="1"/>
    <x v="23"/>
    <x v="0"/>
    <x v="1"/>
    <x v="0"/>
    <x v="0"/>
    <x v="1"/>
    <n v="210.78"/>
    <n v="32.299999999999997"/>
    <x v="0"/>
    <x v="1"/>
  </r>
  <r>
    <n v="58617"/>
    <x v="1"/>
    <x v="34"/>
    <x v="0"/>
    <x v="1"/>
    <x v="0"/>
    <x v="1"/>
    <x v="1"/>
    <n v="118.89"/>
    <n v="43.6"/>
    <x v="1"/>
    <x v="1"/>
  </r>
  <r>
    <n v="69064"/>
    <x v="1"/>
    <x v="15"/>
    <x v="0"/>
    <x v="1"/>
    <x v="1"/>
    <x v="1"/>
    <x v="1"/>
    <n v="72.55"/>
    <n v="21"/>
    <x v="1"/>
    <x v="1"/>
  </r>
  <r>
    <n v="9404"/>
    <x v="1"/>
    <x v="50"/>
    <x v="0"/>
    <x v="1"/>
    <x v="0"/>
    <x v="0"/>
    <x v="1"/>
    <n v="107.41"/>
    <n v="47.3"/>
    <x v="1"/>
    <x v="1"/>
  </r>
  <r>
    <n v="8171"/>
    <x v="1"/>
    <x v="56"/>
    <x v="0"/>
    <x v="1"/>
    <x v="1"/>
    <x v="3"/>
    <x v="1"/>
    <n v="93.25"/>
    <n v="16.600000000000001"/>
    <x v="3"/>
    <x v="1"/>
  </r>
  <r>
    <n v="28286"/>
    <x v="0"/>
    <x v="50"/>
    <x v="0"/>
    <x v="1"/>
    <x v="0"/>
    <x v="0"/>
    <x v="1"/>
    <n v="74.91"/>
    <n v="37.5"/>
    <x v="1"/>
    <x v="1"/>
  </r>
  <r>
    <n v="43232"/>
    <x v="1"/>
    <x v="63"/>
    <x v="0"/>
    <x v="1"/>
    <x v="1"/>
    <x v="0"/>
    <x v="0"/>
    <n v="80.05"/>
    <n v="24.2"/>
    <x v="1"/>
    <x v="1"/>
  </r>
  <r>
    <n v="10159"/>
    <x v="0"/>
    <x v="69"/>
    <x v="0"/>
    <x v="1"/>
    <x v="0"/>
    <x v="0"/>
    <x v="0"/>
    <n v="99.8"/>
    <n v="31.6"/>
    <x v="1"/>
    <x v="1"/>
  </r>
  <r>
    <n v="34402"/>
    <x v="1"/>
    <x v="53"/>
    <x v="0"/>
    <x v="1"/>
    <x v="0"/>
    <x v="0"/>
    <x v="1"/>
    <n v="91.97"/>
    <n v="21.6"/>
    <x v="0"/>
    <x v="1"/>
  </r>
  <r>
    <n v="58282"/>
    <x v="1"/>
    <x v="37"/>
    <x v="0"/>
    <x v="1"/>
    <x v="0"/>
    <x v="2"/>
    <x v="1"/>
    <n v="64.400000000000006"/>
    <n v="31"/>
    <x v="2"/>
    <x v="1"/>
  </r>
  <r>
    <n v="64489"/>
    <x v="0"/>
    <x v="29"/>
    <x v="0"/>
    <x v="1"/>
    <x v="0"/>
    <x v="2"/>
    <x v="1"/>
    <n v="73.02"/>
    <n v="31.1"/>
    <x v="1"/>
    <x v="1"/>
  </r>
  <r>
    <n v="22706"/>
    <x v="1"/>
    <x v="70"/>
    <x v="0"/>
    <x v="1"/>
    <x v="1"/>
    <x v="3"/>
    <x v="1"/>
    <n v="88.11"/>
    <n v="15.5"/>
    <x v="3"/>
    <x v="1"/>
  </r>
  <r>
    <n v="71539"/>
    <x v="0"/>
    <x v="51"/>
    <x v="0"/>
    <x v="1"/>
    <x v="1"/>
    <x v="0"/>
    <x v="0"/>
    <n v="138.29"/>
    <n v="27.3"/>
    <x v="3"/>
    <x v="1"/>
  </r>
  <r>
    <n v="28637"/>
    <x v="1"/>
    <x v="43"/>
    <x v="0"/>
    <x v="1"/>
    <x v="1"/>
    <x v="3"/>
    <x v="1"/>
    <n v="72.36"/>
    <n v="20.5"/>
    <x v="3"/>
    <x v="1"/>
  </r>
  <r>
    <n v="64553"/>
    <x v="1"/>
    <x v="37"/>
    <x v="0"/>
    <x v="1"/>
    <x v="0"/>
    <x v="0"/>
    <x v="1"/>
    <n v="68.760000000000005"/>
    <n v="35.6"/>
    <x v="0"/>
    <x v="1"/>
  </r>
  <r>
    <n v="31741"/>
    <x v="0"/>
    <x v="56"/>
    <x v="0"/>
    <x v="1"/>
    <x v="1"/>
    <x v="3"/>
    <x v="1"/>
    <n v="106.22"/>
    <n v="16.7"/>
    <x v="3"/>
    <x v="1"/>
  </r>
  <r>
    <n v="69936"/>
    <x v="1"/>
    <x v="26"/>
    <x v="0"/>
    <x v="1"/>
    <x v="0"/>
    <x v="0"/>
    <x v="0"/>
    <n v="101.52"/>
    <n v="41.8"/>
    <x v="1"/>
    <x v="1"/>
  </r>
  <r>
    <n v="46527"/>
    <x v="0"/>
    <x v="37"/>
    <x v="1"/>
    <x v="0"/>
    <x v="0"/>
    <x v="2"/>
    <x v="1"/>
    <n v="109.51"/>
    <n v="41.9"/>
    <x v="1"/>
    <x v="1"/>
  </r>
  <r>
    <n v="22537"/>
    <x v="0"/>
    <x v="71"/>
    <x v="0"/>
    <x v="1"/>
    <x v="1"/>
    <x v="3"/>
    <x v="1"/>
    <n v="85.84"/>
    <n v="16.399999999999999"/>
    <x v="3"/>
    <x v="1"/>
  </r>
  <r>
    <n v="50611"/>
    <x v="0"/>
    <x v="56"/>
    <x v="0"/>
    <x v="1"/>
    <x v="1"/>
    <x v="3"/>
    <x v="1"/>
    <n v="110.15"/>
    <n v="17.100000000000001"/>
    <x v="3"/>
    <x v="1"/>
  </r>
  <r>
    <n v="13547"/>
    <x v="1"/>
    <x v="46"/>
    <x v="0"/>
    <x v="1"/>
    <x v="0"/>
    <x v="0"/>
    <x v="0"/>
    <n v="91.72"/>
    <n v="29.2"/>
    <x v="1"/>
    <x v="1"/>
  </r>
  <r>
    <n v="63732"/>
    <x v="0"/>
    <x v="31"/>
    <x v="1"/>
    <x v="1"/>
    <x v="0"/>
    <x v="1"/>
    <x v="0"/>
    <n v="251.6"/>
    <n v="27.1"/>
    <x v="1"/>
    <x v="1"/>
  </r>
  <r>
    <n v="9608"/>
    <x v="0"/>
    <x v="65"/>
    <x v="0"/>
    <x v="1"/>
    <x v="1"/>
    <x v="0"/>
    <x v="0"/>
    <n v="123.1"/>
    <n v="37.9"/>
    <x v="1"/>
    <x v="1"/>
  </r>
  <r>
    <n v="10504"/>
    <x v="0"/>
    <x v="39"/>
    <x v="0"/>
    <x v="1"/>
    <x v="0"/>
    <x v="2"/>
    <x v="1"/>
    <n v="97.4"/>
    <n v="44.6"/>
    <x v="0"/>
    <x v="1"/>
  </r>
  <r>
    <n v="37090"/>
    <x v="1"/>
    <x v="31"/>
    <x v="0"/>
    <x v="1"/>
    <x v="0"/>
    <x v="0"/>
    <x v="1"/>
    <n v="68.34"/>
    <n v="22.8"/>
    <x v="0"/>
    <x v="1"/>
  </r>
  <r>
    <n v="60148"/>
    <x v="0"/>
    <x v="66"/>
    <x v="0"/>
    <x v="1"/>
    <x v="0"/>
    <x v="0"/>
    <x v="0"/>
    <n v="80.81"/>
    <n v="33.200000000000003"/>
    <x v="1"/>
    <x v="1"/>
  </r>
  <r>
    <n v="9637"/>
    <x v="0"/>
    <x v="72"/>
    <x v="0"/>
    <x v="1"/>
    <x v="0"/>
    <x v="0"/>
    <x v="1"/>
    <n v="120.31"/>
    <n v="22.3"/>
    <x v="2"/>
    <x v="1"/>
  </r>
  <r>
    <n v="44862"/>
    <x v="1"/>
    <x v="26"/>
    <x v="0"/>
    <x v="1"/>
    <x v="0"/>
    <x v="0"/>
    <x v="1"/>
    <n v="83.51"/>
    <n v="26.4"/>
    <x v="1"/>
    <x v="1"/>
  </r>
  <r>
    <n v="52173"/>
    <x v="0"/>
    <x v="38"/>
    <x v="0"/>
    <x v="1"/>
    <x v="1"/>
    <x v="1"/>
    <x v="0"/>
    <n v="74.09"/>
    <n v="39.6"/>
    <x v="1"/>
    <x v="1"/>
  </r>
  <r>
    <n v="5708"/>
    <x v="1"/>
    <x v="49"/>
    <x v="0"/>
    <x v="1"/>
    <x v="1"/>
    <x v="0"/>
    <x v="0"/>
    <n v="91.6"/>
    <n v="28.1"/>
    <x v="1"/>
    <x v="1"/>
  </r>
  <r>
    <n v="23462"/>
    <x v="1"/>
    <x v="54"/>
    <x v="0"/>
    <x v="1"/>
    <x v="1"/>
    <x v="0"/>
    <x v="0"/>
    <n v="87.52"/>
    <n v="39.200000000000003"/>
    <x v="1"/>
    <x v="1"/>
  </r>
  <r>
    <n v="2374"/>
    <x v="0"/>
    <x v="14"/>
    <x v="1"/>
    <x v="1"/>
    <x v="0"/>
    <x v="0"/>
    <x v="1"/>
    <n v="213.37"/>
    <n v="36"/>
    <x v="1"/>
    <x v="1"/>
  </r>
  <r>
    <n v="11091"/>
    <x v="1"/>
    <x v="13"/>
    <x v="0"/>
    <x v="1"/>
    <x v="0"/>
    <x v="1"/>
    <x v="1"/>
    <n v="75.39"/>
    <n v="37.799999999999997"/>
    <x v="1"/>
    <x v="1"/>
  </r>
  <r>
    <n v="70374"/>
    <x v="1"/>
    <x v="73"/>
    <x v="0"/>
    <x v="1"/>
    <x v="0"/>
    <x v="0"/>
    <x v="1"/>
    <n v="122.41"/>
    <n v="40.299999999999997"/>
    <x v="2"/>
    <x v="1"/>
  </r>
  <r>
    <n v="15528"/>
    <x v="0"/>
    <x v="20"/>
    <x v="1"/>
    <x v="1"/>
    <x v="0"/>
    <x v="0"/>
    <x v="1"/>
    <n v="223.36"/>
    <n v="41.5"/>
    <x v="0"/>
    <x v="1"/>
  </r>
  <r>
    <n v="65357"/>
    <x v="1"/>
    <x v="71"/>
    <x v="0"/>
    <x v="1"/>
    <x v="1"/>
    <x v="3"/>
    <x v="1"/>
    <n v="84.59"/>
    <n v="17.7"/>
    <x v="3"/>
    <x v="1"/>
  </r>
  <r>
    <n v="49465"/>
    <x v="1"/>
    <x v="55"/>
    <x v="0"/>
    <x v="1"/>
    <x v="1"/>
    <x v="3"/>
    <x v="0"/>
    <n v="70.16"/>
    <n v="21.2"/>
    <x v="1"/>
    <x v="1"/>
  </r>
  <r>
    <n v="31143"/>
    <x v="1"/>
    <x v="58"/>
    <x v="0"/>
    <x v="1"/>
    <x v="1"/>
    <x v="0"/>
    <x v="1"/>
    <n v="107.52"/>
    <n v="41.6"/>
    <x v="3"/>
    <x v="1"/>
  </r>
  <r>
    <n v="66972"/>
    <x v="1"/>
    <x v="17"/>
    <x v="0"/>
    <x v="1"/>
    <x v="0"/>
    <x v="2"/>
    <x v="0"/>
    <n v="80.88"/>
    <n v="23.8"/>
    <x v="2"/>
    <x v="1"/>
  </r>
  <r>
    <n v="55810"/>
    <x v="1"/>
    <x v="1"/>
    <x v="0"/>
    <x v="1"/>
    <x v="0"/>
    <x v="1"/>
    <x v="1"/>
    <n v="93.48"/>
    <n v="23.7"/>
    <x v="3"/>
    <x v="1"/>
  </r>
  <r>
    <n v="37031"/>
    <x v="1"/>
    <x v="9"/>
    <x v="0"/>
    <x v="0"/>
    <x v="0"/>
    <x v="2"/>
    <x v="0"/>
    <n v="70.209999999999994"/>
    <n v="24.8"/>
    <x v="1"/>
    <x v="1"/>
  </r>
  <r>
    <n v="34608"/>
    <x v="0"/>
    <x v="15"/>
    <x v="0"/>
    <x v="1"/>
    <x v="0"/>
    <x v="0"/>
    <x v="1"/>
    <n v="86.67"/>
    <n v="39"/>
    <x v="3"/>
    <x v="1"/>
  </r>
  <r>
    <n v="36007"/>
    <x v="1"/>
    <x v="62"/>
    <x v="0"/>
    <x v="1"/>
    <x v="0"/>
    <x v="0"/>
    <x v="1"/>
    <n v="101.37"/>
    <n v="37.9"/>
    <x v="1"/>
    <x v="1"/>
  </r>
  <r>
    <n v="14123"/>
    <x v="1"/>
    <x v="58"/>
    <x v="0"/>
    <x v="1"/>
    <x v="0"/>
    <x v="0"/>
    <x v="1"/>
    <n v="105.22"/>
    <n v="31.1"/>
    <x v="1"/>
    <x v="1"/>
  </r>
  <r>
    <n v="48298"/>
    <x v="1"/>
    <x v="2"/>
    <x v="0"/>
    <x v="1"/>
    <x v="0"/>
    <x v="0"/>
    <x v="1"/>
    <n v="70.31"/>
    <n v="23.2"/>
    <x v="3"/>
    <x v="1"/>
  </r>
  <r>
    <n v="54975"/>
    <x v="0"/>
    <x v="74"/>
    <x v="0"/>
    <x v="1"/>
    <x v="1"/>
    <x v="1"/>
    <x v="1"/>
    <n v="64.06"/>
    <n v="18.899999999999999"/>
    <x v="3"/>
    <x v="1"/>
  </r>
  <r>
    <n v="27213"/>
    <x v="0"/>
    <x v="12"/>
    <x v="1"/>
    <x v="1"/>
    <x v="0"/>
    <x v="1"/>
    <x v="1"/>
    <n v="178.29"/>
    <n v="36.1"/>
    <x v="1"/>
    <x v="1"/>
  </r>
  <r>
    <n v="44749"/>
    <x v="1"/>
    <x v="12"/>
    <x v="0"/>
    <x v="1"/>
    <x v="1"/>
    <x v="2"/>
    <x v="1"/>
    <n v="81.599999999999994"/>
    <n v="36.299999999999997"/>
    <x v="2"/>
    <x v="1"/>
  </r>
  <r>
    <n v="46468"/>
    <x v="1"/>
    <x v="38"/>
    <x v="0"/>
    <x v="1"/>
    <x v="0"/>
    <x v="1"/>
    <x v="0"/>
    <n v="147.47999999999999"/>
    <n v="40.5"/>
    <x v="3"/>
    <x v="1"/>
  </r>
  <r>
    <n v="10913"/>
    <x v="0"/>
    <x v="75"/>
    <x v="0"/>
    <x v="1"/>
    <x v="1"/>
    <x v="3"/>
    <x v="0"/>
    <n v="86.86"/>
    <n v="25.4"/>
    <x v="1"/>
    <x v="1"/>
  </r>
  <r>
    <n v="51983"/>
    <x v="1"/>
    <x v="64"/>
    <x v="0"/>
    <x v="1"/>
    <x v="0"/>
    <x v="0"/>
    <x v="1"/>
    <n v="71.16"/>
    <n v="46.5"/>
    <x v="2"/>
    <x v="1"/>
  </r>
  <r>
    <n v="27029"/>
    <x v="1"/>
    <x v="44"/>
    <x v="0"/>
    <x v="1"/>
    <x v="1"/>
    <x v="3"/>
    <x v="0"/>
    <n v="73.2"/>
    <n v="16.8"/>
    <x v="3"/>
    <x v="1"/>
  </r>
  <r>
    <n v="22320"/>
    <x v="1"/>
    <x v="46"/>
    <x v="0"/>
    <x v="1"/>
    <x v="0"/>
    <x v="0"/>
    <x v="0"/>
    <n v="203.81"/>
    <n v="46.6"/>
    <x v="1"/>
    <x v="1"/>
  </r>
  <r>
    <n v="45719"/>
    <x v="1"/>
    <x v="58"/>
    <x v="0"/>
    <x v="1"/>
    <x v="1"/>
    <x v="0"/>
    <x v="1"/>
    <n v="82"/>
    <n v="26.4"/>
    <x v="1"/>
    <x v="1"/>
  </r>
  <r>
    <n v="129"/>
    <x v="1"/>
    <x v="65"/>
    <x v="0"/>
    <x v="1"/>
    <x v="1"/>
    <x v="0"/>
    <x v="0"/>
    <n v="97.55"/>
    <n v="26.2"/>
    <x v="1"/>
    <x v="1"/>
  </r>
  <r>
    <n v="20351"/>
    <x v="0"/>
    <x v="13"/>
    <x v="0"/>
    <x v="1"/>
    <x v="0"/>
    <x v="2"/>
    <x v="0"/>
    <n v="94.29"/>
    <n v="35.200000000000003"/>
    <x v="3"/>
    <x v="1"/>
  </r>
  <r>
    <n v="530"/>
    <x v="1"/>
    <x v="75"/>
    <x v="0"/>
    <x v="1"/>
    <x v="1"/>
    <x v="3"/>
    <x v="1"/>
    <n v="75.22"/>
    <n v="20.9"/>
    <x v="3"/>
    <x v="1"/>
  </r>
  <r>
    <n v="55351"/>
    <x v="0"/>
    <x v="24"/>
    <x v="0"/>
    <x v="1"/>
    <x v="0"/>
    <x v="0"/>
    <x v="0"/>
    <n v="90.07"/>
    <n v="36.799999999999997"/>
    <x v="3"/>
    <x v="1"/>
  </r>
  <r>
    <n v="67431"/>
    <x v="1"/>
    <x v="17"/>
    <x v="0"/>
    <x v="1"/>
    <x v="0"/>
    <x v="0"/>
    <x v="0"/>
    <n v="73.73"/>
    <n v="34.4"/>
    <x v="0"/>
    <x v="1"/>
  </r>
  <r>
    <n v="20546"/>
    <x v="1"/>
    <x v="35"/>
    <x v="0"/>
    <x v="1"/>
    <x v="0"/>
    <x v="0"/>
    <x v="0"/>
    <n v="79.58"/>
    <n v="22.2"/>
    <x v="1"/>
    <x v="1"/>
  </r>
  <r>
    <n v="6107"/>
    <x v="1"/>
    <x v="71"/>
    <x v="0"/>
    <x v="1"/>
    <x v="1"/>
    <x v="3"/>
    <x v="0"/>
    <n v="77.88"/>
    <n v="13.8"/>
    <x v="3"/>
    <x v="1"/>
  </r>
  <r>
    <n v="50305"/>
    <x v="1"/>
    <x v="29"/>
    <x v="1"/>
    <x v="1"/>
    <x v="0"/>
    <x v="0"/>
    <x v="1"/>
    <n v="205.26"/>
    <n v="40.299999999999997"/>
    <x v="1"/>
    <x v="1"/>
  </r>
  <r>
    <n v="52342"/>
    <x v="1"/>
    <x v="34"/>
    <x v="0"/>
    <x v="1"/>
    <x v="0"/>
    <x v="0"/>
    <x v="1"/>
    <n v="58.63"/>
    <n v="28.4"/>
    <x v="2"/>
    <x v="1"/>
  </r>
  <r>
    <n v="59906"/>
    <x v="1"/>
    <x v="47"/>
    <x v="0"/>
    <x v="1"/>
    <x v="0"/>
    <x v="0"/>
    <x v="1"/>
    <n v="139.9"/>
    <n v="31.7"/>
    <x v="2"/>
    <x v="1"/>
  </r>
  <r>
    <n v="59729"/>
    <x v="0"/>
    <x v="37"/>
    <x v="0"/>
    <x v="1"/>
    <x v="0"/>
    <x v="0"/>
    <x v="0"/>
    <n v="211.03"/>
    <n v="34.200000000000003"/>
    <x v="0"/>
    <x v="1"/>
  </r>
  <r>
    <n v="53144"/>
    <x v="1"/>
    <x v="17"/>
    <x v="0"/>
    <x v="0"/>
    <x v="0"/>
    <x v="0"/>
    <x v="0"/>
    <n v="72.790000000000006"/>
    <n v="54.7"/>
    <x v="1"/>
    <x v="1"/>
  </r>
  <r>
    <n v="3655"/>
    <x v="0"/>
    <x v="73"/>
    <x v="0"/>
    <x v="1"/>
    <x v="0"/>
    <x v="2"/>
    <x v="1"/>
    <n v="91.65"/>
    <n v="24.6"/>
    <x v="0"/>
    <x v="1"/>
  </r>
  <r>
    <n v="11999"/>
    <x v="1"/>
    <x v="24"/>
    <x v="0"/>
    <x v="1"/>
    <x v="0"/>
    <x v="2"/>
    <x v="1"/>
    <n v="79.92"/>
    <n v="28.1"/>
    <x v="2"/>
    <x v="1"/>
  </r>
  <r>
    <n v="12985"/>
    <x v="1"/>
    <x v="7"/>
    <x v="0"/>
    <x v="1"/>
    <x v="0"/>
    <x v="1"/>
    <x v="1"/>
    <n v="225.47"/>
    <n v="36.9"/>
    <x v="1"/>
    <x v="1"/>
  </r>
  <r>
    <n v="38119"/>
    <x v="0"/>
    <x v="12"/>
    <x v="0"/>
    <x v="1"/>
    <x v="0"/>
    <x v="2"/>
    <x v="0"/>
    <n v="94.48"/>
    <n v="31.1"/>
    <x v="1"/>
    <x v="1"/>
  </r>
  <r>
    <n v="3355"/>
    <x v="1"/>
    <x v="12"/>
    <x v="0"/>
    <x v="1"/>
    <x v="0"/>
    <x v="0"/>
    <x v="0"/>
    <n v="82.34"/>
    <n v="31.9"/>
    <x v="1"/>
    <x v="1"/>
  </r>
  <r>
    <n v="22091"/>
    <x v="1"/>
    <x v="76"/>
    <x v="0"/>
    <x v="1"/>
    <x v="0"/>
    <x v="1"/>
    <x v="0"/>
    <n v="180.63"/>
    <n v="31.8"/>
    <x v="0"/>
    <x v="1"/>
  </r>
  <r>
    <n v="5010"/>
    <x v="1"/>
    <x v="77"/>
    <x v="0"/>
    <x v="1"/>
    <x v="1"/>
    <x v="3"/>
    <x v="1"/>
    <n v="92.48"/>
    <n v="18"/>
    <x v="3"/>
    <x v="1"/>
  </r>
  <r>
    <n v="67177"/>
    <x v="0"/>
    <x v="37"/>
    <x v="0"/>
    <x v="1"/>
    <x v="0"/>
    <x v="0"/>
    <x v="1"/>
    <n v="116.66"/>
    <n v="28.5"/>
    <x v="0"/>
    <x v="1"/>
  </r>
  <r>
    <n v="58600"/>
    <x v="0"/>
    <x v="19"/>
    <x v="1"/>
    <x v="1"/>
    <x v="0"/>
    <x v="0"/>
    <x v="0"/>
    <n v="112.09"/>
    <n v="29.5"/>
    <x v="1"/>
    <x v="1"/>
  </r>
  <r>
    <n v="56681"/>
    <x v="1"/>
    <x v="58"/>
    <x v="0"/>
    <x v="1"/>
    <x v="1"/>
    <x v="0"/>
    <x v="0"/>
    <n v="130.34"/>
    <n v="22"/>
    <x v="1"/>
    <x v="1"/>
  </r>
  <r>
    <n v="56716"/>
    <x v="1"/>
    <x v="72"/>
    <x v="0"/>
    <x v="1"/>
    <x v="1"/>
    <x v="0"/>
    <x v="0"/>
    <n v="82.59"/>
    <n v="29.4"/>
    <x v="1"/>
    <x v="1"/>
  </r>
  <r>
    <n v="65946"/>
    <x v="0"/>
    <x v="37"/>
    <x v="0"/>
    <x v="1"/>
    <x v="0"/>
    <x v="0"/>
    <x v="1"/>
    <n v="123.87"/>
    <n v="28.8"/>
    <x v="3"/>
    <x v="1"/>
  </r>
  <r>
    <n v="61350"/>
    <x v="0"/>
    <x v="49"/>
    <x v="0"/>
    <x v="1"/>
    <x v="1"/>
    <x v="2"/>
    <x v="1"/>
    <n v="98.7"/>
    <n v="26.2"/>
    <x v="3"/>
    <x v="1"/>
  </r>
  <r>
    <n v="17291"/>
    <x v="1"/>
    <x v="24"/>
    <x v="1"/>
    <x v="1"/>
    <x v="0"/>
    <x v="1"/>
    <x v="1"/>
    <n v="227.1"/>
    <n v="26.9"/>
    <x v="3"/>
    <x v="1"/>
  </r>
  <r>
    <n v="61465"/>
    <x v="0"/>
    <x v="55"/>
    <x v="0"/>
    <x v="1"/>
    <x v="1"/>
    <x v="3"/>
    <x v="1"/>
    <n v="55.39"/>
    <n v="23.2"/>
    <x v="3"/>
    <x v="1"/>
  </r>
  <r>
    <n v="18108"/>
    <x v="0"/>
    <x v="62"/>
    <x v="0"/>
    <x v="1"/>
    <x v="1"/>
    <x v="2"/>
    <x v="0"/>
    <n v="66.069999999999993"/>
    <n v="27.9"/>
    <x v="3"/>
    <x v="1"/>
  </r>
  <r>
    <n v="48368"/>
    <x v="1"/>
    <x v="19"/>
    <x v="0"/>
    <x v="1"/>
    <x v="0"/>
    <x v="1"/>
    <x v="1"/>
    <n v="104.21"/>
    <n v="36.799999999999997"/>
    <x v="1"/>
    <x v="1"/>
  </r>
  <r>
    <n v="36471"/>
    <x v="0"/>
    <x v="19"/>
    <x v="0"/>
    <x v="1"/>
    <x v="0"/>
    <x v="0"/>
    <x v="0"/>
    <n v="145.15"/>
    <n v="28.9"/>
    <x v="3"/>
    <x v="1"/>
  </r>
  <r>
    <n v="15689"/>
    <x v="0"/>
    <x v="21"/>
    <x v="0"/>
    <x v="1"/>
    <x v="0"/>
    <x v="2"/>
    <x v="0"/>
    <n v="68.19"/>
    <n v="31"/>
    <x v="1"/>
    <x v="1"/>
  </r>
  <r>
    <n v="8233"/>
    <x v="0"/>
    <x v="23"/>
    <x v="0"/>
    <x v="0"/>
    <x v="0"/>
    <x v="1"/>
    <x v="1"/>
    <n v="97.53"/>
    <n v="29.4"/>
    <x v="2"/>
    <x v="1"/>
  </r>
  <r>
    <n v="46436"/>
    <x v="0"/>
    <x v="55"/>
    <x v="0"/>
    <x v="1"/>
    <x v="1"/>
    <x v="3"/>
    <x v="0"/>
    <n v="122.31"/>
    <n v="15.3"/>
    <x v="1"/>
    <x v="1"/>
  </r>
  <r>
    <n v="23221"/>
    <x v="0"/>
    <x v="60"/>
    <x v="0"/>
    <x v="1"/>
    <x v="1"/>
    <x v="0"/>
    <x v="0"/>
    <n v="83.51"/>
    <n v="37.1"/>
    <x v="1"/>
    <x v="1"/>
  </r>
  <r>
    <n v="31830"/>
    <x v="0"/>
    <x v="8"/>
    <x v="0"/>
    <x v="1"/>
    <x v="0"/>
    <x v="1"/>
    <x v="0"/>
    <n v="86.46"/>
    <n v="30.5"/>
    <x v="3"/>
    <x v="1"/>
  </r>
  <r>
    <n v="15296"/>
    <x v="1"/>
    <x v="21"/>
    <x v="0"/>
    <x v="1"/>
    <x v="0"/>
    <x v="0"/>
    <x v="1"/>
    <n v="112.06"/>
    <n v="38.200000000000003"/>
    <x v="1"/>
    <x v="1"/>
  </r>
  <r>
    <n v="7351"/>
    <x v="0"/>
    <x v="55"/>
    <x v="0"/>
    <x v="1"/>
    <x v="1"/>
    <x v="0"/>
    <x v="0"/>
    <n v="92.14"/>
    <n v="23.2"/>
    <x v="1"/>
    <x v="1"/>
  </r>
  <r>
    <n v="66196"/>
    <x v="0"/>
    <x v="13"/>
    <x v="0"/>
    <x v="0"/>
    <x v="1"/>
    <x v="0"/>
    <x v="1"/>
    <n v="201.76"/>
    <n v="30.2"/>
    <x v="0"/>
    <x v="1"/>
  </r>
  <r>
    <n v="17718"/>
    <x v="1"/>
    <x v="64"/>
    <x v="1"/>
    <x v="1"/>
    <x v="0"/>
    <x v="0"/>
    <x v="0"/>
    <n v="74.44"/>
    <n v="45.2"/>
    <x v="2"/>
    <x v="1"/>
  </r>
  <r>
    <n v="31164"/>
    <x v="1"/>
    <x v="34"/>
    <x v="0"/>
    <x v="1"/>
    <x v="0"/>
    <x v="0"/>
    <x v="1"/>
    <n v="95.93"/>
    <n v="21.8"/>
    <x v="3"/>
    <x v="1"/>
  </r>
  <r>
    <n v="48272"/>
    <x v="1"/>
    <x v="61"/>
    <x v="0"/>
    <x v="1"/>
    <x v="1"/>
    <x v="3"/>
    <x v="1"/>
    <n v="87.51"/>
    <n v="24.4"/>
    <x v="3"/>
    <x v="1"/>
  </r>
  <r>
    <n v="2893"/>
    <x v="1"/>
    <x v="74"/>
    <x v="0"/>
    <x v="1"/>
    <x v="1"/>
    <x v="3"/>
    <x v="1"/>
    <n v="72.349999999999994"/>
    <n v="17"/>
    <x v="3"/>
    <x v="1"/>
  </r>
  <r>
    <n v="34376"/>
    <x v="1"/>
    <x v="57"/>
    <x v="0"/>
    <x v="1"/>
    <x v="1"/>
    <x v="3"/>
    <x v="1"/>
    <n v="113.47"/>
    <n v="19.5"/>
    <x v="3"/>
    <x v="1"/>
  </r>
  <r>
    <n v="18498"/>
    <x v="1"/>
    <x v="50"/>
    <x v="0"/>
    <x v="1"/>
    <x v="1"/>
    <x v="0"/>
    <x v="1"/>
    <n v="103.78"/>
    <n v="49.8"/>
    <x v="0"/>
    <x v="1"/>
  </r>
  <r>
    <n v="56735"/>
    <x v="1"/>
    <x v="9"/>
    <x v="0"/>
    <x v="1"/>
    <x v="0"/>
    <x v="1"/>
    <x v="1"/>
    <n v="115.43"/>
    <n v="27.8"/>
    <x v="1"/>
    <x v="1"/>
  </r>
  <r>
    <n v="8595"/>
    <x v="0"/>
    <x v="51"/>
    <x v="0"/>
    <x v="1"/>
    <x v="0"/>
    <x v="0"/>
    <x v="1"/>
    <n v="95.59"/>
    <n v="25.1"/>
    <x v="1"/>
    <x v="1"/>
  </r>
  <r>
    <n v="621"/>
    <x v="0"/>
    <x v="7"/>
    <x v="0"/>
    <x v="1"/>
    <x v="0"/>
    <x v="0"/>
    <x v="1"/>
    <n v="101.52"/>
    <n v="26.8"/>
    <x v="2"/>
    <x v="1"/>
  </r>
  <r>
    <n v="1307"/>
    <x v="1"/>
    <x v="1"/>
    <x v="1"/>
    <x v="1"/>
    <x v="0"/>
    <x v="0"/>
    <x v="1"/>
    <n v="170.05"/>
    <n v="60.2"/>
    <x v="2"/>
    <x v="1"/>
  </r>
  <r>
    <n v="35846"/>
    <x v="1"/>
    <x v="34"/>
    <x v="1"/>
    <x v="1"/>
    <x v="1"/>
    <x v="1"/>
    <x v="1"/>
    <n v="217.3"/>
    <n v="27.5"/>
    <x v="1"/>
    <x v="1"/>
  </r>
  <r>
    <n v="28645"/>
    <x v="1"/>
    <x v="38"/>
    <x v="1"/>
    <x v="1"/>
    <x v="0"/>
    <x v="0"/>
    <x v="0"/>
    <n v="196.01"/>
    <n v="28.1"/>
    <x v="1"/>
    <x v="1"/>
  </r>
  <r>
    <n v="5835"/>
    <x v="0"/>
    <x v="35"/>
    <x v="0"/>
    <x v="1"/>
    <x v="0"/>
    <x v="0"/>
    <x v="0"/>
    <n v="92.21"/>
    <n v="27.3"/>
    <x v="3"/>
    <x v="1"/>
  </r>
  <r>
    <n v="46474"/>
    <x v="0"/>
    <x v="72"/>
    <x v="0"/>
    <x v="1"/>
    <x v="0"/>
    <x v="0"/>
    <x v="1"/>
    <n v="100.09"/>
    <n v="27.4"/>
    <x v="1"/>
    <x v="1"/>
  </r>
  <r>
    <n v="69687"/>
    <x v="1"/>
    <x v="63"/>
    <x v="0"/>
    <x v="1"/>
    <x v="1"/>
    <x v="1"/>
    <x v="1"/>
    <n v="93.88"/>
    <n v="22.2"/>
    <x v="1"/>
    <x v="1"/>
  </r>
  <r>
    <n v="2953"/>
    <x v="1"/>
    <x v="34"/>
    <x v="0"/>
    <x v="1"/>
    <x v="0"/>
    <x v="0"/>
    <x v="1"/>
    <n v="75.05"/>
    <n v="22.9"/>
    <x v="2"/>
    <x v="1"/>
  </r>
  <r>
    <n v="11838"/>
    <x v="1"/>
    <x v="34"/>
    <x v="0"/>
    <x v="1"/>
    <x v="0"/>
    <x v="2"/>
    <x v="1"/>
    <n v="70.08"/>
    <n v="26.6"/>
    <x v="1"/>
    <x v="1"/>
  </r>
  <r>
    <n v="9179"/>
    <x v="1"/>
    <x v="42"/>
    <x v="0"/>
    <x v="1"/>
    <x v="1"/>
    <x v="0"/>
    <x v="0"/>
    <n v="74.2"/>
    <n v="23"/>
    <x v="2"/>
    <x v="1"/>
  </r>
  <r>
    <n v="38165"/>
    <x v="1"/>
    <x v="5"/>
    <x v="0"/>
    <x v="1"/>
    <x v="1"/>
    <x v="0"/>
    <x v="1"/>
    <n v="69.010000000000005"/>
    <n v="32.6"/>
    <x v="1"/>
    <x v="1"/>
  </r>
  <r>
    <n v="63050"/>
    <x v="0"/>
    <x v="51"/>
    <x v="0"/>
    <x v="1"/>
    <x v="1"/>
    <x v="0"/>
    <x v="1"/>
    <n v="96.17"/>
    <n v="22.1"/>
    <x v="3"/>
    <x v="1"/>
  </r>
  <r>
    <n v="22470"/>
    <x v="0"/>
    <x v="1"/>
    <x v="0"/>
    <x v="1"/>
    <x v="0"/>
    <x v="2"/>
    <x v="0"/>
    <n v="184.15"/>
    <n v="28.1"/>
    <x v="3"/>
    <x v="1"/>
  </r>
  <r>
    <n v="71585"/>
    <x v="1"/>
    <x v="32"/>
    <x v="0"/>
    <x v="1"/>
    <x v="0"/>
    <x v="2"/>
    <x v="0"/>
    <n v="87.24"/>
    <n v="22.5"/>
    <x v="0"/>
    <x v="1"/>
  </r>
  <r>
    <n v="15649"/>
    <x v="0"/>
    <x v="10"/>
    <x v="1"/>
    <x v="1"/>
    <x v="0"/>
    <x v="0"/>
    <x v="1"/>
    <n v="198.69"/>
    <n v="28.1"/>
    <x v="2"/>
    <x v="1"/>
  </r>
  <r>
    <n v="11974"/>
    <x v="0"/>
    <x v="61"/>
    <x v="0"/>
    <x v="1"/>
    <x v="1"/>
    <x v="3"/>
    <x v="0"/>
    <n v="82.58"/>
    <n v="25.5"/>
    <x v="3"/>
    <x v="1"/>
  </r>
  <r>
    <n v="3009"/>
    <x v="1"/>
    <x v="37"/>
    <x v="0"/>
    <x v="1"/>
    <x v="0"/>
    <x v="1"/>
    <x v="1"/>
    <n v="96.88"/>
    <n v="31.4"/>
    <x v="3"/>
    <x v="1"/>
  </r>
  <r>
    <n v="32361"/>
    <x v="1"/>
    <x v="9"/>
    <x v="0"/>
    <x v="0"/>
    <x v="0"/>
    <x v="1"/>
    <x v="0"/>
    <n v="73.319999999999993"/>
    <n v="26"/>
    <x v="3"/>
    <x v="1"/>
  </r>
  <r>
    <n v="41523"/>
    <x v="0"/>
    <x v="78"/>
    <x v="0"/>
    <x v="1"/>
    <x v="1"/>
    <x v="3"/>
    <x v="1"/>
    <n v="94.59"/>
    <n v="20"/>
    <x v="3"/>
    <x v="1"/>
  </r>
  <r>
    <n v="53910"/>
    <x v="1"/>
    <x v="22"/>
    <x v="0"/>
    <x v="1"/>
    <x v="0"/>
    <x v="1"/>
    <x v="1"/>
    <n v="132.08000000000001"/>
    <n v="31.6"/>
    <x v="2"/>
    <x v="1"/>
  </r>
  <r>
    <n v="67548"/>
    <x v="1"/>
    <x v="73"/>
    <x v="0"/>
    <x v="1"/>
    <x v="0"/>
    <x v="0"/>
    <x v="0"/>
    <n v="98.99"/>
    <n v="31.2"/>
    <x v="1"/>
    <x v="1"/>
  </r>
  <r>
    <n v="50441"/>
    <x v="0"/>
    <x v="49"/>
    <x v="0"/>
    <x v="1"/>
    <x v="1"/>
    <x v="0"/>
    <x v="1"/>
    <n v="104.48"/>
    <n v="21.7"/>
    <x v="1"/>
    <x v="1"/>
  </r>
  <r>
    <n v="16927"/>
    <x v="0"/>
    <x v="62"/>
    <x v="0"/>
    <x v="1"/>
    <x v="0"/>
    <x v="0"/>
    <x v="1"/>
    <n v="98.01"/>
    <n v="24.2"/>
    <x v="3"/>
    <x v="1"/>
  </r>
  <r>
    <n v="28265"/>
    <x v="1"/>
    <x v="21"/>
    <x v="0"/>
    <x v="1"/>
    <x v="0"/>
    <x v="1"/>
    <x v="1"/>
    <n v="79.14"/>
    <n v="25"/>
    <x v="0"/>
    <x v="1"/>
  </r>
  <r>
    <n v="33404"/>
    <x v="0"/>
    <x v="48"/>
    <x v="0"/>
    <x v="1"/>
    <x v="0"/>
    <x v="0"/>
    <x v="0"/>
    <n v="89.32"/>
    <n v="36.700000000000003"/>
    <x v="3"/>
    <x v="1"/>
  </r>
  <r>
    <n v="50965"/>
    <x v="0"/>
    <x v="37"/>
    <x v="0"/>
    <x v="1"/>
    <x v="1"/>
    <x v="0"/>
    <x v="1"/>
    <n v="65.239999999999995"/>
    <n v="28.9"/>
    <x v="3"/>
    <x v="1"/>
  </r>
  <r>
    <n v="21077"/>
    <x v="0"/>
    <x v="14"/>
    <x v="0"/>
    <x v="1"/>
    <x v="0"/>
    <x v="0"/>
    <x v="1"/>
    <n v="80.98"/>
    <n v="29.7"/>
    <x v="0"/>
    <x v="1"/>
  </r>
  <r>
    <n v="12982"/>
    <x v="0"/>
    <x v="6"/>
    <x v="0"/>
    <x v="1"/>
    <x v="0"/>
    <x v="1"/>
    <x v="0"/>
    <n v="186.17"/>
    <n v="44.3"/>
    <x v="3"/>
    <x v="1"/>
  </r>
  <r>
    <n v="66570"/>
    <x v="1"/>
    <x v="53"/>
    <x v="0"/>
    <x v="1"/>
    <x v="1"/>
    <x v="0"/>
    <x v="1"/>
    <n v="69.239999999999995"/>
    <n v="51"/>
    <x v="1"/>
    <x v="1"/>
  </r>
  <r>
    <n v="29158"/>
    <x v="1"/>
    <x v="39"/>
    <x v="0"/>
    <x v="1"/>
    <x v="0"/>
    <x v="0"/>
    <x v="1"/>
    <n v="111.19"/>
    <n v="39.700000000000003"/>
    <x v="0"/>
    <x v="1"/>
  </r>
  <r>
    <n v="34299"/>
    <x v="1"/>
    <x v="16"/>
    <x v="0"/>
    <x v="1"/>
    <x v="0"/>
    <x v="0"/>
    <x v="0"/>
    <n v="93.28"/>
    <n v="34.700000000000003"/>
    <x v="1"/>
    <x v="1"/>
  </r>
  <r>
    <n v="54375"/>
    <x v="0"/>
    <x v="71"/>
    <x v="0"/>
    <x v="1"/>
    <x v="1"/>
    <x v="3"/>
    <x v="1"/>
    <n v="122.19"/>
    <n v="35"/>
    <x v="3"/>
    <x v="1"/>
  </r>
  <r>
    <n v="37832"/>
    <x v="1"/>
    <x v="43"/>
    <x v="0"/>
    <x v="1"/>
    <x v="1"/>
    <x v="3"/>
    <x v="1"/>
    <n v="129.53"/>
    <n v="21.3"/>
    <x v="1"/>
    <x v="1"/>
  </r>
  <r>
    <n v="21058"/>
    <x v="1"/>
    <x v="79"/>
    <x v="0"/>
    <x v="1"/>
    <x v="1"/>
    <x v="3"/>
    <x v="1"/>
    <n v="114.53"/>
    <n v="29.1"/>
    <x v="3"/>
    <x v="1"/>
  </r>
  <r>
    <n v="7696"/>
    <x v="1"/>
    <x v="32"/>
    <x v="0"/>
    <x v="1"/>
    <x v="1"/>
    <x v="0"/>
    <x v="0"/>
    <n v="93.73"/>
    <n v="23.9"/>
    <x v="2"/>
    <x v="1"/>
  </r>
  <r>
    <n v="34668"/>
    <x v="1"/>
    <x v="29"/>
    <x v="0"/>
    <x v="1"/>
    <x v="0"/>
    <x v="0"/>
    <x v="0"/>
    <n v="77.489999999999995"/>
    <n v="36"/>
    <x v="0"/>
    <x v="1"/>
  </r>
  <r>
    <n v="68483"/>
    <x v="1"/>
    <x v="14"/>
    <x v="0"/>
    <x v="1"/>
    <x v="0"/>
    <x v="0"/>
    <x v="0"/>
    <n v="65.38"/>
    <n v="41.2"/>
    <x v="0"/>
    <x v="1"/>
  </r>
  <r>
    <n v="6072"/>
    <x v="1"/>
    <x v="15"/>
    <x v="0"/>
    <x v="1"/>
    <x v="0"/>
    <x v="0"/>
    <x v="0"/>
    <n v="94.18"/>
    <n v="27.1"/>
    <x v="1"/>
    <x v="1"/>
  </r>
  <r>
    <n v="51112"/>
    <x v="0"/>
    <x v="60"/>
    <x v="0"/>
    <x v="1"/>
    <x v="0"/>
    <x v="1"/>
    <x v="0"/>
    <n v="118.7"/>
    <n v="33.200000000000003"/>
    <x v="3"/>
    <x v="1"/>
  </r>
  <r>
    <n v="69673"/>
    <x v="1"/>
    <x v="25"/>
    <x v="0"/>
    <x v="1"/>
    <x v="0"/>
    <x v="2"/>
    <x v="0"/>
    <n v="96.29"/>
    <n v="25.4"/>
    <x v="2"/>
    <x v="1"/>
  </r>
  <r>
    <n v="71238"/>
    <x v="0"/>
    <x v="17"/>
    <x v="1"/>
    <x v="1"/>
    <x v="0"/>
    <x v="0"/>
    <x v="1"/>
    <n v="74.64"/>
    <n v="30.7"/>
    <x v="2"/>
    <x v="1"/>
  </r>
  <r>
    <n v="63958"/>
    <x v="1"/>
    <x v="21"/>
    <x v="0"/>
    <x v="1"/>
    <x v="0"/>
    <x v="0"/>
    <x v="0"/>
    <n v="96.99"/>
    <n v="34.799999999999997"/>
    <x v="0"/>
    <x v="1"/>
  </r>
  <r>
    <n v="34511"/>
    <x v="1"/>
    <x v="16"/>
    <x v="0"/>
    <x v="1"/>
    <x v="0"/>
    <x v="0"/>
    <x v="1"/>
    <n v="100.61"/>
    <n v="19.2"/>
    <x v="3"/>
    <x v="1"/>
  </r>
  <r>
    <n v="24892"/>
    <x v="0"/>
    <x v="12"/>
    <x v="0"/>
    <x v="1"/>
    <x v="0"/>
    <x v="0"/>
    <x v="1"/>
    <n v="97.08"/>
    <n v="31.7"/>
    <x v="3"/>
    <x v="1"/>
  </r>
  <r>
    <n v="29496"/>
    <x v="1"/>
    <x v="26"/>
    <x v="0"/>
    <x v="1"/>
    <x v="0"/>
    <x v="0"/>
    <x v="1"/>
    <n v="84.79"/>
    <n v="35.700000000000003"/>
    <x v="1"/>
    <x v="1"/>
  </r>
  <r>
    <n v="19939"/>
    <x v="1"/>
    <x v="41"/>
    <x v="0"/>
    <x v="1"/>
    <x v="0"/>
    <x v="0"/>
    <x v="1"/>
    <n v="78.75"/>
    <n v="37.799999999999997"/>
    <x v="0"/>
    <x v="1"/>
  </r>
  <r>
    <n v="27832"/>
    <x v="1"/>
    <x v="33"/>
    <x v="0"/>
    <x v="1"/>
    <x v="0"/>
    <x v="0"/>
    <x v="1"/>
    <n v="82.93"/>
    <n v="29.7"/>
    <x v="2"/>
    <x v="1"/>
  </r>
  <r>
    <n v="27757"/>
    <x v="0"/>
    <x v="73"/>
    <x v="0"/>
    <x v="1"/>
    <x v="0"/>
    <x v="0"/>
    <x v="0"/>
    <n v="88.78"/>
    <n v="35.799999999999997"/>
    <x v="2"/>
    <x v="1"/>
  </r>
  <r>
    <n v="31279"/>
    <x v="0"/>
    <x v="58"/>
    <x v="0"/>
    <x v="1"/>
    <x v="1"/>
    <x v="0"/>
    <x v="0"/>
    <n v="122.1"/>
    <n v="23.6"/>
    <x v="2"/>
    <x v="1"/>
  </r>
  <r>
    <n v="25099"/>
    <x v="0"/>
    <x v="69"/>
    <x v="0"/>
    <x v="1"/>
    <x v="1"/>
    <x v="2"/>
    <x v="1"/>
    <n v="74.81"/>
    <n v="39.700000000000003"/>
    <x v="2"/>
    <x v="1"/>
  </r>
  <r>
    <n v="67733"/>
    <x v="1"/>
    <x v="80"/>
    <x v="0"/>
    <x v="1"/>
    <x v="0"/>
    <x v="0"/>
    <x v="0"/>
    <n v="183.45"/>
    <n v="40.5"/>
    <x v="2"/>
    <x v="1"/>
  </r>
  <r>
    <n v="9201"/>
    <x v="1"/>
    <x v="50"/>
    <x v="0"/>
    <x v="1"/>
    <x v="0"/>
    <x v="1"/>
    <x v="0"/>
    <n v="114.94"/>
    <n v="21.4"/>
    <x v="1"/>
    <x v="1"/>
  </r>
  <r>
    <n v="33123"/>
    <x v="1"/>
    <x v="35"/>
    <x v="0"/>
    <x v="1"/>
    <x v="0"/>
    <x v="1"/>
    <x v="1"/>
    <n v="104.38"/>
    <n v="40.799999999999997"/>
    <x v="0"/>
    <x v="1"/>
  </r>
  <r>
    <n v="21713"/>
    <x v="0"/>
    <x v="3"/>
    <x v="0"/>
    <x v="1"/>
    <x v="0"/>
    <x v="0"/>
    <x v="0"/>
    <n v="102.91"/>
    <n v="24.7"/>
    <x v="3"/>
    <x v="1"/>
  </r>
  <r>
    <n v="22622"/>
    <x v="0"/>
    <x v="81"/>
    <x v="0"/>
    <x v="1"/>
    <x v="1"/>
    <x v="3"/>
    <x v="1"/>
    <n v="108.79"/>
    <n v="21"/>
    <x v="3"/>
    <x v="1"/>
  </r>
  <r>
    <n v="6726"/>
    <x v="1"/>
    <x v="73"/>
    <x v="0"/>
    <x v="1"/>
    <x v="0"/>
    <x v="0"/>
    <x v="0"/>
    <n v="73.31"/>
    <n v="45"/>
    <x v="1"/>
    <x v="1"/>
  </r>
  <r>
    <n v="17242"/>
    <x v="0"/>
    <x v="0"/>
    <x v="0"/>
    <x v="1"/>
    <x v="0"/>
    <x v="1"/>
    <x v="0"/>
    <n v="68.52"/>
    <n v="26.2"/>
    <x v="1"/>
    <x v="1"/>
  </r>
  <r>
    <n v="16380"/>
    <x v="0"/>
    <x v="47"/>
    <x v="0"/>
    <x v="1"/>
    <x v="0"/>
    <x v="0"/>
    <x v="1"/>
    <n v="89.77"/>
    <n v="28.1"/>
    <x v="2"/>
    <x v="1"/>
  </r>
  <r>
    <n v="9729"/>
    <x v="0"/>
    <x v="31"/>
    <x v="0"/>
    <x v="1"/>
    <x v="0"/>
    <x v="0"/>
    <x v="0"/>
    <n v="102.64"/>
    <n v="28.3"/>
    <x v="1"/>
    <x v="1"/>
  </r>
  <r>
    <n v="56974"/>
    <x v="1"/>
    <x v="38"/>
    <x v="0"/>
    <x v="1"/>
    <x v="0"/>
    <x v="2"/>
    <x v="0"/>
    <n v="70.92"/>
    <n v="41.6"/>
    <x v="1"/>
    <x v="1"/>
  </r>
  <r>
    <n v="29933"/>
    <x v="1"/>
    <x v="71"/>
    <x v="0"/>
    <x v="1"/>
    <x v="1"/>
    <x v="3"/>
    <x v="1"/>
    <n v="86.11"/>
    <n v="19"/>
    <x v="3"/>
    <x v="1"/>
  </r>
  <r>
    <n v="65574"/>
    <x v="1"/>
    <x v="10"/>
    <x v="0"/>
    <x v="1"/>
    <x v="0"/>
    <x v="0"/>
    <x v="0"/>
    <n v="129.16"/>
    <n v="32.4"/>
    <x v="1"/>
    <x v="1"/>
  </r>
  <r>
    <n v="17019"/>
    <x v="1"/>
    <x v="59"/>
    <x v="0"/>
    <x v="1"/>
    <x v="0"/>
    <x v="2"/>
    <x v="0"/>
    <n v="113.85"/>
    <n v="34"/>
    <x v="1"/>
    <x v="1"/>
  </r>
  <r>
    <n v="41800"/>
    <x v="1"/>
    <x v="53"/>
    <x v="0"/>
    <x v="1"/>
    <x v="0"/>
    <x v="0"/>
    <x v="1"/>
    <n v="79.349999999999994"/>
    <n v="39.4"/>
    <x v="0"/>
    <x v="1"/>
  </r>
  <r>
    <n v="7621"/>
    <x v="1"/>
    <x v="73"/>
    <x v="0"/>
    <x v="1"/>
    <x v="0"/>
    <x v="0"/>
    <x v="1"/>
    <n v="80.790000000000006"/>
    <n v="28.7"/>
    <x v="3"/>
    <x v="1"/>
  </r>
  <r>
    <n v="6855"/>
    <x v="0"/>
    <x v="23"/>
    <x v="1"/>
    <x v="1"/>
    <x v="0"/>
    <x v="1"/>
    <x v="0"/>
    <n v="114.01"/>
    <n v="31.8"/>
    <x v="0"/>
    <x v="1"/>
  </r>
  <r>
    <n v="5374"/>
    <x v="0"/>
    <x v="53"/>
    <x v="0"/>
    <x v="1"/>
    <x v="1"/>
    <x v="0"/>
    <x v="1"/>
    <n v="93.74"/>
    <n v="31.2"/>
    <x v="1"/>
    <x v="1"/>
  </r>
  <r>
    <n v="31564"/>
    <x v="1"/>
    <x v="51"/>
    <x v="0"/>
    <x v="1"/>
    <x v="0"/>
    <x v="0"/>
    <x v="1"/>
    <n v="90.65"/>
    <n v="20.9"/>
    <x v="3"/>
    <x v="1"/>
  </r>
  <r>
    <n v="26028"/>
    <x v="0"/>
    <x v="33"/>
    <x v="0"/>
    <x v="1"/>
    <x v="0"/>
    <x v="0"/>
    <x v="0"/>
    <n v="98.41"/>
    <n v="32.1"/>
    <x v="1"/>
    <x v="1"/>
  </r>
  <r>
    <n v="71808"/>
    <x v="1"/>
    <x v="49"/>
    <x v="0"/>
    <x v="1"/>
    <x v="1"/>
    <x v="0"/>
    <x v="0"/>
    <n v="127.18"/>
    <n v="31"/>
    <x v="3"/>
    <x v="1"/>
  </r>
  <r>
    <n v="56998"/>
    <x v="1"/>
    <x v="75"/>
    <x v="0"/>
    <x v="1"/>
    <x v="1"/>
    <x v="3"/>
    <x v="0"/>
    <n v="138.06"/>
    <n v="23.1"/>
    <x v="3"/>
    <x v="1"/>
  </r>
  <r>
    <n v="14712"/>
    <x v="0"/>
    <x v="15"/>
    <x v="0"/>
    <x v="1"/>
    <x v="0"/>
    <x v="0"/>
    <x v="0"/>
    <n v="89.44"/>
    <n v="26.7"/>
    <x v="1"/>
    <x v="1"/>
  </r>
  <r>
    <n v="23094"/>
    <x v="0"/>
    <x v="19"/>
    <x v="0"/>
    <x v="1"/>
    <x v="0"/>
    <x v="1"/>
    <x v="0"/>
    <n v="105.61"/>
    <n v="27.9"/>
    <x v="3"/>
    <x v="1"/>
  </r>
  <r>
    <n v="43134"/>
    <x v="1"/>
    <x v="57"/>
    <x v="0"/>
    <x v="1"/>
    <x v="1"/>
    <x v="0"/>
    <x v="1"/>
    <n v="155.43"/>
    <n v="27.3"/>
    <x v="1"/>
    <x v="1"/>
  </r>
  <r>
    <n v="40622"/>
    <x v="1"/>
    <x v="34"/>
    <x v="0"/>
    <x v="1"/>
    <x v="0"/>
    <x v="0"/>
    <x v="1"/>
    <n v="80.83"/>
    <n v="51.5"/>
    <x v="3"/>
    <x v="1"/>
  </r>
  <r>
    <n v="39383"/>
    <x v="1"/>
    <x v="59"/>
    <x v="0"/>
    <x v="1"/>
    <x v="0"/>
    <x v="0"/>
    <x v="0"/>
    <n v="80.19"/>
    <n v="20.399999999999999"/>
    <x v="1"/>
    <x v="1"/>
  </r>
  <r>
    <n v="63606"/>
    <x v="0"/>
    <x v="60"/>
    <x v="0"/>
    <x v="1"/>
    <x v="0"/>
    <x v="2"/>
    <x v="0"/>
    <n v="60.34"/>
    <n v="29.6"/>
    <x v="0"/>
    <x v="1"/>
  </r>
  <r>
    <n v="46438"/>
    <x v="1"/>
    <x v="10"/>
    <x v="0"/>
    <x v="1"/>
    <x v="0"/>
    <x v="1"/>
    <x v="0"/>
    <n v="79.3"/>
    <n v="30.6"/>
    <x v="0"/>
    <x v="1"/>
  </r>
  <r>
    <n v="65144"/>
    <x v="1"/>
    <x v="15"/>
    <x v="0"/>
    <x v="1"/>
    <x v="0"/>
    <x v="1"/>
    <x v="0"/>
    <n v="98.44"/>
    <n v="33.6"/>
    <x v="3"/>
    <x v="1"/>
  </r>
  <r>
    <n v="545"/>
    <x v="0"/>
    <x v="21"/>
    <x v="0"/>
    <x v="1"/>
    <x v="0"/>
    <x v="0"/>
    <x v="1"/>
    <n v="210.48"/>
    <n v="71.900000000000006"/>
    <x v="1"/>
    <x v="1"/>
  </r>
  <r>
    <n v="36331"/>
    <x v="0"/>
    <x v="63"/>
    <x v="0"/>
    <x v="1"/>
    <x v="1"/>
    <x v="0"/>
    <x v="1"/>
    <n v="70.34"/>
    <n v="24.2"/>
    <x v="3"/>
    <x v="1"/>
  </r>
  <r>
    <n v="42359"/>
    <x v="0"/>
    <x v="78"/>
    <x v="0"/>
    <x v="1"/>
    <x v="1"/>
    <x v="3"/>
    <x v="0"/>
    <n v="122.22"/>
    <n v="17.7"/>
    <x v="3"/>
    <x v="1"/>
  </r>
  <r>
    <n v="20751"/>
    <x v="1"/>
    <x v="72"/>
    <x v="0"/>
    <x v="1"/>
    <x v="0"/>
    <x v="0"/>
    <x v="1"/>
    <n v="75.290000000000006"/>
    <n v="22.6"/>
    <x v="2"/>
    <x v="1"/>
  </r>
  <r>
    <n v="34641"/>
    <x v="0"/>
    <x v="47"/>
    <x v="0"/>
    <x v="1"/>
    <x v="1"/>
    <x v="0"/>
    <x v="1"/>
    <n v="100.35"/>
    <n v="28.1"/>
    <x v="1"/>
    <x v="1"/>
  </r>
  <r>
    <n v="15791"/>
    <x v="0"/>
    <x v="27"/>
    <x v="0"/>
    <x v="1"/>
    <x v="0"/>
    <x v="0"/>
    <x v="0"/>
    <n v="193.83"/>
    <n v="26.5"/>
    <x v="1"/>
    <x v="1"/>
  </r>
  <r>
    <n v="68241"/>
    <x v="1"/>
    <x v="79"/>
    <x v="0"/>
    <x v="1"/>
    <x v="1"/>
    <x v="3"/>
    <x v="0"/>
    <n v="126.96"/>
    <n v="28.7"/>
    <x v="3"/>
    <x v="1"/>
  </r>
  <r>
    <n v="67780"/>
    <x v="1"/>
    <x v="25"/>
    <x v="0"/>
    <x v="1"/>
    <x v="0"/>
    <x v="0"/>
    <x v="0"/>
    <n v="183.34"/>
    <n v="39.5"/>
    <x v="0"/>
    <x v="1"/>
  </r>
  <r>
    <n v="68275"/>
    <x v="0"/>
    <x v="17"/>
    <x v="0"/>
    <x v="1"/>
    <x v="0"/>
    <x v="0"/>
    <x v="0"/>
    <n v="247.69"/>
    <n v="35.1"/>
    <x v="3"/>
    <x v="1"/>
  </r>
  <r>
    <n v="13129"/>
    <x v="1"/>
    <x v="39"/>
    <x v="0"/>
    <x v="1"/>
    <x v="0"/>
    <x v="1"/>
    <x v="1"/>
    <n v="76.2"/>
    <n v="27.9"/>
    <x v="1"/>
    <x v="1"/>
  </r>
  <r>
    <n v="60902"/>
    <x v="0"/>
    <x v="71"/>
    <x v="0"/>
    <x v="1"/>
    <x v="1"/>
    <x v="3"/>
    <x v="1"/>
    <n v="71.430000000000007"/>
    <n v="19.3"/>
    <x v="3"/>
    <x v="1"/>
  </r>
  <r>
    <n v="37629"/>
    <x v="1"/>
    <x v="39"/>
    <x v="0"/>
    <x v="1"/>
    <x v="1"/>
    <x v="0"/>
    <x v="1"/>
    <n v="93.36"/>
    <n v="28.4"/>
    <x v="1"/>
    <x v="1"/>
  </r>
  <r>
    <n v="58439"/>
    <x v="0"/>
    <x v="67"/>
    <x v="0"/>
    <x v="1"/>
    <x v="1"/>
    <x v="0"/>
    <x v="0"/>
    <n v="61.29"/>
    <n v="26.7"/>
    <x v="1"/>
    <x v="1"/>
  </r>
  <r>
    <n v="62936"/>
    <x v="0"/>
    <x v="41"/>
    <x v="0"/>
    <x v="1"/>
    <x v="0"/>
    <x v="0"/>
    <x v="0"/>
    <n v="103.62"/>
    <n v="40.9"/>
    <x v="3"/>
    <x v="1"/>
  </r>
  <r>
    <n v="29010"/>
    <x v="0"/>
    <x v="71"/>
    <x v="0"/>
    <x v="1"/>
    <x v="1"/>
    <x v="3"/>
    <x v="1"/>
    <n v="100.52"/>
    <n v="17.2"/>
    <x v="3"/>
    <x v="1"/>
  </r>
  <r>
    <n v="36561"/>
    <x v="1"/>
    <x v="26"/>
    <x v="0"/>
    <x v="1"/>
    <x v="0"/>
    <x v="2"/>
    <x v="1"/>
    <n v="191.47"/>
    <n v="28.3"/>
    <x v="1"/>
    <x v="1"/>
  </r>
  <r>
    <n v="44912"/>
    <x v="0"/>
    <x v="75"/>
    <x v="0"/>
    <x v="1"/>
    <x v="1"/>
    <x v="3"/>
    <x v="0"/>
    <n v="67.06"/>
    <n v="16.100000000000001"/>
    <x v="3"/>
    <x v="1"/>
  </r>
  <r>
    <n v="59829"/>
    <x v="0"/>
    <x v="0"/>
    <x v="0"/>
    <x v="0"/>
    <x v="0"/>
    <x v="0"/>
    <x v="0"/>
    <n v="144.1"/>
    <n v="27.6"/>
    <x v="1"/>
    <x v="1"/>
  </r>
  <r>
    <n v="45238"/>
    <x v="1"/>
    <x v="82"/>
    <x v="0"/>
    <x v="1"/>
    <x v="1"/>
    <x v="3"/>
    <x v="0"/>
    <n v="58.26"/>
    <n v="16.5"/>
    <x v="3"/>
    <x v="1"/>
  </r>
  <r>
    <n v="47811"/>
    <x v="1"/>
    <x v="23"/>
    <x v="0"/>
    <x v="1"/>
    <x v="0"/>
    <x v="1"/>
    <x v="0"/>
    <n v="239.82"/>
    <n v="35.799999999999997"/>
    <x v="1"/>
    <x v="1"/>
  </r>
  <r>
    <n v="61511"/>
    <x v="1"/>
    <x v="83"/>
    <x v="0"/>
    <x v="1"/>
    <x v="1"/>
    <x v="3"/>
    <x v="1"/>
    <n v="73.709999999999994"/>
    <n v="16.2"/>
    <x v="3"/>
    <x v="1"/>
  </r>
  <r>
    <n v="55424"/>
    <x v="1"/>
    <x v="12"/>
    <x v="1"/>
    <x v="1"/>
    <x v="0"/>
    <x v="0"/>
    <x v="1"/>
    <n v="88.53"/>
    <n v="24.6"/>
    <x v="1"/>
    <x v="1"/>
  </r>
  <r>
    <n v="36942"/>
    <x v="0"/>
    <x v="52"/>
    <x v="0"/>
    <x v="1"/>
    <x v="1"/>
    <x v="0"/>
    <x v="0"/>
    <n v="114.79"/>
    <n v="32"/>
    <x v="3"/>
    <x v="1"/>
  </r>
  <r>
    <n v="61697"/>
    <x v="0"/>
    <x v="51"/>
    <x v="0"/>
    <x v="1"/>
    <x v="1"/>
    <x v="0"/>
    <x v="1"/>
    <n v="113.8"/>
    <n v="35.299999999999997"/>
    <x v="0"/>
    <x v="1"/>
  </r>
  <r>
    <n v="55138"/>
    <x v="1"/>
    <x v="5"/>
    <x v="0"/>
    <x v="1"/>
    <x v="1"/>
    <x v="1"/>
    <x v="0"/>
    <n v="71.91"/>
    <n v="19.2"/>
    <x v="3"/>
    <x v="1"/>
  </r>
  <r>
    <n v="39399"/>
    <x v="1"/>
    <x v="42"/>
    <x v="0"/>
    <x v="1"/>
    <x v="1"/>
    <x v="1"/>
    <x v="0"/>
    <n v="65.3"/>
    <n v="40.4"/>
    <x v="1"/>
    <x v="1"/>
  </r>
  <r>
    <n v="17148"/>
    <x v="0"/>
    <x v="15"/>
    <x v="0"/>
    <x v="1"/>
    <x v="0"/>
    <x v="0"/>
    <x v="0"/>
    <n v="189.57"/>
    <n v="30.7"/>
    <x v="1"/>
    <x v="1"/>
  </r>
  <r>
    <n v="721"/>
    <x v="1"/>
    <x v="17"/>
    <x v="1"/>
    <x v="1"/>
    <x v="0"/>
    <x v="1"/>
    <x v="0"/>
    <n v="114.25"/>
    <n v="24.3"/>
    <x v="0"/>
    <x v="1"/>
  </r>
  <r>
    <n v="40448"/>
    <x v="0"/>
    <x v="10"/>
    <x v="0"/>
    <x v="1"/>
    <x v="0"/>
    <x v="0"/>
    <x v="0"/>
    <n v="81.260000000000005"/>
    <n v="26.4"/>
    <x v="0"/>
    <x v="1"/>
  </r>
  <r>
    <n v="58007"/>
    <x v="1"/>
    <x v="67"/>
    <x v="0"/>
    <x v="1"/>
    <x v="0"/>
    <x v="0"/>
    <x v="0"/>
    <n v="87.88"/>
    <n v="34.700000000000003"/>
    <x v="2"/>
    <x v="1"/>
  </r>
  <r>
    <n v="15095"/>
    <x v="0"/>
    <x v="63"/>
    <x v="0"/>
    <x v="1"/>
    <x v="1"/>
    <x v="0"/>
    <x v="0"/>
    <n v="112.17"/>
    <n v="31.7"/>
    <x v="3"/>
    <x v="1"/>
  </r>
  <r>
    <n v="11960"/>
    <x v="0"/>
    <x v="30"/>
    <x v="0"/>
    <x v="1"/>
    <x v="0"/>
    <x v="0"/>
    <x v="1"/>
    <n v="99.97"/>
    <n v="35.6"/>
    <x v="1"/>
    <x v="1"/>
  </r>
  <r>
    <n v="56179"/>
    <x v="0"/>
    <x v="60"/>
    <x v="0"/>
    <x v="1"/>
    <x v="1"/>
    <x v="0"/>
    <x v="0"/>
    <n v="207.58"/>
    <n v="22.8"/>
    <x v="2"/>
    <x v="1"/>
  </r>
  <r>
    <n v="24592"/>
    <x v="1"/>
    <x v="33"/>
    <x v="1"/>
    <x v="1"/>
    <x v="0"/>
    <x v="0"/>
    <x v="0"/>
    <n v="109.16"/>
    <n v="28"/>
    <x v="2"/>
    <x v="1"/>
  </r>
  <r>
    <n v="67744"/>
    <x v="1"/>
    <x v="53"/>
    <x v="0"/>
    <x v="1"/>
    <x v="1"/>
    <x v="0"/>
    <x v="0"/>
    <n v="74.459999999999994"/>
    <n v="35.6"/>
    <x v="0"/>
    <x v="1"/>
  </r>
  <r>
    <n v="8328"/>
    <x v="1"/>
    <x v="10"/>
    <x v="0"/>
    <x v="1"/>
    <x v="0"/>
    <x v="0"/>
    <x v="1"/>
    <n v="118.51"/>
    <n v="40.6"/>
    <x v="1"/>
    <x v="1"/>
  </r>
  <r>
    <n v="32437"/>
    <x v="1"/>
    <x v="10"/>
    <x v="0"/>
    <x v="1"/>
    <x v="0"/>
    <x v="1"/>
    <x v="0"/>
    <n v="107.47"/>
    <n v="29.3"/>
    <x v="0"/>
    <x v="1"/>
  </r>
  <r>
    <n v="44315"/>
    <x v="0"/>
    <x v="63"/>
    <x v="0"/>
    <x v="1"/>
    <x v="1"/>
    <x v="1"/>
    <x v="1"/>
    <n v="182.86"/>
    <n v="21"/>
    <x v="3"/>
    <x v="1"/>
  </r>
  <r>
    <n v="68245"/>
    <x v="1"/>
    <x v="72"/>
    <x v="0"/>
    <x v="1"/>
    <x v="0"/>
    <x v="0"/>
    <x v="1"/>
    <n v="59.17"/>
    <n v="20"/>
    <x v="3"/>
    <x v="1"/>
  </r>
  <r>
    <n v="25483"/>
    <x v="0"/>
    <x v="23"/>
    <x v="0"/>
    <x v="1"/>
    <x v="0"/>
    <x v="0"/>
    <x v="1"/>
    <n v="215.64"/>
    <n v="26.7"/>
    <x v="0"/>
    <x v="1"/>
  </r>
  <r>
    <n v="47732"/>
    <x v="0"/>
    <x v="71"/>
    <x v="0"/>
    <x v="1"/>
    <x v="1"/>
    <x v="3"/>
    <x v="1"/>
    <n v="163.69999999999999"/>
    <n v="18.399999999999999"/>
    <x v="3"/>
    <x v="1"/>
  </r>
  <r>
    <n v="50118"/>
    <x v="1"/>
    <x v="19"/>
    <x v="0"/>
    <x v="0"/>
    <x v="0"/>
    <x v="0"/>
    <x v="1"/>
    <n v="196.36"/>
    <n v="34.5"/>
    <x v="0"/>
    <x v="1"/>
  </r>
  <r>
    <n v="55420"/>
    <x v="1"/>
    <x v="21"/>
    <x v="0"/>
    <x v="1"/>
    <x v="1"/>
    <x v="0"/>
    <x v="1"/>
    <n v="139.77000000000001"/>
    <n v="27.7"/>
    <x v="3"/>
    <x v="1"/>
  </r>
  <r>
    <n v="55709"/>
    <x v="1"/>
    <x v="36"/>
    <x v="0"/>
    <x v="1"/>
    <x v="0"/>
    <x v="1"/>
    <x v="0"/>
    <n v="141.22999999999999"/>
    <n v="21.1"/>
    <x v="1"/>
    <x v="1"/>
  </r>
  <r>
    <n v="15311"/>
    <x v="1"/>
    <x v="65"/>
    <x v="0"/>
    <x v="1"/>
    <x v="0"/>
    <x v="0"/>
    <x v="0"/>
    <n v="89.99"/>
    <n v="24.4"/>
    <x v="0"/>
    <x v="1"/>
  </r>
  <r>
    <n v="53660"/>
    <x v="0"/>
    <x v="15"/>
    <x v="0"/>
    <x v="1"/>
    <x v="0"/>
    <x v="0"/>
    <x v="0"/>
    <n v="108.53"/>
    <n v="19.399999999999999"/>
    <x v="2"/>
    <x v="1"/>
  </r>
  <r>
    <n v="56553"/>
    <x v="0"/>
    <x v="33"/>
    <x v="0"/>
    <x v="1"/>
    <x v="0"/>
    <x v="0"/>
    <x v="0"/>
    <n v="63.61"/>
    <n v="42.3"/>
    <x v="3"/>
    <x v="1"/>
  </r>
  <r>
    <n v="30480"/>
    <x v="0"/>
    <x v="22"/>
    <x v="0"/>
    <x v="1"/>
    <x v="0"/>
    <x v="0"/>
    <x v="0"/>
    <n v="85.54"/>
    <n v="32.200000000000003"/>
    <x v="2"/>
    <x v="1"/>
  </r>
  <r>
    <n v="31988"/>
    <x v="1"/>
    <x v="29"/>
    <x v="0"/>
    <x v="1"/>
    <x v="0"/>
    <x v="0"/>
    <x v="0"/>
    <n v="100.83"/>
    <n v="26.8"/>
    <x v="1"/>
    <x v="1"/>
  </r>
  <r>
    <n v="59807"/>
    <x v="1"/>
    <x v="59"/>
    <x v="0"/>
    <x v="1"/>
    <x v="0"/>
    <x v="0"/>
    <x v="0"/>
    <n v="59.82"/>
    <n v="25.4"/>
    <x v="1"/>
    <x v="1"/>
  </r>
  <r>
    <n v="45585"/>
    <x v="1"/>
    <x v="24"/>
    <x v="1"/>
    <x v="1"/>
    <x v="0"/>
    <x v="0"/>
    <x v="0"/>
    <n v="105.95"/>
    <n v="23.5"/>
    <x v="2"/>
    <x v="1"/>
  </r>
  <r>
    <n v="39639"/>
    <x v="1"/>
    <x v="41"/>
    <x v="0"/>
    <x v="1"/>
    <x v="0"/>
    <x v="0"/>
    <x v="1"/>
    <n v="188.11"/>
    <n v="50.2"/>
    <x v="2"/>
    <x v="1"/>
  </r>
  <r>
    <n v="52063"/>
    <x v="1"/>
    <x v="37"/>
    <x v="0"/>
    <x v="1"/>
    <x v="0"/>
    <x v="1"/>
    <x v="0"/>
    <n v="71.150000000000006"/>
    <n v="26.1"/>
    <x v="0"/>
    <x v="1"/>
  </r>
  <r>
    <n v="40639"/>
    <x v="1"/>
    <x v="84"/>
    <x v="0"/>
    <x v="1"/>
    <x v="1"/>
    <x v="3"/>
    <x v="1"/>
    <n v="60.53"/>
    <n v="17.5"/>
    <x v="3"/>
    <x v="1"/>
  </r>
  <r>
    <n v="31090"/>
    <x v="0"/>
    <x v="79"/>
    <x v="0"/>
    <x v="1"/>
    <x v="1"/>
    <x v="3"/>
    <x v="1"/>
    <n v="205.5"/>
    <n v="24.2"/>
    <x v="1"/>
    <x v="1"/>
  </r>
  <r>
    <n v="64174"/>
    <x v="1"/>
    <x v="8"/>
    <x v="1"/>
    <x v="1"/>
    <x v="0"/>
    <x v="0"/>
    <x v="0"/>
    <n v="204.86"/>
    <n v="30.8"/>
    <x v="1"/>
    <x v="1"/>
  </r>
  <r>
    <n v="8544"/>
    <x v="1"/>
    <x v="65"/>
    <x v="0"/>
    <x v="1"/>
    <x v="1"/>
    <x v="1"/>
    <x v="1"/>
    <n v="115.03"/>
    <n v="23.4"/>
    <x v="1"/>
    <x v="1"/>
  </r>
  <r>
    <n v="27377"/>
    <x v="0"/>
    <x v="37"/>
    <x v="0"/>
    <x v="1"/>
    <x v="0"/>
    <x v="0"/>
    <x v="1"/>
    <n v="79.87"/>
    <n v="30.9"/>
    <x v="1"/>
    <x v="1"/>
  </r>
  <r>
    <n v="3361"/>
    <x v="1"/>
    <x v="26"/>
    <x v="0"/>
    <x v="1"/>
    <x v="0"/>
    <x v="2"/>
    <x v="1"/>
    <n v="97.89"/>
    <n v="23.6"/>
    <x v="1"/>
    <x v="1"/>
  </r>
  <r>
    <n v="61408"/>
    <x v="0"/>
    <x v="53"/>
    <x v="0"/>
    <x v="1"/>
    <x v="1"/>
    <x v="4"/>
    <x v="0"/>
    <n v="125.26"/>
    <n v="18.7"/>
    <x v="1"/>
    <x v="1"/>
  </r>
  <r>
    <n v="33552"/>
    <x v="0"/>
    <x v="73"/>
    <x v="0"/>
    <x v="1"/>
    <x v="0"/>
    <x v="0"/>
    <x v="1"/>
    <n v="114.32"/>
    <n v="27.7"/>
    <x v="2"/>
    <x v="1"/>
  </r>
  <r>
    <n v="31364"/>
    <x v="0"/>
    <x v="71"/>
    <x v="0"/>
    <x v="1"/>
    <x v="1"/>
    <x v="3"/>
    <x v="0"/>
    <n v="92.23"/>
    <n v="16.7"/>
    <x v="3"/>
    <x v="1"/>
  </r>
  <r>
    <n v="7446"/>
    <x v="0"/>
    <x v="50"/>
    <x v="0"/>
    <x v="1"/>
    <x v="0"/>
    <x v="0"/>
    <x v="0"/>
    <n v="83.51"/>
    <n v="31.2"/>
    <x v="1"/>
    <x v="1"/>
  </r>
  <r>
    <n v="9906"/>
    <x v="1"/>
    <x v="82"/>
    <x v="0"/>
    <x v="1"/>
    <x v="1"/>
    <x v="3"/>
    <x v="0"/>
    <n v="102.34"/>
    <n v="17"/>
    <x v="3"/>
    <x v="1"/>
  </r>
  <r>
    <n v="65130"/>
    <x v="0"/>
    <x v="47"/>
    <x v="0"/>
    <x v="1"/>
    <x v="0"/>
    <x v="0"/>
    <x v="1"/>
    <n v="144.47999999999999"/>
    <n v="29.8"/>
    <x v="2"/>
    <x v="1"/>
  </r>
  <r>
    <n v="27794"/>
    <x v="0"/>
    <x v="74"/>
    <x v="0"/>
    <x v="1"/>
    <x v="1"/>
    <x v="3"/>
    <x v="1"/>
    <n v="88.39"/>
    <n v="19.7"/>
    <x v="3"/>
    <x v="1"/>
  </r>
  <r>
    <n v="48993"/>
    <x v="1"/>
    <x v="29"/>
    <x v="0"/>
    <x v="1"/>
    <x v="0"/>
    <x v="0"/>
    <x v="1"/>
    <n v="228.08"/>
    <n v="29.1"/>
    <x v="3"/>
    <x v="1"/>
  </r>
  <r>
    <n v="30753"/>
    <x v="0"/>
    <x v="21"/>
    <x v="0"/>
    <x v="1"/>
    <x v="0"/>
    <x v="2"/>
    <x v="0"/>
    <n v="93.79"/>
    <n v="27.2"/>
    <x v="1"/>
    <x v="1"/>
  </r>
  <r>
    <n v="46809"/>
    <x v="0"/>
    <x v="22"/>
    <x v="0"/>
    <x v="1"/>
    <x v="0"/>
    <x v="0"/>
    <x v="1"/>
    <n v="147.13999999999999"/>
    <n v="22.3"/>
    <x v="3"/>
    <x v="1"/>
  </r>
  <r>
    <n v="22853"/>
    <x v="0"/>
    <x v="18"/>
    <x v="0"/>
    <x v="1"/>
    <x v="1"/>
    <x v="1"/>
    <x v="1"/>
    <n v="106.43"/>
    <n v="27"/>
    <x v="2"/>
    <x v="1"/>
  </r>
  <r>
    <n v="12465"/>
    <x v="1"/>
    <x v="17"/>
    <x v="0"/>
    <x v="1"/>
    <x v="1"/>
    <x v="0"/>
    <x v="1"/>
    <n v="88.04"/>
    <n v="42.1"/>
    <x v="1"/>
    <x v="1"/>
  </r>
  <r>
    <n v="64849"/>
    <x v="1"/>
    <x v="21"/>
    <x v="0"/>
    <x v="1"/>
    <x v="0"/>
    <x v="0"/>
    <x v="0"/>
    <n v="92.2"/>
    <n v="34.200000000000003"/>
    <x v="3"/>
    <x v="1"/>
  </r>
  <r>
    <n v="39659"/>
    <x v="1"/>
    <x v="28"/>
    <x v="0"/>
    <x v="1"/>
    <x v="0"/>
    <x v="2"/>
    <x v="0"/>
    <n v="219.53"/>
    <n v="40.9"/>
    <x v="1"/>
    <x v="1"/>
  </r>
  <r>
    <n v="24183"/>
    <x v="1"/>
    <x v="39"/>
    <x v="0"/>
    <x v="1"/>
    <x v="0"/>
    <x v="2"/>
    <x v="1"/>
    <n v="75.56"/>
    <n v="29.4"/>
    <x v="2"/>
    <x v="1"/>
  </r>
  <r>
    <n v="71533"/>
    <x v="0"/>
    <x v="11"/>
    <x v="0"/>
    <x v="1"/>
    <x v="0"/>
    <x v="0"/>
    <x v="0"/>
    <n v="158.31"/>
    <n v="32.799999999999997"/>
    <x v="0"/>
    <x v="1"/>
  </r>
  <r>
    <n v="35565"/>
    <x v="0"/>
    <x v="34"/>
    <x v="0"/>
    <x v="1"/>
    <x v="0"/>
    <x v="0"/>
    <x v="0"/>
    <n v="111.43"/>
    <n v="21.9"/>
    <x v="2"/>
    <x v="1"/>
  </r>
  <r>
    <n v="34558"/>
    <x v="0"/>
    <x v="64"/>
    <x v="0"/>
    <x v="1"/>
    <x v="0"/>
    <x v="0"/>
    <x v="1"/>
    <n v="219.97"/>
    <n v="39.6"/>
    <x v="1"/>
    <x v="1"/>
  </r>
  <r>
    <n v="42553"/>
    <x v="1"/>
    <x v="2"/>
    <x v="0"/>
    <x v="1"/>
    <x v="0"/>
    <x v="0"/>
    <x v="1"/>
    <n v="148.91"/>
    <n v="28.3"/>
    <x v="1"/>
    <x v="1"/>
  </r>
  <r>
    <n v="39601"/>
    <x v="1"/>
    <x v="64"/>
    <x v="0"/>
    <x v="1"/>
    <x v="0"/>
    <x v="0"/>
    <x v="0"/>
    <n v="69.400000000000006"/>
    <n v="47.8"/>
    <x v="1"/>
    <x v="1"/>
  </r>
  <r>
    <n v="46891"/>
    <x v="1"/>
    <x v="6"/>
    <x v="0"/>
    <x v="1"/>
    <x v="0"/>
    <x v="0"/>
    <x v="1"/>
    <n v="68.34"/>
    <n v="39.299999999999997"/>
    <x v="3"/>
    <x v="1"/>
  </r>
  <r>
    <n v="38987"/>
    <x v="0"/>
    <x v="19"/>
    <x v="0"/>
    <x v="0"/>
    <x v="0"/>
    <x v="1"/>
    <x v="0"/>
    <n v="58.37"/>
    <n v="28"/>
    <x v="2"/>
    <x v="1"/>
  </r>
  <r>
    <n v="21886"/>
    <x v="1"/>
    <x v="47"/>
    <x v="0"/>
    <x v="1"/>
    <x v="0"/>
    <x v="0"/>
    <x v="0"/>
    <n v="71.2"/>
    <n v="27.1"/>
    <x v="1"/>
    <x v="1"/>
  </r>
  <r>
    <n v="5353"/>
    <x v="0"/>
    <x v="17"/>
    <x v="0"/>
    <x v="0"/>
    <x v="1"/>
    <x v="0"/>
    <x v="1"/>
    <n v="101.5"/>
    <n v="31.2"/>
    <x v="2"/>
    <x v="1"/>
  </r>
  <r>
    <n v="44300"/>
    <x v="1"/>
    <x v="32"/>
    <x v="0"/>
    <x v="1"/>
    <x v="0"/>
    <x v="2"/>
    <x v="0"/>
    <n v="92.04"/>
    <n v="23.1"/>
    <x v="1"/>
    <x v="1"/>
  </r>
  <r>
    <n v="48144"/>
    <x v="1"/>
    <x v="49"/>
    <x v="0"/>
    <x v="1"/>
    <x v="1"/>
    <x v="2"/>
    <x v="1"/>
    <n v="73"/>
    <n v="20.8"/>
    <x v="1"/>
    <x v="1"/>
  </r>
  <r>
    <n v="46218"/>
    <x v="1"/>
    <x v="33"/>
    <x v="0"/>
    <x v="1"/>
    <x v="0"/>
    <x v="1"/>
    <x v="0"/>
    <n v="111.15"/>
    <n v="34.1"/>
    <x v="2"/>
    <x v="1"/>
  </r>
  <r>
    <n v="39745"/>
    <x v="1"/>
    <x v="14"/>
    <x v="0"/>
    <x v="1"/>
    <x v="0"/>
    <x v="1"/>
    <x v="1"/>
    <n v="58.65"/>
    <n v="30.1"/>
    <x v="1"/>
    <x v="1"/>
  </r>
  <r>
    <n v="13517"/>
    <x v="0"/>
    <x v="8"/>
    <x v="0"/>
    <x v="1"/>
    <x v="0"/>
    <x v="0"/>
    <x v="0"/>
    <n v="100.54"/>
    <n v="35.799999999999997"/>
    <x v="1"/>
    <x v="1"/>
  </r>
  <r>
    <n v="36355"/>
    <x v="0"/>
    <x v="20"/>
    <x v="0"/>
    <x v="1"/>
    <x v="0"/>
    <x v="2"/>
    <x v="1"/>
    <n v="111.73"/>
    <n v="34.6"/>
    <x v="1"/>
    <x v="1"/>
  </r>
  <r>
    <n v="22678"/>
    <x v="1"/>
    <x v="21"/>
    <x v="0"/>
    <x v="1"/>
    <x v="0"/>
    <x v="2"/>
    <x v="0"/>
    <n v="97.78"/>
    <n v="29.8"/>
    <x v="3"/>
    <x v="1"/>
  </r>
  <r>
    <n v="2532"/>
    <x v="0"/>
    <x v="80"/>
    <x v="0"/>
    <x v="1"/>
    <x v="1"/>
    <x v="0"/>
    <x v="1"/>
    <n v="85.79"/>
    <n v="26.7"/>
    <x v="3"/>
    <x v="1"/>
  </r>
  <r>
    <n v="52512"/>
    <x v="0"/>
    <x v="15"/>
    <x v="0"/>
    <x v="1"/>
    <x v="0"/>
    <x v="0"/>
    <x v="1"/>
    <n v="98.54"/>
    <n v="30.2"/>
    <x v="1"/>
    <x v="1"/>
  </r>
  <r>
    <n v="3579"/>
    <x v="1"/>
    <x v="32"/>
    <x v="0"/>
    <x v="0"/>
    <x v="0"/>
    <x v="0"/>
    <x v="0"/>
    <n v="94.62"/>
    <n v="29.7"/>
    <x v="0"/>
    <x v="1"/>
  </r>
  <r>
    <n v="3130"/>
    <x v="1"/>
    <x v="29"/>
    <x v="0"/>
    <x v="1"/>
    <x v="0"/>
    <x v="0"/>
    <x v="1"/>
    <n v="112.43"/>
    <n v="54.6"/>
    <x v="1"/>
    <x v="1"/>
  </r>
  <r>
    <n v="5545"/>
    <x v="0"/>
    <x v="22"/>
    <x v="0"/>
    <x v="1"/>
    <x v="0"/>
    <x v="1"/>
    <x v="0"/>
    <n v="99.67"/>
    <n v="23.3"/>
    <x v="0"/>
    <x v="1"/>
  </r>
  <r>
    <n v="63693"/>
    <x v="0"/>
    <x v="46"/>
    <x v="0"/>
    <x v="1"/>
    <x v="1"/>
    <x v="0"/>
    <x v="0"/>
    <n v="67.39"/>
    <n v="35.6"/>
    <x v="3"/>
    <x v="1"/>
  </r>
  <r>
    <n v="34363"/>
    <x v="1"/>
    <x v="52"/>
    <x v="0"/>
    <x v="1"/>
    <x v="0"/>
    <x v="0"/>
    <x v="0"/>
    <n v="95.12"/>
    <n v="27"/>
    <x v="1"/>
    <x v="1"/>
  </r>
  <r>
    <n v="23650"/>
    <x v="0"/>
    <x v="79"/>
    <x v="0"/>
    <x v="1"/>
    <x v="1"/>
    <x v="3"/>
    <x v="1"/>
    <n v="85.06"/>
    <n v="21.6"/>
    <x v="1"/>
    <x v="1"/>
  </r>
  <r>
    <n v="53515"/>
    <x v="0"/>
    <x v="1"/>
    <x v="0"/>
    <x v="1"/>
    <x v="0"/>
    <x v="0"/>
    <x v="1"/>
    <n v="214.05"/>
    <n v="29.4"/>
    <x v="0"/>
    <x v="1"/>
  </r>
  <r>
    <n v="33528"/>
    <x v="1"/>
    <x v="2"/>
    <x v="0"/>
    <x v="0"/>
    <x v="0"/>
    <x v="1"/>
    <x v="0"/>
    <n v="79.09"/>
    <n v="22.8"/>
    <x v="1"/>
    <x v="1"/>
  </r>
  <r>
    <n v="23046"/>
    <x v="1"/>
    <x v="34"/>
    <x v="0"/>
    <x v="1"/>
    <x v="0"/>
    <x v="1"/>
    <x v="0"/>
    <n v="98.09"/>
    <n v="17.3"/>
    <x v="1"/>
    <x v="1"/>
  </r>
  <r>
    <n v="11068"/>
    <x v="0"/>
    <x v="37"/>
    <x v="0"/>
    <x v="1"/>
    <x v="0"/>
    <x v="1"/>
    <x v="0"/>
    <n v="76.36"/>
    <n v="29.8"/>
    <x v="3"/>
    <x v="1"/>
  </r>
  <r>
    <n v="62233"/>
    <x v="1"/>
    <x v="31"/>
    <x v="0"/>
    <x v="1"/>
    <x v="1"/>
    <x v="1"/>
    <x v="0"/>
    <n v="98.42"/>
    <n v="36.4"/>
    <x v="0"/>
    <x v="1"/>
  </r>
  <r>
    <n v="7291"/>
    <x v="1"/>
    <x v="20"/>
    <x v="0"/>
    <x v="1"/>
    <x v="1"/>
    <x v="0"/>
    <x v="0"/>
    <n v="82.01"/>
    <n v="34.700000000000003"/>
    <x v="0"/>
    <x v="1"/>
  </r>
  <r>
    <n v="36814"/>
    <x v="1"/>
    <x v="3"/>
    <x v="0"/>
    <x v="1"/>
    <x v="0"/>
    <x v="0"/>
    <x v="1"/>
    <n v="56.11"/>
    <n v="28.7"/>
    <x v="2"/>
    <x v="1"/>
  </r>
  <r>
    <n v="48265"/>
    <x v="0"/>
    <x v="19"/>
    <x v="0"/>
    <x v="1"/>
    <x v="0"/>
    <x v="2"/>
    <x v="1"/>
    <n v="111.85"/>
    <n v="26.7"/>
    <x v="1"/>
    <x v="1"/>
  </r>
  <r>
    <n v="10139"/>
    <x v="1"/>
    <x v="10"/>
    <x v="0"/>
    <x v="1"/>
    <x v="0"/>
    <x v="1"/>
    <x v="0"/>
    <n v="92.39"/>
    <n v="22.1"/>
    <x v="1"/>
    <x v="1"/>
  </r>
  <r>
    <n v="12662"/>
    <x v="0"/>
    <x v="6"/>
    <x v="1"/>
    <x v="1"/>
    <x v="0"/>
    <x v="1"/>
    <x v="0"/>
    <n v="112.54"/>
    <n v="27.7"/>
    <x v="0"/>
    <x v="1"/>
  </r>
  <r>
    <n v="43174"/>
    <x v="1"/>
    <x v="29"/>
    <x v="0"/>
    <x v="1"/>
    <x v="0"/>
    <x v="0"/>
    <x v="0"/>
    <n v="63.71"/>
    <n v="40.5"/>
    <x v="0"/>
    <x v="1"/>
  </r>
  <r>
    <n v="72823"/>
    <x v="1"/>
    <x v="4"/>
    <x v="0"/>
    <x v="1"/>
    <x v="0"/>
    <x v="0"/>
    <x v="0"/>
    <n v="70.349999999999994"/>
    <n v="23"/>
    <x v="0"/>
    <x v="1"/>
  </r>
  <r>
    <n v="30567"/>
    <x v="0"/>
    <x v="16"/>
    <x v="1"/>
    <x v="1"/>
    <x v="0"/>
    <x v="0"/>
    <x v="0"/>
    <n v="94.65"/>
    <n v="25.3"/>
    <x v="0"/>
    <x v="1"/>
  </r>
  <r>
    <n v="41927"/>
    <x v="1"/>
    <x v="80"/>
    <x v="0"/>
    <x v="1"/>
    <x v="0"/>
    <x v="0"/>
    <x v="1"/>
    <n v="64.64"/>
    <n v="22.1"/>
    <x v="1"/>
    <x v="1"/>
  </r>
  <r>
    <n v="54866"/>
    <x v="1"/>
    <x v="78"/>
    <x v="0"/>
    <x v="1"/>
    <x v="1"/>
    <x v="3"/>
    <x v="1"/>
    <n v="57.27"/>
    <n v="28"/>
    <x v="3"/>
    <x v="1"/>
  </r>
  <r>
    <n v="20364"/>
    <x v="1"/>
    <x v="56"/>
    <x v="0"/>
    <x v="1"/>
    <x v="1"/>
    <x v="3"/>
    <x v="0"/>
    <n v="107.25"/>
    <n v="12"/>
    <x v="3"/>
    <x v="1"/>
  </r>
  <r>
    <n v="21117"/>
    <x v="1"/>
    <x v="67"/>
    <x v="0"/>
    <x v="1"/>
    <x v="1"/>
    <x v="1"/>
    <x v="1"/>
    <n v="77.12"/>
    <n v="28.4"/>
    <x v="1"/>
    <x v="1"/>
  </r>
  <r>
    <n v="50491"/>
    <x v="0"/>
    <x v="9"/>
    <x v="0"/>
    <x v="1"/>
    <x v="0"/>
    <x v="1"/>
    <x v="0"/>
    <n v="55.32"/>
    <n v="29.6"/>
    <x v="2"/>
    <x v="1"/>
  </r>
  <r>
    <n v="61013"/>
    <x v="0"/>
    <x v="17"/>
    <x v="0"/>
    <x v="1"/>
    <x v="1"/>
    <x v="0"/>
    <x v="1"/>
    <n v="69.37"/>
    <n v="36.200000000000003"/>
    <x v="3"/>
    <x v="1"/>
  </r>
  <r>
    <n v="71010"/>
    <x v="1"/>
    <x v="2"/>
    <x v="0"/>
    <x v="1"/>
    <x v="1"/>
    <x v="1"/>
    <x v="0"/>
    <n v="57.57"/>
    <n v="22.8"/>
    <x v="1"/>
    <x v="1"/>
  </r>
  <r>
    <n v="23551"/>
    <x v="0"/>
    <x v="80"/>
    <x v="0"/>
    <x v="1"/>
    <x v="0"/>
    <x v="0"/>
    <x v="0"/>
    <n v="87.43"/>
    <n v="55.7"/>
    <x v="3"/>
    <x v="1"/>
  </r>
  <r>
    <n v="10997"/>
    <x v="1"/>
    <x v="38"/>
    <x v="0"/>
    <x v="1"/>
    <x v="0"/>
    <x v="0"/>
    <x v="1"/>
    <n v="98.73"/>
    <n v="24.3"/>
    <x v="1"/>
    <x v="1"/>
  </r>
  <r>
    <n v="12738"/>
    <x v="0"/>
    <x v="29"/>
    <x v="0"/>
    <x v="1"/>
    <x v="0"/>
    <x v="0"/>
    <x v="1"/>
    <n v="81.180000000000007"/>
    <n v="26.9"/>
    <x v="1"/>
    <x v="1"/>
  </r>
  <r>
    <n v="57772"/>
    <x v="1"/>
    <x v="13"/>
    <x v="0"/>
    <x v="1"/>
    <x v="0"/>
    <x v="2"/>
    <x v="1"/>
    <n v="56.23"/>
    <n v="25.3"/>
    <x v="1"/>
    <x v="1"/>
  </r>
  <r>
    <n v="16615"/>
    <x v="0"/>
    <x v="25"/>
    <x v="1"/>
    <x v="1"/>
    <x v="0"/>
    <x v="1"/>
    <x v="1"/>
    <n v="69.61"/>
    <n v="35.299999999999997"/>
    <x v="1"/>
    <x v="1"/>
  </r>
  <r>
    <n v="62999"/>
    <x v="0"/>
    <x v="81"/>
    <x v="0"/>
    <x v="1"/>
    <x v="1"/>
    <x v="3"/>
    <x v="1"/>
    <n v="59.49"/>
    <n v="18.3"/>
    <x v="3"/>
    <x v="1"/>
  </r>
  <r>
    <n v="68995"/>
    <x v="1"/>
    <x v="22"/>
    <x v="1"/>
    <x v="1"/>
    <x v="1"/>
    <x v="0"/>
    <x v="1"/>
    <n v="118.14"/>
    <n v="28.1"/>
    <x v="0"/>
    <x v="1"/>
  </r>
  <r>
    <n v="66184"/>
    <x v="0"/>
    <x v="47"/>
    <x v="0"/>
    <x v="1"/>
    <x v="0"/>
    <x v="2"/>
    <x v="1"/>
    <n v="100.26"/>
    <n v="26"/>
    <x v="3"/>
    <x v="1"/>
  </r>
  <r>
    <n v="53010"/>
    <x v="0"/>
    <x v="18"/>
    <x v="0"/>
    <x v="1"/>
    <x v="0"/>
    <x v="1"/>
    <x v="1"/>
    <n v="56.75"/>
    <n v="21"/>
    <x v="1"/>
    <x v="1"/>
  </r>
  <r>
    <n v="967"/>
    <x v="0"/>
    <x v="1"/>
    <x v="0"/>
    <x v="0"/>
    <x v="0"/>
    <x v="0"/>
    <x v="0"/>
    <n v="88.27"/>
    <n v="28.1"/>
    <x v="1"/>
    <x v="1"/>
  </r>
  <r>
    <n v="31145"/>
    <x v="1"/>
    <x v="54"/>
    <x v="0"/>
    <x v="1"/>
    <x v="1"/>
    <x v="0"/>
    <x v="0"/>
    <n v="67.81"/>
    <n v="55.7"/>
    <x v="1"/>
    <x v="1"/>
  </r>
  <r>
    <n v="54338"/>
    <x v="1"/>
    <x v="20"/>
    <x v="0"/>
    <x v="1"/>
    <x v="0"/>
    <x v="2"/>
    <x v="1"/>
    <n v="77.459999999999994"/>
    <n v="27.6"/>
    <x v="1"/>
    <x v="1"/>
  </r>
  <r>
    <n v="22870"/>
    <x v="0"/>
    <x v="75"/>
    <x v="0"/>
    <x v="1"/>
    <x v="1"/>
    <x v="3"/>
    <x v="0"/>
    <n v="76.260000000000005"/>
    <n v="20.5"/>
    <x v="1"/>
    <x v="1"/>
  </r>
  <r>
    <n v="13223"/>
    <x v="1"/>
    <x v="37"/>
    <x v="0"/>
    <x v="1"/>
    <x v="0"/>
    <x v="2"/>
    <x v="1"/>
    <n v="86.39"/>
    <n v="30.2"/>
    <x v="1"/>
    <x v="1"/>
  </r>
  <r>
    <n v="57523"/>
    <x v="1"/>
    <x v="72"/>
    <x v="0"/>
    <x v="1"/>
    <x v="0"/>
    <x v="0"/>
    <x v="0"/>
    <n v="116.38"/>
    <n v="21.9"/>
    <x v="0"/>
    <x v="1"/>
  </r>
  <r>
    <n v="67932"/>
    <x v="1"/>
    <x v="22"/>
    <x v="0"/>
    <x v="1"/>
    <x v="0"/>
    <x v="0"/>
    <x v="1"/>
    <n v="75.739999999999995"/>
    <n v="28.8"/>
    <x v="2"/>
    <x v="1"/>
  </r>
  <r>
    <n v="10255"/>
    <x v="0"/>
    <x v="51"/>
    <x v="0"/>
    <x v="1"/>
    <x v="0"/>
    <x v="0"/>
    <x v="1"/>
    <n v="92.14"/>
    <n v="36.200000000000003"/>
    <x v="3"/>
    <x v="1"/>
  </r>
  <r>
    <n v="68131"/>
    <x v="1"/>
    <x v="52"/>
    <x v="0"/>
    <x v="1"/>
    <x v="1"/>
    <x v="0"/>
    <x v="1"/>
    <n v="149.94999999999999"/>
    <n v="25.9"/>
    <x v="1"/>
    <x v="1"/>
  </r>
  <r>
    <n v="29873"/>
    <x v="0"/>
    <x v="73"/>
    <x v="1"/>
    <x v="1"/>
    <x v="0"/>
    <x v="2"/>
    <x v="0"/>
    <n v="92.11"/>
    <n v="28.1"/>
    <x v="1"/>
    <x v="1"/>
  </r>
  <r>
    <n v="54182"/>
    <x v="1"/>
    <x v="57"/>
    <x v="0"/>
    <x v="1"/>
    <x v="1"/>
    <x v="0"/>
    <x v="1"/>
    <n v="74.98"/>
    <n v="21.4"/>
    <x v="1"/>
    <x v="1"/>
  </r>
  <r>
    <n v="61300"/>
    <x v="0"/>
    <x v="49"/>
    <x v="0"/>
    <x v="1"/>
    <x v="1"/>
    <x v="0"/>
    <x v="0"/>
    <n v="55.25"/>
    <n v="20.399999999999999"/>
    <x v="1"/>
    <x v="1"/>
  </r>
  <r>
    <n v="15274"/>
    <x v="1"/>
    <x v="77"/>
    <x v="0"/>
    <x v="1"/>
    <x v="1"/>
    <x v="3"/>
    <x v="1"/>
    <n v="79.89"/>
    <n v="31.6"/>
    <x v="3"/>
    <x v="1"/>
  </r>
  <r>
    <n v="53016"/>
    <x v="1"/>
    <x v="82"/>
    <x v="0"/>
    <x v="1"/>
    <x v="1"/>
    <x v="3"/>
    <x v="0"/>
    <n v="130.61000000000001"/>
    <n v="14.4"/>
    <x v="3"/>
    <x v="1"/>
  </r>
  <r>
    <n v="28848"/>
    <x v="0"/>
    <x v="80"/>
    <x v="0"/>
    <x v="1"/>
    <x v="1"/>
    <x v="0"/>
    <x v="0"/>
    <n v="94.26"/>
    <n v="23.7"/>
    <x v="3"/>
    <x v="1"/>
  </r>
  <r>
    <n v="27012"/>
    <x v="0"/>
    <x v="42"/>
    <x v="0"/>
    <x v="1"/>
    <x v="1"/>
    <x v="0"/>
    <x v="0"/>
    <n v="94.34"/>
    <n v="30.2"/>
    <x v="0"/>
    <x v="1"/>
  </r>
  <r>
    <n v="7745"/>
    <x v="1"/>
    <x v="48"/>
    <x v="0"/>
    <x v="1"/>
    <x v="0"/>
    <x v="0"/>
    <x v="0"/>
    <n v="109.03"/>
    <n v="19.5"/>
    <x v="0"/>
    <x v="1"/>
  </r>
  <r>
    <n v="20541"/>
    <x v="1"/>
    <x v="17"/>
    <x v="1"/>
    <x v="1"/>
    <x v="0"/>
    <x v="0"/>
    <x v="1"/>
    <n v="81.03"/>
    <n v="32.6"/>
    <x v="1"/>
    <x v="1"/>
  </r>
  <r>
    <n v="5892"/>
    <x v="1"/>
    <x v="39"/>
    <x v="1"/>
    <x v="1"/>
    <x v="0"/>
    <x v="0"/>
    <x v="1"/>
    <n v="99.82"/>
    <n v="34.200000000000003"/>
    <x v="1"/>
    <x v="1"/>
  </r>
  <r>
    <n v="66883"/>
    <x v="1"/>
    <x v="21"/>
    <x v="0"/>
    <x v="1"/>
    <x v="0"/>
    <x v="1"/>
    <x v="0"/>
    <n v="140.08000000000001"/>
    <n v="43"/>
    <x v="1"/>
    <x v="1"/>
  </r>
  <r>
    <n v="43196"/>
    <x v="1"/>
    <x v="17"/>
    <x v="0"/>
    <x v="1"/>
    <x v="0"/>
    <x v="1"/>
    <x v="0"/>
    <n v="59.54"/>
    <n v="42.2"/>
    <x v="3"/>
    <x v="1"/>
  </r>
  <r>
    <n v="12593"/>
    <x v="1"/>
    <x v="63"/>
    <x v="0"/>
    <x v="1"/>
    <x v="1"/>
    <x v="0"/>
    <x v="0"/>
    <n v="80.33"/>
    <n v="19.7"/>
    <x v="1"/>
    <x v="1"/>
  </r>
  <r>
    <n v="51514"/>
    <x v="1"/>
    <x v="55"/>
    <x v="0"/>
    <x v="1"/>
    <x v="1"/>
    <x v="3"/>
    <x v="0"/>
    <n v="131.51"/>
    <n v="41.7"/>
    <x v="1"/>
    <x v="1"/>
  </r>
  <r>
    <n v="15553"/>
    <x v="1"/>
    <x v="30"/>
    <x v="0"/>
    <x v="1"/>
    <x v="0"/>
    <x v="0"/>
    <x v="1"/>
    <n v="89.21"/>
    <n v="21.6"/>
    <x v="0"/>
    <x v="1"/>
  </r>
  <r>
    <n v="45796"/>
    <x v="1"/>
    <x v="60"/>
    <x v="0"/>
    <x v="1"/>
    <x v="0"/>
    <x v="0"/>
    <x v="1"/>
    <n v="91.45"/>
    <n v="24.2"/>
    <x v="1"/>
    <x v="1"/>
  </r>
  <r>
    <n v="31840"/>
    <x v="1"/>
    <x v="75"/>
    <x v="0"/>
    <x v="1"/>
    <x v="1"/>
    <x v="3"/>
    <x v="1"/>
    <n v="90.58"/>
    <n v="19.2"/>
    <x v="3"/>
    <x v="1"/>
  </r>
  <r>
    <n v="58767"/>
    <x v="1"/>
    <x v="46"/>
    <x v="0"/>
    <x v="1"/>
    <x v="0"/>
    <x v="0"/>
    <x v="0"/>
    <n v="91.45"/>
    <n v="25.8"/>
    <x v="3"/>
    <x v="1"/>
  </r>
  <r>
    <n v="14391"/>
    <x v="1"/>
    <x v="59"/>
    <x v="0"/>
    <x v="1"/>
    <x v="0"/>
    <x v="0"/>
    <x v="1"/>
    <n v="89.63"/>
    <n v="23.2"/>
    <x v="2"/>
    <x v="1"/>
  </r>
  <r>
    <n v="22321"/>
    <x v="1"/>
    <x v="50"/>
    <x v="0"/>
    <x v="1"/>
    <x v="0"/>
    <x v="0"/>
    <x v="0"/>
    <n v="124.06"/>
    <n v="20.8"/>
    <x v="1"/>
    <x v="1"/>
  </r>
  <r>
    <n v="38184"/>
    <x v="1"/>
    <x v="4"/>
    <x v="1"/>
    <x v="1"/>
    <x v="0"/>
    <x v="0"/>
    <x v="1"/>
    <n v="99.47"/>
    <n v="28.4"/>
    <x v="1"/>
    <x v="1"/>
  </r>
  <r>
    <n v="13997"/>
    <x v="0"/>
    <x v="38"/>
    <x v="0"/>
    <x v="1"/>
    <x v="0"/>
    <x v="0"/>
    <x v="0"/>
    <n v="88.97"/>
    <n v="30.2"/>
    <x v="1"/>
    <x v="1"/>
  </r>
  <r>
    <n v="41673"/>
    <x v="1"/>
    <x v="30"/>
    <x v="0"/>
    <x v="1"/>
    <x v="0"/>
    <x v="0"/>
    <x v="1"/>
    <n v="80.930000000000007"/>
    <n v="23.1"/>
    <x v="1"/>
    <x v="1"/>
  </r>
  <r>
    <n v="27796"/>
    <x v="1"/>
    <x v="32"/>
    <x v="0"/>
    <x v="1"/>
    <x v="0"/>
    <x v="0"/>
    <x v="0"/>
    <n v="102.07"/>
    <n v="16.7"/>
    <x v="2"/>
    <x v="1"/>
  </r>
  <r>
    <n v="18390"/>
    <x v="1"/>
    <x v="85"/>
    <x v="0"/>
    <x v="1"/>
    <x v="1"/>
    <x v="0"/>
    <x v="1"/>
    <n v="91.69"/>
    <n v="39.5"/>
    <x v="3"/>
    <x v="1"/>
  </r>
  <r>
    <n v="63409"/>
    <x v="1"/>
    <x v="3"/>
    <x v="0"/>
    <x v="1"/>
    <x v="0"/>
    <x v="0"/>
    <x v="0"/>
    <n v="63.71"/>
    <n v="33.799999999999997"/>
    <x v="2"/>
    <x v="1"/>
  </r>
  <r>
    <n v="9752"/>
    <x v="1"/>
    <x v="32"/>
    <x v="0"/>
    <x v="1"/>
    <x v="0"/>
    <x v="2"/>
    <x v="1"/>
    <n v="200.49"/>
    <n v="34.6"/>
    <x v="2"/>
    <x v="1"/>
  </r>
  <r>
    <n v="72882"/>
    <x v="0"/>
    <x v="36"/>
    <x v="0"/>
    <x v="1"/>
    <x v="0"/>
    <x v="0"/>
    <x v="1"/>
    <n v="75.3"/>
    <n v="25"/>
    <x v="0"/>
    <x v="1"/>
  </r>
  <r>
    <n v="49744"/>
    <x v="1"/>
    <x v="8"/>
    <x v="0"/>
    <x v="1"/>
    <x v="0"/>
    <x v="0"/>
    <x v="0"/>
    <n v="240.71"/>
    <n v="43.9"/>
    <x v="0"/>
    <x v="1"/>
  </r>
  <r>
    <n v="49086"/>
    <x v="1"/>
    <x v="53"/>
    <x v="0"/>
    <x v="1"/>
    <x v="1"/>
    <x v="0"/>
    <x v="0"/>
    <n v="60.5"/>
    <n v="27.1"/>
    <x v="0"/>
    <x v="1"/>
  </r>
  <r>
    <n v="40866"/>
    <x v="1"/>
    <x v="4"/>
    <x v="0"/>
    <x v="1"/>
    <x v="0"/>
    <x v="1"/>
    <x v="1"/>
    <n v="131.85"/>
    <n v="25.9"/>
    <x v="3"/>
    <x v="1"/>
  </r>
  <r>
    <n v="47523"/>
    <x v="1"/>
    <x v="46"/>
    <x v="0"/>
    <x v="1"/>
    <x v="1"/>
    <x v="1"/>
    <x v="1"/>
    <n v="134.38999999999999"/>
    <n v="22.7"/>
    <x v="0"/>
    <x v="1"/>
  </r>
  <r>
    <n v="63561"/>
    <x v="0"/>
    <x v="9"/>
    <x v="0"/>
    <x v="1"/>
    <x v="0"/>
    <x v="0"/>
    <x v="0"/>
    <n v="56.18"/>
    <n v="27.1"/>
    <x v="1"/>
    <x v="1"/>
  </r>
  <r>
    <n v="51422"/>
    <x v="1"/>
    <x v="31"/>
    <x v="1"/>
    <x v="1"/>
    <x v="0"/>
    <x v="0"/>
    <x v="1"/>
    <n v="113.64"/>
    <n v="25.6"/>
    <x v="0"/>
    <x v="1"/>
  </r>
  <r>
    <n v="56870"/>
    <x v="1"/>
    <x v="66"/>
    <x v="0"/>
    <x v="1"/>
    <x v="1"/>
    <x v="0"/>
    <x v="1"/>
    <n v="156.57"/>
    <n v="28.4"/>
    <x v="3"/>
    <x v="1"/>
  </r>
  <r>
    <n v="3590"/>
    <x v="1"/>
    <x v="80"/>
    <x v="1"/>
    <x v="1"/>
    <x v="1"/>
    <x v="0"/>
    <x v="1"/>
    <n v="80.400000000000006"/>
    <n v="57.5"/>
    <x v="1"/>
    <x v="1"/>
  </r>
  <r>
    <n v="60665"/>
    <x v="0"/>
    <x v="60"/>
    <x v="0"/>
    <x v="1"/>
    <x v="1"/>
    <x v="0"/>
    <x v="0"/>
    <n v="59.26"/>
    <n v="35.799999999999997"/>
    <x v="2"/>
    <x v="1"/>
  </r>
  <r>
    <n v="40791"/>
    <x v="1"/>
    <x v="55"/>
    <x v="0"/>
    <x v="1"/>
    <x v="1"/>
    <x v="3"/>
    <x v="1"/>
    <n v="63.26"/>
    <n v="19.5"/>
    <x v="3"/>
    <x v="1"/>
  </r>
  <r>
    <n v="54304"/>
    <x v="1"/>
    <x v="58"/>
    <x v="0"/>
    <x v="1"/>
    <x v="0"/>
    <x v="0"/>
    <x v="0"/>
    <n v="86.24"/>
    <n v="31.2"/>
    <x v="1"/>
    <x v="1"/>
  </r>
  <r>
    <n v="22485"/>
    <x v="0"/>
    <x v="29"/>
    <x v="0"/>
    <x v="1"/>
    <x v="0"/>
    <x v="0"/>
    <x v="0"/>
    <n v="197.1"/>
    <n v="43.6"/>
    <x v="0"/>
    <x v="1"/>
  </r>
  <r>
    <n v="18430"/>
    <x v="1"/>
    <x v="5"/>
    <x v="0"/>
    <x v="1"/>
    <x v="0"/>
    <x v="1"/>
    <x v="0"/>
    <n v="90.9"/>
    <n v="31.2"/>
    <x v="0"/>
    <x v="1"/>
  </r>
  <r>
    <n v="19234"/>
    <x v="1"/>
    <x v="80"/>
    <x v="0"/>
    <x v="1"/>
    <x v="1"/>
    <x v="0"/>
    <x v="1"/>
    <n v="84.59"/>
    <n v="23.5"/>
    <x v="3"/>
    <x v="1"/>
  </r>
  <r>
    <n v="52454"/>
    <x v="0"/>
    <x v="78"/>
    <x v="0"/>
    <x v="1"/>
    <x v="1"/>
    <x v="3"/>
    <x v="1"/>
    <n v="121.8"/>
    <n v="18.7"/>
    <x v="3"/>
    <x v="1"/>
  </r>
  <r>
    <n v="13365"/>
    <x v="0"/>
    <x v="11"/>
    <x v="0"/>
    <x v="1"/>
    <x v="0"/>
    <x v="0"/>
    <x v="1"/>
    <n v="77.650000000000006"/>
    <n v="24.4"/>
    <x v="2"/>
    <x v="1"/>
  </r>
  <r>
    <n v="60983"/>
    <x v="0"/>
    <x v="31"/>
    <x v="0"/>
    <x v="1"/>
    <x v="0"/>
    <x v="0"/>
    <x v="0"/>
    <n v="64.41"/>
    <n v="29.4"/>
    <x v="2"/>
    <x v="1"/>
  </r>
  <r>
    <n v="14615"/>
    <x v="1"/>
    <x v="59"/>
    <x v="0"/>
    <x v="1"/>
    <x v="1"/>
    <x v="0"/>
    <x v="0"/>
    <n v="75.19"/>
    <n v="37"/>
    <x v="2"/>
    <x v="1"/>
  </r>
  <r>
    <n v="50277"/>
    <x v="1"/>
    <x v="33"/>
    <x v="0"/>
    <x v="1"/>
    <x v="0"/>
    <x v="1"/>
    <x v="1"/>
    <n v="67.97"/>
    <n v="29.4"/>
    <x v="2"/>
    <x v="1"/>
  </r>
  <r>
    <n v="50811"/>
    <x v="0"/>
    <x v="65"/>
    <x v="0"/>
    <x v="1"/>
    <x v="1"/>
    <x v="0"/>
    <x v="0"/>
    <n v="119.34"/>
    <n v="38.5"/>
    <x v="1"/>
    <x v="1"/>
  </r>
  <r>
    <n v="16575"/>
    <x v="0"/>
    <x v="54"/>
    <x v="0"/>
    <x v="1"/>
    <x v="1"/>
    <x v="0"/>
    <x v="1"/>
    <n v="94.92"/>
    <n v="23.5"/>
    <x v="1"/>
    <x v="1"/>
  </r>
  <r>
    <n v="1246"/>
    <x v="1"/>
    <x v="34"/>
    <x v="0"/>
    <x v="1"/>
    <x v="0"/>
    <x v="2"/>
    <x v="1"/>
    <n v="107.42"/>
    <n v="28.1"/>
    <x v="1"/>
    <x v="1"/>
  </r>
  <r>
    <n v="11176"/>
    <x v="0"/>
    <x v="78"/>
    <x v="0"/>
    <x v="1"/>
    <x v="1"/>
    <x v="3"/>
    <x v="1"/>
    <n v="85.02"/>
    <n v="16.3"/>
    <x v="3"/>
    <x v="1"/>
  </r>
  <r>
    <n v="30712"/>
    <x v="0"/>
    <x v="11"/>
    <x v="0"/>
    <x v="1"/>
    <x v="0"/>
    <x v="0"/>
    <x v="0"/>
    <n v="103.51"/>
    <n v="35.9"/>
    <x v="1"/>
    <x v="1"/>
  </r>
  <r>
    <n v="31308"/>
    <x v="1"/>
    <x v="3"/>
    <x v="0"/>
    <x v="1"/>
    <x v="0"/>
    <x v="0"/>
    <x v="0"/>
    <n v="114.5"/>
    <n v="35.9"/>
    <x v="0"/>
    <x v="1"/>
  </r>
  <r>
    <n v="9612"/>
    <x v="0"/>
    <x v="86"/>
    <x v="0"/>
    <x v="1"/>
    <x v="1"/>
    <x v="3"/>
    <x v="0"/>
    <n v="70.78"/>
    <n v="20.3"/>
    <x v="3"/>
    <x v="1"/>
  </r>
  <r>
    <n v="3325"/>
    <x v="0"/>
    <x v="59"/>
    <x v="0"/>
    <x v="1"/>
    <x v="0"/>
    <x v="1"/>
    <x v="1"/>
    <n v="95.01"/>
    <n v="32.299999999999997"/>
    <x v="2"/>
    <x v="1"/>
  </r>
  <r>
    <n v="52808"/>
    <x v="0"/>
    <x v="28"/>
    <x v="0"/>
    <x v="1"/>
    <x v="0"/>
    <x v="0"/>
    <x v="0"/>
    <n v="84.11"/>
    <n v="27.9"/>
    <x v="1"/>
    <x v="1"/>
  </r>
  <r>
    <n v="41513"/>
    <x v="1"/>
    <x v="49"/>
    <x v="0"/>
    <x v="1"/>
    <x v="0"/>
    <x v="0"/>
    <x v="0"/>
    <n v="74.02"/>
    <n v="22.3"/>
    <x v="1"/>
    <x v="1"/>
  </r>
  <r>
    <n v="36109"/>
    <x v="0"/>
    <x v="21"/>
    <x v="0"/>
    <x v="1"/>
    <x v="0"/>
    <x v="0"/>
    <x v="0"/>
    <n v="78.489999999999995"/>
    <n v="31.8"/>
    <x v="2"/>
    <x v="1"/>
  </r>
  <r>
    <n v="53336"/>
    <x v="1"/>
    <x v="4"/>
    <x v="0"/>
    <x v="1"/>
    <x v="0"/>
    <x v="2"/>
    <x v="0"/>
    <n v="74.22"/>
    <n v="29.7"/>
    <x v="3"/>
    <x v="1"/>
  </r>
  <r>
    <n v="56831"/>
    <x v="1"/>
    <x v="39"/>
    <x v="0"/>
    <x v="1"/>
    <x v="0"/>
    <x v="0"/>
    <x v="0"/>
    <n v="55.34"/>
    <n v="27.1"/>
    <x v="2"/>
    <x v="1"/>
  </r>
  <r>
    <n v="52580"/>
    <x v="1"/>
    <x v="52"/>
    <x v="0"/>
    <x v="1"/>
    <x v="1"/>
    <x v="0"/>
    <x v="1"/>
    <n v="75.040000000000006"/>
    <n v="24.5"/>
    <x v="1"/>
    <x v="1"/>
  </r>
  <r>
    <n v="55592"/>
    <x v="0"/>
    <x v="16"/>
    <x v="0"/>
    <x v="1"/>
    <x v="0"/>
    <x v="0"/>
    <x v="1"/>
    <n v="109.73"/>
    <n v="28.9"/>
    <x v="1"/>
    <x v="1"/>
  </r>
  <r>
    <n v="33723"/>
    <x v="1"/>
    <x v="78"/>
    <x v="0"/>
    <x v="1"/>
    <x v="1"/>
    <x v="3"/>
    <x v="0"/>
    <n v="95.81"/>
    <n v="28.1"/>
    <x v="3"/>
    <x v="1"/>
  </r>
  <r>
    <n v="26235"/>
    <x v="0"/>
    <x v="53"/>
    <x v="0"/>
    <x v="1"/>
    <x v="1"/>
    <x v="0"/>
    <x v="1"/>
    <n v="96.78"/>
    <n v="24.6"/>
    <x v="2"/>
    <x v="1"/>
  </r>
  <r>
    <n v="16685"/>
    <x v="1"/>
    <x v="16"/>
    <x v="1"/>
    <x v="1"/>
    <x v="0"/>
    <x v="0"/>
    <x v="0"/>
    <n v="194.62"/>
    <n v="31.6"/>
    <x v="1"/>
    <x v="1"/>
  </r>
  <r>
    <n v="44583"/>
    <x v="1"/>
    <x v="29"/>
    <x v="0"/>
    <x v="0"/>
    <x v="0"/>
    <x v="0"/>
    <x v="1"/>
    <n v="70.02"/>
    <n v="32.299999999999997"/>
    <x v="1"/>
    <x v="1"/>
  </r>
  <r>
    <n v="25315"/>
    <x v="0"/>
    <x v="73"/>
    <x v="0"/>
    <x v="1"/>
    <x v="0"/>
    <x v="0"/>
    <x v="0"/>
    <n v="222.21"/>
    <n v="41.1"/>
    <x v="2"/>
    <x v="1"/>
  </r>
  <r>
    <n v="58227"/>
    <x v="1"/>
    <x v="12"/>
    <x v="0"/>
    <x v="1"/>
    <x v="0"/>
    <x v="2"/>
    <x v="1"/>
    <n v="62.41"/>
    <n v="30"/>
    <x v="1"/>
    <x v="1"/>
  </r>
  <r>
    <n v="60810"/>
    <x v="0"/>
    <x v="41"/>
    <x v="0"/>
    <x v="1"/>
    <x v="0"/>
    <x v="1"/>
    <x v="0"/>
    <n v="55.83"/>
    <n v="26.4"/>
    <x v="1"/>
    <x v="1"/>
  </r>
  <r>
    <n v="34612"/>
    <x v="0"/>
    <x v="39"/>
    <x v="0"/>
    <x v="1"/>
    <x v="0"/>
    <x v="2"/>
    <x v="1"/>
    <n v="65.12"/>
    <n v="30"/>
    <x v="1"/>
    <x v="1"/>
  </r>
  <r>
    <n v="8320"/>
    <x v="0"/>
    <x v="77"/>
    <x v="0"/>
    <x v="1"/>
    <x v="1"/>
    <x v="3"/>
    <x v="1"/>
    <n v="73.62"/>
    <n v="20.8"/>
    <x v="3"/>
    <x v="1"/>
  </r>
  <r>
    <n v="25595"/>
    <x v="1"/>
    <x v="20"/>
    <x v="1"/>
    <x v="1"/>
    <x v="0"/>
    <x v="0"/>
    <x v="0"/>
    <n v="85.83"/>
    <n v="44"/>
    <x v="0"/>
    <x v="1"/>
  </r>
  <r>
    <n v="30550"/>
    <x v="1"/>
    <x v="9"/>
    <x v="0"/>
    <x v="1"/>
    <x v="1"/>
    <x v="0"/>
    <x v="0"/>
    <n v="103.86"/>
    <n v="30.6"/>
    <x v="3"/>
    <x v="1"/>
  </r>
  <r>
    <n v="49529"/>
    <x v="1"/>
    <x v="87"/>
    <x v="0"/>
    <x v="1"/>
    <x v="1"/>
    <x v="3"/>
    <x v="0"/>
    <n v="60.98"/>
    <n v="17.2"/>
    <x v="3"/>
    <x v="1"/>
  </r>
  <r>
    <n v="13367"/>
    <x v="1"/>
    <x v="48"/>
    <x v="0"/>
    <x v="1"/>
    <x v="0"/>
    <x v="0"/>
    <x v="1"/>
    <n v="82.69"/>
    <n v="29.1"/>
    <x v="3"/>
    <x v="1"/>
  </r>
  <r>
    <n v="33585"/>
    <x v="1"/>
    <x v="12"/>
    <x v="0"/>
    <x v="1"/>
    <x v="0"/>
    <x v="0"/>
    <x v="1"/>
    <n v="250.2"/>
    <n v="27.4"/>
    <x v="3"/>
    <x v="1"/>
  </r>
  <r>
    <n v="49785"/>
    <x v="1"/>
    <x v="63"/>
    <x v="0"/>
    <x v="1"/>
    <x v="1"/>
    <x v="0"/>
    <x v="1"/>
    <n v="128.97"/>
    <n v="23.5"/>
    <x v="3"/>
    <x v="1"/>
  </r>
  <r>
    <n v="6886"/>
    <x v="0"/>
    <x v="85"/>
    <x v="0"/>
    <x v="1"/>
    <x v="1"/>
    <x v="0"/>
    <x v="1"/>
    <n v="84.31"/>
    <n v="31.8"/>
    <x v="1"/>
    <x v="1"/>
  </r>
  <r>
    <n v="38609"/>
    <x v="0"/>
    <x v="36"/>
    <x v="0"/>
    <x v="1"/>
    <x v="0"/>
    <x v="2"/>
    <x v="1"/>
    <n v="74.8"/>
    <n v="23.5"/>
    <x v="1"/>
    <x v="1"/>
  </r>
  <r>
    <n v="22159"/>
    <x v="1"/>
    <x v="10"/>
    <x v="1"/>
    <x v="1"/>
    <x v="1"/>
    <x v="0"/>
    <x v="0"/>
    <n v="97.06"/>
    <n v="28.5"/>
    <x v="0"/>
    <x v="1"/>
  </r>
  <r>
    <n v="37413"/>
    <x v="1"/>
    <x v="26"/>
    <x v="0"/>
    <x v="1"/>
    <x v="0"/>
    <x v="0"/>
    <x v="0"/>
    <n v="77.540000000000006"/>
    <n v="32.700000000000003"/>
    <x v="3"/>
    <x v="1"/>
  </r>
  <r>
    <n v="4169"/>
    <x v="1"/>
    <x v="46"/>
    <x v="0"/>
    <x v="1"/>
    <x v="1"/>
    <x v="0"/>
    <x v="1"/>
    <n v="92.78"/>
    <n v="54.2"/>
    <x v="1"/>
    <x v="1"/>
  </r>
  <r>
    <n v="40055"/>
    <x v="1"/>
    <x v="54"/>
    <x v="0"/>
    <x v="1"/>
    <x v="1"/>
    <x v="0"/>
    <x v="1"/>
    <n v="173.43"/>
    <n v="25.6"/>
    <x v="2"/>
    <x v="1"/>
  </r>
  <r>
    <n v="18888"/>
    <x v="1"/>
    <x v="49"/>
    <x v="0"/>
    <x v="1"/>
    <x v="0"/>
    <x v="0"/>
    <x v="0"/>
    <n v="79.08"/>
    <n v="41.2"/>
    <x v="1"/>
    <x v="1"/>
  </r>
  <r>
    <n v="45283"/>
    <x v="1"/>
    <x v="73"/>
    <x v="0"/>
    <x v="1"/>
    <x v="0"/>
    <x v="0"/>
    <x v="0"/>
    <n v="106.18"/>
    <n v="27"/>
    <x v="2"/>
    <x v="1"/>
  </r>
  <r>
    <n v="42503"/>
    <x v="1"/>
    <x v="29"/>
    <x v="0"/>
    <x v="1"/>
    <x v="0"/>
    <x v="0"/>
    <x v="1"/>
    <n v="114.21"/>
    <n v="21.3"/>
    <x v="1"/>
    <x v="1"/>
  </r>
  <r>
    <n v="23645"/>
    <x v="1"/>
    <x v="73"/>
    <x v="0"/>
    <x v="1"/>
    <x v="1"/>
    <x v="0"/>
    <x v="1"/>
    <n v="91.08"/>
    <n v="34.299999999999997"/>
    <x v="1"/>
    <x v="1"/>
  </r>
  <r>
    <n v="62382"/>
    <x v="0"/>
    <x v="18"/>
    <x v="0"/>
    <x v="1"/>
    <x v="0"/>
    <x v="0"/>
    <x v="0"/>
    <n v="105.77"/>
    <n v="29.5"/>
    <x v="3"/>
    <x v="1"/>
  </r>
  <r>
    <n v="59521"/>
    <x v="0"/>
    <x v="64"/>
    <x v="0"/>
    <x v="1"/>
    <x v="0"/>
    <x v="0"/>
    <x v="1"/>
    <n v="74.88"/>
    <n v="31.6"/>
    <x v="2"/>
    <x v="1"/>
  </r>
  <r>
    <n v="55386"/>
    <x v="0"/>
    <x v="21"/>
    <x v="0"/>
    <x v="1"/>
    <x v="0"/>
    <x v="0"/>
    <x v="1"/>
    <n v="123.15"/>
    <n v="26.1"/>
    <x v="2"/>
    <x v="1"/>
  </r>
  <r>
    <n v="22685"/>
    <x v="0"/>
    <x v="49"/>
    <x v="0"/>
    <x v="1"/>
    <x v="1"/>
    <x v="0"/>
    <x v="1"/>
    <n v="184.25"/>
    <n v="27.5"/>
    <x v="1"/>
    <x v="1"/>
  </r>
  <r>
    <n v="46745"/>
    <x v="0"/>
    <x v="58"/>
    <x v="0"/>
    <x v="1"/>
    <x v="0"/>
    <x v="2"/>
    <x v="1"/>
    <n v="117.69"/>
    <n v="26.5"/>
    <x v="1"/>
    <x v="1"/>
  </r>
  <r>
    <n v="72547"/>
    <x v="0"/>
    <x v="1"/>
    <x v="0"/>
    <x v="1"/>
    <x v="0"/>
    <x v="0"/>
    <x v="1"/>
    <n v="55.26"/>
    <n v="33.200000000000003"/>
    <x v="3"/>
    <x v="1"/>
  </r>
  <r>
    <n v="26973"/>
    <x v="1"/>
    <x v="73"/>
    <x v="0"/>
    <x v="1"/>
    <x v="0"/>
    <x v="0"/>
    <x v="0"/>
    <n v="106.51"/>
    <n v="40.200000000000003"/>
    <x v="1"/>
    <x v="1"/>
  </r>
  <r>
    <n v="41033"/>
    <x v="1"/>
    <x v="73"/>
    <x v="0"/>
    <x v="1"/>
    <x v="0"/>
    <x v="2"/>
    <x v="1"/>
    <n v="55.27"/>
    <n v="32.5"/>
    <x v="0"/>
    <x v="1"/>
  </r>
  <r>
    <n v="5046"/>
    <x v="0"/>
    <x v="54"/>
    <x v="0"/>
    <x v="1"/>
    <x v="1"/>
    <x v="1"/>
    <x v="0"/>
    <n v="98.42"/>
    <n v="23.4"/>
    <x v="3"/>
    <x v="1"/>
  </r>
  <r>
    <n v="71442"/>
    <x v="1"/>
    <x v="59"/>
    <x v="0"/>
    <x v="1"/>
    <x v="0"/>
    <x v="0"/>
    <x v="1"/>
    <n v="99.2"/>
    <n v="32.5"/>
    <x v="1"/>
    <x v="1"/>
  </r>
  <r>
    <n v="49624"/>
    <x v="0"/>
    <x v="7"/>
    <x v="0"/>
    <x v="1"/>
    <x v="0"/>
    <x v="0"/>
    <x v="0"/>
    <n v="98.92"/>
    <n v="23.9"/>
    <x v="0"/>
    <x v="1"/>
  </r>
  <r>
    <n v="10572"/>
    <x v="1"/>
    <x v="24"/>
    <x v="0"/>
    <x v="1"/>
    <x v="0"/>
    <x v="0"/>
    <x v="1"/>
    <n v="92.7"/>
    <n v="29.5"/>
    <x v="1"/>
    <x v="1"/>
  </r>
  <r>
    <n v="55847"/>
    <x v="0"/>
    <x v="85"/>
    <x v="0"/>
    <x v="1"/>
    <x v="1"/>
    <x v="0"/>
    <x v="1"/>
    <n v="106.7"/>
    <n v="24"/>
    <x v="1"/>
    <x v="1"/>
  </r>
  <r>
    <n v="42441"/>
    <x v="0"/>
    <x v="74"/>
    <x v="0"/>
    <x v="1"/>
    <x v="1"/>
    <x v="3"/>
    <x v="0"/>
    <n v="152.81"/>
    <n v="17.7"/>
    <x v="3"/>
    <x v="1"/>
  </r>
  <r>
    <n v="28910"/>
    <x v="1"/>
    <x v="33"/>
    <x v="0"/>
    <x v="1"/>
    <x v="0"/>
    <x v="0"/>
    <x v="0"/>
    <n v="82.59"/>
    <n v="26.2"/>
    <x v="0"/>
    <x v="1"/>
  </r>
  <r>
    <n v="10381"/>
    <x v="1"/>
    <x v="38"/>
    <x v="1"/>
    <x v="1"/>
    <x v="0"/>
    <x v="1"/>
    <x v="0"/>
    <n v="91"/>
    <n v="33.299999999999997"/>
    <x v="1"/>
    <x v="1"/>
  </r>
  <r>
    <n v="14387"/>
    <x v="0"/>
    <x v="77"/>
    <x v="0"/>
    <x v="1"/>
    <x v="1"/>
    <x v="3"/>
    <x v="0"/>
    <n v="93.88"/>
    <n v="17.399999999999999"/>
    <x v="3"/>
    <x v="1"/>
  </r>
  <r>
    <n v="31956"/>
    <x v="1"/>
    <x v="20"/>
    <x v="0"/>
    <x v="1"/>
    <x v="0"/>
    <x v="0"/>
    <x v="0"/>
    <n v="76.989999999999995"/>
    <n v="29"/>
    <x v="1"/>
    <x v="1"/>
  </r>
  <r>
    <n v="17813"/>
    <x v="1"/>
    <x v="7"/>
    <x v="0"/>
    <x v="0"/>
    <x v="0"/>
    <x v="0"/>
    <x v="1"/>
    <n v="254.6"/>
    <n v="21.7"/>
    <x v="3"/>
    <x v="1"/>
  </r>
  <r>
    <n v="24665"/>
    <x v="1"/>
    <x v="12"/>
    <x v="1"/>
    <x v="1"/>
    <x v="0"/>
    <x v="0"/>
    <x v="1"/>
    <n v="93.99"/>
    <n v="37.799999999999997"/>
    <x v="0"/>
    <x v="1"/>
  </r>
  <r>
    <n v="13683"/>
    <x v="1"/>
    <x v="73"/>
    <x v="0"/>
    <x v="1"/>
    <x v="0"/>
    <x v="0"/>
    <x v="0"/>
    <n v="109.68"/>
    <n v="41.8"/>
    <x v="1"/>
    <x v="1"/>
  </r>
  <r>
    <n v="7387"/>
    <x v="1"/>
    <x v="8"/>
    <x v="1"/>
    <x v="1"/>
    <x v="0"/>
    <x v="0"/>
    <x v="1"/>
    <n v="92.04"/>
    <n v="24.2"/>
    <x v="1"/>
    <x v="1"/>
  </r>
  <r>
    <n v="57011"/>
    <x v="1"/>
    <x v="10"/>
    <x v="0"/>
    <x v="1"/>
    <x v="0"/>
    <x v="0"/>
    <x v="1"/>
    <n v="111.41"/>
    <n v="31.1"/>
    <x v="1"/>
    <x v="1"/>
  </r>
  <r>
    <n v="22384"/>
    <x v="1"/>
    <x v="65"/>
    <x v="0"/>
    <x v="1"/>
    <x v="0"/>
    <x v="0"/>
    <x v="1"/>
    <n v="97.92"/>
    <n v="23.1"/>
    <x v="1"/>
    <x v="1"/>
  </r>
  <r>
    <n v="24108"/>
    <x v="0"/>
    <x v="85"/>
    <x v="0"/>
    <x v="1"/>
    <x v="1"/>
    <x v="0"/>
    <x v="0"/>
    <n v="65.61"/>
    <n v="25.1"/>
    <x v="3"/>
    <x v="1"/>
  </r>
  <r>
    <n v="50053"/>
    <x v="0"/>
    <x v="54"/>
    <x v="0"/>
    <x v="1"/>
    <x v="1"/>
    <x v="0"/>
    <x v="0"/>
    <n v="62.37"/>
    <n v="41.3"/>
    <x v="1"/>
    <x v="1"/>
  </r>
  <r>
    <n v="69427"/>
    <x v="1"/>
    <x v="60"/>
    <x v="0"/>
    <x v="1"/>
    <x v="1"/>
    <x v="0"/>
    <x v="0"/>
    <n v="101.28"/>
    <n v="22.7"/>
    <x v="1"/>
    <x v="1"/>
  </r>
  <r>
    <n v="21688"/>
    <x v="1"/>
    <x v="21"/>
    <x v="0"/>
    <x v="1"/>
    <x v="0"/>
    <x v="0"/>
    <x v="1"/>
    <n v="88.31"/>
    <n v="24"/>
    <x v="2"/>
    <x v="1"/>
  </r>
  <r>
    <n v="60777"/>
    <x v="1"/>
    <x v="73"/>
    <x v="0"/>
    <x v="1"/>
    <x v="0"/>
    <x v="2"/>
    <x v="1"/>
    <n v="103.55"/>
    <n v="20.5"/>
    <x v="0"/>
    <x v="1"/>
  </r>
  <r>
    <n v="64732"/>
    <x v="1"/>
    <x v="60"/>
    <x v="0"/>
    <x v="1"/>
    <x v="1"/>
    <x v="0"/>
    <x v="0"/>
    <n v="60.26"/>
    <n v="20.399999999999999"/>
    <x v="1"/>
    <x v="1"/>
  </r>
  <r>
    <n v="42710"/>
    <x v="1"/>
    <x v="53"/>
    <x v="0"/>
    <x v="1"/>
    <x v="1"/>
    <x v="0"/>
    <x v="0"/>
    <n v="79.39"/>
    <n v="27.6"/>
    <x v="1"/>
    <x v="1"/>
  </r>
  <r>
    <n v="46683"/>
    <x v="1"/>
    <x v="51"/>
    <x v="0"/>
    <x v="1"/>
    <x v="1"/>
    <x v="0"/>
    <x v="0"/>
    <n v="122.01"/>
    <n v="27"/>
    <x v="2"/>
    <x v="1"/>
  </r>
  <r>
    <n v="58909"/>
    <x v="1"/>
    <x v="43"/>
    <x v="0"/>
    <x v="1"/>
    <x v="1"/>
    <x v="3"/>
    <x v="1"/>
    <n v="78.09"/>
    <n v="26.4"/>
    <x v="3"/>
    <x v="1"/>
  </r>
  <r>
    <n v="51125"/>
    <x v="1"/>
    <x v="32"/>
    <x v="0"/>
    <x v="1"/>
    <x v="0"/>
    <x v="0"/>
    <x v="0"/>
    <n v="89.7"/>
    <n v="34.9"/>
    <x v="2"/>
    <x v="1"/>
  </r>
  <r>
    <n v="29077"/>
    <x v="1"/>
    <x v="27"/>
    <x v="0"/>
    <x v="1"/>
    <x v="0"/>
    <x v="0"/>
    <x v="1"/>
    <n v="95.1"/>
    <n v="35"/>
    <x v="1"/>
    <x v="1"/>
  </r>
  <r>
    <n v="4970"/>
    <x v="0"/>
    <x v="4"/>
    <x v="0"/>
    <x v="1"/>
    <x v="0"/>
    <x v="1"/>
    <x v="1"/>
    <n v="112.64"/>
    <n v="28.5"/>
    <x v="0"/>
    <x v="1"/>
  </r>
  <r>
    <n v="58291"/>
    <x v="1"/>
    <x v="17"/>
    <x v="0"/>
    <x v="1"/>
    <x v="0"/>
    <x v="0"/>
    <x v="1"/>
    <n v="79.8"/>
    <n v="32.299999999999997"/>
    <x v="0"/>
    <x v="1"/>
  </r>
  <r>
    <n v="18616"/>
    <x v="1"/>
    <x v="69"/>
    <x v="0"/>
    <x v="1"/>
    <x v="0"/>
    <x v="0"/>
    <x v="0"/>
    <n v="82.2"/>
    <n v="23.9"/>
    <x v="3"/>
    <x v="1"/>
  </r>
  <r>
    <n v="99"/>
    <x v="1"/>
    <x v="73"/>
    <x v="0"/>
    <x v="1"/>
    <x v="1"/>
    <x v="0"/>
    <x v="0"/>
    <n v="108.89"/>
    <n v="52.3"/>
    <x v="3"/>
    <x v="1"/>
  </r>
  <r>
    <n v="55529"/>
    <x v="0"/>
    <x v="26"/>
    <x v="0"/>
    <x v="1"/>
    <x v="0"/>
    <x v="0"/>
    <x v="1"/>
    <n v="114.32"/>
    <n v="26.4"/>
    <x v="1"/>
    <x v="1"/>
  </r>
  <r>
    <n v="12204"/>
    <x v="1"/>
    <x v="33"/>
    <x v="0"/>
    <x v="1"/>
    <x v="1"/>
    <x v="2"/>
    <x v="1"/>
    <n v="116.14"/>
    <n v="20.9"/>
    <x v="1"/>
    <x v="1"/>
  </r>
  <r>
    <n v="21397"/>
    <x v="1"/>
    <x v="47"/>
    <x v="0"/>
    <x v="1"/>
    <x v="0"/>
    <x v="2"/>
    <x v="0"/>
    <n v="122.74"/>
    <n v="23.3"/>
    <x v="3"/>
    <x v="1"/>
  </r>
  <r>
    <n v="64633"/>
    <x v="1"/>
    <x v="22"/>
    <x v="0"/>
    <x v="1"/>
    <x v="0"/>
    <x v="0"/>
    <x v="0"/>
    <n v="94.04"/>
    <n v="32.700000000000003"/>
    <x v="1"/>
    <x v="1"/>
  </r>
  <r>
    <n v="23016"/>
    <x v="0"/>
    <x v="39"/>
    <x v="0"/>
    <x v="1"/>
    <x v="0"/>
    <x v="0"/>
    <x v="1"/>
    <n v="86.6"/>
    <n v="26.5"/>
    <x v="1"/>
    <x v="1"/>
  </r>
  <r>
    <n v="18412"/>
    <x v="0"/>
    <x v="69"/>
    <x v="0"/>
    <x v="1"/>
    <x v="0"/>
    <x v="0"/>
    <x v="1"/>
    <n v="82.32"/>
    <n v="27.9"/>
    <x v="3"/>
    <x v="1"/>
  </r>
  <r>
    <n v="67412"/>
    <x v="1"/>
    <x v="26"/>
    <x v="0"/>
    <x v="1"/>
    <x v="0"/>
    <x v="0"/>
    <x v="1"/>
    <n v="83.83"/>
    <n v="30.3"/>
    <x v="1"/>
    <x v="1"/>
  </r>
  <r>
    <n v="37545"/>
    <x v="0"/>
    <x v="69"/>
    <x v="0"/>
    <x v="1"/>
    <x v="1"/>
    <x v="2"/>
    <x v="0"/>
    <n v="106.98"/>
    <n v="27.6"/>
    <x v="1"/>
    <x v="1"/>
  </r>
  <r>
    <n v="10324"/>
    <x v="1"/>
    <x v="71"/>
    <x v="0"/>
    <x v="1"/>
    <x v="1"/>
    <x v="3"/>
    <x v="0"/>
    <n v="93.88"/>
    <n v="14.6"/>
    <x v="3"/>
    <x v="1"/>
  </r>
  <r>
    <n v="14491"/>
    <x v="0"/>
    <x v="38"/>
    <x v="0"/>
    <x v="1"/>
    <x v="0"/>
    <x v="2"/>
    <x v="0"/>
    <n v="70.53"/>
    <n v="40.9"/>
    <x v="2"/>
    <x v="1"/>
  </r>
  <r>
    <n v="64582"/>
    <x v="0"/>
    <x v="47"/>
    <x v="1"/>
    <x v="1"/>
    <x v="0"/>
    <x v="2"/>
    <x v="1"/>
    <n v="212.01"/>
    <n v="28.4"/>
    <x v="1"/>
    <x v="1"/>
  </r>
  <r>
    <n v="25514"/>
    <x v="0"/>
    <x v="75"/>
    <x v="0"/>
    <x v="1"/>
    <x v="1"/>
    <x v="3"/>
    <x v="1"/>
    <n v="65.88"/>
    <n v="23.7"/>
    <x v="3"/>
    <x v="1"/>
  </r>
  <r>
    <n v="7663"/>
    <x v="0"/>
    <x v="49"/>
    <x v="0"/>
    <x v="1"/>
    <x v="1"/>
    <x v="2"/>
    <x v="1"/>
    <n v="106.97"/>
    <n v="27.9"/>
    <x v="0"/>
    <x v="1"/>
  </r>
  <r>
    <n v="66220"/>
    <x v="0"/>
    <x v="37"/>
    <x v="0"/>
    <x v="1"/>
    <x v="0"/>
    <x v="0"/>
    <x v="0"/>
    <n v="126.35"/>
    <n v="25.2"/>
    <x v="1"/>
    <x v="1"/>
  </r>
  <r>
    <n v="71793"/>
    <x v="1"/>
    <x v="62"/>
    <x v="0"/>
    <x v="1"/>
    <x v="1"/>
    <x v="0"/>
    <x v="0"/>
    <n v="129.16"/>
    <n v="34.4"/>
    <x v="3"/>
    <x v="1"/>
  </r>
  <r>
    <n v="25458"/>
    <x v="1"/>
    <x v="31"/>
    <x v="1"/>
    <x v="1"/>
    <x v="0"/>
    <x v="2"/>
    <x v="1"/>
    <n v="88.66"/>
    <n v="36.700000000000003"/>
    <x v="0"/>
    <x v="1"/>
  </r>
  <r>
    <n v="69645"/>
    <x v="0"/>
    <x v="1"/>
    <x v="0"/>
    <x v="1"/>
    <x v="0"/>
    <x v="2"/>
    <x v="1"/>
    <n v="112.95"/>
    <n v="22.2"/>
    <x v="0"/>
    <x v="1"/>
  </r>
  <r>
    <n v="53695"/>
    <x v="0"/>
    <x v="31"/>
    <x v="0"/>
    <x v="1"/>
    <x v="0"/>
    <x v="2"/>
    <x v="0"/>
    <n v="81.59"/>
    <n v="27.2"/>
    <x v="1"/>
    <x v="1"/>
  </r>
  <r>
    <n v="26692"/>
    <x v="1"/>
    <x v="38"/>
    <x v="0"/>
    <x v="1"/>
    <x v="0"/>
    <x v="2"/>
    <x v="1"/>
    <n v="76.819999999999993"/>
    <n v="27.3"/>
    <x v="1"/>
    <x v="1"/>
  </r>
  <r>
    <n v="33400"/>
    <x v="0"/>
    <x v="8"/>
    <x v="0"/>
    <x v="1"/>
    <x v="0"/>
    <x v="2"/>
    <x v="1"/>
    <n v="73.75"/>
    <n v="27.3"/>
    <x v="2"/>
    <x v="1"/>
  </r>
  <r>
    <n v="67078"/>
    <x v="1"/>
    <x v="67"/>
    <x v="1"/>
    <x v="1"/>
    <x v="0"/>
    <x v="0"/>
    <x v="0"/>
    <n v="91.56"/>
    <n v="42.2"/>
    <x v="1"/>
    <x v="1"/>
  </r>
  <r>
    <n v="32352"/>
    <x v="1"/>
    <x v="73"/>
    <x v="0"/>
    <x v="1"/>
    <x v="0"/>
    <x v="2"/>
    <x v="1"/>
    <n v="104.55"/>
    <n v="26.4"/>
    <x v="1"/>
    <x v="1"/>
  </r>
  <r>
    <n v="22540"/>
    <x v="1"/>
    <x v="19"/>
    <x v="0"/>
    <x v="1"/>
    <x v="0"/>
    <x v="2"/>
    <x v="0"/>
    <n v="84.84"/>
    <n v="39.4"/>
    <x v="3"/>
    <x v="1"/>
  </r>
  <r>
    <n v="26999"/>
    <x v="0"/>
    <x v="1"/>
    <x v="1"/>
    <x v="0"/>
    <x v="0"/>
    <x v="2"/>
    <x v="1"/>
    <n v="86.06"/>
    <n v="34.799999999999997"/>
    <x v="1"/>
    <x v="1"/>
  </r>
  <r>
    <n v="65218"/>
    <x v="0"/>
    <x v="77"/>
    <x v="0"/>
    <x v="1"/>
    <x v="1"/>
    <x v="3"/>
    <x v="1"/>
    <n v="109.1"/>
    <n v="20"/>
    <x v="3"/>
    <x v="1"/>
  </r>
  <r>
    <n v="30102"/>
    <x v="0"/>
    <x v="17"/>
    <x v="0"/>
    <x v="1"/>
    <x v="0"/>
    <x v="0"/>
    <x v="1"/>
    <n v="68.349999999999994"/>
    <n v="34.1"/>
    <x v="1"/>
    <x v="1"/>
  </r>
  <r>
    <n v="49521"/>
    <x v="1"/>
    <x v="64"/>
    <x v="0"/>
    <x v="1"/>
    <x v="0"/>
    <x v="0"/>
    <x v="0"/>
    <n v="121.04"/>
    <n v="31.4"/>
    <x v="3"/>
    <x v="1"/>
  </r>
  <r>
    <n v="54643"/>
    <x v="0"/>
    <x v="71"/>
    <x v="0"/>
    <x v="1"/>
    <x v="1"/>
    <x v="3"/>
    <x v="1"/>
    <n v="160.83000000000001"/>
    <n v="17.8"/>
    <x v="3"/>
    <x v="1"/>
  </r>
  <r>
    <n v="29134"/>
    <x v="1"/>
    <x v="42"/>
    <x v="0"/>
    <x v="1"/>
    <x v="0"/>
    <x v="0"/>
    <x v="1"/>
    <n v="85.62"/>
    <n v="46.1"/>
    <x v="2"/>
    <x v="1"/>
  </r>
  <r>
    <n v="68281"/>
    <x v="1"/>
    <x v="10"/>
    <x v="0"/>
    <x v="1"/>
    <x v="0"/>
    <x v="2"/>
    <x v="0"/>
    <n v="74.23"/>
    <n v="28.1"/>
    <x v="0"/>
    <x v="1"/>
  </r>
  <r>
    <n v="40350"/>
    <x v="1"/>
    <x v="33"/>
    <x v="0"/>
    <x v="1"/>
    <x v="1"/>
    <x v="0"/>
    <x v="0"/>
    <n v="110.76"/>
    <n v="24.7"/>
    <x v="0"/>
    <x v="1"/>
  </r>
  <r>
    <n v="33410"/>
    <x v="1"/>
    <x v="26"/>
    <x v="0"/>
    <x v="1"/>
    <x v="1"/>
    <x v="2"/>
    <x v="0"/>
    <n v="79.44"/>
    <n v="22.7"/>
    <x v="1"/>
    <x v="1"/>
  </r>
  <r>
    <n v="39375"/>
    <x v="1"/>
    <x v="47"/>
    <x v="0"/>
    <x v="1"/>
    <x v="0"/>
    <x v="0"/>
    <x v="1"/>
    <n v="119.52"/>
    <n v="34.6"/>
    <x v="1"/>
    <x v="1"/>
  </r>
  <r>
    <n v="2543"/>
    <x v="1"/>
    <x v="85"/>
    <x v="0"/>
    <x v="1"/>
    <x v="0"/>
    <x v="0"/>
    <x v="1"/>
    <n v="90.42"/>
    <n v="21.4"/>
    <x v="1"/>
    <x v="1"/>
  </r>
  <r>
    <n v="45289"/>
    <x v="1"/>
    <x v="78"/>
    <x v="0"/>
    <x v="1"/>
    <x v="1"/>
    <x v="3"/>
    <x v="0"/>
    <n v="109.32"/>
    <n v="27.4"/>
    <x v="3"/>
    <x v="1"/>
  </r>
  <r>
    <n v="12106"/>
    <x v="0"/>
    <x v="37"/>
    <x v="1"/>
    <x v="1"/>
    <x v="0"/>
    <x v="2"/>
    <x v="1"/>
    <n v="78.16"/>
    <n v="36.6"/>
    <x v="1"/>
    <x v="1"/>
  </r>
  <r>
    <n v="10792"/>
    <x v="1"/>
    <x v="53"/>
    <x v="0"/>
    <x v="1"/>
    <x v="1"/>
    <x v="0"/>
    <x v="1"/>
    <n v="79.13"/>
    <n v="32.9"/>
    <x v="0"/>
    <x v="1"/>
  </r>
  <r>
    <n v="19153"/>
    <x v="1"/>
    <x v="85"/>
    <x v="0"/>
    <x v="1"/>
    <x v="1"/>
    <x v="1"/>
    <x v="0"/>
    <n v="84.06"/>
    <n v="24.7"/>
    <x v="1"/>
    <x v="1"/>
  </r>
  <r>
    <n v="47876"/>
    <x v="0"/>
    <x v="88"/>
    <x v="0"/>
    <x v="1"/>
    <x v="1"/>
    <x v="3"/>
    <x v="1"/>
    <n v="89.3"/>
    <n v="21.4"/>
    <x v="3"/>
    <x v="1"/>
  </r>
  <r>
    <n v="25283"/>
    <x v="1"/>
    <x v="22"/>
    <x v="0"/>
    <x v="1"/>
    <x v="0"/>
    <x v="0"/>
    <x v="0"/>
    <n v="69.209999999999994"/>
    <n v="33.1"/>
    <x v="1"/>
    <x v="1"/>
  </r>
  <r>
    <n v="12270"/>
    <x v="0"/>
    <x v="16"/>
    <x v="0"/>
    <x v="1"/>
    <x v="0"/>
    <x v="2"/>
    <x v="1"/>
    <n v="186.45"/>
    <n v="26.7"/>
    <x v="1"/>
    <x v="1"/>
  </r>
  <r>
    <n v="49949"/>
    <x v="0"/>
    <x v="50"/>
    <x v="0"/>
    <x v="1"/>
    <x v="0"/>
    <x v="0"/>
    <x v="0"/>
    <n v="58.47"/>
    <n v="24.4"/>
    <x v="1"/>
    <x v="1"/>
  </r>
  <r>
    <n v="50826"/>
    <x v="1"/>
    <x v="37"/>
    <x v="0"/>
    <x v="1"/>
    <x v="0"/>
    <x v="2"/>
    <x v="1"/>
    <n v="189.49"/>
    <n v="25.8"/>
    <x v="3"/>
    <x v="1"/>
  </r>
  <r>
    <n v="28681"/>
    <x v="1"/>
    <x v="31"/>
    <x v="1"/>
    <x v="1"/>
    <x v="0"/>
    <x v="1"/>
    <x v="0"/>
    <n v="99.6"/>
    <n v="34.299999999999997"/>
    <x v="0"/>
    <x v="1"/>
  </r>
  <r>
    <n v="41615"/>
    <x v="1"/>
    <x v="89"/>
    <x v="0"/>
    <x v="1"/>
    <x v="1"/>
    <x v="3"/>
    <x v="1"/>
    <n v="126.18"/>
    <n v="18.100000000000001"/>
    <x v="3"/>
    <x v="1"/>
  </r>
  <r>
    <n v="14147"/>
    <x v="0"/>
    <x v="3"/>
    <x v="0"/>
    <x v="1"/>
    <x v="0"/>
    <x v="0"/>
    <x v="0"/>
    <n v="186.32"/>
    <n v="43.8"/>
    <x v="2"/>
    <x v="1"/>
  </r>
  <r>
    <n v="41537"/>
    <x v="1"/>
    <x v="54"/>
    <x v="0"/>
    <x v="1"/>
    <x v="1"/>
    <x v="0"/>
    <x v="1"/>
    <n v="62.49"/>
    <n v="26.9"/>
    <x v="1"/>
    <x v="1"/>
  </r>
  <r>
    <n v="62332"/>
    <x v="1"/>
    <x v="47"/>
    <x v="0"/>
    <x v="1"/>
    <x v="0"/>
    <x v="0"/>
    <x v="1"/>
    <n v="74.510000000000005"/>
    <n v="36.6"/>
    <x v="1"/>
    <x v="1"/>
  </r>
  <r>
    <n v="25488"/>
    <x v="1"/>
    <x v="41"/>
    <x v="0"/>
    <x v="1"/>
    <x v="0"/>
    <x v="1"/>
    <x v="0"/>
    <n v="94.63"/>
    <n v="24.9"/>
    <x v="1"/>
    <x v="1"/>
  </r>
  <r>
    <n v="45759"/>
    <x v="1"/>
    <x v="42"/>
    <x v="0"/>
    <x v="1"/>
    <x v="0"/>
    <x v="0"/>
    <x v="1"/>
    <n v="91.98"/>
    <n v="27.6"/>
    <x v="2"/>
    <x v="1"/>
  </r>
  <r>
    <n v="71929"/>
    <x v="0"/>
    <x v="77"/>
    <x v="0"/>
    <x v="1"/>
    <x v="1"/>
    <x v="3"/>
    <x v="1"/>
    <n v="56.77"/>
    <n v="20.9"/>
    <x v="3"/>
    <x v="1"/>
  </r>
  <r>
    <n v="14807"/>
    <x v="1"/>
    <x v="47"/>
    <x v="0"/>
    <x v="1"/>
    <x v="0"/>
    <x v="0"/>
    <x v="0"/>
    <n v="75.87"/>
    <n v="30.3"/>
    <x v="1"/>
    <x v="1"/>
  </r>
  <r>
    <n v="16110"/>
    <x v="1"/>
    <x v="85"/>
    <x v="0"/>
    <x v="1"/>
    <x v="1"/>
    <x v="0"/>
    <x v="1"/>
    <n v="77.19"/>
    <n v="37.4"/>
    <x v="2"/>
    <x v="1"/>
  </r>
  <r>
    <n v="40970"/>
    <x v="0"/>
    <x v="34"/>
    <x v="0"/>
    <x v="1"/>
    <x v="0"/>
    <x v="0"/>
    <x v="0"/>
    <n v="135.75"/>
    <n v="35.9"/>
    <x v="2"/>
    <x v="1"/>
  </r>
  <r>
    <n v="28933"/>
    <x v="1"/>
    <x v="41"/>
    <x v="0"/>
    <x v="1"/>
    <x v="0"/>
    <x v="0"/>
    <x v="1"/>
    <n v="100.15"/>
    <n v="50.3"/>
    <x v="2"/>
    <x v="1"/>
  </r>
  <r>
    <n v="11709"/>
    <x v="0"/>
    <x v="16"/>
    <x v="0"/>
    <x v="1"/>
    <x v="1"/>
    <x v="0"/>
    <x v="0"/>
    <n v="95.08"/>
    <n v="31.5"/>
    <x v="1"/>
    <x v="1"/>
  </r>
  <r>
    <n v="37154"/>
    <x v="1"/>
    <x v="73"/>
    <x v="0"/>
    <x v="1"/>
    <x v="0"/>
    <x v="0"/>
    <x v="0"/>
    <n v="125.38"/>
    <n v="24.4"/>
    <x v="2"/>
    <x v="1"/>
  </r>
  <r>
    <n v="16809"/>
    <x v="0"/>
    <x v="69"/>
    <x v="0"/>
    <x v="1"/>
    <x v="0"/>
    <x v="0"/>
    <x v="0"/>
    <n v="111.71"/>
    <n v="38.9"/>
    <x v="0"/>
    <x v="1"/>
  </r>
  <r>
    <n v="13907"/>
    <x v="0"/>
    <x v="19"/>
    <x v="0"/>
    <x v="1"/>
    <x v="0"/>
    <x v="1"/>
    <x v="1"/>
    <n v="94.64"/>
    <n v="28.6"/>
    <x v="1"/>
    <x v="1"/>
  </r>
  <r>
    <n v="2314"/>
    <x v="0"/>
    <x v="17"/>
    <x v="0"/>
    <x v="1"/>
    <x v="0"/>
    <x v="0"/>
    <x v="0"/>
    <n v="226.7"/>
    <n v="28.1"/>
    <x v="2"/>
    <x v="1"/>
  </r>
  <r>
    <n v="70380"/>
    <x v="1"/>
    <x v="49"/>
    <x v="0"/>
    <x v="1"/>
    <x v="1"/>
    <x v="0"/>
    <x v="0"/>
    <n v="112.96"/>
    <n v="27.5"/>
    <x v="1"/>
    <x v="1"/>
  </r>
  <r>
    <n v="63058"/>
    <x v="1"/>
    <x v="27"/>
    <x v="0"/>
    <x v="0"/>
    <x v="0"/>
    <x v="0"/>
    <x v="1"/>
    <n v="183.1"/>
    <n v="28.1"/>
    <x v="1"/>
    <x v="1"/>
  </r>
  <r>
    <n v="54071"/>
    <x v="1"/>
    <x v="33"/>
    <x v="0"/>
    <x v="1"/>
    <x v="0"/>
    <x v="0"/>
    <x v="0"/>
    <n v="105.36"/>
    <n v="43.7"/>
    <x v="3"/>
    <x v="1"/>
  </r>
  <r>
    <n v="67405"/>
    <x v="1"/>
    <x v="46"/>
    <x v="0"/>
    <x v="1"/>
    <x v="0"/>
    <x v="0"/>
    <x v="0"/>
    <n v="84.13"/>
    <n v="27"/>
    <x v="1"/>
    <x v="1"/>
  </r>
  <r>
    <n v="28024"/>
    <x v="0"/>
    <x v="3"/>
    <x v="0"/>
    <x v="1"/>
    <x v="0"/>
    <x v="0"/>
    <x v="1"/>
    <n v="102.47"/>
    <n v="29.3"/>
    <x v="0"/>
    <x v="1"/>
  </r>
  <r>
    <n v="11730"/>
    <x v="1"/>
    <x v="76"/>
    <x v="1"/>
    <x v="1"/>
    <x v="0"/>
    <x v="2"/>
    <x v="1"/>
    <n v="77.040000000000006"/>
    <n v="34.700000000000003"/>
    <x v="1"/>
    <x v="1"/>
  </r>
  <r>
    <n v="2549"/>
    <x v="1"/>
    <x v="54"/>
    <x v="0"/>
    <x v="1"/>
    <x v="1"/>
    <x v="0"/>
    <x v="1"/>
    <n v="83.23"/>
    <n v="28.1"/>
    <x v="1"/>
    <x v="1"/>
  </r>
  <r>
    <n v="17245"/>
    <x v="1"/>
    <x v="80"/>
    <x v="0"/>
    <x v="1"/>
    <x v="0"/>
    <x v="0"/>
    <x v="1"/>
    <n v="87.01"/>
    <n v="39.9"/>
    <x v="1"/>
    <x v="1"/>
  </r>
  <r>
    <n v="70852"/>
    <x v="0"/>
    <x v="2"/>
    <x v="0"/>
    <x v="1"/>
    <x v="0"/>
    <x v="0"/>
    <x v="1"/>
    <n v="56.99"/>
    <n v="26.7"/>
    <x v="1"/>
    <x v="1"/>
  </r>
  <r>
    <n v="60957"/>
    <x v="0"/>
    <x v="30"/>
    <x v="0"/>
    <x v="1"/>
    <x v="0"/>
    <x v="0"/>
    <x v="1"/>
    <n v="73.010000000000005"/>
    <n v="24.8"/>
    <x v="0"/>
    <x v="1"/>
  </r>
  <r>
    <n v="19742"/>
    <x v="1"/>
    <x v="46"/>
    <x v="0"/>
    <x v="1"/>
    <x v="0"/>
    <x v="0"/>
    <x v="0"/>
    <n v="106.35"/>
    <n v="29.7"/>
    <x v="1"/>
    <x v="1"/>
  </r>
  <r>
    <n v="10782"/>
    <x v="1"/>
    <x v="44"/>
    <x v="0"/>
    <x v="1"/>
    <x v="1"/>
    <x v="3"/>
    <x v="1"/>
    <n v="80.63"/>
    <n v="15.9"/>
    <x v="3"/>
    <x v="1"/>
  </r>
  <r>
    <n v="61742"/>
    <x v="0"/>
    <x v="72"/>
    <x v="0"/>
    <x v="1"/>
    <x v="1"/>
    <x v="0"/>
    <x v="0"/>
    <n v="103.61"/>
    <n v="31.4"/>
    <x v="1"/>
    <x v="1"/>
  </r>
  <r>
    <n v="4808"/>
    <x v="1"/>
    <x v="16"/>
    <x v="0"/>
    <x v="1"/>
    <x v="0"/>
    <x v="1"/>
    <x v="0"/>
    <n v="91.35"/>
    <n v="28.1"/>
    <x v="0"/>
    <x v="1"/>
  </r>
  <r>
    <n v="13571"/>
    <x v="0"/>
    <x v="20"/>
    <x v="0"/>
    <x v="1"/>
    <x v="0"/>
    <x v="2"/>
    <x v="0"/>
    <n v="194.04"/>
    <n v="27.8"/>
    <x v="1"/>
    <x v="1"/>
  </r>
  <r>
    <n v="49928"/>
    <x v="1"/>
    <x v="8"/>
    <x v="0"/>
    <x v="1"/>
    <x v="0"/>
    <x v="2"/>
    <x v="1"/>
    <n v="111.99"/>
    <n v="35.5"/>
    <x v="0"/>
    <x v="1"/>
  </r>
  <r>
    <n v="52688"/>
    <x v="0"/>
    <x v="6"/>
    <x v="1"/>
    <x v="1"/>
    <x v="0"/>
    <x v="0"/>
    <x v="1"/>
    <n v="57.51"/>
    <n v="31.7"/>
    <x v="2"/>
    <x v="1"/>
  </r>
  <r>
    <n v="24099"/>
    <x v="0"/>
    <x v="54"/>
    <x v="0"/>
    <x v="1"/>
    <x v="1"/>
    <x v="0"/>
    <x v="1"/>
    <n v="68.489999999999995"/>
    <n v="33.200000000000003"/>
    <x v="1"/>
    <x v="1"/>
  </r>
  <r>
    <n v="65698"/>
    <x v="1"/>
    <x v="76"/>
    <x v="0"/>
    <x v="1"/>
    <x v="0"/>
    <x v="0"/>
    <x v="0"/>
    <n v="60.2"/>
    <n v="27.7"/>
    <x v="0"/>
    <x v="1"/>
  </r>
  <r>
    <n v="47885"/>
    <x v="0"/>
    <x v="46"/>
    <x v="0"/>
    <x v="1"/>
    <x v="0"/>
    <x v="1"/>
    <x v="0"/>
    <n v="160"/>
    <n v="31.9"/>
    <x v="0"/>
    <x v="1"/>
  </r>
  <r>
    <n v="13948"/>
    <x v="1"/>
    <x v="85"/>
    <x v="0"/>
    <x v="1"/>
    <x v="1"/>
    <x v="4"/>
    <x v="0"/>
    <n v="86.96"/>
    <n v="25.8"/>
    <x v="1"/>
    <x v="1"/>
  </r>
  <r>
    <n v="17351"/>
    <x v="1"/>
    <x v="8"/>
    <x v="0"/>
    <x v="1"/>
    <x v="0"/>
    <x v="0"/>
    <x v="1"/>
    <n v="237.15"/>
    <n v="27.7"/>
    <x v="1"/>
    <x v="1"/>
  </r>
  <r>
    <n v="820"/>
    <x v="1"/>
    <x v="8"/>
    <x v="1"/>
    <x v="1"/>
    <x v="0"/>
    <x v="0"/>
    <x v="1"/>
    <n v="99.06"/>
    <n v="23.4"/>
    <x v="1"/>
    <x v="1"/>
  </r>
  <r>
    <n v="55721"/>
    <x v="0"/>
    <x v="76"/>
    <x v="0"/>
    <x v="0"/>
    <x v="0"/>
    <x v="1"/>
    <x v="0"/>
    <n v="56.31"/>
    <n v="24.3"/>
    <x v="0"/>
    <x v="1"/>
  </r>
  <r>
    <n v="72310"/>
    <x v="0"/>
    <x v="2"/>
    <x v="1"/>
    <x v="0"/>
    <x v="0"/>
    <x v="1"/>
    <x v="0"/>
    <n v="84.31"/>
    <n v="30.3"/>
    <x v="2"/>
    <x v="1"/>
  </r>
  <r>
    <n v="24115"/>
    <x v="1"/>
    <x v="10"/>
    <x v="0"/>
    <x v="1"/>
    <x v="0"/>
    <x v="0"/>
    <x v="1"/>
    <n v="90.92"/>
    <n v="29.1"/>
    <x v="1"/>
    <x v="1"/>
  </r>
  <r>
    <n v="65766"/>
    <x v="1"/>
    <x v="52"/>
    <x v="0"/>
    <x v="1"/>
    <x v="1"/>
    <x v="0"/>
    <x v="1"/>
    <n v="104.33"/>
    <n v="20.100000000000001"/>
    <x v="1"/>
    <x v="1"/>
  </r>
  <r>
    <n v="42482"/>
    <x v="1"/>
    <x v="56"/>
    <x v="0"/>
    <x v="1"/>
    <x v="1"/>
    <x v="3"/>
    <x v="0"/>
    <n v="62.61"/>
    <n v="21.2"/>
    <x v="3"/>
    <x v="1"/>
  </r>
  <r>
    <n v="25627"/>
    <x v="0"/>
    <x v="5"/>
    <x v="1"/>
    <x v="1"/>
    <x v="0"/>
    <x v="1"/>
    <x v="0"/>
    <n v="231.19"/>
    <n v="31.6"/>
    <x v="0"/>
    <x v="1"/>
  </r>
  <r>
    <n v="7122"/>
    <x v="1"/>
    <x v="69"/>
    <x v="0"/>
    <x v="1"/>
    <x v="1"/>
    <x v="0"/>
    <x v="1"/>
    <n v="94.3"/>
    <n v="41.6"/>
    <x v="3"/>
    <x v="1"/>
  </r>
  <r>
    <n v="48755"/>
    <x v="0"/>
    <x v="52"/>
    <x v="0"/>
    <x v="1"/>
    <x v="0"/>
    <x v="0"/>
    <x v="1"/>
    <n v="104.48"/>
    <n v="36.4"/>
    <x v="2"/>
    <x v="1"/>
  </r>
  <r>
    <n v="33551"/>
    <x v="1"/>
    <x v="33"/>
    <x v="1"/>
    <x v="1"/>
    <x v="0"/>
    <x v="0"/>
    <x v="0"/>
    <n v="72.62"/>
    <n v="30.5"/>
    <x v="1"/>
    <x v="1"/>
  </r>
  <r>
    <n v="62716"/>
    <x v="1"/>
    <x v="8"/>
    <x v="0"/>
    <x v="1"/>
    <x v="0"/>
    <x v="1"/>
    <x v="0"/>
    <n v="81.64"/>
    <n v="32.799999999999997"/>
    <x v="3"/>
    <x v="1"/>
  </r>
  <r>
    <n v="68438"/>
    <x v="1"/>
    <x v="33"/>
    <x v="0"/>
    <x v="1"/>
    <x v="0"/>
    <x v="0"/>
    <x v="1"/>
    <n v="90.78"/>
    <n v="32.299999999999997"/>
    <x v="1"/>
    <x v="1"/>
  </r>
  <r>
    <n v="41148"/>
    <x v="0"/>
    <x v="16"/>
    <x v="0"/>
    <x v="0"/>
    <x v="0"/>
    <x v="0"/>
    <x v="0"/>
    <n v="70.709999999999994"/>
    <n v="30.1"/>
    <x v="1"/>
    <x v="1"/>
  </r>
  <r>
    <n v="14924"/>
    <x v="0"/>
    <x v="22"/>
    <x v="0"/>
    <x v="1"/>
    <x v="0"/>
    <x v="0"/>
    <x v="0"/>
    <n v="72.36"/>
    <n v="34.700000000000003"/>
    <x v="2"/>
    <x v="1"/>
  </r>
  <r>
    <n v="47950"/>
    <x v="1"/>
    <x v="3"/>
    <x v="0"/>
    <x v="1"/>
    <x v="0"/>
    <x v="1"/>
    <x v="0"/>
    <n v="59.76"/>
    <n v="29.7"/>
    <x v="3"/>
    <x v="1"/>
  </r>
  <r>
    <n v="8008"/>
    <x v="1"/>
    <x v="48"/>
    <x v="0"/>
    <x v="1"/>
    <x v="1"/>
    <x v="2"/>
    <x v="0"/>
    <n v="83.76"/>
    <n v="28.1"/>
    <x v="2"/>
    <x v="1"/>
  </r>
  <r>
    <n v="56089"/>
    <x v="1"/>
    <x v="51"/>
    <x v="0"/>
    <x v="1"/>
    <x v="0"/>
    <x v="0"/>
    <x v="1"/>
    <n v="63.64"/>
    <n v="31.3"/>
    <x v="0"/>
    <x v="1"/>
  </r>
  <r>
    <n v="9262"/>
    <x v="1"/>
    <x v="73"/>
    <x v="0"/>
    <x v="1"/>
    <x v="0"/>
    <x v="0"/>
    <x v="1"/>
    <n v="76.260000000000005"/>
    <n v="35.6"/>
    <x v="1"/>
    <x v="1"/>
  </r>
  <r>
    <n v="71896"/>
    <x v="1"/>
    <x v="35"/>
    <x v="0"/>
    <x v="1"/>
    <x v="0"/>
    <x v="0"/>
    <x v="1"/>
    <n v="82.06"/>
    <n v="35.200000000000003"/>
    <x v="0"/>
    <x v="1"/>
  </r>
  <r>
    <n v="38623"/>
    <x v="0"/>
    <x v="26"/>
    <x v="0"/>
    <x v="1"/>
    <x v="1"/>
    <x v="0"/>
    <x v="0"/>
    <n v="110.91"/>
    <n v="27.6"/>
    <x v="1"/>
    <x v="1"/>
  </r>
  <r>
    <n v="26503"/>
    <x v="1"/>
    <x v="42"/>
    <x v="0"/>
    <x v="1"/>
    <x v="1"/>
    <x v="0"/>
    <x v="1"/>
    <n v="77.16"/>
    <n v="35.200000000000003"/>
    <x v="2"/>
    <x v="1"/>
  </r>
  <r>
    <n v="5475"/>
    <x v="1"/>
    <x v="26"/>
    <x v="0"/>
    <x v="1"/>
    <x v="0"/>
    <x v="0"/>
    <x v="1"/>
    <n v="69.58"/>
    <n v="28.1"/>
    <x v="3"/>
    <x v="1"/>
  </r>
  <r>
    <n v="15525"/>
    <x v="1"/>
    <x v="24"/>
    <x v="0"/>
    <x v="1"/>
    <x v="0"/>
    <x v="0"/>
    <x v="0"/>
    <n v="96.26"/>
    <n v="31.8"/>
    <x v="3"/>
    <x v="1"/>
  </r>
  <r>
    <n v="48748"/>
    <x v="1"/>
    <x v="7"/>
    <x v="0"/>
    <x v="1"/>
    <x v="0"/>
    <x v="0"/>
    <x v="1"/>
    <n v="87.27"/>
    <n v="23.3"/>
    <x v="2"/>
    <x v="1"/>
  </r>
  <r>
    <n v="11745"/>
    <x v="1"/>
    <x v="60"/>
    <x v="0"/>
    <x v="1"/>
    <x v="0"/>
    <x v="0"/>
    <x v="0"/>
    <n v="65.36"/>
    <n v="28.8"/>
    <x v="0"/>
    <x v="1"/>
  </r>
  <r>
    <n v="17733"/>
    <x v="1"/>
    <x v="90"/>
    <x v="0"/>
    <x v="1"/>
    <x v="1"/>
    <x v="3"/>
    <x v="1"/>
    <n v="109.51"/>
    <n v="19.5"/>
    <x v="3"/>
    <x v="1"/>
  </r>
  <r>
    <n v="71591"/>
    <x v="1"/>
    <x v="20"/>
    <x v="0"/>
    <x v="1"/>
    <x v="0"/>
    <x v="0"/>
    <x v="0"/>
    <n v="89.03"/>
    <n v="30"/>
    <x v="2"/>
    <x v="1"/>
  </r>
  <r>
    <n v="11743"/>
    <x v="1"/>
    <x v="42"/>
    <x v="0"/>
    <x v="1"/>
    <x v="0"/>
    <x v="0"/>
    <x v="0"/>
    <n v="91.34"/>
    <n v="25.5"/>
    <x v="0"/>
    <x v="1"/>
  </r>
  <r>
    <n v="67864"/>
    <x v="0"/>
    <x v="24"/>
    <x v="0"/>
    <x v="1"/>
    <x v="0"/>
    <x v="0"/>
    <x v="1"/>
    <n v="57.82"/>
    <n v="28.8"/>
    <x v="0"/>
    <x v="1"/>
  </r>
  <r>
    <n v="34857"/>
    <x v="0"/>
    <x v="15"/>
    <x v="0"/>
    <x v="1"/>
    <x v="0"/>
    <x v="1"/>
    <x v="0"/>
    <n v="81.150000000000006"/>
    <n v="40.200000000000003"/>
    <x v="0"/>
    <x v="1"/>
  </r>
  <r>
    <n v="34995"/>
    <x v="1"/>
    <x v="27"/>
    <x v="0"/>
    <x v="1"/>
    <x v="0"/>
    <x v="0"/>
    <x v="1"/>
    <n v="115.29"/>
    <n v="32.9"/>
    <x v="3"/>
    <x v="1"/>
  </r>
  <r>
    <n v="3606"/>
    <x v="0"/>
    <x v="45"/>
    <x v="0"/>
    <x v="1"/>
    <x v="1"/>
    <x v="3"/>
    <x v="0"/>
    <n v="111.02"/>
    <n v="22.4"/>
    <x v="3"/>
    <x v="1"/>
  </r>
  <r>
    <n v="22952"/>
    <x v="1"/>
    <x v="62"/>
    <x v="0"/>
    <x v="1"/>
    <x v="1"/>
    <x v="2"/>
    <x v="0"/>
    <n v="111.61"/>
    <n v="36.9"/>
    <x v="2"/>
    <x v="1"/>
  </r>
  <r>
    <n v="32554"/>
    <x v="1"/>
    <x v="57"/>
    <x v="0"/>
    <x v="1"/>
    <x v="1"/>
    <x v="3"/>
    <x v="1"/>
    <n v="109.02"/>
    <n v="19.8"/>
    <x v="3"/>
    <x v="1"/>
  </r>
  <r>
    <n v="45893"/>
    <x v="1"/>
    <x v="45"/>
    <x v="0"/>
    <x v="1"/>
    <x v="1"/>
    <x v="3"/>
    <x v="0"/>
    <n v="106.51"/>
    <n v="12.3"/>
    <x v="3"/>
    <x v="1"/>
  </r>
  <r>
    <n v="72020"/>
    <x v="0"/>
    <x v="16"/>
    <x v="0"/>
    <x v="0"/>
    <x v="0"/>
    <x v="1"/>
    <x v="1"/>
    <n v="207.32"/>
    <n v="32.4"/>
    <x v="2"/>
    <x v="1"/>
  </r>
  <r>
    <n v="57879"/>
    <x v="1"/>
    <x v="6"/>
    <x v="0"/>
    <x v="1"/>
    <x v="0"/>
    <x v="0"/>
    <x v="0"/>
    <n v="87.11"/>
    <n v="24.8"/>
    <x v="1"/>
    <x v="1"/>
  </r>
  <r>
    <n v="53538"/>
    <x v="1"/>
    <x v="74"/>
    <x v="0"/>
    <x v="1"/>
    <x v="1"/>
    <x v="3"/>
    <x v="0"/>
    <n v="61.68"/>
    <n v="16.399999999999999"/>
    <x v="3"/>
    <x v="1"/>
  </r>
  <r>
    <n v="17006"/>
    <x v="0"/>
    <x v="85"/>
    <x v="0"/>
    <x v="1"/>
    <x v="1"/>
    <x v="0"/>
    <x v="1"/>
    <n v="119.04"/>
    <n v="35.9"/>
    <x v="3"/>
    <x v="1"/>
  </r>
  <r>
    <n v="36638"/>
    <x v="0"/>
    <x v="12"/>
    <x v="0"/>
    <x v="1"/>
    <x v="0"/>
    <x v="0"/>
    <x v="0"/>
    <n v="86.05"/>
    <n v="23"/>
    <x v="3"/>
    <x v="1"/>
  </r>
  <r>
    <n v="41097"/>
    <x v="1"/>
    <x v="53"/>
    <x v="1"/>
    <x v="1"/>
    <x v="1"/>
    <x v="0"/>
    <x v="0"/>
    <n v="70.03"/>
    <n v="78"/>
    <x v="2"/>
    <x v="1"/>
  </r>
  <r>
    <n v="36618"/>
    <x v="0"/>
    <x v="13"/>
    <x v="0"/>
    <x v="0"/>
    <x v="0"/>
    <x v="1"/>
    <x v="0"/>
    <n v="207.64"/>
    <n v="30.5"/>
    <x v="0"/>
    <x v="1"/>
  </r>
  <r>
    <n v="37290"/>
    <x v="0"/>
    <x v="2"/>
    <x v="0"/>
    <x v="1"/>
    <x v="0"/>
    <x v="1"/>
    <x v="1"/>
    <n v="236.84"/>
    <n v="26.8"/>
    <x v="1"/>
    <x v="1"/>
  </r>
  <r>
    <n v="54620"/>
    <x v="0"/>
    <x v="47"/>
    <x v="0"/>
    <x v="1"/>
    <x v="0"/>
    <x v="0"/>
    <x v="0"/>
    <n v="78.11"/>
    <n v="35.299999999999997"/>
    <x v="1"/>
    <x v="1"/>
  </r>
  <r>
    <n v="42108"/>
    <x v="1"/>
    <x v="65"/>
    <x v="0"/>
    <x v="1"/>
    <x v="1"/>
    <x v="2"/>
    <x v="1"/>
    <n v="100.97"/>
    <n v="27.9"/>
    <x v="1"/>
    <x v="1"/>
  </r>
  <r>
    <n v="19681"/>
    <x v="1"/>
    <x v="6"/>
    <x v="0"/>
    <x v="1"/>
    <x v="0"/>
    <x v="1"/>
    <x v="0"/>
    <n v="99.21"/>
    <n v="22.1"/>
    <x v="1"/>
    <x v="1"/>
  </r>
  <r>
    <n v="6988"/>
    <x v="1"/>
    <x v="17"/>
    <x v="0"/>
    <x v="1"/>
    <x v="0"/>
    <x v="1"/>
    <x v="0"/>
    <n v="113.21"/>
    <n v="38.299999999999997"/>
    <x v="1"/>
    <x v="1"/>
  </r>
  <r>
    <n v="25287"/>
    <x v="0"/>
    <x v="10"/>
    <x v="0"/>
    <x v="1"/>
    <x v="0"/>
    <x v="0"/>
    <x v="0"/>
    <n v="92.95"/>
    <n v="41"/>
    <x v="1"/>
    <x v="1"/>
  </r>
  <r>
    <n v="224"/>
    <x v="1"/>
    <x v="53"/>
    <x v="0"/>
    <x v="1"/>
    <x v="1"/>
    <x v="0"/>
    <x v="0"/>
    <n v="110.16"/>
    <n v="28.1"/>
    <x v="1"/>
    <x v="1"/>
  </r>
  <r>
    <n v="56679"/>
    <x v="0"/>
    <x v="85"/>
    <x v="0"/>
    <x v="1"/>
    <x v="1"/>
    <x v="0"/>
    <x v="1"/>
    <n v="142.57"/>
    <n v="22.8"/>
    <x v="3"/>
    <x v="1"/>
  </r>
  <r>
    <n v="27146"/>
    <x v="1"/>
    <x v="53"/>
    <x v="0"/>
    <x v="1"/>
    <x v="1"/>
    <x v="0"/>
    <x v="1"/>
    <n v="92.87"/>
    <n v="30.1"/>
    <x v="1"/>
    <x v="1"/>
  </r>
  <r>
    <n v="16556"/>
    <x v="0"/>
    <x v="55"/>
    <x v="0"/>
    <x v="1"/>
    <x v="1"/>
    <x v="4"/>
    <x v="1"/>
    <n v="111.48"/>
    <n v="20.8"/>
    <x v="3"/>
    <x v="1"/>
  </r>
  <r>
    <n v="5934"/>
    <x v="1"/>
    <x v="33"/>
    <x v="0"/>
    <x v="1"/>
    <x v="0"/>
    <x v="0"/>
    <x v="0"/>
    <n v="123"/>
    <n v="31.7"/>
    <x v="1"/>
    <x v="1"/>
  </r>
  <r>
    <n v="58999"/>
    <x v="0"/>
    <x v="14"/>
    <x v="0"/>
    <x v="1"/>
    <x v="0"/>
    <x v="2"/>
    <x v="0"/>
    <n v="100.54"/>
    <n v="30.1"/>
    <x v="1"/>
    <x v="1"/>
  </r>
  <r>
    <n v="28261"/>
    <x v="0"/>
    <x v="4"/>
    <x v="0"/>
    <x v="0"/>
    <x v="0"/>
    <x v="1"/>
    <x v="0"/>
    <n v="106.68"/>
    <n v="30.8"/>
    <x v="1"/>
    <x v="1"/>
  </r>
  <r>
    <n v="35222"/>
    <x v="1"/>
    <x v="13"/>
    <x v="0"/>
    <x v="1"/>
    <x v="0"/>
    <x v="0"/>
    <x v="0"/>
    <n v="86.4"/>
    <n v="42.6"/>
    <x v="1"/>
    <x v="1"/>
  </r>
  <r>
    <n v="44105"/>
    <x v="1"/>
    <x v="7"/>
    <x v="1"/>
    <x v="1"/>
    <x v="0"/>
    <x v="1"/>
    <x v="0"/>
    <n v="61.81"/>
    <n v="37.1"/>
    <x v="3"/>
    <x v="1"/>
  </r>
  <r>
    <n v="65256"/>
    <x v="1"/>
    <x v="15"/>
    <x v="0"/>
    <x v="1"/>
    <x v="0"/>
    <x v="1"/>
    <x v="1"/>
    <n v="128.28"/>
    <n v="34.200000000000003"/>
    <x v="1"/>
    <x v="1"/>
  </r>
  <r>
    <n v="62709"/>
    <x v="1"/>
    <x v="36"/>
    <x v="0"/>
    <x v="1"/>
    <x v="0"/>
    <x v="0"/>
    <x v="1"/>
    <n v="204.63"/>
    <n v="43.4"/>
    <x v="1"/>
    <x v="1"/>
  </r>
  <r>
    <n v="36698"/>
    <x v="1"/>
    <x v="64"/>
    <x v="0"/>
    <x v="1"/>
    <x v="0"/>
    <x v="0"/>
    <x v="0"/>
    <n v="89.98"/>
    <n v="18.7"/>
    <x v="2"/>
    <x v="1"/>
  </r>
  <r>
    <n v="7273"/>
    <x v="1"/>
    <x v="33"/>
    <x v="0"/>
    <x v="1"/>
    <x v="0"/>
    <x v="1"/>
    <x v="0"/>
    <n v="232.89"/>
    <n v="34"/>
    <x v="2"/>
    <x v="1"/>
  </r>
  <r>
    <n v="20044"/>
    <x v="1"/>
    <x v="36"/>
    <x v="0"/>
    <x v="1"/>
    <x v="0"/>
    <x v="0"/>
    <x v="1"/>
    <n v="98.58"/>
    <n v="23.2"/>
    <x v="1"/>
    <x v="1"/>
  </r>
  <r>
    <n v="54769"/>
    <x v="0"/>
    <x v="79"/>
    <x v="0"/>
    <x v="1"/>
    <x v="1"/>
    <x v="0"/>
    <x v="0"/>
    <n v="57.94"/>
    <n v="41.7"/>
    <x v="3"/>
    <x v="1"/>
  </r>
  <r>
    <n v="57372"/>
    <x v="0"/>
    <x v="88"/>
    <x v="0"/>
    <x v="1"/>
    <x v="1"/>
    <x v="3"/>
    <x v="1"/>
    <n v="123.21"/>
    <n v="15.1"/>
    <x v="3"/>
    <x v="1"/>
  </r>
  <r>
    <n v="30605"/>
    <x v="1"/>
    <x v="49"/>
    <x v="0"/>
    <x v="1"/>
    <x v="1"/>
    <x v="0"/>
    <x v="0"/>
    <n v="76.34"/>
    <n v="20.6"/>
    <x v="2"/>
    <x v="1"/>
  </r>
  <r>
    <n v="13622"/>
    <x v="0"/>
    <x v="86"/>
    <x v="0"/>
    <x v="1"/>
    <x v="1"/>
    <x v="3"/>
    <x v="1"/>
    <n v="92.98"/>
    <n v="18.899999999999999"/>
    <x v="3"/>
    <x v="1"/>
  </r>
  <r>
    <n v="12686"/>
    <x v="0"/>
    <x v="11"/>
    <x v="0"/>
    <x v="1"/>
    <x v="1"/>
    <x v="2"/>
    <x v="1"/>
    <n v="92.81"/>
    <n v="26.6"/>
    <x v="1"/>
    <x v="1"/>
  </r>
  <r>
    <n v="39250"/>
    <x v="0"/>
    <x v="73"/>
    <x v="0"/>
    <x v="1"/>
    <x v="0"/>
    <x v="0"/>
    <x v="0"/>
    <n v="85.16"/>
    <n v="30.1"/>
    <x v="2"/>
    <x v="1"/>
  </r>
  <r>
    <n v="2879"/>
    <x v="1"/>
    <x v="79"/>
    <x v="0"/>
    <x v="1"/>
    <x v="1"/>
    <x v="1"/>
    <x v="0"/>
    <n v="90.1"/>
    <n v="32.1"/>
    <x v="1"/>
    <x v="1"/>
  </r>
  <r>
    <n v="59684"/>
    <x v="1"/>
    <x v="44"/>
    <x v="0"/>
    <x v="1"/>
    <x v="1"/>
    <x v="3"/>
    <x v="0"/>
    <n v="65.150000000000006"/>
    <n v="15.1"/>
    <x v="3"/>
    <x v="1"/>
  </r>
  <r>
    <n v="48830"/>
    <x v="0"/>
    <x v="59"/>
    <x v="0"/>
    <x v="1"/>
    <x v="0"/>
    <x v="0"/>
    <x v="0"/>
    <n v="104.62"/>
    <n v="33.5"/>
    <x v="2"/>
    <x v="1"/>
  </r>
  <r>
    <n v="56986"/>
    <x v="0"/>
    <x v="54"/>
    <x v="0"/>
    <x v="1"/>
    <x v="1"/>
    <x v="4"/>
    <x v="0"/>
    <n v="113.25"/>
    <n v="23.4"/>
    <x v="1"/>
    <x v="1"/>
  </r>
  <r>
    <n v="47924"/>
    <x v="0"/>
    <x v="65"/>
    <x v="0"/>
    <x v="1"/>
    <x v="1"/>
    <x v="0"/>
    <x v="0"/>
    <n v="59.28"/>
    <n v="43.2"/>
    <x v="1"/>
    <x v="1"/>
  </r>
  <r>
    <n v="16402"/>
    <x v="1"/>
    <x v="71"/>
    <x v="0"/>
    <x v="1"/>
    <x v="1"/>
    <x v="3"/>
    <x v="0"/>
    <n v="93.07"/>
    <n v="19.100000000000001"/>
    <x v="3"/>
    <x v="1"/>
  </r>
  <r>
    <n v="40889"/>
    <x v="0"/>
    <x v="64"/>
    <x v="0"/>
    <x v="1"/>
    <x v="1"/>
    <x v="0"/>
    <x v="1"/>
    <n v="77.42"/>
    <n v="26.1"/>
    <x v="3"/>
    <x v="1"/>
  </r>
  <r>
    <n v="4083"/>
    <x v="1"/>
    <x v="59"/>
    <x v="0"/>
    <x v="1"/>
    <x v="1"/>
    <x v="0"/>
    <x v="1"/>
    <n v="73.69"/>
    <n v="17.3"/>
    <x v="1"/>
    <x v="1"/>
  </r>
  <r>
    <n v="59336"/>
    <x v="0"/>
    <x v="32"/>
    <x v="1"/>
    <x v="1"/>
    <x v="0"/>
    <x v="0"/>
    <x v="1"/>
    <n v="74.900000000000006"/>
    <n v="32.1"/>
    <x v="1"/>
    <x v="1"/>
  </r>
  <r>
    <n v="5684"/>
    <x v="0"/>
    <x v="47"/>
    <x v="0"/>
    <x v="1"/>
    <x v="1"/>
    <x v="0"/>
    <x v="0"/>
    <n v="88.27"/>
    <n v="28.1"/>
    <x v="0"/>
    <x v="1"/>
  </r>
  <r>
    <n v="48843"/>
    <x v="1"/>
    <x v="52"/>
    <x v="0"/>
    <x v="1"/>
    <x v="1"/>
    <x v="0"/>
    <x v="0"/>
    <n v="58.39"/>
    <n v="30.4"/>
    <x v="1"/>
    <x v="1"/>
  </r>
  <r>
    <n v="5694"/>
    <x v="0"/>
    <x v="62"/>
    <x v="0"/>
    <x v="1"/>
    <x v="1"/>
    <x v="0"/>
    <x v="1"/>
    <n v="102.05"/>
    <n v="29.9"/>
    <x v="1"/>
    <x v="1"/>
  </r>
  <r>
    <n v="3673"/>
    <x v="1"/>
    <x v="39"/>
    <x v="0"/>
    <x v="1"/>
    <x v="0"/>
    <x v="0"/>
    <x v="1"/>
    <n v="112.47"/>
    <n v="32.799999999999997"/>
    <x v="2"/>
    <x v="1"/>
  </r>
  <r>
    <n v="44481"/>
    <x v="1"/>
    <x v="85"/>
    <x v="0"/>
    <x v="1"/>
    <x v="1"/>
    <x v="0"/>
    <x v="1"/>
    <n v="72.84"/>
    <n v="22.7"/>
    <x v="1"/>
    <x v="1"/>
  </r>
  <r>
    <n v="10538"/>
    <x v="0"/>
    <x v="13"/>
    <x v="1"/>
    <x v="0"/>
    <x v="0"/>
    <x v="1"/>
    <x v="0"/>
    <n v="195.03"/>
    <n v="28.7"/>
    <x v="0"/>
    <x v="1"/>
  </r>
  <r>
    <n v="9648"/>
    <x v="1"/>
    <x v="16"/>
    <x v="0"/>
    <x v="0"/>
    <x v="0"/>
    <x v="0"/>
    <x v="0"/>
    <n v="170.95"/>
    <n v="35.200000000000003"/>
    <x v="1"/>
    <x v="1"/>
  </r>
  <r>
    <n v="19101"/>
    <x v="1"/>
    <x v="57"/>
    <x v="0"/>
    <x v="1"/>
    <x v="1"/>
    <x v="0"/>
    <x v="0"/>
    <n v="87.98"/>
    <n v="22.4"/>
    <x v="1"/>
    <x v="1"/>
  </r>
  <r>
    <n v="31867"/>
    <x v="1"/>
    <x v="3"/>
    <x v="0"/>
    <x v="1"/>
    <x v="1"/>
    <x v="0"/>
    <x v="1"/>
    <n v="65.81"/>
    <n v="32.299999999999997"/>
    <x v="3"/>
    <x v="1"/>
  </r>
  <r>
    <n v="11973"/>
    <x v="1"/>
    <x v="81"/>
    <x v="0"/>
    <x v="1"/>
    <x v="1"/>
    <x v="3"/>
    <x v="0"/>
    <n v="124.6"/>
    <n v="18.600000000000001"/>
    <x v="3"/>
    <x v="1"/>
  </r>
  <r>
    <n v="23633"/>
    <x v="1"/>
    <x v="46"/>
    <x v="0"/>
    <x v="1"/>
    <x v="0"/>
    <x v="0"/>
    <x v="1"/>
    <n v="83.65"/>
    <n v="42.1"/>
    <x v="2"/>
    <x v="1"/>
  </r>
  <r>
    <n v="52549"/>
    <x v="0"/>
    <x v="8"/>
    <x v="0"/>
    <x v="1"/>
    <x v="0"/>
    <x v="2"/>
    <x v="1"/>
    <n v="88.81"/>
    <n v="38"/>
    <x v="0"/>
    <x v="1"/>
  </r>
  <r>
    <n v="59178"/>
    <x v="1"/>
    <x v="74"/>
    <x v="0"/>
    <x v="1"/>
    <x v="1"/>
    <x v="3"/>
    <x v="0"/>
    <n v="86.75"/>
    <n v="22.3"/>
    <x v="3"/>
    <x v="1"/>
  </r>
  <r>
    <n v="37349"/>
    <x v="1"/>
    <x v="1"/>
    <x v="0"/>
    <x v="1"/>
    <x v="0"/>
    <x v="0"/>
    <x v="1"/>
    <n v="123.36"/>
    <n v="33.4"/>
    <x v="1"/>
    <x v="1"/>
  </r>
  <r>
    <n v="44281"/>
    <x v="0"/>
    <x v="66"/>
    <x v="0"/>
    <x v="1"/>
    <x v="1"/>
    <x v="0"/>
    <x v="1"/>
    <n v="89.68"/>
    <n v="23.2"/>
    <x v="2"/>
    <x v="1"/>
  </r>
  <r>
    <n v="55599"/>
    <x v="1"/>
    <x v="78"/>
    <x v="0"/>
    <x v="1"/>
    <x v="1"/>
    <x v="3"/>
    <x v="1"/>
    <n v="69.87"/>
    <n v="18"/>
    <x v="3"/>
    <x v="1"/>
  </r>
  <r>
    <n v="45224"/>
    <x v="1"/>
    <x v="41"/>
    <x v="0"/>
    <x v="1"/>
    <x v="0"/>
    <x v="0"/>
    <x v="1"/>
    <n v="109.22"/>
    <n v="20.100000000000001"/>
    <x v="1"/>
    <x v="1"/>
  </r>
  <r>
    <n v="54747"/>
    <x v="0"/>
    <x v="70"/>
    <x v="0"/>
    <x v="1"/>
    <x v="1"/>
    <x v="3"/>
    <x v="1"/>
    <n v="157.57"/>
    <n v="19.2"/>
    <x v="3"/>
    <x v="1"/>
  </r>
  <r>
    <n v="2751"/>
    <x v="0"/>
    <x v="11"/>
    <x v="0"/>
    <x v="1"/>
    <x v="0"/>
    <x v="2"/>
    <x v="0"/>
    <n v="110.73"/>
    <n v="28.7"/>
    <x v="2"/>
    <x v="1"/>
  </r>
  <r>
    <n v="6090"/>
    <x v="0"/>
    <x v="85"/>
    <x v="0"/>
    <x v="1"/>
    <x v="0"/>
    <x v="0"/>
    <x v="0"/>
    <n v="99.14"/>
    <n v="28.1"/>
    <x v="1"/>
    <x v="1"/>
  </r>
  <r>
    <n v="46385"/>
    <x v="1"/>
    <x v="62"/>
    <x v="0"/>
    <x v="1"/>
    <x v="0"/>
    <x v="0"/>
    <x v="0"/>
    <n v="59.15"/>
    <n v="22.6"/>
    <x v="1"/>
    <x v="1"/>
  </r>
  <r>
    <n v="46323"/>
    <x v="1"/>
    <x v="77"/>
    <x v="0"/>
    <x v="1"/>
    <x v="1"/>
    <x v="3"/>
    <x v="1"/>
    <n v="165.11"/>
    <n v="18"/>
    <x v="3"/>
    <x v="1"/>
  </r>
  <r>
    <n v="28122"/>
    <x v="1"/>
    <x v="46"/>
    <x v="0"/>
    <x v="1"/>
    <x v="0"/>
    <x v="1"/>
    <x v="1"/>
    <n v="77.44"/>
    <n v="21.4"/>
    <x v="0"/>
    <x v="1"/>
  </r>
  <r>
    <n v="50843"/>
    <x v="0"/>
    <x v="49"/>
    <x v="0"/>
    <x v="1"/>
    <x v="1"/>
    <x v="0"/>
    <x v="1"/>
    <n v="100.33"/>
    <n v="27.8"/>
    <x v="3"/>
    <x v="1"/>
  </r>
  <r>
    <n v="64464"/>
    <x v="0"/>
    <x v="11"/>
    <x v="0"/>
    <x v="1"/>
    <x v="0"/>
    <x v="0"/>
    <x v="0"/>
    <n v="57.93"/>
    <n v="27.6"/>
    <x v="3"/>
    <x v="1"/>
  </r>
  <r>
    <n v="66922"/>
    <x v="0"/>
    <x v="1"/>
    <x v="1"/>
    <x v="0"/>
    <x v="1"/>
    <x v="0"/>
    <x v="1"/>
    <n v="148.24"/>
    <n v="32.200000000000003"/>
    <x v="0"/>
    <x v="1"/>
  </r>
  <r>
    <n v="66494"/>
    <x v="0"/>
    <x v="22"/>
    <x v="0"/>
    <x v="1"/>
    <x v="0"/>
    <x v="0"/>
    <x v="0"/>
    <n v="91.96"/>
    <n v="24.9"/>
    <x v="3"/>
    <x v="1"/>
  </r>
  <r>
    <n v="42786"/>
    <x v="0"/>
    <x v="18"/>
    <x v="0"/>
    <x v="0"/>
    <x v="0"/>
    <x v="1"/>
    <x v="1"/>
    <n v="72.930000000000007"/>
    <n v="27.1"/>
    <x v="0"/>
    <x v="1"/>
  </r>
  <r>
    <n v="33401"/>
    <x v="0"/>
    <x v="12"/>
    <x v="0"/>
    <x v="1"/>
    <x v="0"/>
    <x v="0"/>
    <x v="1"/>
    <n v="84.27"/>
    <n v="24.6"/>
    <x v="3"/>
    <x v="1"/>
  </r>
  <r>
    <n v="24174"/>
    <x v="1"/>
    <x v="11"/>
    <x v="0"/>
    <x v="1"/>
    <x v="0"/>
    <x v="2"/>
    <x v="1"/>
    <n v="124.45"/>
    <n v="24.6"/>
    <x v="1"/>
    <x v="1"/>
  </r>
  <r>
    <n v="60211"/>
    <x v="0"/>
    <x v="89"/>
    <x v="0"/>
    <x v="1"/>
    <x v="1"/>
    <x v="3"/>
    <x v="0"/>
    <n v="90.51"/>
    <n v="18.899999999999999"/>
    <x v="3"/>
    <x v="1"/>
  </r>
  <r>
    <n v="53279"/>
    <x v="0"/>
    <x v="91"/>
    <x v="0"/>
    <x v="1"/>
    <x v="1"/>
    <x v="3"/>
    <x v="1"/>
    <n v="118.87"/>
    <n v="16.3"/>
    <x v="3"/>
    <x v="1"/>
  </r>
  <r>
    <n v="61715"/>
    <x v="0"/>
    <x v="39"/>
    <x v="0"/>
    <x v="1"/>
    <x v="0"/>
    <x v="0"/>
    <x v="1"/>
    <n v="56.42"/>
    <n v="31.8"/>
    <x v="1"/>
    <x v="1"/>
  </r>
  <r>
    <n v="37830"/>
    <x v="1"/>
    <x v="60"/>
    <x v="0"/>
    <x v="1"/>
    <x v="1"/>
    <x v="0"/>
    <x v="0"/>
    <n v="73.67"/>
    <n v="21"/>
    <x v="3"/>
    <x v="1"/>
  </r>
  <r>
    <n v="2454"/>
    <x v="0"/>
    <x v="56"/>
    <x v="0"/>
    <x v="1"/>
    <x v="1"/>
    <x v="3"/>
    <x v="1"/>
    <n v="89.11"/>
    <n v="20.100000000000001"/>
    <x v="3"/>
    <x v="1"/>
  </r>
  <r>
    <n v="60663"/>
    <x v="0"/>
    <x v="31"/>
    <x v="1"/>
    <x v="1"/>
    <x v="0"/>
    <x v="0"/>
    <x v="1"/>
    <n v="74.040000000000006"/>
    <n v="29.1"/>
    <x v="1"/>
    <x v="1"/>
  </r>
  <r>
    <n v="46875"/>
    <x v="0"/>
    <x v="48"/>
    <x v="0"/>
    <x v="1"/>
    <x v="0"/>
    <x v="0"/>
    <x v="0"/>
    <n v="145.22999999999999"/>
    <n v="32.299999999999997"/>
    <x v="1"/>
    <x v="1"/>
  </r>
  <r>
    <n v="69091"/>
    <x v="1"/>
    <x v="2"/>
    <x v="0"/>
    <x v="0"/>
    <x v="0"/>
    <x v="0"/>
    <x v="1"/>
    <n v="100.8"/>
    <n v="29.4"/>
    <x v="1"/>
    <x v="1"/>
  </r>
  <r>
    <n v="1821"/>
    <x v="1"/>
    <x v="10"/>
    <x v="0"/>
    <x v="1"/>
    <x v="0"/>
    <x v="0"/>
    <x v="0"/>
    <n v="85.22"/>
    <n v="50.2"/>
    <x v="1"/>
    <x v="1"/>
  </r>
  <r>
    <n v="44978"/>
    <x v="0"/>
    <x v="26"/>
    <x v="0"/>
    <x v="1"/>
    <x v="0"/>
    <x v="2"/>
    <x v="1"/>
    <n v="72.489999999999995"/>
    <n v="44.9"/>
    <x v="0"/>
    <x v="1"/>
  </r>
  <r>
    <n v="3437"/>
    <x v="1"/>
    <x v="72"/>
    <x v="0"/>
    <x v="1"/>
    <x v="1"/>
    <x v="0"/>
    <x v="0"/>
    <n v="82.61"/>
    <n v="28.5"/>
    <x v="2"/>
    <x v="1"/>
  </r>
  <r>
    <n v="6355"/>
    <x v="1"/>
    <x v="86"/>
    <x v="0"/>
    <x v="1"/>
    <x v="1"/>
    <x v="3"/>
    <x v="1"/>
    <n v="72.069999999999993"/>
    <n v="19.5"/>
    <x v="3"/>
    <x v="1"/>
  </r>
  <r>
    <n v="10762"/>
    <x v="1"/>
    <x v="69"/>
    <x v="0"/>
    <x v="1"/>
    <x v="0"/>
    <x v="0"/>
    <x v="1"/>
    <n v="79.849999999999994"/>
    <n v="45"/>
    <x v="3"/>
    <x v="1"/>
  </r>
  <r>
    <n v="58567"/>
    <x v="1"/>
    <x v="21"/>
    <x v="0"/>
    <x v="1"/>
    <x v="0"/>
    <x v="0"/>
    <x v="1"/>
    <n v="84.86"/>
    <n v="22.8"/>
    <x v="3"/>
    <x v="1"/>
  </r>
  <r>
    <n v="62187"/>
    <x v="0"/>
    <x v="78"/>
    <x v="0"/>
    <x v="1"/>
    <x v="1"/>
    <x v="3"/>
    <x v="0"/>
    <n v="131.88999999999999"/>
    <n v="25.5"/>
    <x v="3"/>
    <x v="1"/>
  </r>
  <r>
    <n v="84"/>
    <x v="0"/>
    <x v="39"/>
    <x v="0"/>
    <x v="1"/>
    <x v="0"/>
    <x v="0"/>
    <x v="0"/>
    <n v="89.17"/>
    <n v="31.5"/>
    <x v="1"/>
    <x v="1"/>
  </r>
  <r>
    <n v="8521"/>
    <x v="0"/>
    <x v="16"/>
    <x v="0"/>
    <x v="1"/>
    <x v="0"/>
    <x v="0"/>
    <x v="1"/>
    <n v="227.91"/>
    <n v="31.6"/>
    <x v="0"/>
    <x v="1"/>
  </r>
  <r>
    <n v="72779"/>
    <x v="1"/>
    <x v="43"/>
    <x v="0"/>
    <x v="1"/>
    <x v="1"/>
    <x v="3"/>
    <x v="0"/>
    <n v="131.77000000000001"/>
    <n v="31"/>
    <x v="3"/>
    <x v="1"/>
  </r>
  <r>
    <n v="45824"/>
    <x v="1"/>
    <x v="27"/>
    <x v="1"/>
    <x v="1"/>
    <x v="0"/>
    <x v="1"/>
    <x v="0"/>
    <n v="102.01"/>
    <n v="29.5"/>
    <x v="3"/>
    <x v="1"/>
  </r>
  <r>
    <n v="61838"/>
    <x v="1"/>
    <x v="11"/>
    <x v="0"/>
    <x v="1"/>
    <x v="0"/>
    <x v="2"/>
    <x v="0"/>
    <n v="128.63"/>
    <n v="23.1"/>
    <x v="3"/>
    <x v="1"/>
  </r>
  <r>
    <n v="57212"/>
    <x v="0"/>
    <x v="3"/>
    <x v="0"/>
    <x v="1"/>
    <x v="1"/>
    <x v="0"/>
    <x v="0"/>
    <n v="144.1"/>
    <n v="30.7"/>
    <x v="2"/>
    <x v="1"/>
  </r>
  <r>
    <n v="62668"/>
    <x v="1"/>
    <x v="33"/>
    <x v="0"/>
    <x v="1"/>
    <x v="0"/>
    <x v="1"/>
    <x v="0"/>
    <n v="143.15"/>
    <n v="44.7"/>
    <x v="0"/>
    <x v="1"/>
  </r>
  <r>
    <n v="33142"/>
    <x v="0"/>
    <x v="4"/>
    <x v="0"/>
    <x v="1"/>
    <x v="0"/>
    <x v="1"/>
    <x v="1"/>
    <n v="116.67"/>
    <n v="33.5"/>
    <x v="1"/>
    <x v="1"/>
  </r>
  <r>
    <n v="17437"/>
    <x v="1"/>
    <x v="24"/>
    <x v="0"/>
    <x v="1"/>
    <x v="0"/>
    <x v="1"/>
    <x v="1"/>
    <n v="85.6"/>
    <n v="25.9"/>
    <x v="3"/>
    <x v="1"/>
  </r>
  <r>
    <n v="38303"/>
    <x v="1"/>
    <x v="32"/>
    <x v="0"/>
    <x v="1"/>
    <x v="0"/>
    <x v="1"/>
    <x v="0"/>
    <n v="142.12"/>
    <n v="28.3"/>
    <x v="1"/>
    <x v="1"/>
  </r>
  <r>
    <n v="12396"/>
    <x v="1"/>
    <x v="49"/>
    <x v="0"/>
    <x v="1"/>
    <x v="1"/>
    <x v="0"/>
    <x v="0"/>
    <n v="100.81"/>
    <n v="26.8"/>
    <x v="3"/>
    <x v="1"/>
  </r>
  <r>
    <n v="36484"/>
    <x v="1"/>
    <x v="46"/>
    <x v="0"/>
    <x v="1"/>
    <x v="0"/>
    <x v="2"/>
    <x v="0"/>
    <n v="69.17"/>
    <n v="27.8"/>
    <x v="1"/>
    <x v="1"/>
  </r>
  <r>
    <n v="60047"/>
    <x v="0"/>
    <x v="58"/>
    <x v="0"/>
    <x v="1"/>
    <x v="1"/>
    <x v="0"/>
    <x v="1"/>
    <n v="58.38"/>
    <n v="36"/>
    <x v="1"/>
    <x v="1"/>
  </r>
  <r>
    <n v="16542"/>
    <x v="1"/>
    <x v="14"/>
    <x v="0"/>
    <x v="1"/>
    <x v="0"/>
    <x v="2"/>
    <x v="0"/>
    <n v="86.34"/>
    <n v="22.1"/>
    <x v="1"/>
    <x v="1"/>
  </r>
  <r>
    <n v="18805"/>
    <x v="0"/>
    <x v="26"/>
    <x v="0"/>
    <x v="1"/>
    <x v="0"/>
    <x v="0"/>
    <x v="0"/>
    <n v="95.44"/>
    <n v="38.4"/>
    <x v="1"/>
    <x v="1"/>
  </r>
  <r>
    <n v="17869"/>
    <x v="1"/>
    <x v="37"/>
    <x v="0"/>
    <x v="1"/>
    <x v="0"/>
    <x v="0"/>
    <x v="0"/>
    <n v="94.78"/>
    <n v="30.1"/>
    <x v="3"/>
    <x v="1"/>
  </r>
  <r>
    <n v="6793"/>
    <x v="1"/>
    <x v="39"/>
    <x v="0"/>
    <x v="1"/>
    <x v="0"/>
    <x v="0"/>
    <x v="1"/>
    <n v="109.59"/>
    <n v="26.2"/>
    <x v="0"/>
    <x v="1"/>
  </r>
  <r>
    <n v="49265"/>
    <x v="1"/>
    <x v="24"/>
    <x v="0"/>
    <x v="1"/>
    <x v="0"/>
    <x v="0"/>
    <x v="1"/>
    <n v="79.260000000000005"/>
    <n v="26.6"/>
    <x v="2"/>
    <x v="1"/>
  </r>
  <r>
    <n v="6606"/>
    <x v="1"/>
    <x v="15"/>
    <x v="0"/>
    <x v="1"/>
    <x v="0"/>
    <x v="0"/>
    <x v="0"/>
    <n v="78.459999999999994"/>
    <n v="32.6"/>
    <x v="1"/>
    <x v="1"/>
  </r>
  <r>
    <n v="23031"/>
    <x v="0"/>
    <x v="18"/>
    <x v="0"/>
    <x v="1"/>
    <x v="0"/>
    <x v="1"/>
    <x v="1"/>
    <n v="85.29"/>
    <n v="27"/>
    <x v="1"/>
    <x v="1"/>
  </r>
  <r>
    <n v="69330"/>
    <x v="0"/>
    <x v="29"/>
    <x v="0"/>
    <x v="1"/>
    <x v="0"/>
    <x v="0"/>
    <x v="1"/>
    <n v="156.18"/>
    <n v="25.3"/>
    <x v="2"/>
    <x v="1"/>
  </r>
  <r>
    <n v="22902"/>
    <x v="0"/>
    <x v="69"/>
    <x v="1"/>
    <x v="1"/>
    <x v="0"/>
    <x v="0"/>
    <x v="0"/>
    <n v="69.52"/>
    <n v="31.9"/>
    <x v="1"/>
    <x v="1"/>
  </r>
  <r>
    <n v="69622"/>
    <x v="1"/>
    <x v="45"/>
    <x v="0"/>
    <x v="1"/>
    <x v="1"/>
    <x v="3"/>
    <x v="0"/>
    <n v="65.319999999999993"/>
    <n v="18.399999999999999"/>
    <x v="3"/>
    <x v="1"/>
  </r>
  <r>
    <n v="4807"/>
    <x v="0"/>
    <x v="66"/>
    <x v="0"/>
    <x v="1"/>
    <x v="1"/>
    <x v="0"/>
    <x v="0"/>
    <n v="108.47"/>
    <n v="30.4"/>
    <x v="2"/>
    <x v="1"/>
  </r>
  <r>
    <n v="9641"/>
    <x v="0"/>
    <x v="13"/>
    <x v="0"/>
    <x v="1"/>
    <x v="0"/>
    <x v="0"/>
    <x v="0"/>
    <n v="105.63"/>
    <n v="28.2"/>
    <x v="2"/>
    <x v="1"/>
  </r>
  <r>
    <n v="10313"/>
    <x v="0"/>
    <x v="15"/>
    <x v="0"/>
    <x v="1"/>
    <x v="0"/>
    <x v="0"/>
    <x v="0"/>
    <n v="77.930000000000007"/>
    <n v="35.700000000000003"/>
    <x v="0"/>
    <x v="1"/>
  </r>
  <r>
    <n v="12097"/>
    <x v="1"/>
    <x v="23"/>
    <x v="0"/>
    <x v="1"/>
    <x v="0"/>
    <x v="0"/>
    <x v="0"/>
    <n v="95.2"/>
    <n v="35"/>
    <x v="1"/>
    <x v="1"/>
  </r>
  <r>
    <n v="58037"/>
    <x v="0"/>
    <x v="62"/>
    <x v="0"/>
    <x v="1"/>
    <x v="1"/>
    <x v="0"/>
    <x v="1"/>
    <n v="78.52"/>
    <n v="27.2"/>
    <x v="1"/>
    <x v="1"/>
  </r>
  <r>
    <n v="45323"/>
    <x v="1"/>
    <x v="33"/>
    <x v="0"/>
    <x v="1"/>
    <x v="0"/>
    <x v="0"/>
    <x v="0"/>
    <n v="114.89"/>
    <n v="23"/>
    <x v="1"/>
    <x v="1"/>
  </r>
  <r>
    <n v="34281"/>
    <x v="1"/>
    <x v="79"/>
    <x v="0"/>
    <x v="1"/>
    <x v="1"/>
    <x v="0"/>
    <x v="1"/>
    <n v="95.43"/>
    <n v="25"/>
    <x v="3"/>
    <x v="1"/>
  </r>
  <r>
    <n v="7990"/>
    <x v="1"/>
    <x v="65"/>
    <x v="0"/>
    <x v="1"/>
    <x v="0"/>
    <x v="0"/>
    <x v="1"/>
    <n v="84.08"/>
    <n v="24.5"/>
    <x v="3"/>
    <x v="1"/>
  </r>
  <r>
    <n v="57622"/>
    <x v="1"/>
    <x v="59"/>
    <x v="0"/>
    <x v="1"/>
    <x v="0"/>
    <x v="2"/>
    <x v="1"/>
    <n v="110.55"/>
    <n v="30.9"/>
    <x v="2"/>
    <x v="1"/>
  </r>
  <r>
    <n v="39120"/>
    <x v="1"/>
    <x v="18"/>
    <x v="0"/>
    <x v="1"/>
    <x v="1"/>
    <x v="1"/>
    <x v="0"/>
    <n v="82.21"/>
    <n v="26"/>
    <x v="1"/>
    <x v="1"/>
  </r>
  <r>
    <n v="68344"/>
    <x v="1"/>
    <x v="76"/>
    <x v="0"/>
    <x v="1"/>
    <x v="0"/>
    <x v="0"/>
    <x v="0"/>
    <n v="82.38"/>
    <n v="27.2"/>
    <x v="0"/>
    <x v="1"/>
  </r>
  <r>
    <n v="66752"/>
    <x v="1"/>
    <x v="4"/>
    <x v="0"/>
    <x v="1"/>
    <x v="0"/>
    <x v="2"/>
    <x v="0"/>
    <n v="93.89"/>
    <n v="30.4"/>
    <x v="1"/>
    <x v="1"/>
  </r>
  <r>
    <n v="11691"/>
    <x v="1"/>
    <x v="85"/>
    <x v="0"/>
    <x v="1"/>
    <x v="1"/>
    <x v="0"/>
    <x v="1"/>
    <n v="75.08"/>
    <n v="21.7"/>
    <x v="3"/>
    <x v="1"/>
  </r>
  <r>
    <n v="5077"/>
    <x v="0"/>
    <x v="30"/>
    <x v="0"/>
    <x v="1"/>
    <x v="0"/>
    <x v="0"/>
    <x v="0"/>
    <n v="76.72"/>
    <n v="29.1"/>
    <x v="3"/>
    <x v="1"/>
  </r>
  <r>
    <n v="13319"/>
    <x v="1"/>
    <x v="71"/>
    <x v="0"/>
    <x v="1"/>
    <x v="1"/>
    <x v="3"/>
    <x v="1"/>
    <n v="84.93"/>
    <n v="17.600000000000001"/>
    <x v="3"/>
    <x v="1"/>
  </r>
  <r>
    <n v="49279"/>
    <x v="0"/>
    <x v="15"/>
    <x v="0"/>
    <x v="0"/>
    <x v="0"/>
    <x v="0"/>
    <x v="0"/>
    <n v="76.5"/>
    <n v="29.2"/>
    <x v="0"/>
    <x v="1"/>
  </r>
  <r>
    <n v="53815"/>
    <x v="1"/>
    <x v="73"/>
    <x v="0"/>
    <x v="1"/>
    <x v="1"/>
    <x v="0"/>
    <x v="0"/>
    <n v="65.47"/>
    <n v="28.1"/>
    <x v="1"/>
    <x v="1"/>
  </r>
  <r>
    <n v="42856"/>
    <x v="0"/>
    <x v="1"/>
    <x v="0"/>
    <x v="1"/>
    <x v="0"/>
    <x v="0"/>
    <x v="0"/>
    <n v="99.16"/>
    <n v="26.6"/>
    <x v="2"/>
    <x v="1"/>
  </r>
  <r>
    <n v="51579"/>
    <x v="0"/>
    <x v="52"/>
    <x v="0"/>
    <x v="1"/>
    <x v="1"/>
    <x v="1"/>
    <x v="1"/>
    <n v="63.53"/>
    <n v="26.9"/>
    <x v="1"/>
    <x v="1"/>
  </r>
  <r>
    <n v="10752"/>
    <x v="1"/>
    <x v="1"/>
    <x v="0"/>
    <x v="1"/>
    <x v="0"/>
    <x v="0"/>
    <x v="1"/>
    <n v="78.650000000000006"/>
    <n v="36.200000000000003"/>
    <x v="0"/>
    <x v="1"/>
  </r>
  <r>
    <n v="42133"/>
    <x v="1"/>
    <x v="37"/>
    <x v="0"/>
    <x v="1"/>
    <x v="0"/>
    <x v="1"/>
    <x v="0"/>
    <n v="63.78"/>
    <n v="25.9"/>
    <x v="1"/>
    <x v="1"/>
  </r>
  <r>
    <n v="4842"/>
    <x v="1"/>
    <x v="25"/>
    <x v="0"/>
    <x v="1"/>
    <x v="1"/>
    <x v="1"/>
    <x v="0"/>
    <n v="77.52"/>
    <n v="40.9"/>
    <x v="0"/>
    <x v="1"/>
  </r>
  <r>
    <n v="58138"/>
    <x v="0"/>
    <x v="15"/>
    <x v="0"/>
    <x v="1"/>
    <x v="0"/>
    <x v="0"/>
    <x v="1"/>
    <n v="111.64"/>
    <n v="31.5"/>
    <x v="1"/>
    <x v="1"/>
  </r>
  <r>
    <n v="58203"/>
    <x v="0"/>
    <x v="78"/>
    <x v="0"/>
    <x v="1"/>
    <x v="1"/>
    <x v="3"/>
    <x v="0"/>
    <n v="97.84"/>
    <n v="23.3"/>
    <x v="3"/>
    <x v="1"/>
  </r>
  <r>
    <n v="65053"/>
    <x v="1"/>
    <x v="66"/>
    <x v="0"/>
    <x v="1"/>
    <x v="0"/>
    <x v="0"/>
    <x v="0"/>
    <n v="113.01"/>
    <n v="37.6"/>
    <x v="1"/>
    <x v="1"/>
  </r>
  <r>
    <n v="24168"/>
    <x v="0"/>
    <x v="33"/>
    <x v="1"/>
    <x v="1"/>
    <x v="0"/>
    <x v="0"/>
    <x v="0"/>
    <n v="56.48"/>
    <n v="39.799999999999997"/>
    <x v="1"/>
    <x v="1"/>
  </r>
  <r>
    <n v="5824"/>
    <x v="0"/>
    <x v="1"/>
    <x v="0"/>
    <x v="1"/>
    <x v="0"/>
    <x v="0"/>
    <x v="1"/>
    <n v="204.5"/>
    <n v="35.1"/>
    <x v="0"/>
    <x v="1"/>
  </r>
  <r>
    <n v="6965"/>
    <x v="1"/>
    <x v="85"/>
    <x v="0"/>
    <x v="1"/>
    <x v="1"/>
    <x v="0"/>
    <x v="1"/>
    <n v="96.02"/>
    <n v="21.9"/>
    <x v="1"/>
    <x v="1"/>
  </r>
  <r>
    <n v="8332"/>
    <x v="1"/>
    <x v="11"/>
    <x v="0"/>
    <x v="1"/>
    <x v="0"/>
    <x v="0"/>
    <x v="1"/>
    <n v="206.25"/>
    <n v="53.4"/>
    <x v="0"/>
    <x v="1"/>
  </r>
  <r>
    <n v="61973"/>
    <x v="1"/>
    <x v="2"/>
    <x v="1"/>
    <x v="0"/>
    <x v="0"/>
    <x v="0"/>
    <x v="1"/>
    <n v="115.52"/>
    <n v="34.4"/>
    <x v="3"/>
    <x v="1"/>
  </r>
  <r>
    <n v="42821"/>
    <x v="1"/>
    <x v="55"/>
    <x v="0"/>
    <x v="1"/>
    <x v="1"/>
    <x v="0"/>
    <x v="1"/>
    <n v="60.69"/>
    <n v="24"/>
    <x v="2"/>
    <x v="1"/>
  </r>
  <r>
    <n v="18687"/>
    <x v="0"/>
    <x v="39"/>
    <x v="0"/>
    <x v="1"/>
    <x v="0"/>
    <x v="1"/>
    <x v="0"/>
    <n v="93.67"/>
    <n v="29.3"/>
    <x v="3"/>
    <x v="1"/>
  </r>
  <r>
    <n v="72642"/>
    <x v="0"/>
    <x v="0"/>
    <x v="0"/>
    <x v="1"/>
    <x v="0"/>
    <x v="2"/>
    <x v="0"/>
    <n v="67.790000000000006"/>
    <n v="26"/>
    <x v="0"/>
    <x v="1"/>
  </r>
  <r>
    <n v="54782"/>
    <x v="1"/>
    <x v="59"/>
    <x v="0"/>
    <x v="1"/>
    <x v="1"/>
    <x v="1"/>
    <x v="1"/>
    <n v="56.07"/>
    <n v="31.3"/>
    <x v="1"/>
    <x v="1"/>
  </r>
  <r>
    <n v="55862"/>
    <x v="0"/>
    <x v="0"/>
    <x v="1"/>
    <x v="0"/>
    <x v="0"/>
    <x v="0"/>
    <x v="1"/>
    <n v="254.63"/>
    <n v="31"/>
    <x v="1"/>
    <x v="1"/>
  </r>
  <r>
    <n v="24437"/>
    <x v="1"/>
    <x v="18"/>
    <x v="0"/>
    <x v="1"/>
    <x v="0"/>
    <x v="0"/>
    <x v="1"/>
    <n v="96.63"/>
    <n v="26.5"/>
    <x v="3"/>
    <x v="1"/>
  </r>
  <r>
    <n v="10367"/>
    <x v="0"/>
    <x v="71"/>
    <x v="0"/>
    <x v="1"/>
    <x v="1"/>
    <x v="3"/>
    <x v="1"/>
    <n v="84.3"/>
    <n v="16"/>
    <x v="3"/>
    <x v="1"/>
  </r>
  <r>
    <n v="42550"/>
    <x v="1"/>
    <x v="5"/>
    <x v="0"/>
    <x v="1"/>
    <x v="0"/>
    <x v="1"/>
    <x v="1"/>
    <n v="246.34"/>
    <n v="21.1"/>
    <x v="1"/>
    <x v="1"/>
  </r>
  <r>
    <n v="14178"/>
    <x v="1"/>
    <x v="22"/>
    <x v="0"/>
    <x v="1"/>
    <x v="0"/>
    <x v="0"/>
    <x v="1"/>
    <n v="195.16"/>
    <n v="42.2"/>
    <x v="3"/>
    <x v="1"/>
  </r>
  <r>
    <n v="65429"/>
    <x v="1"/>
    <x v="32"/>
    <x v="0"/>
    <x v="1"/>
    <x v="0"/>
    <x v="2"/>
    <x v="1"/>
    <n v="93.34"/>
    <n v="27.7"/>
    <x v="1"/>
    <x v="1"/>
  </r>
  <r>
    <n v="66530"/>
    <x v="1"/>
    <x v="38"/>
    <x v="0"/>
    <x v="1"/>
    <x v="0"/>
    <x v="0"/>
    <x v="0"/>
    <n v="162.30000000000001"/>
    <n v="23.6"/>
    <x v="1"/>
    <x v="1"/>
  </r>
  <r>
    <n v="43146"/>
    <x v="0"/>
    <x v="45"/>
    <x v="0"/>
    <x v="1"/>
    <x v="1"/>
    <x v="3"/>
    <x v="0"/>
    <n v="106.4"/>
    <n v="18.3"/>
    <x v="3"/>
    <x v="1"/>
  </r>
  <r>
    <n v="3509"/>
    <x v="0"/>
    <x v="36"/>
    <x v="1"/>
    <x v="1"/>
    <x v="0"/>
    <x v="0"/>
    <x v="0"/>
    <n v="110.25"/>
    <n v="44.3"/>
    <x v="1"/>
    <x v="1"/>
  </r>
  <r>
    <n v="57497"/>
    <x v="0"/>
    <x v="52"/>
    <x v="0"/>
    <x v="1"/>
    <x v="1"/>
    <x v="0"/>
    <x v="1"/>
    <n v="69.7"/>
    <n v="27.3"/>
    <x v="1"/>
    <x v="1"/>
  </r>
  <r>
    <n v="15220"/>
    <x v="1"/>
    <x v="37"/>
    <x v="1"/>
    <x v="1"/>
    <x v="0"/>
    <x v="0"/>
    <x v="0"/>
    <n v="87.03"/>
    <n v="55.2"/>
    <x v="0"/>
    <x v="1"/>
  </r>
  <r>
    <n v="4813"/>
    <x v="0"/>
    <x v="52"/>
    <x v="0"/>
    <x v="1"/>
    <x v="1"/>
    <x v="0"/>
    <x v="0"/>
    <n v="112.98"/>
    <n v="44.7"/>
    <x v="1"/>
    <x v="1"/>
  </r>
  <r>
    <n v="31166"/>
    <x v="1"/>
    <x v="67"/>
    <x v="0"/>
    <x v="1"/>
    <x v="0"/>
    <x v="2"/>
    <x v="1"/>
    <n v="82.47"/>
    <n v="33.1"/>
    <x v="2"/>
    <x v="1"/>
  </r>
  <r>
    <n v="9051"/>
    <x v="1"/>
    <x v="11"/>
    <x v="0"/>
    <x v="1"/>
    <x v="0"/>
    <x v="0"/>
    <x v="0"/>
    <n v="75.88"/>
    <n v="30"/>
    <x v="1"/>
    <x v="1"/>
  </r>
  <r>
    <n v="28669"/>
    <x v="1"/>
    <x v="42"/>
    <x v="0"/>
    <x v="1"/>
    <x v="0"/>
    <x v="0"/>
    <x v="0"/>
    <n v="84.63"/>
    <n v="40.1"/>
    <x v="3"/>
    <x v="1"/>
  </r>
  <r>
    <n v="59894"/>
    <x v="1"/>
    <x v="20"/>
    <x v="0"/>
    <x v="1"/>
    <x v="0"/>
    <x v="2"/>
    <x v="1"/>
    <n v="109.56"/>
    <n v="23.1"/>
    <x v="1"/>
    <x v="1"/>
  </r>
  <r>
    <n v="18684"/>
    <x v="1"/>
    <x v="28"/>
    <x v="0"/>
    <x v="1"/>
    <x v="0"/>
    <x v="1"/>
    <x v="1"/>
    <n v="89.45"/>
    <n v="30.3"/>
    <x v="0"/>
    <x v="1"/>
  </r>
  <r>
    <n v="35866"/>
    <x v="1"/>
    <x v="76"/>
    <x v="0"/>
    <x v="1"/>
    <x v="0"/>
    <x v="0"/>
    <x v="1"/>
    <n v="91.65"/>
    <n v="30.5"/>
    <x v="1"/>
    <x v="1"/>
  </r>
  <r>
    <n v="51907"/>
    <x v="1"/>
    <x v="11"/>
    <x v="0"/>
    <x v="1"/>
    <x v="0"/>
    <x v="1"/>
    <x v="0"/>
    <n v="121.14"/>
    <n v="22.8"/>
    <x v="1"/>
    <x v="1"/>
  </r>
  <r>
    <n v="7250"/>
    <x v="1"/>
    <x v="33"/>
    <x v="0"/>
    <x v="1"/>
    <x v="1"/>
    <x v="0"/>
    <x v="1"/>
    <n v="87.77"/>
    <n v="42"/>
    <x v="3"/>
    <x v="1"/>
  </r>
  <r>
    <n v="16147"/>
    <x v="1"/>
    <x v="85"/>
    <x v="0"/>
    <x v="1"/>
    <x v="1"/>
    <x v="0"/>
    <x v="1"/>
    <n v="106.56"/>
    <n v="29.9"/>
    <x v="1"/>
    <x v="1"/>
  </r>
  <r>
    <n v="18306"/>
    <x v="1"/>
    <x v="59"/>
    <x v="0"/>
    <x v="1"/>
    <x v="1"/>
    <x v="0"/>
    <x v="1"/>
    <n v="93.88"/>
    <n v="24"/>
    <x v="0"/>
    <x v="1"/>
  </r>
  <r>
    <n v="69143"/>
    <x v="1"/>
    <x v="30"/>
    <x v="0"/>
    <x v="1"/>
    <x v="1"/>
    <x v="0"/>
    <x v="1"/>
    <n v="153.76"/>
    <n v="36.700000000000003"/>
    <x v="3"/>
    <x v="1"/>
  </r>
  <r>
    <n v="61769"/>
    <x v="0"/>
    <x v="59"/>
    <x v="0"/>
    <x v="1"/>
    <x v="1"/>
    <x v="0"/>
    <x v="0"/>
    <n v="88.65"/>
    <n v="22.2"/>
    <x v="1"/>
    <x v="1"/>
  </r>
  <r>
    <n v="26134"/>
    <x v="1"/>
    <x v="80"/>
    <x v="0"/>
    <x v="1"/>
    <x v="0"/>
    <x v="0"/>
    <x v="0"/>
    <n v="111.22"/>
    <n v="25.5"/>
    <x v="3"/>
    <x v="1"/>
  </r>
  <r>
    <n v="67603"/>
    <x v="0"/>
    <x v="31"/>
    <x v="0"/>
    <x v="1"/>
    <x v="0"/>
    <x v="1"/>
    <x v="0"/>
    <n v="223.68"/>
    <n v="34.299999999999997"/>
    <x v="0"/>
    <x v="1"/>
  </r>
  <r>
    <n v="66772"/>
    <x v="1"/>
    <x v="83"/>
    <x v="0"/>
    <x v="1"/>
    <x v="1"/>
    <x v="3"/>
    <x v="1"/>
    <n v="55.86"/>
    <n v="16"/>
    <x v="3"/>
    <x v="1"/>
  </r>
  <r>
    <n v="41861"/>
    <x v="1"/>
    <x v="53"/>
    <x v="0"/>
    <x v="1"/>
    <x v="1"/>
    <x v="0"/>
    <x v="1"/>
    <n v="63.73"/>
    <n v="25.6"/>
    <x v="2"/>
    <x v="1"/>
  </r>
  <r>
    <n v="954"/>
    <x v="0"/>
    <x v="63"/>
    <x v="0"/>
    <x v="1"/>
    <x v="1"/>
    <x v="0"/>
    <x v="1"/>
    <n v="103.94"/>
    <n v="23.3"/>
    <x v="1"/>
    <x v="1"/>
  </r>
  <r>
    <n v="37888"/>
    <x v="0"/>
    <x v="69"/>
    <x v="0"/>
    <x v="1"/>
    <x v="0"/>
    <x v="0"/>
    <x v="1"/>
    <n v="92.49"/>
    <n v="41.6"/>
    <x v="3"/>
    <x v="1"/>
  </r>
  <r>
    <n v="34326"/>
    <x v="0"/>
    <x v="17"/>
    <x v="0"/>
    <x v="1"/>
    <x v="0"/>
    <x v="0"/>
    <x v="0"/>
    <n v="229.2"/>
    <n v="35.6"/>
    <x v="0"/>
    <x v="1"/>
  </r>
  <r>
    <n v="42329"/>
    <x v="1"/>
    <x v="27"/>
    <x v="0"/>
    <x v="1"/>
    <x v="0"/>
    <x v="0"/>
    <x v="1"/>
    <n v="75.06"/>
    <n v="22"/>
    <x v="3"/>
    <x v="1"/>
  </r>
  <r>
    <n v="23565"/>
    <x v="0"/>
    <x v="66"/>
    <x v="0"/>
    <x v="1"/>
    <x v="0"/>
    <x v="0"/>
    <x v="0"/>
    <n v="85.57"/>
    <n v="26.8"/>
    <x v="3"/>
    <x v="1"/>
  </r>
  <r>
    <n v="27323"/>
    <x v="1"/>
    <x v="0"/>
    <x v="0"/>
    <x v="1"/>
    <x v="0"/>
    <x v="1"/>
    <x v="0"/>
    <n v="68.61"/>
    <n v="31.9"/>
    <x v="1"/>
    <x v="1"/>
  </r>
  <r>
    <n v="57854"/>
    <x v="0"/>
    <x v="92"/>
    <x v="0"/>
    <x v="1"/>
    <x v="1"/>
    <x v="3"/>
    <x v="0"/>
    <n v="56.3"/>
    <n v="19.7"/>
    <x v="3"/>
    <x v="1"/>
  </r>
  <r>
    <n v="18414"/>
    <x v="1"/>
    <x v="53"/>
    <x v="0"/>
    <x v="1"/>
    <x v="1"/>
    <x v="0"/>
    <x v="1"/>
    <n v="193.22"/>
    <n v="28.1"/>
    <x v="2"/>
    <x v="1"/>
  </r>
  <r>
    <n v="72836"/>
    <x v="1"/>
    <x v="8"/>
    <x v="0"/>
    <x v="1"/>
    <x v="0"/>
    <x v="0"/>
    <x v="0"/>
    <n v="65.98"/>
    <n v="31.1"/>
    <x v="3"/>
    <x v="1"/>
  </r>
  <r>
    <n v="17708"/>
    <x v="0"/>
    <x v="76"/>
    <x v="0"/>
    <x v="1"/>
    <x v="0"/>
    <x v="2"/>
    <x v="1"/>
    <n v="204.57"/>
    <n v="34.4"/>
    <x v="3"/>
    <x v="1"/>
  </r>
  <r>
    <n v="66321"/>
    <x v="0"/>
    <x v="36"/>
    <x v="0"/>
    <x v="1"/>
    <x v="0"/>
    <x v="2"/>
    <x v="0"/>
    <n v="64.989999999999995"/>
    <n v="33.200000000000003"/>
    <x v="1"/>
    <x v="1"/>
  </r>
  <r>
    <n v="53817"/>
    <x v="1"/>
    <x v="16"/>
    <x v="1"/>
    <x v="1"/>
    <x v="0"/>
    <x v="1"/>
    <x v="1"/>
    <n v="66.12"/>
    <n v="28.1"/>
    <x v="1"/>
    <x v="1"/>
  </r>
  <r>
    <n v="66678"/>
    <x v="1"/>
    <x v="58"/>
    <x v="0"/>
    <x v="1"/>
    <x v="1"/>
    <x v="0"/>
    <x v="0"/>
    <n v="73.400000000000006"/>
    <n v="21.6"/>
    <x v="1"/>
    <x v="1"/>
  </r>
  <r>
    <n v="56734"/>
    <x v="0"/>
    <x v="64"/>
    <x v="0"/>
    <x v="1"/>
    <x v="0"/>
    <x v="2"/>
    <x v="0"/>
    <n v="82.83"/>
    <n v="25.4"/>
    <x v="3"/>
    <x v="1"/>
  </r>
  <r>
    <n v="32240"/>
    <x v="1"/>
    <x v="52"/>
    <x v="0"/>
    <x v="1"/>
    <x v="1"/>
    <x v="0"/>
    <x v="0"/>
    <n v="93.55"/>
    <n v="41.6"/>
    <x v="1"/>
    <x v="1"/>
  </r>
  <r>
    <n v="28127"/>
    <x v="1"/>
    <x v="50"/>
    <x v="0"/>
    <x v="1"/>
    <x v="0"/>
    <x v="0"/>
    <x v="1"/>
    <n v="90.4"/>
    <n v="33.1"/>
    <x v="0"/>
    <x v="1"/>
  </r>
  <r>
    <n v="20347"/>
    <x v="1"/>
    <x v="63"/>
    <x v="0"/>
    <x v="1"/>
    <x v="1"/>
    <x v="0"/>
    <x v="1"/>
    <n v="98.1"/>
    <n v="21.8"/>
    <x v="1"/>
    <x v="1"/>
  </r>
  <r>
    <n v="40824"/>
    <x v="0"/>
    <x v="36"/>
    <x v="0"/>
    <x v="1"/>
    <x v="0"/>
    <x v="0"/>
    <x v="1"/>
    <n v="142.02000000000001"/>
    <n v="30"/>
    <x v="3"/>
    <x v="1"/>
  </r>
  <r>
    <n v="38678"/>
    <x v="1"/>
    <x v="32"/>
    <x v="0"/>
    <x v="1"/>
    <x v="0"/>
    <x v="1"/>
    <x v="1"/>
    <n v="251.46"/>
    <n v="35.200000000000003"/>
    <x v="2"/>
    <x v="1"/>
  </r>
  <r>
    <n v="29380"/>
    <x v="1"/>
    <x v="21"/>
    <x v="1"/>
    <x v="1"/>
    <x v="0"/>
    <x v="0"/>
    <x v="1"/>
    <n v="89.96"/>
    <n v="35.6"/>
    <x v="1"/>
    <x v="1"/>
  </r>
  <r>
    <n v="809"/>
    <x v="0"/>
    <x v="55"/>
    <x v="0"/>
    <x v="1"/>
    <x v="1"/>
    <x v="3"/>
    <x v="0"/>
    <n v="71.73"/>
    <n v="28.1"/>
    <x v="3"/>
    <x v="1"/>
  </r>
  <r>
    <n v="65453"/>
    <x v="1"/>
    <x v="29"/>
    <x v="1"/>
    <x v="1"/>
    <x v="0"/>
    <x v="2"/>
    <x v="0"/>
    <n v="82.44"/>
    <n v="27.8"/>
    <x v="2"/>
    <x v="1"/>
  </r>
  <r>
    <n v="9415"/>
    <x v="1"/>
    <x v="7"/>
    <x v="0"/>
    <x v="1"/>
    <x v="0"/>
    <x v="1"/>
    <x v="0"/>
    <n v="80.849999999999994"/>
    <n v="29.3"/>
    <x v="0"/>
    <x v="1"/>
  </r>
  <r>
    <n v="30989"/>
    <x v="1"/>
    <x v="19"/>
    <x v="0"/>
    <x v="1"/>
    <x v="0"/>
    <x v="1"/>
    <x v="1"/>
    <n v="220.52"/>
    <n v="37.200000000000003"/>
    <x v="2"/>
    <x v="1"/>
  </r>
  <r>
    <n v="65258"/>
    <x v="0"/>
    <x v="37"/>
    <x v="0"/>
    <x v="1"/>
    <x v="0"/>
    <x v="0"/>
    <x v="0"/>
    <n v="86.73"/>
    <n v="26.1"/>
    <x v="3"/>
    <x v="1"/>
  </r>
  <r>
    <n v="67052"/>
    <x v="1"/>
    <x v="67"/>
    <x v="0"/>
    <x v="1"/>
    <x v="0"/>
    <x v="0"/>
    <x v="0"/>
    <n v="76.930000000000007"/>
    <n v="21.6"/>
    <x v="1"/>
    <x v="1"/>
  </r>
  <r>
    <n v="62756"/>
    <x v="1"/>
    <x v="7"/>
    <x v="0"/>
    <x v="1"/>
    <x v="0"/>
    <x v="1"/>
    <x v="0"/>
    <n v="113.1"/>
    <n v="22.7"/>
    <x v="1"/>
    <x v="1"/>
  </r>
  <r>
    <n v="69224"/>
    <x v="0"/>
    <x v="85"/>
    <x v="0"/>
    <x v="1"/>
    <x v="1"/>
    <x v="0"/>
    <x v="1"/>
    <n v="96.84"/>
    <n v="30.2"/>
    <x v="0"/>
    <x v="1"/>
  </r>
  <r>
    <n v="13323"/>
    <x v="0"/>
    <x v="44"/>
    <x v="0"/>
    <x v="1"/>
    <x v="1"/>
    <x v="3"/>
    <x v="0"/>
    <n v="100.91"/>
    <n v="18"/>
    <x v="3"/>
    <x v="1"/>
  </r>
  <r>
    <n v="59940"/>
    <x v="0"/>
    <x v="79"/>
    <x v="0"/>
    <x v="1"/>
    <x v="1"/>
    <x v="3"/>
    <x v="0"/>
    <n v="116.5"/>
    <n v="27.8"/>
    <x v="3"/>
    <x v="1"/>
  </r>
  <r>
    <n v="49042"/>
    <x v="1"/>
    <x v="8"/>
    <x v="1"/>
    <x v="1"/>
    <x v="1"/>
    <x v="0"/>
    <x v="1"/>
    <n v="57.26"/>
    <n v="23.5"/>
    <x v="1"/>
    <x v="1"/>
  </r>
  <r>
    <n v="66362"/>
    <x v="1"/>
    <x v="1"/>
    <x v="0"/>
    <x v="1"/>
    <x v="0"/>
    <x v="0"/>
    <x v="0"/>
    <n v="129.31"/>
    <n v="41.2"/>
    <x v="3"/>
    <x v="1"/>
  </r>
  <r>
    <n v="46093"/>
    <x v="1"/>
    <x v="80"/>
    <x v="0"/>
    <x v="1"/>
    <x v="0"/>
    <x v="0"/>
    <x v="1"/>
    <n v="56.47"/>
    <n v="22.7"/>
    <x v="1"/>
    <x v="1"/>
  </r>
  <r>
    <n v="10370"/>
    <x v="0"/>
    <x v="17"/>
    <x v="0"/>
    <x v="1"/>
    <x v="0"/>
    <x v="2"/>
    <x v="0"/>
    <n v="86.06"/>
    <n v="29.2"/>
    <x v="0"/>
    <x v="1"/>
  </r>
  <r>
    <n v="156"/>
    <x v="1"/>
    <x v="64"/>
    <x v="0"/>
    <x v="1"/>
    <x v="0"/>
    <x v="0"/>
    <x v="1"/>
    <n v="86.97"/>
    <n v="42.2"/>
    <x v="1"/>
    <x v="1"/>
  </r>
  <r>
    <n v="11105"/>
    <x v="0"/>
    <x v="2"/>
    <x v="0"/>
    <x v="1"/>
    <x v="0"/>
    <x v="0"/>
    <x v="0"/>
    <n v="78.78"/>
    <n v="24"/>
    <x v="0"/>
    <x v="1"/>
  </r>
  <r>
    <n v="22363"/>
    <x v="1"/>
    <x v="36"/>
    <x v="0"/>
    <x v="1"/>
    <x v="0"/>
    <x v="0"/>
    <x v="1"/>
    <n v="195.04"/>
    <n v="45.5"/>
    <x v="1"/>
    <x v="1"/>
  </r>
  <r>
    <n v="46072"/>
    <x v="0"/>
    <x v="77"/>
    <x v="0"/>
    <x v="1"/>
    <x v="1"/>
    <x v="3"/>
    <x v="1"/>
    <n v="103.25"/>
    <n v="19.399999999999999"/>
    <x v="3"/>
    <x v="1"/>
  </r>
  <r>
    <n v="65667"/>
    <x v="1"/>
    <x v="22"/>
    <x v="0"/>
    <x v="1"/>
    <x v="0"/>
    <x v="0"/>
    <x v="1"/>
    <n v="134.59"/>
    <n v="28.2"/>
    <x v="2"/>
    <x v="1"/>
  </r>
  <r>
    <n v="47848"/>
    <x v="0"/>
    <x v="93"/>
    <x v="0"/>
    <x v="1"/>
    <x v="1"/>
    <x v="3"/>
    <x v="1"/>
    <n v="93.74"/>
    <n v="20.100000000000001"/>
    <x v="3"/>
    <x v="1"/>
  </r>
  <r>
    <n v="71440"/>
    <x v="1"/>
    <x v="72"/>
    <x v="0"/>
    <x v="1"/>
    <x v="0"/>
    <x v="0"/>
    <x v="0"/>
    <n v="90.66"/>
    <n v="27.2"/>
    <x v="3"/>
    <x v="1"/>
  </r>
  <r>
    <n v="35231"/>
    <x v="0"/>
    <x v="76"/>
    <x v="0"/>
    <x v="1"/>
    <x v="0"/>
    <x v="2"/>
    <x v="0"/>
    <n v="91.68"/>
    <n v="26.5"/>
    <x v="3"/>
    <x v="1"/>
  </r>
  <r>
    <n v="59734"/>
    <x v="0"/>
    <x v="90"/>
    <x v="0"/>
    <x v="1"/>
    <x v="1"/>
    <x v="3"/>
    <x v="0"/>
    <n v="75.790000000000006"/>
    <n v="17.600000000000001"/>
    <x v="3"/>
    <x v="1"/>
  </r>
  <r>
    <n v="1893"/>
    <x v="1"/>
    <x v="38"/>
    <x v="0"/>
    <x v="1"/>
    <x v="0"/>
    <x v="0"/>
    <x v="0"/>
    <n v="91.68"/>
    <n v="42.8"/>
    <x v="0"/>
    <x v="1"/>
  </r>
  <r>
    <n v="32733"/>
    <x v="1"/>
    <x v="80"/>
    <x v="0"/>
    <x v="1"/>
    <x v="0"/>
    <x v="0"/>
    <x v="1"/>
    <n v="106.68"/>
    <n v="29.3"/>
    <x v="1"/>
    <x v="1"/>
  </r>
  <r>
    <n v="34728"/>
    <x v="1"/>
    <x v="0"/>
    <x v="0"/>
    <x v="1"/>
    <x v="0"/>
    <x v="0"/>
    <x v="1"/>
    <n v="82.31"/>
    <n v="21.3"/>
    <x v="1"/>
    <x v="1"/>
  </r>
  <r>
    <n v="30352"/>
    <x v="0"/>
    <x v="15"/>
    <x v="0"/>
    <x v="1"/>
    <x v="0"/>
    <x v="0"/>
    <x v="1"/>
    <n v="90.06"/>
    <n v="29.8"/>
    <x v="3"/>
    <x v="1"/>
  </r>
  <r>
    <n v="61338"/>
    <x v="1"/>
    <x v="47"/>
    <x v="0"/>
    <x v="1"/>
    <x v="0"/>
    <x v="0"/>
    <x v="1"/>
    <n v="65.47"/>
    <n v="24.1"/>
    <x v="2"/>
    <x v="1"/>
  </r>
  <r>
    <n v="59275"/>
    <x v="0"/>
    <x v="81"/>
    <x v="0"/>
    <x v="1"/>
    <x v="1"/>
    <x v="3"/>
    <x v="1"/>
    <n v="58.03"/>
    <n v="35.200000000000003"/>
    <x v="3"/>
    <x v="1"/>
  </r>
  <r>
    <n v="45497"/>
    <x v="1"/>
    <x v="39"/>
    <x v="0"/>
    <x v="1"/>
    <x v="1"/>
    <x v="0"/>
    <x v="1"/>
    <n v="83.09"/>
    <n v="18.8"/>
    <x v="1"/>
    <x v="1"/>
  </r>
  <r>
    <n v="19996"/>
    <x v="1"/>
    <x v="74"/>
    <x v="0"/>
    <x v="1"/>
    <x v="1"/>
    <x v="3"/>
    <x v="0"/>
    <n v="88.6"/>
    <n v="17.399999999999999"/>
    <x v="3"/>
    <x v="1"/>
  </r>
  <r>
    <n v="50371"/>
    <x v="0"/>
    <x v="29"/>
    <x v="0"/>
    <x v="1"/>
    <x v="0"/>
    <x v="0"/>
    <x v="0"/>
    <n v="63.18"/>
    <n v="31.5"/>
    <x v="3"/>
    <x v="1"/>
  </r>
  <r>
    <n v="32687"/>
    <x v="0"/>
    <x v="46"/>
    <x v="0"/>
    <x v="1"/>
    <x v="0"/>
    <x v="0"/>
    <x v="1"/>
    <n v="78.42"/>
    <n v="29.9"/>
    <x v="1"/>
    <x v="1"/>
  </r>
  <r>
    <n v="35295"/>
    <x v="0"/>
    <x v="7"/>
    <x v="0"/>
    <x v="1"/>
    <x v="0"/>
    <x v="0"/>
    <x v="0"/>
    <n v="65.08"/>
    <n v="27.3"/>
    <x v="0"/>
    <x v="1"/>
  </r>
  <r>
    <n v="15746"/>
    <x v="1"/>
    <x v="30"/>
    <x v="0"/>
    <x v="1"/>
    <x v="0"/>
    <x v="2"/>
    <x v="0"/>
    <n v="79.47"/>
    <n v="28.1"/>
    <x v="1"/>
    <x v="1"/>
  </r>
  <r>
    <n v="31517"/>
    <x v="1"/>
    <x v="80"/>
    <x v="0"/>
    <x v="1"/>
    <x v="0"/>
    <x v="0"/>
    <x v="1"/>
    <n v="95.52"/>
    <n v="28.9"/>
    <x v="1"/>
    <x v="1"/>
  </r>
  <r>
    <n v="43268"/>
    <x v="1"/>
    <x v="17"/>
    <x v="1"/>
    <x v="1"/>
    <x v="1"/>
    <x v="0"/>
    <x v="0"/>
    <n v="73"/>
    <n v="25.2"/>
    <x v="2"/>
    <x v="1"/>
  </r>
  <r>
    <n v="54540"/>
    <x v="0"/>
    <x v="41"/>
    <x v="0"/>
    <x v="1"/>
    <x v="0"/>
    <x v="0"/>
    <x v="1"/>
    <n v="138.07"/>
    <n v="24.3"/>
    <x v="1"/>
    <x v="1"/>
  </r>
  <r>
    <n v="20973"/>
    <x v="0"/>
    <x v="30"/>
    <x v="0"/>
    <x v="1"/>
    <x v="0"/>
    <x v="2"/>
    <x v="1"/>
    <n v="86.99"/>
    <n v="37.9"/>
    <x v="1"/>
    <x v="1"/>
  </r>
  <r>
    <n v="56245"/>
    <x v="1"/>
    <x v="62"/>
    <x v="0"/>
    <x v="1"/>
    <x v="1"/>
    <x v="0"/>
    <x v="0"/>
    <n v="112.07"/>
    <n v="28.2"/>
    <x v="1"/>
    <x v="1"/>
  </r>
  <r>
    <n v="9225"/>
    <x v="0"/>
    <x v="56"/>
    <x v="0"/>
    <x v="1"/>
    <x v="1"/>
    <x v="3"/>
    <x v="1"/>
    <n v="105.76"/>
    <n v="18.399999999999999"/>
    <x v="3"/>
    <x v="1"/>
  </r>
  <r>
    <n v="45955"/>
    <x v="1"/>
    <x v="30"/>
    <x v="0"/>
    <x v="1"/>
    <x v="0"/>
    <x v="0"/>
    <x v="0"/>
    <n v="55.67"/>
    <n v="23.1"/>
    <x v="2"/>
    <x v="1"/>
  </r>
  <r>
    <n v="3532"/>
    <x v="1"/>
    <x v="16"/>
    <x v="0"/>
    <x v="1"/>
    <x v="0"/>
    <x v="0"/>
    <x v="0"/>
    <n v="90.55"/>
    <n v="39.4"/>
    <x v="0"/>
    <x v="1"/>
  </r>
  <r>
    <n v="41291"/>
    <x v="1"/>
    <x v="41"/>
    <x v="0"/>
    <x v="1"/>
    <x v="0"/>
    <x v="0"/>
    <x v="1"/>
    <n v="218.65"/>
    <n v="29.5"/>
    <x v="1"/>
    <x v="1"/>
  </r>
  <r>
    <n v="53943"/>
    <x v="1"/>
    <x v="44"/>
    <x v="0"/>
    <x v="1"/>
    <x v="1"/>
    <x v="3"/>
    <x v="1"/>
    <n v="111.21"/>
    <n v="18.3"/>
    <x v="3"/>
    <x v="1"/>
  </r>
  <r>
    <n v="52550"/>
    <x v="1"/>
    <x v="4"/>
    <x v="0"/>
    <x v="1"/>
    <x v="0"/>
    <x v="2"/>
    <x v="0"/>
    <n v="83.56"/>
    <n v="28.7"/>
    <x v="2"/>
    <x v="1"/>
  </r>
  <r>
    <n v="47414"/>
    <x v="1"/>
    <x v="16"/>
    <x v="1"/>
    <x v="1"/>
    <x v="0"/>
    <x v="0"/>
    <x v="0"/>
    <n v="116.76"/>
    <n v="32.9"/>
    <x v="0"/>
    <x v="1"/>
  </r>
  <r>
    <n v="38804"/>
    <x v="0"/>
    <x v="6"/>
    <x v="0"/>
    <x v="1"/>
    <x v="0"/>
    <x v="0"/>
    <x v="1"/>
    <n v="83.5"/>
    <n v="26.7"/>
    <x v="3"/>
    <x v="1"/>
  </r>
  <r>
    <n v="72861"/>
    <x v="1"/>
    <x v="17"/>
    <x v="0"/>
    <x v="1"/>
    <x v="0"/>
    <x v="0"/>
    <x v="0"/>
    <n v="69.3"/>
    <n v="20.100000000000001"/>
    <x v="1"/>
    <x v="1"/>
  </r>
  <r>
    <n v="53276"/>
    <x v="1"/>
    <x v="3"/>
    <x v="0"/>
    <x v="1"/>
    <x v="0"/>
    <x v="0"/>
    <x v="0"/>
    <n v="67.55"/>
    <n v="17.600000000000001"/>
    <x v="0"/>
    <x v="1"/>
  </r>
  <r>
    <n v="30944"/>
    <x v="1"/>
    <x v="42"/>
    <x v="0"/>
    <x v="1"/>
    <x v="0"/>
    <x v="0"/>
    <x v="1"/>
    <n v="80.28"/>
    <n v="43.7"/>
    <x v="1"/>
    <x v="1"/>
  </r>
  <r>
    <n v="33622"/>
    <x v="0"/>
    <x v="76"/>
    <x v="1"/>
    <x v="1"/>
    <x v="0"/>
    <x v="0"/>
    <x v="0"/>
    <n v="211.49"/>
    <n v="41.1"/>
    <x v="3"/>
    <x v="1"/>
  </r>
  <r>
    <n v="26191"/>
    <x v="1"/>
    <x v="9"/>
    <x v="0"/>
    <x v="1"/>
    <x v="1"/>
    <x v="0"/>
    <x v="0"/>
    <n v="67.959999999999994"/>
    <n v="26.8"/>
    <x v="3"/>
    <x v="1"/>
  </r>
  <r>
    <n v="69312"/>
    <x v="1"/>
    <x v="22"/>
    <x v="0"/>
    <x v="1"/>
    <x v="0"/>
    <x v="1"/>
    <x v="0"/>
    <n v="99.29"/>
    <n v="31.2"/>
    <x v="1"/>
    <x v="1"/>
  </r>
  <r>
    <n v="39661"/>
    <x v="0"/>
    <x v="63"/>
    <x v="0"/>
    <x v="1"/>
    <x v="0"/>
    <x v="0"/>
    <x v="1"/>
    <n v="140.52000000000001"/>
    <n v="27.4"/>
    <x v="1"/>
    <x v="1"/>
  </r>
  <r>
    <n v="20162"/>
    <x v="1"/>
    <x v="2"/>
    <x v="0"/>
    <x v="1"/>
    <x v="0"/>
    <x v="0"/>
    <x v="1"/>
    <n v="75.62"/>
    <n v="25.1"/>
    <x v="2"/>
    <x v="1"/>
  </r>
  <r>
    <n v="48989"/>
    <x v="1"/>
    <x v="66"/>
    <x v="0"/>
    <x v="1"/>
    <x v="1"/>
    <x v="2"/>
    <x v="1"/>
    <n v="120.06"/>
    <n v="33"/>
    <x v="1"/>
    <x v="1"/>
  </r>
  <r>
    <n v="30411"/>
    <x v="1"/>
    <x v="47"/>
    <x v="0"/>
    <x v="1"/>
    <x v="1"/>
    <x v="0"/>
    <x v="1"/>
    <n v="117.45"/>
    <n v="30.7"/>
    <x v="2"/>
    <x v="1"/>
  </r>
  <r>
    <n v="47735"/>
    <x v="1"/>
    <x v="8"/>
    <x v="0"/>
    <x v="1"/>
    <x v="0"/>
    <x v="0"/>
    <x v="1"/>
    <n v="224.71"/>
    <n v="42.9"/>
    <x v="1"/>
    <x v="1"/>
  </r>
  <r>
    <n v="51162"/>
    <x v="1"/>
    <x v="61"/>
    <x v="0"/>
    <x v="1"/>
    <x v="1"/>
    <x v="3"/>
    <x v="1"/>
    <n v="122.75"/>
    <n v="14.3"/>
    <x v="3"/>
    <x v="1"/>
  </r>
  <r>
    <n v="8598"/>
    <x v="1"/>
    <x v="48"/>
    <x v="0"/>
    <x v="1"/>
    <x v="0"/>
    <x v="2"/>
    <x v="0"/>
    <n v="82.39"/>
    <n v="33.200000000000003"/>
    <x v="1"/>
    <x v="1"/>
  </r>
  <r>
    <n v="57347"/>
    <x v="1"/>
    <x v="60"/>
    <x v="0"/>
    <x v="1"/>
    <x v="1"/>
    <x v="2"/>
    <x v="1"/>
    <n v="57.02"/>
    <n v="43"/>
    <x v="0"/>
    <x v="1"/>
  </r>
  <r>
    <n v="4683"/>
    <x v="0"/>
    <x v="53"/>
    <x v="0"/>
    <x v="1"/>
    <x v="1"/>
    <x v="0"/>
    <x v="0"/>
    <n v="115.98"/>
    <n v="22.3"/>
    <x v="1"/>
    <x v="1"/>
  </r>
  <r>
    <n v="55775"/>
    <x v="1"/>
    <x v="8"/>
    <x v="0"/>
    <x v="1"/>
    <x v="0"/>
    <x v="0"/>
    <x v="1"/>
    <n v="226.11"/>
    <n v="32.799999999999997"/>
    <x v="0"/>
    <x v="1"/>
  </r>
  <r>
    <n v="32645"/>
    <x v="1"/>
    <x v="50"/>
    <x v="0"/>
    <x v="1"/>
    <x v="0"/>
    <x v="0"/>
    <x v="1"/>
    <n v="97.59"/>
    <n v="30.5"/>
    <x v="2"/>
    <x v="1"/>
  </r>
  <r>
    <n v="46643"/>
    <x v="1"/>
    <x v="76"/>
    <x v="0"/>
    <x v="1"/>
    <x v="0"/>
    <x v="0"/>
    <x v="1"/>
    <n v="82.57"/>
    <n v="36"/>
    <x v="0"/>
    <x v="1"/>
  </r>
  <r>
    <n v="782"/>
    <x v="1"/>
    <x v="42"/>
    <x v="0"/>
    <x v="1"/>
    <x v="1"/>
    <x v="0"/>
    <x v="0"/>
    <n v="79.34"/>
    <n v="26.5"/>
    <x v="0"/>
    <x v="1"/>
  </r>
  <r>
    <n v="63565"/>
    <x v="1"/>
    <x v="77"/>
    <x v="0"/>
    <x v="1"/>
    <x v="1"/>
    <x v="3"/>
    <x v="1"/>
    <n v="125.68"/>
    <n v="20.100000000000001"/>
    <x v="3"/>
    <x v="1"/>
  </r>
  <r>
    <n v="13602"/>
    <x v="0"/>
    <x v="28"/>
    <x v="1"/>
    <x v="1"/>
    <x v="0"/>
    <x v="1"/>
    <x v="1"/>
    <n v="102.06"/>
    <n v="28.1"/>
    <x v="3"/>
    <x v="1"/>
  </r>
  <r>
    <n v="28326"/>
    <x v="1"/>
    <x v="4"/>
    <x v="0"/>
    <x v="1"/>
    <x v="0"/>
    <x v="0"/>
    <x v="0"/>
    <n v="65.59"/>
    <n v="28.1"/>
    <x v="1"/>
    <x v="1"/>
  </r>
  <r>
    <n v="26389"/>
    <x v="1"/>
    <x v="77"/>
    <x v="0"/>
    <x v="1"/>
    <x v="1"/>
    <x v="3"/>
    <x v="0"/>
    <n v="120.85"/>
    <n v="16.2"/>
    <x v="3"/>
    <x v="1"/>
  </r>
  <r>
    <n v="16906"/>
    <x v="0"/>
    <x v="34"/>
    <x v="0"/>
    <x v="1"/>
    <x v="0"/>
    <x v="2"/>
    <x v="0"/>
    <n v="101.65"/>
    <n v="30"/>
    <x v="1"/>
    <x v="1"/>
  </r>
  <r>
    <n v="35140"/>
    <x v="0"/>
    <x v="34"/>
    <x v="0"/>
    <x v="1"/>
    <x v="0"/>
    <x v="2"/>
    <x v="0"/>
    <n v="210.94"/>
    <n v="31.3"/>
    <x v="1"/>
    <x v="1"/>
  </r>
  <r>
    <n v="16837"/>
    <x v="0"/>
    <x v="76"/>
    <x v="1"/>
    <x v="1"/>
    <x v="0"/>
    <x v="0"/>
    <x v="1"/>
    <n v="77.92"/>
    <n v="26.7"/>
    <x v="1"/>
    <x v="1"/>
  </r>
  <r>
    <n v="2750"/>
    <x v="0"/>
    <x v="28"/>
    <x v="1"/>
    <x v="0"/>
    <x v="0"/>
    <x v="1"/>
    <x v="1"/>
    <n v="230.68"/>
    <n v="37.700000000000003"/>
    <x v="3"/>
    <x v="1"/>
  </r>
  <r>
    <n v="47585"/>
    <x v="1"/>
    <x v="73"/>
    <x v="0"/>
    <x v="1"/>
    <x v="1"/>
    <x v="1"/>
    <x v="0"/>
    <n v="62.68"/>
    <n v="35.799999999999997"/>
    <x v="1"/>
    <x v="1"/>
  </r>
  <r>
    <n v="37404"/>
    <x v="0"/>
    <x v="21"/>
    <x v="0"/>
    <x v="1"/>
    <x v="0"/>
    <x v="0"/>
    <x v="0"/>
    <n v="55.22"/>
    <n v="27"/>
    <x v="1"/>
    <x v="1"/>
  </r>
  <r>
    <n v="39518"/>
    <x v="1"/>
    <x v="49"/>
    <x v="0"/>
    <x v="1"/>
    <x v="1"/>
    <x v="0"/>
    <x v="1"/>
    <n v="78.94"/>
    <n v="20.7"/>
    <x v="1"/>
    <x v="1"/>
  </r>
  <r>
    <n v="70678"/>
    <x v="1"/>
    <x v="39"/>
    <x v="0"/>
    <x v="0"/>
    <x v="1"/>
    <x v="0"/>
    <x v="1"/>
    <n v="109.69"/>
    <n v="22.2"/>
    <x v="2"/>
    <x v="1"/>
  </r>
  <r>
    <n v="542"/>
    <x v="1"/>
    <x v="44"/>
    <x v="0"/>
    <x v="1"/>
    <x v="1"/>
    <x v="3"/>
    <x v="0"/>
    <n v="79.63"/>
    <n v="28.1"/>
    <x v="3"/>
    <x v="1"/>
  </r>
  <r>
    <n v="38649"/>
    <x v="1"/>
    <x v="53"/>
    <x v="0"/>
    <x v="1"/>
    <x v="1"/>
    <x v="0"/>
    <x v="1"/>
    <n v="79.33"/>
    <n v="41.5"/>
    <x v="1"/>
    <x v="1"/>
  </r>
  <r>
    <n v="53266"/>
    <x v="1"/>
    <x v="64"/>
    <x v="0"/>
    <x v="1"/>
    <x v="0"/>
    <x v="0"/>
    <x v="0"/>
    <n v="79.91"/>
    <n v="33.5"/>
    <x v="1"/>
    <x v="1"/>
  </r>
  <r>
    <n v="26031"/>
    <x v="1"/>
    <x v="43"/>
    <x v="0"/>
    <x v="1"/>
    <x v="1"/>
    <x v="0"/>
    <x v="1"/>
    <n v="84.46"/>
    <n v="21.8"/>
    <x v="3"/>
    <x v="1"/>
  </r>
  <r>
    <n v="1191"/>
    <x v="1"/>
    <x v="4"/>
    <x v="0"/>
    <x v="0"/>
    <x v="0"/>
    <x v="0"/>
    <x v="0"/>
    <n v="68.400000000000006"/>
    <n v="22.1"/>
    <x v="0"/>
    <x v="1"/>
  </r>
  <r>
    <n v="36820"/>
    <x v="0"/>
    <x v="12"/>
    <x v="1"/>
    <x v="1"/>
    <x v="0"/>
    <x v="0"/>
    <x v="1"/>
    <n v="78.430000000000007"/>
    <n v="30.2"/>
    <x v="2"/>
    <x v="1"/>
  </r>
  <r>
    <n v="62783"/>
    <x v="1"/>
    <x v="25"/>
    <x v="0"/>
    <x v="1"/>
    <x v="0"/>
    <x v="0"/>
    <x v="0"/>
    <n v="198.02"/>
    <n v="38.700000000000003"/>
    <x v="3"/>
    <x v="1"/>
  </r>
  <r>
    <n v="10133"/>
    <x v="0"/>
    <x v="41"/>
    <x v="0"/>
    <x v="1"/>
    <x v="0"/>
    <x v="0"/>
    <x v="0"/>
    <n v="85.35"/>
    <n v="32.1"/>
    <x v="2"/>
    <x v="1"/>
  </r>
  <r>
    <n v="19778"/>
    <x v="0"/>
    <x v="2"/>
    <x v="0"/>
    <x v="1"/>
    <x v="1"/>
    <x v="1"/>
    <x v="1"/>
    <n v="204.17"/>
    <n v="41.3"/>
    <x v="0"/>
    <x v="1"/>
  </r>
  <r>
    <n v="38255"/>
    <x v="0"/>
    <x v="62"/>
    <x v="0"/>
    <x v="1"/>
    <x v="1"/>
    <x v="0"/>
    <x v="0"/>
    <n v="82.71"/>
    <n v="20.100000000000001"/>
    <x v="0"/>
    <x v="1"/>
  </r>
  <r>
    <n v="41565"/>
    <x v="1"/>
    <x v="64"/>
    <x v="0"/>
    <x v="1"/>
    <x v="1"/>
    <x v="0"/>
    <x v="0"/>
    <n v="121.19"/>
    <n v="22.1"/>
    <x v="1"/>
    <x v="1"/>
  </r>
  <r>
    <n v="39423"/>
    <x v="1"/>
    <x v="42"/>
    <x v="0"/>
    <x v="1"/>
    <x v="0"/>
    <x v="0"/>
    <x v="1"/>
    <n v="106.02"/>
    <n v="24.9"/>
    <x v="2"/>
    <x v="1"/>
  </r>
  <r>
    <n v="68908"/>
    <x v="1"/>
    <x v="94"/>
    <x v="0"/>
    <x v="1"/>
    <x v="1"/>
    <x v="3"/>
    <x v="0"/>
    <n v="66.36"/>
    <n v="23"/>
    <x v="3"/>
    <x v="1"/>
  </r>
  <r>
    <n v="22440"/>
    <x v="1"/>
    <x v="3"/>
    <x v="0"/>
    <x v="1"/>
    <x v="0"/>
    <x v="0"/>
    <x v="0"/>
    <n v="267.76"/>
    <n v="29.3"/>
    <x v="0"/>
    <x v="1"/>
  </r>
  <r>
    <n v="28418"/>
    <x v="1"/>
    <x v="69"/>
    <x v="0"/>
    <x v="1"/>
    <x v="0"/>
    <x v="0"/>
    <x v="1"/>
    <n v="107.18"/>
    <n v="22.8"/>
    <x v="1"/>
    <x v="1"/>
  </r>
  <r>
    <n v="22566"/>
    <x v="0"/>
    <x v="46"/>
    <x v="0"/>
    <x v="1"/>
    <x v="0"/>
    <x v="0"/>
    <x v="1"/>
    <n v="74.58"/>
    <n v="31.6"/>
    <x v="3"/>
    <x v="1"/>
  </r>
  <r>
    <n v="7055"/>
    <x v="1"/>
    <x v="20"/>
    <x v="0"/>
    <x v="1"/>
    <x v="0"/>
    <x v="0"/>
    <x v="0"/>
    <n v="80.92"/>
    <n v="19.399999999999999"/>
    <x v="3"/>
    <x v="1"/>
  </r>
  <r>
    <n v="69177"/>
    <x v="1"/>
    <x v="4"/>
    <x v="0"/>
    <x v="1"/>
    <x v="0"/>
    <x v="0"/>
    <x v="1"/>
    <n v="90.77"/>
    <n v="22.5"/>
    <x v="1"/>
    <x v="1"/>
  </r>
  <r>
    <n v="33162"/>
    <x v="1"/>
    <x v="53"/>
    <x v="0"/>
    <x v="1"/>
    <x v="1"/>
    <x v="0"/>
    <x v="1"/>
    <n v="90.84"/>
    <n v="31.6"/>
    <x v="1"/>
    <x v="1"/>
  </r>
  <r>
    <n v="44764"/>
    <x v="1"/>
    <x v="9"/>
    <x v="1"/>
    <x v="1"/>
    <x v="0"/>
    <x v="1"/>
    <x v="1"/>
    <n v="59.2"/>
    <n v="29.1"/>
    <x v="3"/>
    <x v="1"/>
  </r>
  <r>
    <n v="32157"/>
    <x v="0"/>
    <x v="33"/>
    <x v="0"/>
    <x v="1"/>
    <x v="0"/>
    <x v="0"/>
    <x v="1"/>
    <n v="217.71"/>
    <n v="28.1"/>
    <x v="0"/>
    <x v="1"/>
  </r>
  <r>
    <n v="61983"/>
    <x v="1"/>
    <x v="69"/>
    <x v="0"/>
    <x v="1"/>
    <x v="0"/>
    <x v="0"/>
    <x v="0"/>
    <n v="133.76"/>
    <n v="43.4"/>
    <x v="2"/>
    <x v="1"/>
  </r>
  <r>
    <n v="72268"/>
    <x v="0"/>
    <x v="35"/>
    <x v="0"/>
    <x v="1"/>
    <x v="0"/>
    <x v="1"/>
    <x v="0"/>
    <n v="61.36"/>
    <n v="26.5"/>
    <x v="0"/>
    <x v="1"/>
  </r>
  <r>
    <n v="39467"/>
    <x v="1"/>
    <x v="59"/>
    <x v="0"/>
    <x v="1"/>
    <x v="1"/>
    <x v="0"/>
    <x v="1"/>
    <n v="118.62"/>
    <n v="29.7"/>
    <x v="3"/>
    <x v="1"/>
  </r>
  <r>
    <n v="20282"/>
    <x v="0"/>
    <x v="95"/>
    <x v="0"/>
    <x v="1"/>
    <x v="1"/>
    <x v="3"/>
    <x v="1"/>
    <n v="77.91"/>
    <n v="21.8"/>
    <x v="3"/>
    <x v="1"/>
  </r>
  <r>
    <n v="51159"/>
    <x v="1"/>
    <x v="42"/>
    <x v="0"/>
    <x v="1"/>
    <x v="1"/>
    <x v="2"/>
    <x v="0"/>
    <n v="68.98"/>
    <n v="23.4"/>
    <x v="0"/>
    <x v="1"/>
  </r>
  <r>
    <n v="7167"/>
    <x v="1"/>
    <x v="49"/>
    <x v="0"/>
    <x v="1"/>
    <x v="1"/>
    <x v="0"/>
    <x v="1"/>
    <n v="112.08"/>
    <n v="23"/>
    <x v="1"/>
    <x v="1"/>
  </r>
  <r>
    <n v="59147"/>
    <x v="0"/>
    <x v="49"/>
    <x v="0"/>
    <x v="1"/>
    <x v="1"/>
    <x v="0"/>
    <x v="0"/>
    <n v="96.2"/>
    <n v="21.5"/>
    <x v="1"/>
    <x v="1"/>
  </r>
  <r>
    <n v="18192"/>
    <x v="0"/>
    <x v="81"/>
    <x v="0"/>
    <x v="1"/>
    <x v="1"/>
    <x v="3"/>
    <x v="1"/>
    <n v="93.11"/>
    <n v="14.6"/>
    <x v="3"/>
    <x v="1"/>
  </r>
  <r>
    <n v="14049"/>
    <x v="0"/>
    <x v="45"/>
    <x v="0"/>
    <x v="1"/>
    <x v="1"/>
    <x v="3"/>
    <x v="1"/>
    <n v="115.54"/>
    <n v="28.5"/>
    <x v="3"/>
    <x v="1"/>
  </r>
  <r>
    <n v="35927"/>
    <x v="0"/>
    <x v="19"/>
    <x v="0"/>
    <x v="1"/>
    <x v="0"/>
    <x v="0"/>
    <x v="0"/>
    <n v="88.57"/>
    <n v="29"/>
    <x v="2"/>
    <x v="1"/>
  </r>
  <r>
    <n v="28150"/>
    <x v="1"/>
    <x v="19"/>
    <x v="1"/>
    <x v="1"/>
    <x v="0"/>
    <x v="0"/>
    <x v="0"/>
    <n v="180.76"/>
    <n v="26.9"/>
    <x v="3"/>
    <x v="1"/>
  </r>
  <r>
    <n v="8727"/>
    <x v="0"/>
    <x v="41"/>
    <x v="0"/>
    <x v="1"/>
    <x v="0"/>
    <x v="1"/>
    <x v="0"/>
    <n v="83.12"/>
    <n v="29.6"/>
    <x v="0"/>
    <x v="1"/>
  </r>
  <r>
    <n v="7516"/>
    <x v="0"/>
    <x v="37"/>
    <x v="0"/>
    <x v="1"/>
    <x v="0"/>
    <x v="1"/>
    <x v="0"/>
    <n v="94.89"/>
    <n v="28.5"/>
    <x v="1"/>
    <x v="1"/>
  </r>
  <r>
    <n v="6419"/>
    <x v="1"/>
    <x v="4"/>
    <x v="0"/>
    <x v="1"/>
    <x v="1"/>
    <x v="0"/>
    <x v="1"/>
    <n v="239.52"/>
    <n v="25.5"/>
    <x v="1"/>
    <x v="1"/>
  </r>
  <r>
    <n v="20425"/>
    <x v="0"/>
    <x v="34"/>
    <x v="0"/>
    <x v="1"/>
    <x v="0"/>
    <x v="1"/>
    <x v="1"/>
    <n v="99.15"/>
    <n v="30.5"/>
    <x v="0"/>
    <x v="1"/>
  </r>
  <r>
    <n v="59878"/>
    <x v="1"/>
    <x v="29"/>
    <x v="0"/>
    <x v="1"/>
    <x v="0"/>
    <x v="1"/>
    <x v="0"/>
    <n v="124.16"/>
    <n v="23"/>
    <x v="1"/>
    <x v="1"/>
  </r>
  <r>
    <n v="69355"/>
    <x v="0"/>
    <x v="44"/>
    <x v="0"/>
    <x v="1"/>
    <x v="1"/>
    <x v="3"/>
    <x v="1"/>
    <n v="86.38"/>
    <n v="22.8"/>
    <x v="3"/>
    <x v="1"/>
  </r>
  <r>
    <n v="5858"/>
    <x v="0"/>
    <x v="42"/>
    <x v="0"/>
    <x v="1"/>
    <x v="1"/>
    <x v="0"/>
    <x v="1"/>
    <n v="93.68"/>
    <n v="31.4"/>
    <x v="1"/>
    <x v="1"/>
  </r>
  <r>
    <n v="39823"/>
    <x v="1"/>
    <x v="69"/>
    <x v="0"/>
    <x v="1"/>
    <x v="0"/>
    <x v="2"/>
    <x v="1"/>
    <n v="229.86"/>
    <n v="35.200000000000003"/>
    <x v="2"/>
    <x v="1"/>
  </r>
  <r>
    <n v="37053"/>
    <x v="0"/>
    <x v="37"/>
    <x v="0"/>
    <x v="1"/>
    <x v="0"/>
    <x v="2"/>
    <x v="1"/>
    <n v="78.73"/>
    <n v="23.3"/>
    <x v="1"/>
    <x v="1"/>
  </r>
  <r>
    <n v="2082"/>
    <x v="0"/>
    <x v="48"/>
    <x v="0"/>
    <x v="1"/>
    <x v="0"/>
    <x v="0"/>
    <x v="1"/>
    <n v="115.92"/>
    <n v="28.1"/>
    <x v="0"/>
    <x v="1"/>
  </r>
  <r>
    <n v="48073"/>
    <x v="0"/>
    <x v="0"/>
    <x v="0"/>
    <x v="1"/>
    <x v="0"/>
    <x v="2"/>
    <x v="1"/>
    <n v="93.71"/>
    <n v="31.2"/>
    <x v="0"/>
    <x v="1"/>
  </r>
  <r>
    <n v="16449"/>
    <x v="1"/>
    <x v="64"/>
    <x v="0"/>
    <x v="1"/>
    <x v="0"/>
    <x v="2"/>
    <x v="1"/>
    <n v="76.66"/>
    <n v="24.8"/>
    <x v="1"/>
    <x v="1"/>
  </r>
  <r>
    <n v="5447"/>
    <x v="1"/>
    <x v="62"/>
    <x v="0"/>
    <x v="1"/>
    <x v="1"/>
    <x v="0"/>
    <x v="1"/>
    <n v="112.38"/>
    <n v="25.8"/>
    <x v="3"/>
    <x v="1"/>
  </r>
  <r>
    <n v="27145"/>
    <x v="1"/>
    <x v="72"/>
    <x v="0"/>
    <x v="1"/>
    <x v="1"/>
    <x v="0"/>
    <x v="1"/>
    <n v="89.3"/>
    <n v="48.4"/>
    <x v="2"/>
    <x v="1"/>
  </r>
  <r>
    <n v="30328"/>
    <x v="1"/>
    <x v="7"/>
    <x v="1"/>
    <x v="1"/>
    <x v="0"/>
    <x v="2"/>
    <x v="1"/>
    <n v="103.44"/>
    <n v="43.1"/>
    <x v="0"/>
    <x v="1"/>
  </r>
  <r>
    <n v="739"/>
    <x v="1"/>
    <x v="28"/>
    <x v="0"/>
    <x v="1"/>
    <x v="0"/>
    <x v="1"/>
    <x v="1"/>
    <n v="79.69"/>
    <n v="28.1"/>
    <x v="0"/>
    <x v="1"/>
  </r>
  <r>
    <n v="44224"/>
    <x v="0"/>
    <x v="79"/>
    <x v="0"/>
    <x v="1"/>
    <x v="1"/>
    <x v="0"/>
    <x v="1"/>
    <n v="61.61"/>
    <n v="27.8"/>
    <x v="1"/>
    <x v="1"/>
  </r>
  <r>
    <n v="533"/>
    <x v="1"/>
    <x v="44"/>
    <x v="0"/>
    <x v="1"/>
    <x v="1"/>
    <x v="3"/>
    <x v="1"/>
    <n v="94.12"/>
    <n v="21.4"/>
    <x v="3"/>
    <x v="1"/>
  </r>
  <r>
    <n v="45554"/>
    <x v="1"/>
    <x v="96"/>
    <x v="0"/>
    <x v="1"/>
    <x v="1"/>
    <x v="3"/>
    <x v="0"/>
    <n v="62.4"/>
    <n v="22.1"/>
    <x v="3"/>
    <x v="1"/>
  </r>
  <r>
    <n v="32884"/>
    <x v="1"/>
    <x v="2"/>
    <x v="1"/>
    <x v="1"/>
    <x v="0"/>
    <x v="0"/>
    <x v="0"/>
    <n v="210.96"/>
    <n v="31.8"/>
    <x v="1"/>
    <x v="1"/>
  </r>
  <r>
    <n v="55744"/>
    <x v="0"/>
    <x v="77"/>
    <x v="0"/>
    <x v="1"/>
    <x v="1"/>
    <x v="3"/>
    <x v="0"/>
    <n v="76.25"/>
    <n v="20.100000000000001"/>
    <x v="3"/>
    <x v="1"/>
  </r>
  <r>
    <n v="28414"/>
    <x v="0"/>
    <x v="11"/>
    <x v="0"/>
    <x v="1"/>
    <x v="0"/>
    <x v="0"/>
    <x v="0"/>
    <n v="103.48"/>
    <n v="29.1"/>
    <x v="2"/>
    <x v="1"/>
  </r>
  <r>
    <n v="25767"/>
    <x v="1"/>
    <x v="59"/>
    <x v="0"/>
    <x v="1"/>
    <x v="1"/>
    <x v="0"/>
    <x v="0"/>
    <n v="96.42"/>
    <n v="22.6"/>
    <x v="3"/>
    <x v="1"/>
  </r>
  <r>
    <n v="71319"/>
    <x v="0"/>
    <x v="79"/>
    <x v="0"/>
    <x v="1"/>
    <x v="1"/>
    <x v="0"/>
    <x v="1"/>
    <n v="78.59"/>
    <n v="25.1"/>
    <x v="3"/>
    <x v="1"/>
  </r>
  <r>
    <n v="70031"/>
    <x v="1"/>
    <x v="16"/>
    <x v="1"/>
    <x v="1"/>
    <x v="0"/>
    <x v="0"/>
    <x v="1"/>
    <n v="195.25"/>
    <n v="33.299999999999997"/>
    <x v="1"/>
    <x v="1"/>
  </r>
  <r>
    <n v="23604"/>
    <x v="0"/>
    <x v="56"/>
    <x v="0"/>
    <x v="1"/>
    <x v="1"/>
    <x v="3"/>
    <x v="1"/>
    <n v="103.76"/>
    <n v="15.9"/>
    <x v="3"/>
    <x v="1"/>
  </r>
  <r>
    <n v="46576"/>
    <x v="0"/>
    <x v="77"/>
    <x v="0"/>
    <x v="1"/>
    <x v="1"/>
    <x v="3"/>
    <x v="1"/>
    <n v="68.52"/>
    <n v="20.8"/>
    <x v="3"/>
    <x v="1"/>
  </r>
  <r>
    <n v="31293"/>
    <x v="0"/>
    <x v="61"/>
    <x v="0"/>
    <x v="1"/>
    <x v="1"/>
    <x v="3"/>
    <x v="0"/>
    <n v="92.17"/>
    <n v="19.5"/>
    <x v="3"/>
    <x v="1"/>
  </r>
  <r>
    <n v="70610"/>
    <x v="1"/>
    <x v="30"/>
    <x v="0"/>
    <x v="1"/>
    <x v="0"/>
    <x v="0"/>
    <x v="1"/>
    <n v="81.02"/>
    <n v="39"/>
    <x v="1"/>
    <x v="1"/>
  </r>
  <r>
    <n v="6044"/>
    <x v="0"/>
    <x v="58"/>
    <x v="0"/>
    <x v="1"/>
    <x v="1"/>
    <x v="2"/>
    <x v="1"/>
    <n v="94.33"/>
    <n v="23.1"/>
    <x v="1"/>
    <x v="1"/>
  </r>
  <r>
    <n v="62284"/>
    <x v="0"/>
    <x v="24"/>
    <x v="0"/>
    <x v="1"/>
    <x v="0"/>
    <x v="1"/>
    <x v="1"/>
    <n v="78.430000000000007"/>
    <n v="18.8"/>
    <x v="1"/>
    <x v="1"/>
  </r>
  <r>
    <n v="5821"/>
    <x v="1"/>
    <x v="11"/>
    <x v="0"/>
    <x v="1"/>
    <x v="0"/>
    <x v="0"/>
    <x v="1"/>
    <n v="217.39"/>
    <n v="50.6"/>
    <x v="3"/>
    <x v="1"/>
  </r>
  <r>
    <n v="22295"/>
    <x v="1"/>
    <x v="51"/>
    <x v="0"/>
    <x v="1"/>
    <x v="1"/>
    <x v="0"/>
    <x v="0"/>
    <n v="82.77"/>
    <n v="36.299999999999997"/>
    <x v="3"/>
    <x v="1"/>
  </r>
  <r>
    <n v="27583"/>
    <x v="0"/>
    <x v="3"/>
    <x v="0"/>
    <x v="1"/>
    <x v="0"/>
    <x v="0"/>
    <x v="1"/>
    <n v="88.13"/>
    <n v="32.799999999999997"/>
    <x v="1"/>
    <x v="1"/>
  </r>
  <r>
    <n v="9696"/>
    <x v="0"/>
    <x v="26"/>
    <x v="0"/>
    <x v="1"/>
    <x v="0"/>
    <x v="0"/>
    <x v="0"/>
    <n v="102.77"/>
    <n v="35.799999999999997"/>
    <x v="2"/>
    <x v="1"/>
  </r>
  <r>
    <n v="1164"/>
    <x v="1"/>
    <x v="34"/>
    <x v="0"/>
    <x v="1"/>
    <x v="1"/>
    <x v="0"/>
    <x v="1"/>
    <n v="101.75"/>
    <n v="26.7"/>
    <x v="2"/>
    <x v="1"/>
  </r>
  <r>
    <n v="48781"/>
    <x v="0"/>
    <x v="0"/>
    <x v="0"/>
    <x v="1"/>
    <x v="0"/>
    <x v="0"/>
    <x v="1"/>
    <n v="113.34"/>
    <n v="26.3"/>
    <x v="0"/>
    <x v="1"/>
  </r>
  <r>
    <n v="50947"/>
    <x v="0"/>
    <x v="22"/>
    <x v="0"/>
    <x v="1"/>
    <x v="0"/>
    <x v="0"/>
    <x v="0"/>
    <n v="63.33"/>
    <n v="26.5"/>
    <x v="2"/>
    <x v="1"/>
  </r>
  <r>
    <n v="47844"/>
    <x v="1"/>
    <x v="38"/>
    <x v="0"/>
    <x v="1"/>
    <x v="0"/>
    <x v="0"/>
    <x v="0"/>
    <n v="69.34"/>
    <n v="43.7"/>
    <x v="1"/>
    <x v="1"/>
  </r>
  <r>
    <n v="45209"/>
    <x v="1"/>
    <x v="43"/>
    <x v="0"/>
    <x v="1"/>
    <x v="1"/>
    <x v="0"/>
    <x v="1"/>
    <n v="118.81"/>
    <n v="24.7"/>
    <x v="3"/>
    <x v="1"/>
  </r>
  <r>
    <n v="49412"/>
    <x v="0"/>
    <x v="24"/>
    <x v="0"/>
    <x v="1"/>
    <x v="0"/>
    <x v="2"/>
    <x v="0"/>
    <n v="66.13"/>
    <n v="46.2"/>
    <x v="1"/>
    <x v="1"/>
  </r>
  <r>
    <n v="43088"/>
    <x v="0"/>
    <x v="46"/>
    <x v="0"/>
    <x v="1"/>
    <x v="1"/>
    <x v="0"/>
    <x v="0"/>
    <n v="67.53"/>
    <n v="49.5"/>
    <x v="0"/>
    <x v="1"/>
  </r>
  <r>
    <n v="16355"/>
    <x v="0"/>
    <x v="49"/>
    <x v="0"/>
    <x v="1"/>
    <x v="1"/>
    <x v="0"/>
    <x v="0"/>
    <n v="96.58"/>
    <n v="43.3"/>
    <x v="1"/>
    <x v="1"/>
  </r>
  <r>
    <n v="43172"/>
    <x v="1"/>
    <x v="14"/>
    <x v="0"/>
    <x v="1"/>
    <x v="0"/>
    <x v="0"/>
    <x v="0"/>
    <n v="57.89"/>
    <n v="30.9"/>
    <x v="0"/>
    <x v="1"/>
  </r>
  <r>
    <n v="43155"/>
    <x v="1"/>
    <x v="55"/>
    <x v="0"/>
    <x v="1"/>
    <x v="1"/>
    <x v="3"/>
    <x v="1"/>
    <n v="78.38"/>
    <n v="38.700000000000003"/>
    <x v="3"/>
    <x v="1"/>
  </r>
  <r>
    <n v="11882"/>
    <x v="0"/>
    <x v="66"/>
    <x v="0"/>
    <x v="1"/>
    <x v="1"/>
    <x v="0"/>
    <x v="0"/>
    <n v="94.15"/>
    <n v="28.6"/>
    <x v="1"/>
    <x v="1"/>
  </r>
  <r>
    <n v="45669"/>
    <x v="0"/>
    <x v="58"/>
    <x v="0"/>
    <x v="1"/>
    <x v="1"/>
    <x v="0"/>
    <x v="0"/>
    <n v="89.53"/>
    <n v="30.2"/>
    <x v="3"/>
    <x v="1"/>
  </r>
  <r>
    <n v="65339"/>
    <x v="1"/>
    <x v="41"/>
    <x v="0"/>
    <x v="1"/>
    <x v="0"/>
    <x v="0"/>
    <x v="0"/>
    <n v="127.75"/>
    <n v="30.5"/>
    <x v="1"/>
    <x v="1"/>
  </r>
  <r>
    <n v="60399"/>
    <x v="0"/>
    <x v="37"/>
    <x v="0"/>
    <x v="1"/>
    <x v="0"/>
    <x v="1"/>
    <x v="1"/>
    <n v="76.790000000000006"/>
    <n v="33.9"/>
    <x v="3"/>
    <x v="1"/>
  </r>
  <r>
    <n v="59604"/>
    <x v="1"/>
    <x v="80"/>
    <x v="0"/>
    <x v="1"/>
    <x v="0"/>
    <x v="0"/>
    <x v="1"/>
    <n v="141.15"/>
    <n v="28.6"/>
    <x v="1"/>
    <x v="1"/>
  </r>
  <r>
    <n v="22488"/>
    <x v="1"/>
    <x v="76"/>
    <x v="0"/>
    <x v="1"/>
    <x v="0"/>
    <x v="2"/>
    <x v="0"/>
    <n v="88.63"/>
    <n v="24.5"/>
    <x v="1"/>
    <x v="1"/>
  </r>
  <r>
    <n v="33187"/>
    <x v="1"/>
    <x v="86"/>
    <x v="0"/>
    <x v="1"/>
    <x v="1"/>
    <x v="3"/>
    <x v="0"/>
    <n v="201.25"/>
    <n v="28.1"/>
    <x v="3"/>
    <x v="1"/>
  </r>
  <r>
    <n v="44192"/>
    <x v="1"/>
    <x v="61"/>
    <x v="0"/>
    <x v="1"/>
    <x v="1"/>
    <x v="3"/>
    <x v="0"/>
    <n v="130.15"/>
    <n v="17.2"/>
    <x v="3"/>
    <x v="1"/>
  </r>
  <r>
    <n v="16114"/>
    <x v="0"/>
    <x v="32"/>
    <x v="0"/>
    <x v="1"/>
    <x v="1"/>
    <x v="0"/>
    <x v="0"/>
    <n v="108.03"/>
    <n v="27.2"/>
    <x v="1"/>
    <x v="1"/>
  </r>
  <r>
    <n v="35293"/>
    <x v="1"/>
    <x v="2"/>
    <x v="0"/>
    <x v="1"/>
    <x v="0"/>
    <x v="1"/>
    <x v="1"/>
    <n v="104.07"/>
    <n v="19.3"/>
    <x v="0"/>
    <x v="1"/>
  </r>
  <r>
    <n v="728"/>
    <x v="0"/>
    <x v="45"/>
    <x v="0"/>
    <x v="1"/>
    <x v="1"/>
    <x v="3"/>
    <x v="0"/>
    <n v="88.83"/>
    <n v="18.5"/>
    <x v="3"/>
    <x v="1"/>
  </r>
  <r>
    <n v="45788"/>
    <x v="0"/>
    <x v="37"/>
    <x v="0"/>
    <x v="0"/>
    <x v="0"/>
    <x v="0"/>
    <x v="1"/>
    <n v="197.79"/>
    <n v="32"/>
    <x v="3"/>
    <x v="1"/>
  </r>
  <r>
    <n v="52150"/>
    <x v="0"/>
    <x v="24"/>
    <x v="1"/>
    <x v="0"/>
    <x v="0"/>
    <x v="0"/>
    <x v="0"/>
    <n v="150.44999999999999"/>
    <n v="44.5"/>
    <x v="0"/>
    <x v="1"/>
  </r>
  <r>
    <n v="26172"/>
    <x v="0"/>
    <x v="73"/>
    <x v="0"/>
    <x v="1"/>
    <x v="0"/>
    <x v="0"/>
    <x v="1"/>
    <n v="100.39"/>
    <n v="37"/>
    <x v="1"/>
    <x v="1"/>
  </r>
  <r>
    <n v="67814"/>
    <x v="0"/>
    <x v="34"/>
    <x v="0"/>
    <x v="1"/>
    <x v="0"/>
    <x v="2"/>
    <x v="1"/>
    <n v="79.92"/>
    <n v="30.8"/>
    <x v="0"/>
    <x v="1"/>
  </r>
  <r>
    <n v="12618"/>
    <x v="0"/>
    <x v="4"/>
    <x v="0"/>
    <x v="0"/>
    <x v="0"/>
    <x v="1"/>
    <x v="0"/>
    <n v="96.79"/>
    <n v="24.7"/>
    <x v="3"/>
    <x v="1"/>
  </r>
  <r>
    <n v="28952"/>
    <x v="0"/>
    <x v="45"/>
    <x v="0"/>
    <x v="1"/>
    <x v="1"/>
    <x v="3"/>
    <x v="1"/>
    <n v="86.84"/>
    <n v="18.3"/>
    <x v="3"/>
    <x v="1"/>
  </r>
  <r>
    <n v="39123"/>
    <x v="0"/>
    <x v="38"/>
    <x v="0"/>
    <x v="1"/>
    <x v="0"/>
    <x v="0"/>
    <x v="1"/>
    <n v="61.27"/>
    <n v="44"/>
    <x v="3"/>
    <x v="1"/>
  </r>
  <r>
    <n v="53967"/>
    <x v="1"/>
    <x v="2"/>
    <x v="0"/>
    <x v="1"/>
    <x v="0"/>
    <x v="1"/>
    <x v="1"/>
    <n v="72.61"/>
    <n v="27.6"/>
    <x v="1"/>
    <x v="1"/>
  </r>
  <r>
    <n v="34772"/>
    <x v="1"/>
    <x v="3"/>
    <x v="0"/>
    <x v="1"/>
    <x v="0"/>
    <x v="0"/>
    <x v="1"/>
    <n v="82.41"/>
    <n v="45.4"/>
    <x v="2"/>
    <x v="1"/>
  </r>
  <r>
    <n v="43124"/>
    <x v="1"/>
    <x v="11"/>
    <x v="0"/>
    <x v="1"/>
    <x v="0"/>
    <x v="2"/>
    <x v="0"/>
    <n v="74.72"/>
    <n v="28.5"/>
    <x v="1"/>
    <x v="1"/>
  </r>
  <r>
    <n v="51916"/>
    <x v="0"/>
    <x v="55"/>
    <x v="0"/>
    <x v="1"/>
    <x v="1"/>
    <x v="3"/>
    <x v="1"/>
    <n v="57.37"/>
    <n v="17.600000000000001"/>
    <x v="3"/>
    <x v="1"/>
  </r>
  <r>
    <n v="68003"/>
    <x v="0"/>
    <x v="41"/>
    <x v="1"/>
    <x v="1"/>
    <x v="0"/>
    <x v="0"/>
    <x v="1"/>
    <n v="73.72"/>
    <n v="28.1"/>
    <x v="2"/>
    <x v="1"/>
  </r>
  <r>
    <n v="59157"/>
    <x v="0"/>
    <x v="28"/>
    <x v="1"/>
    <x v="1"/>
    <x v="0"/>
    <x v="0"/>
    <x v="0"/>
    <n v="88.34"/>
    <n v="27.5"/>
    <x v="1"/>
    <x v="1"/>
  </r>
  <r>
    <n v="54383"/>
    <x v="0"/>
    <x v="14"/>
    <x v="0"/>
    <x v="1"/>
    <x v="0"/>
    <x v="0"/>
    <x v="1"/>
    <n v="101.34"/>
    <n v="32.799999999999997"/>
    <x v="1"/>
    <x v="1"/>
  </r>
  <r>
    <n v="6928"/>
    <x v="0"/>
    <x v="50"/>
    <x v="0"/>
    <x v="1"/>
    <x v="0"/>
    <x v="0"/>
    <x v="1"/>
    <n v="119.01"/>
    <n v="29.5"/>
    <x v="1"/>
    <x v="1"/>
  </r>
  <r>
    <n v="321"/>
    <x v="1"/>
    <x v="4"/>
    <x v="0"/>
    <x v="1"/>
    <x v="1"/>
    <x v="1"/>
    <x v="1"/>
    <n v="71.98"/>
    <n v="36.4"/>
    <x v="1"/>
    <x v="1"/>
  </r>
  <r>
    <n v="21857"/>
    <x v="1"/>
    <x v="71"/>
    <x v="0"/>
    <x v="1"/>
    <x v="1"/>
    <x v="3"/>
    <x v="0"/>
    <n v="84.91"/>
    <n v="26.1"/>
    <x v="3"/>
    <x v="1"/>
  </r>
  <r>
    <n v="33526"/>
    <x v="1"/>
    <x v="33"/>
    <x v="0"/>
    <x v="1"/>
    <x v="0"/>
    <x v="1"/>
    <x v="1"/>
    <n v="91.63"/>
    <n v="35.299999999999997"/>
    <x v="3"/>
    <x v="1"/>
  </r>
  <r>
    <n v="37327"/>
    <x v="1"/>
    <x v="16"/>
    <x v="0"/>
    <x v="1"/>
    <x v="0"/>
    <x v="0"/>
    <x v="0"/>
    <n v="214.77"/>
    <n v="28.1"/>
    <x v="3"/>
    <x v="1"/>
  </r>
  <r>
    <n v="55976"/>
    <x v="0"/>
    <x v="71"/>
    <x v="0"/>
    <x v="1"/>
    <x v="1"/>
    <x v="3"/>
    <x v="1"/>
    <n v="145.71"/>
    <n v="18.100000000000001"/>
    <x v="3"/>
    <x v="1"/>
  </r>
  <r>
    <n v="56090"/>
    <x v="1"/>
    <x v="19"/>
    <x v="0"/>
    <x v="1"/>
    <x v="0"/>
    <x v="1"/>
    <x v="1"/>
    <n v="167.31"/>
    <n v="27.1"/>
    <x v="1"/>
    <x v="1"/>
  </r>
  <r>
    <n v="38350"/>
    <x v="1"/>
    <x v="5"/>
    <x v="0"/>
    <x v="1"/>
    <x v="0"/>
    <x v="1"/>
    <x v="0"/>
    <n v="63.65"/>
    <n v="23"/>
    <x v="3"/>
    <x v="1"/>
  </r>
  <r>
    <n v="6040"/>
    <x v="1"/>
    <x v="41"/>
    <x v="0"/>
    <x v="1"/>
    <x v="1"/>
    <x v="0"/>
    <x v="1"/>
    <n v="79.63"/>
    <n v="55"/>
    <x v="3"/>
    <x v="1"/>
  </r>
  <r>
    <n v="17639"/>
    <x v="0"/>
    <x v="50"/>
    <x v="0"/>
    <x v="1"/>
    <x v="0"/>
    <x v="2"/>
    <x v="1"/>
    <n v="87.49"/>
    <n v="26.6"/>
    <x v="1"/>
    <x v="1"/>
  </r>
  <r>
    <n v="1678"/>
    <x v="1"/>
    <x v="10"/>
    <x v="1"/>
    <x v="1"/>
    <x v="0"/>
    <x v="0"/>
    <x v="1"/>
    <n v="98.74"/>
    <n v="28.1"/>
    <x v="1"/>
    <x v="1"/>
  </r>
  <r>
    <n v="27572"/>
    <x v="1"/>
    <x v="51"/>
    <x v="0"/>
    <x v="1"/>
    <x v="1"/>
    <x v="0"/>
    <x v="1"/>
    <n v="92.82"/>
    <n v="24.1"/>
    <x v="1"/>
    <x v="1"/>
  </r>
  <r>
    <n v="57668"/>
    <x v="0"/>
    <x v="3"/>
    <x v="0"/>
    <x v="1"/>
    <x v="0"/>
    <x v="2"/>
    <x v="0"/>
    <n v="72.2"/>
    <n v="30.3"/>
    <x v="0"/>
    <x v="1"/>
  </r>
  <r>
    <n v="22001"/>
    <x v="0"/>
    <x v="2"/>
    <x v="0"/>
    <x v="0"/>
    <x v="0"/>
    <x v="2"/>
    <x v="1"/>
    <n v="181.23"/>
    <n v="32.200000000000003"/>
    <x v="0"/>
    <x v="1"/>
  </r>
  <r>
    <n v="54184"/>
    <x v="1"/>
    <x v="58"/>
    <x v="0"/>
    <x v="1"/>
    <x v="1"/>
    <x v="0"/>
    <x v="0"/>
    <n v="63.37"/>
    <n v="26.5"/>
    <x v="1"/>
    <x v="1"/>
  </r>
  <r>
    <n v="27966"/>
    <x v="1"/>
    <x v="1"/>
    <x v="0"/>
    <x v="1"/>
    <x v="0"/>
    <x v="0"/>
    <x v="0"/>
    <n v="74.819999999999993"/>
    <n v="30.6"/>
    <x v="1"/>
    <x v="1"/>
  </r>
  <r>
    <n v="4702"/>
    <x v="1"/>
    <x v="44"/>
    <x v="0"/>
    <x v="1"/>
    <x v="1"/>
    <x v="3"/>
    <x v="1"/>
    <n v="97.6"/>
    <n v="25.8"/>
    <x v="3"/>
    <x v="1"/>
  </r>
  <r>
    <n v="38123"/>
    <x v="0"/>
    <x v="11"/>
    <x v="0"/>
    <x v="1"/>
    <x v="0"/>
    <x v="0"/>
    <x v="1"/>
    <n v="93.04"/>
    <n v="41.9"/>
    <x v="2"/>
    <x v="1"/>
  </r>
  <r>
    <n v="47345"/>
    <x v="0"/>
    <x v="30"/>
    <x v="0"/>
    <x v="1"/>
    <x v="0"/>
    <x v="0"/>
    <x v="1"/>
    <n v="97.12"/>
    <n v="29.2"/>
    <x v="1"/>
    <x v="1"/>
  </r>
  <r>
    <n v="17222"/>
    <x v="0"/>
    <x v="39"/>
    <x v="1"/>
    <x v="1"/>
    <x v="0"/>
    <x v="1"/>
    <x v="1"/>
    <n v="82.81"/>
    <n v="44.3"/>
    <x v="1"/>
    <x v="1"/>
  </r>
  <r>
    <n v="45048"/>
    <x v="1"/>
    <x v="62"/>
    <x v="0"/>
    <x v="1"/>
    <x v="1"/>
    <x v="0"/>
    <x v="0"/>
    <n v="134.44999999999999"/>
    <n v="29.1"/>
    <x v="1"/>
    <x v="1"/>
  </r>
  <r>
    <n v="30084"/>
    <x v="0"/>
    <x v="97"/>
    <x v="0"/>
    <x v="1"/>
    <x v="1"/>
    <x v="3"/>
    <x v="1"/>
    <n v="98.67"/>
    <n v="17.5"/>
    <x v="3"/>
    <x v="1"/>
  </r>
  <r>
    <n v="7195"/>
    <x v="0"/>
    <x v="11"/>
    <x v="0"/>
    <x v="0"/>
    <x v="1"/>
    <x v="0"/>
    <x v="0"/>
    <n v="85.82"/>
    <n v="31.9"/>
    <x v="1"/>
    <x v="1"/>
  </r>
  <r>
    <n v="16260"/>
    <x v="0"/>
    <x v="28"/>
    <x v="0"/>
    <x v="0"/>
    <x v="0"/>
    <x v="1"/>
    <x v="1"/>
    <n v="189.45"/>
    <n v="32.200000000000003"/>
    <x v="1"/>
    <x v="1"/>
  </r>
  <r>
    <n v="52457"/>
    <x v="1"/>
    <x v="20"/>
    <x v="0"/>
    <x v="0"/>
    <x v="0"/>
    <x v="0"/>
    <x v="1"/>
    <n v="144.16"/>
    <n v="26"/>
    <x v="2"/>
    <x v="1"/>
  </r>
  <r>
    <n v="50650"/>
    <x v="0"/>
    <x v="59"/>
    <x v="0"/>
    <x v="1"/>
    <x v="1"/>
    <x v="0"/>
    <x v="1"/>
    <n v="82.56"/>
    <n v="25.4"/>
    <x v="0"/>
    <x v="1"/>
  </r>
  <r>
    <n v="35913"/>
    <x v="1"/>
    <x v="39"/>
    <x v="1"/>
    <x v="1"/>
    <x v="0"/>
    <x v="0"/>
    <x v="0"/>
    <n v="206.4"/>
    <n v="54.8"/>
    <x v="1"/>
    <x v="1"/>
  </r>
  <r>
    <n v="52306"/>
    <x v="0"/>
    <x v="15"/>
    <x v="0"/>
    <x v="1"/>
    <x v="0"/>
    <x v="1"/>
    <x v="0"/>
    <n v="67.97"/>
    <n v="27.9"/>
    <x v="1"/>
    <x v="1"/>
  </r>
  <r>
    <n v="132"/>
    <x v="1"/>
    <x v="2"/>
    <x v="0"/>
    <x v="1"/>
    <x v="0"/>
    <x v="2"/>
    <x v="0"/>
    <n v="84.86"/>
    <n v="28.1"/>
    <x v="3"/>
    <x v="1"/>
  </r>
  <r>
    <n v="8951"/>
    <x v="1"/>
    <x v="27"/>
    <x v="1"/>
    <x v="1"/>
    <x v="0"/>
    <x v="1"/>
    <x v="0"/>
    <n v="71.7"/>
    <n v="32.799999999999997"/>
    <x v="1"/>
    <x v="1"/>
  </r>
  <r>
    <n v="64752"/>
    <x v="1"/>
    <x v="60"/>
    <x v="0"/>
    <x v="1"/>
    <x v="1"/>
    <x v="0"/>
    <x v="0"/>
    <n v="72.02"/>
    <n v="34"/>
    <x v="0"/>
    <x v="1"/>
  </r>
  <r>
    <n v="51285"/>
    <x v="1"/>
    <x v="41"/>
    <x v="0"/>
    <x v="1"/>
    <x v="0"/>
    <x v="0"/>
    <x v="0"/>
    <n v="61.81"/>
    <n v="25.5"/>
    <x v="3"/>
    <x v="1"/>
  </r>
  <r>
    <n v="14349"/>
    <x v="1"/>
    <x v="47"/>
    <x v="0"/>
    <x v="1"/>
    <x v="0"/>
    <x v="0"/>
    <x v="0"/>
    <n v="103.09"/>
    <n v="35.6"/>
    <x v="3"/>
    <x v="1"/>
  </r>
  <r>
    <n v="40571"/>
    <x v="0"/>
    <x v="60"/>
    <x v="0"/>
    <x v="1"/>
    <x v="1"/>
    <x v="0"/>
    <x v="0"/>
    <n v="73.75"/>
    <n v="28.3"/>
    <x v="1"/>
    <x v="1"/>
  </r>
  <r>
    <n v="40624"/>
    <x v="1"/>
    <x v="46"/>
    <x v="0"/>
    <x v="1"/>
    <x v="0"/>
    <x v="0"/>
    <x v="1"/>
    <n v="156.69999999999999"/>
    <n v="36.9"/>
    <x v="1"/>
    <x v="1"/>
  </r>
  <r>
    <n v="13072"/>
    <x v="1"/>
    <x v="48"/>
    <x v="0"/>
    <x v="1"/>
    <x v="0"/>
    <x v="1"/>
    <x v="0"/>
    <n v="70.87"/>
    <n v="22.1"/>
    <x v="0"/>
    <x v="1"/>
  </r>
  <r>
    <n v="66310"/>
    <x v="0"/>
    <x v="10"/>
    <x v="0"/>
    <x v="1"/>
    <x v="0"/>
    <x v="1"/>
    <x v="1"/>
    <n v="138.47"/>
    <n v="31.5"/>
    <x v="1"/>
    <x v="1"/>
  </r>
  <r>
    <n v="58101"/>
    <x v="1"/>
    <x v="29"/>
    <x v="0"/>
    <x v="0"/>
    <x v="0"/>
    <x v="0"/>
    <x v="1"/>
    <n v="64.66"/>
    <n v="26.7"/>
    <x v="0"/>
    <x v="1"/>
  </r>
  <r>
    <n v="22969"/>
    <x v="1"/>
    <x v="72"/>
    <x v="0"/>
    <x v="1"/>
    <x v="0"/>
    <x v="0"/>
    <x v="1"/>
    <n v="91.88"/>
    <n v="24.9"/>
    <x v="0"/>
    <x v="1"/>
  </r>
  <r>
    <n v="28904"/>
    <x v="1"/>
    <x v="13"/>
    <x v="0"/>
    <x v="1"/>
    <x v="0"/>
    <x v="1"/>
    <x v="1"/>
    <n v="74.790000000000006"/>
    <n v="32.4"/>
    <x v="1"/>
    <x v="1"/>
  </r>
  <r>
    <n v="6563"/>
    <x v="1"/>
    <x v="50"/>
    <x v="0"/>
    <x v="1"/>
    <x v="1"/>
    <x v="0"/>
    <x v="1"/>
    <n v="78.180000000000007"/>
    <n v="32.200000000000003"/>
    <x v="1"/>
    <x v="1"/>
  </r>
  <r>
    <n v="55315"/>
    <x v="0"/>
    <x v="24"/>
    <x v="0"/>
    <x v="1"/>
    <x v="0"/>
    <x v="0"/>
    <x v="1"/>
    <n v="77.819999999999993"/>
    <n v="30.3"/>
    <x v="3"/>
    <x v="1"/>
  </r>
  <r>
    <n v="47537"/>
    <x v="1"/>
    <x v="54"/>
    <x v="0"/>
    <x v="1"/>
    <x v="1"/>
    <x v="0"/>
    <x v="1"/>
    <n v="112.23"/>
    <n v="28.7"/>
    <x v="1"/>
    <x v="1"/>
  </r>
  <r>
    <n v="45945"/>
    <x v="0"/>
    <x v="41"/>
    <x v="0"/>
    <x v="0"/>
    <x v="0"/>
    <x v="0"/>
    <x v="0"/>
    <n v="178.76"/>
    <n v="24.1"/>
    <x v="1"/>
    <x v="1"/>
  </r>
  <r>
    <n v="65849"/>
    <x v="1"/>
    <x v="36"/>
    <x v="0"/>
    <x v="1"/>
    <x v="0"/>
    <x v="0"/>
    <x v="1"/>
    <n v="121.43"/>
    <n v="25.3"/>
    <x v="1"/>
    <x v="1"/>
  </r>
  <r>
    <n v="31125"/>
    <x v="1"/>
    <x v="11"/>
    <x v="0"/>
    <x v="1"/>
    <x v="0"/>
    <x v="0"/>
    <x v="1"/>
    <n v="94.22"/>
    <n v="24.8"/>
    <x v="1"/>
    <x v="1"/>
  </r>
  <r>
    <n v="5103"/>
    <x v="1"/>
    <x v="3"/>
    <x v="0"/>
    <x v="1"/>
    <x v="0"/>
    <x v="0"/>
    <x v="1"/>
    <n v="67.27"/>
    <n v="28.1"/>
    <x v="0"/>
    <x v="1"/>
  </r>
  <r>
    <n v="54526"/>
    <x v="0"/>
    <x v="25"/>
    <x v="1"/>
    <x v="1"/>
    <x v="0"/>
    <x v="1"/>
    <x v="1"/>
    <n v="197.58"/>
    <n v="34.799999999999997"/>
    <x v="0"/>
    <x v="1"/>
  </r>
  <r>
    <n v="67309"/>
    <x v="0"/>
    <x v="36"/>
    <x v="0"/>
    <x v="1"/>
    <x v="0"/>
    <x v="0"/>
    <x v="1"/>
    <n v="86.37"/>
    <n v="39.200000000000003"/>
    <x v="2"/>
    <x v="1"/>
  </r>
  <r>
    <n v="2275"/>
    <x v="1"/>
    <x v="36"/>
    <x v="0"/>
    <x v="1"/>
    <x v="0"/>
    <x v="0"/>
    <x v="0"/>
    <n v="112.09"/>
    <n v="24.7"/>
    <x v="2"/>
    <x v="1"/>
  </r>
  <r>
    <n v="29869"/>
    <x v="0"/>
    <x v="3"/>
    <x v="0"/>
    <x v="1"/>
    <x v="0"/>
    <x v="0"/>
    <x v="0"/>
    <n v="199.96"/>
    <n v="28.6"/>
    <x v="1"/>
    <x v="1"/>
  </r>
  <r>
    <n v="15757"/>
    <x v="0"/>
    <x v="16"/>
    <x v="0"/>
    <x v="1"/>
    <x v="0"/>
    <x v="0"/>
    <x v="0"/>
    <n v="85.33"/>
    <n v="27.7"/>
    <x v="1"/>
    <x v="1"/>
  </r>
  <r>
    <n v="38523"/>
    <x v="1"/>
    <x v="19"/>
    <x v="0"/>
    <x v="1"/>
    <x v="1"/>
    <x v="1"/>
    <x v="1"/>
    <n v="86.33"/>
    <n v="33.1"/>
    <x v="1"/>
    <x v="1"/>
  </r>
  <r>
    <n v="65388"/>
    <x v="1"/>
    <x v="47"/>
    <x v="0"/>
    <x v="1"/>
    <x v="1"/>
    <x v="0"/>
    <x v="0"/>
    <n v="80.47"/>
    <n v="27.3"/>
    <x v="2"/>
    <x v="1"/>
  </r>
  <r>
    <n v="60816"/>
    <x v="1"/>
    <x v="18"/>
    <x v="1"/>
    <x v="1"/>
    <x v="0"/>
    <x v="0"/>
    <x v="0"/>
    <n v="62.46"/>
    <n v="20.3"/>
    <x v="0"/>
    <x v="1"/>
  </r>
  <r>
    <n v="67350"/>
    <x v="1"/>
    <x v="12"/>
    <x v="0"/>
    <x v="1"/>
    <x v="0"/>
    <x v="2"/>
    <x v="1"/>
    <n v="78.849999999999994"/>
    <n v="33.9"/>
    <x v="1"/>
    <x v="1"/>
  </r>
  <r>
    <n v="40124"/>
    <x v="0"/>
    <x v="23"/>
    <x v="0"/>
    <x v="1"/>
    <x v="0"/>
    <x v="1"/>
    <x v="1"/>
    <n v="72.09"/>
    <n v="28.1"/>
    <x v="2"/>
    <x v="1"/>
  </r>
  <r>
    <n v="20370"/>
    <x v="1"/>
    <x v="11"/>
    <x v="0"/>
    <x v="1"/>
    <x v="0"/>
    <x v="1"/>
    <x v="1"/>
    <n v="103.81"/>
    <n v="28.3"/>
    <x v="1"/>
    <x v="1"/>
  </r>
  <r>
    <n v="35188"/>
    <x v="1"/>
    <x v="47"/>
    <x v="0"/>
    <x v="1"/>
    <x v="1"/>
    <x v="0"/>
    <x v="0"/>
    <n v="78.040000000000006"/>
    <n v="32.4"/>
    <x v="2"/>
    <x v="1"/>
  </r>
  <r>
    <n v="28716"/>
    <x v="1"/>
    <x v="6"/>
    <x v="0"/>
    <x v="1"/>
    <x v="0"/>
    <x v="1"/>
    <x v="1"/>
    <n v="94.67"/>
    <n v="19.7"/>
    <x v="3"/>
    <x v="1"/>
  </r>
  <r>
    <n v="56166"/>
    <x v="1"/>
    <x v="59"/>
    <x v="0"/>
    <x v="1"/>
    <x v="0"/>
    <x v="2"/>
    <x v="1"/>
    <n v="62.25"/>
    <n v="33.700000000000003"/>
    <x v="1"/>
    <x v="1"/>
  </r>
  <r>
    <n v="47159"/>
    <x v="0"/>
    <x v="35"/>
    <x v="0"/>
    <x v="1"/>
    <x v="0"/>
    <x v="0"/>
    <x v="0"/>
    <n v="155.16999999999999"/>
    <n v="35.5"/>
    <x v="1"/>
    <x v="1"/>
  </r>
  <r>
    <n v="26242"/>
    <x v="0"/>
    <x v="86"/>
    <x v="0"/>
    <x v="1"/>
    <x v="1"/>
    <x v="3"/>
    <x v="0"/>
    <n v="83.28"/>
    <n v="20"/>
    <x v="3"/>
    <x v="1"/>
  </r>
  <r>
    <n v="36226"/>
    <x v="0"/>
    <x v="56"/>
    <x v="0"/>
    <x v="1"/>
    <x v="1"/>
    <x v="3"/>
    <x v="0"/>
    <n v="132.41"/>
    <n v="16.3"/>
    <x v="3"/>
    <x v="1"/>
  </r>
  <r>
    <n v="47357"/>
    <x v="1"/>
    <x v="14"/>
    <x v="0"/>
    <x v="1"/>
    <x v="0"/>
    <x v="0"/>
    <x v="1"/>
    <n v="62.78"/>
    <n v="36.4"/>
    <x v="3"/>
    <x v="1"/>
  </r>
  <r>
    <n v="33167"/>
    <x v="1"/>
    <x v="8"/>
    <x v="0"/>
    <x v="1"/>
    <x v="0"/>
    <x v="0"/>
    <x v="0"/>
    <n v="89.96"/>
    <n v="28.1"/>
    <x v="3"/>
    <x v="1"/>
  </r>
  <r>
    <n v="21042"/>
    <x v="1"/>
    <x v="23"/>
    <x v="0"/>
    <x v="1"/>
    <x v="0"/>
    <x v="1"/>
    <x v="1"/>
    <n v="103.25"/>
    <n v="26.9"/>
    <x v="0"/>
    <x v="1"/>
  </r>
  <r>
    <n v="71062"/>
    <x v="1"/>
    <x v="76"/>
    <x v="0"/>
    <x v="1"/>
    <x v="0"/>
    <x v="0"/>
    <x v="1"/>
    <n v="126.99"/>
    <n v="29.4"/>
    <x v="0"/>
    <x v="1"/>
  </r>
  <r>
    <n v="32723"/>
    <x v="1"/>
    <x v="55"/>
    <x v="0"/>
    <x v="1"/>
    <x v="1"/>
    <x v="3"/>
    <x v="1"/>
    <n v="102.27"/>
    <n v="17.2"/>
    <x v="1"/>
    <x v="1"/>
  </r>
  <r>
    <n v="49646"/>
    <x v="0"/>
    <x v="23"/>
    <x v="0"/>
    <x v="0"/>
    <x v="0"/>
    <x v="1"/>
    <x v="1"/>
    <n v="113.63"/>
    <n v="26.5"/>
    <x v="3"/>
    <x v="1"/>
  </r>
  <r>
    <n v="35737"/>
    <x v="0"/>
    <x v="84"/>
    <x v="0"/>
    <x v="1"/>
    <x v="1"/>
    <x v="3"/>
    <x v="0"/>
    <n v="86.09"/>
    <n v="19.5"/>
    <x v="3"/>
    <x v="1"/>
  </r>
  <r>
    <n v="24256"/>
    <x v="0"/>
    <x v="48"/>
    <x v="0"/>
    <x v="1"/>
    <x v="0"/>
    <x v="0"/>
    <x v="1"/>
    <n v="108.08"/>
    <n v="30.6"/>
    <x v="0"/>
    <x v="1"/>
  </r>
  <r>
    <n v="62340"/>
    <x v="0"/>
    <x v="10"/>
    <x v="0"/>
    <x v="1"/>
    <x v="0"/>
    <x v="0"/>
    <x v="0"/>
    <n v="108.34"/>
    <n v="31.9"/>
    <x v="1"/>
    <x v="1"/>
  </r>
  <r>
    <n v="39927"/>
    <x v="0"/>
    <x v="47"/>
    <x v="0"/>
    <x v="1"/>
    <x v="0"/>
    <x v="0"/>
    <x v="1"/>
    <n v="56.07"/>
    <n v="26.6"/>
    <x v="1"/>
    <x v="1"/>
  </r>
  <r>
    <n v="30677"/>
    <x v="1"/>
    <x v="44"/>
    <x v="0"/>
    <x v="1"/>
    <x v="1"/>
    <x v="3"/>
    <x v="0"/>
    <n v="82.91"/>
    <n v="19.899999999999999"/>
    <x v="3"/>
    <x v="1"/>
  </r>
  <r>
    <n v="50453"/>
    <x v="0"/>
    <x v="77"/>
    <x v="0"/>
    <x v="1"/>
    <x v="1"/>
    <x v="3"/>
    <x v="0"/>
    <n v="94.75"/>
    <n v="18"/>
    <x v="3"/>
    <x v="1"/>
  </r>
  <r>
    <n v="17398"/>
    <x v="0"/>
    <x v="69"/>
    <x v="0"/>
    <x v="1"/>
    <x v="0"/>
    <x v="0"/>
    <x v="1"/>
    <n v="101.79"/>
    <n v="26.7"/>
    <x v="3"/>
    <x v="1"/>
  </r>
  <r>
    <n v="20938"/>
    <x v="1"/>
    <x v="1"/>
    <x v="0"/>
    <x v="1"/>
    <x v="0"/>
    <x v="0"/>
    <x v="1"/>
    <n v="88.41"/>
    <n v="25.3"/>
    <x v="0"/>
    <x v="1"/>
  </r>
  <r>
    <n v="21850"/>
    <x v="0"/>
    <x v="20"/>
    <x v="0"/>
    <x v="1"/>
    <x v="0"/>
    <x v="2"/>
    <x v="0"/>
    <n v="101.05"/>
    <n v="31.4"/>
    <x v="3"/>
    <x v="1"/>
  </r>
  <r>
    <n v="14241"/>
    <x v="0"/>
    <x v="54"/>
    <x v="0"/>
    <x v="1"/>
    <x v="1"/>
    <x v="0"/>
    <x v="0"/>
    <n v="85.07"/>
    <n v="21.1"/>
    <x v="1"/>
    <x v="1"/>
  </r>
  <r>
    <n v="43905"/>
    <x v="1"/>
    <x v="12"/>
    <x v="0"/>
    <x v="1"/>
    <x v="1"/>
    <x v="2"/>
    <x v="1"/>
    <n v="108.1"/>
    <n v="17.899999999999999"/>
    <x v="1"/>
    <x v="1"/>
  </r>
  <r>
    <n v="40144"/>
    <x v="1"/>
    <x v="42"/>
    <x v="0"/>
    <x v="1"/>
    <x v="1"/>
    <x v="1"/>
    <x v="1"/>
    <n v="93.17"/>
    <n v="27.5"/>
    <x v="2"/>
    <x v="1"/>
  </r>
  <r>
    <n v="7806"/>
    <x v="1"/>
    <x v="21"/>
    <x v="0"/>
    <x v="1"/>
    <x v="0"/>
    <x v="0"/>
    <x v="0"/>
    <n v="158.88999999999999"/>
    <n v="37.6"/>
    <x v="2"/>
    <x v="1"/>
  </r>
  <r>
    <n v="63984"/>
    <x v="0"/>
    <x v="26"/>
    <x v="0"/>
    <x v="1"/>
    <x v="0"/>
    <x v="0"/>
    <x v="1"/>
    <n v="205.77"/>
    <n v="24.1"/>
    <x v="1"/>
    <x v="1"/>
  </r>
  <r>
    <n v="13504"/>
    <x v="1"/>
    <x v="81"/>
    <x v="0"/>
    <x v="1"/>
    <x v="1"/>
    <x v="3"/>
    <x v="0"/>
    <n v="112.34"/>
    <n v="18.100000000000001"/>
    <x v="3"/>
    <x v="1"/>
  </r>
  <r>
    <n v="62272"/>
    <x v="1"/>
    <x v="9"/>
    <x v="0"/>
    <x v="1"/>
    <x v="0"/>
    <x v="0"/>
    <x v="0"/>
    <n v="119.03"/>
    <n v="31"/>
    <x v="1"/>
    <x v="1"/>
  </r>
  <r>
    <n v="5878"/>
    <x v="1"/>
    <x v="35"/>
    <x v="0"/>
    <x v="1"/>
    <x v="0"/>
    <x v="0"/>
    <x v="0"/>
    <n v="237.21"/>
    <n v="26.6"/>
    <x v="2"/>
    <x v="1"/>
  </r>
  <r>
    <n v="62767"/>
    <x v="1"/>
    <x v="65"/>
    <x v="0"/>
    <x v="1"/>
    <x v="0"/>
    <x v="0"/>
    <x v="0"/>
    <n v="89.68"/>
    <n v="38.700000000000003"/>
    <x v="1"/>
    <x v="1"/>
  </r>
  <r>
    <n v="239"/>
    <x v="0"/>
    <x v="8"/>
    <x v="1"/>
    <x v="0"/>
    <x v="0"/>
    <x v="0"/>
    <x v="1"/>
    <n v="246.53"/>
    <n v="27.2"/>
    <x v="0"/>
    <x v="1"/>
  </r>
  <r>
    <n v="3184"/>
    <x v="1"/>
    <x v="30"/>
    <x v="0"/>
    <x v="1"/>
    <x v="0"/>
    <x v="0"/>
    <x v="0"/>
    <n v="89.05"/>
    <n v="27.8"/>
    <x v="0"/>
    <x v="1"/>
  </r>
  <r>
    <n v="51959"/>
    <x v="0"/>
    <x v="75"/>
    <x v="0"/>
    <x v="1"/>
    <x v="1"/>
    <x v="3"/>
    <x v="1"/>
    <n v="81.739999999999995"/>
    <n v="28.3"/>
    <x v="3"/>
    <x v="1"/>
  </r>
  <r>
    <n v="2092"/>
    <x v="1"/>
    <x v="46"/>
    <x v="0"/>
    <x v="1"/>
    <x v="0"/>
    <x v="0"/>
    <x v="1"/>
    <n v="98.12"/>
    <n v="27.5"/>
    <x v="1"/>
    <x v="1"/>
  </r>
  <r>
    <n v="69239"/>
    <x v="1"/>
    <x v="34"/>
    <x v="0"/>
    <x v="1"/>
    <x v="0"/>
    <x v="1"/>
    <x v="1"/>
    <n v="105.59"/>
    <n v="43.3"/>
    <x v="2"/>
    <x v="1"/>
  </r>
  <r>
    <n v="68235"/>
    <x v="0"/>
    <x v="75"/>
    <x v="0"/>
    <x v="1"/>
    <x v="1"/>
    <x v="3"/>
    <x v="1"/>
    <n v="86"/>
    <n v="20.100000000000001"/>
    <x v="0"/>
    <x v="1"/>
  </r>
  <r>
    <n v="3956"/>
    <x v="0"/>
    <x v="55"/>
    <x v="0"/>
    <x v="1"/>
    <x v="1"/>
    <x v="3"/>
    <x v="0"/>
    <n v="65.510000000000005"/>
    <n v="25.9"/>
    <x v="3"/>
    <x v="1"/>
  </r>
  <r>
    <n v="42703"/>
    <x v="0"/>
    <x v="6"/>
    <x v="0"/>
    <x v="1"/>
    <x v="0"/>
    <x v="1"/>
    <x v="0"/>
    <n v="61.78"/>
    <n v="25.8"/>
    <x v="3"/>
    <x v="1"/>
  </r>
  <r>
    <n v="34436"/>
    <x v="1"/>
    <x v="77"/>
    <x v="0"/>
    <x v="1"/>
    <x v="1"/>
    <x v="3"/>
    <x v="1"/>
    <n v="109.56"/>
    <n v="16.399999999999999"/>
    <x v="3"/>
    <x v="1"/>
  </r>
  <r>
    <n v="39258"/>
    <x v="1"/>
    <x v="8"/>
    <x v="0"/>
    <x v="1"/>
    <x v="0"/>
    <x v="1"/>
    <x v="0"/>
    <n v="65.819999999999993"/>
    <n v="29.4"/>
    <x v="1"/>
    <x v="1"/>
  </r>
  <r>
    <n v="40513"/>
    <x v="1"/>
    <x v="62"/>
    <x v="0"/>
    <x v="1"/>
    <x v="1"/>
    <x v="0"/>
    <x v="0"/>
    <n v="90.16"/>
    <n v="28.9"/>
    <x v="2"/>
    <x v="1"/>
  </r>
  <r>
    <n v="48648"/>
    <x v="1"/>
    <x v="39"/>
    <x v="0"/>
    <x v="1"/>
    <x v="0"/>
    <x v="0"/>
    <x v="0"/>
    <n v="64.45"/>
    <n v="26.7"/>
    <x v="1"/>
    <x v="1"/>
  </r>
  <r>
    <n v="48836"/>
    <x v="1"/>
    <x v="43"/>
    <x v="0"/>
    <x v="1"/>
    <x v="1"/>
    <x v="3"/>
    <x v="0"/>
    <n v="91.85"/>
    <n v="27.8"/>
    <x v="1"/>
    <x v="1"/>
  </r>
  <r>
    <n v="71444"/>
    <x v="1"/>
    <x v="37"/>
    <x v="0"/>
    <x v="1"/>
    <x v="0"/>
    <x v="0"/>
    <x v="1"/>
    <n v="97.89"/>
    <n v="38.700000000000003"/>
    <x v="0"/>
    <x v="1"/>
  </r>
  <r>
    <n v="33983"/>
    <x v="0"/>
    <x v="13"/>
    <x v="0"/>
    <x v="1"/>
    <x v="0"/>
    <x v="2"/>
    <x v="1"/>
    <n v="206.33"/>
    <n v="26.8"/>
    <x v="1"/>
    <x v="1"/>
  </r>
  <r>
    <n v="35372"/>
    <x v="0"/>
    <x v="46"/>
    <x v="0"/>
    <x v="1"/>
    <x v="0"/>
    <x v="2"/>
    <x v="1"/>
    <n v="74.290000000000006"/>
    <n v="36.1"/>
    <x v="1"/>
    <x v="1"/>
  </r>
  <r>
    <n v="31849"/>
    <x v="1"/>
    <x v="3"/>
    <x v="0"/>
    <x v="1"/>
    <x v="0"/>
    <x v="0"/>
    <x v="1"/>
    <n v="107.4"/>
    <n v="26.7"/>
    <x v="2"/>
    <x v="1"/>
  </r>
  <r>
    <n v="2772"/>
    <x v="0"/>
    <x v="39"/>
    <x v="0"/>
    <x v="1"/>
    <x v="0"/>
    <x v="0"/>
    <x v="0"/>
    <n v="87.72"/>
    <n v="27"/>
    <x v="3"/>
    <x v="1"/>
  </r>
  <r>
    <n v="11148"/>
    <x v="0"/>
    <x v="15"/>
    <x v="0"/>
    <x v="1"/>
    <x v="0"/>
    <x v="0"/>
    <x v="1"/>
    <n v="85.99"/>
    <n v="21.2"/>
    <x v="3"/>
    <x v="1"/>
  </r>
  <r>
    <n v="62387"/>
    <x v="1"/>
    <x v="30"/>
    <x v="0"/>
    <x v="1"/>
    <x v="0"/>
    <x v="0"/>
    <x v="0"/>
    <n v="100.84"/>
    <n v="21"/>
    <x v="1"/>
    <x v="1"/>
  </r>
  <r>
    <n v="50775"/>
    <x v="0"/>
    <x v="41"/>
    <x v="0"/>
    <x v="1"/>
    <x v="1"/>
    <x v="0"/>
    <x v="0"/>
    <n v="124.61"/>
    <n v="37.4"/>
    <x v="3"/>
    <x v="1"/>
  </r>
  <r>
    <n v="3807"/>
    <x v="1"/>
    <x v="75"/>
    <x v="0"/>
    <x v="1"/>
    <x v="1"/>
    <x v="3"/>
    <x v="0"/>
    <n v="86.55"/>
    <n v="26.5"/>
    <x v="3"/>
    <x v="1"/>
  </r>
  <r>
    <n v="51339"/>
    <x v="0"/>
    <x v="75"/>
    <x v="0"/>
    <x v="1"/>
    <x v="1"/>
    <x v="3"/>
    <x v="1"/>
    <n v="90.42"/>
    <n v="28.9"/>
    <x v="3"/>
    <x v="1"/>
  </r>
  <r>
    <n v="69259"/>
    <x v="1"/>
    <x v="27"/>
    <x v="0"/>
    <x v="1"/>
    <x v="0"/>
    <x v="0"/>
    <x v="1"/>
    <n v="100.85"/>
    <n v="29.5"/>
    <x v="2"/>
    <x v="1"/>
  </r>
  <r>
    <n v="32826"/>
    <x v="0"/>
    <x v="86"/>
    <x v="0"/>
    <x v="1"/>
    <x v="1"/>
    <x v="3"/>
    <x v="0"/>
    <n v="87.74"/>
    <n v="17.7"/>
    <x v="3"/>
    <x v="1"/>
  </r>
  <r>
    <n v="12414"/>
    <x v="0"/>
    <x v="25"/>
    <x v="1"/>
    <x v="1"/>
    <x v="0"/>
    <x v="0"/>
    <x v="1"/>
    <n v="80.150000000000006"/>
    <n v="34.9"/>
    <x v="0"/>
    <x v="1"/>
  </r>
  <r>
    <n v="21381"/>
    <x v="1"/>
    <x v="17"/>
    <x v="0"/>
    <x v="1"/>
    <x v="0"/>
    <x v="0"/>
    <x v="0"/>
    <n v="107.29"/>
    <n v="28.1"/>
    <x v="1"/>
    <x v="1"/>
  </r>
  <r>
    <n v="29375"/>
    <x v="0"/>
    <x v="76"/>
    <x v="0"/>
    <x v="1"/>
    <x v="0"/>
    <x v="0"/>
    <x v="0"/>
    <n v="206.98"/>
    <n v="36.799999999999997"/>
    <x v="2"/>
    <x v="1"/>
  </r>
  <r>
    <n v="62452"/>
    <x v="0"/>
    <x v="18"/>
    <x v="1"/>
    <x v="1"/>
    <x v="0"/>
    <x v="0"/>
    <x v="1"/>
    <n v="227.28"/>
    <n v="33.299999999999997"/>
    <x v="1"/>
    <x v="1"/>
  </r>
  <r>
    <n v="68650"/>
    <x v="0"/>
    <x v="7"/>
    <x v="0"/>
    <x v="0"/>
    <x v="0"/>
    <x v="0"/>
    <x v="1"/>
    <n v="80.430000000000007"/>
    <n v="29.2"/>
    <x v="3"/>
    <x v="1"/>
  </r>
  <r>
    <n v="47622"/>
    <x v="0"/>
    <x v="9"/>
    <x v="0"/>
    <x v="0"/>
    <x v="0"/>
    <x v="1"/>
    <x v="0"/>
    <n v="228.7"/>
    <n v="34"/>
    <x v="3"/>
    <x v="1"/>
  </r>
  <r>
    <n v="57124"/>
    <x v="0"/>
    <x v="46"/>
    <x v="0"/>
    <x v="1"/>
    <x v="0"/>
    <x v="0"/>
    <x v="0"/>
    <n v="120.07"/>
    <n v="33.9"/>
    <x v="2"/>
    <x v="1"/>
  </r>
  <r>
    <n v="19382"/>
    <x v="1"/>
    <x v="11"/>
    <x v="0"/>
    <x v="1"/>
    <x v="0"/>
    <x v="0"/>
    <x v="1"/>
    <n v="93.47"/>
    <n v="28.7"/>
    <x v="1"/>
    <x v="1"/>
  </r>
  <r>
    <n v="44179"/>
    <x v="1"/>
    <x v="69"/>
    <x v="0"/>
    <x v="1"/>
    <x v="0"/>
    <x v="0"/>
    <x v="0"/>
    <n v="80.77"/>
    <n v="21.1"/>
    <x v="1"/>
    <x v="1"/>
  </r>
  <r>
    <n v="50098"/>
    <x v="0"/>
    <x v="10"/>
    <x v="0"/>
    <x v="1"/>
    <x v="0"/>
    <x v="0"/>
    <x v="1"/>
    <n v="150.27000000000001"/>
    <n v="38.200000000000003"/>
    <x v="2"/>
    <x v="1"/>
  </r>
  <r>
    <n v="24674"/>
    <x v="0"/>
    <x v="34"/>
    <x v="0"/>
    <x v="1"/>
    <x v="0"/>
    <x v="0"/>
    <x v="0"/>
    <n v="81.94"/>
    <n v="27.7"/>
    <x v="2"/>
    <x v="1"/>
  </r>
  <r>
    <n v="72361"/>
    <x v="1"/>
    <x v="46"/>
    <x v="0"/>
    <x v="1"/>
    <x v="0"/>
    <x v="0"/>
    <x v="0"/>
    <n v="70.75"/>
    <n v="35.799999999999997"/>
    <x v="3"/>
    <x v="1"/>
  </r>
  <r>
    <n v="14563"/>
    <x v="0"/>
    <x v="78"/>
    <x v="0"/>
    <x v="1"/>
    <x v="1"/>
    <x v="3"/>
    <x v="0"/>
    <n v="83.83"/>
    <n v="27.1"/>
    <x v="3"/>
    <x v="1"/>
  </r>
  <r>
    <n v="40237"/>
    <x v="1"/>
    <x v="61"/>
    <x v="0"/>
    <x v="1"/>
    <x v="1"/>
    <x v="3"/>
    <x v="0"/>
    <n v="73.66"/>
    <n v="20.5"/>
    <x v="1"/>
    <x v="1"/>
  </r>
  <r>
    <n v="36523"/>
    <x v="0"/>
    <x v="29"/>
    <x v="1"/>
    <x v="1"/>
    <x v="0"/>
    <x v="0"/>
    <x v="0"/>
    <n v="102.37"/>
    <n v="35.6"/>
    <x v="1"/>
    <x v="1"/>
  </r>
  <r>
    <n v="65970"/>
    <x v="1"/>
    <x v="71"/>
    <x v="0"/>
    <x v="1"/>
    <x v="1"/>
    <x v="3"/>
    <x v="1"/>
    <n v="77.83"/>
    <n v="15.6"/>
    <x v="3"/>
    <x v="1"/>
  </r>
  <r>
    <n v="1577"/>
    <x v="1"/>
    <x v="54"/>
    <x v="0"/>
    <x v="1"/>
    <x v="1"/>
    <x v="0"/>
    <x v="0"/>
    <n v="70.010000000000005"/>
    <n v="43"/>
    <x v="3"/>
    <x v="1"/>
  </r>
  <r>
    <n v="51109"/>
    <x v="1"/>
    <x v="86"/>
    <x v="0"/>
    <x v="1"/>
    <x v="1"/>
    <x v="3"/>
    <x v="1"/>
    <n v="119.88"/>
    <n v="17.8"/>
    <x v="3"/>
    <x v="1"/>
  </r>
  <r>
    <n v="5984"/>
    <x v="0"/>
    <x v="51"/>
    <x v="0"/>
    <x v="1"/>
    <x v="0"/>
    <x v="0"/>
    <x v="1"/>
    <n v="78.290000000000006"/>
    <n v="28.1"/>
    <x v="2"/>
    <x v="1"/>
  </r>
  <r>
    <n v="46373"/>
    <x v="1"/>
    <x v="15"/>
    <x v="0"/>
    <x v="1"/>
    <x v="0"/>
    <x v="0"/>
    <x v="1"/>
    <n v="169.97"/>
    <n v="25.8"/>
    <x v="1"/>
    <x v="1"/>
  </r>
  <r>
    <n v="13062"/>
    <x v="0"/>
    <x v="63"/>
    <x v="0"/>
    <x v="1"/>
    <x v="1"/>
    <x v="0"/>
    <x v="1"/>
    <n v="123.79"/>
    <n v="20.5"/>
    <x v="3"/>
    <x v="1"/>
  </r>
  <r>
    <n v="47770"/>
    <x v="0"/>
    <x v="77"/>
    <x v="0"/>
    <x v="1"/>
    <x v="1"/>
    <x v="3"/>
    <x v="0"/>
    <n v="80.98"/>
    <n v="19.899999999999999"/>
    <x v="3"/>
    <x v="1"/>
  </r>
  <r>
    <n v="32459"/>
    <x v="1"/>
    <x v="25"/>
    <x v="0"/>
    <x v="1"/>
    <x v="0"/>
    <x v="2"/>
    <x v="1"/>
    <n v="84.21"/>
    <n v="24.4"/>
    <x v="1"/>
    <x v="1"/>
  </r>
  <r>
    <n v="12687"/>
    <x v="0"/>
    <x v="88"/>
    <x v="0"/>
    <x v="1"/>
    <x v="1"/>
    <x v="3"/>
    <x v="0"/>
    <n v="101.31"/>
    <n v="18.3"/>
    <x v="3"/>
    <x v="1"/>
  </r>
  <r>
    <n v="7725"/>
    <x v="0"/>
    <x v="10"/>
    <x v="0"/>
    <x v="1"/>
    <x v="0"/>
    <x v="0"/>
    <x v="0"/>
    <n v="86.26"/>
    <n v="35.1"/>
    <x v="0"/>
    <x v="1"/>
  </r>
  <r>
    <n v="67217"/>
    <x v="1"/>
    <x v="30"/>
    <x v="0"/>
    <x v="1"/>
    <x v="0"/>
    <x v="0"/>
    <x v="0"/>
    <n v="92.86"/>
    <n v="35.1"/>
    <x v="0"/>
    <x v="1"/>
  </r>
  <r>
    <n v="49976"/>
    <x v="1"/>
    <x v="10"/>
    <x v="0"/>
    <x v="0"/>
    <x v="0"/>
    <x v="0"/>
    <x v="0"/>
    <n v="140.28"/>
    <n v="37.1"/>
    <x v="0"/>
    <x v="1"/>
  </r>
  <r>
    <n v="71318"/>
    <x v="0"/>
    <x v="0"/>
    <x v="0"/>
    <x v="1"/>
    <x v="0"/>
    <x v="2"/>
    <x v="1"/>
    <n v="244.28"/>
    <n v="29.4"/>
    <x v="0"/>
    <x v="1"/>
  </r>
  <r>
    <n v="42201"/>
    <x v="0"/>
    <x v="37"/>
    <x v="0"/>
    <x v="1"/>
    <x v="0"/>
    <x v="0"/>
    <x v="0"/>
    <n v="124.16"/>
    <n v="31.7"/>
    <x v="1"/>
    <x v="1"/>
  </r>
  <r>
    <n v="11232"/>
    <x v="0"/>
    <x v="36"/>
    <x v="0"/>
    <x v="1"/>
    <x v="0"/>
    <x v="0"/>
    <x v="1"/>
    <n v="93.55"/>
    <n v="31.4"/>
    <x v="1"/>
    <x v="1"/>
  </r>
  <r>
    <n v="14709"/>
    <x v="0"/>
    <x v="50"/>
    <x v="0"/>
    <x v="1"/>
    <x v="0"/>
    <x v="0"/>
    <x v="0"/>
    <n v="99.34"/>
    <n v="33.1"/>
    <x v="1"/>
    <x v="1"/>
  </r>
  <r>
    <n v="57137"/>
    <x v="0"/>
    <x v="19"/>
    <x v="0"/>
    <x v="1"/>
    <x v="0"/>
    <x v="0"/>
    <x v="0"/>
    <n v="59.87"/>
    <n v="28.5"/>
    <x v="2"/>
    <x v="1"/>
  </r>
  <r>
    <n v="36858"/>
    <x v="1"/>
    <x v="47"/>
    <x v="0"/>
    <x v="1"/>
    <x v="0"/>
    <x v="0"/>
    <x v="1"/>
    <n v="72.760000000000005"/>
    <n v="24"/>
    <x v="0"/>
    <x v="1"/>
  </r>
  <r>
    <n v="50373"/>
    <x v="1"/>
    <x v="44"/>
    <x v="0"/>
    <x v="1"/>
    <x v="1"/>
    <x v="3"/>
    <x v="1"/>
    <n v="68.34"/>
    <n v="18"/>
    <x v="3"/>
    <x v="1"/>
  </r>
  <r>
    <n v="51124"/>
    <x v="0"/>
    <x v="5"/>
    <x v="0"/>
    <x v="1"/>
    <x v="0"/>
    <x v="1"/>
    <x v="0"/>
    <n v="61.1"/>
    <n v="27.6"/>
    <x v="2"/>
    <x v="1"/>
  </r>
  <r>
    <n v="13191"/>
    <x v="1"/>
    <x v="65"/>
    <x v="0"/>
    <x v="1"/>
    <x v="1"/>
    <x v="0"/>
    <x v="1"/>
    <n v="120.77"/>
    <n v="16.899999999999999"/>
    <x v="1"/>
    <x v="1"/>
  </r>
  <r>
    <n v="47330"/>
    <x v="0"/>
    <x v="78"/>
    <x v="0"/>
    <x v="1"/>
    <x v="1"/>
    <x v="3"/>
    <x v="1"/>
    <n v="60.39"/>
    <n v="16.399999999999999"/>
    <x v="3"/>
    <x v="1"/>
  </r>
  <r>
    <n v="42191"/>
    <x v="1"/>
    <x v="17"/>
    <x v="0"/>
    <x v="1"/>
    <x v="0"/>
    <x v="2"/>
    <x v="0"/>
    <n v="126.34"/>
    <n v="35.1"/>
    <x v="1"/>
    <x v="1"/>
  </r>
  <r>
    <n v="35332"/>
    <x v="1"/>
    <x v="24"/>
    <x v="0"/>
    <x v="1"/>
    <x v="0"/>
    <x v="0"/>
    <x v="1"/>
    <n v="93.24"/>
    <n v="28.8"/>
    <x v="1"/>
    <x v="1"/>
  </r>
  <r>
    <n v="49341"/>
    <x v="1"/>
    <x v="9"/>
    <x v="0"/>
    <x v="1"/>
    <x v="0"/>
    <x v="0"/>
    <x v="1"/>
    <n v="154.75"/>
    <n v="17.600000000000001"/>
    <x v="1"/>
    <x v="1"/>
  </r>
  <r>
    <n v="64750"/>
    <x v="1"/>
    <x v="58"/>
    <x v="0"/>
    <x v="1"/>
    <x v="1"/>
    <x v="0"/>
    <x v="1"/>
    <n v="62.81"/>
    <n v="21.3"/>
    <x v="1"/>
    <x v="1"/>
  </r>
  <r>
    <n v="70259"/>
    <x v="1"/>
    <x v="77"/>
    <x v="0"/>
    <x v="1"/>
    <x v="1"/>
    <x v="3"/>
    <x v="1"/>
    <n v="65.959999999999994"/>
    <n v="19.7"/>
    <x v="3"/>
    <x v="1"/>
  </r>
  <r>
    <n v="36960"/>
    <x v="1"/>
    <x v="4"/>
    <x v="0"/>
    <x v="1"/>
    <x v="0"/>
    <x v="0"/>
    <x v="1"/>
    <n v="79.53"/>
    <n v="37.299999999999997"/>
    <x v="1"/>
    <x v="1"/>
  </r>
  <r>
    <n v="12992"/>
    <x v="1"/>
    <x v="3"/>
    <x v="0"/>
    <x v="1"/>
    <x v="0"/>
    <x v="0"/>
    <x v="1"/>
    <n v="96.85"/>
    <n v="35.5"/>
    <x v="1"/>
    <x v="1"/>
  </r>
  <r>
    <n v="4692"/>
    <x v="1"/>
    <x v="6"/>
    <x v="0"/>
    <x v="1"/>
    <x v="0"/>
    <x v="2"/>
    <x v="0"/>
    <n v="251.99"/>
    <n v="25.5"/>
    <x v="1"/>
    <x v="1"/>
  </r>
  <r>
    <n v="62460"/>
    <x v="0"/>
    <x v="76"/>
    <x v="0"/>
    <x v="1"/>
    <x v="0"/>
    <x v="0"/>
    <x v="1"/>
    <n v="115.13"/>
    <n v="30"/>
    <x v="2"/>
    <x v="1"/>
  </r>
  <r>
    <n v="72132"/>
    <x v="0"/>
    <x v="57"/>
    <x v="0"/>
    <x v="1"/>
    <x v="1"/>
    <x v="3"/>
    <x v="0"/>
    <n v="102.3"/>
    <n v="21.9"/>
    <x v="3"/>
    <x v="1"/>
  </r>
  <r>
    <n v="41402"/>
    <x v="0"/>
    <x v="76"/>
    <x v="0"/>
    <x v="1"/>
    <x v="0"/>
    <x v="1"/>
    <x v="0"/>
    <n v="78.989999999999995"/>
    <n v="45.5"/>
    <x v="1"/>
    <x v="1"/>
  </r>
  <r>
    <n v="40253"/>
    <x v="0"/>
    <x v="52"/>
    <x v="0"/>
    <x v="1"/>
    <x v="1"/>
    <x v="0"/>
    <x v="1"/>
    <n v="191.79"/>
    <n v="28.1"/>
    <x v="2"/>
    <x v="1"/>
  </r>
  <r>
    <n v="63577"/>
    <x v="1"/>
    <x v="11"/>
    <x v="1"/>
    <x v="1"/>
    <x v="0"/>
    <x v="1"/>
    <x v="1"/>
    <n v="68.8"/>
    <n v="34.9"/>
    <x v="1"/>
    <x v="1"/>
  </r>
  <r>
    <n v="11726"/>
    <x v="1"/>
    <x v="3"/>
    <x v="0"/>
    <x v="1"/>
    <x v="0"/>
    <x v="2"/>
    <x v="1"/>
    <n v="83.84"/>
    <n v="19.3"/>
    <x v="0"/>
    <x v="1"/>
  </r>
  <r>
    <n v="13736"/>
    <x v="0"/>
    <x v="65"/>
    <x v="0"/>
    <x v="1"/>
    <x v="0"/>
    <x v="0"/>
    <x v="0"/>
    <n v="94.66"/>
    <n v="32.1"/>
    <x v="0"/>
    <x v="1"/>
  </r>
  <r>
    <n v="43913"/>
    <x v="1"/>
    <x v="62"/>
    <x v="0"/>
    <x v="1"/>
    <x v="1"/>
    <x v="0"/>
    <x v="1"/>
    <n v="107.98"/>
    <n v="26.9"/>
    <x v="1"/>
    <x v="1"/>
  </r>
  <r>
    <n v="41870"/>
    <x v="0"/>
    <x v="54"/>
    <x v="0"/>
    <x v="1"/>
    <x v="1"/>
    <x v="4"/>
    <x v="1"/>
    <n v="61.01"/>
    <n v="32.5"/>
    <x v="3"/>
    <x v="1"/>
  </r>
  <r>
    <n v="37907"/>
    <x v="1"/>
    <x v="58"/>
    <x v="0"/>
    <x v="1"/>
    <x v="1"/>
    <x v="0"/>
    <x v="0"/>
    <n v="135.63999999999999"/>
    <n v="19.5"/>
    <x v="1"/>
    <x v="1"/>
  </r>
  <r>
    <n v="15987"/>
    <x v="0"/>
    <x v="55"/>
    <x v="0"/>
    <x v="1"/>
    <x v="1"/>
    <x v="3"/>
    <x v="0"/>
    <n v="92.65"/>
    <n v="31.7"/>
    <x v="1"/>
    <x v="1"/>
  </r>
  <r>
    <n v="57166"/>
    <x v="1"/>
    <x v="62"/>
    <x v="0"/>
    <x v="1"/>
    <x v="1"/>
    <x v="0"/>
    <x v="1"/>
    <n v="121.11"/>
    <n v="21"/>
    <x v="3"/>
    <x v="1"/>
  </r>
  <r>
    <n v="44950"/>
    <x v="0"/>
    <x v="33"/>
    <x v="1"/>
    <x v="1"/>
    <x v="0"/>
    <x v="0"/>
    <x v="1"/>
    <n v="163.56"/>
    <n v="28.1"/>
    <x v="0"/>
    <x v="1"/>
  </r>
  <r>
    <n v="47627"/>
    <x v="0"/>
    <x v="45"/>
    <x v="0"/>
    <x v="1"/>
    <x v="1"/>
    <x v="3"/>
    <x v="0"/>
    <n v="107.69"/>
    <n v="20.3"/>
    <x v="3"/>
    <x v="1"/>
  </r>
  <r>
    <n v="42460"/>
    <x v="0"/>
    <x v="22"/>
    <x v="0"/>
    <x v="1"/>
    <x v="0"/>
    <x v="1"/>
    <x v="1"/>
    <n v="216.88"/>
    <n v="28.1"/>
    <x v="2"/>
    <x v="1"/>
  </r>
  <r>
    <n v="8723"/>
    <x v="1"/>
    <x v="57"/>
    <x v="0"/>
    <x v="1"/>
    <x v="1"/>
    <x v="0"/>
    <x v="1"/>
    <n v="70.150000000000006"/>
    <n v="21.5"/>
    <x v="3"/>
    <x v="1"/>
  </r>
  <r>
    <n v="52559"/>
    <x v="0"/>
    <x v="63"/>
    <x v="0"/>
    <x v="1"/>
    <x v="1"/>
    <x v="0"/>
    <x v="0"/>
    <n v="83.02"/>
    <n v="40.4"/>
    <x v="3"/>
    <x v="1"/>
  </r>
  <r>
    <n v="937"/>
    <x v="0"/>
    <x v="74"/>
    <x v="0"/>
    <x v="1"/>
    <x v="1"/>
    <x v="3"/>
    <x v="0"/>
    <n v="87.94"/>
    <n v="28.1"/>
    <x v="3"/>
    <x v="1"/>
  </r>
  <r>
    <n v="41271"/>
    <x v="0"/>
    <x v="35"/>
    <x v="1"/>
    <x v="1"/>
    <x v="0"/>
    <x v="2"/>
    <x v="0"/>
    <n v="222.29"/>
    <n v="30.1"/>
    <x v="1"/>
    <x v="1"/>
  </r>
  <r>
    <n v="66893"/>
    <x v="0"/>
    <x v="3"/>
    <x v="1"/>
    <x v="1"/>
    <x v="0"/>
    <x v="2"/>
    <x v="0"/>
    <n v="139.43"/>
    <n v="40.200000000000003"/>
    <x v="0"/>
    <x v="1"/>
  </r>
  <r>
    <n v="21491"/>
    <x v="1"/>
    <x v="2"/>
    <x v="0"/>
    <x v="1"/>
    <x v="0"/>
    <x v="0"/>
    <x v="0"/>
    <n v="213.11"/>
    <n v="34.700000000000003"/>
    <x v="1"/>
    <x v="1"/>
  </r>
  <r>
    <n v="51806"/>
    <x v="0"/>
    <x v="73"/>
    <x v="0"/>
    <x v="1"/>
    <x v="0"/>
    <x v="0"/>
    <x v="1"/>
    <n v="77.23"/>
    <n v="25.9"/>
    <x v="2"/>
    <x v="1"/>
  </r>
  <r>
    <n v="59412"/>
    <x v="1"/>
    <x v="51"/>
    <x v="0"/>
    <x v="1"/>
    <x v="0"/>
    <x v="0"/>
    <x v="0"/>
    <n v="58.48"/>
    <n v="23.7"/>
    <x v="1"/>
    <x v="1"/>
  </r>
  <r>
    <n v="742"/>
    <x v="1"/>
    <x v="26"/>
    <x v="0"/>
    <x v="1"/>
    <x v="1"/>
    <x v="2"/>
    <x v="1"/>
    <n v="87.33"/>
    <n v="34.299999999999997"/>
    <x v="1"/>
    <x v="1"/>
  </r>
  <r>
    <n v="42902"/>
    <x v="0"/>
    <x v="48"/>
    <x v="0"/>
    <x v="1"/>
    <x v="0"/>
    <x v="0"/>
    <x v="1"/>
    <n v="102.34"/>
    <n v="34.299999999999997"/>
    <x v="1"/>
    <x v="1"/>
  </r>
  <r>
    <n v="43059"/>
    <x v="1"/>
    <x v="16"/>
    <x v="0"/>
    <x v="1"/>
    <x v="0"/>
    <x v="1"/>
    <x v="1"/>
    <n v="151.30000000000001"/>
    <n v="26.3"/>
    <x v="1"/>
    <x v="1"/>
  </r>
  <r>
    <n v="61512"/>
    <x v="1"/>
    <x v="16"/>
    <x v="0"/>
    <x v="1"/>
    <x v="0"/>
    <x v="1"/>
    <x v="0"/>
    <n v="144.22999999999999"/>
    <n v="22.1"/>
    <x v="0"/>
    <x v="1"/>
  </r>
  <r>
    <n v="10943"/>
    <x v="1"/>
    <x v="47"/>
    <x v="0"/>
    <x v="1"/>
    <x v="0"/>
    <x v="2"/>
    <x v="1"/>
    <n v="110.6"/>
    <n v="33.299999999999997"/>
    <x v="0"/>
    <x v="1"/>
  </r>
  <r>
    <n v="11447"/>
    <x v="1"/>
    <x v="69"/>
    <x v="0"/>
    <x v="1"/>
    <x v="0"/>
    <x v="2"/>
    <x v="0"/>
    <n v="80.28"/>
    <n v="37.299999999999997"/>
    <x v="1"/>
    <x v="1"/>
  </r>
  <r>
    <n v="29233"/>
    <x v="0"/>
    <x v="77"/>
    <x v="0"/>
    <x v="1"/>
    <x v="1"/>
    <x v="3"/>
    <x v="1"/>
    <n v="111.02"/>
    <n v="20.5"/>
    <x v="3"/>
    <x v="1"/>
  </r>
  <r>
    <n v="17762"/>
    <x v="1"/>
    <x v="44"/>
    <x v="0"/>
    <x v="1"/>
    <x v="1"/>
    <x v="3"/>
    <x v="1"/>
    <n v="114.88"/>
    <n v="19.100000000000001"/>
    <x v="3"/>
    <x v="1"/>
  </r>
  <r>
    <n v="46284"/>
    <x v="0"/>
    <x v="37"/>
    <x v="1"/>
    <x v="1"/>
    <x v="0"/>
    <x v="1"/>
    <x v="0"/>
    <n v="227.51"/>
    <n v="34.700000000000003"/>
    <x v="0"/>
    <x v="1"/>
  </r>
  <r>
    <n v="1405"/>
    <x v="0"/>
    <x v="95"/>
    <x v="0"/>
    <x v="1"/>
    <x v="1"/>
    <x v="3"/>
    <x v="0"/>
    <n v="111.65"/>
    <n v="16.3"/>
    <x v="3"/>
    <x v="1"/>
  </r>
  <r>
    <n v="38493"/>
    <x v="0"/>
    <x v="14"/>
    <x v="1"/>
    <x v="0"/>
    <x v="0"/>
    <x v="0"/>
    <x v="0"/>
    <n v="201.01"/>
    <n v="28"/>
    <x v="1"/>
    <x v="1"/>
  </r>
  <r>
    <n v="57953"/>
    <x v="1"/>
    <x v="71"/>
    <x v="0"/>
    <x v="1"/>
    <x v="1"/>
    <x v="3"/>
    <x v="0"/>
    <n v="129.01"/>
    <n v="17.2"/>
    <x v="3"/>
    <x v="1"/>
  </r>
  <r>
    <n v="30746"/>
    <x v="1"/>
    <x v="59"/>
    <x v="0"/>
    <x v="1"/>
    <x v="0"/>
    <x v="0"/>
    <x v="1"/>
    <n v="124.08"/>
    <n v="41.1"/>
    <x v="3"/>
    <x v="1"/>
  </r>
  <r>
    <n v="16949"/>
    <x v="1"/>
    <x v="3"/>
    <x v="1"/>
    <x v="1"/>
    <x v="0"/>
    <x v="2"/>
    <x v="1"/>
    <n v="107.91"/>
    <n v="25"/>
    <x v="3"/>
    <x v="1"/>
  </r>
  <r>
    <n v="45297"/>
    <x v="0"/>
    <x v="35"/>
    <x v="1"/>
    <x v="1"/>
    <x v="0"/>
    <x v="0"/>
    <x v="1"/>
    <n v="95.4"/>
    <n v="27.5"/>
    <x v="1"/>
    <x v="1"/>
  </r>
  <r>
    <n v="40251"/>
    <x v="1"/>
    <x v="53"/>
    <x v="0"/>
    <x v="1"/>
    <x v="1"/>
    <x v="0"/>
    <x v="1"/>
    <n v="65.900000000000006"/>
    <n v="21.5"/>
    <x v="1"/>
    <x v="1"/>
  </r>
  <r>
    <n v="27013"/>
    <x v="0"/>
    <x v="77"/>
    <x v="0"/>
    <x v="1"/>
    <x v="1"/>
    <x v="3"/>
    <x v="0"/>
    <n v="78.98"/>
    <n v="15.1"/>
    <x v="3"/>
    <x v="1"/>
  </r>
  <r>
    <n v="7586"/>
    <x v="0"/>
    <x v="65"/>
    <x v="0"/>
    <x v="1"/>
    <x v="1"/>
    <x v="1"/>
    <x v="1"/>
    <n v="111.33"/>
    <n v="29.6"/>
    <x v="0"/>
    <x v="1"/>
  </r>
  <r>
    <n v="26452"/>
    <x v="1"/>
    <x v="69"/>
    <x v="0"/>
    <x v="1"/>
    <x v="0"/>
    <x v="0"/>
    <x v="1"/>
    <n v="104.36"/>
    <n v="30.2"/>
    <x v="1"/>
    <x v="1"/>
  </r>
  <r>
    <n v="16378"/>
    <x v="1"/>
    <x v="24"/>
    <x v="0"/>
    <x v="1"/>
    <x v="0"/>
    <x v="2"/>
    <x v="0"/>
    <n v="123.87"/>
    <n v="34.9"/>
    <x v="3"/>
    <x v="1"/>
  </r>
  <r>
    <n v="5137"/>
    <x v="0"/>
    <x v="12"/>
    <x v="0"/>
    <x v="1"/>
    <x v="0"/>
    <x v="1"/>
    <x v="1"/>
    <n v="210"/>
    <n v="30.7"/>
    <x v="0"/>
    <x v="1"/>
  </r>
  <r>
    <n v="4559"/>
    <x v="0"/>
    <x v="38"/>
    <x v="0"/>
    <x v="1"/>
    <x v="1"/>
    <x v="0"/>
    <x v="1"/>
    <n v="86.86"/>
    <n v="36.5"/>
    <x v="3"/>
    <x v="1"/>
  </r>
  <r>
    <n v="45357"/>
    <x v="1"/>
    <x v="96"/>
    <x v="0"/>
    <x v="1"/>
    <x v="1"/>
    <x v="3"/>
    <x v="1"/>
    <n v="113.96"/>
    <n v="21.5"/>
    <x v="3"/>
    <x v="1"/>
  </r>
  <r>
    <n v="45257"/>
    <x v="1"/>
    <x v="38"/>
    <x v="0"/>
    <x v="1"/>
    <x v="0"/>
    <x v="0"/>
    <x v="1"/>
    <n v="81.28"/>
    <n v="33.200000000000003"/>
    <x v="2"/>
    <x v="1"/>
  </r>
  <r>
    <n v="34386"/>
    <x v="1"/>
    <x v="34"/>
    <x v="0"/>
    <x v="1"/>
    <x v="0"/>
    <x v="0"/>
    <x v="1"/>
    <n v="102.5"/>
    <n v="50.2"/>
    <x v="1"/>
    <x v="1"/>
  </r>
  <r>
    <n v="15219"/>
    <x v="1"/>
    <x v="52"/>
    <x v="0"/>
    <x v="1"/>
    <x v="1"/>
    <x v="0"/>
    <x v="1"/>
    <n v="78.05"/>
    <n v="22.3"/>
    <x v="1"/>
    <x v="1"/>
  </r>
  <r>
    <n v="39202"/>
    <x v="1"/>
    <x v="1"/>
    <x v="1"/>
    <x v="0"/>
    <x v="0"/>
    <x v="0"/>
    <x v="0"/>
    <n v="237.58"/>
    <n v="28.1"/>
    <x v="0"/>
    <x v="1"/>
  </r>
  <r>
    <n v="9076"/>
    <x v="0"/>
    <x v="21"/>
    <x v="0"/>
    <x v="1"/>
    <x v="0"/>
    <x v="1"/>
    <x v="0"/>
    <n v="86.07"/>
    <n v="27.3"/>
    <x v="3"/>
    <x v="1"/>
  </r>
  <r>
    <n v="72824"/>
    <x v="0"/>
    <x v="41"/>
    <x v="0"/>
    <x v="1"/>
    <x v="0"/>
    <x v="0"/>
    <x v="1"/>
    <n v="59.05"/>
    <n v="28.3"/>
    <x v="0"/>
    <x v="1"/>
  </r>
  <r>
    <n v="64132"/>
    <x v="0"/>
    <x v="0"/>
    <x v="0"/>
    <x v="0"/>
    <x v="0"/>
    <x v="1"/>
    <x v="1"/>
    <n v="95.88"/>
    <n v="31.9"/>
    <x v="3"/>
    <x v="1"/>
  </r>
  <r>
    <n v="52987"/>
    <x v="1"/>
    <x v="66"/>
    <x v="0"/>
    <x v="1"/>
    <x v="0"/>
    <x v="2"/>
    <x v="1"/>
    <n v="70.180000000000007"/>
    <n v="24.9"/>
    <x v="3"/>
    <x v="1"/>
  </r>
  <r>
    <n v="17827"/>
    <x v="0"/>
    <x v="33"/>
    <x v="0"/>
    <x v="1"/>
    <x v="0"/>
    <x v="0"/>
    <x v="1"/>
    <n v="111.13"/>
    <n v="32.700000000000003"/>
    <x v="0"/>
    <x v="1"/>
  </r>
  <r>
    <n v="29378"/>
    <x v="1"/>
    <x v="27"/>
    <x v="0"/>
    <x v="1"/>
    <x v="0"/>
    <x v="0"/>
    <x v="0"/>
    <n v="79.3"/>
    <n v="26.4"/>
    <x v="3"/>
    <x v="1"/>
  </r>
  <r>
    <n v="29327"/>
    <x v="1"/>
    <x v="59"/>
    <x v="0"/>
    <x v="1"/>
    <x v="1"/>
    <x v="1"/>
    <x v="0"/>
    <n v="65.84"/>
    <n v="24.8"/>
    <x v="2"/>
    <x v="1"/>
  </r>
  <r>
    <n v="48609"/>
    <x v="1"/>
    <x v="5"/>
    <x v="0"/>
    <x v="0"/>
    <x v="0"/>
    <x v="0"/>
    <x v="1"/>
    <n v="123.49"/>
    <n v="30.7"/>
    <x v="2"/>
    <x v="1"/>
  </r>
  <r>
    <n v="4833"/>
    <x v="1"/>
    <x v="75"/>
    <x v="0"/>
    <x v="1"/>
    <x v="1"/>
    <x v="3"/>
    <x v="1"/>
    <n v="207.45"/>
    <n v="25.4"/>
    <x v="2"/>
    <x v="1"/>
  </r>
  <r>
    <n v="8085"/>
    <x v="0"/>
    <x v="63"/>
    <x v="0"/>
    <x v="1"/>
    <x v="1"/>
    <x v="0"/>
    <x v="1"/>
    <n v="143.44999999999999"/>
    <n v="32"/>
    <x v="2"/>
    <x v="1"/>
  </r>
  <r>
    <n v="41820"/>
    <x v="1"/>
    <x v="48"/>
    <x v="0"/>
    <x v="1"/>
    <x v="0"/>
    <x v="2"/>
    <x v="1"/>
    <n v="89.11"/>
    <n v="24.4"/>
    <x v="1"/>
    <x v="1"/>
  </r>
  <r>
    <n v="72474"/>
    <x v="1"/>
    <x v="18"/>
    <x v="0"/>
    <x v="1"/>
    <x v="0"/>
    <x v="2"/>
    <x v="1"/>
    <n v="58.3"/>
    <n v="20.399999999999999"/>
    <x v="1"/>
    <x v="1"/>
  </r>
  <r>
    <n v="32094"/>
    <x v="0"/>
    <x v="37"/>
    <x v="1"/>
    <x v="1"/>
    <x v="0"/>
    <x v="1"/>
    <x v="0"/>
    <n v="78.680000000000007"/>
    <n v="29.5"/>
    <x v="1"/>
    <x v="1"/>
  </r>
  <r>
    <n v="66818"/>
    <x v="0"/>
    <x v="13"/>
    <x v="0"/>
    <x v="1"/>
    <x v="0"/>
    <x v="2"/>
    <x v="0"/>
    <n v="98.91"/>
    <n v="24.4"/>
    <x v="1"/>
    <x v="1"/>
  </r>
  <r>
    <n v="49057"/>
    <x v="1"/>
    <x v="42"/>
    <x v="0"/>
    <x v="1"/>
    <x v="1"/>
    <x v="0"/>
    <x v="1"/>
    <n v="67.92"/>
    <n v="22.8"/>
    <x v="2"/>
    <x v="1"/>
  </r>
  <r>
    <n v="18070"/>
    <x v="1"/>
    <x v="52"/>
    <x v="0"/>
    <x v="1"/>
    <x v="1"/>
    <x v="0"/>
    <x v="1"/>
    <n v="73"/>
    <n v="20"/>
    <x v="1"/>
    <x v="1"/>
  </r>
  <r>
    <n v="17860"/>
    <x v="0"/>
    <x v="29"/>
    <x v="0"/>
    <x v="1"/>
    <x v="0"/>
    <x v="0"/>
    <x v="1"/>
    <n v="97.5"/>
    <n v="36.299999999999997"/>
    <x v="0"/>
    <x v="1"/>
  </r>
  <r>
    <n v="17078"/>
    <x v="0"/>
    <x v="16"/>
    <x v="0"/>
    <x v="1"/>
    <x v="0"/>
    <x v="0"/>
    <x v="0"/>
    <n v="108.43"/>
    <n v="32.799999999999997"/>
    <x v="2"/>
    <x v="1"/>
  </r>
  <r>
    <n v="23836"/>
    <x v="0"/>
    <x v="9"/>
    <x v="0"/>
    <x v="1"/>
    <x v="0"/>
    <x v="0"/>
    <x v="0"/>
    <n v="90.43"/>
    <n v="34.4"/>
    <x v="0"/>
    <x v="1"/>
  </r>
  <r>
    <n v="5296"/>
    <x v="1"/>
    <x v="50"/>
    <x v="0"/>
    <x v="1"/>
    <x v="1"/>
    <x v="0"/>
    <x v="0"/>
    <n v="76.3"/>
    <n v="30.5"/>
    <x v="1"/>
    <x v="1"/>
  </r>
  <r>
    <n v="48184"/>
    <x v="0"/>
    <x v="76"/>
    <x v="0"/>
    <x v="1"/>
    <x v="0"/>
    <x v="0"/>
    <x v="1"/>
    <n v="121.27"/>
    <n v="29.7"/>
    <x v="2"/>
    <x v="1"/>
  </r>
  <r>
    <n v="9511"/>
    <x v="0"/>
    <x v="52"/>
    <x v="0"/>
    <x v="1"/>
    <x v="1"/>
    <x v="0"/>
    <x v="0"/>
    <n v="119.67"/>
    <n v="36.9"/>
    <x v="3"/>
    <x v="1"/>
  </r>
  <r>
    <n v="19389"/>
    <x v="1"/>
    <x v="21"/>
    <x v="0"/>
    <x v="0"/>
    <x v="0"/>
    <x v="2"/>
    <x v="0"/>
    <n v="226.93"/>
    <n v="34.200000000000003"/>
    <x v="2"/>
    <x v="1"/>
  </r>
  <r>
    <n v="25559"/>
    <x v="1"/>
    <x v="32"/>
    <x v="0"/>
    <x v="0"/>
    <x v="0"/>
    <x v="2"/>
    <x v="1"/>
    <n v="76.11"/>
    <n v="37"/>
    <x v="3"/>
    <x v="1"/>
  </r>
  <r>
    <n v="11770"/>
    <x v="1"/>
    <x v="51"/>
    <x v="0"/>
    <x v="1"/>
    <x v="0"/>
    <x v="2"/>
    <x v="0"/>
    <n v="93.23"/>
    <n v="28.1"/>
    <x v="2"/>
    <x v="1"/>
  </r>
  <r>
    <n v="34496"/>
    <x v="1"/>
    <x v="18"/>
    <x v="0"/>
    <x v="1"/>
    <x v="0"/>
    <x v="0"/>
    <x v="0"/>
    <n v="253.16"/>
    <n v="47.5"/>
    <x v="3"/>
    <x v="1"/>
  </r>
  <r>
    <n v="8096"/>
    <x v="1"/>
    <x v="3"/>
    <x v="0"/>
    <x v="1"/>
    <x v="0"/>
    <x v="0"/>
    <x v="0"/>
    <n v="101.02"/>
    <n v="24.2"/>
    <x v="2"/>
    <x v="1"/>
  </r>
  <r>
    <n v="49709"/>
    <x v="1"/>
    <x v="27"/>
    <x v="1"/>
    <x v="1"/>
    <x v="0"/>
    <x v="1"/>
    <x v="1"/>
    <n v="238.53"/>
    <n v="30.6"/>
    <x v="1"/>
    <x v="1"/>
  </r>
  <r>
    <n v="19735"/>
    <x v="1"/>
    <x v="8"/>
    <x v="0"/>
    <x v="1"/>
    <x v="0"/>
    <x v="0"/>
    <x v="1"/>
    <n v="79.180000000000007"/>
    <n v="52.8"/>
    <x v="0"/>
    <x v="1"/>
  </r>
  <r>
    <n v="31415"/>
    <x v="1"/>
    <x v="10"/>
    <x v="0"/>
    <x v="1"/>
    <x v="0"/>
    <x v="0"/>
    <x v="0"/>
    <n v="207.79"/>
    <n v="38.6"/>
    <x v="1"/>
    <x v="1"/>
  </r>
  <r>
    <n v="71322"/>
    <x v="1"/>
    <x v="38"/>
    <x v="0"/>
    <x v="1"/>
    <x v="0"/>
    <x v="0"/>
    <x v="1"/>
    <n v="196.2"/>
    <n v="32.799999999999997"/>
    <x v="1"/>
    <x v="1"/>
  </r>
  <r>
    <n v="72337"/>
    <x v="1"/>
    <x v="39"/>
    <x v="0"/>
    <x v="1"/>
    <x v="0"/>
    <x v="0"/>
    <x v="0"/>
    <n v="231.76"/>
    <n v="42.9"/>
    <x v="1"/>
    <x v="1"/>
  </r>
  <r>
    <n v="25454"/>
    <x v="1"/>
    <x v="55"/>
    <x v="0"/>
    <x v="1"/>
    <x v="1"/>
    <x v="3"/>
    <x v="1"/>
    <n v="93.3"/>
    <n v="25.9"/>
    <x v="3"/>
    <x v="1"/>
  </r>
  <r>
    <n v="15310"/>
    <x v="1"/>
    <x v="30"/>
    <x v="0"/>
    <x v="1"/>
    <x v="0"/>
    <x v="0"/>
    <x v="0"/>
    <n v="110.47"/>
    <n v="24.7"/>
    <x v="2"/>
    <x v="1"/>
  </r>
  <r>
    <n v="10245"/>
    <x v="1"/>
    <x v="10"/>
    <x v="0"/>
    <x v="1"/>
    <x v="0"/>
    <x v="1"/>
    <x v="1"/>
    <n v="77.52"/>
    <n v="35.799999999999997"/>
    <x v="1"/>
    <x v="1"/>
  </r>
  <r>
    <n v="29224"/>
    <x v="0"/>
    <x v="59"/>
    <x v="0"/>
    <x v="1"/>
    <x v="0"/>
    <x v="0"/>
    <x v="0"/>
    <n v="91.23"/>
    <n v="28.1"/>
    <x v="2"/>
    <x v="1"/>
  </r>
  <r>
    <n v="7550"/>
    <x v="1"/>
    <x v="33"/>
    <x v="0"/>
    <x v="1"/>
    <x v="0"/>
    <x v="0"/>
    <x v="1"/>
    <n v="216.92"/>
    <n v="31.2"/>
    <x v="3"/>
    <x v="1"/>
  </r>
  <r>
    <n v="57917"/>
    <x v="1"/>
    <x v="36"/>
    <x v="0"/>
    <x v="1"/>
    <x v="0"/>
    <x v="0"/>
    <x v="0"/>
    <n v="157.01"/>
    <n v="26.1"/>
    <x v="2"/>
    <x v="1"/>
  </r>
  <r>
    <n v="24219"/>
    <x v="0"/>
    <x v="51"/>
    <x v="0"/>
    <x v="1"/>
    <x v="0"/>
    <x v="0"/>
    <x v="0"/>
    <n v="93.51"/>
    <n v="30.8"/>
    <x v="1"/>
    <x v="1"/>
  </r>
  <r>
    <n v="49023"/>
    <x v="0"/>
    <x v="1"/>
    <x v="1"/>
    <x v="1"/>
    <x v="0"/>
    <x v="1"/>
    <x v="1"/>
    <n v="102.54"/>
    <n v="40.5"/>
    <x v="1"/>
    <x v="1"/>
  </r>
  <r>
    <n v="51020"/>
    <x v="1"/>
    <x v="39"/>
    <x v="0"/>
    <x v="1"/>
    <x v="0"/>
    <x v="0"/>
    <x v="1"/>
    <n v="87.78"/>
    <n v="25.2"/>
    <x v="0"/>
    <x v="1"/>
  </r>
  <r>
    <n v="52089"/>
    <x v="1"/>
    <x v="53"/>
    <x v="0"/>
    <x v="1"/>
    <x v="1"/>
    <x v="0"/>
    <x v="0"/>
    <n v="126.67"/>
    <n v="28.7"/>
    <x v="2"/>
    <x v="1"/>
  </r>
  <r>
    <n v="29095"/>
    <x v="0"/>
    <x v="16"/>
    <x v="1"/>
    <x v="1"/>
    <x v="0"/>
    <x v="1"/>
    <x v="1"/>
    <n v="93.6"/>
    <n v="28.1"/>
    <x v="1"/>
    <x v="1"/>
  </r>
  <r>
    <n v="41424"/>
    <x v="0"/>
    <x v="8"/>
    <x v="0"/>
    <x v="0"/>
    <x v="0"/>
    <x v="1"/>
    <x v="1"/>
    <n v="194.98"/>
    <n v="30.4"/>
    <x v="3"/>
    <x v="1"/>
  </r>
  <r>
    <n v="7297"/>
    <x v="0"/>
    <x v="56"/>
    <x v="0"/>
    <x v="1"/>
    <x v="1"/>
    <x v="3"/>
    <x v="1"/>
    <n v="99.96"/>
    <n v="15.2"/>
    <x v="3"/>
    <x v="1"/>
  </r>
  <r>
    <n v="68994"/>
    <x v="0"/>
    <x v="19"/>
    <x v="0"/>
    <x v="1"/>
    <x v="0"/>
    <x v="0"/>
    <x v="0"/>
    <n v="58.87"/>
    <n v="36.6"/>
    <x v="1"/>
    <x v="1"/>
  </r>
  <r>
    <n v="25935"/>
    <x v="1"/>
    <x v="11"/>
    <x v="0"/>
    <x v="1"/>
    <x v="1"/>
    <x v="1"/>
    <x v="0"/>
    <n v="77.67"/>
    <n v="34.5"/>
    <x v="3"/>
    <x v="1"/>
  </r>
  <r>
    <n v="29910"/>
    <x v="0"/>
    <x v="21"/>
    <x v="0"/>
    <x v="1"/>
    <x v="0"/>
    <x v="0"/>
    <x v="0"/>
    <n v="83.14"/>
    <n v="23.7"/>
    <x v="1"/>
    <x v="1"/>
  </r>
  <r>
    <n v="24567"/>
    <x v="0"/>
    <x v="33"/>
    <x v="0"/>
    <x v="1"/>
    <x v="0"/>
    <x v="1"/>
    <x v="0"/>
    <n v="69.180000000000007"/>
    <n v="35.700000000000003"/>
    <x v="2"/>
    <x v="1"/>
  </r>
  <r>
    <n v="54858"/>
    <x v="0"/>
    <x v="32"/>
    <x v="0"/>
    <x v="1"/>
    <x v="0"/>
    <x v="2"/>
    <x v="1"/>
    <n v="218.54"/>
    <n v="38.9"/>
    <x v="2"/>
    <x v="1"/>
  </r>
  <r>
    <n v="36679"/>
    <x v="1"/>
    <x v="58"/>
    <x v="1"/>
    <x v="1"/>
    <x v="1"/>
    <x v="0"/>
    <x v="0"/>
    <n v="71.22"/>
    <n v="40"/>
    <x v="1"/>
    <x v="1"/>
  </r>
  <r>
    <n v="59339"/>
    <x v="0"/>
    <x v="71"/>
    <x v="0"/>
    <x v="1"/>
    <x v="1"/>
    <x v="3"/>
    <x v="0"/>
    <n v="82.41"/>
    <n v="18.399999999999999"/>
    <x v="3"/>
    <x v="1"/>
  </r>
  <r>
    <n v="18754"/>
    <x v="0"/>
    <x v="85"/>
    <x v="0"/>
    <x v="1"/>
    <x v="1"/>
    <x v="1"/>
    <x v="1"/>
    <n v="82.07"/>
    <n v="29"/>
    <x v="1"/>
    <x v="1"/>
  </r>
  <r>
    <n v="34312"/>
    <x v="1"/>
    <x v="36"/>
    <x v="0"/>
    <x v="1"/>
    <x v="0"/>
    <x v="1"/>
    <x v="0"/>
    <n v="73"/>
    <n v="20.6"/>
    <x v="1"/>
    <x v="1"/>
  </r>
  <r>
    <n v="57798"/>
    <x v="0"/>
    <x v="75"/>
    <x v="0"/>
    <x v="1"/>
    <x v="1"/>
    <x v="3"/>
    <x v="1"/>
    <n v="127.25"/>
    <n v="28.2"/>
    <x v="3"/>
    <x v="1"/>
  </r>
  <r>
    <n v="37759"/>
    <x v="1"/>
    <x v="37"/>
    <x v="0"/>
    <x v="1"/>
    <x v="0"/>
    <x v="0"/>
    <x v="1"/>
    <n v="72.63"/>
    <n v="66.8"/>
    <x v="3"/>
    <x v="1"/>
  </r>
  <r>
    <n v="11605"/>
    <x v="1"/>
    <x v="72"/>
    <x v="0"/>
    <x v="1"/>
    <x v="1"/>
    <x v="0"/>
    <x v="1"/>
    <n v="108.2"/>
    <n v="26.2"/>
    <x v="1"/>
    <x v="1"/>
  </r>
  <r>
    <n v="47558"/>
    <x v="0"/>
    <x v="76"/>
    <x v="1"/>
    <x v="0"/>
    <x v="0"/>
    <x v="0"/>
    <x v="0"/>
    <n v="123.95"/>
    <n v="34.799999999999997"/>
    <x v="0"/>
    <x v="1"/>
  </r>
  <r>
    <n v="54264"/>
    <x v="1"/>
    <x v="5"/>
    <x v="1"/>
    <x v="1"/>
    <x v="0"/>
    <x v="0"/>
    <x v="0"/>
    <n v="58.71"/>
    <n v="34.5"/>
    <x v="1"/>
    <x v="1"/>
  </r>
  <r>
    <n v="47893"/>
    <x v="0"/>
    <x v="24"/>
    <x v="0"/>
    <x v="1"/>
    <x v="0"/>
    <x v="0"/>
    <x v="1"/>
    <n v="98.46"/>
    <n v="30.6"/>
    <x v="1"/>
    <x v="1"/>
  </r>
  <r>
    <n v="3178"/>
    <x v="1"/>
    <x v="51"/>
    <x v="0"/>
    <x v="1"/>
    <x v="0"/>
    <x v="0"/>
    <x v="1"/>
    <n v="68.78"/>
    <n v="55.1"/>
    <x v="0"/>
    <x v="1"/>
  </r>
  <r>
    <n v="61924"/>
    <x v="0"/>
    <x v="45"/>
    <x v="0"/>
    <x v="1"/>
    <x v="1"/>
    <x v="3"/>
    <x v="1"/>
    <n v="133.63"/>
    <n v="18.8"/>
    <x v="3"/>
    <x v="1"/>
  </r>
  <r>
    <n v="18141"/>
    <x v="0"/>
    <x v="25"/>
    <x v="0"/>
    <x v="0"/>
    <x v="0"/>
    <x v="1"/>
    <x v="1"/>
    <n v="101.43"/>
    <n v="29.1"/>
    <x v="3"/>
    <x v="1"/>
  </r>
  <r>
    <n v="58015"/>
    <x v="1"/>
    <x v="50"/>
    <x v="0"/>
    <x v="1"/>
    <x v="1"/>
    <x v="0"/>
    <x v="1"/>
    <n v="65.3"/>
    <n v="22.1"/>
    <x v="2"/>
    <x v="1"/>
  </r>
  <r>
    <n v="354"/>
    <x v="1"/>
    <x v="19"/>
    <x v="0"/>
    <x v="1"/>
    <x v="0"/>
    <x v="0"/>
    <x v="0"/>
    <n v="72.489999999999995"/>
    <n v="28.9"/>
    <x v="2"/>
    <x v="1"/>
  </r>
  <r>
    <n v="5777"/>
    <x v="1"/>
    <x v="10"/>
    <x v="0"/>
    <x v="1"/>
    <x v="0"/>
    <x v="0"/>
    <x v="0"/>
    <n v="65.489999999999995"/>
    <n v="34.700000000000003"/>
    <x v="3"/>
    <x v="1"/>
  </r>
  <r>
    <n v="43271"/>
    <x v="1"/>
    <x v="65"/>
    <x v="0"/>
    <x v="1"/>
    <x v="1"/>
    <x v="2"/>
    <x v="0"/>
    <n v="63.4"/>
    <n v="20.3"/>
    <x v="2"/>
    <x v="1"/>
  </r>
  <r>
    <n v="46210"/>
    <x v="1"/>
    <x v="19"/>
    <x v="0"/>
    <x v="1"/>
    <x v="0"/>
    <x v="1"/>
    <x v="1"/>
    <n v="105.29"/>
    <n v="25.1"/>
    <x v="0"/>
    <x v="1"/>
  </r>
  <r>
    <n v="39714"/>
    <x v="0"/>
    <x v="75"/>
    <x v="0"/>
    <x v="1"/>
    <x v="1"/>
    <x v="3"/>
    <x v="0"/>
    <n v="64.08"/>
    <n v="18.2"/>
    <x v="3"/>
    <x v="1"/>
  </r>
  <r>
    <n v="21785"/>
    <x v="1"/>
    <x v="64"/>
    <x v="0"/>
    <x v="1"/>
    <x v="1"/>
    <x v="0"/>
    <x v="0"/>
    <n v="78.34"/>
    <n v="25.5"/>
    <x v="1"/>
    <x v="1"/>
  </r>
  <r>
    <n v="36620"/>
    <x v="1"/>
    <x v="6"/>
    <x v="0"/>
    <x v="1"/>
    <x v="0"/>
    <x v="0"/>
    <x v="1"/>
    <n v="66.319999999999993"/>
    <n v="34.4"/>
    <x v="0"/>
    <x v="1"/>
  </r>
  <r>
    <n v="49495"/>
    <x v="1"/>
    <x v="63"/>
    <x v="0"/>
    <x v="1"/>
    <x v="1"/>
    <x v="0"/>
    <x v="1"/>
    <n v="168.15"/>
    <n v="48.5"/>
    <x v="1"/>
    <x v="1"/>
  </r>
  <r>
    <n v="21720"/>
    <x v="1"/>
    <x v="27"/>
    <x v="0"/>
    <x v="1"/>
    <x v="0"/>
    <x v="0"/>
    <x v="1"/>
    <n v="93.48"/>
    <n v="25.2"/>
    <x v="0"/>
    <x v="1"/>
  </r>
  <r>
    <n v="6304"/>
    <x v="0"/>
    <x v="22"/>
    <x v="1"/>
    <x v="1"/>
    <x v="0"/>
    <x v="1"/>
    <x v="0"/>
    <n v="79.2"/>
    <n v="32.5"/>
    <x v="1"/>
    <x v="1"/>
  </r>
  <r>
    <n v="18887"/>
    <x v="0"/>
    <x v="17"/>
    <x v="0"/>
    <x v="1"/>
    <x v="0"/>
    <x v="0"/>
    <x v="1"/>
    <n v="107.45"/>
    <n v="42.1"/>
    <x v="0"/>
    <x v="1"/>
  </r>
  <r>
    <n v="30214"/>
    <x v="0"/>
    <x v="53"/>
    <x v="0"/>
    <x v="1"/>
    <x v="1"/>
    <x v="0"/>
    <x v="1"/>
    <n v="83.86"/>
    <n v="19.5"/>
    <x v="1"/>
    <x v="1"/>
  </r>
  <r>
    <n v="66419"/>
    <x v="0"/>
    <x v="51"/>
    <x v="0"/>
    <x v="1"/>
    <x v="0"/>
    <x v="0"/>
    <x v="1"/>
    <n v="119.96"/>
    <n v="27.7"/>
    <x v="1"/>
    <x v="1"/>
  </r>
  <r>
    <n v="57468"/>
    <x v="1"/>
    <x v="50"/>
    <x v="0"/>
    <x v="1"/>
    <x v="0"/>
    <x v="0"/>
    <x v="1"/>
    <n v="70.58"/>
    <n v="25.1"/>
    <x v="1"/>
    <x v="1"/>
  </r>
  <r>
    <n v="24218"/>
    <x v="1"/>
    <x v="9"/>
    <x v="0"/>
    <x v="1"/>
    <x v="1"/>
    <x v="0"/>
    <x v="1"/>
    <n v="87.7"/>
    <n v="29.6"/>
    <x v="1"/>
    <x v="1"/>
  </r>
  <r>
    <n v="69792"/>
    <x v="1"/>
    <x v="46"/>
    <x v="0"/>
    <x v="1"/>
    <x v="0"/>
    <x v="2"/>
    <x v="0"/>
    <n v="65.290000000000006"/>
    <n v="32.9"/>
    <x v="1"/>
    <x v="1"/>
  </r>
  <r>
    <n v="6372"/>
    <x v="1"/>
    <x v="42"/>
    <x v="0"/>
    <x v="1"/>
    <x v="0"/>
    <x v="0"/>
    <x v="0"/>
    <n v="97.14"/>
    <n v="55.9"/>
    <x v="1"/>
    <x v="1"/>
  </r>
  <r>
    <n v="34664"/>
    <x v="0"/>
    <x v="0"/>
    <x v="0"/>
    <x v="1"/>
    <x v="0"/>
    <x v="0"/>
    <x v="0"/>
    <n v="110.68"/>
    <n v="25.1"/>
    <x v="0"/>
    <x v="1"/>
  </r>
  <r>
    <n v="40931"/>
    <x v="1"/>
    <x v="69"/>
    <x v="0"/>
    <x v="1"/>
    <x v="0"/>
    <x v="2"/>
    <x v="0"/>
    <n v="91.93"/>
    <n v="24.7"/>
    <x v="2"/>
    <x v="1"/>
  </r>
  <r>
    <n v="28559"/>
    <x v="0"/>
    <x v="77"/>
    <x v="0"/>
    <x v="1"/>
    <x v="1"/>
    <x v="3"/>
    <x v="0"/>
    <n v="88.54"/>
    <n v="17.5"/>
    <x v="3"/>
    <x v="1"/>
  </r>
  <r>
    <n v="15166"/>
    <x v="1"/>
    <x v="13"/>
    <x v="1"/>
    <x v="1"/>
    <x v="0"/>
    <x v="0"/>
    <x v="0"/>
    <n v="183"/>
    <n v="20.8"/>
    <x v="3"/>
    <x v="1"/>
  </r>
  <r>
    <n v="49815"/>
    <x v="1"/>
    <x v="54"/>
    <x v="0"/>
    <x v="1"/>
    <x v="1"/>
    <x v="2"/>
    <x v="1"/>
    <n v="115.93"/>
    <n v="23.3"/>
    <x v="1"/>
    <x v="1"/>
  </r>
  <r>
    <n v="1625"/>
    <x v="1"/>
    <x v="55"/>
    <x v="0"/>
    <x v="1"/>
    <x v="1"/>
    <x v="3"/>
    <x v="0"/>
    <n v="99.13"/>
    <n v="22.8"/>
    <x v="3"/>
    <x v="1"/>
  </r>
  <r>
    <n v="56309"/>
    <x v="1"/>
    <x v="51"/>
    <x v="0"/>
    <x v="1"/>
    <x v="0"/>
    <x v="0"/>
    <x v="1"/>
    <n v="69.239999999999995"/>
    <n v="26.6"/>
    <x v="1"/>
    <x v="1"/>
  </r>
  <r>
    <n v="30116"/>
    <x v="1"/>
    <x v="15"/>
    <x v="0"/>
    <x v="1"/>
    <x v="0"/>
    <x v="0"/>
    <x v="1"/>
    <n v="102.28"/>
    <n v="25.5"/>
    <x v="1"/>
    <x v="1"/>
  </r>
  <r>
    <n v="52034"/>
    <x v="0"/>
    <x v="73"/>
    <x v="0"/>
    <x v="1"/>
    <x v="0"/>
    <x v="0"/>
    <x v="0"/>
    <n v="71.31"/>
    <n v="25.8"/>
    <x v="1"/>
    <x v="1"/>
  </r>
  <r>
    <n v="35584"/>
    <x v="0"/>
    <x v="1"/>
    <x v="0"/>
    <x v="1"/>
    <x v="0"/>
    <x v="0"/>
    <x v="1"/>
    <n v="89.75"/>
    <n v="25.4"/>
    <x v="1"/>
    <x v="1"/>
  </r>
  <r>
    <n v="2898"/>
    <x v="0"/>
    <x v="41"/>
    <x v="0"/>
    <x v="1"/>
    <x v="0"/>
    <x v="0"/>
    <x v="0"/>
    <n v="87.66"/>
    <n v="57.3"/>
    <x v="1"/>
    <x v="1"/>
  </r>
  <r>
    <n v="16593"/>
    <x v="0"/>
    <x v="36"/>
    <x v="0"/>
    <x v="1"/>
    <x v="1"/>
    <x v="0"/>
    <x v="1"/>
    <n v="237.17"/>
    <n v="28.1"/>
    <x v="3"/>
    <x v="1"/>
  </r>
  <r>
    <n v="17175"/>
    <x v="1"/>
    <x v="79"/>
    <x v="0"/>
    <x v="1"/>
    <x v="1"/>
    <x v="3"/>
    <x v="0"/>
    <n v="81.11"/>
    <n v="20.2"/>
    <x v="3"/>
    <x v="1"/>
  </r>
  <r>
    <n v="63663"/>
    <x v="0"/>
    <x v="36"/>
    <x v="0"/>
    <x v="1"/>
    <x v="0"/>
    <x v="0"/>
    <x v="0"/>
    <n v="178.33"/>
    <n v="27.7"/>
    <x v="1"/>
    <x v="1"/>
  </r>
  <r>
    <n v="10603"/>
    <x v="1"/>
    <x v="35"/>
    <x v="0"/>
    <x v="1"/>
    <x v="0"/>
    <x v="0"/>
    <x v="1"/>
    <n v="81.38"/>
    <n v="23.1"/>
    <x v="3"/>
    <x v="1"/>
  </r>
  <r>
    <n v="40544"/>
    <x v="0"/>
    <x v="98"/>
    <x v="0"/>
    <x v="1"/>
    <x v="1"/>
    <x v="3"/>
    <x v="0"/>
    <n v="109.56"/>
    <n v="14.3"/>
    <x v="3"/>
    <x v="1"/>
  </r>
  <r>
    <n v="49152"/>
    <x v="1"/>
    <x v="47"/>
    <x v="0"/>
    <x v="1"/>
    <x v="1"/>
    <x v="0"/>
    <x v="1"/>
    <n v="70.45"/>
    <n v="23.3"/>
    <x v="2"/>
    <x v="1"/>
  </r>
  <r>
    <n v="1231"/>
    <x v="1"/>
    <x v="76"/>
    <x v="0"/>
    <x v="1"/>
    <x v="0"/>
    <x v="2"/>
    <x v="1"/>
    <n v="73.44"/>
    <n v="23.4"/>
    <x v="3"/>
    <x v="1"/>
  </r>
  <r>
    <n v="43672"/>
    <x v="1"/>
    <x v="30"/>
    <x v="0"/>
    <x v="1"/>
    <x v="0"/>
    <x v="0"/>
    <x v="0"/>
    <n v="146.44"/>
    <n v="22.8"/>
    <x v="0"/>
    <x v="1"/>
  </r>
  <r>
    <n v="25107"/>
    <x v="1"/>
    <x v="36"/>
    <x v="0"/>
    <x v="1"/>
    <x v="0"/>
    <x v="0"/>
    <x v="0"/>
    <n v="65.040000000000006"/>
    <n v="30.9"/>
    <x v="1"/>
    <x v="1"/>
  </r>
  <r>
    <n v="39286"/>
    <x v="1"/>
    <x v="48"/>
    <x v="0"/>
    <x v="1"/>
    <x v="0"/>
    <x v="1"/>
    <x v="1"/>
    <n v="151.25"/>
    <n v="28.4"/>
    <x v="3"/>
    <x v="1"/>
  </r>
  <r>
    <n v="32766"/>
    <x v="0"/>
    <x v="33"/>
    <x v="0"/>
    <x v="1"/>
    <x v="1"/>
    <x v="0"/>
    <x v="1"/>
    <n v="106.41"/>
    <n v="41.9"/>
    <x v="2"/>
    <x v="1"/>
  </r>
  <r>
    <n v="15988"/>
    <x v="0"/>
    <x v="14"/>
    <x v="1"/>
    <x v="1"/>
    <x v="0"/>
    <x v="0"/>
    <x v="0"/>
    <n v="197.09"/>
    <n v="34.299999999999997"/>
    <x v="3"/>
    <x v="1"/>
  </r>
  <r>
    <n v="9011"/>
    <x v="0"/>
    <x v="8"/>
    <x v="0"/>
    <x v="1"/>
    <x v="0"/>
    <x v="0"/>
    <x v="0"/>
    <n v="93.58"/>
    <n v="25.1"/>
    <x v="2"/>
    <x v="1"/>
  </r>
  <r>
    <n v="38043"/>
    <x v="1"/>
    <x v="96"/>
    <x v="0"/>
    <x v="1"/>
    <x v="1"/>
    <x v="3"/>
    <x v="1"/>
    <n v="122.04"/>
    <n v="10.3"/>
    <x v="3"/>
    <x v="1"/>
  </r>
  <r>
    <n v="71721"/>
    <x v="1"/>
    <x v="63"/>
    <x v="0"/>
    <x v="1"/>
    <x v="1"/>
    <x v="0"/>
    <x v="1"/>
    <n v="80.06"/>
    <n v="31.8"/>
    <x v="3"/>
    <x v="1"/>
  </r>
  <r>
    <n v="14832"/>
    <x v="1"/>
    <x v="5"/>
    <x v="0"/>
    <x v="0"/>
    <x v="0"/>
    <x v="0"/>
    <x v="0"/>
    <n v="84.93"/>
    <n v="31.8"/>
    <x v="3"/>
    <x v="1"/>
  </r>
  <r>
    <n v="38094"/>
    <x v="0"/>
    <x v="79"/>
    <x v="0"/>
    <x v="1"/>
    <x v="1"/>
    <x v="1"/>
    <x v="0"/>
    <n v="68.400000000000006"/>
    <n v="23"/>
    <x v="1"/>
    <x v="1"/>
  </r>
  <r>
    <n v="49789"/>
    <x v="1"/>
    <x v="28"/>
    <x v="0"/>
    <x v="1"/>
    <x v="1"/>
    <x v="2"/>
    <x v="0"/>
    <n v="62.99"/>
    <n v="25.4"/>
    <x v="0"/>
    <x v="1"/>
  </r>
  <r>
    <n v="47350"/>
    <x v="1"/>
    <x v="99"/>
    <x v="0"/>
    <x v="1"/>
    <x v="1"/>
    <x v="3"/>
    <x v="0"/>
    <n v="139.66999999999999"/>
    <n v="14.1"/>
    <x v="3"/>
    <x v="1"/>
  </r>
  <r>
    <n v="33525"/>
    <x v="0"/>
    <x v="37"/>
    <x v="0"/>
    <x v="1"/>
    <x v="0"/>
    <x v="2"/>
    <x v="0"/>
    <n v="113.4"/>
    <n v="35.1"/>
    <x v="2"/>
    <x v="1"/>
  </r>
  <r>
    <n v="12318"/>
    <x v="0"/>
    <x v="30"/>
    <x v="0"/>
    <x v="1"/>
    <x v="0"/>
    <x v="1"/>
    <x v="0"/>
    <n v="101.92"/>
    <n v="26.9"/>
    <x v="3"/>
    <x v="1"/>
  </r>
  <r>
    <n v="54553"/>
    <x v="0"/>
    <x v="31"/>
    <x v="1"/>
    <x v="1"/>
    <x v="0"/>
    <x v="0"/>
    <x v="0"/>
    <n v="65.98"/>
    <n v="33"/>
    <x v="0"/>
    <x v="1"/>
  </r>
  <r>
    <n v="45976"/>
    <x v="0"/>
    <x v="29"/>
    <x v="0"/>
    <x v="1"/>
    <x v="0"/>
    <x v="0"/>
    <x v="0"/>
    <n v="84.3"/>
    <n v="22.1"/>
    <x v="3"/>
    <x v="1"/>
  </r>
  <r>
    <n v="43675"/>
    <x v="1"/>
    <x v="74"/>
    <x v="0"/>
    <x v="1"/>
    <x v="1"/>
    <x v="3"/>
    <x v="0"/>
    <n v="61.42"/>
    <n v="20.8"/>
    <x v="3"/>
    <x v="1"/>
  </r>
  <r>
    <n v="12915"/>
    <x v="1"/>
    <x v="32"/>
    <x v="0"/>
    <x v="1"/>
    <x v="0"/>
    <x v="2"/>
    <x v="1"/>
    <n v="85.52"/>
    <n v="30"/>
    <x v="1"/>
    <x v="1"/>
  </r>
  <r>
    <n v="4542"/>
    <x v="1"/>
    <x v="37"/>
    <x v="0"/>
    <x v="1"/>
    <x v="0"/>
    <x v="2"/>
    <x v="0"/>
    <n v="83.79"/>
    <n v="44"/>
    <x v="3"/>
    <x v="1"/>
  </r>
  <r>
    <n v="65801"/>
    <x v="1"/>
    <x v="49"/>
    <x v="0"/>
    <x v="1"/>
    <x v="1"/>
    <x v="0"/>
    <x v="0"/>
    <n v="73.83"/>
    <n v="16.600000000000001"/>
    <x v="3"/>
    <x v="1"/>
  </r>
  <r>
    <n v="59953"/>
    <x v="1"/>
    <x v="79"/>
    <x v="0"/>
    <x v="1"/>
    <x v="1"/>
    <x v="0"/>
    <x v="1"/>
    <n v="69.38"/>
    <n v="28.4"/>
    <x v="1"/>
    <x v="1"/>
  </r>
  <r>
    <n v="60973"/>
    <x v="0"/>
    <x v="33"/>
    <x v="0"/>
    <x v="1"/>
    <x v="0"/>
    <x v="0"/>
    <x v="0"/>
    <n v="66.11"/>
    <n v="26.3"/>
    <x v="1"/>
    <x v="1"/>
  </r>
  <r>
    <n v="68739"/>
    <x v="0"/>
    <x v="66"/>
    <x v="0"/>
    <x v="1"/>
    <x v="0"/>
    <x v="0"/>
    <x v="0"/>
    <n v="149.62"/>
    <n v="39.4"/>
    <x v="0"/>
    <x v="1"/>
  </r>
  <r>
    <n v="35829"/>
    <x v="1"/>
    <x v="64"/>
    <x v="0"/>
    <x v="1"/>
    <x v="0"/>
    <x v="0"/>
    <x v="0"/>
    <n v="242.84"/>
    <n v="15.7"/>
    <x v="2"/>
    <x v="1"/>
  </r>
  <r>
    <n v="53909"/>
    <x v="1"/>
    <x v="37"/>
    <x v="1"/>
    <x v="1"/>
    <x v="0"/>
    <x v="0"/>
    <x v="0"/>
    <n v="202.66"/>
    <n v="34.1"/>
    <x v="2"/>
    <x v="1"/>
  </r>
  <r>
    <n v="5799"/>
    <x v="0"/>
    <x v="7"/>
    <x v="0"/>
    <x v="0"/>
    <x v="0"/>
    <x v="0"/>
    <x v="1"/>
    <n v="216.9"/>
    <n v="29.8"/>
    <x v="0"/>
    <x v="1"/>
  </r>
  <r>
    <n v="43772"/>
    <x v="1"/>
    <x v="80"/>
    <x v="0"/>
    <x v="1"/>
    <x v="1"/>
    <x v="0"/>
    <x v="0"/>
    <n v="103.78"/>
    <n v="23.6"/>
    <x v="3"/>
    <x v="1"/>
  </r>
  <r>
    <n v="3154"/>
    <x v="1"/>
    <x v="5"/>
    <x v="0"/>
    <x v="1"/>
    <x v="0"/>
    <x v="1"/>
    <x v="1"/>
    <n v="114.88"/>
    <n v="18.3"/>
    <x v="0"/>
    <x v="1"/>
  </r>
  <r>
    <n v="45754"/>
    <x v="1"/>
    <x v="49"/>
    <x v="0"/>
    <x v="1"/>
    <x v="1"/>
    <x v="0"/>
    <x v="0"/>
    <n v="75.94"/>
    <n v="28.3"/>
    <x v="1"/>
    <x v="1"/>
  </r>
  <r>
    <n v="57485"/>
    <x v="1"/>
    <x v="100"/>
    <x v="0"/>
    <x v="1"/>
    <x v="1"/>
    <x v="3"/>
    <x v="1"/>
    <n v="55.51"/>
    <n v="18.5"/>
    <x v="3"/>
    <x v="1"/>
  </r>
  <r>
    <n v="6128"/>
    <x v="0"/>
    <x v="77"/>
    <x v="0"/>
    <x v="1"/>
    <x v="1"/>
    <x v="3"/>
    <x v="1"/>
    <n v="93.74"/>
    <n v="18.399999999999999"/>
    <x v="3"/>
    <x v="1"/>
  </r>
  <r>
    <n v="22623"/>
    <x v="0"/>
    <x v="27"/>
    <x v="0"/>
    <x v="1"/>
    <x v="0"/>
    <x v="0"/>
    <x v="0"/>
    <n v="71.44"/>
    <n v="24.1"/>
    <x v="2"/>
    <x v="1"/>
  </r>
  <r>
    <n v="37082"/>
    <x v="1"/>
    <x v="38"/>
    <x v="0"/>
    <x v="1"/>
    <x v="0"/>
    <x v="2"/>
    <x v="0"/>
    <n v="58.29"/>
    <n v="25.5"/>
    <x v="0"/>
    <x v="1"/>
  </r>
  <r>
    <n v="64541"/>
    <x v="0"/>
    <x v="53"/>
    <x v="0"/>
    <x v="1"/>
    <x v="0"/>
    <x v="0"/>
    <x v="0"/>
    <n v="115.83"/>
    <n v="25.3"/>
    <x v="1"/>
    <x v="1"/>
  </r>
  <r>
    <n v="47037"/>
    <x v="1"/>
    <x v="0"/>
    <x v="0"/>
    <x v="1"/>
    <x v="0"/>
    <x v="0"/>
    <x v="0"/>
    <n v="102.71"/>
    <n v="39.9"/>
    <x v="0"/>
    <x v="1"/>
  </r>
  <r>
    <n v="48614"/>
    <x v="0"/>
    <x v="8"/>
    <x v="0"/>
    <x v="1"/>
    <x v="0"/>
    <x v="2"/>
    <x v="0"/>
    <n v="99.69"/>
    <n v="28.8"/>
    <x v="2"/>
    <x v="1"/>
  </r>
  <r>
    <n v="15969"/>
    <x v="1"/>
    <x v="69"/>
    <x v="0"/>
    <x v="1"/>
    <x v="0"/>
    <x v="1"/>
    <x v="1"/>
    <n v="102.89"/>
    <n v="37.200000000000003"/>
    <x v="0"/>
    <x v="1"/>
  </r>
  <r>
    <n v="17752"/>
    <x v="0"/>
    <x v="25"/>
    <x v="0"/>
    <x v="0"/>
    <x v="0"/>
    <x v="0"/>
    <x v="0"/>
    <n v="79.05"/>
    <n v="28.1"/>
    <x v="3"/>
    <x v="1"/>
  </r>
  <r>
    <n v="50889"/>
    <x v="1"/>
    <x v="62"/>
    <x v="0"/>
    <x v="1"/>
    <x v="1"/>
    <x v="2"/>
    <x v="1"/>
    <n v="56.63"/>
    <n v="49.8"/>
    <x v="1"/>
    <x v="1"/>
  </r>
  <r>
    <n v="56459"/>
    <x v="0"/>
    <x v="69"/>
    <x v="0"/>
    <x v="1"/>
    <x v="0"/>
    <x v="0"/>
    <x v="1"/>
    <n v="87.34"/>
    <n v="34.299999999999997"/>
    <x v="0"/>
    <x v="1"/>
  </r>
  <r>
    <n v="34163"/>
    <x v="0"/>
    <x v="10"/>
    <x v="0"/>
    <x v="1"/>
    <x v="0"/>
    <x v="0"/>
    <x v="1"/>
    <n v="109.51"/>
    <n v="29"/>
    <x v="1"/>
    <x v="1"/>
  </r>
  <r>
    <n v="4538"/>
    <x v="1"/>
    <x v="60"/>
    <x v="0"/>
    <x v="1"/>
    <x v="1"/>
    <x v="0"/>
    <x v="0"/>
    <n v="81.430000000000007"/>
    <n v="28.1"/>
    <x v="0"/>
    <x v="1"/>
  </r>
  <r>
    <n v="14222"/>
    <x v="1"/>
    <x v="51"/>
    <x v="0"/>
    <x v="1"/>
    <x v="1"/>
    <x v="0"/>
    <x v="0"/>
    <n v="78.59"/>
    <n v="37.200000000000003"/>
    <x v="1"/>
    <x v="1"/>
  </r>
  <r>
    <n v="31461"/>
    <x v="1"/>
    <x v="22"/>
    <x v="0"/>
    <x v="0"/>
    <x v="0"/>
    <x v="1"/>
    <x v="0"/>
    <n v="101.22"/>
    <n v="28.1"/>
    <x v="0"/>
    <x v="1"/>
  </r>
  <r>
    <n v="34001"/>
    <x v="1"/>
    <x v="86"/>
    <x v="0"/>
    <x v="1"/>
    <x v="1"/>
    <x v="3"/>
    <x v="0"/>
    <n v="78.260000000000005"/>
    <n v="19.399999999999999"/>
    <x v="3"/>
    <x v="1"/>
  </r>
  <r>
    <n v="48964"/>
    <x v="0"/>
    <x v="62"/>
    <x v="0"/>
    <x v="1"/>
    <x v="1"/>
    <x v="0"/>
    <x v="1"/>
    <n v="105.47"/>
    <n v="26.2"/>
    <x v="1"/>
    <x v="1"/>
  </r>
  <r>
    <n v="40393"/>
    <x v="1"/>
    <x v="42"/>
    <x v="0"/>
    <x v="1"/>
    <x v="1"/>
    <x v="0"/>
    <x v="0"/>
    <n v="68.19"/>
    <n v="21.1"/>
    <x v="1"/>
    <x v="1"/>
  </r>
  <r>
    <n v="16488"/>
    <x v="1"/>
    <x v="15"/>
    <x v="1"/>
    <x v="1"/>
    <x v="0"/>
    <x v="0"/>
    <x v="0"/>
    <n v="210"/>
    <n v="28.1"/>
    <x v="1"/>
    <x v="1"/>
  </r>
  <r>
    <n v="47947"/>
    <x v="1"/>
    <x v="12"/>
    <x v="0"/>
    <x v="1"/>
    <x v="0"/>
    <x v="1"/>
    <x v="1"/>
    <n v="114.47"/>
    <n v="31.6"/>
    <x v="2"/>
    <x v="1"/>
  </r>
  <r>
    <n v="51149"/>
    <x v="0"/>
    <x v="31"/>
    <x v="0"/>
    <x v="1"/>
    <x v="0"/>
    <x v="0"/>
    <x v="0"/>
    <n v="66.849999999999994"/>
    <n v="29.3"/>
    <x v="3"/>
    <x v="1"/>
  </r>
  <r>
    <n v="17079"/>
    <x v="0"/>
    <x v="50"/>
    <x v="0"/>
    <x v="1"/>
    <x v="0"/>
    <x v="0"/>
    <x v="1"/>
    <n v="94.71"/>
    <n v="28.4"/>
    <x v="2"/>
    <x v="1"/>
  </r>
  <r>
    <n v="44781"/>
    <x v="1"/>
    <x v="14"/>
    <x v="0"/>
    <x v="0"/>
    <x v="0"/>
    <x v="0"/>
    <x v="0"/>
    <n v="208.05"/>
    <n v="35.299999999999997"/>
    <x v="2"/>
    <x v="1"/>
  </r>
  <r>
    <n v="29385"/>
    <x v="1"/>
    <x v="29"/>
    <x v="0"/>
    <x v="1"/>
    <x v="0"/>
    <x v="0"/>
    <x v="1"/>
    <n v="222.6"/>
    <n v="40.1"/>
    <x v="2"/>
    <x v="1"/>
  </r>
  <r>
    <n v="53610"/>
    <x v="0"/>
    <x v="37"/>
    <x v="0"/>
    <x v="1"/>
    <x v="0"/>
    <x v="0"/>
    <x v="0"/>
    <n v="80.81"/>
    <n v="39"/>
    <x v="0"/>
    <x v="1"/>
  </r>
  <r>
    <n v="48210"/>
    <x v="0"/>
    <x v="8"/>
    <x v="0"/>
    <x v="1"/>
    <x v="0"/>
    <x v="0"/>
    <x v="1"/>
    <n v="64.510000000000005"/>
    <n v="31.5"/>
    <x v="1"/>
    <x v="1"/>
  </r>
  <r>
    <n v="48072"/>
    <x v="1"/>
    <x v="37"/>
    <x v="1"/>
    <x v="1"/>
    <x v="0"/>
    <x v="0"/>
    <x v="0"/>
    <n v="151.56"/>
    <n v="28.5"/>
    <x v="3"/>
    <x v="1"/>
  </r>
  <r>
    <n v="32776"/>
    <x v="0"/>
    <x v="24"/>
    <x v="0"/>
    <x v="1"/>
    <x v="0"/>
    <x v="0"/>
    <x v="0"/>
    <n v="199.14"/>
    <n v="28.5"/>
    <x v="1"/>
    <x v="1"/>
  </r>
  <r>
    <n v="8960"/>
    <x v="1"/>
    <x v="21"/>
    <x v="0"/>
    <x v="1"/>
    <x v="1"/>
    <x v="1"/>
    <x v="1"/>
    <n v="73.41"/>
    <n v="56"/>
    <x v="2"/>
    <x v="1"/>
  </r>
  <r>
    <n v="63491"/>
    <x v="1"/>
    <x v="24"/>
    <x v="0"/>
    <x v="1"/>
    <x v="0"/>
    <x v="0"/>
    <x v="0"/>
    <n v="109.65"/>
    <n v="28.6"/>
    <x v="0"/>
    <x v="1"/>
  </r>
  <r>
    <n v="51883"/>
    <x v="1"/>
    <x v="17"/>
    <x v="0"/>
    <x v="1"/>
    <x v="0"/>
    <x v="2"/>
    <x v="1"/>
    <n v="69.11"/>
    <n v="35.200000000000003"/>
    <x v="1"/>
    <x v="1"/>
  </r>
  <r>
    <n v="20460"/>
    <x v="1"/>
    <x v="76"/>
    <x v="0"/>
    <x v="1"/>
    <x v="0"/>
    <x v="0"/>
    <x v="0"/>
    <n v="114.41"/>
    <n v="32.5"/>
    <x v="1"/>
    <x v="1"/>
  </r>
  <r>
    <n v="47181"/>
    <x v="1"/>
    <x v="35"/>
    <x v="0"/>
    <x v="1"/>
    <x v="0"/>
    <x v="0"/>
    <x v="0"/>
    <n v="103.46"/>
    <n v="35.9"/>
    <x v="1"/>
    <x v="1"/>
  </r>
  <r>
    <n v="35432"/>
    <x v="1"/>
    <x v="67"/>
    <x v="0"/>
    <x v="1"/>
    <x v="0"/>
    <x v="0"/>
    <x v="1"/>
    <n v="95.36"/>
    <n v="25.1"/>
    <x v="1"/>
    <x v="1"/>
  </r>
  <r>
    <n v="44010"/>
    <x v="1"/>
    <x v="44"/>
    <x v="0"/>
    <x v="1"/>
    <x v="1"/>
    <x v="3"/>
    <x v="0"/>
    <n v="57.33"/>
    <n v="16.8"/>
    <x v="3"/>
    <x v="1"/>
  </r>
  <r>
    <n v="50841"/>
    <x v="1"/>
    <x v="47"/>
    <x v="0"/>
    <x v="1"/>
    <x v="0"/>
    <x v="0"/>
    <x v="1"/>
    <n v="191.48"/>
    <n v="27.9"/>
    <x v="2"/>
    <x v="1"/>
  </r>
  <r>
    <n v="71044"/>
    <x v="1"/>
    <x v="45"/>
    <x v="0"/>
    <x v="1"/>
    <x v="1"/>
    <x v="3"/>
    <x v="1"/>
    <n v="71.63"/>
    <n v="16.3"/>
    <x v="3"/>
    <x v="1"/>
  </r>
  <r>
    <n v="1842"/>
    <x v="0"/>
    <x v="20"/>
    <x v="0"/>
    <x v="1"/>
    <x v="0"/>
    <x v="0"/>
    <x v="0"/>
    <n v="94"/>
    <n v="28.1"/>
    <x v="3"/>
    <x v="1"/>
  </r>
  <r>
    <n v="34720"/>
    <x v="0"/>
    <x v="30"/>
    <x v="0"/>
    <x v="0"/>
    <x v="0"/>
    <x v="0"/>
    <x v="1"/>
    <n v="93.77"/>
    <n v="28.1"/>
    <x v="3"/>
    <x v="1"/>
  </r>
  <r>
    <n v="9489"/>
    <x v="1"/>
    <x v="19"/>
    <x v="0"/>
    <x v="1"/>
    <x v="0"/>
    <x v="0"/>
    <x v="0"/>
    <n v="84.75"/>
    <n v="21.4"/>
    <x v="3"/>
    <x v="1"/>
  </r>
  <r>
    <n v="28725"/>
    <x v="1"/>
    <x v="80"/>
    <x v="0"/>
    <x v="1"/>
    <x v="1"/>
    <x v="0"/>
    <x v="1"/>
    <n v="89.24"/>
    <n v="32.700000000000003"/>
    <x v="0"/>
    <x v="1"/>
  </r>
  <r>
    <n v="30290"/>
    <x v="1"/>
    <x v="47"/>
    <x v="0"/>
    <x v="1"/>
    <x v="0"/>
    <x v="0"/>
    <x v="0"/>
    <n v="70.13"/>
    <n v="23.6"/>
    <x v="1"/>
    <x v="1"/>
  </r>
  <r>
    <n v="13723"/>
    <x v="1"/>
    <x v="19"/>
    <x v="0"/>
    <x v="1"/>
    <x v="0"/>
    <x v="0"/>
    <x v="0"/>
    <n v="82.26"/>
    <n v="19.8"/>
    <x v="0"/>
    <x v="1"/>
  </r>
  <r>
    <n v="26328"/>
    <x v="0"/>
    <x v="20"/>
    <x v="1"/>
    <x v="1"/>
    <x v="0"/>
    <x v="0"/>
    <x v="0"/>
    <n v="200.16"/>
    <n v="33.1"/>
    <x v="1"/>
    <x v="1"/>
  </r>
  <r>
    <n v="60104"/>
    <x v="0"/>
    <x v="50"/>
    <x v="0"/>
    <x v="1"/>
    <x v="0"/>
    <x v="0"/>
    <x v="0"/>
    <n v="80.73"/>
    <n v="28.1"/>
    <x v="2"/>
    <x v="1"/>
  </r>
  <r>
    <n v="48722"/>
    <x v="1"/>
    <x v="10"/>
    <x v="0"/>
    <x v="1"/>
    <x v="0"/>
    <x v="0"/>
    <x v="0"/>
    <n v="75.09"/>
    <n v="38.9"/>
    <x v="0"/>
    <x v="1"/>
  </r>
  <r>
    <n v="14481"/>
    <x v="1"/>
    <x v="4"/>
    <x v="0"/>
    <x v="1"/>
    <x v="0"/>
    <x v="1"/>
    <x v="0"/>
    <n v="80.569999999999993"/>
    <n v="23.8"/>
    <x v="1"/>
    <x v="1"/>
  </r>
  <r>
    <n v="67963"/>
    <x v="1"/>
    <x v="76"/>
    <x v="1"/>
    <x v="1"/>
    <x v="1"/>
    <x v="0"/>
    <x v="1"/>
    <n v="77.040000000000006"/>
    <n v="33.799999999999997"/>
    <x v="0"/>
    <x v="1"/>
  </r>
  <r>
    <n v="70752"/>
    <x v="0"/>
    <x v="46"/>
    <x v="0"/>
    <x v="1"/>
    <x v="0"/>
    <x v="0"/>
    <x v="0"/>
    <n v="145.26"/>
    <n v="26.7"/>
    <x v="3"/>
    <x v="1"/>
  </r>
  <r>
    <n v="52419"/>
    <x v="0"/>
    <x v="32"/>
    <x v="0"/>
    <x v="1"/>
    <x v="0"/>
    <x v="0"/>
    <x v="0"/>
    <n v="190.4"/>
    <n v="28.1"/>
    <x v="0"/>
    <x v="1"/>
  </r>
  <r>
    <n v="14711"/>
    <x v="0"/>
    <x v="24"/>
    <x v="0"/>
    <x v="1"/>
    <x v="0"/>
    <x v="1"/>
    <x v="0"/>
    <n v="82.08"/>
    <n v="32.200000000000003"/>
    <x v="0"/>
    <x v="1"/>
  </r>
  <r>
    <n v="26366"/>
    <x v="1"/>
    <x v="52"/>
    <x v="0"/>
    <x v="1"/>
    <x v="1"/>
    <x v="0"/>
    <x v="1"/>
    <n v="103.35"/>
    <n v="28.1"/>
    <x v="0"/>
    <x v="1"/>
  </r>
  <r>
    <n v="12436"/>
    <x v="0"/>
    <x v="86"/>
    <x v="0"/>
    <x v="1"/>
    <x v="1"/>
    <x v="3"/>
    <x v="0"/>
    <n v="97.46"/>
    <n v="21.3"/>
    <x v="3"/>
    <x v="1"/>
  </r>
  <r>
    <n v="36722"/>
    <x v="1"/>
    <x v="59"/>
    <x v="0"/>
    <x v="1"/>
    <x v="0"/>
    <x v="0"/>
    <x v="0"/>
    <n v="123.65"/>
    <n v="44"/>
    <x v="2"/>
    <x v="1"/>
  </r>
  <r>
    <n v="37698"/>
    <x v="1"/>
    <x v="79"/>
    <x v="0"/>
    <x v="1"/>
    <x v="1"/>
    <x v="3"/>
    <x v="0"/>
    <n v="87.96"/>
    <n v="21.5"/>
    <x v="0"/>
    <x v="1"/>
  </r>
  <r>
    <n v="55235"/>
    <x v="1"/>
    <x v="11"/>
    <x v="0"/>
    <x v="1"/>
    <x v="0"/>
    <x v="1"/>
    <x v="0"/>
    <n v="85.92"/>
    <n v="37.299999999999997"/>
    <x v="2"/>
    <x v="1"/>
  </r>
  <r>
    <n v="20468"/>
    <x v="1"/>
    <x v="42"/>
    <x v="0"/>
    <x v="1"/>
    <x v="0"/>
    <x v="0"/>
    <x v="0"/>
    <n v="80.8"/>
    <n v="44.8"/>
    <x v="1"/>
    <x v="1"/>
  </r>
  <r>
    <n v="14677"/>
    <x v="1"/>
    <x v="64"/>
    <x v="0"/>
    <x v="1"/>
    <x v="0"/>
    <x v="1"/>
    <x v="1"/>
    <n v="99.3"/>
    <n v="21.4"/>
    <x v="1"/>
    <x v="1"/>
  </r>
  <r>
    <n v="44171"/>
    <x v="0"/>
    <x v="76"/>
    <x v="0"/>
    <x v="1"/>
    <x v="0"/>
    <x v="0"/>
    <x v="1"/>
    <n v="62.56"/>
    <n v="32.299999999999997"/>
    <x v="1"/>
    <x v="1"/>
  </r>
  <r>
    <n v="70344"/>
    <x v="0"/>
    <x v="18"/>
    <x v="0"/>
    <x v="1"/>
    <x v="0"/>
    <x v="0"/>
    <x v="0"/>
    <n v="144.19999999999999"/>
    <n v="35.4"/>
    <x v="2"/>
    <x v="1"/>
  </r>
  <r>
    <n v="8470"/>
    <x v="1"/>
    <x v="16"/>
    <x v="0"/>
    <x v="1"/>
    <x v="0"/>
    <x v="0"/>
    <x v="0"/>
    <n v="71.38"/>
    <n v="19.7"/>
    <x v="1"/>
    <x v="1"/>
  </r>
  <r>
    <n v="42743"/>
    <x v="1"/>
    <x v="49"/>
    <x v="0"/>
    <x v="1"/>
    <x v="1"/>
    <x v="0"/>
    <x v="0"/>
    <n v="95.5"/>
    <n v="31.3"/>
    <x v="3"/>
    <x v="1"/>
  </r>
  <r>
    <n v="13949"/>
    <x v="1"/>
    <x v="50"/>
    <x v="0"/>
    <x v="1"/>
    <x v="0"/>
    <x v="2"/>
    <x v="0"/>
    <n v="67.06"/>
    <n v="35.5"/>
    <x v="1"/>
    <x v="1"/>
  </r>
  <r>
    <n v="61096"/>
    <x v="0"/>
    <x v="15"/>
    <x v="0"/>
    <x v="1"/>
    <x v="0"/>
    <x v="0"/>
    <x v="1"/>
    <n v="70.16"/>
    <n v="25.8"/>
    <x v="0"/>
    <x v="1"/>
  </r>
  <r>
    <n v="19239"/>
    <x v="1"/>
    <x v="11"/>
    <x v="0"/>
    <x v="1"/>
    <x v="0"/>
    <x v="2"/>
    <x v="0"/>
    <n v="104.24"/>
    <n v="32.799999999999997"/>
    <x v="3"/>
    <x v="1"/>
  </r>
  <r>
    <n v="70447"/>
    <x v="0"/>
    <x v="11"/>
    <x v="0"/>
    <x v="1"/>
    <x v="0"/>
    <x v="0"/>
    <x v="1"/>
    <n v="122.48"/>
    <n v="35.9"/>
    <x v="2"/>
    <x v="1"/>
  </r>
  <r>
    <n v="6879"/>
    <x v="1"/>
    <x v="50"/>
    <x v="0"/>
    <x v="1"/>
    <x v="1"/>
    <x v="2"/>
    <x v="0"/>
    <n v="215.9"/>
    <n v="41.8"/>
    <x v="2"/>
    <x v="1"/>
  </r>
  <r>
    <n v="37451"/>
    <x v="1"/>
    <x v="36"/>
    <x v="0"/>
    <x v="1"/>
    <x v="0"/>
    <x v="2"/>
    <x v="1"/>
    <n v="108.56"/>
    <n v="27.3"/>
    <x v="0"/>
    <x v="1"/>
  </r>
  <r>
    <n v="5686"/>
    <x v="0"/>
    <x v="48"/>
    <x v="0"/>
    <x v="1"/>
    <x v="0"/>
    <x v="0"/>
    <x v="0"/>
    <n v="69.88"/>
    <n v="27.7"/>
    <x v="3"/>
    <x v="1"/>
  </r>
  <r>
    <n v="4789"/>
    <x v="0"/>
    <x v="45"/>
    <x v="0"/>
    <x v="1"/>
    <x v="1"/>
    <x v="3"/>
    <x v="1"/>
    <n v="91.54"/>
    <n v="13.4"/>
    <x v="3"/>
    <x v="1"/>
  </r>
  <r>
    <n v="897"/>
    <x v="0"/>
    <x v="44"/>
    <x v="0"/>
    <x v="1"/>
    <x v="1"/>
    <x v="3"/>
    <x v="1"/>
    <n v="65.849999999999994"/>
    <n v="17"/>
    <x v="3"/>
    <x v="1"/>
  </r>
  <r>
    <n v="69553"/>
    <x v="1"/>
    <x v="60"/>
    <x v="0"/>
    <x v="1"/>
    <x v="0"/>
    <x v="0"/>
    <x v="1"/>
    <n v="60.74"/>
    <n v="20"/>
    <x v="1"/>
    <x v="1"/>
  </r>
  <r>
    <n v="58438"/>
    <x v="0"/>
    <x v="67"/>
    <x v="0"/>
    <x v="1"/>
    <x v="1"/>
    <x v="0"/>
    <x v="1"/>
    <n v="233.52"/>
    <n v="40.9"/>
    <x v="1"/>
    <x v="1"/>
  </r>
  <r>
    <n v="29104"/>
    <x v="1"/>
    <x v="85"/>
    <x v="0"/>
    <x v="1"/>
    <x v="1"/>
    <x v="0"/>
    <x v="0"/>
    <n v="110.7"/>
    <n v="38.5"/>
    <x v="1"/>
    <x v="1"/>
  </r>
  <r>
    <n v="26862"/>
    <x v="1"/>
    <x v="69"/>
    <x v="0"/>
    <x v="1"/>
    <x v="0"/>
    <x v="2"/>
    <x v="1"/>
    <n v="78.930000000000007"/>
    <n v="30.9"/>
    <x v="0"/>
    <x v="1"/>
  </r>
  <r>
    <n v="38036"/>
    <x v="1"/>
    <x v="53"/>
    <x v="0"/>
    <x v="1"/>
    <x v="1"/>
    <x v="0"/>
    <x v="0"/>
    <n v="124.5"/>
    <n v="33.4"/>
    <x v="3"/>
    <x v="1"/>
  </r>
  <r>
    <n v="36666"/>
    <x v="0"/>
    <x v="43"/>
    <x v="0"/>
    <x v="1"/>
    <x v="1"/>
    <x v="3"/>
    <x v="0"/>
    <n v="57.95"/>
    <n v="17.100000000000001"/>
    <x v="3"/>
    <x v="1"/>
  </r>
  <r>
    <n v="16316"/>
    <x v="0"/>
    <x v="48"/>
    <x v="0"/>
    <x v="1"/>
    <x v="0"/>
    <x v="0"/>
    <x v="1"/>
    <n v="92.82"/>
    <n v="28.6"/>
    <x v="3"/>
    <x v="1"/>
  </r>
  <r>
    <n v="61365"/>
    <x v="0"/>
    <x v="30"/>
    <x v="0"/>
    <x v="1"/>
    <x v="0"/>
    <x v="0"/>
    <x v="1"/>
    <n v="58.25"/>
    <n v="24"/>
    <x v="2"/>
    <x v="1"/>
  </r>
  <r>
    <n v="12512"/>
    <x v="1"/>
    <x v="17"/>
    <x v="1"/>
    <x v="1"/>
    <x v="0"/>
    <x v="0"/>
    <x v="1"/>
    <n v="213.54"/>
    <n v="32"/>
    <x v="1"/>
    <x v="1"/>
  </r>
  <r>
    <n v="31835"/>
    <x v="0"/>
    <x v="85"/>
    <x v="0"/>
    <x v="1"/>
    <x v="1"/>
    <x v="0"/>
    <x v="0"/>
    <n v="74.86"/>
    <n v="28.4"/>
    <x v="1"/>
    <x v="1"/>
  </r>
  <r>
    <n v="4099"/>
    <x v="1"/>
    <x v="62"/>
    <x v="0"/>
    <x v="1"/>
    <x v="1"/>
    <x v="0"/>
    <x v="0"/>
    <n v="78.349999999999994"/>
    <n v="20.3"/>
    <x v="3"/>
    <x v="1"/>
  </r>
  <r>
    <n v="26893"/>
    <x v="0"/>
    <x v="45"/>
    <x v="0"/>
    <x v="1"/>
    <x v="1"/>
    <x v="3"/>
    <x v="0"/>
    <n v="101.26"/>
    <n v="33.799999999999997"/>
    <x v="3"/>
    <x v="1"/>
  </r>
  <r>
    <n v="35143"/>
    <x v="1"/>
    <x v="48"/>
    <x v="0"/>
    <x v="1"/>
    <x v="0"/>
    <x v="0"/>
    <x v="0"/>
    <n v="86.87"/>
    <n v="43.2"/>
    <x v="3"/>
    <x v="1"/>
  </r>
  <r>
    <n v="1486"/>
    <x v="1"/>
    <x v="64"/>
    <x v="0"/>
    <x v="1"/>
    <x v="0"/>
    <x v="0"/>
    <x v="1"/>
    <n v="124.01"/>
    <n v="22.7"/>
    <x v="3"/>
    <x v="1"/>
  </r>
  <r>
    <n v="5043"/>
    <x v="1"/>
    <x v="37"/>
    <x v="0"/>
    <x v="1"/>
    <x v="0"/>
    <x v="0"/>
    <x v="0"/>
    <n v="83.41"/>
    <n v="29.9"/>
    <x v="1"/>
    <x v="1"/>
  </r>
  <r>
    <n v="2513"/>
    <x v="0"/>
    <x v="8"/>
    <x v="0"/>
    <x v="0"/>
    <x v="0"/>
    <x v="2"/>
    <x v="0"/>
    <n v="188.69"/>
    <n v="28.1"/>
    <x v="0"/>
    <x v="1"/>
  </r>
  <r>
    <n v="5451"/>
    <x v="0"/>
    <x v="66"/>
    <x v="0"/>
    <x v="1"/>
    <x v="0"/>
    <x v="0"/>
    <x v="1"/>
    <n v="86.51"/>
    <n v="28.1"/>
    <x v="0"/>
    <x v="1"/>
  </r>
  <r>
    <n v="3640"/>
    <x v="1"/>
    <x v="73"/>
    <x v="0"/>
    <x v="1"/>
    <x v="1"/>
    <x v="1"/>
    <x v="1"/>
    <n v="70.650000000000006"/>
    <n v="29.9"/>
    <x v="3"/>
    <x v="1"/>
  </r>
  <r>
    <n v="17835"/>
    <x v="1"/>
    <x v="34"/>
    <x v="0"/>
    <x v="1"/>
    <x v="1"/>
    <x v="1"/>
    <x v="1"/>
    <n v="92.4"/>
    <n v="22.7"/>
    <x v="3"/>
    <x v="1"/>
  </r>
  <r>
    <n v="26826"/>
    <x v="1"/>
    <x v="1"/>
    <x v="0"/>
    <x v="1"/>
    <x v="0"/>
    <x v="1"/>
    <x v="0"/>
    <n v="73.36"/>
    <n v="16.100000000000001"/>
    <x v="1"/>
    <x v="1"/>
  </r>
  <r>
    <n v="45713"/>
    <x v="1"/>
    <x v="15"/>
    <x v="0"/>
    <x v="1"/>
    <x v="0"/>
    <x v="2"/>
    <x v="0"/>
    <n v="219.5"/>
    <n v="33.799999999999997"/>
    <x v="0"/>
    <x v="1"/>
  </r>
  <r>
    <n v="37660"/>
    <x v="0"/>
    <x v="61"/>
    <x v="0"/>
    <x v="1"/>
    <x v="1"/>
    <x v="3"/>
    <x v="1"/>
    <n v="105.73"/>
    <n v="22.6"/>
    <x v="1"/>
    <x v="1"/>
  </r>
  <r>
    <n v="24782"/>
    <x v="0"/>
    <x v="67"/>
    <x v="0"/>
    <x v="1"/>
    <x v="0"/>
    <x v="0"/>
    <x v="1"/>
    <n v="83.79"/>
    <n v="25.5"/>
    <x v="2"/>
    <x v="1"/>
  </r>
  <r>
    <n v="63416"/>
    <x v="1"/>
    <x v="57"/>
    <x v="0"/>
    <x v="1"/>
    <x v="1"/>
    <x v="0"/>
    <x v="0"/>
    <n v="58.02"/>
    <n v="22.5"/>
    <x v="3"/>
    <x v="1"/>
  </r>
  <r>
    <n v="16953"/>
    <x v="1"/>
    <x v="14"/>
    <x v="0"/>
    <x v="1"/>
    <x v="0"/>
    <x v="2"/>
    <x v="1"/>
    <n v="61.94"/>
    <n v="27.9"/>
    <x v="0"/>
    <x v="1"/>
  </r>
  <r>
    <n v="42082"/>
    <x v="0"/>
    <x v="55"/>
    <x v="0"/>
    <x v="1"/>
    <x v="1"/>
    <x v="3"/>
    <x v="1"/>
    <n v="99.71"/>
    <n v="23.5"/>
    <x v="3"/>
    <x v="1"/>
  </r>
  <r>
    <n v="51660"/>
    <x v="1"/>
    <x v="7"/>
    <x v="0"/>
    <x v="1"/>
    <x v="0"/>
    <x v="1"/>
    <x v="1"/>
    <n v="63.19"/>
    <n v="32.200000000000003"/>
    <x v="1"/>
    <x v="1"/>
  </r>
  <r>
    <n v="27135"/>
    <x v="0"/>
    <x v="7"/>
    <x v="1"/>
    <x v="1"/>
    <x v="0"/>
    <x v="0"/>
    <x v="1"/>
    <n v="107.11"/>
    <n v="28.1"/>
    <x v="2"/>
    <x v="1"/>
  </r>
  <r>
    <n v="54058"/>
    <x v="1"/>
    <x v="58"/>
    <x v="0"/>
    <x v="1"/>
    <x v="1"/>
    <x v="0"/>
    <x v="0"/>
    <n v="56.84"/>
    <n v="29.9"/>
    <x v="2"/>
    <x v="1"/>
  </r>
  <r>
    <n v="24272"/>
    <x v="0"/>
    <x v="24"/>
    <x v="0"/>
    <x v="1"/>
    <x v="0"/>
    <x v="2"/>
    <x v="1"/>
    <n v="217.66"/>
    <n v="28.7"/>
    <x v="0"/>
    <x v="1"/>
  </r>
  <r>
    <n v="16028"/>
    <x v="1"/>
    <x v="30"/>
    <x v="0"/>
    <x v="1"/>
    <x v="0"/>
    <x v="0"/>
    <x v="1"/>
    <n v="77.19"/>
    <n v="37.200000000000003"/>
    <x v="2"/>
    <x v="1"/>
  </r>
  <r>
    <n v="49645"/>
    <x v="0"/>
    <x v="20"/>
    <x v="0"/>
    <x v="1"/>
    <x v="1"/>
    <x v="0"/>
    <x v="1"/>
    <n v="76.22"/>
    <n v="22.2"/>
    <x v="0"/>
    <x v="1"/>
  </r>
  <r>
    <n v="54347"/>
    <x v="0"/>
    <x v="1"/>
    <x v="0"/>
    <x v="1"/>
    <x v="0"/>
    <x v="1"/>
    <x v="1"/>
    <n v="155.32"/>
    <n v="26.6"/>
    <x v="0"/>
    <x v="1"/>
  </r>
  <r>
    <n v="4861"/>
    <x v="1"/>
    <x v="59"/>
    <x v="0"/>
    <x v="1"/>
    <x v="0"/>
    <x v="0"/>
    <x v="0"/>
    <n v="70.67"/>
    <n v="24.6"/>
    <x v="2"/>
    <x v="1"/>
  </r>
  <r>
    <n v="54353"/>
    <x v="1"/>
    <x v="9"/>
    <x v="1"/>
    <x v="0"/>
    <x v="0"/>
    <x v="0"/>
    <x v="0"/>
    <n v="227.16"/>
    <n v="41.7"/>
    <x v="1"/>
    <x v="1"/>
  </r>
  <r>
    <n v="71016"/>
    <x v="1"/>
    <x v="35"/>
    <x v="0"/>
    <x v="1"/>
    <x v="0"/>
    <x v="0"/>
    <x v="1"/>
    <n v="58.69"/>
    <n v="26.2"/>
    <x v="0"/>
    <x v="1"/>
  </r>
  <r>
    <n v="33768"/>
    <x v="1"/>
    <x v="57"/>
    <x v="0"/>
    <x v="1"/>
    <x v="1"/>
    <x v="1"/>
    <x v="0"/>
    <n v="88.85"/>
    <n v="27.1"/>
    <x v="3"/>
    <x v="1"/>
  </r>
  <r>
    <n v="62681"/>
    <x v="1"/>
    <x v="38"/>
    <x v="1"/>
    <x v="1"/>
    <x v="0"/>
    <x v="0"/>
    <x v="0"/>
    <n v="137.94"/>
    <n v="41.8"/>
    <x v="1"/>
    <x v="1"/>
  </r>
  <r>
    <n v="41007"/>
    <x v="1"/>
    <x v="26"/>
    <x v="0"/>
    <x v="1"/>
    <x v="0"/>
    <x v="0"/>
    <x v="0"/>
    <n v="60.6"/>
    <n v="34.200000000000003"/>
    <x v="1"/>
    <x v="1"/>
  </r>
  <r>
    <n v="35450"/>
    <x v="1"/>
    <x v="33"/>
    <x v="0"/>
    <x v="1"/>
    <x v="0"/>
    <x v="0"/>
    <x v="1"/>
    <n v="93.67"/>
    <n v="19.2"/>
    <x v="1"/>
    <x v="1"/>
  </r>
  <r>
    <n v="62793"/>
    <x v="0"/>
    <x v="46"/>
    <x v="0"/>
    <x v="1"/>
    <x v="0"/>
    <x v="0"/>
    <x v="0"/>
    <n v="79.56"/>
    <n v="25.2"/>
    <x v="1"/>
    <x v="1"/>
  </r>
  <r>
    <n v="66592"/>
    <x v="0"/>
    <x v="57"/>
    <x v="0"/>
    <x v="1"/>
    <x v="1"/>
    <x v="0"/>
    <x v="1"/>
    <n v="122.46"/>
    <n v="18.7"/>
    <x v="1"/>
    <x v="1"/>
  </r>
  <r>
    <n v="33462"/>
    <x v="0"/>
    <x v="26"/>
    <x v="0"/>
    <x v="1"/>
    <x v="0"/>
    <x v="0"/>
    <x v="0"/>
    <n v="92.32"/>
    <n v="43"/>
    <x v="1"/>
    <x v="1"/>
  </r>
  <r>
    <n v="29804"/>
    <x v="0"/>
    <x v="65"/>
    <x v="1"/>
    <x v="1"/>
    <x v="0"/>
    <x v="0"/>
    <x v="1"/>
    <n v="80.63"/>
    <n v="28.2"/>
    <x v="2"/>
    <x v="1"/>
  </r>
  <r>
    <n v="33906"/>
    <x v="0"/>
    <x v="33"/>
    <x v="0"/>
    <x v="1"/>
    <x v="0"/>
    <x v="2"/>
    <x v="0"/>
    <n v="92.32"/>
    <n v="34.700000000000003"/>
    <x v="2"/>
    <x v="1"/>
  </r>
  <r>
    <n v="43510"/>
    <x v="1"/>
    <x v="11"/>
    <x v="1"/>
    <x v="1"/>
    <x v="0"/>
    <x v="2"/>
    <x v="0"/>
    <n v="59.89"/>
    <n v="25.5"/>
    <x v="1"/>
    <x v="1"/>
  </r>
  <r>
    <n v="21202"/>
    <x v="1"/>
    <x v="52"/>
    <x v="0"/>
    <x v="1"/>
    <x v="0"/>
    <x v="0"/>
    <x v="0"/>
    <n v="80.569999999999993"/>
    <n v="39.799999999999997"/>
    <x v="2"/>
    <x v="1"/>
  </r>
  <r>
    <n v="7222"/>
    <x v="1"/>
    <x v="28"/>
    <x v="0"/>
    <x v="1"/>
    <x v="0"/>
    <x v="1"/>
    <x v="0"/>
    <n v="88.52"/>
    <n v="20.8"/>
    <x v="0"/>
    <x v="1"/>
  </r>
  <r>
    <n v="13561"/>
    <x v="1"/>
    <x v="19"/>
    <x v="0"/>
    <x v="1"/>
    <x v="0"/>
    <x v="0"/>
    <x v="0"/>
    <n v="88.82"/>
    <n v="28.2"/>
    <x v="0"/>
    <x v="1"/>
  </r>
  <r>
    <n v="29179"/>
    <x v="1"/>
    <x v="25"/>
    <x v="1"/>
    <x v="0"/>
    <x v="0"/>
    <x v="0"/>
    <x v="1"/>
    <n v="102.08"/>
    <n v="31"/>
    <x v="2"/>
    <x v="1"/>
  </r>
  <r>
    <n v="5511"/>
    <x v="0"/>
    <x v="32"/>
    <x v="0"/>
    <x v="1"/>
    <x v="0"/>
    <x v="1"/>
    <x v="0"/>
    <n v="71.38"/>
    <n v="28.1"/>
    <x v="0"/>
    <x v="1"/>
  </r>
  <r>
    <n v="20825"/>
    <x v="1"/>
    <x v="37"/>
    <x v="0"/>
    <x v="1"/>
    <x v="0"/>
    <x v="2"/>
    <x v="1"/>
    <n v="84.9"/>
    <n v="21.6"/>
    <x v="1"/>
    <x v="1"/>
  </r>
  <r>
    <n v="67144"/>
    <x v="1"/>
    <x v="19"/>
    <x v="0"/>
    <x v="1"/>
    <x v="0"/>
    <x v="1"/>
    <x v="0"/>
    <n v="82.21"/>
    <n v="26.2"/>
    <x v="3"/>
    <x v="1"/>
  </r>
  <r>
    <n v="15515"/>
    <x v="1"/>
    <x v="22"/>
    <x v="0"/>
    <x v="1"/>
    <x v="0"/>
    <x v="1"/>
    <x v="1"/>
    <n v="209.9"/>
    <n v="28.1"/>
    <x v="2"/>
    <x v="1"/>
  </r>
  <r>
    <n v="3753"/>
    <x v="0"/>
    <x v="73"/>
    <x v="0"/>
    <x v="1"/>
    <x v="0"/>
    <x v="0"/>
    <x v="0"/>
    <n v="74.05"/>
    <n v="26"/>
    <x v="3"/>
    <x v="1"/>
  </r>
  <r>
    <n v="27279"/>
    <x v="0"/>
    <x v="90"/>
    <x v="0"/>
    <x v="1"/>
    <x v="1"/>
    <x v="3"/>
    <x v="0"/>
    <n v="90.46"/>
    <n v="22.5"/>
    <x v="3"/>
    <x v="1"/>
  </r>
  <r>
    <n v="48759"/>
    <x v="1"/>
    <x v="30"/>
    <x v="0"/>
    <x v="1"/>
    <x v="0"/>
    <x v="0"/>
    <x v="1"/>
    <n v="176.48"/>
    <n v="24"/>
    <x v="0"/>
    <x v="1"/>
  </r>
  <r>
    <n v="69524"/>
    <x v="0"/>
    <x v="29"/>
    <x v="0"/>
    <x v="1"/>
    <x v="0"/>
    <x v="1"/>
    <x v="0"/>
    <n v="94.07"/>
    <n v="31.5"/>
    <x v="1"/>
    <x v="1"/>
  </r>
  <r>
    <n v="28443"/>
    <x v="0"/>
    <x v="76"/>
    <x v="0"/>
    <x v="1"/>
    <x v="0"/>
    <x v="1"/>
    <x v="0"/>
    <n v="85.12"/>
    <n v="36.299999999999997"/>
    <x v="0"/>
    <x v="1"/>
  </r>
  <r>
    <n v="38578"/>
    <x v="1"/>
    <x v="48"/>
    <x v="0"/>
    <x v="1"/>
    <x v="1"/>
    <x v="0"/>
    <x v="0"/>
    <n v="71.81"/>
    <n v="25.4"/>
    <x v="3"/>
    <x v="1"/>
  </r>
  <r>
    <n v="66502"/>
    <x v="0"/>
    <x v="57"/>
    <x v="0"/>
    <x v="1"/>
    <x v="1"/>
    <x v="0"/>
    <x v="1"/>
    <n v="111.93"/>
    <n v="32.200000000000003"/>
    <x v="1"/>
    <x v="1"/>
  </r>
  <r>
    <n v="50978"/>
    <x v="1"/>
    <x v="73"/>
    <x v="0"/>
    <x v="1"/>
    <x v="0"/>
    <x v="2"/>
    <x v="0"/>
    <n v="94.4"/>
    <n v="39.799999999999997"/>
    <x v="3"/>
    <x v="1"/>
  </r>
  <r>
    <n v="9034"/>
    <x v="0"/>
    <x v="71"/>
    <x v="0"/>
    <x v="1"/>
    <x v="1"/>
    <x v="3"/>
    <x v="0"/>
    <n v="70"/>
    <n v="18.600000000000001"/>
    <x v="3"/>
    <x v="1"/>
  </r>
  <r>
    <n v="16582"/>
    <x v="0"/>
    <x v="72"/>
    <x v="0"/>
    <x v="1"/>
    <x v="0"/>
    <x v="0"/>
    <x v="1"/>
    <n v="95.57"/>
    <n v="30.7"/>
    <x v="2"/>
    <x v="1"/>
  </r>
  <r>
    <n v="28500"/>
    <x v="0"/>
    <x v="81"/>
    <x v="0"/>
    <x v="1"/>
    <x v="1"/>
    <x v="3"/>
    <x v="0"/>
    <n v="91.98"/>
    <n v="16.399999999999999"/>
    <x v="3"/>
    <x v="1"/>
  </r>
  <r>
    <n v="70241"/>
    <x v="1"/>
    <x v="58"/>
    <x v="0"/>
    <x v="1"/>
    <x v="1"/>
    <x v="0"/>
    <x v="0"/>
    <n v="66.290000000000006"/>
    <n v="20.5"/>
    <x v="2"/>
    <x v="1"/>
  </r>
  <r>
    <n v="32452"/>
    <x v="1"/>
    <x v="18"/>
    <x v="0"/>
    <x v="0"/>
    <x v="0"/>
    <x v="1"/>
    <x v="1"/>
    <n v="211.88"/>
    <n v="28.7"/>
    <x v="1"/>
    <x v="1"/>
  </r>
  <r>
    <n v="45573"/>
    <x v="1"/>
    <x v="11"/>
    <x v="0"/>
    <x v="1"/>
    <x v="0"/>
    <x v="0"/>
    <x v="1"/>
    <n v="76.55"/>
    <n v="29"/>
    <x v="2"/>
    <x v="1"/>
  </r>
  <r>
    <n v="64412"/>
    <x v="1"/>
    <x v="36"/>
    <x v="0"/>
    <x v="1"/>
    <x v="0"/>
    <x v="0"/>
    <x v="0"/>
    <n v="56.67"/>
    <n v="24.4"/>
    <x v="1"/>
    <x v="1"/>
  </r>
  <r>
    <n v="66647"/>
    <x v="0"/>
    <x v="73"/>
    <x v="0"/>
    <x v="1"/>
    <x v="0"/>
    <x v="0"/>
    <x v="1"/>
    <n v="100.52"/>
    <n v="29.9"/>
    <x v="3"/>
    <x v="1"/>
  </r>
  <r>
    <n v="39450"/>
    <x v="0"/>
    <x v="58"/>
    <x v="0"/>
    <x v="1"/>
    <x v="1"/>
    <x v="0"/>
    <x v="1"/>
    <n v="58.96"/>
    <n v="25.3"/>
    <x v="3"/>
    <x v="1"/>
  </r>
  <r>
    <n v="57109"/>
    <x v="1"/>
    <x v="75"/>
    <x v="0"/>
    <x v="1"/>
    <x v="1"/>
    <x v="3"/>
    <x v="1"/>
    <n v="81.66"/>
    <n v="23.5"/>
    <x v="0"/>
    <x v="1"/>
  </r>
  <r>
    <n v="3591"/>
    <x v="1"/>
    <x v="24"/>
    <x v="1"/>
    <x v="1"/>
    <x v="0"/>
    <x v="0"/>
    <x v="1"/>
    <n v="96.77"/>
    <n v="20.5"/>
    <x v="1"/>
    <x v="1"/>
  </r>
  <r>
    <n v="25138"/>
    <x v="1"/>
    <x v="9"/>
    <x v="1"/>
    <x v="1"/>
    <x v="0"/>
    <x v="0"/>
    <x v="1"/>
    <n v="91.63"/>
    <n v="33.5"/>
    <x v="2"/>
    <x v="1"/>
  </r>
  <r>
    <n v="17277"/>
    <x v="0"/>
    <x v="56"/>
    <x v="0"/>
    <x v="1"/>
    <x v="1"/>
    <x v="3"/>
    <x v="0"/>
    <n v="97.51"/>
    <n v="22"/>
    <x v="3"/>
    <x v="1"/>
  </r>
  <r>
    <n v="35333"/>
    <x v="0"/>
    <x v="25"/>
    <x v="1"/>
    <x v="1"/>
    <x v="0"/>
    <x v="0"/>
    <x v="1"/>
    <n v="225.6"/>
    <n v="29"/>
    <x v="1"/>
    <x v="1"/>
  </r>
  <r>
    <n v="18861"/>
    <x v="0"/>
    <x v="42"/>
    <x v="0"/>
    <x v="1"/>
    <x v="1"/>
    <x v="0"/>
    <x v="1"/>
    <n v="95.58"/>
    <n v="28.1"/>
    <x v="2"/>
    <x v="1"/>
  </r>
  <r>
    <n v="15120"/>
    <x v="1"/>
    <x v="5"/>
    <x v="1"/>
    <x v="1"/>
    <x v="0"/>
    <x v="1"/>
    <x v="1"/>
    <n v="210.23"/>
    <n v="30.7"/>
    <x v="1"/>
    <x v="1"/>
  </r>
  <r>
    <n v="29221"/>
    <x v="1"/>
    <x v="26"/>
    <x v="0"/>
    <x v="1"/>
    <x v="0"/>
    <x v="0"/>
    <x v="0"/>
    <n v="92.82"/>
    <n v="37.4"/>
    <x v="1"/>
    <x v="1"/>
  </r>
  <r>
    <n v="11412"/>
    <x v="1"/>
    <x v="8"/>
    <x v="0"/>
    <x v="1"/>
    <x v="0"/>
    <x v="0"/>
    <x v="1"/>
    <n v="234.82"/>
    <n v="51.8"/>
    <x v="1"/>
    <x v="1"/>
  </r>
  <r>
    <n v="38858"/>
    <x v="0"/>
    <x v="77"/>
    <x v="0"/>
    <x v="1"/>
    <x v="1"/>
    <x v="3"/>
    <x v="1"/>
    <n v="65.67"/>
    <n v="16.600000000000001"/>
    <x v="3"/>
    <x v="1"/>
  </r>
  <r>
    <n v="6802"/>
    <x v="1"/>
    <x v="46"/>
    <x v="0"/>
    <x v="1"/>
    <x v="0"/>
    <x v="0"/>
    <x v="0"/>
    <n v="74.510000000000005"/>
    <n v="29.5"/>
    <x v="3"/>
    <x v="1"/>
  </r>
  <r>
    <n v="8644"/>
    <x v="1"/>
    <x v="9"/>
    <x v="0"/>
    <x v="0"/>
    <x v="0"/>
    <x v="0"/>
    <x v="1"/>
    <n v="81.99"/>
    <n v="27.3"/>
    <x v="0"/>
    <x v="1"/>
  </r>
  <r>
    <n v="54579"/>
    <x v="1"/>
    <x v="13"/>
    <x v="0"/>
    <x v="1"/>
    <x v="0"/>
    <x v="1"/>
    <x v="0"/>
    <n v="87.69"/>
    <n v="27.5"/>
    <x v="0"/>
    <x v="1"/>
  </r>
  <r>
    <n v="41935"/>
    <x v="0"/>
    <x v="66"/>
    <x v="0"/>
    <x v="1"/>
    <x v="1"/>
    <x v="0"/>
    <x v="1"/>
    <n v="125.29"/>
    <n v="33.9"/>
    <x v="1"/>
    <x v="1"/>
  </r>
  <r>
    <n v="17926"/>
    <x v="1"/>
    <x v="22"/>
    <x v="0"/>
    <x v="1"/>
    <x v="0"/>
    <x v="2"/>
    <x v="1"/>
    <n v="111.64"/>
    <n v="27.9"/>
    <x v="3"/>
    <x v="1"/>
  </r>
  <r>
    <n v="13862"/>
    <x v="1"/>
    <x v="55"/>
    <x v="0"/>
    <x v="1"/>
    <x v="1"/>
    <x v="4"/>
    <x v="0"/>
    <n v="70.930000000000007"/>
    <n v="22.9"/>
    <x v="1"/>
    <x v="1"/>
  </r>
  <r>
    <n v="64523"/>
    <x v="0"/>
    <x v="10"/>
    <x v="1"/>
    <x v="1"/>
    <x v="0"/>
    <x v="0"/>
    <x v="0"/>
    <n v="89.93"/>
    <n v="32.1"/>
    <x v="1"/>
    <x v="1"/>
  </r>
  <r>
    <n v="66065"/>
    <x v="0"/>
    <x v="55"/>
    <x v="0"/>
    <x v="1"/>
    <x v="1"/>
    <x v="3"/>
    <x v="1"/>
    <n v="137.44999999999999"/>
    <n v="18.2"/>
    <x v="3"/>
    <x v="1"/>
  </r>
  <r>
    <n v="71869"/>
    <x v="1"/>
    <x v="65"/>
    <x v="0"/>
    <x v="1"/>
    <x v="1"/>
    <x v="0"/>
    <x v="1"/>
    <n v="72.06"/>
    <n v="30.2"/>
    <x v="0"/>
    <x v="1"/>
  </r>
  <r>
    <n v="11024"/>
    <x v="1"/>
    <x v="25"/>
    <x v="0"/>
    <x v="1"/>
    <x v="0"/>
    <x v="0"/>
    <x v="1"/>
    <n v="97.9"/>
    <n v="31.3"/>
    <x v="0"/>
    <x v="1"/>
  </r>
  <r>
    <n v="46035"/>
    <x v="0"/>
    <x v="88"/>
    <x v="0"/>
    <x v="1"/>
    <x v="1"/>
    <x v="3"/>
    <x v="0"/>
    <n v="84.85"/>
    <n v="20.3"/>
    <x v="3"/>
    <x v="1"/>
  </r>
  <r>
    <n v="24630"/>
    <x v="0"/>
    <x v="15"/>
    <x v="0"/>
    <x v="1"/>
    <x v="0"/>
    <x v="0"/>
    <x v="1"/>
    <n v="230.59"/>
    <n v="23.2"/>
    <x v="0"/>
    <x v="1"/>
  </r>
  <r>
    <n v="11238"/>
    <x v="0"/>
    <x v="41"/>
    <x v="0"/>
    <x v="1"/>
    <x v="0"/>
    <x v="0"/>
    <x v="1"/>
    <n v="92.81"/>
    <n v="30.8"/>
    <x v="3"/>
    <x v="1"/>
  </r>
  <r>
    <n v="54946"/>
    <x v="1"/>
    <x v="72"/>
    <x v="0"/>
    <x v="1"/>
    <x v="1"/>
    <x v="0"/>
    <x v="0"/>
    <n v="168.15"/>
    <n v="22.9"/>
    <x v="1"/>
    <x v="1"/>
  </r>
  <r>
    <n v="24229"/>
    <x v="1"/>
    <x v="29"/>
    <x v="0"/>
    <x v="1"/>
    <x v="0"/>
    <x v="1"/>
    <x v="0"/>
    <n v="224.63"/>
    <n v="42.8"/>
    <x v="1"/>
    <x v="1"/>
  </r>
  <r>
    <n v="29934"/>
    <x v="0"/>
    <x v="66"/>
    <x v="0"/>
    <x v="1"/>
    <x v="0"/>
    <x v="0"/>
    <x v="0"/>
    <n v="108.12"/>
    <n v="22.2"/>
    <x v="3"/>
    <x v="1"/>
  </r>
  <r>
    <n v="28998"/>
    <x v="0"/>
    <x v="51"/>
    <x v="0"/>
    <x v="1"/>
    <x v="1"/>
    <x v="0"/>
    <x v="1"/>
    <n v="85.17"/>
    <n v="28.7"/>
    <x v="2"/>
    <x v="1"/>
  </r>
  <r>
    <n v="19805"/>
    <x v="0"/>
    <x v="14"/>
    <x v="0"/>
    <x v="1"/>
    <x v="1"/>
    <x v="0"/>
    <x v="0"/>
    <n v="84.14"/>
    <n v="32.299999999999997"/>
    <x v="1"/>
    <x v="1"/>
  </r>
  <r>
    <n v="63668"/>
    <x v="0"/>
    <x v="58"/>
    <x v="0"/>
    <x v="1"/>
    <x v="1"/>
    <x v="0"/>
    <x v="1"/>
    <n v="85.57"/>
    <n v="24.2"/>
    <x v="0"/>
    <x v="1"/>
  </r>
  <r>
    <n v="24876"/>
    <x v="0"/>
    <x v="48"/>
    <x v="0"/>
    <x v="1"/>
    <x v="0"/>
    <x v="0"/>
    <x v="0"/>
    <n v="82.81"/>
    <n v="23.9"/>
    <x v="1"/>
    <x v="1"/>
  </r>
  <r>
    <n v="34719"/>
    <x v="0"/>
    <x v="22"/>
    <x v="1"/>
    <x v="1"/>
    <x v="1"/>
    <x v="0"/>
    <x v="0"/>
    <n v="110.53"/>
    <n v="34.200000000000003"/>
    <x v="1"/>
    <x v="1"/>
  </r>
  <r>
    <n v="48769"/>
    <x v="1"/>
    <x v="38"/>
    <x v="0"/>
    <x v="1"/>
    <x v="0"/>
    <x v="0"/>
    <x v="1"/>
    <n v="61.88"/>
    <n v="29"/>
    <x v="3"/>
    <x v="1"/>
  </r>
  <r>
    <n v="22536"/>
    <x v="1"/>
    <x v="75"/>
    <x v="0"/>
    <x v="1"/>
    <x v="1"/>
    <x v="3"/>
    <x v="0"/>
    <n v="85.04"/>
    <n v="29.9"/>
    <x v="1"/>
    <x v="1"/>
  </r>
  <r>
    <n v="8760"/>
    <x v="1"/>
    <x v="58"/>
    <x v="0"/>
    <x v="1"/>
    <x v="1"/>
    <x v="0"/>
    <x v="0"/>
    <n v="140.4"/>
    <n v="23"/>
    <x v="2"/>
    <x v="1"/>
  </r>
  <r>
    <n v="53126"/>
    <x v="1"/>
    <x v="68"/>
    <x v="0"/>
    <x v="1"/>
    <x v="1"/>
    <x v="3"/>
    <x v="0"/>
    <n v="62.27"/>
    <n v="17.3"/>
    <x v="3"/>
    <x v="1"/>
  </r>
  <r>
    <n v="18179"/>
    <x v="0"/>
    <x v="55"/>
    <x v="0"/>
    <x v="1"/>
    <x v="1"/>
    <x v="0"/>
    <x v="1"/>
    <n v="99.44"/>
    <n v="21"/>
    <x v="1"/>
    <x v="1"/>
  </r>
  <r>
    <n v="38242"/>
    <x v="1"/>
    <x v="9"/>
    <x v="0"/>
    <x v="0"/>
    <x v="0"/>
    <x v="1"/>
    <x v="1"/>
    <n v="88.9"/>
    <n v="34.299999999999997"/>
    <x v="3"/>
    <x v="1"/>
  </r>
  <r>
    <n v="68708"/>
    <x v="1"/>
    <x v="53"/>
    <x v="0"/>
    <x v="1"/>
    <x v="1"/>
    <x v="0"/>
    <x v="0"/>
    <n v="64.099999999999994"/>
    <n v="19.8"/>
    <x v="3"/>
    <x v="1"/>
  </r>
  <r>
    <n v="12366"/>
    <x v="1"/>
    <x v="48"/>
    <x v="0"/>
    <x v="1"/>
    <x v="1"/>
    <x v="0"/>
    <x v="0"/>
    <n v="97.58"/>
    <n v="24.3"/>
    <x v="3"/>
    <x v="1"/>
  </r>
  <r>
    <n v="42465"/>
    <x v="1"/>
    <x v="9"/>
    <x v="1"/>
    <x v="1"/>
    <x v="0"/>
    <x v="0"/>
    <x v="1"/>
    <n v="58.66"/>
    <n v="16.399999999999999"/>
    <x v="1"/>
    <x v="1"/>
  </r>
  <r>
    <n v="24638"/>
    <x v="0"/>
    <x v="11"/>
    <x v="0"/>
    <x v="1"/>
    <x v="0"/>
    <x v="2"/>
    <x v="0"/>
    <n v="88.24"/>
    <n v="32.6"/>
    <x v="3"/>
    <x v="1"/>
  </r>
  <r>
    <n v="58587"/>
    <x v="0"/>
    <x v="1"/>
    <x v="0"/>
    <x v="1"/>
    <x v="0"/>
    <x v="0"/>
    <x v="0"/>
    <n v="61.32"/>
    <n v="23.7"/>
    <x v="2"/>
    <x v="1"/>
  </r>
  <r>
    <n v="9170"/>
    <x v="0"/>
    <x v="14"/>
    <x v="0"/>
    <x v="1"/>
    <x v="0"/>
    <x v="1"/>
    <x v="0"/>
    <n v="185.71"/>
    <n v="28.1"/>
    <x v="3"/>
    <x v="1"/>
  </r>
  <r>
    <n v="36545"/>
    <x v="0"/>
    <x v="34"/>
    <x v="0"/>
    <x v="1"/>
    <x v="0"/>
    <x v="0"/>
    <x v="1"/>
    <n v="62.99"/>
    <n v="27"/>
    <x v="0"/>
    <x v="1"/>
  </r>
  <r>
    <n v="19467"/>
    <x v="0"/>
    <x v="14"/>
    <x v="1"/>
    <x v="1"/>
    <x v="0"/>
    <x v="0"/>
    <x v="0"/>
    <n v="86.04"/>
    <n v="25.6"/>
    <x v="2"/>
    <x v="1"/>
  </r>
  <r>
    <n v="16868"/>
    <x v="1"/>
    <x v="33"/>
    <x v="0"/>
    <x v="1"/>
    <x v="0"/>
    <x v="0"/>
    <x v="1"/>
    <n v="83.3"/>
    <n v="34"/>
    <x v="0"/>
    <x v="1"/>
  </r>
  <r>
    <n v="47608"/>
    <x v="1"/>
    <x v="62"/>
    <x v="0"/>
    <x v="1"/>
    <x v="1"/>
    <x v="0"/>
    <x v="0"/>
    <n v="208.17"/>
    <n v="24.9"/>
    <x v="1"/>
    <x v="1"/>
  </r>
  <r>
    <n v="38440"/>
    <x v="0"/>
    <x v="57"/>
    <x v="0"/>
    <x v="1"/>
    <x v="1"/>
    <x v="0"/>
    <x v="1"/>
    <n v="133.19999999999999"/>
    <n v="26.3"/>
    <x v="3"/>
    <x v="1"/>
  </r>
  <r>
    <n v="23543"/>
    <x v="1"/>
    <x v="51"/>
    <x v="0"/>
    <x v="1"/>
    <x v="1"/>
    <x v="0"/>
    <x v="1"/>
    <n v="81.540000000000006"/>
    <n v="43.1"/>
    <x v="3"/>
    <x v="1"/>
  </r>
  <r>
    <n v="65396"/>
    <x v="1"/>
    <x v="67"/>
    <x v="0"/>
    <x v="1"/>
    <x v="0"/>
    <x v="0"/>
    <x v="1"/>
    <n v="146.61000000000001"/>
    <n v="39.6"/>
    <x v="1"/>
    <x v="1"/>
  </r>
  <r>
    <n v="34621"/>
    <x v="1"/>
    <x v="45"/>
    <x v="0"/>
    <x v="1"/>
    <x v="1"/>
    <x v="3"/>
    <x v="0"/>
    <n v="79.33"/>
    <n v="15.2"/>
    <x v="3"/>
    <x v="1"/>
  </r>
  <r>
    <n v="23561"/>
    <x v="1"/>
    <x v="22"/>
    <x v="0"/>
    <x v="1"/>
    <x v="0"/>
    <x v="0"/>
    <x v="1"/>
    <n v="84.56"/>
    <n v="41.8"/>
    <x v="1"/>
    <x v="1"/>
  </r>
  <r>
    <n v="16091"/>
    <x v="0"/>
    <x v="43"/>
    <x v="0"/>
    <x v="1"/>
    <x v="1"/>
    <x v="0"/>
    <x v="1"/>
    <n v="103.44"/>
    <n v="20.100000000000001"/>
    <x v="1"/>
    <x v="1"/>
  </r>
  <r>
    <n v="63597"/>
    <x v="1"/>
    <x v="14"/>
    <x v="0"/>
    <x v="1"/>
    <x v="0"/>
    <x v="0"/>
    <x v="0"/>
    <n v="185.31"/>
    <n v="39.299999999999997"/>
    <x v="1"/>
    <x v="1"/>
  </r>
  <r>
    <n v="57533"/>
    <x v="0"/>
    <x v="1"/>
    <x v="1"/>
    <x v="1"/>
    <x v="0"/>
    <x v="0"/>
    <x v="0"/>
    <n v="102.53"/>
    <n v="28.3"/>
    <x v="0"/>
    <x v="1"/>
  </r>
  <r>
    <n v="59370"/>
    <x v="1"/>
    <x v="14"/>
    <x v="0"/>
    <x v="1"/>
    <x v="0"/>
    <x v="0"/>
    <x v="0"/>
    <n v="65.78"/>
    <n v="27.5"/>
    <x v="3"/>
    <x v="1"/>
  </r>
  <r>
    <n v="57285"/>
    <x v="0"/>
    <x v="29"/>
    <x v="0"/>
    <x v="1"/>
    <x v="1"/>
    <x v="0"/>
    <x v="1"/>
    <n v="62.6"/>
    <n v="33.9"/>
    <x v="1"/>
    <x v="1"/>
  </r>
  <r>
    <n v="17515"/>
    <x v="1"/>
    <x v="78"/>
    <x v="0"/>
    <x v="1"/>
    <x v="1"/>
    <x v="3"/>
    <x v="1"/>
    <n v="81.180000000000007"/>
    <n v="20"/>
    <x v="3"/>
    <x v="1"/>
  </r>
  <r>
    <n v="23988"/>
    <x v="1"/>
    <x v="30"/>
    <x v="0"/>
    <x v="1"/>
    <x v="0"/>
    <x v="0"/>
    <x v="1"/>
    <n v="76.680000000000007"/>
    <n v="34.799999999999997"/>
    <x v="2"/>
    <x v="1"/>
  </r>
  <r>
    <n v="34958"/>
    <x v="0"/>
    <x v="43"/>
    <x v="0"/>
    <x v="1"/>
    <x v="1"/>
    <x v="3"/>
    <x v="0"/>
    <n v="92.86"/>
    <n v="20.7"/>
    <x v="0"/>
    <x v="1"/>
  </r>
  <r>
    <n v="30620"/>
    <x v="0"/>
    <x v="46"/>
    <x v="0"/>
    <x v="1"/>
    <x v="1"/>
    <x v="0"/>
    <x v="0"/>
    <n v="90.95"/>
    <n v="24.6"/>
    <x v="2"/>
    <x v="1"/>
  </r>
  <r>
    <n v="31811"/>
    <x v="1"/>
    <x v="17"/>
    <x v="0"/>
    <x v="0"/>
    <x v="0"/>
    <x v="0"/>
    <x v="0"/>
    <n v="85.66"/>
    <n v="39.4"/>
    <x v="1"/>
    <x v="1"/>
  </r>
  <r>
    <n v="1818"/>
    <x v="1"/>
    <x v="59"/>
    <x v="0"/>
    <x v="1"/>
    <x v="1"/>
    <x v="2"/>
    <x v="0"/>
    <n v="88.2"/>
    <n v="28.1"/>
    <x v="2"/>
    <x v="1"/>
  </r>
  <r>
    <n v="5478"/>
    <x v="1"/>
    <x v="14"/>
    <x v="0"/>
    <x v="1"/>
    <x v="0"/>
    <x v="1"/>
    <x v="0"/>
    <n v="203.04"/>
    <n v="28.1"/>
    <x v="2"/>
    <x v="1"/>
  </r>
  <r>
    <n v="26830"/>
    <x v="1"/>
    <x v="36"/>
    <x v="0"/>
    <x v="1"/>
    <x v="0"/>
    <x v="1"/>
    <x v="1"/>
    <n v="68.37"/>
    <n v="29.4"/>
    <x v="2"/>
    <x v="1"/>
  </r>
  <r>
    <n v="25883"/>
    <x v="1"/>
    <x v="18"/>
    <x v="1"/>
    <x v="1"/>
    <x v="0"/>
    <x v="1"/>
    <x v="0"/>
    <n v="77.319999999999993"/>
    <n v="24.8"/>
    <x v="3"/>
    <x v="1"/>
  </r>
  <r>
    <n v="43657"/>
    <x v="0"/>
    <x v="12"/>
    <x v="0"/>
    <x v="1"/>
    <x v="0"/>
    <x v="2"/>
    <x v="1"/>
    <n v="187.87"/>
    <n v="32.299999999999997"/>
    <x v="1"/>
    <x v="1"/>
  </r>
  <r>
    <n v="71917"/>
    <x v="0"/>
    <x v="75"/>
    <x v="0"/>
    <x v="1"/>
    <x v="1"/>
    <x v="3"/>
    <x v="1"/>
    <n v="213.87"/>
    <n v="25.3"/>
    <x v="1"/>
    <x v="1"/>
  </r>
  <r>
    <n v="61299"/>
    <x v="1"/>
    <x v="4"/>
    <x v="1"/>
    <x v="1"/>
    <x v="0"/>
    <x v="0"/>
    <x v="1"/>
    <n v="119.62"/>
    <n v="39"/>
    <x v="3"/>
    <x v="1"/>
  </r>
  <r>
    <n v="24603"/>
    <x v="0"/>
    <x v="27"/>
    <x v="0"/>
    <x v="1"/>
    <x v="0"/>
    <x v="0"/>
    <x v="0"/>
    <n v="222.85"/>
    <n v="29.4"/>
    <x v="0"/>
    <x v="1"/>
  </r>
  <r>
    <n v="70654"/>
    <x v="1"/>
    <x v="51"/>
    <x v="0"/>
    <x v="1"/>
    <x v="1"/>
    <x v="0"/>
    <x v="1"/>
    <n v="100.82"/>
    <n v="31.9"/>
    <x v="3"/>
    <x v="1"/>
  </r>
  <r>
    <n v="49485"/>
    <x v="1"/>
    <x v="72"/>
    <x v="0"/>
    <x v="1"/>
    <x v="1"/>
    <x v="0"/>
    <x v="1"/>
    <n v="136.1"/>
    <n v="26.4"/>
    <x v="3"/>
    <x v="1"/>
  </r>
  <r>
    <n v="61641"/>
    <x v="0"/>
    <x v="43"/>
    <x v="0"/>
    <x v="1"/>
    <x v="1"/>
    <x v="3"/>
    <x v="1"/>
    <n v="149.41999999999999"/>
    <n v="20.6"/>
    <x v="3"/>
    <x v="1"/>
  </r>
  <r>
    <n v="12600"/>
    <x v="1"/>
    <x v="21"/>
    <x v="0"/>
    <x v="1"/>
    <x v="0"/>
    <x v="1"/>
    <x v="1"/>
    <n v="79.989999999999995"/>
    <n v="26.3"/>
    <x v="1"/>
    <x v="1"/>
  </r>
  <r>
    <n v="11566"/>
    <x v="0"/>
    <x v="46"/>
    <x v="0"/>
    <x v="1"/>
    <x v="0"/>
    <x v="0"/>
    <x v="1"/>
    <n v="118.21"/>
    <n v="23.6"/>
    <x v="3"/>
    <x v="1"/>
  </r>
  <r>
    <n v="72108"/>
    <x v="0"/>
    <x v="45"/>
    <x v="0"/>
    <x v="1"/>
    <x v="1"/>
    <x v="3"/>
    <x v="1"/>
    <n v="56.3"/>
    <n v="18"/>
    <x v="3"/>
    <x v="1"/>
  </r>
  <r>
    <n v="35117"/>
    <x v="1"/>
    <x v="9"/>
    <x v="0"/>
    <x v="1"/>
    <x v="0"/>
    <x v="1"/>
    <x v="1"/>
    <n v="84.49"/>
    <n v="26.4"/>
    <x v="1"/>
    <x v="1"/>
  </r>
  <r>
    <n v="22967"/>
    <x v="0"/>
    <x v="63"/>
    <x v="0"/>
    <x v="1"/>
    <x v="1"/>
    <x v="0"/>
    <x v="1"/>
    <n v="89.61"/>
    <n v="22"/>
    <x v="1"/>
    <x v="1"/>
  </r>
  <r>
    <n v="28913"/>
    <x v="0"/>
    <x v="9"/>
    <x v="0"/>
    <x v="1"/>
    <x v="0"/>
    <x v="0"/>
    <x v="1"/>
    <n v="100.09"/>
    <n v="30.5"/>
    <x v="3"/>
    <x v="1"/>
  </r>
  <r>
    <n v="70857"/>
    <x v="1"/>
    <x v="39"/>
    <x v="0"/>
    <x v="1"/>
    <x v="0"/>
    <x v="2"/>
    <x v="0"/>
    <n v="198.36"/>
    <n v="29.1"/>
    <x v="2"/>
    <x v="1"/>
  </r>
  <r>
    <n v="42229"/>
    <x v="1"/>
    <x v="35"/>
    <x v="0"/>
    <x v="1"/>
    <x v="0"/>
    <x v="1"/>
    <x v="1"/>
    <n v="93.61"/>
    <n v="24.9"/>
    <x v="1"/>
    <x v="1"/>
  </r>
  <r>
    <n v="23459"/>
    <x v="1"/>
    <x v="36"/>
    <x v="0"/>
    <x v="1"/>
    <x v="0"/>
    <x v="0"/>
    <x v="1"/>
    <n v="75.430000000000007"/>
    <n v="36.4"/>
    <x v="2"/>
    <x v="1"/>
  </r>
  <r>
    <n v="2209"/>
    <x v="1"/>
    <x v="36"/>
    <x v="0"/>
    <x v="1"/>
    <x v="0"/>
    <x v="2"/>
    <x v="0"/>
    <n v="100.31"/>
    <n v="31.2"/>
    <x v="2"/>
    <x v="1"/>
  </r>
  <r>
    <n v="38673"/>
    <x v="1"/>
    <x v="33"/>
    <x v="0"/>
    <x v="1"/>
    <x v="0"/>
    <x v="0"/>
    <x v="1"/>
    <n v="105.63"/>
    <n v="32.799999999999997"/>
    <x v="1"/>
    <x v="1"/>
  </r>
  <r>
    <n v="42184"/>
    <x v="0"/>
    <x v="34"/>
    <x v="0"/>
    <x v="1"/>
    <x v="0"/>
    <x v="1"/>
    <x v="1"/>
    <n v="82.84"/>
    <n v="31.6"/>
    <x v="1"/>
    <x v="1"/>
  </r>
  <r>
    <n v="59250"/>
    <x v="1"/>
    <x v="9"/>
    <x v="0"/>
    <x v="1"/>
    <x v="0"/>
    <x v="2"/>
    <x v="0"/>
    <n v="58.88"/>
    <n v="35.799999999999997"/>
    <x v="3"/>
    <x v="1"/>
  </r>
  <r>
    <n v="29525"/>
    <x v="0"/>
    <x v="24"/>
    <x v="0"/>
    <x v="1"/>
    <x v="0"/>
    <x v="0"/>
    <x v="0"/>
    <n v="92.27"/>
    <n v="35.200000000000003"/>
    <x v="0"/>
    <x v="1"/>
  </r>
  <r>
    <n v="42713"/>
    <x v="1"/>
    <x v="30"/>
    <x v="0"/>
    <x v="1"/>
    <x v="0"/>
    <x v="0"/>
    <x v="0"/>
    <n v="115.23"/>
    <n v="28"/>
    <x v="1"/>
    <x v="1"/>
  </r>
  <r>
    <n v="16066"/>
    <x v="1"/>
    <x v="37"/>
    <x v="1"/>
    <x v="0"/>
    <x v="0"/>
    <x v="0"/>
    <x v="0"/>
    <n v="196.25"/>
    <n v="24.9"/>
    <x v="2"/>
    <x v="1"/>
  </r>
  <r>
    <n v="33692"/>
    <x v="1"/>
    <x v="75"/>
    <x v="0"/>
    <x v="1"/>
    <x v="1"/>
    <x v="3"/>
    <x v="1"/>
    <n v="85.97"/>
    <n v="35.700000000000003"/>
    <x v="3"/>
    <x v="1"/>
  </r>
  <r>
    <n v="29232"/>
    <x v="1"/>
    <x v="29"/>
    <x v="0"/>
    <x v="1"/>
    <x v="0"/>
    <x v="0"/>
    <x v="0"/>
    <n v="114.33"/>
    <n v="30.7"/>
    <x v="2"/>
    <x v="1"/>
  </r>
  <r>
    <n v="70122"/>
    <x v="1"/>
    <x v="60"/>
    <x v="0"/>
    <x v="1"/>
    <x v="0"/>
    <x v="0"/>
    <x v="1"/>
    <n v="72.52"/>
    <n v="33.9"/>
    <x v="1"/>
    <x v="1"/>
  </r>
  <r>
    <n v="25305"/>
    <x v="0"/>
    <x v="81"/>
    <x v="0"/>
    <x v="1"/>
    <x v="1"/>
    <x v="3"/>
    <x v="1"/>
    <n v="99.87"/>
    <n v="28.1"/>
    <x v="0"/>
    <x v="1"/>
  </r>
  <r>
    <n v="66110"/>
    <x v="1"/>
    <x v="39"/>
    <x v="0"/>
    <x v="1"/>
    <x v="0"/>
    <x v="0"/>
    <x v="1"/>
    <n v="63.47"/>
    <n v="27.8"/>
    <x v="3"/>
    <x v="1"/>
  </r>
  <r>
    <n v="69461"/>
    <x v="1"/>
    <x v="3"/>
    <x v="0"/>
    <x v="1"/>
    <x v="0"/>
    <x v="2"/>
    <x v="0"/>
    <n v="90.58"/>
    <n v="23.2"/>
    <x v="3"/>
    <x v="1"/>
  </r>
  <r>
    <n v="7885"/>
    <x v="1"/>
    <x v="53"/>
    <x v="0"/>
    <x v="1"/>
    <x v="1"/>
    <x v="0"/>
    <x v="1"/>
    <n v="92.26"/>
    <n v="17.100000000000001"/>
    <x v="3"/>
    <x v="1"/>
  </r>
  <r>
    <n v="60050"/>
    <x v="1"/>
    <x v="37"/>
    <x v="0"/>
    <x v="1"/>
    <x v="0"/>
    <x v="1"/>
    <x v="0"/>
    <n v="113.74"/>
    <n v="31.6"/>
    <x v="2"/>
    <x v="1"/>
  </r>
  <r>
    <n v="21608"/>
    <x v="0"/>
    <x v="29"/>
    <x v="1"/>
    <x v="1"/>
    <x v="0"/>
    <x v="2"/>
    <x v="0"/>
    <n v="72.790000000000006"/>
    <n v="23.8"/>
    <x v="2"/>
    <x v="1"/>
  </r>
  <r>
    <n v="32150"/>
    <x v="1"/>
    <x v="29"/>
    <x v="0"/>
    <x v="1"/>
    <x v="0"/>
    <x v="1"/>
    <x v="1"/>
    <n v="94.71"/>
    <n v="29.6"/>
    <x v="2"/>
    <x v="1"/>
  </r>
  <r>
    <n v="48069"/>
    <x v="1"/>
    <x v="1"/>
    <x v="0"/>
    <x v="1"/>
    <x v="0"/>
    <x v="0"/>
    <x v="1"/>
    <n v="194.53"/>
    <n v="45"/>
    <x v="1"/>
    <x v="1"/>
  </r>
  <r>
    <n v="24066"/>
    <x v="1"/>
    <x v="30"/>
    <x v="0"/>
    <x v="1"/>
    <x v="0"/>
    <x v="0"/>
    <x v="0"/>
    <n v="72.650000000000006"/>
    <n v="25.6"/>
    <x v="3"/>
    <x v="1"/>
  </r>
  <r>
    <n v="39242"/>
    <x v="0"/>
    <x v="2"/>
    <x v="1"/>
    <x v="0"/>
    <x v="0"/>
    <x v="0"/>
    <x v="0"/>
    <n v="86.68"/>
    <n v="27.7"/>
    <x v="0"/>
    <x v="1"/>
  </r>
  <r>
    <n v="57618"/>
    <x v="1"/>
    <x v="36"/>
    <x v="0"/>
    <x v="1"/>
    <x v="0"/>
    <x v="1"/>
    <x v="1"/>
    <n v="140.38999999999999"/>
    <n v="25.5"/>
    <x v="1"/>
    <x v="1"/>
  </r>
  <r>
    <n v="14599"/>
    <x v="1"/>
    <x v="44"/>
    <x v="0"/>
    <x v="1"/>
    <x v="1"/>
    <x v="3"/>
    <x v="1"/>
    <n v="77.87"/>
    <n v="18.3"/>
    <x v="3"/>
    <x v="1"/>
  </r>
  <r>
    <n v="27479"/>
    <x v="0"/>
    <x v="24"/>
    <x v="0"/>
    <x v="1"/>
    <x v="0"/>
    <x v="1"/>
    <x v="1"/>
    <n v="104.7"/>
    <n v="21"/>
    <x v="0"/>
    <x v="1"/>
  </r>
  <r>
    <n v="10238"/>
    <x v="1"/>
    <x v="35"/>
    <x v="1"/>
    <x v="1"/>
    <x v="0"/>
    <x v="0"/>
    <x v="0"/>
    <n v="95.82"/>
    <n v="28.6"/>
    <x v="1"/>
    <x v="1"/>
  </r>
  <r>
    <n v="49014"/>
    <x v="1"/>
    <x v="25"/>
    <x v="0"/>
    <x v="1"/>
    <x v="0"/>
    <x v="2"/>
    <x v="0"/>
    <n v="204.05"/>
    <n v="23.5"/>
    <x v="1"/>
    <x v="1"/>
  </r>
  <r>
    <n v="67063"/>
    <x v="0"/>
    <x v="76"/>
    <x v="0"/>
    <x v="1"/>
    <x v="0"/>
    <x v="1"/>
    <x v="0"/>
    <n v="130.56"/>
    <n v="36.1"/>
    <x v="3"/>
    <x v="1"/>
  </r>
  <r>
    <n v="38488"/>
    <x v="1"/>
    <x v="59"/>
    <x v="0"/>
    <x v="1"/>
    <x v="0"/>
    <x v="0"/>
    <x v="0"/>
    <n v="67.78"/>
    <n v="29.2"/>
    <x v="2"/>
    <x v="1"/>
  </r>
  <r>
    <n v="33298"/>
    <x v="1"/>
    <x v="50"/>
    <x v="0"/>
    <x v="1"/>
    <x v="0"/>
    <x v="0"/>
    <x v="0"/>
    <n v="105.29"/>
    <n v="27.6"/>
    <x v="0"/>
    <x v="1"/>
  </r>
  <r>
    <n v="48739"/>
    <x v="0"/>
    <x v="36"/>
    <x v="0"/>
    <x v="1"/>
    <x v="0"/>
    <x v="1"/>
    <x v="0"/>
    <n v="135.19"/>
    <n v="36"/>
    <x v="2"/>
    <x v="1"/>
  </r>
  <r>
    <n v="52428"/>
    <x v="0"/>
    <x v="51"/>
    <x v="0"/>
    <x v="1"/>
    <x v="1"/>
    <x v="0"/>
    <x v="0"/>
    <n v="116.12"/>
    <n v="20.399999999999999"/>
    <x v="2"/>
    <x v="1"/>
  </r>
  <r>
    <n v="61171"/>
    <x v="1"/>
    <x v="73"/>
    <x v="0"/>
    <x v="1"/>
    <x v="1"/>
    <x v="0"/>
    <x v="1"/>
    <n v="59.63"/>
    <n v="19.899999999999999"/>
    <x v="1"/>
    <x v="1"/>
  </r>
  <r>
    <n v="40878"/>
    <x v="0"/>
    <x v="16"/>
    <x v="0"/>
    <x v="1"/>
    <x v="0"/>
    <x v="1"/>
    <x v="1"/>
    <n v="56.43"/>
    <n v="29.2"/>
    <x v="0"/>
    <x v="1"/>
  </r>
  <r>
    <n v="61247"/>
    <x v="1"/>
    <x v="42"/>
    <x v="0"/>
    <x v="1"/>
    <x v="1"/>
    <x v="0"/>
    <x v="1"/>
    <n v="199.18"/>
    <n v="27.9"/>
    <x v="1"/>
    <x v="1"/>
  </r>
  <r>
    <n v="27799"/>
    <x v="0"/>
    <x v="23"/>
    <x v="0"/>
    <x v="1"/>
    <x v="0"/>
    <x v="0"/>
    <x v="1"/>
    <n v="209.26"/>
    <n v="38.1"/>
    <x v="0"/>
    <x v="1"/>
  </r>
  <r>
    <n v="2824"/>
    <x v="1"/>
    <x v="50"/>
    <x v="0"/>
    <x v="1"/>
    <x v="0"/>
    <x v="2"/>
    <x v="0"/>
    <n v="91.21"/>
    <n v="24.1"/>
    <x v="1"/>
    <x v="1"/>
  </r>
  <r>
    <n v="12376"/>
    <x v="0"/>
    <x v="24"/>
    <x v="0"/>
    <x v="1"/>
    <x v="0"/>
    <x v="2"/>
    <x v="0"/>
    <n v="95.16"/>
    <n v="37.799999999999997"/>
    <x v="0"/>
    <x v="1"/>
  </r>
  <r>
    <n v="72435"/>
    <x v="1"/>
    <x v="46"/>
    <x v="0"/>
    <x v="1"/>
    <x v="0"/>
    <x v="0"/>
    <x v="0"/>
    <n v="217.11"/>
    <n v="29.1"/>
    <x v="1"/>
    <x v="1"/>
  </r>
  <r>
    <n v="46864"/>
    <x v="0"/>
    <x v="10"/>
    <x v="0"/>
    <x v="0"/>
    <x v="0"/>
    <x v="2"/>
    <x v="0"/>
    <n v="222.46"/>
    <n v="35.700000000000003"/>
    <x v="1"/>
    <x v="1"/>
  </r>
  <r>
    <n v="2019"/>
    <x v="0"/>
    <x v="49"/>
    <x v="0"/>
    <x v="1"/>
    <x v="1"/>
    <x v="0"/>
    <x v="1"/>
    <n v="70.959999999999994"/>
    <n v="28.1"/>
    <x v="3"/>
    <x v="1"/>
  </r>
  <r>
    <n v="26154"/>
    <x v="0"/>
    <x v="29"/>
    <x v="0"/>
    <x v="1"/>
    <x v="0"/>
    <x v="0"/>
    <x v="1"/>
    <n v="82.44"/>
    <n v="34.5"/>
    <x v="1"/>
    <x v="1"/>
  </r>
  <r>
    <n v="47972"/>
    <x v="1"/>
    <x v="51"/>
    <x v="0"/>
    <x v="1"/>
    <x v="1"/>
    <x v="2"/>
    <x v="1"/>
    <n v="74.11"/>
    <n v="34.1"/>
    <x v="2"/>
    <x v="1"/>
  </r>
  <r>
    <n v="47751"/>
    <x v="1"/>
    <x v="85"/>
    <x v="0"/>
    <x v="1"/>
    <x v="1"/>
    <x v="0"/>
    <x v="0"/>
    <n v="131.22999999999999"/>
    <n v="21.1"/>
    <x v="3"/>
    <x v="1"/>
  </r>
  <r>
    <n v="25405"/>
    <x v="0"/>
    <x v="76"/>
    <x v="0"/>
    <x v="1"/>
    <x v="0"/>
    <x v="2"/>
    <x v="0"/>
    <n v="187.52"/>
    <n v="57.7"/>
    <x v="1"/>
    <x v="1"/>
  </r>
  <r>
    <n v="34525"/>
    <x v="1"/>
    <x v="52"/>
    <x v="0"/>
    <x v="1"/>
    <x v="1"/>
    <x v="0"/>
    <x v="1"/>
    <n v="83.26"/>
    <n v="22.2"/>
    <x v="1"/>
    <x v="1"/>
  </r>
  <r>
    <n v="13755"/>
    <x v="0"/>
    <x v="71"/>
    <x v="0"/>
    <x v="1"/>
    <x v="1"/>
    <x v="3"/>
    <x v="1"/>
    <n v="99.07"/>
    <n v="20.5"/>
    <x v="3"/>
    <x v="1"/>
  </r>
  <r>
    <n v="56019"/>
    <x v="1"/>
    <x v="49"/>
    <x v="0"/>
    <x v="1"/>
    <x v="1"/>
    <x v="0"/>
    <x v="0"/>
    <n v="76.63"/>
    <n v="26.2"/>
    <x v="1"/>
    <x v="1"/>
  </r>
  <r>
    <n v="67942"/>
    <x v="0"/>
    <x v="62"/>
    <x v="0"/>
    <x v="1"/>
    <x v="1"/>
    <x v="0"/>
    <x v="1"/>
    <n v="65.09"/>
    <n v="23.5"/>
    <x v="1"/>
    <x v="1"/>
  </r>
  <r>
    <n v="43806"/>
    <x v="0"/>
    <x v="50"/>
    <x v="0"/>
    <x v="1"/>
    <x v="0"/>
    <x v="0"/>
    <x v="0"/>
    <n v="142.31"/>
    <n v="29.1"/>
    <x v="2"/>
    <x v="1"/>
  </r>
  <r>
    <n v="39849"/>
    <x v="0"/>
    <x v="26"/>
    <x v="1"/>
    <x v="1"/>
    <x v="1"/>
    <x v="0"/>
    <x v="0"/>
    <n v="80.989999999999995"/>
    <n v="39.799999999999997"/>
    <x v="3"/>
    <x v="1"/>
  </r>
  <r>
    <n v="7344"/>
    <x v="0"/>
    <x v="38"/>
    <x v="0"/>
    <x v="1"/>
    <x v="0"/>
    <x v="2"/>
    <x v="1"/>
    <n v="237.74"/>
    <n v="21.2"/>
    <x v="1"/>
    <x v="1"/>
  </r>
  <r>
    <n v="1741"/>
    <x v="0"/>
    <x v="27"/>
    <x v="0"/>
    <x v="1"/>
    <x v="0"/>
    <x v="0"/>
    <x v="0"/>
    <n v="74.260000000000005"/>
    <n v="28.1"/>
    <x v="0"/>
    <x v="1"/>
  </r>
  <r>
    <n v="52220"/>
    <x v="1"/>
    <x v="72"/>
    <x v="0"/>
    <x v="1"/>
    <x v="1"/>
    <x v="0"/>
    <x v="1"/>
    <n v="154.08000000000001"/>
    <n v="20.2"/>
    <x v="0"/>
    <x v="1"/>
  </r>
  <r>
    <n v="20129"/>
    <x v="0"/>
    <x v="33"/>
    <x v="0"/>
    <x v="1"/>
    <x v="0"/>
    <x v="0"/>
    <x v="1"/>
    <n v="78.290000000000006"/>
    <n v="30.8"/>
    <x v="1"/>
    <x v="1"/>
  </r>
  <r>
    <n v="61178"/>
    <x v="0"/>
    <x v="26"/>
    <x v="0"/>
    <x v="1"/>
    <x v="0"/>
    <x v="0"/>
    <x v="0"/>
    <n v="164.67"/>
    <n v="33.799999999999997"/>
    <x v="3"/>
    <x v="1"/>
  </r>
  <r>
    <n v="48226"/>
    <x v="1"/>
    <x v="71"/>
    <x v="0"/>
    <x v="1"/>
    <x v="1"/>
    <x v="3"/>
    <x v="1"/>
    <n v="59.61"/>
    <n v="17.100000000000001"/>
    <x v="3"/>
    <x v="1"/>
  </r>
  <r>
    <n v="1151"/>
    <x v="1"/>
    <x v="8"/>
    <x v="0"/>
    <x v="1"/>
    <x v="0"/>
    <x v="1"/>
    <x v="0"/>
    <n v="67.75"/>
    <n v="21.3"/>
    <x v="0"/>
    <x v="1"/>
  </r>
  <r>
    <n v="6672"/>
    <x v="0"/>
    <x v="0"/>
    <x v="0"/>
    <x v="1"/>
    <x v="0"/>
    <x v="0"/>
    <x v="0"/>
    <n v="92.73"/>
    <n v="28.1"/>
    <x v="1"/>
    <x v="1"/>
  </r>
  <r>
    <n v="10333"/>
    <x v="1"/>
    <x v="30"/>
    <x v="0"/>
    <x v="1"/>
    <x v="0"/>
    <x v="0"/>
    <x v="0"/>
    <n v="90.35"/>
    <n v="22.3"/>
    <x v="1"/>
    <x v="1"/>
  </r>
  <r>
    <n v="11134"/>
    <x v="0"/>
    <x v="34"/>
    <x v="0"/>
    <x v="1"/>
    <x v="0"/>
    <x v="0"/>
    <x v="1"/>
    <n v="77.86"/>
    <n v="28.9"/>
    <x v="1"/>
    <x v="1"/>
  </r>
  <r>
    <n v="25199"/>
    <x v="1"/>
    <x v="2"/>
    <x v="0"/>
    <x v="1"/>
    <x v="0"/>
    <x v="0"/>
    <x v="1"/>
    <n v="71.88"/>
    <n v="26.7"/>
    <x v="1"/>
    <x v="1"/>
  </r>
  <r>
    <n v="66490"/>
    <x v="0"/>
    <x v="21"/>
    <x v="1"/>
    <x v="1"/>
    <x v="0"/>
    <x v="2"/>
    <x v="0"/>
    <n v="118.82"/>
    <n v="41"/>
    <x v="2"/>
    <x v="1"/>
  </r>
  <r>
    <n v="10390"/>
    <x v="1"/>
    <x v="45"/>
    <x v="0"/>
    <x v="1"/>
    <x v="1"/>
    <x v="3"/>
    <x v="0"/>
    <n v="67.33"/>
    <n v="16.7"/>
    <x v="3"/>
    <x v="1"/>
  </r>
  <r>
    <n v="33144"/>
    <x v="1"/>
    <x v="35"/>
    <x v="0"/>
    <x v="1"/>
    <x v="1"/>
    <x v="2"/>
    <x v="0"/>
    <n v="121.66"/>
    <n v="29.1"/>
    <x v="2"/>
    <x v="1"/>
  </r>
  <r>
    <n v="72497"/>
    <x v="1"/>
    <x v="71"/>
    <x v="0"/>
    <x v="1"/>
    <x v="1"/>
    <x v="3"/>
    <x v="1"/>
    <n v="111.92"/>
    <n v="23.6"/>
    <x v="3"/>
    <x v="1"/>
  </r>
  <r>
    <n v="16783"/>
    <x v="0"/>
    <x v="15"/>
    <x v="0"/>
    <x v="0"/>
    <x v="0"/>
    <x v="1"/>
    <x v="0"/>
    <n v="92.82"/>
    <n v="27.8"/>
    <x v="0"/>
    <x v="1"/>
  </r>
  <r>
    <n v="727"/>
    <x v="0"/>
    <x v="50"/>
    <x v="0"/>
    <x v="1"/>
    <x v="0"/>
    <x v="0"/>
    <x v="1"/>
    <n v="95.46"/>
    <n v="31.4"/>
    <x v="2"/>
    <x v="1"/>
  </r>
  <r>
    <n v="51935"/>
    <x v="0"/>
    <x v="57"/>
    <x v="0"/>
    <x v="1"/>
    <x v="1"/>
    <x v="4"/>
    <x v="0"/>
    <n v="59.99"/>
    <n v="28.2"/>
    <x v="1"/>
    <x v="1"/>
  </r>
  <r>
    <n v="44177"/>
    <x v="1"/>
    <x v="14"/>
    <x v="0"/>
    <x v="1"/>
    <x v="0"/>
    <x v="1"/>
    <x v="1"/>
    <n v="68.959999999999994"/>
    <n v="30.8"/>
    <x v="3"/>
    <x v="1"/>
  </r>
  <r>
    <n v="2421"/>
    <x v="1"/>
    <x v="20"/>
    <x v="0"/>
    <x v="1"/>
    <x v="0"/>
    <x v="0"/>
    <x v="0"/>
    <n v="90.26"/>
    <n v="36.1"/>
    <x v="1"/>
    <x v="1"/>
  </r>
  <r>
    <n v="48693"/>
    <x v="1"/>
    <x v="34"/>
    <x v="0"/>
    <x v="1"/>
    <x v="0"/>
    <x v="0"/>
    <x v="1"/>
    <n v="91.9"/>
    <n v="32.700000000000003"/>
    <x v="0"/>
    <x v="1"/>
  </r>
  <r>
    <n v="5723"/>
    <x v="1"/>
    <x v="11"/>
    <x v="0"/>
    <x v="1"/>
    <x v="0"/>
    <x v="0"/>
    <x v="0"/>
    <n v="91.08"/>
    <n v="26.4"/>
    <x v="1"/>
    <x v="1"/>
  </r>
  <r>
    <n v="29470"/>
    <x v="1"/>
    <x v="100"/>
    <x v="0"/>
    <x v="1"/>
    <x v="1"/>
    <x v="3"/>
    <x v="1"/>
    <n v="118.55"/>
    <n v="20.7"/>
    <x v="3"/>
    <x v="1"/>
  </r>
  <r>
    <n v="71590"/>
    <x v="1"/>
    <x v="71"/>
    <x v="0"/>
    <x v="1"/>
    <x v="1"/>
    <x v="3"/>
    <x v="1"/>
    <n v="102.04"/>
    <n v="18.5"/>
    <x v="3"/>
    <x v="1"/>
  </r>
  <r>
    <n v="16600"/>
    <x v="0"/>
    <x v="78"/>
    <x v="0"/>
    <x v="1"/>
    <x v="1"/>
    <x v="3"/>
    <x v="1"/>
    <n v="65.52"/>
    <n v="33.5"/>
    <x v="3"/>
    <x v="1"/>
  </r>
  <r>
    <n v="28309"/>
    <x v="1"/>
    <x v="0"/>
    <x v="0"/>
    <x v="1"/>
    <x v="0"/>
    <x v="0"/>
    <x v="0"/>
    <n v="82.09"/>
    <n v="14.1"/>
    <x v="1"/>
    <x v="1"/>
  </r>
  <r>
    <n v="41911"/>
    <x v="1"/>
    <x v="62"/>
    <x v="0"/>
    <x v="1"/>
    <x v="0"/>
    <x v="0"/>
    <x v="1"/>
    <n v="149.9"/>
    <n v="23.4"/>
    <x v="3"/>
    <x v="1"/>
  </r>
  <r>
    <n v="3390"/>
    <x v="1"/>
    <x v="67"/>
    <x v="0"/>
    <x v="1"/>
    <x v="0"/>
    <x v="0"/>
    <x v="1"/>
    <n v="100.33"/>
    <n v="23.2"/>
    <x v="1"/>
    <x v="1"/>
  </r>
  <r>
    <n v="31806"/>
    <x v="1"/>
    <x v="31"/>
    <x v="0"/>
    <x v="1"/>
    <x v="0"/>
    <x v="0"/>
    <x v="0"/>
    <n v="91.25"/>
    <n v="36"/>
    <x v="3"/>
    <x v="1"/>
  </r>
  <r>
    <n v="68750"/>
    <x v="0"/>
    <x v="15"/>
    <x v="0"/>
    <x v="1"/>
    <x v="0"/>
    <x v="0"/>
    <x v="1"/>
    <n v="89.81"/>
    <n v="35.6"/>
    <x v="1"/>
    <x v="1"/>
  </r>
  <r>
    <n v="32840"/>
    <x v="1"/>
    <x v="17"/>
    <x v="0"/>
    <x v="1"/>
    <x v="0"/>
    <x v="0"/>
    <x v="0"/>
    <n v="97.32"/>
    <n v="21.8"/>
    <x v="2"/>
    <x v="1"/>
  </r>
  <r>
    <n v="49797"/>
    <x v="1"/>
    <x v="80"/>
    <x v="0"/>
    <x v="1"/>
    <x v="1"/>
    <x v="0"/>
    <x v="1"/>
    <n v="75.53"/>
    <n v="34.9"/>
    <x v="1"/>
    <x v="1"/>
  </r>
  <r>
    <n v="72096"/>
    <x v="1"/>
    <x v="69"/>
    <x v="0"/>
    <x v="1"/>
    <x v="0"/>
    <x v="0"/>
    <x v="1"/>
    <n v="121.44"/>
    <n v="20.399999999999999"/>
    <x v="1"/>
    <x v="1"/>
  </r>
  <r>
    <n v="13503"/>
    <x v="0"/>
    <x v="5"/>
    <x v="0"/>
    <x v="1"/>
    <x v="0"/>
    <x v="1"/>
    <x v="0"/>
    <n v="83.52"/>
    <n v="25"/>
    <x v="1"/>
    <x v="1"/>
  </r>
  <r>
    <n v="41536"/>
    <x v="1"/>
    <x v="64"/>
    <x v="0"/>
    <x v="1"/>
    <x v="0"/>
    <x v="2"/>
    <x v="1"/>
    <n v="57.92"/>
    <n v="22.3"/>
    <x v="3"/>
    <x v="1"/>
  </r>
  <r>
    <n v="17441"/>
    <x v="1"/>
    <x v="73"/>
    <x v="0"/>
    <x v="1"/>
    <x v="1"/>
    <x v="1"/>
    <x v="1"/>
    <n v="75.27"/>
    <n v="27.3"/>
    <x v="1"/>
    <x v="1"/>
  </r>
  <r>
    <n v="62238"/>
    <x v="1"/>
    <x v="21"/>
    <x v="0"/>
    <x v="1"/>
    <x v="1"/>
    <x v="0"/>
    <x v="0"/>
    <n v="80.239999999999995"/>
    <n v="28.9"/>
    <x v="1"/>
    <x v="1"/>
  </r>
  <r>
    <n v="737"/>
    <x v="0"/>
    <x v="81"/>
    <x v="0"/>
    <x v="1"/>
    <x v="1"/>
    <x v="3"/>
    <x v="0"/>
    <n v="88.69"/>
    <n v="30.4"/>
    <x v="3"/>
    <x v="1"/>
  </r>
  <r>
    <n v="4627"/>
    <x v="0"/>
    <x v="66"/>
    <x v="0"/>
    <x v="1"/>
    <x v="1"/>
    <x v="0"/>
    <x v="0"/>
    <n v="69.09"/>
    <n v="36.9"/>
    <x v="0"/>
    <x v="1"/>
  </r>
  <r>
    <n v="47208"/>
    <x v="1"/>
    <x v="31"/>
    <x v="0"/>
    <x v="1"/>
    <x v="0"/>
    <x v="1"/>
    <x v="1"/>
    <n v="62.67"/>
    <n v="27.7"/>
    <x v="1"/>
    <x v="1"/>
  </r>
  <r>
    <n v="6844"/>
    <x v="0"/>
    <x v="64"/>
    <x v="0"/>
    <x v="1"/>
    <x v="0"/>
    <x v="0"/>
    <x v="0"/>
    <n v="98.74"/>
    <n v="44.4"/>
    <x v="1"/>
    <x v="1"/>
  </r>
  <r>
    <n v="60001"/>
    <x v="1"/>
    <x v="20"/>
    <x v="0"/>
    <x v="1"/>
    <x v="0"/>
    <x v="0"/>
    <x v="1"/>
    <n v="56.51"/>
    <n v="28.2"/>
    <x v="2"/>
    <x v="1"/>
  </r>
  <r>
    <n v="44503"/>
    <x v="1"/>
    <x v="51"/>
    <x v="0"/>
    <x v="1"/>
    <x v="1"/>
    <x v="0"/>
    <x v="1"/>
    <n v="65.95"/>
    <n v="35"/>
    <x v="1"/>
    <x v="1"/>
  </r>
  <r>
    <n v="44938"/>
    <x v="1"/>
    <x v="89"/>
    <x v="0"/>
    <x v="1"/>
    <x v="1"/>
    <x v="3"/>
    <x v="0"/>
    <n v="129.07"/>
    <n v="20.6"/>
    <x v="3"/>
    <x v="1"/>
  </r>
  <r>
    <n v="40371"/>
    <x v="1"/>
    <x v="36"/>
    <x v="0"/>
    <x v="1"/>
    <x v="0"/>
    <x v="0"/>
    <x v="0"/>
    <n v="62.47"/>
    <n v="26.5"/>
    <x v="1"/>
    <x v="1"/>
  </r>
  <r>
    <n v="39011"/>
    <x v="1"/>
    <x v="43"/>
    <x v="0"/>
    <x v="1"/>
    <x v="1"/>
    <x v="3"/>
    <x v="0"/>
    <n v="69.819999999999993"/>
    <n v="25.1"/>
    <x v="1"/>
    <x v="1"/>
  </r>
  <r>
    <n v="1460"/>
    <x v="1"/>
    <x v="18"/>
    <x v="0"/>
    <x v="1"/>
    <x v="0"/>
    <x v="0"/>
    <x v="0"/>
    <n v="99.68"/>
    <n v="22.2"/>
    <x v="3"/>
    <x v="1"/>
  </r>
  <r>
    <n v="48364"/>
    <x v="0"/>
    <x v="17"/>
    <x v="0"/>
    <x v="1"/>
    <x v="0"/>
    <x v="2"/>
    <x v="0"/>
    <n v="223.35"/>
    <n v="27.3"/>
    <x v="0"/>
    <x v="1"/>
  </r>
  <r>
    <n v="30285"/>
    <x v="0"/>
    <x v="23"/>
    <x v="0"/>
    <x v="0"/>
    <x v="0"/>
    <x v="1"/>
    <x v="1"/>
    <n v="74.36"/>
    <n v="27.3"/>
    <x v="1"/>
    <x v="1"/>
  </r>
  <r>
    <n v="21472"/>
    <x v="0"/>
    <x v="17"/>
    <x v="0"/>
    <x v="0"/>
    <x v="0"/>
    <x v="1"/>
    <x v="1"/>
    <n v="102.97"/>
    <n v="41.9"/>
    <x v="0"/>
    <x v="1"/>
  </r>
  <r>
    <n v="71182"/>
    <x v="1"/>
    <x v="1"/>
    <x v="1"/>
    <x v="1"/>
    <x v="0"/>
    <x v="2"/>
    <x v="0"/>
    <n v="153.38"/>
    <n v="38.799999999999997"/>
    <x v="1"/>
    <x v="1"/>
  </r>
  <r>
    <n v="33412"/>
    <x v="1"/>
    <x v="79"/>
    <x v="0"/>
    <x v="1"/>
    <x v="1"/>
    <x v="0"/>
    <x v="1"/>
    <n v="87.1"/>
    <n v="18.3"/>
    <x v="1"/>
    <x v="1"/>
  </r>
  <r>
    <n v="16061"/>
    <x v="1"/>
    <x v="93"/>
    <x v="0"/>
    <x v="1"/>
    <x v="1"/>
    <x v="3"/>
    <x v="0"/>
    <n v="113.4"/>
    <n v="19.5"/>
    <x v="3"/>
    <x v="1"/>
  </r>
  <r>
    <n v="60266"/>
    <x v="0"/>
    <x v="86"/>
    <x v="0"/>
    <x v="1"/>
    <x v="1"/>
    <x v="3"/>
    <x v="1"/>
    <n v="94.88"/>
    <n v="17.2"/>
    <x v="3"/>
    <x v="1"/>
  </r>
  <r>
    <n v="70965"/>
    <x v="0"/>
    <x v="44"/>
    <x v="0"/>
    <x v="1"/>
    <x v="1"/>
    <x v="3"/>
    <x v="0"/>
    <n v="82.73"/>
    <n v="20.8"/>
    <x v="3"/>
    <x v="1"/>
  </r>
  <r>
    <n v="56736"/>
    <x v="0"/>
    <x v="63"/>
    <x v="0"/>
    <x v="1"/>
    <x v="1"/>
    <x v="0"/>
    <x v="1"/>
    <n v="67.8"/>
    <n v="23.8"/>
    <x v="3"/>
    <x v="1"/>
  </r>
  <r>
    <n v="6537"/>
    <x v="1"/>
    <x v="37"/>
    <x v="0"/>
    <x v="1"/>
    <x v="0"/>
    <x v="1"/>
    <x v="0"/>
    <n v="84.85"/>
    <n v="24.7"/>
    <x v="1"/>
    <x v="1"/>
  </r>
  <r>
    <n v="41827"/>
    <x v="0"/>
    <x v="20"/>
    <x v="0"/>
    <x v="1"/>
    <x v="0"/>
    <x v="0"/>
    <x v="1"/>
    <n v="135.88999999999999"/>
    <n v="23.1"/>
    <x v="0"/>
    <x v="1"/>
  </r>
  <r>
    <n v="49480"/>
    <x v="1"/>
    <x v="73"/>
    <x v="0"/>
    <x v="1"/>
    <x v="1"/>
    <x v="0"/>
    <x v="0"/>
    <n v="106.13"/>
    <n v="22.4"/>
    <x v="1"/>
    <x v="1"/>
  </r>
  <r>
    <n v="36704"/>
    <x v="1"/>
    <x v="60"/>
    <x v="0"/>
    <x v="1"/>
    <x v="0"/>
    <x v="1"/>
    <x v="1"/>
    <n v="74.33"/>
    <n v="29.9"/>
    <x v="2"/>
    <x v="1"/>
  </r>
  <r>
    <n v="8884"/>
    <x v="1"/>
    <x v="71"/>
    <x v="0"/>
    <x v="1"/>
    <x v="1"/>
    <x v="3"/>
    <x v="1"/>
    <n v="109.4"/>
    <n v="20"/>
    <x v="3"/>
    <x v="1"/>
  </r>
  <r>
    <n v="49775"/>
    <x v="0"/>
    <x v="47"/>
    <x v="0"/>
    <x v="1"/>
    <x v="0"/>
    <x v="0"/>
    <x v="1"/>
    <n v="75.400000000000006"/>
    <n v="28.7"/>
    <x v="3"/>
    <x v="1"/>
  </r>
  <r>
    <n v="25777"/>
    <x v="0"/>
    <x v="13"/>
    <x v="0"/>
    <x v="1"/>
    <x v="0"/>
    <x v="0"/>
    <x v="1"/>
    <n v="87.69"/>
    <n v="26.2"/>
    <x v="0"/>
    <x v="1"/>
  </r>
  <r>
    <n v="2070"/>
    <x v="0"/>
    <x v="17"/>
    <x v="0"/>
    <x v="1"/>
    <x v="0"/>
    <x v="0"/>
    <x v="0"/>
    <n v="95.85"/>
    <n v="29.6"/>
    <x v="2"/>
    <x v="1"/>
  </r>
  <r>
    <n v="15752"/>
    <x v="0"/>
    <x v="26"/>
    <x v="0"/>
    <x v="1"/>
    <x v="0"/>
    <x v="0"/>
    <x v="0"/>
    <n v="90.36"/>
    <n v="30.8"/>
    <x v="0"/>
    <x v="1"/>
  </r>
  <r>
    <n v="45915"/>
    <x v="1"/>
    <x v="47"/>
    <x v="0"/>
    <x v="1"/>
    <x v="1"/>
    <x v="0"/>
    <x v="1"/>
    <n v="63.45"/>
    <n v="32.700000000000003"/>
    <x v="0"/>
    <x v="1"/>
  </r>
  <r>
    <n v="48775"/>
    <x v="1"/>
    <x v="9"/>
    <x v="1"/>
    <x v="1"/>
    <x v="0"/>
    <x v="1"/>
    <x v="1"/>
    <n v="201.07"/>
    <n v="21.8"/>
    <x v="3"/>
    <x v="1"/>
  </r>
  <r>
    <n v="65697"/>
    <x v="1"/>
    <x v="26"/>
    <x v="0"/>
    <x v="1"/>
    <x v="0"/>
    <x v="0"/>
    <x v="0"/>
    <n v="122.91"/>
    <n v="35.700000000000003"/>
    <x v="1"/>
    <x v="1"/>
  </r>
  <r>
    <n v="65229"/>
    <x v="1"/>
    <x v="54"/>
    <x v="0"/>
    <x v="1"/>
    <x v="1"/>
    <x v="0"/>
    <x v="1"/>
    <n v="55.41"/>
    <n v="25.4"/>
    <x v="3"/>
    <x v="1"/>
  </r>
  <r>
    <n v="56889"/>
    <x v="0"/>
    <x v="30"/>
    <x v="1"/>
    <x v="1"/>
    <x v="0"/>
    <x v="0"/>
    <x v="0"/>
    <n v="60.99"/>
    <n v="32.799999999999997"/>
    <x v="3"/>
    <x v="1"/>
  </r>
  <r>
    <n v="6596"/>
    <x v="0"/>
    <x v="101"/>
    <x v="0"/>
    <x v="1"/>
    <x v="1"/>
    <x v="3"/>
    <x v="1"/>
    <n v="111.77"/>
    <n v="21.1"/>
    <x v="3"/>
    <x v="1"/>
  </r>
  <r>
    <n v="46577"/>
    <x v="1"/>
    <x v="55"/>
    <x v="0"/>
    <x v="1"/>
    <x v="1"/>
    <x v="0"/>
    <x v="0"/>
    <n v="77.63"/>
    <n v="31.7"/>
    <x v="1"/>
    <x v="1"/>
  </r>
  <r>
    <n v="63455"/>
    <x v="0"/>
    <x v="72"/>
    <x v="0"/>
    <x v="1"/>
    <x v="0"/>
    <x v="0"/>
    <x v="0"/>
    <n v="70.61"/>
    <n v="20"/>
    <x v="1"/>
    <x v="1"/>
  </r>
  <r>
    <n v="21724"/>
    <x v="1"/>
    <x v="21"/>
    <x v="0"/>
    <x v="1"/>
    <x v="0"/>
    <x v="1"/>
    <x v="0"/>
    <n v="124.34"/>
    <n v="34.700000000000003"/>
    <x v="0"/>
    <x v="1"/>
  </r>
  <r>
    <n v="29863"/>
    <x v="0"/>
    <x v="50"/>
    <x v="0"/>
    <x v="1"/>
    <x v="1"/>
    <x v="0"/>
    <x v="0"/>
    <n v="103.44"/>
    <n v="28"/>
    <x v="1"/>
    <x v="1"/>
  </r>
  <r>
    <n v="69249"/>
    <x v="1"/>
    <x v="44"/>
    <x v="0"/>
    <x v="1"/>
    <x v="1"/>
    <x v="3"/>
    <x v="0"/>
    <n v="124.5"/>
    <n v="16.399999999999999"/>
    <x v="3"/>
    <x v="1"/>
  </r>
  <r>
    <n v="8968"/>
    <x v="1"/>
    <x v="21"/>
    <x v="0"/>
    <x v="1"/>
    <x v="0"/>
    <x v="0"/>
    <x v="0"/>
    <n v="208.06"/>
    <n v="28.1"/>
    <x v="2"/>
    <x v="1"/>
  </r>
  <r>
    <n v="20310"/>
    <x v="0"/>
    <x v="51"/>
    <x v="0"/>
    <x v="1"/>
    <x v="1"/>
    <x v="2"/>
    <x v="0"/>
    <n v="75.5"/>
    <n v="24.6"/>
    <x v="1"/>
    <x v="1"/>
  </r>
  <r>
    <n v="11450"/>
    <x v="1"/>
    <x v="69"/>
    <x v="0"/>
    <x v="1"/>
    <x v="0"/>
    <x v="1"/>
    <x v="0"/>
    <n v="98.85"/>
    <n v="24.6"/>
    <x v="1"/>
    <x v="1"/>
  </r>
  <r>
    <n v="31999"/>
    <x v="0"/>
    <x v="33"/>
    <x v="0"/>
    <x v="0"/>
    <x v="0"/>
    <x v="0"/>
    <x v="1"/>
    <n v="96.06"/>
    <n v="30.3"/>
    <x v="3"/>
    <x v="1"/>
  </r>
  <r>
    <n v="34133"/>
    <x v="1"/>
    <x v="49"/>
    <x v="0"/>
    <x v="1"/>
    <x v="1"/>
    <x v="0"/>
    <x v="1"/>
    <n v="93.74"/>
    <n v="23.7"/>
    <x v="3"/>
    <x v="1"/>
  </r>
  <r>
    <n v="44202"/>
    <x v="1"/>
    <x v="51"/>
    <x v="0"/>
    <x v="1"/>
    <x v="0"/>
    <x v="0"/>
    <x v="0"/>
    <n v="65.599999999999994"/>
    <n v="33.5"/>
    <x v="1"/>
    <x v="1"/>
  </r>
  <r>
    <n v="72311"/>
    <x v="0"/>
    <x v="63"/>
    <x v="0"/>
    <x v="1"/>
    <x v="1"/>
    <x v="0"/>
    <x v="0"/>
    <n v="113.24"/>
    <n v="24.9"/>
    <x v="3"/>
    <x v="1"/>
  </r>
  <r>
    <n v="18704"/>
    <x v="1"/>
    <x v="46"/>
    <x v="0"/>
    <x v="1"/>
    <x v="0"/>
    <x v="0"/>
    <x v="1"/>
    <n v="94.77"/>
    <n v="48.9"/>
    <x v="3"/>
    <x v="1"/>
  </r>
  <r>
    <n v="36518"/>
    <x v="1"/>
    <x v="33"/>
    <x v="0"/>
    <x v="1"/>
    <x v="0"/>
    <x v="0"/>
    <x v="0"/>
    <n v="145.22"/>
    <n v="31.4"/>
    <x v="3"/>
    <x v="1"/>
  </r>
  <r>
    <n v="35651"/>
    <x v="0"/>
    <x v="77"/>
    <x v="0"/>
    <x v="1"/>
    <x v="1"/>
    <x v="3"/>
    <x v="0"/>
    <n v="112.92"/>
    <n v="18.399999999999999"/>
    <x v="3"/>
    <x v="1"/>
  </r>
  <r>
    <n v="13749"/>
    <x v="1"/>
    <x v="38"/>
    <x v="0"/>
    <x v="1"/>
    <x v="0"/>
    <x v="0"/>
    <x v="1"/>
    <n v="84.79"/>
    <n v="24.2"/>
    <x v="0"/>
    <x v="1"/>
  </r>
  <r>
    <n v="21521"/>
    <x v="0"/>
    <x v="12"/>
    <x v="0"/>
    <x v="0"/>
    <x v="0"/>
    <x v="0"/>
    <x v="0"/>
    <n v="103.28"/>
    <n v="34.299999999999997"/>
    <x v="2"/>
    <x v="1"/>
  </r>
  <r>
    <n v="27163"/>
    <x v="1"/>
    <x v="14"/>
    <x v="1"/>
    <x v="1"/>
    <x v="0"/>
    <x v="0"/>
    <x v="0"/>
    <n v="109"/>
    <n v="28.1"/>
    <x v="3"/>
    <x v="1"/>
  </r>
  <r>
    <n v="8882"/>
    <x v="0"/>
    <x v="58"/>
    <x v="0"/>
    <x v="1"/>
    <x v="1"/>
    <x v="2"/>
    <x v="1"/>
    <n v="96.18"/>
    <n v="25.1"/>
    <x v="1"/>
    <x v="1"/>
  </r>
  <r>
    <n v="32016"/>
    <x v="0"/>
    <x v="16"/>
    <x v="1"/>
    <x v="1"/>
    <x v="0"/>
    <x v="0"/>
    <x v="1"/>
    <n v="186.95"/>
    <n v="33.299999999999997"/>
    <x v="1"/>
    <x v="1"/>
  </r>
  <r>
    <n v="14287"/>
    <x v="1"/>
    <x v="42"/>
    <x v="0"/>
    <x v="1"/>
    <x v="0"/>
    <x v="0"/>
    <x v="0"/>
    <n v="68.66"/>
    <n v="22.6"/>
    <x v="3"/>
    <x v="1"/>
  </r>
  <r>
    <n v="60139"/>
    <x v="1"/>
    <x v="42"/>
    <x v="0"/>
    <x v="1"/>
    <x v="0"/>
    <x v="1"/>
    <x v="1"/>
    <n v="128.72"/>
    <n v="26.3"/>
    <x v="2"/>
    <x v="1"/>
  </r>
  <r>
    <n v="2447"/>
    <x v="1"/>
    <x v="24"/>
    <x v="0"/>
    <x v="1"/>
    <x v="0"/>
    <x v="0"/>
    <x v="0"/>
    <n v="85.04"/>
    <n v="29.7"/>
    <x v="0"/>
    <x v="1"/>
  </r>
  <r>
    <n v="42500"/>
    <x v="0"/>
    <x v="91"/>
    <x v="0"/>
    <x v="1"/>
    <x v="1"/>
    <x v="3"/>
    <x v="1"/>
    <n v="146.97"/>
    <n v="18.5"/>
    <x v="3"/>
    <x v="1"/>
  </r>
  <r>
    <n v="44391"/>
    <x v="0"/>
    <x v="10"/>
    <x v="0"/>
    <x v="1"/>
    <x v="0"/>
    <x v="0"/>
    <x v="0"/>
    <n v="65.69"/>
    <n v="21.4"/>
    <x v="1"/>
    <x v="1"/>
  </r>
  <r>
    <n v="12741"/>
    <x v="1"/>
    <x v="51"/>
    <x v="0"/>
    <x v="1"/>
    <x v="0"/>
    <x v="0"/>
    <x v="1"/>
    <n v="97.52"/>
    <n v="45.5"/>
    <x v="0"/>
    <x v="1"/>
  </r>
  <r>
    <n v="15418"/>
    <x v="1"/>
    <x v="2"/>
    <x v="0"/>
    <x v="1"/>
    <x v="0"/>
    <x v="1"/>
    <x v="1"/>
    <n v="90.43"/>
    <n v="34.200000000000003"/>
    <x v="1"/>
    <x v="1"/>
  </r>
  <r>
    <n v="69482"/>
    <x v="1"/>
    <x v="73"/>
    <x v="0"/>
    <x v="1"/>
    <x v="0"/>
    <x v="2"/>
    <x v="0"/>
    <n v="81.709999999999994"/>
    <n v="32.700000000000003"/>
    <x v="3"/>
    <x v="1"/>
  </r>
  <r>
    <n v="32270"/>
    <x v="0"/>
    <x v="37"/>
    <x v="0"/>
    <x v="1"/>
    <x v="0"/>
    <x v="0"/>
    <x v="1"/>
    <n v="198.24"/>
    <n v="38.1"/>
    <x v="1"/>
    <x v="1"/>
  </r>
  <r>
    <n v="50983"/>
    <x v="0"/>
    <x v="48"/>
    <x v="0"/>
    <x v="1"/>
    <x v="0"/>
    <x v="0"/>
    <x v="1"/>
    <n v="90.51"/>
    <n v="26.7"/>
    <x v="1"/>
    <x v="1"/>
  </r>
  <r>
    <n v="6493"/>
    <x v="0"/>
    <x v="73"/>
    <x v="0"/>
    <x v="1"/>
    <x v="1"/>
    <x v="0"/>
    <x v="0"/>
    <n v="97.78"/>
    <n v="22.6"/>
    <x v="2"/>
    <x v="1"/>
  </r>
  <r>
    <n v="45399"/>
    <x v="0"/>
    <x v="14"/>
    <x v="0"/>
    <x v="1"/>
    <x v="0"/>
    <x v="0"/>
    <x v="0"/>
    <n v="80.739999999999995"/>
    <n v="27.7"/>
    <x v="3"/>
    <x v="1"/>
  </r>
  <r>
    <n v="67099"/>
    <x v="0"/>
    <x v="101"/>
    <x v="0"/>
    <x v="1"/>
    <x v="1"/>
    <x v="3"/>
    <x v="1"/>
    <n v="57.02"/>
    <n v="20.7"/>
    <x v="3"/>
    <x v="1"/>
  </r>
  <r>
    <n v="19585"/>
    <x v="1"/>
    <x v="62"/>
    <x v="0"/>
    <x v="1"/>
    <x v="1"/>
    <x v="0"/>
    <x v="1"/>
    <n v="93"/>
    <n v="25.7"/>
    <x v="1"/>
    <x v="1"/>
  </r>
  <r>
    <n v="26247"/>
    <x v="1"/>
    <x v="9"/>
    <x v="0"/>
    <x v="1"/>
    <x v="0"/>
    <x v="0"/>
    <x v="1"/>
    <n v="95.37"/>
    <n v="17.3"/>
    <x v="3"/>
    <x v="1"/>
  </r>
  <r>
    <n v="25818"/>
    <x v="0"/>
    <x v="8"/>
    <x v="0"/>
    <x v="1"/>
    <x v="0"/>
    <x v="2"/>
    <x v="1"/>
    <n v="96.25"/>
    <n v="23.3"/>
    <x v="0"/>
    <x v="1"/>
  </r>
  <r>
    <n v="34261"/>
    <x v="0"/>
    <x v="68"/>
    <x v="0"/>
    <x v="1"/>
    <x v="1"/>
    <x v="3"/>
    <x v="1"/>
    <n v="86.74"/>
    <n v="16.2"/>
    <x v="3"/>
    <x v="1"/>
  </r>
  <r>
    <n v="64128"/>
    <x v="0"/>
    <x v="81"/>
    <x v="0"/>
    <x v="1"/>
    <x v="1"/>
    <x v="3"/>
    <x v="0"/>
    <n v="63.08"/>
    <n v="20.5"/>
    <x v="2"/>
    <x v="1"/>
  </r>
  <r>
    <n v="62817"/>
    <x v="0"/>
    <x v="14"/>
    <x v="0"/>
    <x v="1"/>
    <x v="0"/>
    <x v="0"/>
    <x v="0"/>
    <n v="129.16"/>
    <n v="33.6"/>
    <x v="2"/>
    <x v="1"/>
  </r>
  <r>
    <n v="69339"/>
    <x v="0"/>
    <x v="61"/>
    <x v="0"/>
    <x v="1"/>
    <x v="1"/>
    <x v="3"/>
    <x v="0"/>
    <n v="99.79"/>
    <n v="20.2"/>
    <x v="3"/>
    <x v="1"/>
  </r>
  <r>
    <n v="25919"/>
    <x v="0"/>
    <x v="22"/>
    <x v="1"/>
    <x v="1"/>
    <x v="0"/>
    <x v="1"/>
    <x v="0"/>
    <n v="83.34"/>
    <n v="49.3"/>
    <x v="1"/>
    <x v="1"/>
  </r>
  <r>
    <n v="71978"/>
    <x v="1"/>
    <x v="11"/>
    <x v="0"/>
    <x v="1"/>
    <x v="0"/>
    <x v="0"/>
    <x v="0"/>
    <n v="95.01"/>
    <n v="26.2"/>
    <x v="0"/>
    <x v="1"/>
  </r>
  <r>
    <n v="1473"/>
    <x v="0"/>
    <x v="7"/>
    <x v="1"/>
    <x v="1"/>
    <x v="0"/>
    <x v="0"/>
    <x v="0"/>
    <n v="229.21"/>
    <n v="30.1"/>
    <x v="2"/>
    <x v="1"/>
  </r>
  <r>
    <n v="66546"/>
    <x v="1"/>
    <x v="49"/>
    <x v="0"/>
    <x v="1"/>
    <x v="1"/>
    <x v="0"/>
    <x v="0"/>
    <n v="80.08"/>
    <n v="25.1"/>
    <x v="1"/>
    <x v="1"/>
  </r>
  <r>
    <n v="56584"/>
    <x v="1"/>
    <x v="58"/>
    <x v="0"/>
    <x v="1"/>
    <x v="1"/>
    <x v="0"/>
    <x v="1"/>
    <n v="62"/>
    <n v="32.700000000000003"/>
    <x v="2"/>
    <x v="1"/>
  </r>
  <r>
    <n v="38316"/>
    <x v="0"/>
    <x v="39"/>
    <x v="0"/>
    <x v="1"/>
    <x v="0"/>
    <x v="0"/>
    <x v="1"/>
    <n v="118.69"/>
    <n v="26.4"/>
    <x v="3"/>
    <x v="1"/>
  </r>
  <r>
    <n v="15647"/>
    <x v="1"/>
    <x v="15"/>
    <x v="0"/>
    <x v="1"/>
    <x v="1"/>
    <x v="0"/>
    <x v="1"/>
    <n v="77.569999999999993"/>
    <n v="21"/>
    <x v="3"/>
    <x v="1"/>
  </r>
  <r>
    <n v="59933"/>
    <x v="1"/>
    <x v="60"/>
    <x v="0"/>
    <x v="1"/>
    <x v="1"/>
    <x v="0"/>
    <x v="1"/>
    <n v="108.75"/>
    <n v="24.1"/>
    <x v="3"/>
    <x v="1"/>
  </r>
  <r>
    <n v="3429"/>
    <x v="1"/>
    <x v="42"/>
    <x v="0"/>
    <x v="1"/>
    <x v="1"/>
    <x v="2"/>
    <x v="0"/>
    <n v="108.23"/>
    <n v="20.399999999999999"/>
    <x v="3"/>
    <x v="1"/>
  </r>
  <r>
    <n v="60963"/>
    <x v="1"/>
    <x v="10"/>
    <x v="0"/>
    <x v="1"/>
    <x v="0"/>
    <x v="0"/>
    <x v="1"/>
    <n v="151.33000000000001"/>
    <n v="30.9"/>
    <x v="0"/>
    <x v="1"/>
  </r>
  <r>
    <n v="67689"/>
    <x v="0"/>
    <x v="46"/>
    <x v="0"/>
    <x v="1"/>
    <x v="0"/>
    <x v="1"/>
    <x v="1"/>
    <n v="82.43"/>
    <n v="39.1"/>
    <x v="3"/>
    <x v="1"/>
  </r>
  <r>
    <n v="31689"/>
    <x v="1"/>
    <x v="20"/>
    <x v="0"/>
    <x v="1"/>
    <x v="0"/>
    <x v="0"/>
    <x v="1"/>
    <n v="107.17"/>
    <n v="27.7"/>
    <x v="3"/>
    <x v="1"/>
  </r>
  <r>
    <n v="23240"/>
    <x v="1"/>
    <x v="69"/>
    <x v="0"/>
    <x v="1"/>
    <x v="0"/>
    <x v="0"/>
    <x v="1"/>
    <n v="91.46"/>
    <n v="29.5"/>
    <x v="1"/>
    <x v="1"/>
  </r>
  <r>
    <n v="30850"/>
    <x v="0"/>
    <x v="23"/>
    <x v="0"/>
    <x v="1"/>
    <x v="0"/>
    <x v="0"/>
    <x v="0"/>
    <n v="81.05"/>
    <n v="30.3"/>
    <x v="3"/>
    <x v="1"/>
  </r>
  <r>
    <n v="38920"/>
    <x v="0"/>
    <x v="102"/>
    <x v="0"/>
    <x v="1"/>
    <x v="1"/>
    <x v="3"/>
    <x v="0"/>
    <n v="73.02"/>
    <n v="28.1"/>
    <x v="3"/>
    <x v="1"/>
  </r>
  <r>
    <n v="66080"/>
    <x v="1"/>
    <x v="42"/>
    <x v="0"/>
    <x v="1"/>
    <x v="1"/>
    <x v="0"/>
    <x v="0"/>
    <n v="114.37"/>
    <n v="37.799999999999997"/>
    <x v="3"/>
    <x v="1"/>
  </r>
  <r>
    <n v="57263"/>
    <x v="1"/>
    <x v="10"/>
    <x v="0"/>
    <x v="1"/>
    <x v="0"/>
    <x v="0"/>
    <x v="0"/>
    <n v="100.29"/>
    <n v="30.2"/>
    <x v="1"/>
    <x v="1"/>
  </r>
  <r>
    <n v="60126"/>
    <x v="1"/>
    <x v="4"/>
    <x v="0"/>
    <x v="1"/>
    <x v="0"/>
    <x v="0"/>
    <x v="0"/>
    <n v="68.37"/>
    <n v="24.2"/>
    <x v="2"/>
    <x v="1"/>
  </r>
  <r>
    <n v="64393"/>
    <x v="0"/>
    <x v="29"/>
    <x v="0"/>
    <x v="1"/>
    <x v="1"/>
    <x v="1"/>
    <x v="1"/>
    <n v="87.95"/>
    <n v="25.2"/>
    <x v="1"/>
    <x v="1"/>
  </r>
  <r>
    <n v="69285"/>
    <x v="1"/>
    <x v="30"/>
    <x v="0"/>
    <x v="1"/>
    <x v="0"/>
    <x v="0"/>
    <x v="0"/>
    <n v="73.27"/>
    <n v="22.2"/>
    <x v="2"/>
    <x v="1"/>
  </r>
  <r>
    <n v="24428"/>
    <x v="0"/>
    <x v="86"/>
    <x v="0"/>
    <x v="1"/>
    <x v="1"/>
    <x v="3"/>
    <x v="1"/>
    <n v="131.43"/>
    <n v="17.7"/>
    <x v="3"/>
    <x v="1"/>
  </r>
  <r>
    <n v="59642"/>
    <x v="1"/>
    <x v="30"/>
    <x v="0"/>
    <x v="1"/>
    <x v="0"/>
    <x v="0"/>
    <x v="0"/>
    <n v="107.29"/>
    <n v="29.6"/>
    <x v="1"/>
    <x v="1"/>
  </r>
  <r>
    <n v="12064"/>
    <x v="0"/>
    <x v="14"/>
    <x v="0"/>
    <x v="1"/>
    <x v="0"/>
    <x v="0"/>
    <x v="1"/>
    <n v="68.239999999999995"/>
    <n v="32.200000000000003"/>
    <x v="3"/>
    <x v="1"/>
  </r>
  <r>
    <n v="59737"/>
    <x v="1"/>
    <x v="19"/>
    <x v="0"/>
    <x v="1"/>
    <x v="0"/>
    <x v="0"/>
    <x v="0"/>
    <n v="74.010000000000005"/>
    <n v="28.7"/>
    <x v="2"/>
    <x v="1"/>
  </r>
  <r>
    <n v="19352"/>
    <x v="1"/>
    <x v="15"/>
    <x v="0"/>
    <x v="1"/>
    <x v="0"/>
    <x v="0"/>
    <x v="0"/>
    <n v="95.4"/>
    <n v="19.5"/>
    <x v="3"/>
    <x v="1"/>
  </r>
  <r>
    <n v="61903"/>
    <x v="0"/>
    <x v="20"/>
    <x v="0"/>
    <x v="1"/>
    <x v="1"/>
    <x v="2"/>
    <x v="1"/>
    <n v="95.75"/>
    <n v="38.5"/>
    <x v="2"/>
    <x v="1"/>
  </r>
  <r>
    <n v="47701"/>
    <x v="0"/>
    <x v="45"/>
    <x v="0"/>
    <x v="1"/>
    <x v="1"/>
    <x v="3"/>
    <x v="0"/>
    <n v="104.51"/>
    <n v="20.6"/>
    <x v="3"/>
    <x v="1"/>
  </r>
  <r>
    <n v="15225"/>
    <x v="0"/>
    <x v="63"/>
    <x v="0"/>
    <x v="1"/>
    <x v="1"/>
    <x v="0"/>
    <x v="1"/>
    <n v="108.87"/>
    <n v="21.5"/>
    <x v="3"/>
    <x v="1"/>
  </r>
  <r>
    <n v="66431"/>
    <x v="0"/>
    <x v="3"/>
    <x v="0"/>
    <x v="1"/>
    <x v="0"/>
    <x v="0"/>
    <x v="0"/>
    <n v="209.06"/>
    <n v="43.8"/>
    <x v="3"/>
    <x v="1"/>
  </r>
  <r>
    <n v="57236"/>
    <x v="0"/>
    <x v="77"/>
    <x v="0"/>
    <x v="1"/>
    <x v="1"/>
    <x v="3"/>
    <x v="1"/>
    <n v="86.57"/>
    <n v="18"/>
    <x v="3"/>
    <x v="1"/>
  </r>
  <r>
    <n v="48453"/>
    <x v="1"/>
    <x v="17"/>
    <x v="0"/>
    <x v="1"/>
    <x v="0"/>
    <x v="0"/>
    <x v="0"/>
    <n v="120.25"/>
    <n v="28.2"/>
    <x v="3"/>
    <x v="1"/>
  </r>
  <r>
    <n v="8031"/>
    <x v="1"/>
    <x v="24"/>
    <x v="0"/>
    <x v="1"/>
    <x v="0"/>
    <x v="1"/>
    <x v="1"/>
    <n v="85.51"/>
    <n v="26.6"/>
    <x v="2"/>
    <x v="1"/>
  </r>
  <r>
    <n v="39139"/>
    <x v="1"/>
    <x v="15"/>
    <x v="0"/>
    <x v="1"/>
    <x v="0"/>
    <x v="0"/>
    <x v="1"/>
    <n v="84.18"/>
    <n v="35.5"/>
    <x v="1"/>
    <x v="1"/>
  </r>
  <r>
    <n v="4838"/>
    <x v="1"/>
    <x v="11"/>
    <x v="0"/>
    <x v="1"/>
    <x v="0"/>
    <x v="2"/>
    <x v="0"/>
    <n v="82.37"/>
    <n v="30.7"/>
    <x v="1"/>
    <x v="1"/>
  </r>
  <r>
    <n v="22689"/>
    <x v="0"/>
    <x v="75"/>
    <x v="0"/>
    <x v="1"/>
    <x v="1"/>
    <x v="3"/>
    <x v="1"/>
    <n v="96.15"/>
    <n v="18.7"/>
    <x v="3"/>
    <x v="1"/>
  </r>
  <r>
    <n v="37752"/>
    <x v="1"/>
    <x v="48"/>
    <x v="0"/>
    <x v="1"/>
    <x v="0"/>
    <x v="0"/>
    <x v="1"/>
    <n v="74.55"/>
    <n v="22.4"/>
    <x v="1"/>
    <x v="1"/>
  </r>
  <r>
    <n v="32320"/>
    <x v="1"/>
    <x v="48"/>
    <x v="0"/>
    <x v="1"/>
    <x v="0"/>
    <x v="1"/>
    <x v="0"/>
    <n v="114.45"/>
    <n v="25.2"/>
    <x v="2"/>
    <x v="1"/>
  </r>
  <r>
    <n v="14889"/>
    <x v="0"/>
    <x v="12"/>
    <x v="0"/>
    <x v="1"/>
    <x v="0"/>
    <x v="2"/>
    <x v="1"/>
    <n v="113.68"/>
    <n v="24.2"/>
    <x v="1"/>
    <x v="1"/>
  </r>
  <r>
    <n v="13964"/>
    <x v="1"/>
    <x v="21"/>
    <x v="0"/>
    <x v="1"/>
    <x v="0"/>
    <x v="0"/>
    <x v="1"/>
    <n v="107.91"/>
    <n v="20.5"/>
    <x v="1"/>
    <x v="1"/>
  </r>
  <r>
    <n v="31746"/>
    <x v="1"/>
    <x v="76"/>
    <x v="0"/>
    <x v="1"/>
    <x v="0"/>
    <x v="0"/>
    <x v="1"/>
    <n v="83.85"/>
    <n v="24.5"/>
    <x v="1"/>
    <x v="1"/>
  </r>
  <r>
    <n v="17492"/>
    <x v="1"/>
    <x v="44"/>
    <x v="0"/>
    <x v="1"/>
    <x v="1"/>
    <x v="3"/>
    <x v="0"/>
    <n v="101.3"/>
    <n v="24.8"/>
    <x v="3"/>
    <x v="1"/>
  </r>
  <r>
    <n v="1499"/>
    <x v="1"/>
    <x v="34"/>
    <x v="0"/>
    <x v="1"/>
    <x v="0"/>
    <x v="2"/>
    <x v="1"/>
    <n v="72.13"/>
    <n v="42.6"/>
    <x v="1"/>
    <x v="1"/>
  </r>
  <r>
    <n v="34396"/>
    <x v="1"/>
    <x v="17"/>
    <x v="1"/>
    <x v="1"/>
    <x v="0"/>
    <x v="0"/>
    <x v="0"/>
    <n v="94.98"/>
    <n v="23.8"/>
    <x v="1"/>
    <x v="1"/>
  </r>
  <r>
    <n v="36750"/>
    <x v="0"/>
    <x v="12"/>
    <x v="1"/>
    <x v="1"/>
    <x v="0"/>
    <x v="0"/>
    <x v="1"/>
    <n v="228.42"/>
    <n v="42.3"/>
    <x v="0"/>
    <x v="1"/>
  </r>
  <r>
    <n v="68816"/>
    <x v="0"/>
    <x v="8"/>
    <x v="0"/>
    <x v="1"/>
    <x v="0"/>
    <x v="0"/>
    <x v="1"/>
    <n v="93.9"/>
    <n v="42.2"/>
    <x v="1"/>
    <x v="1"/>
  </r>
  <r>
    <n v="16129"/>
    <x v="1"/>
    <x v="5"/>
    <x v="0"/>
    <x v="1"/>
    <x v="0"/>
    <x v="1"/>
    <x v="0"/>
    <n v="93.13"/>
    <n v="26.1"/>
    <x v="3"/>
    <x v="1"/>
  </r>
  <r>
    <n v="64006"/>
    <x v="1"/>
    <x v="79"/>
    <x v="0"/>
    <x v="1"/>
    <x v="1"/>
    <x v="0"/>
    <x v="0"/>
    <n v="121.6"/>
    <n v="22.8"/>
    <x v="1"/>
    <x v="1"/>
  </r>
  <r>
    <n v="51845"/>
    <x v="0"/>
    <x v="11"/>
    <x v="0"/>
    <x v="1"/>
    <x v="0"/>
    <x v="2"/>
    <x v="1"/>
    <n v="84.4"/>
    <n v="42.3"/>
    <x v="0"/>
    <x v="1"/>
  </r>
  <r>
    <n v="30692"/>
    <x v="0"/>
    <x v="28"/>
    <x v="0"/>
    <x v="1"/>
    <x v="0"/>
    <x v="0"/>
    <x v="1"/>
    <n v="82.13"/>
    <n v="28.5"/>
    <x v="1"/>
    <x v="1"/>
  </r>
  <r>
    <n v="65712"/>
    <x v="0"/>
    <x v="85"/>
    <x v="0"/>
    <x v="1"/>
    <x v="1"/>
    <x v="0"/>
    <x v="0"/>
    <n v="73.33"/>
    <n v="23"/>
    <x v="1"/>
    <x v="1"/>
  </r>
  <r>
    <n v="42161"/>
    <x v="1"/>
    <x v="59"/>
    <x v="0"/>
    <x v="1"/>
    <x v="0"/>
    <x v="0"/>
    <x v="0"/>
    <n v="75.88"/>
    <n v="32.799999999999997"/>
    <x v="3"/>
    <x v="1"/>
  </r>
  <r>
    <n v="16938"/>
    <x v="1"/>
    <x v="47"/>
    <x v="0"/>
    <x v="1"/>
    <x v="0"/>
    <x v="1"/>
    <x v="1"/>
    <n v="212.97"/>
    <n v="49.8"/>
    <x v="0"/>
    <x v="1"/>
  </r>
  <r>
    <n v="16113"/>
    <x v="1"/>
    <x v="36"/>
    <x v="0"/>
    <x v="1"/>
    <x v="0"/>
    <x v="2"/>
    <x v="1"/>
    <n v="100.41"/>
    <n v="23.8"/>
    <x v="1"/>
    <x v="1"/>
  </r>
  <r>
    <n v="29388"/>
    <x v="1"/>
    <x v="32"/>
    <x v="0"/>
    <x v="1"/>
    <x v="0"/>
    <x v="0"/>
    <x v="0"/>
    <n v="202.05"/>
    <n v="31.7"/>
    <x v="2"/>
    <x v="1"/>
  </r>
  <r>
    <n v="65109"/>
    <x v="0"/>
    <x v="36"/>
    <x v="0"/>
    <x v="1"/>
    <x v="0"/>
    <x v="0"/>
    <x v="0"/>
    <n v="71.42"/>
    <n v="34.9"/>
    <x v="2"/>
    <x v="1"/>
  </r>
  <r>
    <n v="61242"/>
    <x v="1"/>
    <x v="69"/>
    <x v="1"/>
    <x v="1"/>
    <x v="0"/>
    <x v="2"/>
    <x v="1"/>
    <n v="107.5"/>
    <n v="54"/>
    <x v="1"/>
    <x v="1"/>
  </r>
  <r>
    <n v="65252"/>
    <x v="1"/>
    <x v="24"/>
    <x v="0"/>
    <x v="1"/>
    <x v="0"/>
    <x v="2"/>
    <x v="1"/>
    <n v="55.57"/>
    <n v="26.8"/>
    <x v="0"/>
    <x v="1"/>
  </r>
  <r>
    <n v="49615"/>
    <x v="1"/>
    <x v="75"/>
    <x v="0"/>
    <x v="1"/>
    <x v="1"/>
    <x v="3"/>
    <x v="0"/>
    <n v="58.14"/>
    <n v="21.3"/>
    <x v="1"/>
    <x v="1"/>
  </r>
  <r>
    <n v="63511"/>
    <x v="0"/>
    <x v="40"/>
    <x v="0"/>
    <x v="1"/>
    <x v="1"/>
    <x v="3"/>
    <x v="1"/>
    <n v="78.53"/>
    <n v="19.8"/>
    <x v="3"/>
    <x v="1"/>
  </r>
  <r>
    <n v="14089"/>
    <x v="1"/>
    <x v="41"/>
    <x v="0"/>
    <x v="1"/>
    <x v="0"/>
    <x v="0"/>
    <x v="0"/>
    <n v="78.790000000000006"/>
    <n v="42.4"/>
    <x v="2"/>
    <x v="1"/>
  </r>
  <r>
    <n v="16987"/>
    <x v="1"/>
    <x v="45"/>
    <x v="0"/>
    <x v="1"/>
    <x v="1"/>
    <x v="3"/>
    <x v="0"/>
    <n v="96.62"/>
    <n v="16.399999999999999"/>
    <x v="3"/>
    <x v="1"/>
  </r>
  <r>
    <n v="53399"/>
    <x v="0"/>
    <x v="6"/>
    <x v="0"/>
    <x v="1"/>
    <x v="0"/>
    <x v="0"/>
    <x v="1"/>
    <n v="65.28"/>
    <n v="28.2"/>
    <x v="1"/>
    <x v="1"/>
  </r>
  <r>
    <n v="36946"/>
    <x v="0"/>
    <x v="6"/>
    <x v="0"/>
    <x v="1"/>
    <x v="0"/>
    <x v="0"/>
    <x v="1"/>
    <n v="92.67"/>
    <n v="26.3"/>
    <x v="0"/>
    <x v="1"/>
  </r>
  <r>
    <n v="55522"/>
    <x v="1"/>
    <x v="56"/>
    <x v="0"/>
    <x v="1"/>
    <x v="1"/>
    <x v="3"/>
    <x v="1"/>
    <n v="206.25"/>
    <n v="17"/>
    <x v="3"/>
    <x v="1"/>
  </r>
  <r>
    <n v="27954"/>
    <x v="1"/>
    <x v="72"/>
    <x v="0"/>
    <x v="1"/>
    <x v="1"/>
    <x v="0"/>
    <x v="0"/>
    <n v="114.18"/>
    <n v="23.3"/>
    <x v="1"/>
    <x v="1"/>
  </r>
  <r>
    <n v="5355"/>
    <x v="0"/>
    <x v="24"/>
    <x v="0"/>
    <x v="1"/>
    <x v="0"/>
    <x v="2"/>
    <x v="1"/>
    <n v="231.69"/>
    <n v="56.1"/>
    <x v="0"/>
    <x v="1"/>
  </r>
  <r>
    <n v="69069"/>
    <x v="1"/>
    <x v="22"/>
    <x v="0"/>
    <x v="0"/>
    <x v="1"/>
    <x v="0"/>
    <x v="1"/>
    <n v="101.89"/>
    <n v="25.1"/>
    <x v="2"/>
    <x v="1"/>
  </r>
  <r>
    <n v="11539"/>
    <x v="1"/>
    <x v="65"/>
    <x v="1"/>
    <x v="1"/>
    <x v="1"/>
    <x v="0"/>
    <x v="0"/>
    <n v="107.22"/>
    <n v="35.299999999999997"/>
    <x v="2"/>
    <x v="1"/>
  </r>
  <r>
    <n v="16847"/>
    <x v="0"/>
    <x v="36"/>
    <x v="0"/>
    <x v="1"/>
    <x v="1"/>
    <x v="0"/>
    <x v="1"/>
    <n v="101.99"/>
    <n v="36.299999999999997"/>
    <x v="1"/>
    <x v="1"/>
  </r>
  <r>
    <n v="15873"/>
    <x v="0"/>
    <x v="31"/>
    <x v="0"/>
    <x v="1"/>
    <x v="0"/>
    <x v="0"/>
    <x v="1"/>
    <n v="72.56"/>
    <n v="30.4"/>
    <x v="0"/>
    <x v="1"/>
  </r>
  <r>
    <n v="15415"/>
    <x v="0"/>
    <x v="69"/>
    <x v="1"/>
    <x v="0"/>
    <x v="0"/>
    <x v="0"/>
    <x v="0"/>
    <n v="94.47"/>
    <n v="43.9"/>
    <x v="1"/>
    <x v="1"/>
  </r>
  <r>
    <n v="22891"/>
    <x v="1"/>
    <x v="21"/>
    <x v="0"/>
    <x v="1"/>
    <x v="0"/>
    <x v="1"/>
    <x v="0"/>
    <n v="98.76"/>
    <n v="26.4"/>
    <x v="2"/>
    <x v="1"/>
  </r>
  <r>
    <n v="7394"/>
    <x v="1"/>
    <x v="15"/>
    <x v="1"/>
    <x v="1"/>
    <x v="1"/>
    <x v="0"/>
    <x v="1"/>
    <n v="116.93"/>
    <n v="28.3"/>
    <x v="1"/>
    <x v="1"/>
  </r>
  <r>
    <n v="29915"/>
    <x v="1"/>
    <x v="33"/>
    <x v="0"/>
    <x v="1"/>
    <x v="1"/>
    <x v="0"/>
    <x v="1"/>
    <n v="219.96"/>
    <n v="42.3"/>
    <x v="1"/>
    <x v="1"/>
  </r>
  <r>
    <n v="62607"/>
    <x v="0"/>
    <x v="79"/>
    <x v="0"/>
    <x v="1"/>
    <x v="1"/>
    <x v="0"/>
    <x v="0"/>
    <n v="75.77"/>
    <n v="38"/>
    <x v="1"/>
    <x v="1"/>
  </r>
  <r>
    <n v="24404"/>
    <x v="0"/>
    <x v="61"/>
    <x v="0"/>
    <x v="1"/>
    <x v="1"/>
    <x v="3"/>
    <x v="0"/>
    <n v="124.35"/>
    <n v="32.700000000000003"/>
    <x v="3"/>
    <x v="1"/>
  </r>
  <r>
    <n v="69666"/>
    <x v="1"/>
    <x v="52"/>
    <x v="0"/>
    <x v="1"/>
    <x v="0"/>
    <x v="1"/>
    <x v="0"/>
    <n v="88.97"/>
    <n v="28.8"/>
    <x v="1"/>
    <x v="1"/>
  </r>
  <r>
    <n v="54997"/>
    <x v="1"/>
    <x v="37"/>
    <x v="0"/>
    <x v="1"/>
    <x v="0"/>
    <x v="1"/>
    <x v="1"/>
    <n v="72.489999999999995"/>
    <n v="38.5"/>
    <x v="1"/>
    <x v="1"/>
  </r>
  <r>
    <n v="6199"/>
    <x v="1"/>
    <x v="17"/>
    <x v="0"/>
    <x v="1"/>
    <x v="0"/>
    <x v="2"/>
    <x v="1"/>
    <n v="107.27"/>
    <n v="30.1"/>
    <x v="3"/>
    <x v="1"/>
  </r>
  <r>
    <n v="4635"/>
    <x v="1"/>
    <x v="35"/>
    <x v="0"/>
    <x v="1"/>
    <x v="0"/>
    <x v="0"/>
    <x v="1"/>
    <n v="97.96"/>
    <n v="31.3"/>
    <x v="1"/>
    <x v="1"/>
  </r>
  <r>
    <n v="3305"/>
    <x v="0"/>
    <x v="19"/>
    <x v="0"/>
    <x v="1"/>
    <x v="0"/>
    <x v="0"/>
    <x v="0"/>
    <n v="197.69"/>
    <n v="28.4"/>
    <x v="2"/>
    <x v="1"/>
  </r>
  <r>
    <n v="24342"/>
    <x v="1"/>
    <x v="53"/>
    <x v="0"/>
    <x v="1"/>
    <x v="1"/>
    <x v="0"/>
    <x v="1"/>
    <n v="112.3"/>
    <n v="26.6"/>
    <x v="3"/>
    <x v="1"/>
  </r>
  <r>
    <n v="65093"/>
    <x v="1"/>
    <x v="34"/>
    <x v="0"/>
    <x v="1"/>
    <x v="0"/>
    <x v="1"/>
    <x v="0"/>
    <n v="75.77"/>
    <n v="20.399999999999999"/>
    <x v="0"/>
    <x v="1"/>
  </r>
  <r>
    <n v="46261"/>
    <x v="0"/>
    <x v="39"/>
    <x v="0"/>
    <x v="1"/>
    <x v="0"/>
    <x v="0"/>
    <x v="0"/>
    <n v="76.510000000000005"/>
    <n v="34.700000000000003"/>
    <x v="3"/>
    <x v="1"/>
  </r>
  <r>
    <n v="42624"/>
    <x v="1"/>
    <x v="17"/>
    <x v="0"/>
    <x v="1"/>
    <x v="0"/>
    <x v="0"/>
    <x v="0"/>
    <n v="93.14"/>
    <n v="32.5"/>
    <x v="1"/>
    <x v="1"/>
  </r>
  <r>
    <n v="24735"/>
    <x v="1"/>
    <x v="62"/>
    <x v="0"/>
    <x v="1"/>
    <x v="1"/>
    <x v="0"/>
    <x v="1"/>
    <n v="80.84"/>
    <n v="30.7"/>
    <x v="3"/>
    <x v="1"/>
  </r>
  <r>
    <n v="50671"/>
    <x v="0"/>
    <x v="9"/>
    <x v="1"/>
    <x v="0"/>
    <x v="0"/>
    <x v="1"/>
    <x v="1"/>
    <n v="199.88"/>
    <n v="29.6"/>
    <x v="0"/>
    <x v="1"/>
  </r>
  <r>
    <n v="1679"/>
    <x v="0"/>
    <x v="48"/>
    <x v="0"/>
    <x v="1"/>
    <x v="0"/>
    <x v="0"/>
    <x v="1"/>
    <n v="77.48"/>
    <n v="28.1"/>
    <x v="0"/>
    <x v="1"/>
  </r>
  <r>
    <n v="66680"/>
    <x v="1"/>
    <x v="3"/>
    <x v="1"/>
    <x v="1"/>
    <x v="0"/>
    <x v="0"/>
    <x v="1"/>
    <n v="65.34"/>
    <n v="39.4"/>
    <x v="1"/>
    <x v="1"/>
  </r>
  <r>
    <n v="34248"/>
    <x v="0"/>
    <x v="11"/>
    <x v="1"/>
    <x v="1"/>
    <x v="1"/>
    <x v="0"/>
    <x v="0"/>
    <n v="81.96"/>
    <n v="28.1"/>
    <x v="0"/>
    <x v="1"/>
  </r>
  <r>
    <n v="65336"/>
    <x v="1"/>
    <x v="52"/>
    <x v="0"/>
    <x v="1"/>
    <x v="0"/>
    <x v="0"/>
    <x v="0"/>
    <n v="98.71"/>
    <n v="26.1"/>
    <x v="0"/>
    <x v="1"/>
  </r>
  <r>
    <n v="68333"/>
    <x v="1"/>
    <x v="17"/>
    <x v="1"/>
    <x v="1"/>
    <x v="1"/>
    <x v="0"/>
    <x v="1"/>
    <n v="170.22"/>
    <n v="27.2"/>
    <x v="0"/>
    <x v="1"/>
  </r>
  <r>
    <n v="60210"/>
    <x v="1"/>
    <x v="58"/>
    <x v="0"/>
    <x v="1"/>
    <x v="1"/>
    <x v="0"/>
    <x v="0"/>
    <n v="73.5"/>
    <n v="41.3"/>
    <x v="2"/>
    <x v="1"/>
  </r>
  <r>
    <n v="11573"/>
    <x v="1"/>
    <x v="85"/>
    <x v="0"/>
    <x v="1"/>
    <x v="1"/>
    <x v="0"/>
    <x v="1"/>
    <n v="72.39"/>
    <n v="28.1"/>
    <x v="2"/>
    <x v="1"/>
  </r>
  <r>
    <n v="67890"/>
    <x v="0"/>
    <x v="27"/>
    <x v="0"/>
    <x v="0"/>
    <x v="0"/>
    <x v="0"/>
    <x v="0"/>
    <n v="102.96"/>
    <n v="20.9"/>
    <x v="0"/>
    <x v="1"/>
  </r>
  <r>
    <n v="49254"/>
    <x v="0"/>
    <x v="15"/>
    <x v="1"/>
    <x v="1"/>
    <x v="0"/>
    <x v="0"/>
    <x v="0"/>
    <n v="80.72"/>
    <n v="41.5"/>
    <x v="0"/>
    <x v="1"/>
  </r>
  <r>
    <n v="9199"/>
    <x v="0"/>
    <x v="55"/>
    <x v="0"/>
    <x v="1"/>
    <x v="1"/>
    <x v="1"/>
    <x v="0"/>
    <n v="74.19"/>
    <n v="31.1"/>
    <x v="0"/>
    <x v="1"/>
  </r>
  <r>
    <n v="35402"/>
    <x v="0"/>
    <x v="43"/>
    <x v="0"/>
    <x v="1"/>
    <x v="1"/>
    <x v="0"/>
    <x v="0"/>
    <n v="77.12"/>
    <n v="24.5"/>
    <x v="0"/>
    <x v="1"/>
  </r>
  <r>
    <n v="25996"/>
    <x v="1"/>
    <x v="60"/>
    <x v="0"/>
    <x v="1"/>
    <x v="0"/>
    <x v="0"/>
    <x v="0"/>
    <n v="81.2"/>
    <n v="23"/>
    <x v="3"/>
    <x v="1"/>
  </r>
  <r>
    <n v="8345"/>
    <x v="1"/>
    <x v="3"/>
    <x v="0"/>
    <x v="1"/>
    <x v="0"/>
    <x v="0"/>
    <x v="1"/>
    <n v="114.76"/>
    <n v="24.7"/>
    <x v="1"/>
    <x v="1"/>
  </r>
  <r>
    <n v="63219"/>
    <x v="0"/>
    <x v="96"/>
    <x v="0"/>
    <x v="1"/>
    <x v="1"/>
    <x v="3"/>
    <x v="0"/>
    <n v="109.97"/>
    <n v="19.3"/>
    <x v="3"/>
    <x v="1"/>
  </r>
  <r>
    <n v="8770"/>
    <x v="0"/>
    <x v="62"/>
    <x v="0"/>
    <x v="1"/>
    <x v="1"/>
    <x v="1"/>
    <x v="0"/>
    <n v="92.87"/>
    <n v="37"/>
    <x v="1"/>
    <x v="1"/>
  </r>
  <r>
    <n v="22370"/>
    <x v="0"/>
    <x v="67"/>
    <x v="1"/>
    <x v="1"/>
    <x v="1"/>
    <x v="2"/>
    <x v="0"/>
    <n v="113.05"/>
    <n v="31"/>
    <x v="2"/>
    <x v="1"/>
  </r>
  <r>
    <n v="25930"/>
    <x v="0"/>
    <x v="21"/>
    <x v="0"/>
    <x v="1"/>
    <x v="0"/>
    <x v="0"/>
    <x v="0"/>
    <n v="68.239999999999995"/>
    <n v="33.1"/>
    <x v="0"/>
    <x v="1"/>
  </r>
  <r>
    <n v="33478"/>
    <x v="1"/>
    <x v="29"/>
    <x v="0"/>
    <x v="1"/>
    <x v="1"/>
    <x v="0"/>
    <x v="1"/>
    <n v="74.349999999999994"/>
    <n v="26.6"/>
    <x v="2"/>
    <x v="1"/>
  </r>
  <r>
    <n v="23009"/>
    <x v="0"/>
    <x v="41"/>
    <x v="0"/>
    <x v="1"/>
    <x v="0"/>
    <x v="0"/>
    <x v="0"/>
    <n v="91.08"/>
    <n v="27.7"/>
    <x v="1"/>
    <x v="1"/>
  </r>
  <r>
    <n v="24885"/>
    <x v="0"/>
    <x v="4"/>
    <x v="0"/>
    <x v="0"/>
    <x v="0"/>
    <x v="1"/>
    <x v="0"/>
    <n v="88.83"/>
    <n v="40.299999999999997"/>
    <x v="2"/>
    <x v="1"/>
  </r>
  <r>
    <n v="58591"/>
    <x v="1"/>
    <x v="51"/>
    <x v="0"/>
    <x v="1"/>
    <x v="1"/>
    <x v="0"/>
    <x v="1"/>
    <n v="134.33000000000001"/>
    <n v="19.5"/>
    <x v="3"/>
    <x v="1"/>
  </r>
  <r>
    <n v="44777"/>
    <x v="0"/>
    <x v="0"/>
    <x v="0"/>
    <x v="1"/>
    <x v="0"/>
    <x v="0"/>
    <x v="1"/>
    <n v="208.78"/>
    <n v="26.7"/>
    <x v="3"/>
    <x v="1"/>
  </r>
  <r>
    <n v="46363"/>
    <x v="0"/>
    <x v="46"/>
    <x v="0"/>
    <x v="1"/>
    <x v="0"/>
    <x v="0"/>
    <x v="1"/>
    <n v="66.17"/>
    <n v="26.1"/>
    <x v="1"/>
    <x v="1"/>
  </r>
  <r>
    <n v="36377"/>
    <x v="1"/>
    <x v="50"/>
    <x v="0"/>
    <x v="1"/>
    <x v="0"/>
    <x v="0"/>
    <x v="1"/>
    <n v="222.29"/>
    <n v="38.200000000000003"/>
    <x v="1"/>
    <x v="1"/>
  </r>
  <r>
    <n v="15440"/>
    <x v="1"/>
    <x v="67"/>
    <x v="0"/>
    <x v="1"/>
    <x v="0"/>
    <x v="0"/>
    <x v="1"/>
    <n v="114.16"/>
    <n v="21.3"/>
    <x v="2"/>
    <x v="1"/>
  </r>
  <r>
    <n v="56420"/>
    <x v="0"/>
    <x v="54"/>
    <x v="1"/>
    <x v="1"/>
    <x v="1"/>
    <x v="0"/>
    <x v="1"/>
    <n v="61.67"/>
    <n v="97.6"/>
    <x v="3"/>
    <x v="1"/>
  </r>
  <r>
    <n v="39531"/>
    <x v="0"/>
    <x v="11"/>
    <x v="1"/>
    <x v="1"/>
    <x v="0"/>
    <x v="0"/>
    <x v="1"/>
    <n v="220.36"/>
    <n v="40.9"/>
    <x v="0"/>
    <x v="1"/>
  </r>
  <r>
    <n v="55220"/>
    <x v="0"/>
    <x v="37"/>
    <x v="0"/>
    <x v="1"/>
    <x v="0"/>
    <x v="0"/>
    <x v="0"/>
    <n v="76.03"/>
    <n v="27.3"/>
    <x v="1"/>
    <x v="1"/>
  </r>
  <r>
    <n v="30731"/>
    <x v="1"/>
    <x v="26"/>
    <x v="0"/>
    <x v="1"/>
    <x v="1"/>
    <x v="1"/>
    <x v="0"/>
    <n v="73.06"/>
    <n v="20.9"/>
    <x v="1"/>
    <x v="1"/>
  </r>
  <r>
    <n v="14479"/>
    <x v="1"/>
    <x v="16"/>
    <x v="0"/>
    <x v="0"/>
    <x v="0"/>
    <x v="0"/>
    <x v="0"/>
    <n v="187.88"/>
    <n v="29.2"/>
    <x v="0"/>
    <x v="1"/>
  </r>
  <r>
    <n v="40471"/>
    <x v="1"/>
    <x v="63"/>
    <x v="0"/>
    <x v="1"/>
    <x v="1"/>
    <x v="0"/>
    <x v="0"/>
    <n v="79.89"/>
    <n v="17.899999999999999"/>
    <x v="3"/>
    <x v="1"/>
  </r>
  <r>
    <n v="7384"/>
    <x v="0"/>
    <x v="39"/>
    <x v="0"/>
    <x v="1"/>
    <x v="1"/>
    <x v="1"/>
    <x v="1"/>
    <n v="79.02"/>
    <n v="38"/>
    <x v="3"/>
    <x v="1"/>
  </r>
  <r>
    <n v="53422"/>
    <x v="0"/>
    <x v="17"/>
    <x v="0"/>
    <x v="1"/>
    <x v="0"/>
    <x v="0"/>
    <x v="1"/>
    <n v="191.66"/>
    <n v="26.1"/>
    <x v="2"/>
    <x v="1"/>
  </r>
  <r>
    <n v="59745"/>
    <x v="1"/>
    <x v="52"/>
    <x v="0"/>
    <x v="1"/>
    <x v="0"/>
    <x v="0"/>
    <x v="0"/>
    <n v="76.739999999999995"/>
    <n v="53.9"/>
    <x v="3"/>
    <x v="1"/>
  </r>
  <r>
    <n v="24721"/>
    <x v="0"/>
    <x v="65"/>
    <x v="0"/>
    <x v="1"/>
    <x v="1"/>
    <x v="0"/>
    <x v="0"/>
    <n v="72.290000000000006"/>
    <n v="22.2"/>
    <x v="3"/>
    <x v="1"/>
  </r>
  <r>
    <n v="9644"/>
    <x v="0"/>
    <x v="23"/>
    <x v="0"/>
    <x v="1"/>
    <x v="0"/>
    <x v="0"/>
    <x v="0"/>
    <n v="92.59"/>
    <n v="24.6"/>
    <x v="0"/>
    <x v="1"/>
  </r>
  <r>
    <n v="50837"/>
    <x v="0"/>
    <x v="69"/>
    <x v="0"/>
    <x v="1"/>
    <x v="0"/>
    <x v="1"/>
    <x v="1"/>
    <n v="80.42"/>
    <n v="33.4"/>
    <x v="0"/>
    <x v="1"/>
  </r>
  <r>
    <n v="67941"/>
    <x v="1"/>
    <x v="60"/>
    <x v="0"/>
    <x v="1"/>
    <x v="1"/>
    <x v="1"/>
    <x v="1"/>
    <n v="62.47"/>
    <n v="34.4"/>
    <x v="0"/>
    <x v="1"/>
  </r>
  <r>
    <n v="43590"/>
    <x v="1"/>
    <x v="72"/>
    <x v="0"/>
    <x v="1"/>
    <x v="0"/>
    <x v="0"/>
    <x v="1"/>
    <n v="63.94"/>
    <n v="17.600000000000001"/>
    <x v="1"/>
    <x v="1"/>
  </r>
  <r>
    <n v="29014"/>
    <x v="1"/>
    <x v="53"/>
    <x v="0"/>
    <x v="1"/>
    <x v="0"/>
    <x v="0"/>
    <x v="1"/>
    <n v="77.73"/>
    <n v="19.2"/>
    <x v="1"/>
    <x v="1"/>
  </r>
  <r>
    <n v="66051"/>
    <x v="0"/>
    <x v="34"/>
    <x v="0"/>
    <x v="1"/>
    <x v="0"/>
    <x v="1"/>
    <x v="1"/>
    <n v="115.79"/>
    <n v="31.8"/>
    <x v="3"/>
    <x v="1"/>
  </r>
  <r>
    <n v="70783"/>
    <x v="1"/>
    <x v="34"/>
    <x v="0"/>
    <x v="1"/>
    <x v="0"/>
    <x v="0"/>
    <x v="0"/>
    <n v="96.3"/>
    <n v="28.1"/>
    <x v="2"/>
    <x v="1"/>
  </r>
  <r>
    <n v="10716"/>
    <x v="1"/>
    <x v="3"/>
    <x v="0"/>
    <x v="1"/>
    <x v="0"/>
    <x v="0"/>
    <x v="1"/>
    <n v="107.46"/>
    <n v="32.1"/>
    <x v="1"/>
    <x v="1"/>
  </r>
  <r>
    <n v="7868"/>
    <x v="0"/>
    <x v="55"/>
    <x v="0"/>
    <x v="1"/>
    <x v="1"/>
    <x v="3"/>
    <x v="1"/>
    <n v="108.33"/>
    <n v="17.399999999999999"/>
    <x v="1"/>
    <x v="1"/>
  </r>
  <r>
    <n v="58350"/>
    <x v="1"/>
    <x v="72"/>
    <x v="0"/>
    <x v="1"/>
    <x v="1"/>
    <x v="2"/>
    <x v="1"/>
    <n v="89.37"/>
    <n v="20.2"/>
    <x v="1"/>
    <x v="1"/>
  </r>
  <r>
    <n v="18927"/>
    <x v="1"/>
    <x v="81"/>
    <x v="0"/>
    <x v="1"/>
    <x v="1"/>
    <x v="3"/>
    <x v="0"/>
    <n v="93.64"/>
    <n v="23.4"/>
    <x v="3"/>
    <x v="1"/>
  </r>
  <r>
    <n v="19550"/>
    <x v="0"/>
    <x v="26"/>
    <x v="0"/>
    <x v="1"/>
    <x v="0"/>
    <x v="0"/>
    <x v="0"/>
    <n v="217.75"/>
    <n v="39.5"/>
    <x v="1"/>
    <x v="1"/>
  </r>
  <r>
    <n v="31372"/>
    <x v="1"/>
    <x v="69"/>
    <x v="0"/>
    <x v="1"/>
    <x v="0"/>
    <x v="0"/>
    <x v="1"/>
    <n v="83.44"/>
    <n v="21.5"/>
    <x v="3"/>
    <x v="1"/>
  </r>
  <r>
    <n v="55262"/>
    <x v="0"/>
    <x v="51"/>
    <x v="0"/>
    <x v="1"/>
    <x v="0"/>
    <x v="0"/>
    <x v="1"/>
    <n v="93.88"/>
    <n v="24.3"/>
    <x v="2"/>
    <x v="1"/>
  </r>
  <r>
    <n v="50238"/>
    <x v="0"/>
    <x v="81"/>
    <x v="0"/>
    <x v="1"/>
    <x v="1"/>
    <x v="3"/>
    <x v="0"/>
    <n v="55.34"/>
    <n v="15.3"/>
    <x v="3"/>
    <x v="1"/>
  </r>
  <r>
    <n v="2868"/>
    <x v="1"/>
    <x v="10"/>
    <x v="0"/>
    <x v="1"/>
    <x v="0"/>
    <x v="2"/>
    <x v="1"/>
    <n v="102.61"/>
    <n v="32.4"/>
    <x v="3"/>
    <x v="1"/>
  </r>
  <r>
    <n v="51343"/>
    <x v="0"/>
    <x v="74"/>
    <x v="0"/>
    <x v="1"/>
    <x v="1"/>
    <x v="3"/>
    <x v="1"/>
    <n v="62.08"/>
    <n v="16.100000000000001"/>
    <x v="3"/>
    <x v="1"/>
  </r>
  <r>
    <n v="56324"/>
    <x v="1"/>
    <x v="37"/>
    <x v="0"/>
    <x v="1"/>
    <x v="0"/>
    <x v="1"/>
    <x v="1"/>
    <n v="81.760000000000005"/>
    <n v="34.299999999999997"/>
    <x v="0"/>
    <x v="1"/>
  </r>
  <r>
    <n v="42047"/>
    <x v="1"/>
    <x v="39"/>
    <x v="0"/>
    <x v="1"/>
    <x v="0"/>
    <x v="1"/>
    <x v="0"/>
    <n v="59.2"/>
    <n v="43.8"/>
    <x v="1"/>
    <x v="1"/>
  </r>
  <r>
    <n v="36486"/>
    <x v="0"/>
    <x v="86"/>
    <x v="0"/>
    <x v="1"/>
    <x v="1"/>
    <x v="3"/>
    <x v="0"/>
    <n v="55.61"/>
    <n v="19.600000000000001"/>
    <x v="3"/>
    <x v="1"/>
  </r>
  <r>
    <n v="62456"/>
    <x v="1"/>
    <x v="23"/>
    <x v="0"/>
    <x v="1"/>
    <x v="0"/>
    <x v="1"/>
    <x v="0"/>
    <n v="226.88"/>
    <n v="36.700000000000003"/>
    <x v="0"/>
    <x v="1"/>
  </r>
  <r>
    <n v="64980"/>
    <x v="1"/>
    <x v="21"/>
    <x v="0"/>
    <x v="1"/>
    <x v="0"/>
    <x v="2"/>
    <x v="0"/>
    <n v="65.66"/>
    <n v="33.700000000000003"/>
    <x v="1"/>
    <x v="1"/>
  </r>
  <r>
    <n v="65962"/>
    <x v="0"/>
    <x v="11"/>
    <x v="0"/>
    <x v="1"/>
    <x v="0"/>
    <x v="0"/>
    <x v="0"/>
    <n v="58.7"/>
    <n v="38.9"/>
    <x v="2"/>
    <x v="1"/>
  </r>
  <r>
    <n v="47521"/>
    <x v="1"/>
    <x v="39"/>
    <x v="1"/>
    <x v="1"/>
    <x v="0"/>
    <x v="2"/>
    <x v="0"/>
    <n v="186.4"/>
    <n v="28"/>
    <x v="1"/>
    <x v="1"/>
  </r>
  <r>
    <n v="41501"/>
    <x v="1"/>
    <x v="36"/>
    <x v="0"/>
    <x v="1"/>
    <x v="0"/>
    <x v="2"/>
    <x v="0"/>
    <n v="122.32"/>
    <n v="23.9"/>
    <x v="3"/>
    <x v="1"/>
  </r>
  <r>
    <n v="47582"/>
    <x v="0"/>
    <x v="44"/>
    <x v="0"/>
    <x v="1"/>
    <x v="1"/>
    <x v="3"/>
    <x v="0"/>
    <n v="59.05"/>
    <n v="16.600000000000001"/>
    <x v="3"/>
    <x v="1"/>
  </r>
  <r>
    <n v="63938"/>
    <x v="1"/>
    <x v="3"/>
    <x v="0"/>
    <x v="1"/>
    <x v="0"/>
    <x v="1"/>
    <x v="0"/>
    <n v="149.13"/>
    <n v="42.9"/>
    <x v="2"/>
    <x v="1"/>
  </r>
  <r>
    <n v="49627"/>
    <x v="1"/>
    <x v="75"/>
    <x v="0"/>
    <x v="1"/>
    <x v="1"/>
    <x v="3"/>
    <x v="0"/>
    <n v="82.39"/>
    <n v="17.100000000000001"/>
    <x v="1"/>
    <x v="1"/>
  </r>
  <r>
    <n v="61291"/>
    <x v="0"/>
    <x v="80"/>
    <x v="0"/>
    <x v="1"/>
    <x v="0"/>
    <x v="0"/>
    <x v="1"/>
    <n v="169.49"/>
    <n v="27.2"/>
    <x v="3"/>
    <x v="1"/>
  </r>
  <r>
    <n v="53032"/>
    <x v="0"/>
    <x v="47"/>
    <x v="0"/>
    <x v="1"/>
    <x v="0"/>
    <x v="0"/>
    <x v="1"/>
    <n v="80.25"/>
    <n v="30.3"/>
    <x v="0"/>
    <x v="1"/>
  </r>
  <r>
    <n v="45040"/>
    <x v="0"/>
    <x v="39"/>
    <x v="0"/>
    <x v="1"/>
    <x v="0"/>
    <x v="0"/>
    <x v="0"/>
    <n v="203.81"/>
    <n v="33.9"/>
    <x v="0"/>
    <x v="1"/>
  </r>
  <r>
    <n v="56791"/>
    <x v="0"/>
    <x v="78"/>
    <x v="0"/>
    <x v="1"/>
    <x v="1"/>
    <x v="3"/>
    <x v="0"/>
    <n v="170.76"/>
    <n v="20"/>
    <x v="3"/>
    <x v="1"/>
  </r>
  <r>
    <n v="37320"/>
    <x v="1"/>
    <x v="27"/>
    <x v="0"/>
    <x v="1"/>
    <x v="0"/>
    <x v="0"/>
    <x v="1"/>
    <n v="80.849999999999994"/>
    <n v="19.399999999999999"/>
    <x v="3"/>
    <x v="1"/>
  </r>
  <r>
    <n v="72514"/>
    <x v="0"/>
    <x v="63"/>
    <x v="0"/>
    <x v="1"/>
    <x v="1"/>
    <x v="0"/>
    <x v="1"/>
    <n v="120.58"/>
    <n v="21.5"/>
    <x v="1"/>
    <x v="1"/>
  </r>
  <r>
    <n v="3842"/>
    <x v="0"/>
    <x v="28"/>
    <x v="0"/>
    <x v="1"/>
    <x v="0"/>
    <x v="0"/>
    <x v="1"/>
    <n v="86.57"/>
    <n v="28.5"/>
    <x v="0"/>
    <x v="1"/>
  </r>
  <r>
    <n v="38143"/>
    <x v="1"/>
    <x v="0"/>
    <x v="1"/>
    <x v="1"/>
    <x v="0"/>
    <x v="0"/>
    <x v="0"/>
    <n v="90.01"/>
    <n v="34.4"/>
    <x v="2"/>
    <x v="1"/>
  </r>
  <r>
    <n v="54296"/>
    <x v="0"/>
    <x v="20"/>
    <x v="0"/>
    <x v="1"/>
    <x v="0"/>
    <x v="1"/>
    <x v="1"/>
    <n v="68.84"/>
    <n v="43.7"/>
    <x v="0"/>
    <x v="1"/>
  </r>
  <r>
    <n v="48435"/>
    <x v="1"/>
    <x v="77"/>
    <x v="0"/>
    <x v="1"/>
    <x v="1"/>
    <x v="3"/>
    <x v="1"/>
    <n v="155.13999999999999"/>
    <n v="13.7"/>
    <x v="3"/>
    <x v="1"/>
  </r>
  <r>
    <n v="42212"/>
    <x v="1"/>
    <x v="38"/>
    <x v="0"/>
    <x v="1"/>
    <x v="0"/>
    <x v="0"/>
    <x v="0"/>
    <n v="158.47999999999999"/>
    <n v="33.700000000000003"/>
    <x v="0"/>
    <x v="1"/>
  </r>
  <r>
    <n v="47607"/>
    <x v="0"/>
    <x v="71"/>
    <x v="0"/>
    <x v="1"/>
    <x v="1"/>
    <x v="3"/>
    <x v="1"/>
    <n v="92.56"/>
    <n v="18"/>
    <x v="3"/>
    <x v="1"/>
  </r>
  <r>
    <n v="16535"/>
    <x v="1"/>
    <x v="66"/>
    <x v="0"/>
    <x v="1"/>
    <x v="1"/>
    <x v="0"/>
    <x v="1"/>
    <n v="90.15"/>
    <n v="27.9"/>
    <x v="0"/>
    <x v="1"/>
  </r>
  <r>
    <n v="66677"/>
    <x v="0"/>
    <x v="9"/>
    <x v="0"/>
    <x v="1"/>
    <x v="0"/>
    <x v="0"/>
    <x v="1"/>
    <n v="80.09"/>
    <n v="21.8"/>
    <x v="1"/>
    <x v="1"/>
  </r>
  <r>
    <n v="57270"/>
    <x v="1"/>
    <x v="15"/>
    <x v="0"/>
    <x v="1"/>
    <x v="0"/>
    <x v="0"/>
    <x v="1"/>
    <n v="189.44"/>
    <n v="35.799999999999997"/>
    <x v="1"/>
    <x v="1"/>
  </r>
  <r>
    <n v="22414"/>
    <x v="1"/>
    <x v="54"/>
    <x v="0"/>
    <x v="1"/>
    <x v="1"/>
    <x v="0"/>
    <x v="1"/>
    <n v="70.03"/>
    <n v="23.1"/>
    <x v="2"/>
    <x v="1"/>
  </r>
  <r>
    <n v="63401"/>
    <x v="1"/>
    <x v="16"/>
    <x v="0"/>
    <x v="1"/>
    <x v="0"/>
    <x v="1"/>
    <x v="1"/>
    <n v="249.29"/>
    <n v="30.3"/>
    <x v="2"/>
    <x v="1"/>
  </r>
  <r>
    <n v="32252"/>
    <x v="1"/>
    <x v="85"/>
    <x v="0"/>
    <x v="1"/>
    <x v="1"/>
    <x v="0"/>
    <x v="1"/>
    <n v="72.52"/>
    <n v="32"/>
    <x v="3"/>
    <x v="1"/>
  </r>
  <r>
    <n v="17950"/>
    <x v="0"/>
    <x v="29"/>
    <x v="0"/>
    <x v="1"/>
    <x v="0"/>
    <x v="0"/>
    <x v="0"/>
    <n v="96.93"/>
    <n v="25"/>
    <x v="2"/>
    <x v="1"/>
  </r>
  <r>
    <n v="53990"/>
    <x v="0"/>
    <x v="12"/>
    <x v="0"/>
    <x v="0"/>
    <x v="0"/>
    <x v="0"/>
    <x v="0"/>
    <n v="211.35"/>
    <n v="30.7"/>
    <x v="0"/>
    <x v="1"/>
  </r>
  <r>
    <n v="20565"/>
    <x v="0"/>
    <x v="55"/>
    <x v="0"/>
    <x v="1"/>
    <x v="1"/>
    <x v="3"/>
    <x v="1"/>
    <n v="85.87"/>
    <n v="24.3"/>
    <x v="3"/>
    <x v="1"/>
  </r>
  <r>
    <n v="59993"/>
    <x v="0"/>
    <x v="47"/>
    <x v="0"/>
    <x v="1"/>
    <x v="0"/>
    <x v="0"/>
    <x v="1"/>
    <n v="60.96"/>
    <n v="11.5"/>
    <x v="1"/>
    <x v="1"/>
  </r>
  <r>
    <n v="42830"/>
    <x v="0"/>
    <x v="2"/>
    <x v="0"/>
    <x v="0"/>
    <x v="0"/>
    <x v="0"/>
    <x v="0"/>
    <n v="120.09"/>
    <n v="30.7"/>
    <x v="1"/>
    <x v="1"/>
  </r>
  <r>
    <n v="34721"/>
    <x v="1"/>
    <x v="76"/>
    <x v="1"/>
    <x v="1"/>
    <x v="0"/>
    <x v="2"/>
    <x v="0"/>
    <n v="92.13"/>
    <n v="33.700000000000003"/>
    <x v="1"/>
    <x v="1"/>
  </r>
  <r>
    <n v="5157"/>
    <x v="0"/>
    <x v="4"/>
    <x v="1"/>
    <x v="1"/>
    <x v="0"/>
    <x v="1"/>
    <x v="0"/>
    <n v="83.07"/>
    <n v="26.5"/>
    <x v="2"/>
    <x v="1"/>
  </r>
  <r>
    <n v="48851"/>
    <x v="1"/>
    <x v="78"/>
    <x v="0"/>
    <x v="1"/>
    <x v="1"/>
    <x v="3"/>
    <x v="1"/>
    <n v="77.67"/>
    <n v="17.600000000000001"/>
    <x v="3"/>
    <x v="1"/>
  </r>
  <r>
    <n v="26084"/>
    <x v="1"/>
    <x v="27"/>
    <x v="1"/>
    <x v="1"/>
    <x v="0"/>
    <x v="1"/>
    <x v="0"/>
    <n v="109.51"/>
    <n v="28.1"/>
    <x v="1"/>
    <x v="1"/>
  </r>
  <r>
    <n v="23413"/>
    <x v="1"/>
    <x v="72"/>
    <x v="0"/>
    <x v="1"/>
    <x v="1"/>
    <x v="0"/>
    <x v="0"/>
    <n v="97.24"/>
    <n v="22.5"/>
    <x v="1"/>
    <x v="1"/>
  </r>
  <r>
    <n v="49970"/>
    <x v="0"/>
    <x v="90"/>
    <x v="0"/>
    <x v="1"/>
    <x v="1"/>
    <x v="3"/>
    <x v="1"/>
    <n v="127.29"/>
    <n v="18.5"/>
    <x v="3"/>
    <x v="1"/>
  </r>
  <r>
    <n v="72414"/>
    <x v="0"/>
    <x v="57"/>
    <x v="0"/>
    <x v="1"/>
    <x v="1"/>
    <x v="0"/>
    <x v="0"/>
    <n v="134.80000000000001"/>
    <n v="22.4"/>
    <x v="1"/>
    <x v="1"/>
  </r>
  <r>
    <n v="21374"/>
    <x v="1"/>
    <x v="47"/>
    <x v="0"/>
    <x v="1"/>
    <x v="0"/>
    <x v="0"/>
    <x v="0"/>
    <n v="74.650000000000006"/>
    <n v="25.3"/>
    <x v="0"/>
    <x v="1"/>
  </r>
  <r>
    <n v="69623"/>
    <x v="0"/>
    <x v="41"/>
    <x v="0"/>
    <x v="1"/>
    <x v="0"/>
    <x v="0"/>
    <x v="0"/>
    <n v="85.84"/>
    <n v="37.299999999999997"/>
    <x v="1"/>
    <x v="1"/>
  </r>
  <r>
    <n v="40378"/>
    <x v="0"/>
    <x v="30"/>
    <x v="1"/>
    <x v="1"/>
    <x v="0"/>
    <x v="1"/>
    <x v="0"/>
    <n v="90.43"/>
    <n v="39.700000000000003"/>
    <x v="2"/>
    <x v="1"/>
  </r>
  <r>
    <n v="4671"/>
    <x v="1"/>
    <x v="8"/>
    <x v="0"/>
    <x v="1"/>
    <x v="1"/>
    <x v="0"/>
    <x v="0"/>
    <n v="74.349999999999994"/>
    <n v="28"/>
    <x v="1"/>
    <x v="1"/>
  </r>
  <r>
    <n v="17295"/>
    <x v="1"/>
    <x v="73"/>
    <x v="0"/>
    <x v="1"/>
    <x v="0"/>
    <x v="1"/>
    <x v="0"/>
    <n v="206.59"/>
    <n v="41.4"/>
    <x v="2"/>
    <x v="1"/>
  </r>
  <r>
    <n v="55466"/>
    <x v="1"/>
    <x v="7"/>
    <x v="0"/>
    <x v="0"/>
    <x v="0"/>
    <x v="0"/>
    <x v="0"/>
    <n v="196.33"/>
    <n v="25.3"/>
    <x v="1"/>
    <x v="1"/>
  </r>
  <r>
    <n v="65419"/>
    <x v="0"/>
    <x v="28"/>
    <x v="0"/>
    <x v="0"/>
    <x v="0"/>
    <x v="2"/>
    <x v="1"/>
    <n v="70.23"/>
    <n v="28.1"/>
    <x v="1"/>
    <x v="1"/>
  </r>
  <r>
    <n v="34448"/>
    <x v="1"/>
    <x v="29"/>
    <x v="0"/>
    <x v="1"/>
    <x v="0"/>
    <x v="1"/>
    <x v="0"/>
    <n v="242.94"/>
    <n v="41.2"/>
    <x v="1"/>
    <x v="1"/>
  </r>
  <r>
    <n v="14406"/>
    <x v="1"/>
    <x v="2"/>
    <x v="0"/>
    <x v="0"/>
    <x v="0"/>
    <x v="1"/>
    <x v="1"/>
    <n v="103.06"/>
    <n v="28.8"/>
    <x v="1"/>
    <x v="1"/>
  </r>
  <r>
    <n v="924"/>
    <x v="1"/>
    <x v="14"/>
    <x v="0"/>
    <x v="1"/>
    <x v="0"/>
    <x v="2"/>
    <x v="0"/>
    <n v="80.86"/>
    <n v="31"/>
    <x v="2"/>
    <x v="1"/>
  </r>
  <r>
    <n v="71339"/>
    <x v="1"/>
    <x v="47"/>
    <x v="0"/>
    <x v="1"/>
    <x v="0"/>
    <x v="2"/>
    <x v="0"/>
    <n v="114.32"/>
    <n v="28.3"/>
    <x v="2"/>
    <x v="1"/>
  </r>
  <r>
    <n v="31443"/>
    <x v="1"/>
    <x v="59"/>
    <x v="0"/>
    <x v="1"/>
    <x v="0"/>
    <x v="2"/>
    <x v="0"/>
    <n v="83.91"/>
    <n v="23.9"/>
    <x v="3"/>
    <x v="1"/>
  </r>
  <r>
    <n v="49672"/>
    <x v="1"/>
    <x v="32"/>
    <x v="0"/>
    <x v="1"/>
    <x v="0"/>
    <x v="2"/>
    <x v="1"/>
    <n v="152.02000000000001"/>
    <n v="44.2"/>
    <x v="0"/>
    <x v="1"/>
  </r>
  <r>
    <n v="394"/>
    <x v="0"/>
    <x v="9"/>
    <x v="1"/>
    <x v="1"/>
    <x v="0"/>
    <x v="1"/>
    <x v="1"/>
    <n v="75.19"/>
    <n v="27.6"/>
    <x v="1"/>
    <x v="1"/>
  </r>
  <r>
    <n v="63362"/>
    <x v="1"/>
    <x v="46"/>
    <x v="0"/>
    <x v="1"/>
    <x v="0"/>
    <x v="0"/>
    <x v="0"/>
    <n v="60.61"/>
    <n v="35.700000000000003"/>
    <x v="0"/>
    <x v="1"/>
  </r>
  <r>
    <n v="59928"/>
    <x v="1"/>
    <x v="69"/>
    <x v="0"/>
    <x v="1"/>
    <x v="0"/>
    <x v="1"/>
    <x v="1"/>
    <n v="89.14"/>
    <n v="37.4"/>
    <x v="0"/>
    <x v="1"/>
  </r>
  <r>
    <n v="62289"/>
    <x v="1"/>
    <x v="66"/>
    <x v="0"/>
    <x v="1"/>
    <x v="0"/>
    <x v="0"/>
    <x v="0"/>
    <n v="97.23"/>
    <n v="27.5"/>
    <x v="3"/>
    <x v="1"/>
  </r>
  <r>
    <n v="59464"/>
    <x v="1"/>
    <x v="63"/>
    <x v="0"/>
    <x v="1"/>
    <x v="1"/>
    <x v="0"/>
    <x v="1"/>
    <n v="135.19"/>
    <n v="23.4"/>
    <x v="1"/>
    <x v="1"/>
  </r>
  <r>
    <n v="18680"/>
    <x v="0"/>
    <x v="7"/>
    <x v="0"/>
    <x v="1"/>
    <x v="0"/>
    <x v="1"/>
    <x v="0"/>
    <n v="78.48"/>
    <n v="25.8"/>
    <x v="0"/>
    <x v="1"/>
  </r>
  <r>
    <n v="19439"/>
    <x v="0"/>
    <x v="0"/>
    <x v="0"/>
    <x v="0"/>
    <x v="0"/>
    <x v="0"/>
    <x v="1"/>
    <n v="97.24"/>
    <n v="28.1"/>
    <x v="3"/>
    <x v="1"/>
  </r>
  <r>
    <n v="27017"/>
    <x v="0"/>
    <x v="80"/>
    <x v="0"/>
    <x v="1"/>
    <x v="1"/>
    <x v="0"/>
    <x v="0"/>
    <n v="75.92"/>
    <n v="22.8"/>
    <x v="1"/>
    <x v="1"/>
  </r>
  <r>
    <n v="8277"/>
    <x v="1"/>
    <x v="44"/>
    <x v="0"/>
    <x v="1"/>
    <x v="1"/>
    <x v="3"/>
    <x v="0"/>
    <n v="93.3"/>
    <n v="19.5"/>
    <x v="3"/>
    <x v="1"/>
  </r>
  <r>
    <n v="14099"/>
    <x v="1"/>
    <x v="15"/>
    <x v="0"/>
    <x v="1"/>
    <x v="0"/>
    <x v="2"/>
    <x v="0"/>
    <n v="97.39"/>
    <n v="38"/>
    <x v="3"/>
    <x v="1"/>
  </r>
  <r>
    <n v="37128"/>
    <x v="0"/>
    <x v="66"/>
    <x v="0"/>
    <x v="1"/>
    <x v="0"/>
    <x v="0"/>
    <x v="1"/>
    <n v="134.61000000000001"/>
    <n v="23.4"/>
    <x v="1"/>
    <x v="1"/>
  </r>
  <r>
    <n v="57774"/>
    <x v="0"/>
    <x v="11"/>
    <x v="0"/>
    <x v="1"/>
    <x v="0"/>
    <x v="0"/>
    <x v="1"/>
    <n v="104.02"/>
    <n v="29.5"/>
    <x v="1"/>
    <x v="1"/>
  </r>
  <r>
    <n v="64033"/>
    <x v="0"/>
    <x v="39"/>
    <x v="0"/>
    <x v="0"/>
    <x v="1"/>
    <x v="0"/>
    <x v="0"/>
    <n v="56.9"/>
    <n v="28.2"/>
    <x v="1"/>
    <x v="1"/>
  </r>
  <r>
    <n v="72701"/>
    <x v="0"/>
    <x v="77"/>
    <x v="0"/>
    <x v="1"/>
    <x v="1"/>
    <x v="3"/>
    <x v="1"/>
    <n v="112.66"/>
    <n v="14.2"/>
    <x v="3"/>
    <x v="1"/>
  </r>
  <r>
    <n v="59130"/>
    <x v="1"/>
    <x v="52"/>
    <x v="0"/>
    <x v="1"/>
    <x v="1"/>
    <x v="0"/>
    <x v="1"/>
    <n v="226.75"/>
    <n v="28.9"/>
    <x v="3"/>
    <x v="1"/>
  </r>
  <r>
    <n v="48472"/>
    <x v="0"/>
    <x v="15"/>
    <x v="0"/>
    <x v="1"/>
    <x v="0"/>
    <x v="0"/>
    <x v="1"/>
    <n v="76.28"/>
    <n v="31.4"/>
    <x v="0"/>
    <x v="1"/>
  </r>
  <r>
    <n v="67956"/>
    <x v="1"/>
    <x v="28"/>
    <x v="0"/>
    <x v="1"/>
    <x v="0"/>
    <x v="0"/>
    <x v="0"/>
    <n v="90.01"/>
    <n v="32.4"/>
    <x v="0"/>
    <x v="1"/>
  </r>
  <r>
    <n v="35602"/>
    <x v="1"/>
    <x v="17"/>
    <x v="0"/>
    <x v="1"/>
    <x v="0"/>
    <x v="2"/>
    <x v="1"/>
    <n v="107.84"/>
    <n v="22"/>
    <x v="0"/>
    <x v="1"/>
  </r>
  <r>
    <n v="13818"/>
    <x v="1"/>
    <x v="19"/>
    <x v="0"/>
    <x v="1"/>
    <x v="0"/>
    <x v="0"/>
    <x v="1"/>
    <n v="71.06"/>
    <n v="26.4"/>
    <x v="1"/>
    <x v="1"/>
  </r>
  <r>
    <n v="34661"/>
    <x v="0"/>
    <x v="22"/>
    <x v="1"/>
    <x v="1"/>
    <x v="0"/>
    <x v="0"/>
    <x v="0"/>
    <n v="185"/>
    <n v="26.1"/>
    <x v="1"/>
    <x v="1"/>
  </r>
  <r>
    <n v="64895"/>
    <x v="0"/>
    <x v="10"/>
    <x v="1"/>
    <x v="1"/>
    <x v="0"/>
    <x v="1"/>
    <x v="1"/>
    <n v="104.42"/>
    <n v="37.6"/>
    <x v="2"/>
    <x v="1"/>
  </r>
  <r>
    <n v="21969"/>
    <x v="0"/>
    <x v="45"/>
    <x v="0"/>
    <x v="1"/>
    <x v="1"/>
    <x v="3"/>
    <x v="0"/>
    <n v="89.57"/>
    <n v="18.8"/>
    <x v="3"/>
    <x v="1"/>
  </r>
  <r>
    <n v="38320"/>
    <x v="0"/>
    <x v="30"/>
    <x v="1"/>
    <x v="1"/>
    <x v="0"/>
    <x v="0"/>
    <x v="1"/>
    <n v="136.19999999999999"/>
    <n v="23.8"/>
    <x v="3"/>
    <x v="1"/>
  </r>
  <r>
    <n v="42040"/>
    <x v="1"/>
    <x v="22"/>
    <x v="0"/>
    <x v="1"/>
    <x v="0"/>
    <x v="2"/>
    <x v="0"/>
    <n v="128.22999999999999"/>
    <n v="49.4"/>
    <x v="1"/>
    <x v="1"/>
  </r>
  <r>
    <n v="31857"/>
    <x v="1"/>
    <x v="27"/>
    <x v="0"/>
    <x v="1"/>
    <x v="0"/>
    <x v="1"/>
    <x v="1"/>
    <n v="104.23"/>
    <n v="23.8"/>
    <x v="2"/>
    <x v="1"/>
  </r>
  <r>
    <n v="64494"/>
    <x v="1"/>
    <x v="66"/>
    <x v="0"/>
    <x v="1"/>
    <x v="0"/>
    <x v="0"/>
    <x v="0"/>
    <n v="133.82"/>
    <n v="20.399999999999999"/>
    <x v="1"/>
    <x v="1"/>
  </r>
  <r>
    <n v="34764"/>
    <x v="1"/>
    <x v="64"/>
    <x v="0"/>
    <x v="1"/>
    <x v="0"/>
    <x v="0"/>
    <x v="1"/>
    <n v="80.819999999999993"/>
    <n v="40.299999999999997"/>
    <x v="1"/>
    <x v="1"/>
  </r>
  <r>
    <n v="20673"/>
    <x v="0"/>
    <x v="26"/>
    <x v="0"/>
    <x v="1"/>
    <x v="0"/>
    <x v="0"/>
    <x v="1"/>
    <n v="102.35"/>
    <n v="23.6"/>
    <x v="1"/>
    <x v="1"/>
  </r>
  <r>
    <n v="64817"/>
    <x v="0"/>
    <x v="26"/>
    <x v="0"/>
    <x v="1"/>
    <x v="0"/>
    <x v="1"/>
    <x v="1"/>
    <n v="88.48"/>
    <n v="34.299999999999997"/>
    <x v="1"/>
    <x v="1"/>
  </r>
  <r>
    <n v="72450"/>
    <x v="0"/>
    <x v="47"/>
    <x v="0"/>
    <x v="1"/>
    <x v="0"/>
    <x v="0"/>
    <x v="1"/>
    <n v="88.81"/>
    <n v="32.700000000000003"/>
    <x v="3"/>
    <x v="1"/>
  </r>
  <r>
    <n v="13988"/>
    <x v="1"/>
    <x v="41"/>
    <x v="0"/>
    <x v="1"/>
    <x v="0"/>
    <x v="0"/>
    <x v="1"/>
    <n v="75.09"/>
    <n v="28.7"/>
    <x v="1"/>
    <x v="1"/>
  </r>
  <r>
    <n v="54985"/>
    <x v="1"/>
    <x v="88"/>
    <x v="0"/>
    <x v="1"/>
    <x v="1"/>
    <x v="3"/>
    <x v="0"/>
    <n v="199.83"/>
    <n v="24.5"/>
    <x v="3"/>
    <x v="1"/>
  </r>
  <r>
    <n v="6049"/>
    <x v="1"/>
    <x v="71"/>
    <x v="0"/>
    <x v="1"/>
    <x v="1"/>
    <x v="3"/>
    <x v="1"/>
    <n v="73.69"/>
    <n v="24.8"/>
    <x v="3"/>
    <x v="1"/>
  </r>
  <r>
    <n v="13380"/>
    <x v="0"/>
    <x v="43"/>
    <x v="0"/>
    <x v="1"/>
    <x v="1"/>
    <x v="3"/>
    <x v="0"/>
    <n v="111.27"/>
    <n v="23.2"/>
    <x v="3"/>
    <x v="1"/>
  </r>
  <r>
    <n v="64371"/>
    <x v="1"/>
    <x v="3"/>
    <x v="0"/>
    <x v="1"/>
    <x v="0"/>
    <x v="1"/>
    <x v="1"/>
    <n v="68.44"/>
    <n v="23"/>
    <x v="2"/>
    <x v="1"/>
  </r>
  <r>
    <n v="50295"/>
    <x v="1"/>
    <x v="30"/>
    <x v="0"/>
    <x v="1"/>
    <x v="0"/>
    <x v="0"/>
    <x v="0"/>
    <n v="65.36"/>
    <n v="39.299999999999997"/>
    <x v="1"/>
    <x v="1"/>
  </r>
  <r>
    <n v="14404"/>
    <x v="1"/>
    <x v="55"/>
    <x v="0"/>
    <x v="1"/>
    <x v="1"/>
    <x v="3"/>
    <x v="0"/>
    <n v="94.12"/>
    <n v="20.100000000000001"/>
    <x v="1"/>
    <x v="1"/>
  </r>
  <r>
    <n v="58645"/>
    <x v="1"/>
    <x v="25"/>
    <x v="0"/>
    <x v="1"/>
    <x v="0"/>
    <x v="0"/>
    <x v="1"/>
    <n v="96.24"/>
    <n v="25.4"/>
    <x v="1"/>
    <x v="1"/>
  </r>
  <r>
    <n v="19419"/>
    <x v="0"/>
    <x v="43"/>
    <x v="0"/>
    <x v="1"/>
    <x v="1"/>
    <x v="3"/>
    <x v="1"/>
    <n v="91.25"/>
    <n v="23.8"/>
    <x v="3"/>
    <x v="1"/>
  </r>
  <r>
    <n v="24518"/>
    <x v="1"/>
    <x v="49"/>
    <x v="0"/>
    <x v="1"/>
    <x v="1"/>
    <x v="0"/>
    <x v="1"/>
    <n v="77.290000000000006"/>
    <n v="28.4"/>
    <x v="1"/>
    <x v="1"/>
  </r>
  <r>
    <n v="53494"/>
    <x v="1"/>
    <x v="78"/>
    <x v="0"/>
    <x v="1"/>
    <x v="1"/>
    <x v="3"/>
    <x v="1"/>
    <n v="125.09"/>
    <n v="15.4"/>
    <x v="3"/>
    <x v="1"/>
  </r>
  <r>
    <n v="42599"/>
    <x v="1"/>
    <x v="9"/>
    <x v="0"/>
    <x v="0"/>
    <x v="0"/>
    <x v="0"/>
    <x v="0"/>
    <n v="107.18"/>
    <n v="28.2"/>
    <x v="1"/>
    <x v="1"/>
  </r>
  <r>
    <n v="68370"/>
    <x v="0"/>
    <x v="3"/>
    <x v="0"/>
    <x v="1"/>
    <x v="0"/>
    <x v="0"/>
    <x v="0"/>
    <n v="130.07"/>
    <n v="26"/>
    <x v="1"/>
    <x v="1"/>
  </r>
  <r>
    <n v="57813"/>
    <x v="1"/>
    <x v="39"/>
    <x v="0"/>
    <x v="1"/>
    <x v="0"/>
    <x v="0"/>
    <x v="0"/>
    <n v="57.3"/>
    <n v="41.5"/>
    <x v="1"/>
    <x v="1"/>
  </r>
  <r>
    <n v="1329"/>
    <x v="1"/>
    <x v="34"/>
    <x v="0"/>
    <x v="1"/>
    <x v="1"/>
    <x v="2"/>
    <x v="1"/>
    <n v="101.35"/>
    <n v="32.200000000000003"/>
    <x v="1"/>
    <x v="1"/>
  </r>
  <r>
    <n v="15255"/>
    <x v="1"/>
    <x v="57"/>
    <x v="0"/>
    <x v="1"/>
    <x v="1"/>
    <x v="0"/>
    <x v="1"/>
    <n v="94.03"/>
    <n v="25.7"/>
    <x v="1"/>
    <x v="1"/>
  </r>
  <r>
    <n v="65680"/>
    <x v="0"/>
    <x v="20"/>
    <x v="0"/>
    <x v="0"/>
    <x v="0"/>
    <x v="1"/>
    <x v="0"/>
    <n v="227.81"/>
    <n v="33"/>
    <x v="0"/>
    <x v="1"/>
  </r>
  <r>
    <n v="32974"/>
    <x v="0"/>
    <x v="0"/>
    <x v="0"/>
    <x v="1"/>
    <x v="0"/>
    <x v="2"/>
    <x v="0"/>
    <n v="66.67"/>
    <n v="35"/>
    <x v="2"/>
    <x v="1"/>
  </r>
  <r>
    <n v="5863"/>
    <x v="1"/>
    <x v="16"/>
    <x v="0"/>
    <x v="1"/>
    <x v="0"/>
    <x v="0"/>
    <x v="0"/>
    <n v="240.81"/>
    <n v="27.4"/>
    <x v="1"/>
    <x v="1"/>
  </r>
  <r>
    <n v="10584"/>
    <x v="0"/>
    <x v="45"/>
    <x v="0"/>
    <x v="1"/>
    <x v="1"/>
    <x v="3"/>
    <x v="0"/>
    <n v="88.02"/>
    <n v="16.399999999999999"/>
    <x v="3"/>
    <x v="1"/>
  </r>
  <r>
    <n v="38675"/>
    <x v="1"/>
    <x v="63"/>
    <x v="0"/>
    <x v="1"/>
    <x v="1"/>
    <x v="0"/>
    <x v="0"/>
    <n v="152.87"/>
    <n v="31.5"/>
    <x v="3"/>
    <x v="1"/>
  </r>
  <r>
    <n v="47600"/>
    <x v="1"/>
    <x v="36"/>
    <x v="0"/>
    <x v="1"/>
    <x v="0"/>
    <x v="0"/>
    <x v="0"/>
    <n v="96.04"/>
    <n v="29.2"/>
    <x v="3"/>
    <x v="1"/>
  </r>
  <r>
    <n v="48246"/>
    <x v="0"/>
    <x v="8"/>
    <x v="0"/>
    <x v="1"/>
    <x v="0"/>
    <x v="0"/>
    <x v="0"/>
    <n v="60.35"/>
    <n v="25.9"/>
    <x v="0"/>
    <x v="1"/>
  </r>
  <r>
    <n v="61743"/>
    <x v="0"/>
    <x v="80"/>
    <x v="0"/>
    <x v="1"/>
    <x v="1"/>
    <x v="2"/>
    <x v="0"/>
    <n v="118.66"/>
    <n v="32.299999999999997"/>
    <x v="1"/>
    <x v="1"/>
  </r>
  <r>
    <n v="3879"/>
    <x v="1"/>
    <x v="49"/>
    <x v="0"/>
    <x v="1"/>
    <x v="1"/>
    <x v="0"/>
    <x v="0"/>
    <n v="89.03"/>
    <n v="28.1"/>
    <x v="2"/>
    <x v="1"/>
  </r>
  <r>
    <n v="58086"/>
    <x v="0"/>
    <x v="0"/>
    <x v="0"/>
    <x v="1"/>
    <x v="0"/>
    <x v="0"/>
    <x v="0"/>
    <n v="58.51"/>
    <n v="30.4"/>
    <x v="0"/>
    <x v="1"/>
  </r>
  <r>
    <n v="53957"/>
    <x v="0"/>
    <x v="16"/>
    <x v="0"/>
    <x v="1"/>
    <x v="0"/>
    <x v="1"/>
    <x v="0"/>
    <n v="96.04"/>
    <n v="45.1"/>
    <x v="0"/>
    <x v="1"/>
  </r>
  <r>
    <n v="40137"/>
    <x v="1"/>
    <x v="29"/>
    <x v="0"/>
    <x v="1"/>
    <x v="0"/>
    <x v="1"/>
    <x v="1"/>
    <n v="110.92"/>
    <n v="25.9"/>
    <x v="3"/>
    <x v="1"/>
  </r>
  <r>
    <n v="70500"/>
    <x v="1"/>
    <x v="50"/>
    <x v="0"/>
    <x v="1"/>
    <x v="1"/>
    <x v="0"/>
    <x v="1"/>
    <n v="92.72"/>
    <n v="36.6"/>
    <x v="1"/>
    <x v="1"/>
  </r>
  <r>
    <n v="35085"/>
    <x v="1"/>
    <x v="86"/>
    <x v="0"/>
    <x v="1"/>
    <x v="1"/>
    <x v="3"/>
    <x v="1"/>
    <n v="108.23"/>
    <n v="18.600000000000001"/>
    <x v="3"/>
    <x v="1"/>
  </r>
  <r>
    <n v="43872"/>
    <x v="1"/>
    <x v="9"/>
    <x v="0"/>
    <x v="1"/>
    <x v="0"/>
    <x v="0"/>
    <x v="1"/>
    <n v="56.34"/>
    <n v="27.5"/>
    <x v="3"/>
    <x v="1"/>
  </r>
  <r>
    <n v="62951"/>
    <x v="1"/>
    <x v="42"/>
    <x v="0"/>
    <x v="1"/>
    <x v="0"/>
    <x v="0"/>
    <x v="1"/>
    <n v="61.83"/>
    <n v="31.3"/>
    <x v="1"/>
    <x v="1"/>
  </r>
  <r>
    <n v="43244"/>
    <x v="1"/>
    <x v="47"/>
    <x v="0"/>
    <x v="1"/>
    <x v="0"/>
    <x v="0"/>
    <x v="1"/>
    <n v="131.99"/>
    <n v="37.5"/>
    <x v="1"/>
    <x v="1"/>
  </r>
  <r>
    <n v="31198"/>
    <x v="1"/>
    <x v="24"/>
    <x v="0"/>
    <x v="1"/>
    <x v="0"/>
    <x v="1"/>
    <x v="1"/>
    <n v="136.81"/>
    <n v="23.1"/>
    <x v="2"/>
    <x v="1"/>
  </r>
  <r>
    <n v="23223"/>
    <x v="0"/>
    <x v="33"/>
    <x v="0"/>
    <x v="1"/>
    <x v="0"/>
    <x v="0"/>
    <x v="1"/>
    <n v="239.28"/>
    <n v="35"/>
    <x v="1"/>
    <x v="1"/>
  </r>
  <r>
    <n v="38474"/>
    <x v="0"/>
    <x v="58"/>
    <x v="0"/>
    <x v="1"/>
    <x v="0"/>
    <x v="2"/>
    <x v="0"/>
    <n v="131.30000000000001"/>
    <n v="27"/>
    <x v="1"/>
    <x v="1"/>
  </r>
  <r>
    <n v="4591"/>
    <x v="1"/>
    <x v="18"/>
    <x v="0"/>
    <x v="1"/>
    <x v="0"/>
    <x v="1"/>
    <x v="1"/>
    <n v="117.75"/>
    <n v="29.8"/>
    <x v="1"/>
    <x v="1"/>
  </r>
  <r>
    <n v="1451"/>
    <x v="1"/>
    <x v="54"/>
    <x v="0"/>
    <x v="1"/>
    <x v="1"/>
    <x v="0"/>
    <x v="0"/>
    <n v="78.459999999999994"/>
    <n v="23.5"/>
    <x v="3"/>
    <x v="1"/>
  </r>
  <r>
    <n v="37150"/>
    <x v="1"/>
    <x v="66"/>
    <x v="0"/>
    <x v="1"/>
    <x v="0"/>
    <x v="0"/>
    <x v="1"/>
    <n v="83.53"/>
    <n v="48.5"/>
    <x v="0"/>
    <x v="1"/>
  </r>
  <r>
    <n v="65632"/>
    <x v="0"/>
    <x v="21"/>
    <x v="0"/>
    <x v="1"/>
    <x v="0"/>
    <x v="0"/>
    <x v="1"/>
    <n v="145.5"/>
    <n v="31.8"/>
    <x v="0"/>
    <x v="1"/>
  </r>
  <r>
    <n v="62834"/>
    <x v="1"/>
    <x v="42"/>
    <x v="0"/>
    <x v="1"/>
    <x v="0"/>
    <x v="0"/>
    <x v="0"/>
    <n v="88.33"/>
    <n v="20"/>
    <x v="3"/>
    <x v="1"/>
  </r>
  <r>
    <n v="21826"/>
    <x v="0"/>
    <x v="28"/>
    <x v="0"/>
    <x v="1"/>
    <x v="0"/>
    <x v="1"/>
    <x v="1"/>
    <n v="101.25"/>
    <n v="29.4"/>
    <x v="0"/>
    <x v="1"/>
  </r>
  <r>
    <n v="21036"/>
    <x v="1"/>
    <x v="36"/>
    <x v="0"/>
    <x v="1"/>
    <x v="0"/>
    <x v="0"/>
    <x v="0"/>
    <n v="131.43"/>
    <n v="24.3"/>
    <x v="1"/>
    <x v="1"/>
  </r>
  <r>
    <n v="55566"/>
    <x v="1"/>
    <x v="66"/>
    <x v="0"/>
    <x v="1"/>
    <x v="0"/>
    <x v="0"/>
    <x v="1"/>
    <n v="231.5"/>
    <n v="45.4"/>
    <x v="1"/>
    <x v="1"/>
  </r>
  <r>
    <n v="46923"/>
    <x v="0"/>
    <x v="12"/>
    <x v="0"/>
    <x v="0"/>
    <x v="0"/>
    <x v="0"/>
    <x v="1"/>
    <n v="82.89"/>
    <n v="29.5"/>
    <x v="1"/>
    <x v="1"/>
  </r>
  <r>
    <n v="63990"/>
    <x v="0"/>
    <x v="17"/>
    <x v="1"/>
    <x v="1"/>
    <x v="0"/>
    <x v="1"/>
    <x v="1"/>
    <n v="192.37"/>
    <n v="49.2"/>
    <x v="1"/>
    <x v="1"/>
  </r>
  <r>
    <n v="2265"/>
    <x v="0"/>
    <x v="3"/>
    <x v="0"/>
    <x v="1"/>
    <x v="0"/>
    <x v="0"/>
    <x v="1"/>
    <n v="79.64"/>
    <n v="28.1"/>
    <x v="2"/>
    <x v="1"/>
  </r>
  <r>
    <n v="2860"/>
    <x v="0"/>
    <x v="39"/>
    <x v="0"/>
    <x v="1"/>
    <x v="0"/>
    <x v="0"/>
    <x v="1"/>
    <n v="82.88"/>
    <n v="29.4"/>
    <x v="3"/>
    <x v="1"/>
  </r>
  <r>
    <n v="15964"/>
    <x v="1"/>
    <x v="12"/>
    <x v="1"/>
    <x v="1"/>
    <x v="0"/>
    <x v="0"/>
    <x v="1"/>
    <n v="99.4"/>
    <n v="29.1"/>
    <x v="1"/>
    <x v="1"/>
  </r>
  <r>
    <n v="46483"/>
    <x v="0"/>
    <x v="53"/>
    <x v="0"/>
    <x v="1"/>
    <x v="1"/>
    <x v="0"/>
    <x v="0"/>
    <n v="77.75"/>
    <n v="38.799999999999997"/>
    <x v="2"/>
    <x v="1"/>
  </r>
  <r>
    <n v="33284"/>
    <x v="0"/>
    <x v="63"/>
    <x v="0"/>
    <x v="1"/>
    <x v="1"/>
    <x v="0"/>
    <x v="1"/>
    <n v="75.03"/>
    <n v="23.4"/>
    <x v="1"/>
    <x v="1"/>
  </r>
  <r>
    <n v="61895"/>
    <x v="1"/>
    <x v="19"/>
    <x v="0"/>
    <x v="1"/>
    <x v="0"/>
    <x v="0"/>
    <x v="1"/>
    <n v="220.47"/>
    <n v="48.7"/>
    <x v="1"/>
    <x v="1"/>
  </r>
  <r>
    <n v="48875"/>
    <x v="0"/>
    <x v="75"/>
    <x v="0"/>
    <x v="1"/>
    <x v="1"/>
    <x v="3"/>
    <x v="1"/>
    <n v="196.91"/>
    <n v="19.7"/>
    <x v="3"/>
    <x v="1"/>
  </r>
  <r>
    <n v="36589"/>
    <x v="1"/>
    <x v="1"/>
    <x v="0"/>
    <x v="1"/>
    <x v="0"/>
    <x v="1"/>
    <x v="0"/>
    <n v="180.8"/>
    <n v="20.3"/>
    <x v="1"/>
    <x v="1"/>
  </r>
  <r>
    <n v="28651"/>
    <x v="0"/>
    <x v="32"/>
    <x v="0"/>
    <x v="1"/>
    <x v="0"/>
    <x v="0"/>
    <x v="0"/>
    <n v="247.48"/>
    <n v="33.5"/>
    <x v="2"/>
    <x v="1"/>
  </r>
  <r>
    <n v="45033"/>
    <x v="0"/>
    <x v="8"/>
    <x v="0"/>
    <x v="1"/>
    <x v="0"/>
    <x v="2"/>
    <x v="0"/>
    <n v="216"/>
    <n v="36.700000000000003"/>
    <x v="2"/>
    <x v="1"/>
  </r>
  <r>
    <n v="32166"/>
    <x v="0"/>
    <x v="36"/>
    <x v="1"/>
    <x v="1"/>
    <x v="0"/>
    <x v="0"/>
    <x v="0"/>
    <n v="75.64"/>
    <n v="24.4"/>
    <x v="1"/>
    <x v="1"/>
  </r>
  <r>
    <n v="34188"/>
    <x v="1"/>
    <x v="36"/>
    <x v="0"/>
    <x v="1"/>
    <x v="0"/>
    <x v="2"/>
    <x v="0"/>
    <n v="95.07"/>
    <n v="38.799999999999997"/>
    <x v="0"/>
    <x v="1"/>
  </r>
  <r>
    <n v="58359"/>
    <x v="1"/>
    <x v="16"/>
    <x v="1"/>
    <x v="1"/>
    <x v="0"/>
    <x v="0"/>
    <x v="0"/>
    <n v="129.97"/>
    <n v="44.2"/>
    <x v="2"/>
    <x v="1"/>
  </r>
  <r>
    <n v="59347"/>
    <x v="0"/>
    <x v="76"/>
    <x v="0"/>
    <x v="1"/>
    <x v="0"/>
    <x v="0"/>
    <x v="0"/>
    <n v="124.26"/>
    <n v="33.4"/>
    <x v="1"/>
    <x v="1"/>
  </r>
  <r>
    <n v="12849"/>
    <x v="1"/>
    <x v="80"/>
    <x v="0"/>
    <x v="1"/>
    <x v="0"/>
    <x v="0"/>
    <x v="0"/>
    <n v="87.92"/>
    <n v="32.5"/>
    <x v="3"/>
    <x v="1"/>
  </r>
  <r>
    <n v="6104"/>
    <x v="1"/>
    <x v="74"/>
    <x v="0"/>
    <x v="1"/>
    <x v="1"/>
    <x v="3"/>
    <x v="1"/>
    <n v="85.15"/>
    <n v="15.1"/>
    <x v="3"/>
    <x v="1"/>
  </r>
  <r>
    <n v="29694"/>
    <x v="1"/>
    <x v="35"/>
    <x v="0"/>
    <x v="1"/>
    <x v="0"/>
    <x v="0"/>
    <x v="1"/>
    <n v="95.36"/>
    <n v="21.5"/>
    <x v="2"/>
    <x v="1"/>
  </r>
  <r>
    <n v="30806"/>
    <x v="0"/>
    <x v="46"/>
    <x v="0"/>
    <x v="1"/>
    <x v="0"/>
    <x v="1"/>
    <x v="0"/>
    <n v="87.16"/>
    <n v="30.4"/>
    <x v="0"/>
    <x v="1"/>
  </r>
  <r>
    <n v="20316"/>
    <x v="1"/>
    <x v="13"/>
    <x v="0"/>
    <x v="1"/>
    <x v="0"/>
    <x v="2"/>
    <x v="1"/>
    <n v="219.39"/>
    <n v="33.4"/>
    <x v="2"/>
    <x v="1"/>
  </r>
  <r>
    <n v="58253"/>
    <x v="0"/>
    <x v="71"/>
    <x v="0"/>
    <x v="1"/>
    <x v="1"/>
    <x v="3"/>
    <x v="0"/>
    <n v="71.92"/>
    <n v="18.2"/>
    <x v="3"/>
    <x v="1"/>
  </r>
  <r>
    <n v="57679"/>
    <x v="0"/>
    <x v="84"/>
    <x v="0"/>
    <x v="1"/>
    <x v="1"/>
    <x v="3"/>
    <x v="0"/>
    <n v="167.66"/>
    <n v="18.7"/>
    <x v="3"/>
    <x v="1"/>
  </r>
  <r>
    <n v="39956"/>
    <x v="1"/>
    <x v="66"/>
    <x v="0"/>
    <x v="1"/>
    <x v="1"/>
    <x v="0"/>
    <x v="1"/>
    <n v="87.21"/>
    <n v="38.4"/>
    <x v="3"/>
    <x v="1"/>
  </r>
  <r>
    <n v="7683"/>
    <x v="0"/>
    <x v="3"/>
    <x v="0"/>
    <x v="1"/>
    <x v="0"/>
    <x v="1"/>
    <x v="1"/>
    <n v="220.47"/>
    <n v="36.4"/>
    <x v="2"/>
    <x v="1"/>
  </r>
  <r>
    <n v="9197"/>
    <x v="1"/>
    <x v="45"/>
    <x v="0"/>
    <x v="1"/>
    <x v="1"/>
    <x v="3"/>
    <x v="0"/>
    <n v="80.47"/>
    <n v="20.6"/>
    <x v="3"/>
    <x v="1"/>
  </r>
  <r>
    <n v="58543"/>
    <x v="1"/>
    <x v="11"/>
    <x v="0"/>
    <x v="1"/>
    <x v="0"/>
    <x v="2"/>
    <x v="0"/>
    <n v="89.95"/>
    <n v="48.9"/>
    <x v="0"/>
    <x v="1"/>
  </r>
  <r>
    <n v="6968"/>
    <x v="0"/>
    <x v="77"/>
    <x v="0"/>
    <x v="1"/>
    <x v="1"/>
    <x v="3"/>
    <x v="1"/>
    <n v="111.32"/>
    <n v="18.2"/>
    <x v="3"/>
    <x v="1"/>
  </r>
  <r>
    <n v="35838"/>
    <x v="1"/>
    <x v="87"/>
    <x v="0"/>
    <x v="1"/>
    <x v="1"/>
    <x v="3"/>
    <x v="0"/>
    <n v="65.010000000000005"/>
    <n v="17"/>
    <x v="3"/>
    <x v="1"/>
  </r>
  <r>
    <n v="57549"/>
    <x v="1"/>
    <x v="25"/>
    <x v="0"/>
    <x v="1"/>
    <x v="0"/>
    <x v="1"/>
    <x v="0"/>
    <n v="110.07"/>
    <n v="31.8"/>
    <x v="1"/>
    <x v="1"/>
  </r>
  <r>
    <n v="59200"/>
    <x v="0"/>
    <x v="63"/>
    <x v="0"/>
    <x v="1"/>
    <x v="1"/>
    <x v="0"/>
    <x v="0"/>
    <n v="60.56"/>
    <n v="33"/>
    <x v="1"/>
    <x v="1"/>
  </r>
  <r>
    <n v="24289"/>
    <x v="0"/>
    <x v="18"/>
    <x v="0"/>
    <x v="1"/>
    <x v="0"/>
    <x v="0"/>
    <x v="0"/>
    <n v="89.83"/>
    <n v="24.7"/>
    <x v="2"/>
    <x v="1"/>
  </r>
  <r>
    <n v="6206"/>
    <x v="1"/>
    <x v="0"/>
    <x v="0"/>
    <x v="1"/>
    <x v="0"/>
    <x v="1"/>
    <x v="1"/>
    <n v="90.35"/>
    <n v="28.1"/>
    <x v="3"/>
    <x v="1"/>
  </r>
  <r>
    <n v="28227"/>
    <x v="1"/>
    <x v="52"/>
    <x v="0"/>
    <x v="1"/>
    <x v="0"/>
    <x v="0"/>
    <x v="0"/>
    <n v="71.5"/>
    <n v="40.299999999999997"/>
    <x v="2"/>
    <x v="1"/>
  </r>
  <r>
    <n v="35229"/>
    <x v="0"/>
    <x v="15"/>
    <x v="0"/>
    <x v="1"/>
    <x v="0"/>
    <x v="2"/>
    <x v="0"/>
    <n v="71.709999999999994"/>
    <n v="35.200000000000003"/>
    <x v="2"/>
    <x v="1"/>
  </r>
  <r>
    <n v="23176"/>
    <x v="1"/>
    <x v="33"/>
    <x v="1"/>
    <x v="1"/>
    <x v="0"/>
    <x v="0"/>
    <x v="0"/>
    <n v="173.96"/>
    <n v="31.2"/>
    <x v="0"/>
    <x v="1"/>
  </r>
  <r>
    <n v="3045"/>
    <x v="0"/>
    <x v="35"/>
    <x v="1"/>
    <x v="1"/>
    <x v="0"/>
    <x v="0"/>
    <x v="0"/>
    <n v="96.06"/>
    <n v="37.6"/>
    <x v="1"/>
    <x v="1"/>
  </r>
  <r>
    <n v="22386"/>
    <x v="1"/>
    <x v="29"/>
    <x v="0"/>
    <x v="1"/>
    <x v="0"/>
    <x v="0"/>
    <x v="0"/>
    <n v="113.2"/>
    <n v="38.700000000000003"/>
    <x v="2"/>
    <x v="1"/>
  </r>
  <r>
    <n v="1077"/>
    <x v="0"/>
    <x v="27"/>
    <x v="0"/>
    <x v="0"/>
    <x v="0"/>
    <x v="2"/>
    <x v="1"/>
    <n v="106.03"/>
    <n v="28.1"/>
    <x v="3"/>
    <x v="1"/>
  </r>
  <r>
    <n v="57903"/>
    <x v="1"/>
    <x v="17"/>
    <x v="1"/>
    <x v="1"/>
    <x v="0"/>
    <x v="1"/>
    <x v="1"/>
    <n v="111.38"/>
    <n v="28.1"/>
    <x v="2"/>
    <x v="1"/>
  </r>
  <r>
    <n v="22108"/>
    <x v="1"/>
    <x v="63"/>
    <x v="0"/>
    <x v="1"/>
    <x v="1"/>
    <x v="0"/>
    <x v="1"/>
    <n v="73.290000000000006"/>
    <n v="28.1"/>
    <x v="2"/>
    <x v="1"/>
  </r>
  <r>
    <n v="55982"/>
    <x v="1"/>
    <x v="24"/>
    <x v="0"/>
    <x v="1"/>
    <x v="0"/>
    <x v="1"/>
    <x v="0"/>
    <n v="65.709999999999994"/>
    <n v="29.2"/>
    <x v="2"/>
    <x v="1"/>
  </r>
  <r>
    <n v="55465"/>
    <x v="1"/>
    <x v="73"/>
    <x v="0"/>
    <x v="1"/>
    <x v="0"/>
    <x v="0"/>
    <x v="1"/>
    <n v="60.41"/>
    <n v="31.1"/>
    <x v="3"/>
    <x v="1"/>
  </r>
  <r>
    <n v="29258"/>
    <x v="1"/>
    <x v="46"/>
    <x v="0"/>
    <x v="1"/>
    <x v="1"/>
    <x v="0"/>
    <x v="0"/>
    <n v="89.11"/>
    <n v="24.1"/>
    <x v="1"/>
    <x v="1"/>
  </r>
  <r>
    <n v="38432"/>
    <x v="1"/>
    <x v="12"/>
    <x v="0"/>
    <x v="1"/>
    <x v="0"/>
    <x v="0"/>
    <x v="0"/>
    <n v="63.32"/>
    <n v="18.7"/>
    <x v="0"/>
    <x v="1"/>
  </r>
  <r>
    <n v="49666"/>
    <x v="0"/>
    <x v="36"/>
    <x v="0"/>
    <x v="1"/>
    <x v="0"/>
    <x v="1"/>
    <x v="0"/>
    <n v="85.68"/>
    <n v="39.6"/>
    <x v="1"/>
    <x v="1"/>
  </r>
  <r>
    <n v="59904"/>
    <x v="1"/>
    <x v="82"/>
    <x v="0"/>
    <x v="1"/>
    <x v="1"/>
    <x v="3"/>
    <x v="0"/>
    <n v="162.93"/>
    <n v="15.7"/>
    <x v="3"/>
    <x v="1"/>
  </r>
  <r>
    <n v="32365"/>
    <x v="0"/>
    <x v="21"/>
    <x v="0"/>
    <x v="1"/>
    <x v="0"/>
    <x v="0"/>
    <x v="1"/>
    <n v="89.22"/>
    <n v="53.8"/>
    <x v="3"/>
    <x v="1"/>
  </r>
  <r>
    <n v="15351"/>
    <x v="0"/>
    <x v="46"/>
    <x v="0"/>
    <x v="1"/>
    <x v="0"/>
    <x v="0"/>
    <x v="1"/>
    <n v="91.68"/>
    <n v="32.4"/>
    <x v="0"/>
    <x v="1"/>
  </r>
  <r>
    <n v="61000"/>
    <x v="1"/>
    <x v="7"/>
    <x v="0"/>
    <x v="0"/>
    <x v="1"/>
    <x v="0"/>
    <x v="0"/>
    <n v="198.33"/>
    <n v="42.7"/>
    <x v="2"/>
    <x v="1"/>
  </r>
  <r>
    <n v="77"/>
    <x v="1"/>
    <x v="55"/>
    <x v="0"/>
    <x v="1"/>
    <x v="1"/>
    <x v="3"/>
    <x v="1"/>
    <n v="85.81"/>
    <n v="18.600000000000001"/>
    <x v="3"/>
    <x v="1"/>
  </r>
  <r>
    <n v="17466"/>
    <x v="0"/>
    <x v="28"/>
    <x v="0"/>
    <x v="1"/>
    <x v="1"/>
    <x v="2"/>
    <x v="1"/>
    <n v="79.59"/>
    <n v="31.4"/>
    <x v="2"/>
    <x v="1"/>
  </r>
  <r>
    <n v="57569"/>
    <x v="0"/>
    <x v="22"/>
    <x v="0"/>
    <x v="1"/>
    <x v="0"/>
    <x v="0"/>
    <x v="1"/>
    <n v="106.74"/>
    <n v="33.700000000000003"/>
    <x v="0"/>
    <x v="1"/>
  </r>
  <r>
    <n v="9026"/>
    <x v="1"/>
    <x v="9"/>
    <x v="1"/>
    <x v="1"/>
    <x v="0"/>
    <x v="1"/>
    <x v="0"/>
    <n v="191.33"/>
    <n v="24.5"/>
    <x v="1"/>
    <x v="1"/>
  </r>
  <r>
    <n v="54590"/>
    <x v="1"/>
    <x v="62"/>
    <x v="0"/>
    <x v="1"/>
    <x v="1"/>
    <x v="0"/>
    <x v="1"/>
    <n v="59.52"/>
    <n v="33.700000000000003"/>
    <x v="1"/>
    <x v="1"/>
  </r>
  <r>
    <n v="54301"/>
    <x v="0"/>
    <x v="10"/>
    <x v="0"/>
    <x v="1"/>
    <x v="0"/>
    <x v="0"/>
    <x v="1"/>
    <n v="206.52"/>
    <n v="35.4"/>
    <x v="2"/>
    <x v="1"/>
  </r>
  <r>
    <n v="170"/>
    <x v="0"/>
    <x v="34"/>
    <x v="0"/>
    <x v="1"/>
    <x v="0"/>
    <x v="2"/>
    <x v="1"/>
    <n v="80.069999999999993"/>
    <n v="28.1"/>
    <x v="1"/>
    <x v="1"/>
  </r>
  <r>
    <n v="52554"/>
    <x v="0"/>
    <x v="85"/>
    <x v="0"/>
    <x v="1"/>
    <x v="1"/>
    <x v="0"/>
    <x v="1"/>
    <n v="64.92"/>
    <n v="22.5"/>
    <x v="3"/>
    <x v="1"/>
  </r>
  <r>
    <n v="10649"/>
    <x v="1"/>
    <x v="18"/>
    <x v="0"/>
    <x v="1"/>
    <x v="0"/>
    <x v="0"/>
    <x v="0"/>
    <n v="80"/>
    <n v="33.6"/>
    <x v="1"/>
    <x v="1"/>
  </r>
  <r>
    <n v="28258"/>
    <x v="1"/>
    <x v="2"/>
    <x v="0"/>
    <x v="1"/>
    <x v="0"/>
    <x v="1"/>
    <x v="0"/>
    <n v="75.06"/>
    <n v="29.7"/>
    <x v="3"/>
    <x v="1"/>
  </r>
  <r>
    <n v="22269"/>
    <x v="1"/>
    <x v="7"/>
    <x v="1"/>
    <x v="1"/>
    <x v="0"/>
    <x v="2"/>
    <x v="0"/>
    <n v="112.2"/>
    <n v="28.1"/>
    <x v="1"/>
    <x v="1"/>
  </r>
  <r>
    <n v="12557"/>
    <x v="1"/>
    <x v="62"/>
    <x v="0"/>
    <x v="1"/>
    <x v="1"/>
    <x v="1"/>
    <x v="0"/>
    <n v="91.18"/>
    <n v="25.7"/>
    <x v="1"/>
    <x v="1"/>
  </r>
  <r>
    <n v="2846"/>
    <x v="1"/>
    <x v="41"/>
    <x v="0"/>
    <x v="1"/>
    <x v="0"/>
    <x v="0"/>
    <x v="1"/>
    <n v="85.81"/>
    <n v="20.2"/>
    <x v="0"/>
    <x v="1"/>
  </r>
  <r>
    <n v="61219"/>
    <x v="1"/>
    <x v="43"/>
    <x v="0"/>
    <x v="1"/>
    <x v="1"/>
    <x v="4"/>
    <x v="0"/>
    <n v="148.37"/>
    <n v="22.7"/>
    <x v="1"/>
    <x v="1"/>
  </r>
  <r>
    <n v="65321"/>
    <x v="0"/>
    <x v="86"/>
    <x v="0"/>
    <x v="1"/>
    <x v="1"/>
    <x v="3"/>
    <x v="1"/>
    <n v="64.55"/>
    <n v="17.399999999999999"/>
    <x v="3"/>
    <x v="1"/>
  </r>
  <r>
    <n v="23946"/>
    <x v="1"/>
    <x v="44"/>
    <x v="0"/>
    <x v="1"/>
    <x v="1"/>
    <x v="3"/>
    <x v="1"/>
    <n v="97.31"/>
    <n v="22.2"/>
    <x v="3"/>
    <x v="1"/>
  </r>
  <r>
    <n v="56312"/>
    <x v="0"/>
    <x v="36"/>
    <x v="0"/>
    <x v="1"/>
    <x v="1"/>
    <x v="0"/>
    <x v="1"/>
    <n v="111.15"/>
    <n v="23.8"/>
    <x v="1"/>
    <x v="1"/>
  </r>
  <r>
    <n v="20256"/>
    <x v="0"/>
    <x v="66"/>
    <x v="0"/>
    <x v="1"/>
    <x v="0"/>
    <x v="0"/>
    <x v="0"/>
    <n v="80.97"/>
    <n v="28.7"/>
    <x v="1"/>
    <x v="1"/>
  </r>
  <r>
    <n v="26993"/>
    <x v="1"/>
    <x v="69"/>
    <x v="0"/>
    <x v="1"/>
    <x v="0"/>
    <x v="0"/>
    <x v="1"/>
    <n v="89.88"/>
    <n v="33.1"/>
    <x v="0"/>
    <x v="1"/>
  </r>
  <r>
    <n v="58599"/>
    <x v="1"/>
    <x v="0"/>
    <x v="0"/>
    <x v="1"/>
    <x v="0"/>
    <x v="0"/>
    <x v="1"/>
    <n v="62.66"/>
    <n v="28"/>
    <x v="0"/>
    <x v="1"/>
  </r>
  <r>
    <n v="27849"/>
    <x v="1"/>
    <x v="71"/>
    <x v="0"/>
    <x v="1"/>
    <x v="1"/>
    <x v="3"/>
    <x v="0"/>
    <n v="122.25"/>
    <n v="16.7"/>
    <x v="3"/>
    <x v="1"/>
  </r>
  <r>
    <n v="33367"/>
    <x v="0"/>
    <x v="49"/>
    <x v="0"/>
    <x v="1"/>
    <x v="1"/>
    <x v="0"/>
    <x v="1"/>
    <n v="87.08"/>
    <n v="27.1"/>
    <x v="1"/>
    <x v="1"/>
  </r>
  <r>
    <n v="61764"/>
    <x v="1"/>
    <x v="24"/>
    <x v="0"/>
    <x v="1"/>
    <x v="0"/>
    <x v="0"/>
    <x v="1"/>
    <n v="85"/>
    <n v="26.4"/>
    <x v="2"/>
    <x v="1"/>
  </r>
  <r>
    <n v="13620"/>
    <x v="1"/>
    <x v="28"/>
    <x v="0"/>
    <x v="1"/>
    <x v="0"/>
    <x v="1"/>
    <x v="0"/>
    <n v="100.49"/>
    <n v="23.7"/>
    <x v="2"/>
    <x v="1"/>
  </r>
  <r>
    <n v="39308"/>
    <x v="0"/>
    <x v="76"/>
    <x v="0"/>
    <x v="1"/>
    <x v="0"/>
    <x v="0"/>
    <x v="0"/>
    <n v="145.37"/>
    <n v="33.299999999999997"/>
    <x v="3"/>
    <x v="1"/>
  </r>
  <r>
    <n v="1275"/>
    <x v="0"/>
    <x v="70"/>
    <x v="0"/>
    <x v="1"/>
    <x v="1"/>
    <x v="3"/>
    <x v="0"/>
    <n v="112.19"/>
    <n v="18.899999999999999"/>
    <x v="3"/>
    <x v="1"/>
  </r>
  <r>
    <n v="34336"/>
    <x v="0"/>
    <x v="11"/>
    <x v="1"/>
    <x v="1"/>
    <x v="0"/>
    <x v="2"/>
    <x v="1"/>
    <n v="79.73"/>
    <n v="25.5"/>
    <x v="2"/>
    <x v="1"/>
  </r>
  <r>
    <n v="1505"/>
    <x v="0"/>
    <x v="16"/>
    <x v="0"/>
    <x v="0"/>
    <x v="0"/>
    <x v="1"/>
    <x v="1"/>
    <n v="101.13"/>
    <n v="35.9"/>
    <x v="0"/>
    <x v="1"/>
  </r>
  <r>
    <n v="31887"/>
    <x v="1"/>
    <x v="59"/>
    <x v="0"/>
    <x v="1"/>
    <x v="0"/>
    <x v="0"/>
    <x v="0"/>
    <n v="101.98"/>
    <n v="23.2"/>
    <x v="3"/>
    <x v="1"/>
  </r>
  <r>
    <n v="60258"/>
    <x v="1"/>
    <x v="2"/>
    <x v="0"/>
    <x v="0"/>
    <x v="0"/>
    <x v="1"/>
    <x v="1"/>
    <n v="98.39"/>
    <n v="22.2"/>
    <x v="2"/>
    <x v="1"/>
  </r>
  <r>
    <n v="63450"/>
    <x v="1"/>
    <x v="12"/>
    <x v="0"/>
    <x v="1"/>
    <x v="0"/>
    <x v="1"/>
    <x v="1"/>
    <n v="128.04"/>
    <n v="34"/>
    <x v="2"/>
    <x v="1"/>
  </r>
  <r>
    <n v="35178"/>
    <x v="0"/>
    <x v="74"/>
    <x v="0"/>
    <x v="1"/>
    <x v="1"/>
    <x v="3"/>
    <x v="0"/>
    <n v="98.12"/>
    <n v="20.399999999999999"/>
    <x v="3"/>
    <x v="1"/>
  </r>
  <r>
    <n v="3099"/>
    <x v="1"/>
    <x v="67"/>
    <x v="0"/>
    <x v="1"/>
    <x v="1"/>
    <x v="0"/>
    <x v="0"/>
    <n v="216.96"/>
    <n v="34.5"/>
    <x v="3"/>
    <x v="1"/>
  </r>
  <r>
    <n v="43903"/>
    <x v="0"/>
    <x v="4"/>
    <x v="0"/>
    <x v="1"/>
    <x v="0"/>
    <x v="1"/>
    <x v="1"/>
    <n v="94.92"/>
    <n v="31.9"/>
    <x v="3"/>
    <x v="1"/>
  </r>
  <r>
    <n v="9013"/>
    <x v="1"/>
    <x v="48"/>
    <x v="0"/>
    <x v="1"/>
    <x v="0"/>
    <x v="0"/>
    <x v="1"/>
    <n v="83.27"/>
    <n v="19.8"/>
    <x v="0"/>
    <x v="1"/>
  </r>
  <r>
    <n v="60158"/>
    <x v="1"/>
    <x v="80"/>
    <x v="0"/>
    <x v="1"/>
    <x v="1"/>
    <x v="0"/>
    <x v="1"/>
    <n v="96.86"/>
    <n v="29"/>
    <x v="3"/>
    <x v="1"/>
  </r>
  <r>
    <n v="15579"/>
    <x v="0"/>
    <x v="23"/>
    <x v="0"/>
    <x v="1"/>
    <x v="0"/>
    <x v="1"/>
    <x v="1"/>
    <n v="99.73"/>
    <n v="36.700000000000003"/>
    <x v="0"/>
    <x v="1"/>
  </r>
  <r>
    <n v="8563"/>
    <x v="1"/>
    <x v="75"/>
    <x v="0"/>
    <x v="1"/>
    <x v="1"/>
    <x v="3"/>
    <x v="1"/>
    <n v="91.71"/>
    <n v="21.3"/>
    <x v="3"/>
    <x v="1"/>
  </r>
  <r>
    <n v="61573"/>
    <x v="0"/>
    <x v="51"/>
    <x v="0"/>
    <x v="1"/>
    <x v="1"/>
    <x v="0"/>
    <x v="1"/>
    <n v="65.77"/>
    <n v="23.7"/>
    <x v="2"/>
    <x v="1"/>
  </r>
  <r>
    <n v="43827"/>
    <x v="1"/>
    <x v="52"/>
    <x v="0"/>
    <x v="1"/>
    <x v="0"/>
    <x v="0"/>
    <x v="0"/>
    <n v="161.57"/>
    <n v="25.7"/>
    <x v="2"/>
    <x v="1"/>
  </r>
  <r>
    <n v="43090"/>
    <x v="1"/>
    <x v="76"/>
    <x v="1"/>
    <x v="1"/>
    <x v="0"/>
    <x v="1"/>
    <x v="1"/>
    <n v="74.319999999999993"/>
    <n v="34"/>
    <x v="1"/>
    <x v="1"/>
  </r>
  <r>
    <n v="46068"/>
    <x v="0"/>
    <x v="20"/>
    <x v="0"/>
    <x v="1"/>
    <x v="1"/>
    <x v="1"/>
    <x v="1"/>
    <n v="170.93"/>
    <n v="30.7"/>
    <x v="3"/>
    <x v="1"/>
  </r>
  <r>
    <n v="12469"/>
    <x v="1"/>
    <x v="59"/>
    <x v="0"/>
    <x v="1"/>
    <x v="0"/>
    <x v="0"/>
    <x v="0"/>
    <n v="74.430000000000007"/>
    <n v="44.8"/>
    <x v="1"/>
    <x v="1"/>
  </r>
  <r>
    <n v="58820"/>
    <x v="0"/>
    <x v="29"/>
    <x v="0"/>
    <x v="1"/>
    <x v="0"/>
    <x v="0"/>
    <x v="1"/>
    <n v="86.36"/>
    <n v="27.7"/>
    <x v="0"/>
    <x v="1"/>
  </r>
  <r>
    <n v="31893"/>
    <x v="1"/>
    <x v="80"/>
    <x v="0"/>
    <x v="1"/>
    <x v="0"/>
    <x v="0"/>
    <x v="1"/>
    <n v="97.06"/>
    <n v="23.2"/>
    <x v="3"/>
    <x v="1"/>
  </r>
  <r>
    <n v="45259"/>
    <x v="0"/>
    <x v="36"/>
    <x v="0"/>
    <x v="1"/>
    <x v="0"/>
    <x v="0"/>
    <x v="1"/>
    <n v="110.38"/>
    <n v="30.1"/>
    <x v="3"/>
    <x v="1"/>
  </r>
  <r>
    <n v="63779"/>
    <x v="1"/>
    <x v="57"/>
    <x v="0"/>
    <x v="1"/>
    <x v="1"/>
    <x v="0"/>
    <x v="1"/>
    <n v="79.03"/>
    <n v="29.3"/>
    <x v="3"/>
    <x v="1"/>
  </r>
  <r>
    <n v="71250"/>
    <x v="1"/>
    <x v="60"/>
    <x v="0"/>
    <x v="1"/>
    <x v="0"/>
    <x v="0"/>
    <x v="1"/>
    <n v="62.48"/>
    <n v="29.5"/>
    <x v="1"/>
    <x v="1"/>
  </r>
  <r>
    <n v="55051"/>
    <x v="0"/>
    <x v="72"/>
    <x v="0"/>
    <x v="1"/>
    <x v="0"/>
    <x v="0"/>
    <x v="1"/>
    <n v="55.62"/>
    <n v="25.8"/>
    <x v="1"/>
    <x v="1"/>
  </r>
  <r>
    <n v="2520"/>
    <x v="1"/>
    <x v="72"/>
    <x v="0"/>
    <x v="1"/>
    <x v="0"/>
    <x v="0"/>
    <x v="1"/>
    <n v="84.9"/>
    <n v="26.2"/>
    <x v="1"/>
    <x v="1"/>
  </r>
  <r>
    <n v="3715"/>
    <x v="0"/>
    <x v="39"/>
    <x v="0"/>
    <x v="1"/>
    <x v="0"/>
    <x v="0"/>
    <x v="1"/>
    <n v="232.81"/>
    <n v="28.8"/>
    <x v="3"/>
    <x v="1"/>
  </r>
  <r>
    <n v="21206"/>
    <x v="1"/>
    <x v="60"/>
    <x v="0"/>
    <x v="1"/>
    <x v="1"/>
    <x v="0"/>
    <x v="1"/>
    <n v="86.55"/>
    <n v="29.8"/>
    <x v="2"/>
    <x v="1"/>
  </r>
  <r>
    <n v="60159"/>
    <x v="1"/>
    <x v="60"/>
    <x v="0"/>
    <x v="1"/>
    <x v="1"/>
    <x v="2"/>
    <x v="1"/>
    <n v="118.61"/>
    <n v="26.5"/>
    <x v="1"/>
    <x v="1"/>
  </r>
  <r>
    <n v="3113"/>
    <x v="1"/>
    <x v="64"/>
    <x v="0"/>
    <x v="1"/>
    <x v="1"/>
    <x v="0"/>
    <x v="1"/>
    <n v="80.209999999999994"/>
    <n v="27.8"/>
    <x v="0"/>
    <x v="1"/>
  </r>
  <r>
    <n v="62126"/>
    <x v="1"/>
    <x v="85"/>
    <x v="1"/>
    <x v="1"/>
    <x v="1"/>
    <x v="0"/>
    <x v="1"/>
    <n v="65.959999999999994"/>
    <n v="29"/>
    <x v="1"/>
    <x v="1"/>
  </r>
  <r>
    <n v="51275"/>
    <x v="1"/>
    <x v="81"/>
    <x v="0"/>
    <x v="1"/>
    <x v="1"/>
    <x v="3"/>
    <x v="0"/>
    <n v="61.34"/>
    <n v="19.100000000000001"/>
    <x v="3"/>
    <x v="1"/>
  </r>
  <r>
    <n v="3115"/>
    <x v="1"/>
    <x v="44"/>
    <x v="0"/>
    <x v="1"/>
    <x v="1"/>
    <x v="3"/>
    <x v="0"/>
    <n v="116.6"/>
    <n v="17.100000000000001"/>
    <x v="3"/>
    <x v="1"/>
  </r>
  <r>
    <n v="9986"/>
    <x v="1"/>
    <x v="14"/>
    <x v="0"/>
    <x v="1"/>
    <x v="0"/>
    <x v="0"/>
    <x v="0"/>
    <n v="85.13"/>
    <n v="24.6"/>
    <x v="3"/>
    <x v="1"/>
  </r>
  <r>
    <n v="35974"/>
    <x v="1"/>
    <x v="57"/>
    <x v="0"/>
    <x v="1"/>
    <x v="1"/>
    <x v="0"/>
    <x v="1"/>
    <n v="86.32"/>
    <n v="18.3"/>
    <x v="3"/>
    <x v="1"/>
  </r>
  <r>
    <n v="46488"/>
    <x v="0"/>
    <x v="48"/>
    <x v="0"/>
    <x v="1"/>
    <x v="0"/>
    <x v="0"/>
    <x v="1"/>
    <n v="69.22"/>
    <n v="42.8"/>
    <x v="1"/>
    <x v="1"/>
  </r>
  <r>
    <n v="54172"/>
    <x v="1"/>
    <x v="69"/>
    <x v="0"/>
    <x v="1"/>
    <x v="0"/>
    <x v="0"/>
    <x v="0"/>
    <n v="140.93"/>
    <n v="46.5"/>
    <x v="3"/>
    <x v="1"/>
  </r>
  <r>
    <n v="21804"/>
    <x v="1"/>
    <x v="85"/>
    <x v="0"/>
    <x v="1"/>
    <x v="1"/>
    <x v="0"/>
    <x v="0"/>
    <n v="83.43"/>
    <n v="38.4"/>
    <x v="3"/>
    <x v="1"/>
  </r>
  <r>
    <n v="50402"/>
    <x v="1"/>
    <x v="4"/>
    <x v="0"/>
    <x v="1"/>
    <x v="0"/>
    <x v="0"/>
    <x v="0"/>
    <n v="207.95"/>
    <n v="26"/>
    <x v="0"/>
    <x v="1"/>
  </r>
  <r>
    <n v="36317"/>
    <x v="1"/>
    <x v="69"/>
    <x v="0"/>
    <x v="1"/>
    <x v="0"/>
    <x v="0"/>
    <x v="1"/>
    <n v="134.29"/>
    <n v="26.8"/>
    <x v="2"/>
    <x v="1"/>
  </r>
  <r>
    <n v="44676"/>
    <x v="0"/>
    <x v="92"/>
    <x v="0"/>
    <x v="1"/>
    <x v="1"/>
    <x v="3"/>
    <x v="0"/>
    <n v="115.12"/>
    <n v="21.1"/>
    <x v="3"/>
    <x v="1"/>
  </r>
  <r>
    <n v="3724"/>
    <x v="1"/>
    <x v="33"/>
    <x v="0"/>
    <x v="1"/>
    <x v="0"/>
    <x v="2"/>
    <x v="0"/>
    <n v="86.25"/>
    <n v="29"/>
    <x v="1"/>
    <x v="1"/>
  </r>
  <r>
    <n v="69668"/>
    <x v="1"/>
    <x v="64"/>
    <x v="0"/>
    <x v="1"/>
    <x v="0"/>
    <x v="1"/>
    <x v="1"/>
    <n v="112.94"/>
    <n v="43"/>
    <x v="1"/>
    <x v="1"/>
  </r>
  <r>
    <n v="59274"/>
    <x v="1"/>
    <x v="64"/>
    <x v="0"/>
    <x v="1"/>
    <x v="0"/>
    <x v="2"/>
    <x v="1"/>
    <n v="73.540000000000006"/>
    <n v="36.6"/>
    <x v="2"/>
    <x v="1"/>
  </r>
  <r>
    <n v="29676"/>
    <x v="0"/>
    <x v="22"/>
    <x v="0"/>
    <x v="1"/>
    <x v="1"/>
    <x v="0"/>
    <x v="0"/>
    <n v="80.86"/>
    <n v="27.5"/>
    <x v="3"/>
    <x v="1"/>
  </r>
  <r>
    <n v="37655"/>
    <x v="0"/>
    <x v="30"/>
    <x v="0"/>
    <x v="1"/>
    <x v="0"/>
    <x v="0"/>
    <x v="1"/>
    <n v="83.91"/>
    <n v="40.200000000000003"/>
    <x v="3"/>
    <x v="1"/>
  </r>
  <r>
    <n v="16980"/>
    <x v="1"/>
    <x v="1"/>
    <x v="0"/>
    <x v="1"/>
    <x v="1"/>
    <x v="0"/>
    <x v="1"/>
    <n v="69.91"/>
    <n v="37.1"/>
    <x v="1"/>
    <x v="1"/>
  </r>
  <r>
    <n v="40213"/>
    <x v="0"/>
    <x v="73"/>
    <x v="0"/>
    <x v="1"/>
    <x v="1"/>
    <x v="0"/>
    <x v="1"/>
    <n v="95.62"/>
    <n v="32"/>
    <x v="2"/>
    <x v="1"/>
  </r>
  <r>
    <n v="47831"/>
    <x v="0"/>
    <x v="14"/>
    <x v="1"/>
    <x v="1"/>
    <x v="1"/>
    <x v="0"/>
    <x v="0"/>
    <n v="63.95"/>
    <n v="32.200000000000003"/>
    <x v="1"/>
    <x v="1"/>
  </r>
  <r>
    <n v="40977"/>
    <x v="0"/>
    <x v="33"/>
    <x v="0"/>
    <x v="1"/>
    <x v="0"/>
    <x v="0"/>
    <x v="1"/>
    <n v="122.5"/>
    <n v="20.6"/>
    <x v="3"/>
    <x v="1"/>
  </r>
  <r>
    <n v="39129"/>
    <x v="0"/>
    <x v="37"/>
    <x v="0"/>
    <x v="1"/>
    <x v="0"/>
    <x v="2"/>
    <x v="1"/>
    <n v="86"/>
    <n v="24.1"/>
    <x v="1"/>
    <x v="1"/>
  </r>
  <r>
    <n v="40837"/>
    <x v="0"/>
    <x v="17"/>
    <x v="0"/>
    <x v="1"/>
    <x v="0"/>
    <x v="2"/>
    <x v="0"/>
    <n v="120.27"/>
    <n v="25"/>
    <x v="1"/>
    <x v="1"/>
  </r>
  <r>
    <n v="59000"/>
    <x v="1"/>
    <x v="21"/>
    <x v="0"/>
    <x v="1"/>
    <x v="0"/>
    <x v="2"/>
    <x v="0"/>
    <n v="56.71"/>
    <n v="25.2"/>
    <x v="3"/>
    <x v="1"/>
  </r>
  <r>
    <n v="44510"/>
    <x v="1"/>
    <x v="29"/>
    <x v="0"/>
    <x v="1"/>
    <x v="0"/>
    <x v="0"/>
    <x v="1"/>
    <n v="131.63"/>
    <n v="27.6"/>
    <x v="1"/>
    <x v="1"/>
  </r>
  <r>
    <n v="3793"/>
    <x v="0"/>
    <x v="43"/>
    <x v="0"/>
    <x v="1"/>
    <x v="1"/>
    <x v="0"/>
    <x v="0"/>
    <n v="79.36"/>
    <n v="48.8"/>
    <x v="1"/>
    <x v="1"/>
  </r>
  <r>
    <n v="32215"/>
    <x v="1"/>
    <x v="47"/>
    <x v="0"/>
    <x v="1"/>
    <x v="1"/>
    <x v="0"/>
    <x v="0"/>
    <n v="120.77"/>
    <n v="27.6"/>
    <x v="1"/>
    <x v="1"/>
  </r>
  <r>
    <n v="35296"/>
    <x v="1"/>
    <x v="20"/>
    <x v="0"/>
    <x v="1"/>
    <x v="0"/>
    <x v="0"/>
    <x v="1"/>
    <n v="100.42"/>
    <n v="39.5"/>
    <x v="2"/>
    <x v="1"/>
  </r>
  <r>
    <n v="69502"/>
    <x v="1"/>
    <x v="17"/>
    <x v="1"/>
    <x v="1"/>
    <x v="0"/>
    <x v="0"/>
    <x v="0"/>
    <n v="155.86000000000001"/>
    <n v="27.2"/>
    <x v="2"/>
    <x v="1"/>
  </r>
  <r>
    <n v="67620"/>
    <x v="0"/>
    <x v="59"/>
    <x v="0"/>
    <x v="1"/>
    <x v="0"/>
    <x v="2"/>
    <x v="1"/>
    <n v="66.010000000000005"/>
    <n v="26.3"/>
    <x v="2"/>
    <x v="1"/>
  </r>
  <r>
    <n v="27664"/>
    <x v="1"/>
    <x v="36"/>
    <x v="0"/>
    <x v="1"/>
    <x v="0"/>
    <x v="0"/>
    <x v="0"/>
    <n v="86.99"/>
    <n v="28.9"/>
    <x v="2"/>
    <x v="1"/>
  </r>
  <r>
    <n v="49555"/>
    <x v="1"/>
    <x v="66"/>
    <x v="0"/>
    <x v="1"/>
    <x v="0"/>
    <x v="2"/>
    <x v="0"/>
    <n v="90.55"/>
    <n v="30"/>
    <x v="1"/>
    <x v="1"/>
  </r>
  <r>
    <n v="16812"/>
    <x v="1"/>
    <x v="18"/>
    <x v="0"/>
    <x v="0"/>
    <x v="0"/>
    <x v="1"/>
    <x v="1"/>
    <n v="229.58"/>
    <n v="23.7"/>
    <x v="3"/>
    <x v="1"/>
  </r>
  <r>
    <n v="63665"/>
    <x v="1"/>
    <x v="73"/>
    <x v="0"/>
    <x v="1"/>
    <x v="0"/>
    <x v="0"/>
    <x v="0"/>
    <n v="60.06"/>
    <n v="25.5"/>
    <x v="2"/>
    <x v="1"/>
  </r>
  <r>
    <n v="68141"/>
    <x v="1"/>
    <x v="20"/>
    <x v="0"/>
    <x v="1"/>
    <x v="0"/>
    <x v="0"/>
    <x v="1"/>
    <n v="65.66"/>
    <n v="24.6"/>
    <x v="0"/>
    <x v="1"/>
  </r>
  <r>
    <n v="33674"/>
    <x v="1"/>
    <x v="36"/>
    <x v="0"/>
    <x v="1"/>
    <x v="0"/>
    <x v="0"/>
    <x v="0"/>
    <n v="104.7"/>
    <n v="20.7"/>
    <x v="2"/>
    <x v="1"/>
  </r>
  <r>
    <n v="30432"/>
    <x v="0"/>
    <x v="19"/>
    <x v="1"/>
    <x v="1"/>
    <x v="0"/>
    <x v="1"/>
    <x v="0"/>
    <n v="113.86"/>
    <n v="36.4"/>
    <x v="1"/>
    <x v="1"/>
  </r>
  <r>
    <n v="10886"/>
    <x v="1"/>
    <x v="55"/>
    <x v="0"/>
    <x v="1"/>
    <x v="1"/>
    <x v="3"/>
    <x v="1"/>
    <n v="99.49"/>
    <n v="23.4"/>
    <x v="3"/>
    <x v="1"/>
  </r>
  <r>
    <n v="62629"/>
    <x v="0"/>
    <x v="46"/>
    <x v="1"/>
    <x v="1"/>
    <x v="0"/>
    <x v="0"/>
    <x v="0"/>
    <n v="165.99"/>
    <n v="32.299999999999997"/>
    <x v="1"/>
    <x v="1"/>
  </r>
  <r>
    <n v="67758"/>
    <x v="0"/>
    <x v="78"/>
    <x v="0"/>
    <x v="1"/>
    <x v="1"/>
    <x v="3"/>
    <x v="0"/>
    <n v="114.99"/>
    <n v="18.8"/>
    <x v="3"/>
    <x v="1"/>
  </r>
  <r>
    <n v="41244"/>
    <x v="1"/>
    <x v="74"/>
    <x v="0"/>
    <x v="1"/>
    <x v="1"/>
    <x v="3"/>
    <x v="0"/>
    <n v="79.58"/>
    <n v="15.5"/>
    <x v="3"/>
    <x v="1"/>
  </r>
  <r>
    <n v="50309"/>
    <x v="1"/>
    <x v="46"/>
    <x v="0"/>
    <x v="1"/>
    <x v="1"/>
    <x v="2"/>
    <x v="1"/>
    <n v="77.37"/>
    <n v="21.4"/>
    <x v="1"/>
    <x v="1"/>
  </r>
  <r>
    <n v="6480"/>
    <x v="0"/>
    <x v="76"/>
    <x v="0"/>
    <x v="1"/>
    <x v="1"/>
    <x v="2"/>
    <x v="0"/>
    <n v="93.55"/>
    <n v="31.7"/>
    <x v="1"/>
    <x v="1"/>
  </r>
  <r>
    <n v="27007"/>
    <x v="0"/>
    <x v="43"/>
    <x v="0"/>
    <x v="1"/>
    <x v="1"/>
    <x v="1"/>
    <x v="0"/>
    <n v="187.22"/>
    <n v="29.7"/>
    <x v="3"/>
    <x v="1"/>
  </r>
  <r>
    <n v="63912"/>
    <x v="1"/>
    <x v="27"/>
    <x v="0"/>
    <x v="1"/>
    <x v="0"/>
    <x v="2"/>
    <x v="1"/>
    <n v="167.59"/>
    <n v="34.299999999999997"/>
    <x v="0"/>
    <x v="1"/>
  </r>
  <r>
    <n v="37483"/>
    <x v="0"/>
    <x v="67"/>
    <x v="0"/>
    <x v="1"/>
    <x v="0"/>
    <x v="0"/>
    <x v="0"/>
    <n v="98.03"/>
    <n v="22.1"/>
    <x v="2"/>
    <x v="1"/>
  </r>
  <r>
    <n v="29855"/>
    <x v="1"/>
    <x v="44"/>
    <x v="0"/>
    <x v="1"/>
    <x v="1"/>
    <x v="3"/>
    <x v="0"/>
    <n v="88.79"/>
    <n v="21.5"/>
    <x v="3"/>
    <x v="1"/>
  </r>
  <r>
    <n v="22136"/>
    <x v="0"/>
    <x v="9"/>
    <x v="1"/>
    <x v="0"/>
    <x v="1"/>
    <x v="1"/>
    <x v="0"/>
    <n v="92.9"/>
    <n v="30.4"/>
    <x v="2"/>
    <x v="1"/>
  </r>
  <r>
    <n v="66637"/>
    <x v="1"/>
    <x v="3"/>
    <x v="0"/>
    <x v="1"/>
    <x v="0"/>
    <x v="2"/>
    <x v="0"/>
    <n v="117.34"/>
    <n v="21.6"/>
    <x v="1"/>
    <x v="1"/>
  </r>
  <r>
    <n v="2244"/>
    <x v="0"/>
    <x v="50"/>
    <x v="0"/>
    <x v="1"/>
    <x v="0"/>
    <x v="0"/>
    <x v="0"/>
    <n v="80.75"/>
    <n v="30.9"/>
    <x v="1"/>
    <x v="1"/>
  </r>
  <r>
    <n v="22259"/>
    <x v="0"/>
    <x v="81"/>
    <x v="0"/>
    <x v="1"/>
    <x v="1"/>
    <x v="3"/>
    <x v="1"/>
    <n v="77.510000000000005"/>
    <n v="21.9"/>
    <x v="3"/>
    <x v="1"/>
  </r>
  <r>
    <n v="19088"/>
    <x v="0"/>
    <x v="45"/>
    <x v="0"/>
    <x v="1"/>
    <x v="1"/>
    <x v="3"/>
    <x v="0"/>
    <n v="105.63"/>
    <n v="19.2"/>
    <x v="3"/>
    <x v="1"/>
  </r>
  <r>
    <n v="61010"/>
    <x v="1"/>
    <x v="14"/>
    <x v="0"/>
    <x v="1"/>
    <x v="0"/>
    <x v="0"/>
    <x v="0"/>
    <n v="114.34"/>
    <n v="30.3"/>
    <x v="2"/>
    <x v="1"/>
  </r>
  <r>
    <n v="49574"/>
    <x v="1"/>
    <x v="29"/>
    <x v="0"/>
    <x v="1"/>
    <x v="0"/>
    <x v="0"/>
    <x v="1"/>
    <n v="227.04"/>
    <n v="23"/>
    <x v="2"/>
    <x v="1"/>
  </r>
  <r>
    <n v="12336"/>
    <x v="1"/>
    <x v="28"/>
    <x v="0"/>
    <x v="1"/>
    <x v="0"/>
    <x v="1"/>
    <x v="0"/>
    <n v="87.56"/>
    <n v="24.1"/>
    <x v="1"/>
    <x v="1"/>
  </r>
  <r>
    <n v="3668"/>
    <x v="1"/>
    <x v="19"/>
    <x v="0"/>
    <x v="1"/>
    <x v="0"/>
    <x v="2"/>
    <x v="0"/>
    <n v="84.47"/>
    <n v="52.7"/>
    <x v="2"/>
    <x v="1"/>
  </r>
  <r>
    <n v="6034"/>
    <x v="1"/>
    <x v="66"/>
    <x v="0"/>
    <x v="1"/>
    <x v="0"/>
    <x v="1"/>
    <x v="1"/>
    <n v="96.26"/>
    <n v="27.6"/>
    <x v="3"/>
    <x v="1"/>
  </r>
  <r>
    <n v="61418"/>
    <x v="0"/>
    <x v="55"/>
    <x v="0"/>
    <x v="1"/>
    <x v="1"/>
    <x v="3"/>
    <x v="1"/>
    <n v="116.64"/>
    <n v="23.9"/>
    <x v="3"/>
    <x v="1"/>
  </r>
  <r>
    <n v="68725"/>
    <x v="1"/>
    <x v="2"/>
    <x v="0"/>
    <x v="1"/>
    <x v="0"/>
    <x v="0"/>
    <x v="0"/>
    <n v="79.569999999999993"/>
    <n v="26.9"/>
    <x v="1"/>
    <x v="1"/>
  </r>
  <r>
    <n v="464"/>
    <x v="0"/>
    <x v="41"/>
    <x v="0"/>
    <x v="1"/>
    <x v="0"/>
    <x v="0"/>
    <x v="1"/>
    <n v="78.44"/>
    <n v="23.9"/>
    <x v="1"/>
    <x v="1"/>
  </r>
  <r>
    <n v="42225"/>
    <x v="1"/>
    <x v="2"/>
    <x v="0"/>
    <x v="1"/>
    <x v="0"/>
    <x v="1"/>
    <x v="0"/>
    <n v="64.150000000000006"/>
    <n v="40.5"/>
    <x v="1"/>
    <x v="1"/>
  </r>
  <r>
    <n v="51254"/>
    <x v="1"/>
    <x v="19"/>
    <x v="0"/>
    <x v="1"/>
    <x v="1"/>
    <x v="0"/>
    <x v="0"/>
    <n v="74.5"/>
    <n v="32"/>
    <x v="1"/>
    <x v="1"/>
  </r>
  <r>
    <n v="59164"/>
    <x v="1"/>
    <x v="65"/>
    <x v="0"/>
    <x v="1"/>
    <x v="1"/>
    <x v="0"/>
    <x v="0"/>
    <n v="70.319999999999993"/>
    <n v="20.5"/>
    <x v="3"/>
    <x v="1"/>
  </r>
  <r>
    <n v="70429"/>
    <x v="1"/>
    <x v="64"/>
    <x v="0"/>
    <x v="1"/>
    <x v="0"/>
    <x v="0"/>
    <x v="0"/>
    <n v="84.48"/>
    <n v="44.5"/>
    <x v="1"/>
    <x v="1"/>
  </r>
  <r>
    <n v="54253"/>
    <x v="0"/>
    <x v="61"/>
    <x v="0"/>
    <x v="1"/>
    <x v="1"/>
    <x v="3"/>
    <x v="0"/>
    <n v="144.08000000000001"/>
    <n v="16.2"/>
    <x v="0"/>
    <x v="1"/>
  </r>
  <r>
    <n v="47937"/>
    <x v="1"/>
    <x v="15"/>
    <x v="0"/>
    <x v="1"/>
    <x v="0"/>
    <x v="1"/>
    <x v="1"/>
    <n v="78.14"/>
    <n v="35.799999999999997"/>
    <x v="1"/>
    <x v="1"/>
  </r>
  <r>
    <n v="66882"/>
    <x v="1"/>
    <x v="85"/>
    <x v="0"/>
    <x v="1"/>
    <x v="1"/>
    <x v="2"/>
    <x v="0"/>
    <n v="133.58000000000001"/>
    <n v="24"/>
    <x v="1"/>
    <x v="1"/>
  </r>
  <r>
    <n v="7411"/>
    <x v="0"/>
    <x v="18"/>
    <x v="0"/>
    <x v="1"/>
    <x v="0"/>
    <x v="0"/>
    <x v="0"/>
    <n v="214.42"/>
    <n v="33.9"/>
    <x v="0"/>
    <x v="1"/>
  </r>
  <r>
    <n v="39593"/>
    <x v="1"/>
    <x v="26"/>
    <x v="0"/>
    <x v="1"/>
    <x v="0"/>
    <x v="0"/>
    <x v="0"/>
    <n v="80.63"/>
    <n v="36"/>
    <x v="2"/>
    <x v="1"/>
  </r>
  <r>
    <n v="6239"/>
    <x v="1"/>
    <x v="43"/>
    <x v="0"/>
    <x v="1"/>
    <x v="1"/>
    <x v="0"/>
    <x v="1"/>
    <n v="233.71"/>
    <n v="22.9"/>
    <x v="1"/>
    <x v="1"/>
  </r>
  <r>
    <n v="35378"/>
    <x v="1"/>
    <x v="14"/>
    <x v="1"/>
    <x v="1"/>
    <x v="1"/>
    <x v="0"/>
    <x v="0"/>
    <n v="96"/>
    <n v="44.5"/>
    <x v="2"/>
    <x v="1"/>
  </r>
  <r>
    <n v="54012"/>
    <x v="1"/>
    <x v="44"/>
    <x v="0"/>
    <x v="1"/>
    <x v="1"/>
    <x v="3"/>
    <x v="0"/>
    <n v="74.52"/>
    <n v="17.5"/>
    <x v="3"/>
    <x v="1"/>
  </r>
  <r>
    <n v="69835"/>
    <x v="1"/>
    <x v="15"/>
    <x v="0"/>
    <x v="1"/>
    <x v="0"/>
    <x v="0"/>
    <x v="1"/>
    <n v="131.4"/>
    <n v="32.299999999999997"/>
    <x v="1"/>
    <x v="1"/>
  </r>
  <r>
    <n v="44591"/>
    <x v="0"/>
    <x v="4"/>
    <x v="0"/>
    <x v="1"/>
    <x v="0"/>
    <x v="0"/>
    <x v="0"/>
    <n v="216.4"/>
    <n v="30.3"/>
    <x v="1"/>
    <x v="1"/>
  </r>
  <r>
    <n v="4709"/>
    <x v="1"/>
    <x v="19"/>
    <x v="0"/>
    <x v="1"/>
    <x v="0"/>
    <x v="0"/>
    <x v="1"/>
    <n v="108.8"/>
    <n v="33.5"/>
    <x v="3"/>
    <x v="1"/>
  </r>
  <r>
    <n v="20393"/>
    <x v="1"/>
    <x v="0"/>
    <x v="1"/>
    <x v="1"/>
    <x v="0"/>
    <x v="0"/>
    <x v="0"/>
    <n v="97.06"/>
    <n v="30.9"/>
    <x v="1"/>
    <x v="1"/>
  </r>
  <r>
    <n v="27626"/>
    <x v="1"/>
    <x v="14"/>
    <x v="0"/>
    <x v="1"/>
    <x v="1"/>
    <x v="2"/>
    <x v="1"/>
    <n v="266.58999999999997"/>
    <n v="25.5"/>
    <x v="1"/>
    <x v="1"/>
  </r>
  <r>
    <n v="45864"/>
    <x v="1"/>
    <x v="67"/>
    <x v="0"/>
    <x v="1"/>
    <x v="1"/>
    <x v="0"/>
    <x v="1"/>
    <n v="55.58"/>
    <n v="30"/>
    <x v="1"/>
    <x v="1"/>
  </r>
  <r>
    <n v="68685"/>
    <x v="0"/>
    <x v="67"/>
    <x v="0"/>
    <x v="1"/>
    <x v="0"/>
    <x v="2"/>
    <x v="0"/>
    <n v="65.87"/>
    <n v="32.200000000000003"/>
    <x v="0"/>
    <x v="1"/>
  </r>
  <r>
    <n v="28711"/>
    <x v="1"/>
    <x v="72"/>
    <x v="0"/>
    <x v="1"/>
    <x v="1"/>
    <x v="0"/>
    <x v="0"/>
    <n v="89.28"/>
    <n v="21.7"/>
    <x v="2"/>
    <x v="1"/>
  </r>
  <r>
    <n v="44962"/>
    <x v="0"/>
    <x v="16"/>
    <x v="0"/>
    <x v="1"/>
    <x v="0"/>
    <x v="2"/>
    <x v="0"/>
    <n v="56.12"/>
    <n v="24.7"/>
    <x v="3"/>
    <x v="1"/>
  </r>
  <r>
    <n v="7892"/>
    <x v="0"/>
    <x v="9"/>
    <x v="0"/>
    <x v="1"/>
    <x v="0"/>
    <x v="0"/>
    <x v="0"/>
    <n v="74.7"/>
    <n v="28.8"/>
    <x v="0"/>
    <x v="1"/>
  </r>
  <r>
    <n v="11744"/>
    <x v="0"/>
    <x v="27"/>
    <x v="0"/>
    <x v="1"/>
    <x v="0"/>
    <x v="1"/>
    <x v="0"/>
    <n v="83.06"/>
    <n v="27"/>
    <x v="3"/>
    <x v="1"/>
  </r>
  <r>
    <n v="12279"/>
    <x v="0"/>
    <x v="6"/>
    <x v="0"/>
    <x v="1"/>
    <x v="0"/>
    <x v="0"/>
    <x v="0"/>
    <n v="227.94"/>
    <n v="26"/>
    <x v="3"/>
    <x v="1"/>
  </r>
  <r>
    <n v="20740"/>
    <x v="1"/>
    <x v="11"/>
    <x v="0"/>
    <x v="1"/>
    <x v="0"/>
    <x v="1"/>
    <x v="1"/>
    <n v="84.88"/>
    <n v="27.1"/>
    <x v="1"/>
    <x v="1"/>
  </r>
  <r>
    <n v="58257"/>
    <x v="0"/>
    <x v="78"/>
    <x v="0"/>
    <x v="1"/>
    <x v="1"/>
    <x v="3"/>
    <x v="0"/>
    <n v="64.2"/>
    <n v="18.5"/>
    <x v="3"/>
    <x v="1"/>
  </r>
  <r>
    <n v="36547"/>
    <x v="0"/>
    <x v="92"/>
    <x v="0"/>
    <x v="1"/>
    <x v="1"/>
    <x v="3"/>
    <x v="1"/>
    <n v="137.22"/>
    <n v="18.8"/>
    <x v="3"/>
    <x v="1"/>
  </r>
  <r>
    <n v="559"/>
    <x v="1"/>
    <x v="10"/>
    <x v="0"/>
    <x v="1"/>
    <x v="0"/>
    <x v="0"/>
    <x v="0"/>
    <n v="81.44"/>
    <n v="31.5"/>
    <x v="0"/>
    <x v="1"/>
  </r>
  <r>
    <n v="13728"/>
    <x v="0"/>
    <x v="45"/>
    <x v="0"/>
    <x v="1"/>
    <x v="1"/>
    <x v="3"/>
    <x v="1"/>
    <n v="90.26"/>
    <n v="18.100000000000001"/>
    <x v="3"/>
    <x v="1"/>
  </r>
  <r>
    <n v="4400"/>
    <x v="1"/>
    <x v="67"/>
    <x v="0"/>
    <x v="1"/>
    <x v="0"/>
    <x v="0"/>
    <x v="0"/>
    <n v="68.48"/>
    <n v="24.3"/>
    <x v="1"/>
    <x v="1"/>
  </r>
  <r>
    <n v="68524"/>
    <x v="1"/>
    <x v="38"/>
    <x v="0"/>
    <x v="1"/>
    <x v="0"/>
    <x v="0"/>
    <x v="0"/>
    <n v="100.02"/>
    <n v="28"/>
    <x v="1"/>
    <x v="1"/>
  </r>
  <r>
    <n v="24096"/>
    <x v="1"/>
    <x v="66"/>
    <x v="1"/>
    <x v="1"/>
    <x v="0"/>
    <x v="1"/>
    <x v="0"/>
    <n v="100.61"/>
    <n v="28.1"/>
    <x v="3"/>
    <x v="1"/>
  </r>
  <r>
    <n v="65643"/>
    <x v="1"/>
    <x v="74"/>
    <x v="0"/>
    <x v="1"/>
    <x v="1"/>
    <x v="3"/>
    <x v="0"/>
    <n v="156.82"/>
    <n v="17.3"/>
    <x v="3"/>
    <x v="1"/>
  </r>
  <r>
    <n v="30186"/>
    <x v="1"/>
    <x v="71"/>
    <x v="0"/>
    <x v="1"/>
    <x v="1"/>
    <x v="3"/>
    <x v="0"/>
    <n v="81.66"/>
    <n v="17.2"/>
    <x v="3"/>
    <x v="1"/>
  </r>
  <r>
    <n v="11904"/>
    <x v="0"/>
    <x v="43"/>
    <x v="0"/>
    <x v="1"/>
    <x v="1"/>
    <x v="3"/>
    <x v="1"/>
    <n v="112.22"/>
    <n v="26.9"/>
    <x v="3"/>
    <x v="1"/>
  </r>
  <r>
    <n v="20257"/>
    <x v="0"/>
    <x v="70"/>
    <x v="0"/>
    <x v="1"/>
    <x v="1"/>
    <x v="3"/>
    <x v="0"/>
    <n v="90.62"/>
    <n v="22.4"/>
    <x v="3"/>
    <x v="1"/>
  </r>
  <r>
    <n v="2822"/>
    <x v="1"/>
    <x v="59"/>
    <x v="0"/>
    <x v="1"/>
    <x v="0"/>
    <x v="0"/>
    <x v="1"/>
    <n v="72.489999999999995"/>
    <n v="25.8"/>
    <x v="1"/>
    <x v="1"/>
  </r>
  <r>
    <n v="18072"/>
    <x v="1"/>
    <x v="26"/>
    <x v="0"/>
    <x v="1"/>
    <x v="0"/>
    <x v="2"/>
    <x v="0"/>
    <n v="107.47"/>
    <n v="21.3"/>
    <x v="3"/>
    <x v="1"/>
  </r>
  <r>
    <n v="34896"/>
    <x v="1"/>
    <x v="54"/>
    <x v="0"/>
    <x v="1"/>
    <x v="1"/>
    <x v="0"/>
    <x v="1"/>
    <n v="92.11"/>
    <n v="43"/>
    <x v="1"/>
    <x v="1"/>
  </r>
  <r>
    <n v="53328"/>
    <x v="1"/>
    <x v="43"/>
    <x v="0"/>
    <x v="1"/>
    <x v="1"/>
    <x v="0"/>
    <x v="1"/>
    <n v="70.540000000000006"/>
    <n v="24.4"/>
    <x v="0"/>
    <x v="1"/>
  </r>
  <r>
    <n v="28303"/>
    <x v="1"/>
    <x v="17"/>
    <x v="0"/>
    <x v="1"/>
    <x v="0"/>
    <x v="1"/>
    <x v="1"/>
    <n v="205"/>
    <n v="30.1"/>
    <x v="1"/>
    <x v="1"/>
  </r>
  <r>
    <n v="44325"/>
    <x v="0"/>
    <x v="9"/>
    <x v="0"/>
    <x v="1"/>
    <x v="0"/>
    <x v="1"/>
    <x v="1"/>
    <n v="126.39"/>
    <n v="21.3"/>
    <x v="2"/>
    <x v="1"/>
  </r>
  <r>
    <n v="8579"/>
    <x v="1"/>
    <x v="77"/>
    <x v="0"/>
    <x v="1"/>
    <x v="1"/>
    <x v="3"/>
    <x v="1"/>
    <n v="89.72"/>
    <n v="17.8"/>
    <x v="3"/>
    <x v="1"/>
  </r>
  <r>
    <n v="29229"/>
    <x v="0"/>
    <x v="42"/>
    <x v="0"/>
    <x v="1"/>
    <x v="0"/>
    <x v="0"/>
    <x v="0"/>
    <n v="92.08"/>
    <n v="28.4"/>
    <x v="2"/>
    <x v="1"/>
  </r>
  <r>
    <n v="48406"/>
    <x v="0"/>
    <x v="70"/>
    <x v="0"/>
    <x v="1"/>
    <x v="1"/>
    <x v="3"/>
    <x v="0"/>
    <n v="85.38"/>
    <n v="23.4"/>
    <x v="3"/>
    <x v="1"/>
  </r>
  <r>
    <n v="3761"/>
    <x v="1"/>
    <x v="11"/>
    <x v="0"/>
    <x v="1"/>
    <x v="0"/>
    <x v="1"/>
    <x v="1"/>
    <n v="95.25"/>
    <n v="24.3"/>
    <x v="1"/>
    <x v="1"/>
  </r>
  <r>
    <n v="65324"/>
    <x v="1"/>
    <x v="22"/>
    <x v="0"/>
    <x v="1"/>
    <x v="0"/>
    <x v="2"/>
    <x v="1"/>
    <n v="75.91"/>
    <n v="27.8"/>
    <x v="3"/>
    <x v="1"/>
  </r>
  <r>
    <n v="7658"/>
    <x v="0"/>
    <x v="32"/>
    <x v="0"/>
    <x v="1"/>
    <x v="0"/>
    <x v="2"/>
    <x v="1"/>
    <n v="203.44"/>
    <n v="30.5"/>
    <x v="0"/>
    <x v="1"/>
  </r>
  <r>
    <n v="35997"/>
    <x v="0"/>
    <x v="9"/>
    <x v="0"/>
    <x v="0"/>
    <x v="0"/>
    <x v="1"/>
    <x v="0"/>
    <n v="243.73"/>
    <n v="28.1"/>
    <x v="2"/>
    <x v="1"/>
  </r>
  <r>
    <n v="34383"/>
    <x v="0"/>
    <x v="41"/>
    <x v="0"/>
    <x v="1"/>
    <x v="0"/>
    <x v="0"/>
    <x v="0"/>
    <n v="88.23"/>
    <n v="25.8"/>
    <x v="3"/>
    <x v="1"/>
  </r>
  <r>
    <n v="8646"/>
    <x v="1"/>
    <x v="10"/>
    <x v="0"/>
    <x v="1"/>
    <x v="0"/>
    <x v="0"/>
    <x v="1"/>
    <n v="97.47"/>
    <n v="26.7"/>
    <x v="1"/>
    <x v="1"/>
  </r>
  <r>
    <n v="46653"/>
    <x v="1"/>
    <x v="5"/>
    <x v="1"/>
    <x v="0"/>
    <x v="0"/>
    <x v="0"/>
    <x v="1"/>
    <n v="59.28"/>
    <n v="28.1"/>
    <x v="1"/>
    <x v="1"/>
  </r>
  <r>
    <n v="1099"/>
    <x v="1"/>
    <x v="79"/>
    <x v="0"/>
    <x v="1"/>
    <x v="1"/>
    <x v="3"/>
    <x v="1"/>
    <n v="101.15"/>
    <n v="22.2"/>
    <x v="3"/>
    <x v="1"/>
  </r>
  <r>
    <n v="61676"/>
    <x v="0"/>
    <x v="27"/>
    <x v="0"/>
    <x v="1"/>
    <x v="0"/>
    <x v="1"/>
    <x v="0"/>
    <n v="68.38"/>
    <n v="25.1"/>
    <x v="3"/>
    <x v="1"/>
  </r>
  <r>
    <n v="38131"/>
    <x v="1"/>
    <x v="8"/>
    <x v="0"/>
    <x v="1"/>
    <x v="0"/>
    <x v="1"/>
    <x v="1"/>
    <n v="55.46"/>
    <n v="20.9"/>
    <x v="1"/>
    <x v="1"/>
  </r>
  <r>
    <n v="61848"/>
    <x v="1"/>
    <x v="22"/>
    <x v="0"/>
    <x v="1"/>
    <x v="0"/>
    <x v="0"/>
    <x v="0"/>
    <n v="113.87"/>
    <n v="28.9"/>
    <x v="1"/>
    <x v="1"/>
  </r>
  <r>
    <n v="56228"/>
    <x v="0"/>
    <x v="25"/>
    <x v="0"/>
    <x v="0"/>
    <x v="0"/>
    <x v="1"/>
    <x v="0"/>
    <n v="67.03"/>
    <n v="28.1"/>
    <x v="1"/>
    <x v="1"/>
  </r>
  <r>
    <n v="4949"/>
    <x v="0"/>
    <x v="3"/>
    <x v="0"/>
    <x v="1"/>
    <x v="0"/>
    <x v="0"/>
    <x v="1"/>
    <n v="96.35"/>
    <n v="35.9"/>
    <x v="1"/>
    <x v="1"/>
  </r>
  <r>
    <n v="46688"/>
    <x v="1"/>
    <x v="50"/>
    <x v="0"/>
    <x v="1"/>
    <x v="1"/>
    <x v="0"/>
    <x v="0"/>
    <n v="127.21"/>
    <n v="29.8"/>
    <x v="2"/>
    <x v="1"/>
  </r>
  <r>
    <n v="30491"/>
    <x v="1"/>
    <x v="26"/>
    <x v="0"/>
    <x v="1"/>
    <x v="0"/>
    <x v="0"/>
    <x v="0"/>
    <n v="78.900000000000006"/>
    <n v="26.7"/>
    <x v="1"/>
    <x v="1"/>
  </r>
  <r>
    <n v="43478"/>
    <x v="0"/>
    <x v="66"/>
    <x v="0"/>
    <x v="1"/>
    <x v="0"/>
    <x v="0"/>
    <x v="0"/>
    <n v="59.91"/>
    <n v="28.4"/>
    <x v="0"/>
    <x v="1"/>
  </r>
  <r>
    <n v="25443"/>
    <x v="0"/>
    <x v="11"/>
    <x v="0"/>
    <x v="1"/>
    <x v="1"/>
    <x v="0"/>
    <x v="0"/>
    <n v="160.94"/>
    <n v="26.7"/>
    <x v="2"/>
    <x v="1"/>
  </r>
  <r>
    <n v="52519"/>
    <x v="0"/>
    <x v="76"/>
    <x v="0"/>
    <x v="1"/>
    <x v="0"/>
    <x v="0"/>
    <x v="1"/>
    <n v="59.61"/>
    <n v="32.5"/>
    <x v="3"/>
    <x v="1"/>
  </r>
  <r>
    <n v="24361"/>
    <x v="1"/>
    <x v="38"/>
    <x v="0"/>
    <x v="1"/>
    <x v="0"/>
    <x v="0"/>
    <x v="0"/>
    <n v="87.94"/>
    <n v="43.8"/>
    <x v="1"/>
    <x v="1"/>
  </r>
  <r>
    <n v="29514"/>
    <x v="1"/>
    <x v="34"/>
    <x v="0"/>
    <x v="1"/>
    <x v="0"/>
    <x v="0"/>
    <x v="1"/>
    <n v="97.55"/>
    <n v="28.3"/>
    <x v="0"/>
    <x v="1"/>
  </r>
  <r>
    <n v="35893"/>
    <x v="0"/>
    <x v="80"/>
    <x v="0"/>
    <x v="1"/>
    <x v="1"/>
    <x v="0"/>
    <x v="0"/>
    <n v="116.02"/>
    <n v="36.6"/>
    <x v="0"/>
    <x v="1"/>
  </r>
  <r>
    <n v="58568"/>
    <x v="1"/>
    <x v="20"/>
    <x v="0"/>
    <x v="1"/>
    <x v="0"/>
    <x v="0"/>
    <x v="1"/>
    <n v="127.32"/>
    <n v="33.1"/>
    <x v="2"/>
    <x v="1"/>
  </r>
  <r>
    <n v="63303"/>
    <x v="0"/>
    <x v="80"/>
    <x v="0"/>
    <x v="1"/>
    <x v="1"/>
    <x v="0"/>
    <x v="0"/>
    <n v="75.5"/>
    <n v="27"/>
    <x v="2"/>
    <x v="1"/>
  </r>
  <r>
    <n v="70625"/>
    <x v="0"/>
    <x v="63"/>
    <x v="0"/>
    <x v="1"/>
    <x v="1"/>
    <x v="0"/>
    <x v="0"/>
    <n v="79.349999999999994"/>
    <n v="23.6"/>
    <x v="3"/>
    <x v="1"/>
  </r>
  <r>
    <n v="54807"/>
    <x v="0"/>
    <x v="76"/>
    <x v="1"/>
    <x v="0"/>
    <x v="0"/>
    <x v="0"/>
    <x v="1"/>
    <n v="176.25"/>
    <n v="28.1"/>
    <x v="1"/>
    <x v="1"/>
  </r>
  <r>
    <n v="18820"/>
    <x v="0"/>
    <x v="73"/>
    <x v="0"/>
    <x v="1"/>
    <x v="1"/>
    <x v="0"/>
    <x v="1"/>
    <n v="108.56"/>
    <n v="21.8"/>
    <x v="1"/>
    <x v="1"/>
  </r>
  <r>
    <n v="64029"/>
    <x v="0"/>
    <x v="39"/>
    <x v="1"/>
    <x v="1"/>
    <x v="0"/>
    <x v="0"/>
    <x v="0"/>
    <n v="168.06"/>
    <n v="23.5"/>
    <x v="2"/>
    <x v="1"/>
  </r>
  <r>
    <n v="72703"/>
    <x v="1"/>
    <x v="10"/>
    <x v="0"/>
    <x v="1"/>
    <x v="0"/>
    <x v="0"/>
    <x v="0"/>
    <n v="75.52"/>
    <n v="28.7"/>
    <x v="0"/>
    <x v="1"/>
  </r>
  <r>
    <n v="11394"/>
    <x v="0"/>
    <x v="28"/>
    <x v="0"/>
    <x v="0"/>
    <x v="0"/>
    <x v="0"/>
    <x v="1"/>
    <n v="82.15"/>
    <n v="31.6"/>
    <x v="0"/>
    <x v="1"/>
  </r>
  <r>
    <n v="12298"/>
    <x v="0"/>
    <x v="72"/>
    <x v="0"/>
    <x v="1"/>
    <x v="1"/>
    <x v="1"/>
    <x v="0"/>
    <n v="200.28"/>
    <n v="31.9"/>
    <x v="0"/>
    <x v="1"/>
  </r>
  <r>
    <n v="70845"/>
    <x v="0"/>
    <x v="28"/>
    <x v="0"/>
    <x v="0"/>
    <x v="0"/>
    <x v="0"/>
    <x v="1"/>
    <n v="62.44"/>
    <n v="25.2"/>
    <x v="2"/>
    <x v="1"/>
  </r>
  <r>
    <n v="44494"/>
    <x v="1"/>
    <x v="38"/>
    <x v="0"/>
    <x v="1"/>
    <x v="0"/>
    <x v="0"/>
    <x v="1"/>
    <n v="84.31"/>
    <n v="25.9"/>
    <x v="2"/>
    <x v="1"/>
  </r>
  <r>
    <n v="30953"/>
    <x v="0"/>
    <x v="13"/>
    <x v="1"/>
    <x v="0"/>
    <x v="0"/>
    <x v="0"/>
    <x v="1"/>
    <n v="221.43"/>
    <n v="32.5"/>
    <x v="3"/>
    <x v="1"/>
  </r>
  <r>
    <n v="47861"/>
    <x v="0"/>
    <x v="5"/>
    <x v="0"/>
    <x v="1"/>
    <x v="0"/>
    <x v="0"/>
    <x v="0"/>
    <n v="165.47"/>
    <n v="28.1"/>
    <x v="3"/>
    <x v="1"/>
  </r>
  <r>
    <n v="13465"/>
    <x v="1"/>
    <x v="49"/>
    <x v="0"/>
    <x v="1"/>
    <x v="1"/>
    <x v="0"/>
    <x v="1"/>
    <n v="96.69"/>
    <n v="27.4"/>
    <x v="2"/>
    <x v="1"/>
  </r>
  <r>
    <n v="62454"/>
    <x v="1"/>
    <x v="75"/>
    <x v="0"/>
    <x v="1"/>
    <x v="1"/>
    <x v="3"/>
    <x v="0"/>
    <n v="63.98"/>
    <n v="21.2"/>
    <x v="0"/>
    <x v="1"/>
  </r>
  <r>
    <n v="52593"/>
    <x v="0"/>
    <x v="9"/>
    <x v="0"/>
    <x v="0"/>
    <x v="0"/>
    <x v="0"/>
    <x v="0"/>
    <n v="145.03"/>
    <n v="26.8"/>
    <x v="0"/>
    <x v="1"/>
  </r>
  <r>
    <n v="91"/>
    <x v="1"/>
    <x v="21"/>
    <x v="0"/>
    <x v="1"/>
    <x v="1"/>
    <x v="0"/>
    <x v="0"/>
    <n v="98.53"/>
    <n v="18.5"/>
    <x v="1"/>
    <x v="1"/>
  </r>
  <r>
    <n v="22056"/>
    <x v="1"/>
    <x v="16"/>
    <x v="1"/>
    <x v="1"/>
    <x v="0"/>
    <x v="0"/>
    <x v="0"/>
    <n v="105.55"/>
    <n v="28.1"/>
    <x v="2"/>
    <x v="1"/>
  </r>
  <r>
    <n v="45469"/>
    <x v="0"/>
    <x v="57"/>
    <x v="0"/>
    <x v="1"/>
    <x v="1"/>
    <x v="3"/>
    <x v="1"/>
    <n v="134.22999999999999"/>
    <n v="30.6"/>
    <x v="3"/>
    <x v="1"/>
  </r>
  <r>
    <n v="41284"/>
    <x v="0"/>
    <x v="56"/>
    <x v="0"/>
    <x v="1"/>
    <x v="1"/>
    <x v="3"/>
    <x v="1"/>
    <n v="62.48"/>
    <n v="19.899999999999999"/>
    <x v="3"/>
    <x v="1"/>
  </r>
  <r>
    <n v="20112"/>
    <x v="0"/>
    <x v="4"/>
    <x v="0"/>
    <x v="0"/>
    <x v="0"/>
    <x v="0"/>
    <x v="0"/>
    <n v="213.38"/>
    <n v="28.1"/>
    <x v="3"/>
    <x v="1"/>
  </r>
  <r>
    <n v="45627"/>
    <x v="0"/>
    <x v="14"/>
    <x v="0"/>
    <x v="1"/>
    <x v="0"/>
    <x v="0"/>
    <x v="1"/>
    <n v="70.52"/>
    <n v="26.5"/>
    <x v="0"/>
    <x v="1"/>
  </r>
  <r>
    <n v="4174"/>
    <x v="1"/>
    <x v="30"/>
    <x v="1"/>
    <x v="1"/>
    <x v="0"/>
    <x v="0"/>
    <x v="0"/>
    <n v="93.21"/>
    <n v="43.8"/>
    <x v="1"/>
    <x v="1"/>
  </r>
  <r>
    <n v="31660"/>
    <x v="0"/>
    <x v="53"/>
    <x v="0"/>
    <x v="1"/>
    <x v="1"/>
    <x v="0"/>
    <x v="1"/>
    <n v="82.39"/>
    <n v="31.8"/>
    <x v="3"/>
    <x v="1"/>
  </r>
  <r>
    <n v="36196"/>
    <x v="0"/>
    <x v="62"/>
    <x v="0"/>
    <x v="1"/>
    <x v="1"/>
    <x v="0"/>
    <x v="1"/>
    <n v="88.29"/>
    <n v="36.6"/>
    <x v="2"/>
    <x v="1"/>
  </r>
  <r>
    <n v="19769"/>
    <x v="1"/>
    <x v="0"/>
    <x v="0"/>
    <x v="1"/>
    <x v="0"/>
    <x v="1"/>
    <x v="1"/>
    <n v="80.180000000000007"/>
    <n v="22.9"/>
    <x v="0"/>
    <x v="1"/>
  </r>
  <r>
    <n v="8341"/>
    <x v="0"/>
    <x v="81"/>
    <x v="0"/>
    <x v="1"/>
    <x v="1"/>
    <x v="3"/>
    <x v="1"/>
    <n v="84.02"/>
    <n v="18.7"/>
    <x v="1"/>
    <x v="1"/>
  </r>
  <r>
    <n v="42172"/>
    <x v="1"/>
    <x v="65"/>
    <x v="0"/>
    <x v="1"/>
    <x v="0"/>
    <x v="1"/>
    <x v="1"/>
    <n v="69.72"/>
    <n v="29.6"/>
    <x v="1"/>
    <x v="1"/>
  </r>
  <r>
    <n v="14372"/>
    <x v="0"/>
    <x v="11"/>
    <x v="0"/>
    <x v="1"/>
    <x v="0"/>
    <x v="1"/>
    <x v="0"/>
    <n v="192.16"/>
    <n v="43.6"/>
    <x v="1"/>
    <x v="1"/>
  </r>
  <r>
    <n v="61252"/>
    <x v="0"/>
    <x v="4"/>
    <x v="0"/>
    <x v="0"/>
    <x v="0"/>
    <x v="0"/>
    <x v="1"/>
    <n v="82.27"/>
    <n v="28.1"/>
    <x v="1"/>
    <x v="1"/>
  </r>
  <r>
    <n v="15251"/>
    <x v="0"/>
    <x v="43"/>
    <x v="0"/>
    <x v="1"/>
    <x v="1"/>
    <x v="3"/>
    <x v="0"/>
    <n v="101.87"/>
    <n v="20.3"/>
    <x v="1"/>
    <x v="1"/>
  </r>
  <r>
    <n v="67800"/>
    <x v="1"/>
    <x v="55"/>
    <x v="0"/>
    <x v="1"/>
    <x v="1"/>
    <x v="3"/>
    <x v="1"/>
    <n v="77.55"/>
    <n v="21.3"/>
    <x v="3"/>
    <x v="1"/>
  </r>
  <r>
    <n v="10416"/>
    <x v="0"/>
    <x v="16"/>
    <x v="0"/>
    <x v="0"/>
    <x v="0"/>
    <x v="0"/>
    <x v="0"/>
    <n v="215.72"/>
    <n v="39.200000000000003"/>
    <x v="2"/>
    <x v="1"/>
  </r>
  <r>
    <n v="19504"/>
    <x v="1"/>
    <x v="32"/>
    <x v="0"/>
    <x v="1"/>
    <x v="0"/>
    <x v="0"/>
    <x v="1"/>
    <n v="87.84"/>
    <n v="52.8"/>
    <x v="3"/>
    <x v="1"/>
  </r>
  <r>
    <n v="7476"/>
    <x v="0"/>
    <x v="42"/>
    <x v="0"/>
    <x v="1"/>
    <x v="1"/>
    <x v="2"/>
    <x v="1"/>
    <n v="91.93"/>
    <n v="30.2"/>
    <x v="1"/>
    <x v="1"/>
  </r>
  <r>
    <n v="55526"/>
    <x v="0"/>
    <x v="41"/>
    <x v="0"/>
    <x v="1"/>
    <x v="0"/>
    <x v="2"/>
    <x v="0"/>
    <n v="58.63"/>
    <n v="35.299999999999997"/>
    <x v="1"/>
    <x v="1"/>
  </r>
  <r>
    <n v="452"/>
    <x v="0"/>
    <x v="22"/>
    <x v="1"/>
    <x v="1"/>
    <x v="0"/>
    <x v="0"/>
    <x v="0"/>
    <n v="173.14"/>
    <n v="37"/>
    <x v="2"/>
    <x v="1"/>
  </r>
  <r>
    <n v="55790"/>
    <x v="1"/>
    <x v="30"/>
    <x v="0"/>
    <x v="1"/>
    <x v="0"/>
    <x v="0"/>
    <x v="0"/>
    <n v="106.83"/>
    <n v="32.1"/>
    <x v="0"/>
    <x v="1"/>
  </r>
  <r>
    <n v="38541"/>
    <x v="0"/>
    <x v="39"/>
    <x v="0"/>
    <x v="1"/>
    <x v="0"/>
    <x v="0"/>
    <x v="0"/>
    <n v="84.44"/>
    <n v="30.5"/>
    <x v="0"/>
    <x v="1"/>
  </r>
  <r>
    <n v="23748"/>
    <x v="1"/>
    <x v="73"/>
    <x v="0"/>
    <x v="1"/>
    <x v="0"/>
    <x v="0"/>
    <x v="0"/>
    <n v="92.16"/>
    <n v="22.8"/>
    <x v="1"/>
    <x v="1"/>
  </r>
  <r>
    <n v="18790"/>
    <x v="0"/>
    <x v="51"/>
    <x v="0"/>
    <x v="1"/>
    <x v="1"/>
    <x v="0"/>
    <x v="0"/>
    <n v="85.96"/>
    <n v="34.5"/>
    <x v="0"/>
    <x v="1"/>
  </r>
  <r>
    <n v="45751"/>
    <x v="0"/>
    <x v="28"/>
    <x v="1"/>
    <x v="1"/>
    <x v="0"/>
    <x v="1"/>
    <x v="1"/>
    <n v="202.57"/>
    <n v="37.4"/>
    <x v="1"/>
    <x v="1"/>
  </r>
  <r>
    <n v="72369"/>
    <x v="1"/>
    <x v="43"/>
    <x v="0"/>
    <x v="1"/>
    <x v="1"/>
    <x v="3"/>
    <x v="1"/>
    <n v="65.41"/>
    <n v="19.5"/>
    <x v="3"/>
    <x v="1"/>
  </r>
  <r>
    <n v="7171"/>
    <x v="1"/>
    <x v="29"/>
    <x v="0"/>
    <x v="1"/>
    <x v="0"/>
    <x v="2"/>
    <x v="0"/>
    <n v="102.51"/>
    <n v="55.7"/>
    <x v="3"/>
    <x v="1"/>
  </r>
  <r>
    <n v="52826"/>
    <x v="0"/>
    <x v="14"/>
    <x v="0"/>
    <x v="1"/>
    <x v="0"/>
    <x v="0"/>
    <x v="1"/>
    <n v="62.6"/>
    <n v="30.4"/>
    <x v="3"/>
    <x v="1"/>
  </r>
  <r>
    <n v="42556"/>
    <x v="0"/>
    <x v="52"/>
    <x v="0"/>
    <x v="1"/>
    <x v="0"/>
    <x v="0"/>
    <x v="0"/>
    <n v="150.1"/>
    <n v="25.3"/>
    <x v="1"/>
    <x v="1"/>
  </r>
  <r>
    <n v="507"/>
    <x v="1"/>
    <x v="80"/>
    <x v="0"/>
    <x v="1"/>
    <x v="0"/>
    <x v="0"/>
    <x v="1"/>
    <n v="94.15"/>
    <n v="23.1"/>
    <x v="2"/>
    <x v="1"/>
  </r>
  <r>
    <n v="56746"/>
    <x v="0"/>
    <x v="41"/>
    <x v="1"/>
    <x v="1"/>
    <x v="0"/>
    <x v="0"/>
    <x v="0"/>
    <n v="65.5"/>
    <n v="30.7"/>
    <x v="1"/>
    <x v="1"/>
  </r>
  <r>
    <n v="54072"/>
    <x v="1"/>
    <x v="61"/>
    <x v="0"/>
    <x v="1"/>
    <x v="1"/>
    <x v="3"/>
    <x v="0"/>
    <n v="81.31"/>
    <n v="18.8"/>
    <x v="1"/>
    <x v="1"/>
  </r>
  <r>
    <n v="49760"/>
    <x v="1"/>
    <x v="24"/>
    <x v="0"/>
    <x v="1"/>
    <x v="0"/>
    <x v="0"/>
    <x v="1"/>
    <n v="78.959999999999994"/>
    <n v="28.6"/>
    <x v="1"/>
    <x v="1"/>
  </r>
  <r>
    <n v="61821"/>
    <x v="1"/>
    <x v="8"/>
    <x v="0"/>
    <x v="1"/>
    <x v="0"/>
    <x v="0"/>
    <x v="1"/>
    <n v="123.47"/>
    <n v="27.5"/>
    <x v="3"/>
    <x v="1"/>
  </r>
  <r>
    <n v="65481"/>
    <x v="0"/>
    <x v="15"/>
    <x v="0"/>
    <x v="1"/>
    <x v="0"/>
    <x v="0"/>
    <x v="0"/>
    <n v="90.4"/>
    <n v="26.5"/>
    <x v="1"/>
    <x v="1"/>
  </r>
  <r>
    <n v="6174"/>
    <x v="1"/>
    <x v="48"/>
    <x v="0"/>
    <x v="1"/>
    <x v="1"/>
    <x v="0"/>
    <x v="0"/>
    <n v="71.59"/>
    <n v="40.299999999999997"/>
    <x v="1"/>
    <x v="1"/>
  </r>
  <r>
    <n v="68224"/>
    <x v="0"/>
    <x v="10"/>
    <x v="0"/>
    <x v="1"/>
    <x v="0"/>
    <x v="0"/>
    <x v="1"/>
    <n v="209.5"/>
    <n v="37.9"/>
    <x v="0"/>
    <x v="1"/>
  </r>
  <r>
    <n v="61559"/>
    <x v="0"/>
    <x v="74"/>
    <x v="0"/>
    <x v="1"/>
    <x v="1"/>
    <x v="3"/>
    <x v="0"/>
    <n v="86.6"/>
    <n v="17.100000000000001"/>
    <x v="3"/>
    <x v="1"/>
  </r>
  <r>
    <n v="65564"/>
    <x v="1"/>
    <x v="22"/>
    <x v="0"/>
    <x v="1"/>
    <x v="0"/>
    <x v="0"/>
    <x v="0"/>
    <n v="57.43"/>
    <n v="53.5"/>
    <x v="0"/>
    <x v="1"/>
  </r>
  <r>
    <n v="18890"/>
    <x v="0"/>
    <x v="7"/>
    <x v="1"/>
    <x v="1"/>
    <x v="0"/>
    <x v="0"/>
    <x v="1"/>
    <n v="87.93"/>
    <n v="33.6"/>
    <x v="1"/>
    <x v="1"/>
  </r>
  <r>
    <n v="58936"/>
    <x v="0"/>
    <x v="8"/>
    <x v="0"/>
    <x v="1"/>
    <x v="0"/>
    <x v="0"/>
    <x v="1"/>
    <n v="203.16"/>
    <n v="43.4"/>
    <x v="3"/>
    <x v="1"/>
  </r>
  <r>
    <n v="67667"/>
    <x v="1"/>
    <x v="23"/>
    <x v="1"/>
    <x v="1"/>
    <x v="0"/>
    <x v="1"/>
    <x v="1"/>
    <n v="112.12"/>
    <n v="30.5"/>
    <x v="1"/>
    <x v="1"/>
  </r>
  <r>
    <n v="68138"/>
    <x v="0"/>
    <x v="3"/>
    <x v="0"/>
    <x v="1"/>
    <x v="0"/>
    <x v="0"/>
    <x v="0"/>
    <n v="92.02"/>
    <n v="38.1"/>
    <x v="1"/>
    <x v="1"/>
  </r>
  <r>
    <n v="50363"/>
    <x v="1"/>
    <x v="28"/>
    <x v="1"/>
    <x v="1"/>
    <x v="0"/>
    <x v="0"/>
    <x v="1"/>
    <n v="60.98"/>
    <n v="29.9"/>
    <x v="0"/>
    <x v="1"/>
  </r>
  <r>
    <n v="4740"/>
    <x v="1"/>
    <x v="65"/>
    <x v="0"/>
    <x v="1"/>
    <x v="1"/>
    <x v="0"/>
    <x v="0"/>
    <n v="86.35"/>
    <n v="32.700000000000003"/>
    <x v="1"/>
    <x v="1"/>
  </r>
  <r>
    <n v="39683"/>
    <x v="0"/>
    <x v="72"/>
    <x v="0"/>
    <x v="1"/>
    <x v="1"/>
    <x v="0"/>
    <x v="1"/>
    <n v="71.260000000000005"/>
    <n v="28.6"/>
    <x v="3"/>
    <x v="1"/>
  </r>
  <r>
    <n v="49903"/>
    <x v="0"/>
    <x v="52"/>
    <x v="0"/>
    <x v="1"/>
    <x v="1"/>
    <x v="0"/>
    <x v="0"/>
    <n v="72.61"/>
    <n v="38.5"/>
    <x v="1"/>
    <x v="1"/>
  </r>
  <r>
    <n v="63457"/>
    <x v="1"/>
    <x v="9"/>
    <x v="0"/>
    <x v="0"/>
    <x v="1"/>
    <x v="1"/>
    <x v="0"/>
    <n v="110.78"/>
    <n v="22.9"/>
    <x v="1"/>
    <x v="1"/>
  </r>
  <r>
    <n v="18595"/>
    <x v="1"/>
    <x v="27"/>
    <x v="0"/>
    <x v="1"/>
    <x v="0"/>
    <x v="0"/>
    <x v="0"/>
    <n v="99.78"/>
    <n v="38"/>
    <x v="1"/>
    <x v="1"/>
  </r>
  <r>
    <n v="64912"/>
    <x v="1"/>
    <x v="8"/>
    <x v="0"/>
    <x v="1"/>
    <x v="0"/>
    <x v="1"/>
    <x v="1"/>
    <n v="201.45"/>
    <n v="43.8"/>
    <x v="2"/>
    <x v="1"/>
  </r>
  <r>
    <n v="68382"/>
    <x v="0"/>
    <x v="83"/>
    <x v="0"/>
    <x v="1"/>
    <x v="1"/>
    <x v="3"/>
    <x v="0"/>
    <n v="127.78"/>
    <n v="20.8"/>
    <x v="3"/>
    <x v="1"/>
  </r>
  <r>
    <n v="69510"/>
    <x v="0"/>
    <x v="26"/>
    <x v="0"/>
    <x v="1"/>
    <x v="0"/>
    <x v="0"/>
    <x v="1"/>
    <n v="121.32"/>
    <n v="26.8"/>
    <x v="1"/>
    <x v="1"/>
  </r>
  <r>
    <n v="29872"/>
    <x v="1"/>
    <x v="48"/>
    <x v="0"/>
    <x v="1"/>
    <x v="0"/>
    <x v="0"/>
    <x v="0"/>
    <n v="83.89"/>
    <n v="25.5"/>
    <x v="1"/>
    <x v="1"/>
  </r>
  <r>
    <n v="1924"/>
    <x v="0"/>
    <x v="10"/>
    <x v="0"/>
    <x v="1"/>
    <x v="0"/>
    <x v="0"/>
    <x v="1"/>
    <n v="74.06"/>
    <n v="28.1"/>
    <x v="1"/>
    <x v="1"/>
  </r>
  <r>
    <n v="67243"/>
    <x v="1"/>
    <x v="13"/>
    <x v="0"/>
    <x v="0"/>
    <x v="0"/>
    <x v="0"/>
    <x v="0"/>
    <n v="206.15"/>
    <n v="25.4"/>
    <x v="1"/>
    <x v="1"/>
  </r>
  <r>
    <n v="3494"/>
    <x v="1"/>
    <x v="2"/>
    <x v="0"/>
    <x v="1"/>
    <x v="0"/>
    <x v="0"/>
    <x v="1"/>
    <n v="102.9"/>
    <n v="26.7"/>
    <x v="3"/>
    <x v="1"/>
  </r>
  <r>
    <n v="37307"/>
    <x v="1"/>
    <x v="48"/>
    <x v="0"/>
    <x v="1"/>
    <x v="0"/>
    <x v="0"/>
    <x v="0"/>
    <n v="65.48"/>
    <n v="50.5"/>
    <x v="1"/>
    <x v="1"/>
  </r>
  <r>
    <n v="41175"/>
    <x v="1"/>
    <x v="58"/>
    <x v="0"/>
    <x v="1"/>
    <x v="1"/>
    <x v="2"/>
    <x v="0"/>
    <n v="123.23"/>
    <n v="21.3"/>
    <x v="3"/>
    <x v="1"/>
  </r>
  <r>
    <n v="48303"/>
    <x v="0"/>
    <x v="26"/>
    <x v="0"/>
    <x v="1"/>
    <x v="0"/>
    <x v="0"/>
    <x v="1"/>
    <n v="71.3"/>
    <n v="34.700000000000003"/>
    <x v="1"/>
    <x v="1"/>
  </r>
  <r>
    <n v="31473"/>
    <x v="0"/>
    <x v="86"/>
    <x v="0"/>
    <x v="1"/>
    <x v="1"/>
    <x v="3"/>
    <x v="1"/>
    <n v="79.05"/>
    <n v="17.899999999999999"/>
    <x v="3"/>
    <x v="1"/>
  </r>
  <r>
    <n v="31402"/>
    <x v="1"/>
    <x v="76"/>
    <x v="0"/>
    <x v="1"/>
    <x v="0"/>
    <x v="1"/>
    <x v="1"/>
    <n v="102.21"/>
    <n v="36.299999999999997"/>
    <x v="1"/>
    <x v="1"/>
  </r>
  <r>
    <n v="18996"/>
    <x v="1"/>
    <x v="55"/>
    <x v="0"/>
    <x v="1"/>
    <x v="1"/>
    <x v="3"/>
    <x v="0"/>
    <n v="105.22"/>
    <n v="18.399999999999999"/>
    <x v="3"/>
    <x v="1"/>
  </r>
  <r>
    <n v="2573"/>
    <x v="0"/>
    <x v="29"/>
    <x v="0"/>
    <x v="1"/>
    <x v="0"/>
    <x v="2"/>
    <x v="1"/>
    <n v="84.58"/>
    <n v="34.5"/>
    <x v="3"/>
    <x v="1"/>
  </r>
  <r>
    <n v="60683"/>
    <x v="0"/>
    <x v="37"/>
    <x v="0"/>
    <x v="0"/>
    <x v="0"/>
    <x v="2"/>
    <x v="0"/>
    <n v="77.3"/>
    <n v="33.4"/>
    <x v="1"/>
    <x v="1"/>
  </r>
  <r>
    <n v="70537"/>
    <x v="0"/>
    <x v="71"/>
    <x v="0"/>
    <x v="1"/>
    <x v="1"/>
    <x v="3"/>
    <x v="1"/>
    <n v="74.790000000000006"/>
    <n v="19.399999999999999"/>
    <x v="3"/>
    <x v="1"/>
  </r>
  <r>
    <n v="63193"/>
    <x v="1"/>
    <x v="50"/>
    <x v="0"/>
    <x v="1"/>
    <x v="0"/>
    <x v="0"/>
    <x v="1"/>
    <n v="88.75"/>
    <n v="25.6"/>
    <x v="3"/>
    <x v="1"/>
  </r>
  <r>
    <n v="12228"/>
    <x v="0"/>
    <x v="55"/>
    <x v="0"/>
    <x v="1"/>
    <x v="1"/>
    <x v="3"/>
    <x v="1"/>
    <n v="97.97"/>
    <n v="24.5"/>
    <x v="1"/>
    <x v="1"/>
  </r>
  <r>
    <n v="58107"/>
    <x v="1"/>
    <x v="8"/>
    <x v="0"/>
    <x v="1"/>
    <x v="0"/>
    <x v="0"/>
    <x v="1"/>
    <n v="79.180000000000007"/>
    <n v="30"/>
    <x v="3"/>
    <x v="1"/>
  </r>
  <r>
    <n v="28647"/>
    <x v="1"/>
    <x v="48"/>
    <x v="0"/>
    <x v="1"/>
    <x v="0"/>
    <x v="0"/>
    <x v="0"/>
    <n v="81.33"/>
    <n v="28.9"/>
    <x v="1"/>
    <x v="1"/>
  </r>
  <r>
    <n v="57086"/>
    <x v="1"/>
    <x v="17"/>
    <x v="0"/>
    <x v="1"/>
    <x v="0"/>
    <x v="0"/>
    <x v="0"/>
    <n v="126.68"/>
    <n v="28.1"/>
    <x v="1"/>
    <x v="1"/>
  </r>
  <r>
    <n v="5505"/>
    <x v="1"/>
    <x v="25"/>
    <x v="0"/>
    <x v="1"/>
    <x v="0"/>
    <x v="0"/>
    <x v="0"/>
    <n v="196.61"/>
    <n v="23"/>
    <x v="1"/>
    <x v="1"/>
  </r>
  <r>
    <n v="44112"/>
    <x v="1"/>
    <x v="33"/>
    <x v="0"/>
    <x v="1"/>
    <x v="0"/>
    <x v="1"/>
    <x v="0"/>
    <n v="219.92"/>
    <n v="33.5"/>
    <x v="0"/>
    <x v="1"/>
  </r>
  <r>
    <n v="56645"/>
    <x v="1"/>
    <x v="4"/>
    <x v="0"/>
    <x v="1"/>
    <x v="0"/>
    <x v="2"/>
    <x v="1"/>
    <n v="79.16"/>
    <n v="34.799999999999997"/>
    <x v="0"/>
    <x v="1"/>
  </r>
  <r>
    <n v="16652"/>
    <x v="1"/>
    <x v="7"/>
    <x v="0"/>
    <x v="1"/>
    <x v="0"/>
    <x v="1"/>
    <x v="0"/>
    <n v="99.68"/>
    <n v="17.600000000000001"/>
    <x v="0"/>
    <x v="1"/>
  </r>
  <r>
    <n v="32445"/>
    <x v="1"/>
    <x v="9"/>
    <x v="0"/>
    <x v="1"/>
    <x v="0"/>
    <x v="1"/>
    <x v="0"/>
    <n v="79.55"/>
    <n v="21.1"/>
    <x v="0"/>
    <x v="1"/>
  </r>
  <r>
    <n v="18752"/>
    <x v="0"/>
    <x v="14"/>
    <x v="0"/>
    <x v="1"/>
    <x v="0"/>
    <x v="0"/>
    <x v="1"/>
    <n v="87.86"/>
    <n v="29"/>
    <x v="0"/>
    <x v="1"/>
  </r>
  <r>
    <n v="35152"/>
    <x v="0"/>
    <x v="81"/>
    <x v="0"/>
    <x v="1"/>
    <x v="1"/>
    <x v="3"/>
    <x v="0"/>
    <n v="76.92"/>
    <n v="15.8"/>
    <x v="3"/>
    <x v="1"/>
  </r>
  <r>
    <n v="70081"/>
    <x v="0"/>
    <x v="21"/>
    <x v="1"/>
    <x v="1"/>
    <x v="0"/>
    <x v="1"/>
    <x v="1"/>
    <n v="77.239999999999995"/>
    <n v="41.2"/>
    <x v="3"/>
    <x v="1"/>
  </r>
  <r>
    <n v="72340"/>
    <x v="0"/>
    <x v="62"/>
    <x v="0"/>
    <x v="1"/>
    <x v="1"/>
    <x v="0"/>
    <x v="0"/>
    <n v="120.94"/>
    <n v="29.7"/>
    <x v="0"/>
    <x v="1"/>
  </r>
  <r>
    <n v="67112"/>
    <x v="1"/>
    <x v="29"/>
    <x v="0"/>
    <x v="1"/>
    <x v="0"/>
    <x v="0"/>
    <x v="1"/>
    <n v="77.66"/>
    <n v="40.799999999999997"/>
    <x v="1"/>
    <x v="1"/>
  </r>
  <r>
    <n v="42323"/>
    <x v="0"/>
    <x v="8"/>
    <x v="0"/>
    <x v="1"/>
    <x v="0"/>
    <x v="2"/>
    <x v="1"/>
    <n v="231.95"/>
    <n v="33.200000000000003"/>
    <x v="1"/>
    <x v="1"/>
  </r>
  <r>
    <n v="35022"/>
    <x v="1"/>
    <x v="7"/>
    <x v="0"/>
    <x v="1"/>
    <x v="0"/>
    <x v="0"/>
    <x v="0"/>
    <n v="111.48"/>
    <n v="37"/>
    <x v="2"/>
    <x v="1"/>
  </r>
  <r>
    <n v="21625"/>
    <x v="1"/>
    <x v="51"/>
    <x v="0"/>
    <x v="1"/>
    <x v="0"/>
    <x v="0"/>
    <x v="0"/>
    <n v="84.25"/>
    <n v="24.5"/>
    <x v="3"/>
    <x v="1"/>
  </r>
  <r>
    <n v="49972"/>
    <x v="0"/>
    <x v="24"/>
    <x v="0"/>
    <x v="1"/>
    <x v="0"/>
    <x v="1"/>
    <x v="1"/>
    <n v="216.38"/>
    <n v="34.5"/>
    <x v="1"/>
    <x v="1"/>
  </r>
  <r>
    <n v="44142"/>
    <x v="0"/>
    <x v="51"/>
    <x v="0"/>
    <x v="1"/>
    <x v="1"/>
    <x v="0"/>
    <x v="1"/>
    <n v="95.01"/>
    <n v="28"/>
    <x v="1"/>
    <x v="1"/>
  </r>
  <r>
    <n v="364"/>
    <x v="1"/>
    <x v="20"/>
    <x v="0"/>
    <x v="1"/>
    <x v="0"/>
    <x v="0"/>
    <x v="0"/>
    <n v="105.74"/>
    <n v="26.8"/>
    <x v="0"/>
    <x v="1"/>
  </r>
  <r>
    <n v="59669"/>
    <x v="1"/>
    <x v="80"/>
    <x v="0"/>
    <x v="1"/>
    <x v="0"/>
    <x v="0"/>
    <x v="1"/>
    <n v="58.41"/>
    <n v="21"/>
    <x v="3"/>
    <x v="1"/>
  </r>
  <r>
    <n v="69900"/>
    <x v="1"/>
    <x v="41"/>
    <x v="0"/>
    <x v="1"/>
    <x v="0"/>
    <x v="2"/>
    <x v="0"/>
    <n v="56.89"/>
    <n v="23.8"/>
    <x v="2"/>
    <x v="1"/>
  </r>
  <r>
    <n v="12753"/>
    <x v="0"/>
    <x v="37"/>
    <x v="0"/>
    <x v="1"/>
    <x v="0"/>
    <x v="0"/>
    <x v="0"/>
    <n v="86.25"/>
    <n v="29.3"/>
    <x v="1"/>
    <x v="1"/>
  </r>
  <r>
    <n v="10273"/>
    <x v="1"/>
    <x v="46"/>
    <x v="0"/>
    <x v="1"/>
    <x v="0"/>
    <x v="0"/>
    <x v="1"/>
    <n v="86.49"/>
    <n v="24.4"/>
    <x v="3"/>
    <x v="1"/>
  </r>
  <r>
    <n v="30824"/>
    <x v="0"/>
    <x v="75"/>
    <x v="0"/>
    <x v="1"/>
    <x v="1"/>
    <x v="3"/>
    <x v="1"/>
    <n v="115.47"/>
    <n v="22.6"/>
    <x v="3"/>
    <x v="1"/>
  </r>
  <r>
    <n v="587"/>
    <x v="1"/>
    <x v="43"/>
    <x v="0"/>
    <x v="1"/>
    <x v="1"/>
    <x v="3"/>
    <x v="1"/>
    <n v="92.22"/>
    <n v="22.8"/>
    <x v="3"/>
    <x v="1"/>
  </r>
  <r>
    <n v="55856"/>
    <x v="1"/>
    <x v="14"/>
    <x v="0"/>
    <x v="1"/>
    <x v="0"/>
    <x v="0"/>
    <x v="1"/>
    <n v="83.16"/>
    <n v="29.7"/>
    <x v="2"/>
    <x v="1"/>
  </r>
  <r>
    <n v="47196"/>
    <x v="0"/>
    <x v="21"/>
    <x v="0"/>
    <x v="1"/>
    <x v="0"/>
    <x v="0"/>
    <x v="1"/>
    <n v="110.68"/>
    <n v="32.4"/>
    <x v="0"/>
    <x v="1"/>
  </r>
  <r>
    <n v="67724"/>
    <x v="1"/>
    <x v="19"/>
    <x v="0"/>
    <x v="1"/>
    <x v="0"/>
    <x v="0"/>
    <x v="1"/>
    <n v="70.06"/>
    <n v="35.799999999999997"/>
    <x v="3"/>
    <x v="1"/>
  </r>
  <r>
    <n v="23488"/>
    <x v="0"/>
    <x v="2"/>
    <x v="1"/>
    <x v="1"/>
    <x v="0"/>
    <x v="1"/>
    <x v="0"/>
    <n v="213.33"/>
    <n v="31.1"/>
    <x v="0"/>
    <x v="1"/>
  </r>
  <r>
    <n v="2849"/>
    <x v="0"/>
    <x v="42"/>
    <x v="0"/>
    <x v="1"/>
    <x v="0"/>
    <x v="0"/>
    <x v="0"/>
    <n v="93.52"/>
    <n v="31.9"/>
    <x v="3"/>
    <x v="1"/>
  </r>
  <r>
    <n v="12134"/>
    <x v="1"/>
    <x v="37"/>
    <x v="0"/>
    <x v="1"/>
    <x v="0"/>
    <x v="2"/>
    <x v="1"/>
    <n v="87.62"/>
    <n v="33.700000000000003"/>
    <x v="2"/>
    <x v="1"/>
  </r>
  <r>
    <n v="24058"/>
    <x v="1"/>
    <x v="11"/>
    <x v="0"/>
    <x v="1"/>
    <x v="0"/>
    <x v="2"/>
    <x v="1"/>
    <n v="77.67"/>
    <n v="25.6"/>
    <x v="1"/>
    <x v="1"/>
  </r>
  <r>
    <n v="15117"/>
    <x v="1"/>
    <x v="53"/>
    <x v="0"/>
    <x v="1"/>
    <x v="1"/>
    <x v="0"/>
    <x v="1"/>
    <n v="95.66"/>
    <n v="19.899999999999999"/>
    <x v="2"/>
    <x v="1"/>
  </r>
  <r>
    <n v="72915"/>
    <x v="1"/>
    <x v="30"/>
    <x v="0"/>
    <x v="1"/>
    <x v="0"/>
    <x v="0"/>
    <x v="0"/>
    <n v="172.33"/>
    <n v="45.3"/>
    <x v="0"/>
    <x v="1"/>
  </r>
  <r>
    <n v="61836"/>
    <x v="1"/>
    <x v="97"/>
    <x v="0"/>
    <x v="1"/>
    <x v="1"/>
    <x v="3"/>
    <x v="0"/>
    <n v="106.59"/>
    <n v="15.5"/>
    <x v="3"/>
    <x v="1"/>
  </r>
  <r>
    <n v="13116"/>
    <x v="0"/>
    <x v="3"/>
    <x v="0"/>
    <x v="1"/>
    <x v="0"/>
    <x v="0"/>
    <x v="0"/>
    <n v="87.06"/>
    <n v="28.3"/>
    <x v="1"/>
    <x v="1"/>
  </r>
  <r>
    <n v="48146"/>
    <x v="0"/>
    <x v="31"/>
    <x v="0"/>
    <x v="0"/>
    <x v="0"/>
    <x v="0"/>
    <x v="1"/>
    <n v="93.02"/>
    <n v="40.200000000000003"/>
    <x v="0"/>
    <x v="1"/>
  </r>
  <r>
    <n v="72819"/>
    <x v="1"/>
    <x v="18"/>
    <x v="0"/>
    <x v="1"/>
    <x v="0"/>
    <x v="1"/>
    <x v="0"/>
    <n v="243.59"/>
    <n v="24.3"/>
    <x v="1"/>
    <x v="1"/>
  </r>
  <r>
    <n v="20070"/>
    <x v="0"/>
    <x v="53"/>
    <x v="0"/>
    <x v="1"/>
    <x v="1"/>
    <x v="0"/>
    <x v="0"/>
    <n v="86.7"/>
    <n v="24.6"/>
    <x v="3"/>
    <x v="1"/>
  </r>
  <r>
    <n v="8778"/>
    <x v="1"/>
    <x v="4"/>
    <x v="0"/>
    <x v="1"/>
    <x v="0"/>
    <x v="1"/>
    <x v="1"/>
    <n v="97.81"/>
    <n v="26.6"/>
    <x v="0"/>
    <x v="1"/>
  </r>
  <r>
    <n v="13764"/>
    <x v="1"/>
    <x v="6"/>
    <x v="0"/>
    <x v="1"/>
    <x v="0"/>
    <x v="0"/>
    <x v="0"/>
    <n v="116.04"/>
    <n v="30.9"/>
    <x v="1"/>
    <x v="1"/>
  </r>
  <r>
    <n v="2005"/>
    <x v="0"/>
    <x v="9"/>
    <x v="0"/>
    <x v="0"/>
    <x v="0"/>
    <x v="1"/>
    <x v="0"/>
    <n v="169.43"/>
    <n v="23.5"/>
    <x v="0"/>
    <x v="1"/>
  </r>
  <r>
    <n v="8616"/>
    <x v="1"/>
    <x v="11"/>
    <x v="0"/>
    <x v="1"/>
    <x v="0"/>
    <x v="0"/>
    <x v="1"/>
    <n v="68.41"/>
    <n v="23.9"/>
    <x v="2"/>
    <x v="1"/>
  </r>
  <r>
    <n v="51524"/>
    <x v="1"/>
    <x v="66"/>
    <x v="0"/>
    <x v="1"/>
    <x v="0"/>
    <x v="0"/>
    <x v="1"/>
    <n v="94.44"/>
    <n v="34.200000000000003"/>
    <x v="3"/>
    <x v="1"/>
  </r>
  <r>
    <n v="50541"/>
    <x v="0"/>
    <x v="36"/>
    <x v="0"/>
    <x v="1"/>
    <x v="0"/>
    <x v="2"/>
    <x v="0"/>
    <n v="73.48"/>
    <n v="34.9"/>
    <x v="2"/>
    <x v="1"/>
  </r>
  <r>
    <n v="21971"/>
    <x v="1"/>
    <x v="17"/>
    <x v="0"/>
    <x v="1"/>
    <x v="0"/>
    <x v="2"/>
    <x v="1"/>
    <n v="183.87"/>
    <n v="26.2"/>
    <x v="1"/>
    <x v="1"/>
  </r>
  <r>
    <n v="32183"/>
    <x v="1"/>
    <x v="0"/>
    <x v="0"/>
    <x v="1"/>
    <x v="0"/>
    <x v="0"/>
    <x v="1"/>
    <n v="66.08"/>
    <n v="36.200000000000003"/>
    <x v="1"/>
    <x v="1"/>
  </r>
  <r>
    <n v="30145"/>
    <x v="1"/>
    <x v="76"/>
    <x v="0"/>
    <x v="1"/>
    <x v="0"/>
    <x v="0"/>
    <x v="1"/>
    <n v="72.19"/>
    <n v="22.4"/>
    <x v="3"/>
    <x v="1"/>
  </r>
  <r>
    <n v="30482"/>
    <x v="1"/>
    <x v="63"/>
    <x v="0"/>
    <x v="1"/>
    <x v="1"/>
    <x v="0"/>
    <x v="1"/>
    <n v="101.09"/>
    <n v="19.3"/>
    <x v="2"/>
    <x v="1"/>
  </r>
  <r>
    <n v="30790"/>
    <x v="1"/>
    <x v="13"/>
    <x v="1"/>
    <x v="1"/>
    <x v="0"/>
    <x v="2"/>
    <x v="0"/>
    <n v="88.83"/>
    <n v="41.7"/>
    <x v="1"/>
    <x v="1"/>
  </r>
  <r>
    <n v="63337"/>
    <x v="1"/>
    <x v="21"/>
    <x v="0"/>
    <x v="1"/>
    <x v="0"/>
    <x v="0"/>
    <x v="1"/>
    <n v="69.989999999999995"/>
    <n v="46"/>
    <x v="2"/>
    <x v="1"/>
  </r>
  <r>
    <n v="66264"/>
    <x v="0"/>
    <x v="60"/>
    <x v="0"/>
    <x v="1"/>
    <x v="0"/>
    <x v="2"/>
    <x v="0"/>
    <n v="102.4"/>
    <n v="26.9"/>
    <x v="2"/>
    <x v="1"/>
  </r>
  <r>
    <n v="641"/>
    <x v="0"/>
    <x v="17"/>
    <x v="0"/>
    <x v="1"/>
    <x v="0"/>
    <x v="2"/>
    <x v="1"/>
    <n v="87.26"/>
    <n v="40.1"/>
    <x v="2"/>
    <x v="1"/>
  </r>
  <r>
    <n v="42412"/>
    <x v="1"/>
    <x v="63"/>
    <x v="0"/>
    <x v="1"/>
    <x v="1"/>
    <x v="0"/>
    <x v="0"/>
    <n v="146.59"/>
    <n v="27.7"/>
    <x v="3"/>
    <x v="1"/>
  </r>
  <r>
    <n v="65693"/>
    <x v="0"/>
    <x v="0"/>
    <x v="0"/>
    <x v="1"/>
    <x v="0"/>
    <x v="2"/>
    <x v="1"/>
    <n v="59"/>
    <n v="29.5"/>
    <x v="3"/>
    <x v="1"/>
  </r>
  <r>
    <n v="3746"/>
    <x v="1"/>
    <x v="32"/>
    <x v="0"/>
    <x v="1"/>
    <x v="0"/>
    <x v="0"/>
    <x v="0"/>
    <n v="76.83"/>
    <n v="26"/>
    <x v="1"/>
    <x v="1"/>
  </r>
  <r>
    <n v="71304"/>
    <x v="0"/>
    <x v="71"/>
    <x v="0"/>
    <x v="1"/>
    <x v="1"/>
    <x v="3"/>
    <x v="0"/>
    <n v="101.83"/>
    <n v="22.7"/>
    <x v="3"/>
    <x v="1"/>
  </r>
  <r>
    <n v="34935"/>
    <x v="1"/>
    <x v="63"/>
    <x v="0"/>
    <x v="1"/>
    <x v="1"/>
    <x v="2"/>
    <x v="0"/>
    <n v="90.92"/>
    <n v="16"/>
    <x v="1"/>
    <x v="1"/>
  </r>
  <r>
    <n v="29173"/>
    <x v="0"/>
    <x v="17"/>
    <x v="0"/>
    <x v="1"/>
    <x v="0"/>
    <x v="2"/>
    <x v="0"/>
    <n v="67.5"/>
    <n v="27.7"/>
    <x v="2"/>
    <x v="1"/>
  </r>
  <r>
    <n v="26474"/>
    <x v="1"/>
    <x v="50"/>
    <x v="0"/>
    <x v="1"/>
    <x v="0"/>
    <x v="2"/>
    <x v="0"/>
    <n v="97.16"/>
    <n v="33.1"/>
    <x v="3"/>
    <x v="1"/>
  </r>
  <r>
    <n v="56857"/>
    <x v="0"/>
    <x v="41"/>
    <x v="1"/>
    <x v="1"/>
    <x v="0"/>
    <x v="2"/>
    <x v="0"/>
    <n v="85.62"/>
    <n v="33.1"/>
    <x v="0"/>
    <x v="1"/>
  </r>
  <r>
    <n v="13529"/>
    <x v="1"/>
    <x v="67"/>
    <x v="0"/>
    <x v="1"/>
    <x v="0"/>
    <x v="2"/>
    <x v="1"/>
    <n v="129.43"/>
    <n v="29.7"/>
    <x v="1"/>
    <x v="1"/>
  </r>
  <r>
    <n v="61979"/>
    <x v="1"/>
    <x v="1"/>
    <x v="0"/>
    <x v="1"/>
    <x v="0"/>
    <x v="2"/>
    <x v="0"/>
    <n v="106.01"/>
    <n v="34"/>
    <x v="2"/>
    <x v="1"/>
  </r>
  <r>
    <n v="70886"/>
    <x v="1"/>
    <x v="74"/>
    <x v="0"/>
    <x v="1"/>
    <x v="1"/>
    <x v="3"/>
    <x v="1"/>
    <n v="114.82"/>
    <n v="33.299999999999997"/>
    <x v="3"/>
    <x v="1"/>
  </r>
  <r>
    <n v="27693"/>
    <x v="1"/>
    <x v="79"/>
    <x v="0"/>
    <x v="1"/>
    <x v="1"/>
    <x v="3"/>
    <x v="0"/>
    <n v="121.39"/>
    <n v="27"/>
    <x v="3"/>
    <x v="1"/>
  </r>
  <r>
    <n v="59762"/>
    <x v="0"/>
    <x v="1"/>
    <x v="0"/>
    <x v="1"/>
    <x v="0"/>
    <x v="0"/>
    <x v="0"/>
    <n v="227.98"/>
    <n v="14.2"/>
    <x v="3"/>
    <x v="1"/>
  </r>
  <r>
    <n v="57308"/>
    <x v="0"/>
    <x v="49"/>
    <x v="0"/>
    <x v="1"/>
    <x v="1"/>
    <x v="0"/>
    <x v="0"/>
    <n v="78.97"/>
    <n v="19.399999999999999"/>
    <x v="1"/>
    <x v="1"/>
  </r>
  <r>
    <n v="3701"/>
    <x v="1"/>
    <x v="77"/>
    <x v="0"/>
    <x v="1"/>
    <x v="1"/>
    <x v="3"/>
    <x v="0"/>
    <n v="84.12"/>
    <n v="15.3"/>
    <x v="3"/>
    <x v="1"/>
  </r>
  <r>
    <n v="61339"/>
    <x v="0"/>
    <x v="36"/>
    <x v="0"/>
    <x v="1"/>
    <x v="0"/>
    <x v="1"/>
    <x v="0"/>
    <n v="95.04"/>
    <n v="28.7"/>
    <x v="1"/>
    <x v="1"/>
  </r>
  <r>
    <n v="24965"/>
    <x v="1"/>
    <x v="51"/>
    <x v="0"/>
    <x v="1"/>
    <x v="1"/>
    <x v="2"/>
    <x v="1"/>
    <n v="103.15"/>
    <n v="21"/>
    <x v="2"/>
    <x v="1"/>
  </r>
  <r>
    <n v="33952"/>
    <x v="0"/>
    <x v="32"/>
    <x v="1"/>
    <x v="1"/>
    <x v="0"/>
    <x v="0"/>
    <x v="0"/>
    <n v="82.91"/>
    <n v="28.9"/>
    <x v="0"/>
    <x v="1"/>
  </r>
  <r>
    <n v="39042"/>
    <x v="0"/>
    <x v="77"/>
    <x v="0"/>
    <x v="1"/>
    <x v="1"/>
    <x v="3"/>
    <x v="0"/>
    <n v="70.930000000000007"/>
    <n v="20.3"/>
    <x v="3"/>
    <x v="1"/>
  </r>
  <r>
    <n v="43039"/>
    <x v="1"/>
    <x v="24"/>
    <x v="0"/>
    <x v="1"/>
    <x v="0"/>
    <x v="0"/>
    <x v="1"/>
    <n v="153.6"/>
    <n v="28"/>
    <x v="0"/>
    <x v="1"/>
  </r>
  <r>
    <n v="59915"/>
    <x v="1"/>
    <x v="37"/>
    <x v="0"/>
    <x v="1"/>
    <x v="1"/>
    <x v="0"/>
    <x v="0"/>
    <n v="129.43"/>
    <n v="29.6"/>
    <x v="1"/>
    <x v="1"/>
  </r>
  <r>
    <n v="4727"/>
    <x v="1"/>
    <x v="64"/>
    <x v="0"/>
    <x v="1"/>
    <x v="0"/>
    <x v="2"/>
    <x v="1"/>
    <n v="81"/>
    <n v="30.2"/>
    <x v="0"/>
    <x v="1"/>
  </r>
  <r>
    <n v="16481"/>
    <x v="1"/>
    <x v="53"/>
    <x v="0"/>
    <x v="1"/>
    <x v="1"/>
    <x v="2"/>
    <x v="1"/>
    <n v="71.81"/>
    <n v="22.2"/>
    <x v="3"/>
    <x v="1"/>
  </r>
  <r>
    <n v="15018"/>
    <x v="1"/>
    <x v="53"/>
    <x v="0"/>
    <x v="1"/>
    <x v="1"/>
    <x v="2"/>
    <x v="0"/>
    <n v="84.46"/>
    <n v="28.4"/>
    <x v="0"/>
    <x v="1"/>
  </r>
  <r>
    <n v="49702"/>
    <x v="1"/>
    <x v="5"/>
    <x v="0"/>
    <x v="1"/>
    <x v="0"/>
    <x v="1"/>
    <x v="1"/>
    <n v="101.32"/>
    <n v="29.6"/>
    <x v="0"/>
    <x v="1"/>
  </r>
  <r>
    <n v="48017"/>
    <x v="0"/>
    <x v="39"/>
    <x v="0"/>
    <x v="1"/>
    <x v="0"/>
    <x v="0"/>
    <x v="0"/>
    <n v="62.56"/>
    <n v="28.6"/>
    <x v="1"/>
    <x v="1"/>
  </r>
  <r>
    <n v="15313"/>
    <x v="1"/>
    <x v="7"/>
    <x v="1"/>
    <x v="1"/>
    <x v="0"/>
    <x v="2"/>
    <x v="0"/>
    <n v="208.2"/>
    <n v="32.6"/>
    <x v="0"/>
    <x v="1"/>
  </r>
  <r>
    <n v="22231"/>
    <x v="0"/>
    <x v="20"/>
    <x v="0"/>
    <x v="1"/>
    <x v="0"/>
    <x v="0"/>
    <x v="0"/>
    <n v="199.42"/>
    <n v="29"/>
    <x v="1"/>
    <x v="1"/>
  </r>
  <r>
    <n v="45461"/>
    <x v="1"/>
    <x v="31"/>
    <x v="0"/>
    <x v="1"/>
    <x v="0"/>
    <x v="0"/>
    <x v="0"/>
    <n v="91.28"/>
    <n v="30.1"/>
    <x v="3"/>
    <x v="1"/>
  </r>
  <r>
    <n v="30678"/>
    <x v="1"/>
    <x v="22"/>
    <x v="0"/>
    <x v="1"/>
    <x v="0"/>
    <x v="0"/>
    <x v="0"/>
    <n v="77.989999999999995"/>
    <n v="31.2"/>
    <x v="0"/>
    <x v="1"/>
  </r>
  <r>
    <n v="57904"/>
    <x v="0"/>
    <x v="79"/>
    <x v="0"/>
    <x v="1"/>
    <x v="1"/>
    <x v="0"/>
    <x v="0"/>
    <n v="190.13"/>
    <n v="20.7"/>
    <x v="1"/>
    <x v="1"/>
  </r>
  <r>
    <n v="67483"/>
    <x v="0"/>
    <x v="73"/>
    <x v="1"/>
    <x v="1"/>
    <x v="0"/>
    <x v="0"/>
    <x v="0"/>
    <n v="149.68"/>
    <n v="45.1"/>
    <x v="1"/>
    <x v="1"/>
  </r>
  <r>
    <n v="5646"/>
    <x v="1"/>
    <x v="77"/>
    <x v="0"/>
    <x v="1"/>
    <x v="1"/>
    <x v="3"/>
    <x v="1"/>
    <n v="92.3"/>
    <n v="14.8"/>
    <x v="3"/>
    <x v="1"/>
  </r>
  <r>
    <n v="67911"/>
    <x v="0"/>
    <x v="2"/>
    <x v="0"/>
    <x v="1"/>
    <x v="1"/>
    <x v="1"/>
    <x v="1"/>
    <n v="235.54"/>
    <n v="37.4"/>
    <x v="0"/>
    <x v="1"/>
  </r>
  <r>
    <n v="16856"/>
    <x v="1"/>
    <x v="7"/>
    <x v="0"/>
    <x v="1"/>
    <x v="0"/>
    <x v="0"/>
    <x v="1"/>
    <n v="84.46"/>
    <n v="19.899999999999999"/>
    <x v="3"/>
    <x v="1"/>
  </r>
  <r>
    <n v="37972"/>
    <x v="1"/>
    <x v="17"/>
    <x v="0"/>
    <x v="1"/>
    <x v="0"/>
    <x v="0"/>
    <x v="1"/>
    <n v="68.7"/>
    <n v="16"/>
    <x v="3"/>
    <x v="1"/>
  </r>
  <r>
    <n v="62414"/>
    <x v="0"/>
    <x v="2"/>
    <x v="1"/>
    <x v="1"/>
    <x v="0"/>
    <x v="1"/>
    <x v="0"/>
    <n v="178.89"/>
    <n v="27.4"/>
    <x v="3"/>
    <x v="1"/>
  </r>
  <r>
    <n v="50485"/>
    <x v="0"/>
    <x v="10"/>
    <x v="0"/>
    <x v="1"/>
    <x v="0"/>
    <x v="0"/>
    <x v="1"/>
    <n v="227.74"/>
    <n v="33.4"/>
    <x v="2"/>
    <x v="1"/>
  </r>
  <r>
    <n v="47405"/>
    <x v="1"/>
    <x v="77"/>
    <x v="0"/>
    <x v="1"/>
    <x v="1"/>
    <x v="3"/>
    <x v="1"/>
    <n v="100.66"/>
    <n v="18.5"/>
    <x v="3"/>
    <x v="1"/>
  </r>
  <r>
    <n v="70928"/>
    <x v="0"/>
    <x v="26"/>
    <x v="0"/>
    <x v="1"/>
    <x v="0"/>
    <x v="2"/>
    <x v="0"/>
    <n v="73.62"/>
    <n v="33.4"/>
    <x v="3"/>
    <x v="1"/>
  </r>
  <r>
    <n v="4679"/>
    <x v="1"/>
    <x v="38"/>
    <x v="0"/>
    <x v="1"/>
    <x v="0"/>
    <x v="0"/>
    <x v="1"/>
    <n v="100.05"/>
    <n v="20.8"/>
    <x v="2"/>
    <x v="1"/>
  </r>
  <r>
    <n v="15070"/>
    <x v="0"/>
    <x v="25"/>
    <x v="0"/>
    <x v="0"/>
    <x v="0"/>
    <x v="0"/>
    <x v="1"/>
    <n v="213.8"/>
    <n v="22"/>
    <x v="1"/>
    <x v="1"/>
  </r>
  <r>
    <n v="25625"/>
    <x v="1"/>
    <x v="30"/>
    <x v="0"/>
    <x v="1"/>
    <x v="1"/>
    <x v="0"/>
    <x v="1"/>
    <n v="103.94"/>
    <n v="32.5"/>
    <x v="2"/>
    <x v="1"/>
  </r>
  <r>
    <n v="35123"/>
    <x v="1"/>
    <x v="96"/>
    <x v="0"/>
    <x v="1"/>
    <x v="1"/>
    <x v="3"/>
    <x v="0"/>
    <n v="84.2"/>
    <n v="19.2"/>
    <x v="3"/>
    <x v="1"/>
  </r>
  <r>
    <n v="20165"/>
    <x v="1"/>
    <x v="27"/>
    <x v="0"/>
    <x v="1"/>
    <x v="0"/>
    <x v="0"/>
    <x v="0"/>
    <n v="250.8"/>
    <n v="32.9"/>
    <x v="1"/>
    <x v="1"/>
  </r>
  <r>
    <n v="41730"/>
    <x v="1"/>
    <x v="41"/>
    <x v="0"/>
    <x v="1"/>
    <x v="1"/>
    <x v="2"/>
    <x v="1"/>
    <n v="112.29"/>
    <n v="23.5"/>
    <x v="3"/>
    <x v="1"/>
  </r>
  <r>
    <n v="38761"/>
    <x v="1"/>
    <x v="11"/>
    <x v="0"/>
    <x v="1"/>
    <x v="0"/>
    <x v="0"/>
    <x v="0"/>
    <n v="65.98"/>
    <n v="21.7"/>
    <x v="1"/>
    <x v="1"/>
  </r>
  <r>
    <n v="4797"/>
    <x v="1"/>
    <x v="17"/>
    <x v="0"/>
    <x v="1"/>
    <x v="0"/>
    <x v="0"/>
    <x v="0"/>
    <n v="99.1"/>
    <n v="29.1"/>
    <x v="3"/>
    <x v="1"/>
  </r>
  <r>
    <n v="19199"/>
    <x v="1"/>
    <x v="28"/>
    <x v="1"/>
    <x v="1"/>
    <x v="0"/>
    <x v="0"/>
    <x v="1"/>
    <n v="217.84"/>
    <n v="28.1"/>
    <x v="1"/>
    <x v="1"/>
  </r>
  <r>
    <n v="30402"/>
    <x v="0"/>
    <x v="69"/>
    <x v="0"/>
    <x v="1"/>
    <x v="0"/>
    <x v="0"/>
    <x v="0"/>
    <n v="104.34"/>
    <n v="30.3"/>
    <x v="3"/>
    <x v="1"/>
  </r>
  <r>
    <n v="25088"/>
    <x v="1"/>
    <x v="47"/>
    <x v="0"/>
    <x v="1"/>
    <x v="1"/>
    <x v="0"/>
    <x v="1"/>
    <n v="217"/>
    <n v="29.4"/>
    <x v="0"/>
    <x v="1"/>
  </r>
  <r>
    <n v="54756"/>
    <x v="1"/>
    <x v="8"/>
    <x v="0"/>
    <x v="1"/>
    <x v="0"/>
    <x v="0"/>
    <x v="1"/>
    <n v="57.47"/>
    <n v="30.1"/>
    <x v="0"/>
    <x v="1"/>
  </r>
  <r>
    <n v="19590"/>
    <x v="0"/>
    <x v="22"/>
    <x v="0"/>
    <x v="1"/>
    <x v="0"/>
    <x v="2"/>
    <x v="0"/>
    <n v="78.239999999999995"/>
    <n v="32.9"/>
    <x v="1"/>
    <x v="1"/>
  </r>
  <r>
    <n v="23332"/>
    <x v="1"/>
    <x v="21"/>
    <x v="0"/>
    <x v="1"/>
    <x v="0"/>
    <x v="0"/>
    <x v="1"/>
    <n v="94.38"/>
    <n v="34"/>
    <x v="1"/>
    <x v="1"/>
  </r>
  <r>
    <n v="16971"/>
    <x v="1"/>
    <x v="72"/>
    <x v="0"/>
    <x v="1"/>
    <x v="1"/>
    <x v="0"/>
    <x v="0"/>
    <n v="100.31"/>
    <n v="38.6"/>
    <x v="1"/>
    <x v="1"/>
  </r>
  <r>
    <n v="11727"/>
    <x v="0"/>
    <x v="26"/>
    <x v="0"/>
    <x v="1"/>
    <x v="0"/>
    <x v="1"/>
    <x v="0"/>
    <n v="74.290000000000006"/>
    <n v="29.3"/>
    <x v="2"/>
    <x v="1"/>
  </r>
  <r>
    <n v="60255"/>
    <x v="1"/>
    <x v="66"/>
    <x v="0"/>
    <x v="1"/>
    <x v="1"/>
    <x v="0"/>
    <x v="1"/>
    <n v="103.43"/>
    <n v="43.6"/>
    <x v="2"/>
    <x v="1"/>
  </r>
  <r>
    <n v="38796"/>
    <x v="1"/>
    <x v="10"/>
    <x v="0"/>
    <x v="1"/>
    <x v="0"/>
    <x v="0"/>
    <x v="0"/>
    <n v="99.83"/>
    <n v="22.7"/>
    <x v="0"/>
    <x v="1"/>
  </r>
  <r>
    <n v="46498"/>
    <x v="1"/>
    <x v="15"/>
    <x v="0"/>
    <x v="1"/>
    <x v="0"/>
    <x v="0"/>
    <x v="0"/>
    <n v="217.4"/>
    <n v="36.6"/>
    <x v="1"/>
    <x v="1"/>
  </r>
  <r>
    <n v="41042"/>
    <x v="1"/>
    <x v="93"/>
    <x v="0"/>
    <x v="1"/>
    <x v="1"/>
    <x v="3"/>
    <x v="0"/>
    <n v="71.81"/>
    <n v="22.6"/>
    <x v="3"/>
    <x v="1"/>
  </r>
  <r>
    <n v="35069"/>
    <x v="1"/>
    <x v="11"/>
    <x v="1"/>
    <x v="0"/>
    <x v="1"/>
    <x v="2"/>
    <x v="0"/>
    <n v="79.790000000000006"/>
    <n v="25.6"/>
    <x v="2"/>
    <x v="1"/>
  </r>
  <r>
    <n v="61103"/>
    <x v="1"/>
    <x v="12"/>
    <x v="1"/>
    <x v="1"/>
    <x v="0"/>
    <x v="1"/>
    <x v="0"/>
    <n v="190.92"/>
    <n v="31.4"/>
    <x v="1"/>
    <x v="1"/>
  </r>
  <r>
    <n v="25095"/>
    <x v="0"/>
    <x v="50"/>
    <x v="0"/>
    <x v="1"/>
    <x v="0"/>
    <x v="2"/>
    <x v="0"/>
    <n v="94.76"/>
    <n v="26"/>
    <x v="0"/>
    <x v="1"/>
  </r>
  <r>
    <n v="55607"/>
    <x v="0"/>
    <x v="38"/>
    <x v="0"/>
    <x v="1"/>
    <x v="0"/>
    <x v="0"/>
    <x v="0"/>
    <n v="101.43"/>
    <n v="27"/>
    <x v="0"/>
    <x v="1"/>
  </r>
  <r>
    <n v="63029"/>
    <x v="0"/>
    <x v="42"/>
    <x v="0"/>
    <x v="1"/>
    <x v="0"/>
    <x v="0"/>
    <x v="1"/>
    <n v="115.86"/>
    <n v="33.299999999999997"/>
    <x v="1"/>
    <x v="1"/>
  </r>
  <r>
    <n v="2919"/>
    <x v="0"/>
    <x v="54"/>
    <x v="0"/>
    <x v="1"/>
    <x v="1"/>
    <x v="0"/>
    <x v="1"/>
    <n v="95.27"/>
    <n v="17.3"/>
    <x v="3"/>
    <x v="1"/>
  </r>
  <r>
    <n v="60003"/>
    <x v="0"/>
    <x v="5"/>
    <x v="0"/>
    <x v="1"/>
    <x v="0"/>
    <x v="2"/>
    <x v="1"/>
    <n v="89.02"/>
    <n v="26.9"/>
    <x v="1"/>
    <x v="1"/>
  </r>
  <r>
    <n v="46256"/>
    <x v="0"/>
    <x v="79"/>
    <x v="0"/>
    <x v="1"/>
    <x v="1"/>
    <x v="0"/>
    <x v="0"/>
    <n v="77.55"/>
    <n v="24.8"/>
    <x v="3"/>
    <x v="1"/>
  </r>
  <r>
    <n v="23659"/>
    <x v="1"/>
    <x v="71"/>
    <x v="0"/>
    <x v="1"/>
    <x v="1"/>
    <x v="3"/>
    <x v="0"/>
    <n v="75.86"/>
    <n v="20"/>
    <x v="3"/>
    <x v="1"/>
  </r>
  <r>
    <n v="2952"/>
    <x v="0"/>
    <x v="31"/>
    <x v="1"/>
    <x v="0"/>
    <x v="0"/>
    <x v="0"/>
    <x v="1"/>
    <n v="93.62"/>
    <n v="35.799999999999997"/>
    <x v="1"/>
    <x v="1"/>
  </r>
  <r>
    <n v="49229"/>
    <x v="0"/>
    <x v="17"/>
    <x v="0"/>
    <x v="1"/>
    <x v="1"/>
    <x v="2"/>
    <x v="1"/>
    <n v="72.709999999999994"/>
    <n v="36.9"/>
    <x v="0"/>
    <x v="1"/>
  </r>
  <r>
    <n v="2457"/>
    <x v="1"/>
    <x v="0"/>
    <x v="0"/>
    <x v="0"/>
    <x v="0"/>
    <x v="1"/>
    <x v="1"/>
    <n v="94.45"/>
    <n v="29.6"/>
    <x v="0"/>
    <x v="1"/>
  </r>
  <r>
    <n v="23508"/>
    <x v="1"/>
    <x v="54"/>
    <x v="0"/>
    <x v="1"/>
    <x v="1"/>
    <x v="4"/>
    <x v="1"/>
    <n v="88.57"/>
    <n v="31.1"/>
    <x v="1"/>
    <x v="1"/>
  </r>
  <r>
    <n v="28364"/>
    <x v="0"/>
    <x v="1"/>
    <x v="0"/>
    <x v="1"/>
    <x v="0"/>
    <x v="0"/>
    <x v="0"/>
    <n v="84.12"/>
    <n v="25.1"/>
    <x v="0"/>
    <x v="1"/>
  </r>
  <r>
    <n v="31360"/>
    <x v="1"/>
    <x v="73"/>
    <x v="0"/>
    <x v="1"/>
    <x v="1"/>
    <x v="0"/>
    <x v="0"/>
    <n v="89.11"/>
    <n v="51.9"/>
    <x v="2"/>
    <x v="1"/>
  </r>
  <r>
    <n v="19335"/>
    <x v="0"/>
    <x v="20"/>
    <x v="0"/>
    <x v="1"/>
    <x v="0"/>
    <x v="1"/>
    <x v="1"/>
    <n v="99.83"/>
    <n v="36.299999999999997"/>
    <x v="2"/>
    <x v="1"/>
  </r>
  <r>
    <n v="40390"/>
    <x v="1"/>
    <x v="75"/>
    <x v="0"/>
    <x v="1"/>
    <x v="1"/>
    <x v="3"/>
    <x v="1"/>
    <n v="150.03"/>
    <n v="28.2"/>
    <x v="1"/>
    <x v="1"/>
  </r>
  <r>
    <n v="63936"/>
    <x v="1"/>
    <x v="59"/>
    <x v="0"/>
    <x v="1"/>
    <x v="1"/>
    <x v="0"/>
    <x v="0"/>
    <n v="69.67"/>
    <n v="35.799999999999997"/>
    <x v="0"/>
    <x v="1"/>
  </r>
  <r>
    <n v="24832"/>
    <x v="1"/>
    <x v="19"/>
    <x v="0"/>
    <x v="1"/>
    <x v="0"/>
    <x v="1"/>
    <x v="0"/>
    <n v="77.459999999999994"/>
    <n v="30.9"/>
    <x v="0"/>
    <x v="1"/>
  </r>
  <r>
    <n v="25219"/>
    <x v="1"/>
    <x v="53"/>
    <x v="0"/>
    <x v="1"/>
    <x v="1"/>
    <x v="0"/>
    <x v="0"/>
    <n v="100.54"/>
    <n v="22.1"/>
    <x v="2"/>
    <x v="1"/>
  </r>
  <r>
    <n v="42393"/>
    <x v="0"/>
    <x v="43"/>
    <x v="0"/>
    <x v="1"/>
    <x v="1"/>
    <x v="3"/>
    <x v="1"/>
    <n v="142.38"/>
    <n v="17.600000000000001"/>
    <x v="1"/>
    <x v="1"/>
  </r>
  <r>
    <n v="17951"/>
    <x v="0"/>
    <x v="52"/>
    <x v="0"/>
    <x v="1"/>
    <x v="1"/>
    <x v="1"/>
    <x v="1"/>
    <n v="110.87"/>
    <n v="29.5"/>
    <x v="2"/>
    <x v="1"/>
  </r>
  <r>
    <n v="17443"/>
    <x v="1"/>
    <x v="37"/>
    <x v="0"/>
    <x v="1"/>
    <x v="0"/>
    <x v="0"/>
    <x v="0"/>
    <n v="73.599999999999994"/>
    <n v="27"/>
    <x v="1"/>
    <x v="1"/>
  </r>
  <r>
    <n v="52242"/>
    <x v="1"/>
    <x v="20"/>
    <x v="1"/>
    <x v="1"/>
    <x v="0"/>
    <x v="2"/>
    <x v="1"/>
    <n v="59.52"/>
    <n v="33.200000000000003"/>
    <x v="1"/>
    <x v="1"/>
  </r>
  <r>
    <n v="45931"/>
    <x v="0"/>
    <x v="78"/>
    <x v="0"/>
    <x v="1"/>
    <x v="1"/>
    <x v="3"/>
    <x v="0"/>
    <n v="142.68"/>
    <n v="24.4"/>
    <x v="3"/>
    <x v="1"/>
  </r>
  <r>
    <n v="7828"/>
    <x v="0"/>
    <x v="8"/>
    <x v="1"/>
    <x v="1"/>
    <x v="0"/>
    <x v="1"/>
    <x v="0"/>
    <n v="182.9"/>
    <n v="34.4"/>
    <x v="2"/>
    <x v="1"/>
  </r>
  <r>
    <n v="21547"/>
    <x v="1"/>
    <x v="41"/>
    <x v="0"/>
    <x v="1"/>
    <x v="0"/>
    <x v="2"/>
    <x v="0"/>
    <n v="75.28"/>
    <n v="36.700000000000003"/>
    <x v="0"/>
    <x v="1"/>
  </r>
  <r>
    <n v="42305"/>
    <x v="1"/>
    <x v="69"/>
    <x v="0"/>
    <x v="1"/>
    <x v="1"/>
    <x v="0"/>
    <x v="1"/>
    <n v="100.75"/>
    <n v="27.2"/>
    <x v="1"/>
    <x v="1"/>
  </r>
  <r>
    <n v="9442"/>
    <x v="0"/>
    <x v="39"/>
    <x v="0"/>
    <x v="1"/>
    <x v="0"/>
    <x v="1"/>
    <x v="1"/>
    <n v="163.82"/>
    <n v="27.5"/>
    <x v="1"/>
    <x v="1"/>
  </r>
  <r>
    <n v="57047"/>
    <x v="1"/>
    <x v="34"/>
    <x v="0"/>
    <x v="1"/>
    <x v="0"/>
    <x v="0"/>
    <x v="0"/>
    <n v="110.42"/>
    <n v="32.6"/>
    <x v="2"/>
    <x v="1"/>
  </r>
  <r>
    <n v="2538"/>
    <x v="1"/>
    <x v="71"/>
    <x v="0"/>
    <x v="1"/>
    <x v="1"/>
    <x v="3"/>
    <x v="1"/>
    <n v="105.18"/>
    <n v="28.1"/>
    <x v="3"/>
    <x v="1"/>
  </r>
  <r>
    <n v="28461"/>
    <x v="0"/>
    <x v="79"/>
    <x v="0"/>
    <x v="1"/>
    <x v="1"/>
    <x v="4"/>
    <x v="1"/>
    <n v="79.59"/>
    <n v="28.4"/>
    <x v="3"/>
    <x v="1"/>
  </r>
  <r>
    <n v="16433"/>
    <x v="1"/>
    <x v="67"/>
    <x v="0"/>
    <x v="1"/>
    <x v="0"/>
    <x v="0"/>
    <x v="1"/>
    <n v="107.99"/>
    <n v="25.5"/>
    <x v="1"/>
    <x v="1"/>
  </r>
  <r>
    <n v="50681"/>
    <x v="1"/>
    <x v="67"/>
    <x v="0"/>
    <x v="1"/>
    <x v="0"/>
    <x v="0"/>
    <x v="1"/>
    <n v="90.22"/>
    <n v="28.7"/>
    <x v="0"/>
    <x v="1"/>
  </r>
  <r>
    <n v="71327"/>
    <x v="1"/>
    <x v="36"/>
    <x v="0"/>
    <x v="1"/>
    <x v="1"/>
    <x v="0"/>
    <x v="1"/>
    <n v="143.44999999999999"/>
    <n v="23.8"/>
    <x v="1"/>
    <x v="1"/>
  </r>
  <r>
    <n v="46699"/>
    <x v="1"/>
    <x v="63"/>
    <x v="0"/>
    <x v="1"/>
    <x v="1"/>
    <x v="0"/>
    <x v="1"/>
    <n v="78.569999999999993"/>
    <n v="34.4"/>
    <x v="3"/>
    <x v="1"/>
  </r>
  <r>
    <n v="25248"/>
    <x v="0"/>
    <x v="85"/>
    <x v="0"/>
    <x v="1"/>
    <x v="1"/>
    <x v="0"/>
    <x v="1"/>
    <n v="79.819999999999993"/>
    <n v="26.1"/>
    <x v="3"/>
    <x v="1"/>
  </r>
  <r>
    <n v="35315"/>
    <x v="0"/>
    <x v="19"/>
    <x v="0"/>
    <x v="1"/>
    <x v="0"/>
    <x v="1"/>
    <x v="0"/>
    <n v="95.88"/>
    <n v="28.5"/>
    <x v="1"/>
    <x v="1"/>
  </r>
  <r>
    <n v="63144"/>
    <x v="0"/>
    <x v="54"/>
    <x v="0"/>
    <x v="1"/>
    <x v="1"/>
    <x v="2"/>
    <x v="0"/>
    <n v="123.04"/>
    <n v="29.6"/>
    <x v="1"/>
    <x v="1"/>
  </r>
  <r>
    <n v="21517"/>
    <x v="0"/>
    <x v="10"/>
    <x v="0"/>
    <x v="1"/>
    <x v="0"/>
    <x v="0"/>
    <x v="0"/>
    <n v="92.34"/>
    <n v="29.4"/>
    <x v="2"/>
    <x v="1"/>
  </r>
  <r>
    <n v="29789"/>
    <x v="1"/>
    <x v="41"/>
    <x v="0"/>
    <x v="1"/>
    <x v="0"/>
    <x v="0"/>
    <x v="1"/>
    <n v="116.84"/>
    <n v="28.2"/>
    <x v="1"/>
    <x v="1"/>
  </r>
  <r>
    <n v="52207"/>
    <x v="1"/>
    <x v="8"/>
    <x v="0"/>
    <x v="1"/>
    <x v="0"/>
    <x v="1"/>
    <x v="0"/>
    <n v="90.04"/>
    <n v="28.7"/>
    <x v="0"/>
    <x v="1"/>
  </r>
  <r>
    <n v="19209"/>
    <x v="1"/>
    <x v="22"/>
    <x v="0"/>
    <x v="1"/>
    <x v="0"/>
    <x v="2"/>
    <x v="1"/>
    <n v="255.17"/>
    <n v="38.1"/>
    <x v="0"/>
    <x v="1"/>
  </r>
  <r>
    <n v="42041"/>
    <x v="1"/>
    <x v="38"/>
    <x v="0"/>
    <x v="1"/>
    <x v="0"/>
    <x v="0"/>
    <x v="1"/>
    <n v="217.55"/>
    <n v="28.1"/>
    <x v="2"/>
    <x v="1"/>
  </r>
  <r>
    <n v="58153"/>
    <x v="1"/>
    <x v="63"/>
    <x v="0"/>
    <x v="1"/>
    <x v="1"/>
    <x v="0"/>
    <x v="0"/>
    <n v="123.66"/>
    <n v="22.2"/>
    <x v="1"/>
    <x v="1"/>
  </r>
  <r>
    <n v="27717"/>
    <x v="1"/>
    <x v="29"/>
    <x v="0"/>
    <x v="1"/>
    <x v="0"/>
    <x v="1"/>
    <x v="0"/>
    <n v="112.16"/>
    <n v="25.7"/>
    <x v="3"/>
    <x v="1"/>
  </r>
  <r>
    <n v="35106"/>
    <x v="0"/>
    <x v="44"/>
    <x v="0"/>
    <x v="1"/>
    <x v="1"/>
    <x v="3"/>
    <x v="0"/>
    <n v="88.43"/>
    <n v="17.7"/>
    <x v="3"/>
    <x v="1"/>
  </r>
  <r>
    <n v="47730"/>
    <x v="1"/>
    <x v="69"/>
    <x v="0"/>
    <x v="1"/>
    <x v="1"/>
    <x v="0"/>
    <x v="0"/>
    <n v="86.03"/>
    <n v="26.4"/>
    <x v="1"/>
    <x v="1"/>
  </r>
  <r>
    <n v="20657"/>
    <x v="1"/>
    <x v="0"/>
    <x v="0"/>
    <x v="1"/>
    <x v="0"/>
    <x v="0"/>
    <x v="0"/>
    <n v="227.96"/>
    <n v="32.799999999999997"/>
    <x v="3"/>
    <x v="1"/>
  </r>
  <r>
    <n v="63411"/>
    <x v="1"/>
    <x v="14"/>
    <x v="0"/>
    <x v="1"/>
    <x v="0"/>
    <x v="0"/>
    <x v="1"/>
    <n v="85.6"/>
    <n v="34.5"/>
    <x v="3"/>
    <x v="1"/>
  </r>
  <r>
    <n v="18671"/>
    <x v="1"/>
    <x v="36"/>
    <x v="0"/>
    <x v="1"/>
    <x v="0"/>
    <x v="2"/>
    <x v="1"/>
    <n v="111.68"/>
    <n v="39.5"/>
    <x v="1"/>
    <x v="1"/>
  </r>
  <r>
    <n v="3843"/>
    <x v="1"/>
    <x v="65"/>
    <x v="0"/>
    <x v="1"/>
    <x v="1"/>
    <x v="0"/>
    <x v="0"/>
    <n v="73.489999999999995"/>
    <n v="23.5"/>
    <x v="1"/>
    <x v="1"/>
  </r>
  <r>
    <n v="1225"/>
    <x v="0"/>
    <x v="34"/>
    <x v="0"/>
    <x v="1"/>
    <x v="0"/>
    <x v="0"/>
    <x v="0"/>
    <n v="87.82"/>
    <n v="38.799999999999997"/>
    <x v="0"/>
    <x v="1"/>
  </r>
  <r>
    <n v="40264"/>
    <x v="1"/>
    <x v="54"/>
    <x v="0"/>
    <x v="1"/>
    <x v="1"/>
    <x v="0"/>
    <x v="1"/>
    <n v="99.29"/>
    <n v="21.2"/>
    <x v="3"/>
    <x v="1"/>
  </r>
  <r>
    <n v="72451"/>
    <x v="1"/>
    <x v="30"/>
    <x v="0"/>
    <x v="1"/>
    <x v="0"/>
    <x v="0"/>
    <x v="1"/>
    <n v="63.73"/>
    <n v="32"/>
    <x v="3"/>
    <x v="1"/>
  </r>
  <r>
    <n v="20292"/>
    <x v="1"/>
    <x v="65"/>
    <x v="0"/>
    <x v="1"/>
    <x v="0"/>
    <x v="0"/>
    <x v="0"/>
    <n v="85.55"/>
    <n v="63.3"/>
    <x v="1"/>
    <x v="1"/>
  </r>
  <r>
    <n v="31201"/>
    <x v="1"/>
    <x v="4"/>
    <x v="0"/>
    <x v="1"/>
    <x v="1"/>
    <x v="1"/>
    <x v="0"/>
    <n v="79.2"/>
    <n v="32.6"/>
    <x v="1"/>
    <x v="1"/>
  </r>
  <r>
    <n v="59359"/>
    <x v="0"/>
    <x v="4"/>
    <x v="0"/>
    <x v="1"/>
    <x v="0"/>
    <x v="1"/>
    <x v="0"/>
    <n v="105.93"/>
    <n v="25.2"/>
    <x v="1"/>
    <x v="1"/>
  </r>
  <r>
    <n v="57985"/>
    <x v="1"/>
    <x v="52"/>
    <x v="0"/>
    <x v="1"/>
    <x v="0"/>
    <x v="0"/>
    <x v="0"/>
    <n v="94.19"/>
    <n v="27.4"/>
    <x v="0"/>
    <x v="1"/>
  </r>
  <r>
    <n v="2885"/>
    <x v="0"/>
    <x v="23"/>
    <x v="1"/>
    <x v="1"/>
    <x v="0"/>
    <x v="0"/>
    <x v="1"/>
    <n v="231.71"/>
    <n v="28.1"/>
    <x v="3"/>
    <x v="1"/>
  </r>
  <r>
    <n v="59743"/>
    <x v="0"/>
    <x v="12"/>
    <x v="0"/>
    <x v="0"/>
    <x v="0"/>
    <x v="1"/>
    <x v="1"/>
    <n v="69.28"/>
    <n v="38.6"/>
    <x v="0"/>
    <x v="1"/>
  </r>
  <r>
    <n v="11544"/>
    <x v="1"/>
    <x v="66"/>
    <x v="0"/>
    <x v="1"/>
    <x v="0"/>
    <x v="0"/>
    <x v="0"/>
    <n v="71.37"/>
    <n v="32.9"/>
    <x v="1"/>
    <x v="1"/>
  </r>
  <r>
    <n v="11969"/>
    <x v="1"/>
    <x v="11"/>
    <x v="0"/>
    <x v="1"/>
    <x v="0"/>
    <x v="1"/>
    <x v="0"/>
    <n v="110.18"/>
    <n v="26"/>
    <x v="0"/>
    <x v="1"/>
  </r>
  <r>
    <n v="42929"/>
    <x v="1"/>
    <x v="20"/>
    <x v="0"/>
    <x v="1"/>
    <x v="0"/>
    <x v="1"/>
    <x v="1"/>
    <n v="59.68"/>
    <n v="29.2"/>
    <x v="0"/>
    <x v="1"/>
  </r>
  <r>
    <n v="72776"/>
    <x v="0"/>
    <x v="72"/>
    <x v="0"/>
    <x v="1"/>
    <x v="0"/>
    <x v="2"/>
    <x v="0"/>
    <n v="94.24"/>
    <n v="29.2"/>
    <x v="0"/>
    <x v="1"/>
  </r>
  <r>
    <n v="21438"/>
    <x v="1"/>
    <x v="11"/>
    <x v="0"/>
    <x v="1"/>
    <x v="0"/>
    <x v="0"/>
    <x v="1"/>
    <n v="82.1"/>
    <n v="26.4"/>
    <x v="3"/>
    <x v="1"/>
  </r>
  <r>
    <n v="51084"/>
    <x v="1"/>
    <x v="2"/>
    <x v="0"/>
    <x v="1"/>
    <x v="0"/>
    <x v="0"/>
    <x v="0"/>
    <n v="62.62"/>
    <n v="23.1"/>
    <x v="0"/>
    <x v="1"/>
  </r>
  <r>
    <n v="13440"/>
    <x v="0"/>
    <x v="77"/>
    <x v="0"/>
    <x v="1"/>
    <x v="1"/>
    <x v="3"/>
    <x v="0"/>
    <n v="107.83"/>
    <n v="21.2"/>
    <x v="3"/>
    <x v="1"/>
  </r>
  <r>
    <n v="15533"/>
    <x v="0"/>
    <x v="41"/>
    <x v="0"/>
    <x v="1"/>
    <x v="1"/>
    <x v="0"/>
    <x v="0"/>
    <n v="107.59"/>
    <n v="26.2"/>
    <x v="0"/>
    <x v="1"/>
  </r>
  <r>
    <n v="50903"/>
    <x v="1"/>
    <x v="60"/>
    <x v="0"/>
    <x v="1"/>
    <x v="0"/>
    <x v="0"/>
    <x v="0"/>
    <n v="116.98"/>
    <n v="23.4"/>
    <x v="1"/>
    <x v="1"/>
  </r>
  <r>
    <n v="35276"/>
    <x v="1"/>
    <x v="86"/>
    <x v="0"/>
    <x v="1"/>
    <x v="1"/>
    <x v="3"/>
    <x v="1"/>
    <n v="84.1"/>
    <n v="19.8"/>
    <x v="3"/>
    <x v="1"/>
  </r>
  <r>
    <n v="44472"/>
    <x v="0"/>
    <x v="42"/>
    <x v="0"/>
    <x v="1"/>
    <x v="0"/>
    <x v="1"/>
    <x v="0"/>
    <n v="160.63999999999999"/>
    <n v="20.399999999999999"/>
    <x v="2"/>
    <x v="1"/>
  </r>
  <r>
    <n v="23587"/>
    <x v="1"/>
    <x v="57"/>
    <x v="0"/>
    <x v="1"/>
    <x v="1"/>
    <x v="4"/>
    <x v="0"/>
    <n v="84.4"/>
    <n v="25.9"/>
    <x v="1"/>
    <x v="1"/>
  </r>
  <r>
    <n v="66794"/>
    <x v="1"/>
    <x v="50"/>
    <x v="0"/>
    <x v="1"/>
    <x v="0"/>
    <x v="2"/>
    <x v="1"/>
    <n v="81.13"/>
    <n v="34.1"/>
    <x v="1"/>
    <x v="1"/>
  </r>
  <r>
    <n v="35854"/>
    <x v="1"/>
    <x v="53"/>
    <x v="0"/>
    <x v="1"/>
    <x v="1"/>
    <x v="0"/>
    <x v="0"/>
    <n v="88.19"/>
    <n v="18.3"/>
    <x v="1"/>
    <x v="1"/>
  </r>
  <r>
    <n v="60907"/>
    <x v="0"/>
    <x v="22"/>
    <x v="0"/>
    <x v="1"/>
    <x v="0"/>
    <x v="0"/>
    <x v="1"/>
    <n v="127.13"/>
    <n v="35"/>
    <x v="3"/>
    <x v="1"/>
  </r>
  <r>
    <n v="12449"/>
    <x v="1"/>
    <x v="66"/>
    <x v="0"/>
    <x v="1"/>
    <x v="0"/>
    <x v="0"/>
    <x v="1"/>
    <n v="119.61"/>
    <n v="26.4"/>
    <x v="3"/>
    <x v="1"/>
  </r>
  <r>
    <n v="54371"/>
    <x v="0"/>
    <x v="9"/>
    <x v="0"/>
    <x v="1"/>
    <x v="0"/>
    <x v="2"/>
    <x v="0"/>
    <n v="143.47"/>
    <n v="27.6"/>
    <x v="0"/>
    <x v="1"/>
  </r>
  <r>
    <n v="8106"/>
    <x v="1"/>
    <x v="21"/>
    <x v="0"/>
    <x v="1"/>
    <x v="0"/>
    <x v="0"/>
    <x v="1"/>
    <n v="84.6"/>
    <n v="27"/>
    <x v="2"/>
    <x v="1"/>
  </r>
  <r>
    <n v="2013"/>
    <x v="0"/>
    <x v="43"/>
    <x v="0"/>
    <x v="1"/>
    <x v="1"/>
    <x v="0"/>
    <x v="1"/>
    <n v="110.72"/>
    <n v="28.1"/>
    <x v="1"/>
    <x v="1"/>
  </r>
  <r>
    <n v="61785"/>
    <x v="1"/>
    <x v="47"/>
    <x v="0"/>
    <x v="1"/>
    <x v="1"/>
    <x v="0"/>
    <x v="1"/>
    <n v="158.93"/>
    <n v="31.3"/>
    <x v="2"/>
    <x v="1"/>
  </r>
  <r>
    <n v="2707"/>
    <x v="0"/>
    <x v="81"/>
    <x v="0"/>
    <x v="1"/>
    <x v="1"/>
    <x v="3"/>
    <x v="1"/>
    <n v="68.94"/>
    <n v="18"/>
    <x v="3"/>
    <x v="1"/>
  </r>
  <r>
    <n v="49120"/>
    <x v="1"/>
    <x v="26"/>
    <x v="0"/>
    <x v="1"/>
    <x v="0"/>
    <x v="2"/>
    <x v="1"/>
    <n v="69.38"/>
    <n v="22.1"/>
    <x v="3"/>
    <x v="1"/>
  </r>
  <r>
    <n v="30752"/>
    <x v="1"/>
    <x v="21"/>
    <x v="0"/>
    <x v="1"/>
    <x v="1"/>
    <x v="1"/>
    <x v="0"/>
    <n v="72"/>
    <n v="34.4"/>
    <x v="1"/>
    <x v="1"/>
  </r>
  <r>
    <n v="64972"/>
    <x v="0"/>
    <x v="36"/>
    <x v="0"/>
    <x v="1"/>
    <x v="0"/>
    <x v="0"/>
    <x v="1"/>
    <n v="57.76"/>
    <n v="33.200000000000003"/>
    <x v="2"/>
    <x v="1"/>
  </r>
  <r>
    <n v="49537"/>
    <x v="0"/>
    <x v="43"/>
    <x v="0"/>
    <x v="1"/>
    <x v="1"/>
    <x v="0"/>
    <x v="1"/>
    <n v="108.65"/>
    <n v="23.1"/>
    <x v="1"/>
    <x v="1"/>
  </r>
  <r>
    <n v="315"/>
    <x v="0"/>
    <x v="30"/>
    <x v="0"/>
    <x v="1"/>
    <x v="0"/>
    <x v="0"/>
    <x v="1"/>
    <n v="65.42"/>
    <n v="39.700000000000003"/>
    <x v="1"/>
    <x v="1"/>
  </r>
  <r>
    <n v="62814"/>
    <x v="0"/>
    <x v="20"/>
    <x v="0"/>
    <x v="1"/>
    <x v="1"/>
    <x v="0"/>
    <x v="1"/>
    <n v="78.930000000000007"/>
    <n v="40.700000000000003"/>
    <x v="0"/>
    <x v="1"/>
  </r>
  <r>
    <n v="7665"/>
    <x v="1"/>
    <x v="28"/>
    <x v="0"/>
    <x v="1"/>
    <x v="0"/>
    <x v="0"/>
    <x v="1"/>
    <n v="98.34"/>
    <n v="30.9"/>
    <x v="3"/>
    <x v="1"/>
  </r>
  <r>
    <n v="28108"/>
    <x v="1"/>
    <x v="76"/>
    <x v="0"/>
    <x v="1"/>
    <x v="0"/>
    <x v="0"/>
    <x v="1"/>
    <n v="82.57"/>
    <n v="27.5"/>
    <x v="3"/>
    <x v="1"/>
  </r>
  <r>
    <n v="50536"/>
    <x v="1"/>
    <x v="76"/>
    <x v="0"/>
    <x v="0"/>
    <x v="0"/>
    <x v="2"/>
    <x v="0"/>
    <n v="124.37"/>
    <n v="28.3"/>
    <x v="1"/>
    <x v="1"/>
  </r>
  <r>
    <n v="8655"/>
    <x v="1"/>
    <x v="33"/>
    <x v="0"/>
    <x v="0"/>
    <x v="0"/>
    <x v="1"/>
    <x v="0"/>
    <n v="100.96"/>
    <n v="33.4"/>
    <x v="1"/>
    <x v="1"/>
  </r>
  <r>
    <n v="760"/>
    <x v="0"/>
    <x v="97"/>
    <x v="0"/>
    <x v="1"/>
    <x v="1"/>
    <x v="3"/>
    <x v="0"/>
    <n v="75.22"/>
    <n v="33.1"/>
    <x v="3"/>
    <x v="1"/>
  </r>
  <r>
    <n v="47501"/>
    <x v="1"/>
    <x v="15"/>
    <x v="0"/>
    <x v="1"/>
    <x v="0"/>
    <x v="0"/>
    <x v="0"/>
    <n v="59.85"/>
    <n v="41.5"/>
    <x v="1"/>
    <x v="1"/>
  </r>
  <r>
    <n v="16863"/>
    <x v="1"/>
    <x v="45"/>
    <x v="0"/>
    <x v="1"/>
    <x v="1"/>
    <x v="3"/>
    <x v="1"/>
    <n v="104.75"/>
    <n v="17.100000000000001"/>
    <x v="3"/>
    <x v="1"/>
  </r>
  <r>
    <n v="51342"/>
    <x v="1"/>
    <x v="7"/>
    <x v="0"/>
    <x v="1"/>
    <x v="0"/>
    <x v="2"/>
    <x v="1"/>
    <n v="70.98"/>
    <n v="30"/>
    <x v="3"/>
    <x v="1"/>
  </r>
  <r>
    <n v="35759"/>
    <x v="1"/>
    <x v="57"/>
    <x v="0"/>
    <x v="1"/>
    <x v="1"/>
    <x v="0"/>
    <x v="1"/>
    <n v="92.77"/>
    <n v="24.9"/>
    <x v="3"/>
    <x v="1"/>
  </r>
  <r>
    <n v="17270"/>
    <x v="1"/>
    <x v="29"/>
    <x v="0"/>
    <x v="1"/>
    <x v="0"/>
    <x v="0"/>
    <x v="0"/>
    <n v="82.12"/>
    <n v="32.5"/>
    <x v="2"/>
    <x v="1"/>
  </r>
  <r>
    <n v="53862"/>
    <x v="1"/>
    <x v="69"/>
    <x v="0"/>
    <x v="1"/>
    <x v="0"/>
    <x v="2"/>
    <x v="1"/>
    <n v="106.35"/>
    <n v="26.1"/>
    <x v="1"/>
    <x v="1"/>
  </r>
  <r>
    <n v="40951"/>
    <x v="1"/>
    <x v="96"/>
    <x v="0"/>
    <x v="1"/>
    <x v="1"/>
    <x v="3"/>
    <x v="1"/>
    <n v="77.33"/>
    <n v="19.2"/>
    <x v="3"/>
    <x v="1"/>
  </r>
  <r>
    <n v="56976"/>
    <x v="1"/>
    <x v="21"/>
    <x v="0"/>
    <x v="1"/>
    <x v="0"/>
    <x v="0"/>
    <x v="0"/>
    <n v="96.01"/>
    <n v="38.700000000000003"/>
    <x v="3"/>
    <x v="1"/>
  </r>
  <r>
    <n v="37299"/>
    <x v="0"/>
    <x v="15"/>
    <x v="0"/>
    <x v="1"/>
    <x v="0"/>
    <x v="0"/>
    <x v="0"/>
    <n v="107.49"/>
    <n v="29.5"/>
    <x v="1"/>
    <x v="1"/>
  </r>
  <r>
    <n v="33247"/>
    <x v="0"/>
    <x v="49"/>
    <x v="0"/>
    <x v="1"/>
    <x v="1"/>
    <x v="0"/>
    <x v="1"/>
    <n v="88.47"/>
    <n v="28.1"/>
    <x v="2"/>
    <x v="1"/>
  </r>
  <r>
    <n v="32560"/>
    <x v="1"/>
    <x v="45"/>
    <x v="0"/>
    <x v="1"/>
    <x v="1"/>
    <x v="3"/>
    <x v="1"/>
    <n v="87.92"/>
    <n v="14.1"/>
    <x v="3"/>
    <x v="1"/>
  </r>
  <r>
    <n v="10973"/>
    <x v="0"/>
    <x v="34"/>
    <x v="0"/>
    <x v="1"/>
    <x v="0"/>
    <x v="0"/>
    <x v="0"/>
    <n v="91.13"/>
    <n v="33.9"/>
    <x v="1"/>
    <x v="1"/>
  </r>
  <r>
    <n v="3816"/>
    <x v="0"/>
    <x v="76"/>
    <x v="0"/>
    <x v="1"/>
    <x v="0"/>
    <x v="0"/>
    <x v="1"/>
    <n v="80.72"/>
    <n v="26"/>
    <x v="0"/>
    <x v="1"/>
  </r>
  <r>
    <n v="50215"/>
    <x v="0"/>
    <x v="21"/>
    <x v="0"/>
    <x v="1"/>
    <x v="1"/>
    <x v="2"/>
    <x v="1"/>
    <n v="59.83"/>
    <n v="52.8"/>
    <x v="1"/>
    <x v="1"/>
  </r>
  <r>
    <n v="10351"/>
    <x v="0"/>
    <x v="11"/>
    <x v="0"/>
    <x v="1"/>
    <x v="0"/>
    <x v="0"/>
    <x v="0"/>
    <n v="67.02"/>
    <n v="28.1"/>
    <x v="0"/>
    <x v="1"/>
  </r>
  <r>
    <n v="69665"/>
    <x v="1"/>
    <x v="24"/>
    <x v="0"/>
    <x v="1"/>
    <x v="0"/>
    <x v="0"/>
    <x v="1"/>
    <n v="60.22"/>
    <n v="29.2"/>
    <x v="1"/>
    <x v="1"/>
  </r>
  <r>
    <n v="14976"/>
    <x v="0"/>
    <x v="2"/>
    <x v="0"/>
    <x v="0"/>
    <x v="0"/>
    <x v="0"/>
    <x v="1"/>
    <n v="82.41"/>
    <n v="26.3"/>
    <x v="2"/>
    <x v="1"/>
  </r>
  <r>
    <n v="28183"/>
    <x v="1"/>
    <x v="55"/>
    <x v="0"/>
    <x v="1"/>
    <x v="1"/>
    <x v="3"/>
    <x v="0"/>
    <n v="75.78"/>
    <n v="23.6"/>
    <x v="3"/>
    <x v="1"/>
  </r>
  <r>
    <n v="33085"/>
    <x v="1"/>
    <x v="49"/>
    <x v="0"/>
    <x v="1"/>
    <x v="1"/>
    <x v="0"/>
    <x v="1"/>
    <n v="102.42"/>
    <n v="18.600000000000001"/>
    <x v="1"/>
    <x v="1"/>
  </r>
  <r>
    <n v="13386"/>
    <x v="1"/>
    <x v="16"/>
    <x v="0"/>
    <x v="0"/>
    <x v="0"/>
    <x v="1"/>
    <x v="1"/>
    <n v="98.45"/>
    <n v="29.7"/>
    <x v="3"/>
    <x v="1"/>
  </r>
  <r>
    <n v="15601"/>
    <x v="1"/>
    <x v="11"/>
    <x v="0"/>
    <x v="1"/>
    <x v="0"/>
    <x v="0"/>
    <x v="0"/>
    <n v="93.51"/>
    <n v="30.9"/>
    <x v="2"/>
    <x v="1"/>
  </r>
  <r>
    <n v="22254"/>
    <x v="1"/>
    <x v="25"/>
    <x v="0"/>
    <x v="1"/>
    <x v="0"/>
    <x v="0"/>
    <x v="1"/>
    <n v="113.68"/>
    <n v="22.8"/>
    <x v="3"/>
    <x v="1"/>
  </r>
  <r>
    <n v="15539"/>
    <x v="1"/>
    <x v="69"/>
    <x v="0"/>
    <x v="1"/>
    <x v="0"/>
    <x v="0"/>
    <x v="1"/>
    <n v="97.41"/>
    <n v="25.5"/>
    <x v="1"/>
    <x v="1"/>
  </r>
  <r>
    <n v="58235"/>
    <x v="0"/>
    <x v="25"/>
    <x v="0"/>
    <x v="1"/>
    <x v="0"/>
    <x v="0"/>
    <x v="0"/>
    <n v="58.65"/>
    <n v="25.6"/>
    <x v="2"/>
    <x v="1"/>
  </r>
  <r>
    <n v="21162"/>
    <x v="1"/>
    <x v="9"/>
    <x v="0"/>
    <x v="1"/>
    <x v="0"/>
    <x v="1"/>
    <x v="1"/>
    <n v="81.680000000000007"/>
    <n v="23"/>
    <x v="3"/>
    <x v="1"/>
  </r>
  <r>
    <n v="67880"/>
    <x v="0"/>
    <x v="71"/>
    <x v="0"/>
    <x v="1"/>
    <x v="1"/>
    <x v="3"/>
    <x v="0"/>
    <n v="148.52000000000001"/>
    <n v="20.6"/>
    <x v="3"/>
    <x v="1"/>
  </r>
  <r>
    <n v="42545"/>
    <x v="0"/>
    <x v="60"/>
    <x v="1"/>
    <x v="1"/>
    <x v="0"/>
    <x v="0"/>
    <x v="0"/>
    <n v="77.55"/>
    <n v="28.1"/>
    <x v="0"/>
    <x v="1"/>
  </r>
  <r>
    <n v="48359"/>
    <x v="1"/>
    <x v="34"/>
    <x v="0"/>
    <x v="1"/>
    <x v="0"/>
    <x v="0"/>
    <x v="1"/>
    <n v="142.12"/>
    <n v="28.4"/>
    <x v="2"/>
    <x v="1"/>
  </r>
  <r>
    <n v="54815"/>
    <x v="1"/>
    <x v="3"/>
    <x v="0"/>
    <x v="1"/>
    <x v="0"/>
    <x v="0"/>
    <x v="0"/>
    <n v="125.3"/>
    <n v="29.7"/>
    <x v="0"/>
    <x v="1"/>
  </r>
  <r>
    <n v="6233"/>
    <x v="0"/>
    <x v="31"/>
    <x v="1"/>
    <x v="1"/>
    <x v="0"/>
    <x v="1"/>
    <x v="1"/>
    <n v="118.81"/>
    <n v="26"/>
    <x v="2"/>
    <x v="1"/>
  </r>
  <r>
    <n v="52225"/>
    <x v="0"/>
    <x v="65"/>
    <x v="0"/>
    <x v="1"/>
    <x v="1"/>
    <x v="0"/>
    <x v="0"/>
    <n v="84.16"/>
    <n v="37.5"/>
    <x v="2"/>
    <x v="1"/>
  </r>
  <r>
    <n v="50463"/>
    <x v="1"/>
    <x v="69"/>
    <x v="0"/>
    <x v="1"/>
    <x v="0"/>
    <x v="0"/>
    <x v="0"/>
    <n v="78.739999999999995"/>
    <n v="42.3"/>
    <x v="2"/>
    <x v="1"/>
  </r>
  <r>
    <n v="49084"/>
    <x v="0"/>
    <x v="49"/>
    <x v="0"/>
    <x v="1"/>
    <x v="1"/>
    <x v="0"/>
    <x v="0"/>
    <n v="57.51"/>
    <n v="21.4"/>
    <x v="3"/>
    <x v="1"/>
  </r>
  <r>
    <n v="61889"/>
    <x v="0"/>
    <x v="66"/>
    <x v="0"/>
    <x v="1"/>
    <x v="0"/>
    <x v="0"/>
    <x v="0"/>
    <n v="61.11"/>
    <n v="29.3"/>
    <x v="1"/>
    <x v="1"/>
  </r>
  <r>
    <n v="25525"/>
    <x v="0"/>
    <x v="42"/>
    <x v="0"/>
    <x v="1"/>
    <x v="0"/>
    <x v="0"/>
    <x v="0"/>
    <n v="78.3"/>
    <n v="31"/>
    <x v="3"/>
    <x v="1"/>
  </r>
  <r>
    <n v="9730"/>
    <x v="0"/>
    <x v="52"/>
    <x v="0"/>
    <x v="1"/>
    <x v="0"/>
    <x v="0"/>
    <x v="0"/>
    <n v="76.19"/>
    <n v="22"/>
    <x v="1"/>
    <x v="1"/>
  </r>
  <r>
    <n v="30622"/>
    <x v="1"/>
    <x v="50"/>
    <x v="0"/>
    <x v="1"/>
    <x v="0"/>
    <x v="2"/>
    <x v="1"/>
    <n v="115.99"/>
    <n v="20.9"/>
    <x v="1"/>
    <x v="1"/>
  </r>
  <r>
    <n v="26480"/>
    <x v="0"/>
    <x v="49"/>
    <x v="0"/>
    <x v="1"/>
    <x v="1"/>
    <x v="0"/>
    <x v="1"/>
    <n v="100.8"/>
    <n v="45.9"/>
    <x v="1"/>
    <x v="1"/>
  </r>
  <r>
    <n v="65895"/>
    <x v="1"/>
    <x v="17"/>
    <x v="0"/>
    <x v="1"/>
    <x v="0"/>
    <x v="0"/>
    <x v="0"/>
    <n v="98.27"/>
    <n v="61.2"/>
    <x v="3"/>
    <x v="1"/>
  </r>
  <r>
    <n v="4913"/>
    <x v="1"/>
    <x v="15"/>
    <x v="0"/>
    <x v="1"/>
    <x v="0"/>
    <x v="0"/>
    <x v="1"/>
    <n v="93.85"/>
    <n v="29.1"/>
    <x v="1"/>
    <x v="1"/>
  </r>
  <r>
    <n v="20676"/>
    <x v="0"/>
    <x v="60"/>
    <x v="0"/>
    <x v="1"/>
    <x v="1"/>
    <x v="0"/>
    <x v="1"/>
    <n v="94.69"/>
    <n v="28.4"/>
    <x v="2"/>
    <x v="1"/>
  </r>
  <r>
    <n v="52410"/>
    <x v="1"/>
    <x v="57"/>
    <x v="0"/>
    <x v="1"/>
    <x v="1"/>
    <x v="0"/>
    <x v="0"/>
    <n v="136.22999999999999"/>
    <n v="22.6"/>
    <x v="3"/>
    <x v="1"/>
  </r>
  <r>
    <n v="57944"/>
    <x v="1"/>
    <x v="48"/>
    <x v="0"/>
    <x v="1"/>
    <x v="0"/>
    <x v="2"/>
    <x v="1"/>
    <n v="56.12"/>
    <n v="24.2"/>
    <x v="2"/>
    <x v="1"/>
  </r>
  <r>
    <n v="20290"/>
    <x v="1"/>
    <x v="71"/>
    <x v="0"/>
    <x v="1"/>
    <x v="1"/>
    <x v="3"/>
    <x v="1"/>
    <n v="93.03"/>
    <n v="16.3"/>
    <x v="3"/>
    <x v="1"/>
  </r>
  <r>
    <n v="10875"/>
    <x v="0"/>
    <x v="24"/>
    <x v="0"/>
    <x v="1"/>
    <x v="0"/>
    <x v="0"/>
    <x v="1"/>
    <n v="196.81"/>
    <n v="35.9"/>
    <x v="1"/>
    <x v="1"/>
  </r>
  <r>
    <n v="2393"/>
    <x v="0"/>
    <x v="8"/>
    <x v="1"/>
    <x v="1"/>
    <x v="0"/>
    <x v="0"/>
    <x v="1"/>
    <n v="87.81"/>
    <n v="29.8"/>
    <x v="0"/>
    <x v="1"/>
  </r>
  <r>
    <n v="66464"/>
    <x v="0"/>
    <x v="24"/>
    <x v="0"/>
    <x v="1"/>
    <x v="0"/>
    <x v="0"/>
    <x v="0"/>
    <n v="222.66"/>
    <n v="37"/>
    <x v="0"/>
    <x v="1"/>
  </r>
  <r>
    <n v="40548"/>
    <x v="0"/>
    <x v="17"/>
    <x v="0"/>
    <x v="1"/>
    <x v="0"/>
    <x v="0"/>
    <x v="1"/>
    <n v="223.58"/>
    <n v="35.799999999999997"/>
    <x v="1"/>
    <x v="1"/>
  </r>
  <r>
    <n v="19699"/>
    <x v="1"/>
    <x v="11"/>
    <x v="0"/>
    <x v="1"/>
    <x v="1"/>
    <x v="0"/>
    <x v="0"/>
    <n v="85.77"/>
    <n v="21.1"/>
    <x v="1"/>
    <x v="1"/>
  </r>
  <r>
    <n v="205"/>
    <x v="1"/>
    <x v="34"/>
    <x v="0"/>
    <x v="1"/>
    <x v="0"/>
    <x v="0"/>
    <x v="1"/>
    <n v="88.23"/>
    <n v="37.6"/>
    <x v="3"/>
    <x v="1"/>
  </r>
  <r>
    <n v="54805"/>
    <x v="1"/>
    <x v="52"/>
    <x v="0"/>
    <x v="1"/>
    <x v="1"/>
    <x v="1"/>
    <x v="0"/>
    <n v="73.650000000000006"/>
    <n v="24.8"/>
    <x v="3"/>
    <x v="1"/>
  </r>
  <r>
    <n v="53195"/>
    <x v="0"/>
    <x v="59"/>
    <x v="0"/>
    <x v="1"/>
    <x v="1"/>
    <x v="0"/>
    <x v="0"/>
    <n v="141.80000000000001"/>
    <n v="31.9"/>
    <x v="1"/>
    <x v="1"/>
  </r>
  <r>
    <n v="9107"/>
    <x v="1"/>
    <x v="45"/>
    <x v="0"/>
    <x v="1"/>
    <x v="1"/>
    <x v="3"/>
    <x v="1"/>
    <n v="92.65"/>
    <n v="17.5"/>
    <x v="3"/>
    <x v="1"/>
  </r>
  <r>
    <n v="65196"/>
    <x v="0"/>
    <x v="13"/>
    <x v="1"/>
    <x v="1"/>
    <x v="0"/>
    <x v="0"/>
    <x v="1"/>
    <n v="198.79"/>
    <n v="28.1"/>
    <x v="2"/>
    <x v="1"/>
  </r>
  <r>
    <n v="58833"/>
    <x v="0"/>
    <x v="43"/>
    <x v="0"/>
    <x v="1"/>
    <x v="1"/>
    <x v="0"/>
    <x v="1"/>
    <n v="61.04"/>
    <n v="17.600000000000001"/>
    <x v="3"/>
    <x v="1"/>
  </r>
  <r>
    <n v="4309"/>
    <x v="1"/>
    <x v="53"/>
    <x v="0"/>
    <x v="1"/>
    <x v="0"/>
    <x v="0"/>
    <x v="1"/>
    <n v="102.88"/>
    <n v="38.9"/>
    <x v="3"/>
    <x v="1"/>
  </r>
  <r>
    <n v="55462"/>
    <x v="0"/>
    <x v="86"/>
    <x v="0"/>
    <x v="1"/>
    <x v="1"/>
    <x v="3"/>
    <x v="0"/>
    <n v="123.39"/>
    <n v="15.2"/>
    <x v="3"/>
    <x v="1"/>
  </r>
  <r>
    <n v="51746"/>
    <x v="1"/>
    <x v="46"/>
    <x v="0"/>
    <x v="1"/>
    <x v="0"/>
    <x v="2"/>
    <x v="1"/>
    <n v="67.069999999999993"/>
    <n v="27.4"/>
    <x v="1"/>
    <x v="1"/>
  </r>
  <r>
    <n v="59335"/>
    <x v="0"/>
    <x v="38"/>
    <x v="0"/>
    <x v="1"/>
    <x v="0"/>
    <x v="2"/>
    <x v="1"/>
    <n v="69.88"/>
    <n v="27.9"/>
    <x v="2"/>
    <x v="1"/>
  </r>
  <r>
    <n v="65644"/>
    <x v="0"/>
    <x v="44"/>
    <x v="0"/>
    <x v="1"/>
    <x v="1"/>
    <x v="3"/>
    <x v="0"/>
    <n v="57.02"/>
    <n v="16.100000000000001"/>
    <x v="3"/>
    <x v="1"/>
  </r>
  <r>
    <n v="52790"/>
    <x v="1"/>
    <x v="72"/>
    <x v="0"/>
    <x v="1"/>
    <x v="1"/>
    <x v="2"/>
    <x v="0"/>
    <n v="123.81"/>
    <n v="39"/>
    <x v="1"/>
    <x v="1"/>
  </r>
  <r>
    <n v="42681"/>
    <x v="1"/>
    <x v="20"/>
    <x v="0"/>
    <x v="1"/>
    <x v="0"/>
    <x v="2"/>
    <x v="1"/>
    <n v="73.36"/>
    <n v="36.6"/>
    <x v="0"/>
    <x v="1"/>
  </r>
  <r>
    <n v="33697"/>
    <x v="0"/>
    <x v="15"/>
    <x v="0"/>
    <x v="1"/>
    <x v="0"/>
    <x v="0"/>
    <x v="1"/>
    <n v="90.54"/>
    <n v="33.700000000000003"/>
    <x v="1"/>
    <x v="1"/>
  </r>
  <r>
    <n v="51963"/>
    <x v="0"/>
    <x v="20"/>
    <x v="0"/>
    <x v="1"/>
    <x v="0"/>
    <x v="0"/>
    <x v="0"/>
    <n v="69.239999999999995"/>
    <n v="27.6"/>
    <x v="1"/>
    <x v="1"/>
  </r>
  <r>
    <n v="13375"/>
    <x v="0"/>
    <x v="25"/>
    <x v="0"/>
    <x v="1"/>
    <x v="0"/>
    <x v="0"/>
    <x v="0"/>
    <n v="192.39"/>
    <n v="31"/>
    <x v="1"/>
    <x v="1"/>
  </r>
  <r>
    <n v="37526"/>
    <x v="1"/>
    <x v="35"/>
    <x v="1"/>
    <x v="0"/>
    <x v="0"/>
    <x v="0"/>
    <x v="1"/>
    <n v="233.3"/>
    <n v="28.1"/>
    <x v="3"/>
    <x v="1"/>
  </r>
  <r>
    <n v="59454"/>
    <x v="1"/>
    <x v="4"/>
    <x v="0"/>
    <x v="1"/>
    <x v="0"/>
    <x v="1"/>
    <x v="0"/>
    <n v="74.349999999999994"/>
    <n v="28.5"/>
    <x v="0"/>
    <x v="1"/>
  </r>
  <r>
    <n v="23600"/>
    <x v="0"/>
    <x v="66"/>
    <x v="0"/>
    <x v="1"/>
    <x v="0"/>
    <x v="0"/>
    <x v="1"/>
    <n v="71.94"/>
    <n v="31.4"/>
    <x v="2"/>
    <x v="1"/>
  </r>
  <r>
    <n v="61245"/>
    <x v="0"/>
    <x v="13"/>
    <x v="0"/>
    <x v="1"/>
    <x v="0"/>
    <x v="1"/>
    <x v="1"/>
    <n v="82.35"/>
    <n v="25.3"/>
    <x v="1"/>
    <x v="1"/>
  </r>
  <r>
    <n v="53489"/>
    <x v="0"/>
    <x v="61"/>
    <x v="0"/>
    <x v="1"/>
    <x v="1"/>
    <x v="3"/>
    <x v="1"/>
    <n v="73.28"/>
    <n v="17.2"/>
    <x v="1"/>
    <x v="1"/>
  </r>
  <r>
    <n v="42284"/>
    <x v="0"/>
    <x v="16"/>
    <x v="1"/>
    <x v="1"/>
    <x v="0"/>
    <x v="1"/>
    <x v="1"/>
    <n v="97.57"/>
    <n v="26.9"/>
    <x v="3"/>
    <x v="1"/>
  </r>
  <r>
    <n v="69089"/>
    <x v="1"/>
    <x v="47"/>
    <x v="0"/>
    <x v="1"/>
    <x v="0"/>
    <x v="0"/>
    <x v="1"/>
    <n v="83.3"/>
    <n v="32"/>
    <x v="2"/>
    <x v="1"/>
  </r>
  <r>
    <n v="68970"/>
    <x v="1"/>
    <x v="65"/>
    <x v="0"/>
    <x v="1"/>
    <x v="1"/>
    <x v="0"/>
    <x v="0"/>
    <n v="85.07"/>
    <n v="22.5"/>
    <x v="3"/>
    <x v="1"/>
  </r>
  <r>
    <n v="42938"/>
    <x v="0"/>
    <x v="68"/>
    <x v="0"/>
    <x v="1"/>
    <x v="1"/>
    <x v="3"/>
    <x v="0"/>
    <n v="60.4"/>
    <n v="17.3"/>
    <x v="3"/>
    <x v="1"/>
  </r>
  <r>
    <n v="11327"/>
    <x v="1"/>
    <x v="18"/>
    <x v="0"/>
    <x v="1"/>
    <x v="0"/>
    <x v="1"/>
    <x v="0"/>
    <n v="79.959999999999994"/>
    <n v="27"/>
    <x v="0"/>
    <x v="1"/>
  </r>
  <r>
    <n v="5464"/>
    <x v="0"/>
    <x v="42"/>
    <x v="0"/>
    <x v="1"/>
    <x v="0"/>
    <x v="0"/>
    <x v="1"/>
    <n v="70.959999999999994"/>
    <n v="33.1"/>
    <x v="3"/>
    <x v="1"/>
  </r>
  <r>
    <n v="56995"/>
    <x v="1"/>
    <x v="5"/>
    <x v="0"/>
    <x v="1"/>
    <x v="0"/>
    <x v="0"/>
    <x v="0"/>
    <n v="82.86"/>
    <n v="25"/>
    <x v="1"/>
    <x v="1"/>
  </r>
  <r>
    <n v="53646"/>
    <x v="1"/>
    <x v="64"/>
    <x v="1"/>
    <x v="1"/>
    <x v="1"/>
    <x v="0"/>
    <x v="1"/>
    <n v="97.87"/>
    <n v="28.1"/>
    <x v="2"/>
    <x v="1"/>
  </r>
  <r>
    <n v="45139"/>
    <x v="1"/>
    <x v="4"/>
    <x v="0"/>
    <x v="0"/>
    <x v="0"/>
    <x v="0"/>
    <x v="1"/>
    <n v="201.38"/>
    <n v="31.1"/>
    <x v="1"/>
    <x v="1"/>
  </r>
  <r>
    <n v="38354"/>
    <x v="1"/>
    <x v="76"/>
    <x v="0"/>
    <x v="1"/>
    <x v="0"/>
    <x v="1"/>
    <x v="0"/>
    <n v="91.82"/>
    <n v="19.600000000000001"/>
    <x v="3"/>
    <x v="1"/>
  </r>
  <r>
    <n v="15566"/>
    <x v="0"/>
    <x v="26"/>
    <x v="0"/>
    <x v="1"/>
    <x v="0"/>
    <x v="0"/>
    <x v="1"/>
    <n v="91.85"/>
    <n v="24.7"/>
    <x v="2"/>
    <x v="1"/>
  </r>
  <r>
    <n v="4793"/>
    <x v="1"/>
    <x v="14"/>
    <x v="1"/>
    <x v="1"/>
    <x v="0"/>
    <x v="1"/>
    <x v="0"/>
    <n v="99.23"/>
    <n v="48"/>
    <x v="0"/>
    <x v="1"/>
  </r>
  <r>
    <n v="59223"/>
    <x v="0"/>
    <x v="22"/>
    <x v="0"/>
    <x v="1"/>
    <x v="0"/>
    <x v="0"/>
    <x v="0"/>
    <n v="68.13"/>
    <n v="38"/>
    <x v="0"/>
    <x v="1"/>
  </r>
  <r>
    <n v="30927"/>
    <x v="0"/>
    <x v="65"/>
    <x v="0"/>
    <x v="1"/>
    <x v="1"/>
    <x v="0"/>
    <x v="1"/>
    <n v="93.76"/>
    <n v="24"/>
    <x v="0"/>
    <x v="1"/>
  </r>
  <r>
    <n v="966"/>
    <x v="1"/>
    <x v="31"/>
    <x v="1"/>
    <x v="1"/>
    <x v="0"/>
    <x v="1"/>
    <x v="1"/>
    <n v="103.89"/>
    <n v="30"/>
    <x v="1"/>
    <x v="1"/>
  </r>
  <r>
    <n v="62923"/>
    <x v="1"/>
    <x v="54"/>
    <x v="0"/>
    <x v="1"/>
    <x v="1"/>
    <x v="0"/>
    <x v="0"/>
    <n v="87.39"/>
    <n v="24.6"/>
    <x v="3"/>
    <x v="1"/>
  </r>
  <r>
    <n v="30627"/>
    <x v="1"/>
    <x v="29"/>
    <x v="0"/>
    <x v="1"/>
    <x v="0"/>
    <x v="2"/>
    <x v="0"/>
    <n v="89.53"/>
    <n v="23.1"/>
    <x v="3"/>
    <x v="1"/>
  </r>
  <r>
    <n v="17236"/>
    <x v="1"/>
    <x v="44"/>
    <x v="0"/>
    <x v="1"/>
    <x v="1"/>
    <x v="3"/>
    <x v="0"/>
    <n v="66.61"/>
    <n v="17.399999999999999"/>
    <x v="3"/>
    <x v="1"/>
  </r>
  <r>
    <n v="27566"/>
    <x v="0"/>
    <x v="19"/>
    <x v="0"/>
    <x v="1"/>
    <x v="0"/>
    <x v="0"/>
    <x v="1"/>
    <n v="236.14"/>
    <n v="43.1"/>
    <x v="3"/>
    <x v="1"/>
  </r>
  <r>
    <n v="6368"/>
    <x v="0"/>
    <x v="23"/>
    <x v="0"/>
    <x v="0"/>
    <x v="0"/>
    <x v="0"/>
    <x v="0"/>
    <n v="99.76"/>
    <n v="27.1"/>
    <x v="0"/>
    <x v="1"/>
  </r>
  <r>
    <n v="33876"/>
    <x v="0"/>
    <x v="81"/>
    <x v="0"/>
    <x v="1"/>
    <x v="1"/>
    <x v="3"/>
    <x v="0"/>
    <n v="87.09"/>
    <n v="14.3"/>
    <x v="3"/>
    <x v="1"/>
  </r>
  <r>
    <n v="52164"/>
    <x v="0"/>
    <x v="60"/>
    <x v="0"/>
    <x v="1"/>
    <x v="0"/>
    <x v="0"/>
    <x v="0"/>
    <n v="193.81"/>
    <n v="46.8"/>
    <x v="1"/>
    <x v="1"/>
  </r>
  <r>
    <n v="32446"/>
    <x v="1"/>
    <x v="50"/>
    <x v="0"/>
    <x v="1"/>
    <x v="0"/>
    <x v="0"/>
    <x v="1"/>
    <n v="97.27"/>
    <n v="26"/>
    <x v="1"/>
    <x v="1"/>
  </r>
  <r>
    <n v="56855"/>
    <x v="0"/>
    <x v="41"/>
    <x v="0"/>
    <x v="1"/>
    <x v="0"/>
    <x v="0"/>
    <x v="0"/>
    <n v="137.77000000000001"/>
    <n v="29.3"/>
    <x v="1"/>
    <x v="1"/>
  </r>
  <r>
    <n v="43837"/>
    <x v="0"/>
    <x v="64"/>
    <x v="0"/>
    <x v="1"/>
    <x v="0"/>
    <x v="0"/>
    <x v="0"/>
    <n v="105.19"/>
    <n v="50.1"/>
    <x v="2"/>
    <x v="1"/>
  </r>
  <r>
    <n v="5477"/>
    <x v="0"/>
    <x v="24"/>
    <x v="0"/>
    <x v="0"/>
    <x v="0"/>
    <x v="1"/>
    <x v="0"/>
    <n v="82.72"/>
    <n v="28.1"/>
    <x v="1"/>
    <x v="1"/>
  </r>
  <r>
    <n v="64974"/>
    <x v="0"/>
    <x v="91"/>
    <x v="0"/>
    <x v="1"/>
    <x v="1"/>
    <x v="3"/>
    <x v="0"/>
    <n v="58.35"/>
    <n v="18.600000000000001"/>
    <x v="3"/>
    <x v="1"/>
  </r>
  <r>
    <n v="33976"/>
    <x v="0"/>
    <x v="39"/>
    <x v="0"/>
    <x v="1"/>
    <x v="0"/>
    <x v="0"/>
    <x v="0"/>
    <n v="68.790000000000006"/>
    <n v="27"/>
    <x v="1"/>
    <x v="1"/>
  </r>
  <r>
    <n v="31019"/>
    <x v="1"/>
    <x v="29"/>
    <x v="0"/>
    <x v="1"/>
    <x v="0"/>
    <x v="0"/>
    <x v="0"/>
    <n v="94.19"/>
    <n v="25.7"/>
    <x v="1"/>
    <x v="1"/>
  </r>
  <r>
    <n v="4699"/>
    <x v="0"/>
    <x v="11"/>
    <x v="0"/>
    <x v="1"/>
    <x v="1"/>
    <x v="2"/>
    <x v="1"/>
    <n v="121.17"/>
    <n v="25.5"/>
    <x v="0"/>
    <x v="1"/>
  </r>
  <r>
    <n v="60276"/>
    <x v="0"/>
    <x v="9"/>
    <x v="1"/>
    <x v="0"/>
    <x v="0"/>
    <x v="1"/>
    <x v="1"/>
    <n v="106.41"/>
    <n v="27.3"/>
    <x v="1"/>
    <x v="1"/>
  </r>
  <r>
    <n v="24420"/>
    <x v="0"/>
    <x v="24"/>
    <x v="0"/>
    <x v="1"/>
    <x v="0"/>
    <x v="0"/>
    <x v="1"/>
    <n v="104.79"/>
    <n v="24.1"/>
    <x v="3"/>
    <x v="1"/>
  </r>
  <r>
    <n v="28478"/>
    <x v="1"/>
    <x v="73"/>
    <x v="0"/>
    <x v="1"/>
    <x v="0"/>
    <x v="0"/>
    <x v="0"/>
    <n v="82.18"/>
    <n v="42.7"/>
    <x v="1"/>
    <x v="1"/>
  </r>
  <r>
    <n v="63236"/>
    <x v="0"/>
    <x v="19"/>
    <x v="0"/>
    <x v="1"/>
    <x v="0"/>
    <x v="0"/>
    <x v="0"/>
    <n v="96.81"/>
    <n v="41.2"/>
    <x v="2"/>
    <x v="1"/>
  </r>
  <r>
    <n v="6324"/>
    <x v="0"/>
    <x v="33"/>
    <x v="0"/>
    <x v="1"/>
    <x v="0"/>
    <x v="0"/>
    <x v="1"/>
    <n v="107.42"/>
    <n v="20.2"/>
    <x v="0"/>
    <x v="1"/>
  </r>
  <r>
    <n v="62059"/>
    <x v="0"/>
    <x v="14"/>
    <x v="0"/>
    <x v="1"/>
    <x v="0"/>
    <x v="0"/>
    <x v="1"/>
    <n v="69.2"/>
    <n v="30.9"/>
    <x v="1"/>
    <x v="1"/>
  </r>
  <r>
    <n v="28400"/>
    <x v="0"/>
    <x v="7"/>
    <x v="0"/>
    <x v="1"/>
    <x v="0"/>
    <x v="1"/>
    <x v="0"/>
    <n v="92.73"/>
    <n v="27.7"/>
    <x v="1"/>
    <x v="1"/>
  </r>
  <r>
    <n v="5841"/>
    <x v="1"/>
    <x v="53"/>
    <x v="0"/>
    <x v="1"/>
    <x v="1"/>
    <x v="0"/>
    <x v="0"/>
    <n v="86.11"/>
    <n v="22.3"/>
    <x v="1"/>
    <x v="1"/>
  </r>
  <r>
    <n v="5681"/>
    <x v="0"/>
    <x v="41"/>
    <x v="0"/>
    <x v="1"/>
    <x v="0"/>
    <x v="0"/>
    <x v="1"/>
    <n v="111.78"/>
    <n v="39.4"/>
    <x v="2"/>
    <x v="1"/>
  </r>
  <r>
    <n v="16587"/>
    <x v="1"/>
    <x v="57"/>
    <x v="0"/>
    <x v="1"/>
    <x v="1"/>
    <x v="0"/>
    <x v="0"/>
    <n v="122.26"/>
    <n v="34.200000000000003"/>
    <x v="1"/>
    <x v="1"/>
  </r>
  <r>
    <n v="3477"/>
    <x v="1"/>
    <x v="72"/>
    <x v="0"/>
    <x v="1"/>
    <x v="1"/>
    <x v="0"/>
    <x v="1"/>
    <n v="78.16"/>
    <n v="20.100000000000001"/>
    <x v="1"/>
    <x v="1"/>
  </r>
  <r>
    <n v="23890"/>
    <x v="1"/>
    <x v="50"/>
    <x v="1"/>
    <x v="1"/>
    <x v="0"/>
    <x v="2"/>
    <x v="1"/>
    <n v="105.77"/>
    <n v="36.799999999999997"/>
    <x v="1"/>
    <x v="1"/>
  </r>
  <r>
    <n v="3803"/>
    <x v="1"/>
    <x v="29"/>
    <x v="0"/>
    <x v="1"/>
    <x v="0"/>
    <x v="0"/>
    <x v="0"/>
    <n v="102.97"/>
    <n v="28.1"/>
    <x v="2"/>
    <x v="1"/>
  </r>
  <r>
    <n v="34068"/>
    <x v="1"/>
    <x v="53"/>
    <x v="0"/>
    <x v="1"/>
    <x v="0"/>
    <x v="2"/>
    <x v="0"/>
    <n v="77.53"/>
    <n v="33.9"/>
    <x v="0"/>
    <x v="1"/>
  </r>
  <r>
    <n v="60145"/>
    <x v="1"/>
    <x v="38"/>
    <x v="0"/>
    <x v="1"/>
    <x v="0"/>
    <x v="0"/>
    <x v="0"/>
    <n v="77.349999999999994"/>
    <n v="27.7"/>
    <x v="1"/>
    <x v="1"/>
  </r>
  <r>
    <n v="11702"/>
    <x v="1"/>
    <x v="63"/>
    <x v="0"/>
    <x v="1"/>
    <x v="1"/>
    <x v="4"/>
    <x v="0"/>
    <n v="82.36"/>
    <n v="22.7"/>
    <x v="3"/>
    <x v="1"/>
  </r>
  <r>
    <n v="50508"/>
    <x v="1"/>
    <x v="24"/>
    <x v="0"/>
    <x v="0"/>
    <x v="0"/>
    <x v="1"/>
    <x v="1"/>
    <n v="239.95"/>
    <n v="32.200000000000003"/>
    <x v="2"/>
    <x v="1"/>
  </r>
  <r>
    <n v="65473"/>
    <x v="0"/>
    <x v="53"/>
    <x v="0"/>
    <x v="1"/>
    <x v="1"/>
    <x v="0"/>
    <x v="0"/>
    <n v="61.96"/>
    <n v="22"/>
    <x v="2"/>
    <x v="1"/>
  </r>
  <r>
    <n v="51257"/>
    <x v="0"/>
    <x v="42"/>
    <x v="0"/>
    <x v="1"/>
    <x v="1"/>
    <x v="0"/>
    <x v="1"/>
    <n v="72.099999999999994"/>
    <n v="23.2"/>
    <x v="1"/>
    <x v="1"/>
  </r>
  <r>
    <n v="47810"/>
    <x v="0"/>
    <x v="45"/>
    <x v="0"/>
    <x v="1"/>
    <x v="1"/>
    <x v="3"/>
    <x v="1"/>
    <n v="107.97"/>
    <n v="26.7"/>
    <x v="3"/>
    <x v="1"/>
  </r>
  <r>
    <n v="38737"/>
    <x v="0"/>
    <x v="27"/>
    <x v="0"/>
    <x v="1"/>
    <x v="0"/>
    <x v="1"/>
    <x v="0"/>
    <n v="60.77"/>
    <n v="23"/>
    <x v="2"/>
    <x v="1"/>
  </r>
  <r>
    <n v="39060"/>
    <x v="1"/>
    <x v="69"/>
    <x v="0"/>
    <x v="1"/>
    <x v="0"/>
    <x v="0"/>
    <x v="0"/>
    <n v="71.06"/>
    <n v="23.4"/>
    <x v="1"/>
    <x v="1"/>
  </r>
  <r>
    <n v="56804"/>
    <x v="1"/>
    <x v="66"/>
    <x v="0"/>
    <x v="1"/>
    <x v="1"/>
    <x v="2"/>
    <x v="0"/>
    <n v="60.36"/>
    <n v="24.1"/>
    <x v="1"/>
    <x v="1"/>
  </r>
  <r>
    <n v="45099"/>
    <x v="0"/>
    <x v="51"/>
    <x v="0"/>
    <x v="1"/>
    <x v="0"/>
    <x v="1"/>
    <x v="0"/>
    <n v="83.33"/>
    <n v="31.5"/>
    <x v="3"/>
    <x v="1"/>
  </r>
  <r>
    <n v="22221"/>
    <x v="1"/>
    <x v="48"/>
    <x v="0"/>
    <x v="1"/>
    <x v="0"/>
    <x v="1"/>
    <x v="0"/>
    <n v="65.33"/>
    <n v="26.1"/>
    <x v="1"/>
    <x v="1"/>
  </r>
  <r>
    <n v="57134"/>
    <x v="0"/>
    <x v="79"/>
    <x v="0"/>
    <x v="1"/>
    <x v="1"/>
    <x v="3"/>
    <x v="0"/>
    <n v="113.28"/>
    <n v="23.7"/>
    <x v="1"/>
    <x v="1"/>
  </r>
  <r>
    <n v="57609"/>
    <x v="0"/>
    <x v="92"/>
    <x v="0"/>
    <x v="1"/>
    <x v="1"/>
    <x v="3"/>
    <x v="0"/>
    <n v="170.88"/>
    <n v="20.8"/>
    <x v="3"/>
    <x v="1"/>
  </r>
  <r>
    <n v="6132"/>
    <x v="0"/>
    <x v="56"/>
    <x v="0"/>
    <x v="1"/>
    <x v="1"/>
    <x v="3"/>
    <x v="0"/>
    <n v="103.34"/>
    <n v="18.8"/>
    <x v="3"/>
    <x v="1"/>
  </r>
  <r>
    <n v="31600"/>
    <x v="1"/>
    <x v="64"/>
    <x v="0"/>
    <x v="1"/>
    <x v="1"/>
    <x v="0"/>
    <x v="1"/>
    <n v="106.08"/>
    <n v="32.5"/>
    <x v="0"/>
    <x v="1"/>
  </r>
  <r>
    <n v="51497"/>
    <x v="0"/>
    <x v="80"/>
    <x v="0"/>
    <x v="1"/>
    <x v="0"/>
    <x v="1"/>
    <x v="0"/>
    <n v="156.44999999999999"/>
    <n v="24.3"/>
    <x v="1"/>
    <x v="1"/>
  </r>
  <r>
    <n v="48455"/>
    <x v="1"/>
    <x v="46"/>
    <x v="0"/>
    <x v="1"/>
    <x v="0"/>
    <x v="0"/>
    <x v="0"/>
    <n v="60.05"/>
    <n v="24.1"/>
    <x v="3"/>
    <x v="1"/>
  </r>
  <r>
    <n v="13049"/>
    <x v="1"/>
    <x v="11"/>
    <x v="0"/>
    <x v="1"/>
    <x v="0"/>
    <x v="0"/>
    <x v="1"/>
    <n v="114.05"/>
    <n v="32.5"/>
    <x v="1"/>
    <x v="1"/>
  </r>
  <r>
    <n v="9079"/>
    <x v="1"/>
    <x v="25"/>
    <x v="0"/>
    <x v="0"/>
    <x v="0"/>
    <x v="1"/>
    <x v="0"/>
    <n v="202.21"/>
    <n v="39.299999999999997"/>
    <x v="0"/>
    <x v="1"/>
  </r>
  <r>
    <n v="68568"/>
    <x v="1"/>
    <x v="23"/>
    <x v="0"/>
    <x v="1"/>
    <x v="0"/>
    <x v="1"/>
    <x v="1"/>
    <n v="57.28"/>
    <n v="23.9"/>
    <x v="1"/>
    <x v="1"/>
  </r>
  <r>
    <n v="72867"/>
    <x v="0"/>
    <x v="57"/>
    <x v="0"/>
    <x v="1"/>
    <x v="1"/>
    <x v="0"/>
    <x v="1"/>
    <n v="99.49"/>
    <n v="22"/>
    <x v="3"/>
    <x v="1"/>
  </r>
  <r>
    <n v="53121"/>
    <x v="0"/>
    <x v="50"/>
    <x v="0"/>
    <x v="1"/>
    <x v="0"/>
    <x v="0"/>
    <x v="0"/>
    <n v="63.6"/>
    <n v="37.299999999999997"/>
    <x v="1"/>
    <x v="1"/>
  </r>
  <r>
    <n v="33779"/>
    <x v="0"/>
    <x v="41"/>
    <x v="0"/>
    <x v="0"/>
    <x v="0"/>
    <x v="2"/>
    <x v="0"/>
    <n v="80.010000000000005"/>
    <n v="33"/>
    <x v="0"/>
    <x v="1"/>
  </r>
  <r>
    <n v="52367"/>
    <x v="0"/>
    <x v="41"/>
    <x v="0"/>
    <x v="1"/>
    <x v="0"/>
    <x v="0"/>
    <x v="0"/>
    <n v="58.42"/>
    <n v="24.7"/>
    <x v="0"/>
    <x v="1"/>
  </r>
  <r>
    <n v="29314"/>
    <x v="1"/>
    <x v="28"/>
    <x v="1"/>
    <x v="0"/>
    <x v="0"/>
    <x v="2"/>
    <x v="0"/>
    <n v="67.38"/>
    <n v="32.799999999999997"/>
    <x v="0"/>
    <x v="1"/>
  </r>
  <r>
    <n v="18366"/>
    <x v="1"/>
    <x v="60"/>
    <x v="0"/>
    <x v="1"/>
    <x v="0"/>
    <x v="1"/>
    <x v="1"/>
    <n v="73.58"/>
    <n v="29.8"/>
    <x v="3"/>
    <x v="1"/>
  </r>
  <r>
    <n v="32522"/>
    <x v="0"/>
    <x v="85"/>
    <x v="0"/>
    <x v="1"/>
    <x v="1"/>
    <x v="0"/>
    <x v="0"/>
    <n v="103.92"/>
    <n v="24.1"/>
    <x v="3"/>
    <x v="1"/>
  </r>
  <r>
    <n v="3980"/>
    <x v="1"/>
    <x v="52"/>
    <x v="0"/>
    <x v="1"/>
    <x v="1"/>
    <x v="0"/>
    <x v="1"/>
    <n v="80.22"/>
    <n v="21.6"/>
    <x v="1"/>
    <x v="1"/>
  </r>
  <r>
    <n v="5350"/>
    <x v="1"/>
    <x v="67"/>
    <x v="0"/>
    <x v="1"/>
    <x v="0"/>
    <x v="0"/>
    <x v="1"/>
    <n v="103.76"/>
    <n v="27.1"/>
    <x v="1"/>
    <x v="1"/>
  </r>
  <r>
    <n v="3428"/>
    <x v="1"/>
    <x v="1"/>
    <x v="0"/>
    <x v="1"/>
    <x v="0"/>
    <x v="1"/>
    <x v="0"/>
    <n v="77.06"/>
    <n v="27"/>
    <x v="1"/>
    <x v="1"/>
  </r>
  <r>
    <n v="62552"/>
    <x v="1"/>
    <x v="78"/>
    <x v="0"/>
    <x v="1"/>
    <x v="1"/>
    <x v="3"/>
    <x v="1"/>
    <n v="90.22"/>
    <n v="18.7"/>
    <x v="3"/>
    <x v="1"/>
  </r>
  <r>
    <n v="51085"/>
    <x v="1"/>
    <x v="51"/>
    <x v="0"/>
    <x v="1"/>
    <x v="1"/>
    <x v="0"/>
    <x v="0"/>
    <n v="181.3"/>
    <n v="35.799999999999997"/>
    <x v="1"/>
    <x v="1"/>
  </r>
  <r>
    <n v="60586"/>
    <x v="1"/>
    <x v="35"/>
    <x v="0"/>
    <x v="1"/>
    <x v="0"/>
    <x v="0"/>
    <x v="1"/>
    <n v="85.29"/>
    <n v="27.1"/>
    <x v="0"/>
    <x v="1"/>
  </r>
  <r>
    <n v="59988"/>
    <x v="1"/>
    <x v="72"/>
    <x v="1"/>
    <x v="1"/>
    <x v="0"/>
    <x v="0"/>
    <x v="0"/>
    <n v="107.59"/>
    <n v="33.1"/>
    <x v="2"/>
    <x v="1"/>
  </r>
  <r>
    <n v="34122"/>
    <x v="1"/>
    <x v="54"/>
    <x v="0"/>
    <x v="1"/>
    <x v="1"/>
    <x v="0"/>
    <x v="0"/>
    <n v="87.72"/>
    <n v="25.9"/>
    <x v="2"/>
    <x v="1"/>
  </r>
  <r>
    <n v="11392"/>
    <x v="0"/>
    <x v="13"/>
    <x v="0"/>
    <x v="1"/>
    <x v="0"/>
    <x v="0"/>
    <x v="1"/>
    <n v="70.73"/>
    <n v="26.7"/>
    <x v="2"/>
    <x v="1"/>
  </r>
  <r>
    <n v="53632"/>
    <x v="0"/>
    <x v="66"/>
    <x v="0"/>
    <x v="1"/>
    <x v="1"/>
    <x v="2"/>
    <x v="0"/>
    <n v="72.75"/>
    <n v="22.2"/>
    <x v="3"/>
    <x v="1"/>
  </r>
  <r>
    <n v="32202"/>
    <x v="0"/>
    <x v="37"/>
    <x v="0"/>
    <x v="1"/>
    <x v="0"/>
    <x v="0"/>
    <x v="1"/>
    <n v="95.47"/>
    <n v="26"/>
    <x v="2"/>
    <x v="1"/>
  </r>
  <r>
    <n v="52489"/>
    <x v="1"/>
    <x v="63"/>
    <x v="0"/>
    <x v="1"/>
    <x v="1"/>
    <x v="0"/>
    <x v="0"/>
    <n v="70.540000000000006"/>
    <n v="23.5"/>
    <x v="3"/>
    <x v="1"/>
  </r>
  <r>
    <n v="13374"/>
    <x v="0"/>
    <x v="22"/>
    <x v="0"/>
    <x v="1"/>
    <x v="0"/>
    <x v="0"/>
    <x v="0"/>
    <n v="100.03"/>
    <n v="23.5"/>
    <x v="1"/>
    <x v="1"/>
  </r>
  <r>
    <n v="66370"/>
    <x v="1"/>
    <x v="71"/>
    <x v="0"/>
    <x v="1"/>
    <x v="1"/>
    <x v="3"/>
    <x v="1"/>
    <n v="59.78"/>
    <n v="15.9"/>
    <x v="3"/>
    <x v="1"/>
  </r>
  <r>
    <n v="259"/>
    <x v="0"/>
    <x v="4"/>
    <x v="0"/>
    <x v="1"/>
    <x v="0"/>
    <x v="0"/>
    <x v="0"/>
    <n v="198.79"/>
    <n v="24.9"/>
    <x v="1"/>
    <x v="1"/>
  </r>
  <r>
    <n v="12092"/>
    <x v="0"/>
    <x v="57"/>
    <x v="0"/>
    <x v="1"/>
    <x v="1"/>
    <x v="0"/>
    <x v="1"/>
    <n v="90.39"/>
    <n v="26.5"/>
    <x v="1"/>
    <x v="1"/>
  </r>
  <r>
    <n v="38263"/>
    <x v="1"/>
    <x v="42"/>
    <x v="0"/>
    <x v="1"/>
    <x v="0"/>
    <x v="0"/>
    <x v="1"/>
    <n v="147.04"/>
    <n v="35.700000000000003"/>
    <x v="3"/>
    <x v="1"/>
  </r>
  <r>
    <n v="1666"/>
    <x v="0"/>
    <x v="31"/>
    <x v="0"/>
    <x v="1"/>
    <x v="0"/>
    <x v="2"/>
    <x v="0"/>
    <n v="202.55"/>
    <n v="28.1"/>
    <x v="0"/>
    <x v="1"/>
  </r>
  <r>
    <n v="48922"/>
    <x v="0"/>
    <x v="39"/>
    <x v="1"/>
    <x v="0"/>
    <x v="0"/>
    <x v="0"/>
    <x v="1"/>
    <n v="64.92"/>
    <n v="32.1"/>
    <x v="2"/>
    <x v="1"/>
  </r>
  <r>
    <n v="58061"/>
    <x v="1"/>
    <x v="31"/>
    <x v="1"/>
    <x v="1"/>
    <x v="0"/>
    <x v="1"/>
    <x v="1"/>
    <n v="154.6"/>
    <n v="28.5"/>
    <x v="0"/>
    <x v="1"/>
  </r>
  <r>
    <n v="50283"/>
    <x v="1"/>
    <x v="33"/>
    <x v="0"/>
    <x v="1"/>
    <x v="0"/>
    <x v="0"/>
    <x v="0"/>
    <n v="95.98"/>
    <n v="40.1"/>
    <x v="2"/>
    <x v="1"/>
  </r>
  <r>
    <n v="26605"/>
    <x v="1"/>
    <x v="26"/>
    <x v="0"/>
    <x v="1"/>
    <x v="0"/>
    <x v="0"/>
    <x v="1"/>
    <n v="102.51"/>
    <n v="26.6"/>
    <x v="2"/>
    <x v="1"/>
  </r>
  <r>
    <n v="10396"/>
    <x v="0"/>
    <x v="4"/>
    <x v="1"/>
    <x v="1"/>
    <x v="1"/>
    <x v="0"/>
    <x v="0"/>
    <n v="96.52"/>
    <n v="21.7"/>
    <x v="3"/>
    <x v="1"/>
  </r>
  <r>
    <n v="14695"/>
    <x v="0"/>
    <x v="2"/>
    <x v="1"/>
    <x v="1"/>
    <x v="0"/>
    <x v="1"/>
    <x v="1"/>
    <n v="232.12"/>
    <n v="28.8"/>
    <x v="1"/>
    <x v="1"/>
  </r>
  <r>
    <n v="2579"/>
    <x v="1"/>
    <x v="66"/>
    <x v="0"/>
    <x v="1"/>
    <x v="0"/>
    <x v="1"/>
    <x v="1"/>
    <n v="78.12"/>
    <n v="32"/>
    <x v="3"/>
    <x v="1"/>
  </r>
  <r>
    <n v="71061"/>
    <x v="0"/>
    <x v="8"/>
    <x v="0"/>
    <x v="1"/>
    <x v="0"/>
    <x v="2"/>
    <x v="0"/>
    <n v="70.040000000000006"/>
    <n v="31.4"/>
    <x v="1"/>
    <x v="1"/>
  </r>
  <r>
    <n v="41250"/>
    <x v="1"/>
    <x v="10"/>
    <x v="0"/>
    <x v="1"/>
    <x v="0"/>
    <x v="0"/>
    <x v="1"/>
    <n v="97.61"/>
    <n v="32.1"/>
    <x v="2"/>
    <x v="1"/>
  </r>
  <r>
    <n v="53923"/>
    <x v="1"/>
    <x v="58"/>
    <x v="0"/>
    <x v="1"/>
    <x v="1"/>
    <x v="0"/>
    <x v="0"/>
    <n v="113.11"/>
    <n v="19.8"/>
    <x v="3"/>
    <x v="1"/>
  </r>
  <r>
    <n v="54139"/>
    <x v="1"/>
    <x v="62"/>
    <x v="0"/>
    <x v="1"/>
    <x v="1"/>
    <x v="0"/>
    <x v="1"/>
    <n v="71.06"/>
    <n v="25.3"/>
    <x v="0"/>
    <x v="1"/>
  </r>
  <r>
    <n v="32430"/>
    <x v="1"/>
    <x v="56"/>
    <x v="0"/>
    <x v="1"/>
    <x v="1"/>
    <x v="3"/>
    <x v="1"/>
    <n v="104.95"/>
    <n v="28.8"/>
    <x v="3"/>
    <x v="1"/>
  </r>
  <r>
    <n v="14928"/>
    <x v="1"/>
    <x v="72"/>
    <x v="0"/>
    <x v="1"/>
    <x v="1"/>
    <x v="0"/>
    <x v="0"/>
    <n v="81.94"/>
    <n v="26"/>
    <x v="2"/>
    <x v="1"/>
  </r>
  <r>
    <n v="32457"/>
    <x v="0"/>
    <x v="76"/>
    <x v="0"/>
    <x v="1"/>
    <x v="0"/>
    <x v="0"/>
    <x v="0"/>
    <n v="96.37"/>
    <n v="30.7"/>
    <x v="0"/>
    <x v="1"/>
  </r>
  <r>
    <n v="59718"/>
    <x v="1"/>
    <x v="64"/>
    <x v="0"/>
    <x v="1"/>
    <x v="0"/>
    <x v="0"/>
    <x v="1"/>
    <n v="114.16"/>
    <n v="43.3"/>
    <x v="1"/>
    <x v="1"/>
  </r>
  <r>
    <n v="4948"/>
    <x v="0"/>
    <x v="33"/>
    <x v="0"/>
    <x v="1"/>
    <x v="0"/>
    <x v="1"/>
    <x v="1"/>
    <n v="93.58"/>
    <n v="35.200000000000003"/>
    <x v="2"/>
    <x v="1"/>
  </r>
  <r>
    <n v="40870"/>
    <x v="1"/>
    <x v="13"/>
    <x v="0"/>
    <x v="1"/>
    <x v="0"/>
    <x v="2"/>
    <x v="0"/>
    <n v="73.89"/>
    <n v="20.9"/>
    <x v="3"/>
    <x v="1"/>
  </r>
  <r>
    <n v="2218"/>
    <x v="0"/>
    <x v="21"/>
    <x v="0"/>
    <x v="1"/>
    <x v="0"/>
    <x v="0"/>
    <x v="1"/>
    <n v="107.83"/>
    <n v="35.299999999999997"/>
    <x v="2"/>
    <x v="1"/>
  </r>
  <r>
    <n v="57494"/>
    <x v="1"/>
    <x v="18"/>
    <x v="1"/>
    <x v="1"/>
    <x v="0"/>
    <x v="1"/>
    <x v="0"/>
    <n v="107.21"/>
    <n v="27"/>
    <x v="0"/>
    <x v="1"/>
  </r>
  <r>
    <n v="1534"/>
    <x v="1"/>
    <x v="1"/>
    <x v="0"/>
    <x v="1"/>
    <x v="0"/>
    <x v="0"/>
    <x v="1"/>
    <n v="99.35"/>
    <n v="26.1"/>
    <x v="2"/>
    <x v="1"/>
  </r>
  <r>
    <n v="69329"/>
    <x v="1"/>
    <x v="76"/>
    <x v="0"/>
    <x v="1"/>
    <x v="0"/>
    <x v="0"/>
    <x v="1"/>
    <n v="203.57"/>
    <n v="29.1"/>
    <x v="3"/>
    <x v="1"/>
  </r>
  <r>
    <n v="39852"/>
    <x v="0"/>
    <x v="8"/>
    <x v="1"/>
    <x v="0"/>
    <x v="0"/>
    <x v="2"/>
    <x v="1"/>
    <n v="81.510000000000005"/>
    <n v="32.6"/>
    <x v="1"/>
    <x v="1"/>
  </r>
  <r>
    <n v="65358"/>
    <x v="1"/>
    <x v="73"/>
    <x v="0"/>
    <x v="1"/>
    <x v="0"/>
    <x v="0"/>
    <x v="1"/>
    <n v="69.260000000000005"/>
    <n v="21.8"/>
    <x v="0"/>
    <x v="1"/>
  </r>
  <r>
    <n v="36488"/>
    <x v="0"/>
    <x v="75"/>
    <x v="0"/>
    <x v="1"/>
    <x v="1"/>
    <x v="3"/>
    <x v="0"/>
    <n v="111.47"/>
    <n v="32.299999999999997"/>
    <x v="1"/>
    <x v="1"/>
  </r>
  <r>
    <n v="55567"/>
    <x v="1"/>
    <x v="25"/>
    <x v="0"/>
    <x v="0"/>
    <x v="0"/>
    <x v="0"/>
    <x v="1"/>
    <n v="86.09"/>
    <n v="28.1"/>
    <x v="1"/>
    <x v="1"/>
  </r>
  <r>
    <n v="33562"/>
    <x v="0"/>
    <x v="16"/>
    <x v="0"/>
    <x v="0"/>
    <x v="0"/>
    <x v="2"/>
    <x v="1"/>
    <n v="72.94"/>
    <n v="32.299999999999997"/>
    <x v="0"/>
    <x v="1"/>
  </r>
  <r>
    <n v="20006"/>
    <x v="1"/>
    <x v="79"/>
    <x v="0"/>
    <x v="1"/>
    <x v="1"/>
    <x v="0"/>
    <x v="0"/>
    <n v="76.77"/>
    <n v="21.7"/>
    <x v="3"/>
    <x v="1"/>
  </r>
  <r>
    <n v="47696"/>
    <x v="0"/>
    <x v="50"/>
    <x v="0"/>
    <x v="1"/>
    <x v="0"/>
    <x v="0"/>
    <x v="1"/>
    <n v="60.32"/>
    <n v="25"/>
    <x v="1"/>
    <x v="1"/>
  </r>
  <r>
    <n v="60117"/>
    <x v="0"/>
    <x v="59"/>
    <x v="0"/>
    <x v="1"/>
    <x v="1"/>
    <x v="0"/>
    <x v="1"/>
    <n v="133.24"/>
    <n v="28.9"/>
    <x v="1"/>
    <x v="1"/>
  </r>
  <r>
    <n v="5032"/>
    <x v="1"/>
    <x v="36"/>
    <x v="0"/>
    <x v="1"/>
    <x v="0"/>
    <x v="0"/>
    <x v="1"/>
    <n v="65.010000000000005"/>
    <n v="21.7"/>
    <x v="0"/>
    <x v="1"/>
  </r>
  <r>
    <n v="5780"/>
    <x v="1"/>
    <x v="36"/>
    <x v="0"/>
    <x v="1"/>
    <x v="0"/>
    <x v="0"/>
    <x v="0"/>
    <n v="74.63"/>
    <n v="45.3"/>
    <x v="1"/>
    <x v="1"/>
  </r>
  <r>
    <n v="52236"/>
    <x v="1"/>
    <x v="14"/>
    <x v="0"/>
    <x v="1"/>
    <x v="0"/>
    <x v="0"/>
    <x v="1"/>
    <n v="230.78"/>
    <n v="40.200000000000003"/>
    <x v="1"/>
    <x v="1"/>
  </r>
  <r>
    <n v="59752"/>
    <x v="0"/>
    <x v="76"/>
    <x v="0"/>
    <x v="1"/>
    <x v="0"/>
    <x v="0"/>
    <x v="0"/>
    <n v="72.5"/>
    <n v="22.5"/>
    <x v="0"/>
    <x v="1"/>
  </r>
  <r>
    <n v="47005"/>
    <x v="1"/>
    <x v="36"/>
    <x v="0"/>
    <x v="1"/>
    <x v="0"/>
    <x v="0"/>
    <x v="0"/>
    <n v="68.48"/>
    <n v="21.3"/>
    <x v="1"/>
    <x v="1"/>
  </r>
  <r>
    <n v="4750"/>
    <x v="0"/>
    <x v="9"/>
    <x v="0"/>
    <x v="1"/>
    <x v="0"/>
    <x v="0"/>
    <x v="0"/>
    <n v="85.03"/>
    <n v="26.1"/>
    <x v="0"/>
    <x v="1"/>
  </r>
  <r>
    <n v="65127"/>
    <x v="1"/>
    <x v="48"/>
    <x v="0"/>
    <x v="1"/>
    <x v="0"/>
    <x v="0"/>
    <x v="0"/>
    <n v="80.760000000000005"/>
    <n v="28.8"/>
    <x v="2"/>
    <x v="1"/>
  </r>
  <r>
    <n v="4498"/>
    <x v="0"/>
    <x v="16"/>
    <x v="0"/>
    <x v="0"/>
    <x v="0"/>
    <x v="0"/>
    <x v="0"/>
    <n v="204.98"/>
    <n v="28.1"/>
    <x v="0"/>
    <x v="1"/>
  </r>
  <r>
    <n v="32203"/>
    <x v="1"/>
    <x v="15"/>
    <x v="0"/>
    <x v="1"/>
    <x v="0"/>
    <x v="1"/>
    <x v="1"/>
    <n v="95.36"/>
    <n v="32.4"/>
    <x v="0"/>
    <x v="1"/>
  </r>
  <r>
    <n v="27436"/>
    <x v="0"/>
    <x v="75"/>
    <x v="0"/>
    <x v="1"/>
    <x v="1"/>
    <x v="3"/>
    <x v="0"/>
    <n v="110.33"/>
    <n v="20.399999999999999"/>
    <x v="3"/>
    <x v="1"/>
  </r>
  <r>
    <n v="34999"/>
    <x v="0"/>
    <x v="72"/>
    <x v="0"/>
    <x v="1"/>
    <x v="0"/>
    <x v="0"/>
    <x v="0"/>
    <n v="89.18"/>
    <n v="25.9"/>
    <x v="0"/>
    <x v="1"/>
  </r>
  <r>
    <n v="4213"/>
    <x v="0"/>
    <x v="64"/>
    <x v="0"/>
    <x v="1"/>
    <x v="1"/>
    <x v="1"/>
    <x v="1"/>
    <n v="91.53"/>
    <n v="38.799999999999997"/>
    <x v="0"/>
    <x v="1"/>
  </r>
  <r>
    <n v="71669"/>
    <x v="0"/>
    <x v="14"/>
    <x v="0"/>
    <x v="1"/>
    <x v="0"/>
    <x v="0"/>
    <x v="1"/>
    <n v="65.16"/>
    <n v="30.8"/>
    <x v="1"/>
    <x v="1"/>
  </r>
  <r>
    <n v="36803"/>
    <x v="1"/>
    <x v="48"/>
    <x v="0"/>
    <x v="1"/>
    <x v="1"/>
    <x v="0"/>
    <x v="1"/>
    <n v="74.53"/>
    <n v="24.6"/>
    <x v="1"/>
    <x v="1"/>
  </r>
  <r>
    <n v="17725"/>
    <x v="1"/>
    <x v="81"/>
    <x v="0"/>
    <x v="1"/>
    <x v="1"/>
    <x v="3"/>
    <x v="1"/>
    <n v="93.29"/>
    <n v="20.6"/>
    <x v="3"/>
    <x v="1"/>
  </r>
  <r>
    <n v="57983"/>
    <x v="0"/>
    <x v="11"/>
    <x v="0"/>
    <x v="1"/>
    <x v="0"/>
    <x v="2"/>
    <x v="0"/>
    <n v="227.89"/>
    <n v="38.799999999999997"/>
    <x v="0"/>
    <x v="1"/>
  </r>
  <r>
    <n v="68089"/>
    <x v="1"/>
    <x v="50"/>
    <x v="0"/>
    <x v="1"/>
    <x v="0"/>
    <x v="0"/>
    <x v="0"/>
    <n v="121.46"/>
    <n v="40.4"/>
    <x v="3"/>
    <x v="1"/>
  </r>
  <r>
    <n v="3135"/>
    <x v="1"/>
    <x v="28"/>
    <x v="0"/>
    <x v="1"/>
    <x v="1"/>
    <x v="1"/>
    <x v="1"/>
    <n v="69.349999999999994"/>
    <n v="28.1"/>
    <x v="1"/>
    <x v="1"/>
  </r>
  <r>
    <n v="563"/>
    <x v="1"/>
    <x v="69"/>
    <x v="0"/>
    <x v="1"/>
    <x v="0"/>
    <x v="0"/>
    <x v="1"/>
    <n v="216.71"/>
    <n v="36.200000000000003"/>
    <x v="1"/>
    <x v="1"/>
  </r>
  <r>
    <n v="19364"/>
    <x v="1"/>
    <x v="74"/>
    <x v="0"/>
    <x v="1"/>
    <x v="1"/>
    <x v="3"/>
    <x v="1"/>
    <n v="74.959999999999994"/>
    <n v="18.8"/>
    <x v="3"/>
    <x v="1"/>
  </r>
  <r>
    <n v="34590"/>
    <x v="0"/>
    <x v="30"/>
    <x v="0"/>
    <x v="1"/>
    <x v="0"/>
    <x v="1"/>
    <x v="1"/>
    <n v="75.25"/>
    <n v="27.6"/>
    <x v="2"/>
    <x v="1"/>
  </r>
  <r>
    <n v="55459"/>
    <x v="1"/>
    <x v="14"/>
    <x v="0"/>
    <x v="1"/>
    <x v="1"/>
    <x v="0"/>
    <x v="1"/>
    <n v="91.82"/>
    <n v="28.3"/>
    <x v="0"/>
    <x v="1"/>
  </r>
  <r>
    <n v="38724"/>
    <x v="1"/>
    <x v="3"/>
    <x v="1"/>
    <x v="1"/>
    <x v="0"/>
    <x v="2"/>
    <x v="0"/>
    <n v="56.37"/>
    <n v="39.4"/>
    <x v="2"/>
    <x v="1"/>
  </r>
  <r>
    <n v="52968"/>
    <x v="1"/>
    <x v="30"/>
    <x v="0"/>
    <x v="1"/>
    <x v="0"/>
    <x v="1"/>
    <x v="1"/>
    <n v="149.15"/>
    <n v="33.5"/>
    <x v="3"/>
    <x v="1"/>
  </r>
  <r>
    <n v="35716"/>
    <x v="1"/>
    <x v="39"/>
    <x v="1"/>
    <x v="1"/>
    <x v="0"/>
    <x v="0"/>
    <x v="0"/>
    <n v="202.67"/>
    <n v="40.4"/>
    <x v="0"/>
    <x v="1"/>
  </r>
  <r>
    <n v="51421"/>
    <x v="1"/>
    <x v="10"/>
    <x v="0"/>
    <x v="1"/>
    <x v="0"/>
    <x v="0"/>
    <x v="1"/>
    <n v="65.38"/>
    <n v="25.9"/>
    <x v="3"/>
    <x v="1"/>
  </r>
  <r>
    <n v="72525"/>
    <x v="1"/>
    <x v="26"/>
    <x v="0"/>
    <x v="1"/>
    <x v="0"/>
    <x v="0"/>
    <x v="0"/>
    <n v="90.31"/>
    <n v="27.6"/>
    <x v="2"/>
    <x v="1"/>
  </r>
  <r>
    <n v="33009"/>
    <x v="0"/>
    <x v="25"/>
    <x v="0"/>
    <x v="1"/>
    <x v="0"/>
    <x v="1"/>
    <x v="1"/>
    <n v="221.8"/>
    <n v="44.7"/>
    <x v="0"/>
    <x v="1"/>
  </r>
  <r>
    <n v="35437"/>
    <x v="1"/>
    <x v="80"/>
    <x v="0"/>
    <x v="1"/>
    <x v="0"/>
    <x v="0"/>
    <x v="1"/>
    <n v="73.39"/>
    <n v="30.8"/>
    <x v="3"/>
    <x v="1"/>
  </r>
  <r>
    <n v="37253"/>
    <x v="1"/>
    <x v="31"/>
    <x v="1"/>
    <x v="1"/>
    <x v="0"/>
    <x v="0"/>
    <x v="0"/>
    <n v="147.12"/>
    <n v="22.3"/>
    <x v="0"/>
    <x v="1"/>
  </r>
  <r>
    <n v="46171"/>
    <x v="0"/>
    <x v="80"/>
    <x v="0"/>
    <x v="1"/>
    <x v="0"/>
    <x v="0"/>
    <x v="0"/>
    <n v="109.85"/>
    <n v="27.9"/>
    <x v="3"/>
    <x v="1"/>
  </r>
  <r>
    <n v="18143"/>
    <x v="0"/>
    <x v="4"/>
    <x v="0"/>
    <x v="1"/>
    <x v="0"/>
    <x v="1"/>
    <x v="1"/>
    <n v="103.21"/>
    <n v="22.9"/>
    <x v="0"/>
    <x v="1"/>
  </r>
  <r>
    <n v="35330"/>
    <x v="0"/>
    <x v="59"/>
    <x v="0"/>
    <x v="1"/>
    <x v="0"/>
    <x v="0"/>
    <x v="0"/>
    <n v="81.25"/>
    <n v="27.3"/>
    <x v="2"/>
    <x v="1"/>
  </r>
  <r>
    <n v="32127"/>
    <x v="1"/>
    <x v="72"/>
    <x v="0"/>
    <x v="1"/>
    <x v="0"/>
    <x v="2"/>
    <x v="0"/>
    <n v="84.69"/>
    <n v="25"/>
    <x v="1"/>
    <x v="1"/>
  </r>
  <r>
    <n v="69834"/>
    <x v="1"/>
    <x v="15"/>
    <x v="0"/>
    <x v="1"/>
    <x v="0"/>
    <x v="2"/>
    <x v="1"/>
    <n v="87.1"/>
    <n v="48.3"/>
    <x v="2"/>
    <x v="1"/>
  </r>
  <r>
    <n v="56311"/>
    <x v="1"/>
    <x v="57"/>
    <x v="0"/>
    <x v="1"/>
    <x v="1"/>
    <x v="0"/>
    <x v="1"/>
    <n v="81.92"/>
    <n v="22.7"/>
    <x v="3"/>
    <x v="1"/>
  </r>
  <r>
    <n v="13439"/>
    <x v="0"/>
    <x v="47"/>
    <x v="1"/>
    <x v="1"/>
    <x v="0"/>
    <x v="0"/>
    <x v="0"/>
    <n v="90.91"/>
    <n v="39.1"/>
    <x v="3"/>
    <x v="1"/>
  </r>
  <r>
    <n v="36366"/>
    <x v="0"/>
    <x v="27"/>
    <x v="0"/>
    <x v="1"/>
    <x v="0"/>
    <x v="2"/>
    <x v="0"/>
    <n v="64.400000000000006"/>
    <n v="27.8"/>
    <x v="1"/>
    <x v="1"/>
  </r>
  <r>
    <n v="13111"/>
    <x v="1"/>
    <x v="0"/>
    <x v="1"/>
    <x v="1"/>
    <x v="0"/>
    <x v="0"/>
    <x v="1"/>
    <n v="85.48"/>
    <n v="28.1"/>
    <x v="2"/>
    <x v="1"/>
  </r>
  <r>
    <n v="28932"/>
    <x v="1"/>
    <x v="67"/>
    <x v="0"/>
    <x v="1"/>
    <x v="0"/>
    <x v="0"/>
    <x v="1"/>
    <n v="67.290000000000006"/>
    <n v="36.700000000000003"/>
    <x v="0"/>
    <x v="1"/>
  </r>
  <r>
    <n v="67521"/>
    <x v="1"/>
    <x v="47"/>
    <x v="1"/>
    <x v="1"/>
    <x v="0"/>
    <x v="0"/>
    <x v="0"/>
    <n v="124.48"/>
    <n v="38.5"/>
    <x v="3"/>
    <x v="1"/>
  </r>
  <r>
    <n v="65688"/>
    <x v="0"/>
    <x v="77"/>
    <x v="0"/>
    <x v="0"/>
    <x v="1"/>
    <x v="3"/>
    <x v="0"/>
    <n v="62.89"/>
    <n v="29.4"/>
    <x v="3"/>
    <x v="1"/>
  </r>
  <r>
    <n v="58761"/>
    <x v="0"/>
    <x v="17"/>
    <x v="0"/>
    <x v="1"/>
    <x v="0"/>
    <x v="0"/>
    <x v="0"/>
    <n v="87.51"/>
    <n v="30.5"/>
    <x v="0"/>
    <x v="1"/>
  </r>
  <r>
    <n v="21192"/>
    <x v="1"/>
    <x v="9"/>
    <x v="0"/>
    <x v="1"/>
    <x v="0"/>
    <x v="0"/>
    <x v="0"/>
    <n v="93.15"/>
    <n v="23.6"/>
    <x v="3"/>
    <x v="1"/>
  </r>
  <r>
    <n v="72348"/>
    <x v="1"/>
    <x v="58"/>
    <x v="0"/>
    <x v="1"/>
    <x v="1"/>
    <x v="0"/>
    <x v="0"/>
    <n v="64.87"/>
    <n v="20.6"/>
    <x v="3"/>
    <x v="1"/>
  </r>
  <r>
    <n v="1825"/>
    <x v="0"/>
    <x v="64"/>
    <x v="0"/>
    <x v="1"/>
    <x v="0"/>
    <x v="1"/>
    <x v="0"/>
    <n v="90.68"/>
    <n v="31.7"/>
    <x v="2"/>
    <x v="1"/>
  </r>
  <r>
    <n v="25674"/>
    <x v="0"/>
    <x v="47"/>
    <x v="0"/>
    <x v="1"/>
    <x v="0"/>
    <x v="0"/>
    <x v="0"/>
    <n v="104.64"/>
    <n v="24.9"/>
    <x v="3"/>
    <x v="1"/>
  </r>
  <r>
    <n v="33035"/>
    <x v="1"/>
    <x v="49"/>
    <x v="0"/>
    <x v="1"/>
    <x v="1"/>
    <x v="0"/>
    <x v="0"/>
    <n v="92.44"/>
    <n v="33.4"/>
    <x v="1"/>
    <x v="1"/>
  </r>
  <r>
    <n v="54297"/>
    <x v="0"/>
    <x v="85"/>
    <x v="0"/>
    <x v="1"/>
    <x v="1"/>
    <x v="0"/>
    <x v="1"/>
    <n v="120.46"/>
    <n v="22.2"/>
    <x v="3"/>
    <x v="1"/>
  </r>
  <r>
    <n v="9122"/>
    <x v="0"/>
    <x v="51"/>
    <x v="0"/>
    <x v="1"/>
    <x v="0"/>
    <x v="0"/>
    <x v="0"/>
    <n v="89.87"/>
    <n v="26.5"/>
    <x v="1"/>
    <x v="1"/>
  </r>
  <r>
    <n v="1218"/>
    <x v="1"/>
    <x v="53"/>
    <x v="0"/>
    <x v="1"/>
    <x v="1"/>
    <x v="0"/>
    <x v="0"/>
    <n v="105.28"/>
    <n v="27.1"/>
    <x v="0"/>
    <x v="1"/>
  </r>
  <r>
    <n v="57210"/>
    <x v="1"/>
    <x v="80"/>
    <x v="0"/>
    <x v="1"/>
    <x v="0"/>
    <x v="0"/>
    <x v="1"/>
    <n v="131.80000000000001"/>
    <n v="30.3"/>
    <x v="1"/>
    <x v="1"/>
  </r>
  <r>
    <n v="37096"/>
    <x v="1"/>
    <x v="86"/>
    <x v="0"/>
    <x v="1"/>
    <x v="1"/>
    <x v="3"/>
    <x v="1"/>
    <n v="66.33"/>
    <n v="18.600000000000001"/>
    <x v="3"/>
    <x v="1"/>
  </r>
  <r>
    <n v="38243"/>
    <x v="1"/>
    <x v="46"/>
    <x v="0"/>
    <x v="1"/>
    <x v="0"/>
    <x v="0"/>
    <x v="1"/>
    <n v="101.07"/>
    <n v="26.4"/>
    <x v="3"/>
    <x v="1"/>
  </r>
  <r>
    <n v="17198"/>
    <x v="1"/>
    <x v="81"/>
    <x v="0"/>
    <x v="1"/>
    <x v="1"/>
    <x v="3"/>
    <x v="1"/>
    <n v="83.37"/>
    <n v="17.8"/>
    <x v="0"/>
    <x v="1"/>
  </r>
  <r>
    <n v="70884"/>
    <x v="1"/>
    <x v="66"/>
    <x v="0"/>
    <x v="1"/>
    <x v="0"/>
    <x v="0"/>
    <x v="0"/>
    <n v="79.8"/>
    <n v="37.4"/>
    <x v="2"/>
    <x v="1"/>
  </r>
  <r>
    <n v="51809"/>
    <x v="1"/>
    <x v="14"/>
    <x v="0"/>
    <x v="1"/>
    <x v="0"/>
    <x v="1"/>
    <x v="1"/>
    <n v="103.17"/>
    <n v="32.1"/>
    <x v="0"/>
    <x v="1"/>
  </r>
  <r>
    <n v="40602"/>
    <x v="1"/>
    <x v="58"/>
    <x v="0"/>
    <x v="1"/>
    <x v="1"/>
    <x v="0"/>
    <x v="0"/>
    <n v="62.52"/>
    <n v="38.200000000000003"/>
    <x v="1"/>
    <x v="1"/>
  </r>
  <r>
    <n v="65116"/>
    <x v="1"/>
    <x v="76"/>
    <x v="1"/>
    <x v="1"/>
    <x v="0"/>
    <x v="1"/>
    <x v="0"/>
    <n v="75.78"/>
    <n v="28.1"/>
    <x v="2"/>
    <x v="1"/>
  </r>
  <r>
    <n v="70455"/>
    <x v="1"/>
    <x v="17"/>
    <x v="0"/>
    <x v="1"/>
    <x v="0"/>
    <x v="2"/>
    <x v="0"/>
    <n v="110.36"/>
    <n v="39.1"/>
    <x v="0"/>
    <x v="1"/>
  </r>
  <r>
    <n v="41618"/>
    <x v="0"/>
    <x v="1"/>
    <x v="0"/>
    <x v="1"/>
    <x v="1"/>
    <x v="0"/>
    <x v="1"/>
    <n v="140.07"/>
    <n v="29.5"/>
    <x v="1"/>
    <x v="1"/>
  </r>
  <r>
    <n v="21209"/>
    <x v="1"/>
    <x v="81"/>
    <x v="0"/>
    <x v="1"/>
    <x v="1"/>
    <x v="3"/>
    <x v="1"/>
    <n v="84.86"/>
    <n v="28.6"/>
    <x v="1"/>
    <x v="1"/>
  </r>
  <r>
    <n v="26103"/>
    <x v="0"/>
    <x v="67"/>
    <x v="0"/>
    <x v="1"/>
    <x v="0"/>
    <x v="0"/>
    <x v="1"/>
    <n v="106.85"/>
    <n v="40.1"/>
    <x v="1"/>
    <x v="1"/>
  </r>
  <r>
    <n v="10436"/>
    <x v="1"/>
    <x v="60"/>
    <x v="0"/>
    <x v="1"/>
    <x v="0"/>
    <x v="0"/>
    <x v="1"/>
    <n v="102.07"/>
    <n v="31.8"/>
    <x v="1"/>
    <x v="1"/>
  </r>
  <r>
    <n v="16550"/>
    <x v="1"/>
    <x v="7"/>
    <x v="0"/>
    <x v="0"/>
    <x v="1"/>
    <x v="2"/>
    <x v="0"/>
    <n v="202.38"/>
    <n v="34.6"/>
    <x v="3"/>
    <x v="1"/>
  </r>
  <r>
    <n v="17697"/>
    <x v="1"/>
    <x v="76"/>
    <x v="0"/>
    <x v="1"/>
    <x v="0"/>
    <x v="2"/>
    <x v="0"/>
    <n v="67.069999999999993"/>
    <n v="24.5"/>
    <x v="1"/>
    <x v="1"/>
  </r>
  <r>
    <n v="10744"/>
    <x v="0"/>
    <x v="76"/>
    <x v="0"/>
    <x v="0"/>
    <x v="0"/>
    <x v="2"/>
    <x v="1"/>
    <n v="73.7"/>
    <n v="26.2"/>
    <x v="1"/>
    <x v="1"/>
  </r>
  <r>
    <n v="7799"/>
    <x v="1"/>
    <x v="4"/>
    <x v="0"/>
    <x v="1"/>
    <x v="1"/>
    <x v="1"/>
    <x v="0"/>
    <n v="77.59"/>
    <n v="33"/>
    <x v="1"/>
    <x v="1"/>
  </r>
  <r>
    <n v="57183"/>
    <x v="0"/>
    <x v="55"/>
    <x v="0"/>
    <x v="1"/>
    <x v="1"/>
    <x v="3"/>
    <x v="1"/>
    <n v="69.16"/>
    <n v="22.3"/>
    <x v="3"/>
    <x v="1"/>
  </r>
  <r>
    <n v="121"/>
    <x v="1"/>
    <x v="38"/>
    <x v="0"/>
    <x v="1"/>
    <x v="0"/>
    <x v="0"/>
    <x v="0"/>
    <n v="91.44"/>
    <n v="28.1"/>
    <x v="3"/>
    <x v="1"/>
  </r>
  <r>
    <n v="32604"/>
    <x v="0"/>
    <x v="3"/>
    <x v="0"/>
    <x v="1"/>
    <x v="0"/>
    <x v="1"/>
    <x v="1"/>
    <n v="215.81"/>
    <n v="58.1"/>
    <x v="1"/>
    <x v="1"/>
  </r>
  <r>
    <n v="49883"/>
    <x v="1"/>
    <x v="69"/>
    <x v="0"/>
    <x v="1"/>
    <x v="0"/>
    <x v="0"/>
    <x v="1"/>
    <n v="65.400000000000006"/>
    <n v="36.9"/>
    <x v="0"/>
    <x v="1"/>
  </r>
  <r>
    <n v="68242"/>
    <x v="0"/>
    <x v="29"/>
    <x v="0"/>
    <x v="1"/>
    <x v="0"/>
    <x v="0"/>
    <x v="0"/>
    <n v="139.72"/>
    <n v="43.9"/>
    <x v="1"/>
    <x v="1"/>
  </r>
  <r>
    <n v="33726"/>
    <x v="1"/>
    <x v="45"/>
    <x v="0"/>
    <x v="1"/>
    <x v="1"/>
    <x v="3"/>
    <x v="0"/>
    <n v="72.81"/>
    <n v="18.2"/>
    <x v="3"/>
    <x v="1"/>
  </r>
  <r>
    <n v="56255"/>
    <x v="1"/>
    <x v="65"/>
    <x v="0"/>
    <x v="1"/>
    <x v="1"/>
    <x v="0"/>
    <x v="0"/>
    <n v="149.16999999999999"/>
    <n v="23.1"/>
    <x v="1"/>
    <x v="1"/>
  </r>
  <r>
    <n v="46455"/>
    <x v="1"/>
    <x v="1"/>
    <x v="0"/>
    <x v="1"/>
    <x v="0"/>
    <x v="0"/>
    <x v="0"/>
    <n v="125.74"/>
    <n v="32.6"/>
    <x v="3"/>
    <x v="1"/>
  </r>
  <r>
    <n v="13270"/>
    <x v="1"/>
    <x v="47"/>
    <x v="0"/>
    <x v="1"/>
    <x v="1"/>
    <x v="2"/>
    <x v="0"/>
    <n v="90.21"/>
    <n v="41.2"/>
    <x v="1"/>
    <x v="1"/>
  </r>
  <r>
    <n v="38067"/>
    <x v="1"/>
    <x v="58"/>
    <x v="0"/>
    <x v="1"/>
    <x v="1"/>
    <x v="0"/>
    <x v="0"/>
    <n v="139.47999999999999"/>
    <n v="28.6"/>
    <x v="0"/>
    <x v="1"/>
  </r>
  <r>
    <n v="9160"/>
    <x v="1"/>
    <x v="2"/>
    <x v="1"/>
    <x v="1"/>
    <x v="0"/>
    <x v="0"/>
    <x v="0"/>
    <n v="90.77"/>
    <n v="26"/>
    <x v="1"/>
    <x v="1"/>
  </r>
  <r>
    <n v="52843"/>
    <x v="1"/>
    <x v="14"/>
    <x v="1"/>
    <x v="0"/>
    <x v="0"/>
    <x v="0"/>
    <x v="0"/>
    <n v="220.24"/>
    <n v="36.799999999999997"/>
    <x v="1"/>
    <x v="1"/>
  </r>
  <r>
    <n v="67343"/>
    <x v="1"/>
    <x v="15"/>
    <x v="0"/>
    <x v="1"/>
    <x v="0"/>
    <x v="0"/>
    <x v="1"/>
    <n v="81.42"/>
    <n v="35.799999999999997"/>
    <x v="1"/>
    <x v="1"/>
  </r>
  <r>
    <n v="50805"/>
    <x v="1"/>
    <x v="39"/>
    <x v="0"/>
    <x v="1"/>
    <x v="0"/>
    <x v="0"/>
    <x v="0"/>
    <n v="102.36"/>
    <n v="24.2"/>
    <x v="1"/>
    <x v="1"/>
  </r>
  <r>
    <n v="10826"/>
    <x v="1"/>
    <x v="26"/>
    <x v="0"/>
    <x v="1"/>
    <x v="0"/>
    <x v="1"/>
    <x v="0"/>
    <n v="82.85"/>
    <n v="22.9"/>
    <x v="2"/>
    <x v="1"/>
  </r>
  <r>
    <n v="60358"/>
    <x v="1"/>
    <x v="33"/>
    <x v="0"/>
    <x v="1"/>
    <x v="0"/>
    <x v="0"/>
    <x v="0"/>
    <n v="102.11"/>
    <n v="23.1"/>
    <x v="1"/>
    <x v="1"/>
  </r>
  <r>
    <n v="72231"/>
    <x v="1"/>
    <x v="36"/>
    <x v="0"/>
    <x v="1"/>
    <x v="0"/>
    <x v="1"/>
    <x v="1"/>
    <n v="195.61"/>
    <n v="28.1"/>
    <x v="1"/>
    <x v="1"/>
  </r>
  <r>
    <n v="58586"/>
    <x v="0"/>
    <x v="27"/>
    <x v="1"/>
    <x v="0"/>
    <x v="0"/>
    <x v="1"/>
    <x v="0"/>
    <n v="80.92"/>
    <n v="28.9"/>
    <x v="2"/>
    <x v="1"/>
  </r>
  <r>
    <n v="50499"/>
    <x v="1"/>
    <x v="42"/>
    <x v="0"/>
    <x v="1"/>
    <x v="0"/>
    <x v="0"/>
    <x v="1"/>
    <n v="71.8"/>
    <n v="26.5"/>
    <x v="1"/>
    <x v="1"/>
  </r>
  <r>
    <n v="18986"/>
    <x v="1"/>
    <x v="30"/>
    <x v="0"/>
    <x v="1"/>
    <x v="1"/>
    <x v="1"/>
    <x v="0"/>
    <n v="88.47"/>
    <n v="29.3"/>
    <x v="1"/>
    <x v="1"/>
  </r>
  <r>
    <n v="51177"/>
    <x v="1"/>
    <x v="3"/>
    <x v="0"/>
    <x v="1"/>
    <x v="0"/>
    <x v="0"/>
    <x v="0"/>
    <n v="67.680000000000007"/>
    <n v="24.8"/>
    <x v="0"/>
    <x v="1"/>
  </r>
  <r>
    <n v="575"/>
    <x v="0"/>
    <x v="55"/>
    <x v="0"/>
    <x v="1"/>
    <x v="1"/>
    <x v="3"/>
    <x v="1"/>
    <n v="98.65"/>
    <n v="20.100000000000001"/>
    <x v="3"/>
    <x v="1"/>
  </r>
  <r>
    <n v="47321"/>
    <x v="1"/>
    <x v="6"/>
    <x v="0"/>
    <x v="1"/>
    <x v="0"/>
    <x v="0"/>
    <x v="1"/>
    <n v="83.58"/>
    <n v="18.2"/>
    <x v="1"/>
    <x v="1"/>
  </r>
  <r>
    <n v="7754"/>
    <x v="1"/>
    <x v="23"/>
    <x v="0"/>
    <x v="1"/>
    <x v="0"/>
    <x v="1"/>
    <x v="1"/>
    <n v="104.04"/>
    <n v="34.700000000000003"/>
    <x v="0"/>
    <x v="1"/>
  </r>
  <r>
    <n v="66270"/>
    <x v="1"/>
    <x v="15"/>
    <x v="0"/>
    <x v="1"/>
    <x v="0"/>
    <x v="0"/>
    <x v="1"/>
    <n v="69.400000000000006"/>
    <n v="24"/>
    <x v="3"/>
    <x v="1"/>
  </r>
  <r>
    <n v="2814"/>
    <x v="0"/>
    <x v="33"/>
    <x v="1"/>
    <x v="1"/>
    <x v="1"/>
    <x v="2"/>
    <x v="0"/>
    <n v="106.22"/>
    <n v="29"/>
    <x v="1"/>
    <x v="1"/>
  </r>
  <r>
    <n v="52847"/>
    <x v="1"/>
    <x v="39"/>
    <x v="0"/>
    <x v="1"/>
    <x v="0"/>
    <x v="0"/>
    <x v="1"/>
    <n v="112.46"/>
    <n v="27.3"/>
    <x v="1"/>
    <x v="1"/>
  </r>
  <r>
    <n v="60235"/>
    <x v="0"/>
    <x v="28"/>
    <x v="0"/>
    <x v="0"/>
    <x v="0"/>
    <x v="0"/>
    <x v="1"/>
    <n v="72.42"/>
    <n v="27.6"/>
    <x v="1"/>
    <x v="1"/>
  </r>
  <r>
    <n v="10981"/>
    <x v="0"/>
    <x v="75"/>
    <x v="0"/>
    <x v="1"/>
    <x v="1"/>
    <x v="3"/>
    <x v="1"/>
    <n v="96.73"/>
    <n v="20.399999999999999"/>
    <x v="1"/>
    <x v="1"/>
  </r>
  <r>
    <n v="62833"/>
    <x v="1"/>
    <x v="86"/>
    <x v="0"/>
    <x v="1"/>
    <x v="1"/>
    <x v="3"/>
    <x v="0"/>
    <n v="107.4"/>
    <n v="17.7"/>
    <x v="3"/>
    <x v="1"/>
  </r>
  <r>
    <n v="26267"/>
    <x v="1"/>
    <x v="25"/>
    <x v="0"/>
    <x v="1"/>
    <x v="0"/>
    <x v="1"/>
    <x v="0"/>
    <n v="267.61"/>
    <n v="27.9"/>
    <x v="2"/>
    <x v="1"/>
  </r>
  <r>
    <n v="69918"/>
    <x v="1"/>
    <x v="38"/>
    <x v="1"/>
    <x v="1"/>
    <x v="0"/>
    <x v="0"/>
    <x v="1"/>
    <n v="109.46"/>
    <n v="41.5"/>
    <x v="1"/>
    <x v="1"/>
  </r>
  <r>
    <n v="44927"/>
    <x v="1"/>
    <x v="11"/>
    <x v="0"/>
    <x v="1"/>
    <x v="0"/>
    <x v="2"/>
    <x v="1"/>
    <n v="120.05"/>
    <n v="27.4"/>
    <x v="3"/>
    <x v="1"/>
  </r>
  <r>
    <n v="20169"/>
    <x v="1"/>
    <x v="13"/>
    <x v="0"/>
    <x v="1"/>
    <x v="0"/>
    <x v="0"/>
    <x v="1"/>
    <n v="106.33"/>
    <n v="27.8"/>
    <x v="3"/>
    <x v="1"/>
  </r>
  <r>
    <n v="31481"/>
    <x v="1"/>
    <x v="87"/>
    <x v="0"/>
    <x v="1"/>
    <x v="1"/>
    <x v="3"/>
    <x v="0"/>
    <n v="97.28"/>
    <n v="17.8"/>
    <x v="3"/>
    <x v="1"/>
  </r>
  <r>
    <n v="27721"/>
    <x v="0"/>
    <x v="42"/>
    <x v="0"/>
    <x v="1"/>
    <x v="0"/>
    <x v="0"/>
    <x v="1"/>
    <n v="83.13"/>
    <n v="32"/>
    <x v="2"/>
    <x v="1"/>
  </r>
  <r>
    <n v="71419"/>
    <x v="0"/>
    <x v="75"/>
    <x v="0"/>
    <x v="1"/>
    <x v="1"/>
    <x v="3"/>
    <x v="0"/>
    <n v="97.35"/>
    <n v="37.299999999999997"/>
    <x v="3"/>
    <x v="1"/>
  </r>
  <r>
    <n v="25642"/>
    <x v="0"/>
    <x v="42"/>
    <x v="0"/>
    <x v="1"/>
    <x v="1"/>
    <x v="0"/>
    <x v="0"/>
    <n v="79.540000000000006"/>
    <n v="28.1"/>
    <x v="3"/>
    <x v="1"/>
  </r>
  <r>
    <n v="31932"/>
    <x v="1"/>
    <x v="55"/>
    <x v="0"/>
    <x v="1"/>
    <x v="1"/>
    <x v="3"/>
    <x v="0"/>
    <n v="76.55"/>
    <n v="29.1"/>
    <x v="3"/>
    <x v="1"/>
  </r>
  <r>
    <n v="13629"/>
    <x v="0"/>
    <x v="40"/>
    <x v="0"/>
    <x v="1"/>
    <x v="1"/>
    <x v="3"/>
    <x v="0"/>
    <n v="56.11"/>
    <n v="22.9"/>
    <x v="3"/>
    <x v="1"/>
  </r>
  <r>
    <n v="38258"/>
    <x v="1"/>
    <x v="24"/>
    <x v="0"/>
    <x v="1"/>
    <x v="0"/>
    <x v="0"/>
    <x v="1"/>
    <n v="91.36"/>
    <n v="38.799999999999997"/>
    <x v="0"/>
    <x v="1"/>
  </r>
  <r>
    <n v="70602"/>
    <x v="1"/>
    <x v="60"/>
    <x v="0"/>
    <x v="1"/>
    <x v="1"/>
    <x v="0"/>
    <x v="1"/>
    <n v="79.27"/>
    <n v="29"/>
    <x v="2"/>
    <x v="1"/>
  </r>
  <r>
    <n v="60056"/>
    <x v="0"/>
    <x v="37"/>
    <x v="0"/>
    <x v="1"/>
    <x v="0"/>
    <x v="0"/>
    <x v="0"/>
    <n v="113.21"/>
    <n v="28.6"/>
    <x v="2"/>
    <x v="1"/>
  </r>
  <r>
    <n v="31156"/>
    <x v="1"/>
    <x v="3"/>
    <x v="0"/>
    <x v="1"/>
    <x v="0"/>
    <x v="0"/>
    <x v="0"/>
    <n v="105.99"/>
    <n v="29.8"/>
    <x v="1"/>
    <x v="1"/>
  </r>
  <r>
    <n v="69643"/>
    <x v="0"/>
    <x v="5"/>
    <x v="0"/>
    <x v="1"/>
    <x v="0"/>
    <x v="0"/>
    <x v="1"/>
    <n v="59.93"/>
    <n v="28.9"/>
    <x v="0"/>
    <x v="1"/>
  </r>
  <r>
    <n v="23171"/>
    <x v="0"/>
    <x v="32"/>
    <x v="0"/>
    <x v="1"/>
    <x v="0"/>
    <x v="0"/>
    <x v="1"/>
    <n v="88.83"/>
    <n v="29.1"/>
    <x v="3"/>
    <x v="1"/>
  </r>
  <r>
    <n v="42309"/>
    <x v="1"/>
    <x v="21"/>
    <x v="0"/>
    <x v="1"/>
    <x v="0"/>
    <x v="0"/>
    <x v="0"/>
    <n v="73.37"/>
    <n v="28.1"/>
    <x v="2"/>
    <x v="1"/>
  </r>
  <r>
    <n v="2877"/>
    <x v="1"/>
    <x v="1"/>
    <x v="0"/>
    <x v="1"/>
    <x v="0"/>
    <x v="0"/>
    <x v="0"/>
    <n v="115.42"/>
    <n v="16.7"/>
    <x v="2"/>
    <x v="1"/>
  </r>
  <r>
    <n v="37011"/>
    <x v="1"/>
    <x v="17"/>
    <x v="0"/>
    <x v="1"/>
    <x v="0"/>
    <x v="0"/>
    <x v="1"/>
    <n v="71.930000000000007"/>
    <n v="34.1"/>
    <x v="3"/>
    <x v="1"/>
  </r>
  <r>
    <n v="355"/>
    <x v="0"/>
    <x v="45"/>
    <x v="0"/>
    <x v="1"/>
    <x v="1"/>
    <x v="3"/>
    <x v="1"/>
    <n v="96.43"/>
    <n v="25.7"/>
    <x v="3"/>
    <x v="1"/>
  </r>
  <r>
    <n v="53252"/>
    <x v="0"/>
    <x v="18"/>
    <x v="0"/>
    <x v="1"/>
    <x v="1"/>
    <x v="1"/>
    <x v="0"/>
    <n v="161.94999999999999"/>
    <n v="30.8"/>
    <x v="1"/>
    <x v="1"/>
  </r>
  <r>
    <n v="3553"/>
    <x v="1"/>
    <x v="34"/>
    <x v="0"/>
    <x v="1"/>
    <x v="0"/>
    <x v="2"/>
    <x v="0"/>
    <n v="104.55"/>
    <n v="23.9"/>
    <x v="2"/>
    <x v="1"/>
  </r>
  <r>
    <n v="72178"/>
    <x v="1"/>
    <x v="56"/>
    <x v="0"/>
    <x v="1"/>
    <x v="1"/>
    <x v="3"/>
    <x v="0"/>
    <n v="71.25"/>
    <n v="18.8"/>
    <x v="3"/>
    <x v="1"/>
  </r>
  <r>
    <n v="11817"/>
    <x v="0"/>
    <x v="20"/>
    <x v="0"/>
    <x v="1"/>
    <x v="0"/>
    <x v="2"/>
    <x v="0"/>
    <n v="160.87"/>
    <n v="28.1"/>
    <x v="0"/>
    <x v="1"/>
  </r>
  <r>
    <n v="26468"/>
    <x v="1"/>
    <x v="30"/>
    <x v="0"/>
    <x v="1"/>
    <x v="0"/>
    <x v="2"/>
    <x v="0"/>
    <n v="82.02"/>
    <n v="41.8"/>
    <x v="2"/>
    <x v="1"/>
  </r>
  <r>
    <n v="13176"/>
    <x v="1"/>
    <x v="76"/>
    <x v="1"/>
    <x v="1"/>
    <x v="0"/>
    <x v="0"/>
    <x v="0"/>
    <n v="78.02"/>
    <n v="36.4"/>
    <x v="1"/>
    <x v="1"/>
  </r>
  <r>
    <n v="67032"/>
    <x v="0"/>
    <x v="21"/>
    <x v="0"/>
    <x v="1"/>
    <x v="1"/>
    <x v="2"/>
    <x v="0"/>
    <n v="115.21"/>
    <n v="28.7"/>
    <x v="3"/>
    <x v="1"/>
  </r>
  <r>
    <n v="39784"/>
    <x v="1"/>
    <x v="23"/>
    <x v="0"/>
    <x v="1"/>
    <x v="0"/>
    <x v="1"/>
    <x v="0"/>
    <n v="65.12"/>
    <n v="28.3"/>
    <x v="1"/>
    <x v="1"/>
  </r>
  <r>
    <n v="56156"/>
    <x v="2"/>
    <x v="72"/>
    <x v="0"/>
    <x v="1"/>
    <x v="1"/>
    <x v="0"/>
    <x v="1"/>
    <n v="143.33000000000001"/>
    <n v="22.4"/>
    <x v="0"/>
    <x v="1"/>
  </r>
  <r>
    <n v="15230"/>
    <x v="1"/>
    <x v="78"/>
    <x v="0"/>
    <x v="1"/>
    <x v="1"/>
    <x v="3"/>
    <x v="1"/>
    <n v="80.55"/>
    <n v="15.1"/>
    <x v="3"/>
    <x v="1"/>
  </r>
  <r>
    <n v="25218"/>
    <x v="1"/>
    <x v="73"/>
    <x v="0"/>
    <x v="1"/>
    <x v="0"/>
    <x v="2"/>
    <x v="0"/>
    <n v="88.2"/>
    <n v="22.7"/>
    <x v="1"/>
    <x v="1"/>
  </r>
  <r>
    <n v="39637"/>
    <x v="1"/>
    <x v="49"/>
    <x v="0"/>
    <x v="1"/>
    <x v="1"/>
    <x v="0"/>
    <x v="1"/>
    <n v="147.41999999999999"/>
    <n v="26.6"/>
    <x v="3"/>
    <x v="1"/>
  </r>
  <r>
    <n v="26777"/>
    <x v="0"/>
    <x v="58"/>
    <x v="0"/>
    <x v="1"/>
    <x v="1"/>
    <x v="0"/>
    <x v="1"/>
    <n v="86.53"/>
    <n v="20.8"/>
    <x v="1"/>
    <x v="1"/>
  </r>
  <r>
    <n v="60533"/>
    <x v="1"/>
    <x v="53"/>
    <x v="0"/>
    <x v="1"/>
    <x v="1"/>
    <x v="0"/>
    <x v="1"/>
    <n v="91.95"/>
    <n v="23"/>
    <x v="3"/>
    <x v="1"/>
  </r>
  <r>
    <n v="44375"/>
    <x v="1"/>
    <x v="15"/>
    <x v="1"/>
    <x v="1"/>
    <x v="0"/>
    <x v="1"/>
    <x v="1"/>
    <n v="63.72"/>
    <n v="35.799999999999997"/>
    <x v="2"/>
    <x v="1"/>
  </r>
  <r>
    <n v="49848"/>
    <x v="0"/>
    <x v="17"/>
    <x v="0"/>
    <x v="1"/>
    <x v="0"/>
    <x v="0"/>
    <x v="1"/>
    <n v="63.78"/>
    <n v="29.9"/>
    <x v="1"/>
    <x v="1"/>
  </r>
  <r>
    <n v="65413"/>
    <x v="1"/>
    <x v="12"/>
    <x v="0"/>
    <x v="1"/>
    <x v="0"/>
    <x v="0"/>
    <x v="0"/>
    <n v="55.64"/>
    <n v="43.4"/>
    <x v="1"/>
    <x v="1"/>
  </r>
  <r>
    <n v="31161"/>
    <x v="1"/>
    <x v="72"/>
    <x v="0"/>
    <x v="1"/>
    <x v="1"/>
    <x v="2"/>
    <x v="0"/>
    <n v="88.88"/>
    <n v="36.299999999999997"/>
    <x v="1"/>
    <x v="1"/>
  </r>
  <r>
    <n v="61787"/>
    <x v="0"/>
    <x v="10"/>
    <x v="0"/>
    <x v="1"/>
    <x v="0"/>
    <x v="1"/>
    <x v="0"/>
    <n v="114.61"/>
    <n v="40.1"/>
    <x v="0"/>
    <x v="1"/>
  </r>
  <r>
    <n v="53482"/>
    <x v="0"/>
    <x v="42"/>
    <x v="0"/>
    <x v="1"/>
    <x v="1"/>
    <x v="1"/>
    <x v="1"/>
    <n v="56.08"/>
    <n v="35.9"/>
    <x v="0"/>
    <x v="1"/>
  </r>
  <r>
    <n v="71387"/>
    <x v="1"/>
    <x v="32"/>
    <x v="0"/>
    <x v="1"/>
    <x v="0"/>
    <x v="2"/>
    <x v="1"/>
    <n v="59.62"/>
    <n v="32.4"/>
    <x v="1"/>
    <x v="1"/>
  </r>
  <r>
    <n v="7577"/>
    <x v="0"/>
    <x v="55"/>
    <x v="0"/>
    <x v="1"/>
    <x v="1"/>
    <x v="3"/>
    <x v="0"/>
    <n v="75.849999999999994"/>
    <n v="20.3"/>
    <x v="3"/>
    <x v="1"/>
  </r>
  <r>
    <n v="34400"/>
    <x v="1"/>
    <x v="27"/>
    <x v="1"/>
    <x v="1"/>
    <x v="0"/>
    <x v="1"/>
    <x v="1"/>
    <n v="176.71"/>
    <n v="33.200000000000003"/>
    <x v="1"/>
    <x v="1"/>
  </r>
  <r>
    <n v="45175"/>
    <x v="0"/>
    <x v="63"/>
    <x v="0"/>
    <x v="1"/>
    <x v="1"/>
    <x v="0"/>
    <x v="0"/>
    <n v="80.069999999999993"/>
    <n v="22.3"/>
    <x v="3"/>
    <x v="1"/>
  </r>
  <r>
    <n v="71192"/>
    <x v="0"/>
    <x v="61"/>
    <x v="0"/>
    <x v="1"/>
    <x v="1"/>
    <x v="3"/>
    <x v="1"/>
    <n v="56.33"/>
    <n v="18.100000000000001"/>
    <x v="3"/>
    <x v="1"/>
  </r>
  <r>
    <n v="26997"/>
    <x v="1"/>
    <x v="57"/>
    <x v="0"/>
    <x v="1"/>
    <x v="1"/>
    <x v="0"/>
    <x v="0"/>
    <n v="87.16"/>
    <n v="28.2"/>
    <x v="1"/>
    <x v="1"/>
  </r>
  <r>
    <n v="33532"/>
    <x v="1"/>
    <x v="28"/>
    <x v="0"/>
    <x v="0"/>
    <x v="0"/>
    <x v="0"/>
    <x v="1"/>
    <n v="102.46"/>
    <n v="29.7"/>
    <x v="1"/>
    <x v="1"/>
  </r>
  <r>
    <n v="33704"/>
    <x v="0"/>
    <x v="50"/>
    <x v="1"/>
    <x v="1"/>
    <x v="0"/>
    <x v="0"/>
    <x v="1"/>
    <n v="84.1"/>
    <n v="28.1"/>
    <x v="3"/>
    <x v="1"/>
  </r>
  <r>
    <n v="51897"/>
    <x v="0"/>
    <x v="67"/>
    <x v="0"/>
    <x v="1"/>
    <x v="0"/>
    <x v="0"/>
    <x v="1"/>
    <n v="161"/>
    <n v="29"/>
    <x v="2"/>
    <x v="1"/>
  </r>
  <r>
    <n v="43016"/>
    <x v="0"/>
    <x v="81"/>
    <x v="0"/>
    <x v="1"/>
    <x v="1"/>
    <x v="3"/>
    <x v="0"/>
    <n v="70.7"/>
    <n v="25.4"/>
    <x v="3"/>
    <x v="1"/>
  </r>
  <r>
    <n v="3370"/>
    <x v="1"/>
    <x v="10"/>
    <x v="0"/>
    <x v="1"/>
    <x v="0"/>
    <x v="0"/>
    <x v="1"/>
    <n v="81.260000000000005"/>
    <n v="26.5"/>
    <x v="3"/>
    <x v="1"/>
  </r>
  <r>
    <n v="39984"/>
    <x v="1"/>
    <x v="21"/>
    <x v="0"/>
    <x v="1"/>
    <x v="0"/>
    <x v="2"/>
    <x v="1"/>
    <n v="157.66999999999999"/>
    <n v="22.7"/>
    <x v="0"/>
    <x v="1"/>
  </r>
  <r>
    <n v="59232"/>
    <x v="1"/>
    <x v="17"/>
    <x v="0"/>
    <x v="1"/>
    <x v="0"/>
    <x v="1"/>
    <x v="0"/>
    <n v="89.59"/>
    <n v="27.5"/>
    <x v="3"/>
    <x v="1"/>
  </r>
  <r>
    <n v="57896"/>
    <x v="0"/>
    <x v="42"/>
    <x v="0"/>
    <x v="1"/>
    <x v="0"/>
    <x v="0"/>
    <x v="0"/>
    <n v="64.02"/>
    <n v="23.8"/>
    <x v="2"/>
    <x v="1"/>
  </r>
  <r>
    <n v="21917"/>
    <x v="0"/>
    <x v="34"/>
    <x v="0"/>
    <x v="1"/>
    <x v="0"/>
    <x v="2"/>
    <x v="1"/>
    <n v="110.69"/>
    <n v="35.6"/>
    <x v="3"/>
    <x v="1"/>
  </r>
  <r>
    <n v="66435"/>
    <x v="1"/>
    <x v="80"/>
    <x v="0"/>
    <x v="1"/>
    <x v="0"/>
    <x v="0"/>
    <x v="1"/>
    <n v="71.97"/>
    <n v="27.2"/>
    <x v="1"/>
    <x v="1"/>
  </r>
  <r>
    <n v="3442"/>
    <x v="1"/>
    <x v="4"/>
    <x v="0"/>
    <x v="1"/>
    <x v="1"/>
    <x v="1"/>
    <x v="1"/>
    <n v="82.07"/>
    <n v="30.4"/>
    <x v="3"/>
    <x v="1"/>
  </r>
  <r>
    <n v="48064"/>
    <x v="0"/>
    <x v="61"/>
    <x v="0"/>
    <x v="1"/>
    <x v="1"/>
    <x v="3"/>
    <x v="1"/>
    <n v="65.069999999999993"/>
    <n v="21.5"/>
    <x v="1"/>
    <x v="1"/>
  </r>
  <r>
    <n v="13358"/>
    <x v="1"/>
    <x v="13"/>
    <x v="0"/>
    <x v="1"/>
    <x v="0"/>
    <x v="1"/>
    <x v="1"/>
    <n v="207.62"/>
    <n v="31.8"/>
    <x v="1"/>
    <x v="1"/>
  </r>
  <r>
    <n v="64986"/>
    <x v="0"/>
    <x v="39"/>
    <x v="0"/>
    <x v="1"/>
    <x v="0"/>
    <x v="0"/>
    <x v="0"/>
    <n v="108.64"/>
    <n v="29.5"/>
    <x v="1"/>
    <x v="1"/>
  </r>
  <r>
    <n v="6032"/>
    <x v="0"/>
    <x v="9"/>
    <x v="0"/>
    <x v="1"/>
    <x v="0"/>
    <x v="1"/>
    <x v="0"/>
    <n v="201.58"/>
    <n v="30.6"/>
    <x v="3"/>
    <x v="1"/>
  </r>
  <r>
    <n v="52924"/>
    <x v="1"/>
    <x v="22"/>
    <x v="0"/>
    <x v="1"/>
    <x v="0"/>
    <x v="0"/>
    <x v="0"/>
    <n v="116.2"/>
    <n v="27.6"/>
    <x v="0"/>
    <x v="1"/>
  </r>
  <r>
    <n v="69979"/>
    <x v="0"/>
    <x v="28"/>
    <x v="0"/>
    <x v="1"/>
    <x v="0"/>
    <x v="1"/>
    <x v="1"/>
    <n v="231.43"/>
    <n v="23"/>
    <x v="2"/>
    <x v="1"/>
  </r>
  <r>
    <n v="50489"/>
    <x v="1"/>
    <x v="29"/>
    <x v="0"/>
    <x v="1"/>
    <x v="0"/>
    <x v="2"/>
    <x v="0"/>
    <n v="112.62"/>
    <n v="24.8"/>
    <x v="1"/>
    <x v="1"/>
  </r>
  <r>
    <n v="20094"/>
    <x v="0"/>
    <x v="10"/>
    <x v="1"/>
    <x v="1"/>
    <x v="0"/>
    <x v="0"/>
    <x v="0"/>
    <n v="220.26"/>
    <n v="28"/>
    <x v="0"/>
    <x v="1"/>
  </r>
  <r>
    <n v="16618"/>
    <x v="1"/>
    <x v="39"/>
    <x v="0"/>
    <x v="1"/>
    <x v="0"/>
    <x v="0"/>
    <x v="0"/>
    <n v="84.37"/>
    <n v="22.2"/>
    <x v="3"/>
    <x v="1"/>
  </r>
  <r>
    <n v="63280"/>
    <x v="1"/>
    <x v="19"/>
    <x v="0"/>
    <x v="1"/>
    <x v="0"/>
    <x v="0"/>
    <x v="1"/>
    <n v="82.83"/>
    <n v="27.8"/>
    <x v="0"/>
    <x v="1"/>
  </r>
  <r>
    <n v="14551"/>
    <x v="1"/>
    <x v="7"/>
    <x v="0"/>
    <x v="1"/>
    <x v="1"/>
    <x v="0"/>
    <x v="0"/>
    <n v="102.48"/>
    <n v="30.2"/>
    <x v="0"/>
    <x v="1"/>
  </r>
  <r>
    <n v="22098"/>
    <x v="1"/>
    <x v="60"/>
    <x v="0"/>
    <x v="1"/>
    <x v="0"/>
    <x v="1"/>
    <x v="1"/>
    <n v="69.12"/>
    <n v="26.8"/>
    <x v="1"/>
    <x v="1"/>
  </r>
  <r>
    <n v="17771"/>
    <x v="1"/>
    <x v="12"/>
    <x v="1"/>
    <x v="1"/>
    <x v="0"/>
    <x v="2"/>
    <x v="0"/>
    <n v="211.12"/>
    <n v="22"/>
    <x v="1"/>
    <x v="1"/>
  </r>
  <r>
    <n v="11803"/>
    <x v="1"/>
    <x v="57"/>
    <x v="0"/>
    <x v="1"/>
    <x v="1"/>
    <x v="0"/>
    <x v="1"/>
    <n v="95.38"/>
    <n v="34.299999999999997"/>
    <x v="0"/>
    <x v="1"/>
  </r>
  <r>
    <n v="34356"/>
    <x v="1"/>
    <x v="13"/>
    <x v="0"/>
    <x v="1"/>
    <x v="0"/>
    <x v="0"/>
    <x v="1"/>
    <n v="108.72"/>
    <n v="29.2"/>
    <x v="0"/>
    <x v="1"/>
  </r>
  <r>
    <n v="26528"/>
    <x v="1"/>
    <x v="54"/>
    <x v="0"/>
    <x v="1"/>
    <x v="1"/>
    <x v="0"/>
    <x v="1"/>
    <n v="88.65"/>
    <n v="30.3"/>
    <x v="1"/>
    <x v="1"/>
  </r>
  <r>
    <n v="51554"/>
    <x v="0"/>
    <x v="21"/>
    <x v="0"/>
    <x v="1"/>
    <x v="0"/>
    <x v="0"/>
    <x v="0"/>
    <n v="177.91"/>
    <n v="28.1"/>
    <x v="3"/>
    <x v="1"/>
  </r>
  <r>
    <n v="2296"/>
    <x v="0"/>
    <x v="9"/>
    <x v="1"/>
    <x v="1"/>
    <x v="0"/>
    <x v="1"/>
    <x v="0"/>
    <n v="90.19"/>
    <n v="28.1"/>
    <x v="3"/>
    <x v="1"/>
  </r>
  <r>
    <n v="10624"/>
    <x v="0"/>
    <x v="65"/>
    <x v="0"/>
    <x v="1"/>
    <x v="0"/>
    <x v="0"/>
    <x v="1"/>
    <n v="73.78"/>
    <n v="21.4"/>
    <x v="2"/>
    <x v="1"/>
  </r>
  <r>
    <n v="1681"/>
    <x v="1"/>
    <x v="35"/>
    <x v="0"/>
    <x v="1"/>
    <x v="1"/>
    <x v="0"/>
    <x v="0"/>
    <n v="82.85"/>
    <n v="28.1"/>
    <x v="2"/>
    <x v="1"/>
  </r>
  <r>
    <n v="36375"/>
    <x v="0"/>
    <x v="11"/>
    <x v="0"/>
    <x v="1"/>
    <x v="0"/>
    <x v="0"/>
    <x v="1"/>
    <n v="59.48"/>
    <n v="26.6"/>
    <x v="3"/>
    <x v="1"/>
  </r>
  <r>
    <n v="8117"/>
    <x v="0"/>
    <x v="17"/>
    <x v="0"/>
    <x v="1"/>
    <x v="0"/>
    <x v="0"/>
    <x v="1"/>
    <n v="75.77"/>
    <n v="30"/>
    <x v="0"/>
    <x v="1"/>
  </r>
  <r>
    <n v="49849"/>
    <x v="1"/>
    <x v="18"/>
    <x v="0"/>
    <x v="1"/>
    <x v="0"/>
    <x v="0"/>
    <x v="1"/>
    <n v="80.959999999999994"/>
    <n v="33.700000000000003"/>
    <x v="0"/>
    <x v="1"/>
  </r>
  <r>
    <n v="19436"/>
    <x v="0"/>
    <x v="29"/>
    <x v="0"/>
    <x v="1"/>
    <x v="0"/>
    <x v="0"/>
    <x v="1"/>
    <n v="82.4"/>
    <n v="30.9"/>
    <x v="2"/>
    <x v="1"/>
  </r>
  <r>
    <n v="10523"/>
    <x v="0"/>
    <x v="29"/>
    <x v="0"/>
    <x v="1"/>
    <x v="0"/>
    <x v="0"/>
    <x v="0"/>
    <n v="78.930000000000007"/>
    <n v="31.1"/>
    <x v="3"/>
    <x v="1"/>
  </r>
  <r>
    <n v="39322"/>
    <x v="0"/>
    <x v="63"/>
    <x v="0"/>
    <x v="1"/>
    <x v="1"/>
    <x v="0"/>
    <x v="0"/>
    <n v="80.59"/>
    <n v="23"/>
    <x v="3"/>
    <x v="1"/>
  </r>
  <r>
    <n v="53265"/>
    <x v="1"/>
    <x v="64"/>
    <x v="0"/>
    <x v="1"/>
    <x v="0"/>
    <x v="1"/>
    <x v="0"/>
    <n v="70.59"/>
    <n v="20.2"/>
    <x v="3"/>
    <x v="1"/>
  </r>
  <r>
    <n v="40379"/>
    <x v="1"/>
    <x v="15"/>
    <x v="0"/>
    <x v="1"/>
    <x v="0"/>
    <x v="0"/>
    <x v="1"/>
    <n v="98.57"/>
    <n v="31.6"/>
    <x v="1"/>
    <x v="1"/>
  </r>
  <r>
    <n v="66841"/>
    <x v="0"/>
    <x v="59"/>
    <x v="0"/>
    <x v="1"/>
    <x v="1"/>
    <x v="0"/>
    <x v="1"/>
    <n v="61.87"/>
    <n v="23.9"/>
    <x v="3"/>
    <x v="1"/>
  </r>
  <r>
    <n v="38900"/>
    <x v="1"/>
    <x v="17"/>
    <x v="0"/>
    <x v="1"/>
    <x v="0"/>
    <x v="0"/>
    <x v="0"/>
    <n v="68.88"/>
    <n v="26.1"/>
    <x v="3"/>
    <x v="1"/>
  </r>
  <r>
    <n v="18180"/>
    <x v="1"/>
    <x v="44"/>
    <x v="0"/>
    <x v="1"/>
    <x v="1"/>
    <x v="3"/>
    <x v="0"/>
    <n v="66.25"/>
    <n v="15.8"/>
    <x v="3"/>
    <x v="1"/>
  </r>
  <r>
    <n v="1183"/>
    <x v="0"/>
    <x v="26"/>
    <x v="0"/>
    <x v="1"/>
    <x v="0"/>
    <x v="0"/>
    <x v="1"/>
    <n v="84.18"/>
    <n v="28.1"/>
    <x v="2"/>
    <x v="1"/>
  </r>
  <r>
    <n v="22964"/>
    <x v="0"/>
    <x v="50"/>
    <x v="0"/>
    <x v="1"/>
    <x v="0"/>
    <x v="2"/>
    <x v="1"/>
    <n v="69.23"/>
    <n v="28.7"/>
    <x v="2"/>
    <x v="1"/>
  </r>
  <r>
    <n v="64597"/>
    <x v="1"/>
    <x v="64"/>
    <x v="0"/>
    <x v="1"/>
    <x v="0"/>
    <x v="0"/>
    <x v="1"/>
    <n v="73.2"/>
    <n v="28.9"/>
    <x v="3"/>
    <x v="1"/>
  </r>
  <r>
    <n v="23893"/>
    <x v="0"/>
    <x v="65"/>
    <x v="0"/>
    <x v="1"/>
    <x v="0"/>
    <x v="0"/>
    <x v="0"/>
    <n v="103.45"/>
    <n v="25.1"/>
    <x v="2"/>
    <x v="1"/>
  </r>
  <r>
    <n v="51564"/>
    <x v="1"/>
    <x v="65"/>
    <x v="0"/>
    <x v="1"/>
    <x v="1"/>
    <x v="2"/>
    <x v="0"/>
    <n v="104.86"/>
    <n v="19.8"/>
    <x v="1"/>
    <x v="1"/>
  </r>
  <r>
    <n v="14410"/>
    <x v="0"/>
    <x v="10"/>
    <x v="0"/>
    <x v="0"/>
    <x v="0"/>
    <x v="2"/>
    <x v="0"/>
    <n v="90.3"/>
    <n v="30.8"/>
    <x v="2"/>
    <x v="1"/>
  </r>
  <r>
    <n v="4964"/>
    <x v="1"/>
    <x v="23"/>
    <x v="1"/>
    <x v="1"/>
    <x v="0"/>
    <x v="0"/>
    <x v="1"/>
    <n v="90.87"/>
    <n v="22.1"/>
    <x v="1"/>
    <x v="1"/>
  </r>
  <r>
    <n v="15020"/>
    <x v="1"/>
    <x v="46"/>
    <x v="0"/>
    <x v="1"/>
    <x v="1"/>
    <x v="2"/>
    <x v="1"/>
    <n v="76.209999999999994"/>
    <n v="20.399999999999999"/>
    <x v="3"/>
    <x v="1"/>
  </r>
  <r>
    <n v="27380"/>
    <x v="1"/>
    <x v="67"/>
    <x v="0"/>
    <x v="1"/>
    <x v="0"/>
    <x v="0"/>
    <x v="1"/>
    <n v="74.14"/>
    <n v="31.2"/>
    <x v="0"/>
    <x v="1"/>
  </r>
  <r>
    <n v="21523"/>
    <x v="1"/>
    <x v="58"/>
    <x v="0"/>
    <x v="1"/>
    <x v="1"/>
    <x v="2"/>
    <x v="0"/>
    <n v="87.25"/>
    <n v="24.9"/>
    <x v="2"/>
    <x v="1"/>
  </r>
  <r>
    <n v="8819"/>
    <x v="1"/>
    <x v="35"/>
    <x v="0"/>
    <x v="1"/>
    <x v="0"/>
    <x v="2"/>
    <x v="1"/>
    <n v="215.33"/>
    <n v="27"/>
    <x v="0"/>
    <x v="1"/>
  </r>
  <r>
    <n v="68408"/>
    <x v="0"/>
    <x v="65"/>
    <x v="0"/>
    <x v="1"/>
    <x v="1"/>
    <x v="0"/>
    <x v="0"/>
    <n v="88.38"/>
    <n v="20.100000000000001"/>
    <x v="2"/>
    <x v="1"/>
  </r>
  <r>
    <n v="8976"/>
    <x v="1"/>
    <x v="48"/>
    <x v="0"/>
    <x v="1"/>
    <x v="0"/>
    <x v="0"/>
    <x v="1"/>
    <n v="104.4"/>
    <n v="24.4"/>
    <x v="1"/>
    <x v="1"/>
  </r>
  <r>
    <n v="22290"/>
    <x v="1"/>
    <x v="42"/>
    <x v="0"/>
    <x v="1"/>
    <x v="0"/>
    <x v="0"/>
    <x v="0"/>
    <n v="104.92"/>
    <n v="22.6"/>
    <x v="1"/>
    <x v="1"/>
  </r>
  <r>
    <n v="7700"/>
    <x v="1"/>
    <x v="17"/>
    <x v="0"/>
    <x v="1"/>
    <x v="0"/>
    <x v="0"/>
    <x v="0"/>
    <n v="106.54"/>
    <n v="22.4"/>
    <x v="1"/>
    <x v="1"/>
  </r>
  <r>
    <n v="40503"/>
    <x v="0"/>
    <x v="62"/>
    <x v="0"/>
    <x v="1"/>
    <x v="1"/>
    <x v="0"/>
    <x v="1"/>
    <n v="62.91"/>
    <n v="26.2"/>
    <x v="1"/>
    <x v="1"/>
  </r>
  <r>
    <n v="47917"/>
    <x v="1"/>
    <x v="18"/>
    <x v="1"/>
    <x v="1"/>
    <x v="1"/>
    <x v="0"/>
    <x v="1"/>
    <n v="61.47"/>
    <n v="22.9"/>
    <x v="1"/>
    <x v="1"/>
  </r>
  <r>
    <n v="30303"/>
    <x v="0"/>
    <x v="64"/>
    <x v="0"/>
    <x v="1"/>
    <x v="1"/>
    <x v="0"/>
    <x v="1"/>
    <n v="88.5"/>
    <n v="32.6"/>
    <x v="0"/>
    <x v="1"/>
  </r>
  <r>
    <n v="63864"/>
    <x v="0"/>
    <x v="76"/>
    <x v="0"/>
    <x v="1"/>
    <x v="0"/>
    <x v="0"/>
    <x v="1"/>
    <n v="107.61"/>
    <n v="31.3"/>
    <x v="3"/>
    <x v="1"/>
  </r>
  <r>
    <n v="24177"/>
    <x v="1"/>
    <x v="15"/>
    <x v="1"/>
    <x v="1"/>
    <x v="0"/>
    <x v="0"/>
    <x v="0"/>
    <n v="90.77"/>
    <n v="43.9"/>
    <x v="0"/>
    <x v="1"/>
  </r>
  <r>
    <n v="57274"/>
    <x v="0"/>
    <x v="43"/>
    <x v="0"/>
    <x v="1"/>
    <x v="1"/>
    <x v="4"/>
    <x v="0"/>
    <n v="137.91"/>
    <n v="41.8"/>
    <x v="1"/>
    <x v="1"/>
  </r>
  <r>
    <n v="37213"/>
    <x v="0"/>
    <x v="14"/>
    <x v="0"/>
    <x v="1"/>
    <x v="0"/>
    <x v="1"/>
    <x v="1"/>
    <n v="212.02"/>
    <n v="28.1"/>
    <x v="3"/>
    <x v="1"/>
  </r>
  <r>
    <n v="59992"/>
    <x v="1"/>
    <x v="24"/>
    <x v="1"/>
    <x v="1"/>
    <x v="0"/>
    <x v="1"/>
    <x v="0"/>
    <n v="228.2"/>
    <n v="37.700000000000003"/>
    <x v="1"/>
    <x v="1"/>
  </r>
  <r>
    <n v="27382"/>
    <x v="1"/>
    <x v="11"/>
    <x v="0"/>
    <x v="1"/>
    <x v="0"/>
    <x v="2"/>
    <x v="0"/>
    <n v="92.15"/>
    <n v="20.8"/>
    <x v="1"/>
    <x v="1"/>
  </r>
  <r>
    <n v="61017"/>
    <x v="1"/>
    <x v="75"/>
    <x v="0"/>
    <x v="1"/>
    <x v="1"/>
    <x v="3"/>
    <x v="0"/>
    <n v="126.32"/>
    <n v="21.6"/>
    <x v="3"/>
    <x v="1"/>
  </r>
  <r>
    <n v="61699"/>
    <x v="0"/>
    <x v="2"/>
    <x v="0"/>
    <x v="1"/>
    <x v="0"/>
    <x v="0"/>
    <x v="1"/>
    <n v="94.96"/>
    <n v="22.1"/>
    <x v="0"/>
    <x v="1"/>
  </r>
  <r>
    <n v="14489"/>
    <x v="1"/>
    <x v="6"/>
    <x v="0"/>
    <x v="1"/>
    <x v="1"/>
    <x v="1"/>
    <x v="0"/>
    <n v="89.52"/>
    <n v="39.200000000000003"/>
    <x v="3"/>
    <x v="1"/>
  </r>
  <r>
    <n v="54053"/>
    <x v="0"/>
    <x v="41"/>
    <x v="0"/>
    <x v="1"/>
    <x v="0"/>
    <x v="0"/>
    <x v="1"/>
    <n v="66.59"/>
    <n v="36.700000000000003"/>
    <x v="0"/>
    <x v="1"/>
  </r>
  <r>
    <n v="38348"/>
    <x v="1"/>
    <x v="32"/>
    <x v="0"/>
    <x v="1"/>
    <x v="0"/>
    <x v="0"/>
    <x v="0"/>
    <n v="80.099999999999994"/>
    <n v="32"/>
    <x v="1"/>
    <x v="1"/>
  </r>
  <r>
    <n v="17668"/>
    <x v="0"/>
    <x v="72"/>
    <x v="0"/>
    <x v="1"/>
    <x v="0"/>
    <x v="1"/>
    <x v="0"/>
    <n v="73.72"/>
    <n v="25.9"/>
    <x v="2"/>
    <x v="1"/>
  </r>
  <r>
    <n v="11792"/>
    <x v="1"/>
    <x v="31"/>
    <x v="0"/>
    <x v="1"/>
    <x v="0"/>
    <x v="0"/>
    <x v="0"/>
    <n v="90.49"/>
    <n v="28.9"/>
    <x v="0"/>
    <x v="1"/>
  </r>
  <r>
    <n v="22917"/>
    <x v="1"/>
    <x v="76"/>
    <x v="0"/>
    <x v="1"/>
    <x v="0"/>
    <x v="0"/>
    <x v="0"/>
    <n v="92.99"/>
    <n v="29.3"/>
    <x v="0"/>
    <x v="1"/>
  </r>
  <r>
    <n v="36204"/>
    <x v="0"/>
    <x v="79"/>
    <x v="0"/>
    <x v="1"/>
    <x v="1"/>
    <x v="3"/>
    <x v="1"/>
    <n v="62.57"/>
    <n v="32.299999999999997"/>
    <x v="1"/>
    <x v="1"/>
  </r>
  <r>
    <n v="49554"/>
    <x v="0"/>
    <x v="0"/>
    <x v="0"/>
    <x v="1"/>
    <x v="0"/>
    <x v="0"/>
    <x v="1"/>
    <n v="65.510000000000005"/>
    <n v="33.200000000000003"/>
    <x v="0"/>
    <x v="1"/>
  </r>
  <r>
    <n v="72594"/>
    <x v="0"/>
    <x v="24"/>
    <x v="0"/>
    <x v="1"/>
    <x v="0"/>
    <x v="0"/>
    <x v="0"/>
    <n v="95.29"/>
    <n v="31.6"/>
    <x v="2"/>
    <x v="1"/>
  </r>
  <r>
    <n v="28027"/>
    <x v="1"/>
    <x v="21"/>
    <x v="0"/>
    <x v="1"/>
    <x v="0"/>
    <x v="2"/>
    <x v="0"/>
    <n v="83.7"/>
    <n v="20.6"/>
    <x v="1"/>
    <x v="1"/>
  </r>
  <r>
    <n v="54177"/>
    <x v="1"/>
    <x v="3"/>
    <x v="1"/>
    <x v="1"/>
    <x v="0"/>
    <x v="2"/>
    <x v="1"/>
    <n v="63.16"/>
    <n v="23.3"/>
    <x v="0"/>
    <x v="1"/>
  </r>
  <r>
    <n v="32602"/>
    <x v="0"/>
    <x v="9"/>
    <x v="0"/>
    <x v="0"/>
    <x v="0"/>
    <x v="1"/>
    <x v="0"/>
    <n v="87.77"/>
    <n v="30.8"/>
    <x v="3"/>
    <x v="1"/>
  </r>
  <r>
    <n v="1213"/>
    <x v="1"/>
    <x v="73"/>
    <x v="0"/>
    <x v="1"/>
    <x v="0"/>
    <x v="1"/>
    <x v="0"/>
    <n v="87.23"/>
    <n v="28.1"/>
    <x v="0"/>
    <x v="1"/>
  </r>
  <r>
    <n v="21534"/>
    <x v="0"/>
    <x v="0"/>
    <x v="0"/>
    <x v="1"/>
    <x v="0"/>
    <x v="0"/>
    <x v="0"/>
    <n v="260.85000000000002"/>
    <n v="28.1"/>
    <x v="3"/>
    <x v="1"/>
  </r>
  <r>
    <n v="6852"/>
    <x v="1"/>
    <x v="17"/>
    <x v="1"/>
    <x v="1"/>
    <x v="0"/>
    <x v="1"/>
    <x v="1"/>
    <n v="104.45"/>
    <n v="28.1"/>
    <x v="1"/>
    <x v="1"/>
  </r>
  <r>
    <n v="3379"/>
    <x v="1"/>
    <x v="1"/>
    <x v="0"/>
    <x v="1"/>
    <x v="0"/>
    <x v="0"/>
    <x v="0"/>
    <n v="87.52"/>
    <n v="23.7"/>
    <x v="3"/>
    <x v="1"/>
  </r>
  <r>
    <n v="41146"/>
    <x v="0"/>
    <x v="69"/>
    <x v="0"/>
    <x v="1"/>
    <x v="0"/>
    <x v="0"/>
    <x v="1"/>
    <n v="113.65"/>
    <n v="49.3"/>
    <x v="1"/>
    <x v="1"/>
  </r>
  <r>
    <n v="20391"/>
    <x v="1"/>
    <x v="28"/>
    <x v="0"/>
    <x v="1"/>
    <x v="0"/>
    <x v="2"/>
    <x v="1"/>
    <n v="65.930000000000007"/>
    <n v="30.3"/>
    <x v="1"/>
    <x v="1"/>
  </r>
  <r>
    <n v="69379"/>
    <x v="1"/>
    <x v="12"/>
    <x v="1"/>
    <x v="1"/>
    <x v="0"/>
    <x v="1"/>
    <x v="0"/>
    <n v="93.78"/>
    <n v="24.4"/>
    <x v="1"/>
    <x v="1"/>
  </r>
  <r>
    <n v="34778"/>
    <x v="0"/>
    <x v="19"/>
    <x v="0"/>
    <x v="1"/>
    <x v="0"/>
    <x v="0"/>
    <x v="1"/>
    <n v="223.9"/>
    <n v="28.2"/>
    <x v="0"/>
    <x v="1"/>
  </r>
  <r>
    <n v="49270"/>
    <x v="1"/>
    <x v="5"/>
    <x v="0"/>
    <x v="1"/>
    <x v="0"/>
    <x v="0"/>
    <x v="0"/>
    <n v="77.540000000000006"/>
    <n v="33.799999999999997"/>
    <x v="3"/>
    <x v="1"/>
  </r>
  <r>
    <n v="55407"/>
    <x v="1"/>
    <x v="36"/>
    <x v="0"/>
    <x v="1"/>
    <x v="0"/>
    <x v="0"/>
    <x v="0"/>
    <n v="93.18"/>
    <n v="42.6"/>
    <x v="0"/>
    <x v="1"/>
  </r>
  <r>
    <n v="36744"/>
    <x v="0"/>
    <x v="47"/>
    <x v="0"/>
    <x v="1"/>
    <x v="0"/>
    <x v="1"/>
    <x v="1"/>
    <n v="169.74"/>
    <n v="31.9"/>
    <x v="1"/>
    <x v="1"/>
  </r>
  <r>
    <n v="26603"/>
    <x v="0"/>
    <x v="41"/>
    <x v="1"/>
    <x v="1"/>
    <x v="0"/>
    <x v="1"/>
    <x v="0"/>
    <n v="101.93"/>
    <n v="34"/>
    <x v="3"/>
    <x v="1"/>
  </r>
  <r>
    <n v="71414"/>
    <x v="1"/>
    <x v="77"/>
    <x v="0"/>
    <x v="1"/>
    <x v="1"/>
    <x v="3"/>
    <x v="0"/>
    <n v="125.03"/>
    <n v="19.8"/>
    <x v="3"/>
    <x v="1"/>
  </r>
  <r>
    <n v="14517"/>
    <x v="0"/>
    <x v="29"/>
    <x v="0"/>
    <x v="1"/>
    <x v="0"/>
    <x v="0"/>
    <x v="0"/>
    <n v="82.25"/>
    <n v="30.5"/>
    <x v="0"/>
    <x v="1"/>
  </r>
  <r>
    <n v="69050"/>
    <x v="0"/>
    <x v="10"/>
    <x v="0"/>
    <x v="1"/>
    <x v="0"/>
    <x v="0"/>
    <x v="0"/>
    <n v="85.81"/>
    <n v="21.7"/>
    <x v="0"/>
    <x v="1"/>
  </r>
  <r>
    <n v="52080"/>
    <x v="1"/>
    <x v="72"/>
    <x v="0"/>
    <x v="1"/>
    <x v="1"/>
    <x v="0"/>
    <x v="1"/>
    <n v="85.27"/>
    <n v="24.6"/>
    <x v="1"/>
    <x v="1"/>
  </r>
  <r>
    <n v="27493"/>
    <x v="1"/>
    <x v="30"/>
    <x v="0"/>
    <x v="1"/>
    <x v="0"/>
    <x v="0"/>
    <x v="0"/>
    <n v="86.06"/>
    <n v="38.1"/>
    <x v="1"/>
    <x v="1"/>
  </r>
  <r>
    <n v="6295"/>
    <x v="1"/>
    <x v="15"/>
    <x v="0"/>
    <x v="1"/>
    <x v="0"/>
    <x v="2"/>
    <x v="0"/>
    <n v="104.36"/>
    <n v="19.2"/>
    <x v="2"/>
    <x v="1"/>
  </r>
  <r>
    <n v="20375"/>
    <x v="1"/>
    <x v="9"/>
    <x v="0"/>
    <x v="1"/>
    <x v="0"/>
    <x v="0"/>
    <x v="0"/>
    <n v="78.290000000000006"/>
    <n v="30.1"/>
    <x v="0"/>
    <x v="1"/>
  </r>
  <r>
    <n v="29017"/>
    <x v="0"/>
    <x v="77"/>
    <x v="0"/>
    <x v="1"/>
    <x v="1"/>
    <x v="3"/>
    <x v="0"/>
    <n v="93.55"/>
    <n v="23.3"/>
    <x v="3"/>
    <x v="1"/>
  </r>
  <r>
    <n v="56635"/>
    <x v="0"/>
    <x v="25"/>
    <x v="1"/>
    <x v="1"/>
    <x v="0"/>
    <x v="1"/>
    <x v="1"/>
    <n v="207.96"/>
    <n v="34.5"/>
    <x v="0"/>
    <x v="1"/>
  </r>
  <r>
    <n v="4280"/>
    <x v="1"/>
    <x v="33"/>
    <x v="0"/>
    <x v="1"/>
    <x v="0"/>
    <x v="2"/>
    <x v="1"/>
    <n v="105.52"/>
    <n v="30.8"/>
    <x v="1"/>
    <x v="1"/>
  </r>
  <r>
    <n v="22896"/>
    <x v="1"/>
    <x v="10"/>
    <x v="0"/>
    <x v="1"/>
    <x v="0"/>
    <x v="0"/>
    <x v="1"/>
    <n v="109.27"/>
    <n v="43.8"/>
    <x v="0"/>
    <x v="1"/>
  </r>
  <r>
    <n v="70297"/>
    <x v="1"/>
    <x v="67"/>
    <x v="0"/>
    <x v="1"/>
    <x v="0"/>
    <x v="0"/>
    <x v="0"/>
    <n v="91.34"/>
    <n v="29.9"/>
    <x v="1"/>
    <x v="1"/>
  </r>
  <r>
    <n v="47776"/>
    <x v="1"/>
    <x v="15"/>
    <x v="0"/>
    <x v="1"/>
    <x v="0"/>
    <x v="2"/>
    <x v="1"/>
    <n v="176.78"/>
    <n v="50.4"/>
    <x v="1"/>
    <x v="1"/>
  </r>
  <r>
    <n v="53141"/>
    <x v="1"/>
    <x v="51"/>
    <x v="0"/>
    <x v="1"/>
    <x v="1"/>
    <x v="0"/>
    <x v="1"/>
    <n v="67.73"/>
    <n v="22.6"/>
    <x v="1"/>
    <x v="1"/>
  </r>
  <r>
    <n v="16145"/>
    <x v="1"/>
    <x v="74"/>
    <x v="0"/>
    <x v="1"/>
    <x v="1"/>
    <x v="3"/>
    <x v="1"/>
    <n v="73.27"/>
    <n v="19.5"/>
    <x v="3"/>
    <x v="1"/>
  </r>
  <r>
    <n v="41593"/>
    <x v="1"/>
    <x v="25"/>
    <x v="0"/>
    <x v="1"/>
    <x v="0"/>
    <x v="1"/>
    <x v="1"/>
    <n v="70.290000000000006"/>
    <n v="33.4"/>
    <x v="0"/>
    <x v="1"/>
  </r>
  <r>
    <n v="50651"/>
    <x v="1"/>
    <x v="30"/>
    <x v="0"/>
    <x v="1"/>
    <x v="1"/>
    <x v="0"/>
    <x v="1"/>
    <n v="91.47"/>
    <n v="24.2"/>
    <x v="3"/>
    <x v="1"/>
  </r>
  <r>
    <n v="11111"/>
    <x v="1"/>
    <x v="32"/>
    <x v="1"/>
    <x v="1"/>
    <x v="0"/>
    <x v="2"/>
    <x v="0"/>
    <n v="205.01"/>
    <n v="52.7"/>
    <x v="0"/>
    <x v="1"/>
  </r>
  <r>
    <n v="15803"/>
    <x v="1"/>
    <x v="30"/>
    <x v="0"/>
    <x v="1"/>
    <x v="0"/>
    <x v="0"/>
    <x v="1"/>
    <n v="73.87"/>
    <n v="25.6"/>
    <x v="3"/>
    <x v="1"/>
  </r>
  <r>
    <n v="71597"/>
    <x v="1"/>
    <x v="4"/>
    <x v="1"/>
    <x v="1"/>
    <x v="0"/>
    <x v="0"/>
    <x v="1"/>
    <n v="64.44"/>
    <n v="26.9"/>
    <x v="0"/>
    <x v="1"/>
  </r>
  <r>
    <n v="22804"/>
    <x v="1"/>
    <x v="51"/>
    <x v="0"/>
    <x v="1"/>
    <x v="1"/>
    <x v="0"/>
    <x v="1"/>
    <n v="111.65"/>
    <n v="35.200000000000003"/>
    <x v="0"/>
    <x v="1"/>
  </r>
  <r>
    <n v="64498"/>
    <x v="1"/>
    <x v="37"/>
    <x v="0"/>
    <x v="1"/>
    <x v="0"/>
    <x v="0"/>
    <x v="1"/>
    <n v="90.65"/>
    <n v="22.1"/>
    <x v="0"/>
    <x v="1"/>
  </r>
  <r>
    <n v="41182"/>
    <x v="1"/>
    <x v="48"/>
    <x v="1"/>
    <x v="1"/>
    <x v="0"/>
    <x v="0"/>
    <x v="0"/>
    <n v="94.2"/>
    <n v="34.4"/>
    <x v="2"/>
    <x v="1"/>
  </r>
  <r>
    <n v="56606"/>
    <x v="1"/>
    <x v="9"/>
    <x v="0"/>
    <x v="1"/>
    <x v="0"/>
    <x v="1"/>
    <x v="0"/>
    <n v="56.95"/>
    <n v="26"/>
    <x v="3"/>
    <x v="1"/>
  </r>
  <r>
    <n v="36958"/>
    <x v="1"/>
    <x v="42"/>
    <x v="0"/>
    <x v="1"/>
    <x v="0"/>
    <x v="0"/>
    <x v="1"/>
    <n v="92.37"/>
    <n v="26.9"/>
    <x v="1"/>
    <x v="1"/>
  </r>
  <r>
    <n v="14877"/>
    <x v="0"/>
    <x v="101"/>
    <x v="0"/>
    <x v="1"/>
    <x v="1"/>
    <x v="3"/>
    <x v="1"/>
    <n v="127.23"/>
    <n v="20.100000000000001"/>
    <x v="3"/>
    <x v="1"/>
  </r>
  <r>
    <n v="65988"/>
    <x v="1"/>
    <x v="72"/>
    <x v="0"/>
    <x v="1"/>
    <x v="1"/>
    <x v="0"/>
    <x v="1"/>
    <n v="191.78"/>
    <n v="24.7"/>
    <x v="3"/>
    <x v="1"/>
  </r>
  <r>
    <n v="50001"/>
    <x v="1"/>
    <x v="66"/>
    <x v="0"/>
    <x v="1"/>
    <x v="0"/>
    <x v="2"/>
    <x v="1"/>
    <n v="86.36"/>
    <n v="32.1"/>
    <x v="2"/>
    <x v="1"/>
  </r>
  <r>
    <n v="27034"/>
    <x v="1"/>
    <x v="19"/>
    <x v="0"/>
    <x v="1"/>
    <x v="0"/>
    <x v="2"/>
    <x v="0"/>
    <n v="82.72"/>
    <n v="29.8"/>
    <x v="2"/>
    <x v="1"/>
  </r>
  <r>
    <n v="8950"/>
    <x v="1"/>
    <x v="79"/>
    <x v="0"/>
    <x v="1"/>
    <x v="1"/>
    <x v="0"/>
    <x v="0"/>
    <n v="113.57"/>
    <n v="27.5"/>
    <x v="0"/>
    <x v="1"/>
  </r>
  <r>
    <n v="31850"/>
    <x v="1"/>
    <x v="54"/>
    <x v="0"/>
    <x v="1"/>
    <x v="1"/>
    <x v="0"/>
    <x v="0"/>
    <n v="89.58"/>
    <n v="22.8"/>
    <x v="3"/>
    <x v="1"/>
  </r>
  <r>
    <n v="14288"/>
    <x v="1"/>
    <x v="16"/>
    <x v="0"/>
    <x v="1"/>
    <x v="0"/>
    <x v="0"/>
    <x v="1"/>
    <n v="91.85"/>
    <n v="27.6"/>
    <x v="0"/>
    <x v="1"/>
  </r>
  <r>
    <n v="3180"/>
    <x v="1"/>
    <x v="21"/>
    <x v="0"/>
    <x v="1"/>
    <x v="0"/>
    <x v="2"/>
    <x v="0"/>
    <n v="88.89"/>
    <n v="33"/>
    <x v="1"/>
    <x v="1"/>
  </r>
  <r>
    <n v="13899"/>
    <x v="0"/>
    <x v="59"/>
    <x v="0"/>
    <x v="1"/>
    <x v="0"/>
    <x v="0"/>
    <x v="0"/>
    <n v="79.55"/>
    <n v="33.700000000000003"/>
    <x v="1"/>
    <x v="1"/>
  </r>
  <r>
    <n v="23730"/>
    <x v="1"/>
    <x v="13"/>
    <x v="0"/>
    <x v="1"/>
    <x v="0"/>
    <x v="1"/>
    <x v="0"/>
    <n v="108.62"/>
    <n v="25.1"/>
    <x v="3"/>
    <x v="1"/>
  </r>
  <r>
    <n v="6011"/>
    <x v="0"/>
    <x v="78"/>
    <x v="0"/>
    <x v="1"/>
    <x v="1"/>
    <x v="3"/>
    <x v="0"/>
    <n v="78.239999999999995"/>
    <n v="15.3"/>
    <x v="3"/>
    <x v="1"/>
  </r>
  <r>
    <n v="14376"/>
    <x v="0"/>
    <x v="36"/>
    <x v="0"/>
    <x v="1"/>
    <x v="0"/>
    <x v="0"/>
    <x v="1"/>
    <n v="88.49"/>
    <n v="22.2"/>
    <x v="2"/>
    <x v="1"/>
  </r>
  <r>
    <n v="22052"/>
    <x v="1"/>
    <x v="13"/>
    <x v="1"/>
    <x v="1"/>
    <x v="1"/>
    <x v="1"/>
    <x v="1"/>
    <n v="91.85"/>
    <n v="21.4"/>
    <x v="0"/>
    <x v="1"/>
  </r>
  <r>
    <n v="24836"/>
    <x v="1"/>
    <x v="1"/>
    <x v="0"/>
    <x v="1"/>
    <x v="0"/>
    <x v="0"/>
    <x v="1"/>
    <n v="72.010000000000005"/>
    <n v="26"/>
    <x v="0"/>
    <x v="1"/>
  </r>
  <r>
    <n v="11861"/>
    <x v="0"/>
    <x v="1"/>
    <x v="0"/>
    <x v="1"/>
    <x v="0"/>
    <x v="1"/>
    <x v="1"/>
    <n v="81.96"/>
    <n v="29.9"/>
    <x v="1"/>
    <x v="1"/>
  </r>
  <r>
    <n v="25613"/>
    <x v="1"/>
    <x v="52"/>
    <x v="0"/>
    <x v="1"/>
    <x v="0"/>
    <x v="0"/>
    <x v="0"/>
    <n v="70.56"/>
    <n v="28.6"/>
    <x v="2"/>
    <x v="1"/>
  </r>
  <r>
    <n v="71496"/>
    <x v="1"/>
    <x v="39"/>
    <x v="0"/>
    <x v="1"/>
    <x v="0"/>
    <x v="0"/>
    <x v="0"/>
    <n v="71.02"/>
    <n v="21.2"/>
    <x v="1"/>
    <x v="1"/>
  </r>
  <r>
    <n v="24074"/>
    <x v="1"/>
    <x v="77"/>
    <x v="0"/>
    <x v="1"/>
    <x v="1"/>
    <x v="3"/>
    <x v="1"/>
    <n v="99.75"/>
    <n v="16"/>
    <x v="3"/>
    <x v="1"/>
  </r>
  <r>
    <n v="44937"/>
    <x v="1"/>
    <x v="33"/>
    <x v="0"/>
    <x v="1"/>
    <x v="0"/>
    <x v="2"/>
    <x v="0"/>
    <n v="127.2"/>
    <n v="22.7"/>
    <x v="1"/>
    <x v="1"/>
  </r>
  <r>
    <n v="72082"/>
    <x v="1"/>
    <x v="30"/>
    <x v="0"/>
    <x v="1"/>
    <x v="0"/>
    <x v="1"/>
    <x v="1"/>
    <n v="69.760000000000005"/>
    <n v="25.3"/>
    <x v="2"/>
    <x v="1"/>
  </r>
  <r>
    <n v="53271"/>
    <x v="0"/>
    <x v="67"/>
    <x v="0"/>
    <x v="1"/>
    <x v="0"/>
    <x v="0"/>
    <x v="1"/>
    <n v="74.63"/>
    <n v="31.6"/>
    <x v="0"/>
    <x v="1"/>
  </r>
  <r>
    <n v="34077"/>
    <x v="0"/>
    <x v="41"/>
    <x v="0"/>
    <x v="1"/>
    <x v="0"/>
    <x v="2"/>
    <x v="1"/>
    <n v="102.27"/>
    <n v="38.9"/>
    <x v="0"/>
    <x v="1"/>
  </r>
  <r>
    <n v="42330"/>
    <x v="1"/>
    <x v="22"/>
    <x v="0"/>
    <x v="1"/>
    <x v="0"/>
    <x v="0"/>
    <x v="1"/>
    <n v="73.56"/>
    <n v="27.1"/>
    <x v="2"/>
    <x v="1"/>
  </r>
  <r>
    <n v="69487"/>
    <x v="1"/>
    <x v="4"/>
    <x v="0"/>
    <x v="1"/>
    <x v="0"/>
    <x v="1"/>
    <x v="0"/>
    <n v="57.77"/>
    <n v="24.1"/>
    <x v="0"/>
    <x v="1"/>
  </r>
  <r>
    <n v="70973"/>
    <x v="1"/>
    <x v="11"/>
    <x v="0"/>
    <x v="1"/>
    <x v="0"/>
    <x v="2"/>
    <x v="0"/>
    <n v="151.25"/>
    <n v="31.5"/>
    <x v="1"/>
    <x v="1"/>
  </r>
  <r>
    <n v="44986"/>
    <x v="1"/>
    <x v="4"/>
    <x v="0"/>
    <x v="1"/>
    <x v="0"/>
    <x v="1"/>
    <x v="0"/>
    <n v="78.319999999999993"/>
    <n v="32"/>
    <x v="3"/>
    <x v="1"/>
  </r>
  <r>
    <n v="2633"/>
    <x v="0"/>
    <x v="42"/>
    <x v="0"/>
    <x v="1"/>
    <x v="0"/>
    <x v="0"/>
    <x v="1"/>
    <n v="71.5"/>
    <n v="31.8"/>
    <x v="1"/>
    <x v="1"/>
  </r>
  <r>
    <n v="21834"/>
    <x v="1"/>
    <x v="67"/>
    <x v="0"/>
    <x v="1"/>
    <x v="0"/>
    <x v="0"/>
    <x v="0"/>
    <n v="84.7"/>
    <n v="34"/>
    <x v="1"/>
    <x v="1"/>
  </r>
  <r>
    <n v="49196"/>
    <x v="1"/>
    <x v="52"/>
    <x v="0"/>
    <x v="1"/>
    <x v="0"/>
    <x v="0"/>
    <x v="0"/>
    <n v="127.28"/>
    <n v="23.4"/>
    <x v="3"/>
    <x v="1"/>
  </r>
  <r>
    <n v="22939"/>
    <x v="1"/>
    <x v="58"/>
    <x v="0"/>
    <x v="1"/>
    <x v="1"/>
    <x v="0"/>
    <x v="1"/>
    <n v="80.72"/>
    <n v="29.3"/>
    <x v="3"/>
    <x v="1"/>
  </r>
  <r>
    <n v="55400"/>
    <x v="1"/>
    <x v="71"/>
    <x v="0"/>
    <x v="1"/>
    <x v="1"/>
    <x v="3"/>
    <x v="1"/>
    <n v="73.92"/>
    <n v="17.2"/>
    <x v="3"/>
    <x v="1"/>
  </r>
  <r>
    <n v="30870"/>
    <x v="0"/>
    <x v="78"/>
    <x v="0"/>
    <x v="1"/>
    <x v="1"/>
    <x v="3"/>
    <x v="0"/>
    <n v="93.24"/>
    <n v="31.9"/>
    <x v="3"/>
    <x v="1"/>
  </r>
  <r>
    <n v="247"/>
    <x v="0"/>
    <x v="73"/>
    <x v="0"/>
    <x v="1"/>
    <x v="1"/>
    <x v="0"/>
    <x v="0"/>
    <n v="72.599999999999994"/>
    <n v="31.6"/>
    <x v="1"/>
    <x v="1"/>
  </r>
  <r>
    <n v="7979"/>
    <x v="1"/>
    <x v="72"/>
    <x v="0"/>
    <x v="1"/>
    <x v="1"/>
    <x v="0"/>
    <x v="1"/>
    <n v="69.77"/>
    <n v="23.2"/>
    <x v="1"/>
    <x v="1"/>
  </r>
  <r>
    <n v="56189"/>
    <x v="0"/>
    <x v="34"/>
    <x v="0"/>
    <x v="1"/>
    <x v="1"/>
    <x v="2"/>
    <x v="0"/>
    <n v="84.43"/>
    <n v="30"/>
    <x v="2"/>
    <x v="1"/>
  </r>
  <r>
    <n v="3984"/>
    <x v="1"/>
    <x v="64"/>
    <x v="0"/>
    <x v="1"/>
    <x v="0"/>
    <x v="0"/>
    <x v="1"/>
    <n v="84.13"/>
    <n v="26.3"/>
    <x v="1"/>
    <x v="1"/>
  </r>
  <r>
    <n v="49753"/>
    <x v="0"/>
    <x v="66"/>
    <x v="0"/>
    <x v="1"/>
    <x v="1"/>
    <x v="1"/>
    <x v="1"/>
    <n v="81.540000000000006"/>
    <n v="31.8"/>
    <x v="0"/>
    <x v="1"/>
  </r>
  <r>
    <n v="71719"/>
    <x v="0"/>
    <x v="32"/>
    <x v="0"/>
    <x v="1"/>
    <x v="0"/>
    <x v="2"/>
    <x v="1"/>
    <n v="57.17"/>
    <n v="25.5"/>
    <x v="0"/>
    <x v="1"/>
  </r>
  <r>
    <n v="11313"/>
    <x v="1"/>
    <x v="50"/>
    <x v="0"/>
    <x v="1"/>
    <x v="0"/>
    <x v="0"/>
    <x v="1"/>
    <n v="86.15"/>
    <n v="21.3"/>
    <x v="1"/>
    <x v="1"/>
  </r>
  <r>
    <n v="38070"/>
    <x v="1"/>
    <x v="29"/>
    <x v="0"/>
    <x v="1"/>
    <x v="0"/>
    <x v="0"/>
    <x v="1"/>
    <n v="163.02000000000001"/>
    <n v="29.6"/>
    <x v="1"/>
    <x v="1"/>
  </r>
  <r>
    <n v="50455"/>
    <x v="1"/>
    <x v="0"/>
    <x v="0"/>
    <x v="1"/>
    <x v="0"/>
    <x v="1"/>
    <x v="0"/>
    <n v="110.41"/>
    <n v="28.7"/>
    <x v="1"/>
    <x v="1"/>
  </r>
  <r>
    <n v="31766"/>
    <x v="0"/>
    <x v="63"/>
    <x v="0"/>
    <x v="1"/>
    <x v="1"/>
    <x v="0"/>
    <x v="1"/>
    <n v="102.58"/>
    <n v="30.8"/>
    <x v="1"/>
    <x v="1"/>
  </r>
  <r>
    <n v="24245"/>
    <x v="0"/>
    <x v="39"/>
    <x v="0"/>
    <x v="1"/>
    <x v="0"/>
    <x v="0"/>
    <x v="0"/>
    <n v="90.97"/>
    <n v="32.1"/>
    <x v="3"/>
    <x v="1"/>
  </r>
  <r>
    <n v="50726"/>
    <x v="0"/>
    <x v="1"/>
    <x v="0"/>
    <x v="1"/>
    <x v="0"/>
    <x v="0"/>
    <x v="1"/>
    <n v="140.96"/>
    <n v="34"/>
    <x v="2"/>
    <x v="1"/>
  </r>
  <r>
    <n v="29955"/>
    <x v="0"/>
    <x v="99"/>
    <x v="0"/>
    <x v="1"/>
    <x v="1"/>
    <x v="3"/>
    <x v="1"/>
    <n v="70.33"/>
    <n v="16.899999999999999"/>
    <x v="3"/>
    <x v="1"/>
  </r>
  <r>
    <n v="64742"/>
    <x v="0"/>
    <x v="22"/>
    <x v="0"/>
    <x v="1"/>
    <x v="1"/>
    <x v="1"/>
    <x v="1"/>
    <n v="64.180000000000007"/>
    <n v="32.1"/>
    <x v="1"/>
    <x v="1"/>
  </r>
  <r>
    <n v="48518"/>
    <x v="0"/>
    <x v="50"/>
    <x v="0"/>
    <x v="1"/>
    <x v="0"/>
    <x v="1"/>
    <x v="1"/>
    <n v="127.57"/>
    <n v="22.6"/>
    <x v="1"/>
    <x v="1"/>
  </r>
  <r>
    <n v="42999"/>
    <x v="1"/>
    <x v="35"/>
    <x v="0"/>
    <x v="1"/>
    <x v="0"/>
    <x v="0"/>
    <x v="0"/>
    <n v="109.23"/>
    <n v="31.3"/>
    <x v="1"/>
    <x v="1"/>
  </r>
  <r>
    <n v="71447"/>
    <x v="0"/>
    <x v="17"/>
    <x v="0"/>
    <x v="0"/>
    <x v="0"/>
    <x v="0"/>
    <x v="0"/>
    <n v="124.49"/>
    <n v="29"/>
    <x v="1"/>
    <x v="1"/>
  </r>
  <r>
    <n v="61437"/>
    <x v="0"/>
    <x v="79"/>
    <x v="0"/>
    <x v="1"/>
    <x v="1"/>
    <x v="2"/>
    <x v="1"/>
    <n v="142.82"/>
    <n v="27.6"/>
    <x v="1"/>
    <x v="1"/>
  </r>
  <r>
    <n v="50428"/>
    <x v="0"/>
    <x v="77"/>
    <x v="0"/>
    <x v="1"/>
    <x v="1"/>
    <x v="3"/>
    <x v="1"/>
    <n v="75.69"/>
    <n v="17.7"/>
    <x v="3"/>
    <x v="1"/>
  </r>
  <r>
    <n v="8816"/>
    <x v="0"/>
    <x v="14"/>
    <x v="0"/>
    <x v="1"/>
    <x v="0"/>
    <x v="0"/>
    <x v="0"/>
    <n v="74.08"/>
    <n v="35.9"/>
    <x v="3"/>
    <x v="1"/>
  </r>
  <r>
    <n v="49556"/>
    <x v="1"/>
    <x v="46"/>
    <x v="0"/>
    <x v="1"/>
    <x v="0"/>
    <x v="2"/>
    <x v="0"/>
    <n v="75.98"/>
    <n v="33.799999999999997"/>
    <x v="3"/>
    <x v="1"/>
  </r>
  <r>
    <n v="67654"/>
    <x v="1"/>
    <x v="71"/>
    <x v="0"/>
    <x v="1"/>
    <x v="1"/>
    <x v="3"/>
    <x v="1"/>
    <n v="57.8"/>
    <n v="17.600000000000001"/>
    <x v="3"/>
    <x v="1"/>
  </r>
  <r>
    <n v="21989"/>
    <x v="1"/>
    <x v="51"/>
    <x v="0"/>
    <x v="1"/>
    <x v="1"/>
    <x v="0"/>
    <x v="0"/>
    <n v="76.44"/>
    <n v="48.3"/>
    <x v="3"/>
    <x v="1"/>
  </r>
  <r>
    <n v="46434"/>
    <x v="0"/>
    <x v="17"/>
    <x v="1"/>
    <x v="1"/>
    <x v="0"/>
    <x v="2"/>
    <x v="0"/>
    <n v="214.43"/>
    <n v="39.9"/>
    <x v="2"/>
    <x v="1"/>
  </r>
  <r>
    <n v="3205"/>
    <x v="1"/>
    <x v="4"/>
    <x v="0"/>
    <x v="1"/>
    <x v="0"/>
    <x v="1"/>
    <x v="0"/>
    <n v="79.03"/>
    <n v="11.3"/>
    <x v="3"/>
    <x v="1"/>
  </r>
  <r>
    <n v="68692"/>
    <x v="0"/>
    <x v="1"/>
    <x v="1"/>
    <x v="1"/>
    <x v="0"/>
    <x v="0"/>
    <x v="0"/>
    <n v="66.459999999999994"/>
    <n v="31.5"/>
    <x v="0"/>
    <x v="1"/>
  </r>
  <r>
    <n v="44531"/>
    <x v="0"/>
    <x v="67"/>
    <x v="0"/>
    <x v="1"/>
    <x v="0"/>
    <x v="0"/>
    <x v="0"/>
    <n v="56.42"/>
    <n v="29.6"/>
    <x v="1"/>
    <x v="1"/>
  </r>
  <r>
    <n v="70392"/>
    <x v="0"/>
    <x v="66"/>
    <x v="0"/>
    <x v="1"/>
    <x v="0"/>
    <x v="0"/>
    <x v="1"/>
    <n v="112.72"/>
    <n v="19.399999999999999"/>
    <x v="3"/>
    <x v="1"/>
  </r>
  <r>
    <n v="37025"/>
    <x v="1"/>
    <x v="77"/>
    <x v="0"/>
    <x v="1"/>
    <x v="1"/>
    <x v="3"/>
    <x v="0"/>
    <n v="114.02"/>
    <n v="18.100000000000001"/>
    <x v="3"/>
    <x v="1"/>
  </r>
  <r>
    <n v="68965"/>
    <x v="0"/>
    <x v="34"/>
    <x v="0"/>
    <x v="1"/>
    <x v="0"/>
    <x v="0"/>
    <x v="0"/>
    <n v="72.33"/>
    <n v="36.200000000000003"/>
    <x v="2"/>
    <x v="1"/>
  </r>
  <r>
    <n v="53843"/>
    <x v="1"/>
    <x v="100"/>
    <x v="0"/>
    <x v="1"/>
    <x v="1"/>
    <x v="3"/>
    <x v="1"/>
    <n v="55.59"/>
    <n v="17.899999999999999"/>
    <x v="3"/>
    <x v="1"/>
  </r>
  <r>
    <n v="5236"/>
    <x v="1"/>
    <x v="3"/>
    <x v="0"/>
    <x v="1"/>
    <x v="0"/>
    <x v="0"/>
    <x v="1"/>
    <n v="73.48"/>
    <n v="33"/>
    <x v="1"/>
    <x v="1"/>
  </r>
  <r>
    <n v="32110"/>
    <x v="1"/>
    <x v="77"/>
    <x v="0"/>
    <x v="1"/>
    <x v="1"/>
    <x v="3"/>
    <x v="0"/>
    <n v="105.05"/>
    <n v="20.399999999999999"/>
    <x v="3"/>
    <x v="1"/>
  </r>
  <r>
    <n v="17893"/>
    <x v="1"/>
    <x v="18"/>
    <x v="0"/>
    <x v="1"/>
    <x v="0"/>
    <x v="1"/>
    <x v="0"/>
    <n v="84.78"/>
    <n v="33.6"/>
    <x v="0"/>
    <x v="1"/>
  </r>
  <r>
    <n v="65794"/>
    <x v="1"/>
    <x v="5"/>
    <x v="1"/>
    <x v="1"/>
    <x v="0"/>
    <x v="0"/>
    <x v="1"/>
    <n v="164.77"/>
    <n v="34.5"/>
    <x v="1"/>
    <x v="1"/>
  </r>
  <r>
    <n v="65955"/>
    <x v="0"/>
    <x v="5"/>
    <x v="1"/>
    <x v="0"/>
    <x v="1"/>
    <x v="0"/>
    <x v="1"/>
    <n v="220.64"/>
    <n v="30"/>
    <x v="1"/>
    <x v="1"/>
  </r>
  <r>
    <n v="53924"/>
    <x v="1"/>
    <x v="84"/>
    <x v="0"/>
    <x v="1"/>
    <x v="1"/>
    <x v="3"/>
    <x v="0"/>
    <n v="159.38999999999999"/>
    <n v="12.8"/>
    <x v="3"/>
    <x v="1"/>
  </r>
  <r>
    <n v="70674"/>
    <x v="0"/>
    <x v="14"/>
    <x v="0"/>
    <x v="1"/>
    <x v="0"/>
    <x v="1"/>
    <x v="0"/>
    <n v="69.53"/>
    <n v="26.2"/>
    <x v="1"/>
    <x v="1"/>
  </r>
  <r>
    <n v="56410"/>
    <x v="0"/>
    <x v="95"/>
    <x v="0"/>
    <x v="1"/>
    <x v="1"/>
    <x v="3"/>
    <x v="0"/>
    <n v="81.42"/>
    <n v="13.5"/>
    <x v="3"/>
    <x v="1"/>
  </r>
  <r>
    <n v="9955"/>
    <x v="1"/>
    <x v="20"/>
    <x v="0"/>
    <x v="1"/>
    <x v="1"/>
    <x v="0"/>
    <x v="0"/>
    <n v="83.93"/>
    <n v="25.6"/>
    <x v="0"/>
    <x v="1"/>
  </r>
  <r>
    <n v="8410"/>
    <x v="1"/>
    <x v="45"/>
    <x v="0"/>
    <x v="1"/>
    <x v="1"/>
    <x v="3"/>
    <x v="1"/>
    <n v="98.9"/>
    <n v="18.8"/>
    <x v="3"/>
    <x v="1"/>
  </r>
  <r>
    <n v="46854"/>
    <x v="1"/>
    <x v="78"/>
    <x v="0"/>
    <x v="1"/>
    <x v="1"/>
    <x v="3"/>
    <x v="0"/>
    <n v="82.64"/>
    <n v="14.5"/>
    <x v="3"/>
    <x v="1"/>
  </r>
  <r>
    <n v="8168"/>
    <x v="1"/>
    <x v="66"/>
    <x v="0"/>
    <x v="1"/>
    <x v="0"/>
    <x v="0"/>
    <x v="1"/>
    <n v="112.54"/>
    <n v="23.4"/>
    <x v="0"/>
    <x v="1"/>
  </r>
  <r>
    <n v="30405"/>
    <x v="1"/>
    <x v="53"/>
    <x v="0"/>
    <x v="1"/>
    <x v="1"/>
    <x v="0"/>
    <x v="1"/>
    <n v="75.25"/>
    <n v="39.700000000000003"/>
    <x v="0"/>
    <x v="1"/>
  </r>
  <r>
    <n v="1301"/>
    <x v="1"/>
    <x v="6"/>
    <x v="0"/>
    <x v="1"/>
    <x v="1"/>
    <x v="1"/>
    <x v="0"/>
    <n v="204.77"/>
    <n v="40.799999999999997"/>
    <x v="1"/>
    <x v="1"/>
  </r>
  <r>
    <n v="42348"/>
    <x v="0"/>
    <x v="23"/>
    <x v="0"/>
    <x v="0"/>
    <x v="0"/>
    <x v="1"/>
    <x v="0"/>
    <n v="63.86"/>
    <n v="29.5"/>
    <x v="2"/>
    <x v="1"/>
  </r>
  <r>
    <n v="38560"/>
    <x v="0"/>
    <x v="36"/>
    <x v="0"/>
    <x v="1"/>
    <x v="0"/>
    <x v="0"/>
    <x v="1"/>
    <n v="72.2"/>
    <n v="33"/>
    <x v="3"/>
    <x v="1"/>
  </r>
  <r>
    <n v="48129"/>
    <x v="1"/>
    <x v="29"/>
    <x v="0"/>
    <x v="1"/>
    <x v="0"/>
    <x v="0"/>
    <x v="0"/>
    <n v="80.08"/>
    <n v="25.6"/>
    <x v="1"/>
    <x v="1"/>
  </r>
  <r>
    <n v="10511"/>
    <x v="0"/>
    <x v="71"/>
    <x v="0"/>
    <x v="1"/>
    <x v="1"/>
    <x v="3"/>
    <x v="0"/>
    <n v="101.61"/>
    <n v="33.1"/>
    <x v="3"/>
    <x v="1"/>
  </r>
  <r>
    <n v="42481"/>
    <x v="0"/>
    <x v="52"/>
    <x v="0"/>
    <x v="1"/>
    <x v="0"/>
    <x v="0"/>
    <x v="0"/>
    <n v="114.32"/>
    <n v="28.1"/>
    <x v="3"/>
    <x v="1"/>
  </r>
  <r>
    <n v="59872"/>
    <x v="1"/>
    <x v="38"/>
    <x v="0"/>
    <x v="1"/>
    <x v="0"/>
    <x v="0"/>
    <x v="1"/>
    <n v="80.819999999999993"/>
    <n v="49.3"/>
    <x v="1"/>
    <x v="1"/>
  </r>
  <r>
    <n v="56282"/>
    <x v="0"/>
    <x v="55"/>
    <x v="0"/>
    <x v="1"/>
    <x v="1"/>
    <x v="0"/>
    <x v="1"/>
    <n v="90.6"/>
    <n v="16.899999999999999"/>
    <x v="1"/>
    <x v="1"/>
  </r>
  <r>
    <n v="6540"/>
    <x v="1"/>
    <x v="69"/>
    <x v="0"/>
    <x v="1"/>
    <x v="0"/>
    <x v="0"/>
    <x v="1"/>
    <n v="93.67"/>
    <n v="35.9"/>
    <x v="3"/>
    <x v="1"/>
  </r>
  <r>
    <n v="31378"/>
    <x v="1"/>
    <x v="11"/>
    <x v="0"/>
    <x v="1"/>
    <x v="0"/>
    <x v="1"/>
    <x v="1"/>
    <n v="87.15"/>
    <n v="32.1"/>
    <x v="1"/>
    <x v="1"/>
  </r>
  <r>
    <n v="32317"/>
    <x v="1"/>
    <x v="69"/>
    <x v="0"/>
    <x v="1"/>
    <x v="0"/>
    <x v="0"/>
    <x v="0"/>
    <n v="80.72"/>
    <n v="34.1"/>
    <x v="2"/>
    <x v="1"/>
  </r>
  <r>
    <n v="9948"/>
    <x v="0"/>
    <x v="86"/>
    <x v="0"/>
    <x v="1"/>
    <x v="1"/>
    <x v="3"/>
    <x v="0"/>
    <n v="83.16"/>
    <n v="15.1"/>
    <x v="3"/>
    <x v="1"/>
  </r>
  <r>
    <n v="35182"/>
    <x v="1"/>
    <x v="76"/>
    <x v="0"/>
    <x v="1"/>
    <x v="0"/>
    <x v="2"/>
    <x v="1"/>
    <n v="98.14"/>
    <n v="42"/>
    <x v="3"/>
    <x v="1"/>
  </r>
  <r>
    <n v="5655"/>
    <x v="0"/>
    <x v="56"/>
    <x v="0"/>
    <x v="1"/>
    <x v="1"/>
    <x v="3"/>
    <x v="0"/>
    <n v="83.13"/>
    <n v="16.8"/>
    <x v="3"/>
    <x v="1"/>
  </r>
  <r>
    <n v="51762"/>
    <x v="1"/>
    <x v="8"/>
    <x v="0"/>
    <x v="1"/>
    <x v="0"/>
    <x v="0"/>
    <x v="1"/>
    <n v="134.24"/>
    <n v="28.8"/>
    <x v="3"/>
    <x v="1"/>
  </r>
  <r>
    <n v="68193"/>
    <x v="0"/>
    <x v="24"/>
    <x v="0"/>
    <x v="1"/>
    <x v="0"/>
    <x v="1"/>
    <x v="0"/>
    <n v="248.37"/>
    <n v="32.200000000000003"/>
    <x v="2"/>
    <x v="1"/>
  </r>
  <r>
    <n v="49459"/>
    <x v="0"/>
    <x v="78"/>
    <x v="0"/>
    <x v="1"/>
    <x v="1"/>
    <x v="3"/>
    <x v="1"/>
    <n v="61.75"/>
    <n v="16.2"/>
    <x v="3"/>
    <x v="1"/>
  </r>
  <r>
    <n v="54776"/>
    <x v="0"/>
    <x v="69"/>
    <x v="0"/>
    <x v="1"/>
    <x v="1"/>
    <x v="0"/>
    <x v="0"/>
    <n v="70.55"/>
    <n v="44.2"/>
    <x v="3"/>
    <x v="1"/>
  </r>
  <r>
    <n v="45701"/>
    <x v="1"/>
    <x v="23"/>
    <x v="0"/>
    <x v="0"/>
    <x v="1"/>
    <x v="1"/>
    <x v="1"/>
    <n v="124.38"/>
    <n v="23.4"/>
    <x v="0"/>
    <x v="1"/>
  </r>
  <r>
    <n v="7953"/>
    <x v="1"/>
    <x v="30"/>
    <x v="0"/>
    <x v="1"/>
    <x v="0"/>
    <x v="0"/>
    <x v="1"/>
    <n v="92.21"/>
    <n v="31"/>
    <x v="1"/>
    <x v="1"/>
  </r>
  <r>
    <n v="65508"/>
    <x v="0"/>
    <x v="2"/>
    <x v="0"/>
    <x v="1"/>
    <x v="0"/>
    <x v="2"/>
    <x v="0"/>
    <n v="148.72"/>
    <n v="28.7"/>
    <x v="1"/>
    <x v="1"/>
  </r>
  <r>
    <n v="68539"/>
    <x v="1"/>
    <x v="85"/>
    <x v="0"/>
    <x v="1"/>
    <x v="1"/>
    <x v="0"/>
    <x v="0"/>
    <n v="79.25"/>
    <n v="23.6"/>
    <x v="3"/>
    <x v="1"/>
  </r>
  <r>
    <n v="12022"/>
    <x v="0"/>
    <x v="46"/>
    <x v="0"/>
    <x v="1"/>
    <x v="0"/>
    <x v="2"/>
    <x v="0"/>
    <n v="82.09"/>
    <n v="35.700000000000003"/>
    <x v="2"/>
    <x v="1"/>
  </r>
  <r>
    <n v="3348"/>
    <x v="1"/>
    <x v="20"/>
    <x v="1"/>
    <x v="1"/>
    <x v="0"/>
    <x v="0"/>
    <x v="0"/>
    <n v="194.53"/>
    <n v="39.5"/>
    <x v="1"/>
    <x v="1"/>
  </r>
  <r>
    <n v="58466"/>
    <x v="0"/>
    <x v="27"/>
    <x v="0"/>
    <x v="1"/>
    <x v="0"/>
    <x v="0"/>
    <x v="1"/>
    <n v="98.84"/>
    <n v="27.3"/>
    <x v="3"/>
    <x v="1"/>
  </r>
  <r>
    <n v="50434"/>
    <x v="0"/>
    <x v="38"/>
    <x v="0"/>
    <x v="1"/>
    <x v="0"/>
    <x v="2"/>
    <x v="1"/>
    <n v="135.74"/>
    <n v="31.3"/>
    <x v="0"/>
    <x v="1"/>
  </r>
  <r>
    <n v="49974"/>
    <x v="0"/>
    <x v="3"/>
    <x v="0"/>
    <x v="1"/>
    <x v="0"/>
    <x v="0"/>
    <x v="1"/>
    <n v="66.55"/>
    <n v="33.4"/>
    <x v="3"/>
    <x v="1"/>
  </r>
  <r>
    <n v="54574"/>
    <x v="1"/>
    <x v="49"/>
    <x v="0"/>
    <x v="1"/>
    <x v="1"/>
    <x v="0"/>
    <x v="0"/>
    <n v="115.69"/>
    <n v="29.2"/>
    <x v="1"/>
    <x v="1"/>
  </r>
  <r>
    <n v="39342"/>
    <x v="0"/>
    <x v="53"/>
    <x v="0"/>
    <x v="1"/>
    <x v="1"/>
    <x v="0"/>
    <x v="1"/>
    <n v="67.760000000000005"/>
    <n v="26"/>
    <x v="1"/>
    <x v="1"/>
  </r>
  <r>
    <n v="2972"/>
    <x v="0"/>
    <x v="39"/>
    <x v="0"/>
    <x v="1"/>
    <x v="1"/>
    <x v="2"/>
    <x v="1"/>
    <n v="88.65"/>
    <n v="18.100000000000001"/>
    <x v="0"/>
    <x v="1"/>
  </r>
  <r>
    <n v="32717"/>
    <x v="0"/>
    <x v="57"/>
    <x v="0"/>
    <x v="1"/>
    <x v="1"/>
    <x v="3"/>
    <x v="1"/>
    <n v="106.11"/>
    <n v="22.4"/>
    <x v="3"/>
    <x v="1"/>
  </r>
  <r>
    <n v="14063"/>
    <x v="0"/>
    <x v="5"/>
    <x v="0"/>
    <x v="0"/>
    <x v="1"/>
    <x v="1"/>
    <x v="1"/>
    <n v="95.49"/>
    <n v="29.4"/>
    <x v="3"/>
    <x v="1"/>
  </r>
  <r>
    <n v="71724"/>
    <x v="1"/>
    <x v="53"/>
    <x v="0"/>
    <x v="1"/>
    <x v="1"/>
    <x v="0"/>
    <x v="0"/>
    <n v="59.07"/>
    <n v="21.6"/>
    <x v="1"/>
    <x v="1"/>
  </r>
  <r>
    <n v="4753"/>
    <x v="0"/>
    <x v="18"/>
    <x v="0"/>
    <x v="0"/>
    <x v="0"/>
    <x v="1"/>
    <x v="0"/>
    <n v="228.92"/>
    <n v="27.9"/>
    <x v="0"/>
    <x v="1"/>
  </r>
  <r>
    <n v="62076"/>
    <x v="0"/>
    <x v="22"/>
    <x v="0"/>
    <x v="1"/>
    <x v="0"/>
    <x v="0"/>
    <x v="1"/>
    <n v="62.89"/>
    <n v="29.6"/>
    <x v="3"/>
    <x v="1"/>
  </r>
  <r>
    <n v="6665"/>
    <x v="0"/>
    <x v="29"/>
    <x v="0"/>
    <x v="1"/>
    <x v="0"/>
    <x v="0"/>
    <x v="1"/>
    <n v="96.84"/>
    <n v="30.2"/>
    <x v="3"/>
    <x v="1"/>
  </r>
  <r>
    <n v="51385"/>
    <x v="0"/>
    <x v="1"/>
    <x v="0"/>
    <x v="1"/>
    <x v="0"/>
    <x v="0"/>
    <x v="1"/>
    <n v="81.25"/>
    <n v="43.4"/>
    <x v="2"/>
    <x v="1"/>
  </r>
  <r>
    <n v="66973"/>
    <x v="0"/>
    <x v="34"/>
    <x v="0"/>
    <x v="1"/>
    <x v="0"/>
    <x v="0"/>
    <x v="0"/>
    <n v="92.71"/>
    <n v="30.5"/>
    <x v="0"/>
    <x v="1"/>
  </r>
  <r>
    <n v="59671"/>
    <x v="1"/>
    <x v="26"/>
    <x v="0"/>
    <x v="1"/>
    <x v="1"/>
    <x v="0"/>
    <x v="1"/>
    <n v="85.59"/>
    <n v="33.200000000000003"/>
    <x v="3"/>
    <x v="1"/>
  </r>
  <r>
    <n v="3946"/>
    <x v="1"/>
    <x v="58"/>
    <x v="0"/>
    <x v="1"/>
    <x v="0"/>
    <x v="0"/>
    <x v="0"/>
    <n v="89.06"/>
    <n v="27.7"/>
    <x v="1"/>
    <x v="1"/>
  </r>
  <r>
    <n v="17623"/>
    <x v="0"/>
    <x v="69"/>
    <x v="0"/>
    <x v="1"/>
    <x v="1"/>
    <x v="1"/>
    <x v="0"/>
    <n v="87.44"/>
    <n v="33.5"/>
    <x v="3"/>
    <x v="1"/>
  </r>
  <r>
    <n v="50644"/>
    <x v="0"/>
    <x v="46"/>
    <x v="0"/>
    <x v="1"/>
    <x v="0"/>
    <x v="0"/>
    <x v="0"/>
    <n v="64.069999999999993"/>
    <n v="28"/>
    <x v="3"/>
    <x v="1"/>
  </r>
  <r>
    <n v="54294"/>
    <x v="1"/>
    <x v="19"/>
    <x v="0"/>
    <x v="1"/>
    <x v="0"/>
    <x v="2"/>
    <x v="0"/>
    <n v="79.39"/>
    <n v="31.5"/>
    <x v="0"/>
    <x v="1"/>
  </r>
  <r>
    <n v="46767"/>
    <x v="1"/>
    <x v="45"/>
    <x v="0"/>
    <x v="1"/>
    <x v="1"/>
    <x v="3"/>
    <x v="1"/>
    <n v="67.84"/>
    <n v="24"/>
    <x v="3"/>
    <x v="1"/>
  </r>
  <r>
    <n v="12911"/>
    <x v="1"/>
    <x v="33"/>
    <x v="0"/>
    <x v="1"/>
    <x v="0"/>
    <x v="0"/>
    <x v="1"/>
    <n v="81.73"/>
    <n v="27.4"/>
    <x v="1"/>
    <x v="1"/>
  </r>
  <r>
    <n v="16109"/>
    <x v="0"/>
    <x v="24"/>
    <x v="0"/>
    <x v="1"/>
    <x v="0"/>
    <x v="0"/>
    <x v="0"/>
    <n v="105.52"/>
    <n v="37.9"/>
    <x v="0"/>
    <x v="1"/>
  </r>
  <r>
    <n v="47499"/>
    <x v="1"/>
    <x v="22"/>
    <x v="0"/>
    <x v="1"/>
    <x v="0"/>
    <x v="2"/>
    <x v="1"/>
    <n v="77.55"/>
    <n v="26.2"/>
    <x v="3"/>
    <x v="1"/>
  </r>
  <r>
    <n v="8790"/>
    <x v="1"/>
    <x v="54"/>
    <x v="0"/>
    <x v="1"/>
    <x v="1"/>
    <x v="0"/>
    <x v="0"/>
    <n v="127.42"/>
    <n v="22.4"/>
    <x v="3"/>
    <x v="1"/>
  </r>
  <r>
    <n v="11259"/>
    <x v="1"/>
    <x v="37"/>
    <x v="0"/>
    <x v="1"/>
    <x v="0"/>
    <x v="0"/>
    <x v="0"/>
    <n v="227.68"/>
    <n v="28.1"/>
    <x v="1"/>
    <x v="1"/>
  </r>
  <r>
    <n v="12003"/>
    <x v="1"/>
    <x v="13"/>
    <x v="0"/>
    <x v="1"/>
    <x v="0"/>
    <x v="0"/>
    <x v="1"/>
    <n v="226.73"/>
    <n v="43.7"/>
    <x v="1"/>
    <x v="1"/>
  </r>
  <r>
    <n v="71099"/>
    <x v="1"/>
    <x v="33"/>
    <x v="0"/>
    <x v="1"/>
    <x v="0"/>
    <x v="1"/>
    <x v="0"/>
    <n v="89.74"/>
    <n v="28.4"/>
    <x v="1"/>
    <x v="1"/>
  </r>
  <r>
    <n v="62090"/>
    <x v="0"/>
    <x v="33"/>
    <x v="0"/>
    <x v="1"/>
    <x v="1"/>
    <x v="1"/>
    <x v="1"/>
    <n v="219.17"/>
    <n v="29.8"/>
    <x v="1"/>
    <x v="1"/>
  </r>
  <r>
    <n v="10138"/>
    <x v="1"/>
    <x v="69"/>
    <x v="0"/>
    <x v="1"/>
    <x v="0"/>
    <x v="0"/>
    <x v="0"/>
    <n v="74.849999999999994"/>
    <n v="24.8"/>
    <x v="0"/>
    <x v="1"/>
  </r>
  <r>
    <n v="71424"/>
    <x v="1"/>
    <x v="13"/>
    <x v="1"/>
    <x v="1"/>
    <x v="0"/>
    <x v="1"/>
    <x v="0"/>
    <n v="55.96"/>
    <n v="34.799999999999997"/>
    <x v="1"/>
    <x v="1"/>
  </r>
  <r>
    <n v="44759"/>
    <x v="0"/>
    <x v="15"/>
    <x v="0"/>
    <x v="1"/>
    <x v="0"/>
    <x v="0"/>
    <x v="0"/>
    <n v="215.92"/>
    <n v="27.4"/>
    <x v="2"/>
    <x v="1"/>
  </r>
  <r>
    <n v="21953"/>
    <x v="1"/>
    <x v="64"/>
    <x v="0"/>
    <x v="1"/>
    <x v="1"/>
    <x v="0"/>
    <x v="0"/>
    <n v="84.4"/>
    <n v="28.1"/>
    <x v="2"/>
    <x v="1"/>
  </r>
  <r>
    <n v="52234"/>
    <x v="1"/>
    <x v="23"/>
    <x v="0"/>
    <x v="1"/>
    <x v="0"/>
    <x v="2"/>
    <x v="0"/>
    <n v="104.05"/>
    <n v="33.5"/>
    <x v="1"/>
    <x v="1"/>
  </r>
  <r>
    <n v="46461"/>
    <x v="1"/>
    <x v="17"/>
    <x v="0"/>
    <x v="1"/>
    <x v="0"/>
    <x v="0"/>
    <x v="0"/>
    <n v="62.54"/>
    <n v="35"/>
    <x v="2"/>
    <x v="1"/>
  </r>
  <r>
    <n v="6973"/>
    <x v="0"/>
    <x v="61"/>
    <x v="0"/>
    <x v="1"/>
    <x v="1"/>
    <x v="3"/>
    <x v="1"/>
    <n v="87.54"/>
    <n v="24.4"/>
    <x v="3"/>
    <x v="1"/>
  </r>
  <r>
    <n v="5068"/>
    <x v="1"/>
    <x v="80"/>
    <x v="0"/>
    <x v="1"/>
    <x v="1"/>
    <x v="0"/>
    <x v="0"/>
    <n v="76.81"/>
    <n v="28.3"/>
    <x v="2"/>
    <x v="1"/>
  </r>
  <r>
    <n v="65277"/>
    <x v="1"/>
    <x v="9"/>
    <x v="1"/>
    <x v="1"/>
    <x v="1"/>
    <x v="1"/>
    <x v="1"/>
    <n v="198.12"/>
    <n v="29.1"/>
    <x v="1"/>
    <x v="1"/>
  </r>
  <r>
    <n v="52679"/>
    <x v="1"/>
    <x v="18"/>
    <x v="0"/>
    <x v="1"/>
    <x v="0"/>
    <x v="1"/>
    <x v="1"/>
    <n v="78"/>
    <n v="31.3"/>
    <x v="0"/>
    <x v="1"/>
  </r>
  <r>
    <n v="36728"/>
    <x v="0"/>
    <x v="6"/>
    <x v="0"/>
    <x v="1"/>
    <x v="0"/>
    <x v="0"/>
    <x v="0"/>
    <n v="79.44"/>
    <n v="32.799999999999997"/>
    <x v="1"/>
    <x v="1"/>
  </r>
  <r>
    <n v="46797"/>
    <x v="1"/>
    <x v="73"/>
    <x v="0"/>
    <x v="1"/>
    <x v="0"/>
    <x v="0"/>
    <x v="1"/>
    <n v="75.819999999999993"/>
    <n v="29.1"/>
    <x v="1"/>
    <x v="1"/>
  </r>
  <r>
    <n v="63898"/>
    <x v="1"/>
    <x v="37"/>
    <x v="1"/>
    <x v="1"/>
    <x v="0"/>
    <x v="0"/>
    <x v="0"/>
    <n v="240.86"/>
    <n v="31.9"/>
    <x v="1"/>
    <x v="1"/>
  </r>
  <r>
    <n v="11371"/>
    <x v="0"/>
    <x v="91"/>
    <x v="0"/>
    <x v="1"/>
    <x v="1"/>
    <x v="3"/>
    <x v="0"/>
    <n v="89.28"/>
    <n v="14.2"/>
    <x v="3"/>
    <x v="1"/>
  </r>
  <r>
    <n v="13155"/>
    <x v="1"/>
    <x v="0"/>
    <x v="1"/>
    <x v="1"/>
    <x v="0"/>
    <x v="2"/>
    <x v="1"/>
    <n v="263.56"/>
    <n v="26.3"/>
    <x v="1"/>
    <x v="1"/>
  </r>
  <r>
    <n v="27125"/>
    <x v="1"/>
    <x v="54"/>
    <x v="0"/>
    <x v="1"/>
    <x v="1"/>
    <x v="0"/>
    <x v="0"/>
    <n v="81.13"/>
    <n v="22.8"/>
    <x v="1"/>
    <x v="1"/>
  </r>
  <r>
    <n v="15383"/>
    <x v="1"/>
    <x v="60"/>
    <x v="0"/>
    <x v="1"/>
    <x v="0"/>
    <x v="0"/>
    <x v="0"/>
    <n v="118.44"/>
    <n v="24.8"/>
    <x v="1"/>
    <x v="1"/>
  </r>
  <r>
    <n v="19828"/>
    <x v="1"/>
    <x v="29"/>
    <x v="1"/>
    <x v="1"/>
    <x v="0"/>
    <x v="0"/>
    <x v="1"/>
    <n v="97.37"/>
    <n v="34.1"/>
    <x v="2"/>
    <x v="1"/>
  </r>
  <r>
    <n v="6289"/>
    <x v="1"/>
    <x v="79"/>
    <x v="0"/>
    <x v="1"/>
    <x v="1"/>
    <x v="3"/>
    <x v="0"/>
    <n v="80.510000000000005"/>
    <n v="21.5"/>
    <x v="3"/>
    <x v="1"/>
  </r>
  <r>
    <n v="44243"/>
    <x v="1"/>
    <x v="60"/>
    <x v="0"/>
    <x v="1"/>
    <x v="1"/>
    <x v="0"/>
    <x v="1"/>
    <n v="78.88"/>
    <n v="26.1"/>
    <x v="1"/>
    <x v="1"/>
  </r>
  <r>
    <n v="40167"/>
    <x v="1"/>
    <x v="4"/>
    <x v="1"/>
    <x v="0"/>
    <x v="0"/>
    <x v="2"/>
    <x v="1"/>
    <n v="83.61"/>
    <n v="21.4"/>
    <x v="2"/>
    <x v="1"/>
  </r>
  <r>
    <n v="38078"/>
    <x v="1"/>
    <x v="18"/>
    <x v="1"/>
    <x v="0"/>
    <x v="0"/>
    <x v="0"/>
    <x v="0"/>
    <n v="73.19"/>
    <n v="33.5"/>
    <x v="1"/>
    <x v="1"/>
  </r>
  <r>
    <n v="34257"/>
    <x v="0"/>
    <x v="54"/>
    <x v="0"/>
    <x v="1"/>
    <x v="1"/>
    <x v="2"/>
    <x v="0"/>
    <n v="68.91"/>
    <n v="23"/>
    <x v="3"/>
    <x v="1"/>
  </r>
  <r>
    <n v="21653"/>
    <x v="0"/>
    <x v="45"/>
    <x v="0"/>
    <x v="1"/>
    <x v="1"/>
    <x v="3"/>
    <x v="1"/>
    <n v="104.3"/>
    <n v="18.5"/>
    <x v="3"/>
    <x v="1"/>
  </r>
  <r>
    <n v="63764"/>
    <x v="0"/>
    <x v="53"/>
    <x v="0"/>
    <x v="1"/>
    <x v="1"/>
    <x v="0"/>
    <x v="0"/>
    <n v="87.87"/>
    <n v="23.4"/>
    <x v="1"/>
    <x v="1"/>
  </r>
  <r>
    <n v="22194"/>
    <x v="1"/>
    <x v="67"/>
    <x v="0"/>
    <x v="1"/>
    <x v="0"/>
    <x v="0"/>
    <x v="0"/>
    <n v="96.7"/>
    <n v="31.4"/>
    <x v="3"/>
    <x v="1"/>
  </r>
  <r>
    <n v="16010"/>
    <x v="0"/>
    <x v="36"/>
    <x v="0"/>
    <x v="1"/>
    <x v="0"/>
    <x v="0"/>
    <x v="1"/>
    <n v="91.05"/>
    <n v="31.1"/>
    <x v="0"/>
    <x v="1"/>
  </r>
  <r>
    <n v="5074"/>
    <x v="0"/>
    <x v="65"/>
    <x v="0"/>
    <x v="1"/>
    <x v="1"/>
    <x v="0"/>
    <x v="1"/>
    <n v="200.14"/>
    <n v="37.700000000000003"/>
    <x v="2"/>
    <x v="1"/>
  </r>
  <r>
    <n v="10243"/>
    <x v="1"/>
    <x v="14"/>
    <x v="0"/>
    <x v="1"/>
    <x v="0"/>
    <x v="2"/>
    <x v="0"/>
    <n v="73.040000000000006"/>
    <n v="25.3"/>
    <x v="1"/>
    <x v="1"/>
  </r>
  <r>
    <n v="52588"/>
    <x v="1"/>
    <x v="24"/>
    <x v="0"/>
    <x v="1"/>
    <x v="0"/>
    <x v="0"/>
    <x v="1"/>
    <n v="85.81"/>
    <n v="35.6"/>
    <x v="1"/>
    <x v="1"/>
  </r>
  <r>
    <n v="56996"/>
    <x v="0"/>
    <x v="50"/>
    <x v="0"/>
    <x v="1"/>
    <x v="0"/>
    <x v="0"/>
    <x v="0"/>
    <n v="65.41"/>
    <n v="24.8"/>
    <x v="2"/>
    <x v="1"/>
  </r>
  <r>
    <n v="28315"/>
    <x v="0"/>
    <x v="38"/>
    <x v="0"/>
    <x v="1"/>
    <x v="0"/>
    <x v="0"/>
    <x v="1"/>
    <n v="108.68"/>
    <n v="32.700000000000003"/>
    <x v="1"/>
    <x v="1"/>
  </r>
  <r>
    <n v="15104"/>
    <x v="1"/>
    <x v="72"/>
    <x v="0"/>
    <x v="1"/>
    <x v="0"/>
    <x v="0"/>
    <x v="1"/>
    <n v="88.79"/>
    <n v="24.9"/>
    <x v="1"/>
    <x v="1"/>
  </r>
  <r>
    <n v="26604"/>
    <x v="1"/>
    <x v="63"/>
    <x v="0"/>
    <x v="1"/>
    <x v="1"/>
    <x v="0"/>
    <x v="1"/>
    <n v="107.82"/>
    <n v="26"/>
    <x v="1"/>
    <x v="1"/>
  </r>
  <r>
    <n v="27916"/>
    <x v="0"/>
    <x v="63"/>
    <x v="0"/>
    <x v="1"/>
    <x v="1"/>
    <x v="0"/>
    <x v="0"/>
    <n v="97.39"/>
    <n v="22.8"/>
    <x v="1"/>
    <x v="1"/>
  </r>
  <r>
    <n v="60249"/>
    <x v="0"/>
    <x v="55"/>
    <x v="0"/>
    <x v="1"/>
    <x v="1"/>
    <x v="0"/>
    <x v="0"/>
    <n v="141.09"/>
    <n v="24"/>
    <x v="3"/>
    <x v="1"/>
  </r>
  <r>
    <n v="45787"/>
    <x v="0"/>
    <x v="55"/>
    <x v="0"/>
    <x v="1"/>
    <x v="1"/>
    <x v="3"/>
    <x v="0"/>
    <n v="122.38"/>
    <n v="20.3"/>
    <x v="3"/>
    <x v="1"/>
  </r>
  <r>
    <n v="65526"/>
    <x v="1"/>
    <x v="36"/>
    <x v="0"/>
    <x v="1"/>
    <x v="0"/>
    <x v="0"/>
    <x v="0"/>
    <n v="77.91"/>
    <n v="30.3"/>
    <x v="0"/>
    <x v="1"/>
  </r>
  <r>
    <n v="72354"/>
    <x v="1"/>
    <x v="2"/>
    <x v="1"/>
    <x v="1"/>
    <x v="0"/>
    <x v="1"/>
    <x v="1"/>
    <n v="103.6"/>
    <n v="23.7"/>
    <x v="1"/>
    <x v="1"/>
  </r>
  <r>
    <n v="38938"/>
    <x v="1"/>
    <x v="65"/>
    <x v="0"/>
    <x v="1"/>
    <x v="1"/>
    <x v="0"/>
    <x v="1"/>
    <n v="159.69999999999999"/>
    <n v="25.7"/>
    <x v="3"/>
    <x v="1"/>
  </r>
  <r>
    <n v="39017"/>
    <x v="1"/>
    <x v="23"/>
    <x v="0"/>
    <x v="1"/>
    <x v="0"/>
    <x v="2"/>
    <x v="1"/>
    <n v="118.22"/>
    <n v="21.9"/>
    <x v="0"/>
    <x v="1"/>
  </r>
  <r>
    <n v="13219"/>
    <x v="0"/>
    <x v="71"/>
    <x v="0"/>
    <x v="1"/>
    <x v="1"/>
    <x v="3"/>
    <x v="0"/>
    <n v="84.5"/>
    <n v="15.8"/>
    <x v="3"/>
    <x v="1"/>
  </r>
  <r>
    <n v="3003"/>
    <x v="1"/>
    <x v="33"/>
    <x v="0"/>
    <x v="1"/>
    <x v="0"/>
    <x v="2"/>
    <x v="1"/>
    <n v="85.59"/>
    <n v="30.5"/>
    <x v="1"/>
    <x v="1"/>
  </r>
  <r>
    <n v="34543"/>
    <x v="1"/>
    <x v="18"/>
    <x v="0"/>
    <x v="1"/>
    <x v="0"/>
    <x v="1"/>
    <x v="1"/>
    <n v="84.42"/>
    <n v="25.7"/>
    <x v="3"/>
    <x v="1"/>
  </r>
  <r>
    <n v="21762"/>
    <x v="0"/>
    <x v="71"/>
    <x v="0"/>
    <x v="1"/>
    <x v="1"/>
    <x v="3"/>
    <x v="1"/>
    <n v="100.98"/>
    <n v="19"/>
    <x v="3"/>
    <x v="1"/>
  </r>
  <r>
    <n v="22003"/>
    <x v="0"/>
    <x v="32"/>
    <x v="0"/>
    <x v="1"/>
    <x v="0"/>
    <x v="0"/>
    <x v="1"/>
    <n v="81.11"/>
    <n v="28.8"/>
    <x v="0"/>
    <x v="1"/>
  </r>
  <r>
    <n v="6731"/>
    <x v="1"/>
    <x v="37"/>
    <x v="0"/>
    <x v="1"/>
    <x v="1"/>
    <x v="0"/>
    <x v="1"/>
    <n v="235.45"/>
    <n v="28.1"/>
    <x v="0"/>
    <x v="1"/>
  </r>
  <r>
    <n v="19032"/>
    <x v="1"/>
    <x v="79"/>
    <x v="0"/>
    <x v="1"/>
    <x v="1"/>
    <x v="0"/>
    <x v="1"/>
    <n v="79.2"/>
    <n v="22.4"/>
    <x v="1"/>
    <x v="1"/>
  </r>
  <r>
    <n v="55370"/>
    <x v="1"/>
    <x v="37"/>
    <x v="0"/>
    <x v="1"/>
    <x v="0"/>
    <x v="0"/>
    <x v="0"/>
    <n v="207.71"/>
    <n v="32.4"/>
    <x v="3"/>
    <x v="1"/>
  </r>
  <r>
    <n v="57288"/>
    <x v="1"/>
    <x v="9"/>
    <x v="0"/>
    <x v="1"/>
    <x v="0"/>
    <x v="0"/>
    <x v="1"/>
    <n v="99.84"/>
    <n v="36.6"/>
    <x v="1"/>
    <x v="1"/>
  </r>
  <r>
    <n v="31925"/>
    <x v="1"/>
    <x v="76"/>
    <x v="0"/>
    <x v="1"/>
    <x v="0"/>
    <x v="0"/>
    <x v="1"/>
    <n v="98.05"/>
    <n v="27.9"/>
    <x v="1"/>
    <x v="1"/>
  </r>
  <r>
    <n v="8264"/>
    <x v="0"/>
    <x v="69"/>
    <x v="0"/>
    <x v="1"/>
    <x v="0"/>
    <x v="1"/>
    <x v="1"/>
    <n v="105.9"/>
    <n v="27.7"/>
    <x v="3"/>
    <x v="1"/>
  </r>
  <r>
    <n v="448"/>
    <x v="1"/>
    <x v="3"/>
    <x v="0"/>
    <x v="1"/>
    <x v="0"/>
    <x v="0"/>
    <x v="1"/>
    <n v="107.55"/>
    <n v="28.1"/>
    <x v="3"/>
    <x v="1"/>
  </r>
  <r>
    <n v="38783"/>
    <x v="1"/>
    <x v="69"/>
    <x v="0"/>
    <x v="1"/>
    <x v="0"/>
    <x v="1"/>
    <x v="0"/>
    <n v="146.21"/>
    <n v="34.299999999999997"/>
    <x v="3"/>
    <x v="1"/>
  </r>
  <r>
    <n v="45961"/>
    <x v="1"/>
    <x v="9"/>
    <x v="0"/>
    <x v="1"/>
    <x v="0"/>
    <x v="0"/>
    <x v="0"/>
    <n v="79.94"/>
    <n v="26.7"/>
    <x v="1"/>
    <x v="1"/>
  </r>
  <r>
    <n v="27518"/>
    <x v="0"/>
    <x v="43"/>
    <x v="0"/>
    <x v="1"/>
    <x v="1"/>
    <x v="1"/>
    <x v="1"/>
    <n v="72.28"/>
    <n v="19"/>
    <x v="3"/>
    <x v="1"/>
  </r>
  <r>
    <n v="51106"/>
    <x v="1"/>
    <x v="100"/>
    <x v="0"/>
    <x v="1"/>
    <x v="1"/>
    <x v="3"/>
    <x v="1"/>
    <n v="123.1"/>
    <n v="20.6"/>
    <x v="3"/>
    <x v="1"/>
  </r>
  <r>
    <n v="42251"/>
    <x v="0"/>
    <x v="16"/>
    <x v="1"/>
    <x v="0"/>
    <x v="0"/>
    <x v="1"/>
    <x v="1"/>
    <n v="67.06"/>
    <n v="26.7"/>
    <x v="2"/>
    <x v="1"/>
  </r>
  <r>
    <n v="33115"/>
    <x v="0"/>
    <x v="42"/>
    <x v="0"/>
    <x v="1"/>
    <x v="0"/>
    <x v="0"/>
    <x v="1"/>
    <n v="82.68"/>
    <n v="29.2"/>
    <x v="1"/>
    <x v="1"/>
  </r>
  <r>
    <n v="31701"/>
    <x v="0"/>
    <x v="57"/>
    <x v="0"/>
    <x v="1"/>
    <x v="1"/>
    <x v="0"/>
    <x v="1"/>
    <n v="125.89"/>
    <n v="21.3"/>
    <x v="1"/>
    <x v="1"/>
  </r>
  <r>
    <n v="21661"/>
    <x v="1"/>
    <x v="35"/>
    <x v="0"/>
    <x v="1"/>
    <x v="0"/>
    <x v="2"/>
    <x v="0"/>
    <n v="228.05"/>
    <n v="51.9"/>
    <x v="3"/>
    <x v="1"/>
  </r>
  <r>
    <n v="18837"/>
    <x v="0"/>
    <x v="101"/>
    <x v="0"/>
    <x v="1"/>
    <x v="1"/>
    <x v="3"/>
    <x v="0"/>
    <n v="98.23"/>
    <n v="14.1"/>
    <x v="3"/>
    <x v="1"/>
  </r>
  <r>
    <n v="57777"/>
    <x v="1"/>
    <x v="8"/>
    <x v="0"/>
    <x v="1"/>
    <x v="0"/>
    <x v="1"/>
    <x v="0"/>
    <n v="90.06"/>
    <n v="28.9"/>
    <x v="2"/>
    <x v="1"/>
  </r>
  <r>
    <n v="62610"/>
    <x v="0"/>
    <x v="42"/>
    <x v="0"/>
    <x v="1"/>
    <x v="0"/>
    <x v="0"/>
    <x v="0"/>
    <n v="119.9"/>
    <n v="30.9"/>
    <x v="2"/>
    <x v="1"/>
  </r>
  <r>
    <n v="2730"/>
    <x v="0"/>
    <x v="20"/>
    <x v="0"/>
    <x v="1"/>
    <x v="0"/>
    <x v="0"/>
    <x v="0"/>
    <n v="94.53"/>
    <n v="36.1"/>
    <x v="1"/>
    <x v="1"/>
  </r>
  <r>
    <n v="51116"/>
    <x v="1"/>
    <x v="47"/>
    <x v="0"/>
    <x v="1"/>
    <x v="0"/>
    <x v="1"/>
    <x v="0"/>
    <n v="64.66"/>
    <n v="25"/>
    <x v="0"/>
    <x v="1"/>
  </r>
  <r>
    <n v="22607"/>
    <x v="1"/>
    <x v="69"/>
    <x v="0"/>
    <x v="1"/>
    <x v="0"/>
    <x v="0"/>
    <x v="0"/>
    <n v="103.79"/>
    <n v="28.6"/>
    <x v="1"/>
    <x v="1"/>
  </r>
  <r>
    <n v="11595"/>
    <x v="1"/>
    <x v="62"/>
    <x v="0"/>
    <x v="1"/>
    <x v="1"/>
    <x v="0"/>
    <x v="0"/>
    <n v="88.51"/>
    <n v="20.5"/>
    <x v="1"/>
    <x v="1"/>
  </r>
  <r>
    <n v="24355"/>
    <x v="1"/>
    <x v="95"/>
    <x v="0"/>
    <x v="1"/>
    <x v="1"/>
    <x v="3"/>
    <x v="1"/>
    <n v="97.26"/>
    <n v="16.7"/>
    <x v="3"/>
    <x v="1"/>
  </r>
  <r>
    <n v="32563"/>
    <x v="0"/>
    <x v="39"/>
    <x v="0"/>
    <x v="1"/>
    <x v="0"/>
    <x v="2"/>
    <x v="0"/>
    <n v="92.59"/>
    <n v="36.6"/>
    <x v="1"/>
    <x v="1"/>
  </r>
  <r>
    <n v="18266"/>
    <x v="1"/>
    <x v="0"/>
    <x v="0"/>
    <x v="1"/>
    <x v="0"/>
    <x v="0"/>
    <x v="1"/>
    <n v="102.89"/>
    <n v="26.4"/>
    <x v="1"/>
    <x v="1"/>
  </r>
  <r>
    <n v="60088"/>
    <x v="0"/>
    <x v="3"/>
    <x v="1"/>
    <x v="1"/>
    <x v="0"/>
    <x v="1"/>
    <x v="1"/>
    <n v="92.26"/>
    <n v="33.1"/>
    <x v="0"/>
    <x v="1"/>
  </r>
  <r>
    <n v="14912"/>
    <x v="1"/>
    <x v="21"/>
    <x v="0"/>
    <x v="1"/>
    <x v="0"/>
    <x v="0"/>
    <x v="1"/>
    <n v="80"/>
    <n v="27.5"/>
    <x v="1"/>
    <x v="1"/>
  </r>
  <r>
    <n v="49939"/>
    <x v="1"/>
    <x v="10"/>
    <x v="0"/>
    <x v="1"/>
    <x v="0"/>
    <x v="1"/>
    <x v="0"/>
    <n v="56.75"/>
    <n v="26.9"/>
    <x v="1"/>
    <x v="1"/>
  </r>
  <r>
    <n v="64534"/>
    <x v="1"/>
    <x v="51"/>
    <x v="0"/>
    <x v="1"/>
    <x v="0"/>
    <x v="0"/>
    <x v="0"/>
    <n v="104.66"/>
    <n v="23.9"/>
    <x v="1"/>
    <x v="1"/>
  </r>
  <r>
    <n v="62914"/>
    <x v="0"/>
    <x v="76"/>
    <x v="0"/>
    <x v="1"/>
    <x v="0"/>
    <x v="0"/>
    <x v="1"/>
    <n v="60.39"/>
    <n v="26.9"/>
    <x v="3"/>
    <x v="1"/>
  </r>
  <r>
    <n v="4297"/>
    <x v="0"/>
    <x v="13"/>
    <x v="0"/>
    <x v="1"/>
    <x v="0"/>
    <x v="2"/>
    <x v="0"/>
    <n v="223.14"/>
    <n v="27.8"/>
    <x v="1"/>
    <x v="1"/>
  </r>
  <r>
    <n v="20399"/>
    <x v="1"/>
    <x v="23"/>
    <x v="1"/>
    <x v="1"/>
    <x v="0"/>
    <x v="0"/>
    <x v="0"/>
    <n v="105.51"/>
    <n v="32.700000000000003"/>
    <x v="1"/>
    <x v="1"/>
  </r>
  <r>
    <n v="1112"/>
    <x v="1"/>
    <x v="43"/>
    <x v="0"/>
    <x v="1"/>
    <x v="1"/>
    <x v="0"/>
    <x v="0"/>
    <n v="83.42"/>
    <n v="28.7"/>
    <x v="1"/>
    <x v="1"/>
  </r>
  <r>
    <n v="13276"/>
    <x v="1"/>
    <x v="38"/>
    <x v="0"/>
    <x v="1"/>
    <x v="0"/>
    <x v="0"/>
    <x v="0"/>
    <n v="71.06"/>
    <n v="22.6"/>
    <x v="3"/>
    <x v="1"/>
  </r>
  <r>
    <n v="1260"/>
    <x v="0"/>
    <x v="8"/>
    <x v="0"/>
    <x v="1"/>
    <x v="0"/>
    <x v="2"/>
    <x v="0"/>
    <n v="101.24"/>
    <n v="26.5"/>
    <x v="1"/>
    <x v="1"/>
  </r>
  <r>
    <n v="40509"/>
    <x v="1"/>
    <x v="53"/>
    <x v="0"/>
    <x v="1"/>
    <x v="1"/>
    <x v="0"/>
    <x v="0"/>
    <n v="91.19"/>
    <n v="28.3"/>
    <x v="1"/>
    <x v="1"/>
  </r>
  <r>
    <n v="15241"/>
    <x v="1"/>
    <x v="24"/>
    <x v="1"/>
    <x v="0"/>
    <x v="1"/>
    <x v="2"/>
    <x v="0"/>
    <n v="174.43"/>
    <n v="24.3"/>
    <x v="1"/>
    <x v="1"/>
  </r>
  <r>
    <n v="31344"/>
    <x v="0"/>
    <x v="18"/>
    <x v="0"/>
    <x v="1"/>
    <x v="0"/>
    <x v="1"/>
    <x v="0"/>
    <n v="214.51"/>
    <n v="24"/>
    <x v="0"/>
    <x v="1"/>
  </r>
  <r>
    <n v="55169"/>
    <x v="0"/>
    <x v="66"/>
    <x v="0"/>
    <x v="1"/>
    <x v="0"/>
    <x v="0"/>
    <x v="1"/>
    <n v="72.64"/>
    <n v="32.4"/>
    <x v="1"/>
    <x v="1"/>
  </r>
  <r>
    <n v="55740"/>
    <x v="1"/>
    <x v="45"/>
    <x v="0"/>
    <x v="1"/>
    <x v="1"/>
    <x v="3"/>
    <x v="0"/>
    <n v="62.69"/>
    <n v="28.7"/>
    <x v="3"/>
    <x v="1"/>
  </r>
  <r>
    <n v="62513"/>
    <x v="1"/>
    <x v="80"/>
    <x v="0"/>
    <x v="1"/>
    <x v="0"/>
    <x v="0"/>
    <x v="1"/>
    <n v="141.16"/>
    <n v="36.700000000000003"/>
    <x v="1"/>
    <x v="1"/>
  </r>
  <r>
    <n v="18040"/>
    <x v="1"/>
    <x v="3"/>
    <x v="0"/>
    <x v="1"/>
    <x v="0"/>
    <x v="2"/>
    <x v="1"/>
    <n v="89.61"/>
    <n v="27.7"/>
    <x v="1"/>
    <x v="1"/>
  </r>
  <r>
    <n v="10374"/>
    <x v="1"/>
    <x v="65"/>
    <x v="0"/>
    <x v="1"/>
    <x v="0"/>
    <x v="0"/>
    <x v="1"/>
    <n v="76.42"/>
    <n v="24.8"/>
    <x v="2"/>
    <x v="1"/>
  </r>
  <r>
    <n v="37209"/>
    <x v="0"/>
    <x v="54"/>
    <x v="0"/>
    <x v="1"/>
    <x v="1"/>
    <x v="4"/>
    <x v="1"/>
    <n v="124.38"/>
    <n v="31.2"/>
    <x v="1"/>
    <x v="1"/>
  </r>
  <r>
    <n v="62306"/>
    <x v="1"/>
    <x v="7"/>
    <x v="1"/>
    <x v="1"/>
    <x v="0"/>
    <x v="1"/>
    <x v="0"/>
    <n v="111.81"/>
    <n v="26.1"/>
    <x v="0"/>
    <x v="1"/>
  </r>
  <r>
    <n v="54101"/>
    <x v="1"/>
    <x v="20"/>
    <x v="0"/>
    <x v="1"/>
    <x v="0"/>
    <x v="1"/>
    <x v="1"/>
    <n v="57.57"/>
    <n v="26.8"/>
    <x v="3"/>
    <x v="1"/>
  </r>
  <r>
    <n v="12259"/>
    <x v="0"/>
    <x v="11"/>
    <x v="0"/>
    <x v="1"/>
    <x v="0"/>
    <x v="0"/>
    <x v="0"/>
    <n v="77.819999999999993"/>
    <n v="26.7"/>
    <x v="0"/>
    <x v="1"/>
  </r>
  <r>
    <n v="37634"/>
    <x v="0"/>
    <x v="71"/>
    <x v="0"/>
    <x v="1"/>
    <x v="1"/>
    <x v="3"/>
    <x v="0"/>
    <n v="60.09"/>
    <n v="19.600000000000001"/>
    <x v="3"/>
    <x v="1"/>
  </r>
  <r>
    <n v="22548"/>
    <x v="1"/>
    <x v="66"/>
    <x v="0"/>
    <x v="1"/>
    <x v="0"/>
    <x v="0"/>
    <x v="0"/>
    <n v="91.02"/>
    <n v="25.8"/>
    <x v="1"/>
    <x v="1"/>
  </r>
  <r>
    <n v="65407"/>
    <x v="1"/>
    <x v="12"/>
    <x v="0"/>
    <x v="1"/>
    <x v="0"/>
    <x v="1"/>
    <x v="1"/>
    <n v="65.459999999999994"/>
    <n v="32.5"/>
    <x v="0"/>
    <x v="1"/>
  </r>
  <r>
    <n v="50723"/>
    <x v="0"/>
    <x v="36"/>
    <x v="0"/>
    <x v="1"/>
    <x v="0"/>
    <x v="0"/>
    <x v="1"/>
    <n v="131.19"/>
    <n v="28.3"/>
    <x v="2"/>
    <x v="1"/>
  </r>
  <r>
    <n v="20890"/>
    <x v="1"/>
    <x v="1"/>
    <x v="0"/>
    <x v="1"/>
    <x v="0"/>
    <x v="0"/>
    <x v="1"/>
    <n v="79.89"/>
    <n v="24.5"/>
    <x v="2"/>
    <x v="1"/>
  </r>
  <r>
    <n v="52472"/>
    <x v="0"/>
    <x v="43"/>
    <x v="0"/>
    <x v="1"/>
    <x v="1"/>
    <x v="3"/>
    <x v="0"/>
    <n v="74.540000000000006"/>
    <n v="25.2"/>
    <x v="3"/>
    <x v="1"/>
  </r>
  <r>
    <n v="42859"/>
    <x v="1"/>
    <x v="15"/>
    <x v="0"/>
    <x v="1"/>
    <x v="0"/>
    <x v="0"/>
    <x v="0"/>
    <n v="231.31"/>
    <n v="32.299999999999997"/>
    <x v="1"/>
    <x v="1"/>
  </r>
  <r>
    <n v="3167"/>
    <x v="0"/>
    <x v="37"/>
    <x v="0"/>
    <x v="0"/>
    <x v="0"/>
    <x v="0"/>
    <x v="0"/>
    <n v="91.57"/>
    <n v="30.1"/>
    <x v="0"/>
    <x v="1"/>
  </r>
  <r>
    <n v="56469"/>
    <x v="0"/>
    <x v="0"/>
    <x v="0"/>
    <x v="1"/>
    <x v="0"/>
    <x v="0"/>
    <x v="0"/>
    <n v="238.78"/>
    <n v="35.700000000000003"/>
    <x v="0"/>
    <x v="1"/>
  </r>
  <r>
    <n v="23851"/>
    <x v="1"/>
    <x v="15"/>
    <x v="0"/>
    <x v="1"/>
    <x v="1"/>
    <x v="0"/>
    <x v="1"/>
    <n v="87.18"/>
    <n v="20"/>
    <x v="0"/>
    <x v="1"/>
  </r>
  <r>
    <n v="30571"/>
    <x v="1"/>
    <x v="38"/>
    <x v="0"/>
    <x v="1"/>
    <x v="0"/>
    <x v="2"/>
    <x v="1"/>
    <n v="78.94"/>
    <n v="23.5"/>
    <x v="3"/>
    <x v="1"/>
  </r>
  <r>
    <n v="67786"/>
    <x v="1"/>
    <x v="55"/>
    <x v="0"/>
    <x v="1"/>
    <x v="1"/>
    <x v="3"/>
    <x v="1"/>
    <n v="69.010000000000005"/>
    <n v="23.4"/>
    <x v="3"/>
    <x v="1"/>
  </r>
  <r>
    <n v="41404"/>
    <x v="1"/>
    <x v="46"/>
    <x v="0"/>
    <x v="1"/>
    <x v="0"/>
    <x v="0"/>
    <x v="1"/>
    <n v="110.28"/>
    <n v="22.3"/>
    <x v="1"/>
    <x v="1"/>
  </r>
  <r>
    <n v="33960"/>
    <x v="0"/>
    <x v="26"/>
    <x v="1"/>
    <x v="1"/>
    <x v="0"/>
    <x v="1"/>
    <x v="0"/>
    <n v="71.66"/>
    <n v="28.7"/>
    <x v="1"/>
    <x v="1"/>
  </r>
  <r>
    <n v="70833"/>
    <x v="1"/>
    <x v="55"/>
    <x v="0"/>
    <x v="1"/>
    <x v="1"/>
    <x v="0"/>
    <x v="0"/>
    <n v="62.57"/>
    <n v="20.9"/>
    <x v="3"/>
    <x v="1"/>
  </r>
  <r>
    <n v="65731"/>
    <x v="0"/>
    <x v="15"/>
    <x v="0"/>
    <x v="1"/>
    <x v="0"/>
    <x v="1"/>
    <x v="0"/>
    <n v="83.64"/>
    <n v="29.4"/>
    <x v="2"/>
    <x v="1"/>
  </r>
  <r>
    <n v="57968"/>
    <x v="1"/>
    <x v="61"/>
    <x v="0"/>
    <x v="1"/>
    <x v="1"/>
    <x v="3"/>
    <x v="0"/>
    <n v="107.18"/>
    <n v="27.6"/>
    <x v="3"/>
    <x v="1"/>
  </r>
  <r>
    <n v="57539"/>
    <x v="1"/>
    <x v="35"/>
    <x v="0"/>
    <x v="1"/>
    <x v="0"/>
    <x v="0"/>
    <x v="1"/>
    <n v="233.59"/>
    <n v="43.9"/>
    <x v="1"/>
    <x v="1"/>
  </r>
  <r>
    <n v="17745"/>
    <x v="0"/>
    <x v="4"/>
    <x v="1"/>
    <x v="1"/>
    <x v="0"/>
    <x v="1"/>
    <x v="0"/>
    <n v="84.88"/>
    <n v="28.7"/>
    <x v="0"/>
    <x v="1"/>
  </r>
  <r>
    <n v="33252"/>
    <x v="1"/>
    <x v="65"/>
    <x v="0"/>
    <x v="1"/>
    <x v="1"/>
    <x v="0"/>
    <x v="1"/>
    <n v="97.95"/>
    <n v="34.700000000000003"/>
    <x v="3"/>
    <x v="1"/>
  </r>
  <r>
    <n v="69789"/>
    <x v="1"/>
    <x v="50"/>
    <x v="0"/>
    <x v="1"/>
    <x v="0"/>
    <x v="0"/>
    <x v="1"/>
    <n v="58.19"/>
    <n v="37.1"/>
    <x v="3"/>
    <x v="1"/>
  </r>
  <r>
    <n v="40076"/>
    <x v="1"/>
    <x v="41"/>
    <x v="0"/>
    <x v="1"/>
    <x v="0"/>
    <x v="0"/>
    <x v="1"/>
    <n v="70.11"/>
    <n v="24.2"/>
    <x v="1"/>
    <x v="1"/>
  </r>
  <r>
    <n v="10323"/>
    <x v="1"/>
    <x v="32"/>
    <x v="0"/>
    <x v="1"/>
    <x v="0"/>
    <x v="0"/>
    <x v="0"/>
    <n v="112.77"/>
    <n v="22.7"/>
    <x v="2"/>
    <x v="1"/>
  </r>
  <r>
    <n v="23514"/>
    <x v="1"/>
    <x v="1"/>
    <x v="0"/>
    <x v="1"/>
    <x v="0"/>
    <x v="1"/>
    <x v="0"/>
    <n v="75.459999999999994"/>
    <n v="29.3"/>
    <x v="0"/>
    <x v="1"/>
  </r>
  <r>
    <n v="37395"/>
    <x v="1"/>
    <x v="57"/>
    <x v="0"/>
    <x v="1"/>
    <x v="1"/>
    <x v="0"/>
    <x v="0"/>
    <n v="63.63"/>
    <n v="20"/>
    <x v="2"/>
    <x v="1"/>
  </r>
  <r>
    <n v="8240"/>
    <x v="1"/>
    <x v="46"/>
    <x v="0"/>
    <x v="1"/>
    <x v="0"/>
    <x v="0"/>
    <x v="0"/>
    <n v="100.22"/>
    <n v="22.7"/>
    <x v="2"/>
    <x v="1"/>
  </r>
  <r>
    <n v="9620"/>
    <x v="1"/>
    <x v="34"/>
    <x v="0"/>
    <x v="1"/>
    <x v="0"/>
    <x v="2"/>
    <x v="1"/>
    <n v="81.77"/>
    <n v="25.4"/>
    <x v="1"/>
    <x v="1"/>
  </r>
  <r>
    <n v="7092"/>
    <x v="1"/>
    <x v="52"/>
    <x v="0"/>
    <x v="1"/>
    <x v="0"/>
    <x v="0"/>
    <x v="1"/>
    <n v="94.25"/>
    <n v="37.6"/>
    <x v="1"/>
    <x v="1"/>
  </r>
  <r>
    <n v="50216"/>
    <x v="0"/>
    <x v="50"/>
    <x v="1"/>
    <x v="1"/>
    <x v="0"/>
    <x v="1"/>
    <x v="1"/>
    <n v="188.13"/>
    <n v="44.7"/>
    <x v="0"/>
    <x v="1"/>
  </r>
  <r>
    <n v="59506"/>
    <x v="0"/>
    <x v="43"/>
    <x v="0"/>
    <x v="1"/>
    <x v="1"/>
    <x v="0"/>
    <x v="1"/>
    <n v="164.7"/>
    <n v="26.3"/>
    <x v="3"/>
    <x v="1"/>
  </r>
  <r>
    <n v="43397"/>
    <x v="0"/>
    <x v="5"/>
    <x v="0"/>
    <x v="0"/>
    <x v="0"/>
    <x v="1"/>
    <x v="1"/>
    <n v="68.27"/>
    <n v="25"/>
    <x v="3"/>
    <x v="1"/>
  </r>
  <r>
    <n v="62384"/>
    <x v="0"/>
    <x v="17"/>
    <x v="0"/>
    <x v="0"/>
    <x v="1"/>
    <x v="1"/>
    <x v="1"/>
    <n v="79.81"/>
    <n v="28.1"/>
    <x v="0"/>
    <x v="1"/>
  </r>
  <r>
    <n v="10651"/>
    <x v="0"/>
    <x v="10"/>
    <x v="1"/>
    <x v="1"/>
    <x v="0"/>
    <x v="2"/>
    <x v="1"/>
    <n v="100.12"/>
    <n v="32.299999999999997"/>
    <x v="0"/>
    <x v="1"/>
  </r>
  <r>
    <n v="69750"/>
    <x v="1"/>
    <x v="27"/>
    <x v="0"/>
    <x v="1"/>
    <x v="0"/>
    <x v="1"/>
    <x v="0"/>
    <n v="151.22999999999999"/>
    <n v="24.9"/>
    <x v="1"/>
    <x v="1"/>
  </r>
  <r>
    <n v="55455"/>
    <x v="0"/>
    <x v="52"/>
    <x v="0"/>
    <x v="1"/>
    <x v="1"/>
    <x v="0"/>
    <x v="1"/>
    <n v="112.41"/>
    <n v="33.700000000000003"/>
    <x v="1"/>
    <x v="1"/>
  </r>
  <r>
    <n v="34230"/>
    <x v="1"/>
    <x v="48"/>
    <x v="0"/>
    <x v="1"/>
    <x v="0"/>
    <x v="1"/>
    <x v="0"/>
    <n v="205.97"/>
    <n v="26.6"/>
    <x v="0"/>
    <x v="1"/>
  </r>
  <r>
    <n v="65154"/>
    <x v="1"/>
    <x v="59"/>
    <x v="0"/>
    <x v="1"/>
    <x v="0"/>
    <x v="0"/>
    <x v="0"/>
    <n v="112.19"/>
    <n v="53.4"/>
    <x v="1"/>
    <x v="1"/>
  </r>
  <r>
    <n v="36298"/>
    <x v="1"/>
    <x v="22"/>
    <x v="0"/>
    <x v="1"/>
    <x v="0"/>
    <x v="1"/>
    <x v="1"/>
    <n v="71.930000000000007"/>
    <n v="41.7"/>
    <x v="1"/>
    <x v="1"/>
  </r>
  <r>
    <n v="13171"/>
    <x v="1"/>
    <x v="79"/>
    <x v="0"/>
    <x v="1"/>
    <x v="1"/>
    <x v="3"/>
    <x v="0"/>
    <n v="190.89"/>
    <n v="22"/>
    <x v="1"/>
    <x v="1"/>
  </r>
  <r>
    <n v="62983"/>
    <x v="1"/>
    <x v="72"/>
    <x v="0"/>
    <x v="1"/>
    <x v="0"/>
    <x v="0"/>
    <x v="0"/>
    <n v="138.02000000000001"/>
    <n v="20.3"/>
    <x v="2"/>
    <x v="1"/>
  </r>
  <r>
    <n v="44834"/>
    <x v="1"/>
    <x v="38"/>
    <x v="0"/>
    <x v="1"/>
    <x v="0"/>
    <x v="0"/>
    <x v="1"/>
    <n v="66.16"/>
    <n v="42.7"/>
    <x v="3"/>
    <x v="1"/>
  </r>
  <r>
    <n v="67411"/>
    <x v="0"/>
    <x v="60"/>
    <x v="0"/>
    <x v="1"/>
    <x v="1"/>
    <x v="0"/>
    <x v="1"/>
    <n v="105.73"/>
    <n v="28.2"/>
    <x v="2"/>
    <x v="1"/>
  </r>
  <r>
    <n v="5455"/>
    <x v="0"/>
    <x v="3"/>
    <x v="0"/>
    <x v="1"/>
    <x v="0"/>
    <x v="0"/>
    <x v="1"/>
    <n v="78.34"/>
    <n v="32.5"/>
    <x v="3"/>
    <x v="1"/>
  </r>
  <r>
    <n v="49267"/>
    <x v="1"/>
    <x v="39"/>
    <x v="0"/>
    <x v="1"/>
    <x v="0"/>
    <x v="0"/>
    <x v="0"/>
    <n v="102.1"/>
    <n v="22.5"/>
    <x v="0"/>
    <x v="1"/>
  </r>
  <r>
    <n v="60464"/>
    <x v="0"/>
    <x v="17"/>
    <x v="0"/>
    <x v="1"/>
    <x v="0"/>
    <x v="0"/>
    <x v="0"/>
    <n v="97.37"/>
    <n v="26.5"/>
    <x v="2"/>
    <x v="1"/>
  </r>
  <r>
    <n v="56286"/>
    <x v="0"/>
    <x v="3"/>
    <x v="0"/>
    <x v="1"/>
    <x v="0"/>
    <x v="0"/>
    <x v="0"/>
    <n v="193.87"/>
    <n v="41"/>
    <x v="3"/>
    <x v="1"/>
  </r>
  <r>
    <n v="5223"/>
    <x v="1"/>
    <x v="62"/>
    <x v="0"/>
    <x v="1"/>
    <x v="1"/>
    <x v="0"/>
    <x v="1"/>
    <n v="78.319999999999993"/>
    <n v="27"/>
    <x v="3"/>
    <x v="1"/>
  </r>
  <r>
    <n v="53302"/>
    <x v="1"/>
    <x v="65"/>
    <x v="0"/>
    <x v="1"/>
    <x v="0"/>
    <x v="0"/>
    <x v="1"/>
    <n v="130"/>
    <n v="25.9"/>
    <x v="0"/>
    <x v="1"/>
  </r>
  <r>
    <n v="59309"/>
    <x v="0"/>
    <x v="63"/>
    <x v="0"/>
    <x v="1"/>
    <x v="1"/>
    <x v="1"/>
    <x v="0"/>
    <n v="74"/>
    <n v="23.7"/>
    <x v="3"/>
    <x v="1"/>
  </r>
  <r>
    <n v="69824"/>
    <x v="0"/>
    <x v="17"/>
    <x v="0"/>
    <x v="1"/>
    <x v="0"/>
    <x v="0"/>
    <x v="1"/>
    <n v="111.04"/>
    <n v="30"/>
    <x v="1"/>
    <x v="1"/>
  </r>
  <r>
    <n v="13173"/>
    <x v="0"/>
    <x v="31"/>
    <x v="1"/>
    <x v="1"/>
    <x v="0"/>
    <x v="0"/>
    <x v="0"/>
    <n v="214.77"/>
    <n v="15"/>
    <x v="0"/>
    <x v="1"/>
  </r>
  <r>
    <n v="52579"/>
    <x v="1"/>
    <x v="33"/>
    <x v="0"/>
    <x v="1"/>
    <x v="0"/>
    <x v="1"/>
    <x v="1"/>
    <n v="97.25"/>
    <n v="21.5"/>
    <x v="1"/>
    <x v="1"/>
  </r>
  <r>
    <n v="59451"/>
    <x v="0"/>
    <x v="20"/>
    <x v="0"/>
    <x v="1"/>
    <x v="0"/>
    <x v="0"/>
    <x v="0"/>
    <n v="79.95"/>
    <n v="25.9"/>
    <x v="1"/>
    <x v="1"/>
  </r>
  <r>
    <n v="56875"/>
    <x v="1"/>
    <x v="41"/>
    <x v="0"/>
    <x v="1"/>
    <x v="0"/>
    <x v="2"/>
    <x v="0"/>
    <n v="162.24"/>
    <n v="24.3"/>
    <x v="2"/>
    <x v="1"/>
  </r>
  <r>
    <n v="16774"/>
    <x v="1"/>
    <x v="4"/>
    <x v="0"/>
    <x v="1"/>
    <x v="1"/>
    <x v="1"/>
    <x v="0"/>
    <n v="74.36"/>
    <n v="39.200000000000003"/>
    <x v="3"/>
    <x v="1"/>
  </r>
  <r>
    <n v="61672"/>
    <x v="1"/>
    <x v="61"/>
    <x v="0"/>
    <x v="1"/>
    <x v="1"/>
    <x v="3"/>
    <x v="0"/>
    <n v="69.680000000000007"/>
    <n v="14.4"/>
    <x v="3"/>
    <x v="1"/>
  </r>
  <r>
    <n v="25811"/>
    <x v="1"/>
    <x v="1"/>
    <x v="0"/>
    <x v="1"/>
    <x v="0"/>
    <x v="0"/>
    <x v="0"/>
    <n v="98.35"/>
    <n v="26.6"/>
    <x v="1"/>
    <x v="1"/>
  </r>
  <r>
    <n v="7780"/>
    <x v="0"/>
    <x v="33"/>
    <x v="0"/>
    <x v="1"/>
    <x v="0"/>
    <x v="1"/>
    <x v="0"/>
    <n v="75.73"/>
    <n v="30.7"/>
    <x v="1"/>
    <x v="1"/>
  </r>
  <r>
    <n v="58149"/>
    <x v="1"/>
    <x v="62"/>
    <x v="0"/>
    <x v="1"/>
    <x v="1"/>
    <x v="0"/>
    <x v="1"/>
    <n v="85.86"/>
    <n v="35.4"/>
    <x v="3"/>
    <x v="1"/>
  </r>
  <r>
    <n v="38742"/>
    <x v="1"/>
    <x v="16"/>
    <x v="0"/>
    <x v="1"/>
    <x v="0"/>
    <x v="0"/>
    <x v="0"/>
    <n v="80.34"/>
    <n v="29.2"/>
    <x v="1"/>
    <x v="1"/>
  </r>
  <r>
    <n v="29613"/>
    <x v="1"/>
    <x v="55"/>
    <x v="0"/>
    <x v="1"/>
    <x v="1"/>
    <x v="0"/>
    <x v="1"/>
    <n v="73.760000000000005"/>
    <n v="26.7"/>
    <x v="3"/>
    <x v="1"/>
  </r>
  <r>
    <n v="20655"/>
    <x v="0"/>
    <x v="57"/>
    <x v="0"/>
    <x v="1"/>
    <x v="1"/>
    <x v="0"/>
    <x v="1"/>
    <n v="94.96"/>
    <n v="21.5"/>
    <x v="1"/>
    <x v="1"/>
  </r>
  <r>
    <n v="53897"/>
    <x v="1"/>
    <x v="1"/>
    <x v="0"/>
    <x v="1"/>
    <x v="0"/>
    <x v="0"/>
    <x v="0"/>
    <n v="108.18"/>
    <n v="19.100000000000001"/>
    <x v="1"/>
    <x v="1"/>
  </r>
  <r>
    <n v="29792"/>
    <x v="1"/>
    <x v="3"/>
    <x v="0"/>
    <x v="1"/>
    <x v="0"/>
    <x v="0"/>
    <x v="1"/>
    <n v="85.23"/>
    <n v="25.4"/>
    <x v="3"/>
    <x v="1"/>
  </r>
  <r>
    <n v="15990"/>
    <x v="0"/>
    <x v="19"/>
    <x v="1"/>
    <x v="1"/>
    <x v="0"/>
    <x v="2"/>
    <x v="1"/>
    <n v="189.88"/>
    <n v="34"/>
    <x v="1"/>
    <x v="1"/>
  </r>
  <r>
    <n v="45112"/>
    <x v="0"/>
    <x v="47"/>
    <x v="0"/>
    <x v="1"/>
    <x v="1"/>
    <x v="2"/>
    <x v="0"/>
    <n v="197.11"/>
    <n v="23.9"/>
    <x v="1"/>
    <x v="1"/>
  </r>
  <r>
    <n v="28385"/>
    <x v="1"/>
    <x v="50"/>
    <x v="0"/>
    <x v="1"/>
    <x v="0"/>
    <x v="0"/>
    <x v="1"/>
    <n v="100.08"/>
    <n v="20.9"/>
    <x v="2"/>
    <x v="1"/>
  </r>
  <r>
    <n v="63423"/>
    <x v="0"/>
    <x v="61"/>
    <x v="0"/>
    <x v="1"/>
    <x v="1"/>
    <x v="3"/>
    <x v="1"/>
    <n v="68.62"/>
    <n v="18.2"/>
    <x v="3"/>
    <x v="1"/>
  </r>
  <r>
    <n v="187"/>
    <x v="1"/>
    <x v="49"/>
    <x v="0"/>
    <x v="1"/>
    <x v="1"/>
    <x v="0"/>
    <x v="1"/>
    <n v="84.07"/>
    <n v="27.6"/>
    <x v="2"/>
    <x v="1"/>
  </r>
  <r>
    <n v="18891"/>
    <x v="0"/>
    <x v="65"/>
    <x v="0"/>
    <x v="1"/>
    <x v="1"/>
    <x v="2"/>
    <x v="1"/>
    <n v="99.65"/>
    <n v="50.3"/>
    <x v="1"/>
    <x v="1"/>
  </r>
  <r>
    <n v="34657"/>
    <x v="1"/>
    <x v="50"/>
    <x v="0"/>
    <x v="1"/>
    <x v="0"/>
    <x v="1"/>
    <x v="0"/>
    <n v="82.33"/>
    <n v="24.5"/>
    <x v="1"/>
    <x v="1"/>
  </r>
  <r>
    <n v="40546"/>
    <x v="0"/>
    <x v="71"/>
    <x v="0"/>
    <x v="1"/>
    <x v="1"/>
    <x v="3"/>
    <x v="0"/>
    <n v="94.49"/>
    <n v="16.600000000000001"/>
    <x v="3"/>
    <x v="1"/>
  </r>
  <r>
    <n v="56755"/>
    <x v="0"/>
    <x v="69"/>
    <x v="0"/>
    <x v="1"/>
    <x v="0"/>
    <x v="0"/>
    <x v="1"/>
    <n v="108.71"/>
    <n v="24"/>
    <x v="1"/>
    <x v="1"/>
  </r>
  <r>
    <n v="71097"/>
    <x v="1"/>
    <x v="53"/>
    <x v="0"/>
    <x v="1"/>
    <x v="1"/>
    <x v="0"/>
    <x v="0"/>
    <n v="64.94"/>
    <n v="18.8"/>
    <x v="1"/>
    <x v="1"/>
  </r>
  <r>
    <n v="21025"/>
    <x v="1"/>
    <x v="74"/>
    <x v="0"/>
    <x v="1"/>
    <x v="1"/>
    <x v="3"/>
    <x v="0"/>
    <n v="98.22"/>
    <n v="34"/>
    <x v="3"/>
    <x v="1"/>
  </r>
  <r>
    <n v="69020"/>
    <x v="1"/>
    <x v="6"/>
    <x v="0"/>
    <x v="1"/>
    <x v="0"/>
    <x v="0"/>
    <x v="0"/>
    <n v="83.5"/>
    <n v="25.8"/>
    <x v="1"/>
    <x v="1"/>
  </r>
  <r>
    <n v="48883"/>
    <x v="0"/>
    <x v="1"/>
    <x v="0"/>
    <x v="1"/>
    <x v="0"/>
    <x v="2"/>
    <x v="1"/>
    <n v="192.47"/>
    <n v="30.3"/>
    <x v="1"/>
    <x v="1"/>
  </r>
  <r>
    <n v="71297"/>
    <x v="1"/>
    <x v="2"/>
    <x v="1"/>
    <x v="1"/>
    <x v="0"/>
    <x v="0"/>
    <x v="0"/>
    <n v="125.89"/>
    <n v="28.9"/>
    <x v="2"/>
    <x v="1"/>
  </r>
  <r>
    <n v="52216"/>
    <x v="1"/>
    <x v="48"/>
    <x v="0"/>
    <x v="1"/>
    <x v="0"/>
    <x v="0"/>
    <x v="0"/>
    <n v="87.72"/>
    <n v="21.3"/>
    <x v="1"/>
    <x v="1"/>
  </r>
  <r>
    <n v="20421"/>
    <x v="1"/>
    <x v="34"/>
    <x v="0"/>
    <x v="1"/>
    <x v="0"/>
    <x v="0"/>
    <x v="1"/>
    <n v="68.94"/>
    <n v="26.8"/>
    <x v="1"/>
    <x v="1"/>
  </r>
  <r>
    <n v="36896"/>
    <x v="0"/>
    <x v="51"/>
    <x v="0"/>
    <x v="1"/>
    <x v="0"/>
    <x v="0"/>
    <x v="1"/>
    <n v="66.510000000000005"/>
    <n v="29.2"/>
    <x v="3"/>
    <x v="1"/>
  </r>
  <r>
    <n v="23535"/>
    <x v="0"/>
    <x v="23"/>
    <x v="0"/>
    <x v="0"/>
    <x v="0"/>
    <x v="1"/>
    <x v="0"/>
    <n v="85.82"/>
    <n v="25"/>
    <x v="0"/>
    <x v="1"/>
  </r>
  <r>
    <n v="1323"/>
    <x v="1"/>
    <x v="30"/>
    <x v="0"/>
    <x v="1"/>
    <x v="0"/>
    <x v="0"/>
    <x v="1"/>
    <n v="87.47"/>
    <n v="21.5"/>
    <x v="1"/>
    <x v="1"/>
  </r>
  <r>
    <n v="47309"/>
    <x v="0"/>
    <x v="78"/>
    <x v="0"/>
    <x v="1"/>
    <x v="1"/>
    <x v="3"/>
    <x v="0"/>
    <n v="87.74"/>
    <n v="17.100000000000001"/>
    <x v="3"/>
    <x v="1"/>
  </r>
  <r>
    <n v="34161"/>
    <x v="0"/>
    <x v="64"/>
    <x v="1"/>
    <x v="1"/>
    <x v="0"/>
    <x v="0"/>
    <x v="1"/>
    <n v="85.12"/>
    <n v="32.5"/>
    <x v="1"/>
    <x v="1"/>
  </r>
  <r>
    <n v="57405"/>
    <x v="0"/>
    <x v="37"/>
    <x v="0"/>
    <x v="1"/>
    <x v="0"/>
    <x v="1"/>
    <x v="0"/>
    <n v="103.37"/>
    <n v="26.9"/>
    <x v="0"/>
    <x v="1"/>
  </r>
  <r>
    <n v="15824"/>
    <x v="1"/>
    <x v="0"/>
    <x v="0"/>
    <x v="1"/>
    <x v="0"/>
    <x v="0"/>
    <x v="1"/>
    <n v="81.680000000000007"/>
    <n v="30.4"/>
    <x v="1"/>
    <x v="1"/>
  </r>
  <r>
    <n v="32103"/>
    <x v="0"/>
    <x v="8"/>
    <x v="0"/>
    <x v="1"/>
    <x v="0"/>
    <x v="1"/>
    <x v="0"/>
    <n v="76.510000000000005"/>
    <n v="29.8"/>
    <x v="1"/>
    <x v="1"/>
  </r>
  <r>
    <n v="18205"/>
    <x v="1"/>
    <x v="40"/>
    <x v="0"/>
    <x v="1"/>
    <x v="1"/>
    <x v="3"/>
    <x v="1"/>
    <n v="110.17"/>
    <n v="20.3"/>
    <x v="3"/>
    <x v="1"/>
  </r>
  <r>
    <n v="71420"/>
    <x v="0"/>
    <x v="52"/>
    <x v="0"/>
    <x v="1"/>
    <x v="1"/>
    <x v="2"/>
    <x v="1"/>
    <n v="65.12"/>
    <n v="41.1"/>
    <x v="2"/>
    <x v="1"/>
  </r>
  <r>
    <n v="298"/>
    <x v="1"/>
    <x v="69"/>
    <x v="0"/>
    <x v="1"/>
    <x v="0"/>
    <x v="1"/>
    <x v="1"/>
    <n v="76.66"/>
    <n v="28.1"/>
    <x v="3"/>
    <x v="1"/>
  </r>
  <r>
    <n v="15136"/>
    <x v="0"/>
    <x v="12"/>
    <x v="0"/>
    <x v="0"/>
    <x v="0"/>
    <x v="0"/>
    <x v="1"/>
    <n v="109.88"/>
    <n v="33.9"/>
    <x v="3"/>
    <x v="1"/>
  </r>
  <r>
    <n v="9879"/>
    <x v="1"/>
    <x v="39"/>
    <x v="0"/>
    <x v="0"/>
    <x v="0"/>
    <x v="0"/>
    <x v="0"/>
    <n v="199.38"/>
    <n v="39"/>
    <x v="3"/>
    <x v="1"/>
  </r>
  <r>
    <n v="68302"/>
    <x v="1"/>
    <x v="47"/>
    <x v="0"/>
    <x v="1"/>
    <x v="0"/>
    <x v="0"/>
    <x v="0"/>
    <n v="65.77"/>
    <n v="31.2"/>
    <x v="1"/>
    <x v="1"/>
  </r>
  <r>
    <n v="65507"/>
    <x v="0"/>
    <x v="64"/>
    <x v="0"/>
    <x v="1"/>
    <x v="0"/>
    <x v="0"/>
    <x v="1"/>
    <n v="55.72"/>
    <n v="38.200000000000003"/>
    <x v="1"/>
    <x v="1"/>
  </r>
  <r>
    <n v="63949"/>
    <x v="1"/>
    <x v="64"/>
    <x v="0"/>
    <x v="1"/>
    <x v="0"/>
    <x v="2"/>
    <x v="0"/>
    <n v="75.67"/>
    <n v="44.7"/>
    <x v="1"/>
    <x v="1"/>
  </r>
  <r>
    <n v="62475"/>
    <x v="0"/>
    <x v="26"/>
    <x v="1"/>
    <x v="1"/>
    <x v="0"/>
    <x v="0"/>
    <x v="1"/>
    <n v="88.18"/>
    <n v="33.5"/>
    <x v="2"/>
    <x v="1"/>
  </r>
  <r>
    <n v="35648"/>
    <x v="1"/>
    <x v="6"/>
    <x v="0"/>
    <x v="1"/>
    <x v="0"/>
    <x v="1"/>
    <x v="1"/>
    <n v="95.94"/>
    <n v="27"/>
    <x v="1"/>
    <x v="1"/>
  </r>
  <r>
    <n v="72276"/>
    <x v="0"/>
    <x v="38"/>
    <x v="0"/>
    <x v="1"/>
    <x v="0"/>
    <x v="0"/>
    <x v="0"/>
    <n v="86.93"/>
    <n v="31.1"/>
    <x v="1"/>
    <x v="1"/>
  </r>
  <r>
    <n v="49661"/>
    <x v="0"/>
    <x v="37"/>
    <x v="0"/>
    <x v="1"/>
    <x v="0"/>
    <x v="2"/>
    <x v="0"/>
    <n v="85.17"/>
    <n v="29.2"/>
    <x v="1"/>
    <x v="1"/>
  </r>
  <r>
    <n v="31590"/>
    <x v="0"/>
    <x v="58"/>
    <x v="0"/>
    <x v="1"/>
    <x v="1"/>
    <x v="0"/>
    <x v="0"/>
    <n v="111.1"/>
    <n v="26.6"/>
    <x v="1"/>
    <x v="1"/>
  </r>
  <r>
    <n v="8584"/>
    <x v="1"/>
    <x v="71"/>
    <x v="0"/>
    <x v="1"/>
    <x v="1"/>
    <x v="3"/>
    <x v="1"/>
    <n v="92"/>
    <n v="17.899999999999999"/>
    <x v="3"/>
    <x v="1"/>
  </r>
  <r>
    <n v="7964"/>
    <x v="0"/>
    <x v="65"/>
    <x v="0"/>
    <x v="1"/>
    <x v="1"/>
    <x v="0"/>
    <x v="0"/>
    <n v="97.47"/>
    <n v="24.2"/>
    <x v="0"/>
    <x v="1"/>
  </r>
  <r>
    <n v="25130"/>
    <x v="1"/>
    <x v="52"/>
    <x v="0"/>
    <x v="1"/>
    <x v="0"/>
    <x v="0"/>
    <x v="0"/>
    <n v="79.209999999999994"/>
    <n v="19.5"/>
    <x v="3"/>
    <x v="1"/>
  </r>
  <r>
    <n v="3531"/>
    <x v="0"/>
    <x v="69"/>
    <x v="0"/>
    <x v="1"/>
    <x v="0"/>
    <x v="0"/>
    <x v="1"/>
    <n v="83.97"/>
    <n v="28.5"/>
    <x v="0"/>
    <x v="1"/>
  </r>
  <r>
    <n v="6529"/>
    <x v="1"/>
    <x v="49"/>
    <x v="0"/>
    <x v="1"/>
    <x v="1"/>
    <x v="0"/>
    <x v="0"/>
    <n v="98.55"/>
    <n v="21.3"/>
    <x v="1"/>
    <x v="1"/>
  </r>
  <r>
    <n v="22272"/>
    <x v="1"/>
    <x v="16"/>
    <x v="1"/>
    <x v="1"/>
    <x v="0"/>
    <x v="0"/>
    <x v="1"/>
    <n v="202.98"/>
    <n v="41.3"/>
    <x v="1"/>
    <x v="1"/>
  </r>
  <r>
    <n v="40702"/>
    <x v="1"/>
    <x v="19"/>
    <x v="0"/>
    <x v="1"/>
    <x v="1"/>
    <x v="2"/>
    <x v="0"/>
    <n v="60.7"/>
    <n v="31.3"/>
    <x v="1"/>
    <x v="1"/>
  </r>
  <r>
    <n v="1656"/>
    <x v="0"/>
    <x v="38"/>
    <x v="0"/>
    <x v="1"/>
    <x v="0"/>
    <x v="0"/>
    <x v="0"/>
    <n v="92.22"/>
    <n v="40.799999999999997"/>
    <x v="1"/>
    <x v="1"/>
  </r>
  <r>
    <n v="51988"/>
    <x v="1"/>
    <x v="51"/>
    <x v="0"/>
    <x v="1"/>
    <x v="0"/>
    <x v="0"/>
    <x v="1"/>
    <n v="79.94"/>
    <n v="36.6"/>
    <x v="3"/>
    <x v="1"/>
  </r>
  <r>
    <n v="48323"/>
    <x v="0"/>
    <x v="37"/>
    <x v="0"/>
    <x v="1"/>
    <x v="0"/>
    <x v="2"/>
    <x v="1"/>
    <n v="83.68"/>
    <n v="26.7"/>
    <x v="3"/>
    <x v="1"/>
  </r>
  <r>
    <n v="35155"/>
    <x v="1"/>
    <x v="11"/>
    <x v="0"/>
    <x v="1"/>
    <x v="0"/>
    <x v="1"/>
    <x v="0"/>
    <n v="69.92"/>
    <n v="18.7"/>
    <x v="0"/>
    <x v="1"/>
  </r>
  <r>
    <n v="46314"/>
    <x v="1"/>
    <x v="96"/>
    <x v="0"/>
    <x v="1"/>
    <x v="1"/>
    <x v="3"/>
    <x v="1"/>
    <n v="136.96"/>
    <n v="15.2"/>
    <x v="3"/>
    <x v="1"/>
  </r>
  <r>
    <n v="12906"/>
    <x v="1"/>
    <x v="39"/>
    <x v="0"/>
    <x v="1"/>
    <x v="0"/>
    <x v="1"/>
    <x v="1"/>
    <n v="95.32"/>
    <n v="26.8"/>
    <x v="1"/>
    <x v="1"/>
  </r>
  <r>
    <n v="24961"/>
    <x v="1"/>
    <x v="38"/>
    <x v="0"/>
    <x v="1"/>
    <x v="0"/>
    <x v="0"/>
    <x v="1"/>
    <n v="107.78"/>
    <n v="25.1"/>
    <x v="1"/>
    <x v="1"/>
  </r>
  <r>
    <n v="14000"/>
    <x v="1"/>
    <x v="23"/>
    <x v="1"/>
    <x v="0"/>
    <x v="0"/>
    <x v="0"/>
    <x v="0"/>
    <n v="198.32"/>
    <n v="31.3"/>
    <x v="0"/>
    <x v="1"/>
  </r>
  <r>
    <n v="23047"/>
    <x v="0"/>
    <x v="34"/>
    <x v="0"/>
    <x v="1"/>
    <x v="0"/>
    <x v="0"/>
    <x v="0"/>
    <n v="100.16"/>
    <n v="59.7"/>
    <x v="1"/>
    <x v="1"/>
  </r>
  <r>
    <n v="6827"/>
    <x v="0"/>
    <x v="59"/>
    <x v="0"/>
    <x v="1"/>
    <x v="0"/>
    <x v="0"/>
    <x v="0"/>
    <n v="96.02"/>
    <n v="29.8"/>
    <x v="1"/>
    <x v="1"/>
  </r>
  <r>
    <n v="44656"/>
    <x v="1"/>
    <x v="7"/>
    <x v="1"/>
    <x v="1"/>
    <x v="0"/>
    <x v="0"/>
    <x v="1"/>
    <n v="112.69"/>
    <n v="33.5"/>
    <x v="0"/>
    <x v="1"/>
  </r>
  <r>
    <n v="59801"/>
    <x v="1"/>
    <x v="1"/>
    <x v="0"/>
    <x v="1"/>
    <x v="0"/>
    <x v="0"/>
    <x v="0"/>
    <n v="60.61"/>
    <n v="24.5"/>
    <x v="1"/>
    <x v="1"/>
  </r>
  <r>
    <n v="51073"/>
    <x v="1"/>
    <x v="66"/>
    <x v="0"/>
    <x v="1"/>
    <x v="0"/>
    <x v="1"/>
    <x v="0"/>
    <n v="79.77"/>
    <n v="33.6"/>
    <x v="1"/>
    <x v="1"/>
  </r>
  <r>
    <n v="34966"/>
    <x v="1"/>
    <x v="34"/>
    <x v="0"/>
    <x v="1"/>
    <x v="0"/>
    <x v="1"/>
    <x v="0"/>
    <n v="87.41"/>
    <n v="39.700000000000003"/>
    <x v="0"/>
    <x v="1"/>
  </r>
  <r>
    <n v="41122"/>
    <x v="1"/>
    <x v="76"/>
    <x v="0"/>
    <x v="1"/>
    <x v="0"/>
    <x v="0"/>
    <x v="1"/>
    <n v="226.38"/>
    <n v="47.4"/>
    <x v="1"/>
    <x v="1"/>
  </r>
  <r>
    <n v="4449"/>
    <x v="0"/>
    <x v="22"/>
    <x v="0"/>
    <x v="1"/>
    <x v="0"/>
    <x v="2"/>
    <x v="1"/>
    <n v="124.64"/>
    <n v="26.4"/>
    <x v="2"/>
    <x v="1"/>
  </r>
  <r>
    <n v="54726"/>
    <x v="1"/>
    <x v="46"/>
    <x v="0"/>
    <x v="1"/>
    <x v="0"/>
    <x v="0"/>
    <x v="0"/>
    <n v="69.42"/>
    <n v="33"/>
    <x v="1"/>
    <x v="1"/>
  </r>
  <r>
    <n v="1772"/>
    <x v="1"/>
    <x v="12"/>
    <x v="0"/>
    <x v="1"/>
    <x v="0"/>
    <x v="2"/>
    <x v="0"/>
    <n v="77.680000000000007"/>
    <n v="31.4"/>
    <x v="1"/>
    <x v="1"/>
  </r>
  <r>
    <n v="4850"/>
    <x v="0"/>
    <x v="33"/>
    <x v="0"/>
    <x v="1"/>
    <x v="0"/>
    <x v="0"/>
    <x v="1"/>
    <n v="112.79"/>
    <n v="27.2"/>
    <x v="1"/>
    <x v="1"/>
  </r>
  <r>
    <n v="44886"/>
    <x v="0"/>
    <x v="7"/>
    <x v="1"/>
    <x v="1"/>
    <x v="0"/>
    <x v="1"/>
    <x v="1"/>
    <n v="236.79"/>
    <n v="35.700000000000003"/>
    <x v="0"/>
    <x v="1"/>
  </r>
  <r>
    <n v="26076"/>
    <x v="1"/>
    <x v="13"/>
    <x v="1"/>
    <x v="1"/>
    <x v="0"/>
    <x v="1"/>
    <x v="1"/>
    <n v="219.82"/>
    <n v="29.5"/>
    <x v="0"/>
    <x v="1"/>
  </r>
  <r>
    <n v="54962"/>
    <x v="1"/>
    <x v="52"/>
    <x v="0"/>
    <x v="1"/>
    <x v="1"/>
    <x v="0"/>
    <x v="0"/>
    <n v="82.05"/>
    <n v="21"/>
    <x v="3"/>
    <x v="1"/>
  </r>
  <r>
    <n v="1116"/>
    <x v="1"/>
    <x v="3"/>
    <x v="0"/>
    <x v="1"/>
    <x v="1"/>
    <x v="2"/>
    <x v="1"/>
    <n v="104.08"/>
    <n v="26.6"/>
    <x v="1"/>
    <x v="1"/>
  </r>
  <r>
    <n v="28247"/>
    <x v="0"/>
    <x v="18"/>
    <x v="0"/>
    <x v="1"/>
    <x v="1"/>
    <x v="1"/>
    <x v="0"/>
    <n v="101.57"/>
    <n v="24.3"/>
    <x v="2"/>
    <x v="1"/>
  </r>
  <r>
    <n v="39563"/>
    <x v="1"/>
    <x v="67"/>
    <x v="0"/>
    <x v="1"/>
    <x v="0"/>
    <x v="0"/>
    <x v="1"/>
    <n v="71.319999999999993"/>
    <n v="43.9"/>
    <x v="2"/>
    <x v="1"/>
  </r>
  <r>
    <n v="49553"/>
    <x v="0"/>
    <x v="95"/>
    <x v="0"/>
    <x v="1"/>
    <x v="1"/>
    <x v="3"/>
    <x v="1"/>
    <n v="143.97"/>
    <n v="28.1"/>
    <x v="3"/>
    <x v="1"/>
  </r>
  <r>
    <n v="14872"/>
    <x v="0"/>
    <x v="30"/>
    <x v="1"/>
    <x v="1"/>
    <x v="0"/>
    <x v="1"/>
    <x v="1"/>
    <n v="239.19"/>
    <n v="52.5"/>
    <x v="3"/>
    <x v="1"/>
  </r>
  <r>
    <n v="57598"/>
    <x v="1"/>
    <x v="12"/>
    <x v="0"/>
    <x v="1"/>
    <x v="0"/>
    <x v="0"/>
    <x v="1"/>
    <n v="78.45"/>
    <n v="27"/>
    <x v="0"/>
    <x v="1"/>
  </r>
  <r>
    <n v="70022"/>
    <x v="0"/>
    <x v="42"/>
    <x v="0"/>
    <x v="1"/>
    <x v="1"/>
    <x v="0"/>
    <x v="1"/>
    <n v="61.11"/>
    <n v="32.700000000000003"/>
    <x v="1"/>
    <x v="1"/>
  </r>
  <r>
    <n v="70365"/>
    <x v="1"/>
    <x v="79"/>
    <x v="0"/>
    <x v="1"/>
    <x v="1"/>
    <x v="0"/>
    <x v="0"/>
    <n v="87.29"/>
    <n v="29.4"/>
    <x v="3"/>
    <x v="1"/>
  </r>
  <r>
    <n v="57219"/>
    <x v="1"/>
    <x v="92"/>
    <x v="0"/>
    <x v="1"/>
    <x v="1"/>
    <x v="3"/>
    <x v="1"/>
    <n v="82.49"/>
    <n v="15.1"/>
    <x v="3"/>
    <x v="1"/>
  </r>
  <r>
    <n v="28344"/>
    <x v="0"/>
    <x v="66"/>
    <x v="0"/>
    <x v="1"/>
    <x v="0"/>
    <x v="0"/>
    <x v="0"/>
    <n v="83.15"/>
    <n v="32.1"/>
    <x v="3"/>
    <x v="1"/>
  </r>
  <r>
    <n v="50785"/>
    <x v="0"/>
    <x v="54"/>
    <x v="0"/>
    <x v="1"/>
    <x v="1"/>
    <x v="0"/>
    <x v="1"/>
    <n v="83.26"/>
    <n v="32.9"/>
    <x v="1"/>
    <x v="1"/>
  </r>
  <r>
    <n v="17251"/>
    <x v="1"/>
    <x v="25"/>
    <x v="1"/>
    <x v="1"/>
    <x v="0"/>
    <x v="1"/>
    <x v="0"/>
    <n v="78.7"/>
    <n v="27.6"/>
    <x v="0"/>
    <x v="1"/>
  </r>
  <r>
    <n v="48459"/>
    <x v="0"/>
    <x v="1"/>
    <x v="0"/>
    <x v="1"/>
    <x v="0"/>
    <x v="1"/>
    <x v="0"/>
    <n v="111.94"/>
    <n v="26.5"/>
    <x v="2"/>
    <x v="1"/>
  </r>
  <r>
    <n v="68843"/>
    <x v="0"/>
    <x v="59"/>
    <x v="0"/>
    <x v="1"/>
    <x v="0"/>
    <x v="0"/>
    <x v="1"/>
    <n v="104.77"/>
    <n v="19.2"/>
    <x v="2"/>
    <x v="1"/>
  </r>
  <r>
    <n v="27523"/>
    <x v="1"/>
    <x v="63"/>
    <x v="0"/>
    <x v="1"/>
    <x v="1"/>
    <x v="0"/>
    <x v="0"/>
    <n v="104.26"/>
    <n v="25.9"/>
    <x v="3"/>
    <x v="1"/>
  </r>
  <r>
    <n v="61651"/>
    <x v="0"/>
    <x v="22"/>
    <x v="0"/>
    <x v="1"/>
    <x v="0"/>
    <x v="0"/>
    <x v="1"/>
    <n v="113.84"/>
    <n v="21.9"/>
    <x v="1"/>
    <x v="1"/>
  </r>
  <r>
    <n v="22877"/>
    <x v="0"/>
    <x v="103"/>
    <x v="0"/>
    <x v="1"/>
    <x v="1"/>
    <x v="3"/>
    <x v="0"/>
    <n v="114.71"/>
    <n v="17.399999999999999"/>
    <x v="3"/>
    <x v="1"/>
  </r>
  <r>
    <n v="52859"/>
    <x v="1"/>
    <x v="56"/>
    <x v="0"/>
    <x v="1"/>
    <x v="1"/>
    <x v="3"/>
    <x v="0"/>
    <n v="61.54"/>
    <n v="13.2"/>
    <x v="3"/>
    <x v="1"/>
  </r>
  <r>
    <n v="55631"/>
    <x v="0"/>
    <x v="38"/>
    <x v="0"/>
    <x v="1"/>
    <x v="0"/>
    <x v="0"/>
    <x v="1"/>
    <n v="133.62"/>
    <n v="25.2"/>
    <x v="1"/>
    <x v="1"/>
  </r>
  <r>
    <n v="7003"/>
    <x v="1"/>
    <x v="52"/>
    <x v="0"/>
    <x v="1"/>
    <x v="0"/>
    <x v="0"/>
    <x v="1"/>
    <n v="111.96"/>
    <n v="28.2"/>
    <x v="1"/>
    <x v="1"/>
  </r>
  <r>
    <n v="68447"/>
    <x v="1"/>
    <x v="11"/>
    <x v="0"/>
    <x v="1"/>
    <x v="1"/>
    <x v="0"/>
    <x v="0"/>
    <n v="112.44"/>
    <n v="31.5"/>
    <x v="3"/>
    <x v="1"/>
  </r>
  <r>
    <n v="13817"/>
    <x v="0"/>
    <x v="85"/>
    <x v="0"/>
    <x v="1"/>
    <x v="1"/>
    <x v="0"/>
    <x v="0"/>
    <n v="123.61"/>
    <n v="25.2"/>
    <x v="3"/>
    <x v="1"/>
  </r>
  <r>
    <n v="12117"/>
    <x v="0"/>
    <x v="45"/>
    <x v="0"/>
    <x v="1"/>
    <x v="1"/>
    <x v="3"/>
    <x v="0"/>
    <n v="84.68"/>
    <n v="14.5"/>
    <x v="3"/>
    <x v="1"/>
  </r>
  <r>
    <n v="40210"/>
    <x v="0"/>
    <x v="9"/>
    <x v="0"/>
    <x v="0"/>
    <x v="0"/>
    <x v="1"/>
    <x v="1"/>
    <n v="206.62"/>
    <n v="28"/>
    <x v="0"/>
    <x v="1"/>
  </r>
  <r>
    <n v="23360"/>
    <x v="0"/>
    <x v="97"/>
    <x v="0"/>
    <x v="1"/>
    <x v="1"/>
    <x v="3"/>
    <x v="1"/>
    <n v="114.54"/>
    <n v="15.1"/>
    <x v="3"/>
    <x v="1"/>
  </r>
  <r>
    <n v="28447"/>
    <x v="1"/>
    <x v="37"/>
    <x v="1"/>
    <x v="1"/>
    <x v="0"/>
    <x v="0"/>
    <x v="1"/>
    <n v="216.88"/>
    <n v="31.4"/>
    <x v="2"/>
    <x v="1"/>
  </r>
  <r>
    <n v="72398"/>
    <x v="1"/>
    <x v="28"/>
    <x v="1"/>
    <x v="1"/>
    <x v="0"/>
    <x v="0"/>
    <x v="0"/>
    <n v="110.38"/>
    <n v="26.3"/>
    <x v="1"/>
    <x v="1"/>
  </r>
  <r>
    <n v="7859"/>
    <x v="0"/>
    <x v="66"/>
    <x v="0"/>
    <x v="1"/>
    <x v="0"/>
    <x v="0"/>
    <x v="0"/>
    <n v="99.23"/>
    <n v="28.1"/>
    <x v="2"/>
    <x v="1"/>
  </r>
  <r>
    <n v="20140"/>
    <x v="0"/>
    <x v="20"/>
    <x v="0"/>
    <x v="1"/>
    <x v="0"/>
    <x v="2"/>
    <x v="1"/>
    <n v="204.92"/>
    <n v="39.6"/>
    <x v="1"/>
    <x v="1"/>
  </r>
  <r>
    <n v="46903"/>
    <x v="1"/>
    <x v="76"/>
    <x v="0"/>
    <x v="1"/>
    <x v="0"/>
    <x v="0"/>
    <x v="0"/>
    <n v="56.74"/>
    <n v="28.9"/>
    <x v="1"/>
    <x v="1"/>
  </r>
  <r>
    <n v="61333"/>
    <x v="1"/>
    <x v="9"/>
    <x v="0"/>
    <x v="1"/>
    <x v="1"/>
    <x v="1"/>
    <x v="1"/>
    <n v="68.349999999999994"/>
    <n v="31.4"/>
    <x v="3"/>
    <x v="1"/>
  </r>
  <r>
    <n v="7403"/>
    <x v="1"/>
    <x v="33"/>
    <x v="0"/>
    <x v="1"/>
    <x v="0"/>
    <x v="0"/>
    <x v="0"/>
    <n v="83.52"/>
    <n v="34.299999999999997"/>
    <x v="3"/>
    <x v="1"/>
  </r>
  <r>
    <n v="69370"/>
    <x v="0"/>
    <x v="9"/>
    <x v="0"/>
    <x v="1"/>
    <x v="0"/>
    <x v="2"/>
    <x v="0"/>
    <n v="59.74"/>
    <n v="27"/>
    <x v="0"/>
    <x v="1"/>
  </r>
  <r>
    <n v="43549"/>
    <x v="1"/>
    <x v="47"/>
    <x v="1"/>
    <x v="1"/>
    <x v="0"/>
    <x v="0"/>
    <x v="1"/>
    <n v="81.59"/>
    <n v="27.2"/>
    <x v="1"/>
    <x v="1"/>
  </r>
  <r>
    <n v="2903"/>
    <x v="1"/>
    <x v="48"/>
    <x v="0"/>
    <x v="1"/>
    <x v="1"/>
    <x v="0"/>
    <x v="1"/>
    <n v="123.83"/>
    <n v="23.8"/>
    <x v="1"/>
    <x v="1"/>
  </r>
  <r>
    <n v="70268"/>
    <x v="0"/>
    <x v="18"/>
    <x v="0"/>
    <x v="1"/>
    <x v="0"/>
    <x v="0"/>
    <x v="0"/>
    <n v="226.84"/>
    <n v="25.3"/>
    <x v="0"/>
    <x v="1"/>
  </r>
  <r>
    <n v="11003"/>
    <x v="1"/>
    <x v="41"/>
    <x v="0"/>
    <x v="1"/>
    <x v="0"/>
    <x v="1"/>
    <x v="1"/>
    <n v="93.2"/>
    <n v="32.6"/>
    <x v="3"/>
    <x v="1"/>
  </r>
  <r>
    <n v="61475"/>
    <x v="1"/>
    <x v="33"/>
    <x v="1"/>
    <x v="1"/>
    <x v="0"/>
    <x v="0"/>
    <x v="1"/>
    <n v="85.84"/>
    <n v="31.8"/>
    <x v="1"/>
    <x v="1"/>
  </r>
  <r>
    <n v="27608"/>
    <x v="1"/>
    <x v="37"/>
    <x v="0"/>
    <x v="1"/>
    <x v="0"/>
    <x v="2"/>
    <x v="0"/>
    <n v="74.64"/>
    <n v="22.4"/>
    <x v="3"/>
    <x v="1"/>
  </r>
  <r>
    <n v="9923"/>
    <x v="0"/>
    <x v="39"/>
    <x v="0"/>
    <x v="0"/>
    <x v="0"/>
    <x v="0"/>
    <x v="0"/>
    <n v="80.17"/>
    <n v="28"/>
    <x v="1"/>
    <x v="1"/>
  </r>
  <r>
    <n v="28091"/>
    <x v="1"/>
    <x v="34"/>
    <x v="0"/>
    <x v="1"/>
    <x v="0"/>
    <x v="2"/>
    <x v="0"/>
    <n v="85.03"/>
    <n v="23.9"/>
    <x v="0"/>
    <x v="1"/>
  </r>
  <r>
    <n v="59749"/>
    <x v="0"/>
    <x v="5"/>
    <x v="0"/>
    <x v="1"/>
    <x v="0"/>
    <x v="0"/>
    <x v="0"/>
    <n v="234.35"/>
    <n v="25.3"/>
    <x v="0"/>
    <x v="1"/>
  </r>
  <r>
    <n v="8719"/>
    <x v="0"/>
    <x v="75"/>
    <x v="0"/>
    <x v="1"/>
    <x v="1"/>
    <x v="3"/>
    <x v="0"/>
    <n v="116.25"/>
    <n v="16.399999999999999"/>
    <x v="0"/>
    <x v="1"/>
  </r>
  <r>
    <n v="58154"/>
    <x v="1"/>
    <x v="49"/>
    <x v="0"/>
    <x v="1"/>
    <x v="1"/>
    <x v="0"/>
    <x v="0"/>
    <n v="66.55"/>
    <n v="26.9"/>
    <x v="2"/>
    <x v="1"/>
  </r>
  <r>
    <n v="31712"/>
    <x v="1"/>
    <x v="37"/>
    <x v="0"/>
    <x v="1"/>
    <x v="0"/>
    <x v="0"/>
    <x v="0"/>
    <n v="88.38"/>
    <n v="25.4"/>
    <x v="1"/>
    <x v="1"/>
  </r>
  <r>
    <n v="14249"/>
    <x v="1"/>
    <x v="40"/>
    <x v="0"/>
    <x v="1"/>
    <x v="1"/>
    <x v="3"/>
    <x v="0"/>
    <n v="81.05"/>
    <n v="18.7"/>
    <x v="3"/>
    <x v="1"/>
  </r>
  <r>
    <n v="30693"/>
    <x v="1"/>
    <x v="58"/>
    <x v="0"/>
    <x v="1"/>
    <x v="1"/>
    <x v="0"/>
    <x v="0"/>
    <n v="68.400000000000006"/>
    <n v="37.5"/>
    <x v="1"/>
    <x v="1"/>
  </r>
  <r>
    <n v="18866"/>
    <x v="1"/>
    <x v="13"/>
    <x v="0"/>
    <x v="1"/>
    <x v="0"/>
    <x v="1"/>
    <x v="0"/>
    <n v="96.95"/>
    <n v="41.4"/>
    <x v="1"/>
    <x v="1"/>
  </r>
  <r>
    <n v="36909"/>
    <x v="1"/>
    <x v="32"/>
    <x v="0"/>
    <x v="1"/>
    <x v="0"/>
    <x v="1"/>
    <x v="1"/>
    <n v="66.239999999999995"/>
    <n v="37.5"/>
    <x v="1"/>
    <x v="1"/>
  </r>
  <r>
    <n v="63562"/>
    <x v="0"/>
    <x v="74"/>
    <x v="0"/>
    <x v="1"/>
    <x v="1"/>
    <x v="3"/>
    <x v="1"/>
    <n v="91.81"/>
    <n v="15.8"/>
    <x v="3"/>
    <x v="1"/>
  </r>
  <r>
    <n v="29352"/>
    <x v="1"/>
    <x v="72"/>
    <x v="0"/>
    <x v="1"/>
    <x v="1"/>
    <x v="0"/>
    <x v="0"/>
    <n v="84.86"/>
    <n v="37.6"/>
    <x v="1"/>
    <x v="1"/>
  </r>
  <r>
    <n v="44024"/>
    <x v="1"/>
    <x v="43"/>
    <x v="0"/>
    <x v="1"/>
    <x v="1"/>
    <x v="0"/>
    <x v="1"/>
    <n v="118.88"/>
    <n v="30.5"/>
    <x v="1"/>
    <x v="1"/>
  </r>
  <r>
    <n v="24068"/>
    <x v="1"/>
    <x v="42"/>
    <x v="0"/>
    <x v="1"/>
    <x v="0"/>
    <x v="0"/>
    <x v="0"/>
    <n v="85.91"/>
    <n v="22.1"/>
    <x v="3"/>
    <x v="1"/>
  </r>
  <r>
    <n v="57602"/>
    <x v="0"/>
    <x v="86"/>
    <x v="0"/>
    <x v="1"/>
    <x v="1"/>
    <x v="3"/>
    <x v="1"/>
    <n v="115.4"/>
    <n v="19.2"/>
    <x v="3"/>
    <x v="1"/>
  </r>
  <r>
    <n v="16536"/>
    <x v="1"/>
    <x v="21"/>
    <x v="0"/>
    <x v="1"/>
    <x v="0"/>
    <x v="1"/>
    <x v="1"/>
    <n v="75.34"/>
    <n v="38"/>
    <x v="1"/>
    <x v="1"/>
  </r>
  <r>
    <n v="6639"/>
    <x v="0"/>
    <x v="56"/>
    <x v="0"/>
    <x v="1"/>
    <x v="1"/>
    <x v="3"/>
    <x v="1"/>
    <n v="100.19"/>
    <n v="18.7"/>
    <x v="3"/>
    <x v="1"/>
  </r>
  <r>
    <n v="6528"/>
    <x v="0"/>
    <x v="13"/>
    <x v="0"/>
    <x v="1"/>
    <x v="0"/>
    <x v="2"/>
    <x v="0"/>
    <n v="200.73"/>
    <n v="25.7"/>
    <x v="0"/>
    <x v="1"/>
  </r>
  <r>
    <n v="42594"/>
    <x v="0"/>
    <x v="2"/>
    <x v="1"/>
    <x v="1"/>
    <x v="0"/>
    <x v="2"/>
    <x v="0"/>
    <n v="114.09"/>
    <n v="30.1"/>
    <x v="1"/>
    <x v="1"/>
  </r>
  <r>
    <n v="59045"/>
    <x v="1"/>
    <x v="17"/>
    <x v="0"/>
    <x v="1"/>
    <x v="0"/>
    <x v="0"/>
    <x v="0"/>
    <n v="67.3"/>
    <n v="36.299999999999997"/>
    <x v="1"/>
    <x v="1"/>
  </r>
  <r>
    <n v="31608"/>
    <x v="0"/>
    <x v="61"/>
    <x v="0"/>
    <x v="1"/>
    <x v="1"/>
    <x v="3"/>
    <x v="1"/>
    <n v="96.91"/>
    <n v="20.399999999999999"/>
    <x v="3"/>
    <x v="1"/>
  </r>
  <r>
    <n v="47949"/>
    <x v="0"/>
    <x v="43"/>
    <x v="0"/>
    <x v="1"/>
    <x v="1"/>
    <x v="3"/>
    <x v="1"/>
    <n v="116.2"/>
    <n v="20.9"/>
    <x v="3"/>
    <x v="1"/>
  </r>
  <r>
    <n v="41362"/>
    <x v="1"/>
    <x v="6"/>
    <x v="0"/>
    <x v="1"/>
    <x v="0"/>
    <x v="1"/>
    <x v="1"/>
    <n v="72.540000000000006"/>
    <n v="28.4"/>
    <x v="1"/>
    <x v="1"/>
  </r>
  <r>
    <n v="18187"/>
    <x v="0"/>
    <x v="20"/>
    <x v="0"/>
    <x v="1"/>
    <x v="0"/>
    <x v="0"/>
    <x v="1"/>
    <n v="96.01"/>
    <n v="33.799999999999997"/>
    <x v="3"/>
    <x v="1"/>
  </r>
  <r>
    <n v="8983"/>
    <x v="1"/>
    <x v="2"/>
    <x v="1"/>
    <x v="1"/>
    <x v="0"/>
    <x v="0"/>
    <x v="0"/>
    <n v="89.16"/>
    <n v="24"/>
    <x v="1"/>
    <x v="1"/>
  </r>
  <r>
    <n v="20098"/>
    <x v="1"/>
    <x v="73"/>
    <x v="0"/>
    <x v="1"/>
    <x v="0"/>
    <x v="1"/>
    <x v="1"/>
    <n v="108.64"/>
    <n v="43.3"/>
    <x v="1"/>
    <x v="1"/>
  </r>
  <r>
    <n v="3777"/>
    <x v="1"/>
    <x v="80"/>
    <x v="1"/>
    <x v="1"/>
    <x v="0"/>
    <x v="2"/>
    <x v="1"/>
    <n v="83.66"/>
    <n v="36.4"/>
    <x v="1"/>
    <x v="1"/>
  </r>
  <r>
    <n v="11651"/>
    <x v="1"/>
    <x v="51"/>
    <x v="0"/>
    <x v="1"/>
    <x v="0"/>
    <x v="0"/>
    <x v="1"/>
    <n v="81.209999999999994"/>
    <n v="37.9"/>
    <x v="1"/>
    <x v="1"/>
  </r>
  <r>
    <n v="28527"/>
    <x v="0"/>
    <x v="16"/>
    <x v="0"/>
    <x v="1"/>
    <x v="1"/>
    <x v="0"/>
    <x v="0"/>
    <n v="86.96"/>
    <n v="32.6"/>
    <x v="1"/>
    <x v="1"/>
  </r>
  <r>
    <n v="63282"/>
    <x v="1"/>
    <x v="33"/>
    <x v="0"/>
    <x v="1"/>
    <x v="0"/>
    <x v="2"/>
    <x v="1"/>
    <n v="92.95"/>
    <n v="23.9"/>
    <x v="1"/>
    <x v="1"/>
  </r>
  <r>
    <n v="37038"/>
    <x v="0"/>
    <x v="79"/>
    <x v="0"/>
    <x v="1"/>
    <x v="1"/>
    <x v="3"/>
    <x v="0"/>
    <n v="95.86"/>
    <n v="18.100000000000001"/>
    <x v="3"/>
    <x v="1"/>
  </r>
  <r>
    <n v="4528"/>
    <x v="0"/>
    <x v="30"/>
    <x v="1"/>
    <x v="1"/>
    <x v="1"/>
    <x v="0"/>
    <x v="1"/>
    <n v="85.52"/>
    <n v="36.4"/>
    <x v="1"/>
    <x v="1"/>
  </r>
  <r>
    <n v="41665"/>
    <x v="0"/>
    <x v="37"/>
    <x v="0"/>
    <x v="1"/>
    <x v="0"/>
    <x v="2"/>
    <x v="1"/>
    <n v="159.38999999999999"/>
    <n v="29.2"/>
    <x v="1"/>
    <x v="1"/>
  </r>
  <r>
    <n v="26539"/>
    <x v="0"/>
    <x v="7"/>
    <x v="0"/>
    <x v="1"/>
    <x v="0"/>
    <x v="1"/>
    <x v="0"/>
    <n v="202.51"/>
    <n v="30.8"/>
    <x v="0"/>
    <x v="1"/>
  </r>
  <r>
    <n v="25325"/>
    <x v="1"/>
    <x v="21"/>
    <x v="0"/>
    <x v="1"/>
    <x v="0"/>
    <x v="0"/>
    <x v="1"/>
    <n v="82.24"/>
    <n v="23.8"/>
    <x v="0"/>
    <x v="1"/>
  </r>
  <r>
    <n v="69462"/>
    <x v="1"/>
    <x v="56"/>
    <x v="0"/>
    <x v="1"/>
    <x v="1"/>
    <x v="3"/>
    <x v="1"/>
    <n v="109.81"/>
    <n v="17.899999999999999"/>
    <x v="3"/>
    <x v="1"/>
  </r>
  <r>
    <n v="29816"/>
    <x v="0"/>
    <x v="12"/>
    <x v="1"/>
    <x v="1"/>
    <x v="0"/>
    <x v="0"/>
    <x v="1"/>
    <n v="91.85"/>
    <n v="31.8"/>
    <x v="0"/>
    <x v="1"/>
  </r>
  <r>
    <n v="47784"/>
    <x v="1"/>
    <x v="71"/>
    <x v="0"/>
    <x v="1"/>
    <x v="1"/>
    <x v="3"/>
    <x v="1"/>
    <n v="123.49"/>
    <n v="19.5"/>
    <x v="3"/>
    <x v="1"/>
  </r>
  <r>
    <n v="18181"/>
    <x v="0"/>
    <x v="50"/>
    <x v="0"/>
    <x v="1"/>
    <x v="0"/>
    <x v="0"/>
    <x v="1"/>
    <n v="105.49"/>
    <n v="31.5"/>
    <x v="2"/>
    <x v="1"/>
  </r>
  <r>
    <n v="8614"/>
    <x v="0"/>
    <x v="9"/>
    <x v="0"/>
    <x v="0"/>
    <x v="0"/>
    <x v="1"/>
    <x v="0"/>
    <n v="101.53"/>
    <n v="24.1"/>
    <x v="0"/>
    <x v="1"/>
  </r>
  <r>
    <n v="347"/>
    <x v="1"/>
    <x v="57"/>
    <x v="0"/>
    <x v="1"/>
    <x v="1"/>
    <x v="0"/>
    <x v="0"/>
    <n v="89.45"/>
    <n v="28.1"/>
    <x v="3"/>
    <x v="1"/>
  </r>
  <r>
    <n v="61336"/>
    <x v="1"/>
    <x v="7"/>
    <x v="0"/>
    <x v="1"/>
    <x v="0"/>
    <x v="1"/>
    <x v="0"/>
    <n v="126.04"/>
    <n v="35.9"/>
    <x v="1"/>
    <x v="1"/>
  </r>
  <r>
    <n v="27647"/>
    <x v="0"/>
    <x v="2"/>
    <x v="0"/>
    <x v="0"/>
    <x v="0"/>
    <x v="1"/>
    <x v="1"/>
    <n v="95.49"/>
    <n v="31.6"/>
    <x v="3"/>
    <x v="1"/>
  </r>
  <r>
    <n v="25676"/>
    <x v="1"/>
    <x v="74"/>
    <x v="0"/>
    <x v="1"/>
    <x v="1"/>
    <x v="3"/>
    <x v="1"/>
    <n v="89.38"/>
    <n v="19"/>
    <x v="3"/>
    <x v="1"/>
  </r>
  <r>
    <n v="65894"/>
    <x v="1"/>
    <x v="77"/>
    <x v="0"/>
    <x v="1"/>
    <x v="1"/>
    <x v="3"/>
    <x v="0"/>
    <n v="82.3"/>
    <n v="18.8"/>
    <x v="3"/>
    <x v="1"/>
  </r>
  <r>
    <n v="2291"/>
    <x v="1"/>
    <x v="2"/>
    <x v="1"/>
    <x v="1"/>
    <x v="0"/>
    <x v="1"/>
    <x v="0"/>
    <n v="218"/>
    <n v="33.5"/>
    <x v="3"/>
    <x v="1"/>
  </r>
  <r>
    <n v="25630"/>
    <x v="1"/>
    <x v="7"/>
    <x v="0"/>
    <x v="1"/>
    <x v="0"/>
    <x v="1"/>
    <x v="0"/>
    <n v="79.7"/>
    <n v="25"/>
    <x v="1"/>
    <x v="1"/>
  </r>
  <r>
    <n v="38575"/>
    <x v="0"/>
    <x v="20"/>
    <x v="1"/>
    <x v="1"/>
    <x v="0"/>
    <x v="1"/>
    <x v="1"/>
    <n v="209.15"/>
    <n v="52.9"/>
    <x v="0"/>
    <x v="1"/>
  </r>
  <r>
    <n v="29326"/>
    <x v="1"/>
    <x v="13"/>
    <x v="0"/>
    <x v="1"/>
    <x v="0"/>
    <x v="1"/>
    <x v="1"/>
    <n v="70.22"/>
    <n v="24.8"/>
    <x v="0"/>
    <x v="1"/>
  </r>
  <r>
    <n v="59292"/>
    <x v="1"/>
    <x v="14"/>
    <x v="0"/>
    <x v="1"/>
    <x v="0"/>
    <x v="1"/>
    <x v="1"/>
    <n v="83.57"/>
    <n v="24.5"/>
    <x v="1"/>
    <x v="1"/>
  </r>
  <r>
    <n v="52051"/>
    <x v="1"/>
    <x v="13"/>
    <x v="0"/>
    <x v="1"/>
    <x v="0"/>
    <x v="1"/>
    <x v="0"/>
    <n v="60.6"/>
    <n v="40.4"/>
    <x v="2"/>
    <x v="1"/>
  </r>
  <r>
    <n v="64508"/>
    <x v="1"/>
    <x v="81"/>
    <x v="0"/>
    <x v="1"/>
    <x v="1"/>
    <x v="3"/>
    <x v="0"/>
    <n v="97.24"/>
    <n v="20.2"/>
    <x v="3"/>
    <x v="1"/>
  </r>
  <r>
    <n v="36593"/>
    <x v="0"/>
    <x v="38"/>
    <x v="0"/>
    <x v="1"/>
    <x v="1"/>
    <x v="0"/>
    <x v="1"/>
    <n v="162.72"/>
    <n v="31.9"/>
    <x v="2"/>
    <x v="1"/>
  </r>
  <r>
    <n v="39834"/>
    <x v="0"/>
    <x v="80"/>
    <x v="0"/>
    <x v="1"/>
    <x v="1"/>
    <x v="0"/>
    <x v="0"/>
    <n v="73.27"/>
    <n v="25.4"/>
    <x v="2"/>
    <x v="1"/>
  </r>
  <r>
    <n v="54111"/>
    <x v="1"/>
    <x v="44"/>
    <x v="0"/>
    <x v="1"/>
    <x v="1"/>
    <x v="3"/>
    <x v="0"/>
    <n v="92.62"/>
    <n v="15.4"/>
    <x v="3"/>
    <x v="1"/>
  </r>
  <r>
    <n v="53476"/>
    <x v="1"/>
    <x v="73"/>
    <x v="0"/>
    <x v="1"/>
    <x v="0"/>
    <x v="0"/>
    <x v="0"/>
    <n v="90"/>
    <n v="38.6"/>
    <x v="1"/>
    <x v="1"/>
  </r>
  <r>
    <n v="479"/>
    <x v="1"/>
    <x v="8"/>
    <x v="1"/>
    <x v="1"/>
    <x v="0"/>
    <x v="0"/>
    <x v="1"/>
    <n v="78.28"/>
    <n v="31"/>
    <x v="0"/>
    <x v="1"/>
  </r>
  <r>
    <n v="37237"/>
    <x v="1"/>
    <x v="73"/>
    <x v="0"/>
    <x v="1"/>
    <x v="1"/>
    <x v="0"/>
    <x v="1"/>
    <n v="87.81"/>
    <n v="26.4"/>
    <x v="2"/>
    <x v="1"/>
  </r>
  <r>
    <n v="5496"/>
    <x v="1"/>
    <x v="30"/>
    <x v="0"/>
    <x v="1"/>
    <x v="0"/>
    <x v="0"/>
    <x v="0"/>
    <n v="202.66"/>
    <n v="28.1"/>
    <x v="1"/>
    <x v="1"/>
  </r>
  <r>
    <n v="56075"/>
    <x v="1"/>
    <x v="20"/>
    <x v="0"/>
    <x v="1"/>
    <x v="0"/>
    <x v="0"/>
    <x v="1"/>
    <n v="196.5"/>
    <n v="37.700000000000003"/>
    <x v="1"/>
    <x v="1"/>
  </r>
  <r>
    <n v="46130"/>
    <x v="1"/>
    <x v="15"/>
    <x v="0"/>
    <x v="1"/>
    <x v="0"/>
    <x v="1"/>
    <x v="0"/>
    <n v="142.31"/>
    <n v="35.200000000000003"/>
    <x v="2"/>
    <x v="1"/>
  </r>
  <r>
    <n v="7730"/>
    <x v="0"/>
    <x v="73"/>
    <x v="0"/>
    <x v="1"/>
    <x v="1"/>
    <x v="0"/>
    <x v="1"/>
    <n v="94.96"/>
    <n v="54.7"/>
    <x v="2"/>
    <x v="1"/>
  </r>
  <r>
    <n v="12380"/>
    <x v="0"/>
    <x v="34"/>
    <x v="0"/>
    <x v="1"/>
    <x v="0"/>
    <x v="2"/>
    <x v="1"/>
    <n v="83.78"/>
    <n v="21.6"/>
    <x v="1"/>
    <x v="1"/>
  </r>
  <r>
    <n v="15324"/>
    <x v="1"/>
    <x v="47"/>
    <x v="0"/>
    <x v="1"/>
    <x v="1"/>
    <x v="0"/>
    <x v="0"/>
    <n v="86.1"/>
    <n v="23.9"/>
    <x v="3"/>
    <x v="1"/>
  </r>
  <r>
    <n v="11658"/>
    <x v="0"/>
    <x v="84"/>
    <x v="0"/>
    <x v="1"/>
    <x v="1"/>
    <x v="3"/>
    <x v="1"/>
    <n v="74.5"/>
    <n v="28.1"/>
    <x v="3"/>
    <x v="1"/>
  </r>
  <r>
    <n v="22778"/>
    <x v="0"/>
    <x v="66"/>
    <x v="0"/>
    <x v="1"/>
    <x v="0"/>
    <x v="0"/>
    <x v="0"/>
    <n v="66.959999999999994"/>
    <n v="26.1"/>
    <x v="1"/>
    <x v="1"/>
  </r>
  <r>
    <n v="4128"/>
    <x v="1"/>
    <x v="39"/>
    <x v="0"/>
    <x v="1"/>
    <x v="0"/>
    <x v="0"/>
    <x v="1"/>
    <n v="76.7"/>
    <n v="39.700000000000003"/>
    <x v="0"/>
    <x v="1"/>
  </r>
  <r>
    <n v="36825"/>
    <x v="1"/>
    <x v="26"/>
    <x v="0"/>
    <x v="1"/>
    <x v="0"/>
    <x v="0"/>
    <x v="1"/>
    <n v="103.12"/>
    <n v="29.9"/>
    <x v="0"/>
    <x v="1"/>
  </r>
  <r>
    <n v="1454"/>
    <x v="1"/>
    <x v="21"/>
    <x v="0"/>
    <x v="1"/>
    <x v="1"/>
    <x v="0"/>
    <x v="0"/>
    <n v="84.03"/>
    <n v="31.4"/>
    <x v="1"/>
    <x v="1"/>
  </r>
  <r>
    <n v="12674"/>
    <x v="0"/>
    <x v="50"/>
    <x v="0"/>
    <x v="1"/>
    <x v="0"/>
    <x v="0"/>
    <x v="1"/>
    <n v="74.150000000000006"/>
    <n v="34.5"/>
    <x v="0"/>
    <x v="1"/>
  </r>
  <r>
    <n v="55375"/>
    <x v="0"/>
    <x v="7"/>
    <x v="1"/>
    <x v="1"/>
    <x v="0"/>
    <x v="0"/>
    <x v="1"/>
    <n v="73.290000000000006"/>
    <n v="29.4"/>
    <x v="1"/>
    <x v="1"/>
  </r>
  <r>
    <n v="3726"/>
    <x v="0"/>
    <x v="57"/>
    <x v="0"/>
    <x v="1"/>
    <x v="1"/>
    <x v="0"/>
    <x v="0"/>
    <n v="115.16"/>
    <n v="26.9"/>
    <x v="3"/>
    <x v="1"/>
  </r>
  <r>
    <n v="48652"/>
    <x v="1"/>
    <x v="45"/>
    <x v="0"/>
    <x v="1"/>
    <x v="1"/>
    <x v="3"/>
    <x v="0"/>
    <n v="83.55"/>
    <n v="22.4"/>
    <x v="3"/>
    <x v="1"/>
  </r>
  <r>
    <n v="68657"/>
    <x v="1"/>
    <x v="100"/>
    <x v="0"/>
    <x v="1"/>
    <x v="1"/>
    <x v="3"/>
    <x v="0"/>
    <n v="61.53"/>
    <n v="20.5"/>
    <x v="3"/>
    <x v="1"/>
  </r>
  <r>
    <n v="17337"/>
    <x v="1"/>
    <x v="95"/>
    <x v="0"/>
    <x v="1"/>
    <x v="1"/>
    <x v="3"/>
    <x v="1"/>
    <n v="100.74"/>
    <n v="18.600000000000001"/>
    <x v="3"/>
    <x v="1"/>
  </r>
  <r>
    <n v="44831"/>
    <x v="1"/>
    <x v="7"/>
    <x v="0"/>
    <x v="1"/>
    <x v="1"/>
    <x v="0"/>
    <x v="0"/>
    <n v="59.31"/>
    <n v="31.4"/>
    <x v="2"/>
    <x v="1"/>
  </r>
  <r>
    <n v="68420"/>
    <x v="1"/>
    <x v="55"/>
    <x v="0"/>
    <x v="1"/>
    <x v="1"/>
    <x v="3"/>
    <x v="0"/>
    <n v="63.22"/>
    <n v="18.5"/>
    <x v="0"/>
    <x v="1"/>
  </r>
  <r>
    <n v="39632"/>
    <x v="1"/>
    <x v="37"/>
    <x v="0"/>
    <x v="1"/>
    <x v="0"/>
    <x v="0"/>
    <x v="0"/>
    <n v="209.5"/>
    <n v="41.8"/>
    <x v="1"/>
    <x v="1"/>
  </r>
  <r>
    <n v="49095"/>
    <x v="1"/>
    <x v="57"/>
    <x v="0"/>
    <x v="1"/>
    <x v="1"/>
    <x v="3"/>
    <x v="0"/>
    <n v="64.510000000000005"/>
    <n v="21.2"/>
    <x v="3"/>
    <x v="1"/>
  </r>
  <r>
    <n v="46292"/>
    <x v="0"/>
    <x v="12"/>
    <x v="0"/>
    <x v="1"/>
    <x v="0"/>
    <x v="0"/>
    <x v="1"/>
    <n v="90.07"/>
    <n v="28.6"/>
    <x v="1"/>
    <x v="1"/>
  </r>
  <r>
    <n v="43492"/>
    <x v="1"/>
    <x v="74"/>
    <x v="0"/>
    <x v="1"/>
    <x v="1"/>
    <x v="3"/>
    <x v="0"/>
    <n v="113.95"/>
    <n v="16"/>
    <x v="3"/>
    <x v="1"/>
  </r>
  <r>
    <n v="55766"/>
    <x v="0"/>
    <x v="69"/>
    <x v="0"/>
    <x v="1"/>
    <x v="0"/>
    <x v="0"/>
    <x v="1"/>
    <n v="119.32"/>
    <n v="30.6"/>
    <x v="3"/>
    <x v="1"/>
  </r>
  <r>
    <n v="17740"/>
    <x v="0"/>
    <x v="19"/>
    <x v="0"/>
    <x v="1"/>
    <x v="0"/>
    <x v="0"/>
    <x v="1"/>
    <n v="99.12"/>
    <n v="29"/>
    <x v="0"/>
    <x v="1"/>
  </r>
  <r>
    <n v="64189"/>
    <x v="0"/>
    <x v="1"/>
    <x v="0"/>
    <x v="1"/>
    <x v="0"/>
    <x v="1"/>
    <x v="1"/>
    <n v="152.84"/>
    <n v="28.6"/>
    <x v="3"/>
    <x v="1"/>
  </r>
  <r>
    <n v="24202"/>
    <x v="0"/>
    <x v="24"/>
    <x v="0"/>
    <x v="1"/>
    <x v="0"/>
    <x v="0"/>
    <x v="1"/>
    <n v="78.23"/>
    <n v="34.799999999999997"/>
    <x v="1"/>
    <x v="1"/>
  </r>
  <r>
    <n v="32514"/>
    <x v="0"/>
    <x v="82"/>
    <x v="0"/>
    <x v="1"/>
    <x v="1"/>
    <x v="3"/>
    <x v="0"/>
    <n v="68.8"/>
    <n v="28.1"/>
    <x v="3"/>
    <x v="1"/>
  </r>
  <r>
    <n v="9866"/>
    <x v="1"/>
    <x v="10"/>
    <x v="0"/>
    <x v="1"/>
    <x v="0"/>
    <x v="0"/>
    <x v="0"/>
    <n v="76.05"/>
    <n v="42"/>
    <x v="3"/>
    <x v="1"/>
  </r>
  <r>
    <n v="54816"/>
    <x v="1"/>
    <x v="43"/>
    <x v="0"/>
    <x v="1"/>
    <x v="1"/>
    <x v="3"/>
    <x v="1"/>
    <n v="116.49"/>
    <n v="30.3"/>
    <x v="1"/>
    <x v="1"/>
  </r>
  <r>
    <n v="59880"/>
    <x v="0"/>
    <x v="30"/>
    <x v="0"/>
    <x v="1"/>
    <x v="0"/>
    <x v="0"/>
    <x v="1"/>
    <n v="99.91"/>
    <n v="30.9"/>
    <x v="3"/>
    <x v="1"/>
  </r>
  <r>
    <n v="20625"/>
    <x v="0"/>
    <x v="33"/>
    <x v="1"/>
    <x v="1"/>
    <x v="0"/>
    <x v="0"/>
    <x v="0"/>
    <n v="76.099999999999994"/>
    <n v="32.1"/>
    <x v="2"/>
    <x v="1"/>
  </r>
  <r>
    <n v="65969"/>
    <x v="0"/>
    <x v="45"/>
    <x v="0"/>
    <x v="1"/>
    <x v="1"/>
    <x v="3"/>
    <x v="1"/>
    <n v="121.99"/>
    <n v="19.600000000000001"/>
    <x v="3"/>
    <x v="1"/>
  </r>
  <r>
    <n v="56923"/>
    <x v="0"/>
    <x v="17"/>
    <x v="1"/>
    <x v="1"/>
    <x v="0"/>
    <x v="0"/>
    <x v="1"/>
    <n v="116.21"/>
    <n v="32.799999999999997"/>
    <x v="2"/>
    <x v="1"/>
  </r>
  <r>
    <n v="44001"/>
    <x v="1"/>
    <x v="26"/>
    <x v="0"/>
    <x v="1"/>
    <x v="0"/>
    <x v="0"/>
    <x v="0"/>
    <n v="55.28"/>
    <n v="31.5"/>
    <x v="3"/>
    <x v="1"/>
  </r>
  <r>
    <n v="51852"/>
    <x v="1"/>
    <x v="55"/>
    <x v="0"/>
    <x v="1"/>
    <x v="1"/>
    <x v="3"/>
    <x v="1"/>
    <n v="219.81"/>
    <n v="28.1"/>
    <x v="3"/>
    <x v="1"/>
  </r>
  <r>
    <n v="27176"/>
    <x v="1"/>
    <x v="7"/>
    <x v="0"/>
    <x v="1"/>
    <x v="0"/>
    <x v="0"/>
    <x v="1"/>
    <n v="103.73"/>
    <n v="34.700000000000003"/>
    <x v="1"/>
    <x v="1"/>
  </r>
  <r>
    <n v="70874"/>
    <x v="0"/>
    <x v="16"/>
    <x v="1"/>
    <x v="1"/>
    <x v="0"/>
    <x v="2"/>
    <x v="0"/>
    <n v="153.08000000000001"/>
    <n v="21.5"/>
    <x v="3"/>
    <x v="1"/>
  </r>
  <r>
    <n v="34287"/>
    <x v="1"/>
    <x v="28"/>
    <x v="0"/>
    <x v="1"/>
    <x v="0"/>
    <x v="1"/>
    <x v="1"/>
    <n v="98.69"/>
    <n v="27.6"/>
    <x v="3"/>
    <x v="1"/>
  </r>
  <r>
    <n v="23052"/>
    <x v="1"/>
    <x v="10"/>
    <x v="0"/>
    <x v="1"/>
    <x v="0"/>
    <x v="0"/>
    <x v="1"/>
    <n v="94.11"/>
    <n v="28.6"/>
    <x v="0"/>
    <x v="1"/>
  </r>
  <r>
    <n v="67499"/>
    <x v="0"/>
    <x v="81"/>
    <x v="0"/>
    <x v="1"/>
    <x v="1"/>
    <x v="3"/>
    <x v="1"/>
    <n v="117.03"/>
    <n v="21.1"/>
    <x v="1"/>
    <x v="1"/>
  </r>
  <r>
    <n v="5380"/>
    <x v="1"/>
    <x v="72"/>
    <x v="0"/>
    <x v="1"/>
    <x v="0"/>
    <x v="0"/>
    <x v="0"/>
    <n v="91.35"/>
    <n v="23.8"/>
    <x v="1"/>
    <x v="1"/>
  </r>
  <r>
    <n v="20154"/>
    <x v="1"/>
    <x v="69"/>
    <x v="0"/>
    <x v="1"/>
    <x v="0"/>
    <x v="0"/>
    <x v="1"/>
    <n v="82.48"/>
    <n v="33.5"/>
    <x v="3"/>
    <x v="1"/>
  </r>
  <r>
    <n v="29546"/>
    <x v="0"/>
    <x v="16"/>
    <x v="0"/>
    <x v="1"/>
    <x v="0"/>
    <x v="2"/>
    <x v="1"/>
    <n v="99.76"/>
    <n v="33.4"/>
    <x v="0"/>
    <x v="1"/>
  </r>
  <r>
    <n v="3718"/>
    <x v="1"/>
    <x v="41"/>
    <x v="0"/>
    <x v="1"/>
    <x v="0"/>
    <x v="2"/>
    <x v="0"/>
    <n v="111.1"/>
    <n v="23.3"/>
    <x v="2"/>
    <x v="1"/>
  </r>
  <r>
    <n v="43734"/>
    <x v="0"/>
    <x v="79"/>
    <x v="0"/>
    <x v="1"/>
    <x v="1"/>
    <x v="0"/>
    <x v="1"/>
    <n v="122.25"/>
    <n v="21"/>
    <x v="1"/>
    <x v="1"/>
  </r>
  <r>
    <n v="41917"/>
    <x v="1"/>
    <x v="60"/>
    <x v="0"/>
    <x v="1"/>
    <x v="1"/>
    <x v="0"/>
    <x v="0"/>
    <n v="84.19"/>
    <n v="21.2"/>
    <x v="1"/>
    <x v="1"/>
  </r>
  <r>
    <n v="8050"/>
    <x v="0"/>
    <x v="45"/>
    <x v="0"/>
    <x v="1"/>
    <x v="1"/>
    <x v="3"/>
    <x v="0"/>
    <n v="84.6"/>
    <n v="18.399999999999999"/>
    <x v="3"/>
    <x v="1"/>
  </r>
  <r>
    <n v="44426"/>
    <x v="1"/>
    <x v="62"/>
    <x v="0"/>
    <x v="1"/>
    <x v="0"/>
    <x v="0"/>
    <x v="0"/>
    <n v="126.35"/>
    <n v="26.9"/>
    <x v="1"/>
    <x v="1"/>
  </r>
  <r>
    <n v="34700"/>
    <x v="1"/>
    <x v="29"/>
    <x v="1"/>
    <x v="1"/>
    <x v="1"/>
    <x v="1"/>
    <x v="0"/>
    <n v="87.5"/>
    <n v="20.2"/>
    <x v="0"/>
    <x v="1"/>
  </r>
  <r>
    <n v="70230"/>
    <x v="1"/>
    <x v="43"/>
    <x v="0"/>
    <x v="1"/>
    <x v="1"/>
    <x v="1"/>
    <x v="1"/>
    <n v="77.52"/>
    <n v="21.9"/>
    <x v="1"/>
    <x v="1"/>
  </r>
  <r>
    <n v="68721"/>
    <x v="1"/>
    <x v="9"/>
    <x v="0"/>
    <x v="1"/>
    <x v="0"/>
    <x v="0"/>
    <x v="1"/>
    <n v="133.13"/>
    <n v="24.2"/>
    <x v="3"/>
    <x v="1"/>
  </r>
  <r>
    <n v="23170"/>
    <x v="1"/>
    <x v="67"/>
    <x v="0"/>
    <x v="1"/>
    <x v="1"/>
    <x v="0"/>
    <x v="0"/>
    <n v="96.1"/>
    <n v="29.6"/>
    <x v="1"/>
    <x v="1"/>
  </r>
  <r>
    <n v="5731"/>
    <x v="1"/>
    <x v="15"/>
    <x v="1"/>
    <x v="1"/>
    <x v="0"/>
    <x v="0"/>
    <x v="0"/>
    <n v="108.61"/>
    <n v="38.1"/>
    <x v="2"/>
    <x v="1"/>
  </r>
  <r>
    <n v="62791"/>
    <x v="0"/>
    <x v="4"/>
    <x v="1"/>
    <x v="0"/>
    <x v="0"/>
    <x v="1"/>
    <x v="1"/>
    <n v="205.23"/>
    <n v="22"/>
    <x v="1"/>
    <x v="1"/>
  </r>
  <r>
    <n v="18943"/>
    <x v="0"/>
    <x v="72"/>
    <x v="0"/>
    <x v="1"/>
    <x v="1"/>
    <x v="2"/>
    <x v="1"/>
    <n v="76.739999999999995"/>
    <n v="29.8"/>
    <x v="3"/>
    <x v="1"/>
  </r>
  <r>
    <n v="45472"/>
    <x v="0"/>
    <x v="58"/>
    <x v="0"/>
    <x v="1"/>
    <x v="0"/>
    <x v="0"/>
    <x v="0"/>
    <n v="138.55000000000001"/>
    <n v="24"/>
    <x v="1"/>
    <x v="1"/>
  </r>
  <r>
    <n v="3942"/>
    <x v="0"/>
    <x v="23"/>
    <x v="0"/>
    <x v="0"/>
    <x v="0"/>
    <x v="0"/>
    <x v="0"/>
    <n v="234.27"/>
    <n v="26.9"/>
    <x v="1"/>
    <x v="1"/>
  </r>
  <r>
    <n v="30201"/>
    <x v="1"/>
    <x v="10"/>
    <x v="0"/>
    <x v="1"/>
    <x v="0"/>
    <x v="0"/>
    <x v="0"/>
    <n v="75.16"/>
    <n v="38"/>
    <x v="1"/>
    <x v="1"/>
  </r>
  <r>
    <n v="38284"/>
    <x v="0"/>
    <x v="45"/>
    <x v="0"/>
    <x v="1"/>
    <x v="1"/>
    <x v="3"/>
    <x v="1"/>
    <n v="77.08"/>
    <n v="16.899999999999999"/>
    <x v="3"/>
    <x v="1"/>
  </r>
  <r>
    <n v="53552"/>
    <x v="1"/>
    <x v="76"/>
    <x v="0"/>
    <x v="1"/>
    <x v="0"/>
    <x v="0"/>
    <x v="0"/>
    <n v="101.19"/>
    <n v="23.4"/>
    <x v="1"/>
    <x v="1"/>
  </r>
  <r>
    <n v="59663"/>
    <x v="1"/>
    <x v="80"/>
    <x v="0"/>
    <x v="1"/>
    <x v="1"/>
    <x v="0"/>
    <x v="0"/>
    <n v="107.74"/>
    <n v="38.5"/>
    <x v="1"/>
    <x v="1"/>
  </r>
  <r>
    <n v="68631"/>
    <x v="1"/>
    <x v="11"/>
    <x v="0"/>
    <x v="1"/>
    <x v="0"/>
    <x v="0"/>
    <x v="1"/>
    <n v="62.32"/>
    <n v="21.6"/>
    <x v="3"/>
    <x v="1"/>
  </r>
  <r>
    <n v="49900"/>
    <x v="0"/>
    <x v="74"/>
    <x v="0"/>
    <x v="1"/>
    <x v="1"/>
    <x v="3"/>
    <x v="0"/>
    <n v="56.32"/>
    <n v="15.9"/>
    <x v="3"/>
    <x v="1"/>
  </r>
  <r>
    <n v="18140"/>
    <x v="1"/>
    <x v="64"/>
    <x v="0"/>
    <x v="1"/>
    <x v="0"/>
    <x v="0"/>
    <x v="1"/>
    <n v="131.28"/>
    <n v="25.1"/>
    <x v="1"/>
    <x v="1"/>
  </r>
  <r>
    <n v="52340"/>
    <x v="0"/>
    <x v="39"/>
    <x v="0"/>
    <x v="1"/>
    <x v="0"/>
    <x v="0"/>
    <x v="0"/>
    <n v="67.02"/>
    <n v="41.1"/>
    <x v="2"/>
    <x v="1"/>
  </r>
  <r>
    <n v="2327"/>
    <x v="1"/>
    <x v="51"/>
    <x v="0"/>
    <x v="1"/>
    <x v="1"/>
    <x v="0"/>
    <x v="1"/>
    <n v="76.72"/>
    <n v="21.5"/>
    <x v="3"/>
    <x v="1"/>
  </r>
  <r>
    <n v="55137"/>
    <x v="1"/>
    <x v="51"/>
    <x v="0"/>
    <x v="1"/>
    <x v="1"/>
    <x v="0"/>
    <x v="0"/>
    <n v="125.98"/>
    <n v="21"/>
    <x v="2"/>
    <x v="1"/>
  </r>
  <r>
    <n v="458"/>
    <x v="1"/>
    <x v="46"/>
    <x v="0"/>
    <x v="1"/>
    <x v="0"/>
    <x v="2"/>
    <x v="0"/>
    <n v="72.09"/>
    <n v="24.1"/>
    <x v="2"/>
    <x v="1"/>
  </r>
  <r>
    <n v="57044"/>
    <x v="0"/>
    <x v="20"/>
    <x v="0"/>
    <x v="1"/>
    <x v="0"/>
    <x v="0"/>
    <x v="0"/>
    <n v="88.05"/>
    <n v="30.6"/>
    <x v="3"/>
    <x v="1"/>
  </r>
  <r>
    <n v="71548"/>
    <x v="0"/>
    <x v="30"/>
    <x v="0"/>
    <x v="1"/>
    <x v="0"/>
    <x v="2"/>
    <x v="0"/>
    <n v="55.47"/>
    <n v="19.8"/>
    <x v="2"/>
    <x v="1"/>
  </r>
  <r>
    <n v="67438"/>
    <x v="1"/>
    <x v="14"/>
    <x v="0"/>
    <x v="1"/>
    <x v="0"/>
    <x v="2"/>
    <x v="1"/>
    <n v="145.94"/>
    <n v="29.2"/>
    <x v="3"/>
    <x v="1"/>
  </r>
  <r>
    <n v="36524"/>
    <x v="0"/>
    <x v="32"/>
    <x v="0"/>
    <x v="0"/>
    <x v="0"/>
    <x v="0"/>
    <x v="1"/>
    <n v="239.21"/>
    <n v="33.700000000000003"/>
    <x v="0"/>
    <x v="1"/>
  </r>
  <r>
    <n v="61827"/>
    <x v="0"/>
    <x v="2"/>
    <x v="0"/>
    <x v="1"/>
    <x v="0"/>
    <x v="1"/>
    <x v="1"/>
    <n v="196.08"/>
    <n v="31"/>
    <x v="0"/>
    <x v="1"/>
  </r>
  <r>
    <n v="31454"/>
    <x v="1"/>
    <x v="38"/>
    <x v="0"/>
    <x v="1"/>
    <x v="0"/>
    <x v="2"/>
    <x v="1"/>
    <n v="93.93"/>
    <n v="21.5"/>
    <x v="1"/>
    <x v="1"/>
  </r>
  <r>
    <n v="15663"/>
    <x v="1"/>
    <x v="61"/>
    <x v="0"/>
    <x v="1"/>
    <x v="1"/>
    <x v="3"/>
    <x v="0"/>
    <n v="76.739999999999995"/>
    <n v="19.100000000000001"/>
    <x v="3"/>
    <x v="1"/>
  </r>
  <r>
    <n v="4707"/>
    <x v="1"/>
    <x v="24"/>
    <x v="0"/>
    <x v="1"/>
    <x v="0"/>
    <x v="0"/>
    <x v="0"/>
    <n v="83.74"/>
    <n v="21.4"/>
    <x v="3"/>
    <x v="1"/>
  </r>
  <r>
    <n v="55885"/>
    <x v="0"/>
    <x v="85"/>
    <x v="0"/>
    <x v="1"/>
    <x v="1"/>
    <x v="0"/>
    <x v="0"/>
    <n v="119.58"/>
    <n v="24.8"/>
    <x v="3"/>
    <x v="1"/>
  </r>
  <r>
    <n v="47563"/>
    <x v="1"/>
    <x v="54"/>
    <x v="0"/>
    <x v="1"/>
    <x v="1"/>
    <x v="0"/>
    <x v="1"/>
    <n v="68.66"/>
    <n v="35.1"/>
    <x v="1"/>
    <x v="1"/>
  </r>
  <r>
    <n v="63729"/>
    <x v="1"/>
    <x v="85"/>
    <x v="0"/>
    <x v="1"/>
    <x v="1"/>
    <x v="0"/>
    <x v="0"/>
    <n v="65.790000000000006"/>
    <n v="28.6"/>
    <x v="2"/>
    <x v="1"/>
  </r>
  <r>
    <n v="5286"/>
    <x v="1"/>
    <x v="47"/>
    <x v="0"/>
    <x v="1"/>
    <x v="0"/>
    <x v="2"/>
    <x v="0"/>
    <n v="176.38"/>
    <n v="35.700000000000003"/>
    <x v="1"/>
    <x v="1"/>
  </r>
  <r>
    <n v="29878"/>
    <x v="0"/>
    <x v="3"/>
    <x v="0"/>
    <x v="1"/>
    <x v="0"/>
    <x v="0"/>
    <x v="0"/>
    <n v="175.74"/>
    <n v="45.4"/>
    <x v="3"/>
    <x v="1"/>
  </r>
  <r>
    <n v="42628"/>
    <x v="1"/>
    <x v="7"/>
    <x v="0"/>
    <x v="0"/>
    <x v="1"/>
    <x v="0"/>
    <x v="0"/>
    <n v="193.45"/>
    <n v="34.5"/>
    <x v="1"/>
    <x v="1"/>
  </r>
  <r>
    <n v="5006"/>
    <x v="1"/>
    <x v="41"/>
    <x v="0"/>
    <x v="1"/>
    <x v="0"/>
    <x v="1"/>
    <x v="1"/>
    <n v="85.84"/>
    <n v="21.2"/>
    <x v="1"/>
    <x v="1"/>
  </r>
  <r>
    <n v="11250"/>
    <x v="0"/>
    <x v="9"/>
    <x v="0"/>
    <x v="1"/>
    <x v="0"/>
    <x v="1"/>
    <x v="1"/>
    <n v="93.85"/>
    <n v="22.7"/>
    <x v="0"/>
    <x v="1"/>
  </r>
  <r>
    <n v="41858"/>
    <x v="1"/>
    <x v="24"/>
    <x v="0"/>
    <x v="0"/>
    <x v="0"/>
    <x v="0"/>
    <x v="1"/>
    <n v="86.21"/>
    <n v="39.1"/>
    <x v="1"/>
    <x v="1"/>
  </r>
  <r>
    <n v="15742"/>
    <x v="1"/>
    <x v="44"/>
    <x v="0"/>
    <x v="1"/>
    <x v="1"/>
    <x v="3"/>
    <x v="1"/>
    <n v="75.41"/>
    <n v="21.9"/>
    <x v="3"/>
    <x v="1"/>
  </r>
  <r>
    <n v="27300"/>
    <x v="1"/>
    <x v="82"/>
    <x v="0"/>
    <x v="1"/>
    <x v="1"/>
    <x v="3"/>
    <x v="1"/>
    <n v="95.28"/>
    <n v="16.5"/>
    <x v="3"/>
    <x v="1"/>
  </r>
  <r>
    <n v="34965"/>
    <x v="1"/>
    <x v="63"/>
    <x v="0"/>
    <x v="1"/>
    <x v="1"/>
    <x v="0"/>
    <x v="0"/>
    <n v="95.87"/>
    <n v="23"/>
    <x v="1"/>
    <x v="1"/>
  </r>
  <r>
    <n v="65748"/>
    <x v="1"/>
    <x v="41"/>
    <x v="0"/>
    <x v="1"/>
    <x v="0"/>
    <x v="0"/>
    <x v="0"/>
    <n v="180.45"/>
    <n v="22.5"/>
    <x v="1"/>
    <x v="1"/>
  </r>
  <r>
    <n v="44635"/>
    <x v="1"/>
    <x v="45"/>
    <x v="0"/>
    <x v="1"/>
    <x v="1"/>
    <x v="3"/>
    <x v="0"/>
    <n v="95.39"/>
    <n v="20.399999999999999"/>
    <x v="3"/>
    <x v="1"/>
  </r>
  <r>
    <n v="72284"/>
    <x v="1"/>
    <x v="37"/>
    <x v="0"/>
    <x v="1"/>
    <x v="0"/>
    <x v="0"/>
    <x v="1"/>
    <n v="60.77"/>
    <n v="28.7"/>
    <x v="2"/>
    <x v="1"/>
  </r>
  <r>
    <n v="20217"/>
    <x v="1"/>
    <x v="38"/>
    <x v="0"/>
    <x v="1"/>
    <x v="0"/>
    <x v="2"/>
    <x v="0"/>
    <n v="102.84"/>
    <n v="22.4"/>
    <x v="1"/>
    <x v="1"/>
  </r>
  <r>
    <n v="44259"/>
    <x v="1"/>
    <x v="6"/>
    <x v="0"/>
    <x v="1"/>
    <x v="0"/>
    <x v="0"/>
    <x v="0"/>
    <n v="130.37"/>
    <n v="26.3"/>
    <x v="3"/>
    <x v="1"/>
  </r>
  <r>
    <n v="52668"/>
    <x v="1"/>
    <x v="65"/>
    <x v="0"/>
    <x v="1"/>
    <x v="1"/>
    <x v="0"/>
    <x v="0"/>
    <n v="65.44"/>
    <n v="23.6"/>
    <x v="1"/>
    <x v="1"/>
  </r>
  <r>
    <n v="37446"/>
    <x v="0"/>
    <x v="9"/>
    <x v="0"/>
    <x v="1"/>
    <x v="0"/>
    <x v="0"/>
    <x v="1"/>
    <n v="79.84"/>
    <n v="25.9"/>
    <x v="1"/>
    <x v="1"/>
  </r>
  <r>
    <n v="46895"/>
    <x v="0"/>
    <x v="14"/>
    <x v="0"/>
    <x v="1"/>
    <x v="0"/>
    <x v="0"/>
    <x v="1"/>
    <n v="62.61"/>
    <n v="30.7"/>
    <x v="1"/>
    <x v="1"/>
  </r>
  <r>
    <n v="57667"/>
    <x v="0"/>
    <x v="75"/>
    <x v="0"/>
    <x v="1"/>
    <x v="1"/>
    <x v="3"/>
    <x v="0"/>
    <n v="70.069999999999993"/>
    <n v="24.5"/>
    <x v="0"/>
    <x v="1"/>
  </r>
  <r>
    <n v="41962"/>
    <x v="1"/>
    <x v="42"/>
    <x v="0"/>
    <x v="1"/>
    <x v="0"/>
    <x v="0"/>
    <x v="1"/>
    <n v="108.8"/>
    <n v="24"/>
    <x v="3"/>
    <x v="1"/>
  </r>
  <r>
    <n v="25495"/>
    <x v="0"/>
    <x v="71"/>
    <x v="0"/>
    <x v="1"/>
    <x v="1"/>
    <x v="3"/>
    <x v="0"/>
    <n v="112.11"/>
    <n v="20.100000000000001"/>
    <x v="3"/>
    <x v="1"/>
  </r>
  <r>
    <n v="2029"/>
    <x v="1"/>
    <x v="47"/>
    <x v="0"/>
    <x v="1"/>
    <x v="0"/>
    <x v="0"/>
    <x v="1"/>
    <n v="92.35"/>
    <n v="38"/>
    <x v="1"/>
    <x v="1"/>
  </r>
  <r>
    <n v="13993"/>
    <x v="1"/>
    <x v="85"/>
    <x v="0"/>
    <x v="1"/>
    <x v="1"/>
    <x v="0"/>
    <x v="0"/>
    <n v="76.569999999999993"/>
    <n v="26.6"/>
    <x v="3"/>
    <x v="1"/>
  </r>
  <r>
    <n v="18876"/>
    <x v="1"/>
    <x v="80"/>
    <x v="0"/>
    <x v="1"/>
    <x v="0"/>
    <x v="0"/>
    <x v="0"/>
    <n v="69.5"/>
    <n v="24.5"/>
    <x v="1"/>
    <x v="1"/>
  </r>
  <r>
    <n v="22865"/>
    <x v="1"/>
    <x v="1"/>
    <x v="0"/>
    <x v="1"/>
    <x v="0"/>
    <x v="0"/>
    <x v="1"/>
    <n v="219.38"/>
    <n v="28.1"/>
    <x v="1"/>
    <x v="1"/>
  </r>
  <r>
    <n v="365"/>
    <x v="1"/>
    <x v="50"/>
    <x v="1"/>
    <x v="1"/>
    <x v="0"/>
    <x v="0"/>
    <x v="1"/>
    <n v="69.48"/>
    <n v="41.3"/>
    <x v="1"/>
    <x v="1"/>
  </r>
  <r>
    <n v="37631"/>
    <x v="0"/>
    <x v="11"/>
    <x v="0"/>
    <x v="1"/>
    <x v="0"/>
    <x v="2"/>
    <x v="0"/>
    <n v="89.18"/>
    <n v="34.799999999999997"/>
    <x v="2"/>
    <x v="1"/>
  </r>
  <r>
    <n v="5500"/>
    <x v="1"/>
    <x v="11"/>
    <x v="0"/>
    <x v="0"/>
    <x v="0"/>
    <x v="2"/>
    <x v="0"/>
    <n v="68.09"/>
    <n v="35.5"/>
    <x v="2"/>
    <x v="1"/>
  </r>
  <r>
    <n v="53217"/>
    <x v="1"/>
    <x v="63"/>
    <x v="0"/>
    <x v="1"/>
    <x v="1"/>
    <x v="0"/>
    <x v="1"/>
    <n v="92.71"/>
    <n v="24.1"/>
    <x v="3"/>
    <x v="1"/>
  </r>
  <r>
    <n v="56712"/>
    <x v="0"/>
    <x v="92"/>
    <x v="0"/>
    <x v="1"/>
    <x v="1"/>
    <x v="3"/>
    <x v="1"/>
    <n v="56.21"/>
    <n v="19"/>
    <x v="3"/>
    <x v="1"/>
  </r>
  <r>
    <n v="10055"/>
    <x v="1"/>
    <x v="46"/>
    <x v="0"/>
    <x v="1"/>
    <x v="1"/>
    <x v="2"/>
    <x v="1"/>
    <n v="72.08"/>
    <n v="28.1"/>
    <x v="0"/>
    <x v="1"/>
  </r>
  <r>
    <n v="4959"/>
    <x v="1"/>
    <x v="71"/>
    <x v="0"/>
    <x v="1"/>
    <x v="1"/>
    <x v="3"/>
    <x v="0"/>
    <n v="82.56"/>
    <n v="16.600000000000001"/>
    <x v="3"/>
    <x v="1"/>
  </r>
  <r>
    <n v="22155"/>
    <x v="1"/>
    <x v="26"/>
    <x v="0"/>
    <x v="1"/>
    <x v="0"/>
    <x v="0"/>
    <x v="0"/>
    <n v="78.239999999999995"/>
    <n v="28.6"/>
    <x v="3"/>
    <x v="1"/>
  </r>
  <r>
    <n v="22860"/>
    <x v="1"/>
    <x v="19"/>
    <x v="0"/>
    <x v="1"/>
    <x v="0"/>
    <x v="2"/>
    <x v="1"/>
    <n v="84.66"/>
    <n v="22.4"/>
    <x v="1"/>
    <x v="1"/>
  </r>
  <r>
    <n v="6960"/>
    <x v="1"/>
    <x v="72"/>
    <x v="0"/>
    <x v="1"/>
    <x v="1"/>
    <x v="2"/>
    <x v="0"/>
    <n v="90.35"/>
    <n v="38.6"/>
    <x v="3"/>
    <x v="1"/>
  </r>
  <r>
    <n v="57209"/>
    <x v="0"/>
    <x v="21"/>
    <x v="0"/>
    <x v="1"/>
    <x v="0"/>
    <x v="2"/>
    <x v="1"/>
    <n v="68.12"/>
    <n v="32"/>
    <x v="3"/>
    <x v="1"/>
  </r>
  <r>
    <n v="66581"/>
    <x v="1"/>
    <x v="66"/>
    <x v="0"/>
    <x v="1"/>
    <x v="0"/>
    <x v="0"/>
    <x v="1"/>
    <n v="59.14"/>
    <n v="40.1"/>
    <x v="1"/>
    <x v="1"/>
  </r>
  <r>
    <n v="17347"/>
    <x v="1"/>
    <x v="30"/>
    <x v="0"/>
    <x v="1"/>
    <x v="0"/>
    <x v="2"/>
    <x v="0"/>
    <n v="85.64"/>
    <n v="32"/>
    <x v="0"/>
    <x v="1"/>
  </r>
  <r>
    <n v="58422"/>
    <x v="0"/>
    <x v="34"/>
    <x v="0"/>
    <x v="1"/>
    <x v="0"/>
    <x v="2"/>
    <x v="1"/>
    <n v="56.08"/>
    <n v="23.9"/>
    <x v="3"/>
    <x v="1"/>
  </r>
  <r>
    <n v="19043"/>
    <x v="1"/>
    <x v="47"/>
    <x v="0"/>
    <x v="1"/>
    <x v="1"/>
    <x v="0"/>
    <x v="1"/>
    <n v="99"/>
    <n v="25"/>
    <x v="1"/>
    <x v="1"/>
  </r>
  <r>
    <n v="52897"/>
    <x v="0"/>
    <x v="48"/>
    <x v="0"/>
    <x v="1"/>
    <x v="1"/>
    <x v="0"/>
    <x v="0"/>
    <n v="93.6"/>
    <n v="28.5"/>
    <x v="2"/>
    <x v="1"/>
  </r>
  <r>
    <n v="16329"/>
    <x v="1"/>
    <x v="77"/>
    <x v="0"/>
    <x v="1"/>
    <x v="1"/>
    <x v="3"/>
    <x v="0"/>
    <n v="105.75"/>
    <n v="19.8"/>
    <x v="3"/>
    <x v="1"/>
  </r>
  <r>
    <n v="40353"/>
    <x v="1"/>
    <x v="1"/>
    <x v="0"/>
    <x v="1"/>
    <x v="0"/>
    <x v="0"/>
    <x v="0"/>
    <n v="114.09"/>
    <n v="25.7"/>
    <x v="1"/>
    <x v="1"/>
  </r>
  <r>
    <n v="56778"/>
    <x v="0"/>
    <x v="12"/>
    <x v="1"/>
    <x v="1"/>
    <x v="0"/>
    <x v="0"/>
    <x v="0"/>
    <n v="57.42"/>
    <n v="28"/>
    <x v="2"/>
    <x v="1"/>
  </r>
  <r>
    <n v="41153"/>
    <x v="1"/>
    <x v="42"/>
    <x v="0"/>
    <x v="1"/>
    <x v="0"/>
    <x v="0"/>
    <x v="0"/>
    <n v="100.01"/>
    <n v="37.200000000000003"/>
    <x v="1"/>
    <x v="1"/>
  </r>
  <r>
    <n v="63725"/>
    <x v="0"/>
    <x v="53"/>
    <x v="0"/>
    <x v="1"/>
    <x v="1"/>
    <x v="0"/>
    <x v="0"/>
    <n v="62"/>
    <n v="24.8"/>
    <x v="0"/>
    <x v="1"/>
  </r>
  <r>
    <n v="19675"/>
    <x v="1"/>
    <x v="33"/>
    <x v="0"/>
    <x v="1"/>
    <x v="0"/>
    <x v="1"/>
    <x v="1"/>
    <n v="103.61"/>
    <n v="39.200000000000003"/>
    <x v="1"/>
    <x v="1"/>
  </r>
  <r>
    <n v="72784"/>
    <x v="1"/>
    <x v="17"/>
    <x v="0"/>
    <x v="1"/>
    <x v="0"/>
    <x v="0"/>
    <x v="1"/>
    <n v="118.46"/>
    <n v="61.6"/>
    <x v="2"/>
    <x v="1"/>
  </r>
  <r>
    <n v="8541"/>
    <x v="1"/>
    <x v="13"/>
    <x v="0"/>
    <x v="1"/>
    <x v="0"/>
    <x v="2"/>
    <x v="1"/>
    <n v="94.77"/>
    <n v="27.2"/>
    <x v="1"/>
    <x v="1"/>
  </r>
  <r>
    <n v="45565"/>
    <x v="1"/>
    <x v="47"/>
    <x v="0"/>
    <x v="1"/>
    <x v="0"/>
    <x v="0"/>
    <x v="0"/>
    <n v="72.12"/>
    <n v="38"/>
    <x v="1"/>
    <x v="1"/>
  </r>
  <r>
    <n v="36431"/>
    <x v="0"/>
    <x v="26"/>
    <x v="0"/>
    <x v="1"/>
    <x v="0"/>
    <x v="2"/>
    <x v="1"/>
    <n v="155.22999999999999"/>
    <n v="36.200000000000003"/>
    <x v="1"/>
    <x v="1"/>
  </r>
  <r>
    <n v="6171"/>
    <x v="0"/>
    <x v="86"/>
    <x v="0"/>
    <x v="1"/>
    <x v="1"/>
    <x v="3"/>
    <x v="0"/>
    <n v="90.6"/>
    <n v="16.600000000000001"/>
    <x v="3"/>
    <x v="1"/>
  </r>
  <r>
    <n v="29419"/>
    <x v="1"/>
    <x v="42"/>
    <x v="0"/>
    <x v="1"/>
    <x v="0"/>
    <x v="0"/>
    <x v="0"/>
    <n v="81.92"/>
    <n v="38"/>
    <x v="1"/>
    <x v="1"/>
  </r>
  <r>
    <n v="65673"/>
    <x v="1"/>
    <x v="39"/>
    <x v="0"/>
    <x v="1"/>
    <x v="1"/>
    <x v="1"/>
    <x v="1"/>
    <n v="67.099999999999994"/>
    <n v="31.4"/>
    <x v="1"/>
    <x v="1"/>
  </r>
  <r>
    <n v="64662"/>
    <x v="1"/>
    <x v="53"/>
    <x v="0"/>
    <x v="1"/>
    <x v="1"/>
    <x v="0"/>
    <x v="1"/>
    <n v="58.01"/>
    <n v="35.299999999999997"/>
    <x v="1"/>
    <x v="1"/>
  </r>
  <r>
    <n v="51693"/>
    <x v="1"/>
    <x v="17"/>
    <x v="0"/>
    <x v="1"/>
    <x v="0"/>
    <x v="0"/>
    <x v="1"/>
    <n v="173.9"/>
    <n v="35.799999999999997"/>
    <x v="1"/>
    <x v="1"/>
  </r>
  <r>
    <n v="50495"/>
    <x v="0"/>
    <x v="20"/>
    <x v="1"/>
    <x v="1"/>
    <x v="0"/>
    <x v="0"/>
    <x v="1"/>
    <n v="106.27"/>
    <n v="28.6"/>
    <x v="1"/>
    <x v="1"/>
  </r>
  <r>
    <n v="37086"/>
    <x v="0"/>
    <x v="54"/>
    <x v="0"/>
    <x v="1"/>
    <x v="1"/>
    <x v="0"/>
    <x v="1"/>
    <n v="60.57"/>
    <n v="34"/>
    <x v="3"/>
    <x v="1"/>
  </r>
  <r>
    <n v="71396"/>
    <x v="0"/>
    <x v="44"/>
    <x v="0"/>
    <x v="1"/>
    <x v="1"/>
    <x v="3"/>
    <x v="0"/>
    <n v="105.34"/>
    <n v="15.5"/>
    <x v="3"/>
    <x v="1"/>
  </r>
  <r>
    <n v="27854"/>
    <x v="1"/>
    <x v="53"/>
    <x v="0"/>
    <x v="1"/>
    <x v="1"/>
    <x v="0"/>
    <x v="1"/>
    <n v="96.28"/>
    <n v="31.1"/>
    <x v="1"/>
    <x v="1"/>
  </r>
  <r>
    <n v="53759"/>
    <x v="0"/>
    <x v="29"/>
    <x v="0"/>
    <x v="1"/>
    <x v="0"/>
    <x v="1"/>
    <x v="0"/>
    <n v="122.73"/>
    <n v="37.5"/>
    <x v="0"/>
    <x v="1"/>
  </r>
  <r>
    <n v="14407"/>
    <x v="0"/>
    <x v="30"/>
    <x v="0"/>
    <x v="1"/>
    <x v="1"/>
    <x v="1"/>
    <x v="0"/>
    <n v="104.12"/>
    <n v="37.700000000000003"/>
    <x v="3"/>
    <x v="1"/>
  </r>
  <r>
    <n v="887"/>
    <x v="1"/>
    <x v="43"/>
    <x v="0"/>
    <x v="1"/>
    <x v="1"/>
    <x v="0"/>
    <x v="0"/>
    <n v="69.739999999999995"/>
    <n v="24.2"/>
    <x v="0"/>
    <x v="1"/>
  </r>
  <r>
    <n v="13328"/>
    <x v="1"/>
    <x v="30"/>
    <x v="0"/>
    <x v="1"/>
    <x v="0"/>
    <x v="0"/>
    <x v="1"/>
    <n v="106.95"/>
    <n v="33.4"/>
    <x v="3"/>
    <x v="1"/>
  </r>
  <r>
    <n v="62507"/>
    <x v="1"/>
    <x v="15"/>
    <x v="0"/>
    <x v="1"/>
    <x v="0"/>
    <x v="0"/>
    <x v="0"/>
    <n v="94.63"/>
    <n v="33"/>
    <x v="1"/>
    <x v="1"/>
  </r>
  <r>
    <n v="51797"/>
    <x v="1"/>
    <x v="48"/>
    <x v="0"/>
    <x v="1"/>
    <x v="0"/>
    <x v="0"/>
    <x v="0"/>
    <n v="86.97"/>
    <n v="25.7"/>
    <x v="3"/>
    <x v="1"/>
  </r>
  <r>
    <n v="61536"/>
    <x v="1"/>
    <x v="45"/>
    <x v="0"/>
    <x v="1"/>
    <x v="1"/>
    <x v="3"/>
    <x v="1"/>
    <n v="76.12"/>
    <n v="19.399999999999999"/>
    <x v="3"/>
    <x v="1"/>
  </r>
  <r>
    <n v="71221"/>
    <x v="1"/>
    <x v="21"/>
    <x v="0"/>
    <x v="1"/>
    <x v="0"/>
    <x v="2"/>
    <x v="0"/>
    <n v="99.94"/>
    <n v="33.4"/>
    <x v="1"/>
    <x v="1"/>
  </r>
  <r>
    <n v="6948"/>
    <x v="0"/>
    <x v="45"/>
    <x v="0"/>
    <x v="1"/>
    <x v="1"/>
    <x v="3"/>
    <x v="0"/>
    <n v="91.53"/>
    <n v="18"/>
    <x v="3"/>
    <x v="1"/>
  </r>
  <r>
    <n v="66083"/>
    <x v="0"/>
    <x v="76"/>
    <x v="0"/>
    <x v="1"/>
    <x v="0"/>
    <x v="0"/>
    <x v="1"/>
    <n v="145.46"/>
    <n v="40.1"/>
    <x v="1"/>
    <x v="1"/>
  </r>
  <r>
    <n v="21238"/>
    <x v="1"/>
    <x v="34"/>
    <x v="0"/>
    <x v="1"/>
    <x v="0"/>
    <x v="0"/>
    <x v="0"/>
    <n v="74.86"/>
    <n v="26.9"/>
    <x v="1"/>
    <x v="1"/>
  </r>
  <r>
    <n v="70992"/>
    <x v="1"/>
    <x v="45"/>
    <x v="0"/>
    <x v="1"/>
    <x v="1"/>
    <x v="3"/>
    <x v="0"/>
    <n v="74.42"/>
    <n v="22.5"/>
    <x v="3"/>
    <x v="1"/>
  </r>
  <r>
    <n v="20376"/>
    <x v="0"/>
    <x v="47"/>
    <x v="0"/>
    <x v="1"/>
    <x v="0"/>
    <x v="1"/>
    <x v="0"/>
    <n v="70.069999999999993"/>
    <n v="27.6"/>
    <x v="2"/>
    <x v="1"/>
  </r>
  <r>
    <n v="6613"/>
    <x v="0"/>
    <x v="77"/>
    <x v="0"/>
    <x v="1"/>
    <x v="1"/>
    <x v="3"/>
    <x v="0"/>
    <n v="89.85"/>
    <n v="23.3"/>
    <x v="3"/>
    <x v="1"/>
  </r>
  <r>
    <n v="27818"/>
    <x v="1"/>
    <x v="52"/>
    <x v="0"/>
    <x v="1"/>
    <x v="1"/>
    <x v="0"/>
    <x v="1"/>
    <n v="104.21"/>
    <n v="35.700000000000003"/>
    <x v="1"/>
    <x v="1"/>
  </r>
  <r>
    <n v="3062"/>
    <x v="1"/>
    <x v="36"/>
    <x v="0"/>
    <x v="1"/>
    <x v="0"/>
    <x v="1"/>
    <x v="1"/>
    <n v="157.77000000000001"/>
    <n v="28.4"/>
    <x v="1"/>
    <x v="1"/>
  </r>
  <r>
    <n v="11692"/>
    <x v="1"/>
    <x v="37"/>
    <x v="0"/>
    <x v="1"/>
    <x v="1"/>
    <x v="2"/>
    <x v="0"/>
    <n v="101.81"/>
    <n v="29.4"/>
    <x v="2"/>
    <x v="1"/>
  </r>
  <r>
    <n v="25070"/>
    <x v="0"/>
    <x v="76"/>
    <x v="0"/>
    <x v="1"/>
    <x v="0"/>
    <x v="2"/>
    <x v="1"/>
    <n v="103"/>
    <n v="31.9"/>
    <x v="3"/>
    <x v="1"/>
  </r>
  <r>
    <n v="39556"/>
    <x v="0"/>
    <x v="11"/>
    <x v="0"/>
    <x v="1"/>
    <x v="0"/>
    <x v="1"/>
    <x v="0"/>
    <n v="101.85"/>
    <n v="25.1"/>
    <x v="2"/>
    <x v="1"/>
  </r>
  <r>
    <n v="18437"/>
    <x v="0"/>
    <x v="72"/>
    <x v="0"/>
    <x v="1"/>
    <x v="1"/>
    <x v="0"/>
    <x v="0"/>
    <n v="85.92"/>
    <n v="35.6"/>
    <x v="2"/>
    <x v="1"/>
  </r>
  <r>
    <n v="59540"/>
    <x v="1"/>
    <x v="85"/>
    <x v="0"/>
    <x v="1"/>
    <x v="1"/>
    <x v="0"/>
    <x v="1"/>
    <n v="56.85"/>
    <n v="21.1"/>
    <x v="1"/>
    <x v="1"/>
  </r>
  <r>
    <n v="13857"/>
    <x v="0"/>
    <x v="83"/>
    <x v="0"/>
    <x v="1"/>
    <x v="1"/>
    <x v="3"/>
    <x v="0"/>
    <n v="89.04"/>
    <n v="17.8"/>
    <x v="3"/>
    <x v="1"/>
  </r>
  <r>
    <n v="57924"/>
    <x v="1"/>
    <x v="30"/>
    <x v="0"/>
    <x v="1"/>
    <x v="0"/>
    <x v="2"/>
    <x v="1"/>
    <n v="63.01"/>
    <n v="31.5"/>
    <x v="1"/>
    <x v="1"/>
  </r>
  <r>
    <n v="38069"/>
    <x v="0"/>
    <x v="30"/>
    <x v="0"/>
    <x v="1"/>
    <x v="0"/>
    <x v="0"/>
    <x v="1"/>
    <n v="65.48"/>
    <n v="26.6"/>
    <x v="3"/>
    <x v="1"/>
  </r>
  <r>
    <n v="48871"/>
    <x v="1"/>
    <x v="10"/>
    <x v="0"/>
    <x v="1"/>
    <x v="0"/>
    <x v="0"/>
    <x v="1"/>
    <n v="68.599999999999994"/>
    <n v="44.8"/>
    <x v="2"/>
    <x v="1"/>
  </r>
  <r>
    <n v="63420"/>
    <x v="0"/>
    <x v="12"/>
    <x v="1"/>
    <x v="1"/>
    <x v="0"/>
    <x v="0"/>
    <x v="0"/>
    <n v="81.680000000000007"/>
    <n v="31.3"/>
    <x v="0"/>
    <x v="1"/>
  </r>
  <r>
    <n v="67665"/>
    <x v="0"/>
    <x v="77"/>
    <x v="0"/>
    <x v="1"/>
    <x v="1"/>
    <x v="3"/>
    <x v="0"/>
    <n v="65.209999999999994"/>
    <n v="17.2"/>
    <x v="3"/>
    <x v="1"/>
  </r>
  <r>
    <n v="50638"/>
    <x v="1"/>
    <x v="32"/>
    <x v="0"/>
    <x v="1"/>
    <x v="0"/>
    <x v="2"/>
    <x v="0"/>
    <n v="72.53"/>
    <n v="25.3"/>
    <x v="2"/>
    <x v="1"/>
  </r>
  <r>
    <n v="43892"/>
    <x v="1"/>
    <x v="28"/>
    <x v="0"/>
    <x v="1"/>
    <x v="0"/>
    <x v="0"/>
    <x v="1"/>
    <n v="81.78"/>
    <n v="28.8"/>
    <x v="1"/>
    <x v="1"/>
  </r>
  <r>
    <n v="9335"/>
    <x v="1"/>
    <x v="73"/>
    <x v="0"/>
    <x v="1"/>
    <x v="1"/>
    <x v="0"/>
    <x v="1"/>
    <n v="116.85"/>
    <n v="49.9"/>
    <x v="2"/>
    <x v="1"/>
  </r>
  <r>
    <n v="38830"/>
    <x v="1"/>
    <x v="95"/>
    <x v="0"/>
    <x v="1"/>
    <x v="1"/>
    <x v="3"/>
    <x v="1"/>
    <n v="80.83"/>
    <n v="18"/>
    <x v="3"/>
    <x v="1"/>
  </r>
  <r>
    <n v="14019"/>
    <x v="1"/>
    <x v="20"/>
    <x v="0"/>
    <x v="1"/>
    <x v="0"/>
    <x v="0"/>
    <x v="0"/>
    <n v="96.21"/>
    <n v="23.5"/>
    <x v="1"/>
    <x v="1"/>
  </r>
  <r>
    <n v="65888"/>
    <x v="0"/>
    <x v="75"/>
    <x v="0"/>
    <x v="1"/>
    <x v="1"/>
    <x v="3"/>
    <x v="1"/>
    <n v="117.04"/>
    <n v="18.100000000000001"/>
    <x v="3"/>
    <x v="1"/>
  </r>
  <r>
    <n v="62986"/>
    <x v="1"/>
    <x v="14"/>
    <x v="1"/>
    <x v="1"/>
    <x v="0"/>
    <x v="0"/>
    <x v="1"/>
    <n v="78.260000000000005"/>
    <n v="41.7"/>
    <x v="0"/>
    <x v="1"/>
  </r>
  <r>
    <n v="61409"/>
    <x v="0"/>
    <x v="42"/>
    <x v="1"/>
    <x v="1"/>
    <x v="1"/>
    <x v="2"/>
    <x v="0"/>
    <n v="58.24"/>
    <n v="28.1"/>
    <x v="0"/>
    <x v="1"/>
  </r>
  <r>
    <n v="72041"/>
    <x v="0"/>
    <x v="53"/>
    <x v="0"/>
    <x v="1"/>
    <x v="1"/>
    <x v="0"/>
    <x v="0"/>
    <n v="82.53"/>
    <n v="20.7"/>
    <x v="2"/>
    <x v="1"/>
  </r>
  <r>
    <n v="51584"/>
    <x v="0"/>
    <x v="72"/>
    <x v="0"/>
    <x v="1"/>
    <x v="1"/>
    <x v="0"/>
    <x v="0"/>
    <n v="71.25"/>
    <n v="30.3"/>
    <x v="2"/>
    <x v="1"/>
  </r>
  <r>
    <n v="56476"/>
    <x v="0"/>
    <x v="67"/>
    <x v="0"/>
    <x v="1"/>
    <x v="0"/>
    <x v="0"/>
    <x v="1"/>
    <n v="129.72999999999999"/>
    <n v="27.8"/>
    <x v="1"/>
    <x v="1"/>
  </r>
  <r>
    <n v="51740"/>
    <x v="1"/>
    <x v="44"/>
    <x v="0"/>
    <x v="1"/>
    <x v="1"/>
    <x v="3"/>
    <x v="0"/>
    <n v="115.47"/>
    <n v="18.899999999999999"/>
    <x v="3"/>
    <x v="1"/>
  </r>
  <r>
    <n v="45983"/>
    <x v="0"/>
    <x v="62"/>
    <x v="0"/>
    <x v="1"/>
    <x v="1"/>
    <x v="0"/>
    <x v="0"/>
    <n v="56.79"/>
    <n v="20.399999999999999"/>
    <x v="3"/>
    <x v="1"/>
  </r>
  <r>
    <n v="16079"/>
    <x v="1"/>
    <x v="0"/>
    <x v="0"/>
    <x v="1"/>
    <x v="0"/>
    <x v="0"/>
    <x v="0"/>
    <n v="100.16"/>
    <n v="31.8"/>
    <x v="3"/>
    <x v="1"/>
  </r>
  <r>
    <n v="24920"/>
    <x v="1"/>
    <x v="48"/>
    <x v="0"/>
    <x v="1"/>
    <x v="0"/>
    <x v="2"/>
    <x v="1"/>
    <n v="97.6"/>
    <n v="44.8"/>
    <x v="2"/>
    <x v="1"/>
  </r>
  <r>
    <n v="72818"/>
    <x v="1"/>
    <x v="72"/>
    <x v="0"/>
    <x v="1"/>
    <x v="1"/>
    <x v="0"/>
    <x v="1"/>
    <n v="90.54"/>
    <n v="37.1"/>
    <x v="3"/>
    <x v="1"/>
  </r>
  <r>
    <n v="65944"/>
    <x v="1"/>
    <x v="36"/>
    <x v="0"/>
    <x v="1"/>
    <x v="0"/>
    <x v="1"/>
    <x v="0"/>
    <n v="105.88"/>
    <n v="39.9"/>
    <x v="2"/>
    <x v="1"/>
  </r>
  <r>
    <n v="63836"/>
    <x v="0"/>
    <x v="5"/>
    <x v="1"/>
    <x v="0"/>
    <x v="0"/>
    <x v="2"/>
    <x v="1"/>
    <n v="217.94"/>
    <n v="24.1"/>
    <x v="0"/>
    <x v="1"/>
  </r>
  <r>
    <n v="46729"/>
    <x v="1"/>
    <x v="92"/>
    <x v="0"/>
    <x v="1"/>
    <x v="1"/>
    <x v="3"/>
    <x v="0"/>
    <n v="69.89"/>
    <n v="18.100000000000001"/>
    <x v="3"/>
    <x v="1"/>
  </r>
  <r>
    <n v="44642"/>
    <x v="0"/>
    <x v="17"/>
    <x v="0"/>
    <x v="1"/>
    <x v="0"/>
    <x v="2"/>
    <x v="0"/>
    <n v="93.28"/>
    <n v="36.299999999999997"/>
    <x v="1"/>
    <x v="1"/>
  </r>
  <r>
    <n v="70693"/>
    <x v="1"/>
    <x v="80"/>
    <x v="0"/>
    <x v="0"/>
    <x v="0"/>
    <x v="0"/>
    <x v="1"/>
    <n v="111.27"/>
    <n v="19.100000000000001"/>
    <x v="2"/>
    <x v="1"/>
  </r>
  <r>
    <n v="54065"/>
    <x v="1"/>
    <x v="30"/>
    <x v="0"/>
    <x v="1"/>
    <x v="0"/>
    <x v="0"/>
    <x v="0"/>
    <n v="91.04"/>
    <n v="21.1"/>
    <x v="1"/>
    <x v="1"/>
  </r>
  <r>
    <n v="9926"/>
    <x v="0"/>
    <x v="49"/>
    <x v="0"/>
    <x v="1"/>
    <x v="1"/>
    <x v="0"/>
    <x v="0"/>
    <n v="87.2"/>
    <n v="28.9"/>
    <x v="2"/>
    <x v="1"/>
  </r>
  <r>
    <n v="29201"/>
    <x v="0"/>
    <x v="93"/>
    <x v="0"/>
    <x v="1"/>
    <x v="1"/>
    <x v="3"/>
    <x v="1"/>
    <n v="109.12"/>
    <n v="18.899999999999999"/>
    <x v="3"/>
    <x v="1"/>
  </r>
  <r>
    <n v="33308"/>
    <x v="1"/>
    <x v="19"/>
    <x v="0"/>
    <x v="1"/>
    <x v="1"/>
    <x v="0"/>
    <x v="0"/>
    <n v="216.64"/>
    <n v="43.3"/>
    <x v="0"/>
    <x v="1"/>
  </r>
  <r>
    <n v="15937"/>
    <x v="0"/>
    <x v="30"/>
    <x v="1"/>
    <x v="1"/>
    <x v="0"/>
    <x v="1"/>
    <x v="1"/>
    <n v="74.28"/>
    <n v="37.200000000000003"/>
    <x v="0"/>
    <x v="1"/>
  </r>
  <r>
    <n v="53748"/>
    <x v="0"/>
    <x v="27"/>
    <x v="0"/>
    <x v="1"/>
    <x v="0"/>
    <x v="1"/>
    <x v="0"/>
    <n v="57.6"/>
    <n v="32.200000000000003"/>
    <x v="3"/>
    <x v="1"/>
  </r>
  <r>
    <n v="47803"/>
    <x v="0"/>
    <x v="46"/>
    <x v="0"/>
    <x v="1"/>
    <x v="0"/>
    <x v="2"/>
    <x v="0"/>
    <n v="173.97"/>
    <n v="26.3"/>
    <x v="3"/>
    <x v="1"/>
  </r>
  <r>
    <n v="41554"/>
    <x v="1"/>
    <x v="11"/>
    <x v="0"/>
    <x v="1"/>
    <x v="0"/>
    <x v="0"/>
    <x v="1"/>
    <n v="65.25"/>
    <n v="25.4"/>
    <x v="2"/>
    <x v="1"/>
  </r>
  <r>
    <n v="69435"/>
    <x v="1"/>
    <x v="101"/>
    <x v="0"/>
    <x v="1"/>
    <x v="1"/>
    <x v="3"/>
    <x v="0"/>
    <n v="80.92"/>
    <n v="18.3"/>
    <x v="3"/>
    <x v="1"/>
  </r>
  <r>
    <n v="41049"/>
    <x v="1"/>
    <x v="59"/>
    <x v="0"/>
    <x v="1"/>
    <x v="0"/>
    <x v="0"/>
    <x v="1"/>
    <n v="124.37"/>
    <n v="21.4"/>
    <x v="1"/>
    <x v="1"/>
  </r>
  <r>
    <n v="13859"/>
    <x v="1"/>
    <x v="73"/>
    <x v="0"/>
    <x v="1"/>
    <x v="1"/>
    <x v="0"/>
    <x v="0"/>
    <n v="102.39"/>
    <n v="22.9"/>
    <x v="2"/>
    <x v="1"/>
  </r>
  <r>
    <n v="24257"/>
    <x v="0"/>
    <x v="56"/>
    <x v="0"/>
    <x v="1"/>
    <x v="1"/>
    <x v="3"/>
    <x v="1"/>
    <n v="90.42"/>
    <n v="16.2"/>
    <x v="3"/>
    <x v="1"/>
  </r>
  <r>
    <n v="14417"/>
    <x v="0"/>
    <x v="19"/>
    <x v="1"/>
    <x v="1"/>
    <x v="0"/>
    <x v="0"/>
    <x v="1"/>
    <n v="79.17"/>
    <n v="29.6"/>
    <x v="3"/>
    <x v="1"/>
  </r>
  <r>
    <n v="45260"/>
    <x v="1"/>
    <x v="35"/>
    <x v="0"/>
    <x v="1"/>
    <x v="0"/>
    <x v="1"/>
    <x v="0"/>
    <n v="71.08"/>
    <n v="21.5"/>
    <x v="1"/>
    <x v="1"/>
  </r>
  <r>
    <n v="12807"/>
    <x v="1"/>
    <x v="24"/>
    <x v="1"/>
    <x v="1"/>
    <x v="0"/>
    <x v="0"/>
    <x v="0"/>
    <n v="81.540000000000006"/>
    <n v="24.2"/>
    <x v="1"/>
    <x v="1"/>
  </r>
  <r>
    <n v="71417"/>
    <x v="0"/>
    <x v="41"/>
    <x v="0"/>
    <x v="1"/>
    <x v="1"/>
    <x v="0"/>
    <x v="0"/>
    <n v="159.66999999999999"/>
    <n v="37.299999999999997"/>
    <x v="1"/>
    <x v="1"/>
  </r>
  <r>
    <n v="37479"/>
    <x v="1"/>
    <x v="10"/>
    <x v="0"/>
    <x v="1"/>
    <x v="0"/>
    <x v="0"/>
    <x v="0"/>
    <n v="93.96"/>
    <n v="33.299999999999997"/>
    <x v="2"/>
    <x v="1"/>
  </r>
  <r>
    <n v="23850"/>
    <x v="0"/>
    <x v="32"/>
    <x v="0"/>
    <x v="1"/>
    <x v="0"/>
    <x v="0"/>
    <x v="0"/>
    <n v="103.01"/>
    <n v="33.1"/>
    <x v="1"/>
    <x v="1"/>
  </r>
  <r>
    <n v="17791"/>
    <x v="1"/>
    <x v="60"/>
    <x v="0"/>
    <x v="1"/>
    <x v="0"/>
    <x v="2"/>
    <x v="1"/>
    <n v="92.49"/>
    <n v="22.2"/>
    <x v="1"/>
    <x v="1"/>
  </r>
  <r>
    <n v="2544"/>
    <x v="0"/>
    <x v="9"/>
    <x v="0"/>
    <x v="1"/>
    <x v="0"/>
    <x v="0"/>
    <x v="0"/>
    <n v="208.85"/>
    <n v="24.4"/>
    <x v="0"/>
    <x v="1"/>
  </r>
  <r>
    <n v="4961"/>
    <x v="0"/>
    <x v="29"/>
    <x v="0"/>
    <x v="1"/>
    <x v="0"/>
    <x v="2"/>
    <x v="0"/>
    <n v="122.39"/>
    <n v="30.3"/>
    <x v="3"/>
    <x v="1"/>
  </r>
  <r>
    <n v="2702"/>
    <x v="1"/>
    <x v="15"/>
    <x v="0"/>
    <x v="1"/>
    <x v="0"/>
    <x v="0"/>
    <x v="1"/>
    <n v="65.91"/>
    <n v="28.2"/>
    <x v="3"/>
    <x v="1"/>
  </r>
  <r>
    <n v="11208"/>
    <x v="1"/>
    <x v="77"/>
    <x v="0"/>
    <x v="1"/>
    <x v="1"/>
    <x v="3"/>
    <x v="1"/>
    <n v="70.25"/>
    <n v="17"/>
    <x v="3"/>
    <x v="1"/>
  </r>
  <r>
    <n v="4077"/>
    <x v="0"/>
    <x v="3"/>
    <x v="0"/>
    <x v="1"/>
    <x v="0"/>
    <x v="0"/>
    <x v="0"/>
    <n v="219.7"/>
    <n v="53.8"/>
    <x v="3"/>
    <x v="1"/>
  </r>
  <r>
    <n v="36548"/>
    <x v="0"/>
    <x v="73"/>
    <x v="0"/>
    <x v="1"/>
    <x v="0"/>
    <x v="2"/>
    <x v="0"/>
    <n v="65.7"/>
    <n v="30.4"/>
    <x v="0"/>
    <x v="1"/>
  </r>
  <r>
    <n v="71596"/>
    <x v="1"/>
    <x v="36"/>
    <x v="0"/>
    <x v="1"/>
    <x v="0"/>
    <x v="0"/>
    <x v="0"/>
    <n v="67.08"/>
    <n v="22.3"/>
    <x v="3"/>
    <x v="1"/>
  </r>
  <r>
    <n v="61050"/>
    <x v="0"/>
    <x v="46"/>
    <x v="0"/>
    <x v="1"/>
    <x v="0"/>
    <x v="2"/>
    <x v="1"/>
    <n v="107.58"/>
    <n v="25.3"/>
    <x v="1"/>
    <x v="1"/>
  </r>
  <r>
    <n v="6172"/>
    <x v="1"/>
    <x v="4"/>
    <x v="0"/>
    <x v="1"/>
    <x v="0"/>
    <x v="0"/>
    <x v="1"/>
    <n v="208.05"/>
    <n v="28.1"/>
    <x v="2"/>
    <x v="1"/>
  </r>
  <r>
    <n v="15098"/>
    <x v="1"/>
    <x v="19"/>
    <x v="0"/>
    <x v="1"/>
    <x v="0"/>
    <x v="0"/>
    <x v="1"/>
    <n v="95.87"/>
    <n v="29.8"/>
    <x v="1"/>
    <x v="1"/>
  </r>
  <r>
    <n v="34895"/>
    <x v="0"/>
    <x v="1"/>
    <x v="0"/>
    <x v="1"/>
    <x v="0"/>
    <x v="0"/>
    <x v="0"/>
    <n v="68.17"/>
    <n v="43.8"/>
    <x v="0"/>
    <x v="1"/>
  </r>
  <r>
    <n v="6443"/>
    <x v="1"/>
    <x v="32"/>
    <x v="0"/>
    <x v="1"/>
    <x v="0"/>
    <x v="0"/>
    <x v="0"/>
    <n v="95.37"/>
    <n v="34.5"/>
    <x v="2"/>
    <x v="1"/>
  </r>
  <r>
    <n v="67635"/>
    <x v="0"/>
    <x v="65"/>
    <x v="0"/>
    <x v="1"/>
    <x v="1"/>
    <x v="0"/>
    <x v="0"/>
    <n v="90"/>
    <n v="25.5"/>
    <x v="1"/>
    <x v="1"/>
  </r>
  <r>
    <n v="19931"/>
    <x v="0"/>
    <x v="32"/>
    <x v="0"/>
    <x v="1"/>
    <x v="0"/>
    <x v="1"/>
    <x v="1"/>
    <n v="106.1"/>
    <n v="31.5"/>
    <x v="2"/>
    <x v="1"/>
  </r>
  <r>
    <n v="57302"/>
    <x v="1"/>
    <x v="12"/>
    <x v="1"/>
    <x v="1"/>
    <x v="0"/>
    <x v="0"/>
    <x v="1"/>
    <n v="56.13"/>
    <n v="39.200000000000003"/>
    <x v="3"/>
    <x v="1"/>
  </r>
  <r>
    <n v="26197"/>
    <x v="1"/>
    <x v="38"/>
    <x v="0"/>
    <x v="1"/>
    <x v="0"/>
    <x v="0"/>
    <x v="1"/>
    <n v="104.03"/>
    <n v="47.3"/>
    <x v="2"/>
    <x v="1"/>
  </r>
  <r>
    <n v="54982"/>
    <x v="1"/>
    <x v="74"/>
    <x v="0"/>
    <x v="1"/>
    <x v="1"/>
    <x v="3"/>
    <x v="1"/>
    <n v="157.01"/>
    <n v="17"/>
    <x v="3"/>
    <x v="1"/>
  </r>
  <r>
    <n v="13398"/>
    <x v="1"/>
    <x v="24"/>
    <x v="0"/>
    <x v="1"/>
    <x v="0"/>
    <x v="0"/>
    <x v="0"/>
    <n v="84.35"/>
    <n v="38.200000000000003"/>
    <x v="1"/>
    <x v="1"/>
  </r>
  <r>
    <n v="21101"/>
    <x v="0"/>
    <x v="16"/>
    <x v="0"/>
    <x v="1"/>
    <x v="0"/>
    <x v="0"/>
    <x v="1"/>
    <n v="67.989999999999995"/>
    <n v="31.1"/>
    <x v="1"/>
    <x v="1"/>
  </r>
  <r>
    <n v="39958"/>
    <x v="0"/>
    <x v="63"/>
    <x v="0"/>
    <x v="1"/>
    <x v="1"/>
    <x v="0"/>
    <x v="1"/>
    <n v="118.93"/>
    <n v="22.4"/>
    <x v="1"/>
    <x v="1"/>
  </r>
  <r>
    <n v="51894"/>
    <x v="1"/>
    <x v="19"/>
    <x v="0"/>
    <x v="1"/>
    <x v="0"/>
    <x v="0"/>
    <x v="1"/>
    <n v="185.28"/>
    <n v="32"/>
    <x v="2"/>
    <x v="1"/>
  </r>
  <r>
    <n v="56001"/>
    <x v="0"/>
    <x v="15"/>
    <x v="0"/>
    <x v="1"/>
    <x v="0"/>
    <x v="0"/>
    <x v="1"/>
    <n v="82.08"/>
    <n v="24.7"/>
    <x v="3"/>
    <x v="1"/>
  </r>
  <r>
    <n v="56137"/>
    <x v="1"/>
    <x v="76"/>
    <x v="0"/>
    <x v="1"/>
    <x v="0"/>
    <x v="0"/>
    <x v="0"/>
    <n v="88.32"/>
    <n v="36.299999999999997"/>
    <x v="3"/>
    <x v="1"/>
  </r>
  <r>
    <n v="25900"/>
    <x v="0"/>
    <x v="82"/>
    <x v="0"/>
    <x v="1"/>
    <x v="1"/>
    <x v="3"/>
    <x v="1"/>
    <n v="85.16"/>
    <n v="20.2"/>
    <x v="3"/>
    <x v="1"/>
  </r>
  <r>
    <n v="69213"/>
    <x v="0"/>
    <x v="48"/>
    <x v="0"/>
    <x v="1"/>
    <x v="1"/>
    <x v="0"/>
    <x v="1"/>
    <n v="69.540000000000006"/>
    <n v="27.4"/>
    <x v="1"/>
    <x v="1"/>
  </r>
  <r>
    <n v="38613"/>
    <x v="1"/>
    <x v="11"/>
    <x v="0"/>
    <x v="1"/>
    <x v="0"/>
    <x v="2"/>
    <x v="1"/>
    <n v="62.12"/>
    <n v="29.6"/>
    <x v="1"/>
    <x v="1"/>
  </r>
  <r>
    <n v="27660"/>
    <x v="1"/>
    <x v="28"/>
    <x v="1"/>
    <x v="1"/>
    <x v="1"/>
    <x v="1"/>
    <x v="1"/>
    <n v="198.3"/>
    <n v="54.3"/>
    <x v="0"/>
    <x v="1"/>
  </r>
  <r>
    <n v="33790"/>
    <x v="1"/>
    <x v="53"/>
    <x v="0"/>
    <x v="1"/>
    <x v="1"/>
    <x v="0"/>
    <x v="1"/>
    <n v="100.06"/>
    <n v="28.6"/>
    <x v="1"/>
    <x v="1"/>
  </r>
  <r>
    <n v="50845"/>
    <x v="1"/>
    <x v="42"/>
    <x v="0"/>
    <x v="1"/>
    <x v="0"/>
    <x v="2"/>
    <x v="0"/>
    <n v="101.13"/>
    <n v="43.9"/>
    <x v="0"/>
    <x v="1"/>
  </r>
  <r>
    <n v="44628"/>
    <x v="1"/>
    <x v="38"/>
    <x v="0"/>
    <x v="1"/>
    <x v="0"/>
    <x v="0"/>
    <x v="1"/>
    <n v="91.09"/>
    <n v="22.2"/>
    <x v="1"/>
    <x v="1"/>
  </r>
  <r>
    <n v="38951"/>
    <x v="1"/>
    <x v="11"/>
    <x v="0"/>
    <x v="1"/>
    <x v="0"/>
    <x v="1"/>
    <x v="1"/>
    <n v="61.54"/>
    <n v="28.4"/>
    <x v="3"/>
    <x v="1"/>
  </r>
  <r>
    <n v="52792"/>
    <x v="1"/>
    <x v="26"/>
    <x v="0"/>
    <x v="1"/>
    <x v="0"/>
    <x v="0"/>
    <x v="0"/>
    <n v="62.02"/>
    <n v="23.7"/>
    <x v="2"/>
    <x v="1"/>
  </r>
  <r>
    <n v="27675"/>
    <x v="1"/>
    <x v="74"/>
    <x v="0"/>
    <x v="1"/>
    <x v="1"/>
    <x v="3"/>
    <x v="0"/>
    <n v="103.11"/>
    <n v="18.3"/>
    <x v="3"/>
    <x v="1"/>
  </r>
  <r>
    <n v="6903"/>
    <x v="1"/>
    <x v="79"/>
    <x v="0"/>
    <x v="1"/>
    <x v="1"/>
    <x v="3"/>
    <x v="1"/>
    <n v="77.569999999999993"/>
    <n v="18.3"/>
    <x v="3"/>
    <x v="1"/>
  </r>
  <r>
    <n v="35463"/>
    <x v="0"/>
    <x v="0"/>
    <x v="0"/>
    <x v="1"/>
    <x v="0"/>
    <x v="0"/>
    <x v="0"/>
    <n v="97.34"/>
    <n v="28.9"/>
    <x v="1"/>
    <x v="1"/>
  </r>
  <r>
    <n v="172"/>
    <x v="0"/>
    <x v="45"/>
    <x v="0"/>
    <x v="1"/>
    <x v="1"/>
    <x v="3"/>
    <x v="0"/>
    <n v="78.760000000000005"/>
    <n v="28.1"/>
    <x v="3"/>
    <x v="1"/>
  </r>
  <r>
    <n v="16876"/>
    <x v="1"/>
    <x v="42"/>
    <x v="0"/>
    <x v="1"/>
    <x v="0"/>
    <x v="0"/>
    <x v="1"/>
    <n v="67.099999999999994"/>
    <n v="27.1"/>
    <x v="3"/>
    <x v="1"/>
  </r>
  <r>
    <n v="60926"/>
    <x v="0"/>
    <x v="71"/>
    <x v="0"/>
    <x v="1"/>
    <x v="1"/>
    <x v="3"/>
    <x v="0"/>
    <n v="79.89"/>
    <n v="13.8"/>
    <x v="3"/>
    <x v="1"/>
  </r>
  <r>
    <n v="21333"/>
    <x v="0"/>
    <x v="29"/>
    <x v="1"/>
    <x v="1"/>
    <x v="0"/>
    <x v="0"/>
    <x v="1"/>
    <n v="206.66"/>
    <n v="21.9"/>
    <x v="2"/>
    <x v="1"/>
  </r>
  <r>
    <n v="69183"/>
    <x v="0"/>
    <x v="3"/>
    <x v="0"/>
    <x v="1"/>
    <x v="1"/>
    <x v="0"/>
    <x v="0"/>
    <n v="95.79"/>
    <n v="24"/>
    <x v="3"/>
    <x v="1"/>
  </r>
  <r>
    <n v="2313"/>
    <x v="1"/>
    <x v="13"/>
    <x v="0"/>
    <x v="0"/>
    <x v="0"/>
    <x v="1"/>
    <x v="0"/>
    <n v="83.88"/>
    <n v="28.1"/>
    <x v="2"/>
    <x v="1"/>
  </r>
  <r>
    <n v="8041"/>
    <x v="1"/>
    <x v="61"/>
    <x v="0"/>
    <x v="1"/>
    <x v="1"/>
    <x v="3"/>
    <x v="1"/>
    <n v="93.51"/>
    <n v="20.8"/>
    <x v="3"/>
    <x v="1"/>
  </r>
  <r>
    <n v="68171"/>
    <x v="0"/>
    <x v="1"/>
    <x v="0"/>
    <x v="1"/>
    <x v="0"/>
    <x v="1"/>
    <x v="0"/>
    <n v="116.78"/>
    <n v="39.799999999999997"/>
    <x v="0"/>
    <x v="1"/>
  </r>
  <r>
    <n v="27948"/>
    <x v="0"/>
    <x v="25"/>
    <x v="0"/>
    <x v="1"/>
    <x v="0"/>
    <x v="1"/>
    <x v="1"/>
    <n v="117.63"/>
    <n v="26.2"/>
    <x v="1"/>
    <x v="1"/>
  </r>
  <r>
    <n v="45673"/>
    <x v="1"/>
    <x v="66"/>
    <x v="0"/>
    <x v="1"/>
    <x v="0"/>
    <x v="0"/>
    <x v="1"/>
    <n v="60.01"/>
    <n v="43.9"/>
    <x v="3"/>
    <x v="1"/>
  </r>
  <r>
    <n v="50810"/>
    <x v="0"/>
    <x v="49"/>
    <x v="0"/>
    <x v="1"/>
    <x v="1"/>
    <x v="0"/>
    <x v="1"/>
    <n v="64.599999999999994"/>
    <n v="27.3"/>
    <x v="3"/>
    <x v="1"/>
  </r>
  <r>
    <n v="2467"/>
    <x v="1"/>
    <x v="4"/>
    <x v="1"/>
    <x v="1"/>
    <x v="0"/>
    <x v="1"/>
    <x v="1"/>
    <n v="92.43"/>
    <n v="28.1"/>
    <x v="1"/>
    <x v="1"/>
  </r>
  <r>
    <n v="64165"/>
    <x v="1"/>
    <x v="65"/>
    <x v="0"/>
    <x v="1"/>
    <x v="1"/>
    <x v="0"/>
    <x v="0"/>
    <n v="71.63"/>
    <n v="22"/>
    <x v="0"/>
    <x v="1"/>
  </r>
  <r>
    <n v="22352"/>
    <x v="1"/>
    <x v="26"/>
    <x v="0"/>
    <x v="1"/>
    <x v="0"/>
    <x v="1"/>
    <x v="0"/>
    <n v="87.79"/>
    <n v="40"/>
    <x v="0"/>
    <x v="1"/>
  </r>
  <r>
    <n v="62990"/>
    <x v="1"/>
    <x v="39"/>
    <x v="0"/>
    <x v="1"/>
    <x v="0"/>
    <x v="2"/>
    <x v="1"/>
    <n v="99.64"/>
    <n v="20.100000000000001"/>
    <x v="0"/>
    <x v="1"/>
  </r>
  <r>
    <n v="1737"/>
    <x v="1"/>
    <x v="57"/>
    <x v="0"/>
    <x v="1"/>
    <x v="1"/>
    <x v="0"/>
    <x v="1"/>
    <n v="86.53"/>
    <n v="42.2"/>
    <x v="1"/>
    <x v="1"/>
  </r>
  <r>
    <n v="26357"/>
    <x v="0"/>
    <x v="67"/>
    <x v="0"/>
    <x v="1"/>
    <x v="1"/>
    <x v="0"/>
    <x v="0"/>
    <n v="200.68"/>
    <n v="25.8"/>
    <x v="3"/>
    <x v="1"/>
  </r>
  <r>
    <n v="28013"/>
    <x v="1"/>
    <x v="38"/>
    <x v="0"/>
    <x v="1"/>
    <x v="0"/>
    <x v="1"/>
    <x v="0"/>
    <n v="98.37"/>
    <n v="27.2"/>
    <x v="1"/>
    <x v="1"/>
  </r>
  <r>
    <n v="24727"/>
    <x v="0"/>
    <x v="49"/>
    <x v="0"/>
    <x v="1"/>
    <x v="1"/>
    <x v="0"/>
    <x v="1"/>
    <n v="117.98"/>
    <n v="30.9"/>
    <x v="2"/>
    <x v="1"/>
  </r>
  <r>
    <n v="37608"/>
    <x v="1"/>
    <x v="38"/>
    <x v="0"/>
    <x v="1"/>
    <x v="1"/>
    <x v="0"/>
    <x v="0"/>
    <n v="218.6"/>
    <n v="47.9"/>
    <x v="0"/>
    <x v="1"/>
  </r>
  <r>
    <n v="13870"/>
    <x v="1"/>
    <x v="17"/>
    <x v="0"/>
    <x v="1"/>
    <x v="0"/>
    <x v="0"/>
    <x v="0"/>
    <n v="101.3"/>
    <n v="33.1"/>
    <x v="2"/>
    <x v="1"/>
  </r>
  <r>
    <n v="4655"/>
    <x v="0"/>
    <x v="3"/>
    <x v="0"/>
    <x v="1"/>
    <x v="0"/>
    <x v="0"/>
    <x v="0"/>
    <n v="79.510000000000005"/>
    <n v="37.799999999999997"/>
    <x v="1"/>
    <x v="1"/>
  </r>
  <r>
    <n v="55356"/>
    <x v="1"/>
    <x v="2"/>
    <x v="0"/>
    <x v="1"/>
    <x v="0"/>
    <x v="1"/>
    <x v="0"/>
    <n v="223.26"/>
    <n v="25.4"/>
    <x v="1"/>
    <x v="1"/>
  </r>
  <r>
    <n v="49400"/>
    <x v="0"/>
    <x v="13"/>
    <x v="0"/>
    <x v="1"/>
    <x v="0"/>
    <x v="0"/>
    <x v="1"/>
    <n v="97.22"/>
    <n v="28.4"/>
    <x v="1"/>
    <x v="1"/>
  </r>
  <r>
    <n v="38132"/>
    <x v="1"/>
    <x v="55"/>
    <x v="0"/>
    <x v="1"/>
    <x v="1"/>
    <x v="0"/>
    <x v="1"/>
    <n v="172.27"/>
    <n v="16.600000000000001"/>
    <x v="1"/>
    <x v="1"/>
  </r>
  <r>
    <n v="50136"/>
    <x v="1"/>
    <x v="10"/>
    <x v="1"/>
    <x v="1"/>
    <x v="0"/>
    <x v="0"/>
    <x v="0"/>
    <n v="221.83"/>
    <n v="35.1"/>
    <x v="2"/>
    <x v="1"/>
  </r>
  <r>
    <n v="3094"/>
    <x v="0"/>
    <x v="80"/>
    <x v="0"/>
    <x v="1"/>
    <x v="1"/>
    <x v="0"/>
    <x v="0"/>
    <n v="74.61"/>
    <n v="32.700000000000003"/>
    <x v="3"/>
    <x v="1"/>
  </r>
  <r>
    <n v="42727"/>
    <x v="1"/>
    <x v="1"/>
    <x v="0"/>
    <x v="1"/>
    <x v="0"/>
    <x v="0"/>
    <x v="1"/>
    <n v="60.91"/>
    <n v="29.8"/>
    <x v="3"/>
    <x v="1"/>
  </r>
  <r>
    <n v="41500"/>
    <x v="0"/>
    <x v="103"/>
    <x v="0"/>
    <x v="1"/>
    <x v="1"/>
    <x v="3"/>
    <x v="1"/>
    <n v="69.790000000000006"/>
    <n v="13"/>
    <x v="3"/>
    <x v="1"/>
  </r>
  <r>
    <n v="33185"/>
    <x v="0"/>
    <x v="8"/>
    <x v="0"/>
    <x v="1"/>
    <x v="1"/>
    <x v="2"/>
    <x v="0"/>
    <n v="83.6"/>
    <n v="27.5"/>
    <x v="0"/>
    <x v="1"/>
  </r>
  <r>
    <n v="7057"/>
    <x v="0"/>
    <x v="75"/>
    <x v="0"/>
    <x v="1"/>
    <x v="1"/>
    <x v="3"/>
    <x v="0"/>
    <n v="83.95"/>
    <n v="23.6"/>
    <x v="3"/>
    <x v="1"/>
  </r>
  <r>
    <n v="48244"/>
    <x v="1"/>
    <x v="38"/>
    <x v="0"/>
    <x v="1"/>
    <x v="1"/>
    <x v="0"/>
    <x v="1"/>
    <n v="77.5"/>
    <n v="36.9"/>
    <x v="2"/>
    <x v="1"/>
  </r>
  <r>
    <n v="69559"/>
    <x v="0"/>
    <x v="79"/>
    <x v="0"/>
    <x v="1"/>
    <x v="1"/>
    <x v="4"/>
    <x v="0"/>
    <n v="64.290000000000006"/>
    <n v="16.7"/>
    <x v="3"/>
    <x v="1"/>
  </r>
  <r>
    <n v="61757"/>
    <x v="0"/>
    <x v="73"/>
    <x v="0"/>
    <x v="1"/>
    <x v="0"/>
    <x v="1"/>
    <x v="1"/>
    <n v="61.1"/>
    <n v="26.5"/>
    <x v="1"/>
    <x v="1"/>
  </r>
  <r>
    <n v="10541"/>
    <x v="0"/>
    <x v="17"/>
    <x v="1"/>
    <x v="1"/>
    <x v="0"/>
    <x v="0"/>
    <x v="1"/>
    <n v="100.71"/>
    <n v="37"/>
    <x v="1"/>
    <x v="1"/>
  </r>
  <r>
    <n v="48169"/>
    <x v="1"/>
    <x v="1"/>
    <x v="0"/>
    <x v="1"/>
    <x v="0"/>
    <x v="1"/>
    <x v="0"/>
    <n v="65.209999999999994"/>
    <n v="27.7"/>
    <x v="3"/>
    <x v="1"/>
  </r>
  <r>
    <n v="64202"/>
    <x v="0"/>
    <x v="11"/>
    <x v="0"/>
    <x v="1"/>
    <x v="0"/>
    <x v="0"/>
    <x v="1"/>
    <n v="119.77"/>
    <n v="23.5"/>
    <x v="3"/>
    <x v="1"/>
  </r>
  <r>
    <n v="7069"/>
    <x v="1"/>
    <x v="69"/>
    <x v="0"/>
    <x v="1"/>
    <x v="0"/>
    <x v="0"/>
    <x v="1"/>
    <n v="102.39"/>
    <n v="40.4"/>
    <x v="0"/>
    <x v="1"/>
  </r>
  <r>
    <n v="52050"/>
    <x v="0"/>
    <x v="49"/>
    <x v="0"/>
    <x v="1"/>
    <x v="1"/>
    <x v="0"/>
    <x v="0"/>
    <n v="59.67"/>
    <n v="27.7"/>
    <x v="1"/>
    <x v="1"/>
  </r>
  <r>
    <n v="31692"/>
    <x v="0"/>
    <x v="0"/>
    <x v="0"/>
    <x v="1"/>
    <x v="0"/>
    <x v="0"/>
    <x v="1"/>
    <n v="83.16"/>
    <n v="28.3"/>
    <x v="1"/>
    <x v="1"/>
  </r>
  <r>
    <n v="11192"/>
    <x v="1"/>
    <x v="30"/>
    <x v="0"/>
    <x v="1"/>
    <x v="0"/>
    <x v="0"/>
    <x v="1"/>
    <n v="218.1"/>
    <n v="55"/>
    <x v="2"/>
    <x v="1"/>
  </r>
  <r>
    <n v="69404"/>
    <x v="0"/>
    <x v="28"/>
    <x v="0"/>
    <x v="1"/>
    <x v="0"/>
    <x v="2"/>
    <x v="1"/>
    <n v="76.45"/>
    <n v="28.7"/>
    <x v="3"/>
    <x v="1"/>
  </r>
  <r>
    <n v="42700"/>
    <x v="1"/>
    <x v="17"/>
    <x v="0"/>
    <x v="1"/>
    <x v="0"/>
    <x v="0"/>
    <x v="1"/>
    <n v="200.46"/>
    <n v="25"/>
    <x v="3"/>
    <x v="1"/>
  </r>
  <r>
    <n v="7638"/>
    <x v="1"/>
    <x v="33"/>
    <x v="0"/>
    <x v="1"/>
    <x v="0"/>
    <x v="0"/>
    <x v="0"/>
    <n v="95.7"/>
    <n v="24.8"/>
    <x v="0"/>
    <x v="1"/>
  </r>
  <r>
    <n v="7298"/>
    <x v="1"/>
    <x v="29"/>
    <x v="0"/>
    <x v="1"/>
    <x v="0"/>
    <x v="1"/>
    <x v="1"/>
    <n v="70.23"/>
    <n v="35.5"/>
    <x v="1"/>
    <x v="1"/>
  </r>
  <r>
    <n v="43615"/>
    <x v="1"/>
    <x v="3"/>
    <x v="0"/>
    <x v="1"/>
    <x v="0"/>
    <x v="1"/>
    <x v="0"/>
    <n v="75.150000000000006"/>
    <n v="25"/>
    <x v="3"/>
    <x v="1"/>
  </r>
  <r>
    <n v="18134"/>
    <x v="0"/>
    <x v="81"/>
    <x v="0"/>
    <x v="1"/>
    <x v="1"/>
    <x v="3"/>
    <x v="1"/>
    <n v="95.8"/>
    <n v="17.3"/>
    <x v="3"/>
    <x v="1"/>
  </r>
  <r>
    <n v="19324"/>
    <x v="1"/>
    <x v="33"/>
    <x v="0"/>
    <x v="1"/>
    <x v="0"/>
    <x v="2"/>
    <x v="0"/>
    <n v="90.67"/>
    <n v="37.799999999999997"/>
    <x v="3"/>
    <x v="1"/>
  </r>
  <r>
    <n v="18827"/>
    <x v="0"/>
    <x v="15"/>
    <x v="0"/>
    <x v="1"/>
    <x v="0"/>
    <x v="1"/>
    <x v="1"/>
    <n v="84.79"/>
    <n v="32.799999999999997"/>
    <x v="0"/>
    <x v="1"/>
  </r>
  <r>
    <n v="68291"/>
    <x v="0"/>
    <x v="25"/>
    <x v="0"/>
    <x v="1"/>
    <x v="0"/>
    <x v="0"/>
    <x v="0"/>
    <n v="147.5"/>
    <n v="28.7"/>
    <x v="3"/>
    <x v="1"/>
  </r>
  <r>
    <n v="70661"/>
    <x v="1"/>
    <x v="80"/>
    <x v="0"/>
    <x v="1"/>
    <x v="1"/>
    <x v="0"/>
    <x v="1"/>
    <n v="134.12"/>
    <n v="28.8"/>
    <x v="0"/>
    <x v="1"/>
  </r>
  <r>
    <n v="6019"/>
    <x v="1"/>
    <x v="15"/>
    <x v="0"/>
    <x v="1"/>
    <x v="0"/>
    <x v="0"/>
    <x v="0"/>
    <n v="82.62"/>
    <n v="28.4"/>
    <x v="1"/>
    <x v="1"/>
  </r>
  <r>
    <n v="56616"/>
    <x v="0"/>
    <x v="26"/>
    <x v="0"/>
    <x v="1"/>
    <x v="0"/>
    <x v="0"/>
    <x v="1"/>
    <n v="125.11"/>
    <n v="24.9"/>
    <x v="0"/>
    <x v="1"/>
  </r>
  <r>
    <n v="14399"/>
    <x v="1"/>
    <x v="69"/>
    <x v="0"/>
    <x v="1"/>
    <x v="0"/>
    <x v="0"/>
    <x v="0"/>
    <n v="92.14"/>
    <n v="29.6"/>
    <x v="0"/>
    <x v="1"/>
  </r>
  <r>
    <n v="8009"/>
    <x v="1"/>
    <x v="23"/>
    <x v="1"/>
    <x v="0"/>
    <x v="0"/>
    <x v="0"/>
    <x v="0"/>
    <n v="217.79"/>
    <n v="26.1"/>
    <x v="0"/>
    <x v="1"/>
  </r>
  <r>
    <n v="30961"/>
    <x v="0"/>
    <x v="30"/>
    <x v="0"/>
    <x v="1"/>
    <x v="0"/>
    <x v="0"/>
    <x v="1"/>
    <n v="95.62"/>
    <n v="29.5"/>
    <x v="2"/>
    <x v="1"/>
  </r>
  <r>
    <n v="24201"/>
    <x v="0"/>
    <x v="64"/>
    <x v="0"/>
    <x v="1"/>
    <x v="0"/>
    <x v="0"/>
    <x v="1"/>
    <n v="93.8"/>
    <n v="23.9"/>
    <x v="1"/>
    <x v="1"/>
  </r>
  <r>
    <n v="18032"/>
    <x v="0"/>
    <x v="76"/>
    <x v="0"/>
    <x v="0"/>
    <x v="0"/>
    <x v="0"/>
    <x v="1"/>
    <n v="90.61"/>
    <n v="25.8"/>
    <x v="2"/>
    <x v="1"/>
  </r>
  <r>
    <n v="62396"/>
    <x v="1"/>
    <x v="52"/>
    <x v="0"/>
    <x v="1"/>
    <x v="0"/>
    <x v="0"/>
    <x v="0"/>
    <n v="139.19999999999999"/>
    <n v="36.200000000000003"/>
    <x v="1"/>
    <x v="1"/>
  </r>
  <r>
    <n v="67055"/>
    <x v="1"/>
    <x v="73"/>
    <x v="0"/>
    <x v="1"/>
    <x v="0"/>
    <x v="0"/>
    <x v="1"/>
    <n v="77.010000000000005"/>
    <n v="31.3"/>
    <x v="0"/>
    <x v="1"/>
  </r>
  <r>
    <n v="51024"/>
    <x v="1"/>
    <x v="65"/>
    <x v="0"/>
    <x v="1"/>
    <x v="0"/>
    <x v="0"/>
    <x v="0"/>
    <n v="105.26"/>
    <n v="26.1"/>
    <x v="1"/>
    <x v="1"/>
  </r>
  <r>
    <n v="60774"/>
    <x v="0"/>
    <x v="95"/>
    <x v="0"/>
    <x v="1"/>
    <x v="1"/>
    <x v="3"/>
    <x v="1"/>
    <n v="68.349999999999994"/>
    <n v="19.100000000000001"/>
    <x v="3"/>
    <x v="1"/>
  </r>
  <r>
    <n v="35039"/>
    <x v="1"/>
    <x v="80"/>
    <x v="0"/>
    <x v="1"/>
    <x v="1"/>
    <x v="0"/>
    <x v="1"/>
    <n v="99.07"/>
    <n v="17.600000000000001"/>
    <x v="1"/>
    <x v="1"/>
  </r>
  <r>
    <n v="46141"/>
    <x v="1"/>
    <x v="65"/>
    <x v="0"/>
    <x v="1"/>
    <x v="1"/>
    <x v="0"/>
    <x v="1"/>
    <n v="147.74"/>
    <n v="21.4"/>
    <x v="3"/>
    <x v="1"/>
  </r>
  <r>
    <n v="54240"/>
    <x v="1"/>
    <x v="59"/>
    <x v="0"/>
    <x v="1"/>
    <x v="0"/>
    <x v="2"/>
    <x v="0"/>
    <n v="61.29"/>
    <n v="24"/>
    <x v="3"/>
    <x v="1"/>
  </r>
  <r>
    <n v="15929"/>
    <x v="0"/>
    <x v="38"/>
    <x v="0"/>
    <x v="1"/>
    <x v="0"/>
    <x v="2"/>
    <x v="1"/>
    <n v="98.92"/>
    <n v="25.5"/>
    <x v="1"/>
    <x v="1"/>
  </r>
  <r>
    <n v="19849"/>
    <x v="1"/>
    <x v="92"/>
    <x v="0"/>
    <x v="1"/>
    <x v="1"/>
    <x v="3"/>
    <x v="0"/>
    <n v="90.74"/>
    <n v="19.899999999999999"/>
    <x v="3"/>
    <x v="1"/>
  </r>
  <r>
    <n v="43282"/>
    <x v="0"/>
    <x v="94"/>
    <x v="0"/>
    <x v="1"/>
    <x v="1"/>
    <x v="3"/>
    <x v="1"/>
    <n v="159.79"/>
    <n v="19.899999999999999"/>
    <x v="3"/>
    <x v="1"/>
  </r>
  <r>
    <n v="50372"/>
    <x v="0"/>
    <x v="15"/>
    <x v="0"/>
    <x v="1"/>
    <x v="0"/>
    <x v="0"/>
    <x v="1"/>
    <n v="233.47"/>
    <n v="35.5"/>
    <x v="1"/>
    <x v="1"/>
  </r>
  <r>
    <n v="5834"/>
    <x v="1"/>
    <x v="52"/>
    <x v="0"/>
    <x v="1"/>
    <x v="1"/>
    <x v="2"/>
    <x v="0"/>
    <n v="85.53"/>
    <n v="26.9"/>
    <x v="2"/>
    <x v="1"/>
  </r>
  <r>
    <n v="69847"/>
    <x v="1"/>
    <x v="59"/>
    <x v="0"/>
    <x v="1"/>
    <x v="0"/>
    <x v="1"/>
    <x v="0"/>
    <n v="76.7"/>
    <n v="24.2"/>
    <x v="1"/>
    <x v="1"/>
  </r>
  <r>
    <n v="67277"/>
    <x v="0"/>
    <x v="21"/>
    <x v="0"/>
    <x v="1"/>
    <x v="0"/>
    <x v="0"/>
    <x v="1"/>
    <n v="67.87"/>
    <n v="30"/>
    <x v="1"/>
    <x v="1"/>
  </r>
  <r>
    <n v="41181"/>
    <x v="0"/>
    <x v="67"/>
    <x v="0"/>
    <x v="1"/>
    <x v="0"/>
    <x v="0"/>
    <x v="0"/>
    <n v="77.260000000000005"/>
    <n v="30.9"/>
    <x v="1"/>
    <x v="1"/>
  </r>
  <r>
    <n v="36388"/>
    <x v="0"/>
    <x v="50"/>
    <x v="1"/>
    <x v="1"/>
    <x v="0"/>
    <x v="0"/>
    <x v="1"/>
    <n v="91.28"/>
    <n v="26.5"/>
    <x v="1"/>
    <x v="1"/>
  </r>
  <r>
    <n v="49272"/>
    <x v="0"/>
    <x v="8"/>
    <x v="0"/>
    <x v="1"/>
    <x v="0"/>
    <x v="2"/>
    <x v="0"/>
    <n v="129.19"/>
    <n v="30.6"/>
    <x v="1"/>
    <x v="1"/>
  </r>
  <r>
    <n v="52024"/>
    <x v="1"/>
    <x v="1"/>
    <x v="0"/>
    <x v="1"/>
    <x v="0"/>
    <x v="2"/>
    <x v="0"/>
    <n v="97.86"/>
    <n v="19.100000000000001"/>
    <x v="0"/>
    <x v="1"/>
  </r>
  <r>
    <n v="58508"/>
    <x v="1"/>
    <x v="63"/>
    <x v="0"/>
    <x v="1"/>
    <x v="1"/>
    <x v="2"/>
    <x v="1"/>
    <n v="112.33"/>
    <n v="23.2"/>
    <x v="0"/>
    <x v="1"/>
  </r>
  <r>
    <n v="64159"/>
    <x v="1"/>
    <x v="50"/>
    <x v="0"/>
    <x v="1"/>
    <x v="0"/>
    <x v="0"/>
    <x v="1"/>
    <n v="110.41"/>
    <n v="30.5"/>
    <x v="2"/>
    <x v="1"/>
  </r>
  <r>
    <n v="29453"/>
    <x v="0"/>
    <x v="57"/>
    <x v="0"/>
    <x v="1"/>
    <x v="1"/>
    <x v="3"/>
    <x v="1"/>
    <n v="91.58"/>
    <n v="15.8"/>
    <x v="3"/>
    <x v="1"/>
  </r>
  <r>
    <n v="52838"/>
    <x v="0"/>
    <x v="55"/>
    <x v="0"/>
    <x v="1"/>
    <x v="1"/>
    <x v="3"/>
    <x v="0"/>
    <n v="58.86"/>
    <n v="16.899999999999999"/>
    <x v="1"/>
    <x v="1"/>
  </r>
  <r>
    <n v="43024"/>
    <x v="0"/>
    <x v="78"/>
    <x v="0"/>
    <x v="1"/>
    <x v="1"/>
    <x v="3"/>
    <x v="1"/>
    <n v="76.88"/>
    <n v="18"/>
    <x v="3"/>
    <x v="1"/>
  </r>
  <r>
    <n v="8247"/>
    <x v="0"/>
    <x v="103"/>
    <x v="0"/>
    <x v="1"/>
    <x v="1"/>
    <x v="3"/>
    <x v="0"/>
    <n v="109.52"/>
    <n v="13.9"/>
    <x v="3"/>
    <x v="1"/>
  </r>
  <r>
    <n v="42159"/>
    <x v="1"/>
    <x v="5"/>
    <x v="1"/>
    <x v="1"/>
    <x v="0"/>
    <x v="1"/>
    <x v="0"/>
    <n v="181.23"/>
    <n v="36.700000000000003"/>
    <x v="1"/>
    <x v="1"/>
  </r>
  <r>
    <n v="37761"/>
    <x v="1"/>
    <x v="38"/>
    <x v="0"/>
    <x v="1"/>
    <x v="0"/>
    <x v="0"/>
    <x v="0"/>
    <n v="103.58"/>
    <n v="30.8"/>
    <x v="0"/>
    <x v="1"/>
  </r>
  <r>
    <n v="27624"/>
    <x v="1"/>
    <x v="20"/>
    <x v="0"/>
    <x v="1"/>
    <x v="0"/>
    <x v="1"/>
    <x v="1"/>
    <n v="81.96"/>
    <n v="34.6"/>
    <x v="1"/>
    <x v="1"/>
  </r>
  <r>
    <n v="40242"/>
    <x v="0"/>
    <x v="71"/>
    <x v="0"/>
    <x v="1"/>
    <x v="1"/>
    <x v="3"/>
    <x v="1"/>
    <n v="104.55"/>
    <n v="16.3"/>
    <x v="3"/>
    <x v="1"/>
  </r>
  <r>
    <n v="4383"/>
    <x v="1"/>
    <x v="12"/>
    <x v="0"/>
    <x v="1"/>
    <x v="0"/>
    <x v="2"/>
    <x v="0"/>
    <n v="76.12"/>
    <n v="38.200000000000003"/>
    <x v="0"/>
    <x v="1"/>
  </r>
  <r>
    <n v="58577"/>
    <x v="1"/>
    <x v="38"/>
    <x v="0"/>
    <x v="1"/>
    <x v="0"/>
    <x v="2"/>
    <x v="1"/>
    <n v="64.27"/>
    <n v="27.3"/>
    <x v="1"/>
    <x v="1"/>
  </r>
  <r>
    <n v="59916"/>
    <x v="1"/>
    <x v="29"/>
    <x v="0"/>
    <x v="1"/>
    <x v="0"/>
    <x v="0"/>
    <x v="1"/>
    <n v="200.98"/>
    <n v="30.4"/>
    <x v="2"/>
    <x v="1"/>
  </r>
  <r>
    <n v="44526"/>
    <x v="0"/>
    <x v="20"/>
    <x v="0"/>
    <x v="1"/>
    <x v="0"/>
    <x v="2"/>
    <x v="0"/>
    <n v="101.96"/>
    <n v="34.5"/>
    <x v="1"/>
    <x v="1"/>
  </r>
  <r>
    <n v="12990"/>
    <x v="0"/>
    <x v="78"/>
    <x v="0"/>
    <x v="1"/>
    <x v="1"/>
    <x v="3"/>
    <x v="1"/>
    <n v="84.17"/>
    <n v="17.399999999999999"/>
    <x v="3"/>
    <x v="1"/>
  </r>
  <r>
    <n v="14414"/>
    <x v="1"/>
    <x v="66"/>
    <x v="0"/>
    <x v="1"/>
    <x v="0"/>
    <x v="0"/>
    <x v="1"/>
    <n v="85.79"/>
    <n v="32"/>
    <x v="1"/>
    <x v="1"/>
  </r>
  <r>
    <n v="46343"/>
    <x v="1"/>
    <x v="4"/>
    <x v="0"/>
    <x v="1"/>
    <x v="0"/>
    <x v="0"/>
    <x v="0"/>
    <n v="71.459999999999994"/>
    <n v="33.4"/>
    <x v="3"/>
    <x v="1"/>
  </r>
  <r>
    <n v="29539"/>
    <x v="0"/>
    <x v="76"/>
    <x v="1"/>
    <x v="1"/>
    <x v="0"/>
    <x v="1"/>
    <x v="1"/>
    <n v="95.49"/>
    <n v="40.200000000000003"/>
    <x v="2"/>
    <x v="1"/>
  </r>
  <r>
    <n v="10924"/>
    <x v="1"/>
    <x v="14"/>
    <x v="0"/>
    <x v="1"/>
    <x v="0"/>
    <x v="0"/>
    <x v="1"/>
    <n v="87.62"/>
    <n v="30.1"/>
    <x v="2"/>
    <x v="1"/>
  </r>
  <r>
    <n v="30248"/>
    <x v="1"/>
    <x v="21"/>
    <x v="0"/>
    <x v="1"/>
    <x v="1"/>
    <x v="0"/>
    <x v="1"/>
    <n v="118.55"/>
    <n v="46.2"/>
    <x v="2"/>
    <x v="1"/>
  </r>
  <r>
    <n v="39769"/>
    <x v="1"/>
    <x v="8"/>
    <x v="0"/>
    <x v="1"/>
    <x v="0"/>
    <x v="1"/>
    <x v="0"/>
    <n v="82.14"/>
    <n v="35.6"/>
    <x v="2"/>
    <x v="1"/>
  </r>
  <r>
    <n v="28778"/>
    <x v="1"/>
    <x v="10"/>
    <x v="0"/>
    <x v="1"/>
    <x v="0"/>
    <x v="0"/>
    <x v="0"/>
    <n v="219.67"/>
    <n v="29.4"/>
    <x v="2"/>
    <x v="1"/>
  </r>
  <r>
    <n v="65257"/>
    <x v="0"/>
    <x v="8"/>
    <x v="0"/>
    <x v="1"/>
    <x v="0"/>
    <x v="0"/>
    <x v="0"/>
    <n v="135.84"/>
    <n v="27.3"/>
    <x v="1"/>
    <x v="1"/>
  </r>
  <r>
    <n v="7233"/>
    <x v="0"/>
    <x v="79"/>
    <x v="0"/>
    <x v="1"/>
    <x v="1"/>
    <x v="3"/>
    <x v="1"/>
    <n v="74.83"/>
    <n v="17.399999999999999"/>
    <x v="3"/>
    <x v="1"/>
  </r>
  <r>
    <n v="67773"/>
    <x v="1"/>
    <x v="43"/>
    <x v="0"/>
    <x v="1"/>
    <x v="1"/>
    <x v="3"/>
    <x v="0"/>
    <n v="60.37"/>
    <n v="26.9"/>
    <x v="3"/>
    <x v="1"/>
  </r>
  <r>
    <n v="14993"/>
    <x v="0"/>
    <x v="71"/>
    <x v="0"/>
    <x v="1"/>
    <x v="1"/>
    <x v="3"/>
    <x v="1"/>
    <n v="67.28"/>
    <n v="17.7"/>
    <x v="3"/>
    <x v="1"/>
  </r>
  <r>
    <n v="59054"/>
    <x v="0"/>
    <x v="54"/>
    <x v="0"/>
    <x v="1"/>
    <x v="1"/>
    <x v="0"/>
    <x v="1"/>
    <n v="77.790000000000006"/>
    <n v="23.6"/>
    <x v="3"/>
    <x v="1"/>
  </r>
  <r>
    <n v="22554"/>
    <x v="1"/>
    <x v="55"/>
    <x v="0"/>
    <x v="1"/>
    <x v="1"/>
    <x v="3"/>
    <x v="1"/>
    <n v="88.51"/>
    <n v="27.7"/>
    <x v="3"/>
    <x v="1"/>
  </r>
  <r>
    <n v="72512"/>
    <x v="1"/>
    <x v="22"/>
    <x v="0"/>
    <x v="1"/>
    <x v="0"/>
    <x v="1"/>
    <x v="0"/>
    <n v="90.38"/>
    <n v="38"/>
    <x v="2"/>
    <x v="1"/>
  </r>
  <r>
    <n v="56195"/>
    <x v="0"/>
    <x v="46"/>
    <x v="0"/>
    <x v="1"/>
    <x v="0"/>
    <x v="2"/>
    <x v="0"/>
    <n v="156.69"/>
    <n v="35.200000000000003"/>
    <x v="1"/>
    <x v="1"/>
  </r>
  <r>
    <n v="7524"/>
    <x v="1"/>
    <x v="7"/>
    <x v="0"/>
    <x v="0"/>
    <x v="0"/>
    <x v="0"/>
    <x v="0"/>
    <n v="207.6"/>
    <n v="28.1"/>
    <x v="1"/>
    <x v="1"/>
  </r>
  <r>
    <n v="45795"/>
    <x v="1"/>
    <x v="6"/>
    <x v="0"/>
    <x v="1"/>
    <x v="0"/>
    <x v="0"/>
    <x v="0"/>
    <n v="158.9"/>
    <n v="32.4"/>
    <x v="0"/>
    <x v="1"/>
  </r>
  <r>
    <n v="64433"/>
    <x v="0"/>
    <x v="10"/>
    <x v="0"/>
    <x v="1"/>
    <x v="0"/>
    <x v="0"/>
    <x v="0"/>
    <n v="247.97"/>
    <n v="36.1"/>
    <x v="0"/>
    <x v="1"/>
  </r>
  <r>
    <n v="70106"/>
    <x v="1"/>
    <x v="12"/>
    <x v="0"/>
    <x v="0"/>
    <x v="0"/>
    <x v="0"/>
    <x v="1"/>
    <n v="114.71"/>
    <n v="30.6"/>
    <x v="1"/>
    <x v="1"/>
  </r>
  <r>
    <n v="50072"/>
    <x v="1"/>
    <x v="72"/>
    <x v="0"/>
    <x v="1"/>
    <x v="1"/>
    <x v="0"/>
    <x v="1"/>
    <n v="58.55"/>
    <n v="29"/>
    <x v="1"/>
    <x v="1"/>
  </r>
  <r>
    <n v="52530"/>
    <x v="0"/>
    <x v="39"/>
    <x v="0"/>
    <x v="1"/>
    <x v="0"/>
    <x v="2"/>
    <x v="0"/>
    <n v="231.15"/>
    <n v="22.3"/>
    <x v="1"/>
    <x v="1"/>
  </r>
  <r>
    <n v="768"/>
    <x v="1"/>
    <x v="6"/>
    <x v="0"/>
    <x v="1"/>
    <x v="0"/>
    <x v="1"/>
    <x v="0"/>
    <n v="68.180000000000007"/>
    <n v="27.3"/>
    <x v="0"/>
    <x v="1"/>
  </r>
  <r>
    <n v="40255"/>
    <x v="1"/>
    <x v="102"/>
    <x v="0"/>
    <x v="1"/>
    <x v="1"/>
    <x v="3"/>
    <x v="1"/>
    <n v="118.75"/>
    <n v="17.399999999999999"/>
    <x v="3"/>
    <x v="1"/>
  </r>
  <r>
    <n v="50073"/>
    <x v="1"/>
    <x v="69"/>
    <x v="0"/>
    <x v="0"/>
    <x v="1"/>
    <x v="0"/>
    <x v="1"/>
    <n v="186.54"/>
    <n v="39"/>
    <x v="0"/>
    <x v="1"/>
  </r>
  <r>
    <n v="52439"/>
    <x v="0"/>
    <x v="35"/>
    <x v="0"/>
    <x v="0"/>
    <x v="0"/>
    <x v="0"/>
    <x v="1"/>
    <n v="96.14"/>
    <n v="26.7"/>
    <x v="1"/>
    <x v="1"/>
  </r>
  <r>
    <n v="65379"/>
    <x v="0"/>
    <x v="78"/>
    <x v="0"/>
    <x v="1"/>
    <x v="1"/>
    <x v="3"/>
    <x v="0"/>
    <n v="69.52"/>
    <n v="24.2"/>
    <x v="3"/>
    <x v="1"/>
  </r>
  <r>
    <n v="38605"/>
    <x v="1"/>
    <x v="67"/>
    <x v="0"/>
    <x v="1"/>
    <x v="0"/>
    <x v="0"/>
    <x v="1"/>
    <n v="101.93"/>
    <n v="22.8"/>
    <x v="2"/>
    <x v="1"/>
  </r>
  <r>
    <n v="35772"/>
    <x v="0"/>
    <x v="54"/>
    <x v="0"/>
    <x v="1"/>
    <x v="1"/>
    <x v="0"/>
    <x v="0"/>
    <n v="71.58"/>
    <n v="25.6"/>
    <x v="3"/>
    <x v="1"/>
  </r>
  <r>
    <n v="38014"/>
    <x v="0"/>
    <x v="65"/>
    <x v="0"/>
    <x v="1"/>
    <x v="0"/>
    <x v="0"/>
    <x v="0"/>
    <n v="83.1"/>
    <n v="21.9"/>
    <x v="2"/>
    <x v="1"/>
  </r>
  <r>
    <n v="68330"/>
    <x v="1"/>
    <x v="7"/>
    <x v="0"/>
    <x v="1"/>
    <x v="0"/>
    <x v="1"/>
    <x v="1"/>
    <n v="110.96"/>
    <n v="25.9"/>
    <x v="1"/>
    <x v="1"/>
  </r>
  <r>
    <n v="47271"/>
    <x v="0"/>
    <x v="38"/>
    <x v="0"/>
    <x v="1"/>
    <x v="0"/>
    <x v="2"/>
    <x v="0"/>
    <n v="122.83"/>
    <n v="30.6"/>
    <x v="3"/>
    <x v="1"/>
  </r>
  <r>
    <n v="26330"/>
    <x v="1"/>
    <x v="7"/>
    <x v="0"/>
    <x v="1"/>
    <x v="0"/>
    <x v="0"/>
    <x v="0"/>
    <n v="91.65"/>
    <n v="25.7"/>
    <x v="0"/>
    <x v="1"/>
  </r>
  <r>
    <n v="24022"/>
    <x v="1"/>
    <x v="42"/>
    <x v="0"/>
    <x v="1"/>
    <x v="1"/>
    <x v="0"/>
    <x v="0"/>
    <n v="84.1"/>
    <n v="33.299999999999997"/>
    <x v="3"/>
    <x v="1"/>
  </r>
  <r>
    <n v="45622"/>
    <x v="1"/>
    <x v="51"/>
    <x v="0"/>
    <x v="1"/>
    <x v="1"/>
    <x v="0"/>
    <x v="1"/>
    <n v="118.85"/>
    <n v="23.8"/>
    <x v="2"/>
    <x v="1"/>
  </r>
  <r>
    <n v="60732"/>
    <x v="0"/>
    <x v="77"/>
    <x v="0"/>
    <x v="1"/>
    <x v="1"/>
    <x v="3"/>
    <x v="0"/>
    <n v="89.32"/>
    <n v="17.2"/>
    <x v="3"/>
    <x v="1"/>
  </r>
  <r>
    <n v="53694"/>
    <x v="0"/>
    <x v="4"/>
    <x v="0"/>
    <x v="1"/>
    <x v="1"/>
    <x v="1"/>
    <x v="0"/>
    <n v="128.72"/>
    <n v="31"/>
    <x v="3"/>
    <x v="1"/>
  </r>
  <r>
    <n v="11280"/>
    <x v="1"/>
    <x v="80"/>
    <x v="0"/>
    <x v="1"/>
    <x v="0"/>
    <x v="0"/>
    <x v="0"/>
    <n v="98.05"/>
    <n v="24.7"/>
    <x v="1"/>
    <x v="1"/>
  </r>
  <r>
    <n v="28734"/>
    <x v="1"/>
    <x v="57"/>
    <x v="0"/>
    <x v="1"/>
    <x v="1"/>
    <x v="4"/>
    <x v="0"/>
    <n v="102.1"/>
    <n v="27.1"/>
    <x v="1"/>
    <x v="1"/>
  </r>
  <r>
    <n v="12693"/>
    <x v="0"/>
    <x v="73"/>
    <x v="0"/>
    <x v="1"/>
    <x v="0"/>
    <x v="0"/>
    <x v="0"/>
    <n v="108.62"/>
    <n v="28.1"/>
    <x v="2"/>
    <x v="1"/>
  </r>
  <r>
    <n v="17683"/>
    <x v="0"/>
    <x v="32"/>
    <x v="0"/>
    <x v="1"/>
    <x v="0"/>
    <x v="1"/>
    <x v="0"/>
    <n v="96.19"/>
    <n v="38.299999999999997"/>
    <x v="2"/>
    <x v="1"/>
  </r>
  <r>
    <n v="36155"/>
    <x v="1"/>
    <x v="15"/>
    <x v="1"/>
    <x v="1"/>
    <x v="0"/>
    <x v="0"/>
    <x v="0"/>
    <n v="98.07"/>
    <n v="50.9"/>
    <x v="0"/>
    <x v="1"/>
  </r>
  <r>
    <n v="31390"/>
    <x v="1"/>
    <x v="1"/>
    <x v="0"/>
    <x v="1"/>
    <x v="0"/>
    <x v="0"/>
    <x v="1"/>
    <n v="71.400000000000006"/>
    <n v="29.2"/>
    <x v="0"/>
    <x v="1"/>
  </r>
  <r>
    <n v="10636"/>
    <x v="1"/>
    <x v="6"/>
    <x v="0"/>
    <x v="1"/>
    <x v="0"/>
    <x v="1"/>
    <x v="1"/>
    <n v="82.27"/>
    <n v="23.6"/>
    <x v="0"/>
    <x v="1"/>
  </r>
  <r>
    <n v="71659"/>
    <x v="1"/>
    <x v="31"/>
    <x v="0"/>
    <x v="1"/>
    <x v="0"/>
    <x v="2"/>
    <x v="1"/>
    <n v="158.33000000000001"/>
    <n v="33.5"/>
    <x v="1"/>
    <x v="1"/>
  </r>
  <r>
    <n v="52305"/>
    <x v="1"/>
    <x v="45"/>
    <x v="0"/>
    <x v="1"/>
    <x v="1"/>
    <x v="3"/>
    <x v="1"/>
    <n v="102.5"/>
    <n v="16.3"/>
    <x v="3"/>
    <x v="1"/>
  </r>
  <r>
    <n v="9602"/>
    <x v="1"/>
    <x v="3"/>
    <x v="0"/>
    <x v="1"/>
    <x v="0"/>
    <x v="0"/>
    <x v="0"/>
    <n v="72.180000000000007"/>
    <n v="30.8"/>
    <x v="3"/>
    <x v="1"/>
  </r>
  <r>
    <n v="68407"/>
    <x v="0"/>
    <x v="59"/>
    <x v="0"/>
    <x v="1"/>
    <x v="0"/>
    <x v="2"/>
    <x v="0"/>
    <n v="95.94"/>
    <n v="31.1"/>
    <x v="1"/>
    <x v="1"/>
  </r>
  <r>
    <n v="72011"/>
    <x v="0"/>
    <x v="33"/>
    <x v="0"/>
    <x v="1"/>
    <x v="1"/>
    <x v="1"/>
    <x v="1"/>
    <n v="87.15"/>
    <n v="26.4"/>
    <x v="0"/>
    <x v="1"/>
  </r>
  <r>
    <n v="40568"/>
    <x v="1"/>
    <x v="81"/>
    <x v="0"/>
    <x v="1"/>
    <x v="1"/>
    <x v="3"/>
    <x v="0"/>
    <n v="82.59"/>
    <n v="18.600000000000001"/>
    <x v="0"/>
    <x v="1"/>
  </r>
  <r>
    <n v="50206"/>
    <x v="1"/>
    <x v="66"/>
    <x v="0"/>
    <x v="1"/>
    <x v="0"/>
    <x v="0"/>
    <x v="1"/>
    <n v="89.31"/>
    <n v="37.299999999999997"/>
    <x v="0"/>
    <x v="1"/>
  </r>
  <r>
    <n v="41191"/>
    <x v="0"/>
    <x v="47"/>
    <x v="0"/>
    <x v="1"/>
    <x v="0"/>
    <x v="0"/>
    <x v="1"/>
    <n v="64.84"/>
    <n v="26.6"/>
    <x v="1"/>
    <x v="1"/>
  </r>
  <r>
    <n v="7129"/>
    <x v="0"/>
    <x v="44"/>
    <x v="0"/>
    <x v="1"/>
    <x v="1"/>
    <x v="3"/>
    <x v="0"/>
    <n v="107.52"/>
    <n v="17.600000000000001"/>
    <x v="3"/>
    <x v="1"/>
  </r>
  <r>
    <n v="45485"/>
    <x v="1"/>
    <x v="30"/>
    <x v="0"/>
    <x v="1"/>
    <x v="0"/>
    <x v="1"/>
    <x v="0"/>
    <n v="92.76"/>
    <n v="22.3"/>
    <x v="3"/>
    <x v="1"/>
  </r>
  <r>
    <n v="32023"/>
    <x v="0"/>
    <x v="56"/>
    <x v="0"/>
    <x v="1"/>
    <x v="1"/>
    <x v="3"/>
    <x v="0"/>
    <n v="79.16"/>
    <n v="20.2"/>
    <x v="3"/>
    <x v="1"/>
  </r>
  <r>
    <n v="33064"/>
    <x v="0"/>
    <x v="17"/>
    <x v="0"/>
    <x v="0"/>
    <x v="0"/>
    <x v="0"/>
    <x v="0"/>
    <n v="87"/>
    <n v="30.9"/>
    <x v="1"/>
    <x v="1"/>
  </r>
  <r>
    <n v="60896"/>
    <x v="0"/>
    <x v="35"/>
    <x v="0"/>
    <x v="0"/>
    <x v="0"/>
    <x v="0"/>
    <x v="1"/>
    <n v="145.25"/>
    <n v="31.5"/>
    <x v="1"/>
    <x v="1"/>
  </r>
  <r>
    <n v="2109"/>
    <x v="1"/>
    <x v="45"/>
    <x v="0"/>
    <x v="1"/>
    <x v="1"/>
    <x v="3"/>
    <x v="0"/>
    <n v="125.14"/>
    <n v="29.7"/>
    <x v="3"/>
    <x v="1"/>
  </r>
  <r>
    <n v="27705"/>
    <x v="1"/>
    <x v="18"/>
    <x v="0"/>
    <x v="0"/>
    <x v="0"/>
    <x v="1"/>
    <x v="1"/>
    <n v="88.6"/>
    <n v="32.5"/>
    <x v="3"/>
    <x v="1"/>
  </r>
  <r>
    <n v="36850"/>
    <x v="0"/>
    <x v="67"/>
    <x v="0"/>
    <x v="1"/>
    <x v="0"/>
    <x v="2"/>
    <x v="0"/>
    <n v="57.59"/>
    <n v="32.799999999999997"/>
    <x v="3"/>
    <x v="1"/>
  </r>
  <r>
    <n v="52500"/>
    <x v="1"/>
    <x v="21"/>
    <x v="0"/>
    <x v="1"/>
    <x v="0"/>
    <x v="2"/>
    <x v="0"/>
    <n v="59.43"/>
    <n v="25.4"/>
    <x v="1"/>
    <x v="1"/>
  </r>
  <r>
    <n v="43698"/>
    <x v="1"/>
    <x v="52"/>
    <x v="0"/>
    <x v="1"/>
    <x v="1"/>
    <x v="2"/>
    <x v="1"/>
    <n v="65.430000000000007"/>
    <n v="27.2"/>
    <x v="3"/>
    <x v="1"/>
  </r>
  <r>
    <n v="49901"/>
    <x v="0"/>
    <x v="39"/>
    <x v="0"/>
    <x v="1"/>
    <x v="0"/>
    <x v="2"/>
    <x v="0"/>
    <n v="154.03"/>
    <n v="31.6"/>
    <x v="2"/>
    <x v="1"/>
  </r>
  <r>
    <n v="69120"/>
    <x v="1"/>
    <x v="73"/>
    <x v="0"/>
    <x v="1"/>
    <x v="0"/>
    <x v="1"/>
    <x v="1"/>
    <n v="139.81"/>
    <n v="39.6"/>
    <x v="1"/>
    <x v="1"/>
  </r>
  <r>
    <n v="25510"/>
    <x v="0"/>
    <x v="18"/>
    <x v="0"/>
    <x v="1"/>
    <x v="0"/>
    <x v="1"/>
    <x v="0"/>
    <n v="111.81"/>
    <n v="19.8"/>
    <x v="0"/>
    <x v="1"/>
  </r>
  <r>
    <n v="60416"/>
    <x v="1"/>
    <x v="15"/>
    <x v="0"/>
    <x v="1"/>
    <x v="0"/>
    <x v="1"/>
    <x v="0"/>
    <n v="106.84"/>
    <n v="29.6"/>
    <x v="1"/>
    <x v="1"/>
  </r>
  <r>
    <n v="15135"/>
    <x v="1"/>
    <x v="9"/>
    <x v="0"/>
    <x v="0"/>
    <x v="0"/>
    <x v="0"/>
    <x v="1"/>
    <n v="221.06"/>
    <n v="25.5"/>
    <x v="0"/>
    <x v="1"/>
  </r>
  <r>
    <n v="34660"/>
    <x v="0"/>
    <x v="39"/>
    <x v="0"/>
    <x v="1"/>
    <x v="0"/>
    <x v="1"/>
    <x v="0"/>
    <n v="69.97"/>
    <n v="25.8"/>
    <x v="0"/>
    <x v="1"/>
  </r>
  <r>
    <n v="11713"/>
    <x v="0"/>
    <x v="33"/>
    <x v="0"/>
    <x v="1"/>
    <x v="0"/>
    <x v="0"/>
    <x v="1"/>
    <n v="77.069999999999993"/>
    <n v="32.1"/>
    <x v="0"/>
    <x v="1"/>
  </r>
  <r>
    <n v="40704"/>
    <x v="0"/>
    <x v="2"/>
    <x v="0"/>
    <x v="1"/>
    <x v="1"/>
    <x v="0"/>
    <x v="0"/>
    <n v="59.49"/>
    <n v="25.6"/>
    <x v="3"/>
    <x v="1"/>
  </r>
  <r>
    <n v="71298"/>
    <x v="1"/>
    <x v="54"/>
    <x v="0"/>
    <x v="1"/>
    <x v="1"/>
    <x v="0"/>
    <x v="1"/>
    <n v="109.39"/>
    <n v="26.3"/>
    <x v="1"/>
    <x v="1"/>
  </r>
  <r>
    <n v="54497"/>
    <x v="1"/>
    <x v="1"/>
    <x v="0"/>
    <x v="1"/>
    <x v="0"/>
    <x v="0"/>
    <x v="1"/>
    <n v="93.97"/>
    <n v="39.4"/>
    <x v="3"/>
    <x v="1"/>
  </r>
  <r>
    <n v="30129"/>
    <x v="1"/>
    <x v="76"/>
    <x v="0"/>
    <x v="1"/>
    <x v="0"/>
    <x v="2"/>
    <x v="0"/>
    <n v="163.16999999999999"/>
    <n v="25.6"/>
    <x v="1"/>
    <x v="1"/>
  </r>
  <r>
    <n v="44965"/>
    <x v="1"/>
    <x v="43"/>
    <x v="0"/>
    <x v="1"/>
    <x v="1"/>
    <x v="1"/>
    <x v="0"/>
    <n v="124.39"/>
    <n v="34"/>
    <x v="3"/>
    <x v="1"/>
  </r>
  <r>
    <n v="38549"/>
    <x v="1"/>
    <x v="76"/>
    <x v="0"/>
    <x v="1"/>
    <x v="0"/>
    <x v="0"/>
    <x v="0"/>
    <n v="212.62"/>
    <n v="35.799999999999997"/>
    <x v="1"/>
    <x v="1"/>
  </r>
  <r>
    <n v="39236"/>
    <x v="1"/>
    <x v="29"/>
    <x v="0"/>
    <x v="1"/>
    <x v="1"/>
    <x v="1"/>
    <x v="0"/>
    <n v="128.63"/>
    <n v="24.9"/>
    <x v="2"/>
    <x v="1"/>
  </r>
  <r>
    <n v="50545"/>
    <x v="0"/>
    <x v="69"/>
    <x v="0"/>
    <x v="1"/>
    <x v="0"/>
    <x v="2"/>
    <x v="0"/>
    <n v="84.1"/>
    <n v="29.3"/>
    <x v="1"/>
    <x v="1"/>
  </r>
  <r>
    <n v="28435"/>
    <x v="1"/>
    <x v="8"/>
    <x v="0"/>
    <x v="1"/>
    <x v="0"/>
    <x v="1"/>
    <x v="0"/>
    <n v="77.599999999999994"/>
    <n v="23.4"/>
    <x v="3"/>
    <x v="1"/>
  </r>
  <r>
    <n v="4631"/>
    <x v="0"/>
    <x v="60"/>
    <x v="0"/>
    <x v="1"/>
    <x v="0"/>
    <x v="0"/>
    <x v="0"/>
    <n v="70.510000000000005"/>
    <n v="24.5"/>
    <x v="3"/>
    <x v="1"/>
  </r>
  <r>
    <n v="9912"/>
    <x v="0"/>
    <x v="26"/>
    <x v="0"/>
    <x v="1"/>
    <x v="0"/>
    <x v="0"/>
    <x v="1"/>
    <n v="109.19"/>
    <n v="29.8"/>
    <x v="3"/>
    <x v="1"/>
  </r>
  <r>
    <n v="43028"/>
    <x v="0"/>
    <x v="32"/>
    <x v="0"/>
    <x v="1"/>
    <x v="0"/>
    <x v="1"/>
    <x v="1"/>
    <n v="55.23"/>
    <n v="28.9"/>
    <x v="3"/>
    <x v="1"/>
  </r>
  <r>
    <n v="38894"/>
    <x v="1"/>
    <x v="48"/>
    <x v="0"/>
    <x v="1"/>
    <x v="0"/>
    <x v="0"/>
    <x v="0"/>
    <n v="120.15"/>
    <n v="27.3"/>
    <x v="1"/>
    <x v="1"/>
  </r>
  <r>
    <n v="41238"/>
    <x v="1"/>
    <x v="67"/>
    <x v="0"/>
    <x v="1"/>
    <x v="0"/>
    <x v="0"/>
    <x v="0"/>
    <n v="72.16"/>
    <n v="23.2"/>
    <x v="1"/>
    <x v="1"/>
  </r>
  <r>
    <n v="51828"/>
    <x v="0"/>
    <x v="48"/>
    <x v="0"/>
    <x v="1"/>
    <x v="0"/>
    <x v="0"/>
    <x v="1"/>
    <n v="95.89"/>
    <n v="34.200000000000003"/>
    <x v="3"/>
    <x v="1"/>
  </r>
  <r>
    <n v="64196"/>
    <x v="0"/>
    <x v="72"/>
    <x v="0"/>
    <x v="1"/>
    <x v="1"/>
    <x v="0"/>
    <x v="0"/>
    <n v="64.680000000000007"/>
    <n v="23.3"/>
    <x v="2"/>
    <x v="1"/>
  </r>
  <r>
    <n v="10626"/>
    <x v="1"/>
    <x v="73"/>
    <x v="0"/>
    <x v="1"/>
    <x v="1"/>
    <x v="0"/>
    <x v="1"/>
    <n v="70.510000000000005"/>
    <n v="26.9"/>
    <x v="0"/>
    <x v="1"/>
  </r>
  <r>
    <n v="4117"/>
    <x v="1"/>
    <x v="29"/>
    <x v="0"/>
    <x v="1"/>
    <x v="0"/>
    <x v="1"/>
    <x v="1"/>
    <n v="81.77"/>
    <n v="21.8"/>
    <x v="1"/>
    <x v="1"/>
  </r>
  <r>
    <n v="37993"/>
    <x v="1"/>
    <x v="67"/>
    <x v="0"/>
    <x v="1"/>
    <x v="0"/>
    <x v="2"/>
    <x v="0"/>
    <n v="66.47"/>
    <n v="26.9"/>
    <x v="1"/>
    <x v="1"/>
  </r>
  <r>
    <n v="57765"/>
    <x v="1"/>
    <x v="69"/>
    <x v="0"/>
    <x v="1"/>
    <x v="0"/>
    <x v="2"/>
    <x v="1"/>
    <n v="146.08000000000001"/>
    <n v="29.9"/>
    <x v="1"/>
    <x v="1"/>
  </r>
  <r>
    <n v="7841"/>
    <x v="1"/>
    <x v="11"/>
    <x v="0"/>
    <x v="1"/>
    <x v="0"/>
    <x v="0"/>
    <x v="0"/>
    <n v="91.68"/>
    <n v="22.4"/>
    <x v="1"/>
    <x v="1"/>
  </r>
  <r>
    <n v="18398"/>
    <x v="1"/>
    <x v="21"/>
    <x v="0"/>
    <x v="1"/>
    <x v="0"/>
    <x v="0"/>
    <x v="1"/>
    <n v="108.96"/>
    <n v="27.5"/>
    <x v="1"/>
    <x v="1"/>
  </r>
  <r>
    <n v="50210"/>
    <x v="0"/>
    <x v="4"/>
    <x v="0"/>
    <x v="1"/>
    <x v="0"/>
    <x v="1"/>
    <x v="0"/>
    <n v="113.41"/>
    <n v="35"/>
    <x v="1"/>
    <x v="1"/>
  </r>
  <r>
    <n v="52461"/>
    <x v="0"/>
    <x v="15"/>
    <x v="0"/>
    <x v="1"/>
    <x v="0"/>
    <x v="0"/>
    <x v="0"/>
    <n v="111.08"/>
    <n v="27.9"/>
    <x v="1"/>
    <x v="1"/>
  </r>
  <r>
    <n v="32523"/>
    <x v="0"/>
    <x v="35"/>
    <x v="0"/>
    <x v="0"/>
    <x v="0"/>
    <x v="0"/>
    <x v="0"/>
    <n v="217.74"/>
    <n v="25.5"/>
    <x v="3"/>
    <x v="1"/>
  </r>
  <r>
    <n v="49509"/>
    <x v="1"/>
    <x v="51"/>
    <x v="0"/>
    <x v="1"/>
    <x v="0"/>
    <x v="0"/>
    <x v="1"/>
    <n v="78.5"/>
    <n v="28.6"/>
    <x v="1"/>
    <x v="1"/>
  </r>
  <r>
    <n v="16377"/>
    <x v="0"/>
    <x v="7"/>
    <x v="0"/>
    <x v="1"/>
    <x v="0"/>
    <x v="0"/>
    <x v="0"/>
    <n v="89.06"/>
    <n v="34.799999999999997"/>
    <x v="0"/>
    <x v="1"/>
  </r>
  <r>
    <n v="13902"/>
    <x v="1"/>
    <x v="21"/>
    <x v="0"/>
    <x v="1"/>
    <x v="0"/>
    <x v="0"/>
    <x v="0"/>
    <n v="74.8"/>
    <n v="50.6"/>
    <x v="3"/>
    <x v="1"/>
  </r>
  <r>
    <n v="44047"/>
    <x v="0"/>
    <x v="46"/>
    <x v="0"/>
    <x v="1"/>
    <x v="0"/>
    <x v="2"/>
    <x v="1"/>
    <n v="80.2"/>
    <n v="30.9"/>
    <x v="1"/>
    <x v="1"/>
  </r>
  <r>
    <n v="34184"/>
    <x v="1"/>
    <x v="77"/>
    <x v="0"/>
    <x v="1"/>
    <x v="1"/>
    <x v="3"/>
    <x v="1"/>
    <n v="76.52"/>
    <n v="14.8"/>
    <x v="3"/>
    <x v="1"/>
  </r>
  <r>
    <n v="11312"/>
    <x v="1"/>
    <x v="9"/>
    <x v="0"/>
    <x v="1"/>
    <x v="0"/>
    <x v="1"/>
    <x v="1"/>
    <n v="208.99"/>
    <n v="31.4"/>
    <x v="0"/>
    <x v="1"/>
  </r>
  <r>
    <n v="39616"/>
    <x v="1"/>
    <x v="67"/>
    <x v="0"/>
    <x v="1"/>
    <x v="0"/>
    <x v="0"/>
    <x v="0"/>
    <n v="99.72"/>
    <n v="22.3"/>
    <x v="2"/>
    <x v="1"/>
  </r>
  <r>
    <n v="57322"/>
    <x v="0"/>
    <x v="81"/>
    <x v="0"/>
    <x v="1"/>
    <x v="1"/>
    <x v="3"/>
    <x v="0"/>
    <n v="102.97"/>
    <n v="19.100000000000001"/>
    <x v="3"/>
    <x v="1"/>
  </r>
  <r>
    <n v="28011"/>
    <x v="0"/>
    <x v="26"/>
    <x v="1"/>
    <x v="1"/>
    <x v="0"/>
    <x v="0"/>
    <x v="1"/>
    <n v="197.36"/>
    <n v="27.4"/>
    <x v="3"/>
    <x v="1"/>
  </r>
  <r>
    <n v="242"/>
    <x v="0"/>
    <x v="56"/>
    <x v="0"/>
    <x v="1"/>
    <x v="1"/>
    <x v="3"/>
    <x v="0"/>
    <n v="98.56"/>
    <n v="17.5"/>
    <x v="3"/>
    <x v="1"/>
  </r>
  <r>
    <n v="18178"/>
    <x v="1"/>
    <x v="22"/>
    <x v="0"/>
    <x v="1"/>
    <x v="0"/>
    <x v="0"/>
    <x v="0"/>
    <n v="86.06"/>
    <n v="36.200000000000003"/>
    <x v="1"/>
    <x v="1"/>
  </r>
  <r>
    <n v="51823"/>
    <x v="0"/>
    <x v="23"/>
    <x v="0"/>
    <x v="1"/>
    <x v="0"/>
    <x v="1"/>
    <x v="0"/>
    <n v="123.08"/>
    <n v="25.4"/>
    <x v="2"/>
    <x v="1"/>
  </r>
  <r>
    <n v="23439"/>
    <x v="0"/>
    <x v="24"/>
    <x v="0"/>
    <x v="0"/>
    <x v="1"/>
    <x v="0"/>
    <x v="0"/>
    <n v="75"/>
    <n v="25.7"/>
    <x v="2"/>
    <x v="1"/>
  </r>
  <r>
    <n v="12594"/>
    <x v="1"/>
    <x v="80"/>
    <x v="0"/>
    <x v="1"/>
    <x v="0"/>
    <x v="0"/>
    <x v="1"/>
    <n v="105.9"/>
    <n v="28.6"/>
    <x v="2"/>
    <x v="1"/>
  </r>
  <r>
    <n v="2692"/>
    <x v="1"/>
    <x v="2"/>
    <x v="0"/>
    <x v="1"/>
    <x v="0"/>
    <x v="1"/>
    <x v="0"/>
    <n v="73.87"/>
    <n v="33.700000000000003"/>
    <x v="1"/>
    <x v="1"/>
  </r>
  <r>
    <n v="26062"/>
    <x v="0"/>
    <x v="3"/>
    <x v="0"/>
    <x v="1"/>
    <x v="0"/>
    <x v="0"/>
    <x v="1"/>
    <n v="78.040000000000006"/>
    <n v="37.9"/>
    <x v="1"/>
    <x v="1"/>
  </r>
  <r>
    <n v="6805"/>
    <x v="0"/>
    <x v="15"/>
    <x v="0"/>
    <x v="1"/>
    <x v="1"/>
    <x v="0"/>
    <x v="0"/>
    <n v="107.74"/>
    <n v="28.4"/>
    <x v="3"/>
    <x v="1"/>
  </r>
  <r>
    <n v="45817"/>
    <x v="1"/>
    <x v="8"/>
    <x v="0"/>
    <x v="1"/>
    <x v="0"/>
    <x v="0"/>
    <x v="1"/>
    <n v="60.64"/>
    <n v="20"/>
    <x v="1"/>
    <x v="1"/>
  </r>
  <r>
    <n v="66306"/>
    <x v="1"/>
    <x v="34"/>
    <x v="0"/>
    <x v="1"/>
    <x v="0"/>
    <x v="0"/>
    <x v="1"/>
    <n v="82.57"/>
    <n v="29.1"/>
    <x v="1"/>
    <x v="1"/>
  </r>
  <r>
    <n v="62167"/>
    <x v="1"/>
    <x v="36"/>
    <x v="0"/>
    <x v="1"/>
    <x v="0"/>
    <x v="0"/>
    <x v="1"/>
    <n v="115.98"/>
    <n v="27.6"/>
    <x v="3"/>
    <x v="1"/>
  </r>
  <r>
    <n v="16627"/>
    <x v="0"/>
    <x v="10"/>
    <x v="0"/>
    <x v="1"/>
    <x v="0"/>
    <x v="1"/>
    <x v="1"/>
    <n v="110.38"/>
    <n v="27.6"/>
    <x v="0"/>
    <x v="1"/>
  </r>
  <r>
    <n v="34285"/>
    <x v="0"/>
    <x v="15"/>
    <x v="0"/>
    <x v="1"/>
    <x v="0"/>
    <x v="0"/>
    <x v="1"/>
    <n v="92.59"/>
    <n v="24.2"/>
    <x v="3"/>
    <x v="1"/>
  </r>
  <r>
    <n v="71151"/>
    <x v="0"/>
    <x v="29"/>
    <x v="0"/>
    <x v="1"/>
    <x v="0"/>
    <x v="0"/>
    <x v="0"/>
    <n v="82.64"/>
    <n v="31"/>
    <x v="1"/>
    <x v="1"/>
  </r>
  <r>
    <n v="2580"/>
    <x v="0"/>
    <x v="32"/>
    <x v="0"/>
    <x v="0"/>
    <x v="1"/>
    <x v="2"/>
    <x v="0"/>
    <n v="70.28"/>
    <n v="34.5"/>
    <x v="1"/>
    <x v="1"/>
  </r>
  <r>
    <n v="11891"/>
    <x v="0"/>
    <x v="63"/>
    <x v="0"/>
    <x v="1"/>
    <x v="1"/>
    <x v="2"/>
    <x v="0"/>
    <n v="106.54"/>
    <n v="27"/>
    <x v="1"/>
    <x v="1"/>
  </r>
  <r>
    <n v="57080"/>
    <x v="1"/>
    <x v="5"/>
    <x v="1"/>
    <x v="0"/>
    <x v="0"/>
    <x v="1"/>
    <x v="0"/>
    <n v="59.11"/>
    <n v="20.7"/>
    <x v="0"/>
    <x v="1"/>
  </r>
  <r>
    <n v="47456"/>
    <x v="0"/>
    <x v="59"/>
    <x v="0"/>
    <x v="1"/>
    <x v="0"/>
    <x v="0"/>
    <x v="1"/>
    <n v="58.89"/>
    <n v="26.1"/>
    <x v="0"/>
    <x v="1"/>
  </r>
  <r>
    <n v="56139"/>
    <x v="0"/>
    <x v="45"/>
    <x v="0"/>
    <x v="1"/>
    <x v="1"/>
    <x v="3"/>
    <x v="0"/>
    <n v="129.66"/>
    <n v="19.2"/>
    <x v="3"/>
    <x v="1"/>
  </r>
  <r>
    <n v="12857"/>
    <x v="0"/>
    <x v="39"/>
    <x v="0"/>
    <x v="1"/>
    <x v="0"/>
    <x v="1"/>
    <x v="1"/>
    <n v="73.569999999999993"/>
    <n v="28"/>
    <x v="2"/>
    <x v="1"/>
  </r>
  <r>
    <n v="40980"/>
    <x v="0"/>
    <x v="4"/>
    <x v="1"/>
    <x v="1"/>
    <x v="0"/>
    <x v="1"/>
    <x v="0"/>
    <n v="72.040000000000006"/>
    <n v="23.6"/>
    <x v="0"/>
    <x v="1"/>
  </r>
  <r>
    <n v="47668"/>
    <x v="1"/>
    <x v="3"/>
    <x v="0"/>
    <x v="1"/>
    <x v="0"/>
    <x v="0"/>
    <x v="1"/>
    <n v="125.63"/>
    <n v="57.2"/>
    <x v="3"/>
    <x v="1"/>
  </r>
  <r>
    <n v="72792"/>
    <x v="1"/>
    <x v="37"/>
    <x v="1"/>
    <x v="1"/>
    <x v="0"/>
    <x v="0"/>
    <x v="1"/>
    <n v="77.94"/>
    <n v="33"/>
    <x v="1"/>
    <x v="1"/>
  </r>
  <r>
    <n v="37728"/>
    <x v="1"/>
    <x v="72"/>
    <x v="0"/>
    <x v="1"/>
    <x v="0"/>
    <x v="0"/>
    <x v="0"/>
    <n v="68.989999999999995"/>
    <n v="22.2"/>
    <x v="1"/>
    <x v="1"/>
  </r>
  <r>
    <n v="47410"/>
    <x v="1"/>
    <x v="43"/>
    <x v="0"/>
    <x v="1"/>
    <x v="1"/>
    <x v="3"/>
    <x v="1"/>
    <n v="111.76"/>
    <n v="24.8"/>
    <x v="3"/>
    <x v="1"/>
  </r>
  <r>
    <n v="56450"/>
    <x v="0"/>
    <x v="51"/>
    <x v="0"/>
    <x v="1"/>
    <x v="1"/>
    <x v="0"/>
    <x v="1"/>
    <n v="65.36"/>
    <n v="24.7"/>
    <x v="1"/>
    <x v="1"/>
  </r>
  <r>
    <n v="9189"/>
    <x v="1"/>
    <x v="49"/>
    <x v="0"/>
    <x v="1"/>
    <x v="1"/>
    <x v="0"/>
    <x v="0"/>
    <n v="80.27"/>
    <n v="27.9"/>
    <x v="1"/>
    <x v="1"/>
  </r>
  <r>
    <n v="71966"/>
    <x v="1"/>
    <x v="63"/>
    <x v="0"/>
    <x v="1"/>
    <x v="1"/>
    <x v="4"/>
    <x v="0"/>
    <n v="81.73"/>
    <n v="21.6"/>
    <x v="1"/>
    <x v="1"/>
  </r>
  <r>
    <n v="59272"/>
    <x v="0"/>
    <x v="38"/>
    <x v="0"/>
    <x v="1"/>
    <x v="0"/>
    <x v="0"/>
    <x v="1"/>
    <n v="79.22"/>
    <n v="34.799999999999997"/>
    <x v="2"/>
    <x v="1"/>
  </r>
  <r>
    <n v="45563"/>
    <x v="1"/>
    <x v="23"/>
    <x v="0"/>
    <x v="0"/>
    <x v="0"/>
    <x v="1"/>
    <x v="0"/>
    <n v="142.63"/>
    <n v="32.9"/>
    <x v="2"/>
    <x v="1"/>
  </r>
  <r>
    <n v="19907"/>
    <x v="1"/>
    <x v="17"/>
    <x v="0"/>
    <x v="1"/>
    <x v="0"/>
    <x v="0"/>
    <x v="1"/>
    <n v="97.05"/>
    <n v="28"/>
    <x v="3"/>
    <x v="1"/>
  </r>
  <r>
    <n v="40163"/>
    <x v="1"/>
    <x v="18"/>
    <x v="1"/>
    <x v="1"/>
    <x v="0"/>
    <x v="0"/>
    <x v="0"/>
    <n v="222.52"/>
    <n v="28.1"/>
    <x v="0"/>
    <x v="1"/>
  </r>
  <r>
    <n v="62738"/>
    <x v="0"/>
    <x v="16"/>
    <x v="0"/>
    <x v="0"/>
    <x v="0"/>
    <x v="0"/>
    <x v="1"/>
    <n v="70.38"/>
    <n v="25"/>
    <x v="2"/>
    <x v="1"/>
  </r>
  <r>
    <n v="51651"/>
    <x v="0"/>
    <x v="41"/>
    <x v="0"/>
    <x v="1"/>
    <x v="0"/>
    <x v="0"/>
    <x v="1"/>
    <n v="114.46"/>
    <n v="24.7"/>
    <x v="0"/>
    <x v="1"/>
  </r>
  <r>
    <n v="39940"/>
    <x v="1"/>
    <x v="64"/>
    <x v="0"/>
    <x v="1"/>
    <x v="0"/>
    <x v="0"/>
    <x v="0"/>
    <n v="64.62"/>
    <n v="27.3"/>
    <x v="1"/>
    <x v="1"/>
  </r>
  <r>
    <n v="8122"/>
    <x v="1"/>
    <x v="46"/>
    <x v="0"/>
    <x v="1"/>
    <x v="0"/>
    <x v="0"/>
    <x v="0"/>
    <n v="94.12"/>
    <n v="34.200000000000003"/>
    <x v="3"/>
    <x v="1"/>
  </r>
  <r>
    <n v="71057"/>
    <x v="1"/>
    <x v="10"/>
    <x v="0"/>
    <x v="1"/>
    <x v="0"/>
    <x v="0"/>
    <x v="1"/>
    <n v="70.19"/>
    <n v="39.1"/>
    <x v="2"/>
    <x v="1"/>
  </r>
  <r>
    <n v="67921"/>
    <x v="1"/>
    <x v="71"/>
    <x v="0"/>
    <x v="1"/>
    <x v="1"/>
    <x v="3"/>
    <x v="0"/>
    <n v="55.35"/>
    <n v="22.7"/>
    <x v="3"/>
    <x v="1"/>
  </r>
  <r>
    <n v="12834"/>
    <x v="0"/>
    <x v="30"/>
    <x v="0"/>
    <x v="1"/>
    <x v="0"/>
    <x v="0"/>
    <x v="0"/>
    <n v="115.52"/>
    <n v="33.9"/>
    <x v="0"/>
    <x v="1"/>
  </r>
  <r>
    <n v="56567"/>
    <x v="0"/>
    <x v="43"/>
    <x v="0"/>
    <x v="1"/>
    <x v="1"/>
    <x v="3"/>
    <x v="0"/>
    <n v="60.7"/>
    <n v="18.600000000000001"/>
    <x v="3"/>
    <x v="1"/>
  </r>
  <r>
    <n v="11872"/>
    <x v="0"/>
    <x v="71"/>
    <x v="0"/>
    <x v="1"/>
    <x v="1"/>
    <x v="3"/>
    <x v="0"/>
    <n v="69.239999999999995"/>
    <n v="16.7"/>
    <x v="3"/>
    <x v="1"/>
  </r>
  <r>
    <n v="6574"/>
    <x v="1"/>
    <x v="48"/>
    <x v="0"/>
    <x v="1"/>
    <x v="0"/>
    <x v="1"/>
    <x v="0"/>
    <n v="103.29"/>
    <n v="20.6"/>
    <x v="1"/>
    <x v="1"/>
  </r>
  <r>
    <n v="5294"/>
    <x v="1"/>
    <x v="49"/>
    <x v="0"/>
    <x v="1"/>
    <x v="0"/>
    <x v="0"/>
    <x v="1"/>
    <n v="92.74"/>
    <n v="20.100000000000001"/>
    <x v="3"/>
    <x v="1"/>
  </r>
  <r>
    <n v="10870"/>
    <x v="0"/>
    <x v="33"/>
    <x v="0"/>
    <x v="1"/>
    <x v="0"/>
    <x v="0"/>
    <x v="1"/>
    <n v="232.64"/>
    <n v="45.2"/>
    <x v="1"/>
    <x v="1"/>
  </r>
  <r>
    <n v="15062"/>
    <x v="0"/>
    <x v="47"/>
    <x v="0"/>
    <x v="1"/>
    <x v="0"/>
    <x v="2"/>
    <x v="0"/>
    <n v="82.46"/>
    <n v="25.3"/>
    <x v="2"/>
    <x v="1"/>
  </r>
  <r>
    <n v="46454"/>
    <x v="1"/>
    <x v="4"/>
    <x v="0"/>
    <x v="1"/>
    <x v="0"/>
    <x v="2"/>
    <x v="0"/>
    <n v="63.57"/>
    <n v="32.4"/>
    <x v="1"/>
    <x v="1"/>
  </r>
  <r>
    <n v="31795"/>
    <x v="0"/>
    <x v="1"/>
    <x v="0"/>
    <x v="1"/>
    <x v="0"/>
    <x v="1"/>
    <x v="0"/>
    <n v="73.239999999999995"/>
    <n v="34.9"/>
    <x v="1"/>
    <x v="1"/>
  </r>
  <r>
    <n v="62395"/>
    <x v="0"/>
    <x v="64"/>
    <x v="0"/>
    <x v="1"/>
    <x v="0"/>
    <x v="0"/>
    <x v="0"/>
    <n v="78.430000000000007"/>
    <n v="43.7"/>
    <x v="2"/>
    <x v="1"/>
  </r>
  <r>
    <n v="42760"/>
    <x v="1"/>
    <x v="52"/>
    <x v="0"/>
    <x v="1"/>
    <x v="0"/>
    <x v="0"/>
    <x v="0"/>
    <n v="57.46"/>
    <n v="23"/>
    <x v="2"/>
    <x v="1"/>
  </r>
  <r>
    <n v="27119"/>
    <x v="1"/>
    <x v="80"/>
    <x v="0"/>
    <x v="1"/>
    <x v="1"/>
    <x v="0"/>
    <x v="1"/>
    <n v="104.16"/>
    <n v="21.5"/>
    <x v="1"/>
    <x v="1"/>
  </r>
  <r>
    <n v="47113"/>
    <x v="1"/>
    <x v="0"/>
    <x v="0"/>
    <x v="1"/>
    <x v="0"/>
    <x v="1"/>
    <x v="1"/>
    <n v="110.42"/>
    <n v="24.9"/>
    <x v="1"/>
    <x v="1"/>
  </r>
  <r>
    <n v="36045"/>
    <x v="1"/>
    <x v="48"/>
    <x v="0"/>
    <x v="1"/>
    <x v="0"/>
    <x v="0"/>
    <x v="1"/>
    <n v="119.4"/>
    <n v="22.9"/>
    <x v="1"/>
    <x v="1"/>
  </r>
  <r>
    <n v="54871"/>
    <x v="1"/>
    <x v="9"/>
    <x v="0"/>
    <x v="1"/>
    <x v="0"/>
    <x v="0"/>
    <x v="0"/>
    <n v="119.13"/>
    <n v="25"/>
    <x v="1"/>
    <x v="1"/>
  </r>
  <r>
    <n v="48824"/>
    <x v="1"/>
    <x v="49"/>
    <x v="0"/>
    <x v="1"/>
    <x v="1"/>
    <x v="0"/>
    <x v="1"/>
    <n v="120.22"/>
    <n v="21.3"/>
    <x v="1"/>
    <x v="1"/>
  </r>
  <r>
    <n v="67356"/>
    <x v="1"/>
    <x v="34"/>
    <x v="0"/>
    <x v="1"/>
    <x v="0"/>
    <x v="0"/>
    <x v="0"/>
    <n v="80.8"/>
    <n v="46.1"/>
    <x v="1"/>
    <x v="1"/>
  </r>
  <r>
    <n v="70670"/>
    <x v="1"/>
    <x v="52"/>
    <x v="0"/>
    <x v="1"/>
    <x v="0"/>
    <x v="0"/>
    <x v="1"/>
    <n v="57.96"/>
    <n v="64.400000000000006"/>
    <x v="1"/>
    <x v="1"/>
  </r>
  <r>
    <n v="58477"/>
    <x v="1"/>
    <x v="30"/>
    <x v="0"/>
    <x v="1"/>
    <x v="0"/>
    <x v="0"/>
    <x v="0"/>
    <n v="81.239999999999995"/>
    <n v="37"/>
    <x v="1"/>
    <x v="1"/>
  </r>
  <r>
    <n v="53636"/>
    <x v="1"/>
    <x v="61"/>
    <x v="0"/>
    <x v="1"/>
    <x v="1"/>
    <x v="3"/>
    <x v="0"/>
    <n v="88.79"/>
    <n v="21.3"/>
    <x v="1"/>
    <x v="1"/>
  </r>
  <r>
    <n v="24262"/>
    <x v="1"/>
    <x v="73"/>
    <x v="0"/>
    <x v="1"/>
    <x v="0"/>
    <x v="0"/>
    <x v="1"/>
    <n v="70.91"/>
    <n v="28.3"/>
    <x v="1"/>
    <x v="1"/>
  </r>
  <r>
    <n v="33886"/>
    <x v="1"/>
    <x v="59"/>
    <x v="0"/>
    <x v="1"/>
    <x v="1"/>
    <x v="0"/>
    <x v="1"/>
    <n v="87.12"/>
    <n v="31.1"/>
    <x v="2"/>
    <x v="1"/>
  </r>
  <r>
    <n v="59126"/>
    <x v="1"/>
    <x v="52"/>
    <x v="0"/>
    <x v="1"/>
    <x v="1"/>
    <x v="0"/>
    <x v="0"/>
    <n v="126.09"/>
    <n v="25.1"/>
    <x v="3"/>
    <x v="1"/>
  </r>
  <r>
    <n v="31697"/>
    <x v="1"/>
    <x v="66"/>
    <x v="0"/>
    <x v="1"/>
    <x v="0"/>
    <x v="0"/>
    <x v="0"/>
    <n v="76.42"/>
    <n v="27.6"/>
    <x v="2"/>
    <x v="1"/>
  </r>
  <r>
    <n v="10018"/>
    <x v="0"/>
    <x v="85"/>
    <x v="0"/>
    <x v="1"/>
    <x v="1"/>
    <x v="0"/>
    <x v="1"/>
    <n v="56.33"/>
    <n v="29.4"/>
    <x v="3"/>
    <x v="1"/>
  </r>
  <r>
    <n v="52447"/>
    <x v="1"/>
    <x v="44"/>
    <x v="0"/>
    <x v="1"/>
    <x v="1"/>
    <x v="3"/>
    <x v="1"/>
    <n v="131.81"/>
    <n v="14.1"/>
    <x v="3"/>
    <x v="1"/>
  </r>
  <r>
    <n v="23238"/>
    <x v="0"/>
    <x v="37"/>
    <x v="0"/>
    <x v="0"/>
    <x v="0"/>
    <x v="0"/>
    <x v="1"/>
    <n v="95.23"/>
    <n v="35.200000000000003"/>
    <x v="2"/>
    <x v="1"/>
  </r>
  <r>
    <n v="4148"/>
    <x v="0"/>
    <x v="5"/>
    <x v="0"/>
    <x v="1"/>
    <x v="0"/>
    <x v="1"/>
    <x v="0"/>
    <n v="71.180000000000007"/>
    <n v="23.9"/>
    <x v="0"/>
    <x v="1"/>
  </r>
  <r>
    <n v="63404"/>
    <x v="1"/>
    <x v="50"/>
    <x v="0"/>
    <x v="1"/>
    <x v="0"/>
    <x v="0"/>
    <x v="1"/>
    <n v="87.71"/>
    <n v="34"/>
    <x v="0"/>
    <x v="1"/>
  </r>
  <r>
    <n v="13540"/>
    <x v="1"/>
    <x v="8"/>
    <x v="0"/>
    <x v="1"/>
    <x v="0"/>
    <x v="1"/>
    <x v="1"/>
    <n v="115.68"/>
    <n v="27.1"/>
    <x v="3"/>
    <x v="1"/>
  </r>
  <r>
    <n v="44288"/>
    <x v="0"/>
    <x v="34"/>
    <x v="0"/>
    <x v="1"/>
    <x v="0"/>
    <x v="0"/>
    <x v="1"/>
    <n v="207.37"/>
    <n v="29.5"/>
    <x v="0"/>
    <x v="1"/>
  </r>
  <r>
    <n v="23194"/>
    <x v="0"/>
    <x v="42"/>
    <x v="1"/>
    <x v="1"/>
    <x v="1"/>
    <x v="0"/>
    <x v="1"/>
    <n v="74.430000000000007"/>
    <n v="28.1"/>
    <x v="3"/>
    <x v="1"/>
  </r>
  <r>
    <n v="751"/>
    <x v="1"/>
    <x v="71"/>
    <x v="0"/>
    <x v="1"/>
    <x v="1"/>
    <x v="3"/>
    <x v="1"/>
    <n v="75.099999999999994"/>
    <n v="20.7"/>
    <x v="3"/>
    <x v="1"/>
  </r>
  <r>
    <n v="7047"/>
    <x v="1"/>
    <x v="73"/>
    <x v="0"/>
    <x v="1"/>
    <x v="0"/>
    <x v="0"/>
    <x v="1"/>
    <n v="69.72"/>
    <n v="39.5"/>
    <x v="2"/>
    <x v="1"/>
  </r>
  <r>
    <n v="68020"/>
    <x v="0"/>
    <x v="36"/>
    <x v="0"/>
    <x v="1"/>
    <x v="0"/>
    <x v="0"/>
    <x v="0"/>
    <n v="111.84"/>
    <n v="33.700000000000003"/>
    <x v="3"/>
    <x v="1"/>
  </r>
  <r>
    <n v="11325"/>
    <x v="1"/>
    <x v="75"/>
    <x v="0"/>
    <x v="1"/>
    <x v="1"/>
    <x v="3"/>
    <x v="1"/>
    <n v="111.08"/>
    <n v="23.2"/>
    <x v="1"/>
    <x v="1"/>
  </r>
  <r>
    <n v="25636"/>
    <x v="0"/>
    <x v="47"/>
    <x v="0"/>
    <x v="1"/>
    <x v="0"/>
    <x v="0"/>
    <x v="1"/>
    <n v="201.96"/>
    <n v="30.1"/>
    <x v="3"/>
    <x v="1"/>
  </r>
  <r>
    <n v="60602"/>
    <x v="1"/>
    <x v="3"/>
    <x v="0"/>
    <x v="1"/>
    <x v="0"/>
    <x v="2"/>
    <x v="0"/>
    <n v="68.680000000000007"/>
    <n v="28.8"/>
    <x v="1"/>
    <x v="1"/>
  </r>
  <r>
    <n v="51856"/>
    <x v="0"/>
    <x v="38"/>
    <x v="1"/>
    <x v="1"/>
    <x v="0"/>
    <x v="0"/>
    <x v="1"/>
    <n v="56.9"/>
    <n v="92"/>
    <x v="1"/>
    <x v="1"/>
  </r>
  <r>
    <n v="13031"/>
    <x v="1"/>
    <x v="79"/>
    <x v="0"/>
    <x v="1"/>
    <x v="1"/>
    <x v="3"/>
    <x v="0"/>
    <n v="91.16"/>
    <n v="38"/>
    <x v="1"/>
    <x v="1"/>
  </r>
  <r>
    <n v="19498"/>
    <x v="1"/>
    <x v="5"/>
    <x v="0"/>
    <x v="0"/>
    <x v="1"/>
    <x v="1"/>
    <x v="0"/>
    <n v="99.44"/>
    <n v="27.7"/>
    <x v="3"/>
    <x v="1"/>
  </r>
  <r>
    <n v="51476"/>
    <x v="0"/>
    <x v="22"/>
    <x v="0"/>
    <x v="1"/>
    <x v="0"/>
    <x v="0"/>
    <x v="0"/>
    <n v="78.849999999999994"/>
    <n v="43.2"/>
    <x v="1"/>
    <x v="1"/>
  </r>
  <r>
    <n v="49762"/>
    <x v="1"/>
    <x v="65"/>
    <x v="0"/>
    <x v="1"/>
    <x v="1"/>
    <x v="0"/>
    <x v="1"/>
    <n v="123.89"/>
    <n v="24.1"/>
    <x v="2"/>
    <x v="1"/>
  </r>
  <r>
    <n v="23449"/>
    <x v="0"/>
    <x v="36"/>
    <x v="0"/>
    <x v="1"/>
    <x v="0"/>
    <x v="1"/>
    <x v="1"/>
    <n v="90.44"/>
    <n v="28.7"/>
    <x v="1"/>
    <x v="1"/>
  </r>
  <r>
    <n v="51374"/>
    <x v="1"/>
    <x v="55"/>
    <x v="0"/>
    <x v="1"/>
    <x v="1"/>
    <x v="3"/>
    <x v="1"/>
    <n v="138.44"/>
    <n v="34.799999999999997"/>
    <x v="3"/>
    <x v="1"/>
  </r>
  <r>
    <n v="41263"/>
    <x v="1"/>
    <x v="57"/>
    <x v="0"/>
    <x v="1"/>
    <x v="1"/>
    <x v="0"/>
    <x v="0"/>
    <n v="75.06"/>
    <n v="23.5"/>
    <x v="1"/>
    <x v="1"/>
  </r>
  <r>
    <n v="6599"/>
    <x v="0"/>
    <x v="12"/>
    <x v="1"/>
    <x v="1"/>
    <x v="0"/>
    <x v="1"/>
    <x v="1"/>
    <n v="85.66"/>
    <n v="28.5"/>
    <x v="1"/>
    <x v="1"/>
  </r>
  <r>
    <n v="16320"/>
    <x v="1"/>
    <x v="61"/>
    <x v="0"/>
    <x v="1"/>
    <x v="1"/>
    <x v="3"/>
    <x v="0"/>
    <n v="102.76"/>
    <n v="20.3"/>
    <x v="3"/>
    <x v="1"/>
  </r>
  <r>
    <n v="64670"/>
    <x v="1"/>
    <x v="39"/>
    <x v="0"/>
    <x v="1"/>
    <x v="0"/>
    <x v="2"/>
    <x v="0"/>
    <n v="71.790000000000006"/>
    <n v="43"/>
    <x v="0"/>
    <x v="1"/>
  </r>
  <r>
    <n v="35941"/>
    <x v="0"/>
    <x v="38"/>
    <x v="0"/>
    <x v="1"/>
    <x v="0"/>
    <x v="0"/>
    <x v="0"/>
    <n v="167.16"/>
    <n v="18.3"/>
    <x v="1"/>
    <x v="1"/>
  </r>
  <r>
    <n v="64931"/>
    <x v="0"/>
    <x v="46"/>
    <x v="0"/>
    <x v="1"/>
    <x v="0"/>
    <x v="0"/>
    <x v="1"/>
    <n v="131.05000000000001"/>
    <n v="27.2"/>
    <x v="1"/>
    <x v="1"/>
  </r>
  <r>
    <n v="27416"/>
    <x v="1"/>
    <x v="66"/>
    <x v="0"/>
    <x v="1"/>
    <x v="0"/>
    <x v="0"/>
    <x v="1"/>
    <n v="86.92"/>
    <n v="22"/>
    <x v="3"/>
    <x v="1"/>
  </r>
  <r>
    <n v="43433"/>
    <x v="1"/>
    <x v="17"/>
    <x v="0"/>
    <x v="1"/>
    <x v="0"/>
    <x v="1"/>
    <x v="1"/>
    <n v="59.62"/>
    <n v="50.8"/>
    <x v="3"/>
    <x v="1"/>
  </r>
  <r>
    <n v="21366"/>
    <x v="1"/>
    <x v="11"/>
    <x v="0"/>
    <x v="1"/>
    <x v="0"/>
    <x v="0"/>
    <x v="0"/>
    <n v="103.72"/>
    <n v="35.4"/>
    <x v="0"/>
    <x v="1"/>
  </r>
  <r>
    <n v="14658"/>
    <x v="1"/>
    <x v="46"/>
    <x v="0"/>
    <x v="1"/>
    <x v="0"/>
    <x v="0"/>
    <x v="1"/>
    <n v="77.099999999999994"/>
    <n v="55.9"/>
    <x v="3"/>
    <x v="1"/>
  </r>
  <r>
    <n v="7538"/>
    <x v="1"/>
    <x v="39"/>
    <x v="0"/>
    <x v="1"/>
    <x v="0"/>
    <x v="1"/>
    <x v="1"/>
    <n v="94.75"/>
    <n v="27.9"/>
    <x v="2"/>
    <x v="1"/>
  </r>
  <r>
    <n v="52092"/>
    <x v="1"/>
    <x v="77"/>
    <x v="0"/>
    <x v="1"/>
    <x v="1"/>
    <x v="3"/>
    <x v="1"/>
    <n v="77.72"/>
    <n v="19.8"/>
    <x v="3"/>
    <x v="1"/>
  </r>
  <r>
    <n v="45372"/>
    <x v="0"/>
    <x v="35"/>
    <x v="0"/>
    <x v="1"/>
    <x v="0"/>
    <x v="1"/>
    <x v="1"/>
    <n v="76.09"/>
    <n v="26"/>
    <x v="2"/>
    <x v="1"/>
  </r>
  <r>
    <n v="63043"/>
    <x v="1"/>
    <x v="52"/>
    <x v="0"/>
    <x v="1"/>
    <x v="1"/>
    <x v="0"/>
    <x v="0"/>
    <n v="61.8"/>
    <n v="26.8"/>
    <x v="0"/>
    <x v="1"/>
  </r>
  <r>
    <n v="67"/>
    <x v="1"/>
    <x v="54"/>
    <x v="0"/>
    <x v="1"/>
    <x v="1"/>
    <x v="0"/>
    <x v="0"/>
    <n v="92.97"/>
    <n v="28.1"/>
    <x v="0"/>
    <x v="1"/>
  </r>
  <r>
    <n v="68034"/>
    <x v="1"/>
    <x v="37"/>
    <x v="1"/>
    <x v="1"/>
    <x v="0"/>
    <x v="2"/>
    <x v="0"/>
    <n v="83.73"/>
    <n v="32.5"/>
    <x v="1"/>
    <x v="1"/>
  </r>
  <r>
    <n v="63026"/>
    <x v="0"/>
    <x v="71"/>
    <x v="0"/>
    <x v="1"/>
    <x v="1"/>
    <x v="3"/>
    <x v="1"/>
    <n v="79.33"/>
    <n v="15"/>
    <x v="3"/>
    <x v="1"/>
  </r>
  <r>
    <n v="18352"/>
    <x v="1"/>
    <x v="44"/>
    <x v="0"/>
    <x v="1"/>
    <x v="1"/>
    <x v="3"/>
    <x v="1"/>
    <n v="108.32"/>
    <n v="14.2"/>
    <x v="3"/>
    <x v="1"/>
  </r>
  <r>
    <n v="36087"/>
    <x v="1"/>
    <x v="49"/>
    <x v="0"/>
    <x v="1"/>
    <x v="1"/>
    <x v="0"/>
    <x v="1"/>
    <n v="103.65"/>
    <n v="17"/>
    <x v="0"/>
    <x v="1"/>
  </r>
  <r>
    <n v="27480"/>
    <x v="0"/>
    <x v="85"/>
    <x v="0"/>
    <x v="1"/>
    <x v="1"/>
    <x v="0"/>
    <x v="1"/>
    <n v="86.19"/>
    <n v="26.2"/>
    <x v="1"/>
    <x v="1"/>
  </r>
  <r>
    <n v="38074"/>
    <x v="1"/>
    <x v="73"/>
    <x v="0"/>
    <x v="1"/>
    <x v="0"/>
    <x v="0"/>
    <x v="0"/>
    <n v="131.41999999999999"/>
    <n v="24.9"/>
    <x v="2"/>
    <x v="1"/>
  </r>
  <r>
    <n v="66690"/>
    <x v="1"/>
    <x v="24"/>
    <x v="0"/>
    <x v="1"/>
    <x v="0"/>
    <x v="1"/>
    <x v="0"/>
    <n v="69.459999999999994"/>
    <n v="26.6"/>
    <x v="1"/>
    <x v="1"/>
  </r>
  <r>
    <n v="31131"/>
    <x v="1"/>
    <x v="3"/>
    <x v="0"/>
    <x v="0"/>
    <x v="0"/>
    <x v="0"/>
    <x v="1"/>
    <n v="76.78"/>
    <n v="22.7"/>
    <x v="2"/>
    <x v="1"/>
  </r>
  <r>
    <n v="26884"/>
    <x v="1"/>
    <x v="23"/>
    <x v="0"/>
    <x v="1"/>
    <x v="0"/>
    <x v="1"/>
    <x v="0"/>
    <n v="103.78"/>
    <n v="32.700000000000003"/>
    <x v="0"/>
    <x v="1"/>
  </r>
  <r>
    <n v="26935"/>
    <x v="1"/>
    <x v="11"/>
    <x v="1"/>
    <x v="1"/>
    <x v="0"/>
    <x v="0"/>
    <x v="0"/>
    <n v="213.43"/>
    <n v="36.700000000000003"/>
    <x v="2"/>
    <x v="1"/>
  </r>
  <r>
    <n v="17569"/>
    <x v="0"/>
    <x v="69"/>
    <x v="0"/>
    <x v="1"/>
    <x v="0"/>
    <x v="1"/>
    <x v="1"/>
    <n v="93.52"/>
    <n v="31.5"/>
    <x v="3"/>
    <x v="1"/>
  </r>
  <r>
    <n v="24585"/>
    <x v="0"/>
    <x v="47"/>
    <x v="0"/>
    <x v="1"/>
    <x v="0"/>
    <x v="2"/>
    <x v="0"/>
    <n v="115.07"/>
    <n v="36.9"/>
    <x v="1"/>
    <x v="1"/>
  </r>
  <r>
    <n v="53954"/>
    <x v="0"/>
    <x v="54"/>
    <x v="0"/>
    <x v="1"/>
    <x v="1"/>
    <x v="0"/>
    <x v="1"/>
    <n v="69.45"/>
    <n v="27.6"/>
    <x v="3"/>
    <x v="1"/>
  </r>
  <r>
    <n v="13286"/>
    <x v="0"/>
    <x v="44"/>
    <x v="0"/>
    <x v="1"/>
    <x v="1"/>
    <x v="3"/>
    <x v="1"/>
    <n v="81"/>
    <n v="20.7"/>
    <x v="3"/>
    <x v="1"/>
  </r>
  <r>
    <n v="7653"/>
    <x v="1"/>
    <x v="64"/>
    <x v="0"/>
    <x v="1"/>
    <x v="1"/>
    <x v="0"/>
    <x v="0"/>
    <n v="83.16"/>
    <n v="20.2"/>
    <x v="3"/>
    <x v="1"/>
  </r>
  <r>
    <n v="59027"/>
    <x v="1"/>
    <x v="75"/>
    <x v="0"/>
    <x v="1"/>
    <x v="1"/>
    <x v="3"/>
    <x v="1"/>
    <n v="108.63"/>
    <n v="23.4"/>
    <x v="1"/>
    <x v="1"/>
  </r>
  <r>
    <n v="70318"/>
    <x v="0"/>
    <x v="53"/>
    <x v="0"/>
    <x v="1"/>
    <x v="1"/>
    <x v="0"/>
    <x v="1"/>
    <n v="88.06"/>
    <n v="25.3"/>
    <x v="3"/>
    <x v="1"/>
  </r>
  <r>
    <n v="15422"/>
    <x v="0"/>
    <x v="73"/>
    <x v="0"/>
    <x v="1"/>
    <x v="1"/>
    <x v="2"/>
    <x v="1"/>
    <n v="80.569999999999993"/>
    <n v="28.2"/>
    <x v="0"/>
    <x v="1"/>
  </r>
  <r>
    <n v="56692"/>
    <x v="1"/>
    <x v="19"/>
    <x v="0"/>
    <x v="1"/>
    <x v="0"/>
    <x v="1"/>
    <x v="0"/>
    <n v="248.24"/>
    <n v="27"/>
    <x v="2"/>
    <x v="1"/>
  </r>
  <r>
    <n v="45395"/>
    <x v="1"/>
    <x v="34"/>
    <x v="0"/>
    <x v="1"/>
    <x v="0"/>
    <x v="0"/>
    <x v="0"/>
    <n v="57.79"/>
    <n v="24.8"/>
    <x v="2"/>
    <x v="1"/>
  </r>
  <r>
    <n v="39977"/>
    <x v="1"/>
    <x v="58"/>
    <x v="0"/>
    <x v="1"/>
    <x v="1"/>
    <x v="0"/>
    <x v="0"/>
    <n v="87.4"/>
    <n v="34.799999999999997"/>
    <x v="1"/>
    <x v="1"/>
  </r>
  <r>
    <n v="14553"/>
    <x v="0"/>
    <x v="74"/>
    <x v="0"/>
    <x v="1"/>
    <x v="1"/>
    <x v="3"/>
    <x v="0"/>
    <n v="76.63"/>
    <n v="17.3"/>
    <x v="3"/>
    <x v="1"/>
  </r>
  <r>
    <n v="40998"/>
    <x v="1"/>
    <x v="5"/>
    <x v="0"/>
    <x v="1"/>
    <x v="0"/>
    <x v="1"/>
    <x v="1"/>
    <n v="58.01"/>
    <n v="27.8"/>
    <x v="1"/>
    <x v="1"/>
  </r>
  <r>
    <n v="71900"/>
    <x v="1"/>
    <x v="81"/>
    <x v="0"/>
    <x v="1"/>
    <x v="1"/>
    <x v="3"/>
    <x v="0"/>
    <n v="77.430000000000007"/>
    <n v="16.2"/>
    <x v="3"/>
    <x v="1"/>
  </r>
  <r>
    <n v="3318"/>
    <x v="1"/>
    <x v="63"/>
    <x v="0"/>
    <x v="1"/>
    <x v="1"/>
    <x v="0"/>
    <x v="1"/>
    <n v="101.12"/>
    <n v="28.1"/>
    <x v="2"/>
    <x v="1"/>
  </r>
  <r>
    <n v="41481"/>
    <x v="1"/>
    <x v="71"/>
    <x v="0"/>
    <x v="1"/>
    <x v="1"/>
    <x v="3"/>
    <x v="1"/>
    <n v="64.45"/>
    <n v="21.7"/>
    <x v="3"/>
    <x v="1"/>
  </r>
  <r>
    <n v="24854"/>
    <x v="1"/>
    <x v="65"/>
    <x v="0"/>
    <x v="1"/>
    <x v="1"/>
    <x v="1"/>
    <x v="0"/>
    <n v="79.42"/>
    <n v="21.4"/>
    <x v="1"/>
    <x v="1"/>
  </r>
  <r>
    <n v="22330"/>
    <x v="1"/>
    <x v="30"/>
    <x v="0"/>
    <x v="1"/>
    <x v="0"/>
    <x v="1"/>
    <x v="0"/>
    <n v="82.94"/>
    <n v="29.3"/>
    <x v="3"/>
    <x v="1"/>
  </r>
  <r>
    <n v="14892"/>
    <x v="1"/>
    <x v="41"/>
    <x v="1"/>
    <x v="1"/>
    <x v="0"/>
    <x v="0"/>
    <x v="1"/>
    <n v="81.58"/>
    <n v="36.200000000000003"/>
    <x v="1"/>
    <x v="1"/>
  </r>
  <r>
    <n v="36710"/>
    <x v="0"/>
    <x v="12"/>
    <x v="0"/>
    <x v="1"/>
    <x v="0"/>
    <x v="0"/>
    <x v="0"/>
    <n v="62.21"/>
    <n v="28.3"/>
    <x v="3"/>
    <x v="1"/>
  </r>
  <r>
    <n v="29267"/>
    <x v="0"/>
    <x v="51"/>
    <x v="0"/>
    <x v="1"/>
    <x v="1"/>
    <x v="0"/>
    <x v="1"/>
    <n v="229.94"/>
    <n v="23.5"/>
    <x v="1"/>
    <x v="1"/>
  </r>
  <r>
    <n v="17098"/>
    <x v="1"/>
    <x v="75"/>
    <x v="0"/>
    <x v="1"/>
    <x v="1"/>
    <x v="3"/>
    <x v="0"/>
    <n v="116.06"/>
    <n v="25.9"/>
    <x v="3"/>
    <x v="1"/>
  </r>
  <r>
    <n v="61384"/>
    <x v="0"/>
    <x v="5"/>
    <x v="1"/>
    <x v="1"/>
    <x v="0"/>
    <x v="0"/>
    <x v="0"/>
    <n v="117.77"/>
    <n v="27.1"/>
    <x v="1"/>
    <x v="1"/>
  </r>
  <r>
    <n v="69732"/>
    <x v="0"/>
    <x v="19"/>
    <x v="0"/>
    <x v="1"/>
    <x v="0"/>
    <x v="1"/>
    <x v="0"/>
    <n v="66.69"/>
    <n v="21.5"/>
    <x v="1"/>
    <x v="1"/>
  </r>
  <r>
    <n v="61238"/>
    <x v="1"/>
    <x v="47"/>
    <x v="0"/>
    <x v="1"/>
    <x v="0"/>
    <x v="0"/>
    <x v="1"/>
    <n v="122.23"/>
    <n v="30.5"/>
    <x v="3"/>
    <x v="1"/>
  </r>
  <r>
    <n v="18696"/>
    <x v="0"/>
    <x v="5"/>
    <x v="0"/>
    <x v="1"/>
    <x v="1"/>
    <x v="0"/>
    <x v="0"/>
    <n v="168.68"/>
    <n v="23.4"/>
    <x v="0"/>
    <x v="1"/>
  </r>
  <r>
    <n v="25643"/>
    <x v="0"/>
    <x v="67"/>
    <x v="0"/>
    <x v="1"/>
    <x v="0"/>
    <x v="0"/>
    <x v="1"/>
    <n v="119.9"/>
    <n v="37.6"/>
    <x v="1"/>
    <x v="1"/>
  </r>
  <r>
    <n v="63333"/>
    <x v="1"/>
    <x v="42"/>
    <x v="0"/>
    <x v="1"/>
    <x v="0"/>
    <x v="1"/>
    <x v="0"/>
    <n v="110.33"/>
    <n v="24"/>
    <x v="2"/>
    <x v="1"/>
  </r>
  <r>
    <n v="23210"/>
    <x v="0"/>
    <x v="73"/>
    <x v="0"/>
    <x v="1"/>
    <x v="1"/>
    <x v="0"/>
    <x v="1"/>
    <n v="77.95"/>
    <n v="25.1"/>
    <x v="1"/>
    <x v="1"/>
  </r>
  <r>
    <n v="2647"/>
    <x v="0"/>
    <x v="39"/>
    <x v="0"/>
    <x v="1"/>
    <x v="0"/>
    <x v="0"/>
    <x v="1"/>
    <n v="80.349999999999994"/>
    <n v="28.7"/>
    <x v="2"/>
    <x v="1"/>
  </r>
  <r>
    <n v="60934"/>
    <x v="0"/>
    <x v="26"/>
    <x v="0"/>
    <x v="1"/>
    <x v="0"/>
    <x v="0"/>
    <x v="0"/>
    <n v="57.38"/>
    <n v="41.8"/>
    <x v="0"/>
    <x v="1"/>
  </r>
  <r>
    <n v="50412"/>
    <x v="1"/>
    <x v="54"/>
    <x v="0"/>
    <x v="1"/>
    <x v="1"/>
    <x v="0"/>
    <x v="0"/>
    <n v="96.47"/>
    <n v="25.6"/>
    <x v="3"/>
    <x v="1"/>
  </r>
  <r>
    <n v="1192"/>
    <x v="1"/>
    <x v="73"/>
    <x v="0"/>
    <x v="1"/>
    <x v="1"/>
    <x v="2"/>
    <x v="1"/>
    <n v="70.66"/>
    <n v="27.2"/>
    <x v="1"/>
    <x v="1"/>
  </r>
  <r>
    <n v="55361"/>
    <x v="1"/>
    <x v="67"/>
    <x v="0"/>
    <x v="1"/>
    <x v="0"/>
    <x v="1"/>
    <x v="0"/>
    <n v="202.06"/>
    <n v="24.4"/>
    <x v="1"/>
    <x v="1"/>
  </r>
  <r>
    <n v="50141"/>
    <x v="1"/>
    <x v="71"/>
    <x v="0"/>
    <x v="1"/>
    <x v="1"/>
    <x v="3"/>
    <x v="0"/>
    <n v="91.3"/>
    <n v="20.7"/>
    <x v="3"/>
    <x v="1"/>
  </r>
  <r>
    <n v="12963"/>
    <x v="1"/>
    <x v="60"/>
    <x v="0"/>
    <x v="1"/>
    <x v="1"/>
    <x v="1"/>
    <x v="1"/>
    <n v="67.56"/>
    <n v="19.600000000000001"/>
    <x v="3"/>
    <x v="1"/>
  </r>
  <r>
    <n v="55337"/>
    <x v="1"/>
    <x v="77"/>
    <x v="0"/>
    <x v="1"/>
    <x v="1"/>
    <x v="3"/>
    <x v="1"/>
    <n v="126.12"/>
    <n v="24.8"/>
    <x v="3"/>
    <x v="1"/>
  </r>
  <r>
    <n v="23989"/>
    <x v="1"/>
    <x v="76"/>
    <x v="0"/>
    <x v="1"/>
    <x v="0"/>
    <x v="1"/>
    <x v="0"/>
    <n v="86.4"/>
    <n v="32.6"/>
    <x v="2"/>
    <x v="1"/>
  </r>
  <r>
    <n v="26025"/>
    <x v="1"/>
    <x v="30"/>
    <x v="0"/>
    <x v="1"/>
    <x v="0"/>
    <x v="2"/>
    <x v="0"/>
    <n v="103.22"/>
    <n v="20.5"/>
    <x v="1"/>
    <x v="1"/>
  </r>
  <r>
    <n v="67711"/>
    <x v="1"/>
    <x v="63"/>
    <x v="0"/>
    <x v="1"/>
    <x v="1"/>
    <x v="0"/>
    <x v="1"/>
    <n v="88.85"/>
    <n v="36.200000000000003"/>
    <x v="3"/>
    <x v="1"/>
  </r>
  <r>
    <n v="53105"/>
    <x v="1"/>
    <x v="60"/>
    <x v="0"/>
    <x v="1"/>
    <x v="0"/>
    <x v="0"/>
    <x v="0"/>
    <n v="63.9"/>
    <n v="45.4"/>
    <x v="2"/>
    <x v="1"/>
  </r>
  <r>
    <n v="10696"/>
    <x v="1"/>
    <x v="17"/>
    <x v="0"/>
    <x v="1"/>
    <x v="0"/>
    <x v="0"/>
    <x v="0"/>
    <n v="81.319999999999993"/>
    <n v="27.6"/>
    <x v="0"/>
    <x v="1"/>
  </r>
  <r>
    <n v="43656"/>
    <x v="0"/>
    <x v="8"/>
    <x v="1"/>
    <x v="1"/>
    <x v="0"/>
    <x v="2"/>
    <x v="1"/>
    <n v="253.93"/>
    <n v="28.1"/>
    <x v="0"/>
    <x v="1"/>
  </r>
  <r>
    <n v="52361"/>
    <x v="0"/>
    <x v="7"/>
    <x v="1"/>
    <x v="0"/>
    <x v="0"/>
    <x v="0"/>
    <x v="0"/>
    <n v="78.11"/>
    <n v="34.700000000000003"/>
    <x v="0"/>
    <x v="1"/>
  </r>
  <r>
    <n v="57343"/>
    <x v="1"/>
    <x v="16"/>
    <x v="0"/>
    <x v="1"/>
    <x v="0"/>
    <x v="0"/>
    <x v="0"/>
    <n v="134.65"/>
    <n v="32.4"/>
    <x v="3"/>
    <x v="1"/>
  </r>
  <r>
    <n v="23339"/>
    <x v="0"/>
    <x v="44"/>
    <x v="0"/>
    <x v="1"/>
    <x v="1"/>
    <x v="3"/>
    <x v="1"/>
    <n v="194.75"/>
    <n v="28.1"/>
    <x v="3"/>
    <x v="1"/>
  </r>
  <r>
    <n v="51408"/>
    <x v="0"/>
    <x v="64"/>
    <x v="0"/>
    <x v="1"/>
    <x v="0"/>
    <x v="2"/>
    <x v="1"/>
    <n v="77.94"/>
    <n v="28.7"/>
    <x v="1"/>
    <x v="1"/>
  </r>
  <r>
    <n v="47886"/>
    <x v="1"/>
    <x v="34"/>
    <x v="1"/>
    <x v="1"/>
    <x v="0"/>
    <x v="2"/>
    <x v="1"/>
    <n v="56.94"/>
    <n v="45.3"/>
    <x v="3"/>
    <x v="1"/>
  </r>
  <r>
    <n v="21407"/>
    <x v="0"/>
    <x v="26"/>
    <x v="0"/>
    <x v="1"/>
    <x v="0"/>
    <x v="0"/>
    <x v="1"/>
    <n v="117.03"/>
    <n v="40.299999999999997"/>
    <x v="0"/>
    <x v="1"/>
  </r>
  <r>
    <n v="34026"/>
    <x v="1"/>
    <x v="14"/>
    <x v="0"/>
    <x v="1"/>
    <x v="0"/>
    <x v="0"/>
    <x v="1"/>
    <n v="207.84"/>
    <n v="38.9"/>
    <x v="1"/>
    <x v="1"/>
  </r>
  <r>
    <n v="53004"/>
    <x v="1"/>
    <x v="10"/>
    <x v="0"/>
    <x v="1"/>
    <x v="0"/>
    <x v="2"/>
    <x v="1"/>
    <n v="228.26"/>
    <n v="46"/>
    <x v="1"/>
    <x v="1"/>
  </r>
  <r>
    <n v="18833"/>
    <x v="0"/>
    <x v="1"/>
    <x v="0"/>
    <x v="1"/>
    <x v="0"/>
    <x v="1"/>
    <x v="1"/>
    <n v="84.43"/>
    <n v="32.4"/>
    <x v="2"/>
    <x v="1"/>
  </r>
  <r>
    <n v="69222"/>
    <x v="0"/>
    <x v="91"/>
    <x v="0"/>
    <x v="1"/>
    <x v="1"/>
    <x v="3"/>
    <x v="0"/>
    <n v="57.09"/>
    <n v="19.399999999999999"/>
    <x v="3"/>
    <x v="1"/>
  </r>
  <r>
    <n v="32610"/>
    <x v="1"/>
    <x v="61"/>
    <x v="0"/>
    <x v="1"/>
    <x v="1"/>
    <x v="3"/>
    <x v="0"/>
    <n v="94.89"/>
    <n v="27.5"/>
    <x v="1"/>
    <x v="1"/>
  </r>
  <r>
    <n v="57645"/>
    <x v="1"/>
    <x v="13"/>
    <x v="0"/>
    <x v="1"/>
    <x v="0"/>
    <x v="2"/>
    <x v="1"/>
    <n v="132.46"/>
    <n v="26.2"/>
    <x v="3"/>
    <x v="1"/>
  </r>
  <r>
    <n v="21677"/>
    <x v="1"/>
    <x v="12"/>
    <x v="0"/>
    <x v="1"/>
    <x v="0"/>
    <x v="0"/>
    <x v="1"/>
    <n v="75.13"/>
    <n v="31.1"/>
    <x v="0"/>
    <x v="1"/>
  </r>
  <r>
    <n v="50410"/>
    <x v="1"/>
    <x v="9"/>
    <x v="0"/>
    <x v="1"/>
    <x v="1"/>
    <x v="2"/>
    <x v="1"/>
    <n v="76.64"/>
    <n v="34.6"/>
    <x v="1"/>
    <x v="1"/>
  </r>
  <r>
    <n v="25051"/>
    <x v="1"/>
    <x v="43"/>
    <x v="0"/>
    <x v="1"/>
    <x v="1"/>
    <x v="0"/>
    <x v="1"/>
    <n v="91.32"/>
    <n v="24.3"/>
    <x v="1"/>
    <x v="1"/>
  </r>
  <r>
    <n v="31642"/>
    <x v="1"/>
    <x v="32"/>
    <x v="0"/>
    <x v="1"/>
    <x v="0"/>
    <x v="1"/>
    <x v="1"/>
    <n v="85.9"/>
    <n v="34.6"/>
    <x v="1"/>
    <x v="1"/>
  </r>
  <r>
    <n v="60455"/>
    <x v="0"/>
    <x v="22"/>
    <x v="0"/>
    <x v="1"/>
    <x v="0"/>
    <x v="0"/>
    <x v="0"/>
    <n v="76.19"/>
    <n v="28.5"/>
    <x v="1"/>
    <x v="1"/>
  </r>
  <r>
    <n v="52172"/>
    <x v="1"/>
    <x v="50"/>
    <x v="0"/>
    <x v="1"/>
    <x v="0"/>
    <x v="0"/>
    <x v="1"/>
    <n v="85.77"/>
    <n v="32.1"/>
    <x v="3"/>
    <x v="1"/>
  </r>
  <r>
    <n v="69647"/>
    <x v="0"/>
    <x v="59"/>
    <x v="0"/>
    <x v="1"/>
    <x v="1"/>
    <x v="0"/>
    <x v="0"/>
    <n v="63.42"/>
    <n v="28"/>
    <x v="1"/>
    <x v="1"/>
  </r>
  <r>
    <n v="24972"/>
    <x v="0"/>
    <x v="100"/>
    <x v="0"/>
    <x v="1"/>
    <x v="1"/>
    <x v="3"/>
    <x v="1"/>
    <n v="112.02"/>
    <n v="20.9"/>
    <x v="3"/>
    <x v="1"/>
  </r>
  <r>
    <n v="13172"/>
    <x v="1"/>
    <x v="1"/>
    <x v="0"/>
    <x v="1"/>
    <x v="0"/>
    <x v="1"/>
    <x v="0"/>
    <n v="203.76"/>
    <n v="33.799999999999997"/>
    <x v="1"/>
    <x v="1"/>
  </r>
  <r>
    <n v="31911"/>
    <x v="1"/>
    <x v="10"/>
    <x v="0"/>
    <x v="1"/>
    <x v="0"/>
    <x v="2"/>
    <x v="0"/>
    <n v="98.44"/>
    <n v="25.8"/>
    <x v="0"/>
    <x v="1"/>
  </r>
  <r>
    <n v="34415"/>
    <x v="1"/>
    <x v="58"/>
    <x v="0"/>
    <x v="1"/>
    <x v="1"/>
    <x v="2"/>
    <x v="0"/>
    <n v="79.569999999999993"/>
    <n v="31.8"/>
    <x v="3"/>
    <x v="1"/>
  </r>
  <r>
    <n v="53219"/>
    <x v="0"/>
    <x v="36"/>
    <x v="0"/>
    <x v="1"/>
    <x v="0"/>
    <x v="0"/>
    <x v="0"/>
    <n v="63.98"/>
    <n v="26.8"/>
    <x v="2"/>
    <x v="1"/>
  </r>
  <r>
    <n v="7924"/>
    <x v="1"/>
    <x v="0"/>
    <x v="0"/>
    <x v="1"/>
    <x v="0"/>
    <x v="0"/>
    <x v="0"/>
    <n v="101.46"/>
    <n v="25.9"/>
    <x v="0"/>
    <x v="1"/>
  </r>
  <r>
    <n v="72491"/>
    <x v="0"/>
    <x v="37"/>
    <x v="0"/>
    <x v="1"/>
    <x v="0"/>
    <x v="0"/>
    <x v="0"/>
    <n v="74.66"/>
    <n v="29.2"/>
    <x v="2"/>
    <x v="1"/>
  </r>
  <r>
    <n v="59058"/>
    <x v="1"/>
    <x v="30"/>
    <x v="0"/>
    <x v="1"/>
    <x v="0"/>
    <x v="2"/>
    <x v="1"/>
    <n v="68.66"/>
    <n v="25.3"/>
    <x v="1"/>
    <x v="1"/>
  </r>
  <r>
    <n v="52619"/>
    <x v="1"/>
    <x v="19"/>
    <x v="0"/>
    <x v="1"/>
    <x v="0"/>
    <x v="0"/>
    <x v="1"/>
    <n v="205.78"/>
    <n v="41.7"/>
    <x v="1"/>
    <x v="1"/>
  </r>
  <r>
    <n v="36162"/>
    <x v="0"/>
    <x v="26"/>
    <x v="1"/>
    <x v="1"/>
    <x v="0"/>
    <x v="0"/>
    <x v="1"/>
    <n v="111.24"/>
    <n v="38.799999999999997"/>
    <x v="1"/>
    <x v="1"/>
  </r>
  <r>
    <n v="68371"/>
    <x v="0"/>
    <x v="15"/>
    <x v="0"/>
    <x v="1"/>
    <x v="0"/>
    <x v="0"/>
    <x v="0"/>
    <n v="134.76"/>
    <n v="29.1"/>
    <x v="3"/>
    <x v="1"/>
  </r>
  <r>
    <n v="21067"/>
    <x v="1"/>
    <x v="30"/>
    <x v="0"/>
    <x v="1"/>
    <x v="0"/>
    <x v="1"/>
    <x v="0"/>
    <n v="110.1"/>
    <n v="30.9"/>
    <x v="1"/>
    <x v="1"/>
  </r>
  <r>
    <n v="25718"/>
    <x v="1"/>
    <x v="80"/>
    <x v="0"/>
    <x v="1"/>
    <x v="0"/>
    <x v="0"/>
    <x v="0"/>
    <n v="100.8"/>
    <n v="39.299999999999997"/>
    <x v="0"/>
    <x v="1"/>
  </r>
  <r>
    <n v="24421"/>
    <x v="0"/>
    <x v="59"/>
    <x v="0"/>
    <x v="1"/>
    <x v="1"/>
    <x v="0"/>
    <x v="0"/>
    <n v="113.08"/>
    <n v="41.8"/>
    <x v="3"/>
    <x v="1"/>
  </r>
  <r>
    <n v="69528"/>
    <x v="1"/>
    <x v="73"/>
    <x v="0"/>
    <x v="1"/>
    <x v="0"/>
    <x v="0"/>
    <x v="0"/>
    <n v="56.48"/>
    <n v="26.2"/>
    <x v="0"/>
    <x v="1"/>
  </r>
  <r>
    <n v="56594"/>
    <x v="1"/>
    <x v="31"/>
    <x v="0"/>
    <x v="1"/>
    <x v="0"/>
    <x v="0"/>
    <x v="0"/>
    <n v="77.77"/>
    <n v="33.799999999999997"/>
    <x v="2"/>
    <x v="1"/>
  </r>
  <r>
    <n v="35095"/>
    <x v="1"/>
    <x v="54"/>
    <x v="0"/>
    <x v="1"/>
    <x v="1"/>
    <x v="0"/>
    <x v="0"/>
    <n v="104.02"/>
    <n v="26.1"/>
    <x v="3"/>
    <x v="1"/>
  </r>
  <r>
    <n v="30002"/>
    <x v="0"/>
    <x v="50"/>
    <x v="1"/>
    <x v="1"/>
    <x v="0"/>
    <x v="1"/>
    <x v="1"/>
    <n v="83.59"/>
    <n v="24.1"/>
    <x v="1"/>
    <x v="1"/>
  </r>
  <r>
    <n v="71143"/>
    <x v="0"/>
    <x v="19"/>
    <x v="0"/>
    <x v="1"/>
    <x v="0"/>
    <x v="1"/>
    <x v="0"/>
    <n v="179.67"/>
    <n v="30.7"/>
    <x v="0"/>
    <x v="1"/>
  </r>
  <r>
    <n v="32669"/>
    <x v="0"/>
    <x v="86"/>
    <x v="0"/>
    <x v="1"/>
    <x v="1"/>
    <x v="3"/>
    <x v="0"/>
    <n v="91.89"/>
    <n v="22.4"/>
    <x v="3"/>
    <x v="1"/>
  </r>
  <r>
    <n v="17174"/>
    <x v="0"/>
    <x v="79"/>
    <x v="0"/>
    <x v="1"/>
    <x v="1"/>
    <x v="3"/>
    <x v="1"/>
    <n v="78.900000000000006"/>
    <n v="23"/>
    <x v="3"/>
    <x v="1"/>
  </r>
  <r>
    <n v="2818"/>
    <x v="1"/>
    <x v="2"/>
    <x v="0"/>
    <x v="1"/>
    <x v="1"/>
    <x v="1"/>
    <x v="1"/>
    <n v="230.74"/>
    <n v="30.2"/>
    <x v="0"/>
    <x v="1"/>
  </r>
  <r>
    <n v="30650"/>
    <x v="0"/>
    <x v="10"/>
    <x v="0"/>
    <x v="1"/>
    <x v="0"/>
    <x v="2"/>
    <x v="1"/>
    <n v="216.19"/>
    <n v="30.3"/>
    <x v="0"/>
    <x v="1"/>
  </r>
  <r>
    <n v="3013"/>
    <x v="1"/>
    <x v="4"/>
    <x v="0"/>
    <x v="1"/>
    <x v="0"/>
    <x v="1"/>
    <x v="1"/>
    <n v="83.7"/>
    <n v="28.7"/>
    <x v="1"/>
    <x v="1"/>
  </r>
  <r>
    <n v="42806"/>
    <x v="1"/>
    <x v="14"/>
    <x v="1"/>
    <x v="1"/>
    <x v="0"/>
    <x v="0"/>
    <x v="1"/>
    <n v="200.66"/>
    <n v="36.299999999999997"/>
    <x v="2"/>
    <x v="1"/>
  </r>
  <r>
    <n v="6390"/>
    <x v="1"/>
    <x v="75"/>
    <x v="0"/>
    <x v="1"/>
    <x v="1"/>
    <x v="3"/>
    <x v="1"/>
    <n v="73.989999999999995"/>
    <n v="16.3"/>
    <x v="3"/>
    <x v="1"/>
  </r>
  <r>
    <n v="46647"/>
    <x v="1"/>
    <x v="67"/>
    <x v="0"/>
    <x v="1"/>
    <x v="1"/>
    <x v="0"/>
    <x v="0"/>
    <n v="228.5"/>
    <n v="34.5"/>
    <x v="1"/>
    <x v="1"/>
  </r>
  <r>
    <n v="6625"/>
    <x v="1"/>
    <x v="10"/>
    <x v="0"/>
    <x v="1"/>
    <x v="0"/>
    <x v="1"/>
    <x v="0"/>
    <n v="70.430000000000007"/>
    <n v="20.8"/>
    <x v="2"/>
    <x v="1"/>
  </r>
  <r>
    <n v="49605"/>
    <x v="0"/>
    <x v="24"/>
    <x v="0"/>
    <x v="1"/>
    <x v="0"/>
    <x v="0"/>
    <x v="0"/>
    <n v="74.39"/>
    <n v="31"/>
    <x v="0"/>
    <x v="1"/>
  </r>
  <r>
    <n v="72940"/>
    <x v="1"/>
    <x v="77"/>
    <x v="0"/>
    <x v="1"/>
    <x v="1"/>
    <x v="3"/>
    <x v="0"/>
    <n v="102.92"/>
    <n v="17.600000000000001"/>
    <x v="3"/>
    <x v="1"/>
  </r>
  <r>
    <n v="24783"/>
    <x v="1"/>
    <x v="80"/>
    <x v="0"/>
    <x v="1"/>
    <x v="1"/>
    <x v="0"/>
    <x v="0"/>
    <n v="87.91"/>
    <n v="22.7"/>
    <x v="0"/>
    <x v="1"/>
  </r>
  <r>
    <n v="22515"/>
    <x v="1"/>
    <x v="38"/>
    <x v="1"/>
    <x v="1"/>
    <x v="0"/>
    <x v="0"/>
    <x v="1"/>
    <n v="118.55"/>
    <n v="38.4"/>
    <x v="2"/>
    <x v="1"/>
  </r>
  <r>
    <n v="3700"/>
    <x v="0"/>
    <x v="46"/>
    <x v="0"/>
    <x v="1"/>
    <x v="0"/>
    <x v="0"/>
    <x v="0"/>
    <n v="232.29"/>
    <n v="40.799999999999997"/>
    <x v="2"/>
    <x v="1"/>
  </r>
  <r>
    <n v="53802"/>
    <x v="0"/>
    <x v="2"/>
    <x v="0"/>
    <x v="0"/>
    <x v="0"/>
    <x v="0"/>
    <x v="1"/>
    <n v="125.32"/>
    <n v="32.9"/>
    <x v="3"/>
    <x v="1"/>
  </r>
  <r>
    <n v="49955"/>
    <x v="0"/>
    <x v="34"/>
    <x v="0"/>
    <x v="1"/>
    <x v="1"/>
    <x v="0"/>
    <x v="0"/>
    <n v="78.98"/>
    <n v="31.3"/>
    <x v="0"/>
    <x v="1"/>
  </r>
  <r>
    <n v="2456"/>
    <x v="0"/>
    <x v="14"/>
    <x v="1"/>
    <x v="1"/>
    <x v="0"/>
    <x v="2"/>
    <x v="1"/>
    <n v="100.2"/>
    <n v="28.5"/>
    <x v="2"/>
    <x v="1"/>
  </r>
  <r>
    <n v="71515"/>
    <x v="1"/>
    <x v="32"/>
    <x v="0"/>
    <x v="1"/>
    <x v="0"/>
    <x v="0"/>
    <x v="1"/>
    <n v="200.91"/>
    <n v="27.6"/>
    <x v="1"/>
    <x v="1"/>
  </r>
  <r>
    <n v="44662"/>
    <x v="1"/>
    <x v="30"/>
    <x v="0"/>
    <x v="1"/>
    <x v="0"/>
    <x v="2"/>
    <x v="1"/>
    <n v="95.24"/>
    <n v="40.200000000000003"/>
    <x v="3"/>
    <x v="1"/>
  </r>
  <r>
    <n v="38661"/>
    <x v="1"/>
    <x v="60"/>
    <x v="0"/>
    <x v="1"/>
    <x v="1"/>
    <x v="0"/>
    <x v="0"/>
    <n v="56.64"/>
    <n v="24.7"/>
    <x v="1"/>
    <x v="1"/>
  </r>
  <r>
    <n v="15978"/>
    <x v="0"/>
    <x v="56"/>
    <x v="0"/>
    <x v="1"/>
    <x v="1"/>
    <x v="3"/>
    <x v="0"/>
    <n v="80.48"/>
    <n v="17.7"/>
    <x v="3"/>
    <x v="1"/>
  </r>
  <r>
    <n v="35210"/>
    <x v="1"/>
    <x v="22"/>
    <x v="0"/>
    <x v="1"/>
    <x v="0"/>
    <x v="0"/>
    <x v="0"/>
    <n v="112.96"/>
    <n v="25.4"/>
    <x v="1"/>
    <x v="1"/>
  </r>
  <r>
    <n v="49930"/>
    <x v="1"/>
    <x v="35"/>
    <x v="0"/>
    <x v="1"/>
    <x v="0"/>
    <x v="0"/>
    <x v="1"/>
    <n v="236.04"/>
    <n v="28.5"/>
    <x v="1"/>
    <x v="1"/>
  </r>
  <r>
    <n v="27789"/>
    <x v="1"/>
    <x v="15"/>
    <x v="0"/>
    <x v="1"/>
    <x v="0"/>
    <x v="0"/>
    <x v="0"/>
    <n v="73"/>
    <n v="26.2"/>
    <x v="1"/>
    <x v="1"/>
  </r>
  <r>
    <n v="45325"/>
    <x v="1"/>
    <x v="60"/>
    <x v="0"/>
    <x v="1"/>
    <x v="1"/>
    <x v="0"/>
    <x v="0"/>
    <n v="61.13"/>
    <n v="26"/>
    <x v="1"/>
    <x v="1"/>
  </r>
  <r>
    <n v="31092"/>
    <x v="1"/>
    <x v="59"/>
    <x v="0"/>
    <x v="1"/>
    <x v="0"/>
    <x v="0"/>
    <x v="0"/>
    <n v="88.56"/>
    <n v="45.3"/>
    <x v="1"/>
    <x v="1"/>
  </r>
  <r>
    <n v="40705"/>
    <x v="1"/>
    <x v="36"/>
    <x v="0"/>
    <x v="1"/>
    <x v="0"/>
    <x v="1"/>
    <x v="1"/>
    <n v="66.16"/>
    <n v="31.5"/>
    <x v="1"/>
    <x v="1"/>
  </r>
  <r>
    <n v="28513"/>
    <x v="1"/>
    <x v="28"/>
    <x v="0"/>
    <x v="1"/>
    <x v="0"/>
    <x v="0"/>
    <x v="1"/>
    <n v="88.98"/>
    <n v="20.6"/>
    <x v="2"/>
    <x v="1"/>
  </r>
  <r>
    <n v="12367"/>
    <x v="1"/>
    <x v="32"/>
    <x v="0"/>
    <x v="1"/>
    <x v="0"/>
    <x v="1"/>
    <x v="0"/>
    <n v="94.39"/>
    <n v="29.4"/>
    <x v="3"/>
    <x v="1"/>
  </r>
  <r>
    <n v="63915"/>
    <x v="1"/>
    <x v="26"/>
    <x v="0"/>
    <x v="1"/>
    <x v="0"/>
    <x v="0"/>
    <x v="0"/>
    <n v="87.39"/>
    <n v="57.9"/>
    <x v="1"/>
    <x v="1"/>
  </r>
  <r>
    <n v="10166"/>
    <x v="0"/>
    <x v="32"/>
    <x v="0"/>
    <x v="1"/>
    <x v="1"/>
    <x v="2"/>
    <x v="1"/>
    <n v="77.91"/>
    <n v="39.1"/>
    <x v="3"/>
    <x v="1"/>
  </r>
  <r>
    <n v="35999"/>
    <x v="1"/>
    <x v="17"/>
    <x v="0"/>
    <x v="1"/>
    <x v="0"/>
    <x v="0"/>
    <x v="0"/>
    <n v="86.85"/>
    <n v="23.8"/>
    <x v="0"/>
    <x v="1"/>
  </r>
  <r>
    <n v="8964"/>
    <x v="1"/>
    <x v="66"/>
    <x v="0"/>
    <x v="1"/>
    <x v="1"/>
    <x v="0"/>
    <x v="1"/>
    <n v="94.37"/>
    <n v="38.1"/>
    <x v="1"/>
    <x v="1"/>
  </r>
  <r>
    <n v="38207"/>
    <x v="1"/>
    <x v="4"/>
    <x v="1"/>
    <x v="1"/>
    <x v="0"/>
    <x v="1"/>
    <x v="1"/>
    <n v="76.64"/>
    <n v="19.5"/>
    <x v="1"/>
    <x v="1"/>
  </r>
  <r>
    <n v="52681"/>
    <x v="1"/>
    <x v="26"/>
    <x v="0"/>
    <x v="1"/>
    <x v="0"/>
    <x v="0"/>
    <x v="0"/>
    <n v="254.95"/>
    <n v="35.5"/>
    <x v="2"/>
    <x v="1"/>
  </r>
  <r>
    <n v="38980"/>
    <x v="0"/>
    <x v="1"/>
    <x v="0"/>
    <x v="1"/>
    <x v="0"/>
    <x v="2"/>
    <x v="0"/>
    <n v="107.33"/>
    <n v="26.4"/>
    <x v="0"/>
    <x v="1"/>
  </r>
  <r>
    <n v="33924"/>
    <x v="1"/>
    <x v="72"/>
    <x v="0"/>
    <x v="1"/>
    <x v="1"/>
    <x v="0"/>
    <x v="0"/>
    <n v="80.94"/>
    <n v="22.2"/>
    <x v="2"/>
    <x v="1"/>
  </r>
  <r>
    <n v="10135"/>
    <x v="1"/>
    <x v="46"/>
    <x v="0"/>
    <x v="1"/>
    <x v="1"/>
    <x v="0"/>
    <x v="1"/>
    <n v="112.02"/>
    <n v="29.1"/>
    <x v="3"/>
    <x v="1"/>
  </r>
  <r>
    <n v="46517"/>
    <x v="1"/>
    <x v="32"/>
    <x v="0"/>
    <x v="0"/>
    <x v="0"/>
    <x v="0"/>
    <x v="1"/>
    <n v="196.58"/>
    <n v="41.9"/>
    <x v="0"/>
    <x v="1"/>
  </r>
  <r>
    <n v="65966"/>
    <x v="1"/>
    <x v="57"/>
    <x v="0"/>
    <x v="1"/>
    <x v="1"/>
    <x v="0"/>
    <x v="0"/>
    <n v="89.14"/>
    <n v="22.6"/>
    <x v="0"/>
    <x v="1"/>
  </r>
  <r>
    <n v="56575"/>
    <x v="1"/>
    <x v="33"/>
    <x v="1"/>
    <x v="1"/>
    <x v="0"/>
    <x v="2"/>
    <x v="0"/>
    <n v="69.94"/>
    <n v="33.299999999999997"/>
    <x v="2"/>
    <x v="1"/>
  </r>
  <r>
    <n v="43138"/>
    <x v="0"/>
    <x v="79"/>
    <x v="0"/>
    <x v="1"/>
    <x v="1"/>
    <x v="0"/>
    <x v="0"/>
    <n v="55.79"/>
    <n v="21.3"/>
    <x v="1"/>
    <x v="1"/>
  </r>
  <r>
    <n v="36633"/>
    <x v="0"/>
    <x v="90"/>
    <x v="0"/>
    <x v="1"/>
    <x v="1"/>
    <x v="3"/>
    <x v="0"/>
    <n v="73.08"/>
    <n v="20.399999999999999"/>
    <x v="3"/>
    <x v="1"/>
  </r>
  <r>
    <n v="11632"/>
    <x v="0"/>
    <x v="14"/>
    <x v="0"/>
    <x v="1"/>
    <x v="0"/>
    <x v="0"/>
    <x v="0"/>
    <n v="96.02"/>
    <n v="28.7"/>
    <x v="3"/>
    <x v="1"/>
  </r>
  <r>
    <n v="31153"/>
    <x v="0"/>
    <x v="32"/>
    <x v="0"/>
    <x v="1"/>
    <x v="0"/>
    <x v="1"/>
    <x v="1"/>
    <n v="189.82"/>
    <n v="28.8"/>
    <x v="0"/>
    <x v="1"/>
  </r>
  <r>
    <n v="52247"/>
    <x v="1"/>
    <x v="13"/>
    <x v="0"/>
    <x v="1"/>
    <x v="0"/>
    <x v="2"/>
    <x v="0"/>
    <n v="89.68"/>
    <n v="38.700000000000003"/>
    <x v="1"/>
    <x v="1"/>
  </r>
  <r>
    <n v="61987"/>
    <x v="1"/>
    <x v="47"/>
    <x v="0"/>
    <x v="1"/>
    <x v="0"/>
    <x v="0"/>
    <x v="0"/>
    <n v="101.06"/>
    <n v="32.299999999999997"/>
    <x v="2"/>
    <x v="1"/>
  </r>
  <r>
    <n v="64416"/>
    <x v="1"/>
    <x v="17"/>
    <x v="0"/>
    <x v="1"/>
    <x v="0"/>
    <x v="2"/>
    <x v="1"/>
    <n v="62.66"/>
    <n v="37.9"/>
    <x v="3"/>
    <x v="1"/>
  </r>
  <r>
    <n v="31708"/>
    <x v="1"/>
    <x v="55"/>
    <x v="0"/>
    <x v="1"/>
    <x v="1"/>
    <x v="3"/>
    <x v="0"/>
    <n v="84.03"/>
    <n v="25.3"/>
    <x v="3"/>
    <x v="1"/>
  </r>
  <r>
    <n v="62296"/>
    <x v="1"/>
    <x v="50"/>
    <x v="0"/>
    <x v="1"/>
    <x v="0"/>
    <x v="2"/>
    <x v="1"/>
    <n v="108.38"/>
    <n v="27.7"/>
    <x v="3"/>
    <x v="1"/>
  </r>
  <r>
    <n v="53976"/>
    <x v="1"/>
    <x v="46"/>
    <x v="0"/>
    <x v="1"/>
    <x v="1"/>
    <x v="0"/>
    <x v="1"/>
    <n v="78.790000000000006"/>
    <n v="25.1"/>
    <x v="3"/>
    <x v="1"/>
  </r>
  <r>
    <n v="16446"/>
    <x v="0"/>
    <x v="77"/>
    <x v="0"/>
    <x v="1"/>
    <x v="1"/>
    <x v="3"/>
    <x v="1"/>
    <n v="76.12"/>
    <n v="16.8"/>
    <x v="3"/>
    <x v="1"/>
  </r>
  <r>
    <n v="51329"/>
    <x v="1"/>
    <x v="22"/>
    <x v="0"/>
    <x v="1"/>
    <x v="0"/>
    <x v="0"/>
    <x v="1"/>
    <n v="68.010000000000005"/>
    <n v="27.7"/>
    <x v="1"/>
    <x v="1"/>
  </r>
  <r>
    <n v="33560"/>
    <x v="1"/>
    <x v="5"/>
    <x v="0"/>
    <x v="0"/>
    <x v="0"/>
    <x v="2"/>
    <x v="0"/>
    <n v="90.11"/>
    <n v="28.6"/>
    <x v="1"/>
    <x v="1"/>
  </r>
  <r>
    <n v="37866"/>
    <x v="1"/>
    <x v="25"/>
    <x v="0"/>
    <x v="1"/>
    <x v="0"/>
    <x v="1"/>
    <x v="0"/>
    <n v="193.61"/>
    <n v="37.6"/>
    <x v="1"/>
    <x v="1"/>
  </r>
  <r>
    <n v="8553"/>
    <x v="1"/>
    <x v="20"/>
    <x v="0"/>
    <x v="1"/>
    <x v="0"/>
    <x v="2"/>
    <x v="1"/>
    <n v="195.74"/>
    <n v="32.700000000000003"/>
    <x v="3"/>
    <x v="1"/>
  </r>
  <r>
    <n v="5654"/>
    <x v="1"/>
    <x v="61"/>
    <x v="0"/>
    <x v="1"/>
    <x v="1"/>
    <x v="3"/>
    <x v="1"/>
    <n v="94.77"/>
    <n v="22.7"/>
    <x v="3"/>
    <x v="1"/>
  </r>
  <r>
    <n v="17238"/>
    <x v="1"/>
    <x v="78"/>
    <x v="0"/>
    <x v="1"/>
    <x v="1"/>
    <x v="3"/>
    <x v="0"/>
    <n v="85"/>
    <n v="16"/>
    <x v="3"/>
    <x v="1"/>
  </r>
  <r>
    <n v="45252"/>
    <x v="0"/>
    <x v="10"/>
    <x v="0"/>
    <x v="1"/>
    <x v="0"/>
    <x v="0"/>
    <x v="0"/>
    <n v="141.37"/>
    <n v="23.5"/>
    <x v="1"/>
    <x v="1"/>
  </r>
  <r>
    <n v="14444"/>
    <x v="1"/>
    <x v="46"/>
    <x v="0"/>
    <x v="1"/>
    <x v="1"/>
    <x v="1"/>
    <x v="0"/>
    <n v="90.71"/>
    <n v="45.8"/>
    <x v="3"/>
    <x v="1"/>
  </r>
  <r>
    <n v="46503"/>
    <x v="1"/>
    <x v="57"/>
    <x v="0"/>
    <x v="1"/>
    <x v="1"/>
    <x v="0"/>
    <x v="1"/>
    <n v="106.8"/>
    <n v="20.8"/>
    <x v="1"/>
    <x v="1"/>
  </r>
  <r>
    <n v="18578"/>
    <x v="0"/>
    <x v="61"/>
    <x v="0"/>
    <x v="1"/>
    <x v="1"/>
    <x v="3"/>
    <x v="1"/>
    <n v="121.66"/>
    <n v="16.7"/>
    <x v="3"/>
    <x v="1"/>
  </r>
  <r>
    <n v="917"/>
    <x v="1"/>
    <x v="42"/>
    <x v="0"/>
    <x v="1"/>
    <x v="0"/>
    <x v="0"/>
    <x v="0"/>
    <n v="85.18"/>
    <n v="22.2"/>
    <x v="2"/>
    <x v="1"/>
  </r>
  <r>
    <n v="60981"/>
    <x v="1"/>
    <x v="72"/>
    <x v="0"/>
    <x v="1"/>
    <x v="1"/>
    <x v="0"/>
    <x v="1"/>
    <n v="130.07"/>
    <n v="33.1"/>
    <x v="1"/>
    <x v="1"/>
  </r>
  <r>
    <n v="28873"/>
    <x v="1"/>
    <x v="62"/>
    <x v="0"/>
    <x v="1"/>
    <x v="1"/>
    <x v="0"/>
    <x v="1"/>
    <n v="74.239999999999995"/>
    <n v="32.700000000000003"/>
    <x v="1"/>
    <x v="1"/>
  </r>
  <r>
    <n v="25446"/>
    <x v="1"/>
    <x v="30"/>
    <x v="0"/>
    <x v="1"/>
    <x v="0"/>
    <x v="2"/>
    <x v="0"/>
    <n v="79.98"/>
    <n v="41.4"/>
    <x v="1"/>
    <x v="1"/>
  </r>
  <r>
    <n v="54127"/>
    <x v="1"/>
    <x v="47"/>
    <x v="0"/>
    <x v="1"/>
    <x v="0"/>
    <x v="1"/>
    <x v="0"/>
    <n v="106.76"/>
    <n v="24.1"/>
    <x v="0"/>
    <x v="1"/>
  </r>
  <r>
    <n v="63478"/>
    <x v="1"/>
    <x v="69"/>
    <x v="0"/>
    <x v="1"/>
    <x v="0"/>
    <x v="0"/>
    <x v="0"/>
    <n v="76.34"/>
    <n v="28"/>
    <x v="3"/>
    <x v="1"/>
  </r>
  <r>
    <n v="15464"/>
    <x v="1"/>
    <x v="16"/>
    <x v="1"/>
    <x v="0"/>
    <x v="0"/>
    <x v="0"/>
    <x v="1"/>
    <n v="221.24"/>
    <n v="24.2"/>
    <x v="3"/>
    <x v="1"/>
  </r>
  <r>
    <n v="63312"/>
    <x v="0"/>
    <x v="57"/>
    <x v="0"/>
    <x v="1"/>
    <x v="1"/>
    <x v="0"/>
    <x v="0"/>
    <n v="80.55"/>
    <n v="23.5"/>
    <x v="2"/>
    <x v="1"/>
  </r>
  <r>
    <n v="55681"/>
    <x v="1"/>
    <x v="74"/>
    <x v="0"/>
    <x v="1"/>
    <x v="1"/>
    <x v="3"/>
    <x v="1"/>
    <n v="63.98"/>
    <n v="23"/>
    <x v="3"/>
    <x v="1"/>
  </r>
  <r>
    <n v="63804"/>
    <x v="1"/>
    <x v="52"/>
    <x v="0"/>
    <x v="1"/>
    <x v="1"/>
    <x v="0"/>
    <x v="1"/>
    <n v="55.93"/>
    <n v="20.3"/>
    <x v="2"/>
    <x v="1"/>
  </r>
  <r>
    <n v="10321"/>
    <x v="1"/>
    <x v="58"/>
    <x v="0"/>
    <x v="1"/>
    <x v="0"/>
    <x v="0"/>
    <x v="1"/>
    <n v="73.94"/>
    <n v="24.8"/>
    <x v="3"/>
    <x v="1"/>
  </r>
  <r>
    <n v="56339"/>
    <x v="1"/>
    <x v="4"/>
    <x v="0"/>
    <x v="1"/>
    <x v="0"/>
    <x v="1"/>
    <x v="1"/>
    <n v="65.58"/>
    <n v="26.1"/>
    <x v="3"/>
    <x v="1"/>
  </r>
  <r>
    <n v="56277"/>
    <x v="1"/>
    <x v="38"/>
    <x v="0"/>
    <x v="1"/>
    <x v="0"/>
    <x v="0"/>
    <x v="1"/>
    <n v="83.8"/>
    <n v="24.2"/>
    <x v="2"/>
    <x v="1"/>
  </r>
  <r>
    <n v="33657"/>
    <x v="1"/>
    <x v="12"/>
    <x v="0"/>
    <x v="1"/>
    <x v="0"/>
    <x v="0"/>
    <x v="0"/>
    <n v="95.87"/>
    <n v="19.3"/>
    <x v="0"/>
    <x v="1"/>
  </r>
  <r>
    <n v="7054"/>
    <x v="0"/>
    <x v="56"/>
    <x v="0"/>
    <x v="1"/>
    <x v="1"/>
    <x v="3"/>
    <x v="1"/>
    <n v="112.83"/>
    <n v="18.2"/>
    <x v="3"/>
    <x v="1"/>
  </r>
  <r>
    <n v="72393"/>
    <x v="1"/>
    <x v="53"/>
    <x v="0"/>
    <x v="1"/>
    <x v="0"/>
    <x v="2"/>
    <x v="1"/>
    <n v="84.93"/>
    <n v="24.2"/>
    <x v="1"/>
    <x v="1"/>
  </r>
  <r>
    <n v="68059"/>
    <x v="0"/>
    <x v="48"/>
    <x v="0"/>
    <x v="1"/>
    <x v="0"/>
    <x v="2"/>
    <x v="1"/>
    <n v="103.08"/>
    <n v="41.5"/>
    <x v="2"/>
    <x v="1"/>
  </r>
  <r>
    <n v="14996"/>
    <x v="0"/>
    <x v="32"/>
    <x v="0"/>
    <x v="1"/>
    <x v="0"/>
    <x v="1"/>
    <x v="1"/>
    <n v="85.98"/>
    <n v="28"/>
    <x v="3"/>
    <x v="1"/>
  </r>
  <r>
    <n v="841"/>
    <x v="0"/>
    <x v="66"/>
    <x v="0"/>
    <x v="1"/>
    <x v="0"/>
    <x v="0"/>
    <x v="0"/>
    <n v="83.75"/>
    <n v="37"/>
    <x v="1"/>
    <x v="1"/>
  </r>
  <r>
    <n v="22880"/>
    <x v="1"/>
    <x v="85"/>
    <x v="0"/>
    <x v="1"/>
    <x v="1"/>
    <x v="0"/>
    <x v="0"/>
    <n v="125.43"/>
    <n v="32.200000000000003"/>
    <x v="3"/>
    <x v="1"/>
  </r>
  <r>
    <n v="1552"/>
    <x v="0"/>
    <x v="28"/>
    <x v="0"/>
    <x v="1"/>
    <x v="0"/>
    <x v="0"/>
    <x v="0"/>
    <n v="101.58"/>
    <n v="35.9"/>
    <x v="1"/>
    <x v="1"/>
  </r>
  <r>
    <n v="68853"/>
    <x v="1"/>
    <x v="31"/>
    <x v="0"/>
    <x v="1"/>
    <x v="0"/>
    <x v="0"/>
    <x v="1"/>
    <n v="149.80000000000001"/>
    <n v="47.6"/>
    <x v="3"/>
    <x v="1"/>
  </r>
  <r>
    <n v="49190"/>
    <x v="1"/>
    <x v="30"/>
    <x v="0"/>
    <x v="1"/>
    <x v="0"/>
    <x v="0"/>
    <x v="1"/>
    <n v="112.55"/>
    <n v="32.1"/>
    <x v="1"/>
    <x v="1"/>
  </r>
  <r>
    <n v="49277"/>
    <x v="1"/>
    <x v="66"/>
    <x v="0"/>
    <x v="1"/>
    <x v="1"/>
    <x v="0"/>
    <x v="0"/>
    <n v="70.87"/>
    <n v="55.7"/>
    <x v="0"/>
    <x v="1"/>
  </r>
  <r>
    <n v="711"/>
    <x v="0"/>
    <x v="5"/>
    <x v="0"/>
    <x v="1"/>
    <x v="0"/>
    <x v="0"/>
    <x v="1"/>
    <n v="92.96"/>
    <n v="22.2"/>
    <x v="1"/>
    <x v="1"/>
  </r>
  <r>
    <n v="1953"/>
    <x v="1"/>
    <x v="94"/>
    <x v="0"/>
    <x v="1"/>
    <x v="1"/>
    <x v="3"/>
    <x v="1"/>
    <n v="112.19"/>
    <n v="20.100000000000001"/>
    <x v="3"/>
    <x v="1"/>
  </r>
  <r>
    <n v="34900"/>
    <x v="0"/>
    <x v="55"/>
    <x v="0"/>
    <x v="1"/>
    <x v="1"/>
    <x v="4"/>
    <x v="0"/>
    <n v="85.08"/>
    <n v="14.6"/>
    <x v="3"/>
    <x v="1"/>
  </r>
  <r>
    <n v="13237"/>
    <x v="0"/>
    <x v="15"/>
    <x v="0"/>
    <x v="0"/>
    <x v="0"/>
    <x v="1"/>
    <x v="0"/>
    <n v="112.37"/>
    <n v="28.4"/>
    <x v="1"/>
    <x v="1"/>
  </r>
  <r>
    <n v="61684"/>
    <x v="1"/>
    <x v="38"/>
    <x v="0"/>
    <x v="1"/>
    <x v="0"/>
    <x v="0"/>
    <x v="0"/>
    <n v="151.26"/>
    <n v="20.6"/>
    <x v="1"/>
    <x v="1"/>
  </r>
  <r>
    <n v="28382"/>
    <x v="0"/>
    <x v="62"/>
    <x v="0"/>
    <x v="1"/>
    <x v="1"/>
    <x v="0"/>
    <x v="0"/>
    <n v="73.81"/>
    <n v="19.8"/>
    <x v="3"/>
    <x v="1"/>
  </r>
  <r>
    <n v="13768"/>
    <x v="1"/>
    <x v="38"/>
    <x v="0"/>
    <x v="1"/>
    <x v="0"/>
    <x v="0"/>
    <x v="0"/>
    <n v="77.2"/>
    <n v="23.4"/>
    <x v="3"/>
    <x v="1"/>
  </r>
  <r>
    <n v="32726"/>
    <x v="1"/>
    <x v="69"/>
    <x v="0"/>
    <x v="1"/>
    <x v="1"/>
    <x v="0"/>
    <x v="0"/>
    <n v="76.08"/>
    <n v="25.1"/>
    <x v="1"/>
    <x v="1"/>
  </r>
  <r>
    <n v="65729"/>
    <x v="1"/>
    <x v="72"/>
    <x v="0"/>
    <x v="1"/>
    <x v="0"/>
    <x v="0"/>
    <x v="1"/>
    <n v="123.98"/>
    <n v="30.1"/>
    <x v="1"/>
    <x v="1"/>
  </r>
  <r>
    <n v="6422"/>
    <x v="1"/>
    <x v="22"/>
    <x v="0"/>
    <x v="1"/>
    <x v="0"/>
    <x v="1"/>
    <x v="0"/>
    <n v="108.51"/>
    <n v="33.299999999999997"/>
    <x v="3"/>
    <x v="1"/>
  </r>
  <r>
    <n v="11382"/>
    <x v="0"/>
    <x v="63"/>
    <x v="0"/>
    <x v="1"/>
    <x v="1"/>
    <x v="0"/>
    <x v="1"/>
    <n v="98.07"/>
    <n v="24"/>
    <x v="1"/>
    <x v="1"/>
  </r>
  <r>
    <n v="31703"/>
    <x v="0"/>
    <x v="32"/>
    <x v="0"/>
    <x v="1"/>
    <x v="0"/>
    <x v="1"/>
    <x v="0"/>
    <n v="85.82"/>
    <n v="27.8"/>
    <x v="1"/>
    <x v="1"/>
  </r>
  <r>
    <n v="33439"/>
    <x v="1"/>
    <x v="52"/>
    <x v="0"/>
    <x v="1"/>
    <x v="1"/>
    <x v="0"/>
    <x v="1"/>
    <n v="86.21"/>
    <n v="21.4"/>
    <x v="3"/>
    <x v="1"/>
  </r>
  <r>
    <n v="5647"/>
    <x v="1"/>
    <x v="63"/>
    <x v="0"/>
    <x v="1"/>
    <x v="1"/>
    <x v="0"/>
    <x v="0"/>
    <n v="99.01"/>
    <n v="25.5"/>
    <x v="0"/>
    <x v="1"/>
  </r>
  <r>
    <n v="1847"/>
    <x v="1"/>
    <x v="49"/>
    <x v="0"/>
    <x v="1"/>
    <x v="1"/>
    <x v="2"/>
    <x v="1"/>
    <n v="79.53"/>
    <n v="28.1"/>
    <x v="1"/>
    <x v="1"/>
  </r>
  <r>
    <n v="12900"/>
    <x v="0"/>
    <x v="61"/>
    <x v="0"/>
    <x v="1"/>
    <x v="1"/>
    <x v="3"/>
    <x v="1"/>
    <n v="80.08"/>
    <n v="21.8"/>
    <x v="1"/>
    <x v="1"/>
  </r>
  <r>
    <n v="28367"/>
    <x v="1"/>
    <x v="74"/>
    <x v="0"/>
    <x v="1"/>
    <x v="1"/>
    <x v="3"/>
    <x v="1"/>
    <n v="69.47"/>
    <n v="18.899999999999999"/>
    <x v="3"/>
    <x v="1"/>
  </r>
  <r>
    <n v="71551"/>
    <x v="1"/>
    <x v="10"/>
    <x v="0"/>
    <x v="1"/>
    <x v="1"/>
    <x v="0"/>
    <x v="0"/>
    <n v="85.07"/>
    <n v="21.9"/>
    <x v="3"/>
    <x v="1"/>
  </r>
  <r>
    <n v="13846"/>
    <x v="0"/>
    <x v="34"/>
    <x v="0"/>
    <x v="1"/>
    <x v="0"/>
    <x v="2"/>
    <x v="1"/>
    <n v="88"/>
    <n v="30.6"/>
    <x v="1"/>
    <x v="1"/>
  </r>
  <r>
    <n v="61667"/>
    <x v="1"/>
    <x v="1"/>
    <x v="0"/>
    <x v="1"/>
    <x v="0"/>
    <x v="0"/>
    <x v="1"/>
    <n v="144.13999999999999"/>
    <n v="29.8"/>
    <x v="1"/>
    <x v="1"/>
  </r>
  <r>
    <n v="46079"/>
    <x v="0"/>
    <x v="73"/>
    <x v="0"/>
    <x v="1"/>
    <x v="1"/>
    <x v="0"/>
    <x v="0"/>
    <n v="78.8"/>
    <n v="28.7"/>
    <x v="2"/>
    <x v="1"/>
  </r>
  <r>
    <n v="7871"/>
    <x v="1"/>
    <x v="47"/>
    <x v="0"/>
    <x v="1"/>
    <x v="0"/>
    <x v="0"/>
    <x v="0"/>
    <n v="86.78"/>
    <n v="35.5"/>
    <x v="2"/>
    <x v="1"/>
  </r>
  <r>
    <n v="60964"/>
    <x v="1"/>
    <x v="16"/>
    <x v="1"/>
    <x v="1"/>
    <x v="0"/>
    <x v="2"/>
    <x v="1"/>
    <n v="105.72"/>
    <n v="29.1"/>
    <x v="0"/>
    <x v="1"/>
  </r>
  <r>
    <n v="72562"/>
    <x v="1"/>
    <x v="15"/>
    <x v="0"/>
    <x v="1"/>
    <x v="0"/>
    <x v="0"/>
    <x v="1"/>
    <n v="64.37"/>
    <n v="32.799999999999997"/>
    <x v="1"/>
    <x v="1"/>
  </r>
  <r>
    <n v="63773"/>
    <x v="1"/>
    <x v="55"/>
    <x v="0"/>
    <x v="1"/>
    <x v="1"/>
    <x v="3"/>
    <x v="1"/>
    <n v="146.1"/>
    <n v="22.8"/>
    <x v="1"/>
    <x v="1"/>
  </r>
  <r>
    <n v="53998"/>
    <x v="1"/>
    <x v="62"/>
    <x v="0"/>
    <x v="1"/>
    <x v="1"/>
    <x v="0"/>
    <x v="0"/>
    <n v="58.66"/>
    <n v="31.3"/>
    <x v="1"/>
    <x v="1"/>
  </r>
  <r>
    <n v="16617"/>
    <x v="1"/>
    <x v="24"/>
    <x v="1"/>
    <x v="1"/>
    <x v="0"/>
    <x v="2"/>
    <x v="0"/>
    <n v="192.5"/>
    <n v="29"/>
    <x v="1"/>
    <x v="1"/>
  </r>
  <r>
    <n v="54117"/>
    <x v="0"/>
    <x v="74"/>
    <x v="0"/>
    <x v="1"/>
    <x v="1"/>
    <x v="3"/>
    <x v="1"/>
    <n v="103.5"/>
    <n v="19"/>
    <x v="3"/>
    <x v="1"/>
  </r>
  <r>
    <n v="5987"/>
    <x v="1"/>
    <x v="9"/>
    <x v="0"/>
    <x v="1"/>
    <x v="0"/>
    <x v="0"/>
    <x v="0"/>
    <n v="89.42"/>
    <n v="24.1"/>
    <x v="1"/>
    <x v="1"/>
  </r>
  <r>
    <n v="72215"/>
    <x v="1"/>
    <x v="32"/>
    <x v="0"/>
    <x v="1"/>
    <x v="0"/>
    <x v="1"/>
    <x v="1"/>
    <n v="212.92"/>
    <n v="21.4"/>
    <x v="1"/>
    <x v="1"/>
  </r>
  <r>
    <n v="39796"/>
    <x v="0"/>
    <x v="69"/>
    <x v="0"/>
    <x v="1"/>
    <x v="1"/>
    <x v="1"/>
    <x v="1"/>
    <n v="60.73"/>
    <n v="28"/>
    <x v="1"/>
    <x v="1"/>
  </r>
  <r>
    <n v="12345"/>
    <x v="0"/>
    <x v="61"/>
    <x v="0"/>
    <x v="1"/>
    <x v="1"/>
    <x v="3"/>
    <x v="0"/>
    <n v="73.180000000000007"/>
    <n v="27.6"/>
    <x v="1"/>
    <x v="1"/>
  </r>
  <r>
    <n v="65636"/>
    <x v="0"/>
    <x v="39"/>
    <x v="0"/>
    <x v="1"/>
    <x v="0"/>
    <x v="0"/>
    <x v="0"/>
    <n v="82.26"/>
    <n v="28.7"/>
    <x v="3"/>
    <x v="1"/>
  </r>
  <r>
    <n v="47356"/>
    <x v="1"/>
    <x v="21"/>
    <x v="0"/>
    <x v="1"/>
    <x v="0"/>
    <x v="0"/>
    <x v="0"/>
    <n v="87.4"/>
    <n v="24.5"/>
    <x v="0"/>
    <x v="1"/>
  </r>
  <r>
    <n v="27859"/>
    <x v="0"/>
    <x v="33"/>
    <x v="0"/>
    <x v="1"/>
    <x v="0"/>
    <x v="0"/>
    <x v="1"/>
    <n v="86.95"/>
    <n v="25"/>
    <x v="0"/>
    <x v="1"/>
  </r>
  <r>
    <n v="41715"/>
    <x v="1"/>
    <x v="4"/>
    <x v="1"/>
    <x v="1"/>
    <x v="0"/>
    <x v="1"/>
    <x v="1"/>
    <n v="74"/>
    <n v="29.6"/>
    <x v="1"/>
    <x v="1"/>
  </r>
  <r>
    <n v="38617"/>
    <x v="0"/>
    <x v="80"/>
    <x v="0"/>
    <x v="1"/>
    <x v="0"/>
    <x v="1"/>
    <x v="0"/>
    <n v="73.98"/>
    <n v="29.9"/>
    <x v="1"/>
    <x v="1"/>
  </r>
  <r>
    <n v="32638"/>
    <x v="1"/>
    <x v="28"/>
    <x v="1"/>
    <x v="1"/>
    <x v="0"/>
    <x v="1"/>
    <x v="1"/>
    <n v="124.78"/>
    <n v="35.6"/>
    <x v="1"/>
    <x v="1"/>
  </r>
  <r>
    <n v="47799"/>
    <x v="1"/>
    <x v="21"/>
    <x v="0"/>
    <x v="1"/>
    <x v="0"/>
    <x v="0"/>
    <x v="0"/>
    <n v="191.94"/>
    <n v="27.9"/>
    <x v="1"/>
    <x v="1"/>
  </r>
  <r>
    <n v="41942"/>
    <x v="1"/>
    <x v="46"/>
    <x v="0"/>
    <x v="1"/>
    <x v="0"/>
    <x v="0"/>
    <x v="0"/>
    <n v="247.87"/>
    <n v="42.6"/>
    <x v="1"/>
    <x v="1"/>
  </r>
  <r>
    <n v="69010"/>
    <x v="0"/>
    <x v="9"/>
    <x v="0"/>
    <x v="1"/>
    <x v="0"/>
    <x v="0"/>
    <x v="1"/>
    <n v="83.2"/>
    <n v="21.2"/>
    <x v="0"/>
    <x v="1"/>
  </r>
  <r>
    <n v="47144"/>
    <x v="1"/>
    <x v="6"/>
    <x v="0"/>
    <x v="1"/>
    <x v="0"/>
    <x v="1"/>
    <x v="0"/>
    <n v="88.62"/>
    <n v="28.5"/>
    <x v="0"/>
    <x v="1"/>
  </r>
  <r>
    <n v="65103"/>
    <x v="1"/>
    <x v="8"/>
    <x v="0"/>
    <x v="1"/>
    <x v="0"/>
    <x v="0"/>
    <x v="0"/>
    <n v="81.510000000000005"/>
    <n v="25.6"/>
    <x v="0"/>
    <x v="1"/>
  </r>
  <r>
    <n v="6472"/>
    <x v="1"/>
    <x v="9"/>
    <x v="0"/>
    <x v="1"/>
    <x v="0"/>
    <x v="2"/>
    <x v="0"/>
    <n v="101.76"/>
    <n v="28.1"/>
    <x v="2"/>
    <x v="1"/>
  </r>
  <r>
    <n v="27596"/>
    <x v="1"/>
    <x v="18"/>
    <x v="1"/>
    <x v="1"/>
    <x v="0"/>
    <x v="0"/>
    <x v="0"/>
    <n v="115.71"/>
    <n v="31.1"/>
    <x v="0"/>
    <x v="1"/>
  </r>
  <r>
    <n v="59522"/>
    <x v="0"/>
    <x v="16"/>
    <x v="1"/>
    <x v="1"/>
    <x v="0"/>
    <x v="0"/>
    <x v="1"/>
    <n v="229.73"/>
    <n v="30.4"/>
    <x v="1"/>
    <x v="1"/>
  </r>
  <r>
    <n v="51512"/>
    <x v="1"/>
    <x v="85"/>
    <x v="0"/>
    <x v="1"/>
    <x v="1"/>
    <x v="0"/>
    <x v="1"/>
    <n v="57.4"/>
    <n v="22.9"/>
    <x v="3"/>
    <x v="1"/>
  </r>
  <r>
    <n v="53821"/>
    <x v="0"/>
    <x v="63"/>
    <x v="0"/>
    <x v="1"/>
    <x v="1"/>
    <x v="0"/>
    <x v="1"/>
    <n v="100.47"/>
    <n v="31.9"/>
    <x v="1"/>
    <x v="1"/>
  </r>
  <r>
    <n v="51532"/>
    <x v="1"/>
    <x v="37"/>
    <x v="0"/>
    <x v="1"/>
    <x v="0"/>
    <x v="2"/>
    <x v="1"/>
    <n v="81.36"/>
    <n v="48.8"/>
    <x v="1"/>
    <x v="1"/>
  </r>
  <r>
    <n v="50070"/>
    <x v="1"/>
    <x v="76"/>
    <x v="1"/>
    <x v="1"/>
    <x v="0"/>
    <x v="1"/>
    <x v="1"/>
    <n v="261.67"/>
    <n v="43"/>
    <x v="0"/>
    <x v="1"/>
  </r>
  <r>
    <n v="41654"/>
    <x v="0"/>
    <x v="44"/>
    <x v="0"/>
    <x v="1"/>
    <x v="1"/>
    <x v="3"/>
    <x v="1"/>
    <n v="110.2"/>
    <n v="21.8"/>
    <x v="3"/>
    <x v="1"/>
  </r>
  <r>
    <n v="5714"/>
    <x v="1"/>
    <x v="3"/>
    <x v="1"/>
    <x v="1"/>
    <x v="0"/>
    <x v="2"/>
    <x v="1"/>
    <n v="98.9"/>
    <n v="35.5"/>
    <x v="1"/>
    <x v="1"/>
  </r>
  <r>
    <n v="2304"/>
    <x v="0"/>
    <x v="33"/>
    <x v="0"/>
    <x v="1"/>
    <x v="0"/>
    <x v="2"/>
    <x v="1"/>
    <n v="95.19"/>
    <n v="24.3"/>
    <x v="2"/>
    <x v="1"/>
  </r>
  <r>
    <n v="8543"/>
    <x v="1"/>
    <x v="37"/>
    <x v="0"/>
    <x v="1"/>
    <x v="0"/>
    <x v="0"/>
    <x v="1"/>
    <n v="105.28"/>
    <n v="23.1"/>
    <x v="1"/>
    <x v="1"/>
  </r>
  <r>
    <n v="45279"/>
    <x v="1"/>
    <x v="81"/>
    <x v="0"/>
    <x v="1"/>
    <x v="1"/>
    <x v="3"/>
    <x v="1"/>
    <n v="83.03"/>
    <n v="18.5"/>
    <x v="3"/>
    <x v="1"/>
  </r>
  <r>
    <n v="57870"/>
    <x v="0"/>
    <x v="10"/>
    <x v="0"/>
    <x v="1"/>
    <x v="0"/>
    <x v="0"/>
    <x v="1"/>
    <n v="89.41"/>
    <n v="42.4"/>
    <x v="2"/>
    <x v="1"/>
  </r>
  <r>
    <n v="56961"/>
    <x v="1"/>
    <x v="47"/>
    <x v="0"/>
    <x v="1"/>
    <x v="1"/>
    <x v="2"/>
    <x v="1"/>
    <n v="70.56"/>
    <n v="32.299999999999997"/>
    <x v="1"/>
    <x v="1"/>
  </r>
  <r>
    <n v="8623"/>
    <x v="1"/>
    <x v="44"/>
    <x v="0"/>
    <x v="1"/>
    <x v="1"/>
    <x v="3"/>
    <x v="0"/>
    <n v="78.790000000000006"/>
    <n v="22.6"/>
    <x v="3"/>
    <x v="1"/>
  </r>
  <r>
    <n v="21346"/>
    <x v="1"/>
    <x v="75"/>
    <x v="0"/>
    <x v="1"/>
    <x v="1"/>
    <x v="3"/>
    <x v="1"/>
    <n v="70.13"/>
    <n v="17.8"/>
    <x v="3"/>
    <x v="1"/>
  </r>
  <r>
    <n v="36922"/>
    <x v="0"/>
    <x v="29"/>
    <x v="0"/>
    <x v="1"/>
    <x v="0"/>
    <x v="0"/>
    <x v="1"/>
    <n v="62.68"/>
    <n v="18.399999999999999"/>
    <x v="1"/>
    <x v="1"/>
  </r>
  <r>
    <n v="19814"/>
    <x v="1"/>
    <x v="34"/>
    <x v="0"/>
    <x v="1"/>
    <x v="1"/>
    <x v="0"/>
    <x v="0"/>
    <n v="71.77"/>
    <n v="26.9"/>
    <x v="1"/>
    <x v="1"/>
  </r>
  <r>
    <n v="22151"/>
    <x v="1"/>
    <x v="80"/>
    <x v="0"/>
    <x v="1"/>
    <x v="1"/>
    <x v="2"/>
    <x v="1"/>
    <n v="77.989999999999995"/>
    <n v="32"/>
    <x v="2"/>
    <x v="1"/>
  </r>
  <r>
    <n v="47802"/>
    <x v="0"/>
    <x v="80"/>
    <x v="0"/>
    <x v="1"/>
    <x v="1"/>
    <x v="0"/>
    <x v="0"/>
    <n v="256.74"/>
    <n v="23.4"/>
    <x v="0"/>
    <x v="1"/>
  </r>
  <r>
    <n v="25404"/>
    <x v="0"/>
    <x v="29"/>
    <x v="0"/>
    <x v="1"/>
    <x v="0"/>
    <x v="0"/>
    <x v="1"/>
    <n v="93.72"/>
    <n v="31.4"/>
    <x v="1"/>
    <x v="1"/>
  </r>
  <r>
    <n v="43487"/>
    <x v="1"/>
    <x v="43"/>
    <x v="0"/>
    <x v="1"/>
    <x v="1"/>
    <x v="3"/>
    <x v="0"/>
    <n v="63.74"/>
    <n v="22.4"/>
    <x v="3"/>
    <x v="1"/>
  </r>
  <r>
    <n v="58313"/>
    <x v="1"/>
    <x v="24"/>
    <x v="0"/>
    <x v="1"/>
    <x v="0"/>
    <x v="1"/>
    <x v="0"/>
    <n v="60.67"/>
    <n v="28.9"/>
    <x v="0"/>
    <x v="1"/>
  </r>
  <r>
    <n v="16629"/>
    <x v="1"/>
    <x v="60"/>
    <x v="0"/>
    <x v="1"/>
    <x v="0"/>
    <x v="0"/>
    <x v="0"/>
    <n v="112.08"/>
    <n v="27.4"/>
    <x v="1"/>
    <x v="1"/>
  </r>
  <r>
    <n v="60675"/>
    <x v="1"/>
    <x v="22"/>
    <x v="1"/>
    <x v="1"/>
    <x v="0"/>
    <x v="2"/>
    <x v="1"/>
    <n v="221.08"/>
    <n v="57.2"/>
    <x v="1"/>
    <x v="1"/>
  </r>
  <r>
    <n v="1119"/>
    <x v="0"/>
    <x v="36"/>
    <x v="0"/>
    <x v="0"/>
    <x v="0"/>
    <x v="2"/>
    <x v="0"/>
    <n v="101.81"/>
    <n v="28.4"/>
    <x v="2"/>
    <x v="1"/>
  </r>
  <r>
    <n v="64864"/>
    <x v="0"/>
    <x v="24"/>
    <x v="1"/>
    <x v="1"/>
    <x v="0"/>
    <x v="0"/>
    <x v="1"/>
    <n v="60.17"/>
    <n v="23.5"/>
    <x v="2"/>
    <x v="1"/>
  </r>
  <r>
    <n v="55244"/>
    <x v="0"/>
    <x v="47"/>
    <x v="0"/>
    <x v="1"/>
    <x v="0"/>
    <x v="1"/>
    <x v="1"/>
    <n v="65.290000000000006"/>
    <n v="28.3"/>
    <x v="1"/>
    <x v="1"/>
  </r>
  <r>
    <n v="23568"/>
    <x v="1"/>
    <x v="47"/>
    <x v="0"/>
    <x v="1"/>
    <x v="0"/>
    <x v="0"/>
    <x v="0"/>
    <n v="153.24"/>
    <n v="38.200000000000003"/>
    <x v="3"/>
    <x v="1"/>
  </r>
  <r>
    <n v="56979"/>
    <x v="0"/>
    <x v="39"/>
    <x v="0"/>
    <x v="1"/>
    <x v="0"/>
    <x v="0"/>
    <x v="1"/>
    <n v="61.42"/>
    <n v="33.299999999999997"/>
    <x v="2"/>
    <x v="1"/>
  </r>
  <r>
    <n v="66006"/>
    <x v="1"/>
    <x v="34"/>
    <x v="0"/>
    <x v="1"/>
    <x v="0"/>
    <x v="0"/>
    <x v="0"/>
    <n v="86.67"/>
    <n v="33.299999999999997"/>
    <x v="1"/>
    <x v="1"/>
  </r>
  <r>
    <n v="40447"/>
    <x v="1"/>
    <x v="8"/>
    <x v="0"/>
    <x v="1"/>
    <x v="0"/>
    <x v="0"/>
    <x v="1"/>
    <n v="82.42"/>
    <n v="28.8"/>
    <x v="1"/>
    <x v="1"/>
  </r>
  <r>
    <n v="62798"/>
    <x v="1"/>
    <x v="9"/>
    <x v="1"/>
    <x v="1"/>
    <x v="0"/>
    <x v="0"/>
    <x v="1"/>
    <n v="100.54"/>
    <n v="32.1"/>
    <x v="2"/>
    <x v="1"/>
  </r>
  <r>
    <n v="38397"/>
    <x v="1"/>
    <x v="52"/>
    <x v="0"/>
    <x v="1"/>
    <x v="1"/>
    <x v="0"/>
    <x v="0"/>
    <n v="111.48"/>
    <n v="28.9"/>
    <x v="1"/>
    <x v="1"/>
  </r>
  <r>
    <n v="66945"/>
    <x v="1"/>
    <x v="3"/>
    <x v="0"/>
    <x v="1"/>
    <x v="0"/>
    <x v="0"/>
    <x v="0"/>
    <n v="85.33"/>
    <n v="25.5"/>
    <x v="1"/>
    <x v="1"/>
  </r>
  <r>
    <n v="44992"/>
    <x v="0"/>
    <x v="43"/>
    <x v="0"/>
    <x v="1"/>
    <x v="1"/>
    <x v="0"/>
    <x v="0"/>
    <n v="126.57"/>
    <n v="25.9"/>
    <x v="0"/>
    <x v="1"/>
  </r>
  <r>
    <n v="50009"/>
    <x v="1"/>
    <x v="54"/>
    <x v="0"/>
    <x v="1"/>
    <x v="1"/>
    <x v="0"/>
    <x v="0"/>
    <n v="81.510000000000005"/>
    <n v="19.5"/>
    <x v="0"/>
    <x v="1"/>
  </r>
  <r>
    <n v="5170"/>
    <x v="0"/>
    <x v="21"/>
    <x v="0"/>
    <x v="1"/>
    <x v="0"/>
    <x v="2"/>
    <x v="1"/>
    <n v="67.97"/>
    <n v="23.8"/>
    <x v="3"/>
    <x v="1"/>
  </r>
  <r>
    <n v="16263"/>
    <x v="1"/>
    <x v="67"/>
    <x v="0"/>
    <x v="1"/>
    <x v="0"/>
    <x v="1"/>
    <x v="0"/>
    <n v="77.92"/>
    <n v="24.9"/>
    <x v="3"/>
    <x v="1"/>
  </r>
  <r>
    <n v="16024"/>
    <x v="0"/>
    <x v="85"/>
    <x v="0"/>
    <x v="1"/>
    <x v="1"/>
    <x v="0"/>
    <x v="0"/>
    <n v="80.540000000000006"/>
    <n v="18.5"/>
    <x v="2"/>
    <x v="1"/>
  </r>
  <r>
    <n v="47057"/>
    <x v="0"/>
    <x v="39"/>
    <x v="0"/>
    <x v="1"/>
    <x v="0"/>
    <x v="1"/>
    <x v="0"/>
    <n v="76.47"/>
    <n v="30.6"/>
    <x v="3"/>
    <x v="1"/>
  </r>
  <r>
    <n v="34045"/>
    <x v="1"/>
    <x v="45"/>
    <x v="0"/>
    <x v="1"/>
    <x v="1"/>
    <x v="3"/>
    <x v="0"/>
    <n v="87.15"/>
    <n v="16.100000000000001"/>
    <x v="3"/>
    <x v="1"/>
  </r>
  <r>
    <n v="59691"/>
    <x v="1"/>
    <x v="29"/>
    <x v="0"/>
    <x v="1"/>
    <x v="0"/>
    <x v="2"/>
    <x v="0"/>
    <n v="86.07"/>
    <n v="32.5"/>
    <x v="3"/>
    <x v="1"/>
  </r>
  <r>
    <n v="49261"/>
    <x v="0"/>
    <x v="10"/>
    <x v="0"/>
    <x v="1"/>
    <x v="1"/>
    <x v="0"/>
    <x v="1"/>
    <n v="106.52"/>
    <n v="27.4"/>
    <x v="0"/>
    <x v="1"/>
  </r>
  <r>
    <n v="30734"/>
    <x v="0"/>
    <x v="79"/>
    <x v="0"/>
    <x v="1"/>
    <x v="1"/>
    <x v="3"/>
    <x v="1"/>
    <n v="94.24"/>
    <n v="30.2"/>
    <x v="3"/>
    <x v="1"/>
  </r>
  <r>
    <n v="72184"/>
    <x v="1"/>
    <x v="34"/>
    <x v="0"/>
    <x v="1"/>
    <x v="0"/>
    <x v="1"/>
    <x v="0"/>
    <n v="89.73"/>
    <n v="23.5"/>
    <x v="0"/>
    <x v="1"/>
  </r>
  <r>
    <n v="37440"/>
    <x v="0"/>
    <x v="17"/>
    <x v="0"/>
    <x v="1"/>
    <x v="0"/>
    <x v="2"/>
    <x v="0"/>
    <n v="208.39"/>
    <n v="36"/>
    <x v="0"/>
    <x v="1"/>
  </r>
  <r>
    <n v="54400"/>
    <x v="1"/>
    <x v="76"/>
    <x v="0"/>
    <x v="1"/>
    <x v="0"/>
    <x v="1"/>
    <x v="1"/>
    <n v="128.61000000000001"/>
    <n v="24.8"/>
    <x v="1"/>
    <x v="1"/>
  </r>
  <r>
    <n v="56547"/>
    <x v="0"/>
    <x v="10"/>
    <x v="0"/>
    <x v="1"/>
    <x v="0"/>
    <x v="0"/>
    <x v="1"/>
    <n v="57.56"/>
    <n v="27.5"/>
    <x v="1"/>
    <x v="1"/>
  </r>
  <r>
    <n v="13598"/>
    <x v="0"/>
    <x v="14"/>
    <x v="0"/>
    <x v="1"/>
    <x v="0"/>
    <x v="1"/>
    <x v="0"/>
    <n v="227.23"/>
    <n v="40"/>
    <x v="0"/>
    <x v="1"/>
  </r>
  <r>
    <n v="24246"/>
    <x v="0"/>
    <x v="74"/>
    <x v="0"/>
    <x v="1"/>
    <x v="1"/>
    <x v="3"/>
    <x v="0"/>
    <n v="77.760000000000005"/>
    <n v="18.100000000000001"/>
    <x v="3"/>
    <x v="1"/>
  </r>
  <r>
    <n v="29276"/>
    <x v="0"/>
    <x v="44"/>
    <x v="0"/>
    <x v="1"/>
    <x v="1"/>
    <x v="3"/>
    <x v="0"/>
    <n v="72.760000000000005"/>
    <n v="18.8"/>
    <x v="3"/>
    <x v="1"/>
  </r>
  <r>
    <n v="20979"/>
    <x v="1"/>
    <x v="26"/>
    <x v="0"/>
    <x v="1"/>
    <x v="1"/>
    <x v="0"/>
    <x v="1"/>
    <n v="90.11"/>
    <n v="23.6"/>
    <x v="1"/>
    <x v="1"/>
  </r>
  <r>
    <n v="46048"/>
    <x v="0"/>
    <x v="14"/>
    <x v="0"/>
    <x v="1"/>
    <x v="0"/>
    <x v="2"/>
    <x v="1"/>
    <n v="203.27"/>
    <n v="29.7"/>
    <x v="1"/>
    <x v="1"/>
  </r>
  <r>
    <n v="35217"/>
    <x v="1"/>
    <x v="14"/>
    <x v="1"/>
    <x v="1"/>
    <x v="0"/>
    <x v="0"/>
    <x v="0"/>
    <n v="234.5"/>
    <n v="43.7"/>
    <x v="1"/>
    <x v="1"/>
  </r>
  <r>
    <n v="11816"/>
    <x v="1"/>
    <x v="41"/>
    <x v="0"/>
    <x v="1"/>
    <x v="0"/>
    <x v="1"/>
    <x v="0"/>
    <n v="71.12"/>
    <n v="27.3"/>
    <x v="1"/>
    <x v="1"/>
  </r>
  <r>
    <n v="48721"/>
    <x v="0"/>
    <x v="72"/>
    <x v="0"/>
    <x v="1"/>
    <x v="1"/>
    <x v="0"/>
    <x v="0"/>
    <n v="190.67"/>
    <n v="20.2"/>
    <x v="1"/>
    <x v="1"/>
  </r>
  <r>
    <n v="24163"/>
    <x v="1"/>
    <x v="75"/>
    <x v="0"/>
    <x v="1"/>
    <x v="1"/>
    <x v="3"/>
    <x v="1"/>
    <n v="116.04"/>
    <n v="23.8"/>
    <x v="3"/>
    <x v="1"/>
  </r>
  <r>
    <n v="8022"/>
    <x v="0"/>
    <x v="57"/>
    <x v="0"/>
    <x v="1"/>
    <x v="1"/>
    <x v="0"/>
    <x v="0"/>
    <n v="82.95"/>
    <n v="21.4"/>
    <x v="1"/>
    <x v="1"/>
  </r>
  <r>
    <n v="10950"/>
    <x v="1"/>
    <x v="77"/>
    <x v="0"/>
    <x v="1"/>
    <x v="1"/>
    <x v="3"/>
    <x v="0"/>
    <n v="112.75"/>
    <n v="25.1"/>
    <x v="3"/>
    <x v="1"/>
  </r>
  <r>
    <n v="21830"/>
    <x v="1"/>
    <x v="18"/>
    <x v="0"/>
    <x v="1"/>
    <x v="0"/>
    <x v="0"/>
    <x v="0"/>
    <n v="82.63"/>
    <n v="17.899999999999999"/>
    <x v="2"/>
    <x v="1"/>
  </r>
  <r>
    <n v="26594"/>
    <x v="1"/>
    <x v="42"/>
    <x v="0"/>
    <x v="1"/>
    <x v="0"/>
    <x v="0"/>
    <x v="0"/>
    <n v="92.75"/>
    <n v="34.5"/>
    <x v="2"/>
    <x v="1"/>
  </r>
  <r>
    <n v="14789"/>
    <x v="1"/>
    <x v="76"/>
    <x v="0"/>
    <x v="1"/>
    <x v="0"/>
    <x v="0"/>
    <x v="1"/>
    <n v="117.63"/>
    <n v="27.1"/>
    <x v="0"/>
    <x v="1"/>
  </r>
  <r>
    <n v="46670"/>
    <x v="1"/>
    <x v="13"/>
    <x v="1"/>
    <x v="1"/>
    <x v="0"/>
    <x v="1"/>
    <x v="1"/>
    <n v="197.06"/>
    <n v="26.1"/>
    <x v="1"/>
    <x v="1"/>
  </r>
  <r>
    <n v="31426"/>
    <x v="1"/>
    <x v="5"/>
    <x v="1"/>
    <x v="1"/>
    <x v="0"/>
    <x v="2"/>
    <x v="0"/>
    <n v="216.07"/>
    <n v="43.4"/>
    <x v="1"/>
    <x v="1"/>
  </r>
  <r>
    <n v="64435"/>
    <x v="1"/>
    <x v="46"/>
    <x v="0"/>
    <x v="1"/>
    <x v="0"/>
    <x v="0"/>
    <x v="1"/>
    <n v="76.03"/>
    <n v="33.200000000000003"/>
    <x v="1"/>
    <x v="1"/>
  </r>
  <r>
    <n v="68789"/>
    <x v="1"/>
    <x v="80"/>
    <x v="0"/>
    <x v="1"/>
    <x v="1"/>
    <x v="0"/>
    <x v="0"/>
    <n v="62.44"/>
    <n v="37.200000000000003"/>
    <x v="3"/>
    <x v="1"/>
  </r>
  <r>
    <n v="56254"/>
    <x v="1"/>
    <x v="51"/>
    <x v="0"/>
    <x v="1"/>
    <x v="1"/>
    <x v="0"/>
    <x v="1"/>
    <n v="108.82"/>
    <n v="41.3"/>
    <x v="2"/>
    <x v="1"/>
  </r>
  <r>
    <n v="17478"/>
    <x v="0"/>
    <x v="50"/>
    <x v="0"/>
    <x v="1"/>
    <x v="0"/>
    <x v="2"/>
    <x v="0"/>
    <n v="101.66"/>
    <n v="35.4"/>
    <x v="1"/>
    <x v="1"/>
  </r>
  <r>
    <n v="59908"/>
    <x v="1"/>
    <x v="61"/>
    <x v="0"/>
    <x v="1"/>
    <x v="1"/>
    <x v="3"/>
    <x v="1"/>
    <n v="121.15"/>
    <n v="26.1"/>
    <x v="3"/>
    <x v="1"/>
  </r>
  <r>
    <n v="34130"/>
    <x v="0"/>
    <x v="10"/>
    <x v="1"/>
    <x v="1"/>
    <x v="0"/>
    <x v="0"/>
    <x v="1"/>
    <n v="116.44"/>
    <n v="24.5"/>
    <x v="1"/>
    <x v="1"/>
  </r>
  <r>
    <n v="22282"/>
    <x v="0"/>
    <x v="17"/>
    <x v="1"/>
    <x v="1"/>
    <x v="0"/>
    <x v="2"/>
    <x v="1"/>
    <n v="116.62"/>
    <n v="28.1"/>
    <x v="2"/>
    <x v="1"/>
  </r>
  <r>
    <n v="21110"/>
    <x v="1"/>
    <x v="34"/>
    <x v="0"/>
    <x v="1"/>
    <x v="0"/>
    <x v="0"/>
    <x v="0"/>
    <n v="93.3"/>
    <n v="32.700000000000003"/>
    <x v="1"/>
    <x v="1"/>
  </r>
  <r>
    <n v="71622"/>
    <x v="1"/>
    <x v="29"/>
    <x v="0"/>
    <x v="1"/>
    <x v="0"/>
    <x v="0"/>
    <x v="0"/>
    <n v="144.33000000000001"/>
    <n v="29.2"/>
    <x v="1"/>
    <x v="1"/>
  </r>
  <r>
    <n v="10056"/>
    <x v="1"/>
    <x v="46"/>
    <x v="0"/>
    <x v="1"/>
    <x v="0"/>
    <x v="0"/>
    <x v="0"/>
    <n v="98.02"/>
    <n v="20.399999999999999"/>
    <x v="1"/>
    <x v="1"/>
  </r>
  <r>
    <n v="2424"/>
    <x v="0"/>
    <x v="14"/>
    <x v="0"/>
    <x v="1"/>
    <x v="0"/>
    <x v="0"/>
    <x v="0"/>
    <n v="80.67"/>
    <n v="33.5"/>
    <x v="3"/>
    <x v="1"/>
  </r>
  <r>
    <n v="24736"/>
    <x v="1"/>
    <x v="56"/>
    <x v="0"/>
    <x v="1"/>
    <x v="1"/>
    <x v="3"/>
    <x v="0"/>
    <n v="94.27"/>
    <n v="14"/>
    <x v="3"/>
    <x v="1"/>
  </r>
  <r>
    <n v="8920"/>
    <x v="1"/>
    <x v="33"/>
    <x v="0"/>
    <x v="1"/>
    <x v="0"/>
    <x v="1"/>
    <x v="1"/>
    <n v="76.349999999999994"/>
    <n v="33.5"/>
    <x v="0"/>
    <x v="1"/>
  </r>
  <r>
    <n v="62715"/>
    <x v="0"/>
    <x v="18"/>
    <x v="0"/>
    <x v="0"/>
    <x v="0"/>
    <x v="0"/>
    <x v="0"/>
    <n v="57.56"/>
    <n v="27.5"/>
    <x v="1"/>
    <x v="1"/>
  </r>
  <r>
    <n v="70615"/>
    <x v="1"/>
    <x v="29"/>
    <x v="0"/>
    <x v="1"/>
    <x v="0"/>
    <x v="2"/>
    <x v="0"/>
    <n v="179.14"/>
    <n v="35.299999999999997"/>
    <x v="3"/>
    <x v="1"/>
  </r>
  <r>
    <n v="43507"/>
    <x v="1"/>
    <x v="14"/>
    <x v="0"/>
    <x v="1"/>
    <x v="0"/>
    <x v="0"/>
    <x v="1"/>
    <n v="63.49"/>
    <n v="30.1"/>
    <x v="1"/>
    <x v="1"/>
  </r>
  <r>
    <n v="43035"/>
    <x v="0"/>
    <x v="48"/>
    <x v="0"/>
    <x v="1"/>
    <x v="0"/>
    <x v="0"/>
    <x v="1"/>
    <n v="145.18"/>
    <n v="32.6"/>
    <x v="2"/>
    <x v="1"/>
  </r>
  <r>
    <n v="44799"/>
    <x v="1"/>
    <x v="42"/>
    <x v="0"/>
    <x v="1"/>
    <x v="0"/>
    <x v="0"/>
    <x v="1"/>
    <n v="66.3"/>
    <n v="47.5"/>
    <x v="1"/>
    <x v="1"/>
  </r>
  <r>
    <n v="49053"/>
    <x v="1"/>
    <x v="30"/>
    <x v="0"/>
    <x v="1"/>
    <x v="1"/>
    <x v="0"/>
    <x v="1"/>
    <n v="120.56"/>
    <n v="31.6"/>
    <x v="1"/>
    <x v="1"/>
  </r>
  <r>
    <n v="33102"/>
    <x v="0"/>
    <x v="81"/>
    <x v="0"/>
    <x v="1"/>
    <x v="1"/>
    <x v="3"/>
    <x v="1"/>
    <n v="69.2"/>
    <n v="23.5"/>
    <x v="0"/>
    <x v="1"/>
  </r>
  <r>
    <n v="59405"/>
    <x v="1"/>
    <x v="35"/>
    <x v="1"/>
    <x v="1"/>
    <x v="0"/>
    <x v="0"/>
    <x v="0"/>
    <n v="150.74"/>
    <n v="40.299999999999997"/>
    <x v="3"/>
    <x v="1"/>
  </r>
  <r>
    <n v="18283"/>
    <x v="1"/>
    <x v="33"/>
    <x v="0"/>
    <x v="1"/>
    <x v="0"/>
    <x v="2"/>
    <x v="0"/>
    <n v="81.38"/>
    <n v="34.1"/>
    <x v="2"/>
    <x v="1"/>
  </r>
  <r>
    <n v="4929"/>
    <x v="0"/>
    <x v="45"/>
    <x v="0"/>
    <x v="1"/>
    <x v="1"/>
    <x v="3"/>
    <x v="0"/>
    <n v="78.48"/>
    <n v="16.100000000000001"/>
    <x v="3"/>
    <x v="1"/>
  </r>
  <r>
    <n v="37289"/>
    <x v="1"/>
    <x v="24"/>
    <x v="0"/>
    <x v="1"/>
    <x v="0"/>
    <x v="1"/>
    <x v="1"/>
    <n v="203.87"/>
    <n v="26.4"/>
    <x v="1"/>
    <x v="1"/>
  </r>
  <r>
    <n v="6202"/>
    <x v="0"/>
    <x v="56"/>
    <x v="0"/>
    <x v="1"/>
    <x v="1"/>
    <x v="3"/>
    <x v="0"/>
    <n v="87"/>
    <n v="19"/>
    <x v="3"/>
    <x v="1"/>
  </r>
  <r>
    <n v="24106"/>
    <x v="1"/>
    <x v="64"/>
    <x v="0"/>
    <x v="1"/>
    <x v="0"/>
    <x v="0"/>
    <x v="1"/>
    <n v="84.68"/>
    <n v="34.700000000000003"/>
    <x v="0"/>
    <x v="1"/>
  </r>
  <r>
    <n v="32126"/>
    <x v="1"/>
    <x v="29"/>
    <x v="0"/>
    <x v="0"/>
    <x v="0"/>
    <x v="0"/>
    <x v="0"/>
    <n v="91.89"/>
    <n v="23.3"/>
    <x v="2"/>
    <x v="1"/>
  </r>
  <r>
    <n v="56322"/>
    <x v="0"/>
    <x v="3"/>
    <x v="0"/>
    <x v="0"/>
    <x v="0"/>
    <x v="2"/>
    <x v="1"/>
    <n v="88.97"/>
    <n v="32.6"/>
    <x v="1"/>
    <x v="1"/>
  </r>
  <r>
    <n v="54869"/>
    <x v="1"/>
    <x v="59"/>
    <x v="0"/>
    <x v="1"/>
    <x v="0"/>
    <x v="0"/>
    <x v="0"/>
    <n v="116.98"/>
    <n v="26"/>
    <x v="1"/>
    <x v="1"/>
  </r>
  <r>
    <n v="40887"/>
    <x v="0"/>
    <x v="57"/>
    <x v="0"/>
    <x v="1"/>
    <x v="1"/>
    <x v="3"/>
    <x v="0"/>
    <n v="135.82"/>
    <n v="35.1"/>
    <x v="1"/>
    <x v="1"/>
  </r>
  <r>
    <n v="29764"/>
    <x v="1"/>
    <x v="82"/>
    <x v="0"/>
    <x v="1"/>
    <x v="1"/>
    <x v="3"/>
    <x v="1"/>
    <n v="96.62"/>
    <n v="18.600000000000001"/>
    <x v="3"/>
    <x v="1"/>
  </r>
  <r>
    <n v="38287"/>
    <x v="0"/>
    <x v="10"/>
    <x v="0"/>
    <x v="1"/>
    <x v="0"/>
    <x v="0"/>
    <x v="1"/>
    <n v="106.53"/>
    <n v="30.4"/>
    <x v="0"/>
    <x v="1"/>
  </r>
  <r>
    <n v="53426"/>
    <x v="0"/>
    <x v="3"/>
    <x v="0"/>
    <x v="1"/>
    <x v="0"/>
    <x v="0"/>
    <x v="1"/>
    <n v="58.42"/>
    <n v="32.799999999999997"/>
    <x v="0"/>
    <x v="1"/>
  </r>
  <r>
    <n v="14943"/>
    <x v="1"/>
    <x v="54"/>
    <x v="0"/>
    <x v="1"/>
    <x v="1"/>
    <x v="0"/>
    <x v="1"/>
    <n v="79.62"/>
    <n v="21.6"/>
    <x v="1"/>
    <x v="1"/>
  </r>
  <r>
    <n v="65351"/>
    <x v="0"/>
    <x v="61"/>
    <x v="0"/>
    <x v="1"/>
    <x v="1"/>
    <x v="3"/>
    <x v="0"/>
    <n v="141.84"/>
    <n v="23.3"/>
    <x v="3"/>
    <x v="1"/>
  </r>
  <r>
    <n v="61830"/>
    <x v="0"/>
    <x v="33"/>
    <x v="0"/>
    <x v="1"/>
    <x v="0"/>
    <x v="0"/>
    <x v="1"/>
    <n v="78.05"/>
    <n v="31.4"/>
    <x v="1"/>
    <x v="1"/>
  </r>
  <r>
    <n v="71777"/>
    <x v="0"/>
    <x v="6"/>
    <x v="1"/>
    <x v="0"/>
    <x v="0"/>
    <x v="0"/>
    <x v="1"/>
    <n v="77.16"/>
    <n v="26.3"/>
    <x v="1"/>
    <x v="1"/>
  </r>
  <r>
    <n v="69059"/>
    <x v="1"/>
    <x v="21"/>
    <x v="0"/>
    <x v="1"/>
    <x v="0"/>
    <x v="0"/>
    <x v="0"/>
    <n v="86.3"/>
    <n v="20.100000000000001"/>
    <x v="1"/>
    <x v="1"/>
  </r>
  <r>
    <n v="11908"/>
    <x v="1"/>
    <x v="7"/>
    <x v="0"/>
    <x v="1"/>
    <x v="0"/>
    <x v="1"/>
    <x v="0"/>
    <n v="83.55"/>
    <n v="28.3"/>
    <x v="0"/>
    <x v="1"/>
  </r>
  <r>
    <n v="24955"/>
    <x v="1"/>
    <x v="58"/>
    <x v="0"/>
    <x v="1"/>
    <x v="1"/>
    <x v="0"/>
    <x v="1"/>
    <n v="102"/>
    <n v="40.4"/>
    <x v="2"/>
    <x v="1"/>
  </r>
  <r>
    <n v="61477"/>
    <x v="1"/>
    <x v="51"/>
    <x v="0"/>
    <x v="1"/>
    <x v="1"/>
    <x v="0"/>
    <x v="0"/>
    <n v="68.069999999999993"/>
    <n v="18.600000000000001"/>
    <x v="2"/>
    <x v="1"/>
  </r>
  <r>
    <n v="724"/>
    <x v="0"/>
    <x v="54"/>
    <x v="0"/>
    <x v="1"/>
    <x v="1"/>
    <x v="0"/>
    <x v="1"/>
    <n v="81.77"/>
    <n v="44.7"/>
    <x v="1"/>
    <x v="1"/>
  </r>
  <r>
    <n v="22614"/>
    <x v="0"/>
    <x v="12"/>
    <x v="0"/>
    <x v="1"/>
    <x v="1"/>
    <x v="1"/>
    <x v="1"/>
    <n v="82.62"/>
    <n v="25.3"/>
    <x v="2"/>
    <x v="1"/>
  </r>
  <r>
    <n v="61997"/>
    <x v="1"/>
    <x v="11"/>
    <x v="0"/>
    <x v="1"/>
    <x v="0"/>
    <x v="0"/>
    <x v="0"/>
    <n v="102.03"/>
    <n v="28.3"/>
    <x v="3"/>
    <x v="1"/>
  </r>
  <r>
    <n v="6605"/>
    <x v="0"/>
    <x v="17"/>
    <x v="1"/>
    <x v="1"/>
    <x v="0"/>
    <x v="2"/>
    <x v="0"/>
    <n v="235.06"/>
    <n v="39.9"/>
    <x v="0"/>
    <x v="1"/>
  </r>
  <r>
    <n v="46987"/>
    <x v="1"/>
    <x v="19"/>
    <x v="0"/>
    <x v="0"/>
    <x v="0"/>
    <x v="0"/>
    <x v="1"/>
    <n v="57.52"/>
    <n v="28.1"/>
    <x v="0"/>
    <x v="1"/>
  </r>
  <r>
    <n v="70428"/>
    <x v="1"/>
    <x v="46"/>
    <x v="0"/>
    <x v="1"/>
    <x v="0"/>
    <x v="2"/>
    <x v="0"/>
    <n v="76.98"/>
    <n v="34.700000000000003"/>
    <x v="1"/>
    <x v="1"/>
  </r>
  <r>
    <n v="2267"/>
    <x v="1"/>
    <x v="73"/>
    <x v="0"/>
    <x v="1"/>
    <x v="0"/>
    <x v="1"/>
    <x v="0"/>
    <n v="82.31"/>
    <n v="31.9"/>
    <x v="1"/>
    <x v="1"/>
  </r>
  <r>
    <n v="25476"/>
    <x v="1"/>
    <x v="17"/>
    <x v="0"/>
    <x v="1"/>
    <x v="0"/>
    <x v="0"/>
    <x v="0"/>
    <n v="83.84"/>
    <n v="35"/>
    <x v="3"/>
    <x v="1"/>
  </r>
  <r>
    <n v="52960"/>
    <x v="1"/>
    <x v="29"/>
    <x v="0"/>
    <x v="1"/>
    <x v="0"/>
    <x v="1"/>
    <x v="0"/>
    <n v="98.14"/>
    <n v="32.700000000000003"/>
    <x v="0"/>
    <x v="1"/>
  </r>
  <r>
    <n v="56600"/>
    <x v="1"/>
    <x v="34"/>
    <x v="0"/>
    <x v="1"/>
    <x v="0"/>
    <x v="0"/>
    <x v="1"/>
    <n v="84.04"/>
    <n v="30.6"/>
    <x v="3"/>
    <x v="1"/>
  </r>
  <r>
    <n v="9394"/>
    <x v="0"/>
    <x v="61"/>
    <x v="0"/>
    <x v="1"/>
    <x v="1"/>
    <x v="3"/>
    <x v="1"/>
    <n v="92.24"/>
    <n v="27.9"/>
    <x v="3"/>
    <x v="1"/>
  </r>
  <r>
    <n v="42400"/>
    <x v="1"/>
    <x v="77"/>
    <x v="0"/>
    <x v="1"/>
    <x v="1"/>
    <x v="3"/>
    <x v="0"/>
    <n v="94.92"/>
    <n v="20.399999999999999"/>
    <x v="3"/>
    <x v="1"/>
  </r>
  <r>
    <n v="36210"/>
    <x v="1"/>
    <x v="57"/>
    <x v="0"/>
    <x v="1"/>
    <x v="1"/>
    <x v="0"/>
    <x v="1"/>
    <n v="112.7"/>
    <n v="29.6"/>
    <x v="1"/>
    <x v="1"/>
  </r>
  <r>
    <n v="34416"/>
    <x v="0"/>
    <x v="53"/>
    <x v="0"/>
    <x v="1"/>
    <x v="1"/>
    <x v="0"/>
    <x v="0"/>
    <n v="74.34"/>
    <n v="23.5"/>
    <x v="1"/>
    <x v="1"/>
  </r>
  <r>
    <n v="37192"/>
    <x v="1"/>
    <x v="47"/>
    <x v="0"/>
    <x v="1"/>
    <x v="0"/>
    <x v="0"/>
    <x v="0"/>
    <n v="72.989999999999995"/>
    <n v="46.4"/>
    <x v="3"/>
    <x v="1"/>
  </r>
  <r>
    <n v="20237"/>
    <x v="0"/>
    <x v="79"/>
    <x v="0"/>
    <x v="1"/>
    <x v="1"/>
    <x v="0"/>
    <x v="0"/>
    <n v="104.9"/>
    <n v="27.4"/>
    <x v="1"/>
    <x v="1"/>
  </r>
  <r>
    <n v="60635"/>
    <x v="0"/>
    <x v="22"/>
    <x v="0"/>
    <x v="1"/>
    <x v="0"/>
    <x v="0"/>
    <x v="1"/>
    <n v="99.96"/>
    <n v="25.2"/>
    <x v="1"/>
    <x v="1"/>
  </r>
  <r>
    <n v="32571"/>
    <x v="0"/>
    <x v="64"/>
    <x v="0"/>
    <x v="1"/>
    <x v="0"/>
    <x v="0"/>
    <x v="0"/>
    <n v="85.27"/>
    <n v="25.8"/>
    <x v="3"/>
    <x v="1"/>
  </r>
  <r>
    <n v="52368"/>
    <x v="0"/>
    <x v="41"/>
    <x v="0"/>
    <x v="1"/>
    <x v="0"/>
    <x v="0"/>
    <x v="0"/>
    <n v="60.32"/>
    <n v="33.299999999999997"/>
    <x v="2"/>
    <x v="1"/>
  </r>
  <r>
    <n v="66786"/>
    <x v="1"/>
    <x v="37"/>
    <x v="0"/>
    <x v="1"/>
    <x v="0"/>
    <x v="0"/>
    <x v="1"/>
    <n v="94.14"/>
    <n v="27.7"/>
    <x v="2"/>
    <x v="1"/>
  </r>
  <r>
    <n v="12668"/>
    <x v="0"/>
    <x v="35"/>
    <x v="0"/>
    <x v="1"/>
    <x v="0"/>
    <x v="1"/>
    <x v="0"/>
    <n v="195.43"/>
    <n v="28.9"/>
    <x v="1"/>
    <x v="1"/>
  </r>
  <r>
    <n v="64155"/>
    <x v="0"/>
    <x v="14"/>
    <x v="0"/>
    <x v="1"/>
    <x v="0"/>
    <x v="2"/>
    <x v="1"/>
    <n v="200.25"/>
    <n v="33.1"/>
    <x v="1"/>
    <x v="1"/>
  </r>
  <r>
    <n v="17885"/>
    <x v="0"/>
    <x v="15"/>
    <x v="0"/>
    <x v="1"/>
    <x v="1"/>
    <x v="2"/>
    <x v="1"/>
    <n v="90.31"/>
    <n v="38.1"/>
    <x v="2"/>
    <x v="1"/>
  </r>
  <r>
    <n v="18930"/>
    <x v="1"/>
    <x v="33"/>
    <x v="0"/>
    <x v="1"/>
    <x v="0"/>
    <x v="2"/>
    <x v="0"/>
    <n v="95.33"/>
    <n v="27.9"/>
    <x v="1"/>
    <x v="1"/>
  </r>
  <r>
    <n v="15728"/>
    <x v="1"/>
    <x v="98"/>
    <x v="0"/>
    <x v="1"/>
    <x v="1"/>
    <x v="3"/>
    <x v="1"/>
    <n v="85.65"/>
    <n v="17.399999999999999"/>
    <x v="3"/>
    <x v="1"/>
  </r>
  <r>
    <n v="71846"/>
    <x v="1"/>
    <x v="25"/>
    <x v="0"/>
    <x v="1"/>
    <x v="0"/>
    <x v="2"/>
    <x v="0"/>
    <n v="223.64"/>
    <n v="27.1"/>
    <x v="2"/>
    <x v="1"/>
  </r>
  <r>
    <n v="37515"/>
    <x v="1"/>
    <x v="41"/>
    <x v="0"/>
    <x v="1"/>
    <x v="0"/>
    <x v="2"/>
    <x v="1"/>
    <n v="76.430000000000007"/>
    <n v="22.7"/>
    <x v="3"/>
    <x v="1"/>
  </r>
  <r>
    <n v="25763"/>
    <x v="1"/>
    <x v="53"/>
    <x v="0"/>
    <x v="1"/>
    <x v="1"/>
    <x v="0"/>
    <x v="0"/>
    <n v="98.66"/>
    <n v="28.3"/>
    <x v="3"/>
    <x v="1"/>
  </r>
  <r>
    <n v="16566"/>
    <x v="0"/>
    <x v="78"/>
    <x v="0"/>
    <x v="1"/>
    <x v="1"/>
    <x v="3"/>
    <x v="0"/>
    <n v="75.84"/>
    <n v="21.5"/>
    <x v="3"/>
    <x v="1"/>
  </r>
  <r>
    <n v="30836"/>
    <x v="1"/>
    <x v="37"/>
    <x v="0"/>
    <x v="1"/>
    <x v="0"/>
    <x v="0"/>
    <x v="0"/>
    <n v="85.46"/>
    <n v="30"/>
    <x v="1"/>
    <x v="1"/>
  </r>
  <r>
    <n v="68060"/>
    <x v="0"/>
    <x v="56"/>
    <x v="0"/>
    <x v="1"/>
    <x v="1"/>
    <x v="3"/>
    <x v="0"/>
    <n v="81.33"/>
    <n v="18.600000000000001"/>
    <x v="3"/>
    <x v="1"/>
  </r>
  <r>
    <n v="51958"/>
    <x v="1"/>
    <x v="76"/>
    <x v="1"/>
    <x v="1"/>
    <x v="1"/>
    <x v="0"/>
    <x v="0"/>
    <n v="199.78"/>
    <n v="45.2"/>
    <x v="3"/>
    <x v="1"/>
  </r>
  <r>
    <n v="45285"/>
    <x v="0"/>
    <x v="46"/>
    <x v="0"/>
    <x v="1"/>
    <x v="0"/>
    <x v="0"/>
    <x v="0"/>
    <n v="176.42"/>
    <n v="39.700000000000003"/>
    <x v="3"/>
    <x v="1"/>
  </r>
  <r>
    <n v="19271"/>
    <x v="1"/>
    <x v="18"/>
    <x v="1"/>
    <x v="0"/>
    <x v="0"/>
    <x v="1"/>
    <x v="0"/>
    <n v="101.56"/>
    <n v="31.5"/>
    <x v="1"/>
    <x v="1"/>
  </r>
  <r>
    <n v="6576"/>
    <x v="1"/>
    <x v="64"/>
    <x v="0"/>
    <x v="1"/>
    <x v="0"/>
    <x v="0"/>
    <x v="0"/>
    <n v="84.48"/>
    <n v="23.2"/>
    <x v="0"/>
    <x v="1"/>
  </r>
  <r>
    <n v="6850"/>
    <x v="0"/>
    <x v="44"/>
    <x v="0"/>
    <x v="1"/>
    <x v="1"/>
    <x v="3"/>
    <x v="0"/>
    <n v="93.21"/>
    <n v="27.3"/>
    <x v="3"/>
    <x v="1"/>
  </r>
  <r>
    <n v="25798"/>
    <x v="0"/>
    <x v="43"/>
    <x v="0"/>
    <x v="1"/>
    <x v="1"/>
    <x v="0"/>
    <x v="0"/>
    <n v="72.88"/>
    <n v="26.5"/>
    <x v="1"/>
    <x v="1"/>
  </r>
  <r>
    <n v="28611"/>
    <x v="0"/>
    <x v="57"/>
    <x v="0"/>
    <x v="1"/>
    <x v="1"/>
    <x v="0"/>
    <x v="0"/>
    <n v="84.1"/>
    <n v="19.3"/>
    <x v="3"/>
    <x v="1"/>
  </r>
  <r>
    <n v="15061"/>
    <x v="0"/>
    <x v="47"/>
    <x v="0"/>
    <x v="1"/>
    <x v="0"/>
    <x v="2"/>
    <x v="1"/>
    <n v="72.84"/>
    <n v="26.1"/>
    <x v="3"/>
    <x v="1"/>
  </r>
  <r>
    <n v="40323"/>
    <x v="1"/>
    <x v="63"/>
    <x v="0"/>
    <x v="1"/>
    <x v="1"/>
    <x v="0"/>
    <x v="0"/>
    <n v="70.89"/>
    <n v="19.8"/>
    <x v="1"/>
    <x v="1"/>
  </r>
  <r>
    <n v="40842"/>
    <x v="1"/>
    <x v="60"/>
    <x v="0"/>
    <x v="1"/>
    <x v="0"/>
    <x v="0"/>
    <x v="1"/>
    <n v="108.14"/>
    <n v="25.1"/>
    <x v="0"/>
    <x v="1"/>
  </r>
  <r>
    <n v="23765"/>
    <x v="1"/>
    <x v="29"/>
    <x v="0"/>
    <x v="1"/>
    <x v="0"/>
    <x v="2"/>
    <x v="1"/>
    <n v="244.3"/>
    <n v="37.299999999999997"/>
    <x v="1"/>
    <x v="1"/>
  </r>
  <r>
    <n v="66287"/>
    <x v="0"/>
    <x v="64"/>
    <x v="0"/>
    <x v="1"/>
    <x v="0"/>
    <x v="0"/>
    <x v="1"/>
    <n v="88.04"/>
    <n v="30.3"/>
    <x v="0"/>
    <x v="1"/>
  </r>
  <r>
    <n v="50804"/>
    <x v="0"/>
    <x v="77"/>
    <x v="0"/>
    <x v="1"/>
    <x v="1"/>
    <x v="3"/>
    <x v="1"/>
    <n v="65.84"/>
    <n v="16.100000000000001"/>
    <x v="3"/>
    <x v="1"/>
  </r>
  <r>
    <n v="25927"/>
    <x v="0"/>
    <x v="67"/>
    <x v="0"/>
    <x v="1"/>
    <x v="0"/>
    <x v="0"/>
    <x v="1"/>
    <n v="106.73"/>
    <n v="25.1"/>
    <x v="1"/>
    <x v="1"/>
  </r>
  <r>
    <n v="41970"/>
    <x v="0"/>
    <x v="59"/>
    <x v="0"/>
    <x v="1"/>
    <x v="1"/>
    <x v="0"/>
    <x v="0"/>
    <n v="106.03"/>
    <n v="26.7"/>
    <x v="3"/>
    <x v="1"/>
  </r>
  <r>
    <n v="54206"/>
    <x v="1"/>
    <x v="73"/>
    <x v="0"/>
    <x v="1"/>
    <x v="1"/>
    <x v="2"/>
    <x v="0"/>
    <n v="80.88"/>
    <n v="29.3"/>
    <x v="0"/>
    <x v="1"/>
  </r>
  <r>
    <n v="46691"/>
    <x v="0"/>
    <x v="57"/>
    <x v="0"/>
    <x v="1"/>
    <x v="1"/>
    <x v="3"/>
    <x v="0"/>
    <n v="140.1"/>
    <n v="38.700000000000003"/>
    <x v="1"/>
    <x v="1"/>
  </r>
  <r>
    <n v="37553"/>
    <x v="0"/>
    <x v="20"/>
    <x v="0"/>
    <x v="1"/>
    <x v="0"/>
    <x v="0"/>
    <x v="0"/>
    <n v="127.4"/>
    <n v="35.799999999999997"/>
    <x v="0"/>
    <x v="1"/>
  </r>
  <r>
    <n v="27507"/>
    <x v="1"/>
    <x v="85"/>
    <x v="0"/>
    <x v="1"/>
    <x v="1"/>
    <x v="0"/>
    <x v="0"/>
    <n v="87.72"/>
    <n v="21.7"/>
    <x v="1"/>
    <x v="1"/>
  </r>
  <r>
    <n v="68209"/>
    <x v="0"/>
    <x v="36"/>
    <x v="0"/>
    <x v="1"/>
    <x v="0"/>
    <x v="2"/>
    <x v="1"/>
    <n v="58.23"/>
    <n v="31.4"/>
    <x v="0"/>
    <x v="1"/>
  </r>
  <r>
    <n v="42841"/>
    <x v="0"/>
    <x v="8"/>
    <x v="0"/>
    <x v="1"/>
    <x v="0"/>
    <x v="0"/>
    <x v="1"/>
    <n v="69.37"/>
    <n v="26.9"/>
    <x v="0"/>
    <x v="1"/>
  </r>
  <r>
    <n v="51889"/>
    <x v="1"/>
    <x v="47"/>
    <x v="0"/>
    <x v="1"/>
    <x v="0"/>
    <x v="0"/>
    <x v="0"/>
    <n v="58.64"/>
    <n v="33"/>
    <x v="1"/>
    <x v="1"/>
  </r>
  <r>
    <n v="72725"/>
    <x v="1"/>
    <x v="72"/>
    <x v="0"/>
    <x v="1"/>
    <x v="1"/>
    <x v="2"/>
    <x v="0"/>
    <n v="59.67"/>
    <n v="24.5"/>
    <x v="2"/>
    <x v="1"/>
  </r>
  <r>
    <n v="18605"/>
    <x v="1"/>
    <x v="54"/>
    <x v="0"/>
    <x v="1"/>
    <x v="1"/>
    <x v="4"/>
    <x v="0"/>
    <n v="78.08"/>
    <n v="44.9"/>
    <x v="1"/>
    <x v="1"/>
  </r>
  <r>
    <n v="23599"/>
    <x v="1"/>
    <x v="59"/>
    <x v="0"/>
    <x v="1"/>
    <x v="1"/>
    <x v="0"/>
    <x v="0"/>
    <n v="105.08"/>
    <n v="25.5"/>
    <x v="1"/>
    <x v="1"/>
  </r>
  <r>
    <n v="45530"/>
    <x v="1"/>
    <x v="85"/>
    <x v="0"/>
    <x v="1"/>
    <x v="1"/>
    <x v="0"/>
    <x v="0"/>
    <n v="89.3"/>
    <n v="22.1"/>
    <x v="1"/>
    <x v="1"/>
  </r>
  <r>
    <n v="56425"/>
    <x v="1"/>
    <x v="9"/>
    <x v="0"/>
    <x v="1"/>
    <x v="0"/>
    <x v="2"/>
    <x v="1"/>
    <n v="61.38"/>
    <n v="24.3"/>
    <x v="3"/>
    <x v="1"/>
  </r>
  <r>
    <n v="69972"/>
    <x v="1"/>
    <x v="39"/>
    <x v="0"/>
    <x v="1"/>
    <x v="0"/>
    <x v="0"/>
    <x v="1"/>
    <n v="56.11"/>
    <n v="32.4"/>
    <x v="0"/>
    <x v="1"/>
  </r>
  <r>
    <n v="5774"/>
    <x v="0"/>
    <x v="8"/>
    <x v="0"/>
    <x v="1"/>
    <x v="0"/>
    <x v="0"/>
    <x v="0"/>
    <n v="223.16"/>
    <n v="28.1"/>
    <x v="3"/>
    <x v="1"/>
  </r>
  <r>
    <n v="13307"/>
    <x v="0"/>
    <x v="15"/>
    <x v="0"/>
    <x v="1"/>
    <x v="0"/>
    <x v="2"/>
    <x v="0"/>
    <n v="75.53"/>
    <n v="33.1"/>
    <x v="0"/>
    <x v="1"/>
  </r>
  <r>
    <n v="72188"/>
    <x v="0"/>
    <x v="64"/>
    <x v="0"/>
    <x v="1"/>
    <x v="1"/>
    <x v="0"/>
    <x v="0"/>
    <n v="107.47"/>
    <n v="26.7"/>
    <x v="1"/>
    <x v="1"/>
  </r>
  <r>
    <n v="60226"/>
    <x v="1"/>
    <x v="48"/>
    <x v="0"/>
    <x v="1"/>
    <x v="0"/>
    <x v="0"/>
    <x v="0"/>
    <n v="76"/>
    <n v="37.9"/>
    <x v="3"/>
    <x v="1"/>
  </r>
  <r>
    <n v="34940"/>
    <x v="0"/>
    <x v="42"/>
    <x v="0"/>
    <x v="1"/>
    <x v="0"/>
    <x v="0"/>
    <x v="0"/>
    <n v="90.28"/>
    <n v="39.6"/>
    <x v="1"/>
    <x v="1"/>
  </r>
  <r>
    <n v="4403"/>
    <x v="1"/>
    <x v="39"/>
    <x v="0"/>
    <x v="1"/>
    <x v="0"/>
    <x v="0"/>
    <x v="0"/>
    <n v="65.22"/>
    <n v="19.8"/>
    <x v="1"/>
    <x v="1"/>
  </r>
  <r>
    <n v="33051"/>
    <x v="0"/>
    <x v="80"/>
    <x v="0"/>
    <x v="1"/>
    <x v="1"/>
    <x v="0"/>
    <x v="0"/>
    <n v="86.24"/>
    <n v="30"/>
    <x v="3"/>
    <x v="1"/>
  </r>
  <r>
    <n v="37668"/>
    <x v="0"/>
    <x v="51"/>
    <x v="0"/>
    <x v="1"/>
    <x v="0"/>
    <x v="2"/>
    <x v="0"/>
    <n v="166.38"/>
    <n v="23.1"/>
    <x v="1"/>
    <x v="1"/>
  </r>
  <r>
    <n v="27276"/>
    <x v="1"/>
    <x v="30"/>
    <x v="0"/>
    <x v="1"/>
    <x v="0"/>
    <x v="0"/>
    <x v="0"/>
    <n v="78.91"/>
    <n v="34.299999999999997"/>
    <x v="3"/>
    <x v="1"/>
  </r>
  <r>
    <n v="37808"/>
    <x v="1"/>
    <x v="66"/>
    <x v="0"/>
    <x v="1"/>
    <x v="1"/>
    <x v="2"/>
    <x v="0"/>
    <n v="226.28"/>
    <n v="38.4"/>
    <x v="3"/>
    <x v="1"/>
  </r>
  <r>
    <n v="21678"/>
    <x v="0"/>
    <x v="64"/>
    <x v="0"/>
    <x v="1"/>
    <x v="0"/>
    <x v="0"/>
    <x v="0"/>
    <n v="90.73"/>
    <n v="32.799999999999997"/>
    <x v="2"/>
    <x v="1"/>
  </r>
  <r>
    <n v="40087"/>
    <x v="0"/>
    <x v="19"/>
    <x v="0"/>
    <x v="1"/>
    <x v="0"/>
    <x v="0"/>
    <x v="1"/>
    <n v="172.86"/>
    <n v="34.4"/>
    <x v="1"/>
    <x v="1"/>
  </r>
  <r>
    <n v="38658"/>
    <x v="1"/>
    <x v="76"/>
    <x v="0"/>
    <x v="1"/>
    <x v="0"/>
    <x v="1"/>
    <x v="1"/>
    <n v="213.92"/>
    <n v="44.6"/>
    <x v="1"/>
    <x v="1"/>
  </r>
  <r>
    <n v="30353"/>
    <x v="0"/>
    <x v="67"/>
    <x v="0"/>
    <x v="1"/>
    <x v="0"/>
    <x v="0"/>
    <x v="0"/>
    <n v="92.23"/>
    <n v="32.799999999999997"/>
    <x v="1"/>
    <x v="1"/>
  </r>
  <r>
    <n v="28803"/>
    <x v="0"/>
    <x v="73"/>
    <x v="0"/>
    <x v="1"/>
    <x v="0"/>
    <x v="0"/>
    <x v="0"/>
    <n v="79.81"/>
    <n v="26.4"/>
    <x v="1"/>
    <x v="1"/>
  </r>
  <r>
    <n v="10445"/>
    <x v="0"/>
    <x v="10"/>
    <x v="0"/>
    <x v="1"/>
    <x v="0"/>
    <x v="2"/>
    <x v="1"/>
    <n v="81.78"/>
    <n v="27.3"/>
    <x v="3"/>
    <x v="1"/>
  </r>
  <r>
    <n v="12812"/>
    <x v="1"/>
    <x v="37"/>
    <x v="0"/>
    <x v="1"/>
    <x v="0"/>
    <x v="0"/>
    <x v="1"/>
    <n v="102"/>
    <n v="32.4"/>
    <x v="1"/>
    <x v="1"/>
  </r>
  <r>
    <n v="72289"/>
    <x v="1"/>
    <x v="50"/>
    <x v="0"/>
    <x v="1"/>
    <x v="0"/>
    <x v="0"/>
    <x v="1"/>
    <n v="68.42"/>
    <n v="43.2"/>
    <x v="2"/>
    <x v="1"/>
  </r>
  <r>
    <n v="30433"/>
    <x v="0"/>
    <x v="27"/>
    <x v="0"/>
    <x v="1"/>
    <x v="0"/>
    <x v="0"/>
    <x v="0"/>
    <n v="94.68"/>
    <n v="33.6"/>
    <x v="3"/>
    <x v="1"/>
  </r>
  <r>
    <n v="37640"/>
    <x v="1"/>
    <x v="0"/>
    <x v="0"/>
    <x v="1"/>
    <x v="0"/>
    <x v="2"/>
    <x v="1"/>
    <n v="125.33"/>
    <n v="26.4"/>
    <x v="3"/>
    <x v="1"/>
  </r>
  <r>
    <n v="54378"/>
    <x v="1"/>
    <x v="22"/>
    <x v="0"/>
    <x v="1"/>
    <x v="0"/>
    <x v="1"/>
    <x v="0"/>
    <n v="212.19"/>
    <n v="46.9"/>
    <x v="1"/>
    <x v="1"/>
  </r>
  <r>
    <n v="34138"/>
    <x v="0"/>
    <x v="21"/>
    <x v="0"/>
    <x v="1"/>
    <x v="0"/>
    <x v="0"/>
    <x v="0"/>
    <n v="89"/>
    <n v="36.299999999999997"/>
    <x v="0"/>
    <x v="1"/>
  </r>
  <r>
    <n v="72160"/>
    <x v="0"/>
    <x v="23"/>
    <x v="1"/>
    <x v="0"/>
    <x v="0"/>
    <x v="0"/>
    <x v="1"/>
    <n v="60.98"/>
    <n v="34.9"/>
    <x v="0"/>
    <x v="1"/>
  </r>
  <r>
    <n v="44447"/>
    <x v="0"/>
    <x v="3"/>
    <x v="0"/>
    <x v="1"/>
    <x v="0"/>
    <x v="0"/>
    <x v="0"/>
    <n v="58.19"/>
    <n v="29.6"/>
    <x v="2"/>
    <x v="1"/>
  </r>
  <r>
    <n v="5927"/>
    <x v="1"/>
    <x v="40"/>
    <x v="0"/>
    <x v="1"/>
    <x v="1"/>
    <x v="3"/>
    <x v="1"/>
    <n v="67.680000000000007"/>
    <n v="16.5"/>
    <x v="3"/>
    <x v="1"/>
  </r>
  <r>
    <n v="44233"/>
    <x v="1"/>
    <x v="30"/>
    <x v="0"/>
    <x v="1"/>
    <x v="0"/>
    <x v="2"/>
    <x v="1"/>
    <n v="84.99"/>
    <n v="35.4"/>
    <x v="3"/>
    <x v="1"/>
  </r>
  <r>
    <n v="56021"/>
    <x v="1"/>
    <x v="24"/>
    <x v="1"/>
    <x v="1"/>
    <x v="0"/>
    <x v="0"/>
    <x v="0"/>
    <n v="62.13"/>
    <n v="23.6"/>
    <x v="1"/>
    <x v="1"/>
  </r>
  <r>
    <n v="65038"/>
    <x v="1"/>
    <x v="64"/>
    <x v="0"/>
    <x v="1"/>
    <x v="0"/>
    <x v="0"/>
    <x v="1"/>
    <n v="57.1"/>
    <n v="33.1"/>
    <x v="1"/>
    <x v="1"/>
  </r>
  <r>
    <n v="3595"/>
    <x v="0"/>
    <x v="42"/>
    <x v="0"/>
    <x v="1"/>
    <x v="0"/>
    <x v="0"/>
    <x v="0"/>
    <n v="97.95"/>
    <n v="40.200000000000003"/>
    <x v="2"/>
    <x v="1"/>
  </r>
  <r>
    <n v="25783"/>
    <x v="1"/>
    <x v="102"/>
    <x v="0"/>
    <x v="1"/>
    <x v="1"/>
    <x v="3"/>
    <x v="1"/>
    <n v="94.06"/>
    <n v="14.8"/>
    <x v="3"/>
    <x v="1"/>
  </r>
  <r>
    <n v="68268"/>
    <x v="1"/>
    <x v="24"/>
    <x v="0"/>
    <x v="1"/>
    <x v="0"/>
    <x v="1"/>
    <x v="0"/>
    <n v="93.88"/>
    <n v="34.799999999999997"/>
    <x v="3"/>
    <x v="1"/>
  </r>
  <r>
    <n v="7564"/>
    <x v="0"/>
    <x v="31"/>
    <x v="0"/>
    <x v="1"/>
    <x v="0"/>
    <x v="0"/>
    <x v="1"/>
    <n v="90.3"/>
    <n v="33.5"/>
    <x v="0"/>
    <x v="1"/>
  </r>
  <r>
    <n v="26723"/>
    <x v="1"/>
    <x v="15"/>
    <x v="0"/>
    <x v="1"/>
    <x v="0"/>
    <x v="0"/>
    <x v="0"/>
    <n v="83.14"/>
    <n v="31.9"/>
    <x v="1"/>
    <x v="1"/>
  </r>
  <r>
    <n v="9995"/>
    <x v="0"/>
    <x v="45"/>
    <x v="0"/>
    <x v="1"/>
    <x v="1"/>
    <x v="3"/>
    <x v="0"/>
    <n v="118.66"/>
    <n v="16.100000000000001"/>
    <x v="3"/>
    <x v="1"/>
  </r>
  <r>
    <n v="68074"/>
    <x v="0"/>
    <x v="10"/>
    <x v="0"/>
    <x v="1"/>
    <x v="0"/>
    <x v="0"/>
    <x v="1"/>
    <n v="100.47"/>
    <n v="50.2"/>
    <x v="0"/>
    <x v="1"/>
  </r>
  <r>
    <n v="8385"/>
    <x v="0"/>
    <x v="46"/>
    <x v="0"/>
    <x v="1"/>
    <x v="0"/>
    <x v="0"/>
    <x v="0"/>
    <n v="90.78"/>
    <n v="35.9"/>
    <x v="3"/>
    <x v="1"/>
  </r>
  <r>
    <n v="21796"/>
    <x v="0"/>
    <x v="8"/>
    <x v="0"/>
    <x v="1"/>
    <x v="0"/>
    <x v="0"/>
    <x v="0"/>
    <n v="66.459999999999994"/>
    <n v="39.6"/>
    <x v="0"/>
    <x v="1"/>
  </r>
  <r>
    <n v="53115"/>
    <x v="1"/>
    <x v="9"/>
    <x v="0"/>
    <x v="1"/>
    <x v="0"/>
    <x v="2"/>
    <x v="0"/>
    <n v="73.56"/>
    <n v="27.5"/>
    <x v="0"/>
    <x v="1"/>
  </r>
  <r>
    <n v="27623"/>
    <x v="1"/>
    <x v="8"/>
    <x v="0"/>
    <x v="1"/>
    <x v="0"/>
    <x v="0"/>
    <x v="0"/>
    <n v="200.8"/>
    <n v="32.299999999999997"/>
    <x v="3"/>
    <x v="1"/>
  </r>
  <r>
    <n v="70823"/>
    <x v="1"/>
    <x v="81"/>
    <x v="0"/>
    <x v="1"/>
    <x v="1"/>
    <x v="3"/>
    <x v="0"/>
    <n v="57.28"/>
    <n v="15.4"/>
    <x v="1"/>
    <x v="1"/>
  </r>
  <r>
    <n v="5173"/>
    <x v="0"/>
    <x v="62"/>
    <x v="0"/>
    <x v="1"/>
    <x v="1"/>
    <x v="0"/>
    <x v="1"/>
    <n v="92.87"/>
    <n v="28.4"/>
    <x v="2"/>
    <x v="1"/>
  </r>
  <r>
    <n v="21852"/>
    <x v="0"/>
    <x v="77"/>
    <x v="0"/>
    <x v="1"/>
    <x v="1"/>
    <x v="3"/>
    <x v="1"/>
    <n v="96.47"/>
    <n v="19.5"/>
    <x v="3"/>
    <x v="1"/>
  </r>
  <r>
    <n v="24711"/>
    <x v="1"/>
    <x v="39"/>
    <x v="0"/>
    <x v="1"/>
    <x v="0"/>
    <x v="2"/>
    <x v="0"/>
    <n v="99.44"/>
    <n v="25"/>
    <x v="0"/>
    <x v="1"/>
  </r>
  <r>
    <n v="21967"/>
    <x v="1"/>
    <x v="49"/>
    <x v="0"/>
    <x v="1"/>
    <x v="0"/>
    <x v="0"/>
    <x v="0"/>
    <n v="77.959999999999994"/>
    <n v="26.3"/>
    <x v="2"/>
    <x v="1"/>
  </r>
  <r>
    <n v="36793"/>
    <x v="1"/>
    <x v="38"/>
    <x v="1"/>
    <x v="1"/>
    <x v="0"/>
    <x v="0"/>
    <x v="1"/>
    <n v="60.13"/>
    <n v="39.6"/>
    <x v="1"/>
    <x v="1"/>
  </r>
  <r>
    <n v="37492"/>
    <x v="1"/>
    <x v="64"/>
    <x v="0"/>
    <x v="1"/>
    <x v="0"/>
    <x v="0"/>
    <x v="1"/>
    <n v="88.17"/>
    <n v="38.6"/>
    <x v="0"/>
    <x v="1"/>
  </r>
  <r>
    <n v="45658"/>
    <x v="0"/>
    <x v="43"/>
    <x v="0"/>
    <x v="1"/>
    <x v="1"/>
    <x v="0"/>
    <x v="1"/>
    <n v="84.41"/>
    <n v="33.9"/>
    <x v="1"/>
    <x v="1"/>
  </r>
  <r>
    <n v="6264"/>
    <x v="0"/>
    <x v="42"/>
    <x v="0"/>
    <x v="1"/>
    <x v="0"/>
    <x v="0"/>
    <x v="1"/>
    <n v="72.34"/>
    <n v="32.200000000000003"/>
    <x v="3"/>
    <x v="1"/>
  </r>
  <r>
    <n v="37507"/>
    <x v="1"/>
    <x v="42"/>
    <x v="0"/>
    <x v="1"/>
    <x v="1"/>
    <x v="0"/>
    <x v="1"/>
    <n v="68.72"/>
    <n v="25.1"/>
    <x v="1"/>
    <x v="1"/>
  </r>
  <r>
    <n v="50557"/>
    <x v="1"/>
    <x v="35"/>
    <x v="0"/>
    <x v="1"/>
    <x v="0"/>
    <x v="1"/>
    <x v="0"/>
    <n v="222.58"/>
    <n v="37.4"/>
    <x v="2"/>
    <x v="1"/>
  </r>
  <r>
    <n v="21973"/>
    <x v="0"/>
    <x v="31"/>
    <x v="0"/>
    <x v="1"/>
    <x v="0"/>
    <x v="0"/>
    <x v="1"/>
    <n v="66.06"/>
    <n v="30.1"/>
    <x v="0"/>
    <x v="1"/>
  </r>
  <r>
    <n v="53346"/>
    <x v="1"/>
    <x v="65"/>
    <x v="0"/>
    <x v="1"/>
    <x v="0"/>
    <x v="0"/>
    <x v="1"/>
    <n v="156.43"/>
    <n v="27"/>
    <x v="0"/>
    <x v="1"/>
  </r>
  <r>
    <n v="41210"/>
    <x v="0"/>
    <x v="50"/>
    <x v="0"/>
    <x v="1"/>
    <x v="1"/>
    <x v="1"/>
    <x v="0"/>
    <n v="105.76"/>
    <n v="32.4"/>
    <x v="0"/>
    <x v="1"/>
  </r>
  <r>
    <n v="29078"/>
    <x v="0"/>
    <x v="26"/>
    <x v="0"/>
    <x v="1"/>
    <x v="0"/>
    <x v="2"/>
    <x v="1"/>
    <n v="73.069999999999993"/>
    <n v="26.8"/>
    <x v="2"/>
    <x v="1"/>
  </r>
  <r>
    <n v="24873"/>
    <x v="1"/>
    <x v="5"/>
    <x v="0"/>
    <x v="1"/>
    <x v="0"/>
    <x v="0"/>
    <x v="1"/>
    <n v="99.48"/>
    <n v="27.2"/>
    <x v="1"/>
    <x v="1"/>
  </r>
  <r>
    <n v="15387"/>
    <x v="0"/>
    <x v="85"/>
    <x v="0"/>
    <x v="1"/>
    <x v="1"/>
    <x v="0"/>
    <x v="1"/>
    <n v="79.599999999999994"/>
    <n v="36.700000000000003"/>
    <x v="3"/>
    <x v="1"/>
  </r>
  <r>
    <n v="63880"/>
    <x v="1"/>
    <x v="7"/>
    <x v="0"/>
    <x v="1"/>
    <x v="0"/>
    <x v="1"/>
    <x v="0"/>
    <n v="70"/>
    <n v="36"/>
    <x v="1"/>
    <x v="1"/>
  </r>
  <r>
    <n v="49833"/>
    <x v="1"/>
    <x v="21"/>
    <x v="0"/>
    <x v="1"/>
    <x v="0"/>
    <x v="2"/>
    <x v="1"/>
    <n v="112.98"/>
    <n v="37.200000000000003"/>
    <x v="0"/>
    <x v="1"/>
  </r>
  <r>
    <n v="43773"/>
    <x v="0"/>
    <x v="45"/>
    <x v="0"/>
    <x v="1"/>
    <x v="1"/>
    <x v="3"/>
    <x v="0"/>
    <n v="61.07"/>
    <n v="19.100000000000001"/>
    <x v="3"/>
    <x v="1"/>
  </r>
  <r>
    <n v="53095"/>
    <x v="0"/>
    <x v="45"/>
    <x v="0"/>
    <x v="1"/>
    <x v="1"/>
    <x v="3"/>
    <x v="1"/>
    <n v="63.43"/>
    <n v="21.8"/>
    <x v="3"/>
    <x v="1"/>
  </r>
  <r>
    <n v="56185"/>
    <x v="1"/>
    <x v="80"/>
    <x v="0"/>
    <x v="1"/>
    <x v="1"/>
    <x v="0"/>
    <x v="0"/>
    <n v="73.2"/>
    <n v="26.5"/>
    <x v="2"/>
    <x v="1"/>
  </r>
  <r>
    <n v="57043"/>
    <x v="1"/>
    <x v="32"/>
    <x v="0"/>
    <x v="1"/>
    <x v="0"/>
    <x v="1"/>
    <x v="0"/>
    <n v="102.73"/>
    <n v="35"/>
    <x v="0"/>
    <x v="1"/>
  </r>
  <r>
    <n v="55545"/>
    <x v="1"/>
    <x v="32"/>
    <x v="0"/>
    <x v="1"/>
    <x v="0"/>
    <x v="1"/>
    <x v="1"/>
    <n v="74.88"/>
    <n v="32.6"/>
    <x v="1"/>
    <x v="1"/>
  </r>
  <r>
    <n v="60899"/>
    <x v="1"/>
    <x v="36"/>
    <x v="0"/>
    <x v="1"/>
    <x v="0"/>
    <x v="0"/>
    <x v="0"/>
    <n v="122.43"/>
    <n v="23.9"/>
    <x v="1"/>
    <x v="1"/>
  </r>
  <r>
    <n v="16136"/>
    <x v="1"/>
    <x v="9"/>
    <x v="0"/>
    <x v="1"/>
    <x v="0"/>
    <x v="1"/>
    <x v="0"/>
    <n v="84.21"/>
    <n v="33.700000000000003"/>
    <x v="1"/>
    <x v="1"/>
  </r>
  <r>
    <n v="11843"/>
    <x v="1"/>
    <x v="19"/>
    <x v="0"/>
    <x v="1"/>
    <x v="0"/>
    <x v="1"/>
    <x v="1"/>
    <n v="80.42"/>
    <n v="29.4"/>
    <x v="0"/>
    <x v="1"/>
  </r>
  <r>
    <n v="3609"/>
    <x v="0"/>
    <x v="9"/>
    <x v="0"/>
    <x v="1"/>
    <x v="0"/>
    <x v="0"/>
    <x v="0"/>
    <n v="80.44"/>
    <n v="29"/>
    <x v="1"/>
    <x v="1"/>
  </r>
  <r>
    <n v="29172"/>
    <x v="1"/>
    <x v="35"/>
    <x v="0"/>
    <x v="1"/>
    <x v="0"/>
    <x v="1"/>
    <x v="1"/>
    <n v="80.63"/>
    <n v="20.2"/>
    <x v="1"/>
    <x v="1"/>
  </r>
  <r>
    <n v="49894"/>
    <x v="1"/>
    <x v="9"/>
    <x v="1"/>
    <x v="0"/>
    <x v="0"/>
    <x v="0"/>
    <x v="1"/>
    <n v="206.53"/>
    <n v="28.1"/>
    <x v="1"/>
    <x v="1"/>
  </r>
  <r>
    <n v="6048"/>
    <x v="1"/>
    <x v="19"/>
    <x v="0"/>
    <x v="1"/>
    <x v="0"/>
    <x v="0"/>
    <x v="0"/>
    <n v="104.12"/>
    <n v="27.4"/>
    <x v="1"/>
    <x v="1"/>
  </r>
  <r>
    <n v="16029"/>
    <x v="1"/>
    <x v="31"/>
    <x v="0"/>
    <x v="1"/>
    <x v="0"/>
    <x v="1"/>
    <x v="1"/>
    <n v="96.82"/>
    <n v="25"/>
    <x v="1"/>
    <x v="1"/>
  </r>
  <r>
    <n v="63022"/>
    <x v="1"/>
    <x v="8"/>
    <x v="0"/>
    <x v="1"/>
    <x v="0"/>
    <x v="1"/>
    <x v="0"/>
    <n v="88.1"/>
    <n v="30.7"/>
    <x v="1"/>
    <x v="1"/>
  </r>
  <r>
    <n v="40041"/>
    <x v="0"/>
    <x v="73"/>
    <x v="0"/>
    <x v="1"/>
    <x v="1"/>
    <x v="1"/>
    <x v="1"/>
    <n v="64.849999999999994"/>
    <n v="23"/>
    <x v="3"/>
    <x v="1"/>
  </r>
  <r>
    <n v="6924"/>
    <x v="1"/>
    <x v="42"/>
    <x v="0"/>
    <x v="1"/>
    <x v="0"/>
    <x v="0"/>
    <x v="1"/>
    <n v="102.87"/>
    <n v="26.6"/>
    <x v="2"/>
    <x v="1"/>
  </r>
  <r>
    <n v="22590"/>
    <x v="0"/>
    <x v="71"/>
    <x v="0"/>
    <x v="1"/>
    <x v="1"/>
    <x v="3"/>
    <x v="0"/>
    <n v="83.75"/>
    <n v="18.100000000000001"/>
    <x v="3"/>
    <x v="1"/>
  </r>
  <r>
    <n v="25878"/>
    <x v="0"/>
    <x v="39"/>
    <x v="0"/>
    <x v="1"/>
    <x v="0"/>
    <x v="1"/>
    <x v="1"/>
    <n v="97.68"/>
    <n v="47.1"/>
    <x v="0"/>
    <x v="1"/>
  </r>
  <r>
    <n v="11169"/>
    <x v="1"/>
    <x v="1"/>
    <x v="0"/>
    <x v="1"/>
    <x v="0"/>
    <x v="0"/>
    <x v="0"/>
    <n v="97.58"/>
    <n v="29.7"/>
    <x v="0"/>
    <x v="1"/>
  </r>
  <r>
    <n v="44355"/>
    <x v="1"/>
    <x v="22"/>
    <x v="0"/>
    <x v="1"/>
    <x v="0"/>
    <x v="0"/>
    <x v="1"/>
    <n v="74.16"/>
    <n v="19.899999999999999"/>
    <x v="1"/>
    <x v="1"/>
  </r>
  <r>
    <n v="31113"/>
    <x v="1"/>
    <x v="87"/>
    <x v="0"/>
    <x v="1"/>
    <x v="1"/>
    <x v="3"/>
    <x v="0"/>
    <n v="86"/>
    <n v="13.3"/>
    <x v="3"/>
    <x v="1"/>
  </r>
  <r>
    <n v="46514"/>
    <x v="1"/>
    <x v="11"/>
    <x v="0"/>
    <x v="1"/>
    <x v="0"/>
    <x v="2"/>
    <x v="0"/>
    <n v="100.93"/>
    <n v="32.700000000000003"/>
    <x v="1"/>
    <x v="1"/>
  </r>
  <r>
    <n v="67466"/>
    <x v="0"/>
    <x v="24"/>
    <x v="1"/>
    <x v="1"/>
    <x v="0"/>
    <x v="0"/>
    <x v="0"/>
    <n v="232.78"/>
    <n v="31.8"/>
    <x v="0"/>
    <x v="1"/>
  </r>
  <r>
    <n v="3612"/>
    <x v="0"/>
    <x v="0"/>
    <x v="0"/>
    <x v="1"/>
    <x v="0"/>
    <x v="0"/>
    <x v="1"/>
    <n v="86.96"/>
    <n v="31.4"/>
    <x v="0"/>
    <x v="1"/>
  </r>
  <r>
    <n v="66590"/>
    <x v="1"/>
    <x v="34"/>
    <x v="0"/>
    <x v="1"/>
    <x v="0"/>
    <x v="1"/>
    <x v="0"/>
    <n v="67.5"/>
    <n v="20.399999999999999"/>
    <x v="0"/>
    <x v="1"/>
  </r>
  <r>
    <n v="19611"/>
    <x v="0"/>
    <x v="8"/>
    <x v="0"/>
    <x v="1"/>
    <x v="0"/>
    <x v="0"/>
    <x v="0"/>
    <n v="81.209999999999994"/>
    <n v="33.200000000000003"/>
    <x v="2"/>
    <x v="1"/>
  </r>
  <r>
    <n v="47216"/>
    <x v="0"/>
    <x v="36"/>
    <x v="0"/>
    <x v="1"/>
    <x v="0"/>
    <x v="0"/>
    <x v="1"/>
    <n v="110.14"/>
    <n v="30.5"/>
    <x v="2"/>
    <x v="1"/>
  </r>
  <r>
    <n v="55591"/>
    <x v="0"/>
    <x v="11"/>
    <x v="0"/>
    <x v="1"/>
    <x v="0"/>
    <x v="0"/>
    <x v="0"/>
    <n v="120.44"/>
    <n v="30.3"/>
    <x v="1"/>
    <x v="1"/>
  </r>
  <r>
    <n v="24381"/>
    <x v="0"/>
    <x v="33"/>
    <x v="0"/>
    <x v="0"/>
    <x v="0"/>
    <x v="1"/>
    <x v="0"/>
    <n v="187.47"/>
    <n v="34.200000000000003"/>
    <x v="1"/>
    <x v="1"/>
  </r>
  <r>
    <n v="8037"/>
    <x v="0"/>
    <x v="50"/>
    <x v="0"/>
    <x v="0"/>
    <x v="1"/>
    <x v="2"/>
    <x v="0"/>
    <n v="94.62"/>
    <n v="34.4"/>
    <x v="3"/>
    <x v="1"/>
  </r>
  <r>
    <n v="23911"/>
    <x v="1"/>
    <x v="26"/>
    <x v="0"/>
    <x v="1"/>
    <x v="1"/>
    <x v="0"/>
    <x v="1"/>
    <n v="89.57"/>
    <n v="48.1"/>
    <x v="1"/>
    <x v="1"/>
  </r>
  <r>
    <n v="31596"/>
    <x v="1"/>
    <x v="65"/>
    <x v="0"/>
    <x v="1"/>
    <x v="1"/>
    <x v="0"/>
    <x v="0"/>
    <n v="95.31"/>
    <n v="22.8"/>
    <x v="1"/>
    <x v="1"/>
  </r>
  <r>
    <n v="44647"/>
    <x v="0"/>
    <x v="76"/>
    <x v="0"/>
    <x v="1"/>
    <x v="1"/>
    <x v="2"/>
    <x v="1"/>
    <n v="75.069999999999993"/>
    <n v="30.5"/>
    <x v="1"/>
    <x v="1"/>
  </r>
  <r>
    <n v="51486"/>
    <x v="1"/>
    <x v="1"/>
    <x v="0"/>
    <x v="1"/>
    <x v="0"/>
    <x v="0"/>
    <x v="1"/>
    <n v="106.65"/>
    <n v="35.9"/>
    <x v="0"/>
    <x v="1"/>
  </r>
  <r>
    <n v="18263"/>
    <x v="1"/>
    <x v="9"/>
    <x v="0"/>
    <x v="1"/>
    <x v="0"/>
    <x v="1"/>
    <x v="0"/>
    <n v="234.06"/>
    <n v="33.700000000000003"/>
    <x v="1"/>
    <x v="1"/>
  </r>
  <r>
    <n v="41930"/>
    <x v="0"/>
    <x v="79"/>
    <x v="0"/>
    <x v="1"/>
    <x v="1"/>
    <x v="0"/>
    <x v="1"/>
    <n v="144.15"/>
    <n v="24.1"/>
    <x v="1"/>
    <x v="1"/>
  </r>
  <r>
    <n v="45922"/>
    <x v="1"/>
    <x v="53"/>
    <x v="0"/>
    <x v="1"/>
    <x v="1"/>
    <x v="0"/>
    <x v="0"/>
    <n v="58.81"/>
    <n v="25.4"/>
    <x v="1"/>
    <x v="1"/>
  </r>
  <r>
    <n v="52934"/>
    <x v="0"/>
    <x v="4"/>
    <x v="0"/>
    <x v="1"/>
    <x v="0"/>
    <x v="1"/>
    <x v="0"/>
    <n v="242.62"/>
    <n v="25.5"/>
    <x v="1"/>
    <x v="1"/>
  </r>
  <r>
    <n v="18020"/>
    <x v="0"/>
    <x v="15"/>
    <x v="0"/>
    <x v="1"/>
    <x v="0"/>
    <x v="0"/>
    <x v="0"/>
    <n v="93.04"/>
    <n v="29.2"/>
    <x v="1"/>
    <x v="1"/>
  </r>
  <r>
    <n v="2044"/>
    <x v="1"/>
    <x v="31"/>
    <x v="0"/>
    <x v="0"/>
    <x v="0"/>
    <x v="1"/>
    <x v="1"/>
    <n v="65.680000000000007"/>
    <n v="28.1"/>
    <x v="3"/>
    <x v="1"/>
  </r>
  <r>
    <n v="63467"/>
    <x v="0"/>
    <x v="78"/>
    <x v="0"/>
    <x v="1"/>
    <x v="1"/>
    <x v="3"/>
    <x v="0"/>
    <n v="150"/>
    <n v="17.399999999999999"/>
    <x v="3"/>
    <x v="1"/>
  </r>
  <r>
    <n v="38642"/>
    <x v="0"/>
    <x v="39"/>
    <x v="0"/>
    <x v="1"/>
    <x v="0"/>
    <x v="0"/>
    <x v="0"/>
    <n v="63.56"/>
    <n v="29.9"/>
    <x v="3"/>
    <x v="1"/>
  </r>
  <r>
    <n v="5387"/>
    <x v="1"/>
    <x v="18"/>
    <x v="0"/>
    <x v="1"/>
    <x v="1"/>
    <x v="0"/>
    <x v="1"/>
    <n v="96.98"/>
    <n v="21.5"/>
    <x v="1"/>
    <x v="1"/>
  </r>
  <r>
    <n v="68417"/>
    <x v="1"/>
    <x v="85"/>
    <x v="0"/>
    <x v="1"/>
    <x v="1"/>
    <x v="0"/>
    <x v="1"/>
    <n v="66.7"/>
    <n v="24.7"/>
    <x v="1"/>
    <x v="1"/>
  </r>
  <r>
    <n v="22477"/>
    <x v="0"/>
    <x v="69"/>
    <x v="0"/>
    <x v="1"/>
    <x v="0"/>
    <x v="0"/>
    <x v="1"/>
    <n v="79.66"/>
    <n v="25.1"/>
    <x v="3"/>
    <x v="1"/>
  </r>
  <r>
    <n v="23968"/>
    <x v="1"/>
    <x v="4"/>
    <x v="0"/>
    <x v="1"/>
    <x v="0"/>
    <x v="2"/>
    <x v="1"/>
    <n v="90.16"/>
    <n v="34.4"/>
    <x v="1"/>
    <x v="1"/>
  </r>
  <r>
    <n v="8111"/>
    <x v="1"/>
    <x v="53"/>
    <x v="0"/>
    <x v="1"/>
    <x v="1"/>
    <x v="0"/>
    <x v="1"/>
    <n v="104.09"/>
    <n v="27.9"/>
    <x v="3"/>
    <x v="1"/>
  </r>
  <r>
    <n v="15282"/>
    <x v="1"/>
    <x v="27"/>
    <x v="0"/>
    <x v="1"/>
    <x v="0"/>
    <x v="0"/>
    <x v="1"/>
    <n v="90.96"/>
    <n v="31.5"/>
    <x v="0"/>
    <x v="1"/>
  </r>
  <r>
    <n v="54395"/>
    <x v="1"/>
    <x v="9"/>
    <x v="1"/>
    <x v="1"/>
    <x v="0"/>
    <x v="1"/>
    <x v="1"/>
    <n v="152.38"/>
    <n v="31.8"/>
    <x v="1"/>
    <x v="1"/>
  </r>
  <r>
    <n v="25408"/>
    <x v="1"/>
    <x v="65"/>
    <x v="0"/>
    <x v="1"/>
    <x v="0"/>
    <x v="1"/>
    <x v="1"/>
    <n v="114.54"/>
    <n v="30.1"/>
    <x v="2"/>
    <x v="1"/>
  </r>
  <r>
    <n v="69284"/>
    <x v="1"/>
    <x v="5"/>
    <x v="1"/>
    <x v="1"/>
    <x v="0"/>
    <x v="1"/>
    <x v="0"/>
    <n v="174.54"/>
    <n v="26.4"/>
    <x v="1"/>
    <x v="1"/>
  </r>
  <r>
    <n v="28348"/>
    <x v="1"/>
    <x v="41"/>
    <x v="0"/>
    <x v="1"/>
    <x v="0"/>
    <x v="0"/>
    <x v="1"/>
    <n v="106.47"/>
    <n v="27.2"/>
    <x v="3"/>
    <x v="1"/>
  </r>
  <r>
    <n v="46015"/>
    <x v="1"/>
    <x v="60"/>
    <x v="0"/>
    <x v="1"/>
    <x v="1"/>
    <x v="0"/>
    <x v="0"/>
    <n v="73.63"/>
    <n v="22.5"/>
    <x v="2"/>
    <x v="1"/>
  </r>
  <r>
    <n v="69047"/>
    <x v="1"/>
    <x v="8"/>
    <x v="0"/>
    <x v="1"/>
    <x v="0"/>
    <x v="2"/>
    <x v="0"/>
    <n v="98.52"/>
    <n v="29.8"/>
    <x v="0"/>
    <x v="1"/>
  </r>
  <r>
    <n v="39706"/>
    <x v="0"/>
    <x v="69"/>
    <x v="0"/>
    <x v="1"/>
    <x v="0"/>
    <x v="1"/>
    <x v="1"/>
    <n v="62.93"/>
    <n v="26.1"/>
    <x v="2"/>
    <x v="1"/>
  </r>
  <r>
    <n v="9143"/>
    <x v="1"/>
    <x v="54"/>
    <x v="0"/>
    <x v="1"/>
    <x v="1"/>
    <x v="0"/>
    <x v="0"/>
    <n v="67.87"/>
    <n v="24.9"/>
    <x v="0"/>
    <x v="1"/>
  </r>
  <r>
    <n v="64879"/>
    <x v="1"/>
    <x v="45"/>
    <x v="0"/>
    <x v="1"/>
    <x v="1"/>
    <x v="3"/>
    <x v="1"/>
    <n v="120.43"/>
    <n v="23.5"/>
    <x v="3"/>
    <x v="1"/>
  </r>
  <r>
    <n v="17130"/>
    <x v="1"/>
    <x v="53"/>
    <x v="0"/>
    <x v="1"/>
    <x v="1"/>
    <x v="0"/>
    <x v="1"/>
    <n v="76.56"/>
    <n v="30.1"/>
    <x v="1"/>
    <x v="1"/>
  </r>
  <r>
    <n v="16420"/>
    <x v="1"/>
    <x v="30"/>
    <x v="0"/>
    <x v="1"/>
    <x v="0"/>
    <x v="0"/>
    <x v="0"/>
    <n v="108.03"/>
    <n v="37.299999999999997"/>
    <x v="1"/>
    <x v="1"/>
  </r>
  <r>
    <n v="7529"/>
    <x v="0"/>
    <x v="0"/>
    <x v="0"/>
    <x v="1"/>
    <x v="0"/>
    <x v="0"/>
    <x v="1"/>
    <n v="83.16"/>
    <n v="25.5"/>
    <x v="0"/>
    <x v="1"/>
  </r>
  <r>
    <n v="54022"/>
    <x v="1"/>
    <x v="9"/>
    <x v="0"/>
    <x v="1"/>
    <x v="0"/>
    <x v="1"/>
    <x v="1"/>
    <n v="67.900000000000006"/>
    <n v="35.299999999999997"/>
    <x v="1"/>
    <x v="1"/>
  </r>
  <r>
    <n v="35660"/>
    <x v="0"/>
    <x v="63"/>
    <x v="0"/>
    <x v="1"/>
    <x v="1"/>
    <x v="0"/>
    <x v="1"/>
    <n v="115.46"/>
    <n v="27.6"/>
    <x v="3"/>
    <x v="1"/>
  </r>
  <r>
    <n v="50605"/>
    <x v="1"/>
    <x v="48"/>
    <x v="0"/>
    <x v="1"/>
    <x v="0"/>
    <x v="0"/>
    <x v="1"/>
    <n v="123.94"/>
    <n v="28.7"/>
    <x v="1"/>
    <x v="1"/>
  </r>
  <r>
    <n v="27803"/>
    <x v="1"/>
    <x v="10"/>
    <x v="0"/>
    <x v="1"/>
    <x v="0"/>
    <x v="2"/>
    <x v="0"/>
    <n v="231.54"/>
    <n v="29.9"/>
    <x v="1"/>
    <x v="1"/>
  </r>
  <r>
    <n v="68981"/>
    <x v="1"/>
    <x v="16"/>
    <x v="1"/>
    <x v="1"/>
    <x v="0"/>
    <x v="2"/>
    <x v="0"/>
    <n v="219.8"/>
    <n v="34.200000000000003"/>
    <x v="0"/>
    <x v="1"/>
  </r>
  <r>
    <n v="61505"/>
    <x v="1"/>
    <x v="65"/>
    <x v="0"/>
    <x v="1"/>
    <x v="1"/>
    <x v="0"/>
    <x v="1"/>
    <n v="187.99"/>
    <n v="24.9"/>
    <x v="2"/>
    <x v="1"/>
  </r>
  <r>
    <n v="70677"/>
    <x v="0"/>
    <x v="14"/>
    <x v="0"/>
    <x v="1"/>
    <x v="0"/>
    <x v="0"/>
    <x v="1"/>
    <n v="234.45"/>
    <n v="36.799999999999997"/>
    <x v="0"/>
    <x v="1"/>
  </r>
  <r>
    <n v="49620"/>
    <x v="0"/>
    <x v="13"/>
    <x v="0"/>
    <x v="1"/>
    <x v="0"/>
    <x v="0"/>
    <x v="1"/>
    <n v="75.47"/>
    <n v="24.5"/>
    <x v="0"/>
    <x v="1"/>
  </r>
  <r>
    <n v="5319"/>
    <x v="0"/>
    <x v="22"/>
    <x v="0"/>
    <x v="1"/>
    <x v="0"/>
    <x v="0"/>
    <x v="1"/>
    <n v="98.24"/>
    <n v="34.6"/>
    <x v="1"/>
    <x v="1"/>
  </r>
  <r>
    <n v="51100"/>
    <x v="0"/>
    <x v="76"/>
    <x v="0"/>
    <x v="1"/>
    <x v="0"/>
    <x v="2"/>
    <x v="1"/>
    <n v="66.2"/>
    <n v="30"/>
    <x v="3"/>
    <x v="1"/>
  </r>
  <r>
    <n v="163"/>
    <x v="1"/>
    <x v="49"/>
    <x v="0"/>
    <x v="1"/>
    <x v="1"/>
    <x v="0"/>
    <x v="1"/>
    <n v="94.67"/>
    <n v="28.8"/>
    <x v="3"/>
    <x v="1"/>
  </r>
  <r>
    <n v="55140"/>
    <x v="0"/>
    <x v="7"/>
    <x v="1"/>
    <x v="1"/>
    <x v="1"/>
    <x v="0"/>
    <x v="0"/>
    <n v="75.95"/>
    <n v="28.6"/>
    <x v="1"/>
    <x v="1"/>
  </r>
  <r>
    <n v="52882"/>
    <x v="1"/>
    <x v="14"/>
    <x v="0"/>
    <x v="1"/>
    <x v="0"/>
    <x v="2"/>
    <x v="1"/>
    <n v="111.79"/>
    <n v="23.6"/>
    <x v="2"/>
    <x v="1"/>
  </r>
  <r>
    <n v="54344"/>
    <x v="1"/>
    <x v="75"/>
    <x v="0"/>
    <x v="1"/>
    <x v="1"/>
    <x v="3"/>
    <x v="1"/>
    <n v="80.89"/>
    <n v="20.100000000000001"/>
    <x v="3"/>
    <x v="1"/>
  </r>
  <r>
    <n v="2550"/>
    <x v="1"/>
    <x v="80"/>
    <x v="0"/>
    <x v="1"/>
    <x v="0"/>
    <x v="2"/>
    <x v="1"/>
    <n v="86.91"/>
    <n v="21.1"/>
    <x v="0"/>
    <x v="1"/>
  </r>
  <r>
    <n v="58610"/>
    <x v="1"/>
    <x v="39"/>
    <x v="0"/>
    <x v="1"/>
    <x v="0"/>
    <x v="0"/>
    <x v="0"/>
    <n v="59.36"/>
    <n v="34.1"/>
    <x v="2"/>
    <x v="1"/>
  </r>
  <r>
    <n v="16902"/>
    <x v="1"/>
    <x v="31"/>
    <x v="0"/>
    <x v="0"/>
    <x v="0"/>
    <x v="1"/>
    <x v="0"/>
    <n v="240.69"/>
    <n v="28.1"/>
    <x v="2"/>
    <x v="1"/>
  </r>
  <r>
    <n v="60603"/>
    <x v="1"/>
    <x v="33"/>
    <x v="0"/>
    <x v="1"/>
    <x v="1"/>
    <x v="0"/>
    <x v="1"/>
    <n v="66.67"/>
    <n v="29.5"/>
    <x v="1"/>
    <x v="1"/>
  </r>
  <r>
    <n v="808"/>
    <x v="1"/>
    <x v="57"/>
    <x v="0"/>
    <x v="1"/>
    <x v="1"/>
    <x v="0"/>
    <x v="1"/>
    <n v="87.54"/>
    <n v="37.799999999999997"/>
    <x v="1"/>
    <x v="1"/>
  </r>
  <r>
    <n v="61881"/>
    <x v="0"/>
    <x v="29"/>
    <x v="0"/>
    <x v="1"/>
    <x v="1"/>
    <x v="1"/>
    <x v="0"/>
    <n v="139.87"/>
    <n v="31.2"/>
    <x v="2"/>
    <x v="1"/>
  </r>
  <r>
    <n v="41600"/>
    <x v="0"/>
    <x v="17"/>
    <x v="0"/>
    <x v="1"/>
    <x v="0"/>
    <x v="0"/>
    <x v="1"/>
    <n v="67.92"/>
    <n v="31.1"/>
    <x v="1"/>
    <x v="1"/>
  </r>
  <r>
    <n v="12786"/>
    <x v="1"/>
    <x v="8"/>
    <x v="0"/>
    <x v="1"/>
    <x v="0"/>
    <x v="0"/>
    <x v="0"/>
    <n v="83.62"/>
    <n v="34.200000000000003"/>
    <x v="3"/>
    <x v="1"/>
  </r>
  <r>
    <n v="11935"/>
    <x v="1"/>
    <x v="78"/>
    <x v="0"/>
    <x v="1"/>
    <x v="1"/>
    <x v="3"/>
    <x v="1"/>
    <n v="110.97"/>
    <n v="17.7"/>
    <x v="3"/>
    <x v="1"/>
  </r>
  <r>
    <n v="44655"/>
    <x v="1"/>
    <x v="66"/>
    <x v="0"/>
    <x v="1"/>
    <x v="0"/>
    <x v="0"/>
    <x v="1"/>
    <n v="70.53"/>
    <n v="39.200000000000003"/>
    <x v="1"/>
    <x v="1"/>
  </r>
  <r>
    <n v="48644"/>
    <x v="1"/>
    <x v="36"/>
    <x v="0"/>
    <x v="1"/>
    <x v="0"/>
    <x v="1"/>
    <x v="1"/>
    <n v="115.91"/>
    <n v="22.2"/>
    <x v="0"/>
    <x v="1"/>
  </r>
  <r>
    <n v="41527"/>
    <x v="0"/>
    <x v="41"/>
    <x v="0"/>
    <x v="1"/>
    <x v="0"/>
    <x v="0"/>
    <x v="0"/>
    <n v="59.74"/>
    <n v="29.5"/>
    <x v="2"/>
    <x v="1"/>
  </r>
  <r>
    <n v="50975"/>
    <x v="0"/>
    <x v="3"/>
    <x v="0"/>
    <x v="1"/>
    <x v="0"/>
    <x v="0"/>
    <x v="1"/>
    <n v="62.64"/>
    <n v="27"/>
    <x v="1"/>
    <x v="1"/>
  </r>
  <r>
    <n v="49179"/>
    <x v="0"/>
    <x v="81"/>
    <x v="0"/>
    <x v="1"/>
    <x v="1"/>
    <x v="3"/>
    <x v="1"/>
    <n v="84.81"/>
    <n v="16.8"/>
    <x v="1"/>
    <x v="1"/>
  </r>
  <r>
    <n v="27509"/>
    <x v="1"/>
    <x v="25"/>
    <x v="1"/>
    <x v="1"/>
    <x v="0"/>
    <x v="1"/>
    <x v="0"/>
    <n v="78.680000000000007"/>
    <n v="23.3"/>
    <x v="1"/>
    <x v="1"/>
  </r>
  <r>
    <n v="19191"/>
    <x v="0"/>
    <x v="18"/>
    <x v="0"/>
    <x v="1"/>
    <x v="0"/>
    <x v="0"/>
    <x v="0"/>
    <n v="217.57"/>
    <n v="33.5"/>
    <x v="0"/>
    <x v="1"/>
  </r>
  <r>
    <n v="25149"/>
    <x v="1"/>
    <x v="44"/>
    <x v="0"/>
    <x v="1"/>
    <x v="1"/>
    <x v="3"/>
    <x v="1"/>
    <n v="79.760000000000005"/>
    <n v="15.6"/>
    <x v="3"/>
    <x v="1"/>
  </r>
  <r>
    <n v="42626"/>
    <x v="1"/>
    <x v="25"/>
    <x v="1"/>
    <x v="1"/>
    <x v="0"/>
    <x v="2"/>
    <x v="1"/>
    <n v="63.28"/>
    <n v="28.2"/>
    <x v="1"/>
    <x v="1"/>
  </r>
  <r>
    <n v="2578"/>
    <x v="0"/>
    <x v="57"/>
    <x v="0"/>
    <x v="1"/>
    <x v="1"/>
    <x v="2"/>
    <x v="1"/>
    <n v="78.48"/>
    <n v="22.6"/>
    <x v="1"/>
    <x v="1"/>
  </r>
  <r>
    <n v="55975"/>
    <x v="1"/>
    <x v="50"/>
    <x v="0"/>
    <x v="1"/>
    <x v="0"/>
    <x v="2"/>
    <x v="1"/>
    <n v="70.48"/>
    <n v="20.2"/>
    <x v="1"/>
    <x v="1"/>
  </r>
  <r>
    <n v="62182"/>
    <x v="1"/>
    <x v="54"/>
    <x v="0"/>
    <x v="1"/>
    <x v="1"/>
    <x v="0"/>
    <x v="1"/>
    <n v="120.96"/>
    <n v="22.2"/>
    <x v="0"/>
    <x v="1"/>
  </r>
  <r>
    <n v="12037"/>
    <x v="1"/>
    <x v="28"/>
    <x v="0"/>
    <x v="1"/>
    <x v="0"/>
    <x v="1"/>
    <x v="1"/>
    <n v="77.290000000000006"/>
    <n v="22.6"/>
    <x v="1"/>
    <x v="1"/>
  </r>
  <r>
    <n v="21963"/>
    <x v="0"/>
    <x v="73"/>
    <x v="0"/>
    <x v="1"/>
    <x v="0"/>
    <x v="0"/>
    <x v="0"/>
    <n v="108.51"/>
    <n v="26.7"/>
    <x v="3"/>
    <x v="1"/>
  </r>
  <r>
    <n v="26250"/>
    <x v="0"/>
    <x v="54"/>
    <x v="0"/>
    <x v="1"/>
    <x v="1"/>
    <x v="1"/>
    <x v="0"/>
    <n v="113.85"/>
    <n v="22.9"/>
    <x v="3"/>
    <x v="1"/>
  </r>
  <r>
    <n v="13960"/>
    <x v="1"/>
    <x v="63"/>
    <x v="0"/>
    <x v="1"/>
    <x v="1"/>
    <x v="4"/>
    <x v="0"/>
    <n v="97.65"/>
    <n v="21.5"/>
    <x v="3"/>
    <x v="1"/>
  </r>
  <r>
    <n v="56573"/>
    <x v="0"/>
    <x v="28"/>
    <x v="0"/>
    <x v="1"/>
    <x v="0"/>
    <x v="0"/>
    <x v="1"/>
    <n v="121.83"/>
    <n v="30.3"/>
    <x v="0"/>
    <x v="1"/>
  </r>
  <r>
    <n v="10659"/>
    <x v="1"/>
    <x v="45"/>
    <x v="0"/>
    <x v="1"/>
    <x v="1"/>
    <x v="3"/>
    <x v="0"/>
    <n v="81.53"/>
    <n v="14.8"/>
    <x v="3"/>
    <x v="1"/>
  </r>
  <r>
    <n v="50763"/>
    <x v="0"/>
    <x v="21"/>
    <x v="0"/>
    <x v="1"/>
    <x v="0"/>
    <x v="2"/>
    <x v="0"/>
    <n v="58.35"/>
    <n v="24.3"/>
    <x v="1"/>
    <x v="1"/>
  </r>
  <r>
    <n v="62075"/>
    <x v="1"/>
    <x v="47"/>
    <x v="0"/>
    <x v="1"/>
    <x v="0"/>
    <x v="0"/>
    <x v="0"/>
    <n v="65.42"/>
    <n v="17.399999999999999"/>
    <x v="0"/>
    <x v="1"/>
  </r>
  <r>
    <n v="10119"/>
    <x v="0"/>
    <x v="4"/>
    <x v="0"/>
    <x v="1"/>
    <x v="0"/>
    <x v="0"/>
    <x v="1"/>
    <n v="69.34"/>
    <n v="29"/>
    <x v="1"/>
    <x v="1"/>
  </r>
  <r>
    <n v="48127"/>
    <x v="0"/>
    <x v="37"/>
    <x v="0"/>
    <x v="1"/>
    <x v="0"/>
    <x v="1"/>
    <x v="0"/>
    <n v="109.09"/>
    <n v="26.3"/>
    <x v="2"/>
    <x v="1"/>
  </r>
  <r>
    <n v="65892"/>
    <x v="1"/>
    <x v="20"/>
    <x v="0"/>
    <x v="1"/>
    <x v="0"/>
    <x v="1"/>
    <x v="0"/>
    <n v="66.709999999999994"/>
    <n v="51.7"/>
    <x v="1"/>
    <x v="1"/>
  </r>
  <r>
    <n v="33370"/>
    <x v="1"/>
    <x v="22"/>
    <x v="0"/>
    <x v="1"/>
    <x v="0"/>
    <x v="0"/>
    <x v="1"/>
    <n v="114.92"/>
    <n v="29.2"/>
    <x v="3"/>
    <x v="1"/>
  </r>
  <r>
    <n v="59049"/>
    <x v="1"/>
    <x v="54"/>
    <x v="0"/>
    <x v="1"/>
    <x v="1"/>
    <x v="0"/>
    <x v="1"/>
    <n v="120.58"/>
    <n v="18.3"/>
    <x v="1"/>
    <x v="1"/>
  </r>
  <r>
    <n v="53896"/>
    <x v="1"/>
    <x v="53"/>
    <x v="0"/>
    <x v="1"/>
    <x v="1"/>
    <x v="0"/>
    <x v="1"/>
    <n v="165.36"/>
    <n v="21.9"/>
    <x v="2"/>
    <x v="1"/>
  </r>
  <r>
    <n v="21980"/>
    <x v="0"/>
    <x v="78"/>
    <x v="0"/>
    <x v="1"/>
    <x v="1"/>
    <x v="3"/>
    <x v="0"/>
    <n v="66.11"/>
    <n v="16.3"/>
    <x v="3"/>
    <x v="1"/>
  </r>
  <r>
    <n v="70497"/>
    <x v="1"/>
    <x v="5"/>
    <x v="1"/>
    <x v="0"/>
    <x v="0"/>
    <x v="0"/>
    <x v="1"/>
    <n v="126.34"/>
    <n v="27.4"/>
    <x v="2"/>
    <x v="1"/>
  </r>
  <r>
    <n v="58652"/>
    <x v="1"/>
    <x v="57"/>
    <x v="0"/>
    <x v="1"/>
    <x v="1"/>
    <x v="4"/>
    <x v="1"/>
    <n v="68.27"/>
    <n v="20.399999999999999"/>
    <x v="1"/>
    <x v="1"/>
  </r>
  <r>
    <n v="30335"/>
    <x v="0"/>
    <x v="62"/>
    <x v="0"/>
    <x v="1"/>
    <x v="1"/>
    <x v="0"/>
    <x v="1"/>
    <n v="92.86"/>
    <n v="23.2"/>
    <x v="1"/>
    <x v="1"/>
  </r>
  <r>
    <n v="26305"/>
    <x v="0"/>
    <x v="60"/>
    <x v="0"/>
    <x v="1"/>
    <x v="1"/>
    <x v="1"/>
    <x v="1"/>
    <n v="96.77"/>
    <n v="30.3"/>
    <x v="0"/>
    <x v="1"/>
  </r>
  <r>
    <n v="31227"/>
    <x v="0"/>
    <x v="45"/>
    <x v="0"/>
    <x v="1"/>
    <x v="1"/>
    <x v="3"/>
    <x v="1"/>
    <n v="89.24"/>
    <n v="16.7"/>
    <x v="3"/>
    <x v="1"/>
  </r>
  <r>
    <n v="5581"/>
    <x v="1"/>
    <x v="26"/>
    <x v="0"/>
    <x v="1"/>
    <x v="0"/>
    <x v="0"/>
    <x v="1"/>
    <n v="89.32"/>
    <n v="31"/>
    <x v="0"/>
    <x v="1"/>
  </r>
  <r>
    <n v="1989"/>
    <x v="0"/>
    <x v="46"/>
    <x v="0"/>
    <x v="1"/>
    <x v="0"/>
    <x v="0"/>
    <x v="1"/>
    <n v="107.06"/>
    <n v="28.1"/>
    <x v="2"/>
    <x v="1"/>
  </r>
  <r>
    <n v="43803"/>
    <x v="1"/>
    <x v="12"/>
    <x v="0"/>
    <x v="1"/>
    <x v="0"/>
    <x v="0"/>
    <x v="0"/>
    <n v="65.63"/>
    <n v="33.5"/>
    <x v="2"/>
    <x v="1"/>
  </r>
  <r>
    <n v="41395"/>
    <x v="0"/>
    <x v="78"/>
    <x v="0"/>
    <x v="1"/>
    <x v="1"/>
    <x v="3"/>
    <x v="0"/>
    <n v="123.66"/>
    <n v="17"/>
    <x v="3"/>
    <x v="1"/>
  </r>
  <r>
    <n v="71784"/>
    <x v="0"/>
    <x v="54"/>
    <x v="0"/>
    <x v="1"/>
    <x v="1"/>
    <x v="0"/>
    <x v="1"/>
    <n v="63.82"/>
    <n v="19.399999999999999"/>
    <x v="2"/>
    <x v="1"/>
  </r>
  <r>
    <n v="57979"/>
    <x v="0"/>
    <x v="45"/>
    <x v="0"/>
    <x v="1"/>
    <x v="1"/>
    <x v="3"/>
    <x v="1"/>
    <n v="108.06"/>
    <n v="14.6"/>
    <x v="3"/>
    <x v="1"/>
  </r>
  <r>
    <n v="54437"/>
    <x v="0"/>
    <x v="76"/>
    <x v="0"/>
    <x v="1"/>
    <x v="0"/>
    <x v="1"/>
    <x v="1"/>
    <n v="136.18"/>
    <n v="32.200000000000003"/>
    <x v="3"/>
    <x v="1"/>
  </r>
  <r>
    <n v="67159"/>
    <x v="0"/>
    <x v="28"/>
    <x v="1"/>
    <x v="1"/>
    <x v="1"/>
    <x v="2"/>
    <x v="0"/>
    <n v="71.290000000000006"/>
    <n v="37.700000000000003"/>
    <x v="1"/>
    <x v="1"/>
  </r>
  <r>
    <n v="7230"/>
    <x v="0"/>
    <x v="22"/>
    <x v="0"/>
    <x v="1"/>
    <x v="0"/>
    <x v="2"/>
    <x v="1"/>
    <n v="76.58"/>
    <n v="27.4"/>
    <x v="1"/>
    <x v="1"/>
  </r>
  <r>
    <n v="68306"/>
    <x v="0"/>
    <x v="54"/>
    <x v="0"/>
    <x v="1"/>
    <x v="1"/>
    <x v="0"/>
    <x v="1"/>
    <n v="119.58"/>
    <n v="25"/>
    <x v="1"/>
    <x v="1"/>
  </r>
  <r>
    <n v="33087"/>
    <x v="1"/>
    <x v="81"/>
    <x v="0"/>
    <x v="1"/>
    <x v="1"/>
    <x v="3"/>
    <x v="0"/>
    <n v="109.3"/>
    <n v="20.100000000000001"/>
    <x v="3"/>
    <x v="1"/>
  </r>
  <r>
    <n v="40850"/>
    <x v="1"/>
    <x v="6"/>
    <x v="0"/>
    <x v="1"/>
    <x v="0"/>
    <x v="2"/>
    <x v="0"/>
    <n v="111.94"/>
    <n v="21.7"/>
    <x v="1"/>
    <x v="1"/>
  </r>
  <r>
    <n v="57612"/>
    <x v="0"/>
    <x v="76"/>
    <x v="0"/>
    <x v="1"/>
    <x v="0"/>
    <x v="0"/>
    <x v="0"/>
    <n v="81.64"/>
    <n v="38.200000000000003"/>
    <x v="1"/>
    <x v="1"/>
  </r>
  <r>
    <n v="37029"/>
    <x v="0"/>
    <x v="71"/>
    <x v="0"/>
    <x v="1"/>
    <x v="1"/>
    <x v="3"/>
    <x v="1"/>
    <n v="97.64"/>
    <n v="17"/>
    <x v="3"/>
    <x v="1"/>
  </r>
  <r>
    <n v="338"/>
    <x v="1"/>
    <x v="34"/>
    <x v="0"/>
    <x v="1"/>
    <x v="0"/>
    <x v="0"/>
    <x v="1"/>
    <n v="110.32"/>
    <n v="28.4"/>
    <x v="1"/>
    <x v="1"/>
  </r>
  <r>
    <n v="9565"/>
    <x v="1"/>
    <x v="26"/>
    <x v="0"/>
    <x v="1"/>
    <x v="1"/>
    <x v="0"/>
    <x v="1"/>
    <n v="79"/>
    <n v="30"/>
    <x v="1"/>
    <x v="1"/>
  </r>
  <r>
    <n v="3623"/>
    <x v="1"/>
    <x v="46"/>
    <x v="0"/>
    <x v="1"/>
    <x v="0"/>
    <x v="1"/>
    <x v="0"/>
    <n v="95.08"/>
    <n v="34.1"/>
    <x v="1"/>
    <x v="1"/>
  </r>
  <r>
    <n v="69723"/>
    <x v="0"/>
    <x v="79"/>
    <x v="0"/>
    <x v="1"/>
    <x v="1"/>
    <x v="0"/>
    <x v="0"/>
    <n v="137.27000000000001"/>
    <n v="19.3"/>
    <x v="1"/>
    <x v="1"/>
  </r>
  <r>
    <n v="47662"/>
    <x v="1"/>
    <x v="67"/>
    <x v="0"/>
    <x v="1"/>
    <x v="1"/>
    <x v="1"/>
    <x v="0"/>
    <n v="57.83"/>
    <n v="21.6"/>
    <x v="2"/>
    <x v="1"/>
  </r>
  <r>
    <n v="58495"/>
    <x v="0"/>
    <x v="66"/>
    <x v="0"/>
    <x v="1"/>
    <x v="0"/>
    <x v="0"/>
    <x v="1"/>
    <n v="84.08"/>
    <n v="32.9"/>
    <x v="1"/>
    <x v="1"/>
  </r>
  <r>
    <n v="71222"/>
    <x v="0"/>
    <x v="13"/>
    <x v="1"/>
    <x v="1"/>
    <x v="0"/>
    <x v="0"/>
    <x v="0"/>
    <n v="234.51"/>
    <n v="27.2"/>
    <x v="0"/>
    <x v="1"/>
  </r>
  <r>
    <n v="37865"/>
    <x v="0"/>
    <x v="37"/>
    <x v="0"/>
    <x v="1"/>
    <x v="0"/>
    <x v="0"/>
    <x v="0"/>
    <n v="142.63999999999999"/>
    <n v="27.8"/>
    <x v="2"/>
    <x v="1"/>
  </r>
  <r>
    <n v="20185"/>
    <x v="1"/>
    <x v="1"/>
    <x v="0"/>
    <x v="1"/>
    <x v="0"/>
    <x v="1"/>
    <x v="1"/>
    <n v="69.77"/>
    <n v="29.9"/>
    <x v="1"/>
    <x v="1"/>
  </r>
  <r>
    <n v="41875"/>
    <x v="1"/>
    <x v="30"/>
    <x v="0"/>
    <x v="1"/>
    <x v="0"/>
    <x v="0"/>
    <x v="0"/>
    <n v="71.400000000000006"/>
    <n v="28.4"/>
    <x v="2"/>
    <x v="1"/>
  </r>
  <r>
    <n v="67602"/>
    <x v="1"/>
    <x v="54"/>
    <x v="0"/>
    <x v="1"/>
    <x v="1"/>
    <x v="0"/>
    <x v="0"/>
    <n v="79.61"/>
    <n v="24.1"/>
    <x v="3"/>
    <x v="1"/>
  </r>
  <r>
    <n v="40387"/>
    <x v="1"/>
    <x v="54"/>
    <x v="0"/>
    <x v="1"/>
    <x v="1"/>
    <x v="0"/>
    <x v="1"/>
    <n v="77.459999999999994"/>
    <n v="24"/>
    <x v="3"/>
    <x v="1"/>
  </r>
  <r>
    <n v="43208"/>
    <x v="1"/>
    <x v="85"/>
    <x v="0"/>
    <x v="1"/>
    <x v="1"/>
    <x v="0"/>
    <x v="0"/>
    <n v="96.85"/>
    <n v="23.4"/>
    <x v="3"/>
    <x v="1"/>
  </r>
  <r>
    <n v="54324"/>
    <x v="1"/>
    <x v="10"/>
    <x v="1"/>
    <x v="1"/>
    <x v="1"/>
    <x v="2"/>
    <x v="0"/>
    <n v="182.22"/>
    <n v="32.6"/>
    <x v="0"/>
    <x v="1"/>
  </r>
  <r>
    <n v="51110"/>
    <x v="1"/>
    <x v="33"/>
    <x v="0"/>
    <x v="1"/>
    <x v="0"/>
    <x v="1"/>
    <x v="0"/>
    <n v="67.260000000000005"/>
    <n v="33.1"/>
    <x v="0"/>
    <x v="1"/>
  </r>
  <r>
    <n v="36969"/>
    <x v="1"/>
    <x v="50"/>
    <x v="0"/>
    <x v="1"/>
    <x v="0"/>
    <x v="0"/>
    <x v="1"/>
    <n v="60.02"/>
    <n v="33.799999999999997"/>
    <x v="0"/>
    <x v="1"/>
  </r>
  <r>
    <n v="48118"/>
    <x v="1"/>
    <x v="18"/>
    <x v="0"/>
    <x v="1"/>
    <x v="0"/>
    <x v="1"/>
    <x v="0"/>
    <n v="113.45"/>
    <n v="30.3"/>
    <x v="1"/>
    <x v="1"/>
  </r>
  <r>
    <n v="4607"/>
    <x v="1"/>
    <x v="3"/>
    <x v="0"/>
    <x v="1"/>
    <x v="0"/>
    <x v="1"/>
    <x v="0"/>
    <n v="112.31"/>
    <n v="36.9"/>
    <x v="3"/>
    <x v="1"/>
  </r>
  <r>
    <n v="62471"/>
    <x v="1"/>
    <x v="66"/>
    <x v="0"/>
    <x v="1"/>
    <x v="0"/>
    <x v="1"/>
    <x v="1"/>
    <n v="68.53"/>
    <n v="29.7"/>
    <x v="1"/>
    <x v="1"/>
  </r>
  <r>
    <n v="43821"/>
    <x v="1"/>
    <x v="24"/>
    <x v="1"/>
    <x v="1"/>
    <x v="0"/>
    <x v="0"/>
    <x v="1"/>
    <n v="57.15"/>
    <n v="38.799999999999997"/>
    <x v="1"/>
    <x v="1"/>
  </r>
  <r>
    <n v="7218"/>
    <x v="1"/>
    <x v="4"/>
    <x v="0"/>
    <x v="1"/>
    <x v="0"/>
    <x v="0"/>
    <x v="1"/>
    <n v="214.73"/>
    <n v="30.9"/>
    <x v="1"/>
    <x v="1"/>
  </r>
  <r>
    <n v="23427"/>
    <x v="1"/>
    <x v="5"/>
    <x v="0"/>
    <x v="1"/>
    <x v="0"/>
    <x v="0"/>
    <x v="1"/>
    <n v="91.82"/>
    <n v="36.9"/>
    <x v="3"/>
    <x v="1"/>
  </r>
  <r>
    <n v="66014"/>
    <x v="1"/>
    <x v="43"/>
    <x v="0"/>
    <x v="1"/>
    <x v="1"/>
    <x v="3"/>
    <x v="0"/>
    <n v="71.8"/>
    <n v="18.8"/>
    <x v="3"/>
    <x v="1"/>
  </r>
  <r>
    <n v="41652"/>
    <x v="1"/>
    <x v="73"/>
    <x v="0"/>
    <x v="1"/>
    <x v="1"/>
    <x v="0"/>
    <x v="0"/>
    <n v="63.41"/>
    <n v="25.5"/>
    <x v="0"/>
    <x v="1"/>
  </r>
  <r>
    <n v="16605"/>
    <x v="0"/>
    <x v="15"/>
    <x v="0"/>
    <x v="1"/>
    <x v="0"/>
    <x v="0"/>
    <x v="0"/>
    <n v="106.24"/>
    <n v="32.299999999999997"/>
    <x v="1"/>
    <x v="1"/>
  </r>
  <r>
    <n v="42091"/>
    <x v="0"/>
    <x v="42"/>
    <x v="0"/>
    <x v="1"/>
    <x v="0"/>
    <x v="2"/>
    <x v="1"/>
    <n v="83.01"/>
    <n v="25.8"/>
    <x v="2"/>
    <x v="1"/>
  </r>
  <r>
    <n v="66067"/>
    <x v="0"/>
    <x v="32"/>
    <x v="0"/>
    <x v="1"/>
    <x v="0"/>
    <x v="0"/>
    <x v="1"/>
    <n v="67.92"/>
    <n v="31.1"/>
    <x v="0"/>
    <x v="1"/>
  </r>
  <r>
    <n v="50222"/>
    <x v="1"/>
    <x v="58"/>
    <x v="0"/>
    <x v="1"/>
    <x v="1"/>
    <x v="0"/>
    <x v="1"/>
    <n v="74.989999999999995"/>
    <n v="27.9"/>
    <x v="2"/>
    <x v="1"/>
  </r>
  <r>
    <n v="41214"/>
    <x v="1"/>
    <x v="40"/>
    <x v="0"/>
    <x v="1"/>
    <x v="1"/>
    <x v="3"/>
    <x v="1"/>
    <n v="75.22"/>
    <n v="18.600000000000001"/>
    <x v="3"/>
    <x v="1"/>
  </r>
  <r>
    <n v="72386"/>
    <x v="1"/>
    <x v="49"/>
    <x v="0"/>
    <x v="1"/>
    <x v="1"/>
    <x v="0"/>
    <x v="0"/>
    <n v="61.88"/>
    <n v="20.100000000000001"/>
    <x v="1"/>
    <x v="1"/>
  </r>
  <r>
    <n v="14918"/>
    <x v="1"/>
    <x v="69"/>
    <x v="0"/>
    <x v="1"/>
    <x v="0"/>
    <x v="0"/>
    <x v="0"/>
    <n v="65.67"/>
    <n v="26.7"/>
    <x v="2"/>
    <x v="1"/>
  </r>
  <r>
    <n v="55457"/>
    <x v="1"/>
    <x v="22"/>
    <x v="0"/>
    <x v="1"/>
    <x v="0"/>
    <x v="0"/>
    <x v="0"/>
    <n v="110.18"/>
    <n v="30.3"/>
    <x v="2"/>
    <x v="1"/>
  </r>
  <r>
    <n v="63323"/>
    <x v="0"/>
    <x v="3"/>
    <x v="1"/>
    <x v="1"/>
    <x v="0"/>
    <x v="1"/>
    <x v="1"/>
    <n v="119.3"/>
    <n v="30.4"/>
    <x v="0"/>
    <x v="1"/>
  </r>
  <r>
    <n v="35446"/>
    <x v="0"/>
    <x v="28"/>
    <x v="0"/>
    <x v="1"/>
    <x v="0"/>
    <x v="2"/>
    <x v="1"/>
    <n v="208.69"/>
    <n v="30"/>
    <x v="3"/>
    <x v="1"/>
  </r>
  <r>
    <n v="8208"/>
    <x v="0"/>
    <x v="85"/>
    <x v="0"/>
    <x v="1"/>
    <x v="1"/>
    <x v="0"/>
    <x v="1"/>
    <n v="95.18"/>
    <n v="24.9"/>
    <x v="2"/>
    <x v="1"/>
  </r>
  <r>
    <n v="5131"/>
    <x v="1"/>
    <x v="33"/>
    <x v="0"/>
    <x v="1"/>
    <x v="0"/>
    <x v="0"/>
    <x v="0"/>
    <n v="107.72"/>
    <n v="60.9"/>
    <x v="3"/>
    <x v="1"/>
  </r>
  <r>
    <n v="68157"/>
    <x v="0"/>
    <x v="84"/>
    <x v="0"/>
    <x v="1"/>
    <x v="1"/>
    <x v="3"/>
    <x v="1"/>
    <n v="83.27"/>
    <n v="24.3"/>
    <x v="3"/>
    <x v="1"/>
  </r>
  <r>
    <n v="4795"/>
    <x v="1"/>
    <x v="73"/>
    <x v="0"/>
    <x v="1"/>
    <x v="1"/>
    <x v="0"/>
    <x v="1"/>
    <n v="90.29"/>
    <n v="38.700000000000003"/>
    <x v="3"/>
    <x v="1"/>
  </r>
  <r>
    <n v="7581"/>
    <x v="0"/>
    <x v="56"/>
    <x v="0"/>
    <x v="1"/>
    <x v="1"/>
    <x v="3"/>
    <x v="0"/>
    <n v="81.87"/>
    <n v="18.600000000000001"/>
    <x v="3"/>
    <x v="1"/>
  </r>
  <r>
    <n v="47383"/>
    <x v="0"/>
    <x v="82"/>
    <x v="0"/>
    <x v="1"/>
    <x v="1"/>
    <x v="3"/>
    <x v="0"/>
    <n v="153.31"/>
    <n v="17.100000000000001"/>
    <x v="3"/>
    <x v="1"/>
  </r>
  <r>
    <n v="14036"/>
    <x v="0"/>
    <x v="50"/>
    <x v="0"/>
    <x v="1"/>
    <x v="0"/>
    <x v="0"/>
    <x v="1"/>
    <n v="101.46"/>
    <n v="29.4"/>
    <x v="3"/>
    <x v="1"/>
  </r>
  <r>
    <n v="25942"/>
    <x v="1"/>
    <x v="56"/>
    <x v="0"/>
    <x v="1"/>
    <x v="1"/>
    <x v="3"/>
    <x v="0"/>
    <n v="72.489999999999995"/>
    <n v="16.899999999999999"/>
    <x v="3"/>
    <x v="1"/>
  </r>
  <r>
    <n v="24018"/>
    <x v="0"/>
    <x v="39"/>
    <x v="0"/>
    <x v="1"/>
    <x v="0"/>
    <x v="0"/>
    <x v="1"/>
    <n v="86.58"/>
    <n v="34.200000000000003"/>
    <x v="1"/>
    <x v="1"/>
  </r>
  <r>
    <n v="27801"/>
    <x v="1"/>
    <x v="66"/>
    <x v="0"/>
    <x v="1"/>
    <x v="0"/>
    <x v="0"/>
    <x v="0"/>
    <n v="113.26"/>
    <n v="27.6"/>
    <x v="1"/>
    <x v="1"/>
  </r>
  <r>
    <n v="52978"/>
    <x v="1"/>
    <x v="59"/>
    <x v="0"/>
    <x v="1"/>
    <x v="0"/>
    <x v="0"/>
    <x v="0"/>
    <n v="84.92"/>
    <n v="47.8"/>
    <x v="1"/>
    <x v="1"/>
  </r>
  <r>
    <n v="15593"/>
    <x v="1"/>
    <x v="74"/>
    <x v="0"/>
    <x v="1"/>
    <x v="1"/>
    <x v="3"/>
    <x v="0"/>
    <n v="128.16999999999999"/>
    <n v="18.899999999999999"/>
    <x v="3"/>
    <x v="1"/>
  </r>
  <r>
    <n v="11098"/>
    <x v="0"/>
    <x v="13"/>
    <x v="0"/>
    <x v="1"/>
    <x v="0"/>
    <x v="2"/>
    <x v="1"/>
    <n v="93.93"/>
    <n v="24.4"/>
    <x v="0"/>
    <x v="1"/>
  </r>
  <r>
    <n v="12015"/>
    <x v="0"/>
    <x v="43"/>
    <x v="0"/>
    <x v="1"/>
    <x v="1"/>
    <x v="3"/>
    <x v="0"/>
    <n v="99.87"/>
    <n v="25.2"/>
    <x v="3"/>
    <x v="1"/>
  </r>
  <r>
    <n v="47348"/>
    <x v="1"/>
    <x v="1"/>
    <x v="0"/>
    <x v="1"/>
    <x v="0"/>
    <x v="0"/>
    <x v="0"/>
    <n v="129.31"/>
    <n v="30.7"/>
    <x v="0"/>
    <x v="1"/>
  </r>
  <r>
    <n v="44155"/>
    <x v="1"/>
    <x v="39"/>
    <x v="0"/>
    <x v="1"/>
    <x v="0"/>
    <x v="2"/>
    <x v="0"/>
    <n v="89.43"/>
    <n v="26.1"/>
    <x v="0"/>
    <x v="1"/>
  </r>
  <r>
    <n v="62656"/>
    <x v="1"/>
    <x v="43"/>
    <x v="0"/>
    <x v="1"/>
    <x v="1"/>
    <x v="3"/>
    <x v="1"/>
    <n v="101.6"/>
    <n v="25.3"/>
    <x v="1"/>
    <x v="1"/>
  </r>
  <r>
    <n v="8838"/>
    <x v="1"/>
    <x v="67"/>
    <x v="0"/>
    <x v="1"/>
    <x v="1"/>
    <x v="0"/>
    <x v="1"/>
    <n v="66.55"/>
    <n v="32.799999999999997"/>
    <x v="2"/>
    <x v="1"/>
  </r>
  <r>
    <n v="42563"/>
    <x v="1"/>
    <x v="15"/>
    <x v="1"/>
    <x v="0"/>
    <x v="0"/>
    <x v="0"/>
    <x v="1"/>
    <n v="231.72"/>
    <n v="45.7"/>
    <x v="0"/>
    <x v="1"/>
  </r>
  <r>
    <n v="31254"/>
    <x v="1"/>
    <x v="49"/>
    <x v="0"/>
    <x v="1"/>
    <x v="1"/>
    <x v="0"/>
    <x v="0"/>
    <n v="96.69"/>
    <n v="24.6"/>
    <x v="3"/>
    <x v="1"/>
  </r>
  <r>
    <n v="27922"/>
    <x v="0"/>
    <x v="42"/>
    <x v="0"/>
    <x v="1"/>
    <x v="0"/>
    <x v="0"/>
    <x v="1"/>
    <n v="102.13"/>
    <n v="32.299999999999997"/>
    <x v="1"/>
    <x v="1"/>
  </r>
  <r>
    <n v="1696"/>
    <x v="1"/>
    <x v="34"/>
    <x v="0"/>
    <x v="1"/>
    <x v="0"/>
    <x v="0"/>
    <x v="0"/>
    <n v="100.88"/>
    <n v="47.6"/>
    <x v="2"/>
    <x v="1"/>
  </r>
  <r>
    <n v="54162"/>
    <x v="0"/>
    <x v="34"/>
    <x v="0"/>
    <x v="1"/>
    <x v="0"/>
    <x v="0"/>
    <x v="1"/>
    <n v="66.22"/>
    <n v="34.4"/>
    <x v="3"/>
    <x v="1"/>
  </r>
  <r>
    <n v="70396"/>
    <x v="1"/>
    <x v="84"/>
    <x v="0"/>
    <x v="1"/>
    <x v="1"/>
    <x v="3"/>
    <x v="0"/>
    <n v="109.33"/>
    <n v="18.2"/>
    <x v="3"/>
    <x v="1"/>
  </r>
  <r>
    <n v="65907"/>
    <x v="1"/>
    <x v="3"/>
    <x v="0"/>
    <x v="1"/>
    <x v="0"/>
    <x v="0"/>
    <x v="0"/>
    <n v="206.53"/>
    <n v="44.5"/>
    <x v="2"/>
    <x v="1"/>
  </r>
  <r>
    <n v="49451"/>
    <x v="1"/>
    <x v="37"/>
    <x v="0"/>
    <x v="1"/>
    <x v="0"/>
    <x v="0"/>
    <x v="1"/>
    <n v="83.91"/>
    <n v="36.6"/>
    <x v="3"/>
    <x v="1"/>
  </r>
  <r>
    <n v="68601"/>
    <x v="1"/>
    <x v="63"/>
    <x v="0"/>
    <x v="1"/>
    <x v="1"/>
    <x v="0"/>
    <x v="0"/>
    <n v="67.92"/>
    <n v="19.399999999999999"/>
    <x v="1"/>
    <x v="1"/>
  </r>
  <r>
    <n v="13236"/>
    <x v="1"/>
    <x v="55"/>
    <x v="0"/>
    <x v="1"/>
    <x v="1"/>
    <x v="3"/>
    <x v="1"/>
    <n v="73.48"/>
    <n v="22.9"/>
    <x v="3"/>
    <x v="1"/>
  </r>
  <r>
    <n v="65998"/>
    <x v="0"/>
    <x v="71"/>
    <x v="0"/>
    <x v="1"/>
    <x v="1"/>
    <x v="3"/>
    <x v="1"/>
    <n v="101.31"/>
    <n v="20"/>
    <x v="3"/>
    <x v="1"/>
  </r>
  <r>
    <n v="5875"/>
    <x v="1"/>
    <x v="46"/>
    <x v="0"/>
    <x v="1"/>
    <x v="0"/>
    <x v="0"/>
    <x v="0"/>
    <n v="103.66"/>
    <n v="36.1"/>
    <x v="2"/>
    <x v="1"/>
  </r>
  <r>
    <n v="47427"/>
    <x v="0"/>
    <x v="3"/>
    <x v="0"/>
    <x v="1"/>
    <x v="0"/>
    <x v="1"/>
    <x v="0"/>
    <n v="70.73"/>
    <n v="27.3"/>
    <x v="0"/>
    <x v="1"/>
  </r>
  <r>
    <n v="29734"/>
    <x v="1"/>
    <x v="30"/>
    <x v="0"/>
    <x v="1"/>
    <x v="1"/>
    <x v="2"/>
    <x v="1"/>
    <n v="77.45"/>
    <n v="42.2"/>
    <x v="0"/>
    <x v="1"/>
  </r>
  <r>
    <n v="72715"/>
    <x v="1"/>
    <x v="11"/>
    <x v="0"/>
    <x v="0"/>
    <x v="0"/>
    <x v="0"/>
    <x v="0"/>
    <n v="193.8"/>
    <n v="26.4"/>
    <x v="1"/>
    <x v="1"/>
  </r>
  <r>
    <n v="59847"/>
    <x v="1"/>
    <x v="75"/>
    <x v="0"/>
    <x v="1"/>
    <x v="1"/>
    <x v="3"/>
    <x v="1"/>
    <n v="114.34"/>
    <n v="23.6"/>
    <x v="1"/>
    <x v="1"/>
  </r>
  <r>
    <n v="59911"/>
    <x v="0"/>
    <x v="75"/>
    <x v="0"/>
    <x v="1"/>
    <x v="1"/>
    <x v="3"/>
    <x v="0"/>
    <n v="69.25"/>
    <n v="18.600000000000001"/>
    <x v="3"/>
    <x v="1"/>
  </r>
  <r>
    <n v="13583"/>
    <x v="1"/>
    <x v="71"/>
    <x v="0"/>
    <x v="1"/>
    <x v="1"/>
    <x v="3"/>
    <x v="1"/>
    <n v="88.44"/>
    <n v="18"/>
    <x v="3"/>
    <x v="1"/>
  </r>
  <r>
    <n v="22897"/>
    <x v="0"/>
    <x v="26"/>
    <x v="0"/>
    <x v="1"/>
    <x v="0"/>
    <x v="0"/>
    <x v="1"/>
    <n v="84.09"/>
    <n v="31.1"/>
    <x v="0"/>
    <x v="1"/>
  </r>
  <r>
    <n v="11898"/>
    <x v="1"/>
    <x v="69"/>
    <x v="0"/>
    <x v="1"/>
    <x v="0"/>
    <x v="0"/>
    <x v="0"/>
    <n v="87.06"/>
    <n v="30"/>
    <x v="1"/>
    <x v="1"/>
  </r>
  <r>
    <n v="14785"/>
    <x v="1"/>
    <x v="69"/>
    <x v="0"/>
    <x v="1"/>
    <x v="0"/>
    <x v="0"/>
    <x v="1"/>
    <n v="92.64"/>
    <n v="43.8"/>
    <x v="1"/>
    <x v="1"/>
  </r>
  <r>
    <n v="45163"/>
    <x v="1"/>
    <x v="36"/>
    <x v="0"/>
    <x v="1"/>
    <x v="0"/>
    <x v="0"/>
    <x v="0"/>
    <n v="99.36"/>
    <n v="23.8"/>
    <x v="2"/>
    <x v="1"/>
  </r>
  <r>
    <n v="57254"/>
    <x v="1"/>
    <x v="15"/>
    <x v="0"/>
    <x v="1"/>
    <x v="0"/>
    <x v="0"/>
    <x v="1"/>
    <n v="135.63"/>
    <n v="36.200000000000003"/>
    <x v="0"/>
    <x v="1"/>
  </r>
  <r>
    <n v="30658"/>
    <x v="0"/>
    <x v="57"/>
    <x v="0"/>
    <x v="1"/>
    <x v="1"/>
    <x v="3"/>
    <x v="1"/>
    <n v="82.44"/>
    <n v="32.6"/>
    <x v="3"/>
    <x v="1"/>
  </r>
  <r>
    <n v="32617"/>
    <x v="0"/>
    <x v="44"/>
    <x v="0"/>
    <x v="1"/>
    <x v="1"/>
    <x v="3"/>
    <x v="0"/>
    <n v="81.88"/>
    <n v="18"/>
    <x v="3"/>
    <x v="1"/>
  </r>
  <r>
    <n v="65376"/>
    <x v="1"/>
    <x v="19"/>
    <x v="0"/>
    <x v="1"/>
    <x v="0"/>
    <x v="1"/>
    <x v="0"/>
    <n v="95.44"/>
    <n v="25.5"/>
    <x v="2"/>
    <x v="1"/>
  </r>
  <r>
    <n v="1731"/>
    <x v="1"/>
    <x v="2"/>
    <x v="0"/>
    <x v="1"/>
    <x v="1"/>
    <x v="1"/>
    <x v="0"/>
    <n v="72.709999999999994"/>
    <n v="29.9"/>
    <x v="1"/>
    <x v="1"/>
  </r>
  <r>
    <n v="38441"/>
    <x v="1"/>
    <x v="20"/>
    <x v="0"/>
    <x v="1"/>
    <x v="0"/>
    <x v="0"/>
    <x v="0"/>
    <n v="65.45"/>
    <n v="32.1"/>
    <x v="1"/>
    <x v="1"/>
  </r>
  <r>
    <n v="22147"/>
    <x v="1"/>
    <x v="6"/>
    <x v="0"/>
    <x v="1"/>
    <x v="0"/>
    <x v="0"/>
    <x v="0"/>
    <n v="203.01"/>
    <n v="25.4"/>
    <x v="1"/>
    <x v="1"/>
  </r>
  <r>
    <n v="50663"/>
    <x v="1"/>
    <x v="76"/>
    <x v="0"/>
    <x v="1"/>
    <x v="0"/>
    <x v="2"/>
    <x v="0"/>
    <n v="110.84"/>
    <n v="23.4"/>
    <x v="2"/>
    <x v="1"/>
  </r>
  <r>
    <n v="19165"/>
    <x v="0"/>
    <x v="64"/>
    <x v="0"/>
    <x v="1"/>
    <x v="0"/>
    <x v="0"/>
    <x v="0"/>
    <n v="83.12"/>
    <n v="23.4"/>
    <x v="3"/>
    <x v="1"/>
  </r>
  <r>
    <n v="60562"/>
    <x v="1"/>
    <x v="62"/>
    <x v="0"/>
    <x v="1"/>
    <x v="1"/>
    <x v="0"/>
    <x v="1"/>
    <n v="55.12"/>
    <n v="21.8"/>
    <x v="1"/>
    <x v="1"/>
  </r>
  <r>
    <n v="22013"/>
    <x v="1"/>
    <x v="54"/>
    <x v="0"/>
    <x v="1"/>
    <x v="1"/>
    <x v="0"/>
    <x v="1"/>
    <n v="105.91"/>
    <n v="30.8"/>
    <x v="1"/>
    <x v="1"/>
  </r>
  <r>
    <n v="39936"/>
    <x v="1"/>
    <x v="3"/>
    <x v="0"/>
    <x v="1"/>
    <x v="0"/>
    <x v="0"/>
    <x v="1"/>
    <n v="61.57"/>
    <n v="37.9"/>
    <x v="0"/>
    <x v="1"/>
  </r>
  <r>
    <n v="6517"/>
    <x v="1"/>
    <x v="65"/>
    <x v="0"/>
    <x v="1"/>
    <x v="0"/>
    <x v="2"/>
    <x v="0"/>
    <n v="83.1"/>
    <n v="42.5"/>
    <x v="2"/>
    <x v="1"/>
  </r>
  <r>
    <n v="62576"/>
    <x v="1"/>
    <x v="29"/>
    <x v="0"/>
    <x v="1"/>
    <x v="0"/>
    <x v="0"/>
    <x v="0"/>
    <n v="66.319999999999993"/>
    <n v="23.4"/>
    <x v="1"/>
    <x v="1"/>
  </r>
  <r>
    <n v="18636"/>
    <x v="1"/>
    <x v="72"/>
    <x v="0"/>
    <x v="1"/>
    <x v="0"/>
    <x v="2"/>
    <x v="0"/>
    <n v="72.56"/>
    <n v="35.4"/>
    <x v="1"/>
    <x v="1"/>
  </r>
  <r>
    <n v="24299"/>
    <x v="0"/>
    <x v="10"/>
    <x v="1"/>
    <x v="1"/>
    <x v="0"/>
    <x v="1"/>
    <x v="1"/>
    <n v="97.99"/>
    <n v="32.299999999999997"/>
    <x v="2"/>
    <x v="1"/>
  </r>
  <r>
    <n v="40826"/>
    <x v="1"/>
    <x v="21"/>
    <x v="0"/>
    <x v="1"/>
    <x v="1"/>
    <x v="0"/>
    <x v="0"/>
    <n v="63.27"/>
    <n v="27"/>
    <x v="1"/>
    <x v="1"/>
  </r>
  <r>
    <n v="53323"/>
    <x v="1"/>
    <x v="66"/>
    <x v="0"/>
    <x v="1"/>
    <x v="1"/>
    <x v="2"/>
    <x v="0"/>
    <n v="79.599999999999994"/>
    <n v="46.3"/>
    <x v="1"/>
    <x v="1"/>
  </r>
  <r>
    <n v="28717"/>
    <x v="1"/>
    <x v="29"/>
    <x v="1"/>
    <x v="1"/>
    <x v="0"/>
    <x v="0"/>
    <x v="1"/>
    <n v="177.56"/>
    <n v="30.1"/>
    <x v="1"/>
    <x v="1"/>
  </r>
  <r>
    <n v="53028"/>
    <x v="1"/>
    <x v="26"/>
    <x v="0"/>
    <x v="1"/>
    <x v="0"/>
    <x v="0"/>
    <x v="1"/>
    <n v="81.31"/>
    <n v="34.700000000000003"/>
    <x v="1"/>
    <x v="1"/>
  </r>
  <r>
    <n v="57757"/>
    <x v="1"/>
    <x v="27"/>
    <x v="0"/>
    <x v="1"/>
    <x v="0"/>
    <x v="1"/>
    <x v="1"/>
    <n v="59.91"/>
    <n v="18.3"/>
    <x v="1"/>
    <x v="1"/>
  </r>
  <r>
    <n v="54795"/>
    <x v="1"/>
    <x v="75"/>
    <x v="0"/>
    <x v="1"/>
    <x v="1"/>
    <x v="3"/>
    <x v="1"/>
    <n v="132.85"/>
    <n v="16.2"/>
    <x v="1"/>
    <x v="1"/>
  </r>
  <r>
    <n v="70267"/>
    <x v="0"/>
    <x v="19"/>
    <x v="0"/>
    <x v="1"/>
    <x v="0"/>
    <x v="0"/>
    <x v="1"/>
    <n v="198.84"/>
    <n v="33.200000000000003"/>
    <x v="0"/>
    <x v="1"/>
  </r>
  <r>
    <n v="34084"/>
    <x v="0"/>
    <x v="74"/>
    <x v="0"/>
    <x v="1"/>
    <x v="1"/>
    <x v="3"/>
    <x v="0"/>
    <n v="77.12"/>
    <n v="18.600000000000001"/>
    <x v="3"/>
    <x v="1"/>
  </r>
  <r>
    <n v="20258"/>
    <x v="0"/>
    <x v="51"/>
    <x v="0"/>
    <x v="1"/>
    <x v="1"/>
    <x v="0"/>
    <x v="0"/>
    <n v="87.17"/>
    <n v="25.1"/>
    <x v="1"/>
    <x v="1"/>
  </r>
  <r>
    <n v="65333"/>
    <x v="1"/>
    <x v="73"/>
    <x v="0"/>
    <x v="1"/>
    <x v="0"/>
    <x v="0"/>
    <x v="1"/>
    <n v="96.03"/>
    <n v="24.1"/>
    <x v="3"/>
    <x v="1"/>
  </r>
  <r>
    <n v="56629"/>
    <x v="1"/>
    <x v="43"/>
    <x v="0"/>
    <x v="1"/>
    <x v="1"/>
    <x v="0"/>
    <x v="1"/>
    <n v="83.56"/>
    <n v="33.1"/>
    <x v="3"/>
    <x v="1"/>
  </r>
  <r>
    <n v="22417"/>
    <x v="1"/>
    <x v="71"/>
    <x v="0"/>
    <x v="1"/>
    <x v="1"/>
    <x v="3"/>
    <x v="1"/>
    <n v="80.930000000000007"/>
    <n v="24.8"/>
    <x v="3"/>
    <x v="1"/>
  </r>
  <r>
    <n v="49925"/>
    <x v="1"/>
    <x v="14"/>
    <x v="0"/>
    <x v="1"/>
    <x v="0"/>
    <x v="0"/>
    <x v="1"/>
    <n v="84.54"/>
    <n v="23.4"/>
    <x v="2"/>
    <x v="1"/>
  </r>
  <r>
    <n v="72696"/>
    <x v="1"/>
    <x v="37"/>
    <x v="0"/>
    <x v="1"/>
    <x v="0"/>
    <x v="0"/>
    <x v="0"/>
    <n v="70.510000000000005"/>
    <n v="54.1"/>
    <x v="1"/>
    <x v="1"/>
  </r>
  <r>
    <n v="39708"/>
    <x v="0"/>
    <x v="39"/>
    <x v="0"/>
    <x v="1"/>
    <x v="0"/>
    <x v="0"/>
    <x v="1"/>
    <n v="56.87"/>
    <n v="28.9"/>
    <x v="0"/>
    <x v="1"/>
  </r>
  <r>
    <n v="60426"/>
    <x v="1"/>
    <x v="7"/>
    <x v="0"/>
    <x v="1"/>
    <x v="0"/>
    <x v="1"/>
    <x v="0"/>
    <n v="67.55"/>
    <n v="38.1"/>
    <x v="3"/>
    <x v="1"/>
  </r>
  <r>
    <n v="70540"/>
    <x v="1"/>
    <x v="26"/>
    <x v="0"/>
    <x v="1"/>
    <x v="0"/>
    <x v="0"/>
    <x v="0"/>
    <n v="243.52"/>
    <n v="37.200000000000003"/>
    <x v="2"/>
    <x v="1"/>
  </r>
  <r>
    <n v="37622"/>
    <x v="1"/>
    <x v="83"/>
    <x v="0"/>
    <x v="1"/>
    <x v="1"/>
    <x v="3"/>
    <x v="0"/>
    <n v="108.63"/>
    <n v="19.600000000000001"/>
    <x v="3"/>
    <x v="1"/>
  </r>
  <r>
    <n v="44813"/>
    <x v="1"/>
    <x v="66"/>
    <x v="0"/>
    <x v="1"/>
    <x v="1"/>
    <x v="0"/>
    <x v="1"/>
    <n v="69.06"/>
    <n v="29"/>
    <x v="2"/>
    <x v="1"/>
  </r>
  <r>
    <n v="47153"/>
    <x v="1"/>
    <x v="2"/>
    <x v="0"/>
    <x v="1"/>
    <x v="0"/>
    <x v="0"/>
    <x v="0"/>
    <n v="73.89"/>
    <n v="26.7"/>
    <x v="0"/>
    <x v="1"/>
  </r>
  <r>
    <n v="8175"/>
    <x v="0"/>
    <x v="49"/>
    <x v="0"/>
    <x v="1"/>
    <x v="1"/>
    <x v="0"/>
    <x v="0"/>
    <n v="84.49"/>
    <n v="20.5"/>
    <x v="1"/>
    <x v="1"/>
  </r>
  <r>
    <n v="61528"/>
    <x v="1"/>
    <x v="30"/>
    <x v="0"/>
    <x v="1"/>
    <x v="0"/>
    <x v="2"/>
    <x v="0"/>
    <n v="73.709999999999994"/>
    <n v="34.1"/>
    <x v="1"/>
    <x v="1"/>
  </r>
  <r>
    <n v="38771"/>
    <x v="1"/>
    <x v="69"/>
    <x v="0"/>
    <x v="1"/>
    <x v="1"/>
    <x v="2"/>
    <x v="0"/>
    <n v="129.01"/>
    <n v="42.4"/>
    <x v="3"/>
    <x v="1"/>
  </r>
  <r>
    <n v="31189"/>
    <x v="0"/>
    <x v="10"/>
    <x v="0"/>
    <x v="1"/>
    <x v="0"/>
    <x v="2"/>
    <x v="0"/>
    <n v="72.959999999999994"/>
    <n v="37.700000000000003"/>
    <x v="2"/>
    <x v="1"/>
  </r>
  <r>
    <n v="27804"/>
    <x v="0"/>
    <x v="53"/>
    <x v="0"/>
    <x v="1"/>
    <x v="1"/>
    <x v="0"/>
    <x v="1"/>
    <n v="110.23"/>
    <n v="39.1"/>
    <x v="3"/>
    <x v="1"/>
  </r>
  <r>
    <n v="41842"/>
    <x v="0"/>
    <x v="13"/>
    <x v="0"/>
    <x v="1"/>
    <x v="0"/>
    <x v="2"/>
    <x v="1"/>
    <n v="79.489999999999995"/>
    <n v="28.9"/>
    <x v="3"/>
    <x v="1"/>
  </r>
  <r>
    <n v="11962"/>
    <x v="0"/>
    <x v="67"/>
    <x v="0"/>
    <x v="1"/>
    <x v="0"/>
    <x v="0"/>
    <x v="0"/>
    <n v="89.33"/>
    <n v="30.7"/>
    <x v="1"/>
    <x v="1"/>
  </r>
  <r>
    <n v="45404"/>
    <x v="1"/>
    <x v="13"/>
    <x v="0"/>
    <x v="1"/>
    <x v="0"/>
    <x v="0"/>
    <x v="1"/>
    <n v="68.38"/>
    <n v="33.799999999999997"/>
    <x v="3"/>
    <x v="1"/>
  </r>
  <r>
    <n v="4062"/>
    <x v="0"/>
    <x v="23"/>
    <x v="0"/>
    <x v="0"/>
    <x v="0"/>
    <x v="0"/>
    <x v="1"/>
    <n v="238.27"/>
    <n v="28.1"/>
    <x v="2"/>
    <x v="1"/>
  </r>
  <r>
    <n v="63650"/>
    <x v="1"/>
    <x v="36"/>
    <x v="0"/>
    <x v="1"/>
    <x v="0"/>
    <x v="2"/>
    <x v="0"/>
    <n v="135.79"/>
    <n v="32.1"/>
    <x v="0"/>
    <x v="1"/>
  </r>
  <r>
    <n v="72186"/>
    <x v="1"/>
    <x v="79"/>
    <x v="0"/>
    <x v="1"/>
    <x v="1"/>
    <x v="0"/>
    <x v="1"/>
    <n v="82.19"/>
    <n v="40.5"/>
    <x v="1"/>
    <x v="1"/>
  </r>
  <r>
    <n v="40240"/>
    <x v="0"/>
    <x v="47"/>
    <x v="1"/>
    <x v="1"/>
    <x v="0"/>
    <x v="1"/>
    <x v="0"/>
    <n v="93.2"/>
    <n v="24.8"/>
    <x v="2"/>
    <x v="1"/>
  </r>
  <r>
    <n v="25931"/>
    <x v="1"/>
    <x v="16"/>
    <x v="0"/>
    <x v="1"/>
    <x v="0"/>
    <x v="1"/>
    <x v="0"/>
    <n v="208.31"/>
    <n v="31.8"/>
    <x v="0"/>
    <x v="1"/>
  </r>
  <r>
    <n v="21292"/>
    <x v="0"/>
    <x v="38"/>
    <x v="0"/>
    <x v="1"/>
    <x v="0"/>
    <x v="0"/>
    <x v="1"/>
    <n v="111.33"/>
    <n v="27"/>
    <x v="1"/>
    <x v="1"/>
  </r>
  <r>
    <n v="25391"/>
    <x v="1"/>
    <x v="81"/>
    <x v="0"/>
    <x v="1"/>
    <x v="1"/>
    <x v="3"/>
    <x v="1"/>
    <n v="69.84"/>
    <n v="13.7"/>
    <x v="3"/>
    <x v="1"/>
  </r>
  <r>
    <n v="65469"/>
    <x v="0"/>
    <x v="61"/>
    <x v="0"/>
    <x v="1"/>
    <x v="1"/>
    <x v="3"/>
    <x v="1"/>
    <n v="121.71"/>
    <n v="23.4"/>
    <x v="1"/>
    <x v="1"/>
  </r>
  <r>
    <n v="29487"/>
    <x v="0"/>
    <x v="94"/>
    <x v="0"/>
    <x v="1"/>
    <x v="1"/>
    <x v="3"/>
    <x v="0"/>
    <n v="80.08"/>
    <n v="16.399999999999999"/>
    <x v="3"/>
    <x v="1"/>
  </r>
  <r>
    <n v="63575"/>
    <x v="0"/>
    <x v="78"/>
    <x v="0"/>
    <x v="1"/>
    <x v="1"/>
    <x v="3"/>
    <x v="0"/>
    <n v="84.4"/>
    <n v="14.9"/>
    <x v="3"/>
    <x v="1"/>
  </r>
  <r>
    <n v="30457"/>
    <x v="1"/>
    <x v="37"/>
    <x v="1"/>
    <x v="1"/>
    <x v="0"/>
    <x v="2"/>
    <x v="1"/>
    <n v="98.61"/>
    <n v="38.799999999999997"/>
    <x v="2"/>
    <x v="1"/>
  </r>
  <r>
    <n v="5951"/>
    <x v="0"/>
    <x v="80"/>
    <x v="1"/>
    <x v="1"/>
    <x v="1"/>
    <x v="0"/>
    <x v="0"/>
    <n v="86.61"/>
    <n v="38.6"/>
    <x v="2"/>
    <x v="1"/>
  </r>
  <r>
    <n v="8690"/>
    <x v="1"/>
    <x v="5"/>
    <x v="0"/>
    <x v="1"/>
    <x v="0"/>
    <x v="0"/>
    <x v="0"/>
    <n v="80.44"/>
    <n v="32.200000000000003"/>
    <x v="1"/>
    <x v="1"/>
  </r>
  <r>
    <n v="32147"/>
    <x v="0"/>
    <x v="40"/>
    <x v="0"/>
    <x v="1"/>
    <x v="1"/>
    <x v="3"/>
    <x v="1"/>
    <n v="107.02"/>
    <n v="28.1"/>
    <x v="3"/>
    <x v="1"/>
  </r>
  <r>
    <n v="47691"/>
    <x v="0"/>
    <x v="57"/>
    <x v="0"/>
    <x v="1"/>
    <x v="1"/>
    <x v="0"/>
    <x v="1"/>
    <n v="97.23"/>
    <n v="30.6"/>
    <x v="1"/>
    <x v="1"/>
  </r>
  <r>
    <n v="25982"/>
    <x v="0"/>
    <x v="65"/>
    <x v="0"/>
    <x v="1"/>
    <x v="1"/>
    <x v="0"/>
    <x v="1"/>
    <n v="91.21"/>
    <n v="28.1"/>
    <x v="0"/>
    <x v="1"/>
  </r>
  <r>
    <n v="70058"/>
    <x v="1"/>
    <x v="76"/>
    <x v="1"/>
    <x v="1"/>
    <x v="0"/>
    <x v="1"/>
    <x v="0"/>
    <n v="103.69"/>
    <n v="35.200000000000003"/>
    <x v="2"/>
    <x v="1"/>
  </r>
  <r>
    <n v="61868"/>
    <x v="1"/>
    <x v="76"/>
    <x v="0"/>
    <x v="1"/>
    <x v="0"/>
    <x v="0"/>
    <x v="0"/>
    <n v="74.12"/>
    <n v="21.8"/>
    <x v="0"/>
    <x v="1"/>
  </r>
  <r>
    <n v="46086"/>
    <x v="1"/>
    <x v="8"/>
    <x v="0"/>
    <x v="1"/>
    <x v="0"/>
    <x v="0"/>
    <x v="0"/>
    <n v="71.08"/>
    <n v="28.1"/>
    <x v="1"/>
    <x v="1"/>
  </r>
  <r>
    <n v="68596"/>
    <x v="1"/>
    <x v="85"/>
    <x v="0"/>
    <x v="1"/>
    <x v="1"/>
    <x v="0"/>
    <x v="0"/>
    <n v="58.39"/>
    <n v="28.2"/>
    <x v="1"/>
    <x v="1"/>
  </r>
  <r>
    <n v="10281"/>
    <x v="1"/>
    <x v="33"/>
    <x v="1"/>
    <x v="1"/>
    <x v="0"/>
    <x v="1"/>
    <x v="1"/>
    <n v="176.34"/>
    <n v="28.4"/>
    <x v="1"/>
    <x v="1"/>
  </r>
  <r>
    <n v="31409"/>
    <x v="0"/>
    <x v="38"/>
    <x v="0"/>
    <x v="1"/>
    <x v="0"/>
    <x v="0"/>
    <x v="1"/>
    <n v="73.760000000000005"/>
    <n v="37.4"/>
    <x v="1"/>
    <x v="1"/>
  </r>
  <r>
    <n v="54067"/>
    <x v="1"/>
    <x v="72"/>
    <x v="0"/>
    <x v="1"/>
    <x v="1"/>
    <x v="0"/>
    <x v="1"/>
    <n v="67.209999999999994"/>
    <n v="21.8"/>
    <x v="0"/>
    <x v="1"/>
  </r>
  <r>
    <n v="9731"/>
    <x v="0"/>
    <x v="55"/>
    <x v="0"/>
    <x v="1"/>
    <x v="1"/>
    <x v="3"/>
    <x v="0"/>
    <n v="87.98"/>
    <n v="19.8"/>
    <x v="3"/>
    <x v="1"/>
  </r>
  <r>
    <n v="24009"/>
    <x v="0"/>
    <x v="56"/>
    <x v="0"/>
    <x v="1"/>
    <x v="1"/>
    <x v="3"/>
    <x v="0"/>
    <n v="94.23"/>
    <n v="16.2"/>
    <x v="3"/>
    <x v="1"/>
  </r>
  <r>
    <n v="61694"/>
    <x v="0"/>
    <x v="39"/>
    <x v="0"/>
    <x v="1"/>
    <x v="0"/>
    <x v="1"/>
    <x v="1"/>
    <n v="111.36"/>
    <n v="33.6"/>
    <x v="1"/>
    <x v="1"/>
  </r>
  <r>
    <n v="7453"/>
    <x v="1"/>
    <x v="50"/>
    <x v="0"/>
    <x v="1"/>
    <x v="0"/>
    <x v="0"/>
    <x v="0"/>
    <n v="84.07"/>
    <n v="21.2"/>
    <x v="2"/>
    <x v="1"/>
  </r>
  <r>
    <n v="66405"/>
    <x v="1"/>
    <x v="73"/>
    <x v="0"/>
    <x v="1"/>
    <x v="0"/>
    <x v="0"/>
    <x v="0"/>
    <n v="117.31"/>
    <n v="28.4"/>
    <x v="1"/>
    <x v="1"/>
  </r>
  <r>
    <n v="2138"/>
    <x v="0"/>
    <x v="20"/>
    <x v="0"/>
    <x v="1"/>
    <x v="0"/>
    <x v="2"/>
    <x v="0"/>
    <n v="84.94"/>
    <n v="28.1"/>
    <x v="1"/>
    <x v="1"/>
  </r>
  <r>
    <n v="66650"/>
    <x v="1"/>
    <x v="54"/>
    <x v="0"/>
    <x v="1"/>
    <x v="1"/>
    <x v="0"/>
    <x v="0"/>
    <n v="68.86"/>
    <n v="41.1"/>
    <x v="1"/>
    <x v="1"/>
  </r>
  <r>
    <n v="59945"/>
    <x v="1"/>
    <x v="53"/>
    <x v="0"/>
    <x v="1"/>
    <x v="1"/>
    <x v="0"/>
    <x v="0"/>
    <n v="132.88"/>
    <n v="24.9"/>
    <x v="1"/>
    <x v="1"/>
  </r>
  <r>
    <n v="16245"/>
    <x v="0"/>
    <x v="33"/>
    <x v="1"/>
    <x v="1"/>
    <x v="0"/>
    <x v="1"/>
    <x v="1"/>
    <n v="211.83"/>
    <n v="56.6"/>
    <x v="1"/>
    <x v="1"/>
  </r>
  <r>
    <n v="68094"/>
    <x v="1"/>
    <x v="41"/>
    <x v="0"/>
    <x v="1"/>
    <x v="0"/>
    <x v="0"/>
    <x v="1"/>
    <n v="124.92"/>
    <n v="28.8"/>
    <x v="3"/>
    <x v="1"/>
  </r>
  <r>
    <n v="64661"/>
    <x v="1"/>
    <x v="5"/>
    <x v="0"/>
    <x v="1"/>
    <x v="1"/>
    <x v="1"/>
    <x v="0"/>
    <n v="57.42"/>
    <n v="33.700000000000003"/>
    <x v="1"/>
    <x v="1"/>
  </r>
  <r>
    <n v="61376"/>
    <x v="0"/>
    <x v="38"/>
    <x v="0"/>
    <x v="1"/>
    <x v="0"/>
    <x v="0"/>
    <x v="0"/>
    <n v="215.69"/>
    <n v="38.6"/>
    <x v="0"/>
    <x v="1"/>
  </r>
  <r>
    <n v="47236"/>
    <x v="1"/>
    <x v="11"/>
    <x v="0"/>
    <x v="1"/>
    <x v="0"/>
    <x v="0"/>
    <x v="0"/>
    <n v="154.66999999999999"/>
    <n v="33.799999999999997"/>
    <x v="1"/>
    <x v="1"/>
  </r>
  <r>
    <n v="875"/>
    <x v="1"/>
    <x v="66"/>
    <x v="0"/>
    <x v="1"/>
    <x v="1"/>
    <x v="0"/>
    <x v="0"/>
    <n v="67.66"/>
    <n v="22.4"/>
    <x v="1"/>
    <x v="1"/>
  </r>
  <r>
    <n v="63986"/>
    <x v="0"/>
    <x v="14"/>
    <x v="0"/>
    <x v="1"/>
    <x v="0"/>
    <x v="0"/>
    <x v="1"/>
    <n v="153.47999999999999"/>
    <n v="37.299999999999997"/>
    <x v="1"/>
    <x v="1"/>
  </r>
  <r>
    <n v="55410"/>
    <x v="1"/>
    <x v="11"/>
    <x v="0"/>
    <x v="1"/>
    <x v="0"/>
    <x v="1"/>
    <x v="0"/>
    <n v="62.63"/>
    <n v="23.4"/>
    <x v="1"/>
    <x v="1"/>
  </r>
  <r>
    <n v="63287"/>
    <x v="1"/>
    <x v="3"/>
    <x v="0"/>
    <x v="1"/>
    <x v="0"/>
    <x v="0"/>
    <x v="0"/>
    <n v="77.930000000000007"/>
    <n v="39.1"/>
    <x v="2"/>
    <x v="1"/>
  </r>
  <r>
    <n v="3720"/>
    <x v="1"/>
    <x v="77"/>
    <x v="0"/>
    <x v="1"/>
    <x v="1"/>
    <x v="3"/>
    <x v="1"/>
    <n v="80.3"/>
    <n v="21.2"/>
    <x v="3"/>
    <x v="1"/>
  </r>
  <r>
    <n v="20274"/>
    <x v="0"/>
    <x v="36"/>
    <x v="0"/>
    <x v="1"/>
    <x v="0"/>
    <x v="0"/>
    <x v="0"/>
    <n v="106.69"/>
    <n v="31.2"/>
    <x v="3"/>
    <x v="1"/>
  </r>
  <r>
    <n v="50338"/>
    <x v="1"/>
    <x v="66"/>
    <x v="0"/>
    <x v="1"/>
    <x v="0"/>
    <x v="0"/>
    <x v="0"/>
    <n v="83.07"/>
    <n v="28"/>
    <x v="0"/>
    <x v="1"/>
  </r>
  <r>
    <n v="58209"/>
    <x v="1"/>
    <x v="58"/>
    <x v="0"/>
    <x v="1"/>
    <x v="1"/>
    <x v="0"/>
    <x v="0"/>
    <n v="140.13999999999999"/>
    <n v="21.1"/>
    <x v="1"/>
    <x v="1"/>
  </r>
  <r>
    <n v="20634"/>
    <x v="1"/>
    <x v="61"/>
    <x v="0"/>
    <x v="1"/>
    <x v="1"/>
    <x v="3"/>
    <x v="0"/>
    <n v="92.65"/>
    <n v="15.7"/>
    <x v="1"/>
    <x v="1"/>
  </r>
  <r>
    <n v="3251"/>
    <x v="0"/>
    <x v="10"/>
    <x v="0"/>
    <x v="1"/>
    <x v="0"/>
    <x v="0"/>
    <x v="0"/>
    <n v="111.37"/>
    <n v="29.1"/>
    <x v="0"/>
    <x v="1"/>
  </r>
  <r>
    <n v="12677"/>
    <x v="1"/>
    <x v="14"/>
    <x v="0"/>
    <x v="1"/>
    <x v="0"/>
    <x v="0"/>
    <x v="1"/>
    <n v="99"/>
    <n v="26.1"/>
    <x v="1"/>
    <x v="1"/>
  </r>
  <r>
    <n v="45160"/>
    <x v="0"/>
    <x v="44"/>
    <x v="0"/>
    <x v="1"/>
    <x v="1"/>
    <x v="3"/>
    <x v="1"/>
    <n v="78.239999999999995"/>
    <n v="16.2"/>
    <x v="3"/>
    <x v="1"/>
  </r>
  <r>
    <n v="67940"/>
    <x v="1"/>
    <x v="41"/>
    <x v="0"/>
    <x v="1"/>
    <x v="0"/>
    <x v="2"/>
    <x v="1"/>
    <n v="83.88"/>
    <n v="27.1"/>
    <x v="1"/>
    <x v="1"/>
  </r>
  <r>
    <n v="8145"/>
    <x v="0"/>
    <x v="59"/>
    <x v="0"/>
    <x v="1"/>
    <x v="1"/>
    <x v="0"/>
    <x v="0"/>
    <n v="86.21"/>
    <n v="28.8"/>
    <x v="2"/>
    <x v="1"/>
  </r>
  <r>
    <n v="39393"/>
    <x v="1"/>
    <x v="24"/>
    <x v="0"/>
    <x v="1"/>
    <x v="0"/>
    <x v="0"/>
    <x v="0"/>
    <n v="57.06"/>
    <n v="37.9"/>
    <x v="1"/>
    <x v="1"/>
  </r>
  <r>
    <n v="57710"/>
    <x v="1"/>
    <x v="11"/>
    <x v="0"/>
    <x v="1"/>
    <x v="0"/>
    <x v="0"/>
    <x v="1"/>
    <n v="112.25"/>
    <n v="21.6"/>
    <x v="3"/>
    <x v="1"/>
  </r>
  <r>
    <n v="12487"/>
    <x v="0"/>
    <x v="19"/>
    <x v="0"/>
    <x v="1"/>
    <x v="0"/>
    <x v="0"/>
    <x v="0"/>
    <n v="81.06"/>
    <n v="30.1"/>
    <x v="2"/>
    <x v="1"/>
  </r>
  <r>
    <n v="16513"/>
    <x v="0"/>
    <x v="9"/>
    <x v="0"/>
    <x v="1"/>
    <x v="0"/>
    <x v="0"/>
    <x v="0"/>
    <n v="104.37"/>
    <n v="29.7"/>
    <x v="1"/>
    <x v="1"/>
  </r>
  <r>
    <n v="42297"/>
    <x v="1"/>
    <x v="67"/>
    <x v="0"/>
    <x v="1"/>
    <x v="0"/>
    <x v="0"/>
    <x v="0"/>
    <n v="124.31"/>
    <n v="26.4"/>
    <x v="3"/>
    <x v="1"/>
  </r>
  <r>
    <n v="63656"/>
    <x v="1"/>
    <x v="63"/>
    <x v="0"/>
    <x v="1"/>
    <x v="1"/>
    <x v="0"/>
    <x v="0"/>
    <n v="101.95"/>
    <n v="46"/>
    <x v="0"/>
    <x v="1"/>
  </r>
  <r>
    <n v="56233"/>
    <x v="1"/>
    <x v="50"/>
    <x v="0"/>
    <x v="1"/>
    <x v="1"/>
    <x v="0"/>
    <x v="1"/>
    <n v="116.95"/>
    <n v="26.1"/>
    <x v="1"/>
    <x v="1"/>
  </r>
  <r>
    <n v="22591"/>
    <x v="1"/>
    <x v="56"/>
    <x v="0"/>
    <x v="1"/>
    <x v="1"/>
    <x v="3"/>
    <x v="0"/>
    <n v="99.76"/>
    <n v="23.2"/>
    <x v="3"/>
    <x v="1"/>
  </r>
  <r>
    <n v="23757"/>
    <x v="1"/>
    <x v="14"/>
    <x v="0"/>
    <x v="1"/>
    <x v="1"/>
    <x v="0"/>
    <x v="0"/>
    <n v="105.48"/>
    <n v="28.4"/>
    <x v="3"/>
    <x v="1"/>
  </r>
  <r>
    <n v="19601"/>
    <x v="1"/>
    <x v="85"/>
    <x v="0"/>
    <x v="1"/>
    <x v="1"/>
    <x v="0"/>
    <x v="0"/>
    <n v="100.6"/>
    <n v="20.5"/>
    <x v="1"/>
    <x v="1"/>
  </r>
  <r>
    <n v="61801"/>
    <x v="0"/>
    <x v="79"/>
    <x v="0"/>
    <x v="1"/>
    <x v="1"/>
    <x v="0"/>
    <x v="0"/>
    <n v="65.05"/>
    <n v="24.6"/>
    <x v="3"/>
    <x v="1"/>
  </r>
  <r>
    <n v="949"/>
    <x v="0"/>
    <x v="49"/>
    <x v="0"/>
    <x v="1"/>
    <x v="1"/>
    <x v="0"/>
    <x v="1"/>
    <n v="75.900000000000006"/>
    <n v="32.200000000000003"/>
    <x v="1"/>
    <x v="1"/>
  </r>
  <r>
    <n v="10995"/>
    <x v="0"/>
    <x v="25"/>
    <x v="1"/>
    <x v="1"/>
    <x v="0"/>
    <x v="0"/>
    <x v="1"/>
    <n v="267.60000000000002"/>
    <n v="30.5"/>
    <x v="1"/>
    <x v="1"/>
  </r>
  <r>
    <n v="1503"/>
    <x v="0"/>
    <x v="73"/>
    <x v="0"/>
    <x v="1"/>
    <x v="1"/>
    <x v="0"/>
    <x v="0"/>
    <n v="215.07"/>
    <n v="28.1"/>
    <x v="2"/>
    <x v="1"/>
  </r>
  <r>
    <n v="37431"/>
    <x v="1"/>
    <x v="26"/>
    <x v="0"/>
    <x v="1"/>
    <x v="0"/>
    <x v="2"/>
    <x v="0"/>
    <n v="109.03"/>
    <n v="24.9"/>
    <x v="3"/>
    <x v="1"/>
  </r>
  <r>
    <n v="53697"/>
    <x v="0"/>
    <x v="20"/>
    <x v="0"/>
    <x v="0"/>
    <x v="0"/>
    <x v="0"/>
    <x v="1"/>
    <n v="225.35"/>
    <n v="26.5"/>
    <x v="2"/>
    <x v="1"/>
  </r>
  <r>
    <n v="67012"/>
    <x v="0"/>
    <x v="12"/>
    <x v="1"/>
    <x v="1"/>
    <x v="0"/>
    <x v="0"/>
    <x v="1"/>
    <n v="196.26"/>
    <n v="34.5"/>
    <x v="3"/>
    <x v="1"/>
  </r>
  <r>
    <n v="30525"/>
    <x v="1"/>
    <x v="4"/>
    <x v="0"/>
    <x v="1"/>
    <x v="0"/>
    <x v="2"/>
    <x v="0"/>
    <n v="95.42"/>
    <n v="21.5"/>
    <x v="0"/>
    <x v="1"/>
  </r>
  <r>
    <n v="25860"/>
    <x v="1"/>
    <x v="61"/>
    <x v="0"/>
    <x v="1"/>
    <x v="1"/>
    <x v="3"/>
    <x v="1"/>
    <n v="123.04"/>
    <n v="15.9"/>
    <x v="3"/>
    <x v="1"/>
  </r>
  <r>
    <n v="21743"/>
    <x v="0"/>
    <x v="56"/>
    <x v="0"/>
    <x v="1"/>
    <x v="1"/>
    <x v="3"/>
    <x v="0"/>
    <n v="85.88"/>
    <n v="17.7"/>
    <x v="3"/>
    <x v="1"/>
  </r>
  <r>
    <n v="25833"/>
    <x v="1"/>
    <x v="34"/>
    <x v="0"/>
    <x v="1"/>
    <x v="0"/>
    <x v="0"/>
    <x v="1"/>
    <n v="107.43"/>
    <n v="26.5"/>
    <x v="1"/>
    <x v="1"/>
  </r>
  <r>
    <n v="64652"/>
    <x v="1"/>
    <x v="50"/>
    <x v="0"/>
    <x v="1"/>
    <x v="0"/>
    <x v="0"/>
    <x v="1"/>
    <n v="56.85"/>
    <n v="24.4"/>
    <x v="1"/>
    <x v="1"/>
  </r>
  <r>
    <n v="45710"/>
    <x v="1"/>
    <x v="46"/>
    <x v="0"/>
    <x v="1"/>
    <x v="0"/>
    <x v="2"/>
    <x v="1"/>
    <n v="102.15"/>
    <n v="26.6"/>
    <x v="3"/>
    <x v="1"/>
  </r>
  <r>
    <n v="27853"/>
    <x v="1"/>
    <x v="66"/>
    <x v="0"/>
    <x v="1"/>
    <x v="0"/>
    <x v="1"/>
    <x v="1"/>
    <n v="88.68"/>
    <n v="23.9"/>
    <x v="1"/>
    <x v="1"/>
  </r>
  <r>
    <n v="5964"/>
    <x v="1"/>
    <x v="8"/>
    <x v="0"/>
    <x v="1"/>
    <x v="0"/>
    <x v="0"/>
    <x v="0"/>
    <n v="182.52"/>
    <n v="30.1"/>
    <x v="3"/>
    <x v="1"/>
  </r>
  <r>
    <n v="6976"/>
    <x v="1"/>
    <x v="47"/>
    <x v="0"/>
    <x v="1"/>
    <x v="0"/>
    <x v="0"/>
    <x v="0"/>
    <n v="93.97"/>
    <n v="23.6"/>
    <x v="1"/>
    <x v="1"/>
  </r>
  <r>
    <n v="11145"/>
    <x v="1"/>
    <x v="45"/>
    <x v="0"/>
    <x v="1"/>
    <x v="1"/>
    <x v="3"/>
    <x v="0"/>
    <n v="104.03"/>
    <n v="18.399999999999999"/>
    <x v="3"/>
    <x v="1"/>
  </r>
  <r>
    <n v="39229"/>
    <x v="1"/>
    <x v="65"/>
    <x v="0"/>
    <x v="1"/>
    <x v="0"/>
    <x v="0"/>
    <x v="1"/>
    <n v="67.989999999999995"/>
    <n v="32.1"/>
    <x v="1"/>
    <x v="1"/>
  </r>
  <r>
    <n v="14189"/>
    <x v="0"/>
    <x v="63"/>
    <x v="0"/>
    <x v="1"/>
    <x v="1"/>
    <x v="0"/>
    <x v="1"/>
    <n v="83.37"/>
    <n v="24.4"/>
    <x v="3"/>
    <x v="1"/>
  </r>
  <r>
    <n v="49929"/>
    <x v="0"/>
    <x v="49"/>
    <x v="0"/>
    <x v="1"/>
    <x v="1"/>
    <x v="0"/>
    <x v="1"/>
    <n v="124.66"/>
    <n v="27.3"/>
    <x v="1"/>
    <x v="1"/>
  </r>
  <r>
    <n v="56328"/>
    <x v="1"/>
    <x v="31"/>
    <x v="0"/>
    <x v="1"/>
    <x v="0"/>
    <x v="0"/>
    <x v="1"/>
    <n v="212.87"/>
    <n v="34.799999999999997"/>
    <x v="1"/>
    <x v="1"/>
  </r>
  <r>
    <n v="26742"/>
    <x v="1"/>
    <x v="35"/>
    <x v="0"/>
    <x v="1"/>
    <x v="0"/>
    <x v="2"/>
    <x v="0"/>
    <n v="96.75"/>
    <n v="28.4"/>
    <x v="0"/>
    <x v="1"/>
  </r>
  <r>
    <n v="63158"/>
    <x v="0"/>
    <x v="54"/>
    <x v="0"/>
    <x v="1"/>
    <x v="1"/>
    <x v="0"/>
    <x v="0"/>
    <n v="63.28"/>
    <n v="40.200000000000003"/>
    <x v="3"/>
    <x v="1"/>
  </r>
  <r>
    <n v="27435"/>
    <x v="1"/>
    <x v="54"/>
    <x v="0"/>
    <x v="1"/>
    <x v="1"/>
    <x v="0"/>
    <x v="0"/>
    <n v="82.64"/>
    <n v="31.1"/>
    <x v="3"/>
    <x v="1"/>
  </r>
  <r>
    <n v="10829"/>
    <x v="1"/>
    <x v="62"/>
    <x v="0"/>
    <x v="1"/>
    <x v="1"/>
    <x v="0"/>
    <x v="1"/>
    <n v="71.34"/>
    <n v="24"/>
    <x v="1"/>
    <x v="1"/>
  </r>
  <r>
    <n v="70593"/>
    <x v="1"/>
    <x v="38"/>
    <x v="0"/>
    <x v="1"/>
    <x v="0"/>
    <x v="0"/>
    <x v="1"/>
    <n v="183.43"/>
    <n v="38.1"/>
    <x v="0"/>
    <x v="1"/>
  </r>
  <r>
    <n v="42647"/>
    <x v="1"/>
    <x v="8"/>
    <x v="0"/>
    <x v="1"/>
    <x v="0"/>
    <x v="2"/>
    <x v="0"/>
    <n v="101.19"/>
    <n v="29.9"/>
    <x v="0"/>
    <x v="1"/>
  </r>
  <r>
    <n v="48109"/>
    <x v="1"/>
    <x v="4"/>
    <x v="0"/>
    <x v="0"/>
    <x v="0"/>
    <x v="0"/>
    <x v="1"/>
    <n v="88.51"/>
    <n v="24.5"/>
    <x v="1"/>
    <x v="1"/>
  </r>
  <r>
    <n v="40732"/>
    <x v="1"/>
    <x v="11"/>
    <x v="0"/>
    <x v="1"/>
    <x v="0"/>
    <x v="1"/>
    <x v="1"/>
    <n v="126.85"/>
    <n v="49.5"/>
    <x v="0"/>
    <x v="1"/>
  </r>
  <r>
    <n v="58635"/>
    <x v="1"/>
    <x v="23"/>
    <x v="0"/>
    <x v="1"/>
    <x v="0"/>
    <x v="1"/>
    <x v="0"/>
    <n v="74.17"/>
    <n v="35.5"/>
    <x v="0"/>
    <x v="1"/>
  </r>
  <r>
    <n v="844"/>
    <x v="1"/>
    <x v="10"/>
    <x v="0"/>
    <x v="1"/>
    <x v="0"/>
    <x v="0"/>
    <x v="0"/>
    <n v="76.040000000000006"/>
    <n v="29.5"/>
    <x v="2"/>
    <x v="1"/>
  </r>
  <r>
    <n v="14688"/>
    <x v="1"/>
    <x v="50"/>
    <x v="0"/>
    <x v="1"/>
    <x v="0"/>
    <x v="0"/>
    <x v="0"/>
    <n v="73.87"/>
    <n v="28.8"/>
    <x v="2"/>
    <x v="1"/>
  </r>
  <r>
    <n v="23026"/>
    <x v="1"/>
    <x v="22"/>
    <x v="0"/>
    <x v="1"/>
    <x v="0"/>
    <x v="0"/>
    <x v="1"/>
    <n v="99.07"/>
    <n v="22.1"/>
    <x v="1"/>
    <x v="1"/>
  </r>
  <r>
    <n v="30463"/>
    <x v="0"/>
    <x v="60"/>
    <x v="0"/>
    <x v="1"/>
    <x v="1"/>
    <x v="0"/>
    <x v="0"/>
    <n v="82.93"/>
    <n v="29.4"/>
    <x v="0"/>
    <x v="1"/>
  </r>
  <r>
    <n v="50140"/>
    <x v="1"/>
    <x v="50"/>
    <x v="0"/>
    <x v="1"/>
    <x v="0"/>
    <x v="2"/>
    <x v="1"/>
    <n v="133.24"/>
    <n v="45"/>
    <x v="2"/>
    <x v="1"/>
  </r>
  <r>
    <n v="36837"/>
    <x v="1"/>
    <x v="1"/>
    <x v="0"/>
    <x v="1"/>
    <x v="0"/>
    <x v="1"/>
    <x v="0"/>
    <n v="69.88"/>
    <n v="27.1"/>
    <x v="1"/>
    <x v="1"/>
  </r>
  <r>
    <n v="57333"/>
    <x v="1"/>
    <x v="20"/>
    <x v="0"/>
    <x v="1"/>
    <x v="0"/>
    <x v="2"/>
    <x v="1"/>
    <n v="69.12"/>
    <n v="28.3"/>
    <x v="3"/>
    <x v="1"/>
  </r>
  <r>
    <n v="19826"/>
    <x v="1"/>
    <x v="5"/>
    <x v="0"/>
    <x v="1"/>
    <x v="0"/>
    <x v="1"/>
    <x v="1"/>
    <n v="86.05"/>
    <n v="20.100000000000001"/>
    <x v="0"/>
    <x v="1"/>
  </r>
  <r>
    <n v="37713"/>
    <x v="0"/>
    <x v="60"/>
    <x v="0"/>
    <x v="1"/>
    <x v="0"/>
    <x v="0"/>
    <x v="0"/>
    <n v="185.27"/>
    <n v="31.3"/>
    <x v="1"/>
    <x v="1"/>
  </r>
  <r>
    <n v="6278"/>
    <x v="0"/>
    <x v="71"/>
    <x v="0"/>
    <x v="1"/>
    <x v="1"/>
    <x v="3"/>
    <x v="0"/>
    <n v="97.46"/>
    <n v="17.600000000000001"/>
    <x v="3"/>
    <x v="1"/>
  </r>
  <r>
    <n v="15517"/>
    <x v="1"/>
    <x v="48"/>
    <x v="0"/>
    <x v="1"/>
    <x v="0"/>
    <x v="0"/>
    <x v="0"/>
    <n v="81.900000000000006"/>
    <n v="24.5"/>
    <x v="1"/>
    <x v="1"/>
  </r>
  <r>
    <n v="25326"/>
    <x v="1"/>
    <x v="47"/>
    <x v="0"/>
    <x v="1"/>
    <x v="1"/>
    <x v="0"/>
    <x v="1"/>
    <n v="99.58"/>
    <n v="24.1"/>
    <x v="3"/>
    <x v="1"/>
  </r>
  <r>
    <n v="57034"/>
    <x v="1"/>
    <x v="46"/>
    <x v="0"/>
    <x v="1"/>
    <x v="1"/>
    <x v="0"/>
    <x v="1"/>
    <n v="124.54"/>
    <n v="31.3"/>
    <x v="1"/>
    <x v="1"/>
  </r>
  <r>
    <n v="70718"/>
    <x v="0"/>
    <x v="64"/>
    <x v="0"/>
    <x v="1"/>
    <x v="0"/>
    <x v="0"/>
    <x v="1"/>
    <n v="153.34"/>
    <n v="31.5"/>
    <x v="1"/>
    <x v="1"/>
  </r>
  <r>
    <n v="47461"/>
    <x v="1"/>
    <x v="48"/>
    <x v="0"/>
    <x v="1"/>
    <x v="0"/>
    <x v="0"/>
    <x v="0"/>
    <n v="112.35"/>
    <n v="29.9"/>
    <x v="3"/>
    <x v="1"/>
  </r>
  <r>
    <n v="50091"/>
    <x v="1"/>
    <x v="38"/>
    <x v="0"/>
    <x v="1"/>
    <x v="1"/>
    <x v="2"/>
    <x v="0"/>
    <n v="160.76"/>
    <n v="30.2"/>
    <x v="2"/>
    <x v="1"/>
  </r>
  <r>
    <n v="62416"/>
    <x v="1"/>
    <x v="72"/>
    <x v="0"/>
    <x v="1"/>
    <x v="0"/>
    <x v="0"/>
    <x v="1"/>
    <n v="73.290000000000006"/>
    <n v="27.8"/>
    <x v="1"/>
    <x v="1"/>
  </r>
  <r>
    <n v="5288"/>
    <x v="0"/>
    <x v="81"/>
    <x v="0"/>
    <x v="1"/>
    <x v="1"/>
    <x v="3"/>
    <x v="0"/>
    <n v="108.08"/>
    <n v="15.6"/>
    <x v="3"/>
    <x v="1"/>
  </r>
  <r>
    <n v="66951"/>
    <x v="1"/>
    <x v="23"/>
    <x v="0"/>
    <x v="1"/>
    <x v="0"/>
    <x v="0"/>
    <x v="0"/>
    <n v="206.49"/>
    <n v="26.3"/>
    <x v="1"/>
    <x v="1"/>
  </r>
  <r>
    <n v="28335"/>
    <x v="0"/>
    <x v="62"/>
    <x v="0"/>
    <x v="1"/>
    <x v="0"/>
    <x v="0"/>
    <x v="1"/>
    <n v="77.42"/>
    <n v="24.8"/>
    <x v="1"/>
    <x v="1"/>
  </r>
  <r>
    <n v="67465"/>
    <x v="1"/>
    <x v="49"/>
    <x v="0"/>
    <x v="1"/>
    <x v="1"/>
    <x v="0"/>
    <x v="1"/>
    <n v="117.59"/>
    <n v="17.100000000000001"/>
    <x v="1"/>
    <x v="1"/>
  </r>
  <r>
    <n v="67426"/>
    <x v="1"/>
    <x v="96"/>
    <x v="0"/>
    <x v="1"/>
    <x v="1"/>
    <x v="3"/>
    <x v="1"/>
    <n v="61.94"/>
    <n v="20.3"/>
    <x v="3"/>
    <x v="1"/>
  </r>
  <r>
    <n v="19508"/>
    <x v="1"/>
    <x v="72"/>
    <x v="0"/>
    <x v="1"/>
    <x v="1"/>
    <x v="0"/>
    <x v="0"/>
    <n v="116.68"/>
    <n v="18.7"/>
    <x v="0"/>
    <x v="1"/>
  </r>
  <r>
    <n v="65405"/>
    <x v="1"/>
    <x v="4"/>
    <x v="0"/>
    <x v="1"/>
    <x v="1"/>
    <x v="0"/>
    <x v="0"/>
    <n v="253.86"/>
    <n v="28.8"/>
    <x v="0"/>
    <x v="1"/>
  </r>
  <r>
    <n v="49773"/>
    <x v="1"/>
    <x v="9"/>
    <x v="0"/>
    <x v="1"/>
    <x v="0"/>
    <x v="0"/>
    <x v="0"/>
    <n v="203.36"/>
    <n v="28.7"/>
    <x v="0"/>
    <x v="1"/>
  </r>
  <r>
    <n v="57159"/>
    <x v="0"/>
    <x v="29"/>
    <x v="0"/>
    <x v="1"/>
    <x v="0"/>
    <x v="1"/>
    <x v="1"/>
    <n v="125.87"/>
    <n v="24.6"/>
    <x v="1"/>
    <x v="1"/>
  </r>
  <r>
    <n v="69710"/>
    <x v="1"/>
    <x v="41"/>
    <x v="0"/>
    <x v="1"/>
    <x v="1"/>
    <x v="1"/>
    <x v="1"/>
    <n v="64.09"/>
    <n v="25.3"/>
    <x v="1"/>
    <x v="1"/>
  </r>
  <r>
    <n v="58834"/>
    <x v="0"/>
    <x v="39"/>
    <x v="0"/>
    <x v="1"/>
    <x v="0"/>
    <x v="2"/>
    <x v="0"/>
    <n v="65.33"/>
    <n v="29.7"/>
    <x v="3"/>
    <x v="1"/>
  </r>
  <r>
    <n v="42007"/>
    <x v="0"/>
    <x v="69"/>
    <x v="0"/>
    <x v="1"/>
    <x v="1"/>
    <x v="0"/>
    <x v="1"/>
    <n v="70.150000000000006"/>
    <n v="28.1"/>
    <x v="0"/>
    <x v="1"/>
  </r>
  <r>
    <n v="5121"/>
    <x v="0"/>
    <x v="59"/>
    <x v="0"/>
    <x v="1"/>
    <x v="0"/>
    <x v="0"/>
    <x v="0"/>
    <n v="96.84"/>
    <n v="21.1"/>
    <x v="3"/>
    <x v="1"/>
  </r>
  <r>
    <n v="44878"/>
    <x v="0"/>
    <x v="37"/>
    <x v="0"/>
    <x v="1"/>
    <x v="0"/>
    <x v="0"/>
    <x v="1"/>
    <n v="175.92"/>
    <n v="26.9"/>
    <x v="2"/>
    <x v="1"/>
  </r>
  <r>
    <n v="40220"/>
    <x v="0"/>
    <x v="42"/>
    <x v="0"/>
    <x v="1"/>
    <x v="1"/>
    <x v="0"/>
    <x v="1"/>
    <n v="100.65"/>
    <n v="26.2"/>
    <x v="0"/>
    <x v="1"/>
  </r>
  <r>
    <n v="19692"/>
    <x v="0"/>
    <x v="38"/>
    <x v="0"/>
    <x v="1"/>
    <x v="1"/>
    <x v="0"/>
    <x v="1"/>
    <n v="112.39"/>
    <n v="26.3"/>
    <x v="3"/>
    <x v="1"/>
  </r>
  <r>
    <n v="27616"/>
    <x v="0"/>
    <x v="64"/>
    <x v="0"/>
    <x v="1"/>
    <x v="0"/>
    <x v="2"/>
    <x v="1"/>
    <n v="81.099999999999994"/>
    <n v="24.8"/>
    <x v="1"/>
    <x v="1"/>
  </r>
  <r>
    <n v="19801"/>
    <x v="1"/>
    <x v="50"/>
    <x v="0"/>
    <x v="1"/>
    <x v="0"/>
    <x v="0"/>
    <x v="1"/>
    <n v="98.3"/>
    <n v="25"/>
    <x v="1"/>
    <x v="1"/>
  </r>
  <r>
    <n v="21467"/>
    <x v="0"/>
    <x v="50"/>
    <x v="0"/>
    <x v="1"/>
    <x v="0"/>
    <x v="0"/>
    <x v="0"/>
    <n v="89.68"/>
    <n v="34.6"/>
    <x v="3"/>
    <x v="1"/>
  </r>
  <r>
    <n v="25102"/>
    <x v="1"/>
    <x v="33"/>
    <x v="0"/>
    <x v="1"/>
    <x v="0"/>
    <x v="2"/>
    <x v="0"/>
    <n v="95.16"/>
    <n v="42.7"/>
    <x v="0"/>
    <x v="1"/>
  </r>
  <r>
    <n v="28788"/>
    <x v="0"/>
    <x v="47"/>
    <x v="0"/>
    <x v="1"/>
    <x v="0"/>
    <x v="0"/>
    <x v="0"/>
    <n v="191.15"/>
    <n v="28.1"/>
    <x v="2"/>
    <x v="1"/>
  </r>
  <r>
    <n v="29028"/>
    <x v="1"/>
    <x v="69"/>
    <x v="0"/>
    <x v="1"/>
    <x v="0"/>
    <x v="0"/>
    <x v="1"/>
    <n v="91.04"/>
    <n v="24.5"/>
    <x v="1"/>
    <x v="1"/>
  </r>
  <r>
    <n v="15581"/>
    <x v="0"/>
    <x v="71"/>
    <x v="0"/>
    <x v="1"/>
    <x v="1"/>
    <x v="3"/>
    <x v="0"/>
    <n v="101.87"/>
    <n v="19.3"/>
    <x v="3"/>
    <x v="1"/>
  </r>
  <r>
    <n v="16738"/>
    <x v="1"/>
    <x v="21"/>
    <x v="0"/>
    <x v="1"/>
    <x v="0"/>
    <x v="0"/>
    <x v="1"/>
    <n v="96.86"/>
    <n v="29.3"/>
    <x v="1"/>
    <x v="1"/>
  </r>
  <r>
    <n v="31836"/>
    <x v="1"/>
    <x v="86"/>
    <x v="0"/>
    <x v="1"/>
    <x v="1"/>
    <x v="3"/>
    <x v="0"/>
    <n v="91.05"/>
    <n v="22.1"/>
    <x v="3"/>
    <x v="1"/>
  </r>
  <r>
    <n v="43496"/>
    <x v="1"/>
    <x v="41"/>
    <x v="0"/>
    <x v="1"/>
    <x v="0"/>
    <x v="2"/>
    <x v="0"/>
    <n v="55.84"/>
    <n v="27.8"/>
    <x v="1"/>
    <x v="1"/>
  </r>
  <r>
    <n v="52677"/>
    <x v="1"/>
    <x v="36"/>
    <x v="0"/>
    <x v="1"/>
    <x v="0"/>
    <x v="0"/>
    <x v="0"/>
    <n v="84.04"/>
    <n v="24.7"/>
    <x v="1"/>
    <x v="1"/>
  </r>
  <r>
    <n v="11630"/>
    <x v="1"/>
    <x v="51"/>
    <x v="0"/>
    <x v="1"/>
    <x v="1"/>
    <x v="0"/>
    <x v="0"/>
    <n v="92.06"/>
    <n v="25.3"/>
    <x v="2"/>
    <x v="1"/>
  </r>
  <r>
    <n v="53478"/>
    <x v="1"/>
    <x v="47"/>
    <x v="0"/>
    <x v="1"/>
    <x v="0"/>
    <x v="0"/>
    <x v="0"/>
    <n v="89.61"/>
    <n v="41.2"/>
    <x v="0"/>
    <x v="1"/>
  </r>
  <r>
    <n v="38349"/>
    <x v="1"/>
    <x v="3"/>
    <x v="0"/>
    <x v="1"/>
    <x v="0"/>
    <x v="2"/>
    <x v="0"/>
    <n v="69.92"/>
    <n v="47.6"/>
    <x v="1"/>
    <x v="1"/>
  </r>
  <r>
    <n v="48425"/>
    <x v="0"/>
    <x v="62"/>
    <x v="0"/>
    <x v="1"/>
    <x v="1"/>
    <x v="0"/>
    <x v="1"/>
    <n v="89.29"/>
    <n v="23.4"/>
    <x v="1"/>
    <x v="1"/>
  </r>
  <r>
    <n v="64420"/>
    <x v="1"/>
    <x v="1"/>
    <x v="0"/>
    <x v="1"/>
    <x v="0"/>
    <x v="2"/>
    <x v="1"/>
    <n v="120.23"/>
    <n v="22.7"/>
    <x v="3"/>
    <x v="1"/>
  </r>
  <r>
    <n v="60271"/>
    <x v="0"/>
    <x v="9"/>
    <x v="0"/>
    <x v="1"/>
    <x v="0"/>
    <x v="0"/>
    <x v="0"/>
    <n v="60.22"/>
    <n v="29.7"/>
    <x v="0"/>
    <x v="1"/>
  </r>
  <r>
    <n v="38009"/>
    <x v="0"/>
    <x v="69"/>
    <x v="0"/>
    <x v="1"/>
    <x v="0"/>
    <x v="0"/>
    <x v="0"/>
    <n v="223.78"/>
    <n v="32.299999999999997"/>
    <x v="1"/>
    <x v="1"/>
  </r>
  <r>
    <n v="11184"/>
    <x v="1"/>
    <x v="18"/>
    <x v="0"/>
    <x v="1"/>
    <x v="0"/>
    <x v="1"/>
    <x v="1"/>
    <n v="211.58"/>
    <n v="36.9"/>
    <x v="1"/>
    <x v="1"/>
  </r>
  <r>
    <n v="68967"/>
    <x v="0"/>
    <x v="26"/>
    <x v="0"/>
    <x v="1"/>
    <x v="0"/>
    <x v="0"/>
    <x v="0"/>
    <n v="179.38"/>
    <n v="27.7"/>
    <x v="3"/>
    <x v="1"/>
  </r>
  <r>
    <n v="66684"/>
    <x v="0"/>
    <x v="31"/>
    <x v="0"/>
    <x v="1"/>
    <x v="0"/>
    <x v="1"/>
    <x v="1"/>
    <n v="193.88"/>
    <n v="24.3"/>
    <x v="3"/>
    <x v="1"/>
  </r>
  <r>
    <n v="7789"/>
    <x v="1"/>
    <x v="73"/>
    <x v="0"/>
    <x v="1"/>
    <x v="0"/>
    <x v="0"/>
    <x v="0"/>
    <n v="89.01"/>
    <n v="37.4"/>
    <x v="1"/>
    <x v="1"/>
  </r>
  <r>
    <n v="40112"/>
    <x v="1"/>
    <x v="46"/>
    <x v="0"/>
    <x v="1"/>
    <x v="1"/>
    <x v="0"/>
    <x v="0"/>
    <n v="118.41"/>
    <n v="25.1"/>
    <x v="1"/>
    <x v="1"/>
  </r>
  <r>
    <n v="65814"/>
    <x v="0"/>
    <x v="62"/>
    <x v="0"/>
    <x v="1"/>
    <x v="1"/>
    <x v="0"/>
    <x v="0"/>
    <n v="138.51"/>
    <n v="24.3"/>
    <x v="1"/>
    <x v="1"/>
  </r>
  <r>
    <n v="49598"/>
    <x v="0"/>
    <x v="2"/>
    <x v="0"/>
    <x v="1"/>
    <x v="0"/>
    <x v="1"/>
    <x v="0"/>
    <n v="120.03"/>
    <n v="24.3"/>
    <x v="0"/>
    <x v="1"/>
  </r>
  <r>
    <n v="15599"/>
    <x v="1"/>
    <x v="62"/>
    <x v="0"/>
    <x v="1"/>
    <x v="1"/>
    <x v="0"/>
    <x v="0"/>
    <n v="91.01"/>
    <n v="28.7"/>
    <x v="1"/>
    <x v="1"/>
  </r>
  <r>
    <n v="62425"/>
    <x v="1"/>
    <x v="71"/>
    <x v="0"/>
    <x v="1"/>
    <x v="1"/>
    <x v="3"/>
    <x v="0"/>
    <n v="61.98"/>
    <n v="16.8"/>
    <x v="3"/>
    <x v="1"/>
  </r>
  <r>
    <n v="52652"/>
    <x v="0"/>
    <x v="5"/>
    <x v="0"/>
    <x v="1"/>
    <x v="0"/>
    <x v="0"/>
    <x v="1"/>
    <n v="135.32"/>
    <n v="35.799999999999997"/>
    <x v="3"/>
    <x v="1"/>
  </r>
  <r>
    <n v="71957"/>
    <x v="1"/>
    <x v="48"/>
    <x v="0"/>
    <x v="1"/>
    <x v="0"/>
    <x v="0"/>
    <x v="1"/>
    <n v="58.72"/>
    <n v="40"/>
    <x v="2"/>
    <x v="1"/>
  </r>
  <r>
    <n v="17231"/>
    <x v="1"/>
    <x v="65"/>
    <x v="0"/>
    <x v="1"/>
    <x v="1"/>
    <x v="0"/>
    <x v="0"/>
    <n v="90.42"/>
    <n v="24.3"/>
    <x v="1"/>
    <x v="1"/>
  </r>
  <r>
    <n v="30379"/>
    <x v="1"/>
    <x v="17"/>
    <x v="0"/>
    <x v="1"/>
    <x v="0"/>
    <x v="2"/>
    <x v="0"/>
    <n v="104"/>
    <n v="25.6"/>
    <x v="2"/>
    <x v="1"/>
  </r>
  <r>
    <n v="63997"/>
    <x v="0"/>
    <x v="31"/>
    <x v="0"/>
    <x v="1"/>
    <x v="0"/>
    <x v="0"/>
    <x v="0"/>
    <n v="102.5"/>
    <n v="37.799999999999997"/>
    <x v="3"/>
    <x v="1"/>
  </r>
  <r>
    <n v="39935"/>
    <x v="1"/>
    <x v="66"/>
    <x v="0"/>
    <x v="1"/>
    <x v="0"/>
    <x v="0"/>
    <x v="1"/>
    <n v="174.37"/>
    <n v="23"/>
    <x v="1"/>
    <x v="1"/>
  </r>
  <r>
    <n v="8203"/>
    <x v="0"/>
    <x v="54"/>
    <x v="0"/>
    <x v="1"/>
    <x v="1"/>
    <x v="0"/>
    <x v="1"/>
    <n v="106.56"/>
    <n v="21"/>
    <x v="3"/>
    <x v="1"/>
  </r>
  <r>
    <n v="27446"/>
    <x v="1"/>
    <x v="45"/>
    <x v="0"/>
    <x v="1"/>
    <x v="1"/>
    <x v="3"/>
    <x v="0"/>
    <n v="76.31"/>
    <n v="15.5"/>
    <x v="3"/>
    <x v="1"/>
  </r>
  <r>
    <n v="42709"/>
    <x v="0"/>
    <x v="90"/>
    <x v="0"/>
    <x v="1"/>
    <x v="1"/>
    <x v="3"/>
    <x v="0"/>
    <n v="77.28"/>
    <n v="17.100000000000001"/>
    <x v="3"/>
    <x v="1"/>
  </r>
  <r>
    <n v="22691"/>
    <x v="1"/>
    <x v="60"/>
    <x v="0"/>
    <x v="1"/>
    <x v="0"/>
    <x v="1"/>
    <x v="0"/>
    <n v="90.52"/>
    <n v="28"/>
    <x v="1"/>
    <x v="1"/>
  </r>
  <r>
    <n v="37680"/>
    <x v="0"/>
    <x v="39"/>
    <x v="0"/>
    <x v="1"/>
    <x v="0"/>
    <x v="2"/>
    <x v="1"/>
    <n v="108.35"/>
    <n v="40.799999999999997"/>
    <x v="0"/>
    <x v="1"/>
  </r>
  <r>
    <n v="24552"/>
    <x v="1"/>
    <x v="50"/>
    <x v="0"/>
    <x v="1"/>
    <x v="0"/>
    <x v="0"/>
    <x v="1"/>
    <n v="72.03"/>
    <n v="37.5"/>
    <x v="2"/>
    <x v="1"/>
  </r>
  <r>
    <n v="72914"/>
    <x v="1"/>
    <x v="85"/>
    <x v="0"/>
    <x v="1"/>
    <x v="1"/>
    <x v="0"/>
    <x v="0"/>
    <n v="90.57"/>
    <n v="24.2"/>
    <x v="3"/>
    <x v="1"/>
  </r>
  <r>
    <n v="29540"/>
    <x v="0"/>
    <x v="0"/>
    <x v="0"/>
    <x v="1"/>
    <x v="0"/>
    <x v="0"/>
    <x v="1"/>
    <n v="97.04"/>
    <n v="26.9"/>
    <x v="2"/>
    <x v="1"/>
  </r>
  <r>
    <n v="53525"/>
    <x v="1"/>
    <x v="23"/>
    <x v="0"/>
    <x v="1"/>
    <x v="0"/>
    <x v="0"/>
    <x v="0"/>
    <n v="83.89"/>
    <n v="33.1"/>
    <x v="0"/>
    <x v="1"/>
  </r>
  <r>
    <n v="65411"/>
    <x v="1"/>
    <x v="33"/>
    <x v="0"/>
    <x v="1"/>
    <x v="0"/>
    <x v="0"/>
    <x v="0"/>
    <n v="152.56"/>
    <n v="21.8"/>
    <x v="3"/>
    <x v="1"/>
  </r>
  <r>
    <n v="26214"/>
    <x v="1"/>
    <x v="24"/>
    <x v="0"/>
    <x v="1"/>
    <x v="0"/>
    <x v="1"/>
    <x v="1"/>
    <n v="75.930000000000007"/>
    <n v="34.700000000000003"/>
    <x v="0"/>
    <x v="1"/>
  </r>
  <r>
    <n v="22190"/>
    <x v="1"/>
    <x v="12"/>
    <x v="1"/>
    <x v="1"/>
    <x v="0"/>
    <x v="1"/>
    <x v="0"/>
    <n v="76.89"/>
    <n v="30.2"/>
    <x v="3"/>
    <x v="1"/>
  </r>
  <r>
    <n v="56714"/>
    <x v="1"/>
    <x v="94"/>
    <x v="0"/>
    <x v="1"/>
    <x v="1"/>
    <x v="3"/>
    <x v="1"/>
    <n v="62.13"/>
    <n v="16.8"/>
    <x v="3"/>
    <x v="1"/>
  </r>
  <r>
    <n v="4211"/>
    <x v="0"/>
    <x v="72"/>
    <x v="0"/>
    <x v="1"/>
    <x v="1"/>
    <x v="2"/>
    <x v="1"/>
    <n v="100.85"/>
    <n v="21"/>
    <x v="2"/>
    <x v="1"/>
  </r>
  <r>
    <n v="6369"/>
    <x v="0"/>
    <x v="8"/>
    <x v="1"/>
    <x v="1"/>
    <x v="0"/>
    <x v="0"/>
    <x v="1"/>
    <n v="95.05"/>
    <n v="30.9"/>
    <x v="1"/>
    <x v="1"/>
  </r>
  <r>
    <n v="56799"/>
    <x v="0"/>
    <x v="25"/>
    <x v="0"/>
    <x v="1"/>
    <x v="0"/>
    <x v="2"/>
    <x v="0"/>
    <n v="82.35"/>
    <n v="38.9"/>
    <x v="1"/>
    <x v="1"/>
  </r>
  <r>
    <n v="32235"/>
    <x v="1"/>
    <x v="30"/>
    <x v="1"/>
    <x v="1"/>
    <x v="0"/>
    <x v="2"/>
    <x v="1"/>
    <n v="95.02"/>
    <n v="28.1"/>
    <x v="2"/>
    <x v="1"/>
  </r>
  <r>
    <n v="28048"/>
    <x v="0"/>
    <x v="55"/>
    <x v="0"/>
    <x v="1"/>
    <x v="1"/>
    <x v="3"/>
    <x v="0"/>
    <n v="82.38"/>
    <n v="24.3"/>
    <x v="3"/>
    <x v="1"/>
  </r>
  <r>
    <n v="68598"/>
    <x v="0"/>
    <x v="84"/>
    <x v="0"/>
    <x v="1"/>
    <x v="1"/>
    <x v="3"/>
    <x v="1"/>
    <n v="79.150000000000006"/>
    <n v="17.399999999999999"/>
    <x v="3"/>
    <x v="1"/>
  </r>
  <r>
    <n v="41512"/>
    <x v="0"/>
    <x v="15"/>
    <x v="0"/>
    <x v="1"/>
    <x v="0"/>
    <x v="2"/>
    <x v="1"/>
    <n v="76.62"/>
    <n v="28.2"/>
    <x v="1"/>
    <x v="1"/>
  </r>
  <r>
    <n v="64520"/>
    <x v="0"/>
    <x v="35"/>
    <x v="0"/>
    <x v="1"/>
    <x v="0"/>
    <x v="1"/>
    <x v="0"/>
    <n v="91.68"/>
    <n v="40.799999999999997"/>
    <x v="3"/>
    <x v="1"/>
  </r>
  <r>
    <n v="579"/>
    <x v="0"/>
    <x v="78"/>
    <x v="0"/>
    <x v="1"/>
    <x v="1"/>
    <x v="3"/>
    <x v="0"/>
    <n v="71.88"/>
    <n v="17.5"/>
    <x v="3"/>
    <x v="1"/>
  </r>
  <r>
    <n v="7293"/>
    <x v="0"/>
    <x v="47"/>
    <x v="0"/>
    <x v="1"/>
    <x v="0"/>
    <x v="0"/>
    <x v="1"/>
    <n v="83.94"/>
    <n v="28.1"/>
    <x v="2"/>
    <x v="1"/>
  </r>
  <r>
    <n v="68398"/>
    <x v="0"/>
    <x v="18"/>
    <x v="1"/>
    <x v="1"/>
    <x v="0"/>
    <x v="1"/>
    <x v="1"/>
    <n v="71.97"/>
    <n v="28.3"/>
    <x v="1"/>
    <x v="1"/>
  </r>
  <r>
    <n v="36901"/>
    <x v="1"/>
    <x v="30"/>
    <x v="0"/>
    <x v="1"/>
    <x v="0"/>
    <x v="0"/>
    <x v="0"/>
    <n v="97.95"/>
    <n v="24.5"/>
    <x v="3"/>
    <x v="1"/>
  </r>
  <r>
    <n v="45010"/>
    <x v="1"/>
    <x v="15"/>
    <x v="0"/>
    <x v="1"/>
    <x v="0"/>
    <x v="0"/>
    <x v="1"/>
    <n v="77.930000000000007"/>
    <n v="21.7"/>
    <x v="1"/>
    <x v="1"/>
  </r>
  <r>
    <n v="22127"/>
    <x v="1"/>
    <x v="63"/>
    <x v="0"/>
    <x v="1"/>
    <x v="1"/>
    <x v="0"/>
    <x v="0"/>
    <n v="82.85"/>
    <n v="46.9"/>
    <x v="3"/>
    <x v="1"/>
  </r>
  <r>
    <n v="14180"/>
    <x v="1"/>
    <x v="55"/>
    <x v="0"/>
    <x v="1"/>
    <x v="1"/>
    <x v="3"/>
    <x v="1"/>
    <n v="103.08"/>
    <n v="18.600000000000001"/>
    <x v="3"/>
    <x v="1"/>
  </r>
  <r>
    <n v="18234"/>
    <x v="1"/>
    <x v="2"/>
    <x v="1"/>
    <x v="1"/>
    <x v="0"/>
    <x v="0"/>
    <x v="0"/>
    <n v="83.75"/>
    <n v="28.1"/>
    <x v="1"/>
    <x v="1"/>
  </r>
  <r>
    <n v="44873"/>
    <x v="1"/>
    <x v="5"/>
    <x v="0"/>
    <x v="1"/>
    <x v="0"/>
    <x v="1"/>
    <x v="0"/>
    <n v="125.2"/>
    <n v="40"/>
    <x v="1"/>
    <x v="1"/>
  </r>
  <r>
    <n v="19723"/>
    <x v="1"/>
    <x v="48"/>
    <x v="0"/>
    <x v="1"/>
    <x v="0"/>
    <x v="1"/>
    <x v="1"/>
    <n v="82.99"/>
    <n v="30.6"/>
    <x v="1"/>
    <x v="1"/>
  </r>
  <r>
    <n v="37544"/>
    <x v="0"/>
    <x v="33"/>
    <x v="0"/>
    <x v="1"/>
    <x v="0"/>
    <x v="0"/>
    <x v="1"/>
    <n v="166.29"/>
    <n v="25.6"/>
    <x v="0"/>
    <x v="1"/>
  </r>
  <r>
    <n v="44679"/>
    <x v="1"/>
    <x v="50"/>
    <x v="0"/>
    <x v="1"/>
    <x v="0"/>
    <x v="2"/>
    <x v="0"/>
    <n v="85.28"/>
    <n v="26.2"/>
    <x v="3"/>
    <x v="1"/>
  </r>
  <r>
    <m/>
    <x v="3"/>
    <x v="104"/>
    <x v="2"/>
    <x v="2"/>
    <x v="2"/>
    <x v="5"/>
    <x v="2"/>
    <m/>
    <m/>
    <x v="4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0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0"/>
  </r>
  <r>
    <x v="7"/>
    <x v="0"/>
  </r>
  <r>
    <x v="8"/>
    <x v="0"/>
  </r>
  <r>
    <x v="9"/>
    <x v="0"/>
  </r>
  <r>
    <x v="5"/>
    <x v="0"/>
  </r>
  <r>
    <x v="1"/>
    <x v="0"/>
  </r>
  <r>
    <x v="10"/>
    <x v="0"/>
  </r>
  <r>
    <x v="9"/>
    <x v="0"/>
  </r>
  <r>
    <x v="4"/>
    <x v="0"/>
  </r>
  <r>
    <x v="11"/>
    <x v="0"/>
  </r>
  <r>
    <x v="12"/>
    <x v="0"/>
  </r>
  <r>
    <x v="13"/>
    <x v="0"/>
  </r>
  <r>
    <x v="14"/>
    <x v="0"/>
  </r>
  <r>
    <x v="15"/>
    <x v="0"/>
  </r>
  <r>
    <x v="16"/>
    <x v="0"/>
  </r>
  <r>
    <x v="17"/>
    <x v="0"/>
  </r>
  <r>
    <x v="4"/>
    <x v="0"/>
  </r>
  <r>
    <x v="18"/>
    <x v="0"/>
  </r>
  <r>
    <x v="16"/>
    <x v="0"/>
  </r>
  <r>
    <x v="2"/>
    <x v="0"/>
  </r>
  <r>
    <x v="19"/>
    <x v="0"/>
  </r>
  <r>
    <x v="20"/>
    <x v="0"/>
  </r>
  <r>
    <x v="7"/>
    <x v="0"/>
  </r>
  <r>
    <x v="8"/>
    <x v="0"/>
  </r>
  <r>
    <x v="15"/>
    <x v="0"/>
  </r>
  <r>
    <x v="21"/>
    <x v="0"/>
  </r>
  <r>
    <x v="18"/>
    <x v="0"/>
  </r>
  <r>
    <x v="2"/>
    <x v="0"/>
  </r>
  <r>
    <x v="22"/>
    <x v="0"/>
  </r>
  <r>
    <x v="18"/>
    <x v="0"/>
  </r>
  <r>
    <x v="6"/>
    <x v="0"/>
  </r>
  <r>
    <x v="23"/>
    <x v="0"/>
  </r>
  <r>
    <x v="20"/>
    <x v="0"/>
  </r>
  <r>
    <x v="3"/>
    <x v="0"/>
  </r>
  <r>
    <x v="9"/>
    <x v="0"/>
  </r>
  <r>
    <x v="10"/>
    <x v="0"/>
  </r>
  <r>
    <x v="18"/>
    <x v="0"/>
  </r>
  <r>
    <x v="24"/>
    <x v="0"/>
  </r>
  <r>
    <x v="14"/>
    <x v="0"/>
  </r>
  <r>
    <x v="25"/>
    <x v="0"/>
  </r>
  <r>
    <x v="13"/>
    <x v="0"/>
  </r>
  <r>
    <x v="20"/>
    <x v="0"/>
  </r>
  <r>
    <x v="5"/>
    <x v="0"/>
  </r>
  <r>
    <x v="26"/>
    <x v="0"/>
  </r>
  <r>
    <x v="25"/>
    <x v="0"/>
  </r>
  <r>
    <x v="9"/>
    <x v="0"/>
  </r>
  <r>
    <x v="4"/>
    <x v="0"/>
  </r>
  <r>
    <x v="27"/>
    <x v="0"/>
  </r>
  <r>
    <x v="24"/>
    <x v="0"/>
  </r>
  <r>
    <x v="24"/>
    <x v="0"/>
  </r>
  <r>
    <x v="18"/>
    <x v="0"/>
  </r>
  <r>
    <x v="9"/>
    <x v="0"/>
  </r>
  <r>
    <x v="28"/>
    <x v="0"/>
  </r>
  <r>
    <x v="10"/>
    <x v="0"/>
  </r>
  <r>
    <x v="29"/>
    <x v="0"/>
  </r>
  <r>
    <x v="2"/>
    <x v="0"/>
  </r>
  <r>
    <x v="0"/>
    <x v="0"/>
  </r>
  <r>
    <x v="30"/>
    <x v="0"/>
  </r>
  <r>
    <x v="13"/>
    <x v="0"/>
  </r>
  <r>
    <x v="9"/>
    <x v="0"/>
  </r>
  <r>
    <x v="31"/>
    <x v="0"/>
  </r>
  <r>
    <x v="25"/>
    <x v="0"/>
  </r>
  <r>
    <x v="8"/>
    <x v="0"/>
  </r>
  <r>
    <x v="2"/>
    <x v="0"/>
  </r>
  <r>
    <x v="25"/>
    <x v="0"/>
  </r>
  <r>
    <x v="0"/>
    <x v="0"/>
  </r>
  <r>
    <x v="32"/>
    <x v="0"/>
  </r>
  <r>
    <x v="24"/>
    <x v="0"/>
  </r>
  <r>
    <x v="17"/>
    <x v="0"/>
  </r>
  <r>
    <x v="2"/>
    <x v="0"/>
  </r>
  <r>
    <x v="2"/>
    <x v="0"/>
  </r>
  <r>
    <x v="4"/>
    <x v="0"/>
  </r>
  <r>
    <x v="33"/>
    <x v="0"/>
  </r>
  <r>
    <x v="34"/>
    <x v="0"/>
  </r>
  <r>
    <x v="8"/>
    <x v="0"/>
  </r>
  <r>
    <x v="32"/>
    <x v="0"/>
  </r>
  <r>
    <x v="4"/>
    <x v="0"/>
  </r>
  <r>
    <x v="35"/>
    <x v="0"/>
  </r>
  <r>
    <x v="20"/>
    <x v="0"/>
  </r>
  <r>
    <x v="10"/>
    <x v="0"/>
  </r>
  <r>
    <x v="1"/>
    <x v="0"/>
  </r>
  <r>
    <x v="31"/>
    <x v="0"/>
  </r>
  <r>
    <x v="36"/>
    <x v="0"/>
  </r>
  <r>
    <x v="6"/>
    <x v="0"/>
  </r>
  <r>
    <x v="4"/>
    <x v="0"/>
  </r>
  <r>
    <x v="5"/>
    <x v="0"/>
  </r>
  <r>
    <x v="15"/>
    <x v="0"/>
  </r>
  <r>
    <x v="2"/>
    <x v="0"/>
  </r>
  <r>
    <x v="30"/>
    <x v="0"/>
  </r>
  <r>
    <x v="9"/>
    <x v="0"/>
  </r>
  <r>
    <x v="31"/>
    <x v="0"/>
  </r>
  <r>
    <x v="20"/>
    <x v="0"/>
  </r>
  <r>
    <x v="15"/>
    <x v="0"/>
  </r>
  <r>
    <x v="7"/>
    <x v="0"/>
  </r>
  <r>
    <x v="12"/>
    <x v="0"/>
  </r>
  <r>
    <x v="27"/>
    <x v="0"/>
  </r>
  <r>
    <x v="6"/>
    <x v="0"/>
  </r>
  <r>
    <x v="5"/>
    <x v="0"/>
  </r>
  <r>
    <x v="15"/>
    <x v="0"/>
  </r>
  <r>
    <x v="20"/>
    <x v="0"/>
  </r>
  <r>
    <x v="11"/>
    <x v="0"/>
  </r>
  <r>
    <x v="10"/>
    <x v="0"/>
  </r>
  <r>
    <x v="4"/>
    <x v="0"/>
  </r>
  <r>
    <x v="37"/>
    <x v="0"/>
  </r>
  <r>
    <x v="4"/>
    <x v="0"/>
  </r>
  <r>
    <x v="2"/>
    <x v="0"/>
  </r>
  <r>
    <x v="25"/>
    <x v="0"/>
  </r>
  <r>
    <x v="30"/>
    <x v="0"/>
  </r>
  <r>
    <x v="35"/>
    <x v="0"/>
  </r>
  <r>
    <x v="16"/>
    <x v="0"/>
  </r>
  <r>
    <x v="1"/>
    <x v="0"/>
  </r>
  <r>
    <x v="6"/>
    <x v="0"/>
  </r>
  <r>
    <x v="38"/>
    <x v="0"/>
  </r>
  <r>
    <x v="27"/>
    <x v="0"/>
  </r>
  <r>
    <x v="20"/>
    <x v="0"/>
  </r>
  <r>
    <x v="37"/>
    <x v="0"/>
  </r>
  <r>
    <x v="2"/>
    <x v="0"/>
  </r>
  <r>
    <x v="29"/>
    <x v="0"/>
  </r>
  <r>
    <x v="23"/>
    <x v="0"/>
  </r>
  <r>
    <x v="23"/>
    <x v="0"/>
  </r>
  <r>
    <x v="9"/>
    <x v="0"/>
  </r>
  <r>
    <x v="2"/>
    <x v="0"/>
  </r>
  <r>
    <x v="18"/>
    <x v="0"/>
  </r>
  <r>
    <x v="13"/>
    <x v="0"/>
  </r>
  <r>
    <x v="28"/>
    <x v="0"/>
  </r>
  <r>
    <x v="9"/>
    <x v="0"/>
  </r>
  <r>
    <x v="7"/>
    <x v="0"/>
  </r>
  <r>
    <x v="38"/>
    <x v="0"/>
  </r>
  <r>
    <x v="35"/>
    <x v="0"/>
  </r>
  <r>
    <x v="16"/>
    <x v="0"/>
  </r>
  <r>
    <x v="25"/>
    <x v="0"/>
  </r>
  <r>
    <x v="25"/>
    <x v="0"/>
  </r>
  <r>
    <x v="25"/>
    <x v="0"/>
  </r>
  <r>
    <x v="13"/>
    <x v="0"/>
  </r>
  <r>
    <x v="18"/>
    <x v="0"/>
  </r>
  <r>
    <x v="8"/>
    <x v="0"/>
  </r>
  <r>
    <x v="6"/>
    <x v="0"/>
  </r>
  <r>
    <x v="7"/>
    <x v="0"/>
  </r>
  <r>
    <x v="23"/>
    <x v="0"/>
  </r>
  <r>
    <x v="32"/>
    <x v="0"/>
  </r>
  <r>
    <x v="19"/>
    <x v="0"/>
  </r>
  <r>
    <x v="9"/>
    <x v="0"/>
  </r>
  <r>
    <x v="15"/>
    <x v="0"/>
  </r>
  <r>
    <x v="31"/>
    <x v="0"/>
  </r>
  <r>
    <x v="4"/>
    <x v="0"/>
  </r>
  <r>
    <x v="35"/>
    <x v="0"/>
  </r>
  <r>
    <x v="2"/>
    <x v="0"/>
  </r>
  <r>
    <x v="35"/>
    <x v="0"/>
  </r>
  <r>
    <x v="39"/>
    <x v="0"/>
  </r>
  <r>
    <x v="27"/>
    <x v="0"/>
  </r>
  <r>
    <x v="11"/>
    <x v="0"/>
  </r>
  <r>
    <x v="15"/>
    <x v="0"/>
  </r>
  <r>
    <x v="16"/>
    <x v="0"/>
  </r>
  <r>
    <x v="5"/>
    <x v="0"/>
  </r>
  <r>
    <x v="25"/>
    <x v="0"/>
  </r>
  <r>
    <x v="16"/>
    <x v="0"/>
  </r>
  <r>
    <x v="40"/>
    <x v="0"/>
  </r>
  <r>
    <x v="9"/>
    <x v="0"/>
  </r>
  <r>
    <x v="31"/>
    <x v="0"/>
  </r>
  <r>
    <x v="9"/>
    <x v="0"/>
  </r>
  <r>
    <x v="29"/>
    <x v="0"/>
  </r>
  <r>
    <x v="4"/>
    <x v="0"/>
  </r>
  <r>
    <x v="4"/>
    <x v="0"/>
  </r>
  <r>
    <x v="5"/>
    <x v="0"/>
  </r>
  <r>
    <x v="12"/>
    <x v="0"/>
  </r>
  <r>
    <x v="4"/>
    <x v="0"/>
  </r>
  <r>
    <x v="14"/>
    <x v="0"/>
  </r>
  <r>
    <x v="2"/>
    <x v="0"/>
  </r>
  <r>
    <x v="9"/>
    <x v="0"/>
  </r>
  <r>
    <x v="23"/>
    <x v="0"/>
  </r>
  <r>
    <x v="2"/>
    <x v="0"/>
  </r>
  <r>
    <x v="9"/>
    <x v="0"/>
  </r>
  <r>
    <x v="2"/>
    <x v="0"/>
  </r>
  <r>
    <x v="5"/>
    <x v="0"/>
  </r>
  <r>
    <x v="41"/>
    <x v="0"/>
  </r>
  <r>
    <x v="8"/>
    <x v="0"/>
  </r>
  <r>
    <x v="42"/>
    <x v="0"/>
  </r>
  <r>
    <x v="27"/>
    <x v="0"/>
  </r>
  <r>
    <x v="1"/>
    <x v="0"/>
  </r>
  <r>
    <x v="24"/>
    <x v="0"/>
  </r>
  <r>
    <x v="24"/>
    <x v="0"/>
  </r>
  <r>
    <x v="18"/>
    <x v="0"/>
  </r>
  <r>
    <x v="18"/>
    <x v="0"/>
  </r>
  <r>
    <x v="1"/>
    <x v="0"/>
  </r>
  <r>
    <x v="19"/>
    <x v="0"/>
  </r>
  <r>
    <x v="33"/>
    <x v="0"/>
  </r>
  <r>
    <x v="8"/>
    <x v="0"/>
  </r>
  <r>
    <x v="35"/>
    <x v="0"/>
  </r>
  <r>
    <x v="23"/>
    <x v="0"/>
  </r>
  <r>
    <x v="8"/>
    <x v="0"/>
  </r>
  <r>
    <x v="31"/>
    <x v="0"/>
  </r>
  <r>
    <x v="7"/>
    <x v="0"/>
  </r>
  <r>
    <x v="4"/>
    <x v="0"/>
  </r>
  <r>
    <x v="6"/>
    <x v="0"/>
  </r>
  <r>
    <x v="6"/>
    <x v="0"/>
  </r>
  <r>
    <x v="2"/>
    <x v="0"/>
  </r>
  <r>
    <x v="27"/>
    <x v="0"/>
  </r>
  <r>
    <x v="9"/>
    <x v="0"/>
  </r>
  <r>
    <x v="10"/>
    <x v="0"/>
  </r>
  <r>
    <x v="9"/>
    <x v="0"/>
  </r>
  <r>
    <x v="5"/>
    <x v="0"/>
  </r>
  <r>
    <x v="9"/>
    <x v="0"/>
  </r>
  <r>
    <x v="9"/>
    <x v="0"/>
  </r>
  <r>
    <x v="24"/>
    <x v="0"/>
  </r>
  <r>
    <x v="26"/>
    <x v="0"/>
  </r>
  <r>
    <x v="33"/>
    <x v="0"/>
  </r>
  <r>
    <x v="24"/>
    <x v="0"/>
  </r>
  <r>
    <x v="22"/>
    <x v="0"/>
  </r>
  <r>
    <x v="5"/>
    <x v="0"/>
  </r>
  <r>
    <x v="4"/>
    <x v="0"/>
  </r>
  <r>
    <x v="9"/>
    <x v="0"/>
  </r>
  <r>
    <x v="39"/>
    <x v="0"/>
  </r>
  <r>
    <x v="25"/>
    <x v="0"/>
  </r>
  <r>
    <x v="28"/>
    <x v="0"/>
  </r>
  <r>
    <x v="5"/>
    <x v="0"/>
  </r>
  <r>
    <x v="4"/>
    <x v="0"/>
  </r>
  <r>
    <x v="24"/>
    <x v="0"/>
  </r>
  <r>
    <x v="5"/>
    <x v="0"/>
  </r>
  <r>
    <x v="3"/>
    <x v="0"/>
  </r>
  <r>
    <x v="15"/>
    <x v="0"/>
  </r>
  <r>
    <x v="5"/>
    <x v="0"/>
  </r>
  <r>
    <x v="6"/>
    <x v="0"/>
  </r>
  <r>
    <x v="26"/>
    <x v="0"/>
  </r>
  <r>
    <x v="2"/>
    <x v="0"/>
  </r>
  <r>
    <x v="5"/>
    <x v="0"/>
  </r>
  <r>
    <x v="4"/>
    <x v="0"/>
  </r>
  <r>
    <x v="28"/>
    <x v="0"/>
  </r>
  <r>
    <x v="27"/>
    <x v="0"/>
  </r>
  <r>
    <x v="9"/>
    <x v="0"/>
  </r>
  <r>
    <x v="35"/>
    <x v="0"/>
  </r>
  <r>
    <x v="15"/>
    <x v="0"/>
  </r>
  <r>
    <x v="27"/>
    <x v="0"/>
  </r>
  <r>
    <x v="33"/>
    <x v="0"/>
  </r>
  <r>
    <x v="14"/>
    <x v="0"/>
  </r>
  <r>
    <x v="32"/>
    <x v="0"/>
  </r>
  <r>
    <x v="15"/>
    <x v="0"/>
  </r>
  <r>
    <x v="35"/>
    <x v="0"/>
  </r>
  <r>
    <x v="35"/>
    <x v="0"/>
  </r>
  <r>
    <x v="15"/>
    <x v="0"/>
  </r>
  <r>
    <x v="43"/>
    <x v="0"/>
  </r>
  <r>
    <x v="13"/>
    <x v="0"/>
  </r>
  <r>
    <x v="16"/>
    <x v="0"/>
  </r>
  <r>
    <x v="9"/>
    <x v="0"/>
  </r>
  <r>
    <x v="44"/>
    <x v="1"/>
  </r>
  <r>
    <x v="20"/>
    <x v="1"/>
  </r>
  <r>
    <x v="45"/>
    <x v="1"/>
  </r>
  <r>
    <x v="31"/>
    <x v="1"/>
  </r>
  <r>
    <x v="43"/>
    <x v="1"/>
  </r>
  <r>
    <x v="36"/>
    <x v="1"/>
  </r>
  <r>
    <x v="17"/>
    <x v="1"/>
  </r>
  <r>
    <x v="13"/>
    <x v="1"/>
  </r>
  <r>
    <x v="42"/>
    <x v="1"/>
  </r>
  <r>
    <x v="6"/>
    <x v="1"/>
  </r>
  <r>
    <x v="4"/>
    <x v="1"/>
  </r>
  <r>
    <x v="4"/>
    <x v="1"/>
  </r>
  <r>
    <x v="46"/>
    <x v="1"/>
  </r>
  <r>
    <x v="46"/>
    <x v="1"/>
  </r>
  <r>
    <x v="47"/>
    <x v="1"/>
  </r>
  <r>
    <x v="48"/>
    <x v="1"/>
  </r>
  <r>
    <x v="49"/>
    <x v="1"/>
  </r>
  <r>
    <x v="21"/>
    <x v="1"/>
  </r>
  <r>
    <x v="50"/>
    <x v="1"/>
  </r>
  <r>
    <x v="4"/>
    <x v="1"/>
  </r>
  <r>
    <x v="19"/>
    <x v="1"/>
  </r>
  <r>
    <x v="15"/>
    <x v="1"/>
  </r>
  <r>
    <x v="3"/>
    <x v="1"/>
  </r>
  <r>
    <x v="16"/>
    <x v="1"/>
  </r>
  <r>
    <x v="8"/>
    <x v="1"/>
  </r>
  <r>
    <x v="51"/>
    <x v="1"/>
  </r>
  <r>
    <x v="0"/>
    <x v="1"/>
  </r>
  <r>
    <x v="38"/>
    <x v="1"/>
  </r>
  <r>
    <x v="10"/>
    <x v="1"/>
  </r>
  <r>
    <x v="31"/>
    <x v="1"/>
  </r>
  <r>
    <x v="52"/>
    <x v="1"/>
  </r>
  <r>
    <x v="36"/>
    <x v="1"/>
  </r>
  <r>
    <x v="20"/>
    <x v="1"/>
  </r>
  <r>
    <x v="44"/>
    <x v="1"/>
  </r>
  <r>
    <x v="20"/>
    <x v="1"/>
  </r>
  <r>
    <x v="43"/>
    <x v="1"/>
  </r>
  <r>
    <x v="42"/>
    <x v="1"/>
  </r>
  <r>
    <x v="53"/>
    <x v="1"/>
  </r>
  <r>
    <x v="39"/>
    <x v="1"/>
  </r>
  <r>
    <x v="54"/>
    <x v="1"/>
  </r>
  <r>
    <x v="8"/>
    <x v="1"/>
  </r>
  <r>
    <x v="55"/>
    <x v="1"/>
  </r>
  <r>
    <x v="56"/>
    <x v="1"/>
  </r>
  <r>
    <x v="57"/>
    <x v="1"/>
  </r>
  <r>
    <x v="0"/>
    <x v="1"/>
  </r>
  <r>
    <x v="58"/>
    <x v="1"/>
  </r>
  <r>
    <x v="30"/>
    <x v="1"/>
  </r>
  <r>
    <x v="32"/>
    <x v="1"/>
  </r>
  <r>
    <x v="20"/>
    <x v="1"/>
  </r>
  <r>
    <x v="7"/>
    <x v="1"/>
  </r>
  <r>
    <x v="20"/>
    <x v="1"/>
  </r>
  <r>
    <x v="37"/>
    <x v="1"/>
  </r>
  <r>
    <x v="9"/>
    <x v="1"/>
  </r>
  <r>
    <x v="50"/>
    <x v="1"/>
  </r>
  <r>
    <x v="32"/>
    <x v="1"/>
  </r>
  <r>
    <x v="52"/>
    <x v="1"/>
  </r>
  <r>
    <x v="34"/>
    <x v="1"/>
  </r>
  <r>
    <x v="55"/>
    <x v="1"/>
  </r>
  <r>
    <x v="33"/>
    <x v="1"/>
  </r>
  <r>
    <x v="59"/>
    <x v="1"/>
  </r>
  <r>
    <x v="41"/>
    <x v="1"/>
  </r>
  <r>
    <x v="34"/>
    <x v="1"/>
  </r>
  <r>
    <x v="4"/>
    <x v="1"/>
  </r>
  <r>
    <x v="52"/>
    <x v="1"/>
  </r>
  <r>
    <x v="38"/>
    <x v="1"/>
  </r>
  <r>
    <x v="9"/>
    <x v="1"/>
  </r>
  <r>
    <x v="15"/>
    <x v="1"/>
  </r>
  <r>
    <x v="1"/>
    <x v="1"/>
  </r>
  <r>
    <x v="46"/>
    <x v="1"/>
  </r>
  <r>
    <x v="22"/>
    <x v="1"/>
  </r>
  <r>
    <x v="60"/>
    <x v="1"/>
  </r>
  <r>
    <x v="58"/>
    <x v="1"/>
  </r>
  <r>
    <x v="61"/>
    <x v="1"/>
  </r>
  <r>
    <x v="58"/>
    <x v="1"/>
  </r>
  <r>
    <x v="37"/>
    <x v="1"/>
  </r>
  <r>
    <x v="52"/>
    <x v="1"/>
  </r>
  <r>
    <x v="25"/>
    <x v="1"/>
  </r>
  <r>
    <x v="15"/>
    <x v="1"/>
  </r>
  <r>
    <x v="45"/>
    <x v="1"/>
  </r>
  <r>
    <x v="62"/>
    <x v="1"/>
  </r>
  <r>
    <x v="63"/>
    <x v="1"/>
  </r>
  <r>
    <x v="9"/>
    <x v="1"/>
  </r>
  <r>
    <x v="9"/>
    <x v="1"/>
  </r>
  <r>
    <x v="64"/>
    <x v="1"/>
  </r>
  <r>
    <x v="17"/>
    <x v="1"/>
  </r>
  <r>
    <x v="33"/>
    <x v="1"/>
  </r>
  <r>
    <x v="61"/>
    <x v="1"/>
  </r>
  <r>
    <x v="22"/>
    <x v="1"/>
  </r>
  <r>
    <x v="18"/>
    <x v="1"/>
  </r>
  <r>
    <x v="10"/>
    <x v="1"/>
  </r>
  <r>
    <x v="3"/>
    <x v="1"/>
  </r>
  <r>
    <x v="65"/>
    <x v="1"/>
  </r>
  <r>
    <x v="46"/>
    <x v="1"/>
  </r>
  <r>
    <x v="66"/>
    <x v="1"/>
  </r>
  <r>
    <x v="12"/>
    <x v="1"/>
  </r>
  <r>
    <x v="32"/>
    <x v="1"/>
  </r>
  <r>
    <x v="53"/>
    <x v="1"/>
  </r>
  <r>
    <x v="35"/>
    <x v="1"/>
  </r>
  <r>
    <x v="39"/>
    <x v="1"/>
  </r>
  <r>
    <x v="51"/>
    <x v="1"/>
  </r>
  <r>
    <x v="22"/>
    <x v="1"/>
  </r>
  <r>
    <x v="4"/>
    <x v="1"/>
  </r>
  <r>
    <x v="36"/>
    <x v="1"/>
  </r>
  <r>
    <x v="49"/>
    <x v="1"/>
  </r>
  <r>
    <x v="14"/>
    <x v="1"/>
  </r>
  <r>
    <x v="42"/>
    <x v="1"/>
  </r>
  <r>
    <x v="32"/>
    <x v="1"/>
  </r>
  <r>
    <x v="34"/>
    <x v="1"/>
  </r>
  <r>
    <x v="67"/>
    <x v="1"/>
  </r>
  <r>
    <x v="17"/>
    <x v="1"/>
  </r>
  <r>
    <x v="60"/>
    <x v="1"/>
  </r>
  <r>
    <x v="25"/>
    <x v="1"/>
  </r>
  <r>
    <x v="26"/>
    <x v="1"/>
  </r>
  <r>
    <x v="25"/>
    <x v="1"/>
  </r>
  <r>
    <x v="68"/>
    <x v="1"/>
  </r>
  <r>
    <x v="66"/>
    <x v="1"/>
  </r>
  <r>
    <x v="23"/>
    <x v="1"/>
  </r>
  <r>
    <x v="34"/>
    <x v="1"/>
  </r>
  <r>
    <x v="15"/>
    <x v="1"/>
  </r>
  <r>
    <x v="50"/>
    <x v="1"/>
  </r>
  <r>
    <x v="56"/>
    <x v="1"/>
  </r>
  <r>
    <x v="50"/>
    <x v="1"/>
  </r>
  <r>
    <x v="63"/>
    <x v="1"/>
  </r>
  <r>
    <x v="69"/>
    <x v="1"/>
  </r>
  <r>
    <x v="53"/>
    <x v="1"/>
  </r>
  <r>
    <x v="37"/>
    <x v="1"/>
  </r>
  <r>
    <x v="29"/>
    <x v="1"/>
  </r>
  <r>
    <x v="70"/>
    <x v="1"/>
  </r>
  <r>
    <x v="51"/>
    <x v="1"/>
  </r>
  <r>
    <x v="43"/>
    <x v="1"/>
  </r>
  <r>
    <x v="37"/>
    <x v="1"/>
  </r>
  <r>
    <x v="56"/>
    <x v="1"/>
  </r>
  <r>
    <x v="26"/>
    <x v="1"/>
  </r>
  <r>
    <x v="37"/>
    <x v="1"/>
  </r>
  <r>
    <x v="71"/>
    <x v="1"/>
  </r>
  <r>
    <x v="56"/>
    <x v="1"/>
  </r>
  <r>
    <x v="46"/>
    <x v="1"/>
  </r>
  <r>
    <x v="31"/>
    <x v="1"/>
  </r>
  <r>
    <x v="65"/>
    <x v="1"/>
  </r>
  <r>
    <x v="39"/>
    <x v="1"/>
  </r>
  <r>
    <x v="31"/>
    <x v="1"/>
  </r>
  <r>
    <x v="66"/>
    <x v="1"/>
  </r>
  <r>
    <x v="72"/>
    <x v="1"/>
  </r>
  <r>
    <x v="26"/>
    <x v="1"/>
  </r>
  <r>
    <x v="38"/>
    <x v="1"/>
  </r>
  <r>
    <x v="49"/>
    <x v="1"/>
  </r>
  <r>
    <x v="54"/>
    <x v="1"/>
  </r>
  <r>
    <x v="14"/>
    <x v="1"/>
  </r>
  <r>
    <x v="13"/>
    <x v="1"/>
  </r>
  <r>
    <x v="73"/>
    <x v="1"/>
  </r>
  <r>
    <x v="20"/>
    <x v="1"/>
  </r>
  <r>
    <x v="71"/>
    <x v="1"/>
  </r>
  <r>
    <x v="55"/>
    <x v="1"/>
  </r>
  <r>
    <x v="58"/>
    <x v="1"/>
  </r>
  <r>
    <x v="17"/>
    <x v="1"/>
  </r>
  <r>
    <x v="1"/>
    <x v="1"/>
  </r>
  <r>
    <x v="9"/>
    <x v="1"/>
  </r>
  <r>
    <x v="15"/>
    <x v="1"/>
  </r>
  <r>
    <x v="62"/>
    <x v="1"/>
  </r>
  <r>
    <x v="58"/>
    <x v="1"/>
  </r>
  <r>
    <x v="2"/>
    <x v="1"/>
  </r>
  <r>
    <x v="74"/>
    <x v="1"/>
  </r>
  <r>
    <x v="12"/>
    <x v="1"/>
  </r>
  <r>
    <x v="12"/>
    <x v="1"/>
  </r>
  <r>
    <x v="38"/>
    <x v="1"/>
  </r>
  <r>
    <x v="75"/>
    <x v="1"/>
  </r>
  <r>
    <x v="64"/>
    <x v="1"/>
  </r>
  <r>
    <x v="44"/>
    <x v="1"/>
  </r>
  <r>
    <x v="46"/>
    <x v="1"/>
  </r>
  <r>
    <x v="58"/>
    <x v="1"/>
  </r>
  <r>
    <x v="65"/>
    <x v="1"/>
  </r>
  <r>
    <x v="13"/>
    <x v="1"/>
  </r>
  <r>
    <x v="75"/>
    <x v="1"/>
  </r>
  <r>
    <x v="24"/>
    <x v="1"/>
  </r>
  <r>
    <x v="17"/>
    <x v="1"/>
  </r>
  <r>
    <x v="35"/>
    <x v="1"/>
  </r>
  <r>
    <x v="71"/>
    <x v="1"/>
  </r>
  <r>
    <x v="29"/>
    <x v="1"/>
  </r>
  <r>
    <x v="34"/>
    <x v="1"/>
  </r>
  <r>
    <x v="47"/>
    <x v="1"/>
  </r>
  <r>
    <x v="37"/>
    <x v="1"/>
  </r>
  <r>
    <x v="17"/>
    <x v="1"/>
  </r>
  <r>
    <x v="73"/>
    <x v="1"/>
  </r>
  <r>
    <x v="24"/>
    <x v="1"/>
  </r>
  <r>
    <x v="7"/>
    <x v="1"/>
  </r>
  <r>
    <x v="12"/>
    <x v="1"/>
  </r>
  <r>
    <x v="12"/>
    <x v="1"/>
  </r>
  <r>
    <x v="76"/>
    <x v="1"/>
  </r>
  <r>
    <x v="77"/>
    <x v="1"/>
  </r>
  <r>
    <x v="37"/>
    <x v="1"/>
  </r>
  <r>
    <x v="19"/>
    <x v="1"/>
  </r>
  <r>
    <x v="58"/>
    <x v="1"/>
  </r>
  <r>
    <x v="72"/>
    <x v="1"/>
  </r>
  <r>
    <x v="37"/>
    <x v="1"/>
  </r>
  <r>
    <x v="49"/>
    <x v="1"/>
  </r>
  <r>
    <x v="24"/>
    <x v="1"/>
  </r>
  <r>
    <x v="55"/>
    <x v="1"/>
  </r>
  <r>
    <x v="62"/>
    <x v="1"/>
  </r>
  <r>
    <x v="19"/>
    <x v="1"/>
  </r>
  <r>
    <x v="19"/>
    <x v="1"/>
  </r>
  <r>
    <x v="21"/>
    <x v="1"/>
  </r>
  <r>
    <x v="23"/>
    <x v="1"/>
  </r>
  <r>
    <x v="55"/>
    <x v="1"/>
  </r>
  <r>
    <x v="60"/>
    <x v="1"/>
  </r>
  <r>
    <x v="8"/>
    <x v="1"/>
  </r>
  <r>
    <x v="21"/>
    <x v="1"/>
  </r>
  <r>
    <x v="55"/>
    <x v="1"/>
  </r>
  <r>
    <x v="13"/>
    <x v="1"/>
  </r>
  <r>
    <x v="64"/>
    <x v="1"/>
  </r>
  <r>
    <x v="34"/>
    <x v="1"/>
  </r>
  <r>
    <x v="61"/>
    <x v="1"/>
  </r>
  <r>
    <x v="74"/>
    <x v="1"/>
  </r>
  <r>
    <x v="57"/>
    <x v="1"/>
  </r>
  <r>
    <x v="50"/>
    <x v="1"/>
  </r>
  <r>
    <x v="9"/>
    <x v="1"/>
  </r>
  <r>
    <x v="51"/>
    <x v="1"/>
  </r>
  <r>
    <x v="7"/>
    <x v="1"/>
  </r>
  <r>
    <x v="1"/>
    <x v="1"/>
  </r>
  <r>
    <x v="34"/>
    <x v="1"/>
  </r>
  <r>
    <x v="38"/>
    <x v="1"/>
  </r>
  <r>
    <x v="35"/>
    <x v="1"/>
  </r>
  <r>
    <x v="72"/>
    <x v="1"/>
  </r>
  <r>
    <x v="63"/>
    <x v="1"/>
  </r>
  <r>
    <x v="34"/>
    <x v="1"/>
  </r>
  <r>
    <x v="34"/>
    <x v="1"/>
  </r>
  <r>
    <x v="42"/>
    <x v="1"/>
  </r>
  <r>
    <x v="5"/>
    <x v="1"/>
  </r>
  <r>
    <x v="51"/>
    <x v="1"/>
  </r>
  <r>
    <x v="1"/>
    <x v="1"/>
  </r>
  <r>
    <x v="32"/>
    <x v="1"/>
  </r>
  <r>
    <x v="10"/>
    <x v="1"/>
  </r>
  <r>
    <x v="61"/>
    <x v="1"/>
  </r>
  <r>
    <x v="37"/>
    <x v="1"/>
  </r>
  <r>
    <x v="9"/>
    <x v="1"/>
  </r>
  <r>
    <x v="78"/>
    <x v="1"/>
  </r>
  <r>
    <x v="22"/>
    <x v="1"/>
  </r>
  <r>
    <x v="73"/>
    <x v="1"/>
  </r>
  <r>
    <x v="49"/>
    <x v="1"/>
  </r>
  <r>
    <x v="62"/>
    <x v="1"/>
  </r>
  <r>
    <x v="21"/>
    <x v="1"/>
  </r>
  <r>
    <x v="48"/>
    <x v="1"/>
  </r>
  <r>
    <x v="37"/>
    <x v="1"/>
  </r>
  <r>
    <x v="14"/>
    <x v="1"/>
  </r>
  <r>
    <x v="6"/>
    <x v="1"/>
  </r>
  <r>
    <x v="53"/>
    <x v="1"/>
  </r>
  <r>
    <x v="39"/>
    <x v="1"/>
  </r>
  <r>
    <x v="16"/>
    <x v="1"/>
  </r>
  <r>
    <x v="71"/>
    <x v="1"/>
  </r>
  <r>
    <x v="43"/>
    <x v="1"/>
  </r>
  <r>
    <x v="79"/>
    <x v="1"/>
  </r>
  <r>
    <x v="32"/>
    <x v="1"/>
  </r>
  <r>
    <x v="29"/>
    <x v="1"/>
  </r>
  <r>
    <x v="14"/>
    <x v="1"/>
  </r>
  <r>
    <x v="15"/>
    <x v="1"/>
  </r>
  <r>
    <x v="60"/>
    <x v="1"/>
  </r>
  <r>
    <x v="25"/>
    <x v="1"/>
  </r>
  <r>
    <x v="17"/>
    <x v="1"/>
  </r>
  <r>
    <x v="21"/>
    <x v="1"/>
  </r>
  <r>
    <x v="16"/>
    <x v="1"/>
  </r>
  <r>
    <x v="12"/>
    <x v="1"/>
  </r>
  <r>
    <x v="26"/>
    <x v="1"/>
  </r>
  <r>
    <x v="41"/>
    <x v="1"/>
  </r>
  <r>
    <x v="33"/>
    <x v="1"/>
  </r>
  <r>
    <x v="73"/>
    <x v="1"/>
  </r>
  <r>
    <x v="58"/>
    <x v="1"/>
  </r>
  <r>
    <x v="69"/>
    <x v="1"/>
  </r>
  <r>
    <x v="80"/>
    <x v="1"/>
  </r>
  <r>
    <x v="50"/>
    <x v="1"/>
  </r>
  <r>
    <x v="35"/>
    <x v="1"/>
  </r>
  <r>
    <x v="3"/>
    <x v="1"/>
  </r>
  <r>
    <x v="81"/>
    <x v="1"/>
  </r>
  <r>
    <x v="73"/>
    <x v="1"/>
  </r>
  <r>
    <x v="0"/>
    <x v="1"/>
  </r>
  <r>
    <x v="47"/>
    <x v="1"/>
  </r>
  <r>
    <x v="31"/>
    <x v="1"/>
  </r>
  <r>
    <x v="38"/>
    <x v="1"/>
  </r>
  <r>
    <x v="71"/>
    <x v="1"/>
  </r>
  <r>
    <x v="10"/>
    <x v="1"/>
  </r>
  <r>
    <x v="59"/>
    <x v="1"/>
  </r>
  <r>
    <x v="53"/>
    <x v="1"/>
  </r>
  <r>
    <x v="73"/>
    <x v="1"/>
  </r>
  <r>
    <x v="23"/>
    <x v="1"/>
  </r>
  <r>
    <x v="53"/>
    <x v="1"/>
  </r>
  <r>
    <x v="51"/>
    <x v="1"/>
  </r>
  <r>
    <x v="33"/>
    <x v="1"/>
  </r>
  <r>
    <x v="49"/>
    <x v="1"/>
  </r>
  <r>
    <x v="75"/>
    <x v="1"/>
  </r>
  <r>
    <x v="15"/>
    <x v="1"/>
  </r>
  <r>
    <x v="19"/>
    <x v="1"/>
  </r>
  <r>
    <x v="57"/>
    <x v="1"/>
  </r>
  <r>
    <x v="34"/>
    <x v="1"/>
  </r>
  <r>
    <x v="59"/>
    <x v="1"/>
  </r>
  <r>
    <x v="60"/>
    <x v="1"/>
  </r>
  <r>
    <x v="10"/>
    <x v="1"/>
  </r>
  <r>
    <x v="15"/>
    <x v="1"/>
  </r>
  <r>
    <x v="21"/>
    <x v="1"/>
  </r>
  <r>
    <x v="63"/>
    <x v="1"/>
  </r>
  <r>
    <x v="78"/>
    <x v="1"/>
  </r>
  <r>
    <x v="72"/>
    <x v="1"/>
  </r>
  <r>
    <x v="47"/>
    <x v="1"/>
  </r>
  <r>
    <x v="27"/>
    <x v="1"/>
  </r>
  <r>
    <x v="79"/>
    <x v="1"/>
  </r>
  <r>
    <x v="25"/>
    <x v="1"/>
  </r>
  <r>
    <x v="17"/>
    <x v="1"/>
  </r>
  <r>
    <x v="39"/>
    <x v="1"/>
  </r>
  <r>
    <x v="71"/>
    <x v="1"/>
  </r>
  <r>
    <x v="39"/>
    <x v="1"/>
  </r>
  <r>
    <x v="67"/>
    <x v="1"/>
  </r>
  <r>
    <x v="41"/>
    <x v="1"/>
  </r>
  <r>
    <x v="71"/>
    <x v="1"/>
  </r>
  <r>
    <x v="26"/>
    <x v="1"/>
  </r>
  <r>
    <x v="75"/>
    <x v="1"/>
  </r>
  <r>
    <x v="0"/>
    <x v="1"/>
  </r>
  <r>
    <x v="82"/>
    <x v="1"/>
  </r>
  <r>
    <x v="23"/>
    <x v="1"/>
  </r>
  <r>
    <x v="83"/>
    <x v="1"/>
  </r>
  <r>
    <x v="12"/>
    <x v="1"/>
  </r>
  <r>
    <x v="52"/>
    <x v="1"/>
  </r>
  <r>
    <x v="51"/>
    <x v="1"/>
  </r>
  <r>
    <x v="5"/>
    <x v="1"/>
  </r>
  <r>
    <x v="42"/>
    <x v="1"/>
  </r>
  <r>
    <x v="15"/>
    <x v="1"/>
  </r>
  <r>
    <x v="17"/>
    <x v="1"/>
  </r>
  <r>
    <x v="10"/>
    <x v="1"/>
  </r>
  <r>
    <x v="67"/>
    <x v="1"/>
  </r>
  <r>
    <x v="63"/>
    <x v="1"/>
  </r>
  <r>
    <x v="30"/>
    <x v="1"/>
  </r>
  <r>
    <x v="60"/>
    <x v="1"/>
  </r>
  <r>
    <x v="33"/>
    <x v="1"/>
  </r>
  <r>
    <x v="53"/>
    <x v="1"/>
  </r>
  <r>
    <x v="10"/>
    <x v="1"/>
  </r>
  <r>
    <x v="10"/>
    <x v="1"/>
  </r>
  <r>
    <x v="63"/>
    <x v="1"/>
  </r>
  <r>
    <x v="72"/>
    <x v="1"/>
  </r>
  <r>
    <x v="23"/>
    <x v="1"/>
  </r>
  <r>
    <x v="71"/>
    <x v="1"/>
  </r>
  <r>
    <x v="19"/>
    <x v="1"/>
  </r>
  <r>
    <x v="21"/>
    <x v="1"/>
  </r>
  <r>
    <x v="36"/>
    <x v="1"/>
  </r>
  <r>
    <x v="65"/>
    <x v="1"/>
  </r>
  <r>
    <x v="15"/>
    <x v="1"/>
  </r>
  <r>
    <x v="33"/>
    <x v="1"/>
  </r>
  <r>
    <x v="22"/>
    <x v="1"/>
  </r>
  <r>
    <x v="29"/>
    <x v="1"/>
  </r>
  <r>
    <x v="59"/>
    <x v="1"/>
  </r>
  <r>
    <x v="24"/>
    <x v="1"/>
  </r>
  <r>
    <x v="41"/>
    <x v="1"/>
  </r>
  <r>
    <x v="37"/>
    <x v="1"/>
  </r>
  <r>
    <x v="84"/>
    <x v="1"/>
  </r>
  <r>
    <x v="79"/>
    <x v="1"/>
  </r>
  <r>
    <x v="8"/>
    <x v="1"/>
  </r>
  <r>
    <x v="65"/>
    <x v="1"/>
  </r>
  <r>
    <x v="37"/>
    <x v="1"/>
  </r>
  <r>
    <x v="26"/>
    <x v="1"/>
  </r>
  <r>
    <x v="53"/>
    <x v="1"/>
  </r>
  <r>
    <x v="73"/>
    <x v="1"/>
  </r>
  <r>
    <x v="71"/>
    <x v="1"/>
  </r>
  <r>
    <x v="50"/>
    <x v="1"/>
  </r>
  <r>
    <x v="82"/>
    <x v="1"/>
  </r>
  <r>
    <x v="47"/>
    <x v="1"/>
  </r>
  <r>
    <x v="74"/>
    <x v="1"/>
  </r>
  <r>
    <x v="29"/>
    <x v="1"/>
  </r>
  <r>
    <x v="21"/>
    <x v="1"/>
  </r>
  <r>
    <x v="22"/>
    <x v="1"/>
  </r>
  <r>
    <x v="18"/>
    <x v="1"/>
  </r>
  <r>
    <x v="17"/>
    <x v="1"/>
  </r>
  <r>
    <x v="21"/>
    <x v="1"/>
  </r>
  <r>
    <x v="28"/>
    <x v="1"/>
  </r>
  <r>
    <x v="39"/>
    <x v="1"/>
  </r>
  <r>
    <x v="11"/>
    <x v="1"/>
  </r>
  <r>
    <x v="34"/>
    <x v="1"/>
  </r>
  <r>
    <x v="64"/>
    <x v="1"/>
  </r>
  <r>
    <x v="2"/>
    <x v="1"/>
  </r>
  <r>
    <x v="64"/>
    <x v="1"/>
  </r>
  <r>
    <x v="6"/>
    <x v="1"/>
  </r>
  <r>
    <x v="19"/>
    <x v="1"/>
  </r>
  <r>
    <x v="47"/>
    <x v="1"/>
  </r>
  <r>
    <x v="17"/>
    <x v="1"/>
  </r>
  <r>
    <x v="32"/>
    <x v="1"/>
  </r>
  <r>
    <x v="49"/>
    <x v="1"/>
  </r>
  <r>
    <x v="33"/>
    <x v="1"/>
  </r>
  <r>
    <x v="14"/>
    <x v="1"/>
  </r>
  <r>
    <x v="8"/>
    <x v="1"/>
  </r>
  <r>
    <x v="20"/>
    <x v="1"/>
  </r>
  <r>
    <x v="21"/>
    <x v="1"/>
  </r>
  <r>
    <x v="80"/>
    <x v="1"/>
  </r>
  <r>
    <x v="15"/>
    <x v="1"/>
  </r>
  <r>
    <x v="32"/>
    <x v="1"/>
  </r>
  <r>
    <x v="29"/>
    <x v="1"/>
  </r>
  <r>
    <x v="22"/>
    <x v="1"/>
  </r>
  <r>
    <x v="46"/>
    <x v="1"/>
  </r>
  <r>
    <x v="52"/>
    <x v="1"/>
  </r>
  <r>
    <x v="79"/>
    <x v="1"/>
  </r>
  <r>
    <x v="1"/>
    <x v="1"/>
  </r>
  <r>
    <x v="2"/>
    <x v="1"/>
  </r>
  <r>
    <x v="34"/>
    <x v="1"/>
  </r>
  <r>
    <x v="37"/>
    <x v="1"/>
  </r>
  <r>
    <x v="31"/>
    <x v="1"/>
  </r>
  <r>
    <x v="20"/>
    <x v="1"/>
  </r>
  <r>
    <x v="3"/>
    <x v="1"/>
  </r>
  <r>
    <x v="19"/>
    <x v="1"/>
  </r>
  <r>
    <x v="10"/>
    <x v="1"/>
  </r>
  <r>
    <x v="6"/>
    <x v="1"/>
  </r>
  <r>
    <x v="29"/>
    <x v="1"/>
  </r>
  <r>
    <x v="4"/>
    <x v="1"/>
  </r>
  <r>
    <x v="16"/>
    <x v="1"/>
  </r>
  <r>
    <x v="80"/>
    <x v="1"/>
  </r>
  <r>
    <x v="78"/>
    <x v="1"/>
  </r>
  <r>
    <x v="56"/>
    <x v="1"/>
  </r>
  <r>
    <x v="67"/>
    <x v="1"/>
  </r>
  <r>
    <x v="9"/>
    <x v="1"/>
  </r>
  <r>
    <x v="17"/>
    <x v="1"/>
  </r>
  <r>
    <x v="2"/>
    <x v="1"/>
  </r>
  <r>
    <x v="80"/>
    <x v="1"/>
  </r>
  <r>
    <x v="38"/>
    <x v="1"/>
  </r>
  <r>
    <x v="29"/>
    <x v="1"/>
  </r>
  <r>
    <x v="13"/>
    <x v="1"/>
  </r>
  <r>
    <x v="25"/>
    <x v="1"/>
  </r>
  <r>
    <x v="81"/>
    <x v="1"/>
  </r>
  <r>
    <x v="22"/>
    <x v="1"/>
  </r>
  <r>
    <x v="47"/>
    <x v="1"/>
  </r>
  <r>
    <x v="18"/>
    <x v="1"/>
  </r>
  <r>
    <x v="1"/>
    <x v="1"/>
  </r>
  <r>
    <x v="54"/>
    <x v="1"/>
  </r>
  <r>
    <x v="20"/>
    <x v="1"/>
  </r>
  <r>
    <x v="75"/>
    <x v="1"/>
  </r>
  <r>
    <x v="37"/>
    <x v="1"/>
  </r>
  <r>
    <x v="72"/>
    <x v="1"/>
  </r>
  <r>
    <x v="22"/>
    <x v="1"/>
  </r>
  <r>
    <x v="51"/>
    <x v="1"/>
  </r>
  <r>
    <x v="52"/>
    <x v="1"/>
  </r>
  <r>
    <x v="73"/>
    <x v="1"/>
  </r>
  <r>
    <x v="57"/>
    <x v="1"/>
  </r>
  <r>
    <x v="49"/>
    <x v="1"/>
  </r>
  <r>
    <x v="77"/>
    <x v="1"/>
  </r>
  <r>
    <x v="82"/>
    <x v="1"/>
  </r>
  <r>
    <x v="80"/>
    <x v="1"/>
  </r>
  <r>
    <x v="42"/>
    <x v="1"/>
  </r>
  <r>
    <x v="48"/>
    <x v="1"/>
  </r>
  <r>
    <x v="17"/>
    <x v="1"/>
  </r>
  <r>
    <x v="39"/>
    <x v="1"/>
  </r>
  <r>
    <x v="21"/>
    <x v="1"/>
  </r>
  <r>
    <x v="17"/>
    <x v="1"/>
  </r>
  <r>
    <x v="63"/>
    <x v="1"/>
  </r>
  <r>
    <x v="55"/>
    <x v="1"/>
  </r>
  <r>
    <x v="30"/>
    <x v="1"/>
  </r>
  <r>
    <x v="60"/>
    <x v="1"/>
  </r>
  <r>
    <x v="75"/>
    <x v="1"/>
  </r>
  <r>
    <x v="46"/>
    <x v="1"/>
  </r>
  <r>
    <x v="59"/>
    <x v="1"/>
  </r>
  <r>
    <x v="50"/>
    <x v="1"/>
  </r>
  <r>
    <x v="4"/>
    <x v="1"/>
  </r>
  <r>
    <x v="38"/>
    <x v="1"/>
  </r>
  <r>
    <x v="30"/>
    <x v="1"/>
  </r>
  <r>
    <x v="32"/>
    <x v="1"/>
  </r>
  <r>
    <x v="85"/>
    <x v="1"/>
  </r>
  <r>
    <x v="3"/>
    <x v="1"/>
  </r>
  <r>
    <x v="32"/>
    <x v="1"/>
  </r>
  <r>
    <x v="36"/>
    <x v="1"/>
  </r>
  <r>
    <x v="8"/>
    <x v="1"/>
  </r>
  <r>
    <x v="53"/>
    <x v="1"/>
  </r>
  <r>
    <x v="4"/>
    <x v="1"/>
  </r>
  <r>
    <x v="46"/>
    <x v="1"/>
  </r>
  <r>
    <x v="9"/>
    <x v="1"/>
  </r>
  <r>
    <x v="31"/>
    <x v="1"/>
  </r>
  <r>
    <x v="66"/>
    <x v="1"/>
  </r>
  <r>
    <x v="80"/>
    <x v="1"/>
  </r>
  <r>
    <x v="60"/>
    <x v="1"/>
  </r>
  <r>
    <x v="55"/>
    <x v="1"/>
  </r>
  <r>
    <x v="58"/>
    <x v="1"/>
  </r>
  <r>
    <x v="29"/>
    <x v="1"/>
  </r>
  <r>
    <x v="5"/>
    <x v="1"/>
  </r>
  <r>
    <x v="80"/>
    <x v="1"/>
  </r>
  <r>
    <x v="78"/>
    <x v="1"/>
  </r>
  <r>
    <x v="11"/>
    <x v="1"/>
  </r>
  <r>
    <x v="31"/>
    <x v="1"/>
  </r>
  <r>
    <x v="59"/>
    <x v="1"/>
  </r>
  <r>
    <x v="33"/>
    <x v="1"/>
  </r>
  <r>
    <x v="65"/>
    <x v="1"/>
  </r>
  <r>
    <x v="54"/>
    <x v="1"/>
  </r>
  <r>
    <x v="34"/>
    <x v="1"/>
  </r>
  <r>
    <x v="78"/>
    <x v="1"/>
  </r>
  <r>
    <x v="11"/>
    <x v="1"/>
  </r>
  <r>
    <x v="3"/>
    <x v="1"/>
  </r>
  <r>
    <x v="86"/>
    <x v="1"/>
  </r>
  <r>
    <x v="59"/>
    <x v="1"/>
  </r>
  <r>
    <x v="28"/>
    <x v="1"/>
  </r>
  <r>
    <x v="49"/>
    <x v="1"/>
  </r>
  <r>
    <x v="21"/>
    <x v="1"/>
  </r>
  <r>
    <x v="4"/>
    <x v="1"/>
  </r>
  <r>
    <x v="39"/>
    <x v="1"/>
  </r>
  <r>
    <x v="52"/>
    <x v="1"/>
  </r>
  <r>
    <x v="16"/>
    <x v="1"/>
  </r>
  <r>
    <x v="78"/>
    <x v="1"/>
  </r>
  <r>
    <x v="53"/>
    <x v="1"/>
  </r>
  <r>
    <x v="16"/>
    <x v="1"/>
  </r>
  <r>
    <x v="29"/>
    <x v="1"/>
  </r>
  <r>
    <x v="73"/>
    <x v="1"/>
  </r>
  <r>
    <x v="12"/>
    <x v="1"/>
  </r>
  <r>
    <x v="41"/>
    <x v="1"/>
  </r>
  <r>
    <x v="39"/>
    <x v="1"/>
  </r>
  <r>
    <x v="77"/>
    <x v="1"/>
  </r>
  <r>
    <x v="20"/>
    <x v="1"/>
  </r>
  <r>
    <x v="9"/>
    <x v="1"/>
  </r>
  <r>
    <x v="87"/>
    <x v="1"/>
  </r>
  <r>
    <x v="48"/>
    <x v="1"/>
  </r>
  <r>
    <x v="12"/>
    <x v="1"/>
  </r>
  <r>
    <x v="63"/>
    <x v="1"/>
  </r>
  <r>
    <x v="85"/>
    <x v="1"/>
  </r>
  <r>
    <x v="36"/>
    <x v="1"/>
  </r>
  <r>
    <x v="10"/>
    <x v="1"/>
  </r>
  <r>
    <x v="26"/>
    <x v="1"/>
  </r>
  <r>
    <x v="46"/>
    <x v="1"/>
  </r>
  <r>
    <x v="54"/>
    <x v="1"/>
  </r>
  <r>
    <x v="49"/>
    <x v="1"/>
  </r>
  <r>
    <x v="73"/>
    <x v="1"/>
  </r>
  <r>
    <x v="29"/>
    <x v="1"/>
  </r>
  <r>
    <x v="73"/>
    <x v="1"/>
  </r>
  <r>
    <x v="18"/>
    <x v="1"/>
  </r>
  <r>
    <x v="64"/>
    <x v="1"/>
  </r>
  <r>
    <x v="21"/>
    <x v="1"/>
  </r>
  <r>
    <x v="49"/>
    <x v="1"/>
  </r>
  <r>
    <x v="58"/>
    <x v="1"/>
  </r>
  <r>
    <x v="1"/>
    <x v="1"/>
  </r>
  <r>
    <x v="73"/>
    <x v="1"/>
  </r>
  <r>
    <x v="73"/>
    <x v="1"/>
  </r>
  <r>
    <x v="54"/>
    <x v="1"/>
  </r>
  <r>
    <x v="59"/>
    <x v="1"/>
  </r>
  <r>
    <x v="7"/>
    <x v="1"/>
  </r>
  <r>
    <x v="24"/>
    <x v="1"/>
  </r>
  <r>
    <x v="85"/>
    <x v="1"/>
  </r>
  <r>
    <x v="74"/>
    <x v="1"/>
  </r>
  <r>
    <x v="33"/>
    <x v="1"/>
  </r>
  <r>
    <x v="38"/>
    <x v="1"/>
  </r>
  <r>
    <x v="77"/>
    <x v="1"/>
  </r>
  <r>
    <x v="20"/>
    <x v="1"/>
  </r>
  <r>
    <x v="7"/>
    <x v="1"/>
  </r>
  <r>
    <x v="12"/>
    <x v="1"/>
  </r>
  <r>
    <x v="73"/>
    <x v="1"/>
  </r>
  <r>
    <x v="8"/>
    <x v="1"/>
  </r>
  <r>
    <x v="10"/>
    <x v="1"/>
  </r>
  <r>
    <x v="65"/>
    <x v="1"/>
  </r>
  <r>
    <x v="85"/>
    <x v="1"/>
  </r>
  <r>
    <x v="54"/>
    <x v="1"/>
  </r>
  <r>
    <x v="60"/>
    <x v="1"/>
  </r>
  <r>
    <x v="21"/>
    <x v="1"/>
  </r>
  <r>
    <x v="73"/>
    <x v="1"/>
  </r>
  <r>
    <x v="60"/>
    <x v="1"/>
  </r>
  <r>
    <x v="53"/>
    <x v="1"/>
  </r>
  <r>
    <x v="51"/>
    <x v="1"/>
  </r>
  <r>
    <x v="43"/>
    <x v="1"/>
  </r>
  <r>
    <x v="32"/>
    <x v="1"/>
  </r>
  <r>
    <x v="27"/>
    <x v="1"/>
  </r>
  <r>
    <x v="4"/>
    <x v="1"/>
  </r>
  <r>
    <x v="17"/>
    <x v="1"/>
  </r>
  <r>
    <x v="69"/>
    <x v="1"/>
  </r>
  <r>
    <x v="73"/>
    <x v="1"/>
  </r>
  <r>
    <x v="26"/>
    <x v="1"/>
  </r>
  <r>
    <x v="33"/>
    <x v="1"/>
  </r>
  <r>
    <x v="47"/>
    <x v="1"/>
  </r>
  <r>
    <x v="22"/>
    <x v="1"/>
  </r>
  <r>
    <x v="39"/>
    <x v="1"/>
  </r>
  <r>
    <x v="69"/>
    <x v="1"/>
  </r>
  <r>
    <x v="26"/>
    <x v="1"/>
  </r>
  <r>
    <x v="69"/>
    <x v="1"/>
  </r>
  <r>
    <x v="71"/>
    <x v="1"/>
  </r>
  <r>
    <x v="38"/>
    <x v="1"/>
  </r>
  <r>
    <x v="47"/>
    <x v="1"/>
  </r>
  <r>
    <x v="75"/>
    <x v="1"/>
  </r>
  <r>
    <x v="49"/>
    <x v="1"/>
  </r>
  <r>
    <x v="37"/>
    <x v="1"/>
  </r>
  <r>
    <x v="62"/>
    <x v="1"/>
  </r>
  <r>
    <x v="31"/>
    <x v="1"/>
  </r>
  <r>
    <x v="1"/>
    <x v="1"/>
  </r>
  <r>
    <x v="31"/>
    <x v="1"/>
  </r>
  <r>
    <x v="38"/>
    <x v="1"/>
  </r>
  <r>
    <x v="8"/>
    <x v="1"/>
  </r>
  <r>
    <x v="67"/>
    <x v="1"/>
  </r>
  <r>
    <x v="73"/>
    <x v="1"/>
  </r>
  <r>
    <x v="19"/>
    <x v="1"/>
  </r>
  <r>
    <x v="1"/>
    <x v="1"/>
  </r>
  <r>
    <x v="77"/>
    <x v="1"/>
  </r>
  <r>
    <x v="17"/>
    <x v="1"/>
  </r>
  <r>
    <x v="64"/>
    <x v="1"/>
  </r>
  <r>
    <x v="71"/>
    <x v="1"/>
  </r>
  <r>
    <x v="42"/>
    <x v="1"/>
  </r>
  <r>
    <x v="10"/>
    <x v="1"/>
  </r>
  <r>
    <x v="33"/>
    <x v="1"/>
  </r>
  <r>
    <x v="26"/>
    <x v="1"/>
  </r>
  <r>
    <x v="47"/>
    <x v="1"/>
  </r>
  <r>
    <x v="85"/>
    <x v="1"/>
  </r>
  <r>
    <x v="78"/>
    <x v="1"/>
  </r>
  <r>
    <x v="37"/>
    <x v="1"/>
  </r>
  <r>
    <x v="53"/>
    <x v="1"/>
  </r>
  <r>
    <x v="85"/>
    <x v="1"/>
  </r>
  <r>
    <x v="88"/>
    <x v="1"/>
  </r>
  <r>
    <x v="22"/>
    <x v="1"/>
  </r>
  <r>
    <x v="16"/>
    <x v="1"/>
  </r>
  <r>
    <x v="50"/>
    <x v="1"/>
  </r>
  <r>
    <x v="37"/>
    <x v="1"/>
  </r>
  <r>
    <x v="31"/>
    <x v="1"/>
  </r>
  <r>
    <x v="89"/>
    <x v="1"/>
  </r>
  <r>
    <x v="3"/>
    <x v="1"/>
  </r>
  <r>
    <x v="54"/>
    <x v="1"/>
  </r>
  <r>
    <x v="47"/>
    <x v="1"/>
  </r>
  <r>
    <x v="41"/>
    <x v="1"/>
  </r>
  <r>
    <x v="42"/>
    <x v="1"/>
  </r>
  <r>
    <x v="77"/>
    <x v="1"/>
  </r>
  <r>
    <x v="47"/>
    <x v="1"/>
  </r>
  <r>
    <x v="85"/>
    <x v="1"/>
  </r>
  <r>
    <x v="34"/>
    <x v="1"/>
  </r>
  <r>
    <x v="41"/>
    <x v="1"/>
  </r>
  <r>
    <x v="16"/>
    <x v="1"/>
  </r>
  <r>
    <x v="73"/>
    <x v="1"/>
  </r>
  <r>
    <x v="69"/>
    <x v="1"/>
  </r>
  <r>
    <x v="19"/>
    <x v="1"/>
  </r>
  <r>
    <x v="17"/>
    <x v="1"/>
  </r>
  <r>
    <x v="49"/>
    <x v="1"/>
  </r>
  <r>
    <x v="27"/>
    <x v="1"/>
  </r>
  <r>
    <x v="33"/>
    <x v="1"/>
  </r>
  <r>
    <x v="46"/>
    <x v="1"/>
  </r>
  <r>
    <x v="3"/>
    <x v="1"/>
  </r>
  <r>
    <x v="76"/>
    <x v="1"/>
  </r>
  <r>
    <x v="54"/>
    <x v="1"/>
  </r>
  <r>
    <x v="80"/>
    <x v="1"/>
  </r>
  <r>
    <x v="2"/>
    <x v="1"/>
  </r>
  <r>
    <x v="30"/>
    <x v="1"/>
  </r>
  <r>
    <x v="46"/>
    <x v="1"/>
  </r>
  <r>
    <x v="44"/>
    <x v="1"/>
  </r>
  <r>
    <x v="72"/>
    <x v="1"/>
  </r>
  <r>
    <x v="16"/>
    <x v="1"/>
  </r>
  <r>
    <x v="20"/>
    <x v="1"/>
  </r>
  <r>
    <x v="8"/>
    <x v="1"/>
  </r>
  <r>
    <x v="6"/>
    <x v="1"/>
  </r>
  <r>
    <x v="54"/>
    <x v="1"/>
  </r>
  <r>
    <x v="76"/>
    <x v="1"/>
  </r>
  <r>
    <x v="46"/>
    <x v="1"/>
  </r>
  <r>
    <x v="85"/>
    <x v="1"/>
  </r>
  <r>
    <x v="8"/>
    <x v="1"/>
  </r>
  <r>
    <x v="8"/>
    <x v="1"/>
  </r>
  <r>
    <x v="76"/>
    <x v="1"/>
  </r>
  <r>
    <x v="2"/>
    <x v="1"/>
  </r>
  <r>
    <x v="10"/>
    <x v="1"/>
  </r>
  <r>
    <x v="52"/>
    <x v="1"/>
  </r>
  <r>
    <x v="56"/>
    <x v="1"/>
  </r>
  <r>
    <x v="5"/>
    <x v="1"/>
  </r>
  <r>
    <x v="69"/>
    <x v="1"/>
  </r>
  <r>
    <x v="52"/>
    <x v="1"/>
  </r>
  <r>
    <x v="33"/>
    <x v="1"/>
  </r>
  <r>
    <x v="8"/>
    <x v="1"/>
  </r>
  <r>
    <x v="33"/>
    <x v="1"/>
  </r>
  <r>
    <x v="16"/>
    <x v="1"/>
  </r>
  <r>
    <x v="22"/>
    <x v="1"/>
  </r>
  <r>
    <x v="3"/>
    <x v="1"/>
  </r>
  <r>
    <x v="48"/>
    <x v="1"/>
  </r>
  <r>
    <x v="51"/>
    <x v="1"/>
  </r>
  <r>
    <x v="73"/>
    <x v="1"/>
  </r>
  <r>
    <x v="35"/>
    <x v="1"/>
  </r>
  <r>
    <x v="26"/>
    <x v="1"/>
  </r>
  <r>
    <x v="42"/>
    <x v="1"/>
  </r>
  <r>
    <x v="26"/>
    <x v="1"/>
  </r>
  <r>
    <x v="24"/>
    <x v="1"/>
  </r>
  <r>
    <x v="7"/>
    <x v="1"/>
  </r>
  <r>
    <x v="60"/>
    <x v="1"/>
  </r>
  <r>
    <x v="90"/>
    <x v="1"/>
  </r>
  <r>
    <x v="20"/>
    <x v="1"/>
  </r>
  <r>
    <x v="42"/>
    <x v="1"/>
  </r>
  <r>
    <x v="24"/>
    <x v="1"/>
  </r>
  <r>
    <x v="15"/>
    <x v="1"/>
  </r>
  <r>
    <x v="27"/>
    <x v="1"/>
  </r>
  <r>
    <x v="45"/>
    <x v="1"/>
  </r>
  <r>
    <x v="62"/>
    <x v="1"/>
  </r>
  <r>
    <x v="57"/>
    <x v="1"/>
  </r>
  <r>
    <x v="45"/>
    <x v="1"/>
  </r>
  <r>
    <x v="16"/>
    <x v="1"/>
  </r>
  <r>
    <x v="6"/>
    <x v="1"/>
  </r>
  <r>
    <x v="74"/>
    <x v="1"/>
  </r>
  <r>
    <x v="85"/>
    <x v="1"/>
  </r>
  <r>
    <x v="12"/>
    <x v="1"/>
  </r>
  <r>
    <x v="53"/>
    <x v="1"/>
  </r>
  <r>
    <x v="13"/>
    <x v="1"/>
  </r>
  <r>
    <x v="2"/>
    <x v="1"/>
  </r>
  <r>
    <x v="47"/>
    <x v="1"/>
  </r>
  <r>
    <x v="65"/>
    <x v="1"/>
  </r>
  <r>
    <x v="6"/>
    <x v="1"/>
  </r>
  <r>
    <x v="17"/>
    <x v="1"/>
  </r>
  <r>
    <x v="10"/>
    <x v="1"/>
  </r>
  <r>
    <x v="53"/>
    <x v="1"/>
  </r>
  <r>
    <x v="85"/>
    <x v="1"/>
  </r>
  <r>
    <x v="53"/>
    <x v="1"/>
  </r>
  <r>
    <x v="55"/>
    <x v="1"/>
  </r>
  <r>
    <x v="33"/>
    <x v="1"/>
  </r>
  <r>
    <x v="14"/>
    <x v="1"/>
  </r>
  <r>
    <x v="4"/>
    <x v="1"/>
  </r>
  <r>
    <x v="13"/>
    <x v="1"/>
  </r>
  <r>
    <x v="7"/>
    <x v="1"/>
  </r>
  <r>
    <x v="15"/>
    <x v="1"/>
  </r>
  <r>
    <x v="36"/>
    <x v="1"/>
  </r>
  <r>
    <x v="64"/>
    <x v="1"/>
  </r>
  <r>
    <x v="33"/>
    <x v="1"/>
  </r>
  <r>
    <x v="36"/>
    <x v="1"/>
  </r>
  <r>
    <x v="79"/>
    <x v="1"/>
  </r>
  <r>
    <x v="88"/>
    <x v="1"/>
  </r>
  <r>
    <x v="49"/>
    <x v="1"/>
  </r>
  <r>
    <x v="86"/>
    <x v="1"/>
  </r>
  <r>
    <x v="11"/>
    <x v="1"/>
  </r>
  <r>
    <x v="73"/>
    <x v="1"/>
  </r>
  <r>
    <x v="79"/>
    <x v="1"/>
  </r>
  <r>
    <x v="44"/>
    <x v="1"/>
  </r>
  <r>
    <x v="59"/>
    <x v="1"/>
  </r>
  <r>
    <x v="54"/>
    <x v="1"/>
  </r>
  <r>
    <x v="65"/>
    <x v="1"/>
  </r>
  <r>
    <x v="71"/>
    <x v="1"/>
  </r>
  <r>
    <x v="64"/>
    <x v="1"/>
  </r>
  <r>
    <x v="59"/>
    <x v="1"/>
  </r>
  <r>
    <x v="32"/>
    <x v="1"/>
  </r>
  <r>
    <x v="47"/>
    <x v="1"/>
  </r>
  <r>
    <x v="52"/>
    <x v="1"/>
  </r>
  <r>
    <x v="62"/>
    <x v="1"/>
  </r>
  <r>
    <x v="39"/>
    <x v="1"/>
  </r>
  <r>
    <x v="85"/>
    <x v="1"/>
  </r>
  <r>
    <x v="13"/>
    <x v="1"/>
  </r>
  <r>
    <x v="16"/>
    <x v="1"/>
  </r>
  <r>
    <x v="57"/>
    <x v="1"/>
  </r>
  <r>
    <x v="3"/>
    <x v="1"/>
  </r>
  <r>
    <x v="81"/>
    <x v="1"/>
  </r>
  <r>
    <x v="46"/>
    <x v="1"/>
  </r>
  <r>
    <x v="8"/>
    <x v="1"/>
  </r>
  <r>
    <x v="74"/>
    <x v="1"/>
  </r>
  <r>
    <x v="1"/>
    <x v="1"/>
  </r>
  <r>
    <x v="66"/>
    <x v="1"/>
  </r>
  <r>
    <x v="78"/>
    <x v="1"/>
  </r>
  <r>
    <x v="41"/>
    <x v="1"/>
  </r>
  <r>
    <x v="70"/>
    <x v="1"/>
  </r>
  <r>
    <x v="11"/>
    <x v="1"/>
  </r>
  <r>
    <x v="85"/>
    <x v="1"/>
  </r>
  <r>
    <x v="62"/>
    <x v="1"/>
  </r>
  <r>
    <x v="77"/>
    <x v="1"/>
  </r>
  <r>
    <x v="46"/>
    <x v="1"/>
  </r>
  <r>
    <x v="49"/>
    <x v="1"/>
  </r>
  <r>
    <x v="11"/>
    <x v="1"/>
  </r>
  <r>
    <x v="1"/>
    <x v="1"/>
  </r>
  <r>
    <x v="22"/>
    <x v="1"/>
  </r>
  <r>
    <x v="18"/>
    <x v="1"/>
  </r>
  <r>
    <x v="12"/>
    <x v="1"/>
  </r>
  <r>
    <x v="11"/>
    <x v="1"/>
  </r>
  <r>
    <x v="89"/>
    <x v="1"/>
  </r>
  <r>
    <x v="91"/>
    <x v="1"/>
  </r>
  <r>
    <x v="39"/>
    <x v="1"/>
  </r>
  <r>
    <x v="60"/>
    <x v="1"/>
  </r>
  <r>
    <x v="56"/>
    <x v="1"/>
  </r>
  <r>
    <x v="31"/>
    <x v="1"/>
  </r>
  <r>
    <x v="48"/>
    <x v="1"/>
  </r>
  <r>
    <x v="2"/>
    <x v="1"/>
  </r>
  <r>
    <x v="10"/>
    <x v="1"/>
  </r>
  <r>
    <x v="26"/>
    <x v="1"/>
  </r>
  <r>
    <x v="72"/>
    <x v="1"/>
  </r>
  <r>
    <x v="86"/>
    <x v="1"/>
  </r>
  <r>
    <x v="69"/>
    <x v="1"/>
  </r>
  <r>
    <x v="21"/>
    <x v="1"/>
  </r>
  <r>
    <x v="78"/>
    <x v="1"/>
  </r>
  <r>
    <x v="39"/>
    <x v="1"/>
  </r>
  <r>
    <x v="16"/>
    <x v="1"/>
  </r>
  <r>
    <x v="43"/>
    <x v="1"/>
  </r>
  <r>
    <x v="27"/>
    <x v="1"/>
  </r>
  <r>
    <x v="11"/>
    <x v="1"/>
  </r>
  <r>
    <x v="3"/>
    <x v="1"/>
  </r>
  <r>
    <x v="33"/>
    <x v="1"/>
  </r>
  <r>
    <x v="4"/>
    <x v="1"/>
  </r>
  <r>
    <x v="24"/>
    <x v="1"/>
  </r>
  <r>
    <x v="32"/>
    <x v="1"/>
  </r>
  <r>
    <x v="49"/>
    <x v="1"/>
  </r>
  <r>
    <x v="46"/>
    <x v="1"/>
  </r>
  <r>
    <x v="58"/>
    <x v="1"/>
  </r>
  <r>
    <x v="14"/>
    <x v="1"/>
  </r>
  <r>
    <x v="26"/>
    <x v="1"/>
  </r>
  <r>
    <x v="37"/>
    <x v="1"/>
  </r>
  <r>
    <x v="39"/>
    <x v="1"/>
  </r>
  <r>
    <x v="24"/>
    <x v="1"/>
  </r>
  <r>
    <x v="15"/>
    <x v="1"/>
  </r>
  <r>
    <x v="18"/>
    <x v="1"/>
  </r>
  <r>
    <x v="29"/>
    <x v="1"/>
  </r>
  <r>
    <x v="69"/>
    <x v="1"/>
  </r>
  <r>
    <x v="45"/>
    <x v="1"/>
  </r>
  <r>
    <x v="66"/>
    <x v="1"/>
  </r>
  <r>
    <x v="13"/>
    <x v="1"/>
  </r>
  <r>
    <x v="15"/>
    <x v="1"/>
  </r>
  <r>
    <x v="23"/>
    <x v="1"/>
  </r>
  <r>
    <x v="62"/>
    <x v="1"/>
  </r>
  <r>
    <x v="33"/>
    <x v="1"/>
  </r>
  <r>
    <x v="79"/>
    <x v="1"/>
  </r>
  <r>
    <x v="65"/>
    <x v="1"/>
  </r>
  <r>
    <x v="59"/>
    <x v="1"/>
  </r>
  <r>
    <x v="18"/>
    <x v="1"/>
  </r>
  <r>
    <x v="76"/>
    <x v="1"/>
  </r>
  <r>
    <x v="4"/>
    <x v="1"/>
  </r>
  <r>
    <x v="85"/>
    <x v="1"/>
  </r>
  <r>
    <x v="30"/>
    <x v="1"/>
  </r>
  <r>
    <x v="71"/>
    <x v="1"/>
  </r>
  <r>
    <x v="15"/>
    <x v="1"/>
  </r>
  <r>
    <x v="73"/>
    <x v="1"/>
  </r>
  <r>
    <x v="1"/>
    <x v="1"/>
  </r>
  <r>
    <x v="52"/>
    <x v="1"/>
  </r>
  <r>
    <x v="1"/>
    <x v="1"/>
  </r>
  <r>
    <x v="37"/>
    <x v="1"/>
  </r>
  <r>
    <x v="25"/>
    <x v="1"/>
  </r>
  <r>
    <x v="15"/>
    <x v="1"/>
  </r>
  <r>
    <x v="78"/>
    <x v="1"/>
  </r>
  <r>
    <x v="66"/>
    <x v="1"/>
  </r>
  <r>
    <x v="33"/>
    <x v="1"/>
  </r>
  <r>
    <x v="1"/>
    <x v="1"/>
  </r>
  <r>
    <x v="85"/>
    <x v="1"/>
  </r>
  <r>
    <x v="11"/>
    <x v="1"/>
  </r>
  <r>
    <x v="2"/>
    <x v="1"/>
  </r>
  <r>
    <x v="55"/>
    <x v="1"/>
  </r>
  <r>
    <x v="39"/>
    <x v="1"/>
  </r>
  <r>
    <x v="0"/>
    <x v="1"/>
  </r>
  <r>
    <x v="59"/>
    <x v="1"/>
  </r>
  <r>
    <x v="0"/>
    <x v="1"/>
  </r>
  <r>
    <x v="18"/>
    <x v="1"/>
  </r>
  <r>
    <x v="71"/>
    <x v="1"/>
  </r>
  <r>
    <x v="5"/>
    <x v="1"/>
  </r>
  <r>
    <x v="22"/>
    <x v="1"/>
  </r>
  <r>
    <x v="32"/>
    <x v="1"/>
  </r>
  <r>
    <x v="38"/>
    <x v="1"/>
  </r>
  <r>
    <x v="45"/>
    <x v="1"/>
  </r>
  <r>
    <x v="36"/>
    <x v="1"/>
  </r>
  <r>
    <x v="52"/>
    <x v="1"/>
  </r>
  <r>
    <x v="37"/>
    <x v="1"/>
  </r>
  <r>
    <x v="52"/>
    <x v="1"/>
  </r>
  <r>
    <x v="67"/>
    <x v="1"/>
  </r>
  <r>
    <x v="11"/>
    <x v="1"/>
  </r>
  <r>
    <x v="42"/>
    <x v="1"/>
  </r>
  <r>
    <x v="20"/>
    <x v="1"/>
  </r>
  <r>
    <x v="28"/>
    <x v="1"/>
  </r>
  <r>
    <x v="76"/>
    <x v="1"/>
  </r>
  <r>
    <x v="11"/>
    <x v="1"/>
  </r>
  <r>
    <x v="33"/>
    <x v="1"/>
  </r>
  <r>
    <x v="85"/>
    <x v="1"/>
  </r>
  <r>
    <x v="59"/>
    <x v="1"/>
  </r>
  <r>
    <x v="30"/>
    <x v="1"/>
  </r>
  <r>
    <x v="59"/>
    <x v="1"/>
  </r>
  <r>
    <x v="80"/>
    <x v="1"/>
  </r>
  <r>
    <x v="31"/>
    <x v="1"/>
  </r>
  <r>
    <x v="83"/>
    <x v="1"/>
  </r>
  <r>
    <x v="53"/>
    <x v="1"/>
  </r>
  <r>
    <x v="63"/>
    <x v="1"/>
  </r>
  <r>
    <x v="69"/>
    <x v="1"/>
  </r>
  <r>
    <x v="17"/>
    <x v="1"/>
  </r>
  <r>
    <x v="27"/>
    <x v="1"/>
  </r>
  <r>
    <x v="66"/>
    <x v="1"/>
  </r>
  <r>
    <x v="0"/>
    <x v="1"/>
  </r>
  <r>
    <x v="92"/>
    <x v="1"/>
  </r>
  <r>
    <x v="53"/>
    <x v="1"/>
  </r>
  <r>
    <x v="8"/>
    <x v="1"/>
  </r>
  <r>
    <x v="76"/>
    <x v="1"/>
  </r>
  <r>
    <x v="36"/>
    <x v="1"/>
  </r>
  <r>
    <x v="16"/>
    <x v="1"/>
  </r>
  <r>
    <x v="58"/>
    <x v="1"/>
  </r>
  <r>
    <x v="64"/>
    <x v="1"/>
  </r>
  <r>
    <x v="52"/>
    <x v="1"/>
  </r>
  <r>
    <x v="50"/>
    <x v="1"/>
  </r>
  <r>
    <x v="63"/>
    <x v="1"/>
  </r>
  <r>
    <x v="36"/>
    <x v="1"/>
  </r>
  <r>
    <x v="32"/>
    <x v="1"/>
  </r>
  <r>
    <x v="21"/>
    <x v="1"/>
  </r>
  <r>
    <x v="55"/>
    <x v="1"/>
  </r>
  <r>
    <x v="29"/>
    <x v="1"/>
  </r>
  <r>
    <x v="7"/>
    <x v="1"/>
  </r>
  <r>
    <x v="19"/>
    <x v="1"/>
  </r>
  <r>
    <x v="37"/>
    <x v="1"/>
  </r>
  <r>
    <x v="67"/>
    <x v="1"/>
  </r>
  <r>
    <x v="7"/>
    <x v="1"/>
  </r>
  <r>
    <x v="85"/>
    <x v="1"/>
  </r>
  <r>
    <x v="44"/>
    <x v="1"/>
  </r>
  <r>
    <x v="79"/>
    <x v="1"/>
  </r>
  <r>
    <x v="8"/>
    <x v="1"/>
  </r>
  <r>
    <x v="1"/>
    <x v="1"/>
  </r>
  <r>
    <x v="80"/>
    <x v="1"/>
  </r>
  <r>
    <x v="17"/>
    <x v="1"/>
  </r>
  <r>
    <x v="64"/>
    <x v="1"/>
  </r>
  <r>
    <x v="2"/>
    <x v="1"/>
  </r>
  <r>
    <x v="36"/>
    <x v="1"/>
  </r>
  <r>
    <x v="77"/>
    <x v="1"/>
  </r>
  <r>
    <x v="22"/>
    <x v="1"/>
  </r>
  <r>
    <x v="93"/>
    <x v="1"/>
  </r>
  <r>
    <x v="72"/>
    <x v="1"/>
  </r>
  <r>
    <x v="76"/>
    <x v="1"/>
  </r>
  <r>
    <x v="90"/>
    <x v="1"/>
  </r>
  <r>
    <x v="38"/>
    <x v="1"/>
  </r>
  <r>
    <x v="80"/>
    <x v="1"/>
  </r>
  <r>
    <x v="0"/>
    <x v="1"/>
  </r>
  <r>
    <x v="15"/>
    <x v="1"/>
  </r>
  <r>
    <x v="47"/>
    <x v="1"/>
  </r>
  <r>
    <x v="81"/>
    <x v="1"/>
  </r>
  <r>
    <x v="39"/>
    <x v="1"/>
  </r>
  <r>
    <x v="74"/>
    <x v="1"/>
  </r>
  <r>
    <x v="29"/>
    <x v="1"/>
  </r>
  <r>
    <x v="46"/>
    <x v="1"/>
  </r>
  <r>
    <x v="7"/>
    <x v="1"/>
  </r>
  <r>
    <x v="30"/>
    <x v="1"/>
  </r>
  <r>
    <x v="80"/>
    <x v="1"/>
  </r>
  <r>
    <x v="17"/>
    <x v="1"/>
  </r>
  <r>
    <x v="41"/>
    <x v="1"/>
  </r>
  <r>
    <x v="30"/>
    <x v="1"/>
  </r>
  <r>
    <x v="62"/>
    <x v="1"/>
  </r>
  <r>
    <x v="56"/>
    <x v="1"/>
  </r>
  <r>
    <x v="30"/>
    <x v="1"/>
  </r>
  <r>
    <x v="16"/>
    <x v="1"/>
  </r>
  <r>
    <x v="41"/>
    <x v="1"/>
  </r>
  <r>
    <x v="44"/>
    <x v="1"/>
  </r>
  <r>
    <x v="4"/>
    <x v="1"/>
  </r>
  <r>
    <x v="16"/>
    <x v="1"/>
  </r>
  <r>
    <x v="6"/>
    <x v="1"/>
  </r>
  <r>
    <x v="17"/>
    <x v="1"/>
  </r>
  <r>
    <x v="3"/>
    <x v="1"/>
  </r>
  <r>
    <x v="42"/>
    <x v="1"/>
  </r>
  <r>
    <x v="76"/>
    <x v="1"/>
  </r>
  <r>
    <x v="9"/>
    <x v="1"/>
  </r>
  <r>
    <x v="22"/>
    <x v="1"/>
  </r>
  <r>
    <x v="63"/>
    <x v="1"/>
  </r>
  <r>
    <x v="2"/>
    <x v="1"/>
  </r>
  <r>
    <x v="66"/>
    <x v="1"/>
  </r>
  <r>
    <x v="47"/>
    <x v="1"/>
  </r>
  <r>
    <x v="8"/>
    <x v="1"/>
  </r>
  <r>
    <x v="61"/>
    <x v="1"/>
  </r>
  <r>
    <x v="48"/>
    <x v="1"/>
  </r>
  <r>
    <x v="60"/>
    <x v="1"/>
  </r>
  <r>
    <x v="53"/>
    <x v="1"/>
  </r>
  <r>
    <x v="8"/>
    <x v="1"/>
  </r>
  <r>
    <x v="50"/>
    <x v="1"/>
  </r>
  <r>
    <x v="76"/>
    <x v="1"/>
  </r>
  <r>
    <x v="42"/>
    <x v="1"/>
  </r>
  <r>
    <x v="77"/>
    <x v="1"/>
  </r>
  <r>
    <x v="28"/>
    <x v="1"/>
  </r>
  <r>
    <x v="4"/>
    <x v="1"/>
  </r>
  <r>
    <x v="77"/>
    <x v="1"/>
  </r>
  <r>
    <x v="34"/>
    <x v="1"/>
  </r>
  <r>
    <x v="34"/>
    <x v="1"/>
  </r>
  <r>
    <x v="76"/>
    <x v="1"/>
  </r>
  <r>
    <x v="28"/>
    <x v="1"/>
  </r>
  <r>
    <x v="73"/>
    <x v="1"/>
  </r>
  <r>
    <x v="21"/>
    <x v="1"/>
  </r>
  <r>
    <x v="49"/>
    <x v="1"/>
  </r>
  <r>
    <x v="39"/>
    <x v="1"/>
  </r>
  <r>
    <x v="44"/>
    <x v="1"/>
  </r>
  <r>
    <x v="53"/>
    <x v="1"/>
  </r>
  <r>
    <x v="64"/>
    <x v="1"/>
  </r>
  <r>
    <x v="43"/>
    <x v="1"/>
  </r>
  <r>
    <x v="4"/>
    <x v="1"/>
  </r>
  <r>
    <x v="12"/>
    <x v="1"/>
  </r>
  <r>
    <x v="25"/>
    <x v="1"/>
  </r>
  <r>
    <x v="41"/>
    <x v="1"/>
  </r>
  <r>
    <x v="2"/>
    <x v="1"/>
  </r>
  <r>
    <x v="62"/>
    <x v="1"/>
  </r>
  <r>
    <x v="64"/>
    <x v="1"/>
  </r>
  <r>
    <x v="42"/>
    <x v="1"/>
  </r>
  <r>
    <x v="94"/>
    <x v="1"/>
  </r>
  <r>
    <x v="3"/>
    <x v="1"/>
  </r>
  <r>
    <x v="69"/>
    <x v="1"/>
  </r>
  <r>
    <x v="46"/>
    <x v="1"/>
  </r>
  <r>
    <x v="20"/>
    <x v="1"/>
  </r>
  <r>
    <x v="4"/>
    <x v="1"/>
  </r>
  <r>
    <x v="53"/>
    <x v="1"/>
  </r>
  <r>
    <x v="9"/>
    <x v="1"/>
  </r>
  <r>
    <x v="33"/>
    <x v="1"/>
  </r>
  <r>
    <x v="69"/>
    <x v="1"/>
  </r>
  <r>
    <x v="35"/>
    <x v="1"/>
  </r>
  <r>
    <x v="59"/>
    <x v="1"/>
  </r>
  <r>
    <x v="95"/>
    <x v="1"/>
  </r>
  <r>
    <x v="42"/>
    <x v="1"/>
  </r>
  <r>
    <x v="49"/>
    <x v="1"/>
  </r>
  <r>
    <x v="49"/>
    <x v="1"/>
  </r>
  <r>
    <x v="81"/>
    <x v="1"/>
  </r>
  <r>
    <x v="45"/>
    <x v="1"/>
  </r>
  <r>
    <x v="19"/>
    <x v="1"/>
  </r>
  <r>
    <x v="19"/>
    <x v="1"/>
  </r>
  <r>
    <x v="41"/>
    <x v="1"/>
  </r>
  <r>
    <x v="37"/>
    <x v="1"/>
  </r>
  <r>
    <x v="4"/>
    <x v="1"/>
  </r>
  <r>
    <x v="34"/>
    <x v="1"/>
  </r>
  <r>
    <x v="29"/>
    <x v="1"/>
  </r>
  <r>
    <x v="44"/>
    <x v="1"/>
  </r>
  <r>
    <x v="42"/>
    <x v="1"/>
  </r>
  <r>
    <x v="69"/>
    <x v="1"/>
  </r>
  <r>
    <x v="37"/>
    <x v="1"/>
  </r>
  <r>
    <x v="48"/>
    <x v="1"/>
  </r>
  <r>
    <x v="0"/>
    <x v="1"/>
  </r>
  <r>
    <x v="64"/>
    <x v="1"/>
  </r>
  <r>
    <x v="62"/>
    <x v="1"/>
  </r>
  <r>
    <x v="72"/>
    <x v="1"/>
  </r>
  <r>
    <x v="7"/>
    <x v="1"/>
  </r>
  <r>
    <x v="28"/>
    <x v="1"/>
  </r>
  <r>
    <x v="79"/>
    <x v="1"/>
  </r>
  <r>
    <x v="44"/>
    <x v="1"/>
  </r>
  <r>
    <x v="96"/>
    <x v="1"/>
  </r>
  <r>
    <x v="2"/>
    <x v="1"/>
  </r>
  <r>
    <x v="77"/>
    <x v="1"/>
  </r>
  <r>
    <x v="11"/>
    <x v="1"/>
  </r>
  <r>
    <x v="59"/>
    <x v="1"/>
  </r>
  <r>
    <x v="79"/>
    <x v="1"/>
  </r>
  <r>
    <x v="16"/>
    <x v="1"/>
  </r>
  <r>
    <x v="56"/>
    <x v="1"/>
  </r>
  <r>
    <x v="77"/>
    <x v="1"/>
  </r>
  <r>
    <x v="61"/>
    <x v="1"/>
  </r>
  <r>
    <x v="30"/>
    <x v="1"/>
  </r>
  <r>
    <x v="58"/>
    <x v="1"/>
  </r>
  <r>
    <x v="24"/>
    <x v="1"/>
  </r>
  <r>
    <x v="11"/>
    <x v="1"/>
  </r>
  <r>
    <x v="51"/>
    <x v="1"/>
  </r>
  <r>
    <x v="3"/>
    <x v="1"/>
  </r>
  <r>
    <x v="26"/>
    <x v="1"/>
  </r>
  <r>
    <x v="34"/>
    <x v="1"/>
  </r>
  <r>
    <x v="0"/>
    <x v="1"/>
  </r>
  <r>
    <x v="22"/>
    <x v="1"/>
  </r>
  <r>
    <x v="38"/>
    <x v="1"/>
  </r>
  <r>
    <x v="43"/>
    <x v="1"/>
  </r>
  <r>
    <x v="24"/>
    <x v="1"/>
  </r>
  <r>
    <x v="46"/>
    <x v="1"/>
  </r>
  <r>
    <x v="49"/>
    <x v="1"/>
  </r>
  <r>
    <x v="14"/>
    <x v="1"/>
  </r>
  <r>
    <x v="55"/>
    <x v="1"/>
  </r>
  <r>
    <x v="66"/>
    <x v="1"/>
  </r>
  <r>
    <x v="58"/>
    <x v="1"/>
  </r>
  <r>
    <x v="41"/>
    <x v="1"/>
  </r>
  <r>
    <x v="37"/>
    <x v="1"/>
  </r>
  <r>
    <x v="80"/>
    <x v="1"/>
  </r>
  <r>
    <x v="76"/>
    <x v="1"/>
  </r>
  <r>
    <x v="86"/>
    <x v="1"/>
  </r>
  <r>
    <x v="61"/>
    <x v="1"/>
  </r>
  <r>
    <x v="32"/>
    <x v="1"/>
  </r>
  <r>
    <x v="2"/>
    <x v="1"/>
  </r>
  <r>
    <x v="45"/>
    <x v="1"/>
  </r>
  <r>
    <x v="37"/>
    <x v="1"/>
  </r>
  <r>
    <x v="24"/>
    <x v="1"/>
  </r>
  <r>
    <x v="73"/>
    <x v="1"/>
  </r>
  <r>
    <x v="34"/>
    <x v="1"/>
  </r>
  <r>
    <x v="4"/>
    <x v="1"/>
  </r>
  <r>
    <x v="45"/>
    <x v="1"/>
  </r>
  <r>
    <x v="38"/>
    <x v="1"/>
  </r>
  <r>
    <x v="2"/>
    <x v="1"/>
  </r>
  <r>
    <x v="3"/>
    <x v="1"/>
  </r>
  <r>
    <x v="11"/>
    <x v="1"/>
  </r>
  <r>
    <x v="55"/>
    <x v="1"/>
  </r>
  <r>
    <x v="41"/>
    <x v="1"/>
  </r>
  <r>
    <x v="28"/>
    <x v="1"/>
  </r>
  <r>
    <x v="14"/>
    <x v="1"/>
  </r>
  <r>
    <x v="50"/>
    <x v="1"/>
  </r>
  <r>
    <x v="4"/>
    <x v="1"/>
  </r>
  <r>
    <x v="71"/>
    <x v="1"/>
  </r>
  <r>
    <x v="33"/>
    <x v="1"/>
  </r>
  <r>
    <x v="16"/>
    <x v="1"/>
  </r>
  <r>
    <x v="71"/>
    <x v="1"/>
  </r>
  <r>
    <x v="19"/>
    <x v="1"/>
  </r>
  <r>
    <x v="5"/>
    <x v="1"/>
  </r>
  <r>
    <x v="41"/>
    <x v="1"/>
  </r>
  <r>
    <x v="50"/>
    <x v="1"/>
  </r>
  <r>
    <x v="10"/>
    <x v="1"/>
  </r>
  <r>
    <x v="51"/>
    <x v="1"/>
  </r>
  <r>
    <x v="3"/>
    <x v="1"/>
  </r>
  <r>
    <x v="2"/>
    <x v="1"/>
  </r>
  <r>
    <x v="58"/>
    <x v="1"/>
  </r>
  <r>
    <x v="1"/>
    <x v="1"/>
  </r>
  <r>
    <x v="44"/>
    <x v="1"/>
  </r>
  <r>
    <x v="11"/>
    <x v="1"/>
  </r>
  <r>
    <x v="30"/>
    <x v="1"/>
  </r>
  <r>
    <x v="39"/>
    <x v="1"/>
  </r>
  <r>
    <x v="62"/>
    <x v="1"/>
  </r>
  <r>
    <x v="97"/>
    <x v="1"/>
  </r>
  <r>
    <x v="11"/>
    <x v="1"/>
  </r>
  <r>
    <x v="28"/>
    <x v="1"/>
  </r>
  <r>
    <x v="20"/>
    <x v="1"/>
  </r>
  <r>
    <x v="59"/>
    <x v="1"/>
  </r>
  <r>
    <x v="39"/>
    <x v="1"/>
  </r>
  <r>
    <x v="15"/>
    <x v="1"/>
  </r>
  <r>
    <x v="2"/>
    <x v="1"/>
  </r>
  <r>
    <x v="27"/>
    <x v="1"/>
  </r>
  <r>
    <x v="60"/>
    <x v="1"/>
  </r>
  <r>
    <x v="41"/>
    <x v="1"/>
  </r>
  <r>
    <x v="47"/>
    <x v="1"/>
  </r>
  <r>
    <x v="60"/>
    <x v="1"/>
  </r>
  <r>
    <x v="46"/>
    <x v="1"/>
  </r>
  <r>
    <x v="48"/>
    <x v="1"/>
  </r>
  <r>
    <x v="10"/>
    <x v="1"/>
  </r>
  <r>
    <x v="29"/>
    <x v="1"/>
  </r>
  <r>
    <x v="72"/>
    <x v="1"/>
  </r>
  <r>
    <x v="13"/>
    <x v="1"/>
  </r>
  <r>
    <x v="50"/>
    <x v="1"/>
  </r>
  <r>
    <x v="24"/>
    <x v="1"/>
  </r>
  <r>
    <x v="54"/>
    <x v="1"/>
  </r>
  <r>
    <x v="41"/>
    <x v="1"/>
  </r>
  <r>
    <x v="36"/>
    <x v="1"/>
  </r>
  <r>
    <x v="11"/>
    <x v="1"/>
  </r>
  <r>
    <x v="3"/>
    <x v="1"/>
  </r>
  <r>
    <x v="25"/>
    <x v="1"/>
  </r>
  <r>
    <x v="36"/>
    <x v="1"/>
  </r>
  <r>
    <x v="36"/>
    <x v="1"/>
  </r>
  <r>
    <x v="3"/>
    <x v="1"/>
  </r>
  <r>
    <x v="16"/>
    <x v="1"/>
  </r>
  <r>
    <x v="19"/>
    <x v="1"/>
  </r>
  <r>
    <x v="47"/>
    <x v="1"/>
  </r>
  <r>
    <x v="18"/>
    <x v="1"/>
  </r>
  <r>
    <x v="12"/>
    <x v="1"/>
  </r>
  <r>
    <x v="23"/>
    <x v="1"/>
  </r>
  <r>
    <x v="11"/>
    <x v="1"/>
  </r>
  <r>
    <x v="47"/>
    <x v="1"/>
  </r>
  <r>
    <x v="6"/>
    <x v="1"/>
  </r>
  <r>
    <x v="59"/>
    <x v="1"/>
  </r>
  <r>
    <x v="35"/>
    <x v="1"/>
  </r>
  <r>
    <x v="86"/>
    <x v="1"/>
  </r>
  <r>
    <x v="56"/>
    <x v="1"/>
  </r>
  <r>
    <x v="14"/>
    <x v="1"/>
  </r>
  <r>
    <x v="8"/>
    <x v="1"/>
  </r>
  <r>
    <x v="23"/>
    <x v="1"/>
  </r>
  <r>
    <x v="76"/>
    <x v="1"/>
  </r>
  <r>
    <x v="55"/>
    <x v="1"/>
  </r>
  <r>
    <x v="23"/>
    <x v="1"/>
  </r>
  <r>
    <x v="84"/>
    <x v="1"/>
  </r>
  <r>
    <x v="48"/>
    <x v="1"/>
  </r>
  <r>
    <x v="10"/>
    <x v="1"/>
  </r>
  <r>
    <x v="47"/>
    <x v="1"/>
  </r>
  <r>
    <x v="44"/>
    <x v="1"/>
  </r>
  <r>
    <x v="77"/>
    <x v="1"/>
  </r>
  <r>
    <x v="69"/>
    <x v="1"/>
  </r>
  <r>
    <x v="1"/>
    <x v="1"/>
  </r>
  <r>
    <x v="20"/>
    <x v="1"/>
  </r>
  <r>
    <x v="54"/>
    <x v="1"/>
  </r>
  <r>
    <x v="12"/>
    <x v="1"/>
  </r>
  <r>
    <x v="42"/>
    <x v="1"/>
  </r>
  <r>
    <x v="21"/>
    <x v="1"/>
  </r>
  <r>
    <x v="26"/>
    <x v="1"/>
  </r>
  <r>
    <x v="81"/>
    <x v="1"/>
  </r>
  <r>
    <x v="9"/>
    <x v="1"/>
  </r>
  <r>
    <x v="35"/>
    <x v="1"/>
  </r>
  <r>
    <x v="65"/>
    <x v="1"/>
  </r>
  <r>
    <x v="8"/>
    <x v="1"/>
  </r>
  <r>
    <x v="30"/>
    <x v="1"/>
  </r>
  <r>
    <x v="75"/>
    <x v="1"/>
  </r>
  <r>
    <x v="46"/>
    <x v="1"/>
  </r>
  <r>
    <x v="34"/>
    <x v="1"/>
  </r>
  <r>
    <x v="75"/>
    <x v="1"/>
  </r>
  <r>
    <x v="55"/>
    <x v="1"/>
  </r>
  <r>
    <x v="6"/>
    <x v="1"/>
  </r>
  <r>
    <x v="77"/>
    <x v="1"/>
  </r>
  <r>
    <x v="8"/>
    <x v="1"/>
  </r>
  <r>
    <x v="62"/>
    <x v="1"/>
  </r>
  <r>
    <x v="39"/>
    <x v="1"/>
  </r>
  <r>
    <x v="43"/>
    <x v="1"/>
  </r>
  <r>
    <x v="37"/>
    <x v="1"/>
  </r>
  <r>
    <x v="13"/>
    <x v="1"/>
  </r>
  <r>
    <x v="46"/>
    <x v="1"/>
  </r>
  <r>
    <x v="3"/>
    <x v="1"/>
  </r>
  <r>
    <x v="39"/>
    <x v="1"/>
  </r>
  <r>
    <x v="15"/>
    <x v="1"/>
  </r>
  <r>
    <x v="30"/>
    <x v="1"/>
  </r>
  <r>
    <x v="41"/>
    <x v="1"/>
  </r>
  <r>
    <x v="75"/>
    <x v="1"/>
  </r>
  <r>
    <x v="75"/>
    <x v="1"/>
  </r>
  <r>
    <x v="27"/>
    <x v="1"/>
  </r>
  <r>
    <x v="86"/>
    <x v="1"/>
  </r>
  <r>
    <x v="25"/>
    <x v="1"/>
  </r>
  <r>
    <x v="17"/>
    <x v="1"/>
  </r>
  <r>
    <x v="76"/>
    <x v="1"/>
  </r>
  <r>
    <x v="18"/>
    <x v="1"/>
  </r>
  <r>
    <x v="7"/>
    <x v="1"/>
  </r>
  <r>
    <x v="9"/>
    <x v="1"/>
  </r>
  <r>
    <x v="46"/>
    <x v="1"/>
  </r>
  <r>
    <x v="11"/>
    <x v="1"/>
  </r>
  <r>
    <x v="69"/>
    <x v="1"/>
  </r>
  <r>
    <x v="10"/>
    <x v="1"/>
  </r>
  <r>
    <x v="34"/>
    <x v="1"/>
  </r>
  <r>
    <x v="46"/>
    <x v="1"/>
  </r>
  <r>
    <x v="78"/>
    <x v="1"/>
  </r>
  <r>
    <x v="61"/>
    <x v="1"/>
  </r>
  <r>
    <x v="29"/>
    <x v="1"/>
  </r>
  <r>
    <x v="71"/>
    <x v="1"/>
  </r>
  <r>
    <x v="54"/>
    <x v="1"/>
  </r>
  <r>
    <x v="86"/>
    <x v="1"/>
  </r>
  <r>
    <x v="51"/>
    <x v="1"/>
  </r>
  <r>
    <x v="15"/>
    <x v="1"/>
  </r>
  <r>
    <x v="63"/>
    <x v="1"/>
  </r>
  <r>
    <x v="77"/>
    <x v="1"/>
  </r>
  <r>
    <x v="25"/>
    <x v="1"/>
  </r>
  <r>
    <x v="88"/>
    <x v="1"/>
  </r>
  <r>
    <x v="10"/>
    <x v="1"/>
  </r>
  <r>
    <x v="30"/>
    <x v="1"/>
  </r>
  <r>
    <x v="10"/>
    <x v="1"/>
  </r>
  <r>
    <x v="0"/>
    <x v="1"/>
  </r>
  <r>
    <x v="37"/>
    <x v="1"/>
  </r>
  <r>
    <x v="36"/>
    <x v="1"/>
  </r>
  <r>
    <x v="50"/>
    <x v="1"/>
  </r>
  <r>
    <x v="19"/>
    <x v="1"/>
  </r>
  <r>
    <x v="47"/>
    <x v="1"/>
  </r>
  <r>
    <x v="44"/>
    <x v="1"/>
  </r>
  <r>
    <x v="5"/>
    <x v="1"/>
  </r>
  <r>
    <x v="65"/>
    <x v="1"/>
  </r>
  <r>
    <x v="78"/>
    <x v="1"/>
  </r>
  <r>
    <x v="17"/>
    <x v="1"/>
  </r>
  <r>
    <x v="24"/>
    <x v="1"/>
  </r>
  <r>
    <x v="9"/>
    <x v="1"/>
  </r>
  <r>
    <x v="58"/>
    <x v="1"/>
  </r>
  <r>
    <x v="77"/>
    <x v="1"/>
  </r>
  <r>
    <x v="4"/>
    <x v="1"/>
  </r>
  <r>
    <x v="3"/>
    <x v="1"/>
  </r>
  <r>
    <x v="6"/>
    <x v="1"/>
  </r>
  <r>
    <x v="76"/>
    <x v="1"/>
  </r>
  <r>
    <x v="57"/>
    <x v="1"/>
  </r>
  <r>
    <x v="76"/>
    <x v="1"/>
  </r>
  <r>
    <x v="52"/>
    <x v="1"/>
  </r>
  <r>
    <x v="11"/>
    <x v="1"/>
  </r>
  <r>
    <x v="3"/>
    <x v="1"/>
  </r>
  <r>
    <x v="65"/>
    <x v="1"/>
  </r>
  <r>
    <x v="62"/>
    <x v="1"/>
  </r>
  <r>
    <x v="54"/>
    <x v="1"/>
  </r>
  <r>
    <x v="58"/>
    <x v="1"/>
  </r>
  <r>
    <x v="55"/>
    <x v="1"/>
  </r>
  <r>
    <x v="62"/>
    <x v="1"/>
  </r>
  <r>
    <x v="33"/>
    <x v="1"/>
  </r>
  <r>
    <x v="45"/>
    <x v="1"/>
  </r>
  <r>
    <x v="22"/>
    <x v="1"/>
  </r>
  <r>
    <x v="57"/>
    <x v="1"/>
  </r>
  <r>
    <x v="63"/>
    <x v="1"/>
  </r>
  <r>
    <x v="74"/>
    <x v="1"/>
  </r>
  <r>
    <x v="35"/>
    <x v="1"/>
  </r>
  <r>
    <x v="3"/>
    <x v="1"/>
  </r>
  <r>
    <x v="2"/>
    <x v="1"/>
  </r>
  <r>
    <x v="73"/>
    <x v="1"/>
  </r>
  <r>
    <x v="51"/>
    <x v="1"/>
  </r>
  <r>
    <x v="26"/>
    <x v="1"/>
  </r>
  <r>
    <x v="48"/>
    <x v="1"/>
  </r>
  <r>
    <x v="16"/>
    <x v="1"/>
  </r>
  <r>
    <x v="16"/>
    <x v="1"/>
  </r>
  <r>
    <x v="47"/>
    <x v="1"/>
  </r>
  <r>
    <x v="69"/>
    <x v="1"/>
  </r>
  <r>
    <x v="77"/>
    <x v="1"/>
  </r>
  <r>
    <x v="44"/>
    <x v="1"/>
  </r>
  <r>
    <x v="37"/>
    <x v="1"/>
  </r>
  <r>
    <x v="95"/>
    <x v="1"/>
  </r>
  <r>
    <x v="14"/>
    <x v="1"/>
  </r>
  <r>
    <x v="71"/>
    <x v="1"/>
  </r>
  <r>
    <x v="59"/>
    <x v="1"/>
  </r>
  <r>
    <x v="3"/>
    <x v="1"/>
  </r>
  <r>
    <x v="35"/>
    <x v="1"/>
  </r>
  <r>
    <x v="53"/>
    <x v="1"/>
  </r>
  <r>
    <x v="77"/>
    <x v="1"/>
  </r>
  <r>
    <x v="65"/>
    <x v="1"/>
  </r>
  <r>
    <x v="69"/>
    <x v="1"/>
  </r>
  <r>
    <x v="24"/>
    <x v="1"/>
  </r>
  <r>
    <x v="12"/>
    <x v="1"/>
  </r>
  <r>
    <x v="38"/>
    <x v="1"/>
  </r>
  <r>
    <x v="96"/>
    <x v="1"/>
  </r>
  <r>
    <x v="38"/>
    <x v="1"/>
  </r>
  <r>
    <x v="34"/>
    <x v="1"/>
  </r>
  <r>
    <x v="52"/>
    <x v="1"/>
  </r>
  <r>
    <x v="1"/>
    <x v="1"/>
  </r>
  <r>
    <x v="21"/>
    <x v="1"/>
  </r>
  <r>
    <x v="41"/>
    <x v="1"/>
  </r>
  <r>
    <x v="0"/>
    <x v="1"/>
  </r>
  <r>
    <x v="66"/>
    <x v="1"/>
  </r>
  <r>
    <x v="33"/>
    <x v="1"/>
  </r>
  <r>
    <x v="27"/>
    <x v="1"/>
  </r>
  <r>
    <x v="59"/>
    <x v="1"/>
  </r>
  <r>
    <x v="5"/>
    <x v="1"/>
  </r>
  <r>
    <x v="75"/>
    <x v="1"/>
  </r>
  <r>
    <x v="63"/>
    <x v="1"/>
  </r>
  <r>
    <x v="48"/>
    <x v="1"/>
  </r>
  <r>
    <x v="18"/>
    <x v="1"/>
  </r>
  <r>
    <x v="37"/>
    <x v="1"/>
  </r>
  <r>
    <x v="13"/>
    <x v="1"/>
  </r>
  <r>
    <x v="42"/>
    <x v="1"/>
  </r>
  <r>
    <x v="52"/>
    <x v="1"/>
  </r>
  <r>
    <x v="29"/>
    <x v="1"/>
  </r>
  <r>
    <x v="16"/>
    <x v="1"/>
  </r>
  <r>
    <x v="9"/>
    <x v="1"/>
  </r>
  <r>
    <x v="50"/>
    <x v="1"/>
  </r>
  <r>
    <x v="76"/>
    <x v="1"/>
  </r>
  <r>
    <x v="52"/>
    <x v="1"/>
  </r>
  <r>
    <x v="21"/>
    <x v="1"/>
  </r>
  <r>
    <x v="32"/>
    <x v="1"/>
  </r>
  <r>
    <x v="51"/>
    <x v="1"/>
  </r>
  <r>
    <x v="18"/>
    <x v="1"/>
  </r>
  <r>
    <x v="3"/>
    <x v="1"/>
  </r>
  <r>
    <x v="27"/>
    <x v="1"/>
  </r>
  <r>
    <x v="8"/>
    <x v="1"/>
  </r>
  <r>
    <x v="10"/>
    <x v="1"/>
  </r>
  <r>
    <x v="38"/>
    <x v="1"/>
  </r>
  <r>
    <x v="39"/>
    <x v="1"/>
  </r>
  <r>
    <x v="55"/>
    <x v="1"/>
  </r>
  <r>
    <x v="30"/>
    <x v="1"/>
  </r>
  <r>
    <x v="10"/>
    <x v="1"/>
  </r>
  <r>
    <x v="59"/>
    <x v="1"/>
  </r>
  <r>
    <x v="33"/>
    <x v="1"/>
  </r>
  <r>
    <x v="36"/>
    <x v="1"/>
  </r>
  <r>
    <x v="51"/>
    <x v="1"/>
  </r>
  <r>
    <x v="1"/>
    <x v="1"/>
  </r>
  <r>
    <x v="39"/>
    <x v="1"/>
  </r>
  <r>
    <x v="53"/>
    <x v="1"/>
  </r>
  <r>
    <x v="16"/>
    <x v="1"/>
  </r>
  <r>
    <x v="8"/>
    <x v="1"/>
  </r>
  <r>
    <x v="56"/>
    <x v="1"/>
  </r>
  <r>
    <x v="19"/>
    <x v="1"/>
  </r>
  <r>
    <x v="11"/>
    <x v="1"/>
  </r>
  <r>
    <x v="21"/>
    <x v="1"/>
  </r>
  <r>
    <x v="33"/>
    <x v="1"/>
  </r>
  <r>
    <x v="32"/>
    <x v="1"/>
  </r>
  <r>
    <x v="58"/>
    <x v="1"/>
  </r>
  <r>
    <x v="71"/>
    <x v="1"/>
  </r>
  <r>
    <x v="85"/>
    <x v="1"/>
  </r>
  <r>
    <x v="36"/>
    <x v="1"/>
  </r>
  <r>
    <x v="75"/>
    <x v="1"/>
  </r>
  <r>
    <x v="37"/>
    <x v="1"/>
  </r>
  <r>
    <x v="72"/>
    <x v="1"/>
  </r>
  <r>
    <x v="76"/>
    <x v="1"/>
  </r>
  <r>
    <x v="5"/>
    <x v="1"/>
  </r>
  <r>
    <x v="24"/>
    <x v="1"/>
  </r>
  <r>
    <x v="51"/>
    <x v="1"/>
  </r>
  <r>
    <x v="45"/>
    <x v="1"/>
  </r>
  <r>
    <x v="25"/>
    <x v="1"/>
  </r>
  <r>
    <x v="50"/>
    <x v="1"/>
  </r>
  <r>
    <x v="19"/>
    <x v="1"/>
  </r>
  <r>
    <x v="10"/>
    <x v="1"/>
  </r>
  <r>
    <x v="65"/>
    <x v="1"/>
  </r>
  <r>
    <x v="19"/>
    <x v="1"/>
  </r>
  <r>
    <x v="75"/>
    <x v="1"/>
  </r>
  <r>
    <x v="64"/>
    <x v="1"/>
  </r>
  <r>
    <x v="6"/>
    <x v="1"/>
  </r>
  <r>
    <x v="63"/>
    <x v="1"/>
  </r>
  <r>
    <x v="27"/>
    <x v="1"/>
  </r>
  <r>
    <x v="22"/>
    <x v="1"/>
  </r>
  <r>
    <x v="17"/>
    <x v="1"/>
  </r>
  <r>
    <x v="53"/>
    <x v="1"/>
  </r>
  <r>
    <x v="51"/>
    <x v="1"/>
  </r>
  <r>
    <x v="50"/>
    <x v="1"/>
  </r>
  <r>
    <x v="9"/>
    <x v="1"/>
  </r>
  <r>
    <x v="46"/>
    <x v="1"/>
  </r>
  <r>
    <x v="42"/>
    <x v="1"/>
  </r>
  <r>
    <x v="0"/>
    <x v="1"/>
  </r>
  <r>
    <x v="69"/>
    <x v="1"/>
  </r>
  <r>
    <x v="77"/>
    <x v="1"/>
  </r>
  <r>
    <x v="13"/>
    <x v="1"/>
  </r>
  <r>
    <x v="54"/>
    <x v="1"/>
  </r>
  <r>
    <x v="55"/>
    <x v="1"/>
  </r>
  <r>
    <x v="51"/>
    <x v="1"/>
  </r>
  <r>
    <x v="15"/>
    <x v="1"/>
  </r>
  <r>
    <x v="73"/>
    <x v="1"/>
  </r>
  <r>
    <x v="1"/>
    <x v="1"/>
  </r>
  <r>
    <x v="41"/>
    <x v="1"/>
  </r>
  <r>
    <x v="36"/>
    <x v="1"/>
  </r>
  <r>
    <x v="79"/>
    <x v="1"/>
  </r>
  <r>
    <x v="36"/>
    <x v="1"/>
  </r>
  <r>
    <x v="35"/>
    <x v="1"/>
  </r>
  <r>
    <x v="98"/>
    <x v="1"/>
  </r>
  <r>
    <x v="47"/>
    <x v="1"/>
  </r>
  <r>
    <x v="76"/>
    <x v="1"/>
  </r>
  <r>
    <x v="30"/>
    <x v="1"/>
  </r>
  <r>
    <x v="36"/>
    <x v="1"/>
  </r>
  <r>
    <x v="48"/>
    <x v="1"/>
  </r>
  <r>
    <x v="33"/>
    <x v="1"/>
  </r>
  <r>
    <x v="14"/>
    <x v="1"/>
  </r>
  <r>
    <x v="8"/>
    <x v="1"/>
  </r>
  <r>
    <x v="96"/>
    <x v="1"/>
  </r>
  <r>
    <x v="63"/>
    <x v="1"/>
  </r>
  <r>
    <x v="5"/>
    <x v="1"/>
  </r>
  <r>
    <x v="79"/>
    <x v="1"/>
  </r>
  <r>
    <x v="28"/>
    <x v="1"/>
  </r>
  <r>
    <x v="99"/>
    <x v="1"/>
  </r>
  <r>
    <x v="37"/>
    <x v="1"/>
  </r>
  <r>
    <x v="30"/>
    <x v="1"/>
  </r>
  <r>
    <x v="31"/>
    <x v="1"/>
  </r>
  <r>
    <x v="29"/>
    <x v="1"/>
  </r>
  <r>
    <x v="74"/>
    <x v="1"/>
  </r>
  <r>
    <x v="32"/>
    <x v="1"/>
  </r>
  <r>
    <x v="37"/>
    <x v="1"/>
  </r>
  <r>
    <x v="49"/>
    <x v="1"/>
  </r>
  <r>
    <x v="79"/>
    <x v="1"/>
  </r>
  <r>
    <x v="33"/>
    <x v="1"/>
  </r>
  <r>
    <x v="66"/>
    <x v="1"/>
  </r>
  <r>
    <x v="64"/>
    <x v="1"/>
  </r>
  <r>
    <x v="37"/>
    <x v="1"/>
  </r>
  <r>
    <x v="7"/>
    <x v="1"/>
  </r>
  <r>
    <x v="80"/>
    <x v="1"/>
  </r>
  <r>
    <x v="5"/>
    <x v="1"/>
  </r>
  <r>
    <x v="49"/>
    <x v="1"/>
  </r>
  <r>
    <x v="100"/>
    <x v="1"/>
  </r>
  <r>
    <x v="77"/>
    <x v="1"/>
  </r>
  <r>
    <x v="27"/>
    <x v="1"/>
  </r>
  <r>
    <x v="38"/>
    <x v="1"/>
  </r>
  <r>
    <x v="53"/>
    <x v="1"/>
  </r>
  <r>
    <x v="0"/>
    <x v="1"/>
  </r>
  <r>
    <x v="8"/>
    <x v="1"/>
  </r>
  <r>
    <x v="69"/>
    <x v="1"/>
  </r>
  <r>
    <x v="25"/>
    <x v="1"/>
  </r>
  <r>
    <x v="62"/>
    <x v="1"/>
  </r>
  <r>
    <x v="69"/>
    <x v="1"/>
  </r>
  <r>
    <x v="10"/>
    <x v="1"/>
  </r>
  <r>
    <x v="60"/>
    <x v="1"/>
  </r>
  <r>
    <x v="51"/>
    <x v="1"/>
  </r>
  <r>
    <x v="22"/>
    <x v="1"/>
  </r>
  <r>
    <x v="86"/>
    <x v="1"/>
  </r>
  <r>
    <x v="62"/>
    <x v="1"/>
  </r>
  <r>
    <x v="42"/>
    <x v="1"/>
  </r>
  <r>
    <x v="15"/>
    <x v="1"/>
  </r>
  <r>
    <x v="12"/>
    <x v="1"/>
  </r>
  <r>
    <x v="31"/>
    <x v="1"/>
  </r>
  <r>
    <x v="50"/>
    <x v="1"/>
  </r>
  <r>
    <x v="14"/>
    <x v="1"/>
  </r>
  <r>
    <x v="29"/>
    <x v="1"/>
  </r>
  <r>
    <x v="37"/>
    <x v="1"/>
  </r>
  <r>
    <x v="8"/>
    <x v="1"/>
  </r>
  <r>
    <x v="37"/>
    <x v="1"/>
  </r>
  <r>
    <x v="24"/>
    <x v="1"/>
  </r>
  <r>
    <x v="21"/>
    <x v="1"/>
  </r>
  <r>
    <x v="24"/>
    <x v="1"/>
  </r>
  <r>
    <x v="17"/>
    <x v="1"/>
  </r>
  <r>
    <x v="76"/>
    <x v="1"/>
  </r>
  <r>
    <x v="35"/>
    <x v="1"/>
  </r>
  <r>
    <x v="67"/>
    <x v="1"/>
  </r>
  <r>
    <x v="44"/>
    <x v="1"/>
  </r>
  <r>
    <x v="47"/>
    <x v="1"/>
  </r>
  <r>
    <x v="45"/>
    <x v="1"/>
  </r>
  <r>
    <x v="20"/>
    <x v="1"/>
  </r>
  <r>
    <x v="30"/>
    <x v="1"/>
  </r>
  <r>
    <x v="19"/>
    <x v="1"/>
  </r>
  <r>
    <x v="80"/>
    <x v="1"/>
  </r>
  <r>
    <x v="47"/>
    <x v="1"/>
  </r>
  <r>
    <x v="19"/>
    <x v="1"/>
  </r>
  <r>
    <x v="20"/>
    <x v="1"/>
  </r>
  <r>
    <x v="50"/>
    <x v="1"/>
  </r>
  <r>
    <x v="10"/>
    <x v="1"/>
  </r>
  <r>
    <x v="4"/>
    <x v="1"/>
  </r>
  <r>
    <x v="76"/>
    <x v="1"/>
  </r>
  <r>
    <x v="46"/>
    <x v="1"/>
  </r>
  <r>
    <x v="32"/>
    <x v="1"/>
  </r>
  <r>
    <x v="24"/>
    <x v="1"/>
  </r>
  <r>
    <x v="52"/>
    <x v="1"/>
  </r>
  <r>
    <x v="86"/>
    <x v="1"/>
  </r>
  <r>
    <x v="59"/>
    <x v="1"/>
  </r>
  <r>
    <x v="79"/>
    <x v="1"/>
  </r>
  <r>
    <x v="11"/>
    <x v="1"/>
  </r>
  <r>
    <x v="42"/>
    <x v="1"/>
  </r>
  <r>
    <x v="64"/>
    <x v="1"/>
  </r>
  <r>
    <x v="76"/>
    <x v="1"/>
  </r>
  <r>
    <x v="18"/>
    <x v="1"/>
  </r>
  <r>
    <x v="16"/>
    <x v="1"/>
  </r>
  <r>
    <x v="49"/>
    <x v="1"/>
  </r>
  <r>
    <x v="50"/>
    <x v="1"/>
  </r>
  <r>
    <x v="15"/>
    <x v="1"/>
  </r>
  <r>
    <x v="11"/>
    <x v="1"/>
  </r>
  <r>
    <x v="11"/>
    <x v="1"/>
  </r>
  <r>
    <x v="50"/>
    <x v="1"/>
  </r>
  <r>
    <x v="36"/>
    <x v="1"/>
  </r>
  <r>
    <x v="48"/>
    <x v="1"/>
  </r>
  <r>
    <x v="45"/>
    <x v="1"/>
  </r>
  <r>
    <x v="44"/>
    <x v="1"/>
  </r>
  <r>
    <x v="60"/>
    <x v="1"/>
  </r>
  <r>
    <x v="67"/>
    <x v="1"/>
  </r>
  <r>
    <x v="85"/>
    <x v="1"/>
  </r>
  <r>
    <x v="69"/>
    <x v="1"/>
  </r>
  <r>
    <x v="53"/>
    <x v="1"/>
  </r>
  <r>
    <x v="43"/>
    <x v="1"/>
  </r>
  <r>
    <x v="48"/>
    <x v="1"/>
  </r>
  <r>
    <x v="30"/>
    <x v="1"/>
  </r>
  <r>
    <x v="17"/>
    <x v="1"/>
  </r>
  <r>
    <x v="85"/>
    <x v="1"/>
  </r>
  <r>
    <x v="62"/>
    <x v="1"/>
  </r>
  <r>
    <x v="45"/>
    <x v="1"/>
  </r>
  <r>
    <x v="48"/>
    <x v="1"/>
  </r>
  <r>
    <x v="64"/>
    <x v="1"/>
  </r>
  <r>
    <x v="37"/>
    <x v="1"/>
  </r>
  <r>
    <x v="8"/>
    <x v="1"/>
  </r>
  <r>
    <x v="66"/>
    <x v="1"/>
  </r>
  <r>
    <x v="73"/>
    <x v="1"/>
  </r>
  <r>
    <x v="34"/>
    <x v="1"/>
  </r>
  <r>
    <x v="1"/>
    <x v="1"/>
  </r>
  <r>
    <x v="15"/>
    <x v="1"/>
  </r>
  <r>
    <x v="61"/>
    <x v="1"/>
  </r>
  <r>
    <x v="67"/>
    <x v="1"/>
  </r>
  <r>
    <x v="57"/>
    <x v="1"/>
  </r>
  <r>
    <x v="14"/>
    <x v="1"/>
  </r>
  <r>
    <x v="55"/>
    <x v="1"/>
  </r>
  <r>
    <x v="7"/>
    <x v="1"/>
  </r>
  <r>
    <x v="7"/>
    <x v="1"/>
  </r>
  <r>
    <x v="58"/>
    <x v="1"/>
  </r>
  <r>
    <x v="24"/>
    <x v="1"/>
  </r>
  <r>
    <x v="30"/>
    <x v="1"/>
  </r>
  <r>
    <x v="20"/>
    <x v="1"/>
  </r>
  <r>
    <x v="1"/>
    <x v="1"/>
  </r>
  <r>
    <x v="59"/>
    <x v="1"/>
  </r>
  <r>
    <x v="9"/>
    <x v="1"/>
  </r>
  <r>
    <x v="35"/>
    <x v="1"/>
  </r>
  <r>
    <x v="57"/>
    <x v="1"/>
  </r>
  <r>
    <x v="38"/>
    <x v="1"/>
  </r>
  <r>
    <x v="26"/>
    <x v="1"/>
  </r>
  <r>
    <x v="33"/>
    <x v="1"/>
  </r>
  <r>
    <x v="46"/>
    <x v="1"/>
  </r>
  <r>
    <x v="57"/>
    <x v="1"/>
  </r>
  <r>
    <x v="26"/>
    <x v="1"/>
  </r>
  <r>
    <x v="65"/>
    <x v="1"/>
  </r>
  <r>
    <x v="33"/>
    <x v="1"/>
  </r>
  <r>
    <x v="11"/>
    <x v="1"/>
  </r>
  <r>
    <x v="52"/>
    <x v="1"/>
  </r>
  <r>
    <x v="28"/>
    <x v="1"/>
  </r>
  <r>
    <x v="19"/>
    <x v="1"/>
  </r>
  <r>
    <x v="25"/>
    <x v="1"/>
  </r>
  <r>
    <x v="32"/>
    <x v="1"/>
  </r>
  <r>
    <x v="37"/>
    <x v="1"/>
  </r>
  <r>
    <x v="19"/>
    <x v="1"/>
  </r>
  <r>
    <x v="22"/>
    <x v="1"/>
  </r>
  <r>
    <x v="73"/>
    <x v="1"/>
  </r>
  <r>
    <x v="90"/>
    <x v="1"/>
  </r>
  <r>
    <x v="30"/>
    <x v="1"/>
  </r>
  <r>
    <x v="29"/>
    <x v="1"/>
  </r>
  <r>
    <x v="76"/>
    <x v="1"/>
  </r>
  <r>
    <x v="48"/>
    <x v="1"/>
  </r>
  <r>
    <x v="57"/>
    <x v="1"/>
  </r>
  <r>
    <x v="73"/>
    <x v="1"/>
  </r>
  <r>
    <x v="71"/>
    <x v="1"/>
  </r>
  <r>
    <x v="72"/>
    <x v="1"/>
  </r>
  <r>
    <x v="81"/>
    <x v="1"/>
  </r>
  <r>
    <x v="58"/>
    <x v="1"/>
  </r>
  <r>
    <x v="18"/>
    <x v="1"/>
  </r>
  <r>
    <x v="11"/>
    <x v="1"/>
  </r>
  <r>
    <x v="36"/>
    <x v="1"/>
  </r>
  <r>
    <x v="73"/>
    <x v="1"/>
  </r>
  <r>
    <x v="58"/>
    <x v="1"/>
  </r>
  <r>
    <x v="75"/>
    <x v="1"/>
  </r>
  <r>
    <x v="24"/>
    <x v="1"/>
  </r>
  <r>
    <x v="9"/>
    <x v="1"/>
  </r>
  <r>
    <x v="56"/>
    <x v="1"/>
  </r>
  <r>
    <x v="25"/>
    <x v="1"/>
  </r>
  <r>
    <x v="42"/>
    <x v="1"/>
  </r>
  <r>
    <x v="5"/>
    <x v="1"/>
  </r>
  <r>
    <x v="26"/>
    <x v="1"/>
  </r>
  <r>
    <x v="8"/>
    <x v="1"/>
  </r>
  <r>
    <x v="77"/>
    <x v="1"/>
  </r>
  <r>
    <x v="46"/>
    <x v="1"/>
  </r>
  <r>
    <x v="9"/>
    <x v="1"/>
  </r>
  <r>
    <x v="13"/>
    <x v="1"/>
  </r>
  <r>
    <x v="66"/>
    <x v="1"/>
  </r>
  <r>
    <x v="22"/>
    <x v="1"/>
  </r>
  <r>
    <x v="55"/>
    <x v="1"/>
  </r>
  <r>
    <x v="10"/>
    <x v="1"/>
  </r>
  <r>
    <x v="55"/>
    <x v="1"/>
  </r>
  <r>
    <x v="65"/>
    <x v="1"/>
  </r>
  <r>
    <x v="25"/>
    <x v="1"/>
  </r>
  <r>
    <x v="88"/>
    <x v="1"/>
  </r>
  <r>
    <x v="15"/>
    <x v="1"/>
  </r>
  <r>
    <x v="41"/>
    <x v="1"/>
  </r>
  <r>
    <x v="72"/>
    <x v="1"/>
  </r>
  <r>
    <x v="29"/>
    <x v="1"/>
  </r>
  <r>
    <x v="66"/>
    <x v="1"/>
  </r>
  <r>
    <x v="51"/>
    <x v="1"/>
  </r>
  <r>
    <x v="14"/>
    <x v="1"/>
  </r>
  <r>
    <x v="58"/>
    <x v="1"/>
  </r>
  <r>
    <x v="48"/>
    <x v="1"/>
  </r>
  <r>
    <x v="22"/>
    <x v="1"/>
  </r>
  <r>
    <x v="38"/>
    <x v="1"/>
  </r>
  <r>
    <x v="75"/>
    <x v="1"/>
  </r>
  <r>
    <x v="58"/>
    <x v="1"/>
  </r>
  <r>
    <x v="68"/>
    <x v="1"/>
  </r>
  <r>
    <x v="55"/>
    <x v="1"/>
  </r>
  <r>
    <x v="9"/>
    <x v="1"/>
  </r>
  <r>
    <x v="53"/>
    <x v="1"/>
  </r>
  <r>
    <x v="48"/>
    <x v="1"/>
  </r>
  <r>
    <x v="9"/>
    <x v="1"/>
  </r>
  <r>
    <x v="11"/>
    <x v="1"/>
  </r>
  <r>
    <x v="1"/>
    <x v="1"/>
  </r>
  <r>
    <x v="14"/>
    <x v="1"/>
  </r>
  <r>
    <x v="34"/>
    <x v="1"/>
  </r>
  <r>
    <x v="14"/>
    <x v="1"/>
  </r>
  <r>
    <x v="33"/>
    <x v="1"/>
  </r>
  <r>
    <x v="62"/>
    <x v="1"/>
  </r>
  <r>
    <x v="57"/>
    <x v="1"/>
  </r>
  <r>
    <x v="51"/>
    <x v="1"/>
  </r>
  <r>
    <x v="67"/>
    <x v="1"/>
  </r>
  <r>
    <x v="45"/>
    <x v="1"/>
  </r>
  <r>
    <x v="22"/>
    <x v="1"/>
  </r>
  <r>
    <x v="43"/>
    <x v="1"/>
  </r>
  <r>
    <x v="14"/>
    <x v="1"/>
  </r>
  <r>
    <x v="1"/>
    <x v="1"/>
  </r>
  <r>
    <x v="14"/>
    <x v="1"/>
  </r>
  <r>
    <x v="29"/>
    <x v="1"/>
  </r>
  <r>
    <x v="78"/>
    <x v="1"/>
  </r>
  <r>
    <x v="30"/>
    <x v="1"/>
  </r>
  <r>
    <x v="43"/>
    <x v="1"/>
  </r>
  <r>
    <x v="46"/>
    <x v="1"/>
  </r>
  <r>
    <x v="17"/>
    <x v="1"/>
  </r>
  <r>
    <x v="59"/>
    <x v="1"/>
  </r>
  <r>
    <x v="14"/>
    <x v="1"/>
  </r>
  <r>
    <x v="36"/>
    <x v="1"/>
  </r>
  <r>
    <x v="18"/>
    <x v="1"/>
  </r>
  <r>
    <x v="12"/>
    <x v="1"/>
  </r>
  <r>
    <x v="75"/>
    <x v="1"/>
  </r>
  <r>
    <x v="4"/>
    <x v="1"/>
  </r>
  <r>
    <x v="27"/>
    <x v="1"/>
  </r>
  <r>
    <x v="51"/>
    <x v="1"/>
  </r>
  <r>
    <x v="72"/>
    <x v="1"/>
  </r>
  <r>
    <x v="43"/>
    <x v="1"/>
  </r>
  <r>
    <x v="21"/>
    <x v="1"/>
  </r>
  <r>
    <x v="46"/>
    <x v="1"/>
  </r>
  <r>
    <x v="45"/>
    <x v="1"/>
  </r>
  <r>
    <x v="9"/>
    <x v="1"/>
  </r>
  <r>
    <x v="63"/>
    <x v="1"/>
  </r>
  <r>
    <x v="9"/>
    <x v="1"/>
  </r>
  <r>
    <x v="39"/>
    <x v="1"/>
  </r>
  <r>
    <x v="35"/>
    <x v="1"/>
  </r>
  <r>
    <x v="36"/>
    <x v="1"/>
  </r>
  <r>
    <x v="36"/>
    <x v="1"/>
  </r>
  <r>
    <x v="33"/>
    <x v="1"/>
  </r>
  <r>
    <x v="34"/>
    <x v="1"/>
  </r>
  <r>
    <x v="9"/>
    <x v="1"/>
  </r>
  <r>
    <x v="24"/>
    <x v="1"/>
  </r>
  <r>
    <x v="30"/>
    <x v="1"/>
  </r>
  <r>
    <x v="37"/>
    <x v="1"/>
  </r>
  <r>
    <x v="75"/>
    <x v="1"/>
  </r>
  <r>
    <x v="29"/>
    <x v="1"/>
  </r>
  <r>
    <x v="60"/>
    <x v="1"/>
  </r>
  <r>
    <x v="81"/>
    <x v="1"/>
  </r>
  <r>
    <x v="39"/>
    <x v="1"/>
  </r>
  <r>
    <x v="3"/>
    <x v="1"/>
  </r>
  <r>
    <x v="53"/>
    <x v="1"/>
  </r>
  <r>
    <x v="37"/>
    <x v="1"/>
  </r>
  <r>
    <x v="29"/>
    <x v="1"/>
  </r>
  <r>
    <x v="29"/>
    <x v="1"/>
  </r>
  <r>
    <x v="1"/>
    <x v="1"/>
  </r>
  <r>
    <x v="30"/>
    <x v="1"/>
  </r>
  <r>
    <x v="2"/>
    <x v="1"/>
  </r>
  <r>
    <x v="36"/>
    <x v="1"/>
  </r>
  <r>
    <x v="44"/>
    <x v="1"/>
  </r>
  <r>
    <x v="24"/>
    <x v="1"/>
  </r>
  <r>
    <x v="35"/>
    <x v="1"/>
  </r>
  <r>
    <x v="25"/>
    <x v="1"/>
  </r>
  <r>
    <x v="76"/>
    <x v="1"/>
  </r>
  <r>
    <x v="59"/>
    <x v="1"/>
  </r>
  <r>
    <x v="50"/>
    <x v="1"/>
  </r>
  <r>
    <x v="36"/>
    <x v="1"/>
  </r>
  <r>
    <x v="51"/>
    <x v="1"/>
  </r>
  <r>
    <x v="73"/>
    <x v="1"/>
  </r>
  <r>
    <x v="16"/>
    <x v="1"/>
  </r>
  <r>
    <x v="42"/>
    <x v="1"/>
  </r>
  <r>
    <x v="23"/>
    <x v="1"/>
  </r>
  <r>
    <x v="50"/>
    <x v="1"/>
  </r>
  <r>
    <x v="24"/>
    <x v="1"/>
  </r>
  <r>
    <x v="46"/>
    <x v="1"/>
  </r>
  <r>
    <x v="10"/>
    <x v="1"/>
  </r>
  <r>
    <x v="49"/>
    <x v="1"/>
  </r>
  <r>
    <x v="29"/>
    <x v="1"/>
  </r>
  <r>
    <x v="51"/>
    <x v="1"/>
  </r>
  <r>
    <x v="85"/>
    <x v="1"/>
  </r>
  <r>
    <x v="76"/>
    <x v="1"/>
  </r>
  <r>
    <x v="52"/>
    <x v="1"/>
  </r>
  <r>
    <x v="71"/>
    <x v="1"/>
  </r>
  <r>
    <x v="49"/>
    <x v="1"/>
  </r>
  <r>
    <x v="62"/>
    <x v="1"/>
  </r>
  <r>
    <x v="50"/>
    <x v="1"/>
  </r>
  <r>
    <x v="26"/>
    <x v="1"/>
  </r>
  <r>
    <x v="38"/>
    <x v="1"/>
  </r>
  <r>
    <x v="27"/>
    <x v="1"/>
  </r>
  <r>
    <x v="72"/>
    <x v="1"/>
  </r>
  <r>
    <x v="33"/>
    <x v="1"/>
  </r>
  <r>
    <x v="26"/>
    <x v="1"/>
  </r>
  <r>
    <x v="71"/>
    <x v="1"/>
  </r>
  <r>
    <x v="8"/>
    <x v="1"/>
  </r>
  <r>
    <x v="0"/>
    <x v="1"/>
  </r>
  <r>
    <x v="30"/>
    <x v="1"/>
  </r>
  <r>
    <x v="34"/>
    <x v="1"/>
  </r>
  <r>
    <x v="2"/>
    <x v="1"/>
  </r>
  <r>
    <x v="21"/>
    <x v="1"/>
  </r>
  <r>
    <x v="45"/>
    <x v="1"/>
  </r>
  <r>
    <x v="35"/>
    <x v="1"/>
  </r>
  <r>
    <x v="71"/>
    <x v="1"/>
  </r>
  <r>
    <x v="15"/>
    <x v="1"/>
  </r>
  <r>
    <x v="50"/>
    <x v="1"/>
  </r>
  <r>
    <x v="57"/>
    <x v="1"/>
  </r>
  <r>
    <x v="14"/>
    <x v="1"/>
  </r>
  <r>
    <x v="20"/>
    <x v="1"/>
  </r>
  <r>
    <x v="34"/>
    <x v="1"/>
  </r>
  <r>
    <x v="11"/>
    <x v="1"/>
  </r>
  <r>
    <x v="100"/>
    <x v="1"/>
  </r>
  <r>
    <x v="71"/>
    <x v="1"/>
  </r>
  <r>
    <x v="78"/>
    <x v="1"/>
  </r>
  <r>
    <x v="0"/>
    <x v="1"/>
  </r>
  <r>
    <x v="62"/>
    <x v="1"/>
  </r>
  <r>
    <x v="67"/>
    <x v="1"/>
  </r>
  <r>
    <x v="31"/>
    <x v="1"/>
  </r>
  <r>
    <x v="15"/>
    <x v="1"/>
  </r>
  <r>
    <x v="17"/>
    <x v="1"/>
  </r>
  <r>
    <x v="80"/>
    <x v="1"/>
  </r>
  <r>
    <x v="69"/>
    <x v="1"/>
  </r>
  <r>
    <x v="5"/>
    <x v="1"/>
  </r>
  <r>
    <x v="64"/>
    <x v="1"/>
  </r>
  <r>
    <x v="73"/>
    <x v="1"/>
  </r>
  <r>
    <x v="21"/>
    <x v="1"/>
  </r>
  <r>
    <x v="81"/>
    <x v="1"/>
  </r>
  <r>
    <x v="66"/>
    <x v="1"/>
  </r>
  <r>
    <x v="31"/>
    <x v="1"/>
  </r>
  <r>
    <x v="64"/>
    <x v="1"/>
  </r>
  <r>
    <x v="20"/>
    <x v="1"/>
  </r>
  <r>
    <x v="51"/>
    <x v="1"/>
  </r>
  <r>
    <x v="89"/>
    <x v="1"/>
  </r>
  <r>
    <x v="36"/>
    <x v="1"/>
  </r>
  <r>
    <x v="43"/>
    <x v="1"/>
  </r>
  <r>
    <x v="18"/>
    <x v="1"/>
  </r>
  <r>
    <x v="17"/>
    <x v="1"/>
  </r>
  <r>
    <x v="23"/>
    <x v="1"/>
  </r>
  <r>
    <x v="17"/>
    <x v="1"/>
  </r>
  <r>
    <x v="1"/>
    <x v="1"/>
  </r>
  <r>
    <x v="79"/>
    <x v="1"/>
  </r>
  <r>
    <x v="93"/>
    <x v="1"/>
  </r>
  <r>
    <x v="86"/>
    <x v="1"/>
  </r>
  <r>
    <x v="44"/>
    <x v="1"/>
  </r>
  <r>
    <x v="63"/>
    <x v="1"/>
  </r>
  <r>
    <x v="37"/>
    <x v="1"/>
  </r>
  <r>
    <x v="20"/>
    <x v="1"/>
  </r>
  <r>
    <x v="73"/>
    <x v="1"/>
  </r>
  <r>
    <x v="60"/>
    <x v="1"/>
  </r>
  <r>
    <x v="71"/>
    <x v="1"/>
  </r>
  <r>
    <x v="47"/>
    <x v="1"/>
  </r>
  <r>
    <x v="13"/>
    <x v="1"/>
  </r>
  <r>
    <x v="17"/>
    <x v="1"/>
  </r>
  <r>
    <x v="26"/>
    <x v="1"/>
  </r>
  <r>
    <x v="47"/>
    <x v="1"/>
  </r>
  <r>
    <x v="9"/>
    <x v="1"/>
  </r>
  <r>
    <x v="26"/>
    <x v="1"/>
  </r>
  <r>
    <x v="54"/>
    <x v="1"/>
  </r>
  <r>
    <x v="30"/>
    <x v="1"/>
  </r>
  <r>
    <x v="101"/>
    <x v="1"/>
  </r>
  <r>
    <x v="55"/>
    <x v="1"/>
  </r>
  <r>
    <x v="72"/>
    <x v="1"/>
  </r>
  <r>
    <x v="21"/>
    <x v="1"/>
  </r>
  <r>
    <x v="50"/>
    <x v="1"/>
  </r>
  <r>
    <x v="44"/>
    <x v="1"/>
  </r>
  <r>
    <x v="21"/>
    <x v="1"/>
  </r>
  <r>
    <x v="51"/>
    <x v="1"/>
  </r>
  <r>
    <x v="69"/>
    <x v="1"/>
  </r>
  <r>
    <x v="33"/>
    <x v="1"/>
  </r>
  <r>
    <x v="49"/>
    <x v="1"/>
  </r>
  <r>
    <x v="51"/>
    <x v="1"/>
  </r>
  <r>
    <x v="63"/>
    <x v="1"/>
  </r>
  <r>
    <x v="46"/>
    <x v="1"/>
  </r>
  <r>
    <x v="33"/>
    <x v="1"/>
  </r>
  <r>
    <x v="77"/>
    <x v="1"/>
  </r>
  <r>
    <x v="38"/>
    <x v="1"/>
  </r>
  <r>
    <x v="12"/>
    <x v="1"/>
  </r>
  <r>
    <x v="14"/>
    <x v="1"/>
  </r>
  <r>
    <x v="58"/>
    <x v="1"/>
  </r>
  <r>
    <x v="16"/>
    <x v="1"/>
  </r>
  <r>
    <x v="42"/>
    <x v="1"/>
  </r>
  <r>
    <x v="42"/>
    <x v="1"/>
  </r>
  <r>
    <x v="24"/>
    <x v="1"/>
  </r>
  <r>
    <x v="91"/>
    <x v="1"/>
  </r>
  <r>
    <x v="10"/>
    <x v="1"/>
  </r>
  <r>
    <x v="51"/>
    <x v="1"/>
  </r>
  <r>
    <x v="2"/>
    <x v="1"/>
  </r>
  <r>
    <x v="73"/>
    <x v="1"/>
  </r>
  <r>
    <x v="37"/>
    <x v="1"/>
  </r>
  <r>
    <x v="48"/>
    <x v="1"/>
  </r>
  <r>
    <x v="73"/>
    <x v="1"/>
  </r>
  <r>
    <x v="14"/>
    <x v="1"/>
  </r>
  <r>
    <x v="101"/>
    <x v="1"/>
  </r>
  <r>
    <x v="62"/>
    <x v="1"/>
  </r>
  <r>
    <x v="9"/>
    <x v="1"/>
  </r>
  <r>
    <x v="8"/>
    <x v="1"/>
  </r>
  <r>
    <x v="68"/>
    <x v="1"/>
  </r>
  <r>
    <x v="81"/>
    <x v="1"/>
  </r>
  <r>
    <x v="14"/>
    <x v="1"/>
  </r>
  <r>
    <x v="61"/>
    <x v="1"/>
  </r>
  <r>
    <x v="22"/>
    <x v="1"/>
  </r>
  <r>
    <x v="11"/>
    <x v="1"/>
  </r>
  <r>
    <x v="7"/>
    <x v="1"/>
  </r>
  <r>
    <x v="49"/>
    <x v="1"/>
  </r>
  <r>
    <x v="58"/>
    <x v="1"/>
  </r>
  <r>
    <x v="39"/>
    <x v="1"/>
  </r>
  <r>
    <x v="15"/>
    <x v="1"/>
  </r>
  <r>
    <x v="60"/>
    <x v="1"/>
  </r>
  <r>
    <x v="42"/>
    <x v="1"/>
  </r>
  <r>
    <x v="10"/>
    <x v="1"/>
  </r>
  <r>
    <x v="46"/>
    <x v="1"/>
  </r>
  <r>
    <x v="20"/>
    <x v="1"/>
  </r>
  <r>
    <x v="69"/>
    <x v="1"/>
  </r>
  <r>
    <x v="23"/>
    <x v="1"/>
  </r>
  <r>
    <x v="102"/>
    <x v="1"/>
  </r>
  <r>
    <x v="42"/>
    <x v="1"/>
  </r>
  <r>
    <x v="10"/>
    <x v="1"/>
  </r>
  <r>
    <x v="4"/>
    <x v="1"/>
  </r>
  <r>
    <x v="29"/>
    <x v="1"/>
  </r>
  <r>
    <x v="30"/>
    <x v="1"/>
  </r>
  <r>
    <x v="86"/>
    <x v="1"/>
  </r>
  <r>
    <x v="30"/>
    <x v="1"/>
  </r>
  <r>
    <x v="14"/>
    <x v="1"/>
  </r>
  <r>
    <x v="19"/>
    <x v="1"/>
  </r>
  <r>
    <x v="15"/>
    <x v="1"/>
  </r>
  <r>
    <x v="20"/>
    <x v="1"/>
  </r>
  <r>
    <x v="45"/>
    <x v="1"/>
  </r>
  <r>
    <x v="63"/>
    <x v="1"/>
  </r>
  <r>
    <x v="3"/>
    <x v="1"/>
  </r>
  <r>
    <x v="77"/>
    <x v="1"/>
  </r>
  <r>
    <x v="17"/>
    <x v="1"/>
  </r>
  <r>
    <x v="24"/>
    <x v="1"/>
  </r>
  <r>
    <x v="15"/>
    <x v="1"/>
  </r>
  <r>
    <x v="11"/>
    <x v="1"/>
  </r>
  <r>
    <x v="75"/>
    <x v="1"/>
  </r>
  <r>
    <x v="48"/>
    <x v="1"/>
  </r>
  <r>
    <x v="48"/>
    <x v="1"/>
  </r>
  <r>
    <x v="12"/>
    <x v="1"/>
  </r>
  <r>
    <x v="21"/>
    <x v="1"/>
  </r>
  <r>
    <x v="76"/>
    <x v="1"/>
  </r>
  <r>
    <x v="44"/>
    <x v="1"/>
  </r>
  <r>
    <x v="34"/>
    <x v="1"/>
  </r>
  <r>
    <x v="17"/>
    <x v="1"/>
  </r>
  <r>
    <x v="12"/>
    <x v="1"/>
  </r>
  <r>
    <x v="8"/>
    <x v="1"/>
  </r>
  <r>
    <x v="5"/>
    <x v="1"/>
  </r>
  <r>
    <x v="79"/>
    <x v="1"/>
  </r>
  <r>
    <x v="11"/>
    <x v="1"/>
  </r>
  <r>
    <x v="28"/>
    <x v="1"/>
  </r>
  <r>
    <x v="85"/>
    <x v="1"/>
  </r>
  <r>
    <x v="59"/>
    <x v="1"/>
  </r>
  <r>
    <x v="47"/>
    <x v="1"/>
  </r>
  <r>
    <x v="36"/>
    <x v="1"/>
  </r>
  <r>
    <x v="32"/>
    <x v="1"/>
  </r>
  <r>
    <x v="36"/>
    <x v="1"/>
  </r>
  <r>
    <x v="69"/>
    <x v="1"/>
  </r>
  <r>
    <x v="24"/>
    <x v="1"/>
  </r>
  <r>
    <x v="75"/>
    <x v="1"/>
  </r>
  <r>
    <x v="40"/>
    <x v="1"/>
  </r>
  <r>
    <x v="41"/>
    <x v="1"/>
  </r>
  <r>
    <x v="45"/>
    <x v="1"/>
  </r>
  <r>
    <x v="6"/>
    <x v="1"/>
  </r>
  <r>
    <x v="6"/>
    <x v="1"/>
  </r>
  <r>
    <x v="56"/>
    <x v="1"/>
  </r>
  <r>
    <x v="72"/>
    <x v="1"/>
  </r>
  <r>
    <x v="24"/>
    <x v="1"/>
  </r>
  <r>
    <x v="22"/>
    <x v="1"/>
  </r>
  <r>
    <x v="65"/>
    <x v="1"/>
  </r>
  <r>
    <x v="36"/>
    <x v="1"/>
  </r>
  <r>
    <x v="31"/>
    <x v="1"/>
  </r>
  <r>
    <x v="69"/>
    <x v="1"/>
  </r>
  <r>
    <x v="21"/>
    <x v="1"/>
  </r>
  <r>
    <x v="15"/>
    <x v="1"/>
  </r>
  <r>
    <x v="33"/>
    <x v="1"/>
  </r>
  <r>
    <x v="79"/>
    <x v="1"/>
  </r>
  <r>
    <x v="61"/>
    <x v="1"/>
  </r>
  <r>
    <x v="52"/>
    <x v="1"/>
  </r>
  <r>
    <x v="37"/>
    <x v="1"/>
  </r>
  <r>
    <x v="17"/>
    <x v="1"/>
  </r>
  <r>
    <x v="35"/>
    <x v="1"/>
  </r>
  <r>
    <x v="19"/>
    <x v="1"/>
  </r>
  <r>
    <x v="53"/>
    <x v="1"/>
  </r>
  <r>
    <x v="34"/>
    <x v="1"/>
  </r>
  <r>
    <x v="39"/>
    <x v="1"/>
  </r>
  <r>
    <x v="17"/>
    <x v="1"/>
  </r>
  <r>
    <x v="62"/>
    <x v="1"/>
  </r>
  <r>
    <x v="9"/>
    <x v="1"/>
  </r>
  <r>
    <x v="48"/>
    <x v="1"/>
  </r>
  <r>
    <x v="3"/>
    <x v="1"/>
  </r>
  <r>
    <x v="11"/>
    <x v="1"/>
  </r>
  <r>
    <x v="52"/>
    <x v="1"/>
  </r>
  <r>
    <x v="17"/>
    <x v="1"/>
  </r>
  <r>
    <x v="58"/>
    <x v="1"/>
  </r>
  <r>
    <x v="85"/>
    <x v="1"/>
  </r>
  <r>
    <x v="27"/>
    <x v="1"/>
  </r>
  <r>
    <x v="15"/>
    <x v="1"/>
  </r>
  <r>
    <x v="55"/>
    <x v="1"/>
  </r>
  <r>
    <x v="43"/>
    <x v="1"/>
  </r>
  <r>
    <x v="60"/>
    <x v="1"/>
  </r>
  <r>
    <x v="3"/>
    <x v="1"/>
  </r>
  <r>
    <x v="96"/>
    <x v="1"/>
  </r>
  <r>
    <x v="62"/>
    <x v="1"/>
  </r>
  <r>
    <x v="67"/>
    <x v="1"/>
  </r>
  <r>
    <x v="21"/>
    <x v="1"/>
  </r>
  <r>
    <x v="29"/>
    <x v="1"/>
  </r>
  <r>
    <x v="41"/>
    <x v="1"/>
  </r>
  <r>
    <x v="4"/>
    <x v="1"/>
  </r>
  <r>
    <x v="51"/>
    <x v="1"/>
  </r>
  <r>
    <x v="0"/>
    <x v="1"/>
  </r>
  <r>
    <x v="46"/>
    <x v="1"/>
  </r>
  <r>
    <x v="50"/>
    <x v="1"/>
  </r>
  <r>
    <x v="67"/>
    <x v="1"/>
  </r>
  <r>
    <x v="54"/>
    <x v="1"/>
  </r>
  <r>
    <x v="11"/>
    <x v="1"/>
  </r>
  <r>
    <x v="37"/>
    <x v="1"/>
  </r>
  <r>
    <x v="26"/>
    <x v="1"/>
  </r>
  <r>
    <x v="16"/>
    <x v="1"/>
  </r>
  <r>
    <x v="63"/>
    <x v="1"/>
  </r>
  <r>
    <x v="39"/>
    <x v="1"/>
  </r>
  <r>
    <x v="17"/>
    <x v="1"/>
  </r>
  <r>
    <x v="52"/>
    <x v="1"/>
  </r>
  <r>
    <x v="65"/>
    <x v="1"/>
  </r>
  <r>
    <x v="23"/>
    <x v="1"/>
  </r>
  <r>
    <x v="69"/>
    <x v="1"/>
  </r>
  <r>
    <x v="60"/>
    <x v="1"/>
  </r>
  <r>
    <x v="72"/>
    <x v="1"/>
  </r>
  <r>
    <x v="53"/>
    <x v="1"/>
  </r>
  <r>
    <x v="34"/>
    <x v="1"/>
  </r>
  <r>
    <x v="34"/>
    <x v="1"/>
  </r>
  <r>
    <x v="3"/>
    <x v="1"/>
  </r>
  <r>
    <x v="55"/>
    <x v="1"/>
  </r>
  <r>
    <x v="72"/>
    <x v="1"/>
  </r>
  <r>
    <x v="81"/>
    <x v="1"/>
  </r>
  <r>
    <x v="26"/>
    <x v="1"/>
  </r>
  <r>
    <x v="69"/>
    <x v="1"/>
  </r>
  <r>
    <x v="51"/>
    <x v="1"/>
  </r>
  <r>
    <x v="81"/>
    <x v="1"/>
  </r>
  <r>
    <x v="10"/>
    <x v="1"/>
  </r>
  <r>
    <x v="74"/>
    <x v="1"/>
  </r>
  <r>
    <x v="37"/>
    <x v="1"/>
  </r>
  <r>
    <x v="39"/>
    <x v="1"/>
  </r>
  <r>
    <x v="86"/>
    <x v="1"/>
  </r>
  <r>
    <x v="23"/>
    <x v="1"/>
  </r>
  <r>
    <x v="21"/>
    <x v="1"/>
  </r>
  <r>
    <x v="11"/>
    <x v="1"/>
  </r>
  <r>
    <x v="39"/>
    <x v="1"/>
  </r>
  <r>
    <x v="36"/>
    <x v="1"/>
  </r>
  <r>
    <x v="44"/>
    <x v="1"/>
  </r>
  <r>
    <x v="3"/>
    <x v="1"/>
  </r>
  <r>
    <x v="75"/>
    <x v="1"/>
  </r>
  <r>
    <x v="80"/>
    <x v="1"/>
  </r>
  <r>
    <x v="47"/>
    <x v="1"/>
  </r>
  <r>
    <x v="39"/>
    <x v="1"/>
  </r>
  <r>
    <x v="78"/>
    <x v="1"/>
  </r>
  <r>
    <x v="27"/>
    <x v="1"/>
  </r>
  <r>
    <x v="63"/>
    <x v="1"/>
  </r>
  <r>
    <x v="28"/>
    <x v="1"/>
  </r>
  <r>
    <x v="0"/>
    <x v="1"/>
  </r>
  <r>
    <x v="20"/>
    <x v="1"/>
  </r>
  <r>
    <x v="77"/>
    <x v="1"/>
  </r>
  <r>
    <x v="38"/>
    <x v="1"/>
  </r>
  <r>
    <x v="71"/>
    <x v="1"/>
  </r>
  <r>
    <x v="66"/>
    <x v="1"/>
  </r>
  <r>
    <x v="9"/>
    <x v="1"/>
  </r>
  <r>
    <x v="15"/>
    <x v="1"/>
  </r>
  <r>
    <x v="54"/>
    <x v="1"/>
  </r>
  <r>
    <x v="16"/>
    <x v="1"/>
  </r>
  <r>
    <x v="85"/>
    <x v="1"/>
  </r>
  <r>
    <x v="29"/>
    <x v="1"/>
  </r>
  <r>
    <x v="12"/>
    <x v="1"/>
  </r>
  <r>
    <x v="55"/>
    <x v="1"/>
  </r>
  <r>
    <x v="47"/>
    <x v="1"/>
  </r>
  <r>
    <x v="2"/>
    <x v="1"/>
  </r>
  <r>
    <x v="76"/>
    <x v="1"/>
  </r>
  <r>
    <x v="4"/>
    <x v="1"/>
  </r>
  <r>
    <x v="78"/>
    <x v="1"/>
  </r>
  <r>
    <x v="27"/>
    <x v="1"/>
  </r>
  <r>
    <x v="72"/>
    <x v="1"/>
  </r>
  <r>
    <x v="90"/>
    <x v="1"/>
  </r>
  <r>
    <x v="57"/>
    <x v="1"/>
  </r>
  <r>
    <x v="47"/>
    <x v="1"/>
  </r>
  <r>
    <x v="41"/>
    <x v="1"/>
  </r>
  <r>
    <x v="30"/>
    <x v="1"/>
  </r>
  <r>
    <x v="8"/>
    <x v="1"/>
  </r>
  <r>
    <x v="73"/>
    <x v="1"/>
  </r>
  <r>
    <x v="7"/>
    <x v="1"/>
  </r>
  <r>
    <x v="28"/>
    <x v="1"/>
  </r>
  <r>
    <x v="29"/>
    <x v="1"/>
  </r>
  <r>
    <x v="2"/>
    <x v="1"/>
  </r>
  <r>
    <x v="14"/>
    <x v="1"/>
  </r>
  <r>
    <x v="47"/>
    <x v="1"/>
  </r>
  <r>
    <x v="59"/>
    <x v="1"/>
  </r>
  <r>
    <x v="32"/>
    <x v="1"/>
  </r>
  <r>
    <x v="9"/>
    <x v="1"/>
  </r>
  <r>
    <x v="46"/>
    <x v="1"/>
  </r>
  <r>
    <x v="69"/>
    <x v="1"/>
  </r>
  <r>
    <x v="66"/>
    <x v="1"/>
  </r>
  <r>
    <x v="63"/>
    <x v="1"/>
  </r>
  <r>
    <x v="7"/>
    <x v="1"/>
  </r>
  <r>
    <x v="0"/>
    <x v="1"/>
  </r>
  <r>
    <x v="80"/>
    <x v="1"/>
  </r>
  <r>
    <x v="44"/>
    <x v="1"/>
  </r>
  <r>
    <x v="15"/>
    <x v="1"/>
  </r>
  <r>
    <x v="66"/>
    <x v="1"/>
  </r>
  <r>
    <x v="11"/>
    <x v="1"/>
  </r>
  <r>
    <x v="39"/>
    <x v="1"/>
  </r>
  <r>
    <x v="77"/>
    <x v="1"/>
  </r>
  <r>
    <x v="52"/>
    <x v="1"/>
  </r>
  <r>
    <x v="15"/>
    <x v="1"/>
  </r>
  <r>
    <x v="28"/>
    <x v="1"/>
  </r>
  <r>
    <x v="17"/>
    <x v="1"/>
  </r>
  <r>
    <x v="19"/>
    <x v="1"/>
  </r>
  <r>
    <x v="22"/>
    <x v="1"/>
  </r>
  <r>
    <x v="10"/>
    <x v="1"/>
  </r>
  <r>
    <x v="45"/>
    <x v="1"/>
  </r>
  <r>
    <x v="30"/>
    <x v="1"/>
  </r>
  <r>
    <x v="22"/>
    <x v="1"/>
  </r>
  <r>
    <x v="27"/>
    <x v="1"/>
  </r>
  <r>
    <x v="66"/>
    <x v="1"/>
  </r>
  <r>
    <x v="64"/>
    <x v="1"/>
  </r>
  <r>
    <x v="26"/>
    <x v="1"/>
  </r>
  <r>
    <x v="26"/>
    <x v="1"/>
  </r>
  <r>
    <x v="47"/>
    <x v="1"/>
  </r>
  <r>
    <x v="41"/>
    <x v="1"/>
  </r>
  <r>
    <x v="88"/>
    <x v="1"/>
  </r>
  <r>
    <x v="71"/>
    <x v="1"/>
  </r>
  <r>
    <x v="43"/>
    <x v="1"/>
  </r>
  <r>
    <x v="3"/>
    <x v="1"/>
  </r>
  <r>
    <x v="30"/>
    <x v="1"/>
  </r>
  <r>
    <x v="55"/>
    <x v="1"/>
  </r>
  <r>
    <x v="25"/>
    <x v="1"/>
  </r>
  <r>
    <x v="43"/>
    <x v="1"/>
  </r>
  <r>
    <x v="49"/>
    <x v="1"/>
  </r>
  <r>
    <x v="78"/>
    <x v="1"/>
  </r>
  <r>
    <x v="9"/>
    <x v="1"/>
  </r>
  <r>
    <x v="3"/>
    <x v="1"/>
  </r>
  <r>
    <x v="39"/>
    <x v="1"/>
  </r>
  <r>
    <x v="34"/>
    <x v="1"/>
  </r>
  <r>
    <x v="57"/>
    <x v="1"/>
  </r>
  <r>
    <x v="20"/>
    <x v="1"/>
  </r>
  <r>
    <x v="0"/>
    <x v="1"/>
  </r>
  <r>
    <x v="16"/>
    <x v="1"/>
  </r>
  <r>
    <x v="45"/>
    <x v="1"/>
  </r>
  <r>
    <x v="63"/>
    <x v="1"/>
  </r>
  <r>
    <x v="36"/>
    <x v="1"/>
  </r>
  <r>
    <x v="8"/>
    <x v="1"/>
  </r>
  <r>
    <x v="80"/>
    <x v="1"/>
  </r>
  <r>
    <x v="49"/>
    <x v="1"/>
  </r>
  <r>
    <x v="0"/>
    <x v="1"/>
  </r>
  <r>
    <x v="16"/>
    <x v="1"/>
  </r>
  <r>
    <x v="29"/>
    <x v="1"/>
  </r>
  <r>
    <x v="50"/>
    <x v="1"/>
  </r>
  <r>
    <x v="86"/>
    <x v="1"/>
  </r>
  <r>
    <x v="9"/>
    <x v="1"/>
  </r>
  <r>
    <x v="42"/>
    <x v="1"/>
  </r>
  <r>
    <x v="47"/>
    <x v="1"/>
  </r>
  <r>
    <x v="24"/>
    <x v="1"/>
  </r>
  <r>
    <x v="33"/>
    <x v="1"/>
  </r>
  <r>
    <x v="58"/>
    <x v="1"/>
  </r>
  <r>
    <x v="18"/>
    <x v="1"/>
  </r>
  <r>
    <x v="54"/>
    <x v="1"/>
  </r>
  <r>
    <x v="66"/>
    <x v="1"/>
  </r>
  <r>
    <x v="21"/>
    <x v="1"/>
  </r>
  <r>
    <x v="42"/>
    <x v="1"/>
  </r>
  <r>
    <x v="28"/>
    <x v="1"/>
  </r>
  <r>
    <x v="36"/>
    <x v="1"/>
  </r>
  <r>
    <x v="66"/>
    <x v="1"/>
  </r>
  <r>
    <x v="12"/>
    <x v="1"/>
  </r>
  <r>
    <x v="17"/>
    <x v="1"/>
  </r>
  <r>
    <x v="3"/>
    <x v="1"/>
  </r>
  <r>
    <x v="39"/>
    <x v="1"/>
  </r>
  <r>
    <x v="12"/>
    <x v="1"/>
  </r>
  <r>
    <x v="53"/>
    <x v="1"/>
  </r>
  <r>
    <x v="63"/>
    <x v="1"/>
  </r>
  <r>
    <x v="19"/>
    <x v="1"/>
  </r>
  <r>
    <x v="75"/>
    <x v="1"/>
  </r>
  <r>
    <x v="1"/>
    <x v="1"/>
  </r>
  <r>
    <x v="32"/>
    <x v="1"/>
  </r>
  <r>
    <x v="8"/>
    <x v="1"/>
  </r>
  <r>
    <x v="36"/>
    <x v="1"/>
  </r>
  <r>
    <x v="36"/>
    <x v="1"/>
  </r>
  <r>
    <x v="16"/>
    <x v="1"/>
  </r>
  <r>
    <x v="76"/>
    <x v="1"/>
  </r>
  <r>
    <x v="80"/>
    <x v="1"/>
  </r>
  <r>
    <x v="74"/>
    <x v="1"/>
  </r>
  <r>
    <x v="35"/>
    <x v="1"/>
  </r>
  <r>
    <x v="46"/>
    <x v="1"/>
  </r>
  <r>
    <x v="13"/>
    <x v="1"/>
  </r>
  <r>
    <x v="71"/>
    <x v="1"/>
  </r>
  <r>
    <x v="84"/>
    <x v="1"/>
  </r>
  <r>
    <x v="66"/>
    <x v="1"/>
  </r>
  <r>
    <x v="3"/>
    <x v="1"/>
  </r>
  <r>
    <x v="45"/>
    <x v="1"/>
  </r>
  <r>
    <x v="11"/>
    <x v="1"/>
  </r>
  <r>
    <x v="77"/>
    <x v="1"/>
  </r>
  <r>
    <x v="87"/>
    <x v="1"/>
  </r>
  <r>
    <x v="25"/>
    <x v="1"/>
  </r>
  <r>
    <x v="63"/>
    <x v="1"/>
  </r>
  <r>
    <x v="18"/>
    <x v="1"/>
  </r>
  <r>
    <x v="0"/>
    <x v="1"/>
  </r>
  <r>
    <x v="52"/>
    <x v="1"/>
  </r>
  <r>
    <x v="15"/>
    <x v="1"/>
  </r>
  <r>
    <x v="33"/>
    <x v="1"/>
  </r>
  <r>
    <x v="35"/>
    <x v="1"/>
  </r>
  <r>
    <x v="29"/>
    <x v="1"/>
  </r>
  <r>
    <x v="27"/>
    <x v="1"/>
  </r>
  <r>
    <x v="17"/>
    <x v="1"/>
  </r>
  <r>
    <x v="63"/>
    <x v="1"/>
  </r>
  <r>
    <x v="24"/>
    <x v="1"/>
  </r>
  <r>
    <x v="73"/>
    <x v="1"/>
  </r>
  <r>
    <x v="46"/>
    <x v="1"/>
  </r>
  <r>
    <x v="12"/>
    <x v="1"/>
  </r>
  <r>
    <x v="36"/>
    <x v="1"/>
  </r>
  <r>
    <x v="82"/>
    <x v="1"/>
  </r>
  <r>
    <x v="21"/>
    <x v="1"/>
  </r>
  <r>
    <x v="46"/>
    <x v="1"/>
  </r>
  <r>
    <x v="7"/>
    <x v="1"/>
  </r>
  <r>
    <x v="55"/>
    <x v="1"/>
  </r>
  <r>
    <x v="28"/>
    <x v="1"/>
  </r>
  <r>
    <x v="22"/>
    <x v="1"/>
  </r>
  <r>
    <x v="9"/>
    <x v="1"/>
  </r>
  <r>
    <x v="62"/>
    <x v="1"/>
  </r>
  <r>
    <x v="10"/>
    <x v="1"/>
  </r>
  <r>
    <x v="34"/>
    <x v="1"/>
  </r>
  <r>
    <x v="85"/>
    <x v="1"/>
  </r>
  <r>
    <x v="18"/>
    <x v="1"/>
  </r>
  <r>
    <x v="2"/>
    <x v="1"/>
  </r>
  <r>
    <x v="7"/>
    <x v="1"/>
  </r>
  <r>
    <x v="62"/>
    <x v="1"/>
  </r>
  <r>
    <x v="41"/>
    <x v="1"/>
  </r>
  <r>
    <x v="43"/>
    <x v="1"/>
  </r>
  <r>
    <x v="86"/>
    <x v="1"/>
  </r>
  <r>
    <x v="44"/>
    <x v="1"/>
  </r>
  <r>
    <x v="36"/>
    <x v="1"/>
  </r>
  <r>
    <x v="66"/>
    <x v="1"/>
  </r>
  <r>
    <x v="69"/>
    <x v="1"/>
  </r>
  <r>
    <x v="0"/>
    <x v="1"/>
  </r>
  <r>
    <x v="71"/>
    <x v="1"/>
  </r>
  <r>
    <x v="49"/>
    <x v="1"/>
  </r>
  <r>
    <x v="24"/>
    <x v="1"/>
  </r>
  <r>
    <x v="28"/>
    <x v="1"/>
  </r>
  <r>
    <x v="76"/>
    <x v="1"/>
  </r>
  <r>
    <x v="70"/>
    <x v="1"/>
  </r>
  <r>
    <x v="11"/>
    <x v="1"/>
  </r>
  <r>
    <x v="16"/>
    <x v="1"/>
  </r>
  <r>
    <x v="59"/>
    <x v="1"/>
  </r>
  <r>
    <x v="2"/>
    <x v="1"/>
  </r>
  <r>
    <x v="12"/>
    <x v="1"/>
  </r>
  <r>
    <x v="74"/>
    <x v="1"/>
  </r>
  <r>
    <x v="67"/>
    <x v="1"/>
  </r>
  <r>
    <x v="4"/>
    <x v="1"/>
  </r>
  <r>
    <x v="48"/>
    <x v="1"/>
  </r>
  <r>
    <x v="80"/>
    <x v="1"/>
  </r>
  <r>
    <x v="23"/>
    <x v="1"/>
  </r>
  <r>
    <x v="75"/>
    <x v="1"/>
  </r>
  <r>
    <x v="51"/>
    <x v="1"/>
  </r>
  <r>
    <x v="52"/>
    <x v="1"/>
  </r>
  <r>
    <x v="76"/>
    <x v="1"/>
  </r>
  <r>
    <x v="20"/>
    <x v="1"/>
  </r>
  <r>
    <x v="59"/>
    <x v="1"/>
  </r>
  <r>
    <x v="29"/>
    <x v="1"/>
  </r>
  <r>
    <x v="80"/>
    <x v="1"/>
  </r>
  <r>
    <x v="36"/>
    <x v="1"/>
  </r>
  <r>
    <x v="57"/>
    <x v="1"/>
  </r>
  <r>
    <x v="60"/>
    <x v="1"/>
  </r>
  <r>
    <x v="72"/>
    <x v="1"/>
  </r>
  <r>
    <x v="72"/>
    <x v="1"/>
  </r>
  <r>
    <x v="39"/>
    <x v="1"/>
  </r>
  <r>
    <x v="60"/>
    <x v="1"/>
  </r>
  <r>
    <x v="60"/>
    <x v="1"/>
  </r>
  <r>
    <x v="64"/>
    <x v="1"/>
  </r>
  <r>
    <x v="85"/>
    <x v="1"/>
  </r>
  <r>
    <x v="81"/>
    <x v="1"/>
  </r>
  <r>
    <x v="44"/>
    <x v="1"/>
  </r>
  <r>
    <x v="14"/>
    <x v="1"/>
  </r>
  <r>
    <x v="57"/>
    <x v="1"/>
  </r>
  <r>
    <x v="48"/>
    <x v="1"/>
  </r>
  <r>
    <x v="69"/>
    <x v="1"/>
  </r>
  <r>
    <x v="85"/>
    <x v="1"/>
  </r>
  <r>
    <x v="4"/>
    <x v="1"/>
  </r>
  <r>
    <x v="69"/>
    <x v="1"/>
  </r>
  <r>
    <x v="92"/>
    <x v="1"/>
  </r>
  <r>
    <x v="33"/>
    <x v="1"/>
  </r>
  <r>
    <x v="64"/>
    <x v="1"/>
  </r>
  <r>
    <x v="64"/>
    <x v="1"/>
  </r>
  <r>
    <x v="22"/>
    <x v="1"/>
  </r>
  <r>
    <x v="30"/>
    <x v="1"/>
  </r>
  <r>
    <x v="1"/>
    <x v="1"/>
  </r>
  <r>
    <x v="73"/>
    <x v="1"/>
  </r>
  <r>
    <x v="14"/>
    <x v="1"/>
  </r>
  <r>
    <x v="33"/>
    <x v="1"/>
  </r>
  <r>
    <x v="37"/>
    <x v="1"/>
  </r>
  <r>
    <x v="17"/>
    <x v="1"/>
  </r>
  <r>
    <x v="21"/>
    <x v="1"/>
  </r>
  <r>
    <x v="29"/>
    <x v="1"/>
  </r>
  <r>
    <x v="43"/>
    <x v="1"/>
  </r>
  <r>
    <x v="47"/>
    <x v="1"/>
  </r>
  <r>
    <x v="20"/>
    <x v="1"/>
  </r>
  <r>
    <x v="17"/>
    <x v="1"/>
  </r>
  <r>
    <x v="59"/>
    <x v="1"/>
  </r>
  <r>
    <x v="36"/>
    <x v="1"/>
  </r>
  <r>
    <x v="66"/>
    <x v="1"/>
  </r>
  <r>
    <x v="18"/>
    <x v="1"/>
  </r>
  <r>
    <x v="73"/>
    <x v="1"/>
  </r>
  <r>
    <x v="20"/>
    <x v="1"/>
  </r>
  <r>
    <x v="36"/>
    <x v="1"/>
  </r>
  <r>
    <x v="19"/>
    <x v="1"/>
  </r>
  <r>
    <x v="55"/>
    <x v="1"/>
  </r>
  <r>
    <x v="46"/>
    <x v="1"/>
  </r>
  <r>
    <x v="78"/>
    <x v="1"/>
  </r>
  <r>
    <x v="74"/>
    <x v="1"/>
  </r>
  <r>
    <x v="46"/>
    <x v="1"/>
  </r>
  <r>
    <x v="76"/>
    <x v="1"/>
  </r>
  <r>
    <x v="43"/>
    <x v="1"/>
  </r>
  <r>
    <x v="27"/>
    <x v="1"/>
  </r>
  <r>
    <x v="67"/>
    <x v="1"/>
  </r>
  <r>
    <x v="44"/>
    <x v="1"/>
  </r>
  <r>
    <x v="9"/>
    <x v="1"/>
  </r>
  <r>
    <x v="3"/>
    <x v="1"/>
  </r>
  <r>
    <x v="50"/>
    <x v="1"/>
  </r>
  <r>
    <x v="81"/>
    <x v="1"/>
  </r>
  <r>
    <x v="45"/>
    <x v="1"/>
  </r>
  <r>
    <x v="14"/>
    <x v="1"/>
  </r>
  <r>
    <x v="29"/>
    <x v="1"/>
  </r>
  <r>
    <x v="28"/>
    <x v="1"/>
  </r>
  <r>
    <x v="19"/>
    <x v="1"/>
  </r>
  <r>
    <x v="66"/>
    <x v="1"/>
  </r>
  <r>
    <x v="55"/>
    <x v="1"/>
  </r>
  <r>
    <x v="2"/>
    <x v="1"/>
  </r>
  <r>
    <x v="41"/>
    <x v="1"/>
  </r>
  <r>
    <x v="2"/>
    <x v="1"/>
  </r>
  <r>
    <x v="19"/>
    <x v="1"/>
  </r>
  <r>
    <x v="65"/>
    <x v="1"/>
  </r>
  <r>
    <x v="64"/>
    <x v="1"/>
  </r>
  <r>
    <x v="61"/>
    <x v="1"/>
  </r>
  <r>
    <x v="15"/>
    <x v="1"/>
  </r>
  <r>
    <x v="85"/>
    <x v="1"/>
  </r>
  <r>
    <x v="18"/>
    <x v="1"/>
  </r>
  <r>
    <x v="26"/>
    <x v="1"/>
  </r>
  <r>
    <x v="43"/>
    <x v="1"/>
  </r>
  <r>
    <x v="14"/>
    <x v="1"/>
  </r>
  <r>
    <x v="44"/>
    <x v="1"/>
  </r>
  <r>
    <x v="15"/>
    <x v="1"/>
  </r>
  <r>
    <x v="4"/>
    <x v="1"/>
  </r>
  <r>
    <x v="19"/>
    <x v="1"/>
  </r>
  <r>
    <x v="0"/>
    <x v="1"/>
  </r>
  <r>
    <x v="14"/>
    <x v="1"/>
  </r>
  <r>
    <x v="67"/>
    <x v="1"/>
  </r>
  <r>
    <x v="67"/>
    <x v="1"/>
  </r>
  <r>
    <x v="72"/>
    <x v="1"/>
  </r>
  <r>
    <x v="16"/>
    <x v="1"/>
  </r>
  <r>
    <x v="9"/>
    <x v="1"/>
  </r>
  <r>
    <x v="27"/>
    <x v="1"/>
  </r>
  <r>
    <x v="6"/>
    <x v="1"/>
  </r>
  <r>
    <x v="11"/>
    <x v="1"/>
  </r>
  <r>
    <x v="78"/>
    <x v="1"/>
  </r>
  <r>
    <x v="92"/>
    <x v="1"/>
  </r>
  <r>
    <x v="10"/>
    <x v="1"/>
  </r>
  <r>
    <x v="45"/>
    <x v="1"/>
  </r>
  <r>
    <x v="67"/>
    <x v="1"/>
  </r>
  <r>
    <x v="38"/>
    <x v="1"/>
  </r>
  <r>
    <x v="66"/>
    <x v="1"/>
  </r>
  <r>
    <x v="74"/>
    <x v="1"/>
  </r>
  <r>
    <x v="71"/>
    <x v="1"/>
  </r>
  <r>
    <x v="43"/>
    <x v="1"/>
  </r>
  <r>
    <x v="70"/>
    <x v="1"/>
  </r>
  <r>
    <x v="59"/>
    <x v="1"/>
  </r>
  <r>
    <x v="26"/>
    <x v="1"/>
  </r>
  <r>
    <x v="54"/>
    <x v="1"/>
  </r>
  <r>
    <x v="43"/>
    <x v="1"/>
  </r>
  <r>
    <x v="17"/>
    <x v="1"/>
  </r>
  <r>
    <x v="9"/>
    <x v="1"/>
  </r>
  <r>
    <x v="77"/>
    <x v="1"/>
  </r>
  <r>
    <x v="42"/>
    <x v="1"/>
  </r>
  <r>
    <x v="70"/>
    <x v="1"/>
  </r>
  <r>
    <x v="11"/>
    <x v="1"/>
  </r>
  <r>
    <x v="22"/>
    <x v="1"/>
  </r>
  <r>
    <x v="32"/>
    <x v="1"/>
  </r>
  <r>
    <x v="9"/>
    <x v="1"/>
  </r>
  <r>
    <x v="41"/>
    <x v="1"/>
  </r>
  <r>
    <x v="10"/>
    <x v="1"/>
  </r>
  <r>
    <x v="5"/>
    <x v="1"/>
  </r>
  <r>
    <x v="79"/>
    <x v="1"/>
  </r>
  <r>
    <x v="27"/>
    <x v="1"/>
  </r>
  <r>
    <x v="8"/>
    <x v="1"/>
  </r>
  <r>
    <x v="22"/>
    <x v="1"/>
  </r>
  <r>
    <x v="25"/>
    <x v="1"/>
  </r>
  <r>
    <x v="3"/>
    <x v="1"/>
  </r>
  <r>
    <x v="50"/>
    <x v="1"/>
  </r>
  <r>
    <x v="26"/>
    <x v="1"/>
  </r>
  <r>
    <x v="66"/>
    <x v="1"/>
  </r>
  <r>
    <x v="11"/>
    <x v="1"/>
  </r>
  <r>
    <x v="76"/>
    <x v="1"/>
  </r>
  <r>
    <x v="38"/>
    <x v="1"/>
  </r>
  <r>
    <x v="34"/>
    <x v="1"/>
  </r>
  <r>
    <x v="80"/>
    <x v="1"/>
  </r>
  <r>
    <x v="20"/>
    <x v="1"/>
  </r>
  <r>
    <x v="80"/>
    <x v="1"/>
  </r>
  <r>
    <x v="63"/>
    <x v="1"/>
  </r>
  <r>
    <x v="76"/>
    <x v="1"/>
  </r>
  <r>
    <x v="73"/>
    <x v="1"/>
  </r>
  <r>
    <x v="39"/>
    <x v="1"/>
  </r>
  <r>
    <x v="10"/>
    <x v="1"/>
  </r>
  <r>
    <x v="28"/>
    <x v="1"/>
  </r>
  <r>
    <x v="72"/>
    <x v="1"/>
  </r>
  <r>
    <x v="28"/>
    <x v="1"/>
  </r>
  <r>
    <x v="38"/>
    <x v="1"/>
  </r>
  <r>
    <x v="13"/>
    <x v="1"/>
  </r>
  <r>
    <x v="5"/>
    <x v="1"/>
  </r>
  <r>
    <x v="49"/>
    <x v="1"/>
  </r>
  <r>
    <x v="75"/>
    <x v="1"/>
  </r>
  <r>
    <x v="9"/>
    <x v="1"/>
  </r>
  <r>
    <x v="21"/>
    <x v="1"/>
  </r>
  <r>
    <x v="16"/>
    <x v="1"/>
  </r>
  <r>
    <x v="57"/>
    <x v="1"/>
  </r>
  <r>
    <x v="56"/>
    <x v="1"/>
  </r>
  <r>
    <x v="4"/>
    <x v="1"/>
  </r>
  <r>
    <x v="14"/>
    <x v="1"/>
  </r>
  <r>
    <x v="30"/>
    <x v="1"/>
  </r>
  <r>
    <x v="53"/>
    <x v="1"/>
  </r>
  <r>
    <x v="62"/>
    <x v="1"/>
  </r>
  <r>
    <x v="0"/>
    <x v="1"/>
  </r>
  <r>
    <x v="81"/>
    <x v="1"/>
  </r>
  <r>
    <x v="65"/>
    <x v="1"/>
  </r>
  <r>
    <x v="11"/>
    <x v="1"/>
  </r>
  <r>
    <x v="4"/>
    <x v="1"/>
  </r>
  <r>
    <x v="43"/>
    <x v="1"/>
  </r>
  <r>
    <x v="55"/>
    <x v="1"/>
  </r>
  <r>
    <x v="16"/>
    <x v="1"/>
  </r>
  <r>
    <x v="32"/>
    <x v="1"/>
  </r>
  <r>
    <x v="42"/>
    <x v="1"/>
  </r>
  <r>
    <x v="41"/>
    <x v="1"/>
  </r>
  <r>
    <x v="22"/>
    <x v="1"/>
  </r>
  <r>
    <x v="30"/>
    <x v="1"/>
  </r>
  <r>
    <x v="39"/>
    <x v="1"/>
  </r>
  <r>
    <x v="73"/>
    <x v="1"/>
  </r>
  <r>
    <x v="51"/>
    <x v="1"/>
  </r>
  <r>
    <x v="28"/>
    <x v="1"/>
  </r>
  <r>
    <x v="43"/>
    <x v="1"/>
  </r>
  <r>
    <x v="29"/>
    <x v="1"/>
  </r>
  <r>
    <x v="14"/>
    <x v="1"/>
  </r>
  <r>
    <x v="52"/>
    <x v="1"/>
  </r>
  <r>
    <x v="80"/>
    <x v="1"/>
  </r>
  <r>
    <x v="41"/>
    <x v="1"/>
  </r>
  <r>
    <x v="61"/>
    <x v="1"/>
  </r>
  <r>
    <x v="24"/>
    <x v="1"/>
  </r>
  <r>
    <x v="8"/>
    <x v="1"/>
  </r>
  <r>
    <x v="15"/>
    <x v="1"/>
  </r>
  <r>
    <x v="48"/>
    <x v="1"/>
  </r>
  <r>
    <x v="10"/>
    <x v="1"/>
  </r>
  <r>
    <x v="74"/>
    <x v="1"/>
  </r>
  <r>
    <x v="22"/>
    <x v="1"/>
  </r>
  <r>
    <x v="7"/>
    <x v="1"/>
  </r>
  <r>
    <x v="8"/>
    <x v="1"/>
  </r>
  <r>
    <x v="23"/>
    <x v="1"/>
  </r>
  <r>
    <x v="3"/>
    <x v="1"/>
  </r>
  <r>
    <x v="28"/>
    <x v="1"/>
  </r>
  <r>
    <x v="65"/>
    <x v="1"/>
  </r>
  <r>
    <x v="72"/>
    <x v="1"/>
  </r>
  <r>
    <x v="52"/>
    <x v="1"/>
  </r>
  <r>
    <x v="9"/>
    <x v="1"/>
  </r>
  <r>
    <x v="27"/>
    <x v="1"/>
  </r>
  <r>
    <x v="8"/>
    <x v="1"/>
  </r>
  <r>
    <x v="83"/>
    <x v="1"/>
  </r>
  <r>
    <x v="26"/>
    <x v="1"/>
  </r>
  <r>
    <x v="48"/>
    <x v="1"/>
  </r>
  <r>
    <x v="10"/>
    <x v="1"/>
  </r>
  <r>
    <x v="13"/>
    <x v="1"/>
  </r>
  <r>
    <x v="2"/>
    <x v="1"/>
  </r>
  <r>
    <x v="48"/>
    <x v="1"/>
  </r>
  <r>
    <x v="58"/>
    <x v="1"/>
  </r>
  <r>
    <x v="26"/>
    <x v="1"/>
  </r>
  <r>
    <x v="86"/>
    <x v="1"/>
  </r>
  <r>
    <x v="76"/>
    <x v="1"/>
  </r>
  <r>
    <x v="55"/>
    <x v="1"/>
  </r>
  <r>
    <x v="29"/>
    <x v="1"/>
  </r>
  <r>
    <x v="37"/>
    <x v="1"/>
  </r>
  <r>
    <x v="71"/>
    <x v="1"/>
  </r>
  <r>
    <x v="50"/>
    <x v="1"/>
  </r>
  <r>
    <x v="55"/>
    <x v="1"/>
  </r>
  <r>
    <x v="8"/>
    <x v="1"/>
  </r>
  <r>
    <x v="48"/>
    <x v="1"/>
  </r>
  <r>
    <x v="17"/>
    <x v="1"/>
  </r>
  <r>
    <x v="25"/>
    <x v="1"/>
  </r>
  <r>
    <x v="33"/>
    <x v="1"/>
  </r>
  <r>
    <x v="4"/>
    <x v="1"/>
  </r>
  <r>
    <x v="7"/>
    <x v="1"/>
  </r>
  <r>
    <x v="9"/>
    <x v="1"/>
  </r>
  <r>
    <x v="14"/>
    <x v="1"/>
  </r>
  <r>
    <x v="81"/>
    <x v="1"/>
  </r>
  <r>
    <x v="21"/>
    <x v="1"/>
  </r>
  <r>
    <x v="62"/>
    <x v="1"/>
  </r>
  <r>
    <x v="29"/>
    <x v="1"/>
  </r>
  <r>
    <x v="8"/>
    <x v="1"/>
  </r>
  <r>
    <x v="7"/>
    <x v="1"/>
  </r>
  <r>
    <x v="51"/>
    <x v="1"/>
  </r>
  <r>
    <x v="24"/>
    <x v="1"/>
  </r>
  <r>
    <x v="51"/>
    <x v="1"/>
  </r>
  <r>
    <x v="20"/>
    <x v="1"/>
  </r>
  <r>
    <x v="80"/>
    <x v="1"/>
  </r>
  <r>
    <x v="41"/>
    <x v="1"/>
  </r>
  <r>
    <x v="37"/>
    <x v="1"/>
  </r>
  <r>
    <x v="46"/>
    <x v="1"/>
  </r>
  <r>
    <x v="75"/>
    <x v="1"/>
  </r>
  <r>
    <x v="43"/>
    <x v="1"/>
  </r>
  <r>
    <x v="14"/>
    <x v="1"/>
  </r>
  <r>
    <x v="21"/>
    <x v="1"/>
  </r>
  <r>
    <x v="19"/>
    <x v="1"/>
  </r>
  <r>
    <x v="2"/>
    <x v="1"/>
  </r>
  <r>
    <x v="42"/>
    <x v="1"/>
  </r>
  <r>
    <x v="37"/>
    <x v="1"/>
  </r>
  <r>
    <x v="11"/>
    <x v="1"/>
  </r>
  <r>
    <x v="53"/>
    <x v="1"/>
  </r>
  <r>
    <x v="30"/>
    <x v="1"/>
  </r>
  <r>
    <x v="97"/>
    <x v="1"/>
  </r>
  <r>
    <x v="3"/>
    <x v="1"/>
  </r>
  <r>
    <x v="31"/>
    <x v="1"/>
  </r>
  <r>
    <x v="18"/>
    <x v="1"/>
  </r>
  <r>
    <x v="53"/>
    <x v="1"/>
  </r>
  <r>
    <x v="4"/>
    <x v="1"/>
  </r>
  <r>
    <x v="6"/>
    <x v="1"/>
  </r>
  <r>
    <x v="9"/>
    <x v="1"/>
  </r>
  <r>
    <x v="11"/>
    <x v="1"/>
  </r>
  <r>
    <x v="66"/>
    <x v="1"/>
  </r>
  <r>
    <x v="36"/>
    <x v="1"/>
  </r>
  <r>
    <x v="17"/>
    <x v="1"/>
  </r>
  <r>
    <x v="0"/>
    <x v="1"/>
  </r>
  <r>
    <x v="76"/>
    <x v="1"/>
  </r>
  <r>
    <x v="63"/>
    <x v="1"/>
  </r>
  <r>
    <x v="13"/>
    <x v="1"/>
  </r>
  <r>
    <x v="21"/>
    <x v="1"/>
  </r>
  <r>
    <x v="60"/>
    <x v="1"/>
  </r>
  <r>
    <x v="17"/>
    <x v="1"/>
  </r>
  <r>
    <x v="63"/>
    <x v="1"/>
  </r>
  <r>
    <x v="0"/>
    <x v="1"/>
  </r>
  <r>
    <x v="32"/>
    <x v="1"/>
  </r>
  <r>
    <x v="71"/>
    <x v="1"/>
  </r>
  <r>
    <x v="63"/>
    <x v="1"/>
  </r>
  <r>
    <x v="17"/>
    <x v="1"/>
  </r>
  <r>
    <x v="50"/>
    <x v="1"/>
  </r>
  <r>
    <x v="41"/>
    <x v="1"/>
  </r>
  <r>
    <x v="67"/>
    <x v="1"/>
  </r>
  <r>
    <x v="1"/>
    <x v="1"/>
  </r>
  <r>
    <x v="74"/>
    <x v="1"/>
  </r>
  <r>
    <x v="79"/>
    <x v="1"/>
  </r>
  <r>
    <x v="1"/>
    <x v="1"/>
  </r>
  <r>
    <x v="49"/>
    <x v="1"/>
  </r>
  <r>
    <x v="77"/>
    <x v="1"/>
  </r>
  <r>
    <x v="36"/>
    <x v="1"/>
  </r>
  <r>
    <x v="51"/>
    <x v="1"/>
  </r>
  <r>
    <x v="32"/>
    <x v="1"/>
  </r>
  <r>
    <x v="77"/>
    <x v="1"/>
  </r>
  <r>
    <x v="24"/>
    <x v="1"/>
  </r>
  <r>
    <x v="37"/>
    <x v="1"/>
  </r>
  <r>
    <x v="64"/>
    <x v="1"/>
  </r>
  <r>
    <x v="53"/>
    <x v="1"/>
  </r>
  <r>
    <x v="53"/>
    <x v="1"/>
  </r>
  <r>
    <x v="5"/>
    <x v="1"/>
  </r>
  <r>
    <x v="39"/>
    <x v="1"/>
  </r>
  <r>
    <x v="7"/>
    <x v="1"/>
  </r>
  <r>
    <x v="20"/>
    <x v="1"/>
  </r>
  <r>
    <x v="31"/>
    <x v="1"/>
  </r>
  <r>
    <x v="22"/>
    <x v="1"/>
  </r>
  <r>
    <x v="79"/>
    <x v="1"/>
  </r>
  <r>
    <x v="73"/>
    <x v="1"/>
  </r>
  <r>
    <x v="77"/>
    <x v="1"/>
  </r>
  <r>
    <x v="2"/>
    <x v="1"/>
  </r>
  <r>
    <x v="7"/>
    <x v="1"/>
  </r>
  <r>
    <x v="17"/>
    <x v="1"/>
  </r>
  <r>
    <x v="2"/>
    <x v="1"/>
  </r>
  <r>
    <x v="10"/>
    <x v="1"/>
  </r>
  <r>
    <x v="77"/>
    <x v="1"/>
  </r>
  <r>
    <x v="26"/>
    <x v="1"/>
  </r>
  <r>
    <x v="38"/>
    <x v="1"/>
  </r>
  <r>
    <x v="25"/>
    <x v="1"/>
  </r>
  <r>
    <x v="30"/>
    <x v="1"/>
  </r>
  <r>
    <x v="96"/>
    <x v="1"/>
  </r>
  <r>
    <x v="27"/>
    <x v="1"/>
  </r>
  <r>
    <x v="41"/>
    <x v="1"/>
  </r>
  <r>
    <x v="11"/>
    <x v="1"/>
  </r>
  <r>
    <x v="17"/>
    <x v="1"/>
  </r>
  <r>
    <x v="28"/>
    <x v="1"/>
  </r>
  <r>
    <x v="69"/>
    <x v="1"/>
  </r>
  <r>
    <x v="47"/>
    <x v="1"/>
  </r>
  <r>
    <x v="8"/>
    <x v="1"/>
  </r>
  <r>
    <x v="22"/>
    <x v="1"/>
  </r>
  <r>
    <x v="21"/>
    <x v="1"/>
  </r>
  <r>
    <x v="72"/>
    <x v="1"/>
  </r>
  <r>
    <x v="26"/>
    <x v="1"/>
  </r>
  <r>
    <x v="66"/>
    <x v="1"/>
  </r>
  <r>
    <x v="10"/>
    <x v="1"/>
  </r>
  <r>
    <x v="15"/>
    <x v="1"/>
  </r>
  <r>
    <x v="93"/>
    <x v="1"/>
  </r>
  <r>
    <x v="11"/>
    <x v="1"/>
  </r>
  <r>
    <x v="12"/>
    <x v="1"/>
  </r>
  <r>
    <x v="50"/>
    <x v="1"/>
  </r>
  <r>
    <x v="38"/>
    <x v="1"/>
  </r>
  <r>
    <x v="42"/>
    <x v="1"/>
  </r>
  <r>
    <x v="54"/>
    <x v="1"/>
  </r>
  <r>
    <x v="5"/>
    <x v="1"/>
  </r>
  <r>
    <x v="79"/>
    <x v="1"/>
  </r>
  <r>
    <x v="71"/>
    <x v="1"/>
  </r>
  <r>
    <x v="31"/>
    <x v="1"/>
  </r>
  <r>
    <x v="17"/>
    <x v="1"/>
  </r>
  <r>
    <x v="0"/>
    <x v="1"/>
  </r>
  <r>
    <x v="54"/>
    <x v="1"/>
  </r>
  <r>
    <x v="1"/>
    <x v="1"/>
  </r>
  <r>
    <x v="73"/>
    <x v="1"/>
  </r>
  <r>
    <x v="20"/>
    <x v="1"/>
  </r>
  <r>
    <x v="75"/>
    <x v="1"/>
  </r>
  <r>
    <x v="59"/>
    <x v="1"/>
  </r>
  <r>
    <x v="19"/>
    <x v="1"/>
  </r>
  <r>
    <x v="53"/>
    <x v="1"/>
  </r>
  <r>
    <x v="43"/>
    <x v="1"/>
  </r>
  <r>
    <x v="52"/>
    <x v="1"/>
  </r>
  <r>
    <x v="37"/>
    <x v="1"/>
  </r>
  <r>
    <x v="20"/>
    <x v="1"/>
  </r>
  <r>
    <x v="78"/>
    <x v="1"/>
  </r>
  <r>
    <x v="8"/>
    <x v="1"/>
  </r>
  <r>
    <x v="41"/>
    <x v="1"/>
  </r>
  <r>
    <x v="69"/>
    <x v="1"/>
  </r>
  <r>
    <x v="39"/>
    <x v="1"/>
  </r>
  <r>
    <x v="34"/>
    <x v="1"/>
  </r>
  <r>
    <x v="71"/>
    <x v="1"/>
  </r>
  <r>
    <x v="79"/>
    <x v="1"/>
  </r>
  <r>
    <x v="67"/>
    <x v="1"/>
  </r>
  <r>
    <x v="67"/>
    <x v="1"/>
  </r>
  <r>
    <x v="36"/>
    <x v="1"/>
  </r>
  <r>
    <x v="63"/>
    <x v="1"/>
  </r>
  <r>
    <x v="85"/>
    <x v="1"/>
  </r>
  <r>
    <x v="19"/>
    <x v="1"/>
  </r>
  <r>
    <x v="54"/>
    <x v="1"/>
  </r>
  <r>
    <x v="10"/>
    <x v="1"/>
  </r>
  <r>
    <x v="41"/>
    <x v="1"/>
  </r>
  <r>
    <x v="8"/>
    <x v="1"/>
  </r>
  <r>
    <x v="22"/>
    <x v="1"/>
  </r>
  <r>
    <x v="38"/>
    <x v="1"/>
  </r>
  <r>
    <x v="63"/>
    <x v="1"/>
  </r>
  <r>
    <x v="29"/>
    <x v="1"/>
  </r>
  <r>
    <x v="44"/>
    <x v="1"/>
  </r>
  <r>
    <x v="69"/>
    <x v="1"/>
  </r>
  <r>
    <x v="0"/>
    <x v="1"/>
  </r>
  <r>
    <x v="14"/>
    <x v="1"/>
  </r>
  <r>
    <x v="36"/>
    <x v="1"/>
  </r>
  <r>
    <x v="65"/>
    <x v="1"/>
  </r>
  <r>
    <x v="34"/>
    <x v="1"/>
  </r>
  <r>
    <x v="54"/>
    <x v="1"/>
  </r>
  <r>
    <x v="30"/>
    <x v="1"/>
  </r>
  <r>
    <x v="65"/>
    <x v="1"/>
  </r>
  <r>
    <x v="4"/>
    <x v="1"/>
  </r>
  <r>
    <x v="4"/>
    <x v="1"/>
  </r>
  <r>
    <x v="52"/>
    <x v="1"/>
  </r>
  <r>
    <x v="23"/>
    <x v="1"/>
  </r>
  <r>
    <x v="12"/>
    <x v="1"/>
  </r>
  <r>
    <x v="66"/>
    <x v="1"/>
  </r>
  <r>
    <x v="11"/>
    <x v="1"/>
  </r>
  <r>
    <x v="20"/>
    <x v="1"/>
  </r>
  <r>
    <x v="72"/>
    <x v="1"/>
  </r>
  <r>
    <x v="11"/>
    <x v="1"/>
  </r>
  <r>
    <x v="2"/>
    <x v="1"/>
  </r>
  <r>
    <x v="77"/>
    <x v="1"/>
  </r>
  <r>
    <x v="41"/>
    <x v="1"/>
  </r>
  <r>
    <x v="60"/>
    <x v="1"/>
  </r>
  <r>
    <x v="86"/>
    <x v="1"/>
  </r>
  <r>
    <x v="42"/>
    <x v="1"/>
  </r>
  <r>
    <x v="57"/>
    <x v="1"/>
  </r>
  <r>
    <x v="50"/>
    <x v="1"/>
  </r>
  <r>
    <x v="53"/>
    <x v="1"/>
  </r>
  <r>
    <x v="22"/>
    <x v="1"/>
  </r>
  <r>
    <x v="66"/>
    <x v="1"/>
  </r>
  <r>
    <x v="9"/>
    <x v="1"/>
  </r>
  <r>
    <x v="21"/>
    <x v="1"/>
  </r>
  <r>
    <x v="43"/>
    <x v="1"/>
  </r>
  <r>
    <x v="47"/>
    <x v="1"/>
  </r>
  <r>
    <x v="81"/>
    <x v="1"/>
  </r>
  <r>
    <x v="26"/>
    <x v="1"/>
  </r>
  <r>
    <x v="21"/>
    <x v="1"/>
  </r>
  <r>
    <x v="36"/>
    <x v="1"/>
  </r>
  <r>
    <x v="43"/>
    <x v="1"/>
  </r>
  <r>
    <x v="30"/>
    <x v="1"/>
  </r>
  <r>
    <x v="20"/>
    <x v="1"/>
  </r>
  <r>
    <x v="28"/>
    <x v="1"/>
  </r>
  <r>
    <x v="76"/>
    <x v="1"/>
  </r>
  <r>
    <x v="76"/>
    <x v="1"/>
  </r>
  <r>
    <x v="33"/>
    <x v="1"/>
  </r>
  <r>
    <x v="97"/>
    <x v="1"/>
  </r>
  <r>
    <x v="15"/>
    <x v="1"/>
  </r>
  <r>
    <x v="45"/>
    <x v="1"/>
  </r>
  <r>
    <x v="7"/>
    <x v="1"/>
  </r>
  <r>
    <x v="57"/>
    <x v="1"/>
  </r>
  <r>
    <x v="29"/>
    <x v="1"/>
  </r>
  <r>
    <x v="69"/>
    <x v="1"/>
  </r>
  <r>
    <x v="96"/>
    <x v="1"/>
  </r>
  <r>
    <x v="21"/>
    <x v="1"/>
  </r>
  <r>
    <x v="15"/>
    <x v="1"/>
  </r>
  <r>
    <x v="49"/>
    <x v="1"/>
  </r>
  <r>
    <x v="45"/>
    <x v="1"/>
  </r>
  <r>
    <x v="34"/>
    <x v="1"/>
  </r>
  <r>
    <x v="76"/>
    <x v="1"/>
  </r>
  <r>
    <x v="21"/>
    <x v="1"/>
  </r>
  <r>
    <x v="11"/>
    <x v="1"/>
  </r>
  <r>
    <x v="24"/>
    <x v="1"/>
  </r>
  <r>
    <x v="2"/>
    <x v="1"/>
  </r>
  <r>
    <x v="55"/>
    <x v="1"/>
  </r>
  <r>
    <x v="49"/>
    <x v="1"/>
  </r>
  <r>
    <x v="16"/>
    <x v="1"/>
  </r>
  <r>
    <x v="11"/>
    <x v="1"/>
  </r>
  <r>
    <x v="25"/>
    <x v="1"/>
  </r>
  <r>
    <x v="69"/>
    <x v="1"/>
  </r>
  <r>
    <x v="25"/>
    <x v="1"/>
  </r>
  <r>
    <x v="9"/>
    <x v="1"/>
  </r>
  <r>
    <x v="71"/>
    <x v="1"/>
  </r>
  <r>
    <x v="60"/>
    <x v="1"/>
  </r>
  <r>
    <x v="34"/>
    <x v="1"/>
  </r>
  <r>
    <x v="3"/>
    <x v="1"/>
  </r>
  <r>
    <x v="31"/>
    <x v="1"/>
  </r>
  <r>
    <x v="65"/>
    <x v="1"/>
  </r>
  <r>
    <x v="69"/>
    <x v="1"/>
  </r>
  <r>
    <x v="49"/>
    <x v="1"/>
  </r>
  <r>
    <x v="66"/>
    <x v="1"/>
  </r>
  <r>
    <x v="42"/>
    <x v="1"/>
  </r>
  <r>
    <x v="52"/>
    <x v="1"/>
  </r>
  <r>
    <x v="50"/>
    <x v="1"/>
  </r>
  <r>
    <x v="49"/>
    <x v="1"/>
  </r>
  <r>
    <x v="17"/>
    <x v="1"/>
  </r>
  <r>
    <x v="15"/>
    <x v="1"/>
  </r>
  <r>
    <x v="60"/>
    <x v="1"/>
  </r>
  <r>
    <x v="57"/>
    <x v="1"/>
  </r>
  <r>
    <x v="48"/>
    <x v="1"/>
  </r>
  <r>
    <x v="71"/>
    <x v="1"/>
  </r>
  <r>
    <x v="24"/>
    <x v="1"/>
  </r>
  <r>
    <x v="8"/>
    <x v="1"/>
  </r>
  <r>
    <x v="24"/>
    <x v="1"/>
  </r>
  <r>
    <x v="17"/>
    <x v="1"/>
  </r>
  <r>
    <x v="11"/>
    <x v="1"/>
  </r>
  <r>
    <x v="34"/>
    <x v="1"/>
  </r>
  <r>
    <x v="52"/>
    <x v="1"/>
  </r>
  <r>
    <x v="59"/>
    <x v="1"/>
  </r>
  <r>
    <x v="45"/>
    <x v="1"/>
  </r>
  <r>
    <x v="13"/>
    <x v="1"/>
  </r>
  <r>
    <x v="43"/>
    <x v="1"/>
  </r>
  <r>
    <x v="53"/>
    <x v="1"/>
  </r>
  <r>
    <x v="86"/>
    <x v="1"/>
  </r>
  <r>
    <x v="46"/>
    <x v="1"/>
  </r>
  <r>
    <x v="38"/>
    <x v="1"/>
  </r>
  <r>
    <x v="44"/>
    <x v="1"/>
  </r>
  <r>
    <x v="72"/>
    <x v="1"/>
  </r>
  <r>
    <x v="20"/>
    <x v="1"/>
  </r>
  <r>
    <x v="15"/>
    <x v="1"/>
  </r>
  <r>
    <x v="20"/>
    <x v="1"/>
  </r>
  <r>
    <x v="25"/>
    <x v="1"/>
  </r>
  <r>
    <x v="35"/>
    <x v="1"/>
  </r>
  <r>
    <x v="4"/>
    <x v="1"/>
  </r>
  <r>
    <x v="66"/>
    <x v="1"/>
  </r>
  <r>
    <x v="13"/>
    <x v="1"/>
  </r>
  <r>
    <x v="61"/>
    <x v="1"/>
  </r>
  <r>
    <x v="16"/>
    <x v="1"/>
  </r>
  <r>
    <x v="47"/>
    <x v="1"/>
  </r>
  <r>
    <x v="65"/>
    <x v="1"/>
  </r>
  <r>
    <x v="68"/>
    <x v="1"/>
  </r>
  <r>
    <x v="18"/>
    <x v="1"/>
  </r>
  <r>
    <x v="42"/>
    <x v="1"/>
  </r>
  <r>
    <x v="5"/>
    <x v="1"/>
  </r>
  <r>
    <x v="64"/>
    <x v="1"/>
  </r>
  <r>
    <x v="4"/>
    <x v="1"/>
  </r>
  <r>
    <x v="76"/>
    <x v="1"/>
  </r>
  <r>
    <x v="26"/>
    <x v="1"/>
  </r>
  <r>
    <x v="14"/>
    <x v="1"/>
  </r>
  <r>
    <x v="22"/>
    <x v="1"/>
  </r>
  <r>
    <x v="65"/>
    <x v="1"/>
  </r>
  <r>
    <x v="31"/>
    <x v="1"/>
  </r>
  <r>
    <x v="54"/>
    <x v="1"/>
  </r>
  <r>
    <x v="29"/>
    <x v="1"/>
  </r>
  <r>
    <x v="44"/>
    <x v="1"/>
  </r>
  <r>
    <x v="19"/>
    <x v="1"/>
  </r>
  <r>
    <x v="23"/>
    <x v="1"/>
  </r>
  <r>
    <x v="81"/>
    <x v="1"/>
  </r>
  <r>
    <x v="60"/>
    <x v="1"/>
  </r>
  <r>
    <x v="50"/>
    <x v="1"/>
  </r>
  <r>
    <x v="41"/>
    <x v="1"/>
  </r>
  <r>
    <x v="64"/>
    <x v="1"/>
  </r>
  <r>
    <x v="24"/>
    <x v="1"/>
  </r>
  <r>
    <x v="91"/>
    <x v="1"/>
  </r>
  <r>
    <x v="39"/>
    <x v="1"/>
  </r>
  <r>
    <x v="29"/>
    <x v="1"/>
  </r>
  <r>
    <x v="11"/>
    <x v="1"/>
  </r>
  <r>
    <x v="9"/>
    <x v="1"/>
  </r>
  <r>
    <x v="24"/>
    <x v="1"/>
  </r>
  <r>
    <x v="73"/>
    <x v="1"/>
  </r>
  <r>
    <x v="19"/>
    <x v="1"/>
  </r>
  <r>
    <x v="33"/>
    <x v="1"/>
  </r>
  <r>
    <x v="14"/>
    <x v="1"/>
  </r>
  <r>
    <x v="7"/>
    <x v="1"/>
  </r>
  <r>
    <x v="53"/>
    <x v="1"/>
  </r>
  <r>
    <x v="41"/>
    <x v="1"/>
  </r>
  <r>
    <x v="57"/>
    <x v="1"/>
  </r>
  <r>
    <x v="72"/>
    <x v="1"/>
  </r>
  <r>
    <x v="50"/>
    <x v="1"/>
  </r>
  <r>
    <x v="29"/>
    <x v="1"/>
  </r>
  <r>
    <x v="53"/>
    <x v="1"/>
  </r>
  <r>
    <x v="38"/>
    <x v="1"/>
  </r>
  <r>
    <x v="63"/>
    <x v="1"/>
  </r>
  <r>
    <x v="24"/>
    <x v="1"/>
  </r>
  <r>
    <x v="53"/>
    <x v="1"/>
  </r>
  <r>
    <x v="42"/>
    <x v="1"/>
  </r>
  <r>
    <x v="45"/>
    <x v="1"/>
  </r>
  <r>
    <x v="27"/>
    <x v="1"/>
  </r>
  <r>
    <x v="69"/>
    <x v="1"/>
  </r>
  <r>
    <x v="66"/>
    <x v="1"/>
  </r>
  <r>
    <x v="51"/>
    <x v="1"/>
  </r>
  <r>
    <x v="48"/>
    <x v="1"/>
  </r>
  <r>
    <x v="79"/>
    <x v="1"/>
  </r>
  <r>
    <x v="92"/>
    <x v="1"/>
  </r>
  <r>
    <x v="56"/>
    <x v="1"/>
  </r>
  <r>
    <x v="64"/>
    <x v="1"/>
  </r>
  <r>
    <x v="80"/>
    <x v="1"/>
  </r>
  <r>
    <x v="46"/>
    <x v="1"/>
  </r>
  <r>
    <x v="11"/>
    <x v="1"/>
  </r>
  <r>
    <x v="25"/>
    <x v="1"/>
  </r>
  <r>
    <x v="23"/>
    <x v="1"/>
  </r>
  <r>
    <x v="57"/>
    <x v="1"/>
  </r>
  <r>
    <x v="50"/>
    <x v="1"/>
  </r>
  <r>
    <x v="41"/>
    <x v="1"/>
  </r>
  <r>
    <x v="41"/>
    <x v="1"/>
  </r>
  <r>
    <x v="28"/>
    <x v="1"/>
  </r>
  <r>
    <x v="60"/>
    <x v="1"/>
  </r>
  <r>
    <x v="85"/>
    <x v="1"/>
  </r>
  <r>
    <x v="52"/>
    <x v="1"/>
  </r>
  <r>
    <x v="67"/>
    <x v="1"/>
  </r>
  <r>
    <x v="1"/>
    <x v="1"/>
  </r>
  <r>
    <x v="78"/>
    <x v="1"/>
  </r>
  <r>
    <x v="51"/>
    <x v="1"/>
  </r>
  <r>
    <x v="35"/>
    <x v="1"/>
  </r>
  <r>
    <x v="72"/>
    <x v="1"/>
  </r>
  <r>
    <x v="54"/>
    <x v="1"/>
  </r>
  <r>
    <x v="13"/>
    <x v="1"/>
  </r>
  <r>
    <x v="66"/>
    <x v="1"/>
  </r>
  <r>
    <x v="37"/>
    <x v="1"/>
  </r>
  <r>
    <x v="63"/>
    <x v="1"/>
  </r>
  <r>
    <x v="22"/>
    <x v="1"/>
  </r>
  <r>
    <x v="71"/>
    <x v="1"/>
  </r>
  <r>
    <x v="4"/>
    <x v="1"/>
  </r>
  <r>
    <x v="57"/>
    <x v="1"/>
  </r>
  <r>
    <x v="42"/>
    <x v="1"/>
  </r>
  <r>
    <x v="31"/>
    <x v="1"/>
  </r>
  <r>
    <x v="39"/>
    <x v="1"/>
  </r>
  <r>
    <x v="31"/>
    <x v="1"/>
  </r>
  <r>
    <x v="33"/>
    <x v="1"/>
  </r>
  <r>
    <x v="26"/>
    <x v="1"/>
  </r>
  <r>
    <x v="4"/>
    <x v="1"/>
  </r>
  <r>
    <x v="2"/>
    <x v="1"/>
  </r>
  <r>
    <x v="66"/>
    <x v="1"/>
  </r>
  <r>
    <x v="8"/>
    <x v="1"/>
  </r>
  <r>
    <x v="10"/>
    <x v="1"/>
  </r>
  <r>
    <x v="58"/>
    <x v="1"/>
  </r>
  <r>
    <x v="62"/>
    <x v="1"/>
  </r>
  <r>
    <x v="56"/>
    <x v="1"/>
  </r>
  <r>
    <x v="72"/>
    <x v="1"/>
  </r>
  <r>
    <x v="76"/>
    <x v="1"/>
  </r>
  <r>
    <x v="64"/>
    <x v="1"/>
  </r>
  <r>
    <x v="33"/>
    <x v="1"/>
  </r>
  <r>
    <x v="13"/>
    <x v="1"/>
  </r>
  <r>
    <x v="21"/>
    <x v="1"/>
  </r>
  <r>
    <x v="18"/>
    <x v="1"/>
  </r>
  <r>
    <x v="1"/>
    <x v="1"/>
  </r>
  <r>
    <x v="76"/>
    <x v="1"/>
  </r>
  <r>
    <x v="8"/>
    <x v="1"/>
  </r>
  <r>
    <x v="73"/>
    <x v="1"/>
  </r>
  <r>
    <x v="75"/>
    <x v="1"/>
  </r>
  <r>
    <x v="25"/>
    <x v="1"/>
  </r>
  <r>
    <x v="16"/>
    <x v="1"/>
  </r>
  <r>
    <x v="79"/>
    <x v="1"/>
  </r>
  <r>
    <x v="50"/>
    <x v="1"/>
  </r>
  <r>
    <x v="59"/>
    <x v="1"/>
  </r>
  <r>
    <x v="36"/>
    <x v="1"/>
  </r>
  <r>
    <x v="36"/>
    <x v="1"/>
  </r>
  <r>
    <x v="14"/>
    <x v="1"/>
  </r>
  <r>
    <x v="76"/>
    <x v="1"/>
  </r>
  <r>
    <x v="36"/>
    <x v="1"/>
  </r>
  <r>
    <x v="9"/>
    <x v="1"/>
  </r>
  <r>
    <x v="48"/>
    <x v="1"/>
  </r>
  <r>
    <x v="16"/>
    <x v="1"/>
  </r>
  <r>
    <x v="15"/>
    <x v="1"/>
  </r>
  <r>
    <x v="75"/>
    <x v="1"/>
  </r>
  <r>
    <x v="72"/>
    <x v="1"/>
  </r>
  <r>
    <x v="64"/>
    <x v="1"/>
  </r>
  <r>
    <x v="14"/>
    <x v="1"/>
  </r>
  <r>
    <x v="48"/>
    <x v="1"/>
  </r>
  <r>
    <x v="81"/>
    <x v="1"/>
  </r>
  <r>
    <x v="11"/>
    <x v="1"/>
  </r>
  <r>
    <x v="50"/>
    <x v="1"/>
  </r>
  <r>
    <x v="28"/>
    <x v="1"/>
  </r>
  <r>
    <x v="69"/>
    <x v="1"/>
  </r>
  <r>
    <x v="74"/>
    <x v="1"/>
  </r>
  <r>
    <x v="30"/>
    <x v="1"/>
  </r>
  <r>
    <x v="14"/>
    <x v="1"/>
  </r>
  <r>
    <x v="3"/>
    <x v="1"/>
  </r>
  <r>
    <x v="30"/>
    <x v="1"/>
  </r>
  <r>
    <x v="39"/>
    <x v="1"/>
  </r>
  <r>
    <x v="10"/>
    <x v="1"/>
  </r>
  <r>
    <x v="26"/>
    <x v="1"/>
  </r>
  <r>
    <x v="25"/>
    <x v="1"/>
  </r>
  <r>
    <x v="80"/>
    <x v="1"/>
  </r>
  <r>
    <x v="31"/>
    <x v="1"/>
  </r>
  <r>
    <x v="80"/>
    <x v="1"/>
  </r>
  <r>
    <x v="4"/>
    <x v="1"/>
  </r>
  <r>
    <x v="59"/>
    <x v="1"/>
  </r>
  <r>
    <x v="72"/>
    <x v="1"/>
  </r>
  <r>
    <x v="15"/>
    <x v="1"/>
  </r>
  <r>
    <x v="57"/>
    <x v="1"/>
  </r>
  <r>
    <x v="47"/>
    <x v="1"/>
  </r>
  <r>
    <x v="27"/>
    <x v="1"/>
  </r>
  <r>
    <x v="0"/>
    <x v="1"/>
  </r>
  <r>
    <x v="67"/>
    <x v="1"/>
  </r>
  <r>
    <x v="47"/>
    <x v="1"/>
  </r>
  <r>
    <x v="77"/>
    <x v="1"/>
  </r>
  <r>
    <x v="17"/>
    <x v="1"/>
  </r>
  <r>
    <x v="9"/>
    <x v="1"/>
  </r>
  <r>
    <x v="58"/>
    <x v="1"/>
  </r>
  <r>
    <x v="64"/>
    <x v="1"/>
  </r>
  <r>
    <x v="47"/>
    <x v="1"/>
  </r>
  <r>
    <x v="49"/>
    <x v="1"/>
  </r>
  <r>
    <x v="85"/>
    <x v="1"/>
  </r>
  <r>
    <x v="51"/>
    <x v="1"/>
  </r>
  <r>
    <x v="53"/>
    <x v="1"/>
  </r>
  <r>
    <x v="80"/>
    <x v="1"/>
  </r>
  <r>
    <x v="86"/>
    <x v="1"/>
  </r>
  <r>
    <x v="46"/>
    <x v="1"/>
  </r>
  <r>
    <x v="81"/>
    <x v="1"/>
  </r>
  <r>
    <x v="66"/>
    <x v="1"/>
  </r>
  <r>
    <x v="14"/>
    <x v="1"/>
  </r>
  <r>
    <x v="58"/>
    <x v="1"/>
  </r>
  <r>
    <x v="76"/>
    <x v="1"/>
  </r>
  <r>
    <x v="17"/>
    <x v="1"/>
  </r>
  <r>
    <x v="1"/>
    <x v="1"/>
  </r>
  <r>
    <x v="81"/>
    <x v="1"/>
  </r>
  <r>
    <x v="67"/>
    <x v="1"/>
  </r>
  <r>
    <x v="60"/>
    <x v="1"/>
  </r>
  <r>
    <x v="7"/>
    <x v="1"/>
  </r>
  <r>
    <x v="76"/>
    <x v="1"/>
  </r>
  <r>
    <x v="76"/>
    <x v="1"/>
  </r>
  <r>
    <x v="4"/>
    <x v="1"/>
  </r>
  <r>
    <x v="55"/>
    <x v="1"/>
  </r>
  <r>
    <x v="38"/>
    <x v="1"/>
  </r>
  <r>
    <x v="3"/>
    <x v="1"/>
  </r>
  <r>
    <x v="69"/>
    <x v="1"/>
  </r>
  <r>
    <x v="29"/>
    <x v="1"/>
  </r>
  <r>
    <x v="45"/>
    <x v="1"/>
  </r>
  <r>
    <x v="65"/>
    <x v="1"/>
  </r>
  <r>
    <x v="1"/>
    <x v="1"/>
  </r>
  <r>
    <x v="47"/>
    <x v="1"/>
  </r>
  <r>
    <x v="58"/>
    <x v="1"/>
  </r>
  <r>
    <x v="2"/>
    <x v="1"/>
  </r>
  <r>
    <x v="14"/>
    <x v="1"/>
  </r>
  <r>
    <x v="15"/>
    <x v="1"/>
  </r>
  <r>
    <x v="39"/>
    <x v="1"/>
  </r>
  <r>
    <x v="26"/>
    <x v="1"/>
  </r>
  <r>
    <x v="33"/>
    <x v="1"/>
  </r>
  <r>
    <x v="36"/>
    <x v="1"/>
  </r>
  <r>
    <x v="27"/>
    <x v="1"/>
  </r>
  <r>
    <x v="42"/>
    <x v="1"/>
  </r>
  <r>
    <x v="30"/>
    <x v="1"/>
  </r>
  <r>
    <x v="3"/>
    <x v="1"/>
  </r>
  <r>
    <x v="55"/>
    <x v="1"/>
  </r>
  <r>
    <x v="6"/>
    <x v="1"/>
  </r>
  <r>
    <x v="23"/>
    <x v="1"/>
  </r>
  <r>
    <x v="15"/>
    <x v="1"/>
  </r>
  <r>
    <x v="33"/>
    <x v="1"/>
  </r>
  <r>
    <x v="39"/>
    <x v="1"/>
  </r>
  <r>
    <x v="28"/>
    <x v="1"/>
  </r>
  <r>
    <x v="75"/>
    <x v="1"/>
  </r>
  <r>
    <x v="86"/>
    <x v="1"/>
  </r>
  <r>
    <x v="25"/>
    <x v="1"/>
  </r>
  <r>
    <x v="38"/>
    <x v="1"/>
  </r>
  <r>
    <x v="11"/>
    <x v="1"/>
  </r>
  <r>
    <x v="13"/>
    <x v="1"/>
  </r>
  <r>
    <x v="87"/>
    <x v="1"/>
  </r>
  <r>
    <x v="42"/>
    <x v="1"/>
  </r>
  <r>
    <x v="75"/>
    <x v="1"/>
  </r>
  <r>
    <x v="42"/>
    <x v="1"/>
  </r>
  <r>
    <x v="55"/>
    <x v="1"/>
  </r>
  <r>
    <x v="40"/>
    <x v="1"/>
  </r>
  <r>
    <x v="24"/>
    <x v="1"/>
  </r>
  <r>
    <x v="60"/>
    <x v="1"/>
  </r>
  <r>
    <x v="37"/>
    <x v="1"/>
  </r>
  <r>
    <x v="3"/>
    <x v="1"/>
  </r>
  <r>
    <x v="5"/>
    <x v="1"/>
  </r>
  <r>
    <x v="32"/>
    <x v="1"/>
  </r>
  <r>
    <x v="21"/>
    <x v="1"/>
  </r>
  <r>
    <x v="1"/>
    <x v="1"/>
  </r>
  <r>
    <x v="17"/>
    <x v="1"/>
  </r>
  <r>
    <x v="45"/>
    <x v="1"/>
  </r>
  <r>
    <x v="18"/>
    <x v="1"/>
  </r>
  <r>
    <x v="34"/>
    <x v="1"/>
  </r>
  <r>
    <x v="56"/>
    <x v="1"/>
  </r>
  <r>
    <x v="20"/>
    <x v="1"/>
  </r>
  <r>
    <x v="30"/>
    <x v="1"/>
  </r>
  <r>
    <x v="76"/>
    <x v="1"/>
  </r>
  <r>
    <x v="21"/>
    <x v="1"/>
  </r>
  <r>
    <x v="23"/>
    <x v="1"/>
  </r>
  <r>
    <x v="72"/>
    <x v="1"/>
  </r>
  <r>
    <x v="78"/>
    <x v="1"/>
  </r>
  <r>
    <x v="73"/>
    <x v="1"/>
  </r>
  <r>
    <x v="49"/>
    <x v="1"/>
  </r>
  <r>
    <x v="58"/>
    <x v="1"/>
  </r>
  <r>
    <x v="53"/>
    <x v="1"/>
  </r>
  <r>
    <x v="15"/>
    <x v="1"/>
  </r>
  <r>
    <x v="17"/>
    <x v="1"/>
  </r>
  <r>
    <x v="12"/>
    <x v="1"/>
  </r>
  <r>
    <x v="72"/>
    <x v="1"/>
  </r>
  <r>
    <x v="10"/>
    <x v="1"/>
  </r>
  <r>
    <x v="42"/>
    <x v="1"/>
  </r>
  <r>
    <x v="32"/>
    <x v="1"/>
  </r>
  <r>
    <x v="55"/>
    <x v="1"/>
  </r>
  <r>
    <x v="27"/>
    <x v="1"/>
  </r>
  <r>
    <x v="63"/>
    <x v="1"/>
  </r>
  <r>
    <x v="61"/>
    <x v="1"/>
  </r>
  <r>
    <x v="57"/>
    <x v="1"/>
  </r>
  <r>
    <x v="28"/>
    <x v="1"/>
  </r>
  <r>
    <x v="50"/>
    <x v="1"/>
  </r>
  <r>
    <x v="67"/>
    <x v="1"/>
  </r>
  <r>
    <x v="81"/>
    <x v="1"/>
  </r>
  <r>
    <x v="10"/>
    <x v="1"/>
  </r>
  <r>
    <x v="21"/>
    <x v="1"/>
  </r>
  <r>
    <x v="17"/>
    <x v="1"/>
  </r>
  <r>
    <x v="42"/>
    <x v="1"/>
  </r>
  <r>
    <x v="34"/>
    <x v="1"/>
  </r>
  <r>
    <x v="80"/>
    <x v="1"/>
  </r>
  <r>
    <x v="4"/>
    <x v="1"/>
  </r>
  <r>
    <x v="61"/>
    <x v="1"/>
  </r>
  <r>
    <x v="13"/>
    <x v="1"/>
  </r>
  <r>
    <x v="39"/>
    <x v="1"/>
  </r>
  <r>
    <x v="9"/>
    <x v="1"/>
  </r>
  <r>
    <x v="22"/>
    <x v="1"/>
  </r>
  <r>
    <x v="28"/>
    <x v="1"/>
  </r>
  <r>
    <x v="29"/>
    <x v="1"/>
  </r>
  <r>
    <x v="10"/>
    <x v="1"/>
  </r>
  <r>
    <x v="39"/>
    <x v="1"/>
  </r>
  <r>
    <x v="19"/>
    <x v="1"/>
  </r>
  <r>
    <x v="7"/>
    <x v="1"/>
  </r>
  <r>
    <x v="60"/>
    <x v="1"/>
  </r>
  <r>
    <x v="12"/>
    <x v="1"/>
  </r>
  <r>
    <x v="57"/>
    <x v="1"/>
  </r>
  <r>
    <x v="13"/>
    <x v="1"/>
  </r>
  <r>
    <x v="54"/>
    <x v="1"/>
  </r>
  <r>
    <x v="21"/>
    <x v="1"/>
  </r>
  <r>
    <x v="9"/>
    <x v="1"/>
  </r>
  <r>
    <x v="65"/>
    <x v="1"/>
  </r>
  <r>
    <x v="35"/>
    <x v="1"/>
  </r>
  <r>
    <x v="11"/>
    <x v="1"/>
  </r>
  <r>
    <x v="17"/>
    <x v="1"/>
  </r>
  <r>
    <x v="18"/>
    <x v="1"/>
  </r>
  <r>
    <x v="29"/>
    <x v="1"/>
  </r>
  <r>
    <x v="29"/>
    <x v="1"/>
  </r>
  <r>
    <x v="63"/>
    <x v="1"/>
  </r>
  <r>
    <x v="64"/>
    <x v="1"/>
  </r>
  <r>
    <x v="15"/>
    <x v="1"/>
  </r>
  <r>
    <x v="59"/>
    <x v="1"/>
  </r>
  <r>
    <x v="17"/>
    <x v="1"/>
  </r>
  <r>
    <x v="44"/>
    <x v="1"/>
  </r>
  <r>
    <x v="26"/>
    <x v="1"/>
  </r>
  <r>
    <x v="50"/>
    <x v="1"/>
  </r>
  <r>
    <x v="64"/>
    <x v="1"/>
  </r>
  <r>
    <x v="65"/>
    <x v="1"/>
  </r>
  <r>
    <x v="65"/>
    <x v="1"/>
  </r>
  <r>
    <x v="10"/>
    <x v="1"/>
  </r>
  <r>
    <x v="23"/>
    <x v="1"/>
  </r>
  <r>
    <x v="46"/>
    <x v="1"/>
  </r>
  <r>
    <x v="67"/>
    <x v="1"/>
  </r>
  <r>
    <x v="58"/>
    <x v="1"/>
  </r>
  <r>
    <x v="35"/>
    <x v="1"/>
  </r>
  <r>
    <x v="65"/>
    <x v="1"/>
  </r>
  <r>
    <x v="48"/>
    <x v="1"/>
  </r>
  <r>
    <x v="42"/>
    <x v="1"/>
  </r>
  <r>
    <x v="17"/>
    <x v="1"/>
  </r>
  <r>
    <x v="62"/>
    <x v="1"/>
  </r>
  <r>
    <x v="18"/>
    <x v="1"/>
  </r>
  <r>
    <x v="64"/>
    <x v="1"/>
  </r>
  <r>
    <x v="76"/>
    <x v="1"/>
  </r>
  <r>
    <x v="15"/>
    <x v="1"/>
  </r>
  <r>
    <x v="43"/>
    <x v="1"/>
  </r>
  <r>
    <x v="14"/>
    <x v="1"/>
  </r>
  <r>
    <x v="24"/>
    <x v="1"/>
  </r>
  <r>
    <x v="11"/>
    <x v="1"/>
  </r>
  <r>
    <x v="75"/>
    <x v="1"/>
  </r>
  <r>
    <x v="2"/>
    <x v="1"/>
  </r>
  <r>
    <x v="6"/>
    <x v="1"/>
  </r>
  <r>
    <x v="41"/>
    <x v="1"/>
  </r>
  <r>
    <x v="32"/>
    <x v="1"/>
  </r>
  <r>
    <x v="72"/>
    <x v="1"/>
  </r>
  <r>
    <x v="31"/>
    <x v="1"/>
  </r>
  <r>
    <x v="76"/>
    <x v="1"/>
  </r>
  <r>
    <x v="79"/>
    <x v="1"/>
  </r>
  <r>
    <x v="0"/>
    <x v="1"/>
  </r>
  <r>
    <x v="24"/>
    <x v="1"/>
  </r>
  <r>
    <x v="21"/>
    <x v="1"/>
  </r>
  <r>
    <x v="3"/>
    <x v="1"/>
  </r>
  <r>
    <x v="9"/>
    <x v="1"/>
  </r>
  <r>
    <x v="73"/>
    <x v="1"/>
  </r>
  <r>
    <x v="0"/>
    <x v="1"/>
  </r>
  <r>
    <x v="17"/>
    <x v="1"/>
  </r>
  <r>
    <x v="1"/>
    <x v="1"/>
  </r>
  <r>
    <x v="69"/>
    <x v="1"/>
  </r>
  <r>
    <x v="28"/>
    <x v="1"/>
  </r>
  <r>
    <x v="12"/>
    <x v="1"/>
  </r>
  <r>
    <x v="19"/>
    <x v="1"/>
  </r>
  <r>
    <x v="5"/>
    <x v="1"/>
  </r>
  <r>
    <x v="36"/>
    <x v="1"/>
  </r>
  <r>
    <x v="47"/>
    <x v="1"/>
  </r>
  <r>
    <x v="41"/>
    <x v="1"/>
  </r>
  <r>
    <x v="77"/>
    <x v="1"/>
  </r>
  <r>
    <x v="29"/>
    <x v="1"/>
  </r>
  <r>
    <x v="10"/>
    <x v="1"/>
  </r>
  <r>
    <x v="72"/>
    <x v="1"/>
  </r>
  <r>
    <x v="30"/>
    <x v="1"/>
  </r>
  <r>
    <x v="15"/>
    <x v="1"/>
  </r>
  <r>
    <x v="9"/>
    <x v="1"/>
  </r>
  <r>
    <x v="77"/>
    <x v="1"/>
  </r>
  <r>
    <x v="25"/>
    <x v="1"/>
  </r>
  <r>
    <x v="33"/>
    <x v="1"/>
  </r>
  <r>
    <x v="10"/>
    <x v="1"/>
  </r>
  <r>
    <x v="67"/>
    <x v="1"/>
  </r>
  <r>
    <x v="15"/>
    <x v="1"/>
  </r>
  <r>
    <x v="51"/>
    <x v="1"/>
  </r>
  <r>
    <x v="74"/>
    <x v="1"/>
  </r>
  <r>
    <x v="25"/>
    <x v="1"/>
  </r>
  <r>
    <x v="30"/>
    <x v="1"/>
  </r>
  <r>
    <x v="32"/>
    <x v="1"/>
  </r>
  <r>
    <x v="30"/>
    <x v="1"/>
  </r>
  <r>
    <x v="4"/>
    <x v="1"/>
  </r>
  <r>
    <x v="51"/>
    <x v="1"/>
  </r>
  <r>
    <x v="37"/>
    <x v="1"/>
  </r>
  <r>
    <x v="48"/>
    <x v="1"/>
  </r>
  <r>
    <x v="9"/>
    <x v="1"/>
  </r>
  <r>
    <x v="42"/>
    <x v="1"/>
  </r>
  <r>
    <x v="101"/>
    <x v="1"/>
  </r>
  <r>
    <x v="72"/>
    <x v="1"/>
  </r>
  <r>
    <x v="66"/>
    <x v="1"/>
  </r>
  <r>
    <x v="19"/>
    <x v="1"/>
  </r>
  <r>
    <x v="79"/>
    <x v="1"/>
  </r>
  <r>
    <x v="54"/>
    <x v="1"/>
  </r>
  <r>
    <x v="16"/>
    <x v="1"/>
  </r>
  <r>
    <x v="21"/>
    <x v="1"/>
  </r>
  <r>
    <x v="59"/>
    <x v="1"/>
  </r>
  <r>
    <x v="13"/>
    <x v="1"/>
  </r>
  <r>
    <x v="78"/>
    <x v="1"/>
  </r>
  <r>
    <x v="36"/>
    <x v="1"/>
  </r>
  <r>
    <x v="13"/>
    <x v="1"/>
  </r>
  <r>
    <x v="1"/>
    <x v="1"/>
  </r>
  <r>
    <x v="1"/>
    <x v="1"/>
  </r>
  <r>
    <x v="52"/>
    <x v="1"/>
  </r>
  <r>
    <x v="39"/>
    <x v="1"/>
  </r>
  <r>
    <x v="77"/>
    <x v="1"/>
  </r>
  <r>
    <x v="33"/>
    <x v="1"/>
  </r>
  <r>
    <x v="30"/>
    <x v="1"/>
  </r>
  <r>
    <x v="67"/>
    <x v="1"/>
  </r>
  <r>
    <x v="41"/>
    <x v="1"/>
  </r>
  <r>
    <x v="22"/>
    <x v="1"/>
  </r>
  <r>
    <x v="4"/>
    <x v="1"/>
  </r>
  <r>
    <x v="11"/>
    <x v="1"/>
  </r>
  <r>
    <x v="4"/>
    <x v="1"/>
  </r>
  <r>
    <x v="42"/>
    <x v="1"/>
  </r>
  <r>
    <x v="67"/>
    <x v="1"/>
  </r>
  <r>
    <x v="52"/>
    <x v="1"/>
  </r>
  <r>
    <x v="58"/>
    <x v="1"/>
  </r>
  <r>
    <x v="71"/>
    <x v="1"/>
  </r>
  <r>
    <x v="78"/>
    <x v="1"/>
  </r>
  <r>
    <x v="73"/>
    <x v="1"/>
  </r>
  <r>
    <x v="72"/>
    <x v="1"/>
  </r>
  <r>
    <x v="34"/>
    <x v="1"/>
  </r>
  <r>
    <x v="64"/>
    <x v="1"/>
  </r>
  <r>
    <x v="66"/>
    <x v="1"/>
  </r>
  <r>
    <x v="32"/>
    <x v="1"/>
  </r>
  <r>
    <x v="50"/>
    <x v="1"/>
  </r>
  <r>
    <x v="29"/>
    <x v="1"/>
  </r>
  <r>
    <x v="0"/>
    <x v="1"/>
  </r>
  <r>
    <x v="63"/>
    <x v="1"/>
  </r>
  <r>
    <x v="39"/>
    <x v="1"/>
  </r>
  <r>
    <x v="1"/>
    <x v="1"/>
  </r>
  <r>
    <x v="99"/>
    <x v="1"/>
  </r>
  <r>
    <x v="22"/>
    <x v="1"/>
  </r>
  <r>
    <x v="50"/>
    <x v="1"/>
  </r>
  <r>
    <x v="35"/>
    <x v="1"/>
  </r>
  <r>
    <x v="17"/>
    <x v="1"/>
  </r>
  <r>
    <x v="79"/>
    <x v="1"/>
  </r>
  <r>
    <x v="77"/>
    <x v="1"/>
  </r>
  <r>
    <x v="14"/>
    <x v="1"/>
  </r>
  <r>
    <x v="46"/>
    <x v="1"/>
  </r>
  <r>
    <x v="71"/>
    <x v="1"/>
  </r>
  <r>
    <x v="51"/>
    <x v="1"/>
  </r>
  <r>
    <x v="17"/>
    <x v="1"/>
  </r>
  <r>
    <x v="4"/>
    <x v="1"/>
  </r>
  <r>
    <x v="1"/>
    <x v="1"/>
  </r>
  <r>
    <x v="67"/>
    <x v="1"/>
  </r>
  <r>
    <x v="66"/>
    <x v="1"/>
  </r>
  <r>
    <x v="77"/>
    <x v="1"/>
  </r>
  <r>
    <x v="34"/>
    <x v="1"/>
  </r>
  <r>
    <x v="100"/>
    <x v="1"/>
  </r>
  <r>
    <x v="3"/>
    <x v="1"/>
  </r>
  <r>
    <x v="77"/>
    <x v="1"/>
  </r>
  <r>
    <x v="18"/>
    <x v="1"/>
  </r>
  <r>
    <x v="5"/>
    <x v="1"/>
  </r>
  <r>
    <x v="5"/>
    <x v="1"/>
  </r>
  <r>
    <x v="84"/>
    <x v="1"/>
  </r>
  <r>
    <x v="14"/>
    <x v="1"/>
  </r>
  <r>
    <x v="95"/>
    <x v="1"/>
  </r>
  <r>
    <x v="20"/>
    <x v="1"/>
  </r>
  <r>
    <x v="45"/>
    <x v="1"/>
  </r>
  <r>
    <x v="78"/>
    <x v="1"/>
  </r>
  <r>
    <x v="66"/>
    <x v="1"/>
  </r>
  <r>
    <x v="53"/>
    <x v="1"/>
  </r>
  <r>
    <x v="6"/>
    <x v="1"/>
  </r>
  <r>
    <x v="23"/>
    <x v="1"/>
  </r>
  <r>
    <x v="36"/>
    <x v="1"/>
  </r>
  <r>
    <x v="29"/>
    <x v="1"/>
  </r>
  <r>
    <x v="71"/>
    <x v="1"/>
  </r>
  <r>
    <x v="52"/>
    <x v="1"/>
  </r>
  <r>
    <x v="38"/>
    <x v="1"/>
  </r>
  <r>
    <x v="55"/>
    <x v="1"/>
  </r>
  <r>
    <x v="69"/>
    <x v="1"/>
  </r>
  <r>
    <x v="11"/>
    <x v="1"/>
  </r>
  <r>
    <x v="69"/>
    <x v="1"/>
  </r>
  <r>
    <x v="86"/>
    <x v="1"/>
  </r>
  <r>
    <x v="76"/>
    <x v="1"/>
  </r>
  <r>
    <x v="56"/>
    <x v="1"/>
  </r>
  <r>
    <x v="8"/>
    <x v="1"/>
  </r>
  <r>
    <x v="24"/>
    <x v="1"/>
  </r>
  <r>
    <x v="78"/>
    <x v="1"/>
  </r>
  <r>
    <x v="69"/>
    <x v="1"/>
  </r>
  <r>
    <x v="23"/>
    <x v="1"/>
  </r>
  <r>
    <x v="30"/>
    <x v="1"/>
  </r>
  <r>
    <x v="2"/>
    <x v="1"/>
  </r>
  <r>
    <x v="85"/>
    <x v="1"/>
  </r>
  <r>
    <x v="46"/>
    <x v="1"/>
  </r>
  <r>
    <x v="20"/>
    <x v="1"/>
  </r>
  <r>
    <x v="27"/>
    <x v="1"/>
  </r>
  <r>
    <x v="38"/>
    <x v="1"/>
  </r>
  <r>
    <x v="3"/>
    <x v="1"/>
  </r>
  <r>
    <x v="49"/>
    <x v="1"/>
  </r>
  <r>
    <x v="53"/>
    <x v="1"/>
  </r>
  <r>
    <x v="39"/>
    <x v="1"/>
  </r>
  <r>
    <x v="57"/>
    <x v="1"/>
  </r>
  <r>
    <x v="5"/>
    <x v="1"/>
  </r>
  <r>
    <x v="53"/>
    <x v="1"/>
  </r>
  <r>
    <x v="18"/>
    <x v="1"/>
  </r>
  <r>
    <x v="22"/>
    <x v="1"/>
  </r>
  <r>
    <x v="29"/>
    <x v="1"/>
  </r>
  <r>
    <x v="1"/>
    <x v="1"/>
  </r>
  <r>
    <x v="34"/>
    <x v="1"/>
  </r>
  <r>
    <x v="26"/>
    <x v="1"/>
  </r>
  <r>
    <x v="58"/>
    <x v="1"/>
  </r>
  <r>
    <x v="69"/>
    <x v="1"/>
  </r>
  <r>
    <x v="46"/>
    <x v="1"/>
  </r>
  <r>
    <x v="19"/>
    <x v="1"/>
  </r>
  <r>
    <x v="45"/>
    <x v="1"/>
  </r>
  <r>
    <x v="33"/>
    <x v="1"/>
  </r>
  <r>
    <x v="24"/>
    <x v="1"/>
  </r>
  <r>
    <x v="22"/>
    <x v="1"/>
  </r>
  <r>
    <x v="54"/>
    <x v="1"/>
  </r>
  <r>
    <x v="37"/>
    <x v="1"/>
  </r>
  <r>
    <x v="13"/>
    <x v="1"/>
  </r>
  <r>
    <x v="33"/>
    <x v="1"/>
  </r>
  <r>
    <x v="33"/>
    <x v="1"/>
  </r>
  <r>
    <x v="69"/>
    <x v="1"/>
  </r>
  <r>
    <x v="13"/>
    <x v="1"/>
  </r>
  <r>
    <x v="15"/>
    <x v="1"/>
  </r>
  <r>
    <x v="64"/>
    <x v="1"/>
  </r>
  <r>
    <x v="23"/>
    <x v="1"/>
  </r>
  <r>
    <x v="17"/>
    <x v="1"/>
  </r>
  <r>
    <x v="61"/>
    <x v="1"/>
  </r>
  <r>
    <x v="80"/>
    <x v="1"/>
  </r>
  <r>
    <x v="9"/>
    <x v="1"/>
  </r>
  <r>
    <x v="18"/>
    <x v="1"/>
  </r>
  <r>
    <x v="6"/>
    <x v="1"/>
  </r>
  <r>
    <x v="73"/>
    <x v="1"/>
  </r>
  <r>
    <x v="37"/>
    <x v="1"/>
  </r>
  <r>
    <x v="91"/>
    <x v="1"/>
  </r>
  <r>
    <x v="0"/>
    <x v="1"/>
  </r>
  <r>
    <x v="54"/>
    <x v="1"/>
  </r>
  <r>
    <x v="60"/>
    <x v="1"/>
  </r>
  <r>
    <x v="29"/>
    <x v="1"/>
  </r>
  <r>
    <x v="79"/>
    <x v="1"/>
  </r>
  <r>
    <x v="60"/>
    <x v="1"/>
  </r>
  <r>
    <x v="4"/>
    <x v="1"/>
  </r>
  <r>
    <x v="18"/>
    <x v="1"/>
  </r>
  <r>
    <x v="54"/>
    <x v="1"/>
  </r>
  <r>
    <x v="45"/>
    <x v="1"/>
  </r>
  <r>
    <x v="53"/>
    <x v="1"/>
  </r>
  <r>
    <x v="67"/>
    <x v="1"/>
  </r>
  <r>
    <x v="36"/>
    <x v="1"/>
  </r>
  <r>
    <x v="65"/>
    <x v="1"/>
  </r>
  <r>
    <x v="14"/>
    <x v="1"/>
  </r>
  <r>
    <x v="24"/>
    <x v="1"/>
  </r>
  <r>
    <x v="50"/>
    <x v="1"/>
  </r>
  <r>
    <x v="38"/>
    <x v="1"/>
  </r>
  <r>
    <x v="72"/>
    <x v="1"/>
  </r>
  <r>
    <x v="63"/>
    <x v="1"/>
  </r>
  <r>
    <x v="63"/>
    <x v="1"/>
  </r>
  <r>
    <x v="55"/>
    <x v="1"/>
  </r>
  <r>
    <x v="55"/>
    <x v="1"/>
  </r>
  <r>
    <x v="36"/>
    <x v="1"/>
  </r>
  <r>
    <x v="2"/>
    <x v="1"/>
  </r>
  <r>
    <x v="65"/>
    <x v="1"/>
  </r>
  <r>
    <x v="23"/>
    <x v="1"/>
  </r>
  <r>
    <x v="71"/>
    <x v="1"/>
  </r>
  <r>
    <x v="33"/>
    <x v="1"/>
  </r>
  <r>
    <x v="18"/>
    <x v="1"/>
  </r>
  <r>
    <x v="71"/>
    <x v="1"/>
  </r>
  <r>
    <x v="32"/>
    <x v="1"/>
  </r>
  <r>
    <x v="37"/>
    <x v="1"/>
  </r>
  <r>
    <x v="79"/>
    <x v="1"/>
  </r>
  <r>
    <x v="37"/>
    <x v="1"/>
  </r>
  <r>
    <x v="9"/>
    <x v="1"/>
  </r>
  <r>
    <x v="76"/>
    <x v="1"/>
  </r>
  <r>
    <x v="69"/>
    <x v="1"/>
  </r>
  <r>
    <x v="3"/>
    <x v="1"/>
  </r>
  <r>
    <x v="69"/>
    <x v="1"/>
  </r>
  <r>
    <x v="9"/>
    <x v="1"/>
  </r>
  <r>
    <x v="43"/>
    <x v="1"/>
  </r>
  <r>
    <x v="100"/>
    <x v="1"/>
  </r>
  <r>
    <x v="16"/>
    <x v="1"/>
  </r>
  <r>
    <x v="42"/>
    <x v="1"/>
  </r>
  <r>
    <x v="57"/>
    <x v="1"/>
  </r>
  <r>
    <x v="35"/>
    <x v="1"/>
  </r>
  <r>
    <x v="101"/>
    <x v="1"/>
  </r>
  <r>
    <x v="8"/>
    <x v="1"/>
  </r>
  <r>
    <x v="42"/>
    <x v="1"/>
  </r>
  <r>
    <x v="20"/>
    <x v="1"/>
  </r>
  <r>
    <x v="47"/>
    <x v="1"/>
  </r>
  <r>
    <x v="69"/>
    <x v="1"/>
  </r>
  <r>
    <x v="62"/>
    <x v="1"/>
  </r>
  <r>
    <x v="95"/>
    <x v="1"/>
  </r>
  <r>
    <x v="39"/>
    <x v="1"/>
  </r>
  <r>
    <x v="0"/>
    <x v="1"/>
  </r>
  <r>
    <x v="3"/>
    <x v="1"/>
  </r>
  <r>
    <x v="21"/>
    <x v="1"/>
  </r>
  <r>
    <x v="10"/>
    <x v="1"/>
  </r>
  <r>
    <x v="51"/>
    <x v="1"/>
  </r>
  <r>
    <x v="76"/>
    <x v="1"/>
  </r>
  <r>
    <x v="13"/>
    <x v="1"/>
  </r>
  <r>
    <x v="23"/>
    <x v="1"/>
  </r>
  <r>
    <x v="43"/>
    <x v="1"/>
  </r>
  <r>
    <x v="38"/>
    <x v="1"/>
  </r>
  <r>
    <x v="8"/>
    <x v="1"/>
  </r>
  <r>
    <x v="53"/>
    <x v="1"/>
  </r>
  <r>
    <x v="24"/>
    <x v="1"/>
  </r>
  <r>
    <x v="18"/>
    <x v="1"/>
  </r>
  <r>
    <x v="66"/>
    <x v="1"/>
  </r>
  <r>
    <x v="45"/>
    <x v="1"/>
  </r>
  <r>
    <x v="80"/>
    <x v="1"/>
  </r>
  <r>
    <x v="3"/>
    <x v="1"/>
  </r>
  <r>
    <x v="65"/>
    <x v="1"/>
  </r>
  <r>
    <x v="54"/>
    <x v="1"/>
  </r>
  <r>
    <x v="7"/>
    <x v="1"/>
  </r>
  <r>
    <x v="20"/>
    <x v="1"/>
  </r>
  <r>
    <x v="11"/>
    <x v="1"/>
  </r>
  <r>
    <x v="71"/>
    <x v="1"/>
  </r>
  <r>
    <x v="66"/>
    <x v="1"/>
  </r>
  <r>
    <x v="12"/>
    <x v="1"/>
  </r>
  <r>
    <x v="36"/>
    <x v="1"/>
  </r>
  <r>
    <x v="1"/>
    <x v="1"/>
  </r>
  <r>
    <x v="43"/>
    <x v="1"/>
  </r>
  <r>
    <x v="15"/>
    <x v="1"/>
  </r>
  <r>
    <x v="37"/>
    <x v="1"/>
  </r>
  <r>
    <x v="0"/>
    <x v="1"/>
  </r>
  <r>
    <x v="15"/>
    <x v="1"/>
  </r>
  <r>
    <x v="38"/>
    <x v="1"/>
  </r>
  <r>
    <x v="55"/>
    <x v="1"/>
  </r>
  <r>
    <x v="46"/>
    <x v="1"/>
  </r>
  <r>
    <x v="26"/>
    <x v="1"/>
  </r>
  <r>
    <x v="55"/>
    <x v="1"/>
  </r>
  <r>
    <x v="15"/>
    <x v="1"/>
  </r>
  <r>
    <x v="61"/>
    <x v="1"/>
  </r>
  <r>
    <x v="35"/>
    <x v="1"/>
  </r>
  <r>
    <x v="4"/>
    <x v="1"/>
  </r>
  <r>
    <x v="65"/>
    <x v="1"/>
  </r>
  <r>
    <x v="50"/>
    <x v="1"/>
  </r>
  <r>
    <x v="41"/>
    <x v="1"/>
  </r>
  <r>
    <x v="32"/>
    <x v="1"/>
  </r>
  <r>
    <x v="1"/>
    <x v="1"/>
  </r>
  <r>
    <x v="57"/>
    <x v="1"/>
  </r>
  <r>
    <x v="46"/>
    <x v="1"/>
  </r>
  <r>
    <x v="34"/>
    <x v="1"/>
  </r>
  <r>
    <x v="52"/>
    <x v="1"/>
  </r>
  <r>
    <x v="50"/>
    <x v="1"/>
  </r>
  <r>
    <x v="43"/>
    <x v="1"/>
  </r>
  <r>
    <x v="5"/>
    <x v="1"/>
  </r>
  <r>
    <x v="17"/>
    <x v="1"/>
  </r>
  <r>
    <x v="10"/>
    <x v="1"/>
  </r>
  <r>
    <x v="27"/>
    <x v="1"/>
  </r>
  <r>
    <x v="52"/>
    <x v="1"/>
  </r>
  <r>
    <x v="48"/>
    <x v="1"/>
  </r>
  <r>
    <x v="59"/>
    <x v="1"/>
  </r>
  <r>
    <x v="22"/>
    <x v="1"/>
  </r>
  <r>
    <x v="79"/>
    <x v="1"/>
  </r>
  <r>
    <x v="72"/>
    <x v="1"/>
  </r>
  <r>
    <x v="38"/>
    <x v="1"/>
  </r>
  <r>
    <x v="60"/>
    <x v="1"/>
  </r>
  <r>
    <x v="3"/>
    <x v="1"/>
  </r>
  <r>
    <x v="39"/>
    <x v="1"/>
  </r>
  <r>
    <x v="17"/>
    <x v="1"/>
  </r>
  <r>
    <x v="3"/>
    <x v="1"/>
  </r>
  <r>
    <x v="62"/>
    <x v="1"/>
  </r>
  <r>
    <x v="65"/>
    <x v="1"/>
  </r>
  <r>
    <x v="63"/>
    <x v="1"/>
  </r>
  <r>
    <x v="17"/>
    <x v="1"/>
  </r>
  <r>
    <x v="31"/>
    <x v="1"/>
  </r>
  <r>
    <x v="33"/>
    <x v="1"/>
  </r>
  <r>
    <x v="20"/>
    <x v="1"/>
  </r>
  <r>
    <x v="41"/>
    <x v="1"/>
  </r>
  <r>
    <x v="4"/>
    <x v="1"/>
  </r>
  <r>
    <x v="61"/>
    <x v="1"/>
  </r>
  <r>
    <x v="1"/>
    <x v="1"/>
  </r>
  <r>
    <x v="33"/>
    <x v="1"/>
  </r>
  <r>
    <x v="62"/>
    <x v="1"/>
  </r>
  <r>
    <x v="16"/>
    <x v="1"/>
  </r>
  <r>
    <x v="55"/>
    <x v="1"/>
  </r>
  <r>
    <x v="57"/>
    <x v="1"/>
  </r>
  <r>
    <x v="1"/>
    <x v="1"/>
  </r>
  <r>
    <x v="3"/>
    <x v="1"/>
  </r>
  <r>
    <x v="19"/>
    <x v="1"/>
  </r>
  <r>
    <x v="47"/>
    <x v="1"/>
  </r>
  <r>
    <x v="50"/>
    <x v="1"/>
  </r>
  <r>
    <x v="61"/>
    <x v="1"/>
  </r>
  <r>
    <x v="49"/>
    <x v="1"/>
  </r>
  <r>
    <x v="65"/>
    <x v="1"/>
  </r>
  <r>
    <x v="50"/>
    <x v="1"/>
  </r>
  <r>
    <x v="71"/>
    <x v="1"/>
  </r>
  <r>
    <x v="69"/>
    <x v="1"/>
  </r>
  <r>
    <x v="53"/>
    <x v="1"/>
  </r>
  <r>
    <x v="74"/>
    <x v="1"/>
  </r>
  <r>
    <x v="6"/>
    <x v="1"/>
  </r>
  <r>
    <x v="1"/>
    <x v="1"/>
  </r>
  <r>
    <x v="2"/>
    <x v="1"/>
  </r>
  <r>
    <x v="48"/>
    <x v="1"/>
  </r>
  <r>
    <x v="34"/>
    <x v="1"/>
  </r>
  <r>
    <x v="51"/>
    <x v="1"/>
  </r>
  <r>
    <x v="23"/>
    <x v="1"/>
  </r>
  <r>
    <x v="30"/>
    <x v="1"/>
  </r>
  <r>
    <x v="78"/>
    <x v="1"/>
  </r>
  <r>
    <x v="64"/>
    <x v="1"/>
  </r>
  <r>
    <x v="37"/>
    <x v="1"/>
  </r>
  <r>
    <x v="0"/>
    <x v="1"/>
  </r>
  <r>
    <x v="8"/>
    <x v="1"/>
  </r>
  <r>
    <x v="40"/>
    <x v="1"/>
  </r>
  <r>
    <x v="52"/>
    <x v="1"/>
  </r>
  <r>
    <x v="69"/>
    <x v="1"/>
  </r>
  <r>
    <x v="12"/>
    <x v="1"/>
  </r>
  <r>
    <x v="39"/>
    <x v="1"/>
  </r>
  <r>
    <x v="47"/>
    <x v="1"/>
  </r>
  <r>
    <x v="64"/>
    <x v="1"/>
  </r>
  <r>
    <x v="64"/>
    <x v="1"/>
  </r>
  <r>
    <x v="26"/>
    <x v="1"/>
  </r>
  <r>
    <x v="6"/>
    <x v="1"/>
  </r>
  <r>
    <x v="38"/>
    <x v="1"/>
  </r>
  <r>
    <x v="37"/>
    <x v="1"/>
  </r>
  <r>
    <x v="58"/>
    <x v="1"/>
  </r>
  <r>
    <x v="71"/>
    <x v="1"/>
  </r>
  <r>
    <x v="65"/>
    <x v="1"/>
  </r>
  <r>
    <x v="52"/>
    <x v="1"/>
  </r>
  <r>
    <x v="69"/>
    <x v="1"/>
  </r>
  <r>
    <x v="49"/>
    <x v="1"/>
  </r>
  <r>
    <x v="16"/>
    <x v="1"/>
  </r>
  <r>
    <x v="19"/>
    <x v="1"/>
  </r>
  <r>
    <x v="38"/>
    <x v="1"/>
  </r>
  <r>
    <x v="51"/>
    <x v="1"/>
  </r>
  <r>
    <x v="37"/>
    <x v="1"/>
  </r>
  <r>
    <x v="11"/>
    <x v="1"/>
  </r>
  <r>
    <x v="96"/>
    <x v="1"/>
  </r>
  <r>
    <x v="39"/>
    <x v="1"/>
  </r>
  <r>
    <x v="38"/>
    <x v="1"/>
  </r>
  <r>
    <x v="23"/>
    <x v="1"/>
  </r>
  <r>
    <x v="34"/>
    <x v="1"/>
  </r>
  <r>
    <x v="59"/>
    <x v="1"/>
  </r>
  <r>
    <x v="7"/>
    <x v="1"/>
  </r>
  <r>
    <x v="1"/>
    <x v="1"/>
  </r>
  <r>
    <x v="66"/>
    <x v="1"/>
  </r>
  <r>
    <x v="34"/>
    <x v="1"/>
  </r>
  <r>
    <x v="76"/>
    <x v="1"/>
  </r>
  <r>
    <x v="22"/>
    <x v="1"/>
  </r>
  <r>
    <x v="46"/>
    <x v="1"/>
  </r>
  <r>
    <x v="12"/>
    <x v="1"/>
  </r>
  <r>
    <x v="33"/>
    <x v="1"/>
  </r>
  <r>
    <x v="7"/>
    <x v="1"/>
  </r>
  <r>
    <x v="13"/>
    <x v="1"/>
  </r>
  <r>
    <x v="52"/>
    <x v="1"/>
  </r>
  <r>
    <x v="3"/>
    <x v="1"/>
  </r>
  <r>
    <x v="18"/>
    <x v="1"/>
  </r>
  <r>
    <x v="67"/>
    <x v="1"/>
  </r>
  <r>
    <x v="95"/>
    <x v="1"/>
  </r>
  <r>
    <x v="30"/>
    <x v="1"/>
  </r>
  <r>
    <x v="12"/>
    <x v="1"/>
  </r>
  <r>
    <x v="42"/>
    <x v="1"/>
  </r>
  <r>
    <x v="79"/>
    <x v="1"/>
  </r>
  <r>
    <x v="92"/>
    <x v="1"/>
  </r>
  <r>
    <x v="66"/>
    <x v="1"/>
  </r>
  <r>
    <x v="54"/>
    <x v="1"/>
  </r>
  <r>
    <x v="25"/>
    <x v="1"/>
  </r>
  <r>
    <x v="1"/>
    <x v="1"/>
  </r>
  <r>
    <x v="59"/>
    <x v="1"/>
  </r>
  <r>
    <x v="63"/>
    <x v="1"/>
  </r>
  <r>
    <x v="22"/>
    <x v="1"/>
  </r>
  <r>
    <x v="103"/>
    <x v="1"/>
  </r>
  <r>
    <x v="56"/>
    <x v="1"/>
  </r>
  <r>
    <x v="38"/>
    <x v="1"/>
  </r>
  <r>
    <x v="52"/>
    <x v="1"/>
  </r>
  <r>
    <x v="11"/>
    <x v="1"/>
  </r>
  <r>
    <x v="85"/>
    <x v="1"/>
  </r>
  <r>
    <x v="45"/>
    <x v="1"/>
  </r>
  <r>
    <x v="9"/>
    <x v="1"/>
  </r>
  <r>
    <x v="97"/>
    <x v="1"/>
  </r>
  <r>
    <x v="37"/>
    <x v="1"/>
  </r>
  <r>
    <x v="28"/>
    <x v="1"/>
  </r>
  <r>
    <x v="66"/>
    <x v="1"/>
  </r>
  <r>
    <x v="20"/>
    <x v="1"/>
  </r>
  <r>
    <x v="76"/>
    <x v="1"/>
  </r>
  <r>
    <x v="9"/>
    <x v="1"/>
  </r>
  <r>
    <x v="33"/>
    <x v="1"/>
  </r>
  <r>
    <x v="9"/>
    <x v="1"/>
  </r>
  <r>
    <x v="47"/>
    <x v="1"/>
  </r>
  <r>
    <x v="48"/>
    <x v="1"/>
  </r>
  <r>
    <x v="18"/>
    <x v="1"/>
  </r>
  <r>
    <x v="41"/>
    <x v="1"/>
  </r>
  <r>
    <x v="33"/>
    <x v="1"/>
  </r>
  <r>
    <x v="37"/>
    <x v="1"/>
  </r>
  <r>
    <x v="39"/>
    <x v="1"/>
  </r>
  <r>
    <x v="34"/>
    <x v="1"/>
  </r>
  <r>
    <x v="5"/>
    <x v="1"/>
  </r>
  <r>
    <x v="75"/>
    <x v="1"/>
  </r>
  <r>
    <x v="49"/>
    <x v="1"/>
  </r>
  <r>
    <x v="37"/>
    <x v="1"/>
  </r>
  <r>
    <x v="40"/>
    <x v="1"/>
  </r>
  <r>
    <x v="58"/>
    <x v="1"/>
  </r>
  <r>
    <x v="13"/>
    <x v="1"/>
  </r>
  <r>
    <x v="32"/>
    <x v="1"/>
  </r>
  <r>
    <x v="74"/>
    <x v="1"/>
  </r>
  <r>
    <x v="72"/>
    <x v="1"/>
  </r>
  <r>
    <x v="43"/>
    <x v="1"/>
  </r>
  <r>
    <x v="42"/>
    <x v="1"/>
  </r>
  <r>
    <x v="86"/>
    <x v="1"/>
  </r>
  <r>
    <x v="21"/>
    <x v="1"/>
  </r>
  <r>
    <x v="56"/>
    <x v="1"/>
  </r>
  <r>
    <x v="13"/>
    <x v="1"/>
  </r>
  <r>
    <x v="2"/>
    <x v="1"/>
  </r>
  <r>
    <x v="17"/>
    <x v="1"/>
  </r>
  <r>
    <x v="61"/>
    <x v="1"/>
  </r>
  <r>
    <x v="43"/>
    <x v="1"/>
  </r>
  <r>
    <x v="6"/>
    <x v="1"/>
  </r>
  <r>
    <x v="20"/>
    <x v="1"/>
  </r>
  <r>
    <x v="2"/>
    <x v="1"/>
  </r>
  <r>
    <x v="73"/>
    <x v="1"/>
  </r>
  <r>
    <x v="80"/>
    <x v="1"/>
  </r>
  <r>
    <x v="51"/>
    <x v="1"/>
  </r>
  <r>
    <x v="16"/>
    <x v="1"/>
  </r>
  <r>
    <x v="33"/>
    <x v="1"/>
  </r>
  <r>
    <x v="79"/>
    <x v="1"/>
  </r>
  <r>
    <x v="30"/>
    <x v="1"/>
  </r>
  <r>
    <x v="37"/>
    <x v="1"/>
  </r>
  <r>
    <x v="7"/>
    <x v="1"/>
  </r>
  <r>
    <x v="21"/>
    <x v="1"/>
  </r>
  <r>
    <x v="56"/>
    <x v="1"/>
  </r>
  <r>
    <x v="12"/>
    <x v="1"/>
  </r>
  <r>
    <x v="71"/>
    <x v="1"/>
  </r>
  <r>
    <x v="50"/>
    <x v="1"/>
  </r>
  <r>
    <x v="9"/>
    <x v="1"/>
  </r>
  <r>
    <x v="57"/>
    <x v="1"/>
  </r>
  <r>
    <x v="7"/>
    <x v="1"/>
  </r>
  <r>
    <x v="2"/>
    <x v="1"/>
  </r>
  <r>
    <x v="74"/>
    <x v="1"/>
  </r>
  <r>
    <x v="77"/>
    <x v="1"/>
  </r>
  <r>
    <x v="2"/>
    <x v="1"/>
  </r>
  <r>
    <x v="7"/>
    <x v="1"/>
  </r>
  <r>
    <x v="20"/>
    <x v="1"/>
  </r>
  <r>
    <x v="13"/>
    <x v="1"/>
  </r>
  <r>
    <x v="14"/>
    <x v="1"/>
  </r>
  <r>
    <x v="13"/>
    <x v="1"/>
  </r>
  <r>
    <x v="81"/>
    <x v="1"/>
  </r>
  <r>
    <x v="38"/>
    <x v="1"/>
  </r>
  <r>
    <x v="80"/>
    <x v="1"/>
  </r>
  <r>
    <x v="44"/>
    <x v="1"/>
  </r>
  <r>
    <x v="73"/>
    <x v="1"/>
  </r>
  <r>
    <x v="8"/>
    <x v="1"/>
  </r>
  <r>
    <x v="73"/>
    <x v="1"/>
  </r>
  <r>
    <x v="30"/>
    <x v="1"/>
  </r>
  <r>
    <x v="20"/>
    <x v="1"/>
  </r>
  <r>
    <x v="15"/>
    <x v="1"/>
  </r>
  <r>
    <x v="73"/>
    <x v="1"/>
  </r>
  <r>
    <x v="34"/>
    <x v="1"/>
  </r>
  <r>
    <x v="47"/>
    <x v="1"/>
  </r>
  <r>
    <x v="84"/>
    <x v="1"/>
  </r>
  <r>
    <x v="66"/>
    <x v="1"/>
  </r>
  <r>
    <x v="39"/>
    <x v="1"/>
  </r>
  <r>
    <x v="26"/>
    <x v="1"/>
  </r>
  <r>
    <x v="21"/>
    <x v="1"/>
  </r>
  <r>
    <x v="50"/>
    <x v="1"/>
  </r>
  <r>
    <x v="7"/>
    <x v="1"/>
  </r>
  <r>
    <x v="57"/>
    <x v="1"/>
  </r>
  <r>
    <x v="45"/>
    <x v="1"/>
  </r>
  <r>
    <x v="100"/>
    <x v="1"/>
  </r>
  <r>
    <x v="95"/>
    <x v="1"/>
  </r>
  <r>
    <x v="7"/>
    <x v="1"/>
  </r>
  <r>
    <x v="55"/>
    <x v="1"/>
  </r>
  <r>
    <x v="37"/>
    <x v="1"/>
  </r>
  <r>
    <x v="57"/>
    <x v="1"/>
  </r>
  <r>
    <x v="12"/>
    <x v="1"/>
  </r>
  <r>
    <x v="74"/>
    <x v="1"/>
  </r>
  <r>
    <x v="69"/>
    <x v="1"/>
  </r>
  <r>
    <x v="19"/>
    <x v="1"/>
  </r>
  <r>
    <x v="1"/>
    <x v="1"/>
  </r>
  <r>
    <x v="24"/>
    <x v="1"/>
  </r>
  <r>
    <x v="82"/>
    <x v="1"/>
  </r>
  <r>
    <x v="10"/>
    <x v="1"/>
  </r>
  <r>
    <x v="43"/>
    <x v="1"/>
  </r>
  <r>
    <x v="30"/>
    <x v="1"/>
  </r>
  <r>
    <x v="33"/>
    <x v="1"/>
  </r>
  <r>
    <x v="45"/>
    <x v="1"/>
  </r>
  <r>
    <x v="17"/>
    <x v="1"/>
  </r>
  <r>
    <x v="26"/>
    <x v="1"/>
  </r>
  <r>
    <x v="55"/>
    <x v="1"/>
  </r>
  <r>
    <x v="7"/>
    <x v="1"/>
  </r>
  <r>
    <x v="16"/>
    <x v="1"/>
  </r>
  <r>
    <x v="28"/>
    <x v="1"/>
  </r>
  <r>
    <x v="10"/>
    <x v="1"/>
  </r>
  <r>
    <x v="81"/>
    <x v="1"/>
  </r>
  <r>
    <x v="72"/>
    <x v="1"/>
  </r>
  <r>
    <x v="69"/>
    <x v="1"/>
  </r>
  <r>
    <x v="16"/>
    <x v="1"/>
  </r>
  <r>
    <x v="41"/>
    <x v="1"/>
  </r>
  <r>
    <x v="79"/>
    <x v="1"/>
  </r>
  <r>
    <x v="60"/>
    <x v="1"/>
  </r>
  <r>
    <x v="45"/>
    <x v="1"/>
  </r>
  <r>
    <x v="62"/>
    <x v="1"/>
  </r>
  <r>
    <x v="29"/>
    <x v="1"/>
  </r>
  <r>
    <x v="43"/>
    <x v="1"/>
  </r>
  <r>
    <x v="9"/>
    <x v="1"/>
  </r>
  <r>
    <x v="67"/>
    <x v="1"/>
  </r>
  <r>
    <x v="15"/>
    <x v="1"/>
  </r>
  <r>
    <x v="4"/>
    <x v="1"/>
  </r>
  <r>
    <x v="72"/>
    <x v="1"/>
  </r>
  <r>
    <x v="58"/>
    <x v="1"/>
  </r>
  <r>
    <x v="23"/>
    <x v="1"/>
  </r>
  <r>
    <x v="10"/>
    <x v="1"/>
  </r>
  <r>
    <x v="45"/>
    <x v="1"/>
  </r>
  <r>
    <x v="76"/>
    <x v="1"/>
  </r>
  <r>
    <x v="80"/>
    <x v="1"/>
  </r>
  <r>
    <x v="11"/>
    <x v="1"/>
  </r>
  <r>
    <x v="74"/>
    <x v="1"/>
  </r>
  <r>
    <x v="64"/>
    <x v="1"/>
  </r>
  <r>
    <x v="39"/>
    <x v="1"/>
  </r>
  <r>
    <x v="51"/>
    <x v="1"/>
  </r>
  <r>
    <x v="51"/>
    <x v="1"/>
  </r>
  <r>
    <x v="46"/>
    <x v="1"/>
  </r>
  <r>
    <x v="20"/>
    <x v="1"/>
  </r>
  <r>
    <x v="30"/>
    <x v="1"/>
  </r>
  <r>
    <x v="14"/>
    <x v="1"/>
  </r>
  <r>
    <x v="32"/>
    <x v="1"/>
  </r>
  <r>
    <x v="2"/>
    <x v="1"/>
  </r>
  <r>
    <x v="38"/>
    <x v="1"/>
  </r>
  <r>
    <x v="61"/>
    <x v="1"/>
  </r>
  <r>
    <x v="24"/>
    <x v="1"/>
  </r>
  <r>
    <x v="85"/>
    <x v="1"/>
  </r>
  <r>
    <x v="54"/>
    <x v="1"/>
  </r>
  <r>
    <x v="85"/>
    <x v="1"/>
  </r>
  <r>
    <x v="47"/>
    <x v="1"/>
  </r>
  <r>
    <x v="3"/>
    <x v="1"/>
  </r>
  <r>
    <x v="7"/>
    <x v="1"/>
  </r>
  <r>
    <x v="41"/>
    <x v="1"/>
  </r>
  <r>
    <x v="9"/>
    <x v="1"/>
  </r>
  <r>
    <x v="24"/>
    <x v="1"/>
  </r>
  <r>
    <x v="44"/>
    <x v="1"/>
  </r>
  <r>
    <x v="82"/>
    <x v="1"/>
  </r>
  <r>
    <x v="63"/>
    <x v="1"/>
  </r>
  <r>
    <x v="41"/>
    <x v="1"/>
  </r>
  <r>
    <x v="45"/>
    <x v="1"/>
  </r>
  <r>
    <x v="37"/>
    <x v="1"/>
  </r>
  <r>
    <x v="38"/>
    <x v="1"/>
  </r>
  <r>
    <x v="6"/>
    <x v="1"/>
  </r>
  <r>
    <x v="65"/>
    <x v="1"/>
  </r>
  <r>
    <x v="9"/>
    <x v="1"/>
  </r>
  <r>
    <x v="14"/>
    <x v="1"/>
  </r>
  <r>
    <x v="75"/>
    <x v="1"/>
  </r>
  <r>
    <x v="42"/>
    <x v="1"/>
  </r>
  <r>
    <x v="71"/>
    <x v="1"/>
  </r>
  <r>
    <x v="47"/>
    <x v="1"/>
  </r>
  <r>
    <x v="85"/>
    <x v="1"/>
  </r>
  <r>
    <x v="80"/>
    <x v="1"/>
  </r>
  <r>
    <x v="1"/>
    <x v="1"/>
  </r>
  <r>
    <x v="50"/>
    <x v="1"/>
  </r>
  <r>
    <x v="11"/>
    <x v="1"/>
  </r>
  <r>
    <x v="11"/>
    <x v="1"/>
  </r>
  <r>
    <x v="63"/>
    <x v="1"/>
  </r>
  <r>
    <x v="92"/>
    <x v="1"/>
  </r>
  <r>
    <x v="46"/>
    <x v="1"/>
  </r>
  <r>
    <x v="71"/>
    <x v="1"/>
  </r>
  <r>
    <x v="26"/>
    <x v="1"/>
  </r>
  <r>
    <x v="19"/>
    <x v="1"/>
  </r>
  <r>
    <x v="72"/>
    <x v="1"/>
  </r>
  <r>
    <x v="21"/>
    <x v="1"/>
  </r>
  <r>
    <x v="66"/>
    <x v="1"/>
  </r>
  <r>
    <x v="30"/>
    <x v="1"/>
  </r>
  <r>
    <x v="34"/>
    <x v="1"/>
  </r>
  <r>
    <x v="47"/>
    <x v="1"/>
  </r>
  <r>
    <x v="48"/>
    <x v="1"/>
  </r>
  <r>
    <x v="77"/>
    <x v="1"/>
  </r>
  <r>
    <x v="1"/>
    <x v="1"/>
  </r>
  <r>
    <x v="12"/>
    <x v="1"/>
  </r>
  <r>
    <x v="42"/>
    <x v="1"/>
  </r>
  <r>
    <x v="53"/>
    <x v="1"/>
  </r>
  <r>
    <x v="33"/>
    <x v="1"/>
  </r>
  <r>
    <x v="17"/>
    <x v="1"/>
  </r>
  <r>
    <x v="13"/>
    <x v="1"/>
  </r>
  <r>
    <x v="47"/>
    <x v="1"/>
  </r>
  <r>
    <x v="26"/>
    <x v="1"/>
  </r>
  <r>
    <x v="86"/>
    <x v="1"/>
  </r>
  <r>
    <x v="42"/>
    <x v="1"/>
  </r>
  <r>
    <x v="39"/>
    <x v="1"/>
  </r>
  <r>
    <x v="53"/>
    <x v="1"/>
  </r>
  <r>
    <x v="17"/>
    <x v="1"/>
  </r>
  <r>
    <x v="20"/>
    <x v="1"/>
  </r>
  <r>
    <x v="54"/>
    <x v="1"/>
  </r>
  <r>
    <x v="44"/>
    <x v="1"/>
  </r>
  <r>
    <x v="53"/>
    <x v="1"/>
  </r>
  <r>
    <x v="29"/>
    <x v="1"/>
  </r>
  <r>
    <x v="30"/>
    <x v="1"/>
  </r>
  <r>
    <x v="43"/>
    <x v="1"/>
  </r>
  <r>
    <x v="30"/>
    <x v="1"/>
  </r>
  <r>
    <x v="15"/>
    <x v="1"/>
  </r>
  <r>
    <x v="48"/>
    <x v="1"/>
  </r>
  <r>
    <x v="45"/>
    <x v="1"/>
  </r>
  <r>
    <x v="21"/>
    <x v="1"/>
  </r>
  <r>
    <x v="45"/>
    <x v="1"/>
  </r>
  <r>
    <x v="76"/>
    <x v="1"/>
  </r>
  <r>
    <x v="34"/>
    <x v="1"/>
  </r>
  <r>
    <x v="45"/>
    <x v="1"/>
  </r>
  <r>
    <x v="47"/>
    <x v="1"/>
  </r>
  <r>
    <x v="77"/>
    <x v="1"/>
  </r>
  <r>
    <x v="52"/>
    <x v="1"/>
  </r>
  <r>
    <x v="36"/>
    <x v="1"/>
  </r>
  <r>
    <x v="37"/>
    <x v="1"/>
  </r>
  <r>
    <x v="76"/>
    <x v="1"/>
  </r>
  <r>
    <x v="11"/>
    <x v="1"/>
  </r>
  <r>
    <x v="72"/>
    <x v="1"/>
  </r>
  <r>
    <x v="85"/>
    <x v="1"/>
  </r>
  <r>
    <x v="83"/>
    <x v="1"/>
  </r>
  <r>
    <x v="30"/>
    <x v="1"/>
  </r>
  <r>
    <x v="30"/>
    <x v="1"/>
  </r>
  <r>
    <x v="10"/>
    <x v="1"/>
  </r>
  <r>
    <x v="12"/>
    <x v="1"/>
  </r>
  <r>
    <x v="77"/>
    <x v="1"/>
  </r>
  <r>
    <x v="32"/>
    <x v="1"/>
  </r>
  <r>
    <x v="28"/>
    <x v="1"/>
  </r>
  <r>
    <x v="73"/>
    <x v="1"/>
  </r>
  <r>
    <x v="95"/>
    <x v="1"/>
  </r>
  <r>
    <x v="20"/>
    <x v="1"/>
  </r>
  <r>
    <x v="75"/>
    <x v="1"/>
  </r>
  <r>
    <x v="14"/>
    <x v="1"/>
  </r>
  <r>
    <x v="42"/>
    <x v="1"/>
  </r>
  <r>
    <x v="53"/>
    <x v="1"/>
  </r>
  <r>
    <x v="72"/>
    <x v="1"/>
  </r>
  <r>
    <x v="67"/>
    <x v="1"/>
  </r>
  <r>
    <x v="44"/>
    <x v="1"/>
  </r>
  <r>
    <x v="62"/>
    <x v="1"/>
  </r>
  <r>
    <x v="0"/>
    <x v="1"/>
  </r>
  <r>
    <x v="48"/>
    <x v="1"/>
  </r>
  <r>
    <x v="72"/>
    <x v="1"/>
  </r>
  <r>
    <x v="36"/>
    <x v="1"/>
  </r>
  <r>
    <x v="5"/>
    <x v="1"/>
  </r>
  <r>
    <x v="92"/>
    <x v="1"/>
  </r>
  <r>
    <x v="17"/>
    <x v="1"/>
  </r>
  <r>
    <x v="80"/>
    <x v="1"/>
  </r>
  <r>
    <x v="30"/>
    <x v="1"/>
  </r>
  <r>
    <x v="49"/>
    <x v="1"/>
  </r>
  <r>
    <x v="93"/>
    <x v="1"/>
  </r>
  <r>
    <x v="19"/>
    <x v="1"/>
  </r>
  <r>
    <x v="30"/>
    <x v="1"/>
  </r>
  <r>
    <x v="27"/>
    <x v="1"/>
  </r>
  <r>
    <x v="46"/>
    <x v="1"/>
  </r>
  <r>
    <x v="11"/>
    <x v="1"/>
  </r>
  <r>
    <x v="101"/>
    <x v="1"/>
  </r>
  <r>
    <x v="59"/>
    <x v="1"/>
  </r>
  <r>
    <x v="73"/>
    <x v="1"/>
  </r>
  <r>
    <x v="56"/>
    <x v="1"/>
  </r>
  <r>
    <x v="19"/>
    <x v="1"/>
  </r>
  <r>
    <x v="35"/>
    <x v="1"/>
  </r>
  <r>
    <x v="24"/>
    <x v="1"/>
  </r>
  <r>
    <x v="41"/>
    <x v="1"/>
  </r>
  <r>
    <x v="10"/>
    <x v="1"/>
  </r>
  <r>
    <x v="32"/>
    <x v="1"/>
  </r>
  <r>
    <x v="60"/>
    <x v="1"/>
  </r>
  <r>
    <x v="9"/>
    <x v="1"/>
  </r>
  <r>
    <x v="29"/>
    <x v="1"/>
  </r>
  <r>
    <x v="15"/>
    <x v="1"/>
  </r>
  <r>
    <x v="77"/>
    <x v="1"/>
  </r>
  <r>
    <x v="3"/>
    <x v="1"/>
  </r>
  <r>
    <x v="73"/>
    <x v="1"/>
  </r>
  <r>
    <x v="36"/>
    <x v="1"/>
  </r>
  <r>
    <x v="46"/>
    <x v="1"/>
  </r>
  <r>
    <x v="4"/>
    <x v="1"/>
  </r>
  <r>
    <x v="19"/>
    <x v="1"/>
  </r>
  <r>
    <x v="1"/>
    <x v="1"/>
  </r>
  <r>
    <x v="32"/>
    <x v="1"/>
  </r>
  <r>
    <x v="65"/>
    <x v="1"/>
  </r>
  <r>
    <x v="32"/>
    <x v="1"/>
  </r>
  <r>
    <x v="12"/>
    <x v="1"/>
  </r>
  <r>
    <x v="38"/>
    <x v="1"/>
  </r>
  <r>
    <x v="74"/>
    <x v="1"/>
  </r>
  <r>
    <x v="24"/>
    <x v="1"/>
  </r>
  <r>
    <x v="16"/>
    <x v="1"/>
  </r>
  <r>
    <x v="63"/>
    <x v="1"/>
  </r>
  <r>
    <x v="19"/>
    <x v="1"/>
  </r>
  <r>
    <x v="15"/>
    <x v="1"/>
  </r>
  <r>
    <x v="76"/>
    <x v="1"/>
  </r>
  <r>
    <x v="82"/>
    <x v="1"/>
  </r>
  <r>
    <x v="48"/>
    <x v="1"/>
  </r>
  <r>
    <x v="11"/>
    <x v="1"/>
  </r>
  <r>
    <x v="28"/>
    <x v="1"/>
  </r>
  <r>
    <x v="53"/>
    <x v="1"/>
  </r>
  <r>
    <x v="42"/>
    <x v="1"/>
  </r>
  <r>
    <x v="38"/>
    <x v="1"/>
  </r>
  <r>
    <x v="11"/>
    <x v="1"/>
  </r>
  <r>
    <x v="26"/>
    <x v="1"/>
  </r>
  <r>
    <x v="74"/>
    <x v="1"/>
  </r>
  <r>
    <x v="79"/>
    <x v="1"/>
  </r>
  <r>
    <x v="0"/>
    <x v="1"/>
  </r>
  <r>
    <x v="45"/>
    <x v="1"/>
  </r>
  <r>
    <x v="42"/>
    <x v="1"/>
  </r>
  <r>
    <x v="71"/>
    <x v="1"/>
  </r>
  <r>
    <x v="29"/>
    <x v="1"/>
  </r>
  <r>
    <x v="3"/>
    <x v="1"/>
  </r>
  <r>
    <x v="13"/>
    <x v="1"/>
  </r>
  <r>
    <x v="61"/>
    <x v="1"/>
  </r>
  <r>
    <x v="1"/>
    <x v="1"/>
  </r>
  <r>
    <x v="25"/>
    <x v="1"/>
  </r>
  <r>
    <x v="66"/>
    <x v="1"/>
  </r>
  <r>
    <x v="49"/>
    <x v="1"/>
  </r>
  <r>
    <x v="4"/>
    <x v="1"/>
  </r>
  <r>
    <x v="65"/>
    <x v="1"/>
  </r>
  <r>
    <x v="26"/>
    <x v="1"/>
  </r>
  <r>
    <x v="39"/>
    <x v="1"/>
  </r>
  <r>
    <x v="57"/>
    <x v="1"/>
  </r>
  <r>
    <x v="67"/>
    <x v="1"/>
  </r>
  <r>
    <x v="38"/>
    <x v="1"/>
  </r>
  <r>
    <x v="49"/>
    <x v="1"/>
  </r>
  <r>
    <x v="38"/>
    <x v="1"/>
  </r>
  <r>
    <x v="17"/>
    <x v="1"/>
  </r>
  <r>
    <x v="3"/>
    <x v="1"/>
  </r>
  <r>
    <x v="2"/>
    <x v="1"/>
  </r>
  <r>
    <x v="13"/>
    <x v="1"/>
  </r>
  <r>
    <x v="55"/>
    <x v="1"/>
  </r>
  <r>
    <x v="10"/>
    <x v="1"/>
  </r>
  <r>
    <x v="80"/>
    <x v="1"/>
  </r>
  <r>
    <x v="1"/>
    <x v="1"/>
  </r>
  <r>
    <x v="103"/>
    <x v="1"/>
  </r>
  <r>
    <x v="8"/>
    <x v="1"/>
  </r>
  <r>
    <x v="75"/>
    <x v="1"/>
  </r>
  <r>
    <x v="38"/>
    <x v="1"/>
  </r>
  <r>
    <x v="79"/>
    <x v="1"/>
  </r>
  <r>
    <x v="73"/>
    <x v="1"/>
  </r>
  <r>
    <x v="17"/>
    <x v="1"/>
  </r>
  <r>
    <x v="1"/>
    <x v="1"/>
  </r>
  <r>
    <x v="11"/>
    <x v="1"/>
  </r>
  <r>
    <x v="69"/>
    <x v="1"/>
  </r>
  <r>
    <x v="49"/>
    <x v="1"/>
  </r>
  <r>
    <x v="0"/>
    <x v="1"/>
  </r>
  <r>
    <x v="30"/>
    <x v="1"/>
  </r>
  <r>
    <x v="28"/>
    <x v="1"/>
  </r>
  <r>
    <x v="17"/>
    <x v="1"/>
  </r>
  <r>
    <x v="33"/>
    <x v="1"/>
  </r>
  <r>
    <x v="29"/>
    <x v="1"/>
  </r>
  <r>
    <x v="3"/>
    <x v="1"/>
  </r>
  <r>
    <x v="81"/>
    <x v="1"/>
  </r>
  <r>
    <x v="33"/>
    <x v="1"/>
  </r>
  <r>
    <x v="15"/>
    <x v="1"/>
  </r>
  <r>
    <x v="25"/>
    <x v="1"/>
  </r>
  <r>
    <x v="80"/>
    <x v="1"/>
  </r>
  <r>
    <x v="15"/>
    <x v="1"/>
  </r>
  <r>
    <x v="26"/>
    <x v="1"/>
  </r>
  <r>
    <x v="69"/>
    <x v="1"/>
  </r>
  <r>
    <x v="23"/>
    <x v="1"/>
  </r>
  <r>
    <x v="30"/>
    <x v="1"/>
  </r>
  <r>
    <x v="64"/>
    <x v="1"/>
  </r>
  <r>
    <x v="76"/>
    <x v="1"/>
  </r>
  <r>
    <x v="52"/>
    <x v="1"/>
  </r>
  <r>
    <x v="73"/>
    <x v="1"/>
  </r>
  <r>
    <x v="65"/>
    <x v="1"/>
  </r>
  <r>
    <x v="95"/>
    <x v="1"/>
  </r>
  <r>
    <x v="80"/>
    <x v="1"/>
  </r>
  <r>
    <x v="65"/>
    <x v="1"/>
  </r>
  <r>
    <x v="59"/>
    <x v="1"/>
  </r>
  <r>
    <x v="38"/>
    <x v="1"/>
  </r>
  <r>
    <x v="92"/>
    <x v="1"/>
  </r>
  <r>
    <x v="94"/>
    <x v="1"/>
  </r>
  <r>
    <x v="15"/>
    <x v="1"/>
  </r>
  <r>
    <x v="52"/>
    <x v="1"/>
  </r>
  <r>
    <x v="59"/>
    <x v="1"/>
  </r>
  <r>
    <x v="21"/>
    <x v="1"/>
  </r>
  <r>
    <x v="67"/>
    <x v="1"/>
  </r>
  <r>
    <x v="50"/>
    <x v="1"/>
  </r>
  <r>
    <x v="8"/>
    <x v="1"/>
  </r>
  <r>
    <x v="1"/>
    <x v="1"/>
  </r>
  <r>
    <x v="63"/>
    <x v="1"/>
  </r>
  <r>
    <x v="50"/>
    <x v="1"/>
  </r>
  <r>
    <x v="57"/>
    <x v="1"/>
  </r>
  <r>
    <x v="55"/>
    <x v="1"/>
  </r>
  <r>
    <x v="78"/>
    <x v="1"/>
  </r>
  <r>
    <x v="103"/>
    <x v="1"/>
  </r>
  <r>
    <x v="5"/>
    <x v="1"/>
  </r>
  <r>
    <x v="38"/>
    <x v="1"/>
  </r>
  <r>
    <x v="20"/>
    <x v="1"/>
  </r>
  <r>
    <x v="71"/>
    <x v="1"/>
  </r>
  <r>
    <x v="12"/>
    <x v="1"/>
  </r>
  <r>
    <x v="38"/>
    <x v="1"/>
  </r>
  <r>
    <x v="29"/>
    <x v="1"/>
  </r>
  <r>
    <x v="20"/>
    <x v="1"/>
  </r>
  <r>
    <x v="78"/>
    <x v="1"/>
  </r>
  <r>
    <x v="66"/>
    <x v="1"/>
  </r>
  <r>
    <x v="4"/>
    <x v="1"/>
  </r>
  <r>
    <x v="76"/>
    <x v="1"/>
  </r>
  <r>
    <x v="14"/>
    <x v="1"/>
  </r>
  <r>
    <x v="21"/>
    <x v="1"/>
  </r>
  <r>
    <x v="8"/>
    <x v="1"/>
  </r>
  <r>
    <x v="10"/>
    <x v="1"/>
  </r>
  <r>
    <x v="8"/>
    <x v="1"/>
  </r>
  <r>
    <x v="79"/>
    <x v="1"/>
  </r>
  <r>
    <x v="43"/>
    <x v="1"/>
  </r>
  <r>
    <x v="71"/>
    <x v="1"/>
  </r>
  <r>
    <x v="54"/>
    <x v="1"/>
  </r>
  <r>
    <x v="55"/>
    <x v="1"/>
  </r>
  <r>
    <x v="22"/>
    <x v="1"/>
  </r>
  <r>
    <x v="46"/>
    <x v="1"/>
  </r>
  <r>
    <x v="7"/>
    <x v="1"/>
  </r>
  <r>
    <x v="6"/>
    <x v="1"/>
  </r>
  <r>
    <x v="10"/>
    <x v="1"/>
  </r>
  <r>
    <x v="12"/>
    <x v="1"/>
  </r>
  <r>
    <x v="72"/>
    <x v="1"/>
  </r>
  <r>
    <x v="39"/>
    <x v="1"/>
  </r>
  <r>
    <x v="6"/>
    <x v="1"/>
  </r>
  <r>
    <x v="102"/>
    <x v="1"/>
  </r>
  <r>
    <x v="69"/>
    <x v="1"/>
  </r>
  <r>
    <x v="35"/>
    <x v="1"/>
  </r>
  <r>
    <x v="78"/>
    <x v="1"/>
  </r>
  <r>
    <x v="67"/>
    <x v="1"/>
  </r>
  <r>
    <x v="54"/>
    <x v="1"/>
  </r>
  <r>
    <x v="65"/>
    <x v="1"/>
  </r>
  <r>
    <x v="7"/>
    <x v="1"/>
  </r>
  <r>
    <x v="38"/>
    <x v="1"/>
  </r>
  <r>
    <x v="7"/>
    <x v="1"/>
  </r>
  <r>
    <x v="42"/>
    <x v="1"/>
  </r>
  <r>
    <x v="51"/>
    <x v="1"/>
  </r>
  <r>
    <x v="77"/>
    <x v="1"/>
  </r>
  <r>
    <x v="4"/>
    <x v="1"/>
  </r>
  <r>
    <x v="80"/>
    <x v="1"/>
  </r>
  <r>
    <x v="57"/>
    <x v="1"/>
  </r>
  <r>
    <x v="73"/>
    <x v="1"/>
  </r>
  <r>
    <x v="32"/>
    <x v="1"/>
  </r>
  <r>
    <x v="15"/>
    <x v="1"/>
  </r>
  <r>
    <x v="1"/>
    <x v="1"/>
  </r>
  <r>
    <x v="6"/>
    <x v="1"/>
  </r>
  <r>
    <x v="31"/>
    <x v="1"/>
  </r>
  <r>
    <x v="45"/>
    <x v="1"/>
  </r>
  <r>
    <x v="3"/>
    <x v="1"/>
  </r>
  <r>
    <x v="59"/>
    <x v="1"/>
  </r>
  <r>
    <x v="33"/>
    <x v="1"/>
  </r>
  <r>
    <x v="81"/>
    <x v="1"/>
  </r>
  <r>
    <x v="66"/>
    <x v="1"/>
  </r>
  <r>
    <x v="47"/>
    <x v="1"/>
  </r>
  <r>
    <x v="44"/>
    <x v="1"/>
  </r>
  <r>
    <x v="30"/>
    <x v="1"/>
  </r>
  <r>
    <x v="56"/>
    <x v="1"/>
  </r>
  <r>
    <x v="17"/>
    <x v="1"/>
  </r>
  <r>
    <x v="35"/>
    <x v="1"/>
  </r>
  <r>
    <x v="45"/>
    <x v="1"/>
  </r>
  <r>
    <x v="18"/>
    <x v="1"/>
  </r>
  <r>
    <x v="67"/>
    <x v="1"/>
  </r>
  <r>
    <x v="21"/>
    <x v="1"/>
  </r>
  <r>
    <x v="52"/>
    <x v="1"/>
  </r>
  <r>
    <x v="39"/>
    <x v="1"/>
  </r>
  <r>
    <x v="73"/>
    <x v="1"/>
  </r>
  <r>
    <x v="18"/>
    <x v="1"/>
  </r>
  <r>
    <x v="15"/>
    <x v="1"/>
  </r>
  <r>
    <x v="9"/>
    <x v="1"/>
  </r>
  <r>
    <x v="39"/>
    <x v="1"/>
  </r>
  <r>
    <x v="33"/>
    <x v="1"/>
  </r>
  <r>
    <x v="2"/>
    <x v="1"/>
  </r>
  <r>
    <x v="54"/>
    <x v="1"/>
  </r>
  <r>
    <x v="1"/>
    <x v="1"/>
  </r>
  <r>
    <x v="76"/>
    <x v="1"/>
  </r>
  <r>
    <x v="43"/>
    <x v="1"/>
  </r>
  <r>
    <x v="76"/>
    <x v="1"/>
  </r>
  <r>
    <x v="29"/>
    <x v="1"/>
  </r>
  <r>
    <x v="69"/>
    <x v="1"/>
  </r>
  <r>
    <x v="8"/>
    <x v="1"/>
  </r>
  <r>
    <x v="60"/>
    <x v="1"/>
  </r>
  <r>
    <x v="26"/>
    <x v="1"/>
  </r>
  <r>
    <x v="32"/>
    <x v="1"/>
  </r>
  <r>
    <x v="48"/>
    <x v="1"/>
  </r>
  <r>
    <x v="67"/>
    <x v="1"/>
  </r>
  <r>
    <x v="48"/>
    <x v="1"/>
  </r>
  <r>
    <x v="72"/>
    <x v="1"/>
  </r>
  <r>
    <x v="73"/>
    <x v="1"/>
  </r>
  <r>
    <x v="29"/>
    <x v="1"/>
  </r>
  <r>
    <x v="67"/>
    <x v="1"/>
  </r>
  <r>
    <x v="69"/>
    <x v="1"/>
  </r>
  <r>
    <x v="11"/>
    <x v="1"/>
  </r>
  <r>
    <x v="21"/>
    <x v="1"/>
  </r>
  <r>
    <x v="4"/>
    <x v="1"/>
  </r>
  <r>
    <x v="15"/>
    <x v="1"/>
  </r>
  <r>
    <x v="35"/>
    <x v="1"/>
  </r>
  <r>
    <x v="51"/>
    <x v="1"/>
  </r>
  <r>
    <x v="7"/>
    <x v="1"/>
  </r>
  <r>
    <x v="21"/>
    <x v="1"/>
  </r>
  <r>
    <x v="46"/>
    <x v="1"/>
  </r>
  <r>
    <x v="77"/>
    <x v="1"/>
  </r>
  <r>
    <x v="9"/>
    <x v="1"/>
  </r>
  <r>
    <x v="67"/>
    <x v="1"/>
  </r>
  <r>
    <x v="81"/>
    <x v="1"/>
  </r>
  <r>
    <x v="26"/>
    <x v="1"/>
  </r>
  <r>
    <x v="56"/>
    <x v="1"/>
  </r>
  <r>
    <x v="22"/>
    <x v="1"/>
  </r>
  <r>
    <x v="23"/>
    <x v="1"/>
  </r>
  <r>
    <x v="24"/>
    <x v="1"/>
  </r>
  <r>
    <x v="80"/>
    <x v="1"/>
  </r>
  <r>
    <x v="2"/>
    <x v="1"/>
  </r>
  <r>
    <x v="3"/>
    <x v="1"/>
  </r>
  <r>
    <x v="15"/>
    <x v="1"/>
  </r>
  <r>
    <x v="8"/>
    <x v="1"/>
  </r>
  <r>
    <x v="34"/>
    <x v="1"/>
  </r>
  <r>
    <x v="36"/>
    <x v="1"/>
  </r>
  <r>
    <x v="10"/>
    <x v="1"/>
  </r>
  <r>
    <x v="15"/>
    <x v="1"/>
  </r>
  <r>
    <x v="29"/>
    <x v="1"/>
  </r>
  <r>
    <x v="32"/>
    <x v="1"/>
  </r>
  <r>
    <x v="63"/>
    <x v="1"/>
  </r>
  <r>
    <x v="5"/>
    <x v="1"/>
  </r>
  <r>
    <x v="59"/>
    <x v="1"/>
  </r>
  <r>
    <x v="45"/>
    <x v="1"/>
  </r>
  <r>
    <x v="39"/>
    <x v="1"/>
  </r>
  <r>
    <x v="4"/>
    <x v="1"/>
  </r>
  <r>
    <x v="3"/>
    <x v="1"/>
  </r>
  <r>
    <x v="37"/>
    <x v="1"/>
  </r>
  <r>
    <x v="72"/>
    <x v="1"/>
  </r>
  <r>
    <x v="43"/>
    <x v="1"/>
  </r>
  <r>
    <x v="51"/>
    <x v="1"/>
  </r>
  <r>
    <x v="49"/>
    <x v="1"/>
  </r>
  <r>
    <x v="63"/>
    <x v="1"/>
  </r>
  <r>
    <x v="38"/>
    <x v="1"/>
  </r>
  <r>
    <x v="23"/>
    <x v="1"/>
  </r>
  <r>
    <x v="17"/>
    <x v="1"/>
  </r>
  <r>
    <x v="18"/>
    <x v="1"/>
  </r>
  <r>
    <x v="16"/>
    <x v="1"/>
  </r>
  <r>
    <x v="41"/>
    <x v="1"/>
  </r>
  <r>
    <x v="64"/>
    <x v="1"/>
  </r>
  <r>
    <x v="46"/>
    <x v="1"/>
  </r>
  <r>
    <x v="10"/>
    <x v="1"/>
  </r>
  <r>
    <x v="71"/>
    <x v="1"/>
  </r>
  <r>
    <x v="30"/>
    <x v="1"/>
  </r>
  <r>
    <x v="43"/>
    <x v="1"/>
  </r>
  <r>
    <x v="71"/>
    <x v="1"/>
  </r>
  <r>
    <x v="48"/>
    <x v="1"/>
  </r>
  <r>
    <x v="49"/>
    <x v="1"/>
  </r>
  <r>
    <x v="33"/>
    <x v="1"/>
  </r>
  <r>
    <x v="47"/>
    <x v="1"/>
  </r>
  <r>
    <x v="4"/>
    <x v="1"/>
  </r>
  <r>
    <x v="1"/>
    <x v="1"/>
  </r>
  <r>
    <x v="64"/>
    <x v="1"/>
  </r>
  <r>
    <x v="52"/>
    <x v="1"/>
  </r>
  <r>
    <x v="80"/>
    <x v="1"/>
  </r>
  <r>
    <x v="0"/>
    <x v="1"/>
  </r>
  <r>
    <x v="48"/>
    <x v="1"/>
  </r>
  <r>
    <x v="9"/>
    <x v="1"/>
  </r>
  <r>
    <x v="49"/>
    <x v="1"/>
  </r>
  <r>
    <x v="34"/>
    <x v="1"/>
  </r>
  <r>
    <x v="52"/>
    <x v="1"/>
  </r>
  <r>
    <x v="30"/>
    <x v="1"/>
  </r>
  <r>
    <x v="61"/>
    <x v="1"/>
  </r>
  <r>
    <x v="73"/>
    <x v="1"/>
  </r>
  <r>
    <x v="59"/>
    <x v="1"/>
  </r>
  <r>
    <x v="52"/>
    <x v="1"/>
  </r>
  <r>
    <x v="66"/>
    <x v="1"/>
  </r>
  <r>
    <x v="85"/>
    <x v="1"/>
  </r>
  <r>
    <x v="44"/>
    <x v="1"/>
  </r>
  <r>
    <x v="37"/>
    <x v="1"/>
  </r>
  <r>
    <x v="5"/>
    <x v="1"/>
  </r>
  <r>
    <x v="50"/>
    <x v="1"/>
  </r>
  <r>
    <x v="8"/>
    <x v="1"/>
  </r>
  <r>
    <x v="34"/>
    <x v="1"/>
  </r>
  <r>
    <x v="42"/>
    <x v="1"/>
  </r>
  <r>
    <x v="71"/>
    <x v="1"/>
  </r>
  <r>
    <x v="73"/>
    <x v="1"/>
  </r>
  <r>
    <x v="36"/>
    <x v="1"/>
  </r>
  <r>
    <x v="75"/>
    <x v="1"/>
  </r>
  <r>
    <x v="47"/>
    <x v="1"/>
  </r>
  <r>
    <x v="3"/>
    <x v="1"/>
  </r>
  <r>
    <x v="38"/>
    <x v="1"/>
  </r>
  <r>
    <x v="79"/>
    <x v="1"/>
  </r>
  <r>
    <x v="5"/>
    <x v="1"/>
  </r>
  <r>
    <x v="22"/>
    <x v="1"/>
  </r>
  <r>
    <x v="65"/>
    <x v="1"/>
  </r>
  <r>
    <x v="36"/>
    <x v="1"/>
  </r>
  <r>
    <x v="55"/>
    <x v="1"/>
  </r>
  <r>
    <x v="57"/>
    <x v="1"/>
  </r>
  <r>
    <x v="12"/>
    <x v="1"/>
  </r>
  <r>
    <x v="61"/>
    <x v="1"/>
  </r>
  <r>
    <x v="39"/>
    <x v="1"/>
  </r>
  <r>
    <x v="38"/>
    <x v="1"/>
  </r>
  <r>
    <x v="46"/>
    <x v="1"/>
  </r>
  <r>
    <x v="66"/>
    <x v="1"/>
  </r>
  <r>
    <x v="17"/>
    <x v="1"/>
  </r>
  <r>
    <x v="11"/>
    <x v="1"/>
  </r>
  <r>
    <x v="46"/>
    <x v="1"/>
  </r>
  <r>
    <x v="39"/>
    <x v="1"/>
  </r>
  <r>
    <x v="77"/>
    <x v="1"/>
  </r>
  <r>
    <x v="35"/>
    <x v="1"/>
  </r>
  <r>
    <x v="52"/>
    <x v="1"/>
  </r>
  <r>
    <x v="54"/>
    <x v="1"/>
  </r>
  <r>
    <x v="37"/>
    <x v="1"/>
  </r>
  <r>
    <x v="71"/>
    <x v="1"/>
  </r>
  <r>
    <x v="44"/>
    <x v="1"/>
  </r>
  <r>
    <x v="49"/>
    <x v="1"/>
  </r>
  <r>
    <x v="85"/>
    <x v="1"/>
  </r>
  <r>
    <x v="73"/>
    <x v="1"/>
  </r>
  <r>
    <x v="24"/>
    <x v="1"/>
  </r>
  <r>
    <x v="3"/>
    <x v="1"/>
  </r>
  <r>
    <x v="23"/>
    <x v="1"/>
  </r>
  <r>
    <x v="11"/>
    <x v="1"/>
  </r>
  <r>
    <x v="69"/>
    <x v="1"/>
  </r>
  <r>
    <x v="47"/>
    <x v="1"/>
  </r>
  <r>
    <x v="54"/>
    <x v="1"/>
  </r>
  <r>
    <x v="44"/>
    <x v="1"/>
  </r>
  <r>
    <x v="64"/>
    <x v="1"/>
  </r>
  <r>
    <x v="75"/>
    <x v="1"/>
  </r>
  <r>
    <x v="53"/>
    <x v="1"/>
  </r>
  <r>
    <x v="73"/>
    <x v="1"/>
  </r>
  <r>
    <x v="19"/>
    <x v="1"/>
  </r>
  <r>
    <x v="34"/>
    <x v="1"/>
  </r>
  <r>
    <x v="58"/>
    <x v="1"/>
  </r>
  <r>
    <x v="74"/>
    <x v="1"/>
  </r>
  <r>
    <x v="5"/>
    <x v="1"/>
  </r>
  <r>
    <x v="81"/>
    <x v="1"/>
  </r>
  <r>
    <x v="63"/>
    <x v="1"/>
  </r>
  <r>
    <x v="71"/>
    <x v="1"/>
  </r>
  <r>
    <x v="65"/>
    <x v="1"/>
  </r>
  <r>
    <x v="30"/>
    <x v="1"/>
  </r>
  <r>
    <x v="41"/>
    <x v="1"/>
  </r>
  <r>
    <x v="12"/>
    <x v="1"/>
  </r>
  <r>
    <x v="51"/>
    <x v="1"/>
  </r>
  <r>
    <x v="75"/>
    <x v="1"/>
  </r>
  <r>
    <x v="5"/>
    <x v="1"/>
  </r>
  <r>
    <x v="19"/>
    <x v="1"/>
  </r>
  <r>
    <x v="47"/>
    <x v="1"/>
  </r>
  <r>
    <x v="5"/>
    <x v="1"/>
  </r>
  <r>
    <x v="67"/>
    <x v="1"/>
  </r>
  <r>
    <x v="42"/>
    <x v="1"/>
  </r>
  <r>
    <x v="73"/>
    <x v="1"/>
  </r>
  <r>
    <x v="39"/>
    <x v="1"/>
  </r>
  <r>
    <x v="26"/>
    <x v="1"/>
  </r>
  <r>
    <x v="54"/>
    <x v="1"/>
  </r>
  <r>
    <x v="73"/>
    <x v="1"/>
  </r>
  <r>
    <x v="67"/>
    <x v="1"/>
  </r>
  <r>
    <x v="71"/>
    <x v="1"/>
  </r>
  <r>
    <x v="60"/>
    <x v="1"/>
  </r>
  <r>
    <x v="77"/>
    <x v="1"/>
  </r>
  <r>
    <x v="76"/>
    <x v="1"/>
  </r>
  <r>
    <x v="30"/>
    <x v="1"/>
  </r>
  <r>
    <x v="63"/>
    <x v="1"/>
  </r>
  <r>
    <x v="60"/>
    <x v="1"/>
  </r>
  <r>
    <x v="17"/>
    <x v="1"/>
  </r>
  <r>
    <x v="8"/>
    <x v="1"/>
  </r>
  <r>
    <x v="7"/>
    <x v="1"/>
  </r>
  <r>
    <x v="16"/>
    <x v="1"/>
  </r>
  <r>
    <x v="44"/>
    <x v="1"/>
  </r>
  <r>
    <x v="64"/>
    <x v="1"/>
  </r>
  <r>
    <x v="34"/>
    <x v="1"/>
  </r>
  <r>
    <x v="26"/>
    <x v="1"/>
  </r>
  <r>
    <x v="14"/>
    <x v="1"/>
  </r>
  <r>
    <x v="10"/>
    <x v="1"/>
  </r>
  <r>
    <x v="1"/>
    <x v="1"/>
  </r>
  <r>
    <x v="91"/>
    <x v="1"/>
  </r>
  <r>
    <x v="61"/>
    <x v="1"/>
  </r>
  <r>
    <x v="13"/>
    <x v="1"/>
  </r>
  <r>
    <x v="12"/>
    <x v="1"/>
  </r>
  <r>
    <x v="9"/>
    <x v="1"/>
  </r>
  <r>
    <x v="43"/>
    <x v="1"/>
  </r>
  <r>
    <x v="32"/>
    <x v="1"/>
  </r>
  <r>
    <x v="22"/>
    <x v="1"/>
  </r>
  <r>
    <x v="50"/>
    <x v="1"/>
  </r>
  <r>
    <x v="59"/>
    <x v="1"/>
  </r>
  <r>
    <x v="100"/>
    <x v="1"/>
  </r>
  <r>
    <x v="1"/>
    <x v="1"/>
  </r>
  <r>
    <x v="10"/>
    <x v="1"/>
  </r>
  <r>
    <x v="58"/>
    <x v="1"/>
  </r>
  <r>
    <x v="36"/>
    <x v="1"/>
  </r>
  <r>
    <x v="0"/>
    <x v="1"/>
  </r>
  <r>
    <x v="37"/>
    <x v="1"/>
  </r>
  <r>
    <x v="30"/>
    <x v="1"/>
  </r>
  <r>
    <x v="19"/>
    <x v="1"/>
  </r>
  <r>
    <x v="26"/>
    <x v="1"/>
  </r>
  <r>
    <x v="15"/>
    <x v="1"/>
  </r>
  <r>
    <x v="30"/>
    <x v="1"/>
  </r>
  <r>
    <x v="80"/>
    <x v="1"/>
  </r>
  <r>
    <x v="59"/>
    <x v="1"/>
  </r>
  <r>
    <x v="73"/>
    <x v="1"/>
  </r>
  <r>
    <x v="31"/>
    <x v="1"/>
  </r>
  <r>
    <x v="54"/>
    <x v="1"/>
  </r>
  <r>
    <x v="50"/>
    <x v="1"/>
  </r>
  <r>
    <x v="19"/>
    <x v="1"/>
  </r>
  <r>
    <x v="86"/>
    <x v="1"/>
  </r>
  <r>
    <x v="79"/>
    <x v="1"/>
  </r>
  <r>
    <x v="2"/>
    <x v="1"/>
  </r>
  <r>
    <x v="10"/>
    <x v="1"/>
  </r>
  <r>
    <x v="4"/>
    <x v="1"/>
  </r>
  <r>
    <x v="14"/>
    <x v="1"/>
  </r>
  <r>
    <x v="75"/>
    <x v="1"/>
  </r>
  <r>
    <x v="67"/>
    <x v="1"/>
  </r>
  <r>
    <x v="10"/>
    <x v="1"/>
  </r>
  <r>
    <x v="24"/>
    <x v="1"/>
  </r>
  <r>
    <x v="77"/>
    <x v="1"/>
  </r>
  <r>
    <x v="80"/>
    <x v="1"/>
  </r>
  <r>
    <x v="38"/>
    <x v="1"/>
  </r>
  <r>
    <x v="46"/>
    <x v="1"/>
  </r>
  <r>
    <x v="2"/>
    <x v="1"/>
  </r>
  <r>
    <x v="34"/>
    <x v="1"/>
  </r>
  <r>
    <x v="14"/>
    <x v="1"/>
  </r>
  <r>
    <x v="32"/>
    <x v="1"/>
  </r>
  <r>
    <x v="30"/>
    <x v="1"/>
  </r>
  <r>
    <x v="60"/>
    <x v="1"/>
  </r>
  <r>
    <x v="56"/>
    <x v="1"/>
  </r>
  <r>
    <x v="22"/>
    <x v="1"/>
  </r>
  <r>
    <x v="35"/>
    <x v="1"/>
  </r>
  <r>
    <x v="15"/>
    <x v="1"/>
  </r>
  <r>
    <x v="60"/>
    <x v="1"/>
  </r>
  <r>
    <x v="59"/>
    <x v="1"/>
  </r>
  <r>
    <x v="36"/>
    <x v="1"/>
  </r>
  <r>
    <x v="28"/>
    <x v="1"/>
  </r>
  <r>
    <x v="32"/>
    <x v="1"/>
  </r>
  <r>
    <x v="26"/>
    <x v="1"/>
  </r>
  <r>
    <x v="32"/>
    <x v="1"/>
  </r>
  <r>
    <x v="17"/>
    <x v="1"/>
  </r>
  <r>
    <x v="66"/>
    <x v="1"/>
  </r>
  <r>
    <x v="4"/>
    <x v="1"/>
  </r>
  <r>
    <x v="26"/>
    <x v="1"/>
  </r>
  <r>
    <x v="1"/>
    <x v="1"/>
  </r>
  <r>
    <x v="72"/>
    <x v="1"/>
  </r>
  <r>
    <x v="46"/>
    <x v="1"/>
  </r>
  <r>
    <x v="32"/>
    <x v="1"/>
  </r>
  <r>
    <x v="57"/>
    <x v="1"/>
  </r>
  <r>
    <x v="33"/>
    <x v="1"/>
  </r>
  <r>
    <x v="79"/>
    <x v="1"/>
  </r>
  <r>
    <x v="90"/>
    <x v="1"/>
  </r>
  <r>
    <x v="14"/>
    <x v="1"/>
  </r>
  <r>
    <x v="32"/>
    <x v="1"/>
  </r>
  <r>
    <x v="13"/>
    <x v="1"/>
  </r>
  <r>
    <x v="47"/>
    <x v="1"/>
  </r>
  <r>
    <x v="17"/>
    <x v="1"/>
  </r>
  <r>
    <x v="55"/>
    <x v="1"/>
  </r>
  <r>
    <x v="50"/>
    <x v="1"/>
  </r>
  <r>
    <x v="46"/>
    <x v="1"/>
  </r>
  <r>
    <x v="77"/>
    <x v="1"/>
  </r>
  <r>
    <x v="22"/>
    <x v="1"/>
  </r>
  <r>
    <x v="5"/>
    <x v="1"/>
  </r>
  <r>
    <x v="25"/>
    <x v="1"/>
  </r>
  <r>
    <x v="20"/>
    <x v="1"/>
  </r>
  <r>
    <x v="61"/>
    <x v="1"/>
  </r>
  <r>
    <x v="78"/>
    <x v="1"/>
  </r>
  <r>
    <x v="10"/>
    <x v="1"/>
  </r>
  <r>
    <x v="46"/>
    <x v="1"/>
  </r>
  <r>
    <x v="57"/>
    <x v="1"/>
  </r>
  <r>
    <x v="61"/>
    <x v="1"/>
  </r>
  <r>
    <x v="42"/>
    <x v="1"/>
  </r>
  <r>
    <x v="72"/>
    <x v="1"/>
  </r>
  <r>
    <x v="62"/>
    <x v="1"/>
  </r>
  <r>
    <x v="30"/>
    <x v="1"/>
  </r>
  <r>
    <x v="47"/>
    <x v="1"/>
  </r>
  <r>
    <x v="69"/>
    <x v="1"/>
  </r>
  <r>
    <x v="16"/>
    <x v="1"/>
  </r>
  <r>
    <x v="57"/>
    <x v="1"/>
  </r>
  <r>
    <x v="74"/>
    <x v="1"/>
  </r>
  <r>
    <x v="52"/>
    <x v="1"/>
  </r>
  <r>
    <x v="58"/>
    <x v="1"/>
  </r>
  <r>
    <x v="4"/>
    <x v="1"/>
  </r>
  <r>
    <x v="38"/>
    <x v="1"/>
  </r>
  <r>
    <x v="12"/>
    <x v="1"/>
  </r>
  <r>
    <x v="56"/>
    <x v="1"/>
  </r>
  <r>
    <x v="53"/>
    <x v="1"/>
  </r>
  <r>
    <x v="48"/>
    <x v="1"/>
  </r>
  <r>
    <x v="32"/>
    <x v="1"/>
  </r>
  <r>
    <x v="66"/>
    <x v="1"/>
  </r>
  <r>
    <x v="85"/>
    <x v="1"/>
  </r>
  <r>
    <x v="28"/>
    <x v="1"/>
  </r>
  <r>
    <x v="31"/>
    <x v="1"/>
  </r>
  <r>
    <x v="30"/>
    <x v="1"/>
  </r>
  <r>
    <x v="66"/>
    <x v="1"/>
  </r>
  <r>
    <x v="5"/>
    <x v="1"/>
  </r>
  <r>
    <x v="94"/>
    <x v="1"/>
  </r>
  <r>
    <x v="55"/>
    <x v="1"/>
  </r>
  <r>
    <x v="15"/>
    <x v="1"/>
  </r>
  <r>
    <x v="38"/>
    <x v="1"/>
  </r>
  <r>
    <x v="62"/>
    <x v="1"/>
  </r>
  <r>
    <x v="38"/>
    <x v="1"/>
  </r>
  <r>
    <x v="69"/>
    <x v="1"/>
  </r>
  <r>
    <x v="72"/>
    <x v="1"/>
  </r>
  <r>
    <x v="22"/>
    <x v="1"/>
  </r>
  <r>
    <x v="63"/>
    <x v="1"/>
  </r>
  <r>
    <x v="32"/>
    <x v="1"/>
  </r>
  <r>
    <x v="52"/>
    <x v="1"/>
  </r>
  <r>
    <x v="63"/>
    <x v="1"/>
  </r>
  <r>
    <x v="49"/>
    <x v="1"/>
  </r>
  <r>
    <x v="61"/>
    <x v="1"/>
  </r>
  <r>
    <x v="74"/>
    <x v="1"/>
  </r>
  <r>
    <x v="10"/>
    <x v="1"/>
  </r>
  <r>
    <x v="34"/>
    <x v="1"/>
  </r>
  <r>
    <x v="1"/>
    <x v="1"/>
  </r>
  <r>
    <x v="73"/>
    <x v="1"/>
  </r>
  <r>
    <x v="47"/>
    <x v="1"/>
  </r>
  <r>
    <x v="16"/>
    <x v="1"/>
  </r>
  <r>
    <x v="15"/>
    <x v="1"/>
  </r>
  <r>
    <x v="55"/>
    <x v="1"/>
  </r>
  <r>
    <x v="62"/>
    <x v="1"/>
  </r>
  <r>
    <x v="24"/>
    <x v="1"/>
  </r>
  <r>
    <x v="74"/>
    <x v="1"/>
  </r>
  <r>
    <x v="9"/>
    <x v="1"/>
  </r>
  <r>
    <x v="32"/>
    <x v="1"/>
  </r>
  <r>
    <x v="69"/>
    <x v="1"/>
  </r>
  <r>
    <x v="61"/>
    <x v="1"/>
  </r>
  <r>
    <x v="39"/>
    <x v="1"/>
  </r>
  <r>
    <x v="21"/>
    <x v="1"/>
  </r>
  <r>
    <x v="33"/>
    <x v="1"/>
  </r>
  <r>
    <x v="4"/>
    <x v="1"/>
  </r>
  <r>
    <x v="80"/>
    <x v="1"/>
  </r>
  <r>
    <x v="28"/>
    <x v="1"/>
  </r>
  <r>
    <x v="21"/>
    <x v="1"/>
  </r>
  <r>
    <x v="46"/>
    <x v="1"/>
  </r>
  <r>
    <x v="9"/>
    <x v="1"/>
  </r>
  <r>
    <x v="6"/>
    <x v="1"/>
  </r>
  <r>
    <x v="8"/>
    <x v="1"/>
  </r>
  <r>
    <x v="9"/>
    <x v="1"/>
  </r>
  <r>
    <x v="18"/>
    <x v="1"/>
  </r>
  <r>
    <x v="16"/>
    <x v="1"/>
  </r>
  <r>
    <x v="85"/>
    <x v="1"/>
  </r>
  <r>
    <x v="63"/>
    <x v="1"/>
  </r>
  <r>
    <x v="37"/>
    <x v="1"/>
  </r>
  <r>
    <x v="76"/>
    <x v="1"/>
  </r>
  <r>
    <x v="44"/>
    <x v="1"/>
  </r>
  <r>
    <x v="3"/>
    <x v="1"/>
  </r>
  <r>
    <x v="33"/>
    <x v="1"/>
  </r>
  <r>
    <x v="37"/>
    <x v="1"/>
  </r>
  <r>
    <x v="81"/>
    <x v="1"/>
  </r>
  <r>
    <x v="10"/>
    <x v="1"/>
  </r>
  <r>
    <x v="47"/>
    <x v="1"/>
  </r>
  <r>
    <x v="44"/>
    <x v="1"/>
  </r>
  <r>
    <x v="75"/>
    <x v="1"/>
  </r>
  <r>
    <x v="29"/>
    <x v="1"/>
  </r>
  <r>
    <x v="34"/>
    <x v="1"/>
  </r>
  <r>
    <x v="80"/>
    <x v="1"/>
  </r>
  <r>
    <x v="80"/>
    <x v="1"/>
  </r>
  <r>
    <x v="29"/>
    <x v="1"/>
  </r>
  <r>
    <x v="43"/>
    <x v="1"/>
  </r>
  <r>
    <x v="24"/>
    <x v="1"/>
  </r>
  <r>
    <x v="60"/>
    <x v="1"/>
  </r>
  <r>
    <x v="22"/>
    <x v="1"/>
  </r>
  <r>
    <x v="36"/>
    <x v="1"/>
  </r>
  <r>
    <x v="24"/>
    <x v="1"/>
  </r>
  <r>
    <x v="47"/>
    <x v="1"/>
  </r>
  <r>
    <x v="47"/>
    <x v="1"/>
  </r>
  <r>
    <x v="39"/>
    <x v="1"/>
  </r>
  <r>
    <x v="34"/>
    <x v="1"/>
  </r>
  <r>
    <x v="8"/>
    <x v="1"/>
  </r>
  <r>
    <x v="9"/>
    <x v="1"/>
  </r>
  <r>
    <x v="52"/>
    <x v="1"/>
  </r>
  <r>
    <x v="3"/>
    <x v="1"/>
  </r>
  <r>
    <x v="43"/>
    <x v="1"/>
  </r>
  <r>
    <x v="54"/>
    <x v="1"/>
  </r>
  <r>
    <x v="21"/>
    <x v="1"/>
  </r>
  <r>
    <x v="67"/>
    <x v="1"/>
  </r>
  <r>
    <x v="85"/>
    <x v="1"/>
  </r>
  <r>
    <x v="39"/>
    <x v="1"/>
  </r>
  <r>
    <x v="45"/>
    <x v="1"/>
  </r>
  <r>
    <x v="29"/>
    <x v="1"/>
  </r>
  <r>
    <x v="10"/>
    <x v="1"/>
  </r>
  <r>
    <x v="79"/>
    <x v="1"/>
  </r>
  <r>
    <x v="34"/>
    <x v="1"/>
  </r>
  <r>
    <x v="17"/>
    <x v="1"/>
  </r>
  <r>
    <x v="76"/>
    <x v="1"/>
  </r>
  <r>
    <x v="10"/>
    <x v="1"/>
  </r>
  <r>
    <x v="14"/>
    <x v="1"/>
  </r>
  <r>
    <x v="74"/>
    <x v="1"/>
  </r>
  <r>
    <x v="44"/>
    <x v="1"/>
  </r>
  <r>
    <x v="26"/>
    <x v="1"/>
  </r>
  <r>
    <x v="14"/>
    <x v="1"/>
  </r>
  <r>
    <x v="14"/>
    <x v="1"/>
  </r>
  <r>
    <x v="41"/>
    <x v="1"/>
  </r>
  <r>
    <x v="72"/>
    <x v="1"/>
  </r>
  <r>
    <x v="75"/>
    <x v="1"/>
  </r>
  <r>
    <x v="57"/>
    <x v="1"/>
  </r>
  <r>
    <x v="77"/>
    <x v="1"/>
  </r>
  <r>
    <x v="18"/>
    <x v="1"/>
  </r>
  <r>
    <x v="42"/>
    <x v="1"/>
  </r>
  <r>
    <x v="76"/>
    <x v="1"/>
  </r>
  <r>
    <x v="13"/>
    <x v="1"/>
  </r>
  <r>
    <x v="5"/>
    <x v="1"/>
  </r>
  <r>
    <x v="46"/>
    <x v="1"/>
  </r>
  <r>
    <x v="80"/>
    <x v="1"/>
  </r>
  <r>
    <x v="51"/>
    <x v="1"/>
  </r>
  <r>
    <x v="50"/>
    <x v="1"/>
  </r>
  <r>
    <x v="61"/>
    <x v="1"/>
  </r>
  <r>
    <x v="10"/>
    <x v="1"/>
  </r>
  <r>
    <x v="17"/>
    <x v="1"/>
  </r>
  <r>
    <x v="34"/>
    <x v="1"/>
  </r>
  <r>
    <x v="29"/>
    <x v="1"/>
  </r>
  <r>
    <x v="46"/>
    <x v="1"/>
  </r>
  <r>
    <x v="14"/>
    <x v="1"/>
  </r>
  <r>
    <x v="56"/>
    <x v="1"/>
  </r>
  <r>
    <x v="33"/>
    <x v="1"/>
  </r>
  <r>
    <x v="18"/>
    <x v="1"/>
  </r>
  <r>
    <x v="29"/>
    <x v="1"/>
  </r>
  <r>
    <x v="14"/>
    <x v="1"/>
  </r>
  <r>
    <x v="48"/>
    <x v="1"/>
  </r>
  <r>
    <x v="42"/>
    <x v="1"/>
  </r>
  <r>
    <x v="30"/>
    <x v="1"/>
  </r>
  <r>
    <x v="81"/>
    <x v="1"/>
  </r>
  <r>
    <x v="35"/>
    <x v="1"/>
  </r>
  <r>
    <x v="33"/>
    <x v="1"/>
  </r>
  <r>
    <x v="45"/>
    <x v="1"/>
  </r>
  <r>
    <x v="24"/>
    <x v="1"/>
  </r>
  <r>
    <x v="56"/>
    <x v="1"/>
  </r>
  <r>
    <x v="64"/>
    <x v="1"/>
  </r>
  <r>
    <x v="29"/>
    <x v="1"/>
  </r>
  <r>
    <x v="3"/>
    <x v="1"/>
  </r>
  <r>
    <x v="59"/>
    <x v="1"/>
  </r>
  <r>
    <x v="57"/>
    <x v="1"/>
  </r>
  <r>
    <x v="82"/>
    <x v="1"/>
  </r>
  <r>
    <x v="10"/>
    <x v="1"/>
  </r>
  <r>
    <x v="3"/>
    <x v="1"/>
  </r>
  <r>
    <x v="54"/>
    <x v="1"/>
  </r>
  <r>
    <x v="61"/>
    <x v="1"/>
  </r>
  <r>
    <x v="33"/>
    <x v="1"/>
  </r>
  <r>
    <x v="6"/>
    <x v="1"/>
  </r>
  <r>
    <x v="21"/>
    <x v="1"/>
  </r>
  <r>
    <x v="7"/>
    <x v="1"/>
  </r>
  <r>
    <x v="58"/>
    <x v="1"/>
  </r>
  <r>
    <x v="51"/>
    <x v="1"/>
  </r>
  <r>
    <x v="54"/>
    <x v="1"/>
  </r>
  <r>
    <x v="12"/>
    <x v="1"/>
  </r>
  <r>
    <x v="11"/>
    <x v="1"/>
  </r>
  <r>
    <x v="17"/>
    <x v="1"/>
  </r>
  <r>
    <x v="19"/>
    <x v="1"/>
  </r>
  <r>
    <x v="46"/>
    <x v="1"/>
  </r>
  <r>
    <x v="73"/>
    <x v="1"/>
  </r>
  <r>
    <x v="17"/>
    <x v="1"/>
  </r>
  <r>
    <x v="29"/>
    <x v="1"/>
  </r>
  <r>
    <x v="34"/>
    <x v="1"/>
  </r>
  <r>
    <x v="61"/>
    <x v="1"/>
  </r>
  <r>
    <x v="77"/>
    <x v="1"/>
  </r>
  <r>
    <x v="57"/>
    <x v="1"/>
  </r>
  <r>
    <x v="53"/>
    <x v="1"/>
  </r>
  <r>
    <x v="47"/>
    <x v="1"/>
  </r>
  <r>
    <x v="79"/>
    <x v="1"/>
  </r>
  <r>
    <x v="22"/>
    <x v="1"/>
  </r>
  <r>
    <x v="64"/>
    <x v="1"/>
  </r>
  <r>
    <x v="41"/>
    <x v="1"/>
  </r>
  <r>
    <x v="37"/>
    <x v="1"/>
  </r>
  <r>
    <x v="35"/>
    <x v="1"/>
  </r>
  <r>
    <x v="14"/>
    <x v="1"/>
  </r>
  <r>
    <x v="15"/>
    <x v="1"/>
  </r>
  <r>
    <x v="33"/>
    <x v="1"/>
  </r>
  <r>
    <x v="98"/>
    <x v="1"/>
  </r>
  <r>
    <x v="25"/>
    <x v="1"/>
  </r>
  <r>
    <x v="41"/>
    <x v="1"/>
  </r>
  <r>
    <x v="53"/>
    <x v="1"/>
  </r>
  <r>
    <x v="78"/>
    <x v="1"/>
  </r>
  <r>
    <x v="37"/>
    <x v="1"/>
  </r>
  <r>
    <x v="56"/>
    <x v="1"/>
  </r>
  <r>
    <x v="76"/>
    <x v="1"/>
  </r>
  <r>
    <x v="46"/>
    <x v="1"/>
  </r>
  <r>
    <x v="18"/>
    <x v="1"/>
  </r>
  <r>
    <x v="64"/>
    <x v="1"/>
  </r>
  <r>
    <x v="44"/>
    <x v="1"/>
  </r>
  <r>
    <x v="43"/>
    <x v="1"/>
  </r>
  <r>
    <x v="57"/>
    <x v="1"/>
  </r>
  <r>
    <x v="47"/>
    <x v="1"/>
  </r>
  <r>
    <x v="63"/>
    <x v="1"/>
  </r>
  <r>
    <x v="60"/>
    <x v="1"/>
  </r>
  <r>
    <x v="29"/>
    <x v="1"/>
  </r>
  <r>
    <x v="64"/>
    <x v="1"/>
  </r>
  <r>
    <x v="77"/>
    <x v="1"/>
  </r>
  <r>
    <x v="67"/>
    <x v="1"/>
  </r>
  <r>
    <x v="59"/>
    <x v="1"/>
  </r>
  <r>
    <x v="73"/>
    <x v="1"/>
  </r>
  <r>
    <x v="57"/>
    <x v="1"/>
  </r>
  <r>
    <x v="20"/>
    <x v="1"/>
  </r>
  <r>
    <x v="85"/>
    <x v="1"/>
  </r>
  <r>
    <x v="36"/>
    <x v="1"/>
  </r>
  <r>
    <x v="8"/>
    <x v="1"/>
  </r>
  <r>
    <x v="47"/>
    <x v="1"/>
  </r>
  <r>
    <x v="72"/>
    <x v="1"/>
  </r>
  <r>
    <x v="54"/>
    <x v="1"/>
  </r>
  <r>
    <x v="59"/>
    <x v="1"/>
  </r>
  <r>
    <x v="85"/>
    <x v="1"/>
  </r>
  <r>
    <x v="9"/>
    <x v="1"/>
  </r>
  <r>
    <x v="39"/>
    <x v="1"/>
  </r>
  <r>
    <x v="8"/>
    <x v="1"/>
  </r>
  <r>
    <x v="15"/>
    <x v="1"/>
  </r>
  <r>
    <x v="64"/>
    <x v="1"/>
  </r>
  <r>
    <x v="48"/>
    <x v="1"/>
  </r>
  <r>
    <x v="42"/>
    <x v="1"/>
  </r>
  <r>
    <x v="39"/>
    <x v="1"/>
  </r>
  <r>
    <x v="80"/>
    <x v="1"/>
  </r>
  <r>
    <x v="51"/>
    <x v="1"/>
  </r>
  <r>
    <x v="30"/>
    <x v="1"/>
  </r>
  <r>
    <x v="66"/>
    <x v="1"/>
  </r>
  <r>
    <x v="64"/>
    <x v="1"/>
  </r>
  <r>
    <x v="19"/>
    <x v="1"/>
  </r>
  <r>
    <x v="76"/>
    <x v="1"/>
  </r>
  <r>
    <x v="67"/>
    <x v="1"/>
  </r>
  <r>
    <x v="73"/>
    <x v="1"/>
  </r>
  <r>
    <x v="10"/>
    <x v="1"/>
  </r>
  <r>
    <x v="37"/>
    <x v="1"/>
  </r>
  <r>
    <x v="50"/>
    <x v="1"/>
  </r>
  <r>
    <x v="27"/>
    <x v="1"/>
  </r>
  <r>
    <x v="0"/>
    <x v="1"/>
  </r>
  <r>
    <x v="22"/>
    <x v="1"/>
  </r>
  <r>
    <x v="21"/>
    <x v="1"/>
  </r>
  <r>
    <x v="23"/>
    <x v="1"/>
  </r>
  <r>
    <x v="3"/>
    <x v="1"/>
  </r>
  <r>
    <x v="40"/>
    <x v="1"/>
  </r>
  <r>
    <x v="30"/>
    <x v="1"/>
  </r>
  <r>
    <x v="24"/>
    <x v="1"/>
  </r>
  <r>
    <x v="64"/>
    <x v="1"/>
  </r>
  <r>
    <x v="42"/>
    <x v="1"/>
  </r>
  <r>
    <x v="102"/>
    <x v="1"/>
  </r>
  <r>
    <x v="24"/>
    <x v="1"/>
  </r>
  <r>
    <x v="31"/>
    <x v="1"/>
  </r>
  <r>
    <x v="15"/>
    <x v="1"/>
  </r>
  <r>
    <x v="45"/>
    <x v="1"/>
  </r>
  <r>
    <x v="10"/>
    <x v="1"/>
  </r>
  <r>
    <x v="46"/>
    <x v="1"/>
  </r>
  <r>
    <x v="8"/>
    <x v="1"/>
  </r>
  <r>
    <x v="9"/>
    <x v="1"/>
  </r>
  <r>
    <x v="8"/>
    <x v="1"/>
  </r>
  <r>
    <x v="81"/>
    <x v="1"/>
  </r>
  <r>
    <x v="62"/>
    <x v="1"/>
  </r>
  <r>
    <x v="77"/>
    <x v="1"/>
  </r>
  <r>
    <x v="39"/>
    <x v="1"/>
  </r>
  <r>
    <x v="49"/>
    <x v="1"/>
  </r>
  <r>
    <x v="38"/>
    <x v="1"/>
  </r>
  <r>
    <x v="64"/>
    <x v="1"/>
  </r>
  <r>
    <x v="43"/>
    <x v="1"/>
  </r>
  <r>
    <x v="42"/>
    <x v="1"/>
  </r>
  <r>
    <x v="42"/>
    <x v="1"/>
  </r>
  <r>
    <x v="35"/>
    <x v="1"/>
  </r>
  <r>
    <x v="31"/>
    <x v="1"/>
  </r>
  <r>
    <x v="65"/>
    <x v="1"/>
  </r>
  <r>
    <x v="50"/>
    <x v="1"/>
  </r>
  <r>
    <x v="26"/>
    <x v="1"/>
  </r>
  <r>
    <x v="5"/>
    <x v="1"/>
  </r>
  <r>
    <x v="85"/>
    <x v="1"/>
  </r>
  <r>
    <x v="7"/>
    <x v="1"/>
  </r>
  <r>
    <x v="21"/>
    <x v="1"/>
  </r>
  <r>
    <x v="45"/>
    <x v="1"/>
  </r>
  <r>
    <x v="45"/>
    <x v="1"/>
  </r>
  <r>
    <x v="80"/>
    <x v="1"/>
  </r>
  <r>
    <x v="32"/>
    <x v="1"/>
  </r>
  <r>
    <x v="32"/>
    <x v="1"/>
  </r>
  <r>
    <x v="36"/>
    <x v="1"/>
  </r>
  <r>
    <x v="9"/>
    <x v="1"/>
  </r>
  <r>
    <x v="19"/>
    <x v="1"/>
  </r>
  <r>
    <x v="9"/>
    <x v="1"/>
  </r>
  <r>
    <x v="35"/>
    <x v="1"/>
  </r>
  <r>
    <x v="9"/>
    <x v="1"/>
  </r>
  <r>
    <x v="19"/>
    <x v="1"/>
  </r>
  <r>
    <x v="31"/>
    <x v="1"/>
  </r>
  <r>
    <x v="8"/>
    <x v="1"/>
  </r>
  <r>
    <x v="73"/>
    <x v="1"/>
  </r>
  <r>
    <x v="42"/>
    <x v="1"/>
  </r>
  <r>
    <x v="71"/>
    <x v="1"/>
  </r>
  <r>
    <x v="39"/>
    <x v="1"/>
  </r>
  <r>
    <x v="1"/>
    <x v="1"/>
  </r>
  <r>
    <x v="22"/>
    <x v="1"/>
  </r>
  <r>
    <x v="87"/>
    <x v="1"/>
  </r>
  <r>
    <x v="11"/>
    <x v="1"/>
  </r>
  <r>
    <x v="24"/>
    <x v="1"/>
  </r>
  <r>
    <x v="0"/>
    <x v="1"/>
  </r>
  <r>
    <x v="34"/>
    <x v="1"/>
  </r>
  <r>
    <x v="8"/>
    <x v="1"/>
  </r>
  <r>
    <x v="36"/>
    <x v="1"/>
  </r>
  <r>
    <x v="11"/>
    <x v="1"/>
  </r>
  <r>
    <x v="33"/>
    <x v="1"/>
  </r>
  <r>
    <x v="50"/>
    <x v="1"/>
  </r>
  <r>
    <x v="26"/>
    <x v="1"/>
  </r>
  <r>
    <x v="65"/>
    <x v="1"/>
  </r>
  <r>
    <x v="76"/>
    <x v="1"/>
  </r>
  <r>
    <x v="1"/>
    <x v="1"/>
  </r>
  <r>
    <x v="9"/>
    <x v="1"/>
  </r>
  <r>
    <x v="79"/>
    <x v="1"/>
  </r>
  <r>
    <x v="53"/>
    <x v="1"/>
  </r>
  <r>
    <x v="4"/>
    <x v="1"/>
  </r>
  <r>
    <x v="15"/>
    <x v="1"/>
  </r>
  <r>
    <x v="31"/>
    <x v="1"/>
  </r>
  <r>
    <x v="78"/>
    <x v="1"/>
  </r>
  <r>
    <x v="39"/>
    <x v="1"/>
  </r>
  <r>
    <x v="18"/>
    <x v="1"/>
  </r>
  <r>
    <x v="85"/>
    <x v="1"/>
  </r>
  <r>
    <x v="69"/>
    <x v="1"/>
  </r>
  <r>
    <x v="4"/>
    <x v="1"/>
  </r>
  <r>
    <x v="53"/>
    <x v="1"/>
  </r>
  <r>
    <x v="27"/>
    <x v="1"/>
  </r>
  <r>
    <x v="9"/>
    <x v="1"/>
  </r>
  <r>
    <x v="65"/>
    <x v="1"/>
  </r>
  <r>
    <x v="5"/>
    <x v="1"/>
  </r>
  <r>
    <x v="41"/>
    <x v="1"/>
  </r>
  <r>
    <x v="60"/>
    <x v="1"/>
  </r>
  <r>
    <x v="8"/>
    <x v="1"/>
  </r>
  <r>
    <x v="69"/>
    <x v="1"/>
  </r>
  <r>
    <x v="54"/>
    <x v="1"/>
  </r>
  <r>
    <x v="45"/>
    <x v="1"/>
  </r>
  <r>
    <x v="53"/>
    <x v="1"/>
  </r>
  <r>
    <x v="30"/>
    <x v="1"/>
  </r>
  <r>
    <x v="0"/>
    <x v="1"/>
  </r>
  <r>
    <x v="9"/>
    <x v="1"/>
  </r>
  <r>
    <x v="63"/>
    <x v="1"/>
  </r>
  <r>
    <x v="48"/>
    <x v="1"/>
  </r>
  <r>
    <x v="10"/>
    <x v="1"/>
  </r>
  <r>
    <x v="16"/>
    <x v="1"/>
  </r>
  <r>
    <x v="65"/>
    <x v="1"/>
  </r>
  <r>
    <x v="14"/>
    <x v="1"/>
  </r>
  <r>
    <x v="13"/>
    <x v="1"/>
  </r>
  <r>
    <x v="22"/>
    <x v="1"/>
  </r>
  <r>
    <x v="76"/>
    <x v="1"/>
  </r>
  <r>
    <x v="49"/>
    <x v="1"/>
  </r>
  <r>
    <x v="7"/>
    <x v="1"/>
  </r>
  <r>
    <x v="14"/>
    <x v="1"/>
  </r>
  <r>
    <x v="75"/>
    <x v="1"/>
  </r>
  <r>
    <x v="80"/>
    <x v="1"/>
  </r>
  <r>
    <x v="39"/>
    <x v="1"/>
  </r>
  <r>
    <x v="31"/>
    <x v="1"/>
  </r>
  <r>
    <x v="33"/>
    <x v="1"/>
  </r>
  <r>
    <x v="57"/>
    <x v="1"/>
  </r>
  <r>
    <x v="29"/>
    <x v="1"/>
  </r>
  <r>
    <x v="17"/>
    <x v="1"/>
  </r>
  <r>
    <x v="8"/>
    <x v="1"/>
  </r>
  <r>
    <x v="78"/>
    <x v="1"/>
  </r>
  <r>
    <x v="66"/>
    <x v="1"/>
  </r>
  <r>
    <x v="36"/>
    <x v="1"/>
  </r>
  <r>
    <x v="41"/>
    <x v="1"/>
  </r>
  <r>
    <x v="3"/>
    <x v="1"/>
  </r>
  <r>
    <x v="81"/>
    <x v="1"/>
  </r>
  <r>
    <x v="25"/>
    <x v="1"/>
  </r>
  <r>
    <x v="18"/>
    <x v="1"/>
  </r>
  <r>
    <x v="44"/>
    <x v="1"/>
  </r>
  <r>
    <x v="25"/>
    <x v="1"/>
  </r>
  <r>
    <x v="57"/>
    <x v="1"/>
  </r>
  <r>
    <x v="50"/>
    <x v="1"/>
  </r>
  <r>
    <x v="54"/>
    <x v="1"/>
  </r>
  <r>
    <x v="28"/>
    <x v="1"/>
  </r>
  <r>
    <x v="73"/>
    <x v="1"/>
  </r>
  <r>
    <x v="54"/>
    <x v="1"/>
  </r>
  <r>
    <x v="63"/>
    <x v="1"/>
  </r>
  <r>
    <x v="28"/>
    <x v="1"/>
  </r>
  <r>
    <x v="45"/>
    <x v="1"/>
  </r>
  <r>
    <x v="21"/>
    <x v="1"/>
  </r>
  <r>
    <x v="47"/>
    <x v="1"/>
  </r>
  <r>
    <x v="4"/>
    <x v="1"/>
  </r>
  <r>
    <x v="37"/>
    <x v="1"/>
  </r>
  <r>
    <x v="20"/>
    <x v="1"/>
  </r>
  <r>
    <x v="22"/>
    <x v="1"/>
  </r>
  <r>
    <x v="54"/>
    <x v="1"/>
  </r>
  <r>
    <x v="53"/>
    <x v="1"/>
  </r>
  <r>
    <x v="78"/>
    <x v="1"/>
  </r>
  <r>
    <x v="5"/>
    <x v="1"/>
  </r>
  <r>
    <x v="57"/>
    <x v="1"/>
  </r>
  <r>
    <x v="62"/>
    <x v="1"/>
  </r>
  <r>
    <x v="60"/>
    <x v="1"/>
  </r>
  <r>
    <x v="45"/>
    <x v="1"/>
  </r>
  <r>
    <x v="26"/>
    <x v="1"/>
  </r>
  <r>
    <x v="46"/>
    <x v="1"/>
  </r>
  <r>
    <x v="12"/>
    <x v="1"/>
  </r>
  <r>
    <x v="78"/>
    <x v="1"/>
  </r>
  <r>
    <x v="54"/>
    <x v="1"/>
  </r>
  <r>
    <x v="45"/>
    <x v="1"/>
  </r>
  <r>
    <x v="76"/>
    <x v="1"/>
  </r>
  <r>
    <x v="28"/>
    <x v="1"/>
  </r>
  <r>
    <x v="22"/>
    <x v="1"/>
  </r>
  <r>
    <x v="54"/>
    <x v="1"/>
  </r>
  <r>
    <x v="81"/>
    <x v="1"/>
  </r>
  <r>
    <x v="6"/>
    <x v="1"/>
  </r>
  <r>
    <x v="76"/>
    <x v="1"/>
  </r>
  <r>
    <x v="71"/>
    <x v="1"/>
  </r>
  <r>
    <x v="34"/>
    <x v="1"/>
  </r>
  <r>
    <x v="26"/>
    <x v="1"/>
  </r>
  <r>
    <x v="46"/>
    <x v="1"/>
  </r>
  <r>
    <x v="79"/>
    <x v="1"/>
  </r>
  <r>
    <x v="67"/>
    <x v="1"/>
  </r>
  <r>
    <x v="66"/>
    <x v="1"/>
  </r>
  <r>
    <x v="13"/>
    <x v="1"/>
  </r>
  <r>
    <x v="37"/>
    <x v="1"/>
  </r>
  <r>
    <x v="1"/>
    <x v="1"/>
  </r>
  <r>
    <x v="30"/>
    <x v="1"/>
  </r>
  <r>
    <x v="54"/>
    <x v="1"/>
  </r>
  <r>
    <x v="54"/>
    <x v="1"/>
  </r>
  <r>
    <x v="85"/>
    <x v="1"/>
  </r>
  <r>
    <x v="10"/>
    <x v="1"/>
  </r>
  <r>
    <x v="33"/>
    <x v="1"/>
  </r>
  <r>
    <x v="50"/>
    <x v="1"/>
  </r>
  <r>
    <x v="18"/>
    <x v="1"/>
  </r>
  <r>
    <x v="3"/>
    <x v="1"/>
  </r>
  <r>
    <x v="66"/>
    <x v="1"/>
  </r>
  <r>
    <x v="24"/>
    <x v="1"/>
  </r>
  <r>
    <x v="4"/>
    <x v="1"/>
  </r>
  <r>
    <x v="5"/>
    <x v="1"/>
  </r>
  <r>
    <x v="43"/>
    <x v="1"/>
  </r>
  <r>
    <x v="73"/>
    <x v="1"/>
  </r>
  <r>
    <x v="15"/>
    <x v="1"/>
  </r>
  <r>
    <x v="42"/>
    <x v="1"/>
  </r>
  <r>
    <x v="32"/>
    <x v="1"/>
  </r>
  <r>
    <x v="58"/>
    <x v="1"/>
  </r>
  <r>
    <x v="40"/>
    <x v="1"/>
  </r>
  <r>
    <x v="49"/>
    <x v="1"/>
  </r>
  <r>
    <x v="69"/>
    <x v="1"/>
  </r>
  <r>
    <x v="22"/>
    <x v="1"/>
  </r>
  <r>
    <x v="3"/>
    <x v="1"/>
  </r>
  <r>
    <x v="28"/>
    <x v="1"/>
  </r>
  <r>
    <x v="85"/>
    <x v="1"/>
  </r>
  <r>
    <x v="33"/>
    <x v="1"/>
  </r>
  <r>
    <x v="84"/>
    <x v="1"/>
  </r>
  <r>
    <x v="73"/>
    <x v="1"/>
  </r>
  <r>
    <x v="56"/>
    <x v="1"/>
  </r>
  <r>
    <x v="82"/>
    <x v="1"/>
  </r>
  <r>
    <x v="50"/>
    <x v="1"/>
  </r>
  <r>
    <x v="56"/>
    <x v="1"/>
  </r>
  <r>
    <x v="39"/>
    <x v="1"/>
  </r>
  <r>
    <x v="66"/>
    <x v="1"/>
  </r>
  <r>
    <x v="59"/>
    <x v="1"/>
  </r>
  <r>
    <x v="74"/>
    <x v="1"/>
  </r>
  <r>
    <x v="13"/>
    <x v="1"/>
  </r>
  <r>
    <x v="43"/>
    <x v="1"/>
  </r>
  <r>
    <x v="1"/>
    <x v="1"/>
  </r>
  <r>
    <x v="39"/>
    <x v="1"/>
  </r>
  <r>
    <x v="43"/>
    <x v="1"/>
  </r>
  <r>
    <x v="67"/>
    <x v="1"/>
  </r>
  <r>
    <x v="15"/>
    <x v="1"/>
  </r>
  <r>
    <x v="49"/>
    <x v="1"/>
  </r>
  <r>
    <x v="42"/>
    <x v="1"/>
  </r>
  <r>
    <x v="34"/>
    <x v="1"/>
  </r>
  <r>
    <x v="34"/>
    <x v="1"/>
  </r>
  <r>
    <x v="84"/>
    <x v="1"/>
  </r>
  <r>
    <x v="3"/>
    <x v="1"/>
  </r>
  <r>
    <x v="37"/>
    <x v="1"/>
  </r>
  <r>
    <x v="63"/>
    <x v="1"/>
  </r>
  <r>
    <x v="55"/>
    <x v="1"/>
  </r>
  <r>
    <x v="71"/>
    <x v="1"/>
  </r>
  <r>
    <x v="46"/>
    <x v="1"/>
  </r>
  <r>
    <x v="3"/>
    <x v="1"/>
  </r>
  <r>
    <x v="30"/>
    <x v="1"/>
  </r>
  <r>
    <x v="11"/>
    <x v="1"/>
  </r>
  <r>
    <x v="75"/>
    <x v="1"/>
  </r>
  <r>
    <x v="75"/>
    <x v="1"/>
  </r>
  <r>
    <x v="71"/>
    <x v="1"/>
  </r>
  <r>
    <x v="26"/>
    <x v="1"/>
  </r>
  <r>
    <x v="69"/>
    <x v="1"/>
  </r>
  <r>
    <x v="69"/>
    <x v="1"/>
  </r>
  <r>
    <x v="36"/>
    <x v="1"/>
  </r>
  <r>
    <x v="15"/>
    <x v="1"/>
  </r>
  <r>
    <x v="57"/>
    <x v="1"/>
  </r>
  <r>
    <x v="44"/>
    <x v="1"/>
  </r>
  <r>
    <x v="19"/>
    <x v="1"/>
  </r>
  <r>
    <x v="2"/>
    <x v="1"/>
  </r>
  <r>
    <x v="20"/>
    <x v="1"/>
  </r>
  <r>
    <x v="6"/>
    <x v="1"/>
  </r>
  <r>
    <x v="76"/>
    <x v="1"/>
  </r>
  <r>
    <x v="64"/>
    <x v="1"/>
  </r>
  <r>
    <x v="62"/>
    <x v="1"/>
  </r>
  <r>
    <x v="54"/>
    <x v="1"/>
  </r>
  <r>
    <x v="3"/>
    <x v="1"/>
  </r>
  <r>
    <x v="65"/>
    <x v="1"/>
  </r>
  <r>
    <x v="29"/>
    <x v="1"/>
  </r>
  <r>
    <x v="72"/>
    <x v="1"/>
  </r>
  <r>
    <x v="10"/>
    <x v="1"/>
  </r>
  <r>
    <x v="21"/>
    <x v="1"/>
  </r>
  <r>
    <x v="66"/>
    <x v="1"/>
  </r>
  <r>
    <x v="29"/>
    <x v="1"/>
  </r>
  <r>
    <x v="26"/>
    <x v="1"/>
  </r>
  <r>
    <x v="27"/>
    <x v="1"/>
  </r>
  <r>
    <x v="75"/>
    <x v="1"/>
  </r>
  <r>
    <x v="19"/>
    <x v="1"/>
  </r>
  <r>
    <x v="74"/>
    <x v="1"/>
  </r>
  <r>
    <x v="51"/>
    <x v="1"/>
  </r>
  <r>
    <x v="73"/>
    <x v="1"/>
  </r>
  <r>
    <x v="43"/>
    <x v="1"/>
  </r>
  <r>
    <x v="71"/>
    <x v="1"/>
  </r>
  <r>
    <x v="14"/>
    <x v="1"/>
  </r>
  <r>
    <x v="37"/>
    <x v="1"/>
  </r>
  <r>
    <x v="39"/>
    <x v="1"/>
  </r>
  <r>
    <x v="7"/>
    <x v="1"/>
  </r>
  <r>
    <x v="26"/>
    <x v="1"/>
  </r>
  <r>
    <x v="83"/>
    <x v="1"/>
  </r>
  <r>
    <x v="66"/>
    <x v="1"/>
  </r>
  <r>
    <x v="2"/>
    <x v="1"/>
  </r>
  <r>
    <x v="49"/>
    <x v="1"/>
  </r>
  <r>
    <x v="30"/>
    <x v="1"/>
  </r>
  <r>
    <x v="69"/>
    <x v="1"/>
  </r>
  <r>
    <x v="10"/>
    <x v="1"/>
  </r>
  <r>
    <x v="53"/>
    <x v="1"/>
  </r>
  <r>
    <x v="13"/>
    <x v="1"/>
  </r>
  <r>
    <x v="67"/>
    <x v="1"/>
  </r>
  <r>
    <x v="13"/>
    <x v="1"/>
  </r>
  <r>
    <x v="23"/>
    <x v="1"/>
  </r>
  <r>
    <x v="36"/>
    <x v="1"/>
  </r>
  <r>
    <x v="79"/>
    <x v="1"/>
  </r>
  <r>
    <x v="47"/>
    <x v="1"/>
  </r>
  <r>
    <x v="16"/>
    <x v="1"/>
  </r>
  <r>
    <x v="38"/>
    <x v="1"/>
  </r>
  <r>
    <x v="81"/>
    <x v="1"/>
  </r>
  <r>
    <x v="61"/>
    <x v="1"/>
  </r>
  <r>
    <x v="94"/>
    <x v="1"/>
  </r>
  <r>
    <x v="78"/>
    <x v="1"/>
  </r>
  <r>
    <x v="37"/>
    <x v="1"/>
  </r>
  <r>
    <x v="80"/>
    <x v="1"/>
  </r>
  <r>
    <x v="5"/>
    <x v="1"/>
  </r>
  <r>
    <x v="40"/>
    <x v="1"/>
  </r>
  <r>
    <x v="57"/>
    <x v="1"/>
  </r>
  <r>
    <x v="65"/>
    <x v="1"/>
  </r>
  <r>
    <x v="76"/>
    <x v="1"/>
  </r>
  <r>
    <x v="76"/>
    <x v="1"/>
  </r>
  <r>
    <x v="8"/>
    <x v="1"/>
  </r>
  <r>
    <x v="85"/>
    <x v="1"/>
  </r>
  <r>
    <x v="33"/>
    <x v="1"/>
  </r>
  <r>
    <x v="38"/>
    <x v="1"/>
  </r>
  <r>
    <x v="72"/>
    <x v="1"/>
  </r>
  <r>
    <x v="55"/>
    <x v="1"/>
  </r>
  <r>
    <x v="56"/>
    <x v="1"/>
  </r>
  <r>
    <x v="39"/>
    <x v="1"/>
  </r>
  <r>
    <x v="50"/>
    <x v="1"/>
  </r>
  <r>
    <x v="73"/>
    <x v="1"/>
  </r>
  <r>
    <x v="20"/>
    <x v="1"/>
  </r>
  <r>
    <x v="54"/>
    <x v="1"/>
  </r>
  <r>
    <x v="53"/>
    <x v="1"/>
  </r>
  <r>
    <x v="33"/>
    <x v="1"/>
  </r>
  <r>
    <x v="41"/>
    <x v="1"/>
  </r>
  <r>
    <x v="5"/>
    <x v="1"/>
  </r>
  <r>
    <x v="38"/>
    <x v="1"/>
  </r>
  <r>
    <x v="11"/>
    <x v="1"/>
  </r>
  <r>
    <x v="66"/>
    <x v="1"/>
  </r>
  <r>
    <x v="14"/>
    <x v="1"/>
  </r>
  <r>
    <x v="11"/>
    <x v="1"/>
  </r>
  <r>
    <x v="3"/>
    <x v="1"/>
  </r>
  <r>
    <x v="77"/>
    <x v="1"/>
  </r>
  <r>
    <x v="36"/>
    <x v="1"/>
  </r>
  <r>
    <x v="66"/>
    <x v="1"/>
  </r>
  <r>
    <x v="58"/>
    <x v="1"/>
  </r>
  <r>
    <x v="61"/>
    <x v="1"/>
  </r>
  <r>
    <x v="10"/>
    <x v="1"/>
  </r>
  <r>
    <x v="14"/>
    <x v="1"/>
  </r>
  <r>
    <x v="44"/>
    <x v="1"/>
  </r>
  <r>
    <x v="41"/>
    <x v="1"/>
  </r>
  <r>
    <x v="59"/>
    <x v="1"/>
  </r>
  <r>
    <x v="24"/>
    <x v="1"/>
  </r>
  <r>
    <x v="11"/>
    <x v="1"/>
  </r>
  <r>
    <x v="19"/>
    <x v="1"/>
  </r>
  <r>
    <x v="9"/>
    <x v="1"/>
  </r>
  <r>
    <x v="67"/>
    <x v="1"/>
  </r>
  <r>
    <x v="63"/>
    <x v="1"/>
  </r>
  <r>
    <x v="50"/>
    <x v="1"/>
  </r>
  <r>
    <x v="56"/>
    <x v="1"/>
  </r>
  <r>
    <x v="14"/>
    <x v="1"/>
  </r>
  <r>
    <x v="85"/>
    <x v="1"/>
  </r>
  <r>
    <x v="79"/>
    <x v="1"/>
  </r>
  <r>
    <x v="49"/>
    <x v="1"/>
  </r>
  <r>
    <x v="25"/>
    <x v="1"/>
  </r>
  <r>
    <x v="73"/>
    <x v="1"/>
  </r>
  <r>
    <x v="26"/>
    <x v="1"/>
  </r>
  <r>
    <x v="20"/>
    <x v="1"/>
  </r>
  <r>
    <x v="12"/>
    <x v="1"/>
  </r>
  <r>
    <x v="4"/>
    <x v="1"/>
  </r>
  <r>
    <x v="61"/>
    <x v="1"/>
  </r>
  <r>
    <x v="56"/>
    <x v="1"/>
  </r>
  <r>
    <x v="34"/>
    <x v="1"/>
  </r>
  <r>
    <x v="50"/>
    <x v="1"/>
  </r>
  <r>
    <x v="46"/>
    <x v="1"/>
  </r>
  <r>
    <x v="66"/>
    <x v="1"/>
  </r>
  <r>
    <x v="8"/>
    <x v="1"/>
  </r>
  <r>
    <x v="47"/>
    <x v="1"/>
  </r>
  <r>
    <x v="45"/>
    <x v="1"/>
  </r>
  <r>
    <x v="65"/>
    <x v="1"/>
  </r>
  <r>
    <x v="63"/>
    <x v="1"/>
  </r>
  <r>
    <x v="49"/>
    <x v="1"/>
  </r>
  <r>
    <x v="31"/>
    <x v="1"/>
  </r>
  <r>
    <x v="35"/>
    <x v="1"/>
  </r>
  <r>
    <x v="54"/>
    <x v="1"/>
  </r>
  <r>
    <x v="54"/>
    <x v="1"/>
  </r>
  <r>
    <x v="62"/>
    <x v="1"/>
  </r>
  <r>
    <x v="38"/>
    <x v="1"/>
  </r>
  <r>
    <x v="8"/>
    <x v="1"/>
  </r>
  <r>
    <x v="4"/>
    <x v="1"/>
  </r>
  <r>
    <x v="11"/>
    <x v="1"/>
  </r>
  <r>
    <x v="23"/>
    <x v="1"/>
  </r>
  <r>
    <x v="10"/>
    <x v="1"/>
  </r>
  <r>
    <x v="50"/>
    <x v="1"/>
  </r>
  <r>
    <x v="22"/>
    <x v="1"/>
  </r>
  <r>
    <x v="60"/>
    <x v="1"/>
  </r>
  <r>
    <x v="50"/>
    <x v="1"/>
  </r>
  <r>
    <x v="1"/>
    <x v="1"/>
  </r>
  <r>
    <x v="20"/>
    <x v="1"/>
  </r>
  <r>
    <x v="5"/>
    <x v="1"/>
  </r>
  <r>
    <x v="60"/>
    <x v="1"/>
  </r>
  <r>
    <x v="71"/>
    <x v="1"/>
  </r>
  <r>
    <x v="48"/>
    <x v="1"/>
  </r>
  <r>
    <x v="47"/>
    <x v="1"/>
  </r>
  <r>
    <x v="46"/>
    <x v="1"/>
  </r>
  <r>
    <x v="64"/>
    <x v="1"/>
  </r>
  <r>
    <x v="48"/>
    <x v="1"/>
  </r>
  <r>
    <x v="38"/>
    <x v="1"/>
  </r>
  <r>
    <x v="72"/>
    <x v="1"/>
  </r>
  <r>
    <x v="81"/>
    <x v="1"/>
  </r>
  <r>
    <x v="23"/>
    <x v="1"/>
  </r>
  <r>
    <x v="62"/>
    <x v="1"/>
  </r>
  <r>
    <x v="49"/>
    <x v="1"/>
  </r>
  <r>
    <x v="96"/>
    <x v="1"/>
  </r>
  <r>
    <x v="72"/>
    <x v="1"/>
  </r>
  <r>
    <x v="4"/>
    <x v="1"/>
  </r>
  <r>
    <x v="9"/>
    <x v="1"/>
  </r>
  <r>
    <x v="29"/>
    <x v="1"/>
  </r>
  <r>
    <x v="41"/>
    <x v="1"/>
  </r>
  <r>
    <x v="39"/>
    <x v="1"/>
  </r>
  <r>
    <x v="69"/>
    <x v="1"/>
  </r>
  <r>
    <x v="59"/>
    <x v="1"/>
  </r>
  <r>
    <x v="37"/>
    <x v="1"/>
  </r>
  <r>
    <x v="42"/>
    <x v="1"/>
  </r>
  <r>
    <x v="38"/>
    <x v="1"/>
  </r>
  <r>
    <x v="64"/>
    <x v="1"/>
  </r>
  <r>
    <x v="50"/>
    <x v="1"/>
  </r>
  <r>
    <x v="50"/>
    <x v="1"/>
  </r>
  <r>
    <x v="33"/>
    <x v="1"/>
  </r>
  <r>
    <x v="47"/>
    <x v="1"/>
  </r>
  <r>
    <x v="69"/>
    <x v="1"/>
  </r>
  <r>
    <x v="71"/>
    <x v="1"/>
  </r>
  <r>
    <x v="21"/>
    <x v="1"/>
  </r>
  <r>
    <x v="86"/>
    <x v="1"/>
  </r>
  <r>
    <x v="41"/>
    <x v="1"/>
  </r>
  <r>
    <x v="36"/>
    <x v="1"/>
  </r>
  <r>
    <x v="51"/>
    <x v="1"/>
  </r>
  <r>
    <x v="47"/>
    <x v="1"/>
  </r>
  <r>
    <x v="3"/>
    <x v="1"/>
  </r>
  <r>
    <x v="62"/>
    <x v="1"/>
  </r>
  <r>
    <x v="1"/>
    <x v="1"/>
  </r>
  <r>
    <x v="9"/>
    <x v="1"/>
  </r>
  <r>
    <x v="69"/>
    <x v="1"/>
  </r>
  <r>
    <x v="18"/>
    <x v="1"/>
  </r>
  <r>
    <x v="26"/>
    <x v="1"/>
  </r>
  <r>
    <x v="31"/>
    <x v="1"/>
  </r>
  <r>
    <x v="73"/>
    <x v="1"/>
  </r>
  <r>
    <x v="46"/>
    <x v="1"/>
  </r>
  <r>
    <x v="62"/>
    <x v="1"/>
  </r>
  <r>
    <x v="2"/>
    <x v="1"/>
  </r>
  <r>
    <x v="62"/>
    <x v="1"/>
  </r>
  <r>
    <x v="71"/>
    <x v="1"/>
  </r>
  <r>
    <x v="5"/>
    <x v="1"/>
  </r>
  <r>
    <x v="48"/>
    <x v="1"/>
  </r>
  <r>
    <x v="65"/>
    <x v="1"/>
  </r>
  <r>
    <x v="17"/>
    <x v="1"/>
  </r>
  <r>
    <x v="31"/>
    <x v="1"/>
  </r>
  <r>
    <x v="66"/>
    <x v="1"/>
  </r>
  <r>
    <x v="54"/>
    <x v="1"/>
  </r>
  <r>
    <x v="45"/>
    <x v="1"/>
  </r>
  <r>
    <x v="90"/>
    <x v="1"/>
  </r>
  <r>
    <x v="60"/>
    <x v="1"/>
  </r>
  <r>
    <x v="39"/>
    <x v="1"/>
  </r>
  <r>
    <x v="50"/>
    <x v="1"/>
  </r>
  <r>
    <x v="85"/>
    <x v="1"/>
  </r>
  <r>
    <x v="0"/>
    <x v="1"/>
  </r>
  <r>
    <x v="23"/>
    <x v="1"/>
  </r>
  <r>
    <x v="33"/>
    <x v="1"/>
  </r>
  <r>
    <x v="24"/>
    <x v="1"/>
  </r>
  <r>
    <x v="12"/>
    <x v="1"/>
  </r>
  <r>
    <x v="94"/>
    <x v="1"/>
  </r>
  <r>
    <x v="72"/>
    <x v="1"/>
  </r>
  <r>
    <x v="8"/>
    <x v="1"/>
  </r>
  <r>
    <x v="25"/>
    <x v="1"/>
  </r>
  <r>
    <x v="30"/>
    <x v="1"/>
  </r>
  <r>
    <x v="55"/>
    <x v="1"/>
  </r>
  <r>
    <x v="84"/>
    <x v="1"/>
  </r>
  <r>
    <x v="15"/>
    <x v="1"/>
  </r>
  <r>
    <x v="35"/>
    <x v="1"/>
  </r>
  <r>
    <x v="78"/>
    <x v="1"/>
  </r>
  <r>
    <x v="47"/>
    <x v="1"/>
  </r>
  <r>
    <x v="18"/>
    <x v="1"/>
  </r>
  <r>
    <x v="30"/>
    <x v="1"/>
  </r>
  <r>
    <x v="15"/>
    <x v="1"/>
  </r>
  <r>
    <x v="63"/>
    <x v="1"/>
  </r>
  <r>
    <x v="55"/>
    <x v="1"/>
  </r>
  <r>
    <x v="2"/>
    <x v="1"/>
  </r>
  <r>
    <x v="5"/>
    <x v="1"/>
  </r>
  <r>
    <x v="48"/>
    <x v="1"/>
  </r>
  <r>
    <x v="33"/>
    <x v="1"/>
  </r>
  <r>
    <x v="5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1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1"/>
  </r>
  <r>
    <x v="0"/>
    <x v="8"/>
  </r>
  <r>
    <x v="0"/>
    <x v="9"/>
  </r>
  <r>
    <x v="0"/>
    <x v="10"/>
  </r>
  <r>
    <x v="0"/>
    <x v="11"/>
  </r>
  <r>
    <x v="0"/>
    <x v="1"/>
  </r>
  <r>
    <x v="0"/>
    <x v="12"/>
  </r>
  <r>
    <x v="0"/>
    <x v="13"/>
  </r>
  <r>
    <x v="0"/>
    <x v="14"/>
  </r>
  <r>
    <x v="0"/>
    <x v="15"/>
  </r>
  <r>
    <x v="0"/>
    <x v="16"/>
  </r>
  <r>
    <x v="0"/>
    <x v="1"/>
  </r>
  <r>
    <x v="0"/>
    <x v="17"/>
  </r>
  <r>
    <x v="0"/>
    <x v="18"/>
  </r>
  <r>
    <x v="0"/>
    <x v="19"/>
  </r>
  <r>
    <x v="0"/>
    <x v="2"/>
  </r>
  <r>
    <x v="0"/>
    <x v="20"/>
  </r>
  <r>
    <x v="0"/>
    <x v="21"/>
  </r>
  <r>
    <x v="0"/>
    <x v="12"/>
  </r>
  <r>
    <x v="0"/>
    <x v="1"/>
  </r>
  <r>
    <x v="0"/>
    <x v="22"/>
  </r>
  <r>
    <x v="0"/>
    <x v="1"/>
  </r>
  <r>
    <x v="0"/>
    <x v="23"/>
  </r>
  <r>
    <x v="0"/>
    <x v="24"/>
  </r>
  <r>
    <x v="0"/>
    <x v="25"/>
  </r>
  <r>
    <x v="0"/>
    <x v="26"/>
  </r>
  <r>
    <x v="0"/>
    <x v="9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1"/>
  </r>
  <r>
    <x v="0"/>
    <x v="35"/>
  </r>
  <r>
    <x v="0"/>
    <x v="36"/>
  </r>
  <r>
    <x v="0"/>
    <x v="1"/>
  </r>
  <r>
    <x v="0"/>
    <x v="37"/>
  </r>
  <r>
    <x v="0"/>
    <x v="28"/>
  </r>
  <r>
    <x v="0"/>
    <x v="38"/>
  </r>
  <r>
    <x v="0"/>
    <x v="1"/>
  </r>
  <r>
    <x v="0"/>
    <x v="1"/>
  </r>
  <r>
    <x v="0"/>
    <x v="39"/>
  </r>
  <r>
    <x v="0"/>
    <x v="40"/>
  </r>
  <r>
    <x v="0"/>
    <x v="1"/>
  </r>
  <r>
    <x v="0"/>
    <x v="41"/>
  </r>
  <r>
    <x v="0"/>
    <x v="42"/>
  </r>
  <r>
    <x v="0"/>
    <x v="1"/>
  </r>
  <r>
    <x v="0"/>
    <x v="43"/>
  </r>
  <r>
    <x v="0"/>
    <x v="39"/>
  </r>
  <r>
    <x v="0"/>
    <x v="44"/>
  </r>
  <r>
    <x v="0"/>
    <x v="25"/>
  </r>
  <r>
    <x v="0"/>
    <x v="45"/>
  </r>
  <r>
    <x v="0"/>
    <x v="46"/>
  </r>
  <r>
    <x v="0"/>
    <x v="1"/>
  </r>
  <r>
    <x v="0"/>
    <x v="4"/>
  </r>
  <r>
    <x v="0"/>
    <x v="47"/>
  </r>
  <r>
    <x v="0"/>
    <x v="48"/>
  </r>
  <r>
    <x v="0"/>
    <x v="49"/>
  </r>
  <r>
    <x v="0"/>
    <x v="50"/>
  </r>
  <r>
    <x v="0"/>
    <x v="1"/>
  </r>
  <r>
    <x v="0"/>
    <x v="1"/>
  </r>
  <r>
    <x v="0"/>
    <x v="51"/>
  </r>
  <r>
    <x v="0"/>
    <x v="6"/>
  </r>
  <r>
    <x v="0"/>
    <x v="34"/>
  </r>
  <r>
    <x v="0"/>
    <x v="52"/>
  </r>
  <r>
    <x v="0"/>
    <x v="53"/>
  </r>
  <r>
    <x v="0"/>
    <x v="54"/>
  </r>
  <r>
    <x v="0"/>
    <x v="1"/>
  </r>
  <r>
    <x v="0"/>
    <x v="55"/>
  </r>
  <r>
    <x v="0"/>
    <x v="56"/>
  </r>
  <r>
    <x v="0"/>
    <x v="1"/>
  </r>
  <r>
    <x v="0"/>
    <x v="57"/>
  </r>
  <r>
    <x v="0"/>
    <x v="9"/>
  </r>
  <r>
    <x v="0"/>
    <x v="1"/>
  </r>
  <r>
    <x v="0"/>
    <x v="58"/>
  </r>
  <r>
    <x v="0"/>
    <x v="11"/>
  </r>
  <r>
    <x v="0"/>
    <x v="59"/>
  </r>
  <r>
    <x v="0"/>
    <x v="60"/>
  </r>
  <r>
    <x v="0"/>
    <x v="61"/>
  </r>
  <r>
    <x v="0"/>
    <x v="62"/>
  </r>
  <r>
    <x v="0"/>
    <x v="63"/>
  </r>
  <r>
    <x v="0"/>
    <x v="14"/>
  </r>
  <r>
    <x v="0"/>
    <x v="64"/>
  </r>
  <r>
    <x v="0"/>
    <x v="65"/>
  </r>
  <r>
    <x v="0"/>
    <x v="59"/>
  </r>
  <r>
    <x v="0"/>
    <x v="66"/>
  </r>
  <r>
    <x v="0"/>
    <x v="40"/>
  </r>
  <r>
    <x v="0"/>
    <x v="39"/>
  </r>
  <r>
    <x v="0"/>
    <x v="67"/>
  </r>
  <r>
    <x v="0"/>
    <x v="68"/>
  </r>
  <r>
    <x v="0"/>
    <x v="40"/>
  </r>
  <r>
    <x v="0"/>
    <x v="69"/>
  </r>
  <r>
    <x v="0"/>
    <x v="70"/>
  </r>
  <r>
    <x v="0"/>
    <x v="33"/>
  </r>
  <r>
    <x v="0"/>
    <x v="1"/>
  </r>
  <r>
    <x v="0"/>
    <x v="71"/>
  </r>
  <r>
    <x v="0"/>
    <x v="44"/>
  </r>
  <r>
    <x v="0"/>
    <x v="8"/>
  </r>
  <r>
    <x v="0"/>
    <x v="72"/>
  </r>
  <r>
    <x v="0"/>
    <x v="73"/>
  </r>
  <r>
    <x v="0"/>
    <x v="8"/>
  </r>
  <r>
    <x v="0"/>
    <x v="1"/>
  </r>
  <r>
    <x v="0"/>
    <x v="74"/>
  </r>
  <r>
    <x v="0"/>
    <x v="75"/>
  </r>
  <r>
    <x v="0"/>
    <x v="13"/>
  </r>
  <r>
    <x v="0"/>
    <x v="11"/>
  </r>
  <r>
    <x v="0"/>
    <x v="76"/>
  </r>
  <r>
    <x v="0"/>
    <x v="4"/>
  </r>
  <r>
    <x v="0"/>
    <x v="77"/>
  </r>
  <r>
    <x v="0"/>
    <x v="67"/>
  </r>
  <r>
    <x v="0"/>
    <x v="71"/>
  </r>
  <r>
    <x v="0"/>
    <x v="78"/>
  </r>
  <r>
    <x v="0"/>
    <x v="79"/>
  </r>
  <r>
    <x v="0"/>
    <x v="1"/>
  </r>
  <r>
    <x v="0"/>
    <x v="80"/>
  </r>
  <r>
    <x v="0"/>
    <x v="1"/>
  </r>
  <r>
    <x v="0"/>
    <x v="4"/>
  </r>
  <r>
    <x v="0"/>
    <x v="5"/>
  </r>
  <r>
    <x v="0"/>
    <x v="1"/>
  </r>
  <r>
    <x v="0"/>
    <x v="41"/>
  </r>
  <r>
    <x v="0"/>
    <x v="81"/>
  </r>
  <r>
    <x v="0"/>
    <x v="41"/>
  </r>
  <r>
    <x v="0"/>
    <x v="1"/>
  </r>
  <r>
    <x v="0"/>
    <x v="82"/>
  </r>
  <r>
    <x v="0"/>
    <x v="83"/>
  </r>
  <r>
    <x v="0"/>
    <x v="31"/>
  </r>
  <r>
    <x v="0"/>
    <x v="84"/>
  </r>
  <r>
    <x v="0"/>
    <x v="53"/>
  </r>
  <r>
    <x v="0"/>
    <x v="19"/>
  </r>
  <r>
    <x v="0"/>
    <x v="85"/>
  </r>
  <r>
    <x v="0"/>
    <x v="86"/>
  </r>
  <r>
    <x v="0"/>
    <x v="87"/>
  </r>
  <r>
    <x v="0"/>
    <x v="10"/>
  </r>
  <r>
    <x v="0"/>
    <x v="49"/>
  </r>
  <r>
    <x v="0"/>
    <x v="88"/>
  </r>
  <r>
    <x v="0"/>
    <x v="1"/>
  </r>
  <r>
    <x v="0"/>
    <x v="89"/>
  </r>
  <r>
    <x v="0"/>
    <x v="90"/>
  </r>
  <r>
    <x v="0"/>
    <x v="91"/>
  </r>
  <r>
    <x v="0"/>
    <x v="1"/>
  </r>
  <r>
    <x v="0"/>
    <x v="92"/>
  </r>
  <r>
    <x v="0"/>
    <x v="93"/>
  </r>
  <r>
    <x v="0"/>
    <x v="88"/>
  </r>
  <r>
    <x v="0"/>
    <x v="61"/>
  </r>
  <r>
    <x v="0"/>
    <x v="94"/>
  </r>
  <r>
    <x v="0"/>
    <x v="40"/>
  </r>
  <r>
    <x v="0"/>
    <x v="95"/>
  </r>
  <r>
    <x v="0"/>
    <x v="93"/>
  </r>
  <r>
    <x v="0"/>
    <x v="85"/>
  </r>
  <r>
    <x v="0"/>
    <x v="1"/>
  </r>
  <r>
    <x v="0"/>
    <x v="1"/>
  </r>
  <r>
    <x v="0"/>
    <x v="1"/>
  </r>
  <r>
    <x v="0"/>
    <x v="96"/>
  </r>
  <r>
    <x v="0"/>
    <x v="97"/>
  </r>
  <r>
    <x v="0"/>
    <x v="98"/>
  </r>
  <r>
    <x v="0"/>
    <x v="11"/>
  </r>
  <r>
    <x v="0"/>
    <x v="1"/>
  </r>
  <r>
    <x v="0"/>
    <x v="99"/>
  </r>
  <r>
    <x v="0"/>
    <x v="40"/>
  </r>
  <r>
    <x v="0"/>
    <x v="1"/>
  </r>
  <r>
    <x v="0"/>
    <x v="1"/>
  </r>
  <r>
    <x v="0"/>
    <x v="34"/>
  </r>
  <r>
    <x v="0"/>
    <x v="90"/>
  </r>
  <r>
    <x v="0"/>
    <x v="1"/>
  </r>
  <r>
    <x v="0"/>
    <x v="100"/>
  </r>
  <r>
    <x v="0"/>
    <x v="101"/>
  </r>
  <r>
    <x v="0"/>
    <x v="102"/>
  </r>
  <r>
    <x v="0"/>
    <x v="1"/>
  </r>
  <r>
    <x v="0"/>
    <x v="91"/>
  </r>
  <r>
    <x v="0"/>
    <x v="103"/>
  </r>
  <r>
    <x v="0"/>
    <x v="30"/>
  </r>
  <r>
    <x v="0"/>
    <x v="31"/>
  </r>
  <r>
    <x v="0"/>
    <x v="1"/>
  </r>
  <r>
    <x v="0"/>
    <x v="104"/>
  </r>
  <r>
    <x v="0"/>
    <x v="78"/>
  </r>
  <r>
    <x v="0"/>
    <x v="105"/>
  </r>
  <r>
    <x v="0"/>
    <x v="106"/>
  </r>
  <r>
    <x v="0"/>
    <x v="107"/>
  </r>
  <r>
    <x v="0"/>
    <x v="1"/>
  </r>
  <r>
    <x v="0"/>
    <x v="108"/>
  </r>
  <r>
    <x v="0"/>
    <x v="109"/>
  </r>
  <r>
    <x v="0"/>
    <x v="110"/>
  </r>
  <r>
    <x v="0"/>
    <x v="51"/>
  </r>
  <r>
    <x v="0"/>
    <x v="111"/>
  </r>
  <r>
    <x v="0"/>
    <x v="79"/>
  </r>
  <r>
    <x v="0"/>
    <x v="112"/>
  </r>
  <r>
    <x v="0"/>
    <x v="33"/>
  </r>
  <r>
    <x v="0"/>
    <x v="1"/>
  </r>
  <r>
    <x v="0"/>
    <x v="19"/>
  </r>
  <r>
    <x v="0"/>
    <x v="1"/>
  </r>
  <r>
    <x v="0"/>
    <x v="113"/>
  </r>
  <r>
    <x v="0"/>
    <x v="30"/>
  </r>
  <r>
    <x v="0"/>
    <x v="103"/>
  </r>
  <r>
    <x v="0"/>
    <x v="51"/>
  </r>
  <r>
    <x v="0"/>
    <x v="114"/>
  </r>
  <r>
    <x v="0"/>
    <x v="115"/>
  </r>
  <r>
    <x v="0"/>
    <x v="111"/>
  </r>
  <r>
    <x v="0"/>
    <x v="36"/>
  </r>
  <r>
    <x v="0"/>
    <x v="32"/>
  </r>
  <r>
    <x v="0"/>
    <x v="63"/>
  </r>
  <r>
    <x v="0"/>
    <x v="11"/>
  </r>
  <r>
    <x v="0"/>
    <x v="116"/>
  </r>
  <r>
    <x v="0"/>
    <x v="117"/>
  </r>
  <r>
    <x v="0"/>
    <x v="118"/>
  </r>
  <r>
    <x v="0"/>
    <x v="77"/>
  </r>
  <r>
    <x v="0"/>
    <x v="75"/>
  </r>
  <r>
    <x v="0"/>
    <x v="119"/>
  </r>
  <r>
    <x v="0"/>
    <x v="1"/>
  </r>
  <r>
    <x v="0"/>
    <x v="120"/>
  </r>
  <r>
    <x v="0"/>
    <x v="1"/>
  </r>
  <r>
    <x v="0"/>
    <x v="80"/>
  </r>
  <r>
    <x v="0"/>
    <x v="121"/>
  </r>
  <r>
    <x v="0"/>
    <x v="15"/>
  </r>
  <r>
    <x v="0"/>
    <x v="92"/>
  </r>
  <r>
    <x v="0"/>
    <x v="77"/>
  </r>
  <r>
    <x v="0"/>
    <x v="88"/>
  </r>
  <r>
    <x v="0"/>
    <x v="1"/>
  </r>
  <r>
    <x v="0"/>
    <x v="122"/>
  </r>
  <r>
    <x v="0"/>
    <x v="123"/>
  </r>
  <r>
    <x v="0"/>
    <x v="124"/>
  </r>
  <r>
    <x v="0"/>
    <x v="118"/>
  </r>
  <r>
    <x v="0"/>
    <x v="3"/>
  </r>
  <r>
    <x v="0"/>
    <x v="67"/>
  </r>
  <r>
    <x v="0"/>
    <x v="125"/>
  </r>
  <r>
    <x v="0"/>
    <x v="126"/>
  </r>
  <r>
    <x v="0"/>
    <x v="78"/>
  </r>
  <r>
    <x v="0"/>
    <x v="127"/>
  </r>
  <r>
    <x v="0"/>
    <x v="80"/>
  </r>
  <r>
    <x v="0"/>
    <x v="128"/>
  </r>
  <r>
    <x v="0"/>
    <x v="129"/>
  </r>
  <r>
    <x v="0"/>
    <x v="105"/>
  </r>
  <r>
    <x v="0"/>
    <x v="130"/>
  </r>
  <r>
    <x v="0"/>
    <x v="131"/>
  </r>
  <r>
    <x v="0"/>
    <x v="132"/>
  </r>
  <r>
    <x v="0"/>
    <x v="13"/>
  </r>
  <r>
    <x v="0"/>
    <x v="133"/>
  </r>
  <r>
    <x v="0"/>
    <x v="1"/>
  </r>
  <r>
    <x v="0"/>
    <x v="134"/>
  </r>
  <r>
    <x v="1"/>
    <x v="135"/>
  </r>
  <r>
    <x v="1"/>
    <x v="38"/>
  </r>
  <r>
    <x v="1"/>
    <x v="136"/>
  </r>
  <r>
    <x v="1"/>
    <x v="128"/>
  </r>
  <r>
    <x v="1"/>
    <x v="137"/>
  </r>
  <r>
    <x v="1"/>
    <x v="138"/>
  </r>
  <r>
    <x v="1"/>
    <x v="139"/>
  </r>
  <r>
    <x v="1"/>
    <x v="53"/>
  </r>
  <r>
    <x v="1"/>
    <x v="59"/>
  </r>
  <r>
    <x v="1"/>
    <x v="140"/>
  </r>
  <r>
    <x v="1"/>
    <x v="141"/>
  </r>
  <r>
    <x v="1"/>
    <x v="142"/>
  </r>
  <r>
    <x v="1"/>
    <x v="143"/>
  </r>
  <r>
    <x v="1"/>
    <x v="91"/>
  </r>
  <r>
    <x v="1"/>
    <x v="130"/>
  </r>
  <r>
    <x v="1"/>
    <x v="114"/>
  </r>
  <r>
    <x v="1"/>
    <x v="144"/>
  </r>
  <r>
    <x v="1"/>
    <x v="145"/>
  </r>
  <r>
    <x v="1"/>
    <x v="89"/>
  </r>
  <r>
    <x v="1"/>
    <x v="146"/>
  </r>
  <r>
    <x v="1"/>
    <x v="147"/>
  </r>
  <r>
    <x v="1"/>
    <x v="148"/>
  </r>
  <r>
    <x v="1"/>
    <x v="113"/>
  </r>
  <r>
    <x v="1"/>
    <x v="11"/>
  </r>
  <r>
    <x v="1"/>
    <x v="149"/>
  </r>
  <r>
    <x v="1"/>
    <x v="150"/>
  </r>
  <r>
    <x v="1"/>
    <x v="80"/>
  </r>
  <r>
    <x v="1"/>
    <x v="111"/>
  </r>
  <r>
    <x v="1"/>
    <x v="82"/>
  </r>
  <r>
    <x v="1"/>
    <x v="151"/>
  </r>
  <r>
    <x v="1"/>
    <x v="85"/>
  </r>
  <r>
    <x v="1"/>
    <x v="24"/>
  </r>
  <r>
    <x v="1"/>
    <x v="88"/>
  </r>
  <r>
    <x v="1"/>
    <x v="152"/>
  </r>
  <r>
    <x v="1"/>
    <x v="53"/>
  </r>
  <r>
    <x v="1"/>
    <x v="153"/>
  </r>
  <r>
    <x v="1"/>
    <x v="154"/>
  </r>
  <r>
    <x v="1"/>
    <x v="13"/>
  </r>
  <r>
    <x v="1"/>
    <x v="155"/>
  </r>
  <r>
    <x v="1"/>
    <x v="115"/>
  </r>
  <r>
    <x v="1"/>
    <x v="65"/>
  </r>
  <r>
    <x v="1"/>
    <x v="156"/>
  </r>
  <r>
    <x v="1"/>
    <x v="157"/>
  </r>
  <r>
    <x v="1"/>
    <x v="158"/>
  </r>
  <r>
    <x v="1"/>
    <x v="159"/>
  </r>
  <r>
    <x v="1"/>
    <x v="39"/>
  </r>
  <r>
    <x v="1"/>
    <x v="88"/>
  </r>
  <r>
    <x v="1"/>
    <x v="33"/>
  </r>
  <r>
    <x v="1"/>
    <x v="125"/>
  </r>
  <r>
    <x v="1"/>
    <x v="36"/>
  </r>
  <r>
    <x v="1"/>
    <x v="58"/>
  </r>
  <r>
    <x v="1"/>
    <x v="33"/>
  </r>
  <r>
    <x v="1"/>
    <x v="84"/>
  </r>
  <r>
    <x v="1"/>
    <x v="154"/>
  </r>
  <r>
    <x v="1"/>
    <x v="160"/>
  </r>
  <r>
    <x v="1"/>
    <x v="34"/>
  </r>
  <r>
    <x v="1"/>
    <x v="113"/>
  </r>
  <r>
    <x v="1"/>
    <x v="161"/>
  </r>
  <r>
    <x v="1"/>
    <x v="162"/>
  </r>
  <r>
    <x v="1"/>
    <x v="132"/>
  </r>
  <r>
    <x v="1"/>
    <x v="133"/>
  </r>
  <r>
    <x v="1"/>
    <x v="129"/>
  </r>
  <r>
    <x v="1"/>
    <x v="151"/>
  </r>
  <r>
    <x v="1"/>
    <x v="163"/>
  </r>
  <r>
    <x v="1"/>
    <x v="106"/>
  </r>
  <r>
    <x v="1"/>
    <x v="164"/>
  </r>
  <r>
    <x v="1"/>
    <x v="77"/>
  </r>
  <r>
    <x v="1"/>
    <x v="39"/>
  </r>
  <r>
    <x v="1"/>
    <x v="159"/>
  </r>
  <r>
    <x v="1"/>
    <x v="83"/>
  </r>
  <r>
    <x v="1"/>
    <x v="165"/>
  </r>
  <r>
    <x v="1"/>
    <x v="154"/>
  </r>
  <r>
    <x v="1"/>
    <x v="166"/>
  </r>
  <r>
    <x v="1"/>
    <x v="7"/>
  </r>
  <r>
    <x v="1"/>
    <x v="123"/>
  </r>
  <r>
    <x v="1"/>
    <x v="167"/>
  </r>
  <r>
    <x v="1"/>
    <x v="164"/>
  </r>
  <r>
    <x v="1"/>
    <x v="161"/>
  </r>
  <r>
    <x v="1"/>
    <x v="168"/>
  </r>
  <r>
    <x v="1"/>
    <x v="169"/>
  </r>
  <r>
    <x v="1"/>
    <x v="170"/>
  </r>
  <r>
    <x v="1"/>
    <x v="91"/>
  </r>
  <r>
    <x v="1"/>
    <x v="26"/>
  </r>
  <r>
    <x v="1"/>
    <x v="171"/>
  </r>
  <r>
    <x v="1"/>
    <x v="172"/>
  </r>
  <r>
    <x v="1"/>
    <x v="31"/>
  </r>
  <r>
    <x v="1"/>
    <x v="173"/>
  </r>
  <r>
    <x v="1"/>
    <x v="75"/>
  </r>
  <r>
    <x v="1"/>
    <x v="174"/>
  </r>
  <r>
    <x v="1"/>
    <x v="146"/>
  </r>
  <r>
    <x v="1"/>
    <x v="70"/>
  </r>
  <r>
    <x v="1"/>
    <x v="5"/>
  </r>
  <r>
    <x v="1"/>
    <x v="175"/>
  </r>
  <r>
    <x v="1"/>
    <x v="1"/>
  </r>
  <r>
    <x v="1"/>
    <x v="69"/>
  </r>
  <r>
    <x v="1"/>
    <x v="89"/>
  </r>
  <r>
    <x v="1"/>
    <x v="15"/>
  </r>
  <r>
    <x v="1"/>
    <x v="91"/>
  </r>
  <r>
    <x v="1"/>
    <x v="5"/>
  </r>
  <r>
    <x v="1"/>
    <x v="20"/>
  </r>
  <r>
    <x v="1"/>
    <x v="176"/>
  </r>
  <r>
    <x v="1"/>
    <x v="49"/>
  </r>
  <r>
    <x v="1"/>
    <x v="95"/>
  </r>
  <r>
    <x v="1"/>
    <x v="93"/>
  </r>
  <r>
    <x v="1"/>
    <x v="98"/>
  </r>
  <r>
    <x v="1"/>
    <x v="146"/>
  </r>
  <r>
    <x v="1"/>
    <x v="177"/>
  </r>
  <r>
    <x v="1"/>
    <x v="21"/>
  </r>
  <r>
    <x v="1"/>
    <x v="178"/>
  </r>
  <r>
    <x v="1"/>
    <x v="179"/>
  </r>
  <r>
    <x v="1"/>
    <x v="1"/>
  </r>
  <r>
    <x v="1"/>
    <x v="1"/>
  </r>
  <r>
    <x v="1"/>
    <x v="66"/>
  </r>
  <r>
    <x v="1"/>
    <x v="62"/>
  </r>
  <r>
    <x v="1"/>
    <x v="174"/>
  </r>
  <r>
    <x v="1"/>
    <x v="180"/>
  </r>
  <r>
    <x v="1"/>
    <x v="59"/>
  </r>
  <r>
    <x v="1"/>
    <x v="181"/>
  </r>
  <r>
    <x v="1"/>
    <x v="182"/>
  </r>
  <r>
    <x v="1"/>
    <x v="183"/>
  </r>
  <r>
    <x v="1"/>
    <x v="184"/>
  </r>
  <r>
    <x v="1"/>
    <x v="14"/>
  </r>
  <r>
    <x v="1"/>
    <x v="8"/>
  </r>
  <r>
    <x v="1"/>
    <x v="153"/>
  </r>
  <r>
    <x v="1"/>
    <x v="185"/>
  </r>
  <r>
    <x v="1"/>
    <x v="77"/>
  </r>
  <r>
    <x v="1"/>
    <x v="51"/>
  </r>
  <r>
    <x v="1"/>
    <x v="186"/>
  </r>
  <r>
    <x v="1"/>
    <x v="11"/>
  </r>
  <r>
    <x v="1"/>
    <x v="117"/>
  </r>
  <r>
    <x v="1"/>
    <x v="187"/>
  </r>
  <r>
    <x v="1"/>
    <x v="188"/>
  </r>
  <r>
    <x v="1"/>
    <x v="147"/>
  </r>
  <r>
    <x v="1"/>
    <x v="189"/>
  </r>
  <r>
    <x v="1"/>
    <x v="190"/>
  </r>
  <r>
    <x v="1"/>
    <x v="191"/>
  </r>
  <r>
    <x v="1"/>
    <x v="192"/>
  </r>
  <r>
    <x v="1"/>
    <x v="75"/>
  </r>
  <r>
    <x v="1"/>
    <x v="193"/>
  </r>
  <r>
    <x v="1"/>
    <x v="194"/>
  </r>
  <r>
    <x v="1"/>
    <x v="7"/>
  </r>
  <r>
    <x v="1"/>
    <x v="42"/>
  </r>
  <r>
    <x v="1"/>
    <x v="99"/>
  </r>
  <r>
    <x v="1"/>
    <x v="34"/>
  </r>
  <r>
    <x v="1"/>
    <x v="195"/>
  </r>
  <r>
    <x v="1"/>
    <x v="1"/>
  </r>
  <r>
    <x v="1"/>
    <x v="38"/>
  </r>
  <r>
    <x v="1"/>
    <x v="159"/>
  </r>
  <r>
    <x v="1"/>
    <x v="16"/>
  </r>
  <r>
    <x v="1"/>
    <x v="196"/>
  </r>
  <r>
    <x v="1"/>
    <x v="72"/>
  </r>
  <r>
    <x v="1"/>
    <x v="139"/>
  </r>
  <r>
    <x v="1"/>
    <x v="129"/>
  </r>
  <r>
    <x v="1"/>
    <x v="197"/>
  </r>
  <r>
    <x v="1"/>
    <x v="86"/>
  </r>
  <r>
    <x v="1"/>
    <x v="149"/>
  </r>
  <r>
    <x v="1"/>
    <x v="155"/>
  </r>
  <r>
    <x v="1"/>
    <x v="198"/>
  </r>
  <r>
    <x v="1"/>
    <x v="193"/>
  </r>
  <r>
    <x v="1"/>
    <x v="51"/>
  </r>
  <r>
    <x v="1"/>
    <x v="199"/>
  </r>
  <r>
    <x v="1"/>
    <x v="200"/>
  </r>
  <r>
    <x v="1"/>
    <x v="201"/>
  </r>
  <r>
    <x v="1"/>
    <x v="202"/>
  </r>
  <r>
    <x v="1"/>
    <x v="131"/>
  </r>
  <r>
    <x v="1"/>
    <x v="24"/>
  </r>
  <r>
    <x v="1"/>
    <x v="203"/>
  </r>
  <r>
    <x v="1"/>
    <x v="204"/>
  </r>
  <r>
    <x v="1"/>
    <x v="205"/>
  </r>
  <r>
    <x v="1"/>
    <x v="34"/>
  </r>
  <r>
    <x v="1"/>
    <x v="64"/>
  </r>
  <r>
    <x v="1"/>
    <x v="206"/>
  </r>
  <r>
    <x v="1"/>
    <x v="207"/>
  </r>
  <r>
    <x v="1"/>
    <x v="10"/>
  </r>
  <r>
    <x v="1"/>
    <x v="3"/>
  </r>
  <r>
    <x v="1"/>
    <x v="25"/>
  </r>
  <r>
    <x v="1"/>
    <x v="208"/>
  </r>
  <r>
    <x v="1"/>
    <x v="196"/>
  </r>
  <r>
    <x v="1"/>
    <x v="80"/>
  </r>
  <r>
    <x v="1"/>
    <x v="78"/>
  </r>
  <r>
    <x v="1"/>
    <x v="97"/>
  </r>
  <r>
    <x v="1"/>
    <x v="172"/>
  </r>
  <r>
    <x v="1"/>
    <x v="89"/>
  </r>
  <r>
    <x v="1"/>
    <x v="1"/>
  </r>
  <r>
    <x v="1"/>
    <x v="94"/>
  </r>
  <r>
    <x v="1"/>
    <x v="51"/>
  </r>
  <r>
    <x v="1"/>
    <x v="92"/>
  </r>
  <r>
    <x v="1"/>
    <x v="209"/>
  </r>
  <r>
    <x v="1"/>
    <x v="135"/>
  </r>
  <r>
    <x v="1"/>
    <x v="33"/>
  </r>
  <r>
    <x v="1"/>
    <x v="107"/>
  </r>
  <r>
    <x v="1"/>
    <x v="142"/>
  </r>
  <r>
    <x v="1"/>
    <x v="65"/>
  </r>
  <r>
    <x v="1"/>
    <x v="68"/>
  </r>
  <r>
    <x v="1"/>
    <x v="64"/>
  </r>
  <r>
    <x v="1"/>
    <x v="111"/>
  </r>
  <r>
    <x v="1"/>
    <x v="199"/>
  </r>
  <r>
    <x v="1"/>
    <x v="106"/>
  </r>
  <r>
    <x v="1"/>
    <x v="10"/>
  </r>
  <r>
    <x v="1"/>
    <x v="50"/>
  </r>
  <r>
    <x v="1"/>
    <x v="77"/>
  </r>
  <r>
    <x v="1"/>
    <x v="65"/>
  </r>
  <r>
    <x v="1"/>
    <x v="210"/>
  </r>
  <r>
    <x v="1"/>
    <x v="100"/>
  </r>
  <r>
    <x v="1"/>
    <x v="26"/>
  </r>
  <r>
    <x v="1"/>
    <x v="211"/>
  </r>
  <r>
    <x v="1"/>
    <x v="199"/>
  </r>
  <r>
    <x v="1"/>
    <x v="46"/>
  </r>
  <r>
    <x v="1"/>
    <x v="212"/>
  </r>
  <r>
    <x v="1"/>
    <x v="87"/>
  </r>
  <r>
    <x v="1"/>
    <x v="66"/>
  </r>
  <r>
    <x v="1"/>
    <x v="213"/>
  </r>
  <r>
    <x v="1"/>
    <x v="158"/>
  </r>
  <r>
    <x v="1"/>
    <x v="214"/>
  </r>
  <r>
    <x v="1"/>
    <x v="215"/>
  </r>
  <r>
    <x v="1"/>
    <x v="154"/>
  </r>
  <r>
    <x v="1"/>
    <x v="125"/>
  </r>
  <r>
    <x v="1"/>
    <x v="216"/>
  </r>
  <r>
    <x v="1"/>
    <x v="88"/>
  </r>
  <r>
    <x v="1"/>
    <x v="1"/>
  </r>
  <r>
    <x v="1"/>
    <x v="11"/>
  </r>
  <r>
    <x v="1"/>
    <x v="6"/>
  </r>
  <r>
    <x v="1"/>
    <x v="25"/>
  </r>
  <r>
    <x v="1"/>
    <x v="57"/>
  </r>
  <r>
    <x v="1"/>
    <x v="19"/>
  </r>
  <r>
    <x v="1"/>
    <x v="217"/>
  </r>
  <r>
    <x v="1"/>
    <x v="127"/>
  </r>
  <r>
    <x v="1"/>
    <x v="218"/>
  </r>
  <r>
    <x v="1"/>
    <x v="1"/>
  </r>
  <r>
    <x v="1"/>
    <x v="145"/>
  </r>
  <r>
    <x v="1"/>
    <x v="1"/>
  </r>
  <r>
    <x v="1"/>
    <x v="102"/>
  </r>
  <r>
    <x v="1"/>
    <x v="40"/>
  </r>
  <r>
    <x v="1"/>
    <x v="219"/>
  </r>
  <r>
    <x v="1"/>
    <x v="157"/>
  </r>
  <r>
    <x v="1"/>
    <x v="153"/>
  </r>
  <r>
    <x v="1"/>
    <x v="151"/>
  </r>
  <r>
    <x v="1"/>
    <x v="52"/>
  </r>
  <r>
    <x v="1"/>
    <x v="8"/>
  </r>
  <r>
    <x v="1"/>
    <x v="85"/>
  </r>
  <r>
    <x v="1"/>
    <x v="132"/>
  </r>
  <r>
    <x v="1"/>
    <x v="50"/>
  </r>
  <r>
    <x v="1"/>
    <x v="9"/>
  </r>
  <r>
    <x v="1"/>
    <x v="220"/>
  </r>
  <r>
    <x v="1"/>
    <x v="221"/>
  </r>
  <r>
    <x v="1"/>
    <x v="222"/>
  </r>
  <r>
    <x v="1"/>
    <x v="223"/>
  </r>
  <r>
    <x v="1"/>
    <x v="141"/>
  </r>
  <r>
    <x v="1"/>
    <x v="224"/>
  </r>
  <r>
    <x v="1"/>
    <x v="58"/>
  </r>
  <r>
    <x v="1"/>
    <x v="32"/>
  </r>
  <r>
    <x v="1"/>
    <x v="159"/>
  </r>
  <r>
    <x v="1"/>
    <x v="225"/>
  </r>
  <r>
    <x v="1"/>
    <x v="75"/>
  </r>
  <r>
    <x v="1"/>
    <x v="42"/>
  </r>
  <r>
    <x v="1"/>
    <x v="24"/>
  </r>
  <r>
    <x v="1"/>
    <x v="116"/>
  </r>
  <r>
    <x v="1"/>
    <x v="226"/>
  </r>
  <r>
    <x v="1"/>
    <x v="227"/>
  </r>
  <r>
    <x v="1"/>
    <x v="78"/>
  </r>
  <r>
    <x v="1"/>
    <x v="228"/>
  </r>
  <r>
    <x v="1"/>
    <x v="16"/>
  </r>
  <r>
    <x v="1"/>
    <x v="9"/>
  </r>
  <r>
    <x v="1"/>
    <x v="79"/>
  </r>
  <r>
    <x v="1"/>
    <x v="98"/>
  </r>
  <r>
    <x v="1"/>
    <x v="222"/>
  </r>
  <r>
    <x v="1"/>
    <x v="131"/>
  </r>
  <r>
    <x v="1"/>
    <x v="163"/>
  </r>
  <r>
    <x v="1"/>
    <x v="229"/>
  </r>
  <r>
    <x v="1"/>
    <x v="230"/>
  </r>
  <r>
    <x v="1"/>
    <x v="182"/>
  </r>
  <r>
    <x v="1"/>
    <x v="101"/>
  </r>
  <r>
    <x v="1"/>
    <x v="64"/>
  </r>
  <r>
    <x v="1"/>
    <x v="1"/>
  </r>
  <r>
    <x v="1"/>
    <x v="22"/>
  </r>
  <r>
    <x v="1"/>
    <x v="197"/>
  </r>
  <r>
    <x v="1"/>
    <x v="231"/>
  </r>
  <r>
    <x v="1"/>
    <x v="232"/>
  </r>
  <r>
    <x v="1"/>
    <x v="233"/>
  </r>
  <r>
    <x v="1"/>
    <x v="143"/>
  </r>
  <r>
    <x v="1"/>
    <x v="234"/>
  </r>
  <r>
    <x v="1"/>
    <x v="209"/>
  </r>
  <r>
    <x v="1"/>
    <x v="151"/>
  </r>
  <r>
    <x v="1"/>
    <x v="207"/>
  </r>
  <r>
    <x v="1"/>
    <x v="235"/>
  </r>
  <r>
    <x v="1"/>
    <x v="77"/>
  </r>
  <r>
    <x v="1"/>
    <x v="29"/>
  </r>
  <r>
    <x v="1"/>
    <x v="82"/>
  </r>
  <r>
    <x v="1"/>
    <x v="106"/>
  </r>
  <r>
    <x v="1"/>
    <x v="11"/>
  </r>
  <r>
    <x v="1"/>
    <x v="236"/>
  </r>
  <r>
    <x v="1"/>
    <x v="237"/>
  </r>
  <r>
    <x v="1"/>
    <x v="122"/>
  </r>
  <r>
    <x v="1"/>
    <x v="238"/>
  </r>
  <r>
    <x v="1"/>
    <x v="36"/>
  </r>
  <r>
    <x v="1"/>
    <x v="239"/>
  </r>
  <r>
    <x v="1"/>
    <x v="8"/>
  </r>
  <r>
    <x v="1"/>
    <x v="139"/>
  </r>
  <r>
    <x v="1"/>
    <x v="73"/>
  </r>
  <r>
    <x v="1"/>
    <x v="1"/>
  </r>
  <r>
    <x v="1"/>
    <x v="27"/>
  </r>
  <r>
    <x v="1"/>
    <x v="234"/>
  </r>
  <r>
    <x v="1"/>
    <x v="177"/>
  </r>
  <r>
    <x v="1"/>
    <x v="180"/>
  </r>
  <r>
    <x v="1"/>
    <x v="106"/>
  </r>
  <r>
    <x v="1"/>
    <x v="240"/>
  </r>
  <r>
    <x v="1"/>
    <x v="80"/>
  </r>
  <r>
    <x v="1"/>
    <x v="82"/>
  </r>
  <r>
    <x v="1"/>
    <x v="241"/>
  </r>
  <r>
    <x v="1"/>
    <x v="242"/>
  </r>
  <r>
    <x v="1"/>
    <x v="22"/>
  </r>
  <r>
    <x v="1"/>
    <x v="243"/>
  </r>
  <r>
    <x v="1"/>
    <x v="165"/>
  </r>
  <r>
    <x v="1"/>
    <x v="166"/>
  </r>
  <r>
    <x v="1"/>
    <x v="79"/>
  </r>
  <r>
    <x v="1"/>
    <x v="244"/>
  </r>
  <r>
    <x v="1"/>
    <x v="89"/>
  </r>
  <r>
    <x v="1"/>
    <x v="30"/>
  </r>
  <r>
    <x v="1"/>
    <x v="160"/>
  </r>
  <r>
    <x v="1"/>
    <x v="227"/>
  </r>
  <r>
    <x v="1"/>
    <x v="44"/>
  </r>
  <r>
    <x v="1"/>
    <x v="116"/>
  </r>
  <r>
    <x v="1"/>
    <x v="167"/>
  </r>
  <r>
    <x v="1"/>
    <x v="34"/>
  </r>
  <r>
    <x v="1"/>
    <x v="223"/>
  </r>
  <r>
    <x v="1"/>
    <x v="78"/>
  </r>
  <r>
    <x v="1"/>
    <x v="187"/>
  </r>
  <r>
    <x v="1"/>
    <x v="7"/>
  </r>
  <r>
    <x v="1"/>
    <x v="67"/>
  </r>
  <r>
    <x v="1"/>
    <x v="187"/>
  </r>
  <r>
    <x v="1"/>
    <x v="245"/>
  </r>
  <r>
    <x v="1"/>
    <x v="133"/>
  </r>
  <r>
    <x v="1"/>
    <x v="182"/>
  </r>
  <r>
    <x v="1"/>
    <x v="157"/>
  </r>
  <r>
    <x v="1"/>
    <x v="82"/>
  </r>
  <r>
    <x v="1"/>
    <x v="246"/>
  </r>
  <r>
    <x v="1"/>
    <x v="105"/>
  </r>
  <r>
    <x v="1"/>
    <x v="39"/>
  </r>
  <r>
    <x v="1"/>
    <x v="247"/>
  </r>
  <r>
    <x v="1"/>
    <x v="66"/>
  </r>
  <r>
    <x v="1"/>
    <x v="70"/>
  </r>
  <r>
    <x v="1"/>
    <x v="248"/>
  </r>
  <r>
    <x v="1"/>
    <x v="249"/>
  </r>
  <r>
    <x v="1"/>
    <x v="125"/>
  </r>
  <r>
    <x v="1"/>
    <x v="24"/>
  </r>
  <r>
    <x v="1"/>
    <x v="21"/>
  </r>
  <r>
    <x v="1"/>
    <x v="250"/>
  </r>
  <r>
    <x v="1"/>
    <x v="91"/>
  </r>
  <r>
    <x v="1"/>
    <x v="251"/>
  </r>
  <r>
    <x v="1"/>
    <x v="8"/>
  </r>
  <r>
    <x v="1"/>
    <x v="103"/>
  </r>
  <r>
    <x v="1"/>
    <x v="115"/>
  </r>
  <r>
    <x v="1"/>
    <x v="13"/>
  </r>
  <r>
    <x v="1"/>
    <x v="98"/>
  </r>
  <r>
    <x v="1"/>
    <x v="252"/>
  </r>
  <r>
    <x v="1"/>
    <x v="39"/>
  </r>
  <r>
    <x v="1"/>
    <x v="188"/>
  </r>
  <r>
    <x v="1"/>
    <x v="151"/>
  </r>
  <r>
    <x v="1"/>
    <x v="213"/>
  </r>
  <r>
    <x v="1"/>
    <x v="62"/>
  </r>
  <r>
    <x v="1"/>
    <x v="144"/>
  </r>
  <r>
    <x v="1"/>
    <x v="58"/>
  </r>
  <r>
    <x v="1"/>
    <x v="20"/>
  </r>
  <r>
    <x v="1"/>
    <x v="99"/>
  </r>
  <r>
    <x v="1"/>
    <x v="53"/>
  </r>
  <r>
    <x v="1"/>
    <x v="253"/>
  </r>
  <r>
    <x v="1"/>
    <x v="97"/>
  </r>
  <r>
    <x v="1"/>
    <x v="241"/>
  </r>
  <r>
    <x v="1"/>
    <x v="65"/>
  </r>
  <r>
    <x v="1"/>
    <x v="43"/>
  </r>
  <r>
    <x v="1"/>
    <x v="169"/>
  </r>
  <r>
    <x v="1"/>
    <x v="195"/>
  </r>
  <r>
    <x v="1"/>
    <x v="22"/>
  </r>
  <r>
    <x v="1"/>
    <x v="254"/>
  </r>
  <r>
    <x v="1"/>
    <x v="126"/>
  </r>
  <r>
    <x v="1"/>
    <x v="67"/>
  </r>
  <r>
    <x v="1"/>
    <x v="75"/>
  </r>
  <r>
    <x v="1"/>
    <x v="151"/>
  </r>
  <r>
    <x v="1"/>
    <x v="29"/>
  </r>
  <r>
    <x v="1"/>
    <x v="255"/>
  </r>
  <r>
    <x v="1"/>
    <x v="93"/>
  </r>
  <r>
    <x v="1"/>
    <x v="256"/>
  </r>
  <r>
    <x v="1"/>
    <x v="79"/>
  </r>
  <r>
    <x v="1"/>
    <x v="69"/>
  </r>
  <r>
    <x v="1"/>
    <x v="62"/>
  </r>
  <r>
    <x v="1"/>
    <x v="82"/>
  </r>
  <r>
    <x v="1"/>
    <x v="46"/>
  </r>
  <r>
    <x v="1"/>
    <x v="9"/>
  </r>
  <r>
    <x v="1"/>
    <x v="140"/>
  </r>
  <r>
    <x v="1"/>
    <x v="178"/>
  </r>
  <r>
    <x v="1"/>
    <x v="187"/>
  </r>
  <r>
    <x v="1"/>
    <x v="53"/>
  </r>
  <r>
    <x v="1"/>
    <x v="185"/>
  </r>
  <r>
    <x v="1"/>
    <x v="65"/>
  </r>
  <r>
    <x v="1"/>
    <x v="7"/>
  </r>
  <r>
    <x v="1"/>
    <x v="257"/>
  </r>
  <r>
    <x v="1"/>
    <x v="62"/>
  </r>
  <r>
    <x v="1"/>
    <x v="258"/>
  </r>
  <r>
    <x v="1"/>
    <x v="223"/>
  </r>
  <r>
    <x v="1"/>
    <x v="234"/>
  </r>
  <r>
    <x v="1"/>
    <x v="82"/>
  </r>
  <r>
    <x v="1"/>
    <x v="218"/>
  </r>
  <r>
    <x v="1"/>
    <x v="39"/>
  </r>
  <r>
    <x v="1"/>
    <x v="131"/>
  </r>
  <r>
    <x v="1"/>
    <x v="217"/>
  </r>
  <r>
    <x v="1"/>
    <x v="45"/>
  </r>
  <r>
    <x v="1"/>
    <x v="218"/>
  </r>
  <r>
    <x v="1"/>
    <x v="67"/>
  </r>
  <r>
    <x v="1"/>
    <x v="259"/>
  </r>
  <r>
    <x v="1"/>
    <x v="80"/>
  </r>
  <r>
    <x v="1"/>
    <x v="122"/>
  </r>
  <r>
    <x v="1"/>
    <x v="260"/>
  </r>
  <r>
    <x v="1"/>
    <x v="7"/>
  </r>
  <r>
    <x v="1"/>
    <x v="261"/>
  </r>
  <r>
    <x v="1"/>
    <x v="167"/>
  </r>
  <r>
    <x v="1"/>
    <x v="111"/>
  </r>
  <r>
    <x v="1"/>
    <x v="45"/>
  </r>
  <r>
    <x v="1"/>
    <x v="160"/>
  </r>
  <r>
    <x v="1"/>
    <x v="156"/>
  </r>
  <r>
    <x v="1"/>
    <x v="1"/>
  </r>
  <r>
    <x v="1"/>
    <x v="219"/>
  </r>
  <r>
    <x v="1"/>
    <x v="182"/>
  </r>
  <r>
    <x v="1"/>
    <x v="1"/>
  </r>
  <r>
    <x v="1"/>
    <x v="261"/>
  </r>
  <r>
    <x v="1"/>
    <x v="165"/>
  </r>
  <r>
    <x v="1"/>
    <x v="117"/>
  </r>
  <r>
    <x v="1"/>
    <x v="46"/>
  </r>
  <r>
    <x v="1"/>
    <x v="169"/>
  </r>
  <r>
    <x v="1"/>
    <x v="68"/>
  </r>
  <r>
    <x v="1"/>
    <x v="260"/>
  </r>
  <r>
    <x v="1"/>
    <x v="171"/>
  </r>
  <r>
    <x v="1"/>
    <x v="1"/>
  </r>
  <r>
    <x v="1"/>
    <x v="163"/>
  </r>
  <r>
    <x v="1"/>
    <x v="237"/>
  </r>
  <r>
    <x v="1"/>
    <x v="153"/>
  </r>
  <r>
    <x v="1"/>
    <x v="262"/>
  </r>
  <r>
    <x v="1"/>
    <x v="149"/>
  </r>
  <r>
    <x v="1"/>
    <x v="46"/>
  </r>
  <r>
    <x v="1"/>
    <x v="158"/>
  </r>
  <r>
    <x v="1"/>
    <x v="127"/>
  </r>
  <r>
    <x v="1"/>
    <x v="97"/>
  </r>
  <r>
    <x v="1"/>
    <x v="263"/>
  </r>
  <r>
    <x v="1"/>
    <x v="121"/>
  </r>
  <r>
    <x v="1"/>
    <x v="144"/>
  </r>
  <r>
    <x v="1"/>
    <x v="264"/>
  </r>
  <r>
    <x v="1"/>
    <x v="185"/>
  </r>
  <r>
    <x v="1"/>
    <x v="8"/>
  </r>
  <r>
    <x v="1"/>
    <x v="227"/>
  </r>
  <r>
    <x v="1"/>
    <x v="15"/>
  </r>
  <r>
    <x v="1"/>
    <x v="199"/>
  </r>
  <r>
    <x v="1"/>
    <x v="255"/>
  </r>
  <r>
    <x v="1"/>
    <x v="80"/>
  </r>
  <r>
    <x v="1"/>
    <x v="46"/>
  </r>
  <r>
    <x v="1"/>
    <x v="29"/>
  </r>
  <r>
    <x v="1"/>
    <x v="188"/>
  </r>
  <r>
    <x v="1"/>
    <x v="177"/>
  </r>
  <r>
    <x v="1"/>
    <x v="265"/>
  </r>
  <r>
    <x v="1"/>
    <x v="69"/>
  </r>
  <r>
    <x v="1"/>
    <x v="85"/>
  </r>
  <r>
    <x v="1"/>
    <x v="266"/>
  </r>
  <r>
    <x v="1"/>
    <x v="75"/>
  </r>
  <r>
    <x v="1"/>
    <x v="171"/>
  </r>
  <r>
    <x v="1"/>
    <x v="267"/>
  </r>
  <r>
    <x v="1"/>
    <x v="75"/>
  </r>
  <r>
    <x v="1"/>
    <x v="61"/>
  </r>
  <r>
    <x v="1"/>
    <x v="80"/>
  </r>
  <r>
    <x v="1"/>
    <x v="268"/>
  </r>
  <r>
    <x v="1"/>
    <x v="79"/>
  </r>
  <r>
    <x v="1"/>
    <x v="158"/>
  </r>
  <r>
    <x v="1"/>
    <x v="151"/>
  </r>
  <r>
    <x v="1"/>
    <x v="181"/>
  </r>
  <r>
    <x v="1"/>
    <x v="151"/>
  </r>
  <r>
    <x v="1"/>
    <x v="21"/>
  </r>
  <r>
    <x v="1"/>
    <x v="252"/>
  </r>
  <r>
    <x v="1"/>
    <x v="66"/>
  </r>
  <r>
    <x v="1"/>
    <x v="65"/>
  </r>
  <r>
    <x v="1"/>
    <x v="269"/>
  </r>
  <r>
    <x v="1"/>
    <x v="65"/>
  </r>
  <r>
    <x v="1"/>
    <x v="270"/>
  </r>
  <r>
    <x v="1"/>
    <x v="21"/>
  </r>
  <r>
    <x v="1"/>
    <x v="1"/>
  </r>
  <r>
    <x v="1"/>
    <x v="271"/>
  </r>
  <r>
    <x v="1"/>
    <x v="128"/>
  </r>
  <r>
    <x v="1"/>
    <x v="128"/>
  </r>
  <r>
    <x v="1"/>
    <x v="48"/>
  </r>
  <r>
    <x v="1"/>
    <x v="59"/>
  </r>
  <r>
    <x v="1"/>
    <x v="106"/>
  </r>
  <r>
    <x v="1"/>
    <x v="99"/>
  </r>
  <r>
    <x v="1"/>
    <x v="209"/>
  </r>
  <r>
    <x v="1"/>
    <x v="9"/>
  </r>
  <r>
    <x v="1"/>
    <x v="75"/>
  </r>
  <r>
    <x v="1"/>
    <x v="150"/>
  </r>
  <r>
    <x v="1"/>
    <x v="50"/>
  </r>
  <r>
    <x v="1"/>
    <x v="1"/>
  </r>
  <r>
    <x v="1"/>
    <x v="89"/>
  </r>
  <r>
    <x v="1"/>
    <x v="153"/>
  </r>
  <r>
    <x v="1"/>
    <x v="59"/>
  </r>
  <r>
    <x v="1"/>
    <x v="60"/>
  </r>
  <r>
    <x v="1"/>
    <x v="49"/>
  </r>
  <r>
    <x v="1"/>
    <x v="34"/>
  </r>
  <r>
    <x v="1"/>
    <x v="49"/>
  </r>
  <r>
    <x v="1"/>
    <x v="255"/>
  </r>
  <r>
    <x v="1"/>
    <x v="272"/>
  </r>
  <r>
    <x v="1"/>
    <x v="238"/>
  </r>
  <r>
    <x v="1"/>
    <x v="242"/>
  </r>
  <r>
    <x v="1"/>
    <x v="58"/>
  </r>
  <r>
    <x v="1"/>
    <x v="6"/>
  </r>
  <r>
    <x v="1"/>
    <x v="21"/>
  </r>
  <r>
    <x v="1"/>
    <x v="209"/>
  </r>
  <r>
    <x v="1"/>
    <x v="21"/>
  </r>
  <r>
    <x v="1"/>
    <x v="33"/>
  </r>
  <r>
    <x v="1"/>
    <x v="273"/>
  </r>
  <r>
    <x v="1"/>
    <x v="274"/>
  </r>
  <r>
    <x v="1"/>
    <x v="61"/>
  </r>
  <r>
    <x v="1"/>
    <x v="225"/>
  </r>
  <r>
    <x v="1"/>
    <x v="53"/>
  </r>
  <r>
    <x v="1"/>
    <x v="224"/>
  </r>
  <r>
    <x v="1"/>
    <x v="164"/>
  </r>
  <r>
    <x v="1"/>
    <x v="107"/>
  </r>
  <r>
    <x v="1"/>
    <x v="153"/>
  </r>
  <r>
    <x v="1"/>
    <x v="91"/>
  </r>
  <r>
    <x v="1"/>
    <x v="88"/>
  </r>
  <r>
    <x v="1"/>
    <x v="27"/>
  </r>
  <r>
    <x v="1"/>
    <x v="42"/>
  </r>
  <r>
    <x v="1"/>
    <x v="275"/>
  </r>
  <r>
    <x v="1"/>
    <x v="2"/>
  </r>
  <r>
    <x v="1"/>
    <x v="115"/>
  </r>
  <r>
    <x v="1"/>
    <x v="2"/>
  </r>
  <r>
    <x v="1"/>
    <x v="32"/>
  </r>
  <r>
    <x v="1"/>
    <x v="107"/>
  </r>
  <r>
    <x v="1"/>
    <x v="4"/>
  </r>
  <r>
    <x v="1"/>
    <x v="139"/>
  </r>
  <r>
    <x v="1"/>
    <x v="64"/>
  </r>
  <r>
    <x v="1"/>
    <x v="276"/>
  </r>
  <r>
    <x v="1"/>
    <x v="277"/>
  </r>
  <r>
    <x v="1"/>
    <x v="5"/>
  </r>
  <r>
    <x v="1"/>
    <x v="52"/>
  </r>
  <r>
    <x v="1"/>
    <x v="16"/>
  </r>
  <r>
    <x v="1"/>
    <x v="147"/>
  </r>
  <r>
    <x v="1"/>
    <x v="8"/>
  </r>
  <r>
    <x v="1"/>
    <x v="51"/>
  </r>
  <r>
    <x v="1"/>
    <x v="29"/>
  </r>
  <r>
    <x v="1"/>
    <x v="154"/>
  </r>
  <r>
    <x v="1"/>
    <x v="278"/>
  </r>
  <r>
    <x v="1"/>
    <x v="267"/>
  </r>
  <r>
    <x v="1"/>
    <x v="4"/>
  </r>
  <r>
    <x v="1"/>
    <x v="117"/>
  </r>
  <r>
    <x v="1"/>
    <x v="237"/>
  </r>
  <r>
    <x v="1"/>
    <x v="165"/>
  </r>
  <r>
    <x v="1"/>
    <x v="53"/>
  </r>
  <r>
    <x v="1"/>
    <x v="34"/>
  </r>
  <r>
    <x v="1"/>
    <x v="84"/>
  </r>
  <r>
    <x v="1"/>
    <x v="141"/>
  </r>
  <r>
    <x v="1"/>
    <x v="33"/>
  </r>
  <r>
    <x v="1"/>
    <x v="59"/>
  </r>
  <r>
    <x v="1"/>
    <x v="32"/>
  </r>
  <r>
    <x v="1"/>
    <x v="279"/>
  </r>
  <r>
    <x v="1"/>
    <x v="34"/>
  </r>
  <r>
    <x v="1"/>
    <x v="207"/>
  </r>
  <r>
    <x v="1"/>
    <x v="178"/>
  </r>
  <r>
    <x v="1"/>
    <x v="273"/>
  </r>
  <r>
    <x v="1"/>
    <x v="27"/>
  </r>
  <r>
    <x v="1"/>
    <x v="106"/>
  </r>
  <r>
    <x v="1"/>
    <x v="71"/>
  </r>
  <r>
    <x v="1"/>
    <x v="165"/>
  </r>
  <r>
    <x v="1"/>
    <x v="280"/>
  </r>
  <r>
    <x v="1"/>
    <x v="241"/>
  </r>
  <r>
    <x v="1"/>
    <x v="80"/>
  </r>
  <r>
    <x v="1"/>
    <x v="149"/>
  </r>
  <r>
    <x v="1"/>
    <x v="106"/>
  </r>
  <r>
    <x v="1"/>
    <x v="146"/>
  </r>
  <r>
    <x v="1"/>
    <x v="3"/>
  </r>
  <r>
    <x v="1"/>
    <x v="132"/>
  </r>
  <r>
    <x v="1"/>
    <x v="25"/>
  </r>
  <r>
    <x v="1"/>
    <x v="20"/>
  </r>
  <r>
    <x v="1"/>
    <x v="11"/>
  </r>
  <r>
    <x v="1"/>
    <x v="11"/>
  </r>
  <r>
    <x v="1"/>
    <x v="121"/>
  </r>
  <r>
    <x v="1"/>
    <x v="34"/>
  </r>
  <r>
    <x v="1"/>
    <x v="143"/>
  </r>
  <r>
    <x v="1"/>
    <x v="226"/>
  </r>
  <r>
    <x v="1"/>
    <x v="157"/>
  </r>
  <r>
    <x v="1"/>
    <x v="93"/>
  </r>
  <r>
    <x v="1"/>
    <x v="40"/>
  </r>
  <r>
    <x v="1"/>
    <x v="281"/>
  </r>
  <r>
    <x v="1"/>
    <x v="282"/>
  </r>
  <r>
    <x v="1"/>
    <x v="1"/>
  </r>
  <r>
    <x v="1"/>
    <x v="230"/>
  </r>
  <r>
    <x v="1"/>
    <x v="267"/>
  </r>
  <r>
    <x v="1"/>
    <x v="69"/>
  </r>
  <r>
    <x v="1"/>
    <x v="163"/>
  </r>
  <r>
    <x v="1"/>
    <x v="6"/>
  </r>
  <r>
    <x v="1"/>
    <x v="0"/>
  </r>
  <r>
    <x v="1"/>
    <x v="90"/>
  </r>
  <r>
    <x v="1"/>
    <x v="230"/>
  </r>
  <r>
    <x v="1"/>
    <x v="163"/>
  </r>
  <r>
    <x v="1"/>
    <x v="283"/>
  </r>
  <r>
    <x v="1"/>
    <x v="82"/>
  </r>
  <r>
    <x v="1"/>
    <x v="66"/>
  </r>
  <r>
    <x v="1"/>
    <x v="15"/>
  </r>
  <r>
    <x v="1"/>
    <x v="164"/>
  </r>
  <r>
    <x v="1"/>
    <x v="284"/>
  </r>
  <r>
    <x v="1"/>
    <x v="285"/>
  </r>
  <r>
    <x v="1"/>
    <x v="111"/>
  </r>
  <r>
    <x v="1"/>
    <x v="0"/>
  </r>
  <r>
    <x v="1"/>
    <x v="174"/>
  </r>
  <r>
    <x v="1"/>
    <x v="165"/>
  </r>
  <r>
    <x v="1"/>
    <x v="207"/>
  </r>
  <r>
    <x v="1"/>
    <x v="71"/>
  </r>
  <r>
    <x v="1"/>
    <x v="104"/>
  </r>
  <r>
    <x v="1"/>
    <x v="128"/>
  </r>
  <r>
    <x v="1"/>
    <x v="286"/>
  </r>
  <r>
    <x v="1"/>
    <x v="113"/>
  </r>
  <r>
    <x v="1"/>
    <x v="66"/>
  </r>
  <r>
    <x v="1"/>
    <x v="287"/>
  </r>
  <r>
    <x v="1"/>
    <x v="120"/>
  </r>
  <r>
    <x v="1"/>
    <x v="1"/>
  </r>
  <r>
    <x v="1"/>
    <x v="88"/>
  </r>
  <r>
    <x v="1"/>
    <x v="1"/>
  </r>
  <r>
    <x v="1"/>
    <x v="288"/>
  </r>
  <r>
    <x v="1"/>
    <x v="53"/>
  </r>
  <r>
    <x v="1"/>
    <x v="133"/>
  </r>
  <r>
    <x v="1"/>
    <x v="223"/>
  </r>
  <r>
    <x v="1"/>
    <x v="1"/>
  </r>
  <r>
    <x v="1"/>
    <x v="289"/>
  </r>
  <r>
    <x v="1"/>
    <x v="82"/>
  </r>
  <r>
    <x v="1"/>
    <x v="155"/>
  </r>
  <r>
    <x v="1"/>
    <x v="9"/>
  </r>
  <r>
    <x v="1"/>
    <x v="290"/>
  </r>
  <r>
    <x v="1"/>
    <x v="40"/>
  </r>
  <r>
    <x v="1"/>
    <x v="1"/>
  </r>
  <r>
    <x v="1"/>
    <x v="215"/>
  </r>
  <r>
    <x v="1"/>
    <x v="110"/>
  </r>
  <r>
    <x v="1"/>
    <x v="78"/>
  </r>
  <r>
    <x v="1"/>
    <x v="42"/>
  </r>
  <r>
    <x v="1"/>
    <x v="39"/>
  </r>
  <r>
    <x v="1"/>
    <x v="92"/>
  </r>
  <r>
    <x v="1"/>
    <x v="15"/>
  </r>
  <r>
    <x v="1"/>
    <x v="39"/>
  </r>
  <r>
    <x v="1"/>
    <x v="115"/>
  </r>
  <r>
    <x v="1"/>
    <x v="167"/>
  </r>
  <r>
    <x v="1"/>
    <x v="71"/>
  </r>
  <r>
    <x v="1"/>
    <x v="58"/>
  </r>
  <r>
    <x v="1"/>
    <x v="81"/>
  </r>
  <r>
    <x v="1"/>
    <x v="129"/>
  </r>
  <r>
    <x v="1"/>
    <x v="153"/>
  </r>
  <r>
    <x v="1"/>
    <x v="197"/>
  </r>
  <r>
    <x v="1"/>
    <x v="258"/>
  </r>
  <r>
    <x v="1"/>
    <x v="26"/>
  </r>
  <r>
    <x v="1"/>
    <x v="43"/>
  </r>
  <r>
    <x v="1"/>
    <x v="59"/>
  </r>
  <r>
    <x v="1"/>
    <x v="256"/>
  </r>
  <r>
    <x v="1"/>
    <x v="223"/>
  </r>
  <r>
    <x v="1"/>
    <x v="9"/>
  </r>
  <r>
    <x v="1"/>
    <x v="1"/>
  </r>
  <r>
    <x v="1"/>
    <x v="76"/>
  </r>
  <r>
    <x v="1"/>
    <x v="187"/>
  </r>
  <r>
    <x v="1"/>
    <x v="206"/>
  </r>
  <r>
    <x v="1"/>
    <x v="165"/>
  </r>
  <r>
    <x v="1"/>
    <x v="206"/>
  </r>
  <r>
    <x v="1"/>
    <x v="1"/>
  </r>
  <r>
    <x v="1"/>
    <x v="209"/>
  </r>
  <r>
    <x v="1"/>
    <x v="178"/>
  </r>
  <r>
    <x v="1"/>
    <x v="68"/>
  </r>
  <r>
    <x v="1"/>
    <x v="158"/>
  </r>
  <r>
    <x v="1"/>
    <x v="49"/>
  </r>
  <r>
    <x v="1"/>
    <x v="102"/>
  </r>
  <r>
    <x v="1"/>
    <x v="68"/>
  </r>
  <r>
    <x v="1"/>
    <x v="275"/>
  </r>
  <r>
    <x v="1"/>
    <x v="90"/>
  </r>
  <r>
    <x v="1"/>
    <x v="17"/>
  </r>
  <r>
    <x v="1"/>
    <x v="94"/>
  </r>
  <r>
    <x v="1"/>
    <x v="291"/>
  </r>
  <r>
    <x v="1"/>
    <x v="292"/>
  </r>
  <r>
    <x v="1"/>
    <x v="232"/>
  </r>
  <r>
    <x v="1"/>
    <x v="155"/>
  </r>
  <r>
    <x v="1"/>
    <x v="190"/>
  </r>
  <r>
    <x v="1"/>
    <x v="128"/>
  </r>
  <r>
    <x v="1"/>
    <x v="217"/>
  </r>
  <r>
    <x v="1"/>
    <x v="293"/>
  </r>
  <r>
    <x v="1"/>
    <x v="26"/>
  </r>
  <r>
    <x v="1"/>
    <x v="125"/>
  </r>
  <r>
    <x v="1"/>
    <x v="160"/>
  </r>
  <r>
    <x v="1"/>
    <x v="106"/>
  </r>
  <r>
    <x v="1"/>
    <x v="218"/>
  </r>
  <r>
    <x v="1"/>
    <x v="294"/>
  </r>
  <r>
    <x v="1"/>
    <x v="295"/>
  </r>
  <r>
    <x v="1"/>
    <x v="1"/>
  </r>
  <r>
    <x v="1"/>
    <x v="7"/>
  </r>
  <r>
    <x v="1"/>
    <x v="256"/>
  </r>
  <r>
    <x v="1"/>
    <x v="255"/>
  </r>
  <r>
    <x v="1"/>
    <x v="78"/>
  </r>
  <r>
    <x v="1"/>
    <x v="256"/>
  </r>
  <r>
    <x v="1"/>
    <x v="103"/>
  </r>
  <r>
    <x v="1"/>
    <x v="296"/>
  </r>
  <r>
    <x v="1"/>
    <x v="100"/>
  </r>
  <r>
    <x v="1"/>
    <x v="97"/>
  </r>
  <r>
    <x v="1"/>
    <x v="297"/>
  </r>
  <r>
    <x v="1"/>
    <x v="252"/>
  </r>
  <r>
    <x v="1"/>
    <x v="233"/>
  </r>
  <r>
    <x v="1"/>
    <x v="199"/>
  </r>
  <r>
    <x v="1"/>
    <x v="264"/>
  </r>
  <r>
    <x v="1"/>
    <x v="298"/>
  </r>
  <r>
    <x v="1"/>
    <x v="299"/>
  </r>
  <r>
    <x v="1"/>
    <x v="200"/>
  </r>
  <r>
    <x v="1"/>
    <x v="19"/>
  </r>
  <r>
    <x v="1"/>
    <x v="256"/>
  </r>
  <r>
    <x v="1"/>
    <x v="235"/>
  </r>
  <r>
    <x v="1"/>
    <x v="298"/>
  </r>
  <r>
    <x v="1"/>
    <x v="300"/>
  </r>
  <r>
    <x v="1"/>
    <x v="115"/>
  </r>
  <r>
    <x v="1"/>
    <x v="301"/>
  </r>
  <r>
    <x v="1"/>
    <x v="137"/>
  </r>
  <r>
    <x v="1"/>
    <x v="91"/>
  </r>
  <r>
    <x v="1"/>
    <x v="257"/>
  </r>
  <r>
    <x v="1"/>
    <x v="235"/>
  </r>
  <r>
    <x v="1"/>
    <x v="1"/>
  </r>
  <r>
    <x v="1"/>
    <x v="302"/>
  </r>
  <r>
    <x v="1"/>
    <x v="31"/>
  </r>
  <r>
    <x v="1"/>
    <x v="43"/>
  </r>
  <r>
    <x v="1"/>
    <x v="267"/>
  </r>
  <r>
    <x v="1"/>
    <x v="234"/>
  </r>
  <r>
    <x v="1"/>
    <x v="206"/>
  </r>
  <r>
    <x v="1"/>
    <x v="17"/>
  </r>
  <r>
    <x v="1"/>
    <x v="59"/>
  </r>
  <r>
    <x v="1"/>
    <x v="173"/>
  </r>
  <r>
    <x v="1"/>
    <x v="253"/>
  </r>
  <r>
    <x v="1"/>
    <x v="303"/>
  </r>
  <r>
    <x v="1"/>
    <x v="99"/>
  </r>
  <r>
    <x v="1"/>
    <x v="304"/>
  </r>
  <r>
    <x v="1"/>
    <x v="199"/>
  </r>
  <r>
    <x v="1"/>
    <x v="135"/>
  </r>
  <r>
    <x v="1"/>
    <x v="81"/>
  </r>
  <r>
    <x v="1"/>
    <x v="227"/>
  </r>
  <r>
    <x v="1"/>
    <x v="234"/>
  </r>
  <r>
    <x v="1"/>
    <x v="1"/>
  </r>
  <r>
    <x v="1"/>
    <x v="73"/>
  </r>
  <r>
    <x v="1"/>
    <x v="135"/>
  </r>
  <r>
    <x v="1"/>
    <x v="163"/>
  </r>
  <r>
    <x v="1"/>
    <x v="215"/>
  </r>
  <r>
    <x v="1"/>
    <x v="165"/>
  </r>
  <r>
    <x v="1"/>
    <x v="249"/>
  </r>
  <r>
    <x v="1"/>
    <x v="174"/>
  </r>
  <r>
    <x v="1"/>
    <x v="75"/>
  </r>
  <r>
    <x v="1"/>
    <x v="89"/>
  </r>
  <r>
    <x v="1"/>
    <x v="89"/>
  </r>
  <r>
    <x v="1"/>
    <x v="200"/>
  </r>
  <r>
    <x v="1"/>
    <x v="271"/>
  </r>
  <r>
    <x v="1"/>
    <x v="209"/>
  </r>
  <r>
    <x v="1"/>
    <x v="182"/>
  </r>
  <r>
    <x v="1"/>
    <x v="81"/>
  </r>
  <r>
    <x v="1"/>
    <x v="58"/>
  </r>
  <r>
    <x v="1"/>
    <x v="59"/>
  </r>
  <r>
    <x v="1"/>
    <x v="65"/>
  </r>
  <r>
    <x v="1"/>
    <x v="250"/>
  </r>
  <r>
    <x v="1"/>
    <x v="305"/>
  </r>
  <r>
    <x v="1"/>
    <x v="33"/>
  </r>
  <r>
    <x v="1"/>
    <x v="158"/>
  </r>
  <r>
    <x v="1"/>
    <x v="101"/>
  </r>
  <r>
    <x v="1"/>
    <x v="7"/>
  </r>
  <r>
    <x v="1"/>
    <x v="102"/>
  </r>
  <r>
    <x v="1"/>
    <x v="113"/>
  </r>
  <r>
    <x v="1"/>
    <x v="153"/>
  </r>
  <r>
    <x v="1"/>
    <x v="77"/>
  </r>
  <r>
    <x v="1"/>
    <x v="107"/>
  </r>
  <r>
    <x v="1"/>
    <x v="29"/>
  </r>
  <r>
    <x v="1"/>
    <x v="116"/>
  </r>
  <r>
    <x v="1"/>
    <x v="306"/>
  </r>
  <r>
    <x v="1"/>
    <x v="300"/>
  </r>
  <r>
    <x v="1"/>
    <x v="171"/>
  </r>
  <r>
    <x v="1"/>
    <x v="22"/>
  </r>
  <r>
    <x v="1"/>
    <x v="125"/>
  </r>
  <r>
    <x v="1"/>
    <x v="215"/>
  </r>
  <r>
    <x v="1"/>
    <x v="159"/>
  </r>
  <r>
    <x v="1"/>
    <x v="218"/>
  </r>
  <r>
    <x v="1"/>
    <x v="170"/>
  </r>
  <r>
    <x v="1"/>
    <x v="256"/>
  </r>
  <r>
    <x v="1"/>
    <x v="64"/>
  </r>
  <r>
    <x v="1"/>
    <x v="19"/>
  </r>
  <r>
    <x v="1"/>
    <x v="127"/>
  </r>
  <r>
    <x v="1"/>
    <x v="53"/>
  </r>
  <r>
    <x v="1"/>
    <x v="45"/>
  </r>
  <r>
    <x v="1"/>
    <x v="92"/>
  </r>
  <r>
    <x v="1"/>
    <x v="246"/>
  </r>
  <r>
    <x v="1"/>
    <x v="302"/>
  </r>
  <r>
    <x v="1"/>
    <x v="12"/>
  </r>
  <r>
    <x v="1"/>
    <x v="228"/>
  </r>
  <r>
    <x v="1"/>
    <x v="141"/>
  </r>
  <r>
    <x v="1"/>
    <x v="20"/>
  </r>
  <r>
    <x v="1"/>
    <x v="217"/>
  </r>
  <r>
    <x v="1"/>
    <x v="85"/>
  </r>
  <r>
    <x v="1"/>
    <x v="150"/>
  </r>
  <r>
    <x v="1"/>
    <x v="13"/>
  </r>
  <r>
    <x v="1"/>
    <x v="219"/>
  </r>
  <r>
    <x v="1"/>
    <x v="20"/>
  </r>
  <r>
    <x v="1"/>
    <x v="302"/>
  </r>
  <r>
    <x v="1"/>
    <x v="52"/>
  </r>
  <r>
    <x v="1"/>
    <x v="58"/>
  </r>
  <r>
    <x v="1"/>
    <x v="136"/>
  </r>
  <r>
    <x v="1"/>
    <x v="192"/>
  </r>
  <r>
    <x v="1"/>
    <x v="1"/>
  </r>
  <r>
    <x v="1"/>
    <x v="19"/>
  </r>
  <r>
    <x v="1"/>
    <x v="111"/>
  </r>
  <r>
    <x v="1"/>
    <x v="260"/>
  </r>
  <r>
    <x v="1"/>
    <x v="171"/>
  </r>
  <r>
    <x v="1"/>
    <x v="241"/>
  </r>
  <r>
    <x v="1"/>
    <x v="113"/>
  </r>
  <r>
    <x v="1"/>
    <x v="178"/>
  </r>
  <r>
    <x v="1"/>
    <x v="307"/>
  </r>
  <r>
    <x v="1"/>
    <x v="308"/>
  </r>
  <r>
    <x v="1"/>
    <x v="180"/>
  </r>
  <r>
    <x v="1"/>
    <x v="169"/>
  </r>
  <r>
    <x v="1"/>
    <x v="309"/>
  </r>
  <r>
    <x v="1"/>
    <x v="3"/>
  </r>
  <r>
    <x v="1"/>
    <x v="4"/>
  </r>
  <r>
    <x v="1"/>
    <x v="133"/>
  </r>
  <r>
    <x v="1"/>
    <x v="219"/>
  </r>
  <r>
    <x v="1"/>
    <x v="76"/>
  </r>
  <r>
    <x v="1"/>
    <x v="77"/>
  </r>
  <r>
    <x v="1"/>
    <x v="27"/>
  </r>
  <r>
    <x v="1"/>
    <x v="152"/>
  </r>
  <r>
    <x v="1"/>
    <x v="247"/>
  </r>
  <r>
    <x v="1"/>
    <x v="121"/>
  </r>
  <r>
    <x v="1"/>
    <x v="39"/>
  </r>
  <r>
    <x v="1"/>
    <x v="98"/>
  </r>
  <r>
    <x v="1"/>
    <x v="156"/>
  </r>
  <r>
    <x v="1"/>
    <x v="220"/>
  </r>
  <r>
    <x v="1"/>
    <x v="11"/>
  </r>
  <r>
    <x v="1"/>
    <x v="310"/>
  </r>
  <r>
    <x v="1"/>
    <x v="306"/>
  </r>
  <r>
    <x v="1"/>
    <x v="283"/>
  </r>
  <r>
    <x v="1"/>
    <x v="49"/>
  </r>
  <r>
    <x v="1"/>
    <x v="161"/>
  </r>
  <r>
    <x v="1"/>
    <x v="29"/>
  </r>
  <r>
    <x v="1"/>
    <x v="71"/>
  </r>
  <r>
    <x v="1"/>
    <x v="26"/>
  </r>
  <r>
    <x v="1"/>
    <x v="7"/>
  </r>
  <r>
    <x v="1"/>
    <x v="311"/>
  </r>
  <r>
    <x v="1"/>
    <x v="31"/>
  </r>
  <r>
    <x v="1"/>
    <x v="4"/>
  </r>
  <r>
    <x v="1"/>
    <x v="132"/>
  </r>
  <r>
    <x v="1"/>
    <x v="25"/>
  </r>
  <r>
    <x v="1"/>
    <x v="102"/>
  </r>
  <r>
    <x v="1"/>
    <x v="164"/>
  </r>
  <r>
    <x v="1"/>
    <x v="152"/>
  </r>
  <r>
    <x v="1"/>
    <x v="61"/>
  </r>
  <r>
    <x v="1"/>
    <x v="178"/>
  </r>
  <r>
    <x v="1"/>
    <x v="197"/>
  </r>
  <r>
    <x v="1"/>
    <x v="187"/>
  </r>
  <r>
    <x v="1"/>
    <x v="142"/>
  </r>
  <r>
    <x v="1"/>
    <x v="125"/>
  </r>
  <r>
    <x v="1"/>
    <x v="92"/>
  </r>
  <r>
    <x v="1"/>
    <x v="144"/>
  </r>
  <r>
    <x v="1"/>
    <x v="1"/>
  </r>
  <r>
    <x v="1"/>
    <x v="51"/>
  </r>
  <r>
    <x v="1"/>
    <x v="3"/>
  </r>
  <r>
    <x v="1"/>
    <x v="42"/>
  </r>
  <r>
    <x v="1"/>
    <x v="1"/>
  </r>
  <r>
    <x v="1"/>
    <x v="185"/>
  </r>
  <r>
    <x v="1"/>
    <x v="24"/>
  </r>
  <r>
    <x v="1"/>
    <x v="197"/>
  </r>
  <r>
    <x v="1"/>
    <x v="283"/>
  </r>
  <r>
    <x v="1"/>
    <x v="87"/>
  </r>
  <r>
    <x v="1"/>
    <x v="49"/>
  </r>
  <r>
    <x v="1"/>
    <x v="206"/>
  </r>
  <r>
    <x v="1"/>
    <x v="187"/>
  </r>
  <r>
    <x v="1"/>
    <x v="1"/>
  </r>
  <r>
    <x v="1"/>
    <x v="215"/>
  </r>
  <r>
    <x v="1"/>
    <x v="133"/>
  </r>
  <r>
    <x v="1"/>
    <x v="312"/>
  </r>
  <r>
    <x v="1"/>
    <x v="91"/>
  </r>
  <r>
    <x v="1"/>
    <x v="185"/>
  </r>
  <r>
    <x v="1"/>
    <x v="267"/>
  </r>
  <r>
    <x v="1"/>
    <x v="46"/>
  </r>
  <r>
    <x v="1"/>
    <x v="135"/>
  </r>
  <r>
    <x v="1"/>
    <x v="215"/>
  </r>
  <r>
    <x v="1"/>
    <x v="21"/>
  </r>
  <r>
    <x v="1"/>
    <x v="225"/>
  </r>
  <r>
    <x v="1"/>
    <x v="267"/>
  </r>
  <r>
    <x v="1"/>
    <x v="192"/>
  </r>
  <r>
    <x v="1"/>
    <x v="121"/>
  </r>
  <r>
    <x v="1"/>
    <x v="4"/>
  </r>
  <r>
    <x v="1"/>
    <x v="112"/>
  </r>
  <r>
    <x v="1"/>
    <x v="70"/>
  </r>
  <r>
    <x v="1"/>
    <x v="12"/>
  </r>
  <r>
    <x v="1"/>
    <x v="81"/>
  </r>
  <r>
    <x v="1"/>
    <x v="20"/>
  </r>
  <r>
    <x v="1"/>
    <x v="27"/>
  </r>
  <r>
    <x v="1"/>
    <x v="136"/>
  </r>
  <r>
    <x v="1"/>
    <x v="313"/>
  </r>
  <r>
    <x v="1"/>
    <x v="133"/>
  </r>
  <r>
    <x v="1"/>
    <x v="224"/>
  </r>
  <r>
    <x v="1"/>
    <x v="62"/>
  </r>
  <r>
    <x v="1"/>
    <x v="54"/>
  </r>
  <r>
    <x v="1"/>
    <x v="206"/>
  </r>
  <r>
    <x v="1"/>
    <x v="314"/>
  </r>
  <r>
    <x v="1"/>
    <x v="277"/>
  </r>
  <r>
    <x v="1"/>
    <x v="113"/>
  </r>
  <r>
    <x v="1"/>
    <x v="31"/>
  </r>
  <r>
    <x v="1"/>
    <x v="11"/>
  </r>
  <r>
    <x v="1"/>
    <x v="1"/>
  </r>
  <r>
    <x v="1"/>
    <x v="50"/>
  </r>
  <r>
    <x v="1"/>
    <x v="146"/>
  </r>
  <r>
    <x v="1"/>
    <x v="167"/>
  </r>
  <r>
    <x v="1"/>
    <x v="193"/>
  </r>
  <r>
    <x v="1"/>
    <x v="12"/>
  </r>
  <r>
    <x v="1"/>
    <x v="246"/>
  </r>
  <r>
    <x v="1"/>
    <x v="29"/>
  </r>
  <r>
    <x v="1"/>
    <x v="143"/>
  </r>
  <r>
    <x v="1"/>
    <x v="107"/>
  </r>
  <r>
    <x v="1"/>
    <x v="156"/>
  </r>
  <r>
    <x v="1"/>
    <x v="234"/>
  </r>
  <r>
    <x v="1"/>
    <x v="90"/>
  </r>
  <r>
    <x v="1"/>
    <x v="82"/>
  </r>
  <r>
    <x v="1"/>
    <x v="81"/>
  </r>
  <r>
    <x v="1"/>
    <x v="136"/>
  </r>
  <r>
    <x v="1"/>
    <x v="288"/>
  </r>
  <r>
    <x v="1"/>
    <x v="60"/>
  </r>
  <r>
    <x v="1"/>
    <x v="125"/>
  </r>
  <r>
    <x v="1"/>
    <x v="151"/>
  </r>
  <r>
    <x v="1"/>
    <x v="6"/>
  </r>
  <r>
    <x v="1"/>
    <x v="154"/>
  </r>
  <r>
    <x v="1"/>
    <x v="114"/>
  </r>
  <r>
    <x v="1"/>
    <x v="116"/>
  </r>
  <r>
    <x v="1"/>
    <x v="315"/>
  </r>
  <r>
    <x v="1"/>
    <x v="316"/>
  </r>
  <r>
    <x v="1"/>
    <x v="42"/>
  </r>
  <r>
    <x v="1"/>
    <x v="263"/>
  </r>
  <r>
    <x v="1"/>
    <x v="99"/>
  </r>
  <r>
    <x v="1"/>
    <x v="43"/>
  </r>
  <r>
    <x v="1"/>
    <x v="26"/>
  </r>
  <r>
    <x v="1"/>
    <x v="159"/>
  </r>
  <r>
    <x v="1"/>
    <x v="27"/>
  </r>
  <r>
    <x v="1"/>
    <x v="81"/>
  </r>
  <r>
    <x v="1"/>
    <x v="1"/>
  </r>
  <r>
    <x v="1"/>
    <x v="1"/>
  </r>
  <r>
    <x v="1"/>
    <x v="244"/>
  </r>
  <r>
    <x v="1"/>
    <x v="49"/>
  </r>
  <r>
    <x v="1"/>
    <x v="76"/>
  </r>
  <r>
    <x v="1"/>
    <x v="82"/>
  </r>
  <r>
    <x v="1"/>
    <x v="317"/>
  </r>
  <r>
    <x v="1"/>
    <x v="79"/>
  </r>
  <r>
    <x v="1"/>
    <x v="53"/>
  </r>
  <r>
    <x v="1"/>
    <x v="176"/>
  </r>
  <r>
    <x v="1"/>
    <x v="25"/>
  </r>
  <r>
    <x v="1"/>
    <x v="1"/>
  </r>
  <r>
    <x v="1"/>
    <x v="72"/>
  </r>
  <r>
    <x v="1"/>
    <x v="300"/>
  </r>
  <r>
    <x v="1"/>
    <x v="87"/>
  </r>
  <r>
    <x v="1"/>
    <x v="218"/>
  </r>
  <r>
    <x v="1"/>
    <x v="46"/>
  </r>
  <r>
    <x v="1"/>
    <x v="83"/>
  </r>
  <r>
    <x v="1"/>
    <x v="235"/>
  </r>
  <r>
    <x v="1"/>
    <x v="278"/>
  </r>
  <r>
    <x v="1"/>
    <x v="81"/>
  </r>
  <r>
    <x v="1"/>
    <x v="218"/>
  </r>
  <r>
    <x v="1"/>
    <x v="174"/>
  </r>
  <r>
    <x v="1"/>
    <x v="217"/>
  </r>
  <r>
    <x v="1"/>
    <x v="133"/>
  </r>
  <r>
    <x v="1"/>
    <x v="7"/>
  </r>
  <r>
    <x v="1"/>
    <x v="153"/>
  </r>
  <r>
    <x v="1"/>
    <x v="70"/>
  </r>
  <r>
    <x v="1"/>
    <x v="145"/>
  </r>
  <r>
    <x v="1"/>
    <x v="153"/>
  </r>
  <r>
    <x v="1"/>
    <x v="58"/>
  </r>
  <r>
    <x v="1"/>
    <x v="1"/>
  </r>
  <r>
    <x v="1"/>
    <x v="297"/>
  </r>
  <r>
    <x v="1"/>
    <x v="27"/>
  </r>
  <r>
    <x v="1"/>
    <x v="9"/>
  </r>
  <r>
    <x v="1"/>
    <x v="87"/>
  </r>
  <r>
    <x v="1"/>
    <x v="115"/>
  </r>
  <r>
    <x v="1"/>
    <x v="217"/>
  </r>
  <r>
    <x v="1"/>
    <x v="118"/>
  </r>
  <r>
    <x v="1"/>
    <x v="280"/>
  </r>
  <r>
    <x v="1"/>
    <x v="33"/>
  </r>
  <r>
    <x v="1"/>
    <x v="5"/>
  </r>
  <r>
    <x v="1"/>
    <x v="111"/>
  </r>
  <r>
    <x v="1"/>
    <x v="122"/>
  </r>
  <r>
    <x v="1"/>
    <x v="33"/>
  </r>
  <r>
    <x v="1"/>
    <x v="102"/>
  </r>
  <r>
    <x v="1"/>
    <x v="26"/>
  </r>
  <r>
    <x v="1"/>
    <x v="217"/>
  </r>
  <r>
    <x v="1"/>
    <x v="7"/>
  </r>
  <r>
    <x v="1"/>
    <x v="40"/>
  </r>
  <r>
    <x v="1"/>
    <x v="206"/>
  </r>
  <r>
    <x v="1"/>
    <x v="178"/>
  </r>
  <r>
    <x v="1"/>
    <x v="1"/>
  </r>
  <r>
    <x v="1"/>
    <x v="151"/>
  </r>
  <r>
    <x v="1"/>
    <x v="155"/>
  </r>
  <r>
    <x v="1"/>
    <x v="15"/>
  </r>
  <r>
    <x v="1"/>
    <x v="318"/>
  </r>
  <r>
    <x v="1"/>
    <x v="162"/>
  </r>
  <r>
    <x v="1"/>
    <x v="1"/>
  </r>
  <r>
    <x v="1"/>
    <x v="215"/>
  </r>
  <r>
    <x v="1"/>
    <x v="163"/>
  </r>
  <r>
    <x v="1"/>
    <x v="218"/>
  </r>
  <r>
    <x v="1"/>
    <x v="209"/>
  </r>
  <r>
    <x v="1"/>
    <x v="81"/>
  </r>
  <r>
    <x v="1"/>
    <x v="58"/>
  </r>
  <r>
    <x v="1"/>
    <x v="73"/>
  </r>
  <r>
    <x v="1"/>
    <x v="154"/>
  </r>
  <r>
    <x v="1"/>
    <x v="276"/>
  </r>
  <r>
    <x v="1"/>
    <x v="290"/>
  </r>
  <r>
    <x v="1"/>
    <x v="255"/>
  </r>
  <r>
    <x v="1"/>
    <x v="158"/>
  </r>
  <r>
    <x v="1"/>
    <x v="198"/>
  </r>
  <r>
    <x v="1"/>
    <x v="29"/>
  </r>
  <r>
    <x v="1"/>
    <x v="314"/>
  </r>
  <r>
    <x v="1"/>
    <x v="319"/>
  </r>
  <r>
    <x v="1"/>
    <x v="202"/>
  </r>
  <r>
    <x v="1"/>
    <x v="43"/>
  </r>
  <r>
    <x v="1"/>
    <x v="79"/>
  </r>
  <r>
    <x v="1"/>
    <x v="82"/>
  </r>
  <r>
    <x v="1"/>
    <x v="63"/>
  </r>
  <r>
    <x v="1"/>
    <x v="27"/>
  </r>
  <r>
    <x v="1"/>
    <x v="288"/>
  </r>
  <r>
    <x v="1"/>
    <x v="230"/>
  </r>
  <r>
    <x v="1"/>
    <x v="320"/>
  </r>
  <r>
    <x v="1"/>
    <x v="321"/>
  </r>
  <r>
    <x v="1"/>
    <x v="322"/>
  </r>
  <r>
    <x v="1"/>
    <x v="13"/>
  </r>
  <r>
    <x v="1"/>
    <x v="83"/>
  </r>
  <r>
    <x v="1"/>
    <x v="120"/>
  </r>
  <r>
    <x v="1"/>
    <x v="46"/>
  </r>
  <r>
    <x v="1"/>
    <x v="26"/>
  </r>
  <r>
    <x v="1"/>
    <x v="323"/>
  </r>
  <r>
    <x v="1"/>
    <x v="120"/>
  </r>
  <r>
    <x v="1"/>
    <x v="150"/>
  </r>
  <r>
    <x v="1"/>
    <x v="1"/>
  </r>
  <r>
    <x v="1"/>
    <x v="242"/>
  </r>
  <r>
    <x v="1"/>
    <x v="20"/>
  </r>
  <r>
    <x v="1"/>
    <x v="240"/>
  </r>
  <r>
    <x v="1"/>
    <x v="324"/>
  </r>
  <r>
    <x v="1"/>
    <x v="30"/>
  </r>
  <r>
    <x v="1"/>
    <x v="325"/>
  </r>
  <r>
    <x v="1"/>
    <x v="269"/>
  </r>
  <r>
    <x v="1"/>
    <x v="103"/>
  </r>
  <r>
    <x v="1"/>
    <x v="230"/>
  </r>
  <r>
    <x v="1"/>
    <x v="156"/>
  </r>
  <r>
    <x v="1"/>
    <x v="272"/>
  </r>
  <r>
    <x v="1"/>
    <x v="165"/>
  </r>
  <r>
    <x v="1"/>
    <x v="326"/>
  </r>
  <r>
    <x v="1"/>
    <x v="33"/>
  </r>
  <r>
    <x v="1"/>
    <x v="136"/>
  </r>
  <r>
    <x v="1"/>
    <x v="1"/>
  </r>
  <r>
    <x v="1"/>
    <x v="88"/>
  </r>
  <r>
    <x v="1"/>
    <x v="43"/>
  </r>
  <r>
    <x v="1"/>
    <x v="107"/>
  </r>
  <r>
    <x v="1"/>
    <x v="258"/>
  </r>
  <r>
    <x v="1"/>
    <x v="91"/>
  </r>
  <r>
    <x v="1"/>
    <x v="160"/>
  </r>
  <r>
    <x v="1"/>
    <x v="1"/>
  </r>
  <r>
    <x v="1"/>
    <x v="284"/>
  </r>
  <r>
    <x v="1"/>
    <x v="75"/>
  </r>
  <r>
    <x v="1"/>
    <x v="217"/>
  </r>
  <r>
    <x v="1"/>
    <x v="327"/>
  </r>
  <r>
    <x v="1"/>
    <x v="19"/>
  </r>
  <r>
    <x v="1"/>
    <x v="1"/>
  </r>
  <r>
    <x v="1"/>
    <x v="54"/>
  </r>
  <r>
    <x v="1"/>
    <x v="71"/>
  </r>
  <r>
    <x v="1"/>
    <x v="249"/>
  </r>
  <r>
    <x v="1"/>
    <x v="27"/>
  </r>
  <r>
    <x v="1"/>
    <x v="238"/>
  </r>
  <r>
    <x v="1"/>
    <x v="15"/>
  </r>
  <r>
    <x v="1"/>
    <x v="189"/>
  </r>
  <r>
    <x v="1"/>
    <x v="192"/>
  </r>
  <r>
    <x v="1"/>
    <x v="220"/>
  </r>
  <r>
    <x v="1"/>
    <x v="58"/>
  </r>
  <r>
    <x v="1"/>
    <x v="251"/>
  </r>
  <r>
    <x v="1"/>
    <x v="92"/>
  </r>
  <r>
    <x v="1"/>
    <x v="249"/>
  </r>
  <r>
    <x v="1"/>
    <x v="219"/>
  </r>
  <r>
    <x v="1"/>
    <x v="24"/>
  </r>
  <r>
    <x v="1"/>
    <x v="328"/>
  </r>
  <r>
    <x v="1"/>
    <x v="106"/>
  </r>
  <r>
    <x v="1"/>
    <x v="1"/>
  </r>
  <r>
    <x v="1"/>
    <x v="43"/>
  </r>
  <r>
    <x v="1"/>
    <x v="233"/>
  </r>
  <r>
    <x v="1"/>
    <x v="102"/>
  </r>
  <r>
    <x v="1"/>
    <x v="187"/>
  </r>
  <r>
    <x v="1"/>
    <x v="22"/>
  </r>
  <r>
    <x v="1"/>
    <x v="94"/>
  </r>
  <r>
    <x v="1"/>
    <x v="218"/>
  </r>
  <r>
    <x v="1"/>
    <x v="113"/>
  </r>
  <r>
    <x v="1"/>
    <x v="82"/>
  </r>
  <r>
    <x v="1"/>
    <x v="174"/>
  </r>
  <r>
    <x v="1"/>
    <x v="232"/>
  </r>
  <r>
    <x v="1"/>
    <x v="249"/>
  </r>
  <r>
    <x v="1"/>
    <x v="71"/>
  </r>
  <r>
    <x v="1"/>
    <x v="234"/>
  </r>
  <r>
    <x v="1"/>
    <x v="54"/>
  </r>
  <r>
    <x v="1"/>
    <x v="45"/>
  </r>
  <r>
    <x v="1"/>
    <x v="155"/>
  </r>
  <r>
    <x v="1"/>
    <x v="1"/>
  </r>
  <r>
    <x v="1"/>
    <x v="226"/>
  </r>
  <r>
    <x v="1"/>
    <x v="38"/>
  </r>
  <r>
    <x v="1"/>
    <x v="230"/>
  </r>
  <r>
    <x v="1"/>
    <x v="120"/>
  </r>
  <r>
    <x v="1"/>
    <x v="39"/>
  </r>
  <r>
    <x v="1"/>
    <x v="283"/>
  </r>
  <r>
    <x v="1"/>
    <x v="11"/>
  </r>
  <r>
    <x v="1"/>
    <x v="48"/>
  </r>
  <r>
    <x v="1"/>
    <x v="323"/>
  </r>
  <r>
    <x v="1"/>
    <x v="1"/>
  </r>
  <r>
    <x v="1"/>
    <x v="22"/>
  </r>
  <r>
    <x v="1"/>
    <x v="232"/>
  </r>
  <r>
    <x v="1"/>
    <x v="144"/>
  </r>
  <r>
    <x v="1"/>
    <x v="28"/>
  </r>
  <r>
    <x v="1"/>
    <x v="110"/>
  </r>
  <r>
    <x v="1"/>
    <x v="157"/>
  </r>
  <r>
    <x v="1"/>
    <x v="271"/>
  </r>
  <r>
    <x v="1"/>
    <x v="258"/>
  </r>
  <r>
    <x v="1"/>
    <x v="1"/>
  </r>
  <r>
    <x v="1"/>
    <x v="111"/>
  </r>
  <r>
    <x v="1"/>
    <x v="65"/>
  </r>
  <r>
    <x v="1"/>
    <x v="242"/>
  </r>
  <r>
    <x v="1"/>
    <x v="27"/>
  </r>
  <r>
    <x v="1"/>
    <x v="158"/>
  </r>
  <r>
    <x v="1"/>
    <x v="238"/>
  </r>
  <r>
    <x v="1"/>
    <x v="92"/>
  </r>
  <r>
    <x v="1"/>
    <x v="19"/>
  </r>
  <r>
    <x v="1"/>
    <x v="329"/>
  </r>
  <r>
    <x v="1"/>
    <x v="135"/>
  </r>
  <r>
    <x v="1"/>
    <x v="82"/>
  </r>
  <r>
    <x v="1"/>
    <x v="45"/>
  </r>
  <r>
    <x v="1"/>
    <x v="40"/>
  </r>
  <r>
    <x v="1"/>
    <x v="247"/>
  </r>
  <r>
    <x v="1"/>
    <x v="330"/>
  </r>
  <r>
    <x v="1"/>
    <x v="88"/>
  </r>
  <r>
    <x v="1"/>
    <x v="307"/>
  </r>
  <r>
    <x v="1"/>
    <x v="54"/>
  </r>
  <r>
    <x v="1"/>
    <x v="284"/>
  </r>
  <r>
    <x v="1"/>
    <x v="77"/>
  </r>
  <r>
    <x v="1"/>
    <x v="19"/>
  </r>
  <r>
    <x v="1"/>
    <x v="83"/>
  </r>
  <r>
    <x v="1"/>
    <x v="20"/>
  </r>
  <r>
    <x v="1"/>
    <x v="215"/>
  </r>
  <r>
    <x v="1"/>
    <x v="22"/>
  </r>
  <r>
    <x v="1"/>
    <x v="88"/>
  </r>
  <r>
    <x v="1"/>
    <x v="322"/>
  </r>
  <r>
    <x v="1"/>
    <x v="81"/>
  </r>
  <r>
    <x v="1"/>
    <x v="171"/>
  </r>
  <r>
    <x v="1"/>
    <x v="15"/>
  </r>
  <r>
    <x v="1"/>
    <x v="190"/>
  </r>
  <r>
    <x v="1"/>
    <x v="65"/>
  </r>
  <r>
    <x v="1"/>
    <x v="50"/>
  </r>
  <r>
    <x v="1"/>
    <x v="82"/>
  </r>
  <r>
    <x v="1"/>
    <x v="215"/>
  </r>
  <r>
    <x v="1"/>
    <x v="83"/>
  </r>
  <r>
    <x v="1"/>
    <x v="125"/>
  </r>
  <r>
    <x v="1"/>
    <x v="201"/>
  </r>
  <r>
    <x v="1"/>
    <x v="82"/>
  </r>
  <r>
    <x v="1"/>
    <x v="53"/>
  </r>
  <r>
    <x v="1"/>
    <x v="129"/>
  </r>
  <r>
    <x v="1"/>
    <x v="182"/>
  </r>
  <r>
    <x v="1"/>
    <x v="104"/>
  </r>
  <r>
    <x v="1"/>
    <x v="27"/>
  </r>
  <r>
    <x v="1"/>
    <x v="50"/>
  </r>
  <r>
    <x v="1"/>
    <x v="107"/>
  </r>
  <r>
    <x v="1"/>
    <x v="139"/>
  </r>
  <r>
    <x v="1"/>
    <x v="84"/>
  </r>
  <r>
    <x v="1"/>
    <x v="1"/>
  </r>
  <r>
    <x v="1"/>
    <x v="10"/>
  </r>
  <r>
    <x v="1"/>
    <x v="276"/>
  </r>
  <r>
    <x v="1"/>
    <x v="192"/>
  </r>
  <r>
    <x v="1"/>
    <x v="233"/>
  </r>
  <r>
    <x v="1"/>
    <x v="323"/>
  </r>
  <r>
    <x v="1"/>
    <x v="234"/>
  </r>
  <r>
    <x v="1"/>
    <x v="247"/>
  </r>
  <r>
    <x v="1"/>
    <x v="211"/>
  </r>
  <r>
    <x v="1"/>
    <x v="39"/>
  </r>
  <r>
    <x v="1"/>
    <x v="79"/>
  </r>
  <r>
    <x v="1"/>
    <x v="75"/>
  </r>
  <r>
    <x v="1"/>
    <x v="117"/>
  </r>
  <r>
    <x v="1"/>
    <x v="187"/>
  </r>
  <r>
    <x v="1"/>
    <x v="331"/>
  </r>
  <r>
    <x v="1"/>
    <x v="263"/>
  </r>
  <r>
    <x v="1"/>
    <x v="281"/>
  </r>
  <r>
    <x v="1"/>
    <x v="1"/>
  </r>
  <r>
    <x v="1"/>
    <x v="15"/>
  </r>
  <r>
    <x v="1"/>
    <x v="117"/>
  </r>
  <r>
    <x v="1"/>
    <x v="329"/>
  </r>
  <r>
    <x v="1"/>
    <x v="66"/>
  </r>
  <r>
    <x v="1"/>
    <x v="156"/>
  </r>
  <r>
    <x v="1"/>
    <x v="180"/>
  </r>
  <r>
    <x v="1"/>
    <x v="180"/>
  </r>
  <r>
    <x v="1"/>
    <x v="100"/>
  </r>
  <r>
    <x v="1"/>
    <x v="65"/>
  </r>
  <r>
    <x v="1"/>
    <x v="78"/>
  </r>
  <r>
    <x v="1"/>
    <x v="40"/>
  </r>
  <r>
    <x v="1"/>
    <x v="283"/>
  </r>
  <r>
    <x v="1"/>
    <x v="33"/>
  </r>
  <r>
    <x v="1"/>
    <x v="4"/>
  </r>
  <r>
    <x v="1"/>
    <x v="135"/>
  </r>
  <r>
    <x v="1"/>
    <x v="165"/>
  </r>
  <r>
    <x v="1"/>
    <x v="124"/>
  </r>
  <r>
    <x v="1"/>
    <x v="190"/>
  </r>
  <r>
    <x v="1"/>
    <x v="180"/>
  </r>
  <r>
    <x v="1"/>
    <x v="68"/>
  </r>
  <r>
    <x v="1"/>
    <x v="136"/>
  </r>
  <r>
    <x v="1"/>
    <x v="224"/>
  </r>
  <r>
    <x v="1"/>
    <x v="144"/>
  </r>
  <r>
    <x v="1"/>
    <x v="95"/>
  </r>
  <r>
    <x v="1"/>
    <x v="110"/>
  </r>
  <r>
    <x v="1"/>
    <x v="102"/>
  </r>
  <r>
    <x v="1"/>
    <x v="49"/>
  </r>
  <r>
    <x v="1"/>
    <x v="169"/>
  </r>
  <r>
    <x v="1"/>
    <x v="112"/>
  </r>
  <r>
    <x v="1"/>
    <x v="1"/>
  </r>
  <r>
    <x v="1"/>
    <x v="84"/>
  </r>
  <r>
    <x v="1"/>
    <x v="240"/>
  </r>
  <r>
    <x v="1"/>
    <x v="235"/>
  </r>
  <r>
    <x v="1"/>
    <x v="111"/>
  </r>
  <r>
    <x v="1"/>
    <x v="2"/>
  </r>
  <r>
    <x v="1"/>
    <x v="158"/>
  </r>
  <r>
    <x v="1"/>
    <x v="78"/>
  </r>
  <r>
    <x v="1"/>
    <x v="182"/>
  </r>
  <r>
    <x v="1"/>
    <x v="1"/>
  </r>
  <r>
    <x v="1"/>
    <x v="48"/>
  </r>
  <r>
    <x v="1"/>
    <x v="1"/>
  </r>
  <r>
    <x v="1"/>
    <x v="118"/>
  </r>
  <r>
    <x v="1"/>
    <x v="44"/>
  </r>
  <r>
    <x v="1"/>
    <x v="1"/>
  </r>
  <r>
    <x v="1"/>
    <x v="256"/>
  </r>
  <r>
    <x v="1"/>
    <x v="275"/>
  </r>
  <r>
    <x v="1"/>
    <x v="223"/>
  </r>
  <r>
    <x v="1"/>
    <x v="171"/>
  </r>
  <r>
    <x v="1"/>
    <x v="149"/>
  </r>
  <r>
    <x v="1"/>
    <x v="164"/>
  </r>
  <r>
    <x v="1"/>
    <x v="164"/>
  </r>
  <r>
    <x v="1"/>
    <x v="63"/>
  </r>
  <r>
    <x v="1"/>
    <x v="218"/>
  </r>
  <r>
    <x v="1"/>
    <x v="276"/>
  </r>
  <r>
    <x v="1"/>
    <x v="95"/>
  </r>
  <r>
    <x v="1"/>
    <x v="117"/>
  </r>
  <r>
    <x v="1"/>
    <x v="137"/>
  </r>
  <r>
    <x v="1"/>
    <x v="223"/>
  </r>
  <r>
    <x v="1"/>
    <x v="271"/>
  </r>
  <r>
    <x v="1"/>
    <x v="67"/>
  </r>
  <r>
    <x v="1"/>
    <x v="242"/>
  </r>
  <r>
    <x v="1"/>
    <x v="60"/>
  </r>
  <r>
    <x v="1"/>
    <x v="85"/>
  </r>
  <r>
    <x v="1"/>
    <x v="88"/>
  </r>
  <r>
    <x v="1"/>
    <x v="118"/>
  </r>
  <r>
    <x v="1"/>
    <x v="298"/>
  </r>
  <r>
    <x v="1"/>
    <x v="122"/>
  </r>
  <r>
    <x v="1"/>
    <x v="46"/>
  </r>
  <r>
    <x v="1"/>
    <x v="84"/>
  </r>
  <r>
    <x v="1"/>
    <x v="116"/>
  </r>
  <r>
    <x v="1"/>
    <x v="41"/>
  </r>
  <r>
    <x v="1"/>
    <x v="118"/>
  </r>
  <r>
    <x v="1"/>
    <x v="42"/>
  </r>
  <r>
    <x v="1"/>
    <x v="250"/>
  </r>
  <r>
    <x v="1"/>
    <x v="99"/>
  </r>
  <r>
    <x v="1"/>
    <x v="1"/>
  </r>
  <r>
    <x v="1"/>
    <x v="11"/>
  </r>
  <r>
    <x v="1"/>
    <x v="22"/>
  </r>
  <r>
    <x v="1"/>
    <x v="92"/>
  </r>
  <r>
    <x v="1"/>
    <x v="174"/>
  </r>
  <r>
    <x v="1"/>
    <x v="273"/>
  </r>
  <r>
    <x v="1"/>
    <x v="34"/>
  </r>
  <r>
    <x v="1"/>
    <x v="155"/>
  </r>
  <r>
    <x v="1"/>
    <x v="116"/>
  </r>
  <r>
    <x v="1"/>
    <x v="24"/>
  </r>
  <r>
    <x v="1"/>
    <x v="30"/>
  </r>
  <r>
    <x v="1"/>
    <x v="66"/>
  </r>
  <r>
    <x v="1"/>
    <x v="237"/>
  </r>
  <r>
    <x v="1"/>
    <x v="107"/>
  </r>
  <r>
    <x v="1"/>
    <x v="66"/>
  </r>
  <r>
    <x v="1"/>
    <x v="7"/>
  </r>
  <r>
    <x v="1"/>
    <x v="157"/>
  </r>
  <r>
    <x v="1"/>
    <x v="202"/>
  </r>
  <r>
    <x v="1"/>
    <x v="43"/>
  </r>
  <r>
    <x v="1"/>
    <x v="3"/>
  </r>
  <r>
    <x v="1"/>
    <x v="26"/>
  </r>
  <r>
    <x v="1"/>
    <x v="9"/>
  </r>
  <r>
    <x v="1"/>
    <x v="94"/>
  </r>
  <r>
    <x v="1"/>
    <x v="97"/>
  </r>
  <r>
    <x v="1"/>
    <x v="269"/>
  </r>
  <r>
    <x v="1"/>
    <x v="1"/>
  </r>
  <r>
    <x v="1"/>
    <x v="47"/>
  </r>
  <r>
    <x v="1"/>
    <x v="8"/>
  </r>
  <r>
    <x v="1"/>
    <x v="238"/>
  </r>
  <r>
    <x v="1"/>
    <x v="332"/>
  </r>
  <r>
    <x v="1"/>
    <x v="37"/>
  </r>
  <r>
    <x v="1"/>
    <x v="43"/>
  </r>
  <r>
    <x v="1"/>
    <x v="315"/>
  </r>
  <r>
    <x v="1"/>
    <x v="171"/>
  </r>
  <r>
    <x v="1"/>
    <x v="230"/>
  </r>
  <r>
    <x v="1"/>
    <x v="79"/>
  </r>
  <r>
    <x v="1"/>
    <x v="1"/>
  </r>
  <r>
    <x v="1"/>
    <x v="151"/>
  </r>
  <r>
    <x v="1"/>
    <x v="91"/>
  </r>
  <r>
    <x v="1"/>
    <x v="103"/>
  </r>
  <r>
    <x v="1"/>
    <x v="131"/>
  </r>
  <r>
    <x v="1"/>
    <x v="146"/>
  </r>
  <r>
    <x v="1"/>
    <x v="234"/>
  </r>
  <r>
    <x v="1"/>
    <x v="1"/>
  </r>
  <r>
    <x v="1"/>
    <x v="302"/>
  </r>
  <r>
    <x v="1"/>
    <x v="333"/>
  </r>
  <r>
    <x v="1"/>
    <x v="0"/>
  </r>
  <r>
    <x v="1"/>
    <x v="105"/>
  </r>
  <r>
    <x v="1"/>
    <x v="149"/>
  </r>
  <r>
    <x v="1"/>
    <x v="228"/>
  </r>
  <r>
    <x v="1"/>
    <x v="287"/>
  </r>
  <r>
    <x v="1"/>
    <x v="119"/>
  </r>
  <r>
    <x v="1"/>
    <x v="246"/>
  </r>
  <r>
    <x v="1"/>
    <x v="5"/>
  </r>
  <r>
    <x v="1"/>
    <x v="299"/>
  </r>
  <r>
    <x v="1"/>
    <x v="12"/>
  </r>
  <r>
    <x v="1"/>
    <x v="334"/>
  </r>
  <r>
    <x v="1"/>
    <x v="64"/>
  </r>
  <r>
    <x v="1"/>
    <x v="226"/>
  </r>
  <r>
    <x v="1"/>
    <x v="105"/>
  </r>
  <r>
    <x v="1"/>
    <x v="238"/>
  </r>
  <r>
    <x v="1"/>
    <x v="335"/>
  </r>
  <r>
    <x v="1"/>
    <x v="314"/>
  </r>
  <r>
    <x v="1"/>
    <x v="58"/>
  </r>
  <r>
    <x v="1"/>
    <x v="218"/>
  </r>
  <r>
    <x v="1"/>
    <x v="50"/>
  </r>
  <r>
    <x v="1"/>
    <x v="223"/>
  </r>
  <r>
    <x v="1"/>
    <x v="48"/>
  </r>
  <r>
    <x v="1"/>
    <x v="154"/>
  </r>
  <r>
    <x v="1"/>
    <x v="336"/>
  </r>
  <r>
    <x v="1"/>
    <x v="102"/>
  </r>
  <r>
    <x v="1"/>
    <x v="3"/>
  </r>
  <r>
    <x v="1"/>
    <x v="337"/>
  </r>
  <r>
    <x v="1"/>
    <x v="146"/>
  </r>
  <r>
    <x v="1"/>
    <x v="2"/>
  </r>
  <r>
    <x v="1"/>
    <x v="253"/>
  </r>
  <r>
    <x v="1"/>
    <x v="158"/>
  </r>
  <r>
    <x v="1"/>
    <x v="39"/>
  </r>
  <r>
    <x v="1"/>
    <x v="154"/>
  </r>
  <r>
    <x v="1"/>
    <x v="122"/>
  </r>
  <r>
    <x v="1"/>
    <x v="90"/>
  </r>
  <r>
    <x v="1"/>
    <x v="338"/>
  </r>
  <r>
    <x v="1"/>
    <x v="154"/>
  </r>
  <r>
    <x v="1"/>
    <x v="230"/>
  </r>
  <r>
    <x v="1"/>
    <x v="251"/>
  </r>
  <r>
    <x v="1"/>
    <x v="255"/>
  </r>
  <r>
    <x v="1"/>
    <x v="178"/>
  </r>
  <r>
    <x v="1"/>
    <x v="7"/>
  </r>
  <r>
    <x v="1"/>
    <x v="19"/>
  </r>
  <r>
    <x v="1"/>
    <x v="102"/>
  </r>
  <r>
    <x v="1"/>
    <x v="15"/>
  </r>
  <r>
    <x v="1"/>
    <x v="24"/>
  </r>
  <r>
    <x v="1"/>
    <x v="339"/>
  </r>
  <r>
    <x v="1"/>
    <x v="1"/>
  </r>
  <r>
    <x v="1"/>
    <x v="35"/>
  </r>
  <r>
    <x v="1"/>
    <x v="39"/>
  </r>
  <r>
    <x v="1"/>
    <x v="29"/>
  </r>
  <r>
    <x v="1"/>
    <x v="316"/>
  </r>
  <r>
    <x v="1"/>
    <x v="178"/>
  </r>
  <r>
    <x v="1"/>
    <x v="115"/>
  </r>
  <r>
    <x v="1"/>
    <x v="7"/>
  </r>
  <r>
    <x v="1"/>
    <x v="13"/>
  </r>
  <r>
    <x v="1"/>
    <x v="80"/>
  </r>
  <r>
    <x v="1"/>
    <x v="189"/>
  </r>
  <r>
    <x v="1"/>
    <x v="164"/>
  </r>
  <r>
    <x v="1"/>
    <x v="154"/>
  </r>
  <r>
    <x v="1"/>
    <x v="340"/>
  </r>
  <r>
    <x v="1"/>
    <x v="209"/>
  </r>
  <r>
    <x v="1"/>
    <x v="209"/>
  </r>
  <r>
    <x v="1"/>
    <x v="217"/>
  </r>
  <r>
    <x v="1"/>
    <x v="24"/>
  </r>
  <r>
    <x v="1"/>
    <x v="341"/>
  </r>
  <r>
    <x v="1"/>
    <x v="180"/>
  </r>
  <r>
    <x v="1"/>
    <x v="111"/>
  </r>
  <r>
    <x v="1"/>
    <x v="114"/>
  </r>
  <r>
    <x v="1"/>
    <x v="218"/>
  </r>
  <r>
    <x v="1"/>
    <x v="255"/>
  </r>
  <r>
    <x v="1"/>
    <x v="49"/>
  </r>
  <r>
    <x v="1"/>
    <x v="272"/>
  </r>
  <r>
    <x v="1"/>
    <x v="184"/>
  </r>
  <r>
    <x v="1"/>
    <x v="80"/>
  </r>
  <r>
    <x v="1"/>
    <x v="63"/>
  </r>
  <r>
    <x v="1"/>
    <x v="143"/>
  </r>
  <r>
    <x v="1"/>
    <x v="342"/>
  </r>
  <r>
    <x v="1"/>
    <x v="93"/>
  </r>
  <r>
    <x v="1"/>
    <x v="62"/>
  </r>
  <r>
    <x v="1"/>
    <x v="98"/>
  </r>
  <r>
    <x v="1"/>
    <x v="156"/>
  </r>
  <r>
    <x v="1"/>
    <x v="22"/>
  </r>
  <r>
    <x v="1"/>
    <x v="324"/>
  </r>
  <r>
    <x v="1"/>
    <x v="246"/>
  </r>
  <r>
    <x v="1"/>
    <x v="54"/>
  </r>
  <r>
    <x v="1"/>
    <x v="102"/>
  </r>
  <r>
    <x v="1"/>
    <x v="45"/>
  </r>
  <r>
    <x v="1"/>
    <x v="289"/>
  </r>
  <r>
    <x v="1"/>
    <x v="68"/>
  </r>
  <r>
    <x v="1"/>
    <x v="312"/>
  </r>
  <r>
    <x v="1"/>
    <x v="1"/>
  </r>
  <r>
    <x v="1"/>
    <x v="214"/>
  </r>
  <r>
    <x v="1"/>
    <x v="164"/>
  </r>
  <r>
    <x v="1"/>
    <x v="5"/>
  </r>
  <r>
    <x v="1"/>
    <x v="1"/>
  </r>
  <r>
    <x v="1"/>
    <x v="312"/>
  </r>
  <r>
    <x v="1"/>
    <x v="1"/>
  </r>
  <r>
    <x v="1"/>
    <x v="70"/>
  </r>
  <r>
    <x v="1"/>
    <x v="64"/>
  </r>
  <r>
    <x v="1"/>
    <x v="247"/>
  </r>
  <r>
    <x v="1"/>
    <x v="1"/>
  </r>
  <r>
    <x v="1"/>
    <x v="153"/>
  </r>
  <r>
    <x v="1"/>
    <x v="133"/>
  </r>
  <r>
    <x v="1"/>
    <x v="80"/>
  </r>
  <r>
    <x v="1"/>
    <x v="160"/>
  </r>
  <r>
    <x v="1"/>
    <x v="161"/>
  </r>
  <r>
    <x v="1"/>
    <x v="198"/>
  </r>
  <r>
    <x v="1"/>
    <x v="113"/>
  </r>
  <r>
    <x v="1"/>
    <x v="33"/>
  </r>
  <r>
    <x v="1"/>
    <x v="33"/>
  </r>
  <r>
    <x v="1"/>
    <x v="343"/>
  </r>
  <r>
    <x v="1"/>
    <x v="120"/>
  </r>
  <r>
    <x v="1"/>
    <x v="206"/>
  </r>
  <r>
    <x v="1"/>
    <x v="2"/>
  </r>
  <r>
    <x v="1"/>
    <x v="128"/>
  </r>
  <r>
    <x v="1"/>
    <x v="154"/>
  </r>
  <r>
    <x v="1"/>
    <x v="204"/>
  </r>
  <r>
    <x v="1"/>
    <x v="106"/>
  </r>
  <r>
    <x v="1"/>
    <x v="271"/>
  </r>
  <r>
    <x v="1"/>
    <x v="1"/>
  </r>
  <r>
    <x v="1"/>
    <x v="1"/>
  </r>
  <r>
    <x v="1"/>
    <x v="163"/>
  </r>
  <r>
    <x v="1"/>
    <x v="273"/>
  </r>
  <r>
    <x v="1"/>
    <x v="98"/>
  </r>
  <r>
    <x v="1"/>
    <x v="291"/>
  </r>
  <r>
    <x v="1"/>
    <x v="283"/>
  </r>
  <r>
    <x v="1"/>
    <x v="1"/>
  </r>
  <r>
    <x v="1"/>
    <x v="287"/>
  </r>
  <r>
    <x v="1"/>
    <x v="86"/>
  </r>
  <r>
    <x v="1"/>
    <x v="265"/>
  </r>
  <r>
    <x v="1"/>
    <x v="82"/>
  </r>
  <r>
    <x v="1"/>
    <x v="1"/>
  </r>
  <r>
    <x v="1"/>
    <x v="249"/>
  </r>
  <r>
    <x v="1"/>
    <x v="1"/>
  </r>
  <r>
    <x v="1"/>
    <x v="224"/>
  </r>
  <r>
    <x v="1"/>
    <x v="272"/>
  </r>
  <r>
    <x v="1"/>
    <x v="118"/>
  </r>
  <r>
    <x v="1"/>
    <x v="95"/>
  </r>
  <r>
    <x v="1"/>
    <x v="344"/>
  </r>
  <r>
    <x v="1"/>
    <x v="163"/>
  </r>
  <r>
    <x v="1"/>
    <x v="59"/>
  </r>
  <r>
    <x v="1"/>
    <x v="123"/>
  </r>
  <r>
    <x v="1"/>
    <x v="144"/>
  </r>
  <r>
    <x v="1"/>
    <x v="76"/>
  </r>
  <r>
    <x v="1"/>
    <x v="110"/>
  </r>
  <r>
    <x v="1"/>
    <x v="15"/>
  </r>
  <r>
    <x v="1"/>
    <x v="43"/>
  </r>
  <r>
    <x v="1"/>
    <x v="128"/>
  </r>
  <r>
    <x v="1"/>
    <x v="147"/>
  </r>
  <r>
    <x v="1"/>
    <x v="11"/>
  </r>
  <r>
    <x v="1"/>
    <x v="39"/>
  </r>
  <r>
    <x v="1"/>
    <x v="345"/>
  </r>
  <r>
    <x v="1"/>
    <x v="213"/>
  </r>
  <r>
    <x v="1"/>
    <x v="157"/>
  </r>
  <r>
    <x v="1"/>
    <x v="241"/>
  </r>
  <r>
    <x v="1"/>
    <x v="270"/>
  </r>
  <r>
    <x v="1"/>
    <x v="13"/>
  </r>
  <r>
    <x v="1"/>
    <x v="304"/>
  </r>
  <r>
    <x v="1"/>
    <x v="191"/>
  </r>
  <r>
    <x v="1"/>
    <x v="120"/>
  </r>
  <r>
    <x v="1"/>
    <x v="4"/>
  </r>
  <r>
    <x v="1"/>
    <x v="30"/>
  </r>
  <r>
    <x v="1"/>
    <x v="80"/>
  </r>
  <r>
    <x v="1"/>
    <x v="48"/>
  </r>
  <r>
    <x v="1"/>
    <x v="265"/>
  </r>
  <r>
    <x v="1"/>
    <x v="301"/>
  </r>
  <r>
    <x v="1"/>
    <x v="267"/>
  </r>
  <r>
    <x v="1"/>
    <x v="31"/>
  </r>
  <r>
    <x v="1"/>
    <x v="1"/>
  </r>
  <r>
    <x v="1"/>
    <x v="1"/>
  </r>
  <r>
    <x v="1"/>
    <x v="31"/>
  </r>
  <r>
    <x v="1"/>
    <x v="267"/>
  </r>
  <r>
    <x v="1"/>
    <x v="243"/>
  </r>
  <r>
    <x v="1"/>
    <x v="265"/>
  </r>
  <r>
    <x v="1"/>
    <x v="73"/>
  </r>
  <r>
    <x v="1"/>
    <x v="102"/>
  </r>
  <r>
    <x v="1"/>
    <x v="145"/>
  </r>
  <r>
    <x v="1"/>
    <x v="106"/>
  </r>
  <r>
    <x v="1"/>
    <x v="21"/>
  </r>
  <r>
    <x v="1"/>
    <x v="249"/>
  </r>
  <r>
    <x v="1"/>
    <x v="1"/>
  </r>
  <r>
    <x v="1"/>
    <x v="31"/>
  </r>
  <r>
    <x v="1"/>
    <x v="234"/>
  </r>
  <r>
    <x v="1"/>
    <x v="312"/>
  </r>
  <r>
    <x v="1"/>
    <x v="25"/>
  </r>
  <r>
    <x v="1"/>
    <x v="19"/>
  </r>
  <r>
    <x v="1"/>
    <x v="89"/>
  </r>
  <r>
    <x v="1"/>
    <x v="264"/>
  </r>
  <r>
    <x v="1"/>
    <x v="64"/>
  </r>
  <r>
    <x v="1"/>
    <x v="75"/>
  </r>
  <r>
    <x v="1"/>
    <x v="147"/>
  </r>
  <r>
    <x v="1"/>
    <x v="97"/>
  </r>
  <r>
    <x v="1"/>
    <x v="227"/>
  </r>
  <r>
    <x v="1"/>
    <x v="146"/>
  </r>
  <r>
    <x v="1"/>
    <x v="252"/>
  </r>
  <r>
    <x v="1"/>
    <x v="263"/>
  </r>
  <r>
    <x v="1"/>
    <x v="12"/>
  </r>
  <r>
    <x v="1"/>
    <x v="223"/>
  </r>
  <r>
    <x v="1"/>
    <x v="102"/>
  </r>
  <r>
    <x v="1"/>
    <x v="308"/>
  </r>
  <r>
    <x v="1"/>
    <x v="255"/>
  </r>
  <r>
    <x v="1"/>
    <x v="12"/>
  </r>
  <r>
    <x v="1"/>
    <x v="77"/>
  </r>
  <r>
    <x v="1"/>
    <x v="1"/>
  </r>
  <r>
    <x v="1"/>
    <x v="185"/>
  </r>
  <r>
    <x v="1"/>
    <x v="64"/>
  </r>
  <r>
    <x v="1"/>
    <x v="1"/>
  </r>
  <r>
    <x v="1"/>
    <x v="219"/>
  </r>
  <r>
    <x v="1"/>
    <x v="145"/>
  </r>
  <r>
    <x v="1"/>
    <x v="4"/>
  </r>
  <r>
    <x v="1"/>
    <x v="113"/>
  </r>
  <r>
    <x v="1"/>
    <x v="202"/>
  </r>
  <r>
    <x v="1"/>
    <x v="24"/>
  </r>
  <r>
    <x v="1"/>
    <x v="249"/>
  </r>
  <r>
    <x v="1"/>
    <x v="308"/>
  </r>
  <r>
    <x v="1"/>
    <x v="173"/>
  </r>
  <r>
    <x v="1"/>
    <x v="116"/>
  </r>
  <r>
    <x v="1"/>
    <x v="190"/>
  </r>
  <r>
    <x v="1"/>
    <x v="117"/>
  </r>
  <r>
    <x v="1"/>
    <x v="234"/>
  </r>
  <r>
    <x v="1"/>
    <x v="5"/>
  </r>
  <r>
    <x v="1"/>
    <x v="66"/>
  </r>
  <r>
    <x v="1"/>
    <x v="31"/>
  </r>
  <r>
    <x v="1"/>
    <x v="45"/>
  </r>
  <r>
    <x v="1"/>
    <x v="21"/>
  </r>
  <r>
    <x v="1"/>
    <x v="117"/>
  </r>
  <r>
    <x v="1"/>
    <x v="300"/>
  </r>
  <r>
    <x v="1"/>
    <x v="142"/>
  </r>
  <r>
    <x v="1"/>
    <x v="5"/>
  </r>
  <r>
    <x v="1"/>
    <x v="1"/>
  </r>
  <r>
    <x v="1"/>
    <x v="116"/>
  </r>
  <r>
    <x v="1"/>
    <x v="104"/>
  </r>
  <r>
    <x v="1"/>
    <x v="346"/>
  </r>
  <r>
    <x v="1"/>
    <x v="184"/>
  </r>
  <r>
    <x v="1"/>
    <x v="107"/>
  </r>
  <r>
    <x v="1"/>
    <x v="11"/>
  </r>
  <r>
    <x v="1"/>
    <x v="88"/>
  </r>
  <r>
    <x v="1"/>
    <x v="323"/>
  </r>
  <r>
    <x v="1"/>
    <x v="106"/>
  </r>
  <r>
    <x v="1"/>
    <x v="57"/>
  </r>
  <r>
    <x v="1"/>
    <x v="235"/>
  </r>
  <r>
    <x v="1"/>
    <x v="336"/>
  </r>
  <r>
    <x v="1"/>
    <x v="46"/>
  </r>
  <r>
    <x v="1"/>
    <x v="76"/>
  </r>
  <r>
    <x v="1"/>
    <x v="48"/>
  </r>
  <r>
    <x v="1"/>
    <x v="199"/>
  </r>
  <r>
    <x v="1"/>
    <x v="103"/>
  </r>
  <r>
    <x v="1"/>
    <x v="57"/>
  </r>
  <r>
    <x v="1"/>
    <x v="313"/>
  </r>
  <r>
    <x v="1"/>
    <x v="25"/>
  </r>
  <r>
    <x v="1"/>
    <x v="234"/>
  </r>
  <r>
    <x v="1"/>
    <x v="59"/>
  </r>
  <r>
    <x v="1"/>
    <x v="8"/>
  </r>
  <r>
    <x v="1"/>
    <x v="32"/>
  </r>
  <r>
    <x v="1"/>
    <x v="97"/>
  </r>
  <r>
    <x v="1"/>
    <x v="5"/>
  </r>
  <r>
    <x v="1"/>
    <x v="31"/>
  </r>
  <r>
    <x v="1"/>
    <x v="217"/>
  </r>
  <r>
    <x v="1"/>
    <x v="257"/>
  </r>
  <r>
    <x v="1"/>
    <x v="182"/>
  </r>
  <r>
    <x v="1"/>
    <x v="164"/>
  </r>
  <r>
    <x v="1"/>
    <x v="291"/>
  </r>
  <r>
    <x v="1"/>
    <x v="167"/>
  </r>
  <r>
    <x v="1"/>
    <x v="190"/>
  </r>
  <r>
    <x v="1"/>
    <x v="127"/>
  </r>
  <r>
    <x v="1"/>
    <x v="149"/>
  </r>
  <r>
    <x v="1"/>
    <x v="1"/>
  </r>
  <r>
    <x v="1"/>
    <x v="53"/>
  </r>
  <r>
    <x v="1"/>
    <x v="61"/>
  </r>
  <r>
    <x v="1"/>
    <x v="233"/>
  </r>
  <r>
    <x v="1"/>
    <x v="174"/>
  </r>
  <r>
    <x v="1"/>
    <x v="63"/>
  </r>
  <r>
    <x v="1"/>
    <x v="162"/>
  </r>
  <r>
    <x v="1"/>
    <x v="195"/>
  </r>
  <r>
    <x v="1"/>
    <x v="333"/>
  </r>
  <r>
    <x v="1"/>
    <x v="147"/>
  </r>
  <r>
    <x v="1"/>
    <x v="81"/>
  </r>
  <r>
    <x v="1"/>
    <x v="126"/>
  </r>
  <r>
    <x v="1"/>
    <x v="22"/>
  </r>
  <r>
    <x v="1"/>
    <x v="88"/>
  </r>
  <r>
    <x v="1"/>
    <x v="323"/>
  </r>
  <r>
    <x v="1"/>
    <x v="157"/>
  </r>
  <r>
    <x v="1"/>
    <x v="226"/>
  </r>
  <r>
    <x v="1"/>
    <x v="176"/>
  </r>
  <r>
    <x v="1"/>
    <x v="89"/>
  </r>
  <r>
    <x v="1"/>
    <x v="143"/>
  </r>
  <r>
    <x v="1"/>
    <x v="1"/>
  </r>
  <r>
    <x v="1"/>
    <x v="1"/>
  </r>
  <r>
    <x v="1"/>
    <x v="65"/>
  </r>
  <r>
    <x v="1"/>
    <x v="155"/>
  </r>
  <r>
    <x v="1"/>
    <x v="59"/>
  </r>
  <r>
    <x v="1"/>
    <x v="45"/>
  </r>
  <r>
    <x v="1"/>
    <x v="198"/>
  </r>
  <r>
    <x v="1"/>
    <x v="65"/>
  </r>
  <r>
    <x v="1"/>
    <x v="92"/>
  </r>
  <r>
    <x v="1"/>
    <x v="34"/>
  </r>
  <r>
    <x v="1"/>
    <x v="299"/>
  </r>
  <r>
    <x v="1"/>
    <x v="63"/>
  </r>
  <r>
    <x v="1"/>
    <x v="98"/>
  </r>
  <r>
    <x v="1"/>
    <x v="135"/>
  </r>
  <r>
    <x v="1"/>
    <x v="34"/>
  </r>
  <r>
    <x v="1"/>
    <x v="142"/>
  </r>
  <r>
    <x v="1"/>
    <x v="26"/>
  </r>
  <r>
    <x v="1"/>
    <x v="58"/>
  </r>
  <r>
    <x v="1"/>
    <x v="174"/>
  </r>
  <r>
    <x v="1"/>
    <x v="258"/>
  </r>
  <r>
    <x v="1"/>
    <x v="151"/>
  </r>
  <r>
    <x v="1"/>
    <x v="43"/>
  </r>
  <r>
    <x v="1"/>
    <x v="153"/>
  </r>
  <r>
    <x v="1"/>
    <x v="79"/>
  </r>
  <r>
    <x v="1"/>
    <x v="206"/>
  </r>
  <r>
    <x v="1"/>
    <x v="67"/>
  </r>
  <r>
    <x v="1"/>
    <x v="174"/>
  </r>
  <r>
    <x v="1"/>
    <x v="228"/>
  </r>
  <r>
    <x v="1"/>
    <x v="116"/>
  </r>
  <r>
    <x v="1"/>
    <x v="323"/>
  </r>
  <r>
    <x v="1"/>
    <x v="1"/>
  </r>
  <r>
    <x v="1"/>
    <x v="215"/>
  </r>
  <r>
    <x v="1"/>
    <x v="199"/>
  </r>
  <r>
    <x v="1"/>
    <x v="191"/>
  </r>
  <r>
    <x v="1"/>
    <x v="153"/>
  </r>
  <r>
    <x v="1"/>
    <x v="86"/>
  </r>
  <r>
    <x v="1"/>
    <x v="122"/>
  </r>
  <r>
    <x v="1"/>
    <x v="101"/>
  </r>
  <r>
    <x v="1"/>
    <x v="61"/>
  </r>
  <r>
    <x v="1"/>
    <x v="39"/>
  </r>
  <r>
    <x v="1"/>
    <x v="102"/>
  </r>
  <r>
    <x v="1"/>
    <x v="156"/>
  </r>
  <r>
    <x v="1"/>
    <x v="182"/>
  </r>
  <r>
    <x v="1"/>
    <x v="120"/>
  </r>
  <r>
    <x v="1"/>
    <x v="21"/>
  </r>
  <r>
    <x v="1"/>
    <x v="201"/>
  </r>
  <r>
    <x v="1"/>
    <x v="192"/>
  </r>
  <r>
    <x v="1"/>
    <x v="165"/>
  </r>
  <r>
    <x v="1"/>
    <x v="159"/>
  </r>
  <r>
    <x v="1"/>
    <x v="237"/>
  </r>
  <r>
    <x v="1"/>
    <x v="329"/>
  </r>
  <r>
    <x v="1"/>
    <x v="192"/>
  </r>
  <r>
    <x v="1"/>
    <x v="106"/>
  </r>
  <r>
    <x v="1"/>
    <x v="347"/>
  </r>
  <r>
    <x v="1"/>
    <x v="54"/>
  </r>
  <r>
    <x v="1"/>
    <x v="16"/>
  </r>
  <r>
    <x v="1"/>
    <x v="58"/>
  </r>
  <r>
    <x v="1"/>
    <x v="228"/>
  </r>
  <r>
    <x v="1"/>
    <x v="1"/>
  </r>
  <r>
    <x v="1"/>
    <x v="105"/>
  </r>
  <r>
    <x v="1"/>
    <x v="93"/>
  </r>
  <r>
    <x v="1"/>
    <x v="247"/>
  </r>
  <r>
    <x v="1"/>
    <x v="348"/>
  </r>
  <r>
    <x v="1"/>
    <x v="25"/>
  </r>
  <r>
    <x v="1"/>
    <x v="117"/>
  </r>
  <r>
    <x v="1"/>
    <x v="64"/>
  </r>
  <r>
    <x v="1"/>
    <x v="21"/>
  </r>
  <r>
    <x v="1"/>
    <x v="58"/>
  </r>
  <r>
    <x v="1"/>
    <x v="308"/>
  </r>
  <r>
    <x v="1"/>
    <x v="129"/>
  </r>
  <r>
    <x v="1"/>
    <x v="1"/>
  </r>
  <r>
    <x v="1"/>
    <x v="35"/>
  </r>
  <r>
    <x v="1"/>
    <x v="103"/>
  </r>
  <r>
    <x v="1"/>
    <x v="265"/>
  </r>
  <r>
    <x v="1"/>
    <x v="191"/>
  </r>
  <r>
    <x v="1"/>
    <x v="224"/>
  </r>
  <r>
    <x v="1"/>
    <x v="1"/>
  </r>
  <r>
    <x v="1"/>
    <x v="99"/>
  </r>
  <r>
    <x v="1"/>
    <x v="50"/>
  </r>
  <r>
    <x v="1"/>
    <x v="82"/>
  </r>
  <r>
    <x v="1"/>
    <x v="295"/>
  </r>
  <r>
    <x v="1"/>
    <x v="188"/>
  </r>
  <r>
    <x v="1"/>
    <x v="58"/>
  </r>
  <r>
    <x v="1"/>
    <x v="98"/>
  </r>
  <r>
    <x v="1"/>
    <x v="215"/>
  </r>
  <r>
    <x v="1"/>
    <x v="40"/>
  </r>
  <r>
    <x v="1"/>
    <x v="12"/>
  </r>
  <r>
    <x v="1"/>
    <x v="103"/>
  </r>
  <r>
    <x v="1"/>
    <x v="201"/>
  </r>
  <r>
    <x v="1"/>
    <x v="273"/>
  </r>
  <r>
    <x v="1"/>
    <x v="34"/>
  </r>
  <r>
    <x v="1"/>
    <x v="176"/>
  </r>
  <r>
    <x v="1"/>
    <x v="324"/>
  </r>
  <r>
    <x v="1"/>
    <x v="300"/>
  </r>
  <r>
    <x v="1"/>
    <x v="341"/>
  </r>
  <r>
    <x v="1"/>
    <x v="115"/>
  </r>
  <r>
    <x v="1"/>
    <x v="199"/>
  </r>
  <r>
    <x v="1"/>
    <x v="159"/>
  </r>
  <r>
    <x v="1"/>
    <x v="187"/>
  </r>
  <r>
    <x v="1"/>
    <x v="87"/>
  </r>
  <r>
    <x v="1"/>
    <x v="84"/>
  </r>
  <r>
    <x v="1"/>
    <x v="237"/>
  </r>
  <r>
    <x v="1"/>
    <x v="85"/>
  </r>
  <r>
    <x v="1"/>
    <x v="99"/>
  </r>
  <r>
    <x v="1"/>
    <x v="11"/>
  </r>
  <r>
    <x v="1"/>
    <x v="50"/>
  </r>
  <r>
    <x v="1"/>
    <x v="302"/>
  </r>
  <r>
    <x v="1"/>
    <x v="94"/>
  </r>
  <r>
    <x v="1"/>
    <x v="39"/>
  </r>
  <r>
    <x v="1"/>
    <x v="349"/>
  </r>
  <r>
    <x v="1"/>
    <x v="12"/>
  </r>
  <r>
    <x v="1"/>
    <x v="141"/>
  </r>
  <r>
    <x v="1"/>
    <x v="299"/>
  </r>
  <r>
    <x v="1"/>
    <x v="27"/>
  </r>
  <r>
    <x v="1"/>
    <x v="154"/>
  </r>
  <r>
    <x v="1"/>
    <x v="25"/>
  </r>
  <r>
    <x v="1"/>
    <x v="11"/>
  </r>
  <r>
    <x v="1"/>
    <x v="11"/>
  </r>
  <r>
    <x v="1"/>
    <x v="189"/>
  </r>
  <r>
    <x v="1"/>
    <x v="350"/>
  </r>
  <r>
    <x v="1"/>
    <x v="156"/>
  </r>
  <r>
    <x v="1"/>
    <x v="158"/>
  </r>
  <r>
    <x v="1"/>
    <x v="242"/>
  </r>
  <r>
    <x v="1"/>
    <x v="255"/>
  </r>
  <r>
    <x v="1"/>
    <x v="86"/>
  </r>
  <r>
    <x v="1"/>
    <x v="230"/>
  </r>
  <r>
    <x v="1"/>
    <x v="29"/>
  </r>
  <r>
    <x v="1"/>
    <x v="17"/>
  </r>
  <r>
    <x v="1"/>
    <x v="31"/>
  </r>
  <r>
    <x v="1"/>
    <x v="157"/>
  </r>
  <r>
    <x v="1"/>
    <x v="234"/>
  </r>
  <r>
    <x v="1"/>
    <x v="64"/>
  </r>
  <r>
    <x v="1"/>
    <x v="122"/>
  </r>
  <r>
    <x v="1"/>
    <x v="103"/>
  </r>
  <r>
    <x v="1"/>
    <x v="273"/>
  </r>
  <r>
    <x v="1"/>
    <x v="87"/>
  </r>
  <r>
    <x v="1"/>
    <x v="228"/>
  </r>
  <r>
    <x v="1"/>
    <x v="24"/>
  </r>
  <r>
    <x v="1"/>
    <x v="43"/>
  </r>
  <r>
    <x v="1"/>
    <x v="247"/>
  </r>
  <r>
    <x v="1"/>
    <x v="78"/>
  </r>
  <r>
    <x v="1"/>
    <x v="157"/>
  </r>
  <r>
    <x v="1"/>
    <x v="223"/>
  </r>
  <r>
    <x v="1"/>
    <x v="67"/>
  </r>
  <r>
    <x v="1"/>
    <x v="190"/>
  </r>
  <r>
    <x v="1"/>
    <x v="1"/>
  </r>
  <r>
    <x v="1"/>
    <x v="89"/>
  </r>
  <r>
    <x v="1"/>
    <x v="89"/>
  </r>
  <r>
    <x v="1"/>
    <x v="71"/>
  </r>
  <r>
    <x v="1"/>
    <x v="149"/>
  </r>
  <r>
    <x v="1"/>
    <x v="300"/>
  </r>
  <r>
    <x v="1"/>
    <x v="174"/>
  </r>
  <r>
    <x v="1"/>
    <x v="18"/>
  </r>
  <r>
    <x v="1"/>
    <x v="40"/>
  </r>
  <r>
    <x v="1"/>
    <x v="246"/>
  </r>
  <r>
    <x v="1"/>
    <x v="8"/>
  </r>
  <r>
    <x v="1"/>
    <x v="164"/>
  </r>
  <r>
    <x v="1"/>
    <x v="1"/>
  </r>
  <r>
    <x v="1"/>
    <x v="154"/>
  </r>
  <r>
    <x v="1"/>
    <x v="276"/>
  </r>
  <r>
    <x v="1"/>
    <x v="73"/>
  </r>
  <r>
    <x v="1"/>
    <x v="63"/>
  </r>
  <r>
    <x v="1"/>
    <x v="9"/>
  </r>
  <r>
    <x v="1"/>
    <x v="324"/>
  </r>
  <r>
    <x v="1"/>
    <x v="163"/>
  </r>
  <r>
    <x v="1"/>
    <x v="112"/>
  </r>
  <r>
    <x v="1"/>
    <x v="97"/>
  </r>
  <r>
    <x v="1"/>
    <x v="273"/>
  </r>
  <r>
    <x v="1"/>
    <x v="347"/>
  </r>
  <r>
    <x v="1"/>
    <x v="82"/>
  </r>
  <r>
    <x v="1"/>
    <x v="73"/>
  </r>
  <r>
    <x v="1"/>
    <x v="39"/>
  </r>
  <r>
    <x v="1"/>
    <x v="176"/>
  </r>
  <r>
    <x v="1"/>
    <x v="168"/>
  </r>
  <r>
    <x v="1"/>
    <x v="257"/>
  </r>
  <r>
    <x v="1"/>
    <x v="178"/>
  </r>
  <r>
    <x v="1"/>
    <x v="244"/>
  </r>
  <r>
    <x v="1"/>
    <x v="117"/>
  </r>
  <r>
    <x v="1"/>
    <x v="36"/>
  </r>
  <r>
    <x v="1"/>
    <x v="35"/>
  </r>
  <r>
    <x v="1"/>
    <x v="351"/>
  </r>
  <r>
    <x v="1"/>
    <x v="64"/>
  </r>
  <r>
    <x v="1"/>
    <x v="256"/>
  </r>
  <r>
    <x v="1"/>
    <x v="154"/>
  </r>
  <r>
    <x v="1"/>
    <x v="273"/>
  </r>
  <r>
    <x v="1"/>
    <x v="34"/>
  </r>
  <r>
    <x v="1"/>
    <x v="182"/>
  </r>
  <r>
    <x v="1"/>
    <x v="54"/>
  </r>
  <r>
    <x v="1"/>
    <x v="237"/>
  </r>
  <r>
    <x v="1"/>
    <x v="13"/>
  </r>
  <r>
    <x v="1"/>
    <x v="352"/>
  </r>
  <r>
    <x v="1"/>
    <x v="39"/>
  </r>
  <r>
    <x v="1"/>
    <x v="107"/>
  </r>
  <r>
    <x v="1"/>
    <x v="71"/>
  </r>
  <r>
    <x v="1"/>
    <x v="1"/>
  </r>
  <r>
    <x v="1"/>
    <x v="16"/>
  </r>
  <r>
    <x v="1"/>
    <x v="46"/>
  </r>
  <r>
    <x v="1"/>
    <x v="8"/>
  </r>
  <r>
    <x v="1"/>
    <x v="146"/>
  </r>
  <r>
    <x v="1"/>
    <x v="25"/>
  </r>
  <r>
    <x v="1"/>
    <x v="139"/>
  </r>
  <r>
    <x v="1"/>
    <x v="122"/>
  </r>
  <r>
    <x v="1"/>
    <x v="249"/>
  </r>
  <r>
    <x v="1"/>
    <x v="234"/>
  </r>
  <r>
    <x v="1"/>
    <x v="158"/>
  </r>
  <r>
    <x v="1"/>
    <x v="270"/>
  </r>
  <r>
    <x v="1"/>
    <x v="299"/>
  </r>
  <r>
    <x v="1"/>
    <x v="118"/>
  </r>
  <r>
    <x v="1"/>
    <x v="285"/>
  </r>
  <r>
    <x v="1"/>
    <x v="135"/>
  </r>
  <r>
    <x v="1"/>
    <x v="12"/>
  </r>
  <r>
    <x v="1"/>
    <x v="19"/>
  </r>
  <r>
    <x v="1"/>
    <x v="110"/>
  </r>
  <r>
    <x v="1"/>
    <x v="116"/>
  </r>
  <r>
    <x v="1"/>
    <x v="252"/>
  </r>
  <r>
    <x v="1"/>
    <x v="17"/>
  </r>
  <r>
    <x v="1"/>
    <x v="146"/>
  </r>
  <r>
    <x v="1"/>
    <x v="8"/>
  </r>
  <r>
    <x v="1"/>
    <x v="117"/>
  </r>
  <r>
    <x v="1"/>
    <x v="150"/>
  </r>
  <r>
    <x v="1"/>
    <x v="155"/>
  </r>
  <r>
    <x v="1"/>
    <x v="296"/>
  </r>
  <r>
    <x v="1"/>
    <x v="86"/>
  </r>
  <r>
    <x v="1"/>
    <x v="248"/>
  </r>
  <r>
    <x v="1"/>
    <x v="121"/>
  </r>
  <r>
    <x v="1"/>
    <x v="91"/>
  </r>
  <r>
    <x v="1"/>
    <x v="7"/>
  </r>
  <r>
    <x v="1"/>
    <x v="248"/>
  </r>
  <r>
    <x v="1"/>
    <x v="33"/>
  </r>
  <r>
    <x v="1"/>
    <x v="217"/>
  </r>
  <r>
    <x v="1"/>
    <x v="43"/>
  </r>
  <r>
    <x v="1"/>
    <x v="214"/>
  </r>
  <r>
    <x v="1"/>
    <x v="86"/>
  </r>
  <r>
    <x v="1"/>
    <x v="78"/>
  </r>
  <r>
    <x v="1"/>
    <x v="84"/>
  </r>
  <r>
    <x v="1"/>
    <x v="353"/>
  </r>
  <r>
    <x v="1"/>
    <x v="125"/>
  </r>
  <r>
    <x v="1"/>
    <x v="224"/>
  </r>
  <r>
    <x v="1"/>
    <x v="291"/>
  </r>
  <r>
    <x v="1"/>
    <x v="130"/>
  </r>
  <r>
    <x v="1"/>
    <x v="190"/>
  </r>
  <r>
    <x v="1"/>
    <x v="12"/>
  </r>
  <r>
    <x v="1"/>
    <x v="63"/>
  </r>
  <r>
    <x v="1"/>
    <x v="213"/>
  </r>
  <r>
    <x v="1"/>
    <x v="178"/>
  </r>
  <r>
    <x v="1"/>
    <x v="354"/>
  </r>
  <r>
    <x v="1"/>
    <x v="154"/>
  </r>
  <r>
    <x v="1"/>
    <x v="160"/>
  </r>
  <r>
    <x v="1"/>
    <x v="202"/>
  </r>
  <r>
    <x v="1"/>
    <x v="302"/>
  </r>
  <r>
    <x v="1"/>
    <x v="266"/>
  </r>
  <r>
    <x v="1"/>
    <x v="34"/>
  </r>
  <r>
    <x v="1"/>
    <x v="22"/>
  </r>
  <r>
    <x v="1"/>
    <x v="248"/>
  </r>
  <r>
    <x v="1"/>
    <x v="303"/>
  </r>
  <r>
    <x v="1"/>
    <x v="273"/>
  </r>
  <r>
    <x v="1"/>
    <x v="68"/>
  </r>
  <r>
    <x v="1"/>
    <x v="270"/>
  </r>
  <r>
    <x v="1"/>
    <x v="256"/>
  </r>
  <r>
    <x v="1"/>
    <x v="76"/>
  </r>
  <r>
    <x v="1"/>
    <x v="80"/>
  </r>
  <r>
    <x v="1"/>
    <x v="19"/>
  </r>
  <r>
    <x v="1"/>
    <x v="237"/>
  </r>
  <r>
    <x v="1"/>
    <x v="223"/>
  </r>
  <r>
    <x v="1"/>
    <x v="2"/>
  </r>
  <r>
    <x v="1"/>
    <x v="116"/>
  </r>
  <r>
    <x v="1"/>
    <x v="122"/>
  </r>
  <r>
    <x v="1"/>
    <x v="1"/>
  </r>
  <r>
    <x v="1"/>
    <x v="143"/>
  </r>
  <r>
    <x v="1"/>
    <x v="1"/>
  </r>
  <r>
    <x v="1"/>
    <x v="91"/>
  </r>
  <r>
    <x v="1"/>
    <x v="20"/>
  </r>
  <r>
    <x v="1"/>
    <x v="278"/>
  </r>
  <r>
    <x v="1"/>
    <x v="1"/>
  </r>
  <r>
    <x v="1"/>
    <x v="207"/>
  </r>
  <r>
    <x v="1"/>
    <x v="72"/>
  </r>
  <r>
    <x v="1"/>
    <x v="51"/>
  </r>
  <r>
    <x v="1"/>
    <x v="150"/>
  </r>
  <r>
    <x v="1"/>
    <x v="217"/>
  </r>
  <r>
    <x v="1"/>
    <x v="230"/>
  </r>
  <r>
    <x v="1"/>
    <x v="240"/>
  </r>
  <r>
    <x v="1"/>
    <x v="269"/>
  </r>
  <r>
    <x v="1"/>
    <x v="77"/>
  </r>
  <r>
    <x v="1"/>
    <x v="283"/>
  </r>
  <r>
    <x v="1"/>
    <x v="19"/>
  </r>
  <r>
    <x v="1"/>
    <x v="39"/>
  </r>
  <r>
    <x v="1"/>
    <x v="196"/>
  </r>
  <r>
    <x v="1"/>
    <x v="158"/>
  </r>
  <r>
    <x v="1"/>
    <x v="82"/>
  </r>
  <r>
    <x v="1"/>
    <x v="91"/>
  </r>
  <r>
    <x v="1"/>
    <x v="211"/>
  </r>
  <r>
    <x v="1"/>
    <x v="224"/>
  </r>
  <r>
    <x v="1"/>
    <x v="355"/>
  </r>
  <r>
    <x v="1"/>
    <x v="241"/>
  </r>
  <r>
    <x v="1"/>
    <x v="11"/>
  </r>
  <r>
    <x v="1"/>
    <x v="207"/>
  </r>
  <r>
    <x v="1"/>
    <x v="192"/>
  </r>
  <r>
    <x v="1"/>
    <x v="330"/>
  </r>
  <r>
    <x v="1"/>
    <x v="303"/>
  </r>
  <r>
    <x v="1"/>
    <x v="91"/>
  </r>
  <r>
    <x v="1"/>
    <x v="356"/>
  </r>
  <r>
    <x v="1"/>
    <x v="25"/>
  </r>
  <r>
    <x v="1"/>
    <x v="89"/>
  </r>
  <r>
    <x v="1"/>
    <x v="304"/>
  </r>
  <r>
    <x v="1"/>
    <x v="3"/>
  </r>
  <r>
    <x v="1"/>
    <x v="136"/>
  </r>
  <r>
    <x v="1"/>
    <x v="227"/>
  </r>
  <r>
    <x v="1"/>
    <x v="209"/>
  </r>
  <r>
    <x v="1"/>
    <x v="1"/>
  </r>
  <r>
    <x v="1"/>
    <x v="235"/>
  </r>
  <r>
    <x v="1"/>
    <x v="277"/>
  </r>
  <r>
    <x v="1"/>
    <x v="35"/>
  </r>
  <r>
    <x v="1"/>
    <x v="115"/>
  </r>
  <r>
    <x v="1"/>
    <x v="177"/>
  </r>
  <r>
    <x v="1"/>
    <x v="118"/>
  </r>
  <r>
    <x v="1"/>
    <x v="167"/>
  </r>
  <r>
    <x v="1"/>
    <x v="210"/>
  </r>
  <r>
    <x v="1"/>
    <x v="232"/>
  </r>
  <r>
    <x v="1"/>
    <x v="243"/>
  </r>
  <r>
    <x v="1"/>
    <x v="164"/>
  </r>
  <r>
    <x v="1"/>
    <x v="285"/>
  </r>
  <r>
    <x v="1"/>
    <x v="134"/>
  </r>
  <r>
    <x v="1"/>
    <x v="132"/>
  </r>
  <r>
    <x v="1"/>
    <x v="28"/>
  </r>
  <r>
    <x v="1"/>
    <x v="287"/>
  </r>
  <r>
    <x v="1"/>
    <x v="67"/>
  </r>
  <r>
    <x v="1"/>
    <x v="32"/>
  </r>
  <r>
    <x v="1"/>
    <x v="184"/>
  </r>
  <r>
    <x v="1"/>
    <x v="315"/>
  </r>
  <r>
    <x v="1"/>
    <x v="191"/>
  </r>
  <r>
    <x v="1"/>
    <x v="20"/>
  </r>
  <r>
    <x v="1"/>
    <x v="71"/>
  </r>
  <r>
    <x v="1"/>
    <x v="323"/>
  </r>
  <r>
    <x v="1"/>
    <x v="157"/>
  </r>
  <r>
    <x v="1"/>
    <x v="70"/>
  </r>
  <r>
    <x v="1"/>
    <x v="118"/>
  </r>
  <r>
    <x v="1"/>
    <x v="33"/>
  </r>
  <r>
    <x v="1"/>
    <x v="3"/>
  </r>
  <r>
    <x v="1"/>
    <x v="288"/>
  </r>
  <r>
    <x v="1"/>
    <x v="357"/>
  </r>
  <r>
    <x v="1"/>
    <x v="28"/>
  </r>
  <r>
    <x v="1"/>
    <x v="135"/>
  </r>
  <r>
    <x v="1"/>
    <x v="106"/>
  </r>
  <r>
    <x v="1"/>
    <x v="87"/>
  </r>
  <r>
    <x v="1"/>
    <x v="79"/>
  </r>
  <r>
    <x v="1"/>
    <x v="29"/>
  </r>
  <r>
    <x v="1"/>
    <x v="71"/>
  </r>
  <r>
    <x v="1"/>
    <x v="30"/>
  </r>
  <r>
    <x v="1"/>
    <x v="85"/>
  </r>
  <r>
    <x v="1"/>
    <x v="116"/>
  </r>
  <r>
    <x v="1"/>
    <x v="167"/>
  </r>
  <r>
    <x v="1"/>
    <x v="358"/>
  </r>
  <r>
    <x v="1"/>
    <x v="116"/>
  </r>
  <r>
    <x v="1"/>
    <x v="28"/>
  </r>
  <r>
    <x v="1"/>
    <x v="27"/>
  </r>
  <r>
    <x v="1"/>
    <x v="136"/>
  </r>
  <r>
    <x v="1"/>
    <x v="1"/>
  </r>
  <r>
    <x v="1"/>
    <x v="145"/>
  </r>
  <r>
    <x v="1"/>
    <x v="324"/>
  </r>
  <r>
    <x v="1"/>
    <x v="17"/>
  </r>
  <r>
    <x v="1"/>
    <x v="45"/>
  </r>
  <r>
    <x v="1"/>
    <x v="95"/>
  </r>
  <r>
    <x v="1"/>
    <x v="222"/>
  </r>
  <r>
    <x v="1"/>
    <x v="67"/>
  </r>
  <r>
    <x v="1"/>
    <x v="359"/>
  </r>
  <r>
    <x v="1"/>
    <x v="45"/>
  </r>
  <r>
    <x v="1"/>
    <x v="1"/>
  </r>
  <r>
    <x v="1"/>
    <x v="225"/>
  </r>
  <r>
    <x v="1"/>
    <x v="68"/>
  </r>
  <r>
    <x v="1"/>
    <x v="77"/>
  </r>
  <r>
    <x v="1"/>
    <x v="22"/>
  </r>
  <r>
    <x v="1"/>
    <x v="32"/>
  </r>
  <r>
    <x v="1"/>
    <x v="23"/>
  </r>
  <r>
    <x v="1"/>
    <x v="165"/>
  </r>
  <r>
    <x v="1"/>
    <x v="228"/>
  </r>
  <r>
    <x v="1"/>
    <x v="104"/>
  </r>
  <r>
    <x v="1"/>
    <x v="88"/>
  </r>
  <r>
    <x v="1"/>
    <x v="115"/>
  </r>
  <r>
    <x v="1"/>
    <x v="15"/>
  </r>
  <r>
    <x v="1"/>
    <x v="1"/>
  </r>
  <r>
    <x v="1"/>
    <x v="7"/>
  </r>
  <r>
    <x v="1"/>
    <x v="158"/>
  </r>
  <r>
    <x v="1"/>
    <x v="303"/>
  </r>
  <r>
    <x v="1"/>
    <x v="115"/>
  </r>
  <r>
    <x v="1"/>
    <x v="107"/>
  </r>
  <r>
    <x v="1"/>
    <x v="12"/>
  </r>
  <r>
    <x v="1"/>
    <x v="360"/>
  </r>
  <r>
    <x v="1"/>
    <x v="50"/>
  </r>
  <r>
    <x v="1"/>
    <x v="40"/>
  </r>
  <r>
    <x v="1"/>
    <x v="232"/>
  </r>
  <r>
    <x v="1"/>
    <x v="142"/>
  </r>
  <r>
    <x v="1"/>
    <x v="34"/>
  </r>
  <r>
    <x v="1"/>
    <x v="91"/>
  </r>
  <r>
    <x v="1"/>
    <x v="307"/>
  </r>
  <r>
    <x v="1"/>
    <x v="314"/>
  </r>
  <r>
    <x v="1"/>
    <x v="86"/>
  </r>
  <r>
    <x v="1"/>
    <x v="361"/>
  </r>
  <r>
    <x v="1"/>
    <x v="86"/>
  </r>
  <r>
    <x v="1"/>
    <x v="237"/>
  </r>
  <r>
    <x v="1"/>
    <x v="196"/>
  </r>
  <r>
    <x v="1"/>
    <x v="98"/>
  </r>
  <r>
    <x v="1"/>
    <x v="164"/>
  </r>
  <r>
    <x v="1"/>
    <x v="273"/>
  </r>
  <r>
    <x v="1"/>
    <x v="234"/>
  </r>
  <r>
    <x v="1"/>
    <x v="150"/>
  </r>
  <r>
    <x v="1"/>
    <x v="155"/>
  </r>
  <r>
    <x v="1"/>
    <x v="199"/>
  </r>
  <r>
    <x v="1"/>
    <x v="217"/>
  </r>
  <r>
    <x v="1"/>
    <x v="126"/>
  </r>
  <r>
    <x v="1"/>
    <x v="81"/>
  </r>
  <r>
    <x v="1"/>
    <x v="24"/>
  </r>
  <r>
    <x v="1"/>
    <x v="86"/>
  </r>
  <r>
    <x v="1"/>
    <x v="80"/>
  </r>
  <r>
    <x v="1"/>
    <x v="362"/>
  </r>
  <r>
    <x v="1"/>
    <x v="12"/>
  </r>
  <r>
    <x v="1"/>
    <x v="219"/>
  </r>
  <r>
    <x v="1"/>
    <x v="72"/>
  </r>
  <r>
    <x v="1"/>
    <x v="249"/>
  </r>
  <r>
    <x v="1"/>
    <x v="168"/>
  </r>
  <r>
    <x v="1"/>
    <x v="114"/>
  </r>
  <r>
    <x v="1"/>
    <x v="141"/>
  </r>
  <r>
    <x v="1"/>
    <x v="6"/>
  </r>
  <r>
    <x v="1"/>
    <x v="190"/>
  </r>
  <r>
    <x v="1"/>
    <x v="113"/>
  </r>
  <r>
    <x v="1"/>
    <x v="192"/>
  </r>
  <r>
    <x v="1"/>
    <x v="171"/>
  </r>
  <r>
    <x v="1"/>
    <x v="59"/>
  </r>
  <r>
    <x v="1"/>
    <x v="1"/>
  </r>
  <r>
    <x v="1"/>
    <x v="302"/>
  </r>
  <r>
    <x v="1"/>
    <x v="363"/>
  </r>
  <r>
    <x v="1"/>
    <x v="171"/>
  </r>
  <r>
    <x v="1"/>
    <x v="0"/>
  </r>
  <r>
    <x v="1"/>
    <x v="173"/>
  </r>
  <r>
    <x v="1"/>
    <x v="88"/>
  </r>
  <r>
    <x v="1"/>
    <x v="76"/>
  </r>
  <r>
    <x v="1"/>
    <x v="14"/>
  </r>
  <r>
    <x v="1"/>
    <x v="29"/>
  </r>
  <r>
    <x v="1"/>
    <x v="141"/>
  </r>
  <r>
    <x v="1"/>
    <x v="53"/>
  </r>
  <r>
    <x v="1"/>
    <x v="62"/>
  </r>
  <r>
    <x v="1"/>
    <x v="21"/>
  </r>
  <r>
    <x v="1"/>
    <x v="337"/>
  </r>
  <r>
    <x v="1"/>
    <x v="209"/>
  </r>
  <r>
    <x v="1"/>
    <x v="157"/>
  </r>
  <r>
    <x v="1"/>
    <x v="65"/>
  </r>
  <r>
    <x v="1"/>
    <x v="167"/>
  </r>
  <r>
    <x v="1"/>
    <x v="326"/>
  </r>
  <r>
    <x v="1"/>
    <x v="107"/>
  </r>
  <r>
    <x v="1"/>
    <x v="364"/>
  </r>
  <r>
    <x v="1"/>
    <x v="1"/>
  </r>
  <r>
    <x v="1"/>
    <x v="65"/>
  </r>
  <r>
    <x v="1"/>
    <x v="58"/>
  </r>
  <r>
    <x v="1"/>
    <x v="350"/>
  </r>
  <r>
    <x v="1"/>
    <x v="115"/>
  </r>
  <r>
    <x v="1"/>
    <x v="365"/>
  </r>
  <r>
    <x v="1"/>
    <x v="144"/>
  </r>
  <r>
    <x v="1"/>
    <x v="48"/>
  </r>
  <r>
    <x v="1"/>
    <x v="300"/>
  </r>
  <r>
    <x v="1"/>
    <x v="132"/>
  </r>
  <r>
    <x v="1"/>
    <x v="66"/>
  </r>
  <r>
    <x v="1"/>
    <x v="350"/>
  </r>
  <r>
    <x v="1"/>
    <x v="23"/>
  </r>
  <r>
    <x v="1"/>
    <x v="304"/>
  </r>
  <r>
    <x v="1"/>
    <x v="2"/>
  </r>
  <r>
    <x v="1"/>
    <x v="298"/>
  </r>
  <r>
    <x v="1"/>
    <x v="118"/>
  </r>
  <r>
    <x v="1"/>
    <x v="302"/>
  </r>
  <r>
    <x v="1"/>
    <x v="304"/>
  </r>
  <r>
    <x v="1"/>
    <x v="336"/>
  </r>
  <r>
    <x v="1"/>
    <x v="252"/>
  </r>
  <r>
    <x v="1"/>
    <x v="170"/>
  </r>
  <r>
    <x v="1"/>
    <x v="258"/>
  </r>
  <r>
    <x v="1"/>
    <x v="299"/>
  </r>
  <r>
    <x v="1"/>
    <x v="18"/>
  </r>
  <r>
    <x v="1"/>
    <x v="336"/>
  </r>
  <r>
    <x v="1"/>
    <x v="213"/>
  </r>
  <r>
    <x v="1"/>
    <x v="209"/>
  </r>
  <r>
    <x v="1"/>
    <x v="114"/>
  </r>
  <r>
    <x v="1"/>
    <x v="230"/>
  </r>
  <r>
    <x v="1"/>
    <x v="1"/>
  </r>
  <r>
    <x v="1"/>
    <x v="196"/>
  </r>
  <r>
    <x v="1"/>
    <x v="206"/>
  </r>
  <r>
    <x v="1"/>
    <x v="151"/>
  </r>
  <r>
    <x v="1"/>
    <x v="307"/>
  </r>
  <r>
    <x v="1"/>
    <x v="83"/>
  </r>
  <r>
    <x v="1"/>
    <x v="1"/>
  </r>
  <r>
    <x v="1"/>
    <x v="1"/>
  </r>
  <r>
    <x v="1"/>
    <x v="1"/>
  </r>
  <r>
    <x v="1"/>
    <x v="192"/>
  </r>
  <r>
    <x v="1"/>
    <x v="51"/>
  </r>
  <r>
    <x v="1"/>
    <x v="54"/>
  </r>
  <r>
    <x v="1"/>
    <x v="252"/>
  </r>
  <r>
    <x v="1"/>
    <x v="195"/>
  </r>
  <r>
    <x v="1"/>
    <x v="342"/>
  </r>
  <r>
    <x v="1"/>
    <x v="366"/>
  </r>
  <r>
    <x v="1"/>
    <x v="232"/>
  </r>
  <r>
    <x v="1"/>
    <x v="367"/>
  </r>
  <r>
    <x v="1"/>
    <x v="173"/>
  </r>
  <r>
    <x v="1"/>
    <x v="40"/>
  </r>
  <r>
    <x v="1"/>
    <x v="28"/>
  </r>
  <r>
    <x v="1"/>
    <x v="150"/>
  </r>
  <r>
    <x v="1"/>
    <x v="28"/>
  </r>
  <r>
    <x v="1"/>
    <x v="123"/>
  </r>
  <r>
    <x v="1"/>
    <x v="1"/>
  </r>
  <r>
    <x v="1"/>
    <x v="145"/>
  </r>
  <r>
    <x v="1"/>
    <x v="36"/>
  </r>
  <r>
    <x v="1"/>
    <x v="9"/>
  </r>
  <r>
    <x v="1"/>
    <x v="1"/>
  </r>
  <r>
    <x v="1"/>
    <x v="168"/>
  </r>
  <r>
    <x v="1"/>
    <x v="35"/>
  </r>
  <r>
    <x v="1"/>
    <x v="267"/>
  </r>
  <r>
    <x v="1"/>
    <x v="277"/>
  </r>
  <r>
    <x v="1"/>
    <x v="25"/>
  </r>
  <r>
    <x v="1"/>
    <x v="86"/>
  </r>
  <r>
    <x v="1"/>
    <x v="234"/>
  </r>
  <r>
    <x v="1"/>
    <x v="283"/>
  </r>
  <r>
    <x v="1"/>
    <x v="67"/>
  </r>
  <r>
    <x v="1"/>
    <x v="188"/>
  </r>
  <r>
    <x v="1"/>
    <x v="75"/>
  </r>
  <r>
    <x v="1"/>
    <x v="34"/>
  </r>
  <r>
    <x v="1"/>
    <x v="149"/>
  </r>
  <r>
    <x v="1"/>
    <x v="276"/>
  </r>
  <r>
    <x v="1"/>
    <x v="200"/>
  </r>
  <r>
    <x v="1"/>
    <x v="102"/>
  </r>
  <r>
    <x v="1"/>
    <x v="128"/>
  </r>
  <r>
    <x v="1"/>
    <x v="199"/>
  </r>
  <r>
    <x v="1"/>
    <x v="25"/>
  </r>
  <r>
    <x v="1"/>
    <x v="233"/>
  </r>
  <r>
    <x v="1"/>
    <x v="237"/>
  </r>
  <r>
    <x v="1"/>
    <x v="105"/>
  </r>
  <r>
    <x v="1"/>
    <x v="92"/>
  </r>
  <r>
    <x v="1"/>
    <x v="291"/>
  </r>
  <r>
    <x v="1"/>
    <x v="5"/>
  </r>
  <r>
    <x v="1"/>
    <x v="132"/>
  </r>
  <r>
    <x v="1"/>
    <x v="224"/>
  </r>
  <r>
    <x v="1"/>
    <x v="149"/>
  </r>
  <r>
    <x v="1"/>
    <x v="168"/>
  </r>
  <r>
    <x v="1"/>
    <x v="233"/>
  </r>
  <r>
    <x v="1"/>
    <x v="116"/>
  </r>
  <r>
    <x v="1"/>
    <x v="344"/>
  </r>
  <r>
    <x v="1"/>
    <x v="39"/>
  </r>
  <r>
    <x v="1"/>
    <x v="199"/>
  </r>
  <r>
    <x v="1"/>
    <x v="256"/>
  </r>
  <r>
    <x v="1"/>
    <x v="133"/>
  </r>
  <r>
    <x v="1"/>
    <x v="107"/>
  </r>
  <r>
    <x v="1"/>
    <x v="15"/>
  </r>
  <r>
    <x v="1"/>
    <x v="64"/>
  </r>
  <r>
    <x v="1"/>
    <x v="68"/>
  </r>
  <r>
    <x v="1"/>
    <x v="62"/>
  </r>
  <r>
    <x v="1"/>
    <x v="27"/>
  </r>
  <r>
    <x v="1"/>
    <x v="215"/>
  </r>
  <r>
    <x v="1"/>
    <x v="5"/>
  </r>
  <r>
    <x v="1"/>
    <x v="137"/>
  </r>
  <r>
    <x v="1"/>
    <x v="191"/>
  </r>
  <r>
    <x v="1"/>
    <x v="89"/>
  </r>
  <r>
    <x v="1"/>
    <x v="156"/>
  </r>
  <r>
    <x v="1"/>
    <x v="313"/>
  </r>
  <r>
    <x v="1"/>
    <x v="203"/>
  </r>
  <r>
    <x v="1"/>
    <x v="170"/>
  </r>
  <r>
    <x v="1"/>
    <x v="219"/>
  </r>
  <r>
    <x v="1"/>
    <x v="125"/>
  </r>
  <r>
    <x v="1"/>
    <x v="247"/>
  </r>
  <r>
    <x v="1"/>
    <x v="5"/>
  </r>
  <r>
    <x v="1"/>
    <x v="263"/>
  </r>
  <r>
    <x v="1"/>
    <x v="0"/>
  </r>
  <r>
    <x v="1"/>
    <x v="88"/>
  </r>
  <r>
    <x v="1"/>
    <x v="275"/>
  </r>
  <r>
    <x v="1"/>
    <x v="100"/>
  </r>
  <r>
    <x v="1"/>
    <x v="30"/>
  </r>
  <r>
    <x v="1"/>
    <x v="249"/>
  </r>
  <r>
    <x v="1"/>
    <x v="299"/>
  </r>
  <r>
    <x v="1"/>
    <x v="54"/>
  </r>
  <r>
    <x v="1"/>
    <x v="85"/>
  </r>
  <r>
    <x v="1"/>
    <x v="146"/>
  </r>
  <r>
    <x v="1"/>
    <x v="165"/>
  </r>
  <r>
    <x v="1"/>
    <x v="368"/>
  </r>
  <r>
    <x v="1"/>
    <x v="165"/>
  </r>
  <r>
    <x v="1"/>
    <x v="177"/>
  </r>
  <r>
    <x v="1"/>
    <x v="20"/>
  </r>
  <r>
    <x v="1"/>
    <x v="63"/>
  </r>
  <r>
    <x v="1"/>
    <x v="50"/>
  </r>
  <r>
    <x v="1"/>
    <x v="49"/>
  </r>
  <r>
    <x v="1"/>
    <x v="149"/>
  </r>
  <r>
    <x v="1"/>
    <x v="102"/>
  </r>
  <r>
    <x v="1"/>
    <x v="89"/>
  </r>
  <r>
    <x v="1"/>
    <x v="176"/>
  </r>
  <r>
    <x v="1"/>
    <x v="258"/>
  </r>
  <r>
    <x v="1"/>
    <x v="115"/>
  </r>
  <r>
    <x v="1"/>
    <x v="59"/>
  </r>
  <r>
    <x v="1"/>
    <x v="314"/>
  </r>
  <r>
    <x v="1"/>
    <x v="186"/>
  </r>
  <r>
    <x v="1"/>
    <x v="163"/>
  </r>
  <r>
    <x v="1"/>
    <x v="78"/>
  </r>
  <r>
    <x v="1"/>
    <x v="9"/>
  </r>
  <r>
    <x v="1"/>
    <x v="164"/>
  </r>
  <r>
    <x v="1"/>
    <x v="218"/>
  </r>
  <r>
    <x v="1"/>
    <x v="118"/>
  </r>
  <r>
    <x v="1"/>
    <x v="302"/>
  </r>
  <r>
    <x v="1"/>
    <x v="185"/>
  </r>
  <r>
    <x v="1"/>
    <x v="13"/>
  </r>
  <r>
    <x v="1"/>
    <x v="169"/>
  </r>
  <r>
    <x v="1"/>
    <x v="227"/>
  </r>
  <r>
    <x v="1"/>
    <x v="71"/>
  </r>
  <r>
    <x v="1"/>
    <x v="217"/>
  </r>
  <r>
    <x v="1"/>
    <x v="54"/>
  </r>
  <r>
    <x v="1"/>
    <x v="369"/>
  </r>
  <r>
    <x v="1"/>
    <x v="165"/>
  </r>
  <r>
    <x v="1"/>
    <x v="32"/>
  </r>
  <r>
    <x v="1"/>
    <x v="111"/>
  </r>
  <r>
    <x v="1"/>
    <x v="32"/>
  </r>
  <r>
    <x v="1"/>
    <x v="131"/>
  </r>
  <r>
    <x v="1"/>
    <x v="30"/>
  </r>
  <r>
    <x v="1"/>
    <x v="117"/>
  </r>
  <r>
    <x v="1"/>
    <x v="325"/>
  </r>
  <r>
    <x v="1"/>
    <x v="244"/>
  </r>
  <r>
    <x v="1"/>
    <x v="79"/>
  </r>
  <r>
    <x v="1"/>
    <x v="4"/>
  </r>
  <r>
    <x v="1"/>
    <x v="323"/>
  </r>
  <r>
    <x v="1"/>
    <x v="159"/>
  </r>
  <r>
    <x v="1"/>
    <x v="57"/>
  </r>
  <r>
    <x v="1"/>
    <x v="325"/>
  </r>
  <r>
    <x v="1"/>
    <x v="251"/>
  </r>
  <r>
    <x v="1"/>
    <x v="59"/>
  </r>
  <r>
    <x v="1"/>
    <x v="71"/>
  </r>
  <r>
    <x v="1"/>
    <x v="300"/>
  </r>
  <r>
    <x v="1"/>
    <x v="13"/>
  </r>
  <r>
    <x v="1"/>
    <x v="102"/>
  </r>
  <r>
    <x v="1"/>
    <x v="49"/>
  </r>
  <r>
    <x v="1"/>
    <x v="249"/>
  </r>
  <r>
    <x v="1"/>
    <x v="52"/>
  </r>
  <r>
    <x v="1"/>
    <x v="230"/>
  </r>
  <r>
    <x v="1"/>
    <x v="68"/>
  </r>
  <r>
    <x v="1"/>
    <x v="53"/>
  </r>
  <r>
    <x v="1"/>
    <x v="219"/>
  </r>
  <r>
    <x v="1"/>
    <x v="75"/>
  </r>
  <r>
    <x v="1"/>
    <x v="324"/>
  </r>
  <r>
    <x v="1"/>
    <x v="314"/>
  </r>
  <r>
    <x v="1"/>
    <x v="113"/>
  </r>
  <r>
    <x v="1"/>
    <x v="284"/>
  </r>
  <r>
    <x v="1"/>
    <x v="167"/>
  </r>
  <r>
    <x v="1"/>
    <x v="67"/>
  </r>
  <r>
    <x v="1"/>
    <x v="1"/>
  </r>
  <r>
    <x v="1"/>
    <x v="257"/>
  </r>
  <r>
    <x v="1"/>
    <x v="242"/>
  </r>
  <r>
    <x v="1"/>
    <x v="111"/>
  </r>
  <r>
    <x v="1"/>
    <x v="17"/>
  </r>
  <r>
    <x v="1"/>
    <x v="15"/>
  </r>
  <r>
    <x v="1"/>
    <x v="224"/>
  </r>
  <r>
    <x v="1"/>
    <x v="263"/>
  </r>
  <r>
    <x v="1"/>
    <x v="66"/>
  </r>
  <r>
    <x v="1"/>
    <x v="256"/>
  </r>
  <r>
    <x v="1"/>
    <x v="224"/>
  </r>
  <r>
    <x v="1"/>
    <x v="281"/>
  </r>
  <r>
    <x v="1"/>
    <x v="80"/>
  </r>
  <r>
    <x v="1"/>
    <x v="115"/>
  </r>
  <r>
    <x v="1"/>
    <x v="167"/>
  </r>
  <r>
    <x v="1"/>
    <x v="215"/>
  </r>
  <r>
    <x v="1"/>
    <x v="26"/>
  </r>
  <r>
    <x v="1"/>
    <x v="1"/>
  </r>
  <r>
    <x v="1"/>
    <x v="15"/>
  </r>
  <r>
    <x v="1"/>
    <x v="82"/>
  </r>
  <r>
    <x v="1"/>
    <x v="1"/>
  </r>
  <r>
    <x v="1"/>
    <x v="25"/>
  </r>
  <r>
    <x v="1"/>
    <x v="154"/>
  </r>
  <r>
    <x v="1"/>
    <x v="207"/>
  </r>
  <r>
    <x v="1"/>
    <x v="50"/>
  </r>
  <r>
    <x v="1"/>
    <x v="1"/>
  </r>
  <r>
    <x v="1"/>
    <x v="128"/>
  </r>
  <r>
    <x v="1"/>
    <x v="62"/>
  </r>
  <r>
    <x v="1"/>
    <x v="82"/>
  </r>
  <r>
    <x v="1"/>
    <x v="80"/>
  </r>
  <r>
    <x v="1"/>
    <x v="82"/>
  </r>
  <r>
    <x v="1"/>
    <x v="2"/>
  </r>
  <r>
    <x v="1"/>
    <x v="285"/>
  </r>
  <r>
    <x v="1"/>
    <x v="22"/>
  </r>
  <r>
    <x v="1"/>
    <x v="0"/>
  </r>
  <r>
    <x v="1"/>
    <x v="283"/>
  </r>
  <r>
    <x v="1"/>
    <x v="53"/>
  </r>
  <r>
    <x v="1"/>
    <x v="98"/>
  </r>
  <r>
    <x v="1"/>
    <x v="1"/>
  </r>
  <r>
    <x v="1"/>
    <x v="87"/>
  </r>
  <r>
    <x v="1"/>
    <x v="21"/>
  </r>
  <r>
    <x v="1"/>
    <x v="234"/>
  </r>
  <r>
    <x v="1"/>
    <x v="153"/>
  </r>
  <r>
    <x v="1"/>
    <x v="92"/>
  </r>
  <r>
    <x v="1"/>
    <x v="146"/>
  </r>
  <r>
    <x v="1"/>
    <x v="171"/>
  </r>
  <r>
    <x v="1"/>
    <x v="2"/>
  </r>
  <r>
    <x v="1"/>
    <x v="1"/>
  </r>
  <r>
    <x v="1"/>
    <x v="6"/>
  </r>
  <r>
    <x v="1"/>
    <x v="129"/>
  </r>
  <r>
    <x v="1"/>
    <x v="125"/>
  </r>
  <r>
    <x v="1"/>
    <x v="324"/>
  </r>
  <r>
    <x v="1"/>
    <x v="1"/>
  </r>
  <r>
    <x v="1"/>
    <x v="238"/>
  </r>
  <r>
    <x v="1"/>
    <x v="329"/>
  </r>
  <r>
    <x v="1"/>
    <x v="1"/>
  </r>
  <r>
    <x v="1"/>
    <x v="27"/>
  </r>
  <r>
    <x v="1"/>
    <x v="285"/>
  </r>
  <r>
    <x v="1"/>
    <x v="209"/>
  </r>
  <r>
    <x v="1"/>
    <x v="0"/>
  </r>
  <r>
    <x v="1"/>
    <x v="57"/>
  </r>
  <r>
    <x v="1"/>
    <x v="252"/>
  </r>
  <r>
    <x v="1"/>
    <x v="122"/>
  </r>
  <r>
    <x v="1"/>
    <x v="181"/>
  </r>
  <r>
    <x v="1"/>
    <x v="1"/>
  </r>
  <r>
    <x v="1"/>
    <x v="48"/>
  </r>
  <r>
    <x v="1"/>
    <x v="224"/>
  </r>
  <r>
    <x v="1"/>
    <x v="38"/>
  </r>
  <r>
    <x v="1"/>
    <x v="332"/>
  </r>
  <r>
    <x v="1"/>
    <x v="46"/>
  </r>
  <r>
    <x v="1"/>
    <x v="160"/>
  </r>
  <r>
    <x v="1"/>
    <x v="269"/>
  </r>
  <r>
    <x v="1"/>
    <x v="235"/>
  </r>
  <r>
    <x v="1"/>
    <x v="26"/>
  </r>
  <r>
    <x v="1"/>
    <x v="7"/>
  </r>
  <r>
    <x v="1"/>
    <x v="105"/>
  </r>
  <r>
    <x v="1"/>
    <x v="104"/>
  </r>
  <r>
    <x v="1"/>
    <x v="158"/>
  </r>
  <r>
    <x v="1"/>
    <x v="261"/>
  </r>
  <r>
    <x v="1"/>
    <x v="302"/>
  </r>
  <r>
    <x v="1"/>
    <x v="45"/>
  </r>
  <r>
    <x v="1"/>
    <x v="29"/>
  </r>
  <r>
    <x v="1"/>
    <x v="116"/>
  </r>
  <r>
    <x v="1"/>
    <x v="314"/>
  </r>
  <r>
    <x v="1"/>
    <x v="120"/>
  </r>
  <r>
    <x v="1"/>
    <x v="88"/>
  </r>
  <r>
    <x v="1"/>
    <x v="27"/>
  </r>
  <r>
    <x v="1"/>
    <x v="196"/>
  </r>
  <r>
    <x v="1"/>
    <x v="193"/>
  </r>
  <r>
    <x v="1"/>
    <x v="191"/>
  </r>
  <r>
    <x v="1"/>
    <x v="370"/>
  </r>
  <r>
    <x v="1"/>
    <x v="36"/>
  </r>
  <r>
    <x v="1"/>
    <x v="297"/>
  </r>
  <r>
    <x v="1"/>
    <x v="26"/>
  </r>
  <r>
    <x v="1"/>
    <x v="347"/>
  </r>
  <r>
    <x v="1"/>
    <x v="31"/>
  </r>
  <r>
    <x v="1"/>
    <x v="273"/>
  </r>
  <r>
    <x v="1"/>
    <x v="120"/>
  </r>
  <r>
    <x v="1"/>
    <x v="270"/>
  </r>
  <r>
    <x v="1"/>
    <x v="57"/>
  </r>
  <r>
    <x v="1"/>
    <x v="303"/>
  </r>
  <r>
    <x v="1"/>
    <x v="285"/>
  </r>
  <r>
    <x v="1"/>
    <x v="255"/>
  </r>
  <r>
    <x v="1"/>
    <x v="125"/>
  </r>
  <r>
    <x v="1"/>
    <x v="102"/>
  </r>
  <r>
    <x v="1"/>
    <x v="1"/>
  </r>
  <r>
    <x v="1"/>
    <x v="24"/>
  </r>
  <r>
    <x v="1"/>
    <x v="82"/>
  </r>
  <r>
    <x v="1"/>
    <x v="371"/>
  </r>
  <r>
    <x v="1"/>
    <x v="224"/>
  </r>
  <r>
    <x v="1"/>
    <x v="223"/>
  </r>
  <r>
    <x v="1"/>
    <x v="330"/>
  </r>
  <r>
    <x v="1"/>
    <x v="202"/>
  </r>
  <r>
    <x v="1"/>
    <x v="246"/>
  </r>
  <r>
    <x v="1"/>
    <x v="105"/>
  </r>
  <r>
    <x v="1"/>
    <x v="304"/>
  </r>
  <r>
    <x v="1"/>
    <x v="70"/>
  </r>
  <r>
    <x v="1"/>
    <x v="61"/>
  </r>
  <r>
    <x v="1"/>
    <x v="150"/>
  </r>
  <r>
    <x v="1"/>
    <x v="49"/>
  </r>
  <r>
    <x v="1"/>
    <x v="50"/>
  </r>
  <r>
    <x v="1"/>
    <x v="1"/>
  </r>
  <r>
    <x v="1"/>
    <x v="217"/>
  </r>
  <r>
    <x v="1"/>
    <x v="300"/>
  </r>
  <r>
    <x v="1"/>
    <x v="226"/>
  </r>
  <r>
    <x v="1"/>
    <x v="136"/>
  </r>
  <r>
    <x v="1"/>
    <x v="247"/>
  </r>
  <r>
    <x v="1"/>
    <x v="5"/>
  </r>
  <r>
    <x v="1"/>
    <x v="372"/>
  </r>
  <r>
    <x v="1"/>
    <x v="225"/>
  </r>
  <r>
    <x v="1"/>
    <x v="9"/>
  </r>
  <r>
    <x v="1"/>
    <x v="229"/>
  </r>
  <r>
    <x v="1"/>
    <x v="42"/>
  </r>
  <r>
    <x v="1"/>
    <x v="269"/>
  </r>
  <r>
    <x v="1"/>
    <x v="150"/>
  </r>
  <r>
    <x v="1"/>
    <x v="105"/>
  </r>
  <r>
    <x v="1"/>
    <x v="67"/>
  </r>
  <r>
    <x v="1"/>
    <x v="125"/>
  </r>
  <r>
    <x v="1"/>
    <x v="182"/>
  </r>
  <r>
    <x v="1"/>
    <x v="86"/>
  </r>
  <r>
    <x v="1"/>
    <x v="133"/>
  </r>
  <r>
    <x v="1"/>
    <x v="66"/>
  </r>
  <r>
    <x v="1"/>
    <x v="73"/>
  </r>
  <r>
    <x v="1"/>
    <x v="7"/>
  </r>
  <r>
    <x v="1"/>
    <x v="9"/>
  </r>
  <r>
    <x v="1"/>
    <x v="232"/>
  </r>
  <r>
    <x v="1"/>
    <x v="79"/>
  </r>
  <r>
    <x v="1"/>
    <x v="51"/>
  </r>
  <r>
    <x v="1"/>
    <x v="92"/>
  </r>
  <r>
    <x v="1"/>
    <x v="28"/>
  </r>
  <r>
    <x v="1"/>
    <x v="61"/>
  </r>
  <r>
    <x v="1"/>
    <x v="329"/>
  </r>
  <r>
    <x v="1"/>
    <x v="373"/>
  </r>
  <r>
    <x v="1"/>
    <x v="186"/>
  </r>
  <r>
    <x v="1"/>
    <x v="22"/>
  </r>
  <r>
    <x v="1"/>
    <x v="275"/>
  </r>
  <r>
    <x v="1"/>
    <x v="167"/>
  </r>
  <r>
    <x v="1"/>
    <x v="89"/>
  </r>
  <r>
    <x v="1"/>
    <x v="19"/>
  </r>
  <r>
    <x v="1"/>
    <x v="13"/>
  </r>
  <r>
    <x v="1"/>
    <x v="21"/>
  </r>
  <r>
    <x v="1"/>
    <x v="32"/>
  </r>
  <r>
    <x v="1"/>
    <x v="97"/>
  </r>
  <r>
    <x v="1"/>
    <x v="84"/>
  </r>
  <r>
    <x v="1"/>
    <x v="64"/>
  </r>
  <r>
    <x v="1"/>
    <x v="260"/>
  </r>
  <r>
    <x v="1"/>
    <x v="17"/>
  </r>
  <r>
    <x v="1"/>
    <x v="240"/>
  </r>
  <r>
    <x v="1"/>
    <x v="264"/>
  </r>
  <r>
    <x v="1"/>
    <x v="108"/>
  </r>
  <r>
    <x v="1"/>
    <x v="111"/>
  </r>
  <r>
    <x v="1"/>
    <x v="161"/>
  </r>
  <r>
    <x v="1"/>
    <x v="39"/>
  </r>
  <r>
    <x v="1"/>
    <x v="107"/>
  </r>
  <r>
    <x v="1"/>
    <x v="219"/>
  </r>
  <r>
    <x v="1"/>
    <x v="267"/>
  </r>
  <r>
    <x v="1"/>
    <x v="152"/>
  </r>
  <r>
    <x v="1"/>
    <x v="39"/>
  </r>
  <r>
    <x v="1"/>
    <x v="283"/>
  </r>
  <r>
    <x v="1"/>
    <x v="283"/>
  </r>
  <r>
    <x v="1"/>
    <x v="9"/>
  </r>
  <r>
    <x v="1"/>
    <x v="233"/>
  </r>
  <r>
    <x v="1"/>
    <x v="276"/>
  </r>
  <r>
    <x v="1"/>
    <x v="53"/>
  </r>
  <r>
    <x v="1"/>
    <x v="360"/>
  </r>
  <r>
    <x v="1"/>
    <x v="70"/>
  </r>
  <r>
    <x v="1"/>
    <x v="210"/>
  </r>
  <r>
    <x v="1"/>
    <x v="234"/>
  </r>
  <r>
    <x v="1"/>
    <x v="182"/>
  </r>
  <r>
    <x v="1"/>
    <x v="50"/>
  </r>
  <r>
    <x v="1"/>
    <x v="48"/>
  </r>
  <r>
    <x v="1"/>
    <x v="67"/>
  </r>
  <r>
    <x v="1"/>
    <x v="122"/>
  </r>
  <r>
    <x v="1"/>
    <x v="46"/>
  </r>
  <r>
    <x v="1"/>
    <x v="25"/>
  </r>
  <r>
    <x v="1"/>
    <x v="80"/>
  </r>
  <r>
    <x v="1"/>
    <x v="122"/>
  </r>
  <r>
    <x v="1"/>
    <x v="120"/>
  </r>
  <r>
    <x v="1"/>
    <x v="127"/>
  </r>
  <r>
    <x v="1"/>
    <x v="5"/>
  </r>
  <r>
    <x v="1"/>
    <x v="256"/>
  </r>
  <r>
    <x v="1"/>
    <x v="151"/>
  </r>
  <r>
    <x v="1"/>
    <x v="176"/>
  </r>
  <r>
    <x v="1"/>
    <x v="363"/>
  </r>
  <r>
    <x v="1"/>
    <x v="374"/>
  </r>
  <r>
    <x v="1"/>
    <x v="104"/>
  </r>
  <r>
    <x v="1"/>
    <x v="329"/>
  </r>
  <r>
    <x v="1"/>
    <x v="152"/>
  </r>
  <r>
    <x v="1"/>
    <x v="6"/>
  </r>
  <r>
    <x v="1"/>
    <x v="304"/>
  </r>
  <r>
    <x v="1"/>
    <x v="324"/>
  </r>
  <r>
    <x v="1"/>
    <x v="304"/>
  </r>
  <r>
    <x v="1"/>
    <x v="255"/>
  </r>
  <r>
    <x v="1"/>
    <x v="142"/>
  </r>
  <r>
    <x v="1"/>
    <x v="2"/>
  </r>
  <r>
    <x v="1"/>
    <x v="227"/>
  </r>
  <r>
    <x v="1"/>
    <x v="90"/>
  </r>
  <r>
    <x v="1"/>
    <x v="21"/>
  </r>
  <r>
    <x v="1"/>
    <x v="52"/>
  </r>
  <r>
    <x v="1"/>
    <x v="58"/>
  </r>
  <r>
    <x v="1"/>
    <x v="1"/>
  </r>
  <r>
    <x v="1"/>
    <x v="71"/>
  </r>
  <r>
    <x v="1"/>
    <x v="65"/>
  </r>
  <r>
    <x v="1"/>
    <x v="256"/>
  </r>
  <r>
    <x v="1"/>
    <x v="90"/>
  </r>
  <r>
    <x v="1"/>
    <x v="233"/>
  </r>
  <r>
    <x v="1"/>
    <x v="37"/>
  </r>
  <r>
    <x v="1"/>
    <x v="133"/>
  </r>
  <r>
    <x v="1"/>
    <x v="181"/>
  </r>
  <r>
    <x v="1"/>
    <x v="267"/>
  </r>
  <r>
    <x v="1"/>
    <x v="0"/>
  </r>
  <r>
    <x v="1"/>
    <x v="73"/>
  </r>
  <r>
    <x v="1"/>
    <x v="61"/>
  </r>
  <r>
    <x v="1"/>
    <x v="40"/>
  </r>
  <r>
    <x v="1"/>
    <x v="219"/>
  </r>
  <r>
    <x v="1"/>
    <x v="53"/>
  </r>
  <r>
    <x v="1"/>
    <x v="276"/>
  </r>
  <r>
    <x v="1"/>
    <x v="257"/>
  </r>
  <r>
    <x v="1"/>
    <x v="111"/>
  </r>
  <r>
    <x v="1"/>
    <x v="155"/>
  </r>
  <r>
    <x v="1"/>
    <x v="157"/>
  </r>
  <r>
    <x v="1"/>
    <x v="79"/>
  </r>
  <r>
    <x v="1"/>
    <x v="94"/>
  </r>
  <r>
    <x v="1"/>
    <x v="122"/>
  </r>
  <r>
    <x v="1"/>
    <x v="51"/>
  </r>
  <r>
    <x v="1"/>
    <x v="154"/>
  </r>
  <r>
    <x v="1"/>
    <x v="375"/>
  </r>
  <r>
    <x v="1"/>
    <x v="202"/>
  </r>
  <r>
    <x v="1"/>
    <x v="12"/>
  </r>
  <r>
    <x v="1"/>
    <x v="79"/>
  </r>
  <r>
    <x v="1"/>
    <x v="13"/>
  </r>
  <r>
    <x v="1"/>
    <x v="218"/>
  </r>
  <r>
    <x v="1"/>
    <x v="136"/>
  </r>
  <r>
    <x v="1"/>
    <x v="107"/>
  </r>
  <r>
    <x v="1"/>
    <x v="53"/>
  </r>
  <r>
    <x v="1"/>
    <x v="42"/>
  </r>
  <r>
    <x v="1"/>
    <x v="66"/>
  </r>
  <r>
    <x v="1"/>
    <x v="3"/>
  </r>
  <r>
    <x v="1"/>
    <x v="132"/>
  </r>
  <r>
    <x v="1"/>
    <x v="20"/>
  </r>
  <r>
    <x v="1"/>
    <x v="88"/>
  </r>
  <r>
    <x v="1"/>
    <x v="127"/>
  </r>
  <r>
    <x v="1"/>
    <x v="1"/>
  </r>
  <r>
    <x v="1"/>
    <x v="80"/>
  </r>
  <r>
    <x v="1"/>
    <x v="102"/>
  </r>
  <r>
    <x v="1"/>
    <x v="234"/>
  </r>
  <r>
    <x v="1"/>
    <x v="86"/>
  </r>
  <r>
    <x v="1"/>
    <x v="3"/>
  </r>
  <r>
    <x v="1"/>
    <x v="91"/>
  </r>
  <r>
    <x v="1"/>
    <x v="33"/>
  </r>
  <r>
    <x v="1"/>
    <x v="122"/>
  </r>
  <r>
    <x v="1"/>
    <x v="65"/>
  </r>
  <r>
    <x v="1"/>
    <x v="12"/>
  </r>
  <r>
    <x v="1"/>
    <x v="234"/>
  </r>
  <r>
    <x v="1"/>
    <x v="347"/>
  </r>
  <r>
    <x v="1"/>
    <x v="1"/>
  </r>
  <r>
    <x v="1"/>
    <x v="25"/>
  </r>
  <r>
    <x v="1"/>
    <x v="168"/>
  </r>
  <r>
    <x v="1"/>
    <x v="139"/>
  </r>
  <r>
    <x v="1"/>
    <x v="34"/>
  </r>
  <r>
    <x v="1"/>
    <x v="43"/>
  </r>
  <r>
    <x v="1"/>
    <x v="105"/>
  </r>
  <r>
    <x v="1"/>
    <x v="177"/>
  </r>
  <r>
    <x v="1"/>
    <x v="21"/>
  </r>
  <r>
    <x v="1"/>
    <x v="350"/>
  </r>
  <r>
    <x v="1"/>
    <x v="129"/>
  </r>
  <r>
    <x v="1"/>
    <x v="30"/>
  </r>
  <r>
    <x v="1"/>
    <x v="376"/>
  </r>
  <r>
    <x v="1"/>
    <x v="127"/>
  </r>
  <r>
    <x v="1"/>
    <x v="146"/>
  </r>
  <r>
    <x v="1"/>
    <x v="6"/>
  </r>
  <r>
    <x v="1"/>
    <x v="1"/>
  </r>
  <r>
    <x v="1"/>
    <x v="37"/>
  </r>
  <r>
    <x v="1"/>
    <x v="90"/>
  </r>
  <r>
    <x v="1"/>
    <x v="219"/>
  </r>
  <r>
    <x v="1"/>
    <x v="192"/>
  </r>
  <r>
    <x v="1"/>
    <x v="192"/>
  </r>
  <r>
    <x v="1"/>
    <x v="34"/>
  </r>
  <r>
    <x v="1"/>
    <x v="29"/>
  </r>
  <r>
    <x v="1"/>
    <x v="129"/>
  </r>
  <r>
    <x v="1"/>
    <x v="64"/>
  </r>
  <r>
    <x v="1"/>
    <x v="115"/>
  </r>
  <r>
    <x v="1"/>
    <x v="291"/>
  </r>
  <r>
    <x v="1"/>
    <x v="237"/>
  </r>
  <r>
    <x v="1"/>
    <x v="171"/>
  </r>
  <r>
    <x v="1"/>
    <x v="93"/>
  </r>
  <r>
    <x v="1"/>
    <x v="156"/>
  </r>
  <r>
    <x v="1"/>
    <x v="141"/>
  </r>
  <r>
    <x v="1"/>
    <x v="34"/>
  </r>
  <r>
    <x v="1"/>
    <x v="165"/>
  </r>
  <r>
    <x v="1"/>
    <x v="53"/>
  </r>
  <r>
    <x v="1"/>
    <x v="1"/>
  </r>
  <r>
    <x v="1"/>
    <x v="76"/>
  </r>
  <r>
    <x v="1"/>
    <x v="135"/>
  </r>
  <r>
    <x v="1"/>
    <x v="218"/>
  </r>
  <r>
    <x v="1"/>
    <x v="3"/>
  </r>
  <r>
    <x v="1"/>
    <x v="42"/>
  </r>
  <r>
    <x v="1"/>
    <x v="29"/>
  </r>
  <r>
    <x v="1"/>
    <x v="222"/>
  </r>
  <r>
    <x v="1"/>
    <x v="377"/>
  </r>
  <r>
    <x v="1"/>
    <x v="13"/>
  </r>
  <r>
    <x v="1"/>
    <x v="88"/>
  </r>
  <r>
    <x v="1"/>
    <x v="22"/>
  </r>
  <r>
    <x v="1"/>
    <x v="304"/>
  </r>
  <r>
    <x v="1"/>
    <x v="283"/>
  </r>
  <r>
    <x v="1"/>
    <x v="72"/>
  </r>
  <r>
    <x v="1"/>
    <x v="191"/>
  </r>
  <r>
    <x v="1"/>
    <x v="49"/>
  </r>
  <r>
    <x v="1"/>
    <x v="174"/>
  </r>
  <r>
    <x v="1"/>
    <x v="2"/>
  </r>
  <r>
    <x v="1"/>
    <x v="91"/>
  </r>
  <r>
    <x v="1"/>
    <x v="227"/>
  </r>
  <r>
    <x v="1"/>
    <x v="83"/>
  </r>
  <r>
    <x v="1"/>
    <x v="107"/>
  </r>
  <r>
    <x v="1"/>
    <x v="1"/>
  </r>
  <r>
    <x v="1"/>
    <x v="341"/>
  </r>
  <r>
    <x v="1"/>
    <x v="323"/>
  </r>
  <r>
    <x v="1"/>
    <x v="219"/>
  </r>
  <r>
    <x v="1"/>
    <x v="332"/>
  </r>
  <r>
    <x v="1"/>
    <x v="1"/>
  </r>
  <r>
    <x v="1"/>
    <x v="192"/>
  </r>
  <r>
    <x v="1"/>
    <x v="63"/>
  </r>
  <r>
    <x v="1"/>
    <x v="98"/>
  </r>
  <r>
    <x v="1"/>
    <x v="173"/>
  </r>
  <r>
    <x v="1"/>
    <x v="9"/>
  </r>
  <r>
    <x v="1"/>
    <x v="13"/>
  </r>
  <r>
    <x v="1"/>
    <x v="7"/>
  </r>
  <r>
    <x v="1"/>
    <x v="102"/>
  </r>
  <r>
    <x v="1"/>
    <x v="61"/>
  </r>
  <r>
    <x v="1"/>
    <x v="217"/>
  </r>
  <r>
    <x v="1"/>
    <x v="299"/>
  </r>
  <r>
    <x v="1"/>
    <x v="1"/>
  </r>
  <r>
    <x v="1"/>
    <x v="80"/>
  </r>
  <r>
    <x v="1"/>
    <x v="9"/>
  </r>
  <r>
    <x v="1"/>
    <x v="219"/>
  </r>
  <r>
    <x v="1"/>
    <x v="14"/>
  </r>
  <r>
    <x v="1"/>
    <x v="248"/>
  </r>
  <r>
    <x v="1"/>
    <x v="163"/>
  </r>
  <r>
    <x v="1"/>
    <x v="133"/>
  </r>
  <r>
    <x v="1"/>
    <x v="77"/>
  </r>
  <r>
    <x v="1"/>
    <x v="142"/>
  </r>
  <r>
    <x v="1"/>
    <x v="207"/>
  </r>
  <r>
    <x v="1"/>
    <x v="55"/>
  </r>
  <r>
    <x v="1"/>
    <x v="378"/>
  </r>
  <r>
    <x v="1"/>
    <x v="58"/>
  </r>
  <r>
    <x v="1"/>
    <x v="80"/>
  </r>
  <r>
    <x v="1"/>
    <x v="73"/>
  </r>
  <r>
    <x v="1"/>
    <x v="8"/>
  </r>
  <r>
    <x v="1"/>
    <x v="271"/>
  </r>
  <r>
    <x v="1"/>
    <x v="128"/>
  </r>
  <r>
    <x v="1"/>
    <x v="62"/>
  </r>
  <r>
    <x v="1"/>
    <x v="269"/>
  </r>
  <r>
    <x v="1"/>
    <x v="79"/>
  </r>
  <r>
    <x v="1"/>
    <x v="247"/>
  </r>
  <r>
    <x v="1"/>
    <x v="307"/>
  </r>
  <r>
    <x v="1"/>
    <x v="155"/>
  </r>
  <r>
    <x v="1"/>
    <x v="92"/>
  </r>
  <r>
    <x v="1"/>
    <x v="251"/>
  </r>
  <r>
    <x v="1"/>
    <x v="1"/>
  </r>
  <r>
    <x v="1"/>
    <x v="136"/>
  </r>
  <r>
    <x v="1"/>
    <x v="287"/>
  </r>
  <r>
    <x v="1"/>
    <x v="333"/>
  </r>
  <r>
    <x v="1"/>
    <x v="6"/>
  </r>
  <r>
    <x v="1"/>
    <x v="106"/>
  </r>
  <r>
    <x v="1"/>
    <x v="243"/>
  </r>
  <r>
    <x v="1"/>
    <x v="198"/>
  </r>
  <r>
    <x v="1"/>
    <x v="0"/>
  </r>
  <r>
    <x v="1"/>
    <x v="28"/>
  </r>
  <r>
    <x v="1"/>
    <x v="165"/>
  </r>
  <r>
    <x v="1"/>
    <x v="77"/>
  </r>
  <r>
    <x v="1"/>
    <x v="1"/>
  </r>
  <r>
    <x v="1"/>
    <x v="33"/>
  </r>
  <r>
    <x v="1"/>
    <x v="40"/>
  </r>
  <r>
    <x v="1"/>
    <x v="45"/>
  </r>
  <r>
    <x v="1"/>
    <x v="242"/>
  </r>
  <r>
    <x v="1"/>
    <x v="111"/>
  </r>
  <r>
    <x v="1"/>
    <x v="30"/>
  </r>
  <r>
    <x v="1"/>
    <x v="145"/>
  </r>
  <r>
    <x v="1"/>
    <x v="257"/>
  </r>
  <r>
    <x v="1"/>
    <x v="53"/>
  </r>
  <r>
    <x v="1"/>
    <x v="283"/>
  </r>
  <r>
    <x v="1"/>
    <x v="85"/>
  </r>
  <r>
    <x v="1"/>
    <x v="1"/>
  </r>
  <r>
    <x v="1"/>
    <x v="51"/>
  </r>
  <r>
    <x v="1"/>
    <x v="134"/>
  </r>
  <r>
    <x v="1"/>
    <x v="230"/>
  </r>
  <r>
    <x v="1"/>
    <x v="379"/>
  </r>
  <r>
    <x v="1"/>
    <x v="303"/>
  </r>
  <r>
    <x v="1"/>
    <x v="4"/>
  </r>
  <r>
    <x v="1"/>
    <x v="49"/>
  </r>
  <r>
    <x v="1"/>
    <x v="89"/>
  </r>
  <r>
    <x v="1"/>
    <x v="29"/>
  </r>
  <r>
    <x v="1"/>
    <x v="277"/>
  </r>
  <r>
    <x v="1"/>
    <x v="162"/>
  </r>
  <r>
    <x v="1"/>
    <x v="75"/>
  </r>
  <r>
    <x v="1"/>
    <x v="316"/>
  </r>
  <r>
    <x v="1"/>
    <x v="380"/>
  </r>
  <r>
    <x v="1"/>
    <x v="219"/>
  </r>
  <r>
    <x v="1"/>
    <x v="133"/>
  </r>
  <r>
    <x v="1"/>
    <x v="138"/>
  </r>
  <r>
    <x v="1"/>
    <x v="1"/>
  </r>
  <r>
    <x v="1"/>
    <x v="173"/>
  </r>
  <r>
    <x v="1"/>
    <x v="53"/>
  </r>
  <r>
    <x v="1"/>
    <x v="168"/>
  </r>
  <r>
    <x v="1"/>
    <x v="102"/>
  </r>
  <r>
    <x v="1"/>
    <x v="11"/>
  </r>
  <r>
    <x v="1"/>
    <x v="54"/>
  </r>
  <r>
    <x v="1"/>
    <x v="367"/>
  </r>
  <r>
    <x v="1"/>
    <x v="225"/>
  </r>
  <r>
    <x v="1"/>
    <x v="35"/>
  </r>
  <r>
    <x v="1"/>
    <x v="13"/>
  </r>
  <r>
    <x v="1"/>
    <x v="39"/>
  </r>
  <r>
    <x v="1"/>
    <x v="99"/>
  </r>
  <r>
    <x v="1"/>
    <x v="143"/>
  </r>
  <r>
    <x v="1"/>
    <x v="97"/>
  </r>
  <r>
    <x v="1"/>
    <x v="81"/>
  </r>
  <r>
    <x v="1"/>
    <x v="10"/>
  </r>
  <r>
    <x v="1"/>
    <x v="1"/>
  </r>
  <r>
    <x v="1"/>
    <x v="323"/>
  </r>
  <r>
    <x v="1"/>
    <x v="39"/>
  </r>
  <r>
    <x v="1"/>
    <x v="267"/>
  </r>
  <r>
    <x v="1"/>
    <x v="249"/>
  </r>
  <r>
    <x v="1"/>
    <x v="142"/>
  </r>
  <r>
    <x v="1"/>
    <x v="199"/>
  </r>
  <r>
    <x v="1"/>
    <x v="82"/>
  </r>
  <r>
    <x v="1"/>
    <x v="217"/>
  </r>
  <r>
    <x v="1"/>
    <x v="115"/>
  </r>
  <r>
    <x v="1"/>
    <x v="54"/>
  </r>
  <r>
    <x v="1"/>
    <x v="113"/>
  </r>
  <r>
    <x v="1"/>
    <x v="91"/>
  </r>
  <r>
    <x v="1"/>
    <x v="149"/>
  </r>
  <r>
    <x v="1"/>
    <x v="255"/>
  </r>
  <r>
    <x v="1"/>
    <x v="314"/>
  </r>
  <r>
    <x v="1"/>
    <x v="2"/>
  </r>
  <r>
    <x v="1"/>
    <x v="167"/>
  </r>
  <r>
    <x v="1"/>
    <x v="54"/>
  </r>
  <r>
    <x v="1"/>
    <x v="2"/>
  </r>
  <r>
    <x v="1"/>
    <x v="126"/>
  </r>
  <r>
    <x v="1"/>
    <x v="32"/>
  </r>
  <r>
    <x v="1"/>
    <x v="142"/>
  </r>
  <r>
    <x v="1"/>
    <x v="95"/>
  </r>
  <r>
    <x v="1"/>
    <x v="114"/>
  </r>
  <r>
    <x v="1"/>
    <x v="230"/>
  </r>
  <r>
    <x v="1"/>
    <x v="43"/>
  </r>
  <r>
    <x v="1"/>
    <x v="62"/>
  </r>
  <r>
    <x v="1"/>
    <x v="54"/>
  </r>
  <r>
    <x v="1"/>
    <x v="185"/>
  </r>
  <r>
    <x v="1"/>
    <x v="75"/>
  </r>
  <r>
    <x v="1"/>
    <x v="53"/>
  </r>
  <r>
    <x v="1"/>
    <x v="252"/>
  </r>
  <r>
    <x v="1"/>
    <x v="79"/>
  </r>
  <r>
    <x v="1"/>
    <x v="75"/>
  </r>
  <r>
    <x v="1"/>
    <x v="283"/>
  </r>
  <r>
    <x v="1"/>
    <x v="171"/>
  </r>
  <r>
    <x v="1"/>
    <x v="82"/>
  </r>
  <r>
    <x v="1"/>
    <x v="25"/>
  </r>
  <r>
    <x v="1"/>
    <x v="219"/>
  </r>
  <r>
    <x v="1"/>
    <x v="21"/>
  </r>
  <r>
    <x v="1"/>
    <x v="21"/>
  </r>
  <r>
    <x v="1"/>
    <x v="290"/>
  </r>
  <r>
    <x v="1"/>
    <x v="174"/>
  </r>
  <r>
    <x v="1"/>
    <x v="27"/>
  </r>
  <r>
    <x v="1"/>
    <x v="228"/>
  </r>
  <r>
    <x v="1"/>
    <x v="1"/>
  </r>
  <r>
    <x v="1"/>
    <x v="235"/>
  </r>
  <r>
    <x v="1"/>
    <x v="33"/>
  </r>
  <r>
    <x v="1"/>
    <x v="161"/>
  </r>
  <r>
    <x v="1"/>
    <x v="19"/>
  </r>
  <r>
    <x v="1"/>
    <x v="52"/>
  </r>
  <r>
    <x v="1"/>
    <x v="68"/>
  </r>
  <r>
    <x v="1"/>
    <x v="30"/>
  </r>
  <r>
    <x v="1"/>
    <x v="40"/>
  </r>
  <r>
    <x v="1"/>
    <x v="235"/>
  </r>
  <r>
    <x v="1"/>
    <x v="291"/>
  </r>
  <r>
    <x v="1"/>
    <x v="45"/>
  </r>
  <r>
    <x v="1"/>
    <x v="68"/>
  </r>
  <r>
    <x v="1"/>
    <x v="219"/>
  </r>
  <r>
    <x v="1"/>
    <x v="116"/>
  </r>
  <r>
    <x v="1"/>
    <x v="322"/>
  </r>
  <r>
    <x v="1"/>
    <x v="206"/>
  </r>
  <r>
    <x v="1"/>
    <x v="207"/>
  </r>
  <r>
    <x v="1"/>
    <x v="160"/>
  </r>
  <r>
    <x v="1"/>
    <x v="53"/>
  </r>
  <r>
    <x v="1"/>
    <x v="91"/>
  </r>
  <r>
    <x v="1"/>
    <x v="58"/>
  </r>
  <r>
    <x v="1"/>
    <x v="127"/>
  </r>
  <r>
    <x v="1"/>
    <x v="87"/>
  </r>
  <r>
    <x v="1"/>
    <x v="59"/>
  </r>
  <r>
    <x v="1"/>
    <x v="1"/>
  </r>
  <r>
    <x v="1"/>
    <x v="59"/>
  </r>
  <r>
    <x v="1"/>
    <x v="52"/>
  </r>
  <r>
    <x v="1"/>
    <x v="85"/>
  </r>
  <r>
    <x v="1"/>
    <x v="50"/>
  </r>
  <r>
    <x v="1"/>
    <x v="52"/>
  </r>
  <r>
    <x v="1"/>
    <x v="373"/>
  </r>
  <r>
    <x v="1"/>
    <x v="275"/>
  </r>
  <r>
    <x v="1"/>
    <x v="145"/>
  </r>
  <r>
    <x v="1"/>
    <x v="224"/>
  </r>
  <r>
    <x v="1"/>
    <x v="91"/>
  </r>
  <r>
    <x v="1"/>
    <x v="68"/>
  </r>
  <r>
    <x v="1"/>
    <x v="1"/>
  </r>
  <r>
    <x v="1"/>
    <x v="232"/>
  </r>
  <r>
    <x v="1"/>
    <x v="237"/>
  </r>
  <r>
    <x v="1"/>
    <x v="171"/>
  </r>
  <r>
    <x v="1"/>
    <x v="350"/>
  </r>
  <r>
    <x v="1"/>
    <x v="103"/>
  </r>
  <r>
    <x v="1"/>
    <x v="89"/>
  </r>
  <r>
    <x v="1"/>
    <x v="299"/>
  </r>
  <r>
    <x v="1"/>
    <x v="350"/>
  </r>
  <r>
    <x v="1"/>
    <x v="44"/>
  </r>
  <r>
    <x v="1"/>
    <x v="1"/>
  </r>
  <r>
    <x v="1"/>
    <x v="260"/>
  </r>
  <r>
    <x v="1"/>
    <x v="314"/>
  </r>
  <r>
    <x v="1"/>
    <x v="165"/>
  </r>
  <r>
    <x v="1"/>
    <x v="22"/>
  </r>
  <r>
    <x v="1"/>
    <x v="143"/>
  </r>
  <r>
    <x v="1"/>
    <x v="300"/>
  </r>
  <r>
    <x v="1"/>
    <x v="44"/>
  </r>
  <r>
    <x v="1"/>
    <x v="171"/>
  </r>
  <r>
    <x v="1"/>
    <x v="165"/>
  </r>
  <r>
    <x v="1"/>
    <x v="306"/>
  </r>
  <r>
    <x v="1"/>
    <x v="103"/>
  </r>
  <r>
    <x v="1"/>
    <x v="99"/>
  </r>
  <r>
    <x v="1"/>
    <x v="106"/>
  </r>
  <r>
    <x v="1"/>
    <x v="57"/>
  </r>
  <r>
    <x v="1"/>
    <x v="11"/>
  </r>
  <r>
    <x v="1"/>
    <x v="85"/>
  </r>
  <r>
    <x v="1"/>
    <x v="381"/>
  </r>
  <r>
    <x v="1"/>
    <x v="267"/>
  </r>
  <r>
    <x v="1"/>
    <x v="352"/>
  </r>
  <r>
    <x v="1"/>
    <x v="215"/>
  </r>
  <r>
    <x v="1"/>
    <x v="1"/>
  </r>
  <r>
    <x v="1"/>
    <x v="132"/>
  </r>
  <r>
    <x v="1"/>
    <x v="270"/>
  </r>
  <r>
    <x v="1"/>
    <x v="65"/>
  </r>
  <r>
    <x v="1"/>
    <x v="26"/>
  </r>
  <r>
    <x v="1"/>
    <x v="98"/>
  </r>
  <r>
    <x v="1"/>
    <x v="299"/>
  </r>
  <r>
    <x v="1"/>
    <x v="78"/>
  </r>
  <r>
    <x v="1"/>
    <x v="174"/>
  </r>
  <r>
    <x v="1"/>
    <x v="304"/>
  </r>
  <r>
    <x v="1"/>
    <x v="25"/>
  </r>
  <r>
    <x v="1"/>
    <x v="27"/>
  </r>
  <r>
    <x v="1"/>
    <x v="75"/>
  </r>
  <r>
    <x v="1"/>
    <x v="71"/>
  </r>
  <r>
    <x v="1"/>
    <x v="173"/>
  </r>
  <r>
    <x v="1"/>
    <x v="34"/>
  </r>
  <r>
    <x v="1"/>
    <x v="281"/>
  </r>
  <r>
    <x v="1"/>
    <x v="104"/>
  </r>
  <r>
    <x v="1"/>
    <x v="235"/>
  </r>
  <r>
    <x v="1"/>
    <x v="211"/>
  </r>
  <r>
    <x v="1"/>
    <x v="1"/>
  </r>
  <r>
    <x v="1"/>
    <x v="352"/>
  </r>
  <r>
    <x v="1"/>
    <x v="107"/>
  </r>
  <r>
    <x v="1"/>
    <x v="120"/>
  </r>
  <r>
    <x v="1"/>
    <x v="161"/>
  </r>
  <r>
    <x v="1"/>
    <x v="209"/>
  </r>
  <r>
    <x v="1"/>
    <x v="69"/>
  </r>
  <r>
    <x v="1"/>
    <x v="150"/>
  </r>
  <r>
    <x v="1"/>
    <x v="64"/>
  </r>
  <r>
    <x v="1"/>
    <x v="114"/>
  </r>
  <r>
    <x v="1"/>
    <x v="99"/>
  </r>
  <r>
    <x v="1"/>
    <x v="1"/>
  </r>
  <r>
    <x v="1"/>
    <x v="382"/>
  </r>
  <r>
    <x v="1"/>
    <x v="94"/>
  </r>
  <r>
    <x v="1"/>
    <x v="266"/>
  </r>
  <r>
    <x v="1"/>
    <x v="336"/>
  </r>
  <r>
    <x v="1"/>
    <x v="29"/>
  </r>
  <r>
    <x v="1"/>
    <x v="127"/>
  </r>
  <r>
    <x v="1"/>
    <x v="225"/>
  </r>
  <r>
    <x v="1"/>
    <x v="120"/>
  </r>
  <r>
    <x v="1"/>
    <x v="219"/>
  </r>
  <r>
    <x v="1"/>
    <x v="10"/>
  </r>
  <r>
    <x v="1"/>
    <x v="79"/>
  </r>
  <r>
    <x v="1"/>
    <x v="8"/>
  </r>
  <r>
    <x v="1"/>
    <x v="57"/>
  </r>
  <r>
    <x v="1"/>
    <x v="29"/>
  </r>
  <r>
    <x v="1"/>
    <x v="1"/>
  </r>
  <r>
    <x v="1"/>
    <x v="50"/>
  </r>
  <r>
    <x v="1"/>
    <x v="27"/>
  </r>
  <r>
    <x v="1"/>
    <x v="133"/>
  </r>
  <r>
    <x v="1"/>
    <x v="155"/>
  </r>
  <r>
    <x v="1"/>
    <x v="81"/>
  </r>
  <r>
    <x v="1"/>
    <x v="336"/>
  </r>
  <r>
    <x v="1"/>
    <x v="223"/>
  </r>
  <r>
    <x v="1"/>
    <x v="4"/>
  </r>
  <r>
    <x v="1"/>
    <x v="5"/>
  </r>
  <r>
    <x v="1"/>
    <x v="11"/>
  </r>
  <r>
    <x v="1"/>
    <x v="165"/>
  </r>
  <r>
    <x v="1"/>
    <x v="237"/>
  </r>
  <r>
    <x v="1"/>
    <x v="139"/>
  </r>
  <r>
    <x v="1"/>
    <x v="106"/>
  </r>
  <r>
    <x v="1"/>
    <x v="72"/>
  </r>
  <r>
    <x v="1"/>
    <x v="6"/>
  </r>
  <r>
    <x v="1"/>
    <x v="215"/>
  </r>
  <r>
    <x v="1"/>
    <x v="281"/>
  </r>
  <r>
    <x v="1"/>
    <x v="30"/>
  </r>
  <r>
    <x v="1"/>
    <x v="95"/>
  </r>
  <r>
    <x v="1"/>
    <x v="1"/>
  </r>
  <r>
    <x v="1"/>
    <x v="58"/>
  </r>
  <r>
    <x v="1"/>
    <x v="57"/>
  </r>
  <r>
    <x v="1"/>
    <x v="350"/>
  </r>
  <r>
    <x v="1"/>
    <x v="5"/>
  </r>
  <r>
    <x v="1"/>
    <x v="120"/>
  </r>
  <r>
    <x v="1"/>
    <x v="62"/>
  </r>
  <r>
    <x v="1"/>
    <x v="50"/>
  </r>
  <r>
    <x v="1"/>
    <x v="58"/>
  </r>
  <r>
    <x v="1"/>
    <x v="1"/>
  </r>
  <r>
    <x v="1"/>
    <x v="188"/>
  </r>
  <r>
    <x v="1"/>
    <x v="93"/>
  </r>
  <r>
    <x v="1"/>
    <x v="168"/>
  </r>
  <r>
    <x v="1"/>
    <x v="103"/>
  </r>
  <r>
    <x v="1"/>
    <x v="32"/>
  </r>
  <r>
    <x v="1"/>
    <x v="314"/>
  </r>
  <r>
    <x v="1"/>
    <x v="1"/>
  </r>
  <r>
    <x v="1"/>
    <x v="147"/>
  </r>
  <r>
    <x v="1"/>
    <x v="258"/>
  </r>
  <r>
    <x v="1"/>
    <x v="234"/>
  </r>
  <r>
    <x v="1"/>
    <x v="22"/>
  </r>
  <r>
    <x v="1"/>
    <x v="17"/>
  </r>
  <r>
    <x v="1"/>
    <x v="298"/>
  </r>
  <r>
    <x v="1"/>
    <x v="267"/>
  </r>
  <r>
    <x v="1"/>
    <x v="19"/>
  </r>
  <r>
    <x v="1"/>
    <x v="255"/>
  </r>
  <r>
    <x v="1"/>
    <x v="217"/>
  </r>
  <r>
    <x v="1"/>
    <x v="79"/>
  </r>
  <r>
    <x v="1"/>
    <x v="31"/>
  </r>
  <r>
    <x v="1"/>
    <x v="297"/>
  </r>
  <r>
    <x v="1"/>
    <x v="202"/>
  </r>
  <r>
    <x v="1"/>
    <x v="161"/>
  </r>
  <r>
    <x v="1"/>
    <x v="128"/>
  </r>
  <r>
    <x v="1"/>
    <x v="232"/>
  </r>
  <r>
    <x v="1"/>
    <x v="48"/>
  </r>
  <r>
    <x v="1"/>
    <x v="42"/>
  </r>
  <r>
    <x v="1"/>
    <x v="99"/>
  </r>
  <r>
    <x v="1"/>
    <x v="284"/>
  </r>
  <r>
    <x v="1"/>
    <x v="12"/>
  </r>
  <r>
    <x v="1"/>
    <x v="9"/>
  </r>
  <r>
    <x v="1"/>
    <x v="1"/>
  </r>
  <r>
    <x v="1"/>
    <x v="5"/>
  </r>
  <r>
    <x v="1"/>
    <x v="24"/>
  </r>
  <r>
    <x v="1"/>
    <x v="27"/>
  </r>
  <r>
    <x v="1"/>
    <x v="267"/>
  </r>
  <r>
    <x v="1"/>
    <x v="88"/>
  </r>
  <r>
    <x v="1"/>
    <x v="86"/>
  </r>
  <r>
    <x v="1"/>
    <x v="187"/>
  </r>
  <r>
    <x v="1"/>
    <x v="20"/>
  </r>
  <r>
    <x v="1"/>
    <x v="302"/>
  </r>
  <r>
    <x v="1"/>
    <x v="118"/>
  </r>
  <r>
    <x v="1"/>
    <x v="209"/>
  </r>
  <r>
    <x v="1"/>
    <x v="107"/>
  </r>
  <r>
    <x v="1"/>
    <x v="238"/>
  </r>
  <r>
    <x v="1"/>
    <x v="165"/>
  </r>
  <r>
    <x v="1"/>
    <x v="217"/>
  </r>
  <r>
    <x v="1"/>
    <x v="155"/>
  </r>
  <r>
    <x v="1"/>
    <x v="67"/>
  </r>
  <r>
    <x v="1"/>
    <x v="25"/>
  </r>
  <r>
    <x v="1"/>
    <x v="215"/>
  </r>
  <r>
    <x v="1"/>
    <x v="46"/>
  </r>
  <r>
    <x v="1"/>
    <x v="125"/>
  </r>
  <r>
    <x v="1"/>
    <x v="142"/>
  </r>
  <r>
    <x v="1"/>
    <x v="164"/>
  </r>
  <r>
    <x v="1"/>
    <x v="192"/>
  </r>
  <r>
    <x v="1"/>
    <x v="71"/>
  </r>
  <r>
    <x v="1"/>
    <x v="1"/>
  </r>
  <r>
    <x v="1"/>
    <x v="1"/>
  </r>
  <r>
    <x v="1"/>
    <x v="163"/>
  </r>
  <r>
    <x v="1"/>
    <x v="1"/>
  </r>
  <r>
    <x v="1"/>
    <x v="19"/>
  </r>
  <r>
    <x v="1"/>
    <x v="49"/>
  </r>
  <r>
    <x v="1"/>
    <x v="28"/>
  </r>
  <r>
    <x v="1"/>
    <x v="13"/>
  </r>
  <r>
    <x v="1"/>
    <x v="51"/>
  </r>
  <r>
    <x v="1"/>
    <x v="217"/>
  </r>
  <r>
    <x v="1"/>
    <x v="35"/>
  </r>
  <r>
    <x v="1"/>
    <x v="153"/>
  </r>
  <r>
    <x v="1"/>
    <x v="32"/>
  </r>
  <r>
    <x v="1"/>
    <x v="91"/>
  </r>
  <r>
    <x v="1"/>
    <x v="372"/>
  </r>
  <r>
    <x v="1"/>
    <x v="1"/>
  </r>
  <r>
    <x v="1"/>
    <x v="234"/>
  </r>
  <r>
    <x v="1"/>
    <x v="50"/>
  </r>
  <r>
    <x v="1"/>
    <x v="154"/>
  </r>
  <r>
    <x v="1"/>
    <x v="291"/>
  </r>
  <r>
    <x v="1"/>
    <x v="103"/>
  </r>
  <r>
    <x v="1"/>
    <x v="218"/>
  </r>
  <r>
    <x v="1"/>
    <x v="237"/>
  </r>
  <r>
    <x v="1"/>
    <x v="151"/>
  </r>
  <r>
    <x v="1"/>
    <x v="174"/>
  </r>
  <r>
    <x v="1"/>
    <x v="53"/>
  </r>
  <r>
    <x v="1"/>
    <x v="81"/>
  </r>
  <r>
    <x v="1"/>
    <x v="66"/>
  </r>
  <r>
    <x v="1"/>
    <x v="73"/>
  </r>
  <r>
    <x v="1"/>
    <x v="17"/>
  </r>
  <r>
    <x v="1"/>
    <x v="64"/>
  </r>
  <r>
    <x v="1"/>
    <x v="57"/>
  </r>
  <r>
    <x v="1"/>
    <x v="127"/>
  </r>
  <r>
    <x v="1"/>
    <x v="76"/>
  </r>
  <r>
    <x v="1"/>
    <x v="266"/>
  </r>
  <r>
    <x v="1"/>
    <x v="147"/>
  </r>
  <r>
    <x v="1"/>
    <x v="1"/>
  </r>
  <r>
    <x v="1"/>
    <x v="317"/>
  </r>
  <r>
    <x v="1"/>
    <x v="255"/>
  </r>
  <r>
    <x v="1"/>
    <x v="185"/>
  </r>
  <r>
    <x v="1"/>
    <x v="218"/>
  </r>
  <r>
    <x v="1"/>
    <x v="38"/>
  </r>
  <r>
    <x v="1"/>
    <x v="132"/>
  </r>
  <r>
    <x v="1"/>
    <x v="30"/>
  </r>
  <r>
    <x v="1"/>
    <x v="171"/>
  </r>
  <r>
    <x v="1"/>
    <x v="50"/>
  </r>
  <r>
    <x v="1"/>
    <x v="133"/>
  </r>
  <r>
    <x v="1"/>
    <x v="59"/>
  </r>
  <r>
    <x v="1"/>
    <x v="42"/>
  </r>
  <r>
    <x v="1"/>
    <x v="153"/>
  </r>
  <r>
    <x v="1"/>
    <x v="299"/>
  </r>
  <r>
    <x v="1"/>
    <x v="178"/>
  </r>
  <r>
    <x v="1"/>
    <x v="103"/>
  </r>
  <r>
    <x v="1"/>
    <x v="1"/>
  </r>
  <r>
    <x v="1"/>
    <x v="1"/>
  </r>
  <r>
    <x v="1"/>
    <x v="1"/>
  </r>
  <r>
    <x v="1"/>
    <x v="149"/>
  </r>
  <r>
    <x v="1"/>
    <x v="351"/>
  </r>
  <r>
    <x v="1"/>
    <x v="71"/>
  </r>
  <r>
    <x v="1"/>
    <x v="66"/>
  </r>
  <r>
    <x v="1"/>
    <x v="12"/>
  </r>
  <r>
    <x v="1"/>
    <x v="265"/>
  </r>
  <r>
    <x v="1"/>
    <x v="296"/>
  </r>
  <r>
    <x v="1"/>
    <x v="92"/>
  </r>
  <r>
    <x v="1"/>
    <x v="233"/>
  </r>
  <r>
    <x v="1"/>
    <x v="291"/>
  </r>
  <r>
    <x v="1"/>
    <x v="26"/>
  </r>
  <r>
    <x v="1"/>
    <x v="52"/>
  </r>
  <r>
    <x v="1"/>
    <x v="89"/>
  </r>
  <r>
    <x v="1"/>
    <x v="347"/>
  </r>
  <r>
    <x v="1"/>
    <x v="227"/>
  </r>
  <r>
    <x v="1"/>
    <x v="256"/>
  </r>
  <r>
    <x v="1"/>
    <x v="178"/>
  </r>
  <r>
    <x v="1"/>
    <x v="105"/>
  </r>
  <r>
    <x v="1"/>
    <x v="103"/>
  </r>
  <r>
    <x v="1"/>
    <x v="285"/>
  </r>
  <r>
    <x v="1"/>
    <x v="31"/>
  </r>
  <r>
    <x v="1"/>
    <x v="383"/>
  </r>
  <r>
    <x v="1"/>
    <x v="73"/>
  </r>
  <r>
    <x v="1"/>
    <x v="158"/>
  </r>
  <r>
    <x v="1"/>
    <x v="304"/>
  </r>
  <r>
    <x v="1"/>
    <x v="8"/>
  </r>
  <r>
    <x v="1"/>
    <x v="369"/>
  </r>
  <r>
    <x v="1"/>
    <x v="61"/>
  </r>
  <r>
    <x v="1"/>
    <x v="111"/>
  </r>
  <r>
    <x v="1"/>
    <x v="206"/>
  </r>
  <r>
    <x v="1"/>
    <x v="218"/>
  </r>
  <r>
    <x v="1"/>
    <x v="3"/>
  </r>
  <r>
    <x v="1"/>
    <x v="219"/>
  </r>
  <r>
    <x v="1"/>
    <x v="111"/>
  </r>
  <r>
    <x v="1"/>
    <x v="81"/>
  </r>
  <r>
    <x v="1"/>
    <x v="230"/>
  </r>
  <r>
    <x v="1"/>
    <x v="235"/>
  </r>
  <r>
    <x v="1"/>
    <x v="62"/>
  </r>
  <r>
    <x v="1"/>
    <x v="88"/>
  </r>
  <r>
    <x v="1"/>
    <x v="7"/>
  </r>
  <r>
    <x v="1"/>
    <x v="165"/>
  </r>
  <r>
    <x v="1"/>
    <x v="114"/>
  </r>
  <r>
    <x v="1"/>
    <x v="28"/>
  </r>
  <r>
    <x v="1"/>
    <x v="154"/>
  </r>
  <r>
    <x v="1"/>
    <x v="210"/>
  </r>
  <r>
    <x v="1"/>
    <x v="25"/>
  </r>
  <r>
    <x v="1"/>
    <x v="163"/>
  </r>
  <r>
    <x v="1"/>
    <x v="219"/>
  </r>
  <r>
    <x v="1"/>
    <x v="31"/>
  </r>
  <r>
    <x v="1"/>
    <x v="120"/>
  </r>
  <r>
    <x v="1"/>
    <x v="129"/>
  </r>
  <r>
    <x v="1"/>
    <x v="152"/>
  </r>
  <r>
    <x v="1"/>
    <x v="267"/>
  </r>
  <r>
    <x v="1"/>
    <x v="45"/>
  </r>
  <r>
    <x v="1"/>
    <x v="153"/>
  </r>
  <r>
    <x v="1"/>
    <x v="287"/>
  </r>
  <r>
    <x v="1"/>
    <x v="75"/>
  </r>
  <r>
    <x v="1"/>
    <x v="54"/>
  </r>
  <r>
    <x v="1"/>
    <x v="113"/>
  </r>
  <r>
    <x v="1"/>
    <x v="30"/>
  </r>
  <r>
    <x v="1"/>
    <x v="209"/>
  </r>
  <r>
    <x v="1"/>
    <x v="233"/>
  </r>
  <r>
    <x v="1"/>
    <x v="115"/>
  </r>
  <r>
    <x v="1"/>
    <x v="133"/>
  </r>
  <r>
    <x v="1"/>
    <x v="242"/>
  </r>
  <r>
    <x v="1"/>
    <x v="92"/>
  </r>
  <r>
    <x v="1"/>
    <x v="153"/>
  </r>
  <r>
    <x v="1"/>
    <x v="199"/>
  </r>
  <r>
    <x v="1"/>
    <x v="49"/>
  </r>
  <r>
    <x v="1"/>
    <x v="63"/>
  </r>
  <r>
    <x v="1"/>
    <x v="209"/>
  </r>
  <r>
    <x v="1"/>
    <x v="102"/>
  </r>
  <r>
    <x v="1"/>
    <x v="224"/>
  </r>
  <r>
    <x v="1"/>
    <x v="122"/>
  </r>
  <r>
    <x v="1"/>
    <x v="234"/>
  </r>
  <r>
    <x v="1"/>
    <x v="103"/>
  </r>
  <r>
    <x v="1"/>
    <x v="235"/>
  </r>
  <r>
    <x v="1"/>
    <x v="233"/>
  </r>
  <r>
    <x v="1"/>
    <x v="124"/>
  </r>
  <r>
    <x v="1"/>
    <x v="235"/>
  </r>
  <r>
    <x v="1"/>
    <x v="73"/>
  </r>
  <r>
    <x v="1"/>
    <x v="76"/>
  </r>
  <r>
    <x v="1"/>
    <x v="5"/>
  </r>
  <r>
    <x v="1"/>
    <x v="165"/>
  </r>
  <r>
    <x v="1"/>
    <x v="139"/>
  </r>
  <r>
    <x v="1"/>
    <x v="128"/>
  </r>
  <r>
    <x v="1"/>
    <x v="265"/>
  </r>
  <r>
    <x v="1"/>
    <x v="136"/>
  </r>
  <r>
    <x v="1"/>
    <x v="381"/>
  </r>
  <r>
    <x v="1"/>
    <x v="289"/>
  </r>
  <r>
    <x v="1"/>
    <x v="384"/>
  </r>
  <r>
    <x v="1"/>
    <x v="113"/>
  </r>
  <r>
    <x v="1"/>
    <x v="122"/>
  </r>
  <r>
    <x v="1"/>
    <x v="70"/>
  </r>
  <r>
    <x v="1"/>
    <x v="284"/>
  </r>
  <r>
    <x v="1"/>
    <x v="260"/>
  </r>
  <r>
    <x v="1"/>
    <x v="330"/>
  </r>
  <r>
    <x v="1"/>
    <x v="114"/>
  </r>
  <r>
    <x v="1"/>
    <x v="237"/>
  </r>
  <r>
    <x v="1"/>
    <x v="36"/>
  </r>
  <r>
    <x v="1"/>
    <x v="105"/>
  </r>
  <r>
    <x v="1"/>
    <x v="49"/>
  </r>
  <r>
    <x v="1"/>
    <x v="385"/>
  </r>
  <r>
    <x v="1"/>
    <x v="64"/>
  </r>
  <r>
    <x v="1"/>
    <x v="386"/>
  </r>
  <r>
    <x v="1"/>
    <x v="61"/>
  </r>
  <r>
    <x v="1"/>
    <x v="314"/>
  </r>
  <r>
    <x v="1"/>
    <x v="387"/>
  </r>
  <r>
    <x v="1"/>
    <x v="115"/>
  </r>
  <r>
    <x v="1"/>
    <x v="222"/>
  </r>
  <r>
    <x v="1"/>
    <x v="229"/>
  </r>
  <r>
    <x v="1"/>
    <x v="107"/>
  </r>
  <r>
    <x v="1"/>
    <x v="114"/>
  </r>
  <r>
    <x v="1"/>
    <x v="61"/>
  </r>
  <r>
    <x v="1"/>
    <x v="283"/>
  </r>
  <r>
    <x v="1"/>
    <x v="1"/>
  </r>
  <r>
    <x v="1"/>
    <x v="351"/>
  </r>
  <r>
    <x v="1"/>
    <x v="124"/>
  </r>
  <r>
    <x v="1"/>
    <x v="128"/>
  </r>
  <r>
    <x v="1"/>
    <x v="235"/>
  </r>
  <r>
    <x v="1"/>
    <x v="93"/>
  </r>
  <r>
    <x v="1"/>
    <x v="298"/>
  </r>
  <r>
    <x v="1"/>
    <x v="311"/>
  </r>
  <r>
    <x v="1"/>
    <x v="204"/>
  </r>
  <r>
    <x v="1"/>
    <x v="68"/>
  </r>
  <r>
    <x v="1"/>
    <x v="249"/>
  </r>
  <r>
    <x v="1"/>
    <x v="244"/>
  </r>
  <r>
    <x v="1"/>
    <x v="23"/>
  </r>
  <r>
    <x v="1"/>
    <x v="115"/>
  </r>
  <r>
    <x v="1"/>
    <x v="77"/>
  </r>
  <r>
    <x v="1"/>
    <x v="234"/>
  </r>
  <r>
    <x v="1"/>
    <x v="98"/>
  </r>
  <r>
    <x v="1"/>
    <x v="228"/>
  </r>
  <r>
    <x v="1"/>
    <x v="177"/>
  </r>
  <r>
    <x v="1"/>
    <x v="11"/>
  </r>
  <r>
    <x v="1"/>
    <x v="76"/>
  </r>
  <r>
    <x v="1"/>
    <x v="304"/>
  </r>
  <r>
    <x v="1"/>
    <x v="192"/>
  </r>
  <r>
    <x v="1"/>
    <x v="219"/>
  </r>
  <r>
    <x v="1"/>
    <x v="284"/>
  </r>
  <r>
    <x v="1"/>
    <x v="17"/>
  </r>
  <r>
    <x v="1"/>
    <x v="65"/>
  </r>
  <r>
    <x v="1"/>
    <x v="185"/>
  </r>
  <r>
    <x v="1"/>
    <x v="106"/>
  </r>
  <r>
    <x v="1"/>
    <x v="122"/>
  </r>
  <r>
    <x v="1"/>
    <x v="46"/>
  </r>
  <r>
    <x v="1"/>
    <x v="297"/>
  </r>
  <r>
    <x v="1"/>
    <x v="26"/>
  </r>
  <r>
    <x v="1"/>
    <x v="42"/>
  </r>
  <r>
    <x v="1"/>
    <x v="39"/>
  </r>
  <r>
    <x v="1"/>
    <x v="300"/>
  </r>
  <r>
    <x v="1"/>
    <x v="67"/>
  </r>
  <r>
    <x v="1"/>
    <x v="113"/>
  </r>
  <r>
    <x v="1"/>
    <x v="4"/>
  </r>
  <r>
    <x v="1"/>
    <x v="6"/>
  </r>
  <r>
    <x v="1"/>
    <x v="193"/>
  </r>
  <r>
    <x v="1"/>
    <x v="64"/>
  </r>
  <r>
    <x v="1"/>
    <x v="17"/>
  </r>
  <r>
    <x v="1"/>
    <x v="1"/>
  </r>
  <r>
    <x v="1"/>
    <x v="288"/>
  </r>
  <r>
    <x v="1"/>
    <x v="80"/>
  </r>
  <r>
    <x v="1"/>
    <x v="62"/>
  </r>
  <r>
    <x v="1"/>
    <x v="155"/>
  </r>
  <r>
    <x v="1"/>
    <x v="226"/>
  </r>
  <r>
    <x v="1"/>
    <x v="6"/>
  </r>
  <r>
    <x v="1"/>
    <x v="1"/>
  </r>
  <r>
    <x v="1"/>
    <x v="300"/>
  </r>
  <r>
    <x v="1"/>
    <x v="141"/>
  </r>
  <r>
    <x v="1"/>
    <x v="66"/>
  </r>
  <r>
    <x v="1"/>
    <x v="22"/>
  </r>
  <r>
    <x v="1"/>
    <x v="58"/>
  </r>
  <r>
    <x v="1"/>
    <x v="76"/>
  </r>
  <r>
    <x v="1"/>
    <x v="43"/>
  </r>
  <r>
    <x v="1"/>
    <x v="58"/>
  </r>
  <r>
    <x v="1"/>
    <x v="92"/>
  </r>
  <r>
    <x v="1"/>
    <x v="360"/>
  </r>
  <r>
    <x v="1"/>
    <x v="63"/>
  </r>
  <r>
    <x v="1"/>
    <x v="7"/>
  </r>
  <r>
    <x v="1"/>
    <x v="155"/>
  </r>
  <r>
    <x v="1"/>
    <x v="93"/>
  </r>
  <r>
    <x v="1"/>
    <x v="118"/>
  </r>
  <r>
    <x v="1"/>
    <x v="91"/>
  </r>
  <r>
    <x v="1"/>
    <x v="163"/>
  </r>
  <r>
    <x v="1"/>
    <x v="300"/>
  </r>
  <r>
    <x v="1"/>
    <x v="217"/>
  </r>
  <r>
    <x v="1"/>
    <x v="324"/>
  </r>
  <r>
    <x v="1"/>
    <x v="115"/>
  </r>
  <r>
    <x v="1"/>
    <x v="40"/>
  </r>
  <r>
    <x v="1"/>
    <x v="51"/>
  </r>
  <r>
    <x v="1"/>
    <x v="317"/>
  </r>
  <r>
    <x v="1"/>
    <x v="45"/>
  </r>
  <r>
    <x v="1"/>
    <x v="187"/>
  </r>
  <r>
    <x v="1"/>
    <x v="155"/>
  </r>
  <r>
    <x v="1"/>
    <x v="273"/>
  </r>
  <r>
    <x v="1"/>
    <x v="174"/>
  </r>
  <r>
    <x v="1"/>
    <x v="219"/>
  </r>
  <r>
    <x v="1"/>
    <x v="7"/>
  </r>
  <r>
    <x v="1"/>
    <x v="4"/>
  </r>
  <r>
    <x v="1"/>
    <x v="48"/>
  </r>
  <r>
    <x v="1"/>
    <x v="71"/>
  </r>
  <r>
    <x v="1"/>
    <x v="149"/>
  </r>
  <r>
    <x v="1"/>
    <x v="168"/>
  </r>
  <r>
    <x v="1"/>
    <x v="169"/>
  </r>
  <r>
    <x v="1"/>
    <x v="372"/>
  </r>
  <r>
    <x v="1"/>
    <x v="26"/>
  </r>
  <r>
    <x v="1"/>
    <x v="168"/>
  </r>
  <r>
    <x v="1"/>
    <x v="231"/>
  </r>
  <r>
    <x v="1"/>
    <x v="68"/>
  </r>
  <r>
    <x v="1"/>
    <x v="1"/>
  </r>
  <r>
    <x v="1"/>
    <x v="17"/>
  </r>
  <r>
    <x v="1"/>
    <x v="232"/>
  </r>
  <r>
    <x v="1"/>
    <x v="0"/>
  </r>
  <r>
    <x v="1"/>
    <x v="106"/>
  </r>
  <r>
    <x v="1"/>
    <x v="39"/>
  </r>
  <r>
    <x v="1"/>
    <x v="1"/>
  </r>
  <r>
    <x v="1"/>
    <x v="164"/>
  </r>
  <r>
    <x v="1"/>
    <x v="82"/>
  </r>
  <r>
    <x v="1"/>
    <x v="231"/>
  </r>
  <r>
    <x v="1"/>
    <x v="299"/>
  </r>
  <r>
    <x v="1"/>
    <x v="82"/>
  </r>
  <r>
    <x v="1"/>
    <x v="192"/>
  </r>
  <r>
    <x v="1"/>
    <x v="224"/>
  </r>
  <r>
    <x v="1"/>
    <x v="375"/>
  </r>
  <r>
    <x v="1"/>
    <x v="341"/>
  </r>
  <r>
    <x v="1"/>
    <x v="50"/>
  </r>
  <r>
    <x v="1"/>
    <x v="13"/>
  </r>
  <r>
    <x v="1"/>
    <x v="201"/>
  </r>
  <r>
    <x v="1"/>
    <x v="85"/>
  </r>
  <r>
    <x v="1"/>
    <x v="120"/>
  </r>
  <r>
    <x v="1"/>
    <x v="117"/>
  </r>
  <r>
    <x v="1"/>
    <x v="188"/>
  </r>
  <r>
    <x v="1"/>
    <x v="0"/>
  </r>
  <r>
    <x v="1"/>
    <x v="34"/>
  </r>
  <r>
    <x v="1"/>
    <x v="283"/>
  </r>
  <r>
    <x v="1"/>
    <x v="88"/>
  </r>
  <r>
    <x v="1"/>
    <x v="111"/>
  </r>
  <r>
    <x v="1"/>
    <x v="32"/>
  </r>
  <r>
    <x v="1"/>
    <x v="111"/>
  </r>
  <r>
    <x v="1"/>
    <x v="215"/>
  </r>
  <r>
    <x v="1"/>
    <x v="273"/>
  </r>
  <r>
    <x v="1"/>
    <x v="234"/>
  </r>
  <r>
    <x v="1"/>
    <x v="73"/>
  </r>
  <r>
    <x v="1"/>
    <x v="27"/>
  </r>
  <r>
    <x v="1"/>
    <x v="22"/>
  </r>
  <r>
    <x v="1"/>
    <x v="167"/>
  </r>
  <r>
    <x v="1"/>
    <x v="4"/>
  </r>
  <r>
    <x v="1"/>
    <x v="232"/>
  </r>
  <r>
    <x v="1"/>
    <x v="234"/>
  </r>
  <r>
    <x v="1"/>
    <x v="132"/>
  </r>
  <r>
    <x v="1"/>
    <x v="39"/>
  </r>
  <r>
    <x v="1"/>
    <x v="155"/>
  </r>
  <r>
    <x v="1"/>
    <x v="151"/>
  </r>
  <r>
    <x v="1"/>
    <x v="91"/>
  </r>
  <r>
    <x v="1"/>
    <x v="125"/>
  </r>
  <r>
    <x v="1"/>
    <x v="82"/>
  </r>
  <r>
    <x v="1"/>
    <x v="134"/>
  </r>
  <r>
    <x v="1"/>
    <x v="15"/>
  </r>
  <r>
    <x v="1"/>
    <x v="2"/>
  </r>
  <r>
    <x v="1"/>
    <x v="22"/>
  </r>
  <r>
    <x v="1"/>
    <x v="150"/>
  </r>
  <r>
    <x v="1"/>
    <x v="146"/>
  </r>
  <r>
    <x v="1"/>
    <x v="59"/>
  </r>
  <r>
    <x v="1"/>
    <x v="256"/>
  </r>
  <r>
    <x v="1"/>
    <x v="228"/>
  </r>
  <r>
    <x v="1"/>
    <x v="157"/>
  </r>
  <r>
    <x v="1"/>
    <x v="21"/>
  </r>
  <r>
    <x v="1"/>
    <x v="115"/>
  </r>
  <r>
    <x v="1"/>
    <x v="99"/>
  </r>
  <r>
    <x v="1"/>
    <x v="234"/>
  </r>
  <r>
    <x v="1"/>
    <x v="207"/>
  </r>
  <r>
    <x v="1"/>
    <x v="65"/>
  </r>
  <r>
    <x v="1"/>
    <x v="165"/>
  </r>
  <r>
    <x v="1"/>
    <x v="266"/>
  </r>
  <r>
    <x v="1"/>
    <x v="234"/>
  </r>
  <r>
    <x v="1"/>
    <x v="223"/>
  </r>
  <r>
    <x v="1"/>
    <x v="100"/>
  </r>
  <r>
    <x v="1"/>
    <x v="8"/>
  </r>
  <r>
    <x v="1"/>
    <x v="267"/>
  </r>
  <r>
    <x v="1"/>
    <x v="133"/>
  </r>
  <r>
    <x v="1"/>
    <x v="157"/>
  </r>
  <r>
    <x v="1"/>
    <x v="267"/>
  </r>
  <r>
    <x v="1"/>
    <x v="24"/>
  </r>
  <r>
    <x v="1"/>
    <x v="307"/>
  </r>
  <r>
    <x v="1"/>
    <x v="306"/>
  </r>
  <r>
    <x v="1"/>
    <x v="63"/>
  </r>
  <r>
    <x v="1"/>
    <x v="85"/>
  </r>
  <r>
    <x v="1"/>
    <x v="1"/>
  </r>
  <r>
    <x v="1"/>
    <x v="59"/>
  </r>
  <r>
    <x v="1"/>
    <x v="174"/>
  </r>
  <r>
    <x v="1"/>
    <x v="28"/>
  </r>
  <r>
    <x v="1"/>
    <x v="19"/>
  </r>
  <r>
    <x v="1"/>
    <x v="309"/>
  </r>
  <r>
    <x v="1"/>
    <x v="264"/>
  </r>
  <r>
    <x v="1"/>
    <x v="142"/>
  </r>
  <r>
    <x v="1"/>
    <x v="48"/>
  </r>
  <r>
    <x v="1"/>
    <x v="367"/>
  </r>
  <r>
    <x v="1"/>
    <x v="12"/>
  </r>
  <r>
    <x v="1"/>
    <x v="2"/>
  </r>
  <r>
    <x v="1"/>
    <x v="145"/>
  </r>
  <r>
    <x v="1"/>
    <x v="27"/>
  </r>
  <r>
    <x v="1"/>
    <x v="295"/>
  </r>
  <r>
    <x v="1"/>
    <x v="53"/>
  </r>
  <r>
    <x v="1"/>
    <x v="171"/>
  </r>
  <r>
    <x v="1"/>
    <x v="149"/>
  </r>
  <r>
    <x v="1"/>
    <x v="49"/>
  </r>
  <r>
    <x v="1"/>
    <x v="388"/>
  </r>
  <r>
    <x v="1"/>
    <x v="118"/>
  </r>
  <r>
    <x v="1"/>
    <x v="171"/>
  </r>
  <r>
    <x v="1"/>
    <x v="167"/>
  </r>
  <r>
    <x v="1"/>
    <x v="38"/>
  </r>
  <r>
    <x v="1"/>
    <x v="262"/>
  </r>
  <r>
    <x v="1"/>
    <x v="19"/>
  </r>
  <r>
    <x v="1"/>
    <x v="116"/>
  </r>
  <r>
    <x v="1"/>
    <x v="123"/>
  </r>
  <r>
    <x v="1"/>
    <x v="192"/>
  </r>
  <r>
    <x v="1"/>
    <x v="82"/>
  </r>
  <r>
    <x v="1"/>
    <x v="118"/>
  </r>
  <r>
    <x v="1"/>
    <x v="137"/>
  </r>
  <r>
    <x v="1"/>
    <x v="24"/>
  </r>
  <r>
    <x v="1"/>
    <x v="233"/>
  </r>
  <r>
    <x v="1"/>
    <x v="32"/>
  </r>
  <r>
    <x v="1"/>
    <x v="207"/>
  </r>
  <r>
    <x v="1"/>
    <x v="336"/>
  </r>
  <r>
    <x v="1"/>
    <x v="165"/>
  </r>
  <r>
    <x v="1"/>
    <x v="286"/>
  </r>
  <r>
    <x v="1"/>
    <x v="150"/>
  </r>
  <r>
    <x v="1"/>
    <x v="184"/>
  </r>
  <r>
    <x v="1"/>
    <x v="4"/>
  </r>
  <r>
    <x v="1"/>
    <x v="314"/>
  </r>
  <r>
    <x v="1"/>
    <x v="233"/>
  </r>
  <r>
    <x v="1"/>
    <x v="15"/>
  </r>
  <r>
    <x v="1"/>
    <x v="71"/>
  </r>
  <r>
    <x v="1"/>
    <x v="50"/>
  </r>
  <r>
    <x v="1"/>
    <x v="224"/>
  </r>
  <r>
    <x v="1"/>
    <x v="125"/>
  </r>
  <r>
    <x v="1"/>
    <x v="192"/>
  </r>
  <r>
    <x v="1"/>
    <x v="85"/>
  </r>
  <r>
    <x v="1"/>
    <x v="118"/>
  </r>
  <r>
    <x v="1"/>
    <x v="191"/>
  </r>
  <r>
    <x v="1"/>
    <x v="2"/>
  </r>
  <r>
    <x v="1"/>
    <x v="111"/>
  </r>
  <r>
    <x v="1"/>
    <x v="302"/>
  </r>
  <r>
    <x v="1"/>
    <x v="62"/>
  </r>
  <r>
    <x v="1"/>
    <x v="48"/>
  </r>
  <r>
    <x v="1"/>
    <x v="60"/>
  </r>
  <r>
    <x v="1"/>
    <x v="1"/>
  </r>
  <r>
    <x v="1"/>
    <x v="323"/>
  </r>
  <r>
    <x v="1"/>
    <x v="198"/>
  </r>
  <r>
    <x v="1"/>
    <x v="151"/>
  </r>
  <r>
    <x v="1"/>
    <x v="211"/>
  </r>
  <r>
    <x v="1"/>
    <x v="306"/>
  </r>
  <r>
    <x v="1"/>
    <x v="300"/>
  </r>
  <r>
    <x v="1"/>
    <x v="53"/>
  </r>
  <r>
    <x v="1"/>
    <x v="51"/>
  </r>
  <r>
    <x v="1"/>
    <x v="192"/>
  </r>
  <r>
    <x v="1"/>
    <x v="19"/>
  </r>
  <r>
    <x v="1"/>
    <x v="330"/>
  </r>
  <r>
    <x v="1"/>
    <x v="8"/>
  </r>
  <r>
    <x v="1"/>
    <x v="158"/>
  </r>
  <r>
    <x v="1"/>
    <x v="33"/>
  </r>
  <r>
    <x v="1"/>
    <x v="224"/>
  </r>
  <r>
    <x v="1"/>
    <x v="278"/>
  </r>
  <r>
    <x v="1"/>
    <x v="76"/>
  </r>
  <r>
    <x v="1"/>
    <x v="229"/>
  </r>
  <r>
    <x v="1"/>
    <x v="0"/>
  </r>
  <r>
    <x v="1"/>
    <x v="82"/>
  </r>
  <r>
    <x v="1"/>
    <x v="252"/>
  </r>
  <r>
    <x v="1"/>
    <x v="333"/>
  </r>
  <r>
    <x v="1"/>
    <x v="125"/>
  </r>
  <r>
    <x v="1"/>
    <x v="154"/>
  </r>
  <r>
    <x v="1"/>
    <x v="76"/>
  </r>
  <r>
    <x v="1"/>
    <x v="389"/>
  </r>
  <r>
    <x v="1"/>
    <x v="62"/>
  </r>
  <r>
    <x v="1"/>
    <x v="300"/>
  </r>
  <r>
    <x v="1"/>
    <x v="150"/>
  </r>
  <r>
    <x v="1"/>
    <x v="36"/>
  </r>
  <r>
    <x v="1"/>
    <x v="222"/>
  </r>
  <r>
    <x v="1"/>
    <x v="390"/>
  </r>
  <r>
    <x v="1"/>
    <x v="34"/>
  </r>
  <r>
    <x v="1"/>
    <x v="114"/>
  </r>
  <r>
    <x v="1"/>
    <x v="40"/>
  </r>
  <r>
    <x v="1"/>
    <x v="20"/>
  </r>
  <r>
    <x v="1"/>
    <x v="228"/>
  </r>
  <r>
    <x v="1"/>
    <x v="107"/>
  </r>
  <r>
    <x v="1"/>
    <x v="182"/>
  </r>
  <r>
    <x v="1"/>
    <x v="19"/>
  </r>
  <r>
    <x v="1"/>
    <x v="167"/>
  </r>
  <r>
    <x v="1"/>
    <x v="266"/>
  </r>
  <r>
    <x v="1"/>
    <x v="1"/>
  </r>
  <r>
    <x v="1"/>
    <x v="391"/>
  </r>
  <r>
    <x v="1"/>
    <x v="53"/>
  </r>
  <r>
    <x v="1"/>
    <x v="273"/>
  </r>
  <r>
    <x v="1"/>
    <x v="65"/>
  </r>
  <r>
    <x v="1"/>
    <x v="298"/>
  </r>
  <r>
    <x v="1"/>
    <x v="235"/>
  </r>
  <r>
    <x v="1"/>
    <x v="90"/>
  </r>
  <r>
    <x v="1"/>
    <x v="165"/>
  </r>
  <r>
    <x v="1"/>
    <x v="27"/>
  </r>
  <r>
    <x v="1"/>
    <x v="227"/>
  </r>
  <r>
    <x v="1"/>
    <x v="171"/>
  </r>
  <r>
    <x v="1"/>
    <x v="169"/>
  </r>
  <r>
    <x v="1"/>
    <x v="277"/>
  </r>
  <r>
    <x v="1"/>
    <x v="392"/>
  </r>
  <r>
    <x v="1"/>
    <x v="146"/>
  </r>
  <r>
    <x v="1"/>
    <x v="12"/>
  </r>
  <r>
    <x v="1"/>
    <x v="113"/>
  </r>
  <r>
    <x v="1"/>
    <x v="146"/>
  </r>
  <r>
    <x v="1"/>
    <x v="387"/>
  </r>
  <r>
    <x v="1"/>
    <x v="67"/>
  </r>
  <r>
    <x v="1"/>
    <x v="298"/>
  </r>
  <r>
    <x v="1"/>
    <x v="40"/>
  </r>
  <r>
    <x v="1"/>
    <x v="63"/>
  </r>
  <r>
    <x v="1"/>
    <x v="1"/>
  </r>
  <r>
    <x v="1"/>
    <x v="195"/>
  </r>
  <r>
    <x v="1"/>
    <x v="50"/>
  </r>
  <r>
    <x v="1"/>
    <x v="40"/>
  </r>
  <r>
    <x v="1"/>
    <x v="164"/>
  </r>
  <r>
    <x v="1"/>
    <x v="53"/>
  </r>
  <r>
    <x v="1"/>
    <x v="20"/>
  </r>
  <r>
    <x v="1"/>
    <x v="86"/>
  </r>
  <r>
    <x v="1"/>
    <x v="45"/>
  </r>
  <r>
    <x v="1"/>
    <x v="127"/>
  </r>
  <r>
    <x v="1"/>
    <x v="209"/>
  </r>
  <r>
    <x v="1"/>
    <x v="17"/>
  </r>
  <r>
    <x v="1"/>
    <x v="67"/>
  </r>
  <r>
    <x v="1"/>
    <x v="32"/>
  </r>
  <r>
    <x v="1"/>
    <x v="45"/>
  </r>
  <r>
    <x v="1"/>
    <x v="190"/>
  </r>
  <r>
    <x v="1"/>
    <x v="111"/>
  </r>
  <r>
    <x v="1"/>
    <x v="24"/>
  </r>
  <r>
    <x v="1"/>
    <x v="252"/>
  </r>
  <r>
    <x v="1"/>
    <x v="14"/>
  </r>
  <r>
    <x v="1"/>
    <x v="359"/>
  </r>
  <r>
    <x v="1"/>
    <x v="14"/>
  </r>
  <r>
    <x v="1"/>
    <x v="372"/>
  </r>
  <r>
    <x v="1"/>
    <x v="307"/>
  </r>
  <r>
    <x v="1"/>
    <x v="26"/>
  </r>
  <r>
    <x v="1"/>
    <x v="218"/>
  </r>
  <r>
    <x v="1"/>
    <x v="227"/>
  </r>
  <r>
    <x v="1"/>
    <x v="303"/>
  </r>
  <r>
    <x v="1"/>
    <x v="252"/>
  </r>
  <r>
    <x v="1"/>
    <x v="168"/>
  </r>
  <r>
    <x v="1"/>
    <x v="256"/>
  </r>
  <r>
    <x v="1"/>
    <x v="202"/>
  </r>
  <r>
    <x v="1"/>
    <x v="237"/>
  </r>
  <r>
    <x v="1"/>
    <x v="207"/>
  </r>
  <r>
    <x v="1"/>
    <x v="80"/>
  </r>
  <r>
    <x v="1"/>
    <x v="265"/>
  </r>
  <r>
    <x v="1"/>
    <x v="4"/>
  </r>
  <r>
    <x v="1"/>
    <x v="322"/>
  </r>
  <r>
    <x v="1"/>
    <x v="258"/>
  </r>
  <r>
    <x v="1"/>
    <x v="193"/>
  </r>
  <r>
    <x v="1"/>
    <x v="127"/>
  </r>
  <r>
    <x v="1"/>
    <x v="32"/>
  </r>
  <r>
    <x v="1"/>
    <x v="284"/>
  </r>
  <r>
    <x v="1"/>
    <x v="258"/>
  </r>
  <r>
    <x v="1"/>
    <x v="192"/>
  </r>
  <r>
    <x v="1"/>
    <x v="103"/>
  </r>
  <r>
    <x v="1"/>
    <x v="86"/>
  </r>
  <r>
    <x v="1"/>
    <x v="330"/>
  </r>
  <r>
    <x v="1"/>
    <x v="209"/>
  </r>
  <r>
    <x v="1"/>
    <x v="158"/>
  </r>
  <r>
    <x v="1"/>
    <x v="113"/>
  </r>
  <r>
    <x v="1"/>
    <x v="54"/>
  </r>
  <r>
    <x v="1"/>
    <x v="1"/>
  </r>
  <r>
    <x v="1"/>
    <x v="128"/>
  </r>
  <r>
    <x v="1"/>
    <x v="153"/>
  </r>
  <r>
    <x v="1"/>
    <x v="231"/>
  </r>
  <r>
    <x v="1"/>
    <x v="314"/>
  </r>
  <r>
    <x v="1"/>
    <x v="300"/>
  </r>
  <r>
    <x v="1"/>
    <x v="85"/>
  </r>
  <r>
    <x v="1"/>
    <x v="393"/>
  </r>
  <r>
    <x v="1"/>
    <x v="155"/>
  </r>
  <r>
    <x v="1"/>
    <x v="150"/>
  </r>
  <r>
    <x v="1"/>
    <x v="44"/>
  </r>
  <r>
    <x v="1"/>
    <x v="35"/>
  </r>
  <r>
    <x v="1"/>
    <x v="92"/>
  </r>
  <r>
    <x v="1"/>
    <x v="24"/>
  </r>
  <r>
    <x v="1"/>
    <x v="362"/>
  </r>
  <r>
    <x v="1"/>
    <x v="37"/>
  </r>
  <r>
    <x v="1"/>
    <x v="77"/>
  </r>
  <r>
    <x v="1"/>
    <x v="34"/>
  </r>
  <r>
    <x v="1"/>
    <x v="1"/>
  </r>
  <r>
    <x v="1"/>
    <x v="317"/>
  </r>
  <r>
    <x v="1"/>
    <x v="206"/>
  </r>
  <r>
    <x v="1"/>
    <x v="172"/>
  </r>
  <r>
    <x v="1"/>
    <x v="185"/>
  </r>
  <r>
    <x v="1"/>
    <x v="32"/>
  </r>
  <r>
    <x v="1"/>
    <x v="1"/>
  </r>
  <r>
    <x v="1"/>
    <x v="91"/>
  </r>
  <r>
    <x v="1"/>
    <x v="222"/>
  </r>
  <r>
    <x v="1"/>
    <x v="31"/>
  </r>
  <r>
    <x v="1"/>
    <x v="40"/>
  </r>
  <r>
    <x v="1"/>
    <x v="105"/>
  </r>
  <r>
    <x v="1"/>
    <x v="65"/>
  </r>
  <r>
    <x v="1"/>
    <x v="111"/>
  </r>
  <r>
    <x v="1"/>
    <x v="17"/>
  </r>
  <r>
    <x v="1"/>
    <x v="117"/>
  </r>
  <r>
    <x v="1"/>
    <x v="173"/>
  </r>
  <r>
    <x v="1"/>
    <x v="40"/>
  </r>
  <r>
    <x v="1"/>
    <x v="324"/>
  </r>
  <r>
    <x v="1"/>
    <x v="147"/>
  </r>
  <r>
    <x v="1"/>
    <x v="129"/>
  </r>
  <r>
    <x v="1"/>
    <x v="120"/>
  </r>
  <r>
    <x v="1"/>
    <x v="152"/>
  </r>
  <r>
    <x v="1"/>
    <x v="238"/>
  </r>
  <r>
    <x v="1"/>
    <x v="5"/>
  </r>
  <r>
    <x v="1"/>
    <x v="120"/>
  </r>
  <r>
    <x v="1"/>
    <x v="226"/>
  </r>
  <r>
    <x v="1"/>
    <x v="1"/>
  </r>
  <r>
    <x v="1"/>
    <x v="311"/>
  </r>
  <r>
    <x v="1"/>
    <x v="71"/>
  </r>
  <r>
    <x v="1"/>
    <x v="13"/>
  </r>
  <r>
    <x v="1"/>
    <x v="235"/>
  </r>
  <r>
    <x v="1"/>
    <x v="134"/>
  </r>
  <r>
    <x v="1"/>
    <x v="43"/>
  </r>
  <r>
    <x v="1"/>
    <x v="113"/>
  </r>
  <r>
    <x v="1"/>
    <x v="1"/>
  </r>
  <r>
    <x v="1"/>
    <x v="223"/>
  </r>
  <r>
    <x v="1"/>
    <x v="118"/>
  </r>
  <r>
    <x v="1"/>
    <x v="165"/>
  </r>
  <r>
    <x v="1"/>
    <x v="120"/>
  </r>
  <r>
    <x v="1"/>
    <x v="247"/>
  </r>
  <r>
    <x v="1"/>
    <x v="86"/>
  </r>
  <r>
    <x v="1"/>
    <x v="300"/>
  </r>
  <r>
    <x v="1"/>
    <x v="304"/>
  </r>
  <r>
    <x v="1"/>
    <x v="178"/>
  </r>
  <r>
    <x v="1"/>
    <x v="182"/>
  </r>
  <r>
    <x v="1"/>
    <x v="129"/>
  </r>
  <r>
    <x v="1"/>
    <x v="246"/>
  </r>
  <r>
    <x v="1"/>
    <x v="111"/>
  </r>
  <r>
    <x v="1"/>
    <x v="35"/>
  </r>
  <r>
    <x v="1"/>
    <x v="169"/>
  </r>
  <r>
    <x v="1"/>
    <x v="8"/>
  </r>
  <r>
    <x v="1"/>
    <x v="122"/>
  </r>
  <r>
    <x v="1"/>
    <x v="347"/>
  </r>
  <r>
    <x v="1"/>
    <x v="142"/>
  </r>
  <r>
    <x v="1"/>
    <x v="62"/>
  </r>
  <r>
    <x v="1"/>
    <x v="4"/>
  </r>
  <r>
    <x v="1"/>
    <x v="111"/>
  </r>
  <r>
    <x v="1"/>
    <x v="303"/>
  </r>
  <r>
    <x v="1"/>
    <x v="124"/>
  </r>
  <r>
    <x v="1"/>
    <x v="115"/>
  </r>
  <r>
    <x v="1"/>
    <x v="270"/>
  </r>
  <r>
    <x v="1"/>
    <x v="185"/>
  </r>
  <r>
    <x v="1"/>
    <x v="290"/>
  </r>
  <r>
    <x v="1"/>
    <x v="154"/>
  </r>
  <r>
    <x v="1"/>
    <x v="60"/>
  </r>
  <r>
    <x v="1"/>
    <x v="118"/>
  </r>
  <r>
    <x v="1"/>
    <x v="182"/>
  </r>
  <r>
    <x v="1"/>
    <x v="54"/>
  </r>
  <r>
    <x v="1"/>
    <x v="238"/>
  </r>
  <r>
    <x v="1"/>
    <x v="291"/>
  </r>
  <r>
    <x v="1"/>
    <x v="192"/>
  </r>
  <r>
    <x v="1"/>
    <x v="28"/>
  </r>
  <r>
    <x v="1"/>
    <x v="77"/>
  </r>
  <r>
    <x v="1"/>
    <x v="118"/>
  </r>
  <r>
    <x v="1"/>
    <x v="137"/>
  </r>
  <r>
    <x v="1"/>
    <x v="163"/>
  </r>
  <r>
    <x v="1"/>
    <x v="155"/>
  </r>
  <r>
    <x v="1"/>
    <x v="180"/>
  </r>
  <r>
    <x v="1"/>
    <x v="120"/>
  </r>
  <r>
    <x v="1"/>
    <x v="228"/>
  </r>
  <r>
    <x v="1"/>
    <x v="326"/>
  </r>
  <r>
    <x v="1"/>
    <x v="105"/>
  </r>
  <r>
    <x v="1"/>
    <x v="129"/>
  </r>
  <r>
    <x v="1"/>
    <x v="267"/>
  </r>
  <r>
    <x v="1"/>
    <x v="352"/>
  </r>
  <r>
    <x v="1"/>
    <x v="169"/>
  </r>
  <r>
    <x v="1"/>
    <x v="166"/>
  </r>
  <r>
    <x v="1"/>
    <x v="217"/>
  </r>
  <r>
    <x v="1"/>
    <x v="145"/>
  </r>
  <r>
    <x v="1"/>
    <x v="237"/>
  </r>
  <r>
    <x v="1"/>
    <x v="234"/>
  </r>
  <r>
    <x v="1"/>
    <x v="17"/>
  </r>
  <r>
    <x v="1"/>
    <x v="63"/>
  </r>
  <r>
    <x v="1"/>
    <x v="98"/>
  </r>
  <r>
    <x v="1"/>
    <x v="171"/>
  </r>
  <r>
    <x v="1"/>
    <x v="116"/>
  </r>
  <r>
    <x v="1"/>
    <x v="150"/>
  </r>
  <r>
    <x v="1"/>
    <x v="4"/>
  </r>
  <r>
    <x v="1"/>
    <x v="81"/>
  </r>
  <r>
    <x v="1"/>
    <x v="303"/>
  </r>
  <r>
    <x v="1"/>
    <x v="19"/>
  </r>
  <r>
    <x v="1"/>
    <x v="150"/>
  </r>
  <r>
    <x v="1"/>
    <x v="1"/>
  </r>
  <r>
    <x v="1"/>
    <x v="278"/>
  </r>
  <r>
    <x v="1"/>
    <x v="226"/>
  </r>
  <r>
    <x v="1"/>
    <x v="110"/>
  </r>
  <r>
    <x v="1"/>
    <x v="54"/>
  </r>
  <r>
    <x v="1"/>
    <x v="231"/>
  </r>
  <r>
    <x v="1"/>
    <x v="1"/>
  </r>
  <r>
    <x v="1"/>
    <x v="184"/>
  </r>
  <r>
    <x v="1"/>
    <x v="120"/>
  </r>
  <r>
    <x v="1"/>
    <x v="17"/>
  </r>
  <r>
    <x v="1"/>
    <x v="37"/>
  </r>
  <r>
    <x v="1"/>
    <x v="30"/>
  </r>
  <r>
    <x v="1"/>
    <x v="161"/>
  </r>
  <r>
    <x v="1"/>
    <x v="30"/>
  </r>
  <r>
    <x v="1"/>
    <x v="32"/>
  </r>
  <r>
    <x v="1"/>
    <x v="85"/>
  </r>
  <r>
    <x v="1"/>
    <x v="33"/>
  </r>
  <r>
    <x v="1"/>
    <x v="291"/>
  </r>
  <r>
    <x v="1"/>
    <x v="168"/>
  </r>
  <r>
    <x v="1"/>
    <x v="67"/>
  </r>
  <r>
    <x v="1"/>
    <x v="312"/>
  </r>
  <r>
    <x v="1"/>
    <x v="155"/>
  </r>
  <r>
    <x v="1"/>
    <x v="38"/>
  </r>
  <r>
    <x v="1"/>
    <x v="394"/>
  </r>
  <r>
    <x v="1"/>
    <x v="20"/>
  </r>
  <r>
    <x v="1"/>
    <x v="303"/>
  </r>
  <r>
    <x v="1"/>
    <x v="260"/>
  </r>
  <r>
    <x v="1"/>
    <x v="184"/>
  </r>
  <r>
    <x v="1"/>
    <x v="303"/>
  </r>
  <r>
    <x v="1"/>
    <x v="40"/>
  </r>
  <r>
    <x v="1"/>
    <x v="160"/>
  </r>
  <r>
    <x v="1"/>
    <x v="79"/>
  </r>
  <r>
    <x v="1"/>
    <x v="120"/>
  </r>
  <r>
    <x v="1"/>
    <x v="233"/>
  </r>
  <r>
    <x v="1"/>
    <x v="186"/>
  </r>
  <r>
    <x v="1"/>
    <x v="51"/>
  </r>
  <r>
    <x v="1"/>
    <x v="14"/>
  </r>
  <r>
    <x v="1"/>
    <x v="317"/>
  </r>
  <r>
    <x v="1"/>
    <x v="8"/>
  </r>
  <r>
    <x v="1"/>
    <x v="304"/>
  </r>
  <r>
    <x v="1"/>
    <x v="114"/>
  </r>
  <r>
    <x v="1"/>
    <x v="168"/>
  </r>
  <r>
    <x v="1"/>
    <x v="70"/>
  </r>
  <r>
    <x v="1"/>
    <x v="304"/>
  </r>
  <r>
    <x v="1"/>
    <x v="135"/>
  </r>
  <r>
    <x v="1"/>
    <x v="161"/>
  </r>
  <r>
    <x v="1"/>
    <x v="111"/>
  </r>
  <r>
    <x v="1"/>
    <x v="145"/>
  </r>
  <r>
    <x v="1"/>
    <x v="165"/>
  </r>
  <r>
    <x v="1"/>
    <x v="178"/>
  </r>
  <r>
    <x v="1"/>
    <x v="228"/>
  </r>
  <r>
    <x v="1"/>
    <x v="80"/>
  </r>
  <r>
    <x v="1"/>
    <x v="65"/>
  </r>
  <r>
    <x v="1"/>
    <x v="92"/>
  </r>
  <r>
    <x v="1"/>
    <x v="154"/>
  </r>
  <r>
    <x v="1"/>
    <x v="187"/>
  </r>
  <r>
    <x v="1"/>
    <x v="247"/>
  </r>
  <r>
    <x v="1"/>
    <x v="281"/>
  </r>
  <r>
    <x v="1"/>
    <x v="113"/>
  </r>
  <r>
    <x v="1"/>
    <x v="19"/>
  </r>
  <r>
    <x v="1"/>
    <x v="344"/>
  </r>
  <r>
    <x v="1"/>
    <x v="76"/>
  </r>
  <r>
    <x v="1"/>
    <x v="242"/>
  </r>
  <r>
    <x v="1"/>
    <x v="45"/>
  </r>
  <r>
    <x v="1"/>
    <x v="68"/>
  </r>
  <r>
    <x v="1"/>
    <x v="395"/>
  </r>
  <r>
    <x v="1"/>
    <x v="135"/>
  </r>
  <r>
    <x v="1"/>
    <x v="21"/>
  </r>
  <r>
    <x v="1"/>
    <x v="284"/>
  </r>
  <r>
    <x v="1"/>
    <x v="264"/>
  </r>
  <r>
    <x v="1"/>
    <x v="1"/>
  </r>
  <r>
    <x v="1"/>
    <x v="176"/>
  </r>
  <r>
    <x v="1"/>
    <x v="71"/>
  </r>
  <r>
    <x v="1"/>
    <x v="215"/>
  </r>
  <r>
    <x v="1"/>
    <x v="200"/>
  </r>
  <r>
    <x v="1"/>
    <x v="237"/>
  </r>
  <r>
    <x v="1"/>
    <x v="209"/>
  </r>
  <r>
    <x v="1"/>
    <x v="344"/>
  </r>
  <r>
    <x v="1"/>
    <x v="100"/>
  </r>
  <r>
    <x v="1"/>
    <x v="289"/>
  </r>
  <r>
    <x v="1"/>
    <x v="54"/>
  </r>
  <r>
    <x v="1"/>
    <x v="284"/>
  </r>
  <r>
    <x v="1"/>
    <x v="202"/>
  </r>
  <r>
    <x v="1"/>
    <x v="137"/>
  </r>
  <r>
    <x v="1"/>
    <x v="247"/>
  </r>
  <r>
    <x v="1"/>
    <x v="50"/>
  </r>
  <r>
    <x v="1"/>
    <x v="200"/>
  </r>
  <r>
    <x v="1"/>
    <x v="322"/>
  </r>
  <r>
    <x v="1"/>
    <x v="312"/>
  </r>
  <r>
    <x v="1"/>
    <x v="249"/>
  </r>
  <r>
    <x v="1"/>
    <x v="63"/>
  </r>
  <r>
    <x v="1"/>
    <x v="24"/>
  </r>
  <r>
    <x v="1"/>
    <x v="156"/>
  </r>
  <r>
    <x v="1"/>
    <x v="163"/>
  </r>
  <r>
    <x v="1"/>
    <x v="57"/>
  </r>
  <r>
    <x v="1"/>
    <x v="244"/>
  </r>
  <r>
    <x v="1"/>
    <x v="122"/>
  </r>
  <r>
    <x v="1"/>
    <x v="118"/>
  </r>
  <r>
    <x v="1"/>
    <x v="8"/>
  </r>
  <r>
    <x v="1"/>
    <x v="95"/>
  </r>
  <r>
    <x v="1"/>
    <x v="276"/>
  </r>
  <r>
    <x v="1"/>
    <x v="283"/>
  </r>
  <r>
    <x v="1"/>
    <x v="25"/>
  </r>
  <r>
    <x v="1"/>
    <x v="66"/>
  </r>
  <r>
    <x v="1"/>
    <x v="71"/>
  </r>
  <r>
    <x v="1"/>
    <x v="12"/>
  </r>
  <r>
    <x v="1"/>
    <x v="213"/>
  </r>
  <r>
    <x v="1"/>
    <x v="366"/>
  </r>
  <r>
    <x v="1"/>
    <x v="302"/>
  </r>
  <r>
    <x v="1"/>
    <x v="99"/>
  </r>
  <r>
    <x v="1"/>
    <x v="45"/>
  </r>
  <r>
    <x v="1"/>
    <x v="1"/>
  </r>
  <r>
    <x v="1"/>
    <x v="62"/>
  </r>
  <r>
    <x v="1"/>
    <x v="285"/>
  </r>
  <r>
    <x v="1"/>
    <x v="105"/>
  </r>
  <r>
    <x v="1"/>
    <x v="102"/>
  </r>
  <r>
    <x v="1"/>
    <x v="113"/>
  </r>
  <r>
    <x v="1"/>
    <x v="38"/>
  </r>
  <r>
    <x v="1"/>
    <x v="183"/>
  </r>
  <r>
    <x v="1"/>
    <x v="213"/>
  </r>
  <r>
    <x v="1"/>
    <x v="211"/>
  </r>
  <r>
    <x v="1"/>
    <x v="51"/>
  </r>
  <r>
    <x v="1"/>
    <x v="17"/>
  </r>
  <r>
    <x v="1"/>
    <x v="30"/>
  </r>
  <r>
    <x v="1"/>
    <x v="230"/>
  </r>
  <r>
    <x v="1"/>
    <x v="202"/>
  </r>
  <r>
    <x v="1"/>
    <x v="35"/>
  </r>
  <r>
    <x v="1"/>
    <x v="6"/>
  </r>
  <r>
    <x v="1"/>
    <x v="122"/>
  </r>
  <r>
    <x v="1"/>
    <x v="396"/>
  </r>
  <r>
    <x v="1"/>
    <x v="120"/>
  </r>
  <r>
    <x v="1"/>
    <x v="266"/>
  </r>
  <r>
    <x v="1"/>
    <x v="25"/>
  </r>
  <r>
    <x v="1"/>
    <x v="80"/>
  </r>
  <r>
    <x v="1"/>
    <x v="149"/>
  </r>
  <r>
    <x v="1"/>
    <x v="156"/>
  </r>
  <r>
    <x v="1"/>
    <x v="156"/>
  </r>
  <r>
    <x v="1"/>
    <x v="50"/>
  </r>
  <r>
    <x v="1"/>
    <x v="1"/>
  </r>
  <r>
    <x v="1"/>
    <x v="75"/>
  </r>
  <r>
    <x v="1"/>
    <x v="208"/>
  </r>
  <r>
    <x v="1"/>
    <x v="169"/>
  </r>
  <r>
    <x v="1"/>
    <x v="4"/>
  </r>
  <r>
    <x v="1"/>
    <x v="1"/>
  </r>
  <r>
    <x v="1"/>
    <x v="255"/>
  </r>
  <r>
    <x v="1"/>
    <x v="308"/>
  </r>
  <r>
    <x v="1"/>
    <x v="64"/>
  </r>
  <r>
    <x v="1"/>
    <x v="266"/>
  </r>
  <r>
    <x v="1"/>
    <x v="11"/>
  </r>
  <r>
    <x v="1"/>
    <x v="1"/>
  </r>
  <r>
    <x v="1"/>
    <x v="142"/>
  </r>
  <r>
    <x v="1"/>
    <x v="119"/>
  </r>
  <r>
    <x v="1"/>
    <x v="81"/>
  </r>
  <r>
    <x v="1"/>
    <x v="121"/>
  </r>
  <r>
    <x v="1"/>
    <x v="15"/>
  </r>
  <r>
    <x v="1"/>
    <x v="20"/>
  </r>
  <r>
    <x v="1"/>
    <x v="13"/>
  </r>
  <r>
    <x v="1"/>
    <x v="397"/>
  </r>
  <r>
    <x v="1"/>
    <x v="283"/>
  </r>
  <r>
    <x v="1"/>
    <x v="16"/>
  </r>
  <r>
    <x v="1"/>
    <x v="24"/>
  </r>
  <r>
    <x v="1"/>
    <x v="80"/>
  </r>
  <r>
    <x v="1"/>
    <x v="184"/>
  </r>
  <r>
    <x v="1"/>
    <x v="180"/>
  </r>
  <r>
    <x v="1"/>
    <x v="273"/>
  </r>
  <r>
    <x v="1"/>
    <x v="62"/>
  </r>
  <r>
    <x v="1"/>
    <x v="398"/>
  </r>
  <r>
    <x v="1"/>
    <x v="88"/>
  </r>
  <r>
    <x v="1"/>
    <x v="98"/>
  </r>
  <r>
    <x v="1"/>
    <x v="94"/>
  </r>
  <r>
    <x v="1"/>
    <x v="188"/>
  </r>
  <r>
    <x v="1"/>
    <x v="27"/>
  </r>
  <r>
    <x v="1"/>
    <x v="269"/>
  </r>
  <r>
    <x v="1"/>
    <x v="39"/>
  </r>
  <r>
    <x v="1"/>
    <x v="21"/>
  </r>
  <r>
    <x v="1"/>
    <x v="44"/>
  </r>
  <r>
    <x v="1"/>
    <x v="39"/>
  </r>
  <r>
    <x v="1"/>
    <x v="22"/>
  </r>
  <r>
    <x v="1"/>
    <x v="327"/>
  </r>
  <r>
    <x v="1"/>
    <x v="234"/>
  </r>
  <r>
    <x v="1"/>
    <x v="85"/>
  </r>
  <r>
    <x v="1"/>
    <x v="155"/>
  </r>
  <r>
    <x v="1"/>
    <x v="110"/>
  </r>
  <r>
    <x v="1"/>
    <x v="85"/>
  </r>
  <r>
    <x v="1"/>
    <x v="257"/>
  </r>
  <r>
    <x v="1"/>
    <x v="16"/>
  </r>
  <r>
    <x v="1"/>
    <x v="43"/>
  </r>
  <r>
    <x v="1"/>
    <x v="234"/>
  </r>
  <r>
    <x v="1"/>
    <x v="68"/>
  </r>
  <r>
    <x v="1"/>
    <x v="80"/>
  </r>
  <r>
    <x v="1"/>
    <x v="174"/>
  </r>
  <r>
    <x v="1"/>
    <x v="122"/>
  </r>
  <r>
    <x v="1"/>
    <x v="91"/>
  </r>
  <r>
    <x v="1"/>
    <x v="107"/>
  </r>
  <r>
    <x v="1"/>
    <x v="32"/>
  </r>
  <r>
    <x v="1"/>
    <x v="15"/>
  </r>
  <r>
    <x v="1"/>
    <x v="260"/>
  </r>
  <r>
    <x v="1"/>
    <x v="76"/>
  </r>
  <r>
    <x v="1"/>
    <x v="91"/>
  </r>
  <r>
    <x v="1"/>
    <x v="137"/>
  </r>
  <r>
    <x v="1"/>
    <x v="136"/>
  </r>
  <r>
    <x v="1"/>
    <x v="163"/>
  </r>
  <r>
    <x v="1"/>
    <x v="4"/>
  </r>
  <r>
    <x v="1"/>
    <x v="102"/>
  </r>
  <r>
    <x v="1"/>
    <x v="329"/>
  </r>
  <r>
    <x v="1"/>
    <x v="329"/>
  </r>
  <r>
    <x v="1"/>
    <x v="110"/>
  </r>
  <r>
    <x v="1"/>
    <x v="111"/>
  </r>
  <r>
    <x v="1"/>
    <x v="8"/>
  </r>
  <r>
    <x v="1"/>
    <x v="49"/>
  </r>
  <r>
    <x v="1"/>
    <x v="13"/>
  </r>
  <r>
    <x v="1"/>
    <x v="27"/>
  </r>
  <r>
    <x v="1"/>
    <x v="238"/>
  </r>
  <r>
    <x v="1"/>
    <x v="137"/>
  </r>
  <r>
    <x v="1"/>
    <x v="199"/>
  </r>
  <r>
    <x v="1"/>
    <x v="26"/>
  </r>
  <r>
    <x v="1"/>
    <x v="372"/>
  </r>
  <r>
    <x v="1"/>
    <x v="124"/>
  </r>
  <r>
    <x v="1"/>
    <x v="135"/>
  </r>
  <r>
    <x v="1"/>
    <x v="399"/>
  </r>
  <r>
    <x v="1"/>
    <x v="132"/>
  </r>
  <r>
    <x v="1"/>
    <x v="103"/>
  </r>
  <r>
    <x v="1"/>
    <x v="69"/>
  </r>
  <r>
    <x v="1"/>
    <x v="271"/>
  </r>
  <r>
    <x v="1"/>
    <x v="211"/>
  </r>
  <r>
    <x v="1"/>
    <x v="11"/>
  </r>
  <r>
    <x v="1"/>
    <x v="302"/>
  </r>
  <r>
    <x v="1"/>
    <x v="105"/>
  </r>
  <r>
    <x v="1"/>
    <x v="277"/>
  </r>
  <r>
    <x v="1"/>
    <x v="30"/>
  </r>
  <r>
    <x v="1"/>
    <x v="304"/>
  </r>
  <r>
    <x v="1"/>
    <x v="275"/>
  </r>
  <r>
    <x v="1"/>
    <x v="256"/>
  </r>
  <r>
    <x v="1"/>
    <x v="320"/>
  </r>
  <r>
    <x v="1"/>
    <x v="187"/>
  </r>
  <r>
    <x v="1"/>
    <x v="65"/>
  </r>
  <r>
    <x v="1"/>
    <x v="11"/>
  </r>
  <r>
    <x v="1"/>
    <x v="277"/>
  </r>
  <r>
    <x v="1"/>
    <x v="111"/>
  </r>
  <r>
    <x v="1"/>
    <x v="139"/>
  </r>
  <r>
    <x v="1"/>
    <x v="98"/>
  </r>
  <r>
    <x v="1"/>
    <x v="39"/>
  </r>
  <r>
    <x v="1"/>
    <x v="303"/>
  </r>
  <r>
    <x v="1"/>
    <x v="206"/>
  </r>
  <r>
    <x v="1"/>
    <x v="1"/>
  </r>
  <r>
    <x v="1"/>
    <x v="232"/>
  </r>
  <r>
    <x v="1"/>
    <x v="201"/>
  </r>
  <r>
    <x v="1"/>
    <x v="238"/>
  </r>
  <r>
    <x v="1"/>
    <x v="5"/>
  </r>
  <r>
    <x v="1"/>
    <x v="99"/>
  </r>
  <r>
    <x v="1"/>
    <x v="11"/>
  </r>
  <r>
    <x v="1"/>
    <x v="277"/>
  </r>
  <r>
    <x v="1"/>
    <x v="198"/>
  </r>
  <r>
    <x v="1"/>
    <x v="82"/>
  </r>
  <r>
    <x v="1"/>
    <x v="8"/>
  </r>
  <r>
    <x v="1"/>
    <x v="7"/>
  </r>
  <r>
    <x v="1"/>
    <x v="61"/>
  </r>
  <r>
    <x v="1"/>
    <x v="169"/>
  </r>
  <r>
    <x v="1"/>
    <x v="171"/>
  </r>
  <r>
    <x v="1"/>
    <x v="238"/>
  </r>
  <r>
    <x v="1"/>
    <x v="168"/>
  </r>
  <r>
    <x v="1"/>
    <x v="276"/>
  </r>
  <r>
    <x v="1"/>
    <x v="86"/>
  </r>
  <r>
    <x v="1"/>
    <x v="242"/>
  </r>
  <r>
    <x v="1"/>
    <x v="77"/>
  </r>
  <r>
    <x v="1"/>
    <x v="230"/>
  </r>
  <r>
    <x v="1"/>
    <x v="75"/>
  </r>
  <r>
    <x v="1"/>
    <x v="1"/>
  </r>
  <r>
    <x v="1"/>
    <x v="294"/>
  </r>
  <r>
    <x v="1"/>
    <x v="400"/>
  </r>
  <r>
    <x v="1"/>
    <x v="192"/>
  </r>
  <r>
    <x v="1"/>
    <x v="98"/>
  </r>
  <r>
    <x v="1"/>
    <x v="300"/>
  </r>
  <r>
    <x v="1"/>
    <x v="271"/>
  </r>
  <r>
    <x v="1"/>
    <x v="103"/>
  </r>
  <r>
    <x v="1"/>
    <x v="51"/>
  </r>
  <r>
    <x v="1"/>
    <x v="34"/>
  </r>
  <r>
    <x v="1"/>
    <x v="173"/>
  </r>
  <r>
    <x v="1"/>
    <x v="95"/>
  </r>
  <r>
    <x v="1"/>
    <x v="19"/>
  </r>
  <r>
    <x v="1"/>
    <x v="136"/>
  </r>
  <r>
    <x v="1"/>
    <x v="99"/>
  </r>
  <r>
    <x v="1"/>
    <x v="35"/>
  </r>
  <r>
    <x v="1"/>
    <x v="13"/>
  </r>
  <r>
    <x v="1"/>
    <x v="113"/>
  </r>
  <r>
    <x v="1"/>
    <x v="9"/>
  </r>
  <r>
    <x v="1"/>
    <x v="2"/>
  </r>
  <r>
    <x v="1"/>
    <x v="43"/>
  </r>
  <r>
    <x v="1"/>
    <x v="24"/>
  </r>
  <r>
    <x v="1"/>
    <x v="20"/>
  </r>
  <r>
    <x v="1"/>
    <x v="153"/>
  </r>
  <r>
    <x v="1"/>
    <x v="195"/>
  </r>
  <r>
    <x v="1"/>
    <x v="291"/>
  </r>
  <r>
    <x v="1"/>
    <x v="122"/>
  </r>
  <r>
    <x v="1"/>
    <x v="102"/>
  </r>
  <r>
    <x v="1"/>
    <x v="15"/>
  </r>
  <r>
    <x v="1"/>
    <x v="235"/>
  </r>
  <r>
    <x v="1"/>
    <x v="61"/>
  </r>
  <r>
    <x v="1"/>
    <x v="63"/>
  </r>
  <r>
    <x v="1"/>
    <x v="143"/>
  </r>
  <r>
    <x v="1"/>
    <x v="61"/>
  </r>
  <r>
    <x v="1"/>
    <x v="233"/>
  </r>
  <r>
    <x v="1"/>
    <x v="79"/>
  </r>
  <r>
    <x v="1"/>
    <x v="174"/>
  </r>
  <r>
    <x v="1"/>
    <x v="133"/>
  </r>
  <r>
    <x v="1"/>
    <x v="115"/>
  </r>
  <r>
    <x v="1"/>
    <x v="150"/>
  </r>
  <r>
    <x v="1"/>
    <x v="62"/>
  </r>
  <r>
    <x v="1"/>
    <x v="50"/>
  </r>
  <r>
    <x v="1"/>
    <x v="11"/>
  </r>
  <r>
    <x v="1"/>
    <x v="199"/>
  </r>
  <r>
    <x v="1"/>
    <x v="97"/>
  </r>
  <r>
    <x v="1"/>
    <x v="178"/>
  </r>
  <r>
    <x v="1"/>
    <x v="111"/>
  </r>
  <r>
    <x v="1"/>
    <x v="87"/>
  </r>
  <r>
    <x v="1"/>
    <x v="111"/>
  </r>
  <r>
    <x v="1"/>
    <x v="31"/>
  </r>
  <r>
    <x v="1"/>
    <x v="17"/>
  </r>
  <r>
    <x v="1"/>
    <x v="88"/>
  </r>
  <r>
    <x v="1"/>
    <x v="141"/>
  </r>
  <r>
    <x v="1"/>
    <x v="106"/>
  </r>
  <r>
    <x v="1"/>
    <x v="102"/>
  </r>
  <r>
    <x v="1"/>
    <x v="120"/>
  </r>
  <r>
    <x v="1"/>
    <x v="226"/>
  </r>
  <r>
    <x v="1"/>
    <x v="319"/>
  </r>
  <r>
    <x v="1"/>
    <x v="13"/>
  </r>
  <r>
    <x v="1"/>
    <x v="374"/>
  </r>
  <r>
    <x v="1"/>
    <x v="40"/>
  </r>
  <r>
    <x v="1"/>
    <x v="99"/>
  </r>
  <r>
    <x v="1"/>
    <x v="137"/>
  </r>
  <r>
    <x v="1"/>
    <x v="6"/>
  </r>
  <r>
    <x v="1"/>
    <x v="251"/>
  </r>
  <r>
    <x v="1"/>
    <x v="260"/>
  </r>
  <r>
    <x v="1"/>
    <x v="24"/>
  </r>
  <r>
    <x v="1"/>
    <x v="168"/>
  </r>
  <r>
    <x v="1"/>
    <x v="120"/>
  </r>
  <r>
    <x v="1"/>
    <x v="28"/>
  </r>
  <r>
    <x v="1"/>
    <x v="193"/>
  </r>
  <r>
    <x v="1"/>
    <x v="80"/>
  </r>
  <r>
    <x v="1"/>
    <x v="157"/>
  </r>
  <r>
    <x v="1"/>
    <x v="58"/>
  </r>
  <r>
    <x v="1"/>
    <x v="165"/>
  </r>
  <r>
    <x v="1"/>
    <x v="165"/>
  </r>
  <r>
    <x v="1"/>
    <x v="8"/>
  </r>
  <r>
    <x v="1"/>
    <x v="77"/>
  </r>
  <r>
    <x v="1"/>
    <x v="105"/>
  </r>
  <r>
    <x v="1"/>
    <x v="53"/>
  </r>
  <r>
    <x v="1"/>
    <x v="176"/>
  </r>
  <r>
    <x v="1"/>
    <x v="91"/>
  </r>
  <r>
    <x v="1"/>
    <x v="227"/>
  </r>
  <r>
    <x v="1"/>
    <x v="67"/>
  </r>
  <r>
    <x v="1"/>
    <x v="98"/>
  </r>
  <r>
    <x v="1"/>
    <x v="401"/>
  </r>
  <r>
    <x v="1"/>
    <x v="114"/>
  </r>
  <r>
    <x v="1"/>
    <x v="25"/>
  </r>
  <r>
    <x v="1"/>
    <x v="155"/>
  </r>
  <r>
    <x v="1"/>
    <x v="230"/>
  </r>
  <r>
    <x v="1"/>
    <x v="106"/>
  </r>
  <r>
    <x v="1"/>
    <x v="185"/>
  </r>
  <r>
    <x v="1"/>
    <x v="226"/>
  </r>
  <r>
    <x v="1"/>
    <x v="90"/>
  </r>
  <r>
    <x v="1"/>
    <x v="67"/>
  </r>
  <r>
    <x v="1"/>
    <x v="1"/>
  </r>
  <r>
    <x v="1"/>
    <x v="85"/>
  </r>
  <r>
    <x v="1"/>
    <x v="230"/>
  </r>
  <r>
    <x v="1"/>
    <x v="11"/>
  </r>
  <r>
    <x v="1"/>
    <x v="97"/>
  </r>
  <r>
    <x v="1"/>
    <x v="352"/>
  </r>
  <r>
    <x v="1"/>
    <x v="267"/>
  </r>
  <r>
    <x v="1"/>
    <x v="323"/>
  </r>
  <r>
    <x v="1"/>
    <x v="173"/>
  </r>
  <r>
    <x v="1"/>
    <x v="188"/>
  </r>
  <r>
    <x v="1"/>
    <x v="299"/>
  </r>
  <r>
    <x v="1"/>
    <x v="81"/>
  </r>
  <r>
    <x v="1"/>
    <x v="212"/>
  </r>
  <r>
    <x v="1"/>
    <x v="45"/>
  </r>
  <r>
    <x v="1"/>
    <x v="232"/>
  </r>
  <r>
    <x v="1"/>
    <x v="84"/>
  </r>
  <r>
    <x v="1"/>
    <x v="288"/>
  </r>
  <r>
    <x v="1"/>
    <x v="217"/>
  </r>
  <r>
    <x v="1"/>
    <x v="118"/>
  </r>
  <r>
    <x v="1"/>
    <x v="174"/>
  </r>
  <r>
    <x v="1"/>
    <x v="57"/>
  </r>
  <r>
    <x v="1"/>
    <x v="85"/>
  </r>
  <r>
    <x v="1"/>
    <x v="224"/>
  </r>
  <r>
    <x v="1"/>
    <x v="282"/>
  </r>
  <r>
    <x v="1"/>
    <x v="402"/>
  </r>
  <r>
    <x v="1"/>
    <x v="269"/>
  </r>
  <r>
    <x v="1"/>
    <x v="224"/>
  </r>
  <r>
    <x v="1"/>
    <x v="22"/>
  </r>
  <r>
    <x v="1"/>
    <x v="51"/>
  </r>
  <r>
    <x v="1"/>
    <x v="154"/>
  </r>
  <r>
    <x v="1"/>
    <x v="165"/>
  </r>
  <r>
    <x v="1"/>
    <x v="65"/>
  </r>
  <r>
    <x v="1"/>
    <x v="341"/>
  </r>
  <r>
    <x v="1"/>
    <x v="206"/>
  </r>
  <r>
    <x v="1"/>
    <x v="32"/>
  </r>
  <r>
    <x v="1"/>
    <x v="233"/>
  </r>
  <r>
    <x v="1"/>
    <x v="75"/>
  </r>
  <r>
    <x v="1"/>
    <x v="107"/>
  </r>
  <r>
    <x v="1"/>
    <x v="1"/>
  </r>
  <r>
    <x v="1"/>
    <x v="176"/>
  </r>
  <r>
    <x v="1"/>
    <x v="177"/>
  </r>
  <r>
    <x v="1"/>
    <x v="28"/>
  </r>
  <r>
    <x v="1"/>
    <x v="199"/>
  </r>
  <r>
    <x v="1"/>
    <x v="256"/>
  </r>
  <r>
    <x v="1"/>
    <x v="68"/>
  </r>
  <r>
    <x v="1"/>
    <x v="403"/>
  </r>
  <r>
    <x v="1"/>
    <x v="303"/>
  </r>
  <r>
    <x v="1"/>
    <x v="39"/>
  </r>
  <r>
    <x v="1"/>
    <x v="301"/>
  </r>
  <r>
    <x v="1"/>
    <x v="54"/>
  </r>
  <r>
    <x v="1"/>
    <x v="234"/>
  </r>
  <r>
    <x v="1"/>
    <x v="226"/>
  </r>
  <r>
    <x v="1"/>
    <x v="21"/>
  </r>
  <r>
    <x v="1"/>
    <x v="33"/>
  </r>
  <r>
    <x v="1"/>
    <x v="48"/>
  </r>
  <r>
    <x v="1"/>
    <x v="263"/>
  </r>
  <r>
    <x v="1"/>
    <x v="156"/>
  </r>
  <r>
    <x v="1"/>
    <x v="20"/>
  </r>
  <r>
    <x v="1"/>
    <x v="142"/>
  </r>
  <r>
    <x v="1"/>
    <x v="404"/>
  </r>
  <r>
    <x v="1"/>
    <x v="123"/>
  </r>
  <r>
    <x v="1"/>
    <x v="338"/>
  </r>
  <r>
    <x v="1"/>
    <x v="106"/>
  </r>
  <r>
    <x v="1"/>
    <x v="291"/>
  </r>
  <r>
    <x v="1"/>
    <x v="219"/>
  </r>
  <r>
    <x v="1"/>
    <x v="125"/>
  </r>
  <r>
    <x v="1"/>
    <x v="1"/>
  </r>
  <r>
    <x v="1"/>
    <x v="2"/>
  </r>
  <r>
    <x v="1"/>
    <x v="388"/>
  </r>
  <r>
    <x v="1"/>
    <x v="360"/>
  </r>
  <r>
    <x v="1"/>
    <x v="213"/>
  </r>
  <r>
    <x v="1"/>
    <x v="64"/>
  </r>
  <r>
    <x v="1"/>
    <x v="174"/>
  </r>
  <r>
    <x v="1"/>
    <x v="19"/>
  </r>
  <r>
    <x v="1"/>
    <x v="267"/>
  </r>
  <r>
    <x v="1"/>
    <x v="273"/>
  </r>
  <r>
    <x v="1"/>
    <x v="132"/>
  </r>
  <r>
    <x v="1"/>
    <x v="113"/>
  </r>
  <r>
    <x v="1"/>
    <x v="94"/>
  </r>
  <r>
    <x v="1"/>
    <x v="165"/>
  </r>
  <r>
    <x v="1"/>
    <x v="176"/>
  </r>
  <r>
    <x v="1"/>
    <x v="35"/>
  </r>
  <r>
    <x v="1"/>
    <x v="115"/>
  </r>
  <r>
    <x v="1"/>
    <x v="45"/>
  </r>
  <r>
    <x v="1"/>
    <x v="12"/>
  </r>
  <r>
    <x v="1"/>
    <x v="53"/>
  </r>
  <r>
    <x v="1"/>
    <x v="155"/>
  </r>
  <r>
    <x v="1"/>
    <x v="226"/>
  </r>
  <r>
    <x v="1"/>
    <x v="257"/>
  </r>
  <r>
    <x v="1"/>
    <x v="215"/>
  </r>
  <r>
    <x v="1"/>
    <x v="244"/>
  </r>
  <r>
    <x v="1"/>
    <x v="1"/>
  </r>
  <r>
    <x v="1"/>
    <x v="52"/>
  </r>
  <r>
    <x v="1"/>
    <x v="163"/>
  </r>
  <r>
    <x v="1"/>
    <x v="133"/>
  </r>
  <r>
    <x v="1"/>
    <x v="260"/>
  </r>
  <r>
    <x v="1"/>
    <x v="22"/>
  </r>
  <r>
    <x v="1"/>
    <x v="21"/>
  </r>
  <r>
    <x v="1"/>
    <x v="171"/>
  </r>
  <r>
    <x v="1"/>
    <x v="75"/>
  </r>
  <r>
    <x v="1"/>
    <x v="118"/>
  </r>
  <r>
    <x v="1"/>
    <x v="26"/>
  </r>
  <r>
    <x v="1"/>
    <x v="115"/>
  </r>
  <r>
    <x v="1"/>
    <x v="307"/>
  </r>
  <r>
    <x v="1"/>
    <x v="4"/>
  </r>
  <r>
    <x v="1"/>
    <x v="154"/>
  </r>
  <r>
    <x v="1"/>
    <x v="234"/>
  </r>
  <r>
    <x v="1"/>
    <x v="147"/>
  </r>
  <r>
    <x v="1"/>
    <x v="61"/>
  </r>
  <r>
    <x v="1"/>
    <x v="20"/>
  </r>
  <r>
    <x v="1"/>
    <x v="66"/>
  </r>
  <r>
    <x v="1"/>
    <x v="176"/>
  </r>
  <r>
    <x v="1"/>
    <x v="134"/>
  </r>
  <r>
    <x v="1"/>
    <x v="155"/>
  </r>
  <r>
    <x v="1"/>
    <x v="127"/>
  </r>
  <r>
    <x v="1"/>
    <x v="117"/>
  </r>
  <r>
    <x v="1"/>
    <x v="260"/>
  </r>
  <r>
    <x v="1"/>
    <x v="326"/>
  </r>
  <r>
    <x v="1"/>
    <x v="165"/>
  </r>
  <r>
    <x v="1"/>
    <x v="1"/>
  </r>
  <r>
    <x v="1"/>
    <x v="223"/>
  </r>
  <r>
    <x v="1"/>
    <x v="232"/>
  </r>
  <r>
    <x v="1"/>
    <x v="1"/>
  </r>
  <r>
    <x v="1"/>
    <x v="234"/>
  </r>
  <r>
    <x v="1"/>
    <x v="373"/>
  </r>
  <r>
    <x v="1"/>
    <x v="196"/>
  </r>
  <r>
    <x v="1"/>
    <x v="287"/>
  </r>
  <r>
    <x v="1"/>
    <x v="108"/>
  </r>
  <r>
    <x v="1"/>
    <x v="232"/>
  </r>
  <r>
    <x v="1"/>
    <x v="70"/>
  </r>
  <r>
    <x v="1"/>
    <x v="88"/>
  </r>
  <r>
    <x v="1"/>
    <x v="64"/>
  </r>
  <r>
    <x v="1"/>
    <x v="51"/>
  </r>
  <r>
    <x v="1"/>
    <x v="69"/>
  </r>
  <r>
    <x v="1"/>
    <x v="167"/>
  </r>
  <r>
    <x v="1"/>
    <x v="69"/>
  </r>
  <r>
    <x v="1"/>
    <x v="33"/>
  </r>
  <r>
    <x v="1"/>
    <x v="235"/>
  </r>
  <r>
    <x v="1"/>
    <x v="67"/>
  </r>
  <r>
    <x v="1"/>
    <x v="207"/>
  </r>
  <r>
    <x v="1"/>
    <x v="265"/>
  </r>
  <r>
    <x v="1"/>
    <x v="15"/>
  </r>
  <r>
    <x v="1"/>
    <x v="209"/>
  </r>
  <r>
    <x v="1"/>
    <x v="125"/>
  </r>
  <r>
    <x v="1"/>
    <x v="171"/>
  </r>
  <r>
    <x v="1"/>
    <x v="192"/>
  </r>
  <r>
    <x v="1"/>
    <x v="45"/>
  </r>
  <r>
    <x v="1"/>
    <x v="264"/>
  </r>
  <r>
    <x v="1"/>
    <x v="350"/>
  </r>
  <r>
    <x v="1"/>
    <x v="58"/>
  </r>
  <r>
    <x v="1"/>
    <x v="13"/>
  </r>
  <r>
    <x v="1"/>
    <x v="126"/>
  </r>
  <r>
    <x v="1"/>
    <x v="147"/>
  </r>
  <r>
    <x v="1"/>
    <x v="64"/>
  </r>
  <r>
    <x v="1"/>
    <x v="265"/>
  </r>
  <r>
    <x v="1"/>
    <x v="91"/>
  </r>
  <r>
    <x v="1"/>
    <x v="54"/>
  </r>
  <r>
    <x v="1"/>
    <x v="116"/>
  </r>
  <r>
    <x v="1"/>
    <x v="17"/>
  </r>
  <r>
    <x v="1"/>
    <x v="217"/>
  </r>
  <r>
    <x v="1"/>
    <x v="46"/>
  </r>
  <r>
    <x v="1"/>
    <x v="71"/>
  </r>
  <r>
    <x v="1"/>
    <x v="234"/>
  </r>
  <r>
    <x v="1"/>
    <x v="202"/>
  </r>
  <r>
    <x v="1"/>
    <x v="271"/>
  </r>
  <r>
    <x v="1"/>
    <x v="105"/>
  </r>
  <r>
    <x v="1"/>
    <x v="255"/>
  </r>
  <r>
    <x v="1"/>
    <x v="77"/>
  </r>
  <r>
    <x v="1"/>
    <x v="136"/>
  </r>
  <r>
    <x v="1"/>
    <x v="267"/>
  </r>
  <r>
    <x v="1"/>
    <x v="170"/>
  </r>
  <r>
    <x v="1"/>
    <x v="229"/>
  </r>
  <r>
    <x v="1"/>
    <x v="90"/>
  </r>
  <r>
    <x v="1"/>
    <x v="76"/>
  </r>
  <r>
    <x v="1"/>
    <x v="33"/>
  </r>
  <r>
    <x v="1"/>
    <x v="165"/>
  </r>
  <r>
    <x v="1"/>
    <x v="275"/>
  </r>
  <r>
    <x v="1"/>
    <x v="230"/>
  </r>
  <r>
    <x v="1"/>
    <x v="139"/>
  </r>
  <r>
    <x v="1"/>
    <x v="24"/>
  </r>
  <r>
    <x v="1"/>
    <x v="33"/>
  </r>
  <r>
    <x v="1"/>
    <x v="64"/>
  </r>
  <r>
    <x v="1"/>
    <x v="219"/>
  </r>
  <r>
    <x v="1"/>
    <x v="373"/>
  </r>
  <r>
    <x v="1"/>
    <x v="113"/>
  </r>
  <r>
    <x v="1"/>
    <x v="299"/>
  </r>
  <r>
    <x v="1"/>
    <x v="65"/>
  </r>
  <r>
    <x v="1"/>
    <x v="405"/>
  </r>
  <r>
    <x v="1"/>
    <x v="352"/>
  </r>
  <r>
    <x v="1"/>
    <x v="86"/>
  </r>
  <r>
    <x v="1"/>
    <x v="347"/>
  </r>
  <r>
    <x v="1"/>
    <x v="158"/>
  </r>
  <r>
    <x v="1"/>
    <x v="110"/>
  </r>
  <r>
    <x v="1"/>
    <x v="34"/>
  </r>
  <r>
    <x v="1"/>
    <x v="25"/>
  </r>
  <r>
    <x v="1"/>
    <x v="58"/>
  </r>
  <r>
    <x v="1"/>
    <x v="189"/>
  </r>
  <r>
    <x v="1"/>
    <x v="73"/>
  </r>
  <r>
    <x v="1"/>
    <x v="276"/>
  </r>
  <r>
    <x v="1"/>
    <x v="224"/>
  </r>
  <r>
    <x v="1"/>
    <x v="237"/>
  </r>
  <r>
    <x v="1"/>
    <x v="234"/>
  </r>
  <r>
    <x v="1"/>
    <x v="68"/>
  </r>
  <r>
    <x v="1"/>
    <x v="83"/>
  </r>
  <r>
    <x v="1"/>
    <x v="59"/>
  </r>
  <r>
    <x v="1"/>
    <x v="193"/>
  </r>
  <r>
    <x v="1"/>
    <x v="45"/>
  </r>
  <r>
    <x v="1"/>
    <x v="39"/>
  </r>
  <r>
    <x v="1"/>
    <x v="154"/>
  </r>
  <r>
    <x v="1"/>
    <x v="204"/>
  </r>
  <r>
    <x v="1"/>
    <x v="39"/>
  </r>
  <r>
    <x v="1"/>
    <x v="120"/>
  </r>
  <r>
    <x v="1"/>
    <x v="307"/>
  </r>
  <r>
    <x v="1"/>
    <x v="273"/>
  </r>
  <r>
    <x v="1"/>
    <x v="267"/>
  </r>
  <r>
    <x v="1"/>
    <x v="152"/>
  </r>
  <r>
    <x v="1"/>
    <x v="21"/>
  </r>
  <r>
    <x v="1"/>
    <x v="406"/>
  </r>
  <r>
    <x v="1"/>
    <x v="255"/>
  </r>
  <r>
    <x v="1"/>
    <x v="188"/>
  </r>
  <r>
    <x v="1"/>
    <x v="25"/>
  </r>
  <r>
    <x v="1"/>
    <x v="283"/>
  </r>
  <r>
    <x v="1"/>
    <x v="273"/>
  </r>
  <r>
    <x v="1"/>
    <x v="359"/>
  </r>
  <r>
    <x v="1"/>
    <x v="54"/>
  </r>
  <r>
    <x v="1"/>
    <x v="67"/>
  </r>
  <r>
    <x v="1"/>
    <x v="8"/>
  </r>
  <r>
    <x v="1"/>
    <x v="21"/>
  </r>
  <r>
    <x v="1"/>
    <x v="217"/>
  </r>
  <r>
    <x v="1"/>
    <x v="48"/>
  </r>
  <r>
    <x v="1"/>
    <x v="155"/>
  </r>
  <r>
    <x v="1"/>
    <x v="91"/>
  </r>
  <r>
    <x v="1"/>
    <x v="8"/>
  </r>
  <r>
    <x v="1"/>
    <x v="240"/>
  </r>
  <r>
    <x v="1"/>
    <x v="336"/>
  </r>
  <r>
    <x v="1"/>
    <x v="8"/>
  </r>
  <r>
    <x v="1"/>
    <x v="72"/>
  </r>
  <r>
    <x v="1"/>
    <x v="67"/>
  </r>
  <r>
    <x v="1"/>
    <x v="269"/>
  </r>
  <r>
    <x v="1"/>
    <x v="249"/>
  </r>
  <r>
    <x v="1"/>
    <x v="128"/>
  </r>
  <r>
    <x v="1"/>
    <x v="407"/>
  </r>
  <r>
    <x v="1"/>
    <x v="235"/>
  </r>
  <r>
    <x v="1"/>
    <x v="261"/>
  </r>
  <r>
    <x v="1"/>
    <x v="25"/>
  </r>
  <r>
    <x v="1"/>
    <x v="81"/>
  </r>
  <r>
    <x v="1"/>
    <x v="280"/>
  </r>
  <r>
    <x v="1"/>
    <x v="80"/>
  </r>
  <r>
    <x v="1"/>
    <x v="299"/>
  </r>
  <r>
    <x v="1"/>
    <x v="291"/>
  </r>
  <r>
    <x v="1"/>
    <x v="115"/>
  </r>
  <r>
    <x v="1"/>
    <x v="154"/>
  </r>
  <r>
    <x v="1"/>
    <x v="256"/>
  </r>
  <r>
    <x v="1"/>
    <x v="276"/>
  </r>
  <r>
    <x v="1"/>
    <x v="4"/>
  </r>
  <r>
    <x v="1"/>
    <x v="215"/>
  </r>
  <r>
    <x v="1"/>
    <x v="163"/>
  </r>
  <r>
    <x v="1"/>
    <x v="102"/>
  </r>
  <r>
    <x v="1"/>
    <x v="1"/>
  </r>
  <r>
    <x v="1"/>
    <x v="87"/>
  </r>
  <r>
    <x v="1"/>
    <x v="200"/>
  </r>
  <r>
    <x v="1"/>
    <x v="169"/>
  </r>
  <r>
    <x v="1"/>
    <x v="238"/>
  </r>
  <r>
    <x v="1"/>
    <x v="62"/>
  </r>
  <r>
    <x v="1"/>
    <x v="234"/>
  </r>
  <r>
    <x v="1"/>
    <x v="110"/>
  </r>
  <r>
    <x v="1"/>
    <x v="58"/>
  </r>
  <r>
    <x v="1"/>
    <x v="43"/>
  </r>
  <r>
    <x v="1"/>
    <x v="7"/>
  </r>
  <r>
    <x v="1"/>
    <x v="76"/>
  </r>
  <r>
    <x v="1"/>
    <x v="5"/>
  </r>
  <r>
    <x v="1"/>
    <x v="231"/>
  </r>
  <r>
    <x v="1"/>
    <x v="54"/>
  </r>
  <r>
    <x v="1"/>
    <x v="163"/>
  </r>
  <r>
    <x v="1"/>
    <x v="67"/>
  </r>
  <r>
    <x v="1"/>
    <x v="165"/>
  </r>
  <r>
    <x v="1"/>
    <x v="234"/>
  </r>
  <r>
    <x v="1"/>
    <x v="150"/>
  </r>
  <r>
    <x v="1"/>
    <x v="85"/>
  </r>
  <r>
    <x v="1"/>
    <x v="122"/>
  </r>
  <r>
    <x v="1"/>
    <x v="31"/>
  </r>
  <r>
    <x v="1"/>
    <x v="187"/>
  </r>
  <r>
    <x v="1"/>
    <x v="106"/>
  </r>
  <r>
    <x v="1"/>
    <x v="296"/>
  </r>
  <r>
    <x v="1"/>
    <x v="129"/>
  </r>
  <r>
    <x v="1"/>
    <x v="33"/>
  </r>
  <r>
    <x v="1"/>
    <x v="61"/>
  </r>
  <r>
    <x v="1"/>
    <x v="1"/>
  </r>
  <r>
    <x v="1"/>
    <x v="51"/>
  </r>
  <r>
    <x v="1"/>
    <x v="302"/>
  </r>
  <r>
    <x v="1"/>
    <x v="57"/>
  </r>
  <r>
    <x v="1"/>
    <x v="92"/>
  </r>
  <r>
    <x v="1"/>
    <x v="368"/>
  </r>
  <r>
    <x v="1"/>
    <x v="263"/>
  </r>
  <r>
    <x v="1"/>
    <x v="87"/>
  </r>
  <r>
    <x v="1"/>
    <x v="110"/>
  </r>
  <r>
    <x v="1"/>
    <x v="167"/>
  </r>
  <r>
    <x v="1"/>
    <x v="29"/>
  </r>
  <r>
    <x v="1"/>
    <x v="324"/>
  </r>
  <r>
    <x v="1"/>
    <x v="130"/>
  </r>
  <r>
    <x v="1"/>
    <x v="59"/>
  </r>
  <r>
    <x v="1"/>
    <x v="73"/>
  </r>
  <r>
    <x v="1"/>
    <x v="281"/>
  </r>
  <r>
    <x v="1"/>
    <x v="246"/>
  </r>
  <r>
    <x v="1"/>
    <x v="111"/>
  </r>
  <r>
    <x v="1"/>
    <x v="30"/>
  </r>
  <r>
    <x v="1"/>
    <x v="115"/>
  </r>
  <r>
    <x v="1"/>
    <x v="40"/>
  </r>
  <r>
    <x v="1"/>
    <x v="17"/>
  </r>
  <r>
    <x v="1"/>
    <x v="50"/>
  </r>
  <r>
    <x v="1"/>
    <x v="6"/>
  </r>
  <r>
    <x v="1"/>
    <x v="401"/>
  </r>
  <r>
    <x v="1"/>
    <x v="80"/>
  </r>
  <r>
    <x v="1"/>
    <x v="21"/>
  </r>
  <r>
    <x v="1"/>
    <x v="22"/>
  </r>
  <r>
    <x v="1"/>
    <x v="211"/>
  </r>
  <r>
    <x v="1"/>
    <x v="276"/>
  </r>
  <r>
    <x v="1"/>
    <x v="276"/>
  </r>
  <r>
    <x v="1"/>
    <x v="68"/>
  </r>
  <r>
    <x v="1"/>
    <x v="235"/>
  </r>
  <r>
    <x v="1"/>
    <x v="50"/>
  </r>
  <r>
    <x v="1"/>
    <x v="102"/>
  </r>
  <r>
    <x v="1"/>
    <x v="171"/>
  </r>
  <r>
    <x v="1"/>
    <x v="158"/>
  </r>
  <r>
    <x v="1"/>
    <x v="86"/>
  </r>
  <r>
    <x v="1"/>
    <x v="174"/>
  </r>
  <r>
    <x v="1"/>
    <x v="324"/>
  </r>
  <r>
    <x v="1"/>
    <x v="238"/>
  </r>
  <r>
    <x v="1"/>
    <x v="243"/>
  </r>
  <r>
    <x v="1"/>
    <x v="2"/>
  </r>
  <r>
    <x v="1"/>
    <x v="6"/>
  </r>
  <r>
    <x v="1"/>
    <x v="46"/>
  </r>
  <r>
    <x v="1"/>
    <x v="21"/>
  </r>
  <r>
    <x v="1"/>
    <x v="159"/>
  </r>
  <r>
    <x v="1"/>
    <x v="155"/>
  </r>
  <r>
    <x v="1"/>
    <x v="88"/>
  </r>
  <r>
    <x v="1"/>
    <x v="119"/>
  </r>
  <r>
    <x v="1"/>
    <x v="284"/>
  </r>
  <r>
    <x v="1"/>
    <x v="314"/>
  </r>
  <r>
    <x v="1"/>
    <x v="98"/>
  </r>
  <r>
    <x v="1"/>
    <x v="9"/>
  </r>
  <r>
    <x v="1"/>
    <x v="288"/>
  </r>
  <r>
    <x v="1"/>
    <x v="11"/>
  </r>
  <r>
    <x v="1"/>
    <x v="35"/>
  </r>
  <r>
    <x v="1"/>
    <x v="86"/>
  </r>
  <r>
    <x v="1"/>
    <x v="163"/>
  </r>
  <r>
    <x v="1"/>
    <x v="154"/>
  </r>
  <r>
    <x v="1"/>
    <x v="330"/>
  </r>
  <r>
    <x v="1"/>
    <x v="105"/>
  </r>
  <r>
    <x v="1"/>
    <x v="75"/>
  </r>
  <r>
    <x v="1"/>
    <x v="91"/>
  </r>
  <r>
    <x v="1"/>
    <x v="297"/>
  </r>
  <r>
    <x v="1"/>
    <x v="42"/>
  </r>
  <r>
    <x v="1"/>
    <x v="312"/>
  </r>
  <r>
    <x v="1"/>
    <x v="278"/>
  </r>
  <r>
    <x v="1"/>
    <x v="123"/>
  </r>
  <r>
    <x v="1"/>
    <x v="91"/>
  </r>
  <r>
    <x v="1"/>
    <x v="150"/>
  </r>
  <r>
    <x v="1"/>
    <x v="1"/>
  </r>
  <r>
    <x v="1"/>
    <x v="273"/>
  </r>
  <r>
    <x v="1"/>
    <x v="192"/>
  </r>
  <r>
    <x v="1"/>
    <x v="237"/>
  </r>
  <r>
    <x v="1"/>
    <x v="300"/>
  </r>
  <r>
    <x v="1"/>
    <x v="408"/>
  </r>
  <r>
    <x v="1"/>
    <x v="300"/>
  </r>
  <r>
    <x v="1"/>
    <x v="88"/>
  </r>
  <r>
    <x v="1"/>
    <x v="160"/>
  </r>
  <r>
    <x v="1"/>
    <x v="256"/>
  </r>
  <r>
    <x v="1"/>
    <x v="127"/>
  </r>
  <r>
    <x v="1"/>
    <x v="47"/>
  </r>
  <r>
    <x v="1"/>
    <x v="153"/>
  </r>
  <r>
    <x v="1"/>
    <x v="21"/>
  </r>
  <r>
    <x v="1"/>
    <x v="196"/>
  </r>
  <r>
    <x v="1"/>
    <x v="93"/>
  </r>
  <r>
    <x v="1"/>
    <x v="243"/>
  </r>
  <r>
    <x v="1"/>
    <x v="34"/>
  </r>
  <r>
    <x v="1"/>
    <x v="231"/>
  </r>
  <r>
    <x v="1"/>
    <x v="223"/>
  </r>
  <r>
    <x v="1"/>
    <x v="178"/>
  </r>
  <r>
    <x v="1"/>
    <x v="127"/>
  </r>
  <r>
    <x v="1"/>
    <x v="219"/>
  </r>
  <r>
    <x v="1"/>
    <x v="180"/>
  </r>
  <r>
    <x v="1"/>
    <x v="173"/>
  </r>
  <r>
    <x v="1"/>
    <x v="302"/>
  </r>
  <r>
    <x v="1"/>
    <x v="43"/>
  </r>
  <r>
    <x v="1"/>
    <x v="185"/>
  </r>
  <r>
    <x v="1"/>
    <x v="178"/>
  </r>
  <r>
    <x v="1"/>
    <x v="40"/>
  </r>
  <r>
    <x v="1"/>
    <x v="63"/>
  </r>
  <r>
    <x v="1"/>
    <x v="81"/>
  </r>
  <r>
    <x v="1"/>
    <x v="22"/>
  </r>
  <r>
    <x v="1"/>
    <x v="44"/>
  </r>
  <r>
    <x v="1"/>
    <x v="173"/>
  </r>
  <r>
    <x v="1"/>
    <x v="306"/>
  </r>
  <r>
    <x v="1"/>
    <x v="45"/>
  </r>
  <r>
    <x v="1"/>
    <x v="22"/>
  </r>
  <r>
    <x v="1"/>
    <x v="289"/>
  </r>
  <r>
    <x v="1"/>
    <x v="1"/>
  </r>
  <r>
    <x v="1"/>
    <x v="223"/>
  </r>
  <r>
    <x v="1"/>
    <x v="92"/>
  </r>
  <r>
    <x v="1"/>
    <x v="141"/>
  </r>
  <r>
    <x v="1"/>
    <x v="273"/>
  </r>
  <r>
    <x v="1"/>
    <x v="238"/>
  </r>
  <r>
    <x v="1"/>
    <x v="106"/>
  </r>
  <r>
    <x v="1"/>
    <x v="237"/>
  </r>
  <r>
    <x v="1"/>
    <x v="122"/>
  </r>
  <r>
    <x v="1"/>
    <x v="21"/>
  </r>
  <r>
    <x v="1"/>
    <x v="409"/>
  </r>
  <r>
    <x v="1"/>
    <x v="6"/>
  </r>
  <r>
    <x v="1"/>
    <x v="146"/>
  </r>
  <r>
    <x v="1"/>
    <x v="15"/>
  </r>
  <r>
    <x v="1"/>
    <x v="276"/>
  </r>
  <r>
    <x v="1"/>
    <x v="39"/>
  </r>
  <r>
    <x v="1"/>
    <x v="50"/>
  </r>
  <r>
    <x v="1"/>
    <x v="283"/>
  </r>
  <r>
    <x v="1"/>
    <x v="347"/>
  </r>
  <r>
    <x v="1"/>
    <x v="106"/>
  </r>
  <r>
    <x v="1"/>
    <x v="277"/>
  </r>
  <r>
    <x v="1"/>
    <x v="75"/>
  </r>
  <r>
    <x v="1"/>
    <x v="267"/>
  </r>
  <r>
    <x v="1"/>
    <x v="22"/>
  </r>
  <r>
    <x v="1"/>
    <x v="118"/>
  </r>
  <r>
    <x v="1"/>
    <x v="49"/>
  </r>
  <r>
    <x v="1"/>
    <x v="173"/>
  </r>
  <r>
    <x v="1"/>
    <x v="212"/>
  </r>
  <r>
    <x v="1"/>
    <x v="222"/>
  </r>
  <r>
    <x v="1"/>
    <x v="113"/>
  </r>
  <r>
    <x v="1"/>
    <x v="199"/>
  </r>
  <r>
    <x v="1"/>
    <x v="11"/>
  </r>
  <r>
    <x v="1"/>
    <x v="27"/>
  </r>
  <r>
    <x v="1"/>
    <x v="240"/>
  </r>
  <r>
    <x v="1"/>
    <x v="91"/>
  </r>
  <r>
    <x v="1"/>
    <x v="291"/>
  </r>
  <r>
    <x v="1"/>
    <x v="154"/>
  </r>
  <r>
    <x v="1"/>
    <x v="95"/>
  </r>
  <r>
    <x v="1"/>
    <x v="71"/>
  </r>
  <r>
    <x v="1"/>
    <x v="243"/>
  </r>
  <r>
    <x v="1"/>
    <x v="154"/>
  </r>
  <r>
    <x v="1"/>
    <x v="82"/>
  </r>
  <r>
    <x v="1"/>
    <x v="133"/>
  </r>
  <r>
    <x v="1"/>
    <x v="83"/>
  </r>
  <r>
    <x v="1"/>
    <x v="79"/>
  </r>
  <r>
    <x v="1"/>
    <x v="52"/>
  </r>
  <r>
    <x v="1"/>
    <x v="40"/>
  </r>
  <r>
    <x v="1"/>
    <x v="111"/>
  </r>
  <r>
    <x v="1"/>
    <x v="114"/>
  </r>
  <r>
    <x v="1"/>
    <x v="150"/>
  </r>
  <r>
    <x v="1"/>
    <x v="305"/>
  </r>
  <r>
    <x v="1"/>
    <x v="102"/>
  </r>
  <r>
    <x v="1"/>
    <x v="218"/>
  </r>
  <r>
    <x v="1"/>
    <x v="167"/>
  </r>
  <r>
    <x v="1"/>
    <x v="232"/>
  </r>
  <r>
    <x v="1"/>
    <x v="1"/>
  </r>
  <r>
    <x v="1"/>
    <x v="283"/>
  </r>
  <r>
    <x v="1"/>
    <x v="82"/>
  </r>
  <r>
    <x v="1"/>
    <x v="193"/>
  </r>
  <r>
    <x v="1"/>
    <x v="195"/>
  </r>
  <r>
    <x v="1"/>
    <x v="291"/>
  </r>
  <r>
    <x v="1"/>
    <x v="49"/>
  </r>
  <r>
    <x v="1"/>
    <x v="29"/>
  </r>
  <r>
    <x v="1"/>
    <x v="164"/>
  </r>
  <r>
    <x v="1"/>
    <x v="170"/>
  </r>
  <r>
    <x v="1"/>
    <x v="43"/>
  </r>
  <r>
    <x v="1"/>
    <x v="3"/>
  </r>
  <r>
    <x v="1"/>
    <x v="194"/>
  </r>
  <r>
    <x v="1"/>
    <x v="43"/>
  </r>
  <r>
    <x v="1"/>
    <x v="34"/>
  </r>
  <r>
    <x v="1"/>
    <x v="11"/>
  </r>
  <r>
    <x v="1"/>
    <x v="232"/>
  </r>
  <r>
    <x v="1"/>
    <x v="301"/>
  </r>
  <r>
    <x v="1"/>
    <x v="36"/>
  </r>
  <r>
    <x v="1"/>
    <x v="34"/>
  </r>
  <r>
    <x v="1"/>
    <x v="410"/>
  </r>
  <r>
    <x v="1"/>
    <x v="202"/>
  </r>
  <r>
    <x v="1"/>
    <x v="84"/>
  </r>
  <r>
    <x v="1"/>
    <x v="122"/>
  </r>
  <r>
    <x v="1"/>
    <x v="166"/>
  </r>
  <r>
    <x v="1"/>
    <x v="123"/>
  </r>
  <r>
    <x v="1"/>
    <x v="98"/>
  </r>
  <r>
    <x v="1"/>
    <x v="283"/>
  </r>
  <r>
    <x v="1"/>
    <x v="275"/>
  </r>
  <r>
    <x v="1"/>
    <x v="374"/>
  </r>
  <r>
    <x v="1"/>
    <x v="226"/>
  </r>
  <r>
    <x v="1"/>
    <x v="300"/>
  </r>
  <r>
    <x v="1"/>
    <x v="92"/>
  </r>
  <r>
    <x v="1"/>
    <x v="243"/>
  </r>
  <r>
    <x v="1"/>
    <x v="250"/>
  </r>
  <r>
    <x v="1"/>
    <x v="128"/>
  </r>
  <r>
    <x v="1"/>
    <x v="195"/>
  </r>
  <r>
    <x v="1"/>
    <x v="88"/>
  </r>
  <r>
    <x v="1"/>
    <x v="59"/>
  </r>
  <r>
    <x v="1"/>
    <x v="362"/>
  </r>
  <r>
    <x v="1"/>
    <x v="80"/>
  </r>
  <r>
    <x v="1"/>
    <x v="158"/>
  </r>
  <r>
    <x v="1"/>
    <x v="85"/>
  </r>
  <r>
    <x v="1"/>
    <x v="63"/>
  </r>
  <r>
    <x v="1"/>
    <x v="195"/>
  </r>
  <r>
    <x v="1"/>
    <x v="37"/>
  </r>
  <r>
    <x v="1"/>
    <x v="323"/>
  </r>
  <r>
    <x v="1"/>
    <x v="249"/>
  </r>
  <r>
    <x v="1"/>
    <x v="154"/>
  </r>
  <r>
    <x v="1"/>
    <x v="104"/>
  </r>
  <r>
    <x v="1"/>
    <x v="256"/>
  </r>
  <r>
    <x v="1"/>
    <x v="53"/>
  </r>
  <r>
    <x v="1"/>
    <x v="232"/>
  </r>
  <r>
    <x v="1"/>
    <x v="125"/>
  </r>
  <r>
    <x v="1"/>
    <x v="20"/>
  </r>
  <r>
    <x v="1"/>
    <x v="132"/>
  </r>
  <r>
    <x v="1"/>
    <x v="159"/>
  </r>
  <r>
    <x v="1"/>
    <x v="312"/>
  </r>
  <r>
    <x v="1"/>
    <x v="137"/>
  </r>
  <r>
    <x v="1"/>
    <x v="87"/>
  </r>
  <r>
    <x v="1"/>
    <x v="27"/>
  </r>
  <r>
    <x v="1"/>
    <x v="141"/>
  </r>
  <r>
    <x v="1"/>
    <x v="127"/>
  </r>
  <r>
    <x v="1"/>
    <x v="32"/>
  </r>
  <r>
    <x v="1"/>
    <x v="28"/>
  </r>
  <r>
    <x v="1"/>
    <x v="65"/>
  </r>
  <r>
    <x v="1"/>
    <x v="5"/>
  </r>
  <r>
    <x v="1"/>
    <x v="35"/>
  </r>
  <r>
    <x v="1"/>
    <x v="1"/>
  </r>
  <r>
    <x v="1"/>
    <x v="6"/>
  </r>
  <r>
    <x v="1"/>
    <x v="85"/>
  </r>
  <r>
    <x v="1"/>
    <x v="116"/>
  </r>
  <r>
    <x v="1"/>
    <x v="217"/>
  </r>
  <r>
    <x v="1"/>
    <x v="19"/>
  </r>
  <r>
    <x v="1"/>
    <x v="284"/>
  </r>
  <r>
    <x v="1"/>
    <x v="411"/>
  </r>
  <r>
    <x v="1"/>
    <x v="9"/>
  </r>
  <r>
    <x v="1"/>
    <x v="329"/>
  </r>
  <r>
    <x v="1"/>
    <x v="412"/>
  </r>
  <r>
    <x v="1"/>
    <x v="273"/>
  </r>
  <r>
    <x v="1"/>
    <x v="209"/>
  </r>
  <r>
    <x v="1"/>
    <x v="40"/>
  </r>
  <r>
    <x v="1"/>
    <x v="237"/>
  </r>
  <r>
    <x v="1"/>
    <x v="42"/>
  </r>
  <r>
    <x v="1"/>
    <x v="26"/>
  </r>
  <r>
    <x v="1"/>
    <x v="71"/>
  </r>
  <r>
    <x v="1"/>
    <x v="97"/>
  </r>
  <r>
    <x v="1"/>
    <x v="3"/>
  </r>
  <r>
    <x v="1"/>
    <x v="413"/>
  </r>
  <r>
    <x v="1"/>
    <x v="7"/>
  </r>
  <r>
    <x v="1"/>
    <x v="26"/>
  </r>
  <r>
    <x v="1"/>
    <x v="128"/>
  </r>
  <r>
    <x v="1"/>
    <x v="28"/>
  </r>
  <r>
    <x v="1"/>
    <x v="54"/>
  </r>
  <r>
    <x v="1"/>
    <x v="24"/>
  </r>
  <r>
    <x v="1"/>
    <x v="102"/>
  </r>
  <r>
    <x v="1"/>
    <x v="192"/>
  </r>
  <r>
    <x v="1"/>
    <x v="1"/>
  </r>
  <r>
    <x v="1"/>
    <x v="277"/>
  </r>
  <r>
    <x v="1"/>
    <x v="31"/>
  </r>
  <r>
    <x v="1"/>
    <x v="118"/>
  </r>
  <r>
    <x v="1"/>
    <x v="230"/>
  </r>
  <r>
    <x v="1"/>
    <x v="154"/>
  </r>
  <r>
    <x v="1"/>
    <x v="3"/>
  </r>
  <r>
    <x v="1"/>
    <x v="106"/>
  </r>
  <r>
    <x v="1"/>
    <x v="113"/>
  </r>
  <r>
    <x v="1"/>
    <x v="209"/>
  </r>
  <r>
    <x v="1"/>
    <x v="256"/>
  </r>
  <r>
    <x v="1"/>
    <x v="34"/>
  </r>
  <r>
    <x v="1"/>
    <x v="20"/>
  </r>
  <r>
    <x v="1"/>
    <x v="145"/>
  </r>
  <r>
    <x v="1"/>
    <x v="62"/>
  </r>
  <r>
    <x v="1"/>
    <x v="91"/>
  </r>
  <r>
    <x v="1"/>
    <x v="174"/>
  </r>
  <r>
    <x v="1"/>
    <x v="21"/>
  </r>
  <r>
    <x v="1"/>
    <x v="256"/>
  </r>
  <r>
    <x v="1"/>
    <x v="95"/>
  </r>
  <r>
    <x v="1"/>
    <x v="102"/>
  </r>
  <r>
    <x v="1"/>
    <x v="160"/>
  </r>
  <r>
    <x v="1"/>
    <x v="165"/>
  </r>
  <r>
    <x v="1"/>
    <x v="234"/>
  </r>
  <r>
    <x v="1"/>
    <x v="31"/>
  </r>
  <r>
    <x v="1"/>
    <x v="97"/>
  </r>
  <r>
    <x v="1"/>
    <x v="174"/>
  </r>
  <r>
    <x v="1"/>
    <x v="10"/>
  </r>
  <r>
    <x v="1"/>
    <x v="150"/>
  </r>
  <r>
    <x v="1"/>
    <x v="69"/>
  </r>
  <r>
    <x v="1"/>
    <x v="49"/>
  </r>
  <r>
    <x v="1"/>
    <x v="68"/>
  </r>
  <r>
    <x v="1"/>
    <x v="120"/>
  </r>
  <r>
    <x v="1"/>
    <x v="98"/>
  </r>
  <r>
    <x v="1"/>
    <x v="81"/>
  </r>
  <r>
    <x v="1"/>
    <x v="247"/>
  </r>
  <r>
    <x v="1"/>
    <x v="93"/>
  </r>
  <r>
    <x v="1"/>
    <x v="1"/>
  </r>
  <r>
    <x v="1"/>
    <x v="107"/>
  </r>
  <r>
    <x v="1"/>
    <x v="16"/>
  </r>
  <r>
    <x v="1"/>
    <x v="151"/>
  </r>
  <r>
    <x v="1"/>
    <x v="51"/>
  </r>
  <r>
    <x v="1"/>
    <x v="97"/>
  </r>
  <r>
    <x v="1"/>
    <x v="139"/>
  </r>
  <r>
    <x v="1"/>
    <x v="38"/>
  </r>
  <r>
    <x v="1"/>
    <x v="25"/>
  </r>
  <r>
    <x v="1"/>
    <x v="107"/>
  </r>
  <r>
    <x v="1"/>
    <x v="53"/>
  </r>
  <r>
    <x v="1"/>
    <x v="204"/>
  </r>
  <r>
    <x v="1"/>
    <x v="178"/>
  </r>
  <r>
    <x v="1"/>
    <x v="300"/>
  </r>
  <r>
    <x v="1"/>
    <x v="331"/>
  </r>
  <r>
    <x v="1"/>
    <x v="12"/>
  </r>
  <r>
    <x v="1"/>
    <x v="73"/>
  </r>
  <r>
    <x v="1"/>
    <x v="35"/>
  </r>
  <r>
    <x v="1"/>
    <x v="25"/>
  </r>
  <r>
    <x v="1"/>
    <x v="73"/>
  </r>
  <r>
    <x v="1"/>
    <x v="82"/>
  </r>
  <r>
    <x v="1"/>
    <x v="57"/>
  </r>
  <r>
    <x v="1"/>
    <x v="118"/>
  </r>
  <r>
    <x v="1"/>
    <x v="71"/>
  </r>
  <r>
    <x v="1"/>
    <x v="374"/>
  </r>
  <r>
    <x v="1"/>
    <x v="167"/>
  </r>
  <r>
    <x v="1"/>
    <x v="277"/>
  </r>
  <r>
    <x v="1"/>
    <x v="5"/>
  </r>
  <r>
    <x v="1"/>
    <x v="63"/>
  </r>
  <r>
    <x v="1"/>
    <x v="414"/>
  </r>
  <r>
    <x v="1"/>
    <x v="192"/>
  </r>
  <r>
    <x v="1"/>
    <x v="156"/>
  </r>
  <r>
    <x v="1"/>
    <x v="169"/>
  </r>
  <r>
    <x v="1"/>
    <x v="271"/>
  </r>
  <r>
    <x v="1"/>
    <x v="6"/>
  </r>
  <r>
    <x v="1"/>
    <x v="237"/>
  </r>
  <r>
    <x v="1"/>
    <x v="199"/>
  </r>
  <r>
    <x v="1"/>
    <x v="71"/>
  </r>
  <r>
    <x v="1"/>
    <x v="188"/>
  </r>
  <r>
    <x v="1"/>
    <x v="77"/>
  </r>
  <r>
    <x v="1"/>
    <x v="1"/>
  </r>
  <r>
    <x v="1"/>
    <x v="300"/>
  </r>
  <r>
    <x v="1"/>
    <x v="213"/>
  </r>
  <r>
    <x v="1"/>
    <x v="70"/>
  </r>
  <r>
    <x v="1"/>
    <x v="280"/>
  </r>
  <r>
    <x v="1"/>
    <x v="249"/>
  </r>
  <r>
    <x v="1"/>
    <x v="317"/>
  </r>
  <r>
    <x v="1"/>
    <x v="6"/>
  </r>
  <r>
    <x v="1"/>
    <x v="85"/>
  </r>
  <r>
    <x v="1"/>
    <x v="81"/>
  </r>
  <r>
    <x v="1"/>
    <x v="52"/>
  </r>
  <r>
    <x v="1"/>
    <x v="211"/>
  </r>
  <r>
    <x v="1"/>
    <x v="213"/>
  </r>
  <r>
    <x v="1"/>
    <x v="80"/>
  </r>
  <r>
    <x v="1"/>
    <x v="49"/>
  </r>
  <r>
    <x v="1"/>
    <x v="93"/>
  </r>
  <r>
    <x v="1"/>
    <x v="240"/>
  </r>
  <r>
    <x v="1"/>
    <x v="185"/>
  </r>
  <r>
    <x v="1"/>
    <x v="90"/>
  </r>
  <r>
    <x v="1"/>
    <x v="20"/>
  </r>
  <r>
    <x v="1"/>
    <x v="215"/>
  </r>
  <r>
    <x v="1"/>
    <x v="31"/>
  </r>
  <r>
    <x v="1"/>
    <x v="80"/>
  </r>
  <r>
    <x v="1"/>
    <x v="54"/>
  </r>
  <r>
    <x v="1"/>
    <x v="4"/>
  </r>
  <r>
    <x v="1"/>
    <x v="115"/>
  </r>
  <r>
    <x v="1"/>
    <x v="127"/>
  </r>
  <r>
    <x v="1"/>
    <x v="283"/>
  </r>
  <r>
    <x v="1"/>
    <x v="265"/>
  </r>
  <r>
    <x v="1"/>
    <x v="71"/>
  </r>
  <r>
    <x v="1"/>
    <x v="94"/>
  </r>
  <r>
    <x v="1"/>
    <x v="9"/>
  </r>
  <r>
    <x v="1"/>
    <x v="350"/>
  </r>
  <r>
    <x v="1"/>
    <x v="13"/>
  </r>
  <r>
    <x v="1"/>
    <x v="94"/>
  </r>
  <r>
    <x v="1"/>
    <x v="314"/>
  </r>
  <r>
    <x v="1"/>
    <x v="102"/>
  </r>
  <r>
    <x v="1"/>
    <x v="59"/>
  </r>
  <r>
    <x v="1"/>
    <x v="15"/>
  </r>
  <r>
    <x v="1"/>
    <x v="51"/>
  </r>
  <r>
    <x v="1"/>
    <x v="106"/>
  </r>
  <r>
    <x v="1"/>
    <x v="173"/>
  </r>
  <r>
    <x v="1"/>
    <x v="81"/>
  </r>
  <r>
    <x v="1"/>
    <x v="82"/>
  </r>
  <r>
    <x v="1"/>
    <x v="71"/>
  </r>
  <r>
    <x v="1"/>
    <x v="302"/>
  </r>
  <r>
    <x v="1"/>
    <x v="49"/>
  </r>
  <r>
    <x v="1"/>
    <x v="174"/>
  </r>
  <r>
    <x v="1"/>
    <x v="148"/>
  </r>
  <r>
    <x v="1"/>
    <x v="167"/>
  </r>
  <r>
    <x v="1"/>
    <x v="83"/>
  </r>
  <r>
    <x v="1"/>
    <x v="173"/>
  </r>
  <r>
    <x v="1"/>
    <x v="191"/>
  </r>
  <r>
    <x v="1"/>
    <x v="65"/>
  </r>
  <r>
    <x v="1"/>
    <x v="124"/>
  </r>
  <r>
    <x v="1"/>
    <x v="97"/>
  </r>
  <r>
    <x v="1"/>
    <x v="165"/>
  </r>
  <r>
    <x v="1"/>
    <x v="254"/>
  </r>
  <r>
    <x v="1"/>
    <x v="200"/>
  </r>
  <r>
    <x v="1"/>
    <x v="66"/>
  </r>
  <r>
    <x v="1"/>
    <x v="146"/>
  </r>
  <r>
    <x v="1"/>
    <x v="116"/>
  </r>
  <r>
    <x v="1"/>
    <x v="91"/>
  </r>
  <r>
    <x v="1"/>
    <x v="45"/>
  </r>
  <r>
    <x v="1"/>
    <x v="43"/>
  </r>
  <r>
    <x v="1"/>
    <x v="96"/>
  </r>
  <r>
    <x v="1"/>
    <x v="89"/>
  </r>
  <r>
    <x v="1"/>
    <x v="59"/>
  </r>
  <r>
    <x v="1"/>
    <x v="407"/>
  </r>
  <r>
    <x v="1"/>
    <x v="3"/>
  </r>
  <r>
    <x v="1"/>
    <x v="336"/>
  </r>
  <r>
    <x v="1"/>
    <x v="325"/>
  </r>
  <r>
    <x v="1"/>
    <x v="0"/>
  </r>
  <r>
    <x v="1"/>
    <x v="70"/>
  </r>
  <r>
    <x v="1"/>
    <x v="57"/>
  </r>
  <r>
    <x v="1"/>
    <x v="157"/>
  </r>
  <r>
    <x v="1"/>
    <x v="201"/>
  </r>
  <r>
    <x v="1"/>
    <x v="11"/>
  </r>
  <r>
    <x v="1"/>
    <x v="121"/>
  </r>
  <r>
    <x v="1"/>
    <x v="34"/>
  </r>
  <r>
    <x v="1"/>
    <x v="98"/>
  </r>
  <r>
    <x v="1"/>
    <x v="173"/>
  </r>
  <r>
    <x v="1"/>
    <x v="135"/>
  </r>
  <r>
    <x v="1"/>
    <x v="51"/>
  </r>
  <r>
    <x v="1"/>
    <x v="49"/>
  </r>
  <r>
    <x v="1"/>
    <x v="285"/>
  </r>
  <r>
    <x v="1"/>
    <x v="86"/>
  </r>
  <r>
    <x v="1"/>
    <x v="260"/>
  </r>
  <r>
    <x v="1"/>
    <x v="127"/>
  </r>
  <r>
    <x v="1"/>
    <x v="135"/>
  </r>
  <r>
    <x v="1"/>
    <x v="102"/>
  </r>
  <r>
    <x v="1"/>
    <x v="31"/>
  </r>
  <r>
    <x v="1"/>
    <x v="235"/>
  </r>
  <r>
    <x v="1"/>
    <x v="24"/>
  </r>
  <r>
    <x v="1"/>
    <x v="115"/>
  </r>
  <r>
    <x v="1"/>
    <x v="115"/>
  </r>
  <r>
    <x v="1"/>
    <x v="87"/>
  </r>
  <r>
    <x v="1"/>
    <x v="103"/>
  </r>
  <r>
    <x v="1"/>
    <x v="193"/>
  </r>
  <r>
    <x v="1"/>
    <x v="109"/>
  </r>
  <r>
    <x v="1"/>
    <x v="115"/>
  </r>
  <r>
    <x v="1"/>
    <x v="123"/>
  </r>
  <r>
    <x v="1"/>
    <x v="59"/>
  </r>
  <r>
    <x v="1"/>
    <x v="53"/>
  </r>
  <r>
    <x v="1"/>
    <x v="415"/>
  </r>
  <r>
    <x v="1"/>
    <x v="256"/>
  </r>
  <r>
    <x v="1"/>
    <x v="223"/>
  </r>
  <r>
    <x v="1"/>
    <x v="156"/>
  </r>
  <r>
    <x v="1"/>
    <x v="244"/>
  </r>
  <r>
    <x v="1"/>
    <x v="42"/>
  </r>
  <r>
    <x v="1"/>
    <x v="173"/>
  </r>
  <r>
    <x v="1"/>
    <x v="154"/>
  </r>
  <r>
    <x v="1"/>
    <x v="54"/>
  </r>
  <r>
    <x v="1"/>
    <x v="283"/>
  </r>
  <r>
    <x v="1"/>
    <x v="155"/>
  </r>
  <r>
    <x v="1"/>
    <x v="115"/>
  </r>
  <r>
    <x v="1"/>
    <x v="416"/>
  </r>
  <r>
    <x v="1"/>
    <x v="50"/>
  </r>
  <r>
    <x v="1"/>
    <x v="347"/>
  </r>
  <r>
    <x v="1"/>
    <x v="312"/>
  </r>
  <r>
    <x v="1"/>
    <x v="134"/>
  </r>
  <r>
    <x v="1"/>
    <x v="5"/>
  </r>
  <r>
    <x v="1"/>
    <x v="82"/>
  </r>
  <r>
    <x v="1"/>
    <x v="117"/>
  </r>
  <r>
    <x v="1"/>
    <x v="93"/>
  </r>
  <r>
    <x v="1"/>
    <x v="130"/>
  </r>
  <r>
    <x v="1"/>
    <x v="317"/>
  </r>
  <r>
    <x v="1"/>
    <x v="352"/>
  </r>
  <r>
    <x v="1"/>
    <x v="50"/>
  </r>
  <r>
    <x v="1"/>
    <x v="116"/>
  </r>
  <r>
    <x v="1"/>
    <x v="265"/>
  </r>
  <r>
    <x v="1"/>
    <x v="1"/>
  </r>
  <r>
    <x v="1"/>
    <x v="235"/>
  </r>
  <r>
    <x v="1"/>
    <x v="131"/>
  </r>
  <r>
    <x v="1"/>
    <x v="155"/>
  </r>
  <r>
    <x v="1"/>
    <x v="209"/>
  </r>
  <r>
    <x v="1"/>
    <x v="53"/>
  </r>
  <r>
    <x v="1"/>
    <x v="357"/>
  </r>
  <r>
    <x v="1"/>
    <x v="115"/>
  </r>
  <r>
    <x v="1"/>
    <x v="190"/>
  </r>
  <r>
    <x v="1"/>
    <x v="417"/>
  </r>
  <r>
    <x v="1"/>
    <x v="350"/>
  </r>
  <r>
    <x v="1"/>
    <x v="37"/>
  </r>
  <r>
    <x v="1"/>
    <x v="249"/>
  </r>
  <r>
    <x v="1"/>
    <x v="1"/>
  </r>
  <r>
    <x v="1"/>
    <x v="238"/>
  </r>
  <r>
    <x v="1"/>
    <x v="1"/>
  </r>
  <r>
    <x v="1"/>
    <x v="206"/>
  </r>
  <r>
    <x v="1"/>
    <x v="87"/>
  </r>
  <r>
    <x v="1"/>
    <x v="1"/>
  </r>
  <r>
    <x v="1"/>
    <x v="12"/>
  </r>
  <r>
    <x v="1"/>
    <x v="80"/>
  </r>
  <r>
    <x v="1"/>
    <x v="104"/>
  </r>
  <r>
    <x v="1"/>
    <x v="87"/>
  </r>
  <r>
    <x v="1"/>
    <x v="291"/>
  </r>
  <r>
    <x v="1"/>
    <x v="244"/>
  </r>
  <r>
    <x v="1"/>
    <x v="36"/>
  </r>
  <r>
    <x v="1"/>
    <x v="129"/>
  </r>
  <r>
    <x v="1"/>
    <x v="80"/>
  </r>
  <r>
    <x v="1"/>
    <x v="1"/>
  </r>
  <r>
    <x v="1"/>
    <x v="60"/>
  </r>
  <r>
    <x v="1"/>
    <x v="174"/>
  </r>
  <r>
    <x v="1"/>
    <x v="74"/>
  </r>
  <r>
    <x v="1"/>
    <x v="68"/>
  </r>
  <r>
    <x v="1"/>
    <x v="28"/>
  </r>
  <r>
    <x v="1"/>
    <x v="37"/>
  </r>
  <r>
    <x v="1"/>
    <x v="265"/>
  </r>
  <r>
    <x v="1"/>
    <x v="17"/>
  </r>
  <r>
    <x v="1"/>
    <x v="95"/>
  </r>
  <r>
    <x v="1"/>
    <x v="115"/>
  </r>
  <r>
    <x v="1"/>
    <x v="352"/>
  </r>
  <r>
    <x v="1"/>
    <x v="129"/>
  </r>
  <r>
    <x v="1"/>
    <x v="151"/>
  </r>
  <r>
    <x v="1"/>
    <x v="67"/>
  </r>
  <r>
    <x v="1"/>
    <x v="247"/>
  </r>
  <r>
    <x v="1"/>
    <x v="342"/>
  </r>
  <r>
    <x v="1"/>
    <x v="58"/>
  </r>
  <r>
    <x v="1"/>
    <x v="91"/>
  </r>
  <r>
    <x v="1"/>
    <x v="244"/>
  </r>
  <r>
    <x v="1"/>
    <x v="75"/>
  </r>
  <r>
    <x v="1"/>
    <x v="68"/>
  </r>
  <r>
    <x v="1"/>
    <x v="193"/>
  </r>
  <r>
    <x v="1"/>
    <x v="185"/>
  </r>
  <r>
    <x v="1"/>
    <x v="256"/>
  </r>
  <r>
    <x v="1"/>
    <x v="9"/>
  </r>
  <r>
    <x v="1"/>
    <x v="34"/>
  </r>
  <r>
    <x v="1"/>
    <x v="108"/>
  </r>
  <r>
    <x v="1"/>
    <x v="91"/>
  </r>
  <r>
    <x v="1"/>
    <x v="199"/>
  </r>
  <r>
    <x v="1"/>
    <x v="80"/>
  </r>
  <r>
    <x v="1"/>
    <x v="117"/>
  </r>
  <r>
    <x v="1"/>
    <x v="89"/>
  </r>
  <r>
    <x v="1"/>
    <x v="249"/>
  </r>
  <r>
    <x v="1"/>
    <x v="26"/>
  </r>
  <r>
    <x v="1"/>
    <x v="1"/>
  </r>
  <r>
    <x v="1"/>
    <x v="174"/>
  </r>
  <r>
    <x v="1"/>
    <x v="27"/>
  </r>
  <r>
    <x v="1"/>
    <x v="105"/>
  </r>
  <r>
    <x v="1"/>
    <x v="118"/>
  </r>
  <r>
    <x v="1"/>
    <x v="290"/>
  </r>
  <r>
    <x v="1"/>
    <x v="139"/>
  </r>
  <r>
    <x v="1"/>
    <x v="27"/>
  </r>
  <r>
    <x v="1"/>
    <x v="66"/>
  </r>
  <r>
    <x v="1"/>
    <x v="19"/>
  </r>
  <r>
    <x v="1"/>
    <x v="32"/>
  </r>
  <r>
    <x v="1"/>
    <x v="256"/>
  </r>
  <r>
    <x v="1"/>
    <x v="98"/>
  </r>
  <r>
    <x v="1"/>
    <x v="246"/>
  </r>
  <r>
    <x v="1"/>
    <x v="235"/>
  </r>
  <r>
    <x v="1"/>
    <x v="66"/>
  </r>
  <r>
    <x v="1"/>
    <x v="11"/>
  </r>
  <r>
    <x v="1"/>
    <x v="226"/>
  </r>
  <r>
    <x v="1"/>
    <x v="80"/>
  </r>
  <r>
    <x v="1"/>
    <x v="275"/>
  </r>
  <r>
    <x v="1"/>
    <x v="51"/>
  </r>
  <r>
    <x v="1"/>
    <x v="4"/>
  </r>
  <r>
    <x v="1"/>
    <x v="347"/>
  </r>
  <r>
    <x v="1"/>
    <x v="31"/>
  </r>
  <r>
    <x v="1"/>
    <x v="150"/>
  </r>
  <r>
    <x v="1"/>
    <x v="321"/>
  </r>
  <r>
    <x v="1"/>
    <x v="110"/>
  </r>
  <r>
    <x v="1"/>
    <x v="107"/>
  </r>
  <r>
    <x v="1"/>
    <x v="68"/>
  </r>
  <r>
    <x v="1"/>
    <x v="218"/>
  </r>
  <r>
    <x v="1"/>
    <x v="65"/>
  </r>
  <r>
    <x v="1"/>
    <x v="101"/>
  </r>
  <r>
    <x v="1"/>
    <x v="75"/>
  </r>
  <r>
    <x v="1"/>
    <x v="22"/>
  </r>
  <r>
    <x v="1"/>
    <x v="81"/>
  </r>
  <r>
    <x v="1"/>
    <x v="76"/>
  </r>
  <r>
    <x v="1"/>
    <x v="136"/>
  </r>
  <r>
    <x v="1"/>
    <x v="150"/>
  </r>
  <r>
    <x v="1"/>
    <x v="54"/>
  </r>
  <r>
    <x v="1"/>
    <x v="76"/>
  </r>
  <r>
    <x v="1"/>
    <x v="113"/>
  </r>
  <r>
    <x v="1"/>
    <x v="31"/>
  </r>
  <r>
    <x v="1"/>
    <x v="46"/>
  </r>
  <r>
    <x v="1"/>
    <x v="215"/>
  </r>
  <r>
    <x v="1"/>
    <x v="331"/>
  </r>
  <r>
    <x v="1"/>
    <x v="63"/>
  </r>
  <r>
    <x v="1"/>
    <x v="155"/>
  </r>
  <r>
    <x v="1"/>
    <x v="191"/>
  </r>
  <r>
    <x v="1"/>
    <x v="48"/>
  </r>
  <r>
    <x v="1"/>
    <x v="252"/>
  </r>
  <r>
    <x v="1"/>
    <x v="68"/>
  </r>
  <r>
    <x v="1"/>
    <x v="234"/>
  </r>
  <r>
    <x v="1"/>
    <x v="89"/>
  </r>
  <r>
    <x v="1"/>
    <x v="45"/>
  </r>
  <r>
    <x v="1"/>
    <x v="9"/>
  </r>
  <r>
    <x v="1"/>
    <x v="1"/>
  </r>
  <r>
    <x v="1"/>
    <x v="247"/>
  </r>
  <r>
    <x v="1"/>
    <x v="111"/>
  </r>
  <r>
    <x v="1"/>
    <x v="64"/>
  </r>
  <r>
    <x v="1"/>
    <x v="63"/>
  </r>
  <r>
    <x v="1"/>
    <x v="155"/>
  </r>
  <r>
    <x v="1"/>
    <x v="85"/>
  </r>
  <r>
    <x v="1"/>
    <x v="69"/>
  </r>
  <r>
    <x v="1"/>
    <x v="367"/>
  </r>
  <r>
    <x v="1"/>
    <x v="1"/>
  </r>
  <r>
    <x v="1"/>
    <x v="150"/>
  </r>
  <r>
    <x v="1"/>
    <x v="240"/>
  </r>
  <r>
    <x v="1"/>
    <x v="133"/>
  </r>
  <r>
    <x v="1"/>
    <x v="218"/>
  </r>
  <r>
    <x v="1"/>
    <x v="215"/>
  </r>
  <r>
    <x v="1"/>
    <x v="230"/>
  </r>
  <r>
    <x v="1"/>
    <x v="45"/>
  </r>
  <r>
    <x v="1"/>
    <x v="225"/>
  </r>
  <r>
    <x v="1"/>
    <x v="407"/>
  </r>
  <r>
    <x v="1"/>
    <x v="115"/>
  </r>
  <r>
    <x v="1"/>
    <x v="267"/>
  </r>
  <r>
    <x v="1"/>
    <x v="9"/>
  </r>
  <r>
    <x v="1"/>
    <x v="59"/>
  </r>
  <r>
    <x v="1"/>
    <x v="94"/>
  </r>
  <r>
    <x v="1"/>
    <x v="39"/>
  </r>
  <r>
    <x v="1"/>
    <x v="167"/>
  </r>
  <r>
    <x v="1"/>
    <x v="104"/>
  </r>
  <r>
    <x v="1"/>
    <x v="154"/>
  </r>
  <r>
    <x v="1"/>
    <x v="167"/>
  </r>
  <r>
    <x v="1"/>
    <x v="167"/>
  </r>
  <r>
    <x v="1"/>
    <x v="234"/>
  </r>
  <r>
    <x v="1"/>
    <x v="204"/>
  </r>
  <r>
    <x v="1"/>
    <x v="79"/>
  </r>
  <r>
    <x v="1"/>
    <x v="119"/>
  </r>
  <r>
    <x v="1"/>
    <x v="167"/>
  </r>
  <r>
    <x v="1"/>
    <x v="61"/>
  </r>
  <r>
    <x v="1"/>
    <x v="16"/>
  </r>
  <r>
    <x v="1"/>
    <x v="217"/>
  </r>
  <r>
    <x v="1"/>
    <x v="182"/>
  </r>
  <r>
    <x v="1"/>
    <x v="186"/>
  </r>
  <r>
    <x v="1"/>
    <x v="191"/>
  </r>
  <r>
    <x v="1"/>
    <x v="67"/>
  </r>
  <r>
    <x v="1"/>
    <x v="229"/>
  </r>
  <r>
    <x v="1"/>
    <x v="14"/>
  </r>
  <r>
    <x v="1"/>
    <x v="8"/>
  </r>
  <r>
    <x v="1"/>
    <x v="111"/>
  </r>
  <r>
    <x v="1"/>
    <x v="283"/>
  </r>
  <r>
    <x v="1"/>
    <x v="87"/>
  </r>
  <r>
    <x v="1"/>
    <x v="223"/>
  </r>
  <r>
    <x v="1"/>
    <x v="46"/>
  </r>
  <r>
    <x v="1"/>
    <x v="204"/>
  </r>
  <r>
    <x v="1"/>
    <x v="182"/>
  </r>
  <r>
    <x v="1"/>
    <x v="13"/>
  </r>
  <r>
    <x v="1"/>
    <x v="287"/>
  </r>
  <r>
    <x v="1"/>
    <x v="1"/>
  </r>
  <r>
    <x v="1"/>
    <x v="167"/>
  </r>
  <r>
    <x v="1"/>
    <x v="277"/>
  </r>
  <r>
    <x v="1"/>
    <x v="12"/>
  </r>
  <r>
    <x v="1"/>
    <x v="229"/>
  </r>
  <r>
    <x v="1"/>
    <x v="251"/>
  </r>
  <r>
    <x v="1"/>
    <x v="1"/>
  </r>
  <r>
    <x v="1"/>
    <x v="22"/>
  </r>
  <r>
    <x v="1"/>
    <x v="150"/>
  </r>
  <r>
    <x v="1"/>
    <x v="52"/>
  </r>
  <r>
    <x v="1"/>
    <x v="410"/>
  </r>
  <r>
    <x v="1"/>
    <x v="173"/>
  </r>
  <r>
    <x v="1"/>
    <x v="1"/>
  </r>
  <r>
    <x v="1"/>
    <x v="119"/>
  </r>
  <r>
    <x v="1"/>
    <x v="238"/>
  </r>
  <r>
    <x v="1"/>
    <x v="61"/>
  </r>
  <r>
    <x v="1"/>
    <x v="64"/>
  </r>
  <r>
    <x v="2"/>
    <x v="41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1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39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47"/>
  </r>
  <r>
    <x v="0"/>
    <x v="48"/>
  </r>
  <r>
    <x v="0"/>
    <x v="49"/>
  </r>
  <r>
    <x v="0"/>
    <x v="50"/>
  </r>
  <r>
    <x v="0"/>
    <x v="51"/>
  </r>
  <r>
    <x v="0"/>
    <x v="52"/>
  </r>
  <r>
    <x v="0"/>
    <x v="53"/>
  </r>
  <r>
    <x v="0"/>
    <x v="54"/>
  </r>
  <r>
    <x v="0"/>
    <x v="55"/>
  </r>
  <r>
    <x v="0"/>
    <x v="56"/>
  </r>
  <r>
    <x v="0"/>
    <x v="57"/>
  </r>
  <r>
    <x v="0"/>
    <x v="58"/>
  </r>
  <r>
    <x v="0"/>
    <x v="59"/>
  </r>
  <r>
    <x v="0"/>
    <x v="60"/>
  </r>
  <r>
    <x v="0"/>
    <x v="61"/>
  </r>
  <r>
    <x v="0"/>
    <x v="62"/>
  </r>
  <r>
    <x v="0"/>
    <x v="63"/>
  </r>
  <r>
    <x v="0"/>
    <x v="64"/>
  </r>
  <r>
    <x v="0"/>
    <x v="65"/>
  </r>
  <r>
    <x v="0"/>
    <x v="66"/>
  </r>
  <r>
    <x v="0"/>
    <x v="67"/>
  </r>
  <r>
    <x v="0"/>
    <x v="68"/>
  </r>
  <r>
    <x v="0"/>
    <x v="69"/>
  </r>
  <r>
    <x v="0"/>
    <x v="70"/>
  </r>
  <r>
    <x v="0"/>
    <x v="71"/>
  </r>
  <r>
    <x v="0"/>
    <x v="72"/>
  </r>
  <r>
    <x v="0"/>
    <x v="73"/>
  </r>
  <r>
    <x v="0"/>
    <x v="74"/>
  </r>
  <r>
    <x v="0"/>
    <x v="75"/>
  </r>
  <r>
    <x v="0"/>
    <x v="76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90"/>
  </r>
  <r>
    <x v="0"/>
    <x v="91"/>
  </r>
  <r>
    <x v="0"/>
    <x v="92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100"/>
  </r>
  <r>
    <x v="0"/>
    <x v="101"/>
  </r>
  <r>
    <x v="0"/>
    <x v="102"/>
  </r>
  <r>
    <x v="0"/>
    <x v="103"/>
  </r>
  <r>
    <x v="0"/>
    <x v="104"/>
  </r>
  <r>
    <x v="0"/>
    <x v="105"/>
  </r>
  <r>
    <x v="0"/>
    <x v="106"/>
  </r>
  <r>
    <x v="0"/>
    <x v="107"/>
  </r>
  <r>
    <x v="0"/>
    <x v="108"/>
  </r>
  <r>
    <x v="0"/>
    <x v="109"/>
  </r>
  <r>
    <x v="0"/>
    <x v="110"/>
  </r>
  <r>
    <x v="0"/>
    <x v="111"/>
  </r>
  <r>
    <x v="0"/>
    <x v="112"/>
  </r>
  <r>
    <x v="0"/>
    <x v="113"/>
  </r>
  <r>
    <x v="0"/>
    <x v="114"/>
  </r>
  <r>
    <x v="0"/>
    <x v="115"/>
  </r>
  <r>
    <x v="0"/>
    <x v="116"/>
  </r>
  <r>
    <x v="0"/>
    <x v="117"/>
  </r>
  <r>
    <x v="0"/>
    <x v="118"/>
  </r>
  <r>
    <x v="0"/>
    <x v="119"/>
  </r>
  <r>
    <x v="0"/>
    <x v="120"/>
  </r>
  <r>
    <x v="0"/>
    <x v="121"/>
  </r>
  <r>
    <x v="0"/>
    <x v="122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131"/>
  </r>
  <r>
    <x v="0"/>
    <x v="132"/>
  </r>
  <r>
    <x v="0"/>
    <x v="81"/>
  </r>
  <r>
    <x v="0"/>
    <x v="133"/>
  </r>
  <r>
    <x v="0"/>
    <x v="134"/>
  </r>
  <r>
    <x v="0"/>
    <x v="135"/>
  </r>
  <r>
    <x v="0"/>
    <x v="136"/>
  </r>
  <r>
    <x v="0"/>
    <x v="137"/>
  </r>
  <r>
    <x v="0"/>
    <x v="138"/>
  </r>
  <r>
    <x v="0"/>
    <x v="139"/>
  </r>
  <r>
    <x v="0"/>
    <x v="140"/>
  </r>
  <r>
    <x v="0"/>
    <x v="141"/>
  </r>
  <r>
    <x v="0"/>
    <x v="142"/>
  </r>
  <r>
    <x v="0"/>
    <x v="143"/>
  </r>
  <r>
    <x v="0"/>
    <x v="144"/>
  </r>
  <r>
    <x v="0"/>
    <x v="145"/>
  </r>
  <r>
    <x v="0"/>
    <x v="146"/>
  </r>
  <r>
    <x v="0"/>
    <x v="147"/>
  </r>
  <r>
    <x v="0"/>
    <x v="148"/>
  </r>
  <r>
    <x v="0"/>
    <x v="149"/>
  </r>
  <r>
    <x v="0"/>
    <x v="150"/>
  </r>
  <r>
    <x v="0"/>
    <x v="151"/>
  </r>
  <r>
    <x v="0"/>
    <x v="152"/>
  </r>
  <r>
    <x v="0"/>
    <x v="153"/>
  </r>
  <r>
    <x v="0"/>
    <x v="154"/>
  </r>
  <r>
    <x v="0"/>
    <x v="155"/>
  </r>
  <r>
    <x v="0"/>
    <x v="156"/>
  </r>
  <r>
    <x v="0"/>
    <x v="157"/>
  </r>
  <r>
    <x v="0"/>
    <x v="158"/>
  </r>
  <r>
    <x v="0"/>
    <x v="159"/>
  </r>
  <r>
    <x v="0"/>
    <x v="160"/>
  </r>
  <r>
    <x v="0"/>
    <x v="161"/>
  </r>
  <r>
    <x v="0"/>
    <x v="162"/>
  </r>
  <r>
    <x v="0"/>
    <x v="163"/>
  </r>
  <r>
    <x v="0"/>
    <x v="164"/>
  </r>
  <r>
    <x v="0"/>
    <x v="165"/>
  </r>
  <r>
    <x v="0"/>
    <x v="166"/>
  </r>
  <r>
    <x v="0"/>
    <x v="167"/>
  </r>
  <r>
    <x v="0"/>
    <x v="168"/>
  </r>
  <r>
    <x v="0"/>
    <x v="169"/>
  </r>
  <r>
    <x v="0"/>
    <x v="170"/>
  </r>
  <r>
    <x v="0"/>
    <x v="171"/>
  </r>
  <r>
    <x v="0"/>
    <x v="172"/>
  </r>
  <r>
    <x v="0"/>
    <x v="173"/>
  </r>
  <r>
    <x v="0"/>
    <x v="174"/>
  </r>
  <r>
    <x v="0"/>
    <x v="175"/>
  </r>
  <r>
    <x v="0"/>
    <x v="176"/>
  </r>
  <r>
    <x v="0"/>
    <x v="177"/>
  </r>
  <r>
    <x v="0"/>
    <x v="178"/>
  </r>
  <r>
    <x v="0"/>
    <x v="179"/>
  </r>
  <r>
    <x v="0"/>
    <x v="180"/>
  </r>
  <r>
    <x v="0"/>
    <x v="181"/>
  </r>
  <r>
    <x v="0"/>
    <x v="182"/>
  </r>
  <r>
    <x v="0"/>
    <x v="183"/>
  </r>
  <r>
    <x v="0"/>
    <x v="184"/>
  </r>
  <r>
    <x v="0"/>
    <x v="185"/>
  </r>
  <r>
    <x v="0"/>
    <x v="186"/>
  </r>
  <r>
    <x v="0"/>
    <x v="187"/>
  </r>
  <r>
    <x v="0"/>
    <x v="188"/>
  </r>
  <r>
    <x v="0"/>
    <x v="189"/>
  </r>
  <r>
    <x v="0"/>
    <x v="190"/>
  </r>
  <r>
    <x v="0"/>
    <x v="191"/>
  </r>
  <r>
    <x v="0"/>
    <x v="192"/>
  </r>
  <r>
    <x v="0"/>
    <x v="193"/>
  </r>
  <r>
    <x v="0"/>
    <x v="194"/>
  </r>
  <r>
    <x v="0"/>
    <x v="195"/>
  </r>
  <r>
    <x v="0"/>
    <x v="196"/>
  </r>
  <r>
    <x v="0"/>
    <x v="197"/>
  </r>
  <r>
    <x v="0"/>
    <x v="198"/>
  </r>
  <r>
    <x v="0"/>
    <x v="199"/>
  </r>
  <r>
    <x v="0"/>
    <x v="200"/>
  </r>
  <r>
    <x v="0"/>
    <x v="201"/>
  </r>
  <r>
    <x v="0"/>
    <x v="202"/>
  </r>
  <r>
    <x v="0"/>
    <x v="203"/>
  </r>
  <r>
    <x v="0"/>
    <x v="204"/>
  </r>
  <r>
    <x v="0"/>
    <x v="205"/>
  </r>
  <r>
    <x v="0"/>
    <x v="206"/>
  </r>
  <r>
    <x v="0"/>
    <x v="207"/>
  </r>
  <r>
    <x v="0"/>
    <x v="208"/>
  </r>
  <r>
    <x v="0"/>
    <x v="209"/>
  </r>
  <r>
    <x v="0"/>
    <x v="210"/>
  </r>
  <r>
    <x v="0"/>
    <x v="211"/>
  </r>
  <r>
    <x v="0"/>
    <x v="212"/>
  </r>
  <r>
    <x v="0"/>
    <x v="213"/>
  </r>
  <r>
    <x v="0"/>
    <x v="214"/>
  </r>
  <r>
    <x v="0"/>
    <x v="215"/>
  </r>
  <r>
    <x v="0"/>
    <x v="216"/>
  </r>
  <r>
    <x v="0"/>
    <x v="217"/>
  </r>
  <r>
    <x v="0"/>
    <x v="218"/>
  </r>
  <r>
    <x v="0"/>
    <x v="219"/>
  </r>
  <r>
    <x v="0"/>
    <x v="220"/>
  </r>
  <r>
    <x v="0"/>
    <x v="221"/>
  </r>
  <r>
    <x v="0"/>
    <x v="222"/>
  </r>
  <r>
    <x v="0"/>
    <x v="223"/>
  </r>
  <r>
    <x v="0"/>
    <x v="224"/>
  </r>
  <r>
    <x v="0"/>
    <x v="225"/>
  </r>
  <r>
    <x v="0"/>
    <x v="226"/>
  </r>
  <r>
    <x v="0"/>
    <x v="227"/>
  </r>
  <r>
    <x v="0"/>
    <x v="228"/>
  </r>
  <r>
    <x v="0"/>
    <x v="229"/>
  </r>
  <r>
    <x v="0"/>
    <x v="230"/>
  </r>
  <r>
    <x v="0"/>
    <x v="231"/>
  </r>
  <r>
    <x v="0"/>
    <x v="232"/>
  </r>
  <r>
    <x v="0"/>
    <x v="233"/>
  </r>
  <r>
    <x v="0"/>
    <x v="234"/>
  </r>
  <r>
    <x v="0"/>
    <x v="235"/>
  </r>
  <r>
    <x v="0"/>
    <x v="236"/>
  </r>
  <r>
    <x v="0"/>
    <x v="237"/>
  </r>
  <r>
    <x v="0"/>
    <x v="238"/>
  </r>
  <r>
    <x v="0"/>
    <x v="239"/>
  </r>
  <r>
    <x v="0"/>
    <x v="240"/>
  </r>
  <r>
    <x v="0"/>
    <x v="241"/>
  </r>
  <r>
    <x v="0"/>
    <x v="242"/>
  </r>
  <r>
    <x v="0"/>
    <x v="243"/>
  </r>
  <r>
    <x v="0"/>
    <x v="244"/>
  </r>
  <r>
    <x v="0"/>
    <x v="245"/>
  </r>
  <r>
    <x v="0"/>
    <x v="246"/>
  </r>
  <r>
    <x v="0"/>
    <x v="247"/>
  </r>
  <r>
    <x v="1"/>
    <x v="248"/>
  </r>
  <r>
    <x v="1"/>
    <x v="249"/>
  </r>
  <r>
    <x v="1"/>
    <x v="250"/>
  </r>
  <r>
    <x v="1"/>
    <x v="251"/>
  </r>
  <r>
    <x v="1"/>
    <x v="252"/>
  </r>
  <r>
    <x v="1"/>
    <x v="253"/>
  </r>
  <r>
    <x v="1"/>
    <x v="254"/>
  </r>
  <r>
    <x v="1"/>
    <x v="255"/>
  </r>
  <r>
    <x v="1"/>
    <x v="256"/>
  </r>
  <r>
    <x v="1"/>
    <x v="257"/>
  </r>
  <r>
    <x v="1"/>
    <x v="258"/>
  </r>
  <r>
    <x v="1"/>
    <x v="259"/>
  </r>
  <r>
    <x v="1"/>
    <x v="260"/>
  </r>
  <r>
    <x v="1"/>
    <x v="261"/>
  </r>
  <r>
    <x v="1"/>
    <x v="262"/>
  </r>
  <r>
    <x v="1"/>
    <x v="263"/>
  </r>
  <r>
    <x v="1"/>
    <x v="264"/>
  </r>
  <r>
    <x v="1"/>
    <x v="265"/>
  </r>
  <r>
    <x v="1"/>
    <x v="266"/>
  </r>
  <r>
    <x v="1"/>
    <x v="267"/>
  </r>
  <r>
    <x v="1"/>
    <x v="268"/>
  </r>
  <r>
    <x v="1"/>
    <x v="269"/>
  </r>
  <r>
    <x v="1"/>
    <x v="270"/>
  </r>
  <r>
    <x v="1"/>
    <x v="271"/>
  </r>
  <r>
    <x v="1"/>
    <x v="272"/>
  </r>
  <r>
    <x v="1"/>
    <x v="273"/>
  </r>
  <r>
    <x v="1"/>
    <x v="274"/>
  </r>
  <r>
    <x v="1"/>
    <x v="275"/>
  </r>
  <r>
    <x v="1"/>
    <x v="276"/>
  </r>
  <r>
    <x v="1"/>
    <x v="277"/>
  </r>
  <r>
    <x v="1"/>
    <x v="278"/>
  </r>
  <r>
    <x v="1"/>
    <x v="279"/>
  </r>
  <r>
    <x v="1"/>
    <x v="280"/>
  </r>
  <r>
    <x v="1"/>
    <x v="281"/>
  </r>
  <r>
    <x v="1"/>
    <x v="282"/>
  </r>
  <r>
    <x v="1"/>
    <x v="283"/>
  </r>
  <r>
    <x v="1"/>
    <x v="284"/>
  </r>
  <r>
    <x v="1"/>
    <x v="285"/>
  </r>
  <r>
    <x v="1"/>
    <x v="286"/>
  </r>
  <r>
    <x v="1"/>
    <x v="287"/>
  </r>
  <r>
    <x v="1"/>
    <x v="288"/>
  </r>
  <r>
    <x v="1"/>
    <x v="289"/>
  </r>
  <r>
    <x v="1"/>
    <x v="290"/>
  </r>
  <r>
    <x v="1"/>
    <x v="291"/>
  </r>
  <r>
    <x v="1"/>
    <x v="292"/>
  </r>
  <r>
    <x v="1"/>
    <x v="293"/>
  </r>
  <r>
    <x v="1"/>
    <x v="294"/>
  </r>
  <r>
    <x v="1"/>
    <x v="295"/>
  </r>
  <r>
    <x v="1"/>
    <x v="296"/>
  </r>
  <r>
    <x v="1"/>
    <x v="297"/>
  </r>
  <r>
    <x v="1"/>
    <x v="298"/>
  </r>
  <r>
    <x v="1"/>
    <x v="299"/>
  </r>
  <r>
    <x v="1"/>
    <x v="300"/>
  </r>
  <r>
    <x v="1"/>
    <x v="301"/>
  </r>
  <r>
    <x v="1"/>
    <x v="302"/>
  </r>
  <r>
    <x v="1"/>
    <x v="303"/>
  </r>
  <r>
    <x v="1"/>
    <x v="304"/>
  </r>
  <r>
    <x v="1"/>
    <x v="305"/>
  </r>
  <r>
    <x v="1"/>
    <x v="306"/>
  </r>
  <r>
    <x v="1"/>
    <x v="307"/>
  </r>
  <r>
    <x v="1"/>
    <x v="308"/>
  </r>
  <r>
    <x v="1"/>
    <x v="309"/>
  </r>
  <r>
    <x v="1"/>
    <x v="310"/>
  </r>
  <r>
    <x v="1"/>
    <x v="311"/>
  </r>
  <r>
    <x v="1"/>
    <x v="312"/>
  </r>
  <r>
    <x v="1"/>
    <x v="233"/>
  </r>
  <r>
    <x v="1"/>
    <x v="313"/>
  </r>
  <r>
    <x v="1"/>
    <x v="314"/>
  </r>
  <r>
    <x v="1"/>
    <x v="315"/>
  </r>
  <r>
    <x v="1"/>
    <x v="316"/>
  </r>
  <r>
    <x v="1"/>
    <x v="317"/>
  </r>
  <r>
    <x v="1"/>
    <x v="318"/>
  </r>
  <r>
    <x v="1"/>
    <x v="319"/>
  </r>
  <r>
    <x v="1"/>
    <x v="320"/>
  </r>
  <r>
    <x v="1"/>
    <x v="321"/>
  </r>
  <r>
    <x v="1"/>
    <x v="322"/>
  </r>
  <r>
    <x v="1"/>
    <x v="323"/>
  </r>
  <r>
    <x v="1"/>
    <x v="324"/>
  </r>
  <r>
    <x v="1"/>
    <x v="325"/>
  </r>
  <r>
    <x v="1"/>
    <x v="326"/>
  </r>
  <r>
    <x v="1"/>
    <x v="327"/>
  </r>
  <r>
    <x v="1"/>
    <x v="328"/>
  </r>
  <r>
    <x v="1"/>
    <x v="329"/>
  </r>
  <r>
    <x v="1"/>
    <x v="330"/>
  </r>
  <r>
    <x v="1"/>
    <x v="331"/>
  </r>
  <r>
    <x v="1"/>
    <x v="332"/>
  </r>
  <r>
    <x v="1"/>
    <x v="333"/>
  </r>
  <r>
    <x v="1"/>
    <x v="334"/>
  </r>
  <r>
    <x v="1"/>
    <x v="335"/>
  </r>
  <r>
    <x v="1"/>
    <x v="336"/>
  </r>
  <r>
    <x v="1"/>
    <x v="337"/>
  </r>
  <r>
    <x v="1"/>
    <x v="338"/>
  </r>
  <r>
    <x v="1"/>
    <x v="339"/>
  </r>
  <r>
    <x v="1"/>
    <x v="340"/>
  </r>
  <r>
    <x v="1"/>
    <x v="341"/>
  </r>
  <r>
    <x v="1"/>
    <x v="342"/>
  </r>
  <r>
    <x v="1"/>
    <x v="343"/>
  </r>
  <r>
    <x v="1"/>
    <x v="344"/>
  </r>
  <r>
    <x v="1"/>
    <x v="345"/>
  </r>
  <r>
    <x v="1"/>
    <x v="346"/>
  </r>
  <r>
    <x v="1"/>
    <x v="347"/>
  </r>
  <r>
    <x v="1"/>
    <x v="348"/>
  </r>
  <r>
    <x v="1"/>
    <x v="349"/>
  </r>
  <r>
    <x v="1"/>
    <x v="350"/>
  </r>
  <r>
    <x v="1"/>
    <x v="351"/>
  </r>
  <r>
    <x v="1"/>
    <x v="352"/>
  </r>
  <r>
    <x v="1"/>
    <x v="353"/>
  </r>
  <r>
    <x v="1"/>
    <x v="354"/>
  </r>
  <r>
    <x v="1"/>
    <x v="355"/>
  </r>
  <r>
    <x v="1"/>
    <x v="356"/>
  </r>
  <r>
    <x v="1"/>
    <x v="357"/>
  </r>
  <r>
    <x v="1"/>
    <x v="358"/>
  </r>
  <r>
    <x v="1"/>
    <x v="359"/>
  </r>
  <r>
    <x v="1"/>
    <x v="360"/>
  </r>
  <r>
    <x v="1"/>
    <x v="361"/>
  </r>
  <r>
    <x v="1"/>
    <x v="362"/>
  </r>
  <r>
    <x v="1"/>
    <x v="363"/>
  </r>
  <r>
    <x v="1"/>
    <x v="364"/>
  </r>
  <r>
    <x v="1"/>
    <x v="365"/>
  </r>
  <r>
    <x v="1"/>
    <x v="366"/>
  </r>
  <r>
    <x v="1"/>
    <x v="367"/>
  </r>
  <r>
    <x v="1"/>
    <x v="368"/>
  </r>
  <r>
    <x v="1"/>
    <x v="369"/>
  </r>
  <r>
    <x v="1"/>
    <x v="370"/>
  </r>
  <r>
    <x v="1"/>
    <x v="371"/>
  </r>
  <r>
    <x v="1"/>
    <x v="372"/>
  </r>
  <r>
    <x v="1"/>
    <x v="373"/>
  </r>
  <r>
    <x v="1"/>
    <x v="374"/>
  </r>
  <r>
    <x v="1"/>
    <x v="375"/>
  </r>
  <r>
    <x v="1"/>
    <x v="376"/>
  </r>
  <r>
    <x v="1"/>
    <x v="377"/>
  </r>
  <r>
    <x v="1"/>
    <x v="378"/>
  </r>
  <r>
    <x v="1"/>
    <x v="379"/>
  </r>
  <r>
    <x v="1"/>
    <x v="380"/>
  </r>
  <r>
    <x v="1"/>
    <x v="381"/>
  </r>
  <r>
    <x v="1"/>
    <x v="382"/>
  </r>
  <r>
    <x v="1"/>
    <x v="383"/>
  </r>
  <r>
    <x v="1"/>
    <x v="384"/>
  </r>
  <r>
    <x v="1"/>
    <x v="385"/>
  </r>
  <r>
    <x v="1"/>
    <x v="386"/>
  </r>
  <r>
    <x v="1"/>
    <x v="387"/>
  </r>
  <r>
    <x v="1"/>
    <x v="388"/>
  </r>
  <r>
    <x v="1"/>
    <x v="389"/>
  </r>
  <r>
    <x v="1"/>
    <x v="390"/>
  </r>
  <r>
    <x v="1"/>
    <x v="391"/>
  </r>
  <r>
    <x v="1"/>
    <x v="392"/>
  </r>
  <r>
    <x v="1"/>
    <x v="393"/>
  </r>
  <r>
    <x v="1"/>
    <x v="394"/>
  </r>
  <r>
    <x v="1"/>
    <x v="395"/>
  </r>
  <r>
    <x v="1"/>
    <x v="396"/>
  </r>
  <r>
    <x v="1"/>
    <x v="397"/>
  </r>
  <r>
    <x v="1"/>
    <x v="398"/>
  </r>
  <r>
    <x v="1"/>
    <x v="399"/>
  </r>
  <r>
    <x v="1"/>
    <x v="400"/>
  </r>
  <r>
    <x v="1"/>
    <x v="401"/>
  </r>
  <r>
    <x v="1"/>
    <x v="402"/>
  </r>
  <r>
    <x v="1"/>
    <x v="403"/>
  </r>
  <r>
    <x v="1"/>
    <x v="404"/>
  </r>
  <r>
    <x v="1"/>
    <x v="405"/>
  </r>
  <r>
    <x v="1"/>
    <x v="119"/>
  </r>
  <r>
    <x v="1"/>
    <x v="406"/>
  </r>
  <r>
    <x v="1"/>
    <x v="407"/>
  </r>
  <r>
    <x v="1"/>
    <x v="408"/>
  </r>
  <r>
    <x v="1"/>
    <x v="409"/>
  </r>
  <r>
    <x v="1"/>
    <x v="410"/>
  </r>
  <r>
    <x v="1"/>
    <x v="411"/>
  </r>
  <r>
    <x v="1"/>
    <x v="412"/>
  </r>
  <r>
    <x v="1"/>
    <x v="413"/>
  </r>
  <r>
    <x v="1"/>
    <x v="414"/>
  </r>
  <r>
    <x v="1"/>
    <x v="415"/>
  </r>
  <r>
    <x v="1"/>
    <x v="416"/>
  </r>
  <r>
    <x v="1"/>
    <x v="417"/>
  </r>
  <r>
    <x v="1"/>
    <x v="418"/>
  </r>
  <r>
    <x v="1"/>
    <x v="419"/>
  </r>
  <r>
    <x v="1"/>
    <x v="420"/>
  </r>
  <r>
    <x v="1"/>
    <x v="421"/>
  </r>
  <r>
    <x v="1"/>
    <x v="422"/>
  </r>
  <r>
    <x v="1"/>
    <x v="423"/>
  </r>
  <r>
    <x v="1"/>
    <x v="424"/>
  </r>
  <r>
    <x v="1"/>
    <x v="425"/>
  </r>
  <r>
    <x v="1"/>
    <x v="426"/>
  </r>
  <r>
    <x v="1"/>
    <x v="427"/>
  </r>
  <r>
    <x v="1"/>
    <x v="428"/>
  </r>
  <r>
    <x v="1"/>
    <x v="429"/>
  </r>
  <r>
    <x v="1"/>
    <x v="430"/>
  </r>
  <r>
    <x v="1"/>
    <x v="431"/>
  </r>
  <r>
    <x v="1"/>
    <x v="283"/>
  </r>
  <r>
    <x v="1"/>
    <x v="432"/>
  </r>
  <r>
    <x v="1"/>
    <x v="433"/>
  </r>
  <r>
    <x v="1"/>
    <x v="434"/>
  </r>
  <r>
    <x v="1"/>
    <x v="435"/>
  </r>
  <r>
    <x v="1"/>
    <x v="436"/>
  </r>
  <r>
    <x v="1"/>
    <x v="437"/>
  </r>
  <r>
    <x v="1"/>
    <x v="438"/>
  </r>
  <r>
    <x v="1"/>
    <x v="439"/>
  </r>
  <r>
    <x v="1"/>
    <x v="440"/>
  </r>
  <r>
    <x v="1"/>
    <x v="441"/>
  </r>
  <r>
    <x v="1"/>
    <x v="442"/>
  </r>
  <r>
    <x v="1"/>
    <x v="443"/>
  </r>
  <r>
    <x v="1"/>
    <x v="444"/>
  </r>
  <r>
    <x v="1"/>
    <x v="445"/>
  </r>
  <r>
    <x v="1"/>
    <x v="446"/>
  </r>
  <r>
    <x v="1"/>
    <x v="447"/>
  </r>
  <r>
    <x v="1"/>
    <x v="390"/>
  </r>
  <r>
    <x v="1"/>
    <x v="448"/>
  </r>
  <r>
    <x v="1"/>
    <x v="449"/>
  </r>
  <r>
    <x v="1"/>
    <x v="450"/>
  </r>
  <r>
    <x v="1"/>
    <x v="451"/>
  </r>
  <r>
    <x v="1"/>
    <x v="452"/>
  </r>
  <r>
    <x v="1"/>
    <x v="453"/>
  </r>
  <r>
    <x v="1"/>
    <x v="454"/>
  </r>
  <r>
    <x v="1"/>
    <x v="455"/>
  </r>
  <r>
    <x v="1"/>
    <x v="456"/>
  </r>
  <r>
    <x v="1"/>
    <x v="457"/>
  </r>
  <r>
    <x v="1"/>
    <x v="458"/>
  </r>
  <r>
    <x v="1"/>
    <x v="459"/>
  </r>
  <r>
    <x v="1"/>
    <x v="379"/>
  </r>
  <r>
    <x v="1"/>
    <x v="460"/>
  </r>
  <r>
    <x v="1"/>
    <x v="461"/>
  </r>
  <r>
    <x v="1"/>
    <x v="462"/>
  </r>
  <r>
    <x v="1"/>
    <x v="463"/>
  </r>
  <r>
    <x v="1"/>
    <x v="464"/>
  </r>
  <r>
    <x v="1"/>
    <x v="465"/>
  </r>
  <r>
    <x v="1"/>
    <x v="466"/>
  </r>
  <r>
    <x v="1"/>
    <x v="467"/>
  </r>
  <r>
    <x v="1"/>
    <x v="468"/>
  </r>
  <r>
    <x v="1"/>
    <x v="469"/>
  </r>
  <r>
    <x v="1"/>
    <x v="470"/>
  </r>
  <r>
    <x v="1"/>
    <x v="471"/>
  </r>
  <r>
    <x v="1"/>
    <x v="472"/>
  </r>
  <r>
    <x v="1"/>
    <x v="473"/>
  </r>
  <r>
    <x v="1"/>
    <x v="474"/>
  </r>
  <r>
    <x v="1"/>
    <x v="475"/>
  </r>
  <r>
    <x v="1"/>
    <x v="476"/>
  </r>
  <r>
    <x v="1"/>
    <x v="477"/>
  </r>
  <r>
    <x v="1"/>
    <x v="478"/>
  </r>
  <r>
    <x v="1"/>
    <x v="479"/>
  </r>
  <r>
    <x v="1"/>
    <x v="480"/>
  </r>
  <r>
    <x v="1"/>
    <x v="481"/>
  </r>
  <r>
    <x v="1"/>
    <x v="482"/>
  </r>
  <r>
    <x v="1"/>
    <x v="483"/>
  </r>
  <r>
    <x v="1"/>
    <x v="484"/>
  </r>
  <r>
    <x v="1"/>
    <x v="485"/>
  </r>
  <r>
    <x v="1"/>
    <x v="486"/>
  </r>
  <r>
    <x v="1"/>
    <x v="487"/>
  </r>
  <r>
    <x v="1"/>
    <x v="488"/>
  </r>
  <r>
    <x v="1"/>
    <x v="489"/>
  </r>
  <r>
    <x v="1"/>
    <x v="490"/>
  </r>
  <r>
    <x v="1"/>
    <x v="491"/>
  </r>
  <r>
    <x v="1"/>
    <x v="492"/>
  </r>
  <r>
    <x v="1"/>
    <x v="493"/>
  </r>
  <r>
    <x v="1"/>
    <x v="494"/>
  </r>
  <r>
    <x v="1"/>
    <x v="495"/>
  </r>
  <r>
    <x v="1"/>
    <x v="496"/>
  </r>
  <r>
    <x v="1"/>
    <x v="497"/>
  </r>
  <r>
    <x v="1"/>
    <x v="498"/>
  </r>
  <r>
    <x v="1"/>
    <x v="499"/>
  </r>
  <r>
    <x v="1"/>
    <x v="500"/>
  </r>
  <r>
    <x v="1"/>
    <x v="501"/>
  </r>
  <r>
    <x v="1"/>
    <x v="502"/>
  </r>
  <r>
    <x v="1"/>
    <x v="503"/>
  </r>
  <r>
    <x v="1"/>
    <x v="504"/>
  </r>
  <r>
    <x v="1"/>
    <x v="505"/>
  </r>
  <r>
    <x v="1"/>
    <x v="506"/>
  </r>
  <r>
    <x v="1"/>
    <x v="507"/>
  </r>
  <r>
    <x v="1"/>
    <x v="508"/>
  </r>
  <r>
    <x v="1"/>
    <x v="509"/>
  </r>
  <r>
    <x v="1"/>
    <x v="510"/>
  </r>
  <r>
    <x v="1"/>
    <x v="511"/>
  </r>
  <r>
    <x v="1"/>
    <x v="512"/>
  </r>
  <r>
    <x v="1"/>
    <x v="513"/>
  </r>
  <r>
    <x v="1"/>
    <x v="514"/>
  </r>
  <r>
    <x v="1"/>
    <x v="515"/>
  </r>
  <r>
    <x v="1"/>
    <x v="516"/>
  </r>
  <r>
    <x v="1"/>
    <x v="303"/>
  </r>
  <r>
    <x v="1"/>
    <x v="517"/>
  </r>
  <r>
    <x v="1"/>
    <x v="518"/>
  </r>
  <r>
    <x v="1"/>
    <x v="519"/>
  </r>
  <r>
    <x v="1"/>
    <x v="520"/>
  </r>
  <r>
    <x v="1"/>
    <x v="521"/>
  </r>
  <r>
    <x v="1"/>
    <x v="522"/>
  </r>
  <r>
    <x v="1"/>
    <x v="523"/>
  </r>
  <r>
    <x v="1"/>
    <x v="524"/>
  </r>
  <r>
    <x v="1"/>
    <x v="525"/>
  </r>
  <r>
    <x v="1"/>
    <x v="526"/>
  </r>
  <r>
    <x v="1"/>
    <x v="527"/>
  </r>
  <r>
    <x v="1"/>
    <x v="528"/>
  </r>
  <r>
    <x v="1"/>
    <x v="326"/>
  </r>
  <r>
    <x v="1"/>
    <x v="529"/>
  </r>
  <r>
    <x v="1"/>
    <x v="530"/>
  </r>
  <r>
    <x v="1"/>
    <x v="531"/>
  </r>
  <r>
    <x v="1"/>
    <x v="532"/>
  </r>
  <r>
    <x v="1"/>
    <x v="533"/>
  </r>
  <r>
    <x v="1"/>
    <x v="534"/>
  </r>
  <r>
    <x v="1"/>
    <x v="535"/>
  </r>
  <r>
    <x v="1"/>
    <x v="536"/>
  </r>
  <r>
    <x v="1"/>
    <x v="537"/>
  </r>
  <r>
    <x v="1"/>
    <x v="538"/>
  </r>
  <r>
    <x v="1"/>
    <x v="539"/>
  </r>
  <r>
    <x v="1"/>
    <x v="540"/>
  </r>
  <r>
    <x v="1"/>
    <x v="541"/>
  </r>
  <r>
    <x v="1"/>
    <x v="542"/>
  </r>
  <r>
    <x v="1"/>
    <x v="543"/>
  </r>
  <r>
    <x v="1"/>
    <x v="544"/>
  </r>
  <r>
    <x v="1"/>
    <x v="545"/>
  </r>
  <r>
    <x v="1"/>
    <x v="546"/>
  </r>
  <r>
    <x v="1"/>
    <x v="547"/>
  </r>
  <r>
    <x v="1"/>
    <x v="548"/>
  </r>
  <r>
    <x v="1"/>
    <x v="549"/>
  </r>
  <r>
    <x v="1"/>
    <x v="550"/>
  </r>
  <r>
    <x v="1"/>
    <x v="551"/>
  </r>
  <r>
    <x v="1"/>
    <x v="552"/>
  </r>
  <r>
    <x v="1"/>
    <x v="553"/>
  </r>
  <r>
    <x v="1"/>
    <x v="554"/>
  </r>
  <r>
    <x v="1"/>
    <x v="555"/>
  </r>
  <r>
    <x v="1"/>
    <x v="556"/>
  </r>
  <r>
    <x v="1"/>
    <x v="557"/>
  </r>
  <r>
    <x v="1"/>
    <x v="558"/>
  </r>
  <r>
    <x v="1"/>
    <x v="559"/>
  </r>
  <r>
    <x v="1"/>
    <x v="560"/>
  </r>
  <r>
    <x v="1"/>
    <x v="561"/>
  </r>
  <r>
    <x v="1"/>
    <x v="562"/>
  </r>
  <r>
    <x v="1"/>
    <x v="563"/>
  </r>
  <r>
    <x v="1"/>
    <x v="564"/>
  </r>
  <r>
    <x v="1"/>
    <x v="565"/>
  </r>
  <r>
    <x v="1"/>
    <x v="566"/>
  </r>
  <r>
    <x v="1"/>
    <x v="567"/>
  </r>
  <r>
    <x v="1"/>
    <x v="568"/>
  </r>
  <r>
    <x v="1"/>
    <x v="569"/>
  </r>
  <r>
    <x v="1"/>
    <x v="570"/>
  </r>
  <r>
    <x v="1"/>
    <x v="571"/>
  </r>
  <r>
    <x v="1"/>
    <x v="572"/>
  </r>
  <r>
    <x v="1"/>
    <x v="573"/>
  </r>
  <r>
    <x v="1"/>
    <x v="574"/>
  </r>
  <r>
    <x v="1"/>
    <x v="575"/>
  </r>
  <r>
    <x v="1"/>
    <x v="576"/>
  </r>
  <r>
    <x v="1"/>
    <x v="577"/>
  </r>
  <r>
    <x v="1"/>
    <x v="578"/>
  </r>
  <r>
    <x v="1"/>
    <x v="579"/>
  </r>
  <r>
    <x v="1"/>
    <x v="580"/>
  </r>
  <r>
    <x v="1"/>
    <x v="581"/>
  </r>
  <r>
    <x v="1"/>
    <x v="582"/>
  </r>
  <r>
    <x v="1"/>
    <x v="583"/>
  </r>
  <r>
    <x v="1"/>
    <x v="584"/>
  </r>
  <r>
    <x v="1"/>
    <x v="585"/>
  </r>
  <r>
    <x v="1"/>
    <x v="586"/>
  </r>
  <r>
    <x v="1"/>
    <x v="587"/>
  </r>
  <r>
    <x v="1"/>
    <x v="588"/>
  </r>
  <r>
    <x v="1"/>
    <x v="589"/>
  </r>
  <r>
    <x v="1"/>
    <x v="590"/>
  </r>
  <r>
    <x v="1"/>
    <x v="591"/>
  </r>
  <r>
    <x v="1"/>
    <x v="592"/>
  </r>
  <r>
    <x v="1"/>
    <x v="593"/>
  </r>
  <r>
    <x v="1"/>
    <x v="594"/>
  </r>
  <r>
    <x v="1"/>
    <x v="595"/>
  </r>
  <r>
    <x v="1"/>
    <x v="596"/>
  </r>
  <r>
    <x v="1"/>
    <x v="597"/>
  </r>
  <r>
    <x v="1"/>
    <x v="390"/>
  </r>
  <r>
    <x v="1"/>
    <x v="598"/>
  </r>
  <r>
    <x v="1"/>
    <x v="599"/>
  </r>
  <r>
    <x v="1"/>
    <x v="600"/>
  </r>
  <r>
    <x v="1"/>
    <x v="601"/>
  </r>
  <r>
    <x v="1"/>
    <x v="602"/>
  </r>
  <r>
    <x v="1"/>
    <x v="603"/>
  </r>
  <r>
    <x v="1"/>
    <x v="604"/>
  </r>
  <r>
    <x v="1"/>
    <x v="605"/>
  </r>
  <r>
    <x v="1"/>
    <x v="606"/>
  </r>
  <r>
    <x v="1"/>
    <x v="607"/>
  </r>
  <r>
    <x v="1"/>
    <x v="608"/>
  </r>
  <r>
    <x v="1"/>
    <x v="609"/>
  </r>
  <r>
    <x v="1"/>
    <x v="610"/>
  </r>
  <r>
    <x v="1"/>
    <x v="611"/>
  </r>
  <r>
    <x v="1"/>
    <x v="612"/>
  </r>
  <r>
    <x v="1"/>
    <x v="613"/>
  </r>
  <r>
    <x v="1"/>
    <x v="387"/>
  </r>
  <r>
    <x v="1"/>
    <x v="614"/>
  </r>
  <r>
    <x v="1"/>
    <x v="84"/>
  </r>
  <r>
    <x v="1"/>
    <x v="615"/>
  </r>
  <r>
    <x v="1"/>
    <x v="616"/>
  </r>
  <r>
    <x v="1"/>
    <x v="617"/>
  </r>
  <r>
    <x v="1"/>
    <x v="618"/>
  </r>
  <r>
    <x v="1"/>
    <x v="619"/>
  </r>
  <r>
    <x v="1"/>
    <x v="620"/>
  </r>
  <r>
    <x v="1"/>
    <x v="621"/>
  </r>
  <r>
    <x v="1"/>
    <x v="622"/>
  </r>
  <r>
    <x v="1"/>
    <x v="623"/>
  </r>
  <r>
    <x v="1"/>
    <x v="624"/>
  </r>
  <r>
    <x v="1"/>
    <x v="625"/>
  </r>
  <r>
    <x v="1"/>
    <x v="626"/>
  </r>
  <r>
    <x v="1"/>
    <x v="627"/>
  </r>
  <r>
    <x v="1"/>
    <x v="628"/>
  </r>
  <r>
    <x v="1"/>
    <x v="248"/>
  </r>
  <r>
    <x v="1"/>
    <x v="629"/>
  </r>
  <r>
    <x v="1"/>
    <x v="630"/>
  </r>
  <r>
    <x v="1"/>
    <x v="631"/>
  </r>
  <r>
    <x v="1"/>
    <x v="352"/>
  </r>
  <r>
    <x v="1"/>
    <x v="632"/>
  </r>
  <r>
    <x v="1"/>
    <x v="633"/>
  </r>
  <r>
    <x v="1"/>
    <x v="634"/>
  </r>
  <r>
    <x v="1"/>
    <x v="176"/>
  </r>
  <r>
    <x v="1"/>
    <x v="635"/>
  </r>
  <r>
    <x v="1"/>
    <x v="636"/>
  </r>
  <r>
    <x v="1"/>
    <x v="637"/>
  </r>
  <r>
    <x v="1"/>
    <x v="638"/>
  </r>
  <r>
    <x v="1"/>
    <x v="639"/>
  </r>
  <r>
    <x v="1"/>
    <x v="640"/>
  </r>
  <r>
    <x v="1"/>
    <x v="641"/>
  </r>
  <r>
    <x v="1"/>
    <x v="642"/>
  </r>
  <r>
    <x v="1"/>
    <x v="643"/>
  </r>
  <r>
    <x v="1"/>
    <x v="644"/>
  </r>
  <r>
    <x v="1"/>
    <x v="645"/>
  </r>
  <r>
    <x v="1"/>
    <x v="646"/>
  </r>
  <r>
    <x v="1"/>
    <x v="647"/>
  </r>
  <r>
    <x v="1"/>
    <x v="648"/>
  </r>
  <r>
    <x v="1"/>
    <x v="649"/>
  </r>
  <r>
    <x v="1"/>
    <x v="650"/>
  </r>
  <r>
    <x v="1"/>
    <x v="651"/>
  </r>
  <r>
    <x v="1"/>
    <x v="652"/>
  </r>
  <r>
    <x v="1"/>
    <x v="653"/>
  </r>
  <r>
    <x v="1"/>
    <x v="654"/>
  </r>
  <r>
    <x v="1"/>
    <x v="655"/>
  </r>
  <r>
    <x v="1"/>
    <x v="656"/>
  </r>
  <r>
    <x v="1"/>
    <x v="657"/>
  </r>
  <r>
    <x v="1"/>
    <x v="658"/>
  </r>
  <r>
    <x v="1"/>
    <x v="659"/>
  </r>
  <r>
    <x v="1"/>
    <x v="660"/>
  </r>
  <r>
    <x v="1"/>
    <x v="661"/>
  </r>
  <r>
    <x v="1"/>
    <x v="662"/>
  </r>
  <r>
    <x v="1"/>
    <x v="663"/>
  </r>
  <r>
    <x v="1"/>
    <x v="450"/>
  </r>
  <r>
    <x v="1"/>
    <x v="664"/>
  </r>
  <r>
    <x v="1"/>
    <x v="665"/>
  </r>
  <r>
    <x v="1"/>
    <x v="666"/>
  </r>
  <r>
    <x v="1"/>
    <x v="667"/>
  </r>
  <r>
    <x v="1"/>
    <x v="668"/>
  </r>
  <r>
    <x v="1"/>
    <x v="669"/>
  </r>
  <r>
    <x v="1"/>
    <x v="670"/>
  </r>
  <r>
    <x v="1"/>
    <x v="671"/>
  </r>
  <r>
    <x v="1"/>
    <x v="672"/>
  </r>
  <r>
    <x v="1"/>
    <x v="673"/>
  </r>
  <r>
    <x v="1"/>
    <x v="674"/>
  </r>
  <r>
    <x v="1"/>
    <x v="675"/>
  </r>
  <r>
    <x v="1"/>
    <x v="676"/>
  </r>
  <r>
    <x v="1"/>
    <x v="677"/>
  </r>
  <r>
    <x v="1"/>
    <x v="678"/>
  </r>
  <r>
    <x v="1"/>
    <x v="679"/>
  </r>
  <r>
    <x v="1"/>
    <x v="680"/>
  </r>
  <r>
    <x v="1"/>
    <x v="681"/>
  </r>
  <r>
    <x v="1"/>
    <x v="680"/>
  </r>
  <r>
    <x v="1"/>
    <x v="682"/>
  </r>
  <r>
    <x v="1"/>
    <x v="683"/>
  </r>
  <r>
    <x v="1"/>
    <x v="684"/>
  </r>
  <r>
    <x v="1"/>
    <x v="685"/>
  </r>
  <r>
    <x v="1"/>
    <x v="686"/>
  </r>
  <r>
    <x v="1"/>
    <x v="687"/>
  </r>
  <r>
    <x v="1"/>
    <x v="688"/>
  </r>
  <r>
    <x v="1"/>
    <x v="638"/>
  </r>
  <r>
    <x v="1"/>
    <x v="689"/>
  </r>
  <r>
    <x v="1"/>
    <x v="690"/>
  </r>
  <r>
    <x v="1"/>
    <x v="691"/>
  </r>
  <r>
    <x v="1"/>
    <x v="692"/>
  </r>
  <r>
    <x v="1"/>
    <x v="693"/>
  </r>
  <r>
    <x v="1"/>
    <x v="694"/>
  </r>
  <r>
    <x v="1"/>
    <x v="695"/>
  </r>
  <r>
    <x v="1"/>
    <x v="696"/>
  </r>
  <r>
    <x v="1"/>
    <x v="697"/>
  </r>
  <r>
    <x v="1"/>
    <x v="698"/>
  </r>
  <r>
    <x v="1"/>
    <x v="699"/>
  </r>
  <r>
    <x v="1"/>
    <x v="700"/>
  </r>
  <r>
    <x v="1"/>
    <x v="701"/>
  </r>
  <r>
    <x v="1"/>
    <x v="702"/>
  </r>
  <r>
    <x v="1"/>
    <x v="43"/>
  </r>
  <r>
    <x v="1"/>
    <x v="398"/>
  </r>
  <r>
    <x v="1"/>
    <x v="703"/>
  </r>
  <r>
    <x v="1"/>
    <x v="704"/>
  </r>
  <r>
    <x v="1"/>
    <x v="705"/>
  </r>
  <r>
    <x v="1"/>
    <x v="706"/>
  </r>
  <r>
    <x v="1"/>
    <x v="707"/>
  </r>
  <r>
    <x v="1"/>
    <x v="708"/>
  </r>
  <r>
    <x v="1"/>
    <x v="709"/>
  </r>
  <r>
    <x v="1"/>
    <x v="710"/>
  </r>
  <r>
    <x v="1"/>
    <x v="711"/>
  </r>
  <r>
    <x v="1"/>
    <x v="712"/>
  </r>
  <r>
    <x v="1"/>
    <x v="713"/>
  </r>
  <r>
    <x v="1"/>
    <x v="714"/>
  </r>
  <r>
    <x v="1"/>
    <x v="715"/>
  </r>
  <r>
    <x v="1"/>
    <x v="716"/>
  </r>
  <r>
    <x v="1"/>
    <x v="158"/>
  </r>
  <r>
    <x v="1"/>
    <x v="717"/>
  </r>
  <r>
    <x v="1"/>
    <x v="718"/>
  </r>
  <r>
    <x v="1"/>
    <x v="719"/>
  </r>
  <r>
    <x v="1"/>
    <x v="720"/>
  </r>
  <r>
    <x v="1"/>
    <x v="721"/>
  </r>
  <r>
    <x v="1"/>
    <x v="722"/>
  </r>
  <r>
    <x v="1"/>
    <x v="723"/>
  </r>
  <r>
    <x v="1"/>
    <x v="724"/>
  </r>
  <r>
    <x v="1"/>
    <x v="725"/>
  </r>
  <r>
    <x v="1"/>
    <x v="726"/>
  </r>
  <r>
    <x v="1"/>
    <x v="727"/>
  </r>
  <r>
    <x v="1"/>
    <x v="728"/>
  </r>
  <r>
    <x v="1"/>
    <x v="729"/>
  </r>
  <r>
    <x v="1"/>
    <x v="730"/>
  </r>
  <r>
    <x v="1"/>
    <x v="731"/>
  </r>
  <r>
    <x v="1"/>
    <x v="732"/>
  </r>
  <r>
    <x v="1"/>
    <x v="226"/>
  </r>
  <r>
    <x v="1"/>
    <x v="733"/>
  </r>
  <r>
    <x v="1"/>
    <x v="734"/>
  </r>
  <r>
    <x v="1"/>
    <x v="735"/>
  </r>
  <r>
    <x v="1"/>
    <x v="736"/>
  </r>
  <r>
    <x v="1"/>
    <x v="737"/>
  </r>
  <r>
    <x v="1"/>
    <x v="738"/>
  </r>
  <r>
    <x v="1"/>
    <x v="739"/>
  </r>
  <r>
    <x v="1"/>
    <x v="740"/>
  </r>
  <r>
    <x v="1"/>
    <x v="741"/>
  </r>
  <r>
    <x v="1"/>
    <x v="742"/>
  </r>
  <r>
    <x v="1"/>
    <x v="743"/>
  </r>
  <r>
    <x v="1"/>
    <x v="744"/>
  </r>
  <r>
    <x v="1"/>
    <x v="745"/>
  </r>
  <r>
    <x v="1"/>
    <x v="746"/>
  </r>
  <r>
    <x v="1"/>
    <x v="747"/>
  </r>
  <r>
    <x v="1"/>
    <x v="748"/>
  </r>
  <r>
    <x v="1"/>
    <x v="749"/>
  </r>
  <r>
    <x v="1"/>
    <x v="750"/>
  </r>
  <r>
    <x v="1"/>
    <x v="751"/>
  </r>
  <r>
    <x v="1"/>
    <x v="752"/>
  </r>
  <r>
    <x v="1"/>
    <x v="753"/>
  </r>
  <r>
    <x v="1"/>
    <x v="633"/>
  </r>
  <r>
    <x v="1"/>
    <x v="754"/>
  </r>
  <r>
    <x v="1"/>
    <x v="755"/>
  </r>
  <r>
    <x v="1"/>
    <x v="756"/>
  </r>
  <r>
    <x v="1"/>
    <x v="757"/>
  </r>
  <r>
    <x v="1"/>
    <x v="758"/>
  </r>
  <r>
    <x v="1"/>
    <x v="437"/>
  </r>
  <r>
    <x v="1"/>
    <x v="759"/>
  </r>
  <r>
    <x v="1"/>
    <x v="465"/>
  </r>
  <r>
    <x v="1"/>
    <x v="760"/>
  </r>
  <r>
    <x v="1"/>
    <x v="761"/>
  </r>
  <r>
    <x v="1"/>
    <x v="762"/>
  </r>
  <r>
    <x v="1"/>
    <x v="763"/>
  </r>
  <r>
    <x v="1"/>
    <x v="616"/>
  </r>
  <r>
    <x v="1"/>
    <x v="764"/>
  </r>
  <r>
    <x v="1"/>
    <x v="193"/>
  </r>
  <r>
    <x v="1"/>
    <x v="765"/>
  </r>
  <r>
    <x v="1"/>
    <x v="766"/>
  </r>
  <r>
    <x v="1"/>
    <x v="767"/>
  </r>
  <r>
    <x v="1"/>
    <x v="768"/>
  </r>
  <r>
    <x v="1"/>
    <x v="769"/>
  </r>
  <r>
    <x v="1"/>
    <x v="770"/>
  </r>
  <r>
    <x v="1"/>
    <x v="771"/>
  </r>
  <r>
    <x v="1"/>
    <x v="772"/>
  </r>
  <r>
    <x v="1"/>
    <x v="773"/>
  </r>
  <r>
    <x v="1"/>
    <x v="774"/>
  </r>
  <r>
    <x v="1"/>
    <x v="322"/>
  </r>
  <r>
    <x v="1"/>
    <x v="775"/>
  </r>
  <r>
    <x v="1"/>
    <x v="776"/>
  </r>
  <r>
    <x v="1"/>
    <x v="777"/>
  </r>
  <r>
    <x v="1"/>
    <x v="778"/>
  </r>
  <r>
    <x v="1"/>
    <x v="596"/>
  </r>
  <r>
    <x v="1"/>
    <x v="779"/>
  </r>
  <r>
    <x v="1"/>
    <x v="780"/>
  </r>
  <r>
    <x v="1"/>
    <x v="781"/>
  </r>
  <r>
    <x v="1"/>
    <x v="782"/>
  </r>
  <r>
    <x v="1"/>
    <x v="783"/>
  </r>
  <r>
    <x v="1"/>
    <x v="784"/>
  </r>
  <r>
    <x v="1"/>
    <x v="785"/>
  </r>
  <r>
    <x v="1"/>
    <x v="465"/>
  </r>
  <r>
    <x v="1"/>
    <x v="786"/>
  </r>
  <r>
    <x v="1"/>
    <x v="787"/>
  </r>
  <r>
    <x v="1"/>
    <x v="788"/>
  </r>
  <r>
    <x v="1"/>
    <x v="789"/>
  </r>
  <r>
    <x v="1"/>
    <x v="790"/>
  </r>
  <r>
    <x v="1"/>
    <x v="519"/>
  </r>
  <r>
    <x v="1"/>
    <x v="791"/>
  </r>
  <r>
    <x v="1"/>
    <x v="792"/>
  </r>
  <r>
    <x v="1"/>
    <x v="793"/>
  </r>
  <r>
    <x v="1"/>
    <x v="794"/>
  </r>
  <r>
    <x v="1"/>
    <x v="795"/>
  </r>
  <r>
    <x v="1"/>
    <x v="796"/>
  </r>
  <r>
    <x v="1"/>
    <x v="797"/>
  </r>
  <r>
    <x v="1"/>
    <x v="798"/>
  </r>
  <r>
    <x v="1"/>
    <x v="799"/>
  </r>
  <r>
    <x v="1"/>
    <x v="800"/>
  </r>
  <r>
    <x v="1"/>
    <x v="801"/>
  </r>
  <r>
    <x v="1"/>
    <x v="802"/>
  </r>
  <r>
    <x v="1"/>
    <x v="803"/>
  </r>
  <r>
    <x v="1"/>
    <x v="804"/>
  </r>
  <r>
    <x v="1"/>
    <x v="805"/>
  </r>
  <r>
    <x v="1"/>
    <x v="806"/>
  </r>
  <r>
    <x v="1"/>
    <x v="807"/>
  </r>
  <r>
    <x v="1"/>
    <x v="808"/>
  </r>
  <r>
    <x v="1"/>
    <x v="809"/>
  </r>
  <r>
    <x v="1"/>
    <x v="810"/>
  </r>
  <r>
    <x v="1"/>
    <x v="811"/>
  </r>
  <r>
    <x v="1"/>
    <x v="812"/>
  </r>
  <r>
    <x v="1"/>
    <x v="813"/>
  </r>
  <r>
    <x v="1"/>
    <x v="814"/>
  </r>
  <r>
    <x v="1"/>
    <x v="815"/>
  </r>
  <r>
    <x v="1"/>
    <x v="816"/>
  </r>
  <r>
    <x v="1"/>
    <x v="817"/>
  </r>
  <r>
    <x v="1"/>
    <x v="818"/>
  </r>
  <r>
    <x v="1"/>
    <x v="819"/>
  </r>
  <r>
    <x v="1"/>
    <x v="820"/>
  </r>
  <r>
    <x v="1"/>
    <x v="821"/>
  </r>
  <r>
    <x v="1"/>
    <x v="822"/>
  </r>
  <r>
    <x v="1"/>
    <x v="823"/>
  </r>
  <r>
    <x v="1"/>
    <x v="824"/>
  </r>
  <r>
    <x v="1"/>
    <x v="825"/>
  </r>
  <r>
    <x v="1"/>
    <x v="826"/>
  </r>
  <r>
    <x v="1"/>
    <x v="827"/>
  </r>
  <r>
    <x v="1"/>
    <x v="828"/>
  </r>
  <r>
    <x v="1"/>
    <x v="829"/>
  </r>
  <r>
    <x v="1"/>
    <x v="830"/>
  </r>
  <r>
    <x v="1"/>
    <x v="831"/>
  </r>
  <r>
    <x v="1"/>
    <x v="832"/>
  </r>
  <r>
    <x v="1"/>
    <x v="833"/>
  </r>
  <r>
    <x v="1"/>
    <x v="834"/>
  </r>
  <r>
    <x v="1"/>
    <x v="835"/>
  </r>
  <r>
    <x v="1"/>
    <x v="836"/>
  </r>
  <r>
    <x v="1"/>
    <x v="837"/>
  </r>
  <r>
    <x v="1"/>
    <x v="838"/>
  </r>
  <r>
    <x v="1"/>
    <x v="839"/>
  </r>
  <r>
    <x v="1"/>
    <x v="840"/>
  </r>
  <r>
    <x v="1"/>
    <x v="841"/>
  </r>
  <r>
    <x v="1"/>
    <x v="842"/>
  </r>
  <r>
    <x v="1"/>
    <x v="843"/>
  </r>
  <r>
    <x v="1"/>
    <x v="844"/>
  </r>
  <r>
    <x v="1"/>
    <x v="845"/>
  </r>
  <r>
    <x v="1"/>
    <x v="846"/>
  </r>
  <r>
    <x v="1"/>
    <x v="847"/>
  </r>
  <r>
    <x v="1"/>
    <x v="848"/>
  </r>
  <r>
    <x v="1"/>
    <x v="849"/>
  </r>
  <r>
    <x v="1"/>
    <x v="850"/>
  </r>
  <r>
    <x v="1"/>
    <x v="851"/>
  </r>
  <r>
    <x v="1"/>
    <x v="852"/>
  </r>
  <r>
    <x v="1"/>
    <x v="853"/>
  </r>
  <r>
    <x v="1"/>
    <x v="854"/>
  </r>
  <r>
    <x v="1"/>
    <x v="855"/>
  </r>
  <r>
    <x v="1"/>
    <x v="856"/>
  </r>
  <r>
    <x v="1"/>
    <x v="857"/>
  </r>
  <r>
    <x v="1"/>
    <x v="858"/>
  </r>
  <r>
    <x v="1"/>
    <x v="859"/>
  </r>
  <r>
    <x v="1"/>
    <x v="736"/>
  </r>
  <r>
    <x v="1"/>
    <x v="860"/>
  </r>
  <r>
    <x v="1"/>
    <x v="861"/>
  </r>
  <r>
    <x v="1"/>
    <x v="862"/>
  </r>
  <r>
    <x v="1"/>
    <x v="863"/>
  </r>
  <r>
    <x v="1"/>
    <x v="298"/>
  </r>
  <r>
    <x v="1"/>
    <x v="480"/>
  </r>
  <r>
    <x v="1"/>
    <x v="864"/>
  </r>
  <r>
    <x v="1"/>
    <x v="865"/>
  </r>
  <r>
    <x v="1"/>
    <x v="866"/>
  </r>
  <r>
    <x v="1"/>
    <x v="867"/>
  </r>
  <r>
    <x v="1"/>
    <x v="376"/>
  </r>
  <r>
    <x v="1"/>
    <x v="868"/>
  </r>
  <r>
    <x v="1"/>
    <x v="869"/>
  </r>
  <r>
    <x v="1"/>
    <x v="870"/>
  </r>
  <r>
    <x v="1"/>
    <x v="660"/>
  </r>
  <r>
    <x v="1"/>
    <x v="871"/>
  </r>
  <r>
    <x v="1"/>
    <x v="872"/>
  </r>
  <r>
    <x v="1"/>
    <x v="873"/>
  </r>
  <r>
    <x v="1"/>
    <x v="874"/>
  </r>
  <r>
    <x v="1"/>
    <x v="875"/>
  </r>
  <r>
    <x v="1"/>
    <x v="876"/>
  </r>
  <r>
    <x v="1"/>
    <x v="877"/>
  </r>
  <r>
    <x v="1"/>
    <x v="380"/>
  </r>
  <r>
    <x v="1"/>
    <x v="878"/>
  </r>
  <r>
    <x v="1"/>
    <x v="879"/>
  </r>
  <r>
    <x v="1"/>
    <x v="880"/>
  </r>
  <r>
    <x v="1"/>
    <x v="881"/>
  </r>
  <r>
    <x v="1"/>
    <x v="882"/>
  </r>
  <r>
    <x v="1"/>
    <x v="883"/>
  </r>
  <r>
    <x v="1"/>
    <x v="884"/>
  </r>
  <r>
    <x v="1"/>
    <x v="885"/>
  </r>
  <r>
    <x v="1"/>
    <x v="752"/>
  </r>
  <r>
    <x v="1"/>
    <x v="886"/>
  </r>
  <r>
    <x v="1"/>
    <x v="887"/>
  </r>
  <r>
    <x v="1"/>
    <x v="888"/>
  </r>
  <r>
    <x v="1"/>
    <x v="889"/>
  </r>
  <r>
    <x v="1"/>
    <x v="890"/>
  </r>
  <r>
    <x v="1"/>
    <x v="891"/>
  </r>
  <r>
    <x v="1"/>
    <x v="892"/>
  </r>
  <r>
    <x v="1"/>
    <x v="893"/>
  </r>
  <r>
    <x v="1"/>
    <x v="894"/>
  </r>
  <r>
    <x v="1"/>
    <x v="895"/>
  </r>
  <r>
    <x v="1"/>
    <x v="896"/>
  </r>
  <r>
    <x v="1"/>
    <x v="897"/>
  </r>
  <r>
    <x v="1"/>
    <x v="898"/>
  </r>
  <r>
    <x v="1"/>
    <x v="899"/>
  </r>
  <r>
    <x v="1"/>
    <x v="900"/>
  </r>
  <r>
    <x v="1"/>
    <x v="901"/>
  </r>
  <r>
    <x v="1"/>
    <x v="902"/>
  </r>
  <r>
    <x v="1"/>
    <x v="903"/>
  </r>
  <r>
    <x v="1"/>
    <x v="620"/>
  </r>
  <r>
    <x v="1"/>
    <x v="904"/>
  </r>
  <r>
    <x v="1"/>
    <x v="905"/>
  </r>
  <r>
    <x v="1"/>
    <x v="906"/>
  </r>
  <r>
    <x v="1"/>
    <x v="907"/>
  </r>
  <r>
    <x v="1"/>
    <x v="908"/>
  </r>
  <r>
    <x v="1"/>
    <x v="909"/>
  </r>
  <r>
    <x v="1"/>
    <x v="910"/>
  </r>
  <r>
    <x v="1"/>
    <x v="911"/>
  </r>
  <r>
    <x v="1"/>
    <x v="912"/>
  </r>
  <r>
    <x v="1"/>
    <x v="913"/>
  </r>
  <r>
    <x v="1"/>
    <x v="96"/>
  </r>
  <r>
    <x v="1"/>
    <x v="153"/>
  </r>
  <r>
    <x v="1"/>
    <x v="914"/>
  </r>
  <r>
    <x v="1"/>
    <x v="915"/>
  </r>
  <r>
    <x v="1"/>
    <x v="916"/>
  </r>
  <r>
    <x v="1"/>
    <x v="917"/>
  </r>
  <r>
    <x v="1"/>
    <x v="918"/>
  </r>
  <r>
    <x v="1"/>
    <x v="919"/>
  </r>
  <r>
    <x v="1"/>
    <x v="920"/>
  </r>
  <r>
    <x v="1"/>
    <x v="921"/>
  </r>
  <r>
    <x v="1"/>
    <x v="922"/>
  </r>
  <r>
    <x v="1"/>
    <x v="923"/>
  </r>
  <r>
    <x v="1"/>
    <x v="61"/>
  </r>
  <r>
    <x v="1"/>
    <x v="657"/>
  </r>
  <r>
    <x v="1"/>
    <x v="924"/>
  </r>
  <r>
    <x v="1"/>
    <x v="925"/>
  </r>
  <r>
    <x v="1"/>
    <x v="926"/>
  </r>
  <r>
    <x v="1"/>
    <x v="927"/>
  </r>
  <r>
    <x v="1"/>
    <x v="928"/>
  </r>
  <r>
    <x v="1"/>
    <x v="929"/>
  </r>
  <r>
    <x v="1"/>
    <x v="930"/>
  </r>
  <r>
    <x v="1"/>
    <x v="931"/>
  </r>
  <r>
    <x v="1"/>
    <x v="932"/>
  </r>
  <r>
    <x v="1"/>
    <x v="933"/>
  </r>
  <r>
    <x v="1"/>
    <x v="934"/>
  </r>
  <r>
    <x v="1"/>
    <x v="935"/>
  </r>
  <r>
    <x v="1"/>
    <x v="936"/>
  </r>
  <r>
    <x v="1"/>
    <x v="937"/>
  </r>
  <r>
    <x v="1"/>
    <x v="938"/>
  </r>
  <r>
    <x v="1"/>
    <x v="939"/>
  </r>
  <r>
    <x v="1"/>
    <x v="940"/>
  </r>
  <r>
    <x v="1"/>
    <x v="941"/>
  </r>
  <r>
    <x v="1"/>
    <x v="942"/>
  </r>
  <r>
    <x v="1"/>
    <x v="943"/>
  </r>
  <r>
    <x v="1"/>
    <x v="944"/>
  </r>
  <r>
    <x v="1"/>
    <x v="945"/>
  </r>
  <r>
    <x v="1"/>
    <x v="946"/>
  </r>
  <r>
    <x v="1"/>
    <x v="244"/>
  </r>
  <r>
    <x v="1"/>
    <x v="947"/>
  </r>
  <r>
    <x v="1"/>
    <x v="948"/>
  </r>
  <r>
    <x v="1"/>
    <x v="949"/>
  </r>
  <r>
    <x v="1"/>
    <x v="950"/>
  </r>
  <r>
    <x v="1"/>
    <x v="951"/>
  </r>
  <r>
    <x v="1"/>
    <x v="952"/>
  </r>
  <r>
    <x v="1"/>
    <x v="953"/>
  </r>
  <r>
    <x v="1"/>
    <x v="954"/>
  </r>
  <r>
    <x v="1"/>
    <x v="955"/>
  </r>
  <r>
    <x v="1"/>
    <x v="956"/>
  </r>
  <r>
    <x v="1"/>
    <x v="957"/>
  </r>
  <r>
    <x v="1"/>
    <x v="958"/>
  </r>
  <r>
    <x v="1"/>
    <x v="959"/>
  </r>
  <r>
    <x v="1"/>
    <x v="960"/>
  </r>
  <r>
    <x v="1"/>
    <x v="961"/>
  </r>
  <r>
    <x v="1"/>
    <x v="962"/>
  </r>
  <r>
    <x v="1"/>
    <x v="963"/>
  </r>
  <r>
    <x v="1"/>
    <x v="964"/>
  </r>
  <r>
    <x v="1"/>
    <x v="965"/>
  </r>
  <r>
    <x v="1"/>
    <x v="966"/>
  </r>
  <r>
    <x v="1"/>
    <x v="967"/>
  </r>
  <r>
    <x v="1"/>
    <x v="968"/>
  </r>
  <r>
    <x v="1"/>
    <x v="969"/>
  </r>
  <r>
    <x v="1"/>
    <x v="970"/>
  </r>
  <r>
    <x v="1"/>
    <x v="971"/>
  </r>
  <r>
    <x v="1"/>
    <x v="553"/>
  </r>
  <r>
    <x v="1"/>
    <x v="972"/>
  </r>
  <r>
    <x v="1"/>
    <x v="973"/>
  </r>
  <r>
    <x v="1"/>
    <x v="311"/>
  </r>
  <r>
    <x v="1"/>
    <x v="974"/>
  </r>
  <r>
    <x v="1"/>
    <x v="975"/>
  </r>
  <r>
    <x v="1"/>
    <x v="976"/>
  </r>
  <r>
    <x v="1"/>
    <x v="977"/>
  </r>
  <r>
    <x v="1"/>
    <x v="978"/>
  </r>
  <r>
    <x v="1"/>
    <x v="979"/>
  </r>
  <r>
    <x v="1"/>
    <x v="980"/>
  </r>
  <r>
    <x v="1"/>
    <x v="981"/>
  </r>
  <r>
    <x v="1"/>
    <x v="982"/>
  </r>
  <r>
    <x v="1"/>
    <x v="983"/>
  </r>
  <r>
    <x v="1"/>
    <x v="984"/>
  </r>
  <r>
    <x v="1"/>
    <x v="985"/>
  </r>
  <r>
    <x v="1"/>
    <x v="986"/>
  </r>
  <r>
    <x v="1"/>
    <x v="987"/>
  </r>
  <r>
    <x v="1"/>
    <x v="988"/>
  </r>
  <r>
    <x v="1"/>
    <x v="989"/>
  </r>
  <r>
    <x v="1"/>
    <x v="990"/>
  </r>
  <r>
    <x v="1"/>
    <x v="991"/>
  </r>
  <r>
    <x v="1"/>
    <x v="992"/>
  </r>
  <r>
    <x v="1"/>
    <x v="993"/>
  </r>
  <r>
    <x v="1"/>
    <x v="994"/>
  </r>
  <r>
    <x v="1"/>
    <x v="995"/>
  </r>
  <r>
    <x v="1"/>
    <x v="996"/>
  </r>
  <r>
    <x v="1"/>
    <x v="997"/>
  </r>
  <r>
    <x v="1"/>
    <x v="998"/>
  </r>
  <r>
    <x v="1"/>
    <x v="999"/>
  </r>
  <r>
    <x v="1"/>
    <x v="1000"/>
  </r>
  <r>
    <x v="1"/>
    <x v="1001"/>
  </r>
  <r>
    <x v="1"/>
    <x v="1002"/>
  </r>
  <r>
    <x v="1"/>
    <x v="1003"/>
  </r>
  <r>
    <x v="1"/>
    <x v="1004"/>
  </r>
  <r>
    <x v="1"/>
    <x v="1005"/>
  </r>
  <r>
    <x v="1"/>
    <x v="1006"/>
  </r>
  <r>
    <x v="1"/>
    <x v="1007"/>
  </r>
  <r>
    <x v="1"/>
    <x v="1008"/>
  </r>
  <r>
    <x v="1"/>
    <x v="1009"/>
  </r>
  <r>
    <x v="1"/>
    <x v="1010"/>
  </r>
  <r>
    <x v="1"/>
    <x v="1011"/>
  </r>
  <r>
    <x v="1"/>
    <x v="65"/>
  </r>
  <r>
    <x v="1"/>
    <x v="1012"/>
  </r>
  <r>
    <x v="1"/>
    <x v="1013"/>
  </r>
  <r>
    <x v="1"/>
    <x v="1014"/>
  </r>
  <r>
    <x v="1"/>
    <x v="1015"/>
  </r>
  <r>
    <x v="1"/>
    <x v="1016"/>
  </r>
  <r>
    <x v="1"/>
    <x v="1017"/>
  </r>
  <r>
    <x v="1"/>
    <x v="1018"/>
  </r>
  <r>
    <x v="1"/>
    <x v="1019"/>
  </r>
  <r>
    <x v="1"/>
    <x v="1020"/>
  </r>
  <r>
    <x v="1"/>
    <x v="1021"/>
  </r>
  <r>
    <x v="1"/>
    <x v="1022"/>
  </r>
  <r>
    <x v="1"/>
    <x v="1023"/>
  </r>
  <r>
    <x v="1"/>
    <x v="1024"/>
  </r>
  <r>
    <x v="1"/>
    <x v="1025"/>
  </r>
  <r>
    <x v="1"/>
    <x v="1026"/>
  </r>
  <r>
    <x v="1"/>
    <x v="1027"/>
  </r>
  <r>
    <x v="1"/>
    <x v="1028"/>
  </r>
  <r>
    <x v="1"/>
    <x v="1029"/>
  </r>
  <r>
    <x v="1"/>
    <x v="1030"/>
  </r>
  <r>
    <x v="1"/>
    <x v="1031"/>
  </r>
  <r>
    <x v="1"/>
    <x v="1032"/>
  </r>
  <r>
    <x v="1"/>
    <x v="1033"/>
  </r>
  <r>
    <x v="1"/>
    <x v="1034"/>
  </r>
  <r>
    <x v="1"/>
    <x v="1035"/>
  </r>
  <r>
    <x v="1"/>
    <x v="1036"/>
  </r>
  <r>
    <x v="1"/>
    <x v="1037"/>
  </r>
  <r>
    <x v="1"/>
    <x v="428"/>
  </r>
  <r>
    <x v="1"/>
    <x v="1038"/>
  </r>
  <r>
    <x v="1"/>
    <x v="1039"/>
  </r>
  <r>
    <x v="1"/>
    <x v="1040"/>
  </r>
  <r>
    <x v="1"/>
    <x v="465"/>
  </r>
  <r>
    <x v="1"/>
    <x v="1041"/>
  </r>
  <r>
    <x v="1"/>
    <x v="1042"/>
  </r>
  <r>
    <x v="1"/>
    <x v="1043"/>
  </r>
  <r>
    <x v="1"/>
    <x v="1044"/>
  </r>
  <r>
    <x v="1"/>
    <x v="1045"/>
  </r>
  <r>
    <x v="1"/>
    <x v="1046"/>
  </r>
  <r>
    <x v="1"/>
    <x v="1047"/>
  </r>
  <r>
    <x v="1"/>
    <x v="1048"/>
  </r>
  <r>
    <x v="1"/>
    <x v="1049"/>
  </r>
  <r>
    <x v="1"/>
    <x v="1050"/>
  </r>
  <r>
    <x v="1"/>
    <x v="1051"/>
  </r>
  <r>
    <x v="1"/>
    <x v="1052"/>
  </r>
  <r>
    <x v="1"/>
    <x v="1053"/>
  </r>
  <r>
    <x v="1"/>
    <x v="1054"/>
  </r>
  <r>
    <x v="1"/>
    <x v="1055"/>
  </r>
  <r>
    <x v="1"/>
    <x v="1056"/>
  </r>
  <r>
    <x v="1"/>
    <x v="1057"/>
  </r>
  <r>
    <x v="1"/>
    <x v="1058"/>
  </r>
  <r>
    <x v="1"/>
    <x v="1059"/>
  </r>
  <r>
    <x v="1"/>
    <x v="1060"/>
  </r>
  <r>
    <x v="1"/>
    <x v="1061"/>
  </r>
  <r>
    <x v="1"/>
    <x v="1062"/>
  </r>
  <r>
    <x v="1"/>
    <x v="1063"/>
  </r>
  <r>
    <x v="1"/>
    <x v="1064"/>
  </r>
  <r>
    <x v="1"/>
    <x v="1065"/>
  </r>
  <r>
    <x v="1"/>
    <x v="50"/>
  </r>
  <r>
    <x v="1"/>
    <x v="1066"/>
  </r>
  <r>
    <x v="1"/>
    <x v="1067"/>
  </r>
  <r>
    <x v="1"/>
    <x v="1068"/>
  </r>
  <r>
    <x v="1"/>
    <x v="1069"/>
  </r>
  <r>
    <x v="1"/>
    <x v="1070"/>
  </r>
  <r>
    <x v="1"/>
    <x v="1071"/>
  </r>
  <r>
    <x v="1"/>
    <x v="1072"/>
  </r>
  <r>
    <x v="1"/>
    <x v="1073"/>
  </r>
  <r>
    <x v="1"/>
    <x v="1074"/>
  </r>
  <r>
    <x v="1"/>
    <x v="1075"/>
  </r>
  <r>
    <x v="1"/>
    <x v="1076"/>
  </r>
  <r>
    <x v="1"/>
    <x v="1077"/>
  </r>
  <r>
    <x v="1"/>
    <x v="1078"/>
  </r>
  <r>
    <x v="1"/>
    <x v="799"/>
  </r>
  <r>
    <x v="1"/>
    <x v="1079"/>
  </r>
  <r>
    <x v="1"/>
    <x v="1080"/>
  </r>
  <r>
    <x v="1"/>
    <x v="1081"/>
  </r>
  <r>
    <x v="1"/>
    <x v="1082"/>
  </r>
  <r>
    <x v="1"/>
    <x v="1083"/>
  </r>
  <r>
    <x v="1"/>
    <x v="524"/>
  </r>
  <r>
    <x v="1"/>
    <x v="1084"/>
  </r>
  <r>
    <x v="1"/>
    <x v="1085"/>
  </r>
  <r>
    <x v="1"/>
    <x v="1086"/>
  </r>
  <r>
    <x v="1"/>
    <x v="1085"/>
  </r>
  <r>
    <x v="1"/>
    <x v="904"/>
  </r>
  <r>
    <x v="1"/>
    <x v="1087"/>
  </r>
  <r>
    <x v="1"/>
    <x v="1088"/>
  </r>
  <r>
    <x v="1"/>
    <x v="1004"/>
  </r>
  <r>
    <x v="1"/>
    <x v="1089"/>
  </r>
  <r>
    <x v="1"/>
    <x v="1090"/>
  </r>
  <r>
    <x v="1"/>
    <x v="1091"/>
  </r>
  <r>
    <x v="1"/>
    <x v="1092"/>
  </r>
  <r>
    <x v="1"/>
    <x v="1093"/>
  </r>
  <r>
    <x v="1"/>
    <x v="1094"/>
  </r>
  <r>
    <x v="1"/>
    <x v="1095"/>
  </r>
  <r>
    <x v="1"/>
    <x v="1096"/>
  </r>
  <r>
    <x v="1"/>
    <x v="617"/>
  </r>
  <r>
    <x v="1"/>
    <x v="1097"/>
  </r>
  <r>
    <x v="1"/>
    <x v="1098"/>
  </r>
  <r>
    <x v="1"/>
    <x v="1099"/>
  </r>
  <r>
    <x v="1"/>
    <x v="1100"/>
  </r>
  <r>
    <x v="1"/>
    <x v="1101"/>
  </r>
  <r>
    <x v="1"/>
    <x v="1102"/>
  </r>
  <r>
    <x v="1"/>
    <x v="1103"/>
  </r>
  <r>
    <x v="1"/>
    <x v="1104"/>
  </r>
  <r>
    <x v="1"/>
    <x v="1105"/>
  </r>
  <r>
    <x v="1"/>
    <x v="1106"/>
  </r>
  <r>
    <x v="1"/>
    <x v="1107"/>
  </r>
  <r>
    <x v="1"/>
    <x v="1108"/>
  </r>
  <r>
    <x v="1"/>
    <x v="1109"/>
  </r>
  <r>
    <x v="1"/>
    <x v="1110"/>
  </r>
  <r>
    <x v="1"/>
    <x v="1111"/>
  </r>
  <r>
    <x v="1"/>
    <x v="1112"/>
  </r>
  <r>
    <x v="1"/>
    <x v="1113"/>
  </r>
  <r>
    <x v="1"/>
    <x v="1114"/>
  </r>
  <r>
    <x v="1"/>
    <x v="1115"/>
  </r>
  <r>
    <x v="1"/>
    <x v="1116"/>
  </r>
  <r>
    <x v="1"/>
    <x v="1117"/>
  </r>
  <r>
    <x v="1"/>
    <x v="1118"/>
  </r>
  <r>
    <x v="1"/>
    <x v="1119"/>
  </r>
  <r>
    <x v="1"/>
    <x v="1120"/>
  </r>
  <r>
    <x v="1"/>
    <x v="1121"/>
  </r>
  <r>
    <x v="1"/>
    <x v="1122"/>
  </r>
  <r>
    <x v="1"/>
    <x v="1123"/>
  </r>
  <r>
    <x v="1"/>
    <x v="1124"/>
  </r>
  <r>
    <x v="1"/>
    <x v="1125"/>
  </r>
  <r>
    <x v="1"/>
    <x v="1126"/>
  </r>
  <r>
    <x v="1"/>
    <x v="1127"/>
  </r>
  <r>
    <x v="1"/>
    <x v="1128"/>
  </r>
  <r>
    <x v="1"/>
    <x v="1129"/>
  </r>
  <r>
    <x v="1"/>
    <x v="1130"/>
  </r>
  <r>
    <x v="1"/>
    <x v="1131"/>
  </r>
  <r>
    <x v="1"/>
    <x v="1132"/>
  </r>
  <r>
    <x v="1"/>
    <x v="1133"/>
  </r>
  <r>
    <x v="1"/>
    <x v="1134"/>
  </r>
  <r>
    <x v="1"/>
    <x v="1135"/>
  </r>
  <r>
    <x v="1"/>
    <x v="1136"/>
  </r>
  <r>
    <x v="1"/>
    <x v="1137"/>
  </r>
  <r>
    <x v="1"/>
    <x v="1138"/>
  </r>
  <r>
    <x v="1"/>
    <x v="1139"/>
  </r>
  <r>
    <x v="1"/>
    <x v="1140"/>
  </r>
  <r>
    <x v="1"/>
    <x v="1141"/>
  </r>
  <r>
    <x v="1"/>
    <x v="1142"/>
  </r>
  <r>
    <x v="1"/>
    <x v="1143"/>
  </r>
  <r>
    <x v="1"/>
    <x v="1144"/>
  </r>
  <r>
    <x v="1"/>
    <x v="1145"/>
  </r>
  <r>
    <x v="1"/>
    <x v="1146"/>
  </r>
  <r>
    <x v="1"/>
    <x v="1147"/>
  </r>
  <r>
    <x v="1"/>
    <x v="1148"/>
  </r>
  <r>
    <x v="1"/>
    <x v="1149"/>
  </r>
  <r>
    <x v="1"/>
    <x v="1150"/>
  </r>
  <r>
    <x v="1"/>
    <x v="1151"/>
  </r>
  <r>
    <x v="1"/>
    <x v="1152"/>
  </r>
  <r>
    <x v="1"/>
    <x v="1153"/>
  </r>
  <r>
    <x v="1"/>
    <x v="1154"/>
  </r>
  <r>
    <x v="1"/>
    <x v="1155"/>
  </r>
  <r>
    <x v="1"/>
    <x v="1156"/>
  </r>
  <r>
    <x v="1"/>
    <x v="1157"/>
  </r>
  <r>
    <x v="1"/>
    <x v="1158"/>
  </r>
  <r>
    <x v="1"/>
    <x v="1159"/>
  </r>
  <r>
    <x v="1"/>
    <x v="1160"/>
  </r>
  <r>
    <x v="1"/>
    <x v="1161"/>
  </r>
  <r>
    <x v="1"/>
    <x v="1162"/>
  </r>
  <r>
    <x v="1"/>
    <x v="1163"/>
  </r>
  <r>
    <x v="1"/>
    <x v="1164"/>
  </r>
  <r>
    <x v="1"/>
    <x v="1165"/>
  </r>
  <r>
    <x v="1"/>
    <x v="1166"/>
  </r>
  <r>
    <x v="1"/>
    <x v="1167"/>
  </r>
  <r>
    <x v="1"/>
    <x v="1168"/>
  </r>
  <r>
    <x v="1"/>
    <x v="1169"/>
  </r>
  <r>
    <x v="1"/>
    <x v="1170"/>
  </r>
  <r>
    <x v="1"/>
    <x v="1171"/>
  </r>
  <r>
    <x v="1"/>
    <x v="1172"/>
  </r>
  <r>
    <x v="1"/>
    <x v="1173"/>
  </r>
  <r>
    <x v="1"/>
    <x v="1174"/>
  </r>
  <r>
    <x v="1"/>
    <x v="1175"/>
  </r>
  <r>
    <x v="1"/>
    <x v="1176"/>
  </r>
  <r>
    <x v="1"/>
    <x v="1177"/>
  </r>
  <r>
    <x v="1"/>
    <x v="1178"/>
  </r>
  <r>
    <x v="1"/>
    <x v="1179"/>
  </r>
  <r>
    <x v="1"/>
    <x v="1180"/>
  </r>
  <r>
    <x v="1"/>
    <x v="1181"/>
  </r>
  <r>
    <x v="1"/>
    <x v="1182"/>
  </r>
  <r>
    <x v="1"/>
    <x v="1183"/>
  </r>
  <r>
    <x v="1"/>
    <x v="814"/>
  </r>
  <r>
    <x v="1"/>
    <x v="1184"/>
  </r>
  <r>
    <x v="1"/>
    <x v="1185"/>
  </r>
  <r>
    <x v="1"/>
    <x v="1186"/>
  </r>
  <r>
    <x v="1"/>
    <x v="1187"/>
  </r>
  <r>
    <x v="1"/>
    <x v="1188"/>
  </r>
  <r>
    <x v="1"/>
    <x v="1189"/>
  </r>
  <r>
    <x v="1"/>
    <x v="1190"/>
  </r>
  <r>
    <x v="1"/>
    <x v="1191"/>
  </r>
  <r>
    <x v="1"/>
    <x v="1192"/>
  </r>
  <r>
    <x v="1"/>
    <x v="1193"/>
  </r>
  <r>
    <x v="1"/>
    <x v="1194"/>
  </r>
  <r>
    <x v="1"/>
    <x v="1195"/>
  </r>
  <r>
    <x v="1"/>
    <x v="515"/>
  </r>
  <r>
    <x v="1"/>
    <x v="1196"/>
  </r>
  <r>
    <x v="1"/>
    <x v="1197"/>
  </r>
  <r>
    <x v="1"/>
    <x v="1198"/>
  </r>
  <r>
    <x v="1"/>
    <x v="1144"/>
  </r>
  <r>
    <x v="1"/>
    <x v="1199"/>
  </r>
  <r>
    <x v="1"/>
    <x v="1200"/>
  </r>
  <r>
    <x v="1"/>
    <x v="1201"/>
  </r>
  <r>
    <x v="1"/>
    <x v="1202"/>
  </r>
  <r>
    <x v="1"/>
    <x v="1203"/>
  </r>
  <r>
    <x v="1"/>
    <x v="1204"/>
  </r>
  <r>
    <x v="1"/>
    <x v="1205"/>
  </r>
  <r>
    <x v="1"/>
    <x v="1206"/>
  </r>
  <r>
    <x v="1"/>
    <x v="1207"/>
  </r>
  <r>
    <x v="1"/>
    <x v="1208"/>
  </r>
  <r>
    <x v="1"/>
    <x v="1209"/>
  </r>
  <r>
    <x v="1"/>
    <x v="1210"/>
  </r>
  <r>
    <x v="1"/>
    <x v="1211"/>
  </r>
  <r>
    <x v="1"/>
    <x v="1212"/>
  </r>
  <r>
    <x v="1"/>
    <x v="1213"/>
  </r>
  <r>
    <x v="1"/>
    <x v="1214"/>
  </r>
  <r>
    <x v="1"/>
    <x v="1215"/>
  </r>
  <r>
    <x v="1"/>
    <x v="1216"/>
  </r>
  <r>
    <x v="1"/>
    <x v="1217"/>
  </r>
  <r>
    <x v="1"/>
    <x v="1218"/>
  </r>
  <r>
    <x v="1"/>
    <x v="1219"/>
  </r>
  <r>
    <x v="1"/>
    <x v="1220"/>
  </r>
  <r>
    <x v="1"/>
    <x v="1221"/>
  </r>
  <r>
    <x v="1"/>
    <x v="1222"/>
  </r>
  <r>
    <x v="1"/>
    <x v="1223"/>
  </r>
  <r>
    <x v="1"/>
    <x v="1224"/>
  </r>
  <r>
    <x v="1"/>
    <x v="1225"/>
  </r>
  <r>
    <x v="1"/>
    <x v="1226"/>
  </r>
  <r>
    <x v="1"/>
    <x v="429"/>
  </r>
  <r>
    <x v="1"/>
    <x v="1227"/>
  </r>
  <r>
    <x v="1"/>
    <x v="1228"/>
  </r>
  <r>
    <x v="1"/>
    <x v="1229"/>
  </r>
  <r>
    <x v="1"/>
    <x v="1230"/>
  </r>
  <r>
    <x v="1"/>
    <x v="1231"/>
  </r>
  <r>
    <x v="1"/>
    <x v="1232"/>
  </r>
  <r>
    <x v="1"/>
    <x v="1233"/>
  </r>
  <r>
    <x v="1"/>
    <x v="1234"/>
  </r>
  <r>
    <x v="1"/>
    <x v="1235"/>
  </r>
  <r>
    <x v="1"/>
    <x v="1236"/>
  </r>
  <r>
    <x v="1"/>
    <x v="1237"/>
  </r>
  <r>
    <x v="1"/>
    <x v="1238"/>
  </r>
  <r>
    <x v="1"/>
    <x v="1239"/>
  </r>
  <r>
    <x v="1"/>
    <x v="1240"/>
  </r>
  <r>
    <x v="1"/>
    <x v="1241"/>
  </r>
  <r>
    <x v="1"/>
    <x v="1242"/>
  </r>
  <r>
    <x v="1"/>
    <x v="1243"/>
  </r>
  <r>
    <x v="1"/>
    <x v="1244"/>
  </r>
  <r>
    <x v="1"/>
    <x v="1139"/>
  </r>
  <r>
    <x v="1"/>
    <x v="1245"/>
  </r>
  <r>
    <x v="1"/>
    <x v="1246"/>
  </r>
  <r>
    <x v="1"/>
    <x v="1247"/>
  </r>
  <r>
    <x v="1"/>
    <x v="1248"/>
  </r>
  <r>
    <x v="1"/>
    <x v="1249"/>
  </r>
  <r>
    <x v="1"/>
    <x v="1250"/>
  </r>
  <r>
    <x v="1"/>
    <x v="1251"/>
  </r>
  <r>
    <x v="1"/>
    <x v="1252"/>
  </r>
  <r>
    <x v="1"/>
    <x v="1253"/>
  </r>
  <r>
    <x v="1"/>
    <x v="1254"/>
  </r>
  <r>
    <x v="1"/>
    <x v="99"/>
  </r>
  <r>
    <x v="1"/>
    <x v="1255"/>
  </r>
  <r>
    <x v="1"/>
    <x v="1256"/>
  </r>
  <r>
    <x v="1"/>
    <x v="1257"/>
  </r>
  <r>
    <x v="1"/>
    <x v="1258"/>
  </r>
  <r>
    <x v="1"/>
    <x v="1259"/>
  </r>
  <r>
    <x v="1"/>
    <x v="1260"/>
  </r>
  <r>
    <x v="1"/>
    <x v="1261"/>
  </r>
  <r>
    <x v="1"/>
    <x v="707"/>
  </r>
  <r>
    <x v="1"/>
    <x v="965"/>
  </r>
  <r>
    <x v="1"/>
    <x v="1262"/>
  </r>
  <r>
    <x v="1"/>
    <x v="1263"/>
  </r>
  <r>
    <x v="1"/>
    <x v="906"/>
  </r>
  <r>
    <x v="1"/>
    <x v="1264"/>
  </r>
  <r>
    <x v="1"/>
    <x v="795"/>
  </r>
  <r>
    <x v="1"/>
    <x v="1265"/>
  </r>
  <r>
    <x v="1"/>
    <x v="1266"/>
  </r>
  <r>
    <x v="1"/>
    <x v="1267"/>
  </r>
  <r>
    <x v="1"/>
    <x v="1268"/>
  </r>
  <r>
    <x v="1"/>
    <x v="1269"/>
  </r>
  <r>
    <x v="1"/>
    <x v="1270"/>
  </r>
  <r>
    <x v="1"/>
    <x v="179"/>
  </r>
  <r>
    <x v="1"/>
    <x v="152"/>
  </r>
  <r>
    <x v="1"/>
    <x v="1271"/>
  </r>
  <r>
    <x v="1"/>
    <x v="1272"/>
  </r>
  <r>
    <x v="1"/>
    <x v="1273"/>
  </r>
  <r>
    <x v="1"/>
    <x v="1274"/>
  </r>
  <r>
    <x v="1"/>
    <x v="1275"/>
  </r>
  <r>
    <x v="1"/>
    <x v="1276"/>
  </r>
  <r>
    <x v="1"/>
    <x v="1277"/>
  </r>
  <r>
    <x v="1"/>
    <x v="435"/>
  </r>
  <r>
    <x v="1"/>
    <x v="1278"/>
  </r>
  <r>
    <x v="1"/>
    <x v="1279"/>
  </r>
  <r>
    <x v="1"/>
    <x v="1280"/>
  </r>
  <r>
    <x v="1"/>
    <x v="1281"/>
  </r>
  <r>
    <x v="1"/>
    <x v="1282"/>
  </r>
  <r>
    <x v="1"/>
    <x v="1283"/>
  </r>
  <r>
    <x v="1"/>
    <x v="1284"/>
  </r>
  <r>
    <x v="1"/>
    <x v="1285"/>
  </r>
  <r>
    <x v="1"/>
    <x v="1286"/>
  </r>
  <r>
    <x v="1"/>
    <x v="1287"/>
  </r>
  <r>
    <x v="1"/>
    <x v="1288"/>
  </r>
  <r>
    <x v="1"/>
    <x v="1289"/>
  </r>
  <r>
    <x v="1"/>
    <x v="1290"/>
  </r>
  <r>
    <x v="1"/>
    <x v="1291"/>
  </r>
  <r>
    <x v="1"/>
    <x v="1292"/>
  </r>
  <r>
    <x v="1"/>
    <x v="50"/>
  </r>
  <r>
    <x v="1"/>
    <x v="1082"/>
  </r>
  <r>
    <x v="1"/>
    <x v="1293"/>
  </r>
  <r>
    <x v="1"/>
    <x v="1294"/>
  </r>
  <r>
    <x v="1"/>
    <x v="294"/>
  </r>
  <r>
    <x v="1"/>
    <x v="1295"/>
  </r>
  <r>
    <x v="1"/>
    <x v="1296"/>
  </r>
  <r>
    <x v="1"/>
    <x v="1297"/>
  </r>
  <r>
    <x v="1"/>
    <x v="1020"/>
  </r>
  <r>
    <x v="1"/>
    <x v="1298"/>
  </r>
  <r>
    <x v="1"/>
    <x v="1299"/>
  </r>
  <r>
    <x v="1"/>
    <x v="1300"/>
  </r>
  <r>
    <x v="1"/>
    <x v="1301"/>
  </r>
  <r>
    <x v="1"/>
    <x v="1302"/>
  </r>
  <r>
    <x v="1"/>
    <x v="1303"/>
  </r>
  <r>
    <x v="1"/>
    <x v="1304"/>
  </r>
  <r>
    <x v="1"/>
    <x v="1305"/>
  </r>
  <r>
    <x v="1"/>
    <x v="1306"/>
  </r>
  <r>
    <x v="1"/>
    <x v="189"/>
  </r>
  <r>
    <x v="1"/>
    <x v="1307"/>
  </r>
  <r>
    <x v="1"/>
    <x v="1308"/>
  </r>
  <r>
    <x v="1"/>
    <x v="1309"/>
  </r>
  <r>
    <x v="1"/>
    <x v="937"/>
  </r>
  <r>
    <x v="1"/>
    <x v="1310"/>
  </r>
  <r>
    <x v="1"/>
    <x v="1311"/>
  </r>
  <r>
    <x v="1"/>
    <x v="1312"/>
  </r>
  <r>
    <x v="1"/>
    <x v="1313"/>
  </r>
  <r>
    <x v="1"/>
    <x v="1314"/>
  </r>
  <r>
    <x v="1"/>
    <x v="1315"/>
  </r>
  <r>
    <x v="1"/>
    <x v="1316"/>
  </r>
  <r>
    <x v="1"/>
    <x v="1317"/>
  </r>
  <r>
    <x v="1"/>
    <x v="1036"/>
  </r>
  <r>
    <x v="1"/>
    <x v="1318"/>
  </r>
  <r>
    <x v="1"/>
    <x v="1319"/>
  </r>
  <r>
    <x v="1"/>
    <x v="1320"/>
  </r>
  <r>
    <x v="1"/>
    <x v="1321"/>
  </r>
  <r>
    <x v="1"/>
    <x v="594"/>
  </r>
  <r>
    <x v="1"/>
    <x v="1322"/>
  </r>
  <r>
    <x v="1"/>
    <x v="1323"/>
  </r>
  <r>
    <x v="1"/>
    <x v="1324"/>
  </r>
  <r>
    <x v="1"/>
    <x v="1325"/>
  </r>
  <r>
    <x v="1"/>
    <x v="1326"/>
  </r>
  <r>
    <x v="1"/>
    <x v="1327"/>
  </r>
  <r>
    <x v="1"/>
    <x v="1328"/>
  </r>
  <r>
    <x v="1"/>
    <x v="1329"/>
  </r>
  <r>
    <x v="1"/>
    <x v="809"/>
  </r>
  <r>
    <x v="1"/>
    <x v="1330"/>
  </r>
  <r>
    <x v="1"/>
    <x v="1331"/>
  </r>
  <r>
    <x v="1"/>
    <x v="1332"/>
  </r>
  <r>
    <x v="1"/>
    <x v="1333"/>
  </r>
  <r>
    <x v="1"/>
    <x v="1334"/>
  </r>
  <r>
    <x v="1"/>
    <x v="1335"/>
  </r>
  <r>
    <x v="1"/>
    <x v="10"/>
  </r>
  <r>
    <x v="1"/>
    <x v="22"/>
  </r>
  <r>
    <x v="1"/>
    <x v="1336"/>
  </r>
  <r>
    <x v="1"/>
    <x v="1337"/>
  </r>
  <r>
    <x v="1"/>
    <x v="1338"/>
  </r>
  <r>
    <x v="1"/>
    <x v="1339"/>
  </r>
  <r>
    <x v="1"/>
    <x v="1340"/>
  </r>
  <r>
    <x v="1"/>
    <x v="1341"/>
  </r>
  <r>
    <x v="1"/>
    <x v="784"/>
  </r>
  <r>
    <x v="1"/>
    <x v="1342"/>
  </r>
  <r>
    <x v="1"/>
    <x v="1343"/>
  </r>
  <r>
    <x v="1"/>
    <x v="1344"/>
  </r>
  <r>
    <x v="1"/>
    <x v="1345"/>
  </r>
  <r>
    <x v="1"/>
    <x v="1346"/>
  </r>
  <r>
    <x v="1"/>
    <x v="1347"/>
  </r>
  <r>
    <x v="1"/>
    <x v="1348"/>
  </r>
  <r>
    <x v="1"/>
    <x v="1349"/>
  </r>
  <r>
    <x v="1"/>
    <x v="485"/>
  </r>
  <r>
    <x v="1"/>
    <x v="1350"/>
  </r>
  <r>
    <x v="1"/>
    <x v="1351"/>
  </r>
  <r>
    <x v="1"/>
    <x v="1352"/>
  </r>
  <r>
    <x v="1"/>
    <x v="1353"/>
  </r>
  <r>
    <x v="1"/>
    <x v="1354"/>
  </r>
  <r>
    <x v="1"/>
    <x v="1355"/>
  </r>
  <r>
    <x v="1"/>
    <x v="1175"/>
  </r>
  <r>
    <x v="1"/>
    <x v="1061"/>
  </r>
  <r>
    <x v="1"/>
    <x v="1356"/>
  </r>
  <r>
    <x v="1"/>
    <x v="1357"/>
  </r>
  <r>
    <x v="1"/>
    <x v="1358"/>
  </r>
  <r>
    <x v="1"/>
    <x v="387"/>
  </r>
  <r>
    <x v="1"/>
    <x v="1359"/>
  </r>
  <r>
    <x v="1"/>
    <x v="1360"/>
  </r>
  <r>
    <x v="1"/>
    <x v="1361"/>
  </r>
  <r>
    <x v="1"/>
    <x v="1362"/>
  </r>
  <r>
    <x v="1"/>
    <x v="1363"/>
  </r>
  <r>
    <x v="1"/>
    <x v="1364"/>
  </r>
  <r>
    <x v="1"/>
    <x v="1365"/>
  </r>
  <r>
    <x v="1"/>
    <x v="1366"/>
  </r>
  <r>
    <x v="1"/>
    <x v="1367"/>
  </r>
  <r>
    <x v="1"/>
    <x v="1368"/>
  </r>
  <r>
    <x v="1"/>
    <x v="1369"/>
  </r>
  <r>
    <x v="1"/>
    <x v="1370"/>
  </r>
  <r>
    <x v="1"/>
    <x v="1371"/>
  </r>
  <r>
    <x v="1"/>
    <x v="1372"/>
  </r>
  <r>
    <x v="1"/>
    <x v="1373"/>
  </r>
  <r>
    <x v="1"/>
    <x v="1374"/>
  </r>
  <r>
    <x v="1"/>
    <x v="1375"/>
  </r>
  <r>
    <x v="1"/>
    <x v="1376"/>
  </r>
  <r>
    <x v="1"/>
    <x v="1377"/>
  </r>
  <r>
    <x v="1"/>
    <x v="1378"/>
  </r>
  <r>
    <x v="1"/>
    <x v="1379"/>
  </r>
  <r>
    <x v="1"/>
    <x v="1380"/>
  </r>
  <r>
    <x v="1"/>
    <x v="1381"/>
  </r>
  <r>
    <x v="1"/>
    <x v="1382"/>
  </r>
  <r>
    <x v="1"/>
    <x v="1383"/>
  </r>
  <r>
    <x v="1"/>
    <x v="1384"/>
  </r>
  <r>
    <x v="1"/>
    <x v="1385"/>
  </r>
  <r>
    <x v="1"/>
    <x v="1386"/>
  </r>
  <r>
    <x v="1"/>
    <x v="1387"/>
  </r>
  <r>
    <x v="1"/>
    <x v="1388"/>
  </r>
  <r>
    <x v="1"/>
    <x v="1389"/>
  </r>
  <r>
    <x v="1"/>
    <x v="1390"/>
  </r>
  <r>
    <x v="1"/>
    <x v="1391"/>
  </r>
  <r>
    <x v="1"/>
    <x v="1392"/>
  </r>
  <r>
    <x v="1"/>
    <x v="1393"/>
  </r>
  <r>
    <x v="1"/>
    <x v="598"/>
  </r>
  <r>
    <x v="1"/>
    <x v="1394"/>
  </r>
  <r>
    <x v="1"/>
    <x v="1395"/>
  </r>
  <r>
    <x v="1"/>
    <x v="1396"/>
  </r>
  <r>
    <x v="1"/>
    <x v="1110"/>
  </r>
  <r>
    <x v="1"/>
    <x v="883"/>
  </r>
  <r>
    <x v="1"/>
    <x v="1397"/>
  </r>
  <r>
    <x v="1"/>
    <x v="1398"/>
  </r>
  <r>
    <x v="1"/>
    <x v="1399"/>
  </r>
  <r>
    <x v="1"/>
    <x v="1400"/>
  </r>
  <r>
    <x v="1"/>
    <x v="1401"/>
  </r>
  <r>
    <x v="1"/>
    <x v="1402"/>
  </r>
  <r>
    <x v="1"/>
    <x v="1403"/>
  </r>
  <r>
    <x v="1"/>
    <x v="1404"/>
  </r>
  <r>
    <x v="1"/>
    <x v="1405"/>
  </r>
  <r>
    <x v="1"/>
    <x v="1406"/>
  </r>
  <r>
    <x v="1"/>
    <x v="1407"/>
  </r>
  <r>
    <x v="1"/>
    <x v="1408"/>
  </r>
  <r>
    <x v="1"/>
    <x v="438"/>
  </r>
  <r>
    <x v="1"/>
    <x v="1409"/>
  </r>
  <r>
    <x v="1"/>
    <x v="411"/>
  </r>
  <r>
    <x v="1"/>
    <x v="1410"/>
  </r>
  <r>
    <x v="1"/>
    <x v="1411"/>
  </r>
  <r>
    <x v="1"/>
    <x v="1412"/>
  </r>
  <r>
    <x v="1"/>
    <x v="325"/>
  </r>
  <r>
    <x v="1"/>
    <x v="1413"/>
  </r>
  <r>
    <x v="1"/>
    <x v="1414"/>
  </r>
  <r>
    <x v="1"/>
    <x v="1415"/>
  </r>
  <r>
    <x v="1"/>
    <x v="1416"/>
  </r>
  <r>
    <x v="1"/>
    <x v="1417"/>
  </r>
  <r>
    <x v="1"/>
    <x v="1418"/>
  </r>
  <r>
    <x v="1"/>
    <x v="534"/>
  </r>
  <r>
    <x v="1"/>
    <x v="1419"/>
  </r>
  <r>
    <x v="1"/>
    <x v="1420"/>
  </r>
  <r>
    <x v="1"/>
    <x v="1421"/>
  </r>
  <r>
    <x v="1"/>
    <x v="1422"/>
  </r>
  <r>
    <x v="1"/>
    <x v="956"/>
  </r>
  <r>
    <x v="1"/>
    <x v="1423"/>
  </r>
  <r>
    <x v="1"/>
    <x v="1424"/>
  </r>
  <r>
    <x v="1"/>
    <x v="1425"/>
  </r>
  <r>
    <x v="1"/>
    <x v="1426"/>
  </r>
  <r>
    <x v="1"/>
    <x v="617"/>
  </r>
  <r>
    <x v="1"/>
    <x v="1427"/>
  </r>
  <r>
    <x v="1"/>
    <x v="1428"/>
  </r>
  <r>
    <x v="1"/>
    <x v="1429"/>
  </r>
  <r>
    <x v="1"/>
    <x v="1430"/>
  </r>
  <r>
    <x v="1"/>
    <x v="1431"/>
  </r>
  <r>
    <x v="1"/>
    <x v="1432"/>
  </r>
  <r>
    <x v="1"/>
    <x v="1433"/>
  </r>
  <r>
    <x v="1"/>
    <x v="116"/>
  </r>
  <r>
    <x v="1"/>
    <x v="1434"/>
  </r>
  <r>
    <x v="1"/>
    <x v="1435"/>
  </r>
  <r>
    <x v="1"/>
    <x v="1436"/>
  </r>
  <r>
    <x v="1"/>
    <x v="1437"/>
  </r>
  <r>
    <x v="1"/>
    <x v="1438"/>
  </r>
  <r>
    <x v="1"/>
    <x v="1439"/>
  </r>
  <r>
    <x v="1"/>
    <x v="1440"/>
  </r>
  <r>
    <x v="1"/>
    <x v="1441"/>
  </r>
  <r>
    <x v="1"/>
    <x v="1442"/>
  </r>
  <r>
    <x v="1"/>
    <x v="1443"/>
  </r>
  <r>
    <x v="1"/>
    <x v="1009"/>
  </r>
  <r>
    <x v="1"/>
    <x v="1444"/>
  </r>
  <r>
    <x v="1"/>
    <x v="1445"/>
  </r>
  <r>
    <x v="1"/>
    <x v="1446"/>
  </r>
  <r>
    <x v="1"/>
    <x v="1447"/>
  </r>
  <r>
    <x v="1"/>
    <x v="1448"/>
  </r>
  <r>
    <x v="1"/>
    <x v="1449"/>
  </r>
  <r>
    <x v="1"/>
    <x v="1450"/>
  </r>
  <r>
    <x v="1"/>
    <x v="1451"/>
  </r>
  <r>
    <x v="1"/>
    <x v="1452"/>
  </r>
  <r>
    <x v="1"/>
    <x v="1453"/>
  </r>
  <r>
    <x v="1"/>
    <x v="1454"/>
  </r>
  <r>
    <x v="1"/>
    <x v="256"/>
  </r>
  <r>
    <x v="1"/>
    <x v="1455"/>
  </r>
  <r>
    <x v="1"/>
    <x v="1456"/>
  </r>
  <r>
    <x v="1"/>
    <x v="1457"/>
  </r>
  <r>
    <x v="1"/>
    <x v="41"/>
  </r>
  <r>
    <x v="1"/>
    <x v="1231"/>
  </r>
  <r>
    <x v="1"/>
    <x v="1458"/>
  </r>
  <r>
    <x v="1"/>
    <x v="617"/>
  </r>
  <r>
    <x v="1"/>
    <x v="1459"/>
  </r>
  <r>
    <x v="1"/>
    <x v="1460"/>
  </r>
  <r>
    <x v="1"/>
    <x v="1461"/>
  </r>
  <r>
    <x v="1"/>
    <x v="1462"/>
  </r>
  <r>
    <x v="1"/>
    <x v="1463"/>
  </r>
  <r>
    <x v="1"/>
    <x v="1464"/>
  </r>
  <r>
    <x v="1"/>
    <x v="1465"/>
  </r>
  <r>
    <x v="1"/>
    <x v="1466"/>
  </r>
  <r>
    <x v="1"/>
    <x v="1467"/>
  </r>
  <r>
    <x v="1"/>
    <x v="561"/>
  </r>
  <r>
    <x v="1"/>
    <x v="961"/>
  </r>
  <r>
    <x v="1"/>
    <x v="1468"/>
  </r>
  <r>
    <x v="1"/>
    <x v="1469"/>
  </r>
  <r>
    <x v="1"/>
    <x v="1470"/>
  </r>
  <r>
    <x v="1"/>
    <x v="1471"/>
  </r>
  <r>
    <x v="1"/>
    <x v="1472"/>
  </r>
  <r>
    <x v="1"/>
    <x v="1473"/>
  </r>
  <r>
    <x v="1"/>
    <x v="1474"/>
  </r>
  <r>
    <x v="1"/>
    <x v="402"/>
  </r>
  <r>
    <x v="1"/>
    <x v="1475"/>
  </r>
  <r>
    <x v="1"/>
    <x v="1476"/>
  </r>
  <r>
    <x v="1"/>
    <x v="1477"/>
  </r>
  <r>
    <x v="1"/>
    <x v="1478"/>
  </r>
  <r>
    <x v="1"/>
    <x v="1479"/>
  </r>
  <r>
    <x v="1"/>
    <x v="1480"/>
  </r>
  <r>
    <x v="1"/>
    <x v="1481"/>
  </r>
  <r>
    <x v="1"/>
    <x v="1482"/>
  </r>
  <r>
    <x v="1"/>
    <x v="1483"/>
  </r>
  <r>
    <x v="1"/>
    <x v="1484"/>
  </r>
  <r>
    <x v="1"/>
    <x v="1485"/>
  </r>
  <r>
    <x v="1"/>
    <x v="1486"/>
  </r>
  <r>
    <x v="1"/>
    <x v="1487"/>
  </r>
  <r>
    <x v="1"/>
    <x v="1488"/>
  </r>
  <r>
    <x v="1"/>
    <x v="487"/>
  </r>
  <r>
    <x v="1"/>
    <x v="1489"/>
  </r>
  <r>
    <x v="1"/>
    <x v="1490"/>
  </r>
  <r>
    <x v="1"/>
    <x v="1491"/>
  </r>
  <r>
    <x v="1"/>
    <x v="1492"/>
  </r>
  <r>
    <x v="1"/>
    <x v="1493"/>
  </r>
  <r>
    <x v="1"/>
    <x v="1494"/>
  </r>
  <r>
    <x v="1"/>
    <x v="1495"/>
  </r>
  <r>
    <x v="1"/>
    <x v="1496"/>
  </r>
  <r>
    <x v="1"/>
    <x v="1036"/>
  </r>
  <r>
    <x v="1"/>
    <x v="1497"/>
  </r>
  <r>
    <x v="1"/>
    <x v="1498"/>
  </r>
  <r>
    <x v="1"/>
    <x v="1499"/>
  </r>
  <r>
    <x v="1"/>
    <x v="1500"/>
  </r>
  <r>
    <x v="1"/>
    <x v="1501"/>
  </r>
  <r>
    <x v="1"/>
    <x v="112"/>
  </r>
  <r>
    <x v="1"/>
    <x v="1502"/>
  </r>
  <r>
    <x v="1"/>
    <x v="1503"/>
  </r>
  <r>
    <x v="1"/>
    <x v="1504"/>
  </r>
  <r>
    <x v="1"/>
    <x v="1505"/>
  </r>
  <r>
    <x v="1"/>
    <x v="1002"/>
  </r>
  <r>
    <x v="1"/>
    <x v="1143"/>
  </r>
  <r>
    <x v="1"/>
    <x v="1506"/>
  </r>
  <r>
    <x v="1"/>
    <x v="1507"/>
  </r>
  <r>
    <x v="1"/>
    <x v="1508"/>
  </r>
  <r>
    <x v="1"/>
    <x v="1509"/>
  </r>
  <r>
    <x v="1"/>
    <x v="1055"/>
  </r>
  <r>
    <x v="1"/>
    <x v="1023"/>
  </r>
  <r>
    <x v="1"/>
    <x v="1510"/>
  </r>
  <r>
    <x v="1"/>
    <x v="1511"/>
  </r>
  <r>
    <x v="1"/>
    <x v="1512"/>
  </r>
  <r>
    <x v="1"/>
    <x v="1513"/>
  </r>
  <r>
    <x v="1"/>
    <x v="1514"/>
  </r>
  <r>
    <x v="1"/>
    <x v="1515"/>
  </r>
  <r>
    <x v="1"/>
    <x v="1516"/>
  </r>
  <r>
    <x v="1"/>
    <x v="1517"/>
  </r>
  <r>
    <x v="1"/>
    <x v="1518"/>
  </r>
  <r>
    <x v="1"/>
    <x v="1519"/>
  </r>
  <r>
    <x v="1"/>
    <x v="457"/>
  </r>
  <r>
    <x v="1"/>
    <x v="1397"/>
  </r>
  <r>
    <x v="1"/>
    <x v="1520"/>
  </r>
  <r>
    <x v="1"/>
    <x v="1521"/>
  </r>
  <r>
    <x v="1"/>
    <x v="524"/>
  </r>
  <r>
    <x v="1"/>
    <x v="1522"/>
  </r>
  <r>
    <x v="1"/>
    <x v="1523"/>
  </r>
  <r>
    <x v="1"/>
    <x v="1524"/>
  </r>
  <r>
    <x v="1"/>
    <x v="1525"/>
  </r>
  <r>
    <x v="1"/>
    <x v="1526"/>
  </r>
  <r>
    <x v="1"/>
    <x v="1527"/>
  </r>
  <r>
    <x v="1"/>
    <x v="1528"/>
  </r>
  <r>
    <x v="1"/>
    <x v="1529"/>
  </r>
  <r>
    <x v="1"/>
    <x v="1530"/>
  </r>
  <r>
    <x v="1"/>
    <x v="380"/>
  </r>
  <r>
    <x v="1"/>
    <x v="1531"/>
  </r>
  <r>
    <x v="1"/>
    <x v="1193"/>
  </r>
  <r>
    <x v="1"/>
    <x v="1532"/>
  </r>
  <r>
    <x v="1"/>
    <x v="1533"/>
  </r>
  <r>
    <x v="1"/>
    <x v="1534"/>
  </r>
  <r>
    <x v="1"/>
    <x v="445"/>
  </r>
  <r>
    <x v="1"/>
    <x v="1409"/>
  </r>
  <r>
    <x v="1"/>
    <x v="1535"/>
  </r>
  <r>
    <x v="1"/>
    <x v="1536"/>
  </r>
  <r>
    <x v="1"/>
    <x v="1537"/>
  </r>
  <r>
    <x v="1"/>
    <x v="1538"/>
  </r>
  <r>
    <x v="1"/>
    <x v="1539"/>
  </r>
  <r>
    <x v="1"/>
    <x v="388"/>
  </r>
  <r>
    <x v="1"/>
    <x v="1540"/>
  </r>
  <r>
    <x v="1"/>
    <x v="1541"/>
  </r>
  <r>
    <x v="1"/>
    <x v="1542"/>
  </r>
  <r>
    <x v="1"/>
    <x v="1543"/>
  </r>
  <r>
    <x v="1"/>
    <x v="1544"/>
  </r>
  <r>
    <x v="1"/>
    <x v="1545"/>
  </r>
  <r>
    <x v="1"/>
    <x v="1546"/>
  </r>
  <r>
    <x v="1"/>
    <x v="1547"/>
  </r>
  <r>
    <x v="1"/>
    <x v="1548"/>
  </r>
  <r>
    <x v="1"/>
    <x v="266"/>
  </r>
  <r>
    <x v="1"/>
    <x v="1549"/>
  </r>
  <r>
    <x v="1"/>
    <x v="1550"/>
  </r>
  <r>
    <x v="1"/>
    <x v="1551"/>
  </r>
  <r>
    <x v="1"/>
    <x v="1552"/>
  </r>
  <r>
    <x v="1"/>
    <x v="1553"/>
  </r>
  <r>
    <x v="1"/>
    <x v="1554"/>
  </r>
  <r>
    <x v="1"/>
    <x v="1555"/>
  </r>
  <r>
    <x v="1"/>
    <x v="1556"/>
  </r>
  <r>
    <x v="1"/>
    <x v="1557"/>
  </r>
  <r>
    <x v="1"/>
    <x v="1558"/>
  </r>
  <r>
    <x v="1"/>
    <x v="1559"/>
  </r>
  <r>
    <x v="1"/>
    <x v="1560"/>
  </r>
  <r>
    <x v="1"/>
    <x v="841"/>
  </r>
  <r>
    <x v="1"/>
    <x v="1561"/>
  </r>
  <r>
    <x v="1"/>
    <x v="1562"/>
  </r>
  <r>
    <x v="1"/>
    <x v="1563"/>
  </r>
  <r>
    <x v="1"/>
    <x v="1564"/>
  </r>
  <r>
    <x v="1"/>
    <x v="1565"/>
  </r>
  <r>
    <x v="1"/>
    <x v="1566"/>
  </r>
  <r>
    <x v="1"/>
    <x v="249"/>
  </r>
  <r>
    <x v="1"/>
    <x v="1567"/>
  </r>
  <r>
    <x v="1"/>
    <x v="1568"/>
  </r>
  <r>
    <x v="1"/>
    <x v="1569"/>
  </r>
  <r>
    <x v="1"/>
    <x v="1570"/>
  </r>
  <r>
    <x v="1"/>
    <x v="1571"/>
  </r>
  <r>
    <x v="1"/>
    <x v="1572"/>
  </r>
  <r>
    <x v="1"/>
    <x v="1573"/>
  </r>
  <r>
    <x v="1"/>
    <x v="552"/>
  </r>
  <r>
    <x v="1"/>
    <x v="399"/>
  </r>
  <r>
    <x v="1"/>
    <x v="1574"/>
  </r>
  <r>
    <x v="1"/>
    <x v="1575"/>
  </r>
  <r>
    <x v="1"/>
    <x v="1576"/>
  </r>
  <r>
    <x v="1"/>
    <x v="1577"/>
  </r>
  <r>
    <x v="1"/>
    <x v="1578"/>
  </r>
  <r>
    <x v="1"/>
    <x v="168"/>
  </r>
  <r>
    <x v="1"/>
    <x v="1579"/>
  </r>
  <r>
    <x v="1"/>
    <x v="1580"/>
  </r>
  <r>
    <x v="1"/>
    <x v="1581"/>
  </r>
  <r>
    <x v="1"/>
    <x v="1582"/>
  </r>
  <r>
    <x v="1"/>
    <x v="1583"/>
  </r>
  <r>
    <x v="1"/>
    <x v="1584"/>
  </r>
  <r>
    <x v="1"/>
    <x v="1585"/>
  </r>
  <r>
    <x v="1"/>
    <x v="1247"/>
  </r>
  <r>
    <x v="1"/>
    <x v="1586"/>
  </r>
  <r>
    <x v="1"/>
    <x v="1587"/>
  </r>
  <r>
    <x v="1"/>
    <x v="1588"/>
  </r>
  <r>
    <x v="1"/>
    <x v="1589"/>
  </r>
  <r>
    <x v="1"/>
    <x v="1590"/>
  </r>
  <r>
    <x v="1"/>
    <x v="1591"/>
  </r>
  <r>
    <x v="1"/>
    <x v="1592"/>
  </r>
  <r>
    <x v="1"/>
    <x v="31"/>
  </r>
  <r>
    <x v="1"/>
    <x v="1593"/>
  </r>
  <r>
    <x v="1"/>
    <x v="1594"/>
  </r>
  <r>
    <x v="1"/>
    <x v="1595"/>
  </r>
  <r>
    <x v="1"/>
    <x v="1596"/>
  </r>
  <r>
    <x v="1"/>
    <x v="1597"/>
  </r>
  <r>
    <x v="1"/>
    <x v="1598"/>
  </r>
  <r>
    <x v="1"/>
    <x v="1599"/>
  </r>
  <r>
    <x v="1"/>
    <x v="1512"/>
  </r>
  <r>
    <x v="1"/>
    <x v="1600"/>
  </r>
  <r>
    <x v="1"/>
    <x v="62"/>
  </r>
  <r>
    <x v="1"/>
    <x v="1601"/>
  </r>
  <r>
    <x v="1"/>
    <x v="1602"/>
  </r>
  <r>
    <x v="1"/>
    <x v="1603"/>
  </r>
  <r>
    <x v="1"/>
    <x v="1604"/>
  </r>
  <r>
    <x v="1"/>
    <x v="1605"/>
  </r>
  <r>
    <x v="1"/>
    <x v="828"/>
  </r>
  <r>
    <x v="1"/>
    <x v="1606"/>
  </r>
  <r>
    <x v="1"/>
    <x v="1607"/>
  </r>
  <r>
    <x v="1"/>
    <x v="1608"/>
  </r>
  <r>
    <x v="1"/>
    <x v="1609"/>
  </r>
  <r>
    <x v="1"/>
    <x v="1610"/>
  </r>
  <r>
    <x v="1"/>
    <x v="1611"/>
  </r>
  <r>
    <x v="1"/>
    <x v="1612"/>
  </r>
  <r>
    <x v="1"/>
    <x v="1613"/>
  </r>
  <r>
    <x v="1"/>
    <x v="1018"/>
  </r>
  <r>
    <x v="1"/>
    <x v="1614"/>
  </r>
  <r>
    <x v="1"/>
    <x v="1615"/>
  </r>
  <r>
    <x v="1"/>
    <x v="1616"/>
  </r>
  <r>
    <x v="1"/>
    <x v="847"/>
  </r>
  <r>
    <x v="1"/>
    <x v="1616"/>
  </r>
  <r>
    <x v="1"/>
    <x v="1617"/>
  </r>
  <r>
    <x v="1"/>
    <x v="1560"/>
  </r>
  <r>
    <x v="1"/>
    <x v="1618"/>
  </r>
  <r>
    <x v="1"/>
    <x v="1619"/>
  </r>
  <r>
    <x v="1"/>
    <x v="1620"/>
  </r>
  <r>
    <x v="1"/>
    <x v="1572"/>
  </r>
  <r>
    <x v="1"/>
    <x v="1621"/>
  </r>
  <r>
    <x v="1"/>
    <x v="997"/>
  </r>
  <r>
    <x v="1"/>
    <x v="1622"/>
  </r>
  <r>
    <x v="1"/>
    <x v="1623"/>
  </r>
  <r>
    <x v="1"/>
    <x v="1624"/>
  </r>
  <r>
    <x v="1"/>
    <x v="1625"/>
  </r>
  <r>
    <x v="1"/>
    <x v="1626"/>
  </r>
  <r>
    <x v="1"/>
    <x v="1627"/>
  </r>
  <r>
    <x v="1"/>
    <x v="1628"/>
  </r>
  <r>
    <x v="1"/>
    <x v="1629"/>
  </r>
  <r>
    <x v="1"/>
    <x v="1630"/>
  </r>
  <r>
    <x v="1"/>
    <x v="1631"/>
  </r>
  <r>
    <x v="1"/>
    <x v="1632"/>
  </r>
  <r>
    <x v="1"/>
    <x v="825"/>
  </r>
  <r>
    <x v="1"/>
    <x v="1633"/>
  </r>
  <r>
    <x v="1"/>
    <x v="1634"/>
  </r>
  <r>
    <x v="1"/>
    <x v="1635"/>
  </r>
  <r>
    <x v="1"/>
    <x v="1636"/>
  </r>
  <r>
    <x v="1"/>
    <x v="550"/>
  </r>
  <r>
    <x v="1"/>
    <x v="1637"/>
  </r>
  <r>
    <x v="1"/>
    <x v="1638"/>
  </r>
  <r>
    <x v="1"/>
    <x v="1639"/>
  </r>
  <r>
    <x v="1"/>
    <x v="1240"/>
  </r>
  <r>
    <x v="1"/>
    <x v="1640"/>
  </r>
  <r>
    <x v="1"/>
    <x v="1641"/>
  </r>
  <r>
    <x v="1"/>
    <x v="1642"/>
  </r>
  <r>
    <x v="1"/>
    <x v="1643"/>
  </r>
  <r>
    <x v="1"/>
    <x v="1247"/>
  </r>
  <r>
    <x v="1"/>
    <x v="1644"/>
  </r>
  <r>
    <x v="1"/>
    <x v="1645"/>
  </r>
  <r>
    <x v="1"/>
    <x v="823"/>
  </r>
  <r>
    <x v="1"/>
    <x v="1646"/>
  </r>
  <r>
    <x v="1"/>
    <x v="1647"/>
  </r>
  <r>
    <x v="1"/>
    <x v="1648"/>
  </r>
  <r>
    <x v="1"/>
    <x v="1010"/>
  </r>
  <r>
    <x v="1"/>
    <x v="1649"/>
  </r>
  <r>
    <x v="1"/>
    <x v="1650"/>
  </r>
  <r>
    <x v="1"/>
    <x v="1651"/>
  </r>
  <r>
    <x v="1"/>
    <x v="1652"/>
  </r>
  <r>
    <x v="1"/>
    <x v="1653"/>
  </r>
  <r>
    <x v="1"/>
    <x v="1654"/>
  </r>
  <r>
    <x v="1"/>
    <x v="1655"/>
  </r>
  <r>
    <x v="1"/>
    <x v="914"/>
  </r>
  <r>
    <x v="1"/>
    <x v="1474"/>
  </r>
  <r>
    <x v="1"/>
    <x v="1656"/>
  </r>
  <r>
    <x v="1"/>
    <x v="1657"/>
  </r>
  <r>
    <x v="1"/>
    <x v="1658"/>
  </r>
  <r>
    <x v="1"/>
    <x v="1659"/>
  </r>
  <r>
    <x v="1"/>
    <x v="1051"/>
  </r>
  <r>
    <x v="1"/>
    <x v="99"/>
  </r>
  <r>
    <x v="1"/>
    <x v="1660"/>
  </r>
  <r>
    <x v="1"/>
    <x v="1661"/>
  </r>
  <r>
    <x v="1"/>
    <x v="1662"/>
  </r>
  <r>
    <x v="1"/>
    <x v="1663"/>
  </r>
  <r>
    <x v="1"/>
    <x v="1664"/>
  </r>
  <r>
    <x v="1"/>
    <x v="1665"/>
  </r>
  <r>
    <x v="1"/>
    <x v="1666"/>
  </r>
  <r>
    <x v="1"/>
    <x v="1667"/>
  </r>
  <r>
    <x v="1"/>
    <x v="1668"/>
  </r>
  <r>
    <x v="1"/>
    <x v="1669"/>
  </r>
  <r>
    <x v="1"/>
    <x v="1670"/>
  </r>
  <r>
    <x v="1"/>
    <x v="1671"/>
  </r>
  <r>
    <x v="1"/>
    <x v="1672"/>
  </r>
  <r>
    <x v="1"/>
    <x v="1506"/>
  </r>
  <r>
    <x v="1"/>
    <x v="1673"/>
  </r>
  <r>
    <x v="1"/>
    <x v="1674"/>
  </r>
  <r>
    <x v="1"/>
    <x v="1675"/>
  </r>
  <r>
    <x v="1"/>
    <x v="1676"/>
  </r>
  <r>
    <x v="1"/>
    <x v="1677"/>
  </r>
  <r>
    <x v="1"/>
    <x v="1678"/>
  </r>
  <r>
    <x v="1"/>
    <x v="1140"/>
  </r>
  <r>
    <x v="1"/>
    <x v="1679"/>
  </r>
  <r>
    <x v="1"/>
    <x v="1184"/>
  </r>
  <r>
    <x v="1"/>
    <x v="1680"/>
  </r>
  <r>
    <x v="1"/>
    <x v="1681"/>
  </r>
  <r>
    <x v="1"/>
    <x v="1682"/>
  </r>
  <r>
    <x v="1"/>
    <x v="284"/>
  </r>
  <r>
    <x v="1"/>
    <x v="650"/>
  </r>
  <r>
    <x v="1"/>
    <x v="1683"/>
  </r>
  <r>
    <x v="1"/>
    <x v="1353"/>
  </r>
  <r>
    <x v="1"/>
    <x v="1684"/>
  </r>
  <r>
    <x v="1"/>
    <x v="1685"/>
  </r>
  <r>
    <x v="1"/>
    <x v="237"/>
  </r>
  <r>
    <x v="1"/>
    <x v="297"/>
  </r>
  <r>
    <x v="1"/>
    <x v="1686"/>
  </r>
  <r>
    <x v="1"/>
    <x v="1687"/>
  </r>
  <r>
    <x v="1"/>
    <x v="1688"/>
  </r>
  <r>
    <x v="1"/>
    <x v="1689"/>
  </r>
  <r>
    <x v="1"/>
    <x v="1690"/>
  </r>
  <r>
    <x v="1"/>
    <x v="1691"/>
  </r>
  <r>
    <x v="1"/>
    <x v="1692"/>
  </r>
  <r>
    <x v="1"/>
    <x v="1693"/>
  </r>
  <r>
    <x v="1"/>
    <x v="1694"/>
  </r>
  <r>
    <x v="1"/>
    <x v="1695"/>
  </r>
  <r>
    <x v="1"/>
    <x v="1696"/>
  </r>
  <r>
    <x v="1"/>
    <x v="1053"/>
  </r>
  <r>
    <x v="1"/>
    <x v="1697"/>
  </r>
  <r>
    <x v="1"/>
    <x v="1698"/>
  </r>
  <r>
    <x v="1"/>
    <x v="464"/>
  </r>
  <r>
    <x v="1"/>
    <x v="1699"/>
  </r>
  <r>
    <x v="1"/>
    <x v="1700"/>
  </r>
  <r>
    <x v="1"/>
    <x v="1701"/>
  </r>
  <r>
    <x v="1"/>
    <x v="1702"/>
  </r>
  <r>
    <x v="1"/>
    <x v="989"/>
  </r>
  <r>
    <x v="1"/>
    <x v="1703"/>
  </r>
  <r>
    <x v="1"/>
    <x v="1704"/>
  </r>
  <r>
    <x v="1"/>
    <x v="1705"/>
  </r>
  <r>
    <x v="1"/>
    <x v="1706"/>
  </r>
  <r>
    <x v="1"/>
    <x v="1707"/>
  </r>
  <r>
    <x v="1"/>
    <x v="1708"/>
  </r>
  <r>
    <x v="1"/>
    <x v="1709"/>
  </r>
  <r>
    <x v="1"/>
    <x v="1710"/>
  </r>
  <r>
    <x v="1"/>
    <x v="1711"/>
  </r>
  <r>
    <x v="1"/>
    <x v="1712"/>
  </r>
  <r>
    <x v="1"/>
    <x v="681"/>
  </r>
  <r>
    <x v="1"/>
    <x v="1713"/>
  </r>
  <r>
    <x v="1"/>
    <x v="1714"/>
  </r>
  <r>
    <x v="1"/>
    <x v="427"/>
  </r>
  <r>
    <x v="1"/>
    <x v="1537"/>
  </r>
  <r>
    <x v="1"/>
    <x v="1715"/>
  </r>
  <r>
    <x v="1"/>
    <x v="1716"/>
  </r>
  <r>
    <x v="1"/>
    <x v="1717"/>
  </r>
  <r>
    <x v="1"/>
    <x v="1718"/>
  </r>
  <r>
    <x v="1"/>
    <x v="1719"/>
  </r>
  <r>
    <x v="1"/>
    <x v="1720"/>
  </r>
  <r>
    <x v="1"/>
    <x v="1721"/>
  </r>
  <r>
    <x v="1"/>
    <x v="1722"/>
  </r>
  <r>
    <x v="1"/>
    <x v="1723"/>
  </r>
  <r>
    <x v="1"/>
    <x v="1724"/>
  </r>
  <r>
    <x v="1"/>
    <x v="1470"/>
  </r>
  <r>
    <x v="1"/>
    <x v="1725"/>
  </r>
  <r>
    <x v="1"/>
    <x v="1726"/>
  </r>
  <r>
    <x v="1"/>
    <x v="1727"/>
  </r>
  <r>
    <x v="1"/>
    <x v="1728"/>
  </r>
  <r>
    <x v="1"/>
    <x v="1729"/>
  </r>
  <r>
    <x v="1"/>
    <x v="1730"/>
  </r>
  <r>
    <x v="1"/>
    <x v="1731"/>
  </r>
  <r>
    <x v="1"/>
    <x v="1732"/>
  </r>
  <r>
    <x v="1"/>
    <x v="1733"/>
  </r>
  <r>
    <x v="1"/>
    <x v="1734"/>
  </r>
  <r>
    <x v="1"/>
    <x v="1735"/>
  </r>
  <r>
    <x v="1"/>
    <x v="1067"/>
  </r>
  <r>
    <x v="1"/>
    <x v="212"/>
  </r>
  <r>
    <x v="1"/>
    <x v="1736"/>
  </r>
  <r>
    <x v="1"/>
    <x v="1737"/>
  </r>
  <r>
    <x v="1"/>
    <x v="1738"/>
  </r>
  <r>
    <x v="1"/>
    <x v="1739"/>
  </r>
  <r>
    <x v="1"/>
    <x v="1740"/>
  </r>
  <r>
    <x v="1"/>
    <x v="1741"/>
  </r>
  <r>
    <x v="1"/>
    <x v="1742"/>
  </r>
  <r>
    <x v="1"/>
    <x v="1743"/>
  </r>
  <r>
    <x v="1"/>
    <x v="1744"/>
  </r>
  <r>
    <x v="1"/>
    <x v="1745"/>
  </r>
  <r>
    <x v="1"/>
    <x v="1746"/>
  </r>
  <r>
    <x v="1"/>
    <x v="1347"/>
  </r>
  <r>
    <x v="1"/>
    <x v="1747"/>
  </r>
  <r>
    <x v="1"/>
    <x v="1748"/>
  </r>
  <r>
    <x v="1"/>
    <x v="1749"/>
  </r>
  <r>
    <x v="1"/>
    <x v="1750"/>
  </r>
  <r>
    <x v="1"/>
    <x v="1751"/>
  </r>
  <r>
    <x v="1"/>
    <x v="1752"/>
  </r>
  <r>
    <x v="1"/>
    <x v="1753"/>
  </r>
  <r>
    <x v="1"/>
    <x v="345"/>
  </r>
  <r>
    <x v="1"/>
    <x v="1754"/>
  </r>
  <r>
    <x v="1"/>
    <x v="1755"/>
  </r>
  <r>
    <x v="1"/>
    <x v="1756"/>
  </r>
  <r>
    <x v="1"/>
    <x v="1247"/>
  </r>
  <r>
    <x v="1"/>
    <x v="1757"/>
  </r>
  <r>
    <x v="1"/>
    <x v="1758"/>
  </r>
  <r>
    <x v="1"/>
    <x v="1759"/>
  </r>
  <r>
    <x v="1"/>
    <x v="1760"/>
  </r>
  <r>
    <x v="1"/>
    <x v="1761"/>
  </r>
  <r>
    <x v="1"/>
    <x v="745"/>
  </r>
  <r>
    <x v="1"/>
    <x v="1762"/>
  </r>
  <r>
    <x v="1"/>
    <x v="1763"/>
  </r>
  <r>
    <x v="1"/>
    <x v="1764"/>
  </r>
  <r>
    <x v="1"/>
    <x v="1765"/>
  </r>
  <r>
    <x v="1"/>
    <x v="1766"/>
  </r>
  <r>
    <x v="1"/>
    <x v="946"/>
  </r>
  <r>
    <x v="1"/>
    <x v="1767"/>
  </r>
  <r>
    <x v="1"/>
    <x v="1768"/>
  </r>
  <r>
    <x v="1"/>
    <x v="1769"/>
  </r>
  <r>
    <x v="1"/>
    <x v="1770"/>
  </r>
  <r>
    <x v="1"/>
    <x v="1771"/>
  </r>
  <r>
    <x v="1"/>
    <x v="1772"/>
  </r>
  <r>
    <x v="1"/>
    <x v="159"/>
  </r>
  <r>
    <x v="1"/>
    <x v="1773"/>
  </r>
  <r>
    <x v="1"/>
    <x v="1774"/>
  </r>
  <r>
    <x v="1"/>
    <x v="1775"/>
  </r>
  <r>
    <x v="1"/>
    <x v="1776"/>
  </r>
  <r>
    <x v="1"/>
    <x v="1777"/>
  </r>
  <r>
    <x v="1"/>
    <x v="1246"/>
  </r>
  <r>
    <x v="1"/>
    <x v="1778"/>
  </r>
  <r>
    <x v="1"/>
    <x v="1779"/>
  </r>
  <r>
    <x v="1"/>
    <x v="1780"/>
  </r>
  <r>
    <x v="1"/>
    <x v="1781"/>
  </r>
  <r>
    <x v="1"/>
    <x v="1782"/>
  </r>
  <r>
    <x v="1"/>
    <x v="1783"/>
  </r>
  <r>
    <x v="1"/>
    <x v="1784"/>
  </r>
  <r>
    <x v="1"/>
    <x v="1785"/>
  </r>
  <r>
    <x v="1"/>
    <x v="1786"/>
  </r>
  <r>
    <x v="1"/>
    <x v="1787"/>
  </r>
  <r>
    <x v="1"/>
    <x v="1788"/>
  </r>
  <r>
    <x v="1"/>
    <x v="1508"/>
  </r>
  <r>
    <x v="1"/>
    <x v="1789"/>
  </r>
  <r>
    <x v="1"/>
    <x v="1790"/>
  </r>
  <r>
    <x v="1"/>
    <x v="1791"/>
  </r>
  <r>
    <x v="1"/>
    <x v="1654"/>
  </r>
  <r>
    <x v="1"/>
    <x v="1792"/>
  </r>
  <r>
    <x v="1"/>
    <x v="1793"/>
  </r>
  <r>
    <x v="1"/>
    <x v="1794"/>
  </r>
  <r>
    <x v="1"/>
    <x v="1795"/>
  </r>
  <r>
    <x v="1"/>
    <x v="1796"/>
  </r>
  <r>
    <x v="1"/>
    <x v="1647"/>
  </r>
  <r>
    <x v="1"/>
    <x v="1797"/>
  </r>
  <r>
    <x v="1"/>
    <x v="1798"/>
  </r>
  <r>
    <x v="1"/>
    <x v="1799"/>
  </r>
  <r>
    <x v="1"/>
    <x v="1800"/>
  </r>
  <r>
    <x v="1"/>
    <x v="1801"/>
  </r>
  <r>
    <x v="1"/>
    <x v="1802"/>
  </r>
  <r>
    <x v="1"/>
    <x v="1803"/>
  </r>
  <r>
    <x v="1"/>
    <x v="1804"/>
  </r>
  <r>
    <x v="1"/>
    <x v="1805"/>
  </r>
  <r>
    <x v="1"/>
    <x v="1806"/>
  </r>
  <r>
    <x v="1"/>
    <x v="1807"/>
  </r>
  <r>
    <x v="1"/>
    <x v="1184"/>
  </r>
  <r>
    <x v="1"/>
    <x v="1584"/>
  </r>
  <r>
    <x v="1"/>
    <x v="1808"/>
  </r>
  <r>
    <x v="1"/>
    <x v="1809"/>
  </r>
  <r>
    <x v="1"/>
    <x v="1810"/>
  </r>
  <r>
    <x v="1"/>
    <x v="1811"/>
  </r>
  <r>
    <x v="1"/>
    <x v="524"/>
  </r>
  <r>
    <x v="1"/>
    <x v="1812"/>
  </r>
  <r>
    <x v="1"/>
    <x v="1813"/>
  </r>
  <r>
    <x v="1"/>
    <x v="1814"/>
  </r>
  <r>
    <x v="1"/>
    <x v="1815"/>
  </r>
  <r>
    <x v="1"/>
    <x v="1816"/>
  </r>
  <r>
    <x v="1"/>
    <x v="503"/>
  </r>
  <r>
    <x v="1"/>
    <x v="1817"/>
  </r>
  <r>
    <x v="1"/>
    <x v="1818"/>
  </r>
  <r>
    <x v="1"/>
    <x v="1819"/>
  </r>
  <r>
    <x v="1"/>
    <x v="1820"/>
  </r>
  <r>
    <x v="1"/>
    <x v="1821"/>
  </r>
  <r>
    <x v="1"/>
    <x v="1822"/>
  </r>
  <r>
    <x v="1"/>
    <x v="1662"/>
  </r>
  <r>
    <x v="1"/>
    <x v="1823"/>
  </r>
  <r>
    <x v="1"/>
    <x v="1824"/>
  </r>
  <r>
    <x v="1"/>
    <x v="1825"/>
  </r>
  <r>
    <x v="1"/>
    <x v="1429"/>
  </r>
  <r>
    <x v="1"/>
    <x v="1826"/>
  </r>
  <r>
    <x v="1"/>
    <x v="1827"/>
  </r>
  <r>
    <x v="1"/>
    <x v="952"/>
  </r>
  <r>
    <x v="1"/>
    <x v="622"/>
  </r>
  <r>
    <x v="1"/>
    <x v="1828"/>
  </r>
  <r>
    <x v="1"/>
    <x v="1121"/>
  </r>
  <r>
    <x v="1"/>
    <x v="1829"/>
  </r>
  <r>
    <x v="1"/>
    <x v="1830"/>
  </r>
  <r>
    <x v="1"/>
    <x v="1831"/>
  </r>
  <r>
    <x v="1"/>
    <x v="1832"/>
  </r>
  <r>
    <x v="1"/>
    <x v="1833"/>
  </r>
  <r>
    <x v="1"/>
    <x v="519"/>
  </r>
  <r>
    <x v="1"/>
    <x v="1834"/>
  </r>
  <r>
    <x v="1"/>
    <x v="1835"/>
  </r>
  <r>
    <x v="1"/>
    <x v="715"/>
  </r>
  <r>
    <x v="1"/>
    <x v="1836"/>
  </r>
  <r>
    <x v="1"/>
    <x v="1837"/>
  </r>
  <r>
    <x v="1"/>
    <x v="1838"/>
  </r>
  <r>
    <x v="1"/>
    <x v="1839"/>
  </r>
  <r>
    <x v="1"/>
    <x v="1840"/>
  </r>
  <r>
    <x v="1"/>
    <x v="1841"/>
  </r>
  <r>
    <x v="1"/>
    <x v="1842"/>
  </r>
  <r>
    <x v="1"/>
    <x v="1843"/>
  </r>
  <r>
    <x v="1"/>
    <x v="1844"/>
  </r>
  <r>
    <x v="1"/>
    <x v="1845"/>
  </r>
  <r>
    <x v="1"/>
    <x v="1846"/>
  </r>
  <r>
    <x v="1"/>
    <x v="1847"/>
  </r>
  <r>
    <x v="1"/>
    <x v="373"/>
  </r>
  <r>
    <x v="1"/>
    <x v="1848"/>
  </r>
  <r>
    <x v="1"/>
    <x v="1849"/>
  </r>
  <r>
    <x v="1"/>
    <x v="1686"/>
  </r>
  <r>
    <x v="1"/>
    <x v="1850"/>
  </r>
  <r>
    <x v="1"/>
    <x v="1851"/>
  </r>
  <r>
    <x v="1"/>
    <x v="1852"/>
  </r>
  <r>
    <x v="1"/>
    <x v="1333"/>
  </r>
  <r>
    <x v="1"/>
    <x v="1853"/>
  </r>
  <r>
    <x v="1"/>
    <x v="1854"/>
  </r>
  <r>
    <x v="1"/>
    <x v="1404"/>
  </r>
  <r>
    <x v="1"/>
    <x v="1855"/>
  </r>
  <r>
    <x v="1"/>
    <x v="12"/>
  </r>
  <r>
    <x v="1"/>
    <x v="1856"/>
  </r>
  <r>
    <x v="1"/>
    <x v="1857"/>
  </r>
  <r>
    <x v="1"/>
    <x v="1858"/>
  </r>
  <r>
    <x v="1"/>
    <x v="1859"/>
  </r>
  <r>
    <x v="1"/>
    <x v="1860"/>
  </r>
  <r>
    <x v="1"/>
    <x v="1861"/>
  </r>
  <r>
    <x v="1"/>
    <x v="1862"/>
  </r>
  <r>
    <x v="1"/>
    <x v="1863"/>
  </r>
  <r>
    <x v="1"/>
    <x v="1864"/>
  </r>
  <r>
    <x v="1"/>
    <x v="1865"/>
  </r>
  <r>
    <x v="1"/>
    <x v="1866"/>
  </r>
  <r>
    <x v="1"/>
    <x v="1403"/>
  </r>
  <r>
    <x v="1"/>
    <x v="1867"/>
  </r>
  <r>
    <x v="1"/>
    <x v="1868"/>
  </r>
  <r>
    <x v="1"/>
    <x v="1869"/>
  </r>
  <r>
    <x v="1"/>
    <x v="1870"/>
  </r>
  <r>
    <x v="1"/>
    <x v="1871"/>
  </r>
  <r>
    <x v="1"/>
    <x v="1872"/>
  </r>
  <r>
    <x v="1"/>
    <x v="126"/>
  </r>
  <r>
    <x v="1"/>
    <x v="1873"/>
  </r>
  <r>
    <x v="1"/>
    <x v="1874"/>
  </r>
  <r>
    <x v="1"/>
    <x v="1875"/>
  </r>
  <r>
    <x v="1"/>
    <x v="1876"/>
  </r>
  <r>
    <x v="1"/>
    <x v="1034"/>
  </r>
  <r>
    <x v="1"/>
    <x v="1877"/>
  </r>
  <r>
    <x v="1"/>
    <x v="1878"/>
  </r>
  <r>
    <x v="1"/>
    <x v="1879"/>
  </r>
  <r>
    <x v="1"/>
    <x v="1880"/>
  </r>
  <r>
    <x v="1"/>
    <x v="1881"/>
  </r>
  <r>
    <x v="1"/>
    <x v="1882"/>
  </r>
  <r>
    <x v="1"/>
    <x v="1883"/>
  </r>
  <r>
    <x v="1"/>
    <x v="1884"/>
  </r>
  <r>
    <x v="1"/>
    <x v="1885"/>
  </r>
  <r>
    <x v="1"/>
    <x v="1886"/>
  </r>
  <r>
    <x v="1"/>
    <x v="1887"/>
  </r>
  <r>
    <x v="1"/>
    <x v="1888"/>
  </r>
  <r>
    <x v="1"/>
    <x v="1015"/>
  </r>
  <r>
    <x v="1"/>
    <x v="1889"/>
  </r>
  <r>
    <x v="1"/>
    <x v="1890"/>
  </r>
  <r>
    <x v="1"/>
    <x v="1891"/>
  </r>
  <r>
    <x v="1"/>
    <x v="1892"/>
  </r>
  <r>
    <x v="1"/>
    <x v="1893"/>
  </r>
  <r>
    <x v="1"/>
    <x v="1894"/>
  </r>
  <r>
    <x v="1"/>
    <x v="1895"/>
  </r>
  <r>
    <x v="1"/>
    <x v="1896"/>
  </r>
  <r>
    <x v="1"/>
    <x v="1897"/>
  </r>
  <r>
    <x v="1"/>
    <x v="1898"/>
  </r>
  <r>
    <x v="1"/>
    <x v="1899"/>
  </r>
  <r>
    <x v="1"/>
    <x v="1900"/>
  </r>
  <r>
    <x v="1"/>
    <x v="685"/>
  </r>
  <r>
    <x v="1"/>
    <x v="961"/>
  </r>
  <r>
    <x v="1"/>
    <x v="1901"/>
  </r>
  <r>
    <x v="1"/>
    <x v="1902"/>
  </r>
  <r>
    <x v="1"/>
    <x v="1903"/>
  </r>
  <r>
    <x v="1"/>
    <x v="1904"/>
  </r>
  <r>
    <x v="1"/>
    <x v="1899"/>
  </r>
  <r>
    <x v="1"/>
    <x v="1905"/>
  </r>
  <r>
    <x v="1"/>
    <x v="1906"/>
  </r>
  <r>
    <x v="1"/>
    <x v="1907"/>
  </r>
  <r>
    <x v="1"/>
    <x v="1908"/>
  </r>
  <r>
    <x v="1"/>
    <x v="1909"/>
  </r>
  <r>
    <x v="1"/>
    <x v="1910"/>
  </r>
  <r>
    <x v="1"/>
    <x v="1911"/>
  </r>
  <r>
    <x v="1"/>
    <x v="1912"/>
  </r>
  <r>
    <x v="1"/>
    <x v="1913"/>
  </r>
  <r>
    <x v="1"/>
    <x v="261"/>
  </r>
  <r>
    <x v="1"/>
    <x v="1914"/>
  </r>
  <r>
    <x v="1"/>
    <x v="1915"/>
  </r>
  <r>
    <x v="1"/>
    <x v="1916"/>
  </r>
  <r>
    <x v="1"/>
    <x v="1917"/>
  </r>
  <r>
    <x v="1"/>
    <x v="644"/>
  </r>
  <r>
    <x v="1"/>
    <x v="1918"/>
  </r>
  <r>
    <x v="1"/>
    <x v="1919"/>
  </r>
  <r>
    <x v="1"/>
    <x v="1920"/>
  </r>
  <r>
    <x v="1"/>
    <x v="901"/>
  </r>
  <r>
    <x v="1"/>
    <x v="1921"/>
  </r>
  <r>
    <x v="1"/>
    <x v="1853"/>
  </r>
  <r>
    <x v="1"/>
    <x v="1922"/>
  </r>
  <r>
    <x v="1"/>
    <x v="745"/>
  </r>
  <r>
    <x v="1"/>
    <x v="1223"/>
  </r>
  <r>
    <x v="1"/>
    <x v="1923"/>
  </r>
  <r>
    <x v="1"/>
    <x v="1924"/>
  </r>
  <r>
    <x v="1"/>
    <x v="1925"/>
  </r>
  <r>
    <x v="1"/>
    <x v="1388"/>
  </r>
  <r>
    <x v="1"/>
    <x v="1926"/>
  </r>
  <r>
    <x v="1"/>
    <x v="1927"/>
  </r>
  <r>
    <x v="1"/>
    <x v="1928"/>
  </r>
  <r>
    <x v="1"/>
    <x v="1929"/>
  </r>
  <r>
    <x v="1"/>
    <x v="1930"/>
  </r>
  <r>
    <x v="1"/>
    <x v="1931"/>
  </r>
  <r>
    <x v="1"/>
    <x v="668"/>
  </r>
  <r>
    <x v="1"/>
    <x v="1932"/>
  </r>
  <r>
    <x v="1"/>
    <x v="1933"/>
  </r>
  <r>
    <x v="1"/>
    <x v="1934"/>
  </r>
  <r>
    <x v="1"/>
    <x v="1935"/>
  </r>
  <r>
    <x v="1"/>
    <x v="1936"/>
  </r>
  <r>
    <x v="1"/>
    <x v="1937"/>
  </r>
  <r>
    <x v="1"/>
    <x v="1781"/>
  </r>
  <r>
    <x v="1"/>
    <x v="1938"/>
  </r>
  <r>
    <x v="1"/>
    <x v="1939"/>
  </r>
  <r>
    <x v="1"/>
    <x v="1940"/>
  </r>
  <r>
    <x v="1"/>
    <x v="1941"/>
  </r>
  <r>
    <x v="1"/>
    <x v="1942"/>
  </r>
  <r>
    <x v="1"/>
    <x v="1943"/>
  </r>
  <r>
    <x v="1"/>
    <x v="1944"/>
  </r>
  <r>
    <x v="1"/>
    <x v="1945"/>
  </r>
  <r>
    <x v="1"/>
    <x v="1946"/>
  </r>
  <r>
    <x v="1"/>
    <x v="1947"/>
  </r>
  <r>
    <x v="1"/>
    <x v="465"/>
  </r>
  <r>
    <x v="1"/>
    <x v="719"/>
  </r>
  <r>
    <x v="1"/>
    <x v="1948"/>
  </r>
  <r>
    <x v="1"/>
    <x v="1949"/>
  </r>
  <r>
    <x v="1"/>
    <x v="160"/>
  </r>
  <r>
    <x v="1"/>
    <x v="1158"/>
  </r>
  <r>
    <x v="1"/>
    <x v="1950"/>
  </r>
  <r>
    <x v="1"/>
    <x v="1951"/>
  </r>
  <r>
    <x v="1"/>
    <x v="1952"/>
  </r>
  <r>
    <x v="1"/>
    <x v="1953"/>
  </r>
  <r>
    <x v="1"/>
    <x v="1954"/>
  </r>
  <r>
    <x v="1"/>
    <x v="1955"/>
  </r>
  <r>
    <x v="1"/>
    <x v="1415"/>
  </r>
  <r>
    <x v="1"/>
    <x v="1956"/>
  </r>
  <r>
    <x v="1"/>
    <x v="1120"/>
  </r>
  <r>
    <x v="1"/>
    <x v="1957"/>
  </r>
  <r>
    <x v="1"/>
    <x v="1958"/>
  </r>
  <r>
    <x v="1"/>
    <x v="414"/>
  </r>
  <r>
    <x v="1"/>
    <x v="1959"/>
  </r>
  <r>
    <x v="1"/>
    <x v="1068"/>
  </r>
  <r>
    <x v="1"/>
    <x v="1960"/>
  </r>
  <r>
    <x v="1"/>
    <x v="1858"/>
  </r>
  <r>
    <x v="1"/>
    <x v="1961"/>
  </r>
  <r>
    <x v="1"/>
    <x v="1962"/>
  </r>
  <r>
    <x v="1"/>
    <x v="1963"/>
  </r>
  <r>
    <x v="1"/>
    <x v="1964"/>
  </r>
  <r>
    <x v="1"/>
    <x v="1965"/>
  </r>
  <r>
    <x v="1"/>
    <x v="1966"/>
  </r>
  <r>
    <x v="1"/>
    <x v="1967"/>
  </r>
  <r>
    <x v="1"/>
    <x v="1968"/>
  </r>
  <r>
    <x v="1"/>
    <x v="891"/>
  </r>
  <r>
    <x v="1"/>
    <x v="1969"/>
  </r>
  <r>
    <x v="1"/>
    <x v="1710"/>
  </r>
  <r>
    <x v="1"/>
    <x v="1970"/>
  </r>
  <r>
    <x v="1"/>
    <x v="1971"/>
  </r>
  <r>
    <x v="1"/>
    <x v="1972"/>
  </r>
  <r>
    <x v="1"/>
    <x v="1973"/>
  </r>
  <r>
    <x v="1"/>
    <x v="1974"/>
  </r>
  <r>
    <x v="1"/>
    <x v="1975"/>
  </r>
  <r>
    <x v="1"/>
    <x v="1976"/>
  </r>
  <r>
    <x v="1"/>
    <x v="256"/>
  </r>
  <r>
    <x v="1"/>
    <x v="380"/>
  </r>
  <r>
    <x v="1"/>
    <x v="1977"/>
  </r>
  <r>
    <x v="1"/>
    <x v="52"/>
  </r>
  <r>
    <x v="1"/>
    <x v="207"/>
  </r>
  <r>
    <x v="1"/>
    <x v="1978"/>
  </r>
  <r>
    <x v="1"/>
    <x v="381"/>
  </r>
  <r>
    <x v="1"/>
    <x v="1429"/>
  </r>
  <r>
    <x v="1"/>
    <x v="1922"/>
  </r>
  <r>
    <x v="1"/>
    <x v="1979"/>
  </r>
  <r>
    <x v="1"/>
    <x v="1980"/>
  </r>
  <r>
    <x v="1"/>
    <x v="1981"/>
  </r>
  <r>
    <x v="1"/>
    <x v="1982"/>
  </r>
  <r>
    <x v="1"/>
    <x v="1983"/>
  </r>
  <r>
    <x v="1"/>
    <x v="1984"/>
  </r>
  <r>
    <x v="1"/>
    <x v="596"/>
  </r>
  <r>
    <x v="1"/>
    <x v="1985"/>
  </r>
  <r>
    <x v="1"/>
    <x v="1986"/>
  </r>
  <r>
    <x v="1"/>
    <x v="706"/>
  </r>
  <r>
    <x v="1"/>
    <x v="1987"/>
  </r>
  <r>
    <x v="1"/>
    <x v="1988"/>
  </r>
  <r>
    <x v="1"/>
    <x v="1989"/>
  </r>
  <r>
    <x v="1"/>
    <x v="1725"/>
  </r>
  <r>
    <x v="1"/>
    <x v="1990"/>
  </r>
  <r>
    <x v="1"/>
    <x v="1977"/>
  </r>
  <r>
    <x v="1"/>
    <x v="1991"/>
  </r>
  <r>
    <x v="1"/>
    <x v="1442"/>
  </r>
  <r>
    <x v="1"/>
    <x v="1992"/>
  </r>
  <r>
    <x v="1"/>
    <x v="1993"/>
  </r>
  <r>
    <x v="1"/>
    <x v="1994"/>
  </r>
  <r>
    <x v="1"/>
    <x v="1995"/>
  </r>
  <r>
    <x v="1"/>
    <x v="1996"/>
  </r>
  <r>
    <x v="1"/>
    <x v="1997"/>
  </r>
  <r>
    <x v="1"/>
    <x v="1998"/>
  </r>
  <r>
    <x v="1"/>
    <x v="1961"/>
  </r>
  <r>
    <x v="1"/>
    <x v="1999"/>
  </r>
  <r>
    <x v="1"/>
    <x v="2000"/>
  </r>
  <r>
    <x v="1"/>
    <x v="2001"/>
  </r>
  <r>
    <x v="1"/>
    <x v="2002"/>
  </r>
  <r>
    <x v="1"/>
    <x v="2003"/>
  </r>
  <r>
    <x v="1"/>
    <x v="2004"/>
  </r>
  <r>
    <x v="1"/>
    <x v="2005"/>
  </r>
  <r>
    <x v="1"/>
    <x v="2006"/>
  </r>
  <r>
    <x v="1"/>
    <x v="2007"/>
  </r>
  <r>
    <x v="1"/>
    <x v="2008"/>
  </r>
  <r>
    <x v="1"/>
    <x v="2009"/>
  </r>
  <r>
    <x v="1"/>
    <x v="2010"/>
  </r>
  <r>
    <x v="1"/>
    <x v="934"/>
  </r>
  <r>
    <x v="1"/>
    <x v="1559"/>
  </r>
  <r>
    <x v="1"/>
    <x v="2011"/>
  </r>
  <r>
    <x v="1"/>
    <x v="923"/>
  </r>
  <r>
    <x v="1"/>
    <x v="2012"/>
  </r>
  <r>
    <x v="1"/>
    <x v="2013"/>
  </r>
  <r>
    <x v="1"/>
    <x v="877"/>
  </r>
  <r>
    <x v="1"/>
    <x v="1187"/>
  </r>
  <r>
    <x v="1"/>
    <x v="2014"/>
  </r>
  <r>
    <x v="1"/>
    <x v="1767"/>
  </r>
  <r>
    <x v="1"/>
    <x v="2015"/>
  </r>
  <r>
    <x v="1"/>
    <x v="2016"/>
  </r>
  <r>
    <x v="1"/>
    <x v="1153"/>
  </r>
  <r>
    <x v="1"/>
    <x v="2017"/>
  </r>
  <r>
    <x v="1"/>
    <x v="2018"/>
  </r>
  <r>
    <x v="1"/>
    <x v="2019"/>
  </r>
  <r>
    <x v="1"/>
    <x v="2020"/>
  </r>
  <r>
    <x v="1"/>
    <x v="2021"/>
  </r>
  <r>
    <x v="1"/>
    <x v="2022"/>
  </r>
  <r>
    <x v="1"/>
    <x v="2023"/>
  </r>
  <r>
    <x v="1"/>
    <x v="2024"/>
  </r>
  <r>
    <x v="1"/>
    <x v="2025"/>
  </r>
  <r>
    <x v="1"/>
    <x v="2026"/>
  </r>
  <r>
    <x v="1"/>
    <x v="2027"/>
  </r>
  <r>
    <x v="1"/>
    <x v="2028"/>
  </r>
  <r>
    <x v="1"/>
    <x v="878"/>
  </r>
  <r>
    <x v="1"/>
    <x v="2029"/>
  </r>
  <r>
    <x v="1"/>
    <x v="2026"/>
  </r>
  <r>
    <x v="1"/>
    <x v="2030"/>
  </r>
  <r>
    <x v="1"/>
    <x v="2031"/>
  </r>
  <r>
    <x v="1"/>
    <x v="1842"/>
  </r>
  <r>
    <x v="1"/>
    <x v="2032"/>
  </r>
  <r>
    <x v="1"/>
    <x v="2033"/>
  </r>
  <r>
    <x v="1"/>
    <x v="2034"/>
  </r>
  <r>
    <x v="1"/>
    <x v="2035"/>
  </r>
  <r>
    <x v="1"/>
    <x v="2036"/>
  </r>
  <r>
    <x v="1"/>
    <x v="2037"/>
  </r>
  <r>
    <x v="1"/>
    <x v="2038"/>
  </r>
  <r>
    <x v="1"/>
    <x v="983"/>
  </r>
  <r>
    <x v="1"/>
    <x v="2039"/>
  </r>
  <r>
    <x v="1"/>
    <x v="2040"/>
  </r>
  <r>
    <x v="1"/>
    <x v="2041"/>
  </r>
  <r>
    <x v="1"/>
    <x v="2042"/>
  </r>
  <r>
    <x v="1"/>
    <x v="1852"/>
  </r>
  <r>
    <x v="1"/>
    <x v="2043"/>
  </r>
  <r>
    <x v="1"/>
    <x v="2044"/>
  </r>
  <r>
    <x v="1"/>
    <x v="2045"/>
  </r>
  <r>
    <x v="1"/>
    <x v="2046"/>
  </r>
  <r>
    <x v="1"/>
    <x v="2047"/>
  </r>
  <r>
    <x v="1"/>
    <x v="2048"/>
  </r>
  <r>
    <x v="1"/>
    <x v="2049"/>
  </r>
  <r>
    <x v="1"/>
    <x v="2050"/>
  </r>
  <r>
    <x v="1"/>
    <x v="2051"/>
  </r>
  <r>
    <x v="1"/>
    <x v="2052"/>
  </r>
  <r>
    <x v="1"/>
    <x v="2053"/>
  </r>
  <r>
    <x v="1"/>
    <x v="2054"/>
  </r>
  <r>
    <x v="1"/>
    <x v="2055"/>
  </r>
  <r>
    <x v="1"/>
    <x v="2056"/>
  </r>
  <r>
    <x v="1"/>
    <x v="2057"/>
  </r>
  <r>
    <x v="1"/>
    <x v="2058"/>
  </r>
  <r>
    <x v="1"/>
    <x v="2059"/>
  </r>
  <r>
    <x v="1"/>
    <x v="2060"/>
  </r>
  <r>
    <x v="1"/>
    <x v="2061"/>
  </r>
  <r>
    <x v="1"/>
    <x v="1548"/>
  </r>
  <r>
    <x v="1"/>
    <x v="2062"/>
  </r>
  <r>
    <x v="1"/>
    <x v="2063"/>
  </r>
  <r>
    <x v="1"/>
    <x v="2064"/>
  </r>
  <r>
    <x v="1"/>
    <x v="2065"/>
  </r>
  <r>
    <x v="1"/>
    <x v="2066"/>
  </r>
  <r>
    <x v="1"/>
    <x v="2051"/>
  </r>
  <r>
    <x v="1"/>
    <x v="1281"/>
  </r>
  <r>
    <x v="1"/>
    <x v="2067"/>
  </r>
  <r>
    <x v="1"/>
    <x v="2068"/>
  </r>
  <r>
    <x v="1"/>
    <x v="2069"/>
  </r>
  <r>
    <x v="1"/>
    <x v="2070"/>
  </r>
  <r>
    <x v="1"/>
    <x v="2071"/>
  </r>
  <r>
    <x v="1"/>
    <x v="2072"/>
  </r>
  <r>
    <x v="1"/>
    <x v="1751"/>
  </r>
  <r>
    <x v="1"/>
    <x v="2073"/>
  </r>
  <r>
    <x v="1"/>
    <x v="2074"/>
  </r>
  <r>
    <x v="1"/>
    <x v="2075"/>
  </r>
  <r>
    <x v="1"/>
    <x v="1811"/>
  </r>
  <r>
    <x v="1"/>
    <x v="2076"/>
  </r>
  <r>
    <x v="1"/>
    <x v="2077"/>
  </r>
  <r>
    <x v="1"/>
    <x v="327"/>
  </r>
  <r>
    <x v="1"/>
    <x v="2078"/>
  </r>
  <r>
    <x v="1"/>
    <x v="2079"/>
  </r>
  <r>
    <x v="1"/>
    <x v="2080"/>
  </r>
  <r>
    <x v="1"/>
    <x v="956"/>
  </r>
  <r>
    <x v="1"/>
    <x v="2081"/>
  </r>
  <r>
    <x v="1"/>
    <x v="2082"/>
  </r>
  <r>
    <x v="1"/>
    <x v="2083"/>
  </r>
  <r>
    <x v="1"/>
    <x v="18"/>
  </r>
  <r>
    <x v="1"/>
    <x v="1085"/>
  </r>
  <r>
    <x v="1"/>
    <x v="2084"/>
  </r>
  <r>
    <x v="1"/>
    <x v="2085"/>
  </r>
  <r>
    <x v="1"/>
    <x v="2086"/>
  </r>
  <r>
    <x v="1"/>
    <x v="204"/>
  </r>
  <r>
    <x v="1"/>
    <x v="2087"/>
  </r>
  <r>
    <x v="1"/>
    <x v="2088"/>
  </r>
  <r>
    <x v="1"/>
    <x v="2089"/>
  </r>
  <r>
    <x v="1"/>
    <x v="2090"/>
  </r>
  <r>
    <x v="1"/>
    <x v="2091"/>
  </r>
  <r>
    <x v="1"/>
    <x v="2092"/>
  </r>
  <r>
    <x v="1"/>
    <x v="1050"/>
  </r>
  <r>
    <x v="1"/>
    <x v="2093"/>
  </r>
  <r>
    <x v="1"/>
    <x v="2094"/>
  </r>
  <r>
    <x v="1"/>
    <x v="2085"/>
  </r>
  <r>
    <x v="1"/>
    <x v="2095"/>
  </r>
  <r>
    <x v="1"/>
    <x v="2096"/>
  </r>
  <r>
    <x v="1"/>
    <x v="2097"/>
  </r>
  <r>
    <x v="1"/>
    <x v="618"/>
  </r>
  <r>
    <x v="1"/>
    <x v="2098"/>
  </r>
  <r>
    <x v="1"/>
    <x v="2099"/>
  </r>
  <r>
    <x v="1"/>
    <x v="2100"/>
  </r>
  <r>
    <x v="1"/>
    <x v="2101"/>
  </r>
  <r>
    <x v="1"/>
    <x v="2102"/>
  </r>
  <r>
    <x v="1"/>
    <x v="2103"/>
  </r>
  <r>
    <x v="1"/>
    <x v="2104"/>
  </r>
  <r>
    <x v="1"/>
    <x v="2105"/>
  </r>
  <r>
    <x v="1"/>
    <x v="2106"/>
  </r>
  <r>
    <x v="1"/>
    <x v="2107"/>
  </r>
  <r>
    <x v="1"/>
    <x v="2108"/>
  </r>
  <r>
    <x v="1"/>
    <x v="2109"/>
  </r>
  <r>
    <x v="1"/>
    <x v="2110"/>
  </r>
  <r>
    <x v="1"/>
    <x v="2111"/>
  </r>
  <r>
    <x v="1"/>
    <x v="1313"/>
  </r>
  <r>
    <x v="1"/>
    <x v="2112"/>
  </r>
  <r>
    <x v="1"/>
    <x v="709"/>
  </r>
  <r>
    <x v="1"/>
    <x v="2113"/>
  </r>
  <r>
    <x v="1"/>
    <x v="2114"/>
  </r>
  <r>
    <x v="1"/>
    <x v="2115"/>
  </r>
  <r>
    <x v="1"/>
    <x v="2116"/>
  </r>
  <r>
    <x v="1"/>
    <x v="2117"/>
  </r>
  <r>
    <x v="1"/>
    <x v="2118"/>
  </r>
  <r>
    <x v="1"/>
    <x v="2119"/>
  </r>
  <r>
    <x v="1"/>
    <x v="2120"/>
  </r>
  <r>
    <x v="1"/>
    <x v="2121"/>
  </r>
  <r>
    <x v="1"/>
    <x v="2122"/>
  </r>
  <r>
    <x v="1"/>
    <x v="738"/>
  </r>
  <r>
    <x v="1"/>
    <x v="2123"/>
  </r>
  <r>
    <x v="1"/>
    <x v="319"/>
  </r>
  <r>
    <x v="1"/>
    <x v="129"/>
  </r>
  <r>
    <x v="1"/>
    <x v="2124"/>
  </r>
  <r>
    <x v="1"/>
    <x v="1621"/>
  </r>
  <r>
    <x v="1"/>
    <x v="2125"/>
  </r>
  <r>
    <x v="1"/>
    <x v="1329"/>
  </r>
  <r>
    <x v="1"/>
    <x v="2126"/>
  </r>
  <r>
    <x v="1"/>
    <x v="2127"/>
  </r>
  <r>
    <x v="1"/>
    <x v="1366"/>
  </r>
  <r>
    <x v="1"/>
    <x v="2128"/>
  </r>
  <r>
    <x v="1"/>
    <x v="2129"/>
  </r>
  <r>
    <x v="1"/>
    <x v="2130"/>
  </r>
  <r>
    <x v="1"/>
    <x v="2131"/>
  </r>
  <r>
    <x v="1"/>
    <x v="2132"/>
  </r>
  <r>
    <x v="1"/>
    <x v="2133"/>
  </r>
  <r>
    <x v="1"/>
    <x v="2134"/>
  </r>
  <r>
    <x v="1"/>
    <x v="2135"/>
  </r>
  <r>
    <x v="1"/>
    <x v="2136"/>
  </r>
  <r>
    <x v="1"/>
    <x v="2137"/>
  </r>
  <r>
    <x v="1"/>
    <x v="2138"/>
  </r>
  <r>
    <x v="1"/>
    <x v="2139"/>
  </r>
  <r>
    <x v="1"/>
    <x v="127"/>
  </r>
  <r>
    <x v="1"/>
    <x v="1984"/>
  </r>
  <r>
    <x v="1"/>
    <x v="1985"/>
  </r>
  <r>
    <x v="1"/>
    <x v="2140"/>
  </r>
  <r>
    <x v="1"/>
    <x v="2141"/>
  </r>
  <r>
    <x v="1"/>
    <x v="2142"/>
  </r>
  <r>
    <x v="1"/>
    <x v="2143"/>
  </r>
  <r>
    <x v="1"/>
    <x v="1315"/>
  </r>
  <r>
    <x v="1"/>
    <x v="2144"/>
  </r>
  <r>
    <x v="1"/>
    <x v="2145"/>
  </r>
  <r>
    <x v="1"/>
    <x v="2146"/>
  </r>
  <r>
    <x v="1"/>
    <x v="2147"/>
  </r>
  <r>
    <x v="1"/>
    <x v="1360"/>
  </r>
  <r>
    <x v="1"/>
    <x v="2148"/>
  </r>
  <r>
    <x v="1"/>
    <x v="2149"/>
  </r>
  <r>
    <x v="1"/>
    <x v="2150"/>
  </r>
  <r>
    <x v="1"/>
    <x v="1098"/>
  </r>
  <r>
    <x v="1"/>
    <x v="1102"/>
  </r>
  <r>
    <x v="1"/>
    <x v="2151"/>
  </r>
  <r>
    <x v="1"/>
    <x v="2152"/>
  </r>
  <r>
    <x v="1"/>
    <x v="1952"/>
  </r>
  <r>
    <x v="1"/>
    <x v="1720"/>
  </r>
  <r>
    <x v="1"/>
    <x v="2153"/>
  </r>
  <r>
    <x v="1"/>
    <x v="2154"/>
  </r>
  <r>
    <x v="1"/>
    <x v="2155"/>
  </r>
  <r>
    <x v="1"/>
    <x v="2156"/>
  </r>
  <r>
    <x v="1"/>
    <x v="421"/>
  </r>
  <r>
    <x v="1"/>
    <x v="2157"/>
  </r>
  <r>
    <x v="1"/>
    <x v="1061"/>
  </r>
  <r>
    <x v="1"/>
    <x v="2158"/>
  </r>
  <r>
    <x v="1"/>
    <x v="2159"/>
  </r>
  <r>
    <x v="1"/>
    <x v="2160"/>
  </r>
  <r>
    <x v="1"/>
    <x v="2161"/>
  </r>
  <r>
    <x v="1"/>
    <x v="2162"/>
  </r>
  <r>
    <x v="1"/>
    <x v="2163"/>
  </r>
  <r>
    <x v="1"/>
    <x v="2164"/>
  </r>
  <r>
    <x v="1"/>
    <x v="2165"/>
  </r>
  <r>
    <x v="1"/>
    <x v="989"/>
  </r>
  <r>
    <x v="1"/>
    <x v="2166"/>
  </r>
  <r>
    <x v="1"/>
    <x v="2167"/>
  </r>
  <r>
    <x v="1"/>
    <x v="2168"/>
  </r>
  <r>
    <x v="1"/>
    <x v="2169"/>
  </r>
  <r>
    <x v="1"/>
    <x v="875"/>
  </r>
  <r>
    <x v="1"/>
    <x v="2170"/>
  </r>
  <r>
    <x v="1"/>
    <x v="2171"/>
  </r>
  <r>
    <x v="1"/>
    <x v="2172"/>
  </r>
  <r>
    <x v="1"/>
    <x v="2173"/>
  </r>
  <r>
    <x v="1"/>
    <x v="2174"/>
  </r>
  <r>
    <x v="1"/>
    <x v="2175"/>
  </r>
  <r>
    <x v="1"/>
    <x v="2176"/>
  </r>
  <r>
    <x v="1"/>
    <x v="2177"/>
  </r>
  <r>
    <x v="1"/>
    <x v="2178"/>
  </r>
  <r>
    <x v="1"/>
    <x v="2179"/>
  </r>
  <r>
    <x v="1"/>
    <x v="2180"/>
  </r>
  <r>
    <x v="1"/>
    <x v="847"/>
  </r>
  <r>
    <x v="1"/>
    <x v="2181"/>
  </r>
  <r>
    <x v="1"/>
    <x v="2182"/>
  </r>
  <r>
    <x v="1"/>
    <x v="2183"/>
  </r>
  <r>
    <x v="1"/>
    <x v="2184"/>
  </r>
  <r>
    <x v="1"/>
    <x v="2185"/>
  </r>
  <r>
    <x v="1"/>
    <x v="2186"/>
  </r>
  <r>
    <x v="1"/>
    <x v="738"/>
  </r>
  <r>
    <x v="1"/>
    <x v="2187"/>
  </r>
  <r>
    <x v="1"/>
    <x v="2188"/>
  </r>
  <r>
    <x v="1"/>
    <x v="2189"/>
  </r>
  <r>
    <x v="1"/>
    <x v="2190"/>
  </r>
  <r>
    <x v="1"/>
    <x v="2191"/>
  </r>
  <r>
    <x v="1"/>
    <x v="2192"/>
  </r>
  <r>
    <x v="1"/>
    <x v="2193"/>
  </r>
  <r>
    <x v="1"/>
    <x v="2194"/>
  </r>
  <r>
    <x v="1"/>
    <x v="2195"/>
  </r>
  <r>
    <x v="1"/>
    <x v="2196"/>
  </r>
  <r>
    <x v="1"/>
    <x v="2197"/>
  </r>
  <r>
    <x v="1"/>
    <x v="2198"/>
  </r>
  <r>
    <x v="1"/>
    <x v="1760"/>
  </r>
  <r>
    <x v="1"/>
    <x v="2199"/>
  </r>
  <r>
    <x v="1"/>
    <x v="2200"/>
  </r>
  <r>
    <x v="1"/>
    <x v="501"/>
  </r>
  <r>
    <x v="1"/>
    <x v="2201"/>
  </r>
  <r>
    <x v="1"/>
    <x v="1638"/>
  </r>
  <r>
    <x v="1"/>
    <x v="2202"/>
  </r>
  <r>
    <x v="1"/>
    <x v="2203"/>
  </r>
  <r>
    <x v="1"/>
    <x v="961"/>
  </r>
  <r>
    <x v="1"/>
    <x v="572"/>
  </r>
  <r>
    <x v="1"/>
    <x v="665"/>
  </r>
  <r>
    <x v="1"/>
    <x v="2204"/>
  </r>
  <r>
    <x v="1"/>
    <x v="2205"/>
  </r>
  <r>
    <x v="1"/>
    <x v="2206"/>
  </r>
  <r>
    <x v="1"/>
    <x v="2207"/>
  </r>
  <r>
    <x v="1"/>
    <x v="2208"/>
  </r>
  <r>
    <x v="1"/>
    <x v="2209"/>
  </r>
  <r>
    <x v="1"/>
    <x v="2210"/>
  </r>
  <r>
    <x v="1"/>
    <x v="2211"/>
  </r>
  <r>
    <x v="1"/>
    <x v="2212"/>
  </r>
  <r>
    <x v="1"/>
    <x v="2213"/>
  </r>
  <r>
    <x v="1"/>
    <x v="2214"/>
  </r>
  <r>
    <x v="1"/>
    <x v="2215"/>
  </r>
  <r>
    <x v="1"/>
    <x v="920"/>
  </r>
  <r>
    <x v="1"/>
    <x v="2216"/>
  </r>
  <r>
    <x v="1"/>
    <x v="2217"/>
  </r>
  <r>
    <x v="1"/>
    <x v="2218"/>
  </r>
  <r>
    <x v="1"/>
    <x v="2219"/>
  </r>
  <r>
    <x v="1"/>
    <x v="2220"/>
  </r>
  <r>
    <x v="1"/>
    <x v="2221"/>
  </r>
  <r>
    <x v="1"/>
    <x v="2222"/>
  </r>
  <r>
    <x v="1"/>
    <x v="2223"/>
  </r>
  <r>
    <x v="1"/>
    <x v="2224"/>
  </r>
  <r>
    <x v="1"/>
    <x v="2225"/>
  </r>
  <r>
    <x v="1"/>
    <x v="1748"/>
  </r>
  <r>
    <x v="1"/>
    <x v="1387"/>
  </r>
  <r>
    <x v="1"/>
    <x v="416"/>
  </r>
  <r>
    <x v="1"/>
    <x v="2226"/>
  </r>
  <r>
    <x v="1"/>
    <x v="2227"/>
  </r>
  <r>
    <x v="1"/>
    <x v="1809"/>
  </r>
  <r>
    <x v="1"/>
    <x v="521"/>
  </r>
  <r>
    <x v="1"/>
    <x v="2228"/>
  </r>
  <r>
    <x v="1"/>
    <x v="1577"/>
  </r>
  <r>
    <x v="1"/>
    <x v="2229"/>
  </r>
  <r>
    <x v="1"/>
    <x v="2230"/>
  </r>
  <r>
    <x v="1"/>
    <x v="2231"/>
  </r>
  <r>
    <x v="1"/>
    <x v="348"/>
  </r>
  <r>
    <x v="1"/>
    <x v="2232"/>
  </r>
  <r>
    <x v="1"/>
    <x v="736"/>
  </r>
  <r>
    <x v="1"/>
    <x v="2233"/>
  </r>
  <r>
    <x v="1"/>
    <x v="2234"/>
  </r>
  <r>
    <x v="1"/>
    <x v="2235"/>
  </r>
  <r>
    <x v="1"/>
    <x v="2236"/>
  </r>
  <r>
    <x v="1"/>
    <x v="2237"/>
  </r>
  <r>
    <x v="1"/>
    <x v="2238"/>
  </r>
  <r>
    <x v="1"/>
    <x v="2239"/>
  </r>
  <r>
    <x v="1"/>
    <x v="2240"/>
  </r>
  <r>
    <x v="1"/>
    <x v="129"/>
  </r>
  <r>
    <x v="1"/>
    <x v="2241"/>
  </r>
  <r>
    <x v="1"/>
    <x v="2242"/>
  </r>
  <r>
    <x v="1"/>
    <x v="2243"/>
  </r>
  <r>
    <x v="1"/>
    <x v="1120"/>
  </r>
  <r>
    <x v="1"/>
    <x v="2244"/>
  </r>
  <r>
    <x v="1"/>
    <x v="2245"/>
  </r>
  <r>
    <x v="1"/>
    <x v="2246"/>
  </r>
  <r>
    <x v="1"/>
    <x v="2247"/>
  </r>
  <r>
    <x v="1"/>
    <x v="2248"/>
  </r>
  <r>
    <x v="1"/>
    <x v="2249"/>
  </r>
  <r>
    <x v="1"/>
    <x v="2250"/>
  </r>
  <r>
    <x v="1"/>
    <x v="2251"/>
  </r>
  <r>
    <x v="1"/>
    <x v="2252"/>
  </r>
  <r>
    <x v="1"/>
    <x v="2253"/>
  </r>
  <r>
    <x v="1"/>
    <x v="1484"/>
  </r>
  <r>
    <x v="1"/>
    <x v="424"/>
  </r>
  <r>
    <x v="1"/>
    <x v="2254"/>
  </r>
  <r>
    <x v="1"/>
    <x v="2255"/>
  </r>
  <r>
    <x v="1"/>
    <x v="2256"/>
  </r>
  <r>
    <x v="1"/>
    <x v="2257"/>
  </r>
  <r>
    <x v="1"/>
    <x v="2258"/>
  </r>
  <r>
    <x v="1"/>
    <x v="2259"/>
  </r>
  <r>
    <x v="1"/>
    <x v="2260"/>
  </r>
  <r>
    <x v="1"/>
    <x v="2261"/>
  </r>
  <r>
    <x v="1"/>
    <x v="284"/>
  </r>
  <r>
    <x v="1"/>
    <x v="2262"/>
  </r>
  <r>
    <x v="1"/>
    <x v="1213"/>
  </r>
  <r>
    <x v="1"/>
    <x v="2263"/>
  </r>
  <r>
    <x v="1"/>
    <x v="2264"/>
  </r>
  <r>
    <x v="1"/>
    <x v="2265"/>
  </r>
  <r>
    <x v="1"/>
    <x v="2266"/>
  </r>
  <r>
    <x v="1"/>
    <x v="1062"/>
  </r>
  <r>
    <x v="1"/>
    <x v="2267"/>
  </r>
  <r>
    <x v="1"/>
    <x v="2268"/>
  </r>
  <r>
    <x v="1"/>
    <x v="782"/>
  </r>
  <r>
    <x v="1"/>
    <x v="2269"/>
  </r>
  <r>
    <x v="1"/>
    <x v="2270"/>
  </r>
  <r>
    <x v="1"/>
    <x v="2271"/>
  </r>
  <r>
    <x v="1"/>
    <x v="2272"/>
  </r>
  <r>
    <x v="1"/>
    <x v="2273"/>
  </r>
  <r>
    <x v="1"/>
    <x v="226"/>
  </r>
  <r>
    <x v="1"/>
    <x v="2274"/>
  </r>
  <r>
    <x v="1"/>
    <x v="2275"/>
  </r>
  <r>
    <x v="1"/>
    <x v="1230"/>
  </r>
  <r>
    <x v="1"/>
    <x v="2276"/>
  </r>
  <r>
    <x v="1"/>
    <x v="2277"/>
  </r>
  <r>
    <x v="1"/>
    <x v="2278"/>
  </r>
  <r>
    <x v="1"/>
    <x v="2279"/>
  </r>
  <r>
    <x v="1"/>
    <x v="2280"/>
  </r>
  <r>
    <x v="1"/>
    <x v="2281"/>
  </r>
  <r>
    <x v="1"/>
    <x v="2282"/>
  </r>
  <r>
    <x v="1"/>
    <x v="2283"/>
  </r>
  <r>
    <x v="1"/>
    <x v="2284"/>
  </r>
  <r>
    <x v="1"/>
    <x v="2285"/>
  </r>
  <r>
    <x v="1"/>
    <x v="2286"/>
  </r>
  <r>
    <x v="1"/>
    <x v="2287"/>
  </r>
  <r>
    <x v="1"/>
    <x v="1528"/>
  </r>
  <r>
    <x v="1"/>
    <x v="2288"/>
  </r>
  <r>
    <x v="1"/>
    <x v="119"/>
  </r>
  <r>
    <x v="1"/>
    <x v="2289"/>
  </r>
  <r>
    <x v="1"/>
    <x v="2290"/>
  </r>
  <r>
    <x v="1"/>
    <x v="1270"/>
  </r>
  <r>
    <x v="1"/>
    <x v="2291"/>
  </r>
  <r>
    <x v="1"/>
    <x v="2292"/>
  </r>
  <r>
    <x v="1"/>
    <x v="1438"/>
  </r>
  <r>
    <x v="1"/>
    <x v="2293"/>
  </r>
  <r>
    <x v="1"/>
    <x v="2294"/>
  </r>
  <r>
    <x v="1"/>
    <x v="2295"/>
  </r>
  <r>
    <x v="1"/>
    <x v="2296"/>
  </r>
  <r>
    <x v="1"/>
    <x v="2297"/>
  </r>
  <r>
    <x v="1"/>
    <x v="1783"/>
  </r>
  <r>
    <x v="1"/>
    <x v="2298"/>
  </r>
  <r>
    <x v="1"/>
    <x v="2299"/>
  </r>
  <r>
    <x v="1"/>
    <x v="2300"/>
  </r>
  <r>
    <x v="1"/>
    <x v="2301"/>
  </r>
  <r>
    <x v="1"/>
    <x v="2302"/>
  </r>
  <r>
    <x v="1"/>
    <x v="2303"/>
  </r>
  <r>
    <x v="1"/>
    <x v="2304"/>
  </r>
  <r>
    <x v="1"/>
    <x v="902"/>
  </r>
  <r>
    <x v="1"/>
    <x v="2305"/>
  </r>
  <r>
    <x v="1"/>
    <x v="2306"/>
  </r>
  <r>
    <x v="1"/>
    <x v="715"/>
  </r>
  <r>
    <x v="1"/>
    <x v="2307"/>
  </r>
  <r>
    <x v="1"/>
    <x v="2308"/>
  </r>
  <r>
    <x v="1"/>
    <x v="2309"/>
  </r>
  <r>
    <x v="1"/>
    <x v="2138"/>
  </r>
  <r>
    <x v="1"/>
    <x v="2310"/>
  </r>
  <r>
    <x v="1"/>
    <x v="2311"/>
  </r>
  <r>
    <x v="1"/>
    <x v="2312"/>
  </r>
  <r>
    <x v="1"/>
    <x v="2313"/>
  </r>
  <r>
    <x v="1"/>
    <x v="1483"/>
  </r>
  <r>
    <x v="1"/>
    <x v="2314"/>
  </r>
  <r>
    <x v="1"/>
    <x v="2315"/>
  </r>
  <r>
    <x v="1"/>
    <x v="2316"/>
  </r>
  <r>
    <x v="1"/>
    <x v="2317"/>
  </r>
  <r>
    <x v="1"/>
    <x v="256"/>
  </r>
  <r>
    <x v="1"/>
    <x v="2318"/>
  </r>
  <r>
    <x v="1"/>
    <x v="2319"/>
  </r>
  <r>
    <x v="1"/>
    <x v="2320"/>
  </r>
  <r>
    <x v="1"/>
    <x v="2321"/>
  </r>
  <r>
    <x v="1"/>
    <x v="2322"/>
  </r>
  <r>
    <x v="1"/>
    <x v="2323"/>
  </r>
  <r>
    <x v="1"/>
    <x v="2324"/>
  </r>
  <r>
    <x v="1"/>
    <x v="2325"/>
  </r>
  <r>
    <x v="1"/>
    <x v="2326"/>
  </r>
  <r>
    <x v="1"/>
    <x v="2327"/>
  </r>
  <r>
    <x v="1"/>
    <x v="2328"/>
  </r>
  <r>
    <x v="1"/>
    <x v="2329"/>
  </r>
  <r>
    <x v="1"/>
    <x v="2330"/>
  </r>
  <r>
    <x v="1"/>
    <x v="2331"/>
  </r>
  <r>
    <x v="1"/>
    <x v="2332"/>
  </r>
  <r>
    <x v="1"/>
    <x v="2333"/>
  </r>
  <r>
    <x v="1"/>
    <x v="2334"/>
  </r>
  <r>
    <x v="1"/>
    <x v="1223"/>
  </r>
  <r>
    <x v="1"/>
    <x v="2335"/>
  </r>
  <r>
    <x v="1"/>
    <x v="2336"/>
  </r>
  <r>
    <x v="1"/>
    <x v="2337"/>
  </r>
  <r>
    <x v="1"/>
    <x v="2338"/>
  </r>
  <r>
    <x v="1"/>
    <x v="2339"/>
  </r>
  <r>
    <x v="1"/>
    <x v="2340"/>
  </r>
  <r>
    <x v="1"/>
    <x v="2341"/>
  </r>
  <r>
    <x v="1"/>
    <x v="860"/>
  </r>
  <r>
    <x v="1"/>
    <x v="2342"/>
  </r>
  <r>
    <x v="1"/>
    <x v="2343"/>
  </r>
  <r>
    <x v="1"/>
    <x v="804"/>
  </r>
  <r>
    <x v="1"/>
    <x v="2344"/>
  </r>
  <r>
    <x v="1"/>
    <x v="2345"/>
  </r>
  <r>
    <x v="1"/>
    <x v="2346"/>
  </r>
  <r>
    <x v="1"/>
    <x v="2347"/>
  </r>
  <r>
    <x v="1"/>
    <x v="2348"/>
  </r>
  <r>
    <x v="1"/>
    <x v="2349"/>
  </r>
  <r>
    <x v="1"/>
    <x v="2350"/>
  </r>
  <r>
    <x v="1"/>
    <x v="262"/>
  </r>
  <r>
    <x v="1"/>
    <x v="2351"/>
  </r>
  <r>
    <x v="1"/>
    <x v="1298"/>
  </r>
  <r>
    <x v="1"/>
    <x v="1649"/>
  </r>
  <r>
    <x v="1"/>
    <x v="2352"/>
  </r>
  <r>
    <x v="1"/>
    <x v="2344"/>
  </r>
  <r>
    <x v="1"/>
    <x v="2353"/>
  </r>
  <r>
    <x v="1"/>
    <x v="1628"/>
  </r>
  <r>
    <x v="1"/>
    <x v="1142"/>
  </r>
  <r>
    <x v="1"/>
    <x v="2354"/>
  </r>
  <r>
    <x v="1"/>
    <x v="1570"/>
  </r>
  <r>
    <x v="1"/>
    <x v="2355"/>
  </r>
  <r>
    <x v="1"/>
    <x v="2356"/>
  </r>
  <r>
    <x v="1"/>
    <x v="2357"/>
  </r>
  <r>
    <x v="1"/>
    <x v="2358"/>
  </r>
  <r>
    <x v="1"/>
    <x v="2359"/>
  </r>
  <r>
    <x v="1"/>
    <x v="2360"/>
  </r>
  <r>
    <x v="1"/>
    <x v="2361"/>
  </r>
  <r>
    <x v="1"/>
    <x v="2362"/>
  </r>
  <r>
    <x v="1"/>
    <x v="1142"/>
  </r>
  <r>
    <x v="1"/>
    <x v="2363"/>
  </r>
  <r>
    <x v="1"/>
    <x v="2364"/>
  </r>
  <r>
    <x v="1"/>
    <x v="2365"/>
  </r>
  <r>
    <x v="1"/>
    <x v="2366"/>
  </r>
  <r>
    <x v="1"/>
    <x v="730"/>
  </r>
  <r>
    <x v="1"/>
    <x v="2367"/>
  </r>
  <r>
    <x v="1"/>
    <x v="2368"/>
  </r>
  <r>
    <x v="1"/>
    <x v="1047"/>
  </r>
  <r>
    <x v="1"/>
    <x v="34"/>
  </r>
  <r>
    <x v="1"/>
    <x v="2369"/>
  </r>
  <r>
    <x v="1"/>
    <x v="2370"/>
  </r>
  <r>
    <x v="1"/>
    <x v="1055"/>
  </r>
  <r>
    <x v="1"/>
    <x v="2371"/>
  </r>
  <r>
    <x v="1"/>
    <x v="2372"/>
  </r>
  <r>
    <x v="1"/>
    <x v="2373"/>
  </r>
  <r>
    <x v="1"/>
    <x v="2374"/>
  </r>
  <r>
    <x v="1"/>
    <x v="2375"/>
  </r>
  <r>
    <x v="1"/>
    <x v="2376"/>
  </r>
  <r>
    <x v="1"/>
    <x v="2377"/>
  </r>
  <r>
    <x v="1"/>
    <x v="1702"/>
  </r>
  <r>
    <x v="1"/>
    <x v="1323"/>
  </r>
  <r>
    <x v="1"/>
    <x v="210"/>
  </r>
  <r>
    <x v="1"/>
    <x v="2378"/>
  </r>
  <r>
    <x v="1"/>
    <x v="2379"/>
  </r>
  <r>
    <x v="1"/>
    <x v="1628"/>
  </r>
  <r>
    <x v="1"/>
    <x v="83"/>
  </r>
  <r>
    <x v="1"/>
    <x v="2380"/>
  </r>
  <r>
    <x v="1"/>
    <x v="2381"/>
  </r>
  <r>
    <x v="1"/>
    <x v="1467"/>
  </r>
  <r>
    <x v="1"/>
    <x v="2382"/>
  </r>
  <r>
    <x v="1"/>
    <x v="2383"/>
  </r>
  <r>
    <x v="1"/>
    <x v="2384"/>
  </r>
  <r>
    <x v="1"/>
    <x v="2251"/>
  </r>
  <r>
    <x v="1"/>
    <x v="2385"/>
  </r>
  <r>
    <x v="1"/>
    <x v="2386"/>
  </r>
  <r>
    <x v="1"/>
    <x v="2387"/>
  </r>
  <r>
    <x v="1"/>
    <x v="2388"/>
  </r>
  <r>
    <x v="1"/>
    <x v="1169"/>
  </r>
  <r>
    <x v="1"/>
    <x v="2350"/>
  </r>
  <r>
    <x v="1"/>
    <x v="956"/>
  </r>
  <r>
    <x v="1"/>
    <x v="2378"/>
  </r>
  <r>
    <x v="1"/>
    <x v="2389"/>
  </r>
  <r>
    <x v="1"/>
    <x v="2390"/>
  </r>
  <r>
    <x v="1"/>
    <x v="659"/>
  </r>
  <r>
    <x v="1"/>
    <x v="620"/>
  </r>
  <r>
    <x v="1"/>
    <x v="2391"/>
  </r>
  <r>
    <x v="1"/>
    <x v="2392"/>
  </r>
  <r>
    <x v="1"/>
    <x v="2393"/>
  </r>
  <r>
    <x v="1"/>
    <x v="2088"/>
  </r>
  <r>
    <x v="1"/>
    <x v="2394"/>
  </r>
  <r>
    <x v="1"/>
    <x v="2395"/>
  </r>
  <r>
    <x v="1"/>
    <x v="2396"/>
  </r>
  <r>
    <x v="1"/>
    <x v="2397"/>
  </r>
  <r>
    <x v="1"/>
    <x v="2398"/>
  </r>
  <r>
    <x v="1"/>
    <x v="2399"/>
  </r>
  <r>
    <x v="1"/>
    <x v="2400"/>
  </r>
  <r>
    <x v="1"/>
    <x v="2086"/>
  </r>
  <r>
    <x v="1"/>
    <x v="2401"/>
  </r>
  <r>
    <x v="1"/>
    <x v="2402"/>
  </r>
  <r>
    <x v="1"/>
    <x v="1422"/>
  </r>
  <r>
    <x v="1"/>
    <x v="2403"/>
  </r>
  <r>
    <x v="1"/>
    <x v="2404"/>
  </r>
  <r>
    <x v="1"/>
    <x v="1416"/>
  </r>
  <r>
    <x v="1"/>
    <x v="2405"/>
  </r>
  <r>
    <x v="1"/>
    <x v="2406"/>
  </r>
  <r>
    <x v="1"/>
    <x v="2407"/>
  </r>
  <r>
    <x v="1"/>
    <x v="2408"/>
  </r>
  <r>
    <x v="1"/>
    <x v="2409"/>
  </r>
  <r>
    <x v="1"/>
    <x v="2410"/>
  </r>
  <r>
    <x v="1"/>
    <x v="2411"/>
  </r>
  <r>
    <x v="1"/>
    <x v="190"/>
  </r>
  <r>
    <x v="1"/>
    <x v="2412"/>
  </r>
  <r>
    <x v="1"/>
    <x v="2413"/>
  </r>
  <r>
    <x v="1"/>
    <x v="2414"/>
  </r>
  <r>
    <x v="1"/>
    <x v="311"/>
  </r>
  <r>
    <x v="1"/>
    <x v="2415"/>
  </r>
  <r>
    <x v="1"/>
    <x v="2416"/>
  </r>
  <r>
    <x v="1"/>
    <x v="2417"/>
  </r>
  <r>
    <x v="1"/>
    <x v="1113"/>
  </r>
  <r>
    <x v="1"/>
    <x v="1046"/>
  </r>
  <r>
    <x v="1"/>
    <x v="2418"/>
  </r>
  <r>
    <x v="1"/>
    <x v="1475"/>
  </r>
  <r>
    <x v="1"/>
    <x v="2419"/>
  </r>
  <r>
    <x v="1"/>
    <x v="2420"/>
  </r>
  <r>
    <x v="1"/>
    <x v="2421"/>
  </r>
  <r>
    <x v="1"/>
    <x v="2422"/>
  </r>
  <r>
    <x v="1"/>
    <x v="2423"/>
  </r>
  <r>
    <x v="1"/>
    <x v="2424"/>
  </r>
  <r>
    <x v="1"/>
    <x v="2425"/>
  </r>
  <r>
    <x v="1"/>
    <x v="2426"/>
  </r>
  <r>
    <x v="1"/>
    <x v="114"/>
  </r>
  <r>
    <x v="1"/>
    <x v="2427"/>
  </r>
  <r>
    <x v="1"/>
    <x v="2428"/>
  </r>
  <r>
    <x v="1"/>
    <x v="2429"/>
  </r>
  <r>
    <x v="1"/>
    <x v="2430"/>
  </r>
  <r>
    <x v="1"/>
    <x v="2431"/>
  </r>
  <r>
    <x v="1"/>
    <x v="2432"/>
  </r>
  <r>
    <x v="1"/>
    <x v="1874"/>
  </r>
  <r>
    <x v="1"/>
    <x v="2433"/>
  </r>
  <r>
    <x v="1"/>
    <x v="308"/>
  </r>
  <r>
    <x v="1"/>
    <x v="2434"/>
  </r>
  <r>
    <x v="1"/>
    <x v="2435"/>
  </r>
  <r>
    <x v="1"/>
    <x v="2436"/>
  </r>
  <r>
    <x v="1"/>
    <x v="2437"/>
  </r>
  <r>
    <x v="1"/>
    <x v="2438"/>
  </r>
  <r>
    <x v="1"/>
    <x v="2439"/>
  </r>
  <r>
    <x v="1"/>
    <x v="2440"/>
  </r>
  <r>
    <x v="1"/>
    <x v="1514"/>
  </r>
  <r>
    <x v="1"/>
    <x v="2441"/>
  </r>
  <r>
    <x v="1"/>
    <x v="2442"/>
  </r>
  <r>
    <x v="1"/>
    <x v="2443"/>
  </r>
  <r>
    <x v="1"/>
    <x v="2444"/>
  </r>
  <r>
    <x v="1"/>
    <x v="1583"/>
  </r>
  <r>
    <x v="1"/>
    <x v="2445"/>
  </r>
  <r>
    <x v="1"/>
    <x v="1125"/>
  </r>
  <r>
    <x v="1"/>
    <x v="2446"/>
  </r>
  <r>
    <x v="1"/>
    <x v="2447"/>
  </r>
  <r>
    <x v="1"/>
    <x v="418"/>
  </r>
  <r>
    <x v="1"/>
    <x v="2448"/>
  </r>
  <r>
    <x v="1"/>
    <x v="2449"/>
  </r>
  <r>
    <x v="1"/>
    <x v="2450"/>
  </r>
  <r>
    <x v="1"/>
    <x v="2451"/>
  </r>
  <r>
    <x v="1"/>
    <x v="2452"/>
  </r>
  <r>
    <x v="1"/>
    <x v="846"/>
  </r>
  <r>
    <x v="1"/>
    <x v="2453"/>
  </r>
  <r>
    <x v="1"/>
    <x v="2454"/>
  </r>
  <r>
    <x v="1"/>
    <x v="2455"/>
  </r>
  <r>
    <x v="1"/>
    <x v="2456"/>
  </r>
  <r>
    <x v="1"/>
    <x v="2060"/>
  </r>
  <r>
    <x v="1"/>
    <x v="2457"/>
  </r>
  <r>
    <x v="1"/>
    <x v="1916"/>
  </r>
  <r>
    <x v="1"/>
    <x v="2458"/>
  </r>
  <r>
    <x v="1"/>
    <x v="2459"/>
  </r>
  <r>
    <x v="1"/>
    <x v="270"/>
  </r>
  <r>
    <x v="1"/>
    <x v="1231"/>
  </r>
  <r>
    <x v="1"/>
    <x v="2460"/>
  </r>
  <r>
    <x v="1"/>
    <x v="2461"/>
  </r>
  <r>
    <x v="1"/>
    <x v="2462"/>
  </r>
  <r>
    <x v="1"/>
    <x v="1447"/>
  </r>
  <r>
    <x v="1"/>
    <x v="1866"/>
  </r>
  <r>
    <x v="1"/>
    <x v="2463"/>
  </r>
  <r>
    <x v="1"/>
    <x v="619"/>
  </r>
  <r>
    <x v="1"/>
    <x v="2464"/>
  </r>
  <r>
    <x v="1"/>
    <x v="2465"/>
  </r>
  <r>
    <x v="1"/>
    <x v="2251"/>
  </r>
  <r>
    <x v="1"/>
    <x v="974"/>
  </r>
  <r>
    <x v="1"/>
    <x v="2466"/>
  </r>
  <r>
    <x v="1"/>
    <x v="1207"/>
  </r>
  <r>
    <x v="1"/>
    <x v="2467"/>
  </r>
  <r>
    <x v="1"/>
    <x v="2468"/>
  </r>
  <r>
    <x v="1"/>
    <x v="852"/>
  </r>
  <r>
    <x v="1"/>
    <x v="2469"/>
  </r>
  <r>
    <x v="1"/>
    <x v="2470"/>
  </r>
  <r>
    <x v="1"/>
    <x v="2471"/>
  </r>
  <r>
    <x v="1"/>
    <x v="2472"/>
  </r>
  <r>
    <x v="1"/>
    <x v="959"/>
  </r>
  <r>
    <x v="1"/>
    <x v="2473"/>
  </r>
  <r>
    <x v="1"/>
    <x v="2474"/>
  </r>
  <r>
    <x v="1"/>
    <x v="2475"/>
  </r>
  <r>
    <x v="1"/>
    <x v="2476"/>
  </r>
  <r>
    <x v="1"/>
    <x v="2191"/>
  </r>
  <r>
    <x v="1"/>
    <x v="2477"/>
  </r>
  <r>
    <x v="1"/>
    <x v="2478"/>
  </r>
  <r>
    <x v="1"/>
    <x v="2479"/>
  </r>
  <r>
    <x v="1"/>
    <x v="2480"/>
  </r>
  <r>
    <x v="1"/>
    <x v="2481"/>
  </r>
  <r>
    <x v="1"/>
    <x v="2482"/>
  </r>
  <r>
    <x v="1"/>
    <x v="2214"/>
  </r>
  <r>
    <x v="1"/>
    <x v="2483"/>
  </r>
  <r>
    <x v="1"/>
    <x v="2484"/>
  </r>
  <r>
    <x v="1"/>
    <x v="1380"/>
  </r>
  <r>
    <x v="1"/>
    <x v="2485"/>
  </r>
  <r>
    <x v="1"/>
    <x v="2486"/>
  </r>
  <r>
    <x v="1"/>
    <x v="2487"/>
  </r>
  <r>
    <x v="1"/>
    <x v="2488"/>
  </r>
  <r>
    <x v="1"/>
    <x v="2489"/>
  </r>
  <r>
    <x v="1"/>
    <x v="1578"/>
  </r>
  <r>
    <x v="1"/>
    <x v="1121"/>
  </r>
  <r>
    <x v="1"/>
    <x v="2490"/>
  </r>
  <r>
    <x v="1"/>
    <x v="1597"/>
  </r>
  <r>
    <x v="1"/>
    <x v="2491"/>
  </r>
  <r>
    <x v="1"/>
    <x v="487"/>
  </r>
  <r>
    <x v="1"/>
    <x v="2492"/>
  </r>
  <r>
    <x v="1"/>
    <x v="2493"/>
  </r>
  <r>
    <x v="1"/>
    <x v="1922"/>
  </r>
  <r>
    <x v="1"/>
    <x v="2494"/>
  </r>
  <r>
    <x v="1"/>
    <x v="2495"/>
  </r>
  <r>
    <x v="1"/>
    <x v="2496"/>
  </r>
  <r>
    <x v="1"/>
    <x v="2497"/>
  </r>
  <r>
    <x v="1"/>
    <x v="1674"/>
  </r>
  <r>
    <x v="1"/>
    <x v="1303"/>
  </r>
  <r>
    <x v="1"/>
    <x v="2498"/>
  </r>
  <r>
    <x v="1"/>
    <x v="2499"/>
  </r>
  <r>
    <x v="1"/>
    <x v="1735"/>
  </r>
  <r>
    <x v="1"/>
    <x v="2500"/>
  </r>
  <r>
    <x v="1"/>
    <x v="2501"/>
  </r>
  <r>
    <x v="1"/>
    <x v="2502"/>
  </r>
  <r>
    <x v="1"/>
    <x v="2503"/>
  </r>
  <r>
    <x v="1"/>
    <x v="1321"/>
  </r>
  <r>
    <x v="1"/>
    <x v="2504"/>
  </r>
  <r>
    <x v="1"/>
    <x v="2505"/>
  </r>
  <r>
    <x v="1"/>
    <x v="2506"/>
  </r>
  <r>
    <x v="1"/>
    <x v="2507"/>
  </r>
  <r>
    <x v="1"/>
    <x v="2508"/>
  </r>
  <r>
    <x v="1"/>
    <x v="1214"/>
  </r>
  <r>
    <x v="1"/>
    <x v="2509"/>
  </r>
  <r>
    <x v="1"/>
    <x v="2510"/>
  </r>
  <r>
    <x v="1"/>
    <x v="2511"/>
  </r>
  <r>
    <x v="1"/>
    <x v="2512"/>
  </r>
  <r>
    <x v="1"/>
    <x v="2513"/>
  </r>
  <r>
    <x v="1"/>
    <x v="2514"/>
  </r>
  <r>
    <x v="1"/>
    <x v="2515"/>
  </r>
  <r>
    <x v="1"/>
    <x v="2516"/>
  </r>
  <r>
    <x v="1"/>
    <x v="2517"/>
  </r>
  <r>
    <x v="1"/>
    <x v="2518"/>
  </r>
  <r>
    <x v="1"/>
    <x v="2519"/>
  </r>
  <r>
    <x v="1"/>
    <x v="2420"/>
  </r>
  <r>
    <x v="1"/>
    <x v="2520"/>
  </r>
  <r>
    <x v="1"/>
    <x v="112"/>
  </r>
  <r>
    <x v="1"/>
    <x v="2521"/>
  </r>
  <r>
    <x v="1"/>
    <x v="287"/>
  </r>
  <r>
    <x v="1"/>
    <x v="2522"/>
  </r>
  <r>
    <x v="1"/>
    <x v="710"/>
  </r>
  <r>
    <x v="1"/>
    <x v="2523"/>
  </r>
  <r>
    <x v="1"/>
    <x v="1750"/>
  </r>
  <r>
    <x v="1"/>
    <x v="518"/>
  </r>
  <r>
    <x v="1"/>
    <x v="2524"/>
  </r>
  <r>
    <x v="1"/>
    <x v="2525"/>
  </r>
  <r>
    <x v="1"/>
    <x v="811"/>
  </r>
  <r>
    <x v="1"/>
    <x v="746"/>
  </r>
  <r>
    <x v="1"/>
    <x v="1786"/>
  </r>
  <r>
    <x v="1"/>
    <x v="2526"/>
  </r>
  <r>
    <x v="1"/>
    <x v="2527"/>
  </r>
  <r>
    <x v="1"/>
    <x v="2528"/>
  </r>
  <r>
    <x v="1"/>
    <x v="2529"/>
  </r>
  <r>
    <x v="1"/>
    <x v="2530"/>
  </r>
  <r>
    <x v="1"/>
    <x v="2531"/>
  </r>
  <r>
    <x v="1"/>
    <x v="2532"/>
  </r>
  <r>
    <x v="1"/>
    <x v="2533"/>
  </r>
  <r>
    <x v="1"/>
    <x v="2000"/>
  </r>
  <r>
    <x v="1"/>
    <x v="2534"/>
  </r>
  <r>
    <x v="1"/>
    <x v="2535"/>
  </r>
  <r>
    <x v="1"/>
    <x v="2536"/>
  </r>
  <r>
    <x v="1"/>
    <x v="2537"/>
  </r>
  <r>
    <x v="1"/>
    <x v="2538"/>
  </r>
  <r>
    <x v="1"/>
    <x v="2539"/>
  </r>
  <r>
    <x v="1"/>
    <x v="2540"/>
  </r>
  <r>
    <x v="1"/>
    <x v="2541"/>
  </r>
  <r>
    <x v="1"/>
    <x v="2542"/>
  </r>
  <r>
    <x v="1"/>
    <x v="2543"/>
  </r>
  <r>
    <x v="1"/>
    <x v="1"/>
  </r>
  <r>
    <x v="1"/>
    <x v="2544"/>
  </r>
  <r>
    <x v="1"/>
    <x v="2154"/>
  </r>
  <r>
    <x v="1"/>
    <x v="2545"/>
  </r>
  <r>
    <x v="1"/>
    <x v="2546"/>
  </r>
  <r>
    <x v="1"/>
    <x v="2547"/>
  </r>
  <r>
    <x v="1"/>
    <x v="2548"/>
  </r>
  <r>
    <x v="1"/>
    <x v="2549"/>
  </r>
  <r>
    <x v="1"/>
    <x v="2550"/>
  </r>
  <r>
    <x v="1"/>
    <x v="2551"/>
  </r>
  <r>
    <x v="1"/>
    <x v="1195"/>
  </r>
  <r>
    <x v="1"/>
    <x v="2552"/>
  </r>
  <r>
    <x v="1"/>
    <x v="2402"/>
  </r>
  <r>
    <x v="1"/>
    <x v="2553"/>
  </r>
  <r>
    <x v="1"/>
    <x v="984"/>
  </r>
  <r>
    <x v="1"/>
    <x v="2429"/>
  </r>
  <r>
    <x v="1"/>
    <x v="1325"/>
  </r>
  <r>
    <x v="1"/>
    <x v="2554"/>
  </r>
  <r>
    <x v="1"/>
    <x v="2555"/>
  </r>
  <r>
    <x v="1"/>
    <x v="2556"/>
  </r>
  <r>
    <x v="1"/>
    <x v="2204"/>
  </r>
  <r>
    <x v="1"/>
    <x v="2557"/>
  </r>
  <r>
    <x v="1"/>
    <x v="2558"/>
  </r>
  <r>
    <x v="1"/>
    <x v="2485"/>
  </r>
  <r>
    <x v="1"/>
    <x v="2559"/>
  </r>
  <r>
    <x v="1"/>
    <x v="2560"/>
  </r>
  <r>
    <x v="1"/>
    <x v="2561"/>
  </r>
  <r>
    <x v="1"/>
    <x v="2091"/>
  </r>
  <r>
    <x v="1"/>
    <x v="2562"/>
  </r>
  <r>
    <x v="1"/>
    <x v="2563"/>
  </r>
  <r>
    <x v="1"/>
    <x v="2261"/>
  </r>
  <r>
    <x v="1"/>
    <x v="2564"/>
  </r>
  <r>
    <x v="1"/>
    <x v="2565"/>
  </r>
  <r>
    <x v="1"/>
    <x v="2566"/>
  </r>
  <r>
    <x v="1"/>
    <x v="2567"/>
  </r>
  <r>
    <x v="1"/>
    <x v="2568"/>
  </r>
  <r>
    <x v="1"/>
    <x v="2569"/>
  </r>
  <r>
    <x v="1"/>
    <x v="2000"/>
  </r>
  <r>
    <x v="1"/>
    <x v="2570"/>
  </r>
  <r>
    <x v="1"/>
    <x v="1340"/>
  </r>
  <r>
    <x v="1"/>
    <x v="2571"/>
  </r>
  <r>
    <x v="1"/>
    <x v="1926"/>
  </r>
  <r>
    <x v="1"/>
    <x v="1503"/>
  </r>
  <r>
    <x v="1"/>
    <x v="2572"/>
  </r>
  <r>
    <x v="1"/>
    <x v="2428"/>
  </r>
  <r>
    <x v="1"/>
    <x v="2573"/>
  </r>
  <r>
    <x v="1"/>
    <x v="2574"/>
  </r>
  <r>
    <x v="1"/>
    <x v="2575"/>
  </r>
  <r>
    <x v="1"/>
    <x v="299"/>
  </r>
  <r>
    <x v="1"/>
    <x v="2576"/>
  </r>
  <r>
    <x v="1"/>
    <x v="2577"/>
  </r>
  <r>
    <x v="1"/>
    <x v="1295"/>
  </r>
  <r>
    <x v="1"/>
    <x v="2578"/>
  </r>
  <r>
    <x v="1"/>
    <x v="2579"/>
  </r>
  <r>
    <x v="1"/>
    <x v="2580"/>
  </r>
  <r>
    <x v="1"/>
    <x v="2581"/>
  </r>
  <r>
    <x v="1"/>
    <x v="2069"/>
  </r>
  <r>
    <x v="1"/>
    <x v="37"/>
  </r>
  <r>
    <x v="1"/>
    <x v="2582"/>
  </r>
  <r>
    <x v="1"/>
    <x v="2583"/>
  </r>
  <r>
    <x v="1"/>
    <x v="2199"/>
  </r>
  <r>
    <x v="1"/>
    <x v="2584"/>
  </r>
  <r>
    <x v="1"/>
    <x v="2585"/>
  </r>
  <r>
    <x v="1"/>
    <x v="2586"/>
  </r>
  <r>
    <x v="1"/>
    <x v="1548"/>
  </r>
  <r>
    <x v="1"/>
    <x v="2587"/>
  </r>
  <r>
    <x v="1"/>
    <x v="2588"/>
  </r>
  <r>
    <x v="1"/>
    <x v="2589"/>
  </r>
  <r>
    <x v="1"/>
    <x v="2590"/>
  </r>
  <r>
    <x v="1"/>
    <x v="2591"/>
  </r>
  <r>
    <x v="1"/>
    <x v="2592"/>
  </r>
  <r>
    <x v="1"/>
    <x v="2593"/>
  </r>
  <r>
    <x v="1"/>
    <x v="2594"/>
  </r>
  <r>
    <x v="1"/>
    <x v="2595"/>
  </r>
  <r>
    <x v="1"/>
    <x v="2596"/>
  </r>
  <r>
    <x v="1"/>
    <x v="198"/>
  </r>
  <r>
    <x v="1"/>
    <x v="2597"/>
  </r>
  <r>
    <x v="1"/>
    <x v="2503"/>
  </r>
  <r>
    <x v="1"/>
    <x v="2598"/>
  </r>
  <r>
    <x v="1"/>
    <x v="2599"/>
  </r>
  <r>
    <x v="1"/>
    <x v="2600"/>
  </r>
  <r>
    <x v="1"/>
    <x v="495"/>
  </r>
  <r>
    <x v="1"/>
    <x v="2601"/>
  </r>
  <r>
    <x v="1"/>
    <x v="2602"/>
  </r>
  <r>
    <x v="1"/>
    <x v="2603"/>
  </r>
  <r>
    <x v="1"/>
    <x v="2604"/>
  </r>
  <r>
    <x v="1"/>
    <x v="2605"/>
  </r>
  <r>
    <x v="1"/>
    <x v="2606"/>
  </r>
  <r>
    <x v="1"/>
    <x v="2607"/>
  </r>
  <r>
    <x v="1"/>
    <x v="2608"/>
  </r>
  <r>
    <x v="1"/>
    <x v="1788"/>
  </r>
  <r>
    <x v="1"/>
    <x v="2609"/>
  </r>
  <r>
    <x v="1"/>
    <x v="2610"/>
  </r>
  <r>
    <x v="1"/>
    <x v="372"/>
  </r>
  <r>
    <x v="1"/>
    <x v="2611"/>
  </r>
  <r>
    <x v="1"/>
    <x v="146"/>
  </r>
  <r>
    <x v="1"/>
    <x v="2612"/>
  </r>
  <r>
    <x v="1"/>
    <x v="2613"/>
  </r>
  <r>
    <x v="1"/>
    <x v="454"/>
  </r>
  <r>
    <x v="1"/>
    <x v="2614"/>
  </r>
  <r>
    <x v="1"/>
    <x v="2615"/>
  </r>
  <r>
    <x v="1"/>
    <x v="2616"/>
  </r>
  <r>
    <x v="1"/>
    <x v="2617"/>
  </r>
  <r>
    <x v="1"/>
    <x v="2618"/>
  </r>
  <r>
    <x v="1"/>
    <x v="11"/>
  </r>
  <r>
    <x v="1"/>
    <x v="2619"/>
  </r>
  <r>
    <x v="1"/>
    <x v="2620"/>
  </r>
  <r>
    <x v="1"/>
    <x v="2621"/>
  </r>
  <r>
    <x v="1"/>
    <x v="2622"/>
  </r>
  <r>
    <x v="1"/>
    <x v="2623"/>
  </r>
  <r>
    <x v="1"/>
    <x v="2624"/>
  </r>
  <r>
    <x v="1"/>
    <x v="776"/>
  </r>
  <r>
    <x v="1"/>
    <x v="2625"/>
  </r>
  <r>
    <x v="1"/>
    <x v="2626"/>
  </r>
  <r>
    <x v="1"/>
    <x v="2460"/>
  </r>
  <r>
    <x v="1"/>
    <x v="2627"/>
  </r>
  <r>
    <x v="1"/>
    <x v="2628"/>
  </r>
  <r>
    <x v="1"/>
    <x v="965"/>
  </r>
  <r>
    <x v="1"/>
    <x v="2629"/>
  </r>
  <r>
    <x v="1"/>
    <x v="687"/>
  </r>
  <r>
    <x v="1"/>
    <x v="2630"/>
  </r>
  <r>
    <x v="1"/>
    <x v="2489"/>
  </r>
  <r>
    <x v="1"/>
    <x v="2631"/>
  </r>
  <r>
    <x v="1"/>
    <x v="254"/>
  </r>
  <r>
    <x v="1"/>
    <x v="2632"/>
  </r>
  <r>
    <x v="1"/>
    <x v="2633"/>
  </r>
  <r>
    <x v="1"/>
    <x v="2634"/>
  </r>
  <r>
    <x v="1"/>
    <x v="2635"/>
  </r>
  <r>
    <x v="1"/>
    <x v="2636"/>
  </r>
  <r>
    <x v="1"/>
    <x v="91"/>
  </r>
  <r>
    <x v="1"/>
    <x v="2637"/>
  </r>
  <r>
    <x v="1"/>
    <x v="2638"/>
  </r>
  <r>
    <x v="1"/>
    <x v="2639"/>
  </r>
  <r>
    <x v="1"/>
    <x v="2640"/>
  </r>
  <r>
    <x v="1"/>
    <x v="1156"/>
  </r>
  <r>
    <x v="1"/>
    <x v="2641"/>
  </r>
  <r>
    <x v="1"/>
    <x v="2642"/>
  </r>
  <r>
    <x v="1"/>
    <x v="2643"/>
  </r>
  <r>
    <x v="1"/>
    <x v="2644"/>
  </r>
  <r>
    <x v="1"/>
    <x v="2645"/>
  </r>
  <r>
    <x v="1"/>
    <x v="2646"/>
  </r>
  <r>
    <x v="1"/>
    <x v="1155"/>
  </r>
  <r>
    <x v="1"/>
    <x v="2647"/>
  </r>
  <r>
    <x v="1"/>
    <x v="2456"/>
  </r>
  <r>
    <x v="1"/>
    <x v="2648"/>
  </r>
  <r>
    <x v="1"/>
    <x v="2649"/>
  </r>
  <r>
    <x v="1"/>
    <x v="2650"/>
  </r>
  <r>
    <x v="1"/>
    <x v="2651"/>
  </r>
  <r>
    <x v="1"/>
    <x v="613"/>
  </r>
  <r>
    <x v="1"/>
    <x v="378"/>
  </r>
  <r>
    <x v="1"/>
    <x v="2652"/>
  </r>
  <r>
    <x v="1"/>
    <x v="2653"/>
  </r>
  <r>
    <x v="1"/>
    <x v="2654"/>
  </r>
  <r>
    <x v="1"/>
    <x v="1324"/>
  </r>
  <r>
    <x v="1"/>
    <x v="2655"/>
  </r>
  <r>
    <x v="1"/>
    <x v="2656"/>
  </r>
  <r>
    <x v="1"/>
    <x v="2657"/>
  </r>
  <r>
    <x v="1"/>
    <x v="2658"/>
  </r>
  <r>
    <x v="1"/>
    <x v="2659"/>
  </r>
  <r>
    <x v="1"/>
    <x v="2660"/>
  </r>
  <r>
    <x v="1"/>
    <x v="2661"/>
  </r>
  <r>
    <x v="1"/>
    <x v="2662"/>
  </r>
  <r>
    <x v="1"/>
    <x v="1635"/>
  </r>
  <r>
    <x v="1"/>
    <x v="176"/>
  </r>
  <r>
    <x v="1"/>
    <x v="2663"/>
  </r>
  <r>
    <x v="1"/>
    <x v="2664"/>
  </r>
  <r>
    <x v="1"/>
    <x v="897"/>
  </r>
  <r>
    <x v="1"/>
    <x v="2665"/>
  </r>
  <r>
    <x v="1"/>
    <x v="2666"/>
  </r>
  <r>
    <x v="1"/>
    <x v="1223"/>
  </r>
  <r>
    <x v="1"/>
    <x v="2667"/>
  </r>
  <r>
    <x v="1"/>
    <x v="2668"/>
  </r>
  <r>
    <x v="1"/>
    <x v="2669"/>
  </r>
  <r>
    <x v="1"/>
    <x v="2670"/>
  </r>
  <r>
    <x v="1"/>
    <x v="2671"/>
  </r>
  <r>
    <x v="1"/>
    <x v="797"/>
  </r>
  <r>
    <x v="1"/>
    <x v="2672"/>
  </r>
  <r>
    <x v="1"/>
    <x v="2673"/>
  </r>
  <r>
    <x v="1"/>
    <x v="2674"/>
  </r>
  <r>
    <x v="1"/>
    <x v="2675"/>
  </r>
  <r>
    <x v="1"/>
    <x v="2676"/>
  </r>
  <r>
    <x v="1"/>
    <x v="729"/>
  </r>
  <r>
    <x v="1"/>
    <x v="2677"/>
  </r>
  <r>
    <x v="1"/>
    <x v="2678"/>
  </r>
  <r>
    <x v="1"/>
    <x v="237"/>
  </r>
  <r>
    <x v="1"/>
    <x v="2679"/>
  </r>
  <r>
    <x v="1"/>
    <x v="2680"/>
  </r>
  <r>
    <x v="1"/>
    <x v="2681"/>
  </r>
  <r>
    <x v="1"/>
    <x v="2682"/>
  </r>
  <r>
    <x v="1"/>
    <x v="1008"/>
  </r>
  <r>
    <x v="1"/>
    <x v="2683"/>
  </r>
  <r>
    <x v="1"/>
    <x v="2684"/>
  </r>
  <r>
    <x v="1"/>
    <x v="2685"/>
  </r>
  <r>
    <x v="1"/>
    <x v="2686"/>
  </r>
  <r>
    <x v="1"/>
    <x v="2687"/>
  </r>
  <r>
    <x v="1"/>
    <x v="2688"/>
  </r>
  <r>
    <x v="1"/>
    <x v="2689"/>
  </r>
  <r>
    <x v="1"/>
    <x v="2090"/>
  </r>
  <r>
    <x v="1"/>
    <x v="2690"/>
  </r>
  <r>
    <x v="1"/>
    <x v="2062"/>
  </r>
  <r>
    <x v="1"/>
    <x v="2691"/>
  </r>
  <r>
    <x v="1"/>
    <x v="2431"/>
  </r>
  <r>
    <x v="1"/>
    <x v="2692"/>
  </r>
  <r>
    <x v="1"/>
    <x v="2693"/>
  </r>
  <r>
    <x v="1"/>
    <x v="564"/>
  </r>
  <r>
    <x v="1"/>
    <x v="2694"/>
  </r>
  <r>
    <x v="1"/>
    <x v="2695"/>
  </r>
  <r>
    <x v="1"/>
    <x v="2696"/>
  </r>
  <r>
    <x v="1"/>
    <x v="2697"/>
  </r>
  <r>
    <x v="1"/>
    <x v="2698"/>
  </r>
  <r>
    <x v="1"/>
    <x v="1458"/>
  </r>
  <r>
    <x v="1"/>
    <x v="2699"/>
  </r>
  <r>
    <x v="1"/>
    <x v="2700"/>
  </r>
  <r>
    <x v="1"/>
    <x v="2701"/>
  </r>
  <r>
    <x v="1"/>
    <x v="2702"/>
  </r>
  <r>
    <x v="1"/>
    <x v="2703"/>
  </r>
  <r>
    <x v="1"/>
    <x v="2704"/>
  </r>
  <r>
    <x v="1"/>
    <x v="2705"/>
  </r>
  <r>
    <x v="1"/>
    <x v="2706"/>
  </r>
  <r>
    <x v="1"/>
    <x v="2707"/>
  </r>
  <r>
    <x v="1"/>
    <x v="1060"/>
  </r>
  <r>
    <x v="1"/>
    <x v="2708"/>
  </r>
  <r>
    <x v="1"/>
    <x v="2709"/>
  </r>
  <r>
    <x v="1"/>
    <x v="2710"/>
  </r>
  <r>
    <x v="1"/>
    <x v="2711"/>
  </r>
  <r>
    <x v="1"/>
    <x v="2712"/>
  </r>
  <r>
    <x v="1"/>
    <x v="1042"/>
  </r>
  <r>
    <x v="1"/>
    <x v="2713"/>
  </r>
  <r>
    <x v="1"/>
    <x v="206"/>
  </r>
  <r>
    <x v="1"/>
    <x v="2714"/>
  </r>
  <r>
    <x v="1"/>
    <x v="2644"/>
  </r>
  <r>
    <x v="1"/>
    <x v="2715"/>
  </r>
  <r>
    <x v="1"/>
    <x v="1899"/>
  </r>
  <r>
    <x v="1"/>
    <x v="2716"/>
  </r>
  <r>
    <x v="1"/>
    <x v="2717"/>
  </r>
  <r>
    <x v="1"/>
    <x v="1583"/>
  </r>
  <r>
    <x v="1"/>
    <x v="2718"/>
  </r>
  <r>
    <x v="1"/>
    <x v="2719"/>
  </r>
  <r>
    <x v="1"/>
    <x v="2720"/>
  </r>
  <r>
    <x v="1"/>
    <x v="2721"/>
  </r>
  <r>
    <x v="1"/>
    <x v="2722"/>
  </r>
  <r>
    <x v="1"/>
    <x v="2723"/>
  </r>
  <r>
    <x v="1"/>
    <x v="1861"/>
  </r>
  <r>
    <x v="1"/>
    <x v="2724"/>
  </r>
  <r>
    <x v="1"/>
    <x v="413"/>
  </r>
  <r>
    <x v="1"/>
    <x v="2725"/>
  </r>
  <r>
    <x v="1"/>
    <x v="223"/>
  </r>
  <r>
    <x v="1"/>
    <x v="2726"/>
  </r>
  <r>
    <x v="1"/>
    <x v="2727"/>
  </r>
  <r>
    <x v="1"/>
    <x v="2728"/>
  </r>
  <r>
    <x v="1"/>
    <x v="2729"/>
  </r>
  <r>
    <x v="1"/>
    <x v="2730"/>
  </r>
  <r>
    <x v="1"/>
    <x v="2731"/>
  </r>
  <r>
    <x v="1"/>
    <x v="2732"/>
  </r>
  <r>
    <x v="1"/>
    <x v="2733"/>
  </r>
  <r>
    <x v="1"/>
    <x v="2734"/>
  </r>
  <r>
    <x v="1"/>
    <x v="2735"/>
  </r>
  <r>
    <x v="1"/>
    <x v="2736"/>
  </r>
  <r>
    <x v="1"/>
    <x v="2737"/>
  </r>
  <r>
    <x v="1"/>
    <x v="2738"/>
  </r>
  <r>
    <x v="1"/>
    <x v="2739"/>
  </r>
  <r>
    <x v="1"/>
    <x v="1156"/>
  </r>
  <r>
    <x v="1"/>
    <x v="2740"/>
  </r>
  <r>
    <x v="1"/>
    <x v="2741"/>
  </r>
  <r>
    <x v="1"/>
    <x v="2742"/>
  </r>
  <r>
    <x v="1"/>
    <x v="2743"/>
  </r>
  <r>
    <x v="1"/>
    <x v="2744"/>
  </r>
  <r>
    <x v="1"/>
    <x v="2745"/>
  </r>
  <r>
    <x v="1"/>
    <x v="2746"/>
  </r>
  <r>
    <x v="1"/>
    <x v="2747"/>
  </r>
  <r>
    <x v="1"/>
    <x v="2748"/>
  </r>
  <r>
    <x v="1"/>
    <x v="1234"/>
  </r>
  <r>
    <x v="1"/>
    <x v="2749"/>
  </r>
  <r>
    <x v="1"/>
    <x v="2750"/>
  </r>
  <r>
    <x v="1"/>
    <x v="70"/>
  </r>
  <r>
    <x v="1"/>
    <x v="1316"/>
  </r>
  <r>
    <x v="1"/>
    <x v="2751"/>
  </r>
  <r>
    <x v="1"/>
    <x v="2752"/>
  </r>
  <r>
    <x v="1"/>
    <x v="2753"/>
  </r>
  <r>
    <x v="1"/>
    <x v="1039"/>
  </r>
  <r>
    <x v="1"/>
    <x v="2754"/>
  </r>
  <r>
    <x v="1"/>
    <x v="2755"/>
  </r>
  <r>
    <x v="1"/>
    <x v="2756"/>
  </r>
  <r>
    <x v="1"/>
    <x v="393"/>
  </r>
  <r>
    <x v="1"/>
    <x v="2757"/>
  </r>
  <r>
    <x v="1"/>
    <x v="2758"/>
  </r>
  <r>
    <x v="1"/>
    <x v="2759"/>
  </r>
  <r>
    <x v="1"/>
    <x v="2760"/>
  </r>
  <r>
    <x v="1"/>
    <x v="739"/>
  </r>
  <r>
    <x v="1"/>
    <x v="2761"/>
  </r>
  <r>
    <x v="1"/>
    <x v="2762"/>
  </r>
  <r>
    <x v="1"/>
    <x v="2763"/>
  </r>
  <r>
    <x v="1"/>
    <x v="2764"/>
  </r>
  <r>
    <x v="1"/>
    <x v="2765"/>
  </r>
  <r>
    <x v="1"/>
    <x v="2085"/>
  </r>
  <r>
    <x v="1"/>
    <x v="2766"/>
  </r>
  <r>
    <x v="1"/>
    <x v="799"/>
  </r>
  <r>
    <x v="1"/>
    <x v="1408"/>
  </r>
  <r>
    <x v="1"/>
    <x v="1347"/>
  </r>
  <r>
    <x v="1"/>
    <x v="1061"/>
  </r>
  <r>
    <x v="1"/>
    <x v="2767"/>
  </r>
  <r>
    <x v="1"/>
    <x v="2768"/>
  </r>
  <r>
    <x v="1"/>
    <x v="2769"/>
  </r>
  <r>
    <x v="1"/>
    <x v="879"/>
  </r>
  <r>
    <x v="1"/>
    <x v="2770"/>
  </r>
  <r>
    <x v="1"/>
    <x v="2771"/>
  </r>
  <r>
    <x v="1"/>
    <x v="1851"/>
  </r>
  <r>
    <x v="1"/>
    <x v="2772"/>
  </r>
  <r>
    <x v="1"/>
    <x v="2773"/>
  </r>
  <r>
    <x v="1"/>
    <x v="2774"/>
  </r>
  <r>
    <x v="1"/>
    <x v="2775"/>
  </r>
  <r>
    <x v="1"/>
    <x v="175"/>
  </r>
  <r>
    <x v="1"/>
    <x v="1399"/>
  </r>
  <r>
    <x v="1"/>
    <x v="525"/>
  </r>
  <r>
    <x v="1"/>
    <x v="2776"/>
  </r>
  <r>
    <x v="1"/>
    <x v="2777"/>
  </r>
  <r>
    <x v="1"/>
    <x v="2778"/>
  </r>
  <r>
    <x v="1"/>
    <x v="2779"/>
  </r>
  <r>
    <x v="1"/>
    <x v="2780"/>
  </r>
  <r>
    <x v="1"/>
    <x v="2122"/>
  </r>
  <r>
    <x v="1"/>
    <x v="2517"/>
  </r>
  <r>
    <x v="1"/>
    <x v="2781"/>
  </r>
  <r>
    <x v="1"/>
    <x v="2782"/>
  </r>
  <r>
    <x v="1"/>
    <x v="1321"/>
  </r>
  <r>
    <x v="1"/>
    <x v="2783"/>
  </r>
  <r>
    <x v="1"/>
    <x v="2298"/>
  </r>
  <r>
    <x v="1"/>
    <x v="2784"/>
  </r>
  <r>
    <x v="1"/>
    <x v="2376"/>
  </r>
  <r>
    <x v="1"/>
    <x v="2785"/>
  </r>
  <r>
    <x v="1"/>
    <x v="1321"/>
  </r>
  <r>
    <x v="1"/>
    <x v="2786"/>
  </r>
  <r>
    <x v="1"/>
    <x v="1911"/>
  </r>
  <r>
    <x v="1"/>
    <x v="2787"/>
  </r>
  <r>
    <x v="1"/>
    <x v="2788"/>
  </r>
  <r>
    <x v="1"/>
    <x v="2789"/>
  </r>
  <r>
    <x v="1"/>
    <x v="2790"/>
  </r>
  <r>
    <x v="1"/>
    <x v="2791"/>
  </r>
  <r>
    <x v="1"/>
    <x v="37"/>
  </r>
  <r>
    <x v="1"/>
    <x v="1294"/>
  </r>
  <r>
    <x v="1"/>
    <x v="2792"/>
  </r>
  <r>
    <x v="1"/>
    <x v="2793"/>
  </r>
  <r>
    <x v="1"/>
    <x v="1501"/>
  </r>
  <r>
    <x v="1"/>
    <x v="2794"/>
  </r>
  <r>
    <x v="1"/>
    <x v="2073"/>
  </r>
  <r>
    <x v="1"/>
    <x v="2795"/>
  </r>
  <r>
    <x v="1"/>
    <x v="2796"/>
  </r>
  <r>
    <x v="1"/>
    <x v="1916"/>
  </r>
  <r>
    <x v="1"/>
    <x v="2797"/>
  </r>
  <r>
    <x v="1"/>
    <x v="1363"/>
  </r>
  <r>
    <x v="1"/>
    <x v="2798"/>
  </r>
  <r>
    <x v="1"/>
    <x v="2799"/>
  </r>
  <r>
    <x v="1"/>
    <x v="2800"/>
  </r>
  <r>
    <x v="1"/>
    <x v="839"/>
  </r>
  <r>
    <x v="1"/>
    <x v="1677"/>
  </r>
  <r>
    <x v="1"/>
    <x v="2801"/>
  </r>
  <r>
    <x v="1"/>
    <x v="2802"/>
  </r>
  <r>
    <x v="1"/>
    <x v="2803"/>
  </r>
  <r>
    <x v="1"/>
    <x v="2804"/>
  </r>
  <r>
    <x v="1"/>
    <x v="2805"/>
  </r>
  <r>
    <x v="1"/>
    <x v="2806"/>
  </r>
  <r>
    <x v="1"/>
    <x v="2807"/>
  </r>
  <r>
    <x v="1"/>
    <x v="2808"/>
  </r>
  <r>
    <x v="1"/>
    <x v="2809"/>
  </r>
  <r>
    <x v="1"/>
    <x v="2810"/>
  </r>
  <r>
    <x v="1"/>
    <x v="2811"/>
  </r>
  <r>
    <x v="1"/>
    <x v="2812"/>
  </r>
  <r>
    <x v="1"/>
    <x v="2813"/>
  </r>
  <r>
    <x v="1"/>
    <x v="2814"/>
  </r>
  <r>
    <x v="1"/>
    <x v="2815"/>
  </r>
  <r>
    <x v="1"/>
    <x v="2816"/>
  </r>
  <r>
    <x v="1"/>
    <x v="2817"/>
  </r>
  <r>
    <x v="1"/>
    <x v="2818"/>
  </r>
  <r>
    <x v="1"/>
    <x v="2819"/>
  </r>
  <r>
    <x v="1"/>
    <x v="319"/>
  </r>
  <r>
    <x v="1"/>
    <x v="2820"/>
  </r>
  <r>
    <x v="1"/>
    <x v="954"/>
  </r>
  <r>
    <x v="1"/>
    <x v="2821"/>
  </r>
  <r>
    <x v="1"/>
    <x v="2822"/>
  </r>
  <r>
    <x v="1"/>
    <x v="2823"/>
  </r>
  <r>
    <x v="1"/>
    <x v="2824"/>
  </r>
  <r>
    <x v="1"/>
    <x v="2330"/>
  </r>
  <r>
    <x v="1"/>
    <x v="2825"/>
  </r>
  <r>
    <x v="1"/>
    <x v="2826"/>
  </r>
  <r>
    <x v="1"/>
    <x v="2827"/>
  </r>
  <r>
    <x v="1"/>
    <x v="2828"/>
  </r>
  <r>
    <x v="1"/>
    <x v="2829"/>
  </r>
  <r>
    <x v="1"/>
    <x v="2830"/>
  </r>
  <r>
    <x v="1"/>
    <x v="2642"/>
  </r>
  <r>
    <x v="1"/>
    <x v="2831"/>
  </r>
  <r>
    <x v="1"/>
    <x v="2832"/>
  </r>
  <r>
    <x v="1"/>
    <x v="2833"/>
  </r>
  <r>
    <x v="1"/>
    <x v="637"/>
  </r>
  <r>
    <x v="1"/>
    <x v="2597"/>
  </r>
  <r>
    <x v="1"/>
    <x v="2834"/>
  </r>
  <r>
    <x v="1"/>
    <x v="2835"/>
  </r>
  <r>
    <x v="1"/>
    <x v="1248"/>
  </r>
  <r>
    <x v="1"/>
    <x v="1837"/>
  </r>
  <r>
    <x v="1"/>
    <x v="2836"/>
  </r>
  <r>
    <x v="1"/>
    <x v="596"/>
  </r>
  <r>
    <x v="1"/>
    <x v="2008"/>
  </r>
  <r>
    <x v="1"/>
    <x v="2837"/>
  </r>
  <r>
    <x v="1"/>
    <x v="1018"/>
  </r>
  <r>
    <x v="1"/>
    <x v="2838"/>
  </r>
  <r>
    <x v="1"/>
    <x v="1916"/>
  </r>
  <r>
    <x v="1"/>
    <x v="2313"/>
  </r>
  <r>
    <x v="1"/>
    <x v="2839"/>
  </r>
  <r>
    <x v="1"/>
    <x v="2660"/>
  </r>
  <r>
    <x v="1"/>
    <x v="2840"/>
  </r>
  <r>
    <x v="1"/>
    <x v="2841"/>
  </r>
  <r>
    <x v="1"/>
    <x v="2842"/>
  </r>
  <r>
    <x v="1"/>
    <x v="2843"/>
  </r>
  <r>
    <x v="1"/>
    <x v="2844"/>
  </r>
  <r>
    <x v="1"/>
    <x v="463"/>
  </r>
  <r>
    <x v="1"/>
    <x v="2845"/>
  </r>
  <r>
    <x v="1"/>
    <x v="2846"/>
  </r>
  <r>
    <x v="1"/>
    <x v="1765"/>
  </r>
  <r>
    <x v="1"/>
    <x v="1715"/>
  </r>
  <r>
    <x v="1"/>
    <x v="2847"/>
  </r>
  <r>
    <x v="1"/>
    <x v="2848"/>
  </r>
  <r>
    <x v="1"/>
    <x v="2849"/>
  </r>
  <r>
    <x v="1"/>
    <x v="2850"/>
  </r>
  <r>
    <x v="1"/>
    <x v="2851"/>
  </r>
  <r>
    <x v="1"/>
    <x v="1042"/>
  </r>
  <r>
    <x v="1"/>
    <x v="2852"/>
  </r>
  <r>
    <x v="1"/>
    <x v="2853"/>
  </r>
  <r>
    <x v="1"/>
    <x v="2854"/>
  </r>
  <r>
    <x v="1"/>
    <x v="2855"/>
  </r>
  <r>
    <x v="1"/>
    <x v="2613"/>
  </r>
  <r>
    <x v="1"/>
    <x v="1073"/>
  </r>
  <r>
    <x v="1"/>
    <x v="2607"/>
  </r>
  <r>
    <x v="1"/>
    <x v="2856"/>
  </r>
  <r>
    <x v="1"/>
    <x v="2857"/>
  </r>
  <r>
    <x v="1"/>
    <x v="2858"/>
  </r>
  <r>
    <x v="1"/>
    <x v="2859"/>
  </r>
  <r>
    <x v="1"/>
    <x v="2860"/>
  </r>
  <r>
    <x v="1"/>
    <x v="771"/>
  </r>
  <r>
    <x v="1"/>
    <x v="267"/>
  </r>
  <r>
    <x v="1"/>
    <x v="2861"/>
  </r>
  <r>
    <x v="1"/>
    <x v="2768"/>
  </r>
  <r>
    <x v="1"/>
    <x v="2251"/>
  </r>
  <r>
    <x v="1"/>
    <x v="2862"/>
  </r>
  <r>
    <x v="1"/>
    <x v="2863"/>
  </r>
  <r>
    <x v="1"/>
    <x v="2864"/>
  </r>
  <r>
    <x v="1"/>
    <x v="2865"/>
  </r>
  <r>
    <x v="1"/>
    <x v="2866"/>
  </r>
  <r>
    <x v="1"/>
    <x v="2867"/>
  </r>
  <r>
    <x v="1"/>
    <x v="2868"/>
  </r>
  <r>
    <x v="1"/>
    <x v="2869"/>
  </r>
  <r>
    <x v="1"/>
    <x v="1874"/>
  </r>
  <r>
    <x v="1"/>
    <x v="2870"/>
  </r>
  <r>
    <x v="1"/>
    <x v="2871"/>
  </r>
  <r>
    <x v="1"/>
    <x v="2872"/>
  </r>
  <r>
    <x v="1"/>
    <x v="2873"/>
  </r>
  <r>
    <x v="1"/>
    <x v="2874"/>
  </r>
  <r>
    <x v="1"/>
    <x v="2875"/>
  </r>
  <r>
    <x v="1"/>
    <x v="807"/>
  </r>
  <r>
    <x v="1"/>
    <x v="2876"/>
  </r>
  <r>
    <x v="1"/>
    <x v="2877"/>
  </r>
  <r>
    <x v="1"/>
    <x v="2190"/>
  </r>
  <r>
    <x v="1"/>
    <x v="2878"/>
  </r>
  <r>
    <x v="1"/>
    <x v="2433"/>
  </r>
  <r>
    <x v="1"/>
    <x v="2879"/>
  </r>
  <r>
    <x v="1"/>
    <x v="2880"/>
  </r>
  <r>
    <x v="1"/>
    <x v="2881"/>
  </r>
  <r>
    <x v="1"/>
    <x v="2882"/>
  </r>
  <r>
    <x v="1"/>
    <x v="2883"/>
  </r>
  <r>
    <x v="1"/>
    <x v="2884"/>
  </r>
  <r>
    <x v="1"/>
    <x v="2885"/>
  </r>
  <r>
    <x v="1"/>
    <x v="2886"/>
  </r>
  <r>
    <x v="1"/>
    <x v="2887"/>
  </r>
  <r>
    <x v="1"/>
    <x v="2888"/>
  </r>
  <r>
    <x v="1"/>
    <x v="2889"/>
  </r>
  <r>
    <x v="1"/>
    <x v="2890"/>
  </r>
  <r>
    <x v="1"/>
    <x v="2891"/>
  </r>
  <r>
    <x v="1"/>
    <x v="2085"/>
  </r>
  <r>
    <x v="1"/>
    <x v="2260"/>
  </r>
  <r>
    <x v="1"/>
    <x v="2892"/>
  </r>
  <r>
    <x v="1"/>
    <x v="2161"/>
  </r>
  <r>
    <x v="1"/>
    <x v="2893"/>
  </r>
  <r>
    <x v="1"/>
    <x v="1992"/>
  </r>
  <r>
    <x v="1"/>
    <x v="2894"/>
  </r>
  <r>
    <x v="1"/>
    <x v="2895"/>
  </r>
  <r>
    <x v="1"/>
    <x v="1163"/>
  </r>
  <r>
    <x v="1"/>
    <x v="2896"/>
  </r>
  <r>
    <x v="1"/>
    <x v="2897"/>
  </r>
  <r>
    <x v="1"/>
    <x v="2898"/>
  </r>
  <r>
    <x v="1"/>
    <x v="2899"/>
  </r>
  <r>
    <x v="1"/>
    <x v="2857"/>
  </r>
  <r>
    <x v="1"/>
    <x v="2900"/>
  </r>
  <r>
    <x v="1"/>
    <x v="26"/>
  </r>
  <r>
    <x v="1"/>
    <x v="1494"/>
  </r>
  <r>
    <x v="1"/>
    <x v="2901"/>
  </r>
  <r>
    <x v="1"/>
    <x v="1475"/>
  </r>
  <r>
    <x v="1"/>
    <x v="2902"/>
  </r>
  <r>
    <x v="1"/>
    <x v="2903"/>
  </r>
  <r>
    <x v="1"/>
    <x v="2904"/>
  </r>
  <r>
    <x v="1"/>
    <x v="2905"/>
  </r>
  <r>
    <x v="1"/>
    <x v="2906"/>
  </r>
  <r>
    <x v="1"/>
    <x v="2907"/>
  </r>
  <r>
    <x v="1"/>
    <x v="2908"/>
  </r>
  <r>
    <x v="1"/>
    <x v="2909"/>
  </r>
  <r>
    <x v="1"/>
    <x v="385"/>
  </r>
  <r>
    <x v="1"/>
    <x v="552"/>
  </r>
  <r>
    <x v="1"/>
    <x v="2910"/>
  </r>
  <r>
    <x v="1"/>
    <x v="2911"/>
  </r>
  <r>
    <x v="1"/>
    <x v="2912"/>
  </r>
  <r>
    <x v="1"/>
    <x v="2913"/>
  </r>
  <r>
    <x v="1"/>
    <x v="1088"/>
  </r>
  <r>
    <x v="1"/>
    <x v="2914"/>
  </r>
  <r>
    <x v="1"/>
    <x v="2915"/>
  </r>
  <r>
    <x v="1"/>
    <x v="1268"/>
  </r>
  <r>
    <x v="1"/>
    <x v="2916"/>
  </r>
  <r>
    <x v="1"/>
    <x v="2917"/>
  </r>
  <r>
    <x v="1"/>
    <x v="2918"/>
  </r>
  <r>
    <x v="1"/>
    <x v="1936"/>
  </r>
  <r>
    <x v="1"/>
    <x v="1527"/>
  </r>
  <r>
    <x v="1"/>
    <x v="1713"/>
  </r>
  <r>
    <x v="1"/>
    <x v="2092"/>
  </r>
  <r>
    <x v="1"/>
    <x v="656"/>
  </r>
  <r>
    <x v="1"/>
    <x v="2919"/>
  </r>
  <r>
    <x v="1"/>
    <x v="1361"/>
  </r>
  <r>
    <x v="1"/>
    <x v="2920"/>
  </r>
  <r>
    <x v="1"/>
    <x v="2921"/>
  </r>
  <r>
    <x v="1"/>
    <x v="2922"/>
  </r>
  <r>
    <x v="1"/>
    <x v="2000"/>
  </r>
  <r>
    <x v="1"/>
    <x v="2923"/>
  </r>
  <r>
    <x v="1"/>
    <x v="2924"/>
  </r>
  <r>
    <x v="1"/>
    <x v="2925"/>
  </r>
  <r>
    <x v="1"/>
    <x v="2926"/>
  </r>
  <r>
    <x v="1"/>
    <x v="2927"/>
  </r>
  <r>
    <x v="1"/>
    <x v="2928"/>
  </r>
  <r>
    <x v="1"/>
    <x v="2929"/>
  </r>
  <r>
    <x v="1"/>
    <x v="1698"/>
  </r>
  <r>
    <x v="1"/>
    <x v="2930"/>
  </r>
  <r>
    <x v="1"/>
    <x v="2844"/>
  </r>
  <r>
    <x v="1"/>
    <x v="86"/>
  </r>
  <r>
    <x v="1"/>
    <x v="647"/>
  </r>
  <r>
    <x v="1"/>
    <x v="152"/>
  </r>
  <r>
    <x v="1"/>
    <x v="2931"/>
  </r>
  <r>
    <x v="1"/>
    <x v="172"/>
  </r>
  <r>
    <x v="1"/>
    <x v="2932"/>
  </r>
  <r>
    <x v="1"/>
    <x v="2933"/>
  </r>
  <r>
    <x v="1"/>
    <x v="668"/>
  </r>
  <r>
    <x v="1"/>
    <x v="2934"/>
  </r>
  <r>
    <x v="1"/>
    <x v="2935"/>
  </r>
  <r>
    <x v="1"/>
    <x v="2936"/>
  </r>
  <r>
    <x v="1"/>
    <x v="2937"/>
  </r>
  <r>
    <x v="1"/>
    <x v="2938"/>
  </r>
  <r>
    <x v="1"/>
    <x v="1137"/>
  </r>
  <r>
    <x v="1"/>
    <x v="469"/>
  </r>
  <r>
    <x v="1"/>
    <x v="2939"/>
  </r>
  <r>
    <x v="1"/>
    <x v="2940"/>
  </r>
  <r>
    <x v="1"/>
    <x v="70"/>
  </r>
  <r>
    <x v="1"/>
    <x v="2941"/>
  </r>
  <r>
    <x v="1"/>
    <x v="1153"/>
  </r>
  <r>
    <x v="1"/>
    <x v="2942"/>
  </r>
  <r>
    <x v="1"/>
    <x v="2195"/>
  </r>
  <r>
    <x v="1"/>
    <x v="2943"/>
  </r>
  <r>
    <x v="1"/>
    <x v="2944"/>
  </r>
  <r>
    <x v="1"/>
    <x v="2945"/>
  </r>
  <r>
    <x v="1"/>
    <x v="2946"/>
  </r>
  <r>
    <x v="1"/>
    <x v="2947"/>
  </r>
  <r>
    <x v="1"/>
    <x v="2948"/>
  </r>
  <r>
    <x v="1"/>
    <x v="2949"/>
  </r>
  <r>
    <x v="1"/>
    <x v="2950"/>
  </r>
  <r>
    <x v="1"/>
    <x v="2951"/>
  </r>
  <r>
    <x v="1"/>
    <x v="2952"/>
  </r>
  <r>
    <x v="1"/>
    <x v="2953"/>
  </r>
  <r>
    <x v="1"/>
    <x v="2954"/>
  </r>
  <r>
    <x v="1"/>
    <x v="293"/>
  </r>
  <r>
    <x v="1"/>
    <x v="2955"/>
  </r>
  <r>
    <x v="1"/>
    <x v="2956"/>
  </r>
  <r>
    <x v="1"/>
    <x v="2957"/>
  </r>
  <r>
    <x v="1"/>
    <x v="2958"/>
  </r>
  <r>
    <x v="1"/>
    <x v="2106"/>
  </r>
  <r>
    <x v="1"/>
    <x v="2669"/>
  </r>
  <r>
    <x v="1"/>
    <x v="2959"/>
  </r>
  <r>
    <x v="1"/>
    <x v="2960"/>
  </r>
  <r>
    <x v="1"/>
    <x v="2961"/>
  </r>
  <r>
    <x v="1"/>
    <x v="1599"/>
  </r>
  <r>
    <x v="1"/>
    <x v="1472"/>
  </r>
  <r>
    <x v="1"/>
    <x v="2962"/>
  </r>
  <r>
    <x v="1"/>
    <x v="2880"/>
  </r>
  <r>
    <x v="1"/>
    <x v="2963"/>
  </r>
  <r>
    <x v="1"/>
    <x v="2794"/>
  </r>
  <r>
    <x v="1"/>
    <x v="2964"/>
  </r>
  <r>
    <x v="1"/>
    <x v="2965"/>
  </r>
  <r>
    <x v="1"/>
    <x v="180"/>
  </r>
  <r>
    <x v="1"/>
    <x v="1241"/>
  </r>
  <r>
    <x v="1"/>
    <x v="2966"/>
  </r>
  <r>
    <x v="1"/>
    <x v="2967"/>
  </r>
  <r>
    <x v="1"/>
    <x v="2968"/>
  </r>
  <r>
    <x v="1"/>
    <x v="1785"/>
  </r>
  <r>
    <x v="1"/>
    <x v="2969"/>
  </r>
  <r>
    <x v="1"/>
    <x v="2970"/>
  </r>
  <r>
    <x v="1"/>
    <x v="2971"/>
  </r>
  <r>
    <x v="1"/>
    <x v="2972"/>
  </r>
  <r>
    <x v="1"/>
    <x v="2973"/>
  </r>
  <r>
    <x v="1"/>
    <x v="2974"/>
  </r>
  <r>
    <x v="1"/>
    <x v="2745"/>
  </r>
  <r>
    <x v="1"/>
    <x v="2975"/>
  </r>
  <r>
    <x v="1"/>
    <x v="2976"/>
  </r>
  <r>
    <x v="1"/>
    <x v="2977"/>
  </r>
  <r>
    <x v="1"/>
    <x v="2978"/>
  </r>
  <r>
    <x v="1"/>
    <x v="2979"/>
  </r>
  <r>
    <x v="1"/>
    <x v="2980"/>
  </r>
  <r>
    <x v="1"/>
    <x v="2981"/>
  </r>
  <r>
    <x v="1"/>
    <x v="2982"/>
  </r>
  <r>
    <x v="1"/>
    <x v="2983"/>
  </r>
  <r>
    <x v="1"/>
    <x v="2984"/>
  </r>
  <r>
    <x v="1"/>
    <x v="2985"/>
  </r>
  <r>
    <x v="1"/>
    <x v="2986"/>
  </r>
  <r>
    <x v="1"/>
    <x v="2987"/>
  </r>
  <r>
    <x v="1"/>
    <x v="1107"/>
  </r>
  <r>
    <x v="1"/>
    <x v="2988"/>
  </r>
  <r>
    <x v="1"/>
    <x v="2911"/>
  </r>
  <r>
    <x v="1"/>
    <x v="1325"/>
  </r>
  <r>
    <x v="1"/>
    <x v="2440"/>
  </r>
  <r>
    <x v="1"/>
    <x v="2989"/>
  </r>
  <r>
    <x v="1"/>
    <x v="1257"/>
  </r>
  <r>
    <x v="1"/>
    <x v="2990"/>
  </r>
  <r>
    <x v="1"/>
    <x v="1331"/>
  </r>
  <r>
    <x v="1"/>
    <x v="1627"/>
  </r>
  <r>
    <x v="1"/>
    <x v="2991"/>
  </r>
  <r>
    <x v="1"/>
    <x v="2464"/>
  </r>
  <r>
    <x v="1"/>
    <x v="1905"/>
  </r>
  <r>
    <x v="1"/>
    <x v="2992"/>
  </r>
  <r>
    <x v="1"/>
    <x v="729"/>
  </r>
  <r>
    <x v="1"/>
    <x v="1182"/>
  </r>
  <r>
    <x v="1"/>
    <x v="2993"/>
  </r>
  <r>
    <x v="1"/>
    <x v="2994"/>
  </r>
  <r>
    <x v="1"/>
    <x v="2117"/>
  </r>
  <r>
    <x v="1"/>
    <x v="2995"/>
  </r>
  <r>
    <x v="1"/>
    <x v="2996"/>
  </r>
  <r>
    <x v="1"/>
    <x v="2997"/>
  </r>
  <r>
    <x v="1"/>
    <x v="2998"/>
  </r>
  <r>
    <x v="1"/>
    <x v="2999"/>
  </r>
  <r>
    <x v="1"/>
    <x v="1658"/>
  </r>
  <r>
    <x v="1"/>
    <x v="3000"/>
  </r>
  <r>
    <x v="1"/>
    <x v="3001"/>
  </r>
  <r>
    <x v="1"/>
    <x v="2215"/>
  </r>
  <r>
    <x v="1"/>
    <x v="3002"/>
  </r>
  <r>
    <x v="1"/>
    <x v="3003"/>
  </r>
  <r>
    <x v="1"/>
    <x v="89"/>
  </r>
  <r>
    <x v="1"/>
    <x v="3004"/>
  </r>
  <r>
    <x v="1"/>
    <x v="3005"/>
  </r>
  <r>
    <x v="1"/>
    <x v="2312"/>
  </r>
  <r>
    <x v="1"/>
    <x v="2908"/>
  </r>
  <r>
    <x v="1"/>
    <x v="3006"/>
  </r>
  <r>
    <x v="1"/>
    <x v="3007"/>
  </r>
  <r>
    <x v="1"/>
    <x v="3008"/>
  </r>
  <r>
    <x v="1"/>
    <x v="3009"/>
  </r>
  <r>
    <x v="1"/>
    <x v="3010"/>
  </r>
  <r>
    <x v="1"/>
    <x v="3011"/>
  </r>
  <r>
    <x v="1"/>
    <x v="3012"/>
  </r>
  <r>
    <x v="1"/>
    <x v="1014"/>
  </r>
  <r>
    <x v="1"/>
    <x v="3013"/>
  </r>
  <r>
    <x v="1"/>
    <x v="1987"/>
  </r>
  <r>
    <x v="1"/>
    <x v="3014"/>
  </r>
  <r>
    <x v="1"/>
    <x v="3015"/>
  </r>
  <r>
    <x v="1"/>
    <x v="3016"/>
  </r>
  <r>
    <x v="1"/>
    <x v="3017"/>
  </r>
  <r>
    <x v="1"/>
    <x v="3018"/>
  </r>
  <r>
    <x v="1"/>
    <x v="3019"/>
  </r>
  <r>
    <x v="1"/>
    <x v="3020"/>
  </r>
  <r>
    <x v="1"/>
    <x v="3021"/>
  </r>
  <r>
    <x v="1"/>
    <x v="3022"/>
  </r>
  <r>
    <x v="1"/>
    <x v="3023"/>
  </r>
  <r>
    <x v="1"/>
    <x v="3024"/>
  </r>
  <r>
    <x v="1"/>
    <x v="3025"/>
  </r>
  <r>
    <x v="1"/>
    <x v="3026"/>
  </r>
  <r>
    <x v="1"/>
    <x v="3027"/>
  </r>
  <r>
    <x v="1"/>
    <x v="3028"/>
  </r>
  <r>
    <x v="1"/>
    <x v="3029"/>
  </r>
  <r>
    <x v="1"/>
    <x v="2469"/>
  </r>
  <r>
    <x v="1"/>
    <x v="3030"/>
  </r>
  <r>
    <x v="1"/>
    <x v="3031"/>
  </r>
  <r>
    <x v="1"/>
    <x v="3032"/>
  </r>
  <r>
    <x v="1"/>
    <x v="1738"/>
  </r>
  <r>
    <x v="1"/>
    <x v="103"/>
  </r>
  <r>
    <x v="1"/>
    <x v="3033"/>
  </r>
  <r>
    <x v="1"/>
    <x v="3034"/>
  </r>
  <r>
    <x v="1"/>
    <x v="3035"/>
  </r>
  <r>
    <x v="1"/>
    <x v="3036"/>
  </r>
  <r>
    <x v="1"/>
    <x v="3037"/>
  </r>
  <r>
    <x v="1"/>
    <x v="3038"/>
  </r>
  <r>
    <x v="1"/>
    <x v="3039"/>
  </r>
  <r>
    <x v="1"/>
    <x v="3040"/>
  </r>
  <r>
    <x v="1"/>
    <x v="3041"/>
  </r>
  <r>
    <x v="1"/>
    <x v="3042"/>
  </r>
  <r>
    <x v="1"/>
    <x v="3043"/>
  </r>
  <r>
    <x v="1"/>
    <x v="3044"/>
  </r>
  <r>
    <x v="1"/>
    <x v="3045"/>
  </r>
  <r>
    <x v="1"/>
    <x v="1384"/>
  </r>
  <r>
    <x v="1"/>
    <x v="2123"/>
  </r>
  <r>
    <x v="1"/>
    <x v="2504"/>
  </r>
  <r>
    <x v="1"/>
    <x v="3046"/>
  </r>
  <r>
    <x v="1"/>
    <x v="3047"/>
  </r>
  <r>
    <x v="1"/>
    <x v="801"/>
  </r>
  <r>
    <x v="1"/>
    <x v="1772"/>
  </r>
  <r>
    <x v="1"/>
    <x v="3048"/>
  </r>
  <r>
    <x v="1"/>
    <x v="793"/>
  </r>
  <r>
    <x v="1"/>
    <x v="3049"/>
  </r>
  <r>
    <x v="1"/>
    <x v="3050"/>
  </r>
  <r>
    <x v="1"/>
    <x v="3051"/>
  </r>
  <r>
    <x v="1"/>
    <x v="381"/>
  </r>
  <r>
    <x v="1"/>
    <x v="499"/>
  </r>
  <r>
    <x v="1"/>
    <x v="3052"/>
  </r>
  <r>
    <x v="1"/>
    <x v="2584"/>
  </r>
  <r>
    <x v="1"/>
    <x v="3053"/>
  </r>
  <r>
    <x v="1"/>
    <x v="3054"/>
  </r>
  <r>
    <x v="1"/>
    <x v="2849"/>
  </r>
  <r>
    <x v="1"/>
    <x v="2732"/>
  </r>
  <r>
    <x v="1"/>
    <x v="1847"/>
  </r>
  <r>
    <x v="1"/>
    <x v="1143"/>
  </r>
  <r>
    <x v="1"/>
    <x v="3055"/>
  </r>
  <r>
    <x v="1"/>
    <x v="3056"/>
  </r>
  <r>
    <x v="1"/>
    <x v="3057"/>
  </r>
  <r>
    <x v="1"/>
    <x v="965"/>
  </r>
  <r>
    <x v="1"/>
    <x v="3058"/>
  </r>
  <r>
    <x v="1"/>
    <x v="3059"/>
  </r>
  <r>
    <x v="1"/>
    <x v="3060"/>
  </r>
  <r>
    <x v="1"/>
    <x v="3061"/>
  </r>
  <r>
    <x v="1"/>
    <x v="3062"/>
  </r>
  <r>
    <x v="1"/>
    <x v="3063"/>
  </r>
  <r>
    <x v="1"/>
    <x v="3064"/>
  </r>
  <r>
    <x v="1"/>
    <x v="3065"/>
  </r>
  <r>
    <x v="1"/>
    <x v="3066"/>
  </r>
  <r>
    <x v="1"/>
    <x v="2703"/>
  </r>
  <r>
    <x v="1"/>
    <x v="3067"/>
  </r>
  <r>
    <x v="1"/>
    <x v="2454"/>
  </r>
  <r>
    <x v="1"/>
    <x v="3068"/>
  </r>
  <r>
    <x v="1"/>
    <x v="2701"/>
  </r>
  <r>
    <x v="1"/>
    <x v="3069"/>
  </r>
  <r>
    <x v="1"/>
    <x v="3070"/>
  </r>
  <r>
    <x v="1"/>
    <x v="856"/>
  </r>
  <r>
    <x v="1"/>
    <x v="898"/>
  </r>
  <r>
    <x v="1"/>
    <x v="3071"/>
  </r>
  <r>
    <x v="1"/>
    <x v="1511"/>
  </r>
  <r>
    <x v="1"/>
    <x v="2829"/>
  </r>
  <r>
    <x v="1"/>
    <x v="3072"/>
  </r>
  <r>
    <x v="1"/>
    <x v="331"/>
  </r>
  <r>
    <x v="1"/>
    <x v="3073"/>
  </r>
  <r>
    <x v="1"/>
    <x v="1321"/>
  </r>
  <r>
    <x v="1"/>
    <x v="1420"/>
  </r>
  <r>
    <x v="1"/>
    <x v="3074"/>
  </r>
  <r>
    <x v="1"/>
    <x v="3075"/>
  </r>
  <r>
    <x v="1"/>
    <x v="1037"/>
  </r>
  <r>
    <x v="1"/>
    <x v="3076"/>
  </r>
  <r>
    <x v="1"/>
    <x v="2853"/>
  </r>
  <r>
    <x v="1"/>
    <x v="3077"/>
  </r>
  <r>
    <x v="1"/>
    <x v="105"/>
  </r>
  <r>
    <x v="1"/>
    <x v="3078"/>
  </r>
  <r>
    <x v="1"/>
    <x v="3079"/>
  </r>
  <r>
    <x v="1"/>
    <x v="3080"/>
  </r>
  <r>
    <x v="1"/>
    <x v="3081"/>
  </r>
  <r>
    <x v="1"/>
    <x v="3082"/>
  </r>
  <r>
    <x v="1"/>
    <x v="1613"/>
  </r>
  <r>
    <x v="1"/>
    <x v="1977"/>
  </r>
  <r>
    <x v="1"/>
    <x v="3083"/>
  </r>
  <r>
    <x v="1"/>
    <x v="1851"/>
  </r>
  <r>
    <x v="1"/>
    <x v="38"/>
  </r>
  <r>
    <x v="1"/>
    <x v="201"/>
  </r>
  <r>
    <x v="1"/>
    <x v="3084"/>
  </r>
  <r>
    <x v="1"/>
    <x v="2479"/>
  </r>
  <r>
    <x v="1"/>
    <x v="1518"/>
  </r>
  <r>
    <x v="1"/>
    <x v="3085"/>
  </r>
  <r>
    <x v="1"/>
    <x v="1742"/>
  </r>
  <r>
    <x v="1"/>
    <x v="2745"/>
  </r>
  <r>
    <x v="1"/>
    <x v="3086"/>
  </r>
  <r>
    <x v="1"/>
    <x v="3087"/>
  </r>
  <r>
    <x v="1"/>
    <x v="2174"/>
  </r>
  <r>
    <x v="1"/>
    <x v="3088"/>
  </r>
  <r>
    <x v="1"/>
    <x v="3089"/>
  </r>
  <r>
    <x v="1"/>
    <x v="3090"/>
  </r>
  <r>
    <x v="1"/>
    <x v="35"/>
  </r>
  <r>
    <x v="1"/>
    <x v="3091"/>
  </r>
  <r>
    <x v="1"/>
    <x v="2078"/>
  </r>
  <r>
    <x v="1"/>
    <x v="3092"/>
  </r>
  <r>
    <x v="1"/>
    <x v="3093"/>
  </r>
  <r>
    <x v="1"/>
    <x v="3094"/>
  </r>
  <r>
    <x v="1"/>
    <x v="3095"/>
  </r>
  <r>
    <x v="1"/>
    <x v="3096"/>
  </r>
  <r>
    <x v="1"/>
    <x v="3097"/>
  </r>
  <r>
    <x v="1"/>
    <x v="2268"/>
  </r>
  <r>
    <x v="1"/>
    <x v="1540"/>
  </r>
  <r>
    <x v="1"/>
    <x v="419"/>
  </r>
  <r>
    <x v="1"/>
    <x v="3098"/>
  </r>
  <r>
    <x v="1"/>
    <x v="3099"/>
  </r>
  <r>
    <x v="1"/>
    <x v="3100"/>
  </r>
  <r>
    <x v="1"/>
    <x v="3101"/>
  </r>
  <r>
    <x v="1"/>
    <x v="3102"/>
  </r>
  <r>
    <x v="1"/>
    <x v="1374"/>
  </r>
  <r>
    <x v="1"/>
    <x v="3103"/>
  </r>
  <r>
    <x v="1"/>
    <x v="3104"/>
  </r>
  <r>
    <x v="1"/>
    <x v="3105"/>
  </r>
  <r>
    <x v="1"/>
    <x v="3106"/>
  </r>
  <r>
    <x v="1"/>
    <x v="3107"/>
  </r>
  <r>
    <x v="1"/>
    <x v="3108"/>
  </r>
  <r>
    <x v="1"/>
    <x v="3109"/>
  </r>
  <r>
    <x v="1"/>
    <x v="3110"/>
  </r>
  <r>
    <x v="1"/>
    <x v="3111"/>
  </r>
  <r>
    <x v="1"/>
    <x v="3112"/>
  </r>
  <r>
    <x v="1"/>
    <x v="3113"/>
  </r>
  <r>
    <x v="1"/>
    <x v="3114"/>
  </r>
  <r>
    <x v="1"/>
    <x v="3115"/>
  </r>
  <r>
    <x v="1"/>
    <x v="849"/>
  </r>
  <r>
    <x v="1"/>
    <x v="3116"/>
  </r>
  <r>
    <x v="1"/>
    <x v="2511"/>
  </r>
  <r>
    <x v="1"/>
    <x v="3000"/>
  </r>
  <r>
    <x v="1"/>
    <x v="2101"/>
  </r>
  <r>
    <x v="1"/>
    <x v="3117"/>
  </r>
  <r>
    <x v="1"/>
    <x v="2437"/>
  </r>
  <r>
    <x v="1"/>
    <x v="790"/>
  </r>
  <r>
    <x v="1"/>
    <x v="3118"/>
  </r>
  <r>
    <x v="1"/>
    <x v="1009"/>
  </r>
  <r>
    <x v="1"/>
    <x v="3119"/>
  </r>
  <r>
    <x v="1"/>
    <x v="3120"/>
  </r>
  <r>
    <x v="1"/>
    <x v="3121"/>
  </r>
  <r>
    <x v="1"/>
    <x v="353"/>
  </r>
  <r>
    <x v="1"/>
    <x v="1934"/>
  </r>
  <r>
    <x v="1"/>
    <x v="3122"/>
  </r>
  <r>
    <x v="1"/>
    <x v="3123"/>
  </r>
  <r>
    <x v="1"/>
    <x v="3124"/>
  </r>
  <r>
    <x v="1"/>
    <x v="258"/>
  </r>
  <r>
    <x v="1"/>
    <x v="3125"/>
  </r>
  <r>
    <x v="1"/>
    <x v="3126"/>
  </r>
  <r>
    <x v="1"/>
    <x v="3127"/>
  </r>
  <r>
    <x v="1"/>
    <x v="3128"/>
  </r>
  <r>
    <x v="1"/>
    <x v="3129"/>
  </r>
  <r>
    <x v="1"/>
    <x v="2459"/>
  </r>
  <r>
    <x v="1"/>
    <x v="1001"/>
  </r>
  <r>
    <x v="1"/>
    <x v="3130"/>
  </r>
  <r>
    <x v="1"/>
    <x v="1284"/>
  </r>
  <r>
    <x v="1"/>
    <x v="3131"/>
  </r>
  <r>
    <x v="1"/>
    <x v="3132"/>
  </r>
  <r>
    <x v="1"/>
    <x v="3133"/>
  </r>
  <r>
    <x v="1"/>
    <x v="3134"/>
  </r>
  <r>
    <x v="1"/>
    <x v="3135"/>
  </r>
  <r>
    <x v="1"/>
    <x v="3136"/>
  </r>
  <r>
    <x v="1"/>
    <x v="1934"/>
  </r>
  <r>
    <x v="1"/>
    <x v="3137"/>
  </r>
  <r>
    <x v="1"/>
    <x v="3138"/>
  </r>
  <r>
    <x v="1"/>
    <x v="1821"/>
  </r>
  <r>
    <x v="1"/>
    <x v="3139"/>
  </r>
  <r>
    <x v="1"/>
    <x v="3140"/>
  </r>
  <r>
    <x v="1"/>
    <x v="3141"/>
  </r>
  <r>
    <x v="1"/>
    <x v="3142"/>
  </r>
  <r>
    <x v="1"/>
    <x v="381"/>
  </r>
  <r>
    <x v="1"/>
    <x v="2474"/>
  </r>
  <r>
    <x v="1"/>
    <x v="3143"/>
  </r>
  <r>
    <x v="1"/>
    <x v="3144"/>
  </r>
  <r>
    <x v="1"/>
    <x v="3145"/>
  </r>
  <r>
    <x v="1"/>
    <x v="3146"/>
  </r>
  <r>
    <x v="1"/>
    <x v="3147"/>
  </r>
  <r>
    <x v="1"/>
    <x v="3148"/>
  </r>
  <r>
    <x v="1"/>
    <x v="2533"/>
  </r>
  <r>
    <x v="1"/>
    <x v="3149"/>
  </r>
  <r>
    <x v="1"/>
    <x v="3150"/>
  </r>
  <r>
    <x v="1"/>
    <x v="3151"/>
  </r>
  <r>
    <x v="1"/>
    <x v="3152"/>
  </r>
  <r>
    <x v="1"/>
    <x v="862"/>
  </r>
  <r>
    <x v="1"/>
    <x v="3153"/>
  </r>
  <r>
    <x v="1"/>
    <x v="2186"/>
  </r>
  <r>
    <x v="1"/>
    <x v="3154"/>
  </r>
  <r>
    <x v="1"/>
    <x v="3155"/>
  </r>
  <r>
    <x v="1"/>
    <x v="151"/>
  </r>
  <r>
    <x v="1"/>
    <x v="3156"/>
  </r>
  <r>
    <x v="1"/>
    <x v="3157"/>
  </r>
  <r>
    <x v="1"/>
    <x v="3158"/>
  </r>
  <r>
    <x v="1"/>
    <x v="2588"/>
  </r>
  <r>
    <x v="1"/>
    <x v="3159"/>
  </r>
  <r>
    <x v="1"/>
    <x v="2856"/>
  </r>
  <r>
    <x v="1"/>
    <x v="3160"/>
  </r>
  <r>
    <x v="1"/>
    <x v="3161"/>
  </r>
  <r>
    <x v="1"/>
    <x v="1260"/>
  </r>
  <r>
    <x v="1"/>
    <x v="2376"/>
  </r>
  <r>
    <x v="1"/>
    <x v="3162"/>
  </r>
  <r>
    <x v="1"/>
    <x v="1751"/>
  </r>
  <r>
    <x v="1"/>
    <x v="3163"/>
  </r>
  <r>
    <x v="1"/>
    <x v="3164"/>
  </r>
  <r>
    <x v="1"/>
    <x v="3165"/>
  </r>
  <r>
    <x v="1"/>
    <x v="2686"/>
  </r>
  <r>
    <x v="1"/>
    <x v="3166"/>
  </r>
  <r>
    <x v="1"/>
    <x v="1451"/>
  </r>
  <r>
    <x v="1"/>
    <x v="3167"/>
  </r>
  <r>
    <x v="1"/>
    <x v="3064"/>
  </r>
  <r>
    <x v="1"/>
    <x v="3168"/>
  </r>
  <r>
    <x v="1"/>
    <x v="3169"/>
  </r>
  <r>
    <x v="1"/>
    <x v="1838"/>
  </r>
  <r>
    <x v="1"/>
    <x v="848"/>
  </r>
  <r>
    <x v="1"/>
    <x v="3170"/>
  </r>
  <r>
    <x v="1"/>
    <x v="1814"/>
  </r>
  <r>
    <x v="1"/>
    <x v="3171"/>
  </r>
  <r>
    <x v="1"/>
    <x v="3172"/>
  </r>
  <r>
    <x v="1"/>
    <x v="2837"/>
  </r>
  <r>
    <x v="1"/>
    <x v="2609"/>
  </r>
  <r>
    <x v="1"/>
    <x v="3173"/>
  </r>
  <r>
    <x v="1"/>
    <x v="3174"/>
  </r>
  <r>
    <x v="1"/>
    <x v="3175"/>
  </r>
  <r>
    <x v="1"/>
    <x v="3176"/>
  </r>
  <r>
    <x v="1"/>
    <x v="3177"/>
  </r>
  <r>
    <x v="1"/>
    <x v="3178"/>
  </r>
  <r>
    <x v="1"/>
    <x v="3179"/>
  </r>
  <r>
    <x v="1"/>
    <x v="3180"/>
  </r>
  <r>
    <x v="1"/>
    <x v="25"/>
  </r>
  <r>
    <x v="1"/>
    <x v="3181"/>
  </r>
  <r>
    <x v="1"/>
    <x v="3182"/>
  </r>
  <r>
    <x v="1"/>
    <x v="824"/>
  </r>
  <r>
    <x v="1"/>
    <x v="1079"/>
  </r>
  <r>
    <x v="1"/>
    <x v="3183"/>
  </r>
  <r>
    <x v="1"/>
    <x v="3184"/>
  </r>
  <r>
    <x v="1"/>
    <x v="2589"/>
  </r>
  <r>
    <x v="1"/>
    <x v="3185"/>
  </r>
  <r>
    <x v="1"/>
    <x v="1588"/>
  </r>
  <r>
    <x v="1"/>
    <x v="3186"/>
  </r>
  <r>
    <x v="1"/>
    <x v="3153"/>
  </r>
  <r>
    <x v="1"/>
    <x v="3187"/>
  </r>
  <r>
    <x v="1"/>
    <x v="443"/>
  </r>
  <r>
    <x v="1"/>
    <x v="3188"/>
  </r>
  <r>
    <x v="1"/>
    <x v="3189"/>
  </r>
  <r>
    <x v="1"/>
    <x v="3190"/>
  </r>
  <r>
    <x v="1"/>
    <x v="3191"/>
  </r>
  <r>
    <x v="1"/>
    <x v="1567"/>
  </r>
  <r>
    <x v="1"/>
    <x v="3192"/>
  </r>
  <r>
    <x v="1"/>
    <x v="3193"/>
  </r>
  <r>
    <x v="1"/>
    <x v="3194"/>
  </r>
  <r>
    <x v="1"/>
    <x v="2285"/>
  </r>
  <r>
    <x v="1"/>
    <x v="3195"/>
  </r>
  <r>
    <x v="1"/>
    <x v="2464"/>
  </r>
  <r>
    <x v="1"/>
    <x v="3196"/>
  </r>
  <r>
    <x v="1"/>
    <x v="3197"/>
  </r>
  <r>
    <x v="1"/>
    <x v="3198"/>
  </r>
  <r>
    <x v="1"/>
    <x v="3199"/>
  </r>
  <r>
    <x v="1"/>
    <x v="531"/>
  </r>
  <r>
    <x v="1"/>
    <x v="3200"/>
  </r>
  <r>
    <x v="1"/>
    <x v="3201"/>
  </r>
  <r>
    <x v="1"/>
    <x v="1533"/>
  </r>
  <r>
    <x v="1"/>
    <x v="3202"/>
  </r>
  <r>
    <x v="1"/>
    <x v="3203"/>
  </r>
  <r>
    <x v="1"/>
    <x v="2672"/>
  </r>
  <r>
    <x v="1"/>
    <x v="3204"/>
  </r>
  <r>
    <x v="1"/>
    <x v="2311"/>
  </r>
  <r>
    <x v="1"/>
    <x v="3205"/>
  </r>
  <r>
    <x v="1"/>
    <x v="3012"/>
  </r>
  <r>
    <x v="1"/>
    <x v="1252"/>
  </r>
  <r>
    <x v="1"/>
    <x v="2491"/>
  </r>
  <r>
    <x v="1"/>
    <x v="3206"/>
  </r>
  <r>
    <x v="1"/>
    <x v="3207"/>
  </r>
  <r>
    <x v="1"/>
    <x v="3208"/>
  </r>
  <r>
    <x v="1"/>
    <x v="489"/>
  </r>
  <r>
    <x v="1"/>
    <x v="2012"/>
  </r>
  <r>
    <x v="1"/>
    <x v="3209"/>
  </r>
  <r>
    <x v="1"/>
    <x v="3210"/>
  </r>
  <r>
    <x v="1"/>
    <x v="3211"/>
  </r>
  <r>
    <x v="1"/>
    <x v="3212"/>
  </r>
  <r>
    <x v="1"/>
    <x v="3213"/>
  </r>
  <r>
    <x v="1"/>
    <x v="3214"/>
  </r>
  <r>
    <x v="1"/>
    <x v="3215"/>
  </r>
  <r>
    <x v="1"/>
    <x v="3216"/>
  </r>
  <r>
    <x v="1"/>
    <x v="1155"/>
  </r>
  <r>
    <x v="1"/>
    <x v="2446"/>
  </r>
  <r>
    <x v="1"/>
    <x v="3217"/>
  </r>
  <r>
    <x v="1"/>
    <x v="809"/>
  </r>
  <r>
    <x v="1"/>
    <x v="290"/>
  </r>
  <r>
    <x v="1"/>
    <x v="3218"/>
  </r>
  <r>
    <x v="1"/>
    <x v="1677"/>
  </r>
  <r>
    <x v="1"/>
    <x v="3219"/>
  </r>
  <r>
    <x v="1"/>
    <x v="3220"/>
  </r>
  <r>
    <x v="1"/>
    <x v="3221"/>
  </r>
  <r>
    <x v="1"/>
    <x v="1048"/>
  </r>
  <r>
    <x v="1"/>
    <x v="3222"/>
  </r>
  <r>
    <x v="1"/>
    <x v="3223"/>
  </r>
  <r>
    <x v="1"/>
    <x v="3224"/>
  </r>
  <r>
    <x v="1"/>
    <x v="3225"/>
  </r>
  <r>
    <x v="1"/>
    <x v="3226"/>
  </r>
  <r>
    <x v="1"/>
    <x v="3227"/>
  </r>
  <r>
    <x v="1"/>
    <x v="3228"/>
  </r>
  <r>
    <x v="1"/>
    <x v="3229"/>
  </r>
  <r>
    <x v="1"/>
    <x v="1538"/>
  </r>
  <r>
    <x v="1"/>
    <x v="3146"/>
  </r>
  <r>
    <x v="1"/>
    <x v="3230"/>
  </r>
  <r>
    <x v="1"/>
    <x v="1830"/>
  </r>
  <r>
    <x v="1"/>
    <x v="201"/>
  </r>
  <r>
    <x v="1"/>
    <x v="3231"/>
  </r>
  <r>
    <x v="1"/>
    <x v="3232"/>
  </r>
  <r>
    <x v="1"/>
    <x v="3233"/>
  </r>
  <r>
    <x v="1"/>
    <x v="1446"/>
  </r>
  <r>
    <x v="1"/>
    <x v="3234"/>
  </r>
  <r>
    <x v="1"/>
    <x v="3235"/>
  </r>
  <r>
    <x v="1"/>
    <x v="3236"/>
  </r>
  <r>
    <x v="1"/>
    <x v="3237"/>
  </r>
  <r>
    <x v="1"/>
    <x v="1563"/>
  </r>
  <r>
    <x v="1"/>
    <x v="3238"/>
  </r>
  <r>
    <x v="1"/>
    <x v="915"/>
  </r>
  <r>
    <x v="1"/>
    <x v="3239"/>
  </r>
  <r>
    <x v="1"/>
    <x v="3240"/>
  </r>
  <r>
    <x v="1"/>
    <x v="3241"/>
  </r>
  <r>
    <x v="1"/>
    <x v="3242"/>
  </r>
  <r>
    <x v="1"/>
    <x v="2108"/>
  </r>
  <r>
    <x v="1"/>
    <x v="3243"/>
  </r>
  <r>
    <x v="1"/>
    <x v="3038"/>
  </r>
  <r>
    <x v="1"/>
    <x v="3244"/>
  </r>
  <r>
    <x v="1"/>
    <x v="3245"/>
  </r>
  <r>
    <x v="1"/>
    <x v="1840"/>
  </r>
  <r>
    <x v="1"/>
    <x v="3246"/>
  </r>
  <r>
    <x v="1"/>
    <x v="3247"/>
  </r>
  <r>
    <x v="1"/>
    <x v="3173"/>
  </r>
  <r>
    <x v="1"/>
    <x v="668"/>
  </r>
  <r>
    <x v="1"/>
    <x v="3248"/>
  </r>
  <r>
    <x v="1"/>
    <x v="3249"/>
  </r>
  <r>
    <x v="1"/>
    <x v="3250"/>
  </r>
  <r>
    <x v="1"/>
    <x v="1447"/>
  </r>
  <r>
    <x v="1"/>
    <x v="3251"/>
  </r>
  <r>
    <x v="1"/>
    <x v="3252"/>
  </r>
  <r>
    <x v="1"/>
    <x v="3253"/>
  </r>
  <r>
    <x v="1"/>
    <x v="3254"/>
  </r>
  <r>
    <x v="1"/>
    <x v="3255"/>
  </r>
  <r>
    <x v="1"/>
    <x v="1550"/>
  </r>
  <r>
    <x v="1"/>
    <x v="3256"/>
  </r>
  <r>
    <x v="1"/>
    <x v="3257"/>
  </r>
  <r>
    <x v="1"/>
    <x v="2680"/>
  </r>
  <r>
    <x v="1"/>
    <x v="3258"/>
  </r>
  <r>
    <x v="1"/>
    <x v="3259"/>
  </r>
  <r>
    <x v="1"/>
    <x v="3260"/>
  </r>
  <r>
    <x v="1"/>
    <x v="3261"/>
  </r>
  <r>
    <x v="1"/>
    <x v="1868"/>
  </r>
  <r>
    <x v="1"/>
    <x v="3262"/>
  </r>
  <r>
    <x v="1"/>
    <x v="3263"/>
  </r>
  <r>
    <x v="1"/>
    <x v="3264"/>
  </r>
  <r>
    <x v="1"/>
    <x v="3265"/>
  </r>
  <r>
    <x v="1"/>
    <x v="3266"/>
  </r>
  <r>
    <x v="1"/>
    <x v="3267"/>
  </r>
  <r>
    <x v="1"/>
    <x v="39"/>
  </r>
  <r>
    <x v="1"/>
    <x v="3268"/>
  </r>
  <r>
    <x v="1"/>
    <x v="3269"/>
  </r>
  <r>
    <x v="1"/>
    <x v="3270"/>
  </r>
  <r>
    <x v="1"/>
    <x v="3271"/>
  </r>
  <r>
    <x v="1"/>
    <x v="3272"/>
  </r>
  <r>
    <x v="1"/>
    <x v="1359"/>
  </r>
  <r>
    <x v="1"/>
    <x v="3273"/>
  </r>
  <r>
    <x v="1"/>
    <x v="3196"/>
  </r>
  <r>
    <x v="1"/>
    <x v="3274"/>
  </r>
  <r>
    <x v="1"/>
    <x v="3217"/>
  </r>
  <r>
    <x v="1"/>
    <x v="3275"/>
  </r>
  <r>
    <x v="1"/>
    <x v="2313"/>
  </r>
  <r>
    <x v="1"/>
    <x v="3276"/>
  </r>
  <r>
    <x v="1"/>
    <x v="3277"/>
  </r>
  <r>
    <x v="1"/>
    <x v="3278"/>
  </r>
  <r>
    <x v="1"/>
    <x v="3279"/>
  </r>
  <r>
    <x v="1"/>
    <x v="1981"/>
  </r>
  <r>
    <x v="1"/>
    <x v="3280"/>
  </r>
  <r>
    <x v="1"/>
    <x v="3281"/>
  </r>
  <r>
    <x v="1"/>
    <x v="3282"/>
  </r>
  <r>
    <x v="1"/>
    <x v="503"/>
  </r>
  <r>
    <x v="1"/>
    <x v="3283"/>
  </r>
  <r>
    <x v="1"/>
    <x v="3284"/>
  </r>
  <r>
    <x v="1"/>
    <x v="3285"/>
  </r>
  <r>
    <x v="1"/>
    <x v="3286"/>
  </r>
  <r>
    <x v="1"/>
    <x v="450"/>
  </r>
  <r>
    <x v="1"/>
    <x v="3287"/>
  </r>
  <r>
    <x v="1"/>
    <x v="2141"/>
  </r>
  <r>
    <x v="1"/>
    <x v="3288"/>
  </r>
  <r>
    <x v="1"/>
    <x v="3289"/>
  </r>
  <r>
    <x v="1"/>
    <x v="3290"/>
  </r>
  <r>
    <x v="1"/>
    <x v="3291"/>
  </r>
  <r>
    <x v="1"/>
    <x v="3292"/>
  </r>
  <r>
    <x v="1"/>
    <x v="801"/>
  </r>
  <r>
    <x v="1"/>
    <x v="1739"/>
  </r>
  <r>
    <x v="1"/>
    <x v="3293"/>
  </r>
  <r>
    <x v="1"/>
    <x v="548"/>
  </r>
  <r>
    <x v="1"/>
    <x v="755"/>
  </r>
  <r>
    <x v="1"/>
    <x v="3294"/>
  </r>
  <r>
    <x v="1"/>
    <x v="3295"/>
  </r>
  <r>
    <x v="1"/>
    <x v="3296"/>
  </r>
  <r>
    <x v="1"/>
    <x v="3297"/>
  </r>
  <r>
    <x v="1"/>
    <x v="3089"/>
  </r>
  <r>
    <x v="1"/>
    <x v="3298"/>
  </r>
  <r>
    <x v="1"/>
    <x v="3299"/>
  </r>
  <r>
    <x v="1"/>
    <x v="2357"/>
  </r>
  <r>
    <x v="1"/>
    <x v="3300"/>
  </r>
  <r>
    <x v="1"/>
    <x v="3301"/>
  </r>
  <r>
    <x v="1"/>
    <x v="3302"/>
  </r>
  <r>
    <x v="1"/>
    <x v="2804"/>
  </r>
  <r>
    <x v="1"/>
    <x v="3303"/>
  </r>
  <r>
    <x v="1"/>
    <x v="3304"/>
  </r>
  <r>
    <x v="1"/>
    <x v="3305"/>
  </r>
  <r>
    <x v="1"/>
    <x v="3306"/>
  </r>
  <r>
    <x v="1"/>
    <x v="1249"/>
  </r>
  <r>
    <x v="1"/>
    <x v="3307"/>
  </r>
  <r>
    <x v="1"/>
    <x v="1911"/>
  </r>
  <r>
    <x v="1"/>
    <x v="797"/>
  </r>
  <r>
    <x v="1"/>
    <x v="3183"/>
  </r>
  <r>
    <x v="1"/>
    <x v="3308"/>
  </r>
  <r>
    <x v="1"/>
    <x v="3309"/>
  </r>
  <r>
    <x v="1"/>
    <x v="3310"/>
  </r>
  <r>
    <x v="1"/>
    <x v="3311"/>
  </r>
  <r>
    <x v="1"/>
    <x v="623"/>
  </r>
  <r>
    <x v="1"/>
    <x v="3312"/>
  </r>
  <r>
    <x v="1"/>
    <x v="2853"/>
  </r>
  <r>
    <x v="1"/>
    <x v="2317"/>
  </r>
  <r>
    <x v="1"/>
    <x v="1762"/>
  </r>
  <r>
    <x v="1"/>
    <x v="3313"/>
  </r>
  <r>
    <x v="1"/>
    <x v="3314"/>
  </r>
  <r>
    <x v="1"/>
    <x v="3315"/>
  </r>
  <r>
    <x v="1"/>
    <x v="3316"/>
  </r>
  <r>
    <x v="1"/>
    <x v="3317"/>
  </r>
  <r>
    <x v="1"/>
    <x v="3318"/>
  </r>
  <r>
    <x v="1"/>
    <x v="3319"/>
  </r>
  <r>
    <x v="1"/>
    <x v="2917"/>
  </r>
  <r>
    <x v="1"/>
    <x v="3320"/>
  </r>
  <r>
    <x v="1"/>
    <x v="3321"/>
  </r>
  <r>
    <x v="1"/>
    <x v="3322"/>
  </r>
  <r>
    <x v="1"/>
    <x v="3323"/>
  </r>
  <r>
    <x v="1"/>
    <x v="3324"/>
  </r>
  <r>
    <x v="1"/>
    <x v="3037"/>
  </r>
  <r>
    <x v="1"/>
    <x v="3325"/>
  </r>
  <r>
    <x v="1"/>
    <x v="3326"/>
  </r>
  <r>
    <x v="1"/>
    <x v="3327"/>
  </r>
  <r>
    <x v="1"/>
    <x v="3328"/>
  </r>
  <r>
    <x v="1"/>
    <x v="3329"/>
  </r>
  <r>
    <x v="1"/>
    <x v="3330"/>
  </r>
  <r>
    <x v="1"/>
    <x v="986"/>
  </r>
  <r>
    <x v="1"/>
    <x v="2763"/>
  </r>
  <r>
    <x v="1"/>
    <x v="3331"/>
  </r>
  <r>
    <x v="1"/>
    <x v="3332"/>
  </r>
  <r>
    <x v="1"/>
    <x v="3333"/>
  </r>
  <r>
    <x v="1"/>
    <x v="3334"/>
  </r>
  <r>
    <x v="1"/>
    <x v="428"/>
  </r>
  <r>
    <x v="1"/>
    <x v="2431"/>
  </r>
  <r>
    <x v="1"/>
    <x v="3335"/>
  </r>
  <r>
    <x v="1"/>
    <x v="483"/>
  </r>
  <r>
    <x v="1"/>
    <x v="1822"/>
  </r>
  <r>
    <x v="1"/>
    <x v="2904"/>
  </r>
  <r>
    <x v="1"/>
    <x v="2962"/>
  </r>
  <r>
    <x v="1"/>
    <x v="2784"/>
  </r>
  <r>
    <x v="1"/>
    <x v="3336"/>
  </r>
  <r>
    <x v="1"/>
    <x v="3337"/>
  </r>
  <r>
    <x v="1"/>
    <x v="3338"/>
  </r>
  <r>
    <x v="1"/>
    <x v="2249"/>
  </r>
  <r>
    <x v="1"/>
    <x v="3339"/>
  </r>
  <r>
    <x v="1"/>
    <x v="1412"/>
  </r>
  <r>
    <x v="1"/>
    <x v="3340"/>
  </r>
  <r>
    <x v="1"/>
    <x v="2998"/>
  </r>
  <r>
    <x v="1"/>
    <x v="2838"/>
  </r>
  <r>
    <x v="1"/>
    <x v="437"/>
  </r>
  <r>
    <x v="1"/>
    <x v="3341"/>
  </r>
  <r>
    <x v="1"/>
    <x v="3342"/>
  </r>
  <r>
    <x v="1"/>
    <x v="400"/>
  </r>
  <r>
    <x v="1"/>
    <x v="3343"/>
  </r>
  <r>
    <x v="1"/>
    <x v="2297"/>
  </r>
  <r>
    <x v="1"/>
    <x v="3344"/>
  </r>
  <r>
    <x v="1"/>
    <x v="3345"/>
  </r>
  <r>
    <x v="1"/>
    <x v="3346"/>
  </r>
  <r>
    <x v="1"/>
    <x v="1091"/>
  </r>
  <r>
    <x v="1"/>
    <x v="3347"/>
  </r>
  <r>
    <x v="1"/>
    <x v="3348"/>
  </r>
  <r>
    <x v="1"/>
    <x v="3349"/>
  </r>
  <r>
    <x v="1"/>
    <x v="3350"/>
  </r>
  <r>
    <x v="1"/>
    <x v="3351"/>
  </r>
  <r>
    <x v="1"/>
    <x v="86"/>
  </r>
  <r>
    <x v="1"/>
    <x v="3352"/>
  </r>
  <r>
    <x v="1"/>
    <x v="3353"/>
  </r>
  <r>
    <x v="1"/>
    <x v="3354"/>
  </r>
  <r>
    <x v="1"/>
    <x v="3355"/>
  </r>
  <r>
    <x v="1"/>
    <x v="653"/>
  </r>
  <r>
    <x v="1"/>
    <x v="3356"/>
  </r>
  <r>
    <x v="1"/>
    <x v="3357"/>
  </r>
  <r>
    <x v="1"/>
    <x v="3358"/>
  </r>
  <r>
    <x v="1"/>
    <x v="3359"/>
  </r>
  <r>
    <x v="1"/>
    <x v="3360"/>
  </r>
  <r>
    <x v="1"/>
    <x v="971"/>
  </r>
  <r>
    <x v="1"/>
    <x v="2431"/>
  </r>
  <r>
    <x v="1"/>
    <x v="3361"/>
  </r>
  <r>
    <x v="1"/>
    <x v="3362"/>
  </r>
  <r>
    <x v="1"/>
    <x v="3363"/>
  </r>
  <r>
    <x v="1"/>
    <x v="3364"/>
  </r>
  <r>
    <x v="1"/>
    <x v="3365"/>
  </r>
  <r>
    <x v="1"/>
    <x v="3366"/>
  </r>
  <r>
    <x v="1"/>
    <x v="3367"/>
  </r>
  <r>
    <x v="1"/>
    <x v="3368"/>
  </r>
  <r>
    <x v="1"/>
    <x v="3362"/>
  </r>
  <r>
    <x v="1"/>
    <x v="2950"/>
  </r>
  <r>
    <x v="1"/>
    <x v="3369"/>
  </r>
  <r>
    <x v="1"/>
    <x v="3370"/>
  </r>
  <r>
    <x v="1"/>
    <x v="1085"/>
  </r>
  <r>
    <x v="1"/>
    <x v="3371"/>
  </r>
  <r>
    <x v="1"/>
    <x v="3372"/>
  </r>
  <r>
    <x v="1"/>
    <x v="3373"/>
  </r>
  <r>
    <x v="1"/>
    <x v="3374"/>
  </r>
  <r>
    <x v="1"/>
    <x v="3375"/>
  </r>
  <r>
    <x v="1"/>
    <x v="2858"/>
  </r>
  <r>
    <x v="1"/>
    <x v="737"/>
  </r>
  <r>
    <x v="1"/>
    <x v="3376"/>
  </r>
  <r>
    <x v="1"/>
    <x v="3377"/>
  </r>
  <r>
    <x v="1"/>
    <x v="3378"/>
  </r>
  <r>
    <x v="1"/>
    <x v="3379"/>
  </r>
  <r>
    <x v="1"/>
    <x v="1786"/>
  </r>
  <r>
    <x v="1"/>
    <x v="3380"/>
  </r>
  <r>
    <x v="1"/>
    <x v="3381"/>
  </r>
  <r>
    <x v="1"/>
    <x v="799"/>
  </r>
  <r>
    <x v="1"/>
    <x v="3382"/>
  </r>
  <r>
    <x v="1"/>
    <x v="3383"/>
  </r>
  <r>
    <x v="1"/>
    <x v="2905"/>
  </r>
  <r>
    <x v="1"/>
    <x v="2775"/>
  </r>
  <r>
    <x v="1"/>
    <x v="1286"/>
  </r>
  <r>
    <x v="1"/>
    <x v="3126"/>
  </r>
  <r>
    <x v="1"/>
    <x v="3384"/>
  </r>
  <r>
    <x v="1"/>
    <x v="1125"/>
  </r>
  <r>
    <x v="1"/>
    <x v="1122"/>
  </r>
  <r>
    <x v="1"/>
    <x v="2123"/>
  </r>
  <r>
    <x v="1"/>
    <x v="1936"/>
  </r>
  <r>
    <x v="1"/>
    <x v="2833"/>
  </r>
  <r>
    <x v="1"/>
    <x v="141"/>
  </r>
  <r>
    <x v="1"/>
    <x v="2735"/>
  </r>
  <r>
    <x v="1"/>
    <x v="3385"/>
  </r>
  <r>
    <x v="1"/>
    <x v="3386"/>
  </r>
  <r>
    <x v="1"/>
    <x v="3387"/>
  </r>
  <r>
    <x v="1"/>
    <x v="3388"/>
  </r>
  <r>
    <x v="1"/>
    <x v="3389"/>
  </r>
  <r>
    <x v="1"/>
    <x v="3390"/>
  </r>
  <r>
    <x v="1"/>
    <x v="3391"/>
  </r>
  <r>
    <x v="1"/>
    <x v="3392"/>
  </r>
  <r>
    <x v="1"/>
    <x v="3393"/>
  </r>
  <r>
    <x v="1"/>
    <x v="877"/>
  </r>
  <r>
    <x v="1"/>
    <x v="3394"/>
  </r>
  <r>
    <x v="1"/>
    <x v="2861"/>
  </r>
  <r>
    <x v="1"/>
    <x v="3395"/>
  </r>
  <r>
    <x v="1"/>
    <x v="3396"/>
  </r>
  <r>
    <x v="1"/>
    <x v="3397"/>
  </r>
  <r>
    <x v="1"/>
    <x v="3398"/>
  </r>
  <r>
    <x v="1"/>
    <x v="3399"/>
  </r>
  <r>
    <x v="1"/>
    <x v="3400"/>
  </r>
  <r>
    <x v="1"/>
    <x v="3401"/>
  </r>
  <r>
    <x v="1"/>
    <x v="1187"/>
  </r>
  <r>
    <x v="1"/>
    <x v="3402"/>
  </r>
  <r>
    <x v="1"/>
    <x v="3403"/>
  </r>
  <r>
    <x v="1"/>
    <x v="1016"/>
  </r>
  <r>
    <x v="1"/>
    <x v="3005"/>
  </r>
  <r>
    <x v="1"/>
    <x v="487"/>
  </r>
  <r>
    <x v="1"/>
    <x v="3404"/>
  </r>
  <r>
    <x v="1"/>
    <x v="3405"/>
  </r>
  <r>
    <x v="1"/>
    <x v="3406"/>
  </r>
  <r>
    <x v="1"/>
    <x v="3407"/>
  </r>
  <r>
    <x v="1"/>
    <x v="3408"/>
  </r>
  <r>
    <x v="1"/>
    <x v="3409"/>
  </r>
  <r>
    <x v="1"/>
    <x v="1144"/>
  </r>
  <r>
    <x v="1"/>
    <x v="3410"/>
  </r>
  <r>
    <x v="1"/>
    <x v="3411"/>
  </r>
  <r>
    <x v="1"/>
    <x v="2399"/>
  </r>
  <r>
    <x v="1"/>
    <x v="3412"/>
  </r>
  <r>
    <x v="1"/>
    <x v="3413"/>
  </r>
  <r>
    <x v="1"/>
    <x v="3414"/>
  </r>
  <r>
    <x v="1"/>
    <x v="1568"/>
  </r>
  <r>
    <x v="1"/>
    <x v="3415"/>
  </r>
  <r>
    <x v="1"/>
    <x v="3416"/>
  </r>
  <r>
    <x v="1"/>
    <x v="2161"/>
  </r>
  <r>
    <x v="1"/>
    <x v="3417"/>
  </r>
  <r>
    <x v="1"/>
    <x v="3418"/>
  </r>
  <r>
    <x v="1"/>
    <x v="3419"/>
  </r>
  <r>
    <x v="1"/>
    <x v="2930"/>
  </r>
  <r>
    <x v="1"/>
    <x v="2690"/>
  </r>
  <r>
    <x v="1"/>
    <x v="3420"/>
  </r>
  <r>
    <x v="1"/>
    <x v="3421"/>
  </r>
  <r>
    <x v="1"/>
    <x v="3422"/>
  </r>
  <r>
    <x v="1"/>
    <x v="3423"/>
  </r>
  <r>
    <x v="1"/>
    <x v="3424"/>
  </r>
  <r>
    <x v="1"/>
    <x v="3425"/>
  </r>
  <r>
    <x v="1"/>
    <x v="2121"/>
  </r>
  <r>
    <x v="1"/>
    <x v="3426"/>
  </r>
  <r>
    <x v="1"/>
    <x v="2247"/>
  </r>
  <r>
    <x v="1"/>
    <x v="3427"/>
  </r>
  <r>
    <x v="1"/>
    <x v="3373"/>
  </r>
  <r>
    <x v="1"/>
    <x v="3428"/>
  </r>
  <r>
    <x v="1"/>
    <x v="3429"/>
  </r>
  <r>
    <x v="1"/>
    <x v="1995"/>
  </r>
  <r>
    <x v="1"/>
    <x v="3430"/>
  </r>
  <r>
    <x v="1"/>
    <x v="1665"/>
  </r>
  <r>
    <x v="1"/>
    <x v="1283"/>
  </r>
  <r>
    <x v="1"/>
    <x v="3431"/>
  </r>
  <r>
    <x v="1"/>
    <x v="3432"/>
  </r>
  <r>
    <x v="1"/>
    <x v="3433"/>
  </r>
  <r>
    <x v="1"/>
    <x v="1050"/>
  </r>
  <r>
    <x v="1"/>
    <x v="1685"/>
  </r>
  <r>
    <x v="1"/>
    <x v="3434"/>
  </r>
  <r>
    <x v="1"/>
    <x v="3435"/>
  </r>
  <r>
    <x v="1"/>
    <x v="3436"/>
  </r>
  <r>
    <x v="1"/>
    <x v="3437"/>
  </r>
  <r>
    <x v="1"/>
    <x v="3438"/>
  </r>
  <r>
    <x v="1"/>
    <x v="2687"/>
  </r>
  <r>
    <x v="1"/>
    <x v="3439"/>
  </r>
  <r>
    <x v="1"/>
    <x v="3440"/>
  </r>
  <r>
    <x v="1"/>
    <x v="1299"/>
  </r>
  <r>
    <x v="1"/>
    <x v="3441"/>
  </r>
  <r>
    <x v="1"/>
    <x v="3442"/>
  </r>
  <r>
    <x v="1"/>
    <x v="3443"/>
  </r>
  <r>
    <x v="1"/>
    <x v="3444"/>
  </r>
  <r>
    <x v="1"/>
    <x v="3445"/>
  </r>
  <r>
    <x v="1"/>
    <x v="1140"/>
  </r>
  <r>
    <x v="1"/>
    <x v="3446"/>
  </r>
  <r>
    <x v="1"/>
    <x v="3447"/>
  </r>
  <r>
    <x v="1"/>
    <x v="3448"/>
  </r>
  <r>
    <x v="1"/>
    <x v="3449"/>
  </r>
  <r>
    <x v="1"/>
    <x v="3450"/>
  </r>
  <r>
    <x v="1"/>
    <x v="3451"/>
  </r>
  <r>
    <x v="1"/>
    <x v="457"/>
  </r>
  <r>
    <x v="1"/>
    <x v="3452"/>
  </r>
  <r>
    <x v="1"/>
    <x v="2316"/>
  </r>
  <r>
    <x v="1"/>
    <x v="3453"/>
  </r>
  <r>
    <x v="1"/>
    <x v="3454"/>
  </r>
  <r>
    <x v="1"/>
    <x v="2353"/>
  </r>
  <r>
    <x v="1"/>
    <x v="2313"/>
  </r>
  <r>
    <x v="1"/>
    <x v="3455"/>
  </r>
  <r>
    <x v="1"/>
    <x v="3456"/>
  </r>
  <r>
    <x v="1"/>
    <x v="1560"/>
  </r>
  <r>
    <x v="1"/>
    <x v="3457"/>
  </r>
  <r>
    <x v="1"/>
    <x v="3458"/>
  </r>
  <r>
    <x v="1"/>
    <x v="3459"/>
  </r>
  <r>
    <x v="1"/>
    <x v="1740"/>
  </r>
  <r>
    <x v="1"/>
    <x v="3174"/>
  </r>
  <r>
    <x v="1"/>
    <x v="3460"/>
  </r>
  <r>
    <x v="1"/>
    <x v="3461"/>
  </r>
  <r>
    <x v="1"/>
    <x v="1320"/>
  </r>
  <r>
    <x v="1"/>
    <x v="3462"/>
  </r>
  <r>
    <x v="1"/>
    <x v="3463"/>
  </r>
  <r>
    <x v="1"/>
    <x v="3464"/>
  </r>
  <r>
    <x v="1"/>
    <x v="3465"/>
  </r>
  <r>
    <x v="1"/>
    <x v="3466"/>
  </r>
  <r>
    <x v="1"/>
    <x v="3467"/>
  </r>
  <r>
    <x v="1"/>
    <x v="3468"/>
  </r>
  <r>
    <x v="1"/>
    <x v="3469"/>
  </r>
  <r>
    <x v="1"/>
    <x v="3470"/>
  </r>
  <r>
    <x v="1"/>
    <x v="3471"/>
  </r>
  <r>
    <x v="1"/>
    <x v="2914"/>
  </r>
  <r>
    <x v="1"/>
    <x v="2587"/>
  </r>
  <r>
    <x v="1"/>
    <x v="3472"/>
  </r>
  <r>
    <x v="1"/>
    <x v="3473"/>
  </r>
  <r>
    <x v="1"/>
    <x v="3474"/>
  </r>
  <r>
    <x v="1"/>
    <x v="3475"/>
  </r>
  <r>
    <x v="1"/>
    <x v="3476"/>
  </r>
  <r>
    <x v="1"/>
    <x v="3477"/>
  </r>
  <r>
    <x v="1"/>
    <x v="3478"/>
  </r>
  <r>
    <x v="1"/>
    <x v="3479"/>
  </r>
  <r>
    <x v="1"/>
    <x v="3480"/>
  </r>
  <r>
    <x v="1"/>
    <x v="905"/>
  </r>
  <r>
    <x v="1"/>
    <x v="3481"/>
  </r>
  <r>
    <x v="1"/>
    <x v="1611"/>
  </r>
  <r>
    <x v="1"/>
    <x v="3482"/>
  </r>
  <r>
    <x v="1"/>
    <x v="182"/>
  </r>
  <r>
    <x v="1"/>
    <x v="3483"/>
  </r>
  <r>
    <x v="1"/>
    <x v="894"/>
  </r>
  <r>
    <x v="1"/>
    <x v="3484"/>
  </r>
  <r>
    <x v="1"/>
    <x v="3485"/>
  </r>
  <r>
    <x v="1"/>
    <x v="3391"/>
  </r>
  <r>
    <x v="1"/>
    <x v="3486"/>
  </r>
  <r>
    <x v="1"/>
    <x v="3115"/>
  </r>
  <r>
    <x v="1"/>
    <x v="3487"/>
  </r>
  <r>
    <x v="1"/>
    <x v="3488"/>
  </r>
  <r>
    <x v="1"/>
    <x v="2800"/>
  </r>
  <r>
    <x v="1"/>
    <x v="3489"/>
  </r>
  <r>
    <x v="1"/>
    <x v="1172"/>
  </r>
  <r>
    <x v="1"/>
    <x v="3490"/>
  </r>
  <r>
    <x v="1"/>
    <x v="3491"/>
  </r>
  <r>
    <x v="1"/>
    <x v="3492"/>
  </r>
  <r>
    <x v="1"/>
    <x v="3493"/>
  </r>
  <r>
    <x v="1"/>
    <x v="3494"/>
  </r>
  <r>
    <x v="1"/>
    <x v="2471"/>
  </r>
  <r>
    <x v="1"/>
    <x v="2482"/>
  </r>
  <r>
    <x v="1"/>
    <x v="3495"/>
  </r>
  <r>
    <x v="1"/>
    <x v="3496"/>
  </r>
  <r>
    <x v="1"/>
    <x v="3497"/>
  </r>
  <r>
    <x v="1"/>
    <x v="535"/>
  </r>
  <r>
    <x v="1"/>
    <x v="2171"/>
  </r>
  <r>
    <x v="1"/>
    <x v="2236"/>
  </r>
  <r>
    <x v="1"/>
    <x v="3498"/>
  </r>
  <r>
    <x v="1"/>
    <x v="3499"/>
  </r>
  <r>
    <x v="1"/>
    <x v="1821"/>
  </r>
  <r>
    <x v="1"/>
    <x v="3500"/>
  </r>
  <r>
    <x v="1"/>
    <x v="3501"/>
  </r>
  <r>
    <x v="1"/>
    <x v="3502"/>
  </r>
  <r>
    <x v="1"/>
    <x v="3503"/>
  </r>
  <r>
    <x v="1"/>
    <x v="959"/>
  </r>
  <r>
    <x v="1"/>
    <x v="3504"/>
  </r>
  <r>
    <x v="1"/>
    <x v="1012"/>
  </r>
  <r>
    <x v="1"/>
    <x v="3505"/>
  </r>
  <r>
    <x v="1"/>
    <x v="1994"/>
  </r>
  <r>
    <x v="1"/>
    <x v="3506"/>
  </r>
  <r>
    <x v="1"/>
    <x v="3507"/>
  </r>
  <r>
    <x v="1"/>
    <x v="3508"/>
  </r>
  <r>
    <x v="1"/>
    <x v="2223"/>
  </r>
  <r>
    <x v="1"/>
    <x v="3509"/>
  </r>
  <r>
    <x v="1"/>
    <x v="3510"/>
  </r>
  <r>
    <x v="1"/>
    <x v="2752"/>
  </r>
  <r>
    <x v="1"/>
    <x v="3511"/>
  </r>
  <r>
    <x v="1"/>
    <x v="3512"/>
  </r>
  <r>
    <x v="1"/>
    <x v="3513"/>
  </r>
  <r>
    <x v="1"/>
    <x v="3514"/>
  </r>
  <r>
    <x v="1"/>
    <x v="3515"/>
  </r>
  <r>
    <x v="1"/>
    <x v="3516"/>
  </r>
  <r>
    <x v="1"/>
    <x v="3517"/>
  </r>
  <r>
    <x v="1"/>
    <x v="1762"/>
  </r>
  <r>
    <x v="1"/>
    <x v="3518"/>
  </r>
  <r>
    <x v="1"/>
    <x v="3519"/>
  </r>
  <r>
    <x v="1"/>
    <x v="1406"/>
  </r>
  <r>
    <x v="1"/>
    <x v="3520"/>
  </r>
  <r>
    <x v="1"/>
    <x v="3521"/>
  </r>
  <r>
    <x v="1"/>
    <x v="3522"/>
  </r>
  <r>
    <x v="1"/>
    <x v="3523"/>
  </r>
  <r>
    <x v="1"/>
    <x v="3524"/>
  </r>
  <r>
    <x v="1"/>
    <x v="836"/>
  </r>
  <r>
    <x v="1"/>
    <x v="3525"/>
  </r>
  <r>
    <x v="1"/>
    <x v="617"/>
  </r>
  <r>
    <x v="1"/>
    <x v="3526"/>
  </r>
  <r>
    <x v="1"/>
    <x v="3527"/>
  </r>
  <r>
    <x v="1"/>
    <x v="2961"/>
  </r>
  <r>
    <x v="1"/>
    <x v="3528"/>
  </r>
  <r>
    <x v="1"/>
    <x v="7"/>
  </r>
  <r>
    <x v="1"/>
    <x v="2508"/>
  </r>
  <r>
    <x v="1"/>
    <x v="1163"/>
  </r>
  <r>
    <x v="1"/>
    <x v="3529"/>
  </r>
  <r>
    <x v="1"/>
    <x v="3530"/>
  </r>
  <r>
    <x v="1"/>
    <x v="3492"/>
  </r>
  <r>
    <x v="1"/>
    <x v="3531"/>
  </r>
  <r>
    <x v="1"/>
    <x v="3532"/>
  </r>
  <r>
    <x v="1"/>
    <x v="3533"/>
  </r>
  <r>
    <x v="1"/>
    <x v="3496"/>
  </r>
  <r>
    <x v="1"/>
    <x v="3534"/>
  </r>
  <r>
    <x v="1"/>
    <x v="1988"/>
  </r>
  <r>
    <x v="1"/>
    <x v="320"/>
  </r>
  <r>
    <x v="1"/>
    <x v="3535"/>
  </r>
  <r>
    <x v="1"/>
    <x v="3536"/>
  </r>
  <r>
    <x v="1"/>
    <x v="1014"/>
  </r>
  <r>
    <x v="1"/>
    <x v="3537"/>
  </r>
  <r>
    <x v="1"/>
    <x v="937"/>
  </r>
  <r>
    <x v="1"/>
    <x v="3538"/>
  </r>
  <r>
    <x v="1"/>
    <x v="2100"/>
  </r>
  <r>
    <x v="1"/>
    <x v="35"/>
  </r>
  <r>
    <x v="1"/>
    <x v="3539"/>
  </r>
  <r>
    <x v="1"/>
    <x v="1885"/>
  </r>
  <r>
    <x v="1"/>
    <x v="3183"/>
  </r>
  <r>
    <x v="1"/>
    <x v="3540"/>
  </r>
  <r>
    <x v="1"/>
    <x v="3541"/>
  </r>
  <r>
    <x v="1"/>
    <x v="3542"/>
  </r>
  <r>
    <x v="1"/>
    <x v="3543"/>
  </r>
  <r>
    <x v="1"/>
    <x v="1814"/>
  </r>
  <r>
    <x v="1"/>
    <x v="2103"/>
  </r>
  <r>
    <x v="1"/>
    <x v="3544"/>
  </r>
  <r>
    <x v="1"/>
    <x v="3545"/>
  </r>
  <r>
    <x v="1"/>
    <x v="3546"/>
  </r>
  <r>
    <x v="1"/>
    <x v="1755"/>
  </r>
  <r>
    <x v="1"/>
    <x v="3547"/>
  </r>
  <r>
    <x v="1"/>
    <x v="2017"/>
  </r>
  <r>
    <x v="1"/>
    <x v="3548"/>
  </r>
  <r>
    <x v="1"/>
    <x v="3549"/>
  </r>
  <r>
    <x v="1"/>
    <x v="3550"/>
  </r>
  <r>
    <x v="1"/>
    <x v="96"/>
  </r>
  <r>
    <x v="1"/>
    <x v="3551"/>
  </r>
  <r>
    <x v="1"/>
    <x v="2678"/>
  </r>
  <r>
    <x v="1"/>
    <x v="2236"/>
  </r>
  <r>
    <x v="1"/>
    <x v="3552"/>
  </r>
  <r>
    <x v="1"/>
    <x v="3553"/>
  </r>
  <r>
    <x v="1"/>
    <x v="3554"/>
  </r>
  <r>
    <x v="1"/>
    <x v="3555"/>
  </r>
  <r>
    <x v="1"/>
    <x v="3146"/>
  </r>
  <r>
    <x v="1"/>
    <x v="3556"/>
  </r>
  <r>
    <x v="1"/>
    <x v="1002"/>
  </r>
  <r>
    <x v="1"/>
    <x v="3557"/>
  </r>
  <r>
    <x v="1"/>
    <x v="3558"/>
  </r>
  <r>
    <x v="1"/>
    <x v="3559"/>
  </r>
  <r>
    <x v="1"/>
    <x v="3560"/>
  </r>
  <r>
    <x v="1"/>
    <x v="3561"/>
  </r>
  <r>
    <x v="1"/>
    <x v="3562"/>
  </r>
  <r>
    <x v="1"/>
    <x v="3563"/>
  </r>
  <r>
    <x v="1"/>
    <x v="1266"/>
  </r>
  <r>
    <x v="1"/>
    <x v="3564"/>
  </r>
  <r>
    <x v="1"/>
    <x v="2106"/>
  </r>
  <r>
    <x v="1"/>
    <x v="3565"/>
  </r>
  <r>
    <x v="1"/>
    <x v="3566"/>
  </r>
  <r>
    <x v="1"/>
    <x v="3567"/>
  </r>
  <r>
    <x v="1"/>
    <x v="3568"/>
  </r>
  <r>
    <x v="1"/>
    <x v="3569"/>
  </r>
  <r>
    <x v="1"/>
    <x v="3570"/>
  </r>
  <r>
    <x v="1"/>
    <x v="3571"/>
  </r>
  <r>
    <x v="1"/>
    <x v="3572"/>
  </r>
  <r>
    <x v="1"/>
    <x v="3337"/>
  </r>
  <r>
    <x v="1"/>
    <x v="1257"/>
  </r>
  <r>
    <x v="1"/>
    <x v="3143"/>
  </r>
  <r>
    <x v="1"/>
    <x v="3573"/>
  </r>
  <r>
    <x v="1"/>
    <x v="1367"/>
  </r>
  <r>
    <x v="1"/>
    <x v="1837"/>
  </r>
  <r>
    <x v="1"/>
    <x v="3574"/>
  </r>
  <r>
    <x v="1"/>
    <x v="1303"/>
  </r>
  <r>
    <x v="1"/>
    <x v="3575"/>
  </r>
  <r>
    <x v="1"/>
    <x v="3576"/>
  </r>
  <r>
    <x v="1"/>
    <x v="245"/>
  </r>
  <r>
    <x v="1"/>
    <x v="354"/>
  </r>
  <r>
    <x v="1"/>
    <x v="3577"/>
  </r>
  <r>
    <x v="1"/>
    <x v="3578"/>
  </r>
  <r>
    <x v="1"/>
    <x v="3579"/>
  </r>
  <r>
    <x v="1"/>
    <x v="1669"/>
  </r>
  <r>
    <x v="1"/>
    <x v="3580"/>
  </r>
  <r>
    <x v="1"/>
    <x v="3581"/>
  </r>
  <r>
    <x v="1"/>
    <x v="3582"/>
  </r>
  <r>
    <x v="1"/>
    <x v="3583"/>
  </r>
  <r>
    <x v="1"/>
    <x v="3584"/>
  </r>
  <r>
    <x v="1"/>
    <x v="106"/>
  </r>
  <r>
    <x v="1"/>
    <x v="1556"/>
  </r>
  <r>
    <x v="1"/>
    <x v="3459"/>
  </r>
  <r>
    <x v="1"/>
    <x v="3585"/>
  </r>
  <r>
    <x v="1"/>
    <x v="2965"/>
  </r>
  <r>
    <x v="1"/>
    <x v="3586"/>
  </r>
  <r>
    <x v="1"/>
    <x v="3587"/>
  </r>
  <r>
    <x v="1"/>
    <x v="3588"/>
  </r>
  <r>
    <x v="1"/>
    <x v="3589"/>
  </r>
  <r>
    <x v="1"/>
    <x v="3590"/>
  </r>
  <r>
    <x v="1"/>
    <x v="3591"/>
  </r>
  <r>
    <x v="1"/>
    <x v="299"/>
  </r>
  <r>
    <x v="1"/>
    <x v="3592"/>
  </r>
  <r>
    <x v="1"/>
    <x v="3593"/>
  </r>
  <r>
    <x v="1"/>
    <x v="3594"/>
  </r>
  <r>
    <x v="1"/>
    <x v="3595"/>
  </r>
  <r>
    <x v="1"/>
    <x v="3596"/>
  </r>
  <r>
    <x v="1"/>
    <x v="3597"/>
  </r>
  <r>
    <x v="1"/>
    <x v="3598"/>
  </r>
  <r>
    <x v="1"/>
    <x v="3599"/>
  </r>
  <r>
    <x v="1"/>
    <x v="2832"/>
  </r>
  <r>
    <x v="1"/>
    <x v="3600"/>
  </r>
  <r>
    <x v="1"/>
    <x v="2620"/>
  </r>
  <r>
    <x v="1"/>
    <x v="3601"/>
  </r>
  <r>
    <x v="1"/>
    <x v="3602"/>
  </r>
  <r>
    <x v="1"/>
    <x v="2787"/>
  </r>
  <r>
    <x v="1"/>
    <x v="1885"/>
  </r>
  <r>
    <x v="1"/>
    <x v="1555"/>
  </r>
  <r>
    <x v="1"/>
    <x v="1135"/>
  </r>
  <r>
    <x v="1"/>
    <x v="3603"/>
  </r>
  <r>
    <x v="1"/>
    <x v="2358"/>
  </r>
  <r>
    <x v="1"/>
    <x v="3604"/>
  </r>
  <r>
    <x v="1"/>
    <x v="63"/>
  </r>
  <r>
    <x v="1"/>
    <x v="3605"/>
  </r>
  <r>
    <x v="1"/>
    <x v="173"/>
  </r>
  <r>
    <x v="1"/>
    <x v="1165"/>
  </r>
  <r>
    <x v="1"/>
    <x v="3606"/>
  </r>
  <r>
    <x v="1"/>
    <x v="3189"/>
  </r>
  <r>
    <x v="1"/>
    <x v="3607"/>
  </r>
  <r>
    <x v="1"/>
    <x v="1481"/>
  </r>
  <r>
    <x v="1"/>
    <x v="3608"/>
  </r>
  <r>
    <x v="1"/>
    <x v="1510"/>
  </r>
  <r>
    <x v="1"/>
    <x v="404"/>
  </r>
  <r>
    <x v="1"/>
    <x v="3609"/>
  </r>
  <r>
    <x v="1"/>
    <x v="620"/>
  </r>
  <r>
    <x v="1"/>
    <x v="902"/>
  </r>
  <r>
    <x v="1"/>
    <x v="1279"/>
  </r>
  <r>
    <x v="1"/>
    <x v="3610"/>
  </r>
  <r>
    <x v="1"/>
    <x v="299"/>
  </r>
  <r>
    <x v="1"/>
    <x v="707"/>
  </r>
  <r>
    <x v="1"/>
    <x v="1133"/>
  </r>
  <r>
    <x v="1"/>
    <x v="3611"/>
  </r>
  <r>
    <x v="1"/>
    <x v="3612"/>
  </r>
  <r>
    <x v="1"/>
    <x v="2838"/>
  </r>
  <r>
    <x v="1"/>
    <x v="1414"/>
  </r>
  <r>
    <x v="1"/>
    <x v="3613"/>
  </r>
  <r>
    <x v="1"/>
    <x v="2426"/>
  </r>
  <r>
    <x v="1"/>
    <x v="3614"/>
  </r>
  <r>
    <x v="1"/>
    <x v="3615"/>
  </r>
  <r>
    <x v="1"/>
    <x v="3616"/>
  </r>
  <r>
    <x v="1"/>
    <x v="3617"/>
  </r>
  <r>
    <x v="1"/>
    <x v="3618"/>
  </r>
  <r>
    <x v="1"/>
    <x v="3619"/>
  </r>
  <r>
    <x v="1"/>
    <x v="1358"/>
  </r>
  <r>
    <x v="1"/>
    <x v="3541"/>
  </r>
  <r>
    <x v="1"/>
    <x v="3620"/>
  </r>
  <r>
    <x v="1"/>
    <x v="3621"/>
  </r>
  <r>
    <x v="1"/>
    <x v="3622"/>
  </r>
  <r>
    <x v="1"/>
    <x v="3623"/>
  </r>
  <r>
    <x v="1"/>
    <x v="2326"/>
  </r>
  <r>
    <x v="1"/>
    <x v="3624"/>
  </r>
  <r>
    <x v="1"/>
    <x v="3625"/>
  </r>
  <r>
    <x v="1"/>
    <x v="3626"/>
  </r>
  <r>
    <x v="1"/>
    <x v="3627"/>
  </r>
  <r>
    <x v="1"/>
    <x v="3252"/>
  </r>
  <r>
    <x v="1"/>
    <x v="3628"/>
  </r>
  <r>
    <x v="1"/>
    <x v="3629"/>
  </r>
  <r>
    <x v="1"/>
    <x v="1929"/>
  </r>
  <r>
    <x v="1"/>
    <x v="2232"/>
  </r>
  <r>
    <x v="1"/>
    <x v="3630"/>
  </r>
  <r>
    <x v="1"/>
    <x v="3631"/>
  </r>
  <r>
    <x v="1"/>
    <x v="3632"/>
  </r>
  <r>
    <x v="1"/>
    <x v="140"/>
  </r>
  <r>
    <x v="1"/>
    <x v="3633"/>
  </r>
  <r>
    <x v="1"/>
    <x v="1442"/>
  </r>
  <r>
    <x v="1"/>
    <x v="3634"/>
  </r>
  <r>
    <x v="1"/>
    <x v="167"/>
  </r>
  <r>
    <x v="1"/>
    <x v="3635"/>
  </r>
  <r>
    <x v="1"/>
    <x v="3636"/>
  </r>
  <r>
    <x v="1"/>
    <x v="3637"/>
  </r>
  <r>
    <x v="1"/>
    <x v="3617"/>
  </r>
  <r>
    <x v="1"/>
    <x v="3638"/>
  </r>
  <r>
    <x v="1"/>
    <x v="3639"/>
  </r>
  <r>
    <x v="1"/>
    <x v="3640"/>
  </r>
  <r>
    <x v="1"/>
    <x v="346"/>
  </r>
  <r>
    <x v="1"/>
    <x v="3641"/>
  </r>
  <r>
    <x v="1"/>
    <x v="2523"/>
  </r>
  <r>
    <x v="1"/>
    <x v="3642"/>
  </r>
  <r>
    <x v="1"/>
    <x v="1496"/>
  </r>
  <r>
    <x v="1"/>
    <x v="1990"/>
  </r>
  <r>
    <x v="1"/>
    <x v="162"/>
  </r>
  <r>
    <x v="1"/>
    <x v="3344"/>
  </r>
  <r>
    <x v="1"/>
    <x v="3043"/>
  </r>
  <r>
    <x v="1"/>
    <x v="3508"/>
  </r>
  <r>
    <x v="1"/>
    <x v="685"/>
  </r>
  <r>
    <x v="1"/>
    <x v="2430"/>
  </r>
  <r>
    <x v="1"/>
    <x v="3643"/>
  </r>
  <r>
    <x v="1"/>
    <x v="1886"/>
  </r>
  <r>
    <x v="1"/>
    <x v="3644"/>
  </r>
  <r>
    <x v="1"/>
    <x v="2547"/>
  </r>
  <r>
    <x v="1"/>
    <x v="3645"/>
  </r>
  <r>
    <x v="1"/>
    <x v="3646"/>
  </r>
  <r>
    <x v="1"/>
    <x v="325"/>
  </r>
  <r>
    <x v="1"/>
    <x v="873"/>
  </r>
  <r>
    <x v="1"/>
    <x v="235"/>
  </r>
  <r>
    <x v="1"/>
    <x v="3093"/>
  </r>
  <r>
    <x v="1"/>
    <x v="3647"/>
  </r>
  <r>
    <x v="1"/>
    <x v="3648"/>
  </r>
  <r>
    <x v="1"/>
    <x v="2950"/>
  </r>
  <r>
    <x v="1"/>
    <x v="3285"/>
  </r>
  <r>
    <x v="1"/>
    <x v="3649"/>
  </r>
  <r>
    <x v="1"/>
    <x v="3650"/>
  </r>
  <r>
    <x v="1"/>
    <x v="3651"/>
  </r>
  <r>
    <x v="1"/>
    <x v="3652"/>
  </r>
  <r>
    <x v="1"/>
    <x v="1087"/>
  </r>
  <r>
    <x v="1"/>
    <x v="1375"/>
  </r>
  <r>
    <x v="1"/>
    <x v="2839"/>
  </r>
  <r>
    <x v="1"/>
    <x v="3653"/>
  </r>
  <r>
    <x v="1"/>
    <x v="3654"/>
  </r>
  <r>
    <x v="1"/>
    <x v="709"/>
  </r>
  <r>
    <x v="1"/>
    <x v="3655"/>
  </r>
  <r>
    <x v="1"/>
    <x v="3656"/>
  </r>
  <r>
    <x v="1"/>
    <x v="3657"/>
  </r>
  <r>
    <x v="1"/>
    <x v="3658"/>
  </r>
  <r>
    <x v="1"/>
    <x v="1453"/>
  </r>
  <r>
    <x v="1"/>
    <x v="2766"/>
  </r>
  <r>
    <x v="1"/>
    <x v="2580"/>
  </r>
  <r>
    <x v="1"/>
    <x v="3659"/>
  </r>
  <r>
    <x v="1"/>
    <x v="3660"/>
  </r>
  <r>
    <x v="1"/>
    <x v="3661"/>
  </r>
  <r>
    <x v="1"/>
    <x v="2601"/>
  </r>
  <r>
    <x v="1"/>
    <x v="3662"/>
  </r>
  <r>
    <x v="1"/>
    <x v="3663"/>
  </r>
  <r>
    <x v="1"/>
    <x v="3664"/>
  </r>
  <r>
    <x v="1"/>
    <x v="3665"/>
  </r>
  <r>
    <x v="1"/>
    <x v="3666"/>
  </r>
  <r>
    <x v="1"/>
    <x v="3667"/>
  </r>
  <r>
    <x v="1"/>
    <x v="3668"/>
  </r>
  <r>
    <x v="1"/>
    <x v="2293"/>
  </r>
  <r>
    <x v="1"/>
    <x v="3669"/>
  </r>
  <r>
    <x v="1"/>
    <x v="3670"/>
  </r>
  <r>
    <x v="1"/>
    <x v="3671"/>
  </r>
  <r>
    <x v="1"/>
    <x v="2176"/>
  </r>
  <r>
    <x v="1"/>
    <x v="2243"/>
  </r>
  <r>
    <x v="1"/>
    <x v="3672"/>
  </r>
  <r>
    <x v="1"/>
    <x v="2431"/>
  </r>
  <r>
    <x v="1"/>
    <x v="927"/>
  </r>
  <r>
    <x v="1"/>
    <x v="3673"/>
  </r>
  <r>
    <x v="1"/>
    <x v="3674"/>
  </r>
  <r>
    <x v="1"/>
    <x v="3675"/>
  </r>
  <r>
    <x v="1"/>
    <x v="605"/>
  </r>
  <r>
    <x v="1"/>
    <x v="1419"/>
  </r>
  <r>
    <x v="1"/>
    <x v="3676"/>
  </r>
  <r>
    <x v="1"/>
    <x v="2077"/>
  </r>
  <r>
    <x v="1"/>
    <x v="401"/>
  </r>
  <r>
    <x v="1"/>
    <x v="135"/>
  </r>
  <r>
    <x v="1"/>
    <x v="3677"/>
  </r>
  <r>
    <x v="1"/>
    <x v="1325"/>
  </r>
  <r>
    <x v="1"/>
    <x v="3678"/>
  </r>
  <r>
    <x v="1"/>
    <x v="646"/>
  </r>
  <r>
    <x v="1"/>
    <x v="3679"/>
  </r>
  <r>
    <x v="1"/>
    <x v="3275"/>
  </r>
  <r>
    <x v="1"/>
    <x v="3680"/>
  </r>
  <r>
    <x v="1"/>
    <x v="3681"/>
  </r>
  <r>
    <x v="1"/>
    <x v="814"/>
  </r>
  <r>
    <x v="1"/>
    <x v="3682"/>
  </r>
  <r>
    <x v="1"/>
    <x v="176"/>
  </r>
  <r>
    <x v="1"/>
    <x v="3683"/>
  </r>
  <r>
    <x v="1"/>
    <x v="1770"/>
  </r>
  <r>
    <x v="1"/>
    <x v="572"/>
  </r>
  <r>
    <x v="1"/>
    <x v="3684"/>
  </r>
  <r>
    <x v="1"/>
    <x v="3685"/>
  </r>
  <r>
    <x v="1"/>
    <x v="3686"/>
  </r>
  <r>
    <x v="1"/>
    <x v="701"/>
  </r>
  <r>
    <x v="1"/>
    <x v="3687"/>
  </r>
  <r>
    <x v="1"/>
    <x v="3688"/>
  </r>
  <r>
    <x v="1"/>
    <x v="3689"/>
  </r>
  <r>
    <x v="1"/>
    <x v="3690"/>
  </r>
  <r>
    <x v="1"/>
    <x v="3691"/>
  </r>
  <r>
    <x v="1"/>
    <x v="3692"/>
  </r>
  <r>
    <x v="1"/>
    <x v="597"/>
  </r>
  <r>
    <x v="1"/>
    <x v="293"/>
  </r>
  <r>
    <x v="1"/>
    <x v="3198"/>
  </r>
  <r>
    <x v="1"/>
    <x v="3647"/>
  </r>
  <r>
    <x v="1"/>
    <x v="3693"/>
  </r>
  <r>
    <x v="1"/>
    <x v="3694"/>
  </r>
  <r>
    <x v="1"/>
    <x v="3695"/>
  </r>
  <r>
    <x v="1"/>
    <x v="3696"/>
  </r>
  <r>
    <x v="1"/>
    <x v="3697"/>
  </r>
  <r>
    <x v="1"/>
    <x v="226"/>
  </r>
  <r>
    <x v="1"/>
    <x v="2944"/>
  </r>
  <r>
    <x v="1"/>
    <x v="2648"/>
  </r>
  <r>
    <x v="1"/>
    <x v="3698"/>
  </r>
  <r>
    <x v="1"/>
    <x v="3699"/>
  </r>
  <r>
    <x v="1"/>
    <x v="3700"/>
  </r>
  <r>
    <x v="1"/>
    <x v="2943"/>
  </r>
  <r>
    <x v="1"/>
    <x v="3701"/>
  </r>
  <r>
    <x v="1"/>
    <x v="465"/>
  </r>
  <r>
    <x v="1"/>
    <x v="2726"/>
  </r>
  <r>
    <x v="1"/>
    <x v="1455"/>
  </r>
  <r>
    <x v="1"/>
    <x v="2028"/>
  </r>
  <r>
    <x v="1"/>
    <x v="3596"/>
  </r>
  <r>
    <x v="1"/>
    <x v="866"/>
  </r>
  <r>
    <x v="1"/>
    <x v="2820"/>
  </r>
  <r>
    <x v="1"/>
    <x v="2792"/>
  </r>
  <r>
    <x v="1"/>
    <x v="3702"/>
  </r>
  <r>
    <x v="1"/>
    <x v="2544"/>
  </r>
  <r>
    <x v="1"/>
    <x v="901"/>
  </r>
  <r>
    <x v="1"/>
    <x v="3475"/>
  </r>
  <r>
    <x v="1"/>
    <x v="1665"/>
  </r>
  <r>
    <x v="1"/>
    <x v="3703"/>
  </r>
  <r>
    <x v="1"/>
    <x v="3704"/>
  </r>
  <r>
    <x v="1"/>
    <x v="3705"/>
  </r>
  <r>
    <x v="1"/>
    <x v="3706"/>
  </r>
  <r>
    <x v="1"/>
    <x v="3707"/>
  </r>
  <r>
    <x v="1"/>
    <x v="3708"/>
  </r>
  <r>
    <x v="1"/>
    <x v="3709"/>
  </r>
  <r>
    <x v="1"/>
    <x v="3710"/>
  </r>
  <r>
    <x v="1"/>
    <x v="3711"/>
  </r>
  <r>
    <x v="1"/>
    <x v="1100"/>
  </r>
  <r>
    <x v="1"/>
    <x v="3712"/>
  </r>
  <r>
    <x v="1"/>
    <x v="3713"/>
  </r>
  <r>
    <x v="1"/>
    <x v="3714"/>
  </r>
  <r>
    <x v="1"/>
    <x v="1631"/>
  </r>
  <r>
    <x v="1"/>
    <x v="1032"/>
  </r>
  <r>
    <x v="1"/>
    <x v="3715"/>
  </r>
  <r>
    <x v="1"/>
    <x v="3716"/>
  </r>
  <r>
    <x v="1"/>
    <x v="413"/>
  </r>
  <r>
    <x v="1"/>
    <x v="3717"/>
  </r>
  <r>
    <x v="1"/>
    <x v="747"/>
  </r>
  <r>
    <x v="1"/>
    <x v="3718"/>
  </r>
  <r>
    <x v="1"/>
    <x v="1350"/>
  </r>
  <r>
    <x v="1"/>
    <x v="1937"/>
  </r>
  <r>
    <x v="1"/>
    <x v="3719"/>
  </r>
  <r>
    <x v="1"/>
    <x v="847"/>
  </r>
  <r>
    <x v="1"/>
    <x v="3720"/>
  </r>
  <r>
    <x v="1"/>
    <x v="25"/>
  </r>
  <r>
    <x v="1"/>
    <x v="3721"/>
  </r>
  <r>
    <x v="1"/>
    <x v="3722"/>
  </r>
  <r>
    <x v="1"/>
    <x v="3723"/>
  </r>
  <r>
    <x v="1"/>
    <x v="24"/>
  </r>
  <r>
    <x v="1"/>
    <x v="3559"/>
  </r>
  <r>
    <x v="1"/>
    <x v="3724"/>
  </r>
  <r>
    <x v="1"/>
    <x v="1668"/>
  </r>
  <r>
    <x v="1"/>
    <x v="3725"/>
  </r>
  <r>
    <x v="1"/>
    <x v="1315"/>
  </r>
  <r>
    <x v="1"/>
    <x v="3726"/>
  </r>
  <r>
    <x v="1"/>
    <x v="3727"/>
  </r>
  <r>
    <x v="1"/>
    <x v="856"/>
  </r>
  <r>
    <x v="1"/>
    <x v="2342"/>
  </r>
  <r>
    <x v="1"/>
    <x v="3070"/>
  </r>
  <r>
    <x v="1"/>
    <x v="3728"/>
  </r>
  <r>
    <x v="1"/>
    <x v="3729"/>
  </r>
  <r>
    <x v="1"/>
    <x v="3730"/>
  </r>
  <r>
    <x v="1"/>
    <x v="625"/>
  </r>
  <r>
    <x v="1"/>
    <x v="2003"/>
  </r>
  <r>
    <x v="1"/>
    <x v="3731"/>
  </r>
  <r>
    <x v="1"/>
    <x v="3732"/>
  </r>
  <r>
    <x v="1"/>
    <x v="3733"/>
  </r>
  <r>
    <x v="1"/>
    <x v="3734"/>
  </r>
  <r>
    <x v="1"/>
    <x v="3735"/>
  </r>
  <r>
    <x v="1"/>
    <x v="3736"/>
  </r>
  <r>
    <x v="1"/>
    <x v="3737"/>
  </r>
  <r>
    <x v="1"/>
    <x v="1253"/>
  </r>
  <r>
    <x v="1"/>
    <x v="3738"/>
  </r>
  <r>
    <x v="1"/>
    <x v="3739"/>
  </r>
  <r>
    <x v="1"/>
    <x v="3740"/>
  </r>
  <r>
    <x v="1"/>
    <x v="3741"/>
  </r>
  <r>
    <x v="1"/>
    <x v="3742"/>
  </r>
  <r>
    <x v="1"/>
    <x v="3743"/>
  </r>
  <r>
    <x v="1"/>
    <x v="1319"/>
  </r>
  <r>
    <x v="1"/>
    <x v="3744"/>
  </r>
  <r>
    <x v="1"/>
    <x v="3745"/>
  </r>
  <r>
    <x v="1"/>
    <x v="3746"/>
  </r>
  <r>
    <x v="1"/>
    <x v="3045"/>
  </r>
  <r>
    <x v="1"/>
    <x v="3747"/>
  </r>
  <r>
    <x v="1"/>
    <x v="3748"/>
  </r>
  <r>
    <x v="1"/>
    <x v="3749"/>
  </r>
  <r>
    <x v="1"/>
    <x v="3750"/>
  </r>
  <r>
    <x v="1"/>
    <x v="3751"/>
  </r>
  <r>
    <x v="1"/>
    <x v="3298"/>
  </r>
  <r>
    <x v="1"/>
    <x v="3752"/>
  </r>
  <r>
    <x v="1"/>
    <x v="3753"/>
  </r>
  <r>
    <x v="1"/>
    <x v="1221"/>
  </r>
  <r>
    <x v="1"/>
    <x v="2313"/>
  </r>
  <r>
    <x v="1"/>
    <x v="3754"/>
  </r>
  <r>
    <x v="1"/>
    <x v="3755"/>
  </r>
  <r>
    <x v="1"/>
    <x v="3756"/>
  </r>
  <r>
    <x v="1"/>
    <x v="3757"/>
  </r>
  <r>
    <x v="1"/>
    <x v="3758"/>
  </r>
  <r>
    <x v="1"/>
    <x v="3759"/>
  </r>
  <r>
    <x v="1"/>
    <x v="3760"/>
  </r>
  <r>
    <x v="1"/>
    <x v="3761"/>
  </r>
  <r>
    <x v="1"/>
    <x v="3762"/>
  </r>
  <r>
    <x v="1"/>
    <x v="3763"/>
  </r>
  <r>
    <x v="1"/>
    <x v="1287"/>
  </r>
  <r>
    <x v="1"/>
    <x v="3764"/>
  </r>
  <r>
    <x v="1"/>
    <x v="3765"/>
  </r>
  <r>
    <x v="1"/>
    <x v="3766"/>
  </r>
  <r>
    <x v="1"/>
    <x v="3767"/>
  </r>
  <r>
    <x v="1"/>
    <x v="3768"/>
  </r>
  <r>
    <x v="1"/>
    <x v="3769"/>
  </r>
  <r>
    <x v="1"/>
    <x v="2022"/>
  </r>
  <r>
    <x v="1"/>
    <x v="2872"/>
  </r>
  <r>
    <x v="1"/>
    <x v="3770"/>
  </r>
  <r>
    <x v="1"/>
    <x v="1426"/>
  </r>
  <r>
    <x v="1"/>
    <x v="3771"/>
  </r>
  <r>
    <x v="1"/>
    <x v="3772"/>
  </r>
  <r>
    <x v="1"/>
    <x v="786"/>
  </r>
  <r>
    <x v="1"/>
    <x v="3773"/>
  </r>
  <r>
    <x v="1"/>
    <x v="3048"/>
  </r>
  <r>
    <x v="1"/>
    <x v="3774"/>
  </r>
  <r>
    <x v="1"/>
    <x v="3775"/>
  </r>
  <r>
    <x v="1"/>
    <x v="1424"/>
  </r>
  <r>
    <x v="1"/>
    <x v="3776"/>
  </r>
  <r>
    <x v="1"/>
    <x v="3777"/>
  </r>
  <r>
    <x v="1"/>
    <x v="3778"/>
  </r>
  <r>
    <x v="1"/>
    <x v="1990"/>
  </r>
  <r>
    <x v="1"/>
    <x v="3779"/>
  </r>
  <r>
    <x v="1"/>
    <x v="3780"/>
  </r>
  <r>
    <x v="1"/>
    <x v="2015"/>
  </r>
  <r>
    <x v="1"/>
    <x v="3572"/>
  </r>
  <r>
    <x v="1"/>
    <x v="520"/>
  </r>
  <r>
    <x v="1"/>
    <x v="3781"/>
  </r>
  <r>
    <x v="1"/>
    <x v="3782"/>
  </r>
  <r>
    <x v="1"/>
    <x v="3783"/>
  </r>
  <r>
    <x v="1"/>
    <x v="2518"/>
  </r>
  <r>
    <x v="1"/>
    <x v="2444"/>
  </r>
  <r>
    <x v="1"/>
    <x v="1206"/>
  </r>
  <r>
    <x v="1"/>
    <x v="3784"/>
  </r>
  <r>
    <x v="1"/>
    <x v="3785"/>
  </r>
  <r>
    <x v="1"/>
    <x v="3786"/>
  </r>
  <r>
    <x v="1"/>
    <x v="1960"/>
  </r>
  <r>
    <x v="1"/>
    <x v="3787"/>
  </r>
  <r>
    <x v="1"/>
    <x v="1515"/>
  </r>
  <r>
    <x v="1"/>
    <x v="1362"/>
  </r>
  <r>
    <x v="1"/>
    <x v="2954"/>
  </r>
  <r>
    <x v="1"/>
    <x v="1353"/>
  </r>
  <r>
    <x v="1"/>
    <x v="1639"/>
  </r>
  <r>
    <x v="1"/>
    <x v="1554"/>
  </r>
  <r>
    <x v="1"/>
    <x v="483"/>
  </r>
  <r>
    <x v="1"/>
    <x v="3788"/>
  </r>
  <r>
    <x v="1"/>
    <x v="3789"/>
  </r>
  <r>
    <x v="1"/>
    <x v="2411"/>
  </r>
  <r>
    <x v="1"/>
    <x v="3790"/>
  </r>
  <r>
    <x v="1"/>
    <x v="3791"/>
  </r>
  <r>
    <x v="1"/>
    <x v="3792"/>
  </r>
  <r>
    <x v="1"/>
    <x v="3793"/>
  </r>
  <r>
    <x v="1"/>
    <x v="3794"/>
  </r>
  <r>
    <x v="1"/>
    <x v="3138"/>
  </r>
  <r>
    <x v="1"/>
    <x v="3795"/>
  </r>
  <r>
    <x v="1"/>
    <x v="3033"/>
  </r>
  <r>
    <x v="1"/>
    <x v="865"/>
  </r>
  <r>
    <x v="1"/>
    <x v="3796"/>
  </r>
  <r>
    <x v="1"/>
    <x v="3797"/>
  </r>
  <r>
    <x v="1"/>
    <x v="3798"/>
  </r>
  <r>
    <x v="1"/>
    <x v="831"/>
  </r>
  <r>
    <x v="1"/>
    <x v="3799"/>
  </r>
  <r>
    <x v="1"/>
    <x v="3800"/>
  </r>
  <r>
    <x v="1"/>
    <x v="995"/>
  </r>
  <r>
    <x v="1"/>
    <x v="3801"/>
  </r>
  <r>
    <x v="1"/>
    <x v="3802"/>
  </r>
  <r>
    <x v="1"/>
    <x v="2799"/>
  </r>
  <r>
    <x v="1"/>
    <x v="3338"/>
  </r>
  <r>
    <x v="1"/>
    <x v="3803"/>
  </r>
  <r>
    <x v="1"/>
    <x v="659"/>
  </r>
  <r>
    <x v="1"/>
    <x v="1368"/>
  </r>
  <r>
    <x v="1"/>
    <x v="3804"/>
  </r>
  <r>
    <x v="1"/>
    <x v="3805"/>
  </r>
  <r>
    <x v="1"/>
    <x v="3806"/>
  </r>
  <r>
    <x v="1"/>
    <x v="3807"/>
  </r>
  <r>
    <x v="1"/>
    <x v="3808"/>
  </r>
  <r>
    <x v="1"/>
    <x v="111"/>
  </r>
  <r>
    <x v="1"/>
    <x v="3809"/>
  </r>
  <r>
    <x v="1"/>
    <x v="3810"/>
  </r>
  <r>
    <x v="1"/>
    <x v="2503"/>
  </r>
  <r>
    <x v="1"/>
    <x v="2647"/>
  </r>
  <r>
    <x v="1"/>
    <x v="3811"/>
  </r>
  <r>
    <x v="1"/>
    <x v="3812"/>
  </r>
  <r>
    <x v="1"/>
    <x v="3813"/>
  </r>
  <r>
    <x v="1"/>
    <x v="1426"/>
  </r>
  <r>
    <x v="1"/>
    <x v="3814"/>
  </r>
  <r>
    <x v="1"/>
    <x v="418"/>
  </r>
  <r>
    <x v="1"/>
    <x v="1661"/>
  </r>
  <r>
    <x v="1"/>
    <x v="1645"/>
  </r>
  <r>
    <x v="1"/>
    <x v="2424"/>
  </r>
  <r>
    <x v="1"/>
    <x v="3815"/>
  </r>
  <r>
    <x v="1"/>
    <x v="3816"/>
  </r>
  <r>
    <x v="1"/>
    <x v="3817"/>
  </r>
  <r>
    <x v="1"/>
    <x v="3818"/>
  </r>
  <r>
    <x v="1"/>
    <x v="2113"/>
  </r>
  <r>
    <x v="1"/>
    <x v="3819"/>
  </r>
  <r>
    <x v="1"/>
    <x v="3820"/>
  </r>
  <r>
    <x v="1"/>
    <x v="3821"/>
  </r>
  <r>
    <x v="1"/>
    <x v="3498"/>
  </r>
  <r>
    <x v="1"/>
    <x v="961"/>
  </r>
  <r>
    <x v="1"/>
    <x v="3822"/>
  </r>
  <r>
    <x v="1"/>
    <x v="3823"/>
  </r>
  <r>
    <x v="1"/>
    <x v="3824"/>
  </r>
  <r>
    <x v="1"/>
    <x v="3825"/>
  </r>
  <r>
    <x v="1"/>
    <x v="3136"/>
  </r>
  <r>
    <x v="1"/>
    <x v="1711"/>
  </r>
  <r>
    <x v="1"/>
    <x v="1077"/>
  </r>
  <r>
    <x v="1"/>
    <x v="3826"/>
  </r>
  <r>
    <x v="1"/>
    <x v="3827"/>
  </r>
  <r>
    <x v="1"/>
    <x v="2849"/>
  </r>
  <r>
    <x v="1"/>
    <x v="3828"/>
  </r>
  <r>
    <x v="1"/>
    <x v="2235"/>
  </r>
  <r>
    <x v="1"/>
    <x v="3829"/>
  </r>
  <r>
    <x v="1"/>
    <x v="3830"/>
  </r>
  <r>
    <x v="1"/>
    <x v="3831"/>
  </r>
  <r>
    <x v="1"/>
    <x v="3832"/>
  </r>
  <r>
    <x v="1"/>
    <x v="3720"/>
  </r>
  <r>
    <x v="1"/>
    <x v="1985"/>
  </r>
  <r>
    <x v="1"/>
    <x v="1426"/>
  </r>
  <r>
    <x v="1"/>
    <x v="2330"/>
  </r>
  <r>
    <x v="1"/>
    <x v="1351"/>
  </r>
  <r>
    <x v="1"/>
    <x v="3833"/>
  </r>
  <r>
    <x v="1"/>
    <x v="2554"/>
  </r>
  <r>
    <x v="1"/>
    <x v="3834"/>
  </r>
  <r>
    <x v="1"/>
    <x v="3835"/>
  </r>
  <r>
    <x v="1"/>
    <x v="2166"/>
  </r>
  <r>
    <x v="1"/>
    <x v="3836"/>
  </r>
  <r>
    <x v="1"/>
    <x v="3837"/>
  </r>
  <r>
    <x v="1"/>
    <x v="3838"/>
  </r>
  <r>
    <x v="1"/>
    <x v="2321"/>
  </r>
  <r>
    <x v="1"/>
    <x v="3839"/>
  </r>
  <r>
    <x v="1"/>
    <x v="3840"/>
  </r>
  <r>
    <x v="1"/>
    <x v="3841"/>
  </r>
  <r>
    <x v="1"/>
    <x v="1067"/>
  </r>
  <r>
    <x v="1"/>
    <x v="3842"/>
  </r>
  <r>
    <x v="1"/>
    <x v="979"/>
  </r>
  <r>
    <x v="1"/>
    <x v="2387"/>
  </r>
  <r>
    <x v="1"/>
    <x v="3843"/>
  </r>
  <r>
    <x v="1"/>
    <x v="3844"/>
  </r>
  <r>
    <x v="1"/>
    <x v="3845"/>
  </r>
  <r>
    <x v="1"/>
    <x v="1171"/>
  </r>
  <r>
    <x v="1"/>
    <x v="3846"/>
  </r>
  <r>
    <x v="1"/>
    <x v="3847"/>
  </r>
  <r>
    <x v="1"/>
    <x v="3848"/>
  </r>
  <r>
    <x v="1"/>
    <x v="3332"/>
  </r>
  <r>
    <x v="1"/>
    <x v="1473"/>
  </r>
  <r>
    <x v="1"/>
    <x v="1894"/>
  </r>
  <r>
    <x v="1"/>
    <x v="3849"/>
  </r>
  <r>
    <x v="1"/>
    <x v="3850"/>
  </r>
  <r>
    <x v="1"/>
    <x v="3714"/>
  </r>
  <r>
    <x v="1"/>
    <x v="3851"/>
  </r>
  <r>
    <x v="1"/>
    <x v="2264"/>
  </r>
  <r>
    <x v="1"/>
    <x v="2224"/>
  </r>
  <r>
    <x v="1"/>
    <x v="3852"/>
  </r>
  <r>
    <x v="1"/>
    <x v="3853"/>
  </r>
  <r>
    <x v="1"/>
    <x v="644"/>
  </r>
  <r>
    <x v="1"/>
    <x v="3854"/>
  </r>
  <r>
    <x v="1"/>
    <x v="3855"/>
  </r>
  <r>
    <x v="1"/>
    <x v="1105"/>
  </r>
  <r>
    <x v="1"/>
    <x v="686"/>
  </r>
  <r>
    <x v="1"/>
    <x v="3856"/>
  </r>
  <r>
    <x v="1"/>
    <x v="3362"/>
  </r>
  <r>
    <x v="1"/>
    <x v="3857"/>
  </r>
  <r>
    <x v="1"/>
    <x v="1109"/>
  </r>
  <r>
    <x v="1"/>
    <x v="3858"/>
  </r>
  <r>
    <x v="1"/>
    <x v="3455"/>
  </r>
  <r>
    <x v="1"/>
    <x v="3859"/>
  </r>
  <r>
    <x v="1"/>
    <x v="2572"/>
  </r>
  <r>
    <x v="1"/>
    <x v="1697"/>
  </r>
  <r>
    <x v="1"/>
    <x v="556"/>
  </r>
  <r>
    <x v="1"/>
    <x v="1401"/>
  </r>
  <r>
    <x v="1"/>
    <x v="117"/>
  </r>
  <r>
    <x v="1"/>
    <x v="3860"/>
  </r>
  <r>
    <x v="1"/>
    <x v="3861"/>
  </r>
  <r>
    <x v="1"/>
    <x v="3862"/>
  </r>
  <r>
    <x v="1"/>
    <x v="2217"/>
  </r>
  <r>
    <x v="1"/>
    <x v="3863"/>
  </r>
  <r>
    <x v="1"/>
    <x v="3864"/>
  </r>
  <r>
    <x v="1"/>
    <x v="3865"/>
  </r>
  <r>
    <x v="1"/>
    <x v="3051"/>
  </r>
  <r>
    <x v="1"/>
    <x v="3866"/>
  </r>
  <r>
    <x v="1"/>
    <x v="1407"/>
  </r>
  <r>
    <x v="1"/>
    <x v="3867"/>
  </r>
  <r>
    <x v="1"/>
    <x v="3868"/>
  </r>
  <r>
    <x v="1"/>
    <x v="1837"/>
  </r>
  <r>
    <x v="1"/>
    <x v="1874"/>
  </r>
  <r>
    <x v="1"/>
    <x v="3869"/>
  </r>
  <r>
    <x v="1"/>
    <x v="3870"/>
  </r>
  <r>
    <x v="1"/>
    <x v="3719"/>
  </r>
  <r>
    <x v="1"/>
    <x v="3871"/>
  </r>
  <r>
    <x v="1"/>
    <x v="1989"/>
  </r>
  <r>
    <x v="1"/>
    <x v="1731"/>
  </r>
  <r>
    <x v="1"/>
    <x v="3872"/>
  </r>
  <r>
    <x v="1"/>
    <x v="3873"/>
  </r>
  <r>
    <x v="1"/>
    <x v="3218"/>
  </r>
  <r>
    <x v="1"/>
    <x v="924"/>
  </r>
  <r>
    <x v="1"/>
    <x v="3874"/>
  </r>
  <r>
    <x v="1"/>
    <x v="2974"/>
  </r>
  <r>
    <x v="1"/>
    <x v="3875"/>
  </r>
  <r>
    <x v="1"/>
    <x v="930"/>
  </r>
  <r>
    <x v="1"/>
    <x v="3876"/>
  </r>
  <r>
    <x v="1"/>
    <x v="3877"/>
  </r>
  <r>
    <x v="1"/>
    <x v="2981"/>
  </r>
  <r>
    <x v="1"/>
    <x v="3878"/>
  </r>
  <r>
    <x v="1"/>
    <x v="3879"/>
  </r>
  <r>
    <x v="1"/>
    <x v="3880"/>
  </r>
  <r>
    <x v="1"/>
    <x v="3881"/>
  </r>
  <r>
    <x v="1"/>
    <x v="3882"/>
  </r>
  <r>
    <x v="1"/>
    <x v="3883"/>
  </r>
  <r>
    <x v="1"/>
    <x v="3168"/>
  </r>
  <r>
    <x v="1"/>
    <x v="3884"/>
  </r>
  <r>
    <x v="1"/>
    <x v="3885"/>
  </r>
  <r>
    <x v="1"/>
    <x v="3886"/>
  </r>
  <r>
    <x v="1"/>
    <x v="3887"/>
  </r>
  <r>
    <x v="1"/>
    <x v="3888"/>
  </r>
  <r>
    <x v="1"/>
    <x v="990"/>
  </r>
  <r>
    <x v="1"/>
    <x v="3889"/>
  </r>
  <r>
    <x v="1"/>
    <x v="3890"/>
  </r>
  <r>
    <x v="1"/>
    <x v="1976"/>
  </r>
  <r>
    <x v="1"/>
    <x v="3891"/>
  </r>
  <r>
    <x v="1"/>
    <x v="1380"/>
  </r>
  <r>
    <x v="1"/>
    <x v="3892"/>
  </r>
  <r>
    <x v="1"/>
    <x v="3166"/>
  </r>
  <r>
    <x v="1"/>
    <x v="2376"/>
  </r>
  <r>
    <x v="1"/>
    <x v="3250"/>
  </r>
  <r>
    <x v="1"/>
    <x v="3143"/>
  </r>
  <r>
    <x v="1"/>
    <x v="3893"/>
  </r>
  <r>
    <x v="1"/>
    <x v="3894"/>
  </r>
  <r>
    <x v="1"/>
    <x v="3895"/>
  </r>
  <r>
    <x v="1"/>
    <x v="3896"/>
  </r>
  <r>
    <x v="1"/>
    <x v="3897"/>
  </r>
  <r>
    <x v="1"/>
    <x v="3898"/>
  </r>
  <r>
    <x v="1"/>
    <x v="3899"/>
  </r>
  <r>
    <x v="1"/>
    <x v="2511"/>
  </r>
  <r>
    <x v="1"/>
    <x v="3900"/>
  </r>
  <r>
    <x v="1"/>
    <x v="3901"/>
  </r>
  <r>
    <x v="1"/>
    <x v="3902"/>
  </r>
  <r>
    <x v="1"/>
    <x v="3903"/>
  </r>
  <r>
    <x v="1"/>
    <x v="3904"/>
  </r>
  <r>
    <x v="1"/>
    <x v="3905"/>
  </r>
  <r>
    <x v="1"/>
    <x v="672"/>
  </r>
  <r>
    <x v="1"/>
    <x v="3906"/>
  </r>
  <r>
    <x v="1"/>
    <x v="3907"/>
  </r>
  <r>
    <x v="1"/>
    <x v="3908"/>
  </r>
  <r>
    <x v="1"/>
    <x v="2405"/>
  </r>
  <r>
    <x v="1"/>
    <x v="3909"/>
  </r>
  <r>
    <x v="1"/>
    <x v="3910"/>
  </r>
  <r>
    <x v="1"/>
    <x v="3192"/>
  </r>
  <r>
    <x v="1"/>
    <x v="3911"/>
  </r>
  <r>
    <x v="1"/>
    <x v="3912"/>
  </r>
  <r>
    <x v="1"/>
    <x v="3913"/>
  </r>
  <r>
    <x v="1"/>
    <x v="3357"/>
  </r>
  <r>
    <x v="1"/>
    <x v="3233"/>
  </r>
  <r>
    <x v="1"/>
    <x v="3235"/>
  </r>
  <r>
    <x v="1"/>
    <x v="2624"/>
  </r>
  <r>
    <x v="1"/>
    <x v="3914"/>
  </r>
  <r>
    <x v="1"/>
    <x v="3915"/>
  </r>
  <r>
    <x v="1"/>
    <x v="3916"/>
  </r>
  <r>
    <x v="1"/>
    <x v="3778"/>
  </r>
  <r>
    <x v="1"/>
    <x v="2833"/>
  </r>
  <r>
    <x v="1"/>
    <x v="3917"/>
  </r>
  <r>
    <x v="1"/>
    <x v="3918"/>
  </r>
  <r>
    <x v="1"/>
    <x v="3125"/>
  </r>
  <r>
    <x v="1"/>
    <x v="2917"/>
  </r>
  <r>
    <x v="1"/>
    <x v="3919"/>
  </r>
  <r>
    <x v="1"/>
    <x v="3920"/>
  </r>
  <r>
    <x v="1"/>
    <x v="3921"/>
  </r>
  <r>
    <x v="1"/>
    <x v="2775"/>
  </r>
  <r>
    <x v="1"/>
    <x v="1739"/>
  </r>
  <r>
    <x v="1"/>
    <x v="505"/>
  </r>
  <r>
    <x v="1"/>
    <x v="2581"/>
  </r>
  <r>
    <x v="1"/>
    <x v="1578"/>
  </r>
  <r>
    <x v="1"/>
    <x v="2709"/>
  </r>
  <r>
    <x v="1"/>
    <x v="890"/>
  </r>
  <r>
    <x v="1"/>
    <x v="3922"/>
  </r>
  <r>
    <x v="1"/>
    <x v="1565"/>
  </r>
  <r>
    <x v="1"/>
    <x v="3923"/>
  </r>
  <r>
    <x v="1"/>
    <x v="3924"/>
  </r>
  <r>
    <x v="1"/>
    <x v="3925"/>
  </r>
  <r>
    <x v="1"/>
    <x v="3926"/>
  </r>
  <r>
    <x v="1"/>
    <x v="3927"/>
  </r>
  <r>
    <x v="1"/>
    <x v="3928"/>
  </r>
  <r>
    <x v="1"/>
    <x v="2078"/>
  </r>
  <r>
    <x v="1"/>
    <x v="1296"/>
  </r>
  <r>
    <x v="1"/>
    <x v="3929"/>
  </r>
  <r>
    <x v="1"/>
    <x v="922"/>
  </r>
  <r>
    <x v="1"/>
    <x v="3930"/>
  </r>
  <r>
    <x v="1"/>
    <x v="62"/>
  </r>
  <r>
    <x v="1"/>
    <x v="3931"/>
  </r>
  <r>
    <x v="1"/>
    <x v="3932"/>
  </r>
  <r>
    <x v="1"/>
    <x v="3933"/>
  </r>
  <r>
    <x v="1"/>
    <x v="3934"/>
  </r>
  <r>
    <x v="1"/>
    <x v="3935"/>
  </r>
  <r>
    <x v="1"/>
    <x v="2536"/>
  </r>
  <r>
    <x v="1"/>
    <x v="1385"/>
  </r>
  <r>
    <x v="1"/>
    <x v="1073"/>
  </r>
  <r>
    <x v="1"/>
    <x v="3936"/>
  </r>
  <r>
    <x v="1"/>
    <x v="3937"/>
  </r>
  <r>
    <x v="1"/>
    <x v="3938"/>
  </r>
  <r>
    <x v="1"/>
    <x v="3939"/>
  </r>
  <r>
    <x v="1"/>
    <x v="3940"/>
  </r>
  <r>
    <x v="1"/>
    <x v="937"/>
  </r>
  <r>
    <x v="1"/>
    <x v="1732"/>
  </r>
  <r>
    <x v="1"/>
    <x v="3941"/>
  </r>
  <r>
    <x v="1"/>
    <x v="3209"/>
  </r>
  <r>
    <x v="1"/>
    <x v="2250"/>
  </r>
  <r>
    <x v="1"/>
    <x v="2114"/>
  </r>
  <r>
    <x v="1"/>
    <x v="2889"/>
  </r>
  <r>
    <x v="1"/>
    <x v="3942"/>
  </r>
  <r>
    <x v="1"/>
    <x v="3653"/>
  </r>
  <r>
    <x v="1"/>
    <x v="3943"/>
  </r>
  <r>
    <x v="1"/>
    <x v="1698"/>
  </r>
  <r>
    <x v="1"/>
    <x v="3007"/>
  </r>
  <r>
    <x v="1"/>
    <x v="3944"/>
  </r>
  <r>
    <x v="1"/>
    <x v="3945"/>
  </r>
  <r>
    <x v="1"/>
    <x v="270"/>
  </r>
  <r>
    <x v="1"/>
    <x v="3946"/>
  </r>
  <r>
    <x v="1"/>
    <x v="3947"/>
  </r>
  <r>
    <x v="1"/>
    <x v="3948"/>
  </r>
  <r>
    <x v="1"/>
    <x v="3949"/>
  </r>
  <r>
    <x v="1"/>
    <x v="3950"/>
  </r>
  <r>
    <x v="1"/>
    <x v="3951"/>
  </r>
  <r>
    <x v="1"/>
    <x v="3952"/>
  </r>
  <r>
    <x v="1"/>
    <x v="3953"/>
  </r>
  <r>
    <x v="1"/>
    <x v="3954"/>
  </r>
  <r>
    <x v="1"/>
    <x v="3955"/>
  </r>
  <r>
    <x v="1"/>
    <x v="3956"/>
  </r>
  <r>
    <x v="1"/>
    <x v="3957"/>
  </r>
  <r>
    <x v="1"/>
    <x v="809"/>
  </r>
  <r>
    <x v="1"/>
    <x v="3958"/>
  </r>
  <r>
    <x v="1"/>
    <x v="1412"/>
  </r>
  <r>
    <x v="1"/>
    <x v="3959"/>
  </r>
  <r>
    <x v="1"/>
    <x v="1040"/>
  </r>
  <r>
    <x v="1"/>
    <x v="3960"/>
  </r>
  <r>
    <x v="1"/>
    <x v="3961"/>
  </r>
  <r>
    <x v="1"/>
    <x v="3962"/>
  </r>
  <r>
    <x v="1"/>
    <x v="3963"/>
  </r>
  <r>
    <x v="1"/>
    <x v="3964"/>
  </r>
  <r>
    <x v="1"/>
    <x v="3965"/>
  </r>
  <r>
    <x v="1"/>
    <x v="3966"/>
  </r>
  <r>
    <x v="1"/>
    <x v="2281"/>
  </r>
  <r>
    <x v="1"/>
    <x v="3967"/>
  </r>
  <r>
    <x v="1"/>
    <x v="3968"/>
  </r>
  <r>
    <x v="1"/>
    <x v="3969"/>
  </r>
  <r>
    <x v="1"/>
    <x v="3699"/>
  </r>
  <r>
    <x v="1"/>
    <x v="1330"/>
  </r>
  <r>
    <x v="1"/>
    <x v="3970"/>
  </r>
  <r>
    <x v="1"/>
    <x v="2495"/>
  </r>
  <r>
    <x v="1"/>
    <x v="3971"/>
  </r>
  <r>
    <x v="1"/>
    <x v="998"/>
  </r>
  <r>
    <x v="1"/>
    <x v="3972"/>
  </r>
  <r>
    <x v="1"/>
    <x v="3973"/>
  </r>
  <r>
    <x v="1"/>
    <x v="1085"/>
  </r>
  <r>
    <x v="1"/>
    <x v="1753"/>
  </r>
  <r>
    <x v="1"/>
    <x v="3974"/>
  </r>
  <r>
    <x v="1"/>
    <x v="2698"/>
  </r>
  <r>
    <x v="1"/>
    <x v="2943"/>
  </r>
  <r>
    <x v="1"/>
    <x v="990"/>
  </r>
  <r>
    <x v="1"/>
    <x v="2644"/>
  </r>
  <r>
    <x v="1"/>
    <x v="3557"/>
  </r>
  <r>
    <x v="1"/>
    <x v="3559"/>
  </r>
  <r>
    <x v="1"/>
    <x v="3975"/>
  </r>
  <r>
    <x v="1"/>
    <x v="3976"/>
  </r>
  <r>
    <x v="1"/>
    <x v="3977"/>
  </r>
  <r>
    <x v="1"/>
    <x v="3978"/>
  </r>
  <r>
    <x v="2"/>
    <x v="397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10">
  <r>
    <x v="0"/>
    <n v="67"/>
    <x v="0"/>
  </r>
  <r>
    <x v="1"/>
    <n v="61"/>
    <x v="1"/>
  </r>
  <r>
    <x v="2"/>
    <n v="80"/>
    <x v="1"/>
  </r>
  <r>
    <x v="3"/>
    <n v="49"/>
    <x v="2"/>
  </r>
  <r>
    <x v="4"/>
    <n v="79"/>
    <x v="1"/>
  </r>
  <r>
    <x v="5"/>
    <n v="81"/>
    <x v="0"/>
  </r>
  <r>
    <x v="6"/>
    <n v="74"/>
    <x v="1"/>
  </r>
  <r>
    <x v="7"/>
    <n v="69"/>
    <x v="1"/>
  </r>
  <r>
    <x v="8"/>
    <n v="59"/>
    <x v="3"/>
  </r>
  <r>
    <x v="9"/>
    <n v="78"/>
    <x v="3"/>
  </r>
  <r>
    <x v="5"/>
    <n v="81"/>
    <x v="1"/>
  </r>
  <r>
    <x v="1"/>
    <n v="61"/>
    <x v="2"/>
  </r>
  <r>
    <x v="10"/>
    <n v="54"/>
    <x v="2"/>
  </r>
  <r>
    <x v="9"/>
    <n v="78"/>
    <x v="3"/>
  </r>
  <r>
    <x v="4"/>
    <n v="79"/>
    <x v="1"/>
  </r>
  <r>
    <x v="11"/>
    <n v="50"/>
    <x v="1"/>
  </r>
  <r>
    <x v="12"/>
    <n v="64"/>
    <x v="2"/>
  </r>
  <r>
    <x v="6"/>
    <n v="75"/>
    <x v="2"/>
  </r>
  <r>
    <x v="13"/>
    <n v="60"/>
    <x v="1"/>
  </r>
  <r>
    <x v="14"/>
    <n v="57"/>
    <x v="3"/>
  </r>
  <r>
    <x v="15"/>
    <n v="71"/>
    <x v="2"/>
  </r>
  <r>
    <x v="16"/>
    <n v="52"/>
    <x v="1"/>
  </r>
  <r>
    <x v="4"/>
    <n v="79"/>
    <x v="1"/>
  </r>
  <r>
    <x v="17"/>
    <n v="82"/>
    <x v="3"/>
  </r>
  <r>
    <x v="15"/>
    <n v="71"/>
    <x v="0"/>
  </r>
  <r>
    <x v="2"/>
    <n v="80"/>
    <x v="1"/>
  </r>
  <r>
    <x v="18"/>
    <n v="65"/>
    <x v="0"/>
  </r>
  <r>
    <x v="19"/>
    <n v="58"/>
    <x v="3"/>
  </r>
  <r>
    <x v="7"/>
    <n v="69"/>
    <x v="2"/>
  </r>
  <r>
    <x v="8"/>
    <n v="59"/>
    <x v="0"/>
  </r>
  <r>
    <x v="14"/>
    <n v="57"/>
    <x v="2"/>
  </r>
  <r>
    <x v="20"/>
    <n v="42"/>
    <x v="3"/>
  </r>
  <r>
    <x v="17"/>
    <n v="82"/>
    <x v="1"/>
  </r>
  <r>
    <x v="2"/>
    <n v="80"/>
    <x v="0"/>
  </r>
  <r>
    <x v="21"/>
    <n v="48"/>
    <x v="1"/>
  </r>
  <r>
    <x v="17"/>
    <n v="82"/>
    <x v="0"/>
  </r>
  <r>
    <x v="6"/>
    <n v="74"/>
    <x v="0"/>
  </r>
  <r>
    <x v="22"/>
    <n v="72"/>
    <x v="0"/>
  </r>
  <r>
    <x v="19"/>
    <n v="58"/>
    <x v="3"/>
  </r>
  <r>
    <x v="3"/>
    <n v="49"/>
    <x v="1"/>
  </r>
  <r>
    <x v="9"/>
    <n v="78"/>
    <x v="0"/>
  </r>
  <r>
    <x v="10"/>
    <n v="54"/>
    <x v="1"/>
  </r>
  <r>
    <x v="17"/>
    <n v="82"/>
    <x v="2"/>
  </r>
  <r>
    <x v="23"/>
    <n v="63"/>
    <x v="0"/>
  </r>
  <r>
    <x v="13"/>
    <n v="60"/>
    <x v="2"/>
  </r>
  <r>
    <x v="24"/>
    <n v="76"/>
    <x v="1"/>
  </r>
  <r>
    <x v="6"/>
    <n v="75"/>
    <x v="3"/>
  </r>
  <r>
    <x v="19"/>
    <n v="58"/>
    <x v="0"/>
  </r>
  <r>
    <x v="5"/>
    <n v="81"/>
    <x v="1"/>
  </r>
  <r>
    <x v="25"/>
    <n v="39"/>
    <x v="2"/>
  </r>
  <r>
    <x v="24"/>
    <n v="76"/>
    <x v="3"/>
  </r>
  <r>
    <x v="9"/>
    <n v="78"/>
    <x v="0"/>
  </r>
  <r>
    <x v="4"/>
    <n v="79"/>
    <x v="1"/>
  </r>
  <r>
    <x v="26"/>
    <n v="77"/>
    <x v="1"/>
  </r>
  <r>
    <x v="23"/>
    <n v="63"/>
    <x v="1"/>
  </r>
  <r>
    <x v="23"/>
    <n v="63"/>
    <x v="0"/>
  </r>
  <r>
    <x v="17"/>
    <n v="82"/>
    <x v="1"/>
  </r>
  <r>
    <x v="9"/>
    <n v="78"/>
    <x v="0"/>
  </r>
  <r>
    <x v="27"/>
    <n v="73"/>
    <x v="1"/>
  </r>
  <r>
    <x v="10"/>
    <n v="54"/>
    <x v="1"/>
  </r>
  <r>
    <x v="28"/>
    <n v="56"/>
    <x v="0"/>
  </r>
  <r>
    <x v="2"/>
    <n v="80"/>
    <x v="1"/>
  </r>
  <r>
    <x v="0"/>
    <n v="67"/>
    <x v="2"/>
  </r>
  <r>
    <x v="29"/>
    <n v="45"/>
    <x v="0"/>
  </r>
  <r>
    <x v="6"/>
    <n v="75"/>
    <x v="3"/>
  </r>
  <r>
    <x v="9"/>
    <n v="78"/>
    <x v="1"/>
  </r>
  <r>
    <x v="30"/>
    <n v="70"/>
    <x v="1"/>
  </r>
  <r>
    <x v="24"/>
    <n v="76"/>
    <x v="3"/>
  </r>
  <r>
    <x v="8"/>
    <n v="59"/>
    <x v="0"/>
  </r>
  <r>
    <x v="2"/>
    <n v="80"/>
    <x v="1"/>
  </r>
  <r>
    <x v="24"/>
    <n v="76"/>
    <x v="0"/>
  </r>
  <r>
    <x v="0"/>
    <n v="67"/>
    <x v="0"/>
  </r>
  <r>
    <x v="31"/>
    <n v="66"/>
    <x v="0"/>
  </r>
  <r>
    <x v="23"/>
    <n v="63"/>
    <x v="1"/>
  </r>
  <r>
    <x v="16"/>
    <n v="52"/>
    <x v="1"/>
  </r>
  <r>
    <x v="2"/>
    <n v="80"/>
    <x v="0"/>
  </r>
  <r>
    <x v="2"/>
    <n v="80"/>
    <x v="1"/>
  </r>
  <r>
    <x v="4"/>
    <n v="79"/>
    <x v="0"/>
  </r>
  <r>
    <x v="32"/>
    <n v="51"/>
    <x v="1"/>
  </r>
  <r>
    <x v="33"/>
    <n v="43"/>
    <x v="3"/>
  </r>
  <r>
    <x v="8"/>
    <n v="59"/>
    <x v="3"/>
  </r>
  <r>
    <x v="31"/>
    <n v="66"/>
    <x v="3"/>
  </r>
  <r>
    <x v="4"/>
    <n v="79"/>
    <x v="1"/>
  </r>
  <r>
    <x v="34"/>
    <n v="68"/>
    <x v="1"/>
  </r>
  <r>
    <x v="19"/>
    <n v="58"/>
    <x v="3"/>
  </r>
  <r>
    <x v="10"/>
    <n v="54"/>
    <x v="2"/>
  </r>
  <r>
    <x v="1"/>
    <n v="61"/>
    <x v="2"/>
  </r>
  <r>
    <x v="30"/>
    <n v="70"/>
    <x v="0"/>
  </r>
  <r>
    <x v="35"/>
    <n v="47"/>
    <x v="0"/>
  </r>
  <r>
    <x v="6"/>
    <n v="74"/>
    <x v="3"/>
  </r>
  <r>
    <x v="4"/>
    <n v="79"/>
    <x v="1"/>
  </r>
  <r>
    <x v="5"/>
    <n v="81"/>
    <x v="1"/>
  </r>
  <r>
    <x v="14"/>
    <n v="57"/>
    <x v="1"/>
  </r>
  <r>
    <x v="2"/>
    <n v="80"/>
    <x v="3"/>
  </r>
  <r>
    <x v="29"/>
    <n v="45"/>
    <x v="1"/>
  </r>
  <r>
    <x v="9"/>
    <n v="78"/>
    <x v="1"/>
  </r>
  <r>
    <x v="30"/>
    <n v="70"/>
    <x v="0"/>
  </r>
  <r>
    <x v="19"/>
    <n v="58"/>
    <x v="2"/>
  </r>
  <r>
    <x v="14"/>
    <n v="57"/>
    <x v="0"/>
  </r>
  <r>
    <x v="7"/>
    <n v="69"/>
    <x v="1"/>
  </r>
  <r>
    <x v="12"/>
    <n v="64"/>
    <x v="3"/>
  </r>
  <r>
    <x v="26"/>
    <n v="77"/>
    <x v="1"/>
  </r>
  <r>
    <x v="6"/>
    <n v="74"/>
    <x v="0"/>
  </r>
  <r>
    <x v="5"/>
    <n v="81"/>
    <x v="3"/>
  </r>
  <r>
    <x v="14"/>
    <n v="57"/>
    <x v="3"/>
  </r>
  <r>
    <x v="19"/>
    <n v="58"/>
    <x v="2"/>
  </r>
  <r>
    <x v="11"/>
    <n v="50"/>
    <x v="0"/>
  </r>
  <r>
    <x v="10"/>
    <n v="54"/>
    <x v="2"/>
  </r>
  <r>
    <x v="4"/>
    <n v="79"/>
    <x v="1"/>
  </r>
  <r>
    <x v="36"/>
    <n v="53"/>
    <x v="1"/>
  </r>
  <r>
    <x v="4"/>
    <n v="79"/>
    <x v="0"/>
  </r>
  <r>
    <x v="2"/>
    <n v="80"/>
    <x v="2"/>
  </r>
  <r>
    <x v="24"/>
    <n v="76"/>
    <x v="0"/>
  </r>
  <r>
    <x v="29"/>
    <n v="45"/>
    <x v="1"/>
  </r>
  <r>
    <x v="34"/>
    <n v="68"/>
    <x v="3"/>
  </r>
  <r>
    <x v="15"/>
    <n v="71"/>
    <x v="1"/>
  </r>
  <r>
    <x v="1"/>
    <n v="61"/>
    <x v="2"/>
  </r>
  <r>
    <x v="6"/>
    <n v="74"/>
    <x v="2"/>
  </r>
  <r>
    <x v="37"/>
    <n v="38"/>
    <x v="0"/>
  </r>
  <r>
    <x v="26"/>
    <n v="77"/>
    <x v="1"/>
  </r>
  <r>
    <x v="19"/>
    <n v="58"/>
    <x v="0"/>
  </r>
  <r>
    <x v="36"/>
    <n v="53"/>
    <x v="3"/>
  </r>
  <r>
    <x v="2"/>
    <n v="80"/>
    <x v="2"/>
  </r>
  <r>
    <x v="28"/>
    <n v="56"/>
    <x v="1"/>
  </r>
  <r>
    <x v="22"/>
    <n v="72"/>
    <x v="3"/>
  </r>
  <r>
    <x v="22"/>
    <n v="72"/>
    <x v="1"/>
  </r>
  <r>
    <x v="9"/>
    <n v="78"/>
    <x v="0"/>
  </r>
  <r>
    <x v="2"/>
    <n v="80"/>
    <x v="3"/>
  </r>
  <r>
    <x v="17"/>
    <n v="82"/>
    <x v="0"/>
  </r>
  <r>
    <x v="6"/>
    <n v="75"/>
    <x v="3"/>
  </r>
  <r>
    <x v="27"/>
    <n v="73"/>
    <x v="1"/>
  </r>
  <r>
    <x v="9"/>
    <n v="78"/>
    <x v="1"/>
  </r>
  <r>
    <x v="7"/>
    <n v="69"/>
    <x v="1"/>
  </r>
  <r>
    <x v="37"/>
    <n v="38"/>
    <x v="0"/>
  </r>
  <r>
    <x v="34"/>
    <n v="68"/>
    <x v="1"/>
  </r>
  <r>
    <x v="15"/>
    <n v="71"/>
    <x v="1"/>
  </r>
  <r>
    <x v="24"/>
    <n v="76"/>
    <x v="0"/>
  </r>
  <r>
    <x v="24"/>
    <n v="76"/>
    <x v="3"/>
  </r>
  <r>
    <x v="24"/>
    <n v="76"/>
    <x v="0"/>
  </r>
  <r>
    <x v="6"/>
    <n v="75"/>
    <x v="3"/>
  </r>
  <r>
    <x v="17"/>
    <n v="82"/>
    <x v="1"/>
  </r>
  <r>
    <x v="8"/>
    <n v="59"/>
    <x v="2"/>
  </r>
  <r>
    <x v="6"/>
    <n v="74"/>
    <x v="1"/>
  </r>
  <r>
    <x v="7"/>
    <n v="69"/>
    <x v="1"/>
  </r>
  <r>
    <x v="22"/>
    <n v="72"/>
    <x v="1"/>
  </r>
  <r>
    <x v="31"/>
    <n v="66"/>
    <x v="0"/>
  </r>
  <r>
    <x v="18"/>
    <n v="65"/>
    <x v="0"/>
  </r>
  <r>
    <x v="9"/>
    <n v="78"/>
    <x v="1"/>
  </r>
  <r>
    <x v="14"/>
    <n v="57"/>
    <x v="1"/>
  </r>
  <r>
    <x v="30"/>
    <n v="70"/>
    <x v="1"/>
  </r>
  <r>
    <x v="4"/>
    <n v="79"/>
    <x v="3"/>
  </r>
  <r>
    <x v="34"/>
    <n v="68"/>
    <x v="0"/>
  </r>
  <r>
    <x v="2"/>
    <n v="80"/>
    <x v="1"/>
  </r>
  <r>
    <x v="34"/>
    <n v="68"/>
    <x v="2"/>
  </r>
  <r>
    <x v="38"/>
    <n v="55"/>
    <x v="1"/>
  </r>
  <r>
    <x v="26"/>
    <n v="77"/>
    <x v="1"/>
  </r>
  <r>
    <x v="11"/>
    <n v="50"/>
    <x v="2"/>
  </r>
  <r>
    <x v="14"/>
    <n v="57"/>
    <x v="2"/>
  </r>
  <r>
    <x v="15"/>
    <n v="71"/>
    <x v="0"/>
  </r>
  <r>
    <x v="5"/>
    <n v="81"/>
    <x v="1"/>
  </r>
  <r>
    <x v="24"/>
    <n v="76"/>
    <x v="0"/>
  </r>
  <r>
    <x v="15"/>
    <n v="71"/>
    <x v="2"/>
  </r>
  <r>
    <x v="39"/>
    <n v="1.32"/>
    <x v="3"/>
  </r>
  <r>
    <x v="9"/>
    <n v="78"/>
    <x v="1"/>
  </r>
  <r>
    <x v="30"/>
    <n v="70"/>
    <x v="0"/>
  </r>
  <r>
    <x v="9"/>
    <n v="78"/>
    <x v="0"/>
  </r>
  <r>
    <x v="28"/>
    <n v="56"/>
    <x v="3"/>
  </r>
  <r>
    <x v="4"/>
    <n v="79"/>
    <x v="1"/>
  </r>
  <r>
    <x v="4"/>
    <n v="79"/>
    <x v="0"/>
  </r>
  <r>
    <x v="5"/>
    <n v="81"/>
    <x v="1"/>
  </r>
  <r>
    <x v="12"/>
    <n v="64"/>
    <x v="0"/>
  </r>
  <r>
    <x v="4"/>
    <n v="79"/>
    <x v="1"/>
  </r>
  <r>
    <x v="13"/>
    <n v="60"/>
    <x v="2"/>
  </r>
  <r>
    <x v="2"/>
    <n v="80"/>
    <x v="0"/>
  </r>
  <r>
    <x v="9"/>
    <n v="78"/>
    <x v="0"/>
  </r>
  <r>
    <x v="22"/>
    <n v="72"/>
    <x v="1"/>
  </r>
  <r>
    <x v="2"/>
    <n v="80"/>
    <x v="1"/>
  </r>
  <r>
    <x v="9"/>
    <n v="78"/>
    <x v="0"/>
  </r>
  <r>
    <x v="2"/>
    <n v="80"/>
    <x v="3"/>
  </r>
  <r>
    <x v="5"/>
    <n v="81"/>
    <x v="3"/>
  </r>
  <r>
    <x v="40"/>
    <n v="46"/>
    <x v="1"/>
  </r>
  <r>
    <x v="8"/>
    <n v="59"/>
    <x v="0"/>
  </r>
  <r>
    <x v="41"/>
    <n v="32"/>
    <x v="2"/>
  </r>
  <r>
    <x v="26"/>
    <n v="77"/>
    <x v="3"/>
  </r>
  <r>
    <x v="1"/>
    <n v="61"/>
    <x v="2"/>
  </r>
  <r>
    <x v="23"/>
    <n v="63"/>
    <x v="0"/>
  </r>
  <r>
    <x v="23"/>
    <n v="63"/>
    <x v="0"/>
  </r>
  <r>
    <x v="17"/>
    <n v="82"/>
    <x v="0"/>
  </r>
  <r>
    <x v="17"/>
    <n v="82"/>
    <x v="0"/>
  </r>
  <r>
    <x v="1"/>
    <n v="61"/>
    <x v="3"/>
  </r>
  <r>
    <x v="18"/>
    <n v="65"/>
    <x v="0"/>
  </r>
  <r>
    <x v="32"/>
    <n v="51"/>
    <x v="0"/>
  </r>
  <r>
    <x v="8"/>
    <n v="59"/>
    <x v="2"/>
  </r>
  <r>
    <x v="34"/>
    <n v="68"/>
    <x v="2"/>
  </r>
  <r>
    <x v="22"/>
    <n v="72"/>
    <x v="2"/>
  </r>
  <r>
    <x v="8"/>
    <n v="59"/>
    <x v="0"/>
  </r>
  <r>
    <x v="30"/>
    <n v="70"/>
    <x v="0"/>
  </r>
  <r>
    <x v="7"/>
    <n v="69"/>
    <x v="3"/>
  </r>
  <r>
    <x v="4"/>
    <n v="79"/>
    <x v="0"/>
  </r>
  <r>
    <x v="6"/>
    <n v="74"/>
    <x v="1"/>
  </r>
  <r>
    <x v="6"/>
    <n v="74"/>
    <x v="3"/>
  </r>
  <r>
    <x v="2"/>
    <n v="80"/>
    <x v="0"/>
  </r>
  <r>
    <x v="26"/>
    <n v="77"/>
    <x v="1"/>
  </r>
  <r>
    <x v="9"/>
    <n v="78"/>
    <x v="1"/>
  </r>
  <r>
    <x v="10"/>
    <n v="54"/>
    <x v="2"/>
  </r>
  <r>
    <x v="9"/>
    <n v="78"/>
    <x v="0"/>
  </r>
  <r>
    <x v="5"/>
    <n v="81"/>
    <x v="1"/>
  </r>
  <r>
    <x v="9"/>
    <n v="78"/>
    <x v="1"/>
  </r>
  <r>
    <x v="9"/>
    <n v="78"/>
    <x v="3"/>
  </r>
  <r>
    <x v="23"/>
    <n v="63"/>
    <x v="3"/>
  </r>
  <r>
    <x v="25"/>
    <n v="39"/>
    <x v="1"/>
  </r>
  <r>
    <x v="32"/>
    <n v="51"/>
    <x v="0"/>
  </r>
  <r>
    <x v="23"/>
    <n v="63"/>
    <x v="1"/>
  </r>
  <r>
    <x v="21"/>
    <n v="48"/>
    <x v="1"/>
  </r>
  <r>
    <x v="5"/>
    <n v="81"/>
    <x v="1"/>
  </r>
  <r>
    <x v="4"/>
    <n v="79"/>
    <x v="2"/>
  </r>
  <r>
    <x v="9"/>
    <n v="78"/>
    <x v="1"/>
  </r>
  <r>
    <x v="38"/>
    <n v="55"/>
    <x v="2"/>
  </r>
  <r>
    <x v="24"/>
    <n v="76"/>
    <x v="2"/>
  </r>
  <r>
    <x v="27"/>
    <n v="73"/>
    <x v="1"/>
  </r>
  <r>
    <x v="5"/>
    <n v="81"/>
    <x v="2"/>
  </r>
  <r>
    <x v="4"/>
    <n v="79"/>
    <x v="1"/>
  </r>
  <r>
    <x v="23"/>
    <n v="63"/>
    <x v="0"/>
  </r>
  <r>
    <x v="5"/>
    <n v="81"/>
    <x v="2"/>
  </r>
  <r>
    <x v="3"/>
    <n v="49"/>
    <x v="2"/>
  </r>
  <r>
    <x v="14"/>
    <n v="57"/>
    <x v="3"/>
  </r>
  <r>
    <x v="5"/>
    <n v="81"/>
    <x v="1"/>
  </r>
  <r>
    <x v="6"/>
    <n v="74"/>
    <x v="1"/>
  </r>
  <r>
    <x v="25"/>
    <n v="39"/>
    <x v="2"/>
  </r>
  <r>
    <x v="2"/>
    <n v="80"/>
    <x v="1"/>
  </r>
  <r>
    <x v="5"/>
    <n v="81"/>
    <x v="1"/>
  </r>
  <r>
    <x v="4"/>
    <n v="79"/>
    <x v="2"/>
  </r>
  <r>
    <x v="27"/>
    <n v="73"/>
    <x v="1"/>
  </r>
  <r>
    <x v="26"/>
    <n v="77"/>
    <x v="0"/>
  </r>
  <r>
    <x v="9"/>
    <n v="78"/>
    <x v="3"/>
  </r>
  <r>
    <x v="34"/>
    <n v="68"/>
    <x v="3"/>
  </r>
  <r>
    <x v="14"/>
    <n v="57"/>
    <x v="3"/>
  </r>
  <r>
    <x v="26"/>
    <n v="77"/>
    <x v="0"/>
  </r>
  <r>
    <x v="32"/>
    <n v="51"/>
    <x v="1"/>
  </r>
  <r>
    <x v="13"/>
    <n v="60"/>
    <x v="2"/>
  </r>
  <r>
    <x v="31"/>
    <n v="66"/>
    <x v="0"/>
  </r>
  <r>
    <x v="14"/>
    <n v="57"/>
    <x v="0"/>
  </r>
  <r>
    <x v="34"/>
    <n v="68"/>
    <x v="1"/>
  </r>
  <r>
    <x v="34"/>
    <n v="68"/>
    <x v="0"/>
  </r>
  <r>
    <x v="14"/>
    <n v="57"/>
    <x v="3"/>
  </r>
  <r>
    <x v="42"/>
    <n v="14"/>
    <x v="3"/>
  </r>
  <r>
    <x v="6"/>
    <n v="75"/>
    <x v="0"/>
  </r>
  <r>
    <x v="15"/>
    <n v="71"/>
    <x v="3"/>
  </r>
  <r>
    <x v="9"/>
    <n v="78"/>
    <x v="3"/>
  </r>
  <r>
    <x v="43"/>
    <n v="3"/>
    <x v="3"/>
  </r>
  <r>
    <x v="19"/>
    <n v="58"/>
    <x v="1"/>
  </r>
  <r>
    <x v="44"/>
    <n v="8"/>
    <x v="3"/>
  </r>
  <r>
    <x v="30"/>
    <n v="70"/>
    <x v="0"/>
  </r>
  <r>
    <x v="42"/>
    <n v="14"/>
    <x v="3"/>
  </r>
  <r>
    <x v="35"/>
    <n v="47"/>
    <x v="3"/>
  </r>
  <r>
    <x v="16"/>
    <n v="52"/>
    <x v="0"/>
  </r>
  <r>
    <x v="6"/>
    <n v="75"/>
    <x v="1"/>
  </r>
  <r>
    <x v="41"/>
    <n v="32"/>
    <x v="2"/>
  </r>
  <r>
    <x v="6"/>
    <n v="74"/>
    <x v="1"/>
  </r>
  <r>
    <x v="4"/>
    <n v="79"/>
    <x v="3"/>
  </r>
  <r>
    <x v="4"/>
    <n v="79"/>
    <x v="0"/>
  </r>
  <r>
    <x v="45"/>
    <n v="37"/>
    <x v="1"/>
  </r>
  <r>
    <x v="45"/>
    <n v="37"/>
    <x v="0"/>
  </r>
  <r>
    <x v="46"/>
    <n v="40"/>
    <x v="1"/>
  </r>
  <r>
    <x v="47"/>
    <n v="35"/>
    <x v="1"/>
  </r>
  <r>
    <x v="48"/>
    <n v="20"/>
    <x v="2"/>
  </r>
  <r>
    <x v="20"/>
    <n v="42"/>
    <x v="1"/>
  </r>
  <r>
    <x v="49"/>
    <n v="44"/>
    <x v="2"/>
  </r>
  <r>
    <x v="4"/>
    <n v="79"/>
    <x v="2"/>
  </r>
  <r>
    <x v="18"/>
    <n v="65"/>
    <x v="3"/>
  </r>
  <r>
    <x v="14"/>
    <n v="57"/>
    <x v="2"/>
  </r>
  <r>
    <x v="3"/>
    <n v="49"/>
    <x v="2"/>
  </r>
  <r>
    <x v="15"/>
    <n v="71"/>
    <x v="0"/>
  </r>
  <r>
    <x v="8"/>
    <n v="59"/>
    <x v="1"/>
  </r>
  <r>
    <x v="50"/>
    <n v="25"/>
    <x v="1"/>
  </r>
  <r>
    <x v="0"/>
    <n v="67"/>
    <x v="2"/>
  </r>
  <r>
    <x v="37"/>
    <n v="38"/>
    <x v="1"/>
  </r>
  <r>
    <x v="10"/>
    <n v="54"/>
    <x v="1"/>
  </r>
  <r>
    <x v="30"/>
    <n v="70"/>
    <x v="1"/>
  </r>
  <r>
    <x v="51"/>
    <n v="27"/>
    <x v="3"/>
  </r>
  <r>
    <x v="35"/>
    <n v="47"/>
    <x v="3"/>
  </r>
  <r>
    <x v="19"/>
    <n v="58"/>
    <x v="2"/>
  </r>
  <r>
    <x v="43"/>
    <n v="3"/>
    <x v="3"/>
  </r>
  <r>
    <x v="19"/>
    <n v="58"/>
    <x v="3"/>
  </r>
  <r>
    <x v="42"/>
    <n v="14"/>
    <x v="3"/>
  </r>
  <r>
    <x v="41"/>
    <n v="32"/>
    <x v="0"/>
  </r>
  <r>
    <x v="52"/>
    <n v="23"/>
    <x v="1"/>
  </r>
  <r>
    <x v="38"/>
    <n v="55"/>
    <x v="3"/>
  </r>
  <r>
    <x v="53"/>
    <n v="17"/>
    <x v="3"/>
  </r>
  <r>
    <x v="8"/>
    <n v="59"/>
    <x v="2"/>
  </r>
  <r>
    <x v="54"/>
    <n v="13"/>
    <x v="3"/>
  </r>
  <r>
    <x v="55"/>
    <n v="4"/>
    <x v="3"/>
  </r>
  <r>
    <x v="56"/>
    <n v="16"/>
    <x v="3"/>
  </r>
  <r>
    <x v="0"/>
    <n v="67"/>
    <x v="0"/>
  </r>
  <r>
    <x v="57"/>
    <n v="22"/>
    <x v="3"/>
  </r>
  <r>
    <x v="29"/>
    <n v="45"/>
    <x v="2"/>
  </r>
  <r>
    <x v="31"/>
    <n v="66"/>
    <x v="1"/>
  </r>
  <r>
    <x v="19"/>
    <n v="58"/>
    <x v="2"/>
  </r>
  <r>
    <x v="7"/>
    <n v="69"/>
    <x v="1"/>
  </r>
  <r>
    <x v="19"/>
    <n v="58"/>
    <x v="3"/>
  </r>
  <r>
    <x v="36"/>
    <n v="53"/>
    <x v="3"/>
  </r>
  <r>
    <x v="9"/>
    <n v="78"/>
    <x v="0"/>
  </r>
  <r>
    <x v="49"/>
    <n v="44"/>
    <x v="1"/>
  </r>
  <r>
    <x v="31"/>
    <n v="66"/>
    <x v="2"/>
  </r>
  <r>
    <x v="51"/>
    <n v="27"/>
    <x v="2"/>
  </r>
  <r>
    <x v="33"/>
    <n v="43"/>
    <x v="2"/>
  </r>
  <r>
    <x v="54"/>
    <n v="13"/>
    <x v="3"/>
  </r>
  <r>
    <x v="32"/>
    <n v="51"/>
    <x v="3"/>
  </r>
  <r>
    <x v="58"/>
    <n v="30"/>
    <x v="2"/>
  </r>
  <r>
    <x v="40"/>
    <n v="46"/>
    <x v="0"/>
  </r>
  <r>
    <x v="33"/>
    <n v="43"/>
    <x v="3"/>
  </r>
  <r>
    <x v="4"/>
    <n v="79"/>
    <x v="3"/>
  </r>
  <r>
    <x v="51"/>
    <n v="27"/>
    <x v="3"/>
  </r>
  <r>
    <x v="37"/>
    <n v="38"/>
    <x v="2"/>
  </r>
  <r>
    <x v="9"/>
    <n v="78"/>
    <x v="1"/>
  </r>
  <r>
    <x v="14"/>
    <n v="57"/>
    <x v="0"/>
  </r>
  <r>
    <x v="1"/>
    <n v="61"/>
    <x v="0"/>
  </r>
  <r>
    <x v="45"/>
    <n v="37"/>
    <x v="1"/>
  </r>
  <r>
    <x v="21"/>
    <n v="48"/>
    <x v="0"/>
  </r>
  <r>
    <x v="59"/>
    <n v="29"/>
    <x v="1"/>
  </r>
  <r>
    <x v="57"/>
    <n v="22"/>
    <x v="3"/>
  </r>
  <r>
    <x v="60"/>
    <n v="11"/>
    <x v="3"/>
  </r>
  <r>
    <x v="57"/>
    <n v="22"/>
    <x v="3"/>
  </r>
  <r>
    <x v="36"/>
    <n v="53"/>
    <x v="3"/>
  </r>
  <r>
    <x v="51"/>
    <n v="27"/>
    <x v="0"/>
  </r>
  <r>
    <x v="24"/>
    <n v="76"/>
    <x v="0"/>
  </r>
  <r>
    <x v="14"/>
    <n v="57"/>
    <x v="1"/>
  </r>
  <r>
    <x v="44"/>
    <n v="8"/>
    <x v="3"/>
  </r>
  <r>
    <x v="57"/>
    <n v="21"/>
    <x v="2"/>
  </r>
  <r>
    <x v="61"/>
    <n v="18"/>
    <x v="2"/>
  </r>
  <r>
    <x v="9"/>
    <n v="78"/>
    <x v="1"/>
  </r>
  <r>
    <x v="9"/>
    <n v="78"/>
    <x v="0"/>
  </r>
  <r>
    <x v="62"/>
    <n v="33"/>
    <x v="2"/>
  </r>
  <r>
    <x v="16"/>
    <n v="52"/>
    <x v="0"/>
  </r>
  <r>
    <x v="32"/>
    <n v="51"/>
    <x v="3"/>
  </r>
  <r>
    <x v="60"/>
    <n v="11"/>
    <x v="3"/>
  </r>
  <r>
    <x v="21"/>
    <n v="48"/>
    <x v="3"/>
  </r>
  <r>
    <x v="17"/>
    <n v="82"/>
    <x v="1"/>
  </r>
  <r>
    <x v="10"/>
    <n v="54"/>
    <x v="1"/>
  </r>
  <r>
    <x v="3"/>
    <n v="49"/>
    <x v="1"/>
  </r>
  <r>
    <x v="63"/>
    <n v="24"/>
    <x v="1"/>
  </r>
  <r>
    <x v="45"/>
    <n v="37"/>
    <x v="0"/>
  </r>
  <r>
    <x v="64"/>
    <n v="34"/>
    <x v="0"/>
  </r>
  <r>
    <x v="12"/>
    <n v="64"/>
    <x v="0"/>
  </r>
  <r>
    <x v="31"/>
    <n v="66"/>
    <x v="1"/>
  </r>
  <r>
    <x v="52"/>
    <n v="23"/>
    <x v="1"/>
  </r>
  <r>
    <x v="34"/>
    <n v="68"/>
    <x v="1"/>
  </r>
  <r>
    <x v="38"/>
    <n v="55"/>
    <x v="0"/>
  </r>
  <r>
    <x v="50"/>
    <n v="25"/>
    <x v="1"/>
  </r>
  <r>
    <x v="21"/>
    <n v="48"/>
    <x v="2"/>
  </r>
  <r>
    <x v="4"/>
    <n v="79"/>
    <x v="0"/>
  </r>
  <r>
    <x v="35"/>
    <n v="47"/>
    <x v="1"/>
  </r>
  <r>
    <x v="48"/>
    <n v="20"/>
    <x v="1"/>
  </r>
  <r>
    <x v="13"/>
    <n v="60"/>
    <x v="1"/>
  </r>
  <r>
    <x v="41"/>
    <n v="32"/>
    <x v="2"/>
  </r>
  <r>
    <x v="31"/>
    <n v="66"/>
    <x v="1"/>
  </r>
  <r>
    <x v="33"/>
    <n v="43"/>
    <x v="2"/>
  </r>
  <r>
    <x v="65"/>
    <n v="36"/>
    <x v="1"/>
  </r>
  <r>
    <x v="16"/>
    <n v="52"/>
    <x v="1"/>
  </r>
  <r>
    <x v="59"/>
    <n v="29"/>
    <x v="2"/>
  </r>
  <r>
    <x v="24"/>
    <n v="76"/>
    <x v="1"/>
  </r>
  <r>
    <x v="25"/>
    <n v="39"/>
    <x v="1"/>
  </r>
  <r>
    <x v="24"/>
    <n v="76"/>
    <x v="0"/>
  </r>
  <r>
    <x v="66"/>
    <n v="0.64"/>
    <x v="3"/>
  </r>
  <r>
    <x v="64"/>
    <n v="34"/>
    <x v="3"/>
  </r>
  <r>
    <x v="22"/>
    <n v="72"/>
    <x v="0"/>
  </r>
  <r>
    <x v="33"/>
    <n v="43"/>
    <x v="1"/>
  </r>
  <r>
    <x v="14"/>
    <n v="57"/>
    <x v="1"/>
  </r>
  <r>
    <x v="49"/>
    <n v="44"/>
    <x v="1"/>
  </r>
  <r>
    <x v="55"/>
    <n v="4"/>
    <x v="3"/>
  </r>
  <r>
    <x v="49"/>
    <n v="44"/>
    <x v="1"/>
  </r>
  <r>
    <x v="61"/>
    <n v="18"/>
    <x v="1"/>
  </r>
  <r>
    <x v="67"/>
    <n v="41"/>
    <x v="1"/>
  </r>
  <r>
    <x v="52"/>
    <n v="23"/>
    <x v="0"/>
  </r>
  <r>
    <x v="36"/>
    <n v="53"/>
    <x v="2"/>
  </r>
  <r>
    <x v="28"/>
    <n v="56"/>
    <x v="1"/>
  </r>
  <r>
    <x v="66"/>
    <n v="0.88"/>
    <x v="3"/>
  </r>
  <r>
    <x v="50"/>
    <n v="25"/>
    <x v="3"/>
  </r>
  <r>
    <x v="42"/>
    <n v="14"/>
    <x v="3"/>
  </r>
  <r>
    <x v="36"/>
    <n v="53"/>
    <x v="0"/>
  </r>
  <r>
    <x v="55"/>
    <n v="4"/>
    <x v="3"/>
  </r>
  <r>
    <x v="25"/>
    <n v="39"/>
    <x v="1"/>
  </r>
  <r>
    <x v="36"/>
    <n v="53"/>
    <x v="1"/>
  </r>
  <r>
    <x v="68"/>
    <n v="5"/>
    <x v="3"/>
  </r>
  <r>
    <x v="55"/>
    <n v="4"/>
    <x v="3"/>
  </r>
  <r>
    <x v="45"/>
    <n v="37"/>
    <x v="1"/>
  </r>
  <r>
    <x v="30"/>
    <n v="70"/>
    <x v="1"/>
  </r>
  <r>
    <x v="63"/>
    <n v="24"/>
    <x v="1"/>
  </r>
  <r>
    <x v="38"/>
    <n v="55"/>
    <x v="0"/>
  </r>
  <r>
    <x v="30"/>
    <n v="70"/>
    <x v="0"/>
  </r>
  <r>
    <x v="64"/>
    <n v="34"/>
    <x v="1"/>
  </r>
  <r>
    <x v="69"/>
    <n v="26"/>
    <x v="2"/>
  </r>
  <r>
    <x v="25"/>
    <n v="39"/>
    <x v="1"/>
  </r>
  <r>
    <x v="37"/>
    <n v="38"/>
    <x v="1"/>
  </r>
  <r>
    <x v="48"/>
    <n v="20"/>
    <x v="1"/>
  </r>
  <r>
    <x v="53"/>
    <n v="17"/>
    <x v="1"/>
  </r>
  <r>
    <x v="13"/>
    <n v="60"/>
    <x v="1"/>
  </r>
  <r>
    <x v="6"/>
    <n v="75"/>
    <x v="1"/>
  </r>
  <r>
    <x v="70"/>
    <n v="31"/>
    <x v="2"/>
  </r>
  <r>
    <x v="19"/>
    <n v="58"/>
    <x v="0"/>
  </r>
  <r>
    <x v="68"/>
    <n v="5"/>
    <x v="3"/>
  </r>
  <r>
    <x v="54"/>
    <n v="13"/>
    <x v="1"/>
  </r>
  <r>
    <x v="57"/>
    <n v="22"/>
    <x v="3"/>
  </r>
  <r>
    <x v="16"/>
    <n v="52"/>
    <x v="2"/>
  </r>
  <r>
    <x v="1"/>
    <n v="61"/>
    <x v="3"/>
  </r>
  <r>
    <x v="9"/>
    <n v="78"/>
    <x v="1"/>
  </r>
  <r>
    <x v="14"/>
    <n v="57"/>
    <x v="3"/>
  </r>
  <r>
    <x v="57"/>
    <n v="21"/>
    <x v="1"/>
  </r>
  <r>
    <x v="57"/>
    <n v="22"/>
    <x v="1"/>
  </r>
  <r>
    <x v="2"/>
    <n v="80"/>
    <x v="3"/>
  </r>
  <r>
    <x v="71"/>
    <n v="7"/>
    <x v="3"/>
  </r>
  <r>
    <x v="12"/>
    <n v="64"/>
    <x v="1"/>
  </r>
  <r>
    <x v="12"/>
    <n v="64"/>
    <x v="2"/>
  </r>
  <r>
    <x v="37"/>
    <n v="38"/>
    <x v="3"/>
  </r>
  <r>
    <x v="72"/>
    <n v="12"/>
    <x v="1"/>
  </r>
  <r>
    <x v="62"/>
    <n v="33"/>
    <x v="2"/>
  </r>
  <r>
    <x v="43"/>
    <n v="3"/>
    <x v="3"/>
  </r>
  <r>
    <x v="45"/>
    <n v="37"/>
    <x v="1"/>
  </r>
  <r>
    <x v="57"/>
    <n v="22"/>
    <x v="1"/>
  </r>
  <r>
    <x v="63"/>
    <n v="24"/>
    <x v="1"/>
  </r>
  <r>
    <x v="6"/>
    <n v="75"/>
    <x v="3"/>
  </r>
  <r>
    <x v="72"/>
    <n v="12"/>
    <x v="3"/>
  </r>
  <r>
    <x v="23"/>
    <n v="63"/>
    <x v="3"/>
  </r>
  <r>
    <x v="16"/>
    <n v="52"/>
    <x v="0"/>
  </r>
  <r>
    <x v="34"/>
    <n v="68"/>
    <x v="1"/>
  </r>
  <r>
    <x v="68"/>
    <n v="5"/>
    <x v="3"/>
  </r>
  <r>
    <x v="28"/>
    <n v="56"/>
    <x v="1"/>
  </r>
  <r>
    <x v="33"/>
    <n v="43"/>
    <x v="2"/>
  </r>
  <r>
    <x v="46"/>
    <n v="40"/>
    <x v="2"/>
  </r>
  <r>
    <x v="36"/>
    <n v="53"/>
    <x v="0"/>
  </r>
  <r>
    <x v="16"/>
    <n v="52"/>
    <x v="1"/>
  </r>
  <r>
    <x v="70"/>
    <n v="31"/>
    <x v="0"/>
  </r>
  <r>
    <x v="23"/>
    <n v="63"/>
    <x v="2"/>
  </r>
  <r>
    <x v="7"/>
    <n v="69"/>
    <x v="1"/>
  </r>
  <r>
    <x v="12"/>
    <n v="64"/>
    <x v="1"/>
  </r>
  <r>
    <x v="12"/>
    <n v="64"/>
    <x v="1"/>
  </r>
  <r>
    <x v="73"/>
    <n v="62"/>
    <x v="0"/>
  </r>
  <r>
    <x v="74"/>
    <n v="2"/>
    <x v="3"/>
  </r>
  <r>
    <x v="36"/>
    <n v="53"/>
    <x v="0"/>
  </r>
  <r>
    <x v="18"/>
    <n v="65"/>
    <x v="1"/>
  </r>
  <r>
    <x v="57"/>
    <n v="22"/>
    <x v="1"/>
  </r>
  <r>
    <x v="69"/>
    <n v="26"/>
    <x v="1"/>
  </r>
  <r>
    <x v="36"/>
    <n v="53"/>
    <x v="3"/>
  </r>
  <r>
    <x v="48"/>
    <n v="20"/>
    <x v="3"/>
  </r>
  <r>
    <x v="23"/>
    <n v="63"/>
    <x v="3"/>
  </r>
  <r>
    <x v="54"/>
    <n v="13"/>
    <x v="3"/>
  </r>
  <r>
    <x v="57"/>
    <n v="21"/>
    <x v="3"/>
  </r>
  <r>
    <x v="18"/>
    <n v="65"/>
    <x v="1"/>
  </r>
  <r>
    <x v="18"/>
    <n v="65"/>
    <x v="3"/>
  </r>
  <r>
    <x v="20"/>
    <n v="42"/>
    <x v="1"/>
  </r>
  <r>
    <x v="22"/>
    <n v="72"/>
    <x v="2"/>
  </r>
  <r>
    <x v="54"/>
    <n v="13"/>
    <x v="1"/>
  </r>
  <r>
    <x v="59"/>
    <n v="29"/>
    <x v="1"/>
  </r>
  <r>
    <x v="8"/>
    <n v="59"/>
    <x v="3"/>
  </r>
  <r>
    <x v="20"/>
    <n v="42"/>
    <x v="1"/>
  </r>
  <r>
    <x v="54"/>
    <n v="13"/>
    <x v="1"/>
  </r>
  <r>
    <x v="6"/>
    <n v="75"/>
    <x v="0"/>
  </r>
  <r>
    <x v="62"/>
    <n v="33"/>
    <x v="2"/>
  </r>
  <r>
    <x v="33"/>
    <n v="43"/>
    <x v="3"/>
  </r>
  <r>
    <x v="60"/>
    <n v="11"/>
    <x v="3"/>
  </r>
  <r>
    <x v="71"/>
    <n v="7"/>
    <x v="3"/>
  </r>
  <r>
    <x v="56"/>
    <n v="16"/>
    <x v="3"/>
  </r>
  <r>
    <x v="49"/>
    <n v="44"/>
    <x v="0"/>
  </r>
  <r>
    <x v="9"/>
    <n v="78"/>
    <x v="1"/>
  </r>
  <r>
    <x v="50"/>
    <n v="25"/>
    <x v="1"/>
  </r>
  <r>
    <x v="7"/>
    <n v="69"/>
    <x v="2"/>
  </r>
  <r>
    <x v="1"/>
    <n v="61"/>
    <x v="2"/>
  </r>
  <r>
    <x v="33"/>
    <n v="43"/>
    <x v="1"/>
  </r>
  <r>
    <x v="37"/>
    <n v="38"/>
    <x v="1"/>
  </r>
  <r>
    <x v="34"/>
    <n v="68"/>
    <x v="3"/>
  </r>
  <r>
    <x v="69"/>
    <n v="26"/>
    <x v="1"/>
  </r>
  <r>
    <x v="61"/>
    <n v="18"/>
    <x v="1"/>
  </r>
  <r>
    <x v="33"/>
    <n v="43"/>
    <x v="2"/>
  </r>
  <r>
    <x v="33"/>
    <n v="43"/>
    <x v="1"/>
  </r>
  <r>
    <x v="41"/>
    <n v="32"/>
    <x v="2"/>
  </r>
  <r>
    <x v="5"/>
    <n v="81"/>
    <x v="1"/>
  </r>
  <r>
    <x v="50"/>
    <n v="25"/>
    <x v="3"/>
  </r>
  <r>
    <x v="1"/>
    <n v="61"/>
    <x v="3"/>
  </r>
  <r>
    <x v="31"/>
    <n v="66"/>
    <x v="0"/>
  </r>
  <r>
    <x v="10"/>
    <n v="54"/>
    <x v="2"/>
  </r>
  <r>
    <x v="60"/>
    <n v="11"/>
    <x v="3"/>
  </r>
  <r>
    <x v="36"/>
    <n v="53"/>
    <x v="3"/>
  </r>
  <r>
    <x v="9"/>
    <n v="78"/>
    <x v="3"/>
  </r>
  <r>
    <x v="75"/>
    <n v="9"/>
    <x v="3"/>
  </r>
  <r>
    <x v="21"/>
    <n v="48"/>
    <x v="2"/>
  </r>
  <r>
    <x v="70"/>
    <n v="31"/>
    <x v="1"/>
  </r>
  <r>
    <x v="48"/>
    <n v="20"/>
    <x v="1"/>
  </r>
  <r>
    <x v="57"/>
    <n v="21"/>
    <x v="3"/>
  </r>
  <r>
    <x v="20"/>
    <n v="42"/>
    <x v="0"/>
  </r>
  <r>
    <x v="47"/>
    <n v="35"/>
    <x v="3"/>
  </r>
  <r>
    <x v="36"/>
    <n v="53"/>
    <x v="3"/>
  </r>
  <r>
    <x v="13"/>
    <n v="60"/>
    <x v="0"/>
  </r>
  <r>
    <x v="6"/>
    <n v="74"/>
    <x v="3"/>
  </r>
  <r>
    <x v="52"/>
    <n v="23"/>
    <x v="1"/>
  </r>
  <r>
    <x v="38"/>
    <n v="55"/>
    <x v="0"/>
  </r>
  <r>
    <x v="15"/>
    <n v="71"/>
    <x v="1"/>
  </r>
  <r>
    <x v="68"/>
    <n v="5"/>
    <x v="3"/>
  </r>
  <r>
    <x v="42"/>
    <n v="14"/>
    <x v="1"/>
  </r>
  <r>
    <x v="76"/>
    <n v="15"/>
    <x v="3"/>
  </r>
  <r>
    <x v="31"/>
    <n v="66"/>
    <x v="2"/>
  </r>
  <r>
    <x v="28"/>
    <n v="56"/>
    <x v="0"/>
  </r>
  <r>
    <x v="13"/>
    <n v="60"/>
    <x v="0"/>
  </r>
  <r>
    <x v="14"/>
    <n v="57"/>
    <x v="1"/>
  </r>
  <r>
    <x v="59"/>
    <n v="29"/>
    <x v="3"/>
  </r>
  <r>
    <x v="24"/>
    <n v="76"/>
    <x v="2"/>
  </r>
  <r>
    <x v="16"/>
    <n v="52"/>
    <x v="2"/>
  </r>
  <r>
    <x v="20"/>
    <n v="42"/>
    <x v="0"/>
  </r>
  <r>
    <x v="15"/>
    <n v="71"/>
    <x v="3"/>
  </r>
  <r>
    <x v="12"/>
    <n v="64"/>
    <x v="3"/>
  </r>
  <r>
    <x v="25"/>
    <n v="39"/>
    <x v="1"/>
  </r>
  <r>
    <x v="40"/>
    <n v="46"/>
    <x v="0"/>
  </r>
  <r>
    <x v="32"/>
    <n v="51"/>
    <x v="2"/>
  </r>
  <r>
    <x v="70"/>
    <n v="31"/>
    <x v="2"/>
  </r>
  <r>
    <x v="57"/>
    <n v="22"/>
    <x v="2"/>
  </r>
  <r>
    <x v="67"/>
    <n v="41"/>
    <x v="2"/>
  </r>
  <r>
    <x v="77"/>
    <n v="28"/>
    <x v="2"/>
  </r>
  <r>
    <x v="49"/>
    <n v="44"/>
    <x v="1"/>
  </r>
  <r>
    <x v="34"/>
    <n v="68"/>
    <x v="0"/>
  </r>
  <r>
    <x v="3"/>
    <n v="49"/>
    <x v="3"/>
  </r>
  <r>
    <x v="60"/>
    <n v="10"/>
    <x v="3"/>
  </r>
  <r>
    <x v="70"/>
    <n v="31"/>
    <x v="1"/>
  </r>
  <r>
    <x v="0"/>
    <n v="67"/>
    <x v="1"/>
  </r>
  <r>
    <x v="46"/>
    <n v="40"/>
    <x v="2"/>
  </r>
  <r>
    <x v="30"/>
    <n v="70"/>
    <x v="1"/>
  </r>
  <r>
    <x v="37"/>
    <n v="38"/>
    <x v="1"/>
  </r>
  <r>
    <x v="68"/>
    <n v="5"/>
    <x v="3"/>
  </r>
  <r>
    <x v="10"/>
    <n v="54"/>
    <x v="1"/>
  </r>
  <r>
    <x v="58"/>
    <n v="30"/>
    <x v="1"/>
  </r>
  <r>
    <x v="52"/>
    <n v="23"/>
    <x v="0"/>
  </r>
  <r>
    <x v="70"/>
    <n v="31"/>
    <x v="3"/>
  </r>
  <r>
    <x v="22"/>
    <n v="72"/>
    <x v="0"/>
  </r>
  <r>
    <x v="52"/>
    <n v="23"/>
    <x v="1"/>
  </r>
  <r>
    <x v="50"/>
    <n v="25"/>
    <x v="3"/>
  </r>
  <r>
    <x v="32"/>
    <n v="51"/>
    <x v="1"/>
  </r>
  <r>
    <x v="48"/>
    <n v="20"/>
    <x v="3"/>
  </r>
  <r>
    <x v="72"/>
    <n v="12"/>
    <x v="3"/>
  </r>
  <r>
    <x v="14"/>
    <n v="57"/>
    <x v="1"/>
  </r>
  <r>
    <x v="18"/>
    <n v="65"/>
    <x v="3"/>
  </r>
  <r>
    <x v="56"/>
    <n v="16"/>
    <x v="1"/>
  </r>
  <r>
    <x v="33"/>
    <n v="43"/>
    <x v="3"/>
  </r>
  <r>
    <x v="58"/>
    <n v="30"/>
    <x v="1"/>
  </r>
  <r>
    <x v="59"/>
    <n v="29"/>
    <x v="0"/>
  </r>
  <r>
    <x v="10"/>
    <n v="54"/>
    <x v="0"/>
  </r>
  <r>
    <x v="14"/>
    <n v="57"/>
    <x v="3"/>
  </r>
  <r>
    <x v="20"/>
    <n v="42"/>
    <x v="1"/>
  </r>
  <r>
    <x v="61"/>
    <n v="18"/>
    <x v="3"/>
  </r>
  <r>
    <x v="75"/>
    <n v="9"/>
    <x v="3"/>
  </r>
  <r>
    <x v="69"/>
    <n v="26"/>
    <x v="2"/>
  </r>
  <r>
    <x v="46"/>
    <n v="40"/>
    <x v="1"/>
  </r>
  <r>
    <x v="26"/>
    <n v="77"/>
    <x v="1"/>
  </r>
  <r>
    <x v="76"/>
    <n v="15"/>
    <x v="3"/>
  </r>
  <r>
    <x v="24"/>
    <n v="76"/>
    <x v="0"/>
  </r>
  <r>
    <x v="16"/>
    <n v="52"/>
    <x v="3"/>
  </r>
  <r>
    <x v="38"/>
    <n v="55"/>
    <x v="1"/>
  </r>
  <r>
    <x v="68"/>
    <n v="5"/>
    <x v="3"/>
  </r>
  <r>
    <x v="38"/>
    <n v="55"/>
    <x v="1"/>
  </r>
  <r>
    <x v="65"/>
    <n v="36"/>
    <x v="1"/>
  </r>
  <r>
    <x v="40"/>
    <n v="46"/>
    <x v="3"/>
  </r>
  <r>
    <x v="68"/>
    <n v="5"/>
    <x v="3"/>
  </r>
  <r>
    <x v="25"/>
    <n v="39"/>
    <x v="1"/>
  </r>
  <r>
    <x v="72"/>
    <n v="12"/>
    <x v="3"/>
  </r>
  <r>
    <x v="0"/>
    <n v="67"/>
    <x v="1"/>
  </r>
  <r>
    <x v="74"/>
    <n v="1.8"/>
    <x v="3"/>
  </r>
  <r>
    <x v="22"/>
    <n v="72"/>
    <x v="1"/>
  </r>
  <r>
    <x v="66"/>
    <n v="0.32"/>
    <x v="3"/>
  </r>
  <r>
    <x v="12"/>
    <n v="64"/>
    <x v="1"/>
  </r>
  <r>
    <x v="51"/>
    <n v="27"/>
    <x v="3"/>
  </r>
  <r>
    <x v="50"/>
    <n v="25"/>
    <x v="0"/>
  </r>
  <r>
    <x v="5"/>
    <n v="81"/>
    <x v="3"/>
  </r>
  <r>
    <x v="41"/>
    <n v="32"/>
    <x v="1"/>
  </r>
  <r>
    <x v="14"/>
    <n v="57"/>
    <x v="1"/>
  </r>
  <r>
    <x v="16"/>
    <n v="52"/>
    <x v="0"/>
  </r>
  <r>
    <x v="10"/>
    <n v="54"/>
    <x v="0"/>
  </r>
  <r>
    <x v="65"/>
    <n v="36"/>
    <x v="2"/>
  </r>
  <r>
    <x v="61"/>
    <n v="18"/>
    <x v="3"/>
  </r>
  <r>
    <x v="29"/>
    <n v="45"/>
    <x v="1"/>
  </r>
  <r>
    <x v="59"/>
    <n v="29"/>
    <x v="2"/>
  </r>
  <r>
    <x v="32"/>
    <n v="51"/>
    <x v="2"/>
  </r>
  <r>
    <x v="52"/>
    <n v="23"/>
    <x v="0"/>
  </r>
  <r>
    <x v="10"/>
    <n v="54"/>
    <x v="1"/>
  </r>
  <r>
    <x v="10"/>
    <n v="54"/>
    <x v="0"/>
  </r>
  <r>
    <x v="61"/>
    <n v="18"/>
    <x v="3"/>
  </r>
  <r>
    <x v="69"/>
    <n v="26"/>
    <x v="3"/>
  </r>
  <r>
    <x v="22"/>
    <n v="72"/>
    <x v="0"/>
  </r>
  <r>
    <x v="68"/>
    <n v="5"/>
    <x v="3"/>
  </r>
  <r>
    <x v="18"/>
    <n v="65"/>
    <x v="0"/>
  </r>
  <r>
    <x v="20"/>
    <n v="42"/>
    <x v="3"/>
  </r>
  <r>
    <x v="35"/>
    <n v="47"/>
    <x v="1"/>
  </r>
  <r>
    <x v="63"/>
    <n v="24"/>
    <x v="0"/>
  </r>
  <r>
    <x v="14"/>
    <n v="57"/>
    <x v="2"/>
  </r>
  <r>
    <x v="32"/>
    <n v="51"/>
    <x v="3"/>
  </r>
  <r>
    <x v="21"/>
    <n v="48"/>
    <x v="2"/>
  </r>
  <r>
    <x v="28"/>
    <n v="56"/>
    <x v="1"/>
  </r>
  <r>
    <x v="58"/>
    <n v="30"/>
    <x v="1"/>
  </r>
  <r>
    <x v="23"/>
    <n v="63"/>
    <x v="2"/>
  </r>
  <r>
    <x v="40"/>
    <n v="46"/>
    <x v="2"/>
  </r>
  <r>
    <x v="36"/>
    <n v="53"/>
    <x v="0"/>
  </r>
  <r>
    <x v="66"/>
    <n v="1.08"/>
    <x v="3"/>
  </r>
  <r>
    <x v="76"/>
    <n v="15"/>
    <x v="1"/>
  </r>
  <r>
    <x v="8"/>
    <n v="59"/>
    <x v="1"/>
  </r>
  <r>
    <x v="63"/>
    <n v="24"/>
    <x v="1"/>
  </r>
  <r>
    <x v="36"/>
    <n v="53"/>
    <x v="1"/>
  </r>
  <r>
    <x v="25"/>
    <n v="39"/>
    <x v="1"/>
  </r>
  <r>
    <x v="52"/>
    <n v="23"/>
    <x v="1"/>
  </r>
  <r>
    <x v="70"/>
    <n v="31"/>
    <x v="2"/>
  </r>
  <r>
    <x v="68"/>
    <n v="5"/>
    <x v="3"/>
  </r>
  <r>
    <x v="49"/>
    <n v="44"/>
    <x v="1"/>
  </r>
  <r>
    <x v="74"/>
    <n v="1.8"/>
    <x v="3"/>
  </r>
  <r>
    <x v="46"/>
    <n v="40"/>
    <x v="2"/>
  </r>
  <r>
    <x v="71"/>
    <n v="7"/>
    <x v="3"/>
  </r>
  <r>
    <x v="28"/>
    <n v="56"/>
    <x v="3"/>
  </r>
  <r>
    <x v="20"/>
    <n v="42"/>
    <x v="1"/>
  </r>
  <r>
    <x v="21"/>
    <n v="48"/>
    <x v="3"/>
  </r>
  <r>
    <x v="17"/>
    <n v="82"/>
    <x v="2"/>
  </r>
  <r>
    <x v="16"/>
    <n v="52"/>
    <x v="1"/>
  </r>
  <r>
    <x v="20"/>
    <n v="42"/>
    <x v="3"/>
  </r>
  <r>
    <x v="27"/>
    <n v="73"/>
    <x v="1"/>
  </r>
  <r>
    <x v="38"/>
    <n v="55"/>
    <x v="2"/>
  </r>
  <r>
    <x v="11"/>
    <n v="50"/>
    <x v="0"/>
  </r>
  <r>
    <x v="33"/>
    <n v="43"/>
    <x v="2"/>
  </r>
  <r>
    <x v="62"/>
    <n v="33"/>
    <x v="1"/>
  </r>
  <r>
    <x v="2"/>
    <n v="80"/>
    <x v="1"/>
  </r>
  <r>
    <x v="62"/>
    <n v="33"/>
    <x v="1"/>
  </r>
  <r>
    <x v="6"/>
    <n v="74"/>
    <x v="3"/>
  </r>
  <r>
    <x v="18"/>
    <n v="65"/>
    <x v="2"/>
  </r>
  <r>
    <x v="46"/>
    <n v="40"/>
    <x v="1"/>
  </r>
  <r>
    <x v="16"/>
    <n v="52"/>
    <x v="2"/>
  </r>
  <r>
    <x v="31"/>
    <n v="66"/>
    <x v="1"/>
  </r>
  <r>
    <x v="48"/>
    <n v="20"/>
    <x v="1"/>
  </r>
  <r>
    <x v="32"/>
    <n v="51"/>
    <x v="2"/>
  </r>
  <r>
    <x v="13"/>
    <n v="60"/>
    <x v="1"/>
  </r>
  <r>
    <x v="8"/>
    <n v="59"/>
    <x v="1"/>
  </r>
  <r>
    <x v="19"/>
    <n v="58"/>
    <x v="1"/>
  </r>
  <r>
    <x v="20"/>
    <n v="42"/>
    <x v="3"/>
  </r>
  <r>
    <x v="77"/>
    <n v="28"/>
    <x v="3"/>
  </r>
  <r>
    <x v="14"/>
    <n v="57"/>
    <x v="1"/>
  </r>
  <r>
    <x v="31"/>
    <n v="66"/>
    <x v="0"/>
  </r>
  <r>
    <x v="28"/>
    <n v="56"/>
    <x v="1"/>
  </r>
  <r>
    <x v="21"/>
    <n v="48"/>
    <x v="0"/>
  </r>
  <r>
    <x v="45"/>
    <n v="37"/>
    <x v="3"/>
  </r>
  <r>
    <x v="51"/>
    <n v="27"/>
    <x v="1"/>
  </r>
  <r>
    <x v="76"/>
    <n v="15"/>
    <x v="1"/>
  </r>
  <r>
    <x v="1"/>
    <n v="61"/>
    <x v="0"/>
  </r>
  <r>
    <x v="2"/>
    <n v="80"/>
    <x v="1"/>
  </r>
  <r>
    <x v="33"/>
    <n v="43"/>
    <x v="1"/>
  </r>
  <r>
    <x v="36"/>
    <n v="53"/>
    <x v="3"/>
  </r>
  <r>
    <x v="30"/>
    <n v="70"/>
    <x v="0"/>
  </r>
  <r>
    <x v="19"/>
    <n v="58"/>
    <x v="0"/>
  </r>
  <r>
    <x v="3"/>
    <n v="49"/>
    <x v="2"/>
  </r>
  <r>
    <x v="18"/>
    <n v="65"/>
    <x v="1"/>
  </r>
  <r>
    <x v="10"/>
    <n v="54"/>
    <x v="1"/>
  </r>
  <r>
    <x v="6"/>
    <n v="74"/>
    <x v="0"/>
  </r>
  <r>
    <x v="28"/>
    <n v="56"/>
    <x v="0"/>
  </r>
  <r>
    <x v="4"/>
    <n v="79"/>
    <x v="0"/>
  </r>
  <r>
    <x v="15"/>
    <n v="71"/>
    <x v="0"/>
  </r>
  <r>
    <x v="77"/>
    <n v="28"/>
    <x v="1"/>
  </r>
  <r>
    <x v="75"/>
    <n v="9"/>
    <x v="3"/>
  </r>
  <r>
    <x v="55"/>
    <n v="4"/>
    <x v="3"/>
  </r>
  <r>
    <x v="65"/>
    <n v="36"/>
    <x v="1"/>
  </r>
  <r>
    <x v="9"/>
    <n v="78"/>
    <x v="2"/>
  </r>
  <r>
    <x v="16"/>
    <n v="52"/>
    <x v="3"/>
  </r>
  <r>
    <x v="2"/>
    <n v="80"/>
    <x v="1"/>
  </r>
  <r>
    <x v="77"/>
    <n v="28"/>
    <x v="3"/>
  </r>
  <r>
    <x v="37"/>
    <n v="38"/>
    <x v="1"/>
  </r>
  <r>
    <x v="28"/>
    <n v="56"/>
    <x v="1"/>
  </r>
  <r>
    <x v="6"/>
    <n v="75"/>
    <x v="1"/>
  </r>
  <r>
    <x v="24"/>
    <n v="76"/>
    <x v="1"/>
  </r>
  <r>
    <x v="60"/>
    <n v="10"/>
    <x v="3"/>
  </r>
  <r>
    <x v="21"/>
    <n v="48"/>
    <x v="0"/>
  </r>
  <r>
    <x v="46"/>
    <n v="40"/>
    <x v="3"/>
  </r>
  <r>
    <x v="17"/>
    <n v="82"/>
    <x v="1"/>
  </r>
  <r>
    <x v="1"/>
    <n v="61"/>
    <x v="1"/>
  </r>
  <r>
    <x v="53"/>
    <n v="17"/>
    <x v="1"/>
  </r>
  <r>
    <x v="19"/>
    <n v="58"/>
    <x v="1"/>
  </r>
  <r>
    <x v="72"/>
    <n v="12"/>
    <x v="1"/>
  </r>
  <r>
    <x v="36"/>
    <n v="53"/>
    <x v="1"/>
  </r>
  <r>
    <x v="69"/>
    <n v="26"/>
    <x v="0"/>
  </r>
  <r>
    <x v="21"/>
    <n v="48"/>
    <x v="2"/>
  </r>
  <r>
    <x v="50"/>
    <n v="25"/>
    <x v="3"/>
  </r>
  <r>
    <x v="51"/>
    <n v="27"/>
    <x v="1"/>
  </r>
  <r>
    <x v="70"/>
    <n v="31"/>
    <x v="1"/>
  </r>
  <r>
    <x v="56"/>
    <n v="16"/>
    <x v="1"/>
  </r>
  <r>
    <x v="48"/>
    <n v="20"/>
    <x v="1"/>
  </r>
  <r>
    <x v="74"/>
    <n v="2"/>
    <x v="3"/>
  </r>
  <r>
    <x v="74"/>
    <n v="1.8"/>
    <x v="3"/>
  </r>
  <r>
    <x v="77"/>
    <n v="28"/>
    <x v="3"/>
  </r>
  <r>
    <x v="41"/>
    <n v="32"/>
    <x v="0"/>
  </r>
  <r>
    <x v="47"/>
    <n v="35"/>
    <x v="0"/>
  </r>
  <r>
    <x v="16"/>
    <n v="52"/>
    <x v="1"/>
  </r>
  <r>
    <x v="38"/>
    <n v="55"/>
    <x v="1"/>
  </r>
  <r>
    <x v="20"/>
    <n v="42"/>
    <x v="1"/>
  </r>
  <r>
    <x v="16"/>
    <n v="52"/>
    <x v="3"/>
  </r>
  <r>
    <x v="61"/>
    <n v="18"/>
    <x v="1"/>
  </r>
  <r>
    <x v="54"/>
    <n v="13"/>
    <x v="1"/>
  </r>
  <r>
    <x v="29"/>
    <n v="45"/>
    <x v="0"/>
  </r>
  <r>
    <x v="59"/>
    <n v="29"/>
    <x v="1"/>
  </r>
  <r>
    <x v="72"/>
    <n v="12"/>
    <x v="3"/>
  </r>
  <r>
    <x v="45"/>
    <n v="37"/>
    <x v="3"/>
  </r>
  <r>
    <x v="58"/>
    <n v="30"/>
    <x v="2"/>
  </r>
  <r>
    <x v="49"/>
    <n v="44"/>
    <x v="1"/>
  </r>
  <r>
    <x v="4"/>
    <n v="79"/>
    <x v="1"/>
  </r>
  <r>
    <x v="37"/>
    <n v="38"/>
    <x v="1"/>
  </r>
  <r>
    <x v="29"/>
    <n v="45"/>
    <x v="1"/>
  </r>
  <r>
    <x v="31"/>
    <n v="66"/>
    <x v="2"/>
  </r>
  <r>
    <x v="78"/>
    <n v="19"/>
    <x v="3"/>
  </r>
  <r>
    <x v="3"/>
    <n v="49"/>
    <x v="2"/>
  </r>
  <r>
    <x v="31"/>
    <n v="66"/>
    <x v="2"/>
  </r>
  <r>
    <x v="35"/>
    <n v="47"/>
    <x v="0"/>
  </r>
  <r>
    <x v="8"/>
    <n v="59"/>
    <x v="0"/>
  </r>
  <r>
    <x v="52"/>
    <n v="23"/>
    <x v="0"/>
  </r>
  <r>
    <x v="4"/>
    <n v="79"/>
    <x v="3"/>
  </r>
  <r>
    <x v="45"/>
    <n v="37"/>
    <x v="0"/>
  </r>
  <r>
    <x v="9"/>
    <n v="78"/>
    <x v="1"/>
  </r>
  <r>
    <x v="30"/>
    <n v="70"/>
    <x v="0"/>
  </r>
  <r>
    <x v="64"/>
    <n v="34"/>
    <x v="3"/>
  </r>
  <r>
    <x v="77"/>
    <n v="28"/>
    <x v="1"/>
  </r>
  <r>
    <x v="59"/>
    <n v="29"/>
    <x v="2"/>
  </r>
  <r>
    <x v="54"/>
    <n v="13"/>
    <x v="3"/>
  </r>
  <r>
    <x v="57"/>
    <n v="22"/>
    <x v="1"/>
  </r>
  <r>
    <x v="28"/>
    <n v="56"/>
    <x v="0"/>
  </r>
  <r>
    <x v="5"/>
    <n v="81"/>
    <x v="0"/>
  </r>
  <r>
    <x v="77"/>
    <n v="28"/>
    <x v="3"/>
  </r>
  <r>
    <x v="75"/>
    <n v="9"/>
    <x v="3"/>
  </r>
  <r>
    <x v="11"/>
    <n v="50"/>
    <x v="2"/>
  </r>
  <r>
    <x v="30"/>
    <n v="70"/>
    <x v="2"/>
  </r>
  <r>
    <x v="58"/>
    <n v="30"/>
    <x v="2"/>
  </r>
  <r>
    <x v="32"/>
    <n v="51"/>
    <x v="2"/>
  </r>
  <r>
    <x v="63"/>
    <n v="24"/>
    <x v="1"/>
  </r>
  <r>
    <x v="53"/>
    <n v="17"/>
    <x v="1"/>
  </r>
  <r>
    <x v="33"/>
    <n v="43"/>
    <x v="1"/>
  </r>
  <r>
    <x v="75"/>
    <n v="9"/>
    <x v="3"/>
  </r>
  <r>
    <x v="11"/>
    <n v="50"/>
    <x v="1"/>
  </r>
  <r>
    <x v="3"/>
    <n v="49"/>
    <x v="0"/>
  </r>
  <r>
    <x v="71"/>
    <n v="6"/>
    <x v="3"/>
  </r>
  <r>
    <x v="58"/>
    <n v="30"/>
    <x v="2"/>
  </r>
  <r>
    <x v="27"/>
    <n v="73"/>
    <x v="1"/>
  </r>
  <r>
    <x v="48"/>
    <n v="20"/>
    <x v="1"/>
  </r>
  <r>
    <x v="20"/>
    <n v="42"/>
    <x v="2"/>
  </r>
  <r>
    <x v="4"/>
    <n v="79"/>
    <x v="3"/>
  </r>
  <r>
    <x v="38"/>
    <n v="55"/>
    <x v="2"/>
  </r>
  <r>
    <x v="51"/>
    <n v="27"/>
    <x v="1"/>
  </r>
  <r>
    <x v="15"/>
    <n v="71"/>
    <x v="1"/>
  </r>
  <r>
    <x v="75"/>
    <n v="9"/>
    <x v="3"/>
  </r>
  <r>
    <x v="52"/>
    <n v="23"/>
    <x v="2"/>
  </r>
  <r>
    <x v="15"/>
    <n v="71"/>
    <x v="1"/>
  </r>
  <r>
    <x v="28"/>
    <n v="56"/>
    <x v="1"/>
  </r>
  <r>
    <x v="70"/>
    <n v="31"/>
    <x v="2"/>
  </r>
  <r>
    <x v="12"/>
    <n v="64"/>
    <x v="1"/>
  </r>
  <r>
    <x v="40"/>
    <n v="46"/>
    <x v="1"/>
  </r>
  <r>
    <x v="38"/>
    <n v="55"/>
    <x v="1"/>
  </r>
  <r>
    <x v="74"/>
    <n v="2"/>
    <x v="3"/>
  </r>
  <r>
    <x v="19"/>
    <n v="58"/>
    <x v="0"/>
  </r>
  <r>
    <x v="9"/>
    <n v="78"/>
    <x v="3"/>
  </r>
  <r>
    <x v="39"/>
    <n v="1.1599999999999999"/>
    <x v="3"/>
  </r>
  <r>
    <x v="47"/>
    <n v="35"/>
    <x v="3"/>
  </r>
  <r>
    <x v="12"/>
    <n v="64"/>
    <x v="3"/>
  </r>
  <r>
    <x v="61"/>
    <n v="18"/>
    <x v="3"/>
  </r>
  <r>
    <x v="78"/>
    <n v="19"/>
    <x v="1"/>
  </r>
  <r>
    <x v="35"/>
    <n v="47"/>
    <x v="1"/>
  </r>
  <r>
    <x v="10"/>
    <n v="54"/>
    <x v="0"/>
  </r>
  <r>
    <x v="25"/>
    <n v="39"/>
    <x v="3"/>
  </r>
  <r>
    <x v="45"/>
    <n v="37"/>
    <x v="1"/>
  </r>
  <r>
    <x v="53"/>
    <n v="17"/>
    <x v="2"/>
  </r>
  <r>
    <x v="48"/>
    <n v="20"/>
    <x v="1"/>
  </r>
  <r>
    <x v="70"/>
    <n v="31"/>
    <x v="2"/>
  </r>
  <r>
    <x v="28"/>
    <n v="56"/>
    <x v="1"/>
  </r>
  <r>
    <x v="70"/>
    <n v="31"/>
    <x v="1"/>
  </r>
  <r>
    <x v="17"/>
    <n v="82"/>
    <x v="3"/>
  </r>
  <r>
    <x v="62"/>
    <n v="33"/>
    <x v="2"/>
  </r>
  <r>
    <x v="20"/>
    <n v="42"/>
    <x v="2"/>
  </r>
  <r>
    <x v="48"/>
    <n v="20"/>
    <x v="1"/>
  </r>
  <r>
    <x v="57"/>
    <n v="22"/>
    <x v="1"/>
  </r>
  <r>
    <x v="1"/>
    <n v="61"/>
    <x v="3"/>
  </r>
  <r>
    <x v="70"/>
    <n v="31"/>
    <x v="1"/>
  </r>
  <r>
    <x v="70"/>
    <n v="31"/>
    <x v="0"/>
  </r>
  <r>
    <x v="53"/>
    <n v="17"/>
    <x v="3"/>
  </r>
  <r>
    <x v="58"/>
    <n v="30"/>
    <x v="1"/>
  </r>
  <r>
    <x v="7"/>
    <n v="69"/>
    <x v="0"/>
  </r>
  <r>
    <x v="23"/>
    <n v="63"/>
    <x v="1"/>
  </r>
  <r>
    <x v="78"/>
    <n v="19"/>
    <x v="1"/>
  </r>
  <r>
    <x v="71"/>
    <n v="7"/>
    <x v="3"/>
  </r>
  <r>
    <x v="32"/>
    <n v="51"/>
    <x v="0"/>
  </r>
  <r>
    <x v="37"/>
    <n v="38"/>
    <x v="1"/>
  </r>
  <r>
    <x v="74"/>
    <n v="2"/>
    <x v="3"/>
  </r>
  <r>
    <x v="19"/>
    <n v="58"/>
    <x v="1"/>
  </r>
  <r>
    <x v="7"/>
    <n v="69"/>
    <x v="3"/>
  </r>
  <r>
    <x v="12"/>
    <n v="64"/>
    <x v="0"/>
  </r>
  <r>
    <x v="70"/>
    <n v="31"/>
    <x v="1"/>
  </r>
  <r>
    <x v="8"/>
    <n v="59"/>
    <x v="1"/>
  </r>
  <r>
    <x v="10"/>
    <n v="54"/>
    <x v="1"/>
  </r>
  <r>
    <x v="63"/>
    <n v="24"/>
    <x v="1"/>
  </r>
  <r>
    <x v="78"/>
    <n v="19"/>
    <x v="3"/>
  </r>
  <r>
    <x v="53"/>
    <n v="17"/>
    <x v="1"/>
  </r>
  <r>
    <x v="59"/>
    <n v="29"/>
    <x v="1"/>
  </r>
  <r>
    <x v="20"/>
    <n v="42"/>
    <x v="2"/>
  </r>
  <r>
    <x v="70"/>
    <n v="31"/>
    <x v="0"/>
  </r>
  <r>
    <x v="59"/>
    <n v="29"/>
    <x v="1"/>
  </r>
  <r>
    <x v="52"/>
    <n v="23"/>
    <x v="1"/>
  </r>
  <r>
    <x v="50"/>
    <n v="25"/>
    <x v="2"/>
  </r>
  <r>
    <x v="42"/>
    <n v="14"/>
    <x v="3"/>
  </r>
  <r>
    <x v="31"/>
    <n v="66"/>
    <x v="2"/>
  </r>
  <r>
    <x v="26"/>
    <n v="77"/>
    <x v="1"/>
  </r>
  <r>
    <x v="4"/>
    <n v="79"/>
    <x v="0"/>
  </r>
  <r>
    <x v="16"/>
    <n v="52"/>
    <x v="0"/>
  </r>
  <r>
    <x v="67"/>
    <n v="41"/>
    <x v="3"/>
  </r>
  <r>
    <x v="70"/>
    <n v="31"/>
    <x v="3"/>
  </r>
  <r>
    <x v="25"/>
    <n v="39"/>
    <x v="1"/>
  </r>
  <r>
    <x v="32"/>
    <n v="51"/>
    <x v="1"/>
  </r>
  <r>
    <x v="46"/>
    <n v="40"/>
    <x v="3"/>
  </r>
  <r>
    <x v="21"/>
    <n v="48"/>
    <x v="1"/>
  </r>
  <r>
    <x v="38"/>
    <n v="55"/>
    <x v="1"/>
  </r>
  <r>
    <x v="67"/>
    <n v="41"/>
    <x v="3"/>
  </r>
  <r>
    <x v="25"/>
    <n v="39"/>
    <x v="1"/>
  </r>
  <r>
    <x v="67"/>
    <n v="41"/>
    <x v="1"/>
  </r>
  <r>
    <x v="68"/>
    <n v="5"/>
    <x v="3"/>
  </r>
  <r>
    <x v="37"/>
    <n v="38"/>
    <x v="2"/>
  </r>
  <r>
    <x v="46"/>
    <n v="40"/>
    <x v="1"/>
  </r>
  <r>
    <x v="72"/>
    <n v="12"/>
    <x v="3"/>
  </r>
  <r>
    <x v="48"/>
    <n v="20"/>
    <x v="0"/>
  </r>
  <r>
    <x v="36"/>
    <n v="53"/>
    <x v="1"/>
  </r>
  <r>
    <x v="57"/>
    <n v="21"/>
    <x v="3"/>
  </r>
  <r>
    <x v="30"/>
    <n v="70"/>
    <x v="0"/>
  </r>
  <r>
    <x v="1"/>
    <n v="61"/>
    <x v="0"/>
  </r>
  <r>
    <x v="30"/>
    <n v="70"/>
    <x v="1"/>
  </r>
  <r>
    <x v="37"/>
    <n v="38"/>
    <x v="1"/>
  </r>
  <r>
    <x v="8"/>
    <n v="59"/>
    <x v="2"/>
  </r>
  <r>
    <x v="65"/>
    <n v="36"/>
    <x v="1"/>
  </r>
  <r>
    <x v="70"/>
    <n v="31"/>
    <x v="1"/>
  </r>
  <r>
    <x v="18"/>
    <n v="65"/>
    <x v="3"/>
  </r>
  <r>
    <x v="1"/>
    <n v="61"/>
    <x v="1"/>
  </r>
  <r>
    <x v="74"/>
    <n v="2"/>
    <x v="3"/>
  </r>
  <r>
    <x v="16"/>
    <n v="52"/>
    <x v="1"/>
  </r>
  <r>
    <x v="62"/>
    <n v="33"/>
    <x v="3"/>
  </r>
  <r>
    <x v="68"/>
    <n v="5"/>
    <x v="3"/>
  </r>
  <r>
    <x v="41"/>
    <n v="32"/>
    <x v="2"/>
  </r>
  <r>
    <x v="10"/>
    <n v="54"/>
    <x v="0"/>
  </r>
  <r>
    <x v="32"/>
    <n v="51"/>
    <x v="0"/>
  </r>
  <r>
    <x v="25"/>
    <n v="39"/>
    <x v="1"/>
  </r>
  <r>
    <x v="46"/>
    <n v="40"/>
    <x v="1"/>
  </r>
  <r>
    <x v="78"/>
    <n v="19"/>
    <x v="1"/>
  </r>
  <r>
    <x v="75"/>
    <n v="9"/>
    <x v="3"/>
  </r>
  <r>
    <x v="36"/>
    <n v="53"/>
    <x v="1"/>
  </r>
  <r>
    <x v="52"/>
    <n v="23"/>
    <x v="0"/>
  </r>
  <r>
    <x v="78"/>
    <n v="19"/>
    <x v="1"/>
  </r>
  <r>
    <x v="66"/>
    <n v="1"/>
    <x v="3"/>
  </r>
  <r>
    <x v="21"/>
    <n v="48"/>
    <x v="1"/>
  </r>
  <r>
    <x v="15"/>
    <n v="71"/>
    <x v="1"/>
  </r>
  <r>
    <x v="49"/>
    <n v="44"/>
    <x v="1"/>
  </r>
  <r>
    <x v="36"/>
    <n v="53"/>
    <x v="3"/>
  </r>
  <r>
    <x v="30"/>
    <n v="70"/>
    <x v="0"/>
  </r>
  <r>
    <x v="39"/>
    <n v="1.4"/>
    <x v="3"/>
  </r>
  <r>
    <x v="3"/>
    <n v="49"/>
    <x v="2"/>
  </r>
  <r>
    <x v="53"/>
    <n v="17"/>
    <x v="1"/>
  </r>
  <r>
    <x v="46"/>
    <n v="40"/>
    <x v="1"/>
  </r>
  <r>
    <x v="40"/>
    <n v="46"/>
    <x v="1"/>
  </r>
  <r>
    <x v="41"/>
    <n v="32"/>
    <x v="2"/>
  </r>
  <r>
    <x v="74"/>
    <n v="2"/>
    <x v="3"/>
  </r>
  <r>
    <x v="46"/>
    <n v="40"/>
    <x v="1"/>
  </r>
  <r>
    <x v="78"/>
    <n v="19"/>
    <x v="2"/>
  </r>
  <r>
    <x v="33"/>
    <n v="43"/>
    <x v="2"/>
  </r>
  <r>
    <x v="40"/>
    <n v="46"/>
    <x v="2"/>
  </r>
  <r>
    <x v="15"/>
    <n v="71"/>
    <x v="1"/>
  </r>
  <r>
    <x v="70"/>
    <n v="31"/>
    <x v="2"/>
  </r>
  <r>
    <x v="67"/>
    <n v="41"/>
    <x v="0"/>
  </r>
  <r>
    <x v="18"/>
    <n v="65"/>
    <x v="1"/>
  </r>
  <r>
    <x v="16"/>
    <n v="52"/>
    <x v="2"/>
  </r>
  <r>
    <x v="48"/>
    <n v="20"/>
    <x v="1"/>
  </r>
  <r>
    <x v="26"/>
    <n v="77"/>
    <x v="1"/>
  </r>
  <r>
    <x v="32"/>
    <n v="51"/>
    <x v="3"/>
  </r>
  <r>
    <x v="45"/>
    <n v="37"/>
    <x v="1"/>
  </r>
  <r>
    <x v="3"/>
    <n v="49"/>
    <x v="0"/>
  </r>
  <r>
    <x v="73"/>
    <n v="62"/>
    <x v="1"/>
  </r>
  <r>
    <x v="53"/>
    <n v="17"/>
    <x v="1"/>
  </r>
  <r>
    <x v="77"/>
    <n v="28"/>
    <x v="1"/>
  </r>
  <r>
    <x v="2"/>
    <n v="80"/>
    <x v="1"/>
  </r>
  <r>
    <x v="29"/>
    <n v="45"/>
    <x v="0"/>
  </r>
  <r>
    <x v="45"/>
    <n v="37"/>
    <x v="1"/>
  </r>
  <r>
    <x v="43"/>
    <n v="3"/>
    <x v="3"/>
  </r>
  <r>
    <x v="69"/>
    <n v="26"/>
    <x v="1"/>
  </r>
  <r>
    <x v="15"/>
    <n v="71"/>
    <x v="0"/>
  </r>
  <r>
    <x v="19"/>
    <n v="58"/>
    <x v="1"/>
  </r>
  <r>
    <x v="8"/>
    <n v="59"/>
    <x v="0"/>
  </r>
  <r>
    <x v="6"/>
    <n v="74"/>
    <x v="2"/>
  </r>
  <r>
    <x v="53"/>
    <n v="17"/>
    <x v="1"/>
  </r>
  <r>
    <x v="73"/>
    <n v="62"/>
    <x v="0"/>
  </r>
  <r>
    <x v="45"/>
    <n v="37"/>
    <x v="0"/>
  </r>
  <r>
    <x v="78"/>
    <n v="19"/>
    <x v="1"/>
  </r>
  <r>
    <x v="8"/>
    <n v="59"/>
    <x v="1"/>
  </r>
  <r>
    <x v="8"/>
    <n v="59"/>
    <x v="1"/>
  </r>
  <r>
    <x v="73"/>
    <n v="62"/>
    <x v="0"/>
  </r>
  <r>
    <x v="2"/>
    <n v="80"/>
    <x v="2"/>
  </r>
  <r>
    <x v="10"/>
    <n v="54"/>
    <x v="1"/>
  </r>
  <r>
    <x v="51"/>
    <n v="27"/>
    <x v="1"/>
  </r>
  <r>
    <x v="55"/>
    <n v="4"/>
    <x v="3"/>
  </r>
  <r>
    <x v="5"/>
    <n v="81"/>
    <x v="0"/>
  </r>
  <r>
    <x v="67"/>
    <n v="41"/>
    <x v="3"/>
  </r>
  <r>
    <x v="51"/>
    <n v="27"/>
    <x v="2"/>
  </r>
  <r>
    <x v="32"/>
    <n v="51"/>
    <x v="1"/>
  </r>
  <r>
    <x v="8"/>
    <n v="59"/>
    <x v="3"/>
  </r>
  <r>
    <x v="32"/>
    <n v="51"/>
    <x v="1"/>
  </r>
  <r>
    <x v="15"/>
    <n v="71"/>
    <x v="1"/>
  </r>
  <r>
    <x v="21"/>
    <n v="48"/>
    <x v="2"/>
  </r>
  <r>
    <x v="3"/>
    <n v="49"/>
    <x v="3"/>
  </r>
  <r>
    <x v="47"/>
    <n v="35"/>
    <x v="2"/>
  </r>
  <r>
    <x v="50"/>
    <n v="25"/>
    <x v="0"/>
  </r>
  <r>
    <x v="70"/>
    <n v="31"/>
    <x v="1"/>
  </r>
  <r>
    <x v="34"/>
    <n v="68"/>
    <x v="0"/>
  </r>
  <r>
    <x v="25"/>
    <n v="39"/>
    <x v="1"/>
  </r>
  <r>
    <x v="41"/>
    <n v="32"/>
    <x v="2"/>
  </r>
  <r>
    <x v="25"/>
    <n v="39"/>
    <x v="3"/>
  </r>
  <r>
    <x v="23"/>
    <n v="63"/>
    <x v="3"/>
  </r>
  <r>
    <x v="7"/>
    <n v="69"/>
    <x v="2"/>
  </r>
  <r>
    <x v="59"/>
    <n v="29"/>
    <x v="0"/>
  </r>
  <r>
    <x v="39"/>
    <n v="1.72"/>
    <x v="3"/>
  </r>
  <r>
    <x v="19"/>
    <n v="58"/>
    <x v="2"/>
  </r>
  <r>
    <x v="41"/>
    <n v="32"/>
    <x v="0"/>
  </r>
  <r>
    <x v="23"/>
    <n v="63"/>
    <x v="0"/>
  </r>
  <r>
    <x v="14"/>
    <n v="57"/>
    <x v="0"/>
  </r>
  <r>
    <x v="26"/>
    <n v="77"/>
    <x v="3"/>
  </r>
  <r>
    <x v="44"/>
    <n v="8"/>
    <x v="3"/>
  </r>
  <r>
    <x v="57"/>
    <n v="21"/>
    <x v="2"/>
  </r>
  <r>
    <x v="56"/>
    <n v="16"/>
    <x v="3"/>
  </r>
  <r>
    <x v="44"/>
    <n v="8"/>
    <x v="3"/>
  </r>
  <r>
    <x v="15"/>
    <n v="71"/>
    <x v="2"/>
  </r>
  <r>
    <x v="6"/>
    <n v="74"/>
    <x v="1"/>
  </r>
  <r>
    <x v="71"/>
    <n v="7"/>
    <x v="3"/>
  </r>
  <r>
    <x v="78"/>
    <n v="19"/>
    <x v="3"/>
  </r>
  <r>
    <x v="12"/>
    <n v="64"/>
    <x v="3"/>
  </r>
  <r>
    <x v="52"/>
    <n v="23"/>
    <x v="2"/>
  </r>
  <r>
    <x v="6"/>
    <n v="75"/>
    <x v="0"/>
  </r>
  <r>
    <x v="2"/>
    <n v="80"/>
    <x v="1"/>
  </r>
  <r>
    <x v="46"/>
    <n v="40"/>
    <x v="1"/>
  </r>
  <r>
    <x v="63"/>
    <n v="24"/>
    <x v="1"/>
  </r>
  <r>
    <x v="6"/>
    <n v="74"/>
    <x v="1"/>
  </r>
  <r>
    <x v="16"/>
    <n v="52"/>
    <x v="1"/>
  </r>
  <r>
    <x v="10"/>
    <n v="54"/>
    <x v="1"/>
  </r>
  <r>
    <x v="52"/>
    <n v="23"/>
    <x v="1"/>
  </r>
  <r>
    <x v="78"/>
    <n v="19"/>
    <x v="3"/>
  </r>
  <r>
    <x v="52"/>
    <n v="23"/>
    <x v="1"/>
  </r>
  <r>
    <x v="54"/>
    <n v="13"/>
    <x v="3"/>
  </r>
  <r>
    <x v="32"/>
    <n v="51"/>
    <x v="1"/>
  </r>
  <r>
    <x v="13"/>
    <n v="60"/>
    <x v="1"/>
  </r>
  <r>
    <x v="4"/>
    <n v="79"/>
    <x v="1"/>
  </r>
  <r>
    <x v="6"/>
    <n v="75"/>
    <x v="1"/>
  </r>
  <r>
    <x v="7"/>
    <n v="69"/>
    <x v="3"/>
  </r>
  <r>
    <x v="14"/>
    <n v="57"/>
    <x v="1"/>
  </r>
  <r>
    <x v="35"/>
    <n v="47"/>
    <x v="1"/>
  </r>
  <r>
    <x v="62"/>
    <n v="33"/>
    <x v="2"/>
  </r>
  <r>
    <x v="32"/>
    <n v="51"/>
    <x v="2"/>
  </r>
  <r>
    <x v="35"/>
    <n v="47"/>
    <x v="1"/>
  </r>
  <r>
    <x v="76"/>
    <n v="15"/>
    <x v="3"/>
  </r>
  <r>
    <x v="66"/>
    <n v="1"/>
    <x v="3"/>
  </r>
  <r>
    <x v="48"/>
    <n v="20"/>
    <x v="2"/>
  </r>
  <r>
    <x v="71"/>
    <n v="6"/>
    <x v="3"/>
  </r>
  <r>
    <x v="11"/>
    <n v="50"/>
    <x v="1"/>
  </r>
  <r>
    <x v="70"/>
    <n v="31"/>
    <x v="2"/>
  </r>
  <r>
    <x v="76"/>
    <n v="15"/>
    <x v="1"/>
  </r>
  <r>
    <x v="43"/>
    <n v="3"/>
    <x v="3"/>
  </r>
  <r>
    <x v="58"/>
    <n v="30"/>
    <x v="2"/>
  </r>
  <r>
    <x v="53"/>
    <n v="17"/>
    <x v="1"/>
  </r>
  <r>
    <x v="63"/>
    <n v="24"/>
    <x v="1"/>
  </r>
  <r>
    <x v="68"/>
    <n v="5"/>
    <x v="3"/>
  </r>
  <r>
    <x v="62"/>
    <n v="33"/>
    <x v="3"/>
  </r>
  <r>
    <x v="58"/>
    <n v="30"/>
    <x v="1"/>
  </r>
  <r>
    <x v="31"/>
    <n v="66"/>
    <x v="1"/>
  </r>
  <r>
    <x v="46"/>
    <n v="40"/>
    <x v="0"/>
  </r>
  <r>
    <x v="51"/>
    <n v="27"/>
    <x v="1"/>
  </r>
  <r>
    <x v="57"/>
    <n v="21"/>
    <x v="1"/>
  </r>
  <r>
    <x v="38"/>
    <n v="55"/>
    <x v="2"/>
  </r>
  <r>
    <x v="78"/>
    <n v="19"/>
    <x v="1"/>
  </r>
  <r>
    <x v="6"/>
    <n v="75"/>
    <x v="0"/>
  </r>
  <r>
    <x v="15"/>
    <n v="71"/>
    <x v="1"/>
  </r>
  <r>
    <x v="56"/>
    <n v="16"/>
    <x v="1"/>
  </r>
  <r>
    <x v="3"/>
    <n v="49"/>
    <x v="3"/>
  </r>
  <r>
    <x v="60"/>
    <n v="10"/>
    <x v="3"/>
  </r>
  <r>
    <x v="45"/>
    <n v="37"/>
    <x v="2"/>
  </r>
  <r>
    <x v="8"/>
    <n v="59"/>
    <x v="0"/>
  </r>
  <r>
    <x v="71"/>
    <n v="7"/>
    <x v="3"/>
  </r>
  <r>
    <x v="1"/>
    <n v="61"/>
    <x v="1"/>
  </r>
  <r>
    <x v="64"/>
    <n v="34"/>
    <x v="2"/>
  </r>
  <r>
    <x v="75"/>
    <n v="9"/>
    <x v="3"/>
  </r>
  <r>
    <x v="40"/>
    <n v="46"/>
    <x v="1"/>
  </r>
  <r>
    <x v="66"/>
    <n v="0.88"/>
    <x v="3"/>
  </r>
  <r>
    <x v="11"/>
    <n v="50"/>
    <x v="2"/>
  </r>
  <r>
    <x v="78"/>
    <n v="19"/>
    <x v="1"/>
  </r>
  <r>
    <x v="57"/>
    <n v="21"/>
    <x v="1"/>
  </r>
  <r>
    <x v="74"/>
    <n v="2"/>
    <x v="3"/>
  </r>
  <r>
    <x v="45"/>
    <n v="37"/>
    <x v="0"/>
  </r>
  <r>
    <x v="48"/>
    <n v="20"/>
    <x v="3"/>
  </r>
  <r>
    <x v="11"/>
    <n v="50"/>
    <x v="3"/>
  </r>
  <r>
    <x v="1"/>
    <n v="61"/>
    <x v="0"/>
  </r>
  <r>
    <x v="21"/>
    <n v="48"/>
    <x v="3"/>
  </r>
  <r>
    <x v="17"/>
    <n v="82"/>
    <x v="0"/>
  </r>
  <r>
    <x v="12"/>
    <n v="64"/>
    <x v="3"/>
  </r>
  <r>
    <x v="11"/>
    <n v="50"/>
    <x v="1"/>
  </r>
  <r>
    <x v="39"/>
    <n v="1.4"/>
    <x v="3"/>
  </r>
  <r>
    <x v="66"/>
    <n v="0.24"/>
    <x v="3"/>
  </r>
  <r>
    <x v="38"/>
    <n v="55"/>
    <x v="1"/>
  </r>
  <r>
    <x v="59"/>
    <n v="29"/>
    <x v="3"/>
  </r>
  <r>
    <x v="55"/>
    <n v="4"/>
    <x v="3"/>
  </r>
  <r>
    <x v="30"/>
    <n v="70"/>
    <x v="1"/>
  </r>
  <r>
    <x v="47"/>
    <n v="35"/>
    <x v="1"/>
  </r>
  <r>
    <x v="2"/>
    <n v="80"/>
    <x v="1"/>
  </r>
  <r>
    <x v="10"/>
    <n v="54"/>
    <x v="1"/>
  </r>
  <r>
    <x v="25"/>
    <n v="39"/>
    <x v="0"/>
  </r>
  <r>
    <x v="69"/>
    <n v="26"/>
    <x v="2"/>
  </r>
  <r>
    <x v="71"/>
    <n v="6"/>
    <x v="3"/>
  </r>
  <r>
    <x v="67"/>
    <n v="41"/>
    <x v="3"/>
  </r>
  <r>
    <x v="20"/>
    <n v="42"/>
    <x v="3"/>
  </r>
  <r>
    <x v="75"/>
    <n v="9"/>
    <x v="3"/>
  </r>
  <r>
    <x v="38"/>
    <n v="55"/>
    <x v="1"/>
  </r>
  <r>
    <x v="15"/>
    <n v="71"/>
    <x v="0"/>
  </r>
  <r>
    <x v="42"/>
    <n v="14"/>
    <x v="3"/>
  </r>
  <r>
    <x v="26"/>
    <n v="77"/>
    <x v="3"/>
  </r>
  <r>
    <x v="11"/>
    <n v="50"/>
    <x v="3"/>
  </r>
  <r>
    <x v="3"/>
    <n v="49"/>
    <x v="2"/>
  </r>
  <r>
    <x v="32"/>
    <n v="51"/>
    <x v="0"/>
  </r>
  <r>
    <x v="4"/>
    <n v="79"/>
    <x v="1"/>
  </r>
  <r>
    <x v="23"/>
    <n v="63"/>
    <x v="3"/>
  </r>
  <r>
    <x v="31"/>
    <n v="66"/>
    <x v="1"/>
  </r>
  <r>
    <x v="48"/>
    <n v="20"/>
    <x v="3"/>
  </r>
  <r>
    <x v="45"/>
    <n v="37"/>
    <x v="1"/>
  </r>
  <r>
    <x v="57"/>
    <n v="22"/>
    <x v="1"/>
  </r>
  <r>
    <x v="13"/>
    <n v="60"/>
    <x v="1"/>
  </r>
  <r>
    <x v="25"/>
    <n v="39"/>
    <x v="1"/>
  </r>
  <r>
    <x v="36"/>
    <n v="53"/>
    <x v="3"/>
  </r>
  <r>
    <x v="38"/>
    <n v="55"/>
    <x v="0"/>
  </r>
  <r>
    <x v="23"/>
    <n v="63"/>
    <x v="2"/>
  </r>
  <r>
    <x v="14"/>
    <n v="57"/>
    <x v="1"/>
  </r>
  <r>
    <x v="17"/>
    <n v="82"/>
    <x v="1"/>
  </r>
  <r>
    <x v="28"/>
    <n v="56"/>
    <x v="2"/>
  </r>
  <r>
    <x v="67"/>
    <n v="41"/>
    <x v="1"/>
  </r>
  <r>
    <x v="44"/>
    <n v="8"/>
    <x v="3"/>
  </r>
  <r>
    <x v="64"/>
    <n v="34"/>
    <x v="2"/>
  </r>
  <r>
    <x v="6"/>
    <n v="75"/>
    <x v="2"/>
  </r>
  <r>
    <x v="14"/>
    <n v="57"/>
    <x v="0"/>
  </r>
  <r>
    <x v="22"/>
    <n v="72"/>
    <x v="1"/>
  </r>
  <r>
    <x v="57"/>
    <n v="21"/>
    <x v="1"/>
  </r>
  <r>
    <x v="32"/>
    <n v="51"/>
    <x v="1"/>
  </r>
  <r>
    <x v="76"/>
    <n v="15"/>
    <x v="3"/>
  </r>
  <r>
    <x v="63"/>
    <n v="24"/>
    <x v="3"/>
  </r>
  <r>
    <x v="58"/>
    <n v="30"/>
    <x v="2"/>
  </r>
  <r>
    <x v="17"/>
    <n v="82"/>
    <x v="1"/>
  </r>
  <r>
    <x v="73"/>
    <n v="62"/>
    <x v="0"/>
  </r>
  <r>
    <x v="4"/>
    <n v="79"/>
    <x v="1"/>
  </r>
  <r>
    <x v="78"/>
    <n v="19"/>
    <x v="3"/>
  </r>
  <r>
    <x v="29"/>
    <n v="45"/>
    <x v="3"/>
  </r>
  <r>
    <x v="68"/>
    <n v="5"/>
    <x v="3"/>
  </r>
  <r>
    <x v="14"/>
    <n v="57"/>
    <x v="0"/>
  </r>
  <r>
    <x v="70"/>
    <n v="31"/>
    <x v="1"/>
  </r>
  <r>
    <x v="1"/>
    <n v="61"/>
    <x v="2"/>
  </r>
  <r>
    <x v="51"/>
    <n v="27"/>
    <x v="1"/>
  </r>
  <r>
    <x v="1"/>
    <n v="61"/>
    <x v="0"/>
  </r>
  <r>
    <x v="36"/>
    <n v="53"/>
    <x v="1"/>
  </r>
  <r>
    <x v="24"/>
    <n v="76"/>
    <x v="0"/>
  </r>
  <r>
    <x v="14"/>
    <n v="57"/>
    <x v="1"/>
  </r>
  <r>
    <x v="75"/>
    <n v="9"/>
    <x v="3"/>
  </r>
  <r>
    <x v="64"/>
    <n v="34"/>
    <x v="1"/>
  </r>
  <r>
    <x v="32"/>
    <n v="51"/>
    <x v="1"/>
  </r>
  <r>
    <x v="1"/>
    <n v="61"/>
    <x v="0"/>
  </r>
  <r>
    <x v="78"/>
    <n v="19"/>
    <x v="1"/>
  </r>
  <r>
    <x v="11"/>
    <n v="50"/>
    <x v="0"/>
  </r>
  <r>
    <x v="2"/>
    <n v="80"/>
    <x v="3"/>
  </r>
  <r>
    <x v="54"/>
    <n v="13"/>
    <x v="2"/>
  </r>
  <r>
    <x v="38"/>
    <n v="55"/>
    <x v="3"/>
  </r>
  <r>
    <x v="0"/>
    <n v="67"/>
    <x v="0"/>
  </r>
  <r>
    <x v="58"/>
    <n v="30"/>
    <x v="1"/>
  </r>
  <r>
    <x v="0"/>
    <n v="67"/>
    <x v="1"/>
  </r>
  <r>
    <x v="17"/>
    <n v="82"/>
    <x v="3"/>
  </r>
  <r>
    <x v="68"/>
    <n v="5"/>
    <x v="3"/>
  </r>
  <r>
    <x v="5"/>
    <n v="81"/>
    <x v="1"/>
  </r>
  <r>
    <x v="21"/>
    <n v="48"/>
    <x v="3"/>
  </r>
  <r>
    <x v="31"/>
    <n v="66"/>
    <x v="1"/>
  </r>
  <r>
    <x v="37"/>
    <n v="38"/>
    <x v="1"/>
  </r>
  <r>
    <x v="44"/>
    <n v="8"/>
    <x v="3"/>
  </r>
  <r>
    <x v="35"/>
    <n v="47"/>
    <x v="1"/>
  </r>
  <r>
    <x v="51"/>
    <n v="27"/>
    <x v="1"/>
  </r>
  <r>
    <x v="36"/>
    <n v="53"/>
    <x v="0"/>
  </r>
  <r>
    <x v="51"/>
    <n v="27"/>
    <x v="1"/>
  </r>
  <r>
    <x v="65"/>
    <n v="36"/>
    <x v="2"/>
  </r>
  <r>
    <x v="11"/>
    <n v="50"/>
    <x v="1"/>
  </r>
  <r>
    <x v="41"/>
    <n v="32"/>
    <x v="3"/>
  </r>
  <r>
    <x v="19"/>
    <n v="58"/>
    <x v="1"/>
  </r>
  <r>
    <x v="27"/>
    <n v="73"/>
    <x v="0"/>
  </r>
  <r>
    <x v="73"/>
    <n v="62"/>
    <x v="1"/>
  </r>
  <r>
    <x v="11"/>
    <n v="50"/>
    <x v="1"/>
  </r>
  <r>
    <x v="32"/>
    <n v="51"/>
    <x v="3"/>
  </r>
  <r>
    <x v="78"/>
    <n v="19"/>
    <x v="1"/>
  </r>
  <r>
    <x v="58"/>
    <n v="30"/>
    <x v="0"/>
  </r>
  <r>
    <x v="29"/>
    <n v="45"/>
    <x v="3"/>
  </r>
  <r>
    <x v="58"/>
    <n v="30"/>
    <x v="1"/>
  </r>
  <r>
    <x v="77"/>
    <n v="28"/>
    <x v="3"/>
  </r>
  <r>
    <x v="30"/>
    <n v="70"/>
    <x v="0"/>
  </r>
  <r>
    <x v="66"/>
    <n v="0.32"/>
    <x v="3"/>
  </r>
  <r>
    <x v="52"/>
    <n v="23"/>
    <x v="2"/>
  </r>
  <r>
    <x v="61"/>
    <n v="18"/>
    <x v="1"/>
  </r>
  <r>
    <x v="67"/>
    <n v="41"/>
    <x v="3"/>
  </r>
  <r>
    <x v="16"/>
    <n v="52"/>
    <x v="0"/>
  </r>
  <r>
    <x v="26"/>
    <n v="77"/>
    <x v="3"/>
  </r>
  <r>
    <x v="64"/>
    <n v="34"/>
    <x v="3"/>
  </r>
  <r>
    <x v="0"/>
    <n v="67"/>
    <x v="1"/>
  </r>
  <r>
    <x v="39"/>
    <n v="1.64"/>
    <x v="3"/>
  </r>
  <r>
    <x v="52"/>
    <n v="23"/>
    <x v="2"/>
  </r>
  <r>
    <x v="8"/>
    <n v="59"/>
    <x v="3"/>
  </r>
  <r>
    <x v="73"/>
    <n v="62"/>
    <x v="3"/>
  </r>
  <r>
    <x v="35"/>
    <n v="47"/>
    <x v="1"/>
  </r>
  <r>
    <x v="15"/>
    <n v="71"/>
    <x v="1"/>
  </r>
  <r>
    <x v="57"/>
    <n v="22"/>
    <x v="1"/>
  </r>
  <r>
    <x v="62"/>
    <n v="33"/>
    <x v="3"/>
  </r>
  <r>
    <x v="51"/>
    <n v="27"/>
    <x v="1"/>
  </r>
  <r>
    <x v="49"/>
    <n v="44"/>
    <x v="0"/>
  </r>
  <r>
    <x v="61"/>
    <n v="18"/>
    <x v="1"/>
  </r>
  <r>
    <x v="35"/>
    <n v="47"/>
    <x v="3"/>
  </r>
  <r>
    <x v="31"/>
    <n v="66"/>
    <x v="2"/>
  </r>
  <r>
    <x v="20"/>
    <n v="42"/>
    <x v="1"/>
  </r>
  <r>
    <x v="54"/>
    <n v="13"/>
    <x v="3"/>
  </r>
  <r>
    <x v="28"/>
    <n v="56"/>
    <x v="2"/>
  </r>
  <r>
    <x v="7"/>
    <n v="69"/>
    <x v="0"/>
  </r>
  <r>
    <x v="18"/>
    <n v="65"/>
    <x v="2"/>
  </r>
  <r>
    <x v="36"/>
    <n v="53"/>
    <x v="3"/>
  </r>
  <r>
    <x v="65"/>
    <n v="36"/>
    <x v="1"/>
  </r>
  <r>
    <x v="7"/>
    <n v="69"/>
    <x v="1"/>
  </r>
  <r>
    <x v="78"/>
    <n v="19"/>
    <x v="0"/>
  </r>
  <r>
    <x v="43"/>
    <n v="3"/>
    <x v="3"/>
  </r>
  <r>
    <x v="76"/>
    <n v="15"/>
    <x v="3"/>
  </r>
  <r>
    <x v="8"/>
    <n v="59"/>
    <x v="1"/>
  </r>
  <r>
    <x v="1"/>
    <n v="61"/>
    <x v="3"/>
  </r>
  <r>
    <x v="77"/>
    <n v="28"/>
    <x v="1"/>
  </r>
  <r>
    <x v="16"/>
    <n v="52"/>
    <x v="0"/>
  </r>
  <r>
    <x v="62"/>
    <n v="33"/>
    <x v="1"/>
  </r>
  <r>
    <x v="2"/>
    <n v="80"/>
    <x v="0"/>
  </r>
  <r>
    <x v="35"/>
    <n v="47"/>
    <x v="1"/>
  </r>
  <r>
    <x v="74"/>
    <n v="2"/>
    <x v="3"/>
  </r>
  <r>
    <x v="21"/>
    <n v="48"/>
    <x v="2"/>
  </r>
  <r>
    <x v="39"/>
    <n v="1.56"/>
    <x v="3"/>
  </r>
  <r>
    <x v="69"/>
    <n v="26"/>
    <x v="3"/>
  </r>
  <r>
    <x v="73"/>
    <n v="62"/>
    <x v="3"/>
  </r>
  <r>
    <x v="39"/>
    <n v="1.72"/>
    <x v="3"/>
  </r>
  <r>
    <x v="37"/>
    <n v="38"/>
    <x v="0"/>
  </r>
  <r>
    <x v="77"/>
    <n v="28"/>
    <x v="1"/>
  </r>
  <r>
    <x v="0"/>
    <n v="67"/>
    <x v="1"/>
  </r>
  <r>
    <x v="14"/>
    <n v="57"/>
    <x v="3"/>
  </r>
  <r>
    <x v="46"/>
    <n v="40"/>
    <x v="2"/>
  </r>
  <r>
    <x v="60"/>
    <n v="10"/>
    <x v="3"/>
  </r>
  <r>
    <x v="38"/>
    <n v="55"/>
    <x v="1"/>
  </r>
  <r>
    <x v="71"/>
    <n v="7"/>
    <x v="3"/>
  </r>
  <r>
    <x v="28"/>
    <n v="56"/>
    <x v="3"/>
  </r>
  <r>
    <x v="45"/>
    <n v="37"/>
    <x v="1"/>
  </r>
  <r>
    <x v="7"/>
    <n v="69"/>
    <x v="0"/>
  </r>
  <r>
    <x v="29"/>
    <n v="45"/>
    <x v="1"/>
  </r>
  <r>
    <x v="77"/>
    <n v="28"/>
    <x v="1"/>
  </r>
  <r>
    <x v="16"/>
    <n v="52"/>
    <x v="2"/>
  </r>
  <r>
    <x v="40"/>
    <n v="46"/>
    <x v="1"/>
  </r>
  <r>
    <x v="29"/>
    <n v="45"/>
    <x v="1"/>
  </r>
  <r>
    <x v="57"/>
    <n v="21"/>
    <x v="1"/>
  </r>
  <r>
    <x v="55"/>
    <n v="4"/>
    <x v="3"/>
  </r>
  <r>
    <x v="29"/>
    <n v="45"/>
    <x v="2"/>
  </r>
  <r>
    <x v="15"/>
    <n v="71"/>
    <x v="0"/>
  </r>
  <r>
    <x v="40"/>
    <n v="46"/>
    <x v="1"/>
  </r>
  <r>
    <x v="43"/>
    <n v="3"/>
    <x v="3"/>
  </r>
  <r>
    <x v="4"/>
    <n v="79"/>
    <x v="2"/>
  </r>
  <r>
    <x v="15"/>
    <n v="71"/>
    <x v="0"/>
  </r>
  <r>
    <x v="6"/>
    <n v="74"/>
    <x v="3"/>
  </r>
  <r>
    <x v="16"/>
    <n v="52"/>
    <x v="1"/>
  </r>
  <r>
    <x v="3"/>
    <n v="49"/>
    <x v="0"/>
  </r>
  <r>
    <x v="41"/>
    <n v="32"/>
    <x v="1"/>
  </r>
  <r>
    <x v="73"/>
    <n v="62"/>
    <x v="3"/>
  </r>
  <r>
    <x v="9"/>
    <n v="78"/>
    <x v="3"/>
  </r>
  <r>
    <x v="21"/>
    <n v="48"/>
    <x v="1"/>
  </r>
  <r>
    <x v="61"/>
    <n v="18"/>
    <x v="1"/>
  </r>
  <r>
    <x v="2"/>
    <n v="80"/>
    <x v="2"/>
  </r>
  <r>
    <x v="64"/>
    <n v="34"/>
    <x v="1"/>
  </r>
  <r>
    <x v="46"/>
    <n v="40"/>
    <x v="2"/>
  </r>
  <r>
    <x v="8"/>
    <n v="59"/>
    <x v="1"/>
  </r>
  <r>
    <x v="60"/>
    <n v="11"/>
    <x v="3"/>
  </r>
  <r>
    <x v="47"/>
    <n v="35"/>
    <x v="1"/>
  </r>
  <r>
    <x v="59"/>
    <n v="29"/>
    <x v="0"/>
  </r>
  <r>
    <x v="52"/>
    <n v="23"/>
    <x v="1"/>
  </r>
  <r>
    <x v="8"/>
    <n v="59"/>
    <x v="0"/>
  </r>
  <r>
    <x v="49"/>
    <n v="44"/>
    <x v="2"/>
  </r>
  <r>
    <x v="73"/>
    <n v="62"/>
    <x v="0"/>
  </r>
  <r>
    <x v="41"/>
    <n v="32"/>
    <x v="0"/>
  </r>
  <r>
    <x v="74"/>
    <n v="2"/>
    <x v="3"/>
  </r>
  <r>
    <x v="27"/>
    <n v="73"/>
    <x v="3"/>
  </r>
  <r>
    <x v="4"/>
    <n v="79"/>
    <x v="1"/>
  </r>
  <r>
    <x v="74"/>
    <n v="2"/>
    <x v="3"/>
  </r>
  <r>
    <x v="33"/>
    <n v="43"/>
    <x v="1"/>
  </r>
  <r>
    <x v="33"/>
    <n v="43"/>
    <x v="1"/>
  </r>
  <r>
    <x v="73"/>
    <n v="62"/>
    <x v="1"/>
  </r>
  <r>
    <x v="27"/>
    <n v="73"/>
    <x v="3"/>
  </r>
  <r>
    <x v="70"/>
    <n v="31"/>
    <x v="1"/>
  </r>
  <r>
    <x v="20"/>
    <n v="42"/>
    <x v="1"/>
  </r>
  <r>
    <x v="48"/>
    <n v="20"/>
    <x v="1"/>
  </r>
  <r>
    <x v="38"/>
    <n v="55"/>
    <x v="2"/>
  </r>
  <r>
    <x v="43"/>
    <n v="3"/>
    <x v="3"/>
  </r>
  <r>
    <x v="52"/>
    <n v="23"/>
    <x v="1"/>
  </r>
  <r>
    <x v="62"/>
    <n v="33"/>
    <x v="1"/>
  </r>
  <r>
    <x v="42"/>
    <n v="14"/>
    <x v="3"/>
  </r>
  <r>
    <x v="4"/>
    <n v="79"/>
    <x v="0"/>
  </r>
  <r>
    <x v="12"/>
    <n v="64"/>
    <x v="2"/>
  </r>
  <r>
    <x v="24"/>
    <n v="76"/>
    <x v="3"/>
  </r>
  <r>
    <x v="40"/>
    <n v="46"/>
    <x v="2"/>
  </r>
  <r>
    <x v="2"/>
    <n v="80"/>
    <x v="0"/>
  </r>
  <r>
    <x v="57"/>
    <n v="21"/>
    <x v="0"/>
  </r>
  <r>
    <x v="62"/>
    <n v="33"/>
    <x v="1"/>
  </r>
  <r>
    <x v="41"/>
    <n v="32"/>
    <x v="2"/>
  </r>
  <r>
    <x v="66"/>
    <n v="0.72"/>
    <x v="3"/>
  </r>
  <r>
    <x v="3"/>
    <n v="49"/>
    <x v="0"/>
  </r>
  <r>
    <x v="67"/>
    <n v="41"/>
    <x v="1"/>
  </r>
  <r>
    <x v="45"/>
    <n v="37"/>
    <x v="3"/>
  </r>
  <r>
    <x v="19"/>
    <n v="58"/>
    <x v="3"/>
  </r>
  <r>
    <x v="4"/>
    <n v="79"/>
    <x v="1"/>
  </r>
  <r>
    <x v="52"/>
    <n v="23"/>
    <x v="1"/>
  </r>
  <r>
    <x v="9"/>
    <n v="78"/>
    <x v="3"/>
  </r>
  <r>
    <x v="32"/>
    <n v="51"/>
    <x v="0"/>
  </r>
  <r>
    <x v="67"/>
    <n v="41"/>
    <x v="2"/>
  </r>
  <r>
    <x v="34"/>
    <n v="68"/>
    <x v="0"/>
  </r>
  <r>
    <x v="58"/>
    <n v="30"/>
    <x v="3"/>
  </r>
  <r>
    <x v="74"/>
    <n v="1.88"/>
    <x v="3"/>
  </r>
  <r>
    <x v="41"/>
    <n v="32"/>
    <x v="0"/>
  </r>
  <r>
    <x v="48"/>
    <n v="20"/>
    <x v="1"/>
  </r>
  <r>
    <x v="48"/>
    <n v="20"/>
    <x v="1"/>
  </r>
  <r>
    <x v="60"/>
    <n v="10"/>
    <x v="3"/>
  </r>
  <r>
    <x v="44"/>
    <n v="8"/>
    <x v="3"/>
  </r>
  <r>
    <x v="18"/>
    <n v="65"/>
    <x v="2"/>
  </r>
  <r>
    <x v="18"/>
    <n v="65"/>
    <x v="3"/>
  </r>
  <r>
    <x v="40"/>
    <n v="46"/>
    <x v="0"/>
  </r>
  <r>
    <x v="36"/>
    <n v="53"/>
    <x v="1"/>
  </r>
  <r>
    <x v="4"/>
    <n v="79"/>
    <x v="1"/>
  </r>
  <r>
    <x v="33"/>
    <n v="43"/>
    <x v="0"/>
  </r>
  <r>
    <x v="28"/>
    <n v="56"/>
    <x v="1"/>
  </r>
  <r>
    <x v="43"/>
    <n v="3"/>
    <x v="3"/>
  </r>
  <r>
    <x v="41"/>
    <n v="32"/>
    <x v="1"/>
  </r>
  <r>
    <x v="67"/>
    <n v="41"/>
    <x v="2"/>
  </r>
  <r>
    <x v="36"/>
    <n v="53"/>
    <x v="1"/>
  </r>
  <r>
    <x v="47"/>
    <n v="35"/>
    <x v="0"/>
  </r>
  <r>
    <x v="0"/>
    <n v="67"/>
    <x v="0"/>
  </r>
  <r>
    <x v="62"/>
    <n v="33"/>
    <x v="1"/>
  </r>
  <r>
    <x v="57"/>
    <n v="21"/>
    <x v="3"/>
  </r>
  <r>
    <x v="69"/>
    <n v="26"/>
    <x v="2"/>
  </r>
  <r>
    <x v="7"/>
    <n v="69"/>
    <x v="0"/>
  </r>
  <r>
    <x v="27"/>
    <n v="73"/>
    <x v="0"/>
  </r>
  <r>
    <x v="76"/>
    <n v="15"/>
    <x v="1"/>
  </r>
  <r>
    <x v="43"/>
    <n v="3"/>
    <x v="3"/>
  </r>
  <r>
    <x v="39"/>
    <n v="1.24"/>
    <x v="3"/>
  </r>
  <r>
    <x v="2"/>
    <n v="80"/>
    <x v="1"/>
  </r>
  <r>
    <x v="74"/>
    <n v="2"/>
    <x v="3"/>
  </r>
  <r>
    <x v="11"/>
    <n v="50"/>
    <x v="2"/>
  </r>
  <r>
    <x v="58"/>
    <n v="30"/>
    <x v="3"/>
  </r>
  <r>
    <x v="76"/>
    <n v="15"/>
    <x v="3"/>
  </r>
  <r>
    <x v="15"/>
    <n v="71"/>
    <x v="1"/>
  </r>
  <r>
    <x v="55"/>
    <n v="4"/>
    <x v="3"/>
  </r>
  <r>
    <x v="74"/>
    <n v="2"/>
    <x v="3"/>
  </r>
  <r>
    <x v="60"/>
    <n v="11"/>
    <x v="3"/>
  </r>
  <r>
    <x v="29"/>
    <n v="45"/>
    <x v="1"/>
  </r>
  <r>
    <x v="57"/>
    <n v="22"/>
    <x v="1"/>
  </r>
  <r>
    <x v="23"/>
    <n v="63"/>
    <x v="1"/>
  </r>
  <r>
    <x v="11"/>
    <n v="50"/>
    <x v="3"/>
  </r>
  <r>
    <x v="50"/>
    <n v="25"/>
    <x v="3"/>
  </r>
  <r>
    <x v="3"/>
    <n v="49"/>
    <x v="1"/>
  </r>
  <r>
    <x v="25"/>
    <n v="39"/>
    <x v="2"/>
  </r>
  <r>
    <x v="33"/>
    <n v="43"/>
    <x v="2"/>
  </r>
  <r>
    <x v="0"/>
    <n v="67"/>
    <x v="0"/>
  </r>
  <r>
    <x v="21"/>
    <n v="48"/>
    <x v="2"/>
  </r>
  <r>
    <x v="37"/>
    <n v="38"/>
    <x v="1"/>
  </r>
  <r>
    <x v="42"/>
    <n v="14"/>
    <x v="3"/>
  </r>
  <r>
    <x v="23"/>
    <n v="63"/>
    <x v="1"/>
  </r>
  <r>
    <x v="45"/>
    <n v="37"/>
    <x v="0"/>
  </r>
  <r>
    <x v="48"/>
    <n v="20"/>
    <x v="1"/>
  </r>
  <r>
    <x v="13"/>
    <n v="60"/>
    <x v="0"/>
  </r>
  <r>
    <x v="54"/>
    <n v="13"/>
    <x v="3"/>
  </r>
  <r>
    <x v="64"/>
    <n v="34"/>
    <x v="1"/>
  </r>
  <r>
    <x v="57"/>
    <n v="22"/>
    <x v="3"/>
  </r>
  <r>
    <x v="40"/>
    <n v="46"/>
    <x v="1"/>
  </r>
  <r>
    <x v="36"/>
    <n v="53"/>
    <x v="3"/>
  </r>
  <r>
    <x v="77"/>
    <n v="28"/>
    <x v="1"/>
  </r>
  <r>
    <x v="73"/>
    <n v="62"/>
    <x v="1"/>
  </r>
  <r>
    <x v="71"/>
    <n v="6"/>
    <x v="3"/>
  </r>
  <r>
    <x v="60"/>
    <n v="11"/>
    <x v="3"/>
  </r>
  <r>
    <x v="31"/>
    <n v="66"/>
    <x v="1"/>
  </r>
  <r>
    <x v="2"/>
    <n v="80"/>
    <x v="0"/>
  </r>
  <r>
    <x v="44"/>
    <n v="8"/>
    <x v="3"/>
  </r>
  <r>
    <x v="36"/>
    <n v="53"/>
    <x v="3"/>
  </r>
  <r>
    <x v="23"/>
    <n v="63"/>
    <x v="0"/>
  </r>
  <r>
    <x v="70"/>
    <n v="31"/>
    <x v="1"/>
  </r>
  <r>
    <x v="33"/>
    <n v="43"/>
    <x v="0"/>
  </r>
  <r>
    <x v="4"/>
    <n v="79"/>
    <x v="3"/>
  </r>
  <r>
    <x v="44"/>
    <n v="8"/>
    <x v="3"/>
  </r>
  <r>
    <x v="37"/>
    <n v="38"/>
    <x v="3"/>
  </r>
  <r>
    <x v="2"/>
    <n v="80"/>
    <x v="1"/>
  </r>
  <r>
    <x v="3"/>
    <n v="49"/>
    <x v="2"/>
  </r>
  <r>
    <x v="11"/>
    <n v="50"/>
    <x v="1"/>
  </r>
  <r>
    <x v="54"/>
    <n v="13"/>
    <x v="3"/>
  </r>
  <r>
    <x v="40"/>
    <n v="46"/>
    <x v="2"/>
  </r>
  <r>
    <x v="27"/>
    <n v="73"/>
    <x v="1"/>
  </r>
  <r>
    <x v="13"/>
    <n v="60"/>
    <x v="1"/>
  </r>
  <r>
    <x v="49"/>
    <n v="44"/>
    <x v="1"/>
  </r>
  <r>
    <x v="4"/>
    <n v="79"/>
    <x v="1"/>
  </r>
  <r>
    <x v="68"/>
    <n v="5"/>
    <x v="3"/>
  </r>
  <r>
    <x v="32"/>
    <n v="51"/>
    <x v="3"/>
  </r>
  <r>
    <x v="15"/>
    <n v="71"/>
    <x v="3"/>
  </r>
  <r>
    <x v="68"/>
    <n v="5"/>
    <x v="3"/>
  </r>
  <r>
    <x v="18"/>
    <n v="65"/>
    <x v="1"/>
  </r>
  <r>
    <x v="5"/>
    <n v="81"/>
    <x v="3"/>
  </r>
  <r>
    <x v="40"/>
    <n v="46"/>
    <x v="3"/>
  </r>
  <r>
    <x v="49"/>
    <n v="44"/>
    <x v="1"/>
  </r>
  <r>
    <x v="10"/>
    <n v="54"/>
    <x v="1"/>
  </r>
  <r>
    <x v="50"/>
    <n v="25"/>
    <x v="1"/>
  </r>
  <r>
    <x v="3"/>
    <n v="49"/>
    <x v="0"/>
  </r>
  <r>
    <x v="2"/>
    <n v="80"/>
    <x v="0"/>
  </r>
  <r>
    <x v="57"/>
    <n v="22"/>
    <x v="1"/>
  </r>
  <r>
    <x v="1"/>
    <n v="61"/>
    <x v="1"/>
  </r>
  <r>
    <x v="43"/>
    <n v="3"/>
    <x v="3"/>
  </r>
  <r>
    <x v="11"/>
    <n v="50"/>
    <x v="2"/>
  </r>
  <r>
    <x v="29"/>
    <n v="45"/>
    <x v="1"/>
  </r>
  <r>
    <x v="38"/>
    <n v="55"/>
    <x v="1"/>
  </r>
  <r>
    <x v="57"/>
    <n v="21"/>
    <x v="1"/>
  </r>
  <r>
    <x v="66"/>
    <n v="0.8"/>
    <x v="3"/>
  </r>
  <r>
    <x v="11"/>
    <n v="50"/>
    <x v="1"/>
  </r>
  <r>
    <x v="27"/>
    <n v="73"/>
    <x v="1"/>
  </r>
  <r>
    <x v="19"/>
    <n v="58"/>
    <x v="2"/>
  </r>
  <r>
    <x v="58"/>
    <n v="30"/>
    <x v="0"/>
  </r>
  <r>
    <x v="38"/>
    <n v="55"/>
    <x v="1"/>
  </r>
  <r>
    <x v="14"/>
    <n v="57"/>
    <x v="1"/>
  </r>
  <r>
    <x v="2"/>
    <n v="80"/>
    <x v="3"/>
  </r>
  <r>
    <x v="26"/>
    <n v="77"/>
    <x v="1"/>
  </r>
  <r>
    <x v="59"/>
    <n v="29"/>
    <x v="0"/>
  </r>
  <r>
    <x v="40"/>
    <n v="46"/>
    <x v="3"/>
  </r>
  <r>
    <x v="46"/>
    <n v="40"/>
    <x v="3"/>
  </r>
  <r>
    <x v="59"/>
    <n v="29"/>
    <x v="1"/>
  </r>
  <r>
    <x v="45"/>
    <n v="37"/>
    <x v="1"/>
  </r>
  <r>
    <x v="47"/>
    <n v="35"/>
    <x v="0"/>
  </r>
  <r>
    <x v="10"/>
    <n v="54"/>
    <x v="1"/>
  </r>
  <r>
    <x v="28"/>
    <n v="56"/>
    <x v="0"/>
  </r>
  <r>
    <x v="69"/>
    <n v="26"/>
    <x v="0"/>
  </r>
  <r>
    <x v="6"/>
    <n v="75"/>
    <x v="1"/>
  </r>
  <r>
    <x v="49"/>
    <n v="44"/>
    <x v="1"/>
  </r>
  <r>
    <x v="23"/>
    <n v="63"/>
    <x v="3"/>
  </r>
  <r>
    <x v="53"/>
    <n v="17"/>
    <x v="1"/>
  </r>
  <r>
    <x v="40"/>
    <n v="46"/>
    <x v="1"/>
  </r>
  <r>
    <x v="35"/>
    <n v="47"/>
    <x v="1"/>
  </r>
  <r>
    <x v="11"/>
    <n v="50"/>
    <x v="1"/>
  </r>
  <r>
    <x v="3"/>
    <n v="49"/>
    <x v="0"/>
  </r>
  <r>
    <x v="24"/>
    <n v="76"/>
    <x v="0"/>
  </r>
  <r>
    <x v="35"/>
    <n v="47"/>
    <x v="2"/>
  </r>
  <r>
    <x v="35"/>
    <n v="47"/>
    <x v="2"/>
  </r>
  <r>
    <x v="3"/>
    <n v="49"/>
    <x v="1"/>
  </r>
  <r>
    <x v="15"/>
    <n v="71"/>
    <x v="1"/>
  </r>
  <r>
    <x v="18"/>
    <n v="65"/>
    <x v="1"/>
  </r>
  <r>
    <x v="46"/>
    <n v="40"/>
    <x v="2"/>
  </r>
  <r>
    <x v="17"/>
    <n v="82"/>
    <x v="0"/>
  </r>
  <r>
    <x v="12"/>
    <n v="64"/>
    <x v="1"/>
  </r>
  <r>
    <x v="22"/>
    <n v="72"/>
    <x v="2"/>
  </r>
  <r>
    <x v="11"/>
    <n v="50"/>
    <x v="1"/>
  </r>
  <r>
    <x v="46"/>
    <n v="40"/>
    <x v="2"/>
  </r>
  <r>
    <x v="6"/>
    <n v="74"/>
    <x v="3"/>
  </r>
  <r>
    <x v="58"/>
    <n v="30"/>
    <x v="1"/>
  </r>
  <r>
    <x v="34"/>
    <n v="68"/>
    <x v="1"/>
  </r>
  <r>
    <x v="71"/>
    <n v="6"/>
    <x v="3"/>
  </r>
  <r>
    <x v="55"/>
    <n v="4"/>
    <x v="3"/>
  </r>
  <r>
    <x v="13"/>
    <n v="60"/>
    <x v="3"/>
  </r>
  <r>
    <x v="8"/>
    <n v="59"/>
    <x v="3"/>
  </r>
  <r>
    <x v="22"/>
    <n v="72"/>
    <x v="0"/>
  </r>
  <r>
    <x v="73"/>
    <n v="62"/>
    <x v="0"/>
  </r>
  <r>
    <x v="54"/>
    <n v="13"/>
    <x v="1"/>
  </r>
  <r>
    <x v="22"/>
    <n v="72"/>
    <x v="3"/>
  </r>
  <r>
    <x v="66"/>
    <n v="1.08"/>
    <x v="3"/>
  </r>
  <r>
    <x v="47"/>
    <n v="35"/>
    <x v="0"/>
  </r>
  <r>
    <x v="10"/>
    <n v="54"/>
    <x v="1"/>
  </r>
  <r>
    <x v="46"/>
    <n v="40"/>
    <x v="1"/>
  </r>
  <r>
    <x v="43"/>
    <n v="3"/>
    <x v="3"/>
  </r>
  <r>
    <x v="74"/>
    <n v="2"/>
    <x v="3"/>
  </r>
  <r>
    <x v="67"/>
    <n v="41"/>
    <x v="3"/>
  </r>
  <r>
    <x v="1"/>
    <n v="61"/>
    <x v="0"/>
  </r>
  <r>
    <x v="19"/>
    <n v="58"/>
    <x v="3"/>
  </r>
  <r>
    <x v="53"/>
    <n v="17"/>
    <x v="1"/>
  </r>
  <r>
    <x v="12"/>
    <n v="64"/>
    <x v="1"/>
  </r>
  <r>
    <x v="41"/>
    <n v="32"/>
    <x v="2"/>
  </r>
  <r>
    <x v="20"/>
    <n v="42"/>
    <x v="2"/>
  </r>
  <r>
    <x v="25"/>
    <n v="39"/>
    <x v="1"/>
  </r>
  <r>
    <x v="60"/>
    <n v="10"/>
    <x v="3"/>
  </r>
  <r>
    <x v="9"/>
    <n v="78"/>
    <x v="1"/>
  </r>
  <r>
    <x v="34"/>
    <n v="68"/>
    <x v="2"/>
  </r>
  <r>
    <x v="63"/>
    <n v="24"/>
    <x v="1"/>
  </r>
  <r>
    <x v="8"/>
    <n v="59"/>
    <x v="0"/>
  </r>
  <r>
    <x v="29"/>
    <n v="45"/>
    <x v="0"/>
  </r>
  <r>
    <x v="72"/>
    <n v="12"/>
    <x v="3"/>
  </r>
  <r>
    <x v="45"/>
    <n v="37"/>
    <x v="1"/>
  </r>
  <r>
    <x v="33"/>
    <n v="43"/>
    <x v="2"/>
  </r>
  <r>
    <x v="72"/>
    <n v="12"/>
    <x v="0"/>
  </r>
  <r>
    <x v="54"/>
    <n v="13"/>
    <x v="3"/>
  </r>
  <r>
    <x v="6"/>
    <n v="74"/>
    <x v="3"/>
  </r>
  <r>
    <x v="74"/>
    <n v="2"/>
    <x v="3"/>
  </r>
  <r>
    <x v="8"/>
    <n v="59"/>
    <x v="1"/>
  </r>
  <r>
    <x v="57"/>
    <n v="21"/>
    <x v="2"/>
  </r>
  <r>
    <x v="38"/>
    <n v="55"/>
    <x v="1"/>
  </r>
  <r>
    <x v="42"/>
    <n v="14"/>
    <x v="1"/>
  </r>
  <r>
    <x v="36"/>
    <n v="53"/>
    <x v="0"/>
  </r>
  <r>
    <x v="6"/>
    <n v="75"/>
    <x v="1"/>
  </r>
  <r>
    <x v="45"/>
    <n v="37"/>
    <x v="1"/>
  </r>
  <r>
    <x v="3"/>
    <n v="49"/>
    <x v="2"/>
  </r>
  <r>
    <x v="38"/>
    <n v="55"/>
    <x v="3"/>
  </r>
  <r>
    <x v="14"/>
    <n v="57"/>
    <x v="3"/>
  </r>
  <r>
    <x v="29"/>
    <n v="45"/>
    <x v="1"/>
  </r>
  <r>
    <x v="40"/>
    <n v="46"/>
    <x v="3"/>
  </r>
  <r>
    <x v="72"/>
    <n v="12"/>
    <x v="3"/>
  </r>
  <r>
    <x v="72"/>
    <n v="12"/>
    <x v="3"/>
  </r>
  <r>
    <x v="26"/>
    <n v="77"/>
    <x v="2"/>
  </r>
  <r>
    <x v="71"/>
    <n v="6"/>
    <x v="3"/>
  </r>
  <r>
    <x v="24"/>
    <n v="76"/>
    <x v="0"/>
  </r>
  <r>
    <x v="16"/>
    <n v="52"/>
    <x v="1"/>
  </r>
  <r>
    <x v="73"/>
    <n v="62"/>
    <x v="2"/>
  </r>
  <r>
    <x v="17"/>
    <n v="82"/>
    <x v="1"/>
  </r>
  <r>
    <x v="7"/>
    <n v="69"/>
    <x v="3"/>
  </r>
  <r>
    <x v="9"/>
    <n v="78"/>
    <x v="3"/>
  </r>
  <r>
    <x v="45"/>
    <n v="37"/>
    <x v="2"/>
  </r>
  <r>
    <x v="11"/>
    <n v="50"/>
    <x v="1"/>
  </r>
  <r>
    <x v="67"/>
    <n v="41"/>
    <x v="1"/>
  </r>
  <r>
    <x v="10"/>
    <n v="54"/>
    <x v="2"/>
  </r>
  <r>
    <x v="33"/>
    <n v="43"/>
    <x v="2"/>
  </r>
  <r>
    <x v="45"/>
    <n v="37"/>
    <x v="3"/>
  </r>
  <r>
    <x v="75"/>
    <n v="9"/>
    <x v="3"/>
  </r>
  <r>
    <x v="60"/>
    <n v="11"/>
    <x v="1"/>
  </r>
  <r>
    <x v="28"/>
    <n v="56"/>
    <x v="1"/>
  </r>
  <r>
    <x v="68"/>
    <n v="5"/>
    <x v="3"/>
  </r>
  <r>
    <x v="53"/>
    <n v="17"/>
    <x v="3"/>
  </r>
  <r>
    <x v="71"/>
    <n v="6"/>
    <x v="3"/>
  </r>
  <r>
    <x v="50"/>
    <n v="25"/>
    <x v="2"/>
  </r>
  <r>
    <x v="14"/>
    <n v="57"/>
    <x v="1"/>
  </r>
  <r>
    <x v="61"/>
    <n v="18"/>
    <x v="3"/>
  </r>
  <r>
    <x v="74"/>
    <n v="2"/>
    <x v="3"/>
  </r>
  <r>
    <x v="24"/>
    <n v="76"/>
    <x v="1"/>
  </r>
  <r>
    <x v="66"/>
    <n v="1"/>
    <x v="3"/>
  </r>
  <r>
    <x v="10"/>
    <n v="54"/>
    <x v="0"/>
  </r>
  <r>
    <x v="29"/>
    <n v="45"/>
    <x v="0"/>
  </r>
  <r>
    <x v="10"/>
    <n v="54"/>
    <x v="0"/>
  </r>
  <r>
    <x v="0"/>
    <n v="67"/>
    <x v="0"/>
  </r>
  <r>
    <x v="36"/>
    <n v="53"/>
    <x v="1"/>
  </r>
  <r>
    <x v="35"/>
    <n v="47"/>
    <x v="1"/>
  </r>
  <r>
    <x v="49"/>
    <n v="44"/>
    <x v="1"/>
  </r>
  <r>
    <x v="18"/>
    <n v="65"/>
    <x v="2"/>
  </r>
  <r>
    <x v="46"/>
    <n v="40"/>
    <x v="0"/>
  </r>
  <r>
    <x v="43"/>
    <n v="3"/>
    <x v="3"/>
  </r>
  <r>
    <x v="5"/>
    <n v="81"/>
    <x v="2"/>
  </r>
  <r>
    <x v="63"/>
    <n v="24"/>
    <x v="1"/>
  </r>
  <r>
    <x v="75"/>
    <n v="9"/>
    <x v="3"/>
  </r>
  <r>
    <x v="16"/>
    <n v="52"/>
    <x v="1"/>
  </r>
  <r>
    <x v="23"/>
    <n v="63"/>
    <x v="1"/>
  </r>
  <r>
    <x v="9"/>
    <n v="78"/>
    <x v="1"/>
  </r>
  <r>
    <x v="57"/>
    <n v="22"/>
    <x v="1"/>
  </r>
  <r>
    <x v="74"/>
    <n v="2"/>
    <x v="3"/>
  </r>
  <r>
    <x v="4"/>
    <n v="79"/>
    <x v="1"/>
  </r>
  <r>
    <x v="3"/>
    <n v="49"/>
    <x v="1"/>
  </r>
  <r>
    <x v="6"/>
    <n v="74"/>
    <x v="1"/>
  </r>
  <r>
    <x v="73"/>
    <n v="62"/>
    <x v="2"/>
  </r>
  <r>
    <x v="56"/>
    <n v="16"/>
    <x v="3"/>
  </r>
  <r>
    <x v="73"/>
    <n v="62"/>
    <x v="1"/>
  </r>
  <r>
    <x v="51"/>
    <n v="27"/>
    <x v="2"/>
  </r>
  <r>
    <x v="11"/>
    <n v="50"/>
    <x v="1"/>
  </r>
  <r>
    <x v="3"/>
    <n v="49"/>
    <x v="0"/>
  </r>
  <r>
    <x v="63"/>
    <n v="24"/>
    <x v="0"/>
  </r>
  <r>
    <x v="57"/>
    <n v="21"/>
    <x v="1"/>
  </r>
  <r>
    <x v="53"/>
    <n v="17"/>
    <x v="3"/>
  </r>
  <r>
    <x v="57"/>
    <n v="22"/>
    <x v="1"/>
  </r>
  <r>
    <x v="54"/>
    <n v="13"/>
    <x v="1"/>
  </r>
  <r>
    <x v="57"/>
    <n v="21"/>
    <x v="3"/>
  </r>
  <r>
    <x v="32"/>
    <n v="51"/>
    <x v="0"/>
  </r>
  <r>
    <x v="44"/>
    <n v="8"/>
    <x v="3"/>
  </r>
  <r>
    <x v="21"/>
    <n v="48"/>
    <x v="2"/>
  </r>
  <r>
    <x v="56"/>
    <n v="16"/>
    <x v="3"/>
  </r>
  <r>
    <x v="61"/>
    <n v="18"/>
    <x v="3"/>
  </r>
  <r>
    <x v="71"/>
    <n v="7"/>
    <x v="3"/>
  </r>
  <r>
    <x v="34"/>
    <n v="68"/>
    <x v="1"/>
  </r>
  <r>
    <x v="3"/>
    <n v="49"/>
    <x v="0"/>
  </r>
  <r>
    <x v="2"/>
    <n v="80"/>
    <x v="1"/>
  </r>
  <r>
    <x v="70"/>
    <n v="31"/>
    <x v="2"/>
  </r>
  <r>
    <x v="50"/>
    <n v="25"/>
    <x v="1"/>
  </r>
  <r>
    <x v="25"/>
    <n v="39"/>
    <x v="1"/>
  </r>
  <r>
    <x v="47"/>
    <n v="35"/>
    <x v="1"/>
  </r>
  <r>
    <x v="15"/>
    <n v="71"/>
    <x v="1"/>
  </r>
  <r>
    <x v="15"/>
    <n v="71"/>
    <x v="0"/>
  </r>
  <r>
    <x v="46"/>
    <n v="40"/>
    <x v="0"/>
  </r>
  <r>
    <x v="67"/>
    <n v="41"/>
    <x v="1"/>
  </r>
  <r>
    <x v="74"/>
    <n v="2"/>
    <x v="3"/>
  </r>
  <r>
    <x v="43"/>
    <n v="3"/>
    <x v="3"/>
  </r>
  <r>
    <x v="36"/>
    <n v="53"/>
    <x v="0"/>
  </r>
  <r>
    <x v="74"/>
    <n v="1.88"/>
    <x v="3"/>
  </r>
  <r>
    <x v="13"/>
    <n v="60"/>
    <x v="1"/>
  </r>
  <r>
    <x v="68"/>
    <n v="5"/>
    <x v="3"/>
  </r>
  <r>
    <x v="58"/>
    <n v="30"/>
    <x v="3"/>
  </r>
  <r>
    <x v="3"/>
    <n v="49"/>
    <x v="3"/>
  </r>
  <r>
    <x v="34"/>
    <n v="68"/>
    <x v="1"/>
  </r>
  <r>
    <x v="52"/>
    <n v="23"/>
    <x v="1"/>
  </r>
  <r>
    <x v="74"/>
    <n v="2"/>
    <x v="3"/>
  </r>
  <r>
    <x v="63"/>
    <n v="24"/>
    <x v="0"/>
  </r>
  <r>
    <x v="67"/>
    <n v="41"/>
    <x v="1"/>
  </r>
  <r>
    <x v="23"/>
    <n v="63"/>
    <x v="3"/>
  </r>
  <r>
    <x v="12"/>
    <n v="64"/>
    <x v="0"/>
  </r>
  <r>
    <x v="37"/>
    <n v="38"/>
    <x v="3"/>
  </r>
  <r>
    <x v="39"/>
    <n v="1.24"/>
    <x v="3"/>
  </r>
  <r>
    <x v="37"/>
    <n v="38"/>
    <x v="2"/>
  </r>
  <r>
    <x v="33"/>
    <n v="43"/>
    <x v="1"/>
  </r>
  <r>
    <x v="51"/>
    <n v="27"/>
    <x v="1"/>
  </r>
  <r>
    <x v="1"/>
    <n v="61"/>
    <x v="0"/>
  </r>
  <r>
    <x v="20"/>
    <n v="42"/>
    <x v="3"/>
  </r>
  <r>
    <x v="40"/>
    <n v="46"/>
    <x v="0"/>
  </r>
  <r>
    <x v="0"/>
    <n v="67"/>
    <x v="3"/>
  </r>
  <r>
    <x v="64"/>
    <n v="34"/>
    <x v="3"/>
  </r>
  <r>
    <x v="32"/>
    <n v="51"/>
    <x v="0"/>
  </r>
  <r>
    <x v="26"/>
    <n v="77"/>
    <x v="3"/>
  </r>
  <r>
    <x v="58"/>
    <n v="30"/>
    <x v="2"/>
  </r>
  <r>
    <x v="5"/>
    <n v="81"/>
    <x v="2"/>
  </r>
  <r>
    <x v="72"/>
    <n v="12"/>
    <x v="2"/>
  </r>
  <r>
    <x v="61"/>
    <n v="18"/>
    <x v="2"/>
  </r>
  <r>
    <x v="47"/>
    <n v="35"/>
    <x v="1"/>
  </r>
  <r>
    <x v="17"/>
    <n v="82"/>
    <x v="1"/>
  </r>
  <r>
    <x v="36"/>
    <n v="53"/>
    <x v="1"/>
  </r>
  <r>
    <x v="6"/>
    <n v="75"/>
    <x v="1"/>
  </r>
  <r>
    <x v="41"/>
    <n v="32"/>
    <x v="2"/>
  </r>
  <r>
    <x v="51"/>
    <n v="27"/>
    <x v="1"/>
  </r>
  <r>
    <x v="28"/>
    <n v="56"/>
    <x v="0"/>
  </r>
  <r>
    <x v="15"/>
    <n v="71"/>
    <x v="2"/>
  </r>
  <r>
    <x v="9"/>
    <n v="78"/>
    <x v="0"/>
  </r>
  <r>
    <x v="49"/>
    <n v="44"/>
    <x v="1"/>
  </r>
  <r>
    <x v="73"/>
    <n v="62"/>
    <x v="2"/>
  </r>
  <r>
    <x v="51"/>
    <n v="27"/>
    <x v="3"/>
  </r>
  <r>
    <x v="20"/>
    <n v="42"/>
    <x v="2"/>
  </r>
  <r>
    <x v="31"/>
    <n v="66"/>
    <x v="3"/>
  </r>
  <r>
    <x v="50"/>
    <n v="25"/>
    <x v="2"/>
  </r>
  <r>
    <x v="17"/>
    <n v="82"/>
    <x v="3"/>
  </r>
  <r>
    <x v="3"/>
    <n v="49"/>
    <x v="2"/>
  </r>
  <r>
    <x v="26"/>
    <n v="77"/>
    <x v="1"/>
  </r>
  <r>
    <x v="8"/>
    <n v="59"/>
    <x v="0"/>
  </r>
  <r>
    <x v="10"/>
    <n v="54"/>
    <x v="1"/>
  </r>
  <r>
    <x v="37"/>
    <n v="38"/>
    <x v="1"/>
  </r>
  <r>
    <x v="38"/>
    <n v="55"/>
    <x v="1"/>
  </r>
  <r>
    <x v="54"/>
    <n v="13"/>
    <x v="3"/>
  </r>
  <r>
    <x v="29"/>
    <n v="45"/>
    <x v="2"/>
  </r>
  <r>
    <x v="10"/>
    <n v="54"/>
    <x v="1"/>
  </r>
  <r>
    <x v="58"/>
    <n v="30"/>
    <x v="2"/>
  </r>
  <r>
    <x v="32"/>
    <n v="51"/>
    <x v="3"/>
  </r>
  <r>
    <x v="35"/>
    <n v="47"/>
    <x v="2"/>
  </r>
  <r>
    <x v="50"/>
    <n v="25"/>
    <x v="1"/>
  </r>
  <r>
    <x v="1"/>
    <n v="61"/>
    <x v="1"/>
  </r>
  <r>
    <x v="38"/>
    <n v="55"/>
    <x v="0"/>
  </r>
  <r>
    <x v="52"/>
    <n v="23"/>
    <x v="2"/>
  </r>
  <r>
    <x v="15"/>
    <n v="71"/>
    <x v="1"/>
  </r>
  <r>
    <x v="8"/>
    <n v="59"/>
    <x v="3"/>
  </r>
  <r>
    <x v="55"/>
    <n v="4"/>
    <x v="3"/>
  </r>
  <r>
    <x v="18"/>
    <n v="65"/>
    <x v="1"/>
  </r>
  <r>
    <x v="11"/>
    <n v="50"/>
    <x v="3"/>
  </r>
  <r>
    <x v="20"/>
    <n v="42"/>
    <x v="1"/>
  </r>
  <r>
    <x v="32"/>
    <n v="51"/>
    <x v="2"/>
  </r>
  <r>
    <x v="31"/>
    <n v="66"/>
    <x v="2"/>
  </r>
  <r>
    <x v="57"/>
    <n v="22"/>
    <x v="1"/>
  </r>
  <r>
    <x v="68"/>
    <n v="5"/>
    <x v="3"/>
  </r>
  <r>
    <x v="78"/>
    <n v="19"/>
    <x v="1"/>
  </r>
  <r>
    <x v="35"/>
    <n v="47"/>
    <x v="1"/>
  </r>
  <r>
    <x v="72"/>
    <n v="12"/>
    <x v="3"/>
  </r>
  <r>
    <x v="36"/>
    <n v="53"/>
    <x v="3"/>
  </r>
  <r>
    <x v="69"/>
    <n v="26"/>
    <x v="1"/>
  </r>
  <r>
    <x v="73"/>
    <n v="62"/>
    <x v="0"/>
  </r>
  <r>
    <x v="5"/>
    <n v="81"/>
    <x v="1"/>
  </r>
  <r>
    <x v="23"/>
    <n v="63"/>
    <x v="1"/>
  </r>
  <r>
    <x v="50"/>
    <n v="25"/>
    <x v="0"/>
  </r>
  <r>
    <x v="44"/>
    <n v="8"/>
    <x v="3"/>
  </r>
  <r>
    <x v="24"/>
    <n v="76"/>
    <x v="3"/>
  </r>
  <r>
    <x v="49"/>
    <n v="44"/>
    <x v="2"/>
  </r>
  <r>
    <x v="18"/>
    <n v="65"/>
    <x v="2"/>
  </r>
  <r>
    <x v="10"/>
    <n v="54"/>
    <x v="3"/>
  </r>
  <r>
    <x v="63"/>
    <n v="24"/>
    <x v="2"/>
  </r>
  <r>
    <x v="18"/>
    <n v="65"/>
    <x v="0"/>
  </r>
  <r>
    <x v="72"/>
    <n v="12"/>
    <x v="3"/>
  </r>
  <r>
    <x v="62"/>
    <n v="33"/>
    <x v="1"/>
  </r>
  <r>
    <x v="6"/>
    <n v="74"/>
    <x v="0"/>
  </r>
  <r>
    <x v="61"/>
    <n v="18"/>
    <x v="1"/>
  </r>
  <r>
    <x v="26"/>
    <n v="77"/>
    <x v="0"/>
  </r>
  <r>
    <x v="21"/>
    <n v="48"/>
    <x v="1"/>
  </r>
  <r>
    <x v="16"/>
    <n v="52"/>
    <x v="0"/>
  </r>
  <r>
    <x v="52"/>
    <n v="23"/>
    <x v="1"/>
  </r>
  <r>
    <x v="50"/>
    <n v="25"/>
    <x v="1"/>
  </r>
  <r>
    <x v="49"/>
    <n v="44"/>
    <x v="1"/>
  </r>
  <r>
    <x v="9"/>
    <n v="78"/>
    <x v="1"/>
  </r>
  <r>
    <x v="45"/>
    <n v="37"/>
    <x v="1"/>
  </r>
  <r>
    <x v="41"/>
    <n v="32"/>
    <x v="1"/>
  </r>
  <r>
    <x v="0"/>
    <n v="67"/>
    <x v="0"/>
  </r>
  <r>
    <x v="67"/>
    <n v="41"/>
    <x v="2"/>
  </r>
  <r>
    <x v="74"/>
    <n v="2"/>
    <x v="3"/>
  </r>
  <r>
    <x v="6"/>
    <n v="75"/>
    <x v="3"/>
  </r>
  <r>
    <x v="53"/>
    <n v="17"/>
    <x v="1"/>
  </r>
  <r>
    <x v="54"/>
    <n v="13"/>
    <x v="3"/>
  </r>
  <r>
    <x v="50"/>
    <n v="25"/>
    <x v="1"/>
  </r>
  <r>
    <x v="14"/>
    <n v="57"/>
    <x v="1"/>
  </r>
  <r>
    <x v="70"/>
    <n v="31"/>
    <x v="1"/>
  </r>
  <r>
    <x v="1"/>
    <n v="61"/>
    <x v="1"/>
  </r>
  <r>
    <x v="40"/>
    <n v="46"/>
    <x v="1"/>
  </r>
  <r>
    <x v="35"/>
    <n v="47"/>
    <x v="3"/>
  </r>
  <r>
    <x v="76"/>
    <n v="15"/>
    <x v="3"/>
  </r>
  <r>
    <x v="35"/>
    <n v="47"/>
    <x v="1"/>
  </r>
  <r>
    <x v="34"/>
    <n v="68"/>
    <x v="3"/>
  </r>
  <r>
    <x v="66"/>
    <n v="0.4"/>
    <x v="3"/>
  </r>
  <r>
    <x v="46"/>
    <n v="40"/>
    <x v="2"/>
  </r>
  <r>
    <x v="73"/>
    <n v="62"/>
    <x v="3"/>
  </r>
  <r>
    <x v="29"/>
    <n v="45"/>
    <x v="0"/>
  </r>
  <r>
    <x v="35"/>
    <n v="47"/>
    <x v="1"/>
  </r>
  <r>
    <x v="47"/>
    <n v="35"/>
    <x v="3"/>
  </r>
  <r>
    <x v="32"/>
    <n v="51"/>
    <x v="2"/>
  </r>
  <r>
    <x v="13"/>
    <n v="60"/>
    <x v="3"/>
  </r>
  <r>
    <x v="8"/>
    <n v="59"/>
    <x v="2"/>
  </r>
  <r>
    <x v="39"/>
    <n v="1.24"/>
    <x v="3"/>
  </r>
  <r>
    <x v="61"/>
    <n v="18"/>
    <x v="3"/>
  </r>
  <r>
    <x v="5"/>
    <n v="81"/>
    <x v="3"/>
  </r>
  <r>
    <x v="76"/>
    <n v="15"/>
    <x v="1"/>
  </r>
  <r>
    <x v="27"/>
    <n v="73"/>
    <x v="0"/>
  </r>
  <r>
    <x v="66"/>
    <n v="0.08"/>
    <x v="3"/>
  </r>
  <r>
    <x v="36"/>
    <n v="53"/>
    <x v="2"/>
  </r>
  <r>
    <x v="29"/>
    <n v="45"/>
    <x v="3"/>
  </r>
  <r>
    <x v="30"/>
    <n v="70"/>
    <x v="0"/>
  </r>
  <r>
    <x v="28"/>
    <n v="56"/>
    <x v="3"/>
  </r>
  <r>
    <x v="71"/>
    <n v="7"/>
    <x v="3"/>
  </r>
  <r>
    <x v="31"/>
    <n v="66"/>
    <x v="1"/>
  </r>
  <r>
    <x v="36"/>
    <n v="53"/>
    <x v="3"/>
  </r>
  <r>
    <x v="48"/>
    <n v="20"/>
    <x v="3"/>
  </r>
  <r>
    <x v="76"/>
    <n v="15"/>
    <x v="1"/>
  </r>
  <r>
    <x v="32"/>
    <n v="51"/>
    <x v="1"/>
  </r>
  <r>
    <x v="64"/>
    <n v="34"/>
    <x v="0"/>
  </r>
  <r>
    <x v="62"/>
    <n v="33"/>
    <x v="2"/>
  </r>
  <r>
    <x v="36"/>
    <n v="53"/>
    <x v="2"/>
  </r>
  <r>
    <x v="7"/>
    <n v="69"/>
    <x v="0"/>
  </r>
  <r>
    <x v="77"/>
    <n v="28"/>
    <x v="3"/>
  </r>
  <r>
    <x v="5"/>
    <n v="81"/>
    <x v="0"/>
  </r>
  <r>
    <x v="48"/>
    <n v="20"/>
    <x v="1"/>
  </r>
  <r>
    <x v="39"/>
    <n v="1.48"/>
    <x v="3"/>
  </r>
  <r>
    <x v="74"/>
    <n v="2"/>
    <x v="3"/>
  </r>
  <r>
    <x v="26"/>
    <n v="77"/>
    <x v="2"/>
  </r>
  <r>
    <x v="37"/>
    <n v="38"/>
    <x v="0"/>
  </r>
  <r>
    <x v="52"/>
    <n v="23"/>
    <x v="1"/>
  </r>
  <r>
    <x v="0"/>
    <n v="67"/>
    <x v="0"/>
  </r>
  <r>
    <x v="8"/>
    <n v="59"/>
    <x v="2"/>
  </r>
  <r>
    <x v="67"/>
    <n v="41"/>
    <x v="0"/>
  </r>
  <r>
    <x v="24"/>
    <n v="76"/>
    <x v="3"/>
  </r>
  <r>
    <x v="57"/>
    <n v="21"/>
    <x v="1"/>
  </r>
  <r>
    <x v="67"/>
    <n v="41"/>
    <x v="0"/>
  </r>
  <r>
    <x v="10"/>
    <n v="54"/>
    <x v="1"/>
  </r>
  <r>
    <x v="59"/>
    <n v="29"/>
    <x v="0"/>
  </r>
  <r>
    <x v="50"/>
    <n v="25"/>
    <x v="1"/>
  </r>
  <r>
    <x v="21"/>
    <n v="48"/>
    <x v="0"/>
  </r>
  <r>
    <x v="71"/>
    <n v="6"/>
    <x v="3"/>
  </r>
  <r>
    <x v="57"/>
    <n v="21"/>
    <x v="1"/>
  </r>
  <r>
    <x v="41"/>
    <n v="32"/>
    <x v="1"/>
  </r>
  <r>
    <x v="14"/>
    <n v="57"/>
    <x v="1"/>
  </r>
  <r>
    <x v="12"/>
    <n v="64"/>
    <x v="2"/>
  </r>
  <r>
    <x v="30"/>
    <n v="70"/>
    <x v="3"/>
  </r>
  <r>
    <x v="49"/>
    <n v="44"/>
    <x v="2"/>
  </r>
  <r>
    <x v="13"/>
    <n v="60"/>
    <x v="2"/>
  </r>
  <r>
    <x v="28"/>
    <n v="56"/>
    <x v="2"/>
  </r>
  <r>
    <x v="36"/>
    <n v="53"/>
    <x v="0"/>
  </r>
  <r>
    <x v="8"/>
    <n v="59"/>
    <x v="1"/>
  </r>
  <r>
    <x v="36"/>
    <n v="53"/>
    <x v="3"/>
  </r>
  <r>
    <x v="23"/>
    <n v="63"/>
    <x v="1"/>
  </r>
  <r>
    <x v="20"/>
    <n v="42"/>
    <x v="2"/>
  </r>
  <r>
    <x v="23"/>
    <n v="63"/>
    <x v="0"/>
  </r>
  <r>
    <x v="16"/>
    <n v="52"/>
    <x v="1"/>
  </r>
  <r>
    <x v="73"/>
    <n v="62"/>
    <x v="1"/>
  </r>
  <r>
    <x v="34"/>
    <n v="68"/>
    <x v="1"/>
  </r>
  <r>
    <x v="65"/>
    <n v="36"/>
    <x v="1"/>
  </r>
  <r>
    <x v="43"/>
    <n v="3"/>
    <x v="3"/>
  </r>
  <r>
    <x v="46"/>
    <n v="40"/>
    <x v="2"/>
  </r>
  <r>
    <x v="44"/>
    <n v="8"/>
    <x v="3"/>
  </r>
  <r>
    <x v="19"/>
    <n v="58"/>
    <x v="3"/>
  </r>
  <r>
    <x v="29"/>
    <n v="45"/>
    <x v="3"/>
  </r>
  <r>
    <x v="18"/>
    <n v="65"/>
    <x v="3"/>
  </r>
  <r>
    <x v="77"/>
    <n v="28"/>
    <x v="0"/>
  </r>
  <r>
    <x v="46"/>
    <n v="40"/>
    <x v="1"/>
  </r>
  <r>
    <x v="18"/>
    <n v="65"/>
    <x v="0"/>
  </r>
  <r>
    <x v="19"/>
    <n v="58"/>
    <x v="1"/>
  </r>
  <r>
    <x v="49"/>
    <n v="44"/>
    <x v="2"/>
  </r>
  <r>
    <x v="10"/>
    <n v="54"/>
    <x v="0"/>
  </r>
  <r>
    <x v="4"/>
    <n v="79"/>
    <x v="1"/>
  </r>
  <r>
    <x v="73"/>
    <n v="62"/>
    <x v="0"/>
  </r>
  <r>
    <x v="45"/>
    <n v="37"/>
    <x v="3"/>
  </r>
  <r>
    <x v="31"/>
    <n v="66"/>
    <x v="0"/>
  </r>
  <r>
    <x v="23"/>
    <n v="63"/>
    <x v="0"/>
  </r>
  <r>
    <x v="51"/>
    <n v="27"/>
    <x v="0"/>
  </r>
  <r>
    <x v="71"/>
    <n v="6"/>
    <x v="3"/>
  </r>
  <r>
    <x v="58"/>
    <n v="30"/>
    <x v="2"/>
  </r>
  <r>
    <x v="76"/>
    <n v="15"/>
    <x v="0"/>
  </r>
  <r>
    <x v="11"/>
    <n v="50"/>
    <x v="2"/>
  </r>
  <r>
    <x v="41"/>
    <n v="32"/>
    <x v="1"/>
  </r>
  <r>
    <x v="62"/>
    <n v="33"/>
    <x v="1"/>
  </r>
  <r>
    <x v="73"/>
    <n v="62"/>
    <x v="1"/>
  </r>
  <r>
    <x v="17"/>
    <n v="82"/>
    <x v="2"/>
  </r>
  <r>
    <x v="15"/>
    <n v="71"/>
    <x v="1"/>
  </r>
  <r>
    <x v="48"/>
    <n v="20"/>
    <x v="3"/>
  </r>
  <r>
    <x v="49"/>
    <n v="44"/>
    <x v="1"/>
  </r>
  <r>
    <x v="14"/>
    <n v="57"/>
    <x v="0"/>
  </r>
  <r>
    <x v="11"/>
    <n v="50"/>
    <x v="3"/>
  </r>
  <r>
    <x v="11"/>
    <n v="50"/>
    <x v="2"/>
  </r>
  <r>
    <x v="49"/>
    <n v="44"/>
    <x v="2"/>
  </r>
  <r>
    <x v="35"/>
    <n v="47"/>
    <x v="0"/>
  </r>
  <r>
    <x v="47"/>
    <n v="35"/>
    <x v="3"/>
  </r>
  <r>
    <x v="44"/>
    <n v="8"/>
    <x v="3"/>
  </r>
  <r>
    <x v="43"/>
    <n v="3"/>
    <x v="3"/>
  </r>
  <r>
    <x v="59"/>
    <n v="29"/>
    <x v="1"/>
  </r>
  <r>
    <x v="65"/>
    <n v="36"/>
    <x v="1"/>
  </r>
  <r>
    <x v="78"/>
    <n v="19"/>
    <x v="1"/>
  </r>
  <r>
    <x v="67"/>
    <n v="41"/>
    <x v="0"/>
  </r>
  <r>
    <x v="52"/>
    <n v="23"/>
    <x v="3"/>
  </r>
  <r>
    <x v="42"/>
    <n v="14"/>
    <x v="3"/>
  </r>
  <r>
    <x v="47"/>
    <n v="35"/>
    <x v="3"/>
  </r>
  <r>
    <x v="29"/>
    <n v="45"/>
    <x v="2"/>
  </r>
  <r>
    <x v="16"/>
    <n v="52"/>
    <x v="1"/>
  </r>
  <r>
    <x v="78"/>
    <n v="19"/>
    <x v="1"/>
  </r>
  <r>
    <x v="57"/>
    <n v="21"/>
    <x v="3"/>
  </r>
  <r>
    <x v="44"/>
    <n v="8"/>
    <x v="3"/>
  </r>
  <r>
    <x v="47"/>
    <n v="35"/>
    <x v="3"/>
  </r>
  <r>
    <x v="62"/>
    <n v="33"/>
    <x v="3"/>
  </r>
  <r>
    <x v="36"/>
    <n v="53"/>
    <x v="1"/>
  </r>
  <r>
    <x v="8"/>
    <n v="59"/>
    <x v="0"/>
  </r>
  <r>
    <x v="64"/>
    <n v="34"/>
    <x v="0"/>
  </r>
  <r>
    <x v="70"/>
    <n v="31"/>
    <x v="3"/>
  </r>
  <r>
    <x v="33"/>
    <n v="43"/>
    <x v="3"/>
  </r>
  <r>
    <x v="1"/>
    <n v="61"/>
    <x v="1"/>
  </r>
  <r>
    <x v="14"/>
    <n v="57"/>
    <x v="0"/>
  </r>
  <r>
    <x v="60"/>
    <n v="11"/>
    <x v="1"/>
  </r>
  <r>
    <x v="65"/>
    <n v="36"/>
    <x v="2"/>
  </r>
  <r>
    <x v="56"/>
    <n v="16"/>
    <x v="3"/>
  </r>
  <r>
    <x v="13"/>
    <n v="60"/>
    <x v="0"/>
  </r>
  <r>
    <x v="54"/>
    <n v="13"/>
    <x v="3"/>
  </r>
  <r>
    <x v="7"/>
    <n v="69"/>
    <x v="1"/>
  </r>
  <r>
    <x v="7"/>
    <n v="69"/>
    <x v="2"/>
  </r>
  <r>
    <x v="57"/>
    <n v="22"/>
    <x v="2"/>
  </r>
  <r>
    <x v="23"/>
    <n v="63"/>
    <x v="0"/>
  </r>
  <r>
    <x v="29"/>
    <n v="45"/>
    <x v="2"/>
  </r>
  <r>
    <x v="19"/>
    <n v="58"/>
    <x v="0"/>
  </r>
  <r>
    <x v="1"/>
    <n v="61"/>
    <x v="0"/>
  </r>
  <r>
    <x v="58"/>
    <n v="30"/>
    <x v="2"/>
  </r>
  <r>
    <x v="9"/>
    <n v="78"/>
    <x v="1"/>
  </r>
  <r>
    <x v="34"/>
    <n v="68"/>
    <x v="0"/>
  </r>
  <r>
    <x v="56"/>
    <n v="16"/>
    <x v="3"/>
  </r>
  <r>
    <x v="37"/>
    <n v="38"/>
    <x v="1"/>
  </r>
  <r>
    <x v="25"/>
    <n v="39"/>
    <x v="1"/>
  </r>
  <r>
    <x v="32"/>
    <n v="51"/>
    <x v="1"/>
  </r>
  <r>
    <x v="45"/>
    <n v="37"/>
    <x v="1"/>
  </r>
  <r>
    <x v="56"/>
    <n v="16"/>
    <x v="1"/>
  </r>
  <r>
    <x v="25"/>
    <n v="39"/>
    <x v="1"/>
  </r>
  <r>
    <x v="63"/>
    <n v="24"/>
    <x v="2"/>
  </r>
  <r>
    <x v="32"/>
    <n v="51"/>
    <x v="2"/>
  </r>
  <r>
    <x v="11"/>
    <n v="50"/>
    <x v="1"/>
  </r>
  <r>
    <x v="51"/>
    <n v="27"/>
    <x v="2"/>
  </r>
  <r>
    <x v="27"/>
    <n v="73"/>
    <x v="0"/>
  </r>
  <r>
    <x v="18"/>
    <n v="65"/>
    <x v="0"/>
  </r>
  <r>
    <x v="24"/>
    <n v="76"/>
    <x v="2"/>
  </r>
  <r>
    <x v="31"/>
    <n v="66"/>
    <x v="0"/>
  </r>
  <r>
    <x v="36"/>
    <n v="53"/>
    <x v="1"/>
  </r>
  <r>
    <x v="18"/>
    <n v="65"/>
    <x v="3"/>
  </r>
  <r>
    <x v="21"/>
    <n v="48"/>
    <x v="2"/>
  </r>
  <r>
    <x v="70"/>
    <n v="31"/>
    <x v="3"/>
  </r>
  <r>
    <x v="39"/>
    <n v="1.72"/>
    <x v="3"/>
  </r>
  <r>
    <x v="29"/>
    <n v="45"/>
    <x v="0"/>
  </r>
  <r>
    <x v="28"/>
    <n v="56"/>
    <x v="1"/>
  </r>
  <r>
    <x v="73"/>
    <n v="62"/>
    <x v="0"/>
  </r>
  <r>
    <x v="47"/>
    <n v="35"/>
    <x v="3"/>
  </r>
  <r>
    <x v="56"/>
    <n v="16"/>
    <x v="1"/>
  </r>
  <r>
    <x v="70"/>
    <n v="31"/>
    <x v="3"/>
  </r>
  <r>
    <x v="68"/>
    <n v="5"/>
    <x v="3"/>
  </r>
  <r>
    <x v="69"/>
    <n v="26"/>
    <x v="2"/>
  </r>
  <r>
    <x v="60"/>
    <n v="10"/>
    <x v="3"/>
  </r>
  <r>
    <x v="57"/>
    <n v="22"/>
    <x v="2"/>
  </r>
  <r>
    <x v="17"/>
    <n v="82"/>
    <x v="1"/>
  </r>
  <r>
    <x v="11"/>
    <n v="50"/>
    <x v="2"/>
  </r>
  <r>
    <x v="35"/>
    <n v="47"/>
    <x v="1"/>
  </r>
  <r>
    <x v="70"/>
    <n v="31"/>
    <x v="3"/>
  </r>
  <r>
    <x v="57"/>
    <n v="22"/>
    <x v="3"/>
  </r>
  <r>
    <x v="72"/>
    <n v="12"/>
    <x v="0"/>
  </r>
  <r>
    <x v="23"/>
    <n v="63"/>
    <x v="1"/>
  </r>
  <r>
    <x v="9"/>
    <n v="78"/>
    <x v="2"/>
  </r>
  <r>
    <x v="55"/>
    <n v="4"/>
    <x v="3"/>
  </r>
  <r>
    <x v="24"/>
    <n v="76"/>
    <x v="1"/>
  </r>
  <r>
    <x v="41"/>
    <n v="32"/>
    <x v="2"/>
  </r>
  <r>
    <x v="5"/>
    <n v="81"/>
    <x v="1"/>
  </r>
  <r>
    <x v="25"/>
    <n v="39"/>
    <x v="1"/>
  </r>
  <r>
    <x v="8"/>
    <n v="59"/>
    <x v="1"/>
  </r>
  <r>
    <x v="74"/>
    <n v="2"/>
    <x v="3"/>
  </r>
  <r>
    <x v="45"/>
    <n v="37"/>
    <x v="3"/>
  </r>
  <r>
    <x v="9"/>
    <n v="78"/>
    <x v="0"/>
  </r>
  <r>
    <x v="6"/>
    <n v="75"/>
    <x v="0"/>
  </r>
  <r>
    <x v="64"/>
    <n v="34"/>
    <x v="1"/>
  </r>
  <r>
    <x v="21"/>
    <n v="48"/>
    <x v="3"/>
  </r>
  <r>
    <x v="54"/>
    <n v="13"/>
    <x v="1"/>
  </r>
  <r>
    <x v="10"/>
    <n v="54"/>
    <x v="1"/>
  </r>
  <r>
    <x v="54"/>
    <n v="13"/>
    <x v="3"/>
  </r>
  <r>
    <x v="63"/>
    <n v="24"/>
    <x v="0"/>
  </r>
  <r>
    <x v="24"/>
    <n v="76"/>
    <x v="0"/>
  </r>
  <r>
    <x v="66"/>
    <n v="1"/>
    <x v="3"/>
  </r>
  <r>
    <x v="14"/>
    <n v="57"/>
    <x v="0"/>
  </r>
  <r>
    <x v="40"/>
    <n v="46"/>
    <x v="3"/>
  </r>
  <r>
    <x v="69"/>
    <n v="26"/>
    <x v="1"/>
  </r>
  <r>
    <x v="28"/>
    <n v="56"/>
    <x v="1"/>
  </r>
  <r>
    <x v="64"/>
    <n v="34"/>
    <x v="3"/>
  </r>
  <r>
    <x v="50"/>
    <n v="25"/>
    <x v="2"/>
  </r>
  <r>
    <x v="13"/>
    <n v="60"/>
    <x v="1"/>
  </r>
  <r>
    <x v="57"/>
    <n v="22"/>
    <x v="0"/>
  </r>
  <r>
    <x v="47"/>
    <n v="35"/>
    <x v="1"/>
  </r>
  <r>
    <x v="21"/>
    <n v="48"/>
    <x v="1"/>
  </r>
  <r>
    <x v="37"/>
    <n v="38"/>
    <x v="3"/>
  </r>
  <r>
    <x v="72"/>
    <n v="12"/>
    <x v="1"/>
  </r>
  <r>
    <x v="57"/>
    <n v="22"/>
    <x v="2"/>
  </r>
  <r>
    <x v="66"/>
    <n v="0.64"/>
    <x v="3"/>
  </r>
  <r>
    <x v="54"/>
    <n v="13"/>
    <x v="1"/>
  </r>
  <r>
    <x v="9"/>
    <n v="78"/>
    <x v="3"/>
  </r>
  <r>
    <x v="52"/>
    <n v="23"/>
    <x v="3"/>
  </r>
  <r>
    <x v="47"/>
    <n v="35"/>
    <x v="3"/>
  </r>
  <r>
    <x v="9"/>
    <n v="78"/>
    <x v="1"/>
  </r>
  <r>
    <x v="11"/>
    <n v="50"/>
    <x v="3"/>
  </r>
  <r>
    <x v="1"/>
    <n v="61"/>
    <x v="2"/>
  </r>
  <r>
    <x v="13"/>
    <n v="60"/>
    <x v="3"/>
  </r>
  <r>
    <x v="33"/>
    <n v="43"/>
    <x v="0"/>
  </r>
  <r>
    <x v="13"/>
    <n v="60"/>
    <x v="2"/>
  </r>
  <r>
    <x v="32"/>
    <n v="51"/>
    <x v="0"/>
  </r>
  <r>
    <x v="57"/>
    <n v="21"/>
    <x v="1"/>
  </r>
  <r>
    <x v="56"/>
    <n v="16"/>
    <x v="3"/>
  </r>
  <r>
    <x v="50"/>
    <n v="25"/>
    <x v="3"/>
  </r>
  <r>
    <x v="65"/>
    <n v="36"/>
    <x v="1"/>
  </r>
  <r>
    <x v="44"/>
    <n v="8"/>
    <x v="3"/>
  </r>
  <r>
    <x v="21"/>
    <n v="48"/>
    <x v="1"/>
  </r>
  <r>
    <x v="42"/>
    <n v="14"/>
    <x v="1"/>
  </r>
  <r>
    <x v="13"/>
    <n v="60"/>
    <x v="1"/>
  </r>
  <r>
    <x v="1"/>
    <n v="61"/>
    <x v="0"/>
  </r>
  <r>
    <x v="13"/>
    <n v="60"/>
    <x v="3"/>
  </r>
  <r>
    <x v="28"/>
    <n v="56"/>
    <x v="1"/>
  </r>
  <r>
    <x v="75"/>
    <n v="9"/>
    <x v="3"/>
  </r>
  <r>
    <x v="29"/>
    <n v="45"/>
    <x v="2"/>
  </r>
  <r>
    <x v="42"/>
    <n v="14"/>
    <x v="0"/>
  </r>
  <r>
    <x v="45"/>
    <n v="37"/>
    <x v="2"/>
  </r>
  <r>
    <x v="16"/>
    <n v="52"/>
    <x v="1"/>
  </r>
  <r>
    <x v="58"/>
    <n v="30"/>
    <x v="2"/>
  </r>
  <r>
    <x v="13"/>
    <n v="60"/>
    <x v="2"/>
  </r>
  <r>
    <x v="35"/>
    <n v="47"/>
    <x v="2"/>
  </r>
  <r>
    <x v="17"/>
    <n v="82"/>
    <x v="3"/>
  </r>
  <r>
    <x v="12"/>
    <n v="64"/>
    <x v="1"/>
  </r>
  <r>
    <x v="72"/>
    <n v="12"/>
    <x v="1"/>
  </r>
  <r>
    <x v="4"/>
    <n v="79"/>
    <x v="3"/>
  </r>
  <r>
    <x v="26"/>
    <n v="77"/>
    <x v="0"/>
  </r>
  <r>
    <x v="50"/>
    <n v="25"/>
    <x v="3"/>
  </r>
  <r>
    <x v="69"/>
    <n v="26"/>
    <x v="3"/>
  </r>
  <r>
    <x v="42"/>
    <n v="14"/>
    <x v="3"/>
  </r>
  <r>
    <x v="20"/>
    <n v="42"/>
    <x v="1"/>
  </r>
  <r>
    <x v="45"/>
    <n v="37"/>
    <x v="3"/>
  </r>
  <r>
    <x v="44"/>
    <n v="8"/>
    <x v="3"/>
  </r>
  <r>
    <x v="9"/>
    <n v="78"/>
    <x v="1"/>
  </r>
  <r>
    <x v="61"/>
    <n v="18"/>
    <x v="1"/>
  </r>
  <r>
    <x v="9"/>
    <n v="78"/>
    <x v="3"/>
  </r>
  <r>
    <x v="38"/>
    <n v="55"/>
    <x v="2"/>
  </r>
  <r>
    <x v="34"/>
    <n v="68"/>
    <x v="1"/>
  </r>
  <r>
    <x v="35"/>
    <n v="47"/>
    <x v="2"/>
  </r>
  <r>
    <x v="35"/>
    <n v="47"/>
    <x v="2"/>
  </r>
  <r>
    <x v="32"/>
    <n v="51"/>
    <x v="1"/>
  </r>
  <r>
    <x v="33"/>
    <n v="43"/>
    <x v="1"/>
  </r>
  <r>
    <x v="9"/>
    <n v="78"/>
    <x v="3"/>
  </r>
  <r>
    <x v="23"/>
    <n v="63"/>
    <x v="0"/>
  </r>
  <r>
    <x v="29"/>
    <n v="45"/>
    <x v="1"/>
  </r>
  <r>
    <x v="36"/>
    <n v="53"/>
    <x v="2"/>
  </r>
  <r>
    <x v="72"/>
    <n v="12"/>
    <x v="3"/>
  </r>
  <r>
    <x v="28"/>
    <n v="56"/>
    <x v="2"/>
  </r>
  <r>
    <x v="59"/>
    <n v="29"/>
    <x v="1"/>
  </r>
  <r>
    <x v="60"/>
    <n v="10"/>
    <x v="0"/>
  </r>
  <r>
    <x v="38"/>
    <n v="55"/>
    <x v="3"/>
  </r>
  <r>
    <x v="3"/>
    <n v="49"/>
    <x v="3"/>
  </r>
  <r>
    <x v="52"/>
    <n v="23"/>
    <x v="3"/>
  </r>
  <r>
    <x v="36"/>
    <n v="53"/>
    <x v="2"/>
  </r>
  <r>
    <x v="28"/>
    <n v="56"/>
    <x v="2"/>
  </r>
  <r>
    <x v="28"/>
    <n v="56"/>
    <x v="2"/>
  </r>
  <r>
    <x v="1"/>
    <n v="61"/>
    <x v="1"/>
  </r>
  <r>
    <x v="29"/>
    <n v="45"/>
    <x v="3"/>
  </r>
  <r>
    <x v="2"/>
    <n v="80"/>
    <x v="0"/>
  </r>
  <r>
    <x v="35"/>
    <n v="47"/>
    <x v="1"/>
  </r>
  <r>
    <x v="43"/>
    <n v="3"/>
    <x v="3"/>
  </r>
  <r>
    <x v="23"/>
    <n v="63"/>
    <x v="0"/>
  </r>
  <r>
    <x v="34"/>
    <n v="68"/>
    <x v="1"/>
  </r>
  <r>
    <x v="24"/>
    <n v="76"/>
    <x v="1"/>
  </r>
  <r>
    <x v="73"/>
    <n v="62"/>
    <x v="3"/>
  </r>
  <r>
    <x v="58"/>
    <n v="30"/>
    <x v="2"/>
  </r>
  <r>
    <x v="49"/>
    <n v="44"/>
    <x v="0"/>
  </r>
  <r>
    <x v="35"/>
    <n v="47"/>
    <x v="2"/>
  </r>
  <r>
    <x v="50"/>
    <n v="25"/>
    <x v="2"/>
  </r>
  <r>
    <x v="70"/>
    <n v="31"/>
    <x v="1"/>
  </r>
  <r>
    <x v="15"/>
    <n v="71"/>
    <x v="0"/>
  </r>
  <r>
    <x v="41"/>
    <n v="32"/>
    <x v="1"/>
  </r>
  <r>
    <x v="22"/>
    <n v="72"/>
    <x v="0"/>
  </r>
  <r>
    <x v="49"/>
    <n v="44"/>
    <x v="1"/>
  </r>
  <r>
    <x v="23"/>
    <n v="63"/>
    <x v="0"/>
  </r>
  <r>
    <x v="45"/>
    <n v="37"/>
    <x v="1"/>
  </r>
  <r>
    <x v="10"/>
    <n v="54"/>
    <x v="1"/>
  </r>
  <r>
    <x v="48"/>
    <n v="20"/>
    <x v="3"/>
  </r>
  <r>
    <x v="28"/>
    <n v="56"/>
    <x v="1"/>
  </r>
  <r>
    <x v="50"/>
    <n v="25"/>
    <x v="2"/>
  </r>
  <r>
    <x v="78"/>
    <n v="19"/>
    <x v="3"/>
  </r>
  <r>
    <x v="73"/>
    <n v="62"/>
    <x v="1"/>
  </r>
  <r>
    <x v="51"/>
    <n v="27"/>
    <x v="1"/>
  </r>
  <r>
    <x v="68"/>
    <n v="5"/>
    <x v="3"/>
  </r>
  <r>
    <x v="48"/>
    <n v="20"/>
    <x v="1"/>
  </r>
  <r>
    <x v="57"/>
    <n v="21"/>
    <x v="1"/>
  </r>
  <r>
    <x v="49"/>
    <n v="44"/>
    <x v="2"/>
  </r>
  <r>
    <x v="25"/>
    <n v="39"/>
    <x v="3"/>
  </r>
  <r>
    <x v="37"/>
    <n v="38"/>
    <x v="1"/>
  </r>
  <r>
    <x v="26"/>
    <n v="77"/>
    <x v="0"/>
  </r>
  <r>
    <x v="69"/>
    <n v="26"/>
    <x v="0"/>
  </r>
  <r>
    <x v="32"/>
    <n v="51"/>
    <x v="1"/>
  </r>
  <r>
    <x v="25"/>
    <n v="39"/>
    <x v="3"/>
  </r>
  <r>
    <x v="68"/>
    <n v="5"/>
    <x v="3"/>
  </r>
  <r>
    <x v="8"/>
    <n v="59"/>
    <x v="0"/>
  </r>
  <r>
    <x v="0"/>
    <n v="67"/>
    <x v="1"/>
  </r>
  <r>
    <x v="29"/>
    <n v="45"/>
    <x v="1"/>
  </r>
  <r>
    <x v="33"/>
    <n v="43"/>
    <x v="1"/>
  </r>
  <r>
    <x v="2"/>
    <n v="80"/>
    <x v="1"/>
  </r>
  <r>
    <x v="20"/>
    <n v="42"/>
    <x v="2"/>
  </r>
  <r>
    <x v="44"/>
    <n v="8"/>
    <x v="3"/>
  </r>
  <r>
    <x v="34"/>
    <n v="68"/>
    <x v="2"/>
  </r>
  <r>
    <x v="68"/>
    <n v="5"/>
    <x v="3"/>
  </r>
  <r>
    <x v="14"/>
    <n v="57"/>
    <x v="0"/>
  </r>
  <r>
    <x v="49"/>
    <n v="44"/>
    <x v="2"/>
  </r>
  <r>
    <x v="56"/>
    <n v="16"/>
    <x v="1"/>
  </r>
  <r>
    <x v="13"/>
    <n v="60"/>
    <x v="3"/>
  </r>
  <r>
    <x v="19"/>
    <n v="58"/>
    <x v="1"/>
  </r>
  <r>
    <x v="33"/>
    <n v="43"/>
    <x v="0"/>
  </r>
  <r>
    <x v="11"/>
    <n v="50"/>
    <x v="1"/>
  </r>
  <r>
    <x v="39"/>
    <n v="1.48"/>
    <x v="3"/>
  </r>
  <r>
    <x v="68"/>
    <n v="5"/>
    <x v="3"/>
  </r>
  <r>
    <x v="75"/>
    <n v="9"/>
    <x v="3"/>
  </r>
  <r>
    <x v="0"/>
    <n v="67"/>
    <x v="1"/>
  </r>
  <r>
    <x v="57"/>
    <n v="21"/>
    <x v="3"/>
  </r>
  <r>
    <x v="65"/>
    <n v="36"/>
    <x v="1"/>
  </r>
  <r>
    <x v="30"/>
    <n v="70"/>
    <x v="3"/>
  </r>
  <r>
    <x v="14"/>
    <n v="57"/>
    <x v="1"/>
  </r>
  <r>
    <x v="16"/>
    <n v="52"/>
    <x v="2"/>
  </r>
  <r>
    <x v="77"/>
    <n v="28"/>
    <x v="1"/>
  </r>
  <r>
    <x v="67"/>
    <n v="41"/>
    <x v="1"/>
  </r>
  <r>
    <x v="5"/>
    <n v="81"/>
    <x v="1"/>
  </r>
  <r>
    <x v="62"/>
    <n v="33"/>
    <x v="3"/>
  </r>
  <r>
    <x v="70"/>
    <n v="31"/>
    <x v="1"/>
  </r>
  <r>
    <x v="20"/>
    <n v="42"/>
    <x v="1"/>
  </r>
  <r>
    <x v="60"/>
    <n v="10"/>
    <x v="3"/>
  </r>
  <r>
    <x v="64"/>
    <n v="34"/>
    <x v="0"/>
  </r>
  <r>
    <x v="30"/>
    <n v="70"/>
    <x v="1"/>
  </r>
  <r>
    <x v="62"/>
    <n v="33"/>
    <x v="1"/>
  </r>
  <r>
    <x v="19"/>
    <n v="58"/>
    <x v="2"/>
  </r>
  <r>
    <x v="50"/>
    <n v="25"/>
    <x v="1"/>
  </r>
  <r>
    <x v="39"/>
    <n v="1.4"/>
    <x v="3"/>
  </r>
  <r>
    <x v="35"/>
    <n v="47"/>
    <x v="1"/>
  </r>
  <r>
    <x v="42"/>
    <n v="14"/>
    <x v="1"/>
  </r>
  <r>
    <x v="17"/>
    <n v="82"/>
    <x v="3"/>
  </r>
  <r>
    <x v="16"/>
    <n v="52"/>
    <x v="0"/>
  </r>
  <r>
    <x v="22"/>
    <n v="72"/>
    <x v="1"/>
  </r>
  <r>
    <x v="16"/>
    <n v="52"/>
    <x v="0"/>
  </r>
  <r>
    <x v="1"/>
    <n v="61"/>
    <x v="1"/>
  </r>
  <r>
    <x v="76"/>
    <n v="15"/>
    <x v="1"/>
  </r>
  <r>
    <x v="39"/>
    <n v="1.56"/>
    <x v="3"/>
  </r>
  <r>
    <x v="71"/>
    <n v="6"/>
    <x v="3"/>
  </r>
  <r>
    <x v="43"/>
    <n v="3"/>
    <x v="3"/>
  </r>
  <r>
    <x v="61"/>
    <n v="18"/>
    <x v="3"/>
  </r>
  <r>
    <x v="36"/>
    <n v="53"/>
    <x v="1"/>
  </r>
  <r>
    <x v="19"/>
    <n v="58"/>
    <x v="0"/>
  </r>
  <r>
    <x v="70"/>
    <n v="31"/>
    <x v="1"/>
  </r>
  <r>
    <x v="59"/>
    <n v="29"/>
    <x v="2"/>
  </r>
  <r>
    <x v="68"/>
    <n v="5"/>
    <x v="3"/>
  </r>
  <r>
    <x v="46"/>
    <n v="40"/>
    <x v="3"/>
  </r>
  <r>
    <x v="6"/>
    <n v="75"/>
    <x v="0"/>
  </r>
  <r>
    <x v="16"/>
    <n v="52"/>
    <x v="2"/>
  </r>
  <r>
    <x v="25"/>
    <n v="39"/>
    <x v="0"/>
  </r>
  <r>
    <x v="46"/>
    <n v="40"/>
    <x v="0"/>
  </r>
  <r>
    <x v="9"/>
    <n v="78"/>
    <x v="3"/>
  </r>
  <r>
    <x v="25"/>
    <n v="39"/>
    <x v="1"/>
  </r>
  <r>
    <x v="53"/>
    <n v="17"/>
    <x v="3"/>
  </r>
  <r>
    <x v="29"/>
    <n v="45"/>
    <x v="3"/>
  </r>
  <r>
    <x v="66"/>
    <n v="0.56000000000000005"/>
    <x v="3"/>
  </r>
  <r>
    <x v="54"/>
    <n v="13"/>
    <x v="1"/>
  </r>
  <r>
    <x v="69"/>
    <n v="26"/>
    <x v="1"/>
  </r>
  <r>
    <x v="20"/>
    <n v="42"/>
    <x v="0"/>
  </r>
  <r>
    <x v="49"/>
    <n v="44"/>
    <x v="1"/>
  </r>
  <r>
    <x v="43"/>
    <n v="3"/>
    <x v="3"/>
  </r>
  <r>
    <x v="20"/>
    <n v="42"/>
    <x v="2"/>
  </r>
  <r>
    <x v="50"/>
    <n v="25"/>
    <x v="1"/>
  </r>
  <r>
    <x v="67"/>
    <n v="41"/>
    <x v="1"/>
  </r>
  <r>
    <x v="32"/>
    <n v="51"/>
    <x v="3"/>
  </r>
  <r>
    <x v="48"/>
    <n v="20"/>
    <x v="3"/>
  </r>
  <r>
    <x v="50"/>
    <n v="25"/>
    <x v="1"/>
  </r>
  <r>
    <x v="61"/>
    <n v="18"/>
    <x v="3"/>
  </r>
  <r>
    <x v="45"/>
    <n v="37"/>
    <x v="3"/>
  </r>
  <r>
    <x v="32"/>
    <n v="51"/>
    <x v="3"/>
  </r>
  <r>
    <x v="74"/>
    <n v="2"/>
    <x v="3"/>
  </r>
  <r>
    <x v="37"/>
    <n v="38"/>
    <x v="0"/>
  </r>
  <r>
    <x v="12"/>
    <n v="64"/>
    <x v="2"/>
  </r>
  <r>
    <x v="13"/>
    <n v="60"/>
    <x v="3"/>
  </r>
  <r>
    <x v="57"/>
    <n v="22"/>
    <x v="1"/>
  </r>
  <r>
    <x v="15"/>
    <n v="71"/>
    <x v="1"/>
  </r>
  <r>
    <x v="41"/>
    <n v="32"/>
    <x v="3"/>
  </r>
  <r>
    <x v="41"/>
    <n v="32"/>
    <x v="2"/>
  </r>
  <r>
    <x v="23"/>
    <n v="63"/>
    <x v="0"/>
  </r>
  <r>
    <x v="66"/>
    <n v="0.24"/>
    <x v="3"/>
  </r>
  <r>
    <x v="10"/>
    <n v="54"/>
    <x v="1"/>
  </r>
  <r>
    <x v="50"/>
    <n v="25"/>
    <x v="0"/>
  </r>
  <r>
    <x v="2"/>
    <n v="80"/>
    <x v="1"/>
  </r>
  <r>
    <x v="70"/>
    <n v="31"/>
    <x v="3"/>
  </r>
  <r>
    <x v="36"/>
    <n v="53"/>
    <x v="1"/>
  </r>
  <r>
    <x v="47"/>
    <n v="35"/>
    <x v="1"/>
  </r>
  <r>
    <x v="70"/>
    <n v="31"/>
    <x v="2"/>
  </r>
  <r>
    <x v="13"/>
    <n v="60"/>
    <x v="3"/>
  </r>
  <r>
    <x v="66"/>
    <n v="0.56000000000000005"/>
    <x v="3"/>
  </r>
  <r>
    <x v="57"/>
    <n v="21"/>
    <x v="1"/>
  </r>
  <r>
    <x v="9"/>
    <n v="78"/>
    <x v="3"/>
  </r>
  <r>
    <x v="8"/>
    <n v="59"/>
    <x v="0"/>
  </r>
  <r>
    <x v="66"/>
    <n v="0.64"/>
    <x v="3"/>
  </r>
  <r>
    <x v="60"/>
    <n v="10"/>
    <x v="2"/>
  </r>
  <r>
    <x v="13"/>
    <n v="60"/>
    <x v="2"/>
  </r>
  <r>
    <x v="60"/>
    <n v="11"/>
    <x v="3"/>
  </r>
  <r>
    <x v="21"/>
    <n v="48"/>
    <x v="1"/>
  </r>
  <r>
    <x v="11"/>
    <n v="50"/>
    <x v="0"/>
  </r>
  <r>
    <x v="7"/>
    <n v="69"/>
    <x v="2"/>
  </r>
  <r>
    <x v="48"/>
    <n v="20"/>
    <x v="1"/>
  </r>
  <r>
    <x v="57"/>
    <n v="22"/>
    <x v="2"/>
  </r>
  <r>
    <x v="38"/>
    <n v="55"/>
    <x v="3"/>
  </r>
  <r>
    <x v="14"/>
    <n v="57"/>
    <x v="3"/>
  </r>
  <r>
    <x v="59"/>
    <n v="29"/>
    <x v="3"/>
  </r>
  <r>
    <x v="41"/>
    <n v="32"/>
    <x v="3"/>
  </r>
  <r>
    <x v="10"/>
    <n v="54"/>
    <x v="0"/>
  </r>
  <r>
    <x v="45"/>
    <n v="37"/>
    <x v="3"/>
  </r>
  <r>
    <x v="19"/>
    <n v="58"/>
    <x v="3"/>
  </r>
  <r>
    <x v="67"/>
    <n v="41"/>
    <x v="1"/>
  </r>
  <r>
    <x v="22"/>
    <n v="72"/>
    <x v="3"/>
  </r>
  <r>
    <x v="66"/>
    <n v="0.48"/>
    <x v="3"/>
  </r>
  <r>
    <x v="41"/>
    <n v="32"/>
    <x v="3"/>
  </r>
  <r>
    <x v="10"/>
    <n v="54"/>
    <x v="1"/>
  </r>
  <r>
    <x v="4"/>
    <n v="79"/>
    <x v="2"/>
  </r>
  <r>
    <x v="28"/>
    <n v="56"/>
    <x v="1"/>
  </r>
  <r>
    <x v="29"/>
    <n v="45"/>
    <x v="2"/>
  </r>
  <r>
    <x v="71"/>
    <n v="6"/>
    <x v="3"/>
  </r>
  <r>
    <x v="29"/>
    <n v="45"/>
    <x v="1"/>
  </r>
  <r>
    <x v="13"/>
    <n v="60"/>
    <x v="3"/>
  </r>
  <r>
    <x v="18"/>
    <n v="65"/>
    <x v="2"/>
  </r>
  <r>
    <x v="14"/>
    <n v="57"/>
    <x v="3"/>
  </r>
  <r>
    <x v="19"/>
    <n v="58"/>
    <x v="2"/>
  </r>
  <r>
    <x v="44"/>
    <n v="8"/>
    <x v="3"/>
  </r>
  <r>
    <x v="61"/>
    <n v="18"/>
    <x v="3"/>
  </r>
  <r>
    <x v="3"/>
    <n v="49"/>
    <x v="3"/>
  </r>
  <r>
    <x v="74"/>
    <n v="2"/>
    <x v="3"/>
  </r>
  <r>
    <x v="16"/>
    <n v="52"/>
    <x v="3"/>
  </r>
  <r>
    <x v="23"/>
    <n v="63"/>
    <x v="2"/>
  </r>
  <r>
    <x v="14"/>
    <n v="57"/>
    <x v="1"/>
  </r>
  <r>
    <x v="11"/>
    <n v="50"/>
    <x v="1"/>
  </r>
  <r>
    <x v="72"/>
    <n v="12"/>
    <x v="3"/>
  </r>
  <r>
    <x v="47"/>
    <n v="35"/>
    <x v="1"/>
  </r>
  <r>
    <x v="47"/>
    <n v="35"/>
    <x v="2"/>
  </r>
  <r>
    <x v="12"/>
    <n v="64"/>
    <x v="1"/>
  </r>
  <r>
    <x v="20"/>
    <n v="42"/>
    <x v="1"/>
  </r>
  <r>
    <x v="73"/>
    <n v="62"/>
    <x v="1"/>
  </r>
  <r>
    <x v="43"/>
    <n v="3"/>
    <x v="3"/>
  </r>
  <r>
    <x v="33"/>
    <n v="43"/>
    <x v="1"/>
  </r>
  <r>
    <x v="16"/>
    <n v="52"/>
    <x v="1"/>
  </r>
  <r>
    <x v="12"/>
    <n v="64"/>
    <x v="0"/>
  </r>
  <r>
    <x v="8"/>
    <n v="59"/>
    <x v="1"/>
  </r>
  <r>
    <x v="5"/>
    <n v="81"/>
    <x v="3"/>
  </r>
  <r>
    <x v="76"/>
    <n v="15"/>
    <x v="1"/>
  </r>
  <r>
    <x v="11"/>
    <n v="50"/>
    <x v="0"/>
  </r>
  <r>
    <x v="27"/>
    <n v="73"/>
    <x v="1"/>
  </r>
  <r>
    <x v="78"/>
    <n v="19"/>
    <x v="1"/>
  </r>
  <r>
    <x v="58"/>
    <n v="30"/>
    <x v="3"/>
  </r>
  <r>
    <x v="46"/>
    <n v="40"/>
    <x v="0"/>
  </r>
  <r>
    <x v="35"/>
    <n v="47"/>
    <x v="1"/>
  </r>
  <r>
    <x v="31"/>
    <n v="66"/>
    <x v="2"/>
  </r>
  <r>
    <x v="35"/>
    <n v="47"/>
    <x v="2"/>
  </r>
  <r>
    <x v="67"/>
    <n v="41"/>
    <x v="1"/>
  </r>
  <r>
    <x v="23"/>
    <n v="63"/>
    <x v="0"/>
  </r>
  <r>
    <x v="72"/>
    <n v="12"/>
    <x v="1"/>
  </r>
  <r>
    <x v="39"/>
    <n v="1.32"/>
    <x v="3"/>
  </r>
  <r>
    <x v="40"/>
    <n v="46"/>
    <x v="2"/>
  </r>
  <r>
    <x v="44"/>
    <n v="8"/>
    <x v="3"/>
  </r>
  <r>
    <x v="6"/>
    <n v="74"/>
    <x v="1"/>
  </r>
  <r>
    <x v="6"/>
    <n v="74"/>
    <x v="0"/>
  </r>
  <r>
    <x v="55"/>
    <n v="4"/>
    <x v="3"/>
  </r>
  <r>
    <x v="69"/>
    <n v="26"/>
    <x v="1"/>
  </r>
  <r>
    <x v="23"/>
    <n v="63"/>
    <x v="0"/>
  </r>
  <r>
    <x v="21"/>
    <n v="48"/>
    <x v="2"/>
  </r>
  <r>
    <x v="63"/>
    <n v="24"/>
    <x v="2"/>
  </r>
  <r>
    <x v="35"/>
    <n v="47"/>
    <x v="1"/>
  </r>
  <r>
    <x v="30"/>
    <n v="70"/>
    <x v="0"/>
  </r>
  <r>
    <x v="67"/>
    <n v="41"/>
    <x v="1"/>
  </r>
  <r>
    <x v="20"/>
    <n v="42"/>
    <x v="2"/>
  </r>
  <r>
    <x v="14"/>
    <n v="57"/>
    <x v="1"/>
  </r>
  <r>
    <x v="32"/>
    <n v="51"/>
    <x v="1"/>
  </r>
  <r>
    <x v="76"/>
    <n v="15"/>
    <x v="1"/>
  </r>
  <r>
    <x v="60"/>
    <n v="11"/>
    <x v="3"/>
  </r>
  <r>
    <x v="51"/>
    <n v="27"/>
    <x v="1"/>
  </r>
  <r>
    <x v="36"/>
    <n v="53"/>
    <x v="1"/>
  </r>
  <r>
    <x v="16"/>
    <n v="52"/>
    <x v="3"/>
  </r>
  <r>
    <x v="34"/>
    <n v="68"/>
    <x v="1"/>
  </r>
  <r>
    <x v="18"/>
    <n v="65"/>
    <x v="2"/>
  </r>
  <r>
    <x v="52"/>
    <n v="23"/>
    <x v="3"/>
  </r>
  <r>
    <x v="33"/>
    <n v="43"/>
    <x v="0"/>
  </r>
  <r>
    <x v="38"/>
    <n v="55"/>
    <x v="3"/>
  </r>
  <r>
    <x v="16"/>
    <n v="52"/>
    <x v="1"/>
  </r>
  <r>
    <x v="57"/>
    <n v="21"/>
    <x v="3"/>
  </r>
  <r>
    <x v="9"/>
    <n v="78"/>
    <x v="0"/>
  </r>
  <r>
    <x v="47"/>
    <n v="35"/>
    <x v="0"/>
  </r>
  <r>
    <x v="3"/>
    <n v="49"/>
    <x v="1"/>
  </r>
  <r>
    <x v="11"/>
    <n v="50"/>
    <x v="0"/>
  </r>
  <r>
    <x v="51"/>
    <n v="27"/>
    <x v="0"/>
  </r>
  <r>
    <x v="16"/>
    <n v="52"/>
    <x v="0"/>
  </r>
  <r>
    <x v="57"/>
    <n v="22"/>
    <x v="2"/>
  </r>
  <r>
    <x v="78"/>
    <n v="19"/>
    <x v="2"/>
  </r>
  <r>
    <x v="26"/>
    <n v="77"/>
    <x v="0"/>
  </r>
  <r>
    <x v="14"/>
    <n v="57"/>
    <x v="0"/>
  </r>
  <r>
    <x v="54"/>
    <n v="13"/>
    <x v="0"/>
  </r>
  <r>
    <x v="42"/>
    <n v="14"/>
    <x v="0"/>
  </r>
  <r>
    <x v="59"/>
    <n v="29"/>
    <x v="3"/>
  </r>
  <r>
    <x v="3"/>
    <n v="49"/>
    <x v="1"/>
  </r>
  <r>
    <x v="39"/>
    <n v="1.24"/>
    <x v="3"/>
  </r>
  <r>
    <x v="57"/>
    <n v="21"/>
    <x v="1"/>
  </r>
  <r>
    <x v="65"/>
    <n v="36"/>
    <x v="2"/>
  </r>
  <r>
    <x v="20"/>
    <n v="42"/>
    <x v="0"/>
  </r>
  <r>
    <x v="28"/>
    <n v="56"/>
    <x v="2"/>
  </r>
  <r>
    <x v="40"/>
    <n v="46"/>
    <x v="1"/>
  </r>
  <r>
    <x v="4"/>
    <n v="79"/>
    <x v="2"/>
  </r>
  <r>
    <x v="50"/>
    <n v="25"/>
    <x v="3"/>
  </r>
  <r>
    <x v="0"/>
    <n v="67"/>
    <x v="3"/>
  </r>
  <r>
    <x v="45"/>
    <n v="37"/>
    <x v="1"/>
  </r>
  <r>
    <x v="49"/>
    <n v="44"/>
    <x v="1"/>
  </r>
  <r>
    <x v="65"/>
    <n v="36"/>
    <x v="2"/>
  </r>
  <r>
    <x v="53"/>
    <n v="17"/>
    <x v="3"/>
  </r>
  <r>
    <x v="11"/>
    <n v="50"/>
    <x v="0"/>
  </r>
  <r>
    <x v="36"/>
    <n v="53"/>
    <x v="1"/>
  </r>
  <r>
    <x v="25"/>
    <n v="39"/>
    <x v="1"/>
  </r>
  <r>
    <x v="15"/>
    <n v="71"/>
    <x v="0"/>
  </r>
  <r>
    <x v="61"/>
    <n v="18"/>
    <x v="3"/>
  </r>
  <r>
    <x v="38"/>
    <n v="55"/>
    <x v="3"/>
  </r>
  <r>
    <x v="16"/>
    <n v="52"/>
    <x v="2"/>
  </r>
  <r>
    <x v="51"/>
    <n v="27"/>
    <x v="3"/>
  </r>
  <r>
    <x v="63"/>
    <n v="24"/>
    <x v="3"/>
  </r>
  <r>
    <x v="22"/>
    <n v="72"/>
    <x v="0"/>
  </r>
  <r>
    <x v="67"/>
    <n v="41"/>
    <x v="0"/>
  </r>
  <r>
    <x v="59"/>
    <n v="29"/>
    <x v="0"/>
  </r>
  <r>
    <x v="69"/>
    <n v="26"/>
    <x v="1"/>
  </r>
  <r>
    <x v="52"/>
    <n v="23"/>
    <x v="1"/>
  </r>
  <r>
    <x v="33"/>
    <n v="43"/>
    <x v="3"/>
  </r>
  <r>
    <x v="33"/>
    <n v="43"/>
    <x v="2"/>
  </r>
  <r>
    <x v="3"/>
    <n v="49"/>
    <x v="1"/>
  </r>
  <r>
    <x v="54"/>
    <n v="13"/>
    <x v="1"/>
  </r>
  <r>
    <x v="69"/>
    <n v="26"/>
    <x v="1"/>
  </r>
  <r>
    <x v="60"/>
    <n v="10"/>
    <x v="3"/>
  </r>
  <r>
    <x v="25"/>
    <n v="39"/>
    <x v="1"/>
  </r>
  <r>
    <x v="67"/>
    <n v="41"/>
    <x v="3"/>
  </r>
  <r>
    <x v="50"/>
    <n v="25"/>
    <x v="2"/>
  </r>
  <r>
    <x v="60"/>
    <n v="10"/>
    <x v="3"/>
  </r>
  <r>
    <x v="10"/>
    <n v="54"/>
    <x v="3"/>
  </r>
  <r>
    <x v="71"/>
    <n v="7"/>
    <x v="3"/>
  </r>
  <r>
    <x v="36"/>
    <n v="53"/>
    <x v="0"/>
  </r>
  <r>
    <x v="38"/>
    <n v="55"/>
    <x v="1"/>
  </r>
  <r>
    <x v="71"/>
    <n v="6"/>
    <x v="3"/>
  </r>
  <r>
    <x v="22"/>
    <n v="72"/>
    <x v="0"/>
  </r>
  <r>
    <x v="20"/>
    <n v="42"/>
    <x v="1"/>
  </r>
  <r>
    <x v="11"/>
    <n v="50"/>
    <x v="2"/>
  </r>
  <r>
    <x v="38"/>
    <n v="55"/>
    <x v="1"/>
  </r>
  <r>
    <x v="35"/>
    <n v="47"/>
    <x v="3"/>
  </r>
  <r>
    <x v="43"/>
    <n v="3"/>
    <x v="3"/>
  </r>
  <r>
    <x v="3"/>
    <n v="49"/>
    <x v="2"/>
  </r>
  <r>
    <x v="72"/>
    <n v="12"/>
    <x v="1"/>
  </r>
  <r>
    <x v="77"/>
    <n v="28"/>
    <x v="3"/>
  </r>
  <r>
    <x v="46"/>
    <n v="40"/>
    <x v="0"/>
  </r>
  <r>
    <x v="38"/>
    <n v="55"/>
    <x v="0"/>
  </r>
  <r>
    <x v="75"/>
    <n v="9"/>
    <x v="3"/>
  </r>
  <r>
    <x v="26"/>
    <n v="77"/>
    <x v="3"/>
  </r>
  <r>
    <x v="61"/>
    <n v="18"/>
    <x v="1"/>
  </r>
  <r>
    <x v="27"/>
    <n v="73"/>
    <x v="0"/>
  </r>
  <r>
    <x v="0"/>
    <n v="67"/>
    <x v="2"/>
  </r>
  <r>
    <x v="19"/>
    <n v="58"/>
    <x v="0"/>
  </r>
  <r>
    <x v="74"/>
    <n v="2"/>
    <x v="3"/>
  </r>
  <r>
    <x v="37"/>
    <n v="38"/>
    <x v="0"/>
  </r>
  <r>
    <x v="68"/>
    <n v="5"/>
    <x v="3"/>
  </r>
  <r>
    <x v="64"/>
    <n v="34"/>
    <x v="0"/>
  </r>
  <r>
    <x v="9"/>
    <n v="78"/>
    <x v="1"/>
  </r>
  <r>
    <x v="14"/>
    <n v="57"/>
    <x v="1"/>
  </r>
  <r>
    <x v="53"/>
    <n v="17"/>
    <x v="2"/>
  </r>
  <r>
    <x v="15"/>
    <n v="71"/>
    <x v="2"/>
  </r>
  <r>
    <x v="78"/>
    <n v="19"/>
    <x v="3"/>
  </r>
  <r>
    <x v="28"/>
    <n v="56"/>
    <x v="2"/>
  </r>
  <r>
    <x v="12"/>
    <n v="64"/>
    <x v="0"/>
  </r>
  <r>
    <x v="54"/>
    <n v="13"/>
    <x v="3"/>
  </r>
  <r>
    <x v="46"/>
    <n v="40"/>
    <x v="1"/>
  </r>
  <r>
    <x v="2"/>
    <n v="80"/>
    <x v="1"/>
  </r>
  <r>
    <x v="73"/>
    <n v="62"/>
    <x v="1"/>
  </r>
  <r>
    <x v="4"/>
    <n v="79"/>
    <x v="2"/>
  </r>
  <r>
    <x v="75"/>
    <n v="9"/>
    <x v="3"/>
  </r>
  <r>
    <x v="26"/>
    <n v="77"/>
    <x v="1"/>
  </r>
  <r>
    <x v="69"/>
    <n v="26"/>
    <x v="1"/>
  </r>
  <r>
    <x v="39"/>
    <n v="1.72"/>
    <x v="3"/>
  </r>
  <r>
    <x v="56"/>
    <n v="16"/>
    <x v="1"/>
  </r>
  <r>
    <x v="46"/>
    <n v="40"/>
    <x v="0"/>
  </r>
  <r>
    <x v="40"/>
    <n v="46"/>
    <x v="1"/>
  </r>
  <r>
    <x v="29"/>
    <n v="45"/>
    <x v="2"/>
  </r>
  <r>
    <x v="8"/>
    <n v="59"/>
    <x v="1"/>
  </r>
  <r>
    <x v="70"/>
    <n v="31"/>
    <x v="2"/>
  </r>
  <r>
    <x v="7"/>
    <n v="69"/>
    <x v="1"/>
  </r>
  <r>
    <x v="27"/>
    <n v="73"/>
    <x v="1"/>
  </r>
  <r>
    <x v="28"/>
    <n v="56"/>
    <x v="1"/>
  </r>
  <r>
    <x v="2"/>
    <n v="80"/>
    <x v="1"/>
  </r>
  <r>
    <x v="13"/>
    <n v="60"/>
    <x v="2"/>
  </r>
  <r>
    <x v="46"/>
    <n v="40"/>
    <x v="2"/>
  </r>
  <r>
    <x v="58"/>
    <n v="30"/>
    <x v="3"/>
  </r>
  <r>
    <x v="31"/>
    <n v="66"/>
    <x v="0"/>
  </r>
  <r>
    <x v="9"/>
    <n v="78"/>
    <x v="1"/>
  </r>
  <r>
    <x v="45"/>
    <n v="37"/>
    <x v="0"/>
  </r>
  <r>
    <x v="67"/>
    <n v="41"/>
    <x v="0"/>
  </r>
  <r>
    <x v="64"/>
    <n v="34"/>
    <x v="3"/>
  </r>
  <r>
    <x v="61"/>
    <n v="18"/>
    <x v="1"/>
  </r>
  <r>
    <x v="7"/>
    <n v="69"/>
    <x v="0"/>
  </r>
  <r>
    <x v="0"/>
    <n v="67"/>
    <x v="3"/>
  </r>
  <r>
    <x v="77"/>
    <n v="28"/>
    <x v="1"/>
  </r>
  <r>
    <x v="43"/>
    <n v="3"/>
    <x v="3"/>
  </r>
  <r>
    <x v="14"/>
    <n v="57"/>
    <x v="3"/>
  </r>
  <r>
    <x v="64"/>
    <n v="34"/>
    <x v="1"/>
  </r>
  <r>
    <x v="11"/>
    <n v="50"/>
    <x v="1"/>
  </r>
  <r>
    <x v="38"/>
    <n v="55"/>
    <x v="1"/>
  </r>
  <r>
    <x v="74"/>
    <n v="2"/>
    <x v="3"/>
  </r>
  <r>
    <x v="51"/>
    <n v="27"/>
    <x v="3"/>
  </r>
  <r>
    <x v="14"/>
    <n v="57"/>
    <x v="0"/>
  </r>
  <r>
    <x v="27"/>
    <n v="73"/>
    <x v="0"/>
  </r>
  <r>
    <x v="16"/>
    <n v="52"/>
    <x v="0"/>
  </r>
  <r>
    <x v="18"/>
    <n v="65"/>
    <x v="1"/>
  </r>
  <r>
    <x v="21"/>
    <n v="48"/>
    <x v="1"/>
  </r>
  <r>
    <x v="10"/>
    <n v="54"/>
    <x v="2"/>
  </r>
  <r>
    <x v="44"/>
    <n v="8"/>
    <x v="3"/>
  </r>
  <r>
    <x v="29"/>
    <n v="45"/>
    <x v="3"/>
  </r>
  <r>
    <x v="21"/>
    <n v="48"/>
    <x v="1"/>
  </r>
  <r>
    <x v="26"/>
    <n v="77"/>
    <x v="2"/>
  </r>
  <r>
    <x v="64"/>
    <n v="34"/>
    <x v="1"/>
  </r>
  <r>
    <x v="62"/>
    <n v="33"/>
    <x v="1"/>
  </r>
  <r>
    <x v="25"/>
    <n v="39"/>
    <x v="1"/>
  </r>
  <r>
    <x v="25"/>
    <n v="39"/>
    <x v="1"/>
  </r>
  <r>
    <x v="46"/>
    <n v="40"/>
    <x v="3"/>
  </r>
  <r>
    <x v="40"/>
    <n v="46"/>
    <x v="1"/>
  </r>
  <r>
    <x v="66"/>
    <n v="1"/>
    <x v="3"/>
  </r>
  <r>
    <x v="68"/>
    <n v="5"/>
    <x v="3"/>
  </r>
  <r>
    <x v="42"/>
    <n v="14"/>
    <x v="3"/>
  </r>
  <r>
    <x v="3"/>
    <n v="49"/>
    <x v="2"/>
  </r>
  <r>
    <x v="29"/>
    <n v="45"/>
    <x v="1"/>
  </r>
  <r>
    <x v="54"/>
    <n v="13"/>
    <x v="1"/>
  </r>
  <r>
    <x v="24"/>
    <n v="76"/>
    <x v="1"/>
  </r>
  <r>
    <x v="42"/>
    <n v="14"/>
    <x v="3"/>
  </r>
  <r>
    <x v="48"/>
    <n v="20"/>
    <x v="1"/>
  </r>
  <r>
    <x v="75"/>
    <n v="9"/>
    <x v="3"/>
  </r>
  <r>
    <x v="9"/>
    <n v="78"/>
    <x v="1"/>
  </r>
  <r>
    <x v="3"/>
    <n v="49"/>
    <x v="1"/>
  </r>
  <r>
    <x v="38"/>
    <n v="55"/>
    <x v="1"/>
  </r>
  <r>
    <x v="33"/>
    <n v="43"/>
    <x v="1"/>
  </r>
  <r>
    <x v="56"/>
    <n v="16"/>
    <x v="1"/>
  </r>
  <r>
    <x v="19"/>
    <n v="58"/>
    <x v="0"/>
  </r>
  <r>
    <x v="0"/>
    <n v="67"/>
    <x v="2"/>
  </r>
  <r>
    <x v="15"/>
    <n v="71"/>
    <x v="1"/>
  </r>
  <r>
    <x v="44"/>
    <n v="8"/>
    <x v="3"/>
  </r>
  <r>
    <x v="61"/>
    <n v="18"/>
    <x v="3"/>
  </r>
  <r>
    <x v="35"/>
    <n v="47"/>
    <x v="3"/>
  </r>
  <r>
    <x v="8"/>
    <n v="59"/>
    <x v="0"/>
  </r>
  <r>
    <x v="77"/>
    <n v="28"/>
    <x v="1"/>
  </r>
  <r>
    <x v="48"/>
    <n v="20"/>
    <x v="2"/>
  </r>
  <r>
    <x v="0"/>
    <n v="67"/>
    <x v="0"/>
  </r>
  <r>
    <x v="15"/>
    <n v="71"/>
    <x v="0"/>
  </r>
  <r>
    <x v="28"/>
    <n v="56"/>
    <x v="3"/>
  </r>
  <r>
    <x v="49"/>
    <n v="44"/>
    <x v="1"/>
  </r>
  <r>
    <x v="71"/>
    <n v="6"/>
    <x v="3"/>
  </r>
  <r>
    <x v="9"/>
    <n v="78"/>
    <x v="3"/>
  </r>
  <r>
    <x v="41"/>
    <n v="32"/>
    <x v="1"/>
  </r>
  <r>
    <x v="46"/>
    <n v="40"/>
    <x v="1"/>
  </r>
  <r>
    <x v="23"/>
    <n v="63"/>
    <x v="2"/>
  </r>
  <r>
    <x v="32"/>
    <n v="51"/>
    <x v="1"/>
  </r>
  <r>
    <x v="57"/>
    <n v="22"/>
    <x v="1"/>
  </r>
  <r>
    <x v="17"/>
    <n v="82"/>
    <x v="1"/>
  </r>
  <r>
    <x v="53"/>
    <n v="17"/>
    <x v="3"/>
  </r>
  <r>
    <x v="64"/>
    <n v="34"/>
    <x v="0"/>
  </r>
  <r>
    <x v="20"/>
    <n v="42"/>
    <x v="0"/>
  </r>
  <r>
    <x v="41"/>
    <n v="32"/>
    <x v="3"/>
  </r>
  <r>
    <x v="27"/>
    <n v="73"/>
    <x v="0"/>
  </r>
  <r>
    <x v="35"/>
    <n v="47"/>
    <x v="1"/>
  </r>
  <r>
    <x v="64"/>
    <n v="34"/>
    <x v="1"/>
  </r>
  <r>
    <x v="12"/>
    <n v="64"/>
    <x v="1"/>
  </r>
  <r>
    <x v="16"/>
    <n v="52"/>
    <x v="1"/>
  </r>
  <r>
    <x v="3"/>
    <n v="49"/>
    <x v="2"/>
  </r>
  <r>
    <x v="38"/>
    <n v="55"/>
    <x v="3"/>
  </r>
  <r>
    <x v="12"/>
    <n v="64"/>
    <x v="1"/>
  </r>
  <r>
    <x v="52"/>
    <n v="23"/>
    <x v="2"/>
  </r>
  <r>
    <x v="61"/>
    <n v="18"/>
    <x v="1"/>
  </r>
  <r>
    <x v="18"/>
    <n v="65"/>
    <x v="1"/>
  </r>
  <r>
    <x v="72"/>
    <n v="12"/>
    <x v="3"/>
  </r>
  <r>
    <x v="1"/>
    <n v="61"/>
    <x v="1"/>
  </r>
  <r>
    <x v="31"/>
    <n v="66"/>
    <x v="2"/>
  </r>
  <r>
    <x v="8"/>
    <n v="59"/>
    <x v="2"/>
  </r>
  <r>
    <x v="35"/>
    <n v="47"/>
    <x v="1"/>
  </r>
  <r>
    <x v="35"/>
    <n v="47"/>
    <x v="0"/>
  </r>
  <r>
    <x v="15"/>
    <n v="71"/>
    <x v="2"/>
  </r>
  <r>
    <x v="73"/>
    <n v="62"/>
    <x v="1"/>
  </r>
  <r>
    <x v="77"/>
    <n v="28"/>
    <x v="3"/>
  </r>
  <r>
    <x v="71"/>
    <n v="7"/>
    <x v="3"/>
  </r>
  <r>
    <x v="34"/>
    <n v="68"/>
    <x v="2"/>
  </r>
  <r>
    <x v="45"/>
    <n v="37"/>
    <x v="0"/>
  </r>
  <r>
    <x v="6"/>
    <n v="75"/>
    <x v="2"/>
  </r>
  <r>
    <x v="68"/>
    <n v="5"/>
    <x v="3"/>
  </r>
  <r>
    <x v="66"/>
    <n v="1.08"/>
    <x v="3"/>
  </r>
  <r>
    <x v="64"/>
    <n v="34"/>
    <x v="3"/>
  </r>
  <r>
    <x v="3"/>
    <n v="49"/>
    <x v="2"/>
  </r>
  <r>
    <x v="44"/>
    <n v="8"/>
    <x v="3"/>
  </r>
  <r>
    <x v="11"/>
    <n v="50"/>
    <x v="0"/>
  </r>
  <r>
    <x v="74"/>
    <n v="2"/>
    <x v="3"/>
  </r>
  <r>
    <x v="39"/>
    <n v="1.1599999999999999"/>
    <x v="3"/>
  </r>
  <r>
    <x v="24"/>
    <n v="76"/>
    <x v="1"/>
  </r>
  <r>
    <x v="61"/>
    <n v="18"/>
    <x v="1"/>
  </r>
  <r>
    <x v="17"/>
    <n v="82"/>
    <x v="2"/>
  </r>
  <r>
    <x v="0"/>
    <n v="67"/>
    <x v="3"/>
  </r>
  <r>
    <x v="51"/>
    <n v="27"/>
    <x v="2"/>
  </r>
  <r>
    <x v="14"/>
    <n v="57"/>
    <x v="2"/>
  </r>
  <r>
    <x v="32"/>
    <n v="51"/>
    <x v="0"/>
  </r>
  <r>
    <x v="34"/>
    <n v="68"/>
    <x v="1"/>
  </r>
  <r>
    <x v="28"/>
    <n v="56"/>
    <x v="2"/>
  </r>
  <r>
    <x v="26"/>
    <n v="77"/>
    <x v="3"/>
  </r>
  <r>
    <x v="16"/>
    <n v="52"/>
    <x v="2"/>
  </r>
  <r>
    <x v="61"/>
    <n v="18"/>
    <x v="2"/>
  </r>
  <r>
    <x v="23"/>
    <n v="63"/>
    <x v="2"/>
  </r>
  <r>
    <x v="70"/>
    <n v="31"/>
    <x v="3"/>
  </r>
  <r>
    <x v="45"/>
    <n v="37"/>
    <x v="1"/>
  </r>
  <r>
    <x v="12"/>
    <n v="64"/>
    <x v="0"/>
  </r>
  <r>
    <x v="35"/>
    <n v="47"/>
    <x v="1"/>
  </r>
  <r>
    <x v="74"/>
    <n v="1.8"/>
    <x v="3"/>
  </r>
  <r>
    <x v="20"/>
    <n v="42"/>
    <x v="3"/>
  </r>
  <r>
    <x v="45"/>
    <n v="37"/>
    <x v="0"/>
  </r>
  <r>
    <x v="7"/>
    <n v="69"/>
    <x v="2"/>
  </r>
  <r>
    <x v="54"/>
    <n v="13"/>
    <x v="3"/>
  </r>
  <r>
    <x v="27"/>
    <n v="73"/>
    <x v="2"/>
  </r>
  <r>
    <x v="21"/>
    <n v="48"/>
    <x v="0"/>
  </r>
  <r>
    <x v="9"/>
    <n v="78"/>
    <x v="1"/>
  </r>
  <r>
    <x v="57"/>
    <n v="21"/>
    <x v="1"/>
  </r>
  <r>
    <x v="10"/>
    <n v="54"/>
    <x v="2"/>
  </r>
  <r>
    <x v="33"/>
    <n v="43"/>
    <x v="1"/>
  </r>
  <r>
    <x v="78"/>
    <n v="19"/>
    <x v="3"/>
  </r>
  <r>
    <x v="17"/>
    <n v="82"/>
    <x v="1"/>
  </r>
  <r>
    <x v="2"/>
    <n v="80"/>
    <x v="3"/>
  </r>
  <r>
    <x v="7"/>
    <n v="69"/>
    <x v="1"/>
  </r>
  <r>
    <x v="57"/>
    <n v="21"/>
    <x v="1"/>
  </r>
  <r>
    <x v="40"/>
    <n v="46"/>
    <x v="0"/>
  </r>
  <r>
    <x v="42"/>
    <n v="14"/>
    <x v="1"/>
  </r>
  <r>
    <x v="71"/>
    <n v="6"/>
    <x v="3"/>
  </r>
  <r>
    <x v="43"/>
    <n v="3"/>
    <x v="3"/>
  </r>
  <r>
    <x v="35"/>
    <n v="47"/>
    <x v="1"/>
  </r>
  <r>
    <x v="64"/>
    <n v="34"/>
    <x v="1"/>
  </r>
  <r>
    <x v="67"/>
    <n v="41"/>
    <x v="0"/>
  </r>
  <r>
    <x v="0"/>
    <n v="67"/>
    <x v="0"/>
  </r>
  <r>
    <x v="68"/>
    <n v="5"/>
    <x v="3"/>
  </r>
  <r>
    <x v="48"/>
    <n v="20"/>
    <x v="1"/>
  </r>
  <r>
    <x v="23"/>
    <n v="63"/>
    <x v="2"/>
  </r>
  <r>
    <x v="27"/>
    <n v="73"/>
    <x v="2"/>
  </r>
  <r>
    <x v="73"/>
    <n v="62"/>
    <x v="3"/>
  </r>
  <r>
    <x v="66"/>
    <n v="0.88"/>
    <x v="3"/>
  </r>
  <r>
    <x v="11"/>
    <n v="50"/>
    <x v="2"/>
  </r>
  <r>
    <x v="15"/>
    <n v="71"/>
    <x v="0"/>
  </r>
  <r>
    <x v="58"/>
    <n v="30"/>
    <x v="3"/>
  </r>
  <r>
    <x v="2"/>
    <n v="80"/>
    <x v="2"/>
  </r>
  <r>
    <x v="12"/>
    <n v="64"/>
    <x v="2"/>
  </r>
  <r>
    <x v="71"/>
    <n v="7"/>
    <x v="3"/>
  </r>
  <r>
    <x v="65"/>
    <n v="36"/>
    <x v="3"/>
  </r>
  <r>
    <x v="4"/>
    <n v="79"/>
    <x v="3"/>
  </r>
  <r>
    <x v="47"/>
    <n v="35"/>
    <x v="0"/>
  </r>
  <r>
    <x v="77"/>
    <n v="28"/>
    <x v="3"/>
  </r>
  <r>
    <x v="22"/>
    <n v="72"/>
    <x v="0"/>
  </r>
  <r>
    <x v="72"/>
    <n v="12"/>
    <x v="3"/>
  </r>
  <r>
    <x v="50"/>
    <n v="25"/>
    <x v="2"/>
  </r>
  <r>
    <x v="51"/>
    <n v="27"/>
    <x v="2"/>
  </r>
  <r>
    <x v="73"/>
    <n v="62"/>
    <x v="1"/>
  </r>
  <r>
    <x v="19"/>
    <n v="58"/>
    <x v="3"/>
  </r>
  <r>
    <x v="58"/>
    <n v="30"/>
    <x v="1"/>
  </r>
  <r>
    <x v="28"/>
    <n v="56"/>
    <x v="0"/>
  </r>
  <r>
    <x v="77"/>
    <n v="28"/>
    <x v="3"/>
  </r>
  <r>
    <x v="35"/>
    <n v="47"/>
    <x v="3"/>
  </r>
  <r>
    <x v="56"/>
    <n v="16"/>
    <x v="3"/>
  </r>
  <r>
    <x v="59"/>
    <n v="29"/>
    <x v="1"/>
  </r>
  <r>
    <x v="69"/>
    <n v="26"/>
    <x v="1"/>
  </r>
  <r>
    <x v="69"/>
    <n v="26"/>
    <x v="1"/>
  </r>
  <r>
    <x v="38"/>
    <n v="55"/>
    <x v="3"/>
  </r>
  <r>
    <x v="59"/>
    <n v="29"/>
    <x v="2"/>
  </r>
  <r>
    <x v="59"/>
    <n v="29"/>
    <x v="1"/>
  </r>
  <r>
    <x v="62"/>
    <n v="33"/>
    <x v="0"/>
  </r>
  <r>
    <x v="78"/>
    <n v="19"/>
    <x v="1"/>
  </r>
  <r>
    <x v="60"/>
    <n v="10"/>
    <x v="3"/>
  </r>
  <r>
    <x v="43"/>
    <n v="3"/>
    <x v="3"/>
  </r>
  <r>
    <x v="13"/>
    <n v="60"/>
    <x v="3"/>
  </r>
  <r>
    <x v="56"/>
    <n v="16"/>
    <x v="3"/>
  </r>
  <r>
    <x v="47"/>
    <n v="35"/>
    <x v="1"/>
  </r>
  <r>
    <x v="67"/>
    <n v="41"/>
    <x v="3"/>
  </r>
  <r>
    <x v="78"/>
    <n v="19"/>
    <x v="3"/>
  </r>
  <r>
    <x v="4"/>
    <n v="79"/>
    <x v="0"/>
  </r>
  <r>
    <x v="67"/>
    <n v="41"/>
    <x v="2"/>
  </r>
  <r>
    <x v="39"/>
    <n v="1.64"/>
    <x v="3"/>
  </r>
  <r>
    <x v="32"/>
    <n v="51"/>
    <x v="1"/>
  </r>
  <r>
    <x v="62"/>
    <n v="33"/>
    <x v="1"/>
  </r>
  <r>
    <x v="62"/>
    <n v="33"/>
    <x v="2"/>
  </r>
  <r>
    <x v="21"/>
    <n v="48"/>
    <x v="3"/>
  </r>
  <r>
    <x v="29"/>
    <n v="45"/>
    <x v="3"/>
  </r>
  <r>
    <x v="1"/>
    <n v="61"/>
    <x v="1"/>
  </r>
  <r>
    <x v="70"/>
    <n v="31"/>
    <x v="2"/>
  </r>
  <r>
    <x v="13"/>
    <n v="60"/>
    <x v="1"/>
  </r>
  <r>
    <x v="32"/>
    <n v="51"/>
    <x v="3"/>
  </r>
  <r>
    <x v="36"/>
    <n v="53"/>
    <x v="1"/>
  </r>
  <r>
    <x v="16"/>
    <n v="52"/>
    <x v="1"/>
  </r>
  <r>
    <x v="20"/>
    <n v="42"/>
    <x v="3"/>
  </r>
  <r>
    <x v="28"/>
    <n v="56"/>
    <x v="1"/>
  </r>
  <r>
    <x v="42"/>
    <n v="14"/>
    <x v="1"/>
  </r>
  <r>
    <x v="46"/>
    <n v="40"/>
    <x v="1"/>
  </r>
  <r>
    <x v="19"/>
    <n v="58"/>
    <x v="2"/>
  </r>
  <r>
    <x v="16"/>
    <n v="52"/>
    <x v="2"/>
  </r>
  <r>
    <x v="58"/>
    <n v="30"/>
    <x v="2"/>
  </r>
  <r>
    <x v="35"/>
    <n v="47"/>
    <x v="2"/>
  </r>
  <r>
    <x v="64"/>
    <n v="34"/>
    <x v="1"/>
  </r>
  <r>
    <x v="17"/>
    <n v="82"/>
    <x v="3"/>
  </r>
  <r>
    <x v="70"/>
    <n v="31"/>
    <x v="2"/>
  </r>
  <r>
    <x v="19"/>
    <n v="58"/>
    <x v="0"/>
  </r>
  <r>
    <x v="35"/>
    <n v="47"/>
    <x v="2"/>
  </r>
  <r>
    <x v="18"/>
    <n v="65"/>
    <x v="1"/>
  </r>
  <r>
    <x v="54"/>
    <n v="13"/>
    <x v="3"/>
  </r>
  <r>
    <x v="45"/>
    <n v="37"/>
    <x v="1"/>
  </r>
  <r>
    <x v="75"/>
    <n v="9"/>
    <x v="3"/>
  </r>
  <r>
    <x v="71"/>
    <n v="7"/>
    <x v="3"/>
  </r>
  <r>
    <x v="45"/>
    <n v="37"/>
    <x v="1"/>
  </r>
  <r>
    <x v="73"/>
    <n v="62"/>
    <x v="1"/>
  </r>
  <r>
    <x v="42"/>
    <n v="14"/>
    <x v="3"/>
  </r>
  <r>
    <x v="26"/>
    <n v="77"/>
    <x v="0"/>
  </r>
  <r>
    <x v="65"/>
    <n v="36"/>
    <x v="2"/>
  </r>
  <r>
    <x v="43"/>
    <n v="3"/>
    <x v="3"/>
  </r>
  <r>
    <x v="9"/>
    <n v="78"/>
    <x v="2"/>
  </r>
  <r>
    <x v="3"/>
    <n v="49"/>
    <x v="1"/>
  </r>
  <r>
    <x v="49"/>
    <n v="44"/>
    <x v="1"/>
  </r>
  <r>
    <x v="60"/>
    <n v="10"/>
    <x v="3"/>
  </r>
  <r>
    <x v="44"/>
    <n v="8"/>
    <x v="3"/>
  </r>
  <r>
    <x v="13"/>
    <n v="60"/>
    <x v="2"/>
  </r>
  <r>
    <x v="28"/>
    <n v="56"/>
    <x v="2"/>
  </r>
  <r>
    <x v="27"/>
    <n v="73"/>
    <x v="1"/>
  </r>
  <r>
    <x v="18"/>
    <n v="65"/>
    <x v="2"/>
  </r>
  <r>
    <x v="64"/>
    <n v="34"/>
    <x v="3"/>
  </r>
  <r>
    <x v="54"/>
    <n v="13"/>
    <x v="3"/>
  </r>
  <r>
    <x v="2"/>
    <n v="80"/>
    <x v="1"/>
  </r>
  <r>
    <x v="40"/>
    <n v="46"/>
    <x v="1"/>
  </r>
  <r>
    <x v="2"/>
    <n v="80"/>
    <x v="1"/>
  </r>
  <r>
    <x v="18"/>
    <n v="65"/>
    <x v="1"/>
  </r>
  <r>
    <x v="63"/>
    <n v="24"/>
    <x v="3"/>
  </r>
  <r>
    <x v="62"/>
    <n v="33"/>
    <x v="1"/>
  </r>
  <r>
    <x v="60"/>
    <n v="11"/>
    <x v="0"/>
  </r>
  <r>
    <x v="14"/>
    <n v="57"/>
    <x v="1"/>
  </r>
  <r>
    <x v="78"/>
    <n v="19"/>
    <x v="1"/>
  </r>
  <r>
    <x v="17"/>
    <n v="82"/>
    <x v="0"/>
  </r>
  <r>
    <x v="25"/>
    <n v="39"/>
    <x v="2"/>
  </r>
  <r>
    <x v="42"/>
    <n v="14"/>
    <x v="1"/>
  </r>
  <r>
    <x v="13"/>
    <n v="60"/>
    <x v="2"/>
  </r>
  <r>
    <x v="43"/>
    <n v="3"/>
    <x v="3"/>
  </r>
  <r>
    <x v="14"/>
    <n v="57"/>
    <x v="1"/>
  </r>
  <r>
    <x v="4"/>
    <n v="79"/>
    <x v="1"/>
  </r>
  <r>
    <x v="18"/>
    <n v="65"/>
    <x v="3"/>
  </r>
  <r>
    <x v="0"/>
    <n v="67"/>
    <x v="1"/>
  </r>
  <r>
    <x v="13"/>
    <n v="60"/>
    <x v="1"/>
  </r>
  <r>
    <x v="65"/>
    <n v="36"/>
    <x v="1"/>
  </r>
  <r>
    <x v="65"/>
    <n v="36"/>
    <x v="0"/>
  </r>
  <r>
    <x v="69"/>
    <n v="26"/>
    <x v="2"/>
  </r>
  <r>
    <x v="15"/>
    <n v="71"/>
    <x v="3"/>
  </r>
  <r>
    <x v="9"/>
    <n v="78"/>
    <x v="0"/>
  </r>
  <r>
    <x v="26"/>
    <n v="77"/>
    <x v="3"/>
  </r>
  <r>
    <x v="6"/>
    <n v="74"/>
    <x v="3"/>
  </r>
  <r>
    <x v="11"/>
    <n v="50"/>
    <x v="1"/>
  </r>
  <r>
    <x v="75"/>
    <n v="9"/>
    <x v="3"/>
  </r>
  <r>
    <x v="39"/>
    <n v="1.64"/>
    <x v="3"/>
  </r>
  <r>
    <x v="10"/>
    <n v="54"/>
    <x v="0"/>
  </r>
  <r>
    <x v="44"/>
    <n v="8"/>
    <x v="3"/>
  </r>
  <r>
    <x v="65"/>
    <n v="36"/>
    <x v="1"/>
  </r>
  <r>
    <x v="37"/>
    <n v="38"/>
    <x v="1"/>
  </r>
  <r>
    <x v="64"/>
    <n v="34"/>
    <x v="3"/>
  </r>
  <r>
    <x v="71"/>
    <n v="7"/>
    <x v="3"/>
  </r>
  <r>
    <x v="68"/>
    <n v="5"/>
    <x v="3"/>
  </r>
  <r>
    <x v="42"/>
    <n v="14"/>
    <x v="3"/>
  </r>
  <r>
    <x v="66"/>
    <n v="0.88"/>
    <x v="3"/>
  </r>
  <r>
    <x v="58"/>
    <n v="30"/>
    <x v="1"/>
  </r>
  <r>
    <x v="25"/>
    <n v="39"/>
    <x v="3"/>
  </r>
  <r>
    <x v="53"/>
    <n v="17"/>
    <x v="1"/>
  </r>
  <r>
    <x v="42"/>
    <n v="14"/>
    <x v="0"/>
  </r>
  <r>
    <x v="16"/>
    <n v="52"/>
    <x v="1"/>
  </r>
  <r>
    <x v="9"/>
    <n v="78"/>
    <x v="2"/>
  </r>
  <r>
    <x v="74"/>
    <n v="2"/>
    <x v="3"/>
  </r>
  <r>
    <x v="41"/>
    <n v="32"/>
    <x v="2"/>
  </r>
  <r>
    <x v="66"/>
    <n v="0.88"/>
    <x v="3"/>
  </r>
  <r>
    <x v="11"/>
    <n v="50"/>
    <x v="1"/>
  </r>
  <r>
    <x v="21"/>
    <n v="48"/>
    <x v="3"/>
  </r>
  <r>
    <x v="31"/>
    <n v="66"/>
    <x v="0"/>
  </r>
  <r>
    <x v="9"/>
    <n v="78"/>
    <x v="2"/>
  </r>
  <r>
    <x v="40"/>
    <n v="46"/>
    <x v="3"/>
  </r>
  <r>
    <x v="10"/>
    <n v="54"/>
    <x v="1"/>
  </r>
  <r>
    <x v="5"/>
    <n v="81"/>
    <x v="1"/>
  </r>
  <r>
    <x v="76"/>
    <n v="15"/>
    <x v="3"/>
  </r>
  <r>
    <x v="26"/>
    <n v="77"/>
    <x v="3"/>
  </r>
  <r>
    <x v="8"/>
    <n v="59"/>
    <x v="1"/>
  </r>
  <r>
    <x v="21"/>
    <n v="48"/>
    <x v="1"/>
  </r>
  <r>
    <x v="24"/>
    <n v="76"/>
    <x v="1"/>
  </r>
  <r>
    <x v="3"/>
    <n v="49"/>
    <x v="1"/>
  </r>
  <r>
    <x v="49"/>
    <n v="44"/>
    <x v="2"/>
  </r>
  <r>
    <x v="25"/>
    <n v="39"/>
    <x v="1"/>
  </r>
  <r>
    <x v="64"/>
    <n v="34"/>
    <x v="0"/>
  </r>
  <r>
    <x v="11"/>
    <n v="50"/>
    <x v="2"/>
  </r>
  <r>
    <x v="73"/>
    <n v="62"/>
    <x v="3"/>
  </r>
  <r>
    <x v="37"/>
    <n v="38"/>
    <x v="1"/>
  </r>
  <r>
    <x v="33"/>
    <n v="43"/>
    <x v="0"/>
  </r>
  <r>
    <x v="77"/>
    <n v="28"/>
    <x v="0"/>
  </r>
  <r>
    <x v="19"/>
    <n v="58"/>
    <x v="2"/>
  </r>
  <r>
    <x v="77"/>
    <n v="28"/>
    <x v="2"/>
  </r>
  <r>
    <x v="61"/>
    <n v="18"/>
    <x v="3"/>
  </r>
  <r>
    <x v="73"/>
    <n v="62"/>
    <x v="1"/>
  </r>
  <r>
    <x v="70"/>
    <n v="31"/>
    <x v="1"/>
  </r>
  <r>
    <x v="38"/>
    <n v="55"/>
    <x v="2"/>
  </r>
  <r>
    <x v="10"/>
    <n v="54"/>
    <x v="0"/>
  </r>
  <r>
    <x v="27"/>
    <n v="73"/>
    <x v="0"/>
  </r>
  <r>
    <x v="69"/>
    <n v="26"/>
    <x v="0"/>
  </r>
  <r>
    <x v="27"/>
    <n v="73"/>
    <x v="2"/>
  </r>
  <r>
    <x v="37"/>
    <n v="38"/>
    <x v="2"/>
  </r>
  <r>
    <x v="6"/>
    <n v="75"/>
    <x v="3"/>
  </r>
  <r>
    <x v="5"/>
    <n v="81"/>
    <x v="3"/>
  </r>
  <r>
    <x v="48"/>
    <n v="20"/>
    <x v="2"/>
  </r>
  <r>
    <x v="72"/>
    <n v="12"/>
    <x v="0"/>
  </r>
  <r>
    <x v="9"/>
    <n v="78"/>
    <x v="0"/>
  </r>
  <r>
    <x v="20"/>
    <n v="42"/>
    <x v="1"/>
  </r>
  <r>
    <x v="15"/>
    <n v="71"/>
    <x v="2"/>
  </r>
  <r>
    <x v="56"/>
    <n v="16"/>
    <x v="3"/>
  </r>
  <r>
    <x v="55"/>
    <n v="4"/>
    <x v="3"/>
  </r>
  <r>
    <x v="4"/>
    <n v="79"/>
    <x v="3"/>
  </r>
  <r>
    <x v="13"/>
    <n v="60"/>
    <x v="0"/>
  </r>
  <r>
    <x v="29"/>
    <n v="45"/>
    <x v="1"/>
  </r>
  <r>
    <x v="52"/>
    <n v="23"/>
    <x v="3"/>
  </r>
  <r>
    <x v="57"/>
    <n v="21"/>
    <x v="2"/>
  </r>
  <r>
    <x v="0"/>
    <n v="67"/>
    <x v="0"/>
  </r>
  <r>
    <x v="60"/>
    <n v="10"/>
    <x v="1"/>
  </r>
  <r>
    <x v="63"/>
    <n v="24"/>
    <x v="1"/>
  </r>
  <r>
    <x v="11"/>
    <n v="50"/>
    <x v="1"/>
  </r>
  <r>
    <x v="4"/>
    <n v="79"/>
    <x v="1"/>
  </r>
  <r>
    <x v="42"/>
    <n v="14"/>
    <x v="1"/>
  </r>
  <r>
    <x v="54"/>
    <n v="13"/>
    <x v="3"/>
  </r>
  <r>
    <x v="15"/>
    <n v="71"/>
    <x v="2"/>
  </r>
  <r>
    <x v="31"/>
    <n v="66"/>
    <x v="3"/>
  </r>
  <r>
    <x v="41"/>
    <n v="32"/>
    <x v="1"/>
  </r>
  <r>
    <x v="40"/>
    <n v="46"/>
    <x v="1"/>
  </r>
  <r>
    <x v="21"/>
    <n v="48"/>
    <x v="2"/>
  </r>
  <r>
    <x v="29"/>
    <n v="45"/>
    <x v="0"/>
  </r>
  <r>
    <x v="38"/>
    <n v="55"/>
    <x v="0"/>
  </r>
  <r>
    <x v="70"/>
    <n v="31"/>
    <x v="1"/>
  </r>
  <r>
    <x v="50"/>
    <n v="25"/>
    <x v="0"/>
  </r>
  <r>
    <x v="27"/>
    <n v="73"/>
    <x v="1"/>
  </r>
  <r>
    <x v="42"/>
    <n v="14"/>
    <x v="3"/>
  </r>
  <r>
    <x v="28"/>
    <n v="56"/>
    <x v="3"/>
  </r>
  <r>
    <x v="13"/>
    <n v="60"/>
    <x v="3"/>
  </r>
  <r>
    <x v="51"/>
    <n v="27"/>
    <x v="1"/>
  </r>
  <r>
    <x v="77"/>
    <n v="28"/>
    <x v="2"/>
  </r>
  <r>
    <x v="40"/>
    <n v="46"/>
    <x v="1"/>
  </r>
  <r>
    <x v="60"/>
    <n v="11"/>
    <x v="1"/>
  </r>
  <r>
    <x v="23"/>
    <n v="63"/>
    <x v="1"/>
  </r>
  <r>
    <x v="8"/>
    <n v="59"/>
    <x v="3"/>
  </r>
  <r>
    <x v="14"/>
    <n v="57"/>
    <x v="1"/>
  </r>
  <r>
    <x v="47"/>
    <n v="35"/>
    <x v="1"/>
  </r>
  <r>
    <x v="10"/>
    <n v="54"/>
    <x v="0"/>
  </r>
  <r>
    <x v="71"/>
    <n v="7"/>
    <x v="3"/>
  </r>
  <r>
    <x v="21"/>
    <n v="48"/>
    <x v="0"/>
  </r>
  <r>
    <x v="7"/>
    <n v="69"/>
    <x v="1"/>
  </r>
  <r>
    <x v="8"/>
    <n v="59"/>
    <x v="3"/>
  </r>
  <r>
    <x v="22"/>
    <n v="72"/>
    <x v="1"/>
  </r>
  <r>
    <x v="3"/>
    <n v="49"/>
    <x v="1"/>
  </r>
  <r>
    <x v="27"/>
    <n v="73"/>
    <x v="0"/>
  </r>
  <r>
    <x v="63"/>
    <n v="24"/>
    <x v="1"/>
  </r>
  <r>
    <x v="69"/>
    <n v="26"/>
    <x v="3"/>
  </r>
  <r>
    <x v="51"/>
    <n v="27"/>
    <x v="1"/>
  </r>
  <r>
    <x v="9"/>
    <n v="78"/>
    <x v="1"/>
  </r>
  <r>
    <x v="26"/>
    <n v="77"/>
    <x v="1"/>
  </r>
  <r>
    <x v="8"/>
    <n v="59"/>
    <x v="2"/>
  </r>
  <r>
    <x v="66"/>
    <n v="0.32"/>
    <x v="3"/>
  </r>
  <r>
    <x v="25"/>
    <n v="39"/>
    <x v="1"/>
  </r>
  <r>
    <x v="47"/>
    <n v="35"/>
    <x v="1"/>
  </r>
  <r>
    <x v="10"/>
    <n v="54"/>
    <x v="1"/>
  </r>
  <r>
    <x v="6"/>
    <n v="75"/>
    <x v="1"/>
  </r>
  <r>
    <x v="2"/>
    <n v="80"/>
    <x v="3"/>
  </r>
  <r>
    <x v="47"/>
    <n v="35"/>
    <x v="1"/>
  </r>
  <r>
    <x v="57"/>
    <n v="22"/>
    <x v="3"/>
  </r>
  <r>
    <x v="25"/>
    <n v="39"/>
    <x v="1"/>
  </r>
  <r>
    <x v="71"/>
    <n v="6"/>
    <x v="3"/>
  </r>
  <r>
    <x v="73"/>
    <n v="62"/>
    <x v="1"/>
  </r>
  <r>
    <x v="54"/>
    <n v="13"/>
    <x v="3"/>
  </r>
  <r>
    <x v="28"/>
    <n v="56"/>
    <x v="3"/>
  </r>
  <r>
    <x v="36"/>
    <n v="53"/>
    <x v="1"/>
  </r>
  <r>
    <x v="68"/>
    <n v="5"/>
    <x v="3"/>
  </r>
  <r>
    <x v="49"/>
    <n v="44"/>
    <x v="3"/>
  </r>
  <r>
    <x v="54"/>
    <n v="13"/>
    <x v="1"/>
  </r>
  <r>
    <x v="8"/>
    <n v="59"/>
    <x v="3"/>
  </r>
  <r>
    <x v="47"/>
    <n v="35"/>
    <x v="1"/>
  </r>
  <r>
    <x v="16"/>
    <n v="52"/>
    <x v="1"/>
  </r>
  <r>
    <x v="24"/>
    <n v="76"/>
    <x v="1"/>
  </r>
  <r>
    <x v="32"/>
    <n v="51"/>
    <x v="0"/>
  </r>
  <r>
    <x v="4"/>
    <n v="79"/>
    <x v="0"/>
  </r>
  <r>
    <x v="7"/>
    <n v="69"/>
    <x v="0"/>
  </r>
  <r>
    <x v="9"/>
    <n v="78"/>
    <x v="0"/>
  </r>
  <r>
    <x v="13"/>
    <n v="60"/>
    <x v="0"/>
  </r>
  <r>
    <x v="60"/>
    <n v="10"/>
    <x v="3"/>
  </r>
  <r>
    <x v="20"/>
    <n v="42"/>
    <x v="3"/>
  </r>
  <r>
    <x v="57"/>
    <n v="21"/>
    <x v="0"/>
  </r>
  <r>
    <x v="28"/>
    <n v="56"/>
    <x v="1"/>
  </r>
  <r>
    <x v="8"/>
    <n v="59"/>
    <x v="1"/>
  </r>
  <r>
    <x v="7"/>
    <n v="69"/>
    <x v="2"/>
  </r>
  <r>
    <x v="50"/>
    <n v="25"/>
    <x v="3"/>
  </r>
  <r>
    <x v="23"/>
    <n v="63"/>
    <x v="1"/>
  </r>
  <r>
    <x v="50"/>
    <n v="25"/>
    <x v="1"/>
  </r>
  <r>
    <x v="19"/>
    <n v="58"/>
    <x v="0"/>
  </r>
  <r>
    <x v="77"/>
    <n v="28"/>
    <x v="3"/>
  </r>
  <r>
    <x v="40"/>
    <n v="46"/>
    <x v="2"/>
  </r>
  <r>
    <x v="36"/>
    <n v="53"/>
    <x v="1"/>
  </r>
  <r>
    <x v="45"/>
    <n v="37"/>
    <x v="3"/>
  </r>
  <r>
    <x v="72"/>
    <n v="12"/>
    <x v="3"/>
  </r>
  <r>
    <x v="42"/>
    <n v="14"/>
    <x v="3"/>
  </r>
  <r>
    <x v="13"/>
    <n v="60"/>
    <x v="2"/>
  </r>
  <r>
    <x v="20"/>
    <n v="42"/>
    <x v="0"/>
  </r>
  <r>
    <x v="18"/>
    <n v="65"/>
    <x v="3"/>
  </r>
  <r>
    <x v="2"/>
    <n v="80"/>
    <x v="0"/>
  </r>
  <r>
    <x v="41"/>
    <n v="32"/>
    <x v="3"/>
  </r>
  <r>
    <x v="36"/>
    <n v="53"/>
    <x v="2"/>
  </r>
  <r>
    <x v="11"/>
    <n v="50"/>
    <x v="1"/>
  </r>
  <r>
    <x v="52"/>
    <n v="23"/>
    <x v="2"/>
  </r>
  <r>
    <x v="29"/>
    <n v="45"/>
    <x v="0"/>
  </r>
  <r>
    <x v="66"/>
    <n v="0.8"/>
    <x v="3"/>
  </r>
  <r>
    <x v="3"/>
    <n v="49"/>
    <x v="1"/>
  </r>
  <r>
    <x v="30"/>
    <n v="70"/>
    <x v="0"/>
  </r>
  <r>
    <x v="17"/>
    <n v="82"/>
    <x v="1"/>
  </r>
  <r>
    <x v="52"/>
    <n v="23"/>
    <x v="3"/>
  </r>
  <r>
    <x v="4"/>
    <n v="79"/>
    <x v="0"/>
  </r>
  <r>
    <x v="6"/>
    <n v="74"/>
    <x v="1"/>
  </r>
  <r>
    <x v="9"/>
    <n v="78"/>
    <x v="0"/>
  </r>
  <r>
    <x v="11"/>
    <n v="50"/>
    <x v="2"/>
  </r>
  <r>
    <x v="64"/>
    <n v="34"/>
    <x v="3"/>
  </r>
  <r>
    <x v="35"/>
    <n v="47"/>
    <x v="2"/>
  </r>
  <r>
    <x v="16"/>
    <n v="52"/>
    <x v="1"/>
  </r>
  <r>
    <x v="0"/>
    <n v="67"/>
    <x v="1"/>
  </r>
  <r>
    <x v="73"/>
    <n v="62"/>
    <x v="3"/>
  </r>
  <r>
    <x v="61"/>
    <n v="18"/>
    <x v="2"/>
  </r>
  <r>
    <x v="6"/>
    <n v="75"/>
    <x v="1"/>
  </r>
  <r>
    <x v="20"/>
    <n v="42"/>
    <x v="2"/>
  </r>
  <r>
    <x v="59"/>
    <n v="29"/>
    <x v="2"/>
  </r>
  <r>
    <x v="16"/>
    <n v="52"/>
    <x v="2"/>
  </r>
  <r>
    <x v="61"/>
    <n v="18"/>
    <x v="3"/>
  </r>
  <r>
    <x v="0"/>
    <n v="67"/>
    <x v="3"/>
  </r>
  <r>
    <x v="31"/>
    <n v="66"/>
    <x v="1"/>
  </r>
  <r>
    <x v="68"/>
    <n v="5"/>
    <x v="3"/>
  </r>
  <r>
    <x v="61"/>
    <n v="18"/>
    <x v="1"/>
  </r>
  <r>
    <x v="16"/>
    <n v="52"/>
    <x v="2"/>
  </r>
  <r>
    <x v="49"/>
    <n v="44"/>
    <x v="3"/>
  </r>
  <r>
    <x v="40"/>
    <n v="46"/>
    <x v="0"/>
  </r>
  <r>
    <x v="65"/>
    <n v="36"/>
    <x v="1"/>
  </r>
  <r>
    <x v="1"/>
    <n v="61"/>
    <x v="2"/>
  </r>
  <r>
    <x v="71"/>
    <n v="7"/>
    <x v="3"/>
  </r>
  <r>
    <x v="76"/>
    <n v="15"/>
    <x v="3"/>
  </r>
  <r>
    <x v="1"/>
    <n v="61"/>
    <x v="3"/>
  </r>
  <r>
    <x v="48"/>
    <n v="20"/>
    <x v="1"/>
  </r>
  <r>
    <x v="74"/>
    <n v="2"/>
    <x v="3"/>
  </r>
  <r>
    <x v="35"/>
    <n v="47"/>
    <x v="1"/>
  </r>
  <r>
    <x v="50"/>
    <n v="25"/>
    <x v="2"/>
  </r>
  <r>
    <x v="31"/>
    <n v="66"/>
    <x v="0"/>
  </r>
  <r>
    <x v="74"/>
    <n v="2"/>
    <x v="3"/>
  </r>
  <r>
    <x v="23"/>
    <n v="63"/>
    <x v="0"/>
  </r>
  <r>
    <x v="36"/>
    <n v="53"/>
    <x v="1"/>
  </r>
  <r>
    <x v="62"/>
    <n v="33"/>
    <x v="0"/>
  </r>
  <r>
    <x v="52"/>
    <n v="23"/>
    <x v="3"/>
  </r>
  <r>
    <x v="52"/>
    <n v="23"/>
    <x v="0"/>
  </r>
  <r>
    <x v="5"/>
    <n v="81"/>
    <x v="0"/>
  </r>
  <r>
    <x v="38"/>
    <n v="55"/>
    <x v="1"/>
  </r>
  <r>
    <x v="7"/>
    <n v="69"/>
    <x v="0"/>
  </r>
  <r>
    <x v="19"/>
    <n v="58"/>
    <x v="1"/>
  </r>
  <r>
    <x v="30"/>
    <n v="70"/>
    <x v="3"/>
  </r>
  <r>
    <x v="21"/>
    <n v="48"/>
    <x v="0"/>
  </r>
  <r>
    <x v="76"/>
    <n v="15"/>
    <x v="1"/>
  </r>
  <r>
    <x v="70"/>
    <n v="31"/>
    <x v="1"/>
  </r>
  <r>
    <x v="74"/>
    <n v="2"/>
    <x v="3"/>
  </r>
  <r>
    <x v="2"/>
    <n v="80"/>
    <x v="0"/>
  </r>
  <r>
    <x v="7"/>
    <n v="69"/>
    <x v="3"/>
  </r>
  <r>
    <x v="16"/>
    <n v="52"/>
    <x v="3"/>
  </r>
  <r>
    <x v="2"/>
    <n v="80"/>
    <x v="3"/>
  </r>
  <r>
    <x v="10"/>
    <n v="54"/>
    <x v="2"/>
  </r>
  <r>
    <x v="74"/>
    <n v="2"/>
    <x v="3"/>
  </r>
  <r>
    <x v="25"/>
    <n v="39"/>
    <x v="3"/>
  </r>
  <r>
    <x v="37"/>
    <n v="38"/>
    <x v="2"/>
  </r>
  <r>
    <x v="24"/>
    <n v="76"/>
    <x v="1"/>
  </r>
  <r>
    <x v="29"/>
    <n v="45"/>
    <x v="2"/>
  </r>
  <r>
    <x v="39"/>
    <n v="1.24"/>
    <x v="3"/>
  </r>
  <r>
    <x v="26"/>
    <n v="77"/>
    <x v="1"/>
  </r>
  <r>
    <x v="40"/>
    <n v="46"/>
    <x v="3"/>
  </r>
  <r>
    <x v="11"/>
    <n v="50"/>
    <x v="1"/>
  </r>
  <r>
    <x v="16"/>
    <n v="52"/>
    <x v="3"/>
  </r>
  <r>
    <x v="27"/>
    <n v="73"/>
    <x v="1"/>
  </r>
  <r>
    <x v="67"/>
    <n v="41"/>
    <x v="3"/>
  </r>
  <r>
    <x v="46"/>
    <n v="40"/>
    <x v="0"/>
  </r>
  <r>
    <x v="8"/>
    <n v="59"/>
    <x v="0"/>
  </r>
  <r>
    <x v="21"/>
    <n v="48"/>
    <x v="1"/>
  </r>
  <r>
    <x v="20"/>
    <n v="42"/>
    <x v="1"/>
  </r>
  <r>
    <x v="69"/>
    <n v="26"/>
    <x v="1"/>
  </r>
  <r>
    <x v="25"/>
    <n v="39"/>
    <x v="2"/>
  </r>
  <r>
    <x v="64"/>
    <n v="34"/>
    <x v="2"/>
  </r>
  <r>
    <x v="10"/>
    <n v="54"/>
    <x v="0"/>
  </r>
  <r>
    <x v="14"/>
    <n v="57"/>
    <x v="1"/>
  </r>
  <r>
    <x v="39"/>
    <n v="1.56"/>
    <x v="3"/>
  </r>
  <r>
    <x v="11"/>
    <n v="50"/>
    <x v="2"/>
  </r>
  <r>
    <x v="12"/>
    <n v="64"/>
    <x v="1"/>
  </r>
  <r>
    <x v="49"/>
    <n v="44"/>
    <x v="0"/>
  </r>
  <r>
    <x v="37"/>
    <n v="38"/>
    <x v="0"/>
  </r>
  <r>
    <x v="41"/>
    <n v="32"/>
    <x v="1"/>
  </r>
  <r>
    <x v="53"/>
    <n v="17"/>
    <x v="3"/>
  </r>
  <r>
    <x v="5"/>
    <n v="81"/>
    <x v="1"/>
  </r>
  <r>
    <x v="76"/>
    <n v="15"/>
    <x v="3"/>
  </r>
  <r>
    <x v="68"/>
    <n v="5"/>
    <x v="3"/>
  </r>
  <r>
    <x v="30"/>
    <n v="70"/>
    <x v="1"/>
  </r>
  <r>
    <x v="16"/>
    <n v="52"/>
    <x v="0"/>
  </r>
  <r>
    <x v="0"/>
    <n v="67"/>
    <x v="0"/>
  </r>
  <r>
    <x v="53"/>
    <n v="17"/>
    <x v="1"/>
  </r>
  <r>
    <x v="1"/>
    <n v="61"/>
    <x v="0"/>
  </r>
  <r>
    <x v="70"/>
    <n v="31"/>
    <x v="2"/>
  </r>
  <r>
    <x v="19"/>
    <n v="58"/>
    <x v="2"/>
  </r>
  <r>
    <x v="72"/>
    <n v="12"/>
    <x v="1"/>
  </r>
  <r>
    <x v="58"/>
    <n v="30"/>
    <x v="0"/>
  </r>
  <r>
    <x v="18"/>
    <n v="65"/>
    <x v="0"/>
  </r>
  <r>
    <x v="52"/>
    <n v="23"/>
    <x v="2"/>
  </r>
  <r>
    <x v="42"/>
    <n v="14"/>
    <x v="1"/>
  </r>
  <r>
    <x v="51"/>
    <n v="27"/>
    <x v="2"/>
  </r>
  <r>
    <x v="36"/>
    <n v="53"/>
    <x v="1"/>
  </r>
  <r>
    <x v="19"/>
    <n v="58"/>
    <x v="1"/>
  </r>
  <r>
    <x v="75"/>
    <n v="9"/>
    <x v="3"/>
  </r>
  <r>
    <x v="8"/>
    <n v="59"/>
    <x v="2"/>
  </r>
  <r>
    <x v="40"/>
    <n v="46"/>
    <x v="0"/>
  </r>
  <r>
    <x v="67"/>
    <n v="41"/>
    <x v="1"/>
  </r>
  <r>
    <x v="38"/>
    <n v="55"/>
    <x v="1"/>
  </r>
  <r>
    <x v="33"/>
    <n v="43"/>
    <x v="2"/>
  </r>
  <r>
    <x v="68"/>
    <n v="5"/>
    <x v="3"/>
  </r>
  <r>
    <x v="76"/>
    <n v="15"/>
    <x v="3"/>
  </r>
  <r>
    <x v="65"/>
    <n v="36"/>
    <x v="1"/>
  </r>
  <r>
    <x v="65"/>
    <n v="36"/>
    <x v="0"/>
  </r>
  <r>
    <x v="35"/>
    <n v="47"/>
    <x v="1"/>
  </r>
  <r>
    <x v="61"/>
    <n v="18"/>
    <x v="3"/>
  </r>
  <r>
    <x v="78"/>
    <n v="19"/>
    <x v="3"/>
  </r>
  <r>
    <x v="18"/>
    <n v="65"/>
    <x v="1"/>
  </r>
  <r>
    <x v="53"/>
    <n v="17"/>
    <x v="1"/>
  </r>
  <r>
    <x v="10"/>
    <n v="54"/>
    <x v="2"/>
  </r>
  <r>
    <x v="40"/>
    <n v="46"/>
    <x v="1"/>
  </r>
  <r>
    <x v="8"/>
    <n v="59"/>
    <x v="0"/>
  </r>
  <r>
    <x v="21"/>
    <n v="48"/>
    <x v="0"/>
  </r>
  <r>
    <x v="37"/>
    <n v="38"/>
    <x v="2"/>
  </r>
  <r>
    <x v="61"/>
    <n v="18"/>
    <x v="1"/>
  </r>
  <r>
    <x v="28"/>
    <n v="56"/>
    <x v="3"/>
  </r>
  <r>
    <x v="43"/>
    <n v="3"/>
    <x v="3"/>
  </r>
  <r>
    <x v="67"/>
    <n v="41"/>
    <x v="1"/>
  </r>
  <r>
    <x v="0"/>
    <n v="67"/>
    <x v="3"/>
  </r>
  <r>
    <x v="13"/>
    <n v="60"/>
    <x v="3"/>
  </r>
  <r>
    <x v="35"/>
    <n v="47"/>
    <x v="1"/>
  </r>
  <r>
    <x v="63"/>
    <n v="24"/>
    <x v="1"/>
  </r>
  <r>
    <x v="33"/>
    <n v="43"/>
    <x v="0"/>
  </r>
  <r>
    <x v="53"/>
    <n v="17"/>
    <x v="3"/>
  </r>
  <r>
    <x v="29"/>
    <n v="45"/>
    <x v="3"/>
  </r>
  <r>
    <x v="63"/>
    <n v="24"/>
    <x v="1"/>
  </r>
  <r>
    <x v="4"/>
    <n v="79"/>
    <x v="1"/>
  </r>
  <r>
    <x v="4"/>
    <n v="79"/>
    <x v="1"/>
  </r>
  <r>
    <x v="51"/>
    <n v="27"/>
    <x v="0"/>
  </r>
  <r>
    <x v="22"/>
    <n v="72"/>
    <x v="3"/>
  </r>
  <r>
    <x v="12"/>
    <n v="64"/>
    <x v="0"/>
  </r>
  <r>
    <x v="64"/>
    <n v="34"/>
    <x v="1"/>
  </r>
  <r>
    <x v="11"/>
    <n v="50"/>
    <x v="0"/>
  </r>
  <r>
    <x v="19"/>
    <n v="58"/>
    <x v="0"/>
  </r>
  <r>
    <x v="69"/>
    <n v="26"/>
    <x v="0"/>
  </r>
  <r>
    <x v="11"/>
    <n v="50"/>
    <x v="3"/>
  </r>
  <r>
    <x v="2"/>
    <n v="80"/>
    <x v="0"/>
  </r>
  <r>
    <x v="74"/>
    <n v="2"/>
    <x v="3"/>
  </r>
  <r>
    <x v="40"/>
    <n v="46"/>
    <x v="0"/>
  </r>
  <r>
    <x v="59"/>
    <n v="29"/>
    <x v="1"/>
  </r>
  <r>
    <x v="71"/>
    <n v="6"/>
    <x v="3"/>
  </r>
  <r>
    <x v="41"/>
    <n v="32"/>
    <x v="2"/>
  </r>
  <r>
    <x v="56"/>
    <n v="16"/>
    <x v="1"/>
  </r>
  <r>
    <x v="49"/>
    <n v="44"/>
    <x v="1"/>
  </r>
  <r>
    <x v="52"/>
    <n v="23"/>
    <x v="1"/>
  </r>
  <r>
    <x v="21"/>
    <n v="48"/>
    <x v="3"/>
  </r>
  <r>
    <x v="64"/>
    <n v="34"/>
    <x v="3"/>
  </r>
  <r>
    <x v="9"/>
    <n v="78"/>
    <x v="0"/>
  </r>
  <r>
    <x v="20"/>
    <n v="42"/>
    <x v="2"/>
  </r>
  <r>
    <x v="42"/>
    <n v="14"/>
    <x v="1"/>
  </r>
  <r>
    <x v="46"/>
    <n v="40"/>
    <x v="2"/>
  </r>
  <r>
    <x v="60"/>
    <n v="10"/>
    <x v="3"/>
  </r>
  <r>
    <x v="25"/>
    <n v="39"/>
    <x v="3"/>
  </r>
  <r>
    <x v="20"/>
    <n v="42"/>
    <x v="1"/>
  </r>
  <r>
    <x v="35"/>
    <n v="47"/>
    <x v="2"/>
  </r>
  <r>
    <x v="42"/>
    <n v="14"/>
    <x v="1"/>
  </r>
  <r>
    <x v="29"/>
    <n v="45"/>
    <x v="1"/>
  </r>
  <r>
    <x v="19"/>
    <n v="58"/>
    <x v="0"/>
  </r>
  <r>
    <x v="27"/>
    <n v="73"/>
    <x v="3"/>
  </r>
  <r>
    <x v="73"/>
    <n v="62"/>
    <x v="3"/>
  </r>
  <r>
    <x v="73"/>
    <n v="62"/>
    <x v="1"/>
  </r>
  <r>
    <x v="32"/>
    <n v="51"/>
    <x v="1"/>
  </r>
  <r>
    <x v="66"/>
    <n v="0.8"/>
    <x v="3"/>
  </r>
  <r>
    <x v="14"/>
    <n v="57"/>
    <x v="1"/>
  </r>
  <r>
    <x v="44"/>
    <n v="8"/>
    <x v="3"/>
  </r>
  <r>
    <x v="7"/>
    <n v="69"/>
    <x v="3"/>
  </r>
  <r>
    <x v="56"/>
    <n v="16"/>
    <x v="3"/>
  </r>
  <r>
    <x v="28"/>
    <n v="56"/>
    <x v="2"/>
  </r>
  <r>
    <x v="67"/>
    <n v="41"/>
    <x v="1"/>
  </r>
  <r>
    <x v="39"/>
    <n v="1.24"/>
    <x v="3"/>
  </r>
  <r>
    <x v="20"/>
    <n v="42"/>
    <x v="3"/>
  </r>
  <r>
    <x v="14"/>
    <n v="57"/>
    <x v="1"/>
  </r>
  <r>
    <x v="48"/>
    <n v="20"/>
    <x v="2"/>
  </r>
  <r>
    <x v="44"/>
    <n v="8"/>
    <x v="3"/>
  </r>
  <r>
    <x v="33"/>
    <n v="43"/>
    <x v="1"/>
  </r>
  <r>
    <x v="73"/>
    <n v="62"/>
    <x v="0"/>
  </r>
  <r>
    <x v="20"/>
    <n v="42"/>
    <x v="1"/>
  </r>
  <r>
    <x v="11"/>
    <n v="50"/>
    <x v="0"/>
  </r>
  <r>
    <x v="23"/>
    <n v="63"/>
    <x v="1"/>
  </r>
  <r>
    <x v="2"/>
    <n v="80"/>
    <x v="2"/>
  </r>
  <r>
    <x v="54"/>
    <n v="13"/>
    <x v="3"/>
  </r>
  <r>
    <x v="48"/>
    <n v="20"/>
    <x v="1"/>
  </r>
  <r>
    <x v="15"/>
    <n v="71"/>
    <x v="3"/>
  </r>
  <r>
    <x v="11"/>
    <n v="50"/>
    <x v="2"/>
  </r>
  <r>
    <x v="24"/>
    <n v="76"/>
    <x v="3"/>
  </r>
  <r>
    <x v="67"/>
    <n v="41"/>
    <x v="1"/>
  </r>
  <r>
    <x v="24"/>
    <n v="76"/>
    <x v="2"/>
  </r>
  <r>
    <x v="9"/>
    <n v="78"/>
    <x v="3"/>
  </r>
  <r>
    <x v="68"/>
    <n v="5"/>
    <x v="3"/>
  </r>
  <r>
    <x v="59"/>
    <n v="29"/>
    <x v="0"/>
  </r>
  <r>
    <x v="33"/>
    <n v="43"/>
    <x v="2"/>
  </r>
  <r>
    <x v="3"/>
    <n v="49"/>
    <x v="0"/>
  </r>
  <r>
    <x v="30"/>
    <n v="70"/>
    <x v="2"/>
  </r>
  <r>
    <x v="63"/>
    <n v="24"/>
    <x v="2"/>
  </r>
  <r>
    <x v="67"/>
    <n v="41"/>
    <x v="2"/>
  </r>
  <r>
    <x v="48"/>
    <n v="20"/>
    <x v="3"/>
  </r>
  <r>
    <x v="64"/>
    <n v="34"/>
    <x v="1"/>
  </r>
  <r>
    <x v="41"/>
    <n v="32"/>
    <x v="3"/>
  </r>
  <r>
    <x v="51"/>
    <n v="27"/>
    <x v="1"/>
  </r>
  <r>
    <x v="49"/>
    <n v="44"/>
    <x v="1"/>
  </r>
  <r>
    <x v="48"/>
    <n v="20"/>
    <x v="1"/>
  </r>
  <r>
    <x v="16"/>
    <n v="52"/>
    <x v="3"/>
  </r>
  <r>
    <x v="14"/>
    <n v="57"/>
    <x v="1"/>
  </r>
  <r>
    <x v="59"/>
    <n v="29"/>
    <x v="2"/>
  </r>
  <r>
    <x v="56"/>
    <n v="16"/>
    <x v="3"/>
  </r>
  <r>
    <x v="47"/>
    <n v="35"/>
    <x v="2"/>
  </r>
  <r>
    <x v="68"/>
    <n v="5"/>
    <x v="3"/>
  </r>
  <r>
    <x v="23"/>
    <n v="63"/>
    <x v="1"/>
  </r>
  <r>
    <x v="8"/>
    <n v="59"/>
    <x v="0"/>
  </r>
  <r>
    <x v="23"/>
    <n v="63"/>
    <x v="0"/>
  </r>
  <r>
    <x v="16"/>
    <n v="52"/>
    <x v="1"/>
  </r>
  <r>
    <x v="11"/>
    <n v="50"/>
    <x v="1"/>
  </r>
  <r>
    <x v="33"/>
    <n v="43"/>
    <x v="3"/>
  </r>
  <r>
    <x v="51"/>
    <n v="27"/>
    <x v="3"/>
  </r>
  <r>
    <x v="58"/>
    <n v="30"/>
    <x v="1"/>
  </r>
  <r>
    <x v="44"/>
    <n v="8"/>
    <x v="3"/>
  </r>
  <r>
    <x v="6"/>
    <n v="75"/>
    <x v="2"/>
  </r>
  <r>
    <x v="42"/>
    <n v="14"/>
    <x v="3"/>
  </r>
  <r>
    <x v="52"/>
    <n v="23"/>
    <x v="3"/>
  </r>
  <r>
    <x v="71"/>
    <n v="6"/>
    <x v="3"/>
  </r>
  <r>
    <x v="45"/>
    <n v="37"/>
    <x v="1"/>
  </r>
  <r>
    <x v="37"/>
    <n v="38"/>
    <x v="2"/>
  </r>
  <r>
    <x v="43"/>
    <n v="3"/>
    <x v="3"/>
  </r>
  <r>
    <x v="69"/>
    <n v="26"/>
    <x v="1"/>
  </r>
  <r>
    <x v="19"/>
    <n v="58"/>
    <x v="0"/>
  </r>
  <r>
    <x v="14"/>
    <n v="57"/>
    <x v="1"/>
  </r>
  <r>
    <x v="19"/>
    <n v="58"/>
    <x v="1"/>
  </r>
  <r>
    <x v="24"/>
    <n v="76"/>
    <x v="1"/>
  </r>
  <r>
    <x v="34"/>
    <n v="68"/>
    <x v="3"/>
  </r>
  <r>
    <x v="4"/>
    <n v="79"/>
    <x v="0"/>
  </r>
  <r>
    <x v="64"/>
    <n v="34"/>
    <x v="2"/>
  </r>
  <r>
    <x v="6"/>
    <n v="75"/>
    <x v="1"/>
  </r>
  <r>
    <x v="60"/>
    <n v="11"/>
    <x v="1"/>
  </r>
  <r>
    <x v="15"/>
    <n v="71"/>
    <x v="3"/>
  </r>
  <r>
    <x v="46"/>
    <n v="40"/>
    <x v="2"/>
  </r>
  <r>
    <x v="63"/>
    <n v="24"/>
    <x v="3"/>
  </r>
  <r>
    <x v="66"/>
    <n v="0.64"/>
    <x v="3"/>
  </r>
  <r>
    <x v="17"/>
    <n v="82"/>
    <x v="0"/>
  </r>
  <r>
    <x v="41"/>
    <n v="32"/>
    <x v="3"/>
  </r>
  <r>
    <x v="5"/>
    <n v="81"/>
    <x v="1"/>
  </r>
  <r>
    <x v="62"/>
    <n v="33"/>
    <x v="2"/>
  </r>
  <r>
    <x v="4"/>
    <n v="79"/>
    <x v="1"/>
  </r>
  <r>
    <x v="73"/>
    <n v="62"/>
    <x v="3"/>
  </r>
  <r>
    <x v="25"/>
    <n v="39"/>
    <x v="2"/>
  </r>
  <r>
    <x v="13"/>
    <n v="60"/>
    <x v="0"/>
  </r>
  <r>
    <x v="21"/>
    <n v="48"/>
    <x v="0"/>
  </r>
  <r>
    <x v="63"/>
    <n v="24"/>
    <x v="0"/>
  </r>
  <r>
    <x v="30"/>
    <n v="70"/>
    <x v="1"/>
  </r>
  <r>
    <x v="53"/>
    <n v="17"/>
    <x v="3"/>
  </r>
  <r>
    <x v="28"/>
    <n v="56"/>
    <x v="3"/>
  </r>
  <r>
    <x v="43"/>
    <n v="3"/>
    <x v="3"/>
  </r>
  <r>
    <x v="18"/>
    <n v="65"/>
    <x v="3"/>
  </r>
  <r>
    <x v="22"/>
    <n v="72"/>
    <x v="0"/>
  </r>
  <r>
    <x v="60"/>
    <n v="10"/>
    <x v="3"/>
  </r>
  <r>
    <x v="59"/>
    <n v="29"/>
    <x v="1"/>
  </r>
  <r>
    <x v="49"/>
    <n v="44"/>
    <x v="1"/>
  </r>
  <r>
    <x v="40"/>
    <n v="46"/>
    <x v="1"/>
  </r>
  <r>
    <x v="62"/>
    <n v="33"/>
    <x v="2"/>
  </r>
  <r>
    <x v="23"/>
    <n v="63"/>
    <x v="1"/>
  </r>
  <r>
    <x v="66"/>
    <n v="0.24"/>
    <x v="3"/>
  </r>
  <r>
    <x v="38"/>
    <n v="55"/>
    <x v="1"/>
  </r>
  <r>
    <x v="28"/>
    <n v="56"/>
    <x v="1"/>
  </r>
  <r>
    <x v="11"/>
    <n v="50"/>
    <x v="0"/>
  </r>
  <r>
    <x v="9"/>
    <n v="78"/>
    <x v="1"/>
  </r>
  <r>
    <x v="23"/>
    <n v="63"/>
    <x v="3"/>
  </r>
  <r>
    <x v="70"/>
    <n v="31"/>
    <x v="1"/>
  </r>
  <r>
    <x v="18"/>
    <n v="65"/>
    <x v="2"/>
  </r>
  <r>
    <x v="32"/>
    <n v="51"/>
    <x v="0"/>
  </r>
  <r>
    <x v="13"/>
    <n v="60"/>
    <x v="1"/>
  </r>
  <r>
    <x v="7"/>
    <n v="69"/>
    <x v="1"/>
  </r>
  <r>
    <x v="52"/>
    <n v="23"/>
    <x v="1"/>
  </r>
  <r>
    <x v="40"/>
    <n v="46"/>
    <x v="2"/>
  </r>
  <r>
    <x v="56"/>
    <n v="16"/>
    <x v="1"/>
  </r>
  <r>
    <x v="69"/>
    <n v="26"/>
    <x v="1"/>
  </r>
  <r>
    <x v="49"/>
    <n v="44"/>
    <x v="1"/>
  </r>
  <r>
    <x v="28"/>
    <n v="56"/>
    <x v="2"/>
  </r>
  <r>
    <x v="52"/>
    <n v="23"/>
    <x v="0"/>
  </r>
  <r>
    <x v="37"/>
    <n v="38"/>
    <x v="1"/>
  </r>
  <r>
    <x v="61"/>
    <n v="18"/>
    <x v="3"/>
  </r>
  <r>
    <x v="23"/>
    <n v="63"/>
    <x v="2"/>
  </r>
  <r>
    <x v="52"/>
    <n v="23"/>
    <x v="2"/>
  </r>
  <r>
    <x v="41"/>
    <n v="32"/>
    <x v="1"/>
  </r>
  <r>
    <x v="44"/>
    <n v="8"/>
    <x v="3"/>
  </r>
  <r>
    <x v="26"/>
    <n v="77"/>
    <x v="2"/>
  </r>
  <r>
    <x v="67"/>
    <n v="41"/>
    <x v="1"/>
  </r>
  <r>
    <x v="64"/>
    <n v="34"/>
    <x v="1"/>
  </r>
  <r>
    <x v="50"/>
    <n v="25"/>
    <x v="3"/>
  </r>
  <r>
    <x v="47"/>
    <n v="35"/>
    <x v="1"/>
  </r>
  <r>
    <x v="76"/>
    <n v="15"/>
    <x v="1"/>
  </r>
  <r>
    <x v="39"/>
    <n v="1.64"/>
    <x v="3"/>
  </r>
  <r>
    <x v="55"/>
    <n v="4"/>
    <x v="3"/>
  </r>
  <r>
    <x v="62"/>
    <n v="33"/>
    <x v="0"/>
  </r>
  <r>
    <x v="77"/>
    <n v="28"/>
    <x v="1"/>
  </r>
  <r>
    <x v="45"/>
    <n v="37"/>
    <x v="3"/>
  </r>
  <r>
    <x v="11"/>
    <n v="50"/>
    <x v="1"/>
  </r>
  <r>
    <x v="24"/>
    <n v="76"/>
    <x v="0"/>
  </r>
  <r>
    <x v="22"/>
    <n v="72"/>
    <x v="1"/>
  </r>
  <r>
    <x v="56"/>
    <n v="16"/>
    <x v="3"/>
  </r>
  <r>
    <x v="49"/>
    <n v="44"/>
    <x v="1"/>
  </r>
  <r>
    <x v="40"/>
    <n v="46"/>
    <x v="0"/>
  </r>
  <r>
    <x v="40"/>
    <n v="46"/>
    <x v="0"/>
  </r>
  <r>
    <x v="27"/>
    <n v="73"/>
    <x v="0"/>
  </r>
  <r>
    <x v="59"/>
    <n v="29"/>
    <x v="3"/>
  </r>
  <r>
    <x v="78"/>
    <n v="19"/>
    <x v="3"/>
  </r>
  <r>
    <x v="51"/>
    <n v="27"/>
    <x v="1"/>
  </r>
  <r>
    <x v="65"/>
    <n v="36"/>
    <x v="1"/>
  </r>
  <r>
    <x v="1"/>
    <n v="61"/>
    <x v="1"/>
  </r>
  <r>
    <x v="75"/>
    <n v="9"/>
    <x v="3"/>
  </r>
  <r>
    <x v="50"/>
    <n v="25"/>
    <x v="1"/>
  </r>
  <r>
    <x v="34"/>
    <n v="68"/>
    <x v="0"/>
  </r>
  <r>
    <x v="69"/>
    <n v="26"/>
    <x v="2"/>
  </r>
  <r>
    <x v="53"/>
    <n v="17"/>
    <x v="2"/>
  </r>
  <r>
    <x v="6"/>
    <n v="75"/>
    <x v="2"/>
  </r>
  <r>
    <x v="64"/>
    <n v="34"/>
    <x v="3"/>
  </r>
  <r>
    <x v="36"/>
    <n v="53"/>
    <x v="2"/>
  </r>
  <r>
    <x v="61"/>
    <n v="18"/>
    <x v="3"/>
  </r>
  <r>
    <x v="21"/>
    <n v="48"/>
    <x v="1"/>
  </r>
  <r>
    <x v="68"/>
    <n v="5"/>
    <x v="3"/>
  </r>
  <r>
    <x v="4"/>
    <n v="79"/>
    <x v="1"/>
  </r>
  <r>
    <x v="56"/>
    <n v="16"/>
    <x v="1"/>
  </r>
  <r>
    <x v="41"/>
    <n v="32"/>
    <x v="3"/>
  </r>
  <r>
    <x v="30"/>
    <n v="70"/>
    <x v="0"/>
  </r>
  <r>
    <x v="38"/>
    <n v="55"/>
    <x v="2"/>
  </r>
  <r>
    <x v="30"/>
    <n v="70"/>
    <x v="0"/>
  </r>
  <r>
    <x v="32"/>
    <n v="51"/>
    <x v="2"/>
  </r>
  <r>
    <x v="25"/>
    <n v="39"/>
    <x v="2"/>
  </r>
  <r>
    <x v="4"/>
    <n v="79"/>
    <x v="3"/>
  </r>
  <r>
    <x v="2"/>
    <n v="80"/>
    <x v="1"/>
  </r>
  <r>
    <x v="64"/>
    <n v="34"/>
    <x v="3"/>
  </r>
  <r>
    <x v="8"/>
    <n v="59"/>
    <x v="1"/>
  </r>
  <r>
    <x v="10"/>
    <n v="54"/>
    <x v="2"/>
  </r>
  <r>
    <x v="57"/>
    <n v="22"/>
    <x v="3"/>
  </r>
  <r>
    <x v="57"/>
    <n v="21"/>
    <x v="0"/>
  </r>
  <r>
    <x v="55"/>
    <n v="4"/>
    <x v="3"/>
  </r>
  <r>
    <x v="69"/>
    <n v="26"/>
    <x v="2"/>
  </r>
  <r>
    <x v="73"/>
    <n v="62"/>
    <x v="0"/>
  </r>
  <r>
    <x v="62"/>
    <n v="33"/>
    <x v="1"/>
  </r>
  <r>
    <x v="32"/>
    <n v="51"/>
    <x v="2"/>
  </r>
  <r>
    <x v="6"/>
    <n v="75"/>
    <x v="3"/>
  </r>
  <r>
    <x v="20"/>
    <n v="42"/>
    <x v="2"/>
  </r>
  <r>
    <x v="17"/>
    <n v="82"/>
    <x v="0"/>
  </r>
  <r>
    <x v="1"/>
    <n v="61"/>
    <x v="2"/>
  </r>
  <r>
    <x v="73"/>
    <n v="62"/>
    <x v="3"/>
  </r>
  <r>
    <x v="8"/>
    <n v="59"/>
    <x v="1"/>
  </r>
  <r>
    <x v="70"/>
    <n v="31"/>
    <x v="0"/>
  </r>
  <r>
    <x v="72"/>
    <n v="12"/>
    <x v="1"/>
  </r>
  <r>
    <x v="24"/>
    <n v="76"/>
    <x v="1"/>
  </r>
  <r>
    <x v="15"/>
    <n v="71"/>
    <x v="0"/>
  </r>
  <r>
    <x v="76"/>
    <n v="15"/>
    <x v="3"/>
  </r>
  <r>
    <x v="49"/>
    <n v="44"/>
    <x v="1"/>
  </r>
  <r>
    <x v="58"/>
    <n v="30"/>
    <x v="1"/>
  </r>
  <r>
    <x v="35"/>
    <n v="47"/>
    <x v="0"/>
  </r>
  <r>
    <x v="35"/>
    <n v="47"/>
    <x v="1"/>
  </r>
  <r>
    <x v="13"/>
    <n v="60"/>
    <x v="1"/>
  </r>
  <r>
    <x v="73"/>
    <n v="62"/>
    <x v="0"/>
  </r>
  <r>
    <x v="35"/>
    <n v="47"/>
    <x v="1"/>
  </r>
  <r>
    <x v="9"/>
    <n v="78"/>
    <x v="0"/>
  </r>
  <r>
    <x v="47"/>
    <n v="35"/>
    <x v="2"/>
  </r>
  <r>
    <x v="15"/>
    <n v="71"/>
    <x v="0"/>
  </r>
  <r>
    <x v="14"/>
    <n v="57"/>
    <x v="0"/>
  </r>
  <r>
    <x v="72"/>
    <n v="12"/>
    <x v="3"/>
  </r>
  <r>
    <x v="69"/>
    <n v="26"/>
    <x v="0"/>
  </r>
  <r>
    <x v="62"/>
    <n v="33"/>
    <x v="0"/>
  </r>
  <r>
    <x v="13"/>
    <n v="60"/>
    <x v="1"/>
  </r>
  <r>
    <x v="47"/>
    <n v="35"/>
    <x v="1"/>
  </r>
  <r>
    <x v="60"/>
    <n v="10"/>
    <x v="3"/>
  </r>
  <r>
    <x v="11"/>
    <n v="50"/>
    <x v="0"/>
  </r>
  <r>
    <x v="49"/>
    <n v="44"/>
    <x v="3"/>
  </r>
  <r>
    <x v="27"/>
    <n v="73"/>
    <x v="1"/>
  </r>
  <r>
    <x v="67"/>
    <n v="41"/>
    <x v="1"/>
  </r>
  <r>
    <x v="71"/>
    <n v="7"/>
    <x v="3"/>
  </r>
  <r>
    <x v="29"/>
    <n v="45"/>
    <x v="2"/>
  </r>
  <r>
    <x v="13"/>
    <n v="60"/>
    <x v="0"/>
  </r>
  <r>
    <x v="3"/>
    <n v="49"/>
    <x v="2"/>
  </r>
  <r>
    <x v="29"/>
    <n v="45"/>
    <x v="3"/>
  </r>
  <r>
    <x v="38"/>
    <n v="55"/>
    <x v="0"/>
  </r>
  <r>
    <x v="10"/>
    <n v="54"/>
    <x v="3"/>
  </r>
  <r>
    <x v="25"/>
    <n v="39"/>
    <x v="2"/>
  </r>
  <r>
    <x v="24"/>
    <n v="76"/>
    <x v="0"/>
  </r>
  <r>
    <x v="77"/>
    <n v="28"/>
    <x v="3"/>
  </r>
  <r>
    <x v="30"/>
    <n v="70"/>
    <x v="0"/>
  </r>
  <r>
    <x v="77"/>
    <n v="28"/>
    <x v="3"/>
  </r>
  <r>
    <x v="4"/>
    <n v="79"/>
    <x v="0"/>
  </r>
  <r>
    <x v="58"/>
    <n v="30"/>
    <x v="2"/>
  </r>
  <r>
    <x v="69"/>
    <n v="26"/>
    <x v="1"/>
  </r>
  <r>
    <x v="14"/>
    <n v="57"/>
    <x v="2"/>
  </r>
  <r>
    <x v="56"/>
    <n v="16"/>
    <x v="3"/>
  </r>
  <r>
    <x v="46"/>
    <n v="40"/>
    <x v="3"/>
  </r>
  <r>
    <x v="26"/>
    <n v="77"/>
    <x v="1"/>
  </r>
  <r>
    <x v="0"/>
    <n v="67"/>
    <x v="2"/>
  </r>
  <r>
    <x v="65"/>
    <n v="36"/>
    <x v="0"/>
  </r>
  <r>
    <x v="46"/>
    <n v="40"/>
    <x v="3"/>
  </r>
  <r>
    <x v="74"/>
    <n v="2"/>
    <x v="3"/>
  </r>
  <r>
    <x v="16"/>
    <n v="52"/>
    <x v="0"/>
  </r>
  <r>
    <x v="9"/>
    <n v="78"/>
    <x v="3"/>
  </r>
  <r>
    <x v="57"/>
    <n v="22"/>
    <x v="3"/>
  </r>
  <r>
    <x v="62"/>
    <n v="33"/>
    <x v="2"/>
  </r>
  <r>
    <x v="46"/>
    <n v="40"/>
    <x v="3"/>
  </r>
  <r>
    <x v="48"/>
    <n v="20"/>
    <x v="1"/>
  </r>
  <r>
    <x v="78"/>
    <n v="19"/>
    <x v="3"/>
  </r>
  <r>
    <x v="50"/>
    <n v="25"/>
    <x v="1"/>
  </r>
  <r>
    <x v="52"/>
    <n v="23"/>
    <x v="0"/>
  </r>
  <r>
    <x v="77"/>
    <n v="28"/>
    <x v="1"/>
  </r>
  <r>
    <x v="71"/>
    <n v="6"/>
    <x v="3"/>
  </r>
  <r>
    <x v="45"/>
    <n v="37"/>
    <x v="3"/>
  </r>
  <r>
    <x v="60"/>
    <n v="10"/>
    <x v="0"/>
  </r>
  <r>
    <x v="64"/>
    <n v="34"/>
    <x v="2"/>
  </r>
  <r>
    <x v="13"/>
    <n v="60"/>
    <x v="0"/>
  </r>
  <r>
    <x v="57"/>
    <n v="22"/>
    <x v="1"/>
  </r>
  <r>
    <x v="73"/>
    <n v="62"/>
    <x v="2"/>
  </r>
  <r>
    <x v="16"/>
    <n v="52"/>
    <x v="0"/>
  </r>
  <r>
    <x v="1"/>
    <n v="61"/>
    <x v="1"/>
  </r>
  <r>
    <x v="60"/>
    <n v="10"/>
    <x v="1"/>
  </r>
  <r>
    <x v="65"/>
    <n v="36"/>
    <x v="1"/>
  </r>
  <r>
    <x v="59"/>
    <n v="29"/>
    <x v="1"/>
  </r>
  <r>
    <x v="7"/>
    <n v="69"/>
    <x v="3"/>
  </r>
  <r>
    <x v="73"/>
    <n v="62"/>
    <x v="1"/>
  </r>
  <r>
    <x v="73"/>
    <n v="62"/>
    <x v="1"/>
  </r>
  <r>
    <x v="4"/>
    <n v="79"/>
    <x v="1"/>
  </r>
  <r>
    <x v="54"/>
    <n v="13"/>
    <x v="3"/>
  </r>
  <r>
    <x v="37"/>
    <n v="38"/>
    <x v="3"/>
  </r>
  <r>
    <x v="3"/>
    <n v="49"/>
    <x v="1"/>
  </r>
  <r>
    <x v="67"/>
    <n v="41"/>
    <x v="0"/>
  </r>
  <r>
    <x v="28"/>
    <n v="56"/>
    <x v="1"/>
  </r>
  <r>
    <x v="44"/>
    <n v="8"/>
    <x v="3"/>
  </r>
  <r>
    <x v="63"/>
    <n v="24"/>
    <x v="1"/>
  </r>
  <r>
    <x v="1"/>
    <n v="61"/>
    <x v="3"/>
  </r>
  <r>
    <x v="46"/>
    <n v="40"/>
    <x v="1"/>
  </r>
  <r>
    <x v="57"/>
    <n v="22"/>
    <x v="0"/>
  </r>
  <r>
    <x v="2"/>
    <n v="80"/>
    <x v="1"/>
  </r>
  <r>
    <x v="13"/>
    <n v="60"/>
    <x v="1"/>
  </r>
  <r>
    <x v="14"/>
    <n v="57"/>
    <x v="1"/>
  </r>
  <r>
    <x v="38"/>
    <n v="55"/>
    <x v="1"/>
  </r>
  <r>
    <x v="25"/>
    <n v="39"/>
    <x v="2"/>
  </r>
  <r>
    <x v="32"/>
    <n v="51"/>
    <x v="1"/>
  </r>
  <r>
    <x v="35"/>
    <n v="47"/>
    <x v="1"/>
  </r>
  <r>
    <x v="26"/>
    <n v="77"/>
    <x v="2"/>
  </r>
  <r>
    <x v="41"/>
    <n v="32"/>
    <x v="1"/>
  </r>
  <r>
    <x v="29"/>
    <n v="45"/>
    <x v="1"/>
  </r>
  <r>
    <x v="3"/>
    <n v="49"/>
    <x v="0"/>
  </r>
  <r>
    <x v="54"/>
    <n v="13"/>
    <x v="3"/>
  </r>
  <r>
    <x v="6"/>
    <n v="74"/>
    <x v="1"/>
  </r>
  <r>
    <x v="22"/>
    <n v="72"/>
    <x v="0"/>
  </r>
  <r>
    <x v="14"/>
    <n v="57"/>
    <x v="3"/>
  </r>
  <r>
    <x v="32"/>
    <n v="51"/>
    <x v="1"/>
  </r>
  <r>
    <x v="38"/>
    <n v="55"/>
    <x v="1"/>
  </r>
  <r>
    <x v="27"/>
    <n v="73"/>
    <x v="1"/>
  </r>
  <r>
    <x v="72"/>
    <n v="12"/>
    <x v="1"/>
  </r>
  <r>
    <x v="71"/>
    <n v="6"/>
    <x v="3"/>
  </r>
  <r>
    <x v="24"/>
    <n v="76"/>
    <x v="2"/>
  </r>
  <r>
    <x v="37"/>
    <n v="38"/>
    <x v="1"/>
  </r>
  <r>
    <x v="11"/>
    <n v="50"/>
    <x v="3"/>
  </r>
  <r>
    <x v="6"/>
    <n v="75"/>
    <x v="3"/>
  </r>
  <r>
    <x v="39"/>
    <n v="1.1599999999999999"/>
    <x v="3"/>
  </r>
  <r>
    <x v="41"/>
    <n v="32"/>
    <x v="2"/>
  </r>
  <r>
    <x v="72"/>
    <n v="12"/>
    <x v="3"/>
  </r>
  <r>
    <x v="41"/>
    <n v="32"/>
    <x v="3"/>
  </r>
  <r>
    <x v="54"/>
    <n v="13"/>
    <x v="3"/>
  </r>
  <r>
    <x v="39"/>
    <n v="1.32"/>
    <x v="3"/>
  </r>
  <r>
    <x v="23"/>
    <n v="63"/>
    <x v="0"/>
  </r>
  <r>
    <x v="59"/>
    <n v="29"/>
    <x v="2"/>
  </r>
  <r>
    <x v="36"/>
    <n v="53"/>
    <x v="2"/>
  </r>
  <r>
    <x v="3"/>
    <n v="49"/>
    <x v="1"/>
  </r>
  <r>
    <x v="5"/>
    <n v="81"/>
    <x v="0"/>
  </r>
  <r>
    <x v="31"/>
    <n v="66"/>
    <x v="3"/>
  </r>
  <r>
    <x v="20"/>
    <n v="42"/>
    <x v="2"/>
  </r>
  <r>
    <x v="1"/>
    <n v="61"/>
    <x v="2"/>
  </r>
  <r>
    <x v="16"/>
    <n v="52"/>
    <x v="3"/>
  </r>
  <r>
    <x v="44"/>
    <n v="8"/>
    <x v="3"/>
  </r>
  <r>
    <x v="17"/>
    <n v="82"/>
    <x v="1"/>
  </r>
  <r>
    <x v="33"/>
    <n v="43"/>
    <x v="2"/>
  </r>
  <r>
    <x v="55"/>
    <n v="4"/>
    <x v="3"/>
  </r>
  <r>
    <x v="19"/>
    <n v="58"/>
    <x v="0"/>
  </r>
  <r>
    <x v="29"/>
    <n v="45"/>
    <x v="2"/>
  </r>
  <r>
    <x v="73"/>
    <n v="62"/>
    <x v="1"/>
  </r>
  <r>
    <x v="20"/>
    <n v="42"/>
    <x v="3"/>
  </r>
  <r>
    <x v="22"/>
    <n v="72"/>
    <x v="1"/>
  </r>
  <r>
    <x v="69"/>
    <n v="26"/>
    <x v="0"/>
  </r>
  <r>
    <x v="75"/>
    <n v="9"/>
    <x v="3"/>
  </r>
  <r>
    <x v="70"/>
    <n v="31"/>
    <x v="1"/>
  </r>
  <r>
    <x v="48"/>
    <n v="20"/>
    <x v="3"/>
  </r>
  <r>
    <x v="57"/>
    <n v="22"/>
    <x v="1"/>
  </r>
  <r>
    <x v="52"/>
    <n v="23"/>
    <x v="3"/>
  </r>
  <r>
    <x v="14"/>
    <n v="57"/>
    <x v="2"/>
  </r>
  <r>
    <x v="16"/>
    <n v="52"/>
    <x v="1"/>
  </r>
  <r>
    <x v="12"/>
    <n v="64"/>
    <x v="1"/>
  </r>
  <r>
    <x v="69"/>
    <n v="26"/>
    <x v="1"/>
  </r>
  <r>
    <x v="10"/>
    <n v="54"/>
    <x v="0"/>
  </r>
  <r>
    <x v="41"/>
    <n v="32"/>
    <x v="0"/>
  </r>
  <r>
    <x v="31"/>
    <n v="66"/>
    <x v="1"/>
  </r>
  <r>
    <x v="54"/>
    <n v="13"/>
    <x v="3"/>
  </r>
  <r>
    <x v="26"/>
    <n v="77"/>
    <x v="1"/>
  </r>
  <r>
    <x v="61"/>
    <n v="18"/>
    <x v="3"/>
  </r>
  <r>
    <x v="60"/>
    <n v="11"/>
    <x v="3"/>
  </r>
  <r>
    <x v="56"/>
    <n v="16"/>
    <x v="1"/>
  </r>
  <r>
    <x v="27"/>
    <n v="73"/>
    <x v="1"/>
  </r>
  <r>
    <x v="49"/>
    <n v="44"/>
    <x v="3"/>
  </r>
  <r>
    <x v="65"/>
    <n v="36"/>
    <x v="2"/>
  </r>
  <r>
    <x v="60"/>
    <n v="10"/>
    <x v="3"/>
  </r>
  <r>
    <x v="10"/>
    <n v="54"/>
    <x v="3"/>
  </r>
  <r>
    <x v="20"/>
    <n v="42"/>
    <x v="0"/>
  </r>
  <r>
    <x v="16"/>
    <n v="52"/>
    <x v="3"/>
  </r>
  <r>
    <x v="41"/>
    <n v="32"/>
    <x v="2"/>
  </r>
  <r>
    <x v="33"/>
    <n v="43"/>
    <x v="3"/>
  </r>
  <r>
    <x v="77"/>
    <n v="28"/>
    <x v="1"/>
  </r>
  <r>
    <x v="4"/>
    <n v="79"/>
    <x v="3"/>
  </r>
  <r>
    <x v="60"/>
    <n v="11"/>
    <x v="1"/>
  </r>
  <r>
    <x v="6"/>
    <n v="75"/>
    <x v="1"/>
  </r>
  <r>
    <x v="38"/>
    <n v="55"/>
    <x v="1"/>
  </r>
  <r>
    <x v="9"/>
    <n v="78"/>
    <x v="3"/>
  </r>
  <r>
    <x v="21"/>
    <n v="48"/>
    <x v="0"/>
  </r>
  <r>
    <x v="27"/>
    <n v="73"/>
    <x v="2"/>
  </r>
  <r>
    <x v="28"/>
    <n v="56"/>
    <x v="1"/>
  </r>
  <r>
    <x v="10"/>
    <n v="54"/>
    <x v="0"/>
  </r>
  <r>
    <x v="38"/>
    <n v="55"/>
    <x v="3"/>
  </r>
  <r>
    <x v="18"/>
    <n v="65"/>
    <x v="0"/>
  </r>
  <r>
    <x v="7"/>
    <n v="69"/>
    <x v="0"/>
  </r>
  <r>
    <x v="59"/>
    <n v="29"/>
    <x v="1"/>
  </r>
  <r>
    <x v="12"/>
    <n v="64"/>
    <x v="1"/>
  </r>
  <r>
    <x v="56"/>
    <n v="16"/>
    <x v="0"/>
  </r>
  <r>
    <x v="6"/>
    <n v="75"/>
    <x v="0"/>
  </r>
  <r>
    <x v="53"/>
    <n v="17"/>
    <x v="1"/>
  </r>
  <r>
    <x v="20"/>
    <n v="42"/>
    <x v="3"/>
  </r>
  <r>
    <x v="9"/>
    <n v="78"/>
    <x v="3"/>
  </r>
  <r>
    <x v="63"/>
    <n v="24"/>
    <x v="2"/>
  </r>
  <r>
    <x v="34"/>
    <n v="68"/>
    <x v="2"/>
  </r>
  <r>
    <x v="11"/>
    <n v="50"/>
    <x v="3"/>
  </r>
  <r>
    <x v="16"/>
    <n v="52"/>
    <x v="0"/>
  </r>
  <r>
    <x v="17"/>
    <n v="82"/>
    <x v="0"/>
  </r>
  <r>
    <x v="28"/>
    <n v="56"/>
    <x v="2"/>
  </r>
  <r>
    <x v="28"/>
    <n v="56"/>
    <x v="3"/>
  </r>
  <r>
    <x v="61"/>
    <n v="18"/>
    <x v="3"/>
  </r>
  <r>
    <x v="62"/>
    <n v="33"/>
    <x v="3"/>
  </r>
  <r>
    <x v="14"/>
    <n v="57"/>
    <x v="1"/>
  </r>
  <r>
    <x v="58"/>
    <n v="30"/>
    <x v="3"/>
  </r>
  <r>
    <x v="16"/>
    <n v="52"/>
    <x v="3"/>
  </r>
  <r>
    <x v="43"/>
    <n v="3"/>
    <x v="3"/>
  </r>
  <r>
    <x v="25"/>
    <n v="39"/>
    <x v="2"/>
  </r>
  <r>
    <x v="49"/>
    <n v="44"/>
    <x v="2"/>
  </r>
  <r>
    <x v="62"/>
    <n v="33"/>
    <x v="3"/>
  </r>
  <r>
    <x v="63"/>
    <n v="24"/>
    <x v="2"/>
  </r>
  <r>
    <x v="63"/>
    <n v="24"/>
    <x v="1"/>
  </r>
  <r>
    <x v="10"/>
    <n v="54"/>
    <x v="2"/>
  </r>
  <r>
    <x v="22"/>
    <n v="72"/>
    <x v="1"/>
  </r>
  <r>
    <x v="45"/>
    <n v="37"/>
    <x v="3"/>
  </r>
  <r>
    <x v="65"/>
    <n v="36"/>
    <x v="0"/>
  </r>
  <r>
    <x v="57"/>
    <n v="22"/>
    <x v="2"/>
  </r>
  <r>
    <x v="34"/>
    <n v="68"/>
    <x v="0"/>
  </r>
  <r>
    <x v="63"/>
    <n v="24"/>
    <x v="2"/>
  </r>
  <r>
    <x v="47"/>
    <n v="35"/>
    <x v="1"/>
  </r>
  <r>
    <x v="41"/>
    <n v="32"/>
    <x v="1"/>
  </r>
  <r>
    <x v="16"/>
    <n v="52"/>
    <x v="1"/>
  </r>
  <r>
    <x v="57"/>
    <n v="21"/>
    <x v="1"/>
  </r>
  <r>
    <x v="17"/>
    <n v="82"/>
    <x v="1"/>
  </r>
  <r>
    <x v="62"/>
    <n v="33"/>
    <x v="0"/>
  </r>
  <r>
    <x v="73"/>
    <n v="62"/>
    <x v="3"/>
  </r>
  <r>
    <x v="14"/>
    <n v="57"/>
    <x v="0"/>
  </r>
  <r>
    <x v="42"/>
    <n v="14"/>
    <x v="1"/>
  </r>
  <r>
    <x v="13"/>
    <n v="60"/>
    <x v="3"/>
  </r>
  <r>
    <x v="23"/>
    <n v="63"/>
    <x v="1"/>
  </r>
  <r>
    <x v="11"/>
    <n v="50"/>
    <x v="1"/>
  </r>
  <r>
    <x v="72"/>
    <n v="12"/>
    <x v="3"/>
  </r>
  <r>
    <x v="2"/>
    <n v="80"/>
    <x v="0"/>
  </r>
  <r>
    <x v="6"/>
    <n v="74"/>
    <x v="3"/>
  </r>
  <r>
    <x v="40"/>
    <n v="46"/>
    <x v="0"/>
  </r>
  <r>
    <x v="31"/>
    <n v="66"/>
    <x v="1"/>
  </r>
  <r>
    <x v="69"/>
    <n v="26"/>
    <x v="2"/>
  </r>
  <r>
    <x v="30"/>
    <n v="70"/>
    <x v="0"/>
  </r>
  <r>
    <x v="73"/>
    <n v="62"/>
    <x v="0"/>
  </r>
  <r>
    <x v="76"/>
    <n v="15"/>
    <x v="1"/>
  </r>
  <r>
    <x v="0"/>
    <n v="67"/>
    <x v="0"/>
  </r>
  <r>
    <x v="23"/>
    <n v="63"/>
    <x v="2"/>
  </r>
  <r>
    <x v="20"/>
    <n v="42"/>
    <x v="1"/>
  </r>
  <r>
    <x v="3"/>
    <n v="49"/>
    <x v="0"/>
  </r>
  <r>
    <x v="9"/>
    <n v="78"/>
    <x v="3"/>
  </r>
  <r>
    <x v="70"/>
    <n v="31"/>
    <x v="0"/>
  </r>
  <r>
    <x v="0"/>
    <n v="67"/>
    <x v="3"/>
  </r>
  <r>
    <x v="16"/>
    <n v="52"/>
    <x v="1"/>
  </r>
  <r>
    <x v="1"/>
    <n v="61"/>
    <x v="3"/>
  </r>
  <r>
    <x v="67"/>
    <n v="41"/>
    <x v="1"/>
  </r>
  <r>
    <x v="27"/>
    <n v="73"/>
    <x v="1"/>
  </r>
  <r>
    <x v="12"/>
    <n v="64"/>
    <x v="1"/>
  </r>
  <r>
    <x v="18"/>
    <n v="65"/>
    <x v="0"/>
  </r>
  <r>
    <x v="5"/>
    <n v="81"/>
    <x v="3"/>
  </r>
  <r>
    <x v="35"/>
    <n v="47"/>
    <x v="0"/>
  </r>
  <r>
    <x v="46"/>
    <n v="40"/>
    <x v="1"/>
  </r>
  <r>
    <x v="40"/>
    <n v="46"/>
    <x v="3"/>
  </r>
  <r>
    <x v="74"/>
    <n v="2"/>
    <x v="3"/>
  </r>
  <r>
    <x v="28"/>
    <n v="56"/>
    <x v="0"/>
  </r>
  <r>
    <x v="10"/>
    <n v="54"/>
    <x v="0"/>
  </r>
  <r>
    <x v="69"/>
    <n v="26"/>
    <x v="1"/>
  </r>
  <r>
    <x v="29"/>
    <n v="45"/>
    <x v="1"/>
  </r>
  <r>
    <x v="14"/>
    <n v="57"/>
    <x v="2"/>
  </r>
  <r>
    <x v="9"/>
    <n v="78"/>
    <x v="0"/>
  </r>
  <r>
    <x v="74"/>
    <n v="2"/>
    <x v="3"/>
  </r>
  <r>
    <x v="24"/>
    <n v="76"/>
    <x v="0"/>
  </r>
  <r>
    <x v="32"/>
    <n v="51"/>
    <x v="1"/>
  </r>
  <r>
    <x v="10"/>
    <n v="54"/>
    <x v="0"/>
  </r>
  <r>
    <x v="65"/>
    <n v="36"/>
    <x v="1"/>
  </r>
  <r>
    <x v="14"/>
    <n v="57"/>
    <x v="1"/>
  </r>
  <r>
    <x v="50"/>
    <n v="25"/>
    <x v="1"/>
  </r>
  <r>
    <x v="71"/>
    <n v="7"/>
    <x v="3"/>
  </r>
  <r>
    <x v="24"/>
    <n v="76"/>
    <x v="0"/>
  </r>
  <r>
    <x v="29"/>
    <n v="45"/>
    <x v="3"/>
  </r>
  <r>
    <x v="31"/>
    <n v="66"/>
    <x v="0"/>
  </r>
  <r>
    <x v="29"/>
    <n v="45"/>
    <x v="3"/>
  </r>
  <r>
    <x v="4"/>
    <n v="79"/>
    <x v="0"/>
  </r>
  <r>
    <x v="50"/>
    <n v="25"/>
    <x v="0"/>
  </r>
  <r>
    <x v="36"/>
    <n v="53"/>
    <x v="0"/>
  </r>
  <r>
    <x v="47"/>
    <n v="35"/>
    <x v="2"/>
  </r>
  <r>
    <x v="9"/>
    <n v="78"/>
    <x v="3"/>
  </r>
  <r>
    <x v="41"/>
    <n v="32"/>
    <x v="1"/>
  </r>
  <r>
    <x v="66"/>
    <n v="0.56000000000000005"/>
    <x v="3"/>
  </r>
  <r>
    <x v="69"/>
    <n v="26"/>
    <x v="3"/>
  </r>
  <r>
    <x v="64"/>
    <n v="34"/>
    <x v="2"/>
  </r>
  <r>
    <x v="18"/>
    <n v="65"/>
    <x v="2"/>
  </r>
  <r>
    <x v="76"/>
    <n v="15"/>
    <x v="0"/>
  </r>
  <r>
    <x v="53"/>
    <n v="17"/>
    <x v="3"/>
  </r>
  <r>
    <x v="15"/>
    <n v="71"/>
    <x v="0"/>
  </r>
  <r>
    <x v="20"/>
    <n v="42"/>
    <x v="1"/>
  </r>
  <r>
    <x v="58"/>
    <n v="30"/>
    <x v="1"/>
  </r>
  <r>
    <x v="6"/>
    <n v="75"/>
    <x v="3"/>
  </r>
  <r>
    <x v="75"/>
    <n v="9"/>
    <x v="3"/>
  </r>
  <r>
    <x v="35"/>
    <n v="47"/>
    <x v="2"/>
  </r>
  <r>
    <x v="6"/>
    <n v="75"/>
    <x v="0"/>
  </r>
  <r>
    <x v="1"/>
    <n v="61"/>
    <x v="0"/>
  </r>
  <r>
    <x v="1"/>
    <n v="61"/>
    <x v="1"/>
  </r>
  <r>
    <x v="51"/>
    <n v="27"/>
    <x v="2"/>
  </r>
  <r>
    <x v="38"/>
    <n v="55"/>
    <x v="1"/>
  </r>
  <r>
    <x v="74"/>
    <n v="2"/>
    <x v="3"/>
  </r>
  <r>
    <x v="32"/>
    <n v="51"/>
    <x v="1"/>
  </r>
  <r>
    <x v="29"/>
    <n v="45"/>
    <x v="2"/>
  </r>
  <r>
    <x v="65"/>
    <n v="36"/>
    <x v="0"/>
  </r>
  <r>
    <x v="40"/>
    <n v="46"/>
    <x v="0"/>
  </r>
  <r>
    <x v="21"/>
    <n v="48"/>
    <x v="2"/>
  </r>
  <r>
    <x v="4"/>
    <n v="79"/>
    <x v="0"/>
  </r>
  <r>
    <x v="11"/>
    <n v="50"/>
    <x v="1"/>
  </r>
  <r>
    <x v="4"/>
    <n v="79"/>
    <x v="3"/>
  </r>
  <r>
    <x v="41"/>
    <n v="32"/>
    <x v="1"/>
  </r>
  <r>
    <x v="65"/>
    <n v="36"/>
    <x v="1"/>
  </r>
  <r>
    <x v="51"/>
    <n v="27"/>
    <x v="3"/>
  </r>
  <r>
    <x v="57"/>
    <n v="22"/>
    <x v="3"/>
  </r>
  <r>
    <x v="68"/>
    <n v="5"/>
    <x v="3"/>
  </r>
  <r>
    <x v="75"/>
    <n v="9"/>
    <x v="3"/>
  </r>
  <r>
    <x v="70"/>
    <n v="31"/>
    <x v="1"/>
  </r>
  <r>
    <x v="69"/>
    <n v="26"/>
    <x v="1"/>
  </r>
  <r>
    <x v="33"/>
    <n v="43"/>
    <x v="2"/>
  </r>
  <r>
    <x v="62"/>
    <n v="33"/>
    <x v="1"/>
  </r>
  <r>
    <x v="64"/>
    <n v="34"/>
    <x v="0"/>
  </r>
  <r>
    <x v="31"/>
    <n v="66"/>
    <x v="0"/>
  </r>
  <r>
    <x v="49"/>
    <n v="44"/>
    <x v="1"/>
  </r>
  <r>
    <x v="28"/>
    <n v="56"/>
    <x v="1"/>
  </r>
  <r>
    <x v="0"/>
    <n v="67"/>
    <x v="1"/>
  </r>
  <r>
    <x v="61"/>
    <n v="18"/>
    <x v="1"/>
  </r>
  <r>
    <x v="38"/>
    <n v="55"/>
    <x v="3"/>
  </r>
  <r>
    <x v="1"/>
    <n v="61"/>
    <x v="2"/>
  </r>
  <r>
    <x v="66"/>
    <n v="0.08"/>
    <x v="3"/>
  </r>
  <r>
    <x v="21"/>
    <n v="48"/>
    <x v="1"/>
  </r>
  <r>
    <x v="49"/>
    <n v="44"/>
    <x v="1"/>
  </r>
  <r>
    <x v="34"/>
    <n v="68"/>
    <x v="1"/>
  </r>
  <r>
    <x v="16"/>
    <n v="52"/>
    <x v="1"/>
  </r>
  <r>
    <x v="76"/>
    <n v="15"/>
    <x v="1"/>
  </r>
  <r>
    <x v="74"/>
    <n v="2"/>
    <x v="3"/>
  </r>
  <r>
    <x v="13"/>
    <n v="60"/>
    <x v="3"/>
  </r>
  <r>
    <x v="45"/>
    <n v="37"/>
    <x v="3"/>
  </r>
  <r>
    <x v="68"/>
    <n v="5"/>
    <x v="3"/>
  </r>
  <r>
    <x v="50"/>
    <n v="25"/>
    <x v="3"/>
  </r>
  <r>
    <x v="16"/>
    <n v="52"/>
    <x v="2"/>
  </r>
  <r>
    <x v="4"/>
    <n v="79"/>
    <x v="3"/>
  </r>
  <r>
    <x v="1"/>
    <n v="61"/>
    <x v="0"/>
  </r>
  <r>
    <x v="65"/>
    <n v="36"/>
    <x v="1"/>
  </r>
  <r>
    <x v="64"/>
    <n v="34"/>
    <x v="3"/>
  </r>
  <r>
    <x v="74"/>
    <n v="2"/>
    <x v="3"/>
  </r>
  <r>
    <x v="33"/>
    <n v="43"/>
    <x v="2"/>
  </r>
  <r>
    <x v="39"/>
    <n v="1.48"/>
    <x v="3"/>
  </r>
  <r>
    <x v="3"/>
    <n v="49"/>
    <x v="1"/>
  </r>
  <r>
    <x v="74"/>
    <n v="2"/>
    <x v="3"/>
  </r>
  <r>
    <x v="17"/>
    <n v="82"/>
    <x v="0"/>
  </r>
  <r>
    <x v="5"/>
    <n v="81"/>
    <x v="1"/>
  </r>
  <r>
    <x v="5"/>
    <n v="81"/>
    <x v="1"/>
  </r>
  <r>
    <x v="66"/>
    <n v="1.08"/>
    <x v="3"/>
  </r>
  <r>
    <x v="13"/>
    <n v="60"/>
    <x v="1"/>
  </r>
  <r>
    <x v="74"/>
    <n v="1.88"/>
    <x v="3"/>
  </r>
  <r>
    <x v="19"/>
    <n v="58"/>
    <x v="0"/>
  </r>
  <r>
    <x v="44"/>
    <n v="8"/>
    <x v="3"/>
  </r>
  <r>
    <x v="75"/>
    <n v="9"/>
    <x v="3"/>
  </r>
  <r>
    <x v="64"/>
    <n v="34"/>
    <x v="0"/>
  </r>
  <r>
    <x v="52"/>
    <n v="23"/>
    <x v="0"/>
  </r>
  <r>
    <x v="6"/>
    <n v="74"/>
    <x v="1"/>
  </r>
  <r>
    <x v="22"/>
    <n v="72"/>
    <x v="2"/>
  </r>
  <r>
    <x v="35"/>
    <n v="47"/>
    <x v="3"/>
  </r>
  <r>
    <x v="28"/>
    <n v="56"/>
    <x v="1"/>
  </r>
  <r>
    <x v="68"/>
    <n v="5"/>
    <x v="3"/>
  </r>
  <r>
    <x v="51"/>
    <n v="27"/>
    <x v="3"/>
  </r>
  <r>
    <x v="37"/>
    <n v="38"/>
    <x v="1"/>
  </r>
  <r>
    <x v="54"/>
    <n v="13"/>
    <x v="1"/>
  </r>
  <r>
    <x v="67"/>
    <n v="41"/>
    <x v="3"/>
  </r>
  <r>
    <x v="11"/>
    <n v="50"/>
    <x v="1"/>
  </r>
  <r>
    <x v="67"/>
    <n v="41"/>
    <x v="2"/>
  </r>
  <r>
    <x v="71"/>
    <n v="6"/>
    <x v="3"/>
  </r>
  <r>
    <x v="73"/>
    <n v="62"/>
    <x v="3"/>
  </r>
  <r>
    <x v="55"/>
    <n v="4"/>
    <x v="3"/>
  </r>
  <r>
    <x v="8"/>
    <n v="59"/>
    <x v="3"/>
  </r>
  <r>
    <x v="23"/>
    <n v="63"/>
    <x v="2"/>
  </r>
  <r>
    <x v="75"/>
    <n v="9"/>
    <x v="3"/>
  </r>
  <r>
    <x v="67"/>
    <n v="41"/>
    <x v="3"/>
  </r>
  <r>
    <x v="22"/>
    <n v="72"/>
    <x v="0"/>
  </r>
  <r>
    <x v="29"/>
    <n v="45"/>
    <x v="1"/>
  </r>
  <r>
    <x v="2"/>
    <n v="80"/>
    <x v="1"/>
  </r>
  <r>
    <x v="78"/>
    <n v="19"/>
    <x v="3"/>
  </r>
  <r>
    <x v="45"/>
    <n v="37"/>
    <x v="2"/>
  </r>
  <r>
    <x v="19"/>
    <n v="58"/>
    <x v="1"/>
  </r>
  <r>
    <x v="26"/>
    <n v="77"/>
    <x v="3"/>
  </r>
  <r>
    <x v="37"/>
    <n v="38"/>
    <x v="0"/>
  </r>
  <r>
    <x v="3"/>
    <n v="49"/>
    <x v="3"/>
  </r>
  <r>
    <x v="48"/>
    <n v="20"/>
    <x v="1"/>
  </r>
  <r>
    <x v="52"/>
    <n v="23"/>
    <x v="1"/>
  </r>
  <r>
    <x v="38"/>
    <n v="55"/>
    <x v="0"/>
  </r>
  <r>
    <x v="56"/>
    <n v="16"/>
    <x v="3"/>
  </r>
  <r>
    <x v="5"/>
    <n v="81"/>
    <x v="3"/>
  </r>
  <r>
    <x v="52"/>
    <n v="23"/>
    <x v="1"/>
  </r>
  <r>
    <x v="17"/>
    <n v="82"/>
    <x v="0"/>
  </r>
  <r>
    <x v="21"/>
    <n v="48"/>
    <x v="3"/>
  </r>
  <r>
    <x v="28"/>
    <n v="56"/>
    <x v="3"/>
  </r>
  <r>
    <x v="1"/>
    <n v="61"/>
    <x v="2"/>
  </r>
  <r>
    <x v="33"/>
    <n v="43"/>
    <x v="0"/>
  </r>
  <r>
    <x v="25"/>
    <n v="39"/>
    <x v="3"/>
  </r>
  <r>
    <x v="57"/>
    <n v="22"/>
    <x v="1"/>
  </r>
  <r>
    <x v="67"/>
    <n v="41"/>
    <x v="3"/>
  </r>
  <r>
    <x v="45"/>
    <n v="37"/>
    <x v="3"/>
  </r>
  <r>
    <x v="18"/>
    <n v="65"/>
    <x v="0"/>
  </r>
  <r>
    <x v="44"/>
    <n v="8"/>
    <x v="3"/>
  </r>
  <r>
    <x v="32"/>
    <n v="51"/>
    <x v="1"/>
  </r>
  <r>
    <x v="23"/>
    <n v="63"/>
    <x v="0"/>
  </r>
  <r>
    <x v="21"/>
    <n v="48"/>
    <x v="3"/>
  </r>
  <r>
    <x v="53"/>
    <n v="17"/>
    <x v="3"/>
  </r>
  <r>
    <x v="36"/>
    <n v="53"/>
    <x v="1"/>
  </r>
  <r>
    <x v="6"/>
    <n v="75"/>
    <x v="1"/>
  </r>
  <r>
    <x v="32"/>
    <n v="51"/>
    <x v="1"/>
  </r>
  <r>
    <x v="32"/>
    <n v="51"/>
    <x v="1"/>
  </r>
  <r>
    <x v="67"/>
    <n v="41"/>
    <x v="0"/>
  </r>
  <r>
    <x v="6"/>
    <n v="75"/>
    <x v="1"/>
  </r>
  <r>
    <x v="14"/>
    <n v="57"/>
    <x v="2"/>
  </r>
  <r>
    <x v="62"/>
    <n v="33"/>
    <x v="2"/>
  </r>
  <r>
    <x v="22"/>
    <n v="72"/>
    <x v="1"/>
  </r>
  <r>
    <x v="16"/>
    <n v="52"/>
    <x v="2"/>
  </r>
  <r>
    <x v="60"/>
    <n v="11"/>
    <x v="3"/>
  </r>
  <r>
    <x v="77"/>
    <n v="28"/>
    <x v="2"/>
  </r>
  <r>
    <x v="9"/>
    <n v="78"/>
    <x v="1"/>
  </r>
  <r>
    <x v="17"/>
    <n v="82"/>
    <x v="0"/>
  </r>
  <r>
    <x v="6"/>
    <n v="74"/>
    <x v="1"/>
  </r>
  <r>
    <x v="70"/>
    <n v="31"/>
    <x v="1"/>
  </r>
  <r>
    <x v="36"/>
    <n v="53"/>
    <x v="1"/>
  </r>
  <r>
    <x v="66"/>
    <n v="0.24"/>
    <x v="3"/>
  </r>
  <r>
    <x v="0"/>
    <n v="67"/>
    <x v="1"/>
  </r>
  <r>
    <x v="53"/>
    <n v="17"/>
    <x v="1"/>
  </r>
  <r>
    <x v="59"/>
    <n v="29"/>
    <x v="1"/>
  </r>
  <r>
    <x v="28"/>
    <n v="56"/>
    <x v="2"/>
  </r>
  <r>
    <x v="76"/>
    <n v="15"/>
    <x v="3"/>
  </r>
  <r>
    <x v="59"/>
    <n v="29"/>
    <x v="1"/>
  </r>
  <r>
    <x v="4"/>
    <n v="79"/>
    <x v="2"/>
  </r>
  <r>
    <x v="17"/>
    <n v="82"/>
    <x v="1"/>
  </r>
  <r>
    <x v="53"/>
    <n v="17"/>
    <x v="3"/>
  </r>
  <r>
    <x v="44"/>
    <n v="8"/>
    <x v="3"/>
  </r>
  <r>
    <x v="52"/>
    <n v="23"/>
    <x v="1"/>
  </r>
  <r>
    <x v="65"/>
    <n v="36"/>
    <x v="3"/>
  </r>
  <r>
    <x v="35"/>
    <n v="47"/>
    <x v="0"/>
  </r>
  <r>
    <x v="63"/>
    <n v="24"/>
    <x v="2"/>
  </r>
  <r>
    <x v="13"/>
    <n v="60"/>
    <x v="1"/>
  </r>
  <r>
    <x v="23"/>
    <n v="63"/>
    <x v="1"/>
  </r>
  <r>
    <x v="49"/>
    <n v="44"/>
    <x v="2"/>
  </r>
  <r>
    <x v="37"/>
    <n v="38"/>
    <x v="1"/>
  </r>
  <r>
    <x v="69"/>
    <n v="26"/>
    <x v="1"/>
  </r>
  <r>
    <x v="61"/>
    <n v="18"/>
    <x v="1"/>
  </r>
  <r>
    <x v="61"/>
    <n v="18"/>
    <x v="1"/>
  </r>
  <r>
    <x v="54"/>
    <n v="13"/>
    <x v="3"/>
  </r>
  <r>
    <x v="54"/>
    <n v="13"/>
    <x v="3"/>
  </r>
  <r>
    <x v="35"/>
    <n v="47"/>
    <x v="0"/>
  </r>
  <r>
    <x v="2"/>
    <n v="80"/>
    <x v="1"/>
  </r>
  <r>
    <x v="63"/>
    <n v="24"/>
    <x v="3"/>
  </r>
  <r>
    <x v="22"/>
    <n v="72"/>
    <x v="0"/>
  </r>
  <r>
    <x v="68"/>
    <n v="5"/>
    <x v="3"/>
  </r>
  <r>
    <x v="32"/>
    <n v="51"/>
    <x v="1"/>
  </r>
  <r>
    <x v="17"/>
    <n v="82"/>
    <x v="3"/>
  </r>
  <r>
    <x v="68"/>
    <n v="5"/>
    <x v="3"/>
  </r>
  <r>
    <x v="31"/>
    <n v="66"/>
    <x v="0"/>
  </r>
  <r>
    <x v="36"/>
    <n v="53"/>
    <x v="0"/>
  </r>
  <r>
    <x v="76"/>
    <n v="15"/>
    <x v="1"/>
  </r>
  <r>
    <x v="36"/>
    <n v="53"/>
    <x v="3"/>
  </r>
  <r>
    <x v="9"/>
    <n v="78"/>
    <x v="1"/>
  </r>
  <r>
    <x v="73"/>
    <n v="62"/>
    <x v="1"/>
  </r>
  <r>
    <x v="67"/>
    <n v="41"/>
    <x v="3"/>
  </r>
  <r>
    <x v="3"/>
    <n v="49"/>
    <x v="3"/>
  </r>
  <r>
    <x v="67"/>
    <n v="41"/>
    <x v="3"/>
  </r>
  <r>
    <x v="9"/>
    <n v="78"/>
    <x v="1"/>
  </r>
  <r>
    <x v="42"/>
    <n v="14"/>
    <x v="3"/>
  </r>
  <r>
    <x v="39"/>
    <n v="1.48"/>
    <x v="3"/>
  </r>
  <r>
    <x v="15"/>
    <n v="71"/>
    <x v="2"/>
  </r>
  <r>
    <x v="41"/>
    <n v="32"/>
    <x v="1"/>
  </r>
  <r>
    <x v="56"/>
    <n v="16"/>
    <x v="1"/>
  </r>
  <r>
    <x v="34"/>
    <n v="68"/>
    <x v="3"/>
  </r>
  <r>
    <x v="66"/>
    <n v="0.56000000000000005"/>
    <x v="3"/>
  </r>
  <r>
    <x v="8"/>
    <n v="59"/>
    <x v="2"/>
  </r>
  <r>
    <x v="41"/>
    <n v="32"/>
    <x v="2"/>
  </r>
  <r>
    <x v="19"/>
    <n v="58"/>
    <x v="1"/>
  </r>
  <r>
    <x v="46"/>
    <n v="40"/>
    <x v="0"/>
  </r>
  <r>
    <x v="67"/>
    <n v="41"/>
    <x v="1"/>
  </r>
  <r>
    <x v="57"/>
    <n v="21"/>
    <x v="1"/>
  </r>
  <r>
    <x v="74"/>
    <n v="1.88"/>
    <x v="3"/>
  </r>
  <r>
    <x v="38"/>
    <n v="55"/>
    <x v="1"/>
  </r>
  <r>
    <x v="0"/>
    <n v="67"/>
    <x v="1"/>
  </r>
  <r>
    <x v="3"/>
    <n v="49"/>
    <x v="0"/>
  </r>
  <r>
    <x v="20"/>
    <n v="42"/>
    <x v="1"/>
  </r>
  <r>
    <x v="10"/>
    <n v="54"/>
    <x v="1"/>
  </r>
  <r>
    <x v="50"/>
    <n v="25"/>
    <x v="1"/>
  </r>
  <r>
    <x v="73"/>
    <n v="62"/>
    <x v="3"/>
  </r>
  <r>
    <x v="6"/>
    <n v="75"/>
    <x v="1"/>
  </r>
  <r>
    <x v="22"/>
    <n v="72"/>
    <x v="1"/>
  </r>
  <r>
    <x v="42"/>
    <n v="14"/>
    <x v="1"/>
  </r>
  <r>
    <x v="37"/>
    <n v="38"/>
    <x v="3"/>
  </r>
  <r>
    <x v="8"/>
    <n v="59"/>
    <x v="1"/>
  </r>
  <r>
    <x v="52"/>
    <n v="23"/>
    <x v="1"/>
  </r>
  <r>
    <x v="23"/>
    <n v="63"/>
    <x v="1"/>
  </r>
  <r>
    <x v="17"/>
    <n v="82"/>
    <x v="0"/>
  </r>
  <r>
    <x v="64"/>
    <n v="34"/>
    <x v="1"/>
  </r>
  <r>
    <x v="44"/>
    <n v="8"/>
    <x v="3"/>
  </r>
  <r>
    <x v="77"/>
    <n v="28"/>
    <x v="1"/>
  </r>
  <r>
    <x v="3"/>
    <n v="49"/>
    <x v="1"/>
  </r>
  <r>
    <x v="63"/>
    <n v="24"/>
    <x v="2"/>
  </r>
  <r>
    <x v="53"/>
    <n v="17"/>
    <x v="1"/>
  </r>
  <r>
    <x v="7"/>
    <n v="69"/>
    <x v="0"/>
  </r>
  <r>
    <x v="19"/>
    <n v="58"/>
    <x v="3"/>
  </r>
  <r>
    <x v="11"/>
    <n v="50"/>
    <x v="0"/>
  </r>
  <r>
    <x v="68"/>
    <n v="5"/>
    <x v="3"/>
  </r>
  <r>
    <x v="64"/>
    <n v="34"/>
    <x v="1"/>
  </r>
  <r>
    <x v="12"/>
    <n v="64"/>
    <x v="0"/>
  </r>
  <r>
    <x v="35"/>
    <n v="47"/>
    <x v="2"/>
  </r>
  <r>
    <x v="1"/>
    <n v="61"/>
    <x v="2"/>
  </r>
  <r>
    <x v="42"/>
    <n v="14"/>
    <x v="3"/>
  </r>
  <r>
    <x v="14"/>
    <n v="57"/>
    <x v="1"/>
  </r>
  <r>
    <x v="36"/>
    <n v="53"/>
    <x v="0"/>
  </r>
  <r>
    <x v="0"/>
    <n v="67"/>
    <x v="0"/>
  </r>
  <r>
    <x v="14"/>
    <n v="57"/>
    <x v="0"/>
  </r>
  <r>
    <x v="37"/>
    <n v="38"/>
    <x v="3"/>
  </r>
  <r>
    <x v="54"/>
    <n v="13"/>
    <x v="3"/>
  </r>
  <r>
    <x v="45"/>
    <n v="37"/>
    <x v="1"/>
  </r>
  <r>
    <x v="25"/>
    <n v="39"/>
    <x v="1"/>
  </r>
  <r>
    <x v="54"/>
    <n v="13"/>
    <x v="3"/>
  </r>
  <r>
    <x v="14"/>
    <n v="57"/>
    <x v="2"/>
  </r>
  <r>
    <x v="60"/>
    <n v="11"/>
    <x v="3"/>
  </r>
  <r>
    <x v="34"/>
    <n v="68"/>
    <x v="1"/>
  </r>
  <r>
    <x v="4"/>
    <n v="79"/>
    <x v="0"/>
  </r>
  <r>
    <x v="63"/>
    <n v="24"/>
    <x v="3"/>
  </r>
  <r>
    <x v="49"/>
    <n v="44"/>
    <x v="3"/>
  </r>
  <r>
    <x v="40"/>
    <n v="46"/>
    <x v="1"/>
  </r>
  <r>
    <x v="31"/>
    <n v="66"/>
    <x v="2"/>
  </r>
  <r>
    <x v="1"/>
    <n v="61"/>
    <x v="0"/>
  </r>
  <r>
    <x v="56"/>
    <n v="16"/>
    <x v="2"/>
  </r>
  <r>
    <x v="45"/>
    <n v="37"/>
    <x v="2"/>
  </r>
  <r>
    <x v="33"/>
    <n v="43"/>
    <x v="1"/>
  </r>
  <r>
    <x v="51"/>
    <n v="27"/>
    <x v="1"/>
  </r>
  <r>
    <x v="49"/>
    <n v="44"/>
    <x v="0"/>
  </r>
  <r>
    <x v="42"/>
    <n v="14"/>
    <x v="3"/>
  </r>
  <r>
    <x v="5"/>
    <n v="81"/>
    <x v="3"/>
  </r>
  <r>
    <x v="16"/>
    <n v="52"/>
    <x v="0"/>
  </r>
  <r>
    <x v="10"/>
    <n v="54"/>
    <x v="0"/>
  </r>
  <r>
    <x v="26"/>
    <n v="77"/>
    <x v="1"/>
  </r>
  <r>
    <x v="51"/>
    <n v="27"/>
    <x v="1"/>
  </r>
  <r>
    <x v="47"/>
    <n v="35"/>
    <x v="0"/>
  </r>
  <r>
    <x v="58"/>
    <n v="30"/>
    <x v="1"/>
  </r>
  <r>
    <x v="21"/>
    <n v="48"/>
    <x v="1"/>
  </r>
  <r>
    <x v="76"/>
    <n v="15"/>
    <x v="1"/>
  </r>
  <r>
    <x v="69"/>
    <n v="26"/>
    <x v="2"/>
  </r>
  <r>
    <x v="37"/>
    <n v="38"/>
    <x v="3"/>
  </r>
  <r>
    <x v="59"/>
    <n v="29"/>
    <x v="2"/>
  </r>
  <r>
    <x v="3"/>
    <n v="49"/>
    <x v="3"/>
  </r>
  <r>
    <x v="38"/>
    <n v="55"/>
    <x v="0"/>
  </r>
  <r>
    <x v="16"/>
    <n v="52"/>
    <x v="2"/>
  </r>
  <r>
    <x v="3"/>
    <n v="49"/>
    <x v="3"/>
  </r>
  <r>
    <x v="57"/>
    <n v="21"/>
    <x v="3"/>
  </r>
  <r>
    <x v="63"/>
    <n v="24"/>
    <x v="0"/>
  </r>
  <r>
    <x v="61"/>
    <n v="18"/>
    <x v="3"/>
  </r>
  <r>
    <x v="16"/>
    <n v="52"/>
    <x v="1"/>
  </r>
  <r>
    <x v="30"/>
    <n v="70"/>
    <x v="0"/>
  </r>
  <r>
    <x v="32"/>
    <n v="51"/>
    <x v="1"/>
  </r>
  <r>
    <x v="19"/>
    <n v="58"/>
    <x v="1"/>
  </r>
  <r>
    <x v="40"/>
    <n v="46"/>
    <x v="2"/>
  </r>
  <r>
    <x v="4"/>
    <n v="79"/>
    <x v="3"/>
  </r>
  <r>
    <x v="60"/>
    <n v="11"/>
    <x v="3"/>
  </r>
  <r>
    <x v="1"/>
    <n v="61"/>
    <x v="1"/>
  </r>
  <r>
    <x v="32"/>
    <n v="51"/>
    <x v="1"/>
  </r>
  <r>
    <x v="57"/>
    <n v="21"/>
    <x v="3"/>
  </r>
  <r>
    <x v="15"/>
    <n v="71"/>
    <x v="1"/>
  </r>
  <r>
    <x v="54"/>
    <n v="13"/>
    <x v="3"/>
  </r>
  <r>
    <x v="56"/>
    <n v="16"/>
    <x v="1"/>
  </r>
  <r>
    <x v="1"/>
    <n v="61"/>
    <x v="1"/>
  </r>
  <r>
    <x v="3"/>
    <n v="49"/>
    <x v="3"/>
  </r>
  <r>
    <x v="18"/>
    <n v="65"/>
    <x v="1"/>
  </r>
  <r>
    <x v="46"/>
    <n v="40"/>
    <x v="1"/>
  </r>
  <r>
    <x v="49"/>
    <n v="44"/>
    <x v="2"/>
  </r>
  <r>
    <x v="60"/>
    <n v="11"/>
    <x v="3"/>
  </r>
  <r>
    <x v="48"/>
    <n v="20"/>
    <x v="2"/>
  </r>
  <r>
    <x v="63"/>
    <n v="24"/>
    <x v="1"/>
  </r>
  <r>
    <x v="49"/>
    <n v="44"/>
    <x v="1"/>
  </r>
  <r>
    <x v="68"/>
    <n v="5"/>
    <x v="3"/>
  </r>
  <r>
    <x v="67"/>
    <n v="41"/>
    <x v="1"/>
  </r>
  <r>
    <x v="52"/>
    <n v="23"/>
    <x v="1"/>
  </r>
  <r>
    <x v="71"/>
    <n v="7"/>
    <x v="3"/>
  </r>
  <r>
    <x v="6"/>
    <n v="74"/>
    <x v="1"/>
  </r>
  <r>
    <x v="1"/>
    <n v="61"/>
    <x v="1"/>
  </r>
  <r>
    <x v="2"/>
    <n v="80"/>
    <x v="2"/>
  </r>
  <r>
    <x v="47"/>
    <n v="35"/>
    <x v="1"/>
  </r>
  <r>
    <x v="33"/>
    <n v="43"/>
    <x v="1"/>
  </r>
  <r>
    <x v="50"/>
    <n v="25"/>
    <x v="3"/>
  </r>
  <r>
    <x v="22"/>
    <n v="72"/>
    <x v="0"/>
  </r>
  <r>
    <x v="29"/>
    <n v="45"/>
    <x v="1"/>
  </r>
  <r>
    <x v="75"/>
    <n v="9"/>
    <x v="3"/>
  </r>
  <r>
    <x v="62"/>
    <n v="33"/>
    <x v="1"/>
  </r>
  <r>
    <x v="36"/>
    <n v="53"/>
    <x v="0"/>
  </r>
  <r>
    <x v="0"/>
    <n v="67"/>
    <x v="1"/>
  </r>
  <r>
    <x v="8"/>
    <n v="59"/>
    <x v="1"/>
  </r>
  <r>
    <x v="39"/>
    <n v="1.32"/>
    <x v="3"/>
  </r>
  <r>
    <x v="51"/>
    <n v="27"/>
    <x v="2"/>
  </r>
  <r>
    <x v="67"/>
    <n v="41"/>
    <x v="3"/>
  </r>
  <r>
    <x v="12"/>
    <n v="64"/>
    <x v="3"/>
  </r>
  <r>
    <x v="38"/>
    <n v="55"/>
    <x v="3"/>
  </r>
  <r>
    <x v="46"/>
    <n v="40"/>
    <x v="1"/>
  </r>
  <r>
    <x v="62"/>
    <n v="33"/>
    <x v="1"/>
  </r>
  <r>
    <x v="62"/>
    <n v="33"/>
    <x v="1"/>
  </r>
  <r>
    <x v="25"/>
    <n v="39"/>
    <x v="2"/>
  </r>
  <r>
    <x v="6"/>
    <n v="74"/>
    <x v="1"/>
  </r>
  <r>
    <x v="37"/>
    <n v="38"/>
    <x v="1"/>
  </r>
  <r>
    <x v="36"/>
    <n v="53"/>
    <x v="1"/>
  </r>
  <r>
    <x v="57"/>
    <n v="22"/>
    <x v="1"/>
  </r>
  <r>
    <x v="68"/>
    <n v="5"/>
    <x v="3"/>
  </r>
  <r>
    <x v="63"/>
    <n v="24"/>
    <x v="0"/>
  </r>
  <r>
    <x v="51"/>
    <n v="27"/>
    <x v="3"/>
  </r>
  <r>
    <x v="67"/>
    <n v="41"/>
    <x v="0"/>
  </r>
  <r>
    <x v="48"/>
    <n v="20"/>
    <x v="1"/>
  </r>
  <r>
    <x v="15"/>
    <n v="71"/>
    <x v="1"/>
  </r>
  <r>
    <x v="18"/>
    <n v="65"/>
    <x v="1"/>
  </r>
  <r>
    <x v="37"/>
    <n v="38"/>
    <x v="1"/>
  </r>
  <r>
    <x v="50"/>
    <n v="25"/>
    <x v="3"/>
  </r>
  <r>
    <x v="36"/>
    <n v="53"/>
    <x v="3"/>
  </r>
  <r>
    <x v="11"/>
    <n v="50"/>
    <x v="0"/>
  </r>
  <r>
    <x v="39"/>
    <n v="1.24"/>
    <x v="3"/>
  </r>
  <r>
    <x v="38"/>
    <n v="55"/>
    <x v="1"/>
  </r>
  <r>
    <x v="37"/>
    <n v="38"/>
    <x v="1"/>
  </r>
  <r>
    <x v="22"/>
    <n v="72"/>
    <x v="0"/>
  </r>
  <r>
    <x v="33"/>
    <n v="43"/>
    <x v="1"/>
  </r>
  <r>
    <x v="58"/>
    <n v="30"/>
    <x v="1"/>
  </r>
  <r>
    <x v="7"/>
    <n v="69"/>
    <x v="0"/>
  </r>
  <r>
    <x v="1"/>
    <n v="61"/>
    <x v="1"/>
  </r>
  <r>
    <x v="64"/>
    <n v="34"/>
    <x v="1"/>
  </r>
  <r>
    <x v="33"/>
    <n v="43"/>
    <x v="0"/>
  </r>
  <r>
    <x v="73"/>
    <n v="62"/>
    <x v="1"/>
  </r>
  <r>
    <x v="21"/>
    <n v="48"/>
    <x v="2"/>
  </r>
  <r>
    <x v="45"/>
    <n v="37"/>
    <x v="1"/>
  </r>
  <r>
    <x v="12"/>
    <n v="64"/>
    <x v="1"/>
  </r>
  <r>
    <x v="32"/>
    <n v="51"/>
    <x v="1"/>
  </r>
  <r>
    <x v="7"/>
    <n v="69"/>
    <x v="0"/>
  </r>
  <r>
    <x v="6"/>
    <n v="75"/>
    <x v="0"/>
  </r>
  <r>
    <x v="51"/>
    <n v="27"/>
    <x v="3"/>
  </r>
  <r>
    <x v="3"/>
    <n v="49"/>
    <x v="1"/>
  </r>
  <r>
    <x v="17"/>
    <n v="82"/>
    <x v="2"/>
  </r>
  <r>
    <x v="65"/>
    <n v="36"/>
    <x v="2"/>
  </r>
  <r>
    <x v="74"/>
    <n v="1.88"/>
    <x v="3"/>
  </r>
  <r>
    <x v="29"/>
    <n v="45"/>
    <x v="3"/>
  </r>
  <r>
    <x v="12"/>
    <n v="64"/>
    <x v="0"/>
  </r>
  <r>
    <x v="41"/>
    <n v="32"/>
    <x v="1"/>
  </r>
  <r>
    <x v="76"/>
    <n v="15"/>
    <x v="3"/>
  </r>
  <r>
    <x v="39"/>
    <n v="1.64"/>
    <x v="3"/>
  </r>
  <r>
    <x v="64"/>
    <n v="34"/>
    <x v="3"/>
  </r>
  <r>
    <x v="53"/>
    <n v="17"/>
    <x v="1"/>
  </r>
  <r>
    <x v="24"/>
    <n v="76"/>
    <x v="0"/>
  </r>
  <r>
    <x v="1"/>
    <n v="61"/>
    <x v="2"/>
  </r>
  <r>
    <x v="58"/>
    <n v="30"/>
    <x v="2"/>
  </r>
  <r>
    <x v="61"/>
    <n v="18"/>
    <x v="3"/>
  </r>
  <r>
    <x v="21"/>
    <n v="48"/>
    <x v="1"/>
  </r>
  <r>
    <x v="66"/>
    <n v="0.16"/>
    <x v="3"/>
  </r>
  <r>
    <x v="55"/>
    <n v="4"/>
    <x v="3"/>
  </r>
  <r>
    <x v="37"/>
    <n v="38"/>
    <x v="1"/>
  </r>
  <r>
    <x v="51"/>
    <n v="27"/>
    <x v="1"/>
  </r>
  <r>
    <x v="11"/>
    <n v="50"/>
    <x v="3"/>
  </r>
  <r>
    <x v="78"/>
    <n v="19"/>
    <x v="3"/>
  </r>
  <r>
    <x v="44"/>
    <n v="8"/>
    <x v="3"/>
  </r>
  <r>
    <x v="9"/>
    <n v="78"/>
    <x v="0"/>
  </r>
  <r>
    <x v="66"/>
    <n v="0.8"/>
    <x v="3"/>
  </r>
  <r>
    <x v="36"/>
    <n v="53"/>
    <x v="2"/>
  </r>
  <r>
    <x v="27"/>
    <n v="73"/>
    <x v="1"/>
  </r>
  <r>
    <x v="64"/>
    <n v="34"/>
    <x v="2"/>
  </r>
  <r>
    <x v="19"/>
    <n v="58"/>
    <x v="1"/>
  </r>
  <r>
    <x v="73"/>
    <n v="62"/>
    <x v="1"/>
  </r>
  <r>
    <x v="9"/>
    <n v="78"/>
    <x v="3"/>
  </r>
  <r>
    <x v="32"/>
    <n v="51"/>
    <x v="3"/>
  </r>
  <r>
    <x v="9"/>
    <n v="78"/>
    <x v="0"/>
  </r>
  <r>
    <x v="46"/>
    <n v="40"/>
    <x v="1"/>
  </r>
  <r>
    <x v="47"/>
    <n v="35"/>
    <x v="1"/>
  </r>
  <r>
    <x v="17"/>
    <n v="82"/>
    <x v="0"/>
  </r>
  <r>
    <x v="40"/>
    <n v="46"/>
    <x v="3"/>
  </r>
  <r>
    <x v="32"/>
    <n v="51"/>
    <x v="1"/>
  </r>
  <r>
    <x v="36"/>
    <n v="53"/>
    <x v="3"/>
  </r>
  <r>
    <x v="38"/>
    <n v="55"/>
    <x v="1"/>
  </r>
  <r>
    <x v="33"/>
    <n v="43"/>
    <x v="0"/>
  </r>
  <r>
    <x v="5"/>
    <n v="81"/>
    <x v="0"/>
  </r>
  <r>
    <x v="72"/>
    <n v="12"/>
    <x v="0"/>
  </r>
  <r>
    <x v="48"/>
    <n v="20"/>
    <x v="2"/>
  </r>
  <r>
    <x v="36"/>
    <n v="53"/>
    <x v="1"/>
  </r>
  <r>
    <x v="39"/>
    <n v="1.32"/>
    <x v="3"/>
  </r>
  <r>
    <x v="57"/>
    <n v="22"/>
    <x v="1"/>
  </r>
  <r>
    <x v="6"/>
    <n v="75"/>
    <x v="1"/>
  </r>
  <r>
    <x v="31"/>
    <n v="66"/>
    <x v="1"/>
  </r>
  <r>
    <x v="71"/>
    <n v="7"/>
    <x v="3"/>
  </r>
  <r>
    <x v="69"/>
    <n v="26"/>
    <x v="1"/>
  </r>
  <r>
    <x v="42"/>
    <n v="14"/>
    <x v="1"/>
  </r>
  <r>
    <x v="41"/>
    <n v="32"/>
    <x v="3"/>
  </r>
  <r>
    <x v="71"/>
    <n v="6"/>
    <x v="3"/>
  </r>
  <r>
    <x v="20"/>
    <n v="42"/>
    <x v="1"/>
  </r>
  <r>
    <x v="55"/>
    <n v="4"/>
    <x v="3"/>
  </r>
  <r>
    <x v="6"/>
    <n v="75"/>
    <x v="0"/>
  </r>
  <r>
    <x v="2"/>
    <n v="80"/>
    <x v="1"/>
  </r>
  <r>
    <x v="16"/>
    <n v="52"/>
    <x v="1"/>
  </r>
  <r>
    <x v="60"/>
    <n v="11"/>
    <x v="3"/>
  </r>
  <r>
    <x v="42"/>
    <n v="14"/>
    <x v="3"/>
  </r>
  <r>
    <x v="6"/>
    <n v="74"/>
    <x v="1"/>
  </r>
  <r>
    <x v="19"/>
    <n v="58"/>
    <x v="3"/>
  </r>
  <r>
    <x v="2"/>
    <n v="80"/>
    <x v="1"/>
  </r>
  <r>
    <x v="70"/>
    <n v="31"/>
    <x v="1"/>
  </r>
  <r>
    <x v="77"/>
    <n v="28"/>
    <x v="1"/>
  </r>
  <r>
    <x v="50"/>
    <n v="25"/>
    <x v="1"/>
  </r>
  <r>
    <x v="15"/>
    <n v="71"/>
    <x v="1"/>
  </r>
  <r>
    <x v="32"/>
    <n v="51"/>
    <x v="1"/>
  </r>
  <r>
    <x v="76"/>
    <n v="15"/>
    <x v="3"/>
  </r>
  <r>
    <x v="29"/>
    <n v="45"/>
    <x v="1"/>
  </r>
  <r>
    <x v="36"/>
    <n v="53"/>
    <x v="1"/>
  </r>
  <r>
    <x v="7"/>
    <n v="69"/>
    <x v="0"/>
  </r>
  <r>
    <x v="20"/>
    <n v="42"/>
    <x v="0"/>
  </r>
  <r>
    <x v="55"/>
    <n v="4"/>
    <x v="3"/>
  </r>
  <r>
    <x v="12"/>
    <n v="64"/>
    <x v="0"/>
  </r>
  <r>
    <x v="68"/>
    <n v="5"/>
    <x v="3"/>
  </r>
  <r>
    <x v="49"/>
    <n v="44"/>
    <x v="2"/>
  </r>
  <r>
    <x v="9"/>
    <n v="78"/>
    <x v="0"/>
  </r>
  <r>
    <x v="56"/>
    <n v="16"/>
    <x v="3"/>
  </r>
  <r>
    <x v="7"/>
    <n v="69"/>
    <x v="1"/>
  </r>
  <r>
    <x v="2"/>
    <n v="80"/>
    <x v="3"/>
  </r>
  <r>
    <x v="71"/>
    <n v="7"/>
    <x v="3"/>
  </r>
  <r>
    <x v="74"/>
    <n v="2"/>
    <x v="3"/>
  </r>
  <r>
    <x v="2"/>
    <n v="80"/>
    <x v="3"/>
  </r>
  <r>
    <x v="7"/>
    <n v="69"/>
    <x v="1"/>
  </r>
  <r>
    <x v="19"/>
    <n v="58"/>
    <x v="0"/>
  </r>
  <r>
    <x v="6"/>
    <n v="75"/>
    <x v="0"/>
  </r>
  <r>
    <x v="13"/>
    <n v="60"/>
    <x v="1"/>
  </r>
  <r>
    <x v="6"/>
    <n v="75"/>
    <x v="2"/>
  </r>
  <r>
    <x v="60"/>
    <n v="10"/>
    <x v="3"/>
  </r>
  <r>
    <x v="37"/>
    <n v="38"/>
    <x v="2"/>
  </r>
  <r>
    <x v="77"/>
    <n v="28"/>
    <x v="2"/>
  </r>
  <r>
    <x v="43"/>
    <n v="3"/>
    <x v="3"/>
  </r>
  <r>
    <x v="70"/>
    <n v="31"/>
    <x v="1"/>
  </r>
  <r>
    <x v="8"/>
    <n v="59"/>
    <x v="0"/>
  </r>
  <r>
    <x v="70"/>
    <n v="31"/>
    <x v="2"/>
  </r>
  <r>
    <x v="29"/>
    <n v="45"/>
    <x v="1"/>
  </r>
  <r>
    <x v="19"/>
    <n v="58"/>
    <x v="1"/>
  </r>
  <r>
    <x v="14"/>
    <n v="57"/>
    <x v="2"/>
  </r>
  <r>
    <x v="70"/>
    <n v="31"/>
    <x v="2"/>
  </r>
  <r>
    <x v="33"/>
    <n v="43"/>
    <x v="1"/>
  </r>
  <r>
    <x v="46"/>
    <n v="40"/>
    <x v="3"/>
  </r>
  <r>
    <x v="66"/>
    <n v="1.08"/>
    <x v="3"/>
  </r>
  <r>
    <x v="64"/>
    <n v="34"/>
    <x v="1"/>
  </r>
  <r>
    <x v="38"/>
    <n v="55"/>
    <x v="0"/>
  </r>
  <r>
    <x v="25"/>
    <n v="39"/>
    <x v="0"/>
  </r>
  <r>
    <x v="20"/>
    <n v="42"/>
    <x v="1"/>
  </r>
  <r>
    <x v="49"/>
    <n v="44"/>
    <x v="0"/>
  </r>
  <r>
    <x v="7"/>
    <n v="69"/>
    <x v="1"/>
  </r>
  <r>
    <x v="56"/>
    <n v="16"/>
    <x v="3"/>
  </r>
  <r>
    <x v="44"/>
    <n v="8"/>
    <x v="3"/>
  </r>
  <r>
    <x v="39"/>
    <n v="1.48"/>
    <x v="3"/>
  </r>
  <r>
    <x v="74"/>
    <n v="1.88"/>
    <x v="3"/>
  </r>
  <r>
    <x v="7"/>
    <n v="69"/>
    <x v="2"/>
  </r>
  <r>
    <x v="54"/>
    <n v="13"/>
    <x v="0"/>
  </r>
  <r>
    <x v="36"/>
    <n v="53"/>
    <x v="1"/>
  </r>
  <r>
    <x v="56"/>
    <n v="16"/>
    <x v="3"/>
  </r>
  <r>
    <x v="12"/>
    <n v="64"/>
    <x v="1"/>
  </r>
  <r>
    <x v="71"/>
    <n v="7"/>
    <x v="3"/>
  </r>
  <r>
    <x v="67"/>
    <n v="41"/>
    <x v="3"/>
  </r>
  <r>
    <x v="18"/>
    <n v="65"/>
    <x v="0"/>
  </r>
  <r>
    <x v="1"/>
    <n v="61"/>
    <x v="3"/>
  </r>
  <r>
    <x v="23"/>
    <n v="63"/>
    <x v="1"/>
  </r>
  <r>
    <x v="74"/>
    <n v="1.8"/>
    <x v="3"/>
  </r>
  <r>
    <x v="10"/>
    <n v="54"/>
    <x v="3"/>
  </r>
  <r>
    <x v="42"/>
    <n v="14"/>
    <x v="1"/>
  </r>
  <r>
    <x v="29"/>
    <n v="45"/>
    <x v="3"/>
  </r>
  <r>
    <x v="32"/>
    <n v="51"/>
    <x v="2"/>
  </r>
  <r>
    <x v="44"/>
    <n v="8"/>
    <x v="3"/>
  </r>
  <r>
    <x v="16"/>
    <n v="52"/>
    <x v="2"/>
  </r>
  <r>
    <x v="25"/>
    <n v="39"/>
    <x v="3"/>
  </r>
  <r>
    <x v="54"/>
    <n v="13"/>
    <x v="3"/>
  </r>
  <r>
    <x v="7"/>
    <n v="69"/>
    <x v="1"/>
  </r>
  <r>
    <x v="15"/>
    <n v="71"/>
    <x v="3"/>
  </r>
  <r>
    <x v="27"/>
    <n v="73"/>
    <x v="3"/>
  </r>
  <r>
    <x v="10"/>
    <n v="54"/>
    <x v="0"/>
  </r>
  <r>
    <x v="60"/>
    <n v="10"/>
    <x v="1"/>
  </r>
  <r>
    <x v="69"/>
    <n v="26"/>
    <x v="1"/>
  </r>
  <r>
    <x v="67"/>
    <n v="41"/>
    <x v="3"/>
  </r>
  <r>
    <x v="15"/>
    <n v="71"/>
    <x v="0"/>
  </r>
  <r>
    <x v="40"/>
    <n v="46"/>
    <x v="2"/>
  </r>
  <r>
    <x v="76"/>
    <n v="15"/>
    <x v="1"/>
  </r>
  <r>
    <x v="59"/>
    <n v="29"/>
    <x v="1"/>
  </r>
  <r>
    <x v="44"/>
    <n v="8"/>
    <x v="3"/>
  </r>
  <r>
    <x v="57"/>
    <n v="21"/>
    <x v="1"/>
  </r>
  <r>
    <x v="28"/>
    <n v="56"/>
    <x v="0"/>
  </r>
  <r>
    <x v="42"/>
    <n v="14"/>
    <x v="1"/>
  </r>
  <r>
    <x v="9"/>
    <n v="78"/>
    <x v="3"/>
  </r>
  <r>
    <x v="65"/>
    <n v="36"/>
    <x v="1"/>
  </r>
  <r>
    <x v="14"/>
    <n v="57"/>
    <x v="2"/>
  </r>
  <r>
    <x v="4"/>
    <n v="79"/>
    <x v="1"/>
  </r>
  <r>
    <x v="69"/>
    <n v="26"/>
    <x v="3"/>
  </r>
  <r>
    <x v="57"/>
    <n v="22"/>
    <x v="1"/>
  </r>
  <r>
    <x v="22"/>
    <n v="72"/>
    <x v="1"/>
  </r>
  <r>
    <x v="10"/>
    <n v="54"/>
    <x v="1"/>
  </r>
  <r>
    <x v="44"/>
    <n v="8"/>
    <x v="3"/>
  </r>
  <r>
    <x v="73"/>
    <n v="62"/>
    <x v="1"/>
  </r>
  <r>
    <x v="77"/>
    <n v="28"/>
    <x v="1"/>
  </r>
  <r>
    <x v="11"/>
    <n v="50"/>
    <x v="3"/>
  </r>
  <r>
    <x v="71"/>
    <n v="7"/>
    <x v="3"/>
  </r>
  <r>
    <x v="62"/>
    <n v="33"/>
    <x v="1"/>
  </r>
  <r>
    <x v="38"/>
    <n v="55"/>
    <x v="2"/>
  </r>
  <r>
    <x v="50"/>
    <n v="25"/>
    <x v="3"/>
  </r>
  <r>
    <x v="50"/>
    <n v="25"/>
    <x v="2"/>
  </r>
  <r>
    <x v="45"/>
    <n v="37"/>
    <x v="2"/>
  </r>
  <r>
    <x v="19"/>
    <n v="58"/>
    <x v="3"/>
  </r>
  <r>
    <x v="29"/>
    <n v="45"/>
    <x v="2"/>
  </r>
  <r>
    <x v="13"/>
    <n v="60"/>
    <x v="3"/>
  </r>
  <r>
    <x v="31"/>
    <n v="66"/>
    <x v="0"/>
  </r>
  <r>
    <x v="2"/>
    <n v="80"/>
    <x v="0"/>
  </r>
  <r>
    <x v="37"/>
    <n v="38"/>
    <x v="1"/>
  </r>
  <r>
    <x v="60"/>
    <n v="11"/>
    <x v="3"/>
  </r>
  <r>
    <x v="23"/>
    <n v="63"/>
    <x v="3"/>
  </r>
  <r>
    <x v="78"/>
    <n v="19"/>
    <x v="3"/>
  </r>
  <r>
    <x v="53"/>
    <n v="17"/>
    <x v="1"/>
  </r>
  <r>
    <x v="78"/>
    <n v="19"/>
    <x v="2"/>
  </r>
  <r>
    <x v="46"/>
    <n v="40"/>
    <x v="1"/>
  </r>
  <r>
    <x v="3"/>
    <n v="49"/>
    <x v="3"/>
  </r>
  <r>
    <x v="7"/>
    <n v="69"/>
    <x v="1"/>
  </r>
  <r>
    <x v="40"/>
    <n v="46"/>
    <x v="1"/>
  </r>
  <r>
    <x v="9"/>
    <n v="78"/>
    <x v="0"/>
  </r>
  <r>
    <x v="23"/>
    <n v="63"/>
    <x v="1"/>
  </r>
  <r>
    <x v="43"/>
    <n v="3"/>
    <x v="3"/>
  </r>
  <r>
    <x v="74"/>
    <n v="1.8"/>
    <x v="3"/>
  </r>
  <r>
    <x v="61"/>
    <n v="18"/>
    <x v="1"/>
  </r>
  <r>
    <x v="40"/>
    <n v="46"/>
    <x v="1"/>
  </r>
  <r>
    <x v="44"/>
    <n v="8"/>
    <x v="3"/>
  </r>
  <r>
    <x v="36"/>
    <n v="53"/>
    <x v="2"/>
  </r>
  <r>
    <x v="37"/>
    <n v="38"/>
    <x v="1"/>
  </r>
  <r>
    <x v="6"/>
    <n v="74"/>
    <x v="3"/>
  </r>
  <r>
    <x v="63"/>
    <n v="24"/>
    <x v="1"/>
  </r>
  <r>
    <x v="9"/>
    <n v="78"/>
    <x v="1"/>
  </r>
  <r>
    <x v="13"/>
    <n v="60"/>
    <x v="1"/>
  </r>
  <r>
    <x v="72"/>
    <n v="12"/>
    <x v="0"/>
  </r>
  <r>
    <x v="41"/>
    <n v="32"/>
    <x v="3"/>
  </r>
  <r>
    <x v="68"/>
    <n v="5"/>
    <x v="3"/>
  </r>
  <r>
    <x v="46"/>
    <n v="40"/>
    <x v="1"/>
  </r>
  <r>
    <x v="78"/>
    <n v="19"/>
    <x v="3"/>
  </r>
  <r>
    <x v="77"/>
    <n v="28"/>
    <x v="1"/>
  </r>
  <r>
    <x v="1"/>
    <n v="61"/>
    <x v="1"/>
  </r>
  <r>
    <x v="49"/>
    <n v="44"/>
    <x v="1"/>
  </r>
  <r>
    <x v="11"/>
    <n v="50"/>
    <x v="2"/>
  </r>
  <r>
    <x v="11"/>
    <n v="50"/>
    <x v="2"/>
  </r>
  <r>
    <x v="61"/>
    <n v="18"/>
    <x v="3"/>
  </r>
  <r>
    <x v="39"/>
    <n v="1.64"/>
    <x v="3"/>
  </r>
  <r>
    <x v="45"/>
    <n v="37"/>
    <x v="0"/>
  </r>
  <r>
    <x v="68"/>
    <n v="5"/>
    <x v="3"/>
  </r>
  <r>
    <x v="25"/>
    <n v="39"/>
    <x v="3"/>
  </r>
  <r>
    <x v="18"/>
    <n v="65"/>
    <x v="1"/>
  </r>
  <r>
    <x v="69"/>
    <n v="26"/>
    <x v="3"/>
  </r>
  <r>
    <x v="20"/>
    <n v="42"/>
    <x v="3"/>
  </r>
  <r>
    <x v="64"/>
    <n v="34"/>
    <x v="1"/>
  </r>
  <r>
    <x v="29"/>
    <n v="45"/>
    <x v="0"/>
  </r>
  <r>
    <x v="33"/>
    <n v="43"/>
    <x v="3"/>
  </r>
  <r>
    <x v="46"/>
    <n v="40"/>
    <x v="1"/>
  </r>
  <r>
    <x v="47"/>
    <n v="35"/>
    <x v="2"/>
  </r>
  <r>
    <x v="74"/>
    <n v="2"/>
    <x v="3"/>
  </r>
  <r>
    <x v="1"/>
    <n v="61"/>
    <x v="1"/>
  </r>
  <r>
    <x v="12"/>
    <n v="64"/>
    <x v="2"/>
  </r>
  <r>
    <x v="41"/>
    <n v="32"/>
    <x v="1"/>
  </r>
  <r>
    <x v="52"/>
    <n v="23"/>
    <x v="0"/>
  </r>
  <r>
    <x v="32"/>
    <n v="51"/>
    <x v="1"/>
  </r>
  <r>
    <x v="16"/>
    <n v="52"/>
    <x v="2"/>
  </r>
  <r>
    <x v="6"/>
    <n v="75"/>
    <x v="1"/>
  </r>
  <r>
    <x v="46"/>
    <n v="40"/>
    <x v="1"/>
  </r>
  <r>
    <x v="25"/>
    <n v="39"/>
    <x v="1"/>
  </r>
  <r>
    <x v="71"/>
    <n v="6"/>
    <x v="3"/>
  </r>
  <r>
    <x v="41"/>
    <n v="32"/>
    <x v="1"/>
  </r>
  <r>
    <x v="38"/>
    <n v="55"/>
    <x v="1"/>
  </r>
  <r>
    <x v="52"/>
    <n v="23"/>
    <x v="1"/>
  </r>
  <r>
    <x v="16"/>
    <n v="52"/>
    <x v="1"/>
  </r>
  <r>
    <x v="19"/>
    <n v="58"/>
    <x v="1"/>
  </r>
  <r>
    <x v="53"/>
    <n v="17"/>
    <x v="3"/>
  </r>
  <r>
    <x v="43"/>
    <n v="3"/>
    <x v="3"/>
  </r>
  <r>
    <x v="52"/>
    <n v="23"/>
    <x v="1"/>
  </r>
  <r>
    <x v="28"/>
    <n v="56"/>
    <x v="0"/>
  </r>
  <r>
    <x v="29"/>
    <n v="45"/>
    <x v="3"/>
  </r>
  <r>
    <x v="42"/>
    <n v="14"/>
    <x v="0"/>
  </r>
  <r>
    <x v="29"/>
    <n v="45"/>
    <x v="3"/>
  </r>
  <r>
    <x v="14"/>
    <n v="57"/>
    <x v="1"/>
  </r>
  <r>
    <x v="47"/>
    <n v="35"/>
    <x v="3"/>
  </r>
  <r>
    <x v="44"/>
    <n v="8"/>
    <x v="3"/>
  </r>
  <r>
    <x v="20"/>
    <n v="42"/>
    <x v="1"/>
  </r>
  <r>
    <x v="44"/>
    <n v="8"/>
    <x v="3"/>
  </r>
  <r>
    <x v="73"/>
    <n v="62"/>
    <x v="1"/>
  </r>
  <r>
    <x v="33"/>
    <n v="43"/>
    <x v="1"/>
  </r>
  <r>
    <x v="44"/>
    <n v="8"/>
    <x v="3"/>
  </r>
  <r>
    <x v="46"/>
    <n v="40"/>
    <x v="2"/>
  </r>
  <r>
    <x v="74"/>
    <n v="2"/>
    <x v="3"/>
  </r>
  <r>
    <x v="51"/>
    <n v="27"/>
    <x v="1"/>
  </r>
  <r>
    <x v="35"/>
    <n v="47"/>
    <x v="1"/>
  </r>
  <r>
    <x v="36"/>
    <n v="53"/>
    <x v="2"/>
  </r>
  <r>
    <x v="73"/>
    <n v="62"/>
    <x v="3"/>
  </r>
  <r>
    <x v="11"/>
    <n v="50"/>
    <x v="2"/>
  </r>
  <r>
    <x v="69"/>
    <n v="26"/>
    <x v="2"/>
  </r>
  <r>
    <x v="78"/>
    <n v="19"/>
    <x v="1"/>
  </r>
  <r>
    <x v="66"/>
    <n v="0.32"/>
    <x v="3"/>
  </r>
  <r>
    <x v="29"/>
    <n v="45"/>
    <x v="1"/>
  </r>
  <r>
    <x v="29"/>
    <n v="45"/>
    <x v="3"/>
  </r>
  <r>
    <x v="10"/>
    <n v="54"/>
    <x v="2"/>
  </r>
  <r>
    <x v="12"/>
    <n v="64"/>
    <x v="0"/>
  </r>
  <r>
    <x v="74"/>
    <n v="2"/>
    <x v="3"/>
  </r>
  <r>
    <x v="31"/>
    <n v="66"/>
    <x v="2"/>
  </r>
  <r>
    <x v="27"/>
    <n v="73"/>
    <x v="1"/>
  </r>
  <r>
    <x v="70"/>
    <n v="31"/>
    <x v="2"/>
  </r>
  <r>
    <x v="74"/>
    <n v="1.88"/>
    <x v="3"/>
  </r>
  <r>
    <x v="19"/>
    <n v="58"/>
    <x v="1"/>
  </r>
  <r>
    <x v="72"/>
    <n v="12"/>
    <x v="3"/>
  </r>
  <r>
    <x v="13"/>
    <n v="60"/>
    <x v="0"/>
  </r>
  <r>
    <x v="41"/>
    <n v="32"/>
    <x v="0"/>
  </r>
  <r>
    <x v="52"/>
    <n v="23"/>
    <x v="2"/>
  </r>
  <r>
    <x v="69"/>
    <n v="26"/>
    <x v="2"/>
  </r>
  <r>
    <x v="65"/>
    <n v="36"/>
    <x v="1"/>
  </r>
  <r>
    <x v="43"/>
    <n v="3"/>
    <x v="3"/>
  </r>
  <r>
    <x v="57"/>
    <n v="21"/>
    <x v="3"/>
  </r>
  <r>
    <x v="0"/>
    <n v="67"/>
    <x v="3"/>
  </r>
  <r>
    <x v="47"/>
    <n v="35"/>
    <x v="2"/>
  </r>
  <r>
    <x v="69"/>
    <n v="26"/>
    <x v="3"/>
  </r>
  <r>
    <x v="35"/>
    <n v="47"/>
    <x v="2"/>
  </r>
  <r>
    <x v="5"/>
    <n v="81"/>
    <x v="0"/>
  </r>
  <r>
    <x v="39"/>
    <n v="1.64"/>
    <x v="3"/>
  </r>
  <r>
    <x v="16"/>
    <n v="52"/>
    <x v="1"/>
  </r>
  <r>
    <x v="77"/>
    <n v="28"/>
    <x v="2"/>
  </r>
  <r>
    <x v="29"/>
    <n v="45"/>
    <x v="1"/>
  </r>
  <r>
    <x v="48"/>
    <n v="20"/>
    <x v="2"/>
  </r>
  <r>
    <x v="39"/>
    <n v="1.56"/>
    <x v="3"/>
  </r>
  <r>
    <x v="18"/>
    <n v="65"/>
    <x v="0"/>
  </r>
  <r>
    <x v="29"/>
    <n v="45"/>
    <x v="0"/>
  </r>
  <r>
    <x v="26"/>
    <n v="77"/>
    <x v="3"/>
  </r>
  <r>
    <x v="45"/>
    <n v="37"/>
    <x v="3"/>
  </r>
  <r>
    <x v="11"/>
    <n v="50"/>
    <x v="2"/>
  </r>
  <r>
    <x v="66"/>
    <n v="0.56000000000000005"/>
    <x v="3"/>
  </r>
  <r>
    <x v="58"/>
    <n v="30"/>
    <x v="1"/>
  </r>
  <r>
    <x v="70"/>
    <n v="31"/>
    <x v="2"/>
  </r>
  <r>
    <x v="55"/>
    <n v="4"/>
    <x v="3"/>
  </r>
  <r>
    <x v="18"/>
    <n v="65"/>
    <x v="3"/>
  </r>
  <r>
    <x v="34"/>
    <n v="68"/>
    <x v="1"/>
  </r>
  <r>
    <x v="23"/>
    <n v="63"/>
    <x v="1"/>
  </r>
  <r>
    <x v="40"/>
    <n v="46"/>
    <x v="1"/>
  </r>
  <r>
    <x v="10"/>
    <n v="54"/>
    <x v="2"/>
  </r>
  <r>
    <x v="31"/>
    <n v="66"/>
    <x v="1"/>
  </r>
  <r>
    <x v="59"/>
    <n v="29"/>
    <x v="1"/>
  </r>
  <r>
    <x v="9"/>
    <n v="78"/>
    <x v="0"/>
  </r>
  <r>
    <x v="28"/>
    <n v="56"/>
    <x v="3"/>
  </r>
  <r>
    <x v="14"/>
    <n v="57"/>
    <x v="3"/>
  </r>
  <r>
    <x v="74"/>
    <n v="2"/>
    <x v="3"/>
  </r>
  <r>
    <x v="3"/>
    <n v="49"/>
    <x v="3"/>
  </r>
  <r>
    <x v="70"/>
    <n v="31"/>
    <x v="0"/>
  </r>
  <r>
    <x v="35"/>
    <n v="47"/>
    <x v="3"/>
  </r>
  <r>
    <x v="45"/>
    <n v="37"/>
    <x v="1"/>
  </r>
  <r>
    <x v="4"/>
    <n v="79"/>
    <x v="2"/>
  </r>
  <r>
    <x v="18"/>
    <n v="65"/>
    <x v="1"/>
  </r>
  <r>
    <x v="1"/>
    <n v="61"/>
    <x v="0"/>
  </r>
  <r>
    <x v="31"/>
    <n v="66"/>
    <x v="2"/>
  </r>
  <r>
    <x v="63"/>
    <n v="24"/>
    <x v="1"/>
  </r>
  <r>
    <x v="31"/>
    <n v="66"/>
    <x v="2"/>
  </r>
  <r>
    <x v="12"/>
    <n v="64"/>
    <x v="3"/>
  </r>
  <r>
    <x v="37"/>
    <n v="38"/>
    <x v="2"/>
  </r>
  <r>
    <x v="71"/>
    <n v="7"/>
    <x v="3"/>
  </r>
  <r>
    <x v="23"/>
    <n v="63"/>
    <x v="1"/>
  </r>
  <r>
    <x v="15"/>
    <n v="71"/>
    <x v="1"/>
  </r>
  <r>
    <x v="61"/>
    <n v="18"/>
    <x v="1"/>
  </r>
  <r>
    <x v="18"/>
    <n v="65"/>
    <x v="2"/>
  </r>
  <r>
    <x v="14"/>
    <n v="57"/>
    <x v="3"/>
  </r>
  <r>
    <x v="73"/>
    <n v="62"/>
    <x v="3"/>
  </r>
  <r>
    <x v="74"/>
    <n v="1.8"/>
    <x v="3"/>
  </r>
  <r>
    <x v="47"/>
    <n v="35"/>
    <x v="1"/>
  </r>
  <r>
    <x v="11"/>
    <n v="50"/>
    <x v="1"/>
  </r>
  <r>
    <x v="27"/>
    <n v="73"/>
    <x v="0"/>
  </r>
  <r>
    <x v="52"/>
    <n v="23"/>
    <x v="1"/>
  </r>
  <r>
    <x v="41"/>
    <n v="32"/>
    <x v="0"/>
  </r>
  <r>
    <x v="37"/>
    <n v="38"/>
    <x v="1"/>
  </r>
  <r>
    <x v="11"/>
    <n v="50"/>
    <x v="3"/>
  </r>
  <r>
    <x v="25"/>
    <n v="39"/>
    <x v="2"/>
  </r>
  <r>
    <x v="71"/>
    <n v="7"/>
    <x v="3"/>
  </r>
  <r>
    <x v="76"/>
    <n v="15"/>
    <x v="3"/>
  </r>
  <r>
    <x v="0"/>
    <n v="67"/>
    <x v="1"/>
  </r>
  <r>
    <x v="44"/>
    <n v="8"/>
    <x v="3"/>
  </r>
  <r>
    <x v="41"/>
    <n v="32"/>
    <x v="3"/>
  </r>
  <r>
    <x v="68"/>
    <n v="5"/>
    <x v="3"/>
  </r>
  <r>
    <x v="28"/>
    <n v="56"/>
    <x v="2"/>
  </r>
  <r>
    <x v="3"/>
    <n v="49"/>
    <x v="3"/>
  </r>
  <r>
    <x v="6"/>
    <n v="75"/>
    <x v="2"/>
  </r>
  <r>
    <x v="60"/>
    <n v="11"/>
    <x v="3"/>
  </r>
  <r>
    <x v="1"/>
    <n v="61"/>
    <x v="0"/>
  </r>
  <r>
    <x v="24"/>
    <n v="76"/>
    <x v="1"/>
  </r>
  <r>
    <x v="64"/>
    <n v="34"/>
    <x v="3"/>
  </r>
  <r>
    <x v="48"/>
    <n v="20"/>
    <x v="3"/>
  </r>
  <r>
    <x v="4"/>
    <n v="79"/>
    <x v="1"/>
  </r>
  <r>
    <x v="63"/>
    <n v="24"/>
    <x v="0"/>
  </r>
  <r>
    <x v="25"/>
    <n v="39"/>
    <x v="0"/>
  </r>
  <r>
    <x v="38"/>
    <n v="55"/>
    <x v="0"/>
  </r>
  <r>
    <x v="56"/>
    <n v="16"/>
    <x v="1"/>
  </r>
  <r>
    <x v="65"/>
    <n v="36"/>
    <x v="3"/>
  </r>
  <r>
    <x v="37"/>
    <n v="38"/>
    <x v="1"/>
  </r>
  <r>
    <x v="48"/>
    <n v="20"/>
    <x v="2"/>
  </r>
  <r>
    <x v="37"/>
    <n v="38"/>
    <x v="0"/>
  </r>
  <r>
    <x v="16"/>
    <n v="52"/>
    <x v="2"/>
  </r>
  <r>
    <x v="3"/>
    <n v="49"/>
    <x v="1"/>
  </r>
  <r>
    <x v="2"/>
    <n v="80"/>
    <x v="1"/>
  </r>
  <r>
    <x v="6"/>
    <n v="75"/>
    <x v="1"/>
  </r>
  <r>
    <x v="54"/>
    <n v="13"/>
    <x v="1"/>
  </r>
  <r>
    <x v="10"/>
    <n v="54"/>
    <x v="2"/>
  </r>
  <r>
    <x v="77"/>
    <n v="28"/>
    <x v="3"/>
  </r>
  <r>
    <x v="1"/>
    <n v="61"/>
    <x v="3"/>
  </r>
  <r>
    <x v="66"/>
    <n v="0.16"/>
    <x v="3"/>
  </r>
  <r>
    <x v="8"/>
    <n v="59"/>
    <x v="0"/>
  </r>
  <r>
    <x v="72"/>
    <n v="12"/>
    <x v="3"/>
  </r>
  <r>
    <x v="37"/>
    <n v="38"/>
    <x v="2"/>
  </r>
  <r>
    <x v="76"/>
    <n v="15"/>
    <x v="3"/>
  </r>
  <r>
    <x v="70"/>
    <n v="31"/>
    <x v="1"/>
  </r>
  <r>
    <x v="16"/>
    <n v="52"/>
    <x v="1"/>
  </r>
  <r>
    <x v="1"/>
    <n v="61"/>
    <x v="3"/>
  </r>
  <r>
    <x v="11"/>
    <n v="50"/>
    <x v="3"/>
  </r>
  <r>
    <x v="67"/>
    <n v="41"/>
    <x v="0"/>
  </r>
  <r>
    <x v="48"/>
    <n v="20"/>
    <x v="1"/>
  </r>
  <r>
    <x v="0"/>
    <n v="67"/>
    <x v="1"/>
  </r>
  <r>
    <x v="29"/>
    <n v="45"/>
    <x v="2"/>
  </r>
  <r>
    <x v="27"/>
    <n v="73"/>
    <x v="3"/>
  </r>
  <r>
    <x v="16"/>
    <n v="52"/>
    <x v="3"/>
  </r>
  <r>
    <x v="32"/>
    <n v="51"/>
    <x v="0"/>
  </r>
  <r>
    <x v="28"/>
    <n v="56"/>
    <x v="1"/>
  </r>
  <r>
    <x v="3"/>
    <n v="49"/>
    <x v="3"/>
  </r>
  <r>
    <x v="60"/>
    <n v="10"/>
    <x v="3"/>
  </r>
  <r>
    <x v="32"/>
    <n v="51"/>
    <x v="3"/>
  </r>
  <r>
    <x v="14"/>
    <n v="57"/>
    <x v="0"/>
  </r>
  <r>
    <x v="24"/>
    <n v="76"/>
    <x v="3"/>
  </r>
  <r>
    <x v="77"/>
    <n v="28"/>
    <x v="0"/>
  </r>
  <r>
    <x v="14"/>
    <n v="57"/>
    <x v="1"/>
  </r>
  <r>
    <x v="25"/>
    <n v="39"/>
    <x v="0"/>
  </r>
  <r>
    <x v="67"/>
    <n v="41"/>
    <x v="0"/>
  </r>
  <r>
    <x v="22"/>
    <n v="72"/>
    <x v="0"/>
  </r>
  <r>
    <x v="29"/>
    <n v="45"/>
    <x v="2"/>
  </r>
  <r>
    <x v="62"/>
    <n v="33"/>
    <x v="1"/>
  </r>
  <r>
    <x v="73"/>
    <n v="62"/>
    <x v="2"/>
  </r>
  <r>
    <x v="51"/>
    <n v="27"/>
    <x v="1"/>
  </r>
  <r>
    <x v="70"/>
    <n v="31"/>
    <x v="0"/>
  </r>
  <r>
    <x v="63"/>
    <n v="24"/>
    <x v="1"/>
  </r>
  <r>
    <x v="74"/>
    <n v="1.88"/>
    <x v="3"/>
  </r>
  <r>
    <x v="77"/>
    <n v="28"/>
    <x v="1"/>
  </r>
  <r>
    <x v="63"/>
    <n v="24"/>
    <x v="3"/>
  </r>
  <r>
    <x v="58"/>
    <n v="30"/>
    <x v="3"/>
  </r>
  <r>
    <x v="37"/>
    <n v="38"/>
    <x v="1"/>
  </r>
  <r>
    <x v="39"/>
    <n v="1.64"/>
    <x v="3"/>
  </r>
  <r>
    <x v="66"/>
    <n v="0.72"/>
    <x v="3"/>
  </r>
  <r>
    <x v="14"/>
    <n v="57"/>
    <x v="1"/>
  </r>
  <r>
    <x v="51"/>
    <n v="27"/>
    <x v="2"/>
  </r>
  <r>
    <x v="58"/>
    <n v="30"/>
    <x v="1"/>
  </r>
  <r>
    <x v="20"/>
    <n v="42"/>
    <x v="1"/>
  </r>
  <r>
    <x v="65"/>
    <n v="36"/>
    <x v="1"/>
  </r>
  <r>
    <x v="49"/>
    <n v="44"/>
    <x v="1"/>
  </r>
  <r>
    <x v="8"/>
    <n v="59"/>
    <x v="1"/>
  </r>
  <r>
    <x v="1"/>
    <n v="61"/>
    <x v="0"/>
  </r>
  <r>
    <x v="61"/>
    <n v="18"/>
    <x v="0"/>
  </r>
  <r>
    <x v="49"/>
    <n v="44"/>
    <x v="2"/>
  </r>
  <r>
    <x v="56"/>
    <n v="16"/>
    <x v="3"/>
  </r>
  <r>
    <x v="54"/>
    <n v="13"/>
    <x v="1"/>
  </r>
  <r>
    <x v="75"/>
    <n v="9"/>
    <x v="3"/>
  </r>
  <r>
    <x v="66"/>
    <n v="0.16"/>
    <x v="3"/>
  </r>
  <r>
    <x v="5"/>
    <n v="81"/>
    <x v="1"/>
  </r>
  <r>
    <x v="37"/>
    <n v="38"/>
    <x v="0"/>
  </r>
  <r>
    <x v="19"/>
    <n v="58"/>
    <x v="1"/>
  </r>
  <r>
    <x v="68"/>
    <n v="5"/>
    <x v="3"/>
  </r>
  <r>
    <x v="12"/>
    <n v="64"/>
    <x v="0"/>
  </r>
  <r>
    <x v="37"/>
    <n v="38"/>
    <x v="1"/>
  </r>
  <r>
    <x v="28"/>
    <n v="56"/>
    <x v="2"/>
  </r>
  <r>
    <x v="19"/>
    <n v="58"/>
    <x v="1"/>
  </r>
  <r>
    <x v="75"/>
    <n v="9"/>
    <x v="3"/>
  </r>
  <r>
    <x v="64"/>
    <n v="34"/>
    <x v="1"/>
  </r>
  <r>
    <x v="4"/>
    <n v="79"/>
    <x v="3"/>
  </r>
  <r>
    <x v="73"/>
    <n v="62"/>
    <x v="2"/>
  </r>
  <r>
    <x v="13"/>
    <n v="60"/>
    <x v="2"/>
  </r>
  <r>
    <x v="20"/>
    <n v="42"/>
    <x v="2"/>
  </r>
  <r>
    <x v="8"/>
    <n v="59"/>
    <x v="2"/>
  </r>
  <r>
    <x v="10"/>
    <n v="54"/>
    <x v="2"/>
  </r>
  <r>
    <x v="8"/>
    <n v="59"/>
    <x v="1"/>
  </r>
  <r>
    <x v="76"/>
    <n v="15"/>
    <x v="3"/>
  </r>
  <r>
    <x v="42"/>
    <n v="14"/>
    <x v="3"/>
  </r>
  <r>
    <x v="68"/>
    <n v="5"/>
    <x v="3"/>
  </r>
  <r>
    <x v="53"/>
    <n v="17"/>
    <x v="3"/>
  </r>
  <r>
    <x v="54"/>
    <n v="13"/>
    <x v="3"/>
  </r>
  <r>
    <x v="21"/>
    <n v="48"/>
    <x v="2"/>
  </r>
  <r>
    <x v="45"/>
    <n v="37"/>
    <x v="1"/>
  </r>
  <r>
    <x v="7"/>
    <n v="69"/>
    <x v="1"/>
  </r>
  <r>
    <x v="6"/>
    <n v="74"/>
    <x v="0"/>
  </r>
  <r>
    <x v="10"/>
    <n v="54"/>
    <x v="0"/>
  </r>
  <r>
    <x v="12"/>
    <n v="64"/>
    <x v="1"/>
  </r>
  <r>
    <x v="69"/>
    <n v="26"/>
    <x v="1"/>
  </r>
  <r>
    <x v="38"/>
    <n v="55"/>
    <x v="1"/>
  </r>
  <r>
    <x v="6"/>
    <n v="74"/>
    <x v="0"/>
  </r>
  <r>
    <x v="66"/>
    <n v="0.48"/>
    <x v="3"/>
  </r>
  <r>
    <x v="67"/>
    <n v="41"/>
    <x v="0"/>
  </r>
  <r>
    <x v="34"/>
    <n v="68"/>
    <x v="1"/>
  </r>
  <r>
    <x v="75"/>
    <n v="9"/>
    <x v="3"/>
  </r>
  <r>
    <x v="65"/>
    <n v="36"/>
    <x v="2"/>
  </r>
  <r>
    <x v="53"/>
    <n v="17"/>
    <x v="3"/>
  </r>
  <r>
    <x v="63"/>
    <n v="24"/>
    <x v="2"/>
  </r>
  <r>
    <x v="7"/>
    <n v="69"/>
    <x v="1"/>
  </r>
  <r>
    <x v="37"/>
    <n v="38"/>
    <x v="3"/>
  </r>
  <r>
    <x v="7"/>
    <n v="69"/>
    <x v="0"/>
  </r>
  <r>
    <x v="41"/>
    <n v="32"/>
    <x v="3"/>
  </r>
  <r>
    <x v="50"/>
    <n v="25"/>
    <x v="2"/>
  </r>
  <r>
    <x v="74"/>
    <n v="2"/>
    <x v="3"/>
  </r>
  <r>
    <x v="4"/>
    <n v="79"/>
    <x v="3"/>
  </r>
  <r>
    <x v="77"/>
    <n v="28"/>
    <x v="1"/>
  </r>
  <r>
    <x v="56"/>
    <n v="16"/>
    <x v="1"/>
  </r>
  <r>
    <x v="70"/>
    <n v="31"/>
    <x v="2"/>
  </r>
  <r>
    <x v="31"/>
    <n v="66"/>
    <x v="2"/>
  </r>
  <r>
    <x v="14"/>
    <n v="57"/>
    <x v="0"/>
  </r>
  <r>
    <x v="1"/>
    <n v="61"/>
    <x v="0"/>
  </r>
  <r>
    <x v="6"/>
    <n v="74"/>
    <x v="0"/>
  </r>
  <r>
    <x v="30"/>
    <n v="70"/>
    <x v="1"/>
  </r>
  <r>
    <x v="44"/>
    <n v="8"/>
    <x v="3"/>
  </r>
  <r>
    <x v="3"/>
    <n v="49"/>
    <x v="3"/>
  </r>
  <r>
    <x v="58"/>
    <n v="30"/>
    <x v="1"/>
  </r>
  <r>
    <x v="32"/>
    <n v="51"/>
    <x v="0"/>
  </r>
  <r>
    <x v="60"/>
    <n v="10"/>
    <x v="0"/>
  </r>
  <r>
    <x v="64"/>
    <n v="34"/>
    <x v="0"/>
  </r>
  <r>
    <x v="46"/>
    <n v="40"/>
    <x v="1"/>
  </r>
  <r>
    <x v="43"/>
    <n v="3"/>
    <x v="3"/>
  </r>
  <r>
    <x v="29"/>
    <n v="45"/>
    <x v="3"/>
  </r>
  <r>
    <x v="55"/>
    <n v="4"/>
    <x v="3"/>
  </r>
  <r>
    <x v="16"/>
    <n v="52"/>
    <x v="1"/>
  </r>
  <r>
    <x v="34"/>
    <n v="68"/>
    <x v="1"/>
  </r>
  <r>
    <x v="44"/>
    <n v="8"/>
    <x v="3"/>
  </r>
  <r>
    <x v="17"/>
    <n v="82"/>
    <x v="3"/>
  </r>
  <r>
    <x v="65"/>
    <n v="36"/>
    <x v="3"/>
  </r>
  <r>
    <x v="20"/>
    <n v="42"/>
    <x v="1"/>
  </r>
  <r>
    <x v="51"/>
    <n v="27"/>
    <x v="3"/>
  </r>
  <r>
    <x v="38"/>
    <n v="55"/>
    <x v="2"/>
  </r>
  <r>
    <x v="70"/>
    <n v="31"/>
    <x v="1"/>
  </r>
  <r>
    <x v="17"/>
    <n v="82"/>
    <x v="0"/>
  </r>
  <r>
    <x v="14"/>
    <n v="57"/>
    <x v="1"/>
  </r>
  <r>
    <x v="9"/>
    <n v="78"/>
    <x v="0"/>
  </r>
  <r>
    <x v="38"/>
    <n v="55"/>
    <x v="0"/>
  </r>
  <r>
    <x v="32"/>
    <n v="51"/>
    <x v="0"/>
  </r>
  <r>
    <x v="2"/>
    <n v="80"/>
    <x v="3"/>
  </r>
  <r>
    <x v="53"/>
    <n v="17"/>
    <x v="1"/>
  </r>
  <r>
    <x v="1"/>
    <n v="61"/>
    <x v="3"/>
  </r>
  <r>
    <x v="73"/>
    <n v="62"/>
    <x v="1"/>
  </r>
  <r>
    <x v="42"/>
    <n v="14"/>
    <x v="3"/>
  </r>
  <r>
    <x v="73"/>
    <n v="62"/>
    <x v="1"/>
  </r>
  <r>
    <x v="28"/>
    <n v="56"/>
    <x v="2"/>
  </r>
  <r>
    <x v="67"/>
    <n v="41"/>
    <x v="1"/>
  </r>
  <r>
    <x v="8"/>
    <n v="59"/>
    <x v="3"/>
  </r>
  <r>
    <x v="59"/>
    <n v="29"/>
    <x v="3"/>
  </r>
  <r>
    <x v="25"/>
    <n v="39"/>
    <x v="3"/>
  </r>
  <r>
    <x v="31"/>
    <n v="66"/>
    <x v="3"/>
  </r>
  <r>
    <x v="47"/>
    <n v="35"/>
    <x v="1"/>
  </r>
  <r>
    <x v="65"/>
    <n v="36"/>
    <x v="1"/>
  </r>
  <r>
    <x v="47"/>
    <n v="35"/>
    <x v="3"/>
  </r>
  <r>
    <x v="69"/>
    <n v="26"/>
    <x v="2"/>
  </r>
  <r>
    <x v="70"/>
    <n v="31"/>
    <x v="0"/>
  </r>
  <r>
    <x v="28"/>
    <n v="56"/>
    <x v="1"/>
  </r>
  <r>
    <x v="65"/>
    <n v="36"/>
    <x v="1"/>
  </r>
  <r>
    <x v="67"/>
    <n v="41"/>
    <x v="1"/>
  </r>
  <r>
    <x v="11"/>
    <n v="50"/>
    <x v="1"/>
  </r>
  <r>
    <x v="20"/>
    <n v="42"/>
    <x v="1"/>
  </r>
  <r>
    <x v="4"/>
    <n v="79"/>
    <x v="1"/>
  </r>
  <r>
    <x v="14"/>
    <n v="57"/>
    <x v="1"/>
  </r>
  <r>
    <x v="34"/>
    <n v="68"/>
    <x v="3"/>
  </r>
  <r>
    <x v="50"/>
    <n v="25"/>
    <x v="1"/>
  </r>
  <r>
    <x v="7"/>
    <n v="69"/>
    <x v="0"/>
  </r>
  <r>
    <x v="20"/>
    <n v="42"/>
    <x v="3"/>
  </r>
  <r>
    <x v="45"/>
    <n v="37"/>
    <x v="1"/>
  </r>
  <r>
    <x v="74"/>
    <n v="2"/>
    <x v="3"/>
  </r>
  <r>
    <x v="9"/>
    <n v="78"/>
    <x v="0"/>
  </r>
  <r>
    <x v="65"/>
    <n v="36"/>
    <x v="2"/>
  </r>
  <r>
    <x v="60"/>
    <n v="10"/>
    <x v="3"/>
  </r>
  <r>
    <x v="25"/>
    <n v="39"/>
    <x v="3"/>
  </r>
  <r>
    <x v="55"/>
    <n v="4"/>
    <x v="3"/>
  </r>
  <r>
    <x v="21"/>
    <n v="48"/>
    <x v="1"/>
  </r>
  <r>
    <x v="22"/>
    <n v="72"/>
    <x v="2"/>
  </r>
  <r>
    <x v="23"/>
    <n v="63"/>
    <x v="2"/>
  </r>
  <r>
    <x v="77"/>
    <n v="28"/>
    <x v="2"/>
  </r>
  <r>
    <x v="2"/>
    <n v="80"/>
    <x v="1"/>
  </r>
  <r>
    <x v="3"/>
    <n v="49"/>
    <x v="1"/>
  </r>
  <r>
    <x v="14"/>
    <n v="57"/>
    <x v="3"/>
  </r>
  <r>
    <x v="8"/>
    <n v="59"/>
    <x v="1"/>
  </r>
  <r>
    <x v="33"/>
    <n v="43"/>
    <x v="1"/>
  </r>
  <r>
    <x v="35"/>
    <n v="47"/>
    <x v="3"/>
  </r>
  <r>
    <x v="10"/>
    <n v="54"/>
    <x v="0"/>
  </r>
  <r>
    <x v="14"/>
    <n v="57"/>
    <x v="3"/>
  </r>
  <r>
    <x v="28"/>
    <n v="56"/>
    <x v="1"/>
  </r>
  <r>
    <x v="31"/>
    <n v="66"/>
    <x v="1"/>
  </r>
  <r>
    <x v="61"/>
    <n v="18"/>
    <x v="1"/>
  </r>
  <r>
    <x v="5"/>
    <n v="81"/>
    <x v="0"/>
  </r>
  <r>
    <x v="58"/>
    <n v="30"/>
    <x v="0"/>
  </r>
  <r>
    <x v="44"/>
    <n v="8"/>
    <x v="3"/>
  </r>
  <r>
    <x v="38"/>
    <n v="55"/>
    <x v="2"/>
  </r>
  <r>
    <x v="4"/>
    <n v="79"/>
    <x v="0"/>
  </r>
  <r>
    <x v="3"/>
    <n v="49"/>
    <x v="3"/>
  </r>
  <r>
    <x v="36"/>
    <n v="53"/>
    <x v="1"/>
  </r>
  <r>
    <x v="69"/>
    <n v="26"/>
    <x v="1"/>
  </r>
  <r>
    <x v="42"/>
    <n v="14"/>
    <x v="3"/>
  </r>
  <r>
    <x v="50"/>
    <n v="25"/>
    <x v="1"/>
  </r>
  <r>
    <x v="48"/>
    <n v="20"/>
    <x v="1"/>
  </r>
  <r>
    <x v="61"/>
    <n v="18"/>
    <x v="1"/>
  </r>
  <r>
    <x v="37"/>
    <n v="38"/>
    <x v="2"/>
  </r>
  <r>
    <x v="22"/>
    <n v="72"/>
    <x v="2"/>
  </r>
  <r>
    <x v="16"/>
    <n v="52"/>
    <x v="3"/>
  </r>
  <r>
    <x v="17"/>
    <n v="82"/>
    <x v="0"/>
  </r>
  <r>
    <x v="15"/>
    <n v="71"/>
    <x v="2"/>
  </r>
  <r>
    <x v="40"/>
    <n v="46"/>
    <x v="0"/>
  </r>
  <r>
    <x v="62"/>
    <n v="33"/>
    <x v="1"/>
  </r>
  <r>
    <x v="45"/>
    <n v="37"/>
    <x v="3"/>
  </r>
  <r>
    <x v="10"/>
    <n v="54"/>
    <x v="2"/>
  </r>
  <r>
    <x v="68"/>
    <n v="5"/>
    <x v="3"/>
  </r>
  <r>
    <x v="29"/>
    <n v="45"/>
    <x v="0"/>
  </r>
  <r>
    <x v="42"/>
    <n v="14"/>
    <x v="3"/>
  </r>
  <r>
    <x v="68"/>
    <n v="5"/>
    <x v="3"/>
  </r>
  <r>
    <x v="47"/>
    <n v="35"/>
    <x v="1"/>
  </r>
  <r>
    <x v="48"/>
    <n v="20"/>
    <x v="3"/>
  </r>
  <r>
    <x v="32"/>
    <n v="51"/>
    <x v="1"/>
  </r>
  <r>
    <x v="46"/>
    <n v="40"/>
    <x v="2"/>
  </r>
  <r>
    <x v="4"/>
    <n v="79"/>
    <x v="1"/>
  </r>
  <r>
    <x v="1"/>
    <n v="61"/>
    <x v="1"/>
  </r>
  <r>
    <x v="62"/>
    <n v="33"/>
    <x v="2"/>
  </r>
  <r>
    <x v="51"/>
    <n v="27"/>
    <x v="2"/>
  </r>
  <r>
    <x v="77"/>
    <n v="28"/>
    <x v="1"/>
  </r>
  <r>
    <x v="0"/>
    <n v="67"/>
    <x v="1"/>
  </r>
  <r>
    <x v="47"/>
    <n v="35"/>
    <x v="1"/>
  </r>
  <r>
    <x v="9"/>
    <n v="78"/>
    <x v="1"/>
  </r>
  <r>
    <x v="48"/>
    <n v="20"/>
    <x v="1"/>
  </r>
  <r>
    <x v="33"/>
    <n v="43"/>
    <x v="1"/>
  </r>
  <r>
    <x v="51"/>
    <n v="27"/>
    <x v="1"/>
  </r>
  <r>
    <x v="29"/>
    <n v="45"/>
    <x v="1"/>
  </r>
  <r>
    <x v="60"/>
    <n v="11"/>
    <x v="1"/>
  </r>
  <r>
    <x v="70"/>
    <n v="31"/>
    <x v="1"/>
  </r>
  <r>
    <x v="58"/>
    <n v="30"/>
    <x v="2"/>
  </r>
  <r>
    <x v="51"/>
    <n v="27"/>
    <x v="3"/>
  </r>
  <r>
    <x v="64"/>
    <n v="34"/>
    <x v="2"/>
  </r>
  <r>
    <x v="78"/>
    <n v="19"/>
    <x v="3"/>
  </r>
  <r>
    <x v="43"/>
    <n v="3"/>
    <x v="3"/>
  </r>
  <r>
    <x v="36"/>
    <n v="53"/>
    <x v="2"/>
  </r>
  <r>
    <x v="5"/>
    <n v="81"/>
    <x v="0"/>
  </r>
  <r>
    <x v="49"/>
    <n v="44"/>
    <x v="0"/>
  </r>
  <r>
    <x v="8"/>
    <n v="59"/>
    <x v="3"/>
  </r>
  <r>
    <x v="33"/>
    <n v="43"/>
    <x v="0"/>
  </r>
  <r>
    <x v="41"/>
    <n v="32"/>
    <x v="3"/>
  </r>
  <r>
    <x v="68"/>
    <n v="5"/>
    <x v="3"/>
  </r>
  <r>
    <x v="70"/>
    <n v="31"/>
    <x v="2"/>
  </r>
  <r>
    <x v="35"/>
    <n v="47"/>
    <x v="3"/>
  </r>
  <r>
    <x v="72"/>
    <n v="12"/>
    <x v="1"/>
  </r>
  <r>
    <x v="46"/>
    <n v="40"/>
    <x v="3"/>
  </r>
  <r>
    <x v="3"/>
    <n v="49"/>
    <x v="1"/>
  </r>
  <r>
    <x v="37"/>
    <n v="38"/>
    <x v="1"/>
  </r>
  <r>
    <x v="76"/>
    <n v="15"/>
    <x v="1"/>
  </r>
  <r>
    <x v="5"/>
    <n v="81"/>
    <x v="3"/>
  </r>
  <r>
    <x v="21"/>
    <n v="48"/>
    <x v="1"/>
  </r>
  <r>
    <x v="63"/>
    <n v="24"/>
    <x v="2"/>
  </r>
  <r>
    <x v="35"/>
    <n v="47"/>
    <x v="1"/>
  </r>
  <r>
    <x v="54"/>
    <n v="13"/>
    <x v="3"/>
  </r>
  <r>
    <x v="56"/>
    <n v="16"/>
    <x v="1"/>
  </r>
  <r>
    <x v="12"/>
    <n v="64"/>
    <x v="1"/>
  </r>
  <r>
    <x v="60"/>
    <n v="11"/>
    <x v="3"/>
  </r>
  <r>
    <x v="38"/>
    <n v="55"/>
    <x v="0"/>
  </r>
  <r>
    <x v="37"/>
    <n v="38"/>
    <x v="1"/>
  </r>
  <r>
    <x v="45"/>
    <n v="37"/>
    <x v="1"/>
  </r>
  <r>
    <x v="64"/>
    <n v="34"/>
    <x v="3"/>
  </r>
  <r>
    <x v="16"/>
    <n v="52"/>
    <x v="3"/>
  </r>
  <r>
    <x v="11"/>
    <n v="50"/>
    <x v="0"/>
  </r>
  <r>
    <x v="45"/>
    <n v="37"/>
    <x v="3"/>
  </r>
  <r>
    <x v="38"/>
    <n v="55"/>
    <x v="2"/>
  </r>
  <r>
    <x v="74"/>
    <n v="2"/>
    <x v="3"/>
  </r>
  <r>
    <x v="34"/>
    <n v="68"/>
    <x v="2"/>
  </r>
  <r>
    <x v="51"/>
    <n v="27"/>
    <x v="0"/>
  </r>
  <r>
    <x v="53"/>
    <n v="17"/>
    <x v="0"/>
  </r>
  <r>
    <x v="36"/>
    <n v="53"/>
    <x v="1"/>
  </r>
  <r>
    <x v="68"/>
    <n v="5"/>
    <x v="3"/>
  </r>
  <r>
    <x v="43"/>
    <n v="3"/>
    <x v="3"/>
  </r>
  <r>
    <x v="48"/>
    <n v="20"/>
    <x v="0"/>
  </r>
  <r>
    <x v="78"/>
    <n v="19"/>
    <x v="1"/>
  </r>
  <r>
    <x v="70"/>
    <n v="31"/>
    <x v="2"/>
  </r>
  <r>
    <x v="23"/>
    <n v="63"/>
    <x v="1"/>
  </r>
  <r>
    <x v="3"/>
    <n v="49"/>
    <x v="2"/>
  </r>
  <r>
    <x v="22"/>
    <n v="72"/>
    <x v="0"/>
  </r>
  <r>
    <x v="11"/>
    <n v="50"/>
    <x v="2"/>
  </r>
  <r>
    <x v="67"/>
    <n v="41"/>
    <x v="3"/>
  </r>
  <r>
    <x v="46"/>
    <n v="40"/>
    <x v="1"/>
  </r>
  <r>
    <x v="53"/>
    <n v="17"/>
    <x v="3"/>
  </r>
  <r>
    <x v="43"/>
    <n v="3"/>
    <x v="3"/>
  </r>
  <r>
    <x v="62"/>
    <n v="33"/>
    <x v="3"/>
  </r>
  <r>
    <x v="72"/>
    <n v="12"/>
    <x v="1"/>
  </r>
  <r>
    <x v="52"/>
    <n v="23"/>
    <x v="3"/>
  </r>
  <r>
    <x v="70"/>
    <n v="31"/>
    <x v="0"/>
  </r>
  <r>
    <x v="18"/>
    <n v="65"/>
    <x v="2"/>
  </r>
  <r>
    <x v="33"/>
    <n v="43"/>
    <x v="2"/>
  </r>
  <r>
    <x v="57"/>
    <n v="22"/>
    <x v="1"/>
  </r>
  <r>
    <x v="71"/>
    <n v="7"/>
    <x v="3"/>
  </r>
  <r>
    <x v="5"/>
    <n v="81"/>
    <x v="1"/>
  </r>
  <r>
    <x v="60"/>
    <n v="10"/>
    <x v="3"/>
  </r>
  <r>
    <x v="61"/>
    <n v="18"/>
    <x v="2"/>
  </r>
  <r>
    <x v="68"/>
    <n v="5"/>
    <x v="3"/>
  </r>
  <r>
    <x v="63"/>
    <n v="24"/>
    <x v="1"/>
  </r>
  <r>
    <x v="29"/>
    <n v="45"/>
    <x v="3"/>
  </r>
  <r>
    <x v="40"/>
    <n v="46"/>
    <x v="1"/>
  </r>
  <r>
    <x v="12"/>
    <n v="64"/>
    <x v="3"/>
  </r>
  <r>
    <x v="50"/>
    <n v="25"/>
    <x v="1"/>
  </r>
  <r>
    <x v="72"/>
    <n v="12"/>
    <x v="3"/>
  </r>
  <r>
    <x v="5"/>
    <n v="81"/>
    <x v="1"/>
  </r>
  <r>
    <x v="18"/>
    <n v="65"/>
    <x v="1"/>
  </r>
  <r>
    <x v="46"/>
    <n v="40"/>
    <x v="3"/>
  </r>
  <r>
    <x v="5"/>
    <n v="81"/>
    <x v="0"/>
  </r>
  <r>
    <x v="65"/>
    <n v="36"/>
    <x v="1"/>
  </r>
  <r>
    <x v="41"/>
    <n v="32"/>
    <x v="2"/>
  </r>
  <r>
    <x v="70"/>
    <n v="31"/>
    <x v="1"/>
  </r>
  <r>
    <x v="38"/>
    <n v="55"/>
    <x v="2"/>
  </r>
  <r>
    <x v="25"/>
    <n v="39"/>
    <x v="0"/>
  </r>
  <r>
    <x v="53"/>
    <n v="17"/>
    <x v="3"/>
  </r>
  <r>
    <x v="70"/>
    <n v="31"/>
    <x v="1"/>
  </r>
  <r>
    <x v="65"/>
    <n v="36"/>
    <x v="1"/>
  </r>
  <r>
    <x v="68"/>
    <n v="5"/>
    <x v="3"/>
  </r>
  <r>
    <x v="59"/>
    <n v="29"/>
    <x v="3"/>
  </r>
  <r>
    <x v="74"/>
    <n v="2"/>
    <x v="3"/>
  </r>
  <r>
    <x v="73"/>
    <n v="62"/>
    <x v="2"/>
  </r>
  <r>
    <x v="29"/>
    <n v="45"/>
    <x v="1"/>
  </r>
  <r>
    <x v="61"/>
    <n v="18"/>
    <x v="3"/>
  </r>
  <r>
    <x v="59"/>
    <n v="29"/>
    <x v="2"/>
  </r>
  <r>
    <x v="16"/>
    <n v="52"/>
    <x v="0"/>
  </r>
  <r>
    <x v="8"/>
    <n v="59"/>
    <x v="0"/>
  </r>
  <r>
    <x v="7"/>
    <n v="69"/>
    <x v="0"/>
  </r>
  <r>
    <x v="15"/>
    <n v="71"/>
    <x v="3"/>
  </r>
  <r>
    <x v="43"/>
    <n v="3"/>
    <x v="3"/>
  </r>
  <r>
    <x v="62"/>
    <n v="33"/>
    <x v="1"/>
  </r>
  <r>
    <x v="33"/>
    <n v="43"/>
    <x v="3"/>
  </r>
  <r>
    <x v="25"/>
    <n v="39"/>
    <x v="0"/>
  </r>
  <r>
    <x v="13"/>
    <n v="60"/>
    <x v="1"/>
  </r>
  <r>
    <x v="10"/>
    <n v="54"/>
    <x v="1"/>
  </r>
  <r>
    <x v="1"/>
    <n v="61"/>
    <x v="2"/>
  </r>
  <r>
    <x v="66"/>
    <n v="0.24"/>
    <x v="3"/>
  </r>
  <r>
    <x v="60"/>
    <n v="11"/>
    <x v="1"/>
  </r>
  <r>
    <x v="6"/>
    <n v="75"/>
    <x v="3"/>
  </r>
  <r>
    <x v="12"/>
    <n v="64"/>
    <x v="0"/>
  </r>
  <r>
    <x v="9"/>
    <n v="78"/>
    <x v="1"/>
  </r>
  <r>
    <x v="42"/>
    <n v="14"/>
    <x v="1"/>
  </r>
  <r>
    <x v="31"/>
    <n v="66"/>
    <x v="1"/>
  </r>
  <r>
    <x v="21"/>
    <n v="48"/>
    <x v="1"/>
  </r>
  <r>
    <x v="49"/>
    <n v="44"/>
    <x v="3"/>
  </r>
  <r>
    <x v="58"/>
    <n v="30"/>
    <x v="1"/>
  </r>
  <r>
    <x v="39"/>
    <n v="1.48"/>
    <x v="3"/>
  </r>
  <r>
    <x v="1"/>
    <n v="61"/>
    <x v="1"/>
  </r>
  <r>
    <x v="10"/>
    <n v="54"/>
    <x v="0"/>
  </r>
  <r>
    <x v="57"/>
    <n v="22"/>
    <x v="3"/>
  </r>
  <r>
    <x v="35"/>
    <n v="47"/>
    <x v="2"/>
  </r>
  <r>
    <x v="0"/>
    <n v="67"/>
    <x v="0"/>
  </r>
  <r>
    <x v="36"/>
    <n v="53"/>
    <x v="2"/>
  </r>
  <r>
    <x v="29"/>
    <n v="45"/>
    <x v="1"/>
  </r>
  <r>
    <x v="18"/>
    <n v="65"/>
    <x v="1"/>
  </r>
  <r>
    <x v="25"/>
    <n v="39"/>
    <x v="1"/>
  </r>
  <r>
    <x v="14"/>
    <n v="57"/>
    <x v="3"/>
  </r>
  <r>
    <x v="29"/>
    <n v="45"/>
    <x v="1"/>
  </r>
  <r>
    <x v="77"/>
    <n v="28"/>
    <x v="0"/>
  </r>
  <r>
    <x v="58"/>
    <n v="30"/>
    <x v="3"/>
  </r>
  <r>
    <x v="70"/>
    <n v="31"/>
    <x v="0"/>
  </r>
  <r>
    <x v="30"/>
    <n v="70"/>
    <x v="2"/>
  </r>
  <r>
    <x v="53"/>
    <n v="17"/>
    <x v="3"/>
  </r>
  <r>
    <x v="49"/>
    <n v="44"/>
    <x v="1"/>
  </r>
  <r>
    <x v="18"/>
    <n v="65"/>
    <x v="0"/>
  </r>
  <r>
    <x v="71"/>
    <n v="6"/>
    <x v="3"/>
  </r>
  <r>
    <x v="76"/>
    <n v="15"/>
    <x v="3"/>
  </r>
  <r>
    <x v="2"/>
    <n v="80"/>
    <x v="0"/>
  </r>
  <r>
    <x v="10"/>
    <n v="54"/>
    <x v="0"/>
  </r>
  <r>
    <x v="4"/>
    <n v="79"/>
    <x v="1"/>
  </r>
  <r>
    <x v="13"/>
    <n v="60"/>
    <x v="2"/>
  </r>
  <r>
    <x v="72"/>
    <n v="12"/>
    <x v="3"/>
  </r>
  <r>
    <x v="65"/>
    <n v="36"/>
    <x v="1"/>
  </r>
  <r>
    <x v="10"/>
    <n v="54"/>
    <x v="2"/>
  </r>
  <r>
    <x v="23"/>
    <n v="63"/>
    <x v="0"/>
  </r>
  <r>
    <x v="74"/>
    <n v="2"/>
    <x v="3"/>
  </r>
  <r>
    <x v="77"/>
    <n v="28"/>
    <x v="0"/>
  </r>
  <r>
    <x v="37"/>
    <n v="38"/>
    <x v="2"/>
  </r>
  <r>
    <x v="45"/>
    <n v="37"/>
    <x v="2"/>
  </r>
  <r>
    <x v="2"/>
    <n v="80"/>
    <x v="3"/>
  </r>
  <r>
    <x v="33"/>
    <n v="43"/>
    <x v="0"/>
  </r>
  <r>
    <x v="13"/>
    <n v="60"/>
    <x v="2"/>
  </r>
  <r>
    <x v="31"/>
    <n v="66"/>
    <x v="1"/>
  </r>
  <r>
    <x v="29"/>
    <n v="45"/>
    <x v="3"/>
  </r>
  <r>
    <x v="59"/>
    <n v="29"/>
    <x v="1"/>
  </r>
  <r>
    <x v="55"/>
    <n v="4"/>
    <x v="3"/>
  </r>
  <r>
    <x v="21"/>
    <n v="48"/>
    <x v="1"/>
  </r>
  <r>
    <x v="34"/>
    <n v="68"/>
    <x v="1"/>
  </r>
  <r>
    <x v="14"/>
    <n v="57"/>
    <x v="1"/>
  </r>
  <r>
    <x v="59"/>
    <n v="29"/>
    <x v="1"/>
  </r>
  <r>
    <x v="58"/>
    <n v="30"/>
    <x v="1"/>
  </r>
  <r>
    <x v="35"/>
    <n v="47"/>
    <x v="1"/>
  </r>
  <r>
    <x v="27"/>
    <n v="73"/>
    <x v="2"/>
  </r>
  <r>
    <x v="31"/>
    <n v="66"/>
    <x v="3"/>
  </r>
  <r>
    <x v="25"/>
    <n v="39"/>
    <x v="1"/>
  </r>
  <r>
    <x v="31"/>
    <n v="66"/>
    <x v="3"/>
  </r>
  <r>
    <x v="16"/>
    <n v="52"/>
    <x v="0"/>
  </r>
  <r>
    <x v="64"/>
    <n v="34"/>
    <x v="1"/>
  </r>
  <r>
    <x v="4"/>
    <n v="79"/>
    <x v="1"/>
  </r>
  <r>
    <x v="25"/>
    <n v="39"/>
    <x v="2"/>
  </r>
  <r>
    <x v="1"/>
    <n v="61"/>
    <x v="0"/>
  </r>
  <r>
    <x v="69"/>
    <n v="26"/>
    <x v="2"/>
  </r>
  <r>
    <x v="45"/>
    <n v="37"/>
    <x v="3"/>
  </r>
  <r>
    <x v="31"/>
    <n v="66"/>
    <x v="0"/>
  </r>
  <r>
    <x v="56"/>
    <n v="16"/>
    <x v="0"/>
  </r>
  <r>
    <x v="32"/>
    <n v="51"/>
    <x v="2"/>
  </r>
  <r>
    <x v="76"/>
    <n v="15"/>
    <x v="1"/>
  </r>
  <r>
    <x v="39"/>
    <n v="1.72"/>
    <x v="3"/>
  </r>
  <r>
    <x v="13"/>
    <n v="60"/>
    <x v="3"/>
  </r>
  <r>
    <x v="31"/>
    <n v="66"/>
    <x v="0"/>
  </r>
  <r>
    <x v="6"/>
    <n v="75"/>
    <x v="1"/>
  </r>
  <r>
    <x v="46"/>
    <n v="40"/>
    <x v="2"/>
  </r>
  <r>
    <x v="16"/>
    <n v="52"/>
    <x v="3"/>
  </r>
  <r>
    <x v="54"/>
    <n v="13"/>
    <x v="3"/>
  </r>
  <r>
    <x v="49"/>
    <n v="44"/>
    <x v="3"/>
  </r>
  <r>
    <x v="45"/>
    <n v="37"/>
    <x v="3"/>
  </r>
  <r>
    <x v="74"/>
    <n v="2"/>
    <x v="3"/>
  </r>
  <r>
    <x v="21"/>
    <n v="48"/>
    <x v="1"/>
  </r>
  <r>
    <x v="5"/>
    <n v="81"/>
    <x v="1"/>
  </r>
  <r>
    <x v="24"/>
    <n v="76"/>
    <x v="1"/>
  </r>
  <r>
    <x v="19"/>
    <n v="58"/>
    <x v="3"/>
  </r>
  <r>
    <x v="60"/>
    <n v="11"/>
    <x v="3"/>
  </r>
  <r>
    <x v="75"/>
    <n v="9"/>
    <x v="3"/>
  </r>
  <r>
    <x v="10"/>
    <n v="54"/>
    <x v="1"/>
  </r>
  <r>
    <x v="45"/>
    <n v="37"/>
    <x v="3"/>
  </r>
  <r>
    <x v="56"/>
    <n v="16"/>
    <x v="1"/>
  </r>
  <r>
    <x v="60"/>
    <n v="11"/>
    <x v="3"/>
  </r>
  <r>
    <x v="41"/>
    <n v="32"/>
    <x v="2"/>
  </r>
  <r>
    <x v="69"/>
    <n v="26"/>
    <x v="1"/>
  </r>
  <r>
    <x v="57"/>
    <n v="21"/>
    <x v="1"/>
  </r>
  <r>
    <x v="29"/>
    <n v="45"/>
    <x v="1"/>
  </r>
  <r>
    <x v="46"/>
    <n v="40"/>
    <x v="0"/>
  </r>
  <r>
    <x v="67"/>
    <n v="41"/>
    <x v="3"/>
  </r>
  <r>
    <x v="15"/>
    <n v="71"/>
    <x v="3"/>
  </r>
  <r>
    <x v="56"/>
    <n v="16"/>
    <x v="2"/>
  </r>
  <r>
    <x v="71"/>
    <n v="7"/>
    <x v="3"/>
  </r>
  <r>
    <x v="51"/>
    <n v="27"/>
    <x v="2"/>
  </r>
  <r>
    <x v="57"/>
    <n v="22"/>
    <x v="3"/>
  </r>
  <r>
    <x v="4"/>
    <n v="79"/>
    <x v="3"/>
  </r>
  <r>
    <x v="37"/>
    <n v="38"/>
    <x v="2"/>
  </r>
  <r>
    <x v="12"/>
    <n v="64"/>
    <x v="0"/>
  </r>
  <r>
    <x v="55"/>
    <n v="4"/>
    <x v="3"/>
  </r>
  <r>
    <x v="52"/>
    <n v="23"/>
    <x v="1"/>
  </r>
  <r>
    <x v="47"/>
    <n v="35"/>
    <x v="2"/>
  </r>
  <r>
    <x v="31"/>
    <n v="66"/>
    <x v="3"/>
  </r>
  <r>
    <x v="64"/>
    <n v="34"/>
    <x v="1"/>
  </r>
  <r>
    <x v="78"/>
    <n v="19"/>
    <x v="3"/>
  </r>
  <r>
    <x v="27"/>
    <n v="73"/>
    <x v="1"/>
  </r>
  <r>
    <x v="30"/>
    <n v="70"/>
    <x v="3"/>
  </r>
  <r>
    <x v="29"/>
    <n v="45"/>
    <x v="1"/>
  </r>
  <r>
    <x v="64"/>
    <n v="34"/>
    <x v="0"/>
  </r>
  <r>
    <x v="5"/>
    <n v="81"/>
    <x v="1"/>
  </r>
  <r>
    <x v="66"/>
    <n v="0.72"/>
    <x v="3"/>
  </r>
  <r>
    <x v="54"/>
    <n v="13"/>
    <x v="3"/>
  </r>
  <r>
    <x v="14"/>
    <n v="57"/>
    <x v="1"/>
  </r>
  <r>
    <x v="37"/>
    <n v="38"/>
    <x v="1"/>
  </r>
  <r>
    <x v="57"/>
    <n v="21"/>
    <x v="3"/>
  </r>
  <r>
    <x v="37"/>
    <n v="38"/>
    <x v="3"/>
  </r>
  <r>
    <x v="67"/>
    <n v="41"/>
    <x v="1"/>
  </r>
  <r>
    <x v="69"/>
    <n v="26"/>
    <x v="1"/>
  </r>
  <r>
    <x v="21"/>
    <n v="48"/>
    <x v="3"/>
  </r>
  <r>
    <x v="61"/>
    <n v="18"/>
    <x v="1"/>
  </r>
  <r>
    <x v="31"/>
    <n v="66"/>
    <x v="1"/>
  </r>
  <r>
    <x v="51"/>
    <n v="27"/>
    <x v="3"/>
  </r>
  <r>
    <x v="61"/>
    <n v="18"/>
    <x v="0"/>
  </r>
  <r>
    <x v="48"/>
    <n v="20"/>
    <x v="1"/>
  </r>
  <r>
    <x v="60"/>
    <n v="11"/>
    <x v="1"/>
  </r>
  <r>
    <x v="71"/>
    <n v="7"/>
    <x v="3"/>
  </r>
  <r>
    <x v="10"/>
    <n v="54"/>
    <x v="3"/>
  </r>
  <r>
    <x v="33"/>
    <n v="43"/>
    <x v="1"/>
  </r>
  <r>
    <x v="1"/>
    <n v="61"/>
    <x v="1"/>
  </r>
  <r>
    <x v="70"/>
    <n v="31"/>
    <x v="2"/>
  </r>
  <r>
    <x v="46"/>
    <n v="40"/>
    <x v="2"/>
  </r>
  <r>
    <x v="15"/>
    <n v="71"/>
    <x v="0"/>
  </r>
  <r>
    <x v="14"/>
    <n v="57"/>
    <x v="1"/>
  </r>
  <r>
    <x v="54"/>
    <n v="13"/>
    <x v="1"/>
  </r>
  <r>
    <x v="57"/>
    <n v="21"/>
    <x v="1"/>
  </r>
  <r>
    <x v="23"/>
    <n v="63"/>
    <x v="1"/>
  </r>
  <r>
    <x v="71"/>
    <n v="7"/>
    <x v="3"/>
  </r>
  <r>
    <x v="9"/>
    <n v="78"/>
    <x v="1"/>
  </r>
  <r>
    <x v="31"/>
    <n v="66"/>
    <x v="1"/>
  </r>
  <r>
    <x v="67"/>
    <n v="41"/>
    <x v="1"/>
  </r>
  <r>
    <x v="60"/>
    <n v="11"/>
    <x v="1"/>
  </r>
  <r>
    <x v="38"/>
    <n v="55"/>
    <x v="3"/>
  </r>
  <r>
    <x v="20"/>
    <n v="42"/>
    <x v="0"/>
  </r>
  <r>
    <x v="32"/>
    <n v="51"/>
    <x v="0"/>
  </r>
  <r>
    <x v="4"/>
    <n v="79"/>
    <x v="1"/>
  </r>
  <r>
    <x v="77"/>
    <n v="28"/>
    <x v="1"/>
  </r>
  <r>
    <x v="27"/>
    <n v="73"/>
    <x v="1"/>
  </r>
  <r>
    <x v="20"/>
    <n v="42"/>
    <x v="1"/>
  </r>
  <r>
    <x v="45"/>
    <n v="37"/>
    <x v="1"/>
  </r>
  <r>
    <x v="9"/>
    <n v="78"/>
    <x v="0"/>
  </r>
  <r>
    <x v="6"/>
    <n v="74"/>
    <x v="0"/>
  </r>
  <r>
    <x v="8"/>
    <n v="59"/>
    <x v="0"/>
  </r>
  <r>
    <x v="9"/>
    <n v="78"/>
    <x v="2"/>
  </r>
  <r>
    <x v="17"/>
    <n v="82"/>
    <x v="0"/>
  </r>
  <r>
    <x v="15"/>
    <n v="71"/>
    <x v="1"/>
  </r>
  <r>
    <x v="78"/>
    <n v="19"/>
    <x v="3"/>
  </r>
  <r>
    <x v="61"/>
    <n v="18"/>
    <x v="1"/>
  </r>
  <r>
    <x v="36"/>
    <n v="53"/>
    <x v="1"/>
  </r>
  <r>
    <x v="73"/>
    <n v="62"/>
    <x v="0"/>
  </r>
  <r>
    <x v="43"/>
    <n v="3"/>
    <x v="3"/>
  </r>
  <r>
    <x v="3"/>
    <n v="49"/>
    <x v="1"/>
  </r>
  <r>
    <x v="32"/>
    <n v="51"/>
    <x v="2"/>
  </r>
  <r>
    <x v="36"/>
    <n v="53"/>
    <x v="1"/>
  </r>
  <r>
    <x v="60"/>
    <n v="10"/>
    <x v="3"/>
  </r>
  <r>
    <x v="10"/>
    <n v="54"/>
    <x v="2"/>
  </r>
  <r>
    <x v="46"/>
    <n v="40"/>
    <x v="1"/>
  </r>
  <r>
    <x v="43"/>
    <n v="3"/>
    <x v="3"/>
  </r>
  <r>
    <x v="72"/>
    <n v="12"/>
    <x v="3"/>
  </r>
  <r>
    <x v="28"/>
    <n v="56"/>
    <x v="1"/>
  </r>
  <r>
    <x v="33"/>
    <n v="43"/>
    <x v="1"/>
  </r>
  <r>
    <x v="77"/>
    <n v="28"/>
    <x v="2"/>
  </r>
  <r>
    <x v="77"/>
    <n v="28"/>
    <x v="0"/>
  </r>
  <r>
    <x v="28"/>
    <n v="56"/>
    <x v="1"/>
  </r>
  <r>
    <x v="42"/>
    <n v="14"/>
    <x v="3"/>
  </r>
  <r>
    <x v="23"/>
    <n v="63"/>
    <x v="0"/>
  </r>
  <r>
    <x v="59"/>
    <n v="29"/>
    <x v="1"/>
  </r>
  <r>
    <x v="21"/>
    <n v="48"/>
    <x v="1"/>
  </r>
  <r>
    <x v="35"/>
    <n v="47"/>
    <x v="2"/>
  </r>
  <r>
    <x v="23"/>
    <n v="63"/>
    <x v="2"/>
  </r>
  <r>
    <x v="46"/>
    <n v="40"/>
    <x v="1"/>
  </r>
  <r>
    <x v="46"/>
    <n v="40"/>
    <x v="3"/>
  </r>
  <r>
    <x v="38"/>
    <n v="55"/>
    <x v="2"/>
  </r>
  <r>
    <x v="33"/>
    <n v="43"/>
    <x v="1"/>
  </r>
  <r>
    <x v="8"/>
    <n v="59"/>
    <x v="1"/>
  </r>
  <r>
    <x v="9"/>
    <n v="78"/>
    <x v="2"/>
  </r>
  <r>
    <x v="51"/>
    <n v="27"/>
    <x v="1"/>
  </r>
  <r>
    <x v="3"/>
    <n v="49"/>
    <x v="1"/>
  </r>
  <r>
    <x v="42"/>
    <n v="14"/>
    <x v="0"/>
  </r>
  <r>
    <x v="53"/>
    <n v="17"/>
    <x v="0"/>
  </r>
  <r>
    <x v="20"/>
    <n v="42"/>
    <x v="3"/>
  </r>
  <r>
    <x v="65"/>
    <n v="36"/>
    <x v="3"/>
  </r>
  <r>
    <x v="78"/>
    <n v="19"/>
    <x v="2"/>
  </r>
  <r>
    <x v="38"/>
    <n v="55"/>
    <x v="3"/>
  </r>
  <r>
    <x v="44"/>
    <n v="8"/>
    <x v="3"/>
  </r>
  <r>
    <x v="28"/>
    <n v="56"/>
    <x v="3"/>
  </r>
  <r>
    <x v="10"/>
    <n v="54"/>
    <x v="0"/>
  </r>
  <r>
    <x v="76"/>
    <n v="15"/>
    <x v="3"/>
  </r>
  <r>
    <x v="33"/>
    <n v="43"/>
    <x v="0"/>
  </r>
  <r>
    <x v="16"/>
    <n v="52"/>
    <x v="0"/>
  </r>
  <r>
    <x v="73"/>
    <n v="62"/>
    <x v="1"/>
  </r>
  <r>
    <x v="10"/>
    <n v="54"/>
    <x v="1"/>
  </r>
  <r>
    <x v="13"/>
    <n v="60"/>
    <x v="0"/>
  </r>
  <r>
    <x v="71"/>
    <n v="7"/>
    <x v="3"/>
  </r>
  <r>
    <x v="43"/>
    <n v="3"/>
    <x v="3"/>
  </r>
  <r>
    <x v="25"/>
    <n v="39"/>
    <x v="1"/>
  </r>
  <r>
    <x v="13"/>
    <n v="60"/>
    <x v="1"/>
  </r>
  <r>
    <x v="13"/>
    <n v="60"/>
    <x v="1"/>
  </r>
  <r>
    <x v="40"/>
    <n v="46"/>
    <x v="1"/>
  </r>
  <r>
    <x v="69"/>
    <n v="26"/>
    <x v="1"/>
  </r>
  <r>
    <x v="72"/>
    <n v="12"/>
    <x v="3"/>
  </r>
  <r>
    <x v="56"/>
    <n v="16"/>
    <x v="1"/>
  </r>
  <r>
    <x v="74"/>
    <n v="2"/>
    <x v="3"/>
  </r>
  <r>
    <x v="17"/>
    <n v="82"/>
    <x v="2"/>
  </r>
  <r>
    <x v="41"/>
    <n v="32"/>
    <x v="2"/>
  </r>
  <r>
    <x v="73"/>
    <n v="62"/>
    <x v="0"/>
  </r>
  <r>
    <x v="6"/>
    <n v="75"/>
    <x v="1"/>
  </r>
  <r>
    <x v="5"/>
    <n v="81"/>
    <x v="1"/>
  </r>
  <r>
    <x v="45"/>
    <n v="37"/>
    <x v="1"/>
  </r>
  <r>
    <x v="77"/>
    <n v="28"/>
    <x v="3"/>
  </r>
  <r>
    <x v="50"/>
    <n v="25"/>
    <x v="2"/>
  </r>
  <r>
    <x v="49"/>
    <n v="44"/>
    <x v="1"/>
  </r>
  <r>
    <x v="60"/>
    <n v="11"/>
    <x v="3"/>
  </r>
  <r>
    <x v="10"/>
    <n v="54"/>
    <x v="1"/>
  </r>
  <r>
    <x v="16"/>
    <n v="52"/>
    <x v="2"/>
  </r>
  <r>
    <x v="33"/>
    <n v="43"/>
    <x v="1"/>
  </r>
  <r>
    <x v="28"/>
    <n v="56"/>
    <x v="1"/>
  </r>
  <r>
    <x v="45"/>
    <n v="37"/>
    <x v="1"/>
  </r>
  <r>
    <x v="13"/>
    <n v="60"/>
    <x v="3"/>
  </r>
  <r>
    <x v="55"/>
    <n v="4"/>
    <x v="3"/>
  </r>
  <r>
    <x v="32"/>
    <n v="51"/>
    <x v="0"/>
  </r>
  <r>
    <x v="17"/>
    <n v="82"/>
    <x v="1"/>
  </r>
  <r>
    <x v="28"/>
    <n v="56"/>
    <x v="3"/>
  </r>
  <r>
    <x v="13"/>
    <n v="60"/>
    <x v="1"/>
  </r>
  <r>
    <x v="47"/>
    <n v="35"/>
    <x v="2"/>
  </r>
  <r>
    <x v="41"/>
    <n v="32"/>
    <x v="1"/>
  </r>
  <r>
    <x v="29"/>
    <n v="45"/>
    <x v="1"/>
  </r>
  <r>
    <x v="60"/>
    <n v="10"/>
    <x v="0"/>
  </r>
  <r>
    <x v="34"/>
    <n v="68"/>
    <x v="3"/>
  </r>
  <r>
    <x v="32"/>
    <n v="51"/>
    <x v="2"/>
  </r>
  <r>
    <x v="44"/>
    <n v="8"/>
    <x v="3"/>
  </r>
  <r>
    <x v="23"/>
    <n v="63"/>
    <x v="1"/>
  </r>
  <r>
    <x v="55"/>
    <n v="4"/>
    <x v="3"/>
  </r>
  <r>
    <x v="62"/>
    <n v="33"/>
    <x v="0"/>
  </r>
  <r>
    <x v="28"/>
    <n v="56"/>
    <x v="2"/>
  </r>
  <r>
    <x v="3"/>
    <n v="49"/>
    <x v="1"/>
  </r>
  <r>
    <x v="58"/>
    <n v="30"/>
    <x v="1"/>
  </r>
  <r>
    <x v="56"/>
    <n v="16"/>
    <x v="1"/>
  </r>
  <r>
    <x v="74"/>
    <n v="1.8"/>
    <x v="3"/>
  </r>
  <r>
    <x v="10"/>
    <n v="54"/>
    <x v="0"/>
  </r>
  <r>
    <x v="3"/>
    <n v="49"/>
    <x v="0"/>
  </r>
  <r>
    <x v="53"/>
    <n v="17"/>
    <x v="1"/>
  </r>
  <r>
    <x v="60"/>
    <n v="11"/>
    <x v="3"/>
  </r>
  <r>
    <x v="32"/>
    <n v="51"/>
    <x v="1"/>
  </r>
  <r>
    <x v="6"/>
    <n v="74"/>
    <x v="1"/>
  </r>
  <r>
    <x v="20"/>
    <n v="42"/>
    <x v="1"/>
  </r>
  <r>
    <x v="7"/>
    <n v="69"/>
    <x v="0"/>
  </r>
  <r>
    <x v="57"/>
    <n v="22"/>
    <x v="2"/>
  </r>
  <r>
    <x v="50"/>
    <n v="25"/>
    <x v="2"/>
  </r>
  <r>
    <x v="53"/>
    <n v="17"/>
    <x v="1"/>
  </r>
  <r>
    <x v="12"/>
    <n v="64"/>
    <x v="2"/>
  </r>
  <r>
    <x v="11"/>
    <n v="50"/>
    <x v="3"/>
  </r>
  <r>
    <x v="16"/>
    <n v="52"/>
    <x v="0"/>
  </r>
  <r>
    <x v="18"/>
    <n v="65"/>
    <x v="0"/>
  </r>
  <r>
    <x v="45"/>
    <n v="37"/>
    <x v="1"/>
  </r>
  <r>
    <x v="70"/>
    <n v="31"/>
    <x v="1"/>
  </r>
  <r>
    <x v="16"/>
    <n v="52"/>
    <x v="3"/>
  </r>
  <r>
    <x v="28"/>
    <n v="56"/>
    <x v="0"/>
  </r>
  <r>
    <x v="33"/>
    <n v="43"/>
    <x v="3"/>
  </r>
  <r>
    <x v="60"/>
    <n v="11"/>
    <x v="3"/>
  </r>
  <r>
    <x v="74"/>
    <n v="2"/>
    <x v="3"/>
  </r>
  <r>
    <x v="56"/>
    <n v="16"/>
    <x v="1"/>
  </r>
  <r>
    <x v="52"/>
    <n v="23"/>
    <x v="1"/>
  </r>
  <r>
    <x v="46"/>
    <n v="40"/>
    <x v="3"/>
  </r>
  <r>
    <x v="76"/>
    <n v="15"/>
    <x v="1"/>
  </r>
  <r>
    <x v="21"/>
    <n v="48"/>
    <x v="1"/>
  </r>
  <r>
    <x v="62"/>
    <n v="33"/>
    <x v="3"/>
  </r>
  <r>
    <x v="40"/>
    <n v="46"/>
    <x v="2"/>
  </r>
  <r>
    <x v="36"/>
    <n v="53"/>
    <x v="2"/>
  </r>
  <r>
    <x v="34"/>
    <n v="68"/>
    <x v="1"/>
  </r>
  <r>
    <x v="13"/>
    <n v="60"/>
    <x v="1"/>
  </r>
  <r>
    <x v="14"/>
    <n v="57"/>
    <x v="2"/>
  </r>
  <r>
    <x v="32"/>
    <n v="51"/>
    <x v="1"/>
  </r>
  <r>
    <x v="66"/>
    <n v="0.4"/>
    <x v="3"/>
  </r>
  <r>
    <x v="24"/>
    <n v="76"/>
    <x v="2"/>
  </r>
  <r>
    <x v="40"/>
    <n v="46"/>
    <x v="3"/>
  </r>
  <r>
    <x v="52"/>
    <n v="23"/>
    <x v="3"/>
  </r>
  <r>
    <x v="75"/>
    <n v="9"/>
    <x v="3"/>
  </r>
  <r>
    <x v="36"/>
    <n v="53"/>
    <x v="1"/>
  </r>
  <r>
    <x v="55"/>
    <n v="4"/>
    <x v="3"/>
  </r>
  <r>
    <x v="73"/>
    <n v="62"/>
    <x v="3"/>
  </r>
  <r>
    <x v="45"/>
    <n v="37"/>
    <x v="3"/>
  </r>
  <r>
    <x v="17"/>
    <n v="82"/>
    <x v="1"/>
  </r>
  <r>
    <x v="62"/>
    <n v="33"/>
    <x v="0"/>
  </r>
  <r>
    <x v="43"/>
    <n v="3"/>
    <x v="3"/>
  </r>
  <r>
    <x v="42"/>
    <n v="14"/>
    <x v="1"/>
  </r>
  <r>
    <x v="56"/>
    <n v="16"/>
    <x v="3"/>
  </r>
  <r>
    <x v="46"/>
    <n v="40"/>
    <x v="3"/>
  </r>
  <r>
    <x v="61"/>
    <n v="18"/>
    <x v="1"/>
  </r>
  <r>
    <x v="59"/>
    <n v="29"/>
    <x v="0"/>
  </r>
  <r>
    <x v="28"/>
    <n v="56"/>
    <x v="1"/>
  </r>
  <r>
    <x v="62"/>
    <n v="33"/>
    <x v="0"/>
  </r>
  <r>
    <x v="74"/>
    <n v="2"/>
    <x v="3"/>
  </r>
  <r>
    <x v="65"/>
    <n v="36"/>
    <x v="1"/>
  </r>
  <r>
    <x v="58"/>
    <n v="30"/>
    <x v="3"/>
  </r>
  <r>
    <x v="70"/>
    <n v="31"/>
    <x v="0"/>
  </r>
  <r>
    <x v="56"/>
    <n v="16"/>
    <x v="1"/>
  </r>
  <r>
    <x v="19"/>
    <n v="58"/>
    <x v="0"/>
  </r>
  <r>
    <x v="78"/>
    <n v="19"/>
    <x v="1"/>
  </r>
  <r>
    <x v="35"/>
    <n v="47"/>
    <x v="0"/>
  </r>
  <r>
    <x v="8"/>
    <n v="59"/>
    <x v="0"/>
  </r>
  <r>
    <x v="46"/>
    <n v="40"/>
    <x v="1"/>
  </r>
  <r>
    <x v="69"/>
    <n v="26"/>
    <x v="2"/>
  </r>
  <r>
    <x v="53"/>
    <n v="17"/>
    <x v="1"/>
  </r>
  <r>
    <x v="58"/>
    <n v="30"/>
    <x v="1"/>
  </r>
  <r>
    <x v="78"/>
    <n v="19"/>
    <x v="1"/>
  </r>
  <r>
    <x v="9"/>
    <n v="78"/>
    <x v="3"/>
  </r>
  <r>
    <x v="38"/>
    <n v="55"/>
    <x v="0"/>
  </r>
  <r>
    <x v="8"/>
    <n v="59"/>
    <x v="3"/>
  </r>
  <r>
    <x v="14"/>
    <n v="57"/>
    <x v="0"/>
  </r>
  <r>
    <x v="62"/>
    <n v="33"/>
    <x v="1"/>
  </r>
  <r>
    <x v="47"/>
    <n v="35"/>
    <x v="3"/>
  </r>
  <r>
    <x v="41"/>
    <n v="32"/>
    <x v="1"/>
  </r>
  <r>
    <x v="38"/>
    <n v="55"/>
    <x v="1"/>
  </r>
  <r>
    <x v="77"/>
    <n v="28"/>
    <x v="3"/>
  </r>
  <r>
    <x v="50"/>
    <n v="25"/>
    <x v="1"/>
  </r>
  <r>
    <x v="29"/>
    <n v="45"/>
    <x v="3"/>
  </r>
  <r>
    <x v="64"/>
    <n v="34"/>
    <x v="3"/>
  </r>
  <r>
    <x v="62"/>
    <n v="33"/>
    <x v="2"/>
  </r>
  <r>
    <x v="18"/>
    <n v="65"/>
    <x v="1"/>
  </r>
  <r>
    <x v="73"/>
    <n v="62"/>
    <x v="1"/>
  </r>
  <r>
    <x v="65"/>
    <n v="36"/>
    <x v="1"/>
  </r>
  <r>
    <x v="70"/>
    <n v="31"/>
    <x v="1"/>
  </r>
  <r>
    <x v="10"/>
    <n v="54"/>
    <x v="3"/>
  </r>
  <r>
    <x v="36"/>
    <n v="53"/>
    <x v="1"/>
  </r>
  <r>
    <x v="49"/>
    <n v="44"/>
    <x v="2"/>
  </r>
  <r>
    <x v="26"/>
    <n v="77"/>
    <x v="3"/>
  </r>
  <r>
    <x v="0"/>
    <n v="67"/>
    <x v="3"/>
  </r>
  <r>
    <x v="21"/>
    <n v="48"/>
    <x v="1"/>
  </r>
  <r>
    <x v="20"/>
    <n v="42"/>
    <x v="0"/>
  </r>
  <r>
    <x v="22"/>
    <n v="72"/>
    <x v="0"/>
  </r>
  <r>
    <x v="3"/>
    <n v="49"/>
    <x v="2"/>
  </r>
  <r>
    <x v="39"/>
    <n v="1.32"/>
    <x v="3"/>
  </r>
  <r>
    <x v="29"/>
    <n v="45"/>
    <x v="3"/>
  </r>
  <r>
    <x v="23"/>
    <n v="63"/>
    <x v="1"/>
  </r>
  <r>
    <x v="62"/>
    <n v="33"/>
    <x v="1"/>
  </r>
  <r>
    <x v="41"/>
    <n v="32"/>
    <x v="2"/>
  </r>
  <r>
    <x v="66"/>
    <n v="0.48"/>
    <x v="3"/>
  </r>
  <r>
    <x v="23"/>
    <n v="63"/>
    <x v="3"/>
  </r>
  <r>
    <x v="30"/>
    <n v="70"/>
    <x v="0"/>
  </r>
  <r>
    <x v="14"/>
    <n v="57"/>
    <x v="1"/>
  </r>
  <r>
    <x v="44"/>
    <n v="8"/>
    <x v="3"/>
  </r>
  <r>
    <x v="10"/>
    <n v="54"/>
    <x v="0"/>
  </r>
  <r>
    <x v="45"/>
    <n v="37"/>
    <x v="3"/>
  </r>
  <r>
    <x v="8"/>
    <n v="59"/>
    <x v="0"/>
  </r>
  <r>
    <x v="9"/>
    <n v="78"/>
    <x v="0"/>
  </r>
  <r>
    <x v="8"/>
    <n v="59"/>
    <x v="3"/>
  </r>
  <r>
    <x v="60"/>
    <n v="10"/>
    <x v="1"/>
  </r>
  <r>
    <x v="57"/>
    <n v="21"/>
    <x v="2"/>
  </r>
  <r>
    <x v="74"/>
    <n v="2"/>
    <x v="3"/>
  </r>
  <r>
    <x v="38"/>
    <n v="55"/>
    <x v="0"/>
  </r>
  <r>
    <x v="48"/>
    <n v="20"/>
    <x v="2"/>
  </r>
  <r>
    <x v="37"/>
    <n v="38"/>
    <x v="1"/>
  </r>
  <r>
    <x v="62"/>
    <n v="33"/>
    <x v="0"/>
  </r>
  <r>
    <x v="42"/>
    <n v="14"/>
    <x v="1"/>
  </r>
  <r>
    <x v="41"/>
    <n v="32"/>
    <x v="3"/>
  </r>
  <r>
    <x v="41"/>
    <n v="32"/>
    <x v="1"/>
  </r>
  <r>
    <x v="34"/>
    <n v="68"/>
    <x v="2"/>
  </r>
  <r>
    <x v="30"/>
    <n v="70"/>
    <x v="0"/>
  </r>
  <r>
    <x v="63"/>
    <n v="24"/>
    <x v="0"/>
  </r>
  <r>
    <x v="49"/>
    <n v="44"/>
    <x v="0"/>
  </r>
  <r>
    <x v="25"/>
    <n v="39"/>
    <x v="2"/>
  </r>
  <r>
    <x v="5"/>
    <n v="81"/>
    <x v="1"/>
  </r>
  <r>
    <x v="78"/>
    <n v="19"/>
    <x v="3"/>
  </r>
  <r>
    <x v="7"/>
    <n v="69"/>
    <x v="1"/>
  </r>
  <r>
    <x v="20"/>
    <n v="42"/>
    <x v="0"/>
  </r>
  <r>
    <x v="44"/>
    <n v="8"/>
    <x v="3"/>
  </r>
  <r>
    <x v="44"/>
    <n v="8"/>
    <x v="3"/>
  </r>
  <r>
    <x v="77"/>
    <n v="28"/>
    <x v="2"/>
  </r>
  <r>
    <x v="31"/>
    <n v="66"/>
    <x v="0"/>
  </r>
  <r>
    <x v="31"/>
    <n v="66"/>
    <x v="1"/>
  </r>
  <r>
    <x v="35"/>
    <n v="47"/>
    <x v="1"/>
  </r>
  <r>
    <x v="9"/>
    <n v="78"/>
    <x v="1"/>
  </r>
  <r>
    <x v="18"/>
    <n v="65"/>
    <x v="0"/>
  </r>
  <r>
    <x v="9"/>
    <n v="78"/>
    <x v="1"/>
  </r>
  <r>
    <x v="34"/>
    <n v="68"/>
    <x v="1"/>
  </r>
  <r>
    <x v="9"/>
    <n v="78"/>
    <x v="1"/>
  </r>
  <r>
    <x v="18"/>
    <n v="65"/>
    <x v="1"/>
  </r>
  <r>
    <x v="30"/>
    <n v="70"/>
    <x v="1"/>
  </r>
  <r>
    <x v="8"/>
    <n v="59"/>
    <x v="1"/>
  </r>
  <r>
    <x v="70"/>
    <n v="31"/>
    <x v="3"/>
  </r>
  <r>
    <x v="41"/>
    <n v="32"/>
    <x v="2"/>
  </r>
  <r>
    <x v="68"/>
    <n v="5"/>
    <x v="3"/>
  </r>
  <r>
    <x v="38"/>
    <n v="55"/>
    <x v="0"/>
  </r>
  <r>
    <x v="1"/>
    <n v="61"/>
    <x v="0"/>
  </r>
  <r>
    <x v="21"/>
    <n v="48"/>
    <x v="1"/>
  </r>
  <r>
    <x v="39"/>
    <n v="1.1599999999999999"/>
    <x v="3"/>
  </r>
  <r>
    <x v="11"/>
    <n v="50"/>
    <x v="1"/>
  </r>
  <r>
    <x v="23"/>
    <n v="63"/>
    <x v="0"/>
  </r>
  <r>
    <x v="0"/>
    <n v="67"/>
    <x v="0"/>
  </r>
  <r>
    <x v="33"/>
    <n v="43"/>
    <x v="0"/>
  </r>
  <r>
    <x v="8"/>
    <n v="59"/>
    <x v="2"/>
  </r>
  <r>
    <x v="35"/>
    <n v="47"/>
    <x v="2"/>
  </r>
  <r>
    <x v="11"/>
    <n v="50"/>
    <x v="1"/>
  </r>
  <r>
    <x v="32"/>
    <n v="51"/>
    <x v="1"/>
  </r>
  <r>
    <x v="49"/>
    <n v="44"/>
    <x v="3"/>
  </r>
  <r>
    <x v="25"/>
    <n v="39"/>
    <x v="1"/>
  </r>
  <r>
    <x v="63"/>
    <n v="24"/>
    <x v="1"/>
  </r>
  <r>
    <x v="73"/>
    <n v="62"/>
    <x v="1"/>
  </r>
  <r>
    <x v="1"/>
    <n v="61"/>
    <x v="0"/>
  </r>
  <r>
    <x v="9"/>
    <n v="78"/>
    <x v="1"/>
  </r>
  <r>
    <x v="76"/>
    <n v="15"/>
    <x v="1"/>
  </r>
  <r>
    <x v="52"/>
    <n v="23"/>
    <x v="1"/>
  </r>
  <r>
    <x v="4"/>
    <n v="79"/>
    <x v="1"/>
  </r>
  <r>
    <x v="14"/>
    <n v="57"/>
    <x v="1"/>
  </r>
  <r>
    <x v="30"/>
    <n v="70"/>
    <x v="3"/>
  </r>
  <r>
    <x v="75"/>
    <n v="9"/>
    <x v="3"/>
  </r>
  <r>
    <x v="38"/>
    <n v="55"/>
    <x v="3"/>
  </r>
  <r>
    <x v="17"/>
    <n v="82"/>
    <x v="1"/>
  </r>
  <r>
    <x v="78"/>
    <n v="19"/>
    <x v="1"/>
  </r>
  <r>
    <x v="67"/>
    <n v="41"/>
    <x v="3"/>
  </r>
  <r>
    <x v="4"/>
    <n v="79"/>
    <x v="1"/>
  </r>
  <r>
    <x v="52"/>
    <n v="23"/>
    <x v="3"/>
  </r>
  <r>
    <x v="26"/>
    <n v="77"/>
    <x v="0"/>
  </r>
  <r>
    <x v="9"/>
    <n v="78"/>
    <x v="1"/>
  </r>
  <r>
    <x v="63"/>
    <n v="24"/>
    <x v="2"/>
  </r>
  <r>
    <x v="5"/>
    <n v="81"/>
    <x v="1"/>
  </r>
  <r>
    <x v="40"/>
    <n v="46"/>
    <x v="3"/>
  </r>
  <r>
    <x v="59"/>
    <n v="29"/>
    <x v="2"/>
  </r>
  <r>
    <x v="8"/>
    <n v="59"/>
    <x v="0"/>
  </r>
  <r>
    <x v="67"/>
    <n v="41"/>
    <x v="2"/>
  </r>
  <r>
    <x v="53"/>
    <n v="17"/>
    <x v="0"/>
  </r>
  <r>
    <x v="44"/>
    <n v="8"/>
    <x v="3"/>
  </r>
  <r>
    <x v="52"/>
    <n v="23"/>
    <x v="1"/>
  </r>
  <r>
    <x v="29"/>
    <n v="45"/>
    <x v="1"/>
  </r>
  <r>
    <x v="0"/>
    <n v="67"/>
    <x v="0"/>
  </r>
  <r>
    <x v="9"/>
    <n v="78"/>
    <x v="1"/>
  </r>
  <r>
    <x v="61"/>
    <n v="18"/>
    <x v="3"/>
  </r>
  <r>
    <x v="47"/>
    <n v="35"/>
    <x v="1"/>
  </r>
  <r>
    <x v="10"/>
    <n v="54"/>
    <x v="1"/>
  </r>
  <r>
    <x v="15"/>
    <n v="71"/>
    <x v="0"/>
  </r>
  <r>
    <x v="63"/>
    <n v="24"/>
    <x v="2"/>
  </r>
  <r>
    <x v="13"/>
    <n v="60"/>
    <x v="0"/>
  </r>
  <r>
    <x v="6"/>
    <n v="75"/>
    <x v="0"/>
  </r>
  <r>
    <x v="21"/>
    <n v="48"/>
    <x v="1"/>
  </r>
  <r>
    <x v="73"/>
    <n v="62"/>
    <x v="3"/>
  </r>
  <r>
    <x v="48"/>
    <n v="20"/>
    <x v="3"/>
  </r>
  <r>
    <x v="7"/>
    <n v="69"/>
    <x v="1"/>
  </r>
  <r>
    <x v="13"/>
    <n v="60"/>
    <x v="2"/>
  </r>
  <r>
    <x v="72"/>
    <n v="12"/>
    <x v="3"/>
  </r>
  <r>
    <x v="77"/>
    <n v="28"/>
    <x v="0"/>
  </r>
  <r>
    <x v="38"/>
    <n v="55"/>
    <x v="2"/>
  </r>
  <r>
    <x v="30"/>
    <n v="70"/>
    <x v="2"/>
  </r>
  <r>
    <x v="32"/>
    <n v="51"/>
    <x v="1"/>
  </r>
  <r>
    <x v="56"/>
    <n v="16"/>
    <x v="1"/>
  </r>
  <r>
    <x v="28"/>
    <n v="56"/>
    <x v="2"/>
  </r>
  <r>
    <x v="16"/>
    <n v="52"/>
    <x v="1"/>
  </r>
  <r>
    <x v="8"/>
    <n v="59"/>
    <x v="3"/>
  </r>
  <r>
    <x v="75"/>
    <n v="9"/>
    <x v="3"/>
  </r>
  <r>
    <x v="64"/>
    <n v="34"/>
    <x v="1"/>
  </r>
  <r>
    <x v="35"/>
    <n v="47"/>
    <x v="0"/>
  </r>
  <r>
    <x v="40"/>
    <n v="46"/>
    <x v="2"/>
  </r>
  <r>
    <x v="3"/>
    <n v="49"/>
    <x v="1"/>
  </r>
  <r>
    <x v="60"/>
    <n v="10"/>
    <x v="1"/>
  </r>
  <r>
    <x v="24"/>
    <n v="76"/>
    <x v="1"/>
  </r>
  <r>
    <x v="17"/>
    <n v="82"/>
    <x v="0"/>
  </r>
  <r>
    <x v="43"/>
    <n v="3"/>
    <x v="3"/>
  </r>
  <r>
    <x v="24"/>
    <n v="76"/>
    <x v="1"/>
  </r>
  <r>
    <x v="56"/>
    <n v="16"/>
    <x v="1"/>
  </r>
  <r>
    <x v="49"/>
    <n v="44"/>
    <x v="1"/>
  </r>
  <r>
    <x v="53"/>
    <n v="17"/>
    <x v="0"/>
  </r>
  <r>
    <x v="27"/>
    <n v="73"/>
    <x v="1"/>
  </r>
  <r>
    <x v="70"/>
    <n v="31"/>
    <x v="3"/>
  </r>
  <r>
    <x v="53"/>
    <n v="17"/>
    <x v="3"/>
  </r>
  <r>
    <x v="61"/>
    <n v="18"/>
    <x v="3"/>
  </r>
  <r>
    <x v="27"/>
    <n v="73"/>
    <x v="0"/>
  </r>
  <r>
    <x v="44"/>
    <n v="8"/>
    <x v="3"/>
  </r>
  <r>
    <x v="20"/>
    <n v="42"/>
    <x v="1"/>
  </r>
  <r>
    <x v="46"/>
    <n v="40"/>
    <x v="0"/>
  </r>
  <r>
    <x v="4"/>
    <n v="79"/>
    <x v="1"/>
  </r>
  <r>
    <x v="36"/>
    <n v="53"/>
    <x v="2"/>
  </r>
  <r>
    <x v="19"/>
    <n v="58"/>
    <x v="1"/>
  </r>
  <r>
    <x v="21"/>
    <n v="48"/>
    <x v="3"/>
  </r>
  <r>
    <x v="53"/>
    <n v="17"/>
    <x v="1"/>
  </r>
  <r>
    <x v="52"/>
    <n v="23"/>
    <x v="2"/>
  </r>
  <r>
    <x v="75"/>
    <n v="9"/>
    <x v="3"/>
  </r>
  <r>
    <x v="5"/>
    <n v="81"/>
    <x v="2"/>
  </r>
  <r>
    <x v="56"/>
    <n v="16"/>
    <x v="1"/>
  </r>
  <r>
    <x v="57"/>
    <n v="21"/>
    <x v="1"/>
  </r>
  <r>
    <x v="59"/>
    <n v="29"/>
    <x v="0"/>
  </r>
  <r>
    <x v="44"/>
    <n v="8"/>
    <x v="3"/>
  </r>
  <r>
    <x v="25"/>
    <n v="39"/>
    <x v="0"/>
  </r>
  <r>
    <x v="45"/>
    <n v="37"/>
    <x v="2"/>
  </r>
  <r>
    <x v="12"/>
    <n v="64"/>
    <x v="2"/>
  </r>
  <r>
    <x v="75"/>
    <n v="9"/>
    <x v="3"/>
  </r>
  <r>
    <x v="53"/>
    <n v="17"/>
    <x v="2"/>
  </r>
  <r>
    <x v="44"/>
    <n v="8"/>
    <x v="3"/>
  </r>
  <r>
    <x v="73"/>
    <n v="62"/>
    <x v="3"/>
  </r>
  <r>
    <x v="27"/>
    <n v="73"/>
    <x v="1"/>
  </r>
  <r>
    <x v="21"/>
    <n v="48"/>
    <x v="1"/>
  </r>
  <r>
    <x v="53"/>
    <n v="17"/>
    <x v="1"/>
  </r>
  <r>
    <x v="60"/>
    <n v="10"/>
    <x v="3"/>
  </r>
  <r>
    <x v="6"/>
    <n v="74"/>
    <x v="1"/>
  </r>
  <r>
    <x v="73"/>
    <n v="62"/>
    <x v="1"/>
  </r>
  <r>
    <x v="68"/>
    <n v="5"/>
    <x v="3"/>
  </r>
  <r>
    <x v="33"/>
    <n v="43"/>
    <x v="1"/>
  </r>
  <r>
    <x v="25"/>
    <n v="39"/>
    <x v="1"/>
  </r>
  <r>
    <x v="45"/>
    <n v="37"/>
    <x v="1"/>
  </r>
  <r>
    <x v="76"/>
    <n v="15"/>
    <x v="1"/>
  </r>
  <r>
    <x v="65"/>
    <n v="36"/>
    <x v="2"/>
  </r>
  <r>
    <x v="64"/>
    <n v="34"/>
    <x v="1"/>
  </r>
  <r>
    <x v="6"/>
    <n v="75"/>
    <x v="0"/>
  </r>
  <r>
    <x v="36"/>
    <n v="53"/>
    <x v="2"/>
  </r>
  <r>
    <x v="1"/>
    <n v="61"/>
    <x v="1"/>
  </r>
  <r>
    <x v="29"/>
    <n v="45"/>
    <x v="2"/>
  </r>
  <r>
    <x v="53"/>
    <n v="17"/>
    <x v="3"/>
  </r>
  <r>
    <x v="53"/>
    <n v="17"/>
    <x v="3"/>
  </r>
  <r>
    <x v="78"/>
    <n v="19"/>
    <x v="3"/>
  </r>
  <r>
    <x v="10"/>
    <n v="54"/>
    <x v="0"/>
  </r>
  <r>
    <x v="32"/>
    <n v="51"/>
    <x v="0"/>
  </r>
  <r>
    <x v="49"/>
    <n v="44"/>
    <x v="0"/>
  </r>
  <r>
    <x v="17"/>
    <n v="82"/>
    <x v="1"/>
  </r>
  <r>
    <x v="3"/>
    <n v="49"/>
    <x v="3"/>
  </r>
  <r>
    <x v="64"/>
    <n v="34"/>
    <x v="1"/>
  </r>
  <r>
    <x v="23"/>
    <n v="63"/>
    <x v="1"/>
  </r>
  <r>
    <x v="4"/>
    <n v="79"/>
    <x v="1"/>
  </r>
  <r>
    <x v="5"/>
    <n v="81"/>
    <x v="3"/>
  </r>
  <r>
    <x v="42"/>
    <n v="14"/>
    <x v="3"/>
  </r>
  <r>
    <x v="70"/>
    <n v="31"/>
    <x v="0"/>
  </r>
  <r>
    <x v="14"/>
    <n v="57"/>
    <x v="1"/>
  </r>
  <r>
    <x v="41"/>
    <n v="32"/>
    <x v="2"/>
  </r>
  <r>
    <x v="31"/>
    <n v="66"/>
    <x v="0"/>
  </r>
  <r>
    <x v="57"/>
    <n v="22"/>
    <x v="2"/>
  </r>
  <r>
    <x v="39"/>
    <n v="1.32"/>
    <x v="3"/>
  </r>
  <r>
    <x v="48"/>
    <n v="20"/>
    <x v="1"/>
  </r>
  <r>
    <x v="67"/>
    <n v="41"/>
    <x v="2"/>
  </r>
  <r>
    <x v="21"/>
    <n v="48"/>
    <x v="2"/>
  </r>
  <r>
    <x v="3"/>
    <n v="49"/>
    <x v="0"/>
  </r>
  <r>
    <x v="27"/>
    <n v="73"/>
    <x v="3"/>
  </r>
  <r>
    <x v="78"/>
    <n v="19"/>
    <x v="2"/>
  </r>
  <r>
    <x v="32"/>
    <n v="51"/>
    <x v="3"/>
  </r>
  <r>
    <x v="66"/>
    <n v="1.08"/>
    <x v="3"/>
  </r>
  <r>
    <x v="70"/>
    <n v="31"/>
    <x v="3"/>
  </r>
  <r>
    <x v="55"/>
    <n v="4"/>
    <x v="3"/>
  </r>
  <r>
    <x v="74"/>
    <n v="1.8"/>
    <x v="3"/>
  </r>
  <r>
    <x v="49"/>
    <n v="44"/>
    <x v="3"/>
  </r>
  <r>
    <x v="55"/>
    <n v="4"/>
    <x v="3"/>
  </r>
  <r>
    <x v="38"/>
    <n v="55"/>
    <x v="1"/>
  </r>
  <r>
    <x v="64"/>
    <n v="34"/>
    <x v="1"/>
  </r>
  <r>
    <x v="58"/>
    <n v="30"/>
    <x v="1"/>
  </r>
  <r>
    <x v="71"/>
    <n v="7"/>
    <x v="3"/>
  </r>
  <r>
    <x v="6"/>
    <n v="75"/>
    <x v="0"/>
  </r>
  <r>
    <x v="42"/>
    <n v="14"/>
    <x v="3"/>
  </r>
  <r>
    <x v="1"/>
    <n v="61"/>
    <x v="0"/>
  </r>
  <r>
    <x v="38"/>
    <n v="55"/>
    <x v="0"/>
  </r>
  <r>
    <x v="42"/>
    <n v="14"/>
    <x v="1"/>
  </r>
  <r>
    <x v="65"/>
    <n v="36"/>
    <x v="2"/>
  </r>
  <r>
    <x v="14"/>
    <n v="57"/>
    <x v="0"/>
  </r>
  <r>
    <x v="48"/>
    <n v="20"/>
    <x v="3"/>
  </r>
  <r>
    <x v="41"/>
    <n v="32"/>
    <x v="1"/>
  </r>
  <r>
    <x v="33"/>
    <n v="43"/>
    <x v="2"/>
  </r>
  <r>
    <x v="33"/>
    <n v="43"/>
    <x v="3"/>
  </r>
  <r>
    <x v="66"/>
    <n v="1.08"/>
    <x v="3"/>
  </r>
  <r>
    <x v="3"/>
    <n v="49"/>
    <x v="2"/>
  </r>
  <r>
    <x v="36"/>
    <n v="53"/>
    <x v="3"/>
  </r>
  <r>
    <x v="61"/>
    <n v="18"/>
    <x v="1"/>
  </r>
  <r>
    <x v="54"/>
    <n v="13"/>
    <x v="3"/>
  </r>
  <r>
    <x v="68"/>
    <n v="5"/>
    <x v="3"/>
  </r>
  <r>
    <x v="45"/>
    <n v="37"/>
    <x v="2"/>
  </r>
  <r>
    <x v="3"/>
    <n v="49"/>
    <x v="0"/>
  </r>
  <r>
    <x v="29"/>
    <n v="45"/>
    <x v="0"/>
  </r>
  <r>
    <x v="11"/>
    <n v="50"/>
    <x v="1"/>
  </r>
  <r>
    <x v="72"/>
    <n v="12"/>
    <x v="1"/>
  </r>
  <r>
    <x v="72"/>
    <n v="12"/>
    <x v="3"/>
  </r>
  <r>
    <x v="68"/>
    <n v="5"/>
    <x v="3"/>
  </r>
  <r>
    <x v="25"/>
    <n v="39"/>
    <x v="0"/>
  </r>
  <r>
    <x v="67"/>
    <n v="41"/>
    <x v="1"/>
  </r>
  <r>
    <x v="67"/>
    <n v="41"/>
    <x v="1"/>
  </r>
  <r>
    <x v="35"/>
    <n v="47"/>
    <x v="2"/>
  </r>
  <r>
    <x v="14"/>
    <n v="57"/>
    <x v="0"/>
  </r>
  <r>
    <x v="56"/>
    <n v="16"/>
    <x v="3"/>
  </r>
  <r>
    <x v="43"/>
    <n v="3"/>
    <x v="3"/>
  </r>
  <r>
    <x v="18"/>
    <n v="65"/>
    <x v="2"/>
  </r>
  <r>
    <x v="2"/>
    <n v="80"/>
    <x v="1"/>
  </r>
  <r>
    <x v="19"/>
    <n v="58"/>
    <x v="1"/>
  </r>
  <r>
    <x v="6"/>
    <n v="74"/>
    <x v="1"/>
  </r>
  <r>
    <x v="73"/>
    <n v="62"/>
    <x v="2"/>
  </r>
  <r>
    <x v="62"/>
    <n v="33"/>
    <x v="3"/>
  </r>
  <r>
    <x v="57"/>
    <n v="21"/>
    <x v="1"/>
  </r>
  <r>
    <x v="53"/>
    <n v="17"/>
    <x v="1"/>
  </r>
  <r>
    <x v="3"/>
    <n v="49"/>
    <x v="0"/>
  </r>
  <r>
    <x v="63"/>
    <n v="24"/>
    <x v="2"/>
  </r>
  <r>
    <x v="28"/>
    <n v="56"/>
    <x v="1"/>
  </r>
  <r>
    <x v="69"/>
    <n v="26"/>
    <x v="1"/>
  </r>
  <r>
    <x v="10"/>
    <n v="54"/>
    <x v="2"/>
  </r>
  <r>
    <x v="20"/>
    <n v="42"/>
    <x v="1"/>
  </r>
  <r>
    <x v="64"/>
    <n v="34"/>
    <x v="1"/>
  </r>
  <r>
    <x v="28"/>
    <n v="56"/>
    <x v="1"/>
  </r>
  <r>
    <x v="25"/>
    <n v="39"/>
    <x v="1"/>
  </r>
  <r>
    <x v="26"/>
    <n v="77"/>
    <x v="1"/>
  </r>
  <r>
    <x v="72"/>
    <n v="12"/>
    <x v="1"/>
  </r>
  <r>
    <x v="18"/>
    <n v="65"/>
    <x v="0"/>
  </r>
  <r>
    <x v="71"/>
    <n v="7"/>
    <x v="3"/>
  </r>
  <r>
    <x v="50"/>
    <n v="25"/>
    <x v="1"/>
  </r>
  <r>
    <x v="70"/>
    <n v="31"/>
    <x v="3"/>
  </r>
  <r>
    <x v="42"/>
    <n v="14"/>
    <x v="3"/>
  </r>
  <r>
    <x v="68"/>
    <n v="5"/>
    <x v="3"/>
  </r>
  <r>
    <x v="13"/>
    <n v="60"/>
    <x v="2"/>
  </r>
  <r>
    <x v="36"/>
    <n v="53"/>
    <x v="1"/>
  </r>
  <r>
    <x v="38"/>
    <n v="55"/>
    <x v="0"/>
  </r>
  <r>
    <x v="7"/>
    <n v="69"/>
    <x v="3"/>
  </r>
  <r>
    <x v="25"/>
    <n v="39"/>
    <x v="2"/>
  </r>
  <r>
    <x v="66"/>
    <n v="0.32"/>
    <x v="3"/>
  </r>
  <r>
    <x v="64"/>
    <n v="34"/>
    <x v="2"/>
  </r>
  <r>
    <x v="2"/>
    <n v="80"/>
    <x v="0"/>
  </r>
  <r>
    <x v="48"/>
    <n v="20"/>
    <x v="1"/>
  </r>
  <r>
    <x v="29"/>
    <n v="45"/>
    <x v="1"/>
  </r>
  <r>
    <x v="67"/>
    <n v="41"/>
    <x v="3"/>
  </r>
  <r>
    <x v="10"/>
    <n v="54"/>
    <x v="2"/>
  </r>
  <r>
    <x v="52"/>
    <n v="23"/>
    <x v="3"/>
  </r>
  <r>
    <x v="6"/>
    <n v="75"/>
    <x v="3"/>
  </r>
  <r>
    <x v="65"/>
    <n v="36"/>
    <x v="1"/>
  </r>
  <r>
    <x v="6"/>
    <n v="75"/>
    <x v="3"/>
  </r>
  <r>
    <x v="22"/>
    <n v="72"/>
    <x v="2"/>
  </r>
  <r>
    <x v="35"/>
    <n v="47"/>
    <x v="0"/>
  </r>
  <r>
    <x v="76"/>
    <n v="15"/>
    <x v="1"/>
  </r>
  <r>
    <x v="46"/>
    <n v="40"/>
    <x v="2"/>
  </r>
  <r>
    <x v="15"/>
    <n v="71"/>
    <x v="0"/>
  </r>
  <r>
    <x v="37"/>
    <n v="38"/>
    <x v="1"/>
  </r>
  <r>
    <x v="60"/>
    <n v="10"/>
    <x v="3"/>
  </r>
  <r>
    <x v="60"/>
    <n v="11"/>
    <x v="1"/>
  </r>
  <r>
    <x v="66"/>
    <n v="0.72"/>
    <x v="3"/>
  </r>
  <r>
    <x v="75"/>
    <n v="9"/>
    <x v="3"/>
  </r>
  <r>
    <x v="36"/>
    <n v="53"/>
    <x v="2"/>
  </r>
  <r>
    <x v="77"/>
    <n v="28"/>
    <x v="2"/>
  </r>
  <r>
    <x v="5"/>
    <n v="81"/>
    <x v="1"/>
  </r>
  <r>
    <x v="39"/>
    <n v="1.32"/>
    <x v="3"/>
  </r>
  <r>
    <x v="56"/>
    <n v="16"/>
    <x v="1"/>
  </r>
  <r>
    <x v="63"/>
    <n v="24"/>
    <x v="0"/>
  </r>
  <r>
    <x v="73"/>
    <n v="62"/>
    <x v="2"/>
  </r>
  <r>
    <x v="73"/>
    <n v="62"/>
    <x v="0"/>
  </r>
  <r>
    <x v="8"/>
    <n v="59"/>
    <x v="1"/>
  </r>
  <r>
    <x v="78"/>
    <n v="19"/>
    <x v="1"/>
  </r>
  <r>
    <x v="32"/>
    <n v="51"/>
    <x v="1"/>
  </r>
  <r>
    <x v="37"/>
    <n v="38"/>
    <x v="1"/>
  </r>
  <r>
    <x v="69"/>
    <n v="26"/>
    <x v="0"/>
  </r>
  <r>
    <x v="54"/>
    <n v="13"/>
    <x v="3"/>
  </r>
  <r>
    <x v="55"/>
    <n v="4"/>
    <x v="3"/>
  </r>
  <r>
    <x v="38"/>
    <n v="55"/>
    <x v="1"/>
  </r>
  <r>
    <x v="49"/>
    <n v="44"/>
    <x v="2"/>
  </r>
  <r>
    <x v="70"/>
    <n v="31"/>
    <x v="1"/>
  </r>
  <r>
    <x v="19"/>
    <n v="58"/>
    <x v="1"/>
  </r>
  <r>
    <x v="53"/>
    <n v="17"/>
    <x v="1"/>
  </r>
  <r>
    <x v="52"/>
    <n v="23"/>
    <x v="1"/>
  </r>
  <r>
    <x v="32"/>
    <n v="51"/>
    <x v="1"/>
  </r>
  <r>
    <x v="40"/>
    <n v="46"/>
    <x v="3"/>
  </r>
  <r>
    <x v="5"/>
    <n v="81"/>
    <x v="1"/>
  </r>
  <r>
    <x v="37"/>
    <n v="38"/>
    <x v="0"/>
  </r>
  <r>
    <x v="11"/>
    <n v="50"/>
    <x v="1"/>
  </r>
  <r>
    <x v="64"/>
    <n v="34"/>
    <x v="1"/>
  </r>
  <r>
    <x v="13"/>
    <n v="60"/>
    <x v="1"/>
  </r>
  <r>
    <x v="11"/>
    <n v="50"/>
    <x v="1"/>
  </r>
  <r>
    <x v="3"/>
    <n v="49"/>
    <x v="2"/>
  </r>
  <r>
    <x v="74"/>
    <n v="2"/>
    <x v="3"/>
  </r>
  <r>
    <x v="35"/>
    <n v="47"/>
    <x v="3"/>
  </r>
  <r>
    <x v="64"/>
    <n v="34"/>
    <x v="0"/>
  </r>
  <r>
    <x v="57"/>
    <n v="22"/>
    <x v="1"/>
  </r>
  <r>
    <x v="60"/>
    <n v="11"/>
    <x v="1"/>
  </r>
  <r>
    <x v="10"/>
    <n v="54"/>
    <x v="0"/>
  </r>
  <r>
    <x v="13"/>
    <n v="60"/>
    <x v="1"/>
  </r>
  <r>
    <x v="43"/>
    <n v="3"/>
    <x v="3"/>
  </r>
  <r>
    <x v="40"/>
    <n v="46"/>
    <x v="1"/>
  </r>
  <r>
    <x v="58"/>
    <n v="30"/>
    <x v="2"/>
  </r>
  <r>
    <x v="23"/>
    <n v="63"/>
    <x v="1"/>
  </r>
  <r>
    <x v="11"/>
    <n v="50"/>
    <x v="3"/>
  </r>
  <r>
    <x v="18"/>
    <n v="65"/>
    <x v="2"/>
  </r>
  <r>
    <x v="9"/>
    <n v="78"/>
    <x v="1"/>
  </r>
  <r>
    <x v="65"/>
    <n v="36"/>
    <x v="3"/>
  </r>
  <r>
    <x v="61"/>
    <n v="18"/>
    <x v="0"/>
  </r>
  <r>
    <x v="49"/>
    <n v="44"/>
    <x v="1"/>
  </r>
  <r>
    <x v="55"/>
    <n v="4"/>
    <x v="3"/>
  </r>
  <r>
    <x v="13"/>
    <n v="60"/>
    <x v="3"/>
  </r>
  <r>
    <x v="78"/>
    <n v="19"/>
    <x v="1"/>
  </r>
  <r>
    <x v="76"/>
    <n v="15"/>
    <x v="3"/>
  </r>
  <r>
    <x v="48"/>
    <n v="20"/>
    <x v="1"/>
  </r>
  <r>
    <x v="24"/>
    <n v="76"/>
    <x v="1"/>
  </r>
  <r>
    <x v="70"/>
    <n v="31"/>
    <x v="2"/>
  </r>
  <r>
    <x v="25"/>
    <n v="39"/>
    <x v="3"/>
  </r>
  <r>
    <x v="19"/>
    <n v="58"/>
    <x v="2"/>
  </r>
  <r>
    <x v="12"/>
    <n v="64"/>
    <x v="3"/>
  </r>
  <r>
    <x v="4"/>
    <n v="79"/>
    <x v="0"/>
  </r>
  <r>
    <x v="60"/>
    <n v="11"/>
    <x v="3"/>
  </r>
  <r>
    <x v="55"/>
    <n v="4"/>
    <x v="3"/>
  </r>
  <r>
    <x v="33"/>
    <n v="43"/>
    <x v="1"/>
  </r>
  <r>
    <x v="49"/>
    <n v="44"/>
    <x v="1"/>
  </r>
  <r>
    <x v="45"/>
    <n v="37"/>
    <x v="3"/>
  </r>
  <r>
    <x v="64"/>
    <n v="34"/>
    <x v="1"/>
  </r>
  <r>
    <x v="8"/>
    <n v="59"/>
    <x v="3"/>
  </r>
  <r>
    <x v="46"/>
    <n v="40"/>
    <x v="1"/>
  </r>
  <r>
    <x v="44"/>
    <n v="8"/>
    <x v="3"/>
  </r>
  <r>
    <x v="63"/>
    <n v="24"/>
    <x v="1"/>
  </r>
  <r>
    <x v="61"/>
    <n v="18"/>
    <x v="3"/>
  </r>
  <r>
    <x v="48"/>
    <n v="20"/>
    <x v="1"/>
  </r>
  <r>
    <x v="30"/>
    <n v="70"/>
    <x v="1"/>
  </r>
  <r>
    <x v="34"/>
    <n v="68"/>
    <x v="0"/>
  </r>
  <r>
    <x v="53"/>
    <n v="17"/>
    <x v="3"/>
  </r>
  <r>
    <x v="53"/>
    <n v="17"/>
    <x v="3"/>
  </r>
  <r>
    <x v="57"/>
    <n v="21"/>
    <x v="1"/>
  </r>
  <r>
    <x v="37"/>
    <n v="38"/>
    <x v="0"/>
  </r>
  <r>
    <x v="8"/>
    <n v="59"/>
    <x v="0"/>
  </r>
  <r>
    <x v="4"/>
    <n v="79"/>
    <x v="1"/>
  </r>
  <r>
    <x v="11"/>
    <n v="50"/>
    <x v="0"/>
  </r>
  <r>
    <x v="22"/>
    <n v="72"/>
    <x v="0"/>
  </r>
  <r>
    <x v="10"/>
    <n v="54"/>
    <x v="2"/>
  </r>
  <r>
    <x v="49"/>
    <n v="44"/>
    <x v="2"/>
  </r>
  <r>
    <x v="21"/>
    <n v="48"/>
    <x v="1"/>
  </r>
  <r>
    <x v="59"/>
    <n v="29"/>
    <x v="0"/>
  </r>
  <r>
    <x v="49"/>
    <n v="44"/>
    <x v="2"/>
  </r>
  <r>
    <x v="1"/>
    <n v="61"/>
    <x v="1"/>
  </r>
  <r>
    <x v="19"/>
    <n v="58"/>
    <x v="3"/>
  </r>
  <r>
    <x v="5"/>
    <n v="81"/>
    <x v="0"/>
  </r>
  <r>
    <x v="59"/>
    <n v="29"/>
    <x v="1"/>
  </r>
  <r>
    <x v="68"/>
    <n v="5"/>
    <x v="3"/>
  </r>
  <r>
    <x v="47"/>
    <n v="35"/>
    <x v="1"/>
  </r>
  <r>
    <x v="46"/>
    <n v="40"/>
    <x v="3"/>
  </r>
  <r>
    <x v="45"/>
    <n v="37"/>
    <x v="1"/>
  </r>
  <r>
    <x v="62"/>
    <n v="33"/>
    <x v="1"/>
  </r>
  <r>
    <x v="47"/>
    <n v="35"/>
    <x v="3"/>
  </r>
  <r>
    <x v="37"/>
    <n v="38"/>
    <x v="2"/>
  </r>
  <r>
    <x v="69"/>
    <n v="26"/>
    <x v="1"/>
  </r>
  <r>
    <x v="60"/>
    <n v="10"/>
    <x v="3"/>
  </r>
  <r>
    <x v="22"/>
    <n v="72"/>
    <x v="1"/>
  </r>
  <r>
    <x v="57"/>
    <n v="21"/>
    <x v="1"/>
  </r>
  <r>
    <x v="48"/>
    <n v="20"/>
    <x v="1"/>
  </r>
  <r>
    <x v="39"/>
    <n v="1.24"/>
    <x v="3"/>
  </r>
  <r>
    <x v="69"/>
    <n v="26"/>
    <x v="0"/>
  </r>
  <r>
    <x v="4"/>
    <n v="79"/>
    <x v="0"/>
  </r>
  <r>
    <x v="9"/>
    <n v="78"/>
    <x v="0"/>
  </r>
  <r>
    <x v="28"/>
    <n v="56"/>
    <x v="1"/>
  </r>
  <r>
    <x v="40"/>
    <n v="46"/>
    <x v="1"/>
  </r>
  <r>
    <x v="38"/>
    <n v="55"/>
    <x v="3"/>
  </r>
  <r>
    <x v="67"/>
    <n v="41"/>
    <x v="0"/>
  </r>
  <r>
    <x v="58"/>
    <n v="30"/>
    <x v="3"/>
  </r>
  <r>
    <x v="36"/>
    <n v="53"/>
    <x v="2"/>
  </r>
  <r>
    <x v="41"/>
    <n v="32"/>
    <x v="0"/>
  </r>
  <r>
    <x v="37"/>
    <n v="38"/>
    <x v="3"/>
  </r>
  <r>
    <x v="62"/>
    <n v="33"/>
    <x v="1"/>
  </r>
  <r>
    <x v="49"/>
    <n v="44"/>
    <x v="1"/>
  </r>
  <r>
    <x v="49"/>
    <n v="44"/>
    <x v="3"/>
  </r>
  <r>
    <x v="32"/>
    <n v="51"/>
    <x v="0"/>
  </r>
  <r>
    <x v="46"/>
    <n v="40"/>
    <x v="2"/>
  </r>
  <r>
    <x v="67"/>
    <n v="41"/>
    <x v="1"/>
  </r>
  <r>
    <x v="68"/>
    <n v="5"/>
    <x v="3"/>
  </r>
  <r>
    <x v="20"/>
    <n v="42"/>
    <x v="1"/>
  </r>
  <r>
    <x v="71"/>
    <n v="6"/>
    <x v="3"/>
  </r>
  <r>
    <x v="40"/>
    <n v="46"/>
    <x v="1"/>
  </r>
  <r>
    <x v="35"/>
    <n v="47"/>
    <x v="1"/>
  </r>
  <r>
    <x v="50"/>
    <n v="25"/>
    <x v="2"/>
  </r>
  <r>
    <x v="46"/>
    <n v="40"/>
    <x v="0"/>
  </r>
  <r>
    <x v="3"/>
    <n v="49"/>
    <x v="1"/>
  </r>
  <r>
    <x v="57"/>
    <n v="21"/>
    <x v="1"/>
  </r>
  <r>
    <x v="1"/>
    <n v="61"/>
    <x v="3"/>
  </r>
  <r>
    <x v="9"/>
    <n v="78"/>
    <x v="0"/>
  </r>
  <r>
    <x v="67"/>
    <n v="41"/>
    <x v="1"/>
  </r>
  <r>
    <x v="17"/>
    <n v="82"/>
    <x v="1"/>
  </r>
  <r>
    <x v="25"/>
    <n v="39"/>
    <x v="3"/>
  </r>
  <r>
    <x v="30"/>
    <n v="70"/>
    <x v="3"/>
  </r>
  <r>
    <x v="70"/>
    <n v="31"/>
    <x v="1"/>
  </r>
  <r>
    <x v="45"/>
    <n v="37"/>
    <x v="1"/>
  </r>
  <r>
    <x v="57"/>
    <n v="21"/>
    <x v="1"/>
  </r>
  <r>
    <x v="2"/>
    <n v="80"/>
    <x v="0"/>
  </r>
  <r>
    <x v="57"/>
    <n v="21"/>
    <x v="1"/>
  </r>
  <r>
    <x v="68"/>
    <n v="5"/>
    <x v="3"/>
  </r>
  <r>
    <x v="5"/>
    <n v="81"/>
    <x v="3"/>
  </r>
  <r>
    <x v="47"/>
    <n v="35"/>
    <x v="2"/>
  </r>
  <r>
    <x v="63"/>
    <n v="24"/>
    <x v="1"/>
  </r>
  <r>
    <x v="16"/>
    <n v="52"/>
    <x v="2"/>
  </r>
  <r>
    <x v="30"/>
    <n v="70"/>
    <x v="3"/>
  </r>
  <r>
    <x v="64"/>
    <n v="34"/>
    <x v="1"/>
  </r>
  <r>
    <x v="53"/>
    <n v="17"/>
    <x v="3"/>
  </r>
  <r>
    <x v="44"/>
    <n v="8"/>
    <x v="3"/>
  </r>
  <r>
    <x v="39"/>
    <n v="1.72"/>
    <x v="3"/>
  </r>
  <r>
    <x v="59"/>
    <n v="29"/>
    <x v="1"/>
  </r>
  <r>
    <x v="38"/>
    <n v="55"/>
    <x v="0"/>
  </r>
  <r>
    <x v="49"/>
    <n v="44"/>
    <x v="2"/>
  </r>
  <r>
    <x v="78"/>
    <n v="19"/>
    <x v="3"/>
  </r>
  <r>
    <x v="0"/>
    <n v="67"/>
    <x v="2"/>
  </r>
  <r>
    <x v="22"/>
    <n v="72"/>
    <x v="0"/>
  </r>
  <r>
    <x v="32"/>
    <n v="51"/>
    <x v="3"/>
  </r>
  <r>
    <x v="23"/>
    <n v="63"/>
    <x v="0"/>
  </r>
  <r>
    <x v="12"/>
    <n v="64"/>
    <x v="3"/>
  </r>
  <r>
    <x v="66"/>
    <n v="0.72"/>
    <x v="3"/>
  </r>
  <r>
    <x v="69"/>
    <n v="26"/>
    <x v="2"/>
  </r>
  <r>
    <x v="8"/>
    <n v="59"/>
    <x v="1"/>
  </r>
  <r>
    <x v="24"/>
    <n v="76"/>
    <x v="1"/>
  </r>
  <r>
    <x v="29"/>
    <n v="45"/>
    <x v="2"/>
  </r>
  <r>
    <x v="54"/>
    <n v="13"/>
    <x v="3"/>
  </r>
  <r>
    <x v="66"/>
    <n v="1.08"/>
    <x v="3"/>
  </r>
  <r>
    <x v="14"/>
    <n v="57"/>
    <x v="1"/>
  </r>
  <r>
    <x v="34"/>
    <n v="68"/>
    <x v="3"/>
  </r>
  <r>
    <x v="75"/>
    <n v="9"/>
    <x v="3"/>
  </r>
  <r>
    <x v="46"/>
    <n v="40"/>
    <x v="2"/>
  </r>
  <r>
    <x v="17"/>
    <n v="82"/>
    <x v="1"/>
  </r>
  <r>
    <x v="29"/>
    <n v="45"/>
    <x v="3"/>
  </r>
  <r>
    <x v="14"/>
    <n v="57"/>
    <x v="1"/>
  </r>
  <r>
    <x v="61"/>
    <n v="18"/>
    <x v="3"/>
  </r>
  <r>
    <x v="54"/>
    <n v="13"/>
    <x v="3"/>
  </r>
  <r>
    <x v="2"/>
    <n v="80"/>
    <x v="1"/>
  </r>
  <r>
    <x v="5"/>
    <n v="81"/>
    <x v="1"/>
  </r>
  <r>
    <x v="47"/>
    <n v="35"/>
    <x v="1"/>
  </r>
  <r>
    <x v="32"/>
    <n v="51"/>
    <x v="0"/>
  </r>
  <r>
    <x v="49"/>
    <n v="4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DEAAF-FC39-4838-BEB7-1704C1DE2AD7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F44:AI57" firstHeaderRow="1" firstDataRow="2" firstDataCol="1"/>
  <pivotFields count="2">
    <pivotField axis="axisCol" showAll="0">
      <items count="4">
        <item x="1"/>
        <item x="0"/>
        <item x="2"/>
        <item t="default"/>
      </items>
    </pivotField>
    <pivotField axis="axisRow" dataFiel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avg_glucose_level" fld="1" subtotal="count" showDataAs="percentOfRow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63AC9-0FFC-4AE7-B707-8C467FB9CFB9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F20:AI30" firstHeaderRow="1" firstDataRow="2" firstDataCol="1"/>
  <pivotFields count="2">
    <pivotField axis="axisCol" dataField="1" showAll="0">
      <items count="4">
        <item x="1"/>
        <item x="0"/>
        <item x="2"/>
        <item t="default"/>
      </items>
    </pivotField>
    <pivotField axis="axisRow" showAll="0">
      <items count="12">
        <item h="1"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stroke" fld="0" subtotal="count" showDataAs="percentOfRow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A0EB48-4724-4B2E-9BE2-331C61647787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E2:AH13" firstHeaderRow="1" firstDataRow="2" firstDataCol="1"/>
  <pivotFields count="2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dataField="1" showAll="0">
      <items count="3">
        <item x="1"/>
        <item x="0"/>
        <item t="default"/>
      </items>
    </pivotField>
  </pivotFields>
  <rowFields count="1">
    <field x="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stroke" fld="1" subtotal="count" showDataAs="percentOfRow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E64E2-E2BC-4F9A-A519-2D42A3CA2EA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0" firstHeaderRow="1" firstDataRow="2" firstDataCol="1"/>
  <pivotFields count="12">
    <pivotField showAll="0"/>
    <pivotField showAll="0">
      <items count="5">
        <item x="1"/>
        <item x="0"/>
        <item x="2"/>
        <item h="1" x="3"/>
        <item t="default"/>
      </items>
    </pivotField>
    <pivotField showAll="0">
      <items count="106">
        <item x="99"/>
        <item x="103"/>
        <item x="91"/>
        <item x="83"/>
        <item x="98"/>
        <item x="102"/>
        <item x="101"/>
        <item x="68"/>
        <item x="94"/>
        <item x="97"/>
        <item x="70"/>
        <item x="88"/>
        <item x="84"/>
        <item x="87"/>
        <item x="96"/>
        <item x="40"/>
        <item x="89"/>
        <item x="100"/>
        <item x="93"/>
        <item x="92"/>
        <item x="90"/>
        <item x="82"/>
        <item x="95"/>
        <item x="77"/>
        <item x="44"/>
        <item x="56"/>
        <item x="71"/>
        <item x="86"/>
        <item x="74"/>
        <item x="45"/>
        <item x="78"/>
        <item x="81"/>
        <item x="61"/>
        <item x="75"/>
        <item x="55"/>
        <item x="43"/>
        <item x="79"/>
        <item x="57"/>
        <item x="54"/>
        <item x="63"/>
        <item x="85"/>
        <item x="49"/>
        <item x="62"/>
        <item x="58"/>
        <item x="53"/>
        <item x="65"/>
        <item x="51"/>
        <item x="72"/>
        <item x="52"/>
        <item x="80"/>
        <item x="60"/>
        <item x="59"/>
        <item x="73"/>
        <item x="42"/>
        <item x="64"/>
        <item x="66"/>
        <item x="48"/>
        <item x="67"/>
        <item x="46"/>
        <item x="38"/>
        <item x="26"/>
        <item x="47"/>
        <item x="69"/>
        <item x="21"/>
        <item x="34"/>
        <item x="50"/>
        <item x="30"/>
        <item x="41"/>
        <item x="36"/>
        <item x="22"/>
        <item x="3"/>
        <item x="11"/>
        <item x="33"/>
        <item x="17"/>
        <item x="37"/>
        <item x="10"/>
        <item x="39"/>
        <item x="29"/>
        <item x="15"/>
        <item x="20"/>
        <item x="8"/>
        <item x="14"/>
        <item x="1"/>
        <item x="76"/>
        <item x="24"/>
        <item x="12"/>
        <item x="19"/>
        <item x="32"/>
        <item x="0"/>
        <item x="35"/>
        <item x="7"/>
        <item x="31"/>
        <item x="16"/>
        <item x="23"/>
        <item x="28"/>
        <item x="6"/>
        <item x="13"/>
        <item x="25"/>
        <item x="27"/>
        <item x="9"/>
        <item x="4"/>
        <item x="2"/>
        <item x="5"/>
        <item x="18"/>
        <item x="10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7">
        <item x="3"/>
        <item x="2"/>
        <item x="4"/>
        <item x="0"/>
        <item x="1"/>
        <item x="5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Col" dataField="1" showAll="0">
      <items count="4">
        <item x="1"/>
        <item x="0"/>
        <item x="2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Count of stroke" fld="11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2FDB70-9759-4337-9617-9EEF5CC4218B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2:W14" firstHeaderRow="1" firstDataRow="2" firstDataCol="1"/>
  <pivotFields count="3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Col" dataField="1" showAll="0">
      <items count="5">
        <item x="0"/>
        <item x="1"/>
        <item x="2"/>
        <item h="1" x="3"/>
        <item t="default"/>
      </items>
    </pivotField>
  </pivotFields>
  <rowFields count="1">
    <field x="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smoking_status" fld="2" subtotal="count" showDataAs="percentOfRow" baseField="0" baseItem="1" numFmtId="10"/>
  </dataFields>
  <conditionalFormats count="3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" count="1" selected="0">
              <x v="2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" count="1" selected="0">
              <x v="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2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4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111"/>
  <sheetViews>
    <sheetView topLeftCell="Q1" zoomScale="85" zoomScaleNormal="85" workbookViewId="0">
      <selection activeCell="S9" sqref="S9"/>
    </sheetView>
  </sheetViews>
  <sheetFormatPr defaultRowHeight="14.5" x14ac:dyDescent="0.35"/>
  <cols>
    <col min="1" max="1" width="6.08984375" bestFit="1" customWidth="1"/>
    <col min="2" max="2" width="6.81640625" bestFit="1" customWidth="1"/>
    <col min="3" max="3" width="5" bestFit="1" customWidth="1"/>
    <col min="4" max="4" width="11.81640625" bestFit="1" customWidth="1"/>
    <col min="5" max="5" width="12.453125" bestFit="1" customWidth="1"/>
    <col min="6" max="6" width="12.08984375" bestFit="1" customWidth="1"/>
    <col min="7" max="7" width="13.08984375" bestFit="1" customWidth="1"/>
    <col min="8" max="8" width="13.90625" bestFit="1" customWidth="1"/>
    <col min="9" max="9" width="15.7265625" bestFit="1" customWidth="1"/>
    <col min="10" max="10" width="5" bestFit="1" customWidth="1"/>
    <col min="11" max="11" width="8.54296875" bestFit="1" customWidth="1"/>
    <col min="12" max="12" width="15.08984375" bestFit="1" customWidth="1"/>
    <col min="13" max="13" width="6" style="8" bestFit="1" customWidth="1"/>
    <col min="14" max="14" width="10.453125" bestFit="1" customWidth="1"/>
    <col min="15" max="15" width="15.6328125" customWidth="1"/>
    <col min="16" max="16" width="13.54296875" customWidth="1"/>
    <col min="17" max="18" width="11.08984375" bestFit="1" customWidth="1"/>
    <col min="19" max="19" width="11.6328125" bestFit="1" customWidth="1"/>
    <col min="20" max="20" width="11.81640625" bestFit="1" customWidth="1"/>
    <col min="21" max="21" width="5" bestFit="1" customWidth="1"/>
    <col min="22" max="22" width="15.7265625" bestFit="1" customWidth="1"/>
    <col min="23" max="23" width="8.54296875" bestFit="1" customWidth="1"/>
    <col min="24" max="24" width="16.6328125" bestFit="1" customWidth="1"/>
    <col min="25" max="25" width="15.7265625" bestFit="1" customWidth="1"/>
    <col min="26" max="26" width="15.81640625" bestFit="1" customWidth="1"/>
    <col min="27" max="27" width="13.81640625" bestFit="1" customWidth="1"/>
    <col min="28" max="28" width="6" bestFit="1" customWidth="1"/>
    <col min="30" max="30" width="8.7265625" style="28"/>
  </cols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54</v>
      </c>
      <c r="L1" t="s">
        <v>10</v>
      </c>
      <c r="M1" s="8" t="s">
        <v>11</v>
      </c>
      <c r="N1" t="s">
        <v>53</v>
      </c>
      <c r="O1" t="s">
        <v>68</v>
      </c>
      <c r="P1" t="s">
        <v>69</v>
      </c>
      <c r="U1" t="s">
        <v>2</v>
      </c>
      <c r="V1" t="s">
        <v>8</v>
      </c>
      <c r="W1" t="s">
        <v>54</v>
      </c>
      <c r="Y1" s="5"/>
      <c r="AA1" s="7"/>
    </row>
    <row r="2" spans="1:27" x14ac:dyDescent="0.35">
      <c r="A2">
        <v>9046</v>
      </c>
      <c r="B2" t="s">
        <v>12</v>
      </c>
      <c r="C2">
        <v>67</v>
      </c>
      <c r="D2">
        <v>0</v>
      </c>
      <c r="E2">
        <v>1</v>
      </c>
      <c r="F2" t="s">
        <v>13</v>
      </c>
      <c r="G2" t="s">
        <v>14</v>
      </c>
      <c r="H2" t="s">
        <v>15</v>
      </c>
      <c r="I2">
        <v>228.69</v>
      </c>
      <c r="J2">
        <v>36.6</v>
      </c>
      <c r="K2">
        <v>36.6</v>
      </c>
      <c r="L2" t="s">
        <v>16</v>
      </c>
      <c r="M2" s="8">
        <v>1</v>
      </c>
      <c r="N2">
        <f>IF(OR(J2&gt;46.3,J2&lt;10.3),1,0)</f>
        <v>0</v>
      </c>
      <c r="O2">
        <f>IF(OR(C2&lt;-29,C2&gt;115),1,0)</f>
        <v>0</v>
      </c>
      <c r="P2">
        <f>IF(OR(I2&lt;21.98,I2&gt;169.36),1,0)</f>
        <v>1</v>
      </c>
      <c r="Q2">
        <f>COUNTIF(P2:P5111,1)</f>
        <v>627</v>
      </c>
      <c r="U2">
        <v>67</v>
      </c>
      <c r="V2">
        <v>228.69</v>
      </c>
      <c r="W2">
        <v>36.6</v>
      </c>
      <c r="X2" s="6">
        <f>CORREL(U2:U5111,V2:V5111)</f>
        <v>0.23817111410174246</v>
      </c>
      <c r="Y2" s="6">
        <f>CORREL(V2:V5111,W2:W5111)</f>
        <v>0.16687572180606117</v>
      </c>
      <c r="Z2" s="6"/>
      <c r="AA2" s="6"/>
    </row>
    <row r="3" spans="1:27" x14ac:dyDescent="0.35">
      <c r="A3">
        <v>51676</v>
      </c>
      <c r="B3" t="s">
        <v>17</v>
      </c>
      <c r="C3">
        <v>61</v>
      </c>
      <c r="D3">
        <v>0</v>
      </c>
      <c r="E3">
        <v>0</v>
      </c>
      <c r="F3" t="s">
        <v>13</v>
      </c>
      <c r="G3" t="s">
        <v>18</v>
      </c>
      <c r="H3" t="s">
        <v>19</v>
      </c>
      <c r="I3">
        <v>202.21</v>
      </c>
      <c r="J3" t="s">
        <v>20</v>
      </c>
      <c r="K3">
        <v>28.1</v>
      </c>
      <c r="L3" t="s">
        <v>21</v>
      </c>
      <c r="M3" s="8">
        <v>1</v>
      </c>
      <c r="N3">
        <f t="shared" ref="N3:N66" si="0">IF(OR(J3&gt;47.5,J3&lt;9.1),1,0)</f>
        <v>1</v>
      </c>
      <c r="O3">
        <f t="shared" ref="O3:O66" si="1">IF(OR(C3&lt;-29,C3&gt;115),1,0)</f>
        <v>0</v>
      </c>
      <c r="P3">
        <f t="shared" ref="P3:P66" si="2">IF(OR(I3&lt;21.98,I3&gt;169.36),1,0)</f>
        <v>1</v>
      </c>
      <c r="U3">
        <v>61</v>
      </c>
      <c r="V3">
        <v>202.21</v>
      </c>
      <c r="W3">
        <v>28.1</v>
      </c>
      <c r="X3">
        <f>CORREL(U:U,W:W)</f>
        <v>0.32429569983867523</v>
      </c>
      <c r="Z3" s="6"/>
    </row>
    <row r="4" spans="1:27" x14ac:dyDescent="0.35">
      <c r="A4">
        <v>31112</v>
      </c>
      <c r="B4" t="s">
        <v>12</v>
      </c>
      <c r="C4">
        <v>80</v>
      </c>
      <c r="D4">
        <v>0</v>
      </c>
      <c r="E4">
        <v>1</v>
      </c>
      <c r="F4" t="s">
        <v>13</v>
      </c>
      <c r="G4" t="s">
        <v>14</v>
      </c>
      <c r="H4" t="s">
        <v>19</v>
      </c>
      <c r="I4">
        <v>105.92</v>
      </c>
      <c r="J4">
        <v>32.5</v>
      </c>
      <c r="K4">
        <v>32.5</v>
      </c>
      <c r="L4" t="s">
        <v>21</v>
      </c>
      <c r="M4" s="8">
        <v>1</v>
      </c>
      <c r="N4">
        <f t="shared" si="0"/>
        <v>0</v>
      </c>
      <c r="O4">
        <f t="shared" si="1"/>
        <v>0</v>
      </c>
      <c r="P4">
        <f t="shared" si="2"/>
        <v>0</v>
      </c>
      <c r="R4">
        <f>COUNTIF(L2:L5111,"Unknown")</f>
        <v>1544</v>
      </c>
      <c r="U4">
        <v>80</v>
      </c>
      <c r="V4">
        <v>105.92</v>
      </c>
      <c r="W4">
        <v>32.5</v>
      </c>
      <c r="Z4" s="6"/>
    </row>
    <row r="5" spans="1:27" x14ac:dyDescent="0.35">
      <c r="A5">
        <v>60182</v>
      </c>
      <c r="B5" t="s">
        <v>17</v>
      </c>
      <c r="C5">
        <v>49</v>
      </c>
      <c r="D5">
        <v>0</v>
      </c>
      <c r="E5">
        <v>0</v>
      </c>
      <c r="F5" t="s">
        <v>13</v>
      </c>
      <c r="G5" t="s">
        <v>14</v>
      </c>
      <c r="H5" t="s">
        <v>15</v>
      </c>
      <c r="I5">
        <v>171.23</v>
      </c>
      <c r="J5">
        <v>34.4</v>
      </c>
      <c r="K5">
        <v>34.4</v>
      </c>
      <c r="L5" t="s">
        <v>22</v>
      </c>
      <c r="M5" s="8">
        <v>1</v>
      </c>
      <c r="N5">
        <f t="shared" si="0"/>
        <v>0</v>
      </c>
      <c r="O5">
        <f t="shared" si="1"/>
        <v>0</v>
      </c>
      <c r="P5">
        <f t="shared" si="2"/>
        <v>1</v>
      </c>
      <c r="U5">
        <v>49</v>
      </c>
      <c r="V5">
        <v>171.23</v>
      </c>
      <c r="W5">
        <v>34.4</v>
      </c>
      <c r="Z5" s="6"/>
    </row>
    <row r="6" spans="1:27" x14ac:dyDescent="0.35">
      <c r="A6">
        <v>1665</v>
      </c>
      <c r="B6" t="s">
        <v>17</v>
      </c>
      <c r="C6">
        <v>79</v>
      </c>
      <c r="D6">
        <v>1</v>
      </c>
      <c r="E6">
        <v>0</v>
      </c>
      <c r="F6" t="s">
        <v>13</v>
      </c>
      <c r="G6" t="s">
        <v>18</v>
      </c>
      <c r="H6" t="s">
        <v>19</v>
      </c>
      <c r="I6">
        <v>174.12</v>
      </c>
      <c r="J6">
        <v>24</v>
      </c>
      <c r="K6">
        <v>24</v>
      </c>
      <c r="L6" t="s">
        <v>21</v>
      </c>
      <c r="M6" s="8">
        <v>1</v>
      </c>
      <c r="N6">
        <f t="shared" si="0"/>
        <v>0</v>
      </c>
      <c r="O6">
        <f t="shared" si="1"/>
        <v>0</v>
      </c>
      <c r="P6">
        <f t="shared" si="2"/>
        <v>1</v>
      </c>
      <c r="U6">
        <v>79</v>
      </c>
      <c r="V6">
        <v>174.12</v>
      </c>
      <c r="W6">
        <v>24</v>
      </c>
      <c r="Z6" s="6"/>
    </row>
    <row r="7" spans="1:27" x14ac:dyDescent="0.35">
      <c r="A7">
        <v>56669</v>
      </c>
      <c r="B7" t="s">
        <v>12</v>
      </c>
      <c r="C7">
        <v>81</v>
      </c>
      <c r="D7">
        <v>0</v>
      </c>
      <c r="E7">
        <v>0</v>
      </c>
      <c r="F7" t="s">
        <v>13</v>
      </c>
      <c r="G7" t="s">
        <v>14</v>
      </c>
      <c r="H7" t="s">
        <v>15</v>
      </c>
      <c r="I7">
        <v>186.21</v>
      </c>
      <c r="J7">
        <v>29</v>
      </c>
      <c r="K7">
        <v>29</v>
      </c>
      <c r="L7" t="s">
        <v>16</v>
      </c>
      <c r="M7" s="8">
        <v>1</v>
      </c>
      <c r="N7">
        <f t="shared" si="0"/>
        <v>0</v>
      </c>
      <c r="O7">
        <f t="shared" si="1"/>
        <v>0</v>
      </c>
      <c r="P7">
        <f t="shared" si="2"/>
        <v>1</v>
      </c>
      <c r="U7">
        <v>81</v>
      </c>
      <c r="V7">
        <v>186.21</v>
      </c>
      <c r="W7">
        <v>29</v>
      </c>
      <c r="Y7" s="6"/>
      <c r="Z7" s="6"/>
      <c r="AA7" s="6"/>
    </row>
    <row r="8" spans="1:27" x14ac:dyDescent="0.35">
      <c r="A8">
        <v>53882</v>
      </c>
      <c r="B8" t="s">
        <v>12</v>
      </c>
      <c r="C8">
        <v>74</v>
      </c>
      <c r="D8">
        <v>1</v>
      </c>
      <c r="E8">
        <v>1</v>
      </c>
      <c r="F8" t="s">
        <v>13</v>
      </c>
      <c r="G8" t="s">
        <v>14</v>
      </c>
      <c r="H8" t="s">
        <v>19</v>
      </c>
      <c r="I8">
        <v>70.09</v>
      </c>
      <c r="J8">
        <v>27.4</v>
      </c>
      <c r="K8">
        <v>27.4</v>
      </c>
      <c r="L8" t="s">
        <v>21</v>
      </c>
      <c r="M8" s="8">
        <v>1</v>
      </c>
      <c r="N8">
        <f t="shared" si="0"/>
        <v>0</v>
      </c>
      <c r="O8">
        <f t="shared" si="1"/>
        <v>0</v>
      </c>
      <c r="P8">
        <f t="shared" si="2"/>
        <v>0</v>
      </c>
      <c r="U8">
        <v>74</v>
      </c>
      <c r="V8">
        <v>70.09</v>
      </c>
      <c r="W8">
        <v>27.4</v>
      </c>
      <c r="Y8" s="6"/>
      <c r="Z8" s="6"/>
      <c r="AA8" s="6"/>
    </row>
    <row r="9" spans="1:27" x14ac:dyDescent="0.35">
      <c r="A9">
        <v>10434</v>
      </c>
      <c r="B9" t="s">
        <v>17</v>
      </c>
      <c r="C9">
        <v>69</v>
      </c>
      <c r="D9">
        <v>0</v>
      </c>
      <c r="E9">
        <v>0</v>
      </c>
      <c r="F9" t="s">
        <v>23</v>
      </c>
      <c r="G9" t="s">
        <v>14</v>
      </c>
      <c r="H9" t="s">
        <v>15</v>
      </c>
      <c r="I9">
        <v>94.39</v>
      </c>
      <c r="J9">
        <v>22.8</v>
      </c>
      <c r="K9">
        <v>22.8</v>
      </c>
      <c r="L9" t="s">
        <v>21</v>
      </c>
      <c r="M9" s="8">
        <v>1</v>
      </c>
      <c r="N9">
        <f t="shared" si="0"/>
        <v>0</v>
      </c>
      <c r="O9">
        <f t="shared" si="1"/>
        <v>0</v>
      </c>
      <c r="P9">
        <f t="shared" si="2"/>
        <v>0</v>
      </c>
      <c r="U9">
        <v>69</v>
      </c>
      <c r="V9">
        <v>94.39</v>
      </c>
      <c r="W9">
        <v>22.8</v>
      </c>
      <c r="Z9" s="6"/>
    </row>
    <row r="10" spans="1:27" x14ac:dyDescent="0.35">
      <c r="A10">
        <v>27419</v>
      </c>
      <c r="B10" t="s">
        <v>17</v>
      </c>
      <c r="C10">
        <v>59</v>
      </c>
      <c r="D10">
        <v>0</v>
      </c>
      <c r="E10">
        <v>0</v>
      </c>
      <c r="F10" t="s">
        <v>13</v>
      </c>
      <c r="G10" t="s">
        <v>14</v>
      </c>
      <c r="H10" t="s">
        <v>19</v>
      </c>
      <c r="I10">
        <v>76.150000000000006</v>
      </c>
      <c r="J10" t="s">
        <v>20</v>
      </c>
      <c r="K10">
        <v>28.1</v>
      </c>
      <c r="L10" t="s">
        <v>24</v>
      </c>
      <c r="M10" s="8">
        <v>1</v>
      </c>
      <c r="N10">
        <f t="shared" si="0"/>
        <v>1</v>
      </c>
      <c r="O10">
        <f t="shared" si="1"/>
        <v>0</v>
      </c>
      <c r="P10">
        <f t="shared" si="2"/>
        <v>0</v>
      </c>
      <c r="U10">
        <v>59</v>
      </c>
      <c r="V10">
        <v>76.150000000000006</v>
      </c>
      <c r="W10">
        <v>28.1</v>
      </c>
      <c r="Z10" s="6"/>
    </row>
    <row r="11" spans="1:27" x14ac:dyDescent="0.35">
      <c r="A11">
        <v>60491</v>
      </c>
      <c r="B11" t="s">
        <v>17</v>
      </c>
      <c r="C11">
        <v>78</v>
      </c>
      <c r="D11">
        <v>0</v>
      </c>
      <c r="E11">
        <v>0</v>
      </c>
      <c r="F11" t="s">
        <v>13</v>
      </c>
      <c r="G11" t="s">
        <v>14</v>
      </c>
      <c r="H11" t="s">
        <v>15</v>
      </c>
      <c r="I11">
        <v>58.57</v>
      </c>
      <c r="J11">
        <v>24.2</v>
      </c>
      <c r="K11">
        <v>24.2</v>
      </c>
      <c r="L11" t="s">
        <v>24</v>
      </c>
      <c r="M11" s="8">
        <v>1</v>
      </c>
      <c r="N11">
        <f t="shared" si="0"/>
        <v>0</v>
      </c>
      <c r="O11">
        <f t="shared" si="1"/>
        <v>0</v>
      </c>
      <c r="P11">
        <f t="shared" si="2"/>
        <v>0</v>
      </c>
      <c r="U11">
        <v>78</v>
      </c>
      <c r="V11">
        <v>58.57</v>
      </c>
      <c r="W11">
        <v>24.2</v>
      </c>
      <c r="Z11" s="6"/>
    </row>
    <row r="12" spans="1:27" x14ac:dyDescent="0.35">
      <c r="A12">
        <v>12109</v>
      </c>
      <c r="B12" t="s">
        <v>17</v>
      </c>
      <c r="C12">
        <v>81</v>
      </c>
      <c r="D12">
        <v>1</v>
      </c>
      <c r="E12">
        <v>0</v>
      </c>
      <c r="F12" t="s">
        <v>13</v>
      </c>
      <c r="G12" t="s">
        <v>14</v>
      </c>
      <c r="H12" t="s">
        <v>19</v>
      </c>
      <c r="I12">
        <v>80.430000000000007</v>
      </c>
      <c r="J12">
        <v>29.7</v>
      </c>
      <c r="K12">
        <v>29.7</v>
      </c>
      <c r="L12" t="s">
        <v>21</v>
      </c>
      <c r="M12" s="8">
        <v>1</v>
      </c>
      <c r="N12">
        <f t="shared" si="0"/>
        <v>0</v>
      </c>
      <c r="O12">
        <f t="shared" si="1"/>
        <v>0</v>
      </c>
      <c r="P12">
        <f t="shared" si="2"/>
        <v>0</v>
      </c>
      <c r="U12">
        <v>81</v>
      </c>
      <c r="V12">
        <v>80.430000000000007</v>
      </c>
      <c r="W12">
        <v>29.7</v>
      </c>
      <c r="Z12" s="6"/>
    </row>
    <row r="13" spans="1:27" x14ac:dyDescent="0.35">
      <c r="A13">
        <v>12095</v>
      </c>
      <c r="B13" t="s">
        <v>17</v>
      </c>
      <c r="C13">
        <v>61</v>
      </c>
      <c r="D13">
        <v>0</v>
      </c>
      <c r="E13">
        <v>1</v>
      </c>
      <c r="F13" t="s">
        <v>13</v>
      </c>
      <c r="G13" t="s">
        <v>25</v>
      </c>
      <c r="H13" t="s">
        <v>19</v>
      </c>
      <c r="I13">
        <v>120.46</v>
      </c>
      <c r="J13">
        <v>36.799999999999997</v>
      </c>
      <c r="K13">
        <v>36.799999999999997</v>
      </c>
      <c r="L13" t="s">
        <v>22</v>
      </c>
      <c r="M13" s="8">
        <v>1</v>
      </c>
      <c r="N13">
        <f t="shared" si="0"/>
        <v>0</v>
      </c>
      <c r="O13">
        <f t="shared" si="1"/>
        <v>0</v>
      </c>
      <c r="P13">
        <f t="shared" si="2"/>
        <v>0</v>
      </c>
      <c r="U13">
        <v>61</v>
      </c>
      <c r="V13">
        <v>120.46</v>
      </c>
      <c r="W13">
        <v>36.799999999999997</v>
      </c>
      <c r="Z13" s="6"/>
    </row>
    <row r="14" spans="1:27" x14ac:dyDescent="0.35">
      <c r="A14">
        <v>12175</v>
      </c>
      <c r="B14" t="s">
        <v>17</v>
      </c>
      <c r="C14">
        <v>54</v>
      </c>
      <c r="D14">
        <v>0</v>
      </c>
      <c r="E14">
        <v>0</v>
      </c>
      <c r="F14" t="s">
        <v>13</v>
      </c>
      <c r="G14" t="s">
        <v>14</v>
      </c>
      <c r="H14" t="s">
        <v>15</v>
      </c>
      <c r="I14">
        <v>104.51</v>
      </c>
      <c r="J14">
        <v>27.3</v>
      </c>
      <c r="K14">
        <v>27.3</v>
      </c>
      <c r="L14" t="s">
        <v>22</v>
      </c>
      <c r="M14" s="8">
        <v>1</v>
      </c>
      <c r="N14">
        <f t="shared" si="0"/>
        <v>0</v>
      </c>
      <c r="O14">
        <f t="shared" si="1"/>
        <v>0</v>
      </c>
      <c r="P14">
        <f t="shared" si="2"/>
        <v>0</v>
      </c>
      <c r="U14">
        <v>54</v>
      </c>
      <c r="V14">
        <v>104.51</v>
      </c>
      <c r="W14">
        <v>27.3</v>
      </c>
      <c r="Z14" s="6"/>
    </row>
    <row r="15" spans="1:27" x14ac:dyDescent="0.35">
      <c r="A15">
        <v>8213</v>
      </c>
      <c r="B15" t="s">
        <v>12</v>
      </c>
      <c r="C15">
        <v>78</v>
      </c>
      <c r="D15">
        <v>0</v>
      </c>
      <c r="E15">
        <v>1</v>
      </c>
      <c r="F15" t="s">
        <v>13</v>
      </c>
      <c r="G15" t="s">
        <v>14</v>
      </c>
      <c r="H15" t="s">
        <v>15</v>
      </c>
      <c r="I15">
        <v>219.84</v>
      </c>
      <c r="J15" t="s">
        <v>20</v>
      </c>
      <c r="K15">
        <v>28.1</v>
      </c>
      <c r="L15" t="s">
        <v>24</v>
      </c>
      <c r="M15" s="8">
        <v>1</v>
      </c>
      <c r="N15">
        <f t="shared" si="0"/>
        <v>1</v>
      </c>
      <c r="O15">
        <f t="shared" si="1"/>
        <v>0</v>
      </c>
      <c r="P15">
        <f t="shared" si="2"/>
        <v>1</v>
      </c>
      <c r="U15">
        <v>78</v>
      </c>
      <c r="V15">
        <v>219.84</v>
      </c>
      <c r="W15">
        <v>28.1</v>
      </c>
    </row>
    <row r="16" spans="1:27" x14ac:dyDescent="0.35">
      <c r="A16">
        <v>5317</v>
      </c>
      <c r="B16" t="s">
        <v>17</v>
      </c>
      <c r="C16">
        <v>79</v>
      </c>
      <c r="D16">
        <v>0</v>
      </c>
      <c r="E16">
        <v>1</v>
      </c>
      <c r="F16" t="s">
        <v>13</v>
      </c>
      <c r="G16" t="s">
        <v>14</v>
      </c>
      <c r="H16" t="s">
        <v>15</v>
      </c>
      <c r="I16">
        <v>214.09</v>
      </c>
      <c r="J16">
        <v>28.2</v>
      </c>
      <c r="K16">
        <v>28.2</v>
      </c>
      <c r="L16" t="s">
        <v>21</v>
      </c>
      <c r="M16" s="8">
        <v>1</v>
      </c>
      <c r="N16">
        <f t="shared" si="0"/>
        <v>0</v>
      </c>
      <c r="O16">
        <f t="shared" si="1"/>
        <v>0</v>
      </c>
      <c r="P16">
        <f t="shared" si="2"/>
        <v>1</v>
      </c>
      <c r="U16">
        <v>79</v>
      </c>
      <c r="V16">
        <v>214.09</v>
      </c>
      <c r="W16">
        <v>28.2</v>
      </c>
    </row>
    <row r="17" spans="1:23" x14ac:dyDescent="0.35">
      <c r="A17">
        <v>58202</v>
      </c>
      <c r="B17" t="s">
        <v>17</v>
      </c>
      <c r="C17">
        <v>50</v>
      </c>
      <c r="D17">
        <v>1</v>
      </c>
      <c r="E17">
        <v>0</v>
      </c>
      <c r="F17" t="s">
        <v>13</v>
      </c>
      <c r="G17" t="s">
        <v>18</v>
      </c>
      <c r="H17" t="s">
        <v>19</v>
      </c>
      <c r="I17">
        <v>167.41</v>
      </c>
      <c r="J17">
        <v>30.9</v>
      </c>
      <c r="K17">
        <v>30.9</v>
      </c>
      <c r="L17" t="s">
        <v>21</v>
      </c>
      <c r="M17" s="8">
        <v>1</v>
      </c>
      <c r="N17">
        <f t="shared" si="0"/>
        <v>0</v>
      </c>
      <c r="O17">
        <f t="shared" si="1"/>
        <v>0</v>
      </c>
      <c r="P17">
        <f t="shared" si="2"/>
        <v>0</v>
      </c>
      <c r="U17">
        <v>50</v>
      </c>
      <c r="V17">
        <v>167.41</v>
      </c>
      <c r="W17">
        <v>30.9</v>
      </c>
    </row>
    <row r="18" spans="1:23" x14ac:dyDescent="0.35">
      <c r="A18">
        <v>56112</v>
      </c>
      <c r="B18" t="s">
        <v>12</v>
      </c>
      <c r="C18">
        <v>64</v>
      </c>
      <c r="D18">
        <v>0</v>
      </c>
      <c r="E18">
        <v>1</v>
      </c>
      <c r="F18" t="s">
        <v>13</v>
      </c>
      <c r="G18" t="s">
        <v>14</v>
      </c>
      <c r="H18" t="s">
        <v>15</v>
      </c>
      <c r="I18">
        <v>191.61</v>
      </c>
      <c r="J18">
        <v>37.5</v>
      </c>
      <c r="K18">
        <v>37.5</v>
      </c>
      <c r="L18" t="s">
        <v>22</v>
      </c>
      <c r="M18" s="8">
        <v>1</v>
      </c>
      <c r="N18">
        <f t="shared" si="0"/>
        <v>0</v>
      </c>
      <c r="O18">
        <f t="shared" si="1"/>
        <v>0</v>
      </c>
      <c r="P18">
        <f t="shared" si="2"/>
        <v>1</v>
      </c>
      <c r="U18">
        <v>64</v>
      </c>
      <c r="V18">
        <v>191.61</v>
      </c>
      <c r="W18">
        <v>37.5</v>
      </c>
    </row>
    <row r="19" spans="1:23" x14ac:dyDescent="0.35">
      <c r="A19">
        <v>34120</v>
      </c>
      <c r="B19" t="s">
        <v>12</v>
      </c>
      <c r="C19">
        <v>75</v>
      </c>
      <c r="D19">
        <v>1</v>
      </c>
      <c r="E19">
        <v>0</v>
      </c>
      <c r="F19" t="s">
        <v>13</v>
      </c>
      <c r="G19" t="s">
        <v>14</v>
      </c>
      <c r="H19" t="s">
        <v>15</v>
      </c>
      <c r="I19">
        <v>221.29</v>
      </c>
      <c r="J19">
        <v>25.8</v>
      </c>
      <c r="K19">
        <v>25.8</v>
      </c>
      <c r="L19" t="s">
        <v>22</v>
      </c>
      <c r="M19" s="8">
        <v>1</v>
      </c>
      <c r="N19">
        <f t="shared" si="0"/>
        <v>0</v>
      </c>
      <c r="O19">
        <f t="shared" si="1"/>
        <v>0</v>
      </c>
      <c r="P19">
        <f t="shared" si="2"/>
        <v>1</v>
      </c>
      <c r="U19">
        <v>75</v>
      </c>
      <c r="V19">
        <v>221.29</v>
      </c>
      <c r="W19">
        <v>25.8</v>
      </c>
    </row>
    <row r="20" spans="1:23" x14ac:dyDescent="0.35">
      <c r="A20">
        <v>27458</v>
      </c>
      <c r="B20" t="s">
        <v>17</v>
      </c>
      <c r="C20">
        <v>60</v>
      </c>
      <c r="D20">
        <v>0</v>
      </c>
      <c r="E20">
        <v>0</v>
      </c>
      <c r="F20" t="s">
        <v>23</v>
      </c>
      <c r="G20" t="s">
        <v>14</v>
      </c>
      <c r="H20" t="s">
        <v>15</v>
      </c>
      <c r="I20">
        <v>89.22</v>
      </c>
      <c r="J20">
        <v>37.799999999999997</v>
      </c>
      <c r="K20">
        <v>37.799999999999997</v>
      </c>
      <c r="L20" t="s">
        <v>21</v>
      </c>
      <c r="M20" s="8">
        <v>1</v>
      </c>
      <c r="N20">
        <f t="shared" si="0"/>
        <v>0</v>
      </c>
      <c r="O20">
        <f t="shared" si="1"/>
        <v>0</v>
      </c>
      <c r="P20">
        <f t="shared" si="2"/>
        <v>0</v>
      </c>
      <c r="U20">
        <v>60</v>
      </c>
      <c r="V20">
        <v>89.22</v>
      </c>
      <c r="W20">
        <v>37.799999999999997</v>
      </c>
    </row>
    <row r="21" spans="1:23" x14ac:dyDescent="0.35">
      <c r="A21">
        <v>25226</v>
      </c>
      <c r="B21" t="s">
        <v>12</v>
      </c>
      <c r="C21">
        <v>57</v>
      </c>
      <c r="D21">
        <v>0</v>
      </c>
      <c r="E21">
        <v>1</v>
      </c>
      <c r="F21" t="s">
        <v>23</v>
      </c>
      <c r="G21" t="s">
        <v>25</v>
      </c>
      <c r="H21" t="s">
        <v>15</v>
      </c>
      <c r="I21">
        <v>217.08</v>
      </c>
      <c r="J21" t="s">
        <v>20</v>
      </c>
      <c r="K21">
        <v>28.1</v>
      </c>
      <c r="L21" t="s">
        <v>24</v>
      </c>
      <c r="M21" s="8">
        <v>1</v>
      </c>
      <c r="N21">
        <f t="shared" si="0"/>
        <v>1</v>
      </c>
      <c r="O21">
        <f t="shared" si="1"/>
        <v>0</v>
      </c>
      <c r="P21">
        <f t="shared" si="2"/>
        <v>1</v>
      </c>
      <c r="U21">
        <v>57</v>
      </c>
      <c r="V21">
        <v>217.08</v>
      </c>
      <c r="W21">
        <v>28.1</v>
      </c>
    </row>
    <row r="22" spans="1:23" x14ac:dyDescent="0.35">
      <c r="A22">
        <v>70630</v>
      </c>
      <c r="B22" t="s">
        <v>17</v>
      </c>
      <c r="C22">
        <v>71</v>
      </c>
      <c r="D22">
        <v>0</v>
      </c>
      <c r="E22">
        <v>0</v>
      </c>
      <c r="F22" t="s">
        <v>13</v>
      </c>
      <c r="G22" t="s">
        <v>25</v>
      </c>
      <c r="H22" t="s">
        <v>19</v>
      </c>
      <c r="I22">
        <v>193.94</v>
      </c>
      <c r="J22">
        <v>22.4</v>
      </c>
      <c r="K22">
        <v>22.4</v>
      </c>
      <c r="L22" t="s">
        <v>22</v>
      </c>
      <c r="M22" s="8">
        <v>1</v>
      </c>
      <c r="N22">
        <f t="shared" si="0"/>
        <v>0</v>
      </c>
      <c r="O22">
        <f t="shared" si="1"/>
        <v>0</v>
      </c>
      <c r="P22">
        <f t="shared" si="2"/>
        <v>1</v>
      </c>
      <c r="U22">
        <v>71</v>
      </c>
      <c r="V22">
        <v>193.94</v>
      </c>
      <c r="W22">
        <v>22.4</v>
      </c>
    </row>
    <row r="23" spans="1:23" x14ac:dyDescent="0.35">
      <c r="A23">
        <v>13861</v>
      </c>
      <c r="B23" t="s">
        <v>17</v>
      </c>
      <c r="C23">
        <v>52</v>
      </c>
      <c r="D23">
        <v>1</v>
      </c>
      <c r="E23">
        <v>0</v>
      </c>
      <c r="F23" t="s">
        <v>13</v>
      </c>
      <c r="G23" t="s">
        <v>18</v>
      </c>
      <c r="H23" t="s">
        <v>15</v>
      </c>
      <c r="I23">
        <v>233.29</v>
      </c>
      <c r="J23">
        <v>48.9</v>
      </c>
      <c r="K23">
        <v>48.9</v>
      </c>
      <c r="L23" t="s">
        <v>21</v>
      </c>
      <c r="M23" s="8">
        <v>1</v>
      </c>
      <c r="N23">
        <f t="shared" si="0"/>
        <v>1</v>
      </c>
      <c r="O23">
        <f t="shared" si="1"/>
        <v>0</v>
      </c>
      <c r="P23">
        <f t="shared" si="2"/>
        <v>1</v>
      </c>
      <c r="U23">
        <v>52</v>
      </c>
      <c r="V23">
        <v>233.29</v>
      </c>
      <c r="W23">
        <v>48.9</v>
      </c>
    </row>
    <row r="24" spans="1:23" x14ac:dyDescent="0.35">
      <c r="A24">
        <v>68794</v>
      </c>
      <c r="B24" t="s">
        <v>17</v>
      </c>
      <c r="C24">
        <v>79</v>
      </c>
      <c r="D24">
        <v>0</v>
      </c>
      <c r="E24">
        <v>0</v>
      </c>
      <c r="F24" t="s">
        <v>13</v>
      </c>
      <c r="G24" t="s">
        <v>18</v>
      </c>
      <c r="H24" t="s">
        <v>15</v>
      </c>
      <c r="I24">
        <v>228.7</v>
      </c>
      <c r="J24">
        <v>26.6</v>
      </c>
      <c r="K24">
        <v>26.6</v>
      </c>
      <c r="L24" t="s">
        <v>21</v>
      </c>
      <c r="M24" s="8">
        <v>1</v>
      </c>
      <c r="N24">
        <f t="shared" si="0"/>
        <v>0</v>
      </c>
      <c r="O24">
        <f t="shared" si="1"/>
        <v>0</v>
      </c>
      <c r="P24">
        <f t="shared" si="2"/>
        <v>1</v>
      </c>
      <c r="U24">
        <v>79</v>
      </c>
      <c r="V24">
        <v>228.7</v>
      </c>
      <c r="W24">
        <v>26.6</v>
      </c>
    </row>
    <row r="25" spans="1:23" x14ac:dyDescent="0.35">
      <c r="A25">
        <v>64778</v>
      </c>
      <c r="B25" t="s">
        <v>12</v>
      </c>
      <c r="C25">
        <v>82</v>
      </c>
      <c r="D25">
        <v>0</v>
      </c>
      <c r="E25">
        <v>1</v>
      </c>
      <c r="F25" t="s">
        <v>13</v>
      </c>
      <c r="G25" t="s">
        <v>14</v>
      </c>
      <c r="H25" t="s">
        <v>19</v>
      </c>
      <c r="I25">
        <v>208.3</v>
      </c>
      <c r="J25">
        <v>32.5</v>
      </c>
      <c r="K25">
        <v>32.5</v>
      </c>
      <c r="L25" t="s">
        <v>24</v>
      </c>
      <c r="M25" s="8">
        <v>1</v>
      </c>
      <c r="N25">
        <f t="shared" si="0"/>
        <v>0</v>
      </c>
      <c r="O25">
        <f t="shared" si="1"/>
        <v>0</v>
      </c>
      <c r="P25">
        <f t="shared" si="2"/>
        <v>1</v>
      </c>
      <c r="U25">
        <v>82</v>
      </c>
      <c r="V25">
        <v>208.3</v>
      </c>
      <c r="W25">
        <v>32.5</v>
      </c>
    </row>
    <row r="26" spans="1:23" x14ac:dyDescent="0.35">
      <c r="A26">
        <v>4219</v>
      </c>
      <c r="B26" t="s">
        <v>12</v>
      </c>
      <c r="C26">
        <v>71</v>
      </c>
      <c r="D26">
        <v>0</v>
      </c>
      <c r="E26">
        <v>0</v>
      </c>
      <c r="F26" t="s">
        <v>13</v>
      </c>
      <c r="G26" t="s">
        <v>14</v>
      </c>
      <c r="H26" t="s">
        <v>15</v>
      </c>
      <c r="I26">
        <v>102.87</v>
      </c>
      <c r="J26">
        <v>27.2</v>
      </c>
      <c r="K26">
        <v>27.2</v>
      </c>
      <c r="L26" t="s">
        <v>16</v>
      </c>
      <c r="M26" s="8">
        <v>1</v>
      </c>
      <c r="N26">
        <f t="shared" si="0"/>
        <v>0</v>
      </c>
      <c r="O26">
        <f t="shared" si="1"/>
        <v>0</v>
      </c>
      <c r="P26">
        <f t="shared" si="2"/>
        <v>0</v>
      </c>
      <c r="U26">
        <v>71</v>
      </c>
      <c r="V26">
        <v>102.87</v>
      </c>
      <c r="W26">
        <v>27.2</v>
      </c>
    </row>
    <row r="27" spans="1:23" x14ac:dyDescent="0.35">
      <c r="A27">
        <v>70822</v>
      </c>
      <c r="B27" t="s">
        <v>12</v>
      </c>
      <c r="C27">
        <v>80</v>
      </c>
      <c r="D27">
        <v>0</v>
      </c>
      <c r="E27">
        <v>0</v>
      </c>
      <c r="F27" t="s">
        <v>13</v>
      </c>
      <c r="G27" t="s">
        <v>18</v>
      </c>
      <c r="H27" t="s">
        <v>19</v>
      </c>
      <c r="I27">
        <v>104.12</v>
      </c>
      <c r="J27">
        <v>23.5</v>
      </c>
      <c r="K27">
        <v>23.5</v>
      </c>
      <c r="L27" t="s">
        <v>21</v>
      </c>
      <c r="M27" s="8">
        <v>1</v>
      </c>
      <c r="N27">
        <f t="shared" si="0"/>
        <v>0</v>
      </c>
      <c r="O27">
        <f t="shared" si="1"/>
        <v>0</v>
      </c>
      <c r="P27">
        <f t="shared" si="2"/>
        <v>0</v>
      </c>
      <c r="U27">
        <v>80</v>
      </c>
      <c r="V27">
        <v>104.12</v>
      </c>
      <c r="W27">
        <v>23.5</v>
      </c>
    </row>
    <row r="28" spans="1:23" x14ac:dyDescent="0.35">
      <c r="A28">
        <v>38047</v>
      </c>
      <c r="B28" t="s">
        <v>17</v>
      </c>
      <c r="C28">
        <v>65</v>
      </c>
      <c r="D28">
        <v>0</v>
      </c>
      <c r="E28">
        <v>0</v>
      </c>
      <c r="F28" t="s">
        <v>13</v>
      </c>
      <c r="G28" t="s">
        <v>14</v>
      </c>
      <c r="H28" t="s">
        <v>19</v>
      </c>
      <c r="I28">
        <v>100.98</v>
      </c>
      <c r="J28">
        <v>28.2</v>
      </c>
      <c r="K28">
        <v>28.2</v>
      </c>
      <c r="L28" t="s">
        <v>16</v>
      </c>
      <c r="M28" s="8">
        <v>1</v>
      </c>
      <c r="N28">
        <f t="shared" si="0"/>
        <v>0</v>
      </c>
      <c r="O28">
        <f t="shared" si="1"/>
        <v>0</v>
      </c>
      <c r="P28">
        <f t="shared" si="2"/>
        <v>0</v>
      </c>
      <c r="U28">
        <v>65</v>
      </c>
      <c r="V28">
        <v>100.98</v>
      </c>
      <c r="W28">
        <v>28.2</v>
      </c>
    </row>
    <row r="29" spans="1:23" x14ac:dyDescent="0.35">
      <c r="A29">
        <v>61843</v>
      </c>
      <c r="B29" t="s">
        <v>12</v>
      </c>
      <c r="C29">
        <v>58</v>
      </c>
      <c r="D29">
        <v>0</v>
      </c>
      <c r="E29">
        <v>0</v>
      </c>
      <c r="F29" t="s">
        <v>13</v>
      </c>
      <c r="G29" t="s">
        <v>14</v>
      </c>
      <c r="H29" t="s">
        <v>19</v>
      </c>
      <c r="I29">
        <v>189.84</v>
      </c>
      <c r="J29" t="s">
        <v>20</v>
      </c>
      <c r="K29">
        <v>28.1</v>
      </c>
      <c r="L29" t="s">
        <v>24</v>
      </c>
      <c r="M29" s="8">
        <v>1</v>
      </c>
      <c r="N29">
        <f t="shared" si="0"/>
        <v>1</v>
      </c>
      <c r="O29">
        <f t="shared" si="1"/>
        <v>0</v>
      </c>
      <c r="P29">
        <f t="shared" si="2"/>
        <v>1</v>
      </c>
      <c r="U29">
        <v>58</v>
      </c>
      <c r="V29">
        <v>189.84</v>
      </c>
      <c r="W29">
        <v>28.1</v>
      </c>
    </row>
    <row r="30" spans="1:23" x14ac:dyDescent="0.35">
      <c r="A30">
        <v>54827</v>
      </c>
      <c r="B30" t="s">
        <v>12</v>
      </c>
      <c r="C30">
        <v>69</v>
      </c>
      <c r="D30">
        <v>0</v>
      </c>
      <c r="E30">
        <v>1</v>
      </c>
      <c r="F30" t="s">
        <v>13</v>
      </c>
      <c r="G30" t="s">
        <v>18</v>
      </c>
      <c r="H30" t="s">
        <v>15</v>
      </c>
      <c r="I30">
        <v>195.23</v>
      </c>
      <c r="J30">
        <v>28.3</v>
      </c>
      <c r="K30">
        <v>28.3</v>
      </c>
      <c r="L30" t="s">
        <v>22</v>
      </c>
      <c r="M30" s="8">
        <v>1</v>
      </c>
      <c r="N30">
        <f t="shared" si="0"/>
        <v>0</v>
      </c>
      <c r="O30">
        <f t="shared" si="1"/>
        <v>0</v>
      </c>
      <c r="P30">
        <f t="shared" si="2"/>
        <v>1</v>
      </c>
      <c r="U30">
        <v>69</v>
      </c>
      <c r="V30">
        <v>195.23</v>
      </c>
      <c r="W30">
        <v>28.3</v>
      </c>
    </row>
    <row r="31" spans="1:23" x14ac:dyDescent="0.35">
      <c r="A31">
        <v>69160</v>
      </c>
      <c r="B31" t="s">
        <v>12</v>
      </c>
      <c r="C31">
        <v>59</v>
      </c>
      <c r="D31">
        <v>0</v>
      </c>
      <c r="E31">
        <v>0</v>
      </c>
      <c r="F31" t="s">
        <v>13</v>
      </c>
      <c r="G31" t="s">
        <v>14</v>
      </c>
      <c r="H31" t="s">
        <v>19</v>
      </c>
      <c r="I31">
        <v>211.78</v>
      </c>
      <c r="J31" t="s">
        <v>20</v>
      </c>
      <c r="K31">
        <v>28.1</v>
      </c>
      <c r="L31" t="s">
        <v>16</v>
      </c>
      <c r="M31" s="8">
        <v>1</v>
      </c>
      <c r="N31">
        <f t="shared" si="0"/>
        <v>1</v>
      </c>
      <c r="O31">
        <f t="shared" si="1"/>
        <v>0</v>
      </c>
      <c r="P31">
        <f t="shared" si="2"/>
        <v>1</v>
      </c>
      <c r="U31">
        <v>59</v>
      </c>
      <c r="V31">
        <v>211.78</v>
      </c>
      <c r="W31">
        <v>28.1</v>
      </c>
    </row>
    <row r="32" spans="1:23" x14ac:dyDescent="0.35">
      <c r="A32">
        <v>43717</v>
      </c>
      <c r="B32" t="s">
        <v>12</v>
      </c>
      <c r="C32">
        <v>57</v>
      </c>
      <c r="D32">
        <v>1</v>
      </c>
      <c r="E32">
        <v>0</v>
      </c>
      <c r="F32" t="s">
        <v>13</v>
      </c>
      <c r="G32" t="s">
        <v>14</v>
      </c>
      <c r="H32" t="s">
        <v>15</v>
      </c>
      <c r="I32">
        <v>212.08</v>
      </c>
      <c r="J32">
        <v>44.2</v>
      </c>
      <c r="K32">
        <v>44.2</v>
      </c>
      <c r="L32" t="s">
        <v>22</v>
      </c>
      <c r="M32" s="8">
        <v>1</v>
      </c>
      <c r="N32">
        <f t="shared" si="0"/>
        <v>0</v>
      </c>
      <c r="O32">
        <f t="shared" si="1"/>
        <v>0</v>
      </c>
      <c r="P32">
        <f t="shared" si="2"/>
        <v>1</v>
      </c>
      <c r="U32">
        <v>57</v>
      </c>
      <c r="V32">
        <v>212.08</v>
      </c>
      <c r="W32">
        <v>44.2</v>
      </c>
    </row>
    <row r="33" spans="1:23" x14ac:dyDescent="0.35">
      <c r="A33">
        <v>33879</v>
      </c>
      <c r="B33" t="s">
        <v>12</v>
      </c>
      <c r="C33">
        <v>42</v>
      </c>
      <c r="D33">
        <v>0</v>
      </c>
      <c r="E33">
        <v>0</v>
      </c>
      <c r="F33" t="s">
        <v>13</v>
      </c>
      <c r="G33" t="s">
        <v>14</v>
      </c>
      <c r="H33" t="s">
        <v>19</v>
      </c>
      <c r="I33">
        <v>83.41</v>
      </c>
      <c r="J33">
        <v>25.4</v>
      </c>
      <c r="K33">
        <v>25.4</v>
      </c>
      <c r="L33" t="s">
        <v>24</v>
      </c>
      <c r="M33" s="8">
        <v>1</v>
      </c>
      <c r="N33">
        <f t="shared" si="0"/>
        <v>0</v>
      </c>
      <c r="O33">
        <f t="shared" si="1"/>
        <v>0</v>
      </c>
      <c r="P33">
        <f t="shared" si="2"/>
        <v>0</v>
      </c>
      <c r="U33">
        <v>42</v>
      </c>
      <c r="V33">
        <v>83.41</v>
      </c>
      <c r="W33">
        <v>25.4</v>
      </c>
    </row>
    <row r="34" spans="1:23" x14ac:dyDescent="0.35">
      <c r="A34">
        <v>39373</v>
      </c>
      <c r="B34" t="s">
        <v>17</v>
      </c>
      <c r="C34">
        <v>82</v>
      </c>
      <c r="D34">
        <v>1</v>
      </c>
      <c r="E34">
        <v>0</v>
      </c>
      <c r="F34" t="s">
        <v>13</v>
      </c>
      <c r="G34" t="s">
        <v>18</v>
      </c>
      <c r="H34" t="s">
        <v>15</v>
      </c>
      <c r="I34">
        <v>196.92</v>
      </c>
      <c r="J34">
        <v>22.2</v>
      </c>
      <c r="K34">
        <v>22.2</v>
      </c>
      <c r="L34" t="s">
        <v>21</v>
      </c>
      <c r="M34" s="8">
        <v>1</v>
      </c>
      <c r="N34">
        <f t="shared" si="0"/>
        <v>0</v>
      </c>
      <c r="O34">
        <f t="shared" si="1"/>
        <v>0</v>
      </c>
      <c r="P34">
        <f t="shared" si="2"/>
        <v>1</v>
      </c>
      <c r="U34">
        <v>82</v>
      </c>
      <c r="V34">
        <v>196.92</v>
      </c>
      <c r="W34">
        <v>22.2</v>
      </c>
    </row>
    <row r="35" spans="1:23" x14ac:dyDescent="0.35">
      <c r="A35">
        <v>54401</v>
      </c>
      <c r="B35" t="s">
        <v>12</v>
      </c>
      <c r="C35">
        <v>80</v>
      </c>
      <c r="D35">
        <v>0</v>
      </c>
      <c r="E35">
        <v>1</v>
      </c>
      <c r="F35" t="s">
        <v>13</v>
      </c>
      <c r="G35" t="s">
        <v>18</v>
      </c>
      <c r="H35" t="s">
        <v>15</v>
      </c>
      <c r="I35">
        <v>252.72</v>
      </c>
      <c r="J35">
        <v>30.5</v>
      </c>
      <c r="K35">
        <v>30.5</v>
      </c>
      <c r="L35" t="s">
        <v>16</v>
      </c>
      <c r="M35" s="8">
        <v>1</v>
      </c>
      <c r="N35">
        <f t="shared" si="0"/>
        <v>0</v>
      </c>
      <c r="O35">
        <f t="shared" si="1"/>
        <v>0</v>
      </c>
      <c r="P35">
        <f t="shared" si="2"/>
        <v>1</v>
      </c>
      <c r="U35">
        <v>80</v>
      </c>
      <c r="V35">
        <v>252.72</v>
      </c>
      <c r="W35">
        <v>30.5</v>
      </c>
    </row>
    <row r="36" spans="1:23" x14ac:dyDescent="0.35">
      <c r="A36">
        <v>14248</v>
      </c>
      <c r="B36" t="s">
        <v>12</v>
      </c>
      <c r="C36">
        <v>48</v>
      </c>
      <c r="D36">
        <v>0</v>
      </c>
      <c r="E36">
        <v>0</v>
      </c>
      <c r="F36" t="s">
        <v>23</v>
      </c>
      <c r="G36" t="s">
        <v>25</v>
      </c>
      <c r="H36" t="s">
        <v>15</v>
      </c>
      <c r="I36">
        <v>84.2</v>
      </c>
      <c r="J36">
        <v>29.7</v>
      </c>
      <c r="K36">
        <v>29.7</v>
      </c>
      <c r="L36" t="s">
        <v>21</v>
      </c>
      <c r="M36" s="8">
        <v>1</v>
      </c>
      <c r="N36">
        <f t="shared" si="0"/>
        <v>0</v>
      </c>
      <c r="O36">
        <f t="shared" si="1"/>
        <v>0</v>
      </c>
      <c r="P36">
        <f t="shared" si="2"/>
        <v>0</v>
      </c>
      <c r="U36">
        <v>48</v>
      </c>
      <c r="V36">
        <v>84.2</v>
      </c>
      <c r="W36">
        <v>29.7</v>
      </c>
    </row>
    <row r="37" spans="1:23" x14ac:dyDescent="0.35">
      <c r="A37">
        <v>712</v>
      </c>
      <c r="B37" t="s">
        <v>17</v>
      </c>
      <c r="C37">
        <v>82</v>
      </c>
      <c r="D37">
        <v>1</v>
      </c>
      <c r="E37">
        <v>1</v>
      </c>
      <c r="F37" t="s">
        <v>23</v>
      </c>
      <c r="G37" t="s">
        <v>14</v>
      </c>
      <c r="H37" t="s">
        <v>19</v>
      </c>
      <c r="I37">
        <v>84.03</v>
      </c>
      <c r="J37">
        <v>26.5</v>
      </c>
      <c r="K37">
        <v>26.5</v>
      </c>
      <c r="L37" t="s">
        <v>16</v>
      </c>
      <c r="M37" s="8">
        <v>1</v>
      </c>
      <c r="N37">
        <f t="shared" si="0"/>
        <v>0</v>
      </c>
      <c r="O37">
        <f t="shared" si="1"/>
        <v>0</v>
      </c>
      <c r="P37">
        <f t="shared" si="2"/>
        <v>0</v>
      </c>
      <c r="U37">
        <v>82</v>
      </c>
      <c r="V37">
        <v>84.03</v>
      </c>
      <c r="W37">
        <v>26.5</v>
      </c>
    </row>
    <row r="38" spans="1:23" x14ac:dyDescent="0.35">
      <c r="A38">
        <v>47269</v>
      </c>
      <c r="B38" t="s">
        <v>12</v>
      </c>
      <c r="C38">
        <v>74</v>
      </c>
      <c r="D38">
        <v>0</v>
      </c>
      <c r="E38">
        <v>0</v>
      </c>
      <c r="F38" t="s">
        <v>13</v>
      </c>
      <c r="G38" t="s">
        <v>14</v>
      </c>
      <c r="H38" t="s">
        <v>19</v>
      </c>
      <c r="I38">
        <v>219.72</v>
      </c>
      <c r="J38">
        <v>33.700000000000003</v>
      </c>
      <c r="K38">
        <v>33.700000000000003</v>
      </c>
      <c r="L38" t="s">
        <v>16</v>
      </c>
      <c r="M38" s="8">
        <v>1</v>
      </c>
      <c r="N38">
        <f t="shared" si="0"/>
        <v>0</v>
      </c>
      <c r="O38">
        <f t="shared" si="1"/>
        <v>0</v>
      </c>
      <c r="P38">
        <f t="shared" si="2"/>
        <v>1</v>
      </c>
      <c r="U38">
        <v>74</v>
      </c>
      <c r="V38">
        <v>219.72</v>
      </c>
      <c r="W38">
        <v>33.700000000000003</v>
      </c>
    </row>
    <row r="39" spans="1:23" x14ac:dyDescent="0.35">
      <c r="A39">
        <v>24977</v>
      </c>
      <c r="B39" t="s">
        <v>17</v>
      </c>
      <c r="C39">
        <v>72</v>
      </c>
      <c r="D39">
        <v>1</v>
      </c>
      <c r="E39">
        <v>0</v>
      </c>
      <c r="F39" t="s">
        <v>13</v>
      </c>
      <c r="G39" t="s">
        <v>14</v>
      </c>
      <c r="H39" t="s">
        <v>19</v>
      </c>
      <c r="I39">
        <v>74.63</v>
      </c>
      <c r="J39">
        <v>23.1</v>
      </c>
      <c r="K39">
        <v>23.1</v>
      </c>
      <c r="L39" t="s">
        <v>16</v>
      </c>
      <c r="M39" s="8">
        <v>1</v>
      </c>
      <c r="N39">
        <f t="shared" si="0"/>
        <v>0</v>
      </c>
      <c r="O39">
        <f t="shared" si="1"/>
        <v>0</v>
      </c>
      <c r="P39">
        <f t="shared" si="2"/>
        <v>0</v>
      </c>
      <c r="U39">
        <v>72</v>
      </c>
      <c r="V39">
        <v>74.63</v>
      </c>
      <c r="W39">
        <v>23.1</v>
      </c>
    </row>
    <row r="40" spans="1:23" x14ac:dyDescent="0.35">
      <c r="A40">
        <v>47306</v>
      </c>
      <c r="B40" t="s">
        <v>12</v>
      </c>
      <c r="C40">
        <v>58</v>
      </c>
      <c r="D40">
        <v>0</v>
      </c>
      <c r="E40">
        <v>0</v>
      </c>
      <c r="F40" t="s">
        <v>23</v>
      </c>
      <c r="G40" t="s">
        <v>14</v>
      </c>
      <c r="H40" t="s">
        <v>19</v>
      </c>
      <c r="I40">
        <v>92.62</v>
      </c>
      <c r="J40">
        <v>32</v>
      </c>
      <c r="K40">
        <v>32</v>
      </c>
      <c r="L40" t="s">
        <v>24</v>
      </c>
      <c r="M40" s="8">
        <v>1</v>
      </c>
      <c r="N40">
        <f t="shared" si="0"/>
        <v>0</v>
      </c>
      <c r="O40">
        <f t="shared" si="1"/>
        <v>0</v>
      </c>
      <c r="P40">
        <f t="shared" si="2"/>
        <v>0</v>
      </c>
      <c r="U40">
        <v>58</v>
      </c>
      <c r="V40">
        <v>92.62</v>
      </c>
      <c r="W40">
        <v>32</v>
      </c>
    </row>
    <row r="41" spans="1:23" x14ac:dyDescent="0.35">
      <c r="A41">
        <v>62602</v>
      </c>
      <c r="B41" t="s">
        <v>17</v>
      </c>
      <c r="C41">
        <v>49</v>
      </c>
      <c r="D41">
        <v>0</v>
      </c>
      <c r="E41">
        <v>0</v>
      </c>
      <c r="F41" t="s">
        <v>13</v>
      </c>
      <c r="G41" t="s">
        <v>14</v>
      </c>
      <c r="H41" t="s">
        <v>15</v>
      </c>
      <c r="I41">
        <v>60.91</v>
      </c>
      <c r="J41">
        <v>29.9</v>
      </c>
      <c r="K41">
        <v>29.9</v>
      </c>
      <c r="L41" t="s">
        <v>21</v>
      </c>
      <c r="M41" s="8">
        <v>1</v>
      </c>
      <c r="N41">
        <f t="shared" si="0"/>
        <v>0</v>
      </c>
      <c r="O41">
        <f t="shared" si="1"/>
        <v>0</v>
      </c>
      <c r="P41">
        <f t="shared" si="2"/>
        <v>0</v>
      </c>
      <c r="U41">
        <v>49</v>
      </c>
      <c r="V41">
        <v>60.91</v>
      </c>
      <c r="W41">
        <v>29.9</v>
      </c>
    </row>
    <row r="42" spans="1:23" x14ac:dyDescent="0.35">
      <c r="A42">
        <v>4651</v>
      </c>
      <c r="B42" t="s">
        <v>12</v>
      </c>
      <c r="C42">
        <v>78</v>
      </c>
      <c r="D42">
        <v>0</v>
      </c>
      <c r="E42">
        <v>0</v>
      </c>
      <c r="F42" t="s">
        <v>13</v>
      </c>
      <c r="G42" t="s">
        <v>14</v>
      </c>
      <c r="H42" t="s">
        <v>19</v>
      </c>
      <c r="I42">
        <v>78.03</v>
      </c>
      <c r="J42">
        <v>23.9</v>
      </c>
      <c r="K42">
        <v>23.9</v>
      </c>
      <c r="L42" t="s">
        <v>16</v>
      </c>
      <c r="M42" s="8">
        <v>1</v>
      </c>
      <c r="N42">
        <f t="shared" si="0"/>
        <v>0</v>
      </c>
      <c r="O42">
        <f t="shared" si="1"/>
        <v>0</v>
      </c>
      <c r="P42">
        <f t="shared" si="2"/>
        <v>0</v>
      </c>
      <c r="U42">
        <v>78</v>
      </c>
      <c r="V42">
        <v>78.03</v>
      </c>
      <c r="W42">
        <v>23.9</v>
      </c>
    </row>
    <row r="43" spans="1:23" x14ac:dyDescent="0.35">
      <c r="A43">
        <v>1261</v>
      </c>
      <c r="B43" t="s">
        <v>12</v>
      </c>
      <c r="C43">
        <v>54</v>
      </c>
      <c r="D43">
        <v>0</v>
      </c>
      <c r="E43">
        <v>0</v>
      </c>
      <c r="F43" t="s">
        <v>13</v>
      </c>
      <c r="G43" t="s">
        <v>14</v>
      </c>
      <c r="H43" t="s">
        <v>15</v>
      </c>
      <c r="I43">
        <v>71.22</v>
      </c>
      <c r="J43">
        <v>28.5</v>
      </c>
      <c r="K43">
        <v>28.5</v>
      </c>
      <c r="L43" t="s">
        <v>21</v>
      </c>
      <c r="M43" s="8">
        <v>1</v>
      </c>
      <c r="N43">
        <f t="shared" si="0"/>
        <v>0</v>
      </c>
      <c r="O43">
        <f t="shared" si="1"/>
        <v>0</v>
      </c>
      <c r="P43">
        <f t="shared" si="2"/>
        <v>0</v>
      </c>
      <c r="U43">
        <v>54</v>
      </c>
      <c r="V43">
        <v>71.22</v>
      </c>
      <c r="W43">
        <v>28.5</v>
      </c>
    </row>
    <row r="44" spans="1:23" x14ac:dyDescent="0.35">
      <c r="A44">
        <v>61960</v>
      </c>
      <c r="B44" t="s">
        <v>12</v>
      </c>
      <c r="C44">
        <v>82</v>
      </c>
      <c r="D44">
        <v>0</v>
      </c>
      <c r="E44">
        <v>1</v>
      </c>
      <c r="F44" t="s">
        <v>13</v>
      </c>
      <c r="G44" t="s">
        <v>14</v>
      </c>
      <c r="H44" t="s">
        <v>15</v>
      </c>
      <c r="I44">
        <v>144.9</v>
      </c>
      <c r="J44">
        <v>26.4</v>
      </c>
      <c r="K44">
        <v>26.4</v>
      </c>
      <c r="L44" t="s">
        <v>22</v>
      </c>
      <c r="M44" s="8">
        <v>1</v>
      </c>
      <c r="N44">
        <f t="shared" si="0"/>
        <v>0</v>
      </c>
      <c r="O44">
        <f t="shared" si="1"/>
        <v>0</v>
      </c>
      <c r="P44">
        <f t="shared" si="2"/>
        <v>0</v>
      </c>
      <c r="U44">
        <v>82</v>
      </c>
      <c r="V44">
        <v>144.9</v>
      </c>
      <c r="W44">
        <v>26.4</v>
      </c>
    </row>
    <row r="45" spans="1:23" x14ac:dyDescent="0.35">
      <c r="A45">
        <v>1845</v>
      </c>
      <c r="B45" t="s">
        <v>17</v>
      </c>
      <c r="C45">
        <v>63</v>
      </c>
      <c r="D45">
        <v>0</v>
      </c>
      <c r="E45">
        <v>0</v>
      </c>
      <c r="F45" t="s">
        <v>13</v>
      </c>
      <c r="G45" t="s">
        <v>14</v>
      </c>
      <c r="H45" t="s">
        <v>15</v>
      </c>
      <c r="I45">
        <v>90.9</v>
      </c>
      <c r="J45" t="s">
        <v>20</v>
      </c>
      <c r="K45">
        <v>28.1</v>
      </c>
      <c r="L45" t="s">
        <v>16</v>
      </c>
      <c r="M45" s="8">
        <v>1</v>
      </c>
      <c r="N45">
        <f t="shared" si="0"/>
        <v>1</v>
      </c>
      <c r="O45">
        <f t="shared" si="1"/>
        <v>0</v>
      </c>
      <c r="P45">
        <f t="shared" si="2"/>
        <v>0</v>
      </c>
      <c r="U45">
        <v>63</v>
      </c>
      <c r="V45">
        <v>90.9</v>
      </c>
      <c r="W45">
        <v>28.1</v>
      </c>
    </row>
    <row r="46" spans="1:23" x14ac:dyDescent="0.35">
      <c r="A46">
        <v>7937</v>
      </c>
      <c r="B46" t="s">
        <v>12</v>
      </c>
      <c r="C46">
        <v>60</v>
      </c>
      <c r="D46">
        <v>1</v>
      </c>
      <c r="E46">
        <v>0</v>
      </c>
      <c r="F46" t="s">
        <v>13</v>
      </c>
      <c r="G46" t="s">
        <v>25</v>
      </c>
      <c r="H46" t="s">
        <v>15</v>
      </c>
      <c r="I46">
        <v>213.03</v>
      </c>
      <c r="J46">
        <v>20.2</v>
      </c>
      <c r="K46">
        <v>20.2</v>
      </c>
      <c r="L46" t="s">
        <v>22</v>
      </c>
      <c r="M46" s="8">
        <v>1</v>
      </c>
      <c r="N46">
        <f t="shared" si="0"/>
        <v>0</v>
      </c>
      <c r="O46">
        <f t="shared" si="1"/>
        <v>0</v>
      </c>
      <c r="P46">
        <f t="shared" si="2"/>
        <v>1</v>
      </c>
      <c r="U46">
        <v>60</v>
      </c>
      <c r="V46">
        <v>213.03</v>
      </c>
      <c r="W46">
        <v>20.2</v>
      </c>
    </row>
    <row r="47" spans="1:23" x14ac:dyDescent="0.35">
      <c r="A47">
        <v>19824</v>
      </c>
      <c r="B47" t="s">
        <v>12</v>
      </c>
      <c r="C47">
        <v>76</v>
      </c>
      <c r="D47">
        <v>1</v>
      </c>
      <c r="E47">
        <v>0</v>
      </c>
      <c r="F47" t="s">
        <v>13</v>
      </c>
      <c r="G47" t="s">
        <v>14</v>
      </c>
      <c r="H47" t="s">
        <v>19</v>
      </c>
      <c r="I47">
        <v>243.58</v>
      </c>
      <c r="J47">
        <v>33.6</v>
      </c>
      <c r="K47">
        <v>33.6</v>
      </c>
      <c r="L47" t="s">
        <v>21</v>
      </c>
      <c r="M47" s="8">
        <v>1</v>
      </c>
      <c r="N47">
        <f t="shared" si="0"/>
        <v>0</v>
      </c>
      <c r="O47">
        <f t="shared" si="1"/>
        <v>0</v>
      </c>
      <c r="P47">
        <f t="shared" si="2"/>
        <v>1</v>
      </c>
      <c r="U47">
        <v>76</v>
      </c>
      <c r="V47">
        <v>243.58</v>
      </c>
      <c r="W47">
        <v>33.6</v>
      </c>
    </row>
    <row r="48" spans="1:23" x14ac:dyDescent="0.35">
      <c r="A48">
        <v>37937</v>
      </c>
      <c r="B48" t="s">
        <v>17</v>
      </c>
      <c r="C48">
        <v>75</v>
      </c>
      <c r="D48">
        <v>0</v>
      </c>
      <c r="E48">
        <v>1</v>
      </c>
      <c r="F48" t="s">
        <v>23</v>
      </c>
      <c r="G48" t="s">
        <v>18</v>
      </c>
      <c r="H48" t="s">
        <v>15</v>
      </c>
      <c r="I48">
        <v>109.78</v>
      </c>
      <c r="J48" t="s">
        <v>20</v>
      </c>
      <c r="K48">
        <v>28.1</v>
      </c>
      <c r="L48" t="s">
        <v>24</v>
      </c>
      <c r="M48" s="8">
        <v>1</v>
      </c>
      <c r="N48">
        <f t="shared" si="0"/>
        <v>1</v>
      </c>
      <c r="O48">
        <f t="shared" si="1"/>
        <v>0</v>
      </c>
      <c r="P48">
        <f t="shared" si="2"/>
        <v>0</v>
      </c>
      <c r="U48">
        <v>75</v>
      </c>
      <c r="V48">
        <v>109.78</v>
      </c>
      <c r="W48">
        <v>28.1</v>
      </c>
    </row>
    <row r="49" spans="1:23" x14ac:dyDescent="0.35">
      <c r="A49">
        <v>47472</v>
      </c>
      <c r="B49" t="s">
        <v>17</v>
      </c>
      <c r="C49">
        <v>58</v>
      </c>
      <c r="D49">
        <v>0</v>
      </c>
      <c r="E49">
        <v>0</v>
      </c>
      <c r="F49" t="s">
        <v>13</v>
      </c>
      <c r="G49" t="s">
        <v>14</v>
      </c>
      <c r="H49" t="s">
        <v>15</v>
      </c>
      <c r="I49">
        <v>107.26</v>
      </c>
      <c r="J49">
        <v>38.6</v>
      </c>
      <c r="K49">
        <v>38.6</v>
      </c>
      <c r="L49" t="s">
        <v>16</v>
      </c>
      <c r="M49" s="8">
        <v>1</v>
      </c>
      <c r="N49">
        <f t="shared" si="0"/>
        <v>0</v>
      </c>
      <c r="O49">
        <f t="shared" si="1"/>
        <v>0</v>
      </c>
      <c r="P49">
        <f t="shared" si="2"/>
        <v>0</v>
      </c>
      <c r="U49">
        <v>58</v>
      </c>
      <c r="V49">
        <v>107.26</v>
      </c>
      <c r="W49">
        <v>38.6</v>
      </c>
    </row>
    <row r="50" spans="1:23" x14ac:dyDescent="0.35">
      <c r="A50">
        <v>35626</v>
      </c>
      <c r="B50" t="s">
        <v>12</v>
      </c>
      <c r="C50">
        <v>81</v>
      </c>
      <c r="D50">
        <v>0</v>
      </c>
      <c r="E50">
        <v>0</v>
      </c>
      <c r="F50" t="s">
        <v>13</v>
      </c>
      <c r="G50" t="s">
        <v>18</v>
      </c>
      <c r="H50" t="s">
        <v>15</v>
      </c>
      <c r="I50">
        <v>99.33</v>
      </c>
      <c r="J50">
        <v>33.700000000000003</v>
      </c>
      <c r="K50">
        <v>33.700000000000003</v>
      </c>
      <c r="L50" t="s">
        <v>21</v>
      </c>
      <c r="M50" s="8">
        <v>1</v>
      </c>
      <c r="N50">
        <f t="shared" si="0"/>
        <v>0</v>
      </c>
      <c r="O50">
        <f t="shared" si="1"/>
        <v>0</v>
      </c>
      <c r="P50">
        <f t="shared" si="2"/>
        <v>0</v>
      </c>
      <c r="U50">
        <v>81</v>
      </c>
      <c r="V50">
        <v>99.33</v>
      </c>
      <c r="W50">
        <v>33.700000000000003</v>
      </c>
    </row>
    <row r="51" spans="1:23" x14ac:dyDescent="0.35">
      <c r="A51">
        <v>36338</v>
      </c>
      <c r="B51" t="s">
        <v>17</v>
      </c>
      <c r="C51">
        <v>39</v>
      </c>
      <c r="D51">
        <v>1</v>
      </c>
      <c r="E51">
        <v>0</v>
      </c>
      <c r="F51" t="s">
        <v>13</v>
      </c>
      <c r="G51" t="s">
        <v>14</v>
      </c>
      <c r="H51" t="s">
        <v>19</v>
      </c>
      <c r="I51">
        <v>58.09</v>
      </c>
      <c r="J51">
        <v>39.200000000000003</v>
      </c>
      <c r="K51">
        <v>39.200000000000003</v>
      </c>
      <c r="L51" t="s">
        <v>22</v>
      </c>
      <c r="M51" s="8">
        <v>1</v>
      </c>
      <c r="N51">
        <f t="shared" si="0"/>
        <v>0</v>
      </c>
      <c r="O51">
        <f t="shared" si="1"/>
        <v>0</v>
      </c>
      <c r="P51">
        <f t="shared" si="2"/>
        <v>0</v>
      </c>
      <c r="U51">
        <v>39</v>
      </c>
      <c r="V51">
        <v>58.09</v>
      </c>
      <c r="W51">
        <v>39.200000000000003</v>
      </c>
    </row>
    <row r="52" spans="1:23" x14ac:dyDescent="0.35">
      <c r="A52">
        <v>18587</v>
      </c>
      <c r="B52" t="s">
        <v>17</v>
      </c>
      <c r="C52">
        <v>76</v>
      </c>
      <c r="D52">
        <v>0</v>
      </c>
      <c r="E52">
        <v>0</v>
      </c>
      <c r="F52" t="s">
        <v>23</v>
      </c>
      <c r="G52" t="s">
        <v>14</v>
      </c>
      <c r="H52" t="s">
        <v>15</v>
      </c>
      <c r="I52">
        <v>89.96</v>
      </c>
      <c r="J52" t="s">
        <v>20</v>
      </c>
      <c r="K52">
        <v>28.1</v>
      </c>
      <c r="L52" t="s">
        <v>24</v>
      </c>
      <c r="M52" s="8">
        <v>1</v>
      </c>
      <c r="N52">
        <f t="shared" si="0"/>
        <v>1</v>
      </c>
      <c r="O52">
        <f t="shared" si="1"/>
        <v>0</v>
      </c>
      <c r="P52">
        <f t="shared" si="2"/>
        <v>0</v>
      </c>
      <c r="U52">
        <v>76</v>
      </c>
      <c r="V52">
        <v>89.96</v>
      </c>
      <c r="W52">
        <v>28.1</v>
      </c>
    </row>
    <row r="53" spans="1:23" x14ac:dyDescent="0.35">
      <c r="A53">
        <v>15102</v>
      </c>
      <c r="B53" t="s">
        <v>12</v>
      </c>
      <c r="C53">
        <v>78</v>
      </c>
      <c r="D53">
        <v>1</v>
      </c>
      <c r="E53">
        <v>0</v>
      </c>
      <c r="F53" t="s">
        <v>13</v>
      </c>
      <c r="G53" t="s">
        <v>14</v>
      </c>
      <c r="H53" t="s">
        <v>15</v>
      </c>
      <c r="I53">
        <v>75.319999999999993</v>
      </c>
      <c r="J53" t="s">
        <v>20</v>
      </c>
      <c r="K53">
        <v>28.1</v>
      </c>
      <c r="L53" t="s">
        <v>16</v>
      </c>
      <c r="M53" s="8">
        <v>1</v>
      </c>
      <c r="N53">
        <f t="shared" si="0"/>
        <v>1</v>
      </c>
      <c r="O53">
        <f t="shared" si="1"/>
        <v>0</v>
      </c>
      <c r="P53">
        <f t="shared" si="2"/>
        <v>0</v>
      </c>
      <c r="U53">
        <v>78</v>
      </c>
      <c r="V53">
        <v>75.319999999999993</v>
      </c>
      <c r="W53">
        <v>28.1</v>
      </c>
    </row>
    <row r="54" spans="1:23" x14ac:dyDescent="0.35">
      <c r="A54">
        <v>59190</v>
      </c>
      <c r="B54" t="s">
        <v>17</v>
      </c>
      <c r="C54">
        <v>79</v>
      </c>
      <c r="D54">
        <v>0</v>
      </c>
      <c r="E54">
        <v>1</v>
      </c>
      <c r="F54" t="s">
        <v>13</v>
      </c>
      <c r="G54" t="s">
        <v>14</v>
      </c>
      <c r="H54" t="s">
        <v>19</v>
      </c>
      <c r="I54">
        <v>127.29</v>
      </c>
      <c r="J54">
        <v>27.7</v>
      </c>
      <c r="K54">
        <v>27.7</v>
      </c>
      <c r="L54" t="s">
        <v>21</v>
      </c>
      <c r="M54" s="8">
        <v>1</v>
      </c>
      <c r="N54">
        <f t="shared" si="0"/>
        <v>0</v>
      </c>
      <c r="O54">
        <f t="shared" si="1"/>
        <v>0</v>
      </c>
      <c r="P54">
        <f t="shared" si="2"/>
        <v>0</v>
      </c>
      <c r="U54">
        <v>79</v>
      </c>
      <c r="V54">
        <v>127.29</v>
      </c>
      <c r="W54">
        <v>27.7</v>
      </c>
    </row>
    <row r="55" spans="1:23" x14ac:dyDescent="0.35">
      <c r="A55">
        <v>47167</v>
      </c>
      <c r="B55" t="s">
        <v>17</v>
      </c>
      <c r="C55">
        <v>77</v>
      </c>
      <c r="D55">
        <v>1</v>
      </c>
      <c r="E55">
        <v>0</v>
      </c>
      <c r="F55" t="s">
        <v>13</v>
      </c>
      <c r="G55" t="s">
        <v>18</v>
      </c>
      <c r="H55" t="s">
        <v>15</v>
      </c>
      <c r="I55">
        <v>124.13</v>
      </c>
      <c r="J55">
        <v>31.4</v>
      </c>
      <c r="K55">
        <v>31.4</v>
      </c>
      <c r="L55" t="s">
        <v>21</v>
      </c>
      <c r="M55" s="8">
        <v>1</v>
      </c>
      <c r="N55">
        <f t="shared" si="0"/>
        <v>0</v>
      </c>
      <c r="O55">
        <f t="shared" si="1"/>
        <v>0</v>
      </c>
      <c r="P55">
        <f t="shared" si="2"/>
        <v>0</v>
      </c>
      <c r="U55">
        <v>77</v>
      </c>
      <c r="V55">
        <v>124.13</v>
      </c>
      <c r="W55">
        <v>31.4</v>
      </c>
    </row>
    <row r="56" spans="1:23" x14ac:dyDescent="0.35">
      <c r="A56">
        <v>8752</v>
      </c>
      <c r="B56" t="s">
        <v>17</v>
      </c>
      <c r="C56">
        <v>63</v>
      </c>
      <c r="D56">
        <v>0</v>
      </c>
      <c r="E56">
        <v>0</v>
      </c>
      <c r="F56" t="s">
        <v>13</v>
      </c>
      <c r="G56" t="s">
        <v>25</v>
      </c>
      <c r="H56" t="s">
        <v>15</v>
      </c>
      <c r="I56">
        <v>197.54</v>
      </c>
      <c r="J56" t="s">
        <v>20</v>
      </c>
      <c r="K56">
        <v>28.1</v>
      </c>
      <c r="L56" t="s">
        <v>21</v>
      </c>
      <c r="M56" s="8">
        <v>1</v>
      </c>
      <c r="N56">
        <f t="shared" si="0"/>
        <v>1</v>
      </c>
      <c r="O56">
        <f t="shared" si="1"/>
        <v>0</v>
      </c>
      <c r="P56">
        <f t="shared" si="2"/>
        <v>1</v>
      </c>
      <c r="U56">
        <v>63</v>
      </c>
      <c r="V56">
        <v>197.54</v>
      </c>
      <c r="W56">
        <v>28.1</v>
      </c>
    </row>
    <row r="57" spans="1:23" x14ac:dyDescent="0.35">
      <c r="A57">
        <v>25831</v>
      </c>
      <c r="B57" t="s">
        <v>12</v>
      </c>
      <c r="C57">
        <v>63</v>
      </c>
      <c r="D57">
        <v>0</v>
      </c>
      <c r="E57">
        <v>1</v>
      </c>
      <c r="F57" t="s">
        <v>13</v>
      </c>
      <c r="G57" t="s">
        <v>14</v>
      </c>
      <c r="H57" t="s">
        <v>19</v>
      </c>
      <c r="I57">
        <v>196.71</v>
      </c>
      <c r="J57">
        <v>36.5</v>
      </c>
      <c r="K57">
        <v>36.5</v>
      </c>
      <c r="L57" t="s">
        <v>16</v>
      </c>
      <c r="M57" s="8">
        <v>1</v>
      </c>
      <c r="N57">
        <f t="shared" si="0"/>
        <v>0</v>
      </c>
      <c r="O57">
        <f t="shared" si="1"/>
        <v>0</v>
      </c>
      <c r="P57">
        <f t="shared" si="2"/>
        <v>1</v>
      </c>
      <c r="U57">
        <v>63</v>
      </c>
      <c r="V57">
        <v>196.71</v>
      </c>
      <c r="W57">
        <v>36.5</v>
      </c>
    </row>
    <row r="58" spans="1:23" x14ac:dyDescent="0.35">
      <c r="A58">
        <v>38829</v>
      </c>
      <c r="B58" t="s">
        <v>17</v>
      </c>
      <c r="C58">
        <v>82</v>
      </c>
      <c r="D58">
        <v>0</v>
      </c>
      <c r="E58">
        <v>0</v>
      </c>
      <c r="F58" t="s">
        <v>13</v>
      </c>
      <c r="G58" t="s">
        <v>14</v>
      </c>
      <c r="H58" t="s">
        <v>19</v>
      </c>
      <c r="I58">
        <v>59.32</v>
      </c>
      <c r="J58">
        <v>33.200000000000003</v>
      </c>
      <c r="K58">
        <v>33.200000000000003</v>
      </c>
      <c r="L58" t="s">
        <v>21</v>
      </c>
      <c r="M58" s="8">
        <v>1</v>
      </c>
      <c r="N58">
        <f t="shared" si="0"/>
        <v>0</v>
      </c>
      <c r="O58">
        <f t="shared" si="1"/>
        <v>0</v>
      </c>
      <c r="P58">
        <f t="shared" si="2"/>
        <v>0</v>
      </c>
      <c r="U58">
        <v>82</v>
      </c>
      <c r="V58">
        <v>59.32</v>
      </c>
      <c r="W58">
        <v>33.200000000000003</v>
      </c>
    </row>
    <row r="59" spans="1:23" x14ac:dyDescent="0.35">
      <c r="A59">
        <v>66400</v>
      </c>
      <c r="B59" t="s">
        <v>12</v>
      </c>
      <c r="C59">
        <v>78</v>
      </c>
      <c r="D59">
        <v>0</v>
      </c>
      <c r="E59">
        <v>0</v>
      </c>
      <c r="F59" t="s">
        <v>13</v>
      </c>
      <c r="G59" t="s">
        <v>14</v>
      </c>
      <c r="H59" t="s">
        <v>15</v>
      </c>
      <c r="I59">
        <v>237.75</v>
      </c>
      <c r="J59" t="s">
        <v>20</v>
      </c>
      <c r="K59">
        <v>28.1</v>
      </c>
      <c r="L59" t="s">
        <v>16</v>
      </c>
      <c r="M59" s="8">
        <v>1</v>
      </c>
      <c r="N59">
        <f t="shared" si="0"/>
        <v>1</v>
      </c>
      <c r="O59">
        <f t="shared" si="1"/>
        <v>0</v>
      </c>
      <c r="P59">
        <f t="shared" si="2"/>
        <v>1</v>
      </c>
      <c r="U59">
        <v>78</v>
      </c>
      <c r="V59">
        <v>237.75</v>
      </c>
      <c r="W59">
        <v>28.1</v>
      </c>
    </row>
    <row r="60" spans="1:23" x14ac:dyDescent="0.35">
      <c r="A60">
        <v>58631</v>
      </c>
      <c r="B60" t="s">
        <v>12</v>
      </c>
      <c r="C60">
        <v>73</v>
      </c>
      <c r="D60">
        <v>1</v>
      </c>
      <c r="E60">
        <v>0</v>
      </c>
      <c r="F60" t="s">
        <v>13</v>
      </c>
      <c r="G60" t="s">
        <v>18</v>
      </c>
      <c r="H60" t="s">
        <v>15</v>
      </c>
      <c r="I60">
        <v>194.99</v>
      </c>
      <c r="J60">
        <v>32.799999999999997</v>
      </c>
      <c r="K60">
        <v>32.799999999999997</v>
      </c>
      <c r="L60" t="s">
        <v>21</v>
      </c>
      <c r="M60" s="8">
        <v>1</v>
      </c>
      <c r="N60">
        <f t="shared" si="0"/>
        <v>0</v>
      </c>
      <c r="O60">
        <f t="shared" si="1"/>
        <v>0</v>
      </c>
      <c r="P60">
        <f t="shared" si="2"/>
        <v>1</v>
      </c>
      <c r="U60">
        <v>73</v>
      </c>
      <c r="V60">
        <v>194.99</v>
      </c>
      <c r="W60">
        <v>32.799999999999997</v>
      </c>
    </row>
    <row r="61" spans="1:23" x14ac:dyDescent="0.35">
      <c r="A61">
        <v>5111</v>
      </c>
      <c r="B61" t="s">
        <v>17</v>
      </c>
      <c r="C61">
        <v>54</v>
      </c>
      <c r="D61">
        <v>1</v>
      </c>
      <c r="E61">
        <v>0</v>
      </c>
      <c r="F61" t="s">
        <v>13</v>
      </c>
      <c r="G61" t="s">
        <v>25</v>
      </c>
      <c r="H61" t="s">
        <v>15</v>
      </c>
      <c r="I61">
        <v>180.93</v>
      </c>
      <c r="J61">
        <v>27.7</v>
      </c>
      <c r="K61">
        <v>27.7</v>
      </c>
      <c r="L61" t="s">
        <v>21</v>
      </c>
      <c r="M61" s="8">
        <v>1</v>
      </c>
      <c r="N61">
        <f t="shared" si="0"/>
        <v>0</v>
      </c>
      <c r="O61">
        <f t="shared" si="1"/>
        <v>0</v>
      </c>
      <c r="P61">
        <f t="shared" si="2"/>
        <v>1</v>
      </c>
      <c r="U61">
        <v>54</v>
      </c>
      <c r="V61">
        <v>180.93</v>
      </c>
      <c r="W61">
        <v>27.7</v>
      </c>
    </row>
    <row r="62" spans="1:23" x14ac:dyDescent="0.35">
      <c r="A62">
        <v>10710</v>
      </c>
      <c r="B62" t="s">
        <v>17</v>
      </c>
      <c r="C62">
        <v>56</v>
      </c>
      <c r="D62">
        <v>0</v>
      </c>
      <c r="E62">
        <v>0</v>
      </c>
      <c r="F62" t="s">
        <v>13</v>
      </c>
      <c r="G62" t="s">
        <v>14</v>
      </c>
      <c r="H62" t="s">
        <v>15</v>
      </c>
      <c r="I62">
        <v>185.17</v>
      </c>
      <c r="J62">
        <v>40.4</v>
      </c>
      <c r="K62">
        <v>40.4</v>
      </c>
      <c r="L62" t="s">
        <v>16</v>
      </c>
      <c r="M62" s="8">
        <v>1</v>
      </c>
      <c r="N62">
        <f t="shared" si="0"/>
        <v>0</v>
      </c>
      <c r="O62">
        <f t="shared" si="1"/>
        <v>0</v>
      </c>
      <c r="P62">
        <f t="shared" si="2"/>
        <v>1</v>
      </c>
      <c r="U62">
        <v>56</v>
      </c>
      <c r="V62">
        <v>185.17</v>
      </c>
      <c r="W62">
        <v>40.4</v>
      </c>
    </row>
    <row r="63" spans="1:23" x14ac:dyDescent="0.35">
      <c r="A63">
        <v>55927</v>
      </c>
      <c r="B63" t="s">
        <v>17</v>
      </c>
      <c r="C63">
        <v>80</v>
      </c>
      <c r="D63">
        <v>1</v>
      </c>
      <c r="E63">
        <v>0</v>
      </c>
      <c r="F63" t="s">
        <v>13</v>
      </c>
      <c r="G63" t="s">
        <v>14</v>
      </c>
      <c r="H63" t="s">
        <v>19</v>
      </c>
      <c r="I63">
        <v>74.900000000000006</v>
      </c>
      <c r="J63">
        <v>22.2</v>
      </c>
      <c r="K63">
        <v>22.2</v>
      </c>
      <c r="L63" t="s">
        <v>21</v>
      </c>
      <c r="M63" s="8">
        <v>1</v>
      </c>
      <c r="N63">
        <f t="shared" si="0"/>
        <v>0</v>
      </c>
      <c r="O63">
        <f t="shared" si="1"/>
        <v>0</v>
      </c>
      <c r="P63">
        <f t="shared" si="2"/>
        <v>0</v>
      </c>
      <c r="U63">
        <v>80</v>
      </c>
      <c r="V63">
        <v>74.900000000000006</v>
      </c>
      <c r="W63">
        <v>22.2</v>
      </c>
    </row>
    <row r="64" spans="1:23" x14ac:dyDescent="0.35">
      <c r="A64">
        <v>65842</v>
      </c>
      <c r="B64" t="s">
        <v>17</v>
      </c>
      <c r="C64">
        <v>67</v>
      </c>
      <c r="D64">
        <v>1</v>
      </c>
      <c r="E64">
        <v>0</v>
      </c>
      <c r="F64" t="s">
        <v>13</v>
      </c>
      <c r="G64" t="s">
        <v>18</v>
      </c>
      <c r="H64" t="s">
        <v>19</v>
      </c>
      <c r="I64">
        <v>61.94</v>
      </c>
      <c r="J64">
        <v>25.3</v>
      </c>
      <c r="K64">
        <v>25.3</v>
      </c>
      <c r="L64" t="s">
        <v>22</v>
      </c>
      <c r="M64" s="8">
        <v>1</v>
      </c>
      <c r="N64">
        <f t="shared" si="0"/>
        <v>0</v>
      </c>
      <c r="O64">
        <f t="shared" si="1"/>
        <v>0</v>
      </c>
      <c r="P64">
        <f t="shared" si="2"/>
        <v>0</v>
      </c>
      <c r="U64">
        <v>67</v>
      </c>
      <c r="V64">
        <v>61.94</v>
      </c>
      <c r="W64">
        <v>25.3</v>
      </c>
    </row>
    <row r="65" spans="1:23" x14ac:dyDescent="0.35">
      <c r="A65">
        <v>19557</v>
      </c>
      <c r="B65" t="s">
        <v>17</v>
      </c>
      <c r="C65">
        <v>45</v>
      </c>
      <c r="D65">
        <v>0</v>
      </c>
      <c r="E65">
        <v>0</v>
      </c>
      <c r="F65" t="s">
        <v>13</v>
      </c>
      <c r="G65" t="s">
        <v>14</v>
      </c>
      <c r="H65" t="s">
        <v>19</v>
      </c>
      <c r="I65">
        <v>93.72</v>
      </c>
      <c r="J65">
        <v>30.2</v>
      </c>
      <c r="K65">
        <v>30.2</v>
      </c>
      <c r="L65" t="s">
        <v>16</v>
      </c>
      <c r="M65" s="8">
        <v>1</v>
      </c>
      <c r="N65">
        <f t="shared" si="0"/>
        <v>0</v>
      </c>
      <c r="O65">
        <f t="shared" si="1"/>
        <v>0</v>
      </c>
      <c r="P65">
        <f t="shared" si="2"/>
        <v>0</v>
      </c>
      <c r="U65">
        <v>45</v>
      </c>
      <c r="V65">
        <v>93.72</v>
      </c>
      <c r="W65">
        <v>30.2</v>
      </c>
    </row>
    <row r="66" spans="1:23" x14ac:dyDescent="0.35">
      <c r="A66">
        <v>7356</v>
      </c>
      <c r="B66" t="s">
        <v>12</v>
      </c>
      <c r="C66">
        <v>75</v>
      </c>
      <c r="D66">
        <v>0</v>
      </c>
      <c r="E66">
        <v>0</v>
      </c>
      <c r="F66" t="s">
        <v>13</v>
      </c>
      <c r="G66" t="s">
        <v>14</v>
      </c>
      <c r="H66" t="s">
        <v>15</v>
      </c>
      <c r="I66">
        <v>104.72</v>
      </c>
      <c r="J66" t="s">
        <v>20</v>
      </c>
      <c r="K66">
        <v>28.1</v>
      </c>
      <c r="L66" t="s">
        <v>24</v>
      </c>
      <c r="M66" s="8">
        <v>1</v>
      </c>
      <c r="N66">
        <f t="shared" si="0"/>
        <v>1</v>
      </c>
      <c r="O66">
        <f t="shared" si="1"/>
        <v>0</v>
      </c>
      <c r="P66">
        <f t="shared" si="2"/>
        <v>0</v>
      </c>
      <c r="U66">
        <v>75</v>
      </c>
      <c r="V66">
        <v>104.72</v>
      </c>
      <c r="W66">
        <v>28.1</v>
      </c>
    </row>
    <row r="67" spans="1:23" x14ac:dyDescent="0.35">
      <c r="A67">
        <v>17013</v>
      </c>
      <c r="B67" t="s">
        <v>12</v>
      </c>
      <c r="C67">
        <v>78</v>
      </c>
      <c r="D67">
        <v>1</v>
      </c>
      <c r="E67">
        <v>0</v>
      </c>
      <c r="F67" t="s">
        <v>23</v>
      </c>
      <c r="G67" t="s">
        <v>14</v>
      </c>
      <c r="H67" t="s">
        <v>15</v>
      </c>
      <c r="I67">
        <v>113.01</v>
      </c>
      <c r="J67">
        <v>24</v>
      </c>
      <c r="K67">
        <v>24</v>
      </c>
      <c r="L67" t="s">
        <v>21</v>
      </c>
      <c r="M67" s="8">
        <v>1</v>
      </c>
      <c r="N67">
        <f t="shared" ref="N67:N130" si="3">IF(OR(J67&gt;47.5,J67&lt;9.1),1,0)</f>
        <v>0</v>
      </c>
      <c r="O67">
        <f t="shared" ref="O67:O130" si="4">IF(OR(C67&lt;-29,C67&gt;115),1,0)</f>
        <v>0</v>
      </c>
      <c r="P67">
        <f t="shared" ref="P67:P130" si="5">IF(OR(I67&lt;21.98,I67&gt;169.36),1,0)</f>
        <v>0</v>
      </c>
      <c r="U67">
        <v>78</v>
      </c>
      <c r="V67">
        <v>113.01</v>
      </c>
      <c r="W67">
        <v>24</v>
      </c>
    </row>
    <row r="68" spans="1:23" x14ac:dyDescent="0.35">
      <c r="A68">
        <v>17004</v>
      </c>
      <c r="B68" t="s">
        <v>17</v>
      </c>
      <c r="C68">
        <v>70</v>
      </c>
      <c r="D68">
        <v>0</v>
      </c>
      <c r="E68">
        <v>0</v>
      </c>
      <c r="F68" t="s">
        <v>13</v>
      </c>
      <c r="G68" t="s">
        <v>14</v>
      </c>
      <c r="H68" t="s">
        <v>15</v>
      </c>
      <c r="I68">
        <v>221.58</v>
      </c>
      <c r="J68">
        <v>47.5</v>
      </c>
      <c r="K68">
        <v>47.5</v>
      </c>
      <c r="L68" t="s">
        <v>21</v>
      </c>
      <c r="M68" s="8">
        <v>1</v>
      </c>
      <c r="N68">
        <f t="shared" si="3"/>
        <v>0</v>
      </c>
      <c r="O68">
        <f t="shared" si="4"/>
        <v>0</v>
      </c>
      <c r="P68">
        <f t="shared" si="5"/>
        <v>1</v>
      </c>
      <c r="U68">
        <v>70</v>
      </c>
      <c r="V68">
        <v>221.58</v>
      </c>
      <c r="W68">
        <v>47.5</v>
      </c>
    </row>
    <row r="69" spans="1:23" x14ac:dyDescent="0.35">
      <c r="A69">
        <v>72366</v>
      </c>
      <c r="B69" t="s">
        <v>12</v>
      </c>
      <c r="C69">
        <v>76</v>
      </c>
      <c r="D69">
        <v>0</v>
      </c>
      <c r="E69">
        <v>0</v>
      </c>
      <c r="F69" t="s">
        <v>13</v>
      </c>
      <c r="G69" t="s">
        <v>14</v>
      </c>
      <c r="H69" t="s">
        <v>15</v>
      </c>
      <c r="I69">
        <v>104.47</v>
      </c>
      <c r="J69">
        <v>20.3</v>
      </c>
      <c r="K69">
        <v>20.3</v>
      </c>
      <c r="L69" t="s">
        <v>24</v>
      </c>
      <c r="M69" s="8">
        <v>1</v>
      </c>
      <c r="N69">
        <f t="shared" si="3"/>
        <v>0</v>
      </c>
      <c r="O69">
        <f t="shared" si="4"/>
        <v>0</v>
      </c>
      <c r="P69">
        <f t="shared" si="5"/>
        <v>0</v>
      </c>
      <c r="U69">
        <v>76</v>
      </c>
      <c r="V69">
        <v>104.47</v>
      </c>
      <c r="W69">
        <v>20.3</v>
      </c>
    </row>
    <row r="70" spans="1:23" x14ac:dyDescent="0.35">
      <c r="A70">
        <v>6118</v>
      </c>
      <c r="B70" t="s">
        <v>12</v>
      </c>
      <c r="C70">
        <v>59</v>
      </c>
      <c r="D70">
        <v>0</v>
      </c>
      <c r="E70">
        <v>0</v>
      </c>
      <c r="F70" t="s">
        <v>13</v>
      </c>
      <c r="G70" t="s">
        <v>14</v>
      </c>
      <c r="H70" t="s">
        <v>15</v>
      </c>
      <c r="I70">
        <v>86.23</v>
      </c>
      <c r="J70">
        <v>30</v>
      </c>
      <c r="K70">
        <v>30</v>
      </c>
      <c r="L70" t="s">
        <v>16</v>
      </c>
      <c r="M70" s="8">
        <v>1</v>
      </c>
      <c r="N70">
        <f t="shared" si="3"/>
        <v>0</v>
      </c>
      <c r="O70">
        <f t="shared" si="4"/>
        <v>0</v>
      </c>
      <c r="P70">
        <f t="shared" si="5"/>
        <v>0</v>
      </c>
      <c r="U70">
        <v>59</v>
      </c>
      <c r="V70">
        <v>86.23</v>
      </c>
      <c r="W70">
        <v>30</v>
      </c>
    </row>
    <row r="71" spans="1:23" x14ac:dyDescent="0.35">
      <c r="A71">
        <v>7371</v>
      </c>
      <c r="B71" t="s">
        <v>17</v>
      </c>
      <c r="C71">
        <v>80</v>
      </c>
      <c r="D71">
        <v>1</v>
      </c>
      <c r="E71">
        <v>0</v>
      </c>
      <c r="F71" t="s">
        <v>13</v>
      </c>
      <c r="G71" t="s">
        <v>18</v>
      </c>
      <c r="H71" t="s">
        <v>19</v>
      </c>
      <c r="I71">
        <v>72.67</v>
      </c>
      <c r="J71">
        <v>28.9</v>
      </c>
      <c r="K71">
        <v>28.9</v>
      </c>
      <c r="L71" t="s">
        <v>21</v>
      </c>
      <c r="M71" s="8">
        <v>1</v>
      </c>
      <c r="N71">
        <f t="shared" si="3"/>
        <v>0</v>
      </c>
      <c r="O71">
        <f t="shared" si="4"/>
        <v>0</v>
      </c>
      <c r="P71">
        <f t="shared" si="5"/>
        <v>0</v>
      </c>
      <c r="U71">
        <v>80</v>
      </c>
      <c r="V71">
        <v>72.67</v>
      </c>
      <c r="W71">
        <v>28.9</v>
      </c>
    </row>
    <row r="72" spans="1:23" x14ac:dyDescent="0.35">
      <c r="A72">
        <v>70676</v>
      </c>
      <c r="B72" t="s">
        <v>17</v>
      </c>
      <c r="C72">
        <v>76</v>
      </c>
      <c r="D72">
        <v>0</v>
      </c>
      <c r="E72">
        <v>0</v>
      </c>
      <c r="F72" t="s">
        <v>13</v>
      </c>
      <c r="G72" t="s">
        <v>25</v>
      </c>
      <c r="H72" t="s">
        <v>19</v>
      </c>
      <c r="I72">
        <v>62.57</v>
      </c>
      <c r="J72" t="s">
        <v>20</v>
      </c>
      <c r="K72">
        <v>28.1</v>
      </c>
      <c r="L72" t="s">
        <v>16</v>
      </c>
      <c r="M72" s="8">
        <v>1</v>
      </c>
      <c r="N72">
        <f t="shared" si="3"/>
        <v>1</v>
      </c>
      <c r="O72">
        <f t="shared" si="4"/>
        <v>0</v>
      </c>
      <c r="P72">
        <f t="shared" si="5"/>
        <v>0</v>
      </c>
      <c r="U72">
        <v>76</v>
      </c>
      <c r="V72">
        <v>62.57</v>
      </c>
      <c r="W72">
        <v>28.1</v>
      </c>
    </row>
    <row r="73" spans="1:23" x14ac:dyDescent="0.35">
      <c r="A73">
        <v>2326</v>
      </c>
      <c r="B73" t="s">
        <v>17</v>
      </c>
      <c r="C73">
        <v>67</v>
      </c>
      <c r="D73">
        <v>1</v>
      </c>
      <c r="E73">
        <v>0</v>
      </c>
      <c r="F73" t="s">
        <v>13</v>
      </c>
      <c r="G73" t="s">
        <v>14</v>
      </c>
      <c r="H73" t="s">
        <v>19</v>
      </c>
      <c r="I73">
        <v>179.12</v>
      </c>
      <c r="J73">
        <v>28.1</v>
      </c>
      <c r="K73">
        <v>28.1</v>
      </c>
      <c r="L73" t="s">
        <v>16</v>
      </c>
      <c r="M73" s="8">
        <v>1</v>
      </c>
      <c r="N73">
        <f t="shared" si="3"/>
        <v>0</v>
      </c>
      <c r="O73">
        <f t="shared" si="4"/>
        <v>0</v>
      </c>
      <c r="P73">
        <f t="shared" si="5"/>
        <v>1</v>
      </c>
      <c r="U73">
        <v>67</v>
      </c>
      <c r="V73">
        <v>179.12</v>
      </c>
      <c r="W73">
        <v>28.1</v>
      </c>
    </row>
    <row r="74" spans="1:23" x14ac:dyDescent="0.35">
      <c r="A74">
        <v>27169</v>
      </c>
      <c r="B74" t="s">
        <v>17</v>
      </c>
      <c r="C74">
        <v>66</v>
      </c>
      <c r="D74">
        <v>1</v>
      </c>
      <c r="E74">
        <v>0</v>
      </c>
      <c r="F74" t="s">
        <v>13</v>
      </c>
      <c r="G74" t="s">
        <v>25</v>
      </c>
      <c r="H74" t="s">
        <v>19</v>
      </c>
      <c r="I74">
        <v>116.55</v>
      </c>
      <c r="J74">
        <v>31.1</v>
      </c>
      <c r="K74">
        <v>31.1</v>
      </c>
      <c r="L74" t="s">
        <v>16</v>
      </c>
      <c r="M74" s="8">
        <v>1</v>
      </c>
      <c r="N74">
        <f t="shared" si="3"/>
        <v>0</v>
      </c>
      <c r="O74">
        <f t="shared" si="4"/>
        <v>0</v>
      </c>
      <c r="P74">
        <f t="shared" si="5"/>
        <v>0</v>
      </c>
      <c r="U74">
        <v>66</v>
      </c>
      <c r="V74">
        <v>116.55</v>
      </c>
      <c r="W74">
        <v>31.1</v>
      </c>
    </row>
    <row r="75" spans="1:23" x14ac:dyDescent="0.35">
      <c r="A75">
        <v>50784</v>
      </c>
      <c r="B75" t="s">
        <v>12</v>
      </c>
      <c r="C75">
        <v>63</v>
      </c>
      <c r="D75">
        <v>0</v>
      </c>
      <c r="E75">
        <v>0</v>
      </c>
      <c r="F75" t="s">
        <v>13</v>
      </c>
      <c r="G75" t="s">
        <v>14</v>
      </c>
      <c r="H75" t="s">
        <v>19</v>
      </c>
      <c r="I75">
        <v>228.56</v>
      </c>
      <c r="J75">
        <v>27.4</v>
      </c>
      <c r="K75">
        <v>27.4</v>
      </c>
      <c r="L75" t="s">
        <v>21</v>
      </c>
      <c r="M75" s="8">
        <v>1</v>
      </c>
      <c r="N75">
        <f t="shared" si="3"/>
        <v>0</v>
      </c>
      <c r="O75">
        <f t="shared" si="4"/>
        <v>0</v>
      </c>
      <c r="P75">
        <f t="shared" si="5"/>
        <v>1</v>
      </c>
      <c r="U75">
        <v>63</v>
      </c>
      <c r="V75">
        <v>228.56</v>
      </c>
      <c r="W75">
        <v>27.4</v>
      </c>
    </row>
    <row r="76" spans="1:23" x14ac:dyDescent="0.35">
      <c r="A76">
        <v>19773</v>
      </c>
      <c r="B76" t="s">
        <v>17</v>
      </c>
      <c r="C76">
        <v>52</v>
      </c>
      <c r="D76">
        <v>0</v>
      </c>
      <c r="E76">
        <v>0</v>
      </c>
      <c r="F76" t="s">
        <v>13</v>
      </c>
      <c r="G76" t="s">
        <v>14</v>
      </c>
      <c r="H76" t="s">
        <v>19</v>
      </c>
      <c r="I76">
        <v>96.59</v>
      </c>
      <c r="J76">
        <v>26.4</v>
      </c>
      <c r="K76">
        <v>26.4</v>
      </c>
      <c r="L76" t="s">
        <v>21</v>
      </c>
      <c r="M76" s="8">
        <v>1</v>
      </c>
      <c r="N76">
        <f t="shared" si="3"/>
        <v>0</v>
      </c>
      <c r="O76">
        <f t="shared" si="4"/>
        <v>0</v>
      </c>
      <c r="P76">
        <f t="shared" si="5"/>
        <v>0</v>
      </c>
      <c r="U76">
        <v>52</v>
      </c>
      <c r="V76">
        <v>96.59</v>
      </c>
      <c r="W76">
        <v>26.4</v>
      </c>
    </row>
    <row r="77" spans="1:23" x14ac:dyDescent="0.35">
      <c r="A77">
        <v>66159</v>
      </c>
      <c r="B77" t="s">
        <v>17</v>
      </c>
      <c r="C77">
        <v>80</v>
      </c>
      <c r="D77">
        <v>0</v>
      </c>
      <c r="E77">
        <v>1</v>
      </c>
      <c r="F77" t="s">
        <v>13</v>
      </c>
      <c r="G77" t="s">
        <v>18</v>
      </c>
      <c r="H77" t="s">
        <v>19</v>
      </c>
      <c r="I77">
        <v>66.72</v>
      </c>
      <c r="J77">
        <v>21.7</v>
      </c>
      <c r="K77">
        <v>21.7</v>
      </c>
      <c r="L77" t="s">
        <v>16</v>
      </c>
      <c r="M77" s="8">
        <v>1</v>
      </c>
      <c r="N77">
        <f t="shared" si="3"/>
        <v>0</v>
      </c>
      <c r="O77">
        <f t="shared" si="4"/>
        <v>0</v>
      </c>
      <c r="P77">
        <f t="shared" si="5"/>
        <v>0</v>
      </c>
      <c r="U77">
        <v>80</v>
      </c>
      <c r="V77">
        <v>66.72</v>
      </c>
      <c r="W77">
        <v>21.7</v>
      </c>
    </row>
    <row r="78" spans="1:23" x14ac:dyDescent="0.35">
      <c r="A78">
        <v>36236</v>
      </c>
      <c r="B78" t="s">
        <v>12</v>
      </c>
      <c r="C78">
        <v>80</v>
      </c>
      <c r="D78">
        <v>1</v>
      </c>
      <c r="E78">
        <v>0</v>
      </c>
      <c r="F78" t="s">
        <v>13</v>
      </c>
      <c r="G78" t="s">
        <v>14</v>
      </c>
      <c r="H78" t="s">
        <v>15</v>
      </c>
      <c r="I78">
        <v>240.09</v>
      </c>
      <c r="J78">
        <v>27</v>
      </c>
      <c r="K78">
        <v>27</v>
      </c>
      <c r="L78" t="s">
        <v>21</v>
      </c>
      <c r="M78" s="8">
        <v>1</v>
      </c>
      <c r="N78">
        <f t="shared" si="3"/>
        <v>0</v>
      </c>
      <c r="O78">
        <f t="shared" si="4"/>
        <v>0</v>
      </c>
      <c r="P78">
        <f t="shared" si="5"/>
        <v>1</v>
      </c>
      <c r="U78">
        <v>80</v>
      </c>
      <c r="V78">
        <v>240.09</v>
      </c>
      <c r="W78">
        <v>27</v>
      </c>
    </row>
    <row r="79" spans="1:23" x14ac:dyDescent="0.35">
      <c r="A79">
        <v>71673</v>
      </c>
      <c r="B79" t="s">
        <v>17</v>
      </c>
      <c r="C79">
        <v>79</v>
      </c>
      <c r="D79">
        <v>0</v>
      </c>
      <c r="E79">
        <v>0</v>
      </c>
      <c r="F79" t="s">
        <v>13</v>
      </c>
      <c r="G79" t="s">
        <v>14</v>
      </c>
      <c r="H79" t="s">
        <v>15</v>
      </c>
      <c r="I79">
        <v>110.85</v>
      </c>
      <c r="J79">
        <v>24.1</v>
      </c>
      <c r="K79">
        <v>24.1</v>
      </c>
      <c r="L79" t="s">
        <v>16</v>
      </c>
      <c r="M79" s="8">
        <v>1</v>
      </c>
      <c r="N79">
        <f t="shared" si="3"/>
        <v>0</v>
      </c>
      <c r="O79">
        <f t="shared" si="4"/>
        <v>0</v>
      </c>
      <c r="P79">
        <f t="shared" si="5"/>
        <v>0</v>
      </c>
      <c r="U79">
        <v>79</v>
      </c>
      <c r="V79">
        <v>110.85</v>
      </c>
      <c r="W79">
        <v>24.1</v>
      </c>
    </row>
    <row r="80" spans="1:23" x14ac:dyDescent="0.35">
      <c r="A80">
        <v>45805</v>
      </c>
      <c r="B80" t="s">
        <v>17</v>
      </c>
      <c r="C80">
        <v>51</v>
      </c>
      <c r="D80">
        <v>0</v>
      </c>
      <c r="E80">
        <v>0</v>
      </c>
      <c r="F80" t="s">
        <v>13</v>
      </c>
      <c r="G80" t="s">
        <v>14</v>
      </c>
      <c r="H80" t="s">
        <v>15</v>
      </c>
      <c r="I80">
        <v>165.31</v>
      </c>
      <c r="J80" t="s">
        <v>20</v>
      </c>
      <c r="K80">
        <v>28.1</v>
      </c>
      <c r="L80" t="s">
        <v>21</v>
      </c>
      <c r="M80" s="8">
        <v>1</v>
      </c>
      <c r="N80">
        <f t="shared" si="3"/>
        <v>1</v>
      </c>
      <c r="O80">
        <f t="shared" si="4"/>
        <v>0</v>
      </c>
      <c r="P80">
        <f t="shared" si="5"/>
        <v>0</v>
      </c>
      <c r="U80">
        <v>51</v>
      </c>
      <c r="V80">
        <v>165.31</v>
      </c>
      <c r="W80">
        <v>28.1</v>
      </c>
    </row>
    <row r="81" spans="1:23" x14ac:dyDescent="0.35">
      <c r="A81">
        <v>42117</v>
      </c>
      <c r="B81" t="s">
        <v>12</v>
      </c>
      <c r="C81">
        <v>43</v>
      </c>
      <c r="D81">
        <v>0</v>
      </c>
      <c r="E81">
        <v>0</v>
      </c>
      <c r="F81" t="s">
        <v>13</v>
      </c>
      <c r="G81" t="s">
        <v>18</v>
      </c>
      <c r="H81" t="s">
        <v>15</v>
      </c>
      <c r="I81">
        <v>143.43</v>
      </c>
      <c r="J81">
        <v>45.9</v>
      </c>
      <c r="K81">
        <v>45.9</v>
      </c>
      <c r="L81" t="s">
        <v>24</v>
      </c>
      <c r="M81" s="8">
        <v>1</v>
      </c>
      <c r="N81">
        <f t="shared" si="3"/>
        <v>0</v>
      </c>
      <c r="O81">
        <f t="shared" si="4"/>
        <v>0</v>
      </c>
      <c r="P81">
        <f t="shared" si="5"/>
        <v>0</v>
      </c>
      <c r="U81">
        <v>43</v>
      </c>
      <c r="V81">
        <v>143.43</v>
      </c>
      <c r="W81">
        <v>45.9</v>
      </c>
    </row>
    <row r="82" spans="1:23" x14ac:dyDescent="0.35">
      <c r="A82">
        <v>57419</v>
      </c>
      <c r="B82" t="s">
        <v>12</v>
      </c>
      <c r="C82">
        <v>59</v>
      </c>
      <c r="D82">
        <v>0</v>
      </c>
      <c r="E82">
        <v>0</v>
      </c>
      <c r="F82" t="s">
        <v>13</v>
      </c>
      <c r="G82" t="s">
        <v>14</v>
      </c>
      <c r="H82" t="s">
        <v>19</v>
      </c>
      <c r="I82">
        <v>96.16</v>
      </c>
      <c r="J82">
        <v>44.1</v>
      </c>
      <c r="K82">
        <v>44.1</v>
      </c>
      <c r="L82" t="s">
        <v>24</v>
      </c>
      <c r="M82" s="8">
        <v>1</v>
      </c>
      <c r="N82">
        <f t="shared" si="3"/>
        <v>0</v>
      </c>
      <c r="O82">
        <f t="shared" si="4"/>
        <v>0</v>
      </c>
      <c r="P82">
        <f t="shared" si="5"/>
        <v>0</v>
      </c>
      <c r="U82">
        <v>59</v>
      </c>
      <c r="V82">
        <v>96.16</v>
      </c>
      <c r="W82">
        <v>44.1</v>
      </c>
    </row>
    <row r="83" spans="1:23" x14ac:dyDescent="0.35">
      <c r="A83">
        <v>26015</v>
      </c>
      <c r="B83" t="s">
        <v>17</v>
      </c>
      <c r="C83">
        <v>66</v>
      </c>
      <c r="D83">
        <v>0</v>
      </c>
      <c r="E83">
        <v>0</v>
      </c>
      <c r="F83" t="s">
        <v>13</v>
      </c>
      <c r="G83" t="s">
        <v>18</v>
      </c>
      <c r="H83" t="s">
        <v>15</v>
      </c>
      <c r="I83">
        <v>101.45</v>
      </c>
      <c r="J83" t="s">
        <v>20</v>
      </c>
      <c r="K83">
        <v>28.1</v>
      </c>
      <c r="L83" t="s">
        <v>24</v>
      </c>
      <c r="M83" s="8">
        <v>1</v>
      </c>
      <c r="N83">
        <f t="shared" si="3"/>
        <v>1</v>
      </c>
      <c r="O83">
        <f t="shared" si="4"/>
        <v>0</v>
      </c>
      <c r="P83">
        <f t="shared" si="5"/>
        <v>0</v>
      </c>
      <c r="U83">
        <v>66</v>
      </c>
      <c r="V83">
        <v>101.45</v>
      </c>
      <c r="W83">
        <v>28.1</v>
      </c>
    </row>
    <row r="84" spans="1:23" x14ac:dyDescent="0.35">
      <c r="A84">
        <v>26727</v>
      </c>
      <c r="B84" t="s">
        <v>17</v>
      </c>
      <c r="C84">
        <v>79</v>
      </c>
      <c r="D84">
        <v>0</v>
      </c>
      <c r="E84">
        <v>0</v>
      </c>
      <c r="F84" t="s">
        <v>23</v>
      </c>
      <c r="G84" t="s">
        <v>14</v>
      </c>
      <c r="H84" t="s">
        <v>19</v>
      </c>
      <c r="I84">
        <v>88.92</v>
      </c>
      <c r="J84">
        <v>22.9</v>
      </c>
      <c r="K84">
        <v>22.9</v>
      </c>
      <c r="L84" t="s">
        <v>21</v>
      </c>
      <c r="M84" s="8">
        <v>1</v>
      </c>
      <c r="N84">
        <f t="shared" si="3"/>
        <v>0</v>
      </c>
      <c r="O84">
        <f t="shared" si="4"/>
        <v>0</v>
      </c>
      <c r="P84">
        <f t="shared" si="5"/>
        <v>0</v>
      </c>
      <c r="U84">
        <v>79</v>
      </c>
      <c r="V84">
        <v>88.92</v>
      </c>
      <c r="W84">
        <v>22.9</v>
      </c>
    </row>
    <row r="85" spans="1:23" x14ac:dyDescent="0.35">
      <c r="A85">
        <v>66638</v>
      </c>
      <c r="B85" t="s">
        <v>17</v>
      </c>
      <c r="C85">
        <v>68</v>
      </c>
      <c r="D85">
        <v>1</v>
      </c>
      <c r="E85">
        <v>0</v>
      </c>
      <c r="F85" t="s">
        <v>23</v>
      </c>
      <c r="G85" t="s">
        <v>18</v>
      </c>
      <c r="H85" t="s">
        <v>15</v>
      </c>
      <c r="I85">
        <v>79.790000000000006</v>
      </c>
      <c r="J85">
        <v>29.7</v>
      </c>
      <c r="K85">
        <v>29.7</v>
      </c>
      <c r="L85" t="s">
        <v>21</v>
      </c>
      <c r="M85" s="8">
        <v>1</v>
      </c>
      <c r="N85">
        <f t="shared" si="3"/>
        <v>0</v>
      </c>
      <c r="O85">
        <f t="shared" si="4"/>
        <v>0</v>
      </c>
      <c r="P85">
        <f t="shared" si="5"/>
        <v>0</v>
      </c>
      <c r="U85">
        <v>68</v>
      </c>
      <c r="V85">
        <v>79.790000000000006</v>
      </c>
      <c r="W85">
        <v>29.7</v>
      </c>
    </row>
    <row r="86" spans="1:23" x14ac:dyDescent="0.35">
      <c r="A86">
        <v>70042</v>
      </c>
      <c r="B86" t="s">
        <v>12</v>
      </c>
      <c r="C86">
        <v>58</v>
      </c>
      <c r="D86">
        <v>0</v>
      </c>
      <c r="E86">
        <v>0</v>
      </c>
      <c r="F86" t="s">
        <v>13</v>
      </c>
      <c r="G86" t="s">
        <v>14</v>
      </c>
      <c r="H86" t="s">
        <v>15</v>
      </c>
      <c r="I86">
        <v>71.2</v>
      </c>
      <c r="J86" t="s">
        <v>20</v>
      </c>
      <c r="K86">
        <v>28.1</v>
      </c>
      <c r="L86" t="s">
        <v>24</v>
      </c>
      <c r="M86" s="8">
        <v>1</v>
      </c>
      <c r="N86">
        <f t="shared" si="3"/>
        <v>1</v>
      </c>
      <c r="O86">
        <f t="shared" si="4"/>
        <v>0</v>
      </c>
      <c r="P86">
        <f t="shared" si="5"/>
        <v>0</v>
      </c>
      <c r="U86">
        <v>58</v>
      </c>
      <c r="V86">
        <v>71.2</v>
      </c>
      <c r="W86">
        <v>28.1</v>
      </c>
    </row>
    <row r="87" spans="1:23" x14ac:dyDescent="0.35">
      <c r="A87">
        <v>32399</v>
      </c>
      <c r="B87" t="s">
        <v>12</v>
      </c>
      <c r="C87">
        <v>54</v>
      </c>
      <c r="D87">
        <v>0</v>
      </c>
      <c r="E87">
        <v>0</v>
      </c>
      <c r="F87" t="s">
        <v>13</v>
      </c>
      <c r="G87" t="s">
        <v>14</v>
      </c>
      <c r="H87" t="s">
        <v>19</v>
      </c>
      <c r="I87">
        <v>96.97</v>
      </c>
      <c r="J87">
        <v>29.1</v>
      </c>
      <c r="K87">
        <v>29.1</v>
      </c>
      <c r="L87" t="s">
        <v>22</v>
      </c>
      <c r="M87" s="8">
        <v>1</v>
      </c>
      <c r="N87">
        <f t="shared" si="3"/>
        <v>0</v>
      </c>
      <c r="O87">
        <f t="shared" si="4"/>
        <v>0</v>
      </c>
      <c r="P87">
        <f t="shared" si="5"/>
        <v>0</v>
      </c>
      <c r="U87">
        <v>54</v>
      </c>
      <c r="V87">
        <v>96.97</v>
      </c>
      <c r="W87">
        <v>29.1</v>
      </c>
    </row>
    <row r="88" spans="1:23" x14ac:dyDescent="0.35">
      <c r="A88">
        <v>3253</v>
      </c>
      <c r="B88" t="s">
        <v>12</v>
      </c>
      <c r="C88">
        <v>61</v>
      </c>
      <c r="D88">
        <v>0</v>
      </c>
      <c r="E88">
        <v>1</v>
      </c>
      <c r="F88" t="s">
        <v>13</v>
      </c>
      <c r="G88" t="s">
        <v>14</v>
      </c>
      <c r="H88" t="s">
        <v>19</v>
      </c>
      <c r="I88">
        <v>111.81</v>
      </c>
      <c r="J88">
        <v>27.3</v>
      </c>
      <c r="K88">
        <v>27.3</v>
      </c>
      <c r="L88" t="s">
        <v>22</v>
      </c>
      <c r="M88" s="8">
        <v>1</v>
      </c>
      <c r="N88">
        <f t="shared" si="3"/>
        <v>0</v>
      </c>
      <c r="O88">
        <f t="shared" si="4"/>
        <v>0</v>
      </c>
      <c r="P88">
        <f t="shared" si="5"/>
        <v>0</v>
      </c>
      <c r="U88">
        <v>61</v>
      </c>
      <c r="V88">
        <v>111.81</v>
      </c>
      <c r="W88">
        <v>27.3</v>
      </c>
    </row>
    <row r="89" spans="1:23" x14ac:dyDescent="0.35">
      <c r="A89">
        <v>71796</v>
      </c>
      <c r="B89" t="s">
        <v>17</v>
      </c>
      <c r="C89">
        <v>70</v>
      </c>
      <c r="D89">
        <v>0</v>
      </c>
      <c r="E89">
        <v>1</v>
      </c>
      <c r="F89" t="s">
        <v>13</v>
      </c>
      <c r="G89" t="s">
        <v>14</v>
      </c>
      <c r="H89" t="s">
        <v>19</v>
      </c>
      <c r="I89">
        <v>59.35</v>
      </c>
      <c r="J89">
        <v>32.299999999999997</v>
      </c>
      <c r="K89">
        <v>32.299999999999997</v>
      </c>
      <c r="L89" t="s">
        <v>16</v>
      </c>
      <c r="M89" s="8">
        <v>1</v>
      </c>
      <c r="N89">
        <f t="shared" si="3"/>
        <v>0</v>
      </c>
      <c r="O89">
        <f t="shared" si="4"/>
        <v>0</v>
      </c>
      <c r="P89">
        <f t="shared" si="5"/>
        <v>0</v>
      </c>
      <c r="U89">
        <v>70</v>
      </c>
      <c r="V89">
        <v>59.35</v>
      </c>
      <c r="W89">
        <v>32.299999999999997</v>
      </c>
    </row>
    <row r="90" spans="1:23" x14ac:dyDescent="0.35">
      <c r="A90">
        <v>14499</v>
      </c>
      <c r="B90" t="s">
        <v>12</v>
      </c>
      <c r="C90">
        <v>47</v>
      </c>
      <c r="D90">
        <v>0</v>
      </c>
      <c r="E90">
        <v>0</v>
      </c>
      <c r="F90" t="s">
        <v>13</v>
      </c>
      <c r="G90" t="s">
        <v>14</v>
      </c>
      <c r="H90" t="s">
        <v>15</v>
      </c>
      <c r="I90">
        <v>86.94</v>
      </c>
      <c r="J90">
        <v>41.1</v>
      </c>
      <c r="K90">
        <v>41.1</v>
      </c>
      <c r="L90" t="s">
        <v>16</v>
      </c>
      <c r="M90" s="8">
        <v>1</v>
      </c>
      <c r="N90">
        <f t="shared" si="3"/>
        <v>0</v>
      </c>
      <c r="O90">
        <f t="shared" si="4"/>
        <v>0</v>
      </c>
      <c r="P90">
        <f t="shared" si="5"/>
        <v>0</v>
      </c>
      <c r="U90">
        <v>47</v>
      </c>
      <c r="V90">
        <v>86.94</v>
      </c>
      <c r="W90">
        <v>41.1</v>
      </c>
    </row>
    <row r="91" spans="1:23" x14ac:dyDescent="0.35">
      <c r="A91">
        <v>49130</v>
      </c>
      <c r="B91" t="s">
        <v>12</v>
      </c>
      <c r="C91">
        <v>74</v>
      </c>
      <c r="D91">
        <v>0</v>
      </c>
      <c r="E91">
        <v>0</v>
      </c>
      <c r="F91" t="s">
        <v>13</v>
      </c>
      <c r="G91" t="s">
        <v>14</v>
      </c>
      <c r="H91" t="s">
        <v>15</v>
      </c>
      <c r="I91">
        <v>98.55</v>
      </c>
      <c r="J91">
        <v>25.6</v>
      </c>
      <c r="K91">
        <v>25.6</v>
      </c>
      <c r="L91" t="s">
        <v>24</v>
      </c>
      <c r="M91" s="8">
        <v>1</v>
      </c>
      <c r="N91">
        <f t="shared" si="3"/>
        <v>0</v>
      </c>
      <c r="O91">
        <f t="shared" si="4"/>
        <v>0</v>
      </c>
      <c r="P91">
        <f t="shared" si="5"/>
        <v>0</v>
      </c>
      <c r="U91">
        <v>74</v>
      </c>
      <c r="V91">
        <v>98.55</v>
      </c>
      <c r="W91">
        <v>25.6</v>
      </c>
    </row>
    <row r="92" spans="1:23" x14ac:dyDescent="0.35">
      <c r="A92">
        <v>28291</v>
      </c>
      <c r="B92" t="s">
        <v>17</v>
      </c>
      <c r="C92">
        <v>79</v>
      </c>
      <c r="D92">
        <v>0</v>
      </c>
      <c r="E92">
        <v>1</v>
      </c>
      <c r="F92" t="s">
        <v>13</v>
      </c>
      <c r="G92" t="s">
        <v>14</v>
      </c>
      <c r="H92" t="s">
        <v>15</v>
      </c>
      <c r="I92">
        <v>226.98</v>
      </c>
      <c r="J92">
        <v>29.8</v>
      </c>
      <c r="K92">
        <v>29.8</v>
      </c>
      <c r="L92" t="s">
        <v>21</v>
      </c>
      <c r="M92" s="8">
        <v>1</v>
      </c>
      <c r="N92">
        <f t="shared" si="3"/>
        <v>0</v>
      </c>
      <c r="O92">
        <f t="shared" si="4"/>
        <v>0</v>
      </c>
      <c r="P92">
        <f t="shared" si="5"/>
        <v>1</v>
      </c>
      <c r="U92">
        <v>79</v>
      </c>
      <c r="V92">
        <v>226.98</v>
      </c>
      <c r="W92">
        <v>29.8</v>
      </c>
    </row>
    <row r="93" spans="1:23" x14ac:dyDescent="0.35">
      <c r="A93">
        <v>51169</v>
      </c>
      <c r="B93" t="s">
        <v>12</v>
      </c>
      <c r="C93">
        <v>81</v>
      </c>
      <c r="D93">
        <v>0</v>
      </c>
      <c r="E93">
        <v>0</v>
      </c>
      <c r="F93" t="s">
        <v>13</v>
      </c>
      <c r="G93" t="s">
        <v>14</v>
      </c>
      <c r="H93" t="s">
        <v>15</v>
      </c>
      <c r="I93">
        <v>72.81</v>
      </c>
      <c r="J93">
        <v>26.3</v>
      </c>
      <c r="K93">
        <v>26.3</v>
      </c>
      <c r="L93" t="s">
        <v>21</v>
      </c>
      <c r="M93" s="8">
        <v>1</v>
      </c>
      <c r="N93">
        <f t="shared" si="3"/>
        <v>0</v>
      </c>
      <c r="O93">
        <f t="shared" si="4"/>
        <v>0</v>
      </c>
      <c r="P93">
        <f t="shared" si="5"/>
        <v>0</v>
      </c>
      <c r="U93">
        <v>81</v>
      </c>
      <c r="V93">
        <v>72.81</v>
      </c>
      <c r="W93">
        <v>26.3</v>
      </c>
    </row>
    <row r="94" spans="1:23" x14ac:dyDescent="0.35">
      <c r="A94">
        <v>66315</v>
      </c>
      <c r="B94" t="s">
        <v>17</v>
      </c>
      <c r="C94">
        <v>57</v>
      </c>
      <c r="D94">
        <v>0</v>
      </c>
      <c r="E94">
        <v>0</v>
      </c>
      <c r="F94" t="s">
        <v>23</v>
      </c>
      <c r="G94" t="s">
        <v>18</v>
      </c>
      <c r="H94" t="s">
        <v>15</v>
      </c>
      <c r="I94">
        <v>68.02</v>
      </c>
      <c r="J94">
        <v>37.5</v>
      </c>
      <c r="K94">
        <v>37.5</v>
      </c>
      <c r="L94" t="s">
        <v>21</v>
      </c>
      <c r="M94" s="8">
        <v>1</v>
      </c>
      <c r="N94">
        <f t="shared" si="3"/>
        <v>0</v>
      </c>
      <c r="O94">
        <f t="shared" si="4"/>
        <v>0</v>
      </c>
      <c r="P94">
        <f t="shared" si="5"/>
        <v>0</v>
      </c>
      <c r="U94">
        <v>57</v>
      </c>
      <c r="V94">
        <v>68.02</v>
      </c>
      <c r="W94">
        <v>37.5</v>
      </c>
    </row>
    <row r="95" spans="1:23" x14ac:dyDescent="0.35">
      <c r="A95">
        <v>37726</v>
      </c>
      <c r="B95" t="s">
        <v>17</v>
      </c>
      <c r="C95">
        <v>80</v>
      </c>
      <c r="D95">
        <v>1</v>
      </c>
      <c r="E95">
        <v>0</v>
      </c>
      <c r="F95" t="s">
        <v>13</v>
      </c>
      <c r="G95" t="s">
        <v>18</v>
      </c>
      <c r="H95" t="s">
        <v>15</v>
      </c>
      <c r="I95">
        <v>68.56</v>
      </c>
      <c r="J95">
        <v>26.2</v>
      </c>
      <c r="K95">
        <v>26.2</v>
      </c>
      <c r="L95" t="s">
        <v>24</v>
      </c>
      <c r="M95" s="8">
        <v>1</v>
      </c>
      <c r="N95">
        <f t="shared" si="3"/>
        <v>0</v>
      </c>
      <c r="O95">
        <f t="shared" si="4"/>
        <v>0</v>
      </c>
      <c r="P95">
        <f t="shared" si="5"/>
        <v>0</v>
      </c>
      <c r="U95">
        <v>80</v>
      </c>
      <c r="V95">
        <v>68.56</v>
      </c>
      <c r="W95">
        <v>26.2</v>
      </c>
    </row>
    <row r="96" spans="1:23" x14ac:dyDescent="0.35">
      <c r="A96">
        <v>54385</v>
      </c>
      <c r="B96" t="s">
        <v>12</v>
      </c>
      <c r="C96">
        <v>45</v>
      </c>
      <c r="D96">
        <v>0</v>
      </c>
      <c r="E96">
        <v>0</v>
      </c>
      <c r="F96" t="s">
        <v>13</v>
      </c>
      <c r="G96" t="s">
        <v>14</v>
      </c>
      <c r="H96" t="s">
        <v>19</v>
      </c>
      <c r="I96">
        <v>64.14</v>
      </c>
      <c r="J96">
        <v>29.4</v>
      </c>
      <c r="K96">
        <v>29.4</v>
      </c>
      <c r="L96" t="s">
        <v>21</v>
      </c>
      <c r="M96" s="8">
        <v>1</v>
      </c>
      <c r="N96">
        <f t="shared" si="3"/>
        <v>0</v>
      </c>
      <c r="O96">
        <f t="shared" si="4"/>
        <v>0</v>
      </c>
      <c r="P96">
        <f t="shared" si="5"/>
        <v>0</v>
      </c>
      <c r="U96">
        <v>45</v>
      </c>
      <c r="V96">
        <v>64.14</v>
      </c>
      <c r="W96">
        <v>29.4</v>
      </c>
    </row>
    <row r="97" spans="1:23" x14ac:dyDescent="0.35">
      <c r="A97">
        <v>2458</v>
      </c>
      <c r="B97" t="s">
        <v>17</v>
      </c>
      <c r="C97">
        <v>78</v>
      </c>
      <c r="D97">
        <v>0</v>
      </c>
      <c r="E97">
        <v>0</v>
      </c>
      <c r="F97" t="s">
        <v>13</v>
      </c>
      <c r="G97" t="s">
        <v>14</v>
      </c>
      <c r="H97" t="s">
        <v>19</v>
      </c>
      <c r="I97">
        <v>235.63</v>
      </c>
      <c r="J97">
        <v>32.299999999999997</v>
      </c>
      <c r="K97">
        <v>32.299999999999997</v>
      </c>
      <c r="L97" t="s">
        <v>21</v>
      </c>
      <c r="M97" s="8">
        <v>1</v>
      </c>
      <c r="N97">
        <f t="shared" si="3"/>
        <v>0</v>
      </c>
      <c r="O97">
        <f t="shared" si="4"/>
        <v>0</v>
      </c>
      <c r="P97">
        <f t="shared" si="5"/>
        <v>1</v>
      </c>
      <c r="U97">
        <v>78</v>
      </c>
      <c r="V97">
        <v>235.63</v>
      </c>
      <c r="W97">
        <v>32.299999999999997</v>
      </c>
    </row>
    <row r="98" spans="1:23" x14ac:dyDescent="0.35">
      <c r="A98">
        <v>35512</v>
      </c>
      <c r="B98" t="s">
        <v>17</v>
      </c>
      <c r="C98">
        <v>70</v>
      </c>
      <c r="D98">
        <v>0</v>
      </c>
      <c r="E98">
        <v>0</v>
      </c>
      <c r="F98" t="s">
        <v>13</v>
      </c>
      <c r="G98" t="s">
        <v>18</v>
      </c>
      <c r="H98" t="s">
        <v>19</v>
      </c>
      <c r="I98">
        <v>76.34</v>
      </c>
      <c r="J98">
        <v>24.4</v>
      </c>
      <c r="K98">
        <v>24.4</v>
      </c>
      <c r="L98" t="s">
        <v>16</v>
      </c>
      <c r="M98" s="8">
        <v>1</v>
      </c>
      <c r="N98">
        <f t="shared" si="3"/>
        <v>0</v>
      </c>
      <c r="O98">
        <f t="shared" si="4"/>
        <v>0</v>
      </c>
      <c r="P98">
        <f t="shared" si="5"/>
        <v>0</v>
      </c>
      <c r="U98">
        <v>70</v>
      </c>
      <c r="V98">
        <v>76.34</v>
      </c>
      <c r="W98">
        <v>24.4</v>
      </c>
    </row>
    <row r="99" spans="1:23" x14ac:dyDescent="0.35">
      <c r="A99">
        <v>56841</v>
      </c>
      <c r="B99" t="s">
        <v>12</v>
      </c>
      <c r="C99">
        <v>58</v>
      </c>
      <c r="D99">
        <v>0</v>
      </c>
      <c r="E99">
        <v>1</v>
      </c>
      <c r="F99" t="s">
        <v>13</v>
      </c>
      <c r="G99" t="s">
        <v>14</v>
      </c>
      <c r="H99" t="s">
        <v>19</v>
      </c>
      <c r="I99">
        <v>240.59</v>
      </c>
      <c r="J99">
        <v>31.4</v>
      </c>
      <c r="K99">
        <v>31.4</v>
      </c>
      <c r="L99" t="s">
        <v>22</v>
      </c>
      <c r="M99" s="8">
        <v>1</v>
      </c>
      <c r="N99">
        <f t="shared" si="3"/>
        <v>0</v>
      </c>
      <c r="O99">
        <f t="shared" si="4"/>
        <v>0</v>
      </c>
      <c r="P99">
        <f t="shared" si="5"/>
        <v>1</v>
      </c>
      <c r="U99">
        <v>58</v>
      </c>
      <c r="V99">
        <v>240.59</v>
      </c>
      <c r="W99">
        <v>31.4</v>
      </c>
    </row>
    <row r="100" spans="1:23" x14ac:dyDescent="0.35">
      <c r="A100">
        <v>8154</v>
      </c>
      <c r="B100" t="s">
        <v>12</v>
      </c>
      <c r="C100">
        <v>57</v>
      </c>
      <c r="D100">
        <v>1</v>
      </c>
      <c r="E100">
        <v>0</v>
      </c>
      <c r="F100" t="s">
        <v>13</v>
      </c>
      <c r="G100" t="s">
        <v>25</v>
      </c>
      <c r="H100" t="s">
        <v>15</v>
      </c>
      <c r="I100">
        <v>78.92</v>
      </c>
      <c r="J100">
        <v>27.7</v>
      </c>
      <c r="K100">
        <v>27.7</v>
      </c>
      <c r="L100" t="s">
        <v>16</v>
      </c>
      <c r="M100" s="8">
        <v>1</v>
      </c>
      <c r="N100">
        <f t="shared" si="3"/>
        <v>0</v>
      </c>
      <c r="O100">
        <f t="shared" si="4"/>
        <v>0</v>
      </c>
      <c r="P100">
        <f t="shared" si="5"/>
        <v>0</v>
      </c>
      <c r="U100">
        <v>57</v>
      </c>
      <c r="V100">
        <v>78.92</v>
      </c>
      <c r="W100">
        <v>27.7</v>
      </c>
    </row>
    <row r="101" spans="1:23" x14ac:dyDescent="0.35">
      <c r="A101">
        <v>4639</v>
      </c>
      <c r="B101" t="s">
        <v>17</v>
      </c>
      <c r="C101">
        <v>69</v>
      </c>
      <c r="D101">
        <v>0</v>
      </c>
      <c r="E101">
        <v>0</v>
      </c>
      <c r="F101" t="s">
        <v>13</v>
      </c>
      <c r="G101" t="s">
        <v>25</v>
      </c>
      <c r="H101" t="s">
        <v>15</v>
      </c>
      <c r="I101">
        <v>82.81</v>
      </c>
      <c r="J101">
        <v>28</v>
      </c>
      <c r="K101">
        <v>28</v>
      </c>
      <c r="L101" t="s">
        <v>21</v>
      </c>
      <c r="M101" s="8">
        <v>1</v>
      </c>
      <c r="N101">
        <f t="shared" si="3"/>
        <v>0</v>
      </c>
      <c r="O101">
        <f t="shared" si="4"/>
        <v>0</v>
      </c>
      <c r="P101">
        <f t="shared" si="5"/>
        <v>0</v>
      </c>
      <c r="U101">
        <v>69</v>
      </c>
      <c r="V101">
        <v>82.81</v>
      </c>
      <c r="W101">
        <v>28</v>
      </c>
    </row>
    <row r="102" spans="1:23" x14ac:dyDescent="0.35">
      <c r="A102">
        <v>12363</v>
      </c>
      <c r="B102" t="s">
        <v>12</v>
      </c>
      <c r="C102">
        <v>64</v>
      </c>
      <c r="D102">
        <v>0</v>
      </c>
      <c r="E102">
        <v>1</v>
      </c>
      <c r="F102" t="s">
        <v>13</v>
      </c>
      <c r="G102" t="s">
        <v>25</v>
      </c>
      <c r="H102" t="s">
        <v>15</v>
      </c>
      <c r="I102">
        <v>74.099999999999994</v>
      </c>
      <c r="J102">
        <v>28.8</v>
      </c>
      <c r="K102">
        <v>28.8</v>
      </c>
      <c r="L102" t="s">
        <v>24</v>
      </c>
      <c r="M102" s="8">
        <v>1</v>
      </c>
      <c r="N102">
        <f t="shared" si="3"/>
        <v>0</v>
      </c>
      <c r="O102">
        <f t="shared" si="4"/>
        <v>0</v>
      </c>
      <c r="P102">
        <f t="shared" si="5"/>
        <v>0</v>
      </c>
      <c r="U102">
        <v>64</v>
      </c>
      <c r="V102">
        <v>74.099999999999994</v>
      </c>
      <c r="W102">
        <v>28.8</v>
      </c>
    </row>
    <row r="103" spans="1:23" x14ac:dyDescent="0.35">
      <c r="A103">
        <v>63973</v>
      </c>
      <c r="B103" t="s">
        <v>17</v>
      </c>
      <c r="C103">
        <v>77</v>
      </c>
      <c r="D103">
        <v>0</v>
      </c>
      <c r="E103">
        <v>0</v>
      </c>
      <c r="F103" t="s">
        <v>13</v>
      </c>
      <c r="G103" t="s">
        <v>25</v>
      </c>
      <c r="H103" t="s">
        <v>19</v>
      </c>
      <c r="I103">
        <v>190.32</v>
      </c>
      <c r="J103">
        <v>31.4</v>
      </c>
      <c r="K103">
        <v>31.4</v>
      </c>
      <c r="L103" t="s">
        <v>21</v>
      </c>
      <c r="M103" s="8">
        <v>1</v>
      </c>
      <c r="N103">
        <f t="shared" si="3"/>
        <v>0</v>
      </c>
      <c r="O103">
        <f t="shared" si="4"/>
        <v>0</v>
      </c>
      <c r="P103">
        <f t="shared" si="5"/>
        <v>1</v>
      </c>
      <c r="U103">
        <v>77</v>
      </c>
      <c r="V103">
        <v>190.32</v>
      </c>
      <c r="W103">
        <v>31.4</v>
      </c>
    </row>
    <row r="104" spans="1:23" x14ac:dyDescent="0.35">
      <c r="A104">
        <v>45277</v>
      </c>
      <c r="B104" t="s">
        <v>17</v>
      </c>
      <c r="C104">
        <v>74</v>
      </c>
      <c r="D104">
        <v>0</v>
      </c>
      <c r="E104">
        <v>0</v>
      </c>
      <c r="F104" t="s">
        <v>13</v>
      </c>
      <c r="G104" t="s">
        <v>14</v>
      </c>
      <c r="H104" t="s">
        <v>19</v>
      </c>
      <c r="I104">
        <v>231.61</v>
      </c>
      <c r="J104">
        <v>34.6</v>
      </c>
      <c r="K104">
        <v>34.6</v>
      </c>
      <c r="L104" t="s">
        <v>16</v>
      </c>
      <c r="M104" s="8">
        <v>1</v>
      </c>
      <c r="N104">
        <f t="shared" si="3"/>
        <v>0</v>
      </c>
      <c r="O104">
        <f t="shared" si="4"/>
        <v>0</v>
      </c>
      <c r="P104">
        <f t="shared" si="5"/>
        <v>1</v>
      </c>
      <c r="U104">
        <v>74</v>
      </c>
      <c r="V104">
        <v>231.61</v>
      </c>
      <c r="W104">
        <v>34.6</v>
      </c>
    </row>
    <row r="105" spans="1:23" x14ac:dyDescent="0.35">
      <c r="A105">
        <v>4712</v>
      </c>
      <c r="B105" t="s">
        <v>17</v>
      </c>
      <c r="C105">
        <v>81</v>
      </c>
      <c r="D105">
        <v>0</v>
      </c>
      <c r="E105">
        <v>1</v>
      </c>
      <c r="F105" t="s">
        <v>13</v>
      </c>
      <c r="G105" t="s">
        <v>18</v>
      </c>
      <c r="H105" t="s">
        <v>19</v>
      </c>
      <c r="I105">
        <v>78.7</v>
      </c>
      <c r="J105">
        <v>19.399999999999999</v>
      </c>
      <c r="K105">
        <v>19.399999999999999</v>
      </c>
      <c r="L105" t="s">
        <v>24</v>
      </c>
      <c r="M105" s="8">
        <v>1</v>
      </c>
      <c r="N105">
        <f t="shared" si="3"/>
        <v>0</v>
      </c>
      <c r="O105">
        <f t="shared" si="4"/>
        <v>0</v>
      </c>
      <c r="P105">
        <f t="shared" si="5"/>
        <v>0</v>
      </c>
      <c r="U105">
        <v>81</v>
      </c>
      <c r="V105">
        <v>78.7</v>
      </c>
      <c r="W105">
        <v>19.399999999999999</v>
      </c>
    </row>
    <row r="106" spans="1:23" x14ac:dyDescent="0.35">
      <c r="A106">
        <v>33175</v>
      </c>
      <c r="B106" t="s">
        <v>17</v>
      </c>
      <c r="C106">
        <v>57</v>
      </c>
      <c r="D106">
        <v>0</v>
      </c>
      <c r="E106">
        <v>0</v>
      </c>
      <c r="F106" t="s">
        <v>13</v>
      </c>
      <c r="G106" t="s">
        <v>25</v>
      </c>
      <c r="H106" t="s">
        <v>15</v>
      </c>
      <c r="I106">
        <v>110.52</v>
      </c>
      <c r="J106">
        <v>28.5</v>
      </c>
      <c r="K106">
        <v>28.5</v>
      </c>
      <c r="L106" t="s">
        <v>24</v>
      </c>
      <c r="M106" s="8">
        <v>1</v>
      </c>
      <c r="N106">
        <f t="shared" si="3"/>
        <v>0</v>
      </c>
      <c r="O106">
        <f t="shared" si="4"/>
        <v>0</v>
      </c>
      <c r="P106">
        <f t="shared" si="5"/>
        <v>0</v>
      </c>
      <c r="U106">
        <v>57</v>
      </c>
      <c r="V106">
        <v>110.52</v>
      </c>
      <c r="W106">
        <v>28.5</v>
      </c>
    </row>
    <row r="107" spans="1:23" x14ac:dyDescent="0.35">
      <c r="A107">
        <v>2346</v>
      </c>
      <c r="B107" t="s">
        <v>12</v>
      </c>
      <c r="C107">
        <v>58</v>
      </c>
      <c r="D107">
        <v>0</v>
      </c>
      <c r="E107">
        <v>0</v>
      </c>
      <c r="F107" t="s">
        <v>13</v>
      </c>
      <c r="G107" t="s">
        <v>14</v>
      </c>
      <c r="H107" t="s">
        <v>15</v>
      </c>
      <c r="I107">
        <v>82.3</v>
      </c>
      <c r="J107" t="s">
        <v>20</v>
      </c>
      <c r="K107">
        <v>28.1</v>
      </c>
      <c r="L107" t="s">
        <v>22</v>
      </c>
      <c r="M107" s="8">
        <v>1</v>
      </c>
      <c r="N107">
        <f t="shared" si="3"/>
        <v>1</v>
      </c>
      <c r="O107">
        <f t="shared" si="4"/>
        <v>0</v>
      </c>
      <c r="P107">
        <f t="shared" si="5"/>
        <v>0</v>
      </c>
      <c r="U107">
        <v>58</v>
      </c>
      <c r="V107">
        <v>82.3</v>
      </c>
      <c r="W107">
        <v>28.1</v>
      </c>
    </row>
    <row r="108" spans="1:23" x14ac:dyDescent="0.35">
      <c r="A108">
        <v>42072</v>
      </c>
      <c r="B108" t="s">
        <v>17</v>
      </c>
      <c r="C108">
        <v>50</v>
      </c>
      <c r="D108">
        <v>1</v>
      </c>
      <c r="E108">
        <v>0</v>
      </c>
      <c r="F108" t="s">
        <v>13</v>
      </c>
      <c r="G108" t="s">
        <v>14</v>
      </c>
      <c r="H108" t="s">
        <v>19</v>
      </c>
      <c r="I108">
        <v>73.180000000000007</v>
      </c>
      <c r="J108">
        <v>30.3</v>
      </c>
      <c r="K108">
        <v>30.3</v>
      </c>
      <c r="L108" t="s">
        <v>16</v>
      </c>
      <c r="M108" s="8">
        <v>1</v>
      </c>
      <c r="N108">
        <f t="shared" si="3"/>
        <v>0</v>
      </c>
      <c r="O108">
        <f t="shared" si="4"/>
        <v>0</v>
      </c>
      <c r="P108">
        <f t="shared" si="5"/>
        <v>0</v>
      </c>
      <c r="U108">
        <v>50</v>
      </c>
      <c r="V108">
        <v>73.180000000000007</v>
      </c>
      <c r="W108">
        <v>30.3</v>
      </c>
    </row>
    <row r="109" spans="1:23" x14ac:dyDescent="0.35">
      <c r="A109">
        <v>12062</v>
      </c>
      <c r="B109" t="s">
        <v>17</v>
      </c>
      <c r="C109">
        <v>54</v>
      </c>
      <c r="D109">
        <v>0</v>
      </c>
      <c r="E109">
        <v>0</v>
      </c>
      <c r="F109" t="s">
        <v>13</v>
      </c>
      <c r="G109" t="s">
        <v>18</v>
      </c>
      <c r="H109" t="s">
        <v>19</v>
      </c>
      <c r="I109">
        <v>191.82</v>
      </c>
      <c r="J109">
        <v>40.4</v>
      </c>
      <c r="K109">
        <v>40.4</v>
      </c>
      <c r="L109" t="s">
        <v>22</v>
      </c>
      <c r="M109" s="8">
        <v>1</v>
      </c>
      <c r="N109">
        <f t="shared" si="3"/>
        <v>0</v>
      </c>
      <c r="O109">
        <f t="shared" si="4"/>
        <v>0</v>
      </c>
      <c r="P109">
        <f t="shared" si="5"/>
        <v>1</v>
      </c>
      <c r="U109">
        <v>54</v>
      </c>
      <c r="V109">
        <v>191.82</v>
      </c>
      <c r="W109">
        <v>40.4</v>
      </c>
    </row>
    <row r="110" spans="1:23" x14ac:dyDescent="0.35">
      <c r="A110">
        <v>30456</v>
      </c>
      <c r="B110" t="s">
        <v>17</v>
      </c>
      <c r="C110">
        <v>79</v>
      </c>
      <c r="D110">
        <v>0</v>
      </c>
      <c r="E110">
        <v>0</v>
      </c>
      <c r="F110" t="s">
        <v>13</v>
      </c>
      <c r="G110" t="s">
        <v>14</v>
      </c>
      <c r="H110" t="s">
        <v>19</v>
      </c>
      <c r="I110">
        <v>93.05</v>
      </c>
      <c r="J110">
        <v>24.2</v>
      </c>
      <c r="K110">
        <v>24.2</v>
      </c>
      <c r="L110" t="s">
        <v>21</v>
      </c>
      <c r="M110" s="8">
        <v>1</v>
      </c>
      <c r="N110">
        <f t="shared" si="3"/>
        <v>0</v>
      </c>
      <c r="O110">
        <f t="shared" si="4"/>
        <v>0</v>
      </c>
      <c r="P110">
        <f t="shared" si="5"/>
        <v>0</v>
      </c>
      <c r="U110">
        <v>79</v>
      </c>
      <c r="V110">
        <v>93.05</v>
      </c>
      <c r="W110">
        <v>24.2</v>
      </c>
    </row>
    <row r="111" spans="1:23" x14ac:dyDescent="0.35">
      <c r="A111">
        <v>59125</v>
      </c>
      <c r="B111" t="s">
        <v>17</v>
      </c>
      <c r="C111">
        <v>53</v>
      </c>
      <c r="D111">
        <v>0</v>
      </c>
      <c r="E111">
        <v>0</v>
      </c>
      <c r="F111" t="s">
        <v>13</v>
      </c>
      <c r="G111" t="s">
        <v>25</v>
      </c>
      <c r="H111" t="s">
        <v>15</v>
      </c>
      <c r="I111">
        <v>64.17</v>
      </c>
      <c r="J111">
        <v>41.5</v>
      </c>
      <c r="K111">
        <v>41.5</v>
      </c>
      <c r="L111" t="s">
        <v>21</v>
      </c>
      <c r="M111" s="8">
        <v>1</v>
      </c>
      <c r="N111">
        <f t="shared" si="3"/>
        <v>0</v>
      </c>
      <c r="O111">
        <f t="shared" si="4"/>
        <v>0</v>
      </c>
      <c r="P111">
        <f t="shared" si="5"/>
        <v>0</v>
      </c>
      <c r="U111">
        <v>53</v>
      </c>
      <c r="V111">
        <v>64.17</v>
      </c>
      <c r="W111">
        <v>41.5</v>
      </c>
    </row>
    <row r="112" spans="1:23" x14ac:dyDescent="0.35">
      <c r="A112">
        <v>56546</v>
      </c>
      <c r="B112" t="s">
        <v>12</v>
      </c>
      <c r="C112">
        <v>79</v>
      </c>
      <c r="D112">
        <v>0</v>
      </c>
      <c r="E112">
        <v>1</v>
      </c>
      <c r="F112" t="s">
        <v>13</v>
      </c>
      <c r="G112" t="s">
        <v>14</v>
      </c>
      <c r="H112" t="s">
        <v>19</v>
      </c>
      <c r="I112">
        <v>129.97999999999999</v>
      </c>
      <c r="J112">
        <v>22.6</v>
      </c>
      <c r="K112">
        <v>22.6</v>
      </c>
      <c r="L112" t="s">
        <v>16</v>
      </c>
      <c r="M112" s="8">
        <v>1</v>
      </c>
      <c r="N112">
        <f t="shared" si="3"/>
        <v>0</v>
      </c>
      <c r="O112">
        <f t="shared" si="4"/>
        <v>0</v>
      </c>
      <c r="P112">
        <f t="shared" si="5"/>
        <v>0</v>
      </c>
      <c r="U112">
        <v>79</v>
      </c>
      <c r="V112">
        <v>129.97999999999999</v>
      </c>
      <c r="W112">
        <v>22.6</v>
      </c>
    </row>
    <row r="113" spans="1:23" x14ac:dyDescent="0.35">
      <c r="A113">
        <v>48405</v>
      </c>
      <c r="B113" t="s">
        <v>12</v>
      </c>
      <c r="C113">
        <v>80</v>
      </c>
      <c r="D113">
        <v>0</v>
      </c>
      <c r="E113">
        <v>1</v>
      </c>
      <c r="F113" t="s">
        <v>13</v>
      </c>
      <c r="G113" t="s">
        <v>14</v>
      </c>
      <c r="H113" t="s">
        <v>15</v>
      </c>
      <c r="I113">
        <v>68.53</v>
      </c>
      <c r="J113">
        <v>24.2</v>
      </c>
      <c r="K113">
        <v>24.2</v>
      </c>
      <c r="L113" t="s">
        <v>22</v>
      </c>
      <c r="M113" s="8">
        <v>1</v>
      </c>
      <c r="N113">
        <f t="shared" si="3"/>
        <v>0</v>
      </c>
      <c r="O113">
        <f t="shared" si="4"/>
        <v>0</v>
      </c>
      <c r="P113">
        <f t="shared" si="5"/>
        <v>0</v>
      </c>
      <c r="U113">
        <v>80</v>
      </c>
      <c r="V113">
        <v>68.53</v>
      </c>
      <c r="W113">
        <v>24.2</v>
      </c>
    </row>
    <row r="114" spans="1:23" x14ac:dyDescent="0.35">
      <c r="A114">
        <v>36706</v>
      </c>
      <c r="B114" t="s">
        <v>17</v>
      </c>
      <c r="C114">
        <v>76</v>
      </c>
      <c r="D114">
        <v>0</v>
      </c>
      <c r="E114">
        <v>0</v>
      </c>
      <c r="F114" t="s">
        <v>13</v>
      </c>
      <c r="G114" t="s">
        <v>18</v>
      </c>
      <c r="H114" t="s">
        <v>15</v>
      </c>
      <c r="I114">
        <v>106.41</v>
      </c>
      <c r="J114" t="s">
        <v>20</v>
      </c>
      <c r="K114">
        <v>28.1</v>
      </c>
      <c r="L114" t="s">
        <v>16</v>
      </c>
      <c r="M114" s="8">
        <v>1</v>
      </c>
      <c r="N114">
        <f t="shared" si="3"/>
        <v>1</v>
      </c>
      <c r="O114">
        <f t="shared" si="4"/>
        <v>0</v>
      </c>
      <c r="P114">
        <f t="shared" si="5"/>
        <v>0</v>
      </c>
      <c r="U114">
        <v>76</v>
      </c>
      <c r="V114">
        <v>106.41</v>
      </c>
      <c r="W114">
        <v>28.1</v>
      </c>
    </row>
    <row r="115" spans="1:23" x14ac:dyDescent="0.35">
      <c r="A115">
        <v>41069</v>
      </c>
      <c r="B115" t="s">
        <v>17</v>
      </c>
      <c r="C115">
        <v>45</v>
      </c>
      <c r="D115">
        <v>0</v>
      </c>
      <c r="E115">
        <v>0</v>
      </c>
      <c r="F115" t="s">
        <v>13</v>
      </c>
      <c r="G115" t="s">
        <v>14</v>
      </c>
      <c r="H115" t="s">
        <v>19</v>
      </c>
      <c r="I115">
        <v>224.1</v>
      </c>
      <c r="J115">
        <v>56.6</v>
      </c>
      <c r="K115">
        <v>56.6</v>
      </c>
      <c r="L115" t="s">
        <v>21</v>
      </c>
      <c r="M115" s="8">
        <v>1</v>
      </c>
      <c r="N115">
        <f t="shared" si="3"/>
        <v>1</v>
      </c>
      <c r="O115">
        <f t="shared" si="4"/>
        <v>0</v>
      </c>
      <c r="P115">
        <f t="shared" si="5"/>
        <v>1</v>
      </c>
      <c r="U115">
        <v>45</v>
      </c>
      <c r="V115">
        <v>224.1</v>
      </c>
      <c r="W115">
        <v>56.6</v>
      </c>
    </row>
    <row r="116" spans="1:23" x14ac:dyDescent="0.35">
      <c r="A116">
        <v>71639</v>
      </c>
      <c r="B116" t="s">
        <v>17</v>
      </c>
      <c r="C116">
        <v>68</v>
      </c>
      <c r="D116">
        <v>0</v>
      </c>
      <c r="E116">
        <v>0</v>
      </c>
      <c r="F116" t="s">
        <v>23</v>
      </c>
      <c r="G116" t="s">
        <v>25</v>
      </c>
      <c r="H116" t="s">
        <v>15</v>
      </c>
      <c r="I116">
        <v>82.1</v>
      </c>
      <c r="J116">
        <v>27.1</v>
      </c>
      <c r="K116">
        <v>27.1</v>
      </c>
      <c r="L116" t="s">
        <v>24</v>
      </c>
      <c r="M116" s="8">
        <v>1</v>
      </c>
      <c r="N116">
        <f t="shared" si="3"/>
        <v>0</v>
      </c>
      <c r="O116">
        <f t="shared" si="4"/>
        <v>0</v>
      </c>
      <c r="P116">
        <f t="shared" si="5"/>
        <v>0</v>
      </c>
      <c r="U116">
        <v>68</v>
      </c>
      <c r="V116">
        <v>82.1</v>
      </c>
      <c r="W116">
        <v>27.1</v>
      </c>
    </row>
    <row r="117" spans="1:23" x14ac:dyDescent="0.35">
      <c r="A117">
        <v>53401</v>
      </c>
      <c r="B117" t="s">
        <v>12</v>
      </c>
      <c r="C117">
        <v>71</v>
      </c>
      <c r="D117">
        <v>1</v>
      </c>
      <c r="E117">
        <v>1</v>
      </c>
      <c r="F117" t="s">
        <v>23</v>
      </c>
      <c r="G117" t="s">
        <v>25</v>
      </c>
      <c r="H117" t="s">
        <v>19</v>
      </c>
      <c r="I117">
        <v>216.94</v>
      </c>
      <c r="J117">
        <v>30.9</v>
      </c>
      <c r="K117">
        <v>30.9</v>
      </c>
      <c r="L117" t="s">
        <v>21</v>
      </c>
      <c r="M117" s="8">
        <v>1</v>
      </c>
      <c r="N117">
        <f t="shared" si="3"/>
        <v>0</v>
      </c>
      <c r="O117">
        <f t="shared" si="4"/>
        <v>0</v>
      </c>
      <c r="P117">
        <f t="shared" si="5"/>
        <v>1</v>
      </c>
      <c r="U117">
        <v>71</v>
      </c>
      <c r="V117">
        <v>216.94</v>
      </c>
      <c r="W117">
        <v>30.9</v>
      </c>
    </row>
    <row r="118" spans="1:23" x14ac:dyDescent="0.35">
      <c r="A118">
        <v>60744</v>
      </c>
      <c r="B118" t="s">
        <v>12</v>
      </c>
      <c r="C118">
        <v>61</v>
      </c>
      <c r="D118">
        <v>1</v>
      </c>
      <c r="E118">
        <v>0</v>
      </c>
      <c r="F118" t="s">
        <v>13</v>
      </c>
      <c r="G118" t="s">
        <v>18</v>
      </c>
      <c r="H118" t="s">
        <v>19</v>
      </c>
      <c r="I118">
        <v>76.11</v>
      </c>
      <c r="J118">
        <v>27.3</v>
      </c>
      <c r="K118">
        <v>27.3</v>
      </c>
      <c r="L118" t="s">
        <v>22</v>
      </c>
      <c r="M118" s="8">
        <v>1</v>
      </c>
      <c r="N118">
        <f t="shared" si="3"/>
        <v>0</v>
      </c>
      <c r="O118">
        <f t="shared" si="4"/>
        <v>0</v>
      </c>
      <c r="P118">
        <f t="shared" si="5"/>
        <v>0</v>
      </c>
      <c r="U118">
        <v>61</v>
      </c>
      <c r="V118">
        <v>76.11</v>
      </c>
      <c r="W118">
        <v>27.3</v>
      </c>
    </row>
    <row r="119" spans="1:23" x14ac:dyDescent="0.35">
      <c r="A119">
        <v>7547</v>
      </c>
      <c r="B119" t="s">
        <v>12</v>
      </c>
      <c r="C119">
        <v>74</v>
      </c>
      <c r="D119">
        <v>0</v>
      </c>
      <c r="E119">
        <v>0</v>
      </c>
      <c r="F119" t="s">
        <v>13</v>
      </c>
      <c r="G119" t="s">
        <v>14</v>
      </c>
      <c r="H119" t="s">
        <v>15</v>
      </c>
      <c r="I119">
        <v>72.959999999999994</v>
      </c>
      <c r="J119">
        <v>31.3</v>
      </c>
      <c r="K119">
        <v>31.3</v>
      </c>
      <c r="L119" t="s">
        <v>22</v>
      </c>
      <c r="M119" s="8">
        <v>1</v>
      </c>
      <c r="N119">
        <f t="shared" si="3"/>
        <v>0</v>
      </c>
      <c r="O119">
        <f t="shared" si="4"/>
        <v>0</v>
      </c>
      <c r="P119">
        <f t="shared" si="5"/>
        <v>0</v>
      </c>
      <c r="U119">
        <v>74</v>
      </c>
      <c r="V119">
        <v>72.959999999999994</v>
      </c>
      <c r="W119">
        <v>31.3</v>
      </c>
    </row>
    <row r="120" spans="1:23" x14ac:dyDescent="0.35">
      <c r="A120">
        <v>31720</v>
      </c>
      <c r="B120" t="s">
        <v>17</v>
      </c>
      <c r="C120">
        <v>38</v>
      </c>
      <c r="D120">
        <v>0</v>
      </c>
      <c r="E120">
        <v>0</v>
      </c>
      <c r="F120" t="s">
        <v>23</v>
      </c>
      <c r="G120" t="s">
        <v>18</v>
      </c>
      <c r="H120" t="s">
        <v>15</v>
      </c>
      <c r="I120">
        <v>82.28</v>
      </c>
      <c r="J120">
        <v>24</v>
      </c>
      <c r="K120">
        <v>24</v>
      </c>
      <c r="L120" t="s">
        <v>16</v>
      </c>
      <c r="M120" s="8">
        <v>1</v>
      </c>
      <c r="N120">
        <f t="shared" si="3"/>
        <v>0</v>
      </c>
      <c r="O120">
        <f t="shared" si="4"/>
        <v>0</v>
      </c>
      <c r="P120">
        <f t="shared" si="5"/>
        <v>0</v>
      </c>
      <c r="U120">
        <v>38</v>
      </c>
      <c r="V120">
        <v>82.28</v>
      </c>
      <c r="W120">
        <v>24</v>
      </c>
    </row>
    <row r="121" spans="1:23" x14ac:dyDescent="0.35">
      <c r="A121">
        <v>5563</v>
      </c>
      <c r="B121" t="s">
        <v>17</v>
      </c>
      <c r="C121">
        <v>77</v>
      </c>
      <c r="D121">
        <v>0</v>
      </c>
      <c r="E121">
        <v>0</v>
      </c>
      <c r="F121" t="s">
        <v>13</v>
      </c>
      <c r="G121" t="s">
        <v>14</v>
      </c>
      <c r="H121" t="s">
        <v>15</v>
      </c>
      <c r="I121">
        <v>105.22</v>
      </c>
      <c r="J121">
        <v>31</v>
      </c>
      <c r="K121">
        <v>31</v>
      </c>
      <c r="L121" t="s">
        <v>21</v>
      </c>
      <c r="M121" s="8">
        <v>1</v>
      </c>
      <c r="N121">
        <f t="shared" si="3"/>
        <v>0</v>
      </c>
      <c r="O121">
        <f t="shared" si="4"/>
        <v>0</v>
      </c>
      <c r="P121">
        <f t="shared" si="5"/>
        <v>0</v>
      </c>
      <c r="U121">
        <v>77</v>
      </c>
      <c r="V121">
        <v>105.22</v>
      </c>
      <c r="W121">
        <v>31</v>
      </c>
    </row>
    <row r="122" spans="1:23" x14ac:dyDescent="0.35">
      <c r="A122">
        <v>68798</v>
      </c>
      <c r="B122" t="s">
        <v>17</v>
      </c>
      <c r="C122">
        <v>58</v>
      </c>
      <c r="D122">
        <v>0</v>
      </c>
      <c r="E122">
        <v>0</v>
      </c>
      <c r="F122" t="s">
        <v>13</v>
      </c>
      <c r="G122" t="s">
        <v>14</v>
      </c>
      <c r="H122" t="s">
        <v>19</v>
      </c>
      <c r="I122">
        <v>59.86</v>
      </c>
      <c r="J122">
        <v>28</v>
      </c>
      <c r="K122">
        <v>28</v>
      </c>
      <c r="L122" t="s">
        <v>16</v>
      </c>
      <c r="M122" s="8">
        <v>1</v>
      </c>
      <c r="N122">
        <f t="shared" si="3"/>
        <v>0</v>
      </c>
      <c r="O122">
        <f t="shared" si="4"/>
        <v>0</v>
      </c>
      <c r="P122">
        <f t="shared" si="5"/>
        <v>0</v>
      </c>
      <c r="U122">
        <v>58</v>
      </c>
      <c r="V122">
        <v>59.86</v>
      </c>
      <c r="W122">
        <v>28</v>
      </c>
    </row>
    <row r="123" spans="1:23" x14ac:dyDescent="0.35">
      <c r="A123">
        <v>72918</v>
      </c>
      <c r="B123" t="s">
        <v>17</v>
      </c>
      <c r="C123">
        <v>53</v>
      </c>
      <c r="D123">
        <v>1</v>
      </c>
      <c r="E123">
        <v>0</v>
      </c>
      <c r="F123" t="s">
        <v>13</v>
      </c>
      <c r="G123" t="s">
        <v>14</v>
      </c>
      <c r="H123" t="s">
        <v>15</v>
      </c>
      <c r="I123">
        <v>62.55</v>
      </c>
      <c r="J123">
        <v>30.3</v>
      </c>
      <c r="K123">
        <v>30.3</v>
      </c>
      <c r="L123" t="s">
        <v>24</v>
      </c>
      <c r="M123" s="8">
        <v>1</v>
      </c>
      <c r="N123">
        <f t="shared" si="3"/>
        <v>0</v>
      </c>
      <c r="O123">
        <f t="shared" si="4"/>
        <v>0</v>
      </c>
      <c r="P123">
        <f t="shared" si="5"/>
        <v>0</v>
      </c>
      <c r="U123">
        <v>53</v>
      </c>
      <c r="V123">
        <v>62.55</v>
      </c>
      <c r="W123">
        <v>30.3</v>
      </c>
    </row>
    <row r="124" spans="1:23" x14ac:dyDescent="0.35">
      <c r="A124">
        <v>13491</v>
      </c>
      <c r="B124" t="s">
        <v>12</v>
      </c>
      <c r="C124">
        <v>80</v>
      </c>
      <c r="D124">
        <v>0</v>
      </c>
      <c r="E124">
        <v>0</v>
      </c>
      <c r="F124" t="s">
        <v>13</v>
      </c>
      <c r="G124" t="s">
        <v>14</v>
      </c>
      <c r="H124" t="s">
        <v>19</v>
      </c>
      <c r="I124">
        <v>259.63</v>
      </c>
      <c r="J124">
        <v>31.7</v>
      </c>
      <c r="K124">
        <v>31.7</v>
      </c>
      <c r="L124" t="s">
        <v>22</v>
      </c>
      <c r="M124" s="8">
        <v>1</v>
      </c>
      <c r="N124">
        <f t="shared" si="3"/>
        <v>0</v>
      </c>
      <c r="O124">
        <f t="shared" si="4"/>
        <v>0</v>
      </c>
      <c r="P124">
        <f t="shared" si="5"/>
        <v>1</v>
      </c>
      <c r="U124">
        <v>80</v>
      </c>
      <c r="V124">
        <v>259.63</v>
      </c>
      <c r="W124">
        <v>31.7</v>
      </c>
    </row>
    <row r="125" spans="1:23" x14ac:dyDescent="0.35">
      <c r="A125">
        <v>44033</v>
      </c>
      <c r="B125" t="s">
        <v>12</v>
      </c>
      <c r="C125">
        <v>56</v>
      </c>
      <c r="D125">
        <v>1</v>
      </c>
      <c r="E125">
        <v>0</v>
      </c>
      <c r="F125" t="s">
        <v>13</v>
      </c>
      <c r="G125" t="s">
        <v>14</v>
      </c>
      <c r="H125" t="s">
        <v>19</v>
      </c>
      <c r="I125">
        <v>249.31</v>
      </c>
      <c r="J125">
        <v>35.799999999999997</v>
      </c>
      <c r="K125">
        <v>35.799999999999997</v>
      </c>
      <c r="L125" t="s">
        <v>21</v>
      </c>
      <c r="M125" s="8">
        <v>1</v>
      </c>
      <c r="N125">
        <f t="shared" si="3"/>
        <v>0</v>
      </c>
      <c r="O125">
        <f t="shared" si="4"/>
        <v>0</v>
      </c>
      <c r="P125">
        <f t="shared" si="5"/>
        <v>1</v>
      </c>
      <c r="U125">
        <v>56</v>
      </c>
      <c r="V125">
        <v>249.31</v>
      </c>
      <c r="W125">
        <v>35.799999999999997</v>
      </c>
    </row>
    <row r="126" spans="1:23" x14ac:dyDescent="0.35">
      <c r="A126">
        <v>14164</v>
      </c>
      <c r="B126" t="s">
        <v>17</v>
      </c>
      <c r="C126">
        <v>72</v>
      </c>
      <c r="D126">
        <v>0</v>
      </c>
      <c r="E126">
        <v>0</v>
      </c>
      <c r="F126" t="s">
        <v>13</v>
      </c>
      <c r="G126" t="s">
        <v>14</v>
      </c>
      <c r="H126" t="s">
        <v>15</v>
      </c>
      <c r="I126">
        <v>219.91</v>
      </c>
      <c r="J126" t="s">
        <v>20</v>
      </c>
      <c r="K126">
        <v>28.1</v>
      </c>
      <c r="L126" t="s">
        <v>24</v>
      </c>
      <c r="M126" s="8">
        <v>1</v>
      </c>
      <c r="N126">
        <f t="shared" si="3"/>
        <v>1</v>
      </c>
      <c r="O126">
        <f t="shared" si="4"/>
        <v>0</v>
      </c>
      <c r="P126">
        <f t="shared" si="5"/>
        <v>1</v>
      </c>
      <c r="U126">
        <v>72</v>
      </c>
      <c r="V126">
        <v>219.91</v>
      </c>
      <c r="W126">
        <v>28.1</v>
      </c>
    </row>
    <row r="127" spans="1:23" x14ac:dyDescent="0.35">
      <c r="A127">
        <v>50522</v>
      </c>
      <c r="B127" t="s">
        <v>17</v>
      </c>
      <c r="C127">
        <v>72</v>
      </c>
      <c r="D127">
        <v>0</v>
      </c>
      <c r="E127">
        <v>0</v>
      </c>
      <c r="F127" t="s">
        <v>13</v>
      </c>
      <c r="G127" t="s">
        <v>25</v>
      </c>
      <c r="H127" t="s">
        <v>15</v>
      </c>
      <c r="I127">
        <v>131.41</v>
      </c>
      <c r="J127">
        <v>28.4</v>
      </c>
      <c r="K127">
        <v>28.4</v>
      </c>
      <c r="L127" t="s">
        <v>21</v>
      </c>
      <c r="M127" s="8">
        <v>1</v>
      </c>
      <c r="N127">
        <f t="shared" si="3"/>
        <v>0</v>
      </c>
      <c r="O127">
        <f t="shared" si="4"/>
        <v>0</v>
      </c>
      <c r="P127">
        <f t="shared" si="5"/>
        <v>0</v>
      </c>
      <c r="U127">
        <v>72</v>
      </c>
      <c r="V127">
        <v>131.41</v>
      </c>
      <c r="W127">
        <v>28.4</v>
      </c>
    </row>
    <row r="128" spans="1:23" x14ac:dyDescent="0.35">
      <c r="A128">
        <v>3352</v>
      </c>
      <c r="B128" t="s">
        <v>12</v>
      </c>
      <c r="C128">
        <v>78</v>
      </c>
      <c r="D128">
        <v>1</v>
      </c>
      <c r="E128">
        <v>0</v>
      </c>
      <c r="F128" t="s">
        <v>13</v>
      </c>
      <c r="G128" t="s">
        <v>18</v>
      </c>
      <c r="H128" t="s">
        <v>15</v>
      </c>
      <c r="I128">
        <v>93.13</v>
      </c>
      <c r="J128" t="s">
        <v>20</v>
      </c>
      <c r="K128">
        <v>28.1</v>
      </c>
      <c r="L128" t="s">
        <v>16</v>
      </c>
      <c r="M128" s="8">
        <v>1</v>
      </c>
      <c r="N128">
        <f t="shared" si="3"/>
        <v>1</v>
      </c>
      <c r="O128">
        <f t="shared" si="4"/>
        <v>0</v>
      </c>
      <c r="P128">
        <f t="shared" si="5"/>
        <v>0</v>
      </c>
      <c r="U128">
        <v>78</v>
      </c>
      <c r="V128">
        <v>93.13</v>
      </c>
      <c r="W128">
        <v>28.1</v>
      </c>
    </row>
    <row r="129" spans="1:23" x14ac:dyDescent="0.35">
      <c r="A129">
        <v>70943</v>
      </c>
      <c r="B129" t="s">
        <v>17</v>
      </c>
      <c r="C129">
        <v>80</v>
      </c>
      <c r="D129">
        <v>0</v>
      </c>
      <c r="E129">
        <v>0</v>
      </c>
      <c r="F129" t="s">
        <v>13</v>
      </c>
      <c r="G129" t="s">
        <v>14</v>
      </c>
      <c r="H129" t="s">
        <v>15</v>
      </c>
      <c r="I129">
        <v>73.540000000000006</v>
      </c>
      <c r="J129">
        <v>24</v>
      </c>
      <c r="K129">
        <v>24</v>
      </c>
      <c r="L129" t="s">
        <v>24</v>
      </c>
      <c r="M129" s="8">
        <v>1</v>
      </c>
      <c r="N129">
        <f t="shared" si="3"/>
        <v>0</v>
      </c>
      <c r="O129">
        <f t="shared" si="4"/>
        <v>0</v>
      </c>
      <c r="P129">
        <f t="shared" si="5"/>
        <v>0</v>
      </c>
      <c r="U129">
        <v>80</v>
      </c>
      <c r="V129">
        <v>73.540000000000006</v>
      </c>
      <c r="W129">
        <v>24</v>
      </c>
    </row>
    <row r="130" spans="1:23" x14ac:dyDescent="0.35">
      <c r="A130">
        <v>37132</v>
      </c>
      <c r="B130" t="s">
        <v>12</v>
      </c>
      <c r="C130">
        <v>82</v>
      </c>
      <c r="D130">
        <v>0</v>
      </c>
      <c r="E130">
        <v>0</v>
      </c>
      <c r="F130" t="s">
        <v>13</v>
      </c>
      <c r="G130" t="s">
        <v>25</v>
      </c>
      <c r="H130" t="s">
        <v>15</v>
      </c>
      <c r="I130">
        <v>200.59</v>
      </c>
      <c r="J130">
        <v>29</v>
      </c>
      <c r="K130">
        <v>29</v>
      </c>
      <c r="L130" t="s">
        <v>16</v>
      </c>
      <c r="M130" s="8">
        <v>1</v>
      </c>
      <c r="N130">
        <f t="shared" si="3"/>
        <v>0</v>
      </c>
      <c r="O130">
        <f t="shared" si="4"/>
        <v>0</v>
      </c>
      <c r="P130">
        <f t="shared" si="5"/>
        <v>1</v>
      </c>
      <c r="U130">
        <v>82</v>
      </c>
      <c r="V130">
        <v>200.59</v>
      </c>
      <c r="W130">
        <v>29</v>
      </c>
    </row>
    <row r="131" spans="1:23" x14ac:dyDescent="0.35">
      <c r="A131">
        <v>48796</v>
      </c>
      <c r="B131" t="s">
        <v>17</v>
      </c>
      <c r="C131">
        <v>75</v>
      </c>
      <c r="D131">
        <v>0</v>
      </c>
      <c r="E131">
        <v>0</v>
      </c>
      <c r="F131" t="s">
        <v>13</v>
      </c>
      <c r="G131" t="s">
        <v>25</v>
      </c>
      <c r="H131" t="s">
        <v>15</v>
      </c>
      <c r="I131">
        <v>62.48</v>
      </c>
      <c r="J131" t="s">
        <v>20</v>
      </c>
      <c r="K131">
        <v>28.1</v>
      </c>
      <c r="L131" t="s">
        <v>24</v>
      </c>
      <c r="M131" s="8">
        <v>1</v>
      </c>
      <c r="N131">
        <f t="shared" ref="N131:N194" si="6">IF(OR(J131&gt;47.5,J131&lt;9.1),1,0)</f>
        <v>1</v>
      </c>
      <c r="O131">
        <f t="shared" ref="O131:O194" si="7">IF(OR(C131&lt;-29,C131&gt;115),1,0)</f>
        <v>0</v>
      </c>
      <c r="P131">
        <f t="shared" ref="P131:P194" si="8">IF(OR(I131&lt;21.98,I131&gt;169.36),1,0)</f>
        <v>0</v>
      </c>
      <c r="U131">
        <v>75</v>
      </c>
      <c r="V131">
        <v>62.48</v>
      </c>
      <c r="W131">
        <v>28.1</v>
      </c>
    </row>
    <row r="132" spans="1:23" x14ac:dyDescent="0.35">
      <c r="A132">
        <v>53440</v>
      </c>
      <c r="B132" t="s">
        <v>17</v>
      </c>
      <c r="C132">
        <v>73</v>
      </c>
      <c r="D132">
        <v>1</v>
      </c>
      <c r="E132">
        <v>0</v>
      </c>
      <c r="F132" t="s">
        <v>13</v>
      </c>
      <c r="G132" t="s">
        <v>14</v>
      </c>
      <c r="H132" t="s">
        <v>19</v>
      </c>
      <c r="I132">
        <v>190.14</v>
      </c>
      <c r="J132">
        <v>36.5</v>
      </c>
      <c r="K132">
        <v>36.5</v>
      </c>
      <c r="L132" t="s">
        <v>21</v>
      </c>
      <c r="M132" s="8">
        <v>1</v>
      </c>
      <c r="N132">
        <f t="shared" si="6"/>
        <v>0</v>
      </c>
      <c r="O132">
        <f t="shared" si="7"/>
        <v>0</v>
      </c>
      <c r="P132">
        <f t="shared" si="8"/>
        <v>1</v>
      </c>
      <c r="U132">
        <v>73</v>
      </c>
      <c r="V132">
        <v>190.14</v>
      </c>
      <c r="W132">
        <v>36.5</v>
      </c>
    </row>
    <row r="133" spans="1:23" x14ac:dyDescent="0.35">
      <c r="A133">
        <v>16817</v>
      </c>
      <c r="B133" t="s">
        <v>17</v>
      </c>
      <c r="C133">
        <v>78</v>
      </c>
      <c r="D133">
        <v>1</v>
      </c>
      <c r="E133">
        <v>0</v>
      </c>
      <c r="F133" t="s">
        <v>23</v>
      </c>
      <c r="G133" t="s">
        <v>14</v>
      </c>
      <c r="H133" t="s">
        <v>15</v>
      </c>
      <c r="I133">
        <v>130.54</v>
      </c>
      <c r="J133">
        <v>20.100000000000001</v>
      </c>
      <c r="K133">
        <v>20.100000000000001</v>
      </c>
      <c r="L133" t="s">
        <v>21</v>
      </c>
      <c r="M133" s="8">
        <v>1</v>
      </c>
      <c r="N133">
        <f t="shared" si="6"/>
        <v>0</v>
      </c>
      <c r="O133">
        <f t="shared" si="7"/>
        <v>0</v>
      </c>
      <c r="P133">
        <f t="shared" si="8"/>
        <v>0</v>
      </c>
      <c r="U133">
        <v>78</v>
      </c>
      <c r="V133">
        <v>130.54</v>
      </c>
      <c r="W133">
        <v>20.100000000000001</v>
      </c>
    </row>
    <row r="134" spans="1:23" x14ac:dyDescent="0.35">
      <c r="A134">
        <v>69551</v>
      </c>
      <c r="B134" t="s">
        <v>12</v>
      </c>
      <c r="C134">
        <v>69</v>
      </c>
      <c r="D134">
        <v>1</v>
      </c>
      <c r="E134">
        <v>0</v>
      </c>
      <c r="F134" t="s">
        <v>23</v>
      </c>
      <c r="G134" t="s">
        <v>14</v>
      </c>
      <c r="H134" t="s">
        <v>19</v>
      </c>
      <c r="I134">
        <v>182.99</v>
      </c>
      <c r="J134">
        <v>36.5</v>
      </c>
      <c r="K134">
        <v>36.5</v>
      </c>
      <c r="L134" t="s">
        <v>21</v>
      </c>
      <c r="M134" s="8">
        <v>1</v>
      </c>
      <c r="N134">
        <f t="shared" si="6"/>
        <v>0</v>
      </c>
      <c r="O134">
        <f t="shared" si="7"/>
        <v>0</v>
      </c>
      <c r="P134">
        <f t="shared" si="8"/>
        <v>1</v>
      </c>
      <c r="U134">
        <v>69</v>
      </c>
      <c r="V134">
        <v>182.99</v>
      </c>
      <c r="W134">
        <v>36.5</v>
      </c>
    </row>
    <row r="135" spans="1:23" x14ac:dyDescent="0.35">
      <c r="A135">
        <v>31563</v>
      </c>
      <c r="B135" t="s">
        <v>17</v>
      </c>
      <c r="C135">
        <v>38</v>
      </c>
      <c r="D135">
        <v>0</v>
      </c>
      <c r="E135">
        <v>0</v>
      </c>
      <c r="F135" t="s">
        <v>13</v>
      </c>
      <c r="G135" t="s">
        <v>14</v>
      </c>
      <c r="H135" t="s">
        <v>19</v>
      </c>
      <c r="I135">
        <v>101.45</v>
      </c>
      <c r="J135" t="s">
        <v>20</v>
      </c>
      <c r="K135">
        <v>28.1</v>
      </c>
      <c r="L135" t="s">
        <v>16</v>
      </c>
      <c r="M135" s="8">
        <v>1</v>
      </c>
      <c r="N135">
        <f t="shared" si="6"/>
        <v>1</v>
      </c>
      <c r="O135">
        <f t="shared" si="7"/>
        <v>0</v>
      </c>
      <c r="P135">
        <f t="shared" si="8"/>
        <v>0</v>
      </c>
      <c r="U135">
        <v>38</v>
      </c>
      <c r="V135">
        <v>101.45</v>
      </c>
      <c r="W135">
        <v>28.1</v>
      </c>
    </row>
    <row r="136" spans="1:23" x14ac:dyDescent="0.35">
      <c r="A136">
        <v>20387</v>
      </c>
      <c r="B136" t="s">
        <v>17</v>
      </c>
      <c r="C136">
        <v>68</v>
      </c>
      <c r="D136">
        <v>1</v>
      </c>
      <c r="E136">
        <v>0</v>
      </c>
      <c r="F136" t="s">
        <v>13</v>
      </c>
      <c r="G136" t="s">
        <v>18</v>
      </c>
      <c r="H136" t="s">
        <v>19</v>
      </c>
      <c r="I136">
        <v>206.09</v>
      </c>
      <c r="J136">
        <v>26.7</v>
      </c>
      <c r="K136">
        <v>26.7</v>
      </c>
      <c r="L136" t="s">
        <v>21</v>
      </c>
      <c r="M136" s="8">
        <v>1</v>
      </c>
      <c r="N136">
        <f t="shared" si="6"/>
        <v>0</v>
      </c>
      <c r="O136">
        <f t="shared" si="7"/>
        <v>0</v>
      </c>
      <c r="P136">
        <f t="shared" si="8"/>
        <v>1</v>
      </c>
      <c r="U136">
        <v>68</v>
      </c>
      <c r="V136">
        <v>206.09</v>
      </c>
      <c r="W136">
        <v>26.7</v>
      </c>
    </row>
    <row r="137" spans="1:23" x14ac:dyDescent="0.35">
      <c r="A137">
        <v>71279</v>
      </c>
      <c r="B137" t="s">
        <v>17</v>
      </c>
      <c r="C137">
        <v>71</v>
      </c>
      <c r="D137">
        <v>0</v>
      </c>
      <c r="E137">
        <v>0</v>
      </c>
      <c r="F137" t="s">
        <v>13</v>
      </c>
      <c r="G137" t="s">
        <v>25</v>
      </c>
      <c r="H137" t="s">
        <v>15</v>
      </c>
      <c r="I137">
        <v>263.32</v>
      </c>
      <c r="J137">
        <v>38.700000000000003</v>
      </c>
      <c r="K137">
        <v>38.700000000000003</v>
      </c>
      <c r="L137" t="s">
        <v>21</v>
      </c>
      <c r="M137" s="8">
        <v>1</v>
      </c>
      <c r="N137">
        <f t="shared" si="6"/>
        <v>0</v>
      </c>
      <c r="O137">
        <f t="shared" si="7"/>
        <v>0</v>
      </c>
      <c r="P137">
        <f t="shared" si="8"/>
        <v>1</v>
      </c>
      <c r="U137">
        <v>71</v>
      </c>
      <c r="V137">
        <v>263.32</v>
      </c>
      <c r="W137">
        <v>38.700000000000003</v>
      </c>
    </row>
    <row r="138" spans="1:23" x14ac:dyDescent="0.35">
      <c r="A138">
        <v>55824</v>
      </c>
      <c r="B138" t="s">
        <v>12</v>
      </c>
      <c r="C138">
        <v>76</v>
      </c>
      <c r="D138">
        <v>0</v>
      </c>
      <c r="E138">
        <v>0</v>
      </c>
      <c r="F138" t="s">
        <v>13</v>
      </c>
      <c r="G138" t="s">
        <v>14</v>
      </c>
      <c r="H138" t="s">
        <v>15</v>
      </c>
      <c r="I138">
        <v>140.1</v>
      </c>
      <c r="J138">
        <v>29.9</v>
      </c>
      <c r="K138">
        <v>29.9</v>
      </c>
      <c r="L138" t="s">
        <v>16</v>
      </c>
      <c r="M138" s="8">
        <v>1</v>
      </c>
      <c r="N138">
        <f t="shared" si="6"/>
        <v>0</v>
      </c>
      <c r="O138">
        <f t="shared" si="7"/>
        <v>0</v>
      </c>
      <c r="P138">
        <f t="shared" si="8"/>
        <v>0</v>
      </c>
      <c r="U138">
        <v>76</v>
      </c>
      <c r="V138">
        <v>140.1</v>
      </c>
      <c r="W138">
        <v>29.9</v>
      </c>
    </row>
    <row r="139" spans="1:23" x14ac:dyDescent="0.35">
      <c r="A139">
        <v>11762</v>
      </c>
      <c r="B139" t="s">
        <v>17</v>
      </c>
      <c r="C139">
        <v>76</v>
      </c>
      <c r="D139">
        <v>0</v>
      </c>
      <c r="E139">
        <v>0</v>
      </c>
      <c r="F139" t="s">
        <v>13</v>
      </c>
      <c r="G139" t="s">
        <v>14</v>
      </c>
      <c r="H139" t="s">
        <v>15</v>
      </c>
      <c r="I139">
        <v>207.28</v>
      </c>
      <c r="J139">
        <v>34.9</v>
      </c>
      <c r="K139">
        <v>34.9</v>
      </c>
      <c r="L139" t="s">
        <v>24</v>
      </c>
      <c r="M139" s="8">
        <v>1</v>
      </c>
      <c r="N139">
        <f t="shared" si="6"/>
        <v>0</v>
      </c>
      <c r="O139">
        <f t="shared" si="7"/>
        <v>0</v>
      </c>
      <c r="P139">
        <f t="shared" si="8"/>
        <v>1</v>
      </c>
      <c r="U139">
        <v>76</v>
      </c>
      <c r="V139">
        <v>207.28</v>
      </c>
      <c r="W139">
        <v>34.9</v>
      </c>
    </row>
    <row r="140" spans="1:23" x14ac:dyDescent="0.35">
      <c r="A140">
        <v>29281</v>
      </c>
      <c r="B140" t="s">
        <v>12</v>
      </c>
      <c r="C140">
        <v>76</v>
      </c>
      <c r="D140">
        <v>1</v>
      </c>
      <c r="E140">
        <v>0</v>
      </c>
      <c r="F140" t="s">
        <v>13</v>
      </c>
      <c r="G140" t="s">
        <v>18</v>
      </c>
      <c r="H140" t="s">
        <v>19</v>
      </c>
      <c r="I140">
        <v>194.37</v>
      </c>
      <c r="J140">
        <v>27</v>
      </c>
      <c r="K140">
        <v>27</v>
      </c>
      <c r="L140" t="s">
        <v>16</v>
      </c>
      <c r="M140" s="8">
        <v>1</v>
      </c>
      <c r="N140">
        <f t="shared" si="6"/>
        <v>0</v>
      </c>
      <c r="O140">
        <f t="shared" si="7"/>
        <v>0</v>
      </c>
      <c r="P140">
        <f t="shared" si="8"/>
        <v>1</v>
      </c>
      <c r="U140">
        <v>76</v>
      </c>
      <c r="V140">
        <v>194.37</v>
      </c>
      <c r="W140">
        <v>27</v>
      </c>
    </row>
    <row r="141" spans="1:23" x14ac:dyDescent="0.35">
      <c r="A141">
        <v>30683</v>
      </c>
      <c r="B141" t="s">
        <v>17</v>
      </c>
      <c r="C141">
        <v>75</v>
      </c>
      <c r="D141">
        <v>0</v>
      </c>
      <c r="E141">
        <v>0</v>
      </c>
      <c r="F141" t="s">
        <v>13</v>
      </c>
      <c r="G141" t="s">
        <v>14</v>
      </c>
      <c r="H141" t="s">
        <v>19</v>
      </c>
      <c r="I141">
        <v>199.2</v>
      </c>
      <c r="J141">
        <v>26.6</v>
      </c>
      <c r="K141">
        <v>26.6</v>
      </c>
      <c r="L141" t="s">
        <v>24</v>
      </c>
      <c r="M141" s="8">
        <v>1</v>
      </c>
      <c r="N141">
        <f t="shared" si="6"/>
        <v>0</v>
      </c>
      <c r="O141">
        <f t="shared" si="7"/>
        <v>0</v>
      </c>
      <c r="P141">
        <f t="shared" si="8"/>
        <v>1</v>
      </c>
      <c r="U141">
        <v>75</v>
      </c>
      <c r="V141">
        <v>199.2</v>
      </c>
      <c r="W141">
        <v>26.6</v>
      </c>
    </row>
    <row r="142" spans="1:23" x14ac:dyDescent="0.35">
      <c r="A142">
        <v>20439</v>
      </c>
      <c r="B142" t="s">
        <v>12</v>
      </c>
      <c r="C142">
        <v>82</v>
      </c>
      <c r="D142">
        <v>0</v>
      </c>
      <c r="E142">
        <v>1</v>
      </c>
      <c r="F142" t="s">
        <v>13</v>
      </c>
      <c r="G142" t="s">
        <v>25</v>
      </c>
      <c r="H142" t="s">
        <v>19</v>
      </c>
      <c r="I142">
        <v>103.68</v>
      </c>
      <c r="J142">
        <v>25</v>
      </c>
      <c r="K142">
        <v>25</v>
      </c>
      <c r="L142" t="s">
        <v>21</v>
      </c>
      <c r="M142" s="8">
        <v>1</v>
      </c>
      <c r="N142">
        <f t="shared" si="6"/>
        <v>0</v>
      </c>
      <c r="O142">
        <f t="shared" si="7"/>
        <v>0</v>
      </c>
      <c r="P142">
        <f t="shared" si="8"/>
        <v>0</v>
      </c>
      <c r="U142">
        <v>82</v>
      </c>
      <c r="V142">
        <v>103.68</v>
      </c>
      <c r="W142">
        <v>25</v>
      </c>
    </row>
    <row r="143" spans="1:23" x14ac:dyDescent="0.35">
      <c r="A143">
        <v>45965</v>
      </c>
      <c r="B143" t="s">
        <v>17</v>
      </c>
      <c r="C143">
        <v>59</v>
      </c>
      <c r="D143">
        <v>0</v>
      </c>
      <c r="E143">
        <v>0</v>
      </c>
      <c r="F143" t="s">
        <v>13</v>
      </c>
      <c r="G143" t="s">
        <v>14</v>
      </c>
      <c r="H143" t="s">
        <v>19</v>
      </c>
      <c r="I143">
        <v>116.44</v>
      </c>
      <c r="J143">
        <v>23.8</v>
      </c>
      <c r="K143">
        <v>23.8</v>
      </c>
      <c r="L143" t="s">
        <v>22</v>
      </c>
      <c r="M143" s="8">
        <v>1</v>
      </c>
      <c r="N143">
        <f t="shared" si="6"/>
        <v>0</v>
      </c>
      <c r="O143">
        <f t="shared" si="7"/>
        <v>0</v>
      </c>
      <c r="P143">
        <f t="shared" si="8"/>
        <v>0</v>
      </c>
      <c r="U143">
        <v>59</v>
      </c>
      <c r="V143">
        <v>116.44</v>
      </c>
      <c r="W143">
        <v>23.8</v>
      </c>
    </row>
    <row r="144" spans="1:23" x14ac:dyDescent="0.35">
      <c r="A144">
        <v>8045</v>
      </c>
      <c r="B144" t="s">
        <v>17</v>
      </c>
      <c r="C144">
        <v>74</v>
      </c>
      <c r="D144">
        <v>1</v>
      </c>
      <c r="E144">
        <v>0</v>
      </c>
      <c r="F144" t="s">
        <v>13</v>
      </c>
      <c r="G144" t="s">
        <v>14</v>
      </c>
      <c r="H144" t="s">
        <v>15</v>
      </c>
      <c r="I144">
        <v>70.28</v>
      </c>
      <c r="J144">
        <v>21.8</v>
      </c>
      <c r="K144">
        <v>21.8</v>
      </c>
      <c r="L144" t="s">
        <v>21</v>
      </c>
      <c r="M144" s="8">
        <v>1</v>
      </c>
      <c r="N144">
        <f t="shared" si="6"/>
        <v>0</v>
      </c>
      <c r="O144">
        <f t="shared" si="7"/>
        <v>0</v>
      </c>
      <c r="P144">
        <f t="shared" si="8"/>
        <v>0</v>
      </c>
      <c r="U144">
        <v>74</v>
      </c>
      <c r="V144">
        <v>70.28</v>
      </c>
      <c r="W144">
        <v>21.8</v>
      </c>
    </row>
    <row r="145" spans="1:23" x14ac:dyDescent="0.35">
      <c r="A145">
        <v>37651</v>
      </c>
      <c r="B145" t="s">
        <v>17</v>
      </c>
      <c r="C145">
        <v>69</v>
      </c>
      <c r="D145">
        <v>1</v>
      </c>
      <c r="E145">
        <v>1</v>
      </c>
      <c r="F145" t="s">
        <v>23</v>
      </c>
      <c r="G145" t="s">
        <v>18</v>
      </c>
      <c r="H145" t="s">
        <v>15</v>
      </c>
      <c r="I145">
        <v>72.17</v>
      </c>
      <c r="J145">
        <v>36.799999999999997</v>
      </c>
      <c r="K145">
        <v>36.799999999999997</v>
      </c>
      <c r="L145" t="s">
        <v>21</v>
      </c>
      <c r="M145" s="8">
        <v>1</v>
      </c>
      <c r="N145">
        <f t="shared" si="6"/>
        <v>0</v>
      </c>
      <c r="O145">
        <f t="shared" si="7"/>
        <v>0</v>
      </c>
      <c r="P145">
        <f t="shared" si="8"/>
        <v>0</v>
      </c>
      <c r="U145">
        <v>69</v>
      </c>
      <c r="V145">
        <v>72.17</v>
      </c>
      <c r="W145">
        <v>36.799999999999997</v>
      </c>
    </row>
    <row r="146" spans="1:23" x14ac:dyDescent="0.35">
      <c r="A146">
        <v>17308</v>
      </c>
      <c r="B146" t="s">
        <v>17</v>
      </c>
      <c r="C146">
        <v>72</v>
      </c>
      <c r="D146">
        <v>1</v>
      </c>
      <c r="E146">
        <v>0</v>
      </c>
      <c r="F146" t="s">
        <v>13</v>
      </c>
      <c r="G146" t="s">
        <v>14</v>
      </c>
      <c r="H146" t="s">
        <v>15</v>
      </c>
      <c r="I146">
        <v>221.79</v>
      </c>
      <c r="J146">
        <v>30</v>
      </c>
      <c r="K146">
        <v>30</v>
      </c>
      <c r="L146" t="s">
        <v>21</v>
      </c>
      <c r="M146" s="8">
        <v>1</v>
      </c>
      <c r="N146">
        <f t="shared" si="6"/>
        <v>0</v>
      </c>
      <c r="O146">
        <f t="shared" si="7"/>
        <v>0</v>
      </c>
      <c r="P146">
        <f t="shared" si="8"/>
        <v>1</v>
      </c>
      <c r="U146">
        <v>72</v>
      </c>
      <c r="V146">
        <v>221.79</v>
      </c>
      <c r="W146">
        <v>30</v>
      </c>
    </row>
    <row r="147" spans="1:23" x14ac:dyDescent="0.35">
      <c r="A147">
        <v>67981</v>
      </c>
      <c r="B147" t="s">
        <v>12</v>
      </c>
      <c r="C147">
        <v>66</v>
      </c>
      <c r="D147">
        <v>0</v>
      </c>
      <c r="E147">
        <v>0</v>
      </c>
      <c r="F147" t="s">
        <v>13</v>
      </c>
      <c r="G147" t="s">
        <v>14</v>
      </c>
      <c r="H147" t="s">
        <v>15</v>
      </c>
      <c r="I147">
        <v>151.16</v>
      </c>
      <c r="J147">
        <v>27.5</v>
      </c>
      <c r="K147">
        <v>27.5</v>
      </c>
      <c r="L147" t="s">
        <v>16</v>
      </c>
      <c r="M147" s="8">
        <v>1</v>
      </c>
      <c r="N147">
        <f t="shared" si="6"/>
        <v>0</v>
      </c>
      <c r="O147">
        <f t="shared" si="7"/>
        <v>0</v>
      </c>
      <c r="P147">
        <f t="shared" si="8"/>
        <v>0</v>
      </c>
      <c r="U147">
        <v>66</v>
      </c>
      <c r="V147">
        <v>151.16</v>
      </c>
      <c r="W147">
        <v>27.5</v>
      </c>
    </row>
    <row r="148" spans="1:23" x14ac:dyDescent="0.35">
      <c r="A148">
        <v>41241</v>
      </c>
      <c r="B148" t="s">
        <v>12</v>
      </c>
      <c r="C148">
        <v>65</v>
      </c>
      <c r="D148">
        <v>0</v>
      </c>
      <c r="E148">
        <v>0</v>
      </c>
      <c r="F148" t="s">
        <v>13</v>
      </c>
      <c r="G148" t="s">
        <v>18</v>
      </c>
      <c r="H148" t="s">
        <v>15</v>
      </c>
      <c r="I148">
        <v>68.430000000000007</v>
      </c>
      <c r="J148" t="s">
        <v>20</v>
      </c>
      <c r="K148">
        <v>28.1</v>
      </c>
      <c r="L148" t="s">
        <v>16</v>
      </c>
      <c r="M148" s="8">
        <v>1</v>
      </c>
      <c r="N148">
        <f t="shared" si="6"/>
        <v>1</v>
      </c>
      <c r="O148">
        <f t="shared" si="7"/>
        <v>0</v>
      </c>
      <c r="P148">
        <f t="shared" si="8"/>
        <v>0</v>
      </c>
      <c r="U148">
        <v>65</v>
      </c>
      <c r="V148">
        <v>68.430000000000007</v>
      </c>
      <c r="W148">
        <v>28.1</v>
      </c>
    </row>
    <row r="149" spans="1:23" x14ac:dyDescent="0.35">
      <c r="A149">
        <v>62861</v>
      </c>
      <c r="B149" t="s">
        <v>17</v>
      </c>
      <c r="C149">
        <v>78</v>
      </c>
      <c r="D149">
        <v>0</v>
      </c>
      <c r="E149">
        <v>0</v>
      </c>
      <c r="F149" t="s">
        <v>13</v>
      </c>
      <c r="G149" t="s">
        <v>14</v>
      </c>
      <c r="H149" t="s">
        <v>15</v>
      </c>
      <c r="I149">
        <v>67.290000000000006</v>
      </c>
      <c r="J149">
        <v>24.6</v>
      </c>
      <c r="K149">
        <v>24.6</v>
      </c>
      <c r="L149" t="s">
        <v>21</v>
      </c>
      <c r="M149" s="8">
        <v>1</v>
      </c>
      <c r="N149">
        <f t="shared" si="6"/>
        <v>0</v>
      </c>
      <c r="O149">
        <f t="shared" si="7"/>
        <v>0</v>
      </c>
      <c r="P149">
        <f t="shared" si="8"/>
        <v>0</v>
      </c>
      <c r="U149">
        <v>78</v>
      </c>
      <c r="V149">
        <v>67.290000000000006</v>
      </c>
      <c r="W149">
        <v>24.6</v>
      </c>
    </row>
    <row r="150" spans="1:23" x14ac:dyDescent="0.35">
      <c r="A150">
        <v>72081</v>
      </c>
      <c r="B150" t="s">
        <v>17</v>
      </c>
      <c r="C150">
        <v>57</v>
      </c>
      <c r="D150">
        <v>1</v>
      </c>
      <c r="E150">
        <v>0</v>
      </c>
      <c r="F150" t="s">
        <v>13</v>
      </c>
      <c r="G150" t="s">
        <v>25</v>
      </c>
      <c r="H150" t="s">
        <v>19</v>
      </c>
      <c r="I150">
        <v>67.41</v>
      </c>
      <c r="J150">
        <v>32.9</v>
      </c>
      <c r="K150">
        <v>32.9</v>
      </c>
      <c r="L150" t="s">
        <v>21</v>
      </c>
      <c r="M150" s="8">
        <v>1</v>
      </c>
      <c r="N150">
        <f t="shared" si="6"/>
        <v>0</v>
      </c>
      <c r="O150">
        <f t="shared" si="7"/>
        <v>0</v>
      </c>
      <c r="P150">
        <f t="shared" si="8"/>
        <v>0</v>
      </c>
      <c r="U150">
        <v>57</v>
      </c>
      <c r="V150">
        <v>67.41</v>
      </c>
      <c r="W150">
        <v>32.9</v>
      </c>
    </row>
    <row r="151" spans="1:23" x14ac:dyDescent="0.35">
      <c r="A151">
        <v>58978</v>
      </c>
      <c r="B151" t="s">
        <v>17</v>
      </c>
      <c r="C151">
        <v>70</v>
      </c>
      <c r="D151">
        <v>0</v>
      </c>
      <c r="E151">
        <v>1</v>
      </c>
      <c r="F151" t="s">
        <v>13</v>
      </c>
      <c r="G151" t="s">
        <v>14</v>
      </c>
      <c r="H151" t="s">
        <v>19</v>
      </c>
      <c r="I151">
        <v>239.07</v>
      </c>
      <c r="J151">
        <v>26.1</v>
      </c>
      <c r="K151">
        <v>26.1</v>
      </c>
      <c r="L151" t="s">
        <v>21</v>
      </c>
      <c r="M151" s="8">
        <v>1</v>
      </c>
      <c r="N151">
        <f t="shared" si="6"/>
        <v>0</v>
      </c>
      <c r="O151">
        <f t="shared" si="7"/>
        <v>0</v>
      </c>
      <c r="P151">
        <f t="shared" si="8"/>
        <v>1</v>
      </c>
      <c r="U151">
        <v>70</v>
      </c>
      <c r="V151">
        <v>239.07</v>
      </c>
      <c r="W151">
        <v>26.1</v>
      </c>
    </row>
    <row r="152" spans="1:23" x14ac:dyDescent="0.35">
      <c r="A152">
        <v>11933</v>
      </c>
      <c r="B152" t="s">
        <v>17</v>
      </c>
      <c r="C152">
        <v>79</v>
      </c>
      <c r="D152">
        <v>0</v>
      </c>
      <c r="E152">
        <v>0</v>
      </c>
      <c r="F152" t="s">
        <v>13</v>
      </c>
      <c r="G152" t="s">
        <v>14</v>
      </c>
      <c r="H152" t="s">
        <v>19</v>
      </c>
      <c r="I152">
        <v>169.67</v>
      </c>
      <c r="J152" t="s">
        <v>20</v>
      </c>
      <c r="K152">
        <v>28.1</v>
      </c>
      <c r="L152" t="s">
        <v>24</v>
      </c>
      <c r="M152" s="8">
        <v>1</v>
      </c>
      <c r="N152">
        <f t="shared" si="6"/>
        <v>1</v>
      </c>
      <c r="O152">
        <f t="shared" si="7"/>
        <v>0</v>
      </c>
      <c r="P152">
        <f t="shared" si="8"/>
        <v>1</v>
      </c>
      <c r="U152">
        <v>79</v>
      </c>
      <c r="V152">
        <v>169.67</v>
      </c>
      <c r="W152">
        <v>28.1</v>
      </c>
    </row>
    <row r="153" spans="1:23" x14ac:dyDescent="0.35">
      <c r="A153">
        <v>46703</v>
      </c>
      <c r="B153" t="s">
        <v>12</v>
      </c>
      <c r="C153">
        <v>68</v>
      </c>
      <c r="D153">
        <v>0</v>
      </c>
      <c r="E153">
        <v>1</v>
      </c>
      <c r="F153" t="s">
        <v>13</v>
      </c>
      <c r="G153" t="s">
        <v>14</v>
      </c>
      <c r="H153" t="s">
        <v>15</v>
      </c>
      <c r="I153">
        <v>223.83</v>
      </c>
      <c r="J153">
        <v>31.9</v>
      </c>
      <c r="K153">
        <v>31.9</v>
      </c>
      <c r="L153" t="s">
        <v>16</v>
      </c>
      <c r="M153" s="8">
        <v>1</v>
      </c>
      <c r="N153">
        <f t="shared" si="6"/>
        <v>0</v>
      </c>
      <c r="O153">
        <f t="shared" si="7"/>
        <v>0</v>
      </c>
      <c r="P153">
        <f t="shared" si="8"/>
        <v>1</v>
      </c>
      <c r="U153">
        <v>68</v>
      </c>
      <c r="V153">
        <v>223.83</v>
      </c>
      <c r="W153">
        <v>31.9</v>
      </c>
    </row>
    <row r="154" spans="1:23" x14ac:dyDescent="0.35">
      <c r="A154">
        <v>32503</v>
      </c>
      <c r="B154" t="s">
        <v>17</v>
      </c>
      <c r="C154">
        <v>80</v>
      </c>
      <c r="D154">
        <v>0</v>
      </c>
      <c r="E154">
        <v>0</v>
      </c>
      <c r="F154" t="s">
        <v>13</v>
      </c>
      <c r="G154" t="s">
        <v>18</v>
      </c>
      <c r="H154" t="s">
        <v>15</v>
      </c>
      <c r="I154">
        <v>76.569999999999993</v>
      </c>
      <c r="J154">
        <v>34.1</v>
      </c>
      <c r="K154">
        <v>34.1</v>
      </c>
      <c r="L154" t="s">
        <v>21</v>
      </c>
      <c r="M154" s="8">
        <v>1</v>
      </c>
      <c r="N154">
        <f t="shared" si="6"/>
        <v>0</v>
      </c>
      <c r="O154">
        <f t="shared" si="7"/>
        <v>0</v>
      </c>
      <c r="P154">
        <f t="shared" si="8"/>
        <v>0</v>
      </c>
      <c r="U154">
        <v>80</v>
      </c>
      <c r="V154">
        <v>76.569999999999993</v>
      </c>
      <c r="W154">
        <v>34.1</v>
      </c>
    </row>
    <row r="155" spans="1:23" x14ac:dyDescent="0.35">
      <c r="A155">
        <v>12482</v>
      </c>
      <c r="B155" t="s">
        <v>12</v>
      </c>
      <c r="C155">
        <v>68</v>
      </c>
      <c r="D155">
        <v>0</v>
      </c>
      <c r="E155">
        <v>0</v>
      </c>
      <c r="F155" t="s">
        <v>13</v>
      </c>
      <c r="G155" t="s">
        <v>18</v>
      </c>
      <c r="H155" t="s">
        <v>15</v>
      </c>
      <c r="I155">
        <v>77.819999999999993</v>
      </c>
      <c r="J155">
        <v>27.5</v>
      </c>
      <c r="K155">
        <v>27.5</v>
      </c>
      <c r="L155" t="s">
        <v>22</v>
      </c>
      <c r="M155" s="8">
        <v>1</v>
      </c>
      <c r="N155">
        <f t="shared" si="6"/>
        <v>0</v>
      </c>
      <c r="O155">
        <f t="shared" si="7"/>
        <v>0</v>
      </c>
      <c r="P155">
        <f t="shared" si="8"/>
        <v>0</v>
      </c>
      <c r="U155">
        <v>68</v>
      </c>
      <c r="V155">
        <v>77.819999999999993</v>
      </c>
      <c r="W155">
        <v>27.5</v>
      </c>
    </row>
    <row r="156" spans="1:23" x14ac:dyDescent="0.35">
      <c r="A156">
        <v>56939</v>
      </c>
      <c r="B156" t="s">
        <v>17</v>
      </c>
      <c r="C156">
        <v>55</v>
      </c>
      <c r="D156">
        <v>0</v>
      </c>
      <c r="E156">
        <v>0</v>
      </c>
      <c r="F156" t="s">
        <v>13</v>
      </c>
      <c r="G156" t="s">
        <v>18</v>
      </c>
      <c r="H156" t="s">
        <v>19</v>
      </c>
      <c r="I156">
        <v>92.98</v>
      </c>
      <c r="J156">
        <v>25.6</v>
      </c>
      <c r="K156">
        <v>25.6</v>
      </c>
      <c r="L156" t="s">
        <v>21</v>
      </c>
      <c r="M156" s="8">
        <v>1</v>
      </c>
      <c r="N156">
        <f t="shared" si="6"/>
        <v>0</v>
      </c>
      <c r="O156">
        <f t="shared" si="7"/>
        <v>0</v>
      </c>
      <c r="P156">
        <f t="shared" si="8"/>
        <v>0</v>
      </c>
      <c r="U156">
        <v>55</v>
      </c>
      <c r="V156">
        <v>92.98</v>
      </c>
      <c r="W156">
        <v>25.6</v>
      </c>
    </row>
    <row r="157" spans="1:23" x14ac:dyDescent="0.35">
      <c r="A157">
        <v>24669</v>
      </c>
      <c r="B157" t="s">
        <v>17</v>
      </c>
      <c r="C157">
        <v>77</v>
      </c>
      <c r="D157">
        <v>0</v>
      </c>
      <c r="E157">
        <v>1</v>
      </c>
      <c r="F157" t="s">
        <v>13</v>
      </c>
      <c r="G157" t="s">
        <v>14</v>
      </c>
      <c r="H157" t="s">
        <v>19</v>
      </c>
      <c r="I157">
        <v>231.56</v>
      </c>
      <c r="J157">
        <v>36.9</v>
      </c>
      <c r="K157">
        <v>36.9</v>
      </c>
      <c r="L157" t="s">
        <v>21</v>
      </c>
      <c r="M157" s="8">
        <v>1</v>
      </c>
      <c r="N157">
        <f t="shared" si="6"/>
        <v>0</v>
      </c>
      <c r="O157">
        <f t="shared" si="7"/>
        <v>0</v>
      </c>
      <c r="P157">
        <f t="shared" si="8"/>
        <v>1</v>
      </c>
      <c r="U157">
        <v>77</v>
      </c>
      <c r="V157">
        <v>231.56</v>
      </c>
      <c r="W157">
        <v>36.9</v>
      </c>
    </row>
    <row r="158" spans="1:23" x14ac:dyDescent="0.35">
      <c r="A158">
        <v>43054</v>
      </c>
      <c r="B158" t="s">
        <v>17</v>
      </c>
      <c r="C158">
        <v>50</v>
      </c>
      <c r="D158">
        <v>0</v>
      </c>
      <c r="E158">
        <v>0</v>
      </c>
      <c r="F158" t="s">
        <v>13</v>
      </c>
      <c r="G158" t="s">
        <v>14</v>
      </c>
      <c r="H158" t="s">
        <v>19</v>
      </c>
      <c r="I158">
        <v>102.16</v>
      </c>
      <c r="J158">
        <v>31.4</v>
      </c>
      <c r="K158">
        <v>31.4</v>
      </c>
      <c r="L158" t="s">
        <v>22</v>
      </c>
      <c r="M158" s="8">
        <v>1</v>
      </c>
      <c r="N158">
        <f t="shared" si="6"/>
        <v>0</v>
      </c>
      <c r="O158">
        <f t="shared" si="7"/>
        <v>0</v>
      </c>
      <c r="P158">
        <f t="shared" si="8"/>
        <v>0</v>
      </c>
      <c r="U158">
        <v>50</v>
      </c>
      <c r="V158">
        <v>102.16</v>
      </c>
      <c r="W158">
        <v>31.4</v>
      </c>
    </row>
    <row r="159" spans="1:23" x14ac:dyDescent="0.35">
      <c r="A159">
        <v>59437</v>
      </c>
      <c r="B159" t="s">
        <v>17</v>
      </c>
      <c r="C159">
        <v>57</v>
      </c>
      <c r="D159">
        <v>0</v>
      </c>
      <c r="E159">
        <v>0</v>
      </c>
      <c r="F159" t="s">
        <v>13</v>
      </c>
      <c r="G159" t="s">
        <v>14</v>
      </c>
      <c r="H159" t="s">
        <v>15</v>
      </c>
      <c r="I159">
        <v>221.89</v>
      </c>
      <c r="J159">
        <v>37.299999999999997</v>
      </c>
      <c r="K159">
        <v>37.299999999999997</v>
      </c>
      <c r="L159" t="s">
        <v>22</v>
      </c>
      <c r="M159" s="8">
        <v>1</v>
      </c>
      <c r="N159">
        <f t="shared" si="6"/>
        <v>0</v>
      </c>
      <c r="O159">
        <f t="shared" si="7"/>
        <v>0</v>
      </c>
      <c r="P159">
        <f t="shared" si="8"/>
        <v>1</v>
      </c>
      <c r="U159">
        <v>57</v>
      </c>
      <c r="V159">
        <v>221.89</v>
      </c>
      <c r="W159">
        <v>37.299999999999997</v>
      </c>
    </row>
    <row r="160" spans="1:23" x14ac:dyDescent="0.35">
      <c r="A160">
        <v>66258</v>
      </c>
      <c r="B160" t="s">
        <v>17</v>
      </c>
      <c r="C160">
        <v>71</v>
      </c>
      <c r="D160">
        <v>0</v>
      </c>
      <c r="E160">
        <v>0</v>
      </c>
      <c r="F160" t="s">
        <v>13</v>
      </c>
      <c r="G160" t="s">
        <v>18</v>
      </c>
      <c r="H160" t="s">
        <v>15</v>
      </c>
      <c r="I160">
        <v>195.71</v>
      </c>
      <c r="J160">
        <v>34.1</v>
      </c>
      <c r="K160">
        <v>34.1</v>
      </c>
      <c r="L160" t="s">
        <v>16</v>
      </c>
      <c r="M160" s="8">
        <v>1</v>
      </c>
      <c r="N160">
        <f t="shared" si="6"/>
        <v>0</v>
      </c>
      <c r="O160">
        <f t="shared" si="7"/>
        <v>0</v>
      </c>
      <c r="P160">
        <f t="shared" si="8"/>
        <v>1</v>
      </c>
      <c r="U160">
        <v>71</v>
      </c>
      <c r="V160">
        <v>195.71</v>
      </c>
      <c r="W160">
        <v>34.1</v>
      </c>
    </row>
    <row r="161" spans="1:23" x14ac:dyDescent="0.35">
      <c r="A161">
        <v>34567</v>
      </c>
      <c r="B161" t="s">
        <v>17</v>
      </c>
      <c r="C161">
        <v>81</v>
      </c>
      <c r="D161">
        <v>1</v>
      </c>
      <c r="E161">
        <v>0</v>
      </c>
      <c r="F161" t="s">
        <v>13</v>
      </c>
      <c r="G161" t="s">
        <v>18</v>
      </c>
      <c r="H161" t="s">
        <v>19</v>
      </c>
      <c r="I161">
        <v>74.02</v>
      </c>
      <c r="J161">
        <v>25</v>
      </c>
      <c r="K161">
        <v>25</v>
      </c>
      <c r="L161" t="s">
        <v>21</v>
      </c>
      <c r="M161" s="8">
        <v>1</v>
      </c>
      <c r="N161">
        <f t="shared" si="6"/>
        <v>0</v>
      </c>
      <c r="O161">
        <f t="shared" si="7"/>
        <v>0</v>
      </c>
      <c r="P161">
        <f t="shared" si="8"/>
        <v>0</v>
      </c>
      <c r="U161">
        <v>81</v>
      </c>
      <c r="V161">
        <v>74.02</v>
      </c>
      <c r="W161">
        <v>25</v>
      </c>
    </row>
    <row r="162" spans="1:23" x14ac:dyDescent="0.35">
      <c r="A162">
        <v>50931</v>
      </c>
      <c r="B162" t="s">
        <v>17</v>
      </c>
      <c r="C162">
        <v>76</v>
      </c>
      <c r="D162">
        <v>0</v>
      </c>
      <c r="E162">
        <v>0</v>
      </c>
      <c r="F162" t="s">
        <v>13</v>
      </c>
      <c r="G162" t="s">
        <v>14</v>
      </c>
      <c r="H162" t="s">
        <v>15</v>
      </c>
      <c r="I162">
        <v>57.92</v>
      </c>
      <c r="J162" t="s">
        <v>20</v>
      </c>
      <c r="K162">
        <v>28.1</v>
      </c>
      <c r="L162" t="s">
        <v>16</v>
      </c>
      <c r="M162" s="8">
        <v>1</v>
      </c>
      <c r="N162">
        <f t="shared" si="6"/>
        <v>1</v>
      </c>
      <c r="O162">
        <f t="shared" si="7"/>
        <v>0</v>
      </c>
      <c r="P162">
        <f t="shared" si="8"/>
        <v>0</v>
      </c>
      <c r="U162">
        <v>76</v>
      </c>
      <c r="V162">
        <v>57.92</v>
      </c>
      <c r="W162">
        <v>28.1</v>
      </c>
    </row>
    <row r="163" spans="1:23" x14ac:dyDescent="0.35">
      <c r="A163">
        <v>16590</v>
      </c>
      <c r="B163" t="s">
        <v>12</v>
      </c>
      <c r="C163">
        <v>71</v>
      </c>
      <c r="D163">
        <v>0</v>
      </c>
      <c r="E163">
        <v>1</v>
      </c>
      <c r="F163" t="s">
        <v>13</v>
      </c>
      <c r="G163" t="s">
        <v>14</v>
      </c>
      <c r="H163" t="s">
        <v>15</v>
      </c>
      <c r="I163">
        <v>81.760000000000005</v>
      </c>
      <c r="J163" t="s">
        <v>20</v>
      </c>
      <c r="K163">
        <v>28.1</v>
      </c>
      <c r="L163" t="s">
        <v>22</v>
      </c>
      <c r="M163" s="8">
        <v>1</v>
      </c>
      <c r="N163">
        <f t="shared" si="6"/>
        <v>1</v>
      </c>
      <c r="O163">
        <f t="shared" si="7"/>
        <v>0</v>
      </c>
      <c r="P163">
        <f t="shared" si="8"/>
        <v>0</v>
      </c>
      <c r="U163">
        <v>71</v>
      </c>
      <c r="V163">
        <v>81.760000000000005</v>
      </c>
      <c r="W163">
        <v>28.1</v>
      </c>
    </row>
    <row r="164" spans="1:23" x14ac:dyDescent="0.35">
      <c r="A164">
        <v>69768</v>
      </c>
      <c r="B164" t="s">
        <v>17</v>
      </c>
      <c r="C164">
        <v>1.32</v>
      </c>
      <c r="D164">
        <v>0</v>
      </c>
      <c r="E164">
        <v>0</v>
      </c>
      <c r="F164" t="s">
        <v>23</v>
      </c>
      <c r="G164" t="s">
        <v>26</v>
      </c>
      <c r="H164" t="s">
        <v>15</v>
      </c>
      <c r="I164">
        <v>70.37</v>
      </c>
      <c r="J164" t="s">
        <v>20</v>
      </c>
      <c r="K164">
        <v>28.1</v>
      </c>
      <c r="L164" t="s">
        <v>24</v>
      </c>
      <c r="M164" s="8">
        <v>1</v>
      </c>
      <c r="N164">
        <f t="shared" si="6"/>
        <v>1</v>
      </c>
      <c r="O164">
        <f t="shared" si="7"/>
        <v>0</v>
      </c>
      <c r="P164">
        <f t="shared" si="8"/>
        <v>0</v>
      </c>
      <c r="U164">
        <v>1.32</v>
      </c>
      <c r="V164">
        <v>70.37</v>
      </c>
      <c r="W164">
        <v>28.1</v>
      </c>
    </row>
    <row r="165" spans="1:23" x14ac:dyDescent="0.35">
      <c r="A165">
        <v>20426</v>
      </c>
      <c r="B165" t="s">
        <v>17</v>
      </c>
      <c r="C165">
        <v>78</v>
      </c>
      <c r="D165">
        <v>1</v>
      </c>
      <c r="E165">
        <v>0</v>
      </c>
      <c r="F165" t="s">
        <v>23</v>
      </c>
      <c r="G165" t="s">
        <v>14</v>
      </c>
      <c r="H165" t="s">
        <v>15</v>
      </c>
      <c r="I165">
        <v>203.87</v>
      </c>
      <c r="J165">
        <v>45.7</v>
      </c>
      <c r="K165">
        <v>45.7</v>
      </c>
      <c r="L165" t="s">
        <v>21</v>
      </c>
      <c r="M165" s="8">
        <v>1</v>
      </c>
      <c r="N165">
        <f t="shared" si="6"/>
        <v>0</v>
      </c>
      <c r="O165">
        <f t="shared" si="7"/>
        <v>0</v>
      </c>
      <c r="P165">
        <f t="shared" si="8"/>
        <v>1</v>
      </c>
      <c r="U165">
        <v>78</v>
      </c>
      <c r="V165">
        <v>203.87</v>
      </c>
      <c r="W165">
        <v>45.7</v>
      </c>
    </row>
    <row r="166" spans="1:23" x14ac:dyDescent="0.35">
      <c r="A166">
        <v>3512</v>
      </c>
      <c r="B166" t="s">
        <v>17</v>
      </c>
      <c r="C166">
        <v>70</v>
      </c>
      <c r="D166">
        <v>1</v>
      </c>
      <c r="E166">
        <v>0</v>
      </c>
      <c r="F166" t="s">
        <v>13</v>
      </c>
      <c r="G166" t="s">
        <v>18</v>
      </c>
      <c r="H166" t="s">
        <v>15</v>
      </c>
      <c r="I166">
        <v>89.13</v>
      </c>
      <c r="J166">
        <v>34.200000000000003</v>
      </c>
      <c r="K166">
        <v>34.200000000000003</v>
      </c>
      <c r="L166" t="s">
        <v>16</v>
      </c>
      <c r="M166" s="8">
        <v>1</v>
      </c>
      <c r="N166">
        <f t="shared" si="6"/>
        <v>0</v>
      </c>
      <c r="O166">
        <f t="shared" si="7"/>
        <v>0</v>
      </c>
      <c r="P166">
        <f t="shared" si="8"/>
        <v>0</v>
      </c>
      <c r="U166">
        <v>70</v>
      </c>
      <c r="V166">
        <v>89.13</v>
      </c>
      <c r="W166">
        <v>34.200000000000003</v>
      </c>
    </row>
    <row r="167" spans="1:23" x14ac:dyDescent="0.35">
      <c r="A167">
        <v>42899</v>
      </c>
      <c r="B167" t="s">
        <v>12</v>
      </c>
      <c r="C167">
        <v>78</v>
      </c>
      <c r="D167">
        <v>0</v>
      </c>
      <c r="E167">
        <v>0</v>
      </c>
      <c r="F167" t="s">
        <v>13</v>
      </c>
      <c r="G167" t="s">
        <v>18</v>
      </c>
      <c r="H167" t="s">
        <v>15</v>
      </c>
      <c r="I167">
        <v>133.19</v>
      </c>
      <c r="J167">
        <v>23.6</v>
      </c>
      <c r="K167">
        <v>23.6</v>
      </c>
      <c r="L167" t="s">
        <v>16</v>
      </c>
      <c r="M167" s="8">
        <v>1</v>
      </c>
      <c r="N167">
        <f t="shared" si="6"/>
        <v>0</v>
      </c>
      <c r="O167">
        <f t="shared" si="7"/>
        <v>0</v>
      </c>
      <c r="P167">
        <f t="shared" si="8"/>
        <v>0</v>
      </c>
      <c r="U167">
        <v>78</v>
      </c>
      <c r="V167">
        <v>133.19</v>
      </c>
      <c r="W167">
        <v>23.6</v>
      </c>
    </row>
    <row r="168" spans="1:23" x14ac:dyDescent="0.35">
      <c r="A168">
        <v>63453</v>
      </c>
      <c r="B168" t="s">
        <v>17</v>
      </c>
      <c r="C168">
        <v>56</v>
      </c>
      <c r="D168">
        <v>0</v>
      </c>
      <c r="E168">
        <v>0</v>
      </c>
      <c r="F168" t="s">
        <v>13</v>
      </c>
      <c r="G168" t="s">
        <v>25</v>
      </c>
      <c r="H168" t="s">
        <v>19</v>
      </c>
      <c r="I168">
        <v>162.22999999999999</v>
      </c>
      <c r="J168">
        <v>27.3</v>
      </c>
      <c r="K168">
        <v>27.3</v>
      </c>
      <c r="L168" t="s">
        <v>24</v>
      </c>
      <c r="M168" s="8">
        <v>1</v>
      </c>
      <c r="N168">
        <f t="shared" si="6"/>
        <v>0</v>
      </c>
      <c r="O168">
        <f t="shared" si="7"/>
        <v>0</v>
      </c>
      <c r="P168">
        <f t="shared" si="8"/>
        <v>0</v>
      </c>
      <c r="U168">
        <v>56</v>
      </c>
      <c r="V168">
        <v>162.22999999999999</v>
      </c>
      <c r="W168">
        <v>27.3</v>
      </c>
    </row>
    <row r="169" spans="1:23" x14ac:dyDescent="0.35">
      <c r="A169">
        <v>43364</v>
      </c>
      <c r="B169" t="s">
        <v>12</v>
      </c>
      <c r="C169">
        <v>79</v>
      </c>
      <c r="D169">
        <v>1</v>
      </c>
      <c r="E169">
        <v>0</v>
      </c>
      <c r="F169" t="s">
        <v>13</v>
      </c>
      <c r="G169" t="s">
        <v>14</v>
      </c>
      <c r="H169" t="s">
        <v>19</v>
      </c>
      <c r="I169">
        <v>75.02</v>
      </c>
      <c r="J169" t="s">
        <v>20</v>
      </c>
      <c r="K169">
        <v>28.1</v>
      </c>
      <c r="L169" t="s">
        <v>21</v>
      </c>
      <c r="M169" s="8">
        <v>1</v>
      </c>
      <c r="N169">
        <f t="shared" si="6"/>
        <v>1</v>
      </c>
      <c r="O169">
        <f t="shared" si="7"/>
        <v>0</v>
      </c>
      <c r="P169">
        <f t="shared" si="8"/>
        <v>0</v>
      </c>
      <c r="U169">
        <v>79</v>
      </c>
      <c r="V169">
        <v>75.02</v>
      </c>
      <c r="W169">
        <v>28.1</v>
      </c>
    </row>
    <row r="170" spans="1:23" x14ac:dyDescent="0.35">
      <c r="A170">
        <v>44993</v>
      </c>
      <c r="B170" t="s">
        <v>17</v>
      </c>
      <c r="C170">
        <v>79</v>
      </c>
      <c r="D170">
        <v>1</v>
      </c>
      <c r="E170">
        <v>0</v>
      </c>
      <c r="F170" t="s">
        <v>23</v>
      </c>
      <c r="G170" t="s">
        <v>25</v>
      </c>
      <c r="H170" t="s">
        <v>15</v>
      </c>
      <c r="I170">
        <v>98.02</v>
      </c>
      <c r="J170">
        <v>22.3</v>
      </c>
      <c r="K170">
        <v>22.3</v>
      </c>
      <c r="L170" t="s">
        <v>16</v>
      </c>
      <c r="M170" s="8">
        <v>1</v>
      </c>
      <c r="N170">
        <f t="shared" si="6"/>
        <v>0</v>
      </c>
      <c r="O170">
        <f t="shared" si="7"/>
        <v>0</v>
      </c>
      <c r="P170">
        <f t="shared" si="8"/>
        <v>0</v>
      </c>
      <c r="U170">
        <v>79</v>
      </c>
      <c r="V170">
        <v>98.02</v>
      </c>
      <c r="W170">
        <v>22.3</v>
      </c>
    </row>
    <row r="171" spans="1:23" x14ac:dyDescent="0.35">
      <c r="A171">
        <v>210</v>
      </c>
      <c r="B171" t="s">
        <v>12</v>
      </c>
      <c r="C171">
        <v>81</v>
      </c>
      <c r="D171">
        <v>0</v>
      </c>
      <c r="E171">
        <v>0</v>
      </c>
      <c r="F171" t="s">
        <v>13</v>
      </c>
      <c r="G171" t="s">
        <v>18</v>
      </c>
      <c r="H171" t="s">
        <v>19</v>
      </c>
      <c r="I171">
        <v>91.54</v>
      </c>
      <c r="J171">
        <v>31.4</v>
      </c>
      <c r="K171">
        <v>31.4</v>
      </c>
      <c r="L171" t="s">
        <v>21</v>
      </c>
      <c r="M171" s="8">
        <v>1</v>
      </c>
      <c r="N171">
        <f t="shared" si="6"/>
        <v>0</v>
      </c>
      <c r="O171">
        <f t="shared" si="7"/>
        <v>0</v>
      </c>
      <c r="P171">
        <f t="shared" si="8"/>
        <v>0</v>
      </c>
      <c r="U171">
        <v>81</v>
      </c>
      <c r="V171">
        <v>91.54</v>
      </c>
      <c r="W171">
        <v>31.4</v>
      </c>
    </row>
    <row r="172" spans="1:23" x14ac:dyDescent="0.35">
      <c r="A172">
        <v>28939</v>
      </c>
      <c r="B172" t="s">
        <v>12</v>
      </c>
      <c r="C172">
        <v>64</v>
      </c>
      <c r="D172">
        <v>0</v>
      </c>
      <c r="E172">
        <v>0</v>
      </c>
      <c r="F172" t="s">
        <v>13</v>
      </c>
      <c r="G172" t="s">
        <v>18</v>
      </c>
      <c r="H172" t="s">
        <v>19</v>
      </c>
      <c r="I172">
        <v>111.98</v>
      </c>
      <c r="J172" t="s">
        <v>20</v>
      </c>
      <c r="K172">
        <v>28.1</v>
      </c>
      <c r="L172" t="s">
        <v>16</v>
      </c>
      <c r="M172" s="8">
        <v>1</v>
      </c>
      <c r="N172">
        <f t="shared" si="6"/>
        <v>1</v>
      </c>
      <c r="O172">
        <f t="shared" si="7"/>
        <v>0</v>
      </c>
      <c r="P172">
        <f t="shared" si="8"/>
        <v>0</v>
      </c>
      <c r="U172">
        <v>64</v>
      </c>
      <c r="V172">
        <v>111.98</v>
      </c>
      <c r="W172">
        <v>28.1</v>
      </c>
    </row>
    <row r="173" spans="1:23" x14ac:dyDescent="0.35">
      <c r="A173">
        <v>60739</v>
      </c>
      <c r="B173" t="s">
        <v>17</v>
      </c>
      <c r="C173">
        <v>79</v>
      </c>
      <c r="D173">
        <v>1</v>
      </c>
      <c r="E173">
        <v>1</v>
      </c>
      <c r="F173" t="s">
        <v>23</v>
      </c>
      <c r="G173" t="s">
        <v>18</v>
      </c>
      <c r="H173" t="s">
        <v>19</v>
      </c>
      <c r="I173">
        <v>60.94</v>
      </c>
      <c r="J173" t="s">
        <v>20</v>
      </c>
      <c r="K173">
        <v>28.1</v>
      </c>
      <c r="L173" t="s">
        <v>21</v>
      </c>
      <c r="M173" s="8">
        <v>1</v>
      </c>
      <c r="N173">
        <f t="shared" si="6"/>
        <v>1</v>
      </c>
      <c r="O173">
        <f t="shared" si="7"/>
        <v>0</v>
      </c>
      <c r="P173">
        <f t="shared" si="8"/>
        <v>0</v>
      </c>
      <c r="U173">
        <v>79</v>
      </c>
      <c r="V173">
        <v>60.94</v>
      </c>
      <c r="W173">
        <v>28.1</v>
      </c>
    </row>
    <row r="174" spans="1:23" x14ac:dyDescent="0.35">
      <c r="A174">
        <v>67432</v>
      </c>
      <c r="B174" t="s">
        <v>17</v>
      </c>
      <c r="C174">
        <v>60</v>
      </c>
      <c r="D174">
        <v>0</v>
      </c>
      <c r="E174">
        <v>0</v>
      </c>
      <c r="F174" t="s">
        <v>13</v>
      </c>
      <c r="G174" t="s">
        <v>14</v>
      </c>
      <c r="H174" t="s">
        <v>15</v>
      </c>
      <c r="I174">
        <v>97.43</v>
      </c>
      <c r="J174">
        <v>26.4</v>
      </c>
      <c r="K174">
        <v>26.4</v>
      </c>
      <c r="L174" t="s">
        <v>22</v>
      </c>
      <c r="M174" s="8">
        <v>1</v>
      </c>
      <c r="N174">
        <f t="shared" si="6"/>
        <v>0</v>
      </c>
      <c r="O174">
        <f t="shared" si="7"/>
        <v>0</v>
      </c>
      <c r="P174">
        <f t="shared" si="8"/>
        <v>0</v>
      </c>
      <c r="U174">
        <v>60</v>
      </c>
      <c r="V174">
        <v>97.43</v>
      </c>
      <c r="W174">
        <v>26.4</v>
      </c>
    </row>
    <row r="175" spans="1:23" x14ac:dyDescent="0.35">
      <c r="A175">
        <v>2182</v>
      </c>
      <c r="B175" t="s">
        <v>17</v>
      </c>
      <c r="C175">
        <v>80</v>
      </c>
      <c r="D175">
        <v>1</v>
      </c>
      <c r="E175">
        <v>0</v>
      </c>
      <c r="F175" t="s">
        <v>13</v>
      </c>
      <c r="G175" t="s">
        <v>18</v>
      </c>
      <c r="H175" t="s">
        <v>19</v>
      </c>
      <c r="I175">
        <v>91.02</v>
      </c>
      <c r="J175">
        <v>32.9</v>
      </c>
      <c r="K175">
        <v>32.9</v>
      </c>
      <c r="L175" t="s">
        <v>16</v>
      </c>
      <c r="M175" s="8">
        <v>1</v>
      </c>
      <c r="N175">
        <f t="shared" si="6"/>
        <v>0</v>
      </c>
      <c r="O175">
        <f t="shared" si="7"/>
        <v>0</v>
      </c>
      <c r="P175">
        <f t="shared" si="8"/>
        <v>0</v>
      </c>
      <c r="U175">
        <v>80</v>
      </c>
      <c r="V175">
        <v>91.02</v>
      </c>
      <c r="W175">
        <v>32.9</v>
      </c>
    </row>
    <row r="176" spans="1:23" x14ac:dyDescent="0.35">
      <c r="A176">
        <v>40899</v>
      </c>
      <c r="B176" t="s">
        <v>17</v>
      </c>
      <c r="C176">
        <v>78</v>
      </c>
      <c r="D176">
        <v>0</v>
      </c>
      <c r="E176">
        <v>0</v>
      </c>
      <c r="F176" t="s">
        <v>13</v>
      </c>
      <c r="G176" t="s">
        <v>18</v>
      </c>
      <c r="H176" t="s">
        <v>19</v>
      </c>
      <c r="I176">
        <v>60.67</v>
      </c>
      <c r="J176" t="s">
        <v>20</v>
      </c>
      <c r="K176">
        <v>28.1</v>
      </c>
      <c r="L176" t="s">
        <v>16</v>
      </c>
      <c r="M176" s="8">
        <v>1</v>
      </c>
      <c r="N176">
        <f t="shared" si="6"/>
        <v>1</v>
      </c>
      <c r="O176">
        <f t="shared" si="7"/>
        <v>0</v>
      </c>
      <c r="P176">
        <f t="shared" si="8"/>
        <v>0</v>
      </c>
      <c r="U176">
        <v>78</v>
      </c>
      <c r="V176">
        <v>60.67</v>
      </c>
      <c r="W176">
        <v>28.1</v>
      </c>
    </row>
    <row r="177" spans="1:23" x14ac:dyDescent="0.35">
      <c r="A177">
        <v>14431</v>
      </c>
      <c r="B177" t="s">
        <v>12</v>
      </c>
      <c r="C177">
        <v>72</v>
      </c>
      <c r="D177">
        <v>1</v>
      </c>
      <c r="E177">
        <v>0</v>
      </c>
      <c r="F177" t="s">
        <v>13</v>
      </c>
      <c r="G177" t="s">
        <v>18</v>
      </c>
      <c r="H177" t="s">
        <v>19</v>
      </c>
      <c r="I177">
        <v>185.49</v>
      </c>
      <c r="J177">
        <v>37.1</v>
      </c>
      <c r="K177">
        <v>37.1</v>
      </c>
      <c r="L177" t="s">
        <v>21</v>
      </c>
      <c r="M177" s="8">
        <v>1</v>
      </c>
      <c r="N177">
        <f t="shared" si="6"/>
        <v>0</v>
      </c>
      <c r="O177">
        <f t="shared" si="7"/>
        <v>0</v>
      </c>
      <c r="P177">
        <f t="shared" si="8"/>
        <v>1</v>
      </c>
      <c r="U177">
        <v>72</v>
      </c>
      <c r="V177">
        <v>185.49</v>
      </c>
      <c r="W177">
        <v>37.1</v>
      </c>
    </row>
    <row r="178" spans="1:23" x14ac:dyDescent="0.35">
      <c r="A178">
        <v>62466</v>
      </c>
      <c r="B178" t="s">
        <v>17</v>
      </c>
      <c r="C178">
        <v>80</v>
      </c>
      <c r="D178">
        <v>0</v>
      </c>
      <c r="E178">
        <v>0</v>
      </c>
      <c r="F178" t="s">
        <v>13</v>
      </c>
      <c r="G178" t="s">
        <v>14</v>
      </c>
      <c r="H178" t="s">
        <v>15</v>
      </c>
      <c r="I178">
        <v>64.44</v>
      </c>
      <c r="J178">
        <v>45</v>
      </c>
      <c r="K178">
        <v>45</v>
      </c>
      <c r="L178" t="s">
        <v>21</v>
      </c>
      <c r="M178" s="8">
        <v>1</v>
      </c>
      <c r="N178">
        <f t="shared" si="6"/>
        <v>0</v>
      </c>
      <c r="O178">
        <f t="shared" si="7"/>
        <v>0</v>
      </c>
      <c r="P178">
        <f t="shared" si="8"/>
        <v>0</v>
      </c>
      <c r="U178">
        <v>80</v>
      </c>
      <c r="V178">
        <v>64.44</v>
      </c>
      <c r="W178">
        <v>45</v>
      </c>
    </row>
    <row r="179" spans="1:23" x14ac:dyDescent="0.35">
      <c r="A179">
        <v>36841</v>
      </c>
      <c r="B179" t="s">
        <v>12</v>
      </c>
      <c r="C179">
        <v>78</v>
      </c>
      <c r="D179">
        <v>1</v>
      </c>
      <c r="E179">
        <v>0</v>
      </c>
      <c r="F179" t="s">
        <v>13</v>
      </c>
      <c r="G179" t="s">
        <v>18</v>
      </c>
      <c r="H179" t="s">
        <v>19</v>
      </c>
      <c r="I179">
        <v>56.11</v>
      </c>
      <c r="J179">
        <v>25.5</v>
      </c>
      <c r="K179">
        <v>25.5</v>
      </c>
      <c r="L179" t="s">
        <v>16</v>
      </c>
      <c r="M179" s="8">
        <v>1</v>
      </c>
      <c r="N179">
        <f t="shared" si="6"/>
        <v>0</v>
      </c>
      <c r="O179">
        <f t="shared" si="7"/>
        <v>0</v>
      </c>
      <c r="P179">
        <f t="shared" si="8"/>
        <v>0</v>
      </c>
      <c r="U179">
        <v>78</v>
      </c>
      <c r="V179">
        <v>56.11</v>
      </c>
      <c r="W179">
        <v>25.5</v>
      </c>
    </row>
    <row r="180" spans="1:23" x14ac:dyDescent="0.35">
      <c r="A180">
        <v>33486</v>
      </c>
      <c r="B180" t="s">
        <v>17</v>
      </c>
      <c r="C180">
        <v>80</v>
      </c>
      <c r="D180">
        <v>0</v>
      </c>
      <c r="E180">
        <v>0</v>
      </c>
      <c r="F180" t="s">
        <v>13</v>
      </c>
      <c r="G180" t="s">
        <v>25</v>
      </c>
      <c r="H180" t="s">
        <v>15</v>
      </c>
      <c r="I180">
        <v>110.66</v>
      </c>
      <c r="J180" t="s">
        <v>20</v>
      </c>
      <c r="K180">
        <v>28.1</v>
      </c>
      <c r="L180" t="s">
        <v>24</v>
      </c>
      <c r="M180" s="8">
        <v>1</v>
      </c>
      <c r="N180">
        <f t="shared" si="6"/>
        <v>1</v>
      </c>
      <c r="O180">
        <f t="shared" si="7"/>
        <v>0</v>
      </c>
      <c r="P180">
        <f t="shared" si="8"/>
        <v>0</v>
      </c>
      <c r="U180">
        <v>80</v>
      </c>
      <c r="V180">
        <v>110.66</v>
      </c>
      <c r="W180">
        <v>28.1</v>
      </c>
    </row>
    <row r="181" spans="1:23" x14ac:dyDescent="0.35">
      <c r="A181">
        <v>65105</v>
      </c>
      <c r="B181" t="s">
        <v>12</v>
      </c>
      <c r="C181">
        <v>81</v>
      </c>
      <c r="D181">
        <v>0</v>
      </c>
      <c r="E181">
        <v>0</v>
      </c>
      <c r="F181" t="s">
        <v>13</v>
      </c>
      <c r="G181" t="s">
        <v>14</v>
      </c>
      <c r="H181" t="s">
        <v>15</v>
      </c>
      <c r="I181">
        <v>213.22</v>
      </c>
      <c r="J181">
        <v>26.1</v>
      </c>
      <c r="K181">
        <v>26.1</v>
      </c>
      <c r="L181" t="s">
        <v>24</v>
      </c>
      <c r="M181" s="8">
        <v>1</v>
      </c>
      <c r="N181">
        <f t="shared" si="6"/>
        <v>0</v>
      </c>
      <c r="O181">
        <f t="shared" si="7"/>
        <v>0</v>
      </c>
      <c r="P181">
        <f t="shared" si="8"/>
        <v>1</v>
      </c>
      <c r="U181">
        <v>81</v>
      </c>
      <c r="V181">
        <v>213.22</v>
      </c>
      <c r="W181">
        <v>26.1</v>
      </c>
    </row>
    <row r="182" spans="1:23" x14ac:dyDescent="0.35">
      <c r="A182">
        <v>54567</v>
      </c>
      <c r="B182" t="s">
        <v>17</v>
      </c>
      <c r="C182">
        <v>46</v>
      </c>
      <c r="D182">
        <v>0</v>
      </c>
      <c r="E182">
        <v>0</v>
      </c>
      <c r="F182" t="s">
        <v>13</v>
      </c>
      <c r="G182" t="s">
        <v>14</v>
      </c>
      <c r="H182" t="s">
        <v>15</v>
      </c>
      <c r="I182">
        <v>78.180000000000007</v>
      </c>
      <c r="J182">
        <v>30.8</v>
      </c>
      <c r="K182">
        <v>30.8</v>
      </c>
      <c r="L182" t="s">
        <v>21</v>
      </c>
      <c r="M182" s="8">
        <v>1</v>
      </c>
      <c r="N182">
        <f t="shared" si="6"/>
        <v>0</v>
      </c>
      <c r="O182">
        <f t="shared" si="7"/>
        <v>0</v>
      </c>
      <c r="P182">
        <f t="shared" si="8"/>
        <v>0</v>
      </c>
      <c r="U182">
        <v>46</v>
      </c>
      <c r="V182">
        <v>78.180000000000007</v>
      </c>
      <c r="W182">
        <v>30.8</v>
      </c>
    </row>
    <row r="183" spans="1:23" x14ac:dyDescent="0.35">
      <c r="A183">
        <v>66204</v>
      </c>
      <c r="B183" t="s">
        <v>12</v>
      </c>
      <c r="C183">
        <v>59</v>
      </c>
      <c r="D183">
        <v>0</v>
      </c>
      <c r="E183">
        <v>0</v>
      </c>
      <c r="F183" t="s">
        <v>13</v>
      </c>
      <c r="G183" t="s">
        <v>14</v>
      </c>
      <c r="H183" t="s">
        <v>15</v>
      </c>
      <c r="I183">
        <v>111.04</v>
      </c>
      <c r="J183">
        <v>32</v>
      </c>
      <c r="K183">
        <v>32</v>
      </c>
      <c r="L183" t="s">
        <v>16</v>
      </c>
      <c r="M183" s="8">
        <v>1</v>
      </c>
      <c r="N183">
        <f t="shared" si="6"/>
        <v>0</v>
      </c>
      <c r="O183">
        <f t="shared" si="7"/>
        <v>0</v>
      </c>
      <c r="P183">
        <f t="shared" si="8"/>
        <v>0</v>
      </c>
      <c r="U183">
        <v>59</v>
      </c>
      <c r="V183">
        <v>111.04</v>
      </c>
      <c r="W183">
        <v>32</v>
      </c>
    </row>
    <row r="184" spans="1:23" x14ac:dyDescent="0.35">
      <c r="A184">
        <v>39912</v>
      </c>
      <c r="B184" t="s">
        <v>17</v>
      </c>
      <c r="C184">
        <v>32</v>
      </c>
      <c r="D184">
        <v>0</v>
      </c>
      <c r="E184">
        <v>0</v>
      </c>
      <c r="F184" t="s">
        <v>13</v>
      </c>
      <c r="G184" t="s">
        <v>14</v>
      </c>
      <c r="H184" t="s">
        <v>19</v>
      </c>
      <c r="I184">
        <v>76.13</v>
      </c>
      <c r="J184">
        <v>29.9</v>
      </c>
      <c r="K184">
        <v>29.9</v>
      </c>
      <c r="L184" t="s">
        <v>22</v>
      </c>
      <c r="M184" s="8">
        <v>1</v>
      </c>
      <c r="N184">
        <f t="shared" si="6"/>
        <v>0</v>
      </c>
      <c r="O184">
        <f t="shared" si="7"/>
        <v>0</v>
      </c>
      <c r="P184">
        <f t="shared" si="8"/>
        <v>0</v>
      </c>
      <c r="U184">
        <v>32</v>
      </c>
      <c r="V184">
        <v>76.13</v>
      </c>
      <c r="W184">
        <v>29.9</v>
      </c>
    </row>
    <row r="185" spans="1:23" x14ac:dyDescent="0.35">
      <c r="A185">
        <v>8003</v>
      </c>
      <c r="B185" t="s">
        <v>17</v>
      </c>
      <c r="C185">
        <v>77</v>
      </c>
      <c r="D185">
        <v>0</v>
      </c>
      <c r="E185">
        <v>0</v>
      </c>
      <c r="F185" t="s">
        <v>23</v>
      </c>
      <c r="G185" t="s">
        <v>14</v>
      </c>
      <c r="H185" t="s">
        <v>15</v>
      </c>
      <c r="I185">
        <v>81.319999999999993</v>
      </c>
      <c r="J185" t="s">
        <v>20</v>
      </c>
      <c r="K185">
        <v>28.1</v>
      </c>
      <c r="L185" t="s">
        <v>24</v>
      </c>
      <c r="M185" s="8">
        <v>1</v>
      </c>
      <c r="N185">
        <f t="shared" si="6"/>
        <v>1</v>
      </c>
      <c r="O185">
        <f t="shared" si="7"/>
        <v>0</v>
      </c>
      <c r="P185">
        <f t="shared" si="8"/>
        <v>0</v>
      </c>
      <c r="U185">
        <v>77</v>
      </c>
      <c r="V185">
        <v>81.319999999999993</v>
      </c>
      <c r="W185">
        <v>28.1</v>
      </c>
    </row>
    <row r="186" spans="1:23" x14ac:dyDescent="0.35">
      <c r="A186">
        <v>28378</v>
      </c>
      <c r="B186" t="s">
        <v>12</v>
      </c>
      <c r="C186">
        <v>61</v>
      </c>
      <c r="D186">
        <v>1</v>
      </c>
      <c r="E186">
        <v>1</v>
      </c>
      <c r="F186" t="s">
        <v>13</v>
      </c>
      <c r="G186" t="s">
        <v>14</v>
      </c>
      <c r="H186" t="s">
        <v>15</v>
      </c>
      <c r="I186">
        <v>112.24</v>
      </c>
      <c r="J186">
        <v>37.4</v>
      </c>
      <c r="K186">
        <v>37.4</v>
      </c>
      <c r="L186" t="s">
        <v>22</v>
      </c>
      <c r="M186" s="8">
        <v>1</v>
      </c>
      <c r="N186">
        <f t="shared" si="6"/>
        <v>0</v>
      </c>
      <c r="O186">
        <f t="shared" si="7"/>
        <v>0</v>
      </c>
      <c r="P186">
        <f t="shared" si="8"/>
        <v>0</v>
      </c>
      <c r="U186">
        <v>61</v>
      </c>
      <c r="V186">
        <v>112.24</v>
      </c>
      <c r="W186">
        <v>37.4</v>
      </c>
    </row>
    <row r="187" spans="1:23" x14ac:dyDescent="0.35">
      <c r="A187">
        <v>41081</v>
      </c>
      <c r="B187" t="s">
        <v>12</v>
      </c>
      <c r="C187">
        <v>63</v>
      </c>
      <c r="D187">
        <v>0</v>
      </c>
      <c r="E187">
        <v>0</v>
      </c>
      <c r="F187" t="s">
        <v>13</v>
      </c>
      <c r="G187" t="s">
        <v>14</v>
      </c>
      <c r="H187" t="s">
        <v>19</v>
      </c>
      <c r="I187">
        <v>137.30000000000001</v>
      </c>
      <c r="J187">
        <v>31.7</v>
      </c>
      <c r="K187">
        <v>31.7</v>
      </c>
      <c r="L187" t="s">
        <v>16</v>
      </c>
      <c r="M187" s="8">
        <v>1</v>
      </c>
      <c r="N187">
        <f t="shared" si="6"/>
        <v>0</v>
      </c>
      <c r="O187">
        <f t="shared" si="7"/>
        <v>0</v>
      </c>
      <c r="P187">
        <f t="shared" si="8"/>
        <v>0</v>
      </c>
      <c r="U187">
        <v>63</v>
      </c>
      <c r="V187">
        <v>137.30000000000001</v>
      </c>
      <c r="W187">
        <v>31.7</v>
      </c>
    </row>
    <row r="188" spans="1:23" x14ac:dyDescent="0.35">
      <c r="A188">
        <v>16077</v>
      </c>
      <c r="B188" t="s">
        <v>12</v>
      </c>
      <c r="C188">
        <v>63</v>
      </c>
      <c r="D188">
        <v>0</v>
      </c>
      <c r="E188">
        <v>1</v>
      </c>
      <c r="F188" t="s">
        <v>13</v>
      </c>
      <c r="G188" t="s">
        <v>18</v>
      </c>
      <c r="H188" t="s">
        <v>15</v>
      </c>
      <c r="I188">
        <v>116.69</v>
      </c>
      <c r="J188">
        <v>34.5</v>
      </c>
      <c r="K188">
        <v>34.5</v>
      </c>
      <c r="L188" t="s">
        <v>16</v>
      </c>
      <c r="M188" s="8">
        <v>1</v>
      </c>
      <c r="N188">
        <f t="shared" si="6"/>
        <v>0</v>
      </c>
      <c r="O188">
        <f t="shared" si="7"/>
        <v>0</v>
      </c>
      <c r="P188">
        <f t="shared" si="8"/>
        <v>0</v>
      </c>
      <c r="U188">
        <v>63</v>
      </c>
      <c r="V188">
        <v>116.69</v>
      </c>
      <c r="W188">
        <v>34.5</v>
      </c>
    </row>
    <row r="189" spans="1:23" x14ac:dyDescent="0.35">
      <c r="A189">
        <v>67895</v>
      </c>
      <c r="B189" t="s">
        <v>17</v>
      </c>
      <c r="C189">
        <v>82</v>
      </c>
      <c r="D189">
        <v>1</v>
      </c>
      <c r="E189">
        <v>1</v>
      </c>
      <c r="F189" t="s">
        <v>13</v>
      </c>
      <c r="G189" t="s">
        <v>25</v>
      </c>
      <c r="H189" t="s">
        <v>15</v>
      </c>
      <c r="I189">
        <v>215.94</v>
      </c>
      <c r="J189">
        <v>27.9</v>
      </c>
      <c r="K189">
        <v>27.9</v>
      </c>
      <c r="L189" t="s">
        <v>16</v>
      </c>
      <c r="M189" s="8">
        <v>1</v>
      </c>
      <c r="N189">
        <f t="shared" si="6"/>
        <v>0</v>
      </c>
      <c r="O189">
        <f t="shared" si="7"/>
        <v>0</v>
      </c>
      <c r="P189">
        <f t="shared" si="8"/>
        <v>1</v>
      </c>
      <c r="U189">
        <v>82</v>
      </c>
      <c r="V189">
        <v>215.94</v>
      </c>
      <c r="W189">
        <v>27.9</v>
      </c>
    </row>
    <row r="190" spans="1:23" x14ac:dyDescent="0.35">
      <c r="A190">
        <v>30184</v>
      </c>
      <c r="B190" t="s">
        <v>12</v>
      </c>
      <c r="C190">
        <v>82</v>
      </c>
      <c r="D190">
        <v>0</v>
      </c>
      <c r="E190">
        <v>0</v>
      </c>
      <c r="F190" t="s">
        <v>13</v>
      </c>
      <c r="G190" t="s">
        <v>14</v>
      </c>
      <c r="H190" t="s">
        <v>19</v>
      </c>
      <c r="I190">
        <v>86.62</v>
      </c>
      <c r="J190">
        <v>29.5</v>
      </c>
      <c r="K190">
        <v>29.5</v>
      </c>
      <c r="L190" t="s">
        <v>16</v>
      </c>
      <c r="M190" s="8">
        <v>1</v>
      </c>
      <c r="N190">
        <f t="shared" si="6"/>
        <v>0</v>
      </c>
      <c r="O190">
        <f t="shared" si="7"/>
        <v>0</v>
      </c>
      <c r="P190">
        <f t="shared" si="8"/>
        <v>0</v>
      </c>
      <c r="U190">
        <v>82</v>
      </c>
      <c r="V190">
        <v>86.62</v>
      </c>
      <c r="W190">
        <v>29.5</v>
      </c>
    </row>
    <row r="191" spans="1:23" x14ac:dyDescent="0.35">
      <c r="A191">
        <v>66955</v>
      </c>
      <c r="B191" t="s">
        <v>12</v>
      </c>
      <c r="C191">
        <v>61</v>
      </c>
      <c r="D191">
        <v>0</v>
      </c>
      <c r="E191">
        <v>1</v>
      </c>
      <c r="F191" t="s">
        <v>13</v>
      </c>
      <c r="G191" t="s">
        <v>14</v>
      </c>
      <c r="H191" t="s">
        <v>15</v>
      </c>
      <c r="I191">
        <v>209.86</v>
      </c>
      <c r="J191" t="s">
        <v>20</v>
      </c>
      <c r="K191">
        <v>28.1</v>
      </c>
      <c r="L191" t="s">
        <v>24</v>
      </c>
      <c r="M191" s="8">
        <v>1</v>
      </c>
      <c r="N191">
        <f t="shared" si="6"/>
        <v>1</v>
      </c>
      <c r="O191">
        <f t="shared" si="7"/>
        <v>0</v>
      </c>
      <c r="P191">
        <f t="shared" si="8"/>
        <v>1</v>
      </c>
      <c r="U191">
        <v>61</v>
      </c>
      <c r="V191">
        <v>209.86</v>
      </c>
      <c r="W191">
        <v>28.1</v>
      </c>
    </row>
    <row r="192" spans="1:23" x14ac:dyDescent="0.35">
      <c r="A192">
        <v>24905</v>
      </c>
      <c r="B192" t="s">
        <v>17</v>
      </c>
      <c r="C192">
        <v>65</v>
      </c>
      <c r="D192">
        <v>0</v>
      </c>
      <c r="E192">
        <v>0</v>
      </c>
      <c r="F192" t="s">
        <v>13</v>
      </c>
      <c r="G192" t="s">
        <v>14</v>
      </c>
      <c r="H192" t="s">
        <v>15</v>
      </c>
      <c r="I192">
        <v>205.77</v>
      </c>
      <c r="J192">
        <v>46</v>
      </c>
      <c r="K192">
        <v>46</v>
      </c>
      <c r="L192" t="s">
        <v>16</v>
      </c>
      <c r="M192" s="8">
        <v>1</v>
      </c>
      <c r="N192">
        <f t="shared" si="6"/>
        <v>0</v>
      </c>
      <c r="O192">
        <f t="shared" si="7"/>
        <v>0</v>
      </c>
      <c r="P192">
        <f t="shared" si="8"/>
        <v>1</v>
      </c>
      <c r="U192">
        <v>65</v>
      </c>
      <c r="V192">
        <v>205.77</v>
      </c>
      <c r="W192">
        <v>46</v>
      </c>
    </row>
    <row r="193" spans="1:23" x14ac:dyDescent="0.35">
      <c r="A193">
        <v>66071</v>
      </c>
      <c r="B193" t="s">
        <v>12</v>
      </c>
      <c r="C193">
        <v>51</v>
      </c>
      <c r="D193">
        <v>1</v>
      </c>
      <c r="E193">
        <v>0</v>
      </c>
      <c r="F193" t="s">
        <v>13</v>
      </c>
      <c r="G193" t="s">
        <v>14</v>
      </c>
      <c r="H193" t="s">
        <v>15</v>
      </c>
      <c r="I193">
        <v>112.16</v>
      </c>
      <c r="J193">
        <v>42.5</v>
      </c>
      <c r="K193">
        <v>42.5</v>
      </c>
      <c r="L193" t="s">
        <v>16</v>
      </c>
      <c r="M193" s="8">
        <v>1</v>
      </c>
      <c r="N193">
        <f t="shared" si="6"/>
        <v>0</v>
      </c>
      <c r="O193">
        <f t="shared" si="7"/>
        <v>0</v>
      </c>
      <c r="P193">
        <f t="shared" si="8"/>
        <v>0</v>
      </c>
      <c r="U193">
        <v>51</v>
      </c>
      <c r="V193">
        <v>112.16</v>
      </c>
      <c r="W193">
        <v>42.5</v>
      </c>
    </row>
    <row r="194" spans="1:23" x14ac:dyDescent="0.35">
      <c r="A194">
        <v>36255</v>
      </c>
      <c r="B194" t="s">
        <v>12</v>
      </c>
      <c r="C194">
        <v>59</v>
      </c>
      <c r="D194">
        <v>0</v>
      </c>
      <c r="E194">
        <v>0</v>
      </c>
      <c r="F194" t="s">
        <v>13</v>
      </c>
      <c r="G194" t="s">
        <v>18</v>
      </c>
      <c r="H194" t="s">
        <v>19</v>
      </c>
      <c r="I194">
        <v>118.03</v>
      </c>
      <c r="J194">
        <v>35.5</v>
      </c>
      <c r="K194">
        <v>35.5</v>
      </c>
      <c r="L194" t="s">
        <v>22</v>
      </c>
      <c r="M194" s="8">
        <v>1</v>
      </c>
      <c r="N194">
        <f t="shared" si="6"/>
        <v>0</v>
      </c>
      <c r="O194">
        <f t="shared" si="7"/>
        <v>0</v>
      </c>
      <c r="P194">
        <f t="shared" si="8"/>
        <v>0</v>
      </c>
      <c r="U194">
        <v>59</v>
      </c>
      <c r="V194">
        <v>118.03</v>
      </c>
      <c r="W194">
        <v>35.5</v>
      </c>
    </row>
    <row r="195" spans="1:23" x14ac:dyDescent="0.35">
      <c r="A195">
        <v>69112</v>
      </c>
      <c r="B195" t="s">
        <v>12</v>
      </c>
      <c r="C195">
        <v>68</v>
      </c>
      <c r="D195">
        <v>1</v>
      </c>
      <c r="E195">
        <v>1</v>
      </c>
      <c r="F195" t="s">
        <v>13</v>
      </c>
      <c r="G195" t="s">
        <v>14</v>
      </c>
      <c r="H195" t="s">
        <v>19</v>
      </c>
      <c r="I195">
        <v>271.74</v>
      </c>
      <c r="J195">
        <v>31.1</v>
      </c>
      <c r="K195">
        <v>31.1</v>
      </c>
      <c r="L195" t="s">
        <v>22</v>
      </c>
      <c r="M195" s="8">
        <v>1</v>
      </c>
      <c r="N195">
        <f t="shared" ref="N195:N258" si="9">IF(OR(J195&gt;47.5,J195&lt;9.1),1,0)</f>
        <v>0</v>
      </c>
      <c r="O195">
        <f t="shared" ref="O195:O258" si="10">IF(OR(C195&lt;-29,C195&gt;115),1,0)</f>
        <v>0</v>
      </c>
      <c r="P195">
        <f t="shared" ref="P195:P258" si="11">IF(OR(I195&lt;21.98,I195&gt;169.36),1,0)</f>
        <v>1</v>
      </c>
      <c r="U195">
        <v>68</v>
      </c>
      <c r="V195">
        <v>271.74</v>
      </c>
      <c r="W195">
        <v>31.1</v>
      </c>
    </row>
    <row r="196" spans="1:23" x14ac:dyDescent="0.35">
      <c r="A196">
        <v>23410</v>
      </c>
      <c r="B196" t="s">
        <v>17</v>
      </c>
      <c r="C196">
        <v>72</v>
      </c>
      <c r="D196">
        <v>0</v>
      </c>
      <c r="E196">
        <v>0</v>
      </c>
      <c r="F196" t="s">
        <v>13</v>
      </c>
      <c r="G196" t="s">
        <v>14</v>
      </c>
      <c r="H196" t="s">
        <v>19</v>
      </c>
      <c r="I196">
        <v>97.92</v>
      </c>
      <c r="J196">
        <v>26.9</v>
      </c>
      <c r="K196">
        <v>26.9</v>
      </c>
      <c r="L196" t="s">
        <v>22</v>
      </c>
      <c r="M196" s="8">
        <v>1</v>
      </c>
      <c r="N196">
        <f t="shared" si="9"/>
        <v>0</v>
      </c>
      <c r="O196">
        <f t="shared" si="10"/>
        <v>0</v>
      </c>
      <c r="P196">
        <f t="shared" si="11"/>
        <v>0</v>
      </c>
      <c r="U196">
        <v>72</v>
      </c>
      <c r="V196">
        <v>97.92</v>
      </c>
      <c r="W196">
        <v>26.9</v>
      </c>
    </row>
    <row r="197" spans="1:23" x14ac:dyDescent="0.35">
      <c r="A197">
        <v>64373</v>
      </c>
      <c r="B197" t="s">
        <v>12</v>
      </c>
      <c r="C197">
        <v>59</v>
      </c>
      <c r="D197">
        <v>0</v>
      </c>
      <c r="E197">
        <v>0</v>
      </c>
      <c r="F197" t="s">
        <v>13</v>
      </c>
      <c r="G197" t="s">
        <v>14</v>
      </c>
      <c r="H197" t="s">
        <v>15</v>
      </c>
      <c r="I197">
        <v>200.62</v>
      </c>
      <c r="J197">
        <v>35.799999999999997</v>
      </c>
      <c r="K197">
        <v>35.799999999999997</v>
      </c>
      <c r="L197" t="s">
        <v>16</v>
      </c>
      <c r="M197" s="8">
        <v>1</v>
      </c>
      <c r="N197">
        <f t="shared" si="9"/>
        <v>0</v>
      </c>
      <c r="O197">
        <f t="shared" si="10"/>
        <v>0</v>
      </c>
      <c r="P197">
        <f t="shared" si="11"/>
        <v>1</v>
      </c>
      <c r="U197">
        <v>59</v>
      </c>
      <c r="V197">
        <v>200.62</v>
      </c>
      <c r="W197">
        <v>35.799999999999997</v>
      </c>
    </row>
    <row r="198" spans="1:23" x14ac:dyDescent="0.35">
      <c r="A198">
        <v>58267</v>
      </c>
      <c r="B198" t="s">
        <v>12</v>
      </c>
      <c r="C198">
        <v>70</v>
      </c>
      <c r="D198">
        <v>1</v>
      </c>
      <c r="E198">
        <v>0</v>
      </c>
      <c r="F198" t="s">
        <v>13</v>
      </c>
      <c r="G198" t="s">
        <v>14</v>
      </c>
      <c r="H198" t="s">
        <v>19</v>
      </c>
      <c r="I198">
        <v>242.52</v>
      </c>
      <c r="J198">
        <v>45.5</v>
      </c>
      <c r="K198">
        <v>45.5</v>
      </c>
      <c r="L198" t="s">
        <v>16</v>
      </c>
      <c r="M198" s="8">
        <v>1</v>
      </c>
      <c r="N198">
        <f t="shared" si="9"/>
        <v>0</v>
      </c>
      <c r="O198">
        <f t="shared" si="10"/>
        <v>0</v>
      </c>
      <c r="P198">
        <f t="shared" si="11"/>
        <v>1</v>
      </c>
      <c r="U198">
        <v>70</v>
      </c>
      <c r="V198">
        <v>242.52</v>
      </c>
      <c r="W198">
        <v>45.5</v>
      </c>
    </row>
    <row r="199" spans="1:23" x14ac:dyDescent="0.35">
      <c r="A199">
        <v>35684</v>
      </c>
      <c r="B199" t="s">
        <v>12</v>
      </c>
      <c r="C199">
        <v>69</v>
      </c>
      <c r="D199">
        <v>0</v>
      </c>
      <c r="E199">
        <v>0</v>
      </c>
      <c r="F199" t="s">
        <v>13</v>
      </c>
      <c r="G199" t="s">
        <v>14</v>
      </c>
      <c r="H199" t="s">
        <v>19</v>
      </c>
      <c r="I199">
        <v>93.81</v>
      </c>
      <c r="J199">
        <v>28.5</v>
      </c>
      <c r="K199">
        <v>28.5</v>
      </c>
      <c r="L199" t="s">
        <v>24</v>
      </c>
      <c r="M199" s="8">
        <v>1</v>
      </c>
      <c r="N199">
        <f t="shared" si="9"/>
        <v>0</v>
      </c>
      <c r="O199">
        <f t="shared" si="10"/>
        <v>0</v>
      </c>
      <c r="P199">
        <f t="shared" si="11"/>
        <v>0</v>
      </c>
      <c r="U199">
        <v>69</v>
      </c>
      <c r="V199">
        <v>93.81</v>
      </c>
      <c r="W199">
        <v>28.5</v>
      </c>
    </row>
    <row r="200" spans="1:23" x14ac:dyDescent="0.35">
      <c r="A200">
        <v>18937</v>
      </c>
      <c r="B200" t="s">
        <v>12</v>
      </c>
      <c r="C200">
        <v>79</v>
      </c>
      <c r="D200">
        <v>0</v>
      </c>
      <c r="E200">
        <v>0</v>
      </c>
      <c r="F200" t="s">
        <v>13</v>
      </c>
      <c r="G200" t="s">
        <v>14</v>
      </c>
      <c r="H200" t="s">
        <v>19</v>
      </c>
      <c r="I200">
        <v>114.77</v>
      </c>
      <c r="J200" t="s">
        <v>20</v>
      </c>
      <c r="K200">
        <v>28.1</v>
      </c>
      <c r="L200" t="s">
        <v>16</v>
      </c>
      <c r="M200" s="8">
        <v>1</v>
      </c>
      <c r="N200">
        <f t="shared" si="9"/>
        <v>1</v>
      </c>
      <c r="O200">
        <f t="shared" si="10"/>
        <v>0</v>
      </c>
      <c r="P200">
        <f t="shared" si="11"/>
        <v>0</v>
      </c>
      <c r="U200">
        <v>79</v>
      </c>
      <c r="V200">
        <v>114.77</v>
      </c>
      <c r="W200">
        <v>28.1</v>
      </c>
    </row>
    <row r="201" spans="1:23" x14ac:dyDescent="0.35">
      <c r="A201">
        <v>491</v>
      </c>
      <c r="B201" t="s">
        <v>17</v>
      </c>
      <c r="C201">
        <v>74</v>
      </c>
      <c r="D201">
        <v>0</v>
      </c>
      <c r="E201">
        <v>0</v>
      </c>
      <c r="F201" t="s">
        <v>13</v>
      </c>
      <c r="G201" t="s">
        <v>18</v>
      </c>
      <c r="H201" t="s">
        <v>15</v>
      </c>
      <c r="I201">
        <v>74.959999999999994</v>
      </c>
      <c r="J201">
        <v>26.6</v>
      </c>
      <c r="K201">
        <v>26.6</v>
      </c>
      <c r="L201" t="s">
        <v>21</v>
      </c>
      <c r="M201" s="8">
        <v>1</v>
      </c>
      <c r="N201">
        <f t="shared" si="9"/>
        <v>0</v>
      </c>
      <c r="O201">
        <f t="shared" si="10"/>
        <v>0</v>
      </c>
      <c r="P201">
        <f t="shared" si="11"/>
        <v>0</v>
      </c>
      <c r="U201">
        <v>74</v>
      </c>
      <c r="V201">
        <v>74.959999999999994</v>
      </c>
      <c r="W201">
        <v>26.6</v>
      </c>
    </row>
    <row r="202" spans="1:23" x14ac:dyDescent="0.35">
      <c r="A202">
        <v>54695</v>
      </c>
      <c r="B202" t="s">
        <v>12</v>
      </c>
      <c r="C202">
        <v>74</v>
      </c>
      <c r="D202">
        <v>0</v>
      </c>
      <c r="E202">
        <v>0</v>
      </c>
      <c r="F202" t="s">
        <v>13</v>
      </c>
      <c r="G202" t="s">
        <v>14</v>
      </c>
      <c r="H202" t="s">
        <v>15</v>
      </c>
      <c r="I202">
        <v>167.13</v>
      </c>
      <c r="J202" t="s">
        <v>20</v>
      </c>
      <c r="K202">
        <v>28.1</v>
      </c>
      <c r="L202" t="s">
        <v>24</v>
      </c>
      <c r="M202" s="8">
        <v>1</v>
      </c>
      <c r="N202">
        <f t="shared" si="9"/>
        <v>1</v>
      </c>
      <c r="O202">
        <f t="shared" si="10"/>
        <v>0</v>
      </c>
      <c r="P202">
        <f t="shared" si="11"/>
        <v>0</v>
      </c>
      <c r="U202">
        <v>74</v>
      </c>
      <c r="V202">
        <v>167.13</v>
      </c>
      <c r="W202">
        <v>28.1</v>
      </c>
    </row>
    <row r="203" spans="1:23" x14ac:dyDescent="0.35">
      <c r="A203">
        <v>68627</v>
      </c>
      <c r="B203" t="s">
        <v>12</v>
      </c>
      <c r="C203">
        <v>80</v>
      </c>
      <c r="D203">
        <v>1</v>
      </c>
      <c r="E203">
        <v>1</v>
      </c>
      <c r="F203" t="s">
        <v>13</v>
      </c>
      <c r="G203" t="s">
        <v>14</v>
      </c>
      <c r="H203" t="s">
        <v>15</v>
      </c>
      <c r="I203">
        <v>175.29</v>
      </c>
      <c r="J203">
        <v>31.5</v>
      </c>
      <c r="K203">
        <v>31.5</v>
      </c>
      <c r="L203" t="s">
        <v>16</v>
      </c>
      <c r="M203" s="8">
        <v>1</v>
      </c>
      <c r="N203">
        <f t="shared" si="9"/>
        <v>0</v>
      </c>
      <c r="O203">
        <f t="shared" si="10"/>
        <v>0</v>
      </c>
      <c r="P203">
        <f t="shared" si="11"/>
        <v>1</v>
      </c>
      <c r="U203">
        <v>80</v>
      </c>
      <c r="V203">
        <v>175.29</v>
      </c>
      <c r="W203">
        <v>31.5</v>
      </c>
    </row>
    <row r="204" spans="1:23" x14ac:dyDescent="0.35">
      <c r="A204">
        <v>8580</v>
      </c>
      <c r="B204" t="s">
        <v>17</v>
      </c>
      <c r="C204">
        <v>77</v>
      </c>
      <c r="D204">
        <v>0</v>
      </c>
      <c r="E204">
        <v>0</v>
      </c>
      <c r="F204" t="s">
        <v>13</v>
      </c>
      <c r="G204" t="s">
        <v>18</v>
      </c>
      <c r="H204" t="s">
        <v>19</v>
      </c>
      <c r="I204">
        <v>90</v>
      </c>
      <c r="J204">
        <v>32</v>
      </c>
      <c r="K204">
        <v>32</v>
      </c>
      <c r="L204" t="s">
        <v>21</v>
      </c>
      <c r="M204" s="8">
        <v>1</v>
      </c>
      <c r="N204">
        <f t="shared" si="9"/>
        <v>0</v>
      </c>
      <c r="O204">
        <f t="shared" si="10"/>
        <v>0</v>
      </c>
      <c r="P204">
        <f t="shared" si="11"/>
        <v>0</v>
      </c>
      <c r="U204">
        <v>77</v>
      </c>
      <c r="V204">
        <v>90</v>
      </c>
      <c r="W204">
        <v>32</v>
      </c>
    </row>
    <row r="205" spans="1:23" x14ac:dyDescent="0.35">
      <c r="A205">
        <v>28484</v>
      </c>
      <c r="B205" t="s">
        <v>17</v>
      </c>
      <c r="C205">
        <v>78</v>
      </c>
      <c r="D205">
        <v>0</v>
      </c>
      <c r="E205">
        <v>0</v>
      </c>
      <c r="F205" t="s">
        <v>13</v>
      </c>
      <c r="G205" t="s">
        <v>18</v>
      </c>
      <c r="H205" t="s">
        <v>19</v>
      </c>
      <c r="I205">
        <v>109.47</v>
      </c>
      <c r="J205">
        <v>30.8</v>
      </c>
      <c r="K205">
        <v>30.8</v>
      </c>
      <c r="L205" t="s">
        <v>21</v>
      </c>
      <c r="M205" s="8">
        <v>1</v>
      </c>
      <c r="N205">
        <f t="shared" si="9"/>
        <v>0</v>
      </c>
      <c r="O205">
        <f t="shared" si="10"/>
        <v>0</v>
      </c>
      <c r="P205">
        <f t="shared" si="11"/>
        <v>0</v>
      </c>
      <c r="U205">
        <v>78</v>
      </c>
      <c r="V205">
        <v>109.47</v>
      </c>
      <c r="W205">
        <v>30.8</v>
      </c>
    </row>
    <row r="206" spans="1:23" x14ac:dyDescent="0.35">
      <c r="A206">
        <v>62019</v>
      </c>
      <c r="B206" t="s">
        <v>12</v>
      </c>
      <c r="C206">
        <v>54</v>
      </c>
      <c r="D206">
        <v>0</v>
      </c>
      <c r="E206">
        <v>0</v>
      </c>
      <c r="F206" t="s">
        <v>13</v>
      </c>
      <c r="G206" t="s">
        <v>25</v>
      </c>
      <c r="H206" t="s">
        <v>19</v>
      </c>
      <c r="I206">
        <v>87.85</v>
      </c>
      <c r="J206">
        <v>31.1</v>
      </c>
      <c r="K206">
        <v>31.1</v>
      </c>
      <c r="L206" t="s">
        <v>22</v>
      </c>
      <c r="M206" s="8">
        <v>1</v>
      </c>
      <c r="N206">
        <f t="shared" si="9"/>
        <v>0</v>
      </c>
      <c r="O206">
        <f t="shared" si="10"/>
        <v>0</v>
      </c>
      <c r="P206">
        <f t="shared" si="11"/>
        <v>0</v>
      </c>
      <c r="U206">
        <v>54</v>
      </c>
      <c r="V206">
        <v>87.85</v>
      </c>
      <c r="W206">
        <v>31.1</v>
      </c>
    </row>
    <row r="207" spans="1:23" x14ac:dyDescent="0.35">
      <c r="A207">
        <v>51314</v>
      </c>
      <c r="B207" t="s">
        <v>17</v>
      </c>
      <c r="C207">
        <v>78</v>
      </c>
      <c r="D207">
        <v>0</v>
      </c>
      <c r="E207">
        <v>0</v>
      </c>
      <c r="F207" t="s">
        <v>13</v>
      </c>
      <c r="G207" t="s">
        <v>14</v>
      </c>
      <c r="H207" t="s">
        <v>15</v>
      </c>
      <c r="I207">
        <v>106.74</v>
      </c>
      <c r="J207">
        <v>33</v>
      </c>
      <c r="K207">
        <v>33</v>
      </c>
      <c r="L207" t="s">
        <v>16</v>
      </c>
      <c r="M207" s="8">
        <v>1</v>
      </c>
      <c r="N207">
        <f t="shared" si="9"/>
        <v>0</v>
      </c>
      <c r="O207">
        <f t="shared" si="10"/>
        <v>0</v>
      </c>
      <c r="P207">
        <f t="shared" si="11"/>
        <v>0</v>
      </c>
      <c r="U207">
        <v>78</v>
      </c>
      <c r="V207">
        <v>106.74</v>
      </c>
      <c r="W207">
        <v>33</v>
      </c>
    </row>
    <row r="208" spans="1:23" x14ac:dyDescent="0.35">
      <c r="A208">
        <v>37060</v>
      </c>
      <c r="B208" t="s">
        <v>17</v>
      </c>
      <c r="C208">
        <v>81</v>
      </c>
      <c r="D208">
        <v>0</v>
      </c>
      <c r="E208">
        <v>0</v>
      </c>
      <c r="F208" t="s">
        <v>13</v>
      </c>
      <c r="G208" t="s">
        <v>14</v>
      </c>
      <c r="H208" t="s">
        <v>19</v>
      </c>
      <c r="I208">
        <v>80.13</v>
      </c>
      <c r="J208">
        <v>23.4</v>
      </c>
      <c r="K208">
        <v>23.4</v>
      </c>
      <c r="L208" t="s">
        <v>21</v>
      </c>
      <c r="M208" s="8">
        <v>1</v>
      </c>
      <c r="N208">
        <f t="shared" si="9"/>
        <v>0</v>
      </c>
      <c r="O208">
        <f t="shared" si="10"/>
        <v>0</v>
      </c>
      <c r="P208">
        <f t="shared" si="11"/>
        <v>0</v>
      </c>
      <c r="U208">
        <v>81</v>
      </c>
      <c r="V208">
        <v>80.13</v>
      </c>
      <c r="W208">
        <v>23.4</v>
      </c>
    </row>
    <row r="209" spans="1:23" x14ac:dyDescent="0.35">
      <c r="A209">
        <v>35578</v>
      </c>
      <c r="B209" t="s">
        <v>12</v>
      </c>
      <c r="C209">
        <v>78</v>
      </c>
      <c r="D209">
        <v>0</v>
      </c>
      <c r="E209">
        <v>0</v>
      </c>
      <c r="F209" t="s">
        <v>23</v>
      </c>
      <c r="G209" t="s">
        <v>18</v>
      </c>
      <c r="H209" t="s">
        <v>15</v>
      </c>
      <c r="I209">
        <v>90.19</v>
      </c>
      <c r="J209">
        <v>26.9</v>
      </c>
      <c r="K209">
        <v>26.9</v>
      </c>
      <c r="L209" t="s">
        <v>21</v>
      </c>
      <c r="M209" s="8">
        <v>1</v>
      </c>
      <c r="N209">
        <f t="shared" si="9"/>
        <v>0</v>
      </c>
      <c r="O209">
        <f t="shared" si="10"/>
        <v>0</v>
      </c>
      <c r="P209">
        <f t="shared" si="11"/>
        <v>0</v>
      </c>
      <c r="U209">
        <v>78</v>
      </c>
      <c r="V209">
        <v>90.19</v>
      </c>
      <c r="W209">
        <v>26.9</v>
      </c>
    </row>
    <row r="210" spans="1:23" x14ac:dyDescent="0.35">
      <c r="A210">
        <v>54921</v>
      </c>
      <c r="B210" t="s">
        <v>12</v>
      </c>
      <c r="C210">
        <v>78</v>
      </c>
      <c r="D210">
        <v>1</v>
      </c>
      <c r="E210">
        <v>0</v>
      </c>
      <c r="F210" t="s">
        <v>13</v>
      </c>
      <c r="G210" t="s">
        <v>18</v>
      </c>
      <c r="H210" t="s">
        <v>19</v>
      </c>
      <c r="I210">
        <v>134.80000000000001</v>
      </c>
      <c r="J210">
        <v>33.6</v>
      </c>
      <c r="K210">
        <v>33.6</v>
      </c>
      <c r="L210" t="s">
        <v>24</v>
      </c>
      <c r="M210" s="8">
        <v>1</v>
      </c>
      <c r="N210">
        <f t="shared" si="9"/>
        <v>0</v>
      </c>
      <c r="O210">
        <f t="shared" si="10"/>
        <v>0</v>
      </c>
      <c r="P210">
        <f t="shared" si="11"/>
        <v>0</v>
      </c>
      <c r="U210">
        <v>78</v>
      </c>
      <c r="V210">
        <v>134.80000000000001</v>
      </c>
      <c r="W210">
        <v>33.6</v>
      </c>
    </row>
    <row r="211" spans="1:23" x14ac:dyDescent="0.35">
      <c r="A211">
        <v>33454</v>
      </c>
      <c r="B211" t="s">
        <v>17</v>
      </c>
      <c r="C211">
        <v>63</v>
      </c>
      <c r="D211">
        <v>0</v>
      </c>
      <c r="E211">
        <v>0</v>
      </c>
      <c r="F211" t="s">
        <v>13</v>
      </c>
      <c r="G211" t="s">
        <v>25</v>
      </c>
      <c r="H211" t="s">
        <v>19</v>
      </c>
      <c r="I211">
        <v>106.58</v>
      </c>
      <c r="J211">
        <v>23.9</v>
      </c>
      <c r="K211">
        <v>23.9</v>
      </c>
      <c r="L211" t="s">
        <v>24</v>
      </c>
      <c r="M211" s="8">
        <v>1</v>
      </c>
      <c r="N211">
        <f t="shared" si="9"/>
        <v>0</v>
      </c>
      <c r="O211">
        <f t="shared" si="10"/>
        <v>0</v>
      </c>
      <c r="P211">
        <f t="shared" si="11"/>
        <v>0</v>
      </c>
      <c r="U211">
        <v>63</v>
      </c>
      <c r="V211">
        <v>106.58</v>
      </c>
      <c r="W211">
        <v>23.9</v>
      </c>
    </row>
    <row r="212" spans="1:23" x14ac:dyDescent="0.35">
      <c r="A212">
        <v>33943</v>
      </c>
      <c r="B212" t="s">
        <v>17</v>
      </c>
      <c r="C212">
        <v>39</v>
      </c>
      <c r="D212">
        <v>0</v>
      </c>
      <c r="E212">
        <v>0</v>
      </c>
      <c r="F212" t="s">
        <v>13</v>
      </c>
      <c r="G212" t="s">
        <v>14</v>
      </c>
      <c r="H212" t="s">
        <v>15</v>
      </c>
      <c r="I212">
        <v>83.24</v>
      </c>
      <c r="J212">
        <v>26.3</v>
      </c>
      <c r="K212">
        <v>26.3</v>
      </c>
      <c r="L212" t="s">
        <v>21</v>
      </c>
      <c r="M212" s="8">
        <v>1</v>
      </c>
      <c r="N212">
        <f t="shared" si="9"/>
        <v>0</v>
      </c>
      <c r="O212">
        <f t="shared" si="10"/>
        <v>0</v>
      </c>
      <c r="P212">
        <f t="shared" si="11"/>
        <v>0</v>
      </c>
      <c r="U212">
        <v>39</v>
      </c>
      <c r="V212">
        <v>83.24</v>
      </c>
      <c r="W212">
        <v>26.3</v>
      </c>
    </row>
    <row r="213" spans="1:23" x14ac:dyDescent="0.35">
      <c r="A213">
        <v>62439</v>
      </c>
      <c r="B213" t="s">
        <v>17</v>
      </c>
      <c r="C213">
        <v>51</v>
      </c>
      <c r="D213">
        <v>0</v>
      </c>
      <c r="E213">
        <v>0</v>
      </c>
      <c r="F213" t="s">
        <v>13</v>
      </c>
      <c r="G213" t="s">
        <v>25</v>
      </c>
      <c r="H213" t="s">
        <v>19</v>
      </c>
      <c r="I213">
        <v>103.43</v>
      </c>
      <c r="J213">
        <v>27.3</v>
      </c>
      <c r="K213">
        <v>27.3</v>
      </c>
      <c r="L213" t="s">
        <v>16</v>
      </c>
      <c r="M213" s="8">
        <v>1</v>
      </c>
      <c r="N213">
        <f t="shared" si="9"/>
        <v>0</v>
      </c>
      <c r="O213">
        <f t="shared" si="10"/>
        <v>0</v>
      </c>
      <c r="P213">
        <f t="shared" si="11"/>
        <v>0</v>
      </c>
      <c r="U213">
        <v>51</v>
      </c>
      <c r="V213">
        <v>103.43</v>
      </c>
      <c r="W213">
        <v>27.3</v>
      </c>
    </row>
    <row r="214" spans="1:23" x14ac:dyDescent="0.35">
      <c r="A214">
        <v>31179</v>
      </c>
      <c r="B214" t="s">
        <v>12</v>
      </c>
      <c r="C214">
        <v>63</v>
      </c>
      <c r="D214">
        <v>0</v>
      </c>
      <c r="E214">
        <v>0</v>
      </c>
      <c r="F214" t="s">
        <v>13</v>
      </c>
      <c r="G214" t="s">
        <v>14</v>
      </c>
      <c r="H214" t="s">
        <v>15</v>
      </c>
      <c r="I214">
        <v>208.65</v>
      </c>
      <c r="J214">
        <v>30.7</v>
      </c>
      <c r="K214">
        <v>30.7</v>
      </c>
      <c r="L214" t="s">
        <v>21</v>
      </c>
      <c r="M214" s="8">
        <v>1</v>
      </c>
      <c r="N214">
        <f t="shared" si="9"/>
        <v>0</v>
      </c>
      <c r="O214">
        <f t="shared" si="10"/>
        <v>0</v>
      </c>
      <c r="P214">
        <f t="shared" si="11"/>
        <v>1</v>
      </c>
      <c r="U214">
        <v>63</v>
      </c>
      <c r="V214">
        <v>208.65</v>
      </c>
      <c r="W214">
        <v>30.7</v>
      </c>
    </row>
    <row r="215" spans="1:23" x14ac:dyDescent="0.35">
      <c r="A215">
        <v>66866</v>
      </c>
      <c r="B215" t="s">
        <v>17</v>
      </c>
      <c r="C215">
        <v>48</v>
      </c>
      <c r="D215">
        <v>0</v>
      </c>
      <c r="E215">
        <v>0</v>
      </c>
      <c r="F215" t="s">
        <v>13</v>
      </c>
      <c r="G215" t="s">
        <v>14</v>
      </c>
      <c r="H215" t="s">
        <v>15</v>
      </c>
      <c r="I215">
        <v>74.11</v>
      </c>
      <c r="J215">
        <v>20.5</v>
      </c>
      <c r="K215">
        <v>20.5</v>
      </c>
      <c r="L215" t="s">
        <v>21</v>
      </c>
      <c r="M215" s="8">
        <v>1</v>
      </c>
      <c r="N215">
        <f t="shared" si="9"/>
        <v>0</v>
      </c>
      <c r="O215">
        <f t="shared" si="10"/>
        <v>0</v>
      </c>
      <c r="P215">
        <f t="shared" si="11"/>
        <v>0</v>
      </c>
      <c r="U215">
        <v>48</v>
      </c>
      <c r="V215">
        <v>74.11</v>
      </c>
      <c r="W215">
        <v>20.5</v>
      </c>
    </row>
    <row r="216" spans="1:23" x14ac:dyDescent="0.35">
      <c r="A216">
        <v>2548</v>
      </c>
      <c r="B216" t="s">
        <v>17</v>
      </c>
      <c r="C216">
        <v>81</v>
      </c>
      <c r="D216">
        <v>0</v>
      </c>
      <c r="E216">
        <v>0</v>
      </c>
      <c r="F216" t="s">
        <v>13</v>
      </c>
      <c r="G216" t="s">
        <v>18</v>
      </c>
      <c r="H216" t="s">
        <v>15</v>
      </c>
      <c r="I216">
        <v>95.84</v>
      </c>
      <c r="J216">
        <v>21.5</v>
      </c>
      <c r="K216">
        <v>21.5</v>
      </c>
      <c r="L216" t="s">
        <v>21</v>
      </c>
      <c r="M216" s="8">
        <v>1</v>
      </c>
      <c r="N216">
        <f t="shared" si="9"/>
        <v>0</v>
      </c>
      <c r="O216">
        <f t="shared" si="10"/>
        <v>0</v>
      </c>
      <c r="P216">
        <f t="shared" si="11"/>
        <v>0</v>
      </c>
      <c r="U216">
        <v>81</v>
      </c>
      <c r="V216">
        <v>95.84</v>
      </c>
      <c r="W216">
        <v>21.5</v>
      </c>
    </row>
    <row r="217" spans="1:23" x14ac:dyDescent="0.35">
      <c r="A217">
        <v>68025</v>
      </c>
      <c r="B217" t="s">
        <v>17</v>
      </c>
      <c r="C217">
        <v>79</v>
      </c>
      <c r="D217">
        <v>0</v>
      </c>
      <c r="E217">
        <v>1</v>
      </c>
      <c r="F217" t="s">
        <v>23</v>
      </c>
      <c r="G217" t="s">
        <v>14</v>
      </c>
      <c r="H217" t="s">
        <v>15</v>
      </c>
      <c r="I217">
        <v>205.33</v>
      </c>
      <c r="J217">
        <v>31</v>
      </c>
      <c r="K217">
        <v>31</v>
      </c>
      <c r="L217" t="s">
        <v>22</v>
      </c>
      <c r="M217" s="8">
        <v>1</v>
      </c>
      <c r="N217">
        <f t="shared" si="9"/>
        <v>0</v>
      </c>
      <c r="O217">
        <f t="shared" si="10"/>
        <v>0</v>
      </c>
      <c r="P217">
        <f t="shared" si="11"/>
        <v>1</v>
      </c>
      <c r="U217">
        <v>79</v>
      </c>
      <c r="V217">
        <v>205.33</v>
      </c>
      <c r="W217">
        <v>31</v>
      </c>
    </row>
    <row r="218" spans="1:23" x14ac:dyDescent="0.35">
      <c r="A218">
        <v>2390</v>
      </c>
      <c r="B218" t="s">
        <v>12</v>
      </c>
      <c r="C218">
        <v>78</v>
      </c>
      <c r="D218">
        <v>0</v>
      </c>
      <c r="E218">
        <v>0</v>
      </c>
      <c r="F218" t="s">
        <v>13</v>
      </c>
      <c r="G218" t="s">
        <v>18</v>
      </c>
      <c r="H218" t="s">
        <v>15</v>
      </c>
      <c r="I218">
        <v>116.1</v>
      </c>
      <c r="J218">
        <v>27.1</v>
      </c>
      <c r="K218">
        <v>27.1</v>
      </c>
      <c r="L218" t="s">
        <v>21</v>
      </c>
      <c r="M218" s="8">
        <v>1</v>
      </c>
      <c r="N218">
        <f t="shared" si="9"/>
        <v>0</v>
      </c>
      <c r="O218">
        <f t="shared" si="10"/>
        <v>0</v>
      </c>
      <c r="P218">
        <f t="shared" si="11"/>
        <v>0</v>
      </c>
      <c r="U218">
        <v>78</v>
      </c>
      <c r="V218">
        <v>116.1</v>
      </c>
      <c r="W218">
        <v>27.1</v>
      </c>
    </row>
    <row r="219" spans="1:23" x14ac:dyDescent="0.35">
      <c r="A219">
        <v>29552</v>
      </c>
      <c r="B219" t="s">
        <v>17</v>
      </c>
      <c r="C219">
        <v>55</v>
      </c>
      <c r="D219">
        <v>1</v>
      </c>
      <c r="E219">
        <v>1</v>
      </c>
      <c r="F219" t="s">
        <v>13</v>
      </c>
      <c r="G219" t="s">
        <v>14</v>
      </c>
      <c r="H219" t="s">
        <v>15</v>
      </c>
      <c r="I219">
        <v>210.4</v>
      </c>
      <c r="J219">
        <v>40</v>
      </c>
      <c r="K219">
        <v>40</v>
      </c>
      <c r="L219" t="s">
        <v>22</v>
      </c>
      <c r="M219" s="8">
        <v>1</v>
      </c>
      <c r="N219">
        <f t="shared" si="9"/>
        <v>0</v>
      </c>
      <c r="O219">
        <f t="shared" si="10"/>
        <v>0</v>
      </c>
      <c r="P219">
        <f t="shared" si="11"/>
        <v>1</v>
      </c>
      <c r="U219">
        <v>55</v>
      </c>
      <c r="V219">
        <v>210.4</v>
      </c>
      <c r="W219">
        <v>40</v>
      </c>
    </row>
    <row r="220" spans="1:23" x14ac:dyDescent="0.35">
      <c r="A220">
        <v>25904</v>
      </c>
      <c r="B220" t="s">
        <v>17</v>
      </c>
      <c r="C220">
        <v>76</v>
      </c>
      <c r="D220">
        <v>1</v>
      </c>
      <c r="E220">
        <v>1</v>
      </c>
      <c r="F220" t="s">
        <v>13</v>
      </c>
      <c r="G220" t="s">
        <v>18</v>
      </c>
      <c r="H220" t="s">
        <v>15</v>
      </c>
      <c r="I220">
        <v>199.86</v>
      </c>
      <c r="J220" t="s">
        <v>20</v>
      </c>
      <c r="K220">
        <v>28.1</v>
      </c>
      <c r="L220" t="s">
        <v>22</v>
      </c>
      <c r="M220" s="8">
        <v>1</v>
      </c>
      <c r="N220">
        <f t="shared" si="9"/>
        <v>1</v>
      </c>
      <c r="O220">
        <f t="shared" si="10"/>
        <v>0</v>
      </c>
      <c r="P220">
        <f t="shared" si="11"/>
        <v>1</v>
      </c>
      <c r="U220">
        <v>76</v>
      </c>
      <c r="V220">
        <v>199.86</v>
      </c>
      <c r="W220">
        <v>28.1</v>
      </c>
    </row>
    <row r="221" spans="1:23" x14ac:dyDescent="0.35">
      <c r="A221">
        <v>31421</v>
      </c>
      <c r="B221" t="s">
        <v>12</v>
      </c>
      <c r="C221">
        <v>73</v>
      </c>
      <c r="D221">
        <v>0</v>
      </c>
      <c r="E221">
        <v>1</v>
      </c>
      <c r="F221" t="s">
        <v>13</v>
      </c>
      <c r="G221" t="s">
        <v>25</v>
      </c>
      <c r="H221" t="s">
        <v>19</v>
      </c>
      <c r="I221">
        <v>219.73</v>
      </c>
      <c r="J221">
        <v>28.6</v>
      </c>
      <c r="K221">
        <v>28.6</v>
      </c>
      <c r="L221" t="s">
        <v>21</v>
      </c>
      <c r="M221" s="8">
        <v>1</v>
      </c>
      <c r="N221">
        <f t="shared" si="9"/>
        <v>0</v>
      </c>
      <c r="O221">
        <f t="shared" si="10"/>
        <v>0</v>
      </c>
      <c r="P221">
        <f t="shared" si="11"/>
        <v>1</v>
      </c>
      <c r="U221">
        <v>73</v>
      </c>
      <c r="V221">
        <v>219.73</v>
      </c>
      <c r="W221">
        <v>28.6</v>
      </c>
    </row>
    <row r="222" spans="1:23" x14ac:dyDescent="0.35">
      <c r="A222">
        <v>20463</v>
      </c>
      <c r="B222" t="s">
        <v>12</v>
      </c>
      <c r="C222">
        <v>81</v>
      </c>
      <c r="D222">
        <v>1</v>
      </c>
      <c r="E222">
        <v>1</v>
      </c>
      <c r="F222" t="s">
        <v>13</v>
      </c>
      <c r="G222" t="s">
        <v>14</v>
      </c>
      <c r="H222" t="s">
        <v>15</v>
      </c>
      <c r="I222">
        <v>250.89</v>
      </c>
      <c r="J222">
        <v>28.1</v>
      </c>
      <c r="K222">
        <v>28.1</v>
      </c>
      <c r="L222" t="s">
        <v>22</v>
      </c>
      <c r="M222" s="8">
        <v>1</v>
      </c>
      <c r="N222">
        <f t="shared" si="9"/>
        <v>0</v>
      </c>
      <c r="O222">
        <f t="shared" si="10"/>
        <v>0</v>
      </c>
      <c r="P222">
        <f t="shared" si="11"/>
        <v>1</v>
      </c>
      <c r="U222">
        <v>81</v>
      </c>
      <c r="V222">
        <v>250.89</v>
      </c>
      <c r="W222">
        <v>28.1</v>
      </c>
    </row>
    <row r="223" spans="1:23" x14ac:dyDescent="0.35">
      <c r="A223">
        <v>68023</v>
      </c>
      <c r="B223" t="s">
        <v>12</v>
      </c>
      <c r="C223">
        <v>79</v>
      </c>
      <c r="D223">
        <v>0</v>
      </c>
      <c r="E223">
        <v>0</v>
      </c>
      <c r="F223" t="s">
        <v>13</v>
      </c>
      <c r="G223" t="s">
        <v>14</v>
      </c>
      <c r="H223" t="s">
        <v>19</v>
      </c>
      <c r="I223">
        <v>72.73</v>
      </c>
      <c r="J223">
        <v>28.4</v>
      </c>
      <c r="K223">
        <v>28.4</v>
      </c>
      <c r="L223" t="s">
        <v>21</v>
      </c>
      <c r="M223" s="8">
        <v>1</v>
      </c>
      <c r="N223">
        <f t="shared" si="9"/>
        <v>0</v>
      </c>
      <c r="O223">
        <f t="shared" si="10"/>
        <v>0</v>
      </c>
      <c r="P223">
        <f t="shared" si="11"/>
        <v>0</v>
      </c>
      <c r="U223">
        <v>79</v>
      </c>
      <c r="V223">
        <v>72.73</v>
      </c>
      <c r="W223">
        <v>28.4</v>
      </c>
    </row>
    <row r="224" spans="1:23" x14ac:dyDescent="0.35">
      <c r="A224">
        <v>12689</v>
      </c>
      <c r="B224" t="s">
        <v>17</v>
      </c>
      <c r="C224">
        <v>63</v>
      </c>
      <c r="D224">
        <v>0</v>
      </c>
      <c r="E224">
        <v>0</v>
      </c>
      <c r="F224" t="s">
        <v>13</v>
      </c>
      <c r="G224" t="s">
        <v>25</v>
      </c>
      <c r="H224" t="s">
        <v>19</v>
      </c>
      <c r="I224">
        <v>205.35</v>
      </c>
      <c r="J224">
        <v>42.2</v>
      </c>
      <c r="K224">
        <v>42.2</v>
      </c>
      <c r="L224" t="s">
        <v>16</v>
      </c>
      <c r="M224" s="8">
        <v>1</v>
      </c>
      <c r="N224">
        <f t="shared" si="9"/>
        <v>0</v>
      </c>
      <c r="O224">
        <f t="shared" si="10"/>
        <v>0</v>
      </c>
      <c r="P224">
        <f t="shared" si="11"/>
        <v>1</v>
      </c>
      <c r="U224">
        <v>63</v>
      </c>
      <c r="V224">
        <v>205.35</v>
      </c>
      <c r="W224">
        <v>42.2</v>
      </c>
    </row>
    <row r="225" spans="1:23" x14ac:dyDescent="0.35">
      <c r="A225">
        <v>54724</v>
      </c>
      <c r="B225" t="s">
        <v>17</v>
      </c>
      <c r="C225">
        <v>81</v>
      </c>
      <c r="D225">
        <v>0</v>
      </c>
      <c r="E225">
        <v>0</v>
      </c>
      <c r="F225" t="s">
        <v>23</v>
      </c>
      <c r="G225" t="s">
        <v>25</v>
      </c>
      <c r="H225" t="s">
        <v>15</v>
      </c>
      <c r="I225">
        <v>70.3</v>
      </c>
      <c r="J225">
        <v>25.8</v>
      </c>
      <c r="K225">
        <v>25.8</v>
      </c>
      <c r="L225" t="s">
        <v>22</v>
      </c>
      <c r="M225" s="8">
        <v>1</v>
      </c>
      <c r="N225">
        <f t="shared" si="9"/>
        <v>0</v>
      </c>
      <c r="O225">
        <f t="shared" si="10"/>
        <v>0</v>
      </c>
      <c r="P225">
        <f t="shared" si="11"/>
        <v>0</v>
      </c>
      <c r="U225">
        <v>81</v>
      </c>
      <c r="V225">
        <v>70.3</v>
      </c>
      <c r="W225">
        <v>25.8</v>
      </c>
    </row>
    <row r="226" spans="1:23" x14ac:dyDescent="0.35">
      <c r="A226">
        <v>8899</v>
      </c>
      <c r="B226" t="s">
        <v>12</v>
      </c>
      <c r="C226">
        <v>49</v>
      </c>
      <c r="D226">
        <v>0</v>
      </c>
      <c r="E226">
        <v>0</v>
      </c>
      <c r="F226" t="s">
        <v>23</v>
      </c>
      <c r="G226" t="s">
        <v>14</v>
      </c>
      <c r="H226" t="s">
        <v>19</v>
      </c>
      <c r="I226">
        <v>104.86</v>
      </c>
      <c r="J226">
        <v>31.9</v>
      </c>
      <c r="K226">
        <v>31.9</v>
      </c>
      <c r="L226" t="s">
        <v>22</v>
      </c>
      <c r="M226" s="8">
        <v>1</v>
      </c>
      <c r="N226">
        <f t="shared" si="9"/>
        <v>0</v>
      </c>
      <c r="O226">
        <f t="shared" si="10"/>
        <v>0</v>
      </c>
      <c r="P226">
        <f t="shared" si="11"/>
        <v>0</v>
      </c>
      <c r="U226">
        <v>49</v>
      </c>
      <c r="V226">
        <v>104.86</v>
      </c>
      <c r="W226">
        <v>31.9</v>
      </c>
    </row>
    <row r="227" spans="1:23" x14ac:dyDescent="0.35">
      <c r="A227">
        <v>39186</v>
      </c>
      <c r="B227" t="s">
        <v>17</v>
      </c>
      <c r="C227">
        <v>57</v>
      </c>
      <c r="D227">
        <v>0</v>
      </c>
      <c r="E227">
        <v>1</v>
      </c>
      <c r="F227" t="s">
        <v>13</v>
      </c>
      <c r="G227" t="s">
        <v>14</v>
      </c>
      <c r="H227" t="s">
        <v>15</v>
      </c>
      <c r="I227">
        <v>216.58</v>
      </c>
      <c r="J227">
        <v>31</v>
      </c>
      <c r="K227">
        <v>31</v>
      </c>
      <c r="L227" t="s">
        <v>24</v>
      </c>
      <c r="M227" s="8">
        <v>1</v>
      </c>
      <c r="N227">
        <f t="shared" si="9"/>
        <v>0</v>
      </c>
      <c r="O227">
        <f t="shared" si="10"/>
        <v>0</v>
      </c>
      <c r="P227">
        <f t="shared" si="11"/>
        <v>1</v>
      </c>
      <c r="U227">
        <v>57</v>
      </c>
      <c r="V227">
        <v>216.58</v>
      </c>
      <c r="W227">
        <v>31</v>
      </c>
    </row>
    <row r="228" spans="1:23" x14ac:dyDescent="0.35">
      <c r="A228">
        <v>32729</v>
      </c>
      <c r="B228" t="s">
        <v>17</v>
      </c>
      <c r="C228">
        <v>81</v>
      </c>
      <c r="D228">
        <v>0</v>
      </c>
      <c r="E228">
        <v>0</v>
      </c>
      <c r="F228" t="s">
        <v>13</v>
      </c>
      <c r="G228" t="s">
        <v>14</v>
      </c>
      <c r="H228" t="s">
        <v>19</v>
      </c>
      <c r="I228">
        <v>184.4</v>
      </c>
      <c r="J228">
        <v>27.5</v>
      </c>
      <c r="K228">
        <v>27.5</v>
      </c>
      <c r="L228" t="s">
        <v>21</v>
      </c>
      <c r="M228" s="8">
        <v>1</v>
      </c>
      <c r="N228">
        <f t="shared" si="9"/>
        <v>0</v>
      </c>
      <c r="O228">
        <f t="shared" si="10"/>
        <v>0</v>
      </c>
      <c r="P228">
        <f t="shared" si="11"/>
        <v>1</v>
      </c>
      <c r="U228">
        <v>81</v>
      </c>
      <c r="V228">
        <v>184.4</v>
      </c>
      <c r="W228">
        <v>27.5</v>
      </c>
    </row>
    <row r="229" spans="1:23" x14ac:dyDescent="0.35">
      <c r="A229">
        <v>39105</v>
      </c>
      <c r="B229" t="s">
        <v>12</v>
      </c>
      <c r="C229">
        <v>74</v>
      </c>
      <c r="D229">
        <v>0</v>
      </c>
      <c r="E229">
        <v>0</v>
      </c>
      <c r="F229" t="s">
        <v>13</v>
      </c>
      <c r="G229" t="s">
        <v>18</v>
      </c>
      <c r="H229" t="s">
        <v>19</v>
      </c>
      <c r="I229">
        <v>60.98</v>
      </c>
      <c r="J229" t="s">
        <v>20</v>
      </c>
      <c r="K229">
        <v>28.1</v>
      </c>
      <c r="L229" t="s">
        <v>21</v>
      </c>
      <c r="M229" s="8">
        <v>1</v>
      </c>
      <c r="N229">
        <f t="shared" si="9"/>
        <v>1</v>
      </c>
      <c r="O229">
        <f t="shared" si="10"/>
        <v>0</v>
      </c>
      <c r="P229">
        <f t="shared" si="11"/>
        <v>0</v>
      </c>
      <c r="U229">
        <v>74</v>
      </c>
      <c r="V229">
        <v>60.98</v>
      </c>
      <c r="W229">
        <v>28.1</v>
      </c>
    </row>
    <row r="230" spans="1:23" x14ac:dyDescent="0.35">
      <c r="A230">
        <v>31154</v>
      </c>
      <c r="B230" t="s">
        <v>17</v>
      </c>
      <c r="C230">
        <v>39</v>
      </c>
      <c r="D230">
        <v>0</v>
      </c>
      <c r="E230">
        <v>0</v>
      </c>
      <c r="F230" t="s">
        <v>13</v>
      </c>
      <c r="G230" t="s">
        <v>18</v>
      </c>
      <c r="H230" t="s">
        <v>15</v>
      </c>
      <c r="I230">
        <v>97.76</v>
      </c>
      <c r="J230">
        <v>29.6</v>
      </c>
      <c r="K230">
        <v>29.6</v>
      </c>
      <c r="L230" t="s">
        <v>22</v>
      </c>
      <c r="M230" s="8">
        <v>1</v>
      </c>
      <c r="N230">
        <f t="shared" si="9"/>
        <v>0</v>
      </c>
      <c r="O230">
        <f t="shared" si="10"/>
        <v>0</v>
      </c>
      <c r="P230">
        <f t="shared" si="11"/>
        <v>0</v>
      </c>
      <c r="U230">
        <v>39</v>
      </c>
      <c r="V230">
        <v>97.76</v>
      </c>
      <c r="W230">
        <v>29.6</v>
      </c>
    </row>
    <row r="231" spans="1:23" x14ac:dyDescent="0.35">
      <c r="A231">
        <v>69959</v>
      </c>
      <c r="B231" t="s">
        <v>17</v>
      </c>
      <c r="C231">
        <v>80</v>
      </c>
      <c r="D231">
        <v>1</v>
      </c>
      <c r="E231">
        <v>0</v>
      </c>
      <c r="F231" t="s">
        <v>23</v>
      </c>
      <c r="G231" t="s">
        <v>14</v>
      </c>
      <c r="H231" t="s">
        <v>15</v>
      </c>
      <c r="I231">
        <v>66.03</v>
      </c>
      <c r="J231">
        <v>35.4</v>
      </c>
      <c r="K231">
        <v>35.4</v>
      </c>
      <c r="L231" t="s">
        <v>21</v>
      </c>
      <c r="M231" s="8">
        <v>1</v>
      </c>
      <c r="N231">
        <f t="shared" si="9"/>
        <v>0</v>
      </c>
      <c r="O231">
        <f t="shared" si="10"/>
        <v>0</v>
      </c>
      <c r="P231">
        <f t="shared" si="11"/>
        <v>0</v>
      </c>
      <c r="U231">
        <v>80</v>
      </c>
      <c r="V231">
        <v>66.03</v>
      </c>
      <c r="W231">
        <v>35.4</v>
      </c>
    </row>
    <row r="232" spans="1:23" x14ac:dyDescent="0.35">
      <c r="A232">
        <v>10552</v>
      </c>
      <c r="B232" t="s">
        <v>17</v>
      </c>
      <c r="C232">
        <v>81</v>
      </c>
      <c r="D232">
        <v>0</v>
      </c>
      <c r="E232">
        <v>0</v>
      </c>
      <c r="F232" t="s">
        <v>13</v>
      </c>
      <c r="G232" t="s">
        <v>18</v>
      </c>
      <c r="H232" t="s">
        <v>19</v>
      </c>
      <c r="I232">
        <v>81.95</v>
      </c>
      <c r="J232">
        <v>16.899999999999999</v>
      </c>
      <c r="K232">
        <v>16.899999999999999</v>
      </c>
      <c r="L232" t="s">
        <v>21</v>
      </c>
      <c r="M232" s="8">
        <v>1</v>
      </c>
      <c r="N232">
        <f t="shared" si="9"/>
        <v>0</v>
      </c>
      <c r="O232">
        <f t="shared" si="10"/>
        <v>0</v>
      </c>
      <c r="P232">
        <f t="shared" si="11"/>
        <v>0</v>
      </c>
      <c r="U232">
        <v>81</v>
      </c>
      <c r="V232">
        <v>81.95</v>
      </c>
      <c r="W232">
        <v>16.899999999999999</v>
      </c>
    </row>
    <row r="233" spans="1:23" x14ac:dyDescent="0.35">
      <c r="A233">
        <v>12917</v>
      </c>
      <c r="B233" t="s">
        <v>17</v>
      </c>
      <c r="C233">
        <v>79</v>
      </c>
      <c r="D233">
        <v>0</v>
      </c>
      <c r="E233">
        <v>0</v>
      </c>
      <c r="F233" t="s">
        <v>13</v>
      </c>
      <c r="G233" t="s">
        <v>14</v>
      </c>
      <c r="H233" t="s">
        <v>15</v>
      </c>
      <c r="I233">
        <v>97.73</v>
      </c>
      <c r="J233">
        <v>21.5</v>
      </c>
      <c r="K233">
        <v>21.5</v>
      </c>
      <c r="L233" t="s">
        <v>22</v>
      </c>
      <c r="M233" s="8">
        <v>1</v>
      </c>
      <c r="N233">
        <f t="shared" si="9"/>
        <v>0</v>
      </c>
      <c r="O233">
        <f t="shared" si="10"/>
        <v>0</v>
      </c>
      <c r="P233">
        <f t="shared" si="11"/>
        <v>0</v>
      </c>
      <c r="U233">
        <v>79</v>
      </c>
      <c r="V233">
        <v>97.73</v>
      </c>
      <c r="W233">
        <v>21.5</v>
      </c>
    </row>
    <row r="234" spans="1:23" x14ac:dyDescent="0.35">
      <c r="A234">
        <v>68356</v>
      </c>
      <c r="B234" t="s">
        <v>17</v>
      </c>
      <c r="C234">
        <v>73</v>
      </c>
      <c r="D234">
        <v>0</v>
      </c>
      <c r="E234">
        <v>0</v>
      </c>
      <c r="F234" t="s">
        <v>13</v>
      </c>
      <c r="G234" t="s">
        <v>18</v>
      </c>
      <c r="H234" t="s">
        <v>15</v>
      </c>
      <c r="I234">
        <v>70.94</v>
      </c>
      <c r="J234">
        <v>34.4</v>
      </c>
      <c r="K234">
        <v>34.4</v>
      </c>
      <c r="L234" t="s">
        <v>21</v>
      </c>
      <c r="M234" s="8">
        <v>1</v>
      </c>
      <c r="N234">
        <f t="shared" si="9"/>
        <v>0</v>
      </c>
      <c r="O234">
        <f t="shared" si="10"/>
        <v>0</v>
      </c>
      <c r="P234">
        <f t="shared" si="11"/>
        <v>0</v>
      </c>
      <c r="U234">
        <v>73</v>
      </c>
      <c r="V234">
        <v>70.94</v>
      </c>
      <c r="W234">
        <v>34.4</v>
      </c>
    </row>
    <row r="235" spans="1:23" x14ac:dyDescent="0.35">
      <c r="A235">
        <v>23368</v>
      </c>
      <c r="B235" t="s">
        <v>17</v>
      </c>
      <c r="C235">
        <v>77</v>
      </c>
      <c r="D235">
        <v>1</v>
      </c>
      <c r="E235">
        <v>0</v>
      </c>
      <c r="F235" t="s">
        <v>13</v>
      </c>
      <c r="G235" t="s">
        <v>18</v>
      </c>
      <c r="H235" t="s">
        <v>15</v>
      </c>
      <c r="I235">
        <v>199.84</v>
      </c>
      <c r="J235">
        <v>28</v>
      </c>
      <c r="K235">
        <v>28</v>
      </c>
      <c r="L235" t="s">
        <v>16</v>
      </c>
      <c r="M235" s="8">
        <v>1</v>
      </c>
      <c r="N235">
        <f t="shared" si="9"/>
        <v>0</v>
      </c>
      <c r="O235">
        <f t="shared" si="10"/>
        <v>0</v>
      </c>
      <c r="P235">
        <f t="shared" si="11"/>
        <v>1</v>
      </c>
      <c r="U235">
        <v>77</v>
      </c>
      <c r="V235">
        <v>199.84</v>
      </c>
      <c r="W235">
        <v>28</v>
      </c>
    </row>
    <row r="236" spans="1:23" x14ac:dyDescent="0.35">
      <c r="A236">
        <v>25974</v>
      </c>
      <c r="B236" t="s">
        <v>12</v>
      </c>
      <c r="C236">
        <v>78</v>
      </c>
      <c r="D236">
        <v>0</v>
      </c>
      <c r="E236">
        <v>0</v>
      </c>
      <c r="F236" t="s">
        <v>13</v>
      </c>
      <c r="G236" t="s">
        <v>18</v>
      </c>
      <c r="H236" t="s">
        <v>15</v>
      </c>
      <c r="I236">
        <v>218.46</v>
      </c>
      <c r="J236">
        <v>26.8</v>
      </c>
      <c r="K236">
        <v>26.8</v>
      </c>
      <c r="L236" t="s">
        <v>24</v>
      </c>
      <c r="M236" s="8">
        <v>1</v>
      </c>
      <c r="N236">
        <f t="shared" si="9"/>
        <v>0</v>
      </c>
      <c r="O236">
        <f t="shared" si="10"/>
        <v>0</v>
      </c>
      <c r="P236">
        <f t="shared" si="11"/>
        <v>1</v>
      </c>
      <c r="U236">
        <v>78</v>
      </c>
      <c r="V236">
        <v>218.46</v>
      </c>
      <c r="W236">
        <v>26.8</v>
      </c>
    </row>
    <row r="237" spans="1:23" x14ac:dyDescent="0.35">
      <c r="A237">
        <v>1210</v>
      </c>
      <c r="B237" t="s">
        <v>17</v>
      </c>
      <c r="C237">
        <v>68</v>
      </c>
      <c r="D237">
        <v>0</v>
      </c>
      <c r="E237">
        <v>0</v>
      </c>
      <c r="F237" t="s">
        <v>13</v>
      </c>
      <c r="G237" t="s">
        <v>14</v>
      </c>
      <c r="H237" t="s">
        <v>19</v>
      </c>
      <c r="I237">
        <v>211.06</v>
      </c>
      <c r="J237">
        <v>39.299999999999997</v>
      </c>
      <c r="K237">
        <v>39.299999999999997</v>
      </c>
      <c r="L237" t="s">
        <v>24</v>
      </c>
      <c r="M237" s="8">
        <v>1</v>
      </c>
      <c r="N237">
        <f t="shared" si="9"/>
        <v>0</v>
      </c>
      <c r="O237">
        <f t="shared" si="10"/>
        <v>0</v>
      </c>
      <c r="P237">
        <f t="shared" si="11"/>
        <v>1</v>
      </c>
      <c r="U237">
        <v>68</v>
      </c>
      <c r="V237">
        <v>211.06</v>
      </c>
      <c r="W237">
        <v>39.299999999999997</v>
      </c>
    </row>
    <row r="238" spans="1:23" x14ac:dyDescent="0.35">
      <c r="A238">
        <v>28493</v>
      </c>
      <c r="B238" t="s">
        <v>12</v>
      </c>
      <c r="C238">
        <v>57</v>
      </c>
      <c r="D238">
        <v>0</v>
      </c>
      <c r="E238">
        <v>0</v>
      </c>
      <c r="F238" t="s">
        <v>13</v>
      </c>
      <c r="G238" t="s">
        <v>14</v>
      </c>
      <c r="H238" t="s">
        <v>15</v>
      </c>
      <c r="I238">
        <v>86.3</v>
      </c>
      <c r="J238">
        <v>31.7</v>
      </c>
      <c r="K238">
        <v>31.7</v>
      </c>
      <c r="L238" t="s">
        <v>24</v>
      </c>
      <c r="M238" s="8">
        <v>1</v>
      </c>
      <c r="N238">
        <f t="shared" si="9"/>
        <v>0</v>
      </c>
      <c r="O238">
        <f t="shared" si="10"/>
        <v>0</v>
      </c>
      <c r="P238">
        <f t="shared" si="11"/>
        <v>0</v>
      </c>
      <c r="U238">
        <v>57</v>
      </c>
      <c r="V238">
        <v>86.3</v>
      </c>
      <c r="W238">
        <v>31.7</v>
      </c>
    </row>
    <row r="239" spans="1:23" x14ac:dyDescent="0.35">
      <c r="A239">
        <v>36857</v>
      </c>
      <c r="B239" t="s">
        <v>12</v>
      </c>
      <c r="C239">
        <v>77</v>
      </c>
      <c r="D239">
        <v>0</v>
      </c>
      <c r="E239">
        <v>0</v>
      </c>
      <c r="F239" t="s">
        <v>13</v>
      </c>
      <c r="G239" t="s">
        <v>18</v>
      </c>
      <c r="H239" t="s">
        <v>19</v>
      </c>
      <c r="I239">
        <v>162.13999999999999</v>
      </c>
      <c r="J239">
        <v>32.6</v>
      </c>
      <c r="K239">
        <v>32.6</v>
      </c>
      <c r="L239" t="s">
        <v>16</v>
      </c>
      <c r="M239" s="8">
        <v>1</v>
      </c>
      <c r="N239">
        <f t="shared" si="9"/>
        <v>0</v>
      </c>
      <c r="O239">
        <f t="shared" si="10"/>
        <v>0</v>
      </c>
      <c r="P239">
        <f t="shared" si="11"/>
        <v>0</v>
      </c>
      <c r="U239">
        <v>77</v>
      </c>
      <c r="V239">
        <v>162.13999999999999</v>
      </c>
      <c r="W239">
        <v>32.6</v>
      </c>
    </row>
    <row r="240" spans="1:23" x14ac:dyDescent="0.35">
      <c r="A240">
        <v>1836</v>
      </c>
      <c r="B240" t="s">
        <v>17</v>
      </c>
      <c r="C240">
        <v>51</v>
      </c>
      <c r="D240">
        <v>1</v>
      </c>
      <c r="E240">
        <v>0</v>
      </c>
      <c r="F240" t="s">
        <v>13</v>
      </c>
      <c r="G240" t="s">
        <v>14</v>
      </c>
      <c r="H240" t="s">
        <v>15</v>
      </c>
      <c r="I240">
        <v>88.2</v>
      </c>
      <c r="J240">
        <v>28.4</v>
      </c>
      <c r="K240">
        <v>28.4</v>
      </c>
      <c r="L240" t="s">
        <v>21</v>
      </c>
      <c r="M240" s="8">
        <v>1</v>
      </c>
      <c r="N240">
        <f t="shared" si="9"/>
        <v>0</v>
      </c>
      <c r="O240">
        <f t="shared" si="10"/>
        <v>0</v>
      </c>
      <c r="P240">
        <f t="shared" si="11"/>
        <v>0</v>
      </c>
      <c r="U240">
        <v>51</v>
      </c>
      <c r="V240">
        <v>88.2</v>
      </c>
      <c r="W240">
        <v>28.4</v>
      </c>
    </row>
    <row r="241" spans="1:23" x14ac:dyDescent="0.35">
      <c r="A241">
        <v>32221</v>
      </c>
      <c r="B241" t="s">
        <v>12</v>
      </c>
      <c r="C241">
        <v>60</v>
      </c>
      <c r="D241">
        <v>0</v>
      </c>
      <c r="E241">
        <v>1</v>
      </c>
      <c r="F241" t="s">
        <v>13</v>
      </c>
      <c r="G241" t="s">
        <v>14</v>
      </c>
      <c r="H241" t="s">
        <v>15</v>
      </c>
      <c r="I241">
        <v>91.92</v>
      </c>
      <c r="J241">
        <v>35.9</v>
      </c>
      <c r="K241">
        <v>35.9</v>
      </c>
      <c r="L241" t="s">
        <v>22</v>
      </c>
      <c r="M241" s="8">
        <v>1</v>
      </c>
      <c r="N241">
        <f t="shared" si="9"/>
        <v>0</v>
      </c>
      <c r="O241">
        <f t="shared" si="10"/>
        <v>0</v>
      </c>
      <c r="P241">
        <f t="shared" si="11"/>
        <v>0</v>
      </c>
      <c r="U241">
        <v>60</v>
      </c>
      <c r="V241">
        <v>91.92</v>
      </c>
      <c r="W241">
        <v>35.9</v>
      </c>
    </row>
    <row r="242" spans="1:23" x14ac:dyDescent="0.35">
      <c r="A242">
        <v>10548</v>
      </c>
      <c r="B242" t="s">
        <v>12</v>
      </c>
      <c r="C242">
        <v>66</v>
      </c>
      <c r="D242">
        <v>0</v>
      </c>
      <c r="E242">
        <v>0</v>
      </c>
      <c r="F242" t="s">
        <v>13</v>
      </c>
      <c r="G242" t="s">
        <v>14</v>
      </c>
      <c r="H242" t="s">
        <v>19</v>
      </c>
      <c r="I242">
        <v>76.459999999999994</v>
      </c>
      <c r="J242">
        <v>21.2</v>
      </c>
      <c r="K242">
        <v>21.2</v>
      </c>
      <c r="L242" t="s">
        <v>16</v>
      </c>
      <c r="M242" s="8">
        <v>1</v>
      </c>
      <c r="N242">
        <f t="shared" si="9"/>
        <v>0</v>
      </c>
      <c r="O242">
        <f t="shared" si="10"/>
        <v>0</v>
      </c>
      <c r="P242">
        <f t="shared" si="11"/>
        <v>0</v>
      </c>
      <c r="U242">
        <v>66</v>
      </c>
      <c r="V242">
        <v>76.459999999999994</v>
      </c>
      <c r="W242">
        <v>21.2</v>
      </c>
    </row>
    <row r="243" spans="1:23" x14ac:dyDescent="0.35">
      <c r="A243">
        <v>52282</v>
      </c>
      <c r="B243" t="s">
        <v>12</v>
      </c>
      <c r="C243">
        <v>57</v>
      </c>
      <c r="D243">
        <v>0</v>
      </c>
      <c r="E243">
        <v>0</v>
      </c>
      <c r="F243" t="s">
        <v>13</v>
      </c>
      <c r="G243" t="s">
        <v>14</v>
      </c>
      <c r="H243" t="s">
        <v>19</v>
      </c>
      <c r="I243">
        <v>197.28</v>
      </c>
      <c r="J243">
        <v>34.5</v>
      </c>
      <c r="K243">
        <v>34.5</v>
      </c>
      <c r="L243" t="s">
        <v>16</v>
      </c>
      <c r="M243" s="8">
        <v>1</v>
      </c>
      <c r="N243">
        <f t="shared" si="9"/>
        <v>0</v>
      </c>
      <c r="O243">
        <f t="shared" si="10"/>
        <v>0</v>
      </c>
      <c r="P243">
        <f t="shared" si="11"/>
        <v>1</v>
      </c>
      <c r="U243">
        <v>57</v>
      </c>
      <c r="V243">
        <v>197.28</v>
      </c>
      <c r="W243">
        <v>34.5</v>
      </c>
    </row>
    <row r="244" spans="1:23" x14ac:dyDescent="0.35">
      <c r="A244">
        <v>45535</v>
      </c>
      <c r="B244" t="s">
        <v>12</v>
      </c>
      <c r="C244">
        <v>68</v>
      </c>
      <c r="D244">
        <v>0</v>
      </c>
      <c r="E244">
        <v>0</v>
      </c>
      <c r="F244" t="s">
        <v>13</v>
      </c>
      <c r="G244" t="s">
        <v>14</v>
      </c>
      <c r="H244" t="s">
        <v>19</v>
      </c>
      <c r="I244">
        <v>233.94</v>
      </c>
      <c r="J244">
        <v>42.4</v>
      </c>
      <c r="K244">
        <v>42.4</v>
      </c>
      <c r="L244" t="s">
        <v>21</v>
      </c>
      <c r="M244" s="8">
        <v>1</v>
      </c>
      <c r="N244">
        <f t="shared" si="9"/>
        <v>0</v>
      </c>
      <c r="O244">
        <f t="shared" si="10"/>
        <v>0</v>
      </c>
      <c r="P244">
        <f t="shared" si="11"/>
        <v>1</v>
      </c>
      <c r="U244">
        <v>68</v>
      </c>
      <c r="V244">
        <v>233.94</v>
      </c>
      <c r="W244">
        <v>42.4</v>
      </c>
    </row>
    <row r="245" spans="1:23" x14ac:dyDescent="0.35">
      <c r="A245">
        <v>40460</v>
      </c>
      <c r="B245" t="s">
        <v>17</v>
      </c>
      <c r="C245">
        <v>68</v>
      </c>
      <c r="D245">
        <v>1</v>
      </c>
      <c r="E245">
        <v>1</v>
      </c>
      <c r="F245" t="s">
        <v>13</v>
      </c>
      <c r="G245" t="s">
        <v>14</v>
      </c>
      <c r="H245" t="s">
        <v>15</v>
      </c>
      <c r="I245">
        <v>247.51</v>
      </c>
      <c r="J245">
        <v>40.5</v>
      </c>
      <c r="K245">
        <v>40.5</v>
      </c>
      <c r="L245" t="s">
        <v>16</v>
      </c>
      <c r="M245" s="8">
        <v>1</v>
      </c>
      <c r="N245">
        <f t="shared" si="9"/>
        <v>0</v>
      </c>
      <c r="O245">
        <f t="shared" si="10"/>
        <v>0</v>
      </c>
      <c r="P245">
        <f t="shared" si="11"/>
        <v>1</v>
      </c>
      <c r="U245">
        <v>68</v>
      </c>
      <c r="V245">
        <v>247.51</v>
      </c>
      <c r="W245">
        <v>40.5</v>
      </c>
    </row>
    <row r="246" spans="1:23" x14ac:dyDescent="0.35">
      <c r="A246">
        <v>17739</v>
      </c>
      <c r="B246" t="s">
        <v>12</v>
      </c>
      <c r="C246">
        <v>57</v>
      </c>
      <c r="D246">
        <v>0</v>
      </c>
      <c r="E246">
        <v>0</v>
      </c>
      <c r="F246" t="s">
        <v>13</v>
      </c>
      <c r="G246" t="s">
        <v>14</v>
      </c>
      <c r="H246" t="s">
        <v>19</v>
      </c>
      <c r="I246">
        <v>84.96</v>
      </c>
      <c r="J246">
        <v>36.700000000000003</v>
      </c>
      <c r="K246">
        <v>36.700000000000003</v>
      </c>
      <c r="L246" t="s">
        <v>24</v>
      </c>
      <c r="M246" s="8">
        <v>1</v>
      </c>
      <c r="N246">
        <f t="shared" si="9"/>
        <v>0</v>
      </c>
      <c r="O246">
        <f t="shared" si="10"/>
        <v>0</v>
      </c>
      <c r="P246">
        <f t="shared" si="11"/>
        <v>0</v>
      </c>
      <c r="U246">
        <v>57</v>
      </c>
      <c r="V246">
        <v>84.96</v>
      </c>
      <c r="W246">
        <v>36.700000000000003</v>
      </c>
    </row>
    <row r="247" spans="1:23" x14ac:dyDescent="0.35">
      <c r="A247">
        <v>49669</v>
      </c>
      <c r="B247" t="s">
        <v>17</v>
      </c>
      <c r="C247">
        <v>14</v>
      </c>
      <c r="D247">
        <v>0</v>
      </c>
      <c r="E247">
        <v>0</v>
      </c>
      <c r="F247" t="s">
        <v>23</v>
      </c>
      <c r="G247" t="s">
        <v>26</v>
      </c>
      <c r="H247" t="s">
        <v>19</v>
      </c>
      <c r="I247">
        <v>57.93</v>
      </c>
      <c r="J247">
        <v>30.9</v>
      </c>
      <c r="K247">
        <v>30.9</v>
      </c>
      <c r="L247" t="s">
        <v>24</v>
      </c>
      <c r="M247" s="8">
        <v>1</v>
      </c>
      <c r="N247">
        <f t="shared" si="9"/>
        <v>0</v>
      </c>
      <c r="O247">
        <f t="shared" si="10"/>
        <v>0</v>
      </c>
      <c r="P247">
        <f t="shared" si="11"/>
        <v>0</v>
      </c>
      <c r="U247">
        <v>14</v>
      </c>
      <c r="V247">
        <v>57.93</v>
      </c>
      <c r="W247">
        <v>30.9</v>
      </c>
    </row>
    <row r="248" spans="1:23" x14ac:dyDescent="0.35">
      <c r="A248">
        <v>27153</v>
      </c>
      <c r="B248" t="s">
        <v>17</v>
      </c>
      <c r="C248">
        <v>75</v>
      </c>
      <c r="D248">
        <v>0</v>
      </c>
      <c r="E248">
        <v>0</v>
      </c>
      <c r="F248" t="s">
        <v>13</v>
      </c>
      <c r="G248" t="s">
        <v>18</v>
      </c>
      <c r="H248" t="s">
        <v>19</v>
      </c>
      <c r="I248">
        <v>78.8</v>
      </c>
      <c r="J248">
        <v>29.3</v>
      </c>
      <c r="K248">
        <v>29.3</v>
      </c>
      <c r="L248" t="s">
        <v>16</v>
      </c>
      <c r="M248" s="8">
        <v>1</v>
      </c>
      <c r="N248">
        <f t="shared" si="9"/>
        <v>0</v>
      </c>
      <c r="O248">
        <f t="shared" si="10"/>
        <v>0</v>
      </c>
      <c r="P248">
        <f t="shared" si="11"/>
        <v>0</v>
      </c>
      <c r="U248">
        <v>75</v>
      </c>
      <c r="V248">
        <v>78.8</v>
      </c>
      <c r="W248">
        <v>29.3</v>
      </c>
    </row>
    <row r="249" spans="1:23" x14ac:dyDescent="0.35">
      <c r="A249">
        <v>34060</v>
      </c>
      <c r="B249" t="s">
        <v>12</v>
      </c>
      <c r="C249">
        <v>71</v>
      </c>
      <c r="D249">
        <v>1</v>
      </c>
      <c r="E249">
        <v>0</v>
      </c>
      <c r="F249" t="s">
        <v>13</v>
      </c>
      <c r="G249" t="s">
        <v>18</v>
      </c>
      <c r="H249" t="s">
        <v>19</v>
      </c>
      <c r="I249">
        <v>87.8</v>
      </c>
      <c r="J249" t="s">
        <v>20</v>
      </c>
      <c r="K249">
        <v>28.1</v>
      </c>
      <c r="L249" t="s">
        <v>24</v>
      </c>
      <c r="M249" s="8">
        <v>1</v>
      </c>
      <c r="N249">
        <f t="shared" si="9"/>
        <v>1</v>
      </c>
      <c r="O249">
        <f t="shared" si="10"/>
        <v>0</v>
      </c>
      <c r="P249">
        <f t="shared" si="11"/>
        <v>0</v>
      </c>
      <c r="U249">
        <v>71</v>
      </c>
      <c r="V249">
        <v>87.8</v>
      </c>
      <c r="W249">
        <v>28.1</v>
      </c>
    </row>
    <row r="250" spans="1:23" x14ac:dyDescent="0.35">
      <c r="A250">
        <v>43424</v>
      </c>
      <c r="B250" t="s">
        <v>17</v>
      </c>
      <c r="C250">
        <v>78</v>
      </c>
      <c r="D250">
        <v>0</v>
      </c>
      <c r="E250">
        <v>0</v>
      </c>
      <c r="F250" t="s">
        <v>13</v>
      </c>
      <c r="G250" t="s">
        <v>14</v>
      </c>
      <c r="H250" t="s">
        <v>19</v>
      </c>
      <c r="I250">
        <v>78.81</v>
      </c>
      <c r="J250">
        <v>19.600000000000001</v>
      </c>
      <c r="K250">
        <v>19.600000000000001</v>
      </c>
      <c r="L250" t="s">
        <v>24</v>
      </c>
      <c r="M250" s="8">
        <v>1</v>
      </c>
      <c r="N250">
        <f t="shared" si="9"/>
        <v>0</v>
      </c>
      <c r="O250">
        <f t="shared" si="10"/>
        <v>0</v>
      </c>
      <c r="P250">
        <f t="shared" si="11"/>
        <v>0</v>
      </c>
      <c r="U250">
        <v>78</v>
      </c>
      <c r="V250">
        <v>78.81</v>
      </c>
      <c r="W250">
        <v>19.600000000000001</v>
      </c>
    </row>
    <row r="251" spans="1:23" x14ac:dyDescent="0.35">
      <c r="A251">
        <v>30669</v>
      </c>
      <c r="B251" t="s">
        <v>12</v>
      </c>
      <c r="C251">
        <v>3</v>
      </c>
      <c r="D251">
        <v>0</v>
      </c>
      <c r="E251">
        <v>0</v>
      </c>
      <c r="F251" t="s">
        <v>23</v>
      </c>
      <c r="G251" t="s">
        <v>26</v>
      </c>
      <c r="H251" t="s">
        <v>19</v>
      </c>
      <c r="I251">
        <v>95.12</v>
      </c>
      <c r="J251">
        <v>18</v>
      </c>
      <c r="K251">
        <v>18</v>
      </c>
      <c r="L251" t="s">
        <v>24</v>
      </c>
      <c r="M251" s="8">
        <v>0</v>
      </c>
      <c r="N251">
        <f t="shared" si="9"/>
        <v>0</v>
      </c>
      <c r="O251">
        <f t="shared" si="10"/>
        <v>0</v>
      </c>
      <c r="P251">
        <f t="shared" si="11"/>
        <v>0</v>
      </c>
      <c r="U251">
        <v>3</v>
      </c>
      <c r="V251">
        <v>95.12</v>
      </c>
      <c r="W251">
        <v>18</v>
      </c>
    </row>
    <row r="252" spans="1:23" x14ac:dyDescent="0.35">
      <c r="A252">
        <v>30468</v>
      </c>
      <c r="B252" t="s">
        <v>12</v>
      </c>
      <c r="C252">
        <v>58</v>
      </c>
      <c r="D252">
        <v>1</v>
      </c>
      <c r="E252">
        <v>0</v>
      </c>
      <c r="F252" t="s">
        <v>13</v>
      </c>
      <c r="G252" t="s">
        <v>14</v>
      </c>
      <c r="H252" t="s">
        <v>15</v>
      </c>
      <c r="I252">
        <v>87.96</v>
      </c>
      <c r="J252">
        <v>39.200000000000003</v>
      </c>
      <c r="K252">
        <v>39.200000000000003</v>
      </c>
      <c r="L252" t="s">
        <v>21</v>
      </c>
      <c r="M252" s="8">
        <v>0</v>
      </c>
      <c r="N252">
        <f t="shared" si="9"/>
        <v>0</v>
      </c>
      <c r="O252">
        <f t="shared" si="10"/>
        <v>0</v>
      </c>
      <c r="P252">
        <f t="shared" si="11"/>
        <v>0</v>
      </c>
      <c r="U252">
        <v>58</v>
      </c>
      <c r="V252">
        <v>87.96</v>
      </c>
      <c r="W252">
        <v>39.200000000000003</v>
      </c>
    </row>
    <row r="253" spans="1:23" x14ac:dyDescent="0.35">
      <c r="A253">
        <v>16523</v>
      </c>
      <c r="B253" t="s">
        <v>17</v>
      </c>
      <c r="C253">
        <v>8</v>
      </c>
      <c r="D253">
        <v>0</v>
      </c>
      <c r="E253">
        <v>0</v>
      </c>
      <c r="F253" t="s">
        <v>23</v>
      </c>
      <c r="G253" t="s">
        <v>14</v>
      </c>
      <c r="H253" t="s">
        <v>15</v>
      </c>
      <c r="I253">
        <v>110.89</v>
      </c>
      <c r="J253">
        <v>17.600000000000001</v>
      </c>
      <c r="K253">
        <v>17.600000000000001</v>
      </c>
      <c r="L253" t="s">
        <v>24</v>
      </c>
      <c r="M253" s="8">
        <v>0</v>
      </c>
      <c r="N253">
        <f t="shared" si="9"/>
        <v>0</v>
      </c>
      <c r="O253">
        <f t="shared" si="10"/>
        <v>0</v>
      </c>
      <c r="P253">
        <f t="shared" si="11"/>
        <v>0</v>
      </c>
      <c r="U253">
        <v>8</v>
      </c>
      <c r="V253">
        <v>110.89</v>
      </c>
      <c r="W253">
        <v>17.600000000000001</v>
      </c>
    </row>
    <row r="254" spans="1:23" x14ac:dyDescent="0.35">
      <c r="A254">
        <v>56543</v>
      </c>
      <c r="B254" t="s">
        <v>17</v>
      </c>
      <c r="C254">
        <v>70</v>
      </c>
      <c r="D254">
        <v>0</v>
      </c>
      <c r="E254">
        <v>0</v>
      </c>
      <c r="F254" t="s">
        <v>13</v>
      </c>
      <c r="G254" t="s">
        <v>14</v>
      </c>
      <c r="H254" t="s">
        <v>19</v>
      </c>
      <c r="I254">
        <v>69.040000000000006</v>
      </c>
      <c r="J254">
        <v>35.9</v>
      </c>
      <c r="K254">
        <v>35.9</v>
      </c>
      <c r="L254" t="s">
        <v>16</v>
      </c>
      <c r="M254" s="8">
        <v>0</v>
      </c>
      <c r="N254">
        <f t="shared" si="9"/>
        <v>0</v>
      </c>
      <c r="O254">
        <f t="shared" si="10"/>
        <v>0</v>
      </c>
      <c r="P254">
        <f t="shared" si="11"/>
        <v>0</v>
      </c>
      <c r="U254">
        <v>70</v>
      </c>
      <c r="V254">
        <v>69.040000000000006</v>
      </c>
      <c r="W254">
        <v>35.9</v>
      </c>
    </row>
    <row r="255" spans="1:23" x14ac:dyDescent="0.35">
      <c r="A255">
        <v>46136</v>
      </c>
      <c r="B255" t="s">
        <v>12</v>
      </c>
      <c r="C255">
        <v>14</v>
      </c>
      <c r="D255">
        <v>0</v>
      </c>
      <c r="E255">
        <v>0</v>
      </c>
      <c r="F255" t="s">
        <v>23</v>
      </c>
      <c r="G255" t="s">
        <v>27</v>
      </c>
      <c r="H255" t="s">
        <v>19</v>
      </c>
      <c r="I255">
        <v>161.28</v>
      </c>
      <c r="J255">
        <v>19.100000000000001</v>
      </c>
      <c r="K255">
        <v>19.100000000000001</v>
      </c>
      <c r="L255" t="s">
        <v>24</v>
      </c>
      <c r="M255" s="8">
        <v>0</v>
      </c>
      <c r="N255">
        <f t="shared" si="9"/>
        <v>0</v>
      </c>
      <c r="O255">
        <f t="shared" si="10"/>
        <v>0</v>
      </c>
      <c r="P255">
        <f t="shared" si="11"/>
        <v>0</v>
      </c>
      <c r="U255">
        <v>14</v>
      </c>
      <c r="V255">
        <v>161.28</v>
      </c>
      <c r="W255">
        <v>19.100000000000001</v>
      </c>
    </row>
    <row r="256" spans="1:23" x14ac:dyDescent="0.35">
      <c r="A256">
        <v>32257</v>
      </c>
      <c r="B256" t="s">
        <v>17</v>
      </c>
      <c r="C256">
        <v>47</v>
      </c>
      <c r="D256">
        <v>0</v>
      </c>
      <c r="E256">
        <v>0</v>
      </c>
      <c r="F256" t="s">
        <v>13</v>
      </c>
      <c r="G256" t="s">
        <v>14</v>
      </c>
      <c r="H256" t="s">
        <v>15</v>
      </c>
      <c r="I256">
        <v>210.95</v>
      </c>
      <c r="J256">
        <v>50.1</v>
      </c>
      <c r="K256">
        <v>50.1</v>
      </c>
      <c r="L256" t="s">
        <v>24</v>
      </c>
      <c r="M256" s="8">
        <v>0</v>
      </c>
      <c r="N256">
        <f t="shared" si="9"/>
        <v>1</v>
      </c>
      <c r="O256">
        <f t="shared" si="10"/>
        <v>0</v>
      </c>
      <c r="P256">
        <f t="shared" si="11"/>
        <v>1</v>
      </c>
      <c r="U256">
        <v>47</v>
      </c>
      <c r="V256">
        <v>210.95</v>
      </c>
      <c r="W256">
        <v>50.1</v>
      </c>
    </row>
    <row r="257" spans="1:23" x14ac:dyDescent="0.35">
      <c r="A257">
        <v>52800</v>
      </c>
      <c r="B257" t="s">
        <v>17</v>
      </c>
      <c r="C257">
        <v>52</v>
      </c>
      <c r="D257">
        <v>0</v>
      </c>
      <c r="E257">
        <v>0</v>
      </c>
      <c r="F257" t="s">
        <v>13</v>
      </c>
      <c r="G257" t="s">
        <v>14</v>
      </c>
      <c r="H257" t="s">
        <v>15</v>
      </c>
      <c r="I257">
        <v>77.59</v>
      </c>
      <c r="J257">
        <v>17.7</v>
      </c>
      <c r="K257">
        <v>17.7</v>
      </c>
      <c r="L257" t="s">
        <v>16</v>
      </c>
      <c r="M257" s="8">
        <v>0</v>
      </c>
      <c r="N257">
        <f t="shared" si="9"/>
        <v>0</v>
      </c>
      <c r="O257">
        <f t="shared" si="10"/>
        <v>0</v>
      </c>
      <c r="P257">
        <f t="shared" si="11"/>
        <v>0</v>
      </c>
      <c r="U257">
        <v>52</v>
      </c>
      <c r="V257">
        <v>77.59</v>
      </c>
      <c r="W257">
        <v>17.7</v>
      </c>
    </row>
    <row r="258" spans="1:23" x14ac:dyDescent="0.35">
      <c r="A258">
        <v>41413</v>
      </c>
      <c r="B258" t="s">
        <v>17</v>
      </c>
      <c r="C258">
        <v>75</v>
      </c>
      <c r="D258">
        <v>0</v>
      </c>
      <c r="E258">
        <v>1</v>
      </c>
      <c r="F258" t="s">
        <v>13</v>
      </c>
      <c r="G258" t="s">
        <v>18</v>
      </c>
      <c r="H258" t="s">
        <v>19</v>
      </c>
      <c r="I258">
        <v>243.53</v>
      </c>
      <c r="J258">
        <v>27</v>
      </c>
      <c r="K258">
        <v>27</v>
      </c>
      <c r="L258" t="s">
        <v>21</v>
      </c>
      <c r="M258" s="8">
        <v>0</v>
      </c>
      <c r="N258">
        <f t="shared" si="9"/>
        <v>0</v>
      </c>
      <c r="O258">
        <f t="shared" si="10"/>
        <v>0</v>
      </c>
      <c r="P258">
        <f t="shared" si="11"/>
        <v>1</v>
      </c>
      <c r="U258">
        <v>75</v>
      </c>
      <c r="V258">
        <v>243.53</v>
      </c>
      <c r="W258">
        <v>27</v>
      </c>
    </row>
    <row r="259" spans="1:23" x14ac:dyDescent="0.35">
      <c r="A259">
        <v>15266</v>
      </c>
      <c r="B259" t="s">
        <v>17</v>
      </c>
      <c r="C259">
        <v>32</v>
      </c>
      <c r="D259">
        <v>0</v>
      </c>
      <c r="E259">
        <v>0</v>
      </c>
      <c r="F259" t="s">
        <v>13</v>
      </c>
      <c r="G259" t="s">
        <v>14</v>
      </c>
      <c r="H259" t="s">
        <v>19</v>
      </c>
      <c r="I259">
        <v>77.67</v>
      </c>
      <c r="J259">
        <v>32.299999999999997</v>
      </c>
      <c r="K259">
        <v>32.299999999999997</v>
      </c>
      <c r="L259" t="s">
        <v>22</v>
      </c>
      <c r="M259" s="8">
        <v>0</v>
      </c>
      <c r="N259">
        <f t="shared" ref="N259:N322" si="12">IF(OR(J259&gt;47.5,J259&lt;9.1),1,0)</f>
        <v>0</v>
      </c>
      <c r="O259">
        <f t="shared" ref="O259:O322" si="13">IF(OR(C259&lt;-29,C259&gt;115),1,0)</f>
        <v>0</v>
      </c>
      <c r="P259">
        <f t="shared" ref="P259:P322" si="14">IF(OR(I259&lt;21.98,I259&gt;169.36),1,0)</f>
        <v>0</v>
      </c>
      <c r="U259">
        <v>32</v>
      </c>
      <c r="V259">
        <v>77.67</v>
      </c>
      <c r="W259">
        <v>32.299999999999997</v>
      </c>
    </row>
    <row r="260" spans="1:23" x14ac:dyDescent="0.35">
      <c r="A260">
        <v>28674</v>
      </c>
      <c r="B260" t="s">
        <v>17</v>
      </c>
      <c r="C260">
        <v>74</v>
      </c>
      <c r="D260">
        <v>1</v>
      </c>
      <c r="E260">
        <v>0</v>
      </c>
      <c r="F260" t="s">
        <v>13</v>
      </c>
      <c r="G260" t="s">
        <v>18</v>
      </c>
      <c r="H260" t="s">
        <v>15</v>
      </c>
      <c r="I260">
        <v>205.84</v>
      </c>
      <c r="J260">
        <v>54.6</v>
      </c>
      <c r="K260">
        <v>54.6</v>
      </c>
      <c r="L260" t="s">
        <v>21</v>
      </c>
      <c r="M260" s="8">
        <v>0</v>
      </c>
      <c r="N260">
        <f t="shared" si="12"/>
        <v>1</v>
      </c>
      <c r="O260">
        <f t="shared" si="13"/>
        <v>0</v>
      </c>
      <c r="P260">
        <f t="shared" si="14"/>
        <v>1</v>
      </c>
      <c r="U260">
        <v>74</v>
      </c>
      <c r="V260">
        <v>205.84</v>
      </c>
      <c r="W260">
        <v>54.6</v>
      </c>
    </row>
    <row r="261" spans="1:23" x14ac:dyDescent="0.35">
      <c r="A261">
        <v>10460</v>
      </c>
      <c r="B261" t="s">
        <v>17</v>
      </c>
      <c r="C261">
        <v>79</v>
      </c>
      <c r="D261">
        <v>0</v>
      </c>
      <c r="E261">
        <v>0</v>
      </c>
      <c r="F261" t="s">
        <v>13</v>
      </c>
      <c r="G261" t="s">
        <v>25</v>
      </c>
      <c r="H261" t="s">
        <v>15</v>
      </c>
      <c r="I261">
        <v>77.08</v>
      </c>
      <c r="J261">
        <v>35</v>
      </c>
      <c r="K261">
        <v>35</v>
      </c>
      <c r="L261" t="s">
        <v>24</v>
      </c>
      <c r="M261" s="8">
        <v>0</v>
      </c>
      <c r="N261">
        <f t="shared" si="12"/>
        <v>0</v>
      </c>
      <c r="O261">
        <f t="shared" si="13"/>
        <v>0</v>
      </c>
      <c r="P261">
        <f t="shared" si="14"/>
        <v>0</v>
      </c>
      <c r="U261">
        <v>79</v>
      </c>
      <c r="V261">
        <v>77.08</v>
      </c>
      <c r="W261">
        <v>35</v>
      </c>
    </row>
    <row r="262" spans="1:23" x14ac:dyDescent="0.35">
      <c r="A262">
        <v>64908</v>
      </c>
      <c r="B262" t="s">
        <v>12</v>
      </c>
      <c r="C262">
        <v>79</v>
      </c>
      <c r="D262">
        <v>0</v>
      </c>
      <c r="E262">
        <v>1</v>
      </c>
      <c r="F262" t="s">
        <v>13</v>
      </c>
      <c r="G262" t="s">
        <v>14</v>
      </c>
      <c r="H262" t="s">
        <v>15</v>
      </c>
      <c r="I262">
        <v>57.08</v>
      </c>
      <c r="J262">
        <v>22</v>
      </c>
      <c r="K262">
        <v>22</v>
      </c>
      <c r="L262" t="s">
        <v>16</v>
      </c>
      <c r="M262" s="8">
        <v>0</v>
      </c>
      <c r="N262">
        <f t="shared" si="12"/>
        <v>0</v>
      </c>
      <c r="O262">
        <f t="shared" si="13"/>
        <v>0</v>
      </c>
      <c r="P262">
        <f t="shared" si="14"/>
        <v>0</v>
      </c>
      <c r="U262">
        <v>79</v>
      </c>
      <c r="V262">
        <v>57.08</v>
      </c>
      <c r="W262">
        <v>22</v>
      </c>
    </row>
    <row r="263" spans="1:23" x14ac:dyDescent="0.35">
      <c r="A263">
        <v>63884</v>
      </c>
      <c r="B263" t="s">
        <v>17</v>
      </c>
      <c r="C263">
        <v>37</v>
      </c>
      <c r="D263">
        <v>0</v>
      </c>
      <c r="E263">
        <v>0</v>
      </c>
      <c r="F263" t="s">
        <v>13</v>
      </c>
      <c r="G263" t="s">
        <v>14</v>
      </c>
      <c r="H263" t="s">
        <v>19</v>
      </c>
      <c r="I263">
        <v>162.96</v>
      </c>
      <c r="J263">
        <v>39.4</v>
      </c>
      <c r="K263">
        <v>39.4</v>
      </c>
      <c r="L263" t="s">
        <v>21</v>
      </c>
      <c r="M263" s="8">
        <v>0</v>
      </c>
      <c r="N263">
        <f t="shared" si="12"/>
        <v>0</v>
      </c>
      <c r="O263">
        <f t="shared" si="13"/>
        <v>0</v>
      </c>
      <c r="P263">
        <f t="shared" si="14"/>
        <v>0</v>
      </c>
      <c r="U263">
        <v>37</v>
      </c>
      <c r="V263">
        <v>162.96</v>
      </c>
      <c r="W263">
        <v>39.4</v>
      </c>
    </row>
    <row r="264" spans="1:23" x14ac:dyDescent="0.35">
      <c r="A264">
        <v>37893</v>
      </c>
      <c r="B264" t="s">
        <v>17</v>
      </c>
      <c r="C264">
        <v>37</v>
      </c>
      <c r="D264">
        <v>0</v>
      </c>
      <c r="E264">
        <v>0</v>
      </c>
      <c r="F264" t="s">
        <v>13</v>
      </c>
      <c r="G264" t="s">
        <v>14</v>
      </c>
      <c r="H264" t="s">
        <v>19</v>
      </c>
      <c r="I264">
        <v>73.5</v>
      </c>
      <c r="J264">
        <v>26.1</v>
      </c>
      <c r="K264">
        <v>26.1</v>
      </c>
      <c r="L264" t="s">
        <v>16</v>
      </c>
      <c r="M264" s="8">
        <v>0</v>
      </c>
      <c r="N264">
        <f t="shared" si="12"/>
        <v>0</v>
      </c>
      <c r="O264">
        <f t="shared" si="13"/>
        <v>0</v>
      </c>
      <c r="P264">
        <f t="shared" si="14"/>
        <v>0</v>
      </c>
      <c r="U264">
        <v>37</v>
      </c>
      <c r="V264">
        <v>73.5</v>
      </c>
      <c r="W264">
        <v>26.1</v>
      </c>
    </row>
    <row r="265" spans="1:23" x14ac:dyDescent="0.35">
      <c r="A265">
        <v>67855</v>
      </c>
      <c r="B265" t="s">
        <v>17</v>
      </c>
      <c r="C265">
        <v>40</v>
      </c>
      <c r="D265">
        <v>0</v>
      </c>
      <c r="E265">
        <v>0</v>
      </c>
      <c r="F265" t="s">
        <v>13</v>
      </c>
      <c r="G265" t="s">
        <v>14</v>
      </c>
      <c r="H265" t="s">
        <v>19</v>
      </c>
      <c r="I265">
        <v>95.04</v>
      </c>
      <c r="J265">
        <v>42.4</v>
      </c>
      <c r="K265">
        <v>42.4</v>
      </c>
      <c r="L265" t="s">
        <v>21</v>
      </c>
      <c r="M265" s="8">
        <v>0</v>
      </c>
      <c r="N265">
        <f t="shared" si="12"/>
        <v>0</v>
      </c>
      <c r="O265">
        <f t="shared" si="13"/>
        <v>0</v>
      </c>
      <c r="P265">
        <f t="shared" si="14"/>
        <v>0</v>
      </c>
      <c r="U265">
        <v>40</v>
      </c>
      <c r="V265">
        <v>95.04</v>
      </c>
      <c r="W265">
        <v>42.4</v>
      </c>
    </row>
    <row r="266" spans="1:23" x14ac:dyDescent="0.35">
      <c r="A266">
        <v>25774</v>
      </c>
      <c r="B266" t="s">
        <v>12</v>
      </c>
      <c r="C266">
        <v>35</v>
      </c>
      <c r="D266">
        <v>0</v>
      </c>
      <c r="E266">
        <v>0</v>
      </c>
      <c r="F266" t="s">
        <v>23</v>
      </c>
      <c r="G266" t="s">
        <v>14</v>
      </c>
      <c r="H266" t="s">
        <v>19</v>
      </c>
      <c r="I266">
        <v>85.37</v>
      </c>
      <c r="J266">
        <v>33</v>
      </c>
      <c r="K266">
        <v>33</v>
      </c>
      <c r="L266" t="s">
        <v>21</v>
      </c>
      <c r="M266" s="8">
        <v>0</v>
      </c>
      <c r="N266">
        <f t="shared" si="12"/>
        <v>0</v>
      </c>
      <c r="O266">
        <f t="shared" si="13"/>
        <v>0</v>
      </c>
      <c r="P266">
        <f t="shared" si="14"/>
        <v>0</v>
      </c>
      <c r="U266">
        <v>35</v>
      </c>
      <c r="V266">
        <v>85.37</v>
      </c>
      <c r="W266">
        <v>33</v>
      </c>
    </row>
    <row r="267" spans="1:23" x14ac:dyDescent="0.35">
      <c r="A267">
        <v>19584</v>
      </c>
      <c r="B267" t="s">
        <v>17</v>
      </c>
      <c r="C267">
        <v>20</v>
      </c>
      <c r="D267">
        <v>0</v>
      </c>
      <c r="E267">
        <v>0</v>
      </c>
      <c r="F267" t="s">
        <v>23</v>
      </c>
      <c r="G267" t="s">
        <v>14</v>
      </c>
      <c r="H267" t="s">
        <v>15</v>
      </c>
      <c r="I267">
        <v>84.62</v>
      </c>
      <c r="J267">
        <v>19.7</v>
      </c>
      <c r="K267">
        <v>19.7</v>
      </c>
      <c r="L267" t="s">
        <v>22</v>
      </c>
      <c r="M267" s="8">
        <v>0</v>
      </c>
      <c r="N267">
        <f t="shared" si="12"/>
        <v>0</v>
      </c>
      <c r="O267">
        <f t="shared" si="13"/>
        <v>0</v>
      </c>
      <c r="P267">
        <f t="shared" si="14"/>
        <v>0</v>
      </c>
      <c r="U267">
        <v>20</v>
      </c>
      <c r="V267">
        <v>84.62</v>
      </c>
      <c r="W267">
        <v>19.7</v>
      </c>
    </row>
    <row r="268" spans="1:23" x14ac:dyDescent="0.35">
      <c r="A268">
        <v>24447</v>
      </c>
      <c r="B268" t="s">
        <v>17</v>
      </c>
      <c r="C268">
        <v>42</v>
      </c>
      <c r="D268">
        <v>0</v>
      </c>
      <c r="E268">
        <v>0</v>
      </c>
      <c r="F268" t="s">
        <v>13</v>
      </c>
      <c r="G268" t="s">
        <v>14</v>
      </c>
      <c r="H268" t="s">
        <v>19</v>
      </c>
      <c r="I268">
        <v>82.67</v>
      </c>
      <c r="J268">
        <v>22.5</v>
      </c>
      <c r="K268">
        <v>22.5</v>
      </c>
      <c r="L268" t="s">
        <v>21</v>
      </c>
      <c r="M268" s="8">
        <v>0</v>
      </c>
      <c r="N268">
        <f t="shared" si="12"/>
        <v>0</v>
      </c>
      <c r="O268">
        <f t="shared" si="13"/>
        <v>0</v>
      </c>
      <c r="P268">
        <f t="shared" si="14"/>
        <v>0</v>
      </c>
      <c r="U268">
        <v>42</v>
      </c>
      <c r="V268">
        <v>82.67</v>
      </c>
      <c r="W268">
        <v>22.5</v>
      </c>
    </row>
    <row r="269" spans="1:23" x14ac:dyDescent="0.35">
      <c r="A269">
        <v>49589</v>
      </c>
      <c r="B269" t="s">
        <v>17</v>
      </c>
      <c r="C269">
        <v>44</v>
      </c>
      <c r="D269">
        <v>0</v>
      </c>
      <c r="E269">
        <v>0</v>
      </c>
      <c r="F269" t="s">
        <v>13</v>
      </c>
      <c r="G269" t="s">
        <v>25</v>
      </c>
      <c r="H269" t="s">
        <v>15</v>
      </c>
      <c r="I269">
        <v>57.33</v>
      </c>
      <c r="J269">
        <v>24.6</v>
      </c>
      <c r="K269">
        <v>24.6</v>
      </c>
      <c r="L269" t="s">
        <v>22</v>
      </c>
      <c r="M269" s="8">
        <v>0</v>
      </c>
      <c r="N269">
        <f t="shared" si="12"/>
        <v>0</v>
      </c>
      <c r="O269">
        <f t="shared" si="13"/>
        <v>0</v>
      </c>
      <c r="P269">
        <f t="shared" si="14"/>
        <v>0</v>
      </c>
      <c r="U269">
        <v>44</v>
      </c>
      <c r="V269">
        <v>57.33</v>
      </c>
      <c r="W269">
        <v>24.6</v>
      </c>
    </row>
    <row r="270" spans="1:23" x14ac:dyDescent="0.35">
      <c r="A270">
        <v>17986</v>
      </c>
      <c r="B270" t="s">
        <v>17</v>
      </c>
      <c r="C270">
        <v>79</v>
      </c>
      <c r="D270">
        <v>0</v>
      </c>
      <c r="E270">
        <v>1</v>
      </c>
      <c r="F270" t="s">
        <v>13</v>
      </c>
      <c r="G270" t="s">
        <v>18</v>
      </c>
      <c r="H270" t="s">
        <v>15</v>
      </c>
      <c r="I270">
        <v>67.84</v>
      </c>
      <c r="J270">
        <v>25.2</v>
      </c>
      <c r="K270">
        <v>25.2</v>
      </c>
      <c r="L270" t="s">
        <v>22</v>
      </c>
      <c r="M270" s="8">
        <v>0</v>
      </c>
      <c r="N270">
        <f t="shared" si="12"/>
        <v>0</v>
      </c>
      <c r="O270">
        <f t="shared" si="13"/>
        <v>0</v>
      </c>
      <c r="P270">
        <f t="shared" si="14"/>
        <v>0</v>
      </c>
      <c r="U270">
        <v>79</v>
      </c>
      <c r="V270">
        <v>67.84</v>
      </c>
      <c r="W270">
        <v>25.2</v>
      </c>
    </row>
    <row r="271" spans="1:23" x14ac:dyDescent="0.35">
      <c r="A271">
        <v>29217</v>
      </c>
      <c r="B271" t="s">
        <v>17</v>
      </c>
      <c r="C271">
        <v>65</v>
      </c>
      <c r="D271">
        <v>1</v>
      </c>
      <c r="E271">
        <v>0</v>
      </c>
      <c r="F271" t="s">
        <v>13</v>
      </c>
      <c r="G271" t="s">
        <v>14</v>
      </c>
      <c r="H271" t="s">
        <v>19</v>
      </c>
      <c r="I271">
        <v>75.7</v>
      </c>
      <c r="J271">
        <v>41.8</v>
      </c>
      <c r="K271">
        <v>41.8</v>
      </c>
      <c r="L271" t="s">
        <v>24</v>
      </c>
      <c r="M271" s="8">
        <v>0</v>
      </c>
      <c r="N271">
        <f t="shared" si="12"/>
        <v>0</v>
      </c>
      <c r="O271">
        <f t="shared" si="13"/>
        <v>0</v>
      </c>
      <c r="P271">
        <f t="shared" si="14"/>
        <v>0</v>
      </c>
      <c r="U271">
        <v>65</v>
      </c>
      <c r="V271">
        <v>75.7</v>
      </c>
      <c r="W271">
        <v>41.8</v>
      </c>
    </row>
    <row r="272" spans="1:23" x14ac:dyDescent="0.35">
      <c r="A272">
        <v>72911</v>
      </c>
      <c r="B272" t="s">
        <v>17</v>
      </c>
      <c r="C272">
        <v>57</v>
      </c>
      <c r="D272">
        <v>1</v>
      </c>
      <c r="E272">
        <v>0</v>
      </c>
      <c r="F272" t="s">
        <v>13</v>
      </c>
      <c r="G272" t="s">
        <v>14</v>
      </c>
      <c r="H272" t="s">
        <v>19</v>
      </c>
      <c r="I272">
        <v>129.54</v>
      </c>
      <c r="J272">
        <v>60.9</v>
      </c>
      <c r="K272">
        <v>60.9</v>
      </c>
      <c r="L272" t="s">
        <v>22</v>
      </c>
      <c r="M272" s="8">
        <v>0</v>
      </c>
      <c r="N272">
        <f t="shared" si="12"/>
        <v>1</v>
      </c>
      <c r="O272">
        <f t="shared" si="13"/>
        <v>0</v>
      </c>
      <c r="P272">
        <f t="shared" si="14"/>
        <v>0</v>
      </c>
      <c r="U272">
        <v>57</v>
      </c>
      <c r="V272">
        <v>129.54</v>
      </c>
      <c r="W272">
        <v>60.9</v>
      </c>
    </row>
    <row r="273" spans="1:23" x14ac:dyDescent="0.35">
      <c r="A273">
        <v>47175</v>
      </c>
      <c r="B273" t="s">
        <v>17</v>
      </c>
      <c r="C273">
        <v>49</v>
      </c>
      <c r="D273">
        <v>0</v>
      </c>
      <c r="E273">
        <v>0</v>
      </c>
      <c r="F273" t="s">
        <v>13</v>
      </c>
      <c r="G273" t="s">
        <v>14</v>
      </c>
      <c r="H273" t="s">
        <v>19</v>
      </c>
      <c r="I273">
        <v>60.22</v>
      </c>
      <c r="J273">
        <v>31.5</v>
      </c>
      <c r="K273">
        <v>31.5</v>
      </c>
      <c r="L273" t="s">
        <v>22</v>
      </c>
      <c r="M273" s="8">
        <v>0</v>
      </c>
      <c r="N273">
        <f t="shared" si="12"/>
        <v>0</v>
      </c>
      <c r="O273">
        <f t="shared" si="13"/>
        <v>0</v>
      </c>
      <c r="P273">
        <f t="shared" si="14"/>
        <v>0</v>
      </c>
      <c r="U273">
        <v>49</v>
      </c>
      <c r="V273">
        <v>60.22</v>
      </c>
      <c r="W273">
        <v>31.5</v>
      </c>
    </row>
    <row r="274" spans="1:23" x14ac:dyDescent="0.35">
      <c r="A274">
        <v>4057</v>
      </c>
      <c r="B274" t="s">
        <v>12</v>
      </c>
      <c r="C274">
        <v>71</v>
      </c>
      <c r="D274">
        <v>0</v>
      </c>
      <c r="E274">
        <v>0</v>
      </c>
      <c r="F274" t="s">
        <v>13</v>
      </c>
      <c r="G274" t="s">
        <v>14</v>
      </c>
      <c r="H274" t="s">
        <v>15</v>
      </c>
      <c r="I274">
        <v>198.21</v>
      </c>
      <c r="J274">
        <v>27.3</v>
      </c>
      <c r="K274">
        <v>27.3</v>
      </c>
      <c r="L274" t="s">
        <v>16</v>
      </c>
      <c r="M274" s="8">
        <v>0</v>
      </c>
      <c r="N274">
        <f t="shared" si="12"/>
        <v>0</v>
      </c>
      <c r="O274">
        <f t="shared" si="13"/>
        <v>0</v>
      </c>
      <c r="P274">
        <f t="shared" si="14"/>
        <v>1</v>
      </c>
      <c r="U274">
        <v>71</v>
      </c>
      <c r="V274">
        <v>198.21</v>
      </c>
      <c r="W274">
        <v>27.3</v>
      </c>
    </row>
    <row r="275" spans="1:23" x14ac:dyDescent="0.35">
      <c r="A275">
        <v>48588</v>
      </c>
      <c r="B275" t="s">
        <v>17</v>
      </c>
      <c r="C275">
        <v>59</v>
      </c>
      <c r="D275">
        <v>0</v>
      </c>
      <c r="E275">
        <v>0</v>
      </c>
      <c r="F275" t="s">
        <v>13</v>
      </c>
      <c r="G275" t="s">
        <v>14</v>
      </c>
      <c r="H275" t="s">
        <v>15</v>
      </c>
      <c r="I275">
        <v>109.82</v>
      </c>
      <c r="J275">
        <v>23.7</v>
      </c>
      <c r="K275">
        <v>23.7</v>
      </c>
      <c r="L275" t="s">
        <v>21</v>
      </c>
      <c r="M275" s="8">
        <v>0</v>
      </c>
      <c r="N275">
        <f t="shared" si="12"/>
        <v>0</v>
      </c>
      <c r="O275">
        <f t="shared" si="13"/>
        <v>0</v>
      </c>
      <c r="P275">
        <f t="shared" si="14"/>
        <v>0</v>
      </c>
      <c r="U275">
        <v>59</v>
      </c>
      <c r="V275">
        <v>109.82</v>
      </c>
      <c r="W275">
        <v>23.7</v>
      </c>
    </row>
    <row r="276" spans="1:23" x14ac:dyDescent="0.35">
      <c r="A276">
        <v>70336</v>
      </c>
      <c r="B276" t="s">
        <v>17</v>
      </c>
      <c r="C276">
        <v>25</v>
      </c>
      <c r="D276">
        <v>0</v>
      </c>
      <c r="E276">
        <v>0</v>
      </c>
      <c r="F276" t="s">
        <v>13</v>
      </c>
      <c r="G276" t="s">
        <v>14</v>
      </c>
      <c r="H276" t="s">
        <v>15</v>
      </c>
      <c r="I276">
        <v>60.84</v>
      </c>
      <c r="J276">
        <v>24.5</v>
      </c>
      <c r="K276">
        <v>24.5</v>
      </c>
      <c r="L276" t="s">
        <v>21</v>
      </c>
      <c r="M276" s="8">
        <v>0</v>
      </c>
      <c r="N276">
        <f t="shared" si="12"/>
        <v>0</v>
      </c>
      <c r="O276">
        <f t="shared" si="13"/>
        <v>0</v>
      </c>
      <c r="P276">
        <f t="shared" si="14"/>
        <v>0</v>
      </c>
      <c r="U276">
        <v>25</v>
      </c>
      <c r="V276">
        <v>60.84</v>
      </c>
      <c r="W276">
        <v>24.5</v>
      </c>
    </row>
    <row r="277" spans="1:23" x14ac:dyDescent="0.35">
      <c r="A277">
        <v>66767</v>
      </c>
      <c r="B277" t="s">
        <v>17</v>
      </c>
      <c r="C277">
        <v>67</v>
      </c>
      <c r="D277">
        <v>0</v>
      </c>
      <c r="E277">
        <v>0</v>
      </c>
      <c r="F277" t="s">
        <v>13</v>
      </c>
      <c r="G277" t="s">
        <v>25</v>
      </c>
      <c r="H277" t="s">
        <v>19</v>
      </c>
      <c r="I277">
        <v>94.61</v>
      </c>
      <c r="J277">
        <v>28.4</v>
      </c>
      <c r="K277">
        <v>28.4</v>
      </c>
      <c r="L277" t="s">
        <v>22</v>
      </c>
      <c r="M277" s="8">
        <v>0</v>
      </c>
      <c r="N277">
        <f t="shared" si="12"/>
        <v>0</v>
      </c>
      <c r="O277">
        <f t="shared" si="13"/>
        <v>0</v>
      </c>
      <c r="P277">
        <f t="shared" si="14"/>
        <v>0</v>
      </c>
      <c r="U277">
        <v>67</v>
      </c>
      <c r="V277">
        <v>94.61</v>
      </c>
      <c r="W277">
        <v>28.4</v>
      </c>
    </row>
    <row r="278" spans="1:23" x14ac:dyDescent="0.35">
      <c r="A278">
        <v>45801</v>
      </c>
      <c r="B278" t="s">
        <v>17</v>
      </c>
      <c r="C278">
        <v>38</v>
      </c>
      <c r="D278">
        <v>0</v>
      </c>
      <c r="E278">
        <v>0</v>
      </c>
      <c r="F278" t="s">
        <v>23</v>
      </c>
      <c r="G278" t="s">
        <v>14</v>
      </c>
      <c r="H278" t="s">
        <v>19</v>
      </c>
      <c r="I278">
        <v>97.49</v>
      </c>
      <c r="J278">
        <v>26.9</v>
      </c>
      <c r="K278">
        <v>26.9</v>
      </c>
      <c r="L278" t="s">
        <v>21</v>
      </c>
      <c r="M278" s="8">
        <v>0</v>
      </c>
      <c r="N278">
        <f t="shared" si="12"/>
        <v>0</v>
      </c>
      <c r="O278">
        <f t="shared" si="13"/>
        <v>0</v>
      </c>
      <c r="P278">
        <f t="shared" si="14"/>
        <v>0</v>
      </c>
      <c r="U278">
        <v>38</v>
      </c>
      <c r="V278">
        <v>97.49</v>
      </c>
      <c r="W278">
        <v>26.9</v>
      </c>
    </row>
    <row r="279" spans="1:23" x14ac:dyDescent="0.35">
      <c r="A279">
        <v>36275</v>
      </c>
      <c r="B279" t="s">
        <v>17</v>
      </c>
      <c r="C279">
        <v>54</v>
      </c>
      <c r="D279">
        <v>0</v>
      </c>
      <c r="E279">
        <v>0</v>
      </c>
      <c r="F279" t="s">
        <v>13</v>
      </c>
      <c r="G279" t="s">
        <v>14</v>
      </c>
      <c r="H279" t="s">
        <v>19</v>
      </c>
      <c r="I279">
        <v>206.72</v>
      </c>
      <c r="J279">
        <v>26.7</v>
      </c>
      <c r="K279">
        <v>26.7</v>
      </c>
      <c r="L279" t="s">
        <v>21</v>
      </c>
      <c r="M279" s="8">
        <v>0</v>
      </c>
      <c r="N279">
        <f t="shared" si="12"/>
        <v>0</v>
      </c>
      <c r="O279">
        <f t="shared" si="13"/>
        <v>0</v>
      </c>
      <c r="P279">
        <f t="shared" si="14"/>
        <v>1</v>
      </c>
      <c r="U279">
        <v>54</v>
      </c>
      <c r="V279">
        <v>206.72</v>
      </c>
      <c r="W279">
        <v>26.7</v>
      </c>
    </row>
    <row r="280" spans="1:23" x14ac:dyDescent="0.35">
      <c r="A280">
        <v>11577</v>
      </c>
      <c r="B280" t="s">
        <v>17</v>
      </c>
      <c r="C280">
        <v>70</v>
      </c>
      <c r="D280">
        <v>0</v>
      </c>
      <c r="E280">
        <v>0</v>
      </c>
      <c r="F280" t="s">
        <v>13</v>
      </c>
      <c r="G280" t="s">
        <v>18</v>
      </c>
      <c r="H280" t="s">
        <v>19</v>
      </c>
      <c r="I280">
        <v>214.45</v>
      </c>
      <c r="J280">
        <v>31.2</v>
      </c>
      <c r="K280">
        <v>31.2</v>
      </c>
      <c r="L280" t="s">
        <v>21</v>
      </c>
      <c r="M280" s="8">
        <v>0</v>
      </c>
      <c r="N280">
        <f t="shared" si="12"/>
        <v>0</v>
      </c>
      <c r="O280">
        <f t="shared" si="13"/>
        <v>0</v>
      </c>
      <c r="P280">
        <f t="shared" si="14"/>
        <v>1</v>
      </c>
      <c r="U280">
        <v>70</v>
      </c>
      <c r="V280">
        <v>214.45</v>
      </c>
      <c r="W280">
        <v>31.2</v>
      </c>
    </row>
    <row r="281" spans="1:23" x14ac:dyDescent="0.35">
      <c r="A281">
        <v>67210</v>
      </c>
      <c r="B281" t="s">
        <v>12</v>
      </c>
      <c r="C281">
        <v>27</v>
      </c>
      <c r="D281">
        <v>0</v>
      </c>
      <c r="E281">
        <v>0</v>
      </c>
      <c r="F281" t="s">
        <v>13</v>
      </c>
      <c r="G281" t="s">
        <v>18</v>
      </c>
      <c r="H281" t="s">
        <v>15</v>
      </c>
      <c r="I281">
        <v>82.9</v>
      </c>
      <c r="J281">
        <v>25</v>
      </c>
      <c r="K281">
        <v>25</v>
      </c>
      <c r="L281" t="s">
        <v>24</v>
      </c>
      <c r="M281" s="8">
        <v>0</v>
      </c>
      <c r="N281">
        <f t="shared" si="12"/>
        <v>0</v>
      </c>
      <c r="O281">
        <f t="shared" si="13"/>
        <v>0</v>
      </c>
      <c r="P281">
        <f t="shared" si="14"/>
        <v>0</v>
      </c>
      <c r="U281">
        <v>27</v>
      </c>
      <c r="V281">
        <v>82.9</v>
      </c>
      <c r="W281">
        <v>25</v>
      </c>
    </row>
    <row r="282" spans="1:23" x14ac:dyDescent="0.35">
      <c r="A282">
        <v>29908</v>
      </c>
      <c r="B282" t="s">
        <v>17</v>
      </c>
      <c r="C282">
        <v>47</v>
      </c>
      <c r="D282">
        <v>0</v>
      </c>
      <c r="E282">
        <v>0</v>
      </c>
      <c r="F282" t="s">
        <v>13</v>
      </c>
      <c r="G282" t="s">
        <v>14</v>
      </c>
      <c r="H282" t="s">
        <v>15</v>
      </c>
      <c r="I282">
        <v>103.26</v>
      </c>
      <c r="J282">
        <v>25.4</v>
      </c>
      <c r="K282">
        <v>25.4</v>
      </c>
      <c r="L282" t="s">
        <v>24</v>
      </c>
      <c r="M282" s="8">
        <v>0</v>
      </c>
      <c r="N282">
        <f t="shared" si="12"/>
        <v>0</v>
      </c>
      <c r="O282">
        <f t="shared" si="13"/>
        <v>0</v>
      </c>
      <c r="P282">
        <f t="shared" si="14"/>
        <v>0</v>
      </c>
      <c r="U282">
        <v>47</v>
      </c>
      <c r="V282">
        <v>103.26</v>
      </c>
      <c r="W282">
        <v>25.4</v>
      </c>
    </row>
    <row r="283" spans="1:23" x14ac:dyDescent="0.35">
      <c r="A283">
        <v>45222</v>
      </c>
      <c r="B283" t="s">
        <v>12</v>
      </c>
      <c r="C283">
        <v>58</v>
      </c>
      <c r="D283">
        <v>1</v>
      </c>
      <c r="E283">
        <v>0</v>
      </c>
      <c r="F283" t="s">
        <v>23</v>
      </c>
      <c r="G283" t="s">
        <v>14</v>
      </c>
      <c r="H283" t="s">
        <v>15</v>
      </c>
      <c r="I283">
        <v>55.78</v>
      </c>
      <c r="J283">
        <v>27.5</v>
      </c>
      <c r="K283">
        <v>27.5</v>
      </c>
      <c r="L283" t="s">
        <v>22</v>
      </c>
      <c r="M283" s="8">
        <v>0</v>
      </c>
      <c r="N283">
        <f t="shared" si="12"/>
        <v>0</v>
      </c>
      <c r="O283">
        <f t="shared" si="13"/>
        <v>0</v>
      </c>
      <c r="P283">
        <f t="shared" si="14"/>
        <v>0</v>
      </c>
      <c r="U283">
        <v>58</v>
      </c>
      <c r="V283">
        <v>55.78</v>
      </c>
      <c r="W283">
        <v>27.5</v>
      </c>
    </row>
    <row r="284" spans="1:23" x14ac:dyDescent="0.35">
      <c r="A284">
        <v>33759</v>
      </c>
      <c r="B284" t="s">
        <v>17</v>
      </c>
      <c r="C284">
        <v>3</v>
      </c>
      <c r="D284">
        <v>0</v>
      </c>
      <c r="E284">
        <v>0</v>
      </c>
      <c r="F284" t="s">
        <v>23</v>
      </c>
      <c r="G284" t="s">
        <v>26</v>
      </c>
      <c r="H284" t="s">
        <v>15</v>
      </c>
      <c r="I284">
        <v>73.739999999999995</v>
      </c>
      <c r="J284">
        <v>16</v>
      </c>
      <c r="K284">
        <v>16</v>
      </c>
      <c r="L284" t="s">
        <v>24</v>
      </c>
      <c r="M284" s="8">
        <v>0</v>
      </c>
      <c r="N284">
        <f t="shared" si="12"/>
        <v>0</v>
      </c>
      <c r="O284">
        <f t="shared" si="13"/>
        <v>0</v>
      </c>
      <c r="P284">
        <f t="shared" si="14"/>
        <v>0</v>
      </c>
      <c r="U284">
        <v>3</v>
      </c>
      <c r="V284">
        <v>73.739999999999995</v>
      </c>
      <c r="W284">
        <v>16</v>
      </c>
    </row>
    <row r="285" spans="1:23" x14ac:dyDescent="0.35">
      <c r="A285">
        <v>40311</v>
      </c>
      <c r="B285" t="s">
        <v>17</v>
      </c>
      <c r="C285">
        <v>58</v>
      </c>
      <c r="D285">
        <v>0</v>
      </c>
      <c r="E285">
        <v>0</v>
      </c>
      <c r="F285" t="s">
        <v>13</v>
      </c>
      <c r="G285" t="s">
        <v>14</v>
      </c>
      <c r="H285" t="s">
        <v>15</v>
      </c>
      <c r="I285">
        <v>149.75</v>
      </c>
      <c r="J285">
        <v>27</v>
      </c>
      <c r="K285">
        <v>27</v>
      </c>
      <c r="L285" t="s">
        <v>24</v>
      </c>
      <c r="M285" s="8">
        <v>0</v>
      </c>
      <c r="N285">
        <f t="shared" si="12"/>
        <v>0</v>
      </c>
      <c r="O285">
        <f t="shared" si="13"/>
        <v>0</v>
      </c>
      <c r="P285">
        <f t="shared" si="14"/>
        <v>0</v>
      </c>
      <c r="U285">
        <v>58</v>
      </c>
      <c r="V285">
        <v>149.75</v>
      </c>
      <c r="W285">
        <v>27</v>
      </c>
    </row>
    <row r="286" spans="1:23" x14ac:dyDescent="0.35">
      <c r="A286">
        <v>26325</v>
      </c>
      <c r="B286" t="s">
        <v>12</v>
      </c>
      <c r="C286">
        <v>14</v>
      </c>
      <c r="D286">
        <v>0</v>
      </c>
      <c r="E286">
        <v>0</v>
      </c>
      <c r="F286" t="s">
        <v>23</v>
      </c>
      <c r="G286" t="s">
        <v>25</v>
      </c>
      <c r="H286" t="s">
        <v>15</v>
      </c>
      <c r="I286">
        <v>82.34</v>
      </c>
      <c r="J286">
        <v>31.6</v>
      </c>
      <c r="K286">
        <v>31.6</v>
      </c>
      <c r="L286" t="s">
        <v>24</v>
      </c>
      <c r="M286" s="8">
        <v>0</v>
      </c>
      <c r="N286">
        <f t="shared" si="12"/>
        <v>0</v>
      </c>
      <c r="O286">
        <f t="shared" si="13"/>
        <v>0</v>
      </c>
      <c r="P286">
        <f t="shared" si="14"/>
        <v>0</v>
      </c>
      <c r="U286">
        <v>14</v>
      </c>
      <c r="V286">
        <v>82.34</v>
      </c>
      <c r="W286">
        <v>31.6</v>
      </c>
    </row>
    <row r="287" spans="1:23" x14ac:dyDescent="0.35">
      <c r="A287">
        <v>65460</v>
      </c>
      <c r="B287" t="s">
        <v>17</v>
      </c>
      <c r="C287">
        <v>32</v>
      </c>
      <c r="D287">
        <v>0</v>
      </c>
      <c r="E287">
        <v>0</v>
      </c>
      <c r="F287" t="s">
        <v>13</v>
      </c>
      <c r="G287" t="s">
        <v>14</v>
      </c>
      <c r="H287" t="s">
        <v>19</v>
      </c>
      <c r="I287">
        <v>62.6</v>
      </c>
      <c r="J287">
        <v>25.1</v>
      </c>
      <c r="K287">
        <v>25.1</v>
      </c>
      <c r="L287" t="s">
        <v>16</v>
      </c>
      <c r="M287" s="8">
        <v>0</v>
      </c>
      <c r="N287">
        <f t="shared" si="12"/>
        <v>0</v>
      </c>
      <c r="O287">
        <f t="shared" si="13"/>
        <v>0</v>
      </c>
      <c r="P287">
        <f t="shared" si="14"/>
        <v>0</v>
      </c>
      <c r="U287">
        <v>32</v>
      </c>
      <c r="V287">
        <v>62.6</v>
      </c>
      <c r="W287">
        <v>25.1</v>
      </c>
    </row>
    <row r="288" spans="1:23" x14ac:dyDescent="0.35">
      <c r="A288">
        <v>36811</v>
      </c>
      <c r="B288" t="s">
        <v>17</v>
      </c>
      <c r="C288">
        <v>23</v>
      </c>
      <c r="D288">
        <v>0</v>
      </c>
      <c r="E288">
        <v>0</v>
      </c>
      <c r="F288" t="s">
        <v>23</v>
      </c>
      <c r="G288" t="s">
        <v>14</v>
      </c>
      <c r="H288" t="s">
        <v>15</v>
      </c>
      <c r="I288">
        <v>94.09</v>
      </c>
      <c r="J288">
        <v>30.9</v>
      </c>
      <c r="K288">
        <v>30.9</v>
      </c>
      <c r="L288" t="s">
        <v>21</v>
      </c>
      <c r="M288" s="8">
        <v>0</v>
      </c>
      <c r="N288">
        <f t="shared" si="12"/>
        <v>0</v>
      </c>
      <c r="O288">
        <f t="shared" si="13"/>
        <v>0</v>
      </c>
      <c r="P288">
        <f t="shared" si="14"/>
        <v>0</v>
      </c>
      <c r="U288">
        <v>23</v>
      </c>
      <c r="V288">
        <v>94.09</v>
      </c>
      <c r="W288">
        <v>30.9</v>
      </c>
    </row>
    <row r="289" spans="1:23" x14ac:dyDescent="0.35">
      <c r="A289">
        <v>71750</v>
      </c>
      <c r="B289" t="s">
        <v>17</v>
      </c>
      <c r="C289">
        <v>55</v>
      </c>
      <c r="D289">
        <v>0</v>
      </c>
      <c r="E289">
        <v>0</v>
      </c>
      <c r="F289" t="s">
        <v>13</v>
      </c>
      <c r="G289" t="s">
        <v>14</v>
      </c>
      <c r="H289" t="s">
        <v>15</v>
      </c>
      <c r="I289">
        <v>55.42</v>
      </c>
      <c r="J289">
        <v>24.8</v>
      </c>
      <c r="K289">
        <v>24.8</v>
      </c>
      <c r="L289" t="s">
        <v>24</v>
      </c>
      <c r="M289" s="8">
        <v>0</v>
      </c>
      <c r="N289">
        <f t="shared" si="12"/>
        <v>0</v>
      </c>
      <c r="O289">
        <f t="shared" si="13"/>
        <v>0</v>
      </c>
      <c r="P289">
        <f t="shared" si="14"/>
        <v>0</v>
      </c>
      <c r="U289">
        <v>55</v>
      </c>
      <c r="V289">
        <v>55.42</v>
      </c>
      <c r="W289">
        <v>24.8</v>
      </c>
    </row>
    <row r="290" spans="1:23" x14ac:dyDescent="0.35">
      <c r="A290">
        <v>70970</v>
      </c>
      <c r="B290" t="s">
        <v>17</v>
      </c>
      <c r="C290">
        <v>17</v>
      </c>
      <c r="D290">
        <v>0</v>
      </c>
      <c r="E290">
        <v>0</v>
      </c>
      <c r="F290" t="s">
        <v>23</v>
      </c>
      <c r="G290" t="s">
        <v>18</v>
      </c>
      <c r="H290" t="s">
        <v>15</v>
      </c>
      <c r="I290">
        <v>82.18</v>
      </c>
      <c r="J290">
        <v>23.4</v>
      </c>
      <c r="K290">
        <v>23.4</v>
      </c>
      <c r="L290" t="s">
        <v>24</v>
      </c>
      <c r="M290" s="8">
        <v>0</v>
      </c>
      <c r="N290">
        <f t="shared" si="12"/>
        <v>0</v>
      </c>
      <c r="O290">
        <f t="shared" si="13"/>
        <v>0</v>
      </c>
      <c r="P290">
        <f t="shared" si="14"/>
        <v>0</v>
      </c>
      <c r="U290">
        <v>17</v>
      </c>
      <c r="V290">
        <v>82.18</v>
      </c>
      <c r="W290">
        <v>23.4</v>
      </c>
    </row>
    <row r="291" spans="1:23" x14ac:dyDescent="0.35">
      <c r="A291">
        <v>42203</v>
      </c>
      <c r="B291" t="s">
        <v>12</v>
      </c>
      <c r="C291">
        <v>59</v>
      </c>
      <c r="D291">
        <v>0</v>
      </c>
      <c r="E291">
        <v>0</v>
      </c>
      <c r="F291" t="s">
        <v>13</v>
      </c>
      <c r="G291" t="s">
        <v>14</v>
      </c>
      <c r="H291" t="s">
        <v>15</v>
      </c>
      <c r="I291">
        <v>117.92</v>
      </c>
      <c r="J291">
        <v>29.4</v>
      </c>
      <c r="K291">
        <v>29.4</v>
      </c>
      <c r="L291" t="s">
        <v>22</v>
      </c>
      <c r="M291" s="8">
        <v>0</v>
      </c>
      <c r="N291">
        <f t="shared" si="12"/>
        <v>0</v>
      </c>
      <c r="O291">
        <f t="shared" si="13"/>
        <v>0</v>
      </c>
      <c r="P291">
        <f t="shared" si="14"/>
        <v>0</v>
      </c>
      <c r="U291">
        <v>59</v>
      </c>
      <c r="V291">
        <v>117.92</v>
      </c>
      <c r="W291">
        <v>29.4</v>
      </c>
    </row>
    <row r="292" spans="1:23" x14ac:dyDescent="0.35">
      <c r="A292">
        <v>55680</v>
      </c>
      <c r="B292" t="s">
        <v>12</v>
      </c>
      <c r="C292">
        <v>13</v>
      </c>
      <c r="D292">
        <v>0</v>
      </c>
      <c r="E292">
        <v>0</v>
      </c>
      <c r="F292" t="s">
        <v>23</v>
      </c>
      <c r="G292" t="s">
        <v>26</v>
      </c>
      <c r="H292" t="s">
        <v>15</v>
      </c>
      <c r="I292">
        <v>114.84</v>
      </c>
      <c r="J292">
        <v>18.3</v>
      </c>
      <c r="K292">
        <v>18.3</v>
      </c>
      <c r="L292" t="s">
        <v>24</v>
      </c>
      <c r="M292" s="8">
        <v>0</v>
      </c>
      <c r="N292">
        <f t="shared" si="12"/>
        <v>0</v>
      </c>
      <c r="O292">
        <f t="shared" si="13"/>
        <v>0</v>
      </c>
      <c r="P292">
        <f t="shared" si="14"/>
        <v>0</v>
      </c>
      <c r="U292">
        <v>13</v>
      </c>
      <c r="V292">
        <v>114.84</v>
      </c>
      <c r="W292">
        <v>18.3</v>
      </c>
    </row>
    <row r="293" spans="1:23" x14ac:dyDescent="0.35">
      <c r="A293">
        <v>11014</v>
      </c>
      <c r="B293" t="s">
        <v>12</v>
      </c>
      <c r="C293">
        <v>4</v>
      </c>
      <c r="D293">
        <v>0</v>
      </c>
      <c r="E293">
        <v>0</v>
      </c>
      <c r="F293" t="s">
        <v>23</v>
      </c>
      <c r="G293" t="s">
        <v>26</v>
      </c>
      <c r="H293" t="s">
        <v>19</v>
      </c>
      <c r="I293">
        <v>79.17</v>
      </c>
      <c r="J293">
        <v>20</v>
      </c>
      <c r="K293">
        <v>20</v>
      </c>
      <c r="L293" t="s">
        <v>24</v>
      </c>
      <c r="M293" s="8">
        <v>0</v>
      </c>
      <c r="N293">
        <f t="shared" si="12"/>
        <v>0</v>
      </c>
      <c r="O293">
        <f t="shared" si="13"/>
        <v>0</v>
      </c>
      <c r="P293">
        <f t="shared" si="14"/>
        <v>0</v>
      </c>
      <c r="U293">
        <v>4</v>
      </c>
      <c r="V293">
        <v>79.17</v>
      </c>
      <c r="W293">
        <v>20</v>
      </c>
    </row>
    <row r="294" spans="1:23" x14ac:dyDescent="0.35">
      <c r="A294">
        <v>44338</v>
      </c>
      <c r="B294" t="s">
        <v>17</v>
      </c>
      <c r="C294">
        <v>16</v>
      </c>
      <c r="D294">
        <v>0</v>
      </c>
      <c r="E294">
        <v>0</v>
      </c>
      <c r="F294" t="s">
        <v>23</v>
      </c>
      <c r="G294" t="s">
        <v>26</v>
      </c>
      <c r="H294" t="s">
        <v>19</v>
      </c>
      <c r="I294">
        <v>110.63</v>
      </c>
      <c r="J294">
        <v>19.5</v>
      </c>
      <c r="K294">
        <v>19.5</v>
      </c>
      <c r="L294" t="s">
        <v>24</v>
      </c>
      <c r="M294" s="8">
        <v>0</v>
      </c>
      <c r="N294">
        <f t="shared" si="12"/>
        <v>0</v>
      </c>
      <c r="O294">
        <f t="shared" si="13"/>
        <v>0</v>
      </c>
      <c r="P294">
        <f t="shared" si="14"/>
        <v>0</v>
      </c>
      <c r="U294">
        <v>16</v>
      </c>
      <c r="V294">
        <v>110.63</v>
      </c>
      <c r="W294">
        <v>19.5</v>
      </c>
    </row>
    <row r="295" spans="1:23" x14ac:dyDescent="0.35">
      <c r="A295">
        <v>20980</v>
      </c>
      <c r="B295" t="s">
        <v>12</v>
      </c>
      <c r="C295">
        <v>67</v>
      </c>
      <c r="D295">
        <v>0</v>
      </c>
      <c r="E295">
        <v>0</v>
      </c>
      <c r="F295" t="s">
        <v>13</v>
      </c>
      <c r="G295" t="s">
        <v>14</v>
      </c>
      <c r="H295" t="s">
        <v>15</v>
      </c>
      <c r="I295">
        <v>190.7</v>
      </c>
      <c r="J295">
        <v>36</v>
      </c>
      <c r="K295">
        <v>36</v>
      </c>
      <c r="L295" t="s">
        <v>16</v>
      </c>
      <c r="M295" s="8">
        <v>0</v>
      </c>
      <c r="N295">
        <f t="shared" si="12"/>
        <v>0</v>
      </c>
      <c r="O295">
        <f t="shared" si="13"/>
        <v>0</v>
      </c>
      <c r="P295">
        <f t="shared" si="14"/>
        <v>1</v>
      </c>
      <c r="U295">
        <v>67</v>
      </c>
      <c r="V295">
        <v>190.7</v>
      </c>
      <c r="W295">
        <v>36</v>
      </c>
    </row>
    <row r="296" spans="1:23" x14ac:dyDescent="0.35">
      <c r="A296">
        <v>34974</v>
      </c>
      <c r="B296" t="s">
        <v>17</v>
      </c>
      <c r="C296">
        <v>22</v>
      </c>
      <c r="D296">
        <v>0</v>
      </c>
      <c r="E296">
        <v>0</v>
      </c>
      <c r="F296" t="s">
        <v>23</v>
      </c>
      <c r="G296" t="s">
        <v>14</v>
      </c>
      <c r="H296" t="s">
        <v>19</v>
      </c>
      <c r="I296">
        <v>79.81</v>
      </c>
      <c r="J296">
        <v>27.7</v>
      </c>
      <c r="K296">
        <v>27.7</v>
      </c>
      <c r="L296" t="s">
        <v>24</v>
      </c>
      <c r="M296" s="8">
        <v>0</v>
      </c>
      <c r="N296">
        <f t="shared" si="12"/>
        <v>0</v>
      </c>
      <c r="O296">
        <f t="shared" si="13"/>
        <v>0</v>
      </c>
      <c r="P296">
        <f t="shared" si="14"/>
        <v>0</v>
      </c>
      <c r="U296">
        <v>22</v>
      </c>
      <c r="V296">
        <v>79.81</v>
      </c>
      <c r="W296">
        <v>27.7</v>
      </c>
    </row>
    <row r="297" spans="1:23" x14ac:dyDescent="0.35">
      <c r="A297">
        <v>71379</v>
      </c>
      <c r="B297" t="s">
        <v>17</v>
      </c>
      <c r="C297">
        <v>45</v>
      </c>
      <c r="D297">
        <v>0</v>
      </c>
      <c r="E297">
        <v>0</v>
      </c>
      <c r="F297" t="s">
        <v>13</v>
      </c>
      <c r="G297" t="s">
        <v>25</v>
      </c>
      <c r="H297" t="s">
        <v>15</v>
      </c>
      <c r="I297">
        <v>113.63</v>
      </c>
      <c r="J297">
        <v>27.5</v>
      </c>
      <c r="K297">
        <v>27.5</v>
      </c>
      <c r="L297" t="s">
        <v>22</v>
      </c>
      <c r="M297" s="8">
        <v>0</v>
      </c>
      <c r="N297">
        <f t="shared" si="12"/>
        <v>0</v>
      </c>
      <c r="O297">
        <f t="shared" si="13"/>
        <v>0</v>
      </c>
      <c r="P297">
        <f t="shared" si="14"/>
        <v>0</v>
      </c>
      <c r="U297">
        <v>45</v>
      </c>
      <c r="V297">
        <v>113.63</v>
      </c>
      <c r="W297">
        <v>27.5</v>
      </c>
    </row>
    <row r="298" spans="1:23" x14ac:dyDescent="0.35">
      <c r="A298">
        <v>58261</v>
      </c>
      <c r="B298" t="s">
        <v>17</v>
      </c>
      <c r="C298">
        <v>66</v>
      </c>
      <c r="D298">
        <v>0</v>
      </c>
      <c r="E298">
        <v>0</v>
      </c>
      <c r="F298" t="s">
        <v>13</v>
      </c>
      <c r="G298" t="s">
        <v>14</v>
      </c>
      <c r="H298" t="s">
        <v>19</v>
      </c>
      <c r="I298">
        <v>141.24</v>
      </c>
      <c r="J298">
        <v>28.5</v>
      </c>
      <c r="K298">
        <v>28.5</v>
      </c>
      <c r="L298" t="s">
        <v>21</v>
      </c>
      <c r="M298" s="8">
        <v>0</v>
      </c>
      <c r="N298">
        <f t="shared" si="12"/>
        <v>0</v>
      </c>
      <c r="O298">
        <f t="shared" si="13"/>
        <v>0</v>
      </c>
      <c r="P298">
        <f t="shared" si="14"/>
        <v>0</v>
      </c>
      <c r="U298">
        <v>66</v>
      </c>
      <c r="V298">
        <v>141.24</v>
      </c>
      <c r="W298">
        <v>28.5</v>
      </c>
    </row>
    <row r="299" spans="1:23" x14ac:dyDescent="0.35">
      <c r="A299">
        <v>67318</v>
      </c>
      <c r="B299" t="s">
        <v>12</v>
      </c>
      <c r="C299">
        <v>58</v>
      </c>
      <c r="D299">
        <v>1</v>
      </c>
      <c r="E299">
        <v>0</v>
      </c>
      <c r="F299" t="s">
        <v>13</v>
      </c>
      <c r="G299" t="s">
        <v>25</v>
      </c>
      <c r="H299" t="s">
        <v>19</v>
      </c>
      <c r="I299">
        <v>56.96</v>
      </c>
      <c r="J299">
        <v>26.8</v>
      </c>
      <c r="K299">
        <v>26.8</v>
      </c>
      <c r="L299" t="s">
        <v>22</v>
      </c>
      <c r="M299" s="8">
        <v>0</v>
      </c>
      <c r="N299">
        <f t="shared" si="12"/>
        <v>0</v>
      </c>
      <c r="O299">
        <f t="shared" si="13"/>
        <v>0</v>
      </c>
      <c r="P299">
        <f t="shared" si="14"/>
        <v>0</v>
      </c>
      <c r="U299">
        <v>58</v>
      </c>
      <c r="V299">
        <v>56.96</v>
      </c>
      <c r="W299">
        <v>26.8</v>
      </c>
    </row>
    <row r="300" spans="1:23" x14ac:dyDescent="0.35">
      <c r="A300">
        <v>28526</v>
      </c>
      <c r="B300" t="s">
        <v>12</v>
      </c>
      <c r="C300">
        <v>69</v>
      </c>
      <c r="D300">
        <v>0</v>
      </c>
      <c r="E300">
        <v>0</v>
      </c>
      <c r="F300" t="s">
        <v>13</v>
      </c>
      <c r="G300" t="s">
        <v>18</v>
      </c>
      <c r="H300" t="s">
        <v>19</v>
      </c>
      <c r="I300">
        <v>203.04</v>
      </c>
      <c r="J300">
        <v>33.6</v>
      </c>
      <c r="K300">
        <v>33.6</v>
      </c>
      <c r="L300" t="s">
        <v>21</v>
      </c>
      <c r="M300" s="8">
        <v>0</v>
      </c>
      <c r="N300">
        <f t="shared" si="12"/>
        <v>0</v>
      </c>
      <c r="O300">
        <f t="shared" si="13"/>
        <v>0</v>
      </c>
      <c r="P300">
        <f t="shared" si="14"/>
        <v>1</v>
      </c>
      <c r="U300">
        <v>69</v>
      </c>
      <c r="V300">
        <v>203.04</v>
      </c>
      <c r="W300">
        <v>33.6</v>
      </c>
    </row>
    <row r="301" spans="1:23" x14ac:dyDescent="0.35">
      <c r="A301">
        <v>8831</v>
      </c>
      <c r="B301" t="s">
        <v>17</v>
      </c>
      <c r="C301">
        <v>58</v>
      </c>
      <c r="D301">
        <v>0</v>
      </c>
      <c r="E301">
        <v>0</v>
      </c>
      <c r="F301" t="s">
        <v>13</v>
      </c>
      <c r="G301" t="s">
        <v>14</v>
      </c>
      <c r="H301" t="s">
        <v>19</v>
      </c>
      <c r="I301">
        <v>94.3</v>
      </c>
      <c r="J301">
        <v>29.1</v>
      </c>
      <c r="K301">
        <v>29.1</v>
      </c>
      <c r="L301" t="s">
        <v>24</v>
      </c>
      <c r="M301" s="8">
        <v>0</v>
      </c>
      <c r="N301">
        <f t="shared" si="12"/>
        <v>0</v>
      </c>
      <c r="O301">
        <f t="shared" si="13"/>
        <v>0</v>
      </c>
      <c r="P301">
        <f t="shared" si="14"/>
        <v>0</v>
      </c>
      <c r="U301">
        <v>58</v>
      </c>
      <c r="V301">
        <v>94.3</v>
      </c>
      <c r="W301">
        <v>29.1</v>
      </c>
    </row>
    <row r="302" spans="1:23" x14ac:dyDescent="0.35">
      <c r="A302">
        <v>65199</v>
      </c>
      <c r="B302" t="s">
        <v>17</v>
      </c>
      <c r="C302">
        <v>53</v>
      </c>
      <c r="D302">
        <v>0</v>
      </c>
      <c r="E302">
        <v>0</v>
      </c>
      <c r="F302" t="s">
        <v>13</v>
      </c>
      <c r="G302" t="s">
        <v>18</v>
      </c>
      <c r="H302" t="s">
        <v>15</v>
      </c>
      <c r="I302">
        <v>81.510000000000005</v>
      </c>
      <c r="J302">
        <v>28.5</v>
      </c>
      <c r="K302">
        <v>28.5</v>
      </c>
      <c r="L302" t="s">
        <v>24</v>
      </c>
      <c r="M302" s="8">
        <v>0</v>
      </c>
      <c r="N302">
        <f t="shared" si="12"/>
        <v>0</v>
      </c>
      <c r="O302">
        <f t="shared" si="13"/>
        <v>0</v>
      </c>
      <c r="P302">
        <f t="shared" si="14"/>
        <v>0</v>
      </c>
      <c r="U302">
        <v>53</v>
      </c>
      <c r="V302">
        <v>81.510000000000005</v>
      </c>
      <c r="W302">
        <v>28.5</v>
      </c>
    </row>
    <row r="303" spans="1:23" x14ac:dyDescent="0.35">
      <c r="A303">
        <v>43454</v>
      </c>
      <c r="B303" t="s">
        <v>17</v>
      </c>
      <c r="C303">
        <v>78</v>
      </c>
      <c r="D303">
        <v>0</v>
      </c>
      <c r="E303">
        <v>0</v>
      </c>
      <c r="F303" t="s">
        <v>23</v>
      </c>
      <c r="G303" t="s">
        <v>18</v>
      </c>
      <c r="H303" t="s">
        <v>15</v>
      </c>
      <c r="I303">
        <v>137.74</v>
      </c>
      <c r="J303">
        <v>34.9</v>
      </c>
      <c r="K303">
        <v>34.9</v>
      </c>
      <c r="L303" t="s">
        <v>16</v>
      </c>
      <c r="M303" s="8">
        <v>0</v>
      </c>
      <c r="N303">
        <f t="shared" si="12"/>
        <v>0</v>
      </c>
      <c r="O303">
        <f t="shared" si="13"/>
        <v>0</v>
      </c>
      <c r="P303">
        <f t="shared" si="14"/>
        <v>0</v>
      </c>
      <c r="U303">
        <v>78</v>
      </c>
      <c r="V303">
        <v>137.74</v>
      </c>
      <c r="W303">
        <v>34.9</v>
      </c>
    </row>
    <row r="304" spans="1:23" x14ac:dyDescent="0.35">
      <c r="A304">
        <v>7282</v>
      </c>
      <c r="B304" t="s">
        <v>12</v>
      </c>
      <c r="C304">
        <v>44</v>
      </c>
      <c r="D304">
        <v>0</v>
      </c>
      <c r="E304">
        <v>0</v>
      </c>
      <c r="F304" t="s">
        <v>13</v>
      </c>
      <c r="G304" t="s">
        <v>14</v>
      </c>
      <c r="H304" t="s">
        <v>19</v>
      </c>
      <c r="I304">
        <v>81.84</v>
      </c>
      <c r="J304">
        <v>25.1</v>
      </c>
      <c r="K304">
        <v>25.1</v>
      </c>
      <c r="L304" t="s">
        <v>21</v>
      </c>
      <c r="M304" s="8">
        <v>0</v>
      </c>
      <c r="N304">
        <f t="shared" si="12"/>
        <v>0</v>
      </c>
      <c r="O304">
        <f t="shared" si="13"/>
        <v>0</v>
      </c>
      <c r="P304">
        <f t="shared" si="14"/>
        <v>0</v>
      </c>
      <c r="U304">
        <v>44</v>
      </c>
      <c r="V304">
        <v>81.84</v>
      </c>
      <c r="W304">
        <v>25.1</v>
      </c>
    </row>
    <row r="305" spans="1:23" x14ac:dyDescent="0.35">
      <c r="A305">
        <v>18518</v>
      </c>
      <c r="B305" t="s">
        <v>12</v>
      </c>
      <c r="C305">
        <v>66</v>
      </c>
      <c r="D305">
        <v>0</v>
      </c>
      <c r="E305">
        <v>0</v>
      </c>
      <c r="F305" t="s">
        <v>13</v>
      </c>
      <c r="G305" t="s">
        <v>14</v>
      </c>
      <c r="H305" t="s">
        <v>19</v>
      </c>
      <c r="I305">
        <v>242.3</v>
      </c>
      <c r="J305">
        <v>35.299999999999997</v>
      </c>
      <c r="K305">
        <v>35.299999999999997</v>
      </c>
      <c r="L305" t="s">
        <v>22</v>
      </c>
      <c r="M305" s="8">
        <v>0</v>
      </c>
      <c r="N305">
        <f t="shared" si="12"/>
        <v>0</v>
      </c>
      <c r="O305">
        <f t="shared" si="13"/>
        <v>0</v>
      </c>
      <c r="P305">
        <f t="shared" si="14"/>
        <v>1</v>
      </c>
      <c r="U305">
        <v>66</v>
      </c>
      <c r="V305">
        <v>242.3</v>
      </c>
      <c r="W305">
        <v>35.299999999999997</v>
      </c>
    </row>
    <row r="306" spans="1:23" x14ac:dyDescent="0.35">
      <c r="A306">
        <v>41648</v>
      </c>
      <c r="B306" t="s">
        <v>12</v>
      </c>
      <c r="C306">
        <v>27</v>
      </c>
      <c r="D306">
        <v>0</v>
      </c>
      <c r="E306">
        <v>0</v>
      </c>
      <c r="F306" t="s">
        <v>13</v>
      </c>
      <c r="G306" t="s">
        <v>14</v>
      </c>
      <c r="H306" t="s">
        <v>19</v>
      </c>
      <c r="I306">
        <v>102.64</v>
      </c>
      <c r="J306">
        <v>26.4</v>
      </c>
      <c r="K306">
        <v>26.4</v>
      </c>
      <c r="L306" t="s">
        <v>22</v>
      </c>
      <c r="M306" s="8">
        <v>0</v>
      </c>
      <c r="N306">
        <f t="shared" si="12"/>
        <v>0</v>
      </c>
      <c r="O306">
        <f t="shared" si="13"/>
        <v>0</v>
      </c>
      <c r="P306">
        <f t="shared" si="14"/>
        <v>0</v>
      </c>
      <c r="U306">
        <v>27</v>
      </c>
      <c r="V306">
        <v>102.64</v>
      </c>
      <c r="W306">
        <v>26.4</v>
      </c>
    </row>
    <row r="307" spans="1:23" x14ac:dyDescent="0.35">
      <c r="A307">
        <v>49003</v>
      </c>
      <c r="B307" t="s">
        <v>12</v>
      </c>
      <c r="C307">
        <v>43</v>
      </c>
      <c r="D307">
        <v>0</v>
      </c>
      <c r="E307">
        <v>0</v>
      </c>
      <c r="F307" t="s">
        <v>13</v>
      </c>
      <c r="G307" t="s">
        <v>14</v>
      </c>
      <c r="H307" t="s">
        <v>15</v>
      </c>
      <c r="I307">
        <v>146.01</v>
      </c>
      <c r="J307">
        <v>31.5</v>
      </c>
      <c r="K307">
        <v>31.5</v>
      </c>
      <c r="L307" t="s">
        <v>22</v>
      </c>
      <c r="M307" s="8">
        <v>0</v>
      </c>
      <c r="N307">
        <f t="shared" si="12"/>
        <v>0</v>
      </c>
      <c r="O307">
        <f t="shared" si="13"/>
        <v>0</v>
      </c>
      <c r="P307">
        <f t="shared" si="14"/>
        <v>0</v>
      </c>
      <c r="U307">
        <v>43</v>
      </c>
      <c r="V307">
        <v>146.01</v>
      </c>
      <c r="W307">
        <v>31.5</v>
      </c>
    </row>
    <row r="308" spans="1:23" x14ac:dyDescent="0.35">
      <c r="A308">
        <v>16371</v>
      </c>
      <c r="B308" t="s">
        <v>17</v>
      </c>
      <c r="C308">
        <v>13</v>
      </c>
      <c r="D308">
        <v>0</v>
      </c>
      <c r="E308">
        <v>0</v>
      </c>
      <c r="F308" t="s">
        <v>23</v>
      </c>
      <c r="G308" t="s">
        <v>26</v>
      </c>
      <c r="H308" t="s">
        <v>15</v>
      </c>
      <c r="I308">
        <v>75.42</v>
      </c>
      <c r="J308">
        <v>40.1</v>
      </c>
      <c r="K308">
        <v>40.1</v>
      </c>
      <c r="L308" t="s">
        <v>24</v>
      </c>
      <c r="M308" s="8">
        <v>0</v>
      </c>
      <c r="N308">
        <f t="shared" si="12"/>
        <v>0</v>
      </c>
      <c r="O308">
        <f t="shared" si="13"/>
        <v>0</v>
      </c>
      <c r="P308">
        <f t="shared" si="14"/>
        <v>0</v>
      </c>
      <c r="U308">
        <v>13</v>
      </c>
      <c r="V308">
        <v>75.42</v>
      </c>
      <c r="W308">
        <v>40.1</v>
      </c>
    </row>
    <row r="309" spans="1:23" x14ac:dyDescent="0.35">
      <c r="A309">
        <v>42807</v>
      </c>
      <c r="B309" t="s">
        <v>12</v>
      </c>
      <c r="C309">
        <v>51</v>
      </c>
      <c r="D309">
        <v>0</v>
      </c>
      <c r="E309">
        <v>0</v>
      </c>
      <c r="F309" t="s">
        <v>13</v>
      </c>
      <c r="G309" t="s">
        <v>25</v>
      </c>
      <c r="H309" t="s">
        <v>15</v>
      </c>
      <c r="I309">
        <v>220.49</v>
      </c>
      <c r="J309">
        <v>43.1</v>
      </c>
      <c r="K309">
        <v>43.1</v>
      </c>
      <c r="L309" t="s">
        <v>24</v>
      </c>
      <c r="M309" s="8">
        <v>0</v>
      </c>
      <c r="N309">
        <f t="shared" si="12"/>
        <v>0</v>
      </c>
      <c r="O309">
        <f t="shared" si="13"/>
        <v>0</v>
      </c>
      <c r="P309">
        <f t="shared" si="14"/>
        <v>1</v>
      </c>
      <c r="U309">
        <v>51</v>
      </c>
      <c r="V309">
        <v>220.49</v>
      </c>
      <c r="W309">
        <v>43.1</v>
      </c>
    </row>
    <row r="310" spans="1:23" x14ac:dyDescent="0.35">
      <c r="A310">
        <v>40181</v>
      </c>
      <c r="B310" t="s">
        <v>17</v>
      </c>
      <c r="C310">
        <v>30</v>
      </c>
      <c r="D310">
        <v>0</v>
      </c>
      <c r="E310">
        <v>0</v>
      </c>
      <c r="F310" t="s">
        <v>13</v>
      </c>
      <c r="G310" t="s">
        <v>14</v>
      </c>
      <c r="H310" t="s">
        <v>15</v>
      </c>
      <c r="I310">
        <v>61.45</v>
      </c>
      <c r="J310">
        <v>36.700000000000003</v>
      </c>
      <c r="K310">
        <v>36.700000000000003</v>
      </c>
      <c r="L310" t="s">
        <v>22</v>
      </c>
      <c r="M310" s="8">
        <v>0</v>
      </c>
      <c r="N310">
        <f t="shared" si="12"/>
        <v>0</v>
      </c>
      <c r="O310">
        <f t="shared" si="13"/>
        <v>0</v>
      </c>
      <c r="P310">
        <f t="shared" si="14"/>
        <v>0</v>
      </c>
      <c r="U310">
        <v>30</v>
      </c>
      <c r="V310">
        <v>61.45</v>
      </c>
      <c r="W310">
        <v>36.700000000000003</v>
      </c>
    </row>
    <row r="311" spans="1:23" x14ac:dyDescent="0.35">
      <c r="A311">
        <v>66174</v>
      </c>
      <c r="B311" t="s">
        <v>12</v>
      </c>
      <c r="C311">
        <v>46</v>
      </c>
      <c r="D311">
        <v>0</v>
      </c>
      <c r="E311">
        <v>0</v>
      </c>
      <c r="F311" t="s">
        <v>13</v>
      </c>
      <c r="G311" t="s">
        <v>18</v>
      </c>
      <c r="H311" t="s">
        <v>19</v>
      </c>
      <c r="I311">
        <v>88.19</v>
      </c>
      <c r="J311">
        <v>29.3</v>
      </c>
      <c r="K311">
        <v>29.3</v>
      </c>
      <c r="L311" t="s">
        <v>16</v>
      </c>
      <c r="M311" s="8">
        <v>0</v>
      </c>
      <c r="N311">
        <f t="shared" si="12"/>
        <v>0</v>
      </c>
      <c r="O311">
        <f t="shared" si="13"/>
        <v>0</v>
      </c>
      <c r="P311">
        <f t="shared" si="14"/>
        <v>0</v>
      </c>
      <c r="U311">
        <v>46</v>
      </c>
      <c r="V311">
        <v>88.19</v>
      </c>
      <c r="W311">
        <v>29.3</v>
      </c>
    </row>
    <row r="312" spans="1:23" x14ac:dyDescent="0.35">
      <c r="A312">
        <v>45538</v>
      </c>
      <c r="B312" t="s">
        <v>17</v>
      </c>
      <c r="C312">
        <v>43</v>
      </c>
      <c r="D312">
        <v>0</v>
      </c>
      <c r="E312">
        <v>0</v>
      </c>
      <c r="F312" t="s">
        <v>13</v>
      </c>
      <c r="G312" t="s">
        <v>18</v>
      </c>
      <c r="H312" t="s">
        <v>19</v>
      </c>
      <c r="I312">
        <v>115.22</v>
      </c>
      <c r="J312">
        <v>21.2</v>
      </c>
      <c r="K312">
        <v>21.2</v>
      </c>
      <c r="L312" t="s">
        <v>24</v>
      </c>
      <c r="M312" s="8">
        <v>0</v>
      </c>
      <c r="N312">
        <f t="shared" si="12"/>
        <v>0</v>
      </c>
      <c r="O312">
        <f t="shared" si="13"/>
        <v>0</v>
      </c>
      <c r="P312">
        <f t="shared" si="14"/>
        <v>0</v>
      </c>
      <c r="U312">
        <v>43</v>
      </c>
      <c r="V312">
        <v>115.22</v>
      </c>
      <c r="W312">
        <v>21.2</v>
      </c>
    </row>
    <row r="313" spans="1:23" x14ac:dyDescent="0.35">
      <c r="A313">
        <v>6319</v>
      </c>
      <c r="B313" t="s">
        <v>17</v>
      </c>
      <c r="C313">
        <v>79</v>
      </c>
      <c r="D313">
        <v>0</v>
      </c>
      <c r="E313">
        <v>0</v>
      </c>
      <c r="F313" t="s">
        <v>13</v>
      </c>
      <c r="G313" t="s">
        <v>14</v>
      </c>
      <c r="H313" t="s">
        <v>15</v>
      </c>
      <c r="I313">
        <v>97.93</v>
      </c>
      <c r="J313">
        <v>31.2</v>
      </c>
      <c r="K313">
        <v>31.2</v>
      </c>
      <c r="L313" t="s">
        <v>24</v>
      </c>
      <c r="M313" s="8">
        <v>0</v>
      </c>
      <c r="N313">
        <f t="shared" si="12"/>
        <v>0</v>
      </c>
      <c r="O313">
        <f t="shared" si="13"/>
        <v>0</v>
      </c>
      <c r="P313">
        <f t="shared" si="14"/>
        <v>0</v>
      </c>
      <c r="U313">
        <v>79</v>
      </c>
      <c r="V313">
        <v>97.93</v>
      </c>
      <c r="W313">
        <v>31.2</v>
      </c>
    </row>
    <row r="314" spans="1:23" x14ac:dyDescent="0.35">
      <c r="A314">
        <v>68249</v>
      </c>
      <c r="B314" t="s">
        <v>17</v>
      </c>
      <c r="C314">
        <v>27</v>
      </c>
      <c r="D314">
        <v>0</v>
      </c>
      <c r="E314">
        <v>0</v>
      </c>
      <c r="F314" t="s">
        <v>13</v>
      </c>
      <c r="G314" t="s">
        <v>14</v>
      </c>
      <c r="H314" t="s">
        <v>19</v>
      </c>
      <c r="I314">
        <v>85.6</v>
      </c>
      <c r="J314">
        <v>21.4</v>
      </c>
      <c r="K314">
        <v>21.4</v>
      </c>
      <c r="L314" t="s">
        <v>24</v>
      </c>
      <c r="M314" s="8">
        <v>0</v>
      </c>
      <c r="N314">
        <f t="shared" si="12"/>
        <v>0</v>
      </c>
      <c r="O314">
        <f t="shared" si="13"/>
        <v>0</v>
      </c>
      <c r="P314">
        <f t="shared" si="14"/>
        <v>0</v>
      </c>
      <c r="U314">
        <v>27</v>
      </c>
      <c r="V314">
        <v>85.6</v>
      </c>
      <c r="W314">
        <v>21.4</v>
      </c>
    </row>
    <row r="315" spans="1:23" x14ac:dyDescent="0.35">
      <c r="A315">
        <v>55232</v>
      </c>
      <c r="B315" t="s">
        <v>17</v>
      </c>
      <c r="C315">
        <v>38</v>
      </c>
      <c r="D315">
        <v>0</v>
      </c>
      <c r="E315">
        <v>0</v>
      </c>
      <c r="F315" t="s">
        <v>13</v>
      </c>
      <c r="G315" t="s">
        <v>14</v>
      </c>
      <c r="H315" t="s">
        <v>19</v>
      </c>
      <c r="I315">
        <v>79.83</v>
      </c>
      <c r="J315">
        <v>27.9</v>
      </c>
      <c r="K315">
        <v>27.9</v>
      </c>
      <c r="L315" t="s">
        <v>22</v>
      </c>
      <c r="M315" s="8">
        <v>0</v>
      </c>
      <c r="N315">
        <f t="shared" si="12"/>
        <v>0</v>
      </c>
      <c r="O315">
        <f t="shared" si="13"/>
        <v>0</v>
      </c>
      <c r="P315">
        <f t="shared" si="14"/>
        <v>0</v>
      </c>
      <c r="U315">
        <v>38</v>
      </c>
      <c r="V315">
        <v>79.83</v>
      </c>
      <c r="W315">
        <v>27.9</v>
      </c>
    </row>
    <row r="316" spans="1:23" x14ac:dyDescent="0.35">
      <c r="A316">
        <v>11120</v>
      </c>
      <c r="B316" t="s">
        <v>17</v>
      </c>
      <c r="C316">
        <v>78</v>
      </c>
      <c r="D316">
        <v>1</v>
      </c>
      <c r="E316">
        <v>0</v>
      </c>
      <c r="F316" t="s">
        <v>13</v>
      </c>
      <c r="G316" t="s">
        <v>14</v>
      </c>
      <c r="H316" t="s">
        <v>15</v>
      </c>
      <c r="I316">
        <v>218.46</v>
      </c>
      <c r="J316">
        <v>34.299999999999997</v>
      </c>
      <c r="K316">
        <v>34.299999999999997</v>
      </c>
      <c r="L316" t="s">
        <v>21</v>
      </c>
      <c r="M316" s="8">
        <v>0</v>
      </c>
      <c r="N316">
        <f t="shared" si="12"/>
        <v>0</v>
      </c>
      <c r="O316">
        <f t="shared" si="13"/>
        <v>0</v>
      </c>
      <c r="P316">
        <f t="shared" si="14"/>
        <v>1</v>
      </c>
      <c r="U316">
        <v>78</v>
      </c>
      <c r="V316">
        <v>218.46</v>
      </c>
      <c r="W316">
        <v>34.299999999999997</v>
      </c>
    </row>
    <row r="317" spans="1:23" x14ac:dyDescent="0.35">
      <c r="A317">
        <v>41940</v>
      </c>
      <c r="B317" t="s">
        <v>12</v>
      </c>
      <c r="C317">
        <v>57</v>
      </c>
      <c r="D317">
        <v>0</v>
      </c>
      <c r="E317">
        <v>1</v>
      </c>
      <c r="F317" t="s">
        <v>13</v>
      </c>
      <c r="G317" t="s">
        <v>14</v>
      </c>
      <c r="H317" t="s">
        <v>19</v>
      </c>
      <c r="I317">
        <v>62.2</v>
      </c>
      <c r="J317">
        <v>31</v>
      </c>
      <c r="K317">
        <v>31</v>
      </c>
      <c r="L317" t="s">
        <v>16</v>
      </c>
      <c r="M317" s="8">
        <v>0</v>
      </c>
      <c r="N317">
        <f t="shared" si="12"/>
        <v>0</v>
      </c>
      <c r="O317">
        <f t="shared" si="13"/>
        <v>0</v>
      </c>
      <c r="P317">
        <f t="shared" si="14"/>
        <v>0</v>
      </c>
      <c r="U317">
        <v>57</v>
      </c>
      <c r="V317">
        <v>62.2</v>
      </c>
      <c r="W317">
        <v>31</v>
      </c>
    </row>
    <row r="318" spans="1:23" x14ac:dyDescent="0.35">
      <c r="A318">
        <v>72214</v>
      </c>
      <c r="B318" t="s">
        <v>12</v>
      </c>
      <c r="C318">
        <v>61</v>
      </c>
      <c r="D318">
        <v>0</v>
      </c>
      <c r="E318">
        <v>0</v>
      </c>
      <c r="F318" t="s">
        <v>13</v>
      </c>
      <c r="G318" t="s">
        <v>18</v>
      </c>
      <c r="H318" t="s">
        <v>15</v>
      </c>
      <c r="I318">
        <v>69.150000000000006</v>
      </c>
      <c r="J318">
        <v>27.7</v>
      </c>
      <c r="K318">
        <v>27.7</v>
      </c>
      <c r="L318" t="s">
        <v>16</v>
      </c>
      <c r="M318" s="8">
        <v>0</v>
      </c>
      <c r="N318">
        <f t="shared" si="12"/>
        <v>0</v>
      </c>
      <c r="O318">
        <f t="shared" si="13"/>
        <v>0</v>
      </c>
      <c r="P318">
        <f t="shared" si="14"/>
        <v>0</v>
      </c>
      <c r="U318">
        <v>61</v>
      </c>
      <c r="V318">
        <v>69.150000000000006</v>
      </c>
      <c r="W318">
        <v>27.7</v>
      </c>
    </row>
    <row r="319" spans="1:23" x14ac:dyDescent="0.35">
      <c r="A319">
        <v>37089</v>
      </c>
      <c r="B319" t="s">
        <v>17</v>
      </c>
      <c r="C319">
        <v>37</v>
      </c>
      <c r="D319">
        <v>1</v>
      </c>
      <c r="E319">
        <v>0</v>
      </c>
      <c r="F319" t="s">
        <v>13</v>
      </c>
      <c r="G319" t="s">
        <v>18</v>
      </c>
      <c r="H319" t="s">
        <v>19</v>
      </c>
      <c r="I319">
        <v>127.71</v>
      </c>
      <c r="J319">
        <v>36</v>
      </c>
      <c r="K319">
        <v>36</v>
      </c>
      <c r="L319" t="s">
        <v>21</v>
      </c>
      <c r="M319" s="8">
        <v>0</v>
      </c>
      <c r="N319">
        <f t="shared" si="12"/>
        <v>0</v>
      </c>
      <c r="O319">
        <f t="shared" si="13"/>
        <v>0</v>
      </c>
      <c r="P319">
        <f t="shared" si="14"/>
        <v>0</v>
      </c>
      <c r="U319">
        <v>37</v>
      </c>
      <c r="V319">
        <v>127.71</v>
      </c>
      <c r="W319">
        <v>36</v>
      </c>
    </row>
    <row r="320" spans="1:23" x14ac:dyDescent="0.35">
      <c r="A320">
        <v>68614</v>
      </c>
      <c r="B320" t="s">
        <v>17</v>
      </c>
      <c r="C320">
        <v>48</v>
      </c>
      <c r="D320">
        <v>0</v>
      </c>
      <c r="E320">
        <v>0</v>
      </c>
      <c r="F320" t="s">
        <v>13</v>
      </c>
      <c r="G320" t="s">
        <v>14</v>
      </c>
      <c r="H320" t="s">
        <v>19</v>
      </c>
      <c r="I320">
        <v>216.7</v>
      </c>
      <c r="J320">
        <v>38.700000000000003</v>
      </c>
      <c r="K320">
        <v>38.700000000000003</v>
      </c>
      <c r="L320" t="s">
        <v>16</v>
      </c>
      <c r="M320" s="8">
        <v>0</v>
      </c>
      <c r="N320">
        <f t="shared" si="12"/>
        <v>0</v>
      </c>
      <c r="O320">
        <f t="shared" si="13"/>
        <v>0</v>
      </c>
      <c r="P320">
        <f t="shared" si="14"/>
        <v>1</v>
      </c>
      <c r="U320">
        <v>48</v>
      </c>
      <c r="V320">
        <v>216.7</v>
      </c>
      <c r="W320">
        <v>38.700000000000003</v>
      </c>
    </row>
    <row r="321" spans="1:23" x14ac:dyDescent="0.35">
      <c r="A321">
        <v>1686</v>
      </c>
      <c r="B321" t="s">
        <v>17</v>
      </c>
      <c r="C321">
        <v>29</v>
      </c>
      <c r="D321">
        <v>0</v>
      </c>
      <c r="E321">
        <v>0</v>
      </c>
      <c r="F321" t="s">
        <v>23</v>
      </c>
      <c r="G321" t="s">
        <v>14</v>
      </c>
      <c r="H321" t="s">
        <v>15</v>
      </c>
      <c r="I321">
        <v>71.89</v>
      </c>
      <c r="J321">
        <v>27.6</v>
      </c>
      <c r="K321">
        <v>27.6</v>
      </c>
      <c r="L321" t="s">
        <v>21</v>
      </c>
      <c r="M321" s="8">
        <v>0</v>
      </c>
      <c r="N321">
        <f t="shared" si="12"/>
        <v>0</v>
      </c>
      <c r="O321">
        <f t="shared" si="13"/>
        <v>0</v>
      </c>
      <c r="P321">
        <f t="shared" si="14"/>
        <v>0</v>
      </c>
      <c r="U321">
        <v>29</v>
      </c>
      <c r="V321">
        <v>71.89</v>
      </c>
      <c r="W321">
        <v>27.6</v>
      </c>
    </row>
    <row r="322" spans="1:23" x14ac:dyDescent="0.35">
      <c r="A322">
        <v>22284</v>
      </c>
      <c r="B322" t="s">
        <v>12</v>
      </c>
      <c r="C322">
        <v>22</v>
      </c>
      <c r="D322">
        <v>0</v>
      </c>
      <c r="E322">
        <v>0</v>
      </c>
      <c r="F322" t="s">
        <v>23</v>
      </c>
      <c r="G322" t="s">
        <v>14</v>
      </c>
      <c r="H322" t="s">
        <v>19</v>
      </c>
      <c r="I322">
        <v>103.56</v>
      </c>
      <c r="J322">
        <v>25.1</v>
      </c>
      <c r="K322">
        <v>25.1</v>
      </c>
      <c r="L322" t="s">
        <v>24</v>
      </c>
      <c r="M322" s="8">
        <v>0</v>
      </c>
      <c r="N322">
        <f t="shared" si="12"/>
        <v>0</v>
      </c>
      <c r="O322">
        <f t="shared" si="13"/>
        <v>0</v>
      </c>
      <c r="P322">
        <f t="shared" si="14"/>
        <v>0</v>
      </c>
      <c r="U322">
        <v>22</v>
      </c>
      <c r="V322">
        <v>103.56</v>
      </c>
      <c r="W322">
        <v>25.1</v>
      </c>
    </row>
    <row r="323" spans="1:23" x14ac:dyDescent="0.35">
      <c r="A323">
        <v>39038</v>
      </c>
      <c r="B323" t="s">
        <v>12</v>
      </c>
      <c r="C323">
        <v>11</v>
      </c>
      <c r="D323">
        <v>0</v>
      </c>
      <c r="E323">
        <v>0</v>
      </c>
      <c r="F323" t="s">
        <v>23</v>
      </c>
      <c r="G323" t="s">
        <v>26</v>
      </c>
      <c r="H323" t="s">
        <v>19</v>
      </c>
      <c r="I323">
        <v>79.03</v>
      </c>
      <c r="J323">
        <v>16.5</v>
      </c>
      <c r="K323">
        <v>16.5</v>
      </c>
      <c r="L323" t="s">
        <v>24</v>
      </c>
      <c r="M323" s="8">
        <v>0</v>
      </c>
      <c r="N323">
        <f t="shared" ref="N323:N386" si="15">IF(OR(J323&gt;47.5,J323&lt;9.1),1,0)</f>
        <v>0</v>
      </c>
      <c r="O323">
        <f t="shared" ref="O323:O386" si="16">IF(OR(C323&lt;-29,C323&gt;115),1,0)</f>
        <v>0</v>
      </c>
      <c r="P323">
        <f t="shared" ref="P323:P386" si="17">IF(OR(I323&lt;21.98,I323&gt;169.36),1,0)</f>
        <v>0</v>
      </c>
      <c r="U323">
        <v>11</v>
      </c>
      <c r="V323">
        <v>79.03</v>
      </c>
      <c r="W323">
        <v>16.5</v>
      </c>
    </row>
    <row r="324" spans="1:23" x14ac:dyDescent="0.35">
      <c r="A324">
        <v>21956</v>
      </c>
      <c r="B324" t="s">
        <v>17</v>
      </c>
      <c r="C324">
        <v>22</v>
      </c>
      <c r="D324">
        <v>0</v>
      </c>
      <c r="E324">
        <v>0</v>
      </c>
      <c r="F324" t="s">
        <v>23</v>
      </c>
      <c r="G324" t="s">
        <v>14</v>
      </c>
      <c r="H324" t="s">
        <v>15</v>
      </c>
      <c r="I324">
        <v>69.94</v>
      </c>
      <c r="J324">
        <v>22.8</v>
      </c>
      <c r="K324">
        <v>22.8</v>
      </c>
      <c r="L324" t="s">
        <v>24</v>
      </c>
      <c r="M324" s="8">
        <v>0</v>
      </c>
      <c r="N324">
        <f t="shared" si="15"/>
        <v>0</v>
      </c>
      <c r="O324">
        <f t="shared" si="16"/>
        <v>0</v>
      </c>
      <c r="P324">
        <f t="shared" si="17"/>
        <v>0</v>
      </c>
      <c r="U324">
        <v>22</v>
      </c>
      <c r="V324">
        <v>69.94</v>
      </c>
      <c r="W324">
        <v>22.8</v>
      </c>
    </row>
    <row r="325" spans="1:23" x14ac:dyDescent="0.35">
      <c r="A325">
        <v>52134</v>
      </c>
      <c r="B325" t="s">
        <v>12</v>
      </c>
      <c r="C325">
        <v>53</v>
      </c>
      <c r="D325">
        <v>0</v>
      </c>
      <c r="E325">
        <v>0</v>
      </c>
      <c r="F325" t="s">
        <v>13</v>
      </c>
      <c r="G325" t="s">
        <v>14</v>
      </c>
      <c r="H325" t="s">
        <v>19</v>
      </c>
      <c r="I325">
        <v>90.12</v>
      </c>
      <c r="J325">
        <v>35.4</v>
      </c>
      <c r="K325">
        <v>35.4</v>
      </c>
      <c r="L325" t="s">
        <v>24</v>
      </c>
      <c r="M325" s="8">
        <v>0</v>
      </c>
      <c r="N325">
        <f t="shared" si="15"/>
        <v>0</v>
      </c>
      <c r="O325">
        <f t="shared" si="16"/>
        <v>0</v>
      </c>
      <c r="P325">
        <f t="shared" si="17"/>
        <v>0</v>
      </c>
      <c r="U325">
        <v>53</v>
      </c>
      <c r="V325">
        <v>90.12</v>
      </c>
      <c r="W325">
        <v>35.4</v>
      </c>
    </row>
    <row r="326" spans="1:23" x14ac:dyDescent="0.35">
      <c r="A326">
        <v>30171</v>
      </c>
      <c r="B326" t="s">
        <v>12</v>
      </c>
      <c r="C326">
        <v>27</v>
      </c>
      <c r="D326">
        <v>0</v>
      </c>
      <c r="E326">
        <v>0</v>
      </c>
      <c r="F326" t="s">
        <v>23</v>
      </c>
      <c r="G326" t="s">
        <v>25</v>
      </c>
      <c r="H326" t="s">
        <v>15</v>
      </c>
      <c r="I326">
        <v>95.1</v>
      </c>
      <c r="J326">
        <v>24.3</v>
      </c>
      <c r="K326">
        <v>24.3</v>
      </c>
      <c r="L326" t="s">
        <v>16</v>
      </c>
      <c r="M326" s="8">
        <v>0</v>
      </c>
      <c r="N326">
        <f t="shared" si="15"/>
        <v>0</v>
      </c>
      <c r="O326">
        <f t="shared" si="16"/>
        <v>0</v>
      </c>
      <c r="P326">
        <f t="shared" si="17"/>
        <v>0</v>
      </c>
      <c r="U326">
        <v>27</v>
      </c>
      <c r="V326">
        <v>95.1</v>
      </c>
      <c r="W326">
        <v>24.3</v>
      </c>
    </row>
    <row r="327" spans="1:23" x14ac:dyDescent="0.35">
      <c r="A327">
        <v>4480</v>
      </c>
      <c r="B327" t="s">
        <v>12</v>
      </c>
      <c r="C327">
        <v>76</v>
      </c>
      <c r="D327">
        <v>0</v>
      </c>
      <c r="E327">
        <v>0</v>
      </c>
      <c r="F327" t="s">
        <v>13</v>
      </c>
      <c r="G327" t="s">
        <v>14</v>
      </c>
      <c r="H327" t="s">
        <v>19</v>
      </c>
      <c r="I327">
        <v>234.58</v>
      </c>
      <c r="J327">
        <v>34.299999999999997</v>
      </c>
      <c r="K327">
        <v>34.299999999999997</v>
      </c>
      <c r="L327" t="s">
        <v>16</v>
      </c>
      <c r="M327" s="8">
        <v>0</v>
      </c>
      <c r="N327">
        <f t="shared" si="15"/>
        <v>0</v>
      </c>
      <c r="O327">
        <f t="shared" si="16"/>
        <v>0</v>
      </c>
      <c r="P327">
        <f t="shared" si="17"/>
        <v>1</v>
      </c>
      <c r="U327">
        <v>76</v>
      </c>
      <c r="V327">
        <v>234.58</v>
      </c>
      <c r="W327">
        <v>34.299999999999997</v>
      </c>
    </row>
    <row r="328" spans="1:23" x14ac:dyDescent="0.35">
      <c r="A328">
        <v>2982</v>
      </c>
      <c r="B328" t="s">
        <v>17</v>
      </c>
      <c r="C328">
        <v>57</v>
      </c>
      <c r="D328">
        <v>1</v>
      </c>
      <c r="E328">
        <v>0</v>
      </c>
      <c r="F328" t="s">
        <v>13</v>
      </c>
      <c r="G328" t="s">
        <v>14</v>
      </c>
      <c r="H328" t="s">
        <v>19</v>
      </c>
      <c r="I328">
        <v>235.85</v>
      </c>
      <c r="J328">
        <v>40.1</v>
      </c>
      <c r="K328">
        <v>40.1</v>
      </c>
      <c r="L328" t="s">
        <v>21</v>
      </c>
      <c r="M328" s="8">
        <v>0</v>
      </c>
      <c r="N328">
        <f t="shared" si="15"/>
        <v>0</v>
      </c>
      <c r="O328">
        <f t="shared" si="16"/>
        <v>0</v>
      </c>
      <c r="P328">
        <f t="shared" si="17"/>
        <v>1</v>
      </c>
      <c r="U328">
        <v>57</v>
      </c>
      <c r="V328">
        <v>235.85</v>
      </c>
      <c r="W328">
        <v>40.1</v>
      </c>
    </row>
    <row r="329" spans="1:23" x14ac:dyDescent="0.35">
      <c r="A329">
        <v>65535</v>
      </c>
      <c r="B329" t="s">
        <v>12</v>
      </c>
      <c r="C329">
        <v>8</v>
      </c>
      <c r="D329">
        <v>0</v>
      </c>
      <c r="E329">
        <v>0</v>
      </c>
      <c r="F329" t="s">
        <v>23</v>
      </c>
      <c r="G329" t="s">
        <v>26</v>
      </c>
      <c r="H329" t="s">
        <v>19</v>
      </c>
      <c r="I329">
        <v>78.05</v>
      </c>
      <c r="J329">
        <v>25.7</v>
      </c>
      <c r="K329">
        <v>25.7</v>
      </c>
      <c r="L329" t="s">
        <v>24</v>
      </c>
      <c r="M329" s="8">
        <v>0</v>
      </c>
      <c r="N329">
        <f t="shared" si="15"/>
        <v>0</v>
      </c>
      <c r="O329">
        <f t="shared" si="16"/>
        <v>0</v>
      </c>
      <c r="P329">
        <f t="shared" si="17"/>
        <v>0</v>
      </c>
      <c r="U329">
        <v>8</v>
      </c>
      <c r="V329">
        <v>78.05</v>
      </c>
      <c r="W329">
        <v>25.7</v>
      </c>
    </row>
    <row r="330" spans="1:23" x14ac:dyDescent="0.35">
      <c r="A330">
        <v>29865</v>
      </c>
      <c r="B330" t="s">
        <v>17</v>
      </c>
      <c r="C330">
        <v>21</v>
      </c>
      <c r="D330">
        <v>0</v>
      </c>
      <c r="E330">
        <v>0</v>
      </c>
      <c r="F330" t="s">
        <v>23</v>
      </c>
      <c r="G330" t="s">
        <v>14</v>
      </c>
      <c r="H330" t="s">
        <v>19</v>
      </c>
      <c r="I330">
        <v>89.44</v>
      </c>
      <c r="J330">
        <v>21.9</v>
      </c>
      <c r="K330">
        <v>21.9</v>
      </c>
      <c r="L330" t="s">
        <v>22</v>
      </c>
      <c r="M330" s="8">
        <v>0</v>
      </c>
      <c r="N330">
        <f t="shared" si="15"/>
        <v>0</v>
      </c>
      <c r="O330">
        <f t="shared" si="16"/>
        <v>0</v>
      </c>
      <c r="P330">
        <f t="shared" si="17"/>
        <v>0</v>
      </c>
      <c r="U330">
        <v>21</v>
      </c>
      <c r="V330">
        <v>89.44</v>
      </c>
      <c r="W330">
        <v>21.9</v>
      </c>
    </row>
    <row r="331" spans="1:23" x14ac:dyDescent="0.35">
      <c r="A331">
        <v>54918</v>
      </c>
      <c r="B331" t="s">
        <v>17</v>
      </c>
      <c r="C331">
        <v>18</v>
      </c>
      <c r="D331">
        <v>0</v>
      </c>
      <c r="E331">
        <v>0</v>
      </c>
      <c r="F331" t="s">
        <v>23</v>
      </c>
      <c r="G331" t="s">
        <v>14</v>
      </c>
      <c r="H331" t="s">
        <v>19</v>
      </c>
      <c r="I331">
        <v>111.38</v>
      </c>
      <c r="J331">
        <v>38.4</v>
      </c>
      <c r="K331">
        <v>38.4</v>
      </c>
      <c r="L331" t="s">
        <v>22</v>
      </c>
      <c r="M331" s="8">
        <v>0</v>
      </c>
      <c r="N331">
        <f t="shared" si="15"/>
        <v>0</v>
      </c>
      <c r="O331">
        <f t="shared" si="16"/>
        <v>0</v>
      </c>
      <c r="P331">
        <f t="shared" si="17"/>
        <v>0</v>
      </c>
      <c r="U331">
        <v>18</v>
      </c>
      <c r="V331">
        <v>111.38</v>
      </c>
      <c r="W331">
        <v>38.4</v>
      </c>
    </row>
    <row r="332" spans="1:23" x14ac:dyDescent="0.35">
      <c r="A332">
        <v>59368</v>
      </c>
      <c r="B332" t="s">
        <v>17</v>
      </c>
      <c r="C332">
        <v>78</v>
      </c>
      <c r="D332">
        <v>0</v>
      </c>
      <c r="E332">
        <v>0</v>
      </c>
      <c r="F332" t="s">
        <v>13</v>
      </c>
      <c r="G332" t="s">
        <v>14</v>
      </c>
      <c r="H332" t="s">
        <v>15</v>
      </c>
      <c r="I332">
        <v>243.5</v>
      </c>
      <c r="J332">
        <v>26.1</v>
      </c>
      <c r="K332">
        <v>26.1</v>
      </c>
      <c r="L332" t="s">
        <v>21</v>
      </c>
      <c r="M332" s="8">
        <v>0</v>
      </c>
      <c r="N332">
        <f t="shared" si="15"/>
        <v>0</v>
      </c>
      <c r="O332">
        <f t="shared" si="16"/>
        <v>0</v>
      </c>
      <c r="P332">
        <f t="shared" si="17"/>
        <v>1</v>
      </c>
      <c r="U332">
        <v>78</v>
      </c>
      <c r="V332">
        <v>243.5</v>
      </c>
      <c r="W332">
        <v>26.1</v>
      </c>
    </row>
    <row r="333" spans="1:23" x14ac:dyDescent="0.35">
      <c r="A333">
        <v>65836</v>
      </c>
      <c r="B333" t="s">
        <v>17</v>
      </c>
      <c r="C333">
        <v>78</v>
      </c>
      <c r="D333">
        <v>1</v>
      </c>
      <c r="E333">
        <v>0</v>
      </c>
      <c r="F333" t="s">
        <v>13</v>
      </c>
      <c r="G333" t="s">
        <v>14</v>
      </c>
      <c r="H333" t="s">
        <v>15</v>
      </c>
      <c r="I333">
        <v>182.2</v>
      </c>
      <c r="J333">
        <v>30.5</v>
      </c>
      <c r="K333">
        <v>30.5</v>
      </c>
      <c r="L333" t="s">
        <v>16</v>
      </c>
      <c r="M333" s="8">
        <v>0</v>
      </c>
      <c r="N333">
        <f t="shared" si="15"/>
        <v>0</v>
      </c>
      <c r="O333">
        <f t="shared" si="16"/>
        <v>0</v>
      </c>
      <c r="P333">
        <f t="shared" si="17"/>
        <v>1</v>
      </c>
      <c r="U333">
        <v>78</v>
      </c>
      <c r="V333">
        <v>182.2</v>
      </c>
      <c r="W333">
        <v>30.5</v>
      </c>
    </row>
    <row r="334" spans="1:23" x14ac:dyDescent="0.35">
      <c r="A334">
        <v>21130</v>
      </c>
      <c r="B334" t="s">
        <v>12</v>
      </c>
      <c r="C334">
        <v>33</v>
      </c>
      <c r="D334">
        <v>0</v>
      </c>
      <c r="E334">
        <v>0</v>
      </c>
      <c r="F334" t="s">
        <v>13</v>
      </c>
      <c r="G334" t="s">
        <v>18</v>
      </c>
      <c r="H334" t="s">
        <v>15</v>
      </c>
      <c r="I334">
        <v>229.92</v>
      </c>
      <c r="J334">
        <v>25.9</v>
      </c>
      <c r="K334">
        <v>25.9</v>
      </c>
      <c r="L334" t="s">
        <v>22</v>
      </c>
      <c r="M334" s="8">
        <v>0</v>
      </c>
      <c r="N334">
        <f t="shared" si="15"/>
        <v>0</v>
      </c>
      <c r="O334">
        <f t="shared" si="16"/>
        <v>0</v>
      </c>
      <c r="P334">
        <f t="shared" si="17"/>
        <v>1</v>
      </c>
      <c r="U334">
        <v>33</v>
      </c>
      <c r="V334">
        <v>229.92</v>
      </c>
      <c r="W334">
        <v>25.9</v>
      </c>
    </row>
    <row r="335" spans="1:23" x14ac:dyDescent="0.35">
      <c r="A335">
        <v>1703</v>
      </c>
      <c r="B335" t="s">
        <v>17</v>
      </c>
      <c r="C335">
        <v>52</v>
      </c>
      <c r="D335">
        <v>0</v>
      </c>
      <c r="E335">
        <v>0</v>
      </c>
      <c r="F335" t="s">
        <v>13</v>
      </c>
      <c r="G335" t="s">
        <v>14</v>
      </c>
      <c r="H335" t="s">
        <v>15</v>
      </c>
      <c r="I335">
        <v>82.24</v>
      </c>
      <c r="J335">
        <v>54.7</v>
      </c>
      <c r="K335">
        <v>54.7</v>
      </c>
      <c r="L335" t="s">
        <v>16</v>
      </c>
      <c r="M335" s="8">
        <v>0</v>
      </c>
      <c r="N335">
        <f t="shared" si="15"/>
        <v>1</v>
      </c>
      <c r="O335">
        <f t="shared" si="16"/>
        <v>0</v>
      </c>
      <c r="P335">
        <f t="shared" si="17"/>
        <v>0</v>
      </c>
      <c r="U335">
        <v>52</v>
      </c>
      <c r="V335">
        <v>82.24</v>
      </c>
      <c r="W335">
        <v>54.7</v>
      </c>
    </row>
    <row r="336" spans="1:23" x14ac:dyDescent="0.35">
      <c r="A336">
        <v>16934</v>
      </c>
      <c r="B336" t="s">
        <v>17</v>
      </c>
      <c r="C336">
        <v>51</v>
      </c>
      <c r="D336">
        <v>0</v>
      </c>
      <c r="E336">
        <v>0</v>
      </c>
      <c r="F336" t="s">
        <v>13</v>
      </c>
      <c r="G336" t="s">
        <v>18</v>
      </c>
      <c r="H336" t="s">
        <v>19</v>
      </c>
      <c r="I336">
        <v>89.84</v>
      </c>
      <c r="J336">
        <v>29.9</v>
      </c>
      <c r="K336">
        <v>29.9</v>
      </c>
      <c r="L336" t="s">
        <v>24</v>
      </c>
      <c r="M336" s="8">
        <v>0</v>
      </c>
      <c r="N336">
        <f t="shared" si="15"/>
        <v>0</v>
      </c>
      <c r="O336">
        <f t="shared" si="16"/>
        <v>0</v>
      </c>
      <c r="P336">
        <f t="shared" si="17"/>
        <v>0</v>
      </c>
      <c r="U336">
        <v>51</v>
      </c>
      <c r="V336">
        <v>89.84</v>
      </c>
      <c r="W336">
        <v>29.9</v>
      </c>
    </row>
    <row r="337" spans="1:23" x14ac:dyDescent="0.35">
      <c r="A337">
        <v>28799</v>
      </c>
      <c r="B337" t="s">
        <v>12</v>
      </c>
      <c r="C337">
        <v>11</v>
      </c>
      <c r="D337">
        <v>0</v>
      </c>
      <c r="E337">
        <v>0</v>
      </c>
      <c r="F337" t="s">
        <v>23</v>
      </c>
      <c r="G337" t="s">
        <v>26</v>
      </c>
      <c r="H337" t="s">
        <v>19</v>
      </c>
      <c r="I337">
        <v>90.69</v>
      </c>
      <c r="J337">
        <v>18.600000000000001</v>
      </c>
      <c r="K337">
        <v>18.600000000000001</v>
      </c>
      <c r="L337" t="s">
        <v>24</v>
      </c>
      <c r="M337" s="8">
        <v>0</v>
      </c>
      <c r="N337">
        <f t="shared" si="15"/>
        <v>0</v>
      </c>
      <c r="O337">
        <f t="shared" si="16"/>
        <v>0</v>
      </c>
      <c r="P337">
        <f t="shared" si="17"/>
        <v>0</v>
      </c>
      <c r="U337">
        <v>11</v>
      </c>
      <c r="V337">
        <v>90.69</v>
      </c>
      <c r="W337">
        <v>18.600000000000001</v>
      </c>
    </row>
    <row r="338" spans="1:23" x14ac:dyDescent="0.35">
      <c r="A338">
        <v>32689</v>
      </c>
      <c r="B338" t="s">
        <v>17</v>
      </c>
      <c r="C338">
        <v>48</v>
      </c>
      <c r="D338">
        <v>0</v>
      </c>
      <c r="E338">
        <v>0</v>
      </c>
      <c r="F338" t="s">
        <v>13</v>
      </c>
      <c r="G338" t="s">
        <v>14</v>
      </c>
      <c r="H338" t="s">
        <v>15</v>
      </c>
      <c r="I338">
        <v>84.38</v>
      </c>
      <c r="J338">
        <v>27.1</v>
      </c>
      <c r="K338">
        <v>27.1</v>
      </c>
      <c r="L338" t="s">
        <v>24</v>
      </c>
      <c r="M338" s="8">
        <v>0</v>
      </c>
      <c r="N338">
        <f t="shared" si="15"/>
        <v>0</v>
      </c>
      <c r="O338">
        <f t="shared" si="16"/>
        <v>0</v>
      </c>
      <c r="P338">
        <f t="shared" si="17"/>
        <v>0</v>
      </c>
      <c r="U338">
        <v>48</v>
      </c>
      <c r="V338">
        <v>84.38</v>
      </c>
      <c r="W338">
        <v>27.1</v>
      </c>
    </row>
    <row r="339" spans="1:23" x14ac:dyDescent="0.35">
      <c r="A339">
        <v>56357</v>
      </c>
      <c r="B339" t="s">
        <v>17</v>
      </c>
      <c r="C339">
        <v>82</v>
      </c>
      <c r="D339">
        <v>0</v>
      </c>
      <c r="E339">
        <v>1</v>
      </c>
      <c r="F339" t="s">
        <v>23</v>
      </c>
      <c r="G339" t="s">
        <v>14</v>
      </c>
      <c r="H339" t="s">
        <v>15</v>
      </c>
      <c r="I339">
        <v>215.6</v>
      </c>
      <c r="J339">
        <v>24.9</v>
      </c>
      <c r="K339">
        <v>24.9</v>
      </c>
      <c r="L339" t="s">
        <v>21</v>
      </c>
      <c r="M339" s="8">
        <v>0</v>
      </c>
      <c r="N339">
        <f t="shared" si="15"/>
        <v>0</v>
      </c>
      <c r="O339">
        <f t="shared" si="16"/>
        <v>0</v>
      </c>
      <c r="P339">
        <f t="shared" si="17"/>
        <v>1</v>
      </c>
      <c r="U339">
        <v>82</v>
      </c>
      <c r="V339">
        <v>215.6</v>
      </c>
      <c r="W339">
        <v>24.9</v>
      </c>
    </row>
    <row r="340" spans="1:23" x14ac:dyDescent="0.35">
      <c r="A340">
        <v>18051</v>
      </c>
      <c r="B340" t="s">
        <v>17</v>
      </c>
      <c r="C340">
        <v>54</v>
      </c>
      <c r="D340">
        <v>0</v>
      </c>
      <c r="E340">
        <v>0</v>
      </c>
      <c r="F340" t="s">
        <v>13</v>
      </c>
      <c r="G340" t="s">
        <v>25</v>
      </c>
      <c r="H340" t="s">
        <v>19</v>
      </c>
      <c r="I340">
        <v>91.61</v>
      </c>
      <c r="J340">
        <v>25.2</v>
      </c>
      <c r="K340">
        <v>25.2</v>
      </c>
      <c r="L340" t="s">
        <v>21</v>
      </c>
      <c r="M340" s="8">
        <v>0</v>
      </c>
      <c r="N340">
        <f t="shared" si="15"/>
        <v>0</v>
      </c>
      <c r="O340">
        <f t="shared" si="16"/>
        <v>0</v>
      </c>
      <c r="P340">
        <f t="shared" si="17"/>
        <v>0</v>
      </c>
      <c r="U340">
        <v>54</v>
      </c>
      <c r="V340">
        <v>91.61</v>
      </c>
      <c r="W340">
        <v>25.2</v>
      </c>
    </row>
    <row r="341" spans="1:23" x14ac:dyDescent="0.35">
      <c r="A341">
        <v>40840</v>
      </c>
      <c r="B341" t="s">
        <v>17</v>
      </c>
      <c r="C341">
        <v>49</v>
      </c>
      <c r="D341">
        <v>0</v>
      </c>
      <c r="E341">
        <v>0</v>
      </c>
      <c r="F341" t="s">
        <v>13</v>
      </c>
      <c r="G341" t="s">
        <v>14</v>
      </c>
      <c r="H341" t="s">
        <v>19</v>
      </c>
      <c r="I341">
        <v>138.16</v>
      </c>
      <c r="J341">
        <v>19.399999999999999</v>
      </c>
      <c r="K341">
        <v>19.399999999999999</v>
      </c>
      <c r="L341" t="s">
        <v>21</v>
      </c>
      <c r="M341" s="8">
        <v>0</v>
      </c>
      <c r="N341">
        <f t="shared" si="15"/>
        <v>0</v>
      </c>
      <c r="O341">
        <f t="shared" si="16"/>
        <v>0</v>
      </c>
      <c r="P341">
        <f t="shared" si="17"/>
        <v>0</v>
      </c>
      <c r="U341">
        <v>49</v>
      </c>
      <c r="V341">
        <v>138.16</v>
      </c>
      <c r="W341">
        <v>19.399999999999999</v>
      </c>
    </row>
    <row r="342" spans="1:23" x14ac:dyDescent="0.35">
      <c r="A342">
        <v>10449</v>
      </c>
      <c r="B342" t="s">
        <v>17</v>
      </c>
      <c r="C342">
        <v>24</v>
      </c>
      <c r="D342">
        <v>0</v>
      </c>
      <c r="E342">
        <v>0</v>
      </c>
      <c r="F342" t="s">
        <v>13</v>
      </c>
      <c r="G342" t="s">
        <v>14</v>
      </c>
      <c r="H342" t="s">
        <v>15</v>
      </c>
      <c r="I342">
        <v>75.23</v>
      </c>
      <c r="J342">
        <v>29</v>
      </c>
      <c r="K342">
        <v>29</v>
      </c>
      <c r="L342" t="s">
        <v>21</v>
      </c>
      <c r="M342" s="8">
        <v>0</v>
      </c>
      <c r="N342">
        <f t="shared" si="15"/>
        <v>0</v>
      </c>
      <c r="O342">
        <f t="shared" si="16"/>
        <v>0</v>
      </c>
      <c r="P342">
        <f t="shared" si="17"/>
        <v>0</v>
      </c>
      <c r="U342">
        <v>24</v>
      </c>
      <c r="V342">
        <v>75.23</v>
      </c>
      <c r="W342">
        <v>29</v>
      </c>
    </row>
    <row r="343" spans="1:23" x14ac:dyDescent="0.35">
      <c r="A343">
        <v>38805</v>
      </c>
      <c r="B343" t="s">
        <v>17</v>
      </c>
      <c r="C343">
        <v>37</v>
      </c>
      <c r="D343">
        <v>0</v>
      </c>
      <c r="E343">
        <v>0</v>
      </c>
      <c r="F343" t="s">
        <v>13</v>
      </c>
      <c r="G343" t="s">
        <v>14</v>
      </c>
      <c r="H343" t="s">
        <v>19</v>
      </c>
      <c r="I343">
        <v>75.180000000000007</v>
      </c>
      <c r="J343">
        <v>48.2</v>
      </c>
      <c r="K343">
        <v>48.2</v>
      </c>
      <c r="L343" t="s">
        <v>16</v>
      </c>
      <c r="M343" s="8">
        <v>0</v>
      </c>
      <c r="N343">
        <f t="shared" si="15"/>
        <v>1</v>
      </c>
      <c r="O343">
        <f t="shared" si="16"/>
        <v>0</v>
      </c>
      <c r="P343">
        <f t="shared" si="17"/>
        <v>0</v>
      </c>
      <c r="U343">
        <v>37</v>
      </c>
      <c r="V343">
        <v>75.180000000000007</v>
      </c>
      <c r="W343">
        <v>48.2</v>
      </c>
    </row>
    <row r="344" spans="1:23" x14ac:dyDescent="0.35">
      <c r="A344">
        <v>31091</v>
      </c>
      <c r="B344" t="s">
        <v>12</v>
      </c>
      <c r="C344">
        <v>34</v>
      </c>
      <c r="D344">
        <v>0</v>
      </c>
      <c r="E344">
        <v>1</v>
      </c>
      <c r="F344" t="s">
        <v>13</v>
      </c>
      <c r="G344" t="s">
        <v>14</v>
      </c>
      <c r="H344" t="s">
        <v>15</v>
      </c>
      <c r="I344">
        <v>106.23</v>
      </c>
      <c r="J344" t="s">
        <v>20</v>
      </c>
      <c r="K344">
        <v>28.1</v>
      </c>
      <c r="L344" t="s">
        <v>16</v>
      </c>
      <c r="M344" s="8">
        <v>0</v>
      </c>
      <c r="N344">
        <f t="shared" si="15"/>
        <v>1</v>
      </c>
      <c r="O344">
        <f t="shared" si="16"/>
        <v>0</v>
      </c>
      <c r="P344">
        <f t="shared" si="17"/>
        <v>0</v>
      </c>
      <c r="U344">
        <v>34</v>
      </c>
      <c r="V344">
        <v>106.23</v>
      </c>
      <c r="W344">
        <v>28.1</v>
      </c>
    </row>
    <row r="345" spans="1:23" x14ac:dyDescent="0.35">
      <c r="A345">
        <v>45053</v>
      </c>
      <c r="B345" t="s">
        <v>12</v>
      </c>
      <c r="C345">
        <v>64</v>
      </c>
      <c r="D345">
        <v>0</v>
      </c>
      <c r="E345">
        <v>0</v>
      </c>
      <c r="F345" t="s">
        <v>13</v>
      </c>
      <c r="G345" t="s">
        <v>25</v>
      </c>
      <c r="H345" t="s">
        <v>15</v>
      </c>
      <c r="I345">
        <v>239.64</v>
      </c>
      <c r="J345">
        <v>34.6</v>
      </c>
      <c r="K345">
        <v>34.6</v>
      </c>
      <c r="L345" t="s">
        <v>16</v>
      </c>
      <c r="M345" s="8">
        <v>0</v>
      </c>
      <c r="N345">
        <f t="shared" si="15"/>
        <v>0</v>
      </c>
      <c r="O345">
        <f t="shared" si="16"/>
        <v>0</v>
      </c>
      <c r="P345">
        <f t="shared" si="17"/>
        <v>1</v>
      </c>
      <c r="U345">
        <v>64</v>
      </c>
      <c r="V345">
        <v>239.64</v>
      </c>
      <c r="W345">
        <v>34.6</v>
      </c>
    </row>
    <row r="346" spans="1:23" x14ac:dyDescent="0.35">
      <c r="A346">
        <v>61837</v>
      </c>
      <c r="B346" t="s">
        <v>17</v>
      </c>
      <c r="C346">
        <v>66</v>
      </c>
      <c r="D346">
        <v>0</v>
      </c>
      <c r="E346">
        <v>0</v>
      </c>
      <c r="F346" t="s">
        <v>13</v>
      </c>
      <c r="G346" t="s">
        <v>18</v>
      </c>
      <c r="H346" t="s">
        <v>15</v>
      </c>
      <c r="I346">
        <v>58.95</v>
      </c>
      <c r="J346">
        <v>24.6</v>
      </c>
      <c r="K346">
        <v>24.6</v>
      </c>
      <c r="L346" t="s">
        <v>21</v>
      </c>
      <c r="M346" s="8">
        <v>0</v>
      </c>
      <c r="N346">
        <f t="shared" si="15"/>
        <v>0</v>
      </c>
      <c r="O346">
        <f t="shared" si="16"/>
        <v>0</v>
      </c>
      <c r="P346">
        <f t="shared" si="17"/>
        <v>0</v>
      </c>
      <c r="U346">
        <v>66</v>
      </c>
      <c r="V346">
        <v>58.95</v>
      </c>
      <c r="W346">
        <v>24.6</v>
      </c>
    </row>
    <row r="347" spans="1:23" x14ac:dyDescent="0.35">
      <c r="A347">
        <v>9487</v>
      </c>
      <c r="B347" t="s">
        <v>17</v>
      </c>
      <c r="C347">
        <v>23</v>
      </c>
      <c r="D347">
        <v>0</v>
      </c>
      <c r="E347">
        <v>0</v>
      </c>
      <c r="F347" t="s">
        <v>23</v>
      </c>
      <c r="G347" t="s">
        <v>14</v>
      </c>
      <c r="H347" t="s">
        <v>15</v>
      </c>
      <c r="I347">
        <v>99.92</v>
      </c>
      <c r="J347">
        <v>25.8</v>
      </c>
      <c r="K347">
        <v>25.8</v>
      </c>
      <c r="L347" t="s">
        <v>21</v>
      </c>
      <c r="M347" s="8">
        <v>0</v>
      </c>
      <c r="N347">
        <f t="shared" si="15"/>
        <v>0</v>
      </c>
      <c r="O347">
        <f t="shared" si="16"/>
        <v>0</v>
      </c>
      <c r="P347">
        <f t="shared" si="17"/>
        <v>0</v>
      </c>
      <c r="U347">
        <v>23</v>
      </c>
      <c r="V347">
        <v>99.92</v>
      </c>
      <c r="W347">
        <v>25.8</v>
      </c>
    </row>
    <row r="348" spans="1:23" x14ac:dyDescent="0.35">
      <c r="A348">
        <v>49713</v>
      </c>
      <c r="B348" t="s">
        <v>12</v>
      </c>
      <c r="C348">
        <v>68</v>
      </c>
      <c r="D348">
        <v>0</v>
      </c>
      <c r="E348">
        <v>0</v>
      </c>
      <c r="F348" t="s">
        <v>13</v>
      </c>
      <c r="G348" t="s">
        <v>14</v>
      </c>
      <c r="H348" t="s">
        <v>19</v>
      </c>
      <c r="I348">
        <v>116.23</v>
      </c>
      <c r="J348">
        <v>26.1</v>
      </c>
      <c r="K348">
        <v>26.1</v>
      </c>
      <c r="L348" t="s">
        <v>21</v>
      </c>
      <c r="M348" s="8">
        <v>0</v>
      </c>
      <c r="N348">
        <f t="shared" si="15"/>
        <v>0</v>
      </c>
      <c r="O348">
        <f t="shared" si="16"/>
        <v>0</v>
      </c>
      <c r="P348">
        <f t="shared" si="17"/>
        <v>0</v>
      </c>
      <c r="U348">
        <v>68</v>
      </c>
      <c r="V348">
        <v>116.23</v>
      </c>
      <c r="W348">
        <v>26.1</v>
      </c>
    </row>
    <row r="349" spans="1:23" x14ac:dyDescent="0.35">
      <c r="A349">
        <v>17608</v>
      </c>
      <c r="B349" t="s">
        <v>17</v>
      </c>
      <c r="C349">
        <v>55</v>
      </c>
      <c r="D349">
        <v>0</v>
      </c>
      <c r="E349">
        <v>0</v>
      </c>
      <c r="F349" t="s">
        <v>13</v>
      </c>
      <c r="G349" t="s">
        <v>25</v>
      </c>
      <c r="H349" t="s">
        <v>15</v>
      </c>
      <c r="I349">
        <v>118.82</v>
      </c>
      <c r="J349">
        <v>29</v>
      </c>
      <c r="K349">
        <v>29</v>
      </c>
      <c r="L349" t="s">
        <v>16</v>
      </c>
      <c r="M349" s="8">
        <v>0</v>
      </c>
      <c r="N349">
        <f t="shared" si="15"/>
        <v>0</v>
      </c>
      <c r="O349">
        <f t="shared" si="16"/>
        <v>0</v>
      </c>
      <c r="P349">
        <f t="shared" si="17"/>
        <v>0</v>
      </c>
      <c r="U349">
        <v>55</v>
      </c>
      <c r="V349">
        <v>118.82</v>
      </c>
      <c r="W349">
        <v>29</v>
      </c>
    </row>
    <row r="350" spans="1:23" x14ac:dyDescent="0.35">
      <c r="A350">
        <v>28102</v>
      </c>
      <c r="B350" t="s">
        <v>17</v>
      </c>
      <c r="C350">
        <v>25</v>
      </c>
      <c r="D350">
        <v>0</v>
      </c>
      <c r="E350">
        <v>0</v>
      </c>
      <c r="F350" t="s">
        <v>23</v>
      </c>
      <c r="G350" t="s">
        <v>14</v>
      </c>
      <c r="H350" t="s">
        <v>19</v>
      </c>
      <c r="I350">
        <v>66.3</v>
      </c>
      <c r="J350">
        <v>27.2</v>
      </c>
      <c r="K350">
        <v>27.2</v>
      </c>
      <c r="L350" t="s">
        <v>21</v>
      </c>
      <c r="M350" s="8">
        <v>0</v>
      </c>
      <c r="N350">
        <f t="shared" si="15"/>
        <v>0</v>
      </c>
      <c r="O350">
        <f t="shared" si="16"/>
        <v>0</v>
      </c>
      <c r="P350">
        <f t="shared" si="17"/>
        <v>0</v>
      </c>
      <c r="U350">
        <v>25</v>
      </c>
      <c r="V350">
        <v>66.3</v>
      </c>
      <c r="W350">
        <v>27.2</v>
      </c>
    </row>
    <row r="351" spans="1:23" x14ac:dyDescent="0.35">
      <c r="A351">
        <v>1506</v>
      </c>
      <c r="B351" t="s">
        <v>17</v>
      </c>
      <c r="C351">
        <v>48</v>
      </c>
      <c r="D351">
        <v>0</v>
      </c>
      <c r="E351">
        <v>0</v>
      </c>
      <c r="F351" t="s">
        <v>23</v>
      </c>
      <c r="G351" t="s">
        <v>25</v>
      </c>
      <c r="H351" t="s">
        <v>15</v>
      </c>
      <c r="I351">
        <v>101.41</v>
      </c>
      <c r="J351">
        <v>20.7</v>
      </c>
      <c r="K351">
        <v>20.7</v>
      </c>
      <c r="L351" t="s">
        <v>22</v>
      </c>
      <c r="M351" s="8">
        <v>0</v>
      </c>
      <c r="N351">
        <f t="shared" si="15"/>
        <v>0</v>
      </c>
      <c r="O351">
        <f t="shared" si="16"/>
        <v>0</v>
      </c>
      <c r="P351">
        <f t="shared" si="17"/>
        <v>0</v>
      </c>
      <c r="U351">
        <v>48</v>
      </c>
      <c r="V351">
        <v>101.41</v>
      </c>
      <c r="W351">
        <v>20.7</v>
      </c>
    </row>
    <row r="352" spans="1:23" x14ac:dyDescent="0.35">
      <c r="A352">
        <v>28333</v>
      </c>
      <c r="B352" t="s">
        <v>17</v>
      </c>
      <c r="C352">
        <v>79</v>
      </c>
      <c r="D352">
        <v>1</v>
      </c>
      <c r="E352">
        <v>1</v>
      </c>
      <c r="F352" t="s">
        <v>13</v>
      </c>
      <c r="G352" t="s">
        <v>18</v>
      </c>
      <c r="H352" t="s">
        <v>15</v>
      </c>
      <c r="I352">
        <v>200.28</v>
      </c>
      <c r="J352">
        <v>30</v>
      </c>
      <c r="K352">
        <v>30</v>
      </c>
      <c r="L352" t="s">
        <v>16</v>
      </c>
      <c r="M352" s="8">
        <v>0</v>
      </c>
      <c r="N352">
        <f t="shared" si="15"/>
        <v>0</v>
      </c>
      <c r="O352">
        <f t="shared" si="16"/>
        <v>0</v>
      </c>
      <c r="P352">
        <f t="shared" si="17"/>
        <v>1</v>
      </c>
      <c r="U352">
        <v>79</v>
      </c>
      <c r="V352">
        <v>200.28</v>
      </c>
      <c r="W352">
        <v>30</v>
      </c>
    </row>
    <row r="353" spans="1:23" x14ac:dyDescent="0.35">
      <c r="A353">
        <v>62608</v>
      </c>
      <c r="B353" t="s">
        <v>17</v>
      </c>
      <c r="C353">
        <v>47</v>
      </c>
      <c r="D353">
        <v>0</v>
      </c>
      <c r="E353">
        <v>0</v>
      </c>
      <c r="F353" t="s">
        <v>13</v>
      </c>
      <c r="G353" t="s">
        <v>14</v>
      </c>
      <c r="H353" t="s">
        <v>15</v>
      </c>
      <c r="I353">
        <v>136.80000000000001</v>
      </c>
      <c r="J353">
        <v>37.299999999999997</v>
      </c>
      <c r="K353">
        <v>37.299999999999997</v>
      </c>
      <c r="L353" t="s">
        <v>21</v>
      </c>
      <c r="M353" s="8">
        <v>0</v>
      </c>
      <c r="N353">
        <f t="shared" si="15"/>
        <v>0</v>
      </c>
      <c r="O353">
        <f t="shared" si="16"/>
        <v>0</v>
      </c>
      <c r="P353">
        <f t="shared" si="17"/>
        <v>0</v>
      </c>
      <c r="U353">
        <v>47</v>
      </c>
      <c r="V353">
        <v>136.80000000000001</v>
      </c>
      <c r="W353">
        <v>37.299999999999997</v>
      </c>
    </row>
    <row r="354" spans="1:23" x14ac:dyDescent="0.35">
      <c r="A354">
        <v>40670</v>
      </c>
      <c r="B354" t="s">
        <v>17</v>
      </c>
      <c r="C354">
        <v>20</v>
      </c>
      <c r="D354">
        <v>0</v>
      </c>
      <c r="E354">
        <v>0</v>
      </c>
      <c r="F354" t="s">
        <v>23</v>
      </c>
      <c r="G354" t="s">
        <v>14</v>
      </c>
      <c r="H354" t="s">
        <v>19</v>
      </c>
      <c r="I354">
        <v>96.57</v>
      </c>
      <c r="J354">
        <v>34.1</v>
      </c>
      <c r="K354">
        <v>34.1</v>
      </c>
      <c r="L354" t="s">
        <v>21</v>
      </c>
      <c r="M354" s="8">
        <v>0</v>
      </c>
      <c r="N354">
        <f t="shared" si="15"/>
        <v>0</v>
      </c>
      <c r="O354">
        <f t="shared" si="16"/>
        <v>0</v>
      </c>
      <c r="P354">
        <f t="shared" si="17"/>
        <v>0</v>
      </c>
      <c r="U354">
        <v>20</v>
      </c>
      <c r="V354">
        <v>96.57</v>
      </c>
      <c r="W354">
        <v>34.1</v>
      </c>
    </row>
    <row r="355" spans="1:23" x14ac:dyDescent="0.35">
      <c r="A355">
        <v>4630</v>
      </c>
      <c r="B355" t="s">
        <v>17</v>
      </c>
      <c r="C355">
        <v>60</v>
      </c>
      <c r="D355">
        <v>0</v>
      </c>
      <c r="E355">
        <v>0</v>
      </c>
      <c r="F355" t="s">
        <v>13</v>
      </c>
      <c r="G355" t="s">
        <v>14</v>
      </c>
      <c r="H355" t="s">
        <v>19</v>
      </c>
      <c r="I355">
        <v>66.42</v>
      </c>
      <c r="J355">
        <v>23.6</v>
      </c>
      <c r="K355">
        <v>23.6</v>
      </c>
      <c r="L355" t="s">
        <v>21</v>
      </c>
      <c r="M355" s="8">
        <v>0</v>
      </c>
      <c r="N355">
        <f t="shared" si="15"/>
        <v>0</v>
      </c>
      <c r="O355">
        <f t="shared" si="16"/>
        <v>0</v>
      </c>
      <c r="P355">
        <f t="shared" si="17"/>
        <v>0</v>
      </c>
      <c r="U355">
        <v>60</v>
      </c>
      <c r="V355">
        <v>66.42</v>
      </c>
      <c r="W355">
        <v>23.6</v>
      </c>
    </row>
    <row r="356" spans="1:23" x14ac:dyDescent="0.35">
      <c r="A356">
        <v>21284</v>
      </c>
      <c r="B356" t="s">
        <v>17</v>
      </c>
      <c r="C356">
        <v>32</v>
      </c>
      <c r="D356">
        <v>0</v>
      </c>
      <c r="E356">
        <v>0</v>
      </c>
      <c r="F356" t="s">
        <v>13</v>
      </c>
      <c r="G356" t="s">
        <v>14</v>
      </c>
      <c r="H356" t="s">
        <v>15</v>
      </c>
      <c r="I356">
        <v>98.09</v>
      </c>
      <c r="J356">
        <v>25.2</v>
      </c>
      <c r="K356">
        <v>25.2</v>
      </c>
      <c r="L356" t="s">
        <v>22</v>
      </c>
      <c r="M356" s="8">
        <v>0</v>
      </c>
      <c r="N356">
        <f t="shared" si="15"/>
        <v>0</v>
      </c>
      <c r="O356">
        <f t="shared" si="16"/>
        <v>0</v>
      </c>
      <c r="P356">
        <f t="shared" si="17"/>
        <v>0</v>
      </c>
      <c r="U356">
        <v>32</v>
      </c>
      <c r="V356">
        <v>98.09</v>
      </c>
      <c r="W356">
        <v>25.2</v>
      </c>
    </row>
    <row r="357" spans="1:23" x14ac:dyDescent="0.35">
      <c r="A357">
        <v>49421</v>
      </c>
      <c r="B357" t="s">
        <v>17</v>
      </c>
      <c r="C357">
        <v>66</v>
      </c>
      <c r="D357">
        <v>1</v>
      </c>
      <c r="E357">
        <v>0</v>
      </c>
      <c r="F357" t="s">
        <v>13</v>
      </c>
      <c r="G357" t="s">
        <v>14</v>
      </c>
      <c r="H357" t="s">
        <v>19</v>
      </c>
      <c r="I357">
        <v>205.23</v>
      </c>
      <c r="J357">
        <v>39.5</v>
      </c>
      <c r="K357">
        <v>39.5</v>
      </c>
      <c r="L357" t="s">
        <v>21</v>
      </c>
      <c r="M357" s="8">
        <v>0</v>
      </c>
      <c r="N357">
        <f t="shared" si="15"/>
        <v>0</v>
      </c>
      <c r="O357">
        <f t="shared" si="16"/>
        <v>0</v>
      </c>
      <c r="P357">
        <f t="shared" si="17"/>
        <v>1</v>
      </c>
      <c r="U357">
        <v>66</v>
      </c>
      <c r="V357">
        <v>205.23</v>
      </c>
      <c r="W357">
        <v>39.5</v>
      </c>
    </row>
    <row r="358" spans="1:23" x14ac:dyDescent="0.35">
      <c r="A358">
        <v>5973</v>
      </c>
      <c r="B358" t="s">
        <v>12</v>
      </c>
      <c r="C358">
        <v>43</v>
      </c>
      <c r="D358">
        <v>0</v>
      </c>
      <c r="E358">
        <v>0</v>
      </c>
      <c r="F358" t="s">
        <v>13</v>
      </c>
      <c r="G358" t="s">
        <v>14</v>
      </c>
      <c r="H358" t="s">
        <v>15</v>
      </c>
      <c r="I358">
        <v>86.78</v>
      </c>
      <c r="J358">
        <v>23.5</v>
      </c>
      <c r="K358">
        <v>23.5</v>
      </c>
      <c r="L358" t="s">
        <v>22</v>
      </c>
      <c r="M358" s="8">
        <v>0</v>
      </c>
      <c r="N358">
        <f t="shared" si="15"/>
        <v>0</v>
      </c>
      <c r="O358">
        <f t="shared" si="16"/>
        <v>0</v>
      </c>
      <c r="P358">
        <f t="shared" si="17"/>
        <v>0</v>
      </c>
      <c r="U358">
        <v>43</v>
      </c>
      <c r="V358">
        <v>86.78</v>
      </c>
      <c r="W358">
        <v>23.5</v>
      </c>
    </row>
    <row r="359" spans="1:23" x14ac:dyDescent="0.35">
      <c r="A359">
        <v>42996</v>
      </c>
      <c r="B359" t="s">
        <v>17</v>
      </c>
      <c r="C359">
        <v>36</v>
      </c>
      <c r="D359">
        <v>0</v>
      </c>
      <c r="E359">
        <v>0</v>
      </c>
      <c r="F359" t="s">
        <v>23</v>
      </c>
      <c r="G359" t="s">
        <v>25</v>
      </c>
      <c r="H359" t="s">
        <v>19</v>
      </c>
      <c r="I359">
        <v>126.82</v>
      </c>
      <c r="J359">
        <v>23.3</v>
      </c>
      <c r="K359">
        <v>23.3</v>
      </c>
      <c r="L359" t="s">
        <v>21</v>
      </c>
      <c r="M359" s="8">
        <v>0</v>
      </c>
      <c r="N359">
        <f t="shared" si="15"/>
        <v>0</v>
      </c>
      <c r="O359">
        <f t="shared" si="16"/>
        <v>0</v>
      </c>
      <c r="P359">
        <f t="shared" si="17"/>
        <v>0</v>
      </c>
      <c r="U359">
        <v>36</v>
      </c>
      <c r="V359">
        <v>126.82</v>
      </c>
      <c r="W359">
        <v>23.3</v>
      </c>
    </row>
    <row r="360" spans="1:23" x14ac:dyDescent="0.35">
      <c r="A360">
        <v>66333</v>
      </c>
      <c r="B360" t="s">
        <v>12</v>
      </c>
      <c r="C360">
        <v>52</v>
      </c>
      <c r="D360">
        <v>0</v>
      </c>
      <c r="E360">
        <v>0</v>
      </c>
      <c r="F360" t="s">
        <v>13</v>
      </c>
      <c r="G360" t="s">
        <v>18</v>
      </c>
      <c r="H360" t="s">
        <v>15</v>
      </c>
      <c r="I360">
        <v>78.400000000000006</v>
      </c>
      <c r="J360">
        <v>64.8</v>
      </c>
      <c r="K360">
        <v>64.8</v>
      </c>
      <c r="L360" t="s">
        <v>21</v>
      </c>
      <c r="M360" s="8">
        <v>0</v>
      </c>
      <c r="N360">
        <f t="shared" si="15"/>
        <v>1</v>
      </c>
      <c r="O360">
        <f t="shared" si="16"/>
        <v>0</v>
      </c>
      <c r="P360">
        <f t="shared" si="17"/>
        <v>0</v>
      </c>
      <c r="U360">
        <v>52</v>
      </c>
      <c r="V360">
        <v>78.400000000000006</v>
      </c>
      <c r="W360">
        <v>64.8</v>
      </c>
    </row>
    <row r="361" spans="1:23" x14ac:dyDescent="0.35">
      <c r="A361">
        <v>46785</v>
      </c>
      <c r="B361" t="s">
        <v>17</v>
      </c>
      <c r="C361">
        <v>29</v>
      </c>
      <c r="D361">
        <v>0</v>
      </c>
      <c r="E361">
        <v>0</v>
      </c>
      <c r="F361" t="s">
        <v>13</v>
      </c>
      <c r="G361" t="s">
        <v>14</v>
      </c>
      <c r="H361" t="s">
        <v>15</v>
      </c>
      <c r="I361">
        <v>63.69</v>
      </c>
      <c r="J361">
        <v>28.1</v>
      </c>
      <c r="K361">
        <v>28.1</v>
      </c>
      <c r="L361" t="s">
        <v>22</v>
      </c>
      <c r="M361" s="8">
        <v>0</v>
      </c>
      <c r="N361">
        <f t="shared" si="15"/>
        <v>0</v>
      </c>
      <c r="O361">
        <f t="shared" si="16"/>
        <v>0</v>
      </c>
      <c r="P361">
        <f t="shared" si="17"/>
        <v>0</v>
      </c>
      <c r="U361">
        <v>29</v>
      </c>
      <c r="V361">
        <v>63.69</v>
      </c>
      <c r="W361">
        <v>28.1</v>
      </c>
    </row>
    <row r="362" spans="1:23" x14ac:dyDescent="0.35">
      <c r="A362">
        <v>54312</v>
      </c>
      <c r="B362" t="s">
        <v>17</v>
      </c>
      <c r="C362">
        <v>76</v>
      </c>
      <c r="D362">
        <v>1</v>
      </c>
      <c r="E362">
        <v>0</v>
      </c>
      <c r="F362" t="s">
        <v>13</v>
      </c>
      <c r="G362" t="s">
        <v>18</v>
      </c>
      <c r="H362" t="s">
        <v>15</v>
      </c>
      <c r="I362">
        <v>209.58</v>
      </c>
      <c r="J362" t="s">
        <v>20</v>
      </c>
      <c r="K362">
        <v>28.1</v>
      </c>
      <c r="L362" t="s">
        <v>21</v>
      </c>
      <c r="M362" s="8">
        <v>0</v>
      </c>
      <c r="N362">
        <f t="shared" si="15"/>
        <v>1</v>
      </c>
      <c r="O362">
        <f t="shared" si="16"/>
        <v>0</v>
      </c>
      <c r="P362">
        <f t="shared" si="17"/>
        <v>1</v>
      </c>
      <c r="U362">
        <v>76</v>
      </c>
      <c r="V362">
        <v>209.58</v>
      </c>
      <c r="W362">
        <v>28.1</v>
      </c>
    </row>
    <row r="363" spans="1:23" x14ac:dyDescent="0.35">
      <c r="A363">
        <v>21408</v>
      </c>
      <c r="B363" t="s">
        <v>17</v>
      </c>
      <c r="C363">
        <v>39</v>
      </c>
      <c r="D363">
        <v>0</v>
      </c>
      <c r="E363">
        <v>0</v>
      </c>
      <c r="F363" t="s">
        <v>13</v>
      </c>
      <c r="G363" t="s">
        <v>18</v>
      </c>
      <c r="H363" t="s">
        <v>19</v>
      </c>
      <c r="I363">
        <v>89.86</v>
      </c>
      <c r="J363">
        <v>24.4</v>
      </c>
      <c r="K363">
        <v>24.4</v>
      </c>
      <c r="L363" t="s">
        <v>21</v>
      </c>
      <c r="M363" s="8">
        <v>0</v>
      </c>
      <c r="N363">
        <f t="shared" si="15"/>
        <v>0</v>
      </c>
      <c r="O363">
        <f t="shared" si="16"/>
        <v>0</v>
      </c>
      <c r="P363">
        <f t="shared" si="17"/>
        <v>0</v>
      </c>
      <c r="U363">
        <v>39</v>
      </c>
      <c r="V363">
        <v>89.86</v>
      </c>
      <c r="W363">
        <v>24.4</v>
      </c>
    </row>
    <row r="364" spans="1:23" x14ac:dyDescent="0.35">
      <c r="A364">
        <v>49916</v>
      </c>
      <c r="B364" t="s">
        <v>12</v>
      </c>
      <c r="C364">
        <v>76</v>
      </c>
      <c r="D364">
        <v>0</v>
      </c>
      <c r="E364">
        <v>0</v>
      </c>
      <c r="F364" t="s">
        <v>13</v>
      </c>
      <c r="G364" t="s">
        <v>14</v>
      </c>
      <c r="H364" t="s">
        <v>19</v>
      </c>
      <c r="I364">
        <v>110.99</v>
      </c>
      <c r="J364">
        <v>29.8</v>
      </c>
      <c r="K364">
        <v>29.8</v>
      </c>
      <c r="L364" t="s">
        <v>16</v>
      </c>
      <c r="M364" s="8">
        <v>0</v>
      </c>
      <c r="N364">
        <f t="shared" si="15"/>
        <v>0</v>
      </c>
      <c r="O364">
        <f t="shared" si="16"/>
        <v>0</v>
      </c>
      <c r="P364">
        <f t="shared" si="17"/>
        <v>0</v>
      </c>
      <c r="U364">
        <v>76</v>
      </c>
      <c r="V364">
        <v>110.99</v>
      </c>
      <c r="W364">
        <v>29.8</v>
      </c>
    </row>
    <row r="365" spans="1:23" x14ac:dyDescent="0.35">
      <c r="A365">
        <v>7559</v>
      </c>
      <c r="B365" t="s">
        <v>17</v>
      </c>
      <c r="C365">
        <v>0.64</v>
      </c>
      <c r="D365">
        <v>0</v>
      </c>
      <c r="E365">
        <v>0</v>
      </c>
      <c r="F365" t="s">
        <v>23</v>
      </c>
      <c r="G365" t="s">
        <v>26</v>
      </c>
      <c r="H365" t="s">
        <v>15</v>
      </c>
      <c r="I365">
        <v>83.82</v>
      </c>
      <c r="J365">
        <v>24.9</v>
      </c>
      <c r="K365">
        <v>24.9</v>
      </c>
      <c r="L365" t="s">
        <v>24</v>
      </c>
      <c r="M365" s="8">
        <v>0</v>
      </c>
      <c r="N365">
        <f t="shared" si="15"/>
        <v>0</v>
      </c>
      <c r="O365">
        <f t="shared" si="16"/>
        <v>0</v>
      </c>
      <c r="P365">
        <f t="shared" si="17"/>
        <v>0</v>
      </c>
      <c r="U365">
        <v>0.64</v>
      </c>
      <c r="V365">
        <v>83.82</v>
      </c>
      <c r="W365">
        <v>24.9</v>
      </c>
    </row>
    <row r="366" spans="1:23" x14ac:dyDescent="0.35">
      <c r="A366">
        <v>71038</v>
      </c>
      <c r="B366" t="s">
        <v>12</v>
      </c>
      <c r="C366">
        <v>34</v>
      </c>
      <c r="D366">
        <v>0</v>
      </c>
      <c r="E366">
        <v>0</v>
      </c>
      <c r="F366" t="s">
        <v>13</v>
      </c>
      <c r="G366" t="s">
        <v>14</v>
      </c>
      <c r="H366" t="s">
        <v>15</v>
      </c>
      <c r="I366">
        <v>137.96</v>
      </c>
      <c r="J366">
        <v>35.1</v>
      </c>
      <c r="K366">
        <v>35.1</v>
      </c>
      <c r="L366" t="s">
        <v>24</v>
      </c>
      <c r="M366" s="8">
        <v>0</v>
      </c>
      <c r="N366">
        <f t="shared" si="15"/>
        <v>0</v>
      </c>
      <c r="O366">
        <f t="shared" si="16"/>
        <v>0</v>
      </c>
      <c r="P366">
        <f t="shared" si="17"/>
        <v>0</v>
      </c>
      <c r="U366">
        <v>34</v>
      </c>
      <c r="V366">
        <v>137.96</v>
      </c>
      <c r="W366">
        <v>35.1</v>
      </c>
    </row>
    <row r="367" spans="1:23" x14ac:dyDescent="0.35">
      <c r="A367">
        <v>69037</v>
      </c>
      <c r="B367" t="s">
        <v>17</v>
      </c>
      <c r="C367">
        <v>72</v>
      </c>
      <c r="D367">
        <v>0</v>
      </c>
      <c r="E367">
        <v>0</v>
      </c>
      <c r="F367" t="s">
        <v>13</v>
      </c>
      <c r="G367" t="s">
        <v>14</v>
      </c>
      <c r="H367" t="s">
        <v>19</v>
      </c>
      <c r="I367">
        <v>210.78</v>
      </c>
      <c r="J367">
        <v>32.299999999999997</v>
      </c>
      <c r="K367">
        <v>32.299999999999997</v>
      </c>
      <c r="L367" t="s">
        <v>16</v>
      </c>
      <c r="M367" s="8">
        <v>0</v>
      </c>
      <c r="N367">
        <f t="shared" si="15"/>
        <v>0</v>
      </c>
      <c r="O367">
        <f t="shared" si="16"/>
        <v>0</v>
      </c>
      <c r="P367">
        <f t="shared" si="17"/>
        <v>1</v>
      </c>
      <c r="U367">
        <v>72</v>
      </c>
      <c r="V367">
        <v>210.78</v>
      </c>
      <c r="W367">
        <v>32.299999999999997</v>
      </c>
    </row>
    <row r="368" spans="1:23" x14ac:dyDescent="0.35">
      <c r="A368">
        <v>58617</v>
      </c>
      <c r="B368" t="s">
        <v>17</v>
      </c>
      <c r="C368">
        <v>43</v>
      </c>
      <c r="D368">
        <v>0</v>
      </c>
      <c r="E368">
        <v>0</v>
      </c>
      <c r="F368" t="s">
        <v>13</v>
      </c>
      <c r="G368" t="s">
        <v>18</v>
      </c>
      <c r="H368" t="s">
        <v>19</v>
      </c>
      <c r="I368">
        <v>118.89</v>
      </c>
      <c r="J368">
        <v>43.6</v>
      </c>
      <c r="K368">
        <v>43.6</v>
      </c>
      <c r="L368" t="s">
        <v>21</v>
      </c>
      <c r="M368" s="8">
        <v>0</v>
      </c>
      <c r="N368">
        <f t="shared" si="15"/>
        <v>0</v>
      </c>
      <c r="O368">
        <f t="shared" si="16"/>
        <v>0</v>
      </c>
      <c r="P368">
        <f t="shared" si="17"/>
        <v>0</v>
      </c>
      <c r="U368">
        <v>43</v>
      </c>
      <c r="V368">
        <v>118.89</v>
      </c>
      <c r="W368">
        <v>43.6</v>
      </c>
    </row>
    <row r="369" spans="1:23" x14ac:dyDescent="0.35">
      <c r="A369">
        <v>69064</v>
      </c>
      <c r="B369" t="s">
        <v>17</v>
      </c>
      <c r="C369">
        <v>57</v>
      </c>
      <c r="D369">
        <v>0</v>
      </c>
      <c r="E369">
        <v>0</v>
      </c>
      <c r="F369" t="s">
        <v>23</v>
      </c>
      <c r="G369" t="s">
        <v>18</v>
      </c>
      <c r="H369" t="s">
        <v>19</v>
      </c>
      <c r="I369">
        <v>72.55</v>
      </c>
      <c r="J369">
        <v>21</v>
      </c>
      <c r="K369">
        <v>21</v>
      </c>
      <c r="L369" t="s">
        <v>21</v>
      </c>
      <c r="M369" s="8">
        <v>0</v>
      </c>
      <c r="N369">
        <f t="shared" si="15"/>
        <v>0</v>
      </c>
      <c r="O369">
        <f t="shared" si="16"/>
        <v>0</v>
      </c>
      <c r="P369">
        <f t="shared" si="17"/>
        <v>0</v>
      </c>
      <c r="U369">
        <v>57</v>
      </c>
      <c r="V369">
        <v>72.55</v>
      </c>
      <c r="W369">
        <v>21</v>
      </c>
    </row>
    <row r="370" spans="1:23" x14ac:dyDescent="0.35">
      <c r="A370">
        <v>9404</v>
      </c>
      <c r="B370" t="s">
        <v>17</v>
      </c>
      <c r="C370">
        <v>44</v>
      </c>
      <c r="D370">
        <v>0</v>
      </c>
      <c r="E370">
        <v>0</v>
      </c>
      <c r="F370" t="s">
        <v>13</v>
      </c>
      <c r="G370" t="s">
        <v>14</v>
      </c>
      <c r="H370" t="s">
        <v>19</v>
      </c>
      <c r="I370">
        <v>107.41</v>
      </c>
      <c r="J370">
        <v>47.3</v>
      </c>
      <c r="K370">
        <v>47.3</v>
      </c>
      <c r="L370" t="s">
        <v>21</v>
      </c>
      <c r="M370" s="8">
        <v>0</v>
      </c>
      <c r="N370">
        <f t="shared" si="15"/>
        <v>0</v>
      </c>
      <c r="O370">
        <f t="shared" si="16"/>
        <v>0</v>
      </c>
      <c r="P370">
        <f t="shared" si="17"/>
        <v>0</v>
      </c>
      <c r="U370">
        <v>44</v>
      </c>
      <c r="V370">
        <v>107.41</v>
      </c>
      <c r="W370">
        <v>47.3</v>
      </c>
    </row>
    <row r="371" spans="1:23" x14ac:dyDescent="0.35">
      <c r="A371">
        <v>8171</v>
      </c>
      <c r="B371" t="s">
        <v>17</v>
      </c>
      <c r="C371">
        <v>4</v>
      </c>
      <c r="D371">
        <v>0</v>
      </c>
      <c r="E371">
        <v>0</v>
      </c>
      <c r="F371" t="s">
        <v>23</v>
      </c>
      <c r="G371" t="s">
        <v>26</v>
      </c>
      <c r="H371" t="s">
        <v>19</v>
      </c>
      <c r="I371">
        <v>93.25</v>
      </c>
      <c r="J371">
        <v>16.600000000000001</v>
      </c>
      <c r="K371">
        <v>16.600000000000001</v>
      </c>
      <c r="L371" t="s">
        <v>24</v>
      </c>
      <c r="M371" s="8">
        <v>0</v>
      </c>
      <c r="N371">
        <f t="shared" si="15"/>
        <v>0</v>
      </c>
      <c r="O371">
        <f t="shared" si="16"/>
        <v>0</v>
      </c>
      <c r="P371">
        <f t="shared" si="17"/>
        <v>0</v>
      </c>
      <c r="U371">
        <v>4</v>
      </c>
      <c r="V371">
        <v>93.25</v>
      </c>
      <c r="W371">
        <v>16.600000000000001</v>
      </c>
    </row>
    <row r="372" spans="1:23" x14ac:dyDescent="0.35">
      <c r="A372">
        <v>28286</v>
      </c>
      <c r="B372" t="s">
        <v>12</v>
      </c>
      <c r="C372">
        <v>44</v>
      </c>
      <c r="D372">
        <v>0</v>
      </c>
      <c r="E372">
        <v>0</v>
      </c>
      <c r="F372" t="s">
        <v>13</v>
      </c>
      <c r="G372" t="s">
        <v>14</v>
      </c>
      <c r="H372" t="s">
        <v>19</v>
      </c>
      <c r="I372">
        <v>74.91</v>
      </c>
      <c r="J372">
        <v>37.5</v>
      </c>
      <c r="K372">
        <v>37.5</v>
      </c>
      <c r="L372" t="s">
        <v>21</v>
      </c>
      <c r="M372" s="8">
        <v>0</v>
      </c>
      <c r="N372">
        <f t="shared" si="15"/>
        <v>0</v>
      </c>
      <c r="O372">
        <f t="shared" si="16"/>
        <v>0</v>
      </c>
      <c r="P372">
        <f t="shared" si="17"/>
        <v>0</v>
      </c>
      <c r="U372">
        <v>44</v>
      </c>
      <c r="V372">
        <v>74.91</v>
      </c>
      <c r="W372">
        <v>37.5</v>
      </c>
    </row>
    <row r="373" spans="1:23" x14ac:dyDescent="0.35">
      <c r="A373">
        <v>43232</v>
      </c>
      <c r="B373" t="s">
        <v>17</v>
      </c>
      <c r="C373">
        <v>18</v>
      </c>
      <c r="D373">
        <v>0</v>
      </c>
      <c r="E373">
        <v>0</v>
      </c>
      <c r="F373" t="s">
        <v>23</v>
      </c>
      <c r="G373" t="s">
        <v>14</v>
      </c>
      <c r="H373" t="s">
        <v>15</v>
      </c>
      <c r="I373">
        <v>80.05</v>
      </c>
      <c r="J373">
        <v>24.2</v>
      </c>
      <c r="K373">
        <v>24.2</v>
      </c>
      <c r="L373" t="s">
        <v>21</v>
      </c>
      <c r="M373" s="8">
        <v>0</v>
      </c>
      <c r="N373">
        <f t="shared" si="15"/>
        <v>0</v>
      </c>
      <c r="O373">
        <f t="shared" si="16"/>
        <v>0</v>
      </c>
      <c r="P373">
        <f t="shared" si="17"/>
        <v>0</v>
      </c>
      <c r="U373">
        <v>18</v>
      </c>
      <c r="V373">
        <v>80.05</v>
      </c>
      <c r="W373">
        <v>24.2</v>
      </c>
    </row>
    <row r="374" spans="1:23" x14ac:dyDescent="0.35">
      <c r="A374">
        <v>10159</v>
      </c>
      <c r="B374" t="s">
        <v>12</v>
      </c>
      <c r="C374">
        <v>41</v>
      </c>
      <c r="D374">
        <v>0</v>
      </c>
      <c r="E374">
        <v>0</v>
      </c>
      <c r="F374" t="s">
        <v>13</v>
      </c>
      <c r="G374" t="s">
        <v>14</v>
      </c>
      <c r="H374" t="s">
        <v>15</v>
      </c>
      <c r="I374">
        <v>99.8</v>
      </c>
      <c r="J374">
        <v>31.6</v>
      </c>
      <c r="K374">
        <v>31.6</v>
      </c>
      <c r="L374" t="s">
        <v>21</v>
      </c>
      <c r="M374" s="8">
        <v>0</v>
      </c>
      <c r="N374">
        <f t="shared" si="15"/>
        <v>0</v>
      </c>
      <c r="O374">
        <f t="shared" si="16"/>
        <v>0</v>
      </c>
      <c r="P374">
        <f t="shared" si="17"/>
        <v>0</v>
      </c>
      <c r="U374">
        <v>41</v>
      </c>
      <c r="V374">
        <v>99.8</v>
      </c>
      <c r="W374">
        <v>31.6</v>
      </c>
    </row>
    <row r="375" spans="1:23" x14ac:dyDescent="0.35">
      <c r="A375">
        <v>34402</v>
      </c>
      <c r="B375" t="s">
        <v>17</v>
      </c>
      <c r="C375">
        <v>23</v>
      </c>
      <c r="D375">
        <v>0</v>
      </c>
      <c r="E375">
        <v>0</v>
      </c>
      <c r="F375" t="s">
        <v>13</v>
      </c>
      <c r="G375" t="s">
        <v>14</v>
      </c>
      <c r="H375" t="s">
        <v>19</v>
      </c>
      <c r="I375">
        <v>91.97</v>
      </c>
      <c r="J375">
        <v>21.6</v>
      </c>
      <c r="K375">
        <v>21.6</v>
      </c>
      <c r="L375" t="s">
        <v>16</v>
      </c>
      <c r="M375" s="8">
        <v>0</v>
      </c>
      <c r="N375">
        <f t="shared" si="15"/>
        <v>0</v>
      </c>
      <c r="O375">
        <f t="shared" si="16"/>
        <v>0</v>
      </c>
      <c r="P375">
        <f t="shared" si="17"/>
        <v>0</v>
      </c>
      <c r="U375">
        <v>23</v>
      </c>
      <c r="V375">
        <v>91.97</v>
      </c>
      <c r="W375">
        <v>21.6</v>
      </c>
    </row>
    <row r="376" spans="1:23" x14ac:dyDescent="0.35">
      <c r="A376">
        <v>58282</v>
      </c>
      <c r="B376" t="s">
        <v>17</v>
      </c>
      <c r="C376">
        <v>53</v>
      </c>
      <c r="D376">
        <v>0</v>
      </c>
      <c r="E376">
        <v>0</v>
      </c>
      <c r="F376" t="s">
        <v>13</v>
      </c>
      <c r="G376" t="s">
        <v>25</v>
      </c>
      <c r="H376" t="s">
        <v>19</v>
      </c>
      <c r="I376">
        <v>64.400000000000006</v>
      </c>
      <c r="J376">
        <v>31</v>
      </c>
      <c r="K376">
        <v>31</v>
      </c>
      <c r="L376" t="s">
        <v>22</v>
      </c>
      <c r="M376" s="8">
        <v>0</v>
      </c>
      <c r="N376">
        <f t="shared" si="15"/>
        <v>0</v>
      </c>
      <c r="O376">
        <f t="shared" si="16"/>
        <v>0</v>
      </c>
      <c r="P376">
        <f t="shared" si="17"/>
        <v>0</v>
      </c>
      <c r="U376">
        <v>53</v>
      </c>
      <c r="V376">
        <v>64.400000000000006</v>
      </c>
      <c r="W376">
        <v>31</v>
      </c>
    </row>
    <row r="377" spans="1:23" x14ac:dyDescent="0.35">
      <c r="A377">
        <v>64489</v>
      </c>
      <c r="B377" t="s">
        <v>12</v>
      </c>
      <c r="C377">
        <v>56</v>
      </c>
      <c r="D377">
        <v>0</v>
      </c>
      <c r="E377">
        <v>0</v>
      </c>
      <c r="F377" t="s">
        <v>13</v>
      </c>
      <c r="G377" t="s">
        <v>25</v>
      </c>
      <c r="H377" t="s">
        <v>19</v>
      </c>
      <c r="I377">
        <v>73.02</v>
      </c>
      <c r="J377">
        <v>31.1</v>
      </c>
      <c r="K377">
        <v>31.1</v>
      </c>
      <c r="L377" t="s">
        <v>21</v>
      </c>
      <c r="M377" s="8">
        <v>0</v>
      </c>
      <c r="N377">
        <f t="shared" si="15"/>
        <v>0</v>
      </c>
      <c r="O377">
        <f t="shared" si="16"/>
        <v>0</v>
      </c>
      <c r="P377">
        <f t="shared" si="17"/>
        <v>0</v>
      </c>
      <c r="U377">
        <v>56</v>
      </c>
      <c r="V377">
        <v>73.02</v>
      </c>
      <c r="W377">
        <v>31.1</v>
      </c>
    </row>
    <row r="378" spans="1:23" x14ac:dyDescent="0.35">
      <c r="A378">
        <v>22706</v>
      </c>
      <c r="B378" t="s">
        <v>17</v>
      </c>
      <c r="C378">
        <v>0.88</v>
      </c>
      <c r="D378">
        <v>0</v>
      </c>
      <c r="E378">
        <v>0</v>
      </c>
      <c r="F378" t="s">
        <v>23</v>
      </c>
      <c r="G378" t="s">
        <v>26</v>
      </c>
      <c r="H378" t="s">
        <v>19</v>
      </c>
      <c r="I378">
        <v>88.11</v>
      </c>
      <c r="J378">
        <v>15.5</v>
      </c>
      <c r="K378">
        <v>15.5</v>
      </c>
      <c r="L378" t="s">
        <v>24</v>
      </c>
      <c r="M378" s="8">
        <v>0</v>
      </c>
      <c r="N378">
        <f t="shared" si="15"/>
        <v>0</v>
      </c>
      <c r="O378">
        <f t="shared" si="16"/>
        <v>0</v>
      </c>
      <c r="P378">
        <f t="shared" si="17"/>
        <v>0</v>
      </c>
      <c r="U378">
        <v>0.88</v>
      </c>
      <c r="V378">
        <v>88.11</v>
      </c>
      <c r="W378">
        <v>15.5</v>
      </c>
    </row>
    <row r="379" spans="1:23" x14ac:dyDescent="0.35">
      <c r="A379">
        <v>71539</v>
      </c>
      <c r="B379" t="s">
        <v>12</v>
      </c>
      <c r="C379">
        <v>25</v>
      </c>
      <c r="D379">
        <v>0</v>
      </c>
      <c r="E379">
        <v>0</v>
      </c>
      <c r="F379" t="s">
        <v>23</v>
      </c>
      <c r="G379" t="s">
        <v>14</v>
      </c>
      <c r="H379" t="s">
        <v>15</v>
      </c>
      <c r="I379">
        <v>138.29</v>
      </c>
      <c r="J379">
        <v>27.3</v>
      </c>
      <c r="K379">
        <v>27.3</v>
      </c>
      <c r="L379" t="s">
        <v>24</v>
      </c>
      <c r="M379" s="8">
        <v>0</v>
      </c>
      <c r="N379">
        <f t="shared" si="15"/>
        <v>0</v>
      </c>
      <c r="O379">
        <f t="shared" si="16"/>
        <v>0</v>
      </c>
      <c r="P379">
        <f t="shared" si="17"/>
        <v>0</v>
      </c>
      <c r="U379">
        <v>25</v>
      </c>
      <c r="V379">
        <v>138.29</v>
      </c>
      <c r="W379">
        <v>27.3</v>
      </c>
    </row>
    <row r="380" spans="1:23" x14ac:dyDescent="0.35">
      <c r="A380">
        <v>28637</v>
      </c>
      <c r="B380" t="s">
        <v>17</v>
      </c>
      <c r="C380">
        <v>14</v>
      </c>
      <c r="D380">
        <v>0</v>
      </c>
      <c r="E380">
        <v>0</v>
      </c>
      <c r="F380" t="s">
        <v>23</v>
      </c>
      <c r="G380" t="s">
        <v>26</v>
      </c>
      <c r="H380" t="s">
        <v>19</v>
      </c>
      <c r="I380">
        <v>72.36</v>
      </c>
      <c r="J380">
        <v>20.5</v>
      </c>
      <c r="K380">
        <v>20.5</v>
      </c>
      <c r="L380" t="s">
        <v>24</v>
      </c>
      <c r="M380" s="8">
        <v>0</v>
      </c>
      <c r="N380">
        <f t="shared" si="15"/>
        <v>0</v>
      </c>
      <c r="O380">
        <f t="shared" si="16"/>
        <v>0</v>
      </c>
      <c r="P380">
        <f t="shared" si="17"/>
        <v>0</v>
      </c>
      <c r="U380">
        <v>14</v>
      </c>
      <c r="V380">
        <v>72.36</v>
      </c>
      <c r="W380">
        <v>20.5</v>
      </c>
    </row>
    <row r="381" spans="1:23" x14ac:dyDescent="0.35">
      <c r="A381">
        <v>64553</v>
      </c>
      <c r="B381" t="s">
        <v>17</v>
      </c>
      <c r="C381">
        <v>53</v>
      </c>
      <c r="D381">
        <v>0</v>
      </c>
      <c r="E381">
        <v>0</v>
      </c>
      <c r="F381" t="s">
        <v>13</v>
      </c>
      <c r="G381" t="s">
        <v>14</v>
      </c>
      <c r="H381" t="s">
        <v>19</v>
      </c>
      <c r="I381">
        <v>68.760000000000005</v>
      </c>
      <c r="J381">
        <v>35.6</v>
      </c>
      <c r="K381">
        <v>35.6</v>
      </c>
      <c r="L381" t="s">
        <v>16</v>
      </c>
      <c r="M381" s="8">
        <v>0</v>
      </c>
      <c r="N381">
        <f t="shared" si="15"/>
        <v>0</v>
      </c>
      <c r="O381">
        <f t="shared" si="16"/>
        <v>0</v>
      </c>
      <c r="P381">
        <f t="shared" si="17"/>
        <v>0</v>
      </c>
      <c r="U381">
        <v>53</v>
      </c>
      <c r="V381">
        <v>68.760000000000005</v>
      </c>
      <c r="W381">
        <v>35.6</v>
      </c>
    </row>
    <row r="382" spans="1:23" x14ac:dyDescent="0.35">
      <c r="A382">
        <v>31741</v>
      </c>
      <c r="B382" t="s">
        <v>12</v>
      </c>
      <c r="C382">
        <v>4</v>
      </c>
      <c r="D382">
        <v>0</v>
      </c>
      <c r="E382">
        <v>0</v>
      </c>
      <c r="F382" t="s">
        <v>23</v>
      </c>
      <c r="G382" t="s">
        <v>26</v>
      </c>
      <c r="H382" t="s">
        <v>19</v>
      </c>
      <c r="I382">
        <v>106.22</v>
      </c>
      <c r="J382">
        <v>16.7</v>
      </c>
      <c r="K382">
        <v>16.7</v>
      </c>
      <c r="L382" t="s">
        <v>24</v>
      </c>
      <c r="M382" s="8">
        <v>0</v>
      </c>
      <c r="N382">
        <f t="shared" si="15"/>
        <v>0</v>
      </c>
      <c r="O382">
        <f t="shared" si="16"/>
        <v>0</v>
      </c>
      <c r="P382">
        <f t="shared" si="17"/>
        <v>0</v>
      </c>
      <c r="U382">
        <v>4</v>
      </c>
      <c r="V382">
        <v>106.22</v>
      </c>
      <c r="W382">
        <v>16.7</v>
      </c>
    </row>
    <row r="383" spans="1:23" x14ac:dyDescent="0.35">
      <c r="A383">
        <v>69936</v>
      </c>
      <c r="B383" t="s">
        <v>17</v>
      </c>
      <c r="C383">
        <v>39</v>
      </c>
      <c r="D383">
        <v>0</v>
      </c>
      <c r="E383">
        <v>0</v>
      </c>
      <c r="F383" t="s">
        <v>13</v>
      </c>
      <c r="G383" t="s">
        <v>14</v>
      </c>
      <c r="H383" t="s">
        <v>15</v>
      </c>
      <c r="I383">
        <v>101.52</v>
      </c>
      <c r="J383">
        <v>41.8</v>
      </c>
      <c r="K383">
        <v>41.8</v>
      </c>
      <c r="L383" t="s">
        <v>21</v>
      </c>
      <c r="M383" s="8">
        <v>0</v>
      </c>
      <c r="N383">
        <f t="shared" si="15"/>
        <v>0</v>
      </c>
      <c r="O383">
        <f t="shared" si="16"/>
        <v>0</v>
      </c>
      <c r="P383">
        <f t="shared" si="17"/>
        <v>0</v>
      </c>
      <c r="U383">
        <v>39</v>
      </c>
      <c r="V383">
        <v>101.52</v>
      </c>
      <c r="W383">
        <v>41.8</v>
      </c>
    </row>
    <row r="384" spans="1:23" x14ac:dyDescent="0.35">
      <c r="A384">
        <v>46527</v>
      </c>
      <c r="B384" t="s">
        <v>12</v>
      </c>
      <c r="C384">
        <v>53</v>
      </c>
      <c r="D384">
        <v>1</v>
      </c>
      <c r="E384">
        <v>1</v>
      </c>
      <c r="F384" t="s">
        <v>13</v>
      </c>
      <c r="G384" t="s">
        <v>25</v>
      </c>
      <c r="H384" t="s">
        <v>19</v>
      </c>
      <c r="I384">
        <v>109.51</v>
      </c>
      <c r="J384">
        <v>41.9</v>
      </c>
      <c r="K384">
        <v>41.9</v>
      </c>
      <c r="L384" t="s">
        <v>21</v>
      </c>
      <c r="M384" s="8">
        <v>0</v>
      </c>
      <c r="N384">
        <f t="shared" si="15"/>
        <v>0</v>
      </c>
      <c r="O384">
        <f t="shared" si="16"/>
        <v>0</v>
      </c>
      <c r="P384">
        <f t="shared" si="17"/>
        <v>0</v>
      </c>
      <c r="U384">
        <v>53</v>
      </c>
      <c r="V384">
        <v>109.51</v>
      </c>
      <c r="W384">
        <v>41.9</v>
      </c>
    </row>
    <row r="385" spans="1:23" x14ac:dyDescent="0.35">
      <c r="A385">
        <v>22537</v>
      </c>
      <c r="B385" t="s">
        <v>12</v>
      </c>
      <c r="C385">
        <v>5</v>
      </c>
      <c r="D385">
        <v>0</v>
      </c>
      <c r="E385">
        <v>0</v>
      </c>
      <c r="F385" t="s">
        <v>23</v>
      </c>
      <c r="G385" t="s">
        <v>26</v>
      </c>
      <c r="H385" t="s">
        <v>19</v>
      </c>
      <c r="I385">
        <v>85.84</v>
      </c>
      <c r="J385">
        <v>16.399999999999999</v>
      </c>
      <c r="K385">
        <v>16.399999999999999</v>
      </c>
      <c r="L385" t="s">
        <v>24</v>
      </c>
      <c r="M385" s="8">
        <v>0</v>
      </c>
      <c r="N385">
        <f t="shared" si="15"/>
        <v>0</v>
      </c>
      <c r="O385">
        <f t="shared" si="16"/>
        <v>0</v>
      </c>
      <c r="P385">
        <f t="shared" si="17"/>
        <v>0</v>
      </c>
      <c r="U385">
        <v>5</v>
      </c>
      <c r="V385">
        <v>85.84</v>
      </c>
      <c r="W385">
        <v>16.399999999999999</v>
      </c>
    </row>
    <row r="386" spans="1:23" x14ac:dyDescent="0.35">
      <c r="A386">
        <v>50611</v>
      </c>
      <c r="B386" t="s">
        <v>12</v>
      </c>
      <c r="C386">
        <v>4</v>
      </c>
      <c r="D386">
        <v>0</v>
      </c>
      <c r="E386">
        <v>0</v>
      </c>
      <c r="F386" t="s">
        <v>23</v>
      </c>
      <c r="G386" t="s">
        <v>26</v>
      </c>
      <c r="H386" t="s">
        <v>19</v>
      </c>
      <c r="I386">
        <v>110.15</v>
      </c>
      <c r="J386">
        <v>17.100000000000001</v>
      </c>
      <c r="K386">
        <v>17.100000000000001</v>
      </c>
      <c r="L386" t="s">
        <v>24</v>
      </c>
      <c r="M386" s="8">
        <v>0</v>
      </c>
      <c r="N386">
        <f t="shared" si="15"/>
        <v>0</v>
      </c>
      <c r="O386">
        <f t="shared" si="16"/>
        <v>0</v>
      </c>
      <c r="P386">
        <f t="shared" si="17"/>
        <v>0</v>
      </c>
      <c r="U386">
        <v>4</v>
      </c>
      <c r="V386">
        <v>110.15</v>
      </c>
      <c r="W386">
        <v>17.100000000000001</v>
      </c>
    </row>
    <row r="387" spans="1:23" x14ac:dyDescent="0.35">
      <c r="A387">
        <v>13547</v>
      </c>
      <c r="B387" t="s">
        <v>17</v>
      </c>
      <c r="C387">
        <v>37</v>
      </c>
      <c r="D387">
        <v>0</v>
      </c>
      <c r="E387">
        <v>0</v>
      </c>
      <c r="F387" t="s">
        <v>13</v>
      </c>
      <c r="G387" t="s">
        <v>14</v>
      </c>
      <c r="H387" t="s">
        <v>15</v>
      </c>
      <c r="I387">
        <v>91.72</v>
      </c>
      <c r="J387">
        <v>29.2</v>
      </c>
      <c r="K387">
        <v>29.2</v>
      </c>
      <c r="L387" t="s">
        <v>21</v>
      </c>
      <c r="M387" s="8">
        <v>0</v>
      </c>
      <c r="N387">
        <f t="shared" ref="N387:N450" si="18">IF(OR(J387&gt;47.5,J387&lt;9.1),1,0)</f>
        <v>0</v>
      </c>
      <c r="O387">
        <f t="shared" ref="O387:O450" si="19">IF(OR(C387&lt;-29,C387&gt;115),1,0)</f>
        <v>0</v>
      </c>
      <c r="P387">
        <f t="shared" ref="P387:P450" si="20">IF(OR(I387&lt;21.98,I387&gt;169.36),1,0)</f>
        <v>0</v>
      </c>
      <c r="U387">
        <v>37</v>
      </c>
      <c r="V387">
        <v>91.72</v>
      </c>
      <c r="W387">
        <v>29.2</v>
      </c>
    </row>
    <row r="388" spans="1:23" x14ac:dyDescent="0.35">
      <c r="A388">
        <v>63732</v>
      </c>
      <c r="B388" t="s">
        <v>12</v>
      </c>
      <c r="C388">
        <v>70</v>
      </c>
      <c r="D388">
        <v>1</v>
      </c>
      <c r="E388">
        <v>0</v>
      </c>
      <c r="F388" t="s">
        <v>13</v>
      </c>
      <c r="G388" t="s">
        <v>18</v>
      </c>
      <c r="H388" t="s">
        <v>15</v>
      </c>
      <c r="I388">
        <v>251.6</v>
      </c>
      <c r="J388">
        <v>27.1</v>
      </c>
      <c r="K388">
        <v>27.1</v>
      </c>
      <c r="L388" t="s">
        <v>21</v>
      </c>
      <c r="M388" s="8">
        <v>0</v>
      </c>
      <c r="N388">
        <f t="shared" si="18"/>
        <v>0</v>
      </c>
      <c r="O388">
        <f t="shared" si="19"/>
        <v>0</v>
      </c>
      <c r="P388">
        <f t="shared" si="20"/>
        <v>1</v>
      </c>
      <c r="U388">
        <v>70</v>
      </c>
      <c r="V388">
        <v>251.6</v>
      </c>
      <c r="W388">
        <v>27.1</v>
      </c>
    </row>
    <row r="389" spans="1:23" x14ac:dyDescent="0.35">
      <c r="A389">
        <v>9608</v>
      </c>
      <c r="B389" t="s">
        <v>12</v>
      </c>
      <c r="C389">
        <v>24</v>
      </c>
      <c r="D389">
        <v>0</v>
      </c>
      <c r="E389">
        <v>0</v>
      </c>
      <c r="F389" t="s">
        <v>23</v>
      </c>
      <c r="G389" t="s">
        <v>14</v>
      </c>
      <c r="H389" t="s">
        <v>15</v>
      </c>
      <c r="I389">
        <v>123.1</v>
      </c>
      <c r="J389">
        <v>37.9</v>
      </c>
      <c r="K389">
        <v>37.9</v>
      </c>
      <c r="L389" t="s">
        <v>21</v>
      </c>
      <c r="M389" s="8">
        <v>0</v>
      </c>
      <c r="N389">
        <f t="shared" si="18"/>
        <v>0</v>
      </c>
      <c r="O389">
        <f t="shared" si="19"/>
        <v>0</v>
      </c>
      <c r="P389">
        <f t="shared" si="20"/>
        <v>0</v>
      </c>
      <c r="U389">
        <v>24</v>
      </c>
      <c r="V389">
        <v>123.1</v>
      </c>
      <c r="W389">
        <v>37.9</v>
      </c>
    </row>
    <row r="390" spans="1:23" x14ac:dyDescent="0.35">
      <c r="A390">
        <v>10504</v>
      </c>
      <c r="B390" t="s">
        <v>12</v>
      </c>
      <c r="C390">
        <v>55</v>
      </c>
      <c r="D390">
        <v>0</v>
      </c>
      <c r="E390">
        <v>0</v>
      </c>
      <c r="F390" t="s">
        <v>13</v>
      </c>
      <c r="G390" t="s">
        <v>25</v>
      </c>
      <c r="H390" t="s">
        <v>19</v>
      </c>
      <c r="I390">
        <v>97.4</v>
      </c>
      <c r="J390">
        <v>44.6</v>
      </c>
      <c r="K390">
        <v>44.6</v>
      </c>
      <c r="L390" t="s">
        <v>16</v>
      </c>
      <c r="M390" s="8">
        <v>0</v>
      </c>
      <c r="N390">
        <f t="shared" si="18"/>
        <v>0</v>
      </c>
      <c r="O390">
        <f t="shared" si="19"/>
        <v>0</v>
      </c>
      <c r="P390">
        <f t="shared" si="20"/>
        <v>0</v>
      </c>
      <c r="U390">
        <v>55</v>
      </c>
      <c r="V390">
        <v>97.4</v>
      </c>
      <c r="W390">
        <v>44.6</v>
      </c>
    </row>
    <row r="391" spans="1:23" x14ac:dyDescent="0.35">
      <c r="A391">
        <v>37090</v>
      </c>
      <c r="B391" t="s">
        <v>17</v>
      </c>
      <c r="C391">
        <v>70</v>
      </c>
      <c r="D391">
        <v>0</v>
      </c>
      <c r="E391">
        <v>0</v>
      </c>
      <c r="F391" t="s">
        <v>13</v>
      </c>
      <c r="G391" t="s">
        <v>14</v>
      </c>
      <c r="H391" t="s">
        <v>19</v>
      </c>
      <c r="I391">
        <v>68.34</v>
      </c>
      <c r="J391">
        <v>22.8</v>
      </c>
      <c r="K391">
        <v>22.8</v>
      </c>
      <c r="L391" t="s">
        <v>16</v>
      </c>
      <c r="M391" s="8">
        <v>0</v>
      </c>
      <c r="N391">
        <f t="shared" si="18"/>
        <v>0</v>
      </c>
      <c r="O391">
        <f t="shared" si="19"/>
        <v>0</v>
      </c>
      <c r="P391">
        <f t="shared" si="20"/>
        <v>0</v>
      </c>
      <c r="U391">
        <v>70</v>
      </c>
      <c r="V391">
        <v>68.34</v>
      </c>
      <c r="W391">
        <v>22.8</v>
      </c>
    </row>
    <row r="392" spans="1:23" x14ac:dyDescent="0.35">
      <c r="A392">
        <v>60148</v>
      </c>
      <c r="B392" t="s">
        <v>12</v>
      </c>
      <c r="C392">
        <v>34</v>
      </c>
      <c r="D392">
        <v>0</v>
      </c>
      <c r="E392">
        <v>0</v>
      </c>
      <c r="F392" t="s">
        <v>13</v>
      </c>
      <c r="G392" t="s">
        <v>14</v>
      </c>
      <c r="H392" t="s">
        <v>15</v>
      </c>
      <c r="I392">
        <v>80.81</v>
      </c>
      <c r="J392">
        <v>33.200000000000003</v>
      </c>
      <c r="K392">
        <v>33.200000000000003</v>
      </c>
      <c r="L392" t="s">
        <v>21</v>
      </c>
      <c r="M392" s="8">
        <v>0</v>
      </c>
      <c r="N392">
        <f t="shared" si="18"/>
        <v>0</v>
      </c>
      <c r="O392">
        <f t="shared" si="19"/>
        <v>0</v>
      </c>
      <c r="P392">
        <f t="shared" si="20"/>
        <v>0</v>
      </c>
      <c r="U392">
        <v>34</v>
      </c>
      <c r="V392">
        <v>80.81</v>
      </c>
      <c r="W392">
        <v>33.200000000000003</v>
      </c>
    </row>
    <row r="393" spans="1:23" x14ac:dyDescent="0.35">
      <c r="A393">
        <v>9637</v>
      </c>
      <c r="B393" t="s">
        <v>12</v>
      </c>
      <c r="C393">
        <v>26</v>
      </c>
      <c r="D393">
        <v>0</v>
      </c>
      <c r="E393">
        <v>0</v>
      </c>
      <c r="F393" t="s">
        <v>13</v>
      </c>
      <c r="G393" t="s">
        <v>14</v>
      </c>
      <c r="H393" t="s">
        <v>19</v>
      </c>
      <c r="I393">
        <v>120.31</v>
      </c>
      <c r="J393">
        <v>22.3</v>
      </c>
      <c r="K393">
        <v>22.3</v>
      </c>
      <c r="L393" t="s">
        <v>22</v>
      </c>
      <c r="M393" s="8">
        <v>0</v>
      </c>
      <c r="N393">
        <f t="shared" si="18"/>
        <v>0</v>
      </c>
      <c r="O393">
        <f t="shared" si="19"/>
        <v>0</v>
      </c>
      <c r="P393">
        <f t="shared" si="20"/>
        <v>0</v>
      </c>
      <c r="U393">
        <v>26</v>
      </c>
      <c r="V393">
        <v>120.31</v>
      </c>
      <c r="W393">
        <v>22.3</v>
      </c>
    </row>
    <row r="394" spans="1:23" x14ac:dyDescent="0.35">
      <c r="A394">
        <v>44862</v>
      </c>
      <c r="B394" t="s">
        <v>17</v>
      </c>
      <c r="C394">
        <v>39</v>
      </c>
      <c r="D394">
        <v>0</v>
      </c>
      <c r="E394">
        <v>0</v>
      </c>
      <c r="F394" t="s">
        <v>13</v>
      </c>
      <c r="G394" t="s">
        <v>14</v>
      </c>
      <c r="H394" t="s">
        <v>19</v>
      </c>
      <c r="I394">
        <v>83.51</v>
      </c>
      <c r="J394">
        <v>26.4</v>
      </c>
      <c r="K394">
        <v>26.4</v>
      </c>
      <c r="L394" t="s">
        <v>21</v>
      </c>
      <c r="M394" s="8">
        <v>0</v>
      </c>
      <c r="N394">
        <f t="shared" si="18"/>
        <v>0</v>
      </c>
      <c r="O394">
        <f t="shared" si="19"/>
        <v>0</v>
      </c>
      <c r="P394">
        <f t="shared" si="20"/>
        <v>0</v>
      </c>
      <c r="U394">
        <v>39</v>
      </c>
      <c r="V394">
        <v>83.51</v>
      </c>
      <c r="W394">
        <v>26.4</v>
      </c>
    </row>
    <row r="395" spans="1:23" x14ac:dyDescent="0.35">
      <c r="A395">
        <v>52173</v>
      </c>
      <c r="B395" t="s">
        <v>12</v>
      </c>
      <c r="C395">
        <v>38</v>
      </c>
      <c r="D395">
        <v>0</v>
      </c>
      <c r="E395">
        <v>0</v>
      </c>
      <c r="F395" t="s">
        <v>23</v>
      </c>
      <c r="G395" t="s">
        <v>18</v>
      </c>
      <c r="H395" t="s">
        <v>15</v>
      </c>
      <c r="I395">
        <v>74.09</v>
      </c>
      <c r="J395">
        <v>39.6</v>
      </c>
      <c r="K395">
        <v>39.6</v>
      </c>
      <c r="L395" t="s">
        <v>21</v>
      </c>
      <c r="M395" s="8">
        <v>0</v>
      </c>
      <c r="N395">
        <f t="shared" si="18"/>
        <v>0</v>
      </c>
      <c r="O395">
        <f t="shared" si="19"/>
        <v>0</v>
      </c>
      <c r="P395">
        <f t="shared" si="20"/>
        <v>0</v>
      </c>
      <c r="U395">
        <v>38</v>
      </c>
      <c r="V395">
        <v>74.09</v>
      </c>
      <c r="W395">
        <v>39.6</v>
      </c>
    </row>
    <row r="396" spans="1:23" x14ac:dyDescent="0.35">
      <c r="A396">
        <v>5708</v>
      </c>
      <c r="B396" t="s">
        <v>17</v>
      </c>
      <c r="C396">
        <v>20</v>
      </c>
      <c r="D396">
        <v>0</v>
      </c>
      <c r="E396">
        <v>0</v>
      </c>
      <c r="F396" t="s">
        <v>23</v>
      </c>
      <c r="G396" t="s">
        <v>14</v>
      </c>
      <c r="H396" t="s">
        <v>15</v>
      </c>
      <c r="I396">
        <v>91.6</v>
      </c>
      <c r="J396">
        <v>28.1</v>
      </c>
      <c r="K396">
        <v>28.1</v>
      </c>
      <c r="L396" t="s">
        <v>21</v>
      </c>
      <c r="M396" s="8">
        <v>0</v>
      </c>
      <c r="N396">
        <f t="shared" si="18"/>
        <v>0</v>
      </c>
      <c r="O396">
        <f t="shared" si="19"/>
        <v>0</v>
      </c>
      <c r="P396">
        <f t="shared" si="20"/>
        <v>0</v>
      </c>
      <c r="U396">
        <v>20</v>
      </c>
      <c r="V396">
        <v>91.6</v>
      </c>
      <c r="W396">
        <v>28.1</v>
      </c>
    </row>
    <row r="397" spans="1:23" x14ac:dyDescent="0.35">
      <c r="A397">
        <v>23462</v>
      </c>
      <c r="B397" t="s">
        <v>17</v>
      </c>
      <c r="C397">
        <v>17</v>
      </c>
      <c r="D397">
        <v>0</v>
      </c>
      <c r="E397">
        <v>0</v>
      </c>
      <c r="F397" t="s">
        <v>23</v>
      </c>
      <c r="G397" t="s">
        <v>14</v>
      </c>
      <c r="H397" t="s">
        <v>15</v>
      </c>
      <c r="I397">
        <v>87.52</v>
      </c>
      <c r="J397">
        <v>39.200000000000003</v>
      </c>
      <c r="K397">
        <v>39.200000000000003</v>
      </c>
      <c r="L397" t="s">
        <v>21</v>
      </c>
      <c r="M397" s="8">
        <v>0</v>
      </c>
      <c r="N397">
        <f t="shared" si="18"/>
        <v>0</v>
      </c>
      <c r="O397">
        <f t="shared" si="19"/>
        <v>0</v>
      </c>
      <c r="P397">
        <f t="shared" si="20"/>
        <v>0</v>
      </c>
      <c r="U397">
        <v>17</v>
      </c>
      <c r="V397">
        <v>87.52</v>
      </c>
      <c r="W397">
        <v>39.200000000000003</v>
      </c>
    </row>
    <row r="398" spans="1:23" x14ac:dyDescent="0.35">
      <c r="A398">
        <v>2374</v>
      </c>
      <c r="B398" t="s">
        <v>12</v>
      </c>
      <c r="C398">
        <v>60</v>
      </c>
      <c r="D398">
        <v>1</v>
      </c>
      <c r="E398">
        <v>0</v>
      </c>
      <c r="F398" t="s">
        <v>13</v>
      </c>
      <c r="G398" t="s">
        <v>14</v>
      </c>
      <c r="H398" t="s">
        <v>19</v>
      </c>
      <c r="I398">
        <v>213.37</v>
      </c>
      <c r="J398">
        <v>36</v>
      </c>
      <c r="K398">
        <v>36</v>
      </c>
      <c r="L398" t="s">
        <v>21</v>
      </c>
      <c r="M398" s="8">
        <v>0</v>
      </c>
      <c r="N398">
        <f t="shared" si="18"/>
        <v>0</v>
      </c>
      <c r="O398">
        <f t="shared" si="19"/>
        <v>0</v>
      </c>
      <c r="P398">
        <f t="shared" si="20"/>
        <v>1</v>
      </c>
      <c r="U398">
        <v>60</v>
      </c>
      <c r="V398">
        <v>213.37</v>
      </c>
      <c r="W398">
        <v>36</v>
      </c>
    </row>
    <row r="399" spans="1:23" x14ac:dyDescent="0.35">
      <c r="A399">
        <v>11091</v>
      </c>
      <c r="B399" t="s">
        <v>17</v>
      </c>
      <c r="C399">
        <v>75</v>
      </c>
      <c r="D399">
        <v>0</v>
      </c>
      <c r="E399">
        <v>0</v>
      </c>
      <c r="F399" t="s">
        <v>13</v>
      </c>
      <c r="G399" t="s">
        <v>18</v>
      </c>
      <c r="H399" t="s">
        <v>19</v>
      </c>
      <c r="I399">
        <v>75.39</v>
      </c>
      <c r="J399">
        <v>37.799999999999997</v>
      </c>
      <c r="K399">
        <v>37.799999999999997</v>
      </c>
      <c r="L399" t="s">
        <v>21</v>
      </c>
      <c r="M399" s="8">
        <v>0</v>
      </c>
      <c r="N399">
        <f t="shared" si="18"/>
        <v>0</v>
      </c>
      <c r="O399">
        <f t="shared" si="19"/>
        <v>0</v>
      </c>
      <c r="P399">
        <f t="shared" si="20"/>
        <v>0</v>
      </c>
      <c r="U399">
        <v>75</v>
      </c>
      <c r="V399">
        <v>75.39</v>
      </c>
      <c r="W399">
        <v>37.799999999999997</v>
      </c>
    </row>
    <row r="400" spans="1:23" x14ac:dyDescent="0.35">
      <c r="A400">
        <v>70374</v>
      </c>
      <c r="B400" t="s">
        <v>17</v>
      </c>
      <c r="C400">
        <v>31</v>
      </c>
      <c r="D400">
        <v>0</v>
      </c>
      <c r="E400">
        <v>0</v>
      </c>
      <c r="F400" t="s">
        <v>13</v>
      </c>
      <c r="G400" t="s">
        <v>14</v>
      </c>
      <c r="H400" t="s">
        <v>19</v>
      </c>
      <c r="I400">
        <v>122.41</v>
      </c>
      <c r="J400">
        <v>40.299999999999997</v>
      </c>
      <c r="K400">
        <v>40.299999999999997</v>
      </c>
      <c r="L400" t="s">
        <v>22</v>
      </c>
      <c r="M400" s="8">
        <v>0</v>
      </c>
      <c r="N400">
        <f t="shared" si="18"/>
        <v>0</v>
      </c>
      <c r="O400">
        <f t="shared" si="19"/>
        <v>0</v>
      </c>
      <c r="P400">
        <f t="shared" si="20"/>
        <v>0</v>
      </c>
      <c r="U400">
        <v>31</v>
      </c>
      <c r="V400">
        <v>122.41</v>
      </c>
      <c r="W400">
        <v>40.299999999999997</v>
      </c>
    </row>
    <row r="401" spans="1:23" x14ac:dyDescent="0.35">
      <c r="A401">
        <v>15528</v>
      </c>
      <c r="B401" t="s">
        <v>12</v>
      </c>
      <c r="C401">
        <v>58</v>
      </c>
      <c r="D401">
        <v>1</v>
      </c>
      <c r="E401">
        <v>0</v>
      </c>
      <c r="F401" t="s">
        <v>13</v>
      </c>
      <c r="G401" t="s">
        <v>14</v>
      </c>
      <c r="H401" t="s">
        <v>19</v>
      </c>
      <c r="I401">
        <v>223.36</v>
      </c>
      <c r="J401">
        <v>41.5</v>
      </c>
      <c r="K401">
        <v>41.5</v>
      </c>
      <c r="L401" t="s">
        <v>16</v>
      </c>
      <c r="M401" s="8">
        <v>0</v>
      </c>
      <c r="N401">
        <f t="shared" si="18"/>
        <v>0</v>
      </c>
      <c r="O401">
        <f t="shared" si="19"/>
        <v>0</v>
      </c>
      <c r="P401">
        <f t="shared" si="20"/>
        <v>1</v>
      </c>
      <c r="U401">
        <v>58</v>
      </c>
      <c r="V401">
        <v>223.36</v>
      </c>
      <c r="W401">
        <v>41.5</v>
      </c>
    </row>
    <row r="402" spans="1:23" x14ac:dyDescent="0.35">
      <c r="A402">
        <v>65357</v>
      </c>
      <c r="B402" t="s">
        <v>17</v>
      </c>
      <c r="C402">
        <v>5</v>
      </c>
      <c r="D402">
        <v>0</v>
      </c>
      <c r="E402">
        <v>0</v>
      </c>
      <c r="F402" t="s">
        <v>23</v>
      </c>
      <c r="G402" t="s">
        <v>26</v>
      </c>
      <c r="H402" t="s">
        <v>19</v>
      </c>
      <c r="I402">
        <v>84.59</v>
      </c>
      <c r="J402">
        <v>17.7</v>
      </c>
      <c r="K402">
        <v>17.7</v>
      </c>
      <c r="L402" t="s">
        <v>24</v>
      </c>
      <c r="M402" s="8">
        <v>0</v>
      </c>
      <c r="N402">
        <f t="shared" si="18"/>
        <v>0</v>
      </c>
      <c r="O402">
        <f t="shared" si="19"/>
        <v>0</v>
      </c>
      <c r="P402">
        <f t="shared" si="20"/>
        <v>0</v>
      </c>
      <c r="U402">
        <v>5</v>
      </c>
      <c r="V402">
        <v>84.59</v>
      </c>
      <c r="W402">
        <v>17.7</v>
      </c>
    </row>
    <row r="403" spans="1:23" x14ac:dyDescent="0.35">
      <c r="A403">
        <v>49465</v>
      </c>
      <c r="B403" t="s">
        <v>17</v>
      </c>
      <c r="C403">
        <v>13</v>
      </c>
      <c r="D403">
        <v>0</v>
      </c>
      <c r="E403">
        <v>0</v>
      </c>
      <c r="F403" t="s">
        <v>23</v>
      </c>
      <c r="G403" t="s">
        <v>26</v>
      </c>
      <c r="H403" t="s">
        <v>15</v>
      </c>
      <c r="I403">
        <v>70.16</v>
      </c>
      <c r="J403">
        <v>21.2</v>
      </c>
      <c r="K403">
        <v>21.2</v>
      </c>
      <c r="L403" t="s">
        <v>21</v>
      </c>
      <c r="M403" s="8">
        <v>0</v>
      </c>
      <c r="N403">
        <f t="shared" si="18"/>
        <v>0</v>
      </c>
      <c r="O403">
        <f t="shared" si="19"/>
        <v>0</v>
      </c>
      <c r="P403">
        <f t="shared" si="20"/>
        <v>0</v>
      </c>
      <c r="U403">
        <v>13</v>
      </c>
      <c r="V403">
        <v>70.16</v>
      </c>
      <c r="W403">
        <v>21.2</v>
      </c>
    </row>
    <row r="404" spans="1:23" x14ac:dyDescent="0.35">
      <c r="A404">
        <v>31143</v>
      </c>
      <c r="B404" t="s">
        <v>17</v>
      </c>
      <c r="C404">
        <v>22</v>
      </c>
      <c r="D404">
        <v>0</v>
      </c>
      <c r="E404">
        <v>0</v>
      </c>
      <c r="F404" t="s">
        <v>23</v>
      </c>
      <c r="G404" t="s">
        <v>14</v>
      </c>
      <c r="H404" t="s">
        <v>19</v>
      </c>
      <c r="I404">
        <v>107.52</v>
      </c>
      <c r="J404">
        <v>41.6</v>
      </c>
      <c r="K404">
        <v>41.6</v>
      </c>
      <c r="L404" t="s">
        <v>24</v>
      </c>
      <c r="M404" s="8">
        <v>0</v>
      </c>
      <c r="N404">
        <f t="shared" si="18"/>
        <v>0</v>
      </c>
      <c r="O404">
        <f t="shared" si="19"/>
        <v>0</v>
      </c>
      <c r="P404">
        <f t="shared" si="20"/>
        <v>0</v>
      </c>
      <c r="U404">
        <v>22</v>
      </c>
      <c r="V404">
        <v>107.52</v>
      </c>
      <c r="W404">
        <v>41.6</v>
      </c>
    </row>
    <row r="405" spans="1:23" x14ac:dyDescent="0.35">
      <c r="A405">
        <v>66972</v>
      </c>
      <c r="B405" t="s">
        <v>17</v>
      </c>
      <c r="C405">
        <v>52</v>
      </c>
      <c r="D405">
        <v>0</v>
      </c>
      <c r="E405">
        <v>0</v>
      </c>
      <c r="F405" t="s">
        <v>13</v>
      </c>
      <c r="G405" t="s">
        <v>25</v>
      </c>
      <c r="H405" t="s">
        <v>15</v>
      </c>
      <c r="I405">
        <v>80.88</v>
      </c>
      <c r="J405">
        <v>23.8</v>
      </c>
      <c r="K405">
        <v>23.8</v>
      </c>
      <c r="L405" t="s">
        <v>22</v>
      </c>
      <c r="M405" s="8">
        <v>0</v>
      </c>
      <c r="N405">
        <f t="shared" si="18"/>
        <v>0</v>
      </c>
      <c r="O405">
        <f t="shared" si="19"/>
        <v>0</v>
      </c>
      <c r="P405">
        <f t="shared" si="20"/>
        <v>0</v>
      </c>
      <c r="U405">
        <v>52</v>
      </c>
      <c r="V405">
        <v>80.88</v>
      </c>
      <c r="W405">
        <v>23.8</v>
      </c>
    </row>
    <row r="406" spans="1:23" x14ac:dyDescent="0.35">
      <c r="A406">
        <v>55810</v>
      </c>
      <c r="B406" t="s">
        <v>17</v>
      </c>
      <c r="C406">
        <v>61</v>
      </c>
      <c r="D406">
        <v>0</v>
      </c>
      <c r="E406">
        <v>0</v>
      </c>
      <c r="F406" t="s">
        <v>13</v>
      </c>
      <c r="G406" t="s">
        <v>18</v>
      </c>
      <c r="H406" t="s">
        <v>19</v>
      </c>
      <c r="I406">
        <v>93.48</v>
      </c>
      <c r="J406">
        <v>23.7</v>
      </c>
      <c r="K406">
        <v>23.7</v>
      </c>
      <c r="L406" t="s">
        <v>24</v>
      </c>
      <c r="M406" s="8">
        <v>0</v>
      </c>
      <c r="N406">
        <f t="shared" si="18"/>
        <v>0</v>
      </c>
      <c r="O406">
        <f t="shared" si="19"/>
        <v>0</v>
      </c>
      <c r="P406">
        <f t="shared" si="20"/>
        <v>0</v>
      </c>
      <c r="U406">
        <v>61</v>
      </c>
      <c r="V406">
        <v>93.48</v>
      </c>
      <c r="W406">
        <v>23.7</v>
      </c>
    </row>
    <row r="407" spans="1:23" x14ac:dyDescent="0.35">
      <c r="A407">
        <v>37031</v>
      </c>
      <c r="B407" t="s">
        <v>17</v>
      </c>
      <c r="C407">
        <v>78</v>
      </c>
      <c r="D407">
        <v>0</v>
      </c>
      <c r="E407">
        <v>1</v>
      </c>
      <c r="F407" t="s">
        <v>13</v>
      </c>
      <c r="G407" t="s">
        <v>25</v>
      </c>
      <c r="H407" t="s">
        <v>15</v>
      </c>
      <c r="I407">
        <v>70.209999999999994</v>
      </c>
      <c r="J407">
        <v>24.8</v>
      </c>
      <c r="K407">
        <v>24.8</v>
      </c>
      <c r="L407" t="s">
        <v>21</v>
      </c>
      <c r="M407" s="8">
        <v>0</v>
      </c>
      <c r="N407">
        <f t="shared" si="18"/>
        <v>0</v>
      </c>
      <c r="O407">
        <f t="shared" si="19"/>
        <v>0</v>
      </c>
      <c r="P407">
        <f t="shared" si="20"/>
        <v>0</v>
      </c>
      <c r="U407">
        <v>78</v>
      </c>
      <c r="V407">
        <v>70.209999999999994</v>
      </c>
      <c r="W407">
        <v>24.8</v>
      </c>
    </row>
    <row r="408" spans="1:23" x14ac:dyDescent="0.35">
      <c r="A408">
        <v>34608</v>
      </c>
      <c r="B408" t="s">
        <v>12</v>
      </c>
      <c r="C408">
        <v>57</v>
      </c>
      <c r="D408">
        <v>0</v>
      </c>
      <c r="E408">
        <v>0</v>
      </c>
      <c r="F408" t="s">
        <v>13</v>
      </c>
      <c r="G408" t="s">
        <v>14</v>
      </c>
      <c r="H408" t="s">
        <v>19</v>
      </c>
      <c r="I408">
        <v>86.67</v>
      </c>
      <c r="J408">
        <v>39</v>
      </c>
      <c r="K408">
        <v>39</v>
      </c>
      <c r="L408" t="s">
        <v>24</v>
      </c>
      <c r="M408" s="8">
        <v>0</v>
      </c>
      <c r="N408">
        <f t="shared" si="18"/>
        <v>0</v>
      </c>
      <c r="O408">
        <f t="shared" si="19"/>
        <v>0</v>
      </c>
      <c r="P408">
        <f t="shared" si="20"/>
        <v>0</v>
      </c>
      <c r="U408">
        <v>57</v>
      </c>
      <c r="V408">
        <v>86.67</v>
      </c>
      <c r="W408">
        <v>39</v>
      </c>
    </row>
    <row r="409" spans="1:23" x14ac:dyDescent="0.35">
      <c r="A409">
        <v>36007</v>
      </c>
      <c r="B409" t="s">
        <v>17</v>
      </c>
      <c r="C409">
        <v>21</v>
      </c>
      <c r="D409">
        <v>0</v>
      </c>
      <c r="E409">
        <v>0</v>
      </c>
      <c r="F409" t="s">
        <v>13</v>
      </c>
      <c r="G409" t="s">
        <v>14</v>
      </c>
      <c r="H409" t="s">
        <v>19</v>
      </c>
      <c r="I409">
        <v>101.37</v>
      </c>
      <c r="J409">
        <v>37.9</v>
      </c>
      <c r="K409">
        <v>37.9</v>
      </c>
      <c r="L409" t="s">
        <v>21</v>
      </c>
      <c r="M409" s="8">
        <v>0</v>
      </c>
      <c r="N409">
        <f t="shared" si="18"/>
        <v>0</v>
      </c>
      <c r="O409">
        <f t="shared" si="19"/>
        <v>0</v>
      </c>
      <c r="P409">
        <f t="shared" si="20"/>
        <v>0</v>
      </c>
      <c r="U409">
        <v>21</v>
      </c>
      <c r="V409">
        <v>101.37</v>
      </c>
      <c r="W409">
        <v>37.9</v>
      </c>
    </row>
    <row r="410" spans="1:23" x14ac:dyDescent="0.35">
      <c r="A410">
        <v>14123</v>
      </c>
      <c r="B410" t="s">
        <v>17</v>
      </c>
      <c r="C410">
        <v>22</v>
      </c>
      <c r="D410">
        <v>0</v>
      </c>
      <c r="E410">
        <v>0</v>
      </c>
      <c r="F410" t="s">
        <v>13</v>
      </c>
      <c r="G410" t="s">
        <v>14</v>
      </c>
      <c r="H410" t="s">
        <v>19</v>
      </c>
      <c r="I410">
        <v>105.22</v>
      </c>
      <c r="J410">
        <v>31.1</v>
      </c>
      <c r="K410">
        <v>31.1</v>
      </c>
      <c r="L410" t="s">
        <v>21</v>
      </c>
      <c r="M410" s="8">
        <v>0</v>
      </c>
      <c r="N410">
        <f t="shared" si="18"/>
        <v>0</v>
      </c>
      <c r="O410">
        <f t="shared" si="19"/>
        <v>0</v>
      </c>
      <c r="P410">
        <f t="shared" si="20"/>
        <v>0</v>
      </c>
      <c r="U410">
        <v>22</v>
      </c>
      <c r="V410">
        <v>105.22</v>
      </c>
      <c r="W410">
        <v>31.1</v>
      </c>
    </row>
    <row r="411" spans="1:23" x14ac:dyDescent="0.35">
      <c r="A411">
        <v>48298</v>
      </c>
      <c r="B411" t="s">
        <v>17</v>
      </c>
      <c r="C411">
        <v>80</v>
      </c>
      <c r="D411">
        <v>0</v>
      </c>
      <c r="E411">
        <v>0</v>
      </c>
      <c r="F411" t="s">
        <v>13</v>
      </c>
      <c r="G411" t="s">
        <v>14</v>
      </c>
      <c r="H411" t="s">
        <v>19</v>
      </c>
      <c r="I411">
        <v>70.31</v>
      </c>
      <c r="J411">
        <v>23.2</v>
      </c>
      <c r="K411">
        <v>23.2</v>
      </c>
      <c r="L411" t="s">
        <v>24</v>
      </c>
      <c r="M411" s="8">
        <v>0</v>
      </c>
      <c r="N411">
        <f t="shared" si="18"/>
        <v>0</v>
      </c>
      <c r="O411">
        <f t="shared" si="19"/>
        <v>0</v>
      </c>
      <c r="P411">
        <f t="shared" si="20"/>
        <v>0</v>
      </c>
      <c r="U411">
        <v>80</v>
      </c>
      <c r="V411">
        <v>70.31</v>
      </c>
      <c r="W411">
        <v>23.2</v>
      </c>
    </row>
    <row r="412" spans="1:23" x14ac:dyDescent="0.35">
      <c r="A412">
        <v>54975</v>
      </c>
      <c r="B412" t="s">
        <v>12</v>
      </c>
      <c r="C412">
        <v>7</v>
      </c>
      <c r="D412">
        <v>0</v>
      </c>
      <c r="E412">
        <v>0</v>
      </c>
      <c r="F412" t="s">
        <v>23</v>
      </c>
      <c r="G412" t="s">
        <v>18</v>
      </c>
      <c r="H412" t="s">
        <v>19</v>
      </c>
      <c r="I412">
        <v>64.06</v>
      </c>
      <c r="J412">
        <v>18.899999999999999</v>
      </c>
      <c r="K412">
        <v>18.899999999999999</v>
      </c>
      <c r="L412" t="s">
        <v>24</v>
      </c>
      <c r="M412" s="8">
        <v>0</v>
      </c>
      <c r="N412">
        <f t="shared" si="18"/>
        <v>0</v>
      </c>
      <c r="O412">
        <f t="shared" si="19"/>
        <v>0</v>
      </c>
      <c r="P412">
        <f t="shared" si="20"/>
        <v>0</v>
      </c>
      <c r="U412">
        <v>7</v>
      </c>
      <c r="V412">
        <v>64.06</v>
      </c>
      <c r="W412">
        <v>18.899999999999999</v>
      </c>
    </row>
    <row r="413" spans="1:23" x14ac:dyDescent="0.35">
      <c r="A413">
        <v>27213</v>
      </c>
      <c r="B413" t="s">
        <v>12</v>
      </c>
      <c r="C413">
        <v>64</v>
      </c>
      <c r="D413">
        <v>1</v>
      </c>
      <c r="E413">
        <v>0</v>
      </c>
      <c r="F413" t="s">
        <v>13</v>
      </c>
      <c r="G413" t="s">
        <v>18</v>
      </c>
      <c r="H413" t="s">
        <v>19</v>
      </c>
      <c r="I413">
        <v>178.29</v>
      </c>
      <c r="J413">
        <v>36.1</v>
      </c>
      <c r="K413">
        <v>36.1</v>
      </c>
      <c r="L413" t="s">
        <v>21</v>
      </c>
      <c r="M413" s="8">
        <v>0</v>
      </c>
      <c r="N413">
        <f t="shared" si="18"/>
        <v>0</v>
      </c>
      <c r="O413">
        <f t="shared" si="19"/>
        <v>0</v>
      </c>
      <c r="P413">
        <f t="shared" si="20"/>
        <v>1</v>
      </c>
      <c r="U413">
        <v>64</v>
      </c>
      <c r="V413">
        <v>178.29</v>
      </c>
      <c r="W413">
        <v>36.1</v>
      </c>
    </row>
    <row r="414" spans="1:23" x14ac:dyDescent="0.35">
      <c r="A414">
        <v>44749</v>
      </c>
      <c r="B414" t="s">
        <v>17</v>
      </c>
      <c r="C414">
        <v>64</v>
      </c>
      <c r="D414">
        <v>0</v>
      </c>
      <c r="E414">
        <v>0</v>
      </c>
      <c r="F414" t="s">
        <v>23</v>
      </c>
      <c r="G414" t="s">
        <v>25</v>
      </c>
      <c r="H414" t="s">
        <v>19</v>
      </c>
      <c r="I414">
        <v>81.599999999999994</v>
      </c>
      <c r="J414">
        <v>36.299999999999997</v>
      </c>
      <c r="K414">
        <v>36.299999999999997</v>
      </c>
      <c r="L414" t="s">
        <v>22</v>
      </c>
      <c r="M414" s="8">
        <v>0</v>
      </c>
      <c r="N414">
        <f t="shared" si="18"/>
        <v>0</v>
      </c>
      <c r="O414">
        <f t="shared" si="19"/>
        <v>0</v>
      </c>
      <c r="P414">
        <f t="shared" si="20"/>
        <v>0</v>
      </c>
      <c r="U414">
        <v>64</v>
      </c>
      <c r="V414">
        <v>81.599999999999994</v>
      </c>
      <c r="W414">
        <v>36.299999999999997</v>
      </c>
    </row>
    <row r="415" spans="1:23" x14ac:dyDescent="0.35">
      <c r="A415">
        <v>46468</v>
      </c>
      <c r="B415" t="s">
        <v>17</v>
      </c>
      <c r="C415">
        <v>38</v>
      </c>
      <c r="D415">
        <v>0</v>
      </c>
      <c r="E415">
        <v>0</v>
      </c>
      <c r="F415" t="s">
        <v>13</v>
      </c>
      <c r="G415" t="s">
        <v>18</v>
      </c>
      <c r="H415" t="s">
        <v>15</v>
      </c>
      <c r="I415">
        <v>147.47999999999999</v>
      </c>
      <c r="J415">
        <v>40.5</v>
      </c>
      <c r="K415">
        <v>40.5</v>
      </c>
      <c r="L415" t="s">
        <v>24</v>
      </c>
      <c r="M415" s="8">
        <v>0</v>
      </c>
      <c r="N415">
        <f t="shared" si="18"/>
        <v>0</v>
      </c>
      <c r="O415">
        <f t="shared" si="19"/>
        <v>0</v>
      </c>
      <c r="P415">
        <f t="shared" si="20"/>
        <v>0</v>
      </c>
      <c r="U415">
        <v>38</v>
      </c>
      <c r="V415">
        <v>147.47999999999999</v>
      </c>
      <c r="W415">
        <v>40.5</v>
      </c>
    </row>
    <row r="416" spans="1:23" x14ac:dyDescent="0.35">
      <c r="A416">
        <v>10913</v>
      </c>
      <c r="B416" t="s">
        <v>12</v>
      </c>
      <c r="C416">
        <v>12</v>
      </c>
      <c r="D416">
        <v>0</v>
      </c>
      <c r="E416">
        <v>0</v>
      </c>
      <c r="F416" t="s">
        <v>23</v>
      </c>
      <c r="G416" t="s">
        <v>26</v>
      </c>
      <c r="H416" t="s">
        <v>15</v>
      </c>
      <c r="I416">
        <v>86.86</v>
      </c>
      <c r="J416">
        <v>25.4</v>
      </c>
      <c r="K416">
        <v>25.4</v>
      </c>
      <c r="L416" t="s">
        <v>21</v>
      </c>
      <c r="M416" s="8">
        <v>0</v>
      </c>
      <c r="N416">
        <f t="shared" si="18"/>
        <v>0</v>
      </c>
      <c r="O416">
        <f t="shared" si="19"/>
        <v>0</v>
      </c>
      <c r="P416">
        <f t="shared" si="20"/>
        <v>0</v>
      </c>
      <c r="U416">
        <v>12</v>
      </c>
      <c r="V416">
        <v>86.86</v>
      </c>
      <c r="W416">
        <v>25.4</v>
      </c>
    </row>
    <row r="417" spans="1:23" x14ac:dyDescent="0.35">
      <c r="A417">
        <v>51983</v>
      </c>
      <c r="B417" t="s">
        <v>17</v>
      </c>
      <c r="C417">
        <v>33</v>
      </c>
      <c r="D417">
        <v>0</v>
      </c>
      <c r="E417">
        <v>0</v>
      </c>
      <c r="F417" t="s">
        <v>13</v>
      </c>
      <c r="G417" t="s">
        <v>14</v>
      </c>
      <c r="H417" t="s">
        <v>19</v>
      </c>
      <c r="I417">
        <v>71.16</v>
      </c>
      <c r="J417">
        <v>46.5</v>
      </c>
      <c r="K417">
        <v>46.5</v>
      </c>
      <c r="L417" t="s">
        <v>22</v>
      </c>
      <c r="M417" s="8">
        <v>0</v>
      </c>
      <c r="N417">
        <f t="shared" si="18"/>
        <v>0</v>
      </c>
      <c r="O417">
        <f t="shared" si="19"/>
        <v>0</v>
      </c>
      <c r="P417">
        <f t="shared" si="20"/>
        <v>0</v>
      </c>
      <c r="U417">
        <v>33</v>
      </c>
      <c r="V417">
        <v>71.16</v>
      </c>
      <c r="W417">
        <v>46.5</v>
      </c>
    </row>
    <row r="418" spans="1:23" x14ac:dyDescent="0.35">
      <c r="A418">
        <v>27029</v>
      </c>
      <c r="B418" t="s">
        <v>17</v>
      </c>
      <c r="C418">
        <v>3</v>
      </c>
      <c r="D418">
        <v>0</v>
      </c>
      <c r="E418">
        <v>0</v>
      </c>
      <c r="F418" t="s">
        <v>23</v>
      </c>
      <c r="G418" t="s">
        <v>26</v>
      </c>
      <c r="H418" t="s">
        <v>15</v>
      </c>
      <c r="I418">
        <v>73.2</v>
      </c>
      <c r="J418">
        <v>16.8</v>
      </c>
      <c r="K418">
        <v>16.8</v>
      </c>
      <c r="L418" t="s">
        <v>24</v>
      </c>
      <c r="M418" s="8">
        <v>0</v>
      </c>
      <c r="N418">
        <f t="shared" si="18"/>
        <v>0</v>
      </c>
      <c r="O418">
        <f t="shared" si="19"/>
        <v>0</v>
      </c>
      <c r="P418">
        <f t="shared" si="20"/>
        <v>0</v>
      </c>
      <c r="U418">
        <v>3</v>
      </c>
      <c r="V418">
        <v>73.2</v>
      </c>
      <c r="W418">
        <v>16.8</v>
      </c>
    </row>
    <row r="419" spans="1:23" x14ac:dyDescent="0.35">
      <c r="A419">
        <v>22320</v>
      </c>
      <c r="B419" t="s">
        <v>17</v>
      </c>
      <c r="C419">
        <v>37</v>
      </c>
      <c r="D419">
        <v>0</v>
      </c>
      <c r="E419">
        <v>0</v>
      </c>
      <c r="F419" t="s">
        <v>13</v>
      </c>
      <c r="G419" t="s">
        <v>14</v>
      </c>
      <c r="H419" t="s">
        <v>15</v>
      </c>
      <c r="I419">
        <v>203.81</v>
      </c>
      <c r="J419">
        <v>46.6</v>
      </c>
      <c r="K419">
        <v>46.6</v>
      </c>
      <c r="L419" t="s">
        <v>21</v>
      </c>
      <c r="M419" s="8">
        <v>0</v>
      </c>
      <c r="N419">
        <f t="shared" si="18"/>
        <v>0</v>
      </c>
      <c r="O419">
        <f t="shared" si="19"/>
        <v>0</v>
      </c>
      <c r="P419">
        <f t="shared" si="20"/>
        <v>1</v>
      </c>
      <c r="U419">
        <v>37</v>
      </c>
      <c r="V419">
        <v>203.81</v>
      </c>
      <c r="W419">
        <v>46.6</v>
      </c>
    </row>
    <row r="420" spans="1:23" x14ac:dyDescent="0.35">
      <c r="A420">
        <v>45719</v>
      </c>
      <c r="B420" t="s">
        <v>17</v>
      </c>
      <c r="C420">
        <v>22</v>
      </c>
      <c r="D420">
        <v>0</v>
      </c>
      <c r="E420">
        <v>0</v>
      </c>
      <c r="F420" t="s">
        <v>23</v>
      </c>
      <c r="G420" t="s">
        <v>14</v>
      </c>
      <c r="H420" t="s">
        <v>19</v>
      </c>
      <c r="I420">
        <v>82</v>
      </c>
      <c r="J420">
        <v>26.4</v>
      </c>
      <c r="K420">
        <v>26.4</v>
      </c>
      <c r="L420" t="s">
        <v>21</v>
      </c>
      <c r="M420" s="8">
        <v>0</v>
      </c>
      <c r="N420">
        <f t="shared" si="18"/>
        <v>0</v>
      </c>
      <c r="O420">
        <f t="shared" si="19"/>
        <v>0</v>
      </c>
      <c r="P420">
        <f t="shared" si="20"/>
        <v>0</v>
      </c>
      <c r="U420">
        <v>22</v>
      </c>
      <c r="V420">
        <v>82</v>
      </c>
      <c r="W420">
        <v>26.4</v>
      </c>
    </row>
    <row r="421" spans="1:23" x14ac:dyDescent="0.35">
      <c r="A421">
        <v>129</v>
      </c>
      <c r="B421" t="s">
        <v>17</v>
      </c>
      <c r="C421">
        <v>24</v>
      </c>
      <c r="D421">
        <v>0</v>
      </c>
      <c r="E421">
        <v>0</v>
      </c>
      <c r="F421" t="s">
        <v>23</v>
      </c>
      <c r="G421" t="s">
        <v>14</v>
      </c>
      <c r="H421" t="s">
        <v>15</v>
      </c>
      <c r="I421">
        <v>97.55</v>
      </c>
      <c r="J421">
        <v>26.2</v>
      </c>
      <c r="K421">
        <v>26.2</v>
      </c>
      <c r="L421" t="s">
        <v>21</v>
      </c>
      <c r="M421" s="8">
        <v>0</v>
      </c>
      <c r="N421">
        <f t="shared" si="18"/>
        <v>0</v>
      </c>
      <c r="O421">
        <f t="shared" si="19"/>
        <v>0</v>
      </c>
      <c r="P421">
        <f t="shared" si="20"/>
        <v>0</v>
      </c>
      <c r="U421">
        <v>24</v>
      </c>
      <c r="V421">
        <v>97.55</v>
      </c>
      <c r="W421">
        <v>26.2</v>
      </c>
    </row>
    <row r="422" spans="1:23" x14ac:dyDescent="0.35">
      <c r="A422">
        <v>20351</v>
      </c>
      <c r="B422" t="s">
        <v>12</v>
      </c>
      <c r="C422">
        <v>75</v>
      </c>
      <c r="D422">
        <v>0</v>
      </c>
      <c r="E422">
        <v>0</v>
      </c>
      <c r="F422" t="s">
        <v>13</v>
      </c>
      <c r="G422" t="s">
        <v>25</v>
      </c>
      <c r="H422" t="s">
        <v>15</v>
      </c>
      <c r="I422">
        <v>94.29</v>
      </c>
      <c r="J422">
        <v>35.200000000000003</v>
      </c>
      <c r="K422">
        <v>35.200000000000003</v>
      </c>
      <c r="L422" t="s">
        <v>24</v>
      </c>
      <c r="M422" s="8">
        <v>0</v>
      </c>
      <c r="N422">
        <f t="shared" si="18"/>
        <v>0</v>
      </c>
      <c r="O422">
        <f t="shared" si="19"/>
        <v>0</v>
      </c>
      <c r="P422">
        <f t="shared" si="20"/>
        <v>0</v>
      </c>
      <c r="U422">
        <v>75</v>
      </c>
      <c r="V422">
        <v>94.29</v>
      </c>
      <c r="W422">
        <v>35.200000000000003</v>
      </c>
    </row>
    <row r="423" spans="1:23" x14ac:dyDescent="0.35">
      <c r="A423">
        <v>530</v>
      </c>
      <c r="B423" t="s">
        <v>17</v>
      </c>
      <c r="C423">
        <v>12</v>
      </c>
      <c r="D423">
        <v>0</v>
      </c>
      <c r="E423">
        <v>0</v>
      </c>
      <c r="F423" t="s">
        <v>23</v>
      </c>
      <c r="G423" t="s">
        <v>26</v>
      </c>
      <c r="H423" t="s">
        <v>19</v>
      </c>
      <c r="I423">
        <v>75.22</v>
      </c>
      <c r="J423">
        <v>20.9</v>
      </c>
      <c r="K423">
        <v>20.9</v>
      </c>
      <c r="L423" t="s">
        <v>24</v>
      </c>
      <c r="M423" s="8">
        <v>0</v>
      </c>
      <c r="N423">
        <f t="shared" si="18"/>
        <v>0</v>
      </c>
      <c r="O423">
        <f t="shared" si="19"/>
        <v>0</v>
      </c>
      <c r="P423">
        <f t="shared" si="20"/>
        <v>0</v>
      </c>
      <c r="U423">
        <v>12</v>
      </c>
      <c r="V423">
        <v>75.22</v>
      </c>
      <c r="W423">
        <v>20.9</v>
      </c>
    </row>
    <row r="424" spans="1:23" x14ac:dyDescent="0.35">
      <c r="A424">
        <v>55351</v>
      </c>
      <c r="B424" t="s">
        <v>12</v>
      </c>
      <c r="C424">
        <v>63</v>
      </c>
      <c r="D424">
        <v>0</v>
      </c>
      <c r="E424">
        <v>0</v>
      </c>
      <c r="F424" t="s">
        <v>13</v>
      </c>
      <c r="G424" t="s">
        <v>14</v>
      </c>
      <c r="H424" t="s">
        <v>15</v>
      </c>
      <c r="I424">
        <v>90.07</v>
      </c>
      <c r="J424">
        <v>36.799999999999997</v>
      </c>
      <c r="K424">
        <v>36.799999999999997</v>
      </c>
      <c r="L424" t="s">
        <v>24</v>
      </c>
      <c r="M424" s="8">
        <v>0</v>
      </c>
      <c r="N424">
        <f t="shared" si="18"/>
        <v>0</v>
      </c>
      <c r="O424">
        <f t="shared" si="19"/>
        <v>0</v>
      </c>
      <c r="P424">
        <f t="shared" si="20"/>
        <v>0</v>
      </c>
      <c r="U424">
        <v>63</v>
      </c>
      <c r="V424">
        <v>90.07</v>
      </c>
      <c r="W424">
        <v>36.799999999999997</v>
      </c>
    </row>
    <row r="425" spans="1:23" x14ac:dyDescent="0.35">
      <c r="A425">
        <v>67431</v>
      </c>
      <c r="B425" t="s">
        <v>17</v>
      </c>
      <c r="C425">
        <v>52</v>
      </c>
      <c r="D425">
        <v>0</v>
      </c>
      <c r="E425">
        <v>0</v>
      </c>
      <c r="F425" t="s">
        <v>13</v>
      </c>
      <c r="G425" t="s">
        <v>14</v>
      </c>
      <c r="H425" t="s">
        <v>15</v>
      </c>
      <c r="I425">
        <v>73.73</v>
      </c>
      <c r="J425">
        <v>34.4</v>
      </c>
      <c r="K425">
        <v>34.4</v>
      </c>
      <c r="L425" t="s">
        <v>16</v>
      </c>
      <c r="M425" s="8">
        <v>0</v>
      </c>
      <c r="N425">
        <f t="shared" si="18"/>
        <v>0</v>
      </c>
      <c r="O425">
        <f t="shared" si="19"/>
        <v>0</v>
      </c>
      <c r="P425">
        <f t="shared" si="20"/>
        <v>0</v>
      </c>
      <c r="U425">
        <v>52</v>
      </c>
      <c r="V425">
        <v>73.73</v>
      </c>
      <c r="W425">
        <v>34.4</v>
      </c>
    </row>
    <row r="426" spans="1:23" x14ac:dyDescent="0.35">
      <c r="A426">
        <v>20546</v>
      </c>
      <c r="B426" t="s">
        <v>17</v>
      </c>
      <c r="C426">
        <v>68</v>
      </c>
      <c r="D426">
        <v>0</v>
      </c>
      <c r="E426">
        <v>0</v>
      </c>
      <c r="F426" t="s">
        <v>13</v>
      </c>
      <c r="G426" t="s">
        <v>14</v>
      </c>
      <c r="H426" t="s">
        <v>15</v>
      </c>
      <c r="I426">
        <v>79.58</v>
      </c>
      <c r="J426">
        <v>22.2</v>
      </c>
      <c r="K426">
        <v>22.2</v>
      </c>
      <c r="L426" t="s">
        <v>21</v>
      </c>
      <c r="M426" s="8">
        <v>0</v>
      </c>
      <c r="N426">
        <f t="shared" si="18"/>
        <v>0</v>
      </c>
      <c r="O426">
        <f t="shared" si="19"/>
        <v>0</v>
      </c>
      <c r="P426">
        <f t="shared" si="20"/>
        <v>0</v>
      </c>
      <c r="U426">
        <v>68</v>
      </c>
      <c r="V426">
        <v>79.58</v>
      </c>
      <c r="W426">
        <v>22.2</v>
      </c>
    </row>
    <row r="427" spans="1:23" x14ac:dyDescent="0.35">
      <c r="A427">
        <v>6107</v>
      </c>
      <c r="B427" t="s">
        <v>17</v>
      </c>
      <c r="C427">
        <v>5</v>
      </c>
      <c r="D427">
        <v>0</v>
      </c>
      <c r="E427">
        <v>0</v>
      </c>
      <c r="F427" t="s">
        <v>23</v>
      </c>
      <c r="G427" t="s">
        <v>26</v>
      </c>
      <c r="H427" t="s">
        <v>15</v>
      </c>
      <c r="I427">
        <v>77.88</v>
      </c>
      <c r="J427">
        <v>13.8</v>
      </c>
      <c r="K427">
        <v>13.8</v>
      </c>
      <c r="L427" t="s">
        <v>24</v>
      </c>
      <c r="M427" s="8">
        <v>0</v>
      </c>
      <c r="N427">
        <f t="shared" si="18"/>
        <v>0</v>
      </c>
      <c r="O427">
        <f t="shared" si="19"/>
        <v>0</v>
      </c>
      <c r="P427">
        <f t="shared" si="20"/>
        <v>0</v>
      </c>
      <c r="U427">
        <v>5</v>
      </c>
      <c r="V427">
        <v>77.88</v>
      </c>
      <c r="W427">
        <v>13.8</v>
      </c>
    </row>
    <row r="428" spans="1:23" x14ac:dyDescent="0.35">
      <c r="A428">
        <v>50305</v>
      </c>
      <c r="B428" t="s">
        <v>17</v>
      </c>
      <c r="C428">
        <v>56</v>
      </c>
      <c r="D428">
        <v>1</v>
      </c>
      <c r="E428">
        <v>0</v>
      </c>
      <c r="F428" t="s">
        <v>13</v>
      </c>
      <c r="G428" t="s">
        <v>14</v>
      </c>
      <c r="H428" t="s">
        <v>19</v>
      </c>
      <c r="I428">
        <v>205.26</v>
      </c>
      <c r="J428">
        <v>40.299999999999997</v>
      </c>
      <c r="K428">
        <v>40.299999999999997</v>
      </c>
      <c r="L428" t="s">
        <v>21</v>
      </c>
      <c r="M428" s="8">
        <v>0</v>
      </c>
      <c r="N428">
        <f t="shared" si="18"/>
        <v>0</v>
      </c>
      <c r="O428">
        <f t="shared" si="19"/>
        <v>0</v>
      </c>
      <c r="P428">
        <f t="shared" si="20"/>
        <v>1</v>
      </c>
      <c r="U428">
        <v>56</v>
      </c>
      <c r="V428">
        <v>205.26</v>
      </c>
      <c r="W428">
        <v>40.299999999999997</v>
      </c>
    </row>
    <row r="429" spans="1:23" x14ac:dyDescent="0.35">
      <c r="A429">
        <v>52342</v>
      </c>
      <c r="B429" t="s">
        <v>17</v>
      </c>
      <c r="C429">
        <v>43</v>
      </c>
      <c r="D429">
        <v>0</v>
      </c>
      <c r="E429">
        <v>0</v>
      </c>
      <c r="F429" t="s">
        <v>13</v>
      </c>
      <c r="G429" t="s">
        <v>14</v>
      </c>
      <c r="H429" t="s">
        <v>19</v>
      </c>
      <c r="I429">
        <v>58.63</v>
      </c>
      <c r="J429">
        <v>28.4</v>
      </c>
      <c r="K429">
        <v>28.4</v>
      </c>
      <c r="L429" t="s">
        <v>22</v>
      </c>
      <c r="M429" s="8">
        <v>0</v>
      </c>
      <c r="N429">
        <f t="shared" si="18"/>
        <v>0</v>
      </c>
      <c r="O429">
        <f t="shared" si="19"/>
        <v>0</v>
      </c>
      <c r="P429">
        <f t="shared" si="20"/>
        <v>0</v>
      </c>
      <c r="U429">
        <v>43</v>
      </c>
      <c r="V429">
        <v>58.63</v>
      </c>
      <c r="W429">
        <v>28.4</v>
      </c>
    </row>
    <row r="430" spans="1:23" x14ac:dyDescent="0.35">
      <c r="A430">
        <v>59906</v>
      </c>
      <c r="B430" t="s">
        <v>17</v>
      </c>
      <c r="C430">
        <v>40</v>
      </c>
      <c r="D430">
        <v>0</v>
      </c>
      <c r="E430">
        <v>0</v>
      </c>
      <c r="F430" t="s">
        <v>13</v>
      </c>
      <c r="G430" t="s">
        <v>14</v>
      </c>
      <c r="H430" t="s">
        <v>19</v>
      </c>
      <c r="I430">
        <v>139.9</v>
      </c>
      <c r="J430">
        <v>31.7</v>
      </c>
      <c r="K430">
        <v>31.7</v>
      </c>
      <c r="L430" t="s">
        <v>22</v>
      </c>
      <c r="M430" s="8">
        <v>0</v>
      </c>
      <c r="N430">
        <f t="shared" si="18"/>
        <v>0</v>
      </c>
      <c r="O430">
        <f t="shared" si="19"/>
        <v>0</v>
      </c>
      <c r="P430">
        <f t="shared" si="20"/>
        <v>0</v>
      </c>
      <c r="U430">
        <v>40</v>
      </c>
      <c r="V430">
        <v>139.9</v>
      </c>
      <c r="W430">
        <v>31.7</v>
      </c>
    </row>
    <row r="431" spans="1:23" x14ac:dyDescent="0.35">
      <c r="A431">
        <v>59729</v>
      </c>
      <c r="B431" t="s">
        <v>12</v>
      </c>
      <c r="C431">
        <v>53</v>
      </c>
      <c r="D431">
        <v>0</v>
      </c>
      <c r="E431">
        <v>0</v>
      </c>
      <c r="F431" t="s">
        <v>13</v>
      </c>
      <c r="G431" t="s">
        <v>14</v>
      </c>
      <c r="H431" t="s">
        <v>15</v>
      </c>
      <c r="I431">
        <v>211.03</v>
      </c>
      <c r="J431">
        <v>34.200000000000003</v>
      </c>
      <c r="K431">
        <v>34.200000000000003</v>
      </c>
      <c r="L431" t="s">
        <v>16</v>
      </c>
      <c r="M431" s="8">
        <v>0</v>
      </c>
      <c r="N431">
        <f t="shared" si="18"/>
        <v>0</v>
      </c>
      <c r="O431">
        <f t="shared" si="19"/>
        <v>0</v>
      </c>
      <c r="P431">
        <f t="shared" si="20"/>
        <v>1</v>
      </c>
      <c r="U431">
        <v>53</v>
      </c>
      <c r="V431">
        <v>211.03</v>
      </c>
      <c r="W431">
        <v>34.200000000000003</v>
      </c>
    </row>
    <row r="432" spans="1:23" x14ac:dyDescent="0.35">
      <c r="A432">
        <v>53144</v>
      </c>
      <c r="B432" t="s">
        <v>17</v>
      </c>
      <c r="C432">
        <v>52</v>
      </c>
      <c r="D432">
        <v>0</v>
      </c>
      <c r="E432">
        <v>1</v>
      </c>
      <c r="F432" t="s">
        <v>13</v>
      </c>
      <c r="G432" t="s">
        <v>14</v>
      </c>
      <c r="H432" t="s">
        <v>15</v>
      </c>
      <c r="I432">
        <v>72.790000000000006</v>
      </c>
      <c r="J432">
        <v>54.7</v>
      </c>
      <c r="K432">
        <v>54.7</v>
      </c>
      <c r="L432" t="s">
        <v>21</v>
      </c>
      <c r="M432" s="8">
        <v>0</v>
      </c>
      <c r="N432">
        <f t="shared" si="18"/>
        <v>1</v>
      </c>
      <c r="O432">
        <f t="shared" si="19"/>
        <v>0</v>
      </c>
      <c r="P432">
        <f t="shared" si="20"/>
        <v>0</v>
      </c>
      <c r="U432">
        <v>52</v>
      </c>
      <c r="V432">
        <v>72.790000000000006</v>
      </c>
      <c r="W432">
        <v>54.7</v>
      </c>
    </row>
    <row r="433" spans="1:23" x14ac:dyDescent="0.35">
      <c r="A433">
        <v>3655</v>
      </c>
      <c r="B433" t="s">
        <v>12</v>
      </c>
      <c r="C433">
        <v>31</v>
      </c>
      <c r="D433">
        <v>0</v>
      </c>
      <c r="E433">
        <v>0</v>
      </c>
      <c r="F433" t="s">
        <v>13</v>
      </c>
      <c r="G433" t="s">
        <v>25</v>
      </c>
      <c r="H433" t="s">
        <v>19</v>
      </c>
      <c r="I433">
        <v>91.65</v>
      </c>
      <c r="J433">
        <v>24.6</v>
      </c>
      <c r="K433">
        <v>24.6</v>
      </c>
      <c r="L433" t="s">
        <v>16</v>
      </c>
      <c r="M433" s="8">
        <v>0</v>
      </c>
      <c r="N433">
        <f t="shared" si="18"/>
        <v>0</v>
      </c>
      <c r="O433">
        <f t="shared" si="19"/>
        <v>0</v>
      </c>
      <c r="P433">
        <f t="shared" si="20"/>
        <v>0</v>
      </c>
      <c r="U433">
        <v>31</v>
      </c>
      <c r="V433">
        <v>91.65</v>
      </c>
      <c r="W433">
        <v>24.6</v>
      </c>
    </row>
    <row r="434" spans="1:23" x14ac:dyDescent="0.35">
      <c r="A434">
        <v>11999</v>
      </c>
      <c r="B434" t="s">
        <v>17</v>
      </c>
      <c r="C434">
        <v>63</v>
      </c>
      <c r="D434">
        <v>0</v>
      </c>
      <c r="E434">
        <v>0</v>
      </c>
      <c r="F434" t="s">
        <v>13</v>
      </c>
      <c r="G434" t="s">
        <v>25</v>
      </c>
      <c r="H434" t="s">
        <v>19</v>
      </c>
      <c r="I434">
        <v>79.92</v>
      </c>
      <c r="J434" t="s">
        <v>20</v>
      </c>
      <c r="K434">
        <v>28.1</v>
      </c>
      <c r="L434" t="s">
        <v>22</v>
      </c>
      <c r="M434" s="8">
        <v>0</v>
      </c>
      <c r="N434">
        <f t="shared" si="18"/>
        <v>1</v>
      </c>
      <c r="O434">
        <f t="shared" si="19"/>
        <v>0</v>
      </c>
      <c r="P434">
        <f t="shared" si="20"/>
        <v>0</v>
      </c>
      <c r="U434">
        <v>63</v>
      </c>
      <c r="V434">
        <v>79.92</v>
      </c>
      <c r="W434">
        <v>28.1</v>
      </c>
    </row>
    <row r="435" spans="1:23" x14ac:dyDescent="0.35">
      <c r="A435">
        <v>12985</v>
      </c>
      <c r="B435" t="s">
        <v>17</v>
      </c>
      <c r="C435">
        <v>69</v>
      </c>
      <c r="D435">
        <v>0</v>
      </c>
      <c r="E435">
        <v>0</v>
      </c>
      <c r="F435" t="s">
        <v>13</v>
      </c>
      <c r="G435" t="s">
        <v>18</v>
      </c>
      <c r="H435" t="s">
        <v>19</v>
      </c>
      <c r="I435">
        <v>225.47</v>
      </c>
      <c r="J435">
        <v>36.9</v>
      </c>
      <c r="K435">
        <v>36.9</v>
      </c>
      <c r="L435" t="s">
        <v>21</v>
      </c>
      <c r="M435" s="8">
        <v>0</v>
      </c>
      <c r="N435">
        <f t="shared" si="18"/>
        <v>0</v>
      </c>
      <c r="O435">
        <f t="shared" si="19"/>
        <v>0</v>
      </c>
      <c r="P435">
        <f t="shared" si="20"/>
        <v>1</v>
      </c>
      <c r="U435">
        <v>69</v>
      </c>
      <c r="V435">
        <v>225.47</v>
      </c>
      <c r="W435">
        <v>36.9</v>
      </c>
    </row>
    <row r="436" spans="1:23" x14ac:dyDescent="0.35">
      <c r="A436">
        <v>38119</v>
      </c>
      <c r="B436" t="s">
        <v>12</v>
      </c>
      <c r="C436">
        <v>64</v>
      </c>
      <c r="D436">
        <v>0</v>
      </c>
      <c r="E436">
        <v>0</v>
      </c>
      <c r="F436" t="s">
        <v>13</v>
      </c>
      <c r="G436" t="s">
        <v>25</v>
      </c>
      <c r="H436" t="s">
        <v>15</v>
      </c>
      <c r="I436">
        <v>94.48</v>
      </c>
      <c r="J436">
        <v>31.1</v>
      </c>
      <c r="K436">
        <v>31.1</v>
      </c>
      <c r="L436" t="s">
        <v>21</v>
      </c>
      <c r="M436" s="8">
        <v>0</v>
      </c>
      <c r="N436">
        <f t="shared" si="18"/>
        <v>0</v>
      </c>
      <c r="O436">
        <f t="shared" si="19"/>
        <v>0</v>
      </c>
      <c r="P436">
        <f t="shared" si="20"/>
        <v>0</v>
      </c>
      <c r="U436">
        <v>64</v>
      </c>
      <c r="V436">
        <v>94.48</v>
      </c>
      <c r="W436">
        <v>31.1</v>
      </c>
    </row>
    <row r="437" spans="1:23" x14ac:dyDescent="0.35">
      <c r="A437">
        <v>3355</v>
      </c>
      <c r="B437" t="s">
        <v>17</v>
      </c>
      <c r="C437">
        <v>64</v>
      </c>
      <c r="D437">
        <v>0</v>
      </c>
      <c r="E437">
        <v>0</v>
      </c>
      <c r="F437" t="s">
        <v>13</v>
      </c>
      <c r="G437" t="s">
        <v>14</v>
      </c>
      <c r="H437" t="s">
        <v>15</v>
      </c>
      <c r="I437">
        <v>82.34</v>
      </c>
      <c r="J437">
        <v>31.9</v>
      </c>
      <c r="K437">
        <v>31.9</v>
      </c>
      <c r="L437" t="s">
        <v>21</v>
      </c>
      <c r="M437" s="8">
        <v>0</v>
      </c>
      <c r="N437">
        <f t="shared" si="18"/>
        <v>0</v>
      </c>
      <c r="O437">
        <f t="shared" si="19"/>
        <v>0</v>
      </c>
      <c r="P437">
        <f t="shared" si="20"/>
        <v>0</v>
      </c>
      <c r="U437">
        <v>64</v>
      </c>
      <c r="V437">
        <v>82.34</v>
      </c>
      <c r="W437">
        <v>31.9</v>
      </c>
    </row>
    <row r="438" spans="1:23" x14ac:dyDescent="0.35">
      <c r="A438">
        <v>22091</v>
      </c>
      <c r="B438" t="s">
        <v>17</v>
      </c>
      <c r="C438">
        <v>62</v>
      </c>
      <c r="D438">
        <v>0</v>
      </c>
      <c r="E438">
        <v>0</v>
      </c>
      <c r="F438" t="s">
        <v>13</v>
      </c>
      <c r="G438" t="s">
        <v>18</v>
      </c>
      <c r="H438" t="s">
        <v>15</v>
      </c>
      <c r="I438">
        <v>180.63</v>
      </c>
      <c r="J438">
        <v>31.8</v>
      </c>
      <c r="K438">
        <v>31.8</v>
      </c>
      <c r="L438" t="s">
        <v>16</v>
      </c>
      <c r="M438" s="8">
        <v>0</v>
      </c>
      <c r="N438">
        <f t="shared" si="18"/>
        <v>0</v>
      </c>
      <c r="O438">
        <f t="shared" si="19"/>
        <v>0</v>
      </c>
      <c r="P438">
        <f t="shared" si="20"/>
        <v>1</v>
      </c>
      <c r="U438">
        <v>62</v>
      </c>
      <c r="V438">
        <v>180.63</v>
      </c>
      <c r="W438">
        <v>31.8</v>
      </c>
    </row>
    <row r="439" spans="1:23" x14ac:dyDescent="0.35">
      <c r="A439">
        <v>5010</v>
      </c>
      <c r="B439" t="s">
        <v>17</v>
      </c>
      <c r="C439">
        <v>2</v>
      </c>
      <c r="D439">
        <v>0</v>
      </c>
      <c r="E439">
        <v>0</v>
      </c>
      <c r="F439" t="s">
        <v>23</v>
      </c>
      <c r="G439" t="s">
        <v>26</v>
      </c>
      <c r="H439" t="s">
        <v>19</v>
      </c>
      <c r="I439">
        <v>92.48</v>
      </c>
      <c r="J439">
        <v>18</v>
      </c>
      <c r="K439">
        <v>18</v>
      </c>
      <c r="L439" t="s">
        <v>24</v>
      </c>
      <c r="M439" s="8">
        <v>0</v>
      </c>
      <c r="N439">
        <f t="shared" si="18"/>
        <v>0</v>
      </c>
      <c r="O439">
        <f t="shared" si="19"/>
        <v>0</v>
      </c>
      <c r="P439">
        <f t="shared" si="20"/>
        <v>0</v>
      </c>
      <c r="U439">
        <v>2</v>
      </c>
      <c r="V439">
        <v>92.48</v>
      </c>
      <c r="W439">
        <v>18</v>
      </c>
    </row>
    <row r="440" spans="1:23" x14ac:dyDescent="0.35">
      <c r="A440">
        <v>67177</v>
      </c>
      <c r="B440" t="s">
        <v>12</v>
      </c>
      <c r="C440">
        <v>53</v>
      </c>
      <c r="D440">
        <v>0</v>
      </c>
      <c r="E440">
        <v>0</v>
      </c>
      <c r="F440" t="s">
        <v>13</v>
      </c>
      <c r="G440" t="s">
        <v>14</v>
      </c>
      <c r="H440" t="s">
        <v>19</v>
      </c>
      <c r="I440">
        <v>116.66</v>
      </c>
      <c r="J440">
        <v>28.5</v>
      </c>
      <c r="K440">
        <v>28.5</v>
      </c>
      <c r="L440" t="s">
        <v>16</v>
      </c>
      <c r="M440" s="8">
        <v>0</v>
      </c>
      <c r="N440">
        <f t="shared" si="18"/>
        <v>0</v>
      </c>
      <c r="O440">
        <f t="shared" si="19"/>
        <v>0</v>
      </c>
      <c r="P440">
        <f t="shared" si="20"/>
        <v>0</v>
      </c>
      <c r="U440">
        <v>53</v>
      </c>
      <c r="V440">
        <v>116.66</v>
      </c>
      <c r="W440">
        <v>28.5</v>
      </c>
    </row>
    <row r="441" spans="1:23" x14ac:dyDescent="0.35">
      <c r="A441">
        <v>58600</v>
      </c>
      <c r="B441" t="s">
        <v>12</v>
      </c>
      <c r="C441">
        <v>65</v>
      </c>
      <c r="D441">
        <v>1</v>
      </c>
      <c r="E441">
        <v>0</v>
      </c>
      <c r="F441" t="s">
        <v>13</v>
      </c>
      <c r="G441" t="s">
        <v>14</v>
      </c>
      <c r="H441" t="s">
        <v>15</v>
      </c>
      <c r="I441">
        <v>112.09</v>
      </c>
      <c r="J441">
        <v>29.5</v>
      </c>
      <c r="K441">
        <v>29.5</v>
      </c>
      <c r="L441" t="s">
        <v>21</v>
      </c>
      <c r="M441" s="8">
        <v>0</v>
      </c>
      <c r="N441">
        <f t="shared" si="18"/>
        <v>0</v>
      </c>
      <c r="O441">
        <f t="shared" si="19"/>
        <v>0</v>
      </c>
      <c r="P441">
        <f t="shared" si="20"/>
        <v>0</v>
      </c>
      <c r="U441">
        <v>65</v>
      </c>
      <c r="V441">
        <v>112.09</v>
      </c>
      <c r="W441">
        <v>29.5</v>
      </c>
    </row>
    <row r="442" spans="1:23" x14ac:dyDescent="0.35">
      <c r="A442">
        <v>56681</v>
      </c>
      <c r="B442" t="s">
        <v>17</v>
      </c>
      <c r="C442">
        <v>22</v>
      </c>
      <c r="D442">
        <v>0</v>
      </c>
      <c r="E442">
        <v>0</v>
      </c>
      <c r="F442" t="s">
        <v>23</v>
      </c>
      <c r="G442" t="s">
        <v>14</v>
      </c>
      <c r="H442" t="s">
        <v>15</v>
      </c>
      <c r="I442">
        <v>130.34</v>
      </c>
      <c r="J442">
        <v>22</v>
      </c>
      <c r="K442">
        <v>22</v>
      </c>
      <c r="L442" t="s">
        <v>21</v>
      </c>
      <c r="M442" s="8">
        <v>0</v>
      </c>
      <c r="N442">
        <f t="shared" si="18"/>
        <v>0</v>
      </c>
      <c r="O442">
        <f t="shared" si="19"/>
        <v>0</v>
      </c>
      <c r="P442">
        <f t="shared" si="20"/>
        <v>0</v>
      </c>
      <c r="U442">
        <v>22</v>
      </c>
      <c r="V442">
        <v>130.34</v>
      </c>
      <c r="W442">
        <v>22</v>
      </c>
    </row>
    <row r="443" spans="1:23" x14ac:dyDescent="0.35">
      <c r="A443">
        <v>56716</v>
      </c>
      <c r="B443" t="s">
        <v>17</v>
      </c>
      <c r="C443">
        <v>26</v>
      </c>
      <c r="D443">
        <v>0</v>
      </c>
      <c r="E443">
        <v>0</v>
      </c>
      <c r="F443" t="s">
        <v>23</v>
      </c>
      <c r="G443" t="s">
        <v>14</v>
      </c>
      <c r="H443" t="s">
        <v>15</v>
      </c>
      <c r="I443">
        <v>82.59</v>
      </c>
      <c r="J443">
        <v>29.4</v>
      </c>
      <c r="K443">
        <v>29.4</v>
      </c>
      <c r="L443" t="s">
        <v>21</v>
      </c>
      <c r="M443" s="8">
        <v>0</v>
      </c>
      <c r="N443">
        <f t="shared" si="18"/>
        <v>0</v>
      </c>
      <c r="O443">
        <f t="shared" si="19"/>
        <v>0</v>
      </c>
      <c r="P443">
        <f t="shared" si="20"/>
        <v>0</v>
      </c>
      <c r="U443">
        <v>26</v>
      </c>
      <c r="V443">
        <v>82.59</v>
      </c>
      <c r="W443">
        <v>29.4</v>
      </c>
    </row>
    <row r="444" spans="1:23" x14ac:dyDescent="0.35">
      <c r="A444">
        <v>65946</v>
      </c>
      <c r="B444" t="s">
        <v>12</v>
      </c>
      <c r="C444">
        <v>53</v>
      </c>
      <c r="D444">
        <v>0</v>
      </c>
      <c r="E444">
        <v>0</v>
      </c>
      <c r="F444" t="s">
        <v>13</v>
      </c>
      <c r="G444" t="s">
        <v>14</v>
      </c>
      <c r="H444" t="s">
        <v>19</v>
      </c>
      <c r="I444">
        <v>123.87</v>
      </c>
      <c r="J444">
        <v>28.8</v>
      </c>
      <c r="K444">
        <v>28.8</v>
      </c>
      <c r="L444" t="s">
        <v>24</v>
      </c>
      <c r="M444" s="8">
        <v>0</v>
      </c>
      <c r="N444">
        <f t="shared" si="18"/>
        <v>0</v>
      </c>
      <c r="O444">
        <f t="shared" si="19"/>
        <v>0</v>
      </c>
      <c r="P444">
        <f t="shared" si="20"/>
        <v>0</v>
      </c>
      <c r="U444">
        <v>53</v>
      </c>
      <c r="V444">
        <v>123.87</v>
      </c>
      <c r="W444">
        <v>28.8</v>
      </c>
    </row>
    <row r="445" spans="1:23" x14ac:dyDescent="0.35">
      <c r="A445">
        <v>61350</v>
      </c>
      <c r="B445" t="s">
        <v>12</v>
      </c>
      <c r="C445">
        <v>20</v>
      </c>
      <c r="D445">
        <v>0</v>
      </c>
      <c r="E445">
        <v>0</v>
      </c>
      <c r="F445" t="s">
        <v>23</v>
      </c>
      <c r="G445" t="s">
        <v>25</v>
      </c>
      <c r="H445" t="s">
        <v>19</v>
      </c>
      <c r="I445">
        <v>98.7</v>
      </c>
      <c r="J445">
        <v>26.2</v>
      </c>
      <c r="K445">
        <v>26.2</v>
      </c>
      <c r="L445" t="s">
        <v>24</v>
      </c>
      <c r="M445" s="8">
        <v>0</v>
      </c>
      <c r="N445">
        <f t="shared" si="18"/>
        <v>0</v>
      </c>
      <c r="O445">
        <f t="shared" si="19"/>
        <v>0</v>
      </c>
      <c r="P445">
        <f t="shared" si="20"/>
        <v>0</v>
      </c>
      <c r="U445">
        <v>20</v>
      </c>
      <c r="V445">
        <v>98.7</v>
      </c>
      <c r="W445">
        <v>26.2</v>
      </c>
    </row>
    <row r="446" spans="1:23" x14ac:dyDescent="0.35">
      <c r="A446">
        <v>17291</v>
      </c>
      <c r="B446" t="s">
        <v>17</v>
      </c>
      <c r="C446">
        <v>63</v>
      </c>
      <c r="D446">
        <v>1</v>
      </c>
      <c r="E446">
        <v>0</v>
      </c>
      <c r="F446" t="s">
        <v>13</v>
      </c>
      <c r="G446" t="s">
        <v>18</v>
      </c>
      <c r="H446" t="s">
        <v>19</v>
      </c>
      <c r="I446">
        <v>227.1</v>
      </c>
      <c r="J446">
        <v>26.9</v>
      </c>
      <c r="K446">
        <v>26.9</v>
      </c>
      <c r="L446" t="s">
        <v>24</v>
      </c>
      <c r="M446" s="8">
        <v>0</v>
      </c>
      <c r="N446">
        <f t="shared" si="18"/>
        <v>0</v>
      </c>
      <c r="O446">
        <f t="shared" si="19"/>
        <v>0</v>
      </c>
      <c r="P446">
        <f t="shared" si="20"/>
        <v>1</v>
      </c>
      <c r="U446">
        <v>63</v>
      </c>
      <c r="V446">
        <v>227.1</v>
      </c>
      <c r="W446">
        <v>26.9</v>
      </c>
    </row>
    <row r="447" spans="1:23" x14ac:dyDescent="0.35">
      <c r="A447">
        <v>61465</v>
      </c>
      <c r="B447" t="s">
        <v>12</v>
      </c>
      <c r="C447">
        <v>13</v>
      </c>
      <c r="D447">
        <v>0</v>
      </c>
      <c r="E447">
        <v>0</v>
      </c>
      <c r="F447" t="s">
        <v>23</v>
      </c>
      <c r="G447" t="s">
        <v>26</v>
      </c>
      <c r="H447" t="s">
        <v>19</v>
      </c>
      <c r="I447">
        <v>55.39</v>
      </c>
      <c r="J447">
        <v>23.2</v>
      </c>
      <c r="K447">
        <v>23.2</v>
      </c>
      <c r="L447" t="s">
        <v>24</v>
      </c>
      <c r="M447" s="8">
        <v>0</v>
      </c>
      <c r="N447">
        <f t="shared" si="18"/>
        <v>0</v>
      </c>
      <c r="O447">
        <f t="shared" si="19"/>
        <v>0</v>
      </c>
      <c r="P447">
        <f t="shared" si="20"/>
        <v>0</v>
      </c>
      <c r="U447">
        <v>13</v>
      </c>
      <c r="V447">
        <v>55.39</v>
      </c>
      <c r="W447">
        <v>23.2</v>
      </c>
    </row>
    <row r="448" spans="1:23" x14ac:dyDescent="0.35">
      <c r="A448">
        <v>18108</v>
      </c>
      <c r="B448" t="s">
        <v>12</v>
      </c>
      <c r="C448">
        <v>21</v>
      </c>
      <c r="D448">
        <v>0</v>
      </c>
      <c r="E448">
        <v>0</v>
      </c>
      <c r="F448" t="s">
        <v>23</v>
      </c>
      <c r="G448" t="s">
        <v>25</v>
      </c>
      <c r="H448" t="s">
        <v>15</v>
      </c>
      <c r="I448">
        <v>66.069999999999993</v>
      </c>
      <c r="J448">
        <v>27.9</v>
      </c>
      <c r="K448">
        <v>27.9</v>
      </c>
      <c r="L448" t="s">
        <v>24</v>
      </c>
      <c r="M448" s="8">
        <v>0</v>
      </c>
      <c r="N448">
        <f t="shared" si="18"/>
        <v>0</v>
      </c>
      <c r="O448">
        <f t="shared" si="19"/>
        <v>0</v>
      </c>
      <c r="P448">
        <f t="shared" si="20"/>
        <v>0</v>
      </c>
      <c r="U448">
        <v>21</v>
      </c>
      <c r="V448">
        <v>66.069999999999993</v>
      </c>
      <c r="W448">
        <v>27.9</v>
      </c>
    </row>
    <row r="449" spans="1:23" x14ac:dyDescent="0.35">
      <c r="A449">
        <v>48368</v>
      </c>
      <c r="B449" t="s">
        <v>17</v>
      </c>
      <c r="C449">
        <v>65</v>
      </c>
      <c r="D449">
        <v>0</v>
      </c>
      <c r="E449">
        <v>0</v>
      </c>
      <c r="F449" t="s">
        <v>13</v>
      </c>
      <c r="G449" t="s">
        <v>18</v>
      </c>
      <c r="H449" t="s">
        <v>19</v>
      </c>
      <c r="I449">
        <v>104.21</v>
      </c>
      <c r="J449">
        <v>36.799999999999997</v>
      </c>
      <c r="K449">
        <v>36.799999999999997</v>
      </c>
      <c r="L449" t="s">
        <v>21</v>
      </c>
      <c r="M449" s="8">
        <v>0</v>
      </c>
      <c r="N449">
        <f t="shared" si="18"/>
        <v>0</v>
      </c>
      <c r="O449">
        <f t="shared" si="19"/>
        <v>0</v>
      </c>
      <c r="P449">
        <f t="shared" si="20"/>
        <v>0</v>
      </c>
      <c r="U449">
        <v>65</v>
      </c>
      <c r="V449">
        <v>104.21</v>
      </c>
      <c r="W449">
        <v>36.799999999999997</v>
      </c>
    </row>
    <row r="450" spans="1:23" x14ac:dyDescent="0.35">
      <c r="A450">
        <v>36471</v>
      </c>
      <c r="B450" t="s">
        <v>12</v>
      </c>
      <c r="C450">
        <v>65</v>
      </c>
      <c r="D450">
        <v>0</v>
      </c>
      <c r="E450">
        <v>0</v>
      </c>
      <c r="F450" t="s">
        <v>13</v>
      </c>
      <c r="G450" t="s">
        <v>14</v>
      </c>
      <c r="H450" t="s">
        <v>15</v>
      </c>
      <c r="I450">
        <v>145.15</v>
      </c>
      <c r="J450">
        <v>28.9</v>
      </c>
      <c r="K450">
        <v>28.9</v>
      </c>
      <c r="L450" t="s">
        <v>24</v>
      </c>
      <c r="M450" s="8">
        <v>0</v>
      </c>
      <c r="N450">
        <f t="shared" si="18"/>
        <v>0</v>
      </c>
      <c r="O450">
        <f t="shared" si="19"/>
        <v>0</v>
      </c>
      <c r="P450">
        <f t="shared" si="20"/>
        <v>0</v>
      </c>
      <c r="U450">
        <v>65</v>
      </c>
      <c r="V450">
        <v>145.15</v>
      </c>
      <c r="W450">
        <v>28.9</v>
      </c>
    </row>
    <row r="451" spans="1:23" x14ac:dyDescent="0.35">
      <c r="A451">
        <v>15689</v>
      </c>
      <c r="B451" t="s">
        <v>12</v>
      </c>
      <c r="C451">
        <v>42</v>
      </c>
      <c r="D451">
        <v>0</v>
      </c>
      <c r="E451">
        <v>0</v>
      </c>
      <c r="F451" t="s">
        <v>13</v>
      </c>
      <c r="G451" t="s">
        <v>25</v>
      </c>
      <c r="H451" t="s">
        <v>15</v>
      </c>
      <c r="I451">
        <v>68.19</v>
      </c>
      <c r="J451">
        <v>31</v>
      </c>
      <c r="K451">
        <v>31</v>
      </c>
      <c r="L451" t="s">
        <v>21</v>
      </c>
      <c r="M451" s="8">
        <v>0</v>
      </c>
      <c r="N451">
        <f t="shared" ref="N451:N514" si="21">IF(OR(J451&gt;47.5,J451&lt;9.1),1,0)</f>
        <v>0</v>
      </c>
      <c r="O451">
        <f t="shared" ref="O451:O514" si="22">IF(OR(C451&lt;-29,C451&gt;115),1,0)</f>
        <v>0</v>
      </c>
      <c r="P451">
        <f t="shared" ref="P451:P514" si="23">IF(OR(I451&lt;21.98,I451&gt;169.36),1,0)</f>
        <v>0</v>
      </c>
      <c r="U451">
        <v>42</v>
      </c>
      <c r="V451">
        <v>68.19</v>
      </c>
      <c r="W451">
        <v>31</v>
      </c>
    </row>
    <row r="452" spans="1:23" x14ac:dyDescent="0.35">
      <c r="A452">
        <v>8233</v>
      </c>
      <c r="B452" t="s">
        <v>12</v>
      </c>
      <c r="C452">
        <v>72</v>
      </c>
      <c r="D452">
        <v>0</v>
      </c>
      <c r="E452">
        <v>1</v>
      </c>
      <c r="F452" t="s">
        <v>13</v>
      </c>
      <c r="G452" t="s">
        <v>18</v>
      </c>
      <c r="H452" t="s">
        <v>19</v>
      </c>
      <c r="I452">
        <v>97.53</v>
      </c>
      <c r="J452">
        <v>29.4</v>
      </c>
      <c r="K452">
        <v>29.4</v>
      </c>
      <c r="L452" t="s">
        <v>22</v>
      </c>
      <c r="M452" s="8">
        <v>0</v>
      </c>
      <c r="N452">
        <f t="shared" si="21"/>
        <v>0</v>
      </c>
      <c r="O452">
        <f t="shared" si="22"/>
        <v>0</v>
      </c>
      <c r="P452">
        <f t="shared" si="23"/>
        <v>0</v>
      </c>
      <c r="U452">
        <v>72</v>
      </c>
      <c r="V452">
        <v>97.53</v>
      </c>
      <c r="W452">
        <v>29.4</v>
      </c>
    </row>
    <row r="453" spans="1:23" x14ac:dyDescent="0.35">
      <c r="A453">
        <v>46436</v>
      </c>
      <c r="B453" t="s">
        <v>12</v>
      </c>
      <c r="C453">
        <v>13</v>
      </c>
      <c r="D453">
        <v>0</v>
      </c>
      <c r="E453">
        <v>0</v>
      </c>
      <c r="F453" t="s">
        <v>23</v>
      </c>
      <c r="G453" t="s">
        <v>26</v>
      </c>
      <c r="H453" t="s">
        <v>15</v>
      </c>
      <c r="I453">
        <v>122.31</v>
      </c>
      <c r="J453">
        <v>15.3</v>
      </c>
      <c r="K453">
        <v>15.3</v>
      </c>
      <c r="L453" t="s">
        <v>21</v>
      </c>
      <c r="M453" s="8">
        <v>0</v>
      </c>
      <c r="N453">
        <f t="shared" si="21"/>
        <v>0</v>
      </c>
      <c r="O453">
        <f t="shared" si="22"/>
        <v>0</v>
      </c>
      <c r="P453">
        <f t="shared" si="23"/>
        <v>0</v>
      </c>
      <c r="U453">
        <v>13</v>
      </c>
      <c r="V453">
        <v>122.31</v>
      </c>
      <c r="W453">
        <v>15.3</v>
      </c>
    </row>
    <row r="454" spans="1:23" x14ac:dyDescent="0.35">
      <c r="A454">
        <v>23221</v>
      </c>
      <c r="B454" t="s">
        <v>12</v>
      </c>
      <c r="C454">
        <v>29</v>
      </c>
      <c r="D454">
        <v>0</v>
      </c>
      <c r="E454">
        <v>0</v>
      </c>
      <c r="F454" t="s">
        <v>23</v>
      </c>
      <c r="G454" t="s">
        <v>14</v>
      </c>
      <c r="H454" t="s">
        <v>15</v>
      </c>
      <c r="I454">
        <v>83.51</v>
      </c>
      <c r="J454">
        <v>37.1</v>
      </c>
      <c r="K454">
        <v>37.1</v>
      </c>
      <c r="L454" t="s">
        <v>21</v>
      </c>
      <c r="M454" s="8">
        <v>0</v>
      </c>
      <c r="N454">
        <f t="shared" si="21"/>
        <v>0</v>
      </c>
      <c r="O454">
        <f t="shared" si="22"/>
        <v>0</v>
      </c>
      <c r="P454">
        <f t="shared" si="23"/>
        <v>0</v>
      </c>
      <c r="U454">
        <v>29</v>
      </c>
      <c r="V454">
        <v>83.51</v>
      </c>
      <c r="W454">
        <v>37.1</v>
      </c>
    </row>
    <row r="455" spans="1:23" x14ac:dyDescent="0.35">
      <c r="A455">
        <v>31830</v>
      </c>
      <c r="B455" t="s">
        <v>12</v>
      </c>
      <c r="C455">
        <v>59</v>
      </c>
      <c r="D455">
        <v>0</v>
      </c>
      <c r="E455">
        <v>0</v>
      </c>
      <c r="F455" t="s">
        <v>13</v>
      </c>
      <c r="G455" t="s">
        <v>18</v>
      </c>
      <c r="H455" t="s">
        <v>15</v>
      </c>
      <c r="I455">
        <v>86.46</v>
      </c>
      <c r="J455">
        <v>30.5</v>
      </c>
      <c r="K455">
        <v>30.5</v>
      </c>
      <c r="L455" t="s">
        <v>24</v>
      </c>
      <c r="M455" s="8">
        <v>0</v>
      </c>
      <c r="N455">
        <f t="shared" si="21"/>
        <v>0</v>
      </c>
      <c r="O455">
        <f t="shared" si="22"/>
        <v>0</v>
      </c>
      <c r="P455">
        <f t="shared" si="23"/>
        <v>0</v>
      </c>
      <c r="U455">
        <v>59</v>
      </c>
      <c r="V455">
        <v>86.46</v>
      </c>
      <c r="W455">
        <v>30.5</v>
      </c>
    </row>
    <row r="456" spans="1:23" x14ac:dyDescent="0.35">
      <c r="A456">
        <v>15296</v>
      </c>
      <c r="B456" t="s">
        <v>17</v>
      </c>
      <c r="C456">
        <v>42</v>
      </c>
      <c r="D456">
        <v>0</v>
      </c>
      <c r="E456">
        <v>0</v>
      </c>
      <c r="F456" t="s">
        <v>13</v>
      </c>
      <c r="G456" t="s">
        <v>14</v>
      </c>
      <c r="H456" t="s">
        <v>19</v>
      </c>
      <c r="I456">
        <v>112.06</v>
      </c>
      <c r="J456">
        <v>38.200000000000003</v>
      </c>
      <c r="K456">
        <v>38.200000000000003</v>
      </c>
      <c r="L456" t="s">
        <v>21</v>
      </c>
      <c r="M456" s="8">
        <v>0</v>
      </c>
      <c r="N456">
        <f t="shared" si="21"/>
        <v>0</v>
      </c>
      <c r="O456">
        <f t="shared" si="22"/>
        <v>0</v>
      </c>
      <c r="P456">
        <f t="shared" si="23"/>
        <v>0</v>
      </c>
      <c r="U456">
        <v>42</v>
      </c>
      <c r="V456">
        <v>112.06</v>
      </c>
      <c r="W456">
        <v>38.200000000000003</v>
      </c>
    </row>
    <row r="457" spans="1:23" x14ac:dyDescent="0.35">
      <c r="A457">
        <v>7351</v>
      </c>
      <c r="B457" t="s">
        <v>12</v>
      </c>
      <c r="C457">
        <v>13</v>
      </c>
      <c r="D457">
        <v>0</v>
      </c>
      <c r="E457">
        <v>0</v>
      </c>
      <c r="F457" t="s">
        <v>23</v>
      </c>
      <c r="G457" t="s">
        <v>14</v>
      </c>
      <c r="H457" t="s">
        <v>15</v>
      </c>
      <c r="I457">
        <v>92.14</v>
      </c>
      <c r="J457">
        <v>23.2</v>
      </c>
      <c r="K457">
        <v>23.2</v>
      </c>
      <c r="L457" t="s">
        <v>21</v>
      </c>
      <c r="M457" s="8">
        <v>0</v>
      </c>
      <c r="N457">
        <f t="shared" si="21"/>
        <v>0</v>
      </c>
      <c r="O457">
        <f t="shared" si="22"/>
        <v>0</v>
      </c>
      <c r="P457">
        <f t="shared" si="23"/>
        <v>0</v>
      </c>
      <c r="U457">
        <v>13</v>
      </c>
      <c r="V457">
        <v>92.14</v>
      </c>
      <c r="W457">
        <v>23.2</v>
      </c>
    </row>
    <row r="458" spans="1:23" x14ac:dyDescent="0.35">
      <c r="A458">
        <v>66196</v>
      </c>
      <c r="B458" t="s">
        <v>12</v>
      </c>
      <c r="C458">
        <v>75</v>
      </c>
      <c r="D458">
        <v>0</v>
      </c>
      <c r="E458">
        <v>1</v>
      </c>
      <c r="F458" t="s">
        <v>23</v>
      </c>
      <c r="G458" t="s">
        <v>14</v>
      </c>
      <c r="H458" t="s">
        <v>19</v>
      </c>
      <c r="I458">
        <v>201.76</v>
      </c>
      <c r="J458">
        <v>30.2</v>
      </c>
      <c r="K458">
        <v>30.2</v>
      </c>
      <c r="L458" t="s">
        <v>16</v>
      </c>
      <c r="M458" s="8">
        <v>0</v>
      </c>
      <c r="N458">
        <f t="shared" si="21"/>
        <v>0</v>
      </c>
      <c r="O458">
        <f t="shared" si="22"/>
        <v>0</v>
      </c>
      <c r="P458">
        <f t="shared" si="23"/>
        <v>1</v>
      </c>
      <c r="U458">
        <v>75</v>
      </c>
      <c r="V458">
        <v>201.76</v>
      </c>
      <c r="W458">
        <v>30.2</v>
      </c>
    </row>
    <row r="459" spans="1:23" x14ac:dyDescent="0.35">
      <c r="A459">
        <v>17718</v>
      </c>
      <c r="B459" t="s">
        <v>17</v>
      </c>
      <c r="C459">
        <v>33</v>
      </c>
      <c r="D459">
        <v>1</v>
      </c>
      <c r="E459">
        <v>0</v>
      </c>
      <c r="F459" t="s">
        <v>13</v>
      </c>
      <c r="G459" t="s">
        <v>14</v>
      </c>
      <c r="H459" t="s">
        <v>15</v>
      </c>
      <c r="I459">
        <v>74.44</v>
      </c>
      <c r="J459">
        <v>45.2</v>
      </c>
      <c r="K459">
        <v>45.2</v>
      </c>
      <c r="L459" t="s">
        <v>22</v>
      </c>
      <c r="M459" s="8">
        <v>0</v>
      </c>
      <c r="N459">
        <f t="shared" si="21"/>
        <v>0</v>
      </c>
      <c r="O459">
        <f t="shared" si="22"/>
        <v>0</v>
      </c>
      <c r="P459">
        <f t="shared" si="23"/>
        <v>0</v>
      </c>
      <c r="U459">
        <v>33</v>
      </c>
      <c r="V459">
        <v>74.44</v>
      </c>
      <c r="W459">
        <v>45.2</v>
      </c>
    </row>
    <row r="460" spans="1:23" x14ac:dyDescent="0.35">
      <c r="A460">
        <v>31164</v>
      </c>
      <c r="B460" t="s">
        <v>17</v>
      </c>
      <c r="C460">
        <v>43</v>
      </c>
      <c r="D460">
        <v>0</v>
      </c>
      <c r="E460">
        <v>0</v>
      </c>
      <c r="F460" t="s">
        <v>13</v>
      </c>
      <c r="G460" t="s">
        <v>14</v>
      </c>
      <c r="H460" t="s">
        <v>19</v>
      </c>
      <c r="I460">
        <v>95.93</v>
      </c>
      <c r="J460">
        <v>21.8</v>
      </c>
      <c r="K460">
        <v>21.8</v>
      </c>
      <c r="L460" t="s">
        <v>24</v>
      </c>
      <c r="M460" s="8">
        <v>0</v>
      </c>
      <c r="N460">
        <f t="shared" si="21"/>
        <v>0</v>
      </c>
      <c r="O460">
        <f t="shared" si="22"/>
        <v>0</v>
      </c>
      <c r="P460">
        <f t="shared" si="23"/>
        <v>0</v>
      </c>
      <c r="U460">
        <v>43</v>
      </c>
      <c r="V460">
        <v>95.93</v>
      </c>
      <c r="W460">
        <v>21.8</v>
      </c>
    </row>
    <row r="461" spans="1:23" x14ac:dyDescent="0.35">
      <c r="A461">
        <v>48272</v>
      </c>
      <c r="B461" t="s">
        <v>17</v>
      </c>
      <c r="C461">
        <v>11</v>
      </c>
      <c r="D461">
        <v>0</v>
      </c>
      <c r="E461">
        <v>0</v>
      </c>
      <c r="F461" t="s">
        <v>23</v>
      </c>
      <c r="G461" t="s">
        <v>26</v>
      </c>
      <c r="H461" t="s">
        <v>19</v>
      </c>
      <c r="I461">
        <v>87.51</v>
      </c>
      <c r="J461">
        <v>24.4</v>
      </c>
      <c r="K461">
        <v>24.4</v>
      </c>
      <c r="L461" t="s">
        <v>24</v>
      </c>
      <c r="M461" s="8">
        <v>0</v>
      </c>
      <c r="N461">
        <f t="shared" si="21"/>
        <v>0</v>
      </c>
      <c r="O461">
        <f t="shared" si="22"/>
        <v>0</v>
      </c>
      <c r="P461">
        <f t="shared" si="23"/>
        <v>0</v>
      </c>
      <c r="U461">
        <v>11</v>
      </c>
      <c r="V461">
        <v>87.51</v>
      </c>
      <c r="W461">
        <v>24.4</v>
      </c>
    </row>
    <row r="462" spans="1:23" x14ac:dyDescent="0.35">
      <c r="A462">
        <v>2893</v>
      </c>
      <c r="B462" t="s">
        <v>17</v>
      </c>
      <c r="C462">
        <v>7</v>
      </c>
      <c r="D462">
        <v>0</v>
      </c>
      <c r="E462">
        <v>0</v>
      </c>
      <c r="F462" t="s">
        <v>23</v>
      </c>
      <c r="G462" t="s">
        <v>26</v>
      </c>
      <c r="H462" t="s">
        <v>19</v>
      </c>
      <c r="I462">
        <v>72.349999999999994</v>
      </c>
      <c r="J462">
        <v>17</v>
      </c>
      <c r="K462">
        <v>17</v>
      </c>
      <c r="L462" t="s">
        <v>24</v>
      </c>
      <c r="M462" s="8">
        <v>0</v>
      </c>
      <c r="N462">
        <f t="shared" si="21"/>
        <v>0</v>
      </c>
      <c r="O462">
        <f t="shared" si="22"/>
        <v>0</v>
      </c>
      <c r="P462">
        <f t="shared" si="23"/>
        <v>0</v>
      </c>
      <c r="U462">
        <v>7</v>
      </c>
      <c r="V462">
        <v>72.349999999999994</v>
      </c>
      <c r="W462">
        <v>17</v>
      </c>
    </row>
    <row r="463" spans="1:23" x14ac:dyDescent="0.35">
      <c r="A463">
        <v>34376</v>
      </c>
      <c r="B463" t="s">
        <v>17</v>
      </c>
      <c r="C463">
        <v>16</v>
      </c>
      <c r="D463">
        <v>0</v>
      </c>
      <c r="E463">
        <v>0</v>
      </c>
      <c r="F463" t="s">
        <v>23</v>
      </c>
      <c r="G463" t="s">
        <v>26</v>
      </c>
      <c r="H463" t="s">
        <v>19</v>
      </c>
      <c r="I463">
        <v>113.47</v>
      </c>
      <c r="J463">
        <v>19.5</v>
      </c>
      <c r="K463">
        <v>19.5</v>
      </c>
      <c r="L463" t="s">
        <v>24</v>
      </c>
      <c r="M463" s="8">
        <v>0</v>
      </c>
      <c r="N463">
        <f t="shared" si="21"/>
        <v>0</v>
      </c>
      <c r="O463">
        <f t="shared" si="22"/>
        <v>0</v>
      </c>
      <c r="P463">
        <f t="shared" si="23"/>
        <v>0</v>
      </c>
      <c r="U463">
        <v>16</v>
      </c>
      <c r="V463">
        <v>113.47</v>
      </c>
      <c r="W463">
        <v>19.5</v>
      </c>
    </row>
    <row r="464" spans="1:23" x14ac:dyDescent="0.35">
      <c r="A464">
        <v>18498</v>
      </c>
      <c r="B464" t="s">
        <v>17</v>
      </c>
      <c r="C464">
        <v>44</v>
      </c>
      <c r="D464">
        <v>0</v>
      </c>
      <c r="E464">
        <v>0</v>
      </c>
      <c r="F464" t="s">
        <v>23</v>
      </c>
      <c r="G464" t="s">
        <v>14</v>
      </c>
      <c r="H464" t="s">
        <v>19</v>
      </c>
      <c r="I464">
        <v>103.78</v>
      </c>
      <c r="J464">
        <v>49.8</v>
      </c>
      <c r="K464">
        <v>49.8</v>
      </c>
      <c r="L464" t="s">
        <v>16</v>
      </c>
      <c r="M464" s="8">
        <v>0</v>
      </c>
      <c r="N464">
        <f t="shared" si="21"/>
        <v>1</v>
      </c>
      <c r="O464">
        <f t="shared" si="22"/>
        <v>0</v>
      </c>
      <c r="P464">
        <f t="shared" si="23"/>
        <v>0</v>
      </c>
      <c r="U464">
        <v>44</v>
      </c>
      <c r="V464">
        <v>103.78</v>
      </c>
      <c r="W464">
        <v>49.8</v>
      </c>
    </row>
    <row r="465" spans="1:23" x14ac:dyDescent="0.35">
      <c r="A465">
        <v>56735</v>
      </c>
      <c r="B465" t="s">
        <v>17</v>
      </c>
      <c r="C465">
        <v>78</v>
      </c>
      <c r="D465">
        <v>0</v>
      </c>
      <c r="E465">
        <v>0</v>
      </c>
      <c r="F465" t="s">
        <v>13</v>
      </c>
      <c r="G465" t="s">
        <v>18</v>
      </c>
      <c r="H465" t="s">
        <v>19</v>
      </c>
      <c r="I465">
        <v>115.43</v>
      </c>
      <c r="J465">
        <v>27.8</v>
      </c>
      <c r="K465">
        <v>27.8</v>
      </c>
      <c r="L465" t="s">
        <v>21</v>
      </c>
      <c r="M465" s="8">
        <v>0</v>
      </c>
      <c r="N465">
        <f t="shared" si="21"/>
        <v>0</v>
      </c>
      <c r="O465">
        <f t="shared" si="22"/>
        <v>0</v>
      </c>
      <c r="P465">
        <f t="shared" si="23"/>
        <v>0</v>
      </c>
      <c r="U465">
        <v>78</v>
      </c>
      <c r="V465">
        <v>115.43</v>
      </c>
      <c r="W465">
        <v>27.8</v>
      </c>
    </row>
    <row r="466" spans="1:23" x14ac:dyDescent="0.35">
      <c r="A466">
        <v>8595</v>
      </c>
      <c r="B466" t="s">
        <v>12</v>
      </c>
      <c r="C466">
        <v>25</v>
      </c>
      <c r="D466">
        <v>0</v>
      </c>
      <c r="E466">
        <v>0</v>
      </c>
      <c r="F466" t="s">
        <v>13</v>
      </c>
      <c r="G466" t="s">
        <v>14</v>
      </c>
      <c r="H466" t="s">
        <v>19</v>
      </c>
      <c r="I466">
        <v>95.59</v>
      </c>
      <c r="J466">
        <v>25.1</v>
      </c>
      <c r="K466">
        <v>25.1</v>
      </c>
      <c r="L466" t="s">
        <v>21</v>
      </c>
      <c r="M466" s="8">
        <v>0</v>
      </c>
      <c r="N466">
        <f t="shared" si="21"/>
        <v>0</v>
      </c>
      <c r="O466">
        <f t="shared" si="22"/>
        <v>0</v>
      </c>
      <c r="P466">
        <f t="shared" si="23"/>
        <v>0</v>
      </c>
      <c r="U466">
        <v>25</v>
      </c>
      <c r="V466">
        <v>95.59</v>
      </c>
      <c r="W466">
        <v>25.1</v>
      </c>
    </row>
    <row r="467" spans="1:23" x14ac:dyDescent="0.35">
      <c r="A467">
        <v>621</v>
      </c>
      <c r="B467" t="s">
        <v>12</v>
      </c>
      <c r="C467">
        <v>69</v>
      </c>
      <c r="D467">
        <v>0</v>
      </c>
      <c r="E467">
        <v>0</v>
      </c>
      <c r="F467" t="s">
        <v>13</v>
      </c>
      <c r="G467" t="s">
        <v>14</v>
      </c>
      <c r="H467" t="s">
        <v>19</v>
      </c>
      <c r="I467">
        <v>101.52</v>
      </c>
      <c r="J467">
        <v>26.8</v>
      </c>
      <c r="K467">
        <v>26.8</v>
      </c>
      <c r="L467" t="s">
        <v>22</v>
      </c>
      <c r="M467" s="8">
        <v>0</v>
      </c>
      <c r="N467">
        <f t="shared" si="21"/>
        <v>0</v>
      </c>
      <c r="O467">
        <f t="shared" si="22"/>
        <v>0</v>
      </c>
      <c r="P467">
        <f t="shared" si="23"/>
        <v>0</v>
      </c>
      <c r="U467">
        <v>69</v>
      </c>
      <c r="V467">
        <v>101.52</v>
      </c>
      <c r="W467">
        <v>26.8</v>
      </c>
    </row>
    <row r="468" spans="1:23" x14ac:dyDescent="0.35">
      <c r="A468">
        <v>1307</v>
      </c>
      <c r="B468" t="s">
        <v>17</v>
      </c>
      <c r="C468">
        <v>61</v>
      </c>
      <c r="D468">
        <v>1</v>
      </c>
      <c r="E468">
        <v>0</v>
      </c>
      <c r="F468" t="s">
        <v>13</v>
      </c>
      <c r="G468" t="s">
        <v>14</v>
      </c>
      <c r="H468" t="s">
        <v>19</v>
      </c>
      <c r="I468">
        <v>170.05</v>
      </c>
      <c r="J468">
        <v>60.2</v>
      </c>
      <c r="K468">
        <v>60.2</v>
      </c>
      <c r="L468" t="s">
        <v>22</v>
      </c>
      <c r="M468" s="8">
        <v>0</v>
      </c>
      <c r="N468">
        <f t="shared" si="21"/>
        <v>1</v>
      </c>
      <c r="O468">
        <f t="shared" si="22"/>
        <v>0</v>
      </c>
      <c r="P468">
        <f t="shared" si="23"/>
        <v>1</v>
      </c>
      <c r="U468">
        <v>61</v>
      </c>
      <c r="V468">
        <v>170.05</v>
      </c>
      <c r="W468">
        <v>60.2</v>
      </c>
    </row>
    <row r="469" spans="1:23" x14ac:dyDescent="0.35">
      <c r="A469">
        <v>35846</v>
      </c>
      <c r="B469" t="s">
        <v>17</v>
      </c>
      <c r="C469">
        <v>43</v>
      </c>
      <c r="D469">
        <v>1</v>
      </c>
      <c r="E469">
        <v>0</v>
      </c>
      <c r="F469" t="s">
        <v>23</v>
      </c>
      <c r="G469" t="s">
        <v>18</v>
      </c>
      <c r="H469" t="s">
        <v>19</v>
      </c>
      <c r="I469">
        <v>217.3</v>
      </c>
      <c r="J469">
        <v>27.5</v>
      </c>
      <c r="K469">
        <v>27.5</v>
      </c>
      <c r="L469" t="s">
        <v>21</v>
      </c>
      <c r="M469" s="8">
        <v>0</v>
      </c>
      <c r="N469">
        <f t="shared" si="21"/>
        <v>0</v>
      </c>
      <c r="O469">
        <f t="shared" si="22"/>
        <v>0</v>
      </c>
      <c r="P469">
        <f t="shared" si="23"/>
        <v>1</v>
      </c>
      <c r="U469">
        <v>43</v>
      </c>
      <c r="V469">
        <v>217.3</v>
      </c>
      <c r="W469">
        <v>27.5</v>
      </c>
    </row>
    <row r="470" spans="1:23" x14ac:dyDescent="0.35">
      <c r="A470">
        <v>28645</v>
      </c>
      <c r="B470" t="s">
        <v>17</v>
      </c>
      <c r="C470">
        <v>38</v>
      </c>
      <c r="D470">
        <v>1</v>
      </c>
      <c r="E470">
        <v>0</v>
      </c>
      <c r="F470" t="s">
        <v>13</v>
      </c>
      <c r="G470" t="s">
        <v>14</v>
      </c>
      <c r="H470" t="s">
        <v>15</v>
      </c>
      <c r="I470">
        <v>196.01</v>
      </c>
      <c r="J470">
        <v>28.1</v>
      </c>
      <c r="K470">
        <v>28.1</v>
      </c>
      <c r="L470" t="s">
        <v>21</v>
      </c>
      <c r="M470" s="8">
        <v>0</v>
      </c>
      <c r="N470">
        <f t="shared" si="21"/>
        <v>0</v>
      </c>
      <c r="O470">
        <f t="shared" si="22"/>
        <v>0</v>
      </c>
      <c r="P470">
        <f t="shared" si="23"/>
        <v>1</v>
      </c>
      <c r="U470">
        <v>38</v>
      </c>
      <c r="V470">
        <v>196.01</v>
      </c>
      <c r="W470">
        <v>28.1</v>
      </c>
    </row>
    <row r="471" spans="1:23" x14ac:dyDescent="0.35">
      <c r="A471">
        <v>5835</v>
      </c>
      <c r="B471" t="s">
        <v>12</v>
      </c>
      <c r="C471">
        <v>68</v>
      </c>
      <c r="D471">
        <v>0</v>
      </c>
      <c r="E471">
        <v>0</v>
      </c>
      <c r="F471" t="s">
        <v>13</v>
      </c>
      <c r="G471" t="s">
        <v>14</v>
      </c>
      <c r="H471" t="s">
        <v>15</v>
      </c>
      <c r="I471">
        <v>92.21</v>
      </c>
      <c r="J471">
        <v>27.3</v>
      </c>
      <c r="K471">
        <v>27.3</v>
      </c>
      <c r="L471" t="s">
        <v>24</v>
      </c>
      <c r="M471" s="8">
        <v>0</v>
      </c>
      <c r="N471">
        <f t="shared" si="21"/>
        <v>0</v>
      </c>
      <c r="O471">
        <f t="shared" si="22"/>
        <v>0</v>
      </c>
      <c r="P471">
        <f t="shared" si="23"/>
        <v>0</v>
      </c>
      <c r="U471">
        <v>68</v>
      </c>
      <c r="V471">
        <v>92.21</v>
      </c>
      <c r="W471">
        <v>27.3</v>
      </c>
    </row>
    <row r="472" spans="1:23" x14ac:dyDescent="0.35">
      <c r="A472">
        <v>46474</v>
      </c>
      <c r="B472" t="s">
        <v>12</v>
      </c>
      <c r="C472">
        <v>26</v>
      </c>
      <c r="D472">
        <v>0</v>
      </c>
      <c r="E472">
        <v>0</v>
      </c>
      <c r="F472" t="s">
        <v>13</v>
      </c>
      <c r="G472" t="s">
        <v>14</v>
      </c>
      <c r="H472" t="s">
        <v>19</v>
      </c>
      <c r="I472">
        <v>100.09</v>
      </c>
      <c r="J472">
        <v>27.4</v>
      </c>
      <c r="K472">
        <v>27.4</v>
      </c>
      <c r="L472" t="s">
        <v>21</v>
      </c>
      <c r="M472" s="8">
        <v>0</v>
      </c>
      <c r="N472">
        <f t="shared" si="21"/>
        <v>0</v>
      </c>
      <c r="O472">
        <f t="shared" si="22"/>
        <v>0</v>
      </c>
      <c r="P472">
        <f t="shared" si="23"/>
        <v>0</v>
      </c>
      <c r="U472">
        <v>26</v>
      </c>
      <c r="V472">
        <v>100.09</v>
      </c>
      <c r="W472">
        <v>27.4</v>
      </c>
    </row>
    <row r="473" spans="1:23" x14ac:dyDescent="0.35">
      <c r="A473">
        <v>69687</v>
      </c>
      <c r="B473" t="s">
        <v>17</v>
      </c>
      <c r="C473">
        <v>18</v>
      </c>
      <c r="D473">
        <v>0</v>
      </c>
      <c r="E473">
        <v>0</v>
      </c>
      <c r="F473" t="s">
        <v>23</v>
      </c>
      <c r="G473" t="s">
        <v>18</v>
      </c>
      <c r="H473" t="s">
        <v>19</v>
      </c>
      <c r="I473">
        <v>93.88</v>
      </c>
      <c r="J473">
        <v>22.2</v>
      </c>
      <c r="K473">
        <v>22.2</v>
      </c>
      <c r="L473" t="s">
        <v>21</v>
      </c>
      <c r="M473" s="8">
        <v>0</v>
      </c>
      <c r="N473">
        <f t="shared" si="21"/>
        <v>0</v>
      </c>
      <c r="O473">
        <f t="shared" si="22"/>
        <v>0</v>
      </c>
      <c r="P473">
        <f t="shared" si="23"/>
        <v>0</v>
      </c>
      <c r="U473">
        <v>18</v>
      </c>
      <c r="V473">
        <v>93.88</v>
      </c>
      <c r="W473">
        <v>22.2</v>
      </c>
    </row>
    <row r="474" spans="1:23" x14ac:dyDescent="0.35">
      <c r="A474">
        <v>2953</v>
      </c>
      <c r="B474" t="s">
        <v>17</v>
      </c>
      <c r="C474">
        <v>43</v>
      </c>
      <c r="D474">
        <v>0</v>
      </c>
      <c r="E474">
        <v>0</v>
      </c>
      <c r="F474" t="s">
        <v>13</v>
      </c>
      <c r="G474" t="s">
        <v>14</v>
      </c>
      <c r="H474" t="s">
        <v>19</v>
      </c>
      <c r="I474">
        <v>75.05</v>
      </c>
      <c r="J474">
        <v>22.9</v>
      </c>
      <c r="K474">
        <v>22.9</v>
      </c>
      <c r="L474" t="s">
        <v>22</v>
      </c>
      <c r="M474" s="8">
        <v>0</v>
      </c>
      <c r="N474">
        <f t="shared" si="21"/>
        <v>0</v>
      </c>
      <c r="O474">
        <f t="shared" si="22"/>
        <v>0</v>
      </c>
      <c r="P474">
        <f t="shared" si="23"/>
        <v>0</v>
      </c>
      <c r="U474">
        <v>43</v>
      </c>
      <c r="V474">
        <v>75.05</v>
      </c>
      <c r="W474">
        <v>22.9</v>
      </c>
    </row>
    <row r="475" spans="1:23" x14ac:dyDescent="0.35">
      <c r="A475">
        <v>11838</v>
      </c>
      <c r="B475" t="s">
        <v>17</v>
      </c>
      <c r="C475">
        <v>43</v>
      </c>
      <c r="D475">
        <v>0</v>
      </c>
      <c r="E475">
        <v>0</v>
      </c>
      <c r="F475" t="s">
        <v>13</v>
      </c>
      <c r="G475" t="s">
        <v>25</v>
      </c>
      <c r="H475" t="s">
        <v>19</v>
      </c>
      <c r="I475">
        <v>70.08</v>
      </c>
      <c r="J475">
        <v>26.6</v>
      </c>
      <c r="K475">
        <v>26.6</v>
      </c>
      <c r="L475" t="s">
        <v>21</v>
      </c>
      <c r="M475" s="8">
        <v>0</v>
      </c>
      <c r="N475">
        <f t="shared" si="21"/>
        <v>0</v>
      </c>
      <c r="O475">
        <f t="shared" si="22"/>
        <v>0</v>
      </c>
      <c r="P475">
        <f t="shared" si="23"/>
        <v>0</v>
      </c>
      <c r="U475">
        <v>43</v>
      </c>
      <c r="V475">
        <v>70.08</v>
      </c>
      <c r="W475">
        <v>26.6</v>
      </c>
    </row>
    <row r="476" spans="1:23" x14ac:dyDescent="0.35">
      <c r="A476">
        <v>9179</v>
      </c>
      <c r="B476" t="s">
        <v>17</v>
      </c>
      <c r="C476">
        <v>32</v>
      </c>
      <c r="D476">
        <v>0</v>
      </c>
      <c r="E476">
        <v>0</v>
      </c>
      <c r="F476" t="s">
        <v>23</v>
      </c>
      <c r="G476" t="s">
        <v>14</v>
      </c>
      <c r="H476" t="s">
        <v>15</v>
      </c>
      <c r="I476">
        <v>74.2</v>
      </c>
      <c r="J476">
        <v>23</v>
      </c>
      <c r="K476">
        <v>23</v>
      </c>
      <c r="L476" t="s">
        <v>22</v>
      </c>
      <c r="M476" s="8">
        <v>0</v>
      </c>
      <c r="N476">
        <f t="shared" si="21"/>
        <v>0</v>
      </c>
      <c r="O476">
        <f t="shared" si="22"/>
        <v>0</v>
      </c>
      <c r="P476">
        <f t="shared" si="23"/>
        <v>0</v>
      </c>
      <c r="U476">
        <v>32</v>
      </c>
      <c r="V476">
        <v>74.2</v>
      </c>
      <c r="W476">
        <v>23</v>
      </c>
    </row>
    <row r="477" spans="1:23" x14ac:dyDescent="0.35">
      <c r="A477">
        <v>38165</v>
      </c>
      <c r="B477" t="s">
        <v>17</v>
      </c>
      <c r="C477">
        <v>81</v>
      </c>
      <c r="D477">
        <v>0</v>
      </c>
      <c r="E477">
        <v>0</v>
      </c>
      <c r="F477" t="s">
        <v>23</v>
      </c>
      <c r="G477" t="s">
        <v>14</v>
      </c>
      <c r="H477" t="s">
        <v>19</v>
      </c>
      <c r="I477">
        <v>69.010000000000005</v>
      </c>
      <c r="J477">
        <v>32.6</v>
      </c>
      <c r="K477">
        <v>32.6</v>
      </c>
      <c r="L477" t="s">
        <v>21</v>
      </c>
      <c r="M477" s="8">
        <v>0</v>
      </c>
      <c r="N477">
        <f t="shared" si="21"/>
        <v>0</v>
      </c>
      <c r="O477">
        <f t="shared" si="22"/>
        <v>0</v>
      </c>
      <c r="P477">
        <f t="shared" si="23"/>
        <v>0</v>
      </c>
      <c r="U477">
        <v>81</v>
      </c>
      <c r="V477">
        <v>69.010000000000005</v>
      </c>
      <c r="W477">
        <v>32.6</v>
      </c>
    </row>
    <row r="478" spans="1:23" x14ac:dyDescent="0.35">
      <c r="A478">
        <v>63050</v>
      </c>
      <c r="B478" t="s">
        <v>12</v>
      </c>
      <c r="C478">
        <v>25</v>
      </c>
      <c r="D478">
        <v>0</v>
      </c>
      <c r="E478">
        <v>0</v>
      </c>
      <c r="F478" t="s">
        <v>23</v>
      </c>
      <c r="G478" t="s">
        <v>14</v>
      </c>
      <c r="H478" t="s">
        <v>19</v>
      </c>
      <c r="I478">
        <v>96.17</v>
      </c>
      <c r="J478">
        <v>22.1</v>
      </c>
      <c r="K478">
        <v>22.1</v>
      </c>
      <c r="L478" t="s">
        <v>24</v>
      </c>
      <c r="M478" s="8">
        <v>0</v>
      </c>
      <c r="N478">
        <f t="shared" si="21"/>
        <v>0</v>
      </c>
      <c r="O478">
        <f t="shared" si="22"/>
        <v>0</v>
      </c>
      <c r="P478">
        <f t="shared" si="23"/>
        <v>0</v>
      </c>
      <c r="U478">
        <v>25</v>
      </c>
      <c r="V478">
        <v>96.17</v>
      </c>
      <c r="W478">
        <v>22.1</v>
      </c>
    </row>
    <row r="479" spans="1:23" x14ac:dyDescent="0.35">
      <c r="A479">
        <v>22470</v>
      </c>
      <c r="B479" t="s">
        <v>12</v>
      </c>
      <c r="C479">
        <v>61</v>
      </c>
      <c r="D479">
        <v>0</v>
      </c>
      <c r="E479">
        <v>0</v>
      </c>
      <c r="F479" t="s">
        <v>13</v>
      </c>
      <c r="G479" t="s">
        <v>25</v>
      </c>
      <c r="H479" t="s">
        <v>15</v>
      </c>
      <c r="I479">
        <v>184.15</v>
      </c>
      <c r="J479" t="s">
        <v>20</v>
      </c>
      <c r="K479">
        <v>28.1</v>
      </c>
      <c r="L479" t="s">
        <v>24</v>
      </c>
      <c r="M479" s="8">
        <v>0</v>
      </c>
      <c r="N479">
        <f t="shared" si="21"/>
        <v>1</v>
      </c>
      <c r="O479">
        <f t="shared" si="22"/>
        <v>0</v>
      </c>
      <c r="P479">
        <f t="shared" si="23"/>
        <v>1</v>
      </c>
      <c r="U479">
        <v>61</v>
      </c>
      <c r="V479">
        <v>184.15</v>
      </c>
      <c r="W479">
        <v>28.1</v>
      </c>
    </row>
    <row r="480" spans="1:23" x14ac:dyDescent="0.35">
      <c r="A480">
        <v>71585</v>
      </c>
      <c r="B480" t="s">
        <v>17</v>
      </c>
      <c r="C480">
        <v>66</v>
      </c>
      <c r="D480">
        <v>0</v>
      </c>
      <c r="E480">
        <v>0</v>
      </c>
      <c r="F480" t="s">
        <v>13</v>
      </c>
      <c r="G480" t="s">
        <v>25</v>
      </c>
      <c r="H480" t="s">
        <v>15</v>
      </c>
      <c r="I480">
        <v>87.24</v>
      </c>
      <c r="J480">
        <v>22.5</v>
      </c>
      <c r="K480">
        <v>22.5</v>
      </c>
      <c r="L480" t="s">
        <v>16</v>
      </c>
      <c r="M480" s="8">
        <v>0</v>
      </c>
      <c r="N480">
        <f t="shared" si="21"/>
        <v>0</v>
      </c>
      <c r="O480">
        <f t="shared" si="22"/>
        <v>0</v>
      </c>
      <c r="P480">
        <f t="shared" si="23"/>
        <v>0</v>
      </c>
      <c r="U480">
        <v>66</v>
      </c>
      <c r="V480">
        <v>87.24</v>
      </c>
      <c r="W480">
        <v>22.5</v>
      </c>
    </row>
    <row r="481" spans="1:23" x14ac:dyDescent="0.35">
      <c r="A481">
        <v>15649</v>
      </c>
      <c r="B481" t="s">
        <v>12</v>
      </c>
      <c r="C481">
        <v>54</v>
      </c>
      <c r="D481">
        <v>1</v>
      </c>
      <c r="E481">
        <v>0</v>
      </c>
      <c r="F481" t="s">
        <v>13</v>
      </c>
      <c r="G481" t="s">
        <v>14</v>
      </c>
      <c r="H481" t="s">
        <v>19</v>
      </c>
      <c r="I481">
        <v>198.69</v>
      </c>
      <c r="J481" t="s">
        <v>20</v>
      </c>
      <c r="K481">
        <v>28.1</v>
      </c>
      <c r="L481" t="s">
        <v>22</v>
      </c>
      <c r="M481" s="8">
        <v>0</v>
      </c>
      <c r="N481">
        <f t="shared" si="21"/>
        <v>1</v>
      </c>
      <c r="O481">
        <f t="shared" si="22"/>
        <v>0</v>
      </c>
      <c r="P481">
        <f t="shared" si="23"/>
        <v>1</v>
      </c>
      <c r="U481">
        <v>54</v>
      </c>
      <c r="V481">
        <v>198.69</v>
      </c>
      <c r="W481">
        <v>28.1</v>
      </c>
    </row>
    <row r="482" spans="1:23" x14ac:dyDescent="0.35">
      <c r="A482">
        <v>11974</v>
      </c>
      <c r="B482" t="s">
        <v>12</v>
      </c>
      <c r="C482">
        <v>11</v>
      </c>
      <c r="D482">
        <v>0</v>
      </c>
      <c r="E482">
        <v>0</v>
      </c>
      <c r="F482" t="s">
        <v>23</v>
      </c>
      <c r="G482" t="s">
        <v>26</v>
      </c>
      <c r="H482" t="s">
        <v>15</v>
      </c>
      <c r="I482">
        <v>82.58</v>
      </c>
      <c r="J482">
        <v>25.5</v>
      </c>
      <c r="K482">
        <v>25.5</v>
      </c>
      <c r="L482" t="s">
        <v>24</v>
      </c>
      <c r="M482" s="8">
        <v>0</v>
      </c>
      <c r="N482">
        <f t="shared" si="21"/>
        <v>0</v>
      </c>
      <c r="O482">
        <f t="shared" si="22"/>
        <v>0</v>
      </c>
      <c r="P482">
        <f t="shared" si="23"/>
        <v>0</v>
      </c>
      <c r="U482">
        <v>11</v>
      </c>
      <c r="V482">
        <v>82.58</v>
      </c>
      <c r="W482">
        <v>25.5</v>
      </c>
    </row>
    <row r="483" spans="1:23" x14ac:dyDescent="0.35">
      <c r="A483">
        <v>3009</v>
      </c>
      <c r="B483" t="s">
        <v>17</v>
      </c>
      <c r="C483">
        <v>53</v>
      </c>
      <c r="D483">
        <v>0</v>
      </c>
      <c r="E483">
        <v>0</v>
      </c>
      <c r="F483" t="s">
        <v>13</v>
      </c>
      <c r="G483" t="s">
        <v>18</v>
      </c>
      <c r="H483" t="s">
        <v>19</v>
      </c>
      <c r="I483">
        <v>96.88</v>
      </c>
      <c r="J483">
        <v>31.4</v>
      </c>
      <c r="K483">
        <v>31.4</v>
      </c>
      <c r="L483" t="s">
        <v>24</v>
      </c>
      <c r="M483" s="8">
        <v>0</v>
      </c>
      <c r="N483">
        <f t="shared" si="21"/>
        <v>0</v>
      </c>
      <c r="O483">
        <f t="shared" si="22"/>
        <v>0</v>
      </c>
      <c r="P483">
        <f t="shared" si="23"/>
        <v>0</v>
      </c>
      <c r="U483">
        <v>53</v>
      </c>
      <c r="V483">
        <v>96.88</v>
      </c>
      <c r="W483">
        <v>31.4</v>
      </c>
    </row>
    <row r="484" spans="1:23" x14ac:dyDescent="0.35">
      <c r="A484">
        <v>32361</v>
      </c>
      <c r="B484" t="s">
        <v>17</v>
      </c>
      <c r="C484">
        <v>78</v>
      </c>
      <c r="D484">
        <v>0</v>
      </c>
      <c r="E484">
        <v>1</v>
      </c>
      <c r="F484" t="s">
        <v>13</v>
      </c>
      <c r="G484" t="s">
        <v>18</v>
      </c>
      <c r="H484" t="s">
        <v>15</v>
      </c>
      <c r="I484">
        <v>73.319999999999993</v>
      </c>
      <c r="J484">
        <v>26</v>
      </c>
      <c r="K484">
        <v>26</v>
      </c>
      <c r="L484" t="s">
        <v>24</v>
      </c>
      <c r="M484" s="8">
        <v>0</v>
      </c>
      <c r="N484">
        <f t="shared" si="21"/>
        <v>0</v>
      </c>
      <c r="O484">
        <f t="shared" si="22"/>
        <v>0</v>
      </c>
      <c r="P484">
        <f t="shared" si="23"/>
        <v>0</v>
      </c>
      <c r="U484">
        <v>78</v>
      </c>
      <c r="V484">
        <v>73.319999999999993</v>
      </c>
      <c r="W484">
        <v>26</v>
      </c>
    </row>
    <row r="485" spans="1:23" x14ac:dyDescent="0.35">
      <c r="A485">
        <v>41523</v>
      </c>
      <c r="B485" t="s">
        <v>12</v>
      </c>
      <c r="C485">
        <v>9</v>
      </c>
      <c r="D485">
        <v>0</v>
      </c>
      <c r="E485">
        <v>0</v>
      </c>
      <c r="F485" t="s">
        <v>23</v>
      </c>
      <c r="G485" t="s">
        <v>26</v>
      </c>
      <c r="H485" t="s">
        <v>19</v>
      </c>
      <c r="I485">
        <v>94.59</v>
      </c>
      <c r="J485">
        <v>20</v>
      </c>
      <c r="K485">
        <v>20</v>
      </c>
      <c r="L485" t="s">
        <v>24</v>
      </c>
      <c r="M485" s="8">
        <v>0</v>
      </c>
      <c r="N485">
        <f t="shared" si="21"/>
        <v>0</v>
      </c>
      <c r="O485">
        <f t="shared" si="22"/>
        <v>0</v>
      </c>
      <c r="P485">
        <f t="shared" si="23"/>
        <v>0</v>
      </c>
      <c r="U485">
        <v>9</v>
      </c>
      <c r="V485">
        <v>94.59</v>
      </c>
      <c r="W485">
        <v>20</v>
      </c>
    </row>
    <row r="486" spans="1:23" x14ac:dyDescent="0.35">
      <c r="A486">
        <v>53910</v>
      </c>
      <c r="B486" t="s">
        <v>17</v>
      </c>
      <c r="C486">
        <v>48</v>
      </c>
      <c r="D486">
        <v>0</v>
      </c>
      <c r="E486">
        <v>0</v>
      </c>
      <c r="F486" t="s">
        <v>13</v>
      </c>
      <c r="G486" t="s">
        <v>18</v>
      </c>
      <c r="H486" t="s">
        <v>19</v>
      </c>
      <c r="I486">
        <v>132.08000000000001</v>
      </c>
      <c r="J486">
        <v>31.6</v>
      </c>
      <c r="K486">
        <v>31.6</v>
      </c>
      <c r="L486" t="s">
        <v>22</v>
      </c>
      <c r="M486" s="8">
        <v>0</v>
      </c>
      <c r="N486">
        <f t="shared" si="21"/>
        <v>0</v>
      </c>
      <c r="O486">
        <f t="shared" si="22"/>
        <v>0</v>
      </c>
      <c r="P486">
        <f t="shared" si="23"/>
        <v>0</v>
      </c>
      <c r="U486">
        <v>48</v>
      </c>
      <c r="V486">
        <v>132.08000000000001</v>
      </c>
      <c r="W486">
        <v>31.6</v>
      </c>
    </row>
    <row r="487" spans="1:23" x14ac:dyDescent="0.35">
      <c r="A487">
        <v>67548</v>
      </c>
      <c r="B487" t="s">
        <v>17</v>
      </c>
      <c r="C487">
        <v>31</v>
      </c>
      <c r="D487">
        <v>0</v>
      </c>
      <c r="E487">
        <v>0</v>
      </c>
      <c r="F487" t="s">
        <v>13</v>
      </c>
      <c r="G487" t="s">
        <v>14</v>
      </c>
      <c r="H487" t="s">
        <v>15</v>
      </c>
      <c r="I487">
        <v>98.99</v>
      </c>
      <c r="J487">
        <v>31.2</v>
      </c>
      <c r="K487">
        <v>31.2</v>
      </c>
      <c r="L487" t="s">
        <v>21</v>
      </c>
      <c r="M487" s="8">
        <v>0</v>
      </c>
      <c r="N487">
        <f t="shared" si="21"/>
        <v>0</v>
      </c>
      <c r="O487">
        <f t="shared" si="22"/>
        <v>0</v>
      </c>
      <c r="P487">
        <f t="shared" si="23"/>
        <v>0</v>
      </c>
      <c r="U487">
        <v>31</v>
      </c>
      <c r="V487">
        <v>98.99</v>
      </c>
      <c r="W487">
        <v>31.2</v>
      </c>
    </row>
    <row r="488" spans="1:23" x14ac:dyDescent="0.35">
      <c r="A488">
        <v>50441</v>
      </c>
      <c r="B488" t="s">
        <v>12</v>
      </c>
      <c r="C488">
        <v>20</v>
      </c>
      <c r="D488">
        <v>0</v>
      </c>
      <c r="E488">
        <v>0</v>
      </c>
      <c r="F488" t="s">
        <v>23</v>
      </c>
      <c r="G488" t="s">
        <v>14</v>
      </c>
      <c r="H488" t="s">
        <v>19</v>
      </c>
      <c r="I488">
        <v>104.48</v>
      </c>
      <c r="J488">
        <v>21.7</v>
      </c>
      <c r="K488">
        <v>21.7</v>
      </c>
      <c r="L488" t="s">
        <v>21</v>
      </c>
      <c r="M488" s="8">
        <v>0</v>
      </c>
      <c r="N488">
        <f t="shared" si="21"/>
        <v>0</v>
      </c>
      <c r="O488">
        <f t="shared" si="22"/>
        <v>0</v>
      </c>
      <c r="P488">
        <f t="shared" si="23"/>
        <v>0</v>
      </c>
      <c r="U488">
        <v>20</v>
      </c>
      <c r="V488">
        <v>104.48</v>
      </c>
      <c r="W488">
        <v>21.7</v>
      </c>
    </row>
    <row r="489" spans="1:23" x14ac:dyDescent="0.35">
      <c r="A489">
        <v>16927</v>
      </c>
      <c r="B489" t="s">
        <v>12</v>
      </c>
      <c r="C489">
        <v>21</v>
      </c>
      <c r="D489">
        <v>0</v>
      </c>
      <c r="E489">
        <v>0</v>
      </c>
      <c r="F489" t="s">
        <v>13</v>
      </c>
      <c r="G489" t="s">
        <v>14</v>
      </c>
      <c r="H489" t="s">
        <v>19</v>
      </c>
      <c r="I489">
        <v>98.01</v>
      </c>
      <c r="J489">
        <v>24.2</v>
      </c>
      <c r="K489">
        <v>24.2</v>
      </c>
      <c r="L489" t="s">
        <v>24</v>
      </c>
      <c r="M489" s="8">
        <v>0</v>
      </c>
      <c r="N489">
        <f t="shared" si="21"/>
        <v>0</v>
      </c>
      <c r="O489">
        <f t="shared" si="22"/>
        <v>0</v>
      </c>
      <c r="P489">
        <f t="shared" si="23"/>
        <v>0</v>
      </c>
      <c r="U489">
        <v>21</v>
      </c>
      <c r="V489">
        <v>98.01</v>
      </c>
      <c r="W489">
        <v>24.2</v>
      </c>
    </row>
    <row r="490" spans="1:23" x14ac:dyDescent="0.35">
      <c r="A490">
        <v>28265</v>
      </c>
      <c r="B490" t="s">
        <v>17</v>
      </c>
      <c r="C490">
        <v>42</v>
      </c>
      <c r="D490">
        <v>0</v>
      </c>
      <c r="E490">
        <v>0</v>
      </c>
      <c r="F490" t="s">
        <v>13</v>
      </c>
      <c r="G490" t="s">
        <v>18</v>
      </c>
      <c r="H490" t="s">
        <v>19</v>
      </c>
      <c r="I490">
        <v>79.14</v>
      </c>
      <c r="J490">
        <v>25</v>
      </c>
      <c r="K490">
        <v>25</v>
      </c>
      <c r="L490" t="s">
        <v>16</v>
      </c>
      <c r="M490" s="8">
        <v>0</v>
      </c>
      <c r="N490">
        <f t="shared" si="21"/>
        <v>0</v>
      </c>
      <c r="O490">
        <f t="shared" si="22"/>
        <v>0</v>
      </c>
      <c r="P490">
        <f t="shared" si="23"/>
        <v>0</v>
      </c>
      <c r="U490">
        <v>42</v>
      </c>
      <c r="V490">
        <v>79.14</v>
      </c>
      <c r="W490">
        <v>25</v>
      </c>
    </row>
    <row r="491" spans="1:23" x14ac:dyDescent="0.35">
      <c r="A491">
        <v>33404</v>
      </c>
      <c r="B491" t="s">
        <v>12</v>
      </c>
      <c r="C491">
        <v>35</v>
      </c>
      <c r="D491">
        <v>0</v>
      </c>
      <c r="E491">
        <v>0</v>
      </c>
      <c r="F491" t="s">
        <v>13</v>
      </c>
      <c r="G491" t="s">
        <v>14</v>
      </c>
      <c r="H491" t="s">
        <v>15</v>
      </c>
      <c r="I491">
        <v>89.32</v>
      </c>
      <c r="J491">
        <v>36.700000000000003</v>
      </c>
      <c r="K491">
        <v>36.700000000000003</v>
      </c>
      <c r="L491" t="s">
        <v>24</v>
      </c>
      <c r="M491" s="8">
        <v>0</v>
      </c>
      <c r="N491">
        <f t="shared" si="21"/>
        <v>0</v>
      </c>
      <c r="O491">
        <f t="shared" si="22"/>
        <v>0</v>
      </c>
      <c r="P491">
        <f t="shared" si="23"/>
        <v>0</v>
      </c>
      <c r="U491">
        <v>35</v>
      </c>
      <c r="V491">
        <v>89.32</v>
      </c>
      <c r="W491">
        <v>36.700000000000003</v>
      </c>
    </row>
    <row r="492" spans="1:23" x14ac:dyDescent="0.35">
      <c r="A492">
        <v>50965</v>
      </c>
      <c r="B492" t="s">
        <v>12</v>
      </c>
      <c r="C492">
        <v>53</v>
      </c>
      <c r="D492">
        <v>0</v>
      </c>
      <c r="E492">
        <v>0</v>
      </c>
      <c r="F492" t="s">
        <v>23</v>
      </c>
      <c r="G492" t="s">
        <v>14</v>
      </c>
      <c r="H492" t="s">
        <v>19</v>
      </c>
      <c r="I492">
        <v>65.239999999999995</v>
      </c>
      <c r="J492">
        <v>28.9</v>
      </c>
      <c r="K492">
        <v>28.9</v>
      </c>
      <c r="L492" t="s">
        <v>24</v>
      </c>
      <c r="M492" s="8">
        <v>0</v>
      </c>
      <c r="N492">
        <f t="shared" si="21"/>
        <v>0</v>
      </c>
      <c r="O492">
        <f t="shared" si="22"/>
        <v>0</v>
      </c>
      <c r="P492">
        <f t="shared" si="23"/>
        <v>0</v>
      </c>
      <c r="U492">
        <v>53</v>
      </c>
      <c r="V492">
        <v>65.239999999999995</v>
      </c>
      <c r="W492">
        <v>28.9</v>
      </c>
    </row>
    <row r="493" spans="1:23" x14ac:dyDescent="0.35">
      <c r="A493">
        <v>21077</v>
      </c>
      <c r="B493" t="s">
        <v>12</v>
      </c>
      <c r="C493">
        <v>60</v>
      </c>
      <c r="D493">
        <v>0</v>
      </c>
      <c r="E493">
        <v>0</v>
      </c>
      <c r="F493" t="s">
        <v>13</v>
      </c>
      <c r="G493" t="s">
        <v>14</v>
      </c>
      <c r="H493" t="s">
        <v>19</v>
      </c>
      <c r="I493">
        <v>80.98</v>
      </c>
      <c r="J493">
        <v>29.7</v>
      </c>
      <c r="K493">
        <v>29.7</v>
      </c>
      <c r="L493" t="s">
        <v>16</v>
      </c>
      <c r="M493" s="8">
        <v>0</v>
      </c>
      <c r="N493">
        <f t="shared" si="21"/>
        <v>0</v>
      </c>
      <c r="O493">
        <f t="shared" si="22"/>
        <v>0</v>
      </c>
      <c r="P493">
        <f t="shared" si="23"/>
        <v>0</v>
      </c>
      <c r="U493">
        <v>60</v>
      </c>
      <c r="V493">
        <v>80.98</v>
      </c>
      <c r="W493">
        <v>29.7</v>
      </c>
    </row>
    <row r="494" spans="1:23" x14ac:dyDescent="0.35">
      <c r="A494">
        <v>12982</v>
      </c>
      <c r="B494" t="s">
        <v>12</v>
      </c>
      <c r="C494">
        <v>74</v>
      </c>
      <c r="D494">
        <v>0</v>
      </c>
      <c r="E494">
        <v>0</v>
      </c>
      <c r="F494" t="s">
        <v>13</v>
      </c>
      <c r="G494" t="s">
        <v>18</v>
      </c>
      <c r="H494" t="s">
        <v>15</v>
      </c>
      <c r="I494">
        <v>186.17</v>
      </c>
      <c r="J494">
        <v>44.3</v>
      </c>
      <c r="K494">
        <v>44.3</v>
      </c>
      <c r="L494" t="s">
        <v>24</v>
      </c>
      <c r="M494" s="8">
        <v>0</v>
      </c>
      <c r="N494">
        <f t="shared" si="21"/>
        <v>0</v>
      </c>
      <c r="O494">
        <f t="shared" si="22"/>
        <v>0</v>
      </c>
      <c r="P494">
        <f t="shared" si="23"/>
        <v>1</v>
      </c>
      <c r="U494">
        <v>74</v>
      </c>
      <c r="V494">
        <v>186.17</v>
      </c>
      <c r="W494">
        <v>44.3</v>
      </c>
    </row>
    <row r="495" spans="1:23" x14ac:dyDescent="0.35">
      <c r="A495">
        <v>66570</v>
      </c>
      <c r="B495" t="s">
        <v>17</v>
      </c>
      <c r="C495">
        <v>23</v>
      </c>
      <c r="D495">
        <v>0</v>
      </c>
      <c r="E495">
        <v>0</v>
      </c>
      <c r="F495" t="s">
        <v>23</v>
      </c>
      <c r="G495" t="s">
        <v>14</v>
      </c>
      <c r="H495" t="s">
        <v>19</v>
      </c>
      <c r="I495">
        <v>69.239999999999995</v>
      </c>
      <c r="J495">
        <v>51</v>
      </c>
      <c r="K495">
        <v>51</v>
      </c>
      <c r="L495" t="s">
        <v>21</v>
      </c>
      <c r="M495" s="8">
        <v>0</v>
      </c>
      <c r="N495">
        <f t="shared" si="21"/>
        <v>1</v>
      </c>
      <c r="O495">
        <f t="shared" si="22"/>
        <v>0</v>
      </c>
      <c r="P495">
        <f t="shared" si="23"/>
        <v>0</v>
      </c>
      <c r="U495">
        <v>23</v>
      </c>
      <c r="V495">
        <v>69.239999999999995</v>
      </c>
      <c r="W495">
        <v>51</v>
      </c>
    </row>
    <row r="496" spans="1:23" x14ac:dyDescent="0.35">
      <c r="A496">
        <v>29158</v>
      </c>
      <c r="B496" t="s">
        <v>17</v>
      </c>
      <c r="C496">
        <v>55</v>
      </c>
      <c r="D496">
        <v>0</v>
      </c>
      <c r="E496">
        <v>0</v>
      </c>
      <c r="F496" t="s">
        <v>13</v>
      </c>
      <c r="G496" t="s">
        <v>14</v>
      </c>
      <c r="H496" t="s">
        <v>19</v>
      </c>
      <c r="I496">
        <v>111.19</v>
      </c>
      <c r="J496">
        <v>39.700000000000003</v>
      </c>
      <c r="K496">
        <v>39.700000000000003</v>
      </c>
      <c r="L496" t="s">
        <v>16</v>
      </c>
      <c r="M496" s="8">
        <v>0</v>
      </c>
      <c r="N496">
        <f t="shared" si="21"/>
        <v>0</v>
      </c>
      <c r="O496">
        <f t="shared" si="22"/>
        <v>0</v>
      </c>
      <c r="P496">
        <f t="shared" si="23"/>
        <v>0</v>
      </c>
      <c r="U496">
        <v>55</v>
      </c>
      <c r="V496">
        <v>111.19</v>
      </c>
      <c r="W496">
        <v>39.700000000000003</v>
      </c>
    </row>
    <row r="497" spans="1:23" x14ac:dyDescent="0.35">
      <c r="A497">
        <v>34299</v>
      </c>
      <c r="B497" t="s">
        <v>17</v>
      </c>
      <c r="C497">
        <v>71</v>
      </c>
      <c r="D497">
        <v>0</v>
      </c>
      <c r="E497">
        <v>0</v>
      </c>
      <c r="F497" t="s">
        <v>13</v>
      </c>
      <c r="G497" t="s">
        <v>14</v>
      </c>
      <c r="H497" t="s">
        <v>15</v>
      </c>
      <c r="I497">
        <v>93.28</v>
      </c>
      <c r="J497">
        <v>34.700000000000003</v>
      </c>
      <c r="K497">
        <v>34.700000000000003</v>
      </c>
      <c r="L497" t="s">
        <v>21</v>
      </c>
      <c r="M497" s="8">
        <v>0</v>
      </c>
      <c r="N497">
        <f t="shared" si="21"/>
        <v>0</v>
      </c>
      <c r="O497">
        <f t="shared" si="22"/>
        <v>0</v>
      </c>
      <c r="P497">
        <f t="shared" si="23"/>
        <v>0</v>
      </c>
      <c r="U497">
        <v>71</v>
      </c>
      <c r="V497">
        <v>93.28</v>
      </c>
      <c r="W497">
        <v>34.700000000000003</v>
      </c>
    </row>
    <row r="498" spans="1:23" x14ac:dyDescent="0.35">
      <c r="A498">
        <v>54375</v>
      </c>
      <c r="B498" t="s">
        <v>12</v>
      </c>
      <c r="C498">
        <v>5</v>
      </c>
      <c r="D498">
        <v>0</v>
      </c>
      <c r="E498">
        <v>0</v>
      </c>
      <c r="F498" t="s">
        <v>23</v>
      </c>
      <c r="G498" t="s">
        <v>26</v>
      </c>
      <c r="H498" t="s">
        <v>19</v>
      </c>
      <c r="I498">
        <v>122.19</v>
      </c>
      <c r="J498">
        <v>35</v>
      </c>
      <c r="K498">
        <v>35</v>
      </c>
      <c r="L498" t="s">
        <v>24</v>
      </c>
      <c r="M498" s="8">
        <v>0</v>
      </c>
      <c r="N498">
        <f t="shared" si="21"/>
        <v>0</v>
      </c>
      <c r="O498">
        <f t="shared" si="22"/>
        <v>0</v>
      </c>
      <c r="P498">
        <f t="shared" si="23"/>
        <v>0</v>
      </c>
      <c r="U498">
        <v>5</v>
      </c>
      <c r="V498">
        <v>122.19</v>
      </c>
      <c r="W498">
        <v>35</v>
      </c>
    </row>
    <row r="499" spans="1:23" x14ac:dyDescent="0.35">
      <c r="A499">
        <v>37832</v>
      </c>
      <c r="B499" t="s">
        <v>17</v>
      </c>
      <c r="C499">
        <v>14</v>
      </c>
      <c r="D499">
        <v>0</v>
      </c>
      <c r="E499">
        <v>0</v>
      </c>
      <c r="F499" t="s">
        <v>23</v>
      </c>
      <c r="G499" t="s">
        <v>26</v>
      </c>
      <c r="H499" t="s">
        <v>19</v>
      </c>
      <c r="I499">
        <v>129.53</v>
      </c>
      <c r="J499">
        <v>21.3</v>
      </c>
      <c r="K499">
        <v>21.3</v>
      </c>
      <c r="L499" t="s">
        <v>21</v>
      </c>
      <c r="M499" s="8">
        <v>0</v>
      </c>
      <c r="N499">
        <f t="shared" si="21"/>
        <v>0</v>
      </c>
      <c r="O499">
        <f t="shared" si="22"/>
        <v>0</v>
      </c>
      <c r="P499">
        <f t="shared" si="23"/>
        <v>0</v>
      </c>
      <c r="U499">
        <v>14</v>
      </c>
      <c r="V499">
        <v>129.53</v>
      </c>
      <c r="W499">
        <v>21.3</v>
      </c>
    </row>
    <row r="500" spans="1:23" x14ac:dyDescent="0.35">
      <c r="A500">
        <v>21058</v>
      </c>
      <c r="B500" t="s">
        <v>17</v>
      </c>
      <c r="C500">
        <v>15</v>
      </c>
      <c r="D500">
        <v>0</v>
      </c>
      <c r="E500">
        <v>0</v>
      </c>
      <c r="F500" t="s">
        <v>23</v>
      </c>
      <c r="G500" t="s">
        <v>26</v>
      </c>
      <c r="H500" t="s">
        <v>19</v>
      </c>
      <c r="I500">
        <v>114.53</v>
      </c>
      <c r="J500">
        <v>29.1</v>
      </c>
      <c r="K500">
        <v>29.1</v>
      </c>
      <c r="L500" t="s">
        <v>24</v>
      </c>
      <c r="M500" s="8">
        <v>0</v>
      </c>
      <c r="N500">
        <f t="shared" si="21"/>
        <v>0</v>
      </c>
      <c r="O500">
        <f t="shared" si="22"/>
        <v>0</v>
      </c>
      <c r="P500">
        <f t="shared" si="23"/>
        <v>0</v>
      </c>
      <c r="U500">
        <v>15</v>
      </c>
      <c r="V500">
        <v>114.53</v>
      </c>
      <c r="W500">
        <v>29.1</v>
      </c>
    </row>
    <row r="501" spans="1:23" x14ac:dyDescent="0.35">
      <c r="A501">
        <v>7696</v>
      </c>
      <c r="B501" t="s">
        <v>17</v>
      </c>
      <c r="C501">
        <v>66</v>
      </c>
      <c r="D501">
        <v>0</v>
      </c>
      <c r="E501">
        <v>0</v>
      </c>
      <c r="F501" t="s">
        <v>23</v>
      </c>
      <c r="G501" t="s">
        <v>14</v>
      </c>
      <c r="H501" t="s">
        <v>15</v>
      </c>
      <c r="I501">
        <v>93.73</v>
      </c>
      <c r="J501">
        <v>23.9</v>
      </c>
      <c r="K501">
        <v>23.9</v>
      </c>
      <c r="L501" t="s">
        <v>22</v>
      </c>
      <c r="M501" s="8">
        <v>0</v>
      </c>
      <c r="N501">
        <f t="shared" si="21"/>
        <v>0</v>
      </c>
      <c r="O501">
        <f t="shared" si="22"/>
        <v>0</v>
      </c>
      <c r="P501">
        <f t="shared" si="23"/>
        <v>0</v>
      </c>
      <c r="U501">
        <v>66</v>
      </c>
      <c r="V501">
        <v>93.73</v>
      </c>
      <c r="W501">
        <v>23.9</v>
      </c>
    </row>
    <row r="502" spans="1:23" x14ac:dyDescent="0.35">
      <c r="A502">
        <v>34668</v>
      </c>
      <c r="B502" t="s">
        <v>17</v>
      </c>
      <c r="C502">
        <v>56</v>
      </c>
      <c r="D502">
        <v>0</v>
      </c>
      <c r="E502">
        <v>0</v>
      </c>
      <c r="F502" t="s">
        <v>13</v>
      </c>
      <c r="G502" t="s">
        <v>14</v>
      </c>
      <c r="H502" t="s">
        <v>15</v>
      </c>
      <c r="I502">
        <v>77.489999999999995</v>
      </c>
      <c r="J502">
        <v>36</v>
      </c>
      <c r="K502">
        <v>36</v>
      </c>
      <c r="L502" t="s">
        <v>16</v>
      </c>
      <c r="M502" s="8">
        <v>0</v>
      </c>
      <c r="N502">
        <f t="shared" si="21"/>
        <v>0</v>
      </c>
      <c r="O502">
        <f t="shared" si="22"/>
        <v>0</v>
      </c>
      <c r="P502">
        <f t="shared" si="23"/>
        <v>0</v>
      </c>
      <c r="U502">
        <v>56</v>
      </c>
      <c r="V502">
        <v>77.489999999999995</v>
      </c>
      <c r="W502">
        <v>36</v>
      </c>
    </row>
    <row r="503" spans="1:23" x14ac:dyDescent="0.35">
      <c r="A503">
        <v>68483</v>
      </c>
      <c r="B503" t="s">
        <v>17</v>
      </c>
      <c r="C503">
        <v>60</v>
      </c>
      <c r="D503">
        <v>0</v>
      </c>
      <c r="E503">
        <v>0</v>
      </c>
      <c r="F503" t="s">
        <v>13</v>
      </c>
      <c r="G503" t="s">
        <v>14</v>
      </c>
      <c r="H503" t="s">
        <v>15</v>
      </c>
      <c r="I503">
        <v>65.38</v>
      </c>
      <c r="J503">
        <v>41.2</v>
      </c>
      <c r="K503">
        <v>41.2</v>
      </c>
      <c r="L503" t="s">
        <v>16</v>
      </c>
      <c r="M503" s="8">
        <v>0</v>
      </c>
      <c r="N503">
        <f t="shared" si="21"/>
        <v>0</v>
      </c>
      <c r="O503">
        <f t="shared" si="22"/>
        <v>0</v>
      </c>
      <c r="P503">
        <f t="shared" si="23"/>
        <v>0</v>
      </c>
      <c r="U503">
        <v>60</v>
      </c>
      <c r="V503">
        <v>65.38</v>
      </c>
      <c r="W503">
        <v>41.2</v>
      </c>
    </row>
    <row r="504" spans="1:23" x14ac:dyDescent="0.35">
      <c r="A504">
        <v>6072</v>
      </c>
      <c r="B504" t="s">
        <v>17</v>
      </c>
      <c r="C504">
        <v>57</v>
      </c>
      <c r="D504">
        <v>0</v>
      </c>
      <c r="E504">
        <v>0</v>
      </c>
      <c r="F504" t="s">
        <v>13</v>
      </c>
      <c r="G504" t="s">
        <v>14</v>
      </c>
      <c r="H504" t="s">
        <v>15</v>
      </c>
      <c r="I504">
        <v>94.18</v>
      </c>
      <c r="J504">
        <v>27.1</v>
      </c>
      <c r="K504">
        <v>27.1</v>
      </c>
      <c r="L504" t="s">
        <v>21</v>
      </c>
      <c r="M504" s="8">
        <v>0</v>
      </c>
      <c r="N504">
        <f t="shared" si="21"/>
        <v>0</v>
      </c>
      <c r="O504">
        <f t="shared" si="22"/>
        <v>0</v>
      </c>
      <c r="P504">
        <f t="shared" si="23"/>
        <v>0</v>
      </c>
      <c r="U504">
        <v>57</v>
      </c>
      <c r="V504">
        <v>94.18</v>
      </c>
      <c r="W504">
        <v>27.1</v>
      </c>
    </row>
    <row r="505" spans="1:23" x14ac:dyDescent="0.35">
      <c r="A505">
        <v>51112</v>
      </c>
      <c r="B505" t="s">
        <v>12</v>
      </c>
      <c r="C505">
        <v>29</v>
      </c>
      <c r="D505">
        <v>0</v>
      </c>
      <c r="E505">
        <v>0</v>
      </c>
      <c r="F505" t="s">
        <v>13</v>
      </c>
      <c r="G505" t="s">
        <v>18</v>
      </c>
      <c r="H505" t="s">
        <v>15</v>
      </c>
      <c r="I505">
        <v>118.7</v>
      </c>
      <c r="J505">
        <v>33.200000000000003</v>
      </c>
      <c r="K505">
        <v>33.200000000000003</v>
      </c>
      <c r="L505" t="s">
        <v>24</v>
      </c>
      <c r="M505" s="8">
        <v>0</v>
      </c>
      <c r="N505">
        <f t="shared" si="21"/>
        <v>0</v>
      </c>
      <c r="O505">
        <f t="shared" si="22"/>
        <v>0</v>
      </c>
      <c r="P505">
        <f t="shared" si="23"/>
        <v>0</v>
      </c>
      <c r="U505">
        <v>29</v>
      </c>
      <c r="V505">
        <v>118.7</v>
      </c>
      <c r="W505">
        <v>33.200000000000003</v>
      </c>
    </row>
    <row r="506" spans="1:23" x14ac:dyDescent="0.35">
      <c r="A506">
        <v>69673</v>
      </c>
      <c r="B506" t="s">
        <v>17</v>
      </c>
      <c r="C506">
        <v>76</v>
      </c>
      <c r="D506">
        <v>0</v>
      </c>
      <c r="E506">
        <v>0</v>
      </c>
      <c r="F506" t="s">
        <v>13</v>
      </c>
      <c r="G506" t="s">
        <v>25</v>
      </c>
      <c r="H506" t="s">
        <v>15</v>
      </c>
      <c r="I506">
        <v>96.29</v>
      </c>
      <c r="J506">
        <v>25.4</v>
      </c>
      <c r="K506">
        <v>25.4</v>
      </c>
      <c r="L506" t="s">
        <v>22</v>
      </c>
      <c r="M506" s="8">
        <v>0</v>
      </c>
      <c r="N506">
        <f t="shared" si="21"/>
        <v>0</v>
      </c>
      <c r="O506">
        <f t="shared" si="22"/>
        <v>0</v>
      </c>
      <c r="P506">
        <f t="shared" si="23"/>
        <v>0</v>
      </c>
      <c r="U506">
        <v>76</v>
      </c>
      <c r="V506">
        <v>96.29</v>
      </c>
      <c r="W506">
        <v>25.4</v>
      </c>
    </row>
    <row r="507" spans="1:23" x14ac:dyDescent="0.35">
      <c r="A507">
        <v>71238</v>
      </c>
      <c r="B507" t="s">
        <v>12</v>
      </c>
      <c r="C507">
        <v>52</v>
      </c>
      <c r="D507">
        <v>1</v>
      </c>
      <c r="E507">
        <v>0</v>
      </c>
      <c r="F507" t="s">
        <v>13</v>
      </c>
      <c r="G507" t="s">
        <v>14</v>
      </c>
      <c r="H507" t="s">
        <v>19</v>
      </c>
      <c r="I507">
        <v>74.64</v>
      </c>
      <c r="J507">
        <v>30.7</v>
      </c>
      <c r="K507">
        <v>30.7</v>
      </c>
      <c r="L507" t="s">
        <v>22</v>
      </c>
      <c r="M507" s="8">
        <v>0</v>
      </c>
      <c r="N507">
        <f t="shared" si="21"/>
        <v>0</v>
      </c>
      <c r="O507">
        <f t="shared" si="22"/>
        <v>0</v>
      </c>
      <c r="P507">
        <f t="shared" si="23"/>
        <v>0</v>
      </c>
      <c r="U507">
        <v>52</v>
      </c>
      <c r="V507">
        <v>74.64</v>
      </c>
      <c r="W507">
        <v>30.7</v>
      </c>
    </row>
    <row r="508" spans="1:23" x14ac:dyDescent="0.35">
      <c r="A508">
        <v>63958</v>
      </c>
      <c r="B508" t="s">
        <v>17</v>
      </c>
      <c r="C508">
        <v>42</v>
      </c>
      <c r="D508">
        <v>0</v>
      </c>
      <c r="E508">
        <v>0</v>
      </c>
      <c r="F508" t="s">
        <v>13</v>
      </c>
      <c r="G508" t="s">
        <v>14</v>
      </c>
      <c r="H508" t="s">
        <v>15</v>
      </c>
      <c r="I508">
        <v>96.99</v>
      </c>
      <c r="J508">
        <v>34.799999999999997</v>
      </c>
      <c r="K508">
        <v>34.799999999999997</v>
      </c>
      <c r="L508" t="s">
        <v>16</v>
      </c>
      <c r="M508" s="8">
        <v>0</v>
      </c>
      <c r="N508">
        <f t="shared" si="21"/>
        <v>0</v>
      </c>
      <c r="O508">
        <f t="shared" si="22"/>
        <v>0</v>
      </c>
      <c r="P508">
        <f t="shared" si="23"/>
        <v>0</v>
      </c>
      <c r="U508">
        <v>42</v>
      </c>
      <c r="V508">
        <v>96.99</v>
      </c>
      <c r="W508">
        <v>34.799999999999997</v>
      </c>
    </row>
    <row r="509" spans="1:23" x14ac:dyDescent="0.35">
      <c r="A509">
        <v>34511</v>
      </c>
      <c r="B509" t="s">
        <v>17</v>
      </c>
      <c r="C509">
        <v>71</v>
      </c>
      <c r="D509">
        <v>0</v>
      </c>
      <c r="E509">
        <v>0</v>
      </c>
      <c r="F509" t="s">
        <v>13</v>
      </c>
      <c r="G509" t="s">
        <v>14</v>
      </c>
      <c r="H509" t="s">
        <v>19</v>
      </c>
      <c r="I509">
        <v>100.61</v>
      </c>
      <c r="J509">
        <v>19.2</v>
      </c>
      <c r="K509">
        <v>19.2</v>
      </c>
      <c r="L509" t="s">
        <v>24</v>
      </c>
      <c r="M509" s="8">
        <v>0</v>
      </c>
      <c r="N509">
        <f t="shared" si="21"/>
        <v>0</v>
      </c>
      <c r="O509">
        <f t="shared" si="22"/>
        <v>0</v>
      </c>
      <c r="P509">
        <f t="shared" si="23"/>
        <v>0</v>
      </c>
      <c r="U509">
        <v>71</v>
      </c>
      <c r="V509">
        <v>100.61</v>
      </c>
      <c r="W509">
        <v>19.2</v>
      </c>
    </row>
    <row r="510" spans="1:23" x14ac:dyDescent="0.35">
      <c r="A510">
        <v>24892</v>
      </c>
      <c r="B510" t="s">
        <v>12</v>
      </c>
      <c r="C510">
        <v>64</v>
      </c>
      <c r="D510">
        <v>0</v>
      </c>
      <c r="E510">
        <v>0</v>
      </c>
      <c r="F510" t="s">
        <v>13</v>
      </c>
      <c r="G510" t="s">
        <v>14</v>
      </c>
      <c r="H510" t="s">
        <v>19</v>
      </c>
      <c r="I510">
        <v>97.08</v>
      </c>
      <c r="J510">
        <v>31.7</v>
      </c>
      <c r="K510">
        <v>31.7</v>
      </c>
      <c r="L510" t="s">
        <v>24</v>
      </c>
      <c r="M510" s="8">
        <v>0</v>
      </c>
      <c r="N510">
        <f t="shared" si="21"/>
        <v>0</v>
      </c>
      <c r="O510">
        <f t="shared" si="22"/>
        <v>0</v>
      </c>
      <c r="P510">
        <f t="shared" si="23"/>
        <v>0</v>
      </c>
      <c r="U510">
        <v>64</v>
      </c>
      <c r="V510">
        <v>97.08</v>
      </c>
      <c r="W510">
        <v>31.7</v>
      </c>
    </row>
    <row r="511" spans="1:23" x14ac:dyDescent="0.35">
      <c r="A511">
        <v>29496</v>
      </c>
      <c r="B511" t="s">
        <v>17</v>
      </c>
      <c r="C511">
        <v>39</v>
      </c>
      <c r="D511">
        <v>0</v>
      </c>
      <c r="E511">
        <v>0</v>
      </c>
      <c r="F511" t="s">
        <v>13</v>
      </c>
      <c r="G511" t="s">
        <v>14</v>
      </c>
      <c r="H511" t="s">
        <v>19</v>
      </c>
      <c r="I511">
        <v>84.79</v>
      </c>
      <c r="J511">
        <v>35.700000000000003</v>
      </c>
      <c r="K511">
        <v>35.700000000000003</v>
      </c>
      <c r="L511" t="s">
        <v>21</v>
      </c>
      <c r="M511" s="8">
        <v>0</v>
      </c>
      <c r="N511">
        <f t="shared" si="21"/>
        <v>0</v>
      </c>
      <c r="O511">
        <f t="shared" si="22"/>
        <v>0</v>
      </c>
      <c r="P511">
        <f t="shared" si="23"/>
        <v>0</v>
      </c>
      <c r="U511">
        <v>39</v>
      </c>
      <c r="V511">
        <v>84.79</v>
      </c>
      <c r="W511">
        <v>35.700000000000003</v>
      </c>
    </row>
    <row r="512" spans="1:23" x14ac:dyDescent="0.35">
      <c r="A512">
        <v>19939</v>
      </c>
      <c r="B512" t="s">
        <v>17</v>
      </c>
      <c r="C512">
        <v>46</v>
      </c>
      <c r="D512">
        <v>0</v>
      </c>
      <c r="E512">
        <v>0</v>
      </c>
      <c r="F512" t="s">
        <v>13</v>
      </c>
      <c r="G512" t="s">
        <v>14</v>
      </c>
      <c r="H512" t="s">
        <v>19</v>
      </c>
      <c r="I512">
        <v>78.75</v>
      </c>
      <c r="J512">
        <v>37.799999999999997</v>
      </c>
      <c r="K512">
        <v>37.799999999999997</v>
      </c>
      <c r="L512" t="s">
        <v>16</v>
      </c>
      <c r="M512" s="8">
        <v>0</v>
      </c>
      <c r="N512">
        <f t="shared" si="21"/>
        <v>0</v>
      </c>
      <c r="O512">
        <f t="shared" si="22"/>
        <v>0</v>
      </c>
      <c r="P512">
        <f t="shared" si="23"/>
        <v>0</v>
      </c>
      <c r="U512">
        <v>46</v>
      </c>
      <c r="V512">
        <v>78.75</v>
      </c>
      <c r="W512">
        <v>37.799999999999997</v>
      </c>
    </row>
    <row r="513" spans="1:23" x14ac:dyDescent="0.35">
      <c r="A513">
        <v>27832</v>
      </c>
      <c r="B513" t="s">
        <v>17</v>
      </c>
      <c r="C513">
        <v>51</v>
      </c>
      <c r="D513">
        <v>0</v>
      </c>
      <c r="E513">
        <v>0</v>
      </c>
      <c r="F513" t="s">
        <v>13</v>
      </c>
      <c r="G513" t="s">
        <v>14</v>
      </c>
      <c r="H513" t="s">
        <v>19</v>
      </c>
      <c r="I513">
        <v>82.93</v>
      </c>
      <c r="J513">
        <v>29.7</v>
      </c>
      <c r="K513">
        <v>29.7</v>
      </c>
      <c r="L513" t="s">
        <v>22</v>
      </c>
      <c r="M513" s="8">
        <v>0</v>
      </c>
      <c r="N513">
        <f t="shared" si="21"/>
        <v>0</v>
      </c>
      <c r="O513">
        <f t="shared" si="22"/>
        <v>0</v>
      </c>
      <c r="P513">
        <f t="shared" si="23"/>
        <v>0</v>
      </c>
      <c r="U513">
        <v>51</v>
      </c>
      <c r="V513">
        <v>82.93</v>
      </c>
      <c r="W513">
        <v>29.7</v>
      </c>
    </row>
    <row r="514" spans="1:23" x14ac:dyDescent="0.35">
      <c r="A514">
        <v>27757</v>
      </c>
      <c r="B514" t="s">
        <v>12</v>
      </c>
      <c r="C514">
        <v>31</v>
      </c>
      <c r="D514">
        <v>0</v>
      </c>
      <c r="E514">
        <v>0</v>
      </c>
      <c r="F514" t="s">
        <v>13</v>
      </c>
      <c r="G514" t="s">
        <v>14</v>
      </c>
      <c r="H514" t="s">
        <v>15</v>
      </c>
      <c r="I514">
        <v>88.78</v>
      </c>
      <c r="J514">
        <v>35.799999999999997</v>
      </c>
      <c r="K514">
        <v>35.799999999999997</v>
      </c>
      <c r="L514" t="s">
        <v>22</v>
      </c>
      <c r="M514" s="8">
        <v>0</v>
      </c>
      <c r="N514">
        <f t="shared" si="21"/>
        <v>0</v>
      </c>
      <c r="O514">
        <f t="shared" si="22"/>
        <v>0</v>
      </c>
      <c r="P514">
        <f t="shared" si="23"/>
        <v>0</v>
      </c>
      <c r="U514">
        <v>31</v>
      </c>
      <c r="V514">
        <v>88.78</v>
      </c>
      <c r="W514">
        <v>35.799999999999997</v>
      </c>
    </row>
    <row r="515" spans="1:23" x14ac:dyDescent="0.35">
      <c r="A515">
        <v>31279</v>
      </c>
      <c r="B515" t="s">
        <v>12</v>
      </c>
      <c r="C515">
        <v>22</v>
      </c>
      <c r="D515">
        <v>0</v>
      </c>
      <c r="E515">
        <v>0</v>
      </c>
      <c r="F515" t="s">
        <v>23</v>
      </c>
      <c r="G515" t="s">
        <v>14</v>
      </c>
      <c r="H515" t="s">
        <v>15</v>
      </c>
      <c r="I515">
        <v>122.1</v>
      </c>
      <c r="J515">
        <v>23.6</v>
      </c>
      <c r="K515">
        <v>23.6</v>
      </c>
      <c r="L515" t="s">
        <v>22</v>
      </c>
      <c r="M515" s="8">
        <v>0</v>
      </c>
      <c r="N515">
        <f t="shared" ref="N515:N578" si="24">IF(OR(J515&gt;47.5,J515&lt;9.1),1,0)</f>
        <v>0</v>
      </c>
      <c r="O515">
        <f t="shared" ref="O515:O578" si="25">IF(OR(C515&lt;-29,C515&gt;115),1,0)</f>
        <v>0</v>
      </c>
      <c r="P515">
        <f t="shared" ref="P515:P578" si="26">IF(OR(I515&lt;21.98,I515&gt;169.36),1,0)</f>
        <v>0</v>
      </c>
      <c r="U515">
        <v>22</v>
      </c>
      <c r="V515">
        <v>122.1</v>
      </c>
      <c r="W515">
        <v>23.6</v>
      </c>
    </row>
    <row r="516" spans="1:23" x14ac:dyDescent="0.35">
      <c r="A516">
        <v>25099</v>
      </c>
      <c r="B516" t="s">
        <v>12</v>
      </c>
      <c r="C516">
        <v>41</v>
      </c>
      <c r="D516">
        <v>0</v>
      </c>
      <c r="E516">
        <v>0</v>
      </c>
      <c r="F516" t="s">
        <v>23</v>
      </c>
      <c r="G516" t="s">
        <v>25</v>
      </c>
      <c r="H516" t="s">
        <v>19</v>
      </c>
      <c r="I516">
        <v>74.81</v>
      </c>
      <c r="J516">
        <v>39.700000000000003</v>
      </c>
      <c r="K516">
        <v>39.700000000000003</v>
      </c>
      <c r="L516" t="s">
        <v>22</v>
      </c>
      <c r="M516" s="8">
        <v>0</v>
      </c>
      <c r="N516">
        <f t="shared" si="24"/>
        <v>0</v>
      </c>
      <c r="O516">
        <f t="shared" si="25"/>
        <v>0</v>
      </c>
      <c r="P516">
        <f t="shared" si="26"/>
        <v>0</v>
      </c>
      <c r="U516">
        <v>41</v>
      </c>
      <c r="V516">
        <v>74.81</v>
      </c>
      <c r="W516">
        <v>39.700000000000003</v>
      </c>
    </row>
    <row r="517" spans="1:23" x14ac:dyDescent="0.35">
      <c r="A517">
        <v>67733</v>
      </c>
      <c r="B517" t="s">
        <v>17</v>
      </c>
      <c r="C517">
        <v>28</v>
      </c>
      <c r="D517">
        <v>0</v>
      </c>
      <c r="E517">
        <v>0</v>
      </c>
      <c r="F517" t="s">
        <v>13</v>
      </c>
      <c r="G517" t="s">
        <v>14</v>
      </c>
      <c r="H517" t="s">
        <v>15</v>
      </c>
      <c r="I517">
        <v>183.45</v>
      </c>
      <c r="J517">
        <v>40.5</v>
      </c>
      <c r="K517">
        <v>40.5</v>
      </c>
      <c r="L517" t="s">
        <v>22</v>
      </c>
      <c r="M517" s="8">
        <v>0</v>
      </c>
      <c r="N517">
        <f t="shared" si="24"/>
        <v>0</v>
      </c>
      <c r="O517">
        <f t="shared" si="25"/>
        <v>0</v>
      </c>
      <c r="P517">
        <f t="shared" si="26"/>
        <v>1</v>
      </c>
      <c r="U517">
        <v>28</v>
      </c>
      <c r="V517">
        <v>183.45</v>
      </c>
      <c r="W517">
        <v>40.5</v>
      </c>
    </row>
    <row r="518" spans="1:23" x14ac:dyDescent="0.35">
      <c r="A518">
        <v>9201</v>
      </c>
      <c r="B518" t="s">
        <v>17</v>
      </c>
      <c r="C518">
        <v>44</v>
      </c>
      <c r="D518">
        <v>0</v>
      </c>
      <c r="E518">
        <v>0</v>
      </c>
      <c r="F518" t="s">
        <v>13</v>
      </c>
      <c r="G518" t="s">
        <v>18</v>
      </c>
      <c r="H518" t="s">
        <v>15</v>
      </c>
      <c r="I518">
        <v>114.94</v>
      </c>
      <c r="J518">
        <v>21.4</v>
      </c>
      <c r="K518">
        <v>21.4</v>
      </c>
      <c r="L518" t="s">
        <v>21</v>
      </c>
      <c r="M518" s="8">
        <v>0</v>
      </c>
      <c r="N518">
        <f t="shared" si="24"/>
        <v>0</v>
      </c>
      <c r="O518">
        <f t="shared" si="25"/>
        <v>0</v>
      </c>
      <c r="P518">
        <f t="shared" si="26"/>
        <v>0</v>
      </c>
      <c r="U518">
        <v>44</v>
      </c>
      <c r="V518">
        <v>114.94</v>
      </c>
      <c r="W518">
        <v>21.4</v>
      </c>
    </row>
    <row r="519" spans="1:23" x14ac:dyDescent="0.35">
      <c r="A519">
        <v>33123</v>
      </c>
      <c r="B519" t="s">
        <v>17</v>
      </c>
      <c r="C519">
        <v>68</v>
      </c>
      <c r="D519">
        <v>0</v>
      </c>
      <c r="E519">
        <v>0</v>
      </c>
      <c r="F519" t="s">
        <v>13</v>
      </c>
      <c r="G519" t="s">
        <v>18</v>
      </c>
      <c r="H519" t="s">
        <v>19</v>
      </c>
      <c r="I519">
        <v>104.38</v>
      </c>
      <c r="J519">
        <v>40.799999999999997</v>
      </c>
      <c r="K519">
        <v>40.799999999999997</v>
      </c>
      <c r="L519" t="s">
        <v>16</v>
      </c>
      <c r="M519" s="8">
        <v>0</v>
      </c>
      <c r="N519">
        <f t="shared" si="24"/>
        <v>0</v>
      </c>
      <c r="O519">
        <f t="shared" si="25"/>
        <v>0</v>
      </c>
      <c r="P519">
        <f t="shared" si="26"/>
        <v>0</v>
      </c>
      <c r="U519">
        <v>68</v>
      </c>
      <c r="V519">
        <v>104.38</v>
      </c>
      <c r="W519">
        <v>40.799999999999997</v>
      </c>
    </row>
    <row r="520" spans="1:23" x14ac:dyDescent="0.35">
      <c r="A520">
        <v>21713</v>
      </c>
      <c r="B520" t="s">
        <v>12</v>
      </c>
      <c r="C520">
        <v>49</v>
      </c>
      <c r="D520">
        <v>0</v>
      </c>
      <c r="E520">
        <v>0</v>
      </c>
      <c r="F520" t="s">
        <v>13</v>
      </c>
      <c r="G520" t="s">
        <v>14</v>
      </c>
      <c r="H520" t="s">
        <v>15</v>
      </c>
      <c r="I520">
        <v>102.91</v>
      </c>
      <c r="J520">
        <v>24.7</v>
      </c>
      <c r="K520">
        <v>24.7</v>
      </c>
      <c r="L520" t="s">
        <v>24</v>
      </c>
      <c r="M520" s="8">
        <v>0</v>
      </c>
      <c r="N520">
        <f t="shared" si="24"/>
        <v>0</v>
      </c>
      <c r="O520">
        <f t="shared" si="25"/>
        <v>0</v>
      </c>
      <c r="P520">
        <f t="shared" si="26"/>
        <v>0</v>
      </c>
      <c r="U520">
        <v>49</v>
      </c>
      <c r="V520">
        <v>102.91</v>
      </c>
      <c r="W520">
        <v>24.7</v>
      </c>
    </row>
    <row r="521" spans="1:23" x14ac:dyDescent="0.35">
      <c r="A521">
        <v>22622</v>
      </c>
      <c r="B521" t="s">
        <v>12</v>
      </c>
      <c r="C521">
        <v>10</v>
      </c>
      <c r="D521">
        <v>0</v>
      </c>
      <c r="E521">
        <v>0</v>
      </c>
      <c r="F521" t="s">
        <v>23</v>
      </c>
      <c r="G521" t="s">
        <v>26</v>
      </c>
      <c r="H521" t="s">
        <v>19</v>
      </c>
      <c r="I521">
        <v>108.79</v>
      </c>
      <c r="J521">
        <v>21</v>
      </c>
      <c r="K521">
        <v>21</v>
      </c>
      <c r="L521" t="s">
        <v>24</v>
      </c>
      <c r="M521" s="8">
        <v>0</v>
      </c>
      <c r="N521">
        <f t="shared" si="24"/>
        <v>0</v>
      </c>
      <c r="O521">
        <f t="shared" si="25"/>
        <v>0</v>
      </c>
      <c r="P521">
        <f t="shared" si="26"/>
        <v>0</v>
      </c>
      <c r="U521">
        <v>10</v>
      </c>
      <c r="V521">
        <v>108.79</v>
      </c>
      <c r="W521">
        <v>21</v>
      </c>
    </row>
    <row r="522" spans="1:23" x14ac:dyDescent="0.35">
      <c r="A522">
        <v>6726</v>
      </c>
      <c r="B522" t="s">
        <v>17</v>
      </c>
      <c r="C522">
        <v>31</v>
      </c>
      <c r="D522">
        <v>0</v>
      </c>
      <c r="E522">
        <v>0</v>
      </c>
      <c r="F522" t="s">
        <v>13</v>
      </c>
      <c r="G522" t="s">
        <v>14</v>
      </c>
      <c r="H522" t="s">
        <v>15</v>
      </c>
      <c r="I522">
        <v>73.31</v>
      </c>
      <c r="J522">
        <v>45</v>
      </c>
      <c r="K522">
        <v>45</v>
      </c>
      <c r="L522" t="s">
        <v>21</v>
      </c>
      <c r="M522" s="8">
        <v>0</v>
      </c>
      <c r="N522">
        <f t="shared" si="24"/>
        <v>0</v>
      </c>
      <c r="O522">
        <f t="shared" si="25"/>
        <v>0</v>
      </c>
      <c r="P522">
        <f t="shared" si="26"/>
        <v>0</v>
      </c>
      <c r="U522">
        <v>31</v>
      </c>
      <c r="V522">
        <v>73.31</v>
      </c>
      <c r="W522">
        <v>45</v>
      </c>
    </row>
    <row r="523" spans="1:23" x14ac:dyDescent="0.35">
      <c r="A523">
        <v>17242</v>
      </c>
      <c r="B523" t="s">
        <v>12</v>
      </c>
      <c r="C523">
        <v>67</v>
      </c>
      <c r="D523">
        <v>0</v>
      </c>
      <c r="E523">
        <v>0</v>
      </c>
      <c r="F523" t="s">
        <v>13</v>
      </c>
      <c r="G523" t="s">
        <v>18</v>
      </c>
      <c r="H523" t="s">
        <v>15</v>
      </c>
      <c r="I523">
        <v>68.52</v>
      </c>
      <c r="J523">
        <v>26.2</v>
      </c>
      <c r="K523">
        <v>26.2</v>
      </c>
      <c r="L523" t="s">
        <v>21</v>
      </c>
      <c r="M523" s="8">
        <v>0</v>
      </c>
      <c r="N523">
        <f t="shared" si="24"/>
        <v>0</v>
      </c>
      <c r="O523">
        <f t="shared" si="25"/>
        <v>0</v>
      </c>
      <c r="P523">
        <f t="shared" si="26"/>
        <v>0</v>
      </c>
      <c r="U523">
        <v>67</v>
      </c>
      <c r="V523">
        <v>68.52</v>
      </c>
      <c r="W523">
        <v>26.2</v>
      </c>
    </row>
    <row r="524" spans="1:23" x14ac:dyDescent="0.35">
      <c r="A524">
        <v>16380</v>
      </c>
      <c r="B524" t="s">
        <v>12</v>
      </c>
      <c r="C524">
        <v>40</v>
      </c>
      <c r="D524">
        <v>0</v>
      </c>
      <c r="E524">
        <v>0</v>
      </c>
      <c r="F524" t="s">
        <v>13</v>
      </c>
      <c r="G524" t="s">
        <v>14</v>
      </c>
      <c r="H524" t="s">
        <v>19</v>
      </c>
      <c r="I524">
        <v>89.77</v>
      </c>
      <c r="J524" t="s">
        <v>20</v>
      </c>
      <c r="K524">
        <v>28.1</v>
      </c>
      <c r="L524" t="s">
        <v>22</v>
      </c>
      <c r="M524" s="8">
        <v>0</v>
      </c>
      <c r="N524">
        <f t="shared" si="24"/>
        <v>1</v>
      </c>
      <c r="O524">
        <f t="shared" si="25"/>
        <v>0</v>
      </c>
      <c r="P524">
        <f t="shared" si="26"/>
        <v>0</v>
      </c>
      <c r="U524">
        <v>40</v>
      </c>
      <c r="V524">
        <v>89.77</v>
      </c>
      <c r="W524">
        <v>28.1</v>
      </c>
    </row>
    <row r="525" spans="1:23" x14ac:dyDescent="0.35">
      <c r="A525">
        <v>9729</v>
      </c>
      <c r="B525" t="s">
        <v>12</v>
      </c>
      <c r="C525">
        <v>70</v>
      </c>
      <c r="D525">
        <v>0</v>
      </c>
      <c r="E525">
        <v>0</v>
      </c>
      <c r="F525" t="s">
        <v>13</v>
      </c>
      <c r="G525" t="s">
        <v>14</v>
      </c>
      <c r="H525" t="s">
        <v>15</v>
      </c>
      <c r="I525">
        <v>102.64</v>
      </c>
      <c r="J525">
        <v>28.3</v>
      </c>
      <c r="K525">
        <v>28.3</v>
      </c>
      <c r="L525" t="s">
        <v>21</v>
      </c>
      <c r="M525" s="8">
        <v>0</v>
      </c>
      <c r="N525">
        <f t="shared" si="24"/>
        <v>0</v>
      </c>
      <c r="O525">
        <f t="shared" si="25"/>
        <v>0</v>
      </c>
      <c r="P525">
        <f t="shared" si="26"/>
        <v>0</v>
      </c>
      <c r="U525">
        <v>70</v>
      </c>
      <c r="V525">
        <v>102.64</v>
      </c>
      <c r="W525">
        <v>28.3</v>
      </c>
    </row>
    <row r="526" spans="1:23" x14ac:dyDescent="0.35">
      <c r="A526">
        <v>56974</v>
      </c>
      <c r="B526" t="s">
        <v>17</v>
      </c>
      <c r="C526">
        <v>38</v>
      </c>
      <c r="D526">
        <v>0</v>
      </c>
      <c r="E526">
        <v>0</v>
      </c>
      <c r="F526" t="s">
        <v>13</v>
      </c>
      <c r="G526" t="s">
        <v>25</v>
      </c>
      <c r="H526" t="s">
        <v>15</v>
      </c>
      <c r="I526">
        <v>70.92</v>
      </c>
      <c r="J526">
        <v>41.6</v>
      </c>
      <c r="K526">
        <v>41.6</v>
      </c>
      <c r="L526" t="s">
        <v>21</v>
      </c>
      <c r="M526" s="8">
        <v>0</v>
      </c>
      <c r="N526">
        <f t="shared" si="24"/>
        <v>0</v>
      </c>
      <c r="O526">
        <f t="shared" si="25"/>
        <v>0</v>
      </c>
      <c r="P526">
        <f t="shared" si="26"/>
        <v>0</v>
      </c>
      <c r="U526">
        <v>38</v>
      </c>
      <c r="V526">
        <v>70.92</v>
      </c>
      <c r="W526">
        <v>41.6</v>
      </c>
    </row>
    <row r="527" spans="1:23" x14ac:dyDescent="0.35">
      <c r="A527">
        <v>29933</v>
      </c>
      <c r="B527" t="s">
        <v>17</v>
      </c>
      <c r="C527">
        <v>5</v>
      </c>
      <c r="D527">
        <v>0</v>
      </c>
      <c r="E527">
        <v>0</v>
      </c>
      <c r="F527" t="s">
        <v>23</v>
      </c>
      <c r="G527" t="s">
        <v>26</v>
      </c>
      <c r="H527" t="s">
        <v>19</v>
      </c>
      <c r="I527">
        <v>86.11</v>
      </c>
      <c r="J527">
        <v>19</v>
      </c>
      <c r="K527">
        <v>19</v>
      </c>
      <c r="L527" t="s">
        <v>24</v>
      </c>
      <c r="M527" s="8">
        <v>0</v>
      </c>
      <c r="N527">
        <f t="shared" si="24"/>
        <v>0</v>
      </c>
      <c r="O527">
        <f t="shared" si="25"/>
        <v>0</v>
      </c>
      <c r="P527">
        <f t="shared" si="26"/>
        <v>0</v>
      </c>
      <c r="U527">
        <v>5</v>
      </c>
      <c r="V527">
        <v>86.11</v>
      </c>
      <c r="W527">
        <v>19</v>
      </c>
    </row>
    <row r="528" spans="1:23" x14ac:dyDescent="0.35">
      <c r="A528">
        <v>65574</v>
      </c>
      <c r="B528" t="s">
        <v>17</v>
      </c>
      <c r="C528">
        <v>54</v>
      </c>
      <c r="D528">
        <v>0</v>
      </c>
      <c r="E528">
        <v>0</v>
      </c>
      <c r="F528" t="s">
        <v>13</v>
      </c>
      <c r="G528" t="s">
        <v>14</v>
      </c>
      <c r="H528" t="s">
        <v>15</v>
      </c>
      <c r="I528">
        <v>129.16</v>
      </c>
      <c r="J528">
        <v>32.4</v>
      </c>
      <c r="K528">
        <v>32.4</v>
      </c>
      <c r="L528" t="s">
        <v>21</v>
      </c>
      <c r="M528" s="8">
        <v>0</v>
      </c>
      <c r="N528">
        <f t="shared" si="24"/>
        <v>0</v>
      </c>
      <c r="O528">
        <f t="shared" si="25"/>
        <v>0</v>
      </c>
      <c r="P528">
        <f t="shared" si="26"/>
        <v>0</v>
      </c>
      <c r="U528">
        <v>54</v>
      </c>
      <c r="V528">
        <v>129.16</v>
      </c>
      <c r="W528">
        <v>32.4</v>
      </c>
    </row>
    <row r="529" spans="1:23" x14ac:dyDescent="0.35">
      <c r="A529">
        <v>17019</v>
      </c>
      <c r="B529" t="s">
        <v>17</v>
      </c>
      <c r="C529">
        <v>30</v>
      </c>
      <c r="D529">
        <v>0</v>
      </c>
      <c r="E529">
        <v>0</v>
      </c>
      <c r="F529" t="s">
        <v>13</v>
      </c>
      <c r="G529" t="s">
        <v>25</v>
      </c>
      <c r="H529" t="s">
        <v>15</v>
      </c>
      <c r="I529">
        <v>113.85</v>
      </c>
      <c r="J529">
        <v>34</v>
      </c>
      <c r="K529">
        <v>34</v>
      </c>
      <c r="L529" t="s">
        <v>21</v>
      </c>
      <c r="M529" s="8">
        <v>0</v>
      </c>
      <c r="N529">
        <f t="shared" si="24"/>
        <v>0</v>
      </c>
      <c r="O529">
        <f t="shared" si="25"/>
        <v>0</v>
      </c>
      <c r="P529">
        <f t="shared" si="26"/>
        <v>0</v>
      </c>
      <c r="U529">
        <v>30</v>
      </c>
      <c r="V529">
        <v>113.85</v>
      </c>
      <c r="W529">
        <v>34</v>
      </c>
    </row>
    <row r="530" spans="1:23" x14ac:dyDescent="0.35">
      <c r="A530">
        <v>41800</v>
      </c>
      <c r="B530" t="s">
        <v>17</v>
      </c>
      <c r="C530">
        <v>23</v>
      </c>
      <c r="D530">
        <v>0</v>
      </c>
      <c r="E530">
        <v>0</v>
      </c>
      <c r="F530" t="s">
        <v>13</v>
      </c>
      <c r="G530" t="s">
        <v>14</v>
      </c>
      <c r="H530" t="s">
        <v>19</v>
      </c>
      <c r="I530">
        <v>79.349999999999994</v>
      </c>
      <c r="J530">
        <v>39.4</v>
      </c>
      <c r="K530">
        <v>39.4</v>
      </c>
      <c r="L530" t="s">
        <v>16</v>
      </c>
      <c r="M530" s="8">
        <v>0</v>
      </c>
      <c r="N530">
        <f t="shared" si="24"/>
        <v>0</v>
      </c>
      <c r="O530">
        <f t="shared" si="25"/>
        <v>0</v>
      </c>
      <c r="P530">
        <f t="shared" si="26"/>
        <v>0</v>
      </c>
      <c r="U530">
        <v>23</v>
      </c>
      <c r="V530">
        <v>79.349999999999994</v>
      </c>
      <c r="W530">
        <v>39.4</v>
      </c>
    </row>
    <row r="531" spans="1:23" x14ac:dyDescent="0.35">
      <c r="A531">
        <v>7621</v>
      </c>
      <c r="B531" t="s">
        <v>17</v>
      </c>
      <c r="C531">
        <v>31</v>
      </c>
      <c r="D531">
        <v>0</v>
      </c>
      <c r="E531">
        <v>0</v>
      </c>
      <c r="F531" t="s">
        <v>13</v>
      </c>
      <c r="G531" t="s">
        <v>14</v>
      </c>
      <c r="H531" t="s">
        <v>19</v>
      </c>
      <c r="I531">
        <v>80.790000000000006</v>
      </c>
      <c r="J531">
        <v>28.7</v>
      </c>
      <c r="K531">
        <v>28.7</v>
      </c>
      <c r="L531" t="s">
        <v>24</v>
      </c>
      <c r="M531" s="8">
        <v>0</v>
      </c>
      <c r="N531">
        <f t="shared" si="24"/>
        <v>0</v>
      </c>
      <c r="O531">
        <f t="shared" si="25"/>
        <v>0</v>
      </c>
      <c r="P531">
        <f t="shared" si="26"/>
        <v>0</v>
      </c>
      <c r="U531">
        <v>31</v>
      </c>
      <c r="V531">
        <v>80.790000000000006</v>
      </c>
      <c r="W531">
        <v>28.7</v>
      </c>
    </row>
    <row r="532" spans="1:23" x14ac:dyDescent="0.35">
      <c r="A532">
        <v>6855</v>
      </c>
      <c r="B532" t="s">
        <v>12</v>
      </c>
      <c r="C532">
        <v>72</v>
      </c>
      <c r="D532">
        <v>1</v>
      </c>
      <c r="E532">
        <v>0</v>
      </c>
      <c r="F532" t="s">
        <v>13</v>
      </c>
      <c r="G532" t="s">
        <v>18</v>
      </c>
      <c r="H532" t="s">
        <v>15</v>
      </c>
      <c r="I532">
        <v>114.01</v>
      </c>
      <c r="J532">
        <v>31.8</v>
      </c>
      <c r="K532">
        <v>31.8</v>
      </c>
      <c r="L532" t="s">
        <v>16</v>
      </c>
      <c r="M532" s="8">
        <v>0</v>
      </c>
      <c r="N532">
        <f t="shared" si="24"/>
        <v>0</v>
      </c>
      <c r="O532">
        <f t="shared" si="25"/>
        <v>0</v>
      </c>
      <c r="P532">
        <f t="shared" si="26"/>
        <v>0</v>
      </c>
      <c r="U532">
        <v>72</v>
      </c>
      <c r="V532">
        <v>114.01</v>
      </c>
      <c r="W532">
        <v>31.8</v>
      </c>
    </row>
    <row r="533" spans="1:23" x14ac:dyDescent="0.35">
      <c r="A533">
        <v>5374</v>
      </c>
      <c r="B533" t="s">
        <v>12</v>
      </c>
      <c r="C533">
        <v>23</v>
      </c>
      <c r="D533">
        <v>0</v>
      </c>
      <c r="E533">
        <v>0</v>
      </c>
      <c r="F533" t="s">
        <v>23</v>
      </c>
      <c r="G533" t="s">
        <v>14</v>
      </c>
      <c r="H533" t="s">
        <v>19</v>
      </c>
      <c r="I533">
        <v>93.74</v>
      </c>
      <c r="J533">
        <v>31.2</v>
      </c>
      <c r="K533">
        <v>31.2</v>
      </c>
      <c r="L533" t="s">
        <v>21</v>
      </c>
      <c r="M533" s="8">
        <v>0</v>
      </c>
      <c r="N533">
        <f t="shared" si="24"/>
        <v>0</v>
      </c>
      <c r="O533">
        <f t="shared" si="25"/>
        <v>0</v>
      </c>
      <c r="P533">
        <f t="shared" si="26"/>
        <v>0</v>
      </c>
      <c r="U533">
        <v>23</v>
      </c>
      <c r="V533">
        <v>93.74</v>
      </c>
      <c r="W533">
        <v>31.2</v>
      </c>
    </row>
    <row r="534" spans="1:23" x14ac:dyDescent="0.35">
      <c r="A534">
        <v>31564</v>
      </c>
      <c r="B534" t="s">
        <v>17</v>
      </c>
      <c r="C534">
        <v>25</v>
      </c>
      <c r="D534">
        <v>0</v>
      </c>
      <c r="E534">
        <v>0</v>
      </c>
      <c r="F534" t="s">
        <v>13</v>
      </c>
      <c r="G534" t="s">
        <v>14</v>
      </c>
      <c r="H534" t="s">
        <v>19</v>
      </c>
      <c r="I534">
        <v>90.65</v>
      </c>
      <c r="J534">
        <v>20.9</v>
      </c>
      <c r="K534">
        <v>20.9</v>
      </c>
      <c r="L534" t="s">
        <v>24</v>
      </c>
      <c r="M534" s="8">
        <v>0</v>
      </c>
      <c r="N534">
        <f t="shared" si="24"/>
        <v>0</v>
      </c>
      <c r="O534">
        <f t="shared" si="25"/>
        <v>0</v>
      </c>
      <c r="P534">
        <f t="shared" si="26"/>
        <v>0</v>
      </c>
      <c r="U534">
        <v>25</v>
      </c>
      <c r="V534">
        <v>90.65</v>
      </c>
      <c r="W534">
        <v>20.9</v>
      </c>
    </row>
    <row r="535" spans="1:23" x14ac:dyDescent="0.35">
      <c r="A535">
        <v>26028</v>
      </c>
      <c r="B535" t="s">
        <v>12</v>
      </c>
      <c r="C535">
        <v>51</v>
      </c>
      <c r="D535">
        <v>0</v>
      </c>
      <c r="E535">
        <v>0</v>
      </c>
      <c r="F535" t="s">
        <v>13</v>
      </c>
      <c r="G535" t="s">
        <v>14</v>
      </c>
      <c r="H535" t="s">
        <v>15</v>
      </c>
      <c r="I535">
        <v>98.41</v>
      </c>
      <c r="J535">
        <v>32.1</v>
      </c>
      <c r="K535">
        <v>32.1</v>
      </c>
      <c r="L535" t="s">
        <v>21</v>
      </c>
      <c r="M535" s="8">
        <v>0</v>
      </c>
      <c r="N535">
        <f t="shared" si="24"/>
        <v>0</v>
      </c>
      <c r="O535">
        <f t="shared" si="25"/>
        <v>0</v>
      </c>
      <c r="P535">
        <f t="shared" si="26"/>
        <v>0</v>
      </c>
      <c r="U535">
        <v>51</v>
      </c>
      <c r="V535">
        <v>98.41</v>
      </c>
      <c r="W535">
        <v>32.1</v>
      </c>
    </row>
    <row r="536" spans="1:23" x14ac:dyDescent="0.35">
      <c r="A536">
        <v>71808</v>
      </c>
      <c r="B536" t="s">
        <v>17</v>
      </c>
      <c r="C536">
        <v>20</v>
      </c>
      <c r="D536">
        <v>0</v>
      </c>
      <c r="E536">
        <v>0</v>
      </c>
      <c r="F536" t="s">
        <v>23</v>
      </c>
      <c r="G536" t="s">
        <v>14</v>
      </c>
      <c r="H536" t="s">
        <v>15</v>
      </c>
      <c r="I536">
        <v>127.18</v>
      </c>
      <c r="J536">
        <v>31</v>
      </c>
      <c r="K536">
        <v>31</v>
      </c>
      <c r="L536" t="s">
        <v>24</v>
      </c>
      <c r="M536" s="8">
        <v>0</v>
      </c>
      <c r="N536">
        <f t="shared" si="24"/>
        <v>0</v>
      </c>
      <c r="O536">
        <f t="shared" si="25"/>
        <v>0</v>
      </c>
      <c r="P536">
        <f t="shared" si="26"/>
        <v>0</v>
      </c>
      <c r="U536">
        <v>20</v>
      </c>
      <c r="V536">
        <v>127.18</v>
      </c>
      <c r="W536">
        <v>31</v>
      </c>
    </row>
    <row r="537" spans="1:23" x14ac:dyDescent="0.35">
      <c r="A537">
        <v>56998</v>
      </c>
      <c r="B537" t="s">
        <v>17</v>
      </c>
      <c r="C537">
        <v>12</v>
      </c>
      <c r="D537">
        <v>0</v>
      </c>
      <c r="E537">
        <v>0</v>
      </c>
      <c r="F537" t="s">
        <v>23</v>
      </c>
      <c r="G537" t="s">
        <v>26</v>
      </c>
      <c r="H537" t="s">
        <v>15</v>
      </c>
      <c r="I537">
        <v>138.06</v>
      </c>
      <c r="J537">
        <v>23.1</v>
      </c>
      <c r="K537">
        <v>23.1</v>
      </c>
      <c r="L537" t="s">
        <v>24</v>
      </c>
      <c r="M537" s="8">
        <v>0</v>
      </c>
      <c r="N537">
        <f t="shared" si="24"/>
        <v>0</v>
      </c>
      <c r="O537">
        <f t="shared" si="25"/>
        <v>0</v>
      </c>
      <c r="P537">
        <f t="shared" si="26"/>
        <v>0</v>
      </c>
      <c r="U537">
        <v>12</v>
      </c>
      <c r="V537">
        <v>138.06</v>
      </c>
      <c r="W537">
        <v>23.1</v>
      </c>
    </row>
    <row r="538" spans="1:23" x14ac:dyDescent="0.35">
      <c r="A538">
        <v>14712</v>
      </c>
      <c r="B538" t="s">
        <v>12</v>
      </c>
      <c r="C538">
        <v>57</v>
      </c>
      <c r="D538">
        <v>0</v>
      </c>
      <c r="E538">
        <v>0</v>
      </c>
      <c r="F538" t="s">
        <v>13</v>
      </c>
      <c r="G538" t="s">
        <v>14</v>
      </c>
      <c r="H538" t="s">
        <v>15</v>
      </c>
      <c r="I538">
        <v>89.44</v>
      </c>
      <c r="J538">
        <v>26.7</v>
      </c>
      <c r="K538">
        <v>26.7</v>
      </c>
      <c r="L538" t="s">
        <v>21</v>
      </c>
      <c r="M538" s="8">
        <v>0</v>
      </c>
      <c r="N538">
        <f t="shared" si="24"/>
        <v>0</v>
      </c>
      <c r="O538">
        <f t="shared" si="25"/>
        <v>0</v>
      </c>
      <c r="P538">
        <f t="shared" si="26"/>
        <v>0</v>
      </c>
      <c r="U538">
        <v>57</v>
      </c>
      <c r="V538">
        <v>89.44</v>
      </c>
      <c r="W538">
        <v>26.7</v>
      </c>
    </row>
    <row r="539" spans="1:23" x14ac:dyDescent="0.35">
      <c r="A539">
        <v>23094</v>
      </c>
      <c r="B539" t="s">
        <v>12</v>
      </c>
      <c r="C539">
        <v>65</v>
      </c>
      <c r="D539">
        <v>0</v>
      </c>
      <c r="E539">
        <v>0</v>
      </c>
      <c r="F539" t="s">
        <v>13</v>
      </c>
      <c r="G539" t="s">
        <v>18</v>
      </c>
      <c r="H539" t="s">
        <v>15</v>
      </c>
      <c r="I539">
        <v>105.61</v>
      </c>
      <c r="J539">
        <v>27.9</v>
      </c>
      <c r="K539">
        <v>27.9</v>
      </c>
      <c r="L539" t="s">
        <v>24</v>
      </c>
      <c r="M539" s="8">
        <v>0</v>
      </c>
      <c r="N539">
        <f t="shared" si="24"/>
        <v>0</v>
      </c>
      <c r="O539">
        <f t="shared" si="25"/>
        <v>0</v>
      </c>
      <c r="P539">
        <f t="shared" si="26"/>
        <v>0</v>
      </c>
      <c r="U539">
        <v>65</v>
      </c>
      <c r="V539">
        <v>105.61</v>
      </c>
      <c r="W539">
        <v>27.9</v>
      </c>
    </row>
    <row r="540" spans="1:23" x14ac:dyDescent="0.35">
      <c r="A540">
        <v>43134</v>
      </c>
      <c r="B540" t="s">
        <v>17</v>
      </c>
      <c r="C540">
        <v>16</v>
      </c>
      <c r="D540">
        <v>0</v>
      </c>
      <c r="E540">
        <v>0</v>
      </c>
      <c r="F540" t="s">
        <v>23</v>
      </c>
      <c r="G540" t="s">
        <v>14</v>
      </c>
      <c r="H540" t="s">
        <v>19</v>
      </c>
      <c r="I540">
        <v>155.43</v>
      </c>
      <c r="J540">
        <v>27.3</v>
      </c>
      <c r="K540">
        <v>27.3</v>
      </c>
      <c r="L540" t="s">
        <v>21</v>
      </c>
      <c r="M540" s="8">
        <v>0</v>
      </c>
      <c r="N540">
        <f t="shared" si="24"/>
        <v>0</v>
      </c>
      <c r="O540">
        <f t="shared" si="25"/>
        <v>0</v>
      </c>
      <c r="P540">
        <f t="shared" si="26"/>
        <v>0</v>
      </c>
      <c r="U540">
        <v>16</v>
      </c>
      <c r="V540">
        <v>155.43</v>
      </c>
      <c r="W540">
        <v>27.3</v>
      </c>
    </row>
    <row r="541" spans="1:23" x14ac:dyDescent="0.35">
      <c r="A541">
        <v>40622</v>
      </c>
      <c r="B541" t="s">
        <v>17</v>
      </c>
      <c r="C541">
        <v>43</v>
      </c>
      <c r="D541">
        <v>0</v>
      </c>
      <c r="E541">
        <v>0</v>
      </c>
      <c r="F541" t="s">
        <v>13</v>
      </c>
      <c r="G541" t="s">
        <v>14</v>
      </c>
      <c r="H541" t="s">
        <v>19</v>
      </c>
      <c r="I541">
        <v>80.83</v>
      </c>
      <c r="J541">
        <v>51.5</v>
      </c>
      <c r="K541">
        <v>51.5</v>
      </c>
      <c r="L541" t="s">
        <v>24</v>
      </c>
      <c r="M541" s="8">
        <v>0</v>
      </c>
      <c r="N541">
        <f t="shared" si="24"/>
        <v>1</v>
      </c>
      <c r="O541">
        <f t="shared" si="25"/>
        <v>0</v>
      </c>
      <c r="P541">
        <f t="shared" si="26"/>
        <v>0</v>
      </c>
      <c r="U541">
        <v>43</v>
      </c>
      <c r="V541">
        <v>80.83</v>
      </c>
      <c r="W541">
        <v>51.5</v>
      </c>
    </row>
    <row r="542" spans="1:23" x14ac:dyDescent="0.35">
      <c r="A542">
        <v>39383</v>
      </c>
      <c r="B542" t="s">
        <v>17</v>
      </c>
      <c r="C542">
        <v>30</v>
      </c>
      <c r="D542">
        <v>0</v>
      </c>
      <c r="E542">
        <v>0</v>
      </c>
      <c r="F542" t="s">
        <v>13</v>
      </c>
      <c r="G542" t="s">
        <v>14</v>
      </c>
      <c r="H542" t="s">
        <v>15</v>
      </c>
      <c r="I542">
        <v>80.19</v>
      </c>
      <c r="J542">
        <v>20.399999999999999</v>
      </c>
      <c r="K542">
        <v>20.399999999999999</v>
      </c>
      <c r="L542" t="s">
        <v>21</v>
      </c>
      <c r="M542" s="8">
        <v>0</v>
      </c>
      <c r="N542">
        <f t="shared" si="24"/>
        <v>0</v>
      </c>
      <c r="O542">
        <f t="shared" si="25"/>
        <v>0</v>
      </c>
      <c r="P542">
        <f t="shared" si="26"/>
        <v>0</v>
      </c>
      <c r="U542">
        <v>30</v>
      </c>
      <c r="V542">
        <v>80.19</v>
      </c>
      <c r="W542">
        <v>20.399999999999999</v>
      </c>
    </row>
    <row r="543" spans="1:23" x14ac:dyDescent="0.35">
      <c r="A543">
        <v>63606</v>
      </c>
      <c r="B543" t="s">
        <v>12</v>
      </c>
      <c r="C543">
        <v>29</v>
      </c>
      <c r="D543">
        <v>0</v>
      </c>
      <c r="E543">
        <v>0</v>
      </c>
      <c r="F543" t="s">
        <v>13</v>
      </c>
      <c r="G543" t="s">
        <v>25</v>
      </c>
      <c r="H543" t="s">
        <v>15</v>
      </c>
      <c r="I543">
        <v>60.34</v>
      </c>
      <c r="J543">
        <v>29.6</v>
      </c>
      <c r="K543">
        <v>29.6</v>
      </c>
      <c r="L543" t="s">
        <v>16</v>
      </c>
      <c r="M543" s="8">
        <v>0</v>
      </c>
      <c r="N543">
        <f t="shared" si="24"/>
        <v>0</v>
      </c>
      <c r="O543">
        <f t="shared" si="25"/>
        <v>0</v>
      </c>
      <c r="P543">
        <f t="shared" si="26"/>
        <v>0</v>
      </c>
      <c r="U543">
        <v>29</v>
      </c>
      <c r="V543">
        <v>60.34</v>
      </c>
      <c r="W543">
        <v>29.6</v>
      </c>
    </row>
    <row r="544" spans="1:23" x14ac:dyDescent="0.35">
      <c r="A544">
        <v>46438</v>
      </c>
      <c r="B544" t="s">
        <v>17</v>
      </c>
      <c r="C544">
        <v>54</v>
      </c>
      <c r="D544">
        <v>0</v>
      </c>
      <c r="E544">
        <v>0</v>
      </c>
      <c r="F544" t="s">
        <v>13</v>
      </c>
      <c r="G544" t="s">
        <v>18</v>
      </c>
      <c r="H544" t="s">
        <v>15</v>
      </c>
      <c r="I544">
        <v>79.3</v>
      </c>
      <c r="J544">
        <v>30.6</v>
      </c>
      <c r="K544">
        <v>30.6</v>
      </c>
      <c r="L544" t="s">
        <v>16</v>
      </c>
      <c r="M544" s="8">
        <v>0</v>
      </c>
      <c r="N544">
        <f t="shared" si="24"/>
        <v>0</v>
      </c>
      <c r="O544">
        <f t="shared" si="25"/>
        <v>0</v>
      </c>
      <c r="P544">
        <f t="shared" si="26"/>
        <v>0</v>
      </c>
      <c r="U544">
        <v>54</v>
      </c>
      <c r="V544">
        <v>79.3</v>
      </c>
      <c r="W544">
        <v>30.6</v>
      </c>
    </row>
    <row r="545" spans="1:23" x14ac:dyDescent="0.35">
      <c r="A545">
        <v>65144</v>
      </c>
      <c r="B545" t="s">
        <v>17</v>
      </c>
      <c r="C545">
        <v>57</v>
      </c>
      <c r="D545">
        <v>0</v>
      </c>
      <c r="E545">
        <v>0</v>
      </c>
      <c r="F545" t="s">
        <v>13</v>
      </c>
      <c r="G545" t="s">
        <v>18</v>
      </c>
      <c r="H545" t="s">
        <v>15</v>
      </c>
      <c r="I545">
        <v>98.44</v>
      </c>
      <c r="J545">
        <v>33.6</v>
      </c>
      <c r="K545">
        <v>33.6</v>
      </c>
      <c r="L545" t="s">
        <v>24</v>
      </c>
      <c r="M545" s="8">
        <v>0</v>
      </c>
      <c r="N545">
        <f t="shared" si="24"/>
        <v>0</v>
      </c>
      <c r="O545">
        <f t="shared" si="25"/>
        <v>0</v>
      </c>
      <c r="P545">
        <f t="shared" si="26"/>
        <v>0</v>
      </c>
      <c r="U545">
        <v>57</v>
      </c>
      <c r="V545">
        <v>98.44</v>
      </c>
      <c r="W545">
        <v>33.6</v>
      </c>
    </row>
    <row r="546" spans="1:23" x14ac:dyDescent="0.35">
      <c r="A546">
        <v>545</v>
      </c>
      <c r="B546" t="s">
        <v>12</v>
      </c>
      <c r="C546">
        <v>42</v>
      </c>
      <c r="D546">
        <v>0</v>
      </c>
      <c r="E546">
        <v>0</v>
      </c>
      <c r="F546" t="s">
        <v>13</v>
      </c>
      <c r="G546" t="s">
        <v>14</v>
      </c>
      <c r="H546" t="s">
        <v>19</v>
      </c>
      <c r="I546">
        <v>210.48</v>
      </c>
      <c r="J546">
        <v>71.900000000000006</v>
      </c>
      <c r="K546">
        <v>71.900000000000006</v>
      </c>
      <c r="L546" t="s">
        <v>21</v>
      </c>
      <c r="M546" s="8">
        <v>0</v>
      </c>
      <c r="N546">
        <f t="shared" si="24"/>
        <v>1</v>
      </c>
      <c r="O546">
        <f t="shared" si="25"/>
        <v>0</v>
      </c>
      <c r="P546">
        <f t="shared" si="26"/>
        <v>1</v>
      </c>
      <c r="U546">
        <v>42</v>
      </c>
      <c r="V546">
        <v>210.48</v>
      </c>
      <c r="W546">
        <v>71.900000000000006</v>
      </c>
    </row>
    <row r="547" spans="1:23" x14ac:dyDescent="0.35">
      <c r="A547">
        <v>36331</v>
      </c>
      <c r="B547" t="s">
        <v>12</v>
      </c>
      <c r="C547">
        <v>18</v>
      </c>
      <c r="D547">
        <v>0</v>
      </c>
      <c r="E547">
        <v>0</v>
      </c>
      <c r="F547" t="s">
        <v>23</v>
      </c>
      <c r="G547" t="s">
        <v>14</v>
      </c>
      <c r="H547" t="s">
        <v>19</v>
      </c>
      <c r="I547">
        <v>70.34</v>
      </c>
      <c r="J547">
        <v>24.2</v>
      </c>
      <c r="K547">
        <v>24.2</v>
      </c>
      <c r="L547" t="s">
        <v>24</v>
      </c>
      <c r="M547" s="8">
        <v>0</v>
      </c>
      <c r="N547">
        <f t="shared" si="24"/>
        <v>0</v>
      </c>
      <c r="O547">
        <f t="shared" si="25"/>
        <v>0</v>
      </c>
      <c r="P547">
        <f t="shared" si="26"/>
        <v>0</v>
      </c>
      <c r="U547">
        <v>18</v>
      </c>
      <c r="V547">
        <v>70.34</v>
      </c>
      <c r="W547">
        <v>24.2</v>
      </c>
    </row>
    <row r="548" spans="1:23" x14ac:dyDescent="0.35">
      <c r="A548">
        <v>42359</v>
      </c>
      <c r="B548" t="s">
        <v>12</v>
      </c>
      <c r="C548">
        <v>9</v>
      </c>
      <c r="D548">
        <v>0</v>
      </c>
      <c r="E548">
        <v>0</v>
      </c>
      <c r="F548" t="s">
        <v>23</v>
      </c>
      <c r="G548" t="s">
        <v>26</v>
      </c>
      <c r="H548" t="s">
        <v>15</v>
      </c>
      <c r="I548">
        <v>122.22</v>
      </c>
      <c r="J548">
        <v>17.7</v>
      </c>
      <c r="K548">
        <v>17.7</v>
      </c>
      <c r="L548" t="s">
        <v>24</v>
      </c>
      <c r="M548" s="8">
        <v>0</v>
      </c>
      <c r="N548">
        <f t="shared" si="24"/>
        <v>0</v>
      </c>
      <c r="O548">
        <f t="shared" si="25"/>
        <v>0</v>
      </c>
      <c r="P548">
        <f t="shared" si="26"/>
        <v>0</v>
      </c>
      <c r="U548">
        <v>9</v>
      </c>
      <c r="V548">
        <v>122.22</v>
      </c>
      <c r="W548">
        <v>17.7</v>
      </c>
    </row>
    <row r="549" spans="1:23" x14ac:dyDescent="0.35">
      <c r="A549">
        <v>20751</v>
      </c>
      <c r="B549" t="s">
        <v>17</v>
      </c>
      <c r="C549">
        <v>26</v>
      </c>
      <c r="D549">
        <v>0</v>
      </c>
      <c r="E549">
        <v>0</v>
      </c>
      <c r="F549" t="s">
        <v>13</v>
      </c>
      <c r="G549" t="s">
        <v>14</v>
      </c>
      <c r="H549" t="s">
        <v>19</v>
      </c>
      <c r="I549">
        <v>75.290000000000006</v>
      </c>
      <c r="J549">
        <v>22.6</v>
      </c>
      <c r="K549">
        <v>22.6</v>
      </c>
      <c r="L549" t="s">
        <v>22</v>
      </c>
      <c r="M549" s="8">
        <v>0</v>
      </c>
      <c r="N549">
        <f t="shared" si="24"/>
        <v>0</v>
      </c>
      <c r="O549">
        <f t="shared" si="25"/>
        <v>0</v>
      </c>
      <c r="P549">
        <f t="shared" si="26"/>
        <v>0</v>
      </c>
      <c r="U549">
        <v>26</v>
      </c>
      <c r="V549">
        <v>75.290000000000006</v>
      </c>
      <c r="W549">
        <v>22.6</v>
      </c>
    </row>
    <row r="550" spans="1:23" x14ac:dyDescent="0.35">
      <c r="A550">
        <v>34641</v>
      </c>
      <c r="B550" t="s">
        <v>12</v>
      </c>
      <c r="C550">
        <v>40</v>
      </c>
      <c r="D550">
        <v>0</v>
      </c>
      <c r="E550">
        <v>0</v>
      </c>
      <c r="F550" t="s">
        <v>23</v>
      </c>
      <c r="G550" t="s">
        <v>14</v>
      </c>
      <c r="H550" t="s">
        <v>19</v>
      </c>
      <c r="I550">
        <v>100.35</v>
      </c>
      <c r="J550">
        <v>28.1</v>
      </c>
      <c r="K550">
        <v>28.1</v>
      </c>
      <c r="L550" t="s">
        <v>21</v>
      </c>
      <c r="M550" s="8">
        <v>0</v>
      </c>
      <c r="N550">
        <f t="shared" si="24"/>
        <v>0</v>
      </c>
      <c r="O550">
        <f t="shared" si="25"/>
        <v>0</v>
      </c>
      <c r="P550">
        <f t="shared" si="26"/>
        <v>0</v>
      </c>
      <c r="U550">
        <v>40</v>
      </c>
      <c r="V550">
        <v>100.35</v>
      </c>
      <c r="W550">
        <v>28.1</v>
      </c>
    </row>
    <row r="551" spans="1:23" x14ac:dyDescent="0.35">
      <c r="A551">
        <v>15791</v>
      </c>
      <c r="B551" t="s">
        <v>12</v>
      </c>
      <c r="C551">
        <v>77</v>
      </c>
      <c r="D551">
        <v>0</v>
      </c>
      <c r="E551">
        <v>0</v>
      </c>
      <c r="F551" t="s">
        <v>13</v>
      </c>
      <c r="G551" t="s">
        <v>14</v>
      </c>
      <c r="H551" t="s">
        <v>15</v>
      </c>
      <c r="I551">
        <v>193.83</v>
      </c>
      <c r="J551">
        <v>26.5</v>
      </c>
      <c r="K551">
        <v>26.5</v>
      </c>
      <c r="L551" t="s">
        <v>21</v>
      </c>
      <c r="M551" s="8">
        <v>0</v>
      </c>
      <c r="N551">
        <f t="shared" si="24"/>
        <v>0</v>
      </c>
      <c r="O551">
        <f t="shared" si="25"/>
        <v>0</v>
      </c>
      <c r="P551">
        <f t="shared" si="26"/>
        <v>1</v>
      </c>
      <c r="U551">
        <v>77</v>
      </c>
      <c r="V551">
        <v>193.83</v>
      </c>
      <c r="W551">
        <v>26.5</v>
      </c>
    </row>
    <row r="552" spans="1:23" x14ac:dyDescent="0.35">
      <c r="A552">
        <v>68241</v>
      </c>
      <c r="B552" t="s">
        <v>17</v>
      </c>
      <c r="C552">
        <v>15</v>
      </c>
      <c r="D552">
        <v>0</v>
      </c>
      <c r="E552">
        <v>0</v>
      </c>
      <c r="F552" t="s">
        <v>23</v>
      </c>
      <c r="G552" t="s">
        <v>26</v>
      </c>
      <c r="H552" t="s">
        <v>15</v>
      </c>
      <c r="I552">
        <v>126.96</v>
      </c>
      <c r="J552">
        <v>28.7</v>
      </c>
      <c r="K552">
        <v>28.7</v>
      </c>
      <c r="L552" t="s">
        <v>24</v>
      </c>
      <c r="M552" s="8">
        <v>0</v>
      </c>
      <c r="N552">
        <f t="shared" si="24"/>
        <v>0</v>
      </c>
      <c r="O552">
        <f t="shared" si="25"/>
        <v>0</v>
      </c>
      <c r="P552">
        <f t="shared" si="26"/>
        <v>0</v>
      </c>
      <c r="U552">
        <v>15</v>
      </c>
      <c r="V552">
        <v>126.96</v>
      </c>
      <c r="W552">
        <v>28.7</v>
      </c>
    </row>
    <row r="553" spans="1:23" x14ac:dyDescent="0.35">
      <c r="A553">
        <v>67780</v>
      </c>
      <c r="B553" t="s">
        <v>17</v>
      </c>
      <c r="C553">
        <v>76</v>
      </c>
      <c r="D553">
        <v>0</v>
      </c>
      <c r="E553">
        <v>0</v>
      </c>
      <c r="F553" t="s">
        <v>13</v>
      </c>
      <c r="G553" t="s">
        <v>14</v>
      </c>
      <c r="H553" t="s">
        <v>15</v>
      </c>
      <c r="I553">
        <v>183.34</v>
      </c>
      <c r="J553">
        <v>39.5</v>
      </c>
      <c r="K553">
        <v>39.5</v>
      </c>
      <c r="L553" t="s">
        <v>16</v>
      </c>
      <c r="M553" s="8">
        <v>0</v>
      </c>
      <c r="N553">
        <f t="shared" si="24"/>
        <v>0</v>
      </c>
      <c r="O553">
        <f t="shared" si="25"/>
        <v>0</v>
      </c>
      <c r="P553">
        <f t="shared" si="26"/>
        <v>1</v>
      </c>
      <c r="U553">
        <v>76</v>
      </c>
      <c r="V553">
        <v>183.34</v>
      </c>
      <c r="W553">
        <v>39.5</v>
      </c>
    </row>
    <row r="554" spans="1:23" x14ac:dyDescent="0.35">
      <c r="A554">
        <v>68275</v>
      </c>
      <c r="B554" t="s">
        <v>12</v>
      </c>
      <c r="C554">
        <v>52</v>
      </c>
      <c r="D554">
        <v>0</v>
      </c>
      <c r="E554">
        <v>0</v>
      </c>
      <c r="F554" t="s">
        <v>13</v>
      </c>
      <c r="G554" t="s">
        <v>14</v>
      </c>
      <c r="H554" t="s">
        <v>15</v>
      </c>
      <c r="I554">
        <v>247.69</v>
      </c>
      <c r="J554">
        <v>35.1</v>
      </c>
      <c r="K554">
        <v>35.1</v>
      </c>
      <c r="L554" t="s">
        <v>24</v>
      </c>
      <c r="M554" s="8">
        <v>0</v>
      </c>
      <c r="N554">
        <f t="shared" si="24"/>
        <v>0</v>
      </c>
      <c r="O554">
        <f t="shared" si="25"/>
        <v>0</v>
      </c>
      <c r="P554">
        <f t="shared" si="26"/>
        <v>1</v>
      </c>
      <c r="U554">
        <v>52</v>
      </c>
      <c r="V554">
        <v>247.69</v>
      </c>
      <c r="W554">
        <v>35.1</v>
      </c>
    </row>
    <row r="555" spans="1:23" x14ac:dyDescent="0.35">
      <c r="A555">
        <v>13129</v>
      </c>
      <c r="B555" t="s">
        <v>17</v>
      </c>
      <c r="C555">
        <v>55</v>
      </c>
      <c r="D555">
        <v>0</v>
      </c>
      <c r="E555">
        <v>0</v>
      </c>
      <c r="F555" t="s">
        <v>13</v>
      </c>
      <c r="G555" t="s">
        <v>18</v>
      </c>
      <c r="H555" t="s">
        <v>19</v>
      </c>
      <c r="I555">
        <v>76.2</v>
      </c>
      <c r="J555">
        <v>27.9</v>
      </c>
      <c r="K555">
        <v>27.9</v>
      </c>
      <c r="L555" t="s">
        <v>21</v>
      </c>
      <c r="M555" s="8">
        <v>0</v>
      </c>
      <c r="N555">
        <f t="shared" si="24"/>
        <v>0</v>
      </c>
      <c r="O555">
        <f t="shared" si="25"/>
        <v>0</v>
      </c>
      <c r="P555">
        <f t="shared" si="26"/>
        <v>0</v>
      </c>
      <c r="U555">
        <v>55</v>
      </c>
      <c r="V555">
        <v>76.2</v>
      </c>
      <c r="W555">
        <v>27.9</v>
      </c>
    </row>
    <row r="556" spans="1:23" x14ac:dyDescent="0.35">
      <c r="A556">
        <v>60902</v>
      </c>
      <c r="B556" t="s">
        <v>12</v>
      </c>
      <c r="C556">
        <v>5</v>
      </c>
      <c r="D556">
        <v>0</v>
      </c>
      <c r="E556">
        <v>0</v>
      </c>
      <c r="F556" t="s">
        <v>23</v>
      </c>
      <c r="G556" t="s">
        <v>26</v>
      </c>
      <c r="H556" t="s">
        <v>19</v>
      </c>
      <c r="I556">
        <v>71.430000000000007</v>
      </c>
      <c r="J556">
        <v>19.3</v>
      </c>
      <c r="K556">
        <v>19.3</v>
      </c>
      <c r="L556" t="s">
        <v>24</v>
      </c>
      <c r="M556" s="8">
        <v>0</v>
      </c>
      <c r="N556">
        <f t="shared" si="24"/>
        <v>0</v>
      </c>
      <c r="O556">
        <f t="shared" si="25"/>
        <v>0</v>
      </c>
      <c r="P556">
        <f t="shared" si="26"/>
        <v>0</v>
      </c>
      <c r="U556">
        <v>5</v>
      </c>
      <c r="V556">
        <v>71.430000000000007</v>
      </c>
      <c r="W556">
        <v>19.3</v>
      </c>
    </row>
    <row r="557" spans="1:23" x14ac:dyDescent="0.35">
      <c r="A557">
        <v>37629</v>
      </c>
      <c r="B557" t="s">
        <v>17</v>
      </c>
      <c r="C557">
        <v>55</v>
      </c>
      <c r="D557">
        <v>0</v>
      </c>
      <c r="E557">
        <v>0</v>
      </c>
      <c r="F557" t="s">
        <v>23</v>
      </c>
      <c r="G557" t="s">
        <v>14</v>
      </c>
      <c r="H557" t="s">
        <v>19</v>
      </c>
      <c r="I557">
        <v>93.36</v>
      </c>
      <c r="J557">
        <v>28.4</v>
      </c>
      <c r="K557">
        <v>28.4</v>
      </c>
      <c r="L557" t="s">
        <v>21</v>
      </c>
      <c r="M557" s="8">
        <v>0</v>
      </c>
      <c r="N557">
        <f t="shared" si="24"/>
        <v>0</v>
      </c>
      <c r="O557">
        <f t="shared" si="25"/>
        <v>0</v>
      </c>
      <c r="P557">
        <f t="shared" si="26"/>
        <v>0</v>
      </c>
      <c r="U557">
        <v>55</v>
      </c>
      <c r="V557">
        <v>93.36</v>
      </c>
      <c r="W557">
        <v>28.4</v>
      </c>
    </row>
    <row r="558" spans="1:23" x14ac:dyDescent="0.35">
      <c r="A558">
        <v>58439</v>
      </c>
      <c r="B558" t="s">
        <v>12</v>
      </c>
      <c r="C558">
        <v>36</v>
      </c>
      <c r="D558">
        <v>0</v>
      </c>
      <c r="E558">
        <v>0</v>
      </c>
      <c r="F558" t="s">
        <v>23</v>
      </c>
      <c r="G558" t="s">
        <v>14</v>
      </c>
      <c r="H558" t="s">
        <v>15</v>
      </c>
      <c r="I558">
        <v>61.29</v>
      </c>
      <c r="J558">
        <v>26.7</v>
      </c>
      <c r="K558">
        <v>26.7</v>
      </c>
      <c r="L558" t="s">
        <v>21</v>
      </c>
      <c r="M558" s="8">
        <v>0</v>
      </c>
      <c r="N558">
        <f t="shared" si="24"/>
        <v>0</v>
      </c>
      <c r="O558">
        <f t="shared" si="25"/>
        <v>0</v>
      </c>
      <c r="P558">
        <f t="shared" si="26"/>
        <v>0</v>
      </c>
      <c r="U558">
        <v>36</v>
      </c>
      <c r="V558">
        <v>61.29</v>
      </c>
      <c r="W558">
        <v>26.7</v>
      </c>
    </row>
    <row r="559" spans="1:23" x14ac:dyDescent="0.35">
      <c r="A559">
        <v>62936</v>
      </c>
      <c r="B559" t="s">
        <v>12</v>
      </c>
      <c r="C559">
        <v>46</v>
      </c>
      <c r="D559">
        <v>0</v>
      </c>
      <c r="E559">
        <v>0</v>
      </c>
      <c r="F559" t="s">
        <v>13</v>
      </c>
      <c r="G559" t="s">
        <v>14</v>
      </c>
      <c r="H559" t="s">
        <v>15</v>
      </c>
      <c r="I559">
        <v>103.62</v>
      </c>
      <c r="J559">
        <v>40.9</v>
      </c>
      <c r="K559">
        <v>40.9</v>
      </c>
      <c r="L559" t="s">
        <v>24</v>
      </c>
      <c r="M559" s="8">
        <v>0</v>
      </c>
      <c r="N559">
        <f t="shared" si="24"/>
        <v>0</v>
      </c>
      <c r="O559">
        <f t="shared" si="25"/>
        <v>0</v>
      </c>
      <c r="P559">
        <f t="shared" si="26"/>
        <v>0</v>
      </c>
      <c r="U559">
        <v>46</v>
      </c>
      <c r="V559">
        <v>103.62</v>
      </c>
      <c r="W559">
        <v>40.9</v>
      </c>
    </row>
    <row r="560" spans="1:23" x14ac:dyDescent="0.35">
      <c r="A560">
        <v>29010</v>
      </c>
      <c r="B560" t="s">
        <v>12</v>
      </c>
      <c r="C560">
        <v>5</v>
      </c>
      <c r="D560">
        <v>0</v>
      </c>
      <c r="E560">
        <v>0</v>
      </c>
      <c r="F560" t="s">
        <v>23</v>
      </c>
      <c r="G560" t="s">
        <v>26</v>
      </c>
      <c r="H560" t="s">
        <v>19</v>
      </c>
      <c r="I560">
        <v>100.52</v>
      </c>
      <c r="J560">
        <v>17.2</v>
      </c>
      <c r="K560">
        <v>17.2</v>
      </c>
      <c r="L560" t="s">
        <v>24</v>
      </c>
      <c r="M560" s="8">
        <v>0</v>
      </c>
      <c r="N560">
        <f t="shared" si="24"/>
        <v>0</v>
      </c>
      <c r="O560">
        <f t="shared" si="25"/>
        <v>0</v>
      </c>
      <c r="P560">
        <f t="shared" si="26"/>
        <v>0</v>
      </c>
      <c r="U560">
        <v>5</v>
      </c>
      <c r="V560">
        <v>100.52</v>
      </c>
      <c r="W560">
        <v>17.2</v>
      </c>
    </row>
    <row r="561" spans="1:23" x14ac:dyDescent="0.35">
      <c r="A561">
        <v>36561</v>
      </c>
      <c r="B561" t="s">
        <v>17</v>
      </c>
      <c r="C561">
        <v>39</v>
      </c>
      <c r="D561">
        <v>0</v>
      </c>
      <c r="E561">
        <v>0</v>
      </c>
      <c r="F561" t="s">
        <v>13</v>
      </c>
      <c r="G561" t="s">
        <v>25</v>
      </c>
      <c r="H561" t="s">
        <v>19</v>
      </c>
      <c r="I561">
        <v>191.47</v>
      </c>
      <c r="J561">
        <v>28.3</v>
      </c>
      <c r="K561">
        <v>28.3</v>
      </c>
      <c r="L561" t="s">
        <v>21</v>
      </c>
      <c r="M561" s="8">
        <v>0</v>
      </c>
      <c r="N561">
        <f t="shared" si="24"/>
        <v>0</v>
      </c>
      <c r="O561">
        <f t="shared" si="25"/>
        <v>0</v>
      </c>
      <c r="P561">
        <f t="shared" si="26"/>
        <v>1</v>
      </c>
      <c r="U561">
        <v>39</v>
      </c>
      <c r="V561">
        <v>191.47</v>
      </c>
      <c r="W561">
        <v>28.3</v>
      </c>
    </row>
    <row r="562" spans="1:23" x14ac:dyDescent="0.35">
      <c r="A562">
        <v>44912</v>
      </c>
      <c r="B562" t="s">
        <v>12</v>
      </c>
      <c r="C562">
        <v>12</v>
      </c>
      <c r="D562">
        <v>0</v>
      </c>
      <c r="E562">
        <v>0</v>
      </c>
      <c r="F562" t="s">
        <v>23</v>
      </c>
      <c r="G562" t="s">
        <v>26</v>
      </c>
      <c r="H562" t="s">
        <v>15</v>
      </c>
      <c r="I562">
        <v>67.06</v>
      </c>
      <c r="J562">
        <v>16.100000000000001</v>
      </c>
      <c r="K562">
        <v>16.100000000000001</v>
      </c>
      <c r="L562" t="s">
        <v>24</v>
      </c>
      <c r="M562" s="8">
        <v>0</v>
      </c>
      <c r="N562">
        <f t="shared" si="24"/>
        <v>0</v>
      </c>
      <c r="O562">
        <f t="shared" si="25"/>
        <v>0</v>
      </c>
      <c r="P562">
        <f t="shared" si="26"/>
        <v>0</v>
      </c>
      <c r="U562">
        <v>12</v>
      </c>
      <c r="V562">
        <v>67.06</v>
      </c>
      <c r="W562">
        <v>16.100000000000001</v>
      </c>
    </row>
    <row r="563" spans="1:23" x14ac:dyDescent="0.35">
      <c r="A563">
        <v>59829</v>
      </c>
      <c r="B563" t="s">
        <v>12</v>
      </c>
      <c r="C563">
        <v>67</v>
      </c>
      <c r="D563">
        <v>0</v>
      </c>
      <c r="E563">
        <v>1</v>
      </c>
      <c r="F563" t="s">
        <v>13</v>
      </c>
      <c r="G563" t="s">
        <v>14</v>
      </c>
      <c r="H563" t="s">
        <v>15</v>
      </c>
      <c r="I563">
        <v>144.1</v>
      </c>
      <c r="J563">
        <v>27.6</v>
      </c>
      <c r="K563">
        <v>27.6</v>
      </c>
      <c r="L563" t="s">
        <v>21</v>
      </c>
      <c r="M563" s="8">
        <v>0</v>
      </c>
      <c r="N563">
        <f t="shared" si="24"/>
        <v>0</v>
      </c>
      <c r="O563">
        <f t="shared" si="25"/>
        <v>0</v>
      </c>
      <c r="P563">
        <f t="shared" si="26"/>
        <v>0</v>
      </c>
      <c r="U563">
        <v>67</v>
      </c>
      <c r="V563">
        <v>144.1</v>
      </c>
      <c r="W563">
        <v>27.6</v>
      </c>
    </row>
    <row r="564" spans="1:23" x14ac:dyDescent="0.35">
      <c r="A564">
        <v>45238</v>
      </c>
      <c r="B564" t="s">
        <v>17</v>
      </c>
      <c r="C564">
        <v>1.8</v>
      </c>
      <c r="D564">
        <v>0</v>
      </c>
      <c r="E564">
        <v>0</v>
      </c>
      <c r="F564" t="s">
        <v>23</v>
      </c>
      <c r="G564" t="s">
        <v>26</v>
      </c>
      <c r="H564" t="s">
        <v>15</v>
      </c>
      <c r="I564">
        <v>58.26</v>
      </c>
      <c r="J564">
        <v>16.5</v>
      </c>
      <c r="K564">
        <v>16.5</v>
      </c>
      <c r="L564" t="s">
        <v>24</v>
      </c>
      <c r="M564" s="8">
        <v>0</v>
      </c>
      <c r="N564">
        <f t="shared" si="24"/>
        <v>0</v>
      </c>
      <c r="O564">
        <f t="shared" si="25"/>
        <v>0</v>
      </c>
      <c r="P564">
        <f t="shared" si="26"/>
        <v>0</v>
      </c>
      <c r="U564">
        <v>1.8</v>
      </c>
      <c r="V564">
        <v>58.26</v>
      </c>
      <c r="W564">
        <v>16.5</v>
      </c>
    </row>
    <row r="565" spans="1:23" x14ac:dyDescent="0.35">
      <c r="A565">
        <v>47811</v>
      </c>
      <c r="B565" t="s">
        <v>17</v>
      </c>
      <c r="C565">
        <v>72</v>
      </c>
      <c r="D565">
        <v>0</v>
      </c>
      <c r="E565">
        <v>0</v>
      </c>
      <c r="F565" t="s">
        <v>13</v>
      </c>
      <c r="G565" t="s">
        <v>18</v>
      </c>
      <c r="H565" t="s">
        <v>15</v>
      </c>
      <c r="I565">
        <v>239.82</v>
      </c>
      <c r="J565">
        <v>35.799999999999997</v>
      </c>
      <c r="K565">
        <v>35.799999999999997</v>
      </c>
      <c r="L565" t="s">
        <v>21</v>
      </c>
      <c r="M565" s="8">
        <v>0</v>
      </c>
      <c r="N565">
        <f t="shared" si="24"/>
        <v>0</v>
      </c>
      <c r="O565">
        <f t="shared" si="25"/>
        <v>0</v>
      </c>
      <c r="P565">
        <f t="shared" si="26"/>
        <v>1</v>
      </c>
      <c r="U565">
        <v>72</v>
      </c>
      <c r="V565">
        <v>239.82</v>
      </c>
      <c r="W565">
        <v>35.799999999999997</v>
      </c>
    </row>
    <row r="566" spans="1:23" x14ac:dyDescent="0.35">
      <c r="A566">
        <v>61511</v>
      </c>
      <c r="B566" t="s">
        <v>17</v>
      </c>
      <c r="C566">
        <v>0.32</v>
      </c>
      <c r="D566">
        <v>0</v>
      </c>
      <c r="E566">
        <v>0</v>
      </c>
      <c r="F566" t="s">
        <v>23</v>
      </c>
      <c r="G566" t="s">
        <v>26</v>
      </c>
      <c r="H566" t="s">
        <v>19</v>
      </c>
      <c r="I566">
        <v>73.709999999999994</v>
      </c>
      <c r="J566">
        <v>16.2</v>
      </c>
      <c r="K566">
        <v>16.2</v>
      </c>
      <c r="L566" t="s">
        <v>24</v>
      </c>
      <c r="M566" s="8">
        <v>0</v>
      </c>
      <c r="N566">
        <f t="shared" si="24"/>
        <v>0</v>
      </c>
      <c r="O566">
        <f t="shared" si="25"/>
        <v>0</v>
      </c>
      <c r="P566">
        <f t="shared" si="26"/>
        <v>0</v>
      </c>
      <c r="U566">
        <v>0.32</v>
      </c>
      <c r="V566">
        <v>73.709999999999994</v>
      </c>
      <c r="W566">
        <v>16.2</v>
      </c>
    </row>
    <row r="567" spans="1:23" x14ac:dyDescent="0.35">
      <c r="A567">
        <v>55424</v>
      </c>
      <c r="B567" t="s">
        <v>17</v>
      </c>
      <c r="C567">
        <v>64</v>
      </c>
      <c r="D567">
        <v>1</v>
      </c>
      <c r="E567">
        <v>0</v>
      </c>
      <c r="F567" t="s">
        <v>13</v>
      </c>
      <c r="G567" t="s">
        <v>14</v>
      </c>
      <c r="H567" t="s">
        <v>19</v>
      </c>
      <c r="I567">
        <v>88.53</v>
      </c>
      <c r="J567">
        <v>24.6</v>
      </c>
      <c r="K567">
        <v>24.6</v>
      </c>
      <c r="L567" t="s">
        <v>21</v>
      </c>
      <c r="M567" s="8">
        <v>0</v>
      </c>
      <c r="N567">
        <f t="shared" si="24"/>
        <v>0</v>
      </c>
      <c r="O567">
        <f t="shared" si="25"/>
        <v>0</v>
      </c>
      <c r="P567">
        <f t="shared" si="26"/>
        <v>0</v>
      </c>
      <c r="U567">
        <v>64</v>
      </c>
      <c r="V567">
        <v>88.53</v>
      </c>
      <c r="W567">
        <v>24.6</v>
      </c>
    </row>
    <row r="568" spans="1:23" x14ac:dyDescent="0.35">
      <c r="A568">
        <v>36942</v>
      </c>
      <c r="B568" t="s">
        <v>12</v>
      </c>
      <c r="C568">
        <v>27</v>
      </c>
      <c r="D568">
        <v>0</v>
      </c>
      <c r="E568">
        <v>0</v>
      </c>
      <c r="F568" t="s">
        <v>23</v>
      </c>
      <c r="G568" t="s">
        <v>14</v>
      </c>
      <c r="H568" t="s">
        <v>15</v>
      </c>
      <c r="I568">
        <v>114.79</v>
      </c>
      <c r="J568">
        <v>32</v>
      </c>
      <c r="K568">
        <v>32</v>
      </c>
      <c r="L568" t="s">
        <v>24</v>
      </c>
      <c r="M568" s="8">
        <v>0</v>
      </c>
      <c r="N568">
        <f t="shared" si="24"/>
        <v>0</v>
      </c>
      <c r="O568">
        <f t="shared" si="25"/>
        <v>0</v>
      </c>
      <c r="P568">
        <f t="shared" si="26"/>
        <v>0</v>
      </c>
      <c r="U568">
        <v>27</v>
      </c>
      <c r="V568">
        <v>114.79</v>
      </c>
      <c r="W568">
        <v>32</v>
      </c>
    </row>
    <row r="569" spans="1:23" x14ac:dyDescent="0.35">
      <c r="A569">
        <v>61697</v>
      </c>
      <c r="B569" t="s">
        <v>12</v>
      </c>
      <c r="C569">
        <v>25</v>
      </c>
      <c r="D569">
        <v>0</v>
      </c>
      <c r="E569">
        <v>0</v>
      </c>
      <c r="F569" t="s">
        <v>23</v>
      </c>
      <c r="G569" t="s">
        <v>14</v>
      </c>
      <c r="H569" t="s">
        <v>19</v>
      </c>
      <c r="I569">
        <v>113.8</v>
      </c>
      <c r="J569">
        <v>35.299999999999997</v>
      </c>
      <c r="K569">
        <v>35.299999999999997</v>
      </c>
      <c r="L569" t="s">
        <v>16</v>
      </c>
      <c r="M569" s="8">
        <v>0</v>
      </c>
      <c r="N569">
        <f t="shared" si="24"/>
        <v>0</v>
      </c>
      <c r="O569">
        <f t="shared" si="25"/>
        <v>0</v>
      </c>
      <c r="P569">
        <f t="shared" si="26"/>
        <v>0</v>
      </c>
      <c r="U569">
        <v>25</v>
      </c>
      <c r="V569">
        <v>113.8</v>
      </c>
      <c r="W569">
        <v>35.299999999999997</v>
      </c>
    </row>
    <row r="570" spans="1:23" x14ac:dyDescent="0.35">
      <c r="A570">
        <v>55138</v>
      </c>
      <c r="B570" t="s">
        <v>17</v>
      </c>
      <c r="C570">
        <v>81</v>
      </c>
      <c r="D570">
        <v>0</v>
      </c>
      <c r="E570">
        <v>0</v>
      </c>
      <c r="F570" t="s">
        <v>23</v>
      </c>
      <c r="G570" t="s">
        <v>18</v>
      </c>
      <c r="H570" t="s">
        <v>15</v>
      </c>
      <c r="I570">
        <v>71.91</v>
      </c>
      <c r="J570">
        <v>19.2</v>
      </c>
      <c r="K570">
        <v>19.2</v>
      </c>
      <c r="L570" t="s">
        <v>24</v>
      </c>
      <c r="M570" s="8">
        <v>0</v>
      </c>
      <c r="N570">
        <f t="shared" si="24"/>
        <v>0</v>
      </c>
      <c r="O570">
        <f t="shared" si="25"/>
        <v>0</v>
      </c>
      <c r="P570">
        <f t="shared" si="26"/>
        <v>0</v>
      </c>
      <c r="U570">
        <v>81</v>
      </c>
      <c r="V570">
        <v>71.91</v>
      </c>
      <c r="W570">
        <v>19.2</v>
      </c>
    </row>
    <row r="571" spans="1:23" x14ac:dyDescent="0.35">
      <c r="A571">
        <v>39399</v>
      </c>
      <c r="B571" t="s">
        <v>17</v>
      </c>
      <c r="C571">
        <v>32</v>
      </c>
      <c r="D571">
        <v>0</v>
      </c>
      <c r="E571">
        <v>0</v>
      </c>
      <c r="F571" t="s">
        <v>23</v>
      </c>
      <c r="G571" t="s">
        <v>18</v>
      </c>
      <c r="H571" t="s">
        <v>15</v>
      </c>
      <c r="I571">
        <v>65.3</v>
      </c>
      <c r="J571">
        <v>40.4</v>
      </c>
      <c r="K571">
        <v>40.4</v>
      </c>
      <c r="L571" t="s">
        <v>21</v>
      </c>
      <c r="M571" s="8">
        <v>0</v>
      </c>
      <c r="N571">
        <f t="shared" si="24"/>
        <v>0</v>
      </c>
      <c r="O571">
        <f t="shared" si="25"/>
        <v>0</v>
      </c>
      <c r="P571">
        <f t="shared" si="26"/>
        <v>0</v>
      </c>
      <c r="U571">
        <v>32</v>
      </c>
      <c r="V571">
        <v>65.3</v>
      </c>
      <c r="W571">
        <v>40.4</v>
      </c>
    </row>
    <row r="572" spans="1:23" x14ac:dyDescent="0.35">
      <c r="A572">
        <v>17148</v>
      </c>
      <c r="B572" t="s">
        <v>12</v>
      </c>
      <c r="C572">
        <v>57</v>
      </c>
      <c r="D572">
        <v>0</v>
      </c>
      <c r="E572">
        <v>0</v>
      </c>
      <c r="F572" t="s">
        <v>13</v>
      </c>
      <c r="G572" t="s">
        <v>14</v>
      </c>
      <c r="H572" t="s">
        <v>15</v>
      </c>
      <c r="I572">
        <v>189.57</v>
      </c>
      <c r="J572">
        <v>30.7</v>
      </c>
      <c r="K572">
        <v>30.7</v>
      </c>
      <c r="L572" t="s">
        <v>21</v>
      </c>
      <c r="M572" s="8">
        <v>0</v>
      </c>
      <c r="N572">
        <f t="shared" si="24"/>
        <v>0</v>
      </c>
      <c r="O572">
        <f t="shared" si="25"/>
        <v>0</v>
      </c>
      <c r="P572">
        <f t="shared" si="26"/>
        <v>1</v>
      </c>
      <c r="U572">
        <v>57</v>
      </c>
      <c r="V572">
        <v>189.57</v>
      </c>
      <c r="W572">
        <v>30.7</v>
      </c>
    </row>
    <row r="573" spans="1:23" x14ac:dyDescent="0.35">
      <c r="A573">
        <v>721</v>
      </c>
      <c r="B573" t="s">
        <v>17</v>
      </c>
      <c r="C573">
        <v>52</v>
      </c>
      <c r="D573">
        <v>1</v>
      </c>
      <c r="E573">
        <v>0</v>
      </c>
      <c r="F573" t="s">
        <v>13</v>
      </c>
      <c r="G573" t="s">
        <v>18</v>
      </c>
      <c r="H573" t="s">
        <v>15</v>
      </c>
      <c r="I573">
        <v>114.25</v>
      </c>
      <c r="J573">
        <v>24.3</v>
      </c>
      <c r="K573">
        <v>24.3</v>
      </c>
      <c r="L573" t="s">
        <v>16</v>
      </c>
      <c r="M573" s="8">
        <v>0</v>
      </c>
      <c r="N573">
        <f t="shared" si="24"/>
        <v>0</v>
      </c>
      <c r="O573">
        <f t="shared" si="25"/>
        <v>0</v>
      </c>
      <c r="P573">
        <f t="shared" si="26"/>
        <v>0</v>
      </c>
      <c r="U573">
        <v>52</v>
      </c>
      <c r="V573">
        <v>114.25</v>
      </c>
      <c r="W573">
        <v>24.3</v>
      </c>
    </row>
    <row r="574" spans="1:23" x14ac:dyDescent="0.35">
      <c r="A574">
        <v>40448</v>
      </c>
      <c r="B574" t="s">
        <v>12</v>
      </c>
      <c r="C574">
        <v>54</v>
      </c>
      <c r="D574">
        <v>0</v>
      </c>
      <c r="E574">
        <v>0</v>
      </c>
      <c r="F574" t="s">
        <v>13</v>
      </c>
      <c r="G574" t="s">
        <v>14</v>
      </c>
      <c r="H574" t="s">
        <v>15</v>
      </c>
      <c r="I574">
        <v>81.260000000000005</v>
      </c>
      <c r="J574">
        <v>26.4</v>
      </c>
      <c r="K574">
        <v>26.4</v>
      </c>
      <c r="L574" t="s">
        <v>16</v>
      </c>
      <c r="M574" s="8">
        <v>0</v>
      </c>
      <c r="N574">
        <f t="shared" si="24"/>
        <v>0</v>
      </c>
      <c r="O574">
        <f t="shared" si="25"/>
        <v>0</v>
      </c>
      <c r="P574">
        <f t="shared" si="26"/>
        <v>0</v>
      </c>
      <c r="U574">
        <v>54</v>
      </c>
      <c r="V574">
        <v>81.260000000000005</v>
      </c>
      <c r="W574">
        <v>26.4</v>
      </c>
    </row>
    <row r="575" spans="1:23" x14ac:dyDescent="0.35">
      <c r="A575">
        <v>58007</v>
      </c>
      <c r="B575" t="s">
        <v>17</v>
      </c>
      <c r="C575">
        <v>36</v>
      </c>
      <c r="D575">
        <v>0</v>
      </c>
      <c r="E575">
        <v>0</v>
      </c>
      <c r="F575" t="s">
        <v>13</v>
      </c>
      <c r="G575" t="s">
        <v>14</v>
      </c>
      <c r="H575" t="s">
        <v>15</v>
      </c>
      <c r="I575">
        <v>87.88</v>
      </c>
      <c r="J575">
        <v>34.700000000000003</v>
      </c>
      <c r="K575">
        <v>34.700000000000003</v>
      </c>
      <c r="L575" t="s">
        <v>22</v>
      </c>
      <c r="M575" s="8">
        <v>0</v>
      </c>
      <c r="N575">
        <f t="shared" si="24"/>
        <v>0</v>
      </c>
      <c r="O575">
        <f t="shared" si="25"/>
        <v>0</v>
      </c>
      <c r="P575">
        <f t="shared" si="26"/>
        <v>0</v>
      </c>
      <c r="U575">
        <v>36</v>
      </c>
      <c r="V575">
        <v>87.88</v>
      </c>
      <c r="W575">
        <v>34.700000000000003</v>
      </c>
    </row>
    <row r="576" spans="1:23" x14ac:dyDescent="0.35">
      <c r="A576">
        <v>15095</v>
      </c>
      <c r="B576" t="s">
        <v>12</v>
      </c>
      <c r="C576">
        <v>18</v>
      </c>
      <c r="D576">
        <v>0</v>
      </c>
      <c r="E576">
        <v>0</v>
      </c>
      <c r="F576" t="s">
        <v>23</v>
      </c>
      <c r="G576" t="s">
        <v>14</v>
      </c>
      <c r="H576" t="s">
        <v>15</v>
      </c>
      <c r="I576">
        <v>112.17</v>
      </c>
      <c r="J576">
        <v>31.7</v>
      </c>
      <c r="K576">
        <v>31.7</v>
      </c>
      <c r="L576" t="s">
        <v>24</v>
      </c>
      <c r="M576" s="8">
        <v>0</v>
      </c>
      <c r="N576">
        <f t="shared" si="24"/>
        <v>0</v>
      </c>
      <c r="O576">
        <f t="shared" si="25"/>
        <v>0</v>
      </c>
      <c r="P576">
        <f t="shared" si="26"/>
        <v>0</v>
      </c>
      <c r="U576">
        <v>18</v>
      </c>
      <c r="V576">
        <v>112.17</v>
      </c>
      <c r="W576">
        <v>31.7</v>
      </c>
    </row>
    <row r="577" spans="1:23" x14ac:dyDescent="0.35">
      <c r="A577">
        <v>11960</v>
      </c>
      <c r="B577" t="s">
        <v>12</v>
      </c>
      <c r="C577">
        <v>45</v>
      </c>
      <c r="D577">
        <v>0</v>
      </c>
      <c r="E577">
        <v>0</v>
      </c>
      <c r="F577" t="s">
        <v>13</v>
      </c>
      <c r="G577" t="s">
        <v>14</v>
      </c>
      <c r="H577" t="s">
        <v>19</v>
      </c>
      <c r="I577">
        <v>99.97</v>
      </c>
      <c r="J577">
        <v>35.6</v>
      </c>
      <c r="K577">
        <v>35.6</v>
      </c>
      <c r="L577" t="s">
        <v>21</v>
      </c>
      <c r="M577" s="8">
        <v>0</v>
      </c>
      <c r="N577">
        <f t="shared" si="24"/>
        <v>0</v>
      </c>
      <c r="O577">
        <f t="shared" si="25"/>
        <v>0</v>
      </c>
      <c r="P577">
        <f t="shared" si="26"/>
        <v>0</v>
      </c>
      <c r="U577">
        <v>45</v>
      </c>
      <c r="V577">
        <v>99.97</v>
      </c>
      <c r="W577">
        <v>35.6</v>
      </c>
    </row>
    <row r="578" spans="1:23" x14ac:dyDescent="0.35">
      <c r="A578">
        <v>56179</v>
      </c>
      <c r="B578" t="s">
        <v>12</v>
      </c>
      <c r="C578">
        <v>29</v>
      </c>
      <c r="D578">
        <v>0</v>
      </c>
      <c r="E578">
        <v>0</v>
      </c>
      <c r="F578" t="s">
        <v>23</v>
      </c>
      <c r="G578" t="s">
        <v>14</v>
      </c>
      <c r="H578" t="s">
        <v>15</v>
      </c>
      <c r="I578">
        <v>207.58</v>
      </c>
      <c r="J578">
        <v>22.8</v>
      </c>
      <c r="K578">
        <v>22.8</v>
      </c>
      <c r="L578" t="s">
        <v>22</v>
      </c>
      <c r="M578" s="8">
        <v>0</v>
      </c>
      <c r="N578">
        <f t="shared" si="24"/>
        <v>0</v>
      </c>
      <c r="O578">
        <f t="shared" si="25"/>
        <v>0</v>
      </c>
      <c r="P578">
        <f t="shared" si="26"/>
        <v>1</v>
      </c>
      <c r="U578">
        <v>29</v>
      </c>
      <c r="V578">
        <v>207.58</v>
      </c>
      <c r="W578">
        <v>22.8</v>
      </c>
    </row>
    <row r="579" spans="1:23" x14ac:dyDescent="0.35">
      <c r="A579">
        <v>24592</v>
      </c>
      <c r="B579" t="s">
        <v>17</v>
      </c>
      <c r="C579">
        <v>51</v>
      </c>
      <c r="D579">
        <v>1</v>
      </c>
      <c r="E579">
        <v>0</v>
      </c>
      <c r="F579" t="s">
        <v>13</v>
      </c>
      <c r="G579" t="s">
        <v>14</v>
      </c>
      <c r="H579" t="s">
        <v>15</v>
      </c>
      <c r="I579">
        <v>109.16</v>
      </c>
      <c r="J579">
        <v>28</v>
      </c>
      <c r="K579">
        <v>28</v>
      </c>
      <c r="L579" t="s">
        <v>22</v>
      </c>
      <c r="M579" s="8">
        <v>0</v>
      </c>
      <c r="N579">
        <f t="shared" ref="N579:N642" si="27">IF(OR(J579&gt;47.5,J579&lt;9.1),1,0)</f>
        <v>0</v>
      </c>
      <c r="O579">
        <f t="shared" ref="O579:O642" si="28">IF(OR(C579&lt;-29,C579&gt;115),1,0)</f>
        <v>0</v>
      </c>
      <c r="P579">
        <f t="shared" ref="P579:P642" si="29">IF(OR(I579&lt;21.98,I579&gt;169.36),1,0)</f>
        <v>0</v>
      </c>
      <c r="U579">
        <v>51</v>
      </c>
      <c r="V579">
        <v>109.16</v>
      </c>
      <c r="W579">
        <v>28</v>
      </c>
    </row>
    <row r="580" spans="1:23" x14ac:dyDescent="0.35">
      <c r="A580">
        <v>67744</v>
      </c>
      <c r="B580" t="s">
        <v>17</v>
      </c>
      <c r="C580">
        <v>23</v>
      </c>
      <c r="D580">
        <v>0</v>
      </c>
      <c r="E580">
        <v>0</v>
      </c>
      <c r="F580" t="s">
        <v>23</v>
      </c>
      <c r="G580" t="s">
        <v>14</v>
      </c>
      <c r="H580" t="s">
        <v>15</v>
      </c>
      <c r="I580">
        <v>74.459999999999994</v>
      </c>
      <c r="J580">
        <v>35.6</v>
      </c>
      <c r="K580">
        <v>35.6</v>
      </c>
      <c r="L580" t="s">
        <v>16</v>
      </c>
      <c r="M580" s="8">
        <v>0</v>
      </c>
      <c r="N580">
        <f t="shared" si="27"/>
        <v>0</v>
      </c>
      <c r="O580">
        <f t="shared" si="28"/>
        <v>0</v>
      </c>
      <c r="P580">
        <f t="shared" si="29"/>
        <v>0</v>
      </c>
      <c r="U580">
        <v>23</v>
      </c>
      <c r="V580">
        <v>74.459999999999994</v>
      </c>
      <c r="W580">
        <v>35.6</v>
      </c>
    </row>
    <row r="581" spans="1:23" x14ac:dyDescent="0.35">
      <c r="A581">
        <v>8328</v>
      </c>
      <c r="B581" t="s">
        <v>17</v>
      </c>
      <c r="C581">
        <v>54</v>
      </c>
      <c r="D581">
        <v>0</v>
      </c>
      <c r="E581">
        <v>0</v>
      </c>
      <c r="F581" t="s">
        <v>13</v>
      </c>
      <c r="G581" t="s">
        <v>14</v>
      </c>
      <c r="H581" t="s">
        <v>19</v>
      </c>
      <c r="I581">
        <v>118.51</v>
      </c>
      <c r="J581">
        <v>40.6</v>
      </c>
      <c r="K581">
        <v>40.6</v>
      </c>
      <c r="L581" t="s">
        <v>21</v>
      </c>
      <c r="M581" s="8">
        <v>0</v>
      </c>
      <c r="N581">
        <f t="shared" si="27"/>
        <v>0</v>
      </c>
      <c r="O581">
        <f t="shared" si="28"/>
        <v>0</v>
      </c>
      <c r="P581">
        <f t="shared" si="29"/>
        <v>0</v>
      </c>
      <c r="U581">
        <v>54</v>
      </c>
      <c r="V581">
        <v>118.51</v>
      </c>
      <c r="W581">
        <v>40.6</v>
      </c>
    </row>
    <row r="582" spans="1:23" x14ac:dyDescent="0.35">
      <c r="A582">
        <v>32437</v>
      </c>
      <c r="B582" t="s">
        <v>17</v>
      </c>
      <c r="C582">
        <v>54</v>
      </c>
      <c r="D582">
        <v>0</v>
      </c>
      <c r="E582">
        <v>0</v>
      </c>
      <c r="F582" t="s">
        <v>13</v>
      </c>
      <c r="G582" t="s">
        <v>18</v>
      </c>
      <c r="H582" t="s">
        <v>15</v>
      </c>
      <c r="I582">
        <v>107.47</v>
      </c>
      <c r="J582">
        <v>29.3</v>
      </c>
      <c r="K582">
        <v>29.3</v>
      </c>
      <c r="L582" t="s">
        <v>16</v>
      </c>
      <c r="M582" s="8">
        <v>0</v>
      </c>
      <c r="N582">
        <f t="shared" si="27"/>
        <v>0</v>
      </c>
      <c r="O582">
        <f t="shared" si="28"/>
        <v>0</v>
      </c>
      <c r="P582">
        <f t="shared" si="29"/>
        <v>0</v>
      </c>
      <c r="U582">
        <v>54</v>
      </c>
      <c r="V582">
        <v>107.47</v>
      </c>
      <c r="W582">
        <v>29.3</v>
      </c>
    </row>
    <row r="583" spans="1:23" x14ac:dyDescent="0.35">
      <c r="A583">
        <v>44315</v>
      </c>
      <c r="B583" t="s">
        <v>12</v>
      </c>
      <c r="C583">
        <v>18</v>
      </c>
      <c r="D583">
        <v>0</v>
      </c>
      <c r="E583">
        <v>0</v>
      </c>
      <c r="F583" t="s">
        <v>23</v>
      </c>
      <c r="G583" t="s">
        <v>18</v>
      </c>
      <c r="H583" t="s">
        <v>19</v>
      </c>
      <c r="I583">
        <v>182.86</v>
      </c>
      <c r="J583">
        <v>21</v>
      </c>
      <c r="K583">
        <v>21</v>
      </c>
      <c r="L583" t="s">
        <v>24</v>
      </c>
      <c r="M583" s="8">
        <v>0</v>
      </c>
      <c r="N583">
        <f t="shared" si="27"/>
        <v>0</v>
      </c>
      <c r="O583">
        <f t="shared" si="28"/>
        <v>0</v>
      </c>
      <c r="P583">
        <f t="shared" si="29"/>
        <v>1</v>
      </c>
      <c r="U583">
        <v>18</v>
      </c>
      <c r="V583">
        <v>182.86</v>
      </c>
      <c r="W583">
        <v>21</v>
      </c>
    </row>
    <row r="584" spans="1:23" x14ac:dyDescent="0.35">
      <c r="A584">
        <v>68245</v>
      </c>
      <c r="B584" t="s">
        <v>17</v>
      </c>
      <c r="C584">
        <v>26</v>
      </c>
      <c r="D584">
        <v>0</v>
      </c>
      <c r="E584">
        <v>0</v>
      </c>
      <c r="F584" t="s">
        <v>13</v>
      </c>
      <c r="G584" t="s">
        <v>14</v>
      </c>
      <c r="H584" t="s">
        <v>19</v>
      </c>
      <c r="I584">
        <v>59.17</v>
      </c>
      <c r="J584">
        <v>20</v>
      </c>
      <c r="K584">
        <v>20</v>
      </c>
      <c r="L584" t="s">
        <v>24</v>
      </c>
      <c r="M584" s="8">
        <v>0</v>
      </c>
      <c r="N584">
        <f t="shared" si="27"/>
        <v>0</v>
      </c>
      <c r="O584">
        <f t="shared" si="28"/>
        <v>0</v>
      </c>
      <c r="P584">
        <f t="shared" si="29"/>
        <v>0</v>
      </c>
      <c r="U584">
        <v>26</v>
      </c>
      <c r="V584">
        <v>59.17</v>
      </c>
      <c r="W584">
        <v>20</v>
      </c>
    </row>
    <row r="585" spans="1:23" x14ac:dyDescent="0.35">
      <c r="A585">
        <v>25483</v>
      </c>
      <c r="B585" t="s">
        <v>12</v>
      </c>
      <c r="C585">
        <v>72</v>
      </c>
      <c r="D585">
        <v>0</v>
      </c>
      <c r="E585">
        <v>0</v>
      </c>
      <c r="F585" t="s">
        <v>13</v>
      </c>
      <c r="G585" t="s">
        <v>14</v>
      </c>
      <c r="H585" t="s">
        <v>19</v>
      </c>
      <c r="I585">
        <v>215.64</v>
      </c>
      <c r="J585">
        <v>26.7</v>
      </c>
      <c r="K585">
        <v>26.7</v>
      </c>
      <c r="L585" t="s">
        <v>16</v>
      </c>
      <c r="M585" s="8">
        <v>0</v>
      </c>
      <c r="N585">
        <f t="shared" si="27"/>
        <v>0</v>
      </c>
      <c r="O585">
        <f t="shared" si="28"/>
        <v>0</v>
      </c>
      <c r="P585">
        <f t="shared" si="29"/>
        <v>1</v>
      </c>
      <c r="U585">
        <v>72</v>
      </c>
      <c r="V585">
        <v>215.64</v>
      </c>
      <c r="W585">
        <v>26.7</v>
      </c>
    </row>
    <row r="586" spans="1:23" x14ac:dyDescent="0.35">
      <c r="A586">
        <v>47732</v>
      </c>
      <c r="B586" t="s">
        <v>12</v>
      </c>
      <c r="C586">
        <v>5</v>
      </c>
      <c r="D586">
        <v>0</v>
      </c>
      <c r="E586">
        <v>0</v>
      </c>
      <c r="F586" t="s">
        <v>23</v>
      </c>
      <c r="G586" t="s">
        <v>26</v>
      </c>
      <c r="H586" t="s">
        <v>19</v>
      </c>
      <c r="I586">
        <v>163.69999999999999</v>
      </c>
      <c r="J586">
        <v>18.399999999999999</v>
      </c>
      <c r="K586">
        <v>18.399999999999999</v>
      </c>
      <c r="L586" t="s">
        <v>24</v>
      </c>
      <c r="M586" s="8">
        <v>0</v>
      </c>
      <c r="N586">
        <f t="shared" si="27"/>
        <v>0</v>
      </c>
      <c r="O586">
        <f t="shared" si="28"/>
        <v>0</v>
      </c>
      <c r="P586">
        <f t="shared" si="29"/>
        <v>0</v>
      </c>
      <c r="U586">
        <v>5</v>
      </c>
      <c r="V586">
        <v>163.69999999999999</v>
      </c>
      <c r="W586">
        <v>18.399999999999999</v>
      </c>
    </row>
    <row r="587" spans="1:23" x14ac:dyDescent="0.35">
      <c r="A587">
        <v>50118</v>
      </c>
      <c r="B587" t="s">
        <v>17</v>
      </c>
      <c r="C587">
        <v>65</v>
      </c>
      <c r="D587">
        <v>0</v>
      </c>
      <c r="E587">
        <v>1</v>
      </c>
      <c r="F587" t="s">
        <v>13</v>
      </c>
      <c r="G587" t="s">
        <v>14</v>
      </c>
      <c r="H587" t="s">
        <v>19</v>
      </c>
      <c r="I587">
        <v>196.36</v>
      </c>
      <c r="J587">
        <v>34.5</v>
      </c>
      <c r="K587">
        <v>34.5</v>
      </c>
      <c r="L587" t="s">
        <v>16</v>
      </c>
      <c r="M587" s="8">
        <v>0</v>
      </c>
      <c r="N587">
        <f t="shared" si="27"/>
        <v>0</v>
      </c>
      <c r="O587">
        <f t="shared" si="28"/>
        <v>0</v>
      </c>
      <c r="P587">
        <f t="shared" si="29"/>
        <v>1</v>
      </c>
      <c r="U587">
        <v>65</v>
      </c>
      <c r="V587">
        <v>196.36</v>
      </c>
      <c r="W587">
        <v>34.5</v>
      </c>
    </row>
    <row r="588" spans="1:23" x14ac:dyDescent="0.35">
      <c r="A588">
        <v>55420</v>
      </c>
      <c r="B588" t="s">
        <v>17</v>
      </c>
      <c r="C588">
        <v>42</v>
      </c>
      <c r="D588">
        <v>0</v>
      </c>
      <c r="E588">
        <v>0</v>
      </c>
      <c r="F588" t="s">
        <v>23</v>
      </c>
      <c r="G588" t="s">
        <v>14</v>
      </c>
      <c r="H588" t="s">
        <v>19</v>
      </c>
      <c r="I588">
        <v>139.77000000000001</v>
      </c>
      <c r="J588">
        <v>27.7</v>
      </c>
      <c r="K588">
        <v>27.7</v>
      </c>
      <c r="L588" t="s">
        <v>24</v>
      </c>
      <c r="M588" s="8">
        <v>0</v>
      </c>
      <c r="N588">
        <f t="shared" si="27"/>
        <v>0</v>
      </c>
      <c r="O588">
        <f t="shared" si="28"/>
        <v>0</v>
      </c>
      <c r="P588">
        <f t="shared" si="29"/>
        <v>0</v>
      </c>
      <c r="U588">
        <v>42</v>
      </c>
      <c r="V588">
        <v>139.77000000000001</v>
      </c>
      <c r="W588">
        <v>27.7</v>
      </c>
    </row>
    <row r="589" spans="1:23" x14ac:dyDescent="0.35">
      <c r="A589">
        <v>55709</v>
      </c>
      <c r="B589" t="s">
        <v>17</v>
      </c>
      <c r="C589">
        <v>47</v>
      </c>
      <c r="D589">
        <v>0</v>
      </c>
      <c r="E589">
        <v>0</v>
      </c>
      <c r="F589" t="s">
        <v>13</v>
      </c>
      <c r="G589" t="s">
        <v>18</v>
      </c>
      <c r="H589" t="s">
        <v>15</v>
      </c>
      <c r="I589">
        <v>141.22999999999999</v>
      </c>
      <c r="J589">
        <v>21.1</v>
      </c>
      <c r="K589">
        <v>21.1</v>
      </c>
      <c r="L589" t="s">
        <v>21</v>
      </c>
      <c r="M589" s="8">
        <v>0</v>
      </c>
      <c r="N589">
        <f t="shared" si="27"/>
        <v>0</v>
      </c>
      <c r="O589">
        <f t="shared" si="28"/>
        <v>0</v>
      </c>
      <c r="P589">
        <f t="shared" si="29"/>
        <v>0</v>
      </c>
      <c r="U589">
        <v>47</v>
      </c>
      <c r="V589">
        <v>141.22999999999999</v>
      </c>
      <c r="W589">
        <v>21.1</v>
      </c>
    </row>
    <row r="590" spans="1:23" x14ac:dyDescent="0.35">
      <c r="A590">
        <v>15311</v>
      </c>
      <c r="B590" t="s">
        <v>17</v>
      </c>
      <c r="C590">
        <v>24</v>
      </c>
      <c r="D590">
        <v>0</v>
      </c>
      <c r="E590">
        <v>0</v>
      </c>
      <c r="F590" t="s">
        <v>13</v>
      </c>
      <c r="G590" t="s">
        <v>14</v>
      </c>
      <c r="H590" t="s">
        <v>15</v>
      </c>
      <c r="I590">
        <v>89.99</v>
      </c>
      <c r="J590">
        <v>24.4</v>
      </c>
      <c r="K590">
        <v>24.4</v>
      </c>
      <c r="L590" t="s">
        <v>16</v>
      </c>
      <c r="M590" s="8">
        <v>0</v>
      </c>
      <c r="N590">
        <f t="shared" si="27"/>
        <v>0</v>
      </c>
      <c r="O590">
        <f t="shared" si="28"/>
        <v>0</v>
      </c>
      <c r="P590">
        <f t="shared" si="29"/>
        <v>0</v>
      </c>
      <c r="U590">
        <v>24</v>
      </c>
      <c r="V590">
        <v>89.99</v>
      </c>
      <c r="W590">
        <v>24.4</v>
      </c>
    </row>
    <row r="591" spans="1:23" x14ac:dyDescent="0.35">
      <c r="A591">
        <v>53660</v>
      </c>
      <c r="B591" t="s">
        <v>12</v>
      </c>
      <c r="C591">
        <v>57</v>
      </c>
      <c r="D591">
        <v>0</v>
      </c>
      <c r="E591">
        <v>0</v>
      </c>
      <c r="F591" t="s">
        <v>13</v>
      </c>
      <c r="G591" t="s">
        <v>14</v>
      </c>
      <c r="H591" t="s">
        <v>15</v>
      </c>
      <c r="I591">
        <v>108.53</v>
      </c>
      <c r="J591">
        <v>19.399999999999999</v>
      </c>
      <c r="K591">
        <v>19.399999999999999</v>
      </c>
      <c r="L591" t="s">
        <v>22</v>
      </c>
      <c r="M591" s="8">
        <v>0</v>
      </c>
      <c r="N591">
        <f t="shared" si="27"/>
        <v>0</v>
      </c>
      <c r="O591">
        <f t="shared" si="28"/>
        <v>0</v>
      </c>
      <c r="P591">
        <f t="shared" si="29"/>
        <v>0</v>
      </c>
      <c r="U591">
        <v>57</v>
      </c>
      <c r="V591">
        <v>108.53</v>
      </c>
      <c r="W591">
        <v>19.399999999999999</v>
      </c>
    </row>
    <row r="592" spans="1:23" x14ac:dyDescent="0.35">
      <c r="A592">
        <v>56553</v>
      </c>
      <c r="B592" t="s">
        <v>12</v>
      </c>
      <c r="C592">
        <v>51</v>
      </c>
      <c r="D592">
        <v>0</v>
      </c>
      <c r="E592">
        <v>0</v>
      </c>
      <c r="F592" t="s">
        <v>13</v>
      </c>
      <c r="G592" t="s">
        <v>14</v>
      </c>
      <c r="H592" t="s">
        <v>15</v>
      </c>
      <c r="I592">
        <v>63.61</v>
      </c>
      <c r="J592">
        <v>42.3</v>
      </c>
      <c r="K592">
        <v>42.3</v>
      </c>
      <c r="L592" t="s">
        <v>24</v>
      </c>
      <c r="M592" s="8">
        <v>0</v>
      </c>
      <c r="N592">
        <f t="shared" si="27"/>
        <v>0</v>
      </c>
      <c r="O592">
        <f t="shared" si="28"/>
        <v>0</v>
      </c>
      <c r="P592">
        <f t="shared" si="29"/>
        <v>0</v>
      </c>
      <c r="U592">
        <v>51</v>
      </c>
      <c r="V592">
        <v>63.61</v>
      </c>
      <c r="W592">
        <v>42.3</v>
      </c>
    </row>
    <row r="593" spans="1:23" x14ac:dyDescent="0.35">
      <c r="A593">
        <v>30480</v>
      </c>
      <c r="B593" t="s">
        <v>12</v>
      </c>
      <c r="C593">
        <v>48</v>
      </c>
      <c r="D593">
        <v>0</v>
      </c>
      <c r="E593">
        <v>0</v>
      </c>
      <c r="F593" t="s">
        <v>13</v>
      </c>
      <c r="G593" t="s">
        <v>14</v>
      </c>
      <c r="H593" t="s">
        <v>15</v>
      </c>
      <c r="I593">
        <v>85.54</v>
      </c>
      <c r="J593">
        <v>32.200000000000003</v>
      </c>
      <c r="K593">
        <v>32.200000000000003</v>
      </c>
      <c r="L593" t="s">
        <v>22</v>
      </c>
      <c r="M593" s="8">
        <v>0</v>
      </c>
      <c r="N593">
        <f t="shared" si="27"/>
        <v>0</v>
      </c>
      <c r="O593">
        <f t="shared" si="28"/>
        <v>0</v>
      </c>
      <c r="P593">
        <f t="shared" si="29"/>
        <v>0</v>
      </c>
      <c r="U593">
        <v>48</v>
      </c>
      <c r="V593">
        <v>85.54</v>
      </c>
      <c r="W593">
        <v>32.200000000000003</v>
      </c>
    </row>
    <row r="594" spans="1:23" x14ac:dyDescent="0.35">
      <c r="A594">
        <v>31988</v>
      </c>
      <c r="B594" t="s">
        <v>17</v>
      </c>
      <c r="C594">
        <v>56</v>
      </c>
      <c r="D594">
        <v>0</v>
      </c>
      <c r="E594">
        <v>0</v>
      </c>
      <c r="F594" t="s">
        <v>13</v>
      </c>
      <c r="G594" t="s">
        <v>14</v>
      </c>
      <c r="H594" t="s">
        <v>15</v>
      </c>
      <c r="I594">
        <v>100.83</v>
      </c>
      <c r="J594">
        <v>26.8</v>
      </c>
      <c r="K594">
        <v>26.8</v>
      </c>
      <c r="L594" t="s">
        <v>21</v>
      </c>
      <c r="M594" s="8">
        <v>0</v>
      </c>
      <c r="N594">
        <f t="shared" si="27"/>
        <v>0</v>
      </c>
      <c r="O594">
        <f t="shared" si="28"/>
        <v>0</v>
      </c>
      <c r="P594">
        <f t="shared" si="29"/>
        <v>0</v>
      </c>
      <c r="U594">
        <v>56</v>
      </c>
      <c r="V594">
        <v>100.83</v>
      </c>
      <c r="W594">
        <v>26.8</v>
      </c>
    </row>
    <row r="595" spans="1:23" x14ac:dyDescent="0.35">
      <c r="A595">
        <v>59807</v>
      </c>
      <c r="B595" t="s">
        <v>17</v>
      </c>
      <c r="C595">
        <v>30</v>
      </c>
      <c r="D595">
        <v>0</v>
      </c>
      <c r="E595">
        <v>0</v>
      </c>
      <c r="F595" t="s">
        <v>13</v>
      </c>
      <c r="G595" t="s">
        <v>14</v>
      </c>
      <c r="H595" t="s">
        <v>15</v>
      </c>
      <c r="I595">
        <v>59.82</v>
      </c>
      <c r="J595">
        <v>25.4</v>
      </c>
      <c r="K595">
        <v>25.4</v>
      </c>
      <c r="L595" t="s">
        <v>21</v>
      </c>
      <c r="M595" s="8">
        <v>0</v>
      </c>
      <c r="N595">
        <f t="shared" si="27"/>
        <v>0</v>
      </c>
      <c r="O595">
        <f t="shared" si="28"/>
        <v>0</v>
      </c>
      <c r="P595">
        <f t="shared" si="29"/>
        <v>0</v>
      </c>
      <c r="U595">
        <v>30</v>
      </c>
      <c r="V595">
        <v>59.82</v>
      </c>
      <c r="W595">
        <v>25.4</v>
      </c>
    </row>
    <row r="596" spans="1:23" x14ac:dyDescent="0.35">
      <c r="A596">
        <v>45585</v>
      </c>
      <c r="B596" t="s">
        <v>17</v>
      </c>
      <c r="C596">
        <v>63</v>
      </c>
      <c r="D596">
        <v>1</v>
      </c>
      <c r="E596">
        <v>0</v>
      </c>
      <c r="F596" t="s">
        <v>13</v>
      </c>
      <c r="G596" t="s">
        <v>14</v>
      </c>
      <c r="H596" t="s">
        <v>15</v>
      </c>
      <c r="I596">
        <v>105.95</v>
      </c>
      <c r="J596">
        <v>23.5</v>
      </c>
      <c r="K596">
        <v>23.5</v>
      </c>
      <c r="L596" t="s">
        <v>22</v>
      </c>
      <c r="M596" s="8">
        <v>0</v>
      </c>
      <c r="N596">
        <f t="shared" si="27"/>
        <v>0</v>
      </c>
      <c r="O596">
        <f t="shared" si="28"/>
        <v>0</v>
      </c>
      <c r="P596">
        <f t="shared" si="29"/>
        <v>0</v>
      </c>
      <c r="U596">
        <v>63</v>
      </c>
      <c r="V596">
        <v>105.95</v>
      </c>
      <c r="W596">
        <v>23.5</v>
      </c>
    </row>
    <row r="597" spans="1:23" x14ac:dyDescent="0.35">
      <c r="A597">
        <v>39639</v>
      </c>
      <c r="B597" t="s">
        <v>17</v>
      </c>
      <c r="C597">
        <v>46</v>
      </c>
      <c r="D597">
        <v>0</v>
      </c>
      <c r="E597">
        <v>0</v>
      </c>
      <c r="F597" t="s">
        <v>13</v>
      </c>
      <c r="G597" t="s">
        <v>14</v>
      </c>
      <c r="H597" t="s">
        <v>19</v>
      </c>
      <c r="I597">
        <v>188.11</v>
      </c>
      <c r="J597">
        <v>50.2</v>
      </c>
      <c r="K597">
        <v>50.2</v>
      </c>
      <c r="L597" t="s">
        <v>22</v>
      </c>
      <c r="M597" s="8">
        <v>0</v>
      </c>
      <c r="N597">
        <f t="shared" si="27"/>
        <v>1</v>
      </c>
      <c r="O597">
        <f t="shared" si="28"/>
        <v>0</v>
      </c>
      <c r="P597">
        <f t="shared" si="29"/>
        <v>1</v>
      </c>
      <c r="U597">
        <v>46</v>
      </c>
      <c r="V597">
        <v>188.11</v>
      </c>
      <c r="W597">
        <v>50.2</v>
      </c>
    </row>
    <row r="598" spans="1:23" x14ac:dyDescent="0.35">
      <c r="A598">
        <v>52063</v>
      </c>
      <c r="B598" t="s">
        <v>17</v>
      </c>
      <c r="C598">
        <v>53</v>
      </c>
      <c r="D598">
        <v>0</v>
      </c>
      <c r="E598">
        <v>0</v>
      </c>
      <c r="F598" t="s">
        <v>13</v>
      </c>
      <c r="G598" t="s">
        <v>18</v>
      </c>
      <c r="H598" t="s">
        <v>15</v>
      </c>
      <c r="I598">
        <v>71.150000000000006</v>
      </c>
      <c r="J598">
        <v>26.1</v>
      </c>
      <c r="K598">
        <v>26.1</v>
      </c>
      <c r="L598" t="s">
        <v>16</v>
      </c>
      <c r="M598" s="8">
        <v>0</v>
      </c>
      <c r="N598">
        <f t="shared" si="27"/>
        <v>0</v>
      </c>
      <c r="O598">
        <f t="shared" si="28"/>
        <v>0</v>
      </c>
      <c r="P598">
        <f t="shared" si="29"/>
        <v>0</v>
      </c>
      <c r="U598">
        <v>53</v>
      </c>
      <c r="V598">
        <v>71.150000000000006</v>
      </c>
      <c r="W598">
        <v>26.1</v>
      </c>
    </row>
    <row r="599" spans="1:23" x14ac:dyDescent="0.35">
      <c r="A599">
        <v>40639</v>
      </c>
      <c r="B599" t="s">
        <v>17</v>
      </c>
      <c r="C599">
        <v>1.08</v>
      </c>
      <c r="D599">
        <v>0</v>
      </c>
      <c r="E599">
        <v>0</v>
      </c>
      <c r="F599" t="s">
        <v>23</v>
      </c>
      <c r="G599" t="s">
        <v>26</v>
      </c>
      <c r="H599" t="s">
        <v>19</v>
      </c>
      <c r="I599">
        <v>60.53</v>
      </c>
      <c r="J599">
        <v>17.5</v>
      </c>
      <c r="K599">
        <v>17.5</v>
      </c>
      <c r="L599" t="s">
        <v>24</v>
      </c>
      <c r="M599" s="8">
        <v>0</v>
      </c>
      <c r="N599">
        <f t="shared" si="27"/>
        <v>0</v>
      </c>
      <c r="O599">
        <f t="shared" si="28"/>
        <v>0</v>
      </c>
      <c r="P599">
        <f t="shared" si="29"/>
        <v>0</v>
      </c>
      <c r="U599">
        <v>1.08</v>
      </c>
      <c r="V599">
        <v>60.53</v>
      </c>
      <c r="W599">
        <v>17.5</v>
      </c>
    </row>
    <row r="600" spans="1:23" x14ac:dyDescent="0.35">
      <c r="A600">
        <v>31090</v>
      </c>
      <c r="B600" t="s">
        <v>12</v>
      </c>
      <c r="C600">
        <v>15</v>
      </c>
      <c r="D600">
        <v>0</v>
      </c>
      <c r="E600">
        <v>0</v>
      </c>
      <c r="F600" t="s">
        <v>23</v>
      </c>
      <c r="G600" t="s">
        <v>26</v>
      </c>
      <c r="H600" t="s">
        <v>19</v>
      </c>
      <c r="I600">
        <v>205.5</v>
      </c>
      <c r="J600">
        <v>24.2</v>
      </c>
      <c r="K600">
        <v>24.2</v>
      </c>
      <c r="L600" t="s">
        <v>21</v>
      </c>
      <c r="M600" s="8">
        <v>0</v>
      </c>
      <c r="N600">
        <f t="shared" si="27"/>
        <v>0</v>
      </c>
      <c r="O600">
        <f t="shared" si="28"/>
        <v>0</v>
      </c>
      <c r="P600">
        <f t="shared" si="29"/>
        <v>1</v>
      </c>
      <c r="U600">
        <v>15</v>
      </c>
      <c r="V600">
        <v>205.5</v>
      </c>
      <c r="W600">
        <v>24.2</v>
      </c>
    </row>
    <row r="601" spans="1:23" x14ac:dyDescent="0.35">
      <c r="A601">
        <v>64174</v>
      </c>
      <c r="B601" t="s">
        <v>17</v>
      </c>
      <c r="C601">
        <v>59</v>
      </c>
      <c r="D601">
        <v>1</v>
      </c>
      <c r="E601">
        <v>0</v>
      </c>
      <c r="F601" t="s">
        <v>13</v>
      </c>
      <c r="G601" t="s">
        <v>14</v>
      </c>
      <c r="H601" t="s">
        <v>15</v>
      </c>
      <c r="I601">
        <v>204.86</v>
      </c>
      <c r="J601">
        <v>30.8</v>
      </c>
      <c r="K601">
        <v>30.8</v>
      </c>
      <c r="L601" t="s">
        <v>21</v>
      </c>
      <c r="M601" s="8">
        <v>0</v>
      </c>
      <c r="N601">
        <f t="shared" si="27"/>
        <v>0</v>
      </c>
      <c r="O601">
        <f t="shared" si="28"/>
        <v>0</v>
      </c>
      <c r="P601">
        <f t="shared" si="29"/>
        <v>1</v>
      </c>
      <c r="U601">
        <v>59</v>
      </c>
      <c r="V601">
        <v>204.86</v>
      </c>
      <c r="W601">
        <v>30.8</v>
      </c>
    </row>
    <row r="602" spans="1:23" x14ac:dyDescent="0.35">
      <c r="A602">
        <v>8544</v>
      </c>
      <c r="B602" t="s">
        <v>17</v>
      </c>
      <c r="C602">
        <v>24</v>
      </c>
      <c r="D602">
        <v>0</v>
      </c>
      <c r="E602">
        <v>0</v>
      </c>
      <c r="F602" t="s">
        <v>23</v>
      </c>
      <c r="G602" t="s">
        <v>18</v>
      </c>
      <c r="H602" t="s">
        <v>19</v>
      </c>
      <c r="I602">
        <v>115.03</v>
      </c>
      <c r="J602">
        <v>23.4</v>
      </c>
      <c r="K602">
        <v>23.4</v>
      </c>
      <c r="L602" t="s">
        <v>21</v>
      </c>
      <c r="M602" s="8">
        <v>0</v>
      </c>
      <c r="N602">
        <f t="shared" si="27"/>
        <v>0</v>
      </c>
      <c r="O602">
        <f t="shared" si="28"/>
        <v>0</v>
      </c>
      <c r="P602">
        <f t="shared" si="29"/>
        <v>0</v>
      </c>
      <c r="U602">
        <v>24</v>
      </c>
      <c r="V602">
        <v>115.03</v>
      </c>
      <c r="W602">
        <v>23.4</v>
      </c>
    </row>
    <row r="603" spans="1:23" x14ac:dyDescent="0.35">
      <c r="A603">
        <v>27377</v>
      </c>
      <c r="B603" t="s">
        <v>12</v>
      </c>
      <c r="C603">
        <v>53</v>
      </c>
      <c r="D603">
        <v>0</v>
      </c>
      <c r="E603">
        <v>0</v>
      </c>
      <c r="F603" t="s">
        <v>13</v>
      </c>
      <c r="G603" t="s">
        <v>14</v>
      </c>
      <c r="H603" t="s">
        <v>19</v>
      </c>
      <c r="I603">
        <v>79.87</v>
      </c>
      <c r="J603">
        <v>30.9</v>
      </c>
      <c r="K603">
        <v>30.9</v>
      </c>
      <c r="L603" t="s">
        <v>21</v>
      </c>
      <c r="M603" s="8">
        <v>0</v>
      </c>
      <c r="N603">
        <f t="shared" si="27"/>
        <v>0</v>
      </c>
      <c r="O603">
        <f t="shared" si="28"/>
        <v>0</v>
      </c>
      <c r="P603">
        <f t="shared" si="29"/>
        <v>0</v>
      </c>
      <c r="U603">
        <v>53</v>
      </c>
      <c r="V603">
        <v>79.87</v>
      </c>
      <c r="W603">
        <v>30.9</v>
      </c>
    </row>
    <row r="604" spans="1:23" x14ac:dyDescent="0.35">
      <c r="A604">
        <v>3361</v>
      </c>
      <c r="B604" t="s">
        <v>17</v>
      </c>
      <c r="C604">
        <v>39</v>
      </c>
      <c r="D604">
        <v>0</v>
      </c>
      <c r="E604">
        <v>0</v>
      </c>
      <c r="F604" t="s">
        <v>13</v>
      </c>
      <c r="G604" t="s">
        <v>25</v>
      </c>
      <c r="H604" t="s">
        <v>19</v>
      </c>
      <c r="I604">
        <v>97.89</v>
      </c>
      <c r="J604">
        <v>23.6</v>
      </c>
      <c r="K604">
        <v>23.6</v>
      </c>
      <c r="L604" t="s">
        <v>21</v>
      </c>
      <c r="M604" s="8">
        <v>0</v>
      </c>
      <c r="N604">
        <f t="shared" si="27"/>
        <v>0</v>
      </c>
      <c r="O604">
        <f t="shared" si="28"/>
        <v>0</v>
      </c>
      <c r="P604">
        <f t="shared" si="29"/>
        <v>0</v>
      </c>
      <c r="U604">
        <v>39</v>
      </c>
      <c r="V604">
        <v>97.89</v>
      </c>
      <c r="W604">
        <v>23.6</v>
      </c>
    </row>
    <row r="605" spans="1:23" x14ac:dyDescent="0.35">
      <c r="A605">
        <v>61408</v>
      </c>
      <c r="B605" t="s">
        <v>12</v>
      </c>
      <c r="C605">
        <v>23</v>
      </c>
      <c r="D605">
        <v>0</v>
      </c>
      <c r="E605">
        <v>0</v>
      </c>
      <c r="F605" t="s">
        <v>23</v>
      </c>
      <c r="G605" t="s">
        <v>27</v>
      </c>
      <c r="H605" t="s">
        <v>15</v>
      </c>
      <c r="I605">
        <v>125.26</v>
      </c>
      <c r="J605">
        <v>18.7</v>
      </c>
      <c r="K605">
        <v>18.7</v>
      </c>
      <c r="L605" t="s">
        <v>21</v>
      </c>
      <c r="M605" s="8">
        <v>0</v>
      </c>
      <c r="N605">
        <f t="shared" si="27"/>
        <v>0</v>
      </c>
      <c r="O605">
        <f t="shared" si="28"/>
        <v>0</v>
      </c>
      <c r="P605">
        <f t="shared" si="29"/>
        <v>0</v>
      </c>
      <c r="U605">
        <v>23</v>
      </c>
      <c r="V605">
        <v>125.26</v>
      </c>
      <c r="W605">
        <v>18.7</v>
      </c>
    </row>
    <row r="606" spans="1:23" x14ac:dyDescent="0.35">
      <c r="A606">
        <v>33552</v>
      </c>
      <c r="B606" t="s">
        <v>12</v>
      </c>
      <c r="C606">
        <v>31</v>
      </c>
      <c r="D606">
        <v>0</v>
      </c>
      <c r="E606">
        <v>0</v>
      </c>
      <c r="F606" t="s">
        <v>13</v>
      </c>
      <c r="G606" t="s">
        <v>14</v>
      </c>
      <c r="H606" t="s">
        <v>19</v>
      </c>
      <c r="I606">
        <v>114.32</v>
      </c>
      <c r="J606">
        <v>27.7</v>
      </c>
      <c r="K606">
        <v>27.7</v>
      </c>
      <c r="L606" t="s">
        <v>22</v>
      </c>
      <c r="M606" s="8">
        <v>0</v>
      </c>
      <c r="N606">
        <f t="shared" si="27"/>
        <v>0</v>
      </c>
      <c r="O606">
        <f t="shared" si="28"/>
        <v>0</v>
      </c>
      <c r="P606">
        <f t="shared" si="29"/>
        <v>0</v>
      </c>
      <c r="U606">
        <v>31</v>
      </c>
      <c r="V606">
        <v>114.32</v>
      </c>
      <c r="W606">
        <v>27.7</v>
      </c>
    </row>
    <row r="607" spans="1:23" x14ac:dyDescent="0.35">
      <c r="A607">
        <v>31364</v>
      </c>
      <c r="B607" t="s">
        <v>12</v>
      </c>
      <c r="C607">
        <v>5</v>
      </c>
      <c r="D607">
        <v>0</v>
      </c>
      <c r="E607">
        <v>0</v>
      </c>
      <c r="F607" t="s">
        <v>23</v>
      </c>
      <c r="G607" t="s">
        <v>26</v>
      </c>
      <c r="H607" t="s">
        <v>15</v>
      </c>
      <c r="I607">
        <v>92.23</v>
      </c>
      <c r="J607">
        <v>16.7</v>
      </c>
      <c r="K607">
        <v>16.7</v>
      </c>
      <c r="L607" t="s">
        <v>24</v>
      </c>
      <c r="M607" s="8">
        <v>0</v>
      </c>
      <c r="N607">
        <f t="shared" si="27"/>
        <v>0</v>
      </c>
      <c r="O607">
        <f t="shared" si="28"/>
        <v>0</v>
      </c>
      <c r="P607">
        <f t="shared" si="29"/>
        <v>0</v>
      </c>
      <c r="U607">
        <v>5</v>
      </c>
      <c r="V607">
        <v>92.23</v>
      </c>
      <c r="W607">
        <v>16.7</v>
      </c>
    </row>
    <row r="608" spans="1:23" x14ac:dyDescent="0.35">
      <c r="A608">
        <v>7446</v>
      </c>
      <c r="B608" t="s">
        <v>12</v>
      </c>
      <c r="C608">
        <v>44</v>
      </c>
      <c r="D608">
        <v>0</v>
      </c>
      <c r="E608">
        <v>0</v>
      </c>
      <c r="F608" t="s">
        <v>13</v>
      </c>
      <c r="G608" t="s">
        <v>14</v>
      </c>
      <c r="H608" t="s">
        <v>15</v>
      </c>
      <c r="I608">
        <v>83.51</v>
      </c>
      <c r="J608">
        <v>31.2</v>
      </c>
      <c r="K608">
        <v>31.2</v>
      </c>
      <c r="L608" t="s">
        <v>21</v>
      </c>
      <c r="M608" s="8">
        <v>0</v>
      </c>
      <c r="N608">
        <f t="shared" si="27"/>
        <v>0</v>
      </c>
      <c r="O608">
        <f t="shared" si="28"/>
        <v>0</v>
      </c>
      <c r="P608">
        <f t="shared" si="29"/>
        <v>0</v>
      </c>
      <c r="U608">
        <v>44</v>
      </c>
      <c r="V608">
        <v>83.51</v>
      </c>
      <c r="W608">
        <v>31.2</v>
      </c>
    </row>
    <row r="609" spans="1:23" x14ac:dyDescent="0.35">
      <c r="A609">
        <v>9906</v>
      </c>
      <c r="B609" t="s">
        <v>17</v>
      </c>
      <c r="C609">
        <v>1.8</v>
      </c>
      <c r="D609">
        <v>0</v>
      </c>
      <c r="E609">
        <v>0</v>
      </c>
      <c r="F609" t="s">
        <v>23</v>
      </c>
      <c r="G609" t="s">
        <v>26</v>
      </c>
      <c r="H609" t="s">
        <v>15</v>
      </c>
      <c r="I609">
        <v>102.34</v>
      </c>
      <c r="J609">
        <v>17</v>
      </c>
      <c r="K609">
        <v>17</v>
      </c>
      <c r="L609" t="s">
        <v>24</v>
      </c>
      <c r="M609" s="8">
        <v>0</v>
      </c>
      <c r="N609">
        <f t="shared" si="27"/>
        <v>0</v>
      </c>
      <c r="O609">
        <f t="shared" si="28"/>
        <v>0</v>
      </c>
      <c r="P609">
        <f t="shared" si="29"/>
        <v>0</v>
      </c>
      <c r="U609">
        <v>1.8</v>
      </c>
      <c r="V609">
        <v>102.34</v>
      </c>
      <c r="W609">
        <v>17</v>
      </c>
    </row>
    <row r="610" spans="1:23" x14ac:dyDescent="0.35">
      <c r="A610">
        <v>65130</v>
      </c>
      <c r="B610" t="s">
        <v>12</v>
      </c>
      <c r="C610">
        <v>40</v>
      </c>
      <c r="D610">
        <v>0</v>
      </c>
      <c r="E610">
        <v>0</v>
      </c>
      <c r="F610" t="s">
        <v>13</v>
      </c>
      <c r="G610" t="s">
        <v>14</v>
      </c>
      <c r="H610" t="s">
        <v>19</v>
      </c>
      <c r="I610">
        <v>144.47999999999999</v>
      </c>
      <c r="J610">
        <v>29.8</v>
      </c>
      <c r="K610">
        <v>29.8</v>
      </c>
      <c r="L610" t="s">
        <v>22</v>
      </c>
      <c r="M610" s="8">
        <v>0</v>
      </c>
      <c r="N610">
        <f t="shared" si="27"/>
        <v>0</v>
      </c>
      <c r="O610">
        <f t="shared" si="28"/>
        <v>0</v>
      </c>
      <c r="P610">
        <f t="shared" si="29"/>
        <v>0</v>
      </c>
      <c r="U610">
        <v>40</v>
      </c>
      <c r="V610">
        <v>144.47999999999999</v>
      </c>
      <c r="W610">
        <v>29.8</v>
      </c>
    </row>
    <row r="611" spans="1:23" x14ac:dyDescent="0.35">
      <c r="A611">
        <v>27794</v>
      </c>
      <c r="B611" t="s">
        <v>12</v>
      </c>
      <c r="C611">
        <v>7</v>
      </c>
      <c r="D611">
        <v>0</v>
      </c>
      <c r="E611">
        <v>0</v>
      </c>
      <c r="F611" t="s">
        <v>23</v>
      </c>
      <c r="G611" t="s">
        <v>26</v>
      </c>
      <c r="H611" t="s">
        <v>19</v>
      </c>
      <c r="I611">
        <v>88.39</v>
      </c>
      <c r="J611">
        <v>19.7</v>
      </c>
      <c r="K611">
        <v>19.7</v>
      </c>
      <c r="L611" t="s">
        <v>24</v>
      </c>
      <c r="M611" s="8">
        <v>0</v>
      </c>
      <c r="N611">
        <f t="shared" si="27"/>
        <v>0</v>
      </c>
      <c r="O611">
        <f t="shared" si="28"/>
        <v>0</v>
      </c>
      <c r="P611">
        <f t="shared" si="29"/>
        <v>0</v>
      </c>
      <c r="U611">
        <v>7</v>
      </c>
      <c r="V611">
        <v>88.39</v>
      </c>
      <c r="W611">
        <v>19.7</v>
      </c>
    </row>
    <row r="612" spans="1:23" x14ac:dyDescent="0.35">
      <c r="A612">
        <v>48993</v>
      </c>
      <c r="B612" t="s">
        <v>17</v>
      </c>
      <c r="C612">
        <v>56</v>
      </c>
      <c r="D612">
        <v>0</v>
      </c>
      <c r="E612">
        <v>0</v>
      </c>
      <c r="F612" t="s">
        <v>13</v>
      </c>
      <c r="G612" t="s">
        <v>14</v>
      </c>
      <c r="H612" t="s">
        <v>19</v>
      </c>
      <c r="I612">
        <v>228.08</v>
      </c>
      <c r="J612">
        <v>29.1</v>
      </c>
      <c r="K612">
        <v>29.1</v>
      </c>
      <c r="L612" t="s">
        <v>24</v>
      </c>
      <c r="M612" s="8">
        <v>0</v>
      </c>
      <c r="N612">
        <f t="shared" si="27"/>
        <v>0</v>
      </c>
      <c r="O612">
        <f t="shared" si="28"/>
        <v>0</v>
      </c>
      <c r="P612">
        <f t="shared" si="29"/>
        <v>1</v>
      </c>
      <c r="U612">
        <v>56</v>
      </c>
      <c r="V612">
        <v>228.08</v>
      </c>
      <c r="W612">
        <v>29.1</v>
      </c>
    </row>
    <row r="613" spans="1:23" x14ac:dyDescent="0.35">
      <c r="A613">
        <v>30753</v>
      </c>
      <c r="B613" t="s">
        <v>12</v>
      </c>
      <c r="C613">
        <v>42</v>
      </c>
      <c r="D613">
        <v>0</v>
      </c>
      <c r="E613">
        <v>0</v>
      </c>
      <c r="F613" t="s">
        <v>13</v>
      </c>
      <c r="G613" t="s">
        <v>25</v>
      </c>
      <c r="H613" t="s">
        <v>15</v>
      </c>
      <c r="I613">
        <v>93.79</v>
      </c>
      <c r="J613">
        <v>27.2</v>
      </c>
      <c r="K613">
        <v>27.2</v>
      </c>
      <c r="L613" t="s">
        <v>21</v>
      </c>
      <c r="M613" s="8">
        <v>0</v>
      </c>
      <c r="N613">
        <f t="shared" si="27"/>
        <v>0</v>
      </c>
      <c r="O613">
        <f t="shared" si="28"/>
        <v>0</v>
      </c>
      <c r="P613">
        <f t="shared" si="29"/>
        <v>0</v>
      </c>
      <c r="U613">
        <v>42</v>
      </c>
      <c r="V613">
        <v>93.79</v>
      </c>
      <c r="W613">
        <v>27.2</v>
      </c>
    </row>
    <row r="614" spans="1:23" x14ac:dyDescent="0.35">
      <c r="A614">
        <v>46809</v>
      </c>
      <c r="B614" t="s">
        <v>12</v>
      </c>
      <c r="C614">
        <v>48</v>
      </c>
      <c r="D614">
        <v>0</v>
      </c>
      <c r="E614">
        <v>0</v>
      </c>
      <c r="F614" t="s">
        <v>13</v>
      </c>
      <c r="G614" t="s">
        <v>14</v>
      </c>
      <c r="H614" t="s">
        <v>19</v>
      </c>
      <c r="I614">
        <v>147.13999999999999</v>
      </c>
      <c r="J614">
        <v>22.3</v>
      </c>
      <c r="K614">
        <v>22.3</v>
      </c>
      <c r="L614" t="s">
        <v>24</v>
      </c>
      <c r="M614" s="8">
        <v>0</v>
      </c>
      <c r="N614">
        <f t="shared" si="27"/>
        <v>0</v>
      </c>
      <c r="O614">
        <f t="shared" si="28"/>
        <v>0</v>
      </c>
      <c r="P614">
        <f t="shared" si="29"/>
        <v>0</v>
      </c>
      <c r="U614">
        <v>48</v>
      </c>
      <c r="V614">
        <v>147.13999999999999</v>
      </c>
      <c r="W614">
        <v>22.3</v>
      </c>
    </row>
    <row r="615" spans="1:23" x14ac:dyDescent="0.35">
      <c r="A615">
        <v>22853</v>
      </c>
      <c r="B615" t="s">
        <v>12</v>
      </c>
      <c r="C615">
        <v>82</v>
      </c>
      <c r="D615">
        <v>0</v>
      </c>
      <c r="E615">
        <v>0</v>
      </c>
      <c r="F615" t="s">
        <v>23</v>
      </c>
      <c r="G615" t="s">
        <v>18</v>
      </c>
      <c r="H615" t="s">
        <v>19</v>
      </c>
      <c r="I615">
        <v>106.43</v>
      </c>
      <c r="J615">
        <v>27</v>
      </c>
      <c r="K615">
        <v>27</v>
      </c>
      <c r="L615" t="s">
        <v>22</v>
      </c>
      <c r="M615" s="8">
        <v>0</v>
      </c>
      <c r="N615">
        <f t="shared" si="27"/>
        <v>0</v>
      </c>
      <c r="O615">
        <f t="shared" si="28"/>
        <v>0</v>
      </c>
      <c r="P615">
        <f t="shared" si="29"/>
        <v>0</v>
      </c>
      <c r="U615">
        <v>82</v>
      </c>
      <c r="V615">
        <v>106.43</v>
      </c>
      <c r="W615">
        <v>27</v>
      </c>
    </row>
    <row r="616" spans="1:23" x14ac:dyDescent="0.35">
      <c r="A616">
        <v>12465</v>
      </c>
      <c r="B616" t="s">
        <v>17</v>
      </c>
      <c r="C616">
        <v>52</v>
      </c>
      <c r="D616">
        <v>0</v>
      </c>
      <c r="E616">
        <v>0</v>
      </c>
      <c r="F616" t="s">
        <v>23</v>
      </c>
      <c r="G616" t="s">
        <v>14</v>
      </c>
      <c r="H616" t="s">
        <v>19</v>
      </c>
      <c r="I616">
        <v>88.04</v>
      </c>
      <c r="J616">
        <v>42.1</v>
      </c>
      <c r="K616">
        <v>42.1</v>
      </c>
      <c r="L616" t="s">
        <v>21</v>
      </c>
      <c r="M616" s="8">
        <v>0</v>
      </c>
      <c r="N616">
        <f t="shared" si="27"/>
        <v>0</v>
      </c>
      <c r="O616">
        <f t="shared" si="28"/>
        <v>0</v>
      </c>
      <c r="P616">
        <f t="shared" si="29"/>
        <v>0</v>
      </c>
      <c r="U616">
        <v>52</v>
      </c>
      <c r="V616">
        <v>88.04</v>
      </c>
      <c r="W616">
        <v>42.1</v>
      </c>
    </row>
    <row r="617" spans="1:23" x14ac:dyDescent="0.35">
      <c r="A617">
        <v>64849</v>
      </c>
      <c r="B617" t="s">
        <v>17</v>
      </c>
      <c r="C617">
        <v>42</v>
      </c>
      <c r="D617">
        <v>0</v>
      </c>
      <c r="E617">
        <v>0</v>
      </c>
      <c r="F617" t="s">
        <v>13</v>
      </c>
      <c r="G617" t="s">
        <v>14</v>
      </c>
      <c r="H617" t="s">
        <v>15</v>
      </c>
      <c r="I617">
        <v>92.2</v>
      </c>
      <c r="J617">
        <v>34.200000000000003</v>
      </c>
      <c r="K617">
        <v>34.200000000000003</v>
      </c>
      <c r="L617" t="s">
        <v>24</v>
      </c>
      <c r="M617" s="8">
        <v>0</v>
      </c>
      <c r="N617">
        <f t="shared" si="27"/>
        <v>0</v>
      </c>
      <c r="O617">
        <f t="shared" si="28"/>
        <v>0</v>
      </c>
      <c r="P617">
        <f t="shared" si="29"/>
        <v>0</v>
      </c>
      <c r="U617">
        <v>42</v>
      </c>
      <c r="V617">
        <v>92.2</v>
      </c>
      <c r="W617">
        <v>34.200000000000003</v>
      </c>
    </row>
    <row r="618" spans="1:23" x14ac:dyDescent="0.35">
      <c r="A618">
        <v>39659</v>
      </c>
      <c r="B618" t="s">
        <v>17</v>
      </c>
      <c r="C618">
        <v>73</v>
      </c>
      <c r="D618">
        <v>0</v>
      </c>
      <c r="E618">
        <v>0</v>
      </c>
      <c r="F618" t="s">
        <v>13</v>
      </c>
      <c r="G618" t="s">
        <v>25</v>
      </c>
      <c r="H618" t="s">
        <v>15</v>
      </c>
      <c r="I618">
        <v>219.53</v>
      </c>
      <c r="J618">
        <v>40.9</v>
      </c>
      <c r="K618">
        <v>40.9</v>
      </c>
      <c r="L618" t="s">
        <v>21</v>
      </c>
      <c r="M618" s="8">
        <v>0</v>
      </c>
      <c r="N618">
        <f t="shared" si="27"/>
        <v>0</v>
      </c>
      <c r="O618">
        <f t="shared" si="28"/>
        <v>0</v>
      </c>
      <c r="P618">
        <f t="shared" si="29"/>
        <v>1</v>
      </c>
      <c r="U618">
        <v>73</v>
      </c>
      <c r="V618">
        <v>219.53</v>
      </c>
      <c r="W618">
        <v>40.9</v>
      </c>
    </row>
    <row r="619" spans="1:23" x14ac:dyDescent="0.35">
      <c r="A619">
        <v>24183</v>
      </c>
      <c r="B619" t="s">
        <v>17</v>
      </c>
      <c r="C619">
        <v>55</v>
      </c>
      <c r="D619">
        <v>0</v>
      </c>
      <c r="E619">
        <v>0</v>
      </c>
      <c r="F619" t="s">
        <v>13</v>
      </c>
      <c r="G619" t="s">
        <v>25</v>
      </c>
      <c r="H619" t="s">
        <v>19</v>
      </c>
      <c r="I619">
        <v>75.56</v>
      </c>
      <c r="J619">
        <v>29.4</v>
      </c>
      <c r="K619">
        <v>29.4</v>
      </c>
      <c r="L619" t="s">
        <v>22</v>
      </c>
      <c r="M619" s="8">
        <v>0</v>
      </c>
      <c r="N619">
        <f t="shared" si="27"/>
        <v>0</v>
      </c>
      <c r="O619">
        <f t="shared" si="28"/>
        <v>0</v>
      </c>
      <c r="P619">
        <f t="shared" si="29"/>
        <v>0</v>
      </c>
      <c r="U619">
        <v>55</v>
      </c>
      <c r="V619">
        <v>75.56</v>
      </c>
      <c r="W619">
        <v>29.4</v>
      </c>
    </row>
    <row r="620" spans="1:23" x14ac:dyDescent="0.35">
      <c r="A620">
        <v>71533</v>
      </c>
      <c r="B620" t="s">
        <v>12</v>
      </c>
      <c r="C620">
        <v>50</v>
      </c>
      <c r="D620">
        <v>0</v>
      </c>
      <c r="E620">
        <v>0</v>
      </c>
      <c r="F620" t="s">
        <v>13</v>
      </c>
      <c r="G620" t="s">
        <v>14</v>
      </c>
      <c r="H620" t="s">
        <v>15</v>
      </c>
      <c r="I620">
        <v>158.31</v>
      </c>
      <c r="J620">
        <v>32.799999999999997</v>
      </c>
      <c r="K620">
        <v>32.799999999999997</v>
      </c>
      <c r="L620" t="s">
        <v>16</v>
      </c>
      <c r="M620" s="8">
        <v>0</v>
      </c>
      <c r="N620">
        <f t="shared" si="27"/>
        <v>0</v>
      </c>
      <c r="O620">
        <f t="shared" si="28"/>
        <v>0</v>
      </c>
      <c r="P620">
        <f t="shared" si="29"/>
        <v>0</v>
      </c>
      <c r="U620">
        <v>50</v>
      </c>
      <c r="V620">
        <v>158.31</v>
      </c>
      <c r="W620">
        <v>32.799999999999997</v>
      </c>
    </row>
    <row r="621" spans="1:23" x14ac:dyDescent="0.35">
      <c r="A621">
        <v>35565</v>
      </c>
      <c r="B621" t="s">
        <v>12</v>
      </c>
      <c r="C621">
        <v>43</v>
      </c>
      <c r="D621">
        <v>0</v>
      </c>
      <c r="E621">
        <v>0</v>
      </c>
      <c r="F621" t="s">
        <v>13</v>
      </c>
      <c r="G621" t="s">
        <v>14</v>
      </c>
      <c r="H621" t="s">
        <v>15</v>
      </c>
      <c r="I621">
        <v>111.43</v>
      </c>
      <c r="J621">
        <v>21.9</v>
      </c>
      <c r="K621">
        <v>21.9</v>
      </c>
      <c r="L621" t="s">
        <v>22</v>
      </c>
      <c r="M621" s="8">
        <v>0</v>
      </c>
      <c r="N621">
        <f t="shared" si="27"/>
        <v>0</v>
      </c>
      <c r="O621">
        <f t="shared" si="28"/>
        <v>0</v>
      </c>
      <c r="P621">
        <f t="shared" si="29"/>
        <v>0</v>
      </c>
      <c r="U621">
        <v>43</v>
      </c>
      <c r="V621">
        <v>111.43</v>
      </c>
      <c r="W621">
        <v>21.9</v>
      </c>
    </row>
    <row r="622" spans="1:23" x14ac:dyDescent="0.35">
      <c r="A622">
        <v>34558</v>
      </c>
      <c r="B622" t="s">
        <v>12</v>
      </c>
      <c r="C622">
        <v>33</v>
      </c>
      <c r="D622">
        <v>0</v>
      </c>
      <c r="E622">
        <v>0</v>
      </c>
      <c r="F622" t="s">
        <v>13</v>
      </c>
      <c r="G622" t="s">
        <v>14</v>
      </c>
      <c r="H622" t="s">
        <v>19</v>
      </c>
      <c r="I622">
        <v>219.97</v>
      </c>
      <c r="J622">
        <v>39.6</v>
      </c>
      <c r="K622">
        <v>39.6</v>
      </c>
      <c r="L622" t="s">
        <v>21</v>
      </c>
      <c r="M622" s="8">
        <v>0</v>
      </c>
      <c r="N622">
        <f t="shared" si="27"/>
        <v>0</v>
      </c>
      <c r="O622">
        <f t="shared" si="28"/>
        <v>0</v>
      </c>
      <c r="P622">
        <f t="shared" si="29"/>
        <v>1</v>
      </c>
      <c r="U622">
        <v>33</v>
      </c>
      <c r="V622">
        <v>219.97</v>
      </c>
      <c r="W622">
        <v>39.6</v>
      </c>
    </row>
    <row r="623" spans="1:23" x14ac:dyDescent="0.35">
      <c r="A623">
        <v>42553</v>
      </c>
      <c r="B623" t="s">
        <v>17</v>
      </c>
      <c r="C623">
        <v>80</v>
      </c>
      <c r="D623">
        <v>0</v>
      </c>
      <c r="E623">
        <v>0</v>
      </c>
      <c r="F623" t="s">
        <v>13</v>
      </c>
      <c r="G623" t="s">
        <v>14</v>
      </c>
      <c r="H623" t="s">
        <v>19</v>
      </c>
      <c r="I623">
        <v>148.91</v>
      </c>
      <c r="J623">
        <v>28.3</v>
      </c>
      <c r="K623">
        <v>28.3</v>
      </c>
      <c r="L623" t="s">
        <v>21</v>
      </c>
      <c r="M623" s="8">
        <v>0</v>
      </c>
      <c r="N623">
        <f t="shared" si="27"/>
        <v>0</v>
      </c>
      <c r="O623">
        <f t="shared" si="28"/>
        <v>0</v>
      </c>
      <c r="P623">
        <f t="shared" si="29"/>
        <v>0</v>
      </c>
      <c r="U623">
        <v>80</v>
      </c>
      <c r="V623">
        <v>148.91</v>
      </c>
      <c r="W623">
        <v>28.3</v>
      </c>
    </row>
    <row r="624" spans="1:23" x14ac:dyDescent="0.35">
      <c r="A624">
        <v>39601</v>
      </c>
      <c r="B624" t="s">
        <v>17</v>
      </c>
      <c r="C624">
        <v>33</v>
      </c>
      <c r="D624">
        <v>0</v>
      </c>
      <c r="E624">
        <v>0</v>
      </c>
      <c r="F624" t="s">
        <v>13</v>
      </c>
      <c r="G624" t="s">
        <v>14</v>
      </c>
      <c r="H624" t="s">
        <v>15</v>
      </c>
      <c r="I624">
        <v>69.400000000000006</v>
      </c>
      <c r="J624">
        <v>47.8</v>
      </c>
      <c r="K624">
        <v>47.8</v>
      </c>
      <c r="L624" t="s">
        <v>21</v>
      </c>
      <c r="M624" s="8">
        <v>0</v>
      </c>
      <c r="N624">
        <f t="shared" si="27"/>
        <v>1</v>
      </c>
      <c r="O624">
        <f t="shared" si="28"/>
        <v>0</v>
      </c>
      <c r="P624">
        <f t="shared" si="29"/>
        <v>0</v>
      </c>
      <c r="U624">
        <v>33</v>
      </c>
      <c r="V624">
        <v>69.400000000000006</v>
      </c>
      <c r="W624">
        <v>47.8</v>
      </c>
    </row>
    <row r="625" spans="1:23" x14ac:dyDescent="0.35">
      <c r="A625">
        <v>46891</v>
      </c>
      <c r="B625" t="s">
        <v>17</v>
      </c>
      <c r="C625">
        <v>74</v>
      </c>
      <c r="D625">
        <v>0</v>
      </c>
      <c r="E625">
        <v>0</v>
      </c>
      <c r="F625" t="s">
        <v>13</v>
      </c>
      <c r="G625" t="s">
        <v>14</v>
      </c>
      <c r="H625" t="s">
        <v>19</v>
      </c>
      <c r="I625">
        <v>68.34</v>
      </c>
      <c r="J625">
        <v>39.299999999999997</v>
      </c>
      <c r="K625">
        <v>39.299999999999997</v>
      </c>
      <c r="L625" t="s">
        <v>24</v>
      </c>
      <c r="M625" s="8">
        <v>0</v>
      </c>
      <c r="N625">
        <f t="shared" si="27"/>
        <v>0</v>
      </c>
      <c r="O625">
        <f t="shared" si="28"/>
        <v>0</v>
      </c>
      <c r="P625">
        <f t="shared" si="29"/>
        <v>0</v>
      </c>
      <c r="U625">
        <v>74</v>
      </c>
      <c r="V625">
        <v>68.34</v>
      </c>
      <c r="W625">
        <v>39.299999999999997</v>
      </c>
    </row>
    <row r="626" spans="1:23" x14ac:dyDescent="0.35">
      <c r="A626">
        <v>38987</v>
      </c>
      <c r="B626" t="s">
        <v>12</v>
      </c>
      <c r="C626">
        <v>65</v>
      </c>
      <c r="D626">
        <v>0</v>
      </c>
      <c r="E626">
        <v>1</v>
      </c>
      <c r="F626" t="s">
        <v>13</v>
      </c>
      <c r="G626" t="s">
        <v>18</v>
      </c>
      <c r="H626" t="s">
        <v>15</v>
      </c>
      <c r="I626">
        <v>58.37</v>
      </c>
      <c r="J626">
        <v>28</v>
      </c>
      <c r="K626">
        <v>28</v>
      </c>
      <c r="L626" t="s">
        <v>22</v>
      </c>
      <c r="M626" s="8">
        <v>0</v>
      </c>
      <c r="N626">
        <f t="shared" si="27"/>
        <v>0</v>
      </c>
      <c r="O626">
        <f t="shared" si="28"/>
        <v>0</v>
      </c>
      <c r="P626">
        <f t="shared" si="29"/>
        <v>0</v>
      </c>
      <c r="U626">
        <v>65</v>
      </c>
      <c r="V626">
        <v>58.37</v>
      </c>
      <c r="W626">
        <v>28</v>
      </c>
    </row>
    <row r="627" spans="1:23" x14ac:dyDescent="0.35">
      <c r="A627">
        <v>21886</v>
      </c>
      <c r="B627" t="s">
        <v>17</v>
      </c>
      <c r="C627">
        <v>40</v>
      </c>
      <c r="D627">
        <v>0</v>
      </c>
      <c r="E627">
        <v>0</v>
      </c>
      <c r="F627" t="s">
        <v>13</v>
      </c>
      <c r="G627" t="s">
        <v>14</v>
      </c>
      <c r="H627" t="s">
        <v>15</v>
      </c>
      <c r="I627">
        <v>71.2</v>
      </c>
      <c r="J627">
        <v>27.1</v>
      </c>
      <c r="K627">
        <v>27.1</v>
      </c>
      <c r="L627" t="s">
        <v>21</v>
      </c>
      <c r="M627" s="8">
        <v>0</v>
      </c>
      <c r="N627">
        <f t="shared" si="27"/>
        <v>0</v>
      </c>
      <c r="O627">
        <f t="shared" si="28"/>
        <v>0</v>
      </c>
      <c r="P627">
        <f t="shared" si="29"/>
        <v>0</v>
      </c>
      <c r="U627">
        <v>40</v>
      </c>
      <c r="V627">
        <v>71.2</v>
      </c>
      <c r="W627">
        <v>27.1</v>
      </c>
    </row>
    <row r="628" spans="1:23" x14ac:dyDescent="0.35">
      <c r="A628">
        <v>5353</v>
      </c>
      <c r="B628" t="s">
        <v>12</v>
      </c>
      <c r="C628">
        <v>52</v>
      </c>
      <c r="D628">
        <v>0</v>
      </c>
      <c r="E628">
        <v>1</v>
      </c>
      <c r="F628" t="s">
        <v>23</v>
      </c>
      <c r="G628" t="s">
        <v>14</v>
      </c>
      <c r="H628" t="s">
        <v>19</v>
      </c>
      <c r="I628">
        <v>101.5</v>
      </c>
      <c r="J628">
        <v>31.2</v>
      </c>
      <c r="K628">
        <v>31.2</v>
      </c>
      <c r="L628" t="s">
        <v>22</v>
      </c>
      <c r="M628" s="8">
        <v>0</v>
      </c>
      <c r="N628">
        <f t="shared" si="27"/>
        <v>0</v>
      </c>
      <c r="O628">
        <f t="shared" si="28"/>
        <v>0</v>
      </c>
      <c r="P628">
        <f t="shared" si="29"/>
        <v>0</v>
      </c>
      <c r="U628">
        <v>52</v>
      </c>
      <c r="V628">
        <v>101.5</v>
      </c>
      <c r="W628">
        <v>31.2</v>
      </c>
    </row>
    <row r="629" spans="1:23" x14ac:dyDescent="0.35">
      <c r="A629">
        <v>44300</v>
      </c>
      <c r="B629" t="s">
        <v>17</v>
      </c>
      <c r="C629">
        <v>66</v>
      </c>
      <c r="D629">
        <v>0</v>
      </c>
      <c r="E629">
        <v>0</v>
      </c>
      <c r="F629" t="s">
        <v>13</v>
      </c>
      <c r="G629" t="s">
        <v>25</v>
      </c>
      <c r="H629" t="s">
        <v>15</v>
      </c>
      <c r="I629">
        <v>92.04</v>
      </c>
      <c r="J629">
        <v>23.1</v>
      </c>
      <c r="K629">
        <v>23.1</v>
      </c>
      <c r="L629" t="s">
        <v>21</v>
      </c>
      <c r="M629" s="8">
        <v>0</v>
      </c>
      <c r="N629">
        <f t="shared" si="27"/>
        <v>0</v>
      </c>
      <c r="O629">
        <f t="shared" si="28"/>
        <v>0</v>
      </c>
      <c r="P629">
        <f t="shared" si="29"/>
        <v>0</v>
      </c>
      <c r="U629">
        <v>66</v>
      </c>
      <c r="V629">
        <v>92.04</v>
      </c>
      <c r="W629">
        <v>23.1</v>
      </c>
    </row>
    <row r="630" spans="1:23" x14ac:dyDescent="0.35">
      <c r="A630">
        <v>48144</v>
      </c>
      <c r="B630" t="s">
        <v>17</v>
      </c>
      <c r="C630">
        <v>20</v>
      </c>
      <c r="D630">
        <v>0</v>
      </c>
      <c r="E630">
        <v>0</v>
      </c>
      <c r="F630" t="s">
        <v>23</v>
      </c>
      <c r="G630" t="s">
        <v>25</v>
      </c>
      <c r="H630" t="s">
        <v>19</v>
      </c>
      <c r="I630">
        <v>73</v>
      </c>
      <c r="J630">
        <v>20.8</v>
      </c>
      <c r="K630">
        <v>20.8</v>
      </c>
      <c r="L630" t="s">
        <v>21</v>
      </c>
      <c r="M630" s="8">
        <v>0</v>
      </c>
      <c r="N630">
        <f t="shared" si="27"/>
        <v>0</v>
      </c>
      <c r="O630">
        <f t="shared" si="28"/>
        <v>0</v>
      </c>
      <c r="P630">
        <f t="shared" si="29"/>
        <v>0</v>
      </c>
      <c r="U630">
        <v>20</v>
      </c>
      <c r="V630">
        <v>73</v>
      </c>
      <c r="W630">
        <v>20.8</v>
      </c>
    </row>
    <row r="631" spans="1:23" x14ac:dyDescent="0.35">
      <c r="A631">
        <v>46218</v>
      </c>
      <c r="B631" t="s">
        <v>17</v>
      </c>
      <c r="C631">
        <v>51</v>
      </c>
      <c r="D631">
        <v>0</v>
      </c>
      <c r="E631">
        <v>0</v>
      </c>
      <c r="F631" t="s">
        <v>13</v>
      </c>
      <c r="G631" t="s">
        <v>18</v>
      </c>
      <c r="H631" t="s">
        <v>15</v>
      </c>
      <c r="I631">
        <v>111.15</v>
      </c>
      <c r="J631">
        <v>34.1</v>
      </c>
      <c r="K631">
        <v>34.1</v>
      </c>
      <c r="L631" t="s">
        <v>22</v>
      </c>
      <c r="M631" s="8">
        <v>0</v>
      </c>
      <c r="N631">
        <f t="shared" si="27"/>
        <v>0</v>
      </c>
      <c r="O631">
        <f t="shared" si="28"/>
        <v>0</v>
      </c>
      <c r="P631">
        <f t="shared" si="29"/>
        <v>0</v>
      </c>
      <c r="U631">
        <v>51</v>
      </c>
      <c r="V631">
        <v>111.15</v>
      </c>
      <c r="W631">
        <v>34.1</v>
      </c>
    </row>
    <row r="632" spans="1:23" x14ac:dyDescent="0.35">
      <c r="A632">
        <v>39745</v>
      </c>
      <c r="B632" t="s">
        <v>17</v>
      </c>
      <c r="C632">
        <v>60</v>
      </c>
      <c r="D632">
        <v>0</v>
      </c>
      <c r="E632">
        <v>0</v>
      </c>
      <c r="F632" t="s">
        <v>13</v>
      </c>
      <c r="G632" t="s">
        <v>18</v>
      </c>
      <c r="H632" t="s">
        <v>19</v>
      </c>
      <c r="I632">
        <v>58.65</v>
      </c>
      <c r="J632">
        <v>30.1</v>
      </c>
      <c r="K632">
        <v>30.1</v>
      </c>
      <c r="L632" t="s">
        <v>21</v>
      </c>
      <c r="M632" s="8">
        <v>0</v>
      </c>
      <c r="N632">
        <f t="shared" si="27"/>
        <v>0</v>
      </c>
      <c r="O632">
        <f t="shared" si="28"/>
        <v>0</v>
      </c>
      <c r="P632">
        <f t="shared" si="29"/>
        <v>0</v>
      </c>
      <c r="U632">
        <v>60</v>
      </c>
      <c r="V632">
        <v>58.65</v>
      </c>
      <c r="W632">
        <v>30.1</v>
      </c>
    </row>
    <row r="633" spans="1:23" x14ac:dyDescent="0.35">
      <c r="A633">
        <v>13517</v>
      </c>
      <c r="B633" t="s">
        <v>12</v>
      </c>
      <c r="C633">
        <v>59</v>
      </c>
      <c r="D633">
        <v>0</v>
      </c>
      <c r="E633">
        <v>0</v>
      </c>
      <c r="F633" t="s">
        <v>13</v>
      </c>
      <c r="G633" t="s">
        <v>14</v>
      </c>
      <c r="H633" t="s">
        <v>15</v>
      </c>
      <c r="I633">
        <v>100.54</v>
      </c>
      <c r="J633">
        <v>35.799999999999997</v>
      </c>
      <c r="K633">
        <v>35.799999999999997</v>
      </c>
      <c r="L633" t="s">
        <v>21</v>
      </c>
      <c r="M633" s="8">
        <v>0</v>
      </c>
      <c r="N633">
        <f t="shared" si="27"/>
        <v>0</v>
      </c>
      <c r="O633">
        <f t="shared" si="28"/>
        <v>0</v>
      </c>
      <c r="P633">
        <f t="shared" si="29"/>
        <v>0</v>
      </c>
      <c r="U633">
        <v>59</v>
      </c>
      <c r="V633">
        <v>100.54</v>
      </c>
      <c r="W633">
        <v>35.799999999999997</v>
      </c>
    </row>
    <row r="634" spans="1:23" x14ac:dyDescent="0.35">
      <c r="A634">
        <v>36355</v>
      </c>
      <c r="B634" t="s">
        <v>12</v>
      </c>
      <c r="C634">
        <v>58</v>
      </c>
      <c r="D634">
        <v>0</v>
      </c>
      <c r="E634">
        <v>0</v>
      </c>
      <c r="F634" t="s">
        <v>13</v>
      </c>
      <c r="G634" t="s">
        <v>25</v>
      </c>
      <c r="H634" t="s">
        <v>19</v>
      </c>
      <c r="I634">
        <v>111.73</v>
      </c>
      <c r="J634">
        <v>34.6</v>
      </c>
      <c r="K634">
        <v>34.6</v>
      </c>
      <c r="L634" t="s">
        <v>21</v>
      </c>
      <c r="M634" s="8">
        <v>0</v>
      </c>
      <c r="N634">
        <f t="shared" si="27"/>
        <v>0</v>
      </c>
      <c r="O634">
        <f t="shared" si="28"/>
        <v>0</v>
      </c>
      <c r="P634">
        <f t="shared" si="29"/>
        <v>0</v>
      </c>
      <c r="U634">
        <v>58</v>
      </c>
      <c r="V634">
        <v>111.73</v>
      </c>
      <c r="W634">
        <v>34.6</v>
      </c>
    </row>
    <row r="635" spans="1:23" x14ac:dyDescent="0.35">
      <c r="A635">
        <v>22678</v>
      </c>
      <c r="B635" t="s">
        <v>17</v>
      </c>
      <c r="C635">
        <v>42</v>
      </c>
      <c r="D635">
        <v>0</v>
      </c>
      <c r="E635">
        <v>0</v>
      </c>
      <c r="F635" t="s">
        <v>13</v>
      </c>
      <c r="G635" t="s">
        <v>25</v>
      </c>
      <c r="H635" t="s">
        <v>15</v>
      </c>
      <c r="I635">
        <v>97.78</v>
      </c>
      <c r="J635">
        <v>29.8</v>
      </c>
      <c r="K635">
        <v>29.8</v>
      </c>
      <c r="L635" t="s">
        <v>24</v>
      </c>
      <c r="M635" s="8">
        <v>0</v>
      </c>
      <c r="N635">
        <f t="shared" si="27"/>
        <v>0</v>
      </c>
      <c r="O635">
        <f t="shared" si="28"/>
        <v>0</v>
      </c>
      <c r="P635">
        <f t="shared" si="29"/>
        <v>0</v>
      </c>
      <c r="U635">
        <v>42</v>
      </c>
      <c r="V635">
        <v>97.78</v>
      </c>
      <c r="W635">
        <v>29.8</v>
      </c>
    </row>
    <row r="636" spans="1:23" x14ac:dyDescent="0.35">
      <c r="A636">
        <v>2532</v>
      </c>
      <c r="B636" t="s">
        <v>12</v>
      </c>
      <c r="C636">
        <v>28</v>
      </c>
      <c r="D636">
        <v>0</v>
      </c>
      <c r="E636">
        <v>0</v>
      </c>
      <c r="F636" t="s">
        <v>23</v>
      </c>
      <c r="G636" t="s">
        <v>14</v>
      </c>
      <c r="H636" t="s">
        <v>19</v>
      </c>
      <c r="I636">
        <v>85.79</v>
      </c>
      <c r="J636">
        <v>26.7</v>
      </c>
      <c r="K636">
        <v>26.7</v>
      </c>
      <c r="L636" t="s">
        <v>24</v>
      </c>
      <c r="M636" s="8">
        <v>0</v>
      </c>
      <c r="N636">
        <f t="shared" si="27"/>
        <v>0</v>
      </c>
      <c r="O636">
        <f t="shared" si="28"/>
        <v>0</v>
      </c>
      <c r="P636">
        <f t="shared" si="29"/>
        <v>0</v>
      </c>
      <c r="U636">
        <v>28</v>
      </c>
      <c r="V636">
        <v>85.79</v>
      </c>
      <c r="W636">
        <v>26.7</v>
      </c>
    </row>
    <row r="637" spans="1:23" x14ac:dyDescent="0.35">
      <c r="A637">
        <v>52512</v>
      </c>
      <c r="B637" t="s">
        <v>12</v>
      </c>
      <c r="C637">
        <v>57</v>
      </c>
      <c r="D637">
        <v>0</v>
      </c>
      <c r="E637">
        <v>0</v>
      </c>
      <c r="F637" t="s">
        <v>13</v>
      </c>
      <c r="G637" t="s">
        <v>14</v>
      </c>
      <c r="H637" t="s">
        <v>19</v>
      </c>
      <c r="I637">
        <v>98.54</v>
      </c>
      <c r="J637">
        <v>30.2</v>
      </c>
      <c r="K637">
        <v>30.2</v>
      </c>
      <c r="L637" t="s">
        <v>21</v>
      </c>
      <c r="M637" s="8">
        <v>0</v>
      </c>
      <c r="N637">
        <f t="shared" si="27"/>
        <v>0</v>
      </c>
      <c r="O637">
        <f t="shared" si="28"/>
        <v>0</v>
      </c>
      <c r="P637">
        <f t="shared" si="29"/>
        <v>0</v>
      </c>
      <c r="U637">
        <v>57</v>
      </c>
      <c r="V637">
        <v>98.54</v>
      </c>
      <c r="W637">
        <v>30.2</v>
      </c>
    </row>
    <row r="638" spans="1:23" x14ac:dyDescent="0.35">
      <c r="A638">
        <v>3579</v>
      </c>
      <c r="B638" t="s">
        <v>17</v>
      </c>
      <c r="C638">
        <v>66</v>
      </c>
      <c r="D638">
        <v>0</v>
      </c>
      <c r="E638">
        <v>1</v>
      </c>
      <c r="F638" t="s">
        <v>13</v>
      </c>
      <c r="G638" t="s">
        <v>14</v>
      </c>
      <c r="H638" t="s">
        <v>15</v>
      </c>
      <c r="I638">
        <v>94.62</v>
      </c>
      <c r="J638">
        <v>29.7</v>
      </c>
      <c r="K638">
        <v>29.7</v>
      </c>
      <c r="L638" t="s">
        <v>16</v>
      </c>
      <c r="M638" s="8">
        <v>0</v>
      </c>
      <c r="N638">
        <f t="shared" si="27"/>
        <v>0</v>
      </c>
      <c r="O638">
        <f t="shared" si="28"/>
        <v>0</v>
      </c>
      <c r="P638">
        <f t="shared" si="29"/>
        <v>0</v>
      </c>
      <c r="U638">
        <v>66</v>
      </c>
      <c r="V638">
        <v>94.62</v>
      </c>
      <c r="W638">
        <v>29.7</v>
      </c>
    </row>
    <row r="639" spans="1:23" x14ac:dyDescent="0.35">
      <c r="A639">
        <v>3130</v>
      </c>
      <c r="B639" t="s">
        <v>17</v>
      </c>
      <c r="C639">
        <v>56</v>
      </c>
      <c r="D639">
        <v>0</v>
      </c>
      <c r="E639">
        <v>0</v>
      </c>
      <c r="F639" t="s">
        <v>13</v>
      </c>
      <c r="G639" t="s">
        <v>14</v>
      </c>
      <c r="H639" t="s">
        <v>19</v>
      </c>
      <c r="I639">
        <v>112.43</v>
      </c>
      <c r="J639">
        <v>54.6</v>
      </c>
      <c r="K639">
        <v>54.6</v>
      </c>
      <c r="L639" t="s">
        <v>21</v>
      </c>
      <c r="M639" s="8">
        <v>0</v>
      </c>
      <c r="N639">
        <f t="shared" si="27"/>
        <v>1</v>
      </c>
      <c r="O639">
        <f t="shared" si="28"/>
        <v>0</v>
      </c>
      <c r="P639">
        <f t="shared" si="29"/>
        <v>0</v>
      </c>
      <c r="U639">
        <v>56</v>
      </c>
      <c r="V639">
        <v>112.43</v>
      </c>
      <c r="W639">
        <v>54.6</v>
      </c>
    </row>
    <row r="640" spans="1:23" x14ac:dyDescent="0.35">
      <c r="A640">
        <v>5545</v>
      </c>
      <c r="B640" t="s">
        <v>12</v>
      </c>
      <c r="C640">
        <v>48</v>
      </c>
      <c r="D640">
        <v>0</v>
      </c>
      <c r="E640">
        <v>0</v>
      </c>
      <c r="F640" t="s">
        <v>13</v>
      </c>
      <c r="G640" t="s">
        <v>18</v>
      </c>
      <c r="H640" t="s">
        <v>15</v>
      </c>
      <c r="I640">
        <v>99.67</v>
      </c>
      <c r="J640">
        <v>23.3</v>
      </c>
      <c r="K640">
        <v>23.3</v>
      </c>
      <c r="L640" t="s">
        <v>16</v>
      </c>
      <c r="M640" s="8">
        <v>0</v>
      </c>
      <c r="N640">
        <f t="shared" si="27"/>
        <v>0</v>
      </c>
      <c r="O640">
        <f t="shared" si="28"/>
        <v>0</v>
      </c>
      <c r="P640">
        <f t="shared" si="29"/>
        <v>0</v>
      </c>
      <c r="U640">
        <v>48</v>
      </c>
      <c r="V640">
        <v>99.67</v>
      </c>
      <c r="W640">
        <v>23.3</v>
      </c>
    </row>
    <row r="641" spans="1:23" x14ac:dyDescent="0.35">
      <c r="A641">
        <v>63693</v>
      </c>
      <c r="B641" t="s">
        <v>12</v>
      </c>
      <c r="C641">
        <v>37</v>
      </c>
      <c r="D641">
        <v>0</v>
      </c>
      <c r="E641">
        <v>0</v>
      </c>
      <c r="F641" t="s">
        <v>23</v>
      </c>
      <c r="G641" t="s">
        <v>14</v>
      </c>
      <c r="H641" t="s">
        <v>15</v>
      </c>
      <c r="I641">
        <v>67.39</v>
      </c>
      <c r="J641">
        <v>35.6</v>
      </c>
      <c r="K641">
        <v>35.6</v>
      </c>
      <c r="L641" t="s">
        <v>24</v>
      </c>
      <c r="M641" s="8">
        <v>0</v>
      </c>
      <c r="N641">
        <f t="shared" si="27"/>
        <v>0</v>
      </c>
      <c r="O641">
        <f t="shared" si="28"/>
        <v>0</v>
      </c>
      <c r="P641">
        <f t="shared" si="29"/>
        <v>0</v>
      </c>
      <c r="U641">
        <v>37</v>
      </c>
      <c r="V641">
        <v>67.39</v>
      </c>
      <c r="W641">
        <v>35.6</v>
      </c>
    </row>
    <row r="642" spans="1:23" x14ac:dyDescent="0.35">
      <c r="A642">
        <v>34363</v>
      </c>
      <c r="B642" t="s">
        <v>17</v>
      </c>
      <c r="C642">
        <v>27</v>
      </c>
      <c r="D642">
        <v>0</v>
      </c>
      <c r="E642">
        <v>0</v>
      </c>
      <c r="F642" t="s">
        <v>13</v>
      </c>
      <c r="G642" t="s">
        <v>14</v>
      </c>
      <c r="H642" t="s">
        <v>15</v>
      </c>
      <c r="I642">
        <v>95.12</v>
      </c>
      <c r="J642">
        <v>27</v>
      </c>
      <c r="K642">
        <v>27</v>
      </c>
      <c r="L642" t="s">
        <v>21</v>
      </c>
      <c r="M642" s="8">
        <v>0</v>
      </c>
      <c r="N642">
        <f t="shared" si="27"/>
        <v>0</v>
      </c>
      <c r="O642">
        <f t="shared" si="28"/>
        <v>0</v>
      </c>
      <c r="P642">
        <f t="shared" si="29"/>
        <v>0</v>
      </c>
      <c r="U642">
        <v>27</v>
      </c>
      <c r="V642">
        <v>95.12</v>
      </c>
      <c r="W642">
        <v>27</v>
      </c>
    </row>
    <row r="643" spans="1:23" x14ac:dyDescent="0.35">
      <c r="A643">
        <v>23650</v>
      </c>
      <c r="B643" t="s">
        <v>12</v>
      </c>
      <c r="C643">
        <v>15</v>
      </c>
      <c r="D643">
        <v>0</v>
      </c>
      <c r="E643">
        <v>0</v>
      </c>
      <c r="F643" t="s">
        <v>23</v>
      </c>
      <c r="G643" t="s">
        <v>26</v>
      </c>
      <c r="H643" t="s">
        <v>19</v>
      </c>
      <c r="I643">
        <v>85.06</v>
      </c>
      <c r="J643">
        <v>21.6</v>
      </c>
      <c r="K643">
        <v>21.6</v>
      </c>
      <c r="L643" t="s">
        <v>21</v>
      </c>
      <c r="M643" s="8">
        <v>0</v>
      </c>
      <c r="N643">
        <f t="shared" ref="N643:N706" si="30">IF(OR(J643&gt;47.5,J643&lt;9.1),1,0)</f>
        <v>0</v>
      </c>
      <c r="O643">
        <f t="shared" ref="O643:O706" si="31">IF(OR(C643&lt;-29,C643&gt;115),1,0)</f>
        <v>0</v>
      </c>
      <c r="P643">
        <f t="shared" ref="P643:P706" si="32">IF(OR(I643&lt;21.98,I643&gt;169.36),1,0)</f>
        <v>0</v>
      </c>
      <c r="U643">
        <v>15</v>
      </c>
      <c r="V643">
        <v>85.06</v>
      </c>
      <c r="W643">
        <v>21.6</v>
      </c>
    </row>
    <row r="644" spans="1:23" x14ac:dyDescent="0.35">
      <c r="A644">
        <v>53515</v>
      </c>
      <c r="B644" t="s">
        <v>12</v>
      </c>
      <c r="C644">
        <v>61</v>
      </c>
      <c r="D644">
        <v>0</v>
      </c>
      <c r="E644">
        <v>0</v>
      </c>
      <c r="F644" t="s">
        <v>13</v>
      </c>
      <c r="G644" t="s">
        <v>14</v>
      </c>
      <c r="H644" t="s">
        <v>19</v>
      </c>
      <c r="I644">
        <v>214.05</v>
      </c>
      <c r="J644">
        <v>29.4</v>
      </c>
      <c r="K644">
        <v>29.4</v>
      </c>
      <c r="L644" t="s">
        <v>16</v>
      </c>
      <c r="M644" s="8">
        <v>0</v>
      </c>
      <c r="N644">
        <f t="shared" si="30"/>
        <v>0</v>
      </c>
      <c r="O644">
        <f t="shared" si="31"/>
        <v>0</v>
      </c>
      <c r="P644">
        <f t="shared" si="32"/>
        <v>1</v>
      </c>
      <c r="U644">
        <v>61</v>
      </c>
      <c r="V644">
        <v>214.05</v>
      </c>
      <c r="W644">
        <v>29.4</v>
      </c>
    </row>
    <row r="645" spans="1:23" x14ac:dyDescent="0.35">
      <c r="A645">
        <v>33528</v>
      </c>
      <c r="B645" t="s">
        <v>17</v>
      </c>
      <c r="C645">
        <v>80</v>
      </c>
      <c r="D645">
        <v>0</v>
      </c>
      <c r="E645">
        <v>1</v>
      </c>
      <c r="F645" t="s">
        <v>13</v>
      </c>
      <c r="G645" t="s">
        <v>18</v>
      </c>
      <c r="H645" t="s">
        <v>15</v>
      </c>
      <c r="I645">
        <v>79.09</v>
      </c>
      <c r="J645">
        <v>22.8</v>
      </c>
      <c r="K645">
        <v>22.8</v>
      </c>
      <c r="L645" t="s">
        <v>21</v>
      </c>
      <c r="M645" s="8">
        <v>0</v>
      </c>
      <c r="N645">
        <f t="shared" si="30"/>
        <v>0</v>
      </c>
      <c r="O645">
        <f t="shared" si="31"/>
        <v>0</v>
      </c>
      <c r="P645">
        <f t="shared" si="32"/>
        <v>0</v>
      </c>
      <c r="U645">
        <v>80</v>
      </c>
      <c r="V645">
        <v>79.09</v>
      </c>
      <c r="W645">
        <v>22.8</v>
      </c>
    </row>
    <row r="646" spans="1:23" x14ac:dyDescent="0.35">
      <c r="A646">
        <v>23046</v>
      </c>
      <c r="B646" t="s">
        <v>17</v>
      </c>
      <c r="C646">
        <v>43</v>
      </c>
      <c r="D646">
        <v>0</v>
      </c>
      <c r="E646">
        <v>0</v>
      </c>
      <c r="F646" t="s">
        <v>13</v>
      </c>
      <c r="G646" t="s">
        <v>18</v>
      </c>
      <c r="H646" t="s">
        <v>15</v>
      </c>
      <c r="I646">
        <v>98.09</v>
      </c>
      <c r="J646">
        <v>17.3</v>
      </c>
      <c r="K646">
        <v>17.3</v>
      </c>
      <c r="L646" t="s">
        <v>21</v>
      </c>
      <c r="M646" s="8">
        <v>0</v>
      </c>
      <c r="N646">
        <f t="shared" si="30"/>
        <v>0</v>
      </c>
      <c r="O646">
        <f t="shared" si="31"/>
        <v>0</v>
      </c>
      <c r="P646">
        <f t="shared" si="32"/>
        <v>0</v>
      </c>
      <c r="U646">
        <v>43</v>
      </c>
      <c r="V646">
        <v>98.09</v>
      </c>
      <c r="W646">
        <v>17.3</v>
      </c>
    </row>
    <row r="647" spans="1:23" x14ac:dyDescent="0.35">
      <c r="A647">
        <v>11068</v>
      </c>
      <c r="B647" t="s">
        <v>12</v>
      </c>
      <c r="C647">
        <v>53</v>
      </c>
      <c r="D647">
        <v>0</v>
      </c>
      <c r="E647">
        <v>0</v>
      </c>
      <c r="F647" t="s">
        <v>13</v>
      </c>
      <c r="G647" t="s">
        <v>18</v>
      </c>
      <c r="H647" t="s">
        <v>15</v>
      </c>
      <c r="I647">
        <v>76.36</v>
      </c>
      <c r="J647">
        <v>29.8</v>
      </c>
      <c r="K647">
        <v>29.8</v>
      </c>
      <c r="L647" t="s">
        <v>24</v>
      </c>
      <c r="M647" s="8">
        <v>0</v>
      </c>
      <c r="N647">
        <f t="shared" si="30"/>
        <v>0</v>
      </c>
      <c r="O647">
        <f t="shared" si="31"/>
        <v>0</v>
      </c>
      <c r="P647">
        <f t="shared" si="32"/>
        <v>0</v>
      </c>
      <c r="U647">
        <v>53</v>
      </c>
      <c r="V647">
        <v>76.36</v>
      </c>
      <c r="W647">
        <v>29.8</v>
      </c>
    </row>
    <row r="648" spans="1:23" x14ac:dyDescent="0.35">
      <c r="A648">
        <v>62233</v>
      </c>
      <c r="B648" t="s">
        <v>17</v>
      </c>
      <c r="C648">
        <v>70</v>
      </c>
      <c r="D648">
        <v>0</v>
      </c>
      <c r="E648">
        <v>0</v>
      </c>
      <c r="F648" t="s">
        <v>23</v>
      </c>
      <c r="G648" t="s">
        <v>18</v>
      </c>
      <c r="H648" t="s">
        <v>15</v>
      </c>
      <c r="I648">
        <v>98.42</v>
      </c>
      <c r="J648">
        <v>36.4</v>
      </c>
      <c r="K648">
        <v>36.4</v>
      </c>
      <c r="L648" t="s">
        <v>16</v>
      </c>
      <c r="M648" s="8">
        <v>0</v>
      </c>
      <c r="N648">
        <f t="shared" si="30"/>
        <v>0</v>
      </c>
      <c r="O648">
        <f t="shared" si="31"/>
        <v>0</v>
      </c>
      <c r="P648">
        <f t="shared" si="32"/>
        <v>0</v>
      </c>
      <c r="U648">
        <v>70</v>
      </c>
      <c r="V648">
        <v>98.42</v>
      </c>
      <c r="W648">
        <v>36.4</v>
      </c>
    </row>
    <row r="649" spans="1:23" x14ac:dyDescent="0.35">
      <c r="A649">
        <v>7291</v>
      </c>
      <c r="B649" t="s">
        <v>17</v>
      </c>
      <c r="C649">
        <v>58</v>
      </c>
      <c r="D649">
        <v>0</v>
      </c>
      <c r="E649">
        <v>0</v>
      </c>
      <c r="F649" t="s">
        <v>23</v>
      </c>
      <c r="G649" t="s">
        <v>14</v>
      </c>
      <c r="H649" t="s">
        <v>15</v>
      </c>
      <c r="I649">
        <v>82.01</v>
      </c>
      <c r="J649">
        <v>34.700000000000003</v>
      </c>
      <c r="K649">
        <v>34.700000000000003</v>
      </c>
      <c r="L649" t="s">
        <v>16</v>
      </c>
      <c r="M649" s="8">
        <v>0</v>
      </c>
      <c r="N649">
        <f t="shared" si="30"/>
        <v>0</v>
      </c>
      <c r="O649">
        <f t="shared" si="31"/>
        <v>0</v>
      </c>
      <c r="P649">
        <f t="shared" si="32"/>
        <v>0</v>
      </c>
      <c r="U649">
        <v>58</v>
      </c>
      <c r="V649">
        <v>82.01</v>
      </c>
      <c r="W649">
        <v>34.700000000000003</v>
      </c>
    </row>
    <row r="650" spans="1:23" x14ac:dyDescent="0.35">
      <c r="A650">
        <v>36814</v>
      </c>
      <c r="B650" t="s">
        <v>17</v>
      </c>
      <c r="C650">
        <v>49</v>
      </c>
      <c r="D650">
        <v>0</v>
      </c>
      <c r="E650">
        <v>0</v>
      </c>
      <c r="F650" t="s">
        <v>13</v>
      </c>
      <c r="G650" t="s">
        <v>14</v>
      </c>
      <c r="H650" t="s">
        <v>19</v>
      </c>
      <c r="I650">
        <v>56.11</v>
      </c>
      <c r="J650">
        <v>28.7</v>
      </c>
      <c r="K650">
        <v>28.7</v>
      </c>
      <c r="L650" t="s">
        <v>22</v>
      </c>
      <c r="M650" s="8">
        <v>0</v>
      </c>
      <c r="N650">
        <f t="shared" si="30"/>
        <v>0</v>
      </c>
      <c r="O650">
        <f t="shared" si="31"/>
        <v>0</v>
      </c>
      <c r="P650">
        <f t="shared" si="32"/>
        <v>0</v>
      </c>
      <c r="U650">
        <v>49</v>
      </c>
      <c r="V650">
        <v>56.11</v>
      </c>
      <c r="W650">
        <v>28.7</v>
      </c>
    </row>
    <row r="651" spans="1:23" x14ac:dyDescent="0.35">
      <c r="A651">
        <v>48265</v>
      </c>
      <c r="B651" t="s">
        <v>12</v>
      </c>
      <c r="C651">
        <v>65</v>
      </c>
      <c r="D651">
        <v>0</v>
      </c>
      <c r="E651">
        <v>0</v>
      </c>
      <c r="F651" t="s">
        <v>13</v>
      </c>
      <c r="G651" t="s">
        <v>25</v>
      </c>
      <c r="H651" t="s">
        <v>19</v>
      </c>
      <c r="I651">
        <v>111.85</v>
      </c>
      <c r="J651">
        <v>26.7</v>
      </c>
      <c r="K651">
        <v>26.7</v>
      </c>
      <c r="L651" t="s">
        <v>21</v>
      </c>
      <c r="M651" s="8">
        <v>0</v>
      </c>
      <c r="N651">
        <f t="shared" si="30"/>
        <v>0</v>
      </c>
      <c r="O651">
        <f t="shared" si="31"/>
        <v>0</v>
      </c>
      <c r="P651">
        <f t="shared" si="32"/>
        <v>0</v>
      </c>
      <c r="U651">
        <v>65</v>
      </c>
      <c r="V651">
        <v>111.85</v>
      </c>
      <c r="W651">
        <v>26.7</v>
      </c>
    </row>
    <row r="652" spans="1:23" x14ac:dyDescent="0.35">
      <c r="A652">
        <v>10139</v>
      </c>
      <c r="B652" t="s">
        <v>17</v>
      </c>
      <c r="C652">
        <v>54</v>
      </c>
      <c r="D652">
        <v>0</v>
      </c>
      <c r="E652">
        <v>0</v>
      </c>
      <c r="F652" t="s">
        <v>13</v>
      </c>
      <c r="G652" t="s">
        <v>18</v>
      </c>
      <c r="H652" t="s">
        <v>15</v>
      </c>
      <c r="I652">
        <v>92.39</v>
      </c>
      <c r="J652">
        <v>22.1</v>
      </c>
      <c r="K652">
        <v>22.1</v>
      </c>
      <c r="L652" t="s">
        <v>21</v>
      </c>
      <c r="M652" s="8">
        <v>0</v>
      </c>
      <c r="N652">
        <f t="shared" si="30"/>
        <v>0</v>
      </c>
      <c r="O652">
        <f t="shared" si="31"/>
        <v>0</v>
      </c>
      <c r="P652">
        <f t="shared" si="32"/>
        <v>0</v>
      </c>
      <c r="U652">
        <v>54</v>
      </c>
      <c r="V652">
        <v>92.39</v>
      </c>
      <c r="W652">
        <v>22.1</v>
      </c>
    </row>
    <row r="653" spans="1:23" x14ac:dyDescent="0.35">
      <c r="A653">
        <v>12662</v>
      </c>
      <c r="B653" t="s">
        <v>12</v>
      </c>
      <c r="C653">
        <v>74</v>
      </c>
      <c r="D653">
        <v>1</v>
      </c>
      <c r="E653">
        <v>0</v>
      </c>
      <c r="F653" t="s">
        <v>13</v>
      </c>
      <c r="G653" t="s">
        <v>18</v>
      </c>
      <c r="H653" t="s">
        <v>15</v>
      </c>
      <c r="I653">
        <v>112.54</v>
      </c>
      <c r="J653">
        <v>27.7</v>
      </c>
      <c r="K653">
        <v>27.7</v>
      </c>
      <c r="L653" t="s">
        <v>16</v>
      </c>
      <c r="M653" s="8">
        <v>0</v>
      </c>
      <c r="N653">
        <f t="shared" si="30"/>
        <v>0</v>
      </c>
      <c r="O653">
        <f t="shared" si="31"/>
        <v>0</v>
      </c>
      <c r="P653">
        <f t="shared" si="32"/>
        <v>0</v>
      </c>
      <c r="U653">
        <v>74</v>
      </c>
      <c r="V653">
        <v>112.54</v>
      </c>
      <c r="W653">
        <v>27.7</v>
      </c>
    </row>
    <row r="654" spans="1:23" x14ac:dyDescent="0.35">
      <c r="A654">
        <v>43174</v>
      </c>
      <c r="B654" t="s">
        <v>17</v>
      </c>
      <c r="C654">
        <v>56</v>
      </c>
      <c r="D654">
        <v>0</v>
      </c>
      <c r="E654">
        <v>0</v>
      </c>
      <c r="F654" t="s">
        <v>13</v>
      </c>
      <c r="G654" t="s">
        <v>14</v>
      </c>
      <c r="H654" t="s">
        <v>15</v>
      </c>
      <c r="I654">
        <v>63.71</v>
      </c>
      <c r="J654">
        <v>40.5</v>
      </c>
      <c r="K654">
        <v>40.5</v>
      </c>
      <c r="L654" t="s">
        <v>16</v>
      </c>
      <c r="M654" s="8">
        <v>0</v>
      </c>
      <c r="N654">
        <f t="shared" si="30"/>
        <v>0</v>
      </c>
      <c r="O654">
        <f t="shared" si="31"/>
        <v>0</v>
      </c>
      <c r="P654">
        <f t="shared" si="32"/>
        <v>0</v>
      </c>
      <c r="U654">
        <v>56</v>
      </c>
      <c r="V654">
        <v>63.71</v>
      </c>
      <c r="W654">
        <v>40.5</v>
      </c>
    </row>
    <row r="655" spans="1:23" x14ac:dyDescent="0.35">
      <c r="A655">
        <v>72823</v>
      </c>
      <c r="B655" t="s">
        <v>17</v>
      </c>
      <c r="C655">
        <v>79</v>
      </c>
      <c r="D655">
        <v>0</v>
      </c>
      <c r="E655">
        <v>0</v>
      </c>
      <c r="F655" t="s">
        <v>13</v>
      </c>
      <c r="G655" t="s">
        <v>14</v>
      </c>
      <c r="H655" t="s">
        <v>15</v>
      </c>
      <c r="I655">
        <v>70.349999999999994</v>
      </c>
      <c r="J655">
        <v>23</v>
      </c>
      <c r="K655">
        <v>23</v>
      </c>
      <c r="L655" t="s">
        <v>16</v>
      </c>
      <c r="M655" s="8">
        <v>0</v>
      </c>
      <c r="N655">
        <f t="shared" si="30"/>
        <v>0</v>
      </c>
      <c r="O655">
        <f t="shared" si="31"/>
        <v>0</v>
      </c>
      <c r="P655">
        <f t="shared" si="32"/>
        <v>0</v>
      </c>
      <c r="U655">
        <v>79</v>
      </c>
      <c r="V655">
        <v>70.349999999999994</v>
      </c>
      <c r="W655">
        <v>23</v>
      </c>
    </row>
    <row r="656" spans="1:23" x14ac:dyDescent="0.35">
      <c r="A656">
        <v>30567</v>
      </c>
      <c r="B656" t="s">
        <v>12</v>
      </c>
      <c r="C656">
        <v>71</v>
      </c>
      <c r="D656">
        <v>1</v>
      </c>
      <c r="E656">
        <v>0</v>
      </c>
      <c r="F656" t="s">
        <v>13</v>
      </c>
      <c r="G656" t="s">
        <v>14</v>
      </c>
      <c r="H656" t="s">
        <v>15</v>
      </c>
      <c r="I656">
        <v>94.65</v>
      </c>
      <c r="J656">
        <v>25.3</v>
      </c>
      <c r="K656">
        <v>25.3</v>
      </c>
      <c r="L656" t="s">
        <v>16</v>
      </c>
      <c r="M656" s="8">
        <v>0</v>
      </c>
      <c r="N656">
        <f t="shared" si="30"/>
        <v>0</v>
      </c>
      <c r="O656">
        <f t="shared" si="31"/>
        <v>0</v>
      </c>
      <c r="P656">
        <f t="shared" si="32"/>
        <v>0</v>
      </c>
      <c r="U656">
        <v>71</v>
      </c>
      <c r="V656">
        <v>94.65</v>
      </c>
      <c r="W656">
        <v>25.3</v>
      </c>
    </row>
    <row r="657" spans="1:23" x14ac:dyDescent="0.35">
      <c r="A657">
        <v>41927</v>
      </c>
      <c r="B657" t="s">
        <v>17</v>
      </c>
      <c r="C657">
        <v>28</v>
      </c>
      <c r="D657">
        <v>0</v>
      </c>
      <c r="E657">
        <v>0</v>
      </c>
      <c r="F657" t="s">
        <v>13</v>
      </c>
      <c r="G657" t="s">
        <v>14</v>
      </c>
      <c r="H657" t="s">
        <v>19</v>
      </c>
      <c r="I657">
        <v>64.64</v>
      </c>
      <c r="J657">
        <v>22.1</v>
      </c>
      <c r="K657">
        <v>22.1</v>
      </c>
      <c r="L657" t="s">
        <v>21</v>
      </c>
      <c r="M657" s="8">
        <v>0</v>
      </c>
      <c r="N657">
        <f t="shared" si="30"/>
        <v>0</v>
      </c>
      <c r="O657">
        <f t="shared" si="31"/>
        <v>0</v>
      </c>
      <c r="P657">
        <f t="shared" si="32"/>
        <v>0</v>
      </c>
      <c r="U657">
        <v>28</v>
      </c>
      <c r="V657">
        <v>64.64</v>
      </c>
      <c r="W657">
        <v>22.1</v>
      </c>
    </row>
    <row r="658" spans="1:23" x14ac:dyDescent="0.35">
      <c r="A658">
        <v>54866</v>
      </c>
      <c r="B658" t="s">
        <v>17</v>
      </c>
      <c r="C658">
        <v>9</v>
      </c>
      <c r="D658">
        <v>0</v>
      </c>
      <c r="E658">
        <v>0</v>
      </c>
      <c r="F658" t="s">
        <v>23</v>
      </c>
      <c r="G658" t="s">
        <v>26</v>
      </c>
      <c r="H658" t="s">
        <v>19</v>
      </c>
      <c r="I658">
        <v>57.27</v>
      </c>
      <c r="J658">
        <v>28</v>
      </c>
      <c r="K658">
        <v>28</v>
      </c>
      <c r="L658" t="s">
        <v>24</v>
      </c>
      <c r="M658" s="8">
        <v>0</v>
      </c>
      <c r="N658">
        <f t="shared" si="30"/>
        <v>0</v>
      </c>
      <c r="O658">
        <f t="shared" si="31"/>
        <v>0</v>
      </c>
      <c r="P658">
        <f t="shared" si="32"/>
        <v>0</v>
      </c>
      <c r="U658">
        <v>9</v>
      </c>
      <c r="V658">
        <v>57.27</v>
      </c>
      <c r="W658">
        <v>28</v>
      </c>
    </row>
    <row r="659" spans="1:23" x14ac:dyDescent="0.35">
      <c r="A659">
        <v>20364</v>
      </c>
      <c r="B659" t="s">
        <v>17</v>
      </c>
      <c r="C659">
        <v>4</v>
      </c>
      <c r="D659">
        <v>0</v>
      </c>
      <c r="E659">
        <v>0</v>
      </c>
      <c r="F659" t="s">
        <v>23</v>
      </c>
      <c r="G659" t="s">
        <v>26</v>
      </c>
      <c r="H659" t="s">
        <v>15</v>
      </c>
      <c r="I659">
        <v>107.25</v>
      </c>
      <c r="J659">
        <v>12</v>
      </c>
      <c r="K659">
        <v>12</v>
      </c>
      <c r="L659" t="s">
        <v>24</v>
      </c>
      <c r="M659" s="8">
        <v>0</v>
      </c>
      <c r="N659">
        <f t="shared" si="30"/>
        <v>0</v>
      </c>
      <c r="O659">
        <f t="shared" si="31"/>
        <v>0</v>
      </c>
      <c r="P659">
        <f t="shared" si="32"/>
        <v>0</v>
      </c>
      <c r="U659">
        <v>4</v>
      </c>
      <c r="V659">
        <v>107.25</v>
      </c>
      <c r="W659">
        <v>12</v>
      </c>
    </row>
    <row r="660" spans="1:23" x14ac:dyDescent="0.35">
      <c r="A660">
        <v>21117</v>
      </c>
      <c r="B660" t="s">
        <v>17</v>
      </c>
      <c r="C660">
        <v>36</v>
      </c>
      <c r="D660">
        <v>0</v>
      </c>
      <c r="E660">
        <v>0</v>
      </c>
      <c r="F660" t="s">
        <v>23</v>
      </c>
      <c r="G660" t="s">
        <v>18</v>
      </c>
      <c r="H660" t="s">
        <v>19</v>
      </c>
      <c r="I660">
        <v>77.12</v>
      </c>
      <c r="J660">
        <v>28.4</v>
      </c>
      <c r="K660">
        <v>28.4</v>
      </c>
      <c r="L660" t="s">
        <v>21</v>
      </c>
      <c r="M660" s="8">
        <v>0</v>
      </c>
      <c r="N660">
        <f t="shared" si="30"/>
        <v>0</v>
      </c>
      <c r="O660">
        <f t="shared" si="31"/>
        <v>0</v>
      </c>
      <c r="P660">
        <f t="shared" si="32"/>
        <v>0</v>
      </c>
      <c r="U660">
        <v>36</v>
      </c>
      <c r="V660">
        <v>77.12</v>
      </c>
      <c r="W660">
        <v>28.4</v>
      </c>
    </row>
    <row r="661" spans="1:23" x14ac:dyDescent="0.35">
      <c r="A661">
        <v>50491</v>
      </c>
      <c r="B661" t="s">
        <v>12</v>
      </c>
      <c r="C661">
        <v>78</v>
      </c>
      <c r="D661">
        <v>0</v>
      </c>
      <c r="E661">
        <v>0</v>
      </c>
      <c r="F661" t="s">
        <v>13</v>
      </c>
      <c r="G661" t="s">
        <v>18</v>
      </c>
      <c r="H661" t="s">
        <v>15</v>
      </c>
      <c r="I661">
        <v>55.32</v>
      </c>
      <c r="J661">
        <v>29.6</v>
      </c>
      <c r="K661">
        <v>29.6</v>
      </c>
      <c r="L661" t="s">
        <v>22</v>
      </c>
      <c r="M661" s="8">
        <v>0</v>
      </c>
      <c r="N661">
        <f t="shared" si="30"/>
        <v>0</v>
      </c>
      <c r="O661">
        <f t="shared" si="31"/>
        <v>0</v>
      </c>
      <c r="P661">
        <f t="shared" si="32"/>
        <v>0</v>
      </c>
      <c r="U661">
        <v>78</v>
      </c>
      <c r="V661">
        <v>55.32</v>
      </c>
      <c r="W661">
        <v>29.6</v>
      </c>
    </row>
    <row r="662" spans="1:23" x14ac:dyDescent="0.35">
      <c r="A662">
        <v>61013</v>
      </c>
      <c r="B662" t="s">
        <v>12</v>
      </c>
      <c r="C662">
        <v>52</v>
      </c>
      <c r="D662">
        <v>0</v>
      </c>
      <c r="E662">
        <v>0</v>
      </c>
      <c r="F662" t="s">
        <v>23</v>
      </c>
      <c r="G662" t="s">
        <v>14</v>
      </c>
      <c r="H662" t="s">
        <v>19</v>
      </c>
      <c r="I662">
        <v>69.37</v>
      </c>
      <c r="J662">
        <v>36.200000000000003</v>
      </c>
      <c r="K662">
        <v>36.200000000000003</v>
      </c>
      <c r="L662" t="s">
        <v>24</v>
      </c>
      <c r="M662" s="8">
        <v>0</v>
      </c>
      <c r="N662">
        <f t="shared" si="30"/>
        <v>0</v>
      </c>
      <c r="O662">
        <f t="shared" si="31"/>
        <v>0</v>
      </c>
      <c r="P662">
        <f t="shared" si="32"/>
        <v>0</v>
      </c>
      <c r="U662">
        <v>52</v>
      </c>
      <c r="V662">
        <v>69.37</v>
      </c>
      <c r="W662">
        <v>36.200000000000003</v>
      </c>
    </row>
    <row r="663" spans="1:23" x14ac:dyDescent="0.35">
      <c r="A663">
        <v>71010</v>
      </c>
      <c r="B663" t="s">
        <v>17</v>
      </c>
      <c r="C663">
        <v>80</v>
      </c>
      <c r="D663">
        <v>0</v>
      </c>
      <c r="E663">
        <v>0</v>
      </c>
      <c r="F663" t="s">
        <v>23</v>
      </c>
      <c r="G663" t="s">
        <v>18</v>
      </c>
      <c r="H663" t="s">
        <v>15</v>
      </c>
      <c r="I663">
        <v>57.57</v>
      </c>
      <c r="J663">
        <v>22.8</v>
      </c>
      <c r="K663">
        <v>22.8</v>
      </c>
      <c r="L663" t="s">
        <v>21</v>
      </c>
      <c r="M663" s="8">
        <v>0</v>
      </c>
      <c r="N663">
        <f t="shared" si="30"/>
        <v>0</v>
      </c>
      <c r="O663">
        <f t="shared" si="31"/>
        <v>0</v>
      </c>
      <c r="P663">
        <f t="shared" si="32"/>
        <v>0</v>
      </c>
      <c r="U663">
        <v>80</v>
      </c>
      <c r="V663">
        <v>57.57</v>
      </c>
      <c r="W663">
        <v>22.8</v>
      </c>
    </row>
    <row r="664" spans="1:23" x14ac:dyDescent="0.35">
      <c r="A664">
        <v>23551</v>
      </c>
      <c r="B664" t="s">
        <v>12</v>
      </c>
      <c r="C664">
        <v>28</v>
      </c>
      <c r="D664">
        <v>0</v>
      </c>
      <c r="E664">
        <v>0</v>
      </c>
      <c r="F664" t="s">
        <v>13</v>
      </c>
      <c r="G664" t="s">
        <v>14</v>
      </c>
      <c r="H664" t="s">
        <v>15</v>
      </c>
      <c r="I664">
        <v>87.43</v>
      </c>
      <c r="J664">
        <v>55.7</v>
      </c>
      <c r="K664">
        <v>55.7</v>
      </c>
      <c r="L664" t="s">
        <v>24</v>
      </c>
      <c r="M664" s="8">
        <v>0</v>
      </c>
      <c r="N664">
        <f t="shared" si="30"/>
        <v>1</v>
      </c>
      <c r="O664">
        <f t="shared" si="31"/>
        <v>0</v>
      </c>
      <c r="P664">
        <f t="shared" si="32"/>
        <v>0</v>
      </c>
      <c r="U664">
        <v>28</v>
      </c>
      <c r="V664">
        <v>87.43</v>
      </c>
      <c r="W664">
        <v>55.7</v>
      </c>
    </row>
    <row r="665" spans="1:23" x14ac:dyDescent="0.35">
      <c r="A665">
        <v>10997</v>
      </c>
      <c r="B665" t="s">
        <v>17</v>
      </c>
      <c r="C665">
        <v>38</v>
      </c>
      <c r="D665">
        <v>0</v>
      </c>
      <c r="E665">
        <v>0</v>
      </c>
      <c r="F665" t="s">
        <v>13</v>
      </c>
      <c r="G665" t="s">
        <v>14</v>
      </c>
      <c r="H665" t="s">
        <v>19</v>
      </c>
      <c r="I665">
        <v>98.73</v>
      </c>
      <c r="J665">
        <v>24.3</v>
      </c>
      <c r="K665">
        <v>24.3</v>
      </c>
      <c r="L665" t="s">
        <v>21</v>
      </c>
      <c r="M665" s="8">
        <v>0</v>
      </c>
      <c r="N665">
        <f t="shared" si="30"/>
        <v>0</v>
      </c>
      <c r="O665">
        <f t="shared" si="31"/>
        <v>0</v>
      </c>
      <c r="P665">
        <f t="shared" si="32"/>
        <v>0</v>
      </c>
      <c r="U665">
        <v>38</v>
      </c>
      <c r="V665">
        <v>98.73</v>
      </c>
      <c r="W665">
        <v>24.3</v>
      </c>
    </row>
    <row r="666" spans="1:23" x14ac:dyDescent="0.35">
      <c r="A666">
        <v>12738</v>
      </c>
      <c r="B666" t="s">
        <v>12</v>
      </c>
      <c r="C666">
        <v>56</v>
      </c>
      <c r="D666">
        <v>0</v>
      </c>
      <c r="E666">
        <v>0</v>
      </c>
      <c r="F666" t="s">
        <v>13</v>
      </c>
      <c r="G666" t="s">
        <v>14</v>
      </c>
      <c r="H666" t="s">
        <v>19</v>
      </c>
      <c r="I666">
        <v>81.180000000000007</v>
      </c>
      <c r="J666">
        <v>26.9</v>
      </c>
      <c r="K666">
        <v>26.9</v>
      </c>
      <c r="L666" t="s">
        <v>21</v>
      </c>
      <c r="M666" s="8">
        <v>0</v>
      </c>
      <c r="N666">
        <f t="shared" si="30"/>
        <v>0</v>
      </c>
      <c r="O666">
        <f t="shared" si="31"/>
        <v>0</v>
      </c>
      <c r="P666">
        <f t="shared" si="32"/>
        <v>0</v>
      </c>
      <c r="U666">
        <v>56</v>
      </c>
      <c r="V666">
        <v>81.180000000000007</v>
      </c>
      <c r="W666">
        <v>26.9</v>
      </c>
    </row>
    <row r="667" spans="1:23" x14ac:dyDescent="0.35">
      <c r="A667">
        <v>57772</v>
      </c>
      <c r="B667" t="s">
        <v>17</v>
      </c>
      <c r="C667">
        <v>75</v>
      </c>
      <c r="D667">
        <v>0</v>
      </c>
      <c r="E667">
        <v>0</v>
      </c>
      <c r="F667" t="s">
        <v>13</v>
      </c>
      <c r="G667" t="s">
        <v>25</v>
      </c>
      <c r="H667" t="s">
        <v>19</v>
      </c>
      <c r="I667">
        <v>56.23</v>
      </c>
      <c r="J667">
        <v>25.3</v>
      </c>
      <c r="K667">
        <v>25.3</v>
      </c>
      <c r="L667" t="s">
        <v>21</v>
      </c>
      <c r="M667" s="8">
        <v>0</v>
      </c>
      <c r="N667">
        <f t="shared" si="30"/>
        <v>0</v>
      </c>
      <c r="O667">
        <f t="shared" si="31"/>
        <v>0</v>
      </c>
      <c r="P667">
        <f t="shared" si="32"/>
        <v>0</v>
      </c>
      <c r="U667">
        <v>75</v>
      </c>
      <c r="V667">
        <v>56.23</v>
      </c>
      <c r="W667">
        <v>25.3</v>
      </c>
    </row>
    <row r="668" spans="1:23" x14ac:dyDescent="0.35">
      <c r="A668">
        <v>16615</v>
      </c>
      <c r="B668" t="s">
        <v>12</v>
      </c>
      <c r="C668">
        <v>76</v>
      </c>
      <c r="D668">
        <v>1</v>
      </c>
      <c r="E668">
        <v>0</v>
      </c>
      <c r="F668" t="s">
        <v>13</v>
      </c>
      <c r="G668" t="s">
        <v>18</v>
      </c>
      <c r="H668" t="s">
        <v>19</v>
      </c>
      <c r="I668">
        <v>69.61</v>
      </c>
      <c r="J668">
        <v>35.299999999999997</v>
      </c>
      <c r="K668">
        <v>35.299999999999997</v>
      </c>
      <c r="L668" t="s">
        <v>21</v>
      </c>
      <c r="M668" s="8">
        <v>0</v>
      </c>
      <c r="N668">
        <f t="shared" si="30"/>
        <v>0</v>
      </c>
      <c r="O668">
        <f t="shared" si="31"/>
        <v>0</v>
      </c>
      <c r="P668">
        <f t="shared" si="32"/>
        <v>0</v>
      </c>
      <c r="U668">
        <v>76</v>
      </c>
      <c r="V668">
        <v>69.61</v>
      </c>
      <c r="W668">
        <v>35.299999999999997</v>
      </c>
    </row>
    <row r="669" spans="1:23" x14ac:dyDescent="0.35">
      <c r="A669">
        <v>62999</v>
      </c>
      <c r="B669" t="s">
        <v>12</v>
      </c>
      <c r="C669">
        <v>10</v>
      </c>
      <c r="D669">
        <v>0</v>
      </c>
      <c r="E669">
        <v>0</v>
      </c>
      <c r="F669" t="s">
        <v>23</v>
      </c>
      <c r="G669" t="s">
        <v>26</v>
      </c>
      <c r="H669" t="s">
        <v>19</v>
      </c>
      <c r="I669">
        <v>59.49</v>
      </c>
      <c r="J669">
        <v>18.3</v>
      </c>
      <c r="K669">
        <v>18.3</v>
      </c>
      <c r="L669" t="s">
        <v>24</v>
      </c>
      <c r="M669" s="8">
        <v>0</v>
      </c>
      <c r="N669">
        <f t="shared" si="30"/>
        <v>0</v>
      </c>
      <c r="O669">
        <f t="shared" si="31"/>
        <v>0</v>
      </c>
      <c r="P669">
        <f t="shared" si="32"/>
        <v>0</v>
      </c>
      <c r="U669">
        <v>10</v>
      </c>
      <c r="V669">
        <v>59.49</v>
      </c>
      <c r="W669">
        <v>18.3</v>
      </c>
    </row>
    <row r="670" spans="1:23" x14ac:dyDescent="0.35">
      <c r="A670">
        <v>68995</v>
      </c>
      <c r="B670" t="s">
        <v>17</v>
      </c>
      <c r="C670">
        <v>48</v>
      </c>
      <c r="D670">
        <v>1</v>
      </c>
      <c r="E670">
        <v>0</v>
      </c>
      <c r="F670" t="s">
        <v>23</v>
      </c>
      <c r="G670" t="s">
        <v>14</v>
      </c>
      <c r="H670" t="s">
        <v>19</v>
      </c>
      <c r="I670">
        <v>118.14</v>
      </c>
      <c r="J670" t="s">
        <v>20</v>
      </c>
      <c r="K670">
        <v>28.1</v>
      </c>
      <c r="L670" t="s">
        <v>16</v>
      </c>
      <c r="M670" s="8">
        <v>0</v>
      </c>
      <c r="N670">
        <f t="shared" si="30"/>
        <v>1</v>
      </c>
      <c r="O670">
        <f t="shared" si="31"/>
        <v>0</v>
      </c>
      <c r="P670">
        <f t="shared" si="32"/>
        <v>0</v>
      </c>
      <c r="U670">
        <v>48</v>
      </c>
      <c r="V670">
        <v>118.14</v>
      </c>
      <c r="W670">
        <v>28.1</v>
      </c>
    </row>
    <row r="671" spans="1:23" x14ac:dyDescent="0.35">
      <c r="A671">
        <v>66184</v>
      </c>
      <c r="B671" t="s">
        <v>12</v>
      </c>
      <c r="C671">
        <v>40</v>
      </c>
      <c r="D671">
        <v>0</v>
      </c>
      <c r="E671">
        <v>0</v>
      </c>
      <c r="F671" t="s">
        <v>13</v>
      </c>
      <c r="G671" t="s">
        <v>25</v>
      </c>
      <c r="H671" t="s">
        <v>19</v>
      </c>
      <c r="I671">
        <v>100.26</v>
      </c>
      <c r="J671">
        <v>26</v>
      </c>
      <c r="K671">
        <v>26</v>
      </c>
      <c r="L671" t="s">
        <v>24</v>
      </c>
      <c r="M671" s="8">
        <v>0</v>
      </c>
      <c r="N671">
        <f t="shared" si="30"/>
        <v>0</v>
      </c>
      <c r="O671">
        <f t="shared" si="31"/>
        <v>0</v>
      </c>
      <c r="P671">
        <f t="shared" si="32"/>
        <v>0</v>
      </c>
      <c r="U671">
        <v>40</v>
      </c>
      <c r="V671">
        <v>100.26</v>
      </c>
      <c r="W671">
        <v>26</v>
      </c>
    </row>
    <row r="672" spans="1:23" x14ac:dyDescent="0.35">
      <c r="A672">
        <v>53010</v>
      </c>
      <c r="B672" t="s">
        <v>12</v>
      </c>
      <c r="C672">
        <v>82</v>
      </c>
      <c r="D672">
        <v>0</v>
      </c>
      <c r="E672">
        <v>0</v>
      </c>
      <c r="F672" t="s">
        <v>13</v>
      </c>
      <c r="G672" t="s">
        <v>18</v>
      </c>
      <c r="H672" t="s">
        <v>19</v>
      </c>
      <c r="I672">
        <v>56.75</v>
      </c>
      <c r="J672">
        <v>21</v>
      </c>
      <c r="K672">
        <v>21</v>
      </c>
      <c r="L672" t="s">
        <v>21</v>
      </c>
      <c r="M672" s="8">
        <v>0</v>
      </c>
      <c r="N672">
        <f t="shared" si="30"/>
        <v>0</v>
      </c>
      <c r="O672">
        <f t="shared" si="31"/>
        <v>0</v>
      </c>
      <c r="P672">
        <f t="shared" si="32"/>
        <v>0</v>
      </c>
      <c r="U672">
        <v>82</v>
      </c>
      <c r="V672">
        <v>56.75</v>
      </c>
      <c r="W672">
        <v>21</v>
      </c>
    </row>
    <row r="673" spans="1:23" x14ac:dyDescent="0.35">
      <c r="A673">
        <v>967</v>
      </c>
      <c r="B673" t="s">
        <v>12</v>
      </c>
      <c r="C673">
        <v>61</v>
      </c>
      <c r="D673">
        <v>0</v>
      </c>
      <c r="E673">
        <v>1</v>
      </c>
      <c r="F673" t="s">
        <v>13</v>
      </c>
      <c r="G673" t="s">
        <v>14</v>
      </c>
      <c r="H673" t="s">
        <v>15</v>
      </c>
      <c r="I673">
        <v>88.27</v>
      </c>
      <c r="J673" t="s">
        <v>20</v>
      </c>
      <c r="K673">
        <v>28.1</v>
      </c>
      <c r="L673" t="s">
        <v>21</v>
      </c>
      <c r="M673" s="8">
        <v>0</v>
      </c>
      <c r="N673">
        <f t="shared" si="30"/>
        <v>1</v>
      </c>
      <c r="O673">
        <f t="shared" si="31"/>
        <v>0</v>
      </c>
      <c r="P673">
        <f t="shared" si="32"/>
        <v>0</v>
      </c>
      <c r="U673">
        <v>61</v>
      </c>
      <c r="V673">
        <v>88.27</v>
      </c>
      <c r="W673">
        <v>28.1</v>
      </c>
    </row>
    <row r="674" spans="1:23" x14ac:dyDescent="0.35">
      <c r="A674">
        <v>31145</v>
      </c>
      <c r="B674" t="s">
        <v>17</v>
      </c>
      <c r="C674">
        <v>17</v>
      </c>
      <c r="D674">
        <v>0</v>
      </c>
      <c r="E674">
        <v>0</v>
      </c>
      <c r="F674" t="s">
        <v>23</v>
      </c>
      <c r="G674" t="s">
        <v>14</v>
      </c>
      <c r="H674" t="s">
        <v>15</v>
      </c>
      <c r="I674">
        <v>67.81</v>
      </c>
      <c r="J674">
        <v>55.7</v>
      </c>
      <c r="K674">
        <v>55.7</v>
      </c>
      <c r="L674" t="s">
        <v>21</v>
      </c>
      <c r="M674" s="8">
        <v>0</v>
      </c>
      <c r="N674">
        <f t="shared" si="30"/>
        <v>1</v>
      </c>
      <c r="O674">
        <f t="shared" si="31"/>
        <v>0</v>
      </c>
      <c r="P674">
        <f t="shared" si="32"/>
        <v>0</v>
      </c>
      <c r="U674">
        <v>17</v>
      </c>
      <c r="V674">
        <v>67.81</v>
      </c>
      <c r="W674">
        <v>55.7</v>
      </c>
    </row>
    <row r="675" spans="1:23" x14ac:dyDescent="0.35">
      <c r="A675">
        <v>54338</v>
      </c>
      <c r="B675" t="s">
        <v>17</v>
      </c>
      <c r="C675">
        <v>58</v>
      </c>
      <c r="D675">
        <v>0</v>
      </c>
      <c r="E675">
        <v>0</v>
      </c>
      <c r="F675" t="s">
        <v>13</v>
      </c>
      <c r="G675" t="s">
        <v>25</v>
      </c>
      <c r="H675" t="s">
        <v>19</v>
      </c>
      <c r="I675">
        <v>77.459999999999994</v>
      </c>
      <c r="J675">
        <v>27.6</v>
      </c>
      <c r="K675">
        <v>27.6</v>
      </c>
      <c r="L675" t="s">
        <v>21</v>
      </c>
      <c r="M675" s="8">
        <v>0</v>
      </c>
      <c r="N675">
        <f t="shared" si="30"/>
        <v>0</v>
      </c>
      <c r="O675">
        <f t="shared" si="31"/>
        <v>0</v>
      </c>
      <c r="P675">
        <f t="shared" si="32"/>
        <v>0</v>
      </c>
      <c r="U675">
        <v>58</v>
      </c>
      <c r="V675">
        <v>77.459999999999994</v>
      </c>
      <c r="W675">
        <v>27.6</v>
      </c>
    </row>
    <row r="676" spans="1:23" x14ac:dyDescent="0.35">
      <c r="A676">
        <v>22870</v>
      </c>
      <c r="B676" t="s">
        <v>12</v>
      </c>
      <c r="C676">
        <v>12</v>
      </c>
      <c r="D676">
        <v>0</v>
      </c>
      <c r="E676">
        <v>0</v>
      </c>
      <c r="F676" t="s">
        <v>23</v>
      </c>
      <c r="G676" t="s">
        <v>26</v>
      </c>
      <c r="H676" t="s">
        <v>15</v>
      </c>
      <c r="I676">
        <v>76.260000000000005</v>
      </c>
      <c r="J676">
        <v>20.5</v>
      </c>
      <c r="K676">
        <v>20.5</v>
      </c>
      <c r="L676" t="s">
        <v>21</v>
      </c>
      <c r="M676" s="8">
        <v>0</v>
      </c>
      <c r="N676">
        <f t="shared" si="30"/>
        <v>0</v>
      </c>
      <c r="O676">
        <f t="shared" si="31"/>
        <v>0</v>
      </c>
      <c r="P676">
        <f t="shared" si="32"/>
        <v>0</v>
      </c>
      <c r="U676">
        <v>12</v>
      </c>
      <c r="V676">
        <v>76.260000000000005</v>
      </c>
      <c r="W676">
        <v>20.5</v>
      </c>
    </row>
    <row r="677" spans="1:23" x14ac:dyDescent="0.35">
      <c r="A677">
        <v>13223</v>
      </c>
      <c r="B677" t="s">
        <v>17</v>
      </c>
      <c r="C677">
        <v>53</v>
      </c>
      <c r="D677">
        <v>0</v>
      </c>
      <c r="E677">
        <v>0</v>
      </c>
      <c r="F677" t="s">
        <v>13</v>
      </c>
      <c r="G677" t="s">
        <v>25</v>
      </c>
      <c r="H677" t="s">
        <v>19</v>
      </c>
      <c r="I677">
        <v>86.39</v>
      </c>
      <c r="J677">
        <v>30.2</v>
      </c>
      <c r="K677">
        <v>30.2</v>
      </c>
      <c r="L677" t="s">
        <v>21</v>
      </c>
      <c r="M677" s="8">
        <v>0</v>
      </c>
      <c r="N677">
        <f t="shared" si="30"/>
        <v>0</v>
      </c>
      <c r="O677">
        <f t="shared" si="31"/>
        <v>0</v>
      </c>
      <c r="P677">
        <f t="shared" si="32"/>
        <v>0</v>
      </c>
      <c r="U677">
        <v>53</v>
      </c>
      <c r="V677">
        <v>86.39</v>
      </c>
      <c r="W677">
        <v>30.2</v>
      </c>
    </row>
    <row r="678" spans="1:23" x14ac:dyDescent="0.35">
      <c r="A678">
        <v>57523</v>
      </c>
      <c r="B678" t="s">
        <v>17</v>
      </c>
      <c r="C678">
        <v>26</v>
      </c>
      <c r="D678">
        <v>0</v>
      </c>
      <c r="E678">
        <v>0</v>
      </c>
      <c r="F678" t="s">
        <v>13</v>
      </c>
      <c r="G678" t="s">
        <v>14</v>
      </c>
      <c r="H678" t="s">
        <v>15</v>
      </c>
      <c r="I678">
        <v>116.38</v>
      </c>
      <c r="J678">
        <v>21.9</v>
      </c>
      <c r="K678">
        <v>21.9</v>
      </c>
      <c r="L678" t="s">
        <v>16</v>
      </c>
      <c r="M678" s="8">
        <v>0</v>
      </c>
      <c r="N678">
        <f t="shared" si="30"/>
        <v>0</v>
      </c>
      <c r="O678">
        <f t="shared" si="31"/>
        <v>0</v>
      </c>
      <c r="P678">
        <f t="shared" si="32"/>
        <v>0</v>
      </c>
      <c r="U678">
        <v>26</v>
      </c>
      <c r="V678">
        <v>116.38</v>
      </c>
      <c r="W678">
        <v>21.9</v>
      </c>
    </row>
    <row r="679" spans="1:23" x14ac:dyDescent="0.35">
      <c r="A679">
        <v>67932</v>
      </c>
      <c r="B679" t="s">
        <v>17</v>
      </c>
      <c r="C679">
        <v>48</v>
      </c>
      <c r="D679">
        <v>0</v>
      </c>
      <c r="E679">
        <v>0</v>
      </c>
      <c r="F679" t="s">
        <v>13</v>
      </c>
      <c r="G679" t="s">
        <v>14</v>
      </c>
      <c r="H679" t="s">
        <v>19</v>
      </c>
      <c r="I679">
        <v>75.739999999999995</v>
      </c>
      <c r="J679">
        <v>28.8</v>
      </c>
      <c r="K679">
        <v>28.8</v>
      </c>
      <c r="L679" t="s">
        <v>22</v>
      </c>
      <c r="M679" s="8">
        <v>0</v>
      </c>
      <c r="N679">
        <f t="shared" si="30"/>
        <v>0</v>
      </c>
      <c r="O679">
        <f t="shared" si="31"/>
        <v>0</v>
      </c>
      <c r="P679">
        <f t="shared" si="32"/>
        <v>0</v>
      </c>
      <c r="U679">
        <v>48</v>
      </c>
      <c r="V679">
        <v>75.739999999999995</v>
      </c>
      <c r="W679">
        <v>28.8</v>
      </c>
    </row>
    <row r="680" spans="1:23" x14ac:dyDescent="0.35">
      <c r="A680">
        <v>10255</v>
      </c>
      <c r="B680" t="s">
        <v>12</v>
      </c>
      <c r="C680">
        <v>25</v>
      </c>
      <c r="D680">
        <v>0</v>
      </c>
      <c r="E680">
        <v>0</v>
      </c>
      <c r="F680" t="s">
        <v>13</v>
      </c>
      <c r="G680" t="s">
        <v>14</v>
      </c>
      <c r="H680" t="s">
        <v>19</v>
      </c>
      <c r="I680">
        <v>92.14</v>
      </c>
      <c r="J680">
        <v>36.200000000000003</v>
      </c>
      <c r="K680">
        <v>36.200000000000003</v>
      </c>
      <c r="L680" t="s">
        <v>24</v>
      </c>
      <c r="M680" s="8">
        <v>0</v>
      </c>
      <c r="N680">
        <f t="shared" si="30"/>
        <v>0</v>
      </c>
      <c r="O680">
        <f t="shared" si="31"/>
        <v>0</v>
      </c>
      <c r="P680">
        <f t="shared" si="32"/>
        <v>0</v>
      </c>
      <c r="U680">
        <v>25</v>
      </c>
      <c r="V680">
        <v>92.14</v>
      </c>
      <c r="W680">
        <v>36.200000000000003</v>
      </c>
    </row>
    <row r="681" spans="1:23" x14ac:dyDescent="0.35">
      <c r="A681">
        <v>68131</v>
      </c>
      <c r="B681" t="s">
        <v>17</v>
      </c>
      <c r="C681">
        <v>27</v>
      </c>
      <c r="D681">
        <v>0</v>
      </c>
      <c r="E681">
        <v>0</v>
      </c>
      <c r="F681" t="s">
        <v>23</v>
      </c>
      <c r="G681" t="s">
        <v>14</v>
      </c>
      <c r="H681" t="s">
        <v>19</v>
      </c>
      <c r="I681">
        <v>149.94999999999999</v>
      </c>
      <c r="J681">
        <v>25.9</v>
      </c>
      <c r="K681">
        <v>25.9</v>
      </c>
      <c r="L681" t="s">
        <v>21</v>
      </c>
      <c r="M681" s="8">
        <v>0</v>
      </c>
      <c r="N681">
        <f t="shared" si="30"/>
        <v>0</v>
      </c>
      <c r="O681">
        <f t="shared" si="31"/>
        <v>0</v>
      </c>
      <c r="P681">
        <f t="shared" si="32"/>
        <v>0</v>
      </c>
      <c r="U681">
        <v>27</v>
      </c>
      <c r="V681">
        <v>149.94999999999999</v>
      </c>
      <c r="W681">
        <v>25.9</v>
      </c>
    </row>
    <row r="682" spans="1:23" x14ac:dyDescent="0.35">
      <c r="A682">
        <v>29873</v>
      </c>
      <c r="B682" t="s">
        <v>12</v>
      </c>
      <c r="C682">
        <v>31</v>
      </c>
      <c r="D682">
        <v>1</v>
      </c>
      <c r="E682">
        <v>0</v>
      </c>
      <c r="F682" t="s">
        <v>13</v>
      </c>
      <c r="G682" t="s">
        <v>25</v>
      </c>
      <c r="H682" t="s">
        <v>15</v>
      </c>
      <c r="I682">
        <v>92.11</v>
      </c>
      <c r="J682" t="s">
        <v>20</v>
      </c>
      <c r="K682">
        <v>28.1</v>
      </c>
      <c r="L682" t="s">
        <v>21</v>
      </c>
      <c r="M682" s="8">
        <v>0</v>
      </c>
      <c r="N682">
        <f t="shared" si="30"/>
        <v>1</v>
      </c>
      <c r="O682">
        <f t="shared" si="31"/>
        <v>0</v>
      </c>
      <c r="P682">
        <f t="shared" si="32"/>
        <v>0</v>
      </c>
      <c r="U682">
        <v>31</v>
      </c>
      <c r="V682">
        <v>92.11</v>
      </c>
      <c r="W682">
        <v>28.1</v>
      </c>
    </row>
    <row r="683" spans="1:23" x14ac:dyDescent="0.35">
      <c r="A683">
        <v>54182</v>
      </c>
      <c r="B683" t="s">
        <v>17</v>
      </c>
      <c r="C683">
        <v>16</v>
      </c>
      <c r="D683">
        <v>0</v>
      </c>
      <c r="E683">
        <v>0</v>
      </c>
      <c r="F683" t="s">
        <v>23</v>
      </c>
      <c r="G683" t="s">
        <v>14</v>
      </c>
      <c r="H683" t="s">
        <v>19</v>
      </c>
      <c r="I683">
        <v>74.98</v>
      </c>
      <c r="J683">
        <v>21.4</v>
      </c>
      <c r="K683">
        <v>21.4</v>
      </c>
      <c r="L683" t="s">
        <v>21</v>
      </c>
      <c r="M683" s="8">
        <v>0</v>
      </c>
      <c r="N683">
        <f t="shared" si="30"/>
        <v>0</v>
      </c>
      <c r="O683">
        <f t="shared" si="31"/>
        <v>0</v>
      </c>
      <c r="P683">
        <f t="shared" si="32"/>
        <v>0</v>
      </c>
      <c r="U683">
        <v>16</v>
      </c>
      <c r="V683">
        <v>74.98</v>
      </c>
      <c r="W683">
        <v>21.4</v>
      </c>
    </row>
    <row r="684" spans="1:23" x14ac:dyDescent="0.35">
      <c r="A684">
        <v>61300</v>
      </c>
      <c r="B684" t="s">
        <v>12</v>
      </c>
      <c r="C684">
        <v>20</v>
      </c>
      <c r="D684">
        <v>0</v>
      </c>
      <c r="E684">
        <v>0</v>
      </c>
      <c r="F684" t="s">
        <v>23</v>
      </c>
      <c r="G684" t="s">
        <v>14</v>
      </c>
      <c r="H684" t="s">
        <v>15</v>
      </c>
      <c r="I684">
        <v>55.25</v>
      </c>
      <c r="J684">
        <v>20.399999999999999</v>
      </c>
      <c r="K684">
        <v>20.399999999999999</v>
      </c>
      <c r="L684" t="s">
        <v>21</v>
      </c>
      <c r="M684" s="8">
        <v>0</v>
      </c>
      <c r="N684">
        <f t="shared" si="30"/>
        <v>0</v>
      </c>
      <c r="O684">
        <f t="shared" si="31"/>
        <v>0</v>
      </c>
      <c r="P684">
        <f t="shared" si="32"/>
        <v>0</v>
      </c>
      <c r="U684">
        <v>20</v>
      </c>
      <c r="V684">
        <v>55.25</v>
      </c>
      <c r="W684">
        <v>20.399999999999999</v>
      </c>
    </row>
    <row r="685" spans="1:23" x14ac:dyDescent="0.35">
      <c r="A685">
        <v>15274</v>
      </c>
      <c r="B685" t="s">
        <v>17</v>
      </c>
      <c r="C685">
        <v>2</v>
      </c>
      <c r="D685">
        <v>0</v>
      </c>
      <c r="E685">
        <v>0</v>
      </c>
      <c r="F685" t="s">
        <v>23</v>
      </c>
      <c r="G685" t="s">
        <v>26</v>
      </c>
      <c r="H685" t="s">
        <v>19</v>
      </c>
      <c r="I685">
        <v>79.89</v>
      </c>
      <c r="J685">
        <v>31.6</v>
      </c>
      <c r="K685">
        <v>31.6</v>
      </c>
      <c r="L685" t="s">
        <v>24</v>
      </c>
      <c r="M685" s="8">
        <v>0</v>
      </c>
      <c r="N685">
        <f t="shared" si="30"/>
        <v>0</v>
      </c>
      <c r="O685">
        <f t="shared" si="31"/>
        <v>0</v>
      </c>
      <c r="P685">
        <f t="shared" si="32"/>
        <v>0</v>
      </c>
      <c r="U685">
        <v>2</v>
      </c>
      <c r="V685">
        <v>79.89</v>
      </c>
      <c r="W685">
        <v>31.6</v>
      </c>
    </row>
    <row r="686" spans="1:23" x14ac:dyDescent="0.35">
      <c r="A686">
        <v>53016</v>
      </c>
      <c r="B686" t="s">
        <v>17</v>
      </c>
      <c r="C686">
        <v>1.8</v>
      </c>
      <c r="D686">
        <v>0</v>
      </c>
      <c r="E686">
        <v>0</v>
      </c>
      <c r="F686" t="s">
        <v>23</v>
      </c>
      <c r="G686" t="s">
        <v>26</v>
      </c>
      <c r="H686" t="s">
        <v>15</v>
      </c>
      <c r="I686">
        <v>130.61000000000001</v>
      </c>
      <c r="J686">
        <v>14.4</v>
      </c>
      <c r="K686">
        <v>14.4</v>
      </c>
      <c r="L686" t="s">
        <v>24</v>
      </c>
      <c r="M686" s="8">
        <v>0</v>
      </c>
      <c r="N686">
        <f t="shared" si="30"/>
        <v>0</v>
      </c>
      <c r="O686">
        <f t="shared" si="31"/>
        <v>0</v>
      </c>
      <c r="P686">
        <f t="shared" si="32"/>
        <v>0</v>
      </c>
      <c r="U686">
        <v>1.8</v>
      </c>
      <c r="V686">
        <v>130.61000000000001</v>
      </c>
      <c r="W686">
        <v>14.4</v>
      </c>
    </row>
    <row r="687" spans="1:23" x14ac:dyDescent="0.35">
      <c r="A687">
        <v>28848</v>
      </c>
      <c r="B687" t="s">
        <v>12</v>
      </c>
      <c r="C687">
        <v>28</v>
      </c>
      <c r="D687">
        <v>0</v>
      </c>
      <c r="E687">
        <v>0</v>
      </c>
      <c r="F687" t="s">
        <v>23</v>
      </c>
      <c r="G687" t="s">
        <v>14</v>
      </c>
      <c r="H687" t="s">
        <v>15</v>
      </c>
      <c r="I687">
        <v>94.26</v>
      </c>
      <c r="J687">
        <v>23.7</v>
      </c>
      <c r="K687">
        <v>23.7</v>
      </c>
      <c r="L687" t="s">
        <v>24</v>
      </c>
      <c r="M687" s="8">
        <v>0</v>
      </c>
      <c r="N687">
        <f t="shared" si="30"/>
        <v>0</v>
      </c>
      <c r="O687">
        <f t="shared" si="31"/>
        <v>0</v>
      </c>
      <c r="P687">
        <f t="shared" si="32"/>
        <v>0</v>
      </c>
      <c r="U687">
        <v>28</v>
      </c>
      <c r="V687">
        <v>94.26</v>
      </c>
      <c r="W687">
        <v>23.7</v>
      </c>
    </row>
    <row r="688" spans="1:23" x14ac:dyDescent="0.35">
      <c r="A688">
        <v>27012</v>
      </c>
      <c r="B688" t="s">
        <v>12</v>
      </c>
      <c r="C688">
        <v>32</v>
      </c>
      <c r="D688">
        <v>0</v>
      </c>
      <c r="E688">
        <v>0</v>
      </c>
      <c r="F688" t="s">
        <v>23</v>
      </c>
      <c r="G688" t="s">
        <v>14</v>
      </c>
      <c r="H688" t="s">
        <v>15</v>
      </c>
      <c r="I688">
        <v>94.34</v>
      </c>
      <c r="J688">
        <v>30.2</v>
      </c>
      <c r="K688">
        <v>30.2</v>
      </c>
      <c r="L688" t="s">
        <v>16</v>
      </c>
      <c r="M688" s="8">
        <v>0</v>
      </c>
      <c r="N688">
        <f t="shared" si="30"/>
        <v>0</v>
      </c>
      <c r="O688">
        <f t="shared" si="31"/>
        <v>0</v>
      </c>
      <c r="P688">
        <f t="shared" si="32"/>
        <v>0</v>
      </c>
      <c r="U688">
        <v>32</v>
      </c>
      <c r="V688">
        <v>94.34</v>
      </c>
      <c r="W688">
        <v>30.2</v>
      </c>
    </row>
    <row r="689" spans="1:23" x14ac:dyDescent="0.35">
      <c r="A689">
        <v>7745</v>
      </c>
      <c r="B689" t="s">
        <v>17</v>
      </c>
      <c r="C689">
        <v>35</v>
      </c>
      <c r="D689">
        <v>0</v>
      </c>
      <c r="E689">
        <v>0</v>
      </c>
      <c r="F689" t="s">
        <v>13</v>
      </c>
      <c r="G689" t="s">
        <v>14</v>
      </c>
      <c r="H689" t="s">
        <v>15</v>
      </c>
      <c r="I689">
        <v>109.03</v>
      </c>
      <c r="J689">
        <v>19.5</v>
      </c>
      <c r="K689">
        <v>19.5</v>
      </c>
      <c r="L689" t="s">
        <v>16</v>
      </c>
      <c r="M689" s="8">
        <v>0</v>
      </c>
      <c r="N689">
        <f t="shared" si="30"/>
        <v>0</v>
      </c>
      <c r="O689">
        <f t="shared" si="31"/>
        <v>0</v>
      </c>
      <c r="P689">
        <f t="shared" si="32"/>
        <v>0</v>
      </c>
      <c r="U689">
        <v>35</v>
      </c>
      <c r="V689">
        <v>109.03</v>
      </c>
      <c r="W689">
        <v>19.5</v>
      </c>
    </row>
    <row r="690" spans="1:23" x14ac:dyDescent="0.35">
      <c r="A690">
        <v>20541</v>
      </c>
      <c r="B690" t="s">
        <v>17</v>
      </c>
      <c r="C690">
        <v>52</v>
      </c>
      <c r="D690">
        <v>1</v>
      </c>
      <c r="E690">
        <v>0</v>
      </c>
      <c r="F690" t="s">
        <v>13</v>
      </c>
      <c r="G690" t="s">
        <v>14</v>
      </c>
      <c r="H690" t="s">
        <v>19</v>
      </c>
      <c r="I690">
        <v>81.03</v>
      </c>
      <c r="J690">
        <v>32.6</v>
      </c>
      <c r="K690">
        <v>32.6</v>
      </c>
      <c r="L690" t="s">
        <v>21</v>
      </c>
      <c r="M690" s="8">
        <v>0</v>
      </c>
      <c r="N690">
        <f t="shared" si="30"/>
        <v>0</v>
      </c>
      <c r="O690">
        <f t="shared" si="31"/>
        <v>0</v>
      </c>
      <c r="P690">
        <f t="shared" si="32"/>
        <v>0</v>
      </c>
      <c r="U690">
        <v>52</v>
      </c>
      <c r="V690">
        <v>81.03</v>
      </c>
      <c r="W690">
        <v>32.6</v>
      </c>
    </row>
    <row r="691" spans="1:23" x14ac:dyDescent="0.35">
      <c r="A691">
        <v>5892</v>
      </c>
      <c r="B691" t="s">
        <v>17</v>
      </c>
      <c r="C691">
        <v>55</v>
      </c>
      <c r="D691">
        <v>1</v>
      </c>
      <c r="E691">
        <v>0</v>
      </c>
      <c r="F691" t="s">
        <v>13</v>
      </c>
      <c r="G691" t="s">
        <v>14</v>
      </c>
      <c r="H691" t="s">
        <v>19</v>
      </c>
      <c r="I691">
        <v>99.82</v>
      </c>
      <c r="J691">
        <v>34.200000000000003</v>
      </c>
      <c r="K691">
        <v>34.200000000000003</v>
      </c>
      <c r="L691" t="s">
        <v>21</v>
      </c>
      <c r="M691" s="8">
        <v>0</v>
      </c>
      <c r="N691">
        <f t="shared" si="30"/>
        <v>0</v>
      </c>
      <c r="O691">
        <f t="shared" si="31"/>
        <v>0</v>
      </c>
      <c r="P691">
        <f t="shared" si="32"/>
        <v>0</v>
      </c>
      <c r="U691">
        <v>55</v>
      </c>
      <c r="V691">
        <v>99.82</v>
      </c>
      <c r="W691">
        <v>34.200000000000003</v>
      </c>
    </row>
    <row r="692" spans="1:23" x14ac:dyDescent="0.35">
      <c r="A692">
        <v>66883</v>
      </c>
      <c r="B692" t="s">
        <v>17</v>
      </c>
      <c r="C692">
        <v>42</v>
      </c>
      <c r="D692">
        <v>0</v>
      </c>
      <c r="E692">
        <v>0</v>
      </c>
      <c r="F692" t="s">
        <v>13</v>
      </c>
      <c r="G692" t="s">
        <v>18</v>
      </c>
      <c r="H692" t="s">
        <v>15</v>
      </c>
      <c r="I692">
        <v>140.08000000000001</v>
      </c>
      <c r="J692">
        <v>43</v>
      </c>
      <c r="K692">
        <v>43</v>
      </c>
      <c r="L692" t="s">
        <v>21</v>
      </c>
      <c r="M692" s="8">
        <v>0</v>
      </c>
      <c r="N692">
        <f t="shared" si="30"/>
        <v>0</v>
      </c>
      <c r="O692">
        <f t="shared" si="31"/>
        <v>0</v>
      </c>
      <c r="P692">
        <f t="shared" si="32"/>
        <v>0</v>
      </c>
      <c r="U692">
        <v>42</v>
      </c>
      <c r="V692">
        <v>140.08000000000001</v>
      </c>
      <c r="W692">
        <v>43</v>
      </c>
    </row>
    <row r="693" spans="1:23" x14ac:dyDescent="0.35">
      <c r="A693">
        <v>43196</v>
      </c>
      <c r="B693" t="s">
        <v>17</v>
      </c>
      <c r="C693">
        <v>52</v>
      </c>
      <c r="D693">
        <v>0</v>
      </c>
      <c r="E693">
        <v>0</v>
      </c>
      <c r="F693" t="s">
        <v>13</v>
      </c>
      <c r="G693" t="s">
        <v>18</v>
      </c>
      <c r="H693" t="s">
        <v>15</v>
      </c>
      <c r="I693">
        <v>59.54</v>
      </c>
      <c r="J693">
        <v>42.2</v>
      </c>
      <c r="K693">
        <v>42.2</v>
      </c>
      <c r="L693" t="s">
        <v>24</v>
      </c>
      <c r="M693" s="8">
        <v>0</v>
      </c>
      <c r="N693">
        <f t="shared" si="30"/>
        <v>0</v>
      </c>
      <c r="O693">
        <f t="shared" si="31"/>
        <v>0</v>
      </c>
      <c r="P693">
        <f t="shared" si="32"/>
        <v>0</v>
      </c>
      <c r="U693">
        <v>52</v>
      </c>
      <c r="V693">
        <v>59.54</v>
      </c>
      <c r="W693">
        <v>42.2</v>
      </c>
    </row>
    <row r="694" spans="1:23" x14ac:dyDescent="0.35">
      <c r="A694">
        <v>12593</v>
      </c>
      <c r="B694" t="s">
        <v>17</v>
      </c>
      <c r="C694">
        <v>18</v>
      </c>
      <c r="D694">
        <v>0</v>
      </c>
      <c r="E694">
        <v>0</v>
      </c>
      <c r="F694" t="s">
        <v>23</v>
      </c>
      <c r="G694" t="s">
        <v>14</v>
      </c>
      <c r="H694" t="s">
        <v>15</v>
      </c>
      <c r="I694">
        <v>80.33</v>
      </c>
      <c r="J694">
        <v>19.7</v>
      </c>
      <c r="K694">
        <v>19.7</v>
      </c>
      <c r="L694" t="s">
        <v>21</v>
      </c>
      <c r="M694" s="8">
        <v>0</v>
      </c>
      <c r="N694">
        <f t="shared" si="30"/>
        <v>0</v>
      </c>
      <c r="O694">
        <f t="shared" si="31"/>
        <v>0</v>
      </c>
      <c r="P694">
        <f t="shared" si="32"/>
        <v>0</v>
      </c>
      <c r="U694">
        <v>18</v>
      </c>
      <c r="V694">
        <v>80.33</v>
      </c>
      <c r="W694">
        <v>19.7</v>
      </c>
    </row>
    <row r="695" spans="1:23" x14ac:dyDescent="0.35">
      <c r="A695">
        <v>51514</v>
      </c>
      <c r="B695" t="s">
        <v>17</v>
      </c>
      <c r="C695">
        <v>13</v>
      </c>
      <c r="D695">
        <v>0</v>
      </c>
      <c r="E695">
        <v>0</v>
      </c>
      <c r="F695" t="s">
        <v>23</v>
      </c>
      <c r="G695" t="s">
        <v>26</v>
      </c>
      <c r="H695" t="s">
        <v>15</v>
      </c>
      <c r="I695">
        <v>131.51</v>
      </c>
      <c r="J695">
        <v>41.7</v>
      </c>
      <c r="K695">
        <v>41.7</v>
      </c>
      <c r="L695" t="s">
        <v>21</v>
      </c>
      <c r="M695" s="8">
        <v>0</v>
      </c>
      <c r="N695">
        <f t="shared" si="30"/>
        <v>0</v>
      </c>
      <c r="O695">
        <f t="shared" si="31"/>
        <v>0</v>
      </c>
      <c r="P695">
        <f t="shared" si="32"/>
        <v>0</v>
      </c>
      <c r="U695">
        <v>13</v>
      </c>
      <c r="V695">
        <v>131.51</v>
      </c>
      <c r="W695">
        <v>41.7</v>
      </c>
    </row>
    <row r="696" spans="1:23" x14ac:dyDescent="0.35">
      <c r="A696">
        <v>15553</v>
      </c>
      <c r="B696" t="s">
        <v>17</v>
      </c>
      <c r="C696">
        <v>45</v>
      </c>
      <c r="D696">
        <v>0</v>
      </c>
      <c r="E696">
        <v>0</v>
      </c>
      <c r="F696" t="s">
        <v>13</v>
      </c>
      <c r="G696" t="s">
        <v>14</v>
      </c>
      <c r="H696" t="s">
        <v>19</v>
      </c>
      <c r="I696">
        <v>89.21</v>
      </c>
      <c r="J696">
        <v>21.6</v>
      </c>
      <c r="K696">
        <v>21.6</v>
      </c>
      <c r="L696" t="s">
        <v>16</v>
      </c>
      <c r="M696" s="8">
        <v>0</v>
      </c>
      <c r="N696">
        <f t="shared" si="30"/>
        <v>0</v>
      </c>
      <c r="O696">
        <f t="shared" si="31"/>
        <v>0</v>
      </c>
      <c r="P696">
        <f t="shared" si="32"/>
        <v>0</v>
      </c>
      <c r="U696">
        <v>45</v>
      </c>
      <c r="V696">
        <v>89.21</v>
      </c>
      <c r="W696">
        <v>21.6</v>
      </c>
    </row>
    <row r="697" spans="1:23" x14ac:dyDescent="0.35">
      <c r="A697">
        <v>45796</v>
      </c>
      <c r="B697" t="s">
        <v>17</v>
      </c>
      <c r="C697">
        <v>29</v>
      </c>
      <c r="D697">
        <v>0</v>
      </c>
      <c r="E697">
        <v>0</v>
      </c>
      <c r="F697" t="s">
        <v>13</v>
      </c>
      <c r="G697" t="s">
        <v>14</v>
      </c>
      <c r="H697" t="s">
        <v>19</v>
      </c>
      <c r="I697">
        <v>91.45</v>
      </c>
      <c r="J697">
        <v>24.2</v>
      </c>
      <c r="K697">
        <v>24.2</v>
      </c>
      <c r="L697" t="s">
        <v>21</v>
      </c>
      <c r="M697" s="8">
        <v>0</v>
      </c>
      <c r="N697">
        <f t="shared" si="30"/>
        <v>0</v>
      </c>
      <c r="O697">
        <f t="shared" si="31"/>
        <v>0</v>
      </c>
      <c r="P697">
        <f t="shared" si="32"/>
        <v>0</v>
      </c>
      <c r="U697">
        <v>29</v>
      </c>
      <c r="V697">
        <v>91.45</v>
      </c>
      <c r="W697">
        <v>24.2</v>
      </c>
    </row>
    <row r="698" spans="1:23" x14ac:dyDescent="0.35">
      <c r="A698">
        <v>31840</v>
      </c>
      <c r="B698" t="s">
        <v>17</v>
      </c>
      <c r="C698">
        <v>12</v>
      </c>
      <c r="D698">
        <v>0</v>
      </c>
      <c r="E698">
        <v>0</v>
      </c>
      <c r="F698" t="s">
        <v>23</v>
      </c>
      <c r="G698" t="s">
        <v>26</v>
      </c>
      <c r="H698" t="s">
        <v>19</v>
      </c>
      <c r="I698">
        <v>90.58</v>
      </c>
      <c r="J698">
        <v>19.2</v>
      </c>
      <c r="K698">
        <v>19.2</v>
      </c>
      <c r="L698" t="s">
        <v>24</v>
      </c>
      <c r="M698" s="8">
        <v>0</v>
      </c>
      <c r="N698">
        <f t="shared" si="30"/>
        <v>0</v>
      </c>
      <c r="O698">
        <f t="shared" si="31"/>
        <v>0</v>
      </c>
      <c r="P698">
        <f t="shared" si="32"/>
        <v>0</v>
      </c>
      <c r="U698">
        <v>12</v>
      </c>
      <c r="V698">
        <v>90.58</v>
      </c>
      <c r="W698">
        <v>19.2</v>
      </c>
    </row>
    <row r="699" spans="1:23" x14ac:dyDescent="0.35">
      <c r="A699">
        <v>58767</v>
      </c>
      <c r="B699" t="s">
        <v>17</v>
      </c>
      <c r="C699">
        <v>37</v>
      </c>
      <c r="D699">
        <v>0</v>
      </c>
      <c r="E699">
        <v>0</v>
      </c>
      <c r="F699" t="s">
        <v>13</v>
      </c>
      <c r="G699" t="s">
        <v>14</v>
      </c>
      <c r="H699" t="s">
        <v>15</v>
      </c>
      <c r="I699">
        <v>91.45</v>
      </c>
      <c r="J699">
        <v>25.8</v>
      </c>
      <c r="K699">
        <v>25.8</v>
      </c>
      <c r="L699" t="s">
        <v>24</v>
      </c>
      <c r="M699" s="8">
        <v>0</v>
      </c>
      <c r="N699">
        <f t="shared" si="30"/>
        <v>0</v>
      </c>
      <c r="O699">
        <f t="shared" si="31"/>
        <v>0</v>
      </c>
      <c r="P699">
        <f t="shared" si="32"/>
        <v>0</v>
      </c>
      <c r="U699">
        <v>37</v>
      </c>
      <c r="V699">
        <v>91.45</v>
      </c>
      <c r="W699">
        <v>25.8</v>
      </c>
    </row>
    <row r="700" spans="1:23" x14ac:dyDescent="0.35">
      <c r="A700">
        <v>14391</v>
      </c>
      <c r="B700" t="s">
        <v>17</v>
      </c>
      <c r="C700">
        <v>30</v>
      </c>
      <c r="D700">
        <v>0</v>
      </c>
      <c r="E700">
        <v>0</v>
      </c>
      <c r="F700" t="s">
        <v>13</v>
      </c>
      <c r="G700" t="s">
        <v>14</v>
      </c>
      <c r="H700" t="s">
        <v>19</v>
      </c>
      <c r="I700">
        <v>89.63</v>
      </c>
      <c r="J700">
        <v>23.2</v>
      </c>
      <c r="K700">
        <v>23.2</v>
      </c>
      <c r="L700" t="s">
        <v>22</v>
      </c>
      <c r="M700" s="8">
        <v>0</v>
      </c>
      <c r="N700">
        <f t="shared" si="30"/>
        <v>0</v>
      </c>
      <c r="O700">
        <f t="shared" si="31"/>
        <v>0</v>
      </c>
      <c r="P700">
        <f t="shared" si="32"/>
        <v>0</v>
      </c>
      <c r="U700">
        <v>30</v>
      </c>
      <c r="V700">
        <v>89.63</v>
      </c>
      <c r="W700">
        <v>23.2</v>
      </c>
    </row>
    <row r="701" spans="1:23" x14ac:dyDescent="0.35">
      <c r="A701">
        <v>22321</v>
      </c>
      <c r="B701" t="s">
        <v>17</v>
      </c>
      <c r="C701">
        <v>44</v>
      </c>
      <c r="D701">
        <v>0</v>
      </c>
      <c r="E701">
        <v>0</v>
      </c>
      <c r="F701" t="s">
        <v>13</v>
      </c>
      <c r="G701" t="s">
        <v>14</v>
      </c>
      <c r="H701" t="s">
        <v>15</v>
      </c>
      <c r="I701">
        <v>124.06</v>
      </c>
      <c r="J701">
        <v>20.8</v>
      </c>
      <c r="K701">
        <v>20.8</v>
      </c>
      <c r="L701" t="s">
        <v>21</v>
      </c>
      <c r="M701" s="8">
        <v>0</v>
      </c>
      <c r="N701">
        <f t="shared" si="30"/>
        <v>0</v>
      </c>
      <c r="O701">
        <f t="shared" si="31"/>
        <v>0</v>
      </c>
      <c r="P701">
        <f t="shared" si="32"/>
        <v>0</v>
      </c>
      <c r="U701">
        <v>44</v>
      </c>
      <c r="V701">
        <v>124.06</v>
      </c>
      <c r="W701">
        <v>20.8</v>
      </c>
    </row>
    <row r="702" spans="1:23" x14ac:dyDescent="0.35">
      <c r="A702">
        <v>38184</v>
      </c>
      <c r="B702" t="s">
        <v>17</v>
      </c>
      <c r="C702">
        <v>79</v>
      </c>
      <c r="D702">
        <v>1</v>
      </c>
      <c r="E702">
        <v>0</v>
      </c>
      <c r="F702" t="s">
        <v>13</v>
      </c>
      <c r="G702" t="s">
        <v>14</v>
      </c>
      <c r="H702" t="s">
        <v>19</v>
      </c>
      <c r="I702">
        <v>99.47</v>
      </c>
      <c r="J702">
        <v>28.4</v>
      </c>
      <c r="K702">
        <v>28.4</v>
      </c>
      <c r="L702" t="s">
        <v>21</v>
      </c>
      <c r="M702" s="8">
        <v>0</v>
      </c>
      <c r="N702">
        <f t="shared" si="30"/>
        <v>0</v>
      </c>
      <c r="O702">
        <f t="shared" si="31"/>
        <v>0</v>
      </c>
      <c r="P702">
        <f t="shared" si="32"/>
        <v>0</v>
      </c>
      <c r="U702">
        <v>79</v>
      </c>
      <c r="V702">
        <v>99.47</v>
      </c>
      <c r="W702">
        <v>28.4</v>
      </c>
    </row>
    <row r="703" spans="1:23" x14ac:dyDescent="0.35">
      <c r="A703">
        <v>13997</v>
      </c>
      <c r="B703" t="s">
        <v>12</v>
      </c>
      <c r="C703">
        <v>38</v>
      </c>
      <c r="D703">
        <v>0</v>
      </c>
      <c r="E703">
        <v>0</v>
      </c>
      <c r="F703" t="s">
        <v>13</v>
      </c>
      <c r="G703" t="s">
        <v>14</v>
      </c>
      <c r="H703" t="s">
        <v>15</v>
      </c>
      <c r="I703">
        <v>88.97</v>
      </c>
      <c r="J703">
        <v>30.2</v>
      </c>
      <c r="K703">
        <v>30.2</v>
      </c>
      <c r="L703" t="s">
        <v>21</v>
      </c>
      <c r="M703" s="8">
        <v>0</v>
      </c>
      <c r="N703">
        <f t="shared" si="30"/>
        <v>0</v>
      </c>
      <c r="O703">
        <f t="shared" si="31"/>
        <v>0</v>
      </c>
      <c r="P703">
        <f t="shared" si="32"/>
        <v>0</v>
      </c>
      <c r="U703">
        <v>38</v>
      </c>
      <c r="V703">
        <v>88.97</v>
      </c>
      <c r="W703">
        <v>30.2</v>
      </c>
    </row>
    <row r="704" spans="1:23" x14ac:dyDescent="0.35">
      <c r="A704">
        <v>41673</v>
      </c>
      <c r="B704" t="s">
        <v>17</v>
      </c>
      <c r="C704">
        <v>45</v>
      </c>
      <c r="D704">
        <v>0</v>
      </c>
      <c r="E704">
        <v>0</v>
      </c>
      <c r="F704" t="s">
        <v>13</v>
      </c>
      <c r="G704" t="s">
        <v>14</v>
      </c>
      <c r="H704" t="s">
        <v>19</v>
      </c>
      <c r="I704">
        <v>80.930000000000007</v>
      </c>
      <c r="J704">
        <v>23.1</v>
      </c>
      <c r="K704">
        <v>23.1</v>
      </c>
      <c r="L704" t="s">
        <v>21</v>
      </c>
      <c r="M704" s="8">
        <v>0</v>
      </c>
      <c r="N704">
        <f t="shared" si="30"/>
        <v>0</v>
      </c>
      <c r="O704">
        <f t="shared" si="31"/>
        <v>0</v>
      </c>
      <c r="P704">
        <f t="shared" si="32"/>
        <v>0</v>
      </c>
      <c r="U704">
        <v>45</v>
      </c>
      <c r="V704">
        <v>80.930000000000007</v>
      </c>
      <c r="W704">
        <v>23.1</v>
      </c>
    </row>
    <row r="705" spans="1:23" x14ac:dyDescent="0.35">
      <c r="A705">
        <v>27796</v>
      </c>
      <c r="B705" t="s">
        <v>17</v>
      </c>
      <c r="C705">
        <v>66</v>
      </c>
      <c r="D705">
        <v>0</v>
      </c>
      <c r="E705">
        <v>0</v>
      </c>
      <c r="F705" t="s">
        <v>13</v>
      </c>
      <c r="G705" t="s">
        <v>14</v>
      </c>
      <c r="H705" t="s">
        <v>15</v>
      </c>
      <c r="I705">
        <v>102.07</v>
      </c>
      <c r="J705">
        <v>16.7</v>
      </c>
      <c r="K705">
        <v>16.7</v>
      </c>
      <c r="L705" t="s">
        <v>22</v>
      </c>
      <c r="M705" s="8">
        <v>0</v>
      </c>
      <c r="N705">
        <f t="shared" si="30"/>
        <v>0</v>
      </c>
      <c r="O705">
        <f t="shared" si="31"/>
        <v>0</v>
      </c>
      <c r="P705">
        <f t="shared" si="32"/>
        <v>0</v>
      </c>
      <c r="U705">
        <v>66</v>
      </c>
      <c r="V705">
        <v>102.07</v>
      </c>
      <c r="W705">
        <v>16.7</v>
      </c>
    </row>
    <row r="706" spans="1:23" x14ac:dyDescent="0.35">
      <c r="A706">
        <v>18390</v>
      </c>
      <c r="B706" t="s">
        <v>17</v>
      </c>
      <c r="C706">
        <v>19</v>
      </c>
      <c r="D706">
        <v>0</v>
      </c>
      <c r="E706">
        <v>0</v>
      </c>
      <c r="F706" t="s">
        <v>23</v>
      </c>
      <c r="G706" t="s">
        <v>14</v>
      </c>
      <c r="H706" t="s">
        <v>19</v>
      </c>
      <c r="I706">
        <v>91.69</v>
      </c>
      <c r="J706">
        <v>39.5</v>
      </c>
      <c r="K706">
        <v>39.5</v>
      </c>
      <c r="L706" t="s">
        <v>24</v>
      </c>
      <c r="M706" s="8">
        <v>0</v>
      </c>
      <c r="N706">
        <f t="shared" si="30"/>
        <v>0</v>
      </c>
      <c r="O706">
        <f t="shared" si="31"/>
        <v>0</v>
      </c>
      <c r="P706">
        <f t="shared" si="32"/>
        <v>0</v>
      </c>
      <c r="U706">
        <v>19</v>
      </c>
      <c r="V706">
        <v>91.69</v>
      </c>
      <c r="W706">
        <v>39.5</v>
      </c>
    </row>
    <row r="707" spans="1:23" x14ac:dyDescent="0.35">
      <c r="A707">
        <v>63409</v>
      </c>
      <c r="B707" t="s">
        <v>17</v>
      </c>
      <c r="C707">
        <v>49</v>
      </c>
      <c r="D707">
        <v>0</v>
      </c>
      <c r="E707">
        <v>0</v>
      </c>
      <c r="F707" t="s">
        <v>13</v>
      </c>
      <c r="G707" t="s">
        <v>14</v>
      </c>
      <c r="H707" t="s">
        <v>15</v>
      </c>
      <c r="I707">
        <v>63.71</v>
      </c>
      <c r="J707">
        <v>33.799999999999997</v>
      </c>
      <c r="K707">
        <v>33.799999999999997</v>
      </c>
      <c r="L707" t="s">
        <v>22</v>
      </c>
      <c r="M707" s="8">
        <v>0</v>
      </c>
      <c r="N707">
        <f t="shared" ref="N707:N770" si="33">IF(OR(J707&gt;47.5,J707&lt;9.1),1,0)</f>
        <v>0</v>
      </c>
      <c r="O707">
        <f t="shared" ref="O707:O770" si="34">IF(OR(C707&lt;-29,C707&gt;115),1,0)</f>
        <v>0</v>
      </c>
      <c r="P707">
        <f t="shared" ref="P707:P770" si="35">IF(OR(I707&lt;21.98,I707&gt;169.36),1,0)</f>
        <v>0</v>
      </c>
      <c r="U707">
        <v>49</v>
      </c>
      <c r="V707">
        <v>63.71</v>
      </c>
      <c r="W707">
        <v>33.799999999999997</v>
      </c>
    </row>
    <row r="708" spans="1:23" x14ac:dyDescent="0.35">
      <c r="A708">
        <v>9752</v>
      </c>
      <c r="B708" t="s">
        <v>17</v>
      </c>
      <c r="C708">
        <v>66</v>
      </c>
      <c r="D708">
        <v>0</v>
      </c>
      <c r="E708">
        <v>0</v>
      </c>
      <c r="F708" t="s">
        <v>13</v>
      </c>
      <c r="G708" t="s">
        <v>25</v>
      </c>
      <c r="H708" t="s">
        <v>19</v>
      </c>
      <c r="I708">
        <v>200.49</v>
      </c>
      <c r="J708">
        <v>34.6</v>
      </c>
      <c r="K708">
        <v>34.6</v>
      </c>
      <c r="L708" t="s">
        <v>22</v>
      </c>
      <c r="M708" s="8">
        <v>0</v>
      </c>
      <c r="N708">
        <f t="shared" si="33"/>
        <v>0</v>
      </c>
      <c r="O708">
        <f t="shared" si="34"/>
        <v>0</v>
      </c>
      <c r="P708">
        <f t="shared" si="35"/>
        <v>1</v>
      </c>
      <c r="U708">
        <v>66</v>
      </c>
      <c r="V708">
        <v>200.49</v>
      </c>
      <c r="W708">
        <v>34.6</v>
      </c>
    </row>
    <row r="709" spans="1:23" x14ac:dyDescent="0.35">
      <c r="A709">
        <v>72882</v>
      </c>
      <c r="B709" t="s">
        <v>12</v>
      </c>
      <c r="C709">
        <v>47</v>
      </c>
      <c r="D709">
        <v>0</v>
      </c>
      <c r="E709">
        <v>0</v>
      </c>
      <c r="F709" t="s">
        <v>13</v>
      </c>
      <c r="G709" t="s">
        <v>14</v>
      </c>
      <c r="H709" t="s">
        <v>19</v>
      </c>
      <c r="I709">
        <v>75.3</v>
      </c>
      <c r="J709">
        <v>25</v>
      </c>
      <c r="K709">
        <v>25</v>
      </c>
      <c r="L709" t="s">
        <v>16</v>
      </c>
      <c r="M709" s="8">
        <v>0</v>
      </c>
      <c r="N709">
        <f t="shared" si="33"/>
        <v>0</v>
      </c>
      <c r="O709">
        <f t="shared" si="34"/>
        <v>0</v>
      </c>
      <c r="P709">
        <f t="shared" si="35"/>
        <v>0</v>
      </c>
      <c r="U709">
        <v>47</v>
      </c>
      <c r="V709">
        <v>75.3</v>
      </c>
      <c r="W709">
        <v>25</v>
      </c>
    </row>
    <row r="710" spans="1:23" x14ac:dyDescent="0.35">
      <c r="A710">
        <v>49744</v>
      </c>
      <c r="B710" t="s">
        <v>17</v>
      </c>
      <c r="C710">
        <v>59</v>
      </c>
      <c r="D710">
        <v>0</v>
      </c>
      <c r="E710">
        <v>0</v>
      </c>
      <c r="F710" t="s">
        <v>13</v>
      </c>
      <c r="G710" t="s">
        <v>14</v>
      </c>
      <c r="H710" t="s">
        <v>15</v>
      </c>
      <c r="I710">
        <v>240.71</v>
      </c>
      <c r="J710">
        <v>43.9</v>
      </c>
      <c r="K710">
        <v>43.9</v>
      </c>
      <c r="L710" t="s">
        <v>16</v>
      </c>
      <c r="M710" s="8">
        <v>0</v>
      </c>
      <c r="N710">
        <f t="shared" si="33"/>
        <v>0</v>
      </c>
      <c r="O710">
        <f t="shared" si="34"/>
        <v>0</v>
      </c>
      <c r="P710">
        <f t="shared" si="35"/>
        <v>1</v>
      </c>
      <c r="U710">
        <v>59</v>
      </c>
      <c r="V710">
        <v>240.71</v>
      </c>
      <c r="W710">
        <v>43.9</v>
      </c>
    </row>
    <row r="711" spans="1:23" x14ac:dyDescent="0.35">
      <c r="A711">
        <v>49086</v>
      </c>
      <c r="B711" t="s">
        <v>17</v>
      </c>
      <c r="C711">
        <v>23</v>
      </c>
      <c r="D711">
        <v>0</v>
      </c>
      <c r="E711">
        <v>0</v>
      </c>
      <c r="F711" t="s">
        <v>23</v>
      </c>
      <c r="G711" t="s">
        <v>14</v>
      </c>
      <c r="H711" t="s">
        <v>15</v>
      </c>
      <c r="I711">
        <v>60.5</v>
      </c>
      <c r="J711">
        <v>27.1</v>
      </c>
      <c r="K711">
        <v>27.1</v>
      </c>
      <c r="L711" t="s">
        <v>16</v>
      </c>
      <c r="M711" s="8">
        <v>0</v>
      </c>
      <c r="N711">
        <f t="shared" si="33"/>
        <v>0</v>
      </c>
      <c r="O711">
        <f t="shared" si="34"/>
        <v>0</v>
      </c>
      <c r="P711">
        <f t="shared" si="35"/>
        <v>0</v>
      </c>
      <c r="U711">
        <v>23</v>
      </c>
      <c r="V711">
        <v>60.5</v>
      </c>
      <c r="W711">
        <v>27.1</v>
      </c>
    </row>
    <row r="712" spans="1:23" x14ac:dyDescent="0.35">
      <c r="A712">
        <v>40866</v>
      </c>
      <c r="B712" t="s">
        <v>17</v>
      </c>
      <c r="C712">
        <v>79</v>
      </c>
      <c r="D712">
        <v>0</v>
      </c>
      <c r="E712">
        <v>0</v>
      </c>
      <c r="F712" t="s">
        <v>13</v>
      </c>
      <c r="G712" t="s">
        <v>18</v>
      </c>
      <c r="H712" t="s">
        <v>19</v>
      </c>
      <c r="I712">
        <v>131.85</v>
      </c>
      <c r="J712">
        <v>25.9</v>
      </c>
      <c r="K712">
        <v>25.9</v>
      </c>
      <c r="L712" t="s">
        <v>24</v>
      </c>
      <c r="M712" s="8">
        <v>0</v>
      </c>
      <c r="N712">
        <f t="shared" si="33"/>
        <v>0</v>
      </c>
      <c r="O712">
        <f t="shared" si="34"/>
        <v>0</v>
      </c>
      <c r="P712">
        <f t="shared" si="35"/>
        <v>0</v>
      </c>
      <c r="U712">
        <v>79</v>
      </c>
      <c r="V712">
        <v>131.85</v>
      </c>
      <c r="W712">
        <v>25.9</v>
      </c>
    </row>
    <row r="713" spans="1:23" x14ac:dyDescent="0.35">
      <c r="A713">
        <v>47523</v>
      </c>
      <c r="B713" t="s">
        <v>17</v>
      </c>
      <c r="C713">
        <v>37</v>
      </c>
      <c r="D713">
        <v>0</v>
      </c>
      <c r="E713">
        <v>0</v>
      </c>
      <c r="F713" t="s">
        <v>23</v>
      </c>
      <c r="G713" t="s">
        <v>18</v>
      </c>
      <c r="H713" t="s">
        <v>19</v>
      </c>
      <c r="I713">
        <v>134.38999999999999</v>
      </c>
      <c r="J713">
        <v>22.7</v>
      </c>
      <c r="K713">
        <v>22.7</v>
      </c>
      <c r="L713" t="s">
        <v>16</v>
      </c>
      <c r="M713" s="8">
        <v>0</v>
      </c>
      <c r="N713">
        <f t="shared" si="33"/>
        <v>0</v>
      </c>
      <c r="O713">
        <f t="shared" si="34"/>
        <v>0</v>
      </c>
      <c r="P713">
        <f t="shared" si="35"/>
        <v>0</v>
      </c>
      <c r="U713">
        <v>37</v>
      </c>
      <c r="V713">
        <v>134.38999999999999</v>
      </c>
      <c r="W713">
        <v>22.7</v>
      </c>
    </row>
    <row r="714" spans="1:23" x14ac:dyDescent="0.35">
      <c r="A714">
        <v>63561</v>
      </c>
      <c r="B714" t="s">
        <v>12</v>
      </c>
      <c r="C714">
        <v>78</v>
      </c>
      <c r="D714">
        <v>0</v>
      </c>
      <c r="E714">
        <v>0</v>
      </c>
      <c r="F714" t="s">
        <v>13</v>
      </c>
      <c r="G714" t="s">
        <v>14</v>
      </c>
      <c r="H714" t="s">
        <v>15</v>
      </c>
      <c r="I714">
        <v>56.18</v>
      </c>
      <c r="J714">
        <v>27.1</v>
      </c>
      <c r="K714">
        <v>27.1</v>
      </c>
      <c r="L714" t="s">
        <v>21</v>
      </c>
      <c r="M714" s="8">
        <v>0</v>
      </c>
      <c r="N714">
        <f t="shared" si="33"/>
        <v>0</v>
      </c>
      <c r="O714">
        <f t="shared" si="34"/>
        <v>0</v>
      </c>
      <c r="P714">
        <f t="shared" si="35"/>
        <v>0</v>
      </c>
      <c r="U714">
        <v>78</v>
      </c>
      <c r="V714">
        <v>56.18</v>
      </c>
      <c r="W714">
        <v>27.1</v>
      </c>
    </row>
    <row r="715" spans="1:23" x14ac:dyDescent="0.35">
      <c r="A715">
        <v>51422</v>
      </c>
      <c r="B715" t="s">
        <v>17</v>
      </c>
      <c r="C715">
        <v>70</v>
      </c>
      <c r="D715">
        <v>1</v>
      </c>
      <c r="E715">
        <v>0</v>
      </c>
      <c r="F715" t="s">
        <v>13</v>
      </c>
      <c r="G715" t="s">
        <v>14</v>
      </c>
      <c r="H715" t="s">
        <v>19</v>
      </c>
      <c r="I715">
        <v>113.64</v>
      </c>
      <c r="J715">
        <v>25.6</v>
      </c>
      <c r="K715">
        <v>25.6</v>
      </c>
      <c r="L715" t="s">
        <v>16</v>
      </c>
      <c r="M715" s="8">
        <v>0</v>
      </c>
      <c r="N715">
        <f t="shared" si="33"/>
        <v>0</v>
      </c>
      <c r="O715">
        <f t="shared" si="34"/>
        <v>0</v>
      </c>
      <c r="P715">
        <f t="shared" si="35"/>
        <v>0</v>
      </c>
      <c r="U715">
        <v>70</v>
      </c>
      <c r="V715">
        <v>113.64</v>
      </c>
      <c r="W715">
        <v>25.6</v>
      </c>
    </row>
    <row r="716" spans="1:23" x14ac:dyDescent="0.35">
      <c r="A716">
        <v>56870</v>
      </c>
      <c r="B716" t="s">
        <v>17</v>
      </c>
      <c r="C716">
        <v>34</v>
      </c>
      <c r="D716">
        <v>0</v>
      </c>
      <c r="E716">
        <v>0</v>
      </c>
      <c r="F716" t="s">
        <v>23</v>
      </c>
      <c r="G716" t="s">
        <v>14</v>
      </c>
      <c r="H716" t="s">
        <v>19</v>
      </c>
      <c r="I716">
        <v>156.57</v>
      </c>
      <c r="J716">
        <v>28.4</v>
      </c>
      <c r="K716">
        <v>28.4</v>
      </c>
      <c r="L716" t="s">
        <v>24</v>
      </c>
      <c r="M716" s="8">
        <v>0</v>
      </c>
      <c r="N716">
        <f t="shared" si="33"/>
        <v>0</v>
      </c>
      <c r="O716">
        <f t="shared" si="34"/>
        <v>0</v>
      </c>
      <c r="P716">
        <f t="shared" si="35"/>
        <v>0</v>
      </c>
      <c r="U716">
        <v>34</v>
      </c>
      <c r="V716">
        <v>156.57</v>
      </c>
      <c r="W716">
        <v>28.4</v>
      </c>
    </row>
    <row r="717" spans="1:23" x14ac:dyDescent="0.35">
      <c r="A717">
        <v>3590</v>
      </c>
      <c r="B717" t="s">
        <v>17</v>
      </c>
      <c r="C717">
        <v>28</v>
      </c>
      <c r="D717">
        <v>1</v>
      </c>
      <c r="E717">
        <v>0</v>
      </c>
      <c r="F717" t="s">
        <v>23</v>
      </c>
      <c r="G717" t="s">
        <v>14</v>
      </c>
      <c r="H717" t="s">
        <v>19</v>
      </c>
      <c r="I717">
        <v>80.400000000000006</v>
      </c>
      <c r="J717">
        <v>57.5</v>
      </c>
      <c r="K717">
        <v>57.5</v>
      </c>
      <c r="L717" t="s">
        <v>21</v>
      </c>
      <c r="M717" s="8">
        <v>0</v>
      </c>
      <c r="N717">
        <f t="shared" si="33"/>
        <v>1</v>
      </c>
      <c r="O717">
        <f t="shared" si="34"/>
        <v>0</v>
      </c>
      <c r="P717">
        <f t="shared" si="35"/>
        <v>0</v>
      </c>
      <c r="U717">
        <v>28</v>
      </c>
      <c r="V717">
        <v>80.400000000000006</v>
      </c>
      <c r="W717">
        <v>57.5</v>
      </c>
    </row>
    <row r="718" spans="1:23" x14ac:dyDescent="0.35">
      <c r="A718">
        <v>60665</v>
      </c>
      <c r="B718" t="s">
        <v>12</v>
      </c>
      <c r="C718">
        <v>29</v>
      </c>
      <c r="D718">
        <v>0</v>
      </c>
      <c r="E718">
        <v>0</v>
      </c>
      <c r="F718" t="s">
        <v>23</v>
      </c>
      <c r="G718" t="s">
        <v>14</v>
      </c>
      <c r="H718" t="s">
        <v>15</v>
      </c>
      <c r="I718">
        <v>59.26</v>
      </c>
      <c r="J718">
        <v>35.799999999999997</v>
      </c>
      <c r="K718">
        <v>35.799999999999997</v>
      </c>
      <c r="L718" t="s">
        <v>22</v>
      </c>
      <c r="M718" s="8">
        <v>0</v>
      </c>
      <c r="N718">
        <f t="shared" si="33"/>
        <v>0</v>
      </c>
      <c r="O718">
        <f t="shared" si="34"/>
        <v>0</v>
      </c>
      <c r="P718">
        <f t="shared" si="35"/>
        <v>0</v>
      </c>
      <c r="U718">
        <v>29</v>
      </c>
      <c r="V718">
        <v>59.26</v>
      </c>
      <c r="W718">
        <v>35.799999999999997</v>
      </c>
    </row>
    <row r="719" spans="1:23" x14ac:dyDescent="0.35">
      <c r="A719">
        <v>40791</v>
      </c>
      <c r="B719" t="s">
        <v>17</v>
      </c>
      <c r="C719">
        <v>13</v>
      </c>
      <c r="D719">
        <v>0</v>
      </c>
      <c r="E719">
        <v>0</v>
      </c>
      <c r="F719" t="s">
        <v>23</v>
      </c>
      <c r="G719" t="s">
        <v>26</v>
      </c>
      <c r="H719" t="s">
        <v>19</v>
      </c>
      <c r="I719">
        <v>63.26</v>
      </c>
      <c r="J719">
        <v>19.5</v>
      </c>
      <c r="K719">
        <v>19.5</v>
      </c>
      <c r="L719" t="s">
        <v>24</v>
      </c>
      <c r="M719" s="8">
        <v>0</v>
      </c>
      <c r="N719">
        <f t="shared" si="33"/>
        <v>0</v>
      </c>
      <c r="O719">
        <f t="shared" si="34"/>
        <v>0</v>
      </c>
      <c r="P719">
        <f t="shared" si="35"/>
        <v>0</v>
      </c>
      <c r="U719">
        <v>13</v>
      </c>
      <c r="V719">
        <v>63.26</v>
      </c>
      <c r="W719">
        <v>19.5</v>
      </c>
    </row>
    <row r="720" spans="1:23" x14ac:dyDescent="0.35">
      <c r="A720">
        <v>54304</v>
      </c>
      <c r="B720" t="s">
        <v>17</v>
      </c>
      <c r="C720">
        <v>22</v>
      </c>
      <c r="D720">
        <v>0</v>
      </c>
      <c r="E720">
        <v>0</v>
      </c>
      <c r="F720" t="s">
        <v>13</v>
      </c>
      <c r="G720" t="s">
        <v>14</v>
      </c>
      <c r="H720" t="s">
        <v>15</v>
      </c>
      <c r="I720">
        <v>86.24</v>
      </c>
      <c r="J720">
        <v>31.2</v>
      </c>
      <c r="K720">
        <v>31.2</v>
      </c>
      <c r="L720" t="s">
        <v>21</v>
      </c>
      <c r="M720" s="8">
        <v>0</v>
      </c>
      <c r="N720">
        <f t="shared" si="33"/>
        <v>0</v>
      </c>
      <c r="O720">
        <f t="shared" si="34"/>
        <v>0</v>
      </c>
      <c r="P720">
        <f t="shared" si="35"/>
        <v>0</v>
      </c>
      <c r="U720">
        <v>22</v>
      </c>
      <c r="V720">
        <v>86.24</v>
      </c>
      <c r="W720">
        <v>31.2</v>
      </c>
    </row>
    <row r="721" spans="1:23" x14ac:dyDescent="0.35">
      <c r="A721">
        <v>22485</v>
      </c>
      <c r="B721" t="s">
        <v>12</v>
      </c>
      <c r="C721">
        <v>56</v>
      </c>
      <c r="D721">
        <v>0</v>
      </c>
      <c r="E721">
        <v>0</v>
      </c>
      <c r="F721" t="s">
        <v>13</v>
      </c>
      <c r="G721" t="s">
        <v>14</v>
      </c>
      <c r="H721" t="s">
        <v>15</v>
      </c>
      <c r="I721">
        <v>197.1</v>
      </c>
      <c r="J721">
        <v>43.6</v>
      </c>
      <c r="K721">
        <v>43.6</v>
      </c>
      <c r="L721" t="s">
        <v>16</v>
      </c>
      <c r="M721" s="8">
        <v>0</v>
      </c>
      <c r="N721">
        <f t="shared" si="33"/>
        <v>0</v>
      </c>
      <c r="O721">
        <f t="shared" si="34"/>
        <v>0</v>
      </c>
      <c r="P721">
        <f t="shared" si="35"/>
        <v>1</v>
      </c>
      <c r="U721">
        <v>56</v>
      </c>
      <c r="V721">
        <v>197.1</v>
      </c>
      <c r="W721">
        <v>43.6</v>
      </c>
    </row>
    <row r="722" spans="1:23" x14ac:dyDescent="0.35">
      <c r="A722">
        <v>18430</v>
      </c>
      <c r="B722" t="s">
        <v>17</v>
      </c>
      <c r="C722">
        <v>81</v>
      </c>
      <c r="D722">
        <v>0</v>
      </c>
      <c r="E722">
        <v>0</v>
      </c>
      <c r="F722" t="s">
        <v>13</v>
      </c>
      <c r="G722" t="s">
        <v>18</v>
      </c>
      <c r="H722" t="s">
        <v>15</v>
      </c>
      <c r="I722">
        <v>90.9</v>
      </c>
      <c r="J722">
        <v>31.2</v>
      </c>
      <c r="K722">
        <v>31.2</v>
      </c>
      <c r="L722" t="s">
        <v>16</v>
      </c>
      <c r="M722" s="8">
        <v>0</v>
      </c>
      <c r="N722">
        <f t="shared" si="33"/>
        <v>0</v>
      </c>
      <c r="O722">
        <f t="shared" si="34"/>
        <v>0</v>
      </c>
      <c r="P722">
        <f t="shared" si="35"/>
        <v>0</v>
      </c>
      <c r="U722">
        <v>81</v>
      </c>
      <c r="V722">
        <v>90.9</v>
      </c>
      <c r="W722">
        <v>31.2</v>
      </c>
    </row>
    <row r="723" spans="1:23" x14ac:dyDescent="0.35">
      <c r="A723">
        <v>19234</v>
      </c>
      <c r="B723" t="s">
        <v>17</v>
      </c>
      <c r="C723">
        <v>28</v>
      </c>
      <c r="D723">
        <v>0</v>
      </c>
      <c r="E723">
        <v>0</v>
      </c>
      <c r="F723" t="s">
        <v>23</v>
      </c>
      <c r="G723" t="s">
        <v>14</v>
      </c>
      <c r="H723" t="s">
        <v>19</v>
      </c>
      <c r="I723">
        <v>84.59</v>
      </c>
      <c r="J723">
        <v>23.5</v>
      </c>
      <c r="K723">
        <v>23.5</v>
      </c>
      <c r="L723" t="s">
        <v>24</v>
      </c>
      <c r="M723" s="8">
        <v>0</v>
      </c>
      <c r="N723">
        <f t="shared" si="33"/>
        <v>0</v>
      </c>
      <c r="O723">
        <f t="shared" si="34"/>
        <v>0</v>
      </c>
      <c r="P723">
        <f t="shared" si="35"/>
        <v>0</v>
      </c>
      <c r="U723">
        <v>28</v>
      </c>
      <c r="V723">
        <v>84.59</v>
      </c>
      <c r="W723">
        <v>23.5</v>
      </c>
    </row>
    <row r="724" spans="1:23" x14ac:dyDescent="0.35">
      <c r="A724">
        <v>52454</v>
      </c>
      <c r="B724" t="s">
        <v>12</v>
      </c>
      <c r="C724">
        <v>9</v>
      </c>
      <c r="D724">
        <v>0</v>
      </c>
      <c r="E724">
        <v>0</v>
      </c>
      <c r="F724" t="s">
        <v>23</v>
      </c>
      <c r="G724" t="s">
        <v>26</v>
      </c>
      <c r="H724" t="s">
        <v>19</v>
      </c>
      <c r="I724">
        <v>121.8</v>
      </c>
      <c r="J724">
        <v>18.7</v>
      </c>
      <c r="K724">
        <v>18.7</v>
      </c>
      <c r="L724" t="s">
        <v>24</v>
      </c>
      <c r="M724" s="8">
        <v>0</v>
      </c>
      <c r="N724">
        <f t="shared" si="33"/>
        <v>0</v>
      </c>
      <c r="O724">
        <f t="shared" si="34"/>
        <v>0</v>
      </c>
      <c r="P724">
        <f t="shared" si="35"/>
        <v>0</v>
      </c>
      <c r="U724">
        <v>9</v>
      </c>
      <c r="V724">
        <v>121.8</v>
      </c>
      <c r="W724">
        <v>18.7</v>
      </c>
    </row>
    <row r="725" spans="1:23" x14ac:dyDescent="0.35">
      <c r="A725">
        <v>13365</v>
      </c>
      <c r="B725" t="s">
        <v>12</v>
      </c>
      <c r="C725">
        <v>50</v>
      </c>
      <c r="D725">
        <v>0</v>
      </c>
      <c r="E725">
        <v>0</v>
      </c>
      <c r="F725" t="s">
        <v>13</v>
      </c>
      <c r="G725" t="s">
        <v>14</v>
      </c>
      <c r="H725" t="s">
        <v>19</v>
      </c>
      <c r="I725">
        <v>77.650000000000006</v>
      </c>
      <c r="J725">
        <v>24.4</v>
      </c>
      <c r="K725">
        <v>24.4</v>
      </c>
      <c r="L725" t="s">
        <v>22</v>
      </c>
      <c r="M725" s="8">
        <v>0</v>
      </c>
      <c r="N725">
        <f t="shared" si="33"/>
        <v>0</v>
      </c>
      <c r="O725">
        <f t="shared" si="34"/>
        <v>0</v>
      </c>
      <c r="P725">
        <f t="shared" si="35"/>
        <v>0</v>
      </c>
      <c r="U725">
        <v>50</v>
      </c>
      <c r="V725">
        <v>77.650000000000006</v>
      </c>
      <c r="W725">
        <v>24.4</v>
      </c>
    </row>
    <row r="726" spans="1:23" x14ac:dyDescent="0.35">
      <c r="A726">
        <v>60983</v>
      </c>
      <c r="B726" t="s">
        <v>12</v>
      </c>
      <c r="C726">
        <v>70</v>
      </c>
      <c r="D726">
        <v>0</v>
      </c>
      <c r="E726">
        <v>0</v>
      </c>
      <c r="F726" t="s">
        <v>13</v>
      </c>
      <c r="G726" t="s">
        <v>14</v>
      </c>
      <c r="H726" t="s">
        <v>15</v>
      </c>
      <c r="I726">
        <v>64.41</v>
      </c>
      <c r="J726">
        <v>29.4</v>
      </c>
      <c r="K726">
        <v>29.4</v>
      </c>
      <c r="L726" t="s">
        <v>22</v>
      </c>
      <c r="M726" s="8">
        <v>0</v>
      </c>
      <c r="N726">
        <f t="shared" si="33"/>
        <v>0</v>
      </c>
      <c r="O726">
        <f t="shared" si="34"/>
        <v>0</v>
      </c>
      <c r="P726">
        <f t="shared" si="35"/>
        <v>0</v>
      </c>
      <c r="U726">
        <v>70</v>
      </c>
      <c r="V726">
        <v>64.41</v>
      </c>
      <c r="W726">
        <v>29.4</v>
      </c>
    </row>
    <row r="727" spans="1:23" x14ac:dyDescent="0.35">
      <c r="A727">
        <v>14615</v>
      </c>
      <c r="B727" t="s">
        <v>17</v>
      </c>
      <c r="C727">
        <v>30</v>
      </c>
      <c r="D727">
        <v>0</v>
      </c>
      <c r="E727">
        <v>0</v>
      </c>
      <c r="F727" t="s">
        <v>23</v>
      </c>
      <c r="G727" t="s">
        <v>14</v>
      </c>
      <c r="H727" t="s">
        <v>15</v>
      </c>
      <c r="I727">
        <v>75.19</v>
      </c>
      <c r="J727">
        <v>37</v>
      </c>
      <c r="K727">
        <v>37</v>
      </c>
      <c r="L727" t="s">
        <v>22</v>
      </c>
      <c r="M727" s="8">
        <v>0</v>
      </c>
      <c r="N727">
        <f t="shared" si="33"/>
        <v>0</v>
      </c>
      <c r="O727">
        <f t="shared" si="34"/>
        <v>0</v>
      </c>
      <c r="P727">
        <f t="shared" si="35"/>
        <v>0</v>
      </c>
      <c r="U727">
        <v>30</v>
      </c>
      <c r="V727">
        <v>75.19</v>
      </c>
      <c r="W727">
        <v>37</v>
      </c>
    </row>
    <row r="728" spans="1:23" x14ac:dyDescent="0.35">
      <c r="A728">
        <v>50277</v>
      </c>
      <c r="B728" t="s">
        <v>17</v>
      </c>
      <c r="C728">
        <v>51</v>
      </c>
      <c r="D728">
        <v>0</v>
      </c>
      <c r="E728">
        <v>0</v>
      </c>
      <c r="F728" t="s">
        <v>13</v>
      </c>
      <c r="G728" t="s">
        <v>18</v>
      </c>
      <c r="H728" t="s">
        <v>19</v>
      </c>
      <c r="I728">
        <v>67.97</v>
      </c>
      <c r="J728">
        <v>29.4</v>
      </c>
      <c r="K728">
        <v>29.4</v>
      </c>
      <c r="L728" t="s">
        <v>22</v>
      </c>
      <c r="M728" s="8">
        <v>0</v>
      </c>
      <c r="N728">
        <f t="shared" si="33"/>
        <v>0</v>
      </c>
      <c r="O728">
        <f t="shared" si="34"/>
        <v>0</v>
      </c>
      <c r="P728">
        <f t="shared" si="35"/>
        <v>0</v>
      </c>
      <c r="U728">
        <v>51</v>
      </c>
      <c r="V728">
        <v>67.97</v>
      </c>
      <c r="W728">
        <v>29.4</v>
      </c>
    </row>
    <row r="729" spans="1:23" x14ac:dyDescent="0.35">
      <c r="A729">
        <v>50811</v>
      </c>
      <c r="B729" t="s">
        <v>12</v>
      </c>
      <c r="C729">
        <v>24</v>
      </c>
      <c r="D729">
        <v>0</v>
      </c>
      <c r="E729">
        <v>0</v>
      </c>
      <c r="F729" t="s">
        <v>23</v>
      </c>
      <c r="G729" t="s">
        <v>14</v>
      </c>
      <c r="H729" t="s">
        <v>15</v>
      </c>
      <c r="I729">
        <v>119.34</v>
      </c>
      <c r="J729">
        <v>38.5</v>
      </c>
      <c r="K729">
        <v>38.5</v>
      </c>
      <c r="L729" t="s">
        <v>21</v>
      </c>
      <c r="M729" s="8">
        <v>0</v>
      </c>
      <c r="N729">
        <f t="shared" si="33"/>
        <v>0</v>
      </c>
      <c r="O729">
        <f t="shared" si="34"/>
        <v>0</v>
      </c>
      <c r="P729">
        <f t="shared" si="35"/>
        <v>0</v>
      </c>
      <c r="U729">
        <v>24</v>
      </c>
      <c r="V729">
        <v>119.34</v>
      </c>
      <c r="W729">
        <v>38.5</v>
      </c>
    </row>
    <row r="730" spans="1:23" x14ac:dyDescent="0.35">
      <c r="A730">
        <v>16575</v>
      </c>
      <c r="B730" t="s">
        <v>12</v>
      </c>
      <c r="C730">
        <v>17</v>
      </c>
      <c r="D730">
        <v>0</v>
      </c>
      <c r="E730">
        <v>0</v>
      </c>
      <c r="F730" t="s">
        <v>23</v>
      </c>
      <c r="G730" t="s">
        <v>14</v>
      </c>
      <c r="H730" t="s">
        <v>19</v>
      </c>
      <c r="I730">
        <v>94.92</v>
      </c>
      <c r="J730">
        <v>23.5</v>
      </c>
      <c r="K730">
        <v>23.5</v>
      </c>
      <c r="L730" t="s">
        <v>21</v>
      </c>
      <c r="M730" s="8">
        <v>0</v>
      </c>
      <c r="N730">
        <f t="shared" si="33"/>
        <v>0</v>
      </c>
      <c r="O730">
        <f t="shared" si="34"/>
        <v>0</v>
      </c>
      <c r="P730">
        <f t="shared" si="35"/>
        <v>0</v>
      </c>
      <c r="U730">
        <v>17</v>
      </c>
      <c r="V730">
        <v>94.92</v>
      </c>
      <c r="W730">
        <v>23.5</v>
      </c>
    </row>
    <row r="731" spans="1:23" x14ac:dyDescent="0.35">
      <c r="A731">
        <v>1246</v>
      </c>
      <c r="B731" t="s">
        <v>17</v>
      </c>
      <c r="C731">
        <v>43</v>
      </c>
      <c r="D731">
        <v>0</v>
      </c>
      <c r="E731">
        <v>0</v>
      </c>
      <c r="F731" t="s">
        <v>13</v>
      </c>
      <c r="G731" t="s">
        <v>25</v>
      </c>
      <c r="H731" t="s">
        <v>19</v>
      </c>
      <c r="I731">
        <v>107.42</v>
      </c>
      <c r="J731" t="s">
        <v>20</v>
      </c>
      <c r="K731">
        <v>28.1</v>
      </c>
      <c r="L731" t="s">
        <v>21</v>
      </c>
      <c r="M731" s="8">
        <v>0</v>
      </c>
      <c r="N731">
        <f t="shared" si="33"/>
        <v>1</v>
      </c>
      <c r="O731">
        <f t="shared" si="34"/>
        <v>0</v>
      </c>
      <c r="P731">
        <f t="shared" si="35"/>
        <v>0</v>
      </c>
      <c r="U731">
        <v>43</v>
      </c>
      <c r="V731">
        <v>107.42</v>
      </c>
      <c r="W731">
        <v>28.1</v>
      </c>
    </row>
    <row r="732" spans="1:23" x14ac:dyDescent="0.35">
      <c r="A732">
        <v>11176</v>
      </c>
      <c r="B732" t="s">
        <v>12</v>
      </c>
      <c r="C732">
        <v>9</v>
      </c>
      <c r="D732">
        <v>0</v>
      </c>
      <c r="E732">
        <v>0</v>
      </c>
      <c r="F732" t="s">
        <v>23</v>
      </c>
      <c r="G732" t="s">
        <v>26</v>
      </c>
      <c r="H732" t="s">
        <v>19</v>
      </c>
      <c r="I732">
        <v>85.02</v>
      </c>
      <c r="J732">
        <v>16.3</v>
      </c>
      <c r="K732">
        <v>16.3</v>
      </c>
      <c r="L732" t="s">
        <v>24</v>
      </c>
      <c r="M732" s="8">
        <v>0</v>
      </c>
      <c r="N732">
        <f t="shared" si="33"/>
        <v>0</v>
      </c>
      <c r="O732">
        <f t="shared" si="34"/>
        <v>0</v>
      </c>
      <c r="P732">
        <f t="shared" si="35"/>
        <v>0</v>
      </c>
      <c r="U732">
        <v>9</v>
      </c>
      <c r="V732">
        <v>85.02</v>
      </c>
      <c r="W732">
        <v>16.3</v>
      </c>
    </row>
    <row r="733" spans="1:23" x14ac:dyDescent="0.35">
      <c r="A733">
        <v>30712</v>
      </c>
      <c r="B733" t="s">
        <v>12</v>
      </c>
      <c r="C733">
        <v>50</v>
      </c>
      <c r="D733">
        <v>0</v>
      </c>
      <c r="E733">
        <v>0</v>
      </c>
      <c r="F733" t="s">
        <v>13</v>
      </c>
      <c r="G733" t="s">
        <v>14</v>
      </c>
      <c r="H733" t="s">
        <v>15</v>
      </c>
      <c r="I733">
        <v>103.51</v>
      </c>
      <c r="J733">
        <v>35.9</v>
      </c>
      <c r="K733">
        <v>35.9</v>
      </c>
      <c r="L733" t="s">
        <v>21</v>
      </c>
      <c r="M733" s="8">
        <v>0</v>
      </c>
      <c r="N733">
        <f t="shared" si="33"/>
        <v>0</v>
      </c>
      <c r="O733">
        <f t="shared" si="34"/>
        <v>0</v>
      </c>
      <c r="P733">
        <f t="shared" si="35"/>
        <v>0</v>
      </c>
      <c r="U733">
        <v>50</v>
      </c>
      <c r="V733">
        <v>103.51</v>
      </c>
      <c r="W733">
        <v>35.9</v>
      </c>
    </row>
    <row r="734" spans="1:23" x14ac:dyDescent="0.35">
      <c r="A734">
        <v>31308</v>
      </c>
      <c r="B734" t="s">
        <v>17</v>
      </c>
      <c r="C734">
        <v>49</v>
      </c>
      <c r="D734">
        <v>0</v>
      </c>
      <c r="E734">
        <v>0</v>
      </c>
      <c r="F734" t="s">
        <v>13</v>
      </c>
      <c r="G734" t="s">
        <v>14</v>
      </c>
      <c r="H734" t="s">
        <v>15</v>
      </c>
      <c r="I734">
        <v>114.5</v>
      </c>
      <c r="J734">
        <v>35.9</v>
      </c>
      <c r="K734">
        <v>35.9</v>
      </c>
      <c r="L734" t="s">
        <v>16</v>
      </c>
      <c r="M734" s="8">
        <v>0</v>
      </c>
      <c r="N734">
        <f t="shared" si="33"/>
        <v>0</v>
      </c>
      <c r="O734">
        <f t="shared" si="34"/>
        <v>0</v>
      </c>
      <c r="P734">
        <f t="shared" si="35"/>
        <v>0</v>
      </c>
      <c r="U734">
        <v>49</v>
      </c>
      <c r="V734">
        <v>114.5</v>
      </c>
      <c r="W734">
        <v>35.9</v>
      </c>
    </row>
    <row r="735" spans="1:23" x14ac:dyDescent="0.35">
      <c r="A735">
        <v>9612</v>
      </c>
      <c r="B735" t="s">
        <v>12</v>
      </c>
      <c r="C735">
        <v>6</v>
      </c>
      <c r="D735">
        <v>0</v>
      </c>
      <c r="E735">
        <v>0</v>
      </c>
      <c r="F735" t="s">
        <v>23</v>
      </c>
      <c r="G735" t="s">
        <v>26</v>
      </c>
      <c r="H735" t="s">
        <v>15</v>
      </c>
      <c r="I735">
        <v>70.78</v>
      </c>
      <c r="J735">
        <v>20.3</v>
      </c>
      <c r="K735">
        <v>20.3</v>
      </c>
      <c r="L735" t="s">
        <v>24</v>
      </c>
      <c r="M735" s="8">
        <v>0</v>
      </c>
      <c r="N735">
        <f t="shared" si="33"/>
        <v>0</v>
      </c>
      <c r="O735">
        <f t="shared" si="34"/>
        <v>0</v>
      </c>
      <c r="P735">
        <f t="shared" si="35"/>
        <v>0</v>
      </c>
      <c r="U735">
        <v>6</v>
      </c>
      <c r="V735">
        <v>70.78</v>
      </c>
      <c r="W735">
        <v>20.3</v>
      </c>
    </row>
    <row r="736" spans="1:23" x14ac:dyDescent="0.35">
      <c r="A736">
        <v>3325</v>
      </c>
      <c r="B736" t="s">
        <v>12</v>
      </c>
      <c r="C736">
        <v>30</v>
      </c>
      <c r="D736">
        <v>0</v>
      </c>
      <c r="E736">
        <v>0</v>
      </c>
      <c r="F736" t="s">
        <v>13</v>
      </c>
      <c r="G736" t="s">
        <v>18</v>
      </c>
      <c r="H736" t="s">
        <v>19</v>
      </c>
      <c r="I736">
        <v>95.01</v>
      </c>
      <c r="J736">
        <v>32.299999999999997</v>
      </c>
      <c r="K736">
        <v>32.299999999999997</v>
      </c>
      <c r="L736" t="s">
        <v>22</v>
      </c>
      <c r="M736" s="8">
        <v>0</v>
      </c>
      <c r="N736">
        <f t="shared" si="33"/>
        <v>0</v>
      </c>
      <c r="O736">
        <f t="shared" si="34"/>
        <v>0</v>
      </c>
      <c r="P736">
        <f t="shared" si="35"/>
        <v>0</v>
      </c>
      <c r="U736">
        <v>30</v>
      </c>
      <c r="V736">
        <v>95.01</v>
      </c>
      <c r="W736">
        <v>32.299999999999997</v>
      </c>
    </row>
    <row r="737" spans="1:23" x14ac:dyDescent="0.35">
      <c r="A737">
        <v>52808</v>
      </c>
      <c r="B737" t="s">
        <v>12</v>
      </c>
      <c r="C737">
        <v>73</v>
      </c>
      <c r="D737">
        <v>0</v>
      </c>
      <c r="E737">
        <v>0</v>
      </c>
      <c r="F737" t="s">
        <v>13</v>
      </c>
      <c r="G737" t="s">
        <v>14</v>
      </c>
      <c r="H737" t="s">
        <v>15</v>
      </c>
      <c r="I737">
        <v>84.11</v>
      </c>
      <c r="J737">
        <v>27.9</v>
      </c>
      <c r="K737">
        <v>27.9</v>
      </c>
      <c r="L737" t="s">
        <v>21</v>
      </c>
      <c r="M737" s="8">
        <v>0</v>
      </c>
      <c r="N737">
        <f t="shared" si="33"/>
        <v>0</v>
      </c>
      <c r="O737">
        <f t="shared" si="34"/>
        <v>0</v>
      </c>
      <c r="P737">
        <f t="shared" si="35"/>
        <v>0</v>
      </c>
      <c r="U737">
        <v>73</v>
      </c>
      <c r="V737">
        <v>84.11</v>
      </c>
      <c r="W737">
        <v>27.9</v>
      </c>
    </row>
    <row r="738" spans="1:23" x14ac:dyDescent="0.35">
      <c r="A738">
        <v>41513</v>
      </c>
      <c r="B738" t="s">
        <v>17</v>
      </c>
      <c r="C738">
        <v>20</v>
      </c>
      <c r="D738">
        <v>0</v>
      </c>
      <c r="E738">
        <v>0</v>
      </c>
      <c r="F738" t="s">
        <v>13</v>
      </c>
      <c r="G738" t="s">
        <v>14</v>
      </c>
      <c r="H738" t="s">
        <v>15</v>
      </c>
      <c r="I738">
        <v>74.02</v>
      </c>
      <c r="J738">
        <v>22.3</v>
      </c>
      <c r="K738">
        <v>22.3</v>
      </c>
      <c r="L738" t="s">
        <v>21</v>
      </c>
      <c r="M738" s="8">
        <v>0</v>
      </c>
      <c r="N738">
        <f t="shared" si="33"/>
        <v>0</v>
      </c>
      <c r="O738">
        <f t="shared" si="34"/>
        <v>0</v>
      </c>
      <c r="P738">
        <f t="shared" si="35"/>
        <v>0</v>
      </c>
      <c r="U738">
        <v>20</v>
      </c>
      <c r="V738">
        <v>74.02</v>
      </c>
      <c r="W738">
        <v>22.3</v>
      </c>
    </row>
    <row r="739" spans="1:23" x14ac:dyDescent="0.35">
      <c r="A739">
        <v>36109</v>
      </c>
      <c r="B739" t="s">
        <v>12</v>
      </c>
      <c r="C739">
        <v>42</v>
      </c>
      <c r="D739">
        <v>0</v>
      </c>
      <c r="E739">
        <v>0</v>
      </c>
      <c r="F739" t="s">
        <v>13</v>
      </c>
      <c r="G739" t="s">
        <v>14</v>
      </c>
      <c r="H739" t="s">
        <v>15</v>
      </c>
      <c r="I739">
        <v>78.489999999999995</v>
      </c>
      <c r="J739">
        <v>31.8</v>
      </c>
      <c r="K739">
        <v>31.8</v>
      </c>
      <c r="L739" t="s">
        <v>22</v>
      </c>
      <c r="M739" s="8">
        <v>0</v>
      </c>
      <c r="N739">
        <f t="shared" si="33"/>
        <v>0</v>
      </c>
      <c r="O739">
        <f t="shared" si="34"/>
        <v>0</v>
      </c>
      <c r="P739">
        <f t="shared" si="35"/>
        <v>0</v>
      </c>
      <c r="U739">
        <v>42</v>
      </c>
      <c r="V739">
        <v>78.489999999999995</v>
      </c>
      <c r="W739">
        <v>31.8</v>
      </c>
    </row>
    <row r="740" spans="1:23" x14ac:dyDescent="0.35">
      <c r="A740">
        <v>53336</v>
      </c>
      <c r="B740" t="s">
        <v>17</v>
      </c>
      <c r="C740">
        <v>79</v>
      </c>
      <c r="D740">
        <v>0</v>
      </c>
      <c r="E740">
        <v>0</v>
      </c>
      <c r="F740" t="s">
        <v>13</v>
      </c>
      <c r="G740" t="s">
        <v>25</v>
      </c>
      <c r="H740" t="s">
        <v>15</v>
      </c>
      <c r="I740">
        <v>74.22</v>
      </c>
      <c r="J740">
        <v>29.7</v>
      </c>
      <c r="K740">
        <v>29.7</v>
      </c>
      <c r="L740" t="s">
        <v>24</v>
      </c>
      <c r="M740" s="8">
        <v>0</v>
      </c>
      <c r="N740">
        <f t="shared" si="33"/>
        <v>0</v>
      </c>
      <c r="O740">
        <f t="shared" si="34"/>
        <v>0</v>
      </c>
      <c r="P740">
        <f t="shared" si="35"/>
        <v>0</v>
      </c>
      <c r="U740">
        <v>79</v>
      </c>
      <c r="V740">
        <v>74.22</v>
      </c>
      <c r="W740">
        <v>29.7</v>
      </c>
    </row>
    <row r="741" spans="1:23" x14ac:dyDescent="0.35">
      <c r="A741">
        <v>56831</v>
      </c>
      <c r="B741" t="s">
        <v>17</v>
      </c>
      <c r="C741">
        <v>55</v>
      </c>
      <c r="D741">
        <v>0</v>
      </c>
      <c r="E741">
        <v>0</v>
      </c>
      <c r="F741" t="s">
        <v>13</v>
      </c>
      <c r="G741" t="s">
        <v>14</v>
      </c>
      <c r="H741" t="s">
        <v>15</v>
      </c>
      <c r="I741">
        <v>55.34</v>
      </c>
      <c r="J741">
        <v>27.1</v>
      </c>
      <c r="K741">
        <v>27.1</v>
      </c>
      <c r="L741" t="s">
        <v>22</v>
      </c>
      <c r="M741" s="8">
        <v>0</v>
      </c>
      <c r="N741">
        <f t="shared" si="33"/>
        <v>0</v>
      </c>
      <c r="O741">
        <f t="shared" si="34"/>
        <v>0</v>
      </c>
      <c r="P741">
        <f t="shared" si="35"/>
        <v>0</v>
      </c>
      <c r="U741">
        <v>55</v>
      </c>
      <c r="V741">
        <v>55.34</v>
      </c>
      <c r="W741">
        <v>27.1</v>
      </c>
    </row>
    <row r="742" spans="1:23" x14ac:dyDescent="0.35">
      <c r="A742">
        <v>52580</v>
      </c>
      <c r="B742" t="s">
        <v>17</v>
      </c>
      <c r="C742">
        <v>27</v>
      </c>
      <c r="D742">
        <v>0</v>
      </c>
      <c r="E742">
        <v>0</v>
      </c>
      <c r="F742" t="s">
        <v>23</v>
      </c>
      <c r="G742" t="s">
        <v>14</v>
      </c>
      <c r="H742" t="s">
        <v>19</v>
      </c>
      <c r="I742">
        <v>75.040000000000006</v>
      </c>
      <c r="J742">
        <v>24.5</v>
      </c>
      <c r="K742">
        <v>24.5</v>
      </c>
      <c r="L742" t="s">
        <v>21</v>
      </c>
      <c r="M742" s="8">
        <v>0</v>
      </c>
      <c r="N742">
        <f t="shared" si="33"/>
        <v>0</v>
      </c>
      <c r="O742">
        <f t="shared" si="34"/>
        <v>0</v>
      </c>
      <c r="P742">
        <f t="shared" si="35"/>
        <v>0</v>
      </c>
      <c r="U742">
        <v>27</v>
      </c>
      <c r="V742">
        <v>75.040000000000006</v>
      </c>
      <c r="W742">
        <v>24.5</v>
      </c>
    </row>
    <row r="743" spans="1:23" x14ac:dyDescent="0.35">
      <c r="A743">
        <v>55592</v>
      </c>
      <c r="B743" t="s">
        <v>12</v>
      </c>
      <c r="C743">
        <v>71</v>
      </c>
      <c r="D743">
        <v>0</v>
      </c>
      <c r="E743">
        <v>0</v>
      </c>
      <c r="F743" t="s">
        <v>13</v>
      </c>
      <c r="G743" t="s">
        <v>14</v>
      </c>
      <c r="H743" t="s">
        <v>19</v>
      </c>
      <c r="I743">
        <v>109.73</v>
      </c>
      <c r="J743">
        <v>28.9</v>
      </c>
      <c r="K743">
        <v>28.9</v>
      </c>
      <c r="L743" t="s">
        <v>21</v>
      </c>
      <c r="M743" s="8">
        <v>0</v>
      </c>
      <c r="N743">
        <f t="shared" si="33"/>
        <v>0</v>
      </c>
      <c r="O743">
        <f t="shared" si="34"/>
        <v>0</v>
      </c>
      <c r="P743">
        <f t="shared" si="35"/>
        <v>0</v>
      </c>
      <c r="U743">
        <v>71</v>
      </c>
      <c r="V743">
        <v>109.73</v>
      </c>
      <c r="W743">
        <v>28.9</v>
      </c>
    </row>
    <row r="744" spans="1:23" x14ac:dyDescent="0.35">
      <c r="A744">
        <v>33723</v>
      </c>
      <c r="B744" t="s">
        <v>17</v>
      </c>
      <c r="C744">
        <v>9</v>
      </c>
      <c r="D744">
        <v>0</v>
      </c>
      <c r="E744">
        <v>0</v>
      </c>
      <c r="F744" t="s">
        <v>23</v>
      </c>
      <c r="G744" t="s">
        <v>26</v>
      </c>
      <c r="H744" t="s">
        <v>15</v>
      </c>
      <c r="I744">
        <v>95.81</v>
      </c>
      <c r="J744" t="s">
        <v>20</v>
      </c>
      <c r="K744">
        <v>28.1</v>
      </c>
      <c r="L744" t="s">
        <v>24</v>
      </c>
      <c r="M744" s="8">
        <v>0</v>
      </c>
      <c r="N744">
        <f t="shared" si="33"/>
        <v>1</v>
      </c>
      <c r="O744">
        <f t="shared" si="34"/>
        <v>0</v>
      </c>
      <c r="P744">
        <f t="shared" si="35"/>
        <v>0</v>
      </c>
      <c r="U744">
        <v>9</v>
      </c>
      <c r="V744">
        <v>95.81</v>
      </c>
      <c r="W744">
        <v>28.1</v>
      </c>
    </row>
    <row r="745" spans="1:23" x14ac:dyDescent="0.35">
      <c r="A745">
        <v>26235</v>
      </c>
      <c r="B745" t="s">
        <v>12</v>
      </c>
      <c r="C745">
        <v>23</v>
      </c>
      <c r="D745">
        <v>0</v>
      </c>
      <c r="E745">
        <v>0</v>
      </c>
      <c r="F745" t="s">
        <v>23</v>
      </c>
      <c r="G745" t="s">
        <v>14</v>
      </c>
      <c r="H745" t="s">
        <v>19</v>
      </c>
      <c r="I745">
        <v>96.78</v>
      </c>
      <c r="J745">
        <v>24.6</v>
      </c>
      <c r="K745">
        <v>24.6</v>
      </c>
      <c r="L745" t="s">
        <v>22</v>
      </c>
      <c r="M745" s="8">
        <v>0</v>
      </c>
      <c r="N745">
        <f t="shared" si="33"/>
        <v>0</v>
      </c>
      <c r="O745">
        <f t="shared" si="34"/>
        <v>0</v>
      </c>
      <c r="P745">
        <f t="shared" si="35"/>
        <v>0</v>
      </c>
      <c r="U745">
        <v>23</v>
      </c>
      <c r="V745">
        <v>96.78</v>
      </c>
      <c r="W745">
        <v>24.6</v>
      </c>
    </row>
    <row r="746" spans="1:23" x14ac:dyDescent="0.35">
      <c r="A746">
        <v>16685</v>
      </c>
      <c r="B746" t="s">
        <v>17</v>
      </c>
      <c r="C746">
        <v>71</v>
      </c>
      <c r="D746">
        <v>1</v>
      </c>
      <c r="E746">
        <v>0</v>
      </c>
      <c r="F746" t="s">
        <v>13</v>
      </c>
      <c r="G746" t="s">
        <v>14</v>
      </c>
      <c r="H746" t="s">
        <v>15</v>
      </c>
      <c r="I746">
        <v>194.62</v>
      </c>
      <c r="J746">
        <v>31.6</v>
      </c>
      <c r="K746">
        <v>31.6</v>
      </c>
      <c r="L746" t="s">
        <v>21</v>
      </c>
      <c r="M746" s="8">
        <v>0</v>
      </c>
      <c r="N746">
        <f t="shared" si="33"/>
        <v>0</v>
      </c>
      <c r="O746">
        <f t="shared" si="34"/>
        <v>0</v>
      </c>
      <c r="P746">
        <f t="shared" si="35"/>
        <v>1</v>
      </c>
      <c r="U746">
        <v>71</v>
      </c>
      <c r="V746">
        <v>194.62</v>
      </c>
      <c r="W746">
        <v>31.6</v>
      </c>
    </row>
    <row r="747" spans="1:23" x14ac:dyDescent="0.35">
      <c r="A747">
        <v>44583</v>
      </c>
      <c r="B747" t="s">
        <v>17</v>
      </c>
      <c r="C747">
        <v>56</v>
      </c>
      <c r="D747">
        <v>0</v>
      </c>
      <c r="E747">
        <v>1</v>
      </c>
      <c r="F747" t="s">
        <v>13</v>
      </c>
      <c r="G747" t="s">
        <v>14</v>
      </c>
      <c r="H747" t="s">
        <v>19</v>
      </c>
      <c r="I747">
        <v>70.02</v>
      </c>
      <c r="J747">
        <v>32.299999999999997</v>
      </c>
      <c r="K747">
        <v>32.299999999999997</v>
      </c>
      <c r="L747" t="s">
        <v>21</v>
      </c>
      <c r="M747" s="8">
        <v>0</v>
      </c>
      <c r="N747">
        <f t="shared" si="33"/>
        <v>0</v>
      </c>
      <c r="O747">
        <f t="shared" si="34"/>
        <v>0</v>
      </c>
      <c r="P747">
        <f t="shared" si="35"/>
        <v>0</v>
      </c>
      <c r="U747">
        <v>56</v>
      </c>
      <c r="V747">
        <v>70.02</v>
      </c>
      <c r="W747">
        <v>32.299999999999997</v>
      </c>
    </row>
    <row r="748" spans="1:23" x14ac:dyDescent="0.35">
      <c r="A748">
        <v>25315</v>
      </c>
      <c r="B748" t="s">
        <v>12</v>
      </c>
      <c r="C748">
        <v>31</v>
      </c>
      <c r="D748">
        <v>0</v>
      </c>
      <c r="E748">
        <v>0</v>
      </c>
      <c r="F748" t="s">
        <v>13</v>
      </c>
      <c r="G748" t="s">
        <v>14</v>
      </c>
      <c r="H748" t="s">
        <v>15</v>
      </c>
      <c r="I748">
        <v>222.21</v>
      </c>
      <c r="J748">
        <v>41.1</v>
      </c>
      <c r="K748">
        <v>41.1</v>
      </c>
      <c r="L748" t="s">
        <v>22</v>
      </c>
      <c r="M748" s="8">
        <v>0</v>
      </c>
      <c r="N748">
        <f t="shared" si="33"/>
        <v>0</v>
      </c>
      <c r="O748">
        <f t="shared" si="34"/>
        <v>0</v>
      </c>
      <c r="P748">
        <f t="shared" si="35"/>
        <v>1</v>
      </c>
      <c r="U748">
        <v>31</v>
      </c>
      <c r="V748">
        <v>222.21</v>
      </c>
      <c r="W748">
        <v>41.1</v>
      </c>
    </row>
    <row r="749" spans="1:23" x14ac:dyDescent="0.35">
      <c r="A749">
        <v>58227</v>
      </c>
      <c r="B749" t="s">
        <v>17</v>
      </c>
      <c r="C749">
        <v>64</v>
      </c>
      <c r="D749">
        <v>0</v>
      </c>
      <c r="E749">
        <v>0</v>
      </c>
      <c r="F749" t="s">
        <v>13</v>
      </c>
      <c r="G749" t="s">
        <v>25</v>
      </c>
      <c r="H749" t="s">
        <v>19</v>
      </c>
      <c r="I749">
        <v>62.41</v>
      </c>
      <c r="J749">
        <v>30</v>
      </c>
      <c r="K749">
        <v>30</v>
      </c>
      <c r="L749" t="s">
        <v>21</v>
      </c>
      <c r="M749" s="8">
        <v>0</v>
      </c>
      <c r="N749">
        <f t="shared" si="33"/>
        <v>0</v>
      </c>
      <c r="O749">
        <f t="shared" si="34"/>
        <v>0</v>
      </c>
      <c r="P749">
        <f t="shared" si="35"/>
        <v>0</v>
      </c>
      <c r="U749">
        <v>64</v>
      </c>
      <c r="V749">
        <v>62.41</v>
      </c>
      <c r="W749">
        <v>30</v>
      </c>
    </row>
    <row r="750" spans="1:23" x14ac:dyDescent="0.35">
      <c r="A750">
        <v>60810</v>
      </c>
      <c r="B750" t="s">
        <v>12</v>
      </c>
      <c r="C750">
        <v>46</v>
      </c>
      <c r="D750">
        <v>0</v>
      </c>
      <c r="E750">
        <v>0</v>
      </c>
      <c r="F750" t="s">
        <v>13</v>
      </c>
      <c r="G750" t="s">
        <v>18</v>
      </c>
      <c r="H750" t="s">
        <v>15</v>
      </c>
      <c r="I750">
        <v>55.83</v>
      </c>
      <c r="J750">
        <v>26.4</v>
      </c>
      <c r="K750">
        <v>26.4</v>
      </c>
      <c r="L750" t="s">
        <v>21</v>
      </c>
      <c r="M750" s="8">
        <v>0</v>
      </c>
      <c r="N750">
        <f t="shared" si="33"/>
        <v>0</v>
      </c>
      <c r="O750">
        <f t="shared" si="34"/>
        <v>0</v>
      </c>
      <c r="P750">
        <f t="shared" si="35"/>
        <v>0</v>
      </c>
      <c r="U750">
        <v>46</v>
      </c>
      <c r="V750">
        <v>55.83</v>
      </c>
      <c r="W750">
        <v>26.4</v>
      </c>
    </row>
    <row r="751" spans="1:23" x14ac:dyDescent="0.35">
      <c r="A751">
        <v>34612</v>
      </c>
      <c r="B751" t="s">
        <v>12</v>
      </c>
      <c r="C751">
        <v>55</v>
      </c>
      <c r="D751">
        <v>0</v>
      </c>
      <c r="E751">
        <v>0</v>
      </c>
      <c r="F751" t="s">
        <v>13</v>
      </c>
      <c r="G751" t="s">
        <v>25</v>
      </c>
      <c r="H751" t="s">
        <v>19</v>
      </c>
      <c r="I751">
        <v>65.12</v>
      </c>
      <c r="J751">
        <v>30</v>
      </c>
      <c r="K751">
        <v>30</v>
      </c>
      <c r="L751" t="s">
        <v>21</v>
      </c>
      <c r="M751" s="8">
        <v>0</v>
      </c>
      <c r="N751">
        <f t="shared" si="33"/>
        <v>0</v>
      </c>
      <c r="O751">
        <f t="shared" si="34"/>
        <v>0</v>
      </c>
      <c r="P751">
        <f t="shared" si="35"/>
        <v>0</v>
      </c>
      <c r="U751">
        <v>55</v>
      </c>
      <c r="V751">
        <v>65.12</v>
      </c>
      <c r="W751">
        <v>30</v>
      </c>
    </row>
    <row r="752" spans="1:23" x14ac:dyDescent="0.35">
      <c r="A752">
        <v>8320</v>
      </c>
      <c r="B752" t="s">
        <v>12</v>
      </c>
      <c r="C752">
        <v>2</v>
      </c>
      <c r="D752">
        <v>0</v>
      </c>
      <c r="E752">
        <v>0</v>
      </c>
      <c r="F752" t="s">
        <v>23</v>
      </c>
      <c r="G752" t="s">
        <v>26</v>
      </c>
      <c r="H752" t="s">
        <v>19</v>
      </c>
      <c r="I752">
        <v>73.62</v>
      </c>
      <c r="J752">
        <v>20.8</v>
      </c>
      <c r="K752">
        <v>20.8</v>
      </c>
      <c r="L752" t="s">
        <v>24</v>
      </c>
      <c r="M752" s="8">
        <v>0</v>
      </c>
      <c r="N752">
        <f t="shared" si="33"/>
        <v>0</v>
      </c>
      <c r="O752">
        <f t="shared" si="34"/>
        <v>0</v>
      </c>
      <c r="P752">
        <f t="shared" si="35"/>
        <v>0</v>
      </c>
      <c r="U752">
        <v>2</v>
      </c>
      <c r="V752">
        <v>73.62</v>
      </c>
      <c r="W752">
        <v>20.8</v>
      </c>
    </row>
    <row r="753" spans="1:23" x14ac:dyDescent="0.35">
      <c r="A753">
        <v>25595</v>
      </c>
      <c r="B753" t="s">
        <v>17</v>
      </c>
      <c r="C753">
        <v>58</v>
      </c>
      <c r="D753">
        <v>1</v>
      </c>
      <c r="E753">
        <v>0</v>
      </c>
      <c r="F753" t="s">
        <v>13</v>
      </c>
      <c r="G753" t="s">
        <v>14</v>
      </c>
      <c r="H753" t="s">
        <v>15</v>
      </c>
      <c r="I753">
        <v>85.83</v>
      </c>
      <c r="J753">
        <v>44</v>
      </c>
      <c r="K753">
        <v>44</v>
      </c>
      <c r="L753" t="s">
        <v>16</v>
      </c>
      <c r="M753" s="8">
        <v>0</v>
      </c>
      <c r="N753">
        <f t="shared" si="33"/>
        <v>0</v>
      </c>
      <c r="O753">
        <f t="shared" si="34"/>
        <v>0</v>
      </c>
      <c r="P753">
        <f t="shared" si="35"/>
        <v>0</v>
      </c>
      <c r="U753">
        <v>58</v>
      </c>
      <c r="V753">
        <v>85.83</v>
      </c>
      <c r="W753">
        <v>44</v>
      </c>
    </row>
    <row r="754" spans="1:23" x14ac:dyDescent="0.35">
      <c r="A754">
        <v>30550</v>
      </c>
      <c r="B754" t="s">
        <v>17</v>
      </c>
      <c r="C754">
        <v>78</v>
      </c>
      <c r="D754">
        <v>0</v>
      </c>
      <c r="E754">
        <v>0</v>
      </c>
      <c r="F754" t="s">
        <v>23</v>
      </c>
      <c r="G754" t="s">
        <v>14</v>
      </c>
      <c r="H754" t="s">
        <v>15</v>
      </c>
      <c r="I754">
        <v>103.86</v>
      </c>
      <c r="J754">
        <v>30.6</v>
      </c>
      <c r="K754">
        <v>30.6</v>
      </c>
      <c r="L754" t="s">
        <v>24</v>
      </c>
      <c r="M754" s="8">
        <v>0</v>
      </c>
      <c r="N754">
        <f t="shared" si="33"/>
        <v>0</v>
      </c>
      <c r="O754">
        <f t="shared" si="34"/>
        <v>0</v>
      </c>
      <c r="P754">
        <f t="shared" si="35"/>
        <v>0</v>
      </c>
      <c r="U754">
        <v>78</v>
      </c>
      <c r="V754">
        <v>103.86</v>
      </c>
      <c r="W754">
        <v>30.6</v>
      </c>
    </row>
    <row r="755" spans="1:23" x14ac:dyDescent="0.35">
      <c r="A755">
        <v>49529</v>
      </c>
      <c r="B755" t="s">
        <v>17</v>
      </c>
      <c r="C755">
        <v>1.1599999999999999</v>
      </c>
      <c r="D755">
        <v>0</v>
      </c>
      <c r="E755">
        <v>0</v>
      </c>
      <c r="F755" t="s">
        <v>23</v>
      </c>
      <c r="G755" t="s">
        <v>26</v>
      </c>
      <c r="H755" t="s">
        <v>15</v>
      </c>
      <c r="I755">
        <v>60.98</v>
      </c>
      <c r="J755">
        <v>17.2</v>
      </c>
      <c r="K755">
        <v>17.2</v>
      </c>
      <c r="L755" t="s">
        <v>24</v>
      </c>
      <c r="M755" s="8">
        <v>0</v>
      </c>
      <c r="N755">
        <f t="shared" si="33"/>
        <v>0</v>
      </c>
      <c r="O755">
        <f t="shared" si="34"/>
        <v>0</v>
      </c>
      <c r="P755">
        <f t="shared" si="35"/>
        <v>0</v>
      </c>
      <c r="U755">
        <v>1.1599999999999999</v>
      </c>
      <c r="V755">
        <v>60.98</v>
      </c>
      <c r="W755">
        <v>17.2</v>
      </c>
    </row>
    <row r="756" spans="1:23" x14ac:dyDescent="0.35">
      <c r="A756">
        <v>13367</v>
      </c>
      <c r="B756" t="s">
        <v>17</v>
      </c>
      <c r="C756">
        <v>35</v>
      </c>
      <c r="D756">
        <v>0</v>
      </c>
      <c r="E756">
        <v>0</v>
      </c>
      <c r="F756" t="s">
        <v>13</v>
      </c>
      <c r="G756" t="s">
        <v>14</v>
      </c>
      <c r="H756" t="s">
        <v>19</v>
      </c>
      <c r="I756">
        <v>82.69</v>
      </c>
      <c r="J756">
        <v>29.1</v>
      </c>
      <c r="K756">
        <v>29.1</v>
      </c>
      <c r="L756" t="s">
        <v>24</v>
      </c>
      <c r="M756" s="8">
        <v>0</v>
      </c>
      <c r="N756">
        <f t="shared" si="33"/>
        <v>0</v>
      </c>
      <c r="O756">
        <f t="shared" si="34"/>
        <v>0</v>
      </c>
      <c r="P756">
        <f t="shared" si="35"/>
        <v>0</v>
      </c>
      <c r="U756">
        <v>35</v>
      </c>
      <c r="V756">
        <v>82.69</v>
      </c>
      <c r="W756">
        <v>29.1</v>
      </c>
    </row>
    <row r="757" spans="1:23" x14ac:dyDescent="0.35">
      <c r="A757">
        <v>33585</v>
      </c>
      <c r="B757" t="s">
        <v>17</v>
      </c>
      <c r="C757">
        <v>64</v>
      </c>
      <c r="D757">
        <v>0</v>
      </c>
      <c r="E757">
        <v>0</v>
      </c>
      <c r="F757" t="s">
        <v>13</v>
      </c>
      <c r="G757" t="s">
        <v>14</v>
      </c>
      <c r="H757" t="s">
        <v>19</v>
      </c>
      <c r="I757">
        <v>250.2</v>
      </c>
      <c r="J757">
        <v>27.4</v>
      </c>
      <c r="K757">
        <v>27.4</v>
      </c>
      <c r="L757" t="s">
        <v>24</v>
      </c>
      <c r="M757" s="8">
        <v>0</v>
      </c>
      <c r="N757">
        <f t="shared" si="33"/>
        <v>0</v>
      </c>
      <c r="O757">
        <f t="shared" si="34"/>
        <v>0</v>
      </c>
      <c r="P757">
        <f t="shared" si="35"/>
        <v>1</v>
      </c>
      <c r="U757">
        <v>64</v>
      </c>
      <c r="V757">
        <v>250.2</v>
      </c>
      <c r="W757">
        <v>27.4</v>
      </c>
    </row>
    <row r="758" spans="1:23" x14ac:dyDescent="0.35">
      <c r="A758">
        <v>49785</v>
      </c>
      <c r="B758" t="s">
        <v>17</v>
      </c>
      <c r="C758">
        <v>18</v>
      </c>
      <c r="D758">
        <v>0</v>
      </c>
      <c r="E758">
        <v>0</v>
      </c>
      <c r="F758" t="s">
        <v>23</v>
      </c>
      <c r="G758" t="s">
        <v>14</v>
      </c>
      <c r="H758" t="s">
        <v>19</v>
      </c>
      <c r="I758">
        <v>128.97</v>
      </c>
      <c r="J758">
        <v>23.5</v>
      </c>
      <c r="K758">
        <v>23.5</v>
      </c>
      <c r="L758" t="s">
        <v>24</v>
      </c>
      <c r="M758" s="8">
        <v>0</v>
      </c>
      <c r="N758">
        <f t="shared" si="33"/>
        <v>0</v>
      </c>
      <c r="O758">
        <f t="shared" si="34"/>
        <v>0</v>
      </c>
      <c r="P758">
        <f t="shared" si="35"/>
        <v>0</v>
      </c>
      <c r="U758">
        <v>18</v>
      </c>
      <c r="V758">
        <v>128.97</v>
      </c>
      <c r="W758">
        <v>23.5</v>
      </c>
    </row>
    <row r="759" spans="1:23" x14ac:dyDescent="0.35">
      <c r="A759">
        <v>6886</v>
      </c>
      <c r="B759" t="s">
        <v>12</v>
      </c>
      <c r="C759">
        <v>19</v>
      </c>
      <c r="D759">
        <v>0</v>
      </c>
      <c r="E759">
        <v>0</v>
      </c>
      <c r="F759" t="s">
        <v>23</v>
      </c>
      <c r="G759" t="s">
        <v>14</v>
      </c>
      <c r="H759" t="s">
        <v>19</v>
      </c>
      <c r="I759">
        <v>84.31</v>
      </c>
      <c r="J759">
        <v>31.8</v>
      </c>
      <c r="K759">
        <v>31.8</v>
      </c>
      <c r="L759" t="s">
        <v>21</v>
      </c>
      <c r="M759" s="8">
        <v>0</v>
      </c>
      <c r="N759">
        <f t="shared" si="33"/>
        <v>0</v>
      </c>
      <c r="O759">
        <f t="shared" si="34"/>
        <v>0</v>
      </c>
      <c r="P759">
        <f t="shared" si="35"/>
        <v>0</v>
      </c>
      <c r="U759">
        <v>19</v>
      </c>
      <c r="V759">
        <v>84.31</v>
      </c>
      <c r="W759">
        <v>31.8</v>
      </c>
    </row>
    <row r="760" spans="1:23" x14ac:dyDescent="0.35">
      <c r="A760">
        <v>38609</v>
      </c>
      <c r="B760" t="s">
        <v>12</v>
      </c>
      <c r="C760">
        <v>47</v>
      </c>
      <c r="D760">
        <v>0</v>
      </c>
      <c r="E760">
        <v>0</v>
      </c>
      <c r="F760" t="s">
        <v>13</v>
      </c>
      <c r="G760" t="s">
        <v>25</v>
      </c>
      <c r="H760" t="s">
        <v>19</v>
      </c>
      <c r="I760">
        <v>74.8</v>
      </c>
      <c r="J760">
        <v>23.5</v>
      </c>
      <c r="K760">
        <v>23.5</v>
      </c>
      <c r="L760" t="s">
        <v>21</v>
      </c>
      <c r="M760" s="8">
        <v>0</v>
      </c>
      <c r="N760">
        <f t="shared" si="33"/>
        <v>0</v>
      </c>
      <c r="O760">
        <f t="shared" si="34"/>
        <v>0</v>
      </c>
      <c r="P760">
        <f t="shared" si="35"/>
        <v>0</v>
      </c>
      <c r="U760">
        <v>47</v>
      </c>
      <c r="V760">
        <v>74.8</v>
      </c>
      <c r="W760">
        <v>23.5</v>
      </c>
    </row>
    <row r="761" spans="1:23" x14ac:dyDescent="0.35">
      <c r="A761">
        <v>22159</v>
      </c>
      <c r="B761" t="s">
        <v>17</v>
      </c>
      <c r="C761">
        <v>54</v>
      </c>
      <c r="D761">
        <v>1</v>
      </c>
      <c r="E761">
        <v>0</v>
      </c>
      <c r="F761" t="s">
        <v>23</v>
      </c>
      <c r="G761" t="s">
        <v>14</v>
      </c>
      <c r="H761" t="s">
        <v>15</v>
      </c>
      <c r="I761">
        <v>97.06</v>
      </c>
      <c r="J761">
        <v>28.5</v>
      </c>
      <c r="K761">
        <v>28.5</v>
      </c>
      <c r="L761" t="s">
        <v>16</v>
      </c>
      <c r="M761" s="8">
        <v>0</v>
      </c>
      <c r="N761">
        <f t="shared" si="33"/>
        <v>0</v>
      </c>
      <c r="O761">
        <f t="shared" si="34"/>
        <v>0</v>
      </c>
      <c r="P761">
        <f t="shared" si="35"/>
        <v>0</v>
      </c>
      <c r="U761">
        <v>54</v>
      </c>
      <c r="V761">
        <v>97.06</v>
      </c>
      <c r="W761">
        <v>28.5</v>
      </c>
    </row>
    <row r="762" spans="1:23" x14ac:dyDescent="0.35">
      <c r="A762">
        <v>37413</v>
      </c>
      <c r="B762" t="s">
        <v>17</v>
      </c>
      <c r="C762">
        <v>39</v>
      </c>
      <c r="D762">
        <v>0</v>
      </c>
      <c r="E762">
        <v>0</v>
      </c>
      <c r="F762" t="s">
        <v>13</v>
      </c>
      <c r="G762" t="s">
        <v>14</v>
      </c>
      <c r="H762" t="s">
        <v>15</v>
      </c>
      <c r="I762">
        <v>77.540000000000006</v>
      </c>
      <c r="J762">
        <v>32.700000000000003</v>
      </c>
      <c r="K762">
        <v>32.700000000000003</v>
      </c>
      <c r="L762" t="s">
        <v>24</v>
      </c>
      <c r="M762" s="8">
        <v>0</v>
      </c>
      <c r="N762">
        <f t="shared" si="33"/>
        <v>0</v>
      </c>
      <c r="O762">
        <f t="shared" si="34"/>
        <v>0</v>
      </c>
      <c r="P762">
        <f t="shared" si="35"/>
        <v>0</v>
      </c>
      <c r="U762">
        <v>39</v>
      </c>
      <c r="V762">
        <v>77.540000000000006</v>
      </c>
      <c r="W762">
        <v>32.700000000000003</v>
      </c>
    </row>
    <row r="763" spans="1:23" x14ac:dyDescent="0.35">
      <c r="A763">
        <v>4169</v>
      </c>
      <c r="B763" t="s">
        <v>17</v>
      </c>
      <c r="C763">
        <v>37</v>
      </c>
      <c r="D763">
        <v>0</v>
      </c>
      <c r="E763">
        <v>0</v>
      </c>
      <c r="F763" t="s">
        <v>23</v>
      </c>
      <c r="G763" t="s">
        <v>14</v>
      </c>
      <c r="H763" t="s">
        <v>19</v>
      </c>
      <c r="I763">
        <v>92.78</v>
      </c>
      <c r="J763">
        <v>54.2</v>
      </c>
      <c r="K763">
        <v>54.2</v>
      </c>
      <c r="L763" t="s">
        <v>21</v>
      </c>
      <c r="M763" s="8">
        <v>0</v>
      </c>
      <c r="N763">
        <f t="shared" si="33"/>
        <v>1</v>
      </c>
      <c r="O763">
        <f t="shared" si="34"/>
        <v>0</v>
      </c>
      <c r="P763">
        <f t="shared" si="35"/>
        <v>0</v>
      </c>
      <c r="U763">
        <v>37</v>
      </c>
      <c r="V763">
        <v>92.78</v>
      </c>
      <c r="W763">
        <v>54.2</v>
      </c>
    </row>
    <row r="764" spans="1:23" x14ac:dyDescent="0.35">
      <c r="A764">
        <v>40055</v>
      </c>
      <c r="B764" t="s">
        <v>17</v>
      </c>
      <c r="C764">
        <v>17</v>
      </c>
      <c r="D764">
        <v>0</v>
      </c>
      <c r="E764">
        <v>0</v>
      </c>
      <c r="F764" t="s">
        <v>23</v>
      </c>
      <c r="G764" t="s">
        <v>14</v>
      </c>
      <c r="H764" t="s">
        <v>19</v>
      </c>
      <c r="I764">
        <v>173.43</v>
      </c>
      <c r="J764">
        <v>25.6</v>
      </c>
      <c r="K764">
        <v>25.6</v>
      </c>
      <c r="L764" t="s">
        <v>22</v>
      </c>
      <c r="M764" s="8">
        <v>0</v>
      </c>
      <c r="N764">
        <f t="shared" si="33"/>
        <v>0</v>
      </c>
      <c r="O764">
        <f t="shared" si="34"/>
        <v>0</v>
      </c>
      <c r="P764">
        <f t="shared" si="35"/>
        <v>1</v>
      </c>
      <c r="U764">
        <v>17</v>
      </c>
      <c r="V764">
        <v>173.43</v>
      </c>
      <c r="W764">
        <v>25.6</v>
      </c>
    </row>
    <row r="765" spans="1:23" x14ac:dyDescent="0.35">
      <c r="A765">
        <v>18888</v>
      </c>
      <c r="B765" t="s">
        <v>17</v>
      </c>
      <c r="C765">
        <v>20</v>
      </c>
      <c r="D765">
        <v>0</v>
      </c>
      <c r="E765">
        <v>0</v>
      </c>
      <c r="F765" t="s">
        <v>13</v>
      </c>
      <c r="G765" t="s">
        <v>14</v>
      </c>
      <c r="H765" t="s">
        <v>15</v>
      </c>
      <c r="I765">
        <v>79.08</v>
      </c>
      <c r="J765">
        <v>41.2</v>
      </c>
      <c r="K765">
        <v>41.2</v>
      </c>
      <c r="L765" t="s">
        <v>21</v>
      </c>
      <c r="M765" s="8">
        <v>0</v>
      </c>
      <c r="N765">
        <f t="shared" si="33"/>
        <v>0</v>
      </c>
      <c r="O765">
        <f t="shared" si="34"/>
        <v>0</v>
      </c>
      <c r="P765">
        <f t="shared" si="35"/>
        <v>0</v>
      </c>
      <c r="U765">
        <v>20</v>
      </c>
      <c r="V765">
        <v>79.08</v>
      </c>
      <c r="W765">
        <v>41.2</v>
      </c>
    </row>
    <row r="766" spans="1:23" x14ac:dyDescent="0.35">
      <c r="A766">
        <v>45283</v>
      </c>
      <c r="B766" t="s">
        <v>17</v>
      </c>
      <c r="C766">
        <v>31</v>
      </c>
      <c r="D766">
        <v>0</v>
      </c>
      <c r="E766">
        <v>0</v>
      </c>
      <c r="F766" t="s">
        <v>13</v>
      </c>
      <c r="G766" t="s">
        <v>14</v>
      </c>
      <c r="H766" t="s">
        <v>15</v>
      </c>
      <c r="I766">
        <v>106.18</v>
      </c>
      <c r="J766">
        <v>27</v>
      </c>
      <c r="K766">
        <v>27</v>
      </c>
      <c r="L766" t="s">
        <v>22</v>
      </c>
      <c r="M766" s="8">
        <v>0</v>
      </c>
      <c r="N766">
        <f t="shared" si="33"/>
        <v>0</v>
      </c>
      <c r="O766">
        <f t="shared" si="34"/>
        <v>0</v>
      </c>
      <c r="P766">
        <f t="shared" si="35"/>
        <v>0</v>
      </c>
      <c r="U766">
        <v>31</v>
      </c>
      <c r="V766">
        <v>106.18</v>
      </c>
      <c r="W766">
        <v>27</v>
      </c>
    </row>
    <row r="767" spans="1:23" x14ac:dyDescent="0.35">
      <c r="A767">
        <v>42503</v>
      </c>
      <c r="B767" t="s">
        <v>17</v>
      </c>
      <c r="C767">
        <v>56</v>
      </c>
      <c r="D767">
        <v>0</v>
      </c>
      <c r="E767">
        <v>0</v>
      </c>
      <c r="F767" t="s">
        <v>13</v>
      </c>
      <c r="G767" t="s">
        <v>14</v>
      </c>
      <c r="H767" t="s">
        <v>19</v>
      </c>
      <c r="I767">
        <v>114.21</v>
      </c>
      <c r="J767">
        <v>21.3</v>
      </c>
      <c r="K767">
        <v>21.3</v>
      </c>
      <c r="L767" t="s">
        <v>21</v>
      </c>
      <c r="M767" s="8">
        <v>0</v>
      </c>
      <c r="N767">
        <f t="shared" si="33"/>
        <v>0</v>
      </c>
      <c r="O767">
        <f t="shared" si="34"/>
        <v>0</v>
      </c>
      <c r="P767">
        <f t="shared" si="35"/>
        <v>0</v>
      </c>
      <c r="U767">
        <v>56</v>
      </c>
      <c r="V767">
        <v>114.21</v>
      </c>
      <c r="W767">
        <v>21.3</v>
      </c>
    </row>
    <row r="768" spans="1:23" x14ac:dyDescent="0.35">
      <c r="A768">
        <v>23645</v>
      </c>
      <c r="B768" t="s">
        <v>17</v>
      </c>
      <c r="C768">
        <v>31</v>
      </c>
      <c r="D768">
        <v>0</v>
      </c>
      <c r="E768">
        <v>0</v>
      </c>
      <c r="F768" t="s">
        <v>23</v>
      </c>
      <c r="G768" t="s">
        <v>14</v>
      </c>
      <c r="H768" t="s">
        <v>19</v>
      </c>
      <c r="I768">
        <v>91.08</v>
      </c>
      <c r="J768">
        <v>34.299999999999997</v>
      </c>
      <c r="K768">
        <v>34.299999999999997</v>
      </c>
      <c r="L768" t="s">
        <v>21</v>
      </c>
      <c r="M768" s="8">
        <v>0</v>
      </c>
      <c r="N768">
        <f t="shared" si="33"/>
        <v>0</v>
      </c>
      <c r="O768">
        <f t="shared" si="34"/>
        <v>0</v>
      </c>
      <c r="P768">
        <f t="shared" si="35"/>
        <v>0</v>
      </c>
      <c r="U768">
        <v>31</v>
      </c>
      <c r="V768">
        <v>91.08</v>
      </c>
      <c r="W768">
        <v>34.299999999999997</v>
      </c>
    </row>
    <row r="769" spans="1:23" x14ac:dyDescent="0.35">
      <c r="A769">
        <v>62382</v>
      </c>
      <c r="B769" t="s">
        <v>12</v>
      </c>
      <c r="C769">
        <v>82</v>
      </c>
      <c r="D769">
        <v>0</v>
      </c>
      <c r="E769">
        <v>0</v>
      </c>
      <c r="F769" t="s">
        <v>13</v>
      </c>
      <c r="G769" t="s">
        <v>14</v>
      </c>
      <c r="H769" t="s">
        <v>15</v>
      </c>
      <c r="I769">
        <v>105.77</v>
      </c>
      <c r="J769">
        <v>29.5</v>
      </c>
      <c r="K769">
        <v>29.5</v>
      </c>
      <c r="L769" t="s">
        <v>24</v>
      </c>
      <c r="M769" s="8">
        <v>0</v>
      </c>
      <c r="N769">
        <f t="shared" si="33"/>
        <v>0</v>
      </c>
      <c r="O769">
        <f t="shared" si="34"/>
        <v>0</v>
      </c>
      <c r="P769">
        <f t="shared" si="35"/>
        <v>0</v>
      </c>
      <c r="U769">
        <v>82</v>
      </c>
      <c r="V769">
        <v>105.77</v>
      </c>
      <c r="W769">
        <v>29.5</v>
      </c>
    </row>
    <row r="770" spans="1:23" x14ac:dyDescent="0.35">
      <c r="A770">
        <v>59521</v>
      </c>
      <c r="B770" t="s">
        <v>12</v>
      </c>
      <c r="C770">
        <v>33</v>
      </c>
      <c r="D770">
        <v>0</v>
      </c>
      <c r="E770">
        <v>0</v>
      </c>
      <c r="F770" t="s">
        <v>13</v>
      </c>
      <c r="G770" t="s">
        <v>14</v>
      </c>
      <c r="H770" t="s">
        <v>19</v>
      </c>
      <c r="I770">
        <v>74.88</v>
      </c>
      <c r="J770">
        <v>31.6</v>
      </c>
      <c r="K770">
        <v>31.6</v>
      </c>
      <c r="L770" t="s">
        <v>22</v>
      </c>
      <c r="M770" s="8">
        <v>0</v>
      </c>
      <c r="N770">
        <f t="shared" si="33"/>
        <v>0</v>
      </c>
      <c r="O770">
        <f t="shared" si="34"/>
        <v>0</v>
      </c>
      <c r="P770">
        <f t="shared" si="35"/>
        <v>0</v>
      </c>
      <c r="U770">
        <v>33</v>
      </c>
      <c r="V770">
        <v>74.88</v>
      </c>
      <c r="W770">
        <v>31.6</v>
      </c>
    </row>
    <row r="771" spans="1:23" x14ac:dyDescent="0.35">
      <c r="A771">
        <v>55386</v>
      </c>
      <c r="B771" t="s">
        <v>12</v>
      </c>
      <c r="C771">
        <v>42</v>
      </c>
      <c r="D771">
        <v>0</v>
      </c>
      <c r="E771">
        <v>0</v>
      </c>
      <c r="F771" t="s">
        <v>13</v>
      </c>
      <c r="G771" t="s">
        <v>14</v>
      </c>
      <c r="H771" t="s">
        <v>19</v>
      </c>
      <c r="I771">
        <v>123.15</v>
      </c>
      <c r="J771">
        <v>26.1</v>
      </c>
      <c r="K771">
        <v>26.1</v>
      </c>
      <c r="L771" t="s">
        <v>22</v>
      </c>
      <c r="M771" s="8">
        <v>0</v>
      </c>
      <c r="N771">
        <f t="shared" ref="N771:N834" si="36">IF(OR(J771&gt;47.5,J771&lt;9.1),1,0)</f>
        <v>0</v>
      </c>
      <c r="O771">
        <f t="shared" ref="O771:O834" si="37">IF(OR(C771&lt;-29,C771&gt;115),1,0)</f>
        <v>0</v>
      </c>
      <c r="P771">
        <f t="shared" ref="P771:P834" si="38">IF(OR(I771&lt;21.98,I771&gt;169.36),1,0)</f>
        <v>0</v>
      </c>
      <c r="U771">
        <v>42</v>
      </c>
      <c r="V771">
        <v>123.15</v>
      </c>
      <c r="W771">
        <v>26.1</v>
      </c>
    </row>
    <row r="772" spans="1:23" x14ac:dyDescent="0.35">
      <c r="A772">
        <v>22685</v>
      </c>
      <c r="B772" t="s">
        <v>12</v>
      </c>
      <c r="C772">
        <v>20</v>
      </c>
      <c r="D772">
        <v>0</v>
      </c>
      <c r="E772">
        <v>0</v>
      </c>
      <c r="F772" t="s">
        <v>23</v>
      </c>
      <c r="G772" t="s">
        <v>14</v>
      </c>
      <c r="H772" t="s">
        <v>19</v>
      </c>
      <c r="I772">
        <v>184.25</v>
      </c>
      <c r="J772">
        <v>27.5</v>
      </c>
      <c r="K772">
        <v>27.5</v>
      </c>
      <c r="L772" t="s">
        <v>21</v>
      </c>
      <c r="M772" s="8">
        <v>0</v>
      </c>
      <c r="N772">
        <f t="shared" si="36"/>
        <v>0</v>
      </c>
      <c r="O772">
        <f t="shared" si="37"/>
        <v>0</v>
      </c>
      <c r="P772">
        <f t="shared" si="38"/>
        <v>1</v>
      </c>
      <c r="U772">
        <v>20</v>
      </c>
      <c r="V772">
        <v>184.25</v>
      </c>
      <c r="W772">
        <v>27.5</v>
      </c>
    </row>
    <row r="773" spans="1:23" x14ac:dyDescent="0.35">
      <c r="A773">
        <v>46745</v>
      </c>
      <c r="B773" t="s">
        <v>12</v>
      </c>
      <c r="C773">
        <v>22</v>
      </c>
      <c r="D773">
        <v>0</v>
      </c>
      <c r="E773">
        <v>0</v>
      </c>
      <c r="F773" t="s">
        <v>13</v>
      </c>
      <c r="G773" t="s">
        <v>25</v>
      </c>
      <c r="H773" t="s">
        <v>19</v>
      </c>
      <c r="I773">
        <v>117.69</v>
      </c>
      <c r="J773">
        <v>26.5</v>
      </c>
      <c r="K773">
        <v>26.5</v>
      </c>
      <c r="L773" t="s">
        <v>21</v>
      </c>
      <c r="M773" s="8">
        <v>0</v>
      </c>
      <c r="N773">
        <f t="shared" si="36"/>
        <v>0</v>
      </c>
      <c r="O773">
        <f t="shared" si="37"/>
        <v>0</v>
      </c>
      <c r="P773">
        <f t="shared" si="38"/>
        <v>0</v>
      </c>
      <c r="U773">
        <v>22</v>
      </c>
      <c r="V773">
        <v>117.69</v>
      </c>
      <c r="W773">
        <v>26.5</v>
      </c>
    </row>
    <row r="774" spans="1:23" x14ac:dyDescent="0.35">
      <c r="A774">
        <v>72547</v>
      </c>
      <c r="B774" t="s">
        <v>12</v>
      </c>
      <c r="C774">
        <v>61</v>
      </c>
      <c r="D774">
        <v>0</v>
      </c>
      <c r="E774">
        <v>0</v>
      </c>
      <c r="F774" t="s">
        <v>13</v>
      </c>
      <c r="G774" t="s">
        <v>14</v>
      </c>
      <c r="H774" t="s">
        <v>19</v>
      </c>
      <c r="I774">
        <v>55.26</v>
      </c>
      <c r="J774">
        <v>33.200000000000003</v>
      </c>
      <c r="K774">
        <v>33.200000000000003</v>
      </c>
      <c r="L774" t="s">
        <v>24</v>
      </c>
      <c r="M774" s="8">
        <v>0</v>
      </c>
      <c r="N774">
        <f t="shared" si="36"/>
        <v>0</v>
      </c>
      <c r="O774">
        <f t="shared" si="37"/>
        <v>0</v>
      </c>
      <c r="P774">
        <f t="shared" si="38"/>
        <v>0</v>
      </c>
      <c r="U774">
        <v>61</v>
      </c>
      <c r="V774">
        <v>55.26</v>
      </c>
      <c r="W774">
        <v>33.200000000000003</v>
      </c>
    </row>
    <row r="775" spans="1:23" x14ac:dyDescent="0.35">
      <c r="A775">
        <v>26973</v>
      </c>
      <c r="B775" t="s">
        <v>17</v>
      </c>
      <c r="C775">
        <v>31</v>
      </c>
      <c r="D775">
        <v>0</v>
      </c>
      <c r="E775">
        <v>0</v>
      </c>
      <c r="F775" t="s">
        <v>13</v>
      </c>
      <c r="G775" t="s">
        <v>14</v>
      </c>
      <c r="H775" t="s">
        <v>15</v>
      </c>
      <c r="I775">
        <v>106.51</v>
      </c>
      <c r="J775">
        <v>40.200000000000003</v>
      </c>
      <c r="K775">
        <v>40.200000000000003</v>
      </c>
      <c r="L775" t="s">
        <v>21</v>
      </c>
      <c r="M775" s="8">
        <v>0</v>
      </c>
      <c r="N775">
        <f t="shared" si="36"/>
        <v>0</v>
      </c>
      <c r="O775">
        <f t="shared" si="37"/>
        <v>0</v>
      </c>
      <c r="P775">
        <f t="shared" si="38"/>
        <v>0</v>
      </c>
      <c r="U775">
        <v>31</v>
      </c>
      <c r="V775">
        <v>106.51</v>
      </c>
      <c r="W775">
        <v>40.200000000000003</v>
      </c>
    </row>
    <row r="776" spans="1:23" x14ac:dyDescent="0.35">
      <c r="A776">
        <v>41033</v>
      </c>
      <c r="B776" t="s">
        <v>17</v>
      </c>
      <c r="C776">
        <v>31</v>
      </c>
      <c r="D776">
        <v>0</v>
      </c>
      <c r="E776">
        <v>0</v>
      </c>
      <c r="F776" t="s">
        <v>13</v>
      </c>
      <c r="G776" t="s">
        <v>25</v>
      </c>
      <c r="H776" t="s">
        <v>19</v>
      </c>
      <c r="I776">
        <v>55.27</v>
      </c>
      <c r="J776">
        <v>32.5</v>
      </c>
      <c r="K776">
        <v>32.5</v>
      </c>
      <c r="L776" t="s">
        <v>16</v>
      </c>
      <c r="M776" s="8">
        <v>0</v>
      </c>
      <c r="N776">
        <f t="shared" si="36"/>
        <v>0</v>
      </c>
      <c r="O776">
        <f t="shared" si="37"/>
        <v>0</v>
      </c>
      <c r="P776">
        <f t="shared" si="38"/>
        <v>0</v>
      </c>
      <c r="U776">
        <v>31</v>
      </c>
      <c r="V776">
        <v>55.27</v>
      </c>
      <c r="W776">
        <v>32.5</v>
      </c>
    </row>
    <row r="777" spans="1:23" x14ac:dyDescent="0.35">
      <c r="A777">
        <v>5046</v>
      </c>
      <c r="B777" t="s">
        <v>12</v>
      </c>
      <c r="C777">
        <v>17</v>
      </c>
      <c r="D777">
        <v>0</v>
      </c>
      <c r="E777">
        <v>0</v>
      </c>
      <c r="F777" t="s">
        <v>23</v>
      </c>
      <c r="G777" t="s">
        <v>18</v>
      </c>
      <c r="H777" t="s">
        <v>15</v>
      </c>
      <c r="I777">
        <v>98.42</v>
      </c>
      <c r="J777">
        <v>23.4</v>
      </c>
      <c r="K777">
        <v>23.4</v>
      </c>
      <c r="L777" t="s">
        <v>24</v>
      </c>
      <c r="M777" s="8">
        <v>0</v>
      </c>
      <c r="N777">
        <f t="shared" si="36"/>
        <v>0</v>
      </c>
      <c r="O777">
        <f t="shared" si="37"/>
        <v>0</v>
      </c>
      <c r="P777">
        <f t="shared" si="38"/>
        <v>0</v>
      </c>
      <c r="U777">
        <v>17</v>
      </c>
      <c r="V777">
        <v>98.42</v>
      </c>
      <c r="W777">
        <v>23.4</v>
      </c>
    </row>
    <row r="778" spans="1:23" x14ac:dyDescent="0.35">
      <c r="A778">
        <v>71442</v>
      </c>
      <c r="B778" t="s">
        <v>17</v>
      </c>
      <c r="C778">
        <v>30</v>
      </c>
      <c r="D778">
        <v>0</v>
      </c>
      <c r="E778">
        <v>0</v>
      </c>
      <c r="F778" t="s">
        <v>13</v>
      </c>
      <c r="G778" t="s">
        <v>14</v>
      </c>
      <c r="H778" t="s">
        <v>19</v>
      </c>
      <c r="I778">
        <v>99.2</v>
      </c>
      <c r="J778">
        <v>32.5</v>
      </c>
      <c r="K778">
        <v>32.5</v>
      </c>
      <c r="L778" t="s">
        <v>21</v>
      </c>
      <c r="M778" s="8">
        <v>0</v>
      </c>
      <c r="N778">
        <f t="shared" si="36"/>
        <v>0</v>
      </c>
      <c r="O778">
        <f t="shared" si="37"/>
        <v>0</v>
      </c>
      <c r="P778">
        <f t="shared" si="38"/>
        <v>0</v>
      </c>
      <c r="U778">
        <v>30</v>
      </c>
      <c r="V778">
        <v>99.2</v>
      </c>
      <c r="W778">
        <v>32.5</v>
      </c>
    </row>
    <row r="779" spans="1:23" x14ac:dyDescent="0.35">
      <c r="A779">
        <v>49624</v>
      </c>
      <c r="B779" t="s">
        <v>12</v>
      </c>
      <c r="C779">
        <v>69</v>
      </c>
      <c r="D779">
        <v>0</v>
      </c>
      <c r="E779">
        <v>0</v>
      </c>
      <c r="F779" t="s">
        <v>13</v>
      </c>
      <c r="G779" t="s">
        <v>14</v>
      </c>
      <c r="H779" t="s">
        <v>15</v>
      </c>
      <c r="I779">
        <v>98.92</v>
      </c>
      <c r="J779">
        <v>23.9</v>
      </c>
      <c r="K779">
        <v>23.9</v>
      </c>
      <c r="L779" t="s">
        <v>16</v>
      </c>
      <c r="M779" s="8">
        <v>0</v>
      </c>
      <c r="N779">
        <f t="shared" si="36"/>
        <v>0</v>
      </c>
      <c r="O779">
        <f t="shared" si="37"/>
        <v>0</v>
      </c>
      <c r="P779">
        <f t="shared" si="38"/>
        <v>0</v>
      </c>
      <c r="U779">
        <v>69</v>
      </c>
      <c r="V779">
        <v>98.92</v>
      </c>
      <c r="W779">
        <v>23.9</v>
      </c>
    </row>
    <row r="780" spans="1:23" x14ac:dyDescent="0.35">
      <c r="A780">
        <v>10572</v>
      </c>
      <c r="B780" t="s">
        <v>17</v>
      </c>
      <c r="C780">
        <v>63</v>
      </c>
      <c r="D780">
        <v>0</v>
      </c>
      <c r="E780">
        <v>0</v>
      </c>
      <c r="F780" t="s">
        <v>13</v>
      </c>
      <c r="G780" t="s">
        <v>14</v>
      </c>
      <c r="H780" t="s">
        <v>19</v>
      </c>
      <c r="I780">
        <v>92.7</v>
      </c>
      <c r="J780">
        <v>29.5</v>
      </c>
      <c r="K780">
        <v>29.5</v>
      </c>
      <c r="L780" t="s">
        <v>21</v>
      </c>
      <c r="M780" s="8">
        <v>0</v>
      </c>
      <c r="N780">
        <f t="shared" si="36"/>
        <v>0</v>
      </c>
      <c r="O780">
        <f t="shared" si="37"/>
        <v>0</v>
      </c>
      <c r="P780">
        <f t="shared" si="38"/>
        <v>0</v>
      </c>
      <c r="U780">
        <v>63</v>
      </c>
      <c r="V780">
        <v>92.7</v>
      </c>
      <c r="W780">
        <v>29.5</v>
      </c>
    </row>
    <row r="781" spans="1:23" x14ac:dyDescent="0.35">
      <c r="A781">
        <v>55847</v>
      </c>
      <c r="B781" t="s">
        <v>12</v>
      </c>
      <c r="C781">
        <v>19</v>
      </c>
      <c r="D781">
        <v>0</v>
      </c>
      <c r="E781">
        <v>0</v>
      </c>
      <c r="F781" t="s">
        <v>23</v>
      </c>
      <c r="G781" t="s">
        <v>14</v>
      </c>
      <c r="H781" t="s">
        <v>19</v>
      </c>
      <c r="I781">
        <v>106.7</v>
      </c>
      <c r="J781">
        <v>24</v>
      </c>
      <c r="K781">
        <v>24</v>
      </c>
      <c r="L781" t="s">
        <v>21</v>
      </c>
      <c r="M781" s="8">
        <v>0</v>
      </c>
      <c r="N781">
        <f t="shared" si="36"/>
        <v>0</v>
      </c>
      <c r="O781">
        <f t="shared" si="37"/>
        <v>0</v>
      </c>
      <c r="P781">
        <f t="shared" si="38"/>
        <v>0</v>
      </c>
      <c r="U781">
        <v>19</v>
      </c>
      <c r="V781">
        <v>106.7</v>
      </c>
      <c r="W781">
        <v>24</v>
      </c>
    </row>
    <row r="782" spans="1:23" x14ac:dyDescent="0.35">
      <c r="A782">
        <v>42441</v>
      </c>
      <c r="B782" t="s">
        <v>12</v>
      </c>
      <c r="C782">
        <v>7</v>
      </c>
      <c r="D782">
        <v>0</v>
      </c>
      <c r="E782">
        <v>0</v>
      </c>
      <c r="F782" t="s">
        <v>23</v>
      </c>
      <c r="G782" t="s">
        <v>26</v>
      </c>
      <c r="H782" t="s">
        <v>15</v>
      </c>
      <c r="I782">
        <v>152.81</v>
      </c>
      <c r="J782">
        <v>17.7</v>
      </c>
      <c r="K782">
        <v>17.7</v>
      </c>
      <c r="L782" t="s">
        <v>24</v>
      </c>
      <c r="M782" s="8">
        <v>0</v>
      </c>
      <c r="N782">
        <f t="shared" si="36"/>
        <v>0</v>
      </c>
      <c r="O782">
        <f t="shared" si="37"/>
        <v>0</v>
      </c>
      <c r="P782">
        <f t="shared" si="38"/>
        <v>0</v>
      </c>
      <c r="U782">
        <v>7</v>
      </c>
      <c r="V782">
        <v>152.81</v>
      </c>
      <c r="W782">
        <v>17.7</v>
      </c>
    </row>
    <row r="783" spans="1:23" x14ac:dyDescent="0.35">
      <c r="A783">
        <v>28910</v>
      </c>
      <c r="B783" t="s">
        <v>17</v>
      </c>
      <c r="C783">
        <v>51</v>
      </c>
      <c r="D783">
        <v>0</v>
      </c>
      <c r="E783">
        <v>0</v>
      </c>
      <c r="F783" t="s">
        <v>13</v>
      </c>
      <c r="G783" t="s">
        <v>14</v>
      </c>
      <c r="H783" t="s">
        <v>15</v>
      </c>
      <c r="I783">
        <v>82.59</v>
      </c>
      <c r="J783">
        <v>26.2</v>
      </c>
      <c r="K783">
        <v>26.2</v>
      </c>
      <c r="L783" t="s">
        <v>16</v>
      </c>
      <c r="M783" s="8">
        <v>0</v>
      </c>
      <c r="N783">
        <f t="shared" si="36"/>
        <v>0</v>
      </c>
      <c r="O783">
        <f t="shared" si="37"/>
        <v>0</v>
      </c>
      <c r="P783">
        <f t="shared" si="38"/>
        <v>0</v>
      </c>
      <c r="U783">
        <v>51</v>
      </c>
      <c r="V783">
        <v>82.59</v>
      </c>
      <c r="W783">
        <v>26.2</v>
      </c>
    </row>
    <row r="784" spans="1:23" x14ac:dyDescent="0.35">
      <c r="A784">
        <v>10381</v>
      </c>
      <c r="B784" t="s">
        <v>17</v>
      </c>
      <c r="C784">
        <v>38</v>
      </c>
      <c r="D784">
        <v>1</v>
      </c>
      <c r="E784">
        <v>0</v>
      </c>
      <c r="F784" t="s">
        <v>13</v>
      </c>
      <c r="G784" t="s">
        <v>18</v>
      </c>
      <c r="H784" t="s">
        <v>15</v>
      </c>
      <c r="I784">
        <v>91</v>
      </c>
      <c r="J784">
        <v>33.299999999999997</v>
      </c>
      <c r="K784">
        <v>33.299999999999997</v>
      </c>
      <c r="L784" t="s">
        <v>21</v>
      </c>
      <c r="M784" s="8">
        <v>0</v>
      </c>
      <c r="N784">
        <f t="shared" si="36"/>
        <v>0</v>
      </c>
      <c r="O784">
        <f t="shared" si="37"/>
        <v>0</v>
      </c>
      <c r="P784">
        <f t="shared" si="38"/>
        <v>0</v>
      </c>
      <c r="U784">
        <v>38</v>
      </c>
      <c r="V784">
        <v>91</v>
      </c>
      <c r="W784">
        <v>33.299999999999997</v>
      </c>
    </row>
    <row r="785" spans="1:23" x14ac:dyDescent="0.35">
      <c r="A785">
        <v>14387</v>
      </c>
      <c r="B785" t="s">
        <v>12</v>
      </c>
      <c r="C785">
        <v>2</v>
      </c>
      <c r="D785">
        <v>0</v>
      </c>
      <c r="E785">
        <v>0</v>
      </c>
      <c r="F785" t="s">
        <v>23</v>
      </c>
      <c r="G785" t="s">
        <v>26</v>
      </c>
      <c r="H785" t="s">
        <v>15</v>
      </c>
      <c r="I785">
        <v>93.88</v>
      </c>
      <c r="J785">
        <v>17.399999999999999</v>
      </c>
      <c r="K785">
        <v>17.399999999999999</v>
      </c>
      <c r="L785" t="s">
        <v>24</v>
      </c>
      <c r="M785" s="8">
        <v>0</v>
      </c>
      <c r="N785">
        <f t="shared" si="36"/>
        <v>0</v>
      </c>
      <c r="O785">
        <f t="shared" si="37"/>
        <v>0</v>
      </c>
      <c r="P785">
        <f t="shared" si="38"/>
        <v>0</v>
      </c>
      <c r="U785">
        <v>2</v>
      </c>
      <c r="V785">
        <v>93.88</v>
      </c>
      <c r="W785">
        <v>17.399999999999999</v>
      </c>
    </row>
    <row r="786" spans="1:23" x14ac:dyDescent="0.35">
      <c r="A786">
        <v>31956</v>
      </c>
      <c r="B786" t="s">
        <v>17</v>
      </c>
      <c r="C786">
        <v>58</v>
      </c>
      <c r="D786">
        <v>0</v>
      </c>
      <c r="E786">
        <v>0</v>
      </c>
      <c r="F786" t="s">
        <v>13</v>
      </c>
      <c r="G786" t="s">
        <v>14</v>
      </c>
      <c r="H786" t="s">
        <v>15</v>
      </c>
      <c r="I786">
        <v>76.989999999999995</v>
      </c>
      <c r="J786">
        <v>29</v>
      </c>
      <c r="K786">
        <v>29</v>
      </c>
      <c r="L786" t="s">
        <v>21</v>
      </c>
      <c r="M786" s="8">
        <v>0</v>
      </c>
      <c r="N786">
        <f t="shared" si="36"/>
        <v>0</v>
      </c>
      <c r="O786">
        <f t="shared" si="37"/>
        <v>0</v>
      </c>
      <c r="P786">
        <f t="shared" si="38"/>
        <v>0</v>
      </c>
      <c r="U786">
        <v>58</v>
      </c>
      <c r="V786">
        <v>76.989999999999995</v>
      </c>
      <c r="W786">
        <v>29</v>
      </c>
    </row>
    <row r="787" spans="1:23" x14ac:dyDescent="0.35">
      <c r="A787">
        <v>17813</v>
      </c>
      <c r="B787" t="s">
        <v>17</v>
      </c>
      <c r="C787">
        <v>69</v>
      </c>
      <c r="D787">
        <v>0</v>
      </c>
      <c r="E787">
        <v>1</v>
      </c>
      <c r="F787" t="s">
        <v>13</v>
      </c>
      <c r="G787" t="s">
        <v>14</v>
      </c>
      <c r="H787" t="s">
        <v>19</v>
      </c>
      <c r="I787">
        <v>254.6</v>
      </c>
      <c r="J787">
        <v>21.7</v>
      </c>
      <c r="K787">
        <v>21.7</v>
      </c>
      <c r="L787" t="s">
        <v>24</v>
      </c>
      <c r="M787" s="8">
        <v>0</v>
      </c>
      <c r="N787">
        <f t="shared" si="36"/>
        <v>0</v>
      </c>
      <c r="O787">
        <f t="shared" si="37"/>
        <v>0</v>
      </c>
      <c r="P787">
        <f t="shared" si="38"/>
        <v>1</v>
      </c>
      <c r="U787">
        <v>69</v>
      </c>
      <c r="V787">
        <v>254.6</v>
      </c>
      <c r="W787">
        <v>21.7</v>
      </c>
    </row>
    <row r="788" spans="1:23" x14ac:dyDescent="0.35">
      <c r="A788">
        <v>24665</v>
      </c>
      <c r="B788" t="s">
        <v>17</v>
      </c>
      <c r="C788">
        <v>64</v>
      </c>
      <c r="D788">
        <v>1</v>
      </c>
      <c r="E788">
        <v>0</v>
      </c>
      <c r="F788" t="s">
        <v>13</v>
      </c>
      <c r="G788" t="s">
        <v>14</v>
      </c>
      <c r="H788" t="s">
        <v>19</v>
      </c>
      <c r="I788">
        <v>93.99</v>
      </c>
      <c r="J788">
        <v>37.799999999999997</v>
      </c>
      <c r="K788">
        <v>37.799999999999997</v>
      </c>
      <c r="L788" t="s">
        <v>16</v>
      </c>
      <c r="M788" s="8">
        <v>0</v>
      </c>
      <c r="N788">
        <f t="shared" si="36"/>
        <v>0</v>
      </c>
      <c r="O788">
        <f t="shared" si="37"/>
        <v>0</v>
      </c>
      <c r="P788">
        <f t="shared" si="38"/>
        <v>0</v>
      </c>
      <c r="U788">
        <v>64</v>
      </c>
      <c r="V788">
        <v>93.99</v>
      </c>
      <c r="W788">
        <v>37.799999999999997</v>
      </c>
    </row>
    <row r="789" spans="1:23" x14ac:dyDescent="0.35">
      <c r="A789">
        <v>13683</v>
      </c>
      <c r="B789" t="s">
        <v>17</v>
      </c>
      <c r="C789">
        <v>31</v>
      </c>
      <c r="D789">
        <v>0</v>
      </c>
      <c r="E789">
        <v>0</v>
      </c>
      <c r="F789" t="s">
        <v>13</v>
      </c>
      <c r="G789" t="s">
        <v>14</v>
      </c>
      <c r="H789" t="s">
        <v>15</v>
      </c>
      <c r="I789">
        <v>109.68</v>
      </c>
      <c r="J789">
        <v>41.8</v>
      </c>
      <c r="K789">
        <v>41.8</v>
      </c>
      <c r="L789" t="s">
        <v>21</v>
      </c>
      <c r="M789" s="8">
        <v>0</v>
      </c>
      <c r="N789">
        <f t="shared" si="36"/>
        <v>0</v>
      </c>
      <c r="O789">
        <f t="shared" si="37"/>
        <v>0</v>
      </c>
      <c r="P789">
        <f t="shared" si="38"/>
        <v>0</v>
      </c>
      <c r="U789">
        <v>31</v>
      </c>
      <c r="V789">
        <v>109.68</v>
      </c>
      <c r="W789">
        <v>41.8</v>
      </c>
    </row>
    <row r="790" spans="1:23" x14ac:dyDescent="0.35">
      <c r="A790">
        <v>7387</v>
      </c>
      <c r="B790" t="s">
        <v>17</v>
      </c>
      <c r="C790">
        <v>59</v>
      </c>
      <c r="D790">
        <v>1</v>
      </c>
      <c r="E790">
        <v>0</v>
      </c>
      <c r="F790" t="s">
        <v>13</v>
      </c>
      <c r="G790" t="s">
        <v>14</v>
      </c>
      <c r="H790" t="s">
        <v>19</v>
      </c>
      <c r="I790">
        <v>92.04</v>
      </c>
      <c r="J790">
        <v>24.2</v>
      </c>
      <c r="K790">
        <v>24.2</v>
      </c>
      <c r="L790" t="s">
        <v>21</v>
      </c>
      <c r="M790" s="8">
        <v>0</v>
      </c>
      <c r="N790">
        <f t="shared" si="36"/>
        <v>0</v>
      </c>
      <c r="O790">
        <f t="shared" si="37"/>
        <v>0</v>
      </c>
      <c r="P790">
        <f t="shared" si="38"/>
        <v>0</v>
      </c>
      <c r="U790">
        <v>59</v>
      </c>
      <c r="V790">
        <v>92.04</v>
      </c>
      <c r="W790">
        <v>24.2</v>
      </c>
    </row>
    <row r="791" spans="1:23" x14ac:dyDescent="0.35">
      <c r="A791">
        <v>57011</v>
      </c>
      <c r="B791" t="s">
        <v>17</v>
      </c>
      <c r="C791">
        <v>54</v>
      </c>
      <c r="D791">
        <v>0</v>
      </c>
      <c r="E791">
        <v>0</v>
      </c>
      <c r="F791" t="s">
        <v>13</v>
      </c>
      <c r="G791" t="s">
        <v>14</v>
      </c>
      <c r="H791" t="s">
        <v>19</v>
      </c>
      <c r="I791">
        <v>111.41</v>
      </c>
      <c r="J791">
        <v>31.1</v>
      </c>
      <c r="K791">
        <v>31.1</v>
      </c>
      <c r="L791" t="s">
        <v>21</v>
      </c>
      <c r="M791" s="8">
        <v>0</v>
      </c>
      <c r="N791">
        <f t="shared" si="36"/>
        <v>0</v>
      </c>
      <c r="O791">
        <f t="shared" si="37"/>
        <v>0</v>
      </c>
      <c r="P791">
        <f t="shared" si="38"/>
        <v>0</v>
      </c>
      <c r="U791">
        <v>54</v>
      </c>
      <c r="V791">
        <v>111.41</v>
      </c>
      <c r="W791">
        <v>31.1</v>
      </c>
    </row>
    <row r="792" spans="1:23" x14ac:dyDescent="0.35">
      <c r="A792">
        <v>22384</v>
      </c>
      <c r="B792" t="s">
        <v>17</v>
      </c>
      <c r="C792">
        <v>24</v>
      </c>
      <c r="D792">
        <v>0</v>
      </c>
      <c r="E792">
        <v>0</v>
      </c>
      <c r="F792" t="s">
        <v>13</v>
      </c>
      <c r="G792" t="s">
        <v>14</v>
      </c>
      <c r="H792" t="s">
        <v>19</v>
      </c>
      <c r="I792">
        <v>97.92</v>
      </c>
      <c r="J792">
        <v>23.1</v>
      </c>
      <c r="K792">
        <v>23.1</v>
      </c>
      <c r="L792" t="s">
        <v>21</v>
      </c>
      <c r="M792" s="8">
        <v>0</v>
      </c>
      <c r="N792">
        <f t="shared" si="36"/>
        <v>0</v>
      </c>
      <c r="O792">
        <f t="shared" si="37"/>
        <v>0</v>
      </c>
      <c r="P792">
        <f t="shared" si="38"/>
        <v>0</v>
      </c>
      <c r="U792">
        <v>24</v>
      </c>
      <c r="V792">
        <v>97.92</v>
      </c>
      <c r="W792">
        <v>23.1</v>
      </c>
    </row>
    <row r="793" spans="1:23" x14ac:dyDescent="0.35">
      <c r="A793">
        <v>24108</v>
      </c>
      <c r="B793" t="s">
        <v>12</v>
      </c>
      <c r="C793">
        <v>19</v>
      </c>
      <c r="D793">
        <v>0</v>
      </c>
      <c r="E793">
        <v>0</v>
      </c>
      <c r="F793" t="s">
        <v>23</v>
      </c>
      <c r="G793" t="s">
        <v>14</v>
      </c>
      <c r="H793" t="s">
        <v>15</v>
      </c>
      <c r="I793">
        <v>65.61</v>
      </c>
      <c r="J793">
        <v>25.1</v>
      </c>
      <c r="K793">
        <v>25.1</v>
      </c>
      <c r="L793" t="s">
        <v>24</v>
      </c>
      <c r="M793" s="8">
        <v>0</v>
      </c>
      <c r="N793">
        <f t="shared" si="36"/>
        <v>0</v>
      </c>
      <c r="O793">
        <f t="shared" si="37"/>
        <v>0</v>
      </c>
      <c r="P793">
        <f t="shared" si="38"/>
        <v>0</v>
      </c>
      <c r="U793">
        <v>19</v>
      </c>
      <c r="V793">
        <v>65.61</v>
      </c>
      <c r="W793">
        <v>25.1</v>
      </c>
    </row>
    <row r="794" spans="1:23" x14ac:dyDescent="0.35">
      <c r="A794">
        <v>50053</v>
      </c>
      <c r="B794" t="s">
        <v>12</v>
      </c>
      <c r="C794">
        <v>17</v>
      </c>
      <c r="D794">
        <v>0</v>
      </c>
      <c r="E794">
        <v>0</v>
      </c>
      <c r="F794" t="s">
        <v>23</v>
      </c>
      <c r="G794" t="s">
        <v>14</v>
      </c>
      <c r="H794" t="s">
        <v>15</v>
      </c>
      <c r="I794">
        <v>62.37</v>
      </c>
      <c r="J794">
        <v>41.3</v>
      </c>
      <c r="K794">
        <v>41.3</v>
      </c>
      <c r="L794" t="s">
        <v>21</v>
      </c>
      <c r="M794" s="8">
        <v>0</v>
      </c>
      <c r="N794">
        <f t="shared" si="36"/>
        <v>0</v>
      </c>
      <c r="O794">
        <f t="shared" si="37"/>
        <v>0</v>
      </c>
      <c r="P794">
        <f t="shared" si="38"/>
        <v>0</v>
      </c>
      <c r="U794">
        <v>17</v>
      </c>
      <c r="V794">
        <v>62.37</v>
      </c>
      <c r="W794">
        <v>41.3</v>
      </c>
    </row>
    <row r="795" spans="1:23" x14ac:dyDescent="0.35">
      <c r="A795">
        <v>69427</v>
      </c>
      <c r="B795" t="s">
        <v>17</v>
      </c>
      <c r="C795">
        <v>29</v>
      </c>
      <c r="D795">
        <v>0</v>
      </c>
      <c r="E795">
        <v>0</v>
      </c>
      <c r="F795" t="s">
        <v>23</v>
      </c>
      <c r="G795" t="s">
        <v>14</v>
      </c>
      <c r="H795" t="s">
        <v>15</v>
      </c>
      <c r="I795">
        <v>101.28</v>
      </c>
      <c r="J795">
        <v>22.7</v>
      </c>
      <c r="K795">
        <v>22.7</v>
      </c>
      <c r="L795" t="s">
        <v>21</v>
      </c>
      <c r="M795" s="8">
        <v>0</v>
      </c>
      <c r="N795">
        <f t="shared" si="36"/>
        <v>0</v>
      </c>
      <c r="O795">
        <f t="shared" si="37"/>
        <v>0</v>
      </c>
      <c r="P795">
        <f t="shared" si="38"/>
        <v>0</v>
      </c>
      <c r="U795">
        <v>29</v>
      </c>
      <c r="V795">
        <v>101.28</v>
      </c>
      <c r="W795">
        <v>22.7</v>
      </c>
    </row>
    <row r="796" spans="1:23" x14ac:dyDescent="0.35">
      <c r="A796">
        <v>21688</v>
      </c>
      <c r="B796" t="s">
        <v>17</v>
      </c>
      <c r="C796">
        <v>42</v>
      </c>
      <c r="D796">
        <v>0</v>
      </c>
      <c r="E796">
        <v>0</v>
      </c>
      <c r="F796" t="s">
        <v>13</v>
      </c>
      <c r="G796" t="s">
        <v>14</v>
      </c>
      <c r="H796" t="s">
        <v>19</v>
      </c>
      <c r="I796">
        <v>88.31</v>
      </c>
      <c r="J796">
        <v>24</v>
      </c>
      <c r="K796">
        <v>24</v>
      </c>
      <c r="L796" t="s">
        <v>22</v>
      </c>
      <c r="M796" s="8">
        <v>0</v>
      </c>
      <c r="N796">
        <f t="shared" si="36"/>
        <v>0</v>
      </c>
      <c r="O796">
        <f t="shared" si="37"/>
        <v>0</v>
      </c>
      <c r="P796">
        <f t="shared" si="38"/>
        <v>0</v>
      </c>
      <c r="U796">
        <v>42</v>
      </c>
      <c r="V796">
        <v>88.31</v>
      </c>
      <c r="W796">
        <v>24</v>
      </c>
    </row>
    <row r="797" spans="1:23" x14ac:dyDescent="0.35">
      <c r="A797">
        <v>60777</v>
      </c>
      <c r="B797" t="s">
        <v>17</v>
      </c>
      <c r="C797">
        <v>31</v>
      </c>
      <c r="D797">
        <v>0</v>
      </c>
      <c r="E797">
        <v>0</v>
      </c>
      <c r="F797" t="s">
        <v>13</v>
      </c>
      <c r="G797" t="s">
        <v>25</v>
      </c>
      <c r="H797" t="s">
        <v>19</v>
      </c>
      <c r="I797">
        <v>103.55</v>
      </c>
      <c r="J797">
        <v>20.5</v>
      </c>
      <c r="K797">
        <v>20.5</v>
      </c>
      <c r="L797" t="s">
        <v>16</v>
      </c>
      <c r="M797" s="8">
        <v>0</v>
      </c>
      <c r="N797">
        <f t="shared" si="36"/>
        <v>0</v>
      </c>
      <c r="O797">
        <f t="shared" si="37"/>
        <v>0</v>
      </c>
      <c r="P797">
        <f t="shared" si="38"/>
        <v>0</v>
      </c>
      <c r="U797">
        <v>31</v>
      </c>
      <c r="V797">
        <v>103.55</v>
      </c>
      <c r="W797">
        <v>20.5</v>
      </c>
    </row>
    <row r="798" spans="1:23" x14ac:dyDescent="0.35">
      <c r="A798">
        <v>64732</v>
      </c>
      <c r="B798" t="s">
        <v>17</v>
      </c>
      <c r="C798">
        <v>29</v>
      </c>
      <c r="D798">
        <v>0</v>
      </c>
      <c r="E798">
        <v>0</v>
      </c>
      <c r="F798" t="s">
        <v>23</v>
      </c>
      <c r="G798" t="s">
        <v>14</v>
      </c>
      <c r="H798" t="s">
        <v>15</v>
      </c>
      <c r="I798">
        <v>60.26</v>
      </c>
      <c r="J798">
        <v>20.399999999999999</v>
      </c>
      <c r="K798">
        <v>20.399999999999999</v>
      </c>
      <c r="L798" t="s">
        <v>21</v>
      </c>
      <c r="M798" s="8">
        <v>0</v>
      </c>
      <c r="N798">
        <f t="shared" si="36"/>
        <v>0</v>
      </c>
      <c r="O798">
        <f t="shared" si="37"/>
        <v>0</v>
      </c>
      <c r="P798">
        <f t="shared" si="38"/>
        <v>0</v>
      </c>
      <c r="U798">
        <v>29</v>
      </c>
      <c r="V798">
        <v>60.26</v>
      </c>
      <c r="W798">
        <v>20.399999999999999</v>
      </c>
    </row>
    <row r="799" spans="1:23" x14ac:dyDescent="0.35">
      <c r="A799">
        <v>42710</v>
      </c>
      <c r="B799" t="s">
        <v>17</v>
      </c>
      <c r="C799">
        <v>23</v>
      </c>
      <c r="D799">
        <v>0</v>
      </c>
      <c r="E799">
        <v>0</v>
      </c>
      <c r="F799" t="s">
        <v>23</v>
      </c>
      <c r="G799" t="s">
        <v>14</v>
      </c>
      <c r="H799" t="s">
        <v>15</v>
      </c>
      <c r="I799">
        <v>79.39</v>
      </c>
      <c r="J799">
        <v>27.6</v>
      </c>
      <c r="K799">
        <v>27.6</v>
      </c>
      <c r="L799" t="s">
        <v>21</v>
      </c>
      <c r="M799" s="8">
        <v>0</v>
      </c>
      <c r="N799">
        <f t="shared" si="36"/>
        <v>0</v>
      </c>
      <c r="O799">
        <f t="shared" si="37"/>
        <v>0</v>
      </c>
      <c r="P799">
        <f t="shared" si="38"/>
        <v>0</v>
      </c>
      <c r="U799">
        <v>23</v>
      </c>
      <c r="V799">
        <v>79.39</v>
      </c>
      <c r="W799">
        <v>27.6</v>
      </c>
    </row>
    <row r="800" spans="1:23" x14ac:dyDescent="0.35">
      <c r="A800">
        <v>46683</v>
      </c>
      <c r="B800" t="s">
        <v>17</v>
      </c>
      <c r="C800">
        <v>25</v>
      </c>
      <c r="D800">
        <v>0</v>
      </c>
      <c r="E800">
        <v>0</v>
      </c>
      <c r="F800" t="s">
        <v>23</v>
      </c>
      <c r="G800" t="s">
        <v>14</v>
      </c>
      <c r="H800" t="s">
        <v>15</v>
      </c>
      <c r="I800">
        <v>122.01</v>
      </c>
      <c r="J800">
        <v>27</v>
      </c>
      <c r="K800">
        <v>27</v>
      </c>
      <c r="L800" t="s">
        <v>22</v>
      </c>
      <c r="M800" s="8">
        <v>0</v>
      </c>
      <c r="N800">
        <f t="shared" si="36"/>
        <v>0</v>
      </c>
      <c r="O800">
        <f t="shared" si="37"/>
        <v>0</v>
      </c>
      <c r="P800">
        <f t="shared" si="38"/>
        <v>0</v>
      </c>
      <c r="U800">
        <v>25</v>
      </c>
      <c r="V800">
        <v>122.01</v>
      </c>
      <c r="W800">
        <v>27</v>
      </c>
    </row>
    <row r="801" spans="1:23" x14ac:dyDescent="0.35">
      <c r="A801">
        <v>58909</v>
      </c>
      <c r="B801" t="s">
        <v>17</v>
      </c>
      <c r="C801">
        <v>14</v>
      </c>
      <c r="D801">
        <v>0</v>
      </c>
      <c r="E801">
        <v>0</v>
      </c>
      <c r="F801" t="s">
        <v>23</v>
      </c>
      <c r="G801" t="s">
        <v>26</v>
      </c>
      <c r="H801" t="s">
        <v>19</v>
      </c>
      <c r="I801">
        <v>78.09</v>
      </c>
      <c r="J801">
        <v>26.4</v>
      </c>
      <c r="K801">
        <v>26.4</v>
      </c>
      <c r="L801" t="s">
        <v>24</v>
      </c>
      <c r="M801" s="8">
        <v>0</v>
      </c>
      <c r="N801">
        <f t="shared" si="36"/>
        <v>0</v>
      </c>
      <c r="O801">
        <f t="shared" si="37"/>
        <v>0</v>
      </c>
      <c r="P801">
        <f t="shared" si="38"/>
        <v>0</v>
      </c>
      <c r="U801">
        <v>14</v>
      </c>
      <c r="V801">
        <v>78.09</v>
      </c>
      <c r="W801">
        <v>26.4</v>
      </c>
    </row>
    <row r="802" spans="1:23" x14ac:dyDescent="0.35">
      <c r="A802">
        <v>51125</v>
      </c>
      <c r="B802" t="s">
        <v>17</v>
      </c>
      <c r="C802">
        <v>66</v>
      </c>
      <c r="D802">
        <v>0</v>
      </c>
      <c r="E802">
        <v>0</v>
      </c>
      <c r="F802" t="s">
        <v>13</v>
      </c>
      <c r="G802" t="s">
        <v>14</v>
      </c>
      <c r="H802" t="s">
        <v>15</v>
      </c>
      <c r="I802">
        <v>89.7</v>
      </c>
      <c r="J802">
        <v>34.9</v>
      </c>
      <c r="K802">
        <v>34.9</v>
      </c>
      <c r="L802" t="s">
        <v>22</v>
      </c>
      <c r="M802" s="8">
        <v>0</v>
      </c>
      <c r="N802">
        <f t="shared" si="36"/>
        <v>0</v>
      </c>
      <c r="O802">
        <f t="shared" si="37"/>
        <v>0</v>
      </c>
      <c r="P802">
        <f t="shared" si="38"/>
        <v>0</v>
      </c>
      <c r="U802">
        <v>66</v>
      </c>
      <c r="V802">
        <v>89.7</v>
      </c>
      <c r="W802">
        <v>34.9</v>
      </c>
    </row>
    <row r="803" spans="1:23" x14ac:dyDescent="0.35">
      <c r="A803">
        <v>29077</v>
      </c>
      <c r="B803" t="s">
        <v>17</v>
      </c>
      <c r="C803">
        <v>77</v>
      </c>
      <c r="D803">
        <v>0</v>
      </c>
      <c r="E803">
        <v>0</v>
      </c>
      <c r="F803" t="s">
        <v>13</v>
      </c>
      <c r="G803" t="s">
        <v>14</v>
      </c>
      <c r="H803" t="s">
        <v>19</v>
      </c>
      <c r="I803">
        <v>95.1</v>
      </c>
      <c r="J803">
        <v>35</v>
      </c>
      <c r="K803">
        <v>35</v>
      </c>
      <c r="L803" t="s">
        <v>21</v>
      </c>
      <c r="M803" s="8">
        <v>0</v>
      </c>
      <c r="N803">
        <f t="shared" si="36"/>
        <v>0</v>
      </c>
      <c r="O803">
        <f t="shared" si="37"/>
        <v>0</v>
      </c>
      <c r="P803">
        <f t="shared" si="38"/>
        <v>0</v>
      </c>
      <c r="U803">
        <v>77</v>
      </c>
      <c r="V803">
        <v>95.1</v>
      </c>
      <c r="W803">
        <v>35</v>
      </c>
    </row>
    <row r="804" spans="1:23" x14ac:dyDescent="0.35">
      <c r="A804">
        <v>4970</v>
      </c>
      <c r="B804" t="s">
        <v>12</v>
      </c>
      <c r="C804">
        <v>79</v>
      </c>
      <c r="D804">
        <v>0</v>
      </c>
      <c r="E804">
        <v>0</v>
      </c>
      <c r="F804" t="s">
        <v>13</v>
      </c>
      <c r="G804" t="s">
        <v>18</v>
      </c>
      <c r="H804" t="s">
        <v>19</v>
      </c>
      <c r="I804">
        <v>112.64</v>
      </c>
      <c r="J804">
        <v>28.5</v>
      </c>
      <c r="K804">
        <v>28.5</v>
      </c>
      <c r="L804" t="s">
        <v>16</v>
      </c>
      <c r="M804" s="8">
        <v>0</v>
      </c>
      <c r="N804">
        <f t="shared" si="36"/>
        <v>0</v>
      </c>
      <c r="O804">
        <f t="shared" si="37"/>
        <v>0</v>
      </c>
      <c r="P804">
        <f t="shared" si="38"/>
        <v>0</v>
      </c>
      <c r="U804">
        <v>79</v>
      </c>
      <c r="V804">
        <v>112.64</v>
      </c>
      <c r="W804">
        <v>28.5</v>
      </c>
    </row>
    <row r="805" spans="1:23" x14ac:dyDescent="0.35">
      <c r="A805">
        <v>58291</v>
      </c>
      <c r="B805" t="s">
        <v>17</v>
      </c>
      <c r="C805">
        <v>52</v>
      </c>
      <c r="D805">
        <v>0</v>
      </c>
      <c r="E805">
        <v>0</v>
      </c>
      <c r="F805" t="s">
        <v>13</v>
      </c>
      <c r="G805" t="s">
        <v>14</v>
      </c>
      <c r="H805" t="s">
        <v>19</v>
      </c>
      <c r="I805">
        <v>79.8</v>
      </c>
      <c r="J805">
        <v>32.299999999999997</v>
      </c>
      <c r="K805">
        <v>32.299999999999997</v>
      </c>
      <c r="L805" t="s">
        <v>16</v>
      </c>
      <c r="M805" s="8">
        <v>0</v>
      </c>
      <c r="N805">
        <f t="shared" si="36"/>
        <v>0</v>
      </c>
      <c r="O805">
        <f t="shared" si="37"/>
        <v>0</v>
      </c>
      <c r="P805">
        <f t="shared" si="38"/>
        <v>0</v>
      </c>
      <c r="U805">
        <v>52</v>
      </c>
      <c r="V805">
        <v>79.8</v>
      </c>
      <c r="W805">
        <v>32.299999999999997</v>
      </c>
    </row>
    <row r="806" spans="1:23" x14ac:dyDescent="0.35">
      <c r="A806">
        <v>18616</v>
      </c>
      <c r="B806" t="s">
        <v>17</v>
      </c>
      <c r="C806">
        <v>41</v>
      </c>
      <c r="D806">
        <v>0</v>
      </c>
      <c r="E806">
        <v>0</v>
      </c>
      <c r="F806" t="s">
        <v>13</v>
      </c>
      <c r="G806" t="s">
        <v>14</v>
      </c>
      <c r="H806" t="s">
        <v>15</v>
      </c>
      <c r="I806">
        <v>82.2</v>
      </c>
      <c r="J806">
        <v>23.9</v>
      </c>
      <c r="K806">
        <v>23.9</v>
      </c>
      <c r="L806" t="s">
        <v>24</v>
      </c>
      <c r="M806" s="8">
        <v>0</v>
      </c>
      <c r="N806">
        <f t="shared" si="36"/>
        <v>0</v>
      </c>
      <c r="O806">
        <f t="shared" si="37"/>
        <v>0</v>
      </c>
      <c r="P806">
        <f t="shared" si="38"/>
        <v>0</v>
      </c>
      <c r="U806">
        <v>41</v>
      </c>
      <c r="V806">
        <v>82.2</v>
      </c>
      <c r="W806">
        <v>23.9</v>
      </c>
    </row>
    <row r="807" spans="1:23" x14ac:dyDescent="0.35">
      <c r="A807">
        <v>99</v>
      </c>
      <c r="B807" t="s">
        <v>17</v>
      </c>
      <c r="C807">
        <v>31</v>
      </c>
      <c r="D807">
        <v>0</v>
      </c>
      <c r="E807">
        <v>0</v>
      </c>
      <c r="F807" t="s">
        <v>23</v>
      </c>
      <c r="G807" t="s">
        <v>14</v>
      </c>
      <c r="H807" t="s">
        <v>15</v>
      </c>
      <c r="I807">
        <v>108.89</v>
      </c>
      <c r="J807">
        <v>52.3</v>
      </c>
      <c r="K807">
        <v>52.3</v>
      </c>
      <c r="L807" t="s">
        <v>24</v>
      </c>
      <c r="M807" s="8">
        <v>0</v>
      </c>
      <c r="N807">
        <f t="shared" si="36"/>
        <v>1</v>
      </c>
      <c r="O807">
        <f t="shared" si="37"/>
        <v>0</v>
      </c>
      <c r="P807">
        <f t="shared" si="38"/>
        <v>0</v>
      </c>
      <c r="U807">
        <v>31</v>
      </c>
      <c r="V807">
        <v>108.89</v>
      </c>
      <c r="W807">
        <v>52.3</v>
      </c>
    </row>
    <row r="808" spans="1:23" x14ac:dyDescent="0.35">
      <c r="A808">
        <v>55529</v>
      </c>
      <c r="B808" t="s">
        <v>12</v>
      </c>
      <c r="C808">
        <v>39</v>
      </c>
      <c r="D808">
        <v>0</v>
      </c>
      <c r="E808">
        <v>0</v>
      </c>
      <c r="F808" t="s">
        <v>13</v>
      </c>
      <c r="G808" t="s">
        <v>14</v>
      </c>
      <c r="H808" t="s">
        <v>19</v>
      </c>
      <c r="I808">
        <v>114.32</v>
      </c>
      <c r="J808">
        <v>26.4</v>
      </c>
      <c r="K808">
        <v>26.4</v>
      </c>
      <c r="L808" t="s">
        <v>21</v>
      </c>
      <c r="M808" s="8">
        <v>0</v>
      </c>
      <c r="N808">
        <f t="shared" si="36"/>
        <v>0</v>
      </c>
      <c r="O808">
        <f t="shared" si="37"/>
        <v>0</v>
      </c>
      <c r="P808">
        <f t="shared" si="38"/>
        <v>0</v>
      </c>
      <c r="U808">
        <v>39</v>
      </c>
      <c r="V808">
        <v>114.32</v>
      </c>
      <c r="W808">
        <v>26.4</v>
      </c>
    </row>
    <row r="809" spans="1:23" x14ac:dyDescent="0.35">
      <c r="A809">
        <v>12204</v>
      </c>
      <c r="B809" t="s">
        <v>17</v>
      </c>
      <c r="C809">
        <v>51</v>
      </c>
      <c r="D809">
        <v>0</v>
      </c>
      <c r="E809">
        <v>0</v>
      </c>
      <c r="F809" t="s">
        <v>23</v>
      </c>
      <c r="G809" t="s">
        <v>25</v>
      </c>
      <c r="H809" t="s">
        <v>19</v>
      </c>
      <c r="I809">
        <v>116.14</v>
      </c>
      <c r="J809">
        <v>20.9</v>
      </c>
      <c r="K809">
        <v>20.9</v>
      </c>
      <c r="L809" t="s">
        <v>21</v>
      </c>
      <c r="M809" s="8">
        <v>0</v>
      </c>
      <c r="N809">
        <f t="shared" si="36"/>
        <v>0</v>
      </c>
      <c r="O809">
        <f t="shared" si="37"/>
        <v>0</v>
      </c>
      <c r="P809">
        <f t="shared" si="38"/>
        <v>0</v>
      </c>
      <c r="U809">
        <v>51</v>
      </c>
      <c r="V809">
        <v>116.14</v>
      </c>
      <c r="W809">
        <v>20.9</v>
      </c>
    </row>
    <row r="810" spans="1:23" x14ac:dyDescent="0.35">
      <c r="A810">
        <v>21397</v>
      </c>
      <c r="B810" t="s">
        <v>17</v>
      </c>
      <c r="C810">
        <v>40</v>
      </c>
      <c r="D810">
        <v>0</v>
      </c>
      <c r="E810">
        <v>0</v>
      </c>
      <c r="F810" t="s">
        <v>13</v>
      </c>
      <c r="G810" t="s">
        <v>25</v>
      </c>
      <c r="H810" t="s">
        <v>15</v>
      </c>
      <c r="I810">
        <v>122.74</v>
      </c>
      <c r="J810">
        <v>23.3</v>
      </c>
      <c r="K810">
        <v>23.3</v>
      </c>
      <c r="L810" t="s">
        <v>24</v>
      </c>
      <c r="M810" s="8">
        <v>0</v>
      </c>
      <c r="N810">
        <f t="shared" si="36"/>
        <v>0</v>
      </c>
      <c r="O810">
        <f t="shared" si="37"/>
        <v>0</v>
      </c>
      <c r="P810">
        <f t="shared" si="38"/>
        <v>0</v>
      </c>
      <c r="U810">
        <v>40</v>
      </c>
      <c r="V810">
        <v>122.74</v>
      </c>
      <c r="W810">
        <v>23.3</v>
      </c>
    </row>
    <row r="811" spans="1:23" x14ac:dyDescent="0.35">
      <c r="A811">
        <v>64633</v>
      </c>
      <c r="B811" t="s">
        <v>17</v>
      </c>
      <c r="C811">
        <v>48</v>
      </c>
      <c r="D811">
        <v>0</v>
      </c>
      <c r="E811">
        <v>0</v>
      </c>
      <c r="F811" t="s">
        <v>13</v>
      </c>
      <c r="G811" t="s">
        <v>14</v>
      </c>
      <c r="H811" t="s">
        <v>15</v>
      </c>
      <c r="I811">
        <v>94.04</v>
      </c>
      <c r="J811">
        <v>32.700000000000003</v>
      </c>
      <c r="K811">
        <v>32.700000000000003</v>
      </c>
      <c r="L811" t="s">
        <v>21</v>
      </c>
      <c r="M811" s="8">
        <v>0</v>
      </c>
      <c r="N811">
        <f t="shared" si="36"/>
        <v>0</v>
      </c>
      <c r="O811">
        <f t="shared" si="37"/>
        <v>0</v>
      </c>
      <c r="P811">
        <f t="shared" si="38"/>
        <v>0</v>
      </c>
      <c r="U811">
        <v>48</v>
      </c>
      <c r="V811">
        <v>94.04</v>
      </c>
      <c r="W811">
        <v>32.700000000000003</v>
      </c>
    </row>
    <row r="812" spans="1:23" x14ac:dyDescent="0.35">
      <c r="A812">
        <v>23016</v>
      </c>
      <c r="B812" t="s">
        <v>12</v>
      </c>
      <c r="C812">
        <v>55</v>
      </c>
      <c r="D812">
        <v>0</v>
      </c>
      <c r="E812">
        <v>0</v>
      </c>
      <c r="F812" t="s">
        <v>13</v>
      </c>
      <c r="G812" t="s">
        <v>14</v>
      </c>
      <c r="H812" t="s">
        <v>19</v>
      </c>
      <c r="I812">
        <v>86.6</v>
      </c>
      <c r="J812">
        <v>26.5</v>
      </c>
      <c r="K812">
        <v>26.5</v>
      </c>
      <c r="L812" t="s">
        <v>21</v>
      </c>
      <c r="M812" s="8">
        <v>0</v>
      </c>
      <c r="N812">
        <f t="shared" si="36"/>
        <v>0</v>
      </c>
      <c r="O812">
        <f t="shared" si="37"/>
        <v>0</v>
      </c>
      <c r="P812">
        <f t="shared" si="38"/>
        <v>0</v>
      </c>
      <c r="U812">
        <v>55</v>
      </c>
      <c r="V812">
        <v>86.6</v>
      </c>
      <c r="W812">
        <v>26.5</v>
      </c>
    </row>
    <row r="813" spans="1:23" x14ac:dyDescent="0.35">
      <c r="A813">
        <v>18412</v>
      </c>
      <c r="B813" t="s">
        <v>12</v>
      </c>
      <c r="C813">
        <v>41</v>
      </c>
      <c r="D813">
        <v>0</v>
      </c>
      <c r="E813">
        <v>0</v>
      </c>
      <c r="F813" t="s">
        <v>13</v>
      </c>
      <c r="G813" t="s">
        <v>14</v>
      </c>
      <c r="H813" t="s">
        <v>19</v>
      </c>
      <c r="I813">
        <v>82.32</v>
      </c>
      <c r="J813">
        <v>27.9</v>
      </c>
      <c r="K813">
        <v>27.9</v>
      </c>
      <c r="L813" t="s">
        <v>24</v>
      </c>
      <c r="M813" s="8">
        <v>0</v>
      </c>
      <c r="N813">
        <f t="shared" si="36"/>
        <v>0</v>
      </c>
      <c r="O813">
        <f t="shared" si="37"/>
        <v>0</v>
      </c>
      <c r="P813">
        <f t="shared" si="38"/>
        <v>0</v>
      </c>
      <c r="U813">
        <v>41</v>
      </c>
      <c r="V813">
        <v>82.32</v>
      </c>
      <c r="W813">
        <v>27.9</v>
      </c>
    </row>
    <row r="814" spans="1:23" x14ac:dyDescent="0.35">
      <c r="A814">
        <v>67412</v>
      </c>
      <c r="B814" t="s">
        <v>17</v>
      </c>
      <c r="C814">
        <v>39</v>
      </c>
      <c r="D814">
        <v>0</v>
      </c>
      <c r="E814">
        <v>0</v>
      </c>
      <c r="F814" t="s">
        <v>13</v>
      </c>
      <c r="G814" t="s">
        <v>14</v>
      </c>
      <c r="H814" t="s">
        <v>19</v>
      </c>
      <c r="I814">
        <v>83.83</v>
      </c>
      <c r="J814">
        <v>30.3</v>
      </c>
      <c r="K814">
        <v>30.3</v>
      </c>
      <c r="L814" t="s">
        <v>21</v>
      </c>
      <c r="M814" s="8">
        <v>0</v>
      </c>
      <c r="N814">
        <f t="shared" si="36"/>
        <v>0</v>
      </c>
      <c r="O814">
        <f t="shared" si="37"/>
        <v>0</v>
      </c>
      <c r="P814">
        <f t="shared" si="38"/>
        <v>0</v>
      </c>
      <c r="U814">
        <v>39</v>
      </c>
      <c r="V814">
        <v>83.83</v>
      </c>
      <c r="W814">
        <v>30.3</v>
      </c>
    </row>
    <row r="815" spans="1:23" x14ac:dyDescent="0.35">
      <c r="A815">
        <v>37545</v>
      </c>
      <c r="B815" t="s">
        <v>12</v>
      </c>
      <c r="C815">
        <v>41</v>
      </c>
      <c r="D815">
        <v>0</v>
      </c>
      <c r="E815">
        <v>0</v>
      </c>
      <c r="F815" t="s">
        <v>23</v>
      </c>
      <c r="G815" t="s">
        <v>25</v>
      </c>
      <c r="H815" t="s">
        <v>15</v>
      </c>
      <c r="I815">
        <v>106.98</v>
      </c>
      <c r="J815">
        <v>27.6</v>
      </c>
      <c r="K815">
        <v>27.6</v>
      </c>
      <c r="L815" t="s">
        <v>21</v>
      </c>
      <c r="M815" s="8">
        <v>0</v>
      </c>
      <c r="N815">
        <f t="shared" si="36"/>
        <v>0</v>
      </c>
      <c r="O815">
        <f t="shared" si="37"/>
        <v>0</v>
      </c>
      <c r="P815">
        <f t="shared" si="38"/>
        <v>0</v>
      </c>
      <c r="U815">
        <v>41</v>
      </c>
      <c r="V815">
        <v>106.98</v>
      </c>
      <c r="W815">
        <v>27.6</v>
      </c>
    </row>
    <row r="816" spans="1:23" x14ac:dyDescent="0.35">
      <c r="A816">
        <v>10324</v>
      </c>
      <c r="B816" t="s">
        <v>17</v>
      </c>
      <c r="C816">
        <v>5</v>
      </c>
      <c r="D816">
        <v>0</v>
      </c>
      <c r="E816">
        <v>0</v>
      </c>
      <c r="F816" t="s">
        <v>23</v>
      </c>
      <c r="G816" t="s">
        <v>26</v>
      </c>
      <c r="H816" t="s">
        <v>15</v>
      </c>
      <c r="I816">
        <v>93.88</v>
      </c>
      <c r="J816">
        <v>14.6</v>
      </c>
      <c r="K816">
        <v>14.6</v>
      </c>
      <c r="L816" t="s">
        <v>24</v>
      </c>
      <c r="M816" s="8">
        <v>0</v>
      </c>
      <c r="N816">
        <f t="shared" si="36"/>
        <v>0</v>
      </c>
      <c r="O816">
        <f t="shared" si="37"/>
        <v>0</v>
      </c>
      <c r="P816">
        <f t="shared" si="38"/>
        <v>0</v>
      </c>
      <c r="U816">
        <v>5</v>
      </c>
      <c r="V816">
        <v>93.88</v>
      </c>
      <c r="W816">
        <v>14.6</v>
      </c>
    </row>
    <row r="817" spans="1:23" x14ac:dyDescent="0.35">
      <c r="A817">
        <v>14491</v>
      </c>
      <c r="B817" t="s">
        <v>12</v>
      </c>
      <c r="C817">
        <v>38</v>
      </c>
      <c r="D817">
        <v>0</v>
      </c>
      <c r="E817">
        <v>0</v>
      </c>
      <c r="F817" t="s">
        <v>13</v>
      </c>
      <c r="G817" t="s">
        <v>25</v>
      </c>
      <c r="H817" t="s">
        <v>15</v>
      </c>
      <c r="I817">
        <v>70.53</v>
      </c>
      <c r="J817">
        <v>40.9</v>
      </c>
      <c r="K817">
        <v>40.9</v>
      </c>
      <c r="L817" t="s">
        <v>22</v>
      </c>
      <c r="M817" s="8">
        <v>0</v>
      </c>
      <c r="N817">
        <f t="shared" si="36"/>
        <v>0</v>
      </c>
      <c r="O817">
        <f t="shared" si="37"/>
        <v>0</v>
      </c>
      <c r="P817">
        <f t="shared" si="38"/>
        <v>0</v>
      </c>
      <c r="U817">
        <v>38</v>
      </c>
      <c r="V817">
        <v>70.53</v>
      </c>
      <c r="W817">
        <v>40.9</v>
      </c>
    </row>
    <row r="818" spans="1:23" x14ac:dyDescent="0.35">
      <c r="A818">
        <v>64582</v>
      </c>
      <c r="B818" t="s">
        <v>12</v>
      </c>
      <c r="C818">
        <v>40</v>
      </c>
      <c r="D818">
        <v>1</v>
      </c>
      <c r="E818">
        <v>0</v>
      </c>
      <c r="F818" t="s">
        <v>13</v>
      </c>
      <c r="G818" t="s">
        <v>25</v>
      </c>
      <c r="H818" t="s">
        <v>19</v>
      </c>
      <c r="I818">
        <v>212.01</v>
      </c>
      <c r="J818">
        <v>28.4</v>
      </c>
      <c r="K818">
        <v>28.4</v>
      </c>
      <c r="L818" t="s">
        <v>21</v>
      </c>
      <c r="M818" s="8">
        <v>0</v>
      </c>
      <c r="N818">
        <f t="shared" si="36"/>
        <v>0</v>
      </c>
      <c r="O818">
        <f t="shared" si="37"/>
        <v>0</v>
      </c>
      <c r="P818">
        <f t="shared" si="38"/>
        <v>1</v>
      </c>
      <c r="U818">
        <v>40</v>
      </c>
      <c r="V818">
        <v>212.01</v>
      </c>
      <c r="W818">
        <v>28.4</v>
      </c>
    </row>
    <row r="819" spans="1:23" x14ac:dyDescent="0.35">
      <c r="A819">
        <v>25514</v>
      </c>
      <c r="B819" t="s">
        <v>12</v>
      </c>
      <c r="C819">
        <v>12</v>
      </c>
      <c r="D819">
        <v>0</v>
      </c>
      <c r="E819">
        <v>0</v>
      </c>
      <c r="F819" t="s">
        <v>23</v>
      </c>
      <c r="G819" t="s">
        <v>26</v>
      </c>
      <c r="H819" t="s">
        <v>19</v>
      </c>
      <c r="I819">
        <v>65.88</v>
      </c>
      <c r="J819">
        <v>23.7</v>
      </c>
      <c r="K819">
        <v>23.7</v>
      </c>
      <c r="L819" t="s">
        <v>24</v>
      </c>
      <c r="M819" s="8">
        <v>0</v>
      </c>
      <c r="N819">
        <f t="shared" si="36"/>
        <v>0</v>
      </c>
      <c r="O819">
        <f t="shared" si="37"/>
        <v>0</v>
      </c>
      <c r="P819">
        <f t="shared" si="38"/>
        <v>0</v>
      </c>
      <c r="U819">
        <v>12</v>
      </c>
      <c r="V819">
        <v>65.88</v>
      </c>
      <c r="W819">
        <v>23.7</v>
      </c>
    </row>
    <row r="820" spans="1:23" x14ac:dyDescent="0.35">
      <c r="A820">
        <v>7663</v>
      </c>
      <c r="B820" t="s">
        <v>12</v>
      </c>
      <c r="C820">
        <v>20</v>
      </c>
      <c r="D820">
        <v>0</v>
      </c>
      <c r="E820">
        <v>0</v>
      </c>
      <c r="F820" t="s">
        <v>23</v>
      </c>
      <c r="G820" t="s">
        <v>25</v>
      </c>
      <c r="H820" t="s">
        <v>19</v>
      </c>
      <c r="I820">
        <v>106.97</v>
      </c>
      <c r="J820">
        <v>27.9</v>
      </c>
      <c r="K820">
        <v>27.9</v>
      </c>
      <c r="L820" t="s">
        <v>16</v>
      </c>
      <c r="M820" s="8">
        <v>0</v>
      </c>
      <c r="N820">
        <f t="shared" si="36"/>
        <v>0</v>
      </c>
      <c r="O820">
        <f t="shared" si="37"/>
        <v>0</v>
      </c>
      <c r="P820">
        <f t="shared" si="38"/>
        <v>0</v>
      </c>
      <c r="U820">
        <v>20</v>
      </c>
      <c r="V820">
        <v>106.97</v>
      </c>
      <c r="W820">
        <v>27.9</v>
      </c>
    </row>
    <row r="821" spans="1:23" x14ac:dyDescent="0.35">
      <c r="A821">
        <v>66220</v>
      </c>
      <c r="B821" t="s">
        <v>12</v>
      </c>
      <c r="C821">
        <v>53</v>
      </c>
      <c r="D821">
        <v>0</v>
      </c>
      <c r="E821">
        <v>0</v>
      </c>
      <c r="F821" t="s">
        <v>13</v>
      </c>
      <c r="G821" t="s">
        <v>14</v>
      </c>
      <c r="H821" t="s">
        <v>15</v>
      </c>
      <c r="I821">
        <v>126.35</v>
      </c>
      <c r="J821">
        <v>25.2</v>
      </c>
      <c r="K821">
        <v>25.2</v>
      </c>
      <c r="L821" t="s">
        <v>21</v>
      </c>
      <c r="M821" s="8">
        <v>0</v>
      </c>
      <c r="N821">
        <f t="shared" si="36"/>
        <v>0</v>
      </c>
      <c r="O821">
        <f t="shared" si="37"/>
        <v>0</v>
      </c>
      <c r="P821">
        <f t="shared" si="38"/>
        <v>0</v>
      </c>
      <c r="U821">
        <v>53</v>
      </c>
      <c r="V821">
        <v>126.35</v>
      </c>
      <c r="W821">
        <v>25.2</v>
      </c>
    </row>
    <row r="822" spans="1:23" x14ac:dyDescent="0.35">
      <c r="A822">
        <v>71793</v>
      </c>
      <c r="B822" t="s">
        <v>17</v>
      </c>
      <c r="C822">
        <v>21</v>
      </c>
      <c r="D822">
        <v>0</v>
      </c>
      <c r="E822">
        <v>0</v>
      </c>
      <c r="F822" t="s">
        <v>23</v>
      </c>
      <c r="G822" t="s">
        <v>14</v>
      </c>
      <c r="H822" t="s">
        <v>15</v>
      </c>
      <c r="I822">
        <v>129.16</v>
      </c>
      <c r="J822">
        <v>34.4</v>
      </c>
      <c r="K822">
        <v>34.4</v>
      </c>
      <c r="L822" t="s">
        <v>24</v>
      </c>
      <c r="M822" s="8">
        <v>0</v>
      </c>
      <c r="N822">
        <f t="shared" si="36"/>
        <v>0</v>
      </c>
      <c r="O822">
        <f t="shared" si="37"/>
        <v>0</v>
      </c>
      <c r="P822">
        <f t="shared" si="38"/>
        <v>0</v>
      </c>
      <c r="U822">
        <v>21</v>
      </c>
      <c r="V822">
        <v>129.16</v>
      </c>
      <c r="W822">
        <v>34.4</v>
      </c>
    </row>
    <row r="823" spans="1:23" x14ac:dyDescent="0.35">
      <c r="A823">
        <v>25458</v>
      </c>
      <c r="B823" t="s">
        <v>17</v>
      </c>
      <c r="C823">
        <v>70</v>
      </c>
      <c r="D823">
        <v>1</v>
      </c>
      <c r="E823">
        <v>0</v>
      </c>
      <c r="F823" t="s">
        <v>13</v>
      </c>
      <c r="G823" t="s">
        <v>25</v>
      </c>
      <c r="H823" t="s">
        <v>19</v>
      </c>
      <c r="I823">
        <v>88.66</v>
      </c>
      <c r="J823">
        <v>36.700000000000003</v>
      </c>
      <c r="K823">
        <v>36.700000000000003</v>
      </c>
      <c r="L823" t="s">
        <v>16</v>
      </c>
      <c r="M823" s="8">
        <v>0</v>
      </c>
      <c r="N823">
        <f t="shared" si="36"/>
        <v>0</v>
      </c>
      <c r="O823">
        <f t="shared" si="37"/>
        <v>0</v>
      </c>
      <c r="P823">
        <f t="shared" si="38"/>
        <v>0</v>
      </c>
      <c r="U823">
        <v>70</v>
      </c>
      <c r="V823">
        <v>88.66</v>
      </c>
      <c r="W823">
        <v>36.700000000000003</v>
      </c>
    </row>
    <row r="824" spans="1:23" x14ac:dyDescent="0.35">
      <c r="A824">
        <v>69645</v>
      </c>
      <c r="B824" t="s">
        <v>12</v>
      </c>
      <c r="C824">
        <v>61</v>
      </c>
      <c r="D824">
        <v>0</v>
      </c>
      <c r="E824">
        <v>0</v>
      </c>
      <c r="F824" t="s">
        <v>13</v>
      </c>
      <c r="G824" t="s">
        <v>25</v>
      </c>
      <c r="H824" t="s">
        <v>19</v>
      </c>
      <c r="I824">
        <v>112.95</v>
      </c>
      <c r="J824">
        <v>22.2</v>
      </c>
      <c r="K824">
        <v>22.2</v>
      </c>
      <c r="L824" t="s">
        <v>16</v>
      </c>
      <c r="M824" s="8">
        <v>0</v>
      </c>
      <c r="N824">
        <f t="shared" si="36"/>
        <v>0</v>
      </c>
      <c r="O824">
        <f t="shared" si="37"/>
        <v>0</v>
      </c>
      <c r="P824">
        <f t="shared" si="38"/>
        <v>0</v>
      </c>
      <c r="U824">
        <v>61</v>
      </c>
      <c r="V824">
        <v>112.95</v>
      </c>
      <c r="W824">
        <v>22.2</v>
      </c>
    </row>
    <row r="825" spans="1:23" x14ac:dyDescent="0.35">
      <c r="A825">
        <v>53695</v>
      </c>
      <c r="B825" t="s">
        <v>12</v>
      </c>
      <c r="C825">
        <v>70</v>
      </c>
      <c r="D825">
        <v>0</v>
      </c>
      <c r="E825">
        <v>0</v>
      </c>
      <c r="F825" t="s">
        <v>13</v>
      </c>
      <c r="G825" t="s">
        <v>25</v>
      </c>
      <c r="H825" t="s">
        <v>15</v>
      </c>
      <c r="I825">
        <v>81.59</v>
      </c>
      <c r="J825">
        <v>27.2</v>
      </c>
      <c r="K825">
        <v>27.2</v>
      </c>
      <c r="L825" t="s">
        <v>21</v>
      </c>
      <c r="M825" s="8">
        <v>0</v>
      </c>
      <c r="N825">
        <f t="shared" si="36"/>
        <v>0</v>
      </c>
      <c r="O825">
        <f t="shared" si="37"/>
        <v>0</v>
      </c>
      <c r="P825">
        <f t="shared" si="38"/>
        <v>0</v>
      </c>
      <c r="U825">
        <v>70</v>
      </c>
      <c r="V825">
        <v>81.59</v>
      </c>
      <c r="W825">
        <v>27.2</v>
      </c>
    </row>
    <row r="826" spans="1:23" x14ac:dyDescent="0.35">
      <c r="A826">
        <v>26692</v>
      </c>
      <c r="B826" t="s">
        <v>17</v>
      </c>
      <c r="C826">
        <v>38</v>
      </c>
      <c r="D826">
        <v>0</v>
      </c>
      <c r="E826">
        <v>0</v>
      </c>
      <c r="F826" t="s">
        <v>13</v>
      </c>
      <c r="G826" t="s">
        <v>25</v>
      </c>
      <c r="H826" t="s">
        <v>19</v>
      </c>
      <c r="I826">
        <v>76.819999999999993</v>
      </c>
      <c r="J826">
        <v>27.3</v>
      </c>
      <c r="K826">
        <v>27.3</v>
      </c>
      <c r="L826" t="s">
        <v>21</v>
      </c>
      <c r="M826" s="8">
        <v>0</v>
      </c>
      <c r="N826">
        <f t="shared" si="36"/>
        <v>0</v>
      </c>
      <c r="O826">
        <f t="shared" si="37"/>
        <v>0</v>
      </c>
      <c r="P826">
        <f t="shared" si="38"/>
        <v>0</v>
      </c>
      <c r="U826">
        <v>38</v>
      </c>
      <c r="V826">
        <v>76.819999999999993</v>
      </c>
      <c r="W826">
        <v>27.3</v>
      </c>
    </row>
    <row r="827" spans="1:23" x14ac:dyDescent="0.35">
      <c r="A827">
        <v>33400</v>
      </c>
      <c r="B827" t="s">
        <v>12</v>
      </c>
      <c r="C827">
        <v>59</v>
      </c>
      <c r="D827">
        <v>0</v>
      </c>
      <c r="E827">
        <v>0</v>
      </c>
      <c r="F827" t="s">
        <v>13</v>
      </c>
      <c r="G827" t="s">
        <v>25</v>
      </c>
      <c r="H827" t="s">
        <v>19</v>
      </c>
      <c r="I827">
        <v>73.75</v>
      </c>
      <c r="J827">
        <v>27.3</v>
      </c>
      <c r="K827">
        <v>27.3</v>
      </c>
      <c r="L827" t="s">
        <v>22</v>
      </c>
      <c r="M827" s="8">
        <v>0</v>
      </c>
      <c r="N827">
        <f t="shared" si="36"/>
        <v>0</v>
      </c>
      <c r="O827">
        <f t="shared" si="37"/>
        <v>0</v>
      </c>
      <c r="P827">
        <f t="shared" si="38"/>
        <v>0</v>
      </c>
      <c r="U827">
        <v>59</v>
      </c>
      <c r="V827">
        <v>73.75</v>
      </c>
      <c r="W827">
        <v>27.3</v>
      </c>
    </row>
    <row r="828" spans="1:23" x14ac:dyDescent="0.35">
      <c r="A828">
        <v>67078</v>
      </c>
      <c r="B828" t="s">
        <v>17</v>
      </c>
      <c r="C828">
        <v>36</v>
      </c>
      <c r="D828">
        <v>1</v>
      </c>
      <c r="E828">
        <v>0</v>
      </c>
      <c r="F828" t="s">
        <v>13</v>
      </c>
      <c r="G828" t="s">
        <v>14</v>
      </c>
      <c r="H828" t="s">
        <v>15</v>
      </c>
      <c r="I828">
        <v>91.56</v>
      </c>
      <c r="J828">
        <v>42.2</v>
      </c>
      <c r="K828">
        <v>42.2</v>
      </c>
      <c r="L828" t="s">
        <v>21</v>
      </c>
      <c r="M828" s="8">
        <v>0</v>
      </c>
      <c r="N828">
        <f t="shared" si="36"/>
        <v>0</v>
      </c>
      <c r="O828">
        <f t="shared" si="37"/>
        <v>0</v>
      </c>
      <c r="P828">
        <f t="shared" si="38"/>
        <v>0</v>
      </c>
      <c r="U828">
        <v>36</v>
      </c>
      <c r="V828">
        <v>91.56</v>
      </c>
      <c r="W828">
        <v>42.2</v>
      </c>
    </row>
    <row r="829" spans="1:23" x14ac:dyDescent="0.35">
      <c r="A829">
        <v>32352</v>
      </c>
      <c r="B829" t="s">
        <v>17</v>
      </c>
      <c r="C829">
        <v>31</v>
      </c>
      <c r="D829">
        <v>0</v>
      </c>
      <c r="E829">
        <v>0</v>
      </c>
      <c r="F829" t="s">
        <v>13</v>
      </c>
      <c r="G829" t="s">
        <v>25</v>
      </c>
      <c r="H829" t="s">
        <v>19</v>
      </c>
      <c r="I829">
        <v>104.55</v>
      </c>
      <c r="J829">
        <v>26.4</v>
      </c>
      <c r="K829">
        <v>26.4</v>
      </c>
      <c r="L829" t="s">
        <v>21</v>
      </c>
      <c r="M829" s="8">
        <v>0</v>
      </c>
      <c r="N829">
        <f t="shared" si="36"/>
        <v>0</v>
      </c>
      <c r="O829">
        <f t="shared" si="37"/>
        <v>0</v>
      </c>
      <c r="P829">
        <f t="shared" si="38"/>
        <v>0</v>
      </c>
      <c r="U829">
        <v>31</v>
      </c>
      <c r="V829">
        <v>104.55</v>
      </c>
      <c r="W829">
        <v>26.4</v>
      </c>
    </row>
    <row r="830" spans="1:23" x14ac:dyDescent="0.35">
      <c r="A830">
        <v>22540</v>
      </c>
      <c r="B830" t="s">
        <v>17</v>
      </c>
      <c r="C830">
        <v>65</v>
      </c>
      <c r="D830">
        <v>0</v>
      </c>
      <c r="E830">
        <v>0</v>
      </c>
      <c r="F830" t="s">
        <v>13</v>
      </c>
      <c r="G830" t="s">
        <v>25</v>
      </c>
      <c r="H830" t="s">
        <v>15</v>
      </c>
      <c r="I830">
        <v>84.84</v>
      </c>
      <c r="J830">
        <v>39.4</v>
      </c>
      <c r="K830">
        <v>39.4</v>
      </c>
      <c r="L830" t="s">
        <v>24</v>
      </c>
      <c r="M830" s="8">
        <v>0</v>
      </c>
      <c r="N830">
        <f t="shared" si="36"/>
        <v>0</v>
      </c>
      <c r="O830">
        <f t="shared" si="37"/>
        <v>0</v>
      </c>
      <c r="P830">
        <f t="shared" si="38"/>
        <v>0</v>
      </c>
      <c r="U830">
        <v>65</v>
      </c>
      <c r="V830">
        <v>84.84</v>
      </c>
      <c r="W830">
        <v>39.4</v>
      </c>
    </row>
    <row r="831" spans="1:23" x14ac:dyDescent="0.35">
      <c r="A831">
        <v>26999</v>
      </c>
      <c r="B831" t="s">
        <v>12</v>
      </c>
      <c r="C831">
        <v>61</v>
      </c>
      <c r="D831">
        <v>1</v>
      </c>
      <c r="E831">
        <v>1</v>
      </c>
      <c r="F831" t="s">
        <v>13</v>
      </c>
      <c r="G831" t="s">
        <v>25</v>
      </c>
      <c r="H831" t="s">
        <v>19</v>
      </c>
      <c r="I831">
        <v>86.06</v>
      </c>
      <c r="J831">
        <v>34.799999999999997</v>
      </c>
      <c r="K831">
        <v>34.799999999999997</v>
      </c>
      <c r="L831" t="s">
        <v>21</v>
      </c>
      <c r="M831" s="8">
        <v>0</v>
      </c>
      <c r="N831">
        <f t="shared" si="36"/>
        <v>0</v>
      </c>
      <c r="O831">
        <f t="shared" si="37"/>
        <v>0</v>
      </c>
      <c r="P831">
        <f t="shared" si="38"/>
        <v>0</v>
      </c>
      <c r="U831">
        <v>61</v>
      </c>
      <c r="V831">
        <v>86.06</v>
      </c>
      <c r="W831">
        <v>34.799999999999997</v>
      </c>
    </row>
    <row r="832" spans="1:23" x14ac:dyDescent="0.35">
      <c r="A832">
        <v>65218</v>
      </c>
      <c r="B832" t="s">
        <v>12</v>
      </c>
      <c r="C832">
        <v>2</v>
      </c>
      <c r="D832">
        <v>0</v>
      </c>
      <c r="E832">
        <v>0</v>
      </c>
      <c r="F832" t="s">
        <v>23</v>
      </c>
      <c r="G832" t="s">
        <v>26</v>
      </c>
      <c r="H832" t="s">
        <v>19</v>
      </c>
      <c r="I832">
        <v>109.1</v>
      </c>
      <c r="J832">
        <v>20</v>
      </c>
      <c r="K832">
        <v>20</v>
      </c>
      <c r="L832" t="s">
        <v>24</v>
      </c>
      <c r="M832" s="8">
        <v>0</v>
      </c>
      <c r="N832">
        <f t="shared" si="36"/>
        <v>0</v>
      </c>
      <c r="O832">
        <f t="shared" si="37"/>
        <v>0</v>
      </c>
      <c r="P832">
        <f t="shared" si="38"/>
        <v>0</v>
      </c>
      <c r="U832">
        <v>2</v>
      </c>
      <c r="V832">
        <v>109.1</v>
      </c>
      <c r="W832">
        <v>20</v>
      </c>
    </row>
    <row r="833" spans="1:23" x14ac:dyDescent="0.35">
      <c r="A833">
        <v>30102</v>
      </c>
      <c r="B833" t="s">
        <v>12</v>
      </c>
      <c r="C833">
        <v>52</v>
      </c>
      <c r="D833">
        <v>0</v>
      </c>
      <c r="E833">
        <v>0</v>
      </c>
      <c r="F833" t="s">
        <v>13</v>
      </c>
      <c r="G833" t="s">
        <v>14</v>
      </c>
      <c r="H833" t="s">
        <v>19</v>
      </c>
      <c r="I833">
        <v>68.349999999999994</v>
      </c>
      <c r="J833">
        <v>34.1</v>
      </c>
      <c r="K833">
        <v>34.1</v>
      </c>
      <c r="L833" t="s">
        <v>21</v>
      </c>
      <c r="M833" s="8">
        <v>0</v>
      </c>
      <c r="N833">
        <f t="shared" si="36"/>
        <v>0</v>
      </c>
      <c r="O833">
        <f t="shared" si="37"/>
        <v>0</v>
      </c>
      <c r="P833">
        <f t="shared" si="38"/>
        <v>0</v>
      </c>
      <c r="U833">
        <v>52</v>
      </c>
      <c r="V833">
        <v>68.349999999999994</v>
      </c>
      <c r="W833">
        <v>34.1</v>
      </c>
    </row>
    <row r="834" spans="1:23" x14ac:dyDescent="0.35">
      <c r="A834">
        <v>49521</v>
      </c>
      <c r="B834" t="s">
        <v>17</v>
      </c>
      <c r="C834">
        <v>33</v>
      </c>
      <c r="D834">
        <v>0</v>
      </c>
      <c r="E834">
        <v>0</v>
      </c>
      <c r="F834" t="s">
        <v>13</v>
      </c>
      <c r="G834" t="s">
        <v>14</v>
      </c>
      <c r="H834" t="s">
        <v>15</v>
      </c>
      <c r="I834">
        <v>121.04</v>
      </c>
      <c r="J834">
        <v>31.4</v>
      </c>
      <c r="K834">
        <v>31.4</v>
      </c>
      <c r="L834" t="s">
        <v>24</v>
      </c>
      <c r="M834" s="8">
        <v>0</v>
      </c>
      <c r="N834">
        <f t="shared" si="36"/>
        <v>0</v>
      </c>
      <c r="O834">
        <f t="shared" si="37"/>
        <v>0</v>
      </c>
      <c r="P834">
        <f t="shared" si="38"/>
        <v>0</v>
      </c>
      <c r="U834">
        <v>33</v>
      </c>
      <c r="V834">
        <v>121.04</v>
      </c>
      <c r="W834">
        <v>31.4</v>
      </c>
    </row>
    <row r="835" spans="1:23" x14ac:dyDescent="0.35">
      <c r="A835">
        <v>54643</v>
      </c>
      <c r="B835" t="s">
        <v>12</v>
      </c>
      <c r="C835">
        <v>5</v>
      </c>
      <c r="D835">
        <v>0</v>
      </c>
      <c r="E835">
        <v>0</v>
      </c>
      <c r="F835" t="s">
        <v>23</v>
      </c>
      <c r="G835" t="s">
        <v>26</v>
      </c>
      <c r="H835" t="s">
        <v>19</v>
      </c>
      <c r="I835">
        <v>160.83000000000001</v>
      </c>
      <c r="J835">
        <v>17.8</v>
      </c>
      <c r="K835">
        <v>17.8</v>
      </c>
      <c r="L835" t="s">
        <v>24</v>
      </c>
      <c r="M835" s="8">
        <v>0</v>
      </c>
      <c r="N835">
        <f t="shared" ref="N835:N898" si="39">IF(OR(J835&gt;47.5,J835&lt;9.1),1,0)</f>
        <v>0</v>
      </c>
      <c r="O835">
        <f t="shared" ref="O835:O898" si="40">IF(OR(C835&lt;-29,C835&gt;115),1,0)</f>
        <v>0</v>
      </c>
      <c r="P835">
        <f t="shared" ref="P835:P898" si="41">IF(OR(I835&lt;21.98,I835&gt;169.36),1,0)</f>
        <v>0</v>
      </c>
      <c r="U835">
        <v>5</v>
      </c>
      <c r="V835">
        <v>160.83000000000001</v>
      </c>
      <c r="W835">
        <v>17.8</v>
      </c>
    </row>
    <row r="836" spans="1:23" x14ac:dyDescent="0.35">
      <c r="A836">
        <v>29134</v>
      </c>
      <c r="B836" t="s">
        <v>17</v>
      </c>
      <c r="C836">
        <v>32</v>
      </c>
      <c r="D836">
        <v>0</v>
      </c>
      <c r="E836">
        <v>0</v>
      </c>
      <c r="F836" t="s">
        <v>13</v>
      </c>
      <c r="G836" t="s">
        <v>14</v>
      </c>
      <c r="H836" t="s">
        <v>19</v>
      </c>
      <c r="I836">
        <v>85.62</v>
      </c>
      <c r="J836">
        <v>46.1</v>
      </c>
      <c r="K836">
        <v>46.1</v>
      </c>
      <c r="L836" t="s">
        <v>22</v>
      </c>
      <c r="M836" s="8">
        <v>0</v>
      </c>
      <c r="N836">
        <f t="shared" si="39"/>
        <v>0</v>
      </c>
      <c r="O836">
        <f t="shared" si="40"/>
        <v>0</v>
      </c>
      <c r="P836">
        <f t="shared" si="41"/>
        <v>0</v>
      </c>
      <c r="U836">
        <v>32</v>
      </c>
      <c r="V836">
        <v>85.62</v>
      </c>
      <c r="W836">
        <v>46.1</v>
      </c>
    </row>
    <row r="837" spans="1:23" x14ac:dyDescent="0.35">
      <c r="A837">
        <v>68281</v>
      </c>
      <c r="B837" t="s">
        <v>17</v>
      </c>
      <c r="C837">
        <v>54</v>
      </c>
      <c r="D837">
        <v>0</v>
      </c>
      <c r="E837">
        <v>0</v>
      </c>
      <c r="F837" t="s">
        <v>13</v>
      </c>
      <c r="G837" t="s">
        <v>25</v>
      </c>
      <c r="H837" t="s">
        <v>15</v>
      </c>
      <c r="I837">
        <v>74.23</v>
      </c>
      <c r="J837">
        <v>28.1</v>
      </c>
      <c r="K837">
        <v>28.1</v>
      </c>
      <c r="L837" t="s">
        <v>16</v>
      </c>
      <c r="M837" s="8">
        <v>0</v>
      </c>
      <c r="N837">
        <f t="shared" si="39"/>
        <v>0</v>
      </c>
      <c r="O837">
        <f t="shared" si="40"/>
        <v>0</v>
      </c>
      <c r="P837">
        <f t="shared" si="41"/>
        <v>0</v>
      </c>
      <c r="U837">
        <v>54</v>
      </c>
      <c r="V837">
        <v>74.23</v>
      </c>
      <c r="W837">
        <v>28.1</v>
      </c>
    </row>
    <row r="838" spans="1:23" x14ac:dyDescent="0.35">
      <c r="A838">
        <v>40350</v>
      </c>
      <c r="B838" t="s">
        <v>17</v>
      </c>
      <c r="C838">
        <v>51</v>
      </c>
      <c r="D838">
        <v>0</v>
      </c>
      <c r="E838">
        <v>0</v>
      </c>
      <c r="F838" t="s">
        <v>23</v>
      </c>
      <c r="G838" t="s">
        <v>14</v>
      </c>
      <c r="H838" t="s">
        <v>15</v>
      </c>
      <c r="I838">
        <v>110.76</v>
      </c>
      <c r="J838">
        <v>24.7</v>
      </c>
      <c r="K838">
        <v>24.7</v>
      </c>
      <c r="L838" t="s">
        <v>16</v>
      </c>
      <c r="M838" s="8">
        <v>0</v>
      </c>
      <c r="N838">
        <f t="shared" si="39"/>
        <v>0</v>
      </c>
      <c r="O838">
        <f t="shared" si="40"/>
        <v>0</v>
      </c>
      <c r="P838">
        <f t="shared" si="41"/>
        <v>0</v>
      </c>
      <c r="U838">
        <v>51</v>
      </c>
      <c r="V838">
        <v>110.76</v>
      </c>
      <c r="W838">
        <v>24.7</v>
      </c>
    </row>
    <row r="839" spans="1:23" x14ac:dyDescent="0.35">
      <c r="A839">
        <v>33410</v>
      </c>
      <c r="B839" t="s">
        <v>17</v>
      </c>
      <c r="C839">
        <v>39</v>
      </c>
      <c r="D839">
        <v>0</v>
      </c>
      <c r="E839">
        <v>0</v>
      </c>
      <c r="F839" t="s">
        <v>23</v>
      </c>
      <c r="G839" t="s">
        <v>25</v>
      </c>
      <c r="H839" t="s">
        <v>15</v>
      </c>
      <c r="I839">
        <v>79.44</v>
      </c>
      <c r="J839">
        <v>22.7</v>
      </c>
      <c r="K839">
        <v>22.7</v>
      </c>
      <c r="L839" t="s">
        <v>21</v>
      </c>
      <c r="M839" s="8">
        <v>0</v>
      </c>
      <c r="N839">
        <f t="shared" si="39"/>
        <v>0</v>
      </c>
      <c r="O839">
        <f t="shared" si="40"/>
        <v>0</v>
      </c>
      <c r="P839">
        <f t="shared" si="41"/>
        <v>0</v>
      </c>
      <c r="U839">
        <v>39</v>
      </c>
      <c r="V839">
        <v>79.44</v>
      </c>
      <c r="W839">
        <v>22.7</v>
      </c>
    </row>
    <row r="840" spans="1:23" x14ac:dyDescent="0.35">
      <c r="A840">
        <v>39375</v>
      </c>
      <c r="B840" t="s">
        <v>17</v>
      </c>
      <c r="C840">
        <v>40</v>
      </c>
      <c r="D840">
        <v>0</v>
      </c>
      <c r="E840">
        <v>0</v>
      </c>
      <c r="F840" t="s">
        <v>13</v>
      </c>
      <c r="G840" t="s">
        <v>14</v>
      </c>
      <c r="H840" t="s">
        <v>19</v>
      </c>
      <c r="I840">
        <v>119.52</v>
      </c>
      <c r="J840">
        <v>34.6</v>
      </c>
      <c r="K840">
        <v>34.6</v>
      </c>
      <c r="L840" t="s">
        <v>21</v>
      </c>
      <c r="M840" s="8">
        <v>0</v>
      </c>
      <c r="N840">
        <f t="shared" si="39"/>
        <v>0</v>
      </c>
      <c r="O840">
        <f t="shared" si="40"/>
        <v>0</v>
      </c>
      <c r="P840">
        <f t="shared" si="41"/>
        <v>0</v>
      </c>
      <c r="U840">
        <v>40</v>
      </c>
      <c r="V840">
        <v>119.52</v>
      </c>
      <c r="W840">
        <v>34.6</v>
      </c>
    </row>
    <row r="841" spans="1:23" x14ac:dyDescent="0.35">
      <c r="A841">
        <v>2543</v>
      </c>
      <c r="B841" t="s">
        <v>17</v>
      </c>
      <c r="C841">
        <v>19</v>
      </c>
      <c r="D841">
        <v>0</v>
      </c>
      <c r="E841">
        <v>0</v>
      </c>
      <c r="F841" t="s">
        <v>13</v>
      </c>
      <c r="G841" t="s">
        <v>14</v>
      </c>
      <c r="H841" t="s">
        <v>19</v>
      </c>
      <c r="I841">
        <v>90.42</v>
      </c>
      <c r="J841">
        <v>21.4</v>
      </c>
      <c r="K841">
        <v>21.4</v>
      </c>
      <c r="L841" t="s">
        <v>21</v>
      </c>
      <c r="M841" s="8">
        <v>0</v>
      </c>
      <c r="N841">
        <f t="shared" si="39"/>
        <v>0</v>
      </c>
      <c r="O841">
        <f t="shared" si="40"/>
        <v>0</v>
      </c>
      <c r="P841">
        <f t="shared" si="41"/>
        <v>0</v>
      </c>
      <c r="U841">
        <v>19</v>
      </c>
      <c r="V841">
        <v>90.42</v>
      </c>
      <c r="W841">
        <v>21.4</v>
      </c>
    </row>
    <row r="842" spans="1:23" x14ac:dyDescent="0.35">
      <c r="A842">
        <v>45289</v>
      </c>
      <c r="B842" t="s">
        <v>17</v>
      </c>
      <c r="C842">
        <v>9</v>
      </c>
      <c r="D842">
        <v>0</v>
      </c>
      <c r="E842">
        <v>0</v>
      </c>
      <c r="F842" t="s">
        <v>23</v>
      </c>
      <c r="G842" t="s">
        <v>26</v>
      </c>
      <c r="H842" t="s">
        <v>15</v>
      </c>
      <c r="I842">
        <v>109.32</v>
      </c>
      <c r="J842">
        <v>27.4</v>
      </c>
      <c r="K842">
        <v>27.4</v>
      </c>
      <c r="L842" t="s">
        <v>24</v>
      </c>
      <c r="M842" s="8">
        <v>0</v>
      </c>
      <c r="N842">
        <f t="shared" si="39"/>
        <v>0</v>
      </c>
      <c r="O842">
        <f t="shared" si="40"/>
        <v>0</v>
      </c>
      <c r="P842">
        <f t="shared" si="41"/>
        <v>0</v>
      </c>
      <c r="U842">
        <v>9</v>
      </c>
      <c r="V842">
        <v>109.32</v>
      </c>
      <c r="W842">
        <v>27.4</v>
      </c>
    </row>
    <row r="843" spans="1:23" x14ac:dyDescent="0.35">
      <c r="A843">
        <v>12106</v>
      </c>
      <c r="B843" t="s">
        <v>12</v>
      </c>
      <c r="C843">
        <v>53</v>
      </c>
      <c r="D843">
        <v>1</v>
      </c>
      <c r="E843">
        <v>0</v>
      </c>
      <c r="F843" t="s">
        <v>13</v>
      </c>
      <c r="G843" t="s">
        <v>25</v>
      </c>
      <c r="H843" t="s">
        <v>19</v>
      </c>
      <c r="I843">
        <v>78.16</v>
      </c>
      <c r="J843">
        <v>36.6</v>
      </c>
      <c r="K843">
        <v>36.6</v>
      </c>
      <c r="L843" t="s">
        <v>21</v>
      </c>
      <c r="M843" s="8">
        <v>0</v>
      </c>
      <c r="N843">
        <f t="shared" si="39"/>
        <v>0</v>
      </c>
      <c r="O843">
        <f t="shared" si="40"/>
        <v>0</v>
      </c>
      <c r="P843">
        <f t="shared" si="41"/>
        <v>0</v>
      </c>
      <c r="U843">
        <v>53</v>
      </c>
      <c r="V843">
        <v>78.16</v>
      </c>
      <c r="W843">
        <v>36.6</v>
      </c>
    </row>
    <row r="844" spans="1:23" x14ac:dyDescent="0.35">
      <c r="A844">
        <v>10792</v>
      </c>
      <c r="B844" t="s">
        <v>17</v>
      </c>
      <c r="C844">
        <v>23</v>
      </c>
      <c r="D844">
        <v>0</v>
      </c>
      <c r="E844">
        <v>0</v>
      </c>
      <c r="F844" t="s">
        <v>23</v>
      </c>
      <c r="G844" t="s">
        <v>14</v>
      </c>
      <c r="H844" t="s">
        <v>19</v>
      </c>
      <c r="I844">
        <v>79.13</v>
      </c>
      <c r="J844">
        <v>32.9</v>
      </c>
      <c r="K844">
        <v>32.9</v>
      </c>
      <c r="L844" t="s">
        <v>16</v>
      </c>
      <c r="M844" s="8">
        <v>0</v>
      </c>
      <c r="N844">
        <f t="shared" si="39"/>
        <v>0</v>
      </c>
      <c r="O844">
        <f t="shared" si="40"/>
        <v>0</v>
      </c>
      <c r="P844">
        <f t="shared" si="41"/>
        <v>0</v>
      </c>
      <c r="U844">
        <v>23</v>
      </c>
      <c r="V844">
        <v>79.13</v>
      </c>
      <c r="W844">
        <v>32.9</v>
      </c>
    </row>
    <row r="845" spans="1:23" x14ac:dyDescent="0.35">
      <c r="A845">
        <v>19153</v>
      </c>
      <c r="B845" t="s">
        <v>17</v>
      </c>
      <c r="C845">
        <v>19</v>
      </c>
      <c r="D845">
        <v>0</v>
      </c>
      <c r="E845">
        <v>0</v>
      </c>
      <c r="F845" t="s">
        <v>23</v>
      </c>
      <c r="G845" t="s">
        <v>18</v>
      </c>
      <c r="H845" t="s">
        <v>15</v>
      </c>
      <c r="I845">
        <v>84.06</v>
      </c>
      <c r="J845">
        <v>24.7</v>
      </c>
      <c r="K845">
        <v>24.7</v>
      </c>
      <c r="L845" t="s">
        <v>21</v>
      </c>
      <c r="M845" s="8">
        <v>0</v>
      </c>
      <c r="N845">
        <f t="shared" si="39"/>
        <v>0</v>
      </c>
      <c r="O845">
        <f t="shared" si="40"/>
        <v>0</v>
      </c>
      <c r="P845">
        <f t="shared" si="41"/>
        <v>0</v>
      </c>
      <c r="U845">
        <v>19</v>
      </c>
      <c r="V845">
        <v>84.06</v>
      </c>
      <c r="W845">
        <v>24.7</v>
      </c>
    </row>
    <row r="846" spans="1:23" x14ac:dyDescent="0.35">
      <c r="A846">
        <v>47876</v>
      </c>
      <c r="B846" t="s">
        <v>12</v>
      </c>
      <c r="C846">
        <v>1</v>
      </c>
      <c r="D846">
        <v>0</v>
      </c>
      <c r="E846">
        <v>0</v>
      </c>
      <c r="F846" t="s">
        <v>23</v>
      </c>
      <c r="G846" t="s">
        <v>26</v>
      </c>
      <c r="H846" t="s">
        <v>19</v>
      </c>
      <c r="I846">
        <v>89.3</v>
      </c>
      <c r="J846">
        <v>21.4</v>
      </c>
      <c r="K846">
        <v>21.4</v>
      </c>
      <c r="L846" t="s">
        <v>24</v>
      </c>
      <c r="M846" s="8">
        <v>0</v>
      </c>
      <c r="N846">
        <f t="shared" si="39"/>
        <v>0</v>
      </c>
      <c r="O846">
        <f t="shared" si="40"/>
        <v>0</v>
      </c>
      <c r="P846">
        <f t="shared" si="41"/>
        <v>0</v>
      </c>
      <c r="U846">
        <v>1</v>
      </c>
      <c r="V846">
        <v>89.3</v>
      </c>
      <c r="W846">
        <v>21.4</v>
      </c>
    </row>
    <row r="847" spans="1:23" x14ac:dyDescent="0.35">
      <c r="A847">
        <v>25283</v>
      </c>
      <c r="B847" t="s">
        <v>17</v>
      </c>
      <c r="C847">
        <v>48</v>
      </c>
      <c r="D847">
        <v>0</v>
      </c>
      <c r="E847">
        <v>0</v>
      </c>
      <c r="F847" t="s">
        <v>13</v>
      </c>
      <c r="G847" t="s">
        <v>14</v>
      </c>
      <c r="H847" t="s">
        <v>15</v>
      </c>
      <c r="I847">
        <v>69.209999999999994</v>
      </c>
      <c r="J847">
        <v>33.1</v>
      </c>
      <c r="K847">
        <v>33.1</v>
      </c>
      <c r="L847" t="s">
        <v>21</v>
      </c>
      <c r="M847" s="8">
        <v>0</v>
      </c>
      <c r="N847">
        <f t="shared" si="39"/>
        <v>0</v>
      </c>
      <c r="O847">
        <f t="shared" si="40"/>
        <v>0</v>
      </c>
      <c r="P847">
        <f t="shared" si="41"/>
        <v>0</v>
      </c>
      <c r="U847">
        <v>48</v>
      </c>
      <c r="V847">
        <v>69.209999999999994</v>
      </c>
      <c r="W847">
        <v>33.1</v>
      </c>
    </row>
    <row r="848" spans="1:23" x14ac:dyDescent="0.35">
      <c r="A848">
        <v>12270</v>
      </c>
      <c r="B848" t="s">
        <v>12</v>
      </c>
      <c r="C848">
        <v>71</v>
      </c>
      <c r="D848">
        <v>0</v>
      </c>
      <c r="E848">
        <v>0</v>
      </c>
      <c r="F848" t="s">
        <v>13</v>
      </c>
      <c r="G848" t="s">
        <v>25</v>
      </c>
      <c r="H848" t="s">
        <v>19</v>
      </c>
      <c r="I848">
        <v>186.45</v>
      </c>
      <c r="J848">
        <v>26.7</v>
      </c>
      <c r="K848">
        <v>26.7</v>
      </c>
      <c r="L848" t="s">
        <v>21</v>
      </c>
      <c r="M848" s="8">
        <v>0</v>
      </c>
      <c r="N848">
        <f t="shared" si="39"/>
        <v>0</v>
      </c>
      <c r="O848">
        <f t="shared" si="40"/>
        <v>0</v>
      </c>
      <c r="P848">
        <f t="shared" si="41"/>
        <v>1</v>
      </c>
      <c r="U848">
        <v>71</v>
      </c>
      <c r="V848">
        <v>186.45</v>
      </c>
      <c r="W848">
        <v>26.7</v>
      </c>
    </row>
    <row r="849" spans="1:23" x14ac:dyDescent="0.35">
      <c r="A849">
        <v>49949</v>
      </c>
      <c r="B849" t="s">
        <v>12</v>
      </c>
      <c r="C849">
        <v>44</v>
      </c>
      <c r="D849">
        <v>0</v>
      </c>
      <c r="E849">
        <v>0</v>
      </c>
      <c r="F849" t="s">
        <v>13</v>
      </c>
      <c r="G849" t="s">
        <v>14</v>
      </c>
      <c r="H849" t="s">
        <v>15</v>
      </c>
      <c r="I849">
        <v>58.47</v>
      </c>
      <c r="J849">
        <v>24.4</v>
      </c>
      <c r="K849">
        <v>24.4</v>
      </c>
      <c r="L849" t="s">
        <v>21</v>
      </c>
      <c r="M849" s="8">
        <v>0</v>
      </c>
      <c r="N849">
        <f t="shared" si="39"/>
        <v>0</v>
      </c>
      <c r="O849">
        <f t="shared" si="40"/>
        <v>0</v>
      </c>
      <c r="P849">
        <f t="shared" si="41"/>
        <v>0</v>
      </c>
      <c r="U849">
        <v>44</v>
      </c>
      <c r="V849">
        <v>58.47</v>
      </c>
      <c r="W849">
        <v>24.4</v>
      </c>
    </row>
    <row r="850" spans="1:23" x14ac:dyDescent="0.35">
      <c r="A850">
        <v>50826</v>
      </c>
      <c r="B850" t="s">
        <v>17</v>
      </c>
      <c r="C850">
        <v>53</v>
      </c>
      <c r="D850">
        <v>0</v>
      </c>
      <c r="E850">
        <v>0</v>
      </c>
      <c r="F850" t="s">
        <v>13</v>
      </c>
      <c r="G850" t="s">
        <v>25</v>
      </c>
      <c r="H850" t="s">
        <v>19</v>
      </c>
      <c r="I850">
        <v>189.49</v>
      </c>
      <c r="J850">
        <v>25.8</v>
      </c>
      <c r="K850">
        <v>25.8</v>
      </c>
      <c r="L850" t="s">
        <v>24</v>
      </c>
      <c r="M850" s="8">
        <v>0</v>
      </c>
      <c r="N850">
        <f t="shared" si="39"/>
        <v>0</v>
      </c>
      <c r="O850">
        <f t="shared" si="40"/>
        <v>0</v>
      </c>
      <c r="P850">
        <f t="shared" si="41"/>
        <v>1</v>
      </c>
      <c r="U850">
        <v>53</v>
      </c>
      <c r="V850">
        <v>189.49</v>
      </c>
      <c r="W850">
        <v>25.8</v>
      </c>
    </row>
    <row r="851" spans="1:23" x14ac:dyDescent="0.35">
      <c r="A851">
        <v>28681</v>
      </c>
      <c r="B851" t="s">
        <v>17</v>
      </c>
      <c r="C851">
        <v>70</v>
      </c>
      <c r="D851">
        <v>1</v>
      </c>
      <c r="E851">
        <v>0</v>
      </c>
      <c r="F851" t="s">
        <v>13</v>
      </c>
      <c r="G851" t="s">
        <v>18</v>
      </c>
      <c r="H851" t="s">
        <v>15</v>
      </c>
      <c r="I851">
        <v>99.6</v>
      </c>
      <c r="J851">
        <v>34.299999999999997</v>
      </c>
      <c r="K851">
        <v>34.299999999999997</v>
      </c>
      <c r="L851" t="s">
        <v>16</v>
      </c>
      <c r="M851" s="8">
        <v>0</v>
      </c>
      <c r="N851">
        <f t="shared" si="39"/>
        <v>0</v>
      </c>
      <c r="O851">
        <f t="shared" si="40"/>
        <v>0</v>
      </c>
      <c r="P851">
        <f t="shared" si="41"/>
        <v>0</v>
      </c>
      <c r="U851">
        <v>70</v>
      </c>
      <c r="V851">
        <v>99.6</v>
      </c>
      <c r="W851">
        <v>34.299999999999997</v>
      </c>
    </row>
    <row r="852" spans="1:23" x14ac:dyDescent="0.35">
      <c r="A852">
        <v>41615</v>
      </c>
      <c r="B852" t="s">
        <v>17</v>
      </c>
      <c r="C852">
        <v>1.4</v>
      </c>
      <c r="D852">
        <v>0</v>
      </c>
      <c r="E852">
        <v>0</v>
      </c>
      <c r="F852" t="s">
        <v>23</v>
      </c>
      <c r="G852" t="s">
        <v>26</v>
      </c>
      <c r="H852" t="s">
        <v>19</v>
      </c>
      <c r="I852">
        <v>126.18</v>
      </c>
      <c r="J852">
        <v>18.100000000000001</v>
      </c>
      <c r="K852">
        <v>18.100000000000001</v>
      </c>
      <c r="L852" t="s">
        <v>24</v>
      </c>
      <c r="M852" s="8">
        <v>0</v>
      </c>
      <c r="N852">
        <f t="shared" si="39"/>
        <v>0</v>
      </c>
      <c r="O852">
        <f t="shared" si="40"/>
        <v>0</v>
      </c>
      <c r="P852">
        <f t="shared" si="41"/>
        <v>0</v>
      </c>
      <c r="U852">
        <v>1.4</v>
      </c>
      <c r="V852">
        <v>126.18</v>
      </c>
      <c r="W852">
        <v>18.100000000000001</v>
      </c>
    </row>
    <row r="853" spans="1:23" x14ac:dyDescent="0.35">
      <c r="A853">
        <v>14147</v>
      </c>
      <c r="B853" t="s">
        <v>12</v>
      </c>
      <c r="C853">
        <v>49</v>
      </c>
      <c r="D853">
        <v>0</v>
      </c>
      <c r="E853">
        <v>0</v>
      </c>
      <c r="F853" t="s">
        <v>13</v>
      </c>
      <c r="G853" t="s">
        <v>14</v>
      </c>
      <c r="H853" t="s">
        <v>15</v>
      </c>
      <c r="I853">
        <v>186.32</v>
      </c>
      <c r="J853">
        <v>43.8</v>
      </c>
      <c r="K853">
        <v>43.8</v>
      </c>
      <c r="L853" t="s">
        <v>22</v>
      </c>
      <c r="M853" s="8">
        <v>0</v>
      </c>
      <c r="N853">
        <f t="shared" si="39"/>
        <v>0</v>
      </c>
      <c r="O853">
        <f t="shared" si="40"/>
        <v>0</v>
      </c>
      <c r="P853">
        <f t="shared" si="41"/>
        <v>1</v>
      </c>
      <c r="U853">
        <v>49</v>
      </c>
      <c r="V853">
        <v>186.32</v>
      </c>
      <c r="W853">
        <v>43.8</v>
      </c>
    </row>
    <row r="854" spans="1:23" x14ac:dyDescent="0.35">
      <c r="A854">
        <v>41537</v>
      </c>
      <c r="B854" t="s">
        <v>17</v>
      </c>
      <c r="C854">
        <v>17</v>
      </c>
      <c r="D854">
        <v>0</v>
      </c>
      <c r="E854">
        <v>0</v>
      </c>
      <c r="F854" t="s">
        <v>23</v>
      </c>
      <c r="G854" t="s">
        <v>14</v>
      </c>
      <c r="H854" t="s">
        <v>19</v>
      </c>
      <c r="I854">
        <v>62.49</v>
      </c>
      <c r="J854">
        <v>26.9</v>
      </c>
      <c r="K854">
        <v>26.9</v>
      </c>
      <c r="L854" t="s">
        <v>21</v>
      </c>
      <c r="M854" s="8">
        <v>0</v>
      </c>
      <c r="N854">
        <f t="shared" si="39"/>
        <v>0</v>
      </c>
      <c r="O854">
        <f t="shared" si="40"/>
        <v>0</v>
      </c>
      <c r="P854">
        <f t="shared" si="41"/>
        <v>0</v>
      </c>
      <c r="U854">
        <v>17</v>
      </c>
      <c r="V854">
        <v>62.49</v>
      </c>
      <c r="W854">
        <v>26.9</v>
      </c>
    </row>
    <row r="855" spans="1:23" x14ac:dyDescent="0.35">
      <c r="A855">
        <v>62332</v>
      </c>
      <c r="B855" t="s">
        <v>17</v>
      </c>
      <c r="C855">
        <v>40</v>
      </c>
      <c r="D855">
        <v>0</v>
      </c>
      <c r="E855">
        <v>0</v>
      </c>
      <c r="F855" t="s">
        <v>13</v>
      </c>
      <c r="G855" t="s">
        <v>14</v>
      </c>
      <c r="H855" t="s">
        <v>19</v>
      </c>
      <c r="I855">
        <v>74.510000000000005</v>
      </c>
      <c r="J855">
        <v>36.6</v>
      </c>
      <c r="K855">
        <v>36.6</v>
      </c>
      <c r="L855" t="s">
        <v>21</v>
      </c>
      <c r="M855" s="8">
        <v>0</v>
      </c>
      <c r="N855">
        <f t="shared" si="39"/>
        <v>0</v>
      </c>
      <c r="O855">
        <f t="shared" si="40"/>
        <v>0</v>
      </c>
      <c r="P855">
        <f t="shared" si="41"/>
        <v>0</v>
      </c>
      <c r="U855">
        <v>40</v>
      </c>
      <c r="V855">
        <v>74.510000000000005</v>
      </c>
      <c r="W855">
        <v>36.6</v>
      </c>
    </row>
    <row r="856" spans="1:23" x14ac:dyDescent="0.35">
      <c r="A856">
        <v>25488</v>
      </c>
      <c r="B856" t="s">
        <v>17</v>
      </c>
      <c r="C856">
        <v>46</v>
      </c>
      <c r="D856">
        <v>0</v>
      </c>
      <c r="E856">
        <v>0</v>
      </c>
      <c r="F856" t="s">
        <v>13</v>
      </c>
      <c r="G856" t="s">
        <v>18</v>
      </c>
      <c r="H856" t="s">
        <v>15</v>
      </c>
      <c r="I856">
        <v>94.63</v>
      </c>
      <c r="J856">
        <v>24.9</v>
      </c>
      <c r="K856">
        <v>24.9</v>
      </c>
      <c r="L856" t="s">
        <v>21</v>
      </c>
      <c r="M856" s="8">
        <v>0</v>
      </c>
      <c r="N856">
        <f t="shared" si="39"/>
        <v>0</v>
      </c>
      <c r="O856">
        <f t="shared" si="40"/>
        <v>0</v>
      </c>
      <c r="P856">
        <f t="shared" si="41"/>
        <v>0</v>
      </c>
      <c r="U856">
        <v>46</v>
      </c>
      <c r="V856">
        <v>94.63</v>
      </c>
      <c r="W856">
        <v>24.9</v>
      </c>
    </row>
    <row r="857" spans="1:23" x14ac:dyDescent="0.35">
      <c r="A857">
        <v>45759</v>
      </c>
      <c r="B857" t="s">
        <v>17</v>
      </c>
      <c r="C857">
        <v>32</v>
      </c>
      <c r="D857">
        <v>0</v>
      </c>
      <c r="E857">
        <v>0</v>
      </c>
      <c r="F857" t="s">
        <v>13</v>
      </c>
      <c r="G857" t="s">
        <v>14</v>
      </c>
      <c r="H857" t="s">
        <v>19</v>
      </c>
      <c r="I857">
        <v>91.98</v>
      </c>
      <c r="J857">
        <v>27.6</v>
      </c>
      <c r="K857">
        <v>27.6</v>
      </c>
      <c r="L857" t="s">
        <v>22</v>
      </c>
      <c r="M857" s="8">
        <v>0</v>
      </c>
      <c r="N857">
        <f t="shared" si="39"/>
        <v>0</v>
      </c>
      <c r="O857">
        <f t="shared" si="40"/>
        <v>0</v>
      </c>
      <c r="P857">
        <f t="shared" si="41"/>
        <v>0</v>
      </c>
      <c r="U857">
        <v>32</v>
      </c>
      <c r="V857">
        <v>91.98</v>
      </c>
      <c r="W857">
        <v>27.6</v>
      </c>
    </row>
    <row r="858" spans="1:23" x14ac:dyDescent="0.35">
      <c r="A858">
        <v>71929</v>
      </c>
      <c r="B858" t="s">
        <v>12</v>
      </c>
      <c r="C858">
        <v>2</v>
      </c>
      <c r="D858">
        <v>0</v>
      </c>
      <c r="E858">
        <v>0</v>
      </c>
      <c r="F858" t="s">
        <v>23</v>
      </c>
      <c r="G858" t="s">
        <v>26</v>
      </c>
      <c r="H858" t="s">
        <v>19</v>
      </c>
      <c r="I858">
        <v>56.77</v>
      </c>
      <c r="J858">
        <v>20.9</v>
      </c>
      <c r="K858">
        <v>20.9</v>
      </c>
      <c r="L858" t="s">
        <v>24</v>
      </c>
      <c r="M858" s="8">
        <v>0</v>
      </c>
      <c r="N858">
        <f t="shared" si="39"/>
        <v>0</v>
      </c>
      <c r="O858">
        <f t="shared" si="40"/>
        <v>0</v>
      </c>
      <c r="P858">
        <f t="shared" si="41"/>
        <v>0</v>
      </c>
      <c r="U858">
        <v>2</v>
      </c>
      <c r="V858">
        <v>56.77</v>
      </c>
      <c r="W858">
        <v>20.9</v>
      </c>
    </row>
    <row r="859" spans="1:23" x14ac:dyDescent="0.35">
      <c r="A859">
        <v>14807</v>
      </c>
      <c r="B859" t="s">
        <v>17</v>
      </c>
      <c r="C859">
        <v>40</v>
      </c>
      <c r="D859">
        <v>0</v>
      </c>
      <c r="E859">
        <v>0</v>
      </c>
      <c r="F859" t="s">
        <v>13</v>
      </c>
      <c r="G859" t="s">
        <v>14</v>
      </c>
      <c r="H859" t="s">
        <v>15</v>
      </c>
      <c r="I859">
        <v>75.87</v>
      </c>
      <c r="J859">
        <v>30.3</v>
      </c>
      <c r="K859">
        <v>30.3</v>
      </c>
      <c r="L859" t="s">
        <v>21</v>
      </c>
      <c r="M859" s="8">
        <v>0</v>
      </c>
      <c r="N859">
        <f t="shared" si="39"/>
        <v>0</v>
      </c>
      <c r="O859">
        <f t="shared" si="40"/>
        <v>0</v>
      </c>
      <c r="P859">
        <f t="shared" si="41"/>
        <v>0</v>
      </c>
      <c r="U859">
        <v>40</v>
      </c>
      <c r="V859">
        <v>75.87</v>
      </c>
      <c r="W859">
        <v>30.3</v>
      </c>
    </row>
    <row r="860" spans="1:23" x14ac:dyDescent="0.35">
      <c r="A860">
        <v>16110</v>
      </c>
      <c r="B860" t="s">
        <v>17</v>
      </c>
      <c r="C860">
        <v>19</v>
      </c>
      <c r="D860">
        <v>0</v>
      </c>
      <c r="E860">
        <v>0</v>
      </c>
      <c r="F860" t="s">
        <v>23</v>
      </c>
      <c r="G860" t="s">
        <v>14</v>
      </c>
      <c r="H860" t="s">
        <v>19</v>
      </c>
      <c r="I860">
        <v>77.19</v>
      </c>
      <c r="J860">
        <v>37.4</v>
      </c>
      <c r="K860">
        <v>37.4</v>
      </c>
      <c r="L860" t="s">
        <v>22</v>
      </c>
      <c r="M860" s="8">
        <v>0</v>
      </c>
      <c r="N860">
        <f t="shared" si="39"/>
        <v>0</v>
      </c>
      <c r="O860">
        <f t="shared" si="40"/>
        <v>0</v>
      </c>
      <c r="P860">
        <f t="shared" si="41"/>
        <v>0</v>
      </c>
      <c r="U860">
        <v>19</v>
      </c>
      <c r="V860">
        <v>77.19</v>
      </c>
      <c r="W860">
        <v>37.4</v>
      </c>
    </row>
    <row r="861" spans="1:23" x14ac:dyDescent="0.35">
      <c r="A861">
        <v>40970</v>
      </c>
      <c r="B861" t="s">
        <v>12</v>
      </c>
      <c r="C861">
        <v>43</v>
      </c>
      <c r="D861">
        <v>0</v>
      </c>
      <c r="E861">
        <v>0</v>
      </c>
      <c r="F861" t="s">
        <v>13</v>
      </c>
      <c r="G861" t="s">
        <v>14</v>
      </c>
      <c r="H861" t="s">
        <v>15</v>
      </c>
      <c r="I861">
        <v>135.75</v>
      </c>
      <c r="J861">
        <v>35.9</v>
      </c>
      <c r="K861">
        <v>35.9</v>
      </c>
      <c r="L861" t="s">
        <v>22</v>
      </c>
      <c r="M861" s="8">
        <v>0</v>
      </c>
      <c r="N861">
        <f t="shared" si="39"/>
        <v>0</v>
      </c>
      <c r="O861">
        <f t="shared" si="40"/>
        <v>0</v>
      </c>
      <c r="P861">
        <f t="shared" si="41"/>
        <v>0</v>
      </c>
      <c r="U861">
        <v>43</v>
      </c>
      <c r="V861">
        <v>135.75</v>
      </c>
      <c r="W861">
        <v>35.9</v>
      </c>
    </row>
    <row r="862" spans="1:23" x14ac:dyDescent="0.35">
      <c r="A862">
        <v>28933</v>
      </c>
      <c r="B862" t="s">
        <v>17</v>
      </c>
      <c r="C862">
        <v>46</v>
      </c>
      <c r="D862">
        <v>0</v>
      </c>
      <c r="E862">
        <v>0</v>
      </c>
      <c r="F862" t="s">
        <v>13</v>
      </c>
      <c r="G862" t="s">
        <v>14</v>
      </c>
      <c r="H862" t="s">
        <v>19</v>
      </c>
      <c r="I862">
        <v>100.15</v>
      </c>
      <c r="J862">
        <v>50.3</v>
      </c>
      <c r="K862">
        <v>50.3</v>
      </c>
      <c r="L862" t="s">
        <v>22</v>
      </c>
      <c r="M862" s="8">
        <v>0</v>
      </c>
      <c r="N862">
        <f t="shared" si="39"/>
        <v>1</v>
      </c>
      <c r="O862">
        <f t="shared" si="40"/>
        <v>0</v>
      </c>
      <c r="P862">
        <f t="shared" si="41"/>
        <v>0</v>
      </c>
      <c r="U862">
        <v>46</v>
      </c>
      <c r="V862">
        <v>100.15</v>
      </c>
      <c r="W862">
        <v>50.3</v>
      </c>
    </row>
    <row r="863" spans="1:23" x14ac:dyDescent="0.35">
      <c r="A863">
        <v>11709</v>
      </c>
      <c r="B863" t="s">
        <v>12</v>
      </c>
      <c r="C863">
        <v>71</v>
      </c>
      <c r="D863">
        <v>0</v>
      </c>
      <c r="E863">
        <v>0</v>
      </c>
      <c r="F863" t="s">
        <v>23</v>
      </c>
      <c r="G863" t="s">
        <v>14</v>
      </c>
      <c r="H863" t="s">
        <v>15</v>
      </c>
      <c r="I863">
        <v>95.08</v>
      </c>
      <c r="J863">
        <v>31.5</v>
      </c>
      <c r="K863">
        <v>31.5</v>
      </c>
      <c r="L863" t="s">
        <v>21</v>
      </c>
      <c r="M863" s="8">
        <v>0</v>
      </c>
      <c r="N863">
        <f t="shared" si="39"/>
        <v>0</v>
      </c>
      <c r="O863">
        <f t="shared" si="40"/>
        <v>0</v>
      </c>
      <c r="P863">
        <f t="shared" si="41"/>
        <v>0</v>
      </c>
      <c r="U863">
        <v>71</v>
      </c>
      <c r="V863">
        <v>95.08</v>
      </c>
      <c r="W863">
        <v>31.5</v>
      </c>
    </row>
    <row r="864" spans="1:23" x14ac:dyDescent="0.35">
      <c r="A864">
        <v>37154</v>
      </c>
      <c r="B864" t="s">
        <v>17</v>
      </c>
      <c r="C864">
        <v>31</v>
      </c>
      <c r="D864">
        <v>0</v>
      </c>
      <c r="E864">
        <v>0</v>
      </c>
      <c r="F864" t="s">
        <v>13</v>
      </c>
      <c r="G864" t="s">
        <v>14</v>
      </c>
      <c r="H864" t="s">
        <v>15</v>
      </c>
      <c r="I864">
        <v>125.38</v>
      </c>
      <c r="J864">
        <v>24.4</v>
      </c>
      <c r="K864">
        <v>24.4</v>
      </c>
      <c r="L864" t="s">
        <v>22</v>
      </c>
      <c r="M864" s="8">
        <v>0</v>
      </c>
      <c r="N864">
        <f t="shared" si="39"/>
        <v>0</v>
      </c>
      <c r="O864">
        <f t="shared" si="40"/>
        <v>0</v>
      </c>
      <c r="P864">
        <f t="shared" si="41"/>
        <v>0</v>
      </c>
      <c r="U864">
        <v>31</v>
      </c>
      <c r="V864">
        <v>125.38</v>
      </c>
      <c r="W864">
        <v>24.4</v>
      </c>
    </row>
    <row r="865" spans="1:23" x14ac:dyDescent="0.35">
      <c r="A865">
        <v>16809</v>
      </c>
      <c r="B865" t="s">
        <v>12</v>
      </c>
      <c r="C865">
        <v>41</v>
      </c>
      <c r="D865">
        <v>0</v>
      </c>
      <c r="E865">
        <v>0</v>
      </c>
      <c r="F865" t="s">
        <v>13</v>
      </c>
      <c r="G865" t="s">
        <v>14</v>
      </c>
      <c r="H865" t="s">
        <v>15</v>
      </c>
      <c r="I865">
        <v>111.71</v>
      </c>
      <c r="J865">
        <v>38.9</v>
      </c>
      <c r="K865">
        <v>38.9</v>
      </c>
      <c r="L865" t="s">
        <v>16</v>
      </c>
      <c r="M865" s="8">
        <v>0</v>
      </c>
      <c r="N865">
        <f t="shared" si="39"/>
        <v>0</v>
      </c>
      <c r="O865">
        <f t="shared" si="40"/>
        <v>0</v>
      </c>
      <c r="P865">
        <f t="shared" si="41"/>
        <v>0</v>
      </c>
      <c r="U865">
        <v>41</v>
      </c>
      <c r="V865">
        <v>111.71</v>
      </c>
      <c r="W865">
        <v>38.9</v>
      </c>
    </row>
    <row r="866" spans="1:23" x14ac:dyDescent="0.35">
      <c r="A866">
        <v>13907</v>
      </c>
      <c r="B866" t="s">
        <v>12</v>
      </c>
      <c r="C866">
        <v>65</v>
      </c>
      <c r="D866">
        <v>0</v>
      </c>
      <c r="E866">
        <v>0</v>
      </c>
      <c r="F866" t="s">
        <v>13</v>
      </c>
      <c r="G866" t="s">
        <v>18</v>
      </c>
      <c r="H866" t="s">
        <v>19</v>
      </c>
      <c r="I866">
        <v>94.64</v>
      </c>
      <c r="J866">
        <v>28.6</v>
      </c>
      <c r="K866">
        <v>28.6</v>
      </c>
      <c r="L866" t="s">
        <v>21</v>
      </c>
      <c r="M866" s="8">
        <v>0</v>
      </c>
      <c r="N866">
        <f t="shared" si="39"/>
        <v>0</v>
      </c>
      <c r="O866">
        <f t="shared" si="40"/>
        <v>0</v>
      </c>
      <c r="P866">
        <f t="shared" si="41"/>
        <v>0</v>
      </c>
      <c r="U866">
        <v>65</v>
      </c>
      <c r="V866">
        <v>94.64</v>
      </c>
      <c r="W866">
        <v>28.6</v>
      </c>
    </row>
    <row r="867" spans="1:23" x14ac:dyDescent="0.35">
      <c r="A867">
        <v>2314</v>
      </c>
      <c r="B867" t="s">
        <v>12</v>
      </c>
      <c r="C867">
        <v>52</v>
      </c>
      <c r="D867">
        <v>0</v>
      </c>
      <c r="E867">
        <v>0</v>
      </c>
      <c r="F867" t="s">
        <v>13</v>
      </c>
      <c r="G867" t="s">
        <v>14</v>
      </c>
      <c r="H867" t="s">
        <v>15</v>
      </c>
      <c r="I867">
        <v>226.7</v>
      </c>
      <c r="J867" t="s">
        <v>20</v>
      </c>
      <c r="K867">
        <v>28.1</v>
      </c>
      <c r="L867" t="s">
        <v>22</v>
      </c>
      <c r="M867" s="8">
        <v>0</v>
      </c>
      <c r="N867">
        <f t="shared" si="39"/>
        <v>1</v>
      </c>
      <c r="O867">
        <f t="shared" si="40"/>
        <v>0</v>
      </c>
      <c r="P867">
        <f t="shared" si="41"/>
        <v>1</v>
      </c>
      <c r="U867">
        <v>52</v>
      </c>
      <c r="V867">
        <v>226.7</v>
      </c>
      <c r="W867">
        <v>28.1</v>
      </c>
    </row>
    <row r="868" spans="1:23" x14ac:dyDescent="0.35">
      <c r="A868">
        <v>70380</v>
      </c>
      <c r="B868" t="s">
        <v>17</v>
      </c>
      <c r="C868">
        <v>20</v>
      </c>
      <c r="D868">
        <v>0</v>
      </c>
      <c r="E868">
        <v>0</v>
      </c>
      <c r="F868" t="s">
        <v>23</v>
      </c>
      <c r="G868" t="s">
        <v>14</v>
      </c>
      <c r="H868" t="s">
        <v>15</v>
      </c>
      <c r="I868">
        <v>112.96</v>
      </c>
      <c r="J868">
        <v>27.5</v>
      </c>
      <c r="K868">
        <v>27.5</v>
      </c>
      <c r="L868" t="s">
        <v>21</v>
      </c>
      <c r="M868" s="8">
        <v>0</v>
      </c>
      <c r="N868">
        <f t="shared" si="39"/>
        <v>0</v>
      </c>
      <c r="O868">
        <f t="shared" si="40"/>
        <v>0</v>
      </c>
      <c r="P868">
        <f t="shared" si="41"/>
        <v>0</v>
      </c>
      <c r="U868">
        <v>20</v>
      </c>
      <c r="V868">
        <v>112.96</v>
      </c>
      <c r="W868">
        <v>27.5</v>
      </c>
    </row>
    <row r="869" spans="1:23" x14ac:dyDescent="0.35">
      <c r="A869">
        <v>63058</v>
      </c>
      <c r="B869" t="s">
        <v>17</v>
      </c>
      <c r="C869">
        <v>77</v>
      </c>
      <c r="D869">
        <v>0</v>
      </c>
      <c r="E869">
        <v>1</v>
      </c>
      <c r="F869" t="s">
        <v>13</v>
      </c>
      <c r="G869" t="s">
        <v>14</v>
      </c>
      <c r="H869" t="s">
        <v>19</v>
      </c>
      <c r="I869">
        <v>183.1</v>
      </c>
      <c r="J869" t="s">
        <v>20</v>
      </c>
      <c r="K869">
        <v>28.1</v>
      </c>
      <c r="L869" t="s">
        <v>21</v>
      </c>
      <c r="M869" s="8">
        <v>0</v>
      </c>
      <c r="N869">
        <f t="shared" si="39"/>
        <v>1</v>
      </c>
      <c r="O869">
        <f t="shared" si="40"/>
        <v>0</v>
      </c>
      <c r="P869">
        <f t="shared" si="41"/>
        <v>1</v>
      </c>
      <c r="U869">
        <v>77</v>
      </c>
      <c r="V869">
        <v>183.1</v>
      </c>
      <c r="W869">
        <v>28.1</v>
      </c>
    </row>
    <row r="870" spans="1:23" x14ac:dyDescent="0.35">
      <c r="A870">
        <v>54071</v>
      </c>
      <c r="B870" t="s">
        <v>17</v>
      </c>
      <c r="C870">
        <v>51</v>
      </c>
      <c r="D870">
        <v>0</v>
      </c>
      <c r="E870">
        <v>0</v>
      </c>
      <c r="F870" t="s">
        <v>13</v>
      </c>
      <c r="G870" t="s">
        <v>14</v>
      </c>
      <c r="H870" t="s">
        <v>15</v>
      </c>
      <c r="I870">
        <v>105.36</v>
      </c>
      <c r="J870">
        <v>43.7</v>
      </c>
      <c r="K870">
        <v>43.7</v>
      </c>
      <c r="L870" t="s">
        <v>24</v>
      </c>
      <c r="M870" s="8">
        <v>0</v>
      </c>
      <c r="N870">
        <f t="shared" si="39"/>
        <v>0</v>
      </c>
      <c r="O870">
        <f t="shared" si="40"/>
        <v>0</v>
      </c>
      <c r="P870">
        <f t="shared" si="41"/>
        <v>0</v>
      </c>
      <c r="U870">
        <v>51</v>
      </c>
      <c r="V870">
        <v>105.36</v>
      </c>
      <c r="W870">
        <v>43.7</v>
      </c>
    </row>
    <row r="871" spans="1:23" x14ac:dyDescent="0.35">
      <c r="A871">
        <v>67405</v>
      </c>
      <c r="B871" t="s">
        <v>17</v>
      </c>
      <c r="C871">
        <v>37</v>
      </c>
      <c r="D871">
        <v>0</v>
      </c>
      <c r="E871">
        <v>0</v>
      </c>
      <c r="F871" t="s">
        <v>13</v>
      </c>
      <c r="G871" t="s">
        <v>14</v>
      </c>
      <c r="H871" t="s">
        <v>15</v>
      </c>
      <c r="I871">
        <v>84.13</v>
      </c>
      <c r="J871">
        <v>27</v>
      </c>
      <c r="K871">
        <v>27</v>
      </c>
      <c r="L871" t="s">
        <v>21</v>
      </c>
      <c r="M871" s="8">
        <v>0</v>
      </c>
      <c r="N871">
        <f t="shared" si="39"/>
        <v>0</v>
      </c>
      <c r="O871">
        <f t="shared" si="40"/>
        <v>0</v>
      </c>
      <c r="P871">
        <f t="shared" si="41"/>
        <v>0</v>
      </c>
      <c r="U871">
        <v>37</v>
      </c>
      <c r="V871">
        <v>84.13</v>
      </c>
      <c r="W871">
        <v>27</v>
      </c>
    </row>
    <row r="872" spans="1:23" x14ac:dyDescent="0.35">
      <c r="A872">
        <v>28024</v>
      </c>
      <c r="B872" t="s">
        <v>12</v>
      </c>
      <c r="C872">
        <v>49</v>
      </c>
      <c r="D872">
        <v>0</v>
      </c>
      <c r="E872">
        <v>0</v>
      </c>
      <c r="F872" t="s">
        <v>13</v>
      </c>
      <c r="G872" t="s">
        <v>14</v>
      </c>
      <c r="H872" t="s">
        <v>19</v>
      </c>
      <c r="I872">
        <v>102.47</v>
      </c>
      <c r="J872">
        <v>29.3</v>
      </c>
      <c r="K872">
        <v>29.3</v>
      </c>
      <c r="L872" t="s">
        <v>16</v>
      </c>
      <c r="M872" s="8">
        <v>0</v>
      </c>
      <c r="N872">
        <f t="shared" si="39"/>
        <v>0</v>
      </c>
      <c r="O872">
        <f t="shared" si="40"/>
        <v>0</v>
      </c>
      <c r="P872">
        <f t="shared" si="41"/>
        <v>0</v>
      </c>
      <c r="U872">
        <v>49</v>
      </c>
      <c r="V872">
        <v>102.47</v>
      </c>
      <c r="W872">
        <v>29.3</v>
      </c>
    </row>
    <row r="873" spans="1:23" x14ac:dyDescent="0.35">
      <c r="A873">
        <v>11730</v>
      </c>
      <c r="B873" t="s">
        <v>17</v>
      </c>
      <c r="C873">
        <v>62</v>
      </c>
      <c r="D873">
        <v>1</v>
      </c>
      <c r="E873">
        <v>0</v>
      </c>
      <c r="F873" t="s">
        <v>13</v>
      </c>
      <c r="G873" t="s">
        <v>25</v>
      </c>
      <c r="H873" t="s">
        <v>19</v>
      </c>
      <c r="I873">
        <v>77.040000000000006</v>
      </c>
      <c r="J873">
        <v>34.700000000000003</v>
      </c>
      <c r="K873">
        <v>34.700000000000003</v>
      </c>
      <c r="L873" t="s">
        <v>21</v>
      </c>
      <c r="M873" s="8">
        <v>0</v>
      </c>
      <c r="N873">
        <f t="shared" si="39"/>
        <v>0</v>
      </c>
      <c r="O873">
        <f t="shared" si="40"/>
        <v>0</v>
      </c>
      <c r="P873">
        <f t="shared" si="41"/>
        <v>0</v>
      </c>
      <c r="U873">
        <v>62</v>
      </c>
      <c r="V873">
        <v>77.040000000000006</v>
      </c>
      <c r="W873">
        <v>34.700000000000003</v>
      </c>
    </row>
    <row r="874" spans="1:23" x14ac:dyDescent="0.35">
      <c r="A874">
        <v>2549</v>
      </c>
      <c r="B874" t="s">
        <v>17</v>
      </c>
      <c r="C874">
        <v>17</v>
      </c>
      <c r="D874">
        <v>0</v>
      </c>
      <c r="E874">
        <v>0</v>
      </c>
      <c r="F874" t="s">
        <v>23</v>
      </c>
      <c r="G874" t="s">
        <v>14</v>
      </c>
      <c r="H874" t="s">
        <v>19</v>
      </c>
      <c r="I874">
        <v>83.23</v>
      </c>
      <c r="J874" t="s">
        <v>20</v>
      </c>
      <c r="K874">
        <v>28.1</v>
      </c>
      <c r="L874" t="s">
        <v>21</v>
      </c>
      <c r="M874" s="8">
        <v>0</v>
      </c>
      <c r="N874">
        <f t="shared" si="39"/>
        <v>1</v>
      </c>
      <c r="O874">
        <f t="shared" si="40"/>
        <v>0</v>
      </c>
      <c r="P874">
        <f t="shared" si="41"/>
        <v>0</v>
      </c>
      <c r="U874">
        <v>17</v>
      </c>
      <c r="V874">
        <v>83.23</v>
      </c>
      <c r="W874">
        <v>28.1</v>
      </c>
    </row>
    <row r="875" spans="1:23" x14ac:dyDescent="0.35">
      <c r="A875">
        <v>17245</v>
      </c>
      <c r="B875" t="s">
        <v>17</v>
      </c>
      <c r="C875">
        <v>28</v>
      </c>
      <c r="D875">
        <v>0</v>
      </c>
      <c r="E875">
        <v>0</v>
      </c>
      <c r="F875" t="s">
        <v>13</v>
      </c>
      <c r="G875" t="s">
        <v>14</v>
      </c>
      <c r="H875" t="s">
        <v>19</v>
      </c>
      <c r="I875">
        <v>87.01</v>
      </c>
      <c r="J875">
        <v>39.9</v>
      </c>
      <c r="K875">
        <v>39.9</v>
      </c>
      <c r="L875" t="s">
        <v>21</v>
      </c>
      <c r="M875" s="8">
        <v>0</v>
      </c>
      <c r="N875">
        <f t="shared" si="39"/>
        <v>0</v>
      </c>
      <c r="O875">
        <f t="shared" si="40"/>
        <v>0</v>
      </c>
      <c r="P875">
        <f t="shared" si="41"/>
        <v>0</v>
      </c>
      <c r="U875">
        <v>28</v>
      </c>
      <c r="V875">
        <v>87.01</v>
      </c>
      <c r="W875">
        <v>39.9</v>
      </c>
    </row>
    <row r="876" spans="1:23" x14ac:dyDescent="0.35">
      <c r="A876">
        <v>70852</v>
      </c>
      <c r="B876" t="s">
        <v>12</v>
      </c>
      <c r="C876">
        <v>80</v>
      </c>
      <c r="D876">
        <v>0</v>
      </c>
      <c r="E876">
        <v>0</v>
      </c>
      <c r="F876" t="s">
        <v>13</v>
      </c>
      <c r="G876" t="s">
        <v>14</v>
      </c>
      <c r="H876" t="s">
        <v>19</v>
      </c>
      <c r="I876">
        <v>56.99</v>
      </c>
      <c r="J876">
        <v>26.7</v>
      </c>
      <c r="K876">
        <v>26.7</v>
      </c>
      <c r="L876" t="s">
        <v>21</v>
      </c>
      <c r="M876" s="8">
        <v>0</v>
      </c>
      <c r="N876">
        <f t="shared" si="39"/>
        <v>0</v>
      </c>
      <c r="O876">
        <f t="shared" si="40"/>
        <v>0</v>
      </c>
      <c r="P876">
        <f t="shared" si="41"/>
        <v>0</v>
      </c>
      <c r="U876">
        <v>80</v>
      </c>
      <c r="V876">
        <v>56.99</v>
      </c>
      <c r="W876">
        <v>26.7</v>
      </c>
    </row>
    <row r="877" spans="1:23" x14ac:dyDescent="0.35">
      <c r="A877">
        <v>60957</v>
      </c>
      <c r="B877" t="s">
        <v>12</v>
      </c>
      <c r="C877">
        <v>45</v>
      </c>
      <c r="D877">
        <v>0</v>
      </c>
      <c r="E877">
        <v>0</v>
      </c>
      <c r="F877" t="s">
        <v>13</v>
      </c>
      <c r="G877" t="s">
        <v>14</v>
      </c>
      <c r="H877" t="s">
        <v>19</v>
      </c>
      <c r="I877">
        <v>73.010000000000005</v>
      </c>
      <c r="J877">
        <v>24.8</v>
      </c>
      <c r="K877">
        <v>24.8</v>
      </c>
      <c r="L877" t="s">
        <v>16</v>
      </c>
      <c r="M877" s="8">
        <v>0</v>
      </c>
      <c r="N877">
        <f t="shared" si="39"/>
        <v>0</v>
      </c>
      <c r="O877">
        <f t="shared" si="40"/>
        <v>0</v>
      </c>
      <c r="P877">
        <f t="shared" si="41"/>
        <v>0</v>
      </c>
      <c r="U877">
        <v>45</v>
      </c>
      <c r="V877">
        <v>73.010000000000005</v>
      </c>
      <c r="W877">
        <v>24.8</v>
      </c>
    </row>
    <row r="878" spans="1:23" x14ac:dyDescent="0.35">
      <c r="A878">
        <v>19742</v>
      </c>
      <c r="B878" t="s">
        <v>17</v>
      </c>
      <c r="C878">
        <v>37</v>
      </c>
      <c r="D878">
        <v>0</v>
      </c>
      <c r="E878">
        <v>0</v>
      </c>
      <c r="F878" t="s">
        <v>13</v>
      </c>
      <c r="G878" t="s">
        <v>14</v>
      </c>
      <c r="H878" t="s">
        <v>15</v>
      </c>
      <c r="I878">
        <v>106.35</v>
      </c>
      <c r="J878">
        <v>29.7</v>
      </c>
      <c r="K878">
        <v>29.7</v>
      </c>
      <c r="L878" t="s">
        <v>21</v>
      </c>
      <c r="M878" s="8">
        <v>0</v>
      </c>
      <c r="N878">
        <f t="shared" si="39"/>
        <v>0</v>
      </c>
      <c r="O878">
        <f t="shared" si="40"/>
        <v>0</v>
      </c>
      <c r="P878">
        <f t="shared" si="41"/>
        <v>0</v>
      </c>
      <c r="U878">
        <v>37</v>
      </c>
      <c r="V878">
        <v>106.35</v>
      </c>
      <c r="W878">
        <v>29.7</v>
      </c>
    </row>
    <row r="879" spans="1:23" x14ac:dyDescent="0.35">
      <c r="A879">
        <v>10782</v>
      </c>
      <c r="B879" t="s">
        <v>17</v>
      </c>
      <c r="C879">
        <v>3</v>
      </c>
      <c r="D879">
        <v>0</v>
      </c>
      <c r="E879">
        <v>0</v>
      </c>
      <c r="F879" t="s">
        <v>23</v>
      </c>
      <c r="G879" t="s">
        <v>26</v>
      </c>
      <c r="H879" t="s">
        <v>19</v>
      </c>
      <c r="I879">
        <v>80.63</v>
      </c>
      <c r="J879">
        <v>15.9</v>
      </c>
      <c r="K879">
        <v>15.9</v>
      </c>
      <c r="L879" t="s">
        <v>24</v>
      </c>
      <c r="M879" s="8">
        <v>0</v>
      </c>
      <c r="N879">
        <f t="shared" si="39"/>
        <v>0</v>
      </c>
      <c r="O879">
        <f t="shared" si="40"/>
        <v>0</v>
      </c>
      <c r="P879">
        <f t="shared" si="41"/>
        <v>0</v>
      </c>
      <c r="U879">
        <v>3</v>
      </c>
      <c r="V879">
        <v>80.63</v>
      </c>
      <c r="W879">
        <v>15.9</v>
      </c>
    </row>
    <row r="880" spans="1:23" x14ac:dyDescent="0.35">
      <c r="A880">
        <v>61742</v>
      </c>
      <c r="B880" t="s">
        <v>12</v>
      </c>
      <c r="C880">
        <v>26</v>
      </c>
      <c r="D880">
        <v>0</v>
      </c>
      <c r="E880">
        <v>0</v>
      </c>
      <c r="F880" t="s">
        <v>23</v>
      </c>
      <c r="G880" t="s">
        <v>14</v>
      </c>
      <c r="H880" t="s">
        <v>15</v>
      </c>
      <c r="I880">
        <v>103.61</v>
      </c>
      <c r="J880">
        <v>31.4</v>
      </c>
      <c r="K880">
        <v>31.4</v>
      </c>
      <c r="L880" t="s">
        <v>21</v>
      </c>
      <c r="M880" s="8">
        <v>0</v>
      </c>
      <c r="N880">
        <f t="shared" si="39"/>
        <v>0</v>
      </c>
      <c r="O880">
        <f t="shared" si="40"/>
        <v>0</v>
      </c>
      <c r="P880">
        <f t="shared" si="41"/>
        <v>0</v>
      </c>
      <c r="U880">
        <v>26</v>
      </c>
      <c r="V880">
        <v>103.61</v>
      </c>
      <c r="W880">
        <v>31.4</v>
      </c>
    </row>
    <row r="881" spans="1:23" x14ac:dyDescent="0.35">
      <c r="A881">
        <v>4808</v>
      </c>
      <c r="B881" t="s">
        <v>17</v>
      </c>
      <c r="C881">
        <v>71</v>
      </c>
      <c r="D881">
        <v>0</v>
      </c>
      <c r="E881">
        <v>0</v>
      </c>
      <c r="F881" t="s">
        <v>13</v>
      </c>
      <c r="G881" t="s">
        <v>18</v>
      </c>
      <c r="H881" t="s">
        <v>15</v>
      </c>
      <c r="I881">
        <v>91.35</v>
      </c>
      <c r="J881" t="s">
        <v>20</v>
      </c>
      <c r="K881">
        <v>28.1</v>
      </c>
      <c r="L881" t="s">
        <v>16</v>
      </c>
      <c r="M881" s="8">
        <v>0</v>
      </c>
      <c r="N881">
        <f t="shared" si="39"/>
        <v>1</v>
      </c>
      <c r="O881">
        <f t="shared" si="40"/>
        <v>0</v>
      </c>
      <c r="P881">
        <f t="shared" si="41"/>
        <v>0</v>
      </c>
      <c r="U881">
        <v>71</v>
      </c>
      <c r="V881">
        <v>91.35</v>
      </c>
      <c r="W881">
        <v>28.1</v>
      </c>
    </row>
    <row r="882" spans="1:23" x14ac:dyDescent="0.35">
      <c r="A882">
        <v>13571</v>
      </c>
      <c r="B882" t="s">
        <v>12</v>
      </c>
      <c r="C882">
        <v>58</v>
      </c>
      <c r="D882">
        <v>0</v>
      </c>
      <c r="E882">
        <v>0</v>
      </c>
      <c r="F882" t="s">
        <v>13</v>
      </c>
      <c r="G882" t="s">
        <v>25</v>
      </c>
      <c r="H882" t="s">
        <v>15</v>
      </c>
      <c r="I882">
        <v>194.04</v>
      </c>
      <c r="J882">
        <v>27.8</v>
      </c>
      <c r="K882">
        <v>27.8</v>
      </c>
      <c r="L882" t="s">
        <v>21</v>
      </c>
      <c r="M882" s="8">
        <v>0</v>
      </c>
      <c r="N882">
        <f t="shared" si="39"/>
        <v>0</v>
      </c>
      <c r="O882">
        <f t="shared" si="40"/>
        <v>0</v>
      </c>
      <c r="P882">
        <f t="shared" si="41"/>
        <v>1</v>
      </c>
      <c r="U882">
        <v>58</v>
      </c>
      <c r="V882">
        <v>194.04</v>
      </c>
      <c r="W882">
        <v>27.8</v>
      </c>
    </row>
    <row r="883" spans="1:23" x14ac:dyDescent="0.35">
      <c r="A883">
        <v>49928</v>
      </c>
      <c r="B883" t="s">
        <v>17</v>
      </c>
      <c r="C883">
        <v>59</v>
      </c>
      <c r="D883">
        <v>0</v>
      </c>
      <c r="E883">
        <v>0</v>
      </c>
      <c r="F883" t="s">
        <v>13</v>
      </c>
      <c r="G883" t="s">
        <v>25</v>
      </c>
      <c r="H883" t="s">
        <v>19</v>
      </c>
      <c r="I883">
        <v>111.99</v>
      </c>
      <c r="J883">
        <v>35.5</v>
      </c>
      <c r="K883">
        <v>35.5</v>
      </c>
      <c r="L883" t="s">
        <v>16</v>
      </c>
      <c r="M883" s="8">
        <v>0</v>
      </c>
      <c r="N883">
        <f t="shared" si="39"/>
        <v>0</v>
      </c>
      <c r="O883">
        <f t="shared" si="40"/>
        <v>0</v>
      </c>
      <c r="P883">
        <f t="shared" si="41"/>
        <v>0</v>
      </c>
      <c r="U883">
        <v>59</v>
      </c>
      <c r="V883">
        <v>111.99</v>
      </c>
      <c r="W883">
        <v>35.5</v>
      </c>
    </row>
    <row r="884" spans="1:23" x14ac:dyDescent="0.35">
      <c r="A884">
        <v>52688</v>
      </c>
      <c r="B884" t="s">
        <v>12</v>
      </c>
      <c r="C884">
        <v>74</v>
      </c>
      <c r="D884">
        <v>1</v>
      </c>
      <c r="E884">
        <v>0</v>
      </c>
      <c r="F884" t="s">
        <v>13</v>
      </c>
      <c r="G884" t="s">
        <v>14</v>
      </c>
      <c r="H884" t="s">
        <v>19</v>
      </c>
      <c r="I884">
        <v>57.51</v>
      </c>
      <c r="J884">
        <v>31.7</v>
      </c>
      <c r="K884">
        <v>31.7</v>
      </c>
      <c r="L884" t="s">
        <v>22</v>
      </c>
      <c r="M884" s="8">
        <v>0</v>
      </c>
      <c r="N884">
        <f t="shared" si="39"/>
        <v>0</v>
      </c>
      <c r="O884">
        <f t="shared" si="40"/>
        <v>0</v>
      </c>
      <c r="P884">
        <f t="shared" si="41"/>
        <v>0</v>
      </c>
      <c r="U884">
        <v>74</v>
      </c>
      <c r="V884">
        <v>57.51</v>
      </c>
      <c r="W884">
        <v>31.7</v>
      </c>
    </row>
    <row r="885" spans="1:23" x14ac:dyDescent="0.35">
      <c r="A885">
        <v>24099</v>
      </c>
      <c r="B885" t="s">
        <v>12</v>
      </c>
      <c r="C885">
        <v>17</v>
      </c>
      <c r="D885">
        <v>0</v>
      </c>
      <c r="E885">
        <v>0</v>
      </c>
      <c r="F885" t="s">
        <v>23</v>
      </c>
      <c r="G885" t="s">
        <v>14</v>
      </c>
      <c r="H885" t="s">
        <v>19</v>
      </c>
      <c r="I885">
        <v>68.489999999999995</v>
      </c>
      <c r="J885">
        <v>33.200000000000003</v>
      </c>
      <c r="K885">
        <v>33.200000000000003</v>
      </c>
      <c r="L885" t="s">
        <v>21</v>
      </c>
      <c r="M885" s="8">
        <v>0</v>
      </c>
      <c r="N885">
        <f t="shared" si="39"/>
        <v>0</v>
      </c>
      <c r="O885">
        <f t="shared" si="40"/>
        <v>0</v>
      </c>
      <c r="P885">
        <f t="shared" si="41"/>
        <v>0</v>
      </c>
      <c r="U885">
        <v>17</v>
      </c>
      <c r="V885">
        <v>68.489999999999995</v>
      </c>
      <c r="W885">
        <v>33.200000000000003</v>
      </c>
    </row>
    <row r="886" spans="1:23" x14ac:dyDescent="0.35">
      <c r="A886">
        <v>65698</v>
      </c>
      <c r="B886" t="s">
        <v>17</v>
      </c>
      <c r="C886">
        <v>62</v>
      </c>
      <c r="D886">
        <v>0</v>
      </c>
      <c r="E886">
        <v>0</v>
      </c>
      <c r="F886" t="s">
        <v>13</v>
      </c>
      <c r="G886" t="s">
        <v>14</v>
      </c>
      <c r="H886" t="s">
        <v>15</v>
      </c>
      <c r="I886">
        <v>60.2</v>
      </c>
      <c r="J886">
        <v>27.7</v>
      </c>
      <c r="K886">
        <v>27.7</v>
      </c>
      <c r="L886" t="s">
        <v>16</v>
      </c>
      <c r="M886" s="8">
        <v>0</v>
      </c>
      <c r="N886">
        <f t="shared" si="39"/>
        <v>0</v>
      </c>
      <c r="O886">
        <f t="shared" si="40"/>
        <v>0</v>
      </c>
      <c r="P886">
        <f t="shared" si="41"/>
        <v>0</v>
      </c>
      <c r="U886">
        <v>62</v>
      </c>
      <c r="V886">
        <v>60.2</v>
      </c>
      <c r="W886">
        <v>27.7</v>
      </c>
    </row>
    <row r="887" spans="1:23" x14ac:dyDescent="0.35">
      <c r="A887">
        <v>47885</v>
      </c>
      <c r="B887" t="s">
        <v>12</v>
      </c>
      <c r="C887">
        <v>37</v>
      </c>
      <c r="D887">
        <v>0</v>
      </c>
      <c r="E887">
        <v>0</v>
      </c>
      <c r="F887" t="s">
        <v>13</v>
      </c>
      <c r="G887" t="s">
        <v>18</v>
      </c>
      <c r="H887" t="s">
        <v>15</v>
      </c>
      <c r="I887">
        <v>160</v>
      </c>
      <c r="J887">
        <v>31.9</v>
      </c>
      <c r="K887">
        <v>31.9</v>
      </c>
      <c r="L887" t="s">
        <v>16</v>
      </c>
      <c r="M887" s="8">
        <v>0</v>
      </c>
      <c r="N887">
        <f t="shared" si="39"/>
        <v>0</v>
      </c>
      <c r="O887">
        <f t="shared" si="40"/>
        <v>0</v>
      </c>
      <c r="P887">
        <f t="shared" si="41"/>
        <v>0</v>
      </c>
      <c r="U887">
        <v>37</v>
      </c>
      <c r="V887">
        <v>160</v>
      </c>
      <c r="W887">
        <v>31.9</v>
      </c>
    </row>
    <row r="888" spans="1:23" x14ac:dyDescent="0.35">
      <c r="A888">
        <v>13948</v>
      </c>
      <c r="B888" t="s">
        <v>17</v>
      </c>
      <c r="C888">
        <v>19</v>
      </c>
      <c r="D888">
        <v>0</v>
      </c>
      <c r="E888">
        <v>0</v>
      </c>
      <c r="F888" t="s">
        <v>23</v>
      </c>
      <c r="G888" t="s">
        <v>27</v>
      </c>
      <c r="H888" t="s">
        <v>15</v>
      </c>
      <c r="I888">
        <v>86.96</v>
      </c>
      <c r="J888">
        <v>25.8</v>
      </c>
      <c r="K888">
        <v>25.8</v>
      </c>
      <c r="L888" t="s">
        <v>21</v>
      </c>
      <c r="M888" s="8">
        <v>0</v>
      </c>
      <c r="N888">
        <f t="shared" si="39"/>
        <v>0</v>
      </c>
      <c r="O888">
        <f t="shared" si="40"/>
        <v>0</v>
      </c>
      <c r="P888">
        <f t="shared" si="41"/>
        <v>0</v>
      </c>
      <c r="U888">
        <v>19</v>
      </c>
      <c r="V888">
        <v>86.96</v>
      </c>
      <c r="W888">
        <v>25.8</v>
      </c>
    </row>
    <row r="889" spans="1:23" x14ac:dyDescent="0.35">
      <c r="A889">
        <v>17351</v>
      </c>
      <c r="B889" t="s">
        <v>17</v>
      </c>
      <c r="C889">
        <v>59</v>
      </c>
      <c r="D889">
        <v>0</v>
      </c>
      <c r="E889">
        <v>0</v>
      </c>
      <c r="F889" t="s">
        <v>13</v>
      </c>
      <c r="G889" t="s">
        <v>14</v>
      </c>
      <c r="H889" t="s">
        <v>19</v>
      </c>
      <c r="I889">
        <v>237.15</v>
      </c>
      <c r="J889">
        <v>27.7</v>
      </c>
      <c r="K889">
        <v>27.7</v>
      </c>
      <c r="L889" t="s">
        <v>21</v>
      </c>
      <c r="M889" s="8">
        <v>0</v>
      </c>
      <c r="N889">
        <f t="shared" si="39"/>
        <v>0</v>
      </c>
      <c r="O889">
        <f t="shared" si="40"/>
        <v>0</v>
      </c>
      <c r="P889">
        <f t="shared" si="41"/>
        <v>1</v>
      </c>
      <c r="U889">
        <v>59</v>
      </c>
      <c r="V889">
        <v>237.15</v>
      </c>
      <c r="W889">
        <v>27.7</v>
      </c>
    </row>
    <row r="890" spans="1:23" x14ac:dyDescent="0.35">
      <c r="A890">
        <v>820</v>
      </c>
      <c r="B890" t="s">
        <v>17</v>
      </c>
      <c r="C890">
        <v>59</v>
      </c>
      <c r="D890">
        <v>1</v>
      </c>
      <c r="E890">
        <v>0</v>
      </c>
      <c r="F890" t="s">
        <v>13</v>
      </c>
      <c r="G890" t="s">
        <v>14</v>
      </c>
      <c r="H890" t="s">
        <v>19</v>
      </c>
      <c r="I890">
        <v>99.06</v>
      </c>
      <c r="J890">
        <v>23.4</v>
      </c>
      <c r="K890">
        <v>23.4</v>
      </c>
      <c r="L890" t="s">
        <v>21</v>
      </c>
      <c r="M890" s="8">
        <v>0</v>
      </c>
      <c r="N890">
        <f t="shared" si="39"/>
        <v>0</v>
      </c>
      <c r="O890">
        <f t="shared" si="40"/>
        <v>0</v>
      </c>
      <c r="P890">
        <f t="shared" si="41"/>
        <v>0</v>
      </c>
      <c r="U890">
        <v>59</v>
      </c>
      <c r="V890">
        <v>99.06</v>
      </c>
      <c r="W890">
        <v>23.4</v>
      </c>
    </row>
    <row r="891" spans="1:23" x14ac:dyDescent="0.35">
      <c r="A891">
        <v>55721</v>
      </c>
      <c r="B891" t="s">
        <v>12</v>
      </c>
      <c r="C891">
        <v>62</v>
      </c>
      <c r="D891">
        <v>0</v>
      </c>
      <c r="E891">
        <v>1</v>
      </c>
      <c r="F891" t="s">
        <v>13</v>
      </c>
      <c r="G891" t="s">
        <v>18</v>
      </c>
      <c r="H891" t="s">
        <v>15</v>
      </c>
      <c r="I891">
        <v>56.31</v>
      </c>
      <c r="J891">
        <v>24.3</v>
      </c>
      <c r="K891">
        <v>24.3</v>
      </c>
      <c r="L891" t="s">
        <v>16</v>
      </c>
      <c r="M891" s="8">
        <v>0</v>
      </c>
      <c r="N891">
        <f t="shared" si="39"/>
        <v>0</v>
      </c>
      <c r="O891">
        <f t="shared" si="40"/>
        <v>0</v>
      </c>
      <c r="P891">
        <f t="shared" si="41"/>
        <v>0</v>
      </c>
      <c r="U891">
        <v>62</v>
      </c>
      <c r="V891">
        <v>56.31</v>
      </c>
      <c r="W891">
        <v>24.3</v>
      </c>
    </row>
    <row r="892" spans="1:23" x14ac:dyDescent="0.35">
      <c r="A892">
        <v>72310</v>
      </c>
      <c r="B892" t="s">
        <v>12</v>
      </c>
      <c r="C892">
        <v>80</v>
      </c>
      <c r="D892">
        <v>1</v>
      </c>
      <c r="E892">
        <v>1</v>
      </c>
      <c r="F892" t="s">
        <v>13</v>
      </c>
      <c r="G892" t="s">
        <v>18</v>
      </c>
      <c r="H892" t="s">
        <v>15</v>
      </c>
      <c r="I892">
        <v>84.31</v>
      </c>
      <c r="J892">
        <v>30.3</v>
      </c>
      <c r="K892">
        <v>30.3</v>
      </c>
      <c r="L892" t="s">
        <v>22</v>
      </c>
      <c r="M892" s="8">
        <v>0</v>
      </c>
      <c r="N892">
        <f t="shared" si="39"/>
        <v>0</v>
      </c>
      <c r="O892">
        <f t="shared" si="40"/>
        <v>0</v>
      </c>
      <c r="P892">
        <f t="shared" si="41"/>
        <v>0</v>
      </c>
      <c r="U892">
        <v>80</v>
      </c>
      <c r="V892">
        <v>84.31</v>
      </c>
      <c r="W892">
        <v>30.3</v>
      </c>
    </row>
    <row r="893" spans="1:23" x14ac:dyDescent="0.35">
      <c r="A893">
        <v>24115</v>
      </c>
      <c r="B893" t="s">
        <v>17</v>
      </c>
      <c r="C893">
        <v>54</v>
      </c>
      <c r="D893">
        <v>0</v>
      </c>
      <c r="E893">
        <v>0</v>
      </c>
      <c r="F893" t="s">
        <v>13</v>
      </c>
      <c r="G893" t="s">
        <v>14</v>
      </c>
      <c r="H893" t="s">
        <v>19</v>
      </c>
      <c r="I893">
        <v>90.92</v>
      </c>
      <c r="J893">
        <v>29.1</v>
      </c>
      <c r="K893">
        <v>29.1</v>
      </c>
      <c r="L893" t="s">
        <v>21</v>
      </c>
      <c r="M893" s="8">
        <v>0</v>
      </c>
      <c r="N893">
        <f t="shared" si="39"/>
        <v>0</v>
      </c>
      <c r="O893">
        <f t="shared" si="40"/>
        <v>0</v>
      </c>
      <c r="P893">
        <f t="shared" si="41"/>
        <v>0</v>
      </c>
      <c r="U893">
        <v>54</v>
      </c>
      <c r="V893">
        <v>90.92</v>
      </c>
      <c r="W893">
        <v>29.1</v>
      </c>
    </row>
    <row r="894" spans="1:23" x14ac:dyDescent="0.35">
      <c r="A894">
        <v>65766</v>
      </c>
      <c r="B894" t="s">
        <v>17</v>
      </c>
      <c r="C894">
        <v>27</v>
      </c>
      <c r="D894">
        <v>0</v>
      </c>
      <c r="E894">
        <v>0</v>
      </c>
      <c r="F894" t="s">
        <v>23</v>
      </c>
      <c r="G894" t="s">
        <v>14</v>
      </c>
      <c r="H894" t="s">
        <v>19</v>
      </c>
      <c r="I894">
        <v>104.33</v>
      </c>
      <c r="J894">
        <v>20.100000000000001</v>
      </c>
      <c r="K894">
        <v>20.100000000000001</v>
      </c>
      <c r="L894" t="s">
        <v>21</v>
      </c>
      <c r="M894" s="8">
        <v>0</v>
      </c>
      <c r="N894">
        <f t="shared" si="39"/>
        <v>0</v>
      </c>
      <c r="O894">
        <f t="shared" si="40"/>
        <v>0</v>
      </c>
      <c r="P894">
        <f t="shared" si="41"/>
        <v>0</v>
      </c>
      <c r="U894">
        <v>27</v>
      </c>
      <c r="V894">
        <v>104.33</v>
      </c>
      <c r="W894">
        <v>20.100000000000001</v>
      </c>
    </row>
    <row r="895" spans="1:23" x14ac:dyDescent="0.35">
      <c r="A895">
        <v>42482</v>
      </c>
      <c r="B895" t="s">
        <v>17</v>
      </c>
      <c r="C895">
        <v>4</v>
      </c>
      <c r="D895">
        <v>0</v>
      </c>
      <c r="E895">
        <v>0</v>
      </c>
      <c r="F895" t="s">
        <v>23</v>
      </c>
      <c r="G895" t="s">
        <v>26</v>
      </c>
      <c r="H895" t="s">
        <v>15</v>
      </c>
      <c r="I895">
        <v>62.61</v>
      </c>
      <c r="J895">
        <v>21.2</v>
      </c>
      <c r="K895">
        <v>21.2</v>
      </c>
      <c r="L895" t="s">
        <v>24</v>
      </c>
      <c r="M895" s="8">
        <v>0</v>
      </c>
      <c r="N895">
        <f t="shared" si="39"/>
        <v>0</v>
      </c>
      <c r="O895">
        <f t="shared" si="40"/>
        <v>0</v>
      </c>
      <c r="P895">
        <f t="shared" si="41"/>
        <v>0</v>
      </c>
      <c r="U895">
        <v>4</v>
      </c>
      <c r="V895">
        <v>62.61</v>
      </c>
      <c r="W895">
        <v>21.2</v>
      </c>
    </row>
    <row r="896" spans="1:23" x14ac:dyDescent="0.35">
      <c r="A896">
        <v>25627</v>
      </c>
      <c r="B896" t="s">
        <v>12</v>
      </c>
      <c r="C896">
        <v>81</v>
      </c>
      <c r="D896">
        <v>1</v>
      </c>
      <c r="E896">
        <v>0</v>
      </c>
      <c r="F896" t="s">
        <v>13</v>
      </c>
      <c r="G896" t="s">
        <v>18</v>
      </c>
      <c r="H896" t="s">
        <v>15</v>
      </c>
      <c r="I896">
        <v>231.19</v>
      </c>
      <c r="J896">
        <v>31.6</v>
      </c>
      <c r="K896">
        <v>31.6</v>
      </c>
      <c r="L896" t="s">
        <v>16</v>
      </c>
      <c r="M896" s="8">
        <v>0</v>
      </c>
      <c r="N896">
        <f t="shared" si="39"/>
        <v>0</v>
      </c>
      <c r="O896">
        <f t="shared" si="40"/>
        <v>0</v>
      </c>
      <c r="P896">
        <f t="shared" si="41"/>
        <v>1</v>
      </c>
      <c r="U896">
        <v>81</v>
      </c>
      <c r="V896">
        <v>231.19</v>
      </c>
      <c r="W896">
        <v>31.6</v>
      </c>
    </row>
    <row r="897" spans="1:23" x14ac:dyDescent="0.35">
      <c r="A897">
        <v>7122</v>
      </c>
      <c r="B897" t="s">
        <v>17</v>
      </c>
      <c r="C897">
        <v>41</v>
      </c>
      <c r="D897">
        <v>0</v>
      </c>
      <c r="E897">
        <v>0</v>
      </c>
      <c r="F897" t="s">
        <v>23</v>
      </c>
      <c r="G897" t="s">
        <v>14</v>
      </c>
      <c r="H897" t="s">
        <v>19</v>
      </c>
      <c r="I897">
        <v>94.3</v>
      </c>
      <c r="J897">
        <v>41.6</v>
      </c>
      <c r="K897">
        <v>41.6</v>
      </c>
      <c r="L897" t="s">
        <v>24</v>
      </c>
      <c r="M897" s="8">
        <v>0</v>
      </c>
      <c r="N897">
        <f t="shared" si="39"/>
        <v>0</v>
      </c>
      <c r="O897">
        <f t="shared" si="40"/>
        <v>0</v>
      </c>
      <c r="P897">
        <f t="shared" si="41"/>
        <v>0</v>
      </c>
      <c r="U897">
        <v>41</v>
      </c>
      <c r="V897">
        <v>94.3</v>
      </c>
      <c r="W897">
        <v>41.6</v>
      </c>
    </row>
    <row r="898" spans="1:23" x14ac:dyDescent="0.35">
      <c r="A898">
        <v>48755</v>
      </c>
      <c r="B898" t="s">
        <v>12</v>
      </c>
      <c r="C898">
        <v>27</v>
      </c>
      <c r="D898">
        <v>0</v>
      </c>
      <c r="E898">
        <v>0</v>
      </c>
      <c r="F898" t="s">
        <v>13</v>
      </c>
      <c r="G898" t="s">
        <v>14</v>
      </c>
      <c r="H898" t="s">
        <v>19</v>
      </c>
      <c r="I898">
        <v>104.48</v>
      </c>
      <c r="J898">
        <v>36.4</v>
      </c>
      <c r="K898">
        <v>36.4</v>
      </c>
      <c r="L898" t="s">
        <v>22</v>
      </c>
      <c r="M898" s="8">
        <v>0</v>
      </c>
      <c r="N898">
        <f t="shared" si="39"/>
        <v>0</v>
      </c>
      <c r="O898">
        <f t="shared" si="40"/>
        <v>0</v>
      </c>
      <c r="P898">
        <f t="shared" si="41"/>
        <v>0</v>
      </c>
      <c r="U898">
        <v>27</v>
      </c>
      <c r="V898">
        <v>104.48</v>
      </c>
      <c r="W898">
        <v>36.4</v>
      </c>
    </row>
    <row r="899" spans="1:23" x14ac:dyDescent="0.35">
      <c r="A899">
        <v>33551</v>
      </c>
      <c r="B899" t="s">
        <v>17</v>
      </c>
      <c r="C899">
        <v>51</v>
      </c>
      <c r="D899">
        <v>1</v>
      </c>
      <c r="E899">
        <v>0</v>
      </c>
      <c r="F899" t="s">
        <v>13</v>
      </c>
      <c r="G899" t="s">
        <v>14</v>
      </c>
      <c r="H899" t="s">
        <v>15</v>
      </c>
      <c r="I899">
        <v>72.62</v>
      </c>
      <c r="J899">
        <v>30.5</v>
      </c>
      <c r="K899">
        <v>30.5</v>
      </c>
      <c r="L899" t="s">
        <v>21</v>
      </c>
      <c r="M899" s="8">
        <v>0</v>
      </c>
      <c r="N899">
        <f t="shared" ref="N899:N962" si="42">IF(OR(J899&gt;47.5,J899&lt;9.1),1,0)</f>
        <v>0</v>
      </c>
      <c r="O899">
        <f t="shared" ref="O899:O962" si="43">IF(OR(C899&lt;-29,C899&gt;115),1,0)</f>
        <v>0</v>
      </c>
      <c r="P899">
        <f t="shared" ref="P899:P962" si="44">IF(OR(I899&lt;21.98,I899&gt;169.36),1,0)</f>
        <v>0</v>
      </c>
      <c r="U899">
        <v>51</v>
      </c>
      <c r="V899">
        <v>72.62</v>
      </c>
      <c r="W899">
        <v>30.5</v>
      </c>
    </row>
    <row r="900" spans="1:23" x14ac:dyDescent="0.35">
      <c r="A900">
        <v>62716</v>
      </c>
      <c r="B900" t="s">
        <v>17</v>
      </c>
      <c r="C900">
        <v>59</v>
      </c>
      <c r="D900">
        <v>0</v>
      </c>
      <c r="E900">
        <v>0</v>
      </c>
      <c r="F900" t="s">
        <v>13</v>
      </c>
      <c r="G900" t="s">
        <v>18</v>
      </c>
      <c r="H900" t="s">
        <v>15</v>
      </c>
      <c r="I900">
        <v>81.64</v>
      </c>
      <c r="J900">
        <v>32.799999999999997</v>
      </c>
      <c r="K900">
        <v>32.799999999999997</v>
      </c>
      <c r="L900" t="s">
        <v>24</v>
      </c>
      <c r="M900" s="8">
        <v>0</v>
      </c>
      <c r="N900">
        <f t="shared" si="42"/>
        <v>0</v>
      </c>
      <c r="O900">
        <f t="shared" si="43"/>
        <v>0</v>
      </c>
      <c r="P900">
        <f t="shared" si="44"/>
        <v>0</v>
      </c>
      <c r="U900">
        <v>59</v>
      </c>
      <c r="V900">
        <v>81.64</v>
      </c>
      <c r="W900">
        <v>32.799999999999997</v>
      </c>
    </row>
    <row r="901" spans="1:23" x14ac:dyDescent="0.35">
      <c r="A901">
        <v>68438</v>
      </c>
      <c r="B901" t="s">
        <v>17</v>
      </c>
      <c r="C901">
        <v>51</v>
      </c>
      <c r="D901">
        <v>0</v>
      </c>
      <c r="E901">
        <v>0</v>
      </c>
      <c r="F901" t="s">
        <v>13</v>
      </c>
      <c r="G901" t="s">
        <v>14</v>
      </c>
      <c r="H901" t="s">
        <v>19</v>
      </c>
      <c r="I901">
        <v>90.78</v>
      </c>
      <c r="J901">
        <v>32.299999999999997</v>
      </c>
      <c r="K901">
        <v>32.299999999999997</v>
      </c>
      <c r="L901" t="s">
        <v>21</v>
      </c>
      <c r="M901" s="8">
        <v>0</v>
      </c>
      <c r="N901">
        <f t="shared" si="42"/>
        <v>0</v>
      </c>
      <c r="O901">
        <f t="shared" si="43"/>
        <v>0</v>
      </c>
      <c r="P901">
        <f t="shared" si="44"/>
        <v>0</v>
      </c>
      <c r="U901">
        <v>51</v>
      </c>
      <c r="V901">
        <v>90.78</v>
      </c>
      <c r="W901">
        <v>32.299999999999997</v>
      </c>
    </row>
    <row r="902" spans="1:23" x14ac:dyDescent="0.35">
      <c r="A902">
        <v>41148</v>
      </c>
      <c r="B902" t="s">
        <v>12</v>
      </c>
      <c r="C902">
        <v>71</v>
      </c>
      <c r="D902">
        <v>0</v>
      </c>
      <c r="E902">
        <v>1</v>
      </c>
      <c r="F902" t="s">
        <v>13</v>
      </c>
      <c r="G902" t="s">
        <v>14</v>
      </c>
      <c r="H902" t="s">
        <v>15</v>
      </c>
      <c r="I902">
        <v>70.709999999999994</v>
      </c>
      <c r="J902">
        <v>30.1</v>
      </c>
      <c r="K902">
        <v>30.1</v>
      </c>
      <c r="L902" t="s">
        <v>21</v>
      </c>
      <c r="M902" s="8">
        <v>0</v>
      </c>
      <c r="N902">
        <f t="shared" si="42"/>
        <v>0</v>
      </c>
      <c r="O902">
        <f t="shared" si="43"/>
        <v>0</v>
      </c>
      <c r="P902">
        <f t="shared" si="44"/>
        <v>0</v>
      </c>
      <c r="U902">
        <v>71</v>
      </c>
      <c r="V902">
        <v>70.709999999999994</v>
      </c>
      <c r="W902">
        <v>30.1</v>
      </c>
    </row>
    <row r="903" spans="1:23" x14ac:dyDescent="0.35">
      <c r="A903">
        <v>14924</v>
      </c>
      <c r="B903" t="s">
        <v>12</v>
      </c>
      <c r="C903">
        <v>48</v>
      </c>
      <c r="D903">
        <v>0</v>
      </c>
      <c r="E903">
        <v>0</v>
      </c>
      <c r="F903" t="s">
        <v>13</v>
      </c>
      <c r="G903" t="s">
        <v>14</v>
      </c>
      <c r="H903" t="s">
        <v>15</v>
      </c>
      <c r="I903">
        <v>72.36</v>
      </c>
      <c r="J903">
        <v>34.700000000000003</v>
      </c>
      <c r="K903">
        <v>34.700000000000003</v>
      </c>
      <c r="L903" t="s">
        <v>22</v>
      </c>
      <c r="M903" s="8">
        <v>0</v>
      </c>
      <c r="N903">
        <f t="shared" si="42"/>
        <v>0</v>
      </c>
      <c r="O903">
        <f t="shared" si="43"/>
        <v>0</v>
      </c>
      <c r="P903">
        <f t="shared" si="44"/>
        <v>0</v>
      </c>
      <c r="U903">
        <v>48</v>
      </c>
      <c r="V903">
        <v>72.36</v>
      </c>
      <c r="W903">
        <v>34.700000000000003</v>
      </c>
    </row>
    <row r="904" spans="1:23" x14ac:dyDescent="0.35">
      <c r="A904">
        <v>47950</v>
      </c>
      <c r="B904" t="s">
        <v>17</v>
      </c>
      <c r="C904">
        <v>49</v>
      </c>
      <c r="D904">
        <v>0</v>
      </c>
      <c r="E904">
        <v>0</v>
      </c>
      <c r="F904" t="s">
        <v>13</v>
      </c>
      <c r="G904" t="s">
        <v>18</v>
      </c>
      <c r="H904" t="s">
        <v>15</v>
      </c>
      <c r="I904">
        <v>59.76</v>
      </c>
      <c r="J904">
        <v>29.7</v>
      </c>
      <c r="K904">
        <v>29.7</v>
      </c>
      <c r="L904" t="s">
        <v>24</v>
      </c>
      <c r="M904" s="8">
        <v>0</v>
      </c>
      <c r="N904">
        <f t="shared" si="42"/>
        <v>0</v>
      </c>
      <c r="O904">
        <f t="shared" si="43"/>
        <v>0</v>
      </c>
      <c r="P904">
        <f t="shared" si="44"/>
        <v>0</v>
      </c>
      <c r="U904">
        <v>49</v>
      </c>
      <c r="V904">
        <v>59.76</v>
      </c>
      <c r="W904">
        <v>29.7</v>
      </c>
    </row>
    <row r="905" spans="1:23" x14ac:dyDescent="0.35">
      <c r="A905">
        <v>8008</v>
      </c>
      <c r="B905" t="s">
        <v>17</v>
      </c>
      <c r="C905">
        <v>35</v>
      </c>
      <c r="D905">
        <v>0</v>
      </c>
      <c r="E905">
        <v>0</v>
      </c>
      <c r="F905" t="s">
        <v>23</v>
      </c>
      <c r="G905" t="s">
        <v>25</v>
      </c>
      <c r="H905" t="s">
        <v>15</v>
      </c>
      <c r="I905">
        <v>83.76</v>
      </c>
      <c r="J905" t="s">
        <v>20</v>
      </c>
      <c r="K905">
        <v>28.1</v>
      </c>
      <c r="L905" t="s">
        <v>22</v>
      </c>
      <c r="M905" s="8">
        <v>0</v>
      </c>
      <c r="N905">
        <f t="shared" si="42"/>
        <v>1</v>
      </c>
      <c r="O905">
        <f t="shared" si="43"/>
        <v>0</v>
      </c>
      <c r="P905">
        <f t="shared" si="44"/>
        <v>0</v>
      </c>
      <c r="U905">
        <v>35</v>
      </c>
      <c r="V905">
        <v>83.76</v>
      </c>
      <c r="W905">
        <v>28.1</v>
      </c>
    </row>
    <row r="906" spans="1:23" x14ac:dyDescent="0.35">
      <c r="A906">
        <v>56089</v>
      </c>
      <c r="B906" t="s">
        <v>17</v>
      </c>
      <c r="C906">
        <v>25</v>
      </c>
      <c r="D906">
        <v>0</v>
      </c>
      <c r="E906">
        <v>0</v>
      </c>
      <c r="F906" t="s">
        <v>13</v>
      </c>
      <c r="G906" t="s">
        <v>14</v>
      </c>
      <c r="H906" t="s">
        <v>19</v>
      </c>
      <c r="I906">
        <v>63.64</v>
      </c>
      <c r="J906">
        <v>31.3</v>
      </c>
      <c r="K906">
        <v>31.3</v>
      </c>
      <c r="L906" t="s">
        <v>16</v>
      </c>
      <c r="M906" s="8">
        <v>0</v>
      </c>
      <c r="N906">
        <f t="shared" si="42"/>
        <v>0</v>
      </c>
      <c r="O906">
        <f t="shared" si="43"/>
        <v>0</v>
      </c>
      <c r="P906">
        <f t="shared" si="44"/>
        <v>0</v>
      </c>
      <c r="U906">
        <v>25</v>
      </c>
      <c r="V906">
        <v>63.64</v>
      </c>
      <c r="W906">
        <v>31.3</v>
      </c>
    </row>
    <row r="907" spans="1:23" x14ac:dyDescent="0.35">
      <c r="A907">
        <v>9262</v>
      </c>
      <c r="B907" t="s">
        <v>17</v>
      </c>
      <c r="C907">
        <v>31</v>
      </c>
      <c r="D907">
        <v>0</v>
      </c>
      <c r="E907">
        <v>0</v>
      </c>
      <c r="F907" t="s">
        <v>13</v>
      </c>
      <c r="G907" t="s">
        <v>14</v>
      </c>
      <c r="H907" t="s">
        <v>19</v>
      </c>
      <c r="I907">
        <v>76.260000000000005</v>
      </c>
      <c r="J907">
        <v>35.6</v>
      </c>
      <c r="K907">
        <v>35.6</v>
      </c>
      <c r="L907" t="s">
        <v>21</v>
      </c>
      <c r="M907" s="8">
        <v>0</v>
      </c>
      <c r="N907">
        <f t="shared" si="42"/>
        <v>0</v>
      </c>
      <c r="O907">
        <f t="shared" si="43"/>
        <v>0</v>
      </c>
      <c r="P907">
        <f t="shared" si="44"/>
        <v>0</v>
      </c>
      <c r="U907">
        <v>31</v>
      </c>
      <c r="V907">
        <v>76.260000000000005</v>
      </c>
      <c r="W907">
        <v>35.6</v>
      </c>
    </row>
    <row r="908" spans="1:23" x14ac:dyDescent="0.35">
      <c r="A908">
        <v>71896</v>
      </c>
      <c r="B908" t="s">
        <v>17</v>
      </c>
      <c r="C908">
        <v>68</v>
      </c>
      <c r="D908">
        <v>0</v>
      </c>
      <c r="E908">
        <v>0</v>
      </c>
      <c r="F908" t="s">
        <v>13</v>
      </c>
      <c r="G908" t="s">
        <v>14</v>
      </c>
      <c r="H908" t="s">
        <v>19</v>
      </c>
      <c r="I908">
        <v>82.06</v>
      </c>
      <c r="J908">
        <v>35.200000000000003</v>
      </c>
      <c r="K908">
        <v>35.200000000000003</v>
      </c>
      <c r="L908" t="s">
        <v>16</v>
      </c>
      <c r="M908" s="8">
        <v>0</v>
      </c>
      <c r="N908">
        <f t="shared" si="42"/>
        <v>0</v>
      </c>
      <c r="O908">
        <f t="shared" si="43"/>
        <v>0</v>
      </c>
      <c r="P908">
        <f t="shared" si="44"/>
        <v>0</v>
      </c>
      <c r="U908">
        <v>68</v>
      </c>
      <c r="V908">
        <v>82.06</v>
      </c>
      <c r="W908">
        <v>35.200000000000003</v>
      </c>
    </row>
    <row r="909" spans="1:23" x14ac:dyDescent="0.35">
      <c r="A909">
        <v>38623</v>
      </c>
      <c r="B909" t="s">
        <v>12</v>
      </c>
      <c r="C909">
        <v>39</v>
      </c>
      <c r="D909">
        <v>0</v>
      </c>
      <c r="E909">
        <v>0</v>
      </c>
      <c r="F909" t="s">
        <v>23</v>
      </c>
      <c r="G909" t="s">
        <v>14</v>
      </c>
      <c r="H909" t="s">
        <v>15</v>
      </c>
      <c r="I909">
        <v>110.91</v>
      </c>
      <c r="J909">
        <v>27.6</v>
      </c>
      <c r="K909">
        <v>27.6</v>
      </c>
      <c r="L909" t="s">
        <v>21</v>
      </c>
      <c r="M909" s="8">
        <v>0</v>
      </c>
      <c r="N909">
        <f t="shared" si="42"/>
        <v>0</v>
      </c>
      <c r="O909">
        <f t="shared" si="43"/>
        <v>0</v>
      </c>
      <c r="P909">
        <f t="shared" si="44"/>
        <v>0</v>
      </c>
      <c r="U909">
        <v>39</v>
      </c>
      <c r="V909">
        <v>110.91</v>
      </c>
      <c r="W909">
        <v>27.6</v>
      </c>
    </row>
    <row r="910" spans="1:23" x14ac:dyDescent="0.35">
      <c r="A910">
        <v>26503</v>
      </c>
      <c r="B910" t="s">
        <v>17</v>
      </c>
      <c r="C910">
        <v>32</v>
      </c>
      <c r="D910">
        <v>0</v>
      </c>
      <c r="E910">
        <v>0</v>
      </c>
      <c r="F910" t="s">
        <v>23</v>
      </c>
      <c r="G910" t="s">
        <v>14</v>
      </c>
      <c r="H910" t="s">
        <v>19</v>
      </c>
      <c r="I910">
        <v>77.16</v>
      </c>
      <c r="J910">
        <v>35.200000000000003</v>
      </c>
      <c r="K910">
        <v>35.200000000000003</v>
      </c>
      <c r="L910" t="s">
        <v>22</v>
      </c>
      <c r="M910" s="8">
        <v>0</v>
      </c>
      <c r="N910">
        <f t="shared" si="42"/>
        <v>0</v>
      </c>
      <c r="O910">
        <f t="shared" si="43"/>
        <v>0</v>
      </c>
      <c r="P910">
        <f t="shared" si="44"/>
        <v>0</v>
      </c>
      <c r="U910">
        <v>32</v>
      </c>
      <c r="V910">
        <v>77.16</v>
      </c>
      <c r="W910">
        <v>35.200000000000003</v>
      </c>
    </row>
    <row r="911" spans="1:23" x14ac:dyDescent="0.35">
      <c r="A911">
        <v>5475</v>
      </c>
      <c r="B911" t="s">
        <v>17</v>
      </c>
      <c r="C911">
        <v>39</v>
      </c>
      <c r="D911">
        <v>0</v>
      </c>
      <c r="E911">
        <v>0</v>
      </c>
      <c r="F911" t="s">
        <v>13</v>
      </c>
      <c r="G911" t="s">
        <v>14</v>
      </c>
      <c r="H911" t="s">
        <v>19</v>
      </c>
      <c r="I911">
        <v>69.58</v>
      </c>
      <c r="J911">
        <v>28.1</v>
      </c>
      <c r="K911">
        <v>28.1</v>
      </c>
      <c r="L911" t="s">
        <v>24</v>
      </c>
      <c r="M911" s="8">
        <v>0</v>
      </c>
      <c r="N911">
        <f t="shared" si="42"/>
        <v>0</v>
      </c>
      <c r="O911">
        <f t="shared" si="43"/>
        <v>0</v>
      </c>
      <c r="P911">
        <f t="shared" si="44"/>
        <v>0</v>
      </c>
      <c r="U911">
        <v>39</v>
      </c>
      <c r="V911">
        <v>69.58</v>
      </c>
      <c r="W911">
        <v>28.1</v>
      </c>
    </row>
    <row r="912" spans="1:23" x14ac:dyDescent="0.35">
      <c r="A912">
        <v>15525</v>
      </c>
      <c r="B912" t="s">
        <v>17</v>
      </c>
      <c r="C912">
        <v>63</v>
      </c>
      <c r="D912">
        <v>0</v>
      </c>
      <c r="E912">
        <v>0</v>
      </c>
      <c r="F912" t="s">
        <v>13</v>
      </c>
      <c r="G912" t="s">
        <v>14</v>
      </c>
      <c r="H912" t="s">
        <v>15</v>
      </c>
      <c r="I912">
        <v>96.26</v>
      </c>
      <c r="J912">
        <v>31.8</v>
      </c>
      <c r="K912">
        <v>31.8</v>
      </c>
      <c r="L912" t="s">
        <v>24</v>
      </c>
      <c r="M912" s="8">
        <v>0</v>
      </c>
      <c r="N912">
        <f t="shared" si="42"/>
        <v>0</v>
      </c>
      <c r="O912">
        <f t="shared" si="43"/>
        <v>0</v>
      </c>
      <c r="P912">
        <f t="shared" si="44"/>
        <v>0</v>
      </c>
      <c r="U912">
        <v>63</v>
      </c>
      <c r="V912">
        <v>96.26</v>
      </c>
      <c r="W912">
        <v>31.8</v>
      </c>
    </row>
    <row r="913" spans="1:23" x14ac:dyDescent="0.35">
      <c r="A913">
        <v>48748</v>
      </c>
      <c r="B913" t="s">
        <v>17</v>
      </c>
      <c r="C913">
        <v>69</v>
      </c>
      <c r="D913">
        <v>0</v>
      </c>
      <c r="E913">
        <v>0</v>
      </c>
      <c r="F913" t="s">
        <v>13</v>
      </c>
      <c r="G913" t="s">
        <v>14</v>
      </c>
      <c r="H913" t="s">
        <v>19</v>
      </c>
      <c r="I913">
        <v>87.27</v>
      </c>
      <c r="J913">
        <v>23.3</v>
      </c>
      <c r="K913">
        <v>23.3</v>
      </c>
      <c r="L913" t="s">
        <v>22</v>
      </c>
      <c r="M913" s="8">
        <v>0</v>
      </c>
      <c r="N913">
        <f t="shared" si="42"/>
        <v>0</v>
      </c>
      <c r="O913">
        <f t="shared" si="43"/>
        <v>0</v>
      </c>
      <c r="P913">
        <f t="shared" si="44"/>
        <v>0</v>
      </c>
      <c r="U913">
        <v>69</v>
      </c>
      <c r="V913">
        <v>87.27</v>
      </c>
      <c r="W913">
        <v>23.3</v>
      </c>
    </row>
    <row r="914" spans="1:23" x14ac:dyDescent="0.35">
      <c r="A914">
        <v>11745</v>
      </c>
      <c r="B914" t="s">
        <v>17</v>
      </c>
      <c r="C914">
        <v>29</v>
      </c>
      <c r="D914">
        <v>0</v>
      </c>
      <c r="E914">
        <v>0</v>
      </c>
      <c r="F914" t="s">
        <v>13</v>
      </c>
      <c r="G914" t="s">
        <v>14</v>
      </c>
      <c r="H914" t="s">
        <v>15</v>
      </c>
      <c r="I914">
        <v>65.36</v>
      </c>
      <c r="J914">
        <v>28.8</v>
      </c>
      <c r="K914">
        <v>28.8</v>
      </c>
      <c r="L914" t="s">
        <v>16</v>
      </c>
      <c r="M914" s="8">
        <v>0</v>
      </c>
      <c r="N914">
        <f t="shared" si="42"/>
        <v>0</v>
      </c>
      <c r="O914">
        <f t="shared" si="43"/>
        <v>0</v>
      </c>
      <c r="P914">
        <f t="shared" si="44"/>
        <v>0</v>
      </c>
      <c r="U914">
        <v>29</v>
      </c>
      <c r="V914">
        <v>65.36</v>
      </c>
      <c r="W914">
        <v>28.8</v>
      </c>
    </row>
    <row r="915" spans="1:23" x14ac:dyDescent="0.35">
      <c r="A915">
        <v>17733</v>
      </c>
      <c r="B915" t="s">
        <v>17</v>
      </c>
      <c r="C915">
        <v>1.72</v>
      </c>
      <c r="D915">
        <v>0</v>
      </c>
      <c r="E915">
        <v>0</v>
      </c>
      <c r="F915" t="s">
        <v>23</v>
      </c>
      <c r="G915" t="s">
        <v>26</v>
      </c>
      <c r="H915" t="s">
        <v>19</v>
      </c>
      <c r="I915">
        <v>109.51</v>
      </c>
      <c r="J915">
        <v>19.5</v>
      </c>
      <c r="K915">
        <v>19.5</v>
      </c>
      <c r="L915" t="s">
        <v>24</v>
      </c>
      <c r="M915" s="8">
        <v>0</v>
      </c>
      <c r="N915">
        <f t="shared" si="42"/>
        <v>0</v>
      </c>
      <c r="O915">
        <f t="shared" si="43"/>
        <v>0</v>
      </c>
      <c r="P915">
        <f t="shared" si="44"/>
        <v>0</v>
      </c>
      <c r="U915">
        <v>1.72</v>
      </c>
      <c r="V915">
        <v>109.51</v>
      </c>
      <c r="W915">
        <v>19.5</v>
      </c>
    </row>
    <row r="916" spans="1:23" x14ac:dyDescent="0.35">
      <c r="A916">
        <v>71591</v>
      </c>
      <c r="B916" t="s">
        <v>17</v>
      </c>
      <c r="C916">
        <v>58</v>
      </c>
      <c r="D916">
        <v>0</v>
      </c>
      <c r="E916">
        <v>0</v>
      </c>
      <c r="F916" t="s">
        <v>13</v>
      </c>
      <c r="G916" t="s">
        <v>14</v>
      </c>
      <c r="H916" t="s">
        <v>15</v>
      </c>
      <c r="I916">
        <v>89.03</v>
      </c>
      <c r="J916">
        <v>30</v>
      </c>
      <c r="K916">
        <v>30</v>
      </c>
      <c r="L916" t="s">
        <v>22</v>
      </c>
      <c r="M916" s="8">
        <v>0</v>
      </c>
      <c r="N916">
        <f t="shared" si="42"/>
        <v>0</v>
      </c>
      <c r="O916">
        <f t="shared" si="43"/>
        <v>0</v>
      </c>
      <c r="P916">
        <f t="shared" si="44"/>
        <v>0</v>
      </c>
      <c r="U916">
        <v>58</v>
      </c>
      <c r="V916">
        <v>89.03</v>
      </c>
      <c r="W916">
        <v>30</v>
      </c>
    </row>
    <row r="917" spans="1:23" x14ac:dyDescent="0.35">
      <c r="A917">
        <v>11743</v>
      </c>
      <c r="B917" t="s">
        <v>17</v>
      </c>
      <c r="C917">
        <v>32</v>
      </c>
      <c r="D917">
        <v>0</v>
      </c>
      <c r="E917">
        <v>0</v>
      </c>
      <c r="F917" t="s">
        <v>13</v>
      </c>
      <c r="G917" t="s">
        <v>14</v>
      </c>
      <c r="H917" t="s">
        <v>15</v>
      </c>
      <c r="I917">
        <v>91.34</v>
      </c>
      <c r="J917">
        <v>25.5</v>
      </c>
      <c r="K917">
        <v>25.5</v>
      </c>
      <c r="L917" t="s">
        <v>16</v>
      </c>
      <c r="M917" s="8">
        <v>0</v>
      </c>
      <c r="N917">
        <f t="shared" si="42"/>
        <v>0</v>
      </c>
      <c r="O917">
        <f t="shared" si="43"/>
        <v>0</v>
      </c>
      <c r="P917">
        <f t="shared" si="44"/>
        <v>0</v>
      </c>
      <c r="U917">
        <v>32</v>
      </c>
      <c r="V917">
        <v>91.34</v>
      </c>
      <c r="W917">
        <v>25.5</v>
      </c>
    </row>
    <row r="918" spans="1:23" x14ac:dyDescent="0.35">
      <c r="A918">
        <v>67864</v>
      </c>
      <c r="B918" t="s">
        <v>12</v>
      </c>
      <c r="C918">
        <v>63</v>
      </c>
      <c r="D918">
        <v>0</v>
      </c>
      <c r="E918">
        <v>0</v>
      </c>
      <c r="F918" t="s">
        <v>13</v>
      </c>
      <c r="G918" t="s">
        <v>14</v>
      </c>
      <c r="H918" t="s">
        <v>19</v>
      </c>
      <c r="I918">
        <v>57.82</v>
      </c>
      <c r="J918">
        <v>28.8</v>
      </c>
      <c r="K918">
        <v>28.8</v>
      </c>
      <c r="L918" t="s">
        <v>16</v>
      </c>
      <c r="M918" s="8">
        <v>0</v>
      </c>
      <c r="N918">
        <f t="shared" si="42"/>
        <v>0</v>
      </c>
      <c r="O918">
        <f t="shared" si="43"/>
        <v>0</v>
      </c>
      <c r="P918">
        <f t="shared" si="44"/>
        <v>0</v>
      </c>
      <c r="U918">
        <v>63</v>
      </c>
      <c r="V918">
        <v>57.82</v>
      </c>
      <c r="W918">
        <v>28.8</v>
      </c>
    </row>
    <row r="919" spans="1:23" x14ac:dyDescent="0.35">
      <c r="A919">
        <v>34857</v>
      </c>
      <c r="B919" t="s">
        <v>12</v>
      </c>
      <c r="C919">
        <v>57</v>
      </c>
      <c r="D919">
        <v>0</v>
      </c>
      <c r="E919">
        <v>0</v>
      </c>
      <c r="F919" t="s">
        <v>13</v>
      </c>
      <c r="G919" t="s">
        <v>18</v>
      </c>
      <c r="H919" t="s">
        <v>15</v>
      </c>
      <c r="I919">
        <v>81.150000000000006</v>
      </c>
      <c r="J919">
        <v>40.200000000000003</v>
      </c>
      <c r="K919">
        <v>40.200000000000003</v>
      </c>
      <c r="L919" t="s">
        <v>16</v>
      </c>
      <c r="M919" s="8">
        <v>0</v>
      </c>
      <c r="N919">
        <f t="shared" si="42"/>
        <v>0</v>
      </c>
      <c r="O919">
        <f t="shared" si="43"/>
        <v>0</v>
      </c>
      <c r="P919">
        <f t="shared" si="44"/>
        <v>0</v>
      </c>
      <c r="U919">
        <v>57</v>
      </c>
      <c r="V919">
        <v>81.150000000000006</v>
      </c>
      <c r="W919">
        <v>40.200000000000003</v>
      </c>
    </row>
    <row r="920" spans="1:23" x14ac:dyDescent="0.35">
      <c r="A920">
        <v>34995</v>
      </c>
      <c r="B920" t="s">
        <v>17</v>
      </c>
      <c r="C920">
        <v>77</v>
      </c>
      <c r="D920">
        <v>0</v>
      </c>
      <c r="E920">
        <v>0</v>
      </c>
      <c r="F920" t="s">
        <v>13</v>
      </c>
      <c r="G920" t="s">
        <v>14</v>
      </c>
      <c r="H920" t="s">
        <v>19</v>
      </c>
      <c r="I920">
        <v>115.29</v>
      </c>
      <c r="J920">
        <v>32.9</v>
      </c>
      <c r="K920">
        <v>32.9</v>
      </c>
      <c r="L920" t="s">
        <v>24</v>
      </c>
      <c r="M920" s="8">
        <v>0</v>
      </c>
      <c r="N920">
        <f t="shared" si="42"/>
        <v>0</v>
      </c>
      <c r="O920">
        <f t="shared" si="43"/>
        <v>0</v>
      </c>
      <c r="P920">
        <f t="shared" si="44"/>
        <v>0</v>
      </c>
      <c r="U920">
        <v>77</v>
      </c>
      <c r="V920">
        <v>115.29</v>
      </c>
      <c r="W920">
        <v>32.9</v>
      </c>
    </row>
    <row r="921" spans="1:23" x14ac:dyDescent="0.35">
      <c r="A921">
        <v>3606</v>
      </c>
      <c r="B921" t="s">
        <v>12</v>
      </c>
      <c r="C921">
        <v>8</v>
      </c>
      <c r="D921">
        <v>0</v>
      </c>
      <c r="E921">
        <v>0</v>
      </c>
      <c r="F921" t="s">
        <v>23</v>
      </c>
      <c r="G921" t="s">
        <v>26</v>
      </c>
      <c r="H921" t="s">
        <v>15</v>
      </c>
      <c r="I921">
        <v>111.02</v>
      </c>
      <c r="J921">
        <v>22.4</v>
      </c>
      <c r="K921">
        <v>22.4</v>
      </c>
      <c r="L921" t="s">
        <v>24</v>
      </c>
      <c r="M921" s="8">
        <v>0</v>
      </c>
      <c r="N921">
        <f t="shared" si="42"/>
        <v>0</v>
      </c>
      <c r="O921">
        <f t="shared" si="43"/>
        <v>0</v>
      </c>
      <c r="P921">
        <f t="shared" si="44"/>
        <v>0</v>
      </c>
      <c r="U921">
        <v>8</v>
      </c>
      <c r="V921">
        <v>111.02</v>
      </c>
      <c r="W921">
        <v>22.4</v>
      </c>
    </row>
    <row r="922" spans="1:23" x14ac:dyDescent="0.35">
      <c r="A922">
        <v>22952</v>
      </c>
      <c r="B922" t="s">
        <v>17</v>
      </c>
      <c r="C922">
        <v>21</v>
      </c>
      <c r="D922">
        <v>0</v>
      </c>
      <c r="E922">
        <v>0</v>
      </c>
      <c r="F922" t="s">
        <v>23</v>
      </c>
      <c r="G922" t="s">
        <v>25</v>
      </c>
      <c r="H922" t="s">
        <v>15</v>
      </c>
      <c r="I922">
        <v>111.61</v>
      </c>
      <c r="J922">
        <v>36.9</v>
      </c>
      <c r="K922">
        <v>36.9</v>
      </c>
      <c r="L922" t="s">
        <v>22</v>
      </c>
      <c r="M922" s="8">
        <v>0</v>
      </c>
      <c r="N922">
        <f t="shared" si="42"/>
        <v>0</v>
      </c>
      <c r="O922">
        <f t="shared" si="43"/>
        <v>0</v>
      </c>
      <c r="P922">
        <f t="shared" si="44"/>
        <v>0</v>
      </c>
      <c r="U922">
        <v>21</v>
      </c>
      <c r="V922">
        <v>111.61</v>
      </c>
      <c r="W922">
        <v>36.9</v>
      </c>
    </row>
    <row r="923" spans="1:23" x14ac:dyDescent="0.35">
      <c r="A923">
        <v>32554</v>
      </c>
      <c r="B923" t="s">
        <v>17</v>
      </c>
      <c r="C923">
        <v>16</v>
      </c>
      <c r="D923">
        <v>0</v>
      </c>
      <c r="E923">
        <v>0</v>
      </c>
      <c r="F923" t="s">
        <v>23</v>
      </c>
      <c r="G923" t="s">
        <v>26</v>
      </c>
      <c r="H923" t="s">
        <v>19</v>
      </c>
      <c r="I923">
        <v>109.02</v>
      </c>
      <c r="J923">
        <v>19.8</v>
      </c>
      <c r="K923">
        <v>19.8</v>
      </c>
      <c r="L923" t="s">
        <v>24</v>
      </c>
      <c r="M923" s="8">
        <v>0</v>
      </c>
      <c r="N923">
        <f t="shared" si="42"/>
        <v>0</v>
      </c>
      <c r="O923">
        <f t="shared" si="43"/>
        <v>0</v>
      </c>
      <c r="P923">
        <f t="shared" si="44"/>
        <v>0</v>
      </c>
      <c r="U923">
        <v>16</v>
      </c>
      <c r="V923">
        <v>109.02</v>
      </c>
      <c r="W923">
        <v>19.8</v>
      </c>
    </row>
    <row r="924" spans="1:23" x14ac:dyDescent="0.35">
      <c r="A924">
        <v>45893</v>
      </c>
      <c r="B924" t="s">
        <v>17</v>
      </c>
      <c r="C924">
        <v>8</v>
      </c>
      <c r="D924">
        <v>0</v>
      </c>
      <c r="E924">
        <v>0</v>
      </c>
      <c r="F924" t="s">
        <v>23</v>
      </c>
      <c r="G924" t="s">
        <v>26</v>
      </c>
      <c r="H924" t="s">
        <v>15</v>
      </c>
      <c r="I924">
        <v>106.51</v>
      </c>
      <c r="J924">
        <v>12.3</v>
      </c>
      <c r="K924">
        <v>12.3</v>
      </c>
      <c r="L924" t="s">
        <v>24</v>
      </c>
      <c r="M924" s="8">
        <v>0</v>
      </c>
      <c r="N924">
        <f t="shared" si="42"/>
        <v>0</v>
      </c>
      <c r="O924">
        <f t="shared" si="43"/>
        <v>0</v>
      </c>
      <c r="P924">
        <f t="shared" si="44"/>
        <v>0</v>
      </c>
      <c r="U924">
        <v>8</v>
      </c>
      <c r="V924">
        <v>106.51</v>
      </c>
      <c r="W924">
        <v>12.3</v>
      </c>
    </row>
    <row r="925" spans="1:23" x14ac:dyDescent="0.35">
      <c r="A925">
        <v>72020</v>
      </c>
      <c r="B925" t="s">
        <v>12</v>
      </c>
      <c r="C925">
        <v>71</v>
      </c>
      <c r="D925">
        <v>0</v>
      </c>
      <c r="E925">
        <v>1</v>
      </c>
      <c r="F925" t="s">
        <v>13</v>
      </c>
      <c r="G925" t="s">
        <v>18</v>
      </c>
      <c r="H925" t="s">
        <v>19</v>
      </c>
      <c r="I925">
        <v>207.32</v>
      </c>
      <c r="J925">
        <v>32.4</v>
      </c>
      <c r="K925">
        <v>32.4</v>
      </c>
      <c r="L925" t="s">
        <v>22</v>
      </c>
      <c r="M925" s="8">
        <v>0</v>
      </c>
      <c r="N925">
        <f t="shared" si="42"/>
        <v>0</v>
      </c>
      <c r="O925">
        <f t="shared" si="43"/>
        <v>0</v>
      </c>
      <c r="P925">
        <f t="shared" si="44"/>
        <v>1</v>
      </c>
      <c r="U925">
        <v>71</v>
      </c>
      <c r="V925">
        <v>207.32</v>
      </c>
      <c r="W925">
        <v>32.4</v>
      </c>
    </row>
    <row r="926" spans="1:23" x14ac:dyDescent="0.35">
      <c r="A926">
        <v>57879</v>
      </c>
      <c r="B926" t="s">
        <v>17</v>
      </c>
      <c r="C926">
        <v>74</v>
      </c>
      <c r="D926">
        <v>0</v>
      </c>
      <c r="E926">
        <v>0</v>
      </c>
      <c r="F926" t="s">
        <v>13</v>
      </c>
      <c r="G926" t="s">
        <v>14</v>
      </c>
      <c r="H926" t="s">
        <v>15</v>
      </c>
      <c r="I926">
        <v>87.11</v>
      </c>
      <c r="J926">
        <v>24.8</v>
      </c>
      <c r="K926">
        <v>24.8</v>
      </c>
      <c r="L926" t="s">
        <v>21</v>
      </c>
      <c r="M926" s="8">
        <v>0</v>
      </c>
      <c r="N926">
        <f t="shared" si="42"/>
        <v>0</v>
      </c>
      <c r="O926">
        <f t="shared" si="43"/>
        <v>0</v>
      </c>
      <c r="P926">
        <f t="shared" si="44"/>
        <v>0</v>
      </c>
      <c r="U926">
        <v>74</v>
      </c>
      <c r="V926">
        <v>87.11</v>
      </c>
      <c r="W926">
        <v>24.8</v>
      </c>
    </row>
    <row r="927" spans="1:23" x14ac:dyDescent="0.35">
      <c r="A927">
        <v>53538</v>
      </c>
      <c r="B927" t="s">
        <v>17</v>
      </c>
      <c r="C927">
        <v>7</v>
      </c>
      <c r="D927">
        <v>0</v>
      </c>
      <c r="E927">
        <v>0</v>
      </c>
      <c r="F927" t="s">
        <v>23</v>
      </c>
      <c r="G927" t="s">
        <v>26</v>
      </c>
      <c r="H927" t="s">
        <v>15</v>
      </c>
      <c r="I927">
        <v>61.68</v>
      </c>
      <c r="J927">
        <v>16.399999999999999</v>
      </c>
      <c r="K927">
        <v>16.399999999999999</v>
      </c>
      <c r="L927" t="s">
        <v>24</v>
      </c>
      <c r="M927" s="8">
        <v>0</v>
      </c>
      <c r="N927">
        <f t="shared" si="42"/>
        <v>0</v>
      </c>
      <c r="O927">
        <f t="shared" si="43"/>
        <v>0</v>
      </c>
      <c r="P927">
        <f t="shared" si="44"/>
        <v>0</v>
      </c>
      <c r="U927">
        <v>7</v>
      </c>
      <c r="V927">
        <v>61.68</v>
      </c>
      <c r="W927">
        <v>16.399999999999999</v>
      </c>
    </row>
    <row r="928" spans="1:23" x14ac:dyDescent="0.35">
      <c r="A928">
        <v>17006</v>
      </c>
      <c r="B928" t="s">
        <v>12</v>
      </c>
      <c r="C928">
        <v>19</v>
      </c>
      <c r="D928">
        <v>0</v>
      </c>
      <c r="E928">
        <v>0</v>
      </c>
      <c r="F928" t="s">
        <v>23</v>
      </c>
      <c r="G928" t="s">
        <v>14</v>
      </c>
      <c r="H928" t="s">
        <v>19</v>
      </c>
      <c r="I928">
        <v>119.04</v>
      </c>
      <c r="J928">
        <v>35.9</v>
      </c>
      <c r="K928">
        <v>35.9</v>
      </c>
      <c r="L928" t="s">
        <v>24</v>
      </c>
      <c r="M928" s="8">
        <v>0</v>
      </c>
      <c r="N928">
        <f t="shared" si="42"/>
        <v>0</v>
      </c>
      <c r="O928">
        <f t="shared" si="43"/>
        <v>0</v>
      </c>
      <c r="P928">
        <f t="shared" si="44"/>
        <v>0</v>
      </c>
      <c r="U928">
        <v>19</v>
      </c>
      <c r="V928">
        <v>119.04</v>
      </c>
      <c r="W928">
        <v>35.9</v>
      </c>
    </row>
    <row r="929" spans="1:23" x14ac:dyDescent="0.35">
      <c r="A929">
        <v>36638</v>
      </c>
      <c r="B929" t="s">
        <v>12</v>
      </c>
      <c r="C929">
        <v>64</v>
      </c>
      <c r="D929">
        <v>0</v>
      </c>
      <c r="E929">
        <v>0</v>
      </c>
      <c r="F929" t="s">
        <v>13</v>
      </c>
      <c r="G929" t="s">
        <v>14</v>
      </c>
      <c r="H929" t="s">
        <v>15</v>
      </c>
      <c r="I929">
        <v>86.05</v>
      </c>
      <c r="J929">
        <v>23</v>
      </c>
      <c r="K929">
        <v>23</v>
      </c>
      <c r="L929" t="s">
        <v>24</v>
      </c>
      <c r="M929" s="8">
        <v>0</v>
      </c>
      <c r="N929">
        <f t="shared" si="42"/>
        <v>0</v>
      </c>
      <c r="O929">
        <f t="shared" si="43"/>
        <v>0</v>
      </c>
      <c r="P929">
        <f t="shared" si="44"/>
        <v>0</v>
      </c>
      <c r="U929">
        <v>64</v>
      </c>
      <c r="V929">
        <v>86.05</v>
      </c>
      <c r="W929">
        <v>23</v>
      </c>
    </row>
    <row r="930" spans="1:23" x14ac:dyDescent="0.35">
      <c r="A930">
        <v>41097</v>
      </c>
      <c r="B930" t="s">
        <v>17</v>
      </c>
      <c r="C930">
        <v>23</v>
      </c>
      <c r="D930">
        <v>1</v>
      </c>
      <c r="E930">
        <v>0</v>
      </c>
      <c r="F930" t="s">
        <v>23</v>
      </c>
      <c r="G930" t="s">
        <v>14</v>
      </c>
      <c r="H930" t="s">
        <v>15</v>
      </c>
      <c r="I930">
        <v>70.03</v>
      </c>
      <c r="J930">
        <v>78</v>
      </c>
      <c r="K930">
        <v>78</v>
      </c>
      <c r="L930" t="s">
        <v>22</v>
      </c>
      <c r="M930" s="8">
        <v>0</v>
      </c>
      <c r="N930">
        <f t="shared" si="42"/>
        <v>1</v>
      </c>
      <c r="O930">
        <f t="shared" si="43"/>
        <v>0</v>
      </c>
      <c r="P930">
        <f t="shared" si="44"/>
        <v>0</v>
      </c>
      <c r="U930">
        <v>23</v>
      </c>
      <c r="V930">
        <v>70.03</v>
      </c>
      <c r="W930">
        <v>78</v>
      </c>
    </row>
    <row r="931" spans="1:23" x14ac:dyDescent="0.35">
      <c r="A931">
        <v>36618</v>
      </c>
      <c r="B931" t="s">
        <v>12</v>
      </c>
      <c r="C931">
        <v>75</v>
      </c>
      <c r="D931">
        <v>0</v>
      </c>
      <c r="E931">
        <v>1</v>
      </c>
      <c r="F931" t="s">
        <v>13</v>
      </c>
      <c r="G931" t="s">
        <v>18</v>
      </c>
      <c r="H931" t="s">
        <v>15</v>
      </c>
      <c r="I931">
        <v>207.64</v>
      </c>
      <c r="J931">
        <v>30.5</v>
      </c>
      <c r="K931">
        <v>30.5</v>
      </c>
      <c r="L931" t="s">
        <v>16</v>
      </c>
      <c r="M931" s="8">
        <v>0</v>
      </c>
      <c r="N931">
        <f t="shared" si="42"/>
        <v>0</v>
      </c>
      <c r="O931">
        <f t="shared" si="43"/>
        <v>0</v>
      </c>
      <c r="P931">
        <f t="shared" si="44"/>
        <v>1</v>
      </c>
      <c r="U931">
        <v>75</v>
      </c>
      <c r="V931">
        <v>207.64</v>
      </c>
      <c r="W931">
        <v>30.5</v>
      </c>
    </row>
    <row r="932" spans="1:23" x14ac:dyDescent="0.35">
      <c r="A932">
        <v>37290</v>
      </c>
      <c r="B932" t="s">
        <v>12</v>
      </c>
      <c r="C932">
        <v>80</v>
      </c>
      <c r="D932">
        <v>0</v>
      </c>
      <c r="E932">
        <v>0</v>
      </c>
      <c r="F932" t="s">
        <v>13</v>
      </c>
      <c r="G932" t="s">
        <v>18</v>
      </c>
      <c r="H932" t="s">
        <v>19</v>
      </c>
      <c r="I932">
        <v>236.84</v>
      </c>
      <c r="J932">
        <v>26.8</v>
      </c>
      <c r="K932">
        <v>26.8</v>
      </c>
      <c r="L932" t="s">
        <v>21</v>
      </c>
      <c r="M932" s="8">
        <v>0</v>
      </c>
      <c r="N932">
        <f t="shared" si="42"/>
        <v>0</v>
      </c>
      <c r="O932">
        <f t="shared" si="43"/>
        <v>0</v>
      </c>
      <c r="P932">
        <f t="shared" si="44"/>
        <v>1</v>
      </c>
      <c r="U932">
        <v>80</v>
      </c>
      <c r="V932">
        <v>236.84</v>
      </c>
      <c r="W932">
        <v>26.8</v>
      </c>
    </row>
    <row r="933" spans="1:23" x14ac:dyDescent="0.35">
      <c r="A933">
        <v>54620</v>
      </c>
      <c r="B933" t="s">
        <v>12</v>
      </c>
      <c r="C933">
        <v>40</v>
      </c>
      <c r="D933">
        <v>0</v>
      </c>
      <c r="E933">
        <v>0</v>
      </c>
      <c r="F933" t="s">
        <v>13</v>
      </c>
      <c r="G933" t="s">
        <v>14</v>
      </c>
      <c r="H933" t="s">
        <v>15</v>
      </c>
      <c r="I933">
        <v>78.11</v>
      </c>
      <c r="J933">
        <v>35.299999999999997</v>
      </c>
      <c r="K933">
        <v>35.299999999999997</v>
      </c>
      <c r="L933" t="s">
        <v>21</v>
      </c>
      <c r="M933" s="8">
        <v>0</v>
      </c>
      <c r="N933">
        <f t="shared" si="42"/>
        <v>0</v>
      </c>
      <c r="O933">
        <f t="shared" si="43"/>
        <v>0</v>
      </c>
      <c r="P933">
        <f t="shared" si="44"/>
        <v>0</v>
      </c>
      <c r="U933">
        <v>40</v>
      </c>
      <c r="V933">
        <v>78.11</v>
      </c>
      <c r="W933">
        <v>35.299999999999997</v>
      </c>
    </row>
    <row r="934" spans="1:23" x14ac:dyDescent="0.35">
      <c r="A934">
        <v>42108</v>
      </c>
      <c r="B934" t="s">
        <v>17</v>
      </c>
      <c r="C934">
        <v>24</v>
      </c>
      <c r="D934">
        <v>0</v>
      </c>
      <c r="E934">
        <v>0</v>
      </c>
      <c r="F934" t="s">
        <v>23</v>
      </c>
      <c r="G934" t="s">
        <v>25</v>
      </c>
      <c r="H934" t="s">
        <v>19</v>
      </c>
      <c r="I934">
        <v>100.97</v>
      </c>
      <c r="J934">
        <v>27.9</v>
      </c>
      <c r="K934">
        <v>27.9</v>
      </c>
      <c r="L934" t="s">
        <v>21</v>
      </c>
      <c r="M934" s="8">
        <v>0</v>
      </c>
      <c r="N934">
        <f t="shared" si="42"/>
        <v>0</v>
      </c>
      <c r="O934">
        <f t="shared" si="43"/>
        <v>0</v>
      </c>
      <c r="P934">
        <f t="shared" si="44"/>
        <v>0</v>
      </c>
      <c r="U934">
        <v>24</v>
      </c>
      <c r="V934">
        <v>100.97</v>
      </c>
      <c r="W934">
        <v>27.9</v>
      </c>
    </row>
    <row r="935" spans="1:23" x14ac:dyDescent="0.35">
      <c r="A935">
        <v>19681</v>
      </c>
      <c r="B935" t="s">
        <v>17</v>
      </c>
      <c r="C935">
        <v>74</v>
      </c>
      <c r="D935">
        <v>0</v>
      </c>
      <c r="E935">
        <v>0</v>
      </c>
      <c r="F935" t="s">
        <v>13</v>
      </c>
      <c r="G935" t="s">
        <v>18</v>
      </c>
      <c r="H935" t="s">
        <v>15</v>
      </c>
      <c r="I935">
        <v>99.21</v>
      </c>
      <c r="J935">
        <v>22.1</v>
      </c>
      <c r="K935">
        <v>22.1</v>
      </c>
      <c r="L935" t="s">
        <v>21</v>
      </c>
      <c r="M935" s="8">
        <v>0</v>
      </c>
      <c r="N935">
        <f t="shared" si="42"/>
        <v>0</v>
      </c>
      <c r="O935">
        <f t="shared" si="43"/>
        <v>0</v>
      </c>
      <c r="P935">
        <f t="shared" si="44"/>
        <v>0</v>
      </c>
      <c r="U935">
        <v>74</v>
      </c>
      <c r="V935">
        <v>99.21</v>
      </c>
      <c r="W935">
        <v>22.1</v>
      </c>
    </row>
    <row r="936" spans="1:23" x14ac:dyDescent="0.35">
      <c r="A936">
        <v>6988</v>
      </c>
      <c r="B936" t="s">
        <v>17</v>
      </c>
      <c r="C936">
        <v>52</v>
      </c>
      <c r="D936">
        <v>0</v>
      </c>
      <c r="E936">
        <v>0</v>
      </c>
      <c r="F936" t="s">
        <v>13</v>
      </c>
      <c r="G936" t="s">
        <v>18</v>
      </c>
      <c r="H936" t="s">
        <v>15</v>
      </c>
      <c r="I936">
        <v>113.21</v>
      </c>
      <c r="J936">
        <v>38.299999999999997</v>
      </c>
      <c r="K936">
        <v>38.299999999999997</v>
      </c>
      <c r="L936" t="s">
        <v>21</v>
      </c>
      <c r="M936" s="8">
        <v>0</v>
      </c>
      <c r="N936">
        <f t="shared" si="42"/>
        <v>0</v>
      </c>
      <c r="O936">
        <f t="shared" si="43"/>
        <v>0</v>
      </c>
      <c r="P936">
        <f t="shared" si="44"/>
        <v>0</v>
      </c>
      <c r="U936">
        <v>52</v>
      </c>
      <c r="V936">
        <v>113.21</v>
      </c>
      <c r="W936">
        <v>38.299999999999997</v>
      </c>
    </row>
    <row r="937" spans="1:23" x14ac:dyDescent="0.35">
      <c r="A937">
        <v>25287</v>
      </c>
      <c r="B937" t="s">
        <v>12</v>
      </c>
      <c r="C937">
        <v>54</v>
      </c>
      <c r="D937">
        <v>0</v>
      </c>
      <c r="E937">
        <v>0</v>
      </c>
      <c r="F937" t="s">
        <v>13</v>
      </c>
      <c r="G937" t="s">
        <v>14</v>
      </c>
      <c r="H937" t="s">
        <v>15</v>
      </c>
      <c r="I937">
        <v>92.95</v>
      </c>
      <c r="J937">
        <v>41</v>
      </c>
      <c r="K937">
        <v>41</v>
      </c>
      <c r="L937" t="s">
        <v>21</v>
      </c>
      <c r="M937" s="8">
        <v>0</v>
      </c>
      <c r="N937">
        <f t="shared" si="42"/>
        <v>0</v>
      </c>
      <c r="O937">
        <f t="shared" si="43"/>
        <v>0</v>
      </c>
      <c r="P937">
        <f t="shared" si="44"/>
        <v>0</v>
      </c>
      <c r="U937">
        <v>54</v>
      </c>
      <c r="V937">
        <v>92.95</v>
      </c>
      <c r="W937">
        <v>41</v>
      </c>
    </row>
    <row r="938" spans="1:23" x14ac:dyDescent="0.35">
      <c r="A938">
        <v>224</v>
      </c>
      <c r="B938" t="s">
        <v>17</v>
      </c>
      <c r="C938">
        <v>23</v>
      </c>
      <c r="D938">
        <v>0</v>
      </c>
      <c r="E938">
        <v>0</v>
      </c>
      <c r="F938" t="s">
        <v>23</v>
      </c>
      <c r="G938" t="s">
        <v>14</v>
      </c>
      <c r="H938" t="s">
        <v>15</v>
      </c>
      <c r="I938">
        <v>110.16</v>
      </c>
      <c r="J938" t="s">
        <v>20</v>
      </c>
      <c r="K938">
        <v>28.1</v>
      </c>
      <c r="L938" t="s">
        <v>21</v>
      </c>
      <c r="M938" s="8">
        <v>0</v>
      </c>
      <c r="N938">
        <f t="shared" si="42"/>
        <v>1</v>
      </c>
      <c r="O938">
        <f t="shared" si="43"/>
        <v>0</v>
      </c>
      <c r="P938">
        <f t="shared" si="44"/>
        <v>0</v>
      </c>
      <c r="U938">
        <v>23</v>
      </c>
      <c r="V938">
        <v>110.16</v>
      </c>
      <c r="W938">
        <v>28.1</v>
      </c>
    </row>
    <row r="939" spans="1:23" x14ac:dyDescent="0.35">
      <c r="A939">
        <v>56679</v>
      </c>
      <c r="B939" t="s">
        <v>12</v>
      </c>
      <c r="C939">
        <v>19</v>
      </c>
      <c r="D939">
        <v>0</v>
      </c>
      <c r="E939">
        <v>0</v>
      </c>
      <c r="F939" t="s">
        <v>23</v>
      </c>
      <c r="G939" t="s">
        <v>14</v>
      </c>
      <c r="H939" t="s">
        <v>19</v>
      </c>
      <c r="I939">
        <v>142.57</v>
      </c>
      <c r="J939">
        <v>22.8</v>
      </c>
      <c r="K939">
        <v>22.8</v>
      </c>
      <c r="L939" t="s">
        <v>24</v>
      </c>
      <c r="M939" s="8">
        <v>0</v>
      </c>
      <c r="N939">
        <f t="shared" si="42"/>
        <v>0</v>
      </c>
      <c r="O939">
        <f t="shared" si="43"/>
        <v>0</v>
      </c>
      <c r="P939">
        <f t="shared" si="44"/>
        <v>0</v>
      </c>
      <c r="U939">
        <v>19</v>
      </c>
      <c r="V939">
        <v>142.57</v>
      </c>
      <c r="W939">
        <v>22.8</v>
      </c>
    </row>
    <row r="940" spans="1:23" x14ac:dyDescent="0.35">
      <c r="A940">
        <v>27146</v>
      </c>
      <c r="B940" t="s">
        <v>17</v>
      </c>
      <c r="C940">
        <v>23</v>
      </c>
      <c r="D940">
        <v>0</v>
      </c>
      <c r="E940">
        <v>0</v>
      </c>
      <c r="F940" t="s">
        <v>23</v>
      </c>
      <c r="G940" t="s">
        <v>14</v>
      </c>
      <c r="H940" t="s">
        <v>19</v>
      </c>
      <c r="I940">
        <v>92.87</v>
      </c>
      <c r="J940">
        <v>30.1</v>
      </c>
      <c r="K940">
        <v>30.1</v>
      </c>
      <c r="L940" t="s">
        <v>21</v>
      </c>
      <c r="M940" s="8">
        <v>0</v>
      </c>
      <c r="N940">
        <f t="shared" si="42"/>
        <v>0</v>
      </c>
      <c r="O940">
        <f t="shared" si="43"/>
        <v>0</v>
      </c>
      <c r="P940">
        <f t="shared" si="44"/>
        <v>0</v>
      </c>
      <c r="U940">
        <v>23</v>
      </c>
      <c r="V940">
        <v>92.87</v>
      </c>
      <c r="W940">
        <v>30.1</v>
      </c>
    </row>
    <row r="941" spans="1:23" x14ac:dyDescent="0.35">
      <c r="A941">
        <v>16556</v>
      </c>
      <c r="B941" t="s">
        <v>12</v>
      </c>
      <c r="C941">
        <v>13</v>
      </c>
      <c r="D941">
        <v>0</v>
      </c>
      <c r="E941">
        <v>0</v>
      </c>
      <c r="F941" t="s">
        <v>23</v>
      </c>
      <c r="G941" t="s">
        <v>27</v>
      </c>
      <c r="H941" t="s">
        <v>19</v>
      </c>
      <c r="I941">
        <v>111.48</v>
      </c>
      <c r="J941">
        <v>20.8</v>
      </c>
      <c r="K941">
        <v>20.8</v>
      </c>
      <c r="L941" t="s">
        <v>24</v>
      </c>
      <c r="M941" s="8">
        <v>0</v>
      </c>
      <c r="N941">
        <f t="shared" si="42"/>
        <v>0</v>
      </c>
      <c r="O941">
        <f t="shared" si="43"/>
        <v>0</v>
      </c>
      <c r="P941">
        <f t="shared" si="44"/>
        <v>0</v>
      </c>
      <c r="U941">
        <v>13</v>
      </c>
      <c r="V941">
        <v>111.48</v>
      </c>
      <c r="W941">
        <v>20.8</v>
      </c>
    </row>
    <row r="942" spans="1:23" x14ac:dyDescent="0.35">
      <c r="A942">
        <v>5934</v>
      </c>
      <c r="B942" t="s">
        <v>17</v>
      </c>
      <c r="C942">
        <v>51</v>
      </c>
      <c r="D942">
        <v>0</v>
      </c>
      <c r="E942">
        <v>0</v>
      </c>
      <c r="F942" t="s">
        <v>13</v>
      </c>
      <c r="G942" t="s">
        <v>14</v>
      </c>
      <c r="H942" t="s">
        <v>15</v>
      </c>
      <c r="I942">
        <v>123</v>
      </c>
      <c r="J942">
        <v>31.7</v>
      </c>
      <c r="K942">
        <v>31.7</v>
      </c>
      <c r="L942" t="s">
        <v>21</v>
      </c>
      <c r="M942" s="8">
        <v>0</v>
      </c>
      <c r="N942">
        <f t="shared" si="42"/>
        <v>0</v>
      </c>
      <c r="O942">
        <f t="shared" si="43"/>
        <v>0</v>
      </c>
      <c r="P942">
        <f t="shared" si="44"/>
        <v>0</v>
      </c>
      <c r="U942">
        <v>51</v>
      </c>
      <c r="V942">
        <v>123</v>
      </c>
      <c r="W942">
        <v>31.7</v>
      </c>
    </row>
    <row r="943" spans="1:23" x14ac:dyDescent="0.35">
      <c r="A943">
        <v>58999</v>
      </c>
      <c r="B943" t="s">
        <v>12</v>
      </c>
      <c r="C943">
        <v>60</v>
      </c>
      <c r="D943">
        <v>0</v>
      </c>
      <c r="E943">
        <v>0</v>
      </c>
      <c r="F943" t="s">
        <v>13</v>
      </c>
      <c r="G943" t="s">
        <v>25</v>
      </c>
      <c r="H943" t="s">
        <v>15</v>
      </c>
      <c r="I943">
        <v>100.54</v>
      </c>
      <c r="J943">
        <v>30.1</v>
      </c>
      <c r="K943">
        <v>30.1</v>
      </c>
      <c r="L943" t="s">
        <v>21</v>
      </c>
      <c r="M943" s="8">
        <v>0</v>
      </c>
      <c r="N943">
        <f t="shared" si="42"/>
        <v>0</v>
      </c>
      <c r="O943">
        <f t="shared" si="43"/>
        <v>0</v>
      </c>
      <c r="P943">
        <f t="shared" si="44"/>
        <v>0</v>
      </c>
      <c r="U943">
        <v>60</v>
      </c>
      <c r="V943">
        <v>100.54</v>
      </c>
      <c r="W943">
        <v>30.1</v>
      </c>
    </row>
    <row r="944" spans="1:23" x14ac:dyDescent="0.35">
      <c r="A944">
        <v>28261</v>
      </c>
      <c r="B944" t="s">
        <v>12</v>
      </c>
      <c r="C944">
        <v>79</v>
      </c>
      <c r="D944">
        <v>0</v>
      </c>
      <c r="E944">
        <v>1</v>
      </c>
      <c r="F944" t="s">
        <v>13</v>
      </c>
      <c r="G944" t="s">
        <v>18</v>
      </c>
      <c r="H944" t="s">
        <v>15</v>
      </c>
      <c r="I944">
        <v>106.68</v>
      </c>
      <c r="J944">
        <v>30.8</v>
      </c>
      <c r="K944">
        <v>30.8</v>
      </c>
      <c r="L944" t="s">
        <v>21</v>
      </c>
      <c r="M944" s="8">
        <v>0</v>
      </c>
      <c r="N944">
        <f t="shared" si="42"/>
        <v>0</v>
      </c>
      <c r="O944">
        <f t="shared" si="43"/>
        <v>0</v>
      </c>
      <c r="P944">
        <f t="shared" si="44"/>
        <v>0</v>
      </c>
      <c r="U944">
        <v>79</v>
      </c>
      <c r="V944">
        <v>106.68</v>
      </c>
      <c r="W944">
        <v>30.8</v>
      </c>
    </row>
    <row r="945" spans="1:23" x14ac:dyDescent="0.35">
      <c r="A945">
        <v>35222</v>
      </c>
      <c r="B945" t="s">
        <v>17</v>
      </c>
      <c r="C945">
        <v>75</v>
      </c>
      <c r="D945">
        <v>0</v>
      </c>
      <c r="E945">
        <v>0</v>
      </c>
      <c r="F945" t="s">
        <v>13</v>
      </c>
      <c r="G945" t="s">
        <v>14</v>
      </c>
      <c r="H945" t="s">
        <v>15</v>
      </c>
      <c r="I945">
        <v>86.4</v>
      </c>
      <c r="J945">
        <v>42.6</v>
      </c>
      <c r="K945">
        <v>42.6</v>
      </c>
      <c r="L945" t="s">
        <v>21</v>
      </c>
      <c r="M945" s="8">
        <v>0</v>
      </c>
      <c r="N945">
        <f t="shared" si="42"/>
        <v>0</v>
      </c>
      <c r="O945">
        <f t="shared" si="43"/>
        <v>0</v>
      </c>
      <c r="P945">
        <f t="shared" si="44"/>
        <v>0</v>
      </c>
      <c r="U945">
        <v>75</v>
      </c>
      <c r="V945">
        <v>86.4</v>
      </c>
      <c r="W945">
        <v>42.6</v>
      </c>
    </row>
    <row r="946" spans="1:23" x14ac:dyDescent="0.35">
      <c r="A946">
        <v>44105</v>
      </c>
      <c r="B946" t="s">
        <v>17</v>
      </c>
      <c r="C946">
        <v>69</v>
      </c>
      <c r="D946">
        <v>1</v>
      </c>
      <c r="E946">
        <v>0</v>
      </c>
      <c r="F946" t="s">
        <v>13</v>
      </c>
      <c r="G946" t="s">
        <v>18</v>
      </c>
      <c r="H946" t="s">
        <v>15</v>
      </c>
      <c r="I946">
        <v>61.81</v>
      </c>
      <c r="J946">
        <v>37.1</v>
      </c>
      <c r="K946">
        <v>37.1</v>
      </c>
      <c r="L946" t="s">
        <v>24</v>
      </c>
      <c r="M946" s="8">
        <v>0</v>
      </c>
      <c r="N946">
        <f t="shared" si="42"/>
        <v>0</v>
      </c>
      <c r="O946">
        <f t="shared" si="43"/>
        <v>0</v>
      </c>
      <c r="P946">
        <f t="shared" si="44"/>
        <v>0</v>
      </c>
      <c r="U946">
        <v>69</v>
      </c>
      <c r="V946">
        <v>61.81</v>
      </c>
      <c r="W946">
        <v>37.1</v>
      </c>
    </row>
    <row r="947" spans="1:23" x14ac:dyDescent="0.35">
      <c r="A947">
        <v>65256</v>
      </c>
      <c r="B947" t="s">
        <v>17</v>
      </c>
      <c r="C947">
        <v>57</v>
      </c>
      <c r="D947">
        <v>0</v>
      </c>
      <c r="E947">
        <v>0</v>
      </c>
      <c r="F947" t="s">
        <v>13</v>
      </c>
      <c r="G947" t="s">
        <v>18</v>
      </c>
      <c r="H947" t="s">
        <v>19</v>
      </c>
      <c r="I947">
        <v>128.28</v>
      </c>
      <c r="J947">
        <v>34.200000000000003</v>
      </c>
      <c r="K947">
        <v>34.200000000000003</v>
      </c>
      <c r="L947" t="s">
        <v>21</v>
      </c>
      <c r="M947" s="8">
        <v>0</v>
      </c>
      <c r="N947">
        <f t="shared" si="42"/>
        <v>0</v>
      </c>
      <c r="O947">
        <f t="shared" si="43"/>
        <v>0</v>
      </c>
      <c r="P947">
        <f t="shared" si="44"/>
        <v>0</v>
      </c>
      <c r="U947">
        <v>57</v>
      </c>
      <c r="V947">
        <v>128.28</v>
      </c>
      <c r="W947">
        <v>34.200000000000003</v>
      </c>
    </row>
    <row r="948" spans="1:23" x14ac:dyDescent="0.35">
      <c r="A948">
        <v>62709</v>
      </c>
      <c r="B948" t="s">
        <v>17</v>
      </c>
      <c r="C948">
        <v>47</v>
      </c>
      <c r="D948">
        <v>0</v>
      </c>
      <c r="E948">
        <v>0</v>
      </c>
      <c r="F948" t="s">
        <v>13</v>
      </c>
      <c r="G948" t="s">
        <v>14</v>
      </c>
      <c r="H948" t="s">
        <v>19</v>
      </c>
      <c r="I948">
        <v>204.63</v>
      </c>
      <c r="J948">
        <v>43.4</v>
      </c>
      <c r="K948">
        <v>43.4</v>
      </c>
      <c r="L948" t="s">
        <v>21</v>
      </c>
      <c r="M948" s="8">
        <v>0</v>
      </c>
      <c r="N948">
        <f t="shared" si="42"/>
        <v>0</v>
      </c>
      <c r="O948">
        <f t="shared" si="43"/>
        <v>0</v>
      </c>
      <c r="P948">
        <f t="shared" si="44"/>
        <v>1</v>
      </c>
      <c r="U948">
        <v>47</v>
      </c>
      <c r="V948">
        <v>204.63</v>
      </c>
      <c r="W948">
        <v>43.4</v>
      </c>
    </row>
    <row r="949" spans="1:23" x14ac:dyDescent="0.35">
      <c r="A949">
        <v>36698</v>
      </c>
      <c r="B949" t="s">
        <v>17</v>
      </c>
      <c r="C949">
        <v>33</v>
      </c>
      <c r="D949">
        <v>0</v>
      </c>
      <c r="E949">
        <v>0</v>
      </c>
      <c r="F949" t="s">
        <v>13</v>
      </c>
      <c r="G949" t="s">
        <v>14</v>
      </c>
      <c r="H949" t="s">
        <v>15</v>
      </c>
      <c r="I949">
        <v>89.98</v>
      </c>
      <c r="J949">
        <v>18.7</v>
      </c>
      <c r="K949">
        <v>18.7</v>
      </c>
      <c r="L949" t="s">
        <v>22</v>
      </c>
      <c r="M949" s="8">
        <v>0</v>
      </c>
      <c r="N949">
        <f t="shared" si="42"/>
        <v>0</v>
      </c>
      <c r="O949">
        <f t="shared" si="43"/>
        <v>0</v>
      </c>
      <c r="P949">
        <f t="shared" si="44"/>
        <v>0</v>
      </c>
      <c r="U949">
        <v>33</v>
      </c>
      <c r="V949">
        <v>89.98</v>
      </c>
      <c r="W949">
        <v>18.7</v>
      </c>
    </row>
    <row r="950" spans="1:23" x14ac:dyDescent="0.35">
      <c r="A950">
        <v>7273</v>
      </c>
      <c r="B950" t="s">
        <v>17</v>
      </c>
      <c r="C950">
        <v>51</v>
      </c>
      <c r="D950">
        <v>0</v>
      </c>
      <c r="E950">
        <v>0</v>
      </c>
      <c r="F950" t="s">
        <v>13</v>
      </c>
      <c r="G950" t="s">
        <v>18</v>
      </c>
      <c r="H950" t="s">
        <v>15</v>
      </c>
      <c r="I950">
        <v>232.89</v>
      </c>
      <c r="J950">
        <v>34</v>
      </c>
      <c r="K950">
        <v>34</v>
      </c>
      <c r="L950" t="s">
        <v>22</v>
      </c>
      <c r="M950" s="8">
        <v>0</v>
      </c>
      <c r="N950">
        <f t="shared" si="42"/>
        <v>0</v>
      </c>
      <c r="O950">
        <f t="shared" si="43"/>
        <v>0</v>
      </c>
      <c r="P950">
        <f t="shared" si="44"/>
        <v>1</v>
      </c>
      <c r="U950">
        <v>51</v>
      </c>
      <c r="V950">
        <v>232.89</v>
      </c>
      <c r="W950">
        <v>34</v>
      </c>
    </row>
    <row r="951" spans="1:23" x14ac:dyDescent="0.35">
      <c r="A951">
        <v>20044</v>
      </c>
      <c r="B951" t="s">
        <v>17</v>
      </c>
      <c r="C951">
        <v>47</v>
      </c>
      <c r="D951">
        <v>0</v>
      </c>
      <c r="E951">
        <v>0</v>
      </c>
      <c r="F951" t="s">
        <v>13</v>
      </c>
      <c r="G951" t="s">
        <v>14</v>
      </c>
      <c r="H951" t="s">
        <v>19</v>
      </c>
      <c r="I951">
        <v>98.58</v>
      </c>
      <c r="J951">
        <v>23.2</v>
      </c>
      <c r="K951">
        <v>23.2</v>
      </c>
      <c r="L951" t="s">
        <v>21</v>
      </c>
      <c r="M951" s="8">
        <v>0</v>
      </c>
      <c r="N951">
        <f t="shared" si="42"/>
        <v>0</v>
      </c>
      <c r="O951">
        <f t="shared" si="43"/>
        <v>0</v>
      </c>
      <c r="P951">
        <f t="shared" si="44"/>
        <v>0</v>
      </c>
      <c r="U951">
        <v>47</v>
      </c>
      <c r="V951">
        <v>98.58</v>
      </c>
      <c r="W951">
        <v>23.2</v>
      </c>
    </row>
    <row r="952" spans="1:23" x14ac:dyDescent="0.35">
      <c r="A952">
        <v>54769</v>
      </c>
      <c r="B952" t="s">
        <v>12</v>
      </c>
      <c r="C952">
        <v>15</v>
      </c>
      <c r="D952">
        <v>0</v>
      </c>
      <c r="E952">
        <v>0</v>
      </c>
      <c r="F952" t="s">
        <v>23</v>
      </c>
      <c r="G952" t="s">
        <v>14</v>
      </c>
      <c r="H952" t="s">
        <v>15</v>
      </c>
      <c r="I952">
        <v>57.94</v>
      </c>
      <c r="J952">
        <v>41.7</v>
      </c>
      <c r="K952">
        <v>41.7</v>
      </c>
      <c r="L952" t="s">
        <v>24</v>
      </c>
      <c r="M952" s="8">
        <v>0</v>
      </c>
      <c r="N952">
        <f t="shared" si="42"/>
        <v>0</v>
      </c>
      <c r="O952">
        <f t="shared" si="43"/>
        <v>0</v>
      </c>
      <c r="P952">
        <f t="shared" si="44"/>
        <v>0</v>
      </c>
      <c r="U952">
        <v>15</v>
      </c>
      <c r="V952">
        <v>57.94</v>
      </c>
      <c r="W952">
        <v>41.7</v>
      </c>
    </row>
    <row r="953" spans="1:23" x14ac:dyDescent="0.35">
      <c r="A953">
        <v>57372</v>
      </c>
      <c r="B953" t="s">
        <v>12</v>
      </c>
      <c r="C953">
        <v>1</v>
      </c>
      <c r="D953">
        <v>0</v>
      </c>
      <c r="E953">
        <v>0</v>
      </c>
      <c r="F953" t="s">
        <v>23</v>
      </c>
      <c r="G953" t="s">
        <v>26</v>
      </c>
      <c r="H953" t="s">
        <v>19</v>
      </c>
      <c r="I953">
        <v>123.21</v>
      </c>
      <c r="J953">
        <v>15.1</v>
      </c>
      <c r="K953">
        <v>15.1</v>
      </c>
      <c r="L953" t="s">
        <v>24</v>
      </c>
      <c r="M953" s="8">
        <v>0</v>
      </c>
      <c r="N953">
        <f t="shared" si="42"/>
        <v>0</v>
      </c>
      <c r="O953">
        <f t="shared" si="43"/>
        <v>0</v>
      </c>
      <c r="P953">
        <f t="shared" si="44"/>
        <v>0</v>
      </c>
      <c r="U953">
        <v>1</v>
      </c>
      <c r="V953">
        <v>123.21</v>
      </c>
      <c r="W953">
        <v>15.1</v>
      </c>
    </row>
    <row r="954" spans="1:23" x14ac:dyDescent="0.35">
      <c r="A954">
        <v>30605</v>
      </c>
      <c r="B954" t="s">
        <v>17</v>
      </c>
      <c r="C954">
        <v>20</v>
      </c>
      <c r="D954">
        <v>0</v>
      </c>
      <c r="E954">
        <v>0</v>
      </c>
      <c r="F954" t="s">
        <v>23</v>
      </c>
      <c r="G954" t="s">
        <v>14</v>
      </c>
      <c r="H954" t="s">
        <v>15</v>
      </c>
      <c r="I954">
        <v>76.34</v>
      </c>
      <c r="J954">
        <v>20.6</v>
      </c>
      <c r="K954">
        <v>20.6</v>
      </c>
      <c r="L954" t="s">
        <v>22</v>
      </c>
      <c r="M954" s="8">
        <v>0</v>
      </c>
      <c r="N954">
        <f t="shared" si="42"/>
        <v>0</v>
      </c>
      <c r="O954">
        <f t="shared" si="43"/>
        <v>0</v>
      </c>
      <c r="P954">
        <f t="shared" si="44"/>
        <v>0</v>
      </c>
      <c r="U954">
        <v>20</v>
      </c>
      <c r="V954">
        <v>76.34</v>
      </c>
      <c r="W954">
        <v>20.6</v>
      </c>
    </row>
    <row r="955" spans="1:23" x14ac:dyDescent="0.35">
      <c r="A955">
        <v>13622</v>
      </c>
      <c r="B955" t="s">
        <v>12</v>
      </c>
      <c r="C955">
        <v>6</v>
      </c>
      <c r="D955">
        <v>0</v>
      </c>
      <c r="E955">
        <v>0</v>
      </c>
      <c r="F955" t="s">
        <v>23</v>
      </c>
      <c r="G955" t="s">
        <v>26</v>
      </c>
      <c r="H955" t="s">
        <v>19</v>
      </c>
      <c r="I955">
        <v>92.98</v>
      </c>
      <c r="J955">
        <v>18.899999999999999</v>
      </c>
      <c r="K955">
        <v>18.899999999999999</v>
      </c>
      <c r="L955" t="s">
        <v>24</v>
      </c>
      <c r="M955" s="8">
        <v>0</v>
      </c>
      <c r="N955">
        <f t="shared" si="42"/>
        <v>0</v>
      </c>
      <c r="O955">
        <f t="shared" si="43"/>
        <v>0</v>
      </c>
      <c r="P955">
        <f t="shared" si="44"/>
        <v>0</v>
      </c>
      <c r="U955">
        <v>6</v>
      </c>
      <c r="V955">
        <v>92.98</v>
      </c>
      <c r="W955">
        <v>18.899999999999999</v>
      </c>
    </row>
    <row r="956" spans="1:23" x14ac:dyDescent="0.35">
      <c r="A956">
        <v>12686</v>
      </c>
      <c r="B956" t="s">
        <v>12</v>
      </c>
      <c r="C956">
        <v>50</v>
      </c>
      <c r="D956">
        <v>0</v>
      </c>
      <c r="E956">
        <v>0</v>
      </c>
      <c r="F956" t="s">
        <v>23</v>
      </c>
      <c r="G956" t="s">
        <v>25</v>
      </c>
      <c r="H956" t="s">
        <v>19</v>
      </c>
      <c r="I956">
        <v>92.81</v>
      </c>
      <c r="J956">
        <v>26.6</v>
      </c>
      <c r="K956">
        <v>26.6</v>
      </c>
      <c r="L956" t="s">
        <v>21</v>
      </c>
      <c r="M956" s="8">
        <v>0</v>
      </c>
      <c r="N956">
        <f t="shared" si="42"/>
        <v>0</v>
      </c>
      <c r="O956">
        <f t="shared" si="43"/>
        <v>0</v>
      </c>
      <c r="P956">
        <f t="shared" si="44"/>
        <v>0</v>
      </c>
      <c r="U956">
        <v>50</v>
      </c>
      <c r="V956">
        <v>92.81</v>
      </c>
      <c r="W956">
        <v>26.6</v>
      </c>
    </row>
    <row r="957" spans="1:23" x14ac:dyDescent="0.35">
      <c r="A957">
        <v>39250</v>
      </c>
      <c r="B957" t="s">
        <v>12</v>
      </c>
      <c r="C957">
        <v>31</v>
      </c>
      <c r="D957">
        <v>0</v>
      </c>
      <c r="E957">
        <v>0</v>
      </c>
      <c r="F957" t="s">
        <v>13</v>
      </c>
      <c r="G957" t="s">
        <v>14</v>
      </c>
      <c r="H957" t="s">
        <v>15</v>
      </c>
      <c r="I957">
        <v>85.16</v>
      </c>
      <c r="J957">
        <v>30.1</v>
      </c>
      <c r="K957">
        <v>30.1</v>
      </c>
      <c r="L957" t="s">
        <v>22</v>
      </c>
      <c r="M957" s="8">
        <v>0</v>
      </c>
      <c r="N957">
        <f t="shared" si="42"/>
        <v>0</v>
      </c>
      <c r="O957">
        <f t="shared" si="43"/>
        <v>0</v>
      </c>
      <c r="P957">
        <f t="shared" si="44"/>
        <v>0</v>
      </c>
      <c r="U957">
        <v>31</v>
      </c>
      <c r="V957">
        <v>85.16</v>
      </c>
      <c r="W957">
        <v>30.1</v>
      </c>
    </row>
    <row r="958" spans="1:23" x14ac:dyDescent="0.35">
      <c r="A958">
        <v>2879</v>
      </c>
      <c r="B958" t="s">
        <v>17</v>
      </c>
      <c r="C958">
        <v>15</v>
      </c>
      <c r="D958">
        <v>0</v>
      </c>
      <c r="E958">
        <v>0</v>
      </c>
      <c r="F958" t="s">
        <v>23</v>
      </c>
      <c r="G958" t="s">
        <v>18</v>
      </c>
      <c r="H958" t="s">
        <v>15</v>
      </c>
      <c r="I958">
        <v>90.1</v>
      </c>
      <c r="J958">
        <v>32.1</v>
      </c>
      <c r="K958">
        <v>32.1</v>
      </c>
      <c r="L958" t="s">
        <v>21</v>
      </c>
      <c r="M958" s="8">
        <v>0</v>
      </c>
      <c r="N958">
        <f t="shared" si="42"/>
        <v>0</v>
      </c>
      <c r="O958">
        <f t="shared" si="43"/>
        <v>0</v>
      </c>
      <c r="P958">
        <f t="shared" si="44"/>
        <v>0</v>
      </c>
      <c r="U958">
        <v>15</v>
      </c>
      <c r="V958">
        <v>90.1</v>
      </c>
      <c r="W958">
        <v>32.1</v>
      </c>
    </row>
    <row r="959" spans="1:23" x14ac:dyDescent="0.35">
      <c r="A959">
        <v>59684</v>
      </c>
      <c r="B959" t="s">
        <v>17</v>
      </c>
      <c r="C959">
        <v>3</v>
      </c>
      <c r="D959">
        <v>0</v>
      </c>
      <c r="E959">
        <v>0</v>
      </c>
      <c r="F959" t="s">
        <v>23</v>
      </c>
      <c r="G959" t="s">
        <v>26</v>
      </c>
      <c r="H959" t="s">
        <v>15</v>
      </c>
      <c r="I959">
        <v>65.150000000000006</v>
      </c>
      <c r="J959">
        <v>15.1</v>
      </c>
      <c r="K959">
        <v>15.1</v>
      </c>
      <c r="L959" t="s">
        <v>24</v>
      </c>
      <c r="M959" s="8">
        <v>0</v>
      </c>
      <c r="N959">
        <f t="shared" si="42"/>
        <v>0</v>
      </c>
      <c r="O959">
        <f t="shared" si="43"/>
        <v>0</v>
      </c>
      <c r="P959">
        <f t="shared" si="44"/>
        <v>0</v>
      </c>
      <c r="U959">
        <v>3</v>
      </c>
      <c r="V959">
        <v>65.150000000000006</v>
      </c>
      <c r="W959">
        <v>15.1</v>
      </c>
    </row>
    <row r="960" spans="1:23" x14ac:dyDescent="0.35">
      <c r="A960">
        <v>48830</v>
      </c>
      <c r="B960" t="s">
        <v>12</v>
      </c>
      <c r="C960">
        <v>30</v>
      </c>
      <c r="D960">
        <v>0</v>
      </c>
      <c r="E960">
        <v>0</v>
      </c>
      <c r="F960" t="s">
        <v>13</v>
      </c>
      <c r="G960" t="s">
        <v>14</v>
      </c>
      <c r="H960" t="s">
        <v>15</v>
      </c>
      <c r="I960">
        <v>104.62</v>
      </c>
      <c r="J960">
        <v>33.5</v>
      </c>
      <c r="K960">
        <v>33.5</v>
      </c>
      <c r="L960" t="s">
        <v>22</v>
      </c>
      <c r="M960" s="8">
        <v>0</v>
      </c>
      <c r="N960">
        <f t="shared" si="42"/>
        <v>0</v>
      </c>
      <c r="O960">
        <f t="shared" si="43"/>
        <v>0</v>
      </c>
      <c r="P960">
        <f t="shared" si="44"/>
        <v>0</v>
      </c>
      <c r="U960">
        <v>30</v>
      </c>
      <c r="V960">
        <v>104.62</v>
      </c>
      <c r="W960">
        <v>33.5</v>
      </c>
    </row>
    <row r="961" spans="1:23" x14ac:dyDescent="0.35">
      <c r="A961">
        <v>56986</v>
      </c>
      <c r="B961" t="s">
        <v>12</v>
      </c>
      <c r="C961">
        <v>17</v>
      </c>
      <c r="D961">
        <v>0</v>
      </c>
      <c r="E961">
        <v>0</v>
      </c>
      <c r="F961" t="s">
        <v>23</v>
      </c>
      <c r="G961" t="s">
        <v>27</v>
      </c>
      <c r="H961" t="s">
        <v>15</v>
      </c>
      <c r="I961">
        <v>113.25</v>
      </c>
      <c r="J961">
        <v>23.4</v>
      </c>
      <c r="K961">
        <v>23.4</v>
      </c>
      <c r="L961" t="s">
        <v>21</v>
      </c>
      <c r="M961" s="8">
        <v>0</v>
      </c>
      <c r="N961">
        <f t="shared" si="42"/>
        <v>0</v>
      </c>
      <c r="O961">
        <f t="shared" si="43"/>
        <v>0</v>
      </c>
      <c r="P961">
        <f t="shared" si="44"/>
        <v>0</v>
      </c>
      <c r="U961">
        <v>17</v>
      </c>
      <c r="V961">
        <v>113.25</v>
      </c>
      <c r="W961">
        <v>23.4</v>
      </c>
    </row>
    <row r="962" spans="1:23" x14ac:dyDescent="0.35">
      <c r="A962">
        <v>47924</v>
      </c>
      <c r="B962" t="s">
        <v>12</v>
      </c>
      <c r="C962">
        <v>24</v>
      </c>
      <c r="D962">
        <v>0</v>
      </c>
      <c r="E962">
        <v>0</v>
      </c>
      <c r="F962" t="s">
        <v>23</v>
      </c>
      <c r="G962" t="s">
        <v>14</v>
      </c>
      <c r="H962" t="s">
        <v>15</v>
      </c>
      <c r="I962">
        <v>59.28</v>
      </c>
      <c r="J962">
        <v>43.2</v>
      </c>
      <c r="K962">
        <v>43.2</v>
      </c>
      <c r="L962" t="s">
        <v>21</v>
      </c>
      <c r="M962" s="8">
        <v>0</v>
      </c>
      <c r="N962">
        <f t="shared" si="42"/>
        <v>0</v>
      </c>
      <c r="O962">
        <f t="shared" si="43"/>
        <v>0</v>
      </c>
      <c r="P962">
        <f t="shared" si="44"/>
        <v>0</v>
      </c>
      <c r="U962">
        <v>24</v>
      </c>
      <c r="V962">
        <v>59.28</v>
      </c>
      <c r="W962">
        <v>43.2</v>
      </c>
    </row>
    <row r="963" spans="1:23" x14ac:dyDescent="0.35">
      <c r="A963">
        <v>16402</v>
      </c>
      <c r="B963" t="s">
        <v>17</v>
      </c>
      <c r="C963">
        <v>5</v>
      </c>
      <c r="D963">
        <v>0</v>
      </c>
      <c r="E963">
        <v>0</v>
      </c>
      <c r="F963" t="s">
        <v>23</v>
      </c>
      <c r="G963" t="s">
        <v>26</v>
      </c>
      <c r="H963" t="s">
        <v>15</v>
      </c>
      <c r="I963">
        <v>93.07</v>
      </c>
      <c r="J963">
        <v>19.100000000000001</v>
      </c>
      <c r="K963">
        <v>19.100000000000001</v>
      </c>
      <c r="L963" t="s">
        <v>24</v>
      </c>
      <c r="M963" s="8">
        <v>0</v>
      </c>
      <c r="N963">
        <f t="shared" ref="N963:N1026" si="45">IF(OR(J963&gt;47.5,J963&lt;9.1),1,0)</f>
        <v>0</v>
      </c>
      <c r="O963">
        <f t="shared" ref="O963:O1026" si="46">IF(OR(C963&lt;-29,C963&gt;115),1,0)</f>
        <v>0</v>
      </c>
      <c r="P963">
        <f t="shared" ref="P963:P1026" si="47">IF(OR(I963&lt;21.98,I963&gt;169.36),1,0)</f>
        <v>0</v>
      </c>
      <c r="U963">
        <v>5</v>
      </c>
      <c r="V963">
        <v>93.07</v>
      </c>
      <c r="W963">
        <v>19.100000000000001</v>
      </c>
    </row>
    <row r="964" spans="1:23" x14ac:dyDescent="0.35">
      <c r="A964">
        <v>40889</v>
      </c>
      <c r="B964" t="s">
        <v>12</v>
      </c>
      <c r="C964">
        <v>33</v>
      </c>
      <c r="D964">
        <v>0</v>
      </c>
      <c r="E964">
        <v>0</v>
      </c>
      <c r="F964" t="s">
        <v>23</v>
      </c>
      <c r="G964" t="s">
        <v>14</v>
      </c>
      <c r="H964" t="s">
        <v>19</v>
      </c>
      <c r="I964">
        <v>77.42</v>
      </c>
      <c r="J964">
        <v>26.1</v>
      </c>
      <c r="K964">
        <v>26.1</v>
      </c>
      <c r="L964" t="s">
        <v>24</v>
      </c>
      <c r="M964" s="8">
        <v>0</v>
      </c>
      <c r="N964">
        <f t="shared" si="45"/>
        <v>0</v>
      </c>
      <c r="O964">
        <f t="shared" si="46"/>
        <v>0</v>
      </c>
      <c r="P964">
        <f t="shared" si="47"/>
        <v>0</v>
      </c>
      <c r="U964">
        <v>33</v>
      </c>
      <c r="V964">
        <v>77.42</v>
      </c>
      <c r="W964">
        <v>26.1</v>
      </c>
    </row>
    <row r="965" spans="1:23" x14ac:dyDescent="0.35">
      <c r="A965">
        <v>4083</v>
      </c>
      <c r="B965" t="s">
        <v>17</v>
      </c>
      <c r="C965">
        <v>30</v>
      </c>
      <c r="D965">
        <v>0</v>
      </c>
      <c r="E965">
        <v>0</v>
      </c>
      <c r="F965" t="s">
        <v>23</v>
      </c>
      <c r="G965" t="s">
        <v>14</v>
      </c>
      <c r="H965" t="s">
        <v>19</v>
      </c>
      <c r="I965">
        <v>73.69</v>
      </c>
      <c r="J965">
        <v>17.3</v>
      </c>
      <c r="K965">
        <v>17.3</v>
      </c>
      <c r="L965" t="s">
        <v>21</v>
      </c>
      <c r="M965" s="8">
        <v>0</v>
      </c>
      <c r="N965">
        <f t="shared" si="45"/>
        <v>0</v>
      </c>
      <c r="O965">
        <f t="shared" si="46"/>
        <v>0</v>
      </c>
      <c r="P965">
        <f t="shared" si="47"/>
        <v>0</v>
      </c>
      <c r="U965">
        <v>30</v>
      </c>
      <c r="V965">
        <v>73.69</v>
      </c>
      <c r="W965">
        <v>17.3</v>
      </c>
    </row>
    <row r="966" spans="1:23" x14ac:dyDescent="0.35">
      <c r="A966">
        <v>59336</v>
      </c>
      <c r="B966" t="s">
        <v>12</v>
      </c>
      <c r="C966">
        <v>66</v>
      </c>
      <c r="D966">
        <v>1</v>
      </c>
      <c r="E966">
        <v>0</v>
      </c>
      <c r="F966" t="s">
        <v>13</v>
      </c>
      <c r="G966" t="s">
        <v>14</v>
      </c>
      <c r="H966" t="s">
        <v>19</v>
      </c>
      <c r="I966">
        <v>74.900000000000006</v>
      </c>
      <c r="J966">
        <v>32.1</v>
      </c>
      <c r="K966">
        <v>32.1</v>
      </c>
      <c r="L966" t="s">
        <v>21</v>
      </c>
      <c r="M966" s="8">
        <v>0</v>
      </c>
      <c r="N966">
        <f t="shared" si="45"/>
        <v>0</v>
      </c>
      <c r="O966">
        <f t="shared" si="46"/>
        <v>0</v>
      </c>
      <c r="P966">
        <f t="shared" si="47"/>
        <v>0</v>
      </c>
      <c r="U966">
        <v>66</v>
      </c>
      <c r="V966">
        <v>74.900000000000006</v>
      </c>
      <c r="W966">
        <v>32.1</v>
      </c>
    </row>
    <row r="967" spans="1:23" x14ac:dyDescent="0.35">
      <c r="A967">
        <v>5684</v>
      </c>
      <c r="B967" t="s">
        <v>12</v>
      </c>
      <c r="C967">
        <v>40</v>
      </c>
      <c r="D967">
        <v>0</v>
      </c>
      <c r="E967">
        <v>0</v>
      </c>
      <c r="F967" t="s">
        <v>23</v>
      </c>
      <c r="G967" t="s">
        <v>14</v>
      </c>
      <c r="H967" t="s">
        <v>15</v>
      </c>
      <c r="I967">
        <v>88.27</v>
      </c>
      <c r="J967" t="s">
        <v>20</v>
      </c>
      <c r="K967">
        <v>28.1</v>
      </c>
      <c r="L967" t="s">
        <v>16</v>
      </c>
      <c r="M967" s="8">
        <v>0</v>
      </c>
      <c r="N967">
        <f t="shared" si="45"/>
        <v>1</v>
      </c>
      <c r="O967">
        <f t="shared" si="46"/>
        <v>0</v>
      </c>
      <c r="P967">
        <f t="shared" si="47"/>
        <v>0</v>
      </c>
      <c r="U967">
        <v>40</v>
      </c>
      <c r="V967">
        <v>88.27</v>
      </c>
      <c r="W967">
        <v>28.1</v>
      </c>
    </row>
    <row r="968" spans="1:23" x14ac:dyDescent="0.35">
      <c r="A968">
        <v>48843</v>
      </c>
      <c r="B968" t="s">
        <v>17</v>
      </c>
      <c r="C968">
        <v>27</v>
      </c>
      <c r="D968">
        <v>0</v>
      </c>
      <c r="E968">
        <v>0</v>
      </c>
      <c r="F968" t="s">
        <v>23</v>
      </c>
      <c r="G968" t="s">
        <v>14</v>
      </c>
      <c r="H968" t="s">
        <v>15</v>
      </c>
      <c r="I968">
        <v>58.39</v>
      </c>
      <c r="J968">
        <v>30.4</v>
      </c>
      <c r="K968">
        <v>30.4</v>
      </c>
      <c r="L968" t="s">
        <v>21</v>
      </c>
      <c r="M968" s="8">
        <v>0</v>
      </c>
      <c r="N968">
        <f t="shared" si="45"/>
        <v>0</v>
      </c>
      <c r="O968">
        <f t="shared" si="46"/>
        <v>0</v>
      </c>
      <c r="P968">
        <f t="shared" si="47"/>
        <v>0</v>
      </c>
      <c r="U968">
        <v>27</v>
      </c>
      <c r="V968">
        <v>58.39</v>
      </c>
      <c r="W968">
        <v>30.4</v>
      </c>
    </row>
    <row r="969" spans="1:23" x14ac:dyDescent="0.35">
      <c r="A969">
        <v>5694</v>
      </c>
      <c r="B969" t="s">
        <v>12</v>
      </c>
      <c r="C969">
        <v>21</v>
      </c>
      <c r="D969">
        <v>0</v>
      </c>
      <c r="E969">
        <v>0</v>
      </c>
      <c r="F969" t="s">
        <v>23</v>
      </c>
      <c r="G969" t="s">
        <v>14</v>
      </c>
      <c r="H969" t="s">
        <v>19</v>
      </c>
      <c r="I969">
        <v>102.05</v>
      </c>
      <c r="J969">
        <v>29.9</v>
      </c>
      <c r="K969">
        <v>29.9</v>
      </c>
      <c r="L969" t="s">
        <v>21</v>
      </c>
      <c r="M969" s="8">
        <v>0</v>
      </c>
      <c r="N969">
        <f t="shared" si="45"/>
        <v>0</v>
      </c>
      <c r="O969">
        <f t="shared" si="46"/>
        <v>0</v>
      </c>
      <c r="P969">
        <f t="shared" si="47"/>
        <v>0</v>
      </c>
      <c r="U969">
        <v>21</v>
      </c>
      <c r="V969">
        <v>102.05</v>
      </c>
      <c r="W969">
        <v>29.9</v>
      </c>
    </row>
    <row r="970" spans="1:23" x14ac:dyDescent="0.35">
      <c r="A970">
        <v>3673</v>
      </c>
      <c r="B970" t="s">
        <v>17</v>
      </c>
      <c r="C970">
        <v>55</v>
      </c>
      <c r="D970">
        <v>0</v>
      </c>
      <c r="E970">
        <v>0</v>
      </c>
      <c r="F970" t="s">
        <v>13</v>
      </c>
      <c r="G970" t="s">
        <v>14</v>
      </c>
      <c r="H970" t="s">
        <v>19</v>
      </c>
      <c r="I970">
        <v>112.47</v>
      </c>
      <c r="J970">
        <v>32.799999999999997</v>
      </c>
      <c r="K970">
        <v>32.799999999999997</v>
      </c>
      <c r="L970" t="s">
        <v>22</v>
      </c>
      <c r="M970" s="8">
        <v>0</v>
      </c>
      <c r="N970">
        <f t="shared" si="45"/>
        <v>0</v>
      </c>
      <c r="O970">
        <f t="shared" si="46"/>
        <v>0</v>
      </c>
      <c r="P970">
        <f t="shared" si="47"/>
        <v>0</v>
      </c>
      <c r="U970">
        <v>55</v>
      </c>
      <c r="V970">
        <v>112.47</v>
      </c>
      <c r="W970">
        <v>32.799999999999997</v>
      </c>
    </row>
    <row r="971" spans="1:23" x14ac:dyDescent="0.35">
      <c r="A971">
        <v>44481</v>
      </c>
      <c r="B971" t="s">
        <v>17</v>
      </c>
      <c r="C971">
        <v>19</v>
      </c>
      <c r="D971">
        <v>0</v>
      </c>
      <c r="E971">
        <v>0</v>
      </c>
      <c r="F971" t="s">
        <v>23</v>
      </c>
      <c r="G971" t="s">
        <v>14</v>
      </c>
      <c r="H971" t="s">
        <v>19</v>
      </c>
      <c r="I971">
        <v>72.84</v>
      </c>
      <c r="J971">
        <v>22.7</v>
      </c>
      <c r="K971">
        <v>22.7</v>
      </c>
      <c r="L971" t="s">
        <v>21</v>
      </c>
      <c r="M971" s="8">
        <v>0</v>
      </c>
      <c r="N971">
        <f t="shared" si="45"/>
        <v>0</v>
      </c>
      <c r="O971">
        <f t="shared" si="46"/>
        <v>0</v>
      </c>
      <c r="P971">
        <f t="shared" si="47"/>
        <v>0</v>
      </c>
      <c r="U971">
        <v>19</v>
      </c>
      <c r="V971">
        <v>72.84</v>
      </c>
      <c r="W971">
        <v>22.7</v>
      </c>
    </row>
    <row r="972" spans="1:23" x14ac:dyDescent="0.35">
      <c r="A972">
        <v>10538</v>
      </c>
      <c r="B972" t="s">
        <v>12</v>
      </c>
      <c r="C972">
        <v>75</v>
      </c>
      <c r="D972">
        <v>1</v>
      </c>
      <c r="E972">
        <v>1</v>
      </c>
      <c r="F972" t="s">
        <v>13</v>
      </c>
      <c r="G972" t="s">
        <v>18</v>
      </c>
      <c r="H972" t="s">
        <v>15</v>
      </c>
      <c r="I972">
        <v>195.03</v>
      </c>
      <c r="J972">
        <v>28.7</v>
      </c>
      <c r="K972">
        <v>28.7</v>
      </c>
      <c r="L972" t="s">
        <v>16</v>
      </c>
      <c r="M972" s="8">
        <v>0</v>
      </c>
      <c r="N972">
        <f t="shared" si="45"/>
        <v>0</v>
      </c>
      <c r="O972">
        <f t="shared" si="46"/>
        <v>0</v>
      </c>
      <c r="P972">
        <f t="shared" si="47"/>
        <v>1</v>
      </c>
      <c r="U972">
        <v>75</v>
      </c>
      <c r="V972">
        <v>195.03</v>
      </c>
      <c r="W972">
        <v>28.7</v>
      </c>
    </row>
    <row r="973" spans="1:23" x14ac:dyDescent="0.35">
      <c r="A973">
        <v>9648</v>
      </c>
      <c r="B973" t="s">
        <v>17</v>
      </c>
      <c r="C973">
        <v>71</v>
      </c>
      <c r="D973">
        <v>0</v>
      </c>
      <c r="E973">
        <v>1</v>
      </c>
      <c r="F973" t="s">
        <v>13</v>
      </c>
      <c r="G973" t="s">
        <v>14</v>
      </c>
      <c r="H973" t="s">
        <v>15</v>
      </c>
      <c r="I973">
        <v>170.95</v>
      </c>
      <c r="J973">
        <v>35.200000000000003</v>
      </c>
      <c r="K973">
        <v>35.200000000000003</v>
      </c>
      <c r="L973" t="s">
        <v>21</v>
      </c>
      <c r="M973" s="8">
        <v>0</v>
      </c>
      <c r="N973">
        <f t="shared" si="45"/>
        <v>0</v>
      </c>
      <c r="O973">
        <f t="shared" si="46"/>
        <v>0</v>
      </c>
      <c r="P973">
        <f t="shared" si="47"/>
        <v>1</v>
      </c>
      <c r="U973">
        <v>71</v>
      </c>
      <c r="V973">
        <v>170.95</v>
      </c>
      <c r="W973">
        <v>35.200000000000003</v>
      </c>
    </row>
    <row r="974" spans="1:23" x14ac:dyDescent="0.35">
      <c r="A974">
        <v>19101</v>
      </c>
      <c r="B974" t="s">
        <v>17</v>
      </c>
      <c r="C974">
        <v>16</v>
      </c>
      <c r="D974">
        <v>0</v>
      </c>
      <c r="E974">
        <v>0</v>
      </c>
      <c r="F974" t="s">
        <v>23</v>
      </c>
      <c r="G974" t="s">
        <v>14</v>
      </c>
      <c r="H974" t="s">
        <v>15</v>
      </c>
      <c r="I974">
        <v>87.98</v>
      </c>
      <c r="J974">
        <v>22.4</v>
      </c>
      <c r="K974">
        <v>22.4</v>
      </c>
      <c r="L974" t="s">
        <v>21</v>
      </c>
      <c r="M974" s="8">
        <v>0</v>
      </c>
      <c r="N974">
        <f t="shared" si="45"/>
        <v>0</v>
      </c>
      <c r="O974">
        <f t="shared" si="46"/>
        <v>0</v>
      </c>
      <c r="P974">
        <f t="shared" si="47"/>
        <v>0</v>
      </c>
      <c r="U974">
        <v>16</v>
      </c>
      <c r="V974">
        <v>87.98</v>
      </c>
      <c r="W974">
        <v>22.4</v>
      </c>
    </row>
    <row r="975" spans="1:23" x14ac:dyDescent="0.35">
      <c r="A975">
        <v>31867</v>
      </c>
      <c r="B975" t="s">
        <v>17</v>
      </c>
      <c r="C975">
        <v>49</v>
      </c>
      <c r="D975">
        <v>0</v>
      </c>
      <c r="E975">
        <v>0</v>
      </c>
      <c r="F975" t="s">
        <v>23</v>
      </c>
      <c r="G975" t="s">
        <v>14</v>
      </c>
      <c r="H975" t="s">
        <v>19</v>
      </c>
      <c r="I975">
        <v>65.81</v>
      </c>
      <c r="J975">
        <v>32.299999999999997</v>
      </c>
      <c r="K975">
        <v>32.299999999999997</v>
      </c>
      <c r="L975" t="s">
        <v>24</v>
      </c>
      <c r="M975" s="8">
        <v>0</v>
      </c>
      <c r="N975">
        <f t="shared" si="45"/>
        <v>0</v>
      </c>
      <c r="O975">
        <f t="shared" si="46"/>
        <v>0</v>
      </c>
      <c r="P975">
        <f t="shared" si="47"/>
        <v>0</v>
      </c>
      <c r="U975">
        <v>49</v>
      </c>
      <c r="V975">
        <v>65.81</v>
      </c>
      <c r="W975">
        <v>32.299999999999997</v>
      </c>
    </row>
    <row r="976" spans="1:23" x14ac:dyDescent="0.35">
      <c r="A976">
        <v>11973</v>
      </c>
      <c r="B976" t="s">
        <v>17</v>
      </c>
      <c r="C976">
        <v>10</v>
      </c>
      <c r="D976">
        <v>0</v>
      </c>
      <c r="E976">
        <v>0</v>
      </c>
      <c r="F976" t="s">
        <v>23</v>
      </c>
      <c r="G976" t="s">
        <v>26</v>
      </c>
      <c r="H976" t="s">
        <v>15</v>
      </c>
      <c r="I976">
        <v>124.6</v>
      </c>
      <c r="J976">
        <v>18.600000000000001</v>
      </c>
      <c r="K976">
        <v>18.600000000000001</v>
      </c>
      <c r="L976" t="s">
        <v>24</v>
      </c>
      <c r="M976" s="8">
        <v>0</v>
      </c>
      <c r="N976">
        <f t="shared" si="45"/>
        <v>0</v>
      </c>
      <c r="O976">
        <f t="shared" si="46"/>
        <v>0</v>
      </c>
      <c r="P976">
        <f t="shared" si="47"/>
        <v>0</v>
      </c>
      <c r="U976">
        <v>10</v>
      </c>
      <c r="V976">
        <v>124.6</v>
      </c>
      <c r="W976">
        <v>18.600000000000001</v>
      </c>
    </row>
    <row r="977" spans="1:23" x14ac:dyDescent="0.35">
      <c r="A977">
        <v>23633</v>
      </c>
      <c r="B977" t="s">
        <v>17</v>
      </c>
      <c r="C977">
        <v>37</v>
      </c>
      <c r="D977">
        <v>0</v>
      </c>
      <c r="E977">
        <v>0</v>
      </c>
      <c r="F977" t="s">
        <v>13</v>
      </c>
      <c r="G977" t="s">
        <v>14</v>
      </c>
      <c r="H977" t="s">
        <v>19</v>
      </c>
      <c r="I977">
        <v>83.65</v>
      </c>
      <c r="J977">
        <v>42.1</v>
      </c>
      <c r="K977">
        <v>42.1</v>
      </c>
      <c r="L977" t="s">
        <v>22</v>
      </c>
      <c r="M977" s="8">
        <v>0</v>
      </c>
      <c r="N977">
        <f t="shared" si="45"/>
        <v>0</v>
      </c>
      <c r="O977">
        <f t="shared" si="46"/>
        <v>0</v>
      </c>
      <c r="P977">
        <f t="shared" si="47"/>
        <v>0</v>
      </c>
      <c r="U977">
        <v>37</v>
      </c>
      <c r="V977">
        <v>83.65</v>
      </c>
      <c r="W977">
        <v>42.1</v>
      </c>
    </row>
    <row r="978" spans="1:23" x14ac:dyDescent="0.35">
      <c r="A978">
        <v>52549</v>
      </c>
      <c r="B978" t="s">
        <v>12</v>
      </c>
      <c r="C978">
        <v>59</v>
      </c>
      <c r="D978">
        <v>0</v>
      </c>
      <c r="E978">
        <v>0</v>
      </c>
      <c r="F978" t="s">
        <v>13</v>
      </c>
      <c r="G978" t="s">
        <v>25</v>
      </c>
      <c r="H978" t="s">
        <v>19</v>
      </c>
      <c r="I978">
        <v>88.81</v>
      </c>
      <c r="J978">
        <v>38</v>
      </c>
      <c r="K978">
        <v>38</v>
      </c>
      <c r="L978" t="s">
        <v>16</v>
      </c>
      <c r="M978" s="8">
        <v>0</v>
      </c>
      <c r="N978">
        <f t="shared" si="45"/>
        <v>0</v>
      </c>
      <c r="O978">
        <f t="shared" si="46"/>
        <v>0</v>
      </c>
      <c r="P978">
        <f t="shared" si="47"/>
        <v>0</v>
      </c>
      <c r="U978">
        <v>59</v>
      </c>
      <c r="V978">
        <v>88.81</v>
      </c>
      <c r="W978">
        <v>38</v>
      </c>
    </row>
    <row r="979" spans="1:23" x14ac:dyDescent="0.35">
      <c r="A979">
        <v>59178</v>
      </c>
      <c r="B979" t="s">
        <v>17</v>
      </c>
      <c r="C979">
        <v>7</v>
      </c>
      <c r="D979">
        <v>0</v>
      </c>
      <c r="E979">
        <v>0</v>
      </c>
      <c r="F979" t="s">
        <v>23</v>
      </c>
      <c r="G979" t="s">
        <v>26</v>
      </c>
      <c r="H979" t="s">
        <v>15</v>
      </c>
      <c r="I979">
        <v>86.75</v>
      </c>
      <c r="J979">
        <v>22.3</v>
      </c>
      <c r="K979">
        <v>22.3</v>
      </c>
      <c r="L979" t="s">
        <v>24</v>
      </c>
      <c r="M979" s="8">
        <v>0</v>
      </c>
      <c r="N979">
        <f t="shared" si="45"/>
        <v>0</v>
      </c>
      <c r="O979">
        <f t="shared" si="46"/>
        <v>0</v>
      </c>
      <c r="P979">
        <f t="shared" si="47"/>
        <v>0</v>
      </c>
      <c r="U979">
        <v>7</v>
      </c>
      <c r="V979">
        <v>86.75</v>
      </c>
      <c r="W979">
        <v>22.3</v>
      </c>
    </row>
    <row r="980" spans="1:23" x14ac:dyDescent="0.35">
      <c r="A980">
        <v>37349</v>
      </c>
      <c r="B980" t="s">
        <v>17</v>
      </c>
      <c r="C980">
        <v>61</v>
      </c>
      <c r="D980">
        <v>0</v>
      </c>
      <c r="E980">
        <v>0</v>
      </c>
      <c r="F980" t="s">
        <v>13</v>
      </c>
      <c r="G980" t="s">
        <v>14</v>
      </c>
      <c r="H980" t="s">
        <v>19</v>
      </c>
      <c r="I980">
        <v>123.36</v>
      </c>
      <c r="J980">
        <v>33.4</v>
      </c>
      <c r="K980">
        <v>33.4</v>
      </c>
      <c r="L980" t="s">
        <v>21</v>
      </c>
      <c r="M980" s="8">
        <v>0</v>
      </c>
      <c r="N980">
        <f t="shared" si="45"/>
        <v>0</v>
      </c>
      <c r="O980">
        <f t="shared" si="46"/>
        <v>0</v>
      </c>
      <c r="P980">
        <f t="shared" si="47"/>
        <v>0</v>
      </c>
      <c r="U980">
        <v>61</v>
      </c>
      <c r="V980">
        <v>123.36</v>
      </c>
      <c r="W980">
        <v>33.4</v>
      </c>
    </row>
    <row r="981" spans="1:23" x14ac:dyDescent="0.35">
      <c r="A981">
        <v>44281</v>
      </c>
      <c r="B981" t="s">
        <v>12</v>
      </c>
      <c r="C981">
        <v>34</v>
      </c>
      <c r="D981">
        <v>0</v>
      </c>
      <c r="E981">
        <v>0</v>
      </c>
      <c r="F981" t="s">
        <v>23</v>
      </c>
      <c r="G981" t="s">
        <v>14</v>
      </c>
      <c r="H981" t="s">
        <v>19</v>
      </c>
      <c r="I981">
        <v>89.68</v>
      </c>
      <c r="J981">
        <v>23.2</v>
      </c>
      <c r="K981">
        <v>23.2</v>
      </c>
      <c r="L981" t="s">
        <v>22</v>
      </c>
      <c r="M981" s="8">
        <v>0</v>
      </c>
      <c r="N981">
        <f t="shared" si="45"/>
        <v>0</v>
      </c>
      <c r="O981">
        <f t="shared" si="46"/>
        <v>0</v>
      </c>
      <c r="P981">
        <f t="shared" si="47"/>
        <v>0</v>
      </c>
      <c r="U981">
        <v>34</v>
      </c>
      <c r="V981">
        <v>89.68</v>
      </c>
      <c r="W981">
        <v>23.2</v>
      </c>
    </row>
    <row r="982" spans="1:23" x14ac:dyDescent="0.35">
      <c r="A982">
        <v>55599</v>
      </c>
      <c r="B982" t="s">
        <v>17</v>
      </c>
      <c r="C982">
        <v>9</v>
      </c>
      <c r="D982">
        <v>0</v>
      </c>
      <c r="E982">
        <v>0</v>
      </c>
      <c r="F982" t="s">
        <v>23</v>
      </c>
      <c r="G982" t="s">
        <v>26</v>
      </c>
      <c r="H982" t="s">
        <v>19</v>
      </c>
      <c r="I982">
        <v>69.87</v>
      </c>
      <c r="J982">
        <v>18</v>
      </c>
      <c r="K982">
        <v>18</v>
      </c>
      <c r="L982" t="s">
        <v>24</v>
      </c>
      <c r="M982" s="8">
        <v>0</v>
      </c>
      <c r="N982">
        <f t="shared" si="45"/>
        <v>0</v>
      </c>
      <c r="O982">
        <f t="shared" si="46"/>
        <v>0</v>
      </c>
      <c r="P982">
        <f t="shared" si="47"/>
        <v>0</v>
      </c>
      <c r="U982">
        <v>9</v>
      </c>
      <c r="V982">
        <v>69.87</v>
      </c>
      <c r="W982">
        <v>18</v>
      </c>
    </row>
    <row r="983" spans="1:23" x14ac:dyDescent="0.35">
      <c r="A983">
        <v>45224</v>
      </c>
      <c r="B983" t="s">
        <v>17</v>
      </c>
      <c r="C983">
        <v>46</v>
      </c>
      <c r="D983">
        <v>0</v>
      </c>
      <c r="E983">
        <v>0</v>
      </c>
      <c r="F983" t="s">
        <v>13</v>
      </c>
      <c r="G983" t="s">
        <v>14</v>
      </c>
      <c r="H983" t="s">
        <v>19</v>
      </c>
      <c r="I983">
        <v>109.22</v>
      </c>
      <c r="J983">
        <v>20.100000000000001</v>
      </c>
      <c r="K983">
        <v>20.100000000000001</v>
      </c>
      <c r="L983" t="s">
        <v>21</v>
      </c>
      <c r="M983" s="8">
        <v>0</v>
      </c>
      <c r="N983">
        <f t="shared" si="45"/>
        <v>0</v>
      </c>
      <c r="O983">
        <f t="shared" si="46"/>
        <v>0</v>
      </c>
      <c r="P983">
        <f t="shared" si="47"/>
        <v>0</v>
      </c>
      <c r="U983">
        <v>46</v>
      </c>
      <c r="V983">
        <v>109.22</v>
      </c>
      <c r="W983">
        <v>20.100000000000001</v>
      </c>
    </row>
    <row r="984" spans="1:23" x14ac:dyDescent="0.35">
      <c r="A984">
        <v>54747</v>
      </c>
      <c r="B984" t="s">
        <v>12</v>
      </c>
      <c r="C984">
        <v>0.88</v>
      </c>
      <c r="D984">
        <v>0</v>
      </c>
      <c r="E984">
        <v>0</v>
      </c>
      <c r="F984" t="s">
        <v>23</v>
      </c>
      <c r="G984" t="s">
        <v>26</v>
      </c>
      <c r="H984" t="s">
        <v>19</v>
      </c>
      <c r="I984">
        <v>157.57</v>
      </c>
      <c r="J984">
        <v>19.2</v>
      </c>
      <c r="K984">
        <v>19.2</v>
      </c>
      <c r="L984" t="s">
        <v>24</v>
      </c>
      <c r="M984" s="8">
        <v>0</v>
      </c>
      <c r="N984">
        <f t="shared" si="45"/>
        <v>0</v>
      </c>
      <c r="O984">
        <f t="shared" si="46"/>
        <v>0</v>
      </c>
      <c r="P984">
        <f t="shared" si="47"/>
        <v>0</v>
      </c>
      <c r="U984">
        <v>0.88</v>
      </c>
      <c r="V984">
        <v>157.57</v>
      </c>
      <c r="W984">
        <v>19.2</v>
      </c>
    </row>
    <row r="985" spans="1:23" x14ac:dyDescent="0.35">
      <c r="A985">
        <v>2751</v>
      </c>
      <c r="B985" t="s">
        <v>12</v>
      </c>
      <c r="C985">
        <v>50</v>
      </c>
      <c r="D985">
        <v>0</v>
      </c>
      <c r="E985">
        <v>0</v>
      </c>
      <c r="F985" t="s">
        <v>13</v>
      </c>
      <c r="G985" t="s">
        <v>25</v>
      </c>
      <c r="H985" t="s">
        <v>15</v>
      </c>
      <c r="I985">
        <v>110.73</v>
      </c>
      <c r="J985">
        <v>28.7</v>
      </c>
      <c r="K985">
        <v>28.7</v>
      </c>
      <c r="L985" t="s">
        <v>22</v>
      </c>
      <c r="M985" s="8">
        <v>0</v>
      </c>
      <c r="N985">
        <f t="shared" si="45"/>
        <v>0</v>
      </c>
      <c r="O985">
        <f t="shared" si="46"/>
        <v>0</v>
      </c>
      <c r="P985">
        <f t="shared" si="47"/>
        <v>0</v>
      </c>
      <c r="U985">
        <v>50</v>
      </c>
      <c r="V985">
        <v>110.73</v>
      </c>
      <c r="W985">
        <v>28.7</v>
      </c>
    </row>
    <row r="986" spans="1:23" x14ac:dyDescent="0.35">
      <c r="A986">
        <v>6090</v>
      </c>
      <c r="B986" t="s">
        <v>12</v>
      </c>
      <c r="C986">
        <v>19</v>
      </c>
      <c r="D986">
        <v>0</v>
      </c>
      <c r="E986">
        <v>0</v>
      </c>
      <c r="F986" t="s">
        <v>13</v>
      </c>
      <c r="G986" t="s">
        <v>14</v>
      </c>
      <c r="H986" t="s">
        <v>15</v>
      </c>
      <c r="I986">
        <v>99.14</v>
      </c>
      <c r="J986">
        <v>28.1</v>
      </c>
      <c r="K986">
        <v>28.1</v>
      </c>
      <c r="L986" t="s">
        <v>21</v>
      </c>
      <c r="M986" s="8">
        <v>0</v>
      </c>
      <c r="N986">
        <f t="shared" si="45"/>
        <v>0</v>
      </c>
      <c r="O986">
        <f t="shared" si="46"/>
        <v>0</v>
      </c>
      <c r="P986">
        <f t="shared" si="47"/>
        <v>0</v>
      </c>
      <c r="U986">
        <v>19</v>
      </c>
      <c r="V986">
        <v>99.14</v>
      </c>
      <c r="W986">
        <v>28.1</v>
      </c>
    </row>
    <row r="987" spans="1:23" x14ac:dyDescent="0.35">
      <c r="A987">
        <v>46385</v>
      </c>
      <c r="B987" t="s">
        <v>17</v>
      </c>
      <c r="C987">
        <v>21</v>
      </c>
      <c r="D987">
        <v>0</v>
      </c>
      <c r="E987">
        <v>0</v>
      </c>
      <c r="F987" t="s">
        <v>13</v>
      </c>
      <c r="G987" t="s">
        <v>14</v>
      </c>
      <c r="H987" t="s">
        <v>15</v>
      </c>
      <c r="I987">
        <v>59.15</v>
      </c>
      <c r="J987">
        <v>22.6</v>
      </c>
      <c r="K987">
        <v>22.6</v>
      </c>
      <c r="L987" t="s">
        <v>21</v>
      </c>
      <c r="M987" s="8">
        <v>0</v>
      </c>
      <c r="N987">
        <f t="shared" si="45"/>
        <v>0</v>
      </c>
      <c r="O987">
        <f t="shared" si="46"/>
        <v>0</v>
      </c>
      <c r="P987">
        <f t="shared" si="47"/>
        <v>0</v>
      </c>
      <c r="U987">
        <v>21</v>
      </c>
      <c r="V987">
        <v>59.15</v>
      </c>
      <c r="W987">
        <v>22.6</v>
      </c>
    </row>
    <row r="988" spans="1:23" x14ac:dyDescent="0.35">
      <c r="A988">
        <v>46323</v>
      </c>
      <c r="B988" t="s">
        <v>17</v>
      </c>
      <c r="C988">
        <v>2</v>
      </c>
      <c r="D988">
        <v>0</v>
      </c>
      <c r="E988">
        <v>0</v>
      </c>
      <c r="F988" t="s">
        <v>23</v>
      </c>
      <c r="G988" t="s">
        <v>26</v>
      </c>
      <c r="H988" t="s">
        <v>19</v>
      </c>
      <c r="I988">
        <v>165.11</v>
      </c>
      <c r="J988">
        <v>18</v>
      </c>
      <c r="K988">
        <v>18</v>
      </c>
      <c r="L988" t="s">
        <v>24</v>
      </c>
      <c r="M988" s="8">
        <v>0</v>
      </c>
      <c r="N988">
        <f t="shared" si="45"/>
        <v>0</v>
      </c>
      <c r="O988">
        <f t="shared" si="46"/>
        <v>0</v>
      </c>
      <c r="P988">
        <f t="shared" si="47"/>
        <v>0</v>
      </c>
      <c r="U988">
        <v>2</v>
      </c>
      <c r="V988">
        <v>165.11</v>
      </c>
      <c r="W988">
        <v>18</v>
      </c>
    </row>
    <row r="989" spans="1:23" x14ac:dyDescent="0.35">
      <c r="A989">
        <v>28122</v>
      </c>
      <c r="B989" t="s">
        <v>17</v>
      </c>
      <c r="C989">
        <v>37</v>
      </c>
      <c r="D989">
        <v>0</v>
      </c>
      <c r="E989">
        <v>0</v>
      </c>
      <c r="F989" t="s">
        <v>13</v>
      </c>
      <c r="G989" t="s">
        <v>18</v>
      </c>
      <c r="H989" t="s">
        <v>19</v>
      </c>
      <c r="I989">
        <v>77.44</v>
      </c>
      <c r="J989">
        <v>21.4</v>
      </c>
      <c r="K989">
        <v>21.4</v>
      </c>
      <c r="L989" t="s">
        <v>16</v>
      </c>
      <c r="M989" s="8">
        <v>0</v>
      </c>
      <c r="N989">
        <f t="shared" si="45"/>
        <v>0</v>
      </c>
      <c r="O989">
        <f t="shared" si="46"/>
        <v>0</v>
      </c>
      <c r="P989">
        <f t="shared" si="47"/>
        <v>0</v>
      </c>
      <c r="U989">
        <v>37</v>
      </c>
      <c r="V989">
        <v>77.44</v>
      </c>
      <c r="W989">
        <v>21.4</v>
      </c>
    </row>
    <row r="990" spans="1:23" x14ac:dyDescent="0.35">
      <c r="A990">
        <v>50843</v>
      </c>
      <c r="B990" t="s">
        <v>12</v>
      </c>
      <c r="C990">
        <v>20</v>
      </c>
      <c r="D990">
        <v>0</v>
      </c>
      <c r="E990">
        <v>0</v>
      </c>
      <c r="F990" t="s">
        <v>23</v>
      </c>
      <c r="G990" t="s">
        <v>14</v>
      </c>
      <c r="H990" t="s">
        <v>19</v>
      </c>
      <c r="I990">
        <v>100.33</v>
      </c>
      <c r="J990">
        <v>27.8</v>
      </c>
      <c r="K990">
        <v>27.8</v>
      </c>
      <c r="L990" t="s">
        <v>24</v>
      </c>
      <c r="M990" s="8">
        <v>0</v>
      </c>
      <c r="N990">
        <f t="shared" si="45"/>
        <v>0</v>
      </c>
      <c r="O990">
        <f t="shared" si="46"/>
        <v>0</v>
      </c>
      <c r="P990">
        <f t="shared" si="47"/>
        <v>0</v>
      </c>
      <c r="U990">
        <v>20</v>
      </c>
      <c r="V990">
        <v>100.33</v>
      </c>
      <c r="W990">
        <v>27.8</v>
      </c>
    </row>
    <row r="991" spans="1:23" x14ac:dyDescent="0.35">
      <c r="A991">
        <v>64464</v>
      </c>
      <c r="B991" t="s">
        <v>12</v>
      </c>
      <c r="C991">
        <v>50</v>
      </c>
      <c r="D991">
        <v>0</v>
      </c>
      <c r="E991">
        <v>0</v>
      </c>
      <c r="F991" t="s">
        <v>13</v>
      </c>
      <c r="G991" t="s">
        <v>14</v>
      </c>
      <c r="H991" t="s">
        <v>15</v>
      </c>
      <c r="I991">
        <v>57.93</v>
      </c>
      <c r="J991">
        <v>27.6</v>
      </c>
      <c r="K991">
        <v>27.6</v>
      </c>
      <c r="L991" t="s">
        <v>24</v>
      </c>
      <c r="M991" s="8">
        <v>0</v>
      </c>
      <c r="N991">
        <f t="shared" si="45"/>
        <v>0</v>
      </c>
      <c r="O991">
        <f t="shared" si="46"/>
        <v>0</v>
      </c>
      <c r="P991">
        <f t="shared" si="47"/>
        <v>0</v>
      </c>
      <c r="U991">
        <v>50</v>
      </c>
      <c r="V991">
        <v>57.93</v>
      </c>
      <c r="W991">
        <v>27.6</v>
      </c>
    </row>
    <row r="992" spans="1:23" x14ac:dyDescent="0.35">
      <c r="A992">
        <v>66922</v>
      </c>
      <c r="B992" t="s">
        <v>12</v>
      </c>
      <c r="C992">
        <v>61</v>
      </c>
      <c r="D992">
        <v>1</v>
      </c>
      <c r="E992">
        <v>1</v>
      </c>
      <c r="F992" t="s">
        <v>23</v>
      </c>
      <c r="G992" t="s">
        <v>14</v>
      </c>
      <c r="H992" t="s">
        <v>19</v>
      </c>
      <c r="I992">
        <v>148.24</v>
      </c>
      <c r="J992">
        <v>32.200000000000003</v>
      </c>
      <c r="K992">
        <v>32.200000000000003</v>
      </c>
      <c r="L992" t="s">
        <v>16</v>
      </c>
      <c r="M992" s="8">
        <v>0</v>
      </c>
      <c r="N992">
        <f t="shared" si="45"/>
        <v>0</v>
      </c>
      <c r="O992">
        <f t="shared" si="46"/>
        <v>0</v>
      </c>
      <c r="P992">
        <f t="shared" si="47"/>
        <v>0</v>
      </c>
      <c r="U992">
        <v>61</v>
      </c>
      <c r="V992">
        <v>148.24</v>
      </c>
      <c r="W992">
        <v>32.200000000000003</v>
      </c>
    </row>
    <row r="993" spans="1:23" x14ac:dyDescent="0.35">
      <c r="A993">
        <v>66494</v>
      </c>
      <c r="B993" t="s">
        <v>12</v>
      </c>
      <c r="C993">
        <v>48</v>
      </c>
      <c r="D993">
        <v>0</v>
      </c>
      <c r="E993">
        <v>0</v>
      </c>
      <c r="F993" t="s">
        <v>13</v>
      </c>
      <c r="G993" t="s">
        <v>14</v>
      </c>
      <c r="H993" t="s">
        <v>15</v>
      </c>
      <c r="I993">
        <v>91.96</v>
      </c>
      <c r="J993">
        <v>24.9</v>
      </c>
      <c r="K993">
        <v>24.9</v>
      </c>
      <c r="L993" t="s">
        <v>24</v>
      </c>
      <c r="M993" s="8">
        <v>0</v>
      </c>
      <c r="N993">
        <f t="shared" si="45"/>
        <v>0</v>
      </c>
      <c r="O993">
        <f t="shared" si="46"/>
        <v>0</v>
      </c>
      <c r="P993">
        <f t="shared" si="47"/>
        <v>0</v>
      </c>
      <c r="U993">
        <v>48</v>
      </c>
      <c r="V993">
        <v>91.96</v>
      </c>
      <c r="W993">
        <v>24.9</v>
      </c>
    </row>
    <row r="994" spans="1:23" x14ac:dyDescent="0.35">
      <c r="A994">
        <v>42786</v>
      </c>
      <c r="B994" t="s">
        <v>12</v>
      </c>
      <c r="C994">
        <v>82</v>
      </c>
      <c r="D994">
        <v>0</v>
      </c>
      <c r="E994">
        <v>1</v>
      </c>
      <c r="F994" t="s">
        <v>13</v>
      </c>
      <c r="G994" t="s">
        <v>18</v>
      </c>
      <c r="H994" t="s">
        <v>19</v>
      </c>
      <c r="I994">
        <v>72.930000000000007</v>
      </c>
      <c r="J994">
        <v>27.1</v>
      </c>
      <c r="K994">
        <v>27.1</v>
      </c>
      <c r="L994" t="s">
        <v>16</v>
      </c>
      <c r="M994" s="8">
        <v>0</v>
      </c>
      <c r="N994">
        <f t="shared" si="45"/>
        <v>0</v>
      </c>
      <c r="O994">
        <f t="shared" si="46"/>
        <v>0</v>
      </c>
      <c r="P994">
        <f t="shared" si="47"/>
        <v>0</v>
      </c>
      <c r="U994">
        <v>82</v>
      </c>
      <c r="V994">
        <v>72.930000000000007</v>
      </c>
      <c r="W994">
        <v>27.1</v>
      </c>
    </row>
    <row r="995" spans="1:23" x14ac:dyDescent="0.35">
      <c r="A995">
        <v>33401</v>
      </c>
      <c r="B995" t="s">
        <v>12</v>
      </c>
      <c r="C995">
        <v>64</v>
      </c>
      <c r="D995">
        <v>0</v>
      </c>
      <c r="E995">
        <v>0</v>
      </c>
      <c r="F995" t="s">
        <v>13</v>
      </c>
      <c r="G995" t="s">
        <v>14</v>
      </c>
      <c r="H995" t="s">
        <v>19</v>
      </c>
      <c r="I995">
        <v>84.27</v>
      </c>
      <c r="J995">
        <v>24.6</v>
      </c>
      <c r="K995">
        <v>24.6</v>
      </c>
      <c r="L995" t="s">
        <v>24</v>
      </c>
      <c r="M995" s="8">
        <v>0</v>
      </c>
      <c r="N995">
        <f t="shared" si="45"/>
        <v>0</v>
      </c>
      <c r="O995">
        <f t="shared" si="46"/>
        <v>0</v>
      </c>
      <c r="P995">
        <f t="shared" si="47"/>
        <v>0</v>
      </c>
      <c r="U995">
        <v>64</v>
      </c>
      <c r="V995">
        <v>84.27</v>
      </c>
      <c r="W995">
        <v>24.6</v>
      </c>
    </row>
    <row r="996" spans="1:23" x14ac:dyDescent="0.35">
      <c r="A996">
        <v>24174</v>
      </c>
      <c r="B996" t="s">
        <v>17</v>
      </c>
      <c r="C996">
        <v>50</v>
      </c>
      <c r="D996">
        <v>0</v>
      </c>
      <c r="E996">
        <v>0</v>
      </c>
      <c r="F996" t="s">
        <v>13</v>
      </c>
      <c r="G996" t="s">
        <v>25</v>
      </c>
      <c r="H996" t="s">
        <v>19</v>
      </c>
      <c r="I996">
        <v>124.45</v>
      </c>
      <c r="J996">
        <v>24.6</v>
      </c>
      <c r="K996">
        <v>24.6</v>
      </c>
      <c r="L996" t="s">
        <v>21</v>
      </c>
      <c r="M996" s="8">
        <v>0</v>
      </c>
      <c r="N996">
        <f t="shared" si="45"/>
        <v>0</v>
      </c>
      <c r="O996">
        <f t="shared" si="46"/>
        <v>0</v>
      </c>
      <c r="P996">
        <f t="shared" si="47"/>
        <v>0</v>
      </c>
      <c r="U996">
        <v>50</v>
      </c>
      <c r="V996">
        <v>124.45</v>
      </c>
      <c r="W996">
        <v>24.6</v>
      </c>
    </row>
    <row r="997" spans="1:23" x14ac:dyDescent="0.35">
      <c r="A997">
        <v>60211</v>
      </c>
      <c r="B997" t="s">
        <v>12</v>
      </c>
      <c r="C997">
        <v>1.4</v>
      </c>
      <c r="D997">
        <v>0</v>
      </c>
      <c r="E997">
        <v>0</v>
      </c>
      <c r="F997" t="s">
        <v>23</v>
      </c>
      <c r="G997" t="s">
        <v>26</v>
      </c>
      <c r="H997" t="s">
        <v>15</v>
      </c>
      <c r="I997">
        <v>90.51</v>
      </c>
      <c r="J997">
        <v>18.899999999999999</v>
      </c>
      <c r="K997">
        <v>18.899999999999999</v>
      </c>
      <c r="L997" t="s">
        <v>24</v>
      </c>
      <c r="M997" s="8">
        <v>0</v>
      </c>
      <c r="N997">
        <f t="shared" si="45"/>
        <v>0</v>
      </c>
      <c r="O997">
        <f t="shared" si="46"/>
        <v>0</v>
      </c>
      <c r="P997">
        <f t="shared" si="47"/>
        <v>0</v>
      </c>
      <c r="U997">
        <v>1.4</v>
      </c>
      <c r="V997">
        <v>90.51</v>
      </c>
      <c r="W997">
        <v>18.899999999999999</v>
      </c>
    </row>
    <row r="998" spans="1:23" x14ac:dyDescent="0.35">
      <c r="A998">
        <v>53279</v>
      </c>
      <c r="B998" t="s">
        <v>12</v>
      </c>
      <c r="C998">
        <v>0.24</v>
      </c>
      <c r="D998">
        <v>0</v>
      </c>
      <c r="E998">
        <v>0</v>
      </c>
      <c r="F998" t="s">
        <v>23</v>
      </c>
      <c r="G998" t="s">
        <v>26</v>
      </c>
      <c r="H998" t="s">
        <v>19</v>
      </c>
      <c r="I998">
        <v>118.87</v>
      </c>
      <c r="J998">
        <v>16.3</v>
      </c>
      <c r="K998">
        <v>16.3</v>
      </c>
      <c r="L998" t="s">
        <v>24</v>
      </c>
      <c r="M998" s="8">
        <v>0</v>
      </c>
      <c r="N998">
        <f t="shared" si="45"/>
        <v>0</v>
      </c>
      <c r="O998">
        <f t="shared" si="46"/>
        <v>0</v>
      </c>
      <c r="P998">
        <f t="shared" si="47"/>
        <v>0</v>
      </c>
      <c r="U998">
        <v>0.24</v>
      </c>
      <c r="V998">
        <v>118.87</v>
      </c>
      <c r="W998">
        <v>16.3</v>
      </c>
    </row>
    <row r="999" spans="1:23" x14ac:dyDescent="0.35">
      <c r="A999">
        <v>61715</v>
      </c>
      <c r="B999" t="s">
        <v>12</v>
      </c>
      <c r="C999">
        <v>55</v>
      </c>
      <c r="D999">
        <v>0</v>
      </c>
      <c r="E999">
        <v>0</v>
      </c>
      <c r="F999" t="s">
        <v>13</v>
      </c>
      <c r="G999" t="s">
        <v>14</v>
      </c>
      <c r="H999" t="s">
        <v>19</v>
      </c>
      <c r="I999">
        <v>56.42</v>
      </c>
      <c r="J999">
        <v>31.8</v>
      </c>
      <c r="K999">
        <v>31.8</v>
      </c>
      <c r="L999" t="s">
        <v>21</v>
      </c>
      <c r="M999" s="8">
        <v>0</v>
      </c>
      <c r="N999">
        <f t="shared" si="45"/>
        <v>0</v>
      </c>
      <c r="O999">
        <f t="shared" si="46"/>
        <v>0</v>
      </c>
      <c r="P999">
        <f t="shared" si="47"/>
        <v>0</v>
      </c>
      <c r="U999">
        <v>55</v>
      </c>
      <c r="V999">
        <v>56.42</v>
      </c>
      <c r="W999">
        <v>31.8</v>
      </c>
    </row>
    <row r="1000" spans="1:23" x14ac:dyDescent="0.35">
      <c r="A1000">
        <v>37830</v>
      </c>
      <c r="B1000" t="s">
        <v>17</v>
      </c>
      <c r="C1000">
        <v>29</v>
      </c>
      <c r="D1000">
        <v>0</v>
      </c>
      <c r="E1000">
        <v>0</v>
      </c>
      <c r="F1000" t="s">
        <v>23</v>
      </c>
      <c r="G1000" t="s">
        <v>14</v>
      </c>
      <c r="H1000" t="s">
        <v>15</v>
      </c>
      <c r="I1000">
        <v>73.67</v>
      </c>
      <c r="J1000">
        <v>21</v>
      </c>
      <c r="K1000">
        <v>21</v>
      </c>
      <c r="L1000" t="s">
        <v>24</v>
      </c>
      <c r="M1000" s="8">
        <v>0</v>
      </c>
      <c r="N1000">
        <f t="shared" si="45"/>
        <v>0</v>
      </c>
      <c r="O1000">
        <f t="shared" si="46"/>
        <v>0</v>
      </c>
      <c r="P1000">
        <f t="shared" si="47"/>
        <v>0</v>
      </c>
      <c r="U1000">
        <v>29</v>
      </c>
      <c r="V1000">
        <v>73.67</v>
      </c>
      <c r="W1000">
        <v>21</v>
      </c>
    </row>
    <row r="1001" spans="1:23" x14ac:dyDescent="0.35">
      <c r="A1001">
        <v>2454</v>
      </c>
      <c r="B1001" t="s">
        <v>12</v>
      </c>
      <c r="C1001">
        <v>4</v>
      </c>
      <c r="D1001">
        <v>0</v>
      </c>
      <c r="E1001">
        <v>0</v>
      </c>
      <c r="F1001" t="s">
        <v>23</v>
      </c>
      <c r="G1001" t="s">
        <v>26</v>
      </c>
      <c r="H1001" t="s">
        <v>19</v>
      </c>
      <c r="I1001">
        <v>89.11</v>
      </c>
      <c r="J1001">
        <v>20.100000000000001</v>
      </c>
      <c r="K1001">
        <v>20.100000000000001</v>
      </c>
      <c r="L1001" t="s">
        <v>24</v>
      </c>
      <c r="M1001" s="8">
        <v>0</v>
      </c>
      <c r="N1001">
        <f t="shared" si="45"/>
        <v>0</v>
      </c>
      <c r="O1001">
        <f t="shared" si="46"/>
        <v>0</v>
      </c>
      <c r="P1001">
        <f t="shared" si="47"/>
        <v>0</v>
      </c>
      <c r="U1001">
        <v>4</v>
      </c>
      <c r="V1001">
        <v>89.11</v>
      </c>
      <c r="W1001">
        <v>20.100000000000001</v>
      </c>
    </row>
    <row r="1002" spans="1:23" x14ac:dyDescent="0.35">
      <c r="A1002">
        <v>60663</v>
      </c>
      <c r="B1002" t="s">
        <v>12</v>
      </c>
      <c r="C1002">
        <v>70</v>
      </c>
      <c r="D1002">
        <v>1</v>
      </c>
      <c r="E1002">
        <v>0</v>
      </c>
      <c r="F1002" t="s">
        <v>13</v>
      </c>
      <c r="G1002" t="s">
        <v>14</v>
      </c>
      <c r="H1002" t="s">
        <v>19</v>
      </c>
      <c r="I1002">
        <v>74.040000000000006</v>
      </c>
      <c r="J1002">
        <v>29.1</v>
      </c>
      <c r="K1002">
        <v>29.1</v>
      </c>
      <c r="L1002" t="s">
        <v>21</v>
      </c>
      <c r="M1002" s="8">
        <v>0</v>
      </c>
      <c r="N1002">
        <f t="shared" si="45"/>
        <v>0</v>
      </c>
      <c r="O1002">
        <f t="shared" si="46"/>
        <v>0</v>
      </c>
      <c r="P1002">
        <f t="shared" si="47"/>
        <v>0</v>
      </c>
      <c r="U1002">
        <v>70</v>
      </c>
      <c r="V1002">
        <v>74.040000000000006</v>
      </c>
      <c r="W1002">
        <v>29.1</v>
      </c>
    </row>
    <row r="1003" spans="1:23" x14ac:dyDescent="0.35">
      <c r="A1003">
        <v>46875</v>
      </c>
      <c r="B1003" t="s">
        <v>12</v>
      </c>
      <c r="C1003">
        <v>35</v>
      </c>
      <c r="D1003">
        <v>0</v>
      </c>
      <c r="E1003">
        <v>0</v>
      </c>
      <c r="F1003" t="s">
        <v>13</v>
      </c>
      <c r="G1003" t="s">
        <v>14</v>
      </c>
      <c r="H1003" t="s">
        <v>15</v>
      </c>
      <c r="I1003">
        <v>145.22999999999999</v>
      </c>
      <c r="J1003">
        <v>32.299999999999997</v>
      </c>
      <c r="K1003">
        <v>32.299999999999997</v>
      </c>
      <c r="L1003" t="s">
        <v>21</v>
      </c>
      <c r="M1003" s="8">
        <v>0</v>
      </c>
      <c r="N1003">
        <f t="shared" si="45"/>
        <v>0</v>
      </c>
      <c r="O1003">
        <f t="shared" si="46"/>
        <v>0</v>
      </c>
      <c r="P1003">
        <f t="shared" si="47"/>
        <v>0</v>
      </c>
      <c r="U1003">
        <v>35</v>
      </c>
      <c r="V1003">
        <v>145.22999999999999</v>
      </c>
      <c r="W1003">
        <v>32.299999999999997</v>
      </c>
    </row>
    <row r="1004" spans="1:23" x14ac:dyDescent="0.35">
      <c r="A1004">
        <v>69091</v>
      </c>
      <c r="B1004" t="s">
        <v>17</v>
      </c>
      <c r="C1004">
        <v>80</v>
      </c>
      <c r="D1004">
        <v>0</v>
      </c>
      <c r="E1004">
        <v>1</v>
      </c>
      <c r="F1004" t="s">
        <v>13</v>
      </c>
      <c r="G1004" t="s">
        <v>14</v>
      </c>
      <c r="H1004" t="s">
        <v>19</v>
      </c>
      <c r="I1004">
        <v>100.8</v>
      </c>
      <c r="J1004">
        <v>29.4</v>
      </c>
      <c r="K1004">
        <v>29.4</v>
      </c>
      <c r="L1004" t="s">
        <v>21</v>
      </c>
      <c r="M1004" s="8">
        <v>0</v>
      </c>
      <c r="N1004">
        <f t="shared" si="45"/>
        <v>0</v>
      </c>
      <c r="O1004">
        <f t="shared" si="46"/>
        <v>0</v>
      </c>
      <c r="P1004">
        <f t="shared" si="47"/>
        <v>0</v>
      </c>
      <c r="U1004">
        <v>80</v>
      </c>
      <c r="V1004">
        <v>100.8</v>
      </c>
      <c r="W1004">
        <v>29.4</v>
      </c>
    </row>
    <row r="1005" spans="1:23" x14ac:dyDescent="0.35">
      <c r="A1005">
        <v>1821</v>
      </c>
      <c r="B1005" t="s">
        <v>17</v>
      </c>
      <c r="C1005">
        <v>54</v>
      </c>
      <c r="D1005">
        <v>0</v>
      </c>
      <c r="E1005">
        <v>0</v>
      </c>
      <c r="F1005" t="s">
        <v>13</v>
      </c>
      <c r="G1005" t="s">
        <v>14</v>
      </c>
      <c r="H1005" t="s">
        <v>15</v>
      </c>
      <c r="I1005">
        <v>85.22</v>
      </c>
      <c r="J1005">
        <v>50.2</v>
      </c>
      <c r="K1005">
        <v>50.2</v>
      </c>
      <c r="L1005" t="s">
        <v>21</v>
      </c>
      <c r="M1005" s="8">
        <v>0</v>
      </c>
      <c r="N1005">
        <f t="shared" si="45"/>
        <v>1</v>
      </c>
      <c r="O1005">
        <f t="shared" si="46"/>
        <v>0</v>
      </c>
      <c r="P1005">
        <f t="shared" si="47"/>
        <v>0</v>
      </c>
      <c r="U1005">
        <v>54</v>
      </c>
      <c r="V1005">
        <v>85.22</v>
      </c>
      <c r="W1005">
        <v>50.2</v>
      </c>
    </row>
    <row r="1006" spans="1:23" x14ac:dyDescent="0.35">
      <c r="A1006">
        <v>44978</v>
      </c>
      <c r="B1006" t="s">
        <v>12</v>
      </c>
      <c r="C1006">
        <v>39</v>
      </c>
      <c r="D1006">
        <v>0</v>
      </c>
      <c r="E1006">
        <v>0</v>
      </c>
      <c r="F1006" t="s">
        <v>13</v>
      </c>
      <c r="G1006" t="s">
        <v>25</v>
      </c>
      <c r="H1006" t="s">
        <v>19</v>
      </c>
      <c r="I1006">
        <v>72.489999999999995</v>
      </c>
      <c r="J1006">
        <v>44.9</v>
      </c>
      <c r="K1006">
        <v>44.9</v>
      </c>
      <c r="L1006" t="s">
        <v>16</v>
      </c>
      <c r="M1006" s="8">
        <v>0</v>
      </c>
      <c r="N1006">
        <f t="shared" si="45"/>
        <v>0</v>
      </c>
      <c r="O1006">
        <f t="shared" si="46"/>
        <v>0</v>
      </c>
      <c r="P1006">
        <f t="shared" si="47"/>
        <v>0</v>
      </c>
      <c r="U1006">
        <v>39</v>
      </c>
      <c r="V1006">
        <v>72.489999999999995</v>
      </c>
      <c r="W1006">
        <v>44.9</v>
      </c>
    </row>
    <row r="1007" spans="1:23" x14ac:dyDescent="0.35">
      <c r="A1007">
        <v>3437</v>
      </c>
      <c r="B1007" t="s">
        <v>17</v>
      </c>
      <c r="C1007">
        <v>26</v>
      </c>
      <c r="D1007">
        <v>0</v>
      </c>
      <c r="E1007">
        <v>0</v>
      </c>
      <c r="F1007" t="s">
        <v>23</v>
      </c>
      <c r="G1007" t="s">
        <v>14</v>
      </c>
      <c r="H1007" t="s">
        <v>15</v>
      </c>
      <c r="I1007">
        <v>82.61</v>
      </c>
      <c r="J1007">
        <v>28.5</v>
      </c>
      <c r="K1007">
        <v>28.5</v>
      </c>
      <c r="L1007" t="s">
        <v>22</v>
      </c>
      <c r="M1007" s="8">
        <v>0</v>
      </c>
      <c r="N1007">
        <f t="shared" si="45"/>
        <v>0</v>
      </c>
      <c r="O1007">
        <f t="shared" si="46"/>
        <v>0</v>
      </c>
      <c r="P1007">
        <f t="shared" si="47"/>
        <v>0</v>
      </c>
      <c r="U1007">
        <v>26</v>
      </c>
      <c r="V1007">
        <v>82.61</v>
      </c>
      <c r="W1007">
        <v>28.5</v>
      </c>
    </row>
    <row r="1008" spans="1:23" x14ac:dyDescent="0.35">
      <c r="A1008">
        <v>6355</v>
      </c>
      <c r="B1008" t="s">
        <v>17</v>
      </c>
      <c r="C1008">
        <v>6</v>
      </c>
      <c r="D1008">
        <v>0</v>
      </c>
      <c r="E1008">
        <v>0</v>
      </c>
      <c r="F1008" t="s">
        <v>23</v>
      </c>
      <c r="G1008" t="s">
        <v>26</v>
      </c>
      <c r="H1008" t="s">
        <v>19</v>
      </c>
      <c r="I1008">
        <v>72.069999999999993</v>
      </c>
      <c r="J1008">
        <v>19.5</v>
      </c>
      <c r="K1008">
        <v>19.5</v>
      </c>
      <c r="L1008" t="s">
        <v>24</v>
      </c>
      <c r="M1008" s="8">
        <v>0</v>
      </c>
      <c r="N1008">
        <f t="shared" si="45"/>
        <v>0</v>
      </c>
      <c r="O1008">
        <f t="shared" si="46"/>
        <v>0</v>
      </c>
      <c r="P1008">
        <f t="shared" si="47"/>
        <v>0</v>
      </c>
      <c r="U1008">
        <v>6</v>
      </c>
      <c r="V1008">
        <v>72.069999999999993</v>
      </c>
      <c r="W1008">
        <v>19.5</v>
      </c>
    </row>
    <row r="1009" spans="1:23" x14ac:dyDescent="0.35">
      <c r="A1009">
        <v>10762</v>
      </c>
      <c r="B1009" t="s">
        <v>17</v>
      </c>
      <c r="C1009">
        <v>41</v>
      </c>
      <c r="D1009">
        <v>0</v>
      </c>
      <c r="E1009">
        <v>0</v>
      </c>
      <c r="F1009" t="s">
        <v>13</v>
      </c>
      <c r="G1009" t="s">
        <v>14</v>
      </c>
      <c r="H1009" t="s">
        <v>19</v>
      </c>
      <c r="I1009">
        <v>79.849999999999994</v>
      </c>
      <c r="J1009">
        <v>45</v>
      </c>
      <c r="K1009">
        <v>45</v>
      </c>
      <c r="L1009" t="s">
        <v>24</v>
      </c>
      <c r="M1009" s="8">
        <v>0</v>
      </c>
      <c r="N1009">
        <f t="shared" si="45"/>
        <v>0</v>
      </c>
      <c r="O1009">
        <f t="shared" si="46"/>
        <v>0</v>
      </c>
      <c r="P1009">
        <f t="shared" si="47"/>
        <v>0</v>
      </c>
      <c r="U1009">
        <v>41</v>
      </c>
      <c r="V1009">
        <v>79.849999999999994</v>
      </c>
      <c r="W1009">
        <v>45</v>
      </c>
    </row>
    <row r="1010" spans="1:23" x14ac:dyDescent="0.35">
      <c r="A1010">
        <v>58567</v>
      </c>
      <c r="B1010" t="s">
        <v>17</v>
      </c>
      <c r="C1010">
        <v>42</v>
      </c>
      <c r="D1010">
        <v>0</v>
      </c>
      <c r="E1010">
        <v>0</v>
      </c>
      <c r="F1010" t="s">
        <v>13</v>
      </c>
      <c r="G1010" t="s">
        <v>14</v>
      </c>
      <c r="H1010" t="s">
        <v>19</v>
      </c>
      <c r="I1010">
        <v>84.86</v>
      </c>
      <c r="J1010">
        <v>22.8</v>
      </c>
      <c r="K1010">
        <v>22.8</v>
      </c>
      <c r="L1010" t="s">
        <v>24</v>
      </c>
      <c r="M1010" s="8">
        <v>0</v>
      </c>
      <c r="N1010">
        <f t="shared" si="45"/>
        <v>0</v>
      </c>
      <c r="O1010">
        <f t="shared" si="46"/>
        <v>0</v>
      </c>
      <c r="P1010">
        <f t="shared" si="47"/>
        <v>0</v>
      </c>
      <c r="U1010">
        <v>42</v>
      </c>
      <c r="V1010">
        <v>84.86</v>
      </c>
      <c r="W1010">
        <v>22.8</v>
      </c>
    </row>
    <row r="1011" spans="1:23" x14ac:dyDescent="0.35">
      <c r="A1011">
        <v>62187</v>
      </c>
      <c r="B1011" t="s">
        <v>12</v>
      </c>
      <c r="C1011">
        <v>9</v>
      </c>
      <c r="D1011">
        <v>0</v>
      </c>
      <c r="E1011">
        <v>0</v>
      </c>
      <c r="F1011" t="s">
        <v>23</v>
      </c>
      <c r="G1011" t="s">
        <v>26</v>
      </c>
      <c r="H1011" t="s">
        <v>15</v>
      </c>
      <c r="I1011">
        <v>131.88999999999999</v>
      </c>
      <c r="J1011">
        <v>25.5</v>
      </c>
      <c r="K1011">
        <v>25.5</v>
      </c>
      <c r="L1011" t="s">
        <v>24</v>
      </c>
      <c r="M1011" s="8">
        <v>0</v>
      </c>
      <c r="N1011">
        <f t="shared" si="45"/>
        <v>0</v>
      </c>
      <c r="O1011">
        <f t="shared" si="46"/>
        <v>0</v>
      </c>
      <c r="P1011">
        <f t="shared" si="47"/>
        <v>0</v>
      </c>
      <c r="U1011">
        <v>9</v>
      </c>
      <c r="V1011">
        <v>131.88999999999999</v>
      </c>
      <c r="W1011">
        <v>25.5</v>
      </c>
    </row>
    <row r="1012" spans="1:23" x14ac:dyDescent="0.35">
      <c r="A1012">
        <v>84</v>
      </c>
      <c r="B1012" t="s">
        <v>12</v>
      </c>
      <c r="C1012">
        <v>55</v>
      </c>
      <c r="D1012">
        <v>0</v>
      </c>
      <c r="E1012">
        <v>0</v>
      </c>
      <c r="F1012" t="s">
        <v>13</v>
      </c>
      <c r="G1012" t="s">
        <v>14</v>
      </c>
      <c r="H1012" t="s">
        <v>15</v>
      </c>
      <c r="I1012">
        <v>89.17</v>
      </c>
      <c r="J1012">
        <v>31.5</v>
      </c>
      <c r="K1012">
        <v>31.5</v>
      </c>
      <c r="L1012" t="s">
        <v>21</v>
      </c>
      <c r="M1012" s="8">
        <v>0</v>
      </c>
      <c r="N1012">
        <f t="shared" si="45"/>
        <v>0</v>
      </c>
      <c r="O1012">
        <f t="shared" si="46"/>
        <v>0</v>
      </c>
      <c r="P1012">
        <f t="shared" si="47"/>
        <v>0</v>
      </c>
      <c r="U1012">
        <v>55</v>
      </c>
      <c r="V1012">
        <v>89.17</v>
      </c>
      <c r="W1012">
        <v>31.5</v>
      </c>
    </row>
    <row r="1013" spans="1:23" x14ac:dyDescent="0.35">
      <c r="A1013">
        <v>8521</v>
      </c>
      <c r="B1013" t="s">
        <v>12</v>
      </c>
      <c r="C1013">
        <v>71</v>
      </c>
      <c r="D1013">
        <v>0</v>
      </c>
      <c r="E1013">
        <v>0</v>
      </c>
      <c r="F1013" t="s">
        <v>13</v>
      </c>
      <c r="G1013" t="s">
        <v>14</v>
      </c>
      <c r="H1013" t="s">
        <v>19</v>
      </c>
      <c r="I1013">
        <v>227.91</v>
      </c>
      <c r="J1013">
        <v>31.6</v>
      </c>
      <c r="K1013">
        <v>31.6</v>
      </c>
      <c r="L1013" t="s">
        <v>16</v>
      </c>
      <c r="M1013" s="8">
        <v>0</v>
      </c>
      <c r="N1013">
        <f t="shared" si="45"/>
        <v>0</v>
      </c>
      <c r="O1013">
        <f t="shared" si="46"/>
        <v>0</v>
      </c>
      <c r="P1013">
        <f t="shared" si="47"/>
        <v>1</v>
      </c>
      <c r="U1013">
        <v>71</v>
      </c>
      <c r="V1013">
        <v>227.91</v>
      </c>
      <c r="W1013">
        <v>31.6</v>
      </c>
    </row>
    <row r="1014" spans="1:23" x14ac:dyDescent="0.35">
      <c r="A1014">
        <v>72779</v>
      </c>
      <c r="B1014" t="s">
        <v>17</v>
      </c>
      <c r="C1014">
        <v>14</v>
      </c>
      <c r="D1014">
        <v>0</v>
      </c>
      <c r="E1014">
        <v>0</v>
      </c>
      <c r="F1014" t="s">
        <v>23</v>
      </c>
      <c r="G1014" t="s">
        <v>26</v>
      </c>
      <c r="H1014" t="s">
        <v>15</v>
      </c>
      <c r="I1014">
        <v>131.77000000000001</v>
      </c>
      <c r="J1014">
        <v>31</v>
      </c>
      <c r="K1014">
        <v>31</v>
      </c>
      <c r="L1014" t="s">
        <v>24</v>
      </c>
      <c r="M1014" s="8">
        <v>0</v>
      </c>
      <c r="N1014">
        <f t="shared" si="45"/>
        <v>0</v>
      </c>
      <c r="O1014">
        <f t="shared" si="46"/>
        <v>0</v>
      </c>
      <c r="P1014">
        <f t="shared" si="47"/>
        <v>0</v>
      </c>
      <c r="U1014">
        <v>14</v>
      </c>
      <c r="V1014">
        <v>131.77000000000001</v>
      </c>
      <c r="W1014">
        <v>31</v>
      </c>
    </row>
    <row r="1015" spans="1:23" x14ac:dyDescent="0.35">
      <c r="A1015">
        <v>45824</v>
      </c>
      <c r="B1015" t="s">
        <v>17</v>
      </c>
      <c r="C1015">
        <v>77</v>
      </c>
      <c r="D1015">
        <v>1</v>
      </c>
      <c r="E1015">
        <v>0</v>
      </c>
      <c r="F1015" t="s">
        <v>13</v>
      </c>
      <c r="G1015" t="s">
        <v>18</v>
      </c>
      <c r="H1015" t="s">
        <v>15</v>
      </c>
      <c r="I1015">
        <v>102.01</v>
      </c>
      <c r="J1015">
        <v>29.5</v>
      </c>
      <c r="K1015">
        <v>29.5</v>
      </c>
      <c r="L1015" t="s">
        <v>24</v>
      </c>
      <c r="M1015" s="8">
        <v>0</v>
      </c>
      <c r="N1015">
        <f t="shared" si="45"/>
        <v>0</v>
      </c>
      <c r="O1015">
        <f t="shared" si="46"/>
        <v>0</v>
      </c>
      <c r="P1015">
        <f t="shared" si="47"/>
        <v>0</v>
      </c>
      <c r="U1015">
        <v>77</v>
      </c>
      <c r="V1015">
        <v>102.01</v>
      </c>
      <c r="W1015">
        <v>29.5</v>
      </c>
    </row>
    <row r="1016" spans="1:23" x14ac:dyDescent="0.35">
      <c r="A1016">
        <v>61838</v>
      </c>
      <c r="B1016" t="s">
        <v>17</v>
      </c>
      <c r="C1016">
        <v>50</v>
      </c>
      <c r="D1016">
        <v>0</v>
      </c>
      <c r="E1016">
        <v>0</v>
      </c>
      <c r="F1016" t="s">
        <v>13</v>
      </c>
      <c r="G1016" t="s">
        <v>25</v>
      </c>
      <c r="H1016" t="s">
        <v>15</v>
      </c>
      <c r="I1016">
        <v>128.63</v>
      </c>
      <c r="J1016">
        <v>23.1</v>
      </c>
      <c r="K1016">
        <v>23.1</v>
      </c>
      <c r="L1016" t="s">
        <v>24</v>
      </c>
      <c r="M1016" s="8">
        <v>0</v>
      </c>
      <c r="N1016">
        <f t="shared" si="45"/>
        <v>0</v>
      </c>
      <c r="O1016">
        <f t="shared" si="46"/>
        <v>0</v>
      </c>
      <c r="P1016">
        <f t="shared" si="47"/>
        <v>0</v>
      </c>
      <c r="U1016">
        <v>50</v>
      </c>
      <c r="V1016">
        <v>128.63</v>
      </c>
      <c r="W1016">
        <v>23.1</v>
      </c>
    </row>
    <row r="1017" spans="1:23" x14ac:dyDescent="0.35">
      <c r="A1017">
        <v>57212</v>
      </c>
      <c r="B1017" t="s">
        <v>12</v>
      </c>
      <c r="C1017">
        <v>49</v>
      </c>
      <c r="D1017">
        <v>0</v>
      </c>
      <c r="E1017">
        <v>0</v>
      </c>
      <c r="F1017" t="s">
        <v>23</v>
      </c>
      <c r="G1017" t="s">
        <v>14</v>
      </c>
      <c r="H1017" t="s">
        <v>15</v>
      </c>
      <c r="I1017">
        <v>144.1</v>
      </c>
      <c r="J1017">
        <v>30.7</v>
      </c>
      <c r="K1017">
        <v>30.7</v>
      </c>
      <c r="L1017" t="s">
        <v>22</v>
      </c>
      <c r="M1017" s="8">
        <v>0</v>
      </c>
      <c r="N1017">
        <f t="shared" si="45"/>
        <v>0</v>
      </c>
      <c r="O1017">
        <f t="shared" si="46"/>
        <v>0</v>
      </c>
      <c r="P1017">
        <f t="shared" si="47"/>
        <v>0</v>
      </c>
      <c r="U1017">
        <v>49</v>
      </c>
      <c r="V1017">
        <v>144.1</v>
      </c>
      <c r="W1017">
        <v>30.7</v>
      </c>
    </row>
    <row r="1018" spans="1:23" x14ac:dyDescent="0.35">
      <c r="A1018">
        <v>62668</v>
      </c>
      <c r="B1018" t="s">
        <v>17</v>
      </c>
      <c r="C1018">
        <v>51</v>
      </c>
      <c r="D1018">
        <v>0</v>
      </c>
      <c r="E1018">
        <v>0</v>
      </c>
      <c r="F1018" t="s">
        <v>13</v>
      </c>
      <c r="G1018" t="s">
        <v>18</v>
      </c>
      <c r="H1018" t="s">
        <v>15</v>
      </c>
      <c r="I1018">
        <v>143.15</v>
      </c>
      <c r="J1018">
        <v>44.7</v>
      </c>
      <c r="K1018">
        <v>44.7</v>
      </c>
      <c r="L1018" t="s">
        <v>16</v>
      </c>
      <c r="M1018" s="8">
        <v>0</v>
      </c>
      <c r="N1018">
        <f t="shared" si="45"/>
        <v>0</v>
      </c>
      <c r="O1018">
        <f t="shared" si="46"/>
        <v>0</v>
      </c>
      <c r="P1018">
        <f t="shared" si="47"/>
        <v>0</v>
      </c>
      <c r="U1018">
        <v>51</v>
      </c>
      <c r="V1018">
        <v>143.15</v>
      </c>
      <c r="W1018">
        <v>44.7</v>
      </c>
    </row>
    <row r="1019" spans="1:23" x14ac:dyDescent="0.35">
      <c r="A1019">
        <v>33142</v>
      </c>
      <c r="B1019" t="s">
        <v>12</v>
      </c>
      <c r="C1019">
        <v>79</v>
      </c>
      <c r="D1019">
        <v>0</v>
      </c>
      <c r="E1019">
        <v>0</v>
      </c>
      <c r="F1019" t="s">
        <v>13</v>
      </c>
      <c r="G1019" t="s">
        <v>18</v>
      </c>
      <c r="H1019" t="s">
        <v>19</v>
      </c>
      <c r="I1019">
        <v>116.67</v>
      </c>
      <c r="J1019">
        <v>33.5</v>
      </c>
      <c r="K1019">
        <v>33.5</v>
      </c>
      <c r="L1019" t="s">
        <v>21</v>
      </c>
      <c r="M1019" s="8">
        <v>0</v>
      </c>
      <c r="N1019">
        <f t="shared" si="45"/>
        <v>0</v>
      </c>
      <c r="O1019">
        <f t="shared" si="46"/>
        <v>0</v>
      </c>
      <c r="P1019">
        <f t="shared" si="47"/>
        <v>0</v>
      </c>
      <c r="U1019">
        <v>79</v>
      </c>
      <c r="V1019">
        <v>116.67</v>
      </c>
      <c r="W1019">
        <v>33.5</v>
      </c>
    </row>
    <row r="1020" spans="1:23" x14ac:dyDescent="0.35">
      <c r="A1020">
        <v>17437</v>
      </c>
      <c r="B1020" t="s">
        <v>17</v>
      </c>
      <c r="C1020">
        <v>63</v>
      </c>
      <c r="D1020">
        <v>0</v>
      </c>
      <c r="E1020">
        <v>0</v>
      </c>
      <c r="F1020" t="s">
        <v>13</v>
      </c>
      <c r="G1020" t="s">
        <v>18</v>
      </c>
      <c r="H1020" t="s">
        <v>19</v>
      </c>
      <c r="I1020">
        <v>85.6</v>
      </c>
      <c r="J1020">
        <v>25.9</v>
      </c>
      <c r="K1020">
        <v>25.9</v>
      </c>
      <c r="L1020" t="s">
        <v>24</v>
      </c>
      <c r="M1020" s="8">
        <v>0</v>
      </c>
      <c r="N1020">
        <f t="shared" si="45"/>
        <v>0</v>
      </c>
      <c r="O1020">
        <f t="shared" si="46"/>
        <v>0</v>
      </c>
      <c r="P1020">
        <f t="shared" si="47"/>
        <v>0</v>
      </c>
      <c r="U1020">
        <v>63</v>
      </c>
      <c r="V1020">
        <v>85.6</v>
      </c>
      <c r="W1020">
        <v>25.9</v>
      </c>
    </row>
    <row r="1021" spans="1:23" x14ac:dyDescent="0.35">
      <c r="A1021">
        <v>38303</v>
      </c>
      <c r="B1021" t="s">
        <v>17</v>
      </c>
      <c r="C1021">
        <v>66</v>
      </c>
      <c r="D1021">
        <v>0</v>
      </c>
      <c r="E1021">
        <v>0</v>
      </c>
      <c r="F1021" t="s">
        <v>13</v>
      </c>
      <c r="G1021" t="s">
        <v>18</v>
      </c>
      <c r="H1021" t="s">
        <v>15</v>
      </c>
      <c r="I1021">
        <v>142.12</v>
      </c>
      <c r="J1021">
        <v>28.3</v>
      </c>
      <c r="K1021">
        <v>28.3</v>
      </c>
      <c r="L1021" t="s">
        <v>21</v>
      </c>
      <c r="M1021" s="8">
        <v>0</v>
      </c>
      <c r="N1021">
        <f t="shared" si="45"/>
        <v>0</v>
      </c>
      <c r="O1021">
        <f t="shared" si="46"/>
        <v>0</v>
      </c>
      <c r="P1021">
        <f t="shared" si="47"/>
        <v>0</v>
      </c>
      <c r="U1021">
        <v>66</v>
      </c>
      <c r="V1021">
        <v>142.12</v>
      </c>
      <c r="W1021">
        <v>28.3</v>
      </c>
    </row>
    <row r="1022" spans="1:23" x14ac:dyDescent="0.35">
      <c r="A1022">
        <v>12396</v>
      </c>
      <c r="B1022" t="s">
        <v>17</v>
      </c>
      <c r="C1022">
        <v>20</v>
      </c>
      <c r="D1022">
        <v>0</v>
      </c>
      <c r="E1022">
        <v>0</v>
      </c>
      <c r="F1022" t="s">
        <v>23</v>
      </c>
      <c r="G1022" t="s">
        <v>14</v>
      </c>
      <c r="H1022" t="s">
        <v>15</v>
      </c>
      <c r="I1022">
        <v>100.81</v>
      </c>
      <c r="J1022">
        <v>26.8</v>
      </c>
      <c r="K1022">
        <v>26.8</v>
      </c>
      <c r="L1022" t="s">
        <v>24</v>
      </c>
      <c r="M1022" s="8">
        <v>0</v>
      </c>
      <c r="N1022">
        <f t="shared" si="45"/>
        <v>0</v>
      </c>
      <c r="O1022">
        <f t="shared" si="46"/>
        <v>0</v>
      </c>
      <c r="P1022">
        <f t="shared" si="47"/>
        <v>0</v>
      </c>
      <c r="U1022">
        <v>20</v>
      </c>
      <c r="V1022">
        <v>100.81</v>
      </c>
      <c r="W1022">
        <v>26.8</v>
      </c>
    </row>
    <row r="1023" spans="1:23" x14ac:dyDescent="0.35">
      <c r="A1023">
        <v>36484</v>
      </c>
      <c r="B1023" t="s">
        <v>17</v>
      </c>
      <c r="C1023">
        <v>37</v>
      </c>
      <c r="D1023">
        <v>0</v>
      </c>
      <c r="E1023">
        <v>0</v>
      </c>
      <c r="F1023" t="s">
        <v>13</v>
      </c>
      <c r="G1023" t="s">
        <v>25</v>
      </c>
      <c r="H1023" t="s">
        <v>15</v>
      </c>
      <c r="I1023">
        <v>69.17</v>
      </c>
      <c r="J1023">
        <v>27.8</v>
      </c>
      <c r="K1023">
        <v>27.8</v>
      </c>
      <c r="L1023" t="s">
        <v>21</v>
      </c>
      <c r="M1023" s="8">
        <v>0</v>
      </c>
      <c r="N1023">
        <f t="shared" si="45"/>
        <v>0</v>
      </c>
      <c r="O1023">
        <f t="shared" si="46"/>
        <v>0</v>
      </c>
      <c r="P1023">
        <f t="shared" si="47"/>
        <v>0</v>
      </c>
      <c r="U1023">
        <v>37</v>
      </c>
      <c r="V1023">
        <v>69.17</v>
      </c>
      <c r="W1023">
        <v>27.8</v>
      </c>
    </row>
    <row r="1024" spans="1:23" x14ac:dyDescent="0.35">
      <c r="A1024">
        <v>60047</v>
      </c>
      <c r="B1024" t="s">
        <v>12</v>
      </c>
      <c r="C1024">
        <v>22</v>
      </c>
      <c r="D1024">
        <v>0</v>
      </c>
      <c r="E1024">
        <v>0</v>
      </c>
      <c r="F1024" t="s">
        <v>23</v>
      </c>
      <c r="G1024" t="s">
        <v>14</v>
      </c>
      <c r="H1024" t="s">
        <v>19</v>
      </c>
      <c r="I1024">
        <v>58.38</v>
      </c>
      <c r="J1024">
        <v>36</v>
      </c>
      <c r="K1024">
        <v>36</v>
      </c>
      <c r="L1024" t="s">
        <v>21</v>
      </c>
      <c r="M1024" s="8">
        <v>0</v>
      </c>
      <c r="N1024">
        <f t="shared" si="45"/>
        <v>0</v>
      </c>
      <c r="O1024">
        <f t="shared" si="46"/>
        <v>0</v>
      </c>
      <c r="P1024">
        <f t="shared" si="47"/>
        <v>0</v>
      </c>
      <c r="U1024">
        <v>22</v>
      </c>
      <c r="V1024">
        <v>58.38</v>
      </c>
      <c r="W1024">
        <v>36</v>
      </c>
    </row>
    <row r="1025" spans="1:23" x14ac:dyDescent="0.35">
      <c r="A1025">
        <v>16542</v>
      </c>
      <c r="B1025" t="s">
        <v>17</v>
      </c>
      <c r="C1025">
        <v>60</v>
      </c>
      <c r="D1025">
        <v>0</v>
      </c>
      <c r="E1025">
        <v>0</v>
      </c>
      <c r="F1025" t="s">
        <v>13</v>
      </c>
      <c r="G1025" t="s">
        <v>25</v>
      </c>
      <c r="H1025" t="s">
        <v>15</v>
      </c>
      <c r="I1025">
        <v>86.34</v>
      </c>
      <c r="J1025">
        <v>22.1</v>
      </c>
      <c r="K1025">
        <v>22.1</v>
      </c>
      <c r="L1025" t="s">
        <v>21</v>
      </c>
      <c r="M1025" s="8">
        <v>0</v>
      </c>
      <c r="N1025">
        <f t="shared" si="45"/>
        <v>0</v>
      </c>
      <c r="O1025">
        <f t="shared" si="46"/>
        <v>0</v>
      </c>
      <c r="P1025">
        <f t="shared" si="47"/>
        <v>0</v>
      </c>
      <c r="U1025">
        <v>60</v>
      </c>
      <c r="V1025">
        <v>86.34</v>
      </c>
      <c r="W1025">
        <v>22.1</v>
      </c>
    </row>
    <row r="1026" spans="1:23" x14ac:dyDescent="0.35">
      <c r="A1026">
        <v>18805</v>
      </c>
      <c r="B1026" t="s">
        <v>12</v>
      </c>
      <c r="C1026">
        <v>39</v>
      </c>
      <c r="D1026">
        <v>0</v>
      </c>
      <c r="E1026">
        <v>0</v>
      </c>
      <c r="F1026" t="s">
        <v>13</v>
      </c>
      <c r="G1026" t="s">
        <v>14</v>
      </c>
      <c r="H1026" t="s">
        <v>15</v>
      </c>
      <c r="I1026">
        <v>95.44</v>
      </c>
      <c r="J1026">
        <v>38.4</v>
      </c>
      <c r="K1026">
        <v>38.4</v>
      </c>
      <c r="L1026" t="s">
        <v>21</v>
      </c>
      <c r="M1026" s="8">
        <v>0</v>
      </c>
      <c r="N1026">
        <f t="shared" si="45"/>
        <v>0</v>
      </c>
      <c r="O1026">
        <f t="shared" si="46"/>
        <v>0</v>
      </c>
      <c r="P1026">
        <f t="shared" si="47"/>
        <v>0</v>
      </c>
      <c r="U1026">
        <v>39</v>
      </c>
      <c r="V1026">
        <v>95.44</v>
      </c>
      <c r="W1026">
        <v>38.4</v>
      </c>
    </row>
    <row r="1027" spans="1:23" x14ac:dyDescent="0.35">
      <c r="A1027">
        <v>17869</v>
      </c>
      <c r="B1027" t="s">
        <v>17</v>
      </c>
      <c r="C1027">
        <v>53</v>
      </c>
      <c r="D1027">
        <v>0</v>
      </c>
      <c r="E1027">
        <v>0</v>
      </c>
      <c r="F1027" t="s">
        <v>13</v>
      </c>
      <c r="G1027" t="s">
        <v>14</v>
      </c>
      <c r="H1027" t="s">
        <v>15</v>
      </c>
      <c r="I1027">
        <v>94.78</v>
      </c>
      <c r="J1027">
        <v>30.1</v>
      </c>
      <c r="K1027">
        <v>30.1</v>
      </c>
      <c r="L1027" t="s">
        <v>24</v>
      </c>
      <c r="M1027" s="8">
        <v>0</v>
      </c>
      <c r="N1027">
        <f t="shared" ref="N1027:N1090" si="48">IF(OR(J1027&gt;47.5,J1027&lt;9.1),1,0)</f>
        <v>0</v>
      </c>
      <c r="O1027">
        <f t="shared" ref="O1027:O1090" si="49">IF(OR(C1027&lt;-29,C1027&gt;115),1,0)</f>
        <v>0</v>
      </c>
      <c r="P1027">
        <f t="shared" ref="P1027:P1090" si="50">IF(OR(I1027&lt;21.98,I1027&gt;169.36),1,0)</f>
        <v>0</v>
      </c>
      <c r="U1027">
        <v>53</v>
      </c>
      <c r="V1027">
        <v>94.78</v>
      </c>
      <c r="W1027">
        <v>30.1</v>
      </c>
    </row>
    <row r="1028" spans="1:23" x14ac:dyDescent="0.35">
      <c r="A1028">
        <v>6793</v>
      </c>
      <c r="B1028" t="s">
        <v>17</v>
      </c>
      <c r="C1028">
        <v>55</v>
      </c>
      <c r="D1028">
        <v>0</v>
      </c>
      <c r="E1028">
        <v>0</v>
      </c>
      <c r="F1028" t="s">
        <v>13</v>
      </c>
      <c r="G1028" t="s">
        <v>14</v>
      </c>
      <c r="H1028" t="s">
        <v>19</v>
      </c>
      <c r="I1028">
        <v>109.59</v>
      </c>
      <c r="J1028">
        <v>26.2</v>
      </c>
      <c r="K1028">
        <v>26.2</v>
      </c>
      <c r="L1028" t="s">
        <v>16</v>
      </c>
      <c r="M1028" s="8">
        <v>0</v>
      </c>
      <c r="N1028">
        <f t="shared" si="48"/>
        <v>0</v>
      </c>
      <c r="O1028">
        <f t="shared" si="49"/>
        <v>0</v>
      </c>
      <c r="P1028">
        <f t="shared" si="50"/>
        <v>0</v>
      </c>
      <c r="U1028">
        <v>55</v>
      </c>
      <c r="V1028">
        <v>109.59</v>
      </c>
      <c r="W1028">
        <v>26.2</v>
      </c>
    </row>
    <row r="1029" spans="1:23" x14ac:dyDescent="0.35">
      <c r="A1029">
        <v>49265</v>
      </c>
      <c r="B1029" t="s">
        <v>17</v>
      </c>
      <c r="C1029">
        <v>63</v>
      </c>
      <c r="D1029">
        <v>0</v>
      </c>
      <c r="E1029">
        <v>0</v>
      </c>
      <c r="F1029" t="s">
        <v>13</v>
      </c>
      <c r="G1029" t="s">
        <v>14</v>
      </c>
      <c r="H1029" t="s">
        <v>19</v>
      </c>
      <c r="I1029">
        <v>79.260000000000005</v>
      </c>
      <c r="J1029">
        <v>26.6</v>
      </c>
      <c r="K1029">
        <v>26.6</v>
      </c>
      <c r="L1029" t="s">
        <v>22</v>
      </c>
      <c r="M1029" s="8">
        <v>0</v>
      </c>
      <c r="N1029">
        <f t="shared" si="48"/>
        <v>0</v>
      </c>
      <c r="O1029">
        <f t="shared" si="49"/>
        <v>0</v>
      </c>
      <c r="P1029">
        <f t="shared" si="50"/>
        <v>0</v>
      </c>
      <c r="U1029">
        <v>63</v>
      </c>
      <c r="V1029">
        <v>79.260000000000005</v>
      </c>
      <c r="W1029">
        <v>26.6</v>
      </c>
    </row>
    <row r="1030" spans="1:23" x14ac:dyDescent="0.35">
      <c r="A1030">
        <v>6606</v>
      </c>
      <c r="B1030" t="s">
        <v>17</v>
      </c>
      <c r="C1030">
        <v>57</v>
      </c>
      <c r="D1030">
        <v>0</v>
      </c>
      <c r="E1030">
        <v>0</v>
      </c>
      <c r="F1030" t="s">
        <v>13</v>
      </c>
      <c r="G1030" t="s">
        <v>14</v>
      </c>
      <c r="H1030" t="s">
        <v>15</v>
      </c>
      <c r="I1030">
        <v>78.459999999999994</v>
      </c>
      <c r="J1030">
        <v>32.6</v>
      </c>
      <c r="K1030">
        <v>32.6</v>
      </c>
      <c r="L1030" t="s">
        <v>21</v>
      </c>
      <c r="M1030" s="8">
        <v>0</v>
      </c>
      <c r="N1030">
        <f t="shared" si="48"/>
        <v>0</v>
      </c>
      <c r="O1030">
        <f t="shared" si="49"/>
        <v>0</v>
      </c>
      <c r="P1030">
        <f t="shared" si="50"/>
        <v>0</v>
      </c>
      <c r="U1030">
        <v>57</v>
      </c>
      <c r="V1030">
        <v>78.459999999999994</v>
      </c>
      <c r="W1030">
        <v>32.6</v>
      </c>
    </row>
    <row r="1031" spans="1:23" x14ac:dyDescent="0.35">
      <c r="A1031">
        <v>23031</v>
      </c>
      <c r="B1031" t="s">
        <v>12</v>
      </c>
      <c r="C1031">
        <v>82</v>
      </c>
      <c r="D1031">
        <v>0</v>
      </c>
      <c r="E1031">
        <v>0</v>
      </c>
      <c r="F1031" t="s">
        <v>13</v>
      </c>
      <c r="G1031" t="s">
        <v>18</v>
      </c>
      <c r="H1031" t="s">
        <v>19</v>
      </c>
      <c r="I1031">
        <v>85.29</v>
      </c>
      <c r="J1031">
        <v>27</v>
      </c>
      <c r="K1031">
        <v>27</v>
      </c>
      <c r="L1031" t="s">
        <v>21</v>
      </c>
      <c r="M1031" s="8">
        <v>0</v>
      </c>
      <c r="N1031">
        <f t="shared" si="48"/>
        <v>0</v>
      </c>
      <c r="O1031">
        <f t="shared" si="49"/>
        <v>0</v>
      </c>
      <c r="P1031">
        <f t="shared" si="50"/>
        <v>0</v>
      </c>
      <c r="U1031">
        <v>82</v>
      </c>
      <c r="V1031">
        <v>85.29</v>
      </c>
      <c r="W1031">
        <v>27</v>
      </c>
    </row>
    <row r="1032" spans="1:23" x14ac:dyDescent="0.35">
      <c r="A1032">
        <v>69330</v>
      </c>
      <c r="B1032" t="s">
        <v>12</v>
      </c>
      <c r="C1032">
        <v>56</v>
      </c>
      <c r="D1032">
        <v>0</v>
      </c>
      <c r="E1032">
        <v>0</v>
      </c>
      <c r="F1032" t="s">
        <v>13</v>
      </c>
      <c r="G1032" t="s">
        <v>14</v>
      </c>
      <c r="H1032" t="s">
        <v>19</v>
      </c>
      <c r="I1032">
        <v>156.18</v>
      </c>
      <c r="J1032">
        <v>25.3</v>
      </c>
      <c r="K1032">
        <v>25.3</v>
      </c>
      <c r="L1032" t="s">
        <v>22</v>
      </c>
      <c r="M1032" s="8">
        <v>0</v>
      </c>
      <c r="N1032">
        <f t="shared" si="48"/>
        <v>0</v>
      </c>
      <c r="O1032">
        <f t="shared" si="49"/>
        <v>0</v>
      </c>
      <c r="P1032">
        <f t="shared" si="50"/>
        <v>0</v>
      </c>
      <c r="U1032">
        <v>56</v>
      </c>
      <c r="V1032">
        <v>156.18</v>
      </c>
      <c r="W1032">
        <v>25.3</v>
      </c>
    </row>
    <row r="1033" spans="1:23" x14ac:dyDescent="0.35">
      <c r="A1033">
        <v>22902</v>
      </c>
      <c r="B1033" t="s">
        <v>12</v>
      </c>
      <c r="C1033">
        <v>41</v>
      </c>
      <c r="D1033">
        <v>1</v>
      </c>
      <c r="E1033">
        <v>0</v>
      </c>
      <c r="F1033" t="s">
        <v>13</v>
      </c>
      <c r="G1033" t="s">
        <v>14</v>
      </c>
      <c r="H1033" t="s">
        <v>15</v>
      </c>
      <c r="I1033">
        <v>69.52</v>
      </c>
      <c r="J1033">
        <v>31.9</v>
      </c>
      <c r="K1033">
        <v>31.9</v>
      </c>
      <c r="L1033" t="s">
        <v>21</v>
      </c>
      <c r="M1033" s="8">
        <v>0</v>
      </c>
      <c r="N1033">
        <f t="shared" si="48"/>
        <v>0</v>
      </c>
      <c r="O1033">
        <f t="shared" si="49"/>
        <v>0</v>
      </c>
      <c r="P1033">
        <f t="shared" si="50"/>
        <v>0</v>
      </c>
      <c r="U1033">
        <v>41</v>
      </c>
      <c r="V1033">
        <v>69.52</v>
      </c>
      <c r="W1033">
        <v>31.9</v>
      </c>
    </row>
    <row r="1034" spans="1:23" x14ac:dyDescent="0.35">
      <c r="A1034">
        <v>69622</v>
      </c>
      <c r="B1034" t="s">
        <v>17</v>
      </c>
      <c r="C1034">
        <v>8</v>
      </c>
      <c r="D1034">
        <v>0</v>
      </c>
      <c r="E1034">
        <v>0</v>
      </c>
      <c r="F1034" t="s">
        <v>23</v>
      </c>
      <c r="G1034" t="s">
        <v>26</v>
      </c>
      <c r="H1034" t="s">
        <v>15</v>
      </c>
      <c r="I1034">
        <v>65.319999999999993</v>
      </c>
      <c r="J1034">
        <v>18.399999999999999</v>
      </c>
      <c r="K1034">
        <v>18.399999999999999</v>
      </c>
      <c r="L1034" t="s">
        <v>24</v>
      </c>
      <c r="M1034" s="8">
        <v>0</v>
      </c>
      <c r="N1034">
        <f t="shared" si="48"/>
        <v>0</v>
      </c>
      <c r="O1034">
        <f t="shared" si="49"/>
        <v>0</v>
      </c>
      <c r="P1034">
        <f t="shared" si="50"/>
        <v>0</v>
      </c>
      <c r="U1034">
        <v>8</v>
      </c>
      <c r="V1034">
        <v>65.319999999999993</v>
      </c>
      <c r="W1034">
        <v>18.399999999999999</v>
      </c>
    </row>
    <row r="1035" spans="1:23" x14ac:dyDescent="0.35">
      <c r="A1035">
        <v>4807</v>
      </c>
      <c r="B1035" t="s">
        <v>12</v>
      </c>
      <c r="C1035">
        <v>34</v>
      </c>
      <c r="D1035">
        <v>0</v>
      </c>
      <c r="E1035">
        <v>0</v>
      </c>
      <c r="F1035" t="s">
        <v>23</v>
      </c>
      <c r="G1035" t="s">
        <v>14</v>
      </c>
      <c r="H1035" t="s">
        <v>15</v>
      </c>
      <c r="I1035">
        <v>108.47</v>
      </c>
      <c r="J1035">
        <v>30.4</v>
      </c>
      <c r="K1035">
        <v>30.4</v>
      </c>
      <c r="L1035" t="s">
        <v>22</v>
      </c>
      <c r="M1035" s="8">
        <v>0</v>
      </c>
      <c r="N1035">
        <f t="shared" si="48"/>
        <v>0</v>
      </c>
      <c r="O1035">
        <f t="shared" si="49"/>
        <v>0</v>
      </c>
      <c r="P1035">
        <f t="shared" si="50"/>
        <v>0</v>
      </c>
      <c r="U1035">
        <v>34</v>
      </c>
      <c r="V1035">
        <v>108.47</v>
      </c>
      <c r="W1035">
        <v>30.4</v>
      </c>
    </row>
    <row r="1036" spans="1:23" x14ac:dyDescent="0.35">
      <c r="A1036">
        <v>9641</v>
      </c>
      <c r="B1036" t="s">
        <v>12</v>
      </c>
      <c r="C1036">
        <v>75</v>
      </c>
      <c r="D1036">
        <v>0</v>
      </c>
      <c r="E1036">
        <v>0</v>
      </c>
      <c r="F1036" t="s">
        <v>13</v>
      </c>
      <c r="G1036" t="s">
        <v>14</v>
      </c>
      <c r="H1036" t="s">
        <v>15</v>
      </c>
      <c r="I1036">
        <v>105.63</v>
      </c>
      <c r="J1036">
        <v>28.2</v>
      </c>
      <c r="K1036">
        <v>28.2</v>
      </c>
      <c r="L1036" t="s">
        <v>22</v>
      </c>
      <c r="M1036" s="8">
        <v>0</v>
      </c>
      <c r="N1036">
        <f t="shared" si="48"/>
        <v>0</v>
      </c>
      <c r="O1036">
        <f t="shared" si="49"/>
        <v>0</v>
      </c>
      <c r="P1036">
        <f t="shared" si="50"/>
        <v>0</v>
      </c>
      <c r="U1036">
        <v>75</v>
      </c>
      <c r="V1036">
        <v>105.63</v>
      </c>
      <c r="W1036">
        <v>28.2</v>
      </c>
    </row>
    <row r="1037" spans="1:23" x14ac:dyDescent="0.35">
      <c r="A1037">
        <v>10313</v>
      </c>
      <c r="B1037" t="s">
        <v>12</v>
      </c>
      <c r="C1037">
        <v>57</v>
      </c>
      <c r="D1037">
        <v>0</v>
      </c>
      <c r="E1037">
        <v>0</v>
      </c>
      <c r="F1037" t="s">
        <v>13</v>
      </c>
      <c r="G1037" t="s">
        <v>14</v>
      </c>
      <c r="H1037" t="s">
        <v>15</v>
      </c>
      <c r="I1037">
        <v>77.930000000000007</v>
      </c>
      <c r="J1037">
        <v>35.700000000000003</v>
      </c>
      <c r="K1037">
        <v>35.700000000000003</v>
      </c>
      <c r="L1037" t="s">
        <v>16</v>
      </c>
      <c r="M1037" s="8">
        <v>0</v>
      </c>
      <c r="N1037">
        <f t="shared" si="48"/>
        <v>0</v>
      </c>
      <c r="O1037">
        <f t="shared" si="49"/>
        <v>0</v>
      </c>
      <c r="P1037">
        <f t="shared" si="50"/>
        <v>0</v>
      </c>
      <c r="U1037">
        <v>57</v>
      </c>
      <c r="V1037">
        <v>77.930000000000007</v>
      </c>
      <c r="W1037">
        <v>35.700000000000003</v>
      </c>
    </row>
    <row r="1038" spans="1:23" x14ac:dyDescent="0.35">
      <c r="A1038">
        <v>12097</v>
      </c>
      <c r="B1038" t="s">
        <v>17</v>
      </c>
      <c r="C1038">
        <v>72</v>
      </c>
      <c r="D1038">
        <v>0</v>
      </c>
      <c r="E1038">
        <v>0</v>
      </c>
      <c r="F1038" t="s">
        <v>13</v>
      </c>
      <c r="G1038" t="s">
        <v>14</v>
      </c>
      <c r="H1038" t="s">
        <v>15</v>
      </c>
      <c r="I1038">
        <v>95.2</v>
      </c>
      <c r="J1038">
        <v>35</v>
      </c>
      <c r="K1038">
        <v>35</v>
      </c>
      <c r="L1038" t="s">
        <v>21</v>
      </c>
      <c r="M1038" s="8">
        <v>0</v>
      </c>
      <c r="N1038">
        <f t="shared" si="48"/>
        <v>0</v>
      </c>
      <c r="O1038">
        <f t="shared" si="49"/>
        <v>0</v>
      </c>
      <c r="P1038">
        <f t="shared" si="50"/>
        <v>0</v>
      </c>
      <c r="U1038">
        <v>72</v>
      </c>
      <c r="V1038">
        <v>95.2</v>
      </c>
      <c r="W1038">
        <v>35</v>
      </c>
    </row>
    <row r="1039" spans="1:23" x14ac:dyDescent="0.35">
      <c r="A1039">
        <v>58037</v>
      </c>
      <c r="B1039" t="s">
        <v>12</v>
      </c>
      <c r="C1039">
        <v>21</v>
      </c>
      <c r="D1039">
        <v>0</v>
      </c>
      <c r="E1039">
        <v>0</v>
      </c>
      <c r="F1039" t="s">
        <v>23</v>
      </c>
      <c r="G1039" t="s">
        <v>14</v>
      </c>
      <c r="H1039" t="s">
        <v>19</v>
      </c>
      <c r="I1039">
        <v>78.52</v>
      </c>
      <c r="J1039">
        <v>27.2</v>
      </c>
      <c r="K1039">
        <v>27.2</v>
      </c>
      <c r="L1039" t="s">
        <v>21</v>
      </c>
      <c r="M1039" s="8">
        <v>0</v>
      </c>
      <c r="N1039">
        <f t="shared" si="48"/>
        <v>0</v>
      </c>
      <c r="O1039">
        <f t="shared" si="49"/>
        <v>0</v>
      </c>
      <c r="P1039">
        <f t="shared" si="50"/>
        <v>0</v>
      </c>
      <c r="U1039">
        <v>21</v>
      </c>
      <c r="V1039">
        <v>78.52</v>
      </c>
      <c r="W1039">
        <v>27.2</v>
      </c>
    </row>
    <row r="1040" spans="1:23" x14ac:dyDescent="0.35">
      <c r="A1040">
        <v>45323</v>
      </c>
      <c r="B1040" t="s">
        <v>17</v>
      </c>
      <c r="C1040">
        <v>51</v>
      </c>
      <c r="D1040">
        <v>0</v>
      </c>
      <c r="E1040">
        <v>0</v>
      </c>
      <c r="F1040" t="s">
        <v>13</v>
      </c>
      <c r="G1040" t="s">
        <v>14</v>
      </c>
      <c r="H1040" t="s">
        <v>15</v>
      </c>
      <c r="I1040">
        <v>114.89</v>
      </c>
      <c r="J1040">
        <v>23</v>
      </c>
      <c r="K1040">
        <v>23</v>
      </c>
      <c r="L1040" t="s">
        <v>21</v>
      </c>
      <c r="M1040" s="8">
        <v>0</v>
      </c>
      <c r="N1040">
        <f t="shared" si="48"/>
        <v>0</v>
      </c>
      <c r="O1040">
        <f t="shared" si="49"/>
        <v>0</v>
      </c>
      <c r="P1040">
        <f t="shared" si="50"/>
        <v>0</v>
      </c>
      <c r="U1040">
        <v>51</v>
      </c>
      <c r="V1040">
        <v>114.89</v>
      </c>
      <c r="W1040">
        <v>23</v>
      </c>
    </row>
    <row r="1041" spans="1:23" x14ac:dyDescent="0.35">
      <c r="A1041">
        <v>34281</v>
      </c>
      <c r="B1041" t="s">
        <v>17</v>
      </c>
      <c r="C1041">
        <v>15</v>
      </c>
      <c r="D1041">
        <v>0</v>
      </c>
      <c r="E1041">
        <v>0</v>
      </c>
      <c r="F1041" t="s">
        <v>23</v>
      </c>
      <c r="G1041" t="s">
        <v>14</v>
      </c>
      <c r="H1041" t="s">
        <v>19</v>
      </c>
      <c r="I1041">
        <v>95.43</v>
      </c>
      <c r="J1041">
        <v>25</v>
      </c>
      <c r="K1041">
        <v>25</v>
      </c>
      <c r="L1041" t="s">
        <v>24</v>
      </c>
      <c r="M1041" s="8">
        <v>0</v>
      </c>
      <c r="N1041">
        <f t="shared" si="48"/>
        <v>0</v>
      </c>
      <c r="O1041">
        <f t="shared" si="49"/>
        <v>0</v>
      </c>
      <c r="P1041">
        <f t="shared" si="50"/>
        <v>0</v>
      </c>
      <c r="U1041">
        <v>15</v>
      </c>
      <c r="V1041">
        <v>95.43</v>
      </c>
      <c r="W1041">
        <v>25</v>
      </c>
    </row>
    <row r="1042" spans="1:23" x14ac:dyDescent="0.35">
      <c r="A1042">
        <v>7990</v>
      </c>
      <c r="B1042" t="s">
        <v>17</v>
      </c>
      <c r="C1042">
        <v>24</v>
      </c>
      <c r="D1042">
        <v>0</v>
      </c>
      <c r="E1042">
        <v>0</v>
      </c>
      <c r="F1042" t="s">
        <v>13</v>
      </c>
      <c r="G1042" t="s">
        <v>14</v>
      </c>
      <c r="H1042" t="s">
        <v>19</v>
      </c>
      <c r="I1042">
        <v>84.08</v>
      </c>
      <c r="J1042">
        <v>24.5</v>
      </c>
      <c r="K1042">
        <v>24.5</v>
      </c>
      <c r="L1042" t="s">
        <v>24</v>
      </c>
      <c r="M1042" s="8">
        <v>0</v>
      </c>
      <c r="N1042">
        <f t="shared" si="48"/>
        <v>0</v>
      </c>
      <c r="O1042">
        <f t="shared" si="49"/>
        <v>0</v>
      </c>
      <c r="P1042">
        <f t="shared" si="50"/>
        <v>0</v>
      </c>
      <c r="U1042">
        <v>24</v>
      </c>
      <c r="V1042">
        <v>84.08</v>
      </c>
      <c r="W1042">
        <v>24.5</v>
      </c>
    </row>
    <row r="1043" spans="1:23" x14ac:dyDescent="0.35">
      <c r="A1043">
        <v>57622</v>
      </c>
      <c r="B1043" t="s">
        <v>17</v>
      </c>
      <c r="C1043">
        <v>30</v>
      </c>
      <c r="D1043">
        <v>0</v>
      </c>
      <c r="E1043">
        <v>0</v>
      </c>
      <c r="F1043" t="s">
        <v>13</v>
      </c>
      <c r="G1043" t="s">
        <v>25</v>
      </c>
      <c r="H1043" t="s">
        <v>19</v>
      </c>
      <c r="I1043">
        <v>110.55</v>
      </c>
      <c r="J1043">
        <v>30.9</v>
      </c>
      <c r="K1043">
        <v>30.9</v>
      </c>
      <c r="L1043" t="s">
        <v>22</v>
      </c>
      <c r="M1043" s="8">
        <v>0</v>
      </c>
      <c r="N1043">
        <f t="shared" si="48"/>
        <v>0</v>
      </c>
      <c r="O1043">
        <f t="shared" si="49"/>
        <v>0</v>
      </c>
      <c r="P1043">
        <f t="shared" si="50"/>
        <v>0</v>
      </c>
      <c r="U1043">
        <v>30</v>
      </c>
      <c r="V1043">
        <v>110.55</v>
      </c>
      <c r="W1043">
        <v>30.9</v>
      </c>
    </row>
    <row r="1044" spans="1:23" x14ac:dyDescent="0.35">
      <c r="A1044">
        <v>39120</v>
      </c>
      <c r="B1044" t="s">
        <v>17</v>
      </c>
      <c r="C1044">
        <v>82</v>
      </c>
      <c r="D1044">
        <v>0</v>
      </c>
      <c r="E1044">
        <v>0</v>
      </c>
      <c r="F1044" t="s">
        <v>23</v>
      </c>
      <c r="G1044" t="s">
        <v>18</v>
      </c>
      <c r="H1044" t="s">
        <v>15</v>
      </c>
      <c r="I1044">
        <v>82.21</v>
      </c>
      <c r="J1044">
        <v>26</v>
      </c>
      <c r="K1044">
        <v>26</v>
      </c>
      <c r="L1044" t="s">
        <v>21</v>
      </c>
      <c r="M1044" s="8">
        <v>0</v>
      </c>
      <c r="N1044">
        <f t="shared" si="48"/>
        <v>0</v>
      </c>
      <c r="O1044">
        <f t="shared" si="49"/>
        <v>0</v>
      </c>
      <c r="P1044">
        <f t="shared" si="50"/>
        <v>0</v>
      </c>
      <c r="U1044">
        <v>82</v>
      </c>
      <c r="V1044">
        <v>82.21</v>
      </c>
      <c r="W1044">
        <v>26</v>
      </c>
    </row>
    <row r="1045" spans="1:23" x14ac:dyDescent="0.35">
      <c r="A1045">
        <v>68344</v>
      </c>
      <c r="B1045" t="s">
        <v>17</v>
      </c>
      <c r="C1045">
        <v>62</v>
      </c>
      <c r="D1045">
        <v>0</v>
      </c>
      <c r="E1045">
        <v>0</v>
      </c>
      <c r="F1045" t="s">
        <v>13</v>
      </c>
      <c r="G1045" t="s">
        <v>14</v>
      </c>
      <c r="H1045" t="s">
        <v>15</v>
      </c>
      <c r="I1045">
        <v>82.38</v>
      </c>
      <c r="J1045">
        <v>27.2</v>
      </c>
      <c r="K1045">
        <v>27.2</v>
      </c>
      <c r="L1045" t="s">
        <v>16</v>
      </c>
      <c r="M1045" s="8">
        <v>0</v>
      </c>
      <c r="N1045">
        <f t="shared" si="48"/>
        <v>0</v>
      </c>
      <c r="O1045">
        <f t="shared" si="49"/>
        <v>0</v>
      </c>
      <c r="P1045">
        <f t="shared" si="50"/>
        <v>0</v>
      </c>
      <c r="U1045">
        <v>62</v>
      </c>
      <c r="V1045">
        <v>82.38</v>
      </c>
      <c r="W1045">
        <v>27.2</v>
      </c>
    </row>
    <row r="1046" spans="1:23" x14ac:dyDescent="0.35">
      <c r="A1046">
        <v>66752</v>
      </c>
      <c r="B1046" t="s">
        <v>17</v>
      </c>
      <c r="C1046">
        <v>79</v>
      </c>
      <c r="D1046">
        <v>0</v>
      </c>
      <c r="E1046">
        <v>0</v>
      </c>
      <c r="F1046" t="s">
        <v>13</v>
      </c>
      <c r="G1046" t="s">
        <v>25</v>
      </c>
      <c r="H1046" t="s">
        <v>15</v>
      </c>
      <c r="I1046">
        <v>93.89</v>
      </c>
      <c r="J1046">
        <v>30.4</v>
      </c>
      <c r="K1046">
        <v>30.4</v>
      </c>
      <c r="L1046" t="s">
        <v>21</v>
      </c>
      <c r="M1046" s="8">
        <v>0</v>
      </c>
      <c r="N1046">
        <f t="shared" si="48"/>
        <v>0</v>
      </c>
      <c r="O1046">
        <f t="shared" si="49"/>
        <v>0</v>
      </c>
      <c r="P1046">
        <f t="shared" si="50"/>
        <v>0</v>
      </c>
      <c r="U1046">
        <v>79</v>
      </c>
      <c r="V1046">
        <v>93.89</v>
      </c>
      <c r="W1046">
        <v>30.4</v>
      </c>
    </row>
    <row r="1047" spans="1:23" x14ac:dyDescent="0.35">
      <c r="A1047">
        <v>11691</v>
      </c>
      <c r="B1047" t="s">
        <v>17</v>
      </c>
      <c r="C1047">
        <v>19</v>
      </c>
      <c r="D1047">
        <v>0</v>
      </c>
      <c r="E1047">
        <v>0</v>
      </c>
      <c r="F1047" t="s">
        <v>23</v>
      </c>
      <c r="G1047" t="s">
        <v>14</v>
      </c>
      <c r="H1047" t="s">
        <v>19</v>
      </c>
      <c r="I1047">
        <v>75.08</v>
      </c>
      <c r="J1047">
        <v>21.7</v>
      </c>
      <c r="K1047">
        <v>21.7</v>
      </c>
      <c r="L1047" t="s">
        <v>24</v>
      </c>
      <c r="M1047" s="8">
        <v>0</v>
      </c>
      <c r="N1047">
        <f t="shared" si="48"/>
        <v>0</v>
      </c>
      <c r="O1047">
        <f t="shared" si="49"/>
        <v>0</v>
      </c>
      <c r="P1047">
        <f t="shared" si="50"/>
        <v>0</v>
      </c>
      <c r="U1047">
        <v>19</v>
      </c>
      <c r="V1047">
        <v>75.08</v>
      </c>
      <c r="W1047">
        <v>21.7</v>
      </c>
    </row>
    <row r="1048" spans="1:23" x14ac:dyDescent="0.35">
      <c r="A1048">
        <v>5077</v>
      </c>
      <c r="B1048" t="s">
        <v>12</v>
      </c>
      <c r="C1048">
        <v>45</v>
      </c>
      <c r="D1048">
        <v>0</v>
      </c>
      <c r="E1048">
        <v>0</v>
      </c>
      <c r="F1048" t="s">
        <v>13</v>
      </c>
      <c r="G1048" t="s">
        <v>14</v>
      </c>
      <c r="H1048" t="s">
        <v>15</v>
      </c>
      <c r="I1048">
        <v>76.72</v>
      </c>
      <c r="J1048">
        <v>29.1</v>
      </c>
      <c r="K1048">
        <v>29.1</v>
      </c>
      <c r="L1048" t="s">
        <v>24</v>
      </c>
      <c r="M1048" s="8">
        <v>0</v>
      </c>
      <c r="N1048">
        <f t="shared" si="48"/>
        <v>0</v>
      </c>
      <c r="O1048">
        <f t="shared" si="49"/>
        <v>0</v>
      </c>
      <c r="P1048">
        <f t="shared" si="50"/>
        <v>0</v>
      </c>
      <c r="U1048">
        <v>45</v>
      </c>
      <c r="V1048">
        <v>76.72</v>
      </c>
      <c r="W1048">
        <v>29.1</v>
      </c>
    </row>
    <row r="1049" spans="1:23" x14ac:dyDescent="0.35">
      <c r="A1049">
        <v>13319</v>
      </c>
      <c r="B1049" t="s">
        <v>17</v>
      </c>
      <c r="C1049">
        <v>5</v>
      </c>
      <c r="D1049">
        <v>0</v>
      </c>
      <c r="E1049">
        <v>0</v>
      </c>
      <c r="F1049" t="s">
        <v>23</v>
      </c>
      <c r="G1049" t="s">
        <v>26</v>
      </c>
      <c r="H1049" t="s">
        <v>19</v>
      </c>
      <c r="I1049">
        <v>84.93</v>
      </c>
      <c r="J1049">
        <v>17.600000000000001</v>
      </c>
      <c r="K1049">
        <v>17.600000000000001</v>
      </c>
      <c r="L1049" t="s">
        <v>24</v>
      </c>
      <c r="M1049" s="8">
        <v>0</v>
      </c>
      <c r="N1049">
        <f t="shared" si="48"/>
        <v>0</v>
      </c>
      <c r="O1049">
        <f t="shared" si="49"/>
        <v>0</v>
      </c>
      <c r="P1049">
        <f t="shared" si="50"/>
        <v>0</v>
      </c>
      <c r="U1049">
        <v>5</v>
      </c>
      <c r="V1049">
        <v>84.93</v>
      </c>
      <c r="W1049">
        <v>17.600000000000001</v>
      </c>
    </row>
    <row r="1050" spans="1:23" x14ac:dyDescent="0.35">
      <c r="A1050">
        <v>49279</v>
      </c>
      <c r="B1050" t="s">
        <v>12</v>
      </c>
      <c r="C1050">
        <v>57</v>
      </c>
      <c r="D1050">
        <v>0</v>
      </c>
      <c r="E1050">
        <v>1</v>
      </c>
      <c r="F1050" t="s">
        <v>13</v>
      </c>
      <c r="G1050" t="s">
        <v>14</v>
      </c>
      <c r="H1050" t="s">
        <v>15</v>
      </c>
      <c r="I1050">
        <v>76.5</v>
      </c>
      <c r="J1050">
        <v>29.2</v>
      </c>
      <c r="K1050">
        <v>29.2</v>
      </c>
      <c r="L1050" t="s">
        <v>16</v>
      </c>
      <c r="M1050" s="8">
        <v>0</v>
      </c>
      <c r="N1050">
        <f t="shared" si="48"/>
        <v>0</v>
      </c>
      <c r="O1050">
        <f t="shared" si="49"/>
        <v>0</v>
      </c>
      <c r="P1050">
        <f t="shared" si="50"/>
        <v>0</v>
      </c>
      <c r="U1050">
        <v>57</v>
      </c>
      <c r="V1050">
        <v>76.5</v>
      </c>
      <c r="W1050">
        <v>29.2</v>
      </c>
    </row>
    <row r="1051" spans="1:23" x14ac:dyDescent="0.35">
      <c r="A1051">
        <v>53815</v>
      </c>
      <c r="B1051" t="s">
        <v>17</v>
      </c>
      <c r="C1051">
        <v>31</v>
      </c>
      <c r="D1051">
        <v>0</v>
      </c>
      <c r="E1051">
        <v>0</v>
      </c>
      <c r="F1051" t="s">
        <v>23</v>
      </c>
      <c r="G1051" t="s">
        <v>14</v>
      </c>
      <c r="H1051" t="s">
        <v>15</v>
      </c>
      <c r="I1051">
        <v>65.47</v>
      </c>
      <c r="J1051">
        <v>28.1</v>
      </c>
      <c r="K1051">
        <v>28.1</v>
      </c>
      <c r="L1051" t="s">
        <v>21</v>
      </c>
      <c r="M1051" s="8">
        <v>0</v>
      </c>
      <c r="N1051">
        <f t="shared" si="48"/>
        <v>0</v>
      </c>
      <c r="O1051">
        <f t="shared" si="49"/>
        <v>0</v>
      </c>
      <c r="P1051">
        <f t="shared" si="50"/>
        <v>0</v>
      </c>
      <c r="U1051">
        <v>31</v>
      </c>
      <c r="V1051">
        <v>65.47</v>
      </c>
      <c r="W1051">
        <v>28.1</v>
      </c>
    </row>
    <row r="1052" spans="1:23" x14ac:dyDescent="0.35">
      <c r="A1052">
        <v>42856</v>
      </c>
      <c r="B1052" t="s">
        <v>12</v>
      </c>
      <c r="C1052">
        <v>61</v>
      </c>
      <c r="D1052">
        <v>0</v>
      </c>
      <c r="E1052">
        <v>0</v>
      </c>
      <c r="F1052" t="s">
        <v>13</v>
      </c>
      <c r="G1052" t="s">
        <v>14</v>
      </c>
      <c r="H1052" t="s">
        <v>15</v>
      </c>
      <c r="I1052">
        <v>99.16</v>
      </c>
      <c r="J1052">
        <v>26.6</v>
      </c>
      <c r="K1052">
        <v>26.6</v>
      </c>
      <c r="L1052" t="s">
        <v>22</v>
      </c>
      <c r="M1052" s="8">
        <v>0</v>
      </c>
      <c r="N1052">
        <f t="shared" si="48"/>
        <v>0</v>
      </c>
      <c r="O1052">
        <f t="shared" si="49"/>
        <v>0</v>
      </c>
      <c r="P1052">
        <f t="shared" si="50"/>
        <v>0</v>
      </c>
      <c r="U1052">
        <v>61</v>
      </c>
      <c r="V1052">
        <v>99.16</v>
      </c>
      <c r="W1052">
        <v>26.6</v>
      </c>
    </row>
    <row r="1053" spans="1:23" x14ac:dyDescent="0.35">
      <c r="A1053">
        <v>51579</v>
      </c>
      <c r="B1053" t="s">
        <v>12</v>
      </c>
      <c r="C1053">
        <v>27</v>
      </c>
      <c r="D1053">
        <v>0</v>
      </c>
      <c r="E1053">
        <v>0</v>
      </c>
      <c r="F1053" t="s">
        <v>23</v>
      </c>
      <c r="G1053" t="s">
        <v>18</v>
      </c>
      <c r="H1053" t="s">
        <v>19</v>
      </c>
      <c r="I1053">
        <v>63.53</v>
      </c>
      <c r="J1053">
        <v>26.9</v>
      </c>
      <c r="K1053">
        <v>26.9</v>
      </c>
      <c r="L1053" t="s">
        <v>21</v>
      </c>
      <c r="M1053" s="8">
        <v>0</v>
      </c>
      <c r="N1053">
        <f t="shared" si="48"/>
        <v>0</v>
      </c>
      <c r="O1053">
        <f t="shared" si="49"/>
        <v>0</v>
      </c>
      <c r="P1053">
        <f t="shared" si="50"/>
        <v>0</v>
      </c>
      <c r="U1053">
        <v>27</v>
      </c>
      <c r="V1053">
        <v>63.53</v>
      </c>
      <c r="W1053">
        <v>26.9</v>
      </c>
    </row>
    <row r="1054" spans="1:23" x14ac:dyDescent="0.35">
      <c r="A1054">
        <v>10752</v>
      </c>
      <c r="B1054" t="s">
        <v>17</v>
      </c>
      <c r="C1054">
        <v>61</v>
      </c>
      <c r="D1054">
        <v>0</v>
      </c>
      <c r="E1054">
        <v>0</v>
      </c>
      <c r="F1054" t="s">
        <v>13</v>
      </c>
      <c r="G1054" t="s">
        <v>14</v>
      </c>
      <c r="H1054" t="s">
        <v>19</v>
      </c>
      <c r="I1054">
        <v>78.650000000000006</v>
      </c>
      <c r="J1054">
        <v>36.200000000000003</v>
      </c>
      <c r="K1054">
        <v>36.200000000000003</v>
      </c>
      <c r="L1054" t="s">
        <v>16</v>
      </c>
      <c r="M1054" s="8">
        <v>0</v>
      </c>
      <c r="N1054">
        <f t="shared" si="48"/>
        <v>0</v>
      </c>
      <c r="O1054">
        <f t="shared" si="49"/>
        <v>0</v>
      </c>
      <c r="P1054">
        <f t="shared" si="50"/>
        <v>0</v>
      </c>
      <c r="U1054">
        <v>61</v>
      </c>
      <c r="V1054">
        <v>78.650000000000006</v>
      </c>
      <c r="W1054">
        <v>36.200000000000003</v>
      </c>
    </row>
    <row r="1055" spans="1:23" x14ac:dyDescent="0.35">
      <c r="A1055">
        <v>42133</v>
      </c>
      <c r="B1055" t="s">
        <v>17</v>
      </c>
      <c r="C1055">
        <v>53</v>
      </c>
      <c r="D1055">
        <v>0</v>
      </c>
      <c r="E1055">
        <v>0</v>
      </c>
      <c r="F1055" t="s">
        <v>13</v>
      </c>
      <c r="G1055" t="s">
        <v>18</v>
      </c>
      <c r="H1055" t="s">
        <v>15</v>
      </c>
      <c r="I1055">
        <v>63.78</v>
      </c>
      <c r="J1055">
        <v>25.9</v>
      </c>
      <c r="K1055">
        <v>25.9</v>
      </c>
      <c r="L1055" t="s">
        <v>21</v>
      </c>
      <c r="M1055" s="8">
        <v>0</v>
      </c>
      <c r="N1055">
        <f t="shared" si="48"/>
        <v>0</v>
      </c>
      <c r="O1055">
        <f t="shared" si="49"/>
        <v>0</v>
      </c>
      <c r="P1055">
        <f t="shared" si="50"/>
        <v>0</v>
      </c>
      <c r="U1055">
        <v>53</v>
      </c>
      <c r="V1055">
        <v>63.78</v>
      </c>
      <c r="W1055">
        <v>25.9</v>
      </c>
    </row>
    <row r="1056" spans="1:23" x14ac:dyDescent="0.35">
      <c r="A1056">
        <v>4842</v>
      </c>
      <c r="B1056" t="s">
        <v>17</v>
      </c>
      <c r="C1056">
        <v>76</v>
      </c>
      <c r="D1056">
        <v>0</v>
      </c>
      <c r="E1056">
        <v>0</v>
      </c>
      <c r="F1056" t="s">
        <v>23</v>
      </c>
      <c r="G1056" t="s">
        <v>18</v>
      </c>
      <c r="H1056" t="s">
        <v>15</v>
      </c>
      <c r="I1056">
        <v>77.52</v>
      </c>
      <c r="J1056">
        <v>40.9</v>
      </c>
      <c r="K1056">
        <v>40.9</v>
      </c>
      <c r="L1056" t="s">
        <v>16</v>
      </c>
      <c r="M1056" s="8">
        <v>0</v>
      </c>
      <c r="N1056">
        <f t="shared" si="48"/>
        <v>0</v>
      </c>
      <c r="O1056">
        <f t="shared" si="49"/>
        <v>0</v>
      </c>
      <c r="P1056">
        <f t="shared" si="50"/>
        <v>0</v>
      </c>
      <c r="U1056">
        <v>76</v>
      </c>
      <c r="V1056">
        <v>77.52</v>
      </c>
      <c r="W1056">
        <v>40.9</v>
      </c>
    </row>
    <row r="1057" spans="1:23" x14ac:dyDescent="0.35">
      <c r="A1057">
        <v>58138</v>
      </c>
      <c r="B1057" t="s">
        <v>12</v>
      </c>
      <c r="C1057">
        <v>57</v>
      </c>
      <c r="D1057">
        <v>0</v>
      </c>
      <c r="E1057">
        <v>0</v>
      </c>
      <c r="F1057" t="s">
        <v>13</v>
      </c>
      <c r="G1057" t="s">
        <v>14</v>
      </c>
      <c r="H1057" t="s">
        <v>19</v>
      </c>
      <c r="I1057">
        <v>111.64</v>
      </c>
      <c r="J1057">
        <v>31.5</v>
      </c>
      <c r="K1057">
        <v>31.5</v>
      </c>
      <c r="L1057" t="s">
        <v>21</v>
      </c>
      <c r="M1057" s="8">
        <v>0</v>
      </c>
      <c r="N1057">
        <f t="shared" si="48"/>
        <v>0</v>
      </c>
      <c r="O1057">
        <f t="shared" si="49"/>
        <v>0</v>
      </c>
      <c r="P1057">
        <f t="shared" si="50"/>
        <v>0</v>
      </c>
      <c r="U1057">
        <v>57</v>
      </c>
      <c r="V1057">
        <v>111.64</v>
      </c>
      <c r="W1057">
        <v>31.5</v>
      </c>
    </row>
    <row r="1058" spans="1:23" x14ac:dyDescent="0.35">
      <c r="A1058">
        <v>58203</v>
      </c>
      <c r="B1058" t="s">
        <v>12</v>
      </c>
      <c r="C1058">
        <v>9</v>
      </c>
      <c r="D1058">
        <v>0</v>
      </c>
      <c r="E1058">
        <v>0</v>
      </c>
      <c r="F1058" t="s">
        <v>23</v>
      </c>
      <c r="G1058" t="s">
        <v>26</v>
      </c>
      <c r="H1058" t="s">
        <v>15</v>
      </c>
      <c r="I1058">
        <v>97.84</v>
      </c>
      <c r="J1058">
        <v>23.3</v>
      </c>
      <c r="K1058">
        <v>23.3</v>
      </c>
      <c r="L1058" t="s">
        <v>24</v>
      </c>
      <c r="M1058" s="8">
        <v>0</v>
      </c>
      <c r="N1058">
        <f t="shared" si="48"/>
        <v>0</v>
      </c>
      <c r="O1058">
        <f t="shared" si="49"/>
        <v>0</v>
      </c>
      <c r="P1058">
        <f t="shared" si="50"/>
        <v>0</v>
      </c>
      <c r="U1058">
        <v>9</v>
      </c>
      <c r="V1058">
        <v>97.84</v>
      </c>
      <c r="W1058">
        <v>23.3</v>
      </c>
    </row>
    <row r="1059" spans="1:23" x14ac:dyDescent="0.35">
      <c r="A1059">
        <v>65053</v>
      </c>
      <c r="B1059" t="s">
        <v>17</v>
      </c>
      <c r="C1059">
        <v>34</v>
      </c>
      <c r="D1059">
        <v>0</v>
      </c>
      <c r="E1059">
        <v>0</v>
      </c>
      <c r="F1059" t="s">
        <v>13</v>
      </c>
      <c r="G1059" t="s">
        <v>14</v>
      </c>
      <c r="H1059" t="s">
        <v>15</v>
      </c>
      <c r="I1059">
        <v>113.01</v>
      </c>
      <c r="J1059">
        <v>37.6</v>
      </c>
      <c r="K1059">
        <v>37.6</v>
      </c>
      <c r="L1059" t="s">
        <v>21</v>
      </c>
      <c r="M1059" s="8">
        <v>0</v>
      </c>
      <c r="N1059">
        <f t="shared" si="48"/>
        <v>0</v>
      </c>
      <c r="O1059">
        <f t="shared" si="49"/>
        <v>0</v>
      </c>
      <c r="P1059">
        <f t="shared" si="50"/>
        <v>0</v>
      </c>
      <c r="U1059">
        <v>34</v>
      </c>
      <c r="V1059">
        <v>113.01</v>
      </c>
      <c r="W1059">
        <v>37.6</v>
      </c>
    </row>
    <row r="1060" spans="1:23" x14ac:dyDescent="0.35">
      <c r="A1060">
        <v>24168</v>
      </c>
      <c r="B1060" t="s">
        <v>12</v>
      </c>
      <c r="C1060">
        <v>51</v>
      </c>
      <c r="D1060">
        <v>1</v>
      </c>
      <c r="E1060">
        <v>0</v>
      </c>
      <c r="F1060" t="s">
        <v>13</v>
      </c>
      <c r="G1060" t="s">
        <v>14</v>
      </c>
      <c r="H1060" t="s">
        <v>15</v>
      </c>
      <c r="I1060">
        <v>56.48</v>
      </c>
      <c r="J1060">
        <v>39.799999999999997</v>
      </c>
      <c r="K1060">
        <v>39.799999999999997</v>
      </c>
      <c r="L1060" t="s">
        <v>21</v>
      </c>
      <c r="M1060" s="8">
        <v>0</v>
      </c>
      <c r="N1060">
        <f t="shared" si="48"/>
        <v>0</v>
      </c>
      <c r="O1060">
        <f t="shared" si="49"/>
        <v>0</v>
      </c>
      <c r="P1060">
        <f t="shared" si="50"/>
        <v>0</v>
      </c>
      <c r="U1060">
        <v>51</v>
      </c>
      <c r="V1060">
        <v>56.48</v>
      </c>
      <c r="W1060">
        <v>39.799999999999997</v>
      </c>
    </row>
    <row r="1061" spans="1:23" x14ac:dyDescent="0.35">
      <c r="A1061">
        <v>5824</v>
      </c>
      <c r="B1061" t="s">
        <v>12</v>
      </c>
      <c r="C1061">
        <v>61</v>
      </c>
      <c r="D1061">
        <v>0</v>
      </c>
      <c r="E1061">
        <v>0</v>
      </c>
      <c r="F1061" t="s">
        <v>13</v>
      </c>
      <c r="G1061" t="s">
        <v>14</v>
      </c>
      <c r="H1061" t="s">
        <v>19</v>
      </c>
      <c r="I1061">
        <v>204.5</v>
      </c>
      <c r="J1061">
        <v>35.1</v>
      </c>
      <c r="K1061">
        <v>35.1</v>
      </c>
      <c r="L1061" t="s">
        <v>16</v>
      </c>
      <c r="M1061" s="8">
        <v>0</v>
      </c>
      <c r="N1061">
        <f t="shared" si="48"/>
        <v>0</v>
      </c>
      <c r="O1061">
        <f t="shared" si="49"/>
        <v>0</v>
      </c>
      <c r="P1061">
        <f t="shared" si="50"/>
        <v>1</v>
      </c>
      <c r="U1061">
        <v>61</v>
      </c>
      <c r="V1061">
        <v>204.5</v>
      </c>
      <c r="W1061">
        <v>35.1</v>
      </c>
    </row>
    <row r="1062" spans="1:23" x14ac:dyDescent="0.35">
      <c r="A1062">
        <v>6965</v>
      </c>
      <c r="B1062" t="s">
        <v>17</v>
      </c>
      <c r="C1062">
        <v>19</v>
      </c>
      <c r="D1062">
        <v>0</v>
      </c>
      <c r="E1062">
        <v>0</v>
      </c>
      <c r="F1062" t="s">
        <v>23</v>
      </c>
      <c r="G1062" t="s">
        <v>14</v>
      </c>
      <c r="H1062" t="s">
        <v>19</v>
      </c>
      <c r="I1062">
        <v>96.02</v>
      </c>
      <c r="J1062">
        <v>21.9</v>
      </c>
      <c r="K1062">
        <v>21.9</v>
      </c>
      <c r="L1062" t="s">
        <v>21</v>
      </c>
      <c r="M1062" s="8">
        <v>0</v>
      </c>
      <c r="N1062">
        <f t="shared" si="48"/>
        <v>0</v>
      </c>
      <c r="O1062">
        <f t="shared" si="49"/>
        <v>0</v>
      </c>
      <c r="P1062">
        <f t="shared" si="50"/>
        <v>0</v>
      </c>
      <c r="U1062">
        <v>19</v>
      </c>
      <c r="V1062">
        <v>96.02</v>
      </c>
      <c r="W1062">
        <v>21.9</v>
      </c>
    </row>
    <row r="1063" spans="1:23" x14ac:dyDescent="0.35">
      <c r="A1063">
        <v>8332</v>
      </c>
      <c r="B1063" t="s">
        <v>17</v>
      </c>
      <c r="C1063">
        <v>50</v>
      </c>
      <c r="D1063">
        <v>0</v>
      </c>
      <c r="E1063">
        <v>0</v>
      </c>
      <c r="F1063" t="s">
        <v>13</v>
      </c>
      <c r="G1063" t="s">
        <v>14</v>
      </c>
      <c r="H1063" t="s">
        <v>19</v>
      </c>
      <c r="I1063">
        <v>206.25</v>
      </c>
      <c r="J1063">
        <v>53.4</v>
      </c>
      <c r="K1063">
        <v>53.4</v>
      </c>
      <c r="L1063" t="s">
        <v>16</v>
      </c>
      <c r="M1063" s="8">
        <v>0</v>
      </c>
      <c r="N1063">
        <f t="shared" si="48"/>
        <v>1</v>
      </c>
      <c r="O1063">
        <f t="shared" si="49"/>
        <v>0</v>
      </c>
      <c r="P1063">
        <f t="shared" si="50"/>
        <v>1</v>
      </c>
      <c r="U1063">
        <v>50</v>
      </c>
      <c r="V1063">
        <v>206.25</v>
      </c>
      <c r="W1063">
        <v>53.4</v>
      </c>
    </row>
    <row r="1064" spans="1:23" x14ac:dyDescent="0.35">
      <c r="A1064">
        <v>61973</v>
      </c>
      <c r="B1064" t="s">
        <v>17</v>
      </c>
      <c r="C1064">
        <v>80</v>
      </c>
      <c r="D1064">
        <v>1</v>
      </c>
      <c r="E1064">
        <v>1</v>
      </c>
      <c r="F1064" t="s">
        <v>13</v>
      </c>
      <c r="G1064" t="s">
        <v>14</v>
      </c>
      <c r="H1064" t="s">
        <v>19</v>
      </c>
      <c r="I1064">
        <v>115.52</v>
      </c>
      <c r="J1064">
        <v>34.4</v>
      </c>
      <c r="K1064">
        <v>34.4</v>
      </c>
      <c r="L1064" t="s">
        <v>24</v>
      </c>
      <c r="M1064" s="8">
        <v>0</v>
      </c>
      <c r="N1064">
        <f t="shared" si="48"/>
        <v>0</v>
      </c>
      <c r="O1064">
        <f t="shared" si="49"/>
        <v>0</v>
      </c>
      <c r="P1064">
        <f t="shared" si="50"/>
        <v>0</v>
      </c>
      <c r="U1064">
        <v>80</v>
      </c>
      <c r="V1064">
        <v>115.52</v>
      </c>
      <c r="W1064">
        <v>34.4</v>
      </c>
    </row>
    <row r="1065" spans="1:23" x14ac:dyDescent="0.35">
      <c r="A1065">
        <v>42821</v>
      </c>
      <c r="B1065" t="s">
        <v>17</v>
      </c>
      <c r="C1065">
        <v>13</v>
      </c>
      <c r="D1065">
        <v>0</v>
      </c>
      <c r="E1065">
        <v>0</v>
      </c>
      <c r="F1065" t="s">
        <v>23</v>
      </c>
      <c r="G1065" t="s">
        <v>14</v>
      </c>
      <c r="H1065" t="s">
        <v>19</v>
      </c>
      <c r="I1065">
        <v>60.69</v>
      </c>
      <c r="J1065">
        <v>24</v>
      </c>
      <c r="K1065">
        <v>24</v>
      </c>
      <c r="L1065" t="s">
        <v>22</v>
      </c>
      <c r="M1065" s="8">
        <v>0</v>
      </c>
      <c r="N1065">
        <f t="shared" si="48"/>
        <v>0</v>
      </c>
      <c r="O1065">
        <f t="shared" si="49"/>
        <v>0</v>
      </c>
      <c r="P1065">
        <f t="shared" si="50"/>
        <v>0</v>
      </c>
      <c r="U1065">
        <v>13</v>
      </c>
      <c r="V1065">
        <v>60.69</v>
      </c>
      <c r="W1065">
        <v>24</v>
      </c>
    </row>
    <row r="1066" spans="1:23" x14ac:dyDescent="0.35">
      <c r="A1066">
        <v>18687</v>
      </c>
      <c r="B1066" t="s">
        <v>12</v>
      </c>
      <c r="C1066">
        <v>55</v>
      </c>
      <c r="D1066">
        <v>0</v>
      </c>
      <c r="E1066">
        <v>0</v>
      </c>
      <c r="F1066" t="s">
        <v>13</v>
      </c>
      <c r="G1066" t="s">
        <v>18</v>
      </c>
      <c r="H1066" t="s">
        <v>15</v>
      </c>
      <c r="I1066">
        <v>93.67</v>
      </c>
      <c r="J1066">
        <v>29.3</v>
      </c>
      <c r="K1066">
        <v>29.3</v>
      </c>
      <c r="L1066" t="s">
        <v>24</v>
      </c>
      <c r="M1066" s="8">
        <v>0</v>
      </c>
      <c r="N1066">
        <f t="shared" si="48"/>
        <v>0</v>
      </c>
      <c r="O1066">
        <f t="shared" si="49"/>
        <v>0</v>
      </c>
      <c r="P1066">
        <f t="shared" si="50"/>
        <v>0</v>
      </c>
      <c r="U1066">
        <v>55</v>
      </c>
      <c r="V1066">
        <v>93.67</v>
      </c>
      <c r="W1066">
        <v>29.3</v>
      </c>
    </row>
    <row r="1067" spans="1:23" x14ac:dyDescent="0.35">
      <c r="A1067">
        <v>72642</v>
      </c>
      <c r="B1067" t="s">
        <v>12</v>
      </c>
      <c r="C1067">
        <v>67</v>
      </c>
      <c r="D1067">
        <v>0</v>
      </c>
      <c r="E1067">
        <v>0</v>
      </c>
      <c r="F1067" t="s">
        <v>13</v>
      </c>
      <c r="G1067" t="s">
        <v>25</v>
      </c>
      <c r="H1067" t="s">
        <v>15</v>
      </c>
      <c r="I1067">
        <v>67.790000000000006</v>
      </c>
      <c r="J1067">
        <v>26</v>
      </c>
      <c r="K1067">
        <v>26</v>
      </c>
      <c r="L1067" t="s">
        <v>16</v>
      </c>
      <c r="M1067" s="8">
        <v>0</v>
      </c>
      <c r="N1067">
        <f t="shared" si="48"/>
        <v>0</v>
      </c>
      <c r="O1067">
        <f t="shared" si="49"/>
        <v>0</v>
      </c>
      <c r="P1067">
        <f t="shared" si="50"/>
        <v>0</v>
      </c>
      <c r="U1067">
        <v>67</v>
      </c>
      <c r="V1067">
        <v>67.790000000000006</v>
      </c>
      <c r="W1067">
        <v>26</v>
      </c>
    </row>
    <row r="1068" spans="1:23" x14ac:dyDescent="0.35">
      <c r="A1068">
        <v>54782</v>
      </c>
      <c r="B1068" t="s">
        <v>17</v>
      </c>
      <c r="C1068">
        <v>30</v>
      </c>
      <c r="D1068">
        <v>0</v>
      </c>
      <c r="E1068">
        <v>0</v>
      </c>
      <c r="F1068" t="s">
        <v>23</v>
      </c>
      <c r="G1068" t="s">
        <v>18</v>
      </c>
      <c r="H1068" t="s">
        <v>19</v>
      </c>
      <c r="I1068">
        <v>56.07</v>
      </c>
      <c r="J1068">
        <v>31.3</v>
      </c>
      <c r="K1068">
        <v>31.3</v>
      </c>
      <c r="L1068" t="s">
        <v>21</v>
      </c>
      <c r="M1068" s="8">
        <v>0</v>
      </c>
      <c r="N1068">
        <f t="shared" si="48"/>
        <v>0</v>
      </c>
      <c r="O1068">
        <f t="shared" si="49"/>
        <v>0</v>
      </c>
      <c r="P1068">
        <f t="shared" si="50"/>
        <v>0</v>
      </c>
      <c r="U1068">
        <v>30</v>
      </c>
      <c r="V1068">
        <v>56.07</v>
      </c>
      <c r="W1068">
        <v>31.3</v>
      </c>
    </row>
    <row r="1069" spans="1:23" x14ac:dyDescent="0.35">
      <c r="A1069">
        <v>55862</v>
      </c>
      <c r="B1069" t="s">
        <v>12</v>
      </c>
      <c r="C1069">
        <v>67</v>
      </c>
      <c r="D1069">
        <v>1</v>
      </c>
      <c r="E1069">
        <v>1</v>
      </c>
      <c r="F1069" t="s">
        <v>13</v>
      </c>
      <c r="G1069" t="s">
        <v>14</v>
      </c>
      <c r="H1069" t="s">
        <v>19</v>
      </c>
      <c r="I1069">
        <v>254.63</v>
      </c>
      <c r="J1069">
        <v>31</v>
      </c>
      <c r="K1069">
        <v>31</v>
      </c>
      <c r="L1069" t="s">
        <v>21</v>
      </c>
      <c r="M1069" s="8">
        <v>0</v>
      </c>
      <c r="N1069">
        <f t="shared" si="48"/>
        <v>0</v>
      </c>
      <c r="O1069">
        <f t="shared" si="49"/>
        <v>0</v>
      </c>
      <c r="P1069">
        <f t="shared" si="50"/>
        <v>1</v>
      </c>
      <c r="U1069">
        <v>67</v>
      </c>
      <c r="V1069">
        <v>254.63</v>
      </c>
      <c r="W1069">
        <v>31</v>
      </c>
    </row>
    <row r="1070" spans="1:23" x14ac:dyDescent="0.35">
      <c r="A1070">
        <v>24437</v>
      </c>
      <c r="B1070" t="s">
        <v>17</v>
      </c>
      <c r="C1070">
        <v>82</v>
      </c>
      <c r="D1070">
        <v>0</v>
      </c>
      <c r="E1070">
        <v>0</v>
      </c>
      <c r="F1070" t="s">
        <v>13</v>
      </c>
      <c r="G1070" t="s">
        <v>14</v>
      </c>
      <c r="H1070" t="s">
        <v>19</v>
      </c>
      <c r="I1070">
        <v>96.63</v>
      </c>
      <c r="J1070">
        <v>26.5</v>
      </c>
      <c r="K1070">
        <v>26.5</v>
      </c>
      <c r="L1070" t="s">
        <v>24</v>
      </c>
      <c r="M1070" s="8">
        <v>0</v>
      </c>
      <c r="N1070">
        <f t="shared" si="48"/>
        <v>0</v>
      </c>
      <c r="O1070">
        <f t="shared" si="49"/>
        <v>0</v>
      </c>
      <c r="P1070">
        <f t="shared" si="50"/>
        <v>0</v>
      </c>
      <c r="U1070">
        <v>82</v>
      </c>
      <c r="V1070">
        <v>96.63</v>
      </c>
      <c r="W1070">
        <v>26.5</v>
      </c>
    </row>
    <row r="1071" spans="1:23" x14ac:dyDescent="0.35">
      <c r="A1071">
        <v>10367</v>
      </c>
      <c r="B1071" t="s">
        <v>12</v>
      </c>
      <c r="C1071">
        <v>5</v>
      </c>
      <c r="D1071">
        <v>0</v>
      </c>
      <c r="E1071">
        <v>0</v>
      </c>
      <c r="F1071" t="s">
        <v>23</v>
      </c>
      <c r="G1071" t="s">
        <v>26</v>
      </c>
      <c r="H1071" t="s">
        <v>19</v>
      </c>
      <c r="I1071">
        <v>84.3</v>
      </c>
      <c r="J1071">
        <v>16</v>
      </c>
      <c r="K1071">
        <v>16</v>
      </c>
      <c r="L1071" t="s">
        <v>24</v>
      </c>
      <c r="M1071" s="8">
        <v>0</v>
      </c>
      <c r="N1071">
        <f t="shared" si="48"/>
        <v>0</v>
      </c>
      <c r="O1071">
        <f t="shared" si="49"/>
        <v>0</v>
      </c>
      <c r="P1071">
        <f t="shared" si="50"/>
        <v>0</v>
      </c>
      <c r="U1071">
        <v>5</v>
      </c>
      <c r="V1071">
        <v>84.3</v>
      </c>
      <c r="W1071">
        <v>16</v>
      </c>
    </row>
    <row r="1072" spans="1:23" x14ac:dyDescent="0.35">
      <c r="A1072">
        <v>42550</v>
      </c>
      <c r="B1072" t="s">
        <v>17</v>
      </c>
      <c r="C1072">
        <v>81</v>
      </c>
      <c r="D1072">
        <v>0</v>
      </c>
      <c r="E1072">
        <v>0</v>
      </c>
      <c r="F1072" t="s">
        <v>13</v>
      </c>
      <c r="G1072" t="s">
        <v>18</v>
      </c>
      <c r="H1072" t="s">
        <v>19</v>
      </c>
      <c r="I1072">
        <v>246.34</v>
      </c>
      <c r="J1072">
        <v>21.1</v>
      </c>
      <c r="K1072">
        <v>21.1</v>
      </c>
      <c r="L1072" t="s">
        <v>21</v>
      </c>
      <c r="M1072" s="8">
        <v>0</v>
      </c>
      <c r="N1072">
        <f t="shared" si="48"/>
        <v>0</v>
      </c>
      <c r="O1072">
        <f t="shared" si="49"/>
        <v>0</v>
      </c>
      <c r="P1072">
        <f t="shared" si="50"/>
        <v>1</v>
      </c>
      <c r="U1072">
        <v>81</v>
      </c>
      <c r="V1072">
        <v>246.34</v>
      </c>
      <c r="W1072">
        <v>21.1</v>
      </c>
    </row>
    <row r="1073" spans="1:23" x14ac:dyDescent="0.35">
      <c r="A1073">
        <v>14178</v>
      </c>
      <c r="B1073" t="s">
        <v>17</v>
      </c>
      <c r="C1073">
        <v>48</v>
      </c>
      <c r="D1073">
        <v>0</v>
      </c>
      <c r="E1073">
        <v>0</v>
      </c>
      <c r="F1073" t="s">
        <v>13</v>
      </c>
      <c r="G1073" t="s">
        <v>14</v>
      </c>
      <c r="H1073" t="s">
        <v>19</v>
      </c>
      <c r="I1073">
        <v>195.16</v>
      </c>
      <c r="J1073">
        <v>42.2</v>
      </c>
      <c r="K1073">
        <v>42.2</v>
      </c>
      <c r="L1073" t="s">
        <v>24</v>
      </c>
      <c r="M1073" s="8">
        <v>0</v>
      </c>
      <c r="N1073">
        <f t="shared" si="48"/>
        <v>0</v>
      </c>
      <c r="O1073">
        <f t="shared" si="49"/>
        <v>0</v>
      </c>
      <c r="P1073">
        <f t="shared" si="50"/>
        <v>1</v>
      </c>
      <c r="U1073">
        <v>48</v>
      </c>
      <c r="V1073">
        <v>195.16</v>
      </c>
      <c r="W1073">
        <v>42.2</v>
      </c>
    </row>
    <row r="1074" spans="1:23" x14ac:dyDescent="0.35">
      <c r="A1074">
        <v>65429</v>
      </c>
      <c r="B1074" t="s">
        <v>17</v>
      </c>
      <c r="C1074">
        <v>66</v>
      </c>
      <c r="D1074">
        <v>0</v>
      </c>
      <c r="E1074">
        <v>0</v>
      </c>
      <c r="F1074" t="s">
        <v>13</v>
      </c>
      <c r="G1074" t="s">
        <v>25</v>
      </c>
      <c r="H1074" t="s">
        <v>19</v>
      </c>
      <c r="I1074">
        <v>93.34</v>
      </c>
      <c r="J1074">
        <v>27.7</v>
      </c>
      <c r="K1074">
        <v>27.7</v>
      </c>
      <c r="L1074" t="s">
        <v>21</v>
      </c>
      <c r="M1074" s="8">
        <v>0</v>
      </c>
      <c r="N1074">
        <f t="shared" si="48"/>
        <v>0</v>
      </c>
      <c r="O1074">
        <f t="shared" si="49"/>
        <v>0</v>
      </c>
      <c r="P1074">
        <f t="shared" si="50"/>
        <v>0</v>
      </c>
      <c r="U1074">
        <v>66</v>
      </c>
      <c r="V1074">
        <v>93.34</v>
      </c>
      <c r="W1074">
        <v>27.7</v>
      </c>
    </row>
    <row r="1075" spans="1:23" x14ac:dyDescent="0.35">
      <c r="A1075">
        <v>66530</v>
      </c>
      <c r="B1075" t="s">
        <v>17</v>
      </c>
      <c r="C1075">
        <v>38</v>
      </c>
      <c r="D1075">
        <v>0</v>
      </c>
      <c r="E1075">
        <v>0</v>
      </c>
      <c r="F1075" t="s">
        <v>13</v>
      </c>
      <c r="G1075" t="s">
        <v>14</v>
      </c>
      <c r="H1075" t="s">
        <v>15</v>
      </c>
      <c r="I1075">
        <v>162.30000000000001</v>
      </c>
      <c r="J1075">
        <v>23.6</v>
      </c>
      <c r="K1075">
        <v>23.6</v>
      </c>
      <c r="L1075" t="s">
        <v>21</v>
      </c>
      <c r="M1075" s="8">
        <v>0</v>
      </c>
      <c r="N1075">
        <f t="shared" si="48"/>
        <v>0</v>
      </c>
      <c r="O1075">
        <f t="shared" si="49"/>
        <v>0</v>
      </c>
      <c r="P1075">
        <f t="shared" si="50"/>
        <v>0</v>
      </c>
      <c r="U1075">
        <v>38</v>
      </c>
      <c r="V1075">
        <v>162.30000000000001</v>
      </c>
      <c r="W1075">
        <v>23.6</v>
      </c>
    </row>
    <row r="1076" spans="1:23" x14ac:dyDescent="0.35">
      <c r="A1076">
        <v>43146</v>
      </c>
      <c r="B1076" t="s">
        <v>12</v>
      </c>
      <c r="C1076">
        <v>8</v>
      </c>
      <c r="D1076">
        <v>0</v>
      </c>
      <c r="E1076">
        <v>0</v>
      </c>
      <c r="F1076" t="s">
        <v>23</v>
      </c>
      <c r="G1076" t="s">
        <v>26</v>
      </c>
      <c r="H1076" t="s">
        <v>15</v>
      </c>
      <c r="I1076">
        <v>106.4</v>
      </c>
      <c r="J1076">
        <v>18.3</v>
      </c>
      <c r="K1076">
        <v>18.3</v>
      </c>
      <c r="L1076" t="s">
        <v>24</v>
      </c>
      <c r="M1076" s="8">
        <v>0</v>
      </c>
      <c r="N1076">
        <f t="shared" si="48"/>
        <v>0</v>
      </c>
      <c r="O1076">
        <f t="shared" si="49"/>
        <v>0</v>
      </c>
      <c r="P1076">
        <f t="shared" si="50"/>
        <v>0</v>
      </c>
      <c r="U1076">
        <v>8</v>
      </c>
      <c r="V1076">
        <v>106.4</v>
      </c>
      <c r="W1076">
        <v>18.3</v>
      </c>
    </row>
    <row r="1077" spans="1:23" x14ac:dyDescent="0.35">
      <c r="A1077">
        <v>3509</v>
      </c>
      <c r="B1077" t="s">
        <v>12</v>
      </c>
      <c r="C1077">
        <v>47</v>
      </c>
      <c r="D1077">
        <v>1</v>
      </c>
      <c r="E1077">
        <v>0</v>
      </c>
      <c r="F1077" t="s">
        <v>13</v>
      </c>
      <c r="G1077" t="s">
        <v>14</v>
      </c>
      <c r="H1077" t="s">
        <v>15</v>
      </c>
      <c r="I1077">
        <v>110.25</v>
      </c>
      <c r="J1077">
        <v>44.3</v>
      </c>
      <c r="K1077">
        <v>44.3</v>
      </c>
      <c r="L1077" t="s">
        <v>21</v>
      </c>
      <c r="M1077" s="8">
        <v>0</v>
      </c>
      <c r="N1077">
        <f t="shared" si="48"/>
        <v>0</v>
      </c>
      <c r="O1077">
        <f t="shared" si="49"/>
        <v>0</v>
      </c>
      <c r="P1077">
        <f t="shared" si="50"/>
        <v>0</v>
      </c>
      <c r="U1077">
        <v>47</v>
      </c>
      <c r="V1077">
        <v>110.25</v>
      </c>
      <c r="W1077">
        <v>44.3</v>
      </c>
    </row>
    <row r="1078" spans="1:23" x14ac:dyDescent="0.35">
      <c r="A1078">
        <v>57497</v>
      </c>
      <c r="B1078" t="s">
        <v>12</v>
      </c>
      <c r="C1078">
        <v>27</v>
      </c>
      <c r="D1078">
        <v>0</v>
      </c>
      <c r="E1078">
        <v>0</v>
      </c>
      <c r="F1078" t="s">
        <v>23</v>
      </c>
      <c r="G1078" t="s">
        <v>14</v>
      </c>
      <c r="H1078" t="s">
        <v>19</v>
      </c>
      <c r="I1078">
        <v>69.7</v>
      </c>
      <c r="J1078">
        <v>27.3</v>
      </c>
      <c r="K1078">
        <v>27.3</v>
      </c>
      <c r="L1078" t="s">
        <v>21</v>
      </c>
      <c r="M1078" s="8">
        <v>0</v>
      </c>
      <c r="N1078">
        <f t="shared" si="48"/>
        <v>0</v>
      </c>
      <c r="O1078">
        <f t="shared" si="49"/>
        <v>0</v>
      </c>
      <c r="P1078">
        <f t="shared" si="50"/>
        <v>0</v>
      </c>
      <c r="U1078">
        <v>27</v>
      </c>
      <c r="V1078">
        <v>69.7</v>
      </c>
      <c r="W1078">
        <v>27.3</v>
      </c>
    </row>
    <row r="1079" spans="1:23" x14ac:dyDescent="0.35">
      <c r="A1079">
        <v>15220</v>
      </c>
      <c r="B1079" t="s">
        <v>17</v>
      </c>
      <c r="C1079">
        <v>53</v>
      </c>
      <c r="D1079">
        <v>1</v>
      </c>
      <c r="E1079">
        <v>0</v>
      </c>
      <c r="F1079" t="s">
        <v>13</v>
      </c>
      <c r="G1079" t="s">
        <v>14</v>
      </c>
      <c r="H1079" t="s">
        <v>15</v>
      </c>
      <c r="I1079">
        <v>87.03</v>
      </c>
      <c r="J1079">
        <v>55.2</v>
      </c>
      <c r="K1079">
        <v>55.2</v>
      </c>
      <c r="L1079" t="s">
        <v>16</v>
      </c>
      <c r="M1079" s="8">
        <v>0</v>
      </c>
      <c r="N1079">
        <f t="shared" si="48"/>
        <v>1</v>
      </c>
      <c r="O1079">
        <f t="shared" si="49"/>
        <v>0</v>
      </c>
      <c r="P1079">
        <f t="shared" si="50"/>
        <v>0</v>
      </c>
      <c r="U1079">
        <v>53</v>
      </c>
      <c r="V1079">
        <v>87.03</v>
      </c>
      <c r="W1079">
        <v>55.2</v>
      </c>
    </row>
    <row r="1080" spans="1:23" x14ac:dyDescent="0.35">
      <c r="A1080">
        <v>4813</v>
      </c>
      <c r="B1080" t="s">
        <v>12</v>
      </c>
      <c r="C1080">
        <v>27</v>
      </c>
      <c r="D1080">
        <v>0</v>
      </c>
      <c r="E1080">
        <v>0</v>
      </c>
      <c r="F1080" t="s">
        <v>23</v>
      </c>
      <c r="G1080" t="s">
        <v>14</v>
      </c>
      <c r="H1080" t="s">
        <v>15</v>
      </c>
      <c r="I1080">
        <v>112.98</v>
      </c>
      <c r="J1080">
        <v>44.7</v>
      </c>
      <c r="K1080">
        <v>44.7</v>
      </c>
      <c r="L1080" t="s">
        <v>21</v>
      </c>
      <c r="M1080" s="8">
        <v>0</v>
      </c>
      <c r="N1080">
        <f t="shared" si="48"/>
        <v>0</v>
      </c>
      <c r="O1080">
        <f t="shared" si="49"/>
        <v>0</v>
      </c>
      <c r="P1080">
        <f t="shared" si="50"/>
        <v>0</v>
      </c>
      <c r="U1080">
        <v>27</v>
      </c>
      <c r="V1080">
        <v>112.98</v>
      </c>
      <c r="W1080">
        <v>44.7</v>
      </c>
    </row>
    <row r="1081" spans="1:23" x14ac:dyDescent="0.35">
      <c r="A1081">
        <v>31166</v>
      </c>
      <c r="B1081" t="s">
        <v>17</v>
      </c>
      <c r="C1081">
        <v>36</v>
      </c>
      <c r="D1081">
        <v>0</v>
      </c>
      <c r="E1081">
        <v>0</v>
      </c>
      <c r="F1081" t="s">
        <v>13</v>
      </c>
      <c r="G1081" t="s">
        <v>25</v>
      </c>
      <c r="H1081" t="s">
        <v>19</v>
      </c>
      <c r="I1081">
        <v>82.47</v>
      </c>
      <c r="J1081">
        <v>33.1</v>
      </c>
      <c r="K1081">
        <v>33.1</v>
      </c>
      <c r="L1081" t="s">
        <v>22</v>
      </c>
      <c r="M1081" s="8">
        <v>0</v>
      </c>
      <c r="N1081">
        <f t="shared" si="48"/>
        <v>0</v>
      </c>
      <c r="O1081">
        <f t="shared" si="49"/>
        <v>0</v>
      </c>
      <c r="P1081">
        <f t="shared" si="50"/>
        <v>0</v>
      </c>
      <c r="U1081">
        <v>36</v>
      </c>
      <c r="V1081">
        <v>82.47</v>
      </c>
      <c r="W1081">
        <v>33.1</v>
      </c>
    </row>
    <row r="1082" spans="1:23" x14ac:dyDescent="0.35">
      <c r="A1082">
        <v>9051</v>
      </c>
      <c r="B1082" t="s">
        <v>17</v>
      </c>
      <c r="C1082">
        <v>50</v>
      </c>
      <c r="D1082">
        <v>0</v>
      </c>
      <c r="E1082">
        <v>0</v>
      </c>
      <c r="F1082" t="s">
        <v>13</v>
      </c>
      <c r="G1082" t="s">
        <v>14</v>
      </c>
      <c r="H1082" t="s">
        <v>15</v>
      </c>
      <c r="I1082">
        <v>75.88</v>
      </c>
      <c r="J1082">
        <v>30</v>
      </c>
      <c r="K1082">
        <v>30</v>
      </c>
      <c r="L1082" t="s">
        <v>21</v>
      </c>
      <c r="M1082" s="8">
        <v>0</v>
      </c>
      <c r="N1082">
        <f t="shared" si="48"/>
        <v>0</v>
      </c>
      <c r="O1082">
        <f t="shared" si="49"/>
        <v>0</v>
      </c>
      <c r="P1082">
        <f t="shared" si="50"/>
        <v>0</v>
      </c>
      <c r="U1082">
        <v>50</v>
      </c>
      <c r="V1082">
        <v>75.88</v>
      </c>
      <c r="W1082">
        <v>30</v>
      </c>
    </row>
    <row r="1083" spans="1:23" x14ac:dyDescent="0.35">
      <c r="A1083">
        <v>28669</v>
      </c>
      <c r="B1083" t="s">
        <v>17</v>
      </c>
      <c r="C1083">
        <v>32</v>
      </c>
      <c r="D1083">
        <v>0</v>
      </c>
      <c r="E1083">
        <v>0</v>
      </c>
      <c r="F1083" t="s">
        <v>13</v>
      </c>
      <c r="G1083" t="s">
        <v>14</v>
      </c>
      <c r="H1083" t="s">
        <v>15</v>
      </c>
      <c r="I1083">
        <v>84.63</v>
      </c>
      <c r="J1083">
        <v>40.1</v>
      </c>
      <c r="K1083">
        <v>40.1</v>
      </c>
      <c r="L1083" t="s">
        <v>24</v>
      </c>
      <c r="M1083" s="8">
        <v>0</v>
      </c>
      <c r="N1083">
        <f t="shared" si="48"/>
        <v>0</v>
      </c>
      <c r="O1083">
        <f t="shared" si="49"/>
        <v>0</v>
      </c>
      <c r="P1083">
        <f t="shared" si="50"/>
        <v>0</v>
      </c>
      <c r="U1083">
        <v>32</v>
      </c>
      <c r="V1083">
        <v>84.63</v>
      </c>
      <c r="W1083">
        <v>40.1</v>
      </c>
    </row>
    <row r="1084" spans="1:23" x14ac:dyDescent="0.35">
      <c r="A1084">
        <v>59894</v>
      </c>
      <c r="B1084" t="s">
        <v>17</v>
      </c>
      <c r="C1084">
        <v>58</v>
      </c>
      <c r="D1084">
        <v>0</v>
      </c>
      <c r="E1084">
        <v>0</v>
      </c>
      <c r="F1084" t="s">
        <v>13</v>
      </c>
      <c r="G1084" t="s">
        <v>25</v>
      </c>
      <c r="H1084" t="s">
        <v>19</v>
      </c>
      <c r="I1084">
        <v>109.56</v>
      </c>
      <c r="J1084">
        <v>23.1</v>
      </c>
      <c r="K1084">
        <v>23.1</v>
      </c>
      <c r="L1084" t="s">
        <v>21</v>
      </c>
      <c r="M1084" s="8">
        <v>0</v>
      </c>
      <c r="N1084">
        <f t="shared" si="48"/>
        <v>0</v>
      </c>
      <c r="O1084">
        <f t="shared" si="49"/>
        <v>0</v>
      </c>
      <c r="P1084">
        <f t="shared" si="50"/>
        <v>0</v>
      </c>
      <c r="U1084">
        <v>58</v>
      </c>
      <c r="V1084">
        <v>109.56</v>
      </c>
      <c r="W1084">
        <v>23.1</v>
      </c>
    </row>
    <row r="1085" spans="1:23" x14ac:dyDescent="0.35">
      <c r="A1085">
        <v>18684</v>
      </c>
      <c r="B1085" t="s">
        <v>17</v>
      </c>
      <c r="C1085">
        <v>73</v>
      </c>
      <c r="D1085">
        <v>0</v>
      </c>
      <c r="E1085">
        <v>0</v>
      </c>
      <c r="F1085" t="s">
        <v>13</v>
      </c>
      <c r="G1085" t="s">
        <v>18</v>
      </c>
      <c r="H1085" t="s">
        <v>19</v>
      </c>
      <c r="I1085">
        <v>89.45</v>
      </c>
      <c r="J1085">
        <v>30.3</v>
      </c>
      <c r="K1085">
        <v>30.3</v>
      </c>
      <c r="L1085" t="s">
        <v>16</v>
      </c>
      <c r="M1085" s="8">
        <v>0</v>
      </c>
      <c r="N1085">
        <f t="shared" si="48"/>
        <v>0</v>
      </c>
      <c r="O1085">
        <f t="shared" si="49"/>
        <v>0</v>
      </c>
      <c r="P1085">
        <f t="shared" si="50"/>
        <v>0</v>
      </c>
      <c r="U1085">
        <v>73</v>
      </c>
      <c r="V1085">
        <v>89.45</v>
      </c>
      <c r="W1085">
        <v>30.3</v>
      </c>
    </row>
    <row r="1086" spans="1:23" x14ac:dyDescent="0.35">
      <c r="A1086">
        <v>35866</v>
      </c>
      <c r="B1086" t="s">
        <v>17</v>
      </c>
      <c r="C1086">
        <v>62</v>
      </c>
      <c r="D1086">
        <v>0</v>
      </c>
      <c r="E1086">
        <v>0</v>
      </c>
      <c r="F1086" t="s">
        <v>13</v>
      </c>
      <c r="G1086" t="s">
        <v>14</v>
      </c>
      <c r="H1086" t="s">
        <v>19</v>
      </c>
      <c r="I1086">
        <v>91.65</v>
      </c>
      <c r="J1086">
        <v>30.5</v>
      </c>
      <c r="K1086">
        <v>30.5</v>
      </c>
      <c r="L1086" t="s">
        <v>21</v>
      </c>
      <c r="M1086" s="8">
        <v>0</v>
      </c>
      <c r="N1086">
        <f t="shared" si="48"/>
        <v>0</v>
      </c>
      <c r="O1086">
        <f t="shared" si="49"/>
        <v>0</v>
      </c>
      <c r="P1086">
        <f t="shared" si="50"/>
        <v>0</v>
      </c>
      <c r="U1086">
        <v>62</v>
      </c>
      <c r="V1086">
        <v>91.65</v>
      </c>
      <c r="W1086">
        <v>30.5</v>
      </c>
    </row>
    <row r="1087" spans="1:23" x14ac:dyDescent="0.35">
      <c r="A1087">
        <v>51907</v>
      </c>
      <c r="B1087" t="s">
        <v>17</v>
      </c>
      <c r="C1087">
        <v>50</v>
      </c>
      <c r="D1087">
        <v>0</v>
      </c>
      <c r="E1087">
        <v>0</v>
      </c>
      <c r="F1087" t="s">
        <v>13</v>
      </c>
      <c r="G1087" t="s">
        <v>18</v>
      </c>
      <c r="H1087" t="s">
        <v>15</v>
      </c>
      <c r="I1087">
        <v>121.14</v>
      </c>
      <c r="J1087">
        <v>22.8</v>
      </c>
      <c r="K1087">
        <v>22.8</v>
      </c>
      <c r="L1087" t="s">
        <v>21</v>
      </c>
      <c r="M1087" s="8">
        <v>0</v>
      </c>
      <c r="N1087">
        <f t="shared" si="48"/>
        <v>0</v>
      </c>
      <c r="O1087">
        <f t="shared" si="49"/>
        <v>0</v>
      </c>
      <c r="P1087">
        <f t="shared" si="50"/>
        <v>0</v>
      </c>
      <c r="U1087">
        <v>50</v>
      </c>
      <c r="V1087">
        <v>121.14</v>
      </c>
      <c r="W1087">
        <v>22.8</v>
      </c>
    </row>
    <row r="1088" spans="1:23" x14ac:dyDescent="0.35">
      <c r="A1088">
        <v>7250</v>
      </c>
      <c r="B1088" t="s">
        <v>17</v>
      </c>
      <c r="C1088">
        <v>51</v>
      </c>
      <c r="D1088">
        <v>0</v>
      </c>
      <c r="E1088">
        <v>0</v>
      </c>
      <c r="F1088" t="s">
        <v>23</v>
      </c>
      <c r="G1088" t="s">
        <v>14</v>
      </c>
      <c r="H1088" t="s">
        <v>19</v>
      </c>
      <c r="I1088">
        <v>87.77</v>
      </c>
      <c r="J1088">
        <v>42</v>
      </c>
      <c r="K1088">
        <v>42</v>
      </c>
      <c r="L1088" t="s">
        <v>24</v>
      </c>
      <c r="M1088" s="8">
        <v>0</v>
      </c>
      <c r="N1088">
        <f t="shared" si="48"/>
        <v>0</v>
      </c>
      <c r="O1088">
        <f t="shared" si="49"/>
        <v>0</v>
      </c>
      <c r="P1088">
        <f t="shared" si="50"/>
        <v>0</v>
      </c>
      <c r="U1088">
        <v>51</v>
      </c>
      <c r="V1088">
        <v>87.77</v>
      </c>
      <c r="W1088">
        <v>42</v>
      </c>
    </row>
    <row r="1089" spans="1:23" x14ac:dyDescent="0.35">
      <c r="A1089">
        <v>16147</v>
      </c>
      <c r="B1089" t="s">
        <v>17</v>
      </c>
      <c r="C1089">
        <v>19</v>
      </c>
      <c r="D1089">
        <v>0</v>
      </c>
      <c r="E1089">
        <v>0</v>
      </c>
      <c r="F1089" t="s">
        <v>23</v>
      </c>
      <c r="G1089" t="s">
        <v>14</v>
      </c>
      <c r="H1089" t="s">
        <v>19</v>
      </c>
      <c r="I1089">
        <v>106.56</v>
      </c>
      <c r="J1089">
        <v>29.9</v>
      </c>
      <c r="K1089">
        <v>29.9</v>
      </c>
      <c r="L1089" t="s">
        <v>21</v>
      </c>
      <c r="M1089" s="8">
        <v>0</v>
      </c>
      <c r="N1089">
        <f t="shared" si="48"/>
        <v>0</v>
      </c>
      <c r="O1089">
        <f t="shared" si="49"/>
        <v>0</v>
      </c>
      <c r="P1089">
        <f t="shared" si="50"/>
        <v>0</v>
      </c>
      <c r="U1089">
        <v>19</v>
      </c>
      <c r="V1089">
        <v>106.56</v>
      </c>
      <c r="W1089">
        <v>29.9</v>
      </c>
    </row>
    <row r="1090" spans="1:23" x14ac:dyDescent="0.35">
      <c r="A1090">
        <v>18306</v>
      </c>
      <c r="B1090" t="s">
        <v>17</v>
      </c>
      <c r="C1090">
        <v>30</v>
      </c>
      <c r="D1090">
        <v>0</v>
      </c>
      <c r="E1090">
        <v>0</v>
      </c>
      <c r="F1090" t="s">
        <v>23</v>
      </c>
      <c r="G1090" t="s">
        <v>14</v>
      </c>
      <c r="H1090" t="s">
        <v>19</v>
      </c>
      <c r="I1090">
        <v>93.88</v>
      </c>
      <c r="J1090">
        <v>24</v>
      </c>
      <c r="K1090">
        <v>24</v>
      </c>
      <c r="L1090" t="s">
        <v>16</v>
      </c>
      <c r="M1090" s="8">
        <v>0</v>
      </c>
      <c r="N1090">
        <f t="shared" si="48"/>
        <v>0</v>
      </c>
      <c r="O1090">
        <f t="shared" si="49"/>
        <v>0</v>
      </c>
      <c r="P1090">
        <f t="shared" si="50"/>
        <v>0</v>
      </c>
      <c r="U1090">
        <v>30</v>
      </c>
      <c r="V1090">
        <v>93.88</v>
      </c>
      <c r="W1090">
        <v>24</v>
      </c>
    </row>
    <row r="1091" spans="1:23" x14ac:dyDescent="0.35">
      <c r="A1091">
        <v>69143</v>
      </c>
      <c r="B1091" t="s">
        <v>17</v>
      </c>
      <c r="C1091">
        <v>45</v>
      </c>
      <c r="D1091">
        <v>0</v>
      </c>
      <c r="E1091">
        <v>0</v>
      </c>
      <c r="F1091" t="s">
        <v>23</v>
      </c>
      <c r="G1091" t="s">
        <v>14</v>
      </c>
      <c r="H1091" t="s">
        <v>19</v>
      </c>
      <c r="I1091">
        <v>153.76</v>
      </c>
      <c r="J1091">
        <v>36.700000000000003</v>
      </c>
      <c r="K1091">
        <v>36.700000000000003</v>
      </c>
      <c r="L1091" t="s">
        <v>24</v>
      </c>
      <c r="M1091" s="8">
        <v>0</v>
      </c>
      <c r="N1091">
        <f t="shared" ref="N1091:N1154" si="51">IF(OR(J1091&gt;47.5,J1091&lt;9.1),1,0)</f>
        <v>0</v>
      </c>
      <c r="O1091">
        <f t="shared" ref="O1091:O1154" si="52">IF(OR(C1091&lt;-29,C1091&gt;115),1,0)</f>
        <v>0</v>
      </c>
      <c r="P1091">
        <f t="shared" ref="P1091:P1154" si="53">IF(OR(I1091&lt;21.98,I1091&gt;169.36),1,0)</f>
        <v>0</v>
      </c>
      <c r="U1091">
        <v>45</v>
      </c>
      <c r="V1091">
        <v>153.76</v>
      </c>
      <c r="W1091">
        <v>36.700000000000003</v>
      </c>
    </row>
    <row r="1092" spans="1:23" x14ac:dyDescent="0.35">
      <c r="A1092">
        <v>61769</v>
      </c>
      <c r="B1092" t="s">
        <v>12</v>
      </c>
      <c r="C1092">
        <v>30</v>
      </c>
      <c r="D1092">
        <v>0</v>
      </c>
      <c r="E1092">
        <v>0</v>
      </c>
      <c r="F1092" t="s">
        <v>23</v>
      </c>
      <c r="G1092" t="s">
        <v>14</v>
      </c>
      <c r="H1092" t="s">
        <v>15</v>
      </c>
      <c r="I1092">
        <v>88.65</v>
      </c>
      <c r="J1092">
        <v>22.2</v>
      </c>
      <c r="K1092">
        <v>22.2</v>
      </c>
      <c r="L1092" t="s">
        <v>21</v>
      </c>
      <c r="M1092" s="8">
        <v>0</v>
      </c>
      <c r="N1092">
        <f t="shared" si="51"/>
        <v>0</v>
      </c>
      <c r="O1092">
        <f t="shared" si="52"/>
        <v>0</v>
      </c>
      <c r="P1092">
        <f t="shared" si="53"/>
        <v>0</v>
      </c>
      <c r="U1092">
        <v>30</v>
      </c>
      <c r="V1092">
        <v>88.65</v>
      </c>
      <c r="W1092">
        <v>22.2</v>
      </c>
    </row>
    <row r="1093" spans="1:23" x14ac:dyDescent="0.35">
      <c r="A1093">
        <v>26134</v>
      </c>
      <c r="B1093" t="s">
        <v>17</v>
      </c>
      <c r="C1093">
        <v>28</v>
      </c>
      <c r="D1093">
        <v>0</v>
      </c>
      <c r="E1093">
        <v>0</v>
      </c>
      <c r="F1093" t="s">
        <v>13</v>
      </c>
      <c r="G1093" t="s">
        <v>14</v>
      </c>
      <c r="H1093" t="s">
        <v>15</v>
      </c>
      <c r="I1093">
        <v>111.22</v>
      </c>
      <c r="J1093">
        <v>25.5</v>
      </c>
      <c r="K1093">
        <v>25.5</v>
      </c>
      <c r="L1093" t="s">
        <v>24</v>
      </c>
      <c r="M1093" s="8">
        <v>0</v>
      </c>
      <c r="N1093">
        <f t="shared" si="51"/>
        <v>0</v>
      </c>
      <c r="O1093">
        <f t="shared" si="52"/>
        <v>0</v>
      </c>
      <c r="P1093">
        <f t="shared" si="53"/>
        <v>0</v>
      </c>
      <c r="U1093">
        <v>28</v>
      </c>
      <c r="V1093">
        <v>111.22</v>
      </c>
      <c r="W1093">
        <v>25.5</v>
      </c>
    </row>
    <row r="1094" spans="1:23" x14ac:dyDescent="0.35">
      <c r="A1094">
        <v>67603</v>
      </c>
      <c r="B1094" t="s">
        <v>12</v>
      </c>
      <c r="C1094">
        <v>70</v>
      </c>
      <c r="D1094">
        <v>0</v>
      </c>
      <c r="E1094">
        <v>0</v>
      </c>
      <c r="F1094" t="s">
        <v>13</v>
      </c>
      <c r="G1094" t="s">
        <v>18</v>
      </c>
      <c r="H1094" t="s">
        <v>15</v>
      </c>
      <c r="I1094">
        <v>223.68</v>
      </c>
      <c r="J1094">
        <v>34.299999999999997</v>
      </c>
      <c r="K1094">
        <v>34.299999999999997</v>
      </c>
      <c r="L1094" t="s">
        <v>16</v>
      </c>
      <c r="M1094" s="8">
        <v>0</v>
      </c>
      <c r="N1094">
        <f t="shared" si="51"/>
        <v>0</v>
      </c>
      <c r="O1094">
        <f t="shared" si="52"/>
        <v>0</v>
      </c>
      <c r="P1094">
        <f t="shared" si="53"/>
        <v>1</v>
      </c>
      <c r="U1094">
        <v>70</v>
      </c>
      <c r="V1094">
        <v>223.68</v>
      </c>
      <c r="W1094">
        <v>34.299999999999997</v>
      </c>
    </row>
    <row r="1095" spans="1:23" x14ac:dyDescent="0.35">
      <c r="A1095">
        <v>66772</v>
      </c>
      <c r="B1095" t="s">
        <v>17</v>
      </c>
      <c r="C1095">
        <v>0.32</v>
      </c>
      <c r="D1095">
        <v>0</v>
      </c>
      <c r="E1095">
        <v>0</v>
      </c>
      <c r="F1095" t="s">
        <v>23</v>
      </c>
      <c r="G1095" t="s">
        <v>26</v>
      </c>
      <c r="H1095" t="s">
        <v>19</v>
      </c>
      <c r="I1095">
        <v>55.86</v>
      </c>
      <c r="J1095">
        <v>16</v>
      </c>
      <c r="K1095">
        <v>16</v>
      </c>
      <c r="L1095" t="s">
        <v>24</v>
      </c>
      <c r="M1095" s="8">
        <v>0</v>
      </c>
      <c r="N1095">
        <f t="shared" si="51"/>
        <v>0</v>
      </c>
      <c r="O1095">
        <f t="shared" si="52"/>
        <v>0</v>
      </c>
      <c r="P1095">
        <f t="shared" si="53"/>
        <v>0</v>
      </c>
      <c r="U1095">
        <v>0.32</v>
      </c>
      <c r="V1095">
        <v>55.86</v>
      </c>
      <c r="W1095">
        <v>16</v>
      </c>
    </row>
    <row r="1096" spans="1:23" x14ac:dyDescent="0.35">
      <c r="A1096">
        <v>41861</v>
      </c>
      <c r="B1096" t="s">
        <v>17</v>
      </c>
      <c r="C1096">
        <v>23</v>
      </c>
      <c r="D1096">
        <v>0</v>
      </c>
      <c r="E1096">
        <v>0</v>
      </c>
      <c r="F1096" t="s">
        <v>23</v>
      </c>
      <c r="G1096" t="s">
        <v>14</v>
      </c>
      <c r="H1096" t="s">
        <v>19</v>
      </c>
      <c r="I1096">
        <v>63.73</v>
      </c>
      <c r="J1096">
        <v>25.6</v>
      </c>
      <c r="K1096">
        <v>25.6</v>
      </c>
      <c r="L1096" t="s">
        <v>22</v>
      </c>
      <c r="M1096" s="8">
        <v>0</v>
      </c>
      <c r="N1096">
        <f t="shared" si="51"/>
        <v>0</v>
      </c>
      <c r="O1096">
        <f t="shared" si="52"/>
        <v>0</v>
      </c>
      <c r="P1096">
        <f t="shared" si="53"/>
        <v>0</v>
      </c>
      <c r="U1096">
        <v>23</v>
      </c>
      <c r="V1096">
        <v>63.73</v>
      </c>
      <c r="W1096">
        <v>25.6</v>
      </c>
    </row>
    <row r="1097" spans="1:23" x14ac:dyDescent="0.35">
      <c r="A1097">
        <v>954</v>
      </c>
      <c r="B1097" t="s">
        <v>12</v>
      </c>
      <c r="C1097">
        <v>18</v>
      </c>
      <c r="D1097">
        <v>0</v>
      </c>
      <c r="E1097">
        <v>0</v>
      </c>
      <c r="F1097" t="s">
        <v>23</v>
      </c>
      <c r="G1097" t="s">
        <v>14</v>
      </c>
      <c r="H1097" t="s">
        <v>19</v>
      </c>
      <c r="I1097">
        <v>103.94</v>
      </c>
      <c r="J1097">
        <v>23.3</v>
      </c>
      <c r="K1097">
        <v>23.3</v>
      </c>
      <c r="L1097" t="s">
        <v>21</v>
      </c>
      <c r="M1097" s="8">
        <v>0</v>
      </c>
      <c r="N1097">
        <f t="shared" si="51"/>
        <v>0</v>
      </c>
      <c r="O1097">
        <f t="shared" si="52"/>
        <v>0</v>
      </c>
      <c r="P1097">
        <f t="shared" si="53"/>
        <v>0</v>
      </c>
      <c r="U1097">
        <v>18</v>
      </c>
      <c r="V1097">
        <v>103.94</v>
      </c>
      <c r="W1097">
        <v>23.3</v>
      </c>
    </row>
    <row r="1098" spans="1:23" x14ac:dyDescent="0.35">
      <c r="A1098">
        <v>37888</v>
      </c>
      <c r="B1098" t="s">
        <v>12</v>
      </c>
      <c r="C1098">
        <v>41</v>
      </c>
      <c r="D1098">
        <v>0</v>
      </c>
      <c r="E1098">
        <v>0</v>
      </c>
      <c r="F1098" t="s">
        <v>13</v>
      </c>
      <c r="G1098" t="s">
        <v>14</v>
      </c>
      <c r="H1098" t="s">
        <v>19</v>
      </c>
      <c r="I1098">
        <v>92.49</v>
      </c>
      <c r="J1098">
        <v>41.6</v>
      </c>
      <c r="K1098">
        <v>41.6</v>
      </c>
      <c r="L1098" t="s">
        <v>24</v>
      </c>
      <c r="M1098" s="8">
        <v>0</v>
      </c>
      <c r="N1098">
        <f t="shared" si="51"/>
        <v>0</v>
      </c>
      <c r="O1098">
        <f t="shared" si="52"/>
        <v>0</v>
      </c>
      <c r="P1098">
        <f t="shared" si="53"/>
        <v>0</v>
      </c>
      <c r="U1098">
        <v>41</v>
      </c>
      <c r="V1098">
        <v>92.49</v>
      </c>
      <c r="W1098">
        <v>41.6</v>
      </c>
    </row>
    <row r="1099" spans="1:23" x14ac:dyDescent="0.35">
      <c r="A1099">
        <v>34326</v>
      </c>
      <c r="B1099" t="s">
        <v>12</v>
      </c>
      <c r="C1099">
        <v>52</v>
      </c>
      <c r="D1099">
        <v>0</v>
      </c>
      <c r="E1099">
        <v>0</v>
      </c>
      <c r="F1099" t="s">
        <v>13</v>
      </c>
      <c r="G1099" t="s">
        <v>14</v>
      </c>
      <c r="H1099" t="s">
        <v>15</v>
      </c>
      <c r="I1099">
        <v>229.2</v>
      </c>
      <c r="J1099">
        <v>35.6</v>
      </c>
      <c r="K1099">
        <v>35.6</v>
      </c>
      <c r="L1099" t="s">
        <v>16</v>
      </c>
      <c r="M1099" s="8">
        <v>0</v>
      </c>
      <c r="N1099">
        <f t="shared" si="51"/>
        <v>0</v>
      </c>
      <c r="O1099">
        <f t="shared" si="52"/>
        <v>0</v>
      </c>
      <c r="P1099">
        <f t="shared" si="53"/>
        <v>1</v>
      </c>
      <c r="U1099">
        <v>52</v>
      </c>
      <c r="V1099">
        <v>229.2</v>
      </c>
      <c r="W1099">
        <v>35.6</v>
      </c>
    </row>
    <row r="1100" spans="1:23" x14ac:dyDescent="0.35">
      <c r="A1100">
        <v>42329</v>
      </c>
      <c r="B1100" t="s">
        <v>17</v>
      </c>
      <c r="C1100">
        <v>77</v>
      </c>
      <c r="D1100">
        <v>0</v>
      </c>
      <c r="E1100">
        <v>0</v>
      </c>
      <c r="F1100" t="s">
        <v>13</v>
      </c>
      <c r="G1100" t="s">
        <v>14</v>
      </c>
      <c r="H1100" t="s">
        <v>19</v>
      </c>
      <c r="I1100">
        <v>75.06</v>
      </c>
      <c r="J1100">
        <v>22</v>
      </c>
      <c r="K1100">
        <v>22</v>
      </c>
      <c r="L1100" t="s">
        <v>24</v>
      </c>
      <c r="M1100" s="8">
        <v>0</v>
      </c>
      <c r="N1100">
        <f t="shared" si="51"/>
        <v>0</v>
      </c>
      <c r="O1100">
        <f t="shared" si="52"/>
        <v>0</v>
      </c>
      <c r="P1100">
        <f t="shared" si="53"/>
        <v>0</v>
      </c>
      <c r="U1100">
        <v>77</v>
      </c>
      <c r="V1100">
        <v>75.06</v>
      </c>
      <c r="W1100">
        <v>22</v>
      </c>
    </row>
    <row r="1101" spans="1:23" x14ac:dyDescent="0.35">
      <c r="A1101">
        <v>23565</v>
      </c>
      <c r="B1101" t="s">
        <v>12</v>
      </c>
      <c r="C1101">
        <v>34</v>
      </c>
      <c r="D1101">
        <v>0</v>
      </c>
      <c r="E1101">
        <v>0</v>
      </c>
      <c r="F1101" t="s">
        <v>13</v>
      </c>
      <c r="G1101" t="s">
        <v>14</v>
      </c>
      <c r="H1101" t="s">
        <v>15</v>
      </c>
      <c r="I1101">
        <v>85.57</v>
      </c>
      <c r="J1101">
        <v>26.8</v>
      </c>
      <c r="K1101">
        <v>26.8</v>
      </c>
      <c r="L1101" t="s">
        <v>24</v>
      </c>
      <c r="M1101" s="8">
        <v>0</v>
      </c>
      <c r="N1101">
        <f t="shared" si="51"/>
        <v>0</v>
      </c>
      <c r="O1101">
        <f t="shared" si="52"/>
        <v>0</v>
      </c>
      <c r="P1101">
        <f t="shared" si="53"/>
        <v>0</v>
      </c>
      <c r="U1101">
        <v>34</v>
      </c>
      <c r="V1101">
        <v>85.57</v>
      </c>
      <c r="W1101">
        <v>26.8</v>
      </c>
    </row>
    <row r="1102" spans="1:23" x14ac:dyDescent="0.35">
      <c r="A1102">
        <v>27323</v>
      </c>
      <c r="B1102" t="s">
        <v>17</v>
      </c>
      <c r="C1102">
        <v>67</v>
      </c>
      <c r="D1102">
        <v>0</v>
      </c>
      <c r="E1102">
        <v>0</v>
      </c>
      <c r="F1102" t="s">
        <v>13</v>
      </c>
      <c r="G1102" t="s">
        <v>18</v>
      </c>
      <c r="H1102" t="s">
        <v>15</v>
      </c>
      <c r="I1102">
        <v>68.61</v>
      </c>
      <c r="J1102">
        <v>31.9</v>
      </c>
      <c r="K1102">
        <v>31.9</v>
      </c>
      <c r="L1102" t="s">
        <v>21</v>
      </c>
      <c r="M1102" s="8">
        <v>0</v>
      </c>
      <c r="N1102">
        <f t="shared" si="51"/>
        <v>0</v>
      </c>
      <c r="O1102">
        <f t="shared" si="52"/>
        <v>0</v>
      </c>
      <c r="P1102">
        <f t="shared" si="53"/>
        <v>0</v>
      </c>
      <c r="U1102">
        <v>67</v>
      </c>
      <c r="V1102">
        <v>68.61</v>
      </c>
      <c r="W1102">
        <v>31.9</v>
      </c>
    </row>
    <row r="1103" spans="1:23" x14ac:dyDescent="0.35">
      <c r="A1103">
        <v>57854</v>
      </c>
      <c r="B1103" t="s">
        <v>12</v>
      </c>
      <c r="C1103">
        <v>1.64</v>
      </c>
      <c r="D1103">
        <v>0</v>
      </c>
      <c r="E1103">
        <v>0</v>
      </c>
      <c r="F1103" t="s">
        <v>23</v>
      </c>
      <c r="G1103" t="s">
        <v>26</v>
      </c>
      <c r="H1103" t="s">
        <v>15</v>
      </c>
      <c r="I1103">
        <v>56.3</v>
      </c>
      <c r="J1103">
        <v>19.7</v>
      </c>
      <c r="K1103">
        <v>19.7</v>
      </c>
      <c r="L1103" t="s">
        <v>24</v>
      </c>
      <c r="M1103" s="8">
        <v>0</v>
      </c>
      <c r="N1103">
        <f t="shared" si="51"/>
        <v>0</v>
      </c>
      <c r="O1103">
        <f t="shared" si="52"/>
        <v>0</v>
      </c>
      <c r="P1103">
        <f t="shared" si="53"/>
        <v>0</v>
      </c>
      <c r="U1103">
        <v>1.64</v>
      </c>
      <c r="V1103">
        <v>56.3</v>
      </c>
      <c r="W1103">
        <v>19.7</v>
      </c>
    </row>
    <row r="1104" spans="1:23" x14ac:dyDescent="0.35">
      <c r="A1104">
        <v>18414</v>
      </c>
      <c r="B1104" t="s">
        <v>17</v>
      </c>
      <c r="C1104">
        <v>23</v>
      </c>
      <c r="D1104">
        <v>0</v>
      </c>
      <c r="E1104">
        <v>0</v>
      </c>
      <c r="F1104" t="s">
        <v>23</v>
      </c>
      <c r="G1104" t="s">
        <v>14</v>
      </c>
      <c r="H1104" t="s">
        <v>19</v>
      </c>
      <c r="I1104">
        <v>193.22</v>
      </c>
      <c r="J1104" t="s">
        <v>20</v>
      </c>
      <c r="K1104">
        <v>28.1</v>
      </c>
      <c r="L1104" t="s">
        <v>22</v>
      </c>
      <c r="M1104" s="8">
        <v>0</v>
      </c>
      <c r="N1104">
        <f t="shared" si="51"/>
        <v>1</v>
      </c>
      <c r="O1104">
        <f t="shared" si="52"/>
        <v>0</v>
      </c>
      <c r="P1104">
        <f t="shared" si="53"/>
        <v>1</v>
      </c>
      <c r="U1104">
        <v>23</v>
      </c>
      <c r="V1104">
        <v>193.22</v>
      </c>
      <c r="W1104">
        <v>28.1</v>
      </c>
    </row>
    <row r="1105" spans="1:23" x14ac:dyDescent="0.35">
      <c r="A1105">
        <v>72836</v>
      </c>
      <c r="B1105" t="s">
        <v>17</v>
      </c>
      <c r="C1105">
        <v>59</v>
      </c>
      <c r="D1105">
        <v>0</v>
      </c>
      <c r="E1105">
        <v>0</v>
      </c>
      <c r="F1105" t="s">
        <v>13</v>
      </c>
      <c r="G1105" t="s">
        <v>14</v>
      </c>
      <c r="H1105" t="s">
        <v>15</v>
      </c>
      <c r="I1105">
        <v>65.98</v>
      </c>
      <c r="J1105">
        <v>31.1</v>
      </c>
      <c r="K1105">
        <v>31.1</v>
      </c>
      <c r="L1105" t="s">
        <v>24</v>
      </c>
      <c r="M1105" s="8">
        <v>0</v>
      </c>
      <c r="N1105">
        <f t="shared" si="51"/>
        <v>0</v>
      </c>
      <c r="O1105">
        <f t="shared" si="52"/>
        <v>0</v>
      </c>
      <c r="P1105">
        <f t="shared" si="53"/>
        <v>0</v>
      </c>
      <c r="U1105">
        <v>59</v>
      </c>
      <c r="V1105">
        <v>65.98</v>
      </c>
      <c r="W1105">
        <v>31.1</v>
      </c>
    </row>
    <row r="1106" spans="1:23" x14ac:dyDescent="0.35">
      <c r="A1106">
        <v>17708</v>
      </c>
      <c r="B1106" t="s">
        <v>12</v>
      </c>
      <c r="C1106">
        <v>62</v>
      </c>
      <c r="D1106">
        <v>0</v>
      </c>
      <c r="E1106">
        <v>0</v>
      </c>
      <c r="F1106" t="s">
        <v>13</v>
      </c>
      <c r="G1106" t="s">
        <v>25</v>
      </c>
      <c r="H1106" t="s">
        <v>19</v>
      </c>
      <c r="I1106">
        <v>204.57</v>
      </c>
      <c r="J1106">
        <v>34.4</v>
      </c>
      <c r="K1106">
        <v>34.4</v>
      </c>
      <c r="L1106" t="s">
        <v>24</v>
      </c>
      <c r="M1106" s="8">
        <v>0</v>
      </c>
      <c r="N1106">
        <f t="shared" si="51"/>
        <v>0</v>
      </c>
      <c r="O1106">
        <f t="shared" si="52"/>
        <v>0</v>
      </c>
      <c r="P1106">
        <f t="shared" si="53"/>
        <v>1</v>
      </c>
      <c r="U1106">
        <v>62</v>
      </c>
      <c r="V1106">
        <v>204.57</v>
      </c>
      <c r="W1106">
        <v>34.4</v>
      </c>
    </row>
    <row r="1107" spans="1:23" x14ac:dyDescent="0.35">
      <c r="A1107">
        <v>66321</v>
      </c>
      <c r="B1107" t="s">
        <v>12</v>
      </c>
      <c r="C1107">
        <v>47</v>
      </c>
      <c r="D1107">
        <v>0</v>
      </c>
      <c r="E1107">
        <v>0</v>
      </c>
      <c r="F1107" t="s">
        <v>13</v>
      </c>
      <c r="G1107" t="s">
        <v>25</v>
      </c>
      <c r="H1107" t="s">
        <v>15</v>
      </c>
      <c r="I1107">
        <v>64.989999999999995</v>
      </c>
      <c r="J1107">
        <v>33.200000000000003</v>
      </c>
      <c r="K1107">
        <v>33.200000000000003</v>
      </c>
      <c r="L1107" t="s">
        <v>21</v>
      </c>
      <c r="M1107" s="8">
        <v>0</v>
      </c>
      <c r="N1107">
        <f t="shared" si="51"/>
        <v>0</v>
      </c>
      <c r="O1107">
        <f t="shared" si="52"/>
        <v>0</v>
      </c>
      <c r="P1107">
        <f t="shared" si="53"/>
        <v>0</v>
      </c>
      <c r="U1107">
        <v>47</v>
      </c>
      <c r="V1107">
        <v>64.989999999999995</v>
      </c>
      <c r="W1107">
        <v>33.200000000000003</v>
      </c>
    </row>
    <row r="1108" spans="1:23" x14ac:dyDescent="0.35">
      <c r="A1108">
        <v>53817</v>
      </c>
      <c r="B1108" t="s">
        <v>17</v>
      </c>
      <c r="C1108">
        <v>71</v>
      </c>
      <c r="D1108">
        <v>1</v>
      </c>
      <c r="E1108">
        <v>0</v>
      </c>
      <c r="F1108" t="s">
        <v>13</v>
      </c>
      <c r="G1108" t="s">
        <v>18</v>
      </c>
      <c r="H1108" t="s">
        <v>19</v>
      </c>
      <c r="I1108">
        <v>66.12</v>
      </c>
      <c r="J1108" t="s">
        <v>20</v>
      </c>
      <c r="K1108">
        <v>28.1</v>
      </c>
      <c r="L1108" t="s">
        <v>21</v>
      </c>
      <c r="M1108" s="8">
        <v>0</v>
      </c>
      <c r="N1108">
        <f t="shared" si="51"/>
        <v>1</v>
      </c>
      <c r="O1108">
        <f t="shared" si="52"/>
        <v>0</v>
      </c>
      <c r="P1108">
        <f t="shared" si="53"/>
        <v>0</v>
      </c>
      <c r="U1108">
        <v>71</v>
      </c>
      <c r="V1108">
        <v>66.12</v>
      </c>
      <c r="W1108">
        <v>28.1</v>
      </c>
    </row>
    <row r="1109" spans="1:23" x14ac:dyDescent="0.35">
      <c r="A1109">
        <v>66678</v>
      </c>
      <c r="B1109" t="s">
        <v>17</v>
      </c>
      <c r="C1109">
        <v>22</v>
      </c>
      <c r="D1109">
        <v>0</v>
      </c>
      <c r="E1109">
        <v>0</v>
      </c>
      <c r="F1109" t="s">
        <v>23</v>
      </c>
      <c r="G1109" t="s">
        <v>14</v>
      </c>
      <c r="H1109" t="s">
        <v>15</v>
      </c>
      <c r="I1109">
        <v>73.400000000000006</v>
      </c>
      <c r="J1109">
        <v>21.6</v>
      </c>
      <c r="K1109">
        <v>21.6</v>
      </c>
      <c r="L1109" t="s">
        <v>21</v>
      </c>
      <c r="M1109" s="8">
        <v>0</v>
      </c>
      <c r="N1109">
        <f t="shared" si="51"/>
        <v>0</v>
      </c>
      <c r="O1109">
        <f t="shared" si="52"/>
        <v>0</v>
      </c>
      <c r="P1109">
        <f t="shared" si="53"/>
        <v>0</v>
      </c>
      <c r="U1109">
        <v>22</v>
      </c>
      <c r="V1109">
        <v>73.400000000000006</v>
      </c>
      <c r="W1109">
        <v>21.6</v>
      </c>
    </row>
    <row r="1110" spans="1:23" x14ac:dyDescent="0.35">
      <c r="A1110">
        <v>56734</v>
      </c>
      <c r="B1110" t="s">
        <v>12</v>
      </c>
      <c r="C1110">
        <v>33</v>
      </c>
      <c r="D1110">
        <v>0</v>
      </c>
      <c r="E1110">
        <v>0</v>
      </c>
      <c r="F1110" t="s">
        <v>13</v>
      </c>
      <c r="G1110" t="s">
        <v>25</v>
      </c>
      <c r="H1110" t="s">
        <v>15</v>
      </c>
      <c r="I1110">
        <v>82.83</v>
      </c>
      <c r="J1110">
        <v>25.4</v>
      </c>
      <c r="K1110">
        <v>25.4</v>
      </c>
      <c r="L1110" t="s">
        <v>24</v>
      </c>
      <c r="M1110" s="8">
        <v>0</v>
      </c>
      <c r="N1110">
        <f t="shared" si="51"/>
        <v>0</v>
      </c>
      <c r="O1110">
        <f t="shared" si="52"/>
        <v>0</v>
      </c>
      <c r="P1110">
        <f t="shared" si="53"/>
        <v>0</v>
      </c>
      <c r="U1110">
        <v>33</v>
      </c>
      <c r="V1110">
        <v>82.83</v>
      </c>
      <c r="W1110">
        <v>25.4</v>
      </c>
    </row>
    <row r="1111" spans="1:23" x14ac:dyDescent="0.35">
      <c r="A1111">
        <v>32240</v>
      </c>
      <c r="B1111" t="s">
        <v>17</v>
      </c>
      <c r="C1111">
        <v>27</v>
      </c>
      <c r="D1111">
        <v>0</v>
      </c>
      <c r="E1111">
        <v>0</v>
      </c>
      <c r="F1111" t="s">
        <v>23</v>
      </c>
      <c r="G1111" t="s">
        <v>14</v>
      </c>
      <c r="H1111" t="s">
        <v>15</v>
      </c>
      <c r="I1111">
        <v>93.55</v>
      </c>
      <c r="J1111">
        <v>41.6</v>
      </c>
      <c r="K1111">
        <v>41.6</v>
      </c>
      <c r="L1111" t="s">
        <v>21</v>
      </c>
      <c r="M1111" s="8">
        <v>0</v>
      </c>
      <c r="N1111">
        <f t="shared" si="51"/>
        <v>0</v>
      </c>
      <c r="O1111">
        <f t="shared" si="52"/>
        <v>0</v>
      </c>
      <c r="P1111">
        <f t="shared" si="53"/>
        <v>0</v>
      </c>
      <c r="U1111">
        <v>27</v>
      </c>
      <c r="V1111">
        <v>93.55</v>
      </c>
      <c r="W1111">
        <v>41.6</v>
      </c>
    </row>
    <row r="1112" spans="1:23" x14ac:dyDescent="0.35">
      <c r="A1112">
        <v>28127</v>
      </c>
      <c r="B1112" t="s">
        <v>17</v>
      </c>
      <c r="C1112">
        <v>44</v>
      </c>
      <c r="D1112">
        <v>0</v>
      </c>
      <c r="E1112">
        <v>0</v>
      </c>
      <c r="F1112" t="s">
        <v>13</v>
      </c>
      <c r="G1112" t="s">
        <v>14</v>
      </c>
      <c r="H1112" t="s">
        <v>19</v>
      </c>
      <c r="I1112">
        <v>90.4</v>
      </c>
      <c r="J1112">
        <v>33.1</v>
      </c>
      <c r="K1112">
        <v>33.1</v>
      </c>
      <c r="L1112" t="s">
        <v>16</v>
      </c>
      <c r="M1112" s="8">
        <v>0</v>
      </c>
      <c r="N1112">
        <f t="shared" si="51"/>
        <v>0</v>
      </c>
      <c r="O1112">
        <f t="shared" si="52"/>
        <v>0</v>
      </c>
      <c r="P1112">
        <f t="shared" si="53"/>
        <v>0</v>
      </c>
      <c r="U1112">
        <v>44</v>
      </c>
      <c r="V1112">
        <v>90.4</v>
      </c>
      <c r="W1112">
        <v>33.1</v>
      </c>
    </row>
    <row r="1113" spans="1:23" x14ac:dyDescent="0.35">
      <c r="A1113">
        <v>20347</v>
      </c>
      <c r="B1113" t="s">
        <v>17</v>
      </c>
      <c r="C1113">
        <v>18</v>
      </c>
      <c r="D1113">
        <v>0</v>
      </c>
      <c r="E1113">
        <v>0</v>
      </c>
      <c r="F1113" t="s">
        <v>23</v>
      </c>
      <c r="G1113" t="s">
        <v>14</v>
      </c>
      <c r="H1113" t="s">
        <v>19</v>
      </c>
      <c r="I1113">
        <v>98.1</v>
      </c>
      <c r="J1113">
        <v>21.8</v>
      </c>
      <c r="K1113">
        <v>21.8</v>
      </c>
      <c r="L1113" t="s">
        <v>21</v>
      </c>
      <c r="M1113" s="8">
        <v>0</v>
      </c>
      <c r="N1113">
        <f t="shared" si="51"/>
        <v>0</v>
      </c>
      <c r="O1113">
        <f t="shared" si="52"/>
        <v>0</v>
      </c>
      <c r="P1113">
        <f t="shared" si="53"/>
        <v>0</v>
      </c>
      <c r="U1113">
        <v>18</v>
      </c>
      <c r="V1113">
        <v>98.1</v>
      </c>
      <c r="W1113">
        <v>21.8</v>
      </c>
    </row>
    <row r="1114" spans="1:23" x14ac:dyDescent="0.35">
      <c r="A1114">
        <v>40824</v>
      </c>
      <c r="B1114" t="s">
        <v>12</v>
      </c>
      <c r="C1114">
        <v>47</v>
      </c>
      <c r="D1114">
        <v>0</v>
      </c>
      <c r="E1114">
        <v>0</v>
      </c>
      <c r="F1114" t="s">
        <v>13</v>
      </c>
      <c r="G1114" t="s">
        <v>14</v>
      </c>
      <c r="H1114" t="s">
        <v>19</v>
      </c>
      <c r="I1114">
        <v>142.02000000000001</v>
      </c>
      <c r="J1114">
        <v>30</v>
      </c>
      <c r="K1114">
        <v>30</v>
      </c>
      <c r="L1114" t="s">
        <v>24</v>
      </c>
      <c r="M1114" s="8">
        <v>0</v>
      </c>
      <c r="N1114">
        <f t="shared" si="51"/>
        <v>0</v>
      </c>
      <c r="O1114">
        <f t="shared" si="52"/>
        <v>0</v>
      </c>
      <c r="P1114">
        <f t="shared" si="53"/>
        <v>0</v>
      </c>
      <c r="U1114">
        <v>47</v>
      </c>
      <c r="V1114">
        <v>142.02000000000001</v>
      </c>
      <c r="W1114">
        <v>30</v>
      </c>
    </row>
    <row r="1115" spans="1:23" x14ac:dyDescent="0.35">
      <c r="A1115">
        <v>38678</v>
      </c>
      <c r="B1115" t="s">
        <v>17</v>
      </c>
      <c r="C1115">
        <v>66</v>
      </c>
      <c r="D1115">
        <v>0</v>
      </c>
      <c r="E1115">
        <v>0</v>
      </c>
      <c r="F1115" t="s">
        <v>13</v>
      </c>
      <c r="G1115" t="s">
        <v>18</v>
      </c>
      <c r="H1115" t="s">
        <v>19</v>
      </c>
      <c r="I1115">
        <v>251.46</v>
      </c>
      <c r="J1115">
        <v>35.200000000000003</v>
      </c>
      <c r="K1115">
        <v>35.200000000000003</v>
      </c>
      <c r="L1115" t="s">
        <v>22</v>
      </c>
      <c r="M1115" s="8">
        <v>0</v>
      </c>
      <c r="N1115">
        <f t="shared" si="51"/>
        <v>0</v>
      </c>
      <c r="O1115">
        <f t="shared" si="52"/>
        <v>0</v>
      </c>
      <c r="P1115">
        <f t="shared" si="53"/>
        <v>1</v>
      </c>
      <c r="U1115">
        <v>66</v>
      </c>
      <c r="V1115">
        <v>251.46</v>
      </c>
      <c r="W1115">
        <v>35.200000000000003</v>
      </c>
    </row>
    <row r="1116" spans="1:23" x14ac:dyDescent="0.35">
      <c r="A1116">
        <v>29380</v>
      </c>
      <c r="B1116" t="s">
        <v>17</v>
      </c>
      <c r="C1116">
        <v>42</v>
      </c>
      <c r="D1116">
        <v>1</v>
      </c>
      <c r="E1116">
        <v>0</v>
      </c>
      <c r="F1116" t="s">
        <v>13</v>
      </c>
      <c r="G1116" t="s">
        <v>14</v>
      </c>
      <c r="H1116" t="s">
        <v>19</v>
      </c>
      <c r="I1116">
        <v>89.96</v>
      </c>
      <c r="J1116">
        <v>35.6</v>
      </c>
      <c r="K1116">
        <v>35.6</v>
      </c>
      <c r="L1116" t="s">
        <v>21</v>
      </c>
      <c r="M1116" s="8">
        <v>0</v>
      </c>
      <c r="N1116">
        <f t="shared" si="51"/>
        <v>0</v>
      </c>
      <c r="O1116">
        <f t="shared" si="52"/>
        <v>0</v>
      </c>
      <c r="P1116">
        <f t="shared" si="53"/>
        <v>0</v>
      </c>
      <c r="U1116">
        <v>42</v>
      </c>
      <c r="V1116">
        <v>89.96</v>
      </c>
      <c r="W1116">
        <v>35.6</v>
      </c>
    </row>
    <row r="1117" spans="1:23" x14ac:dyDescent="0.35">
      <c r="A1117">
        <v>809</v>
      </c>
      <c r="B1117" t="s">
        <v>12</v>
      </c>
      <c r="C1117">
        <v>13</v>
      </c>
      <c r="D1117">
        <v>0</v>
      </c>
      <c r="E1117">
        <v>0</v>
      </c>
      <c r="F1117" t="s">
        <v>23</v>
      </c>
      <c r="G1117" t="s">
        <v>26</v>
      </c>
      <c r="H1117" t="s">
        <v>15</v>
      </c>
      <c r="I1117">
        <v>71.73</v>
      </c>
      <c r="J1117" t="s">
        <v>20</v>
      </c>
      <c r="K1117">
        <v>28.1</v>
      </c>
      <c r="L1117" t="s">
        <v>24</v>
      </c>
      <c r="M1117" s="8">
        <v>0</v>
      </c>
      <c r="N1117">
        <f t="shared" si="51"/>
        <v>1</v>
      </c>
      <c r="O1117">
        <f t="shared" si="52"/>
        <v>0</v>
      </c>
      <c r="P1117">
        <f t="shared" si="53"/>
        <v>0</v>
      </c>
      <c r="U1117">
        <v>13</v>
      </c>
      <c r="V1117">
        <v>71.73</v>
      </c>
      <c r="W1117">
        <v>28.1</v>
      </c>
    </row>
    <row r="1118" spans="1:23" x14ac:dyDescent="0.35">
      <c r="A1118">
        <v>65453</v>
      </c>
      <c r="B1118" t="s">
        <v>17</v>
      </c>
      <c r="C1118">
        <v>56</v>
      </c>
      <c r="D1118">
        <v>1</v>
      </c>
      <c r="E1118">
        <v>0</v>
      </c>
      <c r="F1118" t="s">
        <v>13</v>
      </c>
      <c r="G1118" t="s">
        <v>25</v>
      </c>
      <c r="H1118" t="s">
        <v>15</v>
      </c>
      <c r="I1118">
        <v>82.44</v>
      </c>
      <c r="J1118">
        <v>27.8</v>
      </c>
      <c r="K1118">
        <v>27.8</v>
      </c>
      <c r="L1118" t="s">
        <v>22</v>
      </c>
      <c r="M1118" s="8">
        <v>0</v>
      </c>
      <c r="N1118">
        <f t="shared" si="51"/>
        <v>0</v>
      </c>
      <c r="O1118">
        <f t="shared" si="52"/>
        <v>0</v>
      </c>
      <c r="P1118">
        <f t="shared" si="53"/>
        <v>0</v>
      </c>
      <c r="U1118">
        <v>56</v>
      </c>
      <c r="V1118">
        <v>82.44</v>
      </c>
      <c r="W1118">
        <v>27.8</v>
      </c>
    </row>
    <row r="1119" spans="1:23" x14ac:dyDescent="0.35">
      <c r="A1119">
        <v>9415</v>
      </c>
      <c r="B1119" t="s">
        <v>17</v>
      </c>
      <c r="C1119">
        <v>69</v>
      </c>
      <c r="D1119">
        <v>0</v>
      </c>
      <c r="E1119">
        <v>0</v>
      </c>
      <c r="F1119" t="s">
        <v>13</v>
      </c>
      <c r="G1119" t="s">
        <v>18</v>
      </c>
      <c r="H1119" t="s">
        <v>15</v>
      </c>
      <c r="I1119">
        <v>80.849999999999994</v>
      </c>
      <c r="J1119">
        <v>29.3</v>
      </c>
      <c r="K1119">
        <v>29.3</v>
      </c>
      <c r="L1119" t="s">
        <v>16</v>
      </c>
      <c r="M1119" s="8">
        <v>0</v>
      </c>
      <c r="N1119">
        <f t="shared" si="51"/>
        <v>0</v>
      </c>
      <c r="O1119">
        <f t="shared" si="52"/>
        <v>0</v>
      </c>
      <c r="P1119">
        <f t="shared" si="53"/>
        <v>0</v>
      </c>
      <c r="U1119">
        <v>69</v>
      </c>
      <c r="V1119">
        <v>80.849999999999994</v>
      </c>
      <c r="W1119">
        <v>29.3</v>
      </c>
    </row>
    <row r="1120" spans="1:23" x14ac:dyDescent="0.35">
      <c r="A1120">
        <v>30989</v>
      </c>
      <c r="B1120" t="s">
        <v>17</v>
      </c>
      <c r="C1120">
        <v>65</v>
      </c>
      <c r="D1120">
        <v>0</v>
      </c>
      <c r="E1120">
        <v>0</v>
      </c>
      <c r="F1120" t="s">
        <v>13</v>
      </c>
      <c r="G1120" t="s">
        <v>18</v>
      </c>
      <c r="H1120" t="s">
        <v>19</v>
      </c>
      <c r="I1120">
        <v>220.52</v>
      </c>
      <c r="J1120">
        <v>37.200000000000003</v>
      </c>
      <c r="K1120">
        <v>37.200000000000003</v>
      </c>
      <c r="L1120" t="s">
        <v>22</v>
      </c>
      <c r="M1120" s="8">
        <v>0</v>
      </c>
      <c r="N1120">
        <f t="shared" si="51"/>
        <v>0</v>
      </c>
      <c r="O1120">
        <f t="shared" si="52"/>
        <v>0</v>
      </c>
      <c r="P1120">
        <f t="shared" si="53"/>
        <v>1</v>
      </c>
      <c r="U1120">
        <v>65</v>
      </c>
      <c r="V1120">
        <v>220.52</v>
      </c>
      <c r="W1120">
        <v>37.200000000000003</v>
      </c>
    </row>
    <row r="1121" spans="1:23" x14ac:dyDescent="0.35">
      <c r="A1121">
        <v>65258</v>
      </c>
      <c r="B1121" t="s">
        <v>12</v>
      </c>
      <c r="C1121">
        <v>53</v>
      </c>
      <c r="D1121">
        <v>0</v>
      </c>
      <c r="E1121">
        <v>0</v>
      </c>
      <c r="F1121" t="s">
        <v>13</v>
      </c>
      <c r="G1121" t="s">
        <v>14</v>
      </c>
      <c r="H1121" t="s">
        <v>15</v>
      </c>
      <c r="I1121">
        <v>86.73</v>
      </c>
      <c r="J1121">
        <v>26.1</v>
      </c>
      <c r="K1121">
        <v>26.1</v>
      </c>
      <c r="L1121" t="s">
        <v>24</v>
      </c>
      <c r="M1121" s="8">
        <v>0</v>
      </c>
      <c r="N1121">
        <f t="shared" si="51"/>
        <v>0</v>
      </c>
      <c r="O1121">
        <f t="shared" si="52"/>
        <v>0</v>
      </c>
      <c r="P1121">
        <f t="shared" si="53"/>
        <v>0</v>
      </c>
      <c r="U1121">
        <v>53</v>
      </c>
      <c r="V1121">
        <v>86.73</v>
      </c>
      <c r="W1121">
        <v>26.1</v>
      </c>
    </row>
    <row r="1122" spans="1:23" x14ac:dyDescent="0.35">
      <c r="A1122">
        <v>67052</v>
      </c>
      <c r="B1122" t="s">
        <v>17</v>
      </c>
      <c r="C1122">
        <v>36</v>
      </c>
      <c r="D1122">
        <v>0</v>
      </c>
      <c r="E1122">
        <v>0</v>
      </c>
      <c r="F1122" t="s">
        <v>13</v>
      </c>
      <c r="G1122" t="s">
        <v>14</v>
      </c>
      <c r="H1122" t="s">
        <v>15</v>
      </c>
      <c r="I1122">
        <v>76.930000000000007</v>
      </c>
      <c r="J1122">
        <v>21.6</v>
      </c>
      <c r="K1122">
        <v>21.6</v>
      </c>
      <c r="L1122" t="s">
        <v>21</v>
      </c>
      <c r="M1122" s="8">
        <v>0</v>
      </c>
      <c r="N1122">
        <f t="shared" si="51"/>
        <v>0</v>
      </c>
      <c r="O1122">
        <f t="shared" si="52"/>
        <v>0</v>
      </c>
      <c r="P1122">
        <f t="shared" si="53"/>
        <v>0</v>
      </c>
      <c r="U1122">
        <v>36</v>
      </c>
      <c r="V1122">
        <v>76.930000000000007</v>
      </c>
      <c r="W1122">
        <v>21.6</v>
      </c>
    </row>
    <row r="1123" spans="1:23" x14ac:dyDescent="0.35">
      <c r="A1123">
        <v>62756</v>
      </c>
      <c r="B1123" t="s">
        <v>17</v>
      </c>
      <c r="C1123">
        <v>69</v>
      </c>
      <c r="D1123">
        <v>0</v>
      </c>
      <c r="E1123">
        <v>0</v>
      </c>
      <c r="F1123" t="s">
        <v>13</v>
      </c>
      <c r="G1123" t="s">
        <v>18</v>
      </c>
      <c r="H1123" t="s">
        <v>15</v>
      </c>
      <c r="I1123">
        <v>113.1</v>
      </c>
      <c r="J1123">
        <v>22.7</v>
      </c>
      <c r="K1123">
        <v>22.7</v>
      </c>
      <c r="L1123" t="s">
        <v>21</v>
      </c>
      <c r="M1123" s="8">
        <v>0</v>
      </c>
      <c r="N1123">
        <f t="shared" si="51"/>
        <v>0</v>
      </c>
      <c r="O1123">
        <f t="shared" si="52"/>
        <v>0</v>
      </c>
      <c r="P1123">
        <f t="shared" si="53"/>
        <v>0</v>
      </c>
      <c r="U1123">
        <v>69</v>
      </c>
      <c r="V1123">
        <v>113.1</v>
      </c>
      <c r="W1123">
        <v>22.7</v>
      </c>
    </row>
    <row r="1124" spans="1:23" x14ac:dyDescent="0.35">
      <c r="A1124">
        <v>69224</v>
      </c>
      <c r="B1124" t="s">
        <v>12</v>
      </c>
      <c r="C1124">
        <v>19</v>
      </c>
      <c r="D1124">
        <v>0</v>
      </c>
      <c r="E1124">
        <v>0</v>
      </c>
      <c r="F1124" t="s">
        <v>23</v>
      </c>
      <c r="G1124" t="s">
        <v>14</v>
      </c>
      <c r="H1124" t="s">
        <v>19</v>
      </c>
      <c r="I1124">
        <v>96.84</v>
      </c>
      <c r="J1124">
        <v>30.2</v>
      </c>
      <c r="K1124">
        <v>30.2</v>
      </c>
      <c r="L1124" t="s">
        <v>16</v>
      </c>
      <c r="M1124" s="8">
        <v>0</v>
      </c>
      <c r="N1124">
        <f t="shared" si="51"/>
        <v>0</v>
      </c>
      <c r="O1124">
        <f t="shared" si="52"/>
        <v>0</v>
      </c>
      <c r="P1124">
        <f t="shared" si="53"/>
        <v>0</v>
      </c>
      <c r="U1124">
        <v>19</v>
      </c>
      <c r="V1124">
        <v>96.84</v>
      </c>
      <c r="W1124">
        <v>30.2</v>
      </c>
    </row>
    <row r="1125" spans="1:23" x14ac:dyDescent="0.35">
      <c r="A1125">
        <v>13323</v>
      </c>
      <c r="B1125" t="s">
        <v>12</v>
      </c>
      <c r="C1125">
        <v>3</v>
      </c>
      <c r="D1125">
        <v>0</v>
      </c>
      <c r="E1125">
        <v>0</v>
      </c>
      <c r="F1125" t="s">
        <v>23</v>
      </c>
      <c r="G1125" t="s">
        <v>26</v>
      </c>
      <c r="H1125" t="s">
        <v>15</v>
      </c>
      <c r="I1125">
        <v>100.91</v>
      </c>
      <c r="J1125">
        <v>18</v>
      </c>
      <c r="K1125">
        <v>18</v>
      </c>
      <c r="L1125" t="s">
        <v>24</v>
      </c>
      <c r="M1125" s="8">
        <v>0</v>
      </c>
      <c r="N1125">
        <f t="shared" si="51"/>
        <v>0</v>
      </c>
      <c r="O1125">
        <f t="shared" si="52"/>
        <v>0</v>
      </c>
      <c r="P1125">
        <f t="shared" si="53"/>
        <v>0</v>
      </c>
      <c r="U1125">
        <v>3</v>
      </c>
      <c r="V1125">
        <v>100.91</v>
      </c>
      <c r="W1125">
        <v>18</v>
      </c>
    </row>
    <row r="1126" spans="1:23" x14ac:dyDescent="0.35">
      <c r="A1126">
        <v>59940</v>
      </c>
      <c r="B1126" t="s">
        <v>12</v>
      </c>
      <c r="C1126">
        <v>15</v>
      </c>
      <c r="D1126">
        <v>0</v>
      </c>
      <c r="E1126">
        <v>0</v>
      </c>
      <c r="F1126" t="s">
        <v>23</v>
      </c>
      <c r="G1126" t="s">
        <v>26</v>
      </c>
      <c r="H1126" t="s">
        <v>15</v>
      </c>
      <c r="I1126">
        <v>116.5</v>
      </c>
      <c r="J1126">
        <v>27.8</v>
      </c>
      <c r="K1126">
        <v>27.8</v>
      </c>
      <c r="L1126" t="s">
        <v>24</v>
      </c>
      <c r="M1126" s="8">
        <v>0</v>
      </c>
      <c r="N1126">
        <f t="shared" si="51"/>
        <v>0</v>
      </c>
      <c r="O1126">
        <f t="shared" si="52"/>
        <v>0</v>
      </c>
      <c r="P1126">
        <f t="shared" si="53"/>
        <v>0</v>
      </c>
      <c r="U1126">
        <v>15</v>
      </c>
      <c r="V1126">
        <v>116.5</v>
      </c>
      <c r="W1126">
        <v>27.8</v>
      </c>
    </row>
    <row r="1127" spans="1:23" x14ac:dyDescent="0.35">
      <c r="A1127">
        <v>49042</v>
      </c>
      <c r="B1127" t="s">
        <v>17</v>
      </c>
      <c r="C1127">
        <v>59</v>
      </c>
      <c r="D1127">
        <v>1</v>
      </c>
      <c r="E1127">
        <v>0</v>
      </c>
      <c r="F1127" t="s">
        <v>23</v>
      </c>
      <c r="G1127" t="s">
        <v>14</v>
      </c>
      <c r="H1127" t="s">
        <v>19</v>
      </c>
      <c r="I1127">
        <v>57.26</v>
      </c>
      <c r="J1127">
        <v>23.5</v>
      </c>
      <c r="K1127">
        <v>23.5</v>
      </c>
      <c r="L1127" t="s">
        <v>21</v>
      </c>
      <c r="M1127" s="8">
        <v>0</v>
      </c>
      <c r="N1127">
        <f t="shared" si="51"/>
        <v>0</v>
      </c>
      <c r="O1127">
        <f t="shared" si="52"/>
        <v>0</v>
      </c>
      <c r="P1127">
        <f t="shared" si="53"/>
        <v>0</v>
      </c>
      <c r="U1127">
        <v>59</v>
      </c>
      <c r="V1127">
        <v>57.26</v>
      </c>
      <c r="W1127">
        <v>23.5</v>
      </c>
    </row>
    <row r="1128" spans="1:23" x14ac:dyDescent="0.35">
      <c r="A1128">
        <v>66362</v>
      </c>
      <c r="B1128" t="s">
        <v>17</v>
      </c>
      <c r="C1128">
        <v>61</v>
      </c>
      <c r="D1128">
        <v>0</v>
      </c>
      <c r="E1128">
        <v>0</v>
      </c>
      <c r="F1128" t="s">
        <v>13</v>
      </c>
      <c r="G1128" t="s">
        <v>14</v>
      </c>
      <c r="H1128" t="s">
        <v>15</v>
      </c>
      <c r="I1128">
        <v>129.31</v>
      </c>
      <c r="J1128">
        <v>41.2</v>
      </c>
      <c r="K1128">
        <v>41.2</v>
      </c>
      <c r="L1128" t="s">
        <v>24</v>
      </c>
      <c r="M1128" s="8">
        <v>0</v>
      </c>
      <c r="N1128">
        <f t="shared" si="51"/>
        <v>0</v>
      </c>
      <c r="O1128">
        <f t="shared" si="52"/>
        <v>0</v>
      </c>
      <c r="P1128">
        <f t="shared" si="53"/>
        <v>0</v>
      </c>
      <c r="U1128">
        <v>61</v>
      </c>
      <c r="V1128">
        <v>129.31</v>
      </c>
      <c r="W1128">
        <v>41.2</v>
      </c>
    </row>
    <row r="1129" spans="1:23" x14ac:dyDescent="0.35">
      <c r="A1129">
        <v>46093</v>
      </c>
      <c r="B1129" t="s">
        <v>17</v>
      </c>
      <c r="C1129">
        <v>28</v>
      </c>
      <c r="D1129">
        <v>0</v>
      </c>
      <c r="E1129">
        <v>0</v>
      </c>
      <c r="F1129" t="s">
        <v>13</v>
      </c>
      <c r="G1129" t="s">
        <v>14</v>
      </c>
      <c r="H1129" t="s">
        <v>19</v>
      </c>
      <c r="I1129">
        <v>56.47</v>
      </c>
      <c r="J1129">
        <v>22.7</v>
      </c>
      <c r="K1129">
        <v>22.7</v>
      </c>
      <c r="L1129" t="s">
        <v>21</v>
      </c>
      <c r="M1129" s="8">
        <v>0</v>
      </c>
      <c r="N1129">
        <f t="shared" si="51"/>
        <v>0</v>
      </c>
      <c r="O1129">
        <f t="shared" si="52"/>
        <v>0</v>
      </c>
      <c r="P1129">
        <f t="shared" si="53"/>
        <v>0</v>
      </c>
      <c r="U1129">
        <v>28</v>
      </c>
      <c r="V1129">
        <v>56.47</v>
      </c>
      <c r="W1129">
        <v>22.7</v>
      </c>
    </row>
    <row r="1130" spans="1:23" x14ac:dyDescent="0.35">
      <c r="A1130">
        <v>10370</v>
      </c>
      <c r="B1130" t="s">
        <v>12</v>
      </c>
      <c r="C1130">
        <v>52</v>
      </c>
      <c r="D1130">
        <v>0</v>
      </c>
      <c r="E1130">
        <v>0</v>
      </c>
      <c r="F1130" t="s">
        <v>13</v>
      </c>
      <c r="G1130" t="s">
        <v>25</v>
      </c>
      <c r="H1130" t="s">
        <v>15</v>
      </c>
      <c r="I1130">
        <v>86.06</v>
      </c>
      <c r="J1130">
        <v>29.2</v>
      </c>
      <c r="K1130">
        <v>29.2</v>
      </c>
      <c r="L1130" t="s">
        <v>16</v>
      </c>
      <c r="M1130" s="8">
        <v>0</v>
      </c>
      <c r="N1130">
        <f t="shared" si="51"/>
        <v>0</v>
      </c>
      <c r="O1130">
        <f t="shared" si="52"/>
        <v>0</v>
      </c>
      <c r="P1130">
        <f t="shared" si="53"/>
        <v>0</v>
      </c>
      <c r="U1130">
        <v>52</v>
      </c>
      <c r="V1130">
        <v>86.06</v>
      </c>
      <c r="W1130">
        <v>29.2</v>
      </c>
    </row>
    <row r="1131" spans="1:23" x14ac:dyDescent="0.35">
      <c r="A1131">
        <v>156</v>
      </c>
      <c r="B1131" t="s">
        <v>17</v>
      </c>
      <c r="C1131">
        <v>33</v>
      </c>
      <c r="D1131">
        <v>0</v>
      </c>
      <c r="E1131">
        <v>0</v>
      </c>
      <c r="F1131" t="s">
        <v>13</v>
      </c>
      <c r="G1131" t="s">
        <v>14</v>
      </c>
      <c r="H1131" t="s">
        <v>19</v>
      </c>
      <c r="I1131">
        <v>86.97</v>
      </c>
      <c r="J1131">
        <v>42.2</v>
      </c>
      <c r="K1131">
        <v>42.2</v>
      </c>
      <c r="L1131" t="s">
        <v>21</v>
      </c>
      <c r="M1131" s="8">
        <v>0</v>
      </c>
      <c r="N1131">
        <f t="shared" si="51"/>
        <v>0</v>
      </c>
      <c r="O1131">
        <f t="shared" si="52"/>
        <v>0</v>
      </c>
      <c r="P1131">
        <f t="shared" si="53"/>
        <v>0</v>
      </c>
      <c r="U1131">
        <v>33</v>
      </c>
      <c r="V1131">
        <v>86.97</v>
      </c>
      <c r="W1131">
        <v>42.2</v>
      </c>
    </row>
    <row r="1132" spans="1:23" x14ac:dyDescent="0.35">
      <c r="A1132">
        <v>11105</v>
      </c>
      <c r="B1132" t="s">
        <v>12</v>
      </c>
      <c r="C1132">
        <v>80</v>
      </c>
      <c r="D1132">
        <v>0</v>
      </c>
      <c r="E1132">
        <v>0</v>
      </c>
      <c r="F1132" t="s">
        <v>13</v>
      </c>
      <c r="G1132" t="s">
        <v>14</v>
      </c>
      <c r="H1132" t="s">
        <v>15</v>
      </c>
      <c r="I1132">
        <v>78.78</v>
      </c>
      <c r="J1132">
        <v>24</v>
      </c>
      <c r="K1132">
        <v>24</v>
      </c>
      <c r="L1132" t="s">
        <v>16</v>
      </c>
      <c r="M1132" s="8">
        <v>0</v>
      </c>
      <c r="N1132">
        <f t="shared" si="51"/>
        <v>0</v>
      </c>
      <c r="O1132">
        <f t="shared" si="52"/>
        <v>0</v>
      </c>
      <c r="P1132">
        <f t="shared" si="53"/>
        <v>0</v>
      </c>
      <c r="U1132">
        <v>80</v>
      </c>
      <c r="V1132">
        <v>78.78</v>
      </c>
      <c r="W1132">
        <v>24</v>
      </c>
    </row>
    <row r="1133" spans="1:23" x14ac:dyDescent="0.35">
      <c r="A1133">
        <v>22363</v>
      </c>
      <c r="B1133" t="s">
        <v>17</v>
      </c>
      <c r="C1133">
        <v>47</v>
      </c>
      <c r="D1133">
        <v>0</v>
      </c>
      <c r="E1133">
        <v>0</v>
      </c>
      <c r="F1133" t="s">
        <v>13</v>
      </c>
      <c r="G1133" t="s">
        <v>14</v>
      </c>
      <c r="H1133" t="s">
        <v>19</v>
      </c>
      <c r="I1133">
        <v>195.04</v>
      </c>
      <c r="J1133">
        <v>45.5</v>
      </c>
      <c r="K1133">
        <v>45.5</v>
      </c>
      <c r="L1133" t="s">
        <v>21</v>
      </c>
      <c r="M1133" s="8">
        <v>0</v>
      </c>
      <c r="N1133">
        <f t="shared" si="51"/>
        <v>0</v>
      </c>
      <c r="O1133">
        <f t="shared" si="52"/>
        <v>0</v>
      </c>
      <c r="P1133">
        <f t="shared" si="53"/>
        <v>1</v>
      </c>
      <c r="U1133">
        <v>47</v>
      </c>
      <c r="V1133">
        <v>195.04</v>
      </c>
      <c r="W1133">
        <v>45.5</v>
      </c>
    </row>
    <row r="1134" spans="1:23" x14ac:dyDescent="0.35">
      <c r="A1134">
        <v>46072</v>
      </c>
      <c r="B1134" t="s">
        <v>12</v>
      </c>
      <c r="C1134">
        <v>2</v>
      </c>
      <c r="D1134">
        <v>0</v>
      </c>
      <c r="E1134">
        <v>0</v>
      </c>
      <c r="F1134" t="s">
        <v>23</v>
      </c>
      <c r="G1134" t="s">
        <v>26</v>
      </c>
      <c r="H1134" t="s">
        <v>19</v>
      </c>
      <c r="I1134">
        <v>103.25</v>
      </c>
      <c r="J1134">
        <v>19.399999999999999</v>
      </c>
      <c r="K1134">
        <v>19.399999999999999</v>
      </c>
      <c r="L1134" t="s">
        <v>24</v>
      </c>
      <c r="M1134" s="8">
        <v>0</v>
      </c>
      <c r="N1134">
        <f t="shared" si="51"/>
        <v>0</v>
      </c>
      <c r="O1134">
        <f t="shared" si="52"/>
        <v>0</v>
      </c>
      <c r="P1134">
        <f t="shared" si="53"/>
        <v>0</v>
      </c>
      <c r="U1134">
        <v>2</v>
      </c>
      <c r="V1134">
        <v>103.25</v>
      </c>
      <c r="W1134">
        <v>19.399999999999999</v>
      </c>
    </row>
    <row r="1135" spans="1:23" x14ac:dyDescent="0.35">
      <c r="A1135">
        <v>65667</v>
      </c>
      <c r="B1135" t="s">
        <v>17</v>
      </c>
      <c r="C1135">
        <v>48</v>
      </c>
      <c r="D1135">
        <v>0</v>
      </c>
      <c r="E1135">
        <v>0</v>
      </c>
      <c r="F1135" t="s">
        <v>13</v>
      </c>
      <c r="G1135" t="s">
        <v>14</v>
      </c>
      <c r="H1135" t="s">
        <v>19</v>
      </c>
      <c r="I1135">
        <v>134.59</v>
      </c>
      <c r="J1135">
        <v>28.2</v>
      </c>
      <c r="K1135">
        <v>28.2</v>
      </c>
      <c r="L1135" t="s">
        <v>22</v>
      </c>
      <c r="M1135" s="8">
        <v>0</v>
      </c>
      <c r="N1135">
        <f t="shared" si="51"/>
        <v>0</v>
      </c>
      <c r="O1135">
        <f t="shared" si="52"/>
        <v>0</v>
      </c>
      <c r="P1135">
        <f t="shared" si="53"/>
        <v>0</v>
      </c>
      <c r="U1135">
        <v>48</v>
      </c>
      <c r="V1135">
        <v>134.59</v>
      </c>
      <c r="W1135">
        <v>28.2</v>
      </c>
    </row>
    <row r="1136" spans="1:23" x14ac:dyDescent="0.35">
      <c r="A1136">
        <v>47848</v>
      </c>
      <c r="B1136" t="s">
        <v>12</v>
      </c>
      <c r="C1136">
        <v>1.56</v>
      </c>
      <c r="D1136">
        <v>0</v>
      </c>
      <c r="E1136">
        <v>0</v>
      </c>
      <c r="F1136" t="s">
        <v>23</v>
      </c>
      <c r="G1136" t="s">
        <v>26</v>
      </c>
      <c r="H1136" t="s">
        <v>19</v>
      </c>
      <c r="I1136">
        <v>93.74</v>
      </c>
      <c r="J1136">
        <v>20.100000000000001</v>
      </c>
      <c r="K1136">
        <v>20.100000000000001</v>
      </c>
      <c r="L1136" t="s">
        <v>24</v>
      </c>
      <c r="M1136" s="8">
        <v>0</v>
      </c>
      <c r="N1136">
        <f t="shared" si="51"/>
        <v>0</v>
      </c>
      <c r="O1136">
        <f t="shared" si="52"/>
        <v>0</v>
      </c>
      <c r="P1136">
        <f t="shared" si="53"/>
        <v>0</v>
      </c>
      <c r="U1136">
        <v>1.56</v>
      </c>
      <c r="V1136">
        <v>93.74</v>
      </c>
      <c r="W1136">
        <v>20.100000000000001</v>
      </c>
    </row>
    <row r="1137" spans="1:23" x14ac:dyDescent="0.35">
      <c r="A1137">
        <v>71440</v>
      </c>
      <c r="B1137" t="s">
        <v>17</v>
      </c>
      <c r="C1137">
        <v>26</v>
      </c>
      <c r="D1137">
        <v>0</v>
      </c>
      <c r="E1137">
        <v>0</v>
      </c>
      <c r="F1137" t="s">
        <v>13</v>
      </c>
      <c r="G1137" t="s">
        <v>14</v>
      </c>
      <c r="H1137" t="s">
        <v>15</v>
      </c>
      <c r="I1137">
        <v>90.66</v>
      </c>
      <c r="J1137">
        <v>27.2</v>
      </c>
      <c r="K1137">
        <v>27.2</v>
      </c>
      <c r="L1137" t="s">
        <v>24</v>
      </c>
      <c r="M1137" s="8">
        <v>0</v>
      </c>
      <c r="N1137">
        <f t="shared" si="51"/>
        <v>0</v>
      </c>
      <c r="O1137">
        <f t="shared" si="52"/>
        <v>0</v>
      </c>
      <c r="P1137">
        <f t="shared" si="53"/>
        <v>0</v>
      </c>
      <c r="U1137">
        <v>26</v>
      </c>
      <c r="V1137">
        <v>90.66</v>
      </c>
      <c r="W1137">
        <v>27.2</v>
      </c>
    </row>
    <row r="1138" spans="1:23" x14ac:dyDescent="0.35">
      <c r="A1138">
        <v>35231</v>
      </c>
      <c r="B1138" t="s">
        <v>12</v>
      </c>
      <c r="C1138">
        <v>62</v>
      </c>
      <c r="D1138">
        <v>0</v>
      </c>
      <c r="E1138">
        <v>0</v>
      </c>
      <c r="F1138" t="s">
        <v>13</v>
      </c>
      <c r="G1138" t="s">
        <v>25</v>
      </c>
      <c r="H1138" t="s">
        <v>15</v>
      </c>
      <c r="I1138">
        <v>91.68</v>
      </c>
      <c r="J1138">
        <v>26.5</v>
      </c>
      <c r="K1138">
        <v>26.5</v>
      </c>
      <c r="L1138" t="s">
        <v>24</v>
      </c>
      <c r="M1138" s="8">
        <v>0</v>
      </c>
      <c r="N1138">
        <f t="shared" si="51"/>
        <v>0</v>
      </c>
      <c r="O1138">
        <f t="shared" si="52"/>
        <v>0</v>
      </c>
      <c r="P1138">
        <f t="shared" si="53"/>
        <v>0</v>
      </c>
      <c r="U1138">
        <v>62</v>
      </c>
      <c r="V1138">
        <v>91.68</v>
      </c>
      <c r="W1138">
        <v>26.5</v>
      </c>
    </row>
    <row r="1139" spans="1:23" x14ac:dyDescent="0.35">
      <c r="A1139">
        <v>59734</v>
      </c>
      <c r="B1139" t="s">
        <v>12</v>
      </c>
      <c r="C1139">
        <v>1.72</v>
      </c>
      <c r="D1139">
        <v>0</v>
      </c>
      <c r="E1139">
        <v>0</v>
      </c>
      <c r="F1139" t="s">
        <v>23</v>
      </c>
      <c r="G1139" t="s">
        <v>26</v>
      </c>
      <c r="H1139" t="s">
        <v>15</v>
      </c>
      <c r="I1139">
        <v>75.790000000000006</v>
      </c>
      <c r="J1139">
        <v>17.600000000000001</v>
      </c>
      <c r="K1139">
        <v>17.600000000000001</v>
      </c>
      <c r="L1139" t="s">
        <v>24</v>
      </c>
      <c r="M1139" s="8">
        <v>0</v>
      </c>
      <c r="N1139">
        <f t="shared" si="51"/>
        <v>0</v>
      </c>
      <c r="O1139">
        <f t="shared" si="52"/>
        <v>0</v>
      </c>
      <c r="P1139">
        <f t="shared" si="53"/>
        <v>0</v>
      </c>
      <c r="U1139">
        <v>1.72</v>
      </c>
      <c r="V1139">
        <v>75.790000000000006</v>
      </c>
      <c r="W1139">
        <v>17.600000000000001</v>
      </c>
    </row>
    <row r="1140" spans="1:23" x14ac:dyDescent="0.35">
      <c r="A1140">
        <v>1893</v>
      </c>
      <c r="B1140" t="s">
        <v>17</v>
      </c>
      <c r="C1140">
        <v>38</v>
      </c>
      <c r="D1140">
        <v>0</v>
      </c>
      <c r="E1140">
        <v>0</v>
      </c>
      <c r="F1140" t="s">
        <v>13</v>
      </c>
      <c r="G1140" t="s">
        <v>14</v>
      </c>
      <c r="H1140" t="s">
        <v>15</v>
      </c>
      <c r="I1140">
        <v>91.68</v>
      </c>
      <c r="J1140">
        <v>42.8</v>
      </c>
      <c r="K1140">
        <v>42.8</v>
      </c>
      <c r="L1140" t="s">
        <v>16</v>
      </c>
      <c r="M1140" s="8">
        <v>0</v>
      </c>
      <c r="N1140">
        <f t="shared" si="51"/>
        <v>0</v>
      </c>
      <c r="O1140">
        <f t="shared" si="52"/>
        <v>0</v>
      </c>
      <c r="P1140">
        <f t="shared" si="53"/>
        <v>0</v>
      </c>
      <c r="U1140">
        <v>38</v>
      </c>
      <c r="V1140">
        <v>91.68</v>
      </c>
      <c r="W1140">
        <v>42.8</v>
      </c>
    </row>
    <row r="1141" spans="1:23" x14ac:dyDescent="0.35">
      <c r="A1141">
        <v>32733</v>
      </c>
      <c r="B1141" t="s">
        <v>17</v>
      </c>
      <c r="C1141">
        <v>28</v>
      </c>
      <c r="D1141">
        <v>0</v>
      </c>
      <c r="E1141">
        <v>0</v>
      </c>
      <c r="F1141" t="s">
        <v>13</v>
      </c>
      <c r="G1141" t="s">
        <v>14</v>
      </c>
      <c r="H1141" t="s">
        <v>19</v>
      </c>
      <c r="I1141">
        <v>106.68</v>
      </c>
      <c r="J1141">
        <v>29.3</v>
      </c>
      <c r="K1141">
        <v>29.3</v>
      </c>
      <c r="L1141" t="s">
        <v>21</v>
      </c>
      <c r="M1141" s="8">
        <v>0</v>
      </c>
      <c r="N1141">
        <f t="shared" si="51"/>
        <v>0</v>
      </c>
      <c r="O1141">
        <f t="shared" si="52"/>
        <v>0</v>
      </c>
      <c r="P1141">
        <f t="shared" si="53"/>
        <v>0</v>
      </c>
      <c r="U1141">
        <v>28</v>
      </c>
      <c r="V1141">
        <v>106.68</v>
      </c>
      <c r="W1141">
        <v>29.3</v>
      </c>
    </row>
    <row r="1142" spans="1:23" x14ac:dyDescent="0.35">
      <c r="A1142">
        <v>34728</v>
      </c>
      <c r="B1142" t="s">
        <v>17</v>
      </c>
      <c r="C1142">
        <v>67</v>
      </c>
      <c r="D1142">
        <v>0</v>
      </c>
      <c r="E1142">
        <v>0</v>
      </c>
      <c r="F1142" t="s">
        <v>13</v>
      </c>
      <c r="G1142" t="s">
        <v>14</v>
      </c>
      <c r="H1142" t="s">
        <v>19</v>
      </c>
      <c r="I1142">
        <v>82.31</v>
      </c>
      <c r="J1142">
        <v>21.3</v>
      </c>
      <c r="K1142">
        <v>21.3</v>
      </c>
      <c r="L1142" t="s">
        <v>21</v>
      </c>
      <c r="M1142" s="8">
        <v>0</v>
      </c>
      <c r="N1142">
        <f t="shared" si="51"/>
        <v>0</v>
      </c>
      <c r="O1142">
        <f t="shared" si="52"/>
        <v>0</v>
      </c>
      <c r="P1142">
        <f t="shared" si="53"/>
        <v>0</v>
      </c>
      <c r="U1142">
        <v>67</v>
      </c>
      <c r="V1142">
        <v>82.31</v>
      </c>
      <c r="W1142">
        <v>21.3</v>
      </c>
    </row>
    <row r="1143" spans="1:23" x14ac:dyDescent="0.35">
      <c r="A1143">
        <v>30352</v>
      </c>
      <c r="B1143" t="s">
        <v>12</v>
      </c>
      <c r="C1143">
        <v>57</v>
      </c>
      <c r="D1143">
        <v>0</v>
      </c>
      <c r="E1143">
        <v>0</v>
      </c>
      <c r="F1143" t="s">
        <v>13</v>
      </c>
      <c r="G1143" t="s">
        <v>14</v>
      </c>
      <c r="H1143" t="s">
        <v>19</v>
      </c>
      <c r="I1143">
        <v>90.06</v>
      </c>
      <c r="J1143">
        <v>29.8</v>
      </c>
      <c r="K1143">
        <v>29.8</v>
      </c>
      <c r="L1143" t="s">
        <v>24</v>
      </c>
      <c r="M1143" s="8">
        <v>0</v>
      </c>
      <c r="N1143">
        <f t="shared" si="51"/>
        <v>0</v>
      </c>
      <c r="O1143">
        <f t="shared" si="52"/>
        <v>0</v>
      </c>
      <c r="P1143">
        <f t="shared" si="53"/>
        <v>0</v>
      </c>
      <c r="U1143">
        <v>57</v>
      </c>
      <c r="V1143">
        <v>90.06</v>
      </c>
      <c r="W1143">
        <v>29.8</v>
      </c>
    </row>
    <row r="1144" spans="1:23" x14ac:dyDescent="0.35">
      <c r="A1144">
        <v>61338</v>
      </c>
      <c r="B1144" t="s">
        <v>17</v>
      </c>
      <c r="C1144">
        <v>40</v>
      </c>
      <c r="D1144">
        <v>0</v>
      </c>
      <c r="E1144">
        <v>0</v>
      </c>
      <c r="F1144" t="s">
        <v>13</v>
      </c>
      <c r="G1144" t="s">
        <v>14</v>
      </c>
      <c r="H1144" t="s">
        <v>19</v>
      </c>
      <c r="I1144">
        <v>65.47</v>
      </c>
      <c r="J1144">
        <v>24.1</v>
      </c>
      <c r="K1144">
        <v>24.1</v>
      </c>
      <c r="L1144" t="s">
        <v>22</v>
      </c>
      <c r="M1144" s="8">
        <v>0</v>
      </c>
      <c r="N1144">
        <f t="shared" si="51"/>
        <v>0</v>
      </c>
      <c r="O1144">
        <f t="shared" si="52"/>
        <v>0</v>
      </c>
      <c r="P1144">
        <f t="shared" si="53"/>
        <v>0</v>
      </c>
      <c r="U1144">
        <v>40</v>
      </c>
      <c r="V1144">
        <v>65.47</v>
      </c>
      <c r="W1144">
        <v>24.1</v>
      </c>
    </row>
    <row r="1145" spans="1:23" x14ac:dyDescent="0.35">
      <c r="A1145">
        <v>59275</v>
      </c>
      <c r="B1145" t="s">
        <v>12</v>
      </c>
      <c r="C1145">
        <v>10</v>
      </c>
      <c r="D1145">
        <v>0</v>
      </c>
      <c r="E1145">
        <v>0</v>
      </c>
      <c r="F1145" t="s">
        <v>23</v>
      </c>
      <c r="G1145" t="s">
        <v>26</v>
      </c>
      <c r="H1145" t="s">
        <v>19</v>
      </c>
      <c r="I1145">
        <v>58.03</v>
      </c>
      <c r="J1145">
        <v>35.200000000000003</v>
      </c>
      <c r="K1145">
        <v>35.200000000000003</v>
      </c>
      <c r="L1145" t="s">
        <v>24</v>
      </c>
      <c r="M1145" s="8">
        <v>0</v>
      </c>
      <c r="N1145">
        <f t="shared" si="51"/>
        <v>0</v>
      </c>
      <c r="O1145">
        <f t="shared" si="52"/>
        <v>0</v>
      </c>
      <c r="P1145">
        <f t="shared" si="53"/>
        <v>0</v>
      </c>
      <c r="U1145">
        <v>10</v>
      </c>
      <c r="V1145">
        <v>58.03</v>
      </c>
      <c r="W1145">
        <v>35.200000000000003</v>
      </c>
    </row>
    <row r="1146" spans="1:23" x14ac:dyDescent="0.35">
      <c r="A1146">
        <v>45497</v>
      </c>
      <c r="B1146" t="s">
        <v>17</v>
      </c>
      <c r="C1146">
        <v>55</v>
      </c>
      <c r="D1146">
        <v>0</v>
      </c>
      <c r="E1146">
        <v>0</v>
      </c>
      <c r="F1146" t="s">
        <v>23</v>
      </c>
      <c r="G1146" t="s">
        <v>14</v>
      </c>
      <c r="H1146" t="s">
        <v>19</v>
      </c>
      <c r="I1146">
        <v>83.09</v>
      </c>
      <c r="J1146">
        <v>18.8</v>
      </c>
      <c r="K1146">
        <v>18.8</v>
      </c>
      <c r="L1146" t="s">
        <v>21</v>
      </c>
      <c r="M1146" s="8">
        <v>0</v>
      </c>
      <c r="N1146">
        <f t="shared" si="51"/>
        <v>0</v>
      </c>
      <c r="O1146">
        <f t="shared" si="52"/>
        <v>0</v>
      </c>
      <c r="P1146">
        <f t="shared" si="53"/>
        <v>0</v>
      </c>
      <c r="U1146">
        <v>55</v>
      </c>
      <c r="V1146">
        <v>83.09</v>
      </c>
      <c r="W1146">
        <v>18.8</v>
      </c>
    </row>
    <row r="1147" spans="1:23" x14ac:dyDescent="0.35">
      <c r="A1147">
        <v>19996</v>
      </c>
      <c r="B1147" t="s">
        <v>17</v>
      </c>
      <c r="C1147">
        <v>7</v>
      </c>
      <c r="D1147">
        <v>0</v>
      </c>
      <c r="E1147">
        <v>0</v>
      </c>
      <c r="F1147" t="s">
        <v>23</v>
      </c>
      <c r="G1147" t="s">
        <v>26</v>
      </c>
      <c r="H1147" t="s">
        <v>15</v>
      </c>
      <c r="I1147">
        <v>88.6</v>
      </c>
      <c r="J1147">
        <v>17.399999999999999</v>
      </c>
      <c r="K1147">
        <v>17.399999999999999</v>
      </c>
      <c r="L1147" t="s">
        <v>24</v>
      </c>
      <c r="M1147" s="8">
        <v>0</v>
      </c>
      <c r="N1147">
        <f t="shared" si="51"/>
        <v>0</v>
      </c>
      <c r="O1147">
        <f t="shared" si="52"/>
        <v>0</v>
      </c>
      <c r="P1147">
        <f t="shared" si="53"/>
        <v>0</v>
      </c>
      <c r="U1147">
        <v>7</v>
      </c>
      <c r="V1147">
        <v>88.6</v>
      </c>
      <c r="W1147">
        <v>17.399999999999999</v>
      </c>
    </row>
    <row r="1148" spans="1:23" x14ac:dyDescent="0.35">
      <c r="A1148">
        <v>50371</v>
      </c>
      <c r="B1148" t="s">
        <v>12</v>
      </c>
      <c r="C1148">
        <v>56</v>
      </c>
      <c r="D1148">
        <v>0</v>
      </c>
      <c r="E1148">
        <v>0</v>
      </c>
      <c r="F1148" t="s">
        <v>13</v>
      </c>
      <c r="G1148" t="s">
        <v>14</v>
      </c>
      <c r="H1148" t="s">
        <v>15</v>
      </c>
      <c r="I1148">
        <v>63.18</v>
      </c>
      <c r="J1148">
        <v>31.5</v>
      </c>
      <c r="K1148">
        <v>31.5</v>
      </c>
      <c r="L1148" t="s">
        <v>24</v>
      </c>
      <c r="M1148" s="8">
        <v>0</v>
      </c>
      <c r="N1148">
        <f t="shared" si="51"/>
        <v>0</v>
      </c>
      <c r="O1148">
        <f t="shared" si="52"/>
        <v>0</v>
      </c>
      <c r="P1148">
        <f t="shared" si="53"/>
        <v>0</v>
      </c>
      <c r="U1148">
        <v>56</v>
      </c>
      <c r="V1148">
        <v>63.18</v>
      </c>
      <c r="W1148">
        <v>31.5</v>
      </c>
    </row>
    <row r="1149" spans="1:23" x14ac:dyDescent="0.35">
      <c r="A1149">
        <v>32687</v>
      </c>
      <c r="B1149" t="s">
        <v>12</v>
      </c>
      <c r="C1149">
        <v>37</v>
      </c>
      <c r="D1149">
        <v>0</v>
      </c>
      <c r="E1149">
        <v>0</v>
      </c>
      <c r="F1149" t="s">
        <v>13</v>
      </c>
      <c r="G1149" t="s">
        <v>14</v>
      </c>
      <c r="H1149" t="s">
        <v>19</v>
      </c>
      <c r="I1149">
        <v>78.42</v>
      </c>
      <c r="J1149">
        <v>29.9</v>
      </c>
      <c r="K1149">
        <v>29.9</v>
      </c>
      <c r="L1149" t="s">
        <v>21</v>
      </c>
      <c r="M1149" s="8">
        <v>0</v>
      </c>
      <c r="N1149">
        <f t="shared" si="51"/>
        <v>0</v>
      </c>
      <c r="O1149">
        <f t="shared" si="52"/>
        <v>0</v>
      </c>
      <c r="P1149">
        <f t="shared" si="53"/>
        <v>0</v>
      </c>
      <c r="U1149">
        <v>37</v>
      </c>
      <c r="V1149">
        <v>78.42</v>
      </c>
      <c r="W1149">
        <v>29.9</v>
      </c>
    </row>
    <row r="1150" spans="1:23" x14ac:dyDescent="0.35">
      <c r="A1150">
        <v>35295</v>
      </c>
      <c r="B1150" t="s">
        <v>12</v>
      </c>
      <c r="C1150">
        <v>69</v>
      </c>
      <c r="D1150">
        <v>0</v>
      </c>
      <c r="E1150">
        <v>0</v>
      </c>
      <c r="F1150" t="s">
        <v>13</v>
      </c>
      <c r="G1150" t="s">
        <v>14</v>
      </c>
      <c r="H1150" t="s">
        <v>15</v>
      </c>
      <c r="I1150">
        <v>65.08</v>
      </c>
      <c r="J1150">
        <v>27.3</v>
      </c>
      <c r="K1150">
        <v>27.3</v>
      </c>
      <c r="L1150" t="s">
        <v>16</v>
      </c>
      <c r="M1150" s="8">
        <v>0</v>
      </c>
      <c r="N1150">
        <f t="shared" si="51"/>
        <v>0</v>
      </c>
      <c r="O1150">
        <f t="shared" si="52"/>
        <v>0</v>
      </c>
      <c r="P1150">
        <f t="shared" si="53"/>
        <v>0</v>
      </c>
      <c r="U1150">
        <v>69</v>
      </c>
      <c r="V1150">
        <v>65.08</v>
      </c>
      <c r="W1150">
        <v>27.3</v>
      </c>
    </row>
    <row r="1151" spans="1:23" x14ac:dyDescent="0.35">
      <c r="A1151">
        <v>15746</v>
      </c>
      <c r="B1151" t="s">
        <v>17</v>
      </c>
      <c r="C1151">
        <v>45</v>
      </c>
      <c r="D1151">
        <v>0</v>
      </c>
      <c r="E1151">
        <v>0</v>
      </c>
      <c r="F1151" t="s">
        <v>13</v>
      </c>
      <c r="G1151" t="s">
        <v>25</v>
      </c>
      <c r="H1151" t="s">
        <v>15</v>
      </c>
      <c r="I1151">
        <v>79.47</v>
      </c>
      <c r="J1151">
        <v>28.1</v>
      </c>
      <c r="K1151">
        <v>28.1</v>
      </c>
      <c r="L1151" t="s">
        <v>21</v>
      </c>
      <c r="M1151" s="8">
        <v>0</v>
      </c>
      <c r="N1151">
        <f t="shared" si="51"/>
        <v>0</v>
      </c>
      <c r="O1151">
        <f t="shared" si="52"/>
        <v>0</v>
      </c>
      <c r="P1151">
        <f t="shared" si="53"/>
        <v>0</v>
      </c>
      <c r="U1151">
        <v>45</v>
      </c>
      <c r="V1151">
        <v>79.47</v>
      </c>
      <c r="W1151">
        <v>28.1</v>
      </c>
    </row>
    <row r="1152" spans="1:23" x14ac:dyDescent="0.35">
      <c r="A1152">
        <v>31517</v>
      </c>
      <c r="B1152" t="s">
        <v>17</v>
      </c>
      <c r="C1152">
        <v>28</v>
      </c>
      <c r="D1152">
        <v>0</v>
      </c>
      <c r="E1152">
        <v>0</v>
      </c>
      <c r="F1152" t="s">
        <v>13</v>
      </c>
      <c r="G1152" t="s">
        <v>14</v>
      </c>
      <c r="H1152" t="s">
        <v>19</v>
      </c>
      <c r="I1152">
        <v>95.52</v>
      </c>
      <c r="J1152">
        <v>28.9</v>
      </c>
      <c r="K1152">
        <v>28.9</v>
      </c>
      <c r="L1152" t="s">
        <v>21</v>
      </c>
      <c r="M1152" s="8">
        <v>0</v>
      </c>
      <c r="N1152">
        <f t="shared" si="51"/>
        <v>0</v>
      </c>
      <c r="O1152">
        <f t="shared" si="52"/>
        <v>0</v>
      </c>
      <c r="P1152">
        <f t="shared" si="53"/>
        <v>0</v>
      </c>
      <c r="U1152">
        <v>28</v>
      </c>
      <c r="V1152">
        <v>95.52</v>
      </c>
      <c r="W1152">
        <v>28.9</v>
      </c>
    </row>
    <row r="1153" spans="1:23" x14ac:dyDescent="0.35">
      <c r="A1153">
        <v>43268</v>
      </c>
      <c r="B1153" t="s">
        <v>17</v>
      </c>
      <c r="C1153">
        <v>52</v>
      </c>
      <c r="D1153">
        <v>1</v>
      </c>
      <c r="E1153">
        <v>0</v>
      </c>
      <c r="F1153" t="s">
        <v>23</v>
      </c>
      <c r="G1153" t="s">
        <v>14</v>
      </c>
      <c r="H1153" t="s">
        <v>15</v>
      </c>
      <c r="I1153">
        <v>73</v>
      </c>
      <c r="J1153">
        <v>25.2</v>
      </c>
      <c r="K1153">
        <v>25.2</v>
      </c>
      <c r="L1153" t="s">
        <v>22</v>
      </c>
      <c r="M1153" s="8">
        <v>0</v>
      </c>
      <c r="N1153">
        <f t="shared" si="51"/>
        <v>0</v>
      </c>
      <c r="O1153">
        <f t="shared" si="52"/>
        <v>0</v>
      </c>
      <c r="P1153">
        <f t="shared" si="53"/>
        <v>0</v>
      </c>
      <c r="U1153">
        <v>52</v>
      </c>
      <c r="V1153">
        <v>73</v>
      </c>
      <c r="W1153">
        <v>25.2</v>
      </c>
    </row>
    <row r="1154" spans="1:23" x14ac:dyDescent="0.35">
      <c r="A1154">
        <v>54540</v>
      </c>
      <c r="B1154" t="s">
        <v>12</v>
      </c>
      <c r="C1154">
        <v>46</v>
      </c>
      <c r="D1154">
        <v>0</v>
      </c>
      <c r="E1154">
        <v>0</v>
      </c>
      <c r="F1154" t="s">
        <v>13</v>
      </c>
      <c r="G1154" t="s">
        <v>14</v>
      </c>
      <c r="H1154" t="s">
        <v>19</v>
      </c>
      <c r="I1154">
        <v>138.07</v>
      </c>
      <c r="J1154">
        <v>24.3</v>
      </c>
      <c r="K1154">
        <v>24.3</v>
      </c>
      <c r="L1154" t="s">
        <v>21</v>
      </c>
      <c r="M1154" s="8">
        <v>0</v>
      </c>
      <c r="N1154">
        <f t="shared" si="51"/>
        <v>0</v>
      </c>
      <c r="O1154">
        <f t="shared" si="52"/>
        <v>0</v>
      </c>
      <c r="P1154">
        <f t="shared" si="53"/>
        <v>0</v>
      </c>
      <c r="U1154">
        <v>46</v>
      </c>
      <c r="V1154">
        <v>138.07</v>
      </c>
      <c r="W1154">
        <v>24.3</v>
      </c>
    </row>
    <row r="1155" spans="1:23" x14ac:dyDescent="0.35">
      <c r="A1155">
        <v>20973</v>
      </c>
      <c r="B1155" t="s">
        <v>12</v>
      </c>
      <c r="C1155">
        <v>45</v>
      </c>
      <c r="D1155">
        <v>0</v>
      </c>
      <c r="E1155">
        <v>0</v>
      </c>
      <c r="F1155" t="s">
        <v>13</v>
      </c>
      <c r="G1155" t="s">
        <v>25</v>
      </c>
      <c r="H1155" t="s">
        <v>19</v>
      </c>
      <c r="I1155">
        <v>86.99</v>
      </c>
      <c r="J1155">
        <v>37.9</v>
      </c>
      <c r="K1155">
        <v>37.9</v>
      </c>
      <c r="L1155" t="s">
        <v>21</v>
      </c>
      <c r="M1155" s="8">
        <v>0</v>
      </c>
      <c r="N1155">
        <f t="shared" ref="N1155:N1218" si="54">IF(OR(J1155&gt;47.5,J1155&lt;9.1),1,0)</f>
        <v>0</v>
      </c>
      <c r="O1155">
        <f t="shared" ref="O1155:O1218" si="55">IF(OR(C1155&lt;-29,C1155&gt;115),1,0)</f>
        <v>0</v>
      </c>
      <c r="P1155">
        <f t="shared" ref="P1155:P1218" si="56">IF(OR(I1155&lt;21.98,I1155&gt;169.36),1,0)</f>
        <v>0</v>
      </c>
      <c r="U1155">
        <v>45</v>
      </c>
      <c r="V1155">
        <v>86.99</v>
      </c>
      <c r="W1155">
        <v>37.9</v>
      </c>
    </row>
    <row r="1156" spans="1:23" x14ac:dyDescent="0.35">
      <c r="A1156">
        <v>56245</v>
      </c>
      <c r="B1156" t="s">
        <v>17</v>
      </c>
      <c r="C1156">
        <v>21</v>
      </c>
      <c r="D1156">
        <v>0</v>
      </c>
      <c r="E1156">
        <v>0</v>
      </c>
      <c r="F1156" t="s">
        <v>23</v>
      </c>
      <c r="G1156" t="s">
        <v>14</v>
      </c>
      <c r="H1156" t="s">
        <v>15</v>
      </c>
      <c r="I1156">
        <v>112.07</v>
      </c>
      <c r="J1156">
        <v>28.2</v>
      </c>
      <c r="K1156">
        <v>28.2</v>
      </c>
      <c r="L1156" t="s">
        <v>21</v>
      </c>
      <c r="M1156" s="8">
        <v>0</v>
      </c>
      <c r="N1156">
        <f t="shared" si="54"/>
        <v>0</v>
      </c>
      <c r="O1156">
        <f t="shared" si="55"/>
        <v>0</v>
      </c>
      <c r="P1156">
        <f t="shared" si="56"/>
        <v>0</v>
      </c>
      <c r="U1156">
        <v>21</v>
      </c>
      <c r="V1156">
        <v>112.07</v>
      </c>
      <c r="W1156">
        <v>28.2</v>
      </c>
    </row>
    <row r="1157" spans="1:23" x14ac:dyDescent="0.35">
      <c r="A1157">
        <v>9225</v>
      </c>
      <c r="B1157" t="s">
        <v>12</v>
      </c>
      <c r="C1157">
        <v>4</v>
      </c>
      <c r="D1157">
        <v>0</v>
      </c>
      <c r="E1157">
        <v>0</v>
      </c>
      <c r="F1157" t="s">
        <v>23</v>
      </c>
      <c r="G1157" t="s">
        <v>26</v>
      </c>
      <c r="H1157" t="s">
        <v>19</v>
      </c>
      <c r="I1157">
        <v>105.76</v>
      </c>
      <c r="J1157">
        <v>18.399999999999999</v>
      </c>
      <c r="K1157">
        <v>18.399999999999999</v>
      </c>
      <c r="L1157" t="s">
        <v>24</v>
      </c>
      <c r="M1157" s="8">
        <v>0</v>
      </c>
      <c r="N1157">
        <f t="shared" si="54"/>
        <v>0</v>
      </c>
      <c r="O1157">
        <f t="shared" si="55"/>
        <v>0</v>
      </c>
      <c r="P1157">
        <f t="shared" si="56"/>
        <v>0</v>
      </c>
      <c r="U1157">
        <v>4</v>
      </c>
      <c r="V1157">
        <v>105.76</v>
      </c>
      <c r="W1157">
        <v>18.399999999999999</v>
      </c>
    </row>
    <row r="1158" spans="1:23" x14ac:dyDescent="0.35">
      <c r="A1158">
        <v>45955</v>
      </c>
      <c r="B1158" t="s">
        <v>17</v>
      </c>
      <c r="C1158">
        <v>45</v>
      </c>
      <c r="D1158">
        <v>0</v>
      </c>
      <c r="E1158">
        <v>0</v>
      </c>
      <c r="F1158" t="s">
        <v>13</v>
      </c>
      <c r="G1158" t="s">
        <v>14</v>
      </c>
      <c r="H1158" t="s">
        <v>15</v>
      </c>
      <c r="I1158">
        <v>55.67</v>
      </c>
      <c r="J1158">
        <v>23.1</v>
      </c>
      <c r="K1158">
        <v>23.1</v>
      </c>
      <c r="L1158" t="s">
        <v>22</v>
      </c>
      <c r="M1158" s="8">
        <v>0</v>
      </c>
      <c r="N1158">
        <f t="shared" si="54"/>
        <v>0</v>
      </c>
      <c r="O1158">
        <f t="shared" si="55"/>
        <v>0</v>
      </c>
      <c r="P1158">
        <f t="shared" si="56"/>
        <v>0</v>
      </c>
      <c r="U1158">
        <v>45</v>
      </c>
      <c r="V1158">
        <v>55.67</v>
      </c>
      <c r="W1158">
        <v>23.1</v>
      </c>
    </row>
    <row r="1159" spans="1:23" x14ac:dyDescent="0.35">
      <c r="A1159">
        <v>3532</v>
      </c>
      <c r="B1159" t="s">
        <v>17</v>
      </c>
      <c r="C1159">
        <v>71</v>
      </c>
      <c r="D1159">
        <v>0</v>
      </c>
      <c r="E1159">
        <v>0</v>
      </c>
      <c r="F1159" t="s">
        <v>13</v>
      </c>
      <c r="G1159" t="s">
        <v>14</v>
      </c>
      <c r="H1159" t="s">
        <v>15</v>
      </c>
      <c r="I1159">
        <v>90.55</v>
      </c>
      <c r="J1159">
        <v>39.4</v>
      </c>
      <c r="K1159">
        <v>39.4</v>
      </c>
      <c r="L1159" t="s">
        <v>16</v>
      </c>
      <c r="M1159" s="8">
        <v>0</v>
      </c>
      <c r="N1159">
        <f t="shared" si="54"/>
        <v>0</v>
      </c>
      <c r="O1159">
        <f t="shared" si="55"/>
        <v>0</v>
      </c>
      <c r="P1159">
        <f t="shared" si="56"/>
        <v>0</v>
      </c>
      <c r="U1159">
        <v>71</v>
      </c>
      <c r="V1159">
        <v>90.55</v>
      </c>
      <c r="W1159">
        <v>39.4</v>
      </c>
    </row>
    <row r="1160" spans="1:23" x14ac:dyDescent="0.35">
      <c r="A1160">
        <v>41291</v>
      </c>
      <c r="B1160" t="s">
        <v>17</v>
      </c>
      <c r="C1160">
        <v>46</v>
      </c>
      <c r="D1160">
        <v>0</v>
      </c>
      <c r="E1160">
        <v>0</v>
      </c>
      <c r="F1160" t="s">
        <v>13</v>
      </c>
      <c r="G1160" t="s">
        <v>14</v>
      </c>
      <c r="H1160" t="s">
        <v>19</v>
      </c>
      <c r="I1160">
        <v>218.65</v>
      </c>
      <c r="J1160">
        <v>29.5</v>
      </c>
      <c r="K1160">
        <v>29.5</v>
      </c>
      <c r="L1160" t="s">
        <v>21</v>
      </c>
      <c r="M1160" s="8">
        <v>0</v>
      </c>
      <c r="N1160">
        <f t="shared" si="54"/>
        <v>0</v>
      </c>
      <c r="O1160">
        <f t="shared" si="55"/>
        <v>0</v>
      </c>
      <c r="P1160">
        <f t="shared" si="56"/>
        <v>1</v>
      </c>
      <c r="U1160">
        <v>46</v>
      </c>
      <c r="V1160">
        <v>218.65</v>
      </c>
      <c r="W1160">
        <v>29.5</v>
      </c>
    </row>
    <row r="1161" spans="1:23" x14ac:dyDescent="0.35">
      <c r="A1161">
        <v>53943</v>
      </c>
      <c r="B1161" t="s">
        <v>17</v>
      </c>
      <c r="C1161">
        <v>3</v>
      </c>
      <c r="D1161">
        <v>0</v>
      </c>
      <c r="E1161">
        <v>0</v>
      </c>
      <c r="F1161" t="s">
        <v>23</v>
      </c>
      <c r="G1161" t="s">
        <v>26</v>
      </c>
      <c r="H1161" t="s">
        <v>19</v>
      </c>
      <c r="I1161">
        <v>111.21</v>
      </c>
      <c r="J1161">
        <v>18.3</v>
      </c>
      <c r="K1161">
        <v>18.3</v>
      </c>
      <c r="L1161" t="s">
        <v>24</v>
      </c>
      <c r="M1161" s="8">
        <v>0</v>
      </c>
      <c r="N1161">
        <f t="shared" si="54"/>
        <v>0</v>
      </c>
      <c r="O1161">
        <f t="shared" si="55"/>
        <v>0</v>
      </c>
      <c r="P1161">
        <f t="shared" si="56"/>
        <v>0</v>
      </c>
      <c r="U1161">
        <v>3</v>
      </c>
      <c r="V1161">
        <v>111.21</v>
      </c>
      <c r="W1161">
        <v>18.3</v>
      </c>
    </row>
    <row r="1162" spans="1:23" x14ac:dyDescent="0.35">
      <c r="A1162">
        <v>52550</v>
      </c>
      <c r="B1162" t="s">
        <v>17</v>
      </c>
      <c r="C1162">
        <v>79</v>
      </c>
      <c r="D1162">
        <v>0</v>
      </c>
      <c r="E1162">
        <v>0</v>
      </c>
      <c r="F1162" t="s">
        <v>13</v>
      </c>
      <c r="G1162" t="s">
        <v>25</v>
      </c>
      <c r="H1162" t="s">
        <v>15</v>
      </c>
      <c r="I1162">
        <v>83.56</v>
      </c>
      <c r="J1162">
        <v>28.7</v>
      </c>
      <c r="K1162">
        <v>28.7</v>
      </c>
      <c r="L1162" t="s">
        <v>22</v>
      </c>
      <c r="M1162" s="8">
        <v>0</v>
      </c>
      <c r="N1162">
        <f t="shared" si="54"/>
        <v>0</v>
      </c>
      <c r="O1162">
        <f t="shared" si="55"/>
        <v>0</v>
      </c>
      <c r="P1162">
        <f t="shared" si="56"/>
        <v>0</v>
      </c>
      <c r="U1162">
        <v>79</v>
      </c>
      <c r="V1162">
        <v>83.56</v>
      </c>
      <c r="W1162">
        <v>28.7</v>
      </c>
    </row>
    <row r="1163" spans="1:23" x14ac:dyDescent="0.35">
      <c r="A1163">
        <v>47414</v>
      </c>
      <c r="B1163" t="s">
        <v>17</v>
      </c>
      <c r="C1163">
        <v>71</v>
      </c>
      <c r="D1163">
        <v>1</v>
      </c>
      <c r="E1163">
        <v>0</v>
      </c>
      <c r="F1163" t="s">
        <v>13</v>
      </c>
      <c r="G1163" t="s">
        <v>14</v>
      </c>
      <c r="H1163" t="s">
        <v>15</v>
      </c>
      <c r="I1163">
        <v>116.76</v>
      </c>
      <c r="J1163">
        <v>32.9</v>
      </c>
      <c r="K1163">
        <v>32.9</v>
      </c>
      <c r="L1163" t="s">
        <v>16</v>
      </c>
      <c r="M1163" s="8">
        <v>0</v>
      </c>
      <c r="N1163">
        <f t="shared" si="54"/>
        <v>0</v>
      </c>
      <c r="O1163">
        <f t="shared" si="55"/>
        <v>0</v>
      </c>
      <c r="P1163">
        <f t="shared" si="56"/>
        <v>0</v>
      </c>
      <c r="U1163">
        <v>71</v>
      </c>
      <c r="V1163">
        <v>116.76</v>
      </c>
      <c r="W1163">
        <v>32.9</v>
      </c>
    </row>
    <row r="1164" spans="1:23" x14ac:dyDescent="0.35">
      <c r="A1164">
        <v>38804</v>
      </c>
      <c r="B1164" t="s">
        <v>12</v>
      </c>
      <c r="C1164">
        <v>74</v>
      </c>
      <c r="D1164">
        <v>0</v>
      </c>
      <c r="E1164">
        <v>0</v>
      </c>
      <c r="F1164" t="s">
        <v>13</v>
      </c>
      <c r="G1164" t="s">
        <v>14</v>
      </c>
      <c r="H1164" t="s">
        <v>19</v>
      </c>
      <c r="I1164">
        <v>83.5</v>
      </c>
      <c r="J1164">
        <v>26.7</v>
      </c>
      <c r="K1164">
        <v>26.7</v>
      </c>
      <c r="L1164" t="s">
        <v>24</v>
      </c>
      <c r="M1164" s="8">
        <v>0</v>
      </c>
      <c r="N1164">
        <f t="shared" si="54"/>
        <v>0</v>
      </c>
      <c r="O1164">
        <f t="shared" si="55"/>
        <v>0</v>
      </c>
      <c r="P1164">
        <f t="shared" si="56"/>
        <v>0</v>
      </c>
      <c r="U1164">
        <v>74</v>
      </c>
      <c r="V1164">
        <v>83.5</v>
      </c>
      <c r="W1164">
        <v>26.7</v>
      </c>
    </row>
    <row r="1165" spans="1:23" x14ac:dyDescent="0.35">
      <c r="A1165">
        <v>72861</v>
      </c>
      <c r="B1165" t="s">
        <v>17</v>
      </c>
      <c r="C1165">
        <v>52</v>
      </c>
      <c r="D1165">
        <v>0</v>
      </c>
      <c r="E1165">
        <v>0</v>
      </c>
      <c r="F1165" t="s">
        <v>13</v>
      </c>
      <c r="G1165" t="s">
        <v>14</v>
      </c>
      <c r="H1165" t="s">
        <v>15</v>
      </c>
      <c r="I1165">
        <v>69.3</v>
      </c>
      <c r="J1165">
        <v>20.100000000000001</v>
      </c>
      <c r="K1165">
        <v>20.100000000000001</v>
      </c>
      <c r="L1165" t="s">
        <v>21</v>
      </c>
      <c r="M1165" s="8">
        <v>0</v>
      </c>
      <c r="N1165">
        <f t="shared" si="54"/>
        <v>0</v>
      </c>
      <c r="O1165">
        <f t="shared" si="55"/>
        <v>0</v>
      </c>
      <c r="P1165">
        <f t="shared" si="56"/>
        <v>0</v>
      </c>
      <c r="U1165">
        <v>52</v>
      </c>
      <c r="V1165">
        <v>69.3</v>
      </c>
      <c r="W1165">
        <v>20.100000000000001</v>
      </c>
    </row>
    <row r="1166" spans="1:23" x14ac:dyDescent="0.35">
      <c r="A1166">
        <v>53276</v>
      </c>
      <c r="B1166" t="s">
        <v>17</v>
      </c>
      <c r="C1166">
        <v>49</v>
      </c>
      <c r="D1166">
        <v>0</v>
      </c>
      <c r="E1166">
        <v>0</v>
      </c>
      <c r="F1166" t="s">
        <v>13</v>
      </c>
      <c r="G1166" t="s">
        <v>14</v>
      </c>
      <c r="H1166" t="s">
        <v>15</v>
      </c>
      <c r="I1166">
        <v>67.55</v>
      </c>
      <c r="J1166">
        <v>17.600000000000001</v>
      </c>
      <c r="K1166">
        <v>17.600000000000001</v>
      </c>
      <c r="L1166" t="s">
        <v>16</v>
      </c>
      <c r="M1166" s="8">
        <v>0</v>
      </c>
      <c r="N1166">
        <f t="shared" si="54"/>
        <v>0</v>
      </c>
      <c r="O1166">
        <f t="shared" si="55"/>
        <v>0</v>
      </c>
      <c r="P1166">
        <f t="shared" si="56"/>
        <v>0</v>
      </c>
      <c r="U1166">
        <v>49</v>
      </c>
      <c r="V1166">
        <v>67.55</v>
      </c>
      <c r="W1166">
        <v>17.600000000000001</v>
      </c>
    </row>
    <row r="1167" spans="1:23" x14ac:dyDescent="0.35">
      <c r="A1167">
        <v>30944</v>
      </c>
      <c r="B1167" t="s">
        <v>17</v>
      </c>
      <c r="C1167">
        <v>32</v>
      </c>
      <c r="D1167">
        <v>0</v>
      </c>
      <c r="E1167">
        <v>0</v>
      </c>
      <c r="F1167" t="s">
        <v>13</v>
      </c>
      <c r="G1167" t="s">
        <v>14</v>
      </c>
      <c r="H1167" t="s">
        <v>19</v>
      </c>
      <c r="I1167">
        <v>80.28</v>
      </c>
      <c r="J1167">
        <v>43.7</v>
      </c>
      <c r="K1167">
        <v>43.7</v>
      </c>
      <c r="L1167" t="s">
        <v>21</v>
      </c>
      <c r="M1167" s="8">
        <v>0</v>
      </c>
      <c r="N1167">
        <f t="shared" si="54"/>
        <v>0</v>
      </c>
      <c r="O1167">
        <f t="shared" si="55"/>
        <v>0</v>
      </c>
      <c r="P1167">
        <f t="shared" si="56"/>
        <v>0</v>
      </c>
      <c r="U1167">
        <v>32</v>
      </c>
      <c r="V1167">
        <v>80.28</v>
      </c>
      <c r="W1167">
        <v>43.7</v>
      </c>
    </row>
    <row r="1168" spans="1:23" x14ac:dyDescent="0.35">
      <c r="A1168">
        <v>33622</v>
      </c>
      <c r="B1168" t="s">
        <v>12</v>
      </c>
      <c r="C1168">
        <v>62</v>
      </c>
      <c r="D1168">
        <v>1</v>
      </c>
      <c r="E1168">
        <v>0</v>
      </c>
      <c r="F1168" t="s">
        <v>13</v>
      </c>
      <c r="G1168" t="s">
        <v>14</v>
      </c>
      <c r="H1168" t="s">
        <v>15</v>
      </c>
      <c r="I1168">
        <v>211.49</v>
      </c>
      <c r="J1168">
        <v>41.1</v>
      </c>
      <c r="K1168">
        <v>41.1</v>
      </c>
      <c r="L1168" t="s">
        <v>24</v>
      </c>
      <c r="M1168" s="8">
        <v>0</v>
      </c>
      <c r="N1168">
        <f t="shared" si="54"/>
        <v>0</v>
      </c>
      <c r="O1168">
        <f t="shared" si="55"/>
        <v>0</v>
      </c>
      <c r="P1168">
        <f t="shared" si="56"/>
        <v>1</v>
      </c>
      <c r="U1168">
        <v>62</v>
      </c>
      <c r="V1168">
        <v>211.49</v>
      </c>
      <c r="W1168">
        <v>41.1</v>
      </c>
    </row>
    <row r="1169" spans="1:23" x14ac:dyDescent="0.35">
      <c r="A1169">
        <v>26191</v>
      </c>
      <c r="B1169" t="s">
        <v>17</v>
      </c>
      <c r="C1169">
        <v>78</v>
      </c>
      <c r="D1169">
        <v>0</v>
      </c>
      <c r="E1169">
        <v>0</v>
      </c>
      <c r="F1169" t="s">
        <v>23</v>
      </c>
      <c r="G1169" t="s">
        <v>14</v>
      </c>
      <c r="H1169" t="s">
        <v>15</v>
      </c>
      <c r="I1169">
        <v>67.959999999999994</v>
      </c>
      <c r="J1169">
        <v>26.8</v>
      </c>
      <c r="K1169">
        <v>26.8</v>
      </c>
      <c r="L1169" t="s">
        <v>24</v>
      </c>
      <c r="M1169" s="8">
        <v>0</v>
      </c>
      <c r="N1169">
        <f t="shared" si="54"/>
        <v>0</v>
      </c>
      <c r="O1169">
        <f t="shared" si="55"/>
        <v>0</v>
      </c>
      <c r="P1169">
        <f t="shared" si="56"/>
        <v>0</v>
      </c>
      <c r="U1169">
        <v>78</v>
      </c>
      <c r="V1169">
        <v>67.959999999999994</v>
      </c>
      <c r="W1169">
        <v>26.8</v>
      </c>
    </row>
    <row r="1170" spans="1:23" x14ac:dyDescent="0.35">
      <c r="A1170">
        <v>69312</v>
      </c>
      <c r="B1170" t="s">
        <v>17</v>
      </c>
      <c r="C1170">
        <v>48</v>
      </c>
      <c r="D1170">
        <v>0</v>
      </c>
      <c r="E1170">
        <v>0</v>
      </c>
      <c r="F1170" t="s">
        <v>13</v>
      </c>
      <c r="G1170" t="s">
        <v>18</v>
      </c>
      <c r="H1170" t="s">
        <v>15</v>
      </c>
      <c r="I1170">
        <v>99.29</v>
      </c>
      <c r="J1170">
        <v>31.2</v>
      </c>
      <c r="K1170">
        <v>31.2</v>
      </c>
      <c r="L1170" t="s">
        <v>21</v>
      </c>
      <c r="M1170" s="8">
        <v>0</v>
      </c>
      <c r="N1170">
        <f t="shared" si="54"/>
        <v>0</v>
      </c>
      <c r="O1170">
        <f t="shared" si="55"/>
        <v>0</v>
      </c>
      <c r="P1170">
        <f t="shared" si="56"/>
        <v>0</v>
      </c>
      <c r="U1170">
        <v>48</v>
      </c>
      <c r="V1170">
        <v>99.29</v>
      </c>
      <c r="W1170">
        <v>31.2</v>
      </c>
    </row>
    <row r="1171" spans="1:23" x14ac:dyDescent="0.35">
      <c r="A1171">
        <v>39661</v>
      </c>
      <c r="B1171" t="s">
        <v>12</v>
      </c>
      <c r="C1171">
        <v>18</v>
      </c>
      <c r="D1171">
        <v>0</v>
      </c>
      <c r="E1171">
        <v>0</v>
      </c>
      <c r="F1171" t="s">
        <v>13</v>
      </c>
      <c r="G1171" t="s">
        <v>14</v>
      </c>
      <c r="H1171" t="s">
        <v>19</v>
      </c>
      <c r="I1171">
        <v>140.52000000000001</v>
      </c>
      <c r="J1171">
        <v>27.4</v>
      </c>
      <c r="K1171">
        <v>27.4</v>
      </c>
      <c r="L1171" t="s">
        <v>21</v>
      </c>
      <c r="M1171" s="8">
        <v>0</v>
      </c>
      <c r="N1171">
        <f t="shared" si="54"/>
        <v>0</v>
      </c>
      <c r="O1171">
        <f t="shared" si="55"/>
        <v>0</v>
      </c>
      <c r="P1171">
        <f t="shared" si="56"/>
        <v>0</v>
      </c>
      <c r="U1171">
        <v>18</v>
      </c>
      <c r="V1171">
        <v>140.52000000000001</v>
      </c>
      <c r="W1171">
        <v>27.4</v>
      </c>
    </row>
    <row r="1172" spans="1:23" x14ac:dyDescent="0.35">
      <c r="A1172">
        <v>20162</v>
      </c>
      <c r="B1172" t="s">
        <v>17</v>
      </c>
      <c r="C1172">
        <v>80</v>
      </c>
      <c r="D1172">
        <v>0</v>
      </c>
      <c r="E1172">
        <v>0</v>
      </c>
      <c r="F1172" t="s">
        <v>13</v>
      </c>
      <c r="G1172" t="s">
        <v>14</v>
      </c>
      <c r="H1172" t="s">
        <v>19</v>
      </c>
      <c r="I1172">
        <v>75.62</v>
      </c>
      <c r="J1172">
        <v>25.1</v>
      </c>
      <c r="K1172">
        <v>25.1</v>
      </c>
      <c r="L1172" t="s">
        <v>22</v>
      </c>
      <c r="M1172" s="8">
        <v>0</v>
      </c>
      <c r="N1172">
        <f t="shared" si="54"/>
        <v>0</v>
      </c>
      <c r="O1172">
        <f t="shared" si="55"/>
        <v>0</v>
      </c>
      <c r="P1172">
        <f t="shared" si="56"/>
        <v>0</v>
      </c>
      <c r="U1172">
        <v>80</v>
      </c>
      <c r="V1172">
        <v>75.62</v>
      </c>
      <c r="W1172">
        <v>25.1</v>
      </c>
    </row>
    <row r="1173" spans="1:23" x14ac:dyDescent="0.35">
      <c r="A1173">
        <v>48989</v>
      </c>
      <c r="B1173" t="s">
        <v>17</v>
      </c>
      <c r="C1173">
        <v>34</v>
      </c>
      <c r="D1173">
        <v>0</v>
      </c>
      <c r="E1173">
        <v>0</v>
      </c>
      <c r="F1173" t="s">
        <v>23</v>
      </c>
      <c r="G1173" t="s">
        <v>25</v>
      </c>
      <c r="H1173" t="s">
        <v>19</v>
      </c>
      <c r="I1173">
        <v>120.06</v>
      </c>
      <c r="J1173">
        <v>33</v>
      </c>
      <c r="K1173">
        <v>33</v>
      </c>
      <c r="L1173" t="s">
        <v>21</v>
      </c>
      <c r="M1173" s="8">
        <v>0</v>
      </c>
      <c r="N1173">
        <f t="shared" si="54"/>
        <v>0</v>
      </c>
      <c r="O1173">
        <f t="shared" si="55"/>
        <v>0</v>
      </c>
      <c r="P1173">
        <f t="shared" si="56"/>
        <v>0</v>
      </c>
      <c r="U1173">
        <v>34</v>
      </c>
      <c r="V1173">
        <v>120.06</v>
      </c>
      <c r="W1173">
        <v>33</v>
      </c>
    </row>
    <row r="1174" spans="1:23" x14ac:dyDescent="0.35">
      <c r="A1174">
        <v>30411</v>
      </c>
      <c r="B1174" t="s">
        <v>17</v>
      </c>
      <c r="C1174">
        <v>40</v>
      </c>
      <c r="D1174">
        <v>0</v>
      </c>
      <c r="E1174">
        <v>0</v>
      </c>
      <c r="F1174" t="s">
        <v>23</v>
      </c>
      <c r="G1174" t="s">
        <v>14</v>
      </c>
      <c r="H1174" t="s">
        <v>19</v>
      </c>
      <c r="I1174">
        <v>117.45</v>
      </c>
      <c r="J1174">
        <v>30.7</v>
      </c>
      <c r="K1174">
        <v>30.7</v>
      </c>
      <c r="L1174" t="s">
        <v>22</v>
      </c>
      <c r="M1174" s="8">
        <v>0</v>
      </c>
      <c r="N1174">
        <f t="shared" si="54"/>
        <v>0</v>
      </c>
      <c r="O1174">
        <f t="shared" si="55"/>
        <v>0</v>
      </c>
      <c r="P1174">
        <f t="shared" si="56"/>
        <v>0</v>
      </c>
      <c r="U1174">
        <v>40</v>
      </c>
      <c r="V1174">
        <v>117.45</v>
      </c>
      <c r="W1174">
        <v>30.7</v>
      </c>
    </row>
    <row r="1175" spans="1:23" x14ac:dyDescent="0.35">
      <c r="A1175">
        <v>47735</v>
      </c>
      <c r="B1175" t="s">
        <v>17</v>
      </c>
      <c r="C1175">
        <v>59</v>
      </c>
      <c r="D1175">
        <v>0</v>
      </c>
      <c r="E1175">
        <v>0</v>
      </c>
      <c r="F1175" t="s">
        <v>13</v>
      </c>
      <c r="G1175" t="s">
        <v>14</v>
      </c>
      <c r="H1175" t="s">
        <v>19</v>
      </c>
      <c r="I1175">
        <v>224.71</v>
      </c>
      <c r="J1175">
        <v>42.9</v>
      </c>
      <c r="K1175">
        <v>42.9</v>
      </c>
      <c r="L1175" t="s">
        <v>21</v>
      </c>
      <c r="M1175" s="8">
        <v>0</v>
      </c>
      <c r="N1175">
        <f t="shared" si="54"/>
        <v>0</v>
      </c>
      <c r="O1175">
        <f t="shared" si="55"/>
        <v>0</v>
      </c>
      <c r="P1175">
        <f t="shared" si="56"/>
        <v>1</v>
      </c>
      <c r="U1175">
        <v>59</v>
      </c>
      <c r="V1175">
        <v>224.71</v>
      </c>
      <c r="W1175">
        <v>42.9</v>
      </c>
    </row>
    <row r="1176" spans="1:23" x14ac:dyDescent="0.35">
      <c r="A1176">
        <v>51162</v>
      </c>
      <c r="B1176" t="s">
        <v>17</v>
      </c>
      <c r="C1176">
        <v>11</v>
      </c>
      <c r="D1176">
        <v>0</v>
      </c>
      <c r="E1176">
        <v>0</v>
      </c>
      <c r="F1176" t="s">
        <v>23</v>
      </c>
      <c r="G1176" t="s">
        <v>26</v>
      </c>
      <c r="H1176" t="s">
        <v>19</v>
      </c>
      <c r="I1176">
        <v>122.75</v>
      </c>
      <c r="J1176">
        <v>14.3</v>
      </c>
      <c r="K1176">
        <v>14.3</v>
      </c>
      <c r="L1176" t="s">
        <v>24</v>
      </c>
      <c r="M1176" s="8">
        <v>0</v>
      </c>
      <c r="N1176">
        <f t="shared" si="54"/>
        <v>0</v>
      </c>
      <c r="O1176">
        <f t="shared" si="55"/>
        <v>0</v>
      </c>
      <c r="P1176">
        <f t="shared" si="56"/>
        <v>0</v>
      </c>
      <c r="U1176">
        <v>11</v>
      </c>
      <c r="V1176">
        <v>122.75</v>
      </c>
      <c r="W1176">
        <v>14.3</v>
      </c>
    </row>
    <row r="1177" spans="1:23" x14ac:dyDescent="0.35">
      <c r="A1177">
        <v>8598</v>
      </c>
      <c r="B1177" t="s">
        <v>17</v>
      </c>
      <c r="C1177">
        <v>35</v>
      </c>
      <c r="D1177">
        <v>0</v>
      </c>
      <c r="E1177">
        <v>0</v>
      </c>
      <c r="F1177" t="s">
        <v>13</v>
      </c>
      <c r="G1177" t="s">
        <v>25</v>
      </c>
      <c r="H1177" t="s">
        <v>15</v>
      </c>
      <c r="I1177">
        <v>82.39</v>
      </c>
      <c r="J1177">
        <v>33.200000000000003</v>
      </c>
      <c r="K1177">
        <v>33.200000000000003</v>
      </c>
      <c r="L1177" t="s">
        <v>21</v>
      </c>
      <c r="M1177" s="8">
        <v>0</v>
      </c>
      <c r="N1177">
        <f t="shared" si="54"/>
        <v>0</v>
      </c>
      <c r="O1177">
        <f t="shared" si="55"/>
        <v>0</v>
      </c>
      <c r="P1177">
        <f t="shared" si="56"/>
        <v>0</v>
      </c>
      <c r="U1177">
        <v>35</v>
      </c>
      <c r="V1177">
        <v>82.39</v>
      </c>
      <c r="W1177">
        <v>33.200000000000003</v>
      </c>
    </row>
    <row r="1178" spans="1:23" x14ac:dyDescent="0.35">
      <c r="A1178">
        <v>57347</v>
      </c>
      <c r="B1178" t="s">
        <v>17</v>
      </c>
      <c r="C1178">
        <v>29</v>
      </c>
      <c r="D1178">
        <v>0</v>
      </c>
      <c r="E1178">
        <v>0</v>
      </c>
      <c r="F1178" t="s">
        <v>23</v>
      </c>
      <c r="G1178" t="s">
        <v>25</v>
      </c>
      <c r="H1178" t="s">
        <v>19</v>
      </c>
      <c r="I1178">
        <v>57.02</v>
      </c>
      <c r="J1178">
        <v>43</v>
      </c>
      <c r="K1178">
        <v>43</v>
      </c>
      <c r="L1178" t="s">
        <v>16</v>
      </c>
      <c r="M1178" s="8">
        <v>0</v>
      </c>
      <c r="N1178">
        <f t="shared" si="54"/>
        <v>0</v>
      </c>
      <c r="O1178">
        <f t="shared" si="55"/>
        <v>0</v>
      </c>
      <c r="P1178">
        <f t="shared" si="56"/>
        <v>0</v>
      </c>
      <c r="U1178">
        <v>29</v>
      </c>
      <c r="V1178">
        <v>57.02</v>
      </c>
      <c r="W1178">
        <v>43</v>
      </c>
    </row>
    <row r="1179" spans="1:23" x14ac:dyDescent="0.35">
      <c r="A1179">
        <v>4683</v>
      </c>
      <c r="B1179" t="s">
        <v>12</v>
      </c>
      <c r="C1179">
        <v>23</v>
      </c>
      <c r="D1179">
        <v>0</v>
      </c>
      <c r="E1179">
        <v>0</v>
      </c>
      <c r="F1179" t="s">
        <v>23</v>
      </c>
      <c r="G1179" t="s">
        <v>14</v>
      </c>
      <c r="H1179" t="s">
        <v>15</v>
      </c>
      <c r="I1179">
        <v>115.98</v>
      </c>
      <c r="J1179">
        <v>22.3</v>
      </c>
      <c r="K1179">
        <v>22.3</v>
      </c>
      <c r="L1179" t="s">
        <v>21</v>
      </c>
      <c r="M1179" s="8">
        <v>0</v>
      </c>
      <c r="N1179">
        <f t="shared" si="54"/>
        <v>0</v>
      </c>
      <c r="O1179">
        <f t="shared" si="55"/>
        <v>0</v>
      </c>
      <c r="P1179">
        <f t="shared" si="56"/>
        <v>0</v>
      </c>
      <c r="U1179">
        <v>23</v>
      </c>
      <c r="V1179">
        <v>115.98</v>
      </c>
      <c r="W1179">
        <v>22.3</v>
      </c>
    </row>
    <row r="1180" spans="1:23" x14ac:dyDescent="0.35">
      <c r="A1180">
        <v>55775</v>
      </c>
      <c r="B1180" t="s">
        <v>17</v>
      </c>
      <c r="C1180">
        <v>59</v>
      </c>
      <c r="D1180">
        <v>0</v>
      </c>
      <c r="E1180">
        <v>0</v>
      </c>
      <c r="F1180" t="s">
        <v>13</v>
      </c>
      <c r="G1180" t="s">
        <v>14</v>
      </c>
      <c r="H1180" t="s">
        <v>19</v>
      </c>
      <c r="I1180">
        <v>226.11</v>
      </c>
      <c r="J1180">
        <v>32.799999999999997</v>
      </c>
      <c r="K1180">
        <v>32.799999999999997</v>
      </c>
      <c r="L1180" t="s">
        <v>16</v>
      </c>
      <c r="M1180" s="8">
        <v>0</v>
      </c>
      <c r="N1180">
        <f t="shared" si="54"/>
        <v>0</v>
      </c>
      <c r="O1180">
        <f t="shared" si="55"/>
        <v>0</v>
      </c>
      <c r="P1180">
        <f t="shared" si="56"/>
        <v>1</v>
      </c>
      <c r="U1180">
        <v>59</v>
      </c>
      <c r="V1180">
        <v>226.11</v>
      </c>
      <c r="W1180">
        <v>32.799999999999997</v>
      </c>
    </row>
    <row r="1181" spans="1:23" x14ac:dyDescent="0.35">
      <c r="A1181">
        <v>32645</v>
      </c>
      <c r="B1181" t="s">
        <v>17</v>
      </c>
      <c r="C1181">
        <v>44</v>
      </c>
      <c r="D1181">
        <v>0</v>
      </c>
      <c r="E1181">
        <v>0</v>
      </c>
      <c r="F1181" t="s">
        <v>13</v>
      </c>
      <c r="G1181" t="s">
        <v>14</v>
      </c>
      <c r="H1181" t="s">
        <v>19</v>
      </c>
      <c r="I1181">
        <v>97.59</v>
      </c>
      <c r="J1181">
        <v>30.5</v>
      </c>
      <c r="K1181">
        <v>30.5</v>
      </c>
      <c r="L1181" t="s">
        <v>22</v>
      </c>
      <c r="M1181" s="8">
        <v>0</v>
      </c>
      <c r="N1181">
        <f t="shared" si="54"/>
        <v>0</v>
      </c>
      <c r="O1181">
        <f t="shared" si="55"/>
        <v>0</v>
      </c>
      <c r="P1181">
        <f t="shared" si="56"/>
        <v>0</v>
      </c>
      <c r="U1181">
        <v>44</v>
      </c>
      <c r="V1181">
        <v>97.59</v>
      </c>
      <c r="W1181">
        <v>30.5</v>
      </c>
    </row>
    <row r="1182" spans="1:23" x14ac:dyDescent="0.35">
      <c r="A1182">
        <v>46643</v>
      </c>
      <c r="B1182" t="s">
        <v>17</v>
      </c>
      <c r="C1182">
        <v>62</v>
      </c>
      <c r="D1182">
        <v>0</v>
      </c>
      <c r="E1182">
        <v>0</v>
      </c>
      <c r="F1182" t="s">
        <v>13</v>
      </c>
      <c r="G1182" t="s">
        <v>14</v>
      </c>
      <c r="H1182" t="s">
        <v>19</v>
      </c>
      <c r="I1182">
        <v>82.57</v>
      </c>
      <c r="J1182">
        <v>36</v>
      </c>
      <c r="K1182">
        <v>36</v>
      </c>
      <c r="L1182" t="s">
        <v>16</v>
      </c>
      <c r="M1182" s="8">
        <v>0</v>
      </c>
      <c r="N1182">
        <f t="shared" si="54"/>
        <v>0</v>
      </c>
      <c r="O1182">
        <f t="shared" si="55"/>
        <v>0</v>
      </c>
      <c r="P1182">
        <f t="shared" si="56"/>
        <v>0</v>
      </c>
      <c r="U1182">
        <v>62</v>
      </c>
      <c r="V1182">
        <v>82.57</v>
      </c>
      <c r="W1182">
        <v>36</v>
      </c>
    </row>
    <row r="1183" spans="1:23" x14ac:dyDescent="0.35">
      <c r="A1183">
        <v>782</v>
      </c>
      <c r="B1183" t="s">
        <v>17</v>
      </c>
      <c r="C1183">
        <v>32</v>
      </c>
      <c r="D1183">
        <v>0</v>
      </c>
      <c r="E1183">
        <v>0</v>
      </c>
      <c r="F1183" t="s">
        <v>23</v>
      </c>
      <c r="G1183" t="s">
        <v>14</v>
      </c>
      <c r="H1183" t="s">
        <v>15</v>
      </c>
      <c r="I1183">
        <v>79.34</v>
      </c>
      <c r="J1183">
        <v>26.5</v>
      </c>
      <c r="K1183">
        <v>26.5</v>
      </c>
      <c r="L1183" t="s">
        <v>16</v>
      </c>
      <c r="M1183" s="8">
        <v>0</v>
      </c>
      <c r="N1183">
        <f t="shared" si="54"/>
        <v>0</v>
      </c>
      <c r="O1183">
        <f t="shared" si="55"/>
        <v>0</v>
      </c>
      <c r="P1183">
        <f t="shared" si="56"/>
        <v>0</v>
      </c>
      <c r="U1183">
        <v>32</v>
      </c>
      <c r="V1183">
        <v>79.34</v>
      </c>
      <c r="W1183">
        <v>26.5</v>
      </c>
    </row>
    <row r="1184" spans="1:23" x14ac:dyDescent="0.35">
      <c r="A1184">
        <v>63565</v>
      </c>
      <c r="B1184" t="s">
        <v>17</v>
      </c>
      <c r="C1184">
        <v>2</v>
      </c>
      <c r="D1184">
        <v>0</v>
      </c>
      <c r="E1184">
        <v>0</v>
      </c>
      <c r="F1184" t="s">
        <v>23</v>
      </c>
      <c r="G1184" t="s">
        <v>26</v>
      </c>
      <c r="H1184" t="s">
        <v>19</v>
      </c>
      <c r="I1184">
        <v>125.68</v>
      </c>
      <c r="J1184">
        <v>20.100000000000001</v>
      </c>
      <c r="K1184">
        <v>20.100000000000001</v>
      </c>
      <c r="L1184" t="s">
        <v>24</v>
      </c>
      <c r="M1184" s="8">
        <v>0</v>
      </c>
      <c r="N1184">
        <f t="shared" si="54"/>
        <v>0</v>
      </c>
      <c r="O1184">
        <f t="shared" si="55"/>
        <v>0</v>
      </c>
      <c r="P1184">
        <f t="shared" si="56"/>
        <v>0</v>
      </c>
      <c r="U1184">
        <v>2</v>
      </c>
      <c r="V1184">
        <v>125.68</v>
      </c>
      <c r="W1184">
        <v>20.100000000000001</v>
      </c>
    </row>
    <row r="1185" spans="1:23" x14ac:dyDescent="0.35">
      <c r="A1185">
        <v>13602</v>
      </c>
      <c r="B1185" t="s">
        <v>12</v>
      </c>
      <c r="C1185">
        <v>73</v>
      </c>
      <c r="D1185">
        <v>1</v>
      </c>
      <c r="E1185">
        <v>0</v>
      </c>
      <c r="F1185" t="s">
        <v>13</v>
      </c>
      <c r="G1185" t="s">
        <v>18</v>
      </c>
      <c r="H1185" t="s">
        <v>19</v>
      </c>
      <c r="I1185">
        <v>102.06</v>
      </c>
      <c r="J1185" t="s">
        <v>20</v>
      </c>
      <c r="K1185">
        <v>28.1</v>
      </c>
      <c r="L1185" t="s">
        <v>24</v>
      </c>
      <c r="M1185" s="8">
        <v>0</v>
      </c>
      <c r="N1185">
        <f t="shared" si="54"/>
        <v>1</v>
      </c>
      <c r="O1185">
        <f t="shared" si="55"/>
        <v>0</v>
      </c>
      <c r="P1185">
        <f t="shared" si="56"/>
        <v>0</v>
      </c>
      <c r="U1185">
        <v>73</v>
      </c>
      <c r="V1185">
        <v>102.06</v>
      </c>
      <c r="W1185">
        <v>28.1</v>
      </c>
    </row>
    <row r="1186" spans="1:23" x14ac:dyDescent="0.35">
      <c r="A1186">
        <v>28326</v>
      </c>
      <c r="B1186" t="s">
        <v>17</v>
      </c>
      <c r="C1186">
        <v>79</v>
      </c>
      <c r="D1186">
        <v>0</v>
      </c>
      <c r="E1186">
        <v>0</v>
      </c>
      <c r="F1186" t="s">
        <v>13</v>
      </c>
      <c r="G1186" t="s">
        <v>14</v>
      </c>
      <c r="H1186" t="s">
        <v>15</v>
      </c>
      <c r="I1186">
        <v>65.59</v>
      </c>
      <c r="J1186">
        <v>28.1</v>
      </c>
      <c r="K1186">
        <v>28.1</v>
      </c>
      <c r="L1186" t="s">
        <v>21</v>
      </c>
      <c r="M1186" s="8">
        <v>0</v>
      </c>
      <c r="N1186">
        <f t="shared" si="54"/>
        <v>0</v>
      </c>
      <c r="O1186">
        <f t="shared" si="55"/>
        <v>0</v>
      </c>
      <c r="P1186">
        <f t="shared" si="56"/>
        <v>0</v>
      </c>
      <c r="U1186">
        <v>79</v>
      </c>
      <c r="V1186">
        <v>65.59</v>
      </c>
      <c r="W1186">
        <v>28.1</v>
      </c>
    </row>
    <row r="1187" spans="1:23" x14ac:dyDescent="0.35">
      <c r="A1187">
        <v>26389</v>
      </c>
      <c r="B1187" t="s">
        <v>17</v>
      </c>
      <c r="C1187">
        <v>2</v>
      </c>
      <c r="D1187">
        <v>0</v>
      </c>
      <c r="E1187">
        <v>0</v>
      </c>
      <c r="F1187" t="s">
        <v>23</v>
      </c>
      <c r="G1187" t="s">
        <v>26</v>
      </c>
      <c r="H1187" t="s">
        <v>15</v>
      </c>
      <c r="I1187">
        <v>120.85</v>
      </c>
      <c r="J1187">
        <v>16.2</v>
      </c>
      <c r="K1187">
        <v>16.2</v>
      </c>
      <c r="L1187" t="s">
        <v>24</v>
      </c>
      <c r="M1187" s="8">
        <v>0</v>
      </c>
      <c r="N1187">
        <f t="shared" si="54"/>
        <v>0</v>
      </c>
      <c r="O1187">
        <f t="shared" si="55"/>
        <v>0</v>
      </c>
      <c r="P1187">
        <f t="shared" si="56"/>
        <v>0</v>
      </c>
      <c r="U1187">
        <v>2</v>
      </c>
      <c r="V1187">
        <v>120.85</v>
      </c>
      <c r="W1187">
        <v>16.2</v>
      </c>
    </row>
    <row r="1188" spans="1:23" x14ac:dyDescent="0.35">
      <c r="A1188">
        <v>16906</v>
      </c>
      <c r="B1188" t="s">
        <v>12</v>
      </c>
      <c r="C1188">
        <v>43</v>
      </c>
      <c r="D1188">
        <v>0</v>
      </c>
      <c r="E1188">
        <v>0</v>
      </c>
      <c r="F1188" t="s">
        <v>13</v>
      </c>
      <c r="G1188" t="s">
        <v>25</v>
      </c>
      <c r="H1188" t="s">
        <v>15</v>
      </c>
      <c r="I1188">
        <v>101.65</v>
      </c>
      <c r="J1188">
        <v>30</v>
      </c>
      <c r="K1188">
        <v>30</v>
      </c>
      <c r="L1188" t="s">
        <v>21</v>
      </c>
      <c r="M1188" s="8">
        <v>0</v>
      </c>
      <c r="N1188">
        <f t="shared" si="54"/>
        <v>0</v>
      </c>
      <c r="O1188">
        <f t="shared" si="55"/>
        <v>0</v>
      </c>
      <c r="P1188">
        <f t="shared" si="56"/>
        <v>0</v>
      </c>
      <c r="U1188">
        <v>43</v>
      </c>
      <c r="V1188">
        <v>101.65</v>
      </c>
      <c r="W1188">
        <v>30</v>
      </c>
    </row>
    <row r="1189" spans="1:23" x14ac:dyDescent="0.35">
      <c r="A1189">
        <v>35140</v>
      </c>
      <c r="B1189" t="s">
        <v>12</v>
      </c>
      <c r="C1189">
        <v>43</v>
      </c>
      <c r="D1189">
        <v>0</v>
      </c>
      <c r="E1189">
        <v>0</v>
      </c>
      <c r="F1189" t="s">
        <v>13</v>
      </c>
      <c r="G1189" t="s">
        <v>25</v>
      </c>
      <c r="H1189" t="s">
        <v>15</v>
      </c>
      <c r="I1189">
        <v>210.94</v>
      </c>
      <c r="J1189">
        <v>31.3</v>
      </c>
      <c r="K1189">
        <v>31.3</v>
      </c>
      <c r="L1189" t="s">
        <v>21</v>
      </c>
      <c r="M1189" s="8">
        <v>0</v>
      </c>
      <c r="N1189">
        <f t="shared" si="54"/>
        <v>0</v>
      </c>
      <c r="O1189">
        <f t="shared" si="55"/>
        <v>0</v>
      </c>
      <c r="P1189">
        <f t="shared" si="56"/>
        <v>1</v>
      </c>
      <c r="U1189">
        <v>43</v>
      </c>
      <c r="V1189">
        <v>210.94</v>
      </c>
      <c r="W1189">
        <v>31.3</v>
      </c>
    </row>
    <row r="1190" spans="1:23" x14ac:dyDescent="0.35">
      <c r="A1190">
        <v>16837</v>
      </c>
      <c r="B1190" t="s">
        <v>12</v>
      </c>
      <c r="C1190">
        <v>62</v>
      </c>
      <c r="D1190">
        <v>1</v>
      </c>
      <c r="E1190">
        <v>0</v>
      </c>
      <c r="F1190" t="s">
        <v>13</v>
      </c>
      <c r="G1190" t="s">
        <v>14</v>
      </c>
      <c r="H1190" t="s">
        <v>19</v>
      </c>
      <c r="I1190">
        <v>77.92</v>
      </c>
      <c r="J1190">
        <v>26.7</v>
      </c>
      <c r="K1190">
        <v>26.7</v>
      </c>
      <c r="L1190" t="s">
        <v>21</v>
      </c>
      <c r="M1190" s="8">
        <v>0</v>
      </c>
      <c r="N1190">
        <f t="shared" si="54"/>
        <v>0</v>
      </c>
      <c r="O1190">
        <f t="shared" si="55"/>
        <v>0</v>
      </c>
      <c r="P1190">
        <f t="shared" si="56"/>
        <v>0</v>
      </c>
      <c r="U1190">
        <v>62</v>
      </c>
      <c r="V1190">
        <v>77.92</v>
      </c>
      <c r="W1190">
        <v>26.7</v>
      </c>
    </row>
    <row r="1191" spans="1:23" x14ac:dyDescent="0.35">
      <c r="A1191">
        <v>2750</v>
      </c>
      <c r="B1191" t="s">
        <v>12</v>
      </c>
      <c r="C1191">
        <v>73</v>
      </c>
      <c r="D1191">
        <v>1</v>
      </c>
      <c r="E1191">
        <v>1</v>
      </c>
      <c r="F1191" t="s">
        <v>13</v>
      </c>
      <c r="G1191" t="s">
        <v>18</v>
      </c>
      <c r="H1191" t="s">
        <v>19</v>
      </c>
      <c r="I1191">
        <v>230.68</v>
      </c>
      <c r="J1191">
        <v>37.700000000000003</v>
      </c>
      <c r="K1191">
        <v>37.700000000000003</v>
      </c>
      <c r="L1191" t="s">
        <v>24</v>
      </c>
      <c r="M1191" s="8">
        <v>0</v>
      </c>
      <c r="N1191">
        <f t="shared" si="54"/>
        <v>0</v>
      </c>
      <c r="O1191">
        <f t="shared" si="55"/>
        <v>0</v>
      </c>
      <c r="P1191">
        <f t="shared" si="56"/>
        <v>1</v>
      </c>
      <c r="U1191">
        <v>73</v>
      </c>
      <c r="V1191">
        <v>230.68</v>
      </c>
      <c r="W1191">
        <v>37.700000000000003</v>
      </c>
    </row>
    <row r="1192" spans="1:23" x14ac:dyDescent="0.35">
      <c r="A1192">
        <v>47585</v>
      </c>
      <c r="B1192" t="s">
        <v>17</v>
      </c>
      <c r="C1192">
        <v>31</v>
      </c>
      <c r="D1192">
        <v>0</v>
      </c>
      <c r="E1192">
        <v>0</v>
      </c>
      <c r="F1192" t="s">
        <v>23</v>
      </c>
      <c r="G1192" t="s">
        <v>18</v>
      </c>
      <c r="H1192" t="s">
        <v>15</v>
      </c>
      <c r="I1192">
        <v>62.68</v>
      </c>
      <c r="J1192">
        <v>35.799999999999997</v>
      </c>
      <c r="K1192">
        <v>35.799999999999997</v>
      </c>
      <c r="L1192" t="s">
        <v>21</v>
      </c>
      <c r="M1192" s="8">
        <v>0</v>
      </c>
      <c r="N1192">
        <f t="shared" si="54"/>
        <v>0</v>
      </c>
      <c r="O1192">
        <f t="shared" si="55"/>
        <v>0</v>
      </c>
      <c r="P1192">
        <f t="shared" si="56"/>
        <v>0</v>
      </c>
      <c r="U1192">
        <v>31</v>
      </c>
      <c r="V1192">
        <v>62.68</v>
      </c>
      <c r="W1192">
        <v>35.799999999999997</v>
      </c>
    </row>
    <row r="1193" spans="1:23" x14ac:dyDescent="0.35">
      <c r="A1193">
        <v>37404</v>
      </c>
      <c r="B1193" t="s">
        <v>12</v>
      </c>
      <c r="C1193">
        <v>42</v>
      </c>
      <c r="D1193">
        <v>0</v>
      </c>
      <c r="E1193">
        <v>0</v>
      </c>
      <c r="F1193" t="s">
        <v>13</v>
      </c>
      <c r="G1193" t="s">
        <v>14</v>
      </c>
      <c r="H1193" t="s">
        <v>15</v>
      </c>
      <c r="I1193">
        <v>55.22</v>
      </c>
      <c r="J1193">
        <v>27</v>
      </c>
      <c r="K1193">
        <v>27</v>
      </c>
      <c r="L1193" t="s">
        <v>21</v>
      </c>
      <c r="M1193" s="8">
        <v>0</v>
      </c>
      <c r="N1193">
        <f t="shared" si="54"/>
        <v>0</v>
      </c>
      <c r="O1193">
        <f t="shared" si="55"/>
        <v>0</v>
      </c>
      <c r="P1193">
        <f t="shared" si="56"/>
        <v>0</v>
      </c>
      <c r="U1193">
        <v>42</v>
      </c>
      <c r="V1193">
        <v>55.22</v>
      </c>
      <c r="W1193">
        <v>27</v>
      </c>
    </row>
    <row r="1194" spans="1:23" x14ac:dyDescent="0.35">
      <c r="A1194">
        <v>39518</v>
      </c>
      <c r="B1194" t="s">
        <v>17</v>
      </c>
      <c r="C1194">
        <v>20</v>
      </c>
      <c r="D1194">
        <v>0</v>
      </c>
      <c r="E1194">
        <v>0</v>
      </c>
      <c r="F1194" t="s">
        <v>23</v>
      </c>
      <c r="G1194" t="s">
        <v>14</v>
      </c>
      <c r="H1194" t="s">
        <v>19</v>
      </c>
      <c r="I1194">
        <v>78.94</v>
      </c>
      <c r="J1194">
        <v>20.7</v>
      </c>
      <c r="K1194">
        <v>20.7</v>
      </c>
      <c r="L1194" t="s">
        <v>21</v>
      </c>
      <c r="M1194" s="8">
        <v>0</v>
      </c>
      <c r="N1194">
        <f t="shared" si="54"/>
        <v>0</v>
      </c>
      <c r="O1194">
        <f t="shared" si="55"/>
        <v>0</v>
      </c>
      <c r="P1194">
        <f t="shared" si="56"/>
        <v>0</v>
      </c>
      <c r="U1194">
        <v>20</v>
      </c>
      <c r="V1194">
        <v>78.94</v>
      </c>
      <c r="W1194">
        <v>20.7</v>
      </c>
    </row>
    <row r="1195" spans="1:23" x14ac:dyDescent="0.35">
      <c r="A1195">
        <v>70678</v>
      </c>
      <c r="B1195" t="s">
        <v>17</v>
      </c>
      <c r="C1195">
        <v>55</v>
      </c>
      <c r="D1195">
        <v>0</v>
      </c>
      <c r="E1195">
        <v>1</v>
      </c>
      <c r="F1195" t="s">
        <v>23</v>
      </c>
      <c r="G1195" t="s">
        <v>14</v>
      </c>
      <c r="H1195" t="s">
        <v>19</v>
      </c>
      <c r="I1195">
        <v>109.69</v>
      </c>
      <c r="J1195">
        <v>22.2</v>
      </c>
      <c r="K1195">
        <v>22.2</v>
      </c>
      <c r="L1195" t="s">
        <v>22</v>
      </c>
      <c r="M1195" s="8">
        <v>0</v>
      </c>
      <c r="N1195">
        <f t="shared" si="54"/>
        <v>0</v>
      </c>
      <c r="O1195">
        <f t="shared" si="55"/>
        <v>0</v>
      </c>
      <c r="P1195">
        <f t="shared" si="56"/>
        <v>0</v>
      </c>
      <c r="U1195">
        <v>55</v>
      </c>
      <c r="V1195">
        <v>109.69</v>
      </c>
      <c r="W1195">
        <v>22.2</v>
      </c>
    </row>
    <row r="1196" spans="1:23" x14ac:dyDescent="0.35">
      <c r="A1196">
        <v>542</v>
      </c>
      <c r="B1196" t="s">
        <v>17</v>
      </c>
      <c r="C1196">
        <v>3</v>
      </c>
      <c r="D1196">
        <v>0</v>
      </c>
      <c r="E1196">
        <v>0</v>
      </c>
      <c r="F1196" t="s">
        <v>23</v>
      </c>
      <c r="G1196" t="s">
        <v>26</v>
      </c>
      <c r="H1196" t="s">
        <v>15</v>
      </c>
      <c r="I1196">
        <v>79.63</v>
      </c>
      <c r="J1196" t="s">
        <v>20</v>
      </c>
      <c r="K1196">
        <v>28.1</v>
      </c>
      <c r="L1196" t="s">
        <v>24</v>
      </c>
      <c r="M1196" s="8">
        <v>0</v>
      </c>
      <c r="N1196">
        <f t="shared" si="54"/>
        <v>1</v>
      </c>
      <c r="O1196">
        <f t="shared" si="55"/>
        <v>0</v>
      </c>
      <c r="P1196">
        <f t="shared" si="56"/>
        <v>0</v>
      </c>
      <c r="U1196">
        <v>3</v>
      </c>
      <c r="V1196">
        <v>79.63</v>
      </c>
      <c r="W1196">
        <v>28.1</v>
      </c>
    </row>
    <row r="1197" spans="1:23" x14ac:dyDescent="0.35">
      <c r="A1197">
        <v>38649</v>
      </c>
      <c r="B1197" t="s">
        <v>17</v>
      </c>
      <c r="C1197">
        <v>23</v>
      </c>
      <c r="D1197">
        <v>0</v>
      </c>
      <c r="E1197">
        <v>0</v>
      </c>
      <c r="F1197" t="s">
        <v>23</v>
      </c>
      <c r="G1197" t="s">
        <v>14</v>
      </c>
      <c r="H1197" t="s">
        <v>19</v>
      </c>
      <c r="I1197">
        <v>79.33</v>
      </c>
      <c r="J1197">
        <v>41.5</v>
      </c>
      <c r="K1197">
        <v>41.5</v>
      </c>
      <c r="L1197" t="s">
        <v>21</v>
      </c>
      <c r="M1197" s="8">
        <v>0</v>
      </c>
      <c r="N1197">
        <f t="shared" si="54"/>
        <v>0</v>
      </c>
      <c r="O1197">
        <f t="shared" si="55"/>
        <v>0</v>
      </c>
      <c r="P1197">
        <f t="shared" si="56"/>
        <v>0</v>
      </c>
      <c r="U1197">
        <v>23</v>
      </c>
      <c r="V1197">
        <v>79.33</v>
      </c>
      <c r="W1197">
        <v>41.5</v>
      </c>
    </row>
    <row r="1198" spans="1:23" x14ac:dyDescent="0.35">
      <c r="A1198">
        <v>53266</v>
      </c>
      <c r="B1198" t="s">
        <v>17</v>
      </c>
      <c r="C1198">
        <v>33</v>
      </c>
      <c r="D1198">
        <v>0</v>
      </c>
      <c r="E1198">
        <v>0</v>
      </c>
      <c r="F1198" t="s">
        <v>13</v>
      </c>
      <c r="G1198" t="s">
        <v>14</v>
      </c>
      <c r="H1198" t="s">
        <v>15</v>
      </c>
      <c r="I1198">
        <v>79.91</v>
      </c>
      <c r="J1198">
        <v>33.5</v>
      </c>
      <c r="K1198">
        <v>33.5</v>
      </c>
      <c r="L1198" t="s">
        <v>21</v>
      </c>
      <c r="M1198" s="8">
        <v>0</v>
      </c>
      <c r="N1198">
        <f t="shared" si="54"/>
        <v>0</v>
      </c>
      <c r="O1198">
        <f t="shared" si="55"/>
        <v>0</v>
      </c>
      <c r="P1198">
        <f t="shared" si="56"/>
        <v>0</v>
      </c>
      <c r="U1198">
        <v>33</v>
      </c>
      <c r="V1198">
        <v>79.91</v>
      </c>
      <c r="W1198">
        <v>33.5</v>
      </c>
    </row>
    <row r="1199" spans="1:23" x14ac:dyDescent="0.35">
      <c r="A1199">
        <v>26031</v>
      </c>
      <c r="B1199" t="s">
        <v>17</v>
      </c>
      <c r="C1199">
        <v>14</v>
      </c>
      <c r="D1199">
        <v>0</v>
      </c>
      <c r="E1199">
        <v>0</v>
      </c>
      <c r="F1199" t="s">
        <v>23</v>
      </c>
      <c r="G1199" t="s">
        <v>14</v>
      </c>
      <c r="H1199" t="s">
        <v>19</v>
      </c>
      <c r="I1199">
        <v>84.46</v>
      </c>
      <c r="J1199">
        <v>21.8</v>
      </c>
      <c r="K1199">
        <v>21.8</v>
      </c>
      <c r="L1199" t="s">
        <v>24</v>
      </c>
      <c r="M1199" s="8">
        <v>0</v>
      </c>
      <c r="N1199">
        <f t="shared" si="54"/>
        <v>0</v>
      </c>
      <c r="O1199">
        <f t="shared" si="55"/>
        <v>0</v>
      </c>
      <c r="P1199">
        <f t="shared" si="56"/>
        <v>0</v>
      </c>
      <c r="U1199">
        <v>14</v>
      </c>
      <c r="V1199">
        <v>84.46</v>
      </c>
      <c r="W1199">
        <v>21.8</v>
      </c>
    </row>
    <row r="1200" spans="1:23" x14ac:dyDescent="0.35">
      <c r="A1200">
        <v>1191</v>
      </c>
      <c r="B1200" t="s">
        <v>17</v>
      </c>
      <c r="C1200">
        <v>79</v>
      </c>
      <c r="D1200">
        <v>0</v>
      </c>
      <c r="E1200">
        <v>1</v>
      </c>
      <c r="F1200" t="s">
        <v>13</v>
      </c>
      <c r="G1200" t="s">
        <v>14</v>
      </c>
      <c r="H1200" t="s">
        <v>15</v>
      </c>
      <c r="I1200">
        <v>68.400000000000006</v>
      </c>
      <c r="J1200">
        <v>22.1</v>
      </c>
      <c r="K1200">
        <v>22.1</v>
      </c>
      <c r="L1200" t="s">
        <v>16</v>
      </c>
      <c r="M1200" s="8">
        <v>0</v>
      </c>
      <c r="N1200">
        <f t="shared" si="54"/>
        <v>0</v>
      </c>
      <c r="O1200">
        <f t="shared" si="55"/>
        <v>0</v>
      </c>
      <c r="P1200">
        <f t="shared" si="56"/>
        <v>0</v>
      </c>
      <c r="U1200">
        <v>79</v>
      </c>
      <c r="V1200">
        <v>68.400000000000006</v>
      </c>
      <c r="W1200">
        <v>22.1</v>
      </c>
    </row>
    <row r="1201" spans="1:23" x14ac:dyDescent="0.35">
      <c r="A1201">
        <v>36820</v>
      </c>
      <c r="B1201" t="s">
        <v>12</v>
      </c>
      <c r="C1201">
        <v>64</v>
      </c>
      <c r="D1201">
        <v>1</v>
      </c>
      <c r="E1201">
        <v>0</v>
      </c>
      <c r="F1201" t="s">
        <v>13</v>
      </c>
      <c r="G1201" t="s">
        <v>14</v>
      </c>
      <c r="H1201" t="s">
        <v>19</v>
      </c>
      <c r="I1201">
        <v>78.430000000000007</v>
      </c>
      <c r="J1201">
        <v>30.2</v>
      </c>
      <c r="K1201">
        <v>30.2</v>
      </c>
      <c r="L1201" t="s">
        <v>22</v>
      </c>
      <c r="M1201" s="8">
        <v>0</v>
      </c>
      <c r="N1201">
        <f t="shared" si="54"/>
        <v>0</v>
      </c>
      <c r="O1201">
        <f t="shared" si="55"/>
        <v>0</v>
      </c>
      <c r="P1201">
        <f t="shared" si="56"/>
        <v>0</v>
      </c>
      <c r="U1201">
        <v>64</v>
      </c>
      <c r="V1201">
        <v>78.430000000000007</v>
      </c>
      <c r="W1201">
        <v>30.2</v>
      </c>
    </row>
    <row r="1202" spans="1:23" x14ac:dyDescent="0.35">
      <c r="A1202">
        <v>62783</v>
      </c>
      <c r="B1202" t="s">
        <v>17</v>
      </c>
      <c r="C1202">
        <v>76</v>
      </c>
      <c r="D1202">
        <v>0</v>
      </c>
      <c r="E1202">
        <v>0</v>
      </c>
      <c r="F1202" t="s">
        <v>13</v>
      </c>
      <c r="G1202" t="s">
        <v>14</v>
      </c>
      <c r="H1202" t="s">
        <v>15</v>
      </c>
      <c r="I1202">
        <v>198.02</v>
      </c>
      <c r="J1202">
        <v>38.700000000000003</v>
      </c>
      <c r="K1202">
        <v>38.700000000000003</v>
      </c>
      <c r="L1202" t="s">
        <v>24</v>
      </c>
      <c r="M1202" s="8">
        <v>0</v>
      </c>
      <c r="N1202">
        <f t="shared" si="54"/>
        <v>0</v>
      </c>
      <c r="O1202">
        <f t="shared" si="55"/>
        <v>0</v>
      </c>
      <c r="P1202">
        <f t="shared" si="56"/>
        <v>1</v>
      </c>
      <c r="U1202">
        <v>76</v>
      </c>
      <c r="V1202">
        <v>198.02</v>
      </c>
      <c r="W1202">
        <v>38.700000000000003</v>
      </c>
    </row>
    <row r="1203" spans="1:23" x14ac:dyDescent="0.35">
      <c r="A1203">
        <v>10133</v>
      </c>
      <c r="B1203" t="s">
        <v>12</v>
      </c>
      <c r="C1203">
        <v>46</v>
      </c>
      <c r="D1203">
        <v>0</v>
      </c>
      <c r="E1203">
        <v>0</v>
      </c>
      <c r="F1203" t="s">
        <v>13</v>
      </c>
      <c r="G1203" t="s">
        <v>14</v>
      </c>
      <c r="H1203" t="s">
        <v>15</v>
      </c>
      <c r="I1203">
        <v>85.35</v>
      </c>
      <c r="J1203">
        <v>32.1</v>
      </c>
      <c r="K1203">
        <v>32.1</v>
      </c>
      <c r="L1203" t="s">
        <v>22</v>
      </c>
      <c r="M1203" s="8">
        <v>0</v>
      </c>
      <c r="N1203">
        <f t="shared" si="54"/>
        <v>0</v>
      </c>
      <c r="O1203">
        <f t="shared" si="55"/>
        <v>0</v>
      </c>
      <c r="P1203">
        <f t="shared" si="56"/>
        <v>0</v>
      </c>
      <c r="U1203">
        <v>46</v>
      </c>
      <c r="V1203">
        <v>85.35</v>
      </c>
      <c r="W1203">
        <v>32.1</v>
      </c>
    </row>
    <row r="1204" spans="1:23" x14ac:dyDescent="0.35">
      <c r="A1204">
        <v>19778</v>
      </c>
      <c r="B1204" t="s">
        <v>12</v>
      </c>
      <c r="C1204">
        <v>80</v>
      </c>
      <c r="D1204">
        <v>0</v>
      </c>
      <c r="E1204">
        <v>0</v>
      </c>
      <c r="F1204" t="s">
        <v>23</v>
      </c>
      <c r="G1204" t="s">
        <v>18</v>
      </c>
      <c r="H1204" t="s">
        <v>19</v>
      </c>
      <c r="I1204">
        <v>204.17</v>
      </c>
      <c r="J1204">
        <v>41.3</v>
      </c>
      <c r="K1204">
        <v>41.3</v>
      </c>
      <c r="L1204" t="s">
        <v>16</v>
      </c>
      <c r="M1204" s="8">
        <v>0</v>
      </c>
      <c r="N1204">
        <f t="shared" si="54"/>
        <v>0</v>
      </c>
      <c r="O1204">
        <f t="shared" si="55"/>
        <v>0</v>
      </c>
      <c r="P1204">
        <f t="shared" si="56"/>
        <v>1</v>
      </c>
      <c r="U1204">
        <v>80</v>
      </c>
      <c r="V1204">
        <v>204.17</v>
      </c>
      <c r="W1204">
        <v>41.3</v>
      </c>
    </row>
    <row r="1205" spans="1:23" x14ac:dyDescent="0.35">
      <c r="A1205">
        <v>38255</v>
      </c>
      <c r="B1205" t="s">
        <v>12</v>
      </c>
      <c r="C1205">
        <v>21</v>
      </c>
      <c r="D1205">
        <v>0</v>
      </c>
      <c r="E1205">
        <v>0</v>
      </c>
      <c r="F1205" t="s">
        <v>23</v>
      </c>
      <c r="G1205" t="s">
        <v>14</v>
      </c>
      <c r="H1205" t="s">
        <v>15</v>
      </c>
      <c r="I1205">
        <v>82.71</v>
      </c>
      <c r="J1205">
        <v>20.100000000000001</v>
      </c>
      <c r="K1205">
        <v>20.100000000000001</v>
      </c>
      <c r="L1205" t="s">
        <v>16</v>
      </c>
      <c r="M1205" s="8">
        <v>0</v>
      </c>
      <c r="N1205">
        <f t="shared" si="54"/>
        <v>0</v>
      </c>
      <c r="O1205">
        <f t="shared" si="55"/>
        <v>0</v>
      </c>
      <c r="P1205">
        <f t="shared" si="56"/>
        <v>0</v>
      </c>
      <c r="U1205">
        <v>21</v>
      </c>
      <c r="V1205">
        <v>82.71</v>
      </c>
      <c r="W1205">
        <v>20.100000000000001</v>
      </c>
    </row>
    <row r="1206" spans="1:23" x14ac:dyDescent="0.35">
      <c r="A1206">
        <v>41565</v>
      </c>
      <c r="B1206" t="s">
        <v>17</v>
      </c>
      <c r="C1206">
        <v>33</v>
      </c>
      <c r="D1206">
        <v>0</v>
      </c>
      <c r="E1206">
        <v>0</v>
      </c>
      <c r="F1206" t="s">
        <v>23</v>
      </c>
      <c r="G1206" t="s">
        <v>14</v>
      </c>
      <c r="H1206" t="s">
        <v>15</v>
      </c>
      <c r="I1206">
        <v>121.19</v>
      </c>
      <c r="J1206">
        <v>22.1</v>
      </c>
      <c r="K1206">
        <v>22.1</v>
      </c>
      <c r="L1206" t="s">
        <v>21</v>
      </c>
      <c r="M1206" s="8">
        <v>0</v>
      </c>
      <c r="N1206">
        <f t="shared" si="54"/>
        <v>0</v>
      </c>
      <c r="O1206">
        <f t="shared" si="55"/>
        <v>0</v>
      </c>
      <c r="P1206">
        <f t="shared" si="56"/>
        <v>0</v>
      </c>
      <c r="U1206">
        <v>33</v>
      </c>
      <c r="V1206">
        <v>121.19</v>
      </c>
      <c r="W1206">
        <v>22.1</v>
      </c>
    </row>
    <row r="1207" spans="1:23" x14ac:dyDescent="0.35">
      <c r="A1207">
        <v>39423</v>
      </c>
      <c r="B1207" t="s">
        <v>17</v>
      </c>
      <c r="C1207">
        <v>32</v>
      </c>
      <c r="D1207">
        <v>0</v>
      </c>
      <c r="E1207">
        <v>0</v>
      </c>
      <c r="F1207" t="s">
        <v>13</v>
      </c>
      <c r="G1207" t="s">
        <v>14</v>
      </c>
      <c r="H1207" t="s">
        <v>19</v>
      </c>
      <c r="I1207">
        <v>106.02</v>
      </c>
      <c r="J1207">
        <v>24.9</v>
      </c>
      <c r="K1207">
        <v>24.9</v>
      </c>
      <c r="L1207" t="s">
        <v>22</v>
      </c>
      <c r="M1207" s="8">
        <v>0</v>
      </c>
      <c r="N1207">
        <f t="shared" si="54"/>
        <v>0</v>
      </c>
      <c r="O1207">
        <f t="shared" si="55"/>
        <v>0</v>
      </c>
      <c r="P1207">
        <f t="shared" si="56"/>
        <v>0</v>
      </c>
      <c r="U1207">
        <v>32</v>
      </c>
      <c r="V1207">
        <v>106.02</v>
      </c>
      <c r="W1207">
        <v>24.9</v>
      </c>
    </row>
    <row r="1208" spans="1:23" x14ac:dyDescent="0.35">
      <c r="A1208">
        <v>68908</v>
      </c>
      <c r="B1208" t="s">
        <v>17</v>
      </c>
      <c r="C1208">
        <v>0.72</v>
      </c>
      <c r="D1208">
        <v>0</v>
      </c>
      <c r="E1208">
        <v>0</v>
      </c>
      <c r="F1208" t="s">
        <v>23</v>
      </c>
      <c r="G1208" t="s">
        <v>26</v>
      </c>
      <c r="H1208" t="s">
        <v>15</v>
      </c>
      <c r="I1208">
        <v>66.36</v>
      </c>
      <c r="J1208">
        <v>23</v>
      </c>
      <c r="K1208">
        <v>23</v>
      </c>
      <c r="L1208" t="s">
        <v>24</v>
      </c>
      <c r="M1208" s="8">
        <v>0</v>
      </c>
      <c r="N1208">
        <f t="shared" si="54"/>
        <v>0</v>
      </c>
      <c r="O1208">
        <f t="shared" si="55"/>
        <v>0</v>
      </c>
      <c r="P1208">
        <f t="shared" si="56"/>
        <v>0</v>
      </c>
      <c r="U1208">
        <v>0.72</v>
      </c>
      <c r="V1208">
        <v>66.36</v>
      </c>
      <c r="W1208">
        <v>23</v>
      </c>
    </row>
    <row r="1209" spans="1:23" x14ac:dyDescent="0.35">
      <c r="A1209">
        <v>22440</v>
      </c>
      <c r="B1209" t="s">
        <v>17</v>
      </c>
      <c r="C1209">
        <v>49</v>
      </c>
      <c r="D1209">
        <v>0</v>
      </c>
      <c r="E1209">
        <v>0</v>
      </c>
      <c r="F1209" t="s">
        <v>13</v>
      </c>
      <c r="G1209" t="s">
        <v>14</v>
      </c>
      <c r="H1209" t="s">
        <v>15</v>
      </c>
      <c r="I1209">
        <v>267.76</v>
      </c>
      <c r="J1209">
        <v>29.3</v>
      </c>
      <c r="K1209">
        <v>29.3</v>
      </c>
      <c r="L1209" t="s">
        <v>16</v>
      </c>
      <c r="M1209" s="8">
        <v>0</v>
      </c>
      <c r="N1209">
        <f t="shared" si="54"/>
        <v>0</v>
      </c>
      <c r="O1209">
        <f t="shared" si="55"/>
        <v>0</v>
      </c>
      <c r="P1209">
        <f t="shared" si="56"/>
        <v>1</v>
      </c>
      <c r="U1209">
        <v>49</v>
      </c>
      <c r="V1209">
        <v>267.76</v>
      </c>
      <c r="W1209">
        <v>29.3</v>
      </c>
    </row>
    <row r="1210" spans="1:23" x14ac:dyDescent="0.35">
      <c r="A1210">
        <v>28418</v>
      </c>
      <c r="B1210" t="s">
        <v>17</v>
      </c>
      <c r="C1210">
        <v>41</v>
      </c>
      <c r="D1210">
        <v>0</v>
      </c>
      <c r="E1210">
        <v>0</v>
      </c>
      <c r="F1210" t="s">
        <v>13</v>
      </c>
      <c r="G1210" t="s">
        <v>14</v>
      </c>
      <c r="H1210" t="s">
        <v>19</v>
      </c>
      <c r="I1210">
        <v>107.18</v>
      </c>
      <c r="J1210">
        <v>22.8</v>
      </c>
      <c r="K1210">
        <v>22.8</v>
      </c>
      <c r="L1210" t="s">
        <v>21</v>
      </c>
      <c r="M1210" s="8">
        <v>0</v>
      </c>
      <c r="N1210">
        <f t="shared" si="54"/>
        <v>0</v>
      </c>
      <c r="O1210">
        <f t="shared" si="55"/>
        <v>0</v>
      </c>
      <c r="P1210">
        <f t="shared" si="56"/>
        <v>0</v>
      </c>
      <c r="U1210">
        <v>41</v>
      </c>
      <c r="V1210">
        <v>107.18</v>
      </c>
      <c r="W1210">
        <v>22.8</v>
      </c>
    </row>
    <row r="1211" spans="1:23" x14ac:dyDescent="0.35">
      <c r="A1211">
        <v>22566</v>
      </c>
      <c r="B1211" t="s">
        <v>12</v>
      </c>
      <c r="C1211">
        <v>37</v>
      </c>
      <c r="D1211">
        <v>0</v>
      </c>
      <c r="E1211">
        <v>0</v>
      </c>
      <c r="F1211" t="s">
        <v>13</v>
      </c>
      <c r="G1211" t="s">
        <v>14</v>
      </c>
      <c r="H1211" t="s">
        <v>19</v>
      </c>
      <c r="I1211">
        <v>74.58</v>
      </c>
      <c r="J1211">
        <v>31.6</v>
      </c>
      <c r="K1211">
        <v>31.6</v>
      </c>
      <c r="L1211" t="s">
        <v>24</v>
      </c>
      <c r="M1211" s="8">
        <v>0</v>
      </c>
      <c r="N1211">
        <f t="shared" si="54"/>
        <v>0</v>
      </c>
      <c r="O1211">
        <f t="shared" si="55"/>
        <v>0</v>
      </c>
      <c r="P1211">
        <f t="shared" si="56"/>
        <v>0</v>
      </c>
      <c r="U1211">
        <v>37</v>
      </c>
      <c r="V1211">
        <v>74.58</v>
      </c>
      <c r="W1211">
        <v>31.6</v>
      </c>
    </row>
    <row r="1212" spans="1:23" x14ac:dyDescent="0.35">
      <c r="A1212">
        <v>7055</v>
      </c>
      <c r="B1212" t="s">
        <v>17</v>
      </c>
      <c r="C1212">
        <v>58</v>
      </c>
      <c r="D1212">
        <v>0</v>
      </c>
      <c r="E1212">
        <v>0</v>
      </c>
      <c r="F1212" t="s">
        <v>13</v>
      </c>
      <c r="G1212" t="s">
        <v>14</v>
      </c>
      <c r="H1212" t="s">
        <v>15</v>
      </c>
      <c r="I1212">
        <v>80.92</v>
      </c>
      <c r="J1212">
        <v>19.399999999999999</v>
      </c>
      <c r="K1212">
        <v>19.399999999999999</v>
      </c>
      <c r="L1212" t="s">
        <v>24</v>
      </c>
      <c r="M1212" s="8">
        <v>0</v>
      </c>
      <c r="N1212">
        <f t="shared" si="54"/>
        <v>0</v>
      </c>
      <c r="O1212">
        <f t="shared" si="55"/>
        <v>0</v>
      </c>
      <c r="P1212">
        <f t="shared" si="56"/>
        <v>0</v>
      </c>
      <c r="U1212">
        <v>58</v>
      </c>
      <c r="V1212">
        <v>80.92</v>
      </c>
      <c r="W1212">
        <v>19.399999999999999</v>
      </c>
    </row>
    <row r="1213" spans="1:23" x14ac:dyDescent="0.35">
      <c r="A1213">
        <v>69177</v>
      </c>
      <c r="B1213" t="s">
        <v>17</v>
      </c>
      <c r="C1213">
        <v>79</v>
      </c>
      <c r="D1213">
        <v>0</v>
      </c>
      <c r="E1213">
        <v>0</v>
      </c>
      <c r="F1213" t="s">
        <v>13</v>
      </c>
      <c r="G1213" t="s">
        <v>14</v>
      </c>
      <c r="H1213" t="s">
        <v>19</v>
      </c>
      <c r="I1213">
        <v>90.77</v>
      </c>
      <c r="J1213">
        <v>22.5</v>
      </c>
      <c r="K1213">
        <v>22.5</v>
      </c>
      <c r="L1213" t="s">
        <v>21</v>
      </c>
      <c r="M1213" s="8">
        <v>0</v>
      </c>
      <c r="N1213">
        <f t="shared" si="54"/>
        <v>0</v>
      </c>
      <c r="O1213">
        <f t="shared" si="55"/>
        <v>0</v>
      </c>
      <c r="P1213">
        <f t="shared" si="56"/>
        <v>0</v>
      </c>
      <c r="U1213">
        <v>79</v>
      </c>
      <c r="V1213">
        <v>90.77</v>
      </c>
      <c r="W1213">
        <v>22.5</v>
      </c>
    </row>
    <row r="1214" spans="1:23" x14ac:dyDescent="0.35">
      <c r="A1214">
        <v>33162</v>
      </c>
      <c r="B1214" t="s">
        <v>17</v>
      </c>
      <c r="C1214">
        <v>23</v>
      </c>
      <c r="D1214">
        <v>0</v>
      </c>
      <c r="E1214">
        <v>0</v>
      </c>
      <c r="F1214" t="s">
        <v>23</v>
      </c>
      <c r="G1214" t="s">
        <v>14</v>
      </c>
      <c r="H1214" t="s">
        <v>19</v>
      </c>
      <c r="I1214">
        <v>90.84</v>
      </c>
      <c r="J1214">
        <v>31.6</v>
      </c>
      <c r="K1214">
        <v>31.6</v>
      </c>
      <c r="L1214" t="s">
        <v>21</v>
      </c>
      <c r="M1214" s="8">
        <v>0</v>
      </c>
      <c r="N1214">
        <f t="shared" si="54"/>
        <v>0</v>
      </c>
      <c r="O1214">
        <f t="shared" si="55"/>
        <v>0</v>
      </c>
      <c r="P1214">
        <f t="shared" si="56"/>
        <v>0</v>
      </c>
      <c r="U1214">
        <v>23</v>
      </c>
      <c r="V1214">
        <v>90.84</v>
      </c>
      <c r="W1214">
        <v>31.6</v>
      </c>
    </row>
    <row r="1215" spans="1:23" x14ac:dyDescent="0.35">
      <c r="A1215">
        <v>44764</v>
      </c>
      <c r="B1215" t="s">
        <v>17</v>
      </c>
      <c r="C1215">
        <v>78</v>
      </c>
      <c r="D1215">
        <v>1</v>
      </c>
      <c r="E1215">
        <v>0</v>
      </c>
      <c r="F1215" t="s">
        <v>13</v>
      </c>
      <c r="G1215" t="s">
        <v>18</v>
      </c>
      <c r="H1215" t="s">
        <v>19</v>
      </c>
      <c r="I1215">
        <v>59.2</v>
      </c>
      <c r="J1215">
        <v>29.1</v>
      </c>
      <c r="K1215">
        <v>29.1</v>
      </c>
      <c r="L1215" t="s">
        <v>24</v>
      </c>
      <c r="M1215" s="8">
        <v>0</v>
      </c>
      <c r="N1215">
        <f t="shared" si="54"/>
        <v>0</v>
      </c>
      <c r="O1215">
        <f t="shared" si="55"/>
        <v>0</v>
      </c>
      <c r="P1215">
        <f t="shared" si="56"/>
        <v>0</v>
      </c>
      <c r="U1215">
        <v>78</v>
      </c>
      <c r="V1215">
        <v>59.2</v>
      </c>
      <c r="W1215">
        <v>29.1</v>
      </c>
    </row>
    <row r="1216" spans="1:23" x14ac:dyDescent="0.35">
      <c r="A1216">
        <v>32157</v>
      </c>
      <c r="B1216" t="s">
        <v>12</v>
      </c>
      <c r="C1216">
        <v>51</v>
      </c>
      <c r="D1216">
        <v>0</v>
      </c>
      <c r="E1216">
        <v>0</v>
      </c>
      <c r="F1216" t="s">
        <v>13</v>
      </c>
      <c r="G1216" t="s">
        <v>14</v>
      </c>
      <c r="H1216" t="s">
        <v>19</v>
      </c>
      <c r="I1216">
        <v>217.71</v>
      </c>
      <c r="J1216" t="s">
        <v>20</v>
      </c>
      <c r="K1216">
        <v>28.1</v>
      </c>
      <c r="L1216" t="s">
        <v>16</v>
      </c>
      <c r="M1216" s="8">
        <v>0</v>
      </c>
      <c r="N1216">
        <f t="shared" si="54"/>
        <v>1</v>
      </c>
      <c r="O1216">
        <f t="shared" si="55"/>
        <v>0</v>
      </c>
      <c r="P1216">
        <f t="shared" si="56"/>
        <v>1</v>
      </c>
      <c r="U1216">
        <v>51</v>
      </c>
      <c r="V1216">
        <v>217.71</v>
      </c>
      <c r="W1216">
        <v>28.1</v>
      </c>
    </row>
    <row r="1217" spans="1:23" x14ac:dyDescent="0.35">
      <c r="A1217">
        <v>61983</v>
      </c>
      <c r="B1217" t="s">
        <v>17</v>
      </c>
      <c r="C1217">
        <v>41</v>
      </c>
      <c r="D1217">
        <v>0</v>
      </c>
      <c r="E1217">
        <v>0</v>
      </c>
      <c r="F1217" t="s">
        <v>13</v>
      </c>
      <c r="G1217" t="s">
        <v>14</v>
      </c>
      <c r="H1217" t="s">
        <v>15</v>
      </c>
      <c r="I1217">
        <v>133.76</v>
      </c>
      <c r="J1217">
        <v>43.4</v>
      </c>
      <c r="K1217">
        <v>43.4</v>
      </c>
      <c r="L1217" t="s">
        <v>22</v>
      </c>
      <c r="M1217" s="8">
        <v>0</v>
      </c>
      <c r="N1217">
        <f t="shared" si="54"/>
        <v>0</v>
      </c>
      <c r="O1217">
        <f t="shared" si="55"/>
        <v>0</v>
      </c>
      <c r="P1217">
        <f t="shared" si="56"/>
        <v>0</v>
      </c>
      <c r="U1217">
        <v>41</v>
      </c>
      <c r="V1217">
        <v>133.76</v>
      </c>
      <c r="W1217">
        <v>43.4</v>
      </c>
    </row>
    <row r="1218" spans="1:23" x14ac:dyDescent="0.35">
      <c r="A1218">
        <v>72268</v>
      </c>
      <c r="B1218" t="s">
        <v>12</v>
      </c>
      <c r="C1218">
        <v>68</v>
      </c>
      <c r="D1218">
        <v>0</v>
      </c>
      <c r="E1218">
        <v>0</v>
      </c>
      <c r="F1218" t="s">
        <v>13</v>
      </c>
      <c r="G1218" t="s">
        <v>18</v>
      </c>
      <c r="H1218" t="s">
        <v>15</v>
      </c>
      <c r="I1218">
        <v>61.36</v>
      </c>
      <c r="J1218">
        <v>26.5</v>
      </c>
      <c r="K1218">
        <v>26.5</v>
      </c>
      <c r="L1218" t="s">
        <v>16</v>
      </c>
      <c r="M1218" s="8">
        <v>0</v>
      </c>
      <c r="N1218">
        <f t="shared" si="54"/>
        <v>0</v>
      </c>
      <c r="O1218">
        <f t="shared" si="55"/>
        <v>0</v>
      </c>
      <c r="P1218">
        <f t="shared" si="56"/>
        <v>0</v>
      </c>
      <c r="U1218">
        <v>68</v>
      </c>
      <c r="V1218">
        <v>61.36</v>
      </c>
      <c r="W1218">
        <v>26.5</v>
      </c>
    </row>
    <row r="1219" spans="1:23" x14ac:dyDescent="0.35">
      <c r="A1219">
        <v>39467</v>
      </c>
      <c r="B1219" t="s">
        <v>17</v>
      </c>
      <c r="C1219">
        <v>30</v>
      </c>
      <c r="D1219">
        <v>0</v>
      </c>
      <c r="E1219">
        <v>0</v>
      </c>
      <c r="F1219" t="s">
        <v>23</v>
      </c>
      <c r="G1219" t="s">
        <v>14</v>
      </c>
      <c r="H1219" t="s">
        <v>19</v>
      </c>
      <c r="I1219">
        <v>118.62</v>
      </c>
      <c r="J1219">
        <v>29.7</v>
      </c>
      <c r="K1219">
        <v>29.7</v>
      </c>
      <c r="L1219" t="s">
        <v>24</v>
      </c>
      <c r="M1219" s="8">
        <v>0</v>
      </c>
      <c r="N1219">
        <f t="shared" ref="N1219:N1282" si="57">IF(OR(J1219&gt;47.5,J1219&lt;9.1),1,0)</f>
        <v>0</v>
      </c>
      <c r="O1219">
        <f t="shared" ref="O1219:O1282" si="58">IF(OR(C1219&lt;-29,C1219&gt;115),1,0)</f>
        <v>0</v>
      </c>
      <c r="P1219">
        <f t="shared" ref="P1219:P1282" si="59">IF(OR(I1219&lt;21.98,I1219&gt;169.36),1,0)</f>
        <v>0</v>
      </c>
      <c r="U1219">
        <v>30</v>
      </c>
      <c r="V1219">
        <v>118.62</v>
      </c>
      <c r="W1219">
        <v>29.7</v>
      </c>
    </row>
    <row r="1220" spans="1:23" x14ac:dyDescent="0.35">
      <c r="A1220">
        <v>20282</v>
      </c>
      <c r="B1220" t="s">
        <v>12</v>
      </c>
      <c r="C1220">
        <v>1.88</v>
      </c>
      <c r="D1220">
        <v>0</v>
      </c>
      <c r="E1220">
        <v>0</v>
      </c>
      <c r="F1220" t="s">
        <v>23</v>
      </c>
      <c r="G1220" t="s">
        <v>26</v>
      </c>
      <c r="H1220" t="s">
        <v>19</v>
      </c>
      <c r="I1220">
        <v>77.91</v>
      </c>
      <c r="J1220">
        <v>21.8</v>
      </c>
      <c r="K1220">
        <v>21.8</v>
      </c>
      <c r="L1220" t="s">
        <v>24</v>
      </c>
      <c r="M1220" s="8">
        <v>0</v>
      </c>
      <c r="N1220">
        <f t="shared" si="57"/>
        <v>0</v>
      </c>
      <c r="O1220">
        <f t="shared" si="58"/>
        <v>0</v>
      </c>
      <c r="P1220">
        <f t="shared" si="59"/>
        <v>0</v>
      </c>
      <c r="U1220">
        <v>1.88</v>
      </c>
      <c r="V1220">
        <v>77.91</v>
      </c>
      <c r="W1220">
        <v>21.8</v>
      </c>
    </row>
    <row r="1221" spans="1:23" x14ac:dyDescent="0.35">
      <c r="A1221">
        <v>51159</v>
      </c>
      <c r="B1221" t="s">
        <v>17</v>
      </c>
      <c r="C1221">
        <v>32</v>
      </c>
      <c r="D1221">
        <v>0</v>
      </c>
      <c r="E1221">
        <v>0</v>
      </c>
      <c r="F1221" t="s">
        <v>23</v>
      </c>
      <c r="G1221" t="s">
        <v>25</v>
      </c>
      <c r="H1221" t="s">
        <v>15</v>
      </c>
      <c r="I1221">
        <v>68.98</v>
      </c>
      <c r="J1221">
        <v>23.4</v>
      </c>
      <c r="K1221">
        <v>23.4</v>
      </c>
      <c r="L1221" t="s">
        <v>16</v>
      </c>
      <c r="M1221" s="8">
        <v>0</v>
      </c>
      <c r="N1221">
        <f t="shared" si="57"/>
        <v>0</v>
      </c>
      <c r="O1221">
        <f t="shared" si="58"/>
        <v>0</v>
      </c>
      <c r="P1221">
        <f t="shared" si="59"/>
        <v>0</v>
      </c>
      <c r="U1221">
        <v>32</v>
      </c>
      <c r="V1221">
        <v>68.98</v>
      </c>
      <c r="W1221">
        <v>23.4</v>
      </c>
    </row>
    <row r="1222" spans="1:23" x14ac:dyDescent="0.35">
      <c r="A1222">
        <v>7167</v>
      </c>
      <c r="B1222" t="s">
        <v>17</v>
      </c>
      <c r="C1222">
        <v>20</v>
      </c>
      <c r="D1222">
        <v>0</v>
      </c>
      <c r="E1222">
        <v>0</v>
      </c>
      <c r="F1222" t="s">
        <v>23</v>
      </c>
      <c r="G1222" t="s">
        <v>14</v>
      </c>
      <c r="H1222" t="s">
        <v>19</v>
      </c>
      <c r="I1222">
        <v>112.08</v>
      </c>
      <c r="J1222">
        <v>23</v>
      </c>
      <c r="K1222">
        <v>23</v>
      </c>
      <c r="L1222" t="s">
        <v>21</v>
      </c>
      <c r="M1222" s="8">
        <v>0</v>
      </c>
      <c r="N1222">
        <f t="shared" si="57"/>
        <v>0</v>
      </c>
      <c r="O1222">
        <f t="shared" si="58"/>
        <v>0</v>
      </c>
      <c r="P1222">
        <f t="shared" si="59"/>
        <v>0</v>
      </c>
      <c r="U1222">
        <v>20</v>
      </c>
      <c r="V1222">
        <v>112.08</v>
      </c>
      <c r="W1222">
        <v>23</v>
      </c>
    </row>
    <row r="1223" spans="1:23" x14ac:dyDescent="0.35">
      <c r="A1223">
        <v>59147</v>
      </c>
      <c r="B1223" t="s">
        <v>12</v>
      </c>
      <c r="C1223">
        <v>20</v>
      </c>
      <c r="D1223">
        <v>0</v>
      </c>
      <c r="E1223">
        <v>0</v>
      </c>
      <c r="F1223" t="s">
        <v>23</v>
      </c>
      <c r="G1223" t="s">
        <v>14</v>
      </c>
      <c r="H1223" t="s">
        <v>15</v>
      </c>
      <c r="I1223">
        <v>96.2</v>
      </c>
      <c r="J1223">
        <v>21.5</v>
      </c>
      <c r="K1223">
        <v>21.5</v>
      </c>
      <c r="L1223" t="s">
        <v>21</v>
      </c>
      <c r="M1223" s="8">
        <v>0</v>
      </c>
      <c r="N1223">
        <f t="shared" si="57"/>
        <v>0</v>
      </c>
      <c r="O1223">
        <f t="shared" si="58"/>
        <v>0</v>
      </c>
      <c r="P1223">
        <f t="shared" si="59"/>
        <v>0</v>
      </c>
      <c r="U1223">
        <v>20</v>
      </c>
      <c r="V1223">
        <v>96.2</v>
      </c>
      <c r="W1223">
        <v>21.5</v>
      </c>
    </row>
    <row r="1224" spans="1:23" x14ac:dyDescent="0.35">
      <c r="A1224">
        <v>18192</v>
      </c>
      <c r="B1224" t="s">
        <v>12</v>
      </c>
      <c r="C1224">
        <v>10</v>
      </c>
      <c r="D1224">
        <v>0</v>
      </c>
      <c r="E1224">
        <v>0</v>
      </c>
      <c r="F1224" t="s">
        <v>23</v>
      </c>
      <c r="G1224" t="s">
        <v>26</v>
      </c>
      <c r="H1224" t="s">
        <v>19</v>
      </c>
      <c r="I1224">
        <v>93.11</v>
      </c>
      <c r="J1224">
        <v>14.6</v>
      </c>
      <c r="K1224">
        <v>14.6</v>
      </c>
      <c r="L1224" t="s">
        <v>24</v>
      </c>
      <c r="M1224" s="8">
        <v>0</v>
      </c>
      <c r="N1224">
        <f t="shared" si="57"/>
        <v>0</v>
      </c>
      <c r="O1224">
        <f t="shared" si="58"/>
        <v>0</v>
      </c>
      <c r="P1224">
        <f t="shared" si="59"/>
        <v>0</v>
      </c>
      <c r="U1224">
        <v>10</v>
      </c>
      <c r="V1224">
        <v>93.11</v>
      </c>
      <c r="W1224">
        <v>14.6</v>
      </c>
    </row>
    <row r="1225" spans="1:23" x14ac:dyDescent="0.35">
      <c r="A1225">
        <v>14049</v>
      </c>
      <c r="B1225" t="s">
        <v>12</v>
      </c>
      <c r="C1225">
        <v>8</v>
      </c>
      <c r="D1225">
        <v>0</v>
      </c>
      <c r="E1225">
        <v>0</v>
      </c>
      <c r="F1225" t="s">
        <v>23</v>
      </c>
      <c r="G1225" t="s">
        <v>26</v>
      </c>
      <c r="H1225" t="s">
        <v>19</v>
      </c>
      <c r="I1225">
        <v>115.54</v>
      </c>
      <c r="J1225">
        <v>28.5</v>
      </c>
      <c r="K1225">
        <v>28.5</v>
      </c>
      <c r="L1225" t="s">
        <v>24</v>
      </c>
      <c r="M1225" s="8">
        <v>0</v>
      </c>
      <c r="N1225">
        <f t="shared" si="57"/>
        <v>0</v>
      </c>
      <c r="O1225">
        <f t="shared" si="58"/>
        <v>0</v>
      </c>
      <c r="P1225">
        <f t="shared" si="59"/>
        <v>0</v>
      </c>
      <c r="U1225">
        <v>8</v>
      </c>
      <c r="V1225">
        <v>115.54</v>
      </c>
      <c r="W1225">
        <v>28.5</v>
      </c>
    </row>
    <row r="1226" spans="1:23" x14ac:dyDescent="0.35">
      <c r="A1226">
        <v>35927</v>
      </c>
      <c r="B1226" t="s">
        <v>12</v>
      </c>
      <c r="C1226">
        <v>65</v>
      </c>
      <c r="D1226">
        <v>0</v>
      </c>
      <c r="E1226">
        <v>0</v>
      </c>
      <c r="F1226" t="s">
        <v>13</v>
      </c>
      <c r="G1226" t="s">
        <v>14</v>
      </c>
      <c r="H1226" t="s">
        <v>15</v>
      </c>
      <c r="I1226">
        <v>88.57</v>
      </c>
      <c r="J1226">
        <v>29</v>
      </c>
      <c r="K1226">
        <v>29</v>
      </c>
      <c r="L1226" t="s">
        <v>22</v>
      </c>
      <c r="M1226" s="8">
        <v>0</v>
      </c>
      <c r="N1226">
        <f t="shared" si="57"/>
        <v>0</v>
      </c>
      <c r="O1226">
        <f t="shared" si="58"/>
        <v>0</v>
      </c>
      <c r="P1226">
        <f t="shared" si="59"/>
        <v>0</v>
      </c>
      <c r="U1226">
        <v>65</v>
      </c>
      <c r="V1226">
        <v>88.57</v>
      </c>
      <c r="W1226">
        <v>29</v>
      </c>
    </row>
    <row r="1227" spans="1:23" x14ac:dyDescent="0.35">
      <c r="A1227">
        <v>28150</v>
      </c>
      <c r="B1227" t="s">
        <v>17</v>
      </c>
      <c r="C1227">
        <v>65</v>
      </c>
      <c r="D1227">
        <v>1</v>
      </c>
      <c r="E1227">
        <v>0</v>
      </c>
      <c r="F1227" t="s">
        <v>13</v>
      </c>
      <c r="G1227" t="s">
        <v>14</v>
      </c>
      <c r="H1227" t="s">
        <v>15</v>
      </c>
      <c r="I1227">
        <v>180.76</v>
      </c>
      <c r="J1227">
        <v>26.9</v>
      </c>
      <c r="K1227">
        <v>26.9</v>
      </c>
      <c r="L1227" t="s">
        <v>24</v>
      </c>
      <c r="M1227" s="8">
        <v>0</v>
      </c>
      <c r="N1227">
        <f t="shared" si="57"/>
        <v>0</v>
      </c>
      <c r="O1227">
        <f t="shared" si="58"/>
        <v>0</v>
      </c>
      <c r="P1227">
        <f t="shared" si="59"/>
        <v>1</v>
      </c>
      <c r="U1227">
        <v>65</v>
      </c>
      <c r="V1227">
        <v>180.76</v>
      </c>
      <c r="W1227">
        <v>26.9</v>
      </c>
    </row>
    <row r="1228" spans="1:23" x14ac:dyDescent="0.35">
      <c r="A1228">
        <v>8727</v>
      </c>
      <c r="B1228" t="s">
        <v>12</v>
      </c>
      <c r="C1228">
        <v>46</v>
      </c>
      <c r="D1228">
        <v>0</v>
      </c>
      <c r="E1228">
        <v>0</v>
      </c>
      <c r="F1228" t="s">
        <v>13</v>
      </c>
      <c r="G1228" t="s">
        <v>18</v>
      </c>
      <c r="H1228" t="s">
        <v>15</v>
      </c>
      <c r="I1228">
        <v>83.12</v>
      </c>
      <c r="J1228">
        <v>29.6</v>
      </c>
      <c r="K1228">
        <v>29.6</v>
      </c>
      <c r="L1228" t="s">
        <v>16</v>
      </c>
      <c r="M1228" s="8">
        <v>0</v>
      </c>
      <c r="N1228">
        <f t="shared" si="57"/>
        <v>0</v>
      </c>
      <c r="O1228">
        <f t="shared" si="58"/>
        <v>0</v>
      </c>
      <c r="P1228">
        <f t="shared" si="59"/>
        <v>0</v>
      </c>
      <c r="U1228">
        <v>46</v>
      </c>
      <c r="V1228">
        <v>83.12</v>
      </c>
      <c r="W1228">
        <v>29.6</v>
      </c>
    </row>
    <row r="1229" spans="1:23" x14ac:dyDescent="0.35">
      <c r="A1229">
        <v>7516</v>
      </c>
      <c r="B1229" t="s">
        <v>12</v>
      </c>
      <c r="C1229">
        <v>53</v>
      </c>
      <c r="D1229">
        <v>0</v>
      </c>
      <c r="E1229">
        <v>0</v>
      </c>
      <c r="F1229" t="s">
        <v>13</v>
      </c>
      <c r="G1229" t="s">
        <v>18</v>
      </c>
      <c r="H1229" t="s">
        <v>15</v>
      </c>
      <c r="I1229">
        <v>94.89</v>
      </c>
      <c r="J1229">
        <v>28.5</v>
      </c>
      <c r="K1229">
        <v>28.5</v>
      </c>
      <c r="L1229" t="s">
        <v>21</v>
      </c>
      <c r="M1229" s="8">
        <v>0</v>
      </c>
      <c r="N1229">
        <f t="shared" si="57"/>
        <v>0</v>
      </c>
      <c r="O1229">
        <f t="shared" si="58"/>
        <v>0</v>
      </c>
      <c r="P1229">
        <f t="shared" si="59"/>
        <v>0</v>
      </c>
      <c r="U1229">
        <v>53</v>
      </c>
      <c r="V1229">
        <v>94.89</v>
      </c>
      <c r="W1229">
        <v>28.5</v>
      </c>
    </row>
    <row r="1230" spans="1:23" x14ac:dyDescent="0.35">
      <c r="A1230">
        <v>6419</v>
      </c>
      <c r="B1230" t="s">
        <v>17</v>
      </c>
      <c r="C1230">
        <v>79</v>
      </c>
      <c r="D1230">
        <v>0</v>
      </c>
      <c r="E1230">
        <v>0</v>
      </c>
      <c r="F1230" t="s">
        <v>23</v>
      </c>
      <c r="G1230" t="s">
        <v>14</v>
      </c>
      <c r="H1230" t="s">
        <v>19</v>
      </c>
      <c r="I1230">
        <v>239.52</v>
      </c>
      <c r="J1230">
        <v>25.5</v>
      </c>
      <c r="K1230">
        <v>25.5</v>
      </c>
      <c r="L1230" t="s">
        <v>21</v>
      </c>
      <c r="M1230" s="8">
        <v>0</v>
      </c>
      <c r="N1230">
        <f t="shared" si="57"/>
        <v>0</v>
      </c>
      <c r="O1230">
        <f t="shared" si="58"/>
        <v>0</v>
      </c>
      <c r="P1230">
        <f t="shared" si="59"/>
        <v>1</v>
      </c>
      <c r="U1230">
        <v>79</v>
      </c>
      <c r="V1230">
        <v>239.52</v>
      </c>
      <c r="W1230">
        <v>25.5</v>
      </c>
    </row>
    <row r="1231" spans="1:23" x14ac:dyDescent="0.35">
      <c r="A1231">
        <v>20425</v>
      </c>
      <c r="B1231" t="s">
        <v>12</v>
      </c>
      <c r="C1231">
        <v>43</v>
      </c>
      <c r="D1231">
        <v>0</v>
      </c>
      <c r="E1231">
        <v>0</v>
      </c>
      <c r="F1231" t="s">
        <v>13</v>
      </c>
      <c r="G1231" t="s">
        <v>18</v>
      </c>
      <c r="H1231" t="s">
        <v>19</v>
      </c>
      <c r="I1231">
        <v>99.15</v>
      </c>
      <c r="J1231">
        <v>30.5</v>
      </c>
      <c r="K1231">
        <v>30.5</v>
      </c>
      <c r="L1231" t="s">
        <v>16</v>
      </c>
      <c r="M1231" s="8">
        <v>0</v>
      </c>
      <c r="N1231">
        <f t="shared" si="57"/>
        <v>0</v>
      </c>
      <c r="O1231">
        <f t="shared" si="58"/>
        <v>0</v>
      </c>
      <c r="P1231">
        <f t="shared" si="59"/>
        <v>0</v>
      </c>
      <c r="U1231">
        <v>43</v>
      </c>
      <c r="V1231">
        <v>99.15</v>
      </c>
      <c r="W1231">
        <v>30.5</v>
      </c>
    </row>
    <row r="1232" spans="1:23" x14ac:dyDescent="0.35">
      <c r="A1232">
        <v>59878</v>
      </c>
      <c r="B1232" t="s">
        <v>17</v>
      </c>
      <c r="C1232">
        <v>56</v>
      </c>
      <c r="D1232">
        <v>0</v>
      </c>
      <c r="E1232">
        <v>0</v>
      </c>
      <c r="F1232" t="s">
        <v>13</v>
      </c>
      <c r="G1232" t="s">
        <v>18</v>
      </c>
      <c r="H1232" t="s">
        <v>15</v>
      </c>
      <c r="I1232">
        <v>124.16</v>
      </c>
      <c r="J1232">
        <v>23</v>
      </c>
      <c r="K1232">
        <v>23</v>
      </c>
      <c r="L1232" t="s">
        <v>21</v>
      </c>
      <c r="M1232" s="8">
        <v>0</v>
      </c>
      <c r="N1232">
        <f t="shared" si="57"/>
        <v>0</v>
      </c>
      <c r="O1232">
        <f t="shared" si="58"/>
        <v>0</v>
      </c>
      <c r="P1232">
        <f t="shared" si="59"/>
        <v>0</v>
      </c>
      <c r="U1232">
        <v>56</v>
      </c>
      <c r="V1232">
        <v>124.16</v>
      </c>
      <c r="W1232">
        <v>23</v>
      </c>
    </row>
    <row r="1233" spans="1:23" x14ac:dyDescent="0.35">
      <c r="A1233">
        <v>69355</v>
      </c>
      <c r="B1233" t="s">
        <v>12</v>
      </c>
      <c r="C1233">
        <v>3</v>
      </c>
      <c r="D1233">
        <v>0</v>
      </c>
      <c r="E1233">
        <v>0</v>
      </c>
      <c r="F1233" t="s">
        <v>23</v>
      </c>
      <c r="G1233" t="s">
        <v>26</v>
      </c>
      <c r="H1233" t="s">
        <v>19</v>
      </c>
      <c r="I1233">
        <v>86.38</v>
      </c>
      <c r="J1233">
        <v>22.8</v>
      </c>
      <c r="K1233">
        <v>22.8</v>
      </c>
      <c r="L1233" t="s">
        <v>24</v>
      </c>
      <c r="M1233" s="8">
        <v>0</v>
      </c>
      <c r="N1233">
        <f t="shared" si="57"/>
        <v>0</v>
      </c>
      <c r="O1233">
        <f t="shared" si="58"/>
        <v>0</v>
      </c>
      <c r="P1233">
        <f t="shared" si="59"/>
        <v>0</v>
      </c>
      <c r="U1233">
        <v>3</v>
      </c>
      <c r="V1233">
        <v>86.38</v>
      </c>
      <c r="W1233">
        <v>22.8</v>
      </c>
    </row>
    <row r="1234" spans="1:23" x14ac:dyDescent="0.35">
      <c r="A1234">
        <v>5858</v>
      </c>
      <c r="B1234" t="s">
        <v>12</v>
      </c>
      <c r="C1234">
        <v>32</v>
      </c>
      <c r="D1234">
        <v>0</v>
      </c>
      <c r="E1234">
        <v>0</v>
      </c>
      <c r="F1234" t="s">
        <v>23</v>
      </c>
      <c r="G1234" t="s">
        <v>14</v>
      </c>
      <c r="H1234" t="s">
        <v>19</v>
      </c>
      <c r="I1234">
        <v>93.68</v>
      </c>
      <c r="J1234">
        <v>31.4</v>
      </c>
      <c r="K1234">
        <v>31.4</v>
      </c>
      <c r="L1234" t="s">
        <v>21</v>
      </c>
      <c r="M1234" s="8">
        <v>0</v>
      </c>
      <c r="N1234">
        <f t="shared" si="57"/>
        <v>0</v>
      </c>
      <c r="O1234">
        <f t="shared" si="58"/>
        <v>0</v>
      </c>
      <c r="P1234">
        <f t="shared" si="59"/>
        <v>0</v>
      </c>
      <c r="U1234">
        <v>32</v>
      </c>
      <c r="V1234">
        <v>93.68</v>
      </c>
      <c r="W1234">
        <v>31.4</v>
      </c>
    </row>
    <row r="1235" spans="1:23" x14ac:dyDescent="0.35">
      <c r="A1235">
        <v>39823</v>
      </c>
      <c r="B1235" t="s">
        <v>17</v>
      </c>
      <c r="C1235">
        <v>41</v>
      </c>
      <c r="D1235">
        <v>0</v>
      </c>
      <c r="E1235">
        <v>0</v>
      </c>
      <c r="F1235" t="s">
        <v>13</v>
      </c>
      <c r="G1235" t="s">
        <v>25</v>
      </c>
      <c r="H1235" t="s">
        <v>19</v>
      </c>
      <c r="I1235">
        <v>229.86</v>
      </c>
      <c r="J1235">
        <v>35.200000000000003</v>
      </c>
      <c r="K1235">
        <v>35.200000000000003</v>
      </c>
      <c r="L1235" t="s">
        <v>22</v>
      </c>
      <c r="M1235" s="8">
        <v>0</v>
      </c>
      <c r="N1235">
        <f t="shared" si="57"/>
        <v>0</v>
      </c>
      <c r="O1235">
        <f t="shared" si="58"/>
        <v>0</v>
      </c>
      <c r="P1235">
        <f t="shared" si="59"/>
        <v>1</v>
      </c>
      <c r="U1235">
        <v>41</v>
      </c>
      <c r="V1235">
        <v>229.86</v>
      </c>
      <c r="W1235">
        <v>35.200000000000003</v>
      </c>
    </row>
    <row r="1236" spans="1:23" x14ac:dyDescent="0.35">
      <c r="A1236">
        <v>37053</v>
      </c>
      <c r="B1236" t="s">
        <v>12</v>
      </c>
      <c r="C1236">
        <v>53</v>
      </c>
      <c r="D1236">
        <v>0</v>
      </c>
      <c r="E1236">
        <v>0</v>
      </c>
      <c r="F1236" t="s">
        <v>13</v>
      </c>
      <c r="G1236" t="s">
        <v>25</v>
      </c>
      <c r="H1236" t="s">
        <v>19</v>
      </c>
      <c r="I1236">
        <v>78.73</v>
      </c>
      <c r="J1236">
        <v>23.3</v>
      </c>
      <c r="K1236">
        <v>23.3</v>
      </c>
      <c r="L1236" t="s">
        <v>21</v>
      </c>
      <c r="M1236" s="8">
        <v>0</v>
      </c>
      <c r="N1236">
        <f t="shared" si="57"/>
        <v>0</v>
      </c>
      <c r="O1236">
        <f t="shared" si="58"/>
        <v>0</v>
      </c>
      <c r="P1236">
        <f t="shared" si="59"/>
        <v>0</v>
      </c>
      <c r="U1236">
        <v>53</v>
      </c>
      <c r="V1236">
        <v>78.73</v>
      </c>
      <c r="W1236">
        <v>23.3</v>
      </c>
    </row>
    <row r="1237" spans="1:23" x14ac:dyDescent="0.35">
      <c r="A1237">
        <v>2082</v>
      </c>
      <c r="B1237" t="s">
        <v>12</v>
      </c>
      <c r="C1237">
        <v>35</v>
      </c>
      <c r="D1237">
        <v>0</v>
      </c>
      <c r="E1237">
        <v>0</v>
      </c>
      <c r="F1237" t="s">
        <v>13</v>
      </c>
      <c r="G1237" t="s">
        <v>14</v>
      </c>
      <c r="H1237" t="s">
        <v>19</v>
      </c>
      <c r="I1237">
        <v>115.92</v>
      </c>
      <c r="J1237" t="s">
        <v>20</v>
      </c>
      <c r="K1237">
        <v>28.1</v>
      </c>
      <c r="L1237" t="s">
        <v>16</v>
      </c>
      <c r="M1237" s="8">
        <v>0</v>
      </c>
      <c r="N1237">
        <f t="shared" si="57"/>
        <v>1</v>
      </c>
      <c r="O1237">
        <f t="shared" si="58"/>
        <v>0</v>
      </c>
      <c r="P1237">
        <f t="shared" si="59"/>
        <v>0</v>
      </c>
      <c r="U1237">
        <v>35</v>
      </c>
      <c r="V1237">
        <v>115.92</v>
      </c>
      <c r="W1237">
        <v>28.1</v>
      </c>
    </row>
    <row r="1238" spans="1:23" x14ac:dyDescent="0.35">
      <c r="A1238">
        <v>48073</v>
      </c>
      <c r="B1238" t="s">
        <v>12</v>
      </c>
      <c r="C1238">
        <v>67</v>
      </c>
      <c r="D1238">
        <v>0</v>
      </c>
      <c r="E1238">
        <v>0</v>
      </c>
      <c r="F1238" t="s">
        <v>13</v>
      </c>
      <c r="G1238" t="s">
        <v>25</v>
      </c>
      <c r="H1238" t="s">
        <v>19</v>
      </c>
      <c r="I1238">
        <v>93.71</v>
      </c>
      <c r="J1238">
        <v>31.2</v>
      </c>
      <c r="K1238">
        <v>31.2</v>
      </c>
      <c r="L1238" t="s">
        <v>16</v>
      </c>
      <c r="M1238" s="8">
        <v>0</v>
      </c>
      <c r="N1238">
        <f t="shared" si="57"/>
        <v>0</v>
      </c>
      <c r="O1238">
        <f t="shared" si="58"/>
        <v>0</v>
      </c>
      <c r="P1238">
        <f t="shared" si="59"/>
        <v>0</v>
      </c>
      <c r="U1238">
        <v>67</v>
      </c>
      <c r="V1238">
        <v>93.71</v>
      </c>
      <c r="W1238">
        <v>31.2</v>
      </c>
    </row>
    <row r="1239" spans="1:23" x14ac:dyDescent="0.35">
      <c r="A1239">
        <v>16449</v>
      </c>
      <c r="B1239" t="s">
        <v>17</v>
      </c>
      <c r="C1239">
        <v>33</v>
      </c>
      <c r="D1239">
        <v>0</v>
      </c>
      <c r="E1239">
        <v>0</v>
      </c>
      <c r="F1239" t="s">
        <v>13</v>
      </c>
      <c r="G1239" t="s">
        <v>25</v>
      </c>
      <c r="H1239" t="s">
        <v>19</v>
      </c>
      <c r="I1239">
        <v>76.66</v>
      </c>
      <c r="J1239">
        <v>24.8</v>
      </c>
      <c r="K1239">
        <v>24.8</v>
      </c>
      <c r="L1239" t="s">
        <v>21</v>
      </c>
      <c r="M1239" s="8">
        <v>0</v>
      </c>
      <c r="N1239">
        <f t="shared" si="57"/>
        <v>0</v>
      </c>
      <c r="O1239">
        <f t="shared" si="58"/>
        <v>0</v>
      </c>
      <c r="P1239">
        <f t="shared" si="59"/>
        <v>0</v>
      </c>
      <c r="U1239">
        <v>33</v>
      </c>
      <c r="V1239">
        <v>76.66</v>
      </c>
      <c r="W1239">
        <v>24.8</v>
      </c>
    </row>
    <row r="1240" spans="1:23" x14ac:dyDescent="0.35">
      <c r="A1240">
        <v>5447</v>
      </c>
      <c r="B1240" t="s">
        <v>17</v>
      </c>
      <c r="C1240">
        <v>21</v>
      </c>
      <c r="D1240">
        <v>0</v>
      </c>
      <c r="E1240">
        <v>0</v>
      </c>
      <c r="F1240" t="s">
        <v>23</v>
      </c>
      <c r="G1240" t="s">
        <v>14</v>
      </c>
      <c r="H1240" t="s">
        <v>19</v>
      </c>
      <c r="I1240">
        <v>112.38</v>
      </c>
      <c r="J1240">
        <v>25.8</v>
      </c>
      <c r="K1240">
        <v>25.8</v>
      </c>
      <c r="L1240" t="s">
        <v>24</v>
      </c>
      <c r="M1240" s="8">
        <v>0</v>
      </c>
      <c r="N1240">
        <f t="shared" si="57"/>
        <v>0</v>
      </c>
      <c r="O1240">
        <f t="shared" si="58"/>
        <v>0</v>
      </c>
      <c r="P1240">
        <f t="shared" si="59"/>
        <v>0</v>
      </c>
      <c r="U1240">
        <v>21</v>
      </c>
      <c r="V1240">
        <v>112.38</v>
      </c>
      <c r="W1240">
        <v>25.8</v>
      </c>
    </row>
    <row r="1241" spans="1:23" x14ac:dyDescent="0.35">
      <c r="A1241">
        <v>27145</v>
      </c>
      <c r="B1241" t="s">
        <v>17</v>
      </c>
      <c r="C1241">
        <v>26</v>
      </c>
      <c r="D1241">
        <v>0</v>
      </c>
      <c r="E1241">
        <v>0</v>
      </c>
      <c r="F1241" t="s">
        <v>23</v>
      </c>
      <c r="G1241" t="s">
        <v>14</v>
      </c>
      <c r="H1241" t="s">
        <v>19</v>
      </c>
      <c r="I1241">
        <v>89.3</v>
      </c>
      <c r="J1241">
        <v>48.4</v>
      </c>
      <c r="K1241">
        <v>48.4</v>
      </c>
      <c r="L1241" t="s">
        <v>22</v>
      </c>
      <c r="M1241" s="8">
        <v>0</v>
      </c>
      <c r="N1241">
        <f t="shared" si="57"/>
        <v>1</v>
      </c>
      <c r="O1241">
        <f t="shared" si="58"/>
        <v>0</v>
      </c>
      <c r="P1241">
        <f t="shared" si="59"/>
        <v>0</v>
      </c>
      <c r="U1241">
        <v>26</v>
      </c>
      <c r="V1241">
        <v>89.3</v>
      </c>
      <c r="W1241">
        <v>48.4</v>
      </c>
    </row>
    <row r="1242" spans="1:23" x14ac:dyDescent="0.35">
      <c r="A1242">
        <v>30328</v>
      </c>
      <c r="B1242" t="s">
        <v>17</v>
      </c>
      <c r="C1242">
        <v>69</v>
      </c>
      <c r="D1242">
        <v>1</v>
      </c>
      <c r="E1242">
        <v>0</v>
      </c>
      <c r="F1242" t="s">
        <v>13</v>
      </c>
      <c r="G1242" t="s">
        <v>25</v>
      </c>
      <c r="H1242" t="s">
        <v>19</v>
      </c>
      <c r="I1242">
        <v>103.44</v>
      </c>
      <c r="J1242">
        <v>43.1</v>
      </c>
      <c r="K1242">
        <v>43.1</v>
      </c>
      <c r="L1242" t="s">
        <v>16</v>
      </c>
      <c r="M1242" s="8">
        <v>0</v>
      </c>
      <c r="N1242">
        <f t="shared" si="57"/>
        <v>0</v>
      </c>
      <c r="O1242">
        <f t="shared" si="58"/>
        <v>0</v>
      </c>
      <c r="P1242">
        <f t="shared" si="59"/>
        <v>0</v>
      </c>
      <c r="U1242">
        <v>69</v>
      </c>
      <c r="V1242">
        <v>103.44</v>
      </c>
      <c r="W1242">
        <v>43.1</v>
      </c>
    </row>
    <row r="1243" spans="1:23" x14ac:dyDescent="0.35">
      <c r="A1243">
        <v>739</v>
      </c>
      <c r="B1243" t="s">
        <v>17</v>
      </c>
      <c r="C1243">
        <v>73</v>
      </c>
      <c r="D1243">
        <v>0</v>
      </c>
      <c r="E1243">
        <v>0</v>
      </c>
      <c r="F1243" t="s">
        <v>13</v>
      </c>
      <c r="G1243" t="s">
        <v>18</v>
      </c>
      <c r="H1243" t="s">
        <v>19</v>
      </c>
      <c r="I1243">
        <v>79.69</v>
      </c>
      <c r="J1243" t="s">
        <v>20</v>
      </c>
      <c r="K1243">
        <v>28.1</v>
      </c>
      <c r="L1243" t="s">
        <v>16</v>
      </c>
      <c r="M1243" s="8">
        <v>0</v>
      </c>
      <c r="N1243">
        <f t="shared" si="57"/>
        <v>1</v>
      </c>
      <c r="O1243">
        <f t="shared" si="58"/>
        <v>0</v>
      </c>
      <c r="P1243">
        <f t="shared" si="59"/>
        <v>0</v>
      </c>
      <c r="U1243">
        <v>73</v>
      </c>
      <c r="V1243">
        <v>79.69</v>
      </c>
      <c r="W1243">
        <v>28.1</v>
      </c>
    </row>
    <row r="1244" spans="1:23" x14ac:dyDescent="0.35">
      <c r="A1244">
        <v>44224</v>
      </c>
      <c r="B1244" t="s">
        <v>12</v>
      </c>
      <c r="C1244">
        <v>15</v>
      </c>
      <c r="D1244">
        <v>0</v>
      </c>
      <c r="E1244">
        <v>0</v>
      </c>
      <c r="F1244" t="s">
        <v>23</v>
      </c>
      <c r="G1244" t="s">
        <v>14</v>
      </c>
      <c r="H1244" t="s">
        <v>19</v>
      </c>
      <c r="I1244">
        <v>61.61</v>
      </c>
      <c r="J1244">
        <v>27.8</v>
      </c>
      <c r="K1244">
        <v>27.8</v>
      </c>
      <c r="L1244" t="s">
        <v>21</v>
      </c>
      <c r="M1244" s="8">
        <v>0</v>
      </c>
      <c r="N1244">
        <f t="shared" si="57"/>
        <v>0</v>
      </c>
      <c r="O1244">
        <f t="shared" si="58"/>
        <v>0</v>
      </c>
      <c r="P1244">
        <f t="shared" si="59"/>
        <v>0</v>
      </c>
      <c r="U1244">
        <v>15</v>
      </c>
      <c r="V1244">
        <v>61.61</v>
      </c>
      <c r="W1244">
        <v>27.8</v>
      </c>
    </row>
    <row r="1245" spans="1:23" x14ac:dyDescent="0.35">
      <c r="A1245">
        <v>533</v>
      </c>
      <c r="B1245" t="s">
        <v>17</v>
      </c>
      <c r="C1245">
        <v>3</v>
      </c>
      <c r="D1245">
        <v>0</v>
      </c>
      <c r="E1245">
        <v>0</v>
      </c>
      <c r="F1245" t="s">
        <v>23</v>
      </c>
      <c r="G1245" t="s">
        <v>26</v>
      </c>
      <c r="H1245" t="s">
        <v>19</v>
      </c>
      <c r="I1245">
        <v>94.12</v>
      </c>
      <c r="J1245">
        <v>21.4</v>
      </c>
      <c r="K1245">
        <v>21.4</v>
      </c>
      <c r="L1245" t="s">
        <v>24</v>
      </c>
      <c r="M1245" s="8">
        <v>0</v>
      </c>
      <c r="N1245">
        <f t="shared" si="57"/>
        <v>0</v>
      </c>
      <c r="O1245">
        <f t="shared" si="58"/>
        <v>0</v>
      </c>
      <c r="P1245">
        <f t="shared" si="59"/>
        <v>0</v>
      </c>
      <c r="U1245">
        <v>3</v>
      </c>
      <c r="V1245">
        <v>94.12</v>
      </c>
      <c r="W1245">
        <v>21.4</v>
      </c>
    </row>
    <row r="1246" spans="1:23" x14ac:dyDescent="0.35">
      <c r="A1246">
        <v>45554</v>
      </c>
      <c r="B1246" t="s">
        <v>17</v>
      </c>
      <c r="C1246">
        <v>1.24</v>
      </c>
      <c r="D1246">
        <v>0</v>
      </c>
      <c r="E1246">
        <v>0</v>
      </c>
      <c r="F1246" t="s">
        <v>23</v>
      </c>
      <c r="G1246" t="s">
        <v>26</v>
      </c>
      <c r="H1246" t="s">
        <v>15</v>
      </c>
      <c r="I1246">
        <v>62.4</v>
      </c>
      <c r="J1246">
        <v>22.1</v>
      </c>
      <c r="K1246">
        <v>22.1</v>
      </c>
      <c r="L1246" t="s">
        <v>24</v>
      </c>
      <c r="M1246" s="8">
        <v>0</v>
      </c>
      <c r="N1246">
        <f t="shared" si="57"/>
        <v>0</v>
      </c>
      <c r="O1246">
        <f t="shared" si="58"/>
        <v>0</v>
      </c>
      <c r="P1246">
        <f t="shared" si="59"/>
        <v>0</v>
      </c>
      <c r="U1246">
        <v>1.24</v>
      </c>
      <c r="V1246">
        <v>62.4</v>
      </c>
      <c r="W1246">
        <v>22.1</v>
      </c>
    </row>
    <row r="1247" spans="1:23" x14ac:dyDescent="0.35">
      <c r="A1247">
        <v>32884</v>
      </c>
      <c r="B1247" t="s">
        <v>17</v>
      </c>
      <c r="C1247">
        <v>80</v>
      </c>
      <c r="D1247">
        <v>1</v>
      </c>
      <c r="E1247">
        <v>0</v>
      </c>
      <c r="F1247" t="s">
        <v>13</v>
      </c>
      <c r="G1247" t="s">
        <v>14</v>
      </c>
      <c r="H1247" t="s">
        <v>15</v>
      </c>
      <c r="I1247">
        <v>210.96</v>
      </c>
      <c r="J1247">
        <v>31.8</v>
      </c>
      <c r="K1247">
        <v>31.8</v>
      </c>
      <c r="L1247" t="s">
        <v>21</v>
      </c>
      <c r="M1247" s="8">
        <v>0</v>
      </c>
      <c r="N1247">
        <f t="shared" si="57"/>
        <v>0</v>
      </c>
      <c r="O1247">
        <f t="shared" si="58"/>
        <v>0</v>
      </c>
      <c r="P1247">
        <f t="shared" si="59"/>
        <v>1</v>
      </c>
      <c r="U1247">
        <v>80</v>
      </c>
      <c r="V1247">
        <v>210.96</v>
      </c>
      <c r="W1247">
        <v>31.8</v>
      </c>
    </row>
    <row r="1248" spans="1:23" x14ac:dyDescent="0.35">
      <c r="A1248">
        <v>55744</v>
      </c>
      <c r="B1248" t="s">
        <v>12</v>
      </c>
      <c r="C1248">
        <v>2</v>
      </c>
      <c r="D1248">
        <v>0</v>
      </c>
      <c r="E1248">
        <v>0</v>
      </c>
      <c r="F1248" t="s">
        <v>23</v>
      </c>
      <c r="G1248" t="s">
        <v>26</v>
      </c>
      <c r="H1248" t="s">
        <v>15</v>
      </c>
      <c r="I1248">
        <v>76.25</v>
      </c>
      <c r="J1248">
        <v>20.100000000000001</v>
      </c>
      <c r="K1248">
        <v>20.100000000000001</v>
      </c>
      <c r="L1248" t="s">
        <v>24</v>
      </c>
      <c r="M1248" s="8">
        <v>0</v>
      </c>
      <c r="N1248">
        <f t="shared" si="57"/>
        <v>0</v>
      </c>
      <c r="O1248">
        <f t="shared" si="58"/>
        <v>0</v>
      </c>
      <c r="P1248">
        <f t="shared" si="59"/>
        <v>0</v>
      </c>
      <c r="U1248">
        <v>2</v>
      </c>
      <c r="V1248">
        <v>76.25</v>
      </c>
      <c r="W1248">
        <v>20.100000000000001</v>
      </c>
    </row>
    <row r="1249" spans="1:23" x14ac:dyDescent="0.35">
      <c r="A1249">
        <v>28414</v>
      </c>
      <c r="B1249" t="s">
        <v>12</v>
      </c>
      <c r="C1249">
        <v>50</v>
      </c>
      <c r="D1249">
        <v>0</v>
      </c>
      <c r="E1249">
        <v>0</v>
      </c>
      <c r="F1249" t="s">
        <v>13</v>
      </c>
      <c r="G1249" t="s">
        <v>14</v>
      </c>
      <c r="H1249" t="s">
        <v>15</v>
      </c>
      <c r="I1249">
        <v>103.48</v>
      </c>
      <c r="J1249">
        <v>29.1</v>
      </c>
      <c r="K1249">
        <v>29.1</v>
      </c>
      <c r="L1249" t="s">
        <v>22</v>
      </c>
      <c r="M1249" s="8">
        <v>0</v>
      </c>
      <c r="N1249">
        <f t="shared" si="57"/>
        <v>0</v>
      </c>
      <c r="O1249">
        <f t="shared" si="58"/>
        <v>0</v>
      </c>
      <c r="P1249">
        <f t="shared" si="59"/>
        <v>0</v>
      </c>
      <c r="U1249">
        <v>50</v>
      </c>
      <c r="V1249">
        <v>103.48</v>
      </c>
      <c r="W1249">
        <v>29.1</v>
      </c>
    </row>
    <row r="1250" spans="1:23" x14ac:dyDescent="0.35">
      <c r="A1250">
        <v>25767</v>
      </c>
      <c r="B1250" t="s">
        <v>17</v>
      </c>
      <c r="C1250">
        <v>30</v>
      </c>
      <c r="D1250">
        <v>0</v>
      </c>
      <c r="E1250">
        <v>0</v>
      </c>
      <c r="F1250" t="s">
        <v>23</v>
      </c>
      <c r="G1250" t="s">
        <v>14</v>
      </c>
      <c r="H1250" t="s">
        <v>15</v>
      </c>
      <c r="I1250">
        <v>96.42</v>
      </c>
      <c r="J1250">
        <v>22.6</v>
      </c>
      <c r="K1250">
        <v>22.6</v>
      </c>
      <c r="L1250" t="s">
        <v>24</v>
      </c>
      <c r="M1250" s="8">
        <v>0</v>
      </c>
      <c r="N1250">
        <f t="shared" si="57"/>
        <v>0</v>
      </c>
      <c r="O1250">
        <f t="shared" si="58"/>
        <v>0</v>
      </c>
      <c r="P1250">
        <f t="shared" si="59"/>
        <v>0</v>
      </c>
      <c r="U1250">
        <v>30</v>
      </c>
      <c r="V1250">
        <v>96.42</v>
      </c>
      <c r="W1250">
        <v>22.6</v>
      </c>
    </row>
    <row r="1251" spans="1:23" x14ac:dyDescent="0.35">
      <c r="A1251">
        <v>71319</v>
      </c>
      <c r="B1251" t="s">
        <v>12</v>
      </c>
      <c r="C1251">
        <v>15</v>
      </c>
      <c r="D1251">
        <v>0</v>
      </c>
      <c r="E1251">
        <v>0</v>
      </c>
      <c r="F1251" t="s">
        <v>23</v>
      </c>
      <c r="G1251" t="s">
        <v>14</v>
      </c>
      <c r="H1251" t="s">
        <v>19</v>
      </c>
      <c r="I1251">
        <v>78.59</v>
      </c>
      <c r="J1251">
        <v>25.1</v>
      </c>
      <c r="K1251">
        <v>25.1</v>
      </c>
      <c r="L1251" t="s">
        <v>24</v>
      </c>
      <c r="M1251" s="8">
        <v>0</v>
      </c>
      <c r="N1251">
        <f t="shared" si="57"/>
        <v>0</v>
      </c>
      <c r="O1251">
        <f t="shared" si="58"/>
        <v>0</v>
      </c>
      <c r="P1251">
        <f t="shared" si="59"/>
        <v>0</v>
      </c>
      <c r="U1251">
        <v>15</v>
      </c>
      <c r="V1251">
        <v>78.59</v>
      </c>
      <c r="W1251">
        <v>25.1</v>
      </c>
    </row>
    <row r="1252" spans="1:23" x14ac:dyDescent="0.35">
      <c r="A1252">
        <v>70031</v>
      </c>
      <c r="B1252" t="s">
        <v>17</v>
      </c>
      <c r="C1252">
        <v>71</v>
      </c>
      <c r="D1252">
        <v>1</v>
      </c>
      <c r="E1252">
        <v>0</v>
      </c>
      <c r="F1252" t="s">
        <v>13</v>
      </c>
      <c r="G1252" t="s">
        <v>14</v>
      </c>
      <c r="H1252" t="s">
        <v>19</v>
      </c>
      <c r="I1252">
        <v>195.25</v>
      </c>
      <c r="J1252">
        <v>33.299999999999997</v>
      </c>
      <c r="K1252">
        <v>33.299999999999997</v>
      </c>
      <c r="L1252" t="s">
        <v>21</v>
      </c>
      <c r="M1252" s="8">
        <v>0</v>
      </c>
      <c r="N1252">
        <f t="shared" si="57"/>
        <v>0</v>
      </c>
      <c r="O1252">
        <f t="shared" si="58"/>
        <v>0</v>
      </c>
      <c r="P1252">
        <f t="shared" si="59"/>
        <v>1</v>
      </c>
      <c r="U1252">
        <v>71</v>
      </c>
      <c r="V1252">
        <v>195.25</v>
      </c>
      <c r="W1252">
        <v>33.299999999999997</v>
      </c>
    </row>
    <row r="1253" spans="1:23" x14ac:dyDescent="0.35">
      <c r="A1253">
        <v>23604</v>
      </c>
      <c r="B1253" t="s">
        <v>12</v>
      </c>
      <c r="C1253">
        <v>4</v>
      </c>
      <c r="D1253">
        <v>0</v>
      </c>
      <c r="E1253">
        <v>0</v>
      </c>
      <c r="F1253" t="s">
        <v>23</v>
      </c>
      <c r="G1253" t="s">
        <v>26</v>
      </c>
      <c r="H1253" t="s">
        <v>19</v>
      </c>
      <c r="I1253">
        <v>103.76</v>
      </c>
      <c r="J1253">
        <v>15.9</v>
      </c>
      <c r="K1253">
        <v>15.9</v>
      </c>
      <c r="L1253" t="s">
        <v>24</v>
      </c>
      <c r="M1253" s="8">
        <v>0</v>
      </c>
      <c r="N1253">
        <f t="shared" si="57"/>
        <v>0</v>
      </c>
      <c r="O1253">
        <f t="shared" si="58"/>
        <v>0</v>
      </c>
      <c r="P1253">
        <f t="shared" si="59"/>
        <v>0</v>
      </c>
      <c r="U1253">
        <v>4</v>
      </c>
      <c r="V1253">
        <v>103.76</v>
      </c>
      <c r="W1253">
        <v>15.9</v>
      </c>
    </row>
    <row r="1254" spans="1:23" x14ac:dyDescent="0.35">
      <c r="A1254">
        <v>46576</v>
      </c>
      <c r="B1254" t="s">
        <v>12</v>
      </c>
      <c r="C1254">
        <v>2</v>
      </c>
      <c r="D1254">
        <v>0</v>
      </c>
      <c r="E1254">
        <v>0</v>
      </c>
      <c r="F1254" t="s">
        <v>23</v>
      </c>
      <c r="G1254" t="s">
        <v>26</v>
      </c>
      <c r="H1254" t="s">
        <v>19</v>
      </c>
      <c r="I1254">
        <v>68.52</v>
      </c>
      <c r="J1254">
        <v>20.8</v>
      </c>
      <c r="K1254">
        <v>20.8</v>
      </c>
      <c r="L1254" t="s">
        <v>24</v>
      </c>
      <c r="M1254" s="8">
        <v>0</v>
      </c>
      <c r="N1254">
        <f t="shared" si="57"/>
        <v>0</v>
      </c>
      <c r="O1254">
        <f t="shared" si="58"/>
        <v>0</v>
      </c>
      <c r="P1254">
        <f t="shared" si="59"/>
        <v>0</v>
      </c>
      <c r="U1254">
        <v>2</v>
      </c>
      <c r="V1254">
        <v>68.52</v>
      </c>
      <c r="W1254">
        <v>20.8</v>
      </c>
    </row>
    <row r="1255" spans="1:23" x14ac:dyDescent="0.35">
      <c r="A1255">
        <v>31293</v>
      </c>
      <c r="B1255" t="s">
        <v>12</v>
      </c>
      <c r="C1255">
        <v>11</v>
      </c>
      <c r="D1255">
        <v>0</v>
      </c>
      <c r="E1255">
        <v>0</v>
      </c>
      <c r="F1255" t="s">
        <v>23</v>
      </c>
      <c r="G1255" t="s">
        <v>26</v>
      </c>
      <c r="H1255" t="s">
        <v>15</v>
      </c>
      <c r="I1255">
        <v>92.17</v>
      </c>
      <c r="J1255">
        <v>19.5</v>
      </c>
      <c r="K1255">
        <v>19.5</v>
      </c>
      <c r="L1255" t="s">
        <v>24</v>
      </c>
      <c r="M1255" s="8">
        <v>0</v>
      </c>
      <c r="N1255">
        <f t="shared" si="57"/>
        <v>0</v>
      </c>
      <c r="O1255">
        <f t="shared" si="58"/>
        <v>0</v>
      </c>
      <c r="P1255">
        <f t="shared" si="59"/>
        <v>0</v>
      </c>
      <c r="U1255">
        <v>11</v>
      </c>
      <c r="V1255">
        <v>92.17</v>
      </c>
      <c r="W1255">
        <v>19.5</v>
      </c>
    </row>
    <row r="1256" spans="1:23" x14ac:dyDescent="0.35">
      <c r="A1256">
        <v>70610</v>
      </c>
      <c r="B1256" t="s">
        <v>17</v>
      </c>
      <c r="C1256">
        <v>45</v>
      </c>
      <c r="D1256">
        <v>0</v>
      </c>
      <c r="E1256">
        <v>0</v>
      </c>
      <c r="F1256" t="s">
        <v>13</v>
      </c>
      <c r="G1256" t="s">
        <v>14</v>
      </c>
      <c r="H1256" t="s">
        <v>19</v>
      </c>
      <c r="I1256">
        <v>81.02</v>
      </c>
      <c r="J1256">
        <v>39</v>
      </c>
      <c r="K1256">
        <v>39</v>
      </c>
      <c r="L1256" t="s">
        <v>21</v>
      </c>
      <c r="M1256" s="8">
        <v>0</v>
      </c>
      <c r="N1256">
        <f t="shared" si="57"/>
        <v>0</v>
      </c>
      <c r="O1256">
        <f t="shared" si="58"/>
        <v>0</v>
      </c>
      <c r="P1256">
        <f t="shared" si="59"/>
        <v>0</v>
      </c>
      <c r="U1256">
        <v>45</v>
      </c>
      <c r="V1256">
        <v>81.02</v>
      </c>
      <c r="W1256">
        <v>39</v>
      </c>
    </row>
    <row r="1257" spans="1:23" x14ac:dyDescent="0.35">
      <c r="A1257">
        <v>6044</v>
      </c>
      <c r="B1257" t="s">
        <v>12</v>
      </c>
      <c r="C1257">
        <v>22</v>
      </c>
      <c r="D1257">
        <v>0</v>
      </c>
      <c r="E1257">
        <v>0</v>
      </c>
      <c r="F1257" t="s">
        <v>23</v>
      </c>
      <c r="G1257" t="s">
        <v>25</v>
      </c>
      <c r="H1257" t="s">
        <v>19</v>
      </c>
      <c r="I1257">
        <v>94.33</v>
      </c>
      <c r="J1257">
        <v>23.1</v>
      </c>
      <c r="K1257">
        <v>23.1</v>
      </c>
      <c r="L1257" t="s">
        <v>21</v>
      </c>
      <c r="M1257" s="8">
        <v>0</v>
      </c>
      <c r="N1257">
        <f t="shared" si="57"/>
        <v>0</v>
      </c>
      <c r="O1257">
        <f t="shared" si="58"/>
        <v>0</v>
      </c>
      <c r="P1257">
        <f t="shared" si="59"/>
        <v>0</v>
      </c>
      <c r="U1257">
        <v>22</v>
      </c>
      <c r="V1257">
        <v>94.33</v>
      </c>
      <c r="W1257">
        <v>23.1</v>
      </c>
    </row>
    <row r="1258" spans="1:23" x14ac:dyDescent="0.35">
      <c r="A1258">
        <v>62284</v>
      </c>
      <c r="B1258" t="s">
        <v>12</v>
      </c>
      <c r="C1258">
        <v>63</v>
      </c>
      <c r="D1258">
        <v>0</v>
      </c>
      <c r="E1258">
        <v>0</v>
      </c>
      <c r="F1258" t="s">
        <v>13</v>
      </c>
      <c r="G1258" t="s">
        <v>18</v>
      </c>
      <c r="H1258" t="s">
        <v>19</v>
      </c>
      <c r="I1258">
        <v>78.430000000000007</v>
      </c>
      <c r="J1258">
        <v>18.8</v>
      </c>
      <c r="K1258">
        <v>18.8</v>
      </c>
      <c r="L1258" t="s">
        <v>21</v>
      </c>
      <c r="M1258" s="8">
        <v>0</v>
      </c>
      <c r="N1258">
        <f t="shared" si="57"/>
        <v>0</v>
      </c>
      <c r="O1258">
        <f t="shared" si="58"/>
        <v>0</v>
      </c>
      <c r="P1258">
        <f t="shared" si="59"/>
        <v>0</v>
      </c>
      <c r="U1258">
        <v>63</v>
      </c>
      <c r="V1258">
        <v>78.430000000000007</v>
      </c>
      <c r="W1258">
        <v>18.8</v>
      </c>
    </row>
    <row r="1259" spans="1:23" x14ac:dyDescent="0.35">
      <c r="A1259">
        <v>5821</v>
      </c>
      <c r="B1259" t="s">
        <v>17</v>
      </c>
      <c r="C1259">
        <v>50</v>
      </c>
      <c r="D1259">
        <v>0</v>
      </c>
      <c r="E1259">
        <v>0</v>
      </c>
      <c r="F1259" t="s">
        <v>13</v>
      </c>
      <c r="G1259" t="s">
        <v>14</v>
      </c>
      <c r="H1259" t="s">
        <v>19</v>
      </c>
      <c r="I1259">
        <v>217.39</v>
      </c>
      <c r="J1259">
        <v>50.6</v>
      </c>
      <c r="K1259">
        <v>50.6</v>
      </c>
      <c r="L1259" t="s">
        <v>24</v>
      </c>
      <c r="M1259" s="8">
        <v>0</v>
      </c>
      <c r="N1259">
        <f t="shared" si="57"/>
        <v>1</v>
      </c>
      <c r="O1259">
        <f t="shared" si="58"/>
        <v>0</v>
      </c>
      <c r="P1259">
        <f t="shared" si="59"/>
        <v>1</v>
      </c>
      <c r="U1259">
        <v>50</v>
      </c>
      <c r="V1259">
        <v>217.39</v>
      </c>
      <c r="W1259">
        <v>50.6</v>
      </c>
    </row>
    <row r="1260" spans="1:23" x14ac:dyDescent="0.35">
      <c r="A1260">
        <v>22295</v>
      </c>
      <c r="B1260" t="s">
        <v>17</v>
      </c>
      <c r="C1260">
        <v>25</v>
      </c>
      <c r="D1260">
        <v>0</v>
      </c>
      <c r="E1260">
        <v>0</v>
      </c>
      <c r="F1260" t="s">
        <v>23</v>
      </c>
      <c r="G1260" t="s">
        <v>14</v>
      </c>
      <c r="H1260" t="s">
        <v>15</v>
      </c>
      <c r="I1260">
        <v>82.77</v>
      </c>
      <c r="J1260">
        <v>36.299999999999997</v>
      </c>
      <c r="K1260">
        <v>36.299999999999997</v>
      </c>
      <c r="L1260" t="s">
        <v>24</v>
      </c>
      <c r="M1260" s="8">
        <v>0</v>
      </c>
      <c r="N1260">
        <f t="shared" si="57"/>
        <v>0</v>
      </c>
      <c r="O1260">
        <f t="shared" si="58"/>
        <v>0</v>
      </c>
      <c r="P1260">
        <f t="shared" si="59"/>
        <v>0</v>
      </c>
      <c r="U1260">
        <v>25</v>
      </c>
      <c r="V1260">
        <v>82.77</v>
      </c>
      <c r="W1260">
        <v>36.299999999999997</v>
      </c>
    </row>
    <row r="1261" spans="1:23" x14ac:dyDescent="0.35">
      <c r="A1261">
        <v>27583</v>
      </c>
      <c r="B1261" t="s">
        <v>12</v>
      </c>
      <c r="C1261">
        <v>49</v>
      </c>
      <c r="D1261">
        <v>0</v>
      </c>
      <c r="E1261">
        <v>0</v>
      </c>
      <c r="F1261" t="s">
        <v>13</v>
      </c>
      <c r="G1261" t="s">
        <v>14</v>
      </c>
      <c r="H1261" t="s">
        <v>19</v>
      </c>
      <c r="I1261">
        <v>88.13</v>
      </c>
      <c r="J1261">
        <v>32.799999999999997</v>
      </c>
      <c r="K1261">
        <v>32.799999999999997</v>
      </c>
      <c r="L1261" t="s">
        <v>21</v>
      </c>
      <c r="M1261" s="8">
        <v>0</v>
      </c>
      <c r="N1261">
        <f t="shared" si="57"/>
        <v>0</v>
      </c>
      <c r="O1261">
        <f t="shared" si="58"/>
        <v>0</v>
      </c>
      <c r="P1261">
        <f t="shared" si="59"/>
        <v>0</v>
      </c>
      <c r="U1261">
        <v>49</v>
      </c>
      <c r="V1261">
        <v>88.13</v>
      </c>
      <c r="W1261">
        <v>32.799999999999997</v>
      </c>
    </row>
    <row r="1262" spans="1:23" x14ac:dyDescent="0.35">
      <c r="A1262">
        <v>9696</v>
      </c>
      <c r="B1262" t="s">
        <v>12</v>
      </c>
      <c r="C1262">
        <v>39</v>
      </c>
      <c r="D1262">
        <v>0</v>
      </c>
      <c r="E1262">
        <v>0</v>
      </c>
      <c r="F1262" t="s">
        <v>13</v>
      </c>
      <c r="G1262" t="s">
        <v>14</v>
      </c>
      <c r="H1262" t="s">
        <v>15</v>
      </c>
      <c r="I1262">
        <v>102.77</v>
      </c>
      <c r="J1262">
        <v>35.799999999999997</v>
      </c>
      <c r="K1262">
        <v>35.799999999999997</v>
      </c>
      <c r="L1262" t="s">
        <v>22</v>
      </c>
      <c r="M1262" s="8">
        <v>0</v>
      </c>
      <c r="N1262">
        <f t="shared" si="57"/>
        <v>0</v>
      </c>
      <c r="O1262">
        <f t="shared" si="58"/>
        <v>0</v>
      </c>
      <c r="P1262">
        <f t="shared" si="59"/>
        <v>0</v>
      </c>
      <c r="U1262">
        <v>39</v>
      </c>
      <c r="V1262">
        <v>102.77</v>
      </c>
      <c r="W1262">
        <v>35.799999999999997</v>
      </c>
    </row>
    <row r="1263" spans="1:23" x14ac:dyDescent="0.35">
      <c r="A1263">
        <v>1164</v>
      </c>
      <c r="B1263" t="s">
        <v>17</v>
      </c>
      <c r="C1263">
        <v>43</v>
      </c>
      <c r="D1263">
        <v>0</v>
      </c>
      <c r="E1263">
        <v>0</v>
      </c>
      <c r="F1263" t="s">
        <v>23</v>
      </c>
      <c r="G1263" t="s">
        <v>14</v>
      </c>
      <c r="H1263" t="s">
        <v>19</v>
      </c>
      <c r="I1263">
        <v>101.75</v>
      </c>
      <c r="J1263">
        <v>26.7</v>
      </c>
      <c r="K1263">
        <v>26.7</v>
      </c>
      <c r="L1263" t="s">
        <v>22</v>
      </c>
      <c r="M1263" s="8">
        <v>0</v>
      </c>
      <c r="N1263">
        <f t="shared" si="57"/>
        <v>0</v>
      </c>
      <c r="O1263">
        <f t="shared" si="58"/>
        <v>0</v>
      </c>
      <c r="P1263">
        <f t="shared" si="59"/>
        <v>0</v>
      </c>
      <c r="U1263">
        <v>43</v>
      </c>
      <c r="V1263">
        <v>101.75</v>
      </c>
      <c r="W1263">
        <v>26.7</v>
      </c>
    </row>
    <row r="1264" spans="1:23" x14ac:dyDescent="0.35">
      <c r="A1264">
        <v>48781</v>
      </c>
      <c r="B1264" t="s">
        <v>12</v>
      </c>
      <c r="C1264">
        <v>67</v>
      </c>
      <c r="D1264">
        <v>0</v>
      </c>
      <c r="E1264">
        <v>0</v>
      </c>
      <c r="F1264" t="s">
        <v>13</v>
      </c>
      <c r="G1264" t="s">
        <v>14</v>
      </c>
      <c r="H1264" t="s">
        <v>19</v>
      </c>
      <c r="I1264">
        <v>113.34</v>
      </c>
      <c r="J1264">
        <v>26.3</v>
      </c>
      <c r="K1264">
        <v>26.3</v>
      </c>
      <c r="L1264" t="s">
        <v>16</v>
      </c>
      <c r="M1264" s="8">
        <v>0</v>
      </c>
      <c r="N1264">
        <f t="shared" si="57"/>
        <v>0</v>
      </c>
      <c r="O1264">
        <f t="shared" si="58"/>
        <v>0</v>
      </c>
      <c r="P1264">
        <f t="shared" si="59"/>
        <v>0</v>
      </c>
      <c r="U1264">
        <v>67</v>
      </c>
      <c r="V1264">
        <v>113.34</v>
      </c>
      <c r="W1264">
        <v>26.3</v>
      </c>
    </row>
    <row r="1265" spans="1:23" x14ac:dyDescent="0.35">
      <c r="A1265">
        <v>50947</v>
      </c>
      <c r="B1265" t="s">
        <v>12</v>
      </c>
      <c r="C1265">
        <v>48</v>
      </c>
      <c r="D1265">
        <v>0</v>
      </c>
      <c r="E1265">
        <v>0</v>
      </c>
      <c r="F1265" t="s">
        <v>13</v>
      </c>
      <c r="G1265" t="s">
        <v>14</v>
      </c>
      <c r="H1265" t="s">
        <v>15</v>
      </c>
      <c r="I1265">
        <v>63.33</v>
      </c>
      <c r="J1265">
        <v>26.5</v>
      </c>
      <c r="K1265">
        <v>26.5</v>
      </c>
      <c r="L1265" t="s">
        <v>22</v>
      </c>
      <c r="M1265" s="8">
        <v>0</v>
      </c>
      <c r="N1265">
        <f t="shared" si="57"/>
        <v>0</v>
      </c>
      <c r="O1265">
        <f t="shared" si="58"/>
        <v>0</v>
      </c>
      <c r="P1265">
        <f t="shared" si="59"/>
        <v>0</v>
      </c>
      <c r="U1265">
        <v>48</v>
      </c>
      <c r="V1265">
        <v>63.33</v>
      </c>
      <c r="W1265">
        <v>26.5</v>
      </c>
    </row>
    <row r="1266" spans="1:23" x14ac:dyDescent="0.35">
      <c r="A1266">
        <v>47844</v>
      </c>
      <c r="B1266" t="s">
        <v>17</v>
      </c>
      <c r="C1266">
        <v>38</v>
      </c>
      <c r="D1266">
        <v>0</v>
      </c>
      <c r="E1266">
        <v>0</v>
      </c>
      <c r="F1266" t="s">
        <v>13</v>
      </c>
      <c r="G1266" t="s">
        <v>14</v>
      </c>
      <c r="H1266" t="s">
        <v>15</v>
      </c>
      <c r="I1266">
        <v>69.34</v>
      </c>
      <c r="J1266">
        <v>43.7</v>
      </c>
      <c r="K1266">
        <v>43.7</v>
      </c>
      <c r="L1266" t="s">
        <v>21</v>
      </c>
      <c r="M1266" s="8">
        <v>0</v>
      </c>
      <c r="N1266">
        <f t="shared" si="57"/>
        <v>0</v>
      </c>
      <c r="O1266">
        <f t="shared" si="58"/>
        <v>0</v>
      </c>
      <c r="P1266">
        <f t="shared" si="59"/>
        <v>0</v>
      </c>
      <c r="U1266">
        <v>38</v>
      </c>
      <c r="V1266">
        <v>69.34</v>
      </c>
      <c r="W1266">
        <v>43.7</v>
      </c>
    </row>
    <row r="1267" spans="1:23" x14ac:dyDescent="0.35">
      <c r="A1267">
        <v>45209</v>
      </c>
      <c r="B1267" t="s">
        <v>17</v>
      </c>
      <c r="C1267">
        <v>14</v>
      </c>
      <c r="D1267">
        <v>0</v>
      </c>
      <c r="E1267">
        <v>0</v>
      </c>
      <c r="F1267" t="s">
        <v>23</v>
      </c>
      <c r="G1267" t="s">
        <v>14</v>
      </c>
      <c r="H1267" t="s">
        <v>19</v>
      </c>
      <c r="I1267">
        <v>118.81</v>
      </c>
      <c r="J1267">
        <v>24.7</v>
      </c>
      <c r="K1267">
        <v>24.7</v>
      </c>
      <c r="L1267" t="s">
        <v>24</v>
      </c>
      <c r="M1267" s="8">
        <v>0</v>
      </c>
      <c r="N1267">
        <f t="shared" si="57"/>
        <v>0</v>
      </c>
      <c r="O1267">
        <f t="shared" si="58"/>
        <v>0</v>
      </c>
      <c r="P1267">
        <f t="shared" si="59"/>
        <v>0</v>
      </c>
      <c r="U1267">
        <v>14</v>
      </c>
      <c r="V1267">
        <v>118.81</v>
      </c>
      <c r="W1267">
        <v>24.7</v>
      </c>
    </row>
    <row r="1268" spans="1:23" x14ac:dyDescent="0.35">
      <c r="A1268">
        <v>49412</v>
      </c>
      <c r="B1268" t="s">
        <v>12</v>
      </c>
      <c r="C1268">
        <v>63</v>
      </c>
      <c r="D1268">
        <v>0</v>
      </c>
      <c r="E1268">
        <v>0</v>
      </c>
      <c r="F1268" t="s">
        <v>13</v>
      </c>
      <c r="G1268" t="s">
        <v>25</v>
      </c>
      <c r="H1268" t="s">
        <v>15</v>
      </c>
      <c r="I1268">
        <v>66.13</v>
      </c>
      <c r="J1268">
        <v>46.2</v>
      </c>
      <c r="K1268">
        <v>46.2</v>
      </c>
      <c r="L1268" t="s">
        <v>21</v>
      </c>
      <c r="M1268" s="8">
        <v>0</v>
      </c>
      <c r="N1268">
        <f t="shared" si="57"/>
        <v>0</v>
      </c>
      <c r="O1268">
        <f t="shared" si="58"/>
        <v>0</v>
      </c>
      <c r="P1268">
        <f t="shared" si="59"/>
        <v>0</v>
      </c>
      <c r="U1268">
        <v>63</v>
      </c>
      <c r="V1268">
        <v>66.13</v>
      </c>
      <c r="W1268">
        <v>46.2</v>
      </c>
    </row>
    <row r="1269" spans="1:23" x14ac:dyDescent="0.35">
      <c r="A1269">
        <v>43088</v>
      </c>
      <c r="B1269" t="s">
        <v>12</v>
      </c>
      <c r="C1269">
        <v>37</v>
      </c>
      <c r="D1269">
        <v>0</v>
      </c>
      <c r="E1269">
        <v>0</v>
      </c>
      <c r="F1269" t="s">
        <v>23</v>
      </c>
      <c r="G1269" t="s">
        <v>14</v>
      </c>
      <c r="H1269" t="s">
        <v>15</v>
      </c>
      <c r="I1269">
        <v>67.53</v>
      </c>
      <c r="J1269">
        <v>49.5</v>
      </c>
      <c r="K1269">
        <v>49.5</v>
      </c>
      <c r="L1269" t="s">
        <v>16</v>
      </c>
      <c r="M1269" s="8">
        <v>0</v>
      </c>
      <c r="N1269">
        <f t="shared" si="57"/>
        <v>1</v>
      </c>
      <c r="O1269">
        <f t="shared" si="58"/>
        <v>0</v>
      </c>
      <c r="P1269">
        <f t="shared" si="59"/>
        <v>0</v>
      </c>
      <c r="U1269">
        <v>37</v>
      </c>
      <c r="V1269">
        <v>67.53</v>
      </c>
      <c r="W1269">
        <v>49.5</v>
      </c>
    </row>
    <row r="1270" spans="1:23" x14ac:dyDescent="0.35">
      <c r="A1270">
        <v>16355</v>
      </c>
      <c r="B1270" t="s">
        <v>12</v>
      </c>
      <c r="C1270">
        <v>20</v>
      </c>
      <c r="D1270">
        <v>0</v>
      </c>
      <c r="E1270">
        <v>0</v>
      </c>
      <c r="F1270" t="s">
        <v>23</v>
      </c>
      <c r="G1270" t="s">
        <v>14</v>
      </c>
      <c r="H1270" t="s">
        <v>15</v>
      </c>
      <c r="I1270">
        <v>96.58</v>
      </c>
      <c r="J1270">
        <v>43.3</v>
      </c>
      <c r="K1270">
        <v>43.3</v>
      </c>
      <c r="L1270" t="s">
        <v>21</v>
      </c>
      <c r="M1270" s="8">
        <v>0</v>
      </c>
      <c r="N1270">
        <f t="shared" si="57"/>
        <v>0</v>
      </c>
      <c r="O1270">
        <f t="shared" si="58"/>
        <v>0</v>
      </c>
      <c r="P1270">
        <f t="shared" si="59"/>
        <v>0</v>
      </c>
      <c r="U1270">
        <v>20</v>
      </c>
      <c r="V1270">
        <v>96.58</v>
      </c>
      <c r="W1270">
        <v>43.3</v>
      </c>
    </row>
    <row r="1271" spans="1:23" x14ac:dyDescent="0.35">
      <c r="A1271">
        <v>43172</v>
      </c>
      <c r="B1271" t="s">
        <v>17</v>
      </c>
      <c r="C1271">
        <v>60</v>
      </c>
      <c r="D1271">
        <v>0</v>
      </c>
      <c r="E1271">
        <v>0</v>
      </c>
      <c r="F1271" t="s">
        <v>13</v>
      </c>
      <c r="G1271" t="s">
        <v>14</v>
      </c>
      <c r="H1271" t="s">
        <v>15</v>
      </c>
      <c r="I1271">
        <v>57.89</v>
      </c>
      <c r="J1271">
        <v>30.9</v>
      </c>
      <c r="K1271">
        <v>30.9</v>
      </c>
      <c r="L1271" t="s">
        <v>16</v>
      </c>
      <c r="M1271" s="8">
        <v>0</v>
      </c>
      <c r="N1271">
        <f t="shared" si="57"/>
        <v>0</v>
      </c>
      <c r="O1271">
        <f t="shared" si="58"/>
        <v>0</v>
      </c>
      <c r="P1271">
        <f t="shared" si="59"/>
        <v>0</v>
      </c>
      <c r="U1271">
        <v>60</v>
      </c>
      <c r="V1271">
        <v>57.89</v>
      </c>
      <c r="W1271">
        <v>30.9</v>
      </c>
    </row>
    <row r="1272" spans="1:23" x14ac:dyDescent="0.35">
      <c r="A1272">
        <v>43155</v>
      </c>
      <c r="B1272" t="s">
        <v>17</v>
      </c>
      <c r="C1272">
        <v>13</v>
      </c>
      <c r="D1272">
        <v>0</v>
      </c>
      <c r="E1272">
        <v>0</v>
      </c>
      <c r="F1272" t="s">
        <v>23</v>
      </c>
      <c r="G1272" t="s">
        <v>26</v>
      </c>
      <c r="H1272" t="s">
        <v>19</v>
      </c>
      <c r="I1272">
        <v>78.38</v>
      </c>
      <c r="J1272">
        <v>38.700000000000003</v>
      </c>
      <c r="K1272">
        <v>38.700000000000003</v>
      </c>
      <c r="L1272" t="s">
        <v>24</v>
      </c>
      <c r="M1272" s="8">
        <v>0</v>
      </c>
      <c r="N1272">
        <f t="shared" si="57"/>
        <v>0</v>
      </c>
      <c r="O1272">
        <f t="shared" si="58"/>
        <v>0</v>
      </c>
      <c r="P1272">
        <f t="shared" si="59"/>
        <v>0</v>
      </c>
      <c r="U1272">
        <v>13</v>
      </c>
      <c r="V1272">
        <v>78.38</v>
      </c>
      <c r="W1272">
        <v>38.700000000000003</v>
      </c>
    </row>
    <row r="1273" spans="1:23" x14ac:dyDescent="0.35">
      <c r="A1273">
        <v>11882</v>
      </c>
      <c r="B1273" t="s">
        <v>12</v>
      </c>
      <c r="C1273">
        <v>34</v>
      </c>
      <c r="D1273">
        <v>0</v>
      </c>
      <c r="E1273">
        <v>0</v>
      </c>
      <c r="F1273" t="s">
        <v>23</v>
      </c>
      <c r="G1273" t="s">
        <v>14</v>
      </c>
      <c r="H1273" t="s">
        <v>15</v>
      </c>
      <c r="I1273">
        <v>94.15</v>
      </c>
      <c r="J1273">
        <v>28.6</v>
      </c>
      <c r="K1273">
        <v>28.6</v>
      </c>
      <c r="L1273" t="s">
        <v>21</v>
      </c>
      <c r="M1273" s="8">
        <v>0</v>
      </c>
      <c r="N1273">
        <f t="shared" si="57"/>
        <v>0</v>
      </c>
      <c r="O1273">
        <f t="shared" si="58"/>
        <v>0</v>
      </c>
      <c r="P1273">
        <f t="shared" si="59"/>
        <v>0</v>
      </c>
      <c r="U1273">
        <v>34</v>
      </c>
      <c r="V1273">
        <v>94.15</v>
      </c>
      <c r="W1273">
        <v>28.6</v>
      </c>
    </row>
    <row r="1274" spans="1:23" x14ac:dyDescent="0.35">
      <c r="A1274">
        <v>45669</v>
      </c>
      <c r="B1274" t="s">
        <v>12</v>
      </c>
      <c r="C1274">
        <v>22</v>
      </c>
      <c r="D1274">
        <v>0</v>
      </c>
      <c r="E1274">
        <v>0</v>
      </c>
      <c r="F1274" t="s">
        <v>23</v>
      </c>
      <c r="G1274" t="s">
        <v>14</v>
      </c>
      <c r="H1274" t="s">
        <v>15</v>
      </c>
      <c r="I1274">
        <v>89.53</v>
      </c>
      <c r="J1274">
        <v>30.2</v>
      </c>
      <c r="K1274">
        <v>30.2</v>
      </c>
      <c r="L1274" t="s">
        <v>24</v>
      </c>
      <c r="M1274" s="8">
        <v>0</v>
      </c>
      <c r="N1274">
        <f t="shared" si="57"/>
        <v>0</v>
      </c>
      <c r="O1274">
        <f t="shared" si="58"/>
        <v>0</v>
      </c>
      <c r="P1274">
        <f t="shared" si="59"/>
        <v>0</v>
      </c>
      <c r="U1274">
        <v>22</v>
      </c>
      <c r="V1274">
        <v>89.53</v>
      </c>
      <c r="W1274">
        <v>30.2</v>
      </c>
    </row>
    <row r="1275" spans="1:23" x14ac:dyDescent="0.35">
      <c r="A1275">
        <v>65339</v>
      </c>
      <c r="B1275" t="s">
        <v>17</v>
      </c>
      <c r="C1275">
        <v>46</v>
      </c>
      <c r="D1275">
        <v>0</v>
      </c>
      <c r="E1275">
        <v>0</v>
      </c>
      <c r="F1275" t="s">
        <v>13</v>
      </c>
      <c r="G1275" t="s">
        <v>14</v>
      </c>
      <c r="H1275" t="s">
        <v>15</v>
      </c>
      <c r="I1275">
        <v>127.75</v>
      </c>
      <c r="J1275">
        <v>30.5</v>
      </c>
      <c r="K1275">
        <v>30.5</v>
      </c>
      <c r="L1275" t="s">
        <v>21</v>
      </c>
      <c r="M1275" s="8">
        <v>0</v>
      </c>
      <c r="N1275">
        <f t="shared" si="57"/>
        <v>0</v>
      </c>
      <c r="O1275">
        <f t="shared" si="58"/>
        <v>0</v>
      </c>
      <c r="P1275">
        <f t="shared" si="59"/>
        <v>0</v>
      </c>
      <c r="U1275">
        <v>46</v>
      </c>
      <c r="V1275">
        <v>127.75</v>
      </c>
      <c r="W1275">
        <v>30.5</v>
      </c>
    </row>
    <row r="1276" spans="1:23" x14ac:dyDescent="0.35">
      <c r="A1276">
        <v>60399</v>
      </c>
      <c r="B1276" t="s">
        <v>12</v>
      </c>
      <c r="C1276">
        <v>53</v>
      </c>
      <c r="D1276">
        <v>0</v>
      </c>
      <c r="E1276">
        <v>0</v>
      </c>
      <c r="F1276" t="s">
        <v>13</v>
      </c>
      <c r="G1276" t="s">
        <v>18</v>
      </c>
      <c r="H1276" t="s">
        <v>19</v>
      </c>
      <c r="I1276">
        <v>76.790000000000006</v>
      </c>
      <c r="J1276">
        <v>33.9</v>
      </c>
      <c r="K1276">
        <v>33.9</v>
      </c>
      <c r="L1276" t="s">
        <v>24</v>
      </c>
      <c r="M1276" s="8">
        <v>0</v>
      </c>
      <c r="N1276">
        <f t="shared" si="57"/>
        <v>0</v>
      </c>
      <c r="O1276">
        <f t="shared" si="58"/>
        <v>0</v>
      </c>
      <c r="P1276">
        <f t="shared" si="59"/>
        <v>0</v>
      </c>
      <c r="U1276">
        <v>53</v>
      </c>
      <c r="V1276">
        <v>76.790000000000006</v>
      </c>
      <c r="W1276">
        <v>33.9</v>
      </c>
    </row>
    <row r="1277" spans="1:23" x14ac:dyDescent="0.35">
      <c r="A1277">
        <v>59604</v>
      </c>
      <c r="B1277" t="s">
        <v>17</v>
      </c>
      <c r="C1277">
        <v>28</v>
      </c>
      <c r="D1277">
        <v>0</v>
      </c>
      <c r="E1277">
        <v>0</v>
      </c>
      <c r="F1277" t="s">
        <v>13</v>
      </c>
      <c r="G1277" t="s">
        <v>14</v>
      </c>
      <c r="H1277" t="s">
        <v>19</v>
      </c>
      <c r="I1277">
        <v>141.15</v>
      </c>
      <c r="J1277">
        <v>28.6</v>
      </c>
      <c r="K1277">
        <v>28.6</v>
      </c>
      <c r="L1277" t="s">
        <v>21</v>
      </c>
      <c r="M1277" s="8">
        <v>0</v>
      </c>
      <c r="N1277">
        <f t="shared" si="57"/>
        <v>0</v>
      </c>
      <c r="O1277">
        <f t="shared" si="58"/>
        <v>0</v>
      </c>
      <c r="P1277">
        <f t="shared" si="59"/>
        <v>0</v>
      </c>
      <c r="U1277">
        <v>28</v>
      </c>
      <c r="V1277">
        <v>141.15</v>
      </c>
      <c r="W1277">
        <v>28.6</v>
      </c>
    </row>
    <row r="1278" spans="1:23" x14ac:dyDescent="0.35">
      <c r="A1278">
        <v>22488</v>
      </c>
      <c r="B1278" t="s">
        <v>17</v>
      </c>
      <c r="C1278">
        <v>62</v>
      </c>
      <c r="D1278">
        <v>0</v>
      </c>
      <c r="E1278">
        <v>0</v>
      </c>
      <c r="F1278" t="s">
        <v>13</v>
      </c>
      <c r="G1278" t="s">
        <v>25</v>
      </c>
      <c r="H1278" t="s">
        <v>15</v>
      </c>
      <c r="I1278">
        <v>88.63</v>
      </c>
      <c r="J1278">
        <v>24.5</v>
      </c>
      <c r="K1278">
        <v>24.5</v>
      </c>
      <c r="L1278" t="s">
        <v>21</v>
      </c>
      <c r="M1278" s="8">
        <v>0</v>
      </c>
      <c r="N1278">
        <f t="shared" si="57"/>
        <v>0</v>
      </c>
      <c r="O1278">
        <f t="shared" si="58"/>
        <v>0</v>
      </c>
      <c r="P1278">
        <f t="shared" si="59"/>
        <v>0</v>
      </c>
      <c r="U1278">
        <v>62</v>
      </c>
      <c r="V1278">
        <v>88.63</v>
      </c>
      <c r="W1278">
        <v>24.5</v>
      </c>
    </row>
    <row r="1279" spans="1:23" x14ac:dyDescent="0.35">
      <c r="A1279">
        <v>33187</v>
      </c>
      <c r="B1279" t="s">
        <v>17</v>
      </c>
      <c r="C1279">
        <v>6</v>
      </c>
      <c r="D1279">
        <v>0</v>
      </c>
      <c r="E1279">
        <v>0</v>
      </c>
      <c r="F1279" t="s">
        <v>23</v>
      </c>
      <c r="G1279" t="s">
        <v>26</v>
      </c>
      <c r="H1279" t="s">
        <v>15</v>
      </c>
      <c r="I1279">
        <v>201.25</v>
      </c>
      <c r="J1279" t="s">
        <v>20</v>
      </c>
      <c r="K1279">
        <v>28.1</v>
      </c>
      <c r="L1279" t="s">
        <v>24</v>
      </c>
      <c r="M1279" s="8">
        <v>0</v>
      </c>
      <c r="N1279">
        <f t="shared" si="57"/>
        <v>1</v>
      </c>
      <c r="O1279">
        <f t="shared" si="58"/>
        <v>0</v>
      </c>
      <c r="P1279">
        <f t="shared" si="59"/>
        <v>1</v>
      </c>
      <c r="U1279">
        <v>6</v>
      </c>
      <c r="V1279">
        <v>201.25</v>
      </c>
      <c r="W1279">
        <v>28.1</v>
      </c>
    </row>
    <row r="1280" spans="1:23" x14ac:dyDescent="0.35">
      <c r="A1280">
        <v>44192</v>
      </c>
      <c r="B1280" t="s">
        <v>17</v>
      </c>
      <c r="C1280">
        <v>11</v>
      </c>
      <c r="D1280">
        <v>0</v>
      </c>
      <c r="E1280">
        <v>0</v>
      </c>
      <c r="F1280" t="s">
        <v>23</v>
      </c>
      <c r="G1280" t="s">
        <v>26</v>
      </c>
      <c r="H1280" t="s">
        <v>15</v>
      </c>
      <c r="I1280">
        <v>130.15</v>
      </c>
      <c r="J1280">
        <v>17.2</v>
      </c>
      <c r="K1280">
        <v>17.2</v>
      </c>
      <c r="L1280" t="s">
        <v>24</v>
      </c>
      <c r="M1280" s="8">
        <v>0</v>
      </c>
      <c r="N1280">
        <f t="shared" si="57"/>
        <v>0</v>
      </c>
      <c r="O1280">
        <f t="shared" si="58"/>
        <v>0</v>
      </c>
      <c r="P1280">
        <f t="shared" si="59"/>
        <v>0</v>
      </c>
      <c r="U1280">
        <v>11</v>
      </c>
      <c r="V1280">
        <v>130.15</v>
      </c>
      <c r="W1280">
        <v>17.2</v>
      </c>
    </row>
    <row r="1281" spans="1:23" x14ac:dyDescent="0.35">
      <c r="A1281">
        <v>16114</v>
      </c>
      <c r="B1281" t="s">
        <v>12</v>
      </c>
      <c r="C1281">
        <v>66</v>
      </c>
      <c r="D1281">
        <v>0</v>
      </c>
      <c r="E1281">
        <v>0</v>
      </c>
      <c r="F1281" t="s">
        <v>23</v>
      </c>
      <c r="G1281" t="s">
        <v>14</v>
      </c>
      <c r="H1281" t="s">
        <v>15</v>
      </c>
      <c r="I1281">
        <v>108.03</v>
      </c>
      <c r="J1281">
        <v>27.2</v>
      </c>
      <c r="K1281">
        <v>27.2</v>
      </c>
      <c r="L1281" t="s">
        <v>21</v>
      </c>
      <c r="M1281" s="8">
        <v>0</v>
      </c>
      <c r="N1281">
        <f t="shared" si="57"/>
        <v>0</v>
      </c>
      <c r="O1281">
        <f t="shared" si="58"/>
        <v>0</v>
      </c>
      <c r="P1281">
        <f t="shared" si="59"/>
        <v>0</v>
      </c>
      <c r="U1281">
        <v>66</v>
      </c>
      <c r="V1281">
        <v>108.03</v>
      </c>
      <c r="W1281">
        <v>27.2</v>
      </c>
    </row>
    <row r="1282" spans="1:23" x14ac:dyDescent="0.35">
      <c r="A1282">
        <v>35293</v>
      </c>
      <c r="B1282" t="s">
        <v>17</v>
      </c>
      <c r="C1282">
        <v>80</v>
      </c>
      <c r="D1282">
        <v>0</v>
      </c>
      <c r="E1282">
        <v>0</v>
      </c>
      <c r="F1282" t="s">
        <v>13</v>
      </c>
      <c r="G1282" t="s">
        <v>18</v>
      </c>
      <c r="H1282" t="s">
        <v>19</v>
      </c>
      <c r="I1282">
        <v>104.07</v>
      </c>
      <c r="J1282">
        <v>19.3</v>
      </c>
      <c r="K1282">
        <v>19.3</v>
      </c>
      <c r="L1282" t="s">
        <v>16</v>
      </c>
      <c r="M1282" s="8">
        <v>0</v>
      </c>
      <c r="N1282">
        <f t="shared" si="57"/>
        <v>0</v>
      </c>
      <c r="O1282">
        <f t="shared" si="58"/>
        <v>0</v>
      </c>
      <c r="P1282">
        <f t="shared" si="59"/>
        <v>0</v>
      </c>
      <c r="U1282">
        <v>80</v>
      </c>
      <c r="V1282">
        <v>104.07</v>
      </c>
      <c r="W1282">
        <v>19.3</v>
      </c>
    </row>
    <row r="1283" spans="1:23" x14ac:dyDescent="0.35">
      <c r="A1283">
        <v>728</v>
      </c>
      <c r="B1283" t="s">
        <v>12</v>
      </c>
      <c r="C1283">
        <v>8</v>
      </c>
      <c r="D1283">
        <v>0</v>
      </c>
      <c r="E1283">
        <v>0</v>
      </c>
      <c r="F1283" t="s">
        <v>23</v>
      </c>
      <c r="G1283" t="s">
        <v>26</v>
      </c>
      <c r="H1283" t="s">
        <v>15</v>
      </c>
      <c r="I1283">
        <v>88.83</v>
      </c>
      <c r="J1283">
        <v>18.5</v>
      </c>
      <c r="K1283">
        <v>18.5</v>
      </c>
      <c r="L1283" t="s">
        <v>24</v>
      </c>
      <c r="M1283" s="8">
        <v>0</v>
      </c>
      <c r="N1283">
        <f t="shared" ref="N1283:N1346" si="60">IF(OR(J1283&gt;47.5,J1283&lt;9.1),1,0)</f>
        <v>0</v>
      </c>
      <c r="O1283">
        <f t="shared" ref="O1283:O1346" si="61">IF(OR(C1283&lt;-29,C1283&gt;115),1,0)</f>
        <v>0</v>
      </c>
      <c r="P1283">
        <f t="shared" ref="P1283:P1346" si="62">IF(OR(I1283&lt;21.98,I1283&gt;169.36),1,0)</f>
        <v>0</v>
      </c>
      <c r="U1283">
        <v>8</v>
      </c>
      <c r="V1283">
        <v>88.83</v>
      </c>
      <c r="W1283">
        <v>18.5</v>
      </c>
    </row>
    <row r="1284" spans="1:23" x14ac:dyDescent="0.35">
      <c r="A1284">
        <v>45788</v>
      </c>
      <c r="B1284" t="s">
        <v>12</v>
      </c>
      <c r="C1284">
        <v>53</v>
      </c>
      <c r="D1284">
        <v>0</v>
      </c>
      <c r="E1284">
        <v>1</v>
      </c>
      <c r="F1284" t="s">
        <v>13</v>
      </c>
      <c r="G1284" t="s">
        <v>14</v>
      </c>
      <c r="H1284" t="s">
        <v>19</v>
      </c>
      <c r="I1284">
        <v>197.79</v>
      </c>
      <c r="J1284">
        <v>32</v>
      </c>
      <c r="K1284">
        <v>32</v>
      </c>
      <c r="L1284" t="s">
        <v>24</v>
      </c>
      <c r="M1284" s="8">
        <v>0</v>
      </c>
      <c r="N1284">
        <f t="shared" si="60"/>
        <v>0</v>
      </c>
      <c r="O1284">
        <f t="shared" si="61"/>
        <v>0</v>
      </c>
      <c r="P1284">
        <f t="shared" si="62"/>
        <v>1</v>
      </c>
      <c r="U1284">
        <v>53</v>
      </c>
      <c r="V1284">
        <v>197.79</v>
      </c>
      <c r="W1284">
        <v>32</v>
      </c>
    </row>
    <row r="1285" spans="1:23" x14ac:dyDescent="0.35">
      <c r="A1285">
        <v>52150</v>
      </c>
      <c r="B1285" t="s">
        <v>12</v>
      </c>
      <c r="C1285">
        <v>63</v>
      </c>
      <c r="D1285">
        <v>1</v>
      </c>
      <c r="E1285">
        <v>1</v>
      </c>
      <c r="F1285" t="s">
        <v>13</v>
      </c>
      <c r="G1285" t="s">
        <v>14</v>
      </c>
      <c r="H1285" t="s">
        <v>15</v>
      </c>
      <c r="I1285">
        <v>150.44999999999999</v>
      </c>
      <c r="J1285">
        <v>44.5</v>
      </c>
      <c r="K1285">
        <v>44.5</v>
      </c>
      <c r="L1285" t="s">
        <v>16</v>
      </c>
      <c r="M1285" s="8">
        <v>0</v>
      </c>
      <c r="N1285">
        <f t="shared" si="60"/>
        <v>0</v>
      </c>
      <c r="O1285">
        <f t="shared" si="61"/>
        <v>0</v>
      </c>
      <c r="P1285">
        <f t="shared" si="62"/>
        <v>0</v>
      </c>
      <c r="U1285">
        <v>63</v>
      </c>
      <c r="V1285">
        <v>150.44999999999999</v>
      </c>
      <c r="W1285">
        <v>44.5</v>
      </c>
    </row>
    <row r="1286" spans="1:23" x14ac:dyDescent="0.35">
      <c r="A1286">
        <v>26172</v>
      </c>
      <c r="B1286" t="s">
        <v>12</v>
      </c>
      <c r="C1286">
        <v>31</v>
      </c>
      <c r="D1286">
        <v>0</v>
      </c>
      <c r="E1286">
        <v>0</v>
      </c>
      <c r="F1286" t="s">
        <v>13</v>
      </c>
      <c r="G1286" t="s">
        <v>14</v>
      </c>
      <c r="H1286" t="s">
        <v>19</v>
      </c>
      <c r="I1286">
        <v>100.39</v>
      </c>
      <c r="J1286">
        <v>37</v>
      </c>
      <c r="K1286">
        <v>37</v>
      </c>
      <c r="L1286" t="s">
        <v>21</v>
      </c>
      <c r="M1286" s="8">
        <v>0</v>
      </c>
      <c r="N1286">
        <f t="shared" si="60"/>
        <v>0</v>
      </c>
      <c r="O1286">
        <f t="shared" si="61"/>
        <v>0</v>
      </c>
      <c r="P1286">
        <f t="shared" si="62"/>
        <v>0</v>
      </c>
      <c r="U1286">
        <v>31</v>
      </c>
      <c r="V1286">
        <v>100.39</v>
      </c>
      <c r="W1286">
        <v>37</v>
      </c>
    </row>
    <row r="1287" spans="1:23" x14ac:dyDescent="0.35">
      <c r="A1287">
        <v>67814</v>
      </c>
      <c r="B1287" t="s">
        <v>12</v>
      </c>
      <c r="C1287">
        <v>43</v>
      </c>
      <c r="D1287">
        <v>0</v>
      </c>
      <c r="E1287">
        <v>0</v>
      </c>
      <c r="F1287" t="s">
        <v>13</v>
      </c>
      <c r="G1287" t="s">
        <v>25</v>
      </c>
      <c r="H1287" t="s">
        <v>19</v>
      </c>
      <c r="I1287">
        <v>79.92</v>
      </c>
      <c r="J1287">
        <v>30.8</v>
      </c>
      <c r="K1287">
        <v>30.8</v>
      </c>
      <c r="L1287" t="s">
        <v>16</v>
      </c>
      <c r="M1287" s="8">
        <v>0</v>
      </c>
      <c r="N1287">
        <f t="shared" si="60"/>
        <v>0</v>
      </c>
      <c r="O1287">
        <f t="shared" si="61"/>
        <v>0</v>
      </c>
      <c r="P1287">
        <f t="shared" si="62"/>
        <v>0</v>
      </c>
      <c r="U1287">
        <v>43</v>
      </c>
      <c r="V1287">
        <v>79.92</v>
      </c>
      <c r="W1287">
        <v>30.8</v>
      </c>
    </row>
    <row r="1288" spans="1:23" x14ac:dyDescent="0.35">
      <c r="A1288">
        <v>12618</v>
      </c>
      <c r="B1288" t="s">
        <v>12</v>
      </c>
      <c r="C1288">
        <v>79</v>
      </c>
      <c r="D1288">
        <v>0</v>
      </c>
      <c r="E1288">
        <v>1</v>
      </c>
      <c r="F1288" t="s">
        <v>13</v>
      </c>
      <c r="G1288" t="s">
        <v>18</v>
      </c>
      <c r="H1288" t="s">
        <v>15</v>
      </c>
      <c r="I1288">
        <v>96.79</v>
      </c>
      <c r="J1288">
        <v>24.7</v>
      </c>
      <c r="K1288">
        <v>24.7</v>
      </c>
      <c r="L1288" t="s">
        <v>24</v>
      </c>
      <c r="M1288" s="8">
        <v>0</v>
      </c>
      <c r="N1288">
        <f t="shared" si="60"/>
        <v>0</v>
      </c>
      <c r="O1288">
        <f t="shared" si="61"/>
        <v>0</v>
      </c>
      <c r="P1288">
        <f t="shared" si="62"/>
        <v>0</v>
      </c>
      <c r="U1288">
        <v>79</v>
      </c>
      <c r="V1288">
        <v>96.79</v>
      </c>
      <c r="W1288">
        <v>24.7</v>
      </c>
    </row>
    <row r="1289" spans="1:23" x14ac:dyDescent="0.35">
      <c r="A1289">
        <v>28952</v>
      </c>
      <c r="B1289" t="s">
        <v>12</v>
      </c>
      <c r="C1289">
        <v>8</v>
      </c>
      <c r="D1289">
        <v>0</v>
      </c>
      <c r="E1289">
        <v>0</v>
      </c>
      <c r="F1289" t="s">
        <v>23</v>
      </c>
      <c r="G1289" t="s">
        <v>26</v>
      </c>
      <c r="H1289" t="s">
        <v>19</v>
      </c>
      <c r="I1289">
        <v>86.84</v>
      </c>
      <c r="J1289">
        <v>18.3</v>
      </c>
      <c r="K1289">
        <v>18.3</v>
      </c>
      <c r="L1289" t="s">
        <v>24</v>
      </c>
      <c r="M1289" s="8">
        <v>0</v>
      </c>
      <c r="N1289">
        <f t="shared" si="60"/>
        <v>0</v>
      </c>
      <c r="O1289">
        <f t="shared" si="61"/>
        <v>0</v>
      </c>
      <c r="P1289">
        <f t="shared" si="62"/>
        <v>0</v>
      </c>
      <c r="U1289">
        <v>8</v>
      </c>
      <c r="V1289">
        <v>86.84</v>
      </c>
      <c r="W1289">
        <v>18.3</v>
      </c>
    </row>
    <row r="1290" spans="1:23" x14ac:dyDescent="0.35">
      <c r="A1290">
        <v>39123</v>
      </c>
      <c r="B1290" t="s">
        <v>12</v>
      </c>
      <c r="C1290">
        <v>38</v>
      </c>
      <c r="D1290">
        <v>0</v>
      </c>
      <c r="E1290">
        <v>0</v>
      </c>
      <c r="F1290" t="s">
        <v>13</v>
      </c>
      <c r="G1290" t="s">
        <v>14</v>
      </c>
      <c r="H1290" t="s">
        <v>19</v>
      </c>
      <c r="I1290">
        <v>61.27</v>
      </c>
      <c r="J1290">
        <v>44</v>
      </c>
      <c r="K1290">
        <v>44</v>
      </c>
      <c r="L1290" t="s">
        <v>24</v>
      </c>
      <c r="M1290" s="8">
        <v>0</v>
      </c>
      <c r="N1290">
        <f t="shared" si="60"/>
        <v>0</v>
      </c>
      <c r="O1290">
        <f t="shared" si="61"/>
        <v>0</v>
      </c>
      <c r="P1290">
        <f t="shared" si="62"/>
        <v>0</v>
      </c>
      <c r="U1290">
        <v>38</v>
      </c>
      <c r="V1290">
        <v>61.27</v>
      </c>
      <c r="W1290">
        <v>44</v>
      </c>
    </row>
    <row r="1291" spans="1:23" x14ac:dyDescent="0.35">
      <c r="A1291">
        <v>53967</v>
      </c>
      <c r="B1291" t="s">
        <v>17</v>
      </c>
      <c r="C1291">
        <v>80</v>
      </c>
      <c r="D1291">
        <v>0</v>
      </c>
      <c r="E1291">
        <v>0</v>
      </c>
      <c r="F1291" t="s">
        <v>13</v>
      </c>
      <c r="G1291" t="s">
        <v>18</v>
      </c>
      <c r="H1291" t="s">
        <v>19</v>
      </c>
      <c r="I1291">
        <v>72.61</v>
      </c>
      <c r="J1291">
        <v>27.6</v>
      </c>
      <c r="K1291">
        <v>27.6</v>
      </c>
      <c r="L1291" t="s">
        <v>21</v>
      </c>
      <c r="M1291" s="8">
        <v>0</v>
      </c>
      <c r="N1291">
        <f t="shared" si="60"/>
        <v>0</v>
      </c>
      <c r="O1291">
        <f t="shared" si="61"/>
        <v>0</v>
      </c>
      <c r="P1291">
        <f t="shared" si="62"/>
        <v>0</v>
      </c>
      <c r="U1291">
        <v>80</v>
      </c>
      <c r="V1291">
        <v>72.61</v>
      </c>
      <c r="W1291">
        <v>27.6</v>
      </c>
    </row>
    <row r="1292" spans="1:23" x14ac:dyDescent="0.35">
      <c r="A1292">
        <v>34772</v>
      </c>
      <c r="B1292" t="s">
        <v>17</v>
      </c>
      <c r="C1292">
        <v>49</v>
      </c>
      <c r="D1292">
        <v>0</v>
      </c>
      <c r="E1292">
        <v>0</v>
      </c>
      <c r="F1292" t="s">
        <v>13</v>
      </c>
      <c r="G1292" t="s">
        <v>14</v>
      </c>
      <c r="H1292" t="s">
        <v>19</v>
      </c>
      <c r="I1292">
        <v>82.41</v>
      </c>
      <c r="J1292">
        <v>45.4</v>
      </c>
      <c r="K1292">
        <v>45.4</v>
      </c>
      <c r="L1292" t="s">
        <v>22</v>
      </c>
      <c r="M1292" s="8">
        <v>0</v>
      </c>
      <c r="N1292">
        <f t="shared" si="60"/>
        <v>0</v>
      </c>
      <c r="O1292">
        <f t="shared" si="61"/>
        <v>0</v>
      </c>
      <c r="P1292">
        <f t="shared" si="62"/>
        <v>0</v>
      </c>
      <c r="U1292">
        <v>49</v>
      </c>
      <c r="V1292">
        <v>82.41</v>
      </c>
      <c r="W1292">
        <v>45.4</v>
      </c>
    </row>
    <row r="1293" spans="1:23" x14ac:dyDescent="0.35">
      <c r="A1293">
        <v>43124</v>
      </c>
      <c r="B1293" t="s">
        <v>17</v>
      </c>
      <c r="C1293">
        <v>50</v>
      </c>
      <c r="D1293">
        <v>0</v>
      </c>
      <c r="E1293">
        <v>0</v>
      </c>
      <c r="F1293" t="s">
        <v>13</v>
      </c>
      <c r="G1293" t="s">
        <v>25</v>
      </c>
      <c r="H1293" t="s">
        <v>15</v>
      </c>
      <c r="I1293">
        <v>74.72</v>
      </c>
      <c r="J1293">
        <v>28.5</v>
      </c>
      <c r="K1293">
        <v>28.5</v>
      </c>
      <c r="L1293" t="s">
        <v>21</v>
      </c>
      <c r="M1293" s="8">
        <v>0</v>
      </c>
      <c r="N1293">
        <f t="shared" si="60"/>
        <v>0</v>
      </c>
      <c r="O1293">
        <f t="shared" si="61"/>
        <v>0</v>
      </c>
      <c r="P1293">
        <f t="shared" si="62"/>
        <v>0</v>
      </c>
      <c r="U1293">
        <v>50</v>
      </c>
      <c r="V1293">
        <v>74.72</v>
      </c>
      <c r="W1293">
        <v>28.5</v>
      </c>
    </row>
    <row r="1294" spans="1:23" x14ac:dyDescent="0.35">
      <c r="A1294">
        <v>51916</v>
      </c>
      <c r="B1294" t="s">
        <v>12</v>
      </c>
      <c r="C1294">
        <v>13</v>
      </c>
      <c r="D1294">
        <v>0</v>
      </c>
      <c r="E1294">
        <v>0</v>
      </c>
      <c r="F1294" t="s">
        <v>23</v>
      </c>
      <c r="G1294" t="s">
        <v>26</v>
      </c>
      <c r="H1294" t="s">
        <v>19</v>
      </c>
      <c r="I1294">
        <v>57.37</v>
      </c>
      <c r="J1294">
        <v>17.600000000000001</v>
      </c>
      <c r="K1294">
        <v>17.600000000000001</v>
      </c>
      <c r="L1294" t="s">
        <v>24</v>
      </c>
      <c r="M1294" s="8">
        <v>0</v>
      </c>
      <c r="N1294">
        <f t="shared" si="60"/>
        <v>0</v>
      </c>
      <c r="O1294">
        <f t="shared" si="61"/>
        <v>0</v>
      </c>
      <c r="P1294">
        <f t="shared" si="62"/>
        <v>0</v>
      </c>
      <c r="U1294">
        <v>13</v>
      </c>
      <c r="V1294">
        <v>57.37</v>
      </c>
      <c r="W1294">
        <v>17.600000000000001</v>
      </c>
    </row>
    <row r="1295" spans="1:23" x14ac:dyDescent="0.35">
      <c r="A1295">
        <v>68003</v>
      </c>
      <c r="B1295" t="s">
        <v>12</v>
      </c>
      <c r="C1295">
        <v>46</v>
      </c>
      <c r="D1295">
        <v>1</v>
      </c>
      <c r="E1295">
        <v>0</v>
      </c>
      <c r="F1295" t="s">
        <v>13</v>
      </c>
      <c r="G1295" t="s">
        <v>14</v>
      </c>
      <c r="H1295" t="s">
        <v>19</v>
      </c>
      <c r="I1295">
        <v>73.72</v>
      </c>
      <c r="J1295" t="s">
        <v>20</v>
      </c>
      <c r="K1295">
        <v>28.1</v>
      </c>
      <c r="L1295" t="s">
        <v>22</v>
      </c>
      <c r="M1295" s="8">
        <v>0</v>
      </c>
      <c r="N1295">
        <f t="shared" si="60"/>
        <v>1</v>
      </c>
      <c r="O1295">
        <f t="shared" si="61"/>
        <v>0</v>
      </c>
      <c r="P1295">
        <f t="shared" si="62"/>
        <v>0</v>
      </c>
      <c r="U1295">
        <v>46</v>
      </c>
      <c r="V1295">
        <v>73.72</v>
      </c>
      <c r="W1295">
        <v>28.1</v>
      </c>
    </row>
    <row r="1296" spans="1:23" x14ac:dyDescent="0.35">
      <c r="A1296">
        <v>59157</v>
      </c>
      <c r="B1296" t="s">
        <v>12</v>
      </c>
      <c r="C1296">
        <v>73</v>
      </c>
      <c r="D1296">
        <v>1</v>
      </c>
      <c r="E1296">
        <v>0</v>
      </c>
      <c r="F1296" t="s">
        <v>13</v>
      </c>
      <c r="G1296" t="s">
        <v>14</v>
      </c>
      <c r="H1296" t="s">
        <v>15</v>
      </c>
      <c r="I1296">
        <v>88.34</v>
      </c>
      <c r="J1296">
        <v>27.5</v>
      </c>
      <c r="K1296">
        <v>27.5</v>
      </c>
      <c r="L1296" t="s">
        <v>21</v>
      </c>
      <c r="M1296" s="8">
        <v>0</v>
      </c>
      <c r="N1296">
        <f t="shared" si="60"/>
        <v>0</v>
      </c>
      <c r="O1296">
        <f t="shared" si="61"/>
        <v>0</v>
      </c>
      <c r="P1296">
        <f t="shared" si="62"/>
        <v>0</v>
      </c>
      <c r="U1296">
        <v>73</v>
      </c>
      <c r="V1296">
        <v>88.34</v>
      </c>
      <c r="W1296">
        <v>27.5</v>
      </c>
    </row>
    <row r="1297" spans="1:23" x14ac:dyDescent="0.35">
      <c r="A1297">
        <v>54383</v>
      </c>
      <c r="B1297" t="s">
        <v>12</v>
      </c>
      <c r="C1297">
        <v>60</v>
      </c>
      <c r="D1297">
        <v>0</v>
      </c>
      <c r="E1297">
        <v>0</v>
      </c>
      <c r="F1297" t="s">
        <v>13</v>
      </c>
      <c r="G1297" t="s">
        <v>14</v>
      </c>
      <c r="H1297" t="s">
        <v>19</v>
      </c>
      <c r="I1297">
        <v>101.34</v>
      </c>
      <c r="J1297">
        <v>32.799999999999997</v>
      </c>
      <c r="K1297">
        <v>32.799999999999997</v>
      </c>
      <c r="L1297" t="s">
        <v>21</v>
      </c>
      <c r="M1297" s="8">
        <v>0</v>
      </c>
      <c r="N1297">
        <f t="shared" si="60"/>
        <v>0</v>
      </c>
      <c r="O1297">
        <f t="shared" si="61"/>
        <v>0</v>
      </c>
      <c r="P1297">
        <f t="shared" si="62"/>
        <v>0</v>
      </c>
      <c r="U1297">
        <v>60</v>
      </c>
      <c r="V1297">
        <v>101.34</v>
      </c>
      <c r="W1297">
        <v>32.799999999999997</v>
      </c>
    </row>
    <row r="1298" spans="1:23" x14ac:dyDescent="0.35">
      <c r="A1298">
        <v>6928</v>
      </c>
      <c r="B1298" t="s">
        <v>12</v>
      </c>
      <c r="C1298">
        <v>44</v>
      </c>
      <c r="D1298">
        <v>0</v>
      </c>
      <c r="E1298">
        <v>0</v>
      </c>
      <c r="F1298" t="s">
        <v>13</v>
      </c>
      <c r="G1298" t="s">
        <v>14</v>
      </c>
      <c r="H1298" t="s">
        <v>19</v>
      </c>
      <c r="I1298">
        <v>119.01</v>
      </c>
      <c r="J1298">
        <v>29.5</v>
      </c>
      <c r="K1298">
        <v>29.5</v>
      </c>
      <c r="L1298" t="s">
        <v>21</v>
      </c>
      <c r="M1298" s="8">
        <v>0</v>
      </c>
      <c r="N1298">
        <f t="shared" si="60"/>
        <v>0</v>
      </c>
      <c r="O1298">
        <f t="shared" si="61"/>
        <v>0</v>
      </c>
      <c r="P1298">
        <f t="shared" si="62"/>
        <v>0</v>
      </c>
      <c r="U1298">
        <v>44</v>
      </c>
      <c r="V1298">
        <v>119.01</v>
      </c>
      <c r="W1298">
        <v>29.5</v>
      </c>
    </row>
    <row r="1299" spans="1:23" x14ac:dyDescent="0.35">
      <c r="A1299">
        <v>321</v>
      </c>
      <c r="B1299" t="s">
        <v>17</v>
      </c>
      <c r="C1299">
        <v>79</v>
      </c>
      <c r="D1299">
        <v>0</v>
      </c>
      <c r="E1299">
        <v>0</v>
      </c>
      <c r="F1299" t="s">
        <v>23</v>
      </c>
      <c r="G1299" t="s">
        <v>18</v>
      </c>
      <c r="H1299" t="s">
        <v>19</v>
      </c>
      <c r="I1299">
        <v>71.98</v>
      </c>
      <c r="J1299">
        <v>36.4</v>
      </c>
      <c r="K1299">
        <v>36.4</v>
      </c>
      <c r="L1299" t="s">
        <v>21</v>
      </c>
      <c r="M1299" s="8">
        <v>0</v>
      </c>
      <c r="N1299">
        <f t="shared" si="60"/>
        <v>0</v>
      </c>
      <c r="O1299">
        <f t="shared" si="61"/>
        <v>0</v>
      </c>
      <c r="P1299">
        <f t="shared" si="62"/>
        <v>0</v>
      </c>
      <c r="U1299">
        <v>79</v>
      </c>
      <c r="V1299">
        <v>71.98</v>
      </c>
      <c r="W1299">
        <v>36.4</v>
      </c>
    </row>
    <row r="1300" spans="1:23" x14ac:dyDescent="0.35">
      <c r="A1300">
        <v>21857</v>
      </c>
      <c r="B1300" t="s">
        <v>17</v>
      </c>
      <c r="C1300">
        <v>5</v>
      </c>
      <c r="D1300">
        <v>0</v>
      </c>
      <c r="E1300">
        <v>0</v>
      </c>
      <c r="F1300" t="s">
        <v>23</v>
      </c>
      <c r="G1300" t="s">
        <v>26</v>
      </c>
      <c r="H1300" t="s">
        <v>15</v>
      </c>
      <c r="I1300">
        <v>84.91</v>
      </c>
      <c r="J1300">
        <v>26.1</v>
      </c>
      <c r="K1300">
        <v>26.1</v>
      </c>
      <c r="L1300" t="s">
        <v>24</v>
      </c>
      <c r="M1300" s="8">
        <v>0</v>
      </c>
      <c r="N1300">
        <f t="shared" si="60"/>
        <v>0</v>
      </c>
      <c r="O1300">
        <f t="shared" si="61"/>
        <v>0</v>
      </c>
      <c r="P1300">
        <f t="shared" si="62"/>
        <v>0</v>
      </c>
      <c r="U1300">
        <v>5</v>
      </c>
      <c r="V1300">
        <v>84.91</v>
      </c>
      <c r="W1300">
        <v>26.1</v>
      </c>
    </row>
    <row r="1301" spans="1:23" x14ac:dyDescent="0.35">
      <c r="A1301">
        <v>33526</v>
      </c>
      <c r="B1301" t="s">
        <v>17</v>
      </c>
      <c r="C1301">
        <v>51</v>
      </c>
      <c r="D1301">
        <v>0</v>
      </c>
      <c r="E1301">
        <v>0</v>
      </c>
      <c r="F1301" t="s">
        <v>13</v>
      </c>
      <c r="G1301" t="s">
        <v>18</v>
      </c>
      <c r="H1301" t="s">
        <v>19</v>
      </c>
      <c r="I1301">
        <v>91.63</v>
      </c>
      <c r="J1301">
        <v>35.299999999999997</v>
      </c>
      <c r="K1301">
        <v>35.299999999999997</v>
      </c>
      <c r="L1301" t="s">
        <v>24</v>
      </c>
      <c r="M1301" s="8">
        <v>0</v>
      </c>
      <c r="N1301">
        <f t="shared" si="60"/>
        <v>0</v>
      </c>
      <c r="O1301">
        <f t="shared" si="61"/>
        <v>0</v>
      </c>
      <c r="P1301">
        <f t="shared" si="62"/>
        <v>0</v>
      </c>
      <c r="U1301">
        <v>51</v>
      </c>
      <c r="V1301">
        <v>91.63</v>
      </c>
      <c r="W1301">
        <v>35.299999999999997</v>
      </c>
    </row>
    <row r="1302" spans="1:23" x14ac:dyDescent="0.35">
      <c r="A1302">
        <v>37327</v>
      </c>
      <c r="B1302" t="s">
        <v>17</v>
      </c>
      <c r="C1302">
        <v>71</v>
      </c>
      <c r="D1302">
        <v>0</v>
      </c>
      <c r="E1302">
        <v>0</v>
      </c>
      <c r="F1302" t="s">
        <v>13</v>
      </c>
      <c r="G1302" t="s">
        <v>14</v>
      </c>
      <c r="H1302" t="s">
        <v>15</v>
      </c>
      <c r="I1302">
        <v>214.77</v>
      </c>
      <c r="J1302" t="s">
        <v>20</v>
      </c>
      <c r="K1302">
        <v>28.1</v>
      </c>
      <c r="L1302" t="s">
        <v>24</v>
      </c>
      <c r="M1302" s="8">
        <v>0</v>
      </c>
      <c r="N1302">
        <f t="shared" si="60"/>
        <v>1</v>
      </c>
      <c r="O1302">
        <f t="shared" si="61"/>
        <v>0</v>
      </c>
      <c r="P1302">
        <f t="shared" si="62"/>
        <v>1</v>
      </c>
      <c r="U1302">
        <v>71</v>
      </c>
      <c r="V1302">
        <v>214.77</v>
      </c>
      <c r="W1302">
        <v>28.1</v>
      </c>
    </row>
    <row r="1303" spans="1:23" x14ac:dyDescent="0.35">
      <c r="A1303">
        <v>55976</v>
      </c>
      <c r="B1303" t="s">
        <v>12</v>
      </c>
      <c r="C1303">
        <v>5</v>
      </c>
      <c r="D1303">
        <v>0</v>
      </c>
      <c r="E1303">
        <v>0</v>
      </c>
      <c r="F1303" t="s">
        <v>23</v>
      </c>
      <c r="G1303" t="s">
        <v>26</v>
      </c>
      <c r="H1303" t="s">
        <v>19</v>
      </c>
      <c r="I1303">
        <v>145.71</v>
      </c>
      <c r="J1303">
        <v>18.100000000000001</v>
      </c>
      <c r="K1303">
        <v>18.100000000000001</v>
      </c>
      <c r="L1303" t="s">
        <v>24</v>
      </c>
      <c r="M1303" s="8">
        <v>0</v>
      </c>
      <c r="N1303">
        <f t="shared" si="60"/>
        <v>0</v>
      </c>
      <c r="O1303">
        <f t="shared" si="61"/>
        <v>0</v>
      </c>
      <c r="P1303">
        <f t="shared" si="62"/>
        <v>0</v>
      </c>
      <c r="U1303">
        <v>5</v>
      </c>
      <c r="V1303">
        <v>145.71</v>
      </c>
      <c r="W1303">
        <v>18.100000000000001</v>
      </c>
    </row>
    <row r="1304" spans="1:23" x14ac:dyDescent="0.35">
      <c r="A1304">
        <v>56090</v>
      </c>
      <c r="B1304" t="s">
        <v>17</v>
      </c>
      <c r="C1304">
        <v>65</v>
      </c>
      <c r="D1304">
        <v>0</v>
      </c>
      <c r="E1304">
        <v>0</v>
      </c>
      <c r="F1304" t="s">
        <v>13</v>
      </c>
      <c r="G1304" t="s">
        <v>18</v>
      </c>
      <c r="H1304" t="s">
        <v>19</v>
      </c>
      <c r="I1304">
        <v>167.31</v>
      </c>
      <c r="J1304">
        <v>27.1</v>
      </c>
      <c r="K1304">
        <v>27.1</v>
      </c>
      <c r="L1304" t="s">
        <v>21</v>
      </c>
      <c r="M1304" s="8">
        <v>0</v>
      </c>
      <c r="N1304">
        <f t="shared" si="60"/>
        <v>0</v>
      </c>
      <c r="O1304">
        <f t="shared" si="61"/>
        <v>0</v>
      </c>
      <c r="P1304">
        <f t="shared" si="62"/>
        <v>0</v>
      </c>
      <c r="U1304">
        <v>65</v>
      </c>
      <c r="V1304">
        <v>167.31</v>
      </c>
      <c r="W1304">
        <v>27.1</v>
      </c>
    </row>
    <row r="1305" spans="1:23" x14ac:dyDescent="0.35">
      <c r="A1305">
        <v>38350</v>
      </c>
      <c r="B1305" t="s">
        <v>17</v>
      </c>
      <c r="C1305">
        <v>81</v>
      </c>
      <c r="D1305">
        <v>0</v>
      </c>
      <c r="E1305">
        <v>0</v>
      </c>
      <c r="F1305" t="s">
        <v>13</v>
      </c>
      <c r="G1305" t="s">
        <v>18</v>
      </c>
      <c r="H1305" t="s">
        <v>15</v>
      </c>
      <c r="I1305">
        <v>63.65</v>
      </c>
      <c r="J1305">
        <v>23</v>
      </c>
      <c r="K1305">
        <v>23</v>
      </c>
      <c r="L1305" t="s">
        <v>24</v>
      </c>
      <c r="M1305" s="8">
        <v>0</v>
      </c>
      <c r="N1305">
        <f t="shared" si="60"/>
        <v>0</v>
      </c>
      <c r="O1305">
        <f t="shared" si="61"/>
        <v>0</v>
      </c>
      <c r="P1305">
        <f t="shared" si="62"/>
        <v>0</v>
      </c>
      <c r="U1305">
        <v>81</v>
      </c>
      <c r="V1305">
        <v>63.65</v>
      </c>
      <c r="W1305">
        <v>23</v>
      </c>
    </row>
    <row r="1306" spans="1:23" x14ac:dyDescent="0.35">
      <c r="A1306">
        <v>6040</v>
      </c>
      <c r="B1306" t="s">
        <v>17</v>
      </c>
      <c r="C1306">
        <v>46</v>
      </c>
      <c r="D1306">
        <v>0</v>
      </c>
      <c r="E1306">
        <v>0</v>
      </c>
      <c r="F1306" t="s">
        <v>23</v>
      </c>
      <c r="G1306" t="s">
        <v>14</v>
      </c>
      <c r="H1306" t="s">
        <v>19</v>
      </c>
      <c r="I1306">
        <v>79.63</v>
      </c>
      <c r="J1306">
        <v>55</v>
      </c>
      <c r="K1306">
        <v>55</v>
      </c>
      <c r="L1306" t="s">
        <v>24</v>
      </c>
      <c r="M1306" s="8">
        <v>0</v>
      </c>
      <c r="N1306">
        <f t="shared" si="60"/>
        <v>1</v>
      </c>
      <c r="O1306">
        <f t="shared" si="61"/>
        <v>0</v>
      </c>
      <c r="P1306">
        <f t="shared" si="62"/>
        <v>0</v>
      </c>
      <c r="U1306">
        <v>46</v>
      </c>
      <c r="V1306">
        <v>79.63</v>
      </c>
      <c r="W1306">
        <v>55</v>
      </c>
    </row>
    <row r="1307" spans="1:23" x14ac:dyDescent="0.35">
      <c r="A1307">
        <v>17639</v>
      </c>
      <c r="B1307" t="s">
        <v>12</v>
      </c>
      <c r="C1307">
        <v>44</v>
      </c>
      <c r="D1307">
        <v>0</v>
      </c>
      <c r="E1307">
        <v>0</v>
      </c>
      <c r="F1307" t="s">
        <v>13</v>
      </c>
      <c r="G1307" t="s">
        <v>25</v>
      </c>
      <c r="H1307" t="s">
        <v>19</v>
      </c>
      <c r="I1307">
        <v>87.49</v>
      </c>
      <c r="J1307">
        <v>26.6</v>
      </c>
      <c r="K1307">
        <v>26.6</v>
      </c>
      <c r="L1307" t="s">
        <v>21</v>
      </c>
      <c r="M1307" s="8">
        <v>0</v>
      </c>
      <c r="N1307">
        <f t="shared" si="60"/>
        <v>0</v>
      </c>
      <c r="O1307">
        <f t="shared" si="61"/>
        <v>0</v>
      </c>
      <c r="P1307">
        <f t="shared" si="62"/>
        <v>0</v>
      </c>
      <c r="U1307">
        <v>44</v>
      </c>
      <c r="V1307">
        <v>87.49</v>
      </c>
      <c r="W1307">
        <v>26.6</v>
      </c>
    </row>
    <row r="1308" spans="1:23" x14ac:dyDescent="0.35">
      <c r="A1308">
        <v>1678</v>
      </c>
      <c r="B1308" t="s">
        <v>17</v>
      </c>
      <c r="C1308">
        <v>54</v>
      </c>
      <c r="D1308">
        <v>1</v>
      </c>
      <c r="E1308">
        <v>0</v>
      </c>
      <c r="F1308" t="s">
        <v>13</v>
      </c>
      <c r="G1308" t="s">
        <v>14</v>
      </c>
      <c r="H1308" t="s">
        <v>19</v>
      </c>
      <c r="I1308">
        <v>98.74</v>
      </c>
      <c r="J1308" t="s">
        <v>20</v>
      </c>
      <c r="K1308">
        <v>28.1</v>
      </c>
      <c r="L1308" t="s">
        <v>21</v>
      </c>
      <c r="M1308" s="8">
        <v>0</v>
      </c>
      <c r="N1308">
        <f t="shared" si="60"/>
        <v>1</v>
      </c>
      <c r="O1308">
        <f t="shared" si="61"/>
        <v>0</v>
      </c>
      <c r="P1308">
        <f t="shared" si="62"/>
        <v>0</v>
      </c>
      <c r="U1308">
        <v>54</v>
      </c>
      <c r="V1308">
        <v>98.74</v>
      </c>
      <c r="W1308">
        <v>28.1</v>
      </c>
    </row>
    <row r="1309" spans="1:23" x14ac:dyDescent="0.35">
      <c r="A1309">
        <v>27572</v>
      </c>
      <c r="B1309" t="s">
        <v>17</v>
      </c>
      <c r="C1309">
        <v>25</v>
      </c>
      <c r="D1309">
        <v>0</v>
      </c>
      <c r="E1309">
        <v>0</v>
      </c>
      <c r="F1309" t="s">
        <v>23</v>
      </c>
      <c r="G1309" t="s">
        <v>14</v>
      </c>
      <c r="H1309" t="s">
        <v>19</v>
      </c>
      <c r="I1309">
        <v>92.82</v>
      </c>
      <c r="J1309">
        <v>24.1</v>
      </c>
      <c r="K1309">
        <v>24.1</v>
      </c>
      <c r="L1309" t="s">
        <v>21</v>
      </c>
      <c r="M1309" s="8">
        <v>0</v>
      </c>
      <c r="N1309">
        <f t="shared" si="60"/>
        <v>0</v>
      </c>
      <c r="O1309">
        <f t="shared" si="61"/>
        <v>0</v>
      </c>
      <c r="P1309">
        <f t="shared" si="62"/>
        <v>0</v>
      </c>
      <c r="U1309">
        <v>25</v>
      </c>
      <c r="V1309">
        <v>92.82</v>
      </c>
      <c r="W1309">
        <v>24.1</v>
      </c>
    </row>
    <row r="1310" spans="1:23" x14ac:dyDescent="0.35">
      <c r="A1310">
        <v>57668</v>
      </c>
      <c r="B1310" t="s">
        <v>12</v>
      </c>
      <c r="C1310">
        <v>49</v>
      </c>
      <c r="D1310">
        <v>0</v>
      </c>
      <c r="E1310">
        <v>0</v>
      </c>
      <c r="F1310" t="s">
        <v>13</v>
      </c>
      <c r="G1310" t="s">
        <v>25</v>
      </c>
      <c r="H1310" t="s">
        <v>15</v>
      </c>
      <c r="I1310">
        <v>72.2</v>
      </c>
      <c r="J1310">
        <v>30.3</v>
      </c>
      <c r="K1310">
        <v>30.3</v>
      </c>
      <c r="L1310" t="s">
        <v>16</v>
      </c>
      <c r="M1310" s="8">
        <v>0</v>
      </c>
      <c r="N1310">
        <f t="shared" si="60"/>
        <v>0</v>
      </c>
      <c r="O1310">
        <f t="shared" si="61"/>
        <v>0</v>
      </c>
      <c r="P1310">
        <f t="shared" si="62"/>
        <v>0</v>
      </c>
      <c r="U1310">
        <v>49</v>
      </c>
      <c r="V1310">
        <v>72.2</v>
      </c>
      <c r="W1310">
        <v>30.3</v>
      </c>
    </row>
    <row r="1311" spans="1:23" x14ac:dyDescent="0.35">
      <c r="A1311">
        <v>22001</v>
      </c>
      <c r="B1311" t="s">
        <v>12</v>
      </c>
      <c r="C1311">
        <v>80</v>
      </c>
      <c r="D1311">
        <v>0</v>
      </c>
      <c r="E1311">
        <v>1</v>
      </c>
      <c r="F1311" t="s">
        <v>13</v>
      </c>
      <c r="G1311" t="s">
        <v>25</v>
      </c>
      <c r="H1311" t="s">
        <v>19</v>
      </c>
      <c r="I1311">
        <v>181.23</v>
      </c>
      <c r="J1311">
        <v>32.200000000000003</v>
      </c>
      <c r="K1311">
        <v>32.200000000000003</v>
      </c>
      <c r="L1311" t="s">
        <v>16</v>
      </c>
      <c r="M1311" s="8">
        <v>0</v>
      </c>
      <c r="N1311">
        <f t="shared" si="60"/>
        <v>0</v>
      </c>
      <c r="O1311">
        <f t="shared" si="61"/>
        <v>0</v>
      </c>
      <c r="P1311">
        <f t="shared" si="62"/>
        <v>1</v>
      </c>
      <c r="U1311">
        <v>80</v>
      </c>
      <c r="V1311">
        <v>181.23</v>
      </c>
      <c r="W1311">
        <v>32.200000000000003</v>
      </c>
    </row>
    <row r="1312" spans="1:23" x14ac:dyDescent="0.35">
      <c r="A1312">
        <v>54184</v>
      </c>
      <c r="B1312" t="s">
        <v>17</v>
      </c>
      <c r="C1312">
        <v>22</v>
      </c>
      <c r="D1312">
        <v>0</v>
      </c>
      <c r="E1312">
        <v>0</v>
      </c>
      <c r="F1312" t="s">
        <v>23</v>
      </c>
      <c r="G1312" t="s">
        <v>14</v>
      </c>
      <c r="H1312" t="s">
        <v>15</v>
      </c>
      <c r="I1312">
        <v>63.37</v>
      </c>
      <c r="J1312">
        <v>26.5</v>
      </c>
      <c r="K1312">
        <v>26.5</v>
      </c>
      <c r="L1312" t="s">
        <v>21</v>
      </c>
      <c r="M1312" s="8">
        <v>0</v>
      </c>
      <c r="N1312">
        <f t="shared" si="60"/>
        <v>0</v>
      </c>
      <c r="O1312">
        <f t="shared" si="61"/>
        <v>0</v>
      </c>
      <c r="P1312">
        <f t="shared" si="62"/>
        <v>0</v>
      </c>
      <c r="U1312">
        <v>22</v>
      </c>
      <c r="V1312">
        <v>63.37</v>
      </c>
      <c r="W1312">
        <v>26.5</v>
      </c>
    </row>
    <row r="1313" spans="1:23" x14ac:dyDescent="0.35">
      <c r="A1313">
        <v>27966</v>
      </c>
      <c r="B1313" t="s">
        <v>17</v>
      </c>
      <c r="C1313">
        <v>61</v>
      </c>
      <c r="D1313">
        <v>0</v>
      </c>
      <c r="E1313">
        <v>0</v>
      </c>
      <c r="F1313" t="s">
        <v>13</v>
      </c>
      <c r="G1313" t="s">
        <v>14</v>
      </c>
      <c r="H1313" t="s">
        <v>15</v>
      </c>
      <c r="I1313">
        <v>74.819999999999993</v>
      </c>
      <c r="J1313">
        <v>30.6</v>
      </c>
      <c r="K1313">
        <v>30.6</v>
      </c>
      <c r="L1313" t="s">
        <v>21</v>
      </c>
      <c r="M1313" s="8">
        <v>0</v>
      </c>
      <c r="N1313">
        <f t="shared" si="60"/>
        <v>0</v>
      </c>
      <c r="O1313">
        <f t="shared" si="61"/>
        <v>0</v>
      </c>
      <c r="P1313">
        <f t="shared" si="62"/>
        <v>0</v>
      </c>
      <c r="U1313">
        <v>61</v>
      </c>
      <c r="V1313">
        <v>74.819999999999993</v>
      </c>
      <c r="W1313">
        <v>30.6</v>
      </c>
    </row>
    <row r="1314" spans="1:23" x14ac:dyDescent="0.35">
      <c r="A1314">
        <v>4702</v>
      </c>
      <c r="B1314" t="s">
        <v>17</v>
      </c>
      <c r="C1314">
        <v>3</v>
      </c>
      <c r="D1314">
        <v>0</v>
      </c>
      <c r="E1314">
        <v>0</v>
      </c>
      <c r="F1314" t="s">
        <v>23</v>
      </c>
      <c r="G1314" t="s">
        <v>26</v>
      </c>
      <c r="H1314" t="s">
        <v>19</v>
      </c>
      <c r="I1314">
        <v>97.6</v>
      </c>
      <c r="J1314">
        <v>25.8</v>
      </c>
      <c r="K1314">
        <v>25.8</v>
      </c>
      <c r="L1314" t="s">
        <v>24</v>
      </c>
      <c r="M1314" s="8">
        <v>0</v>
      </c>
      <c r="N1314">
        <f t="shared" si="60"/>
        <v>0</v>
      </c>
      <c r="O1314">
        <f t="shared" si="61"/>
        <v>0</v>
      </c>
      <c r="P1314">
        <f t="shared" si="62"/>
        <v>0</v>
      </c>
      <c r="U1314">
        <v>3</v>
      </c>
      <c r="V1314">
        <v>97.6</v>
      </c>
      <c r="W1314">
        <v>25.8</v>
      </c>
    </row>
    <row r="1315" spans="1:23" x14ac:dyDescent="0.35">
      <c r="A1315">
        <v>38123</v>
      </c>
      <c r="B1315" t="s">
        <v>12</v>
      </c>
      <c r="C1315">
        <v>50</v>
      </c>
      <c r="D1315">
        <v>0</v>
      </c>
      <c r="E1315">
        <v>0</v>
      </c>
      <c r="F1315" t="s">
        <v>13</v>
      </c>
      <c r="G1315" t="s">
        <v>14</v>
      </c>
      <c r="H1315" t="s">
        <v>19</v>
      </c>
      <c r="I1315">
        <v>93.04</v>
      </c>
      <c r="J1315">
        <v>41.9</v>
      </c>
      <c r="K1315">
        <v>41.9</v>
      </c>
      <c r="L1315" t="s">
        <v>22</v>
      </c>
      <c r="M1315" s="8">
        <v>0</v>
      </c>
      <c r="N1315">
        <f t="shared" si="60"/>
        <v>0</v>
      </c>
      <c r="O1315">
        <f t="shared" si="61"/>
        <v>0</v>
      </c>
      <c r="P1315">
        <f t="shared" si="62"/>
        <v>0</v>
      </c>
      <c r="U1315">
        <v>50</v>
      </c>
      <c r="V1315">
        <v>93.04</v>
      </c>
      <c r="W1315">
        <v>41.9</v>
      </c>
    </row>
    <row r="1316" spans="1:23" x14ac:dyDescent="0.35">
      <c r="A1316">
        <v>47345</v>
      </c>
      <c r="B1316" t="s">
        <v>12</v>
      </c>
      <c r="C1316">
        <v>45</v>
      </c>
      <c r="D1316">
        <v>0</v>
      </c>
      <c r="E1316">
        <v>0</v>
      </c>
      <c r="F1316" t="s">
        <v>13</v>
      </c>
      <c r="G1316" t="s">
        <v>14</v>
      </c>
      <c r="H1316" t="s">
        <v>19</v>
      </c>
      <c r="I1316">
        <v>97.12</v>
      </c>
      <c r="J1316">
        <v>29.2</v>
      </c>
      <c r="K1316">
        <v>29.2</v>
      </c>
      <c r="L1316" t="s">
        <v>21</v>
      </c>
      <c r="M1316" s="8">
        <v>0</v>
      </c>
      <c r="N1316">
        <f t="shared" si="60"/>
        <v>0</v>
      </c>
      <c r="O1316">
        <f t="shared" si="61"/>
        <v>0</v>
      </c>
      <c r="P1316">
        <f t="shared" si="62"/>
        <v>0</v>
      </c>
      <c r="U1316">
        <v>45</v>
      </c>
      <c r="V1316">
        <v>97.12</v>
      </c>
      <c r="W1316">
        <v>29.2</v>
      </c>
    </row>
    <row r="1317" spans="1:23" x14ac:dyDescent="0.35">
      <c r="A1317">
        <v>17222</v>
      </c>
      <c r="B1317" t="s">
        <v>12</v>
      </c>
      <c r="C1317">
        <v>55</v>
      </c>
      <c r="D1317">
        <v>1</v>
      </c>
      <c r="E1317">
        <v>0</v>
      </c>
      <c r="F1317" t="s">
        <v>13</v>
      </c>
      <c r="G1317" t="s">
        <v>18</v>
      </c>
      <c r="H1317" t="s">
        <v>19</v>
      </c>
      <c r="I1317">
        <v>82.81</v>
      </c>
      <c r="J1317">
        <v>44.3</v>
      </c>
      <c r="K1317">
        <v>44.3</v>
      </c>
      <c r="L1317" t="s">
        <v>21</v>
      </c>
      <c r="M1317" s="8">
        <v>0</v>
      </c>
      <c r="N1317">
        <f t="shared" si="60"/>
        <v>0</v>
      </c>
      <c r="O1317">
        <f t="shared" si="61"/>
        <v>0</v>
      </c>
      <c r="P1317">
        <f t="shared" si="62"/>
        <v>0</v>
      </c>
      <c r="U1317">
        <v>55</v>
      </c>
      <c r="V1317">
        <v>82.81</v>
      </c>
      <c r="W1317">
        <v>44.3</v>
      </c>
    </row>
    <row r="1318" spans="1:23" x14ac:dyDescent="0.35">
      <c r="A1318">
        <v>45048</v>
      </c>
      <c r="B1318" t="s">
        <v>17</v>
      </c>
      <c r="C1318">
        <v>21</v>
      </c>
      <c r="D1318">
        <v>0</v>
      </c>
      <c r="E1318">
        <v>0</v>
      </c>
      <c r="F1318" t="s">
        <v>23</v>
      </c>
      <c r="G1318" t="s">
        <v>14</v>
      </c>
      <c r="H1318" t="s">
        <v>15</v>
      </c>
      <c r="I1318">
        <v>134.44999999999999</v>
      </c>
      <c r="J1318">
        <v>29.1</v>
      </c>
      <c r="K1318">
        <v>29.1</v>
      </c>
      <c r="L1318" t="s">
        <v>21</v>
      </c>
      <c r="M1318" s="8">
        <v>0</v>
      </c>
      <c r="N1318">
        <f t="shared" si="60"/>
        <v>0</v>
      </c>
      <c r="O1318">
        <f t="shared" si="61"/>
        <v>0</v>
      </c>
      <c r="P1318">
        <f t="shared" si="62"/>
        <v>0</v>
      </c>
      <c r="U1318">
        <v>21</v>
      </c>
      <c r="V1318">
        <v>134.44999999999999</v>
      </c>
      <c r="W1318">
        <v>29.1</v>
      </c>
    </row>
    <row r="1319" spans="1:23" x14ac:dyDescent="0.35">
      <c r="A1319">
        <v>30084</v>
      </c>
      <c r="B1319" t="s">
        <v>12</v>
      </c>
      <c r="C1319">
        <v>0.8</v>
      </c>
      <c r="D1319">
        <v>0</v>
      </c>
      <c r="E1319">
        <v>0</v>
      </c>
      <c r="F1319" t="s">
        <v>23</v>
      </c>
      <c r="G1319" t="s">
        <v>26</v>
      </c>
      <c r="H1319" t="s">
        <v>19</v>
      </c>
      <c r="I1319">
        <v>98.67</v>
      </c>
      <c r="J1319">
        <v>17.5</v>
      </c>
      <c r="K1319">
        <v>17.5</v>
      </c>
      <c r="L1319" t="s">
        <v>24</v>
      </c>
      <c r="M1319" s="8">
        <v>0</v>
      </c>
      <c r="N1319">
        <f t="shared" si="60"/>
        <v>0</v>
      </c>
      <c r="O1319">
        <f t="shared" si="61"/>
        <v>0</v>
      </c>
      <c r="P1319">
        <f t="shared" si="62"/>
        <v>0</v>
      </c>
      <c r="U1319">
        <v>0.8</v>
      </c>
      <c r="V1319">
        <v>98.67</v>
      </c>
      <c r="W1319">
        <v>17.5</v>
      </c>
    </row>
    <row r="1320" spans="1:23" x14ac:dyDescent="0.35">
      <c r="A1320">
        <v>7195</v>
      </c>
      <c r="B1320" t="s">
        <v>12</v>
      </c>
      <c r="C1320">
        <v>50</v>
      </c>
      <c r="D1320">
        <v>0</v>
      </c>
      <c r="E1320">
        <v>1</v>
      </c>
      <c r="F1320" t="s">
        <v>23</v>
      </c>
      <c r="G1320" t="s">
        <v>14</v>
      </c>
      <c r="H1320" t="s">
        <v>15</v>
      </c>
      <c r="I1320">
        <v>85.82</v>
      </c>
      <c r="J1320">
        <v>31.9</v>
      </c>
      <c r="K1320">
        <v>31.9</v>
      </c>
      <c r="L1320" t="s">
        <v>21</v>
      </c>
      <c r="M1320" s="8">
        <v>0</v>
      </c>
      <c r="N1320">
        <f t="shared" si="60"/>
        <v>0</v>
      </c>
      <c r="O1320">
        <f t="shared" si="61"/>
        <v>0</v>
      </c>
      <c r="P1320">
        <f t="shared" si="62"/>
        <v>0</v>
      </c>
      <c r="U1320">
        <v>50</v>
      </c>
      <c r="V1320">
        <v>85.82</v>
      </c>
      <c r="W1320">
        <v>31.9</v>
      </c>
    </row>
    <row r="1321" spans="1:23" x14ac:dyDescent="0.35">
      <c r="A1321">
        <v>16260</v>
      </c>
      <c r="B1321" t="s">
        <v>12</v>
      </c>
      <c r="C1321">
        <v>73</v>
      </c>
      <c r="D1321">
        <v>0</v>
      </c>
      <c r="E1321">
        <v>1</v>
      </c>
      <c r="F1321" t="s">
        <v>13</v>
      </c>
      <c r="G1321" t="s">
        <v>18</v>
      </c>
      <c r="H1321" t="s">
        <v>19</v>
      </c>
      <c r="I1321">
        <v>189.45</v>
      </c>
      <c r="J1321">
        <v>32.200000000000003</v>
      </c>
      <c r="K1321">
        <v>32.200000000000003</v>
      </c>
      <c r="L1321" t="s">
        <v>21</v>
      </c>
      <c r="M1321" s="8">
        <v>0</v>
      </c>
      <c r="N1321">
        <f t="shared" si="60"/>
        <v>0</v>
      </c>
      <c r="O1321">
        <f t="shared" si="61"/>
        <v>0</v>
      </c>
      <c r="P1321">
        <f t="shared" si="62"/>
        <v>1</v>
      </c>
      <c r="U1321">
        <v>73</v>
      </c>
      <c r="V1321">
        <v>189.45</v>
      </c>
      <c r="W1321">
        <v>32.200000000000003</v>
      </c>
    </row>
    <row r="1322" spans="1:23" x14ac:dyDescent="0.35">
      <c r="A1322">
        <v>52457</v>
      </c>
      <c r="B1322" t="s">
        <v>17</v>
      </c>
      <c r="C1322">
        <v>58</v>
      </c>
      <c r="D1322">
        <v>0</v>
      </c>
      <c r="E1322">
        <v>1</v>
      </c>
      <c r="F1322" t="s">
        <v>13</v>
      </c>
      <c r="G1322" t="s">
        <v>14</v>
      </c>
      <c r="H1322" t="s">
        <v>19</v>
      </c>
      <c r="I1322">
        <v>144.16</v>
      </c>
      <c r="J1322">
        <v>26</v>
      </c>
      <c r="K1322">
        <v>26</v>
      </c>
      <c r="L1322" t="s">
        <v>22</v>
      </c>
      <c r="M1322" s="8">
        <v>0</v>
      </c>
      <c r="N1322">
        <f t="shared" si="60"/>
        <v>0</v>
      </c>
      <c r="O1322">
        <f t="shared" si="61"/>
        <v>0</v>
      </c>
      <c r="P1322">
        <f t="shared" si="62"/>
        <v>0</v>
      </c>
      <c r="U1322">
        <v>58</v>
      </c>
      <c r="V1322">
        <v>144.16</v>
      </c>
      <c r="W1322">
        <v>26</v>
      </c>
    </row>
    <row r="1323" spans="1:23" x14ac:dyDescent="0.35">
      <c r="A1323">
        <v>50650</v>
      </c>
      <c r="B1323" t="s">
        <v>12</v>
      </c>
      <c r="C1323">
        <v>30</v>
      </c>
      <c r="D1323">
        <v>0</v>
      </c>
      <c r="E1323">
        <v>0</v>
      </c>
      <c r="F1323" t="s">
        <v>23</v>
      </c>
      <c r="G1323" t="s">
        <v>14</v>
      </c>
      <c r="H1323" t="s">
        <v>19</v>
      </c>
      <c r="I1323">
        <v>82.56</v>
      </c>
      <c r="J1323">
        <v>25.4</v>
      </c>
      <c r="K1323">
        <v>25.4</v>
      </c>
      <c r="L1323" t="s">
        <v>16</v>
      </c>
      <c r="M1323" s="8">
        <v>0</v>
      </c>
      <c r="N1323">
        <f t="shared" si="60"/>
        <v>0</v>
      </c>
      <c r="O1323">
        <f t="shared" si="61"/>
        <v>0</v>
      </c>
      <c r="P1323">
        <f t="shared" si="62"/>
        <v>0</v>
      </c>
      <c r="U1323">
        <v>30</v>
      </c>
      <c r="V1323">
        <v>82.56</v>
      </c>
      <c r="W1323">
        <v>25.4</v>
      </c>
    </row>
    <row r="1324" spans="1:23" x14ac:dyDescent="0.35">
      <c r="A1324">
        <v>35913</v>
      </c>
      <c r="B1324" t="s">
        <v>17</v>
      </c>
      <c r="C1324">
        <v>55</v>
      </c>
      <c r="D1324">
        <v>1</v>
      </c>
      <c r="E1324">
        <v>0</v>
      </c>
      <c r="F1324" t="s">
        <v>13</v>
      </c>
      <c r="G1324" t="s">
        <v>14</v>
      </c>
      <c r="H1324" t="s">
        <v>15</v>
      </c>
      <c r="I1324">
        <v>206.4</v>
      </c>
      <c r="J1324">
        <v>54.8</v>
      </c>
      <c r="K1324">
        <v>54.8</v>
      </c>
      <c r="L1324" t="s">
        <v>21</v>
      </c>
      <c r="M1324" s="8">
        <v>0</v>
      </c>
      <c r="N1324">
        <f t="shared" si="60"/>
        <v>1</v>
      </c>
      <c r="O1324">
        <f t="shared" si="61"/>
        <v>0</v>
      </c>
      <c r="P1324">
        <f t="shared" si="62"/>
        <v>1</v>
      </c>
      <c r="U1324">
        <v>55</v>
      </c>
      <c r="V1324">
        <v>206.4</v>
      </c>
      <c r="W1324">
        <v>54.8</v>
      </c>
    </row>
    <row r="1325" spans="1:23" x14ac:dyDescent="0.35">
      <c r="A1325">
        <v>52306</v>
      </c>
      <c r="B1325" t="s">
        <v>12</v>
      </c>
      <c r="C1325">
        <v>57</v>
      </c>
      <c r="D1325">
        <v>0</v>
      </c>
      <c r="E1325">
        <v>0</v>
      </c>
      <c r="F1325" t="s">
        <v>13</v>
      </c>
      <c r="G1325" t="s">
        <v>18</v>
      </c>
      <c r="H1325" t="s">
        <v>15</v>
      </c>
      <c r="I1325">
        <v>67.97</v>
      </c>
      <c r="J1325">
        <v>27.9</v>
      </c>
      <c r="K1325">
        <v>27.9</v>
      </c>
      <c r="L1325" t="s">
        <v>21</v>
      </c>
      <c r="M1325" s="8">
        <v>0</v>
      </c>
      <c r="N1325">
        <f t="shared" si="60"/>
        <v>0</v>
      </c>
      <c r="O1325">
        <f t="shared" si="61"/>
        <v>0</v>
      </c>
      <c r="P1325">
        <f t="shared" si="62"/>
        <v>0</v>
      </c>
      <c r="U1325">
        <v>57</v>
      </c>
      <c r="V1325">
        <v>67.97</v>
      </c>
      <c r="W1325">
        <v>27.9</v>
      </c>
    </row>
    <row r="1326" spans="1:23" x14ac:dyDescent="0.35">
      <c r="A1326">
        <v>132</v>
      </c>
      <c r="B1326" t="s">
        <v>17</v>
      </c>
      <c r="C1326">
        <v>80</v>
      </c>
      <c r="D1326">
        <v>0</v>
      </c>
      <c r="E1326">
        <v>0</v>
      </c>
      <c r="F1326" t="s">
        <v>13</v>
      </c>
      <c r="G1326" t="s">
        <v>25</v>
      </c>
      <c r="H1326" t="s">
        <v>15</v>
      </c>
      <c r="I1326">
        <v>84.86</v>
      </c>
      <c r="J1326" t="s">
        <v>20</v>
      </c>
      <c r="K1326">
        <v>28.1</v>
      </c>
      <c r="L1326" t="s">
        <v>24</v>
      </c>
      <c r="M1326" s="8">
        <v>0</v>
      </c>
      <c r="N1326">
        <f t="shared" si="60"/>
        <v>1</v>
      </c>
      <c r="O1326">
        <f t="shared" si="61"/>
        <v>0</v>
      </c>
      <c r="P1326">
        <f t="shared" si="62"/>
        <v>0</v>
      </c>
      <c r="U1326">
        <v>80</v>
      </c>
      <c r="V1326">
        <v>84.86</v>
      </c>
      <c r="W1326">
        <v>28.1</v>
      </c>
    </row>
    <row r="1327" spans="1:23" x14ac:dyDescent="0.35">
      <c r="A1327">
        <v>8951</v>
      </c>
      <c r="B1327" t="s">
        <v>17</v>
      </c>
      <c r="C1327">
        <v>77</v>
      </c>
      <c r="D1327">
        <v>1</v>
      </c>
      <c r="E1327">
        <v>0</v>
      </c>
      <c r="F1327" t="s">
        <v>13</v>
      </c>
      <c r="G1327" t="s">
        <v>18</v>
      </c>
      <c r="H1327" t="s">
        <v>15</v>
      </c>
      <c r="I1327">
        <v>71.7</v>
      </c>
      <c r="J1327">
        <v>32.799999999999997</v>
      </c>
      <c r="K1327">
        <v>32.799999999999997</v>
      </c>
      <c r="L1327" t="s">
        <v>21</v>
      </c>
      <c r="M1327" s="8">
        <v>0</v>
      </c>
      <c r="N1327">
        <f t="shared" si="60"/>
        <v>0</v>
      </c>
      <c r="O1327">
        <f t="shared" si="61"/>
        <v>0</v>
      </c>
      <c r="P1327">
        <f t="shared" si="62"/>
        <v>0</v>
      </c>
      <c r="U1327">
        <v>77</v>
      </c>
      <c r="V1327">
        <v>71.7</v>
      </c>
      <c r="W1327">
        <v>32.799999999999997</v>
      </c>
    </row>
    <row r="1328" spans="1:23" x14ac:dyDescent="0.35">
      <c r="A1328">
        <v>64752</v>
      </c>
      <c r="B1328" t="s">
        <v>17</v>
      </c>
      <c r="C1328">
        <v>29</v>
      </c>
      <c r="D1328">
        <v>0</v>
      </c>
      <c r="E1328">
        <v>0</v>
      </c>
      <c r="F1328" t="s">
        <v>23</v>
      </c>
      <c r="G1328" t="s">
        <v>14</v>
      </c>
      <c r="H1328" t="s">
        <v>15</v>
      </c>
      <c r="I1328">
        <v>72.02</v>
      </c>
      <c r="J1328">
        <v>34</v>
      </c>
      <c r="K1328">
        <v>34</v>
      </c>
      <c r="L1328" t="s">
        <v>16</v>
      </c>
      <c r="M1328" s="8">
        <v>0</v>
      </c>
      <c r="N1328">
        <f t="shared" si="60"/>
        <v>0</v>
      </c>
      <c r="O1328">
        <f t="shared" si="61"/>
        <v>0</v>
      </c>
      <c r="P1328">
        <f t="shared" si="62"/>
        <v>0</v>
      </c>
      <c r="U1328">
        <v>29</v>
      </c>
      <c r="V1328">
        <v>72.02</v>
      </c>
      <c r="W1328">
        <v>34</v>
      </c>
    </row>
    <row r="1329" spans="1:23" x14ac:dyDescent="0.35">
      <c r="A1329">
        <v>51285</v>
      </c>
      <c r="B1329" t="s">
        <v>17</v>
      </c>
      <c r="C1329">
        <v>46</v>
      </c>
      <c r="D1329">
        <v>0</v>
      </c>
      <c r="E1329">
        <v>0</v>
      </c>
      <c r="F1329" t="s">
        <v>13</v>
      </c>
      <c r="G1329" t="s">
        <v>14</v>
      </c>
      <c r="H1329" t="s">
        <v>15</v>
      </c>
      <c r="I1329">
        <v>61.81</v>
      </c>
      <c r="J1329">
        <v>25.5</v>
      </c>
      <c r="K1329">
        <v>25.5</v>
      </c>
      <c r="L1329" t="s">
        <v>24</v>
      </c>
      <c r="M1329" s="8">
        <v>0</v>
      </c>
      <c r="N1329">
        <f t="shared" si="60"/>
        <v>0</v>
      </c>
      <c r="O1329">
        <f t="shared" si="61"/>
        <v>0</v>
      </c>
      <c r="P1329">
        <f t="shared" si="62"/>
        <v>0</v>
      </c>
      <c r="U1329">
        <v>46</v>
      </c>
      <c r="V1329">
        <v>61.81</v>
      </c>
      <c r="W1329">
        <v>25.5</v>
      </c>
    </row>
    <row r="1330" spans="1:23" x14ac:dyDescent="0.35">
      <c r="A1330">
        <v>14349</v>
      </c>
      <c r="B1330" t="s">
        <v>17</v>
      </c>
      <c r="C1330">
        <v>40</v>
      </c>
      <c r="D1330">
        <v>0</v>
      </c>
      <c r="E1330">
        <v>0</v>
      </c>
      <c r="F1330" t="s">
        <v>13</v>
      </c>
      <c r="G1330" t="s">
        <v>14</v>
      </c>
      <c r="H1330" t="s">
        <v>15</v>
      </c>
      <c r="I1330">
        <v>103.09</v>
      </c>
      <c r="J1330">
        <v>35.6</v>
      </c>
      <c r="K1330">
        <v>35.6</v>
      </c>
      <c r="L1330" t="s">
        <v>24</v>
      </c>
      <c r="M1330" s="8">
        <v>0</v>
      </c>
      <c r="N1330">
        <f t="shared" si="60"/>
        <v>0</v>
      </c>
      <c r="O1330">
        <f t="shared" si="61"/>
        <v>0</v>
      </c>
      <c r="P1330">
        <f t="shared" si="62"/>
        <v>0</v>
      </c>
      <c r="U1330">
        <v>40</v>
      </c>
      <c r="V1330">
        <v>103.09</v>
      </c>
      <c r="W1330">
        <v>35.6</v>
      </c>
    </row>
    <row r="1331" spans="1:23" x14ac:dyDescent="0.35">
      <c r="A1331">
        <v>40571</v>
      </c>
      <c r="B1331" t="s">
        <v>12</v>
      </c>
      <c r="C1331">
        <v>29</v>
      </c>
      <c r="D1331">
        <v>0</v>
      </c>
      <c r="E1331">
        <v>0</v>
      </c>
      <c r="F1331" t="s">
        <v>23</v>
      </c>
      <c r="G1331" t="s">
        <v>14</v>
      </c>
      <c r="H1331" t="s">
        <v>15</v>
      </c>
      <c r="I1331">
        <v>73.75</v>
      </c>
      <c r="J1331">
        <v>28.3</v>
      </c>
      <c r="K1331">
        <v>28.3</v>
      </c>
      <c r="L1331" t="s">
        <v>21</v>
      </c>
      <c r="M1331" s="8">
        <v>0</v>
      </c>
      <c r="N1331">
        <f t="shared" si="60"/>
        <v>0</v>
      </c>
      <c r="O1331">
        <f t="shared" si="61"/>
        <v>0</v>
      </c>
      <c r="P1331">
        <f t="shared" si="62"/>
        <v>0</v>
      </c>
      <c r="U1331">
        <v>29</v>
      </c>
      <c r="V1331">
        <v>73.75</v>
      </c>
      <c r="W1331">
        <v>28.3</v>
      </c>
    </row>
    <row r="1332" spans="1:23" x14ac:dyDescent="0.35">
      <c r="A1332">
        <v>40624</v>
      </c>
      <c r="B1332" t="s">
        <v>17</v>
      </c>
      <c r="C1332">
        <v>37</v>
      </c>
      <c r="D1332">
        <v>0</v>
      </c>
      <c r="E1332">
        <v>0</v>
      </c>
      <c r="F1332" t="s">
        <v>13</v>
      </c>
      <c r="G1332" t="s">
        <v>14</v>
      </c>
      <c r="H1332" t="s">
        <v>19</v>
      </c>
      <c r="I1332">
        <v>156.69999999999999</v>
      </c>
      <c r="J1332">
        <v>36.9</v>
      </c>
      <c r="K1332">
        <v>36.9</v>
      </c>
      <c r="L1332" t="s">
        <v>21</v>
      </c>
      <c r="M1332" s="8">
        <v>0</v>
      </c>
      <c r="N1332">
        <f t="shared" si="60"/>
        <v>0</v>
      </c>
      <c r="O1332">
        <f t="shared" si="61"/>
        <v>0</v>
      </c>
      <c r="P1332">
        <f t="shared" si="62"/>
        <v>0</v>
      </c>
      <c r="U1332">
        <v>37</v>
      </c>
      <c r="V1332">
        <v>156.69999999999999</v>
      </c>
      <c r="W1332">
        <v>36.9</v>
      </c>
    </row>
    <row r="1333" spans="1:23" x14ac:dyDescent="0.35">
      <c r="A1333">
        <v>13072</v>
      </c>
      <c r="B1333" t="s">
        <v>17</v>
      </c>
      <c r="C1333">
        <v>35</v>
      </c>
      <c r="D1333">
        <v>0</v>
      </c>
      <c r="E1333">
        <v>0</v>
      </c>
      <c r="F1333" t="s">
        <v>13</v>
      </c>
      <c r="G1333" t="s">
        <v>18</v>
      </c>
      <c r="H1333" t="s">
        <v>15</v>
      </c>
      <c r="I1333">
        <v>70.87</v>
      </c>
      <c r="J1333">
        <v>22.1</v>
      </c>
      <c r="K1333">
        <v>22.1</v>
      </c>
      <c r="L1333" t="s">
        <v>16</v>
      </c>
      <c r="M1333" s="8">
        <v>0</v>
      </c>
      <c r="N1333">
        <f t="shared" si="60"/>
        <v>0</v>
      </c>
      <c r="O1333">
        <f t="shared" si="61"/>
        <v>0</v>
      </c>
      <c r="P1333">
        <f t="shared" si="62"/>
        <v>0</v>
      </c>
      <c r="U1333">
        <v>35</v>
      </c>
      <c r="V1333">
        <v>70.87</v>
      </c>
      <c r="W1333">
        <v>22.1</v>
      </c>
    </row>
    <row r="1334" spans="1:23" x14ac:dyDescent="0.35">
      <c r="A1334">
        <v>66310</v>
      </c>
      <c r="B1334" t="s">
        <v>12</v>
      </c>
      <c r="C1334">
        <v>54</v>
      </c>
      <c r="D1334">
        <v>0</v>
      </c>
      <c r="E1334">
        <v>0</v>
      </c>
      <c r="F1334" t="s">
        <v>13</v>
      </c>
      <c r="G1334" t="s">
        <v>18</v>
      </c>
      <c r="H1334" t="s">
        <v>19</v>
      </c>
      <c r="I1334">
        <v>138.47</v>
      </c>
      <c r="J1334">
        <v>31.5</v>
      </c>
      <c r="K1334">
        <v>31.5</v>
      </c>
      <c r="L1334" t="s">
        <v>21</v>
      </c>
      <c r="M1334" s="8">
        <v>0</v>
      </c>
      <c r="N1334">
        <f t="shared" si="60"/>
        <v>0</v>
      </c>
      <c r="O1334">
        <f t="shared" si="61"/>
        <v>0</v>
      </c>
      <c r="P1334">
        <f t="shared" si="62"/>
        <v>0</v>
      </c>
      <c r="U1334">
        <v>54</v>
      </c>
      <c r="V1334">
        <v>138.47</v>
      </c>
      <c r="W1334">
        <v>31.5</v>
      </c>
    </row>
    <row r="1335" spans="1:23" x14ac:dyDescent="0.35">
      <c r="A1335">
        <v>58101</v>
      </c>
      <c r="B1335" t="s">
        <v>17</v>
      </c>
      <c r="C1335">
        <v>56</v>
      </c>
      <c r="D1335">
        <v>0</v>
      </c>
      <c r="E1335">
        <v>1</v>
      </c>
      <c r="F1335" t="s">
        <v>13</v>
      </c>
      <c r="G1335" t="s">
        <v>14</v>
      </c>
      <c r="H1335" t="s">
        <v>19</v>
      </c>
      <c r="I1335">
        <v>64.66</v>
      </c>
      <c r="J1335">
        <v>26.7</v>
      </c>
      <c r="K1335">
        <v>26.7</v>
      </c>
      <c r="L1335" t="s">
        <v>16</v>
      </c>
      <c r="M1335" s="8">
        <v>0</v>
      </c>
      <c r="N1335">
        <f t="shared" si="60"/>
        <v>0</v>
      </c>
      <c r="O1335">
        <f t="shared" si="61"/>
        <v>0</v>
      </c>
      <c r="P1335">
        <f t="shared" si="62"/>
        <v>0</v>
      </c>
      <c r="U1335">
        <v>56</v>
      </c>
      <c r="V1335">
        <v>64.66</v>
      </c>
      <c r="W1335">
        <v>26.7</v>
      </c>
    </row>
    <row r="1336" spans="1:23" x14ac:dyDescent="0.35">
      <c r="A1336">
        <v>22969</v>
      </c>
      <c r="B1336" t="s">
        <v>17</v>
      </c>
      <c r="C1336">
        <v>26</v>
      </c>
      <c r="D1336">
        <v>0</v>
      </c>
      <c r="E1336">
        <v>0</v>
      </c>
      <c r="F1336" t="s">
        <v>13</v>
      </c>
      <c r="G1336" t="s">
        <v>14</v>
      </c>
      <c r="H1336" t="s">
        <v>19</v>
      </c>
      <c r="I1336">
        <v>91.88</v>
      </c>
      <c r="J1336">
        <v>24.9</v>
      </c>
      <c r="K1336">
        <v>24.9</v>
      </c>
      <c r="L1336" t="s">
        <v>16</v>
      </c>
      <c r="M1336" s="8">
        <v>0</v>
      </c>
      <c r="N1336">
        <f t="shared" si="60"/>
        <v>0</v>
      </c>
      <c r="O1336">
        <f t="shared" si="61"/>
        <v>0</v>
      </c>
      <c r="P1336">
        <f t="shared" si="62"/>
        <v>0</v>
      </c>
      <c r="U1336">
        <v>26</v>
      </c>
      <c r="V1336">
        <v>91.88</v>
      </c>
      <c r="W1336">
        <v>24.9</v>
      </c>
    </row>
    <row r="1337" spans="1:23" x14ac:dyDescent="0.35">
      <c r="A1337">
        <v>28904</v>
      </c>
      <c r="B1337" t="s">
        <v>17</v>
      </c>
      <c r="C1337">
        <v>75</v>
      </c>
      <c r="D1337">
        <v>0</v>
      </c>
      <c r="E1337">
        <v>0</v>
      </c>
      <c r="F1337" t="s">
        <v>13</v>
      </c>
      <c r="G1337" t="s">
        <v>18</v>
      </c>
      <c r="H1337" t="s">
        <v>19</v>
      </c>
      <c r="I1337">
        <v>74.790000000000006</v>
      </c>
      <c r="J1337">
        <v>32.4</v>
      </c>
      <c r="K1337">
        <v>32.4</v>
      </c>
      <c r="L1337" t="s">
        <v>21</v>
      </c>
      <c r="M1337" s="8">
        <v>0</v>
      </c>
      <c r="N1337">
        <f t="shared" si="60"/>
        <v>0</v>
      </c>
      <c r="O1337">
        <f t="shared" si="61"/>
        <v>0</v>
      </c>
      <c r="P1337">
        <f t="shared" si="62"/>
        <v>0</v>
      </c>
      <c r="U1337">
        <v>75</v>
      </c>
      <c r="V1337">
        <v>74.790000000000006</v>
      </c>
      <c r="W1337">
        <v>32.4</v>
      </c>
    </row>
    <row r="1338" spans="1:23" x14ac:dyDescent="0.35">
      <c r="A1338">
        <v>6563</v>
      </c>
      <c r="B1338" t="s">
        <v>17</v>
      </c>
      <c r="C1338">
        <v>44</v>
      </c>
      <c r="D1338">
        <v>0</v>
      </c>
      <c r="E1338">
        <v>0</v>
      </c>
      <c r="F1338" t="s">
        <v>23</v>
      </c>
      <c r="G1338" t="s">
        <v>14</v>
      </c>
      <c r="H1338" t="s">
        <v>19</v>
      </c>
      <c r="I1338">
        <v>78.180000000000007</v>
      </c>
      <c r="J1338">
        <v>32.200000000000003</v>
      </c>
      <c r="K1338">
        <v>32.200000000000003</v>
      </c>
      <c r="L1338" t="s">
        <v>21</v>
      </c>
      <c r="M1338" s="8">
        <v>0</v>
      </c>
      <c r="N1338">
        <f t="shared" si="60"/>
        <v>0</v>
      </c>
      <c r="O1338">
        <f t="shared" si="61"/>
        <v>0</v>
      </c>
      <c r="P1338">
        <f t="shared" si="62"/>
        <v>0</v>
      </c>
      <c r="U1338">
        <v>44</v>
      </c>
      <c r="V1338">
        <v>78.180000000000007</v>
      </c>
      <c r="W1338">
        <v>32.200000000000003</v>
      </c>
    </row>
    <row r="1339" spans="1:23" x14ac:dyDescent="0.35">
      <c r="A1339">
        <v>55315</v>
      </c>
      <c r="B1339" t="s">
        <v>12</v>
      </c>
      <c r="C1339">
        <v>63</v>
      </c>
      <c r="D1339">
        <v>0</v>
      </c>
      <c r="E1339">
        <v>0</v>
      </c>
      <c r="F1339" t="s">
        <v>13</v>
      </c>
      <c r="G1339" t="s">
        <v>14</v>
      </c>
      <c r="H1339" t="s">
        <v>19</v>
      </c>
      <c r="I1339">
        <v>77.819999999999993</v>
      </c>
      <c r="J1339">
        <v>30.3</v>
      </c>
      <c r="K1339">
        <v>30.3</v>
      </c>
      <c r="L1339" t="s">
        <v>24</v>
      </c>
      <c r="M1339" s="8">
        <v>0</v>
      </c>
      <c r="N1339">
        <f t="shared" si="60"/>
        <v>0</v>
      </c>
      <c r="O1339">
        <f t="shared" si="61"/>
        <v>0</v>
      </c>
      <c r="P1339">
        <f t="shared" si="62"/>
        <v>0</v>
      </c>
      <c r="U1339">
        <v>63</v>
      </c>
      <c r="V1339">
        <v>77.819999999999993</v>
      </c>
      <c r="W1339">
        <v>30.3</v>
      </c>
    </row>
    <row r="1340" spans="1:23" x14ac:dyDescent="0.35">
      <c r="A1340">
        <v>47537</v>
      </c>
      <c r="B1340" t="s">
        <v>17</v>
      </c>
      <c r="C1340">
        <v>17</v>
      </c>
      <c r="D1340">
        <v>0</v>
      </c>
      <c r="E1340">
        <v>0</v>
      </c>
      <c r="F1340" t="s">
        <v>23</v>
      </c>
      <c r="G1340" t="s">
        <v>14</v>
      </c>
      <c r="H1340" t="s">
        <v>19</v>
      </c>
      <c r="I1340">
        <v>112.23</v>
      </c>
      <c r="J1340">
        <v>28.7</v>
      </c>
      <c r="K1340">
        <v>28.7</v>
      </c>
      <c r="L1340" t="s">
        <v>21</v>
      </c>
      <c r="M1340" s="8">
        <v>0</v>
      </c>
      <c r="N1340">
        <f t="shared" si="60"/>
        <v>0</v>
      </c>
      <c r="O1340">
        <f t="shared" si="61"/>
        <v>0</v>
      </c>
      <c r="P1340">
        <f t="shared" si="62"/>
        <v>0</v>
      </c>
      <c r="U1340">
        <v>17</v>
      </c>
      <c r="V1340">
        <v>112.23</v>
      </c>
      <c r="W1340">
        <v>28.7</v>
      </c>
    </row>
    <row r="1341" spans="1:23" x14ac:dyDescent="0.35">
      <c r="A1341">
        <v>45945</v>
      </c>
      <c r="B1341" t="s">
        <v>12</v>
      </c>
      <c r="C1341">
        <v>46</v>
      </c>
      <c r="D1341">
        <v>0</v>
      </c>
      <c r="E1341">
        <v>1</v>
      </c>
      <c r="F1341" t="s">
        <v>13</v>
      </c>
      <c r="G1341" t="s">
        <v>14</v>
      </c>
      <c r="H1341" t="s">
        <v>15</v>
      </c>
      <c r="I1341">
        <v>178.76</v>
      </c>
      <c r="J1341">
        <v>24.1</v>
      </c>
      <c r="K1341">
        <v>24.1</v>
      </c>
      <c r="L1341" t="s">
        <v>21</v>
      </c>
      <c r="M1341" s="8">
        <v>0</v>
      </c>
      <c r="N1341">
        <f t="shared" si="60"/>
        <v>0</v>
      </c>
      <c r="O1341">
        <f t="shared" si="61"/>
        <v>0</v>
      </c>
      <c r="P1341">
        <f t="shared" si="62"/>
        <v>1</v>
      </c>
      <c r="U1341">
        <v>46</v>
      </c>
      <c r="V1341">
        <v>178.76</v>
      </c>
      <c r="W1341">
        <v>24.1</v>
      </c>
    </row>
    <row r="1342" spans="1:23" x14ac:dyDescent="0.35">
      <c r="A1342">
        <v>65849</v>
      </c>
      <c r="B1342" t="s">
        <v>17</v>
      </c>
      <c r="C1342">
        <v>47</v>
      </c>
      <c r="D1342">
        <v>0</v>
      </c>
      <c r="E1342">
        <v>0</v>
      </c>
      <c r="F1342" t="s">
        <v>13</v>
      </c>
      <c r="G1342" t="s">
        <v>14</v>
      </c>
      <c r="H1342" t="s">
        <v>19</v>
      </c>
      <c r="I1342">
        <v>121.43</v>
      </c>
      <c r="J1342">
        <v>25.3</v>
      </c>
      <c r="K1342">
        <v>25.3</v>
      </c>
      <c r="L1342" t="s">
        <v>21</v>
      </c>
      <c r="M1342" s="8">
        <v>0</v>
      </c>
      <c r="N1342">
        <f t="shared" si="60"/>
        <v>0</v>
      </c>
      <c r="O1342">
        <f t="shared" si="61"/>
        <v>0</v>
      </c>
      <c r="P1342">
        <f t="shared" si="62"/>
        <v>0</v>
      </c>
      <c r="U1342">
        <v>47</v>
      </c>
      <c r="V1342">
        <v>121.43</v>
      </c>
      <c r="W1342">
        <v>25.3</v>
      </c>
    </row>
    <row r="1343" spans="1:23" x14ac:dyDescent="0.35">
      <c r="A1343">
        <v>31125</v>
      </c>
      <c r="B1343" t="s">
        <v>17</v>
      </c>
      <c r="C1343">
        <v>50</v>
      </c>
      <c r="D1343">
        <v>0</v>
      </c>
      <c r="E1343">
        <v>0</v>
      </c>
      <c r="F1343" t="s">
        <v>13</v>
      </c>
      <c r="G1343" t="s">
        <v>14</v>
      </c>
      <c r="H1343" t="s">
        <v>19</v>
      </c>
      <c r="I1343">
        <v>94.22</v>
      </c>
      <c r="J1343">
        <v>24.8</v>
      </c>
      <c r="K1343">
        <v>24.8</v>
      </c>
      <c r="L1343" t="s">
        <v>21</v>
      </c>
      <c r="M1343" s="8">
        <v>0</v>
      </c>
      <c r="N1343">
        <f t="shared" si="60"/>
        <v>0</v>
      </c>
      <c r="O1343">
        <f t="shared" si="61"/>
        <v>0</v>
      </c>
      <c r="P1343">
        <f t="shared" si="62"/>
        <v>0</v>
      </c>
      <c r="U1343">
        <v>50</v>
      </c>
      <c r="V1343">
        <v>94.22</v>
      </c>
      <c r="W1343">
        <v>24.8</v>
      </c>
    </row>
    <row r="1344" spans="1:23" x14ac:dyDescent="0.35">
      <c r="A1344">
        <v>5103</v>
      </c>
      <c r="B1344" t="s">
        <v>17</v>
      </c>
      <c r="C1344">
        <v>49</v>
      </c>
      <c r="D1344">
        <v>0</v>
      </c>
      <c r="E1344">
        <v>0</v>
      </c>
      <c r="F1344" t="s">
        <v>13</v>
      </c>
      <c r="G1344" t="s">
        <v>14</v>
      </c>
      <c r="H1344" t="s">
        <v>19</v>
      </c>
      <c r="I1344">
        <v>67.27</v>
      </c>
      <c r="J1344" t="s">
        <v>20</v>
      </c>
      <c r="K1344">
        <v>28.1</v>
      </c>
      <c r="L1344" t="s">
        <v>16</v>
      </c>
      <c r="M1344" s="8">
        <v>0</v>
      </c>
      <c r="N1344">
        <f t="shared" si="60"/>
        <v>1</v>
      </c>
      <c r="O1344">
        <f t="shared" si="61"/>
        <v>0</v>
      </c>
      <c r="P1344">
        <f t="shared" si="62"/>
        <v>0</v>
      </c>
      <c r="U1344">
        <v>49</v>
      </c>
      <c r="V1344">
        <v>67.27</v>
      </c>
      <c r="W1344">
        <v>28.1</v>
      </c>
    </row>
    <row r="1345" spans="1:23" x14ac:dyDescent="0.35">
      <c r="A1345">
        <v>54526</v>
      </c>
      <c r="B1345" t="s">
        <v>12</v>
      </c>
      <c r="C1345">
        <v>76</v>
      </c>
      <c r="D1345">
        <v>1</v>
      </c>
      <c r="E1345">
        <v>0</v>
      </c>
      <c r="F1345" t="s">
        <v>13</v>
      </c>
      <c r="G1345" t="s">
        <v>18</v>
      </c>
      <c r="H1345" t="s">
        <v>19</v>
      </c>
      <c r="I1345">
        <v>197.58</v>
      </c>
      <c r="J1345">
        <v>34.799999999999997</v>
      </c>
      <c r="K1345">
        <v>34.799999999999997</v>
      </c>
      <c r="L1345" t="s">
        <v>16</v>
      </c>
      <c r="M1345" s="8">
        <v>0</v>
      </c>
      <c r="N1345">
        <f t="shared" si="60"/>
        <v>0</v>
      </c>
      <c r="O1345">
        <f t="shared" si="61"/>
        <v>0</v>
      </c>
      <c r="P1345">
        <f t="shared" si="62"/>
        <v>1</v>
      </c>
      <c r="U1345">
        <v>76</v>
      </c>
      <c r="V1345">
        <v>197.58</v>
      </c>
      <c r="W1345">
        <v>34.799999999999997</v>
      </c>
    </row>
    <row r="1346" spans="1:23" x14ac:dyDescent="0.35">
      <c r="A1346">
        <v>67309</v>
      </c>
      <c r="B1346" t="s">
        <v>12</v>
      </c>
      <c r="C1346">
        <v>47</v>
      </c>
      <c r="D1346">
        <v>0</v>
      </c>
      <c r="E1346">
        <v>0</v>
      </c>
      <c r="F1346" t="s">
        <v>13</v>
      </c>
      <c r="G1346" t="s">
        <v>14</v>
      </c>
      <c r="H1346" t="s">
        <v>19</v>
      </c>
      <c r="I1346">
        <v>86.37</v>
      </c>
      <c r="J1346">
        <v>39.200000000000003</v>
      </c>
      <c r="K1346">
        <v>39.200000000000003</v>
      </c>
      <c r="L1346" t="s">
        <v>22</v>
      </c>
      <c r="M1346" s="8">
        <v>0</v>
      </c>
      <c r="N1346">
        <f t="shared" si="60"/>
        <v>0</v>
      </c>
      <c r="O1346">
        <f t="shared" si="61"/>
        <v>0</v>
      </c>
      <c r="P1346">
        <f t="shared" si="62"/>
        <v>0</v>
      </c>
      <c r="U1346">
        <v>47</v>
      </c>
      <c r="V1346">
        <v>86.37</v>
      </c>
      <c r="W1346">
        <v>39.200000000000003</v>
      </c>
    </row>
    <row r="1347" spans="1:23" x14ac:dyDescent="0.35">
      <c r="A1347">
        <v>2275</v>
      </c>
      <c r="B1347" t="s">
        <v>17</v>
      </c>
      <c r="C1347">
        <v>47</v>
      </c>
      <c r="D1347">
        <v>0</v>
      </c>
      <c r="E1347">
        <v>0</v>
      </c>
      <c r="F1347" t="s">
        <v>13</v>
      </c>
      <c r="G1347" t="s">
        <v>14</v>
      </c>
      <c r="H1347" t="s">
        <v>15</v>
      </c>
      <c r="I1347">
        <v>112.09</v>
      </c>
      <c r="J1347">
        <v>24.7</v>
      </c>
      <c r="K1347">
        <v>24.7</v>
      </c>
      <c r="L1347" t="s">
        <v>22</v>
      </c>
      <c r="M1347" s="8">
        <v>0</v>
      </c>
      <c r="N1347">
        <f t="shared" ref="N1347:N1410" si="63">IF(OR(J1347&gt;47.5,J1347&lt;9.1),1,0)</f>
        <v>0</v>
      </c>
      <c r="O1347">
        <f t="shared" ref="O1347:O1410" si="64">IF(OR(C1347&lt;-29,C1347&gt;115),1,0)</f>
        <v>0</v>
      </c>
      <c r="P1347">
        <f t="shared" ref="P1347:P1410" si="65">IF(OR(I1347&lt;21.98,I1347&gt;169.36),1,0)</f>
        <v>0</v>
      </c>
      <c r="U1347">
        <v>47</v>
      </c>
      <c r="V1347">
        <v>112.09</v>
      </c>
      <c r="W1347">
        <v>24.7</v>
      </c>
    </row>
    <row r="1348" spans="1:23" x14ac:dyDescent="0.35">
      <c r="A1348">
        <v>29869</v>
      </c>
      <c r="B1348" t="s">
        <v>12</v>
      </c>
      <c r="C1348">
        <v>49</v>
      </c>
      <c r="D1348">
        <v>0</v>
      </c>
      <c r="E1348">
        <v>0</v>
      </c>
      <c r="F1348" t="s">
        <v>13</v>
      </c>
      <c r="G1348" t="s">
        <v>14</v>
      </c>
      <c r="H1348" t="s">
        <v>15</v>
      </c>
      <c r="I1348">
        <v>199.96</v>
      </c>
      <c r="J1348">
        <v>28.6</v>
      </c>
      <c r="K1348">
        <v>28.6</v>
      </c>
      <c r="L1348" t="s">
        <v>21</v>
      </c>
      <c r="M1348" s="8">
        <v>0</v>
      </c>
      <c r="N1348">
        <f t="shared" si="63"/>
        <v>0</v>
      </c>
      <c r="O1348">
        <f t="shared" si="64"/>
        <v>0</v>
      </c>
      <c r="P1348">
        <f t="shared" si="65"/>
        <v>1</v>
      </c>
      <c r="U1348">
        <v>49</v>
      </c>
      <c r="V1348">
        <v>199.96</v>
      </c>
      <c r="W1348">
        <v>28.6</v>
      </c>
    </row>
    <row r="1349" spans="1:23" x14ac:dyDescent="0.35">
      <c r="A1349">
        <v>15757</v>
      </c>
      <c r="B1349" t="s">
        <v>12</v>
      </c>
      <c r="C1349">
        <v>71</v>
      </c>
      <c r="D1349">
        <v>0</v>
      </c>
      <c r="E1349">
        <v>0</v>
      </c>
      <c r="F1349" t="s">
        <v>13</v>
      </c>
      <c r="G1349" t="s">
        <v>14</v>
      </c>
      <c r="H1349" t="s">
        <v>15</v>
      </c>
      <c r="I1349">
        <v>85.33</v>
      </c>
      <c r="J1349">
        <v>27.7</v>
      </c>
      <c r="K1349">
        <v>27.7</v>
      </c>
      <c r="L1349" t="s">
        <v>21</v>
      </c>
      <c r="M1349" s="8">
        <v>0</v>
      </c>
      <c r="N1349">
        <f t="shared" si="63"/>
        <v>0</v>
      </c>
      <c r="O1349">
        <f t="shared" si="64"/>
        <v>0</v>
      </c>
      <c r="P1349">
        <f t="shared" si="65"/>
        <v>0</v>
      </c>
      <c r="U1349">
        <v>71</v>
      </c>
      <c r="V1349">
        <v>85.33</v>
      </c>
      <c r="W1349">
        <v>27.7</v>
      </c>
    </row>
    <row r="1350" spans="1:23" x14ac:dyDescent="0.35">
      <c r="A1350">
        <v>38523</v>
      </c>
      <c r="B1350" t="s">
        <v>17</v>
      </c>
      <c r="C1350">
        <v>65</v>
      </c>
      <c r="D1350">
        <v>0</v>
      </c>
      <c r="E1350">
        <v>0</v>
      </c>
      <c r="F1350" t="s">
        <v>23</v>
      </c>
      <c r="G1350" t="s">
        <v>18</v>
      </c>
      <c r="H1350" t="s">
        <v>19</v>
      </c>
      <c r="I1350">
        <v>86.33</v>
      </c>
      <c r="J1350">
        <v>33.1</v>
      </c>
      <c r="K1350">
        <v>33.1</v>
      </c>
      <c r="L1350" t="s">
        <v>21</v>
      </c>
      <c r="M1350" s="8">
        <v>0</v>
      </c>
      <c r="N1350">
        <f t="shared" si="63"/>
        <v>0</v>
      </c>
      <c r="O1350">
        <f t="shared" si="64"/>
        <v>0</v>
      </c>
      <c r="P1350">
        <f t="shared" si="65"/>
        <v>0</v>
      </c>
      <c r="U1350">
        <v>65</v>
      </c>
      <c r="V1350">
        <v>86.33</v>
      </c>
      <c r="W1350">
        <v>33.1</v>
      </c>
    </row>
    <row r="1351" spans="1:23" x14ac:dyDescent="0.35">
      <c r="A1351">
        <v>65388</v>
      </c>
      <c r="B1351" t="s">
        <v>17</v>
      </c>
      <c r="C1351">
        <v>40</v>
      </c>
      <c r="D1351">
        <v>0</v>
      </c>
      <c r="E1351">
        <v>0</v>
      </c>
      <c r="F1351" t="s">
        <v>23</v>
      </c>
      <c r="G1351" t="s">
        <v>14</v>
      </c>
      <c r="H1351" t="s">
        <v>15</v>
      </c>
      <c r="I1351">
        <v>80.47</v>
      </c>
      <c r="J1351">
        <v>27.3</v>
      </c>
      <c r="K1351">
        <v>27.3</v>
      </c>
      <c r="L1351" t="s">
        <v>22</v>
      </c>
      <c r="M1351" s="8">
        <v>0</v>
      </c>
      <c r="N1351">
        <f t="shared" si="63"/>
        <v>0</v>
      </c>
      <c r="O1351">
        <f t="shared" si="64"/>
        <v>0</v>
      </c>
      <c r="P1351">
        <f t="shared" si="65"/>
        <v>0</v>
      </c>
      <c r="U1351">
        <v>40</v>
      </c>
      <c r="V1351">
        <v>80.47</v>
      </c>
      <c r="W1351">
        <v>27.3</v>
      </c>
    </row>
    <row r="1352" spans="1:23" x14ac:dyDescent="0.35">
      <c r="A1352">
        <v>60816</v>
      </c>
      <c r="B1352" t="s">
        <v>17</v>
      </c>
      <c r="C1352">
        <v>82</v>
      </c>
      <c r="D1352">
        <v>1</v>
      </c>
      <c r="E1352">
        <v>0</v>
      </c>
      <c r="F1352" t="s">
        <v>13</v>
      </c>
      <c r="G1352" t="s">
        <v>14</v>
      </c>
      <c r="H1352" t="s">
        <v>15</v>
      </c>
      <c r="I1352">
        <v>62.46</v>
      </c>
      <c r="J1352">
        <v>20.3</v>
      </c>
      <c r="K1352">
        <v>20.3</v>
      </c>
      <c r="L1352" t="s">
        <v>16</v>
      </c>
      <c r="M1352" s="8">
        <v>0</v>
      </c>
      <c r="N1352">
        <f t="shared" si="63"/>
        <v>0</v>
      </c>
      <c r="O1352">
        <f t="shared" si="64"/>
        <v>0</v>
      </c>
      <c r="P1352">
        <f t="shared" si="65"/>
        <v>0</v>
      </c>
      <c r="U1352">
        <v>82</v>
      </c>
      <c r="V1352">
        <v>62.46</v>
      </c>
      <c r="W1352">
        <v>20.3</v>
      </c>
    </row>
    <row r="1353" spans="1:23" x14ac:dyDescent="0.35">
      <c r="A1353">
        <v>67350</v>
      </c>
      <c r="B1353" t="s">
        <v>17</v>
      </c>
      <c r="C1353">
        <v>64</v>
      </c>
      <c r="D1353">
        <v>0</v>
      </c>
      <c r="E1353">
        <v>0</v>
      </c>
      <c r="F1353" t="s">
        <v>13</v>
      </c>
      <c r="G1353" t="s">
        <v>25</v>
      </c>
      <c r="H1353" t="s">
        <v>19</v>
      </c>
      <c r="I1353">
        <v>78.849999999999994</v>
      </c>
      <c r="J1353">
        <v>33.9</v>
      </c>
      <c r="K1353">
        <v>33.9</v>
      </c>
      <c r="L1353" t="s">
        <v>21</v>
      </c>
      <c r="M1353" s="8">
        <v>0</v>
      </c>
      <c r="N1353">
        <f t="shared" si="63"/>
        <v>0</v>
      </c>
      <c r="O1353">
        <f t="shared" si="64"/>
        <v>0</v>
      </c>
      <c r="P1353">
        <f t="shared" si="65"/>
        <v>0</v>
      </c>
      <c r="U1353">
        <v>64</v>
      </c>
      <c r="V1353">
        <v>78.849999999999994</v>
      </c>
      <c r="W1353">
        <v>33.9</v>
      </c>
    </row>
    <row r="1354" spans="1:23" x14ac:dyDescent="0.35">
      <c r="A1354">
        <v>40124</v>
      </c>
      <c r="B1354" t="s">
        <v>12</v>
      </c>
      <c r="C1354">
        <v>72</v>
      </c>
      <c r="D1354">
        <v>0</v>
      </c>
      <c r="E1354">
        <v>0</v>
      </c>
      <c r="F1354" t="s">
        <v>13</v>
      </c>
      <c r="G1354" t="s">
        <v>18</v>
      </c>
      <c r="H1354" t="s">
        <v>19</v>
      </c>
      <c r="I1354">
        <v>72.09</v>
      </c>
      <c r="J1354" t="s">
        <v>20</v>
      </c>
      <c r="K1354">
        <v>28.1</v>
      </c>
      <c r="L1354" t="s">
        <v>22</v>
      </c>
      <c r="M1354" s="8">
        <v>0</v>
      </c>
      <c r="N1354">
        <f t="shared" si="63"/>
        <v>1</v>
      </c>
      <c r="O1354">
        <f t="shared" si="64"/>
        <v>0</v>
      </c>
      <c r="P1354">
        <f t="shared" si="65"/>
        <v>0</v>
      </c>
      <c r="U1354">
        <v>72</v>
      </c>
      <c r="V1354">
        <v>72.09</v>
      </c>
      <c r="W1354">
        <v>28.1</v>
      </c>
    </row>
    <row r="1355" spans="1:23" x14ac:dyDescent="0.35">
      <c r="A1355">
        <v>20370</v>
      </c>
      <c r="B1355" t="s">
        <v>17</v>
      </c>
      <c r="C1355">
        <v>50</v>
      </c>
      <c r="D1355">
        <v>0</v>
      </c>
      <c r="E1355">
        <v>0</v>
      </c>
      <c r="F1355" t="s">
        <v>13</v>
      </c>
      <c r="G1355" t="s">
        <v>18</v>
      </c>
      <c r="H1355" t="s">
        <v>19</v>
      </c>
      <c r="I1355">
        <v>103.81</v>
      </c>
      <c r="J1355">
        <v>28.3</v>
      </c>
      <c r="K1355">
        <v>28.3</v>
      </c>
      <c r="L1355" t="s">
        <v>21</v>
      </c>
      <c r="M1355" s="8">
        <v>0</v>
      </c>
      <c r="N1355">
        <f t="shared" si="63"/>
        <v>0</v>
      </c>
      <c r="O1355">
        <f t="shared" si="64"/>
        <v>0</v>
      </c>
      <c r="P1355">
        <f t="shared" si="65"/>
        <v>0</v>
      </c>
      <c r="U1355">
        <v>50</v>
      </c>
      <c r="V1355">
        <v>103.81</v>
      </c>
      <c r="W1355">
        <v>28.3</v>
      </c>
    </row>
    <row r="1356" spans="1:23" x14ac:dyDescent="0.35">
      <c r="A1356">
        <v>35188</v>
      </c>
      <c r="B1356" t="s">
        <v>17</v>
      </c>
      <c r="C1356">
        <v>40</v>
      </c>
      <c r="D1356">
        <v>0</v>
      </c>
      <c r="E1356">
        <v>0</v>
      </c>
      <c r="F1356" t="s">
        <v>23</v>
      </c>
      <c r="G1356" t="s">
        <v>14</v>
      </c>
      <c r="H1356" t="s">
        <v>15</v>
      </c>
      <c r="I1356">
        <v>78.040000000000006</v>
      </c>
      <c r="J1356">
        <v>32.4</v>
      </c>
      <c r="K1356">
        <v>32.4</v>
      </c>
      <c r="L1356" t="s">
        <v>22</v>
      </c>
      <c r="M1356" s="8">
        <v>0</v>
      </c>
      <c r="N1356">
        <f t="shared" si="63"/>
        <v>0</v>
      </c>
      <c r="O1356">
        <f t="shared" si="64"/>
        <v>0</v>
      </c>
      <c r="P1356">
        <f t="shared" si="65"/>
        <v>0</v>
      </c>
      <c r="U1356">
        <v>40</v>
      </c>
      <c r="V1356">
        <v>78.040000000000006</v>
      </c>
      <c r="W1356">
        <v>32.4</v>
      </c>
    </row>
    <row r="1357" spans="1:23" x14ac:dyDescent="0.35">
      <c r="A1357">
        <v>28716</v>
      </c>
      <c r="B1357" t="s">
        <v>17</v>
      </c>
      <c r="C1357">
        <v>74</v>
      </c>
      <c r="D1357">
        <v>0</v>
      </c>
      <c r="E1357">
        <v>0</v>
      </c>
      <c r="F1357" t="s">
        <v>13</v>
      </c>
      <c r="G1357" t="s">
        <v>18</v>
      </c>
      <c r="H1357" t="s">
        <v>19</v>
      </c>
      <c r="I1357">
        <v>94.67</v>
      </c>
      <c r="J1357">
        <v>19.7</v>
      </c>
      <c r="K1357">
        <v>19.7</v>
      </c>
      <c r="L1357" t="s">
        <v>24</v>
      </c>
      <c r="M1357" s="8">
        <v>0</v>
      </c>
      <c r="N1357">
        <f t="shared" si="63"/>
        <v>0</v>
      </c>
      <c r="O1357">
        <f t="shared" si="64"/>
        <v>0</v>
      </c>
      <c r="P1357">
        <f t="shared" si="65"/>
        <v>0</v>
      </c>
      <c r="U1357">
        <v>74</v>
      </c>
      <c r="V1357">
        <v>94.67</v>
      </c>
      <c r="W1357">
        <v>19.7</v>
      </c>
    </row>
    <row r="1358" spans="1:23" x14ac:dyDescent="0.35">
      <c r="A1358">
        <v>56166</v>
      </c>
      <c r="B1358" t="s">
        <v>17</v>
      </c>
      <c r="C1358">
        <v>30</v>
      </c>
      <c r="D1358">
        <v>0</v>
      </c>
      <c r="E1358">
        <v>0</v>
      </c>
      <c r="F1358" t="s">
        <v>13</v>
      </c>
      <c r="G1358" t="s">
        <v>25</v>
      </c>
      <c r="H1358" t="s">
        <v>19</v>
      </c>
      <c r="I1358">
        <v>62.25</v>
      </c>
      <c r="J1358">
        <v>33.700000000000003</v>
      </c>
      <c r="K1358">
        <v>33.700000000000003</v>
      </c>
      <c r="L1358" t="s">
        <v>21</v>
      </c>
      <c r="M1358" s="8">
        <v>0</v>
      </c>
      <c r="N1358">
        <f t="shared" si="63"/>
        <v>0</v>
      </c>
      <c r="O1358">
        <f t="shared" si="64"/>
        <v>0</v>
      </c>
      <c r="P1358">
        <f t="shared" si="65"/>
        <v>0</v>
      </c>
      <c r="U1358">
        <v>30</v>
      </c>
      <c r="V1358">
        <v>62.25</v>
      </c>
      <c r="W1358">
        <v>33.700000000000003</v>
      </c>
    </row>
    <row r="1359" spans="1:23" x14ac:dyDescent="0.35">
      <c r="A1359">
        <v>47159</v>
      </c>
      <c r="B1359" t="s">
        <v>12</v>
      </c>
      <c r="C1359">
        <v>68</v>
      </c>
      <c r="D1359">
        <v>0</v>
      </c>
      <c r="E1359">
        <v>0</v>
      </c>
      <c r="F1359" t="s">
        <v>13</v>
      </c>
      <c r="G1359" t="s">
        <v>14</v>
      </c>
      <c r="H1359" t="s">
        <v>15</v>
      </c>
      <c r="I1359">
        <v>155.16999999999999</v>
      </c>
      <c r="J1359">
        <v>35.5</v>
      </c>
      <c r="K1359">
        <v>35.5</v>
      </c>
      <c r="L1359" t="s">
        <v>21</v>
      </c>
      <c r="M1359" s="8">
        <v>0</v>
      </c>
      <c r="N1359">
        <f t="shared" si="63"/>
        <v>0</v>
      </c>
      <c r="O1359">
        <f t="shared" si="64"/>
        <v>0</v>
      </c>
      <c r="P1359">
        <f t="shared" si="65"/>
        <v>0</v>
      </c>
      <c r="U1359">
        <v>68</v>
      </c>
      <c r="V1359">
        <v>155.16999999999999</v>
      </c>
      <c r="W1359">
        <v>35.5</v>
      </c>
    </row>
    <row r="1360" spans="1:23" x14ac:dyDescent="0.35">
      <c r="A1360">
        <v>26242</v>
      </c>
      <c r="B1360" t="s">
        <v>12</v>
      </c>
      <c r="C1360">
        <v>6</v>
      </c>
      <c r="D1360">
        <v>0</v>
      </c>
      <c r="E1360">
        <v>0</v>
      </c>
      <c r="F1360" t="s">
        <v>23</v>
      </c>
      <c r="G1360" t="s">
        <v>26</v>
      </c>
      <c r="H1360" t="s">
        <v>15</v>
      </c>
      <c r="I1360">
        <v>83.28</v>
      </c>
      <c r="J1360">
        <v>20</v>
      </c>
      <c r="K1360">
        <v>20</v>
      </c>
      <c r="L1360" t="s">
        <v>24</v>
      </c>
      <c r="M1360" s="8">
        <v>0</v>
      </c>
      <c r="N1360">
        <f t="shared" si="63"/>
        <v>0</v>
      </c>
      <c r="O1360">
        <f t="shared" si="64"/>
        <v>0</v>
      </c>
      <c r="P1360">
        <f t="shared" si="65"/>
        <v>0</v>
      </c>
      <c r="U1360">
        <v>6</v>
      </c>
      <c r="V1360">
        <v>83.28</v>
      </c>
      <c r="W1360">
        <v>20</v>
      </c>
    </row>
    <row r="1361" spans="1:23" x14ac:dyDescent="0.35">
      <c r="A1361">
        <v>36226</v>
      </c>
      <c r="B1361" t="s">
        <v>12</v>
      </c>
      <c r="C1361">
        <v>4</v>
      </c>
      <c r="D1361">
        <v>0</v>
      </c>
      <c r="E1361">
        <v>0</v>
      </c>
      <c r="F1361" t="s">
        <v>23</v>
      </c>
      <c r="G1361" t="s">
        <v>26</v>
      </c>
      <c r="H1361" t="s">
        <v>15</v>
      </c>
      <c r="I1361">
        <v>132.41</v>
      </c>
      <c r="J1361">
        <v>16.3</v>
      </c>
      <c r="K1361">
        <v>16.3</v>
      </c>
      <c r="L1361" t="s">
        <v>24</v>
      </c>
      <c r="M1361" s="8">
        <v>0</v>
      </c>
      <c r="N1361">
        <f t="shared" si="63"/>
        <v>0</v>
      </c>
      <c r="O1361">
        <f t="shared" si="64"/>
        <v>0</v>
      </c>
      <c r="P1361">
        <f t="shared" si="65"/>
        <v>0</v>
      </c>
      <c r="U1361">
        <v>4</v>
      </c>
      <c r="V1361">
        <v>132.41</v>
      </c>
      <c r="W1361">
        <v>16.3</v>
      </c>
    </row>
    <row r="1362" spans="1:23" x14ac:dyDescent="0.35">
      <c r="A1362">
        <v>47357</v>
      </c>
      <c r="B1362" t="s">
        <v>17</v>
      </c>
      <c r="C1362">
        <v>60</v>
      </c>
      <c r="D1362">
        <v>0</v>
      </c>
      <c r="E1362">
        <v>0</v>
      </c>
      <c r="F1362" t="s">
        <v>13</v>
      </c>
      <c r="G1362" t="s">
        <v>14</v>
      </c>
      <c r="H1362" t="s">
        <v>19</v>
      </c>
      <c r="I1362">
        <v>62.78</v>
      </c>
      <c r="J1362">
        <v>36.4</v>
      </c>
      <c r="K1362">
        <v>36.4</v>
      </c>
      <c r="L1362" t="s">
        <v>24</v>
      </c>
      <c r="M1362" s="8">
        <v>0</v>
      </c>
      <c r="N1362">
        <f t="shared" si="63"/>
        <v>0</v>
      </c>
      <c r="O1362">
        <f t="shared" si="64"/>
        <v>0</v>
      </c>
      <c r="P1362">
        <f t="shared" si="65"/>
        <v>0</v>
      </c>
      <c r="U1362">
        <v>60</v>
      </c>
      <c r="V1362">
        <v>62.78</v>
      </c>
      <c r="W1362">
        <v>36.4</v>
      </c>
    </row>
    <row r="1363" spans="1:23" x14ac:dyDescent="0.35">
      <c r="A1363">
        <v>33167</v>
      </c>
      <c r="B1363" t="s">
        <v>17</v>
      </c>
      <c r="C1363">
        <v>59</v>
      </c>
      <c r="D1363">
        <v>0</v>
      </c>
      <c r="E1363">
        <v>0</v>
      </c>
      <c r="F1363" t="s">
        <v>13</v>
      </c>
      <c r="G1363" t="s">
        <v>14</v>
      </c>
      <c r="H1363" t="s">
        <v>15</v>
      </c>
      <c r="I1363">
        <v>89.96</v>
      </c>
      <c r="J1363">
        <v>28.1</v>
      </c>
      <c r="K1363">
        <v>28.1</v>
      </c>
      <c r="L1363" t="s">
        <v>24</v>
      </c>
      <c r="M1363" s="8">
        <v>0</v>
      </c>
      <c r="N1363">
        <f t="shared" si="63"/>
        <v>0</v>
      </c>
      <c r="O1363">
        <f t="shared" si="64"/>
        <v>0</v>
      </c>
      <c r="P1363">
        <f t="shared" si="65"/>
        <v>0</v>
      </c>
      <c r="U1363">
        <v>59</v>
      </c>
      <c r="V1363">
        <v>89.96</v>
      </c>
      <c r="W1363">
        <v>28.1</v>
      </c>
    </row>
    <row r="1364" spans="1:23" x14ac:dyDescent="0.35">
      <c r="A1364">
        <v>21042</v>
      </c>
      <c r="B1364" t="s">
        <v>17</v>
      </c>
      <c r="C1364">
        <v>72</v>
      </c>
      <c r="D1364">
        <v>0</v>
      </c>
      <c r="E1364">
        <v>0</v>
      </c>
      <c r="F1364" t="s">
        <v>13</v>
      </c>
      <c r="G1364" t="s">
        <v>18</v>
      </c>
      <c r="H1364" t="s">
        <v>19</v>
      </c>
      <c r="I1364">
        <v>103.25</v>
      </c>
      <c r="J1364">
        <v>26.9</v>
      </c>
      <c r="K1364">
        <v>26.9</v>
      </c>
      <c r="L1364" t="s">
        <v>16</v>
      </c>
      <c r="M1364" s="8">
        <v>0</v>
      </c>
      <c r="N1364">
        <f t="shared" si="63"/>
        <v>0</v>
      </c>
      <c r="O1364">
        <f t="shared" si="64"/>
        <v>0</v>
      </c>
      <c r="P1364">
        <f t="shared" si="65"/>
        <v>0</v>
      </c>
      <c r="U1364">
        <v>72</v>
      </c>
      <c r="V1364">
        <v>103.25</v>
      </c>
      <c r="W1364">
        <v>26.9</v>
      </c>
    </row>
    <row r="1365" spans="1:23" x14ac:dyDescent="0.35">
      <c r="A1365">
        <v>71062</v>
      </c>
      <c r="B1365" t="s">
        <v>17</v>
      </c>
      <c r="C1365">
        <v>62</v>
      </c>
      <c r="D1365">
        <v>0</v>
      </c>
      <c r="E1365">
        <v>0</v>
      </c>
      <c r="F1365" t="s">
        <v>13</v>
      </c>
      <c r="G1365" t="s">
        <v>14</v>
      </c>
      <c r="H1365" t="s">
        <v>19</v>
      </c>
      <c r="I1365">
        <v>126.99</v>
      </c>
      <c r="J1365">
        <v>29.4</v>
      </c>
      <c r="K1365">
        <v>29.4</v>
      </c>
      <c r="L1365" t="s">
        <v>16</v>
      </c>
      <c r="M1365" s="8">
        <v>0</v>
      </c>
      <c r="N1365">
        <f t="shared" si="63"/>
        <v>0</v>
      </c>
      <c r="O1365">
        <f t="shared" si="64"/>
        <v>0</v>
      </c>
      <c r="P1365">
        <f t="shared" si="65"/>
        <v>0</v>
      </c>
      <c r="U1365">
        <v>62</v>
      </c>
      <c r="V1365">
        <v>126.99</v>
      </c>
      <c r="W1365">
        <v>29.4</v>
      </c>
    </row>
    <row r="1366" spans="1:23" x14ac:dyDescent="0.35">
      <c r="A1366">
        <v>32723</v>
      </c>
      <c r="B1366" t="s">
        <v>17</v>
      </c>
      <c r="C1366">
        <v>13</v>
      </c>
      <c r="D1366">
        <v>0</v>
      </c>
      <c r="E1366">
        <v>0</v>
      </c>
      <c r="F1366" t="s">
        <v>23</v>
      </c>
      <c r="G1366" t="s">
        <v>26</v>
      </c>
      <c r="H1366" t="s">
        <v>19</v>
      </c>
      <c r="I1366">
        <v>102.27</v>
      </c>
      <c r="J1366">
        <v>17.2</v>
      </c>
      <c r="K1366">
        <v>17.2</v>
      </c>
      <c r="L1366" t="s">
        <v>21</v>
      </c>
      <c r="M1366" s="8">
        <v>0</v>
      </c>
      <c r="N1366">
        <f t="shared" si="63"/>
        <v>0</v>
      </c>
      <c r="O1366">
        <f t="shared" si="64"/>
        <v>0</v>
      </c>
      <c r="P1366">
        <f t="shared" si="65"/>
        <v>0</v>
      </c>
      <c r="U1366">
        <v>13</v>
      </c>
      <c r="V1366">
        <v>102.27</v>
      </c>
      <c r="W1366">
        <v>17.2</v>
      </c>
    </row>
    <row r="1367" spans="1:23" x14ac:dyDescent="0.35">
      <c r="A1367">
        <v>49646</v>
      </c>
      <c r="B1367" t="s">
        <v>12</v>
      </c>
      <c r="C1367">
        <v>72</v>
      </c>
      <c r="D1367">
        <v>0</v>
      </c>
      <c r="E1367">
        <v>1</v>
      </c>
      <c r="F1367" t="s">
        <v>13</v>
      </c>
      <c r="G1367" t="s">
        <v>18</v>
      </c>
      <c r="H1367" t="s">
        <v>19</v>
      </c>
      <c r="I1367">
        <v>113.63</v>
      </c>
      <c r="J1367">
        <v>26.5</v>
      </c>
      <c r="K1367">
        <v>26.5</v>
      </c>
      <c r="L1367" t="s">
        <v>24</v>
      </c>
      <c r="M1367" s="8">
        <v>0</v>
      </c>
      <c r="N1367">
        <f t="shared" si="63"/>
        <v>0</v>
      </c>
      <c r="O1367">
        <f t="shared" si="64"/>
        <v>0</v>
      </c>
      <c r="P1367">
        <f t="shared" si="65"/>
        <v>0</v>
      </c>
      <c r="U1367">
        <v>72</v>
      </c>
      <c r="V1367">
        <v>113.63</v>
      </c>
      <c r="W1367">
        <v>26.5</v>
      </c>
    </row>
    <row r="1368" spans="1:23" x14ac:dyDescent="0.35">
      <c r="A1368">
        <v>35737</v>
      </c>
      <c r="B1368" t="s">
        <v>12</v>
      </c>
      <c r="C1368">
        <v>1.08</v>
      </c>
      <c r="D1368">
        <v>0</v>
      </c>
      <c r="E1368">
        <v>0</v>
      </c>
      <c r="F1368" t="s">
        <v>23</v>
      </c>
      <c r="G1368" t="s">
        <v>26</v>
      </c>
      <c r="H1368" t="s">
        <v>15</v>
      </c>
      <c r="I1368">
        <v>86.09</v>
      </c>
      <c r="J1368">
        <v>19.5</v>
      </c>
      <c r="K1368">
        <v>19.5</v>
      </c>
      <c r="L1368" t="s">
        <v>24</v>
      </c>
      <c r="M1368" s="8">
        <v>0</v>
      </c>
      <c r="N1368">
        <f t="shared" si="63"/>
        <v>0</v>
      </c>
      <c r="O1368">
        <f t="shared" si="64"/>
        <v>0</v>
      </c>
      <c r="P1368">
        <f t="shared" si="65"/>
        <v>0</v>
      </c>
      <c r="U1368">
        <v>1.08</v>
      </c>
      <c r="V1368">
        <v>86.09</v>
      </c>
      <c r="W1368">
        <v>19.5</v>
      </c>
    </row>
    <row r="1369" spans="1:23" x14ac:dyDescent="0.35">
      <c r="A1369">
        <v>24256</v>
      </c>
      <c r="B1369" t="s">
        <v>12</v>
      </c>
      <c r="C1369">
        <v>35</v>
      </c>
      <c r="D1369">
        <v>0</v>
      </c>
      <c r="E1369">
        <v>0</v>
      </c>
      <c r="F1369" t="s">
        <v>13</v>
      </c>
      <c r="G1369" t="s">
        <v>14</v>
      </c>
      <c r="H1369" t="s">
        <v>19</v>
      </c>
      <c r="I1369">
        <v>108.08</v>
      </c>
      <c r="J1369">
        <v>30.6</v>
      </c>
      <c r="K1369">
        <v>30.6</v>
      </c>
      <c r="L1369" t="s">
        <v>16</v>
      </c>
      <c r="M1369" s="8">
        <v>0</v>
      </c>
      <c r="N1369">
        <f t="shared" si="63"/>
        <v>0</v>
      </c>
      <c r="O1369">
        <f t="shared" si="64"/>
        <v>0</v>
      </c>
      <c r="P1369">
        <f t="shared" si="65"/>
        <v>0</v>
      </c>
      <c r="U1369">
        <v>35</v>
      </c>
      <c r="V1369">
        <v>108.08</v>
      </c>
      <c r="W1369">
        <v>30.6</v>
      </c>
    </row>
    <row r="1370" spans="1:23" x14ac:dyDescent="0.35">
      <c r="A1370">
        <v>62340</v>
      </c>
      <c r="B1370" t="s">
        <v>12</v>
      </c>
      <c r="C1370">
        <v>54</v>
      </c>
      <c r="D1370">
        <v>0</v>
      </c>
      <c r="E1370">
        <v>0</v>
      </c>
      <c r="F1370" t="s">
        <v>13</v>
      </c>
      <c r="G1370" t="s">
        <v>14</v>
      </c>
      <c r="H1370" t="s">
        <v>15</v>
      </c>
      <c r="I1370">
        <v>108.34</v>
      </c>
      <c r="J1370">
        <v>31.9</v>
      </c>
      <c r="K1370">
        <v>31.9</v>
      </c>
      <c r="L1370" t="s">
        <v>21</v>
      </c>
      <c r="M1370" s="8">
        <v>0</v>
      </c>
      <c r="N1370">
        <f t="shared" si="63"/>
        <v>0</v>
      </c>
      <c r="O1370">
        <f t="shared" si="64"/>
        <v>0</v>
      </c>
      <c r="P1370">
        <f t="shared" si="65"/>
        <v>0</v>
      </c>
      <c r="U1370">
        <v>54</v>
      </c>
      <c r="V1370">
        <v>108.34</v>
      </c>
      <c r="W1370">
        <v>31.9</v>
      </c>
    </row>
    <row r="1371" spans="1:23" x14ac:dyDescent="0.35">
      <c r="A1371">
        <v>39927</v>
      </c>
      <c r="B1371" t="s">
        <v>12</v>
      </c>
      <c r="C1371">
        <v>40</v>
      </c>
      <c r="D1371">
        <v>0</v>
      </c>
      <c r="E1371">
        <v>0</v>
      </c>
      <c r="F1371" t="s">
        <v>13</v>
      </c>
      <c r="G1371" t="s">
        <v>14</v>
      </c>
      <c r="H1371" t="s">
        <v>19</v>
      </c>
      <c r="I1371">
        <v>56.07</v>
      </c>
      <c r="J1371">
        <v>26.6</v>
      </c>
      <c r="K1371">
        <v>26.6</v>
      </c>
      <c r="L1371" t="s">
        <v>21</v>
      </c>
      <c r="M1371" s="8">
        <v>0</v>
      </c>
      <c r="N1371">
        <f t="shared" si="63"/>
        <v>0</v>
      </c>
      <c r="O1371">
        <f t="shared" si="64"/>
        <v>0</v>
      </c>
      <c r="P1371">
        <f t="shared" si="65"/>
        <v>0</v>
      </c>
      <c r="U1371">
        <v>40</v>
      </c>
      <c r="V1371">
        <v>56.07</v>
      </c>
      <c r="W1371">
        <v>26.6</v>
      </c>
    </row>
    <row r="1372" spans="1:23" x14ac:dyDescent="0.35">
      <c r="A1372">
        <v>30677</v>
      </c>
      <c r="B1372" t="s">
        <v>17</v>
      </c>
      <c r="C1372">
        <v>3</v>
      </c>
      <c r="D1372">
        <v>0</v>
      </c>
      <c r="E1372">
        <v>0</v>
      </c>
      <c r="F1372" t="s">
        <v>23</v>
      </c>
      <c r="G1372" t="s">
        <v>26</v>
      </c>
      <c r="H1372" t="s">
        <v>15</v>
      </c>
      <c r="I1372">
        <v>82.91</v>
      </c>
      <c r="J1372">
        <v>19.899999999999999</v>
      </c>
      <c r="K1372">
        <v>19.899999999999999</v>
      </c>
      <c r="L1372" t="s">
        <v>24</v>
      </c>
      <c r="M1372" s="8">
        <v>0</v>
      </c>
      <c r="N1372">
        <f t="shared" si="63"/>
        <v>0</v>
      </c>
      <c r="O1372">
        <f t="shared" si="64"/>
        <v>0</v>
      </c>
      <c r="P1372">
        <f t="shared" si="65"/>
        <v>0</v>
      </c>
      <c r="U1372">
        <v>3</v>
      </c>
      <c r="V1372">
        <v>82.91</v>
      </c>
      <c r="W1372">
        <v>19.899999999999999</v>
      </c>
    </row>
    <row r="1373" spans="1:23" x14ac:dyDescent="0.35">
      <c r="A1373">
        <v>50453</v>
      </c>
      <c r="B1373" t="s">
        <v>12</v>
      </c>
      <c r="C1373">
        <v>2</v>
      </c>
      <c r="D1373">
        <v>0</v>
      </c>
      <c r="E1373">
        <v>0</v>
      </c>
      <c r="F1373" t="s">
        <v>23</v>
      </c>
      <c r="G1373" t="s">
        <v>26</v>
      </c>
      <c r="H1373" t="s">
        <v>15</v>
      </c>
      <c r="I1373">
        <v>94.75</v>
      </c>
      <c r="J1373">
        <v>18</v>
      </c>
      <c r="K1373">
        <v>18</v>
      </c>
      <c r="L1373" t="s">
        <v>24</v>
      </c>
      <c r="M1373" s="8">
        <v>0</v>
      </c>
      <c r="N1373">
        <f t="shared" si="63"/>
        <v>0</v>
      </c>
      <c r="O1373">
        <f t="shared" si="64"/>
        <v>0</v>
      </c>
      <c r="P1373">
        <f t="shared" si="65"/>
        <v>0</v>
      </c>
      <c r="U1373">
        <v>2</v>
      </c>
      <c r="V1373">
        <v>94.75</v>
      </c>
      <c r="W1373">
        <v>18</v>
      </c>
    </row>
    <row r="1374" spans="1:23" x14ac:dyDescent="0.35">
      <c r="A1374">
        <v>17398</v>
      </c>
      <c r="B1374" t="s">
        <v>12</v>
      </c>
      <c r="C1374">
        <v>41</v>
      </c>
      <c r="D1374">
        <v>0</v>
      </c>
      <c r="E1374">
        <v>0</v>
      </c>
      <c r="F1374" t="s">
        <v>13</v>
      </c>
      <c r="G1374" t="s">
        <v>14</v>
      </c>
      <c r="H1374" t="s">
        <v>19</v>
      </c>
      <c r="I1374">
        <v>101.79</v>
      </c>
      <c r="J1374">
        <v>26.7</v>
      </c>
      <c r="K1374">
        <v>26.7</v>
      </c>
      <c r="L1374" t="s">
        <v>24</v>
      </c>
      <c r="M1374" s="8">
        <v>0</v>
      </c>
      <c r="N1374">
        <f t="shared" si="63"/>
        <v>0</v>
      </c>
      <c r="O1374">
        <f t="shared" si="64"/>
        <v>0</v>
      </c>
      <c r="P1374">
        <f t="shared" si="65"/>
        <v>0</v>
      </c>
      <c r="U1374">
        <v>41</v>
      </c>
      <c r="V1374">
        <v>101.79</v>
      </c>
      <c r="W1374">
        <v>26.7</v>
      </c>
    </row>
    <row r="1375" spans="1:23" x14ac:dyDescent="0.35">
      <c r="A1375">
        <v>20938</v>
      </c>
      <c r="B1375" t="s">
        <v>17</v>
      </c>
      <c r="C1375">
        <v>61</v>
      </c>
      <c r="D1375">
        <v>0</v>
      </c>
      <c r="E1375">
        <v>0</v>
      </c>
      <c r="F1375" t="s">
        <v>13</v>
      </c>
      <c r="G1375" t="s">
        <v>14</v>
      </c>
      <c r="H1375" t="s">
        <v>19</v>
      </c>
      <c r="I1375">
        <v>88.41</v>
      </c>
      <c r="J1375">
        <v>25.3</v>
      </c>
      <c r="K1375">
        <v>25.3</v>
      </c>
      <c r="L1375" t="s">
        <v>16</v>
      </c>
      <c r="M1375" s="8">
        <v>0</v>
      </c>
      <c r="N1375">
        <f t="shared" si="63"/>
        <v>0</v>
      </c>
      <c r="O1375">
        <f t="shared" si="64"/>
        <v>0</v>
      </c>
      <c r="P1375">
        <f t="shared" si="65"/>
        <v>0</v>
      </c>
      <c r="U1375">
        <v>61</v>
      </c>
      <c r="V1375">
        <v>88.41</v>
      </c>
      <c r="W1375">
        <v>25.3</v>
      </c>
    </row>
    <row r="1376" spans="1:23" x14ac:dyDescent="0.35">
      <c r="A1376">
        <v>21850</v>
      </c>
      <c r="B1376" t="s">
        <v>12</v>
      </c>
      <c r="C1376">
        <v>58</v>
      </c>
      <c r="D1376">
        <v>0</v>
      </c>
      <c r="E1376">
        <v>0</v>
      </c>
      <c r="F1376" t="s">
        <v>13</v>
      </c>
      <c r="G1376" t="s">
        <v>25</v>
      </c>
      <c r="H1376" t="s">
        <v>15</v>
      </c>
      <c r="I1376">
        <v>101.05</v>
      </c>
      <c r="J1376">
        <v>31.4</v>
      </c>
      <c r="K1376">
        <v>31.4</v>
      </c>
      <c r="L1376" t="s">
        <v>24</v>
      </c>
      <c r="M1376" s="8">
        <v>0</v>
      </c>
      <c r="N1376">
        <f t="shared" si="63"/>
        <v>0</v>
      </c>
      <c r="O1376">
        <f t="shared" si="64"/>
        <v>0</v>
      </c>
      <c r="P1376">
        <f t="shared" si="65"/>
        <v>0</v>
      </c>
      <c r="U1376">
        <v>58</v>
      </c>
      <c r="V1376">
        <v>101.05</v>
      </c>
      <c r="W1376">
        <v>31.4</v>
      </c>
    </row>
    <row r="1377" spans="1:23" x14ac:dyDescent="0.35">
      <c r="A1377">
        <v>14241</v>
      </c>
      <c r="B1377" t="s">
        <v>12</v>
      </c>
      <c r="C1377">
        <v>17</v>
      </c>
      <c r="D1377">
        <v>0</v>
      </c>
      <c r="E1377">
        <v>0</v>
      </c>
      <c r="F1377" t="s">
        <v>23</v>
      </c>
      <c r="G1377" t="s">
        <v>14</v>
      </c>
      <c r="H1377" t="s">
        <v>15</v>
      </c>
      <c r="I1377">
        <v>85.07</v>
      </c>
      <c r="J1377">
        <v>21.1</v>
      </c>
      <c r="K1377">
        <v>21.1</v>
      </c>
      <c r="L1377" t="s">
        <v>21</v>
      </c>
      <c r="M1377" s="8">
        <v>0</v>
      </c>
      <c r="N1377">
        <f t="shared" si="63"/>
        <v>0</v>
      </c>
      <c r="O1377">
        <f t="shared" si="64"/>
        <v>0</v>
      </c>
      <c r="P1377">
        <f t="shared" si="65"/>
        <v>0</v>
      </c>
      <c r="U1377">
        <v>17</v>
      </c>
      <c r="V1377">
        <v>85.07</v>
      </c>
      <c r="W1377">
        <v>21.1</v>
      </c>
    </row>
    <row r="1378" spans="1:23" x14ac:dyDescent="0.35">
      <c r="A1378">
        <v>43905</v>
      </c>
      <c r="B1378" t="s">
        <v>17</v>
      </c>
      <c r="C1378">
        <v>64</v>
      </c>
      <c r="D1378">
        <v>0</v>
      </c>
      <c r="E1378">
        <v>0</v>
      </c>
      <c r="F1378" t="s">
        <v>23</v>
      </c>
      <c r="G1378" t="s">
        <v>25</v>
      </c>
      <c r="H1378" t="s">
        <v>19</v>
      </c>
      <c r="I1378">
        <v>108.1</v>
      </c>
      <c r="J1378">
        <v>17.899999999999999</v>
      </c>
      <c r="K1378">
        <v>17.899999999999999</v>
      </c>
      <c r="L1378" t="s">
        <v>21</v>
      </c>
      <c r="M1378" s="8">
        <v>0</v>
      </c>
      <c r="N1378">
        <f t="shared" si="63"/>
        <v>0</v>
      </c>
      <c r="O1378">
        <f t="shared" si="64"/>
        <v>0</v>
      </c>
      <c r="P1378">
        <f t="shared" si="65"/>
        <v>0</v>
      </c>
      <c r="U1378">
        <v>64</v>
      </c>
      <c r="V1378">
        <v>108.1</v>
      </c>
      <c r="W1378">
        <v>17.899999999999999</v>
      </c>
    </row>
    <row r="1379" spans="1:23" x14ac:dyDescent="0.35">
      <c r="A1379">
        <v>40144</v>
      </c>
      <c r="B1379" t="s">
        <v>17</v>
      </c>
      <c r="C1379">
        <v>32</v>
      </c>
      <c r="D1379">
        <v>0</v>
      </c>
      <c r="E1379">
        <v>0</v>
      </c>
      <c r="F1379" t="s">
        <v>23</v>
      </c>
      <c r="G1379" t="s">
        <v>18</v>
      </c>
      <c r="H1379" t="s">
        <v>19</v>
      </c>
      <c r="I1379">
        <v>93.17</v>
      </c>
      <c r="J1379">
        <v>27.5</v>
      </c>
      <c r="K1379">
        <v>27.5</v>
      </c>
      <c r="L1379" t="s">
        <v>22</v>
      </c>
      <c r="M1379" s="8">
        <v>0</v>
      </c>
      <c r="N1379">
        <f t="shared" si="63"/>
        <v>0</v>
      </c>
      <c r="O1379">
        <f t="shared" si="64"/>
        <v>0</v>
      </c>
      <c r="P1379">
        <f t="shared" si="65"/>
        <v>0</v>
      </c>
      <c r="U1379">
        <v>32</v>
      </c>
      <c r="V1379">
        <v>93.17</v>
      </c>
      <c r="W1379">
        <v>27.5</v>
      </c>
    </row>
    <row r="1380" spans="1:23" x14ac:dyDescent="0.35">
      <c r="A1380">
        <v>7806</v>
      </c>
      <c r="B1380" t="s">
        <v>17</v>
      </c>
      <c r="C1380">
        <v>42</v>
      </c>
      <c r="D1380">
        <v>0</v>
      </c>
      <c r="E1380">
        <v>0</v>
      </c>
      <c r="F1380" t="s">
        <v>13</v>
      </c>
      <c r="G1380" t="s">
        <v>14</v>
      </c>
      <c r="H1380" t="s">
        <v>15</v>
      </c>
      <c r="I1380">
        <v>158.88999999999999</v>
      </c>
      <c r="J1380">
        <v>37.6</v>
      </c>
      <c r="K1380">
        <v>37.6</v>
      </c>
      <c r="L1380" t="s">
        <v>22</v>
      </c>
      <c r="M1380" s="8">
        <v>0</v>
      </c>
      <c r="N1380">
        <f t="shared" si="63"/>
        <v>0</v>
      </c>
      <c r="O1380">
        <f t="shared" si="64"/>
        <v>0</v>
      </c>
      <c r="P1380">
        <f t="shared" si="65"/>
        <v>0</v>
      </c>
      <c r="U1380">
        <v>42</v>
      </c>
      <c r="V1380">
        <v>158.88999999999999</v>
      </c>
      <c r="W1380">
        <v>37.6</v>
      </c>
    </row>
    <row r="1381" spans="1:23" x14ac:dyDescent="0.35">
      <c r="A1381">
        <v>63984</v>
      </c>
      <c r="B1381" t="s">
        <v>12</v>
      </c>
      <c r="C1381">
        <v>39</v>
      </c>
      <c r="D1381">
        <v>0</v>
      </c>
      <c r="E1381">
        <v>0</v>
      </c>
      <c r="F1381" t="s">
        <v>13</v>
      </c>
      <c r="G1381" t="s">
        <v>14</v>
      </c>
      <c r="H1381" t="s">
        <v>19</v>
      </c>
      <c r="I1381">
        <v>205.77</v>
      </c>
      <c r="J1381">
        <v>24.1</v>
      </c>
      <c r="K1381">
        <v>24.1</v>
      </c>
      <c r="L1381" t="s">
        <v>21</v>
      </c>
      <c r="M1381" s="8">
        <v>0</v>
      </c>
      <c r="N1381">
        <f t="shared" si="63"/>
        <v>0</v>
      </c>
      <c r="O1381">
        <f t="shared" si="64"/>
        <v>0</v>
      </c>
      <c r="P1381">
        <f t="shared" si="65"/>
        <v>1</v>
      </c>
      <c r="U1381">
        <v>39</v>
      </c>
      <c r="V1381">
        <v>205.77</v>
      </c>
      <c r="W1381">
        <v>24.1</v>
      </c>
    </row>
    <row r="1382" spans="1:23" x14ac:dyDescent="0.35">
      <c r="A1382">
        <v>13504</v>
      </c>
      <c r="B1382" t="s">
        <v>17</v>
      </c>
      <c r="C1382">
        <v>10</v>
      </c>
      <c r="D1382">
        <v>0</v>
      </c>
      <c r="E1382">
        <v>0</v>
      </c>
      <c r="F1382" t="s">
        <v>23</v>
      </c>
      <c r="G1382" t="s">
        <v>26</v>
      </c>
      <c r="H1382" t="s">
        <v>15</v>
      </c>
      <c r="I1382">
        <v>112.34</v>
      </c>
      <c r="J1382">
        <v>18.100000000000001</v>
      </c>
      <c r="K1382">
        <v>18.100000000000001</v>
      </c>
      <c r="L1382" t="s">
        <v>24</v>
      </c>
      <c r="M1382" s="8">
        <v>0</v>
      </c>
      <c r="N1382">
        <f t="shared" si="63"/>
        <v>0</v>
      </c>
      <c r="O1382">
        <f t="shared" si="64"/>
        <v>0</v>
      </c>
      <c r="P1382">
        <f t="shared" si="65"/>
        <v>0</v>
      </c>
      <c r="U1382">
        <v>10</v>
      </c>
      <c r="V1382">
        <v>112.34</v>
      </c>
      <c r="W1382">
        <v>18.100000000000001</v>
      </c>
    </row>
    <row r="1383" spans="1:23" x14ac:dyDescent="0.35">
      <c r="A1383">
        <v>62272</v>
      </c>
      <c r="B1383" t="s">
        <v>17</v>
      </c>
      <c r="C1383">
        <v>78</v>
      </c>
      <c r="D1383">
        <v>0</v>
      </c>
      <c r="E1383">
        <v>0</v>
      </c>
      <c r="F1383" t="s">
        <v>13</v>
      </c>
      <c r="G1383" t="s">
        <v>14</v>
      </c>
      <c r="H1383" t="s">
        <v>15</v>
      </c>
      <c r="I1383">
        <v>119.03</v>
      </c>
      <c r="J1383">
        <v>31</v>
      </c>
      <c r="K1383">
        <v>31</v>
      </c>
      <c r="L1383" t="s">
        <v>21</v>
      </c>
      <c r="M1383" s="8">
        <v>0</v>
      </c>
      <c r="N1383">
        <f t="shared" si="63"/>
        <v>0</v>
      </c>
      <c r="O1383">
        <f t="shared" si="64"/>
        <v>0</v>
      </c>
      <c r="P1383">
        <f t="shared" si="65"/>
        <v>0</v>
      </c>
      <c r="U1383">
        <v>78</v>
      </c>
      <c r="V1383">
        <v>119.03</v>
      </c>
      <c r="W1383">
        <v>31</v>
      </c>
    </row>
    <row r="1384" spans="1:23" x14ac:dyDescent="0.35">
      <c r="A1384">
        <v>5878</v>
      </c>
      <c r="B1384" t="s">
        <v>17</v>
      </c>
      <c r="C1384">
        <v>68</v>
      </c>
      <c r="D1384">
        <v>0</v>
      </c>
      <c r="E1384">
        <v>0</v>
      </c>
      <c r="F1384" t="s">
        <v>13</v>
      </c>
      <c r="G1384" t="s">
        <v>14</v>
      </c>
      <c r="H1384" t="s">
        <v>15</v>
      </c>
      <c r="I1384">
        <v>237.21</v>
      </c>
      <c r="J1384">
        <v>26.6</v>
      </c>
      <c r="K1384">
        <v>26.6</v>
      </c>
      <c r="L1384" t="s">
        <v>22</v>
      </c>
      <c r="M1384" s="8">
        <v>0</v>
      </c>
      <c r="N1384">
        <f t="shared" si="63"/>
        <v>0</v>
      </c>
      <c r="O1384">
        <f t="shared" si="64"/>
        <v>0</v>
      </c>
      <c r="P1384">
        <f t="shared" si="65"/>
        <v>1</v>
      </c>
      <c r="U1384">
        <v>68</v>
      </c>
      <c r="V1384">
        <v>237.21</v>
      </c>
      <c r="W1384">
        <v>26.6</v>
      </c>
    </row>
    <row r="1385" spans="1:23" x14ac:dyDescent="0.35">
      <c r="A1385">
        <v>62767</v>
      </c>
      <c r="B1385" t="s">
        <v>17</v>
      </c>
      <c r="C1385">
        <v>24</v>
      </c>
      <c r="D1385">
        <v>0</v>
      </c>
      <c r="E1385">
        <v>0</v>
      </c>
      <c r="F1385" t="s">
        <v>13</v>
      </c>
      <c r="G1385" t="s">
        <v>14</v>
      </c>
      <c r="H1385" t="s">
        <v>15</v>
      </c>
      <c r="I1385">
        <v>89.68</v>
      </c>
      <c r="J1385">
        <v>38.700000000000003</v>
      </c>
      <c r="K1385">
        <v>38.700000000000003</v>
      </c>
      <c r="L1385" t="s">
        <v>21</v>
      </c>
      <c r="M1385" s="8">
        <v>0</v>
      </c>
      <c r="N1385">
        <f t="shared" si="63"/>
        <v>0</v>
      </c>
      <c r="O1385">
        <f t="shared" si="64"/>
        <v>0</v>
      </c>
      <c r="P1385">
        <f t="shared" si="65"/>
        <v>0</v>
      </c>
      <c r="U1385">
        <v>24</v>
      </c>
      <c r="V1385">
        <v>89.68</v>
      </c>
      <c r="W1385">
        <v>38.700000000000003</v>
      </c>
    </row>
    <row r="1386" spans="1:23" x14ac:dyDescent="0.35">
      <c r="A1386">
        <v>239</v>
      </c>
      <c r="B1386" t="s">
        <v>12</v>
      </c>
      <c r="C1386">
        <v>59</v>
      </c>
      <c r="D1386">
        <v>1</v>
      </c>
      <c r="E1386">
        <v>1</v>
      </c>
      <c r="F1386" t="s">
        <v>13</v>
      </c>
      <c r="G1386" t="s">
        <v>14</v>
      </c>
      <c r="H1386" t="s">
        <v>19</v>
      </c>
      <c r="I1386">
        <v>246.53</v>
      </c>
      <c r="J1386">
        <v>27.2</v>
      </c>
      <c r="K1386">
        <v>27.2</v>
      </c>
      <c r="L1386" t="s">
        <v>16</v>
      </c>
      <c r="M1386" s="8">
        <v>0</v>
      </c>
      <c r="N1386">
        <f t="shared" si="63"/>
        <v>0</v>
      </c>
      <c r="O1386">
        <f t="shared" si="64"/>
        <v>0</v>
      </c>
      <c r="P1386">
        <f t="shared" si="65"/>
        <v>1</v>
      </c>
      <c r="U1386">
        <v>59</v>
      </c>
      <c r="V1386">
        <v>246.53</v>
      </c>
      <c r="W1386">
        <v>27.2</v>
      </c>
    </row>
    <row r="1387" spans="1:23" x14ac:dyDescent="0.35">
      <c r="A1387">
        <v>3184</v>
      </c>
      <c r="B1387" t="s">
        <v>17</v>
      </c>
      <c r="C1387">
        <v>45</v>
      </c>
      <c r="D1387">
        <v>0</v>
      </c>
      <c r="E1387">
        <v>0</v>
      </c>
      <c r="F1387" t="s">
        <v>13</v>
      </c>
      <c r="G1387" t="s">
        <v>14</v>
      </c>
      <c r="H1387" t="s">
        <v>15</v>
      </c>
      <c r="I1387">
        <v>89.05</v>
      </c>
      <c r="J1387">
        <v>27.8</v>
      </c>
      <c r="K1387">
        <v>27.8</v>
      </c>
      <c r="L1387" t="s">
        <v>16</v>
      </c>
      <c r="M1387" s="8">
        <v>0</v>
      </c>
      <c r="N1387">
        <f t="shared" si="63"/>
        <v>0</v>
      </c>
      <c r="O1387">
        <f t="shared" si="64"/>
        <v>0</v>
      </c>
      <c r="P1387">
        <f t="shared" si="65"/>
        <v>0</v>
      </c>
      <c r="U1387">
        <v>45</v>
      </c>
      <c r="V1387">
        <v>89.05</v>
      </c>
      <c r="W1387">
        <v>27.8</v>
      </c>
    </row>
    <row r="1388" spans="1:23" x14ac:dyDescent="0.35">
      <c r="A1388">
        <v>51959</v>
      </c>
      <c r="B1388" t="s">
        <v>12</v>
      </c>
      <c r="C1388">
        <v>12</v>
      </c>
      <c r="D1388">
        <v>0</v>
      </c>
      <c r="E1388">
        <v>0</v>
      </c>
      <c r="F1388" t="s">
        <v>23</v>
      </c>
      <c r="G1388" t="s">
        <v>26</v>
      </c>
      <c r="H1388" t="s">
        <v>19</v>
      </c>
      <c r="I1388">
        <v>81.739999999999995</v>
      </c>
      <c r="J1388">
        <v>28.3</v>
      </c>
      <c r="K1388">
        <v>28.3</v>
      </c>
      <c r="L1388" t="s">
        <v>24</v>
      </c>
      <c r="M1388" s="8">
        <v>0</v>
      </c>
      <c r="N1388">
        <f t="shared" si="63"/>
        <v>0</v>
      </c>
      <c r="O1388">
        <f t="shared" si="64"/>
        <v>0</v>
      </c>
      <c r="P1388">
        <f t="shared" si="65"/>
        <v>0</v>
      </c>
      <c r="U1388">
        <v>12</v>
      </c>
      <c r="V1388">
        <v>81.739999999999995</v>
      </c>
      <c r="W1388">
        <v>28.3</v>
      </c>
    </row>
    <row r="1389" spans="1:23" x14ac:dyDescent="0.35">
      <c r="A1389">
        <v>2092</v>
      </c>
      <c r="B1389" t="s">
        <v>17</v>
      </c>
      <c r="C1389">
        <v>37</v>
      </c>
      <c r="D1389">
        <v>0</v>
      </c>
      <c r="E1389">
        <v>0</v>
      </c>
      <c r="F1389" t="s">
        <v>13</v>
      </c>
      <c r="G1389" t="s">
        <v>14</v>
      </c>
      <c r="H1389" t="s">
        <v>19</v>
      </c>
      <c r="I1389">
        <v>98.12</v>
      </c>
      <c r="J1389">
        <v>27.5</v>
      </c>
      <c r="K1389">
        <v>27.5</v>
      </c>
      <c r="L1389" t="s">
        <v>21</v>
      </c>
      <c r="M1389" s="8">
        <v>0</v>
      </c>
      <c r="N1389">
        <f t="shared" si="63"/>
        <v>0</v>
      </c>
      <c r="O1389">
        <f t="shared" si="64"/>
        <v>0</v>
      </c>
      <c r="P1389">
        <f t="shared" si="65"/>
        <v>0</v>
      </c>
      <c r="U1389">
        <v>37</v>
      </c>
      <c r="V1389">
        <v>98.12</v>
      </c>
      <c r="W1389">
        <v>27.5</v>
      </c>
    </row>
    <row r="1390" spans="1:23" x14ac:dyDescent="0.35">
      <c r="A1390">
        <v>69239</v>
      </c>
      <c r="B1390" t="s">
        <v>17</v>
      </c>
      <c r="C1390">
        <v>43</v>
      </c>
      <c r="D1390">
        <v>0</v>
      </c>
      <c r="E1390">
        <v>0</v>
      </c>
      <c r="F1390" t="s">
        <v>13</v>
      </c>
      <c r="G1390" t="s">
        <v>18</v>
      </c>
      <c r="H1390" t="s">
        <v>19</v>
      </c>
      <c r="I1390">
        <v>105.59</v>
      </c>
      <c r="J1390">
        <v>43.3</v>
      </c>
      <c r="K1390">
        <v>43.3</v>
      </c>
      <c r="L1390" t="s">
        <v>22</v>
      </c>
      <c r="M1390" s="8">
        <v>0</v>
      </c>
      <c r="N1390">
        <f t="shared" si="63"/>
        <v>0</v>
      </c>
      <c r="O1390">
        <f t="shared" si="64"/>
        <v>0</v>
      </c>
      <c r="P1390">
        <f t="shared" si="65"/>
        <v>0</v>
      </c>
      <c r="U1390">
        <v>43</v>
      </c>
      <c r="V1390">
        <v>105.59</v>
      </c>
      <c r="W1390">
        <v>43.3</v>
      </c>
    </row>
    <row r="1391" spans="1:23" x14ac:dyDescent="0.35">
      <c r="A1391">
        <v>68235</v>
      </c>
      <c r="B1391" t="s">
        <v>12</v>
      </c>
      <c r="C1391">
        <v>12</v>
      </c>
      <c r="D1391">
        <v>0</v>
      </c>
      <c r="E1391">
        <v>0</v>
      </c>
      <c r="F1391" t="s">
        <v>23</v>
      </c>
      <c r="G1391" t="s">
        <v>26</v>
      </c>
      <c r="H1391" t="s">
        <v>19</v>
      </c>
      <c r="I1391">
        <v>86</v>
      </c>
      <c r="J1391">
        <v>20.100000000000001</v>
      </c>
      <c r="K1391">
        <v>20.100000000000001</v>
      </c>
      <c r="L1391" t="s">
        <v>16</v>
      </c>
      <c r="M1391" s="8">
        <v>0</v>
      </c>
      <c r="N1391">
        <f t="shared" si="63"/>
        <v>0</v>
      </c>
      <c r="O1391">
        <f t="shared" si="64"/>
        <v>0</v>
      </c>
      <c r="P1391">
        <f t="shared" si="65"/>
        <v>0</v>
      </c>
      <c r="U1391">
        <v>12</v>
      </c>
      <c r="V1391">
        <v>86</v>
      </c>
      <c r="W1391">
        <v>20.100000000000001</v>
      </c>
    </row>
    <row r="1392" spans="1:23" x14ac:dyDescent="0.35">
      <c r="A1392">
        <v>3956</v>
      </c>
      <c r="B1392" t="s">
        <v>12</v>
      </c>
      <c r="C1392">
        <v>13</v>
      </c>
      <c r="D1392">
        <v>0</v>
      </c>
      <c r="E1392">
        <v>0</v>
      </c>
      <c r="F1392" t="s">
        <v>23</v>
      </c>
      <c r="G1392" t="s">
        <v>26</v>
      </c>
      <c r="H1392" t="s">
        <v>15</v>
      </c>
      <c r="I1392">
        <v>65.510000000000005</v>
      </c>
      <c r="J1392">
        <v>25.9</v>
      </c>
      <c r="K1392">
        <v>25.9</v>
      </c>
      <c r="L1392" t="s">
        <v>24</v>
      </c>
      <c r="M1392" s="8">
        <v>0</v>
      </c>
      <c r="N1392">
        <f t="shared" si="63"/>
        <v>0</v>
      </c>
      <c r="O1392">
        <f t="shared" si="64"/>
        <v>0</v>
      </c>
      <c r="P1392">
        <f t="shared" si="65"/>
        <v>0</v>
      </c>
      <c r="U1392">
        <v>13</v>
      </c>
      <c r="V1392">
        <v>65.510000000000005</v>
      </c>
      <c r="W1392">
        <v>25.9</v>
      </c>
    </row>
    <row r="1393" spans="1:23" x14ac:dyDescent="0.35">
      <c r="A1393">
        <v>42703</v>
      </c>
      <c r="B1393" t="s">
        <v>12</v>
      </c>
      <c r="C1393">
        <v>74</v>
      </c>
      <c r="D1393">
        <v>0</v>
      </c>
      <c r="E1393">
        <v>0</v>
      </c>
      <c r="F1393" t="s">
        <v>13</v>
      </c>
      <c r="G1393" t="s">
        <v>18</v>
      </c>
      <c r="H1393" t="s">
        <v>15</v>
      </c>
      <c r="I1393">
        <v>61.78</v>
      </c>
      <c r="J1393">
        <v>25.8</v>
      </c>
      <c r="K1393">
        <v>25.8</v>
      </c>
      <c r="L1393" t="s">
        <v>24</v>
      </c>
      <c r="M1393" s="8">
        <v>0</v>
      </c>
      <c r="N1393">
        <f t="shared" si="63"/>
        <v>0</v>
      </c>
      <c r="O1393">
        <f t="shared" si="64"/>
        <v>0</v>
      </c>
      <c r="P1393">
        <f t="shared" si="65"/>
        <v>0</v>
      </c>
      <c r="U1393">
        <v>74</v>
      </c>
      <c r="V1393">
        <v>61.78</v>
      </c>
      <c r="W1393">
        <v>25.8</v>
      </c>
    </row>
    <row r="1394" spans="1:23" x14ac:dyDescent="0.35">
      <c r="A1394">
        <v>34436</v>
      </c>
      <c r="B1394" t="s">
        <v>17</v>
      </c>
      <c r="C1394">
        <v>2</v>
      </c>
      <c r="D1394">
        <v>0</v>
      </c>
      <c r="E1394">
        <v>0</v>
      </c>
      <c r="F1394" t="s">
        <v>23</v>
      </c>
      <c r="G1394" t="s">
        <v>26</v>
      </c>
      <c r="H1394" t="s">
        <v>19</v>
      </c>
      <c r="I1394">
        <v>109.56</v>
      </c>
      <c r="J1394">
        <v>16.399999999999999</v>
      </c>
      <c r="K1394">
        <v>16.399999999999999</v>
      </c>
      <c r="L1394" t="s">
        <v>24</v>
      </c>
      <c r="M1394" s="8">
        <v>0</v>
      </c>
      <c r="N1394">
        <f t="shared" si="63"/>
        <v>0</v>
      </c>
      <c r="O1394">
        <f t="shared" si="64"/>
        <v>0</v>
      </c>
      <c r="P1394">
        <f t="shared" si="65"/>
        <v>0</v>
      </c>
      <c r="U1394">
        <v>2</v>
      </c>
      <c r="V1394">
        <v>109.56</v>
      </c>
      <c r="W1394">
        <v>16.399999999999999</v>
      </c>
    </row>
    <row r="1395" spans="1:23" x14ac:dyDescent="0.35">
      <c r="A1395">
        <v>39258</v>
      </c>
      <c r="B1395" t="s">
        <v>17</v>
      </c>
      <c r="C1395">
        <v>59</v>
      </c>
      <c r="D1395">
        <v>0</v>
      </c>
      <c r="E1395">
        <v>0</v>
      </c>
      <c r="F1395" t="s">
        <v>13</v>
      </c>
      <c r="G1395" t="s">
        <v>18</v>
      </c>
      <c r="H1395" t="s">
        <v>15</v>
      </c>
      <c r="I1395">
        <v>65.819999999999993</v>
      </c>
      <c r="J1395">
        <v>29.4</v>
      </c>
      <c r="K1395">
        <v>29.4</v>
      </c>
      <c r="L1395" t="s">
        <v>21</v>
      </c>
      <c r="M1395" s="8">
        <v>0</v>
      </c>
      <c r="N1395">
        <f t="shared" si="63"/>
        <v>0</v>
      </c>
      <c r="O1395">
        <f t="shared" si="64"/>
        <v>0</v>
      </c>
      <c r="P1395">
        <f t="shared" si="65"/>
        <v>0</v>
      </c>
      <c r="U1395">
        <v>59</v>
      </c>
      <c r="V1395">
        <v>65.819999999999993</v>
      </c>
      <c r="W1395">
        <v>29.4</v>
      </c>
    </row>
    <row r="1396" spans="1:23" x14ac:dyDescent="0.35">
      <c r="A1396">
        <v>40513</v>
      </c>
      <c r="B1396" t="s">
        <v>17</v>
      </c>
      <c r="C1396">
        <v>21</v>
      </c>
      <c r="D1396">
        <v>0</v>
      </c>
      <c r="E1396">
        <v>0</v>
      </c>
      <c r="F1396" t="s">
        <v>23</v>
      </c>
      <c r="G1396" t="s">
        <v>14</v>
      </c>
      <c r="H1396" t="s">
        <v>15</v>
      </c>
      <c r="I1396">
        <v>90.16</v>
      </c>
      <c r="J1396">
        <v>28.9</v>
      </c>
      <c r="K1396">
        <v>28.9</v>
      </c>
      <c r="L1396" t="s">
        <v>22</v>
      </c>
      <c r="M1396" s="8">
        <v>0</v>
      </c>
      <c r="N1396">
        <f t="shared" si="63"/>
        <v>0</v>
      </c>
      <c r="O1396">
        <f t="shared" si="64"/>
        <v>0</v>
      </c>
      <c r="P1396">
        <f t="shared" si="65"/>
        <v>0</v>
      </c>
      <c r="U1396">
        <v>21</v>
      </c>
      <c r="V1396">
        <v>90.16</v>
      </c>
      <c r="W1396">
        <v>28.9</v>
      </c>
    </row>
    <row r="1397" spans="1:23" x14ac:dyDescent="0.35">
      <c r="A1397">
        <v>48648</v>
      </c>
      <c r="B1397" t="s">
        <v>17</v>
      </c>
      <c r="C1397">
        <v>55</v>
      </c>
      <c r="D1397">
        <v>0</v>
      </c>
      <c r="E1397">
        <v>0</v>
      </c>
      <c r="F1397" t="s">
        <v>13</v>
      </c>
      <c r="G1397" t="s">
        <v>14</v>
      </c>
      <c r="H1397" t="s">
        <v>15</v>
      </c>
      <c r="I1397">
        <v>64.45</v>
      </c>
      <c r="J1397">
        <v>26.7</v>
      </c>
      <c r="K1397">
        <v>26.7</v>
      </c>
      <c r="L1397" t="s">
        <v>21</v>
      </c>
      <c r="M1397" s="8">
        <v>0</v>
      </c>
      <c r="N1397">
        <f t="shared" si="63"/>
        <v>0</v>
      </c>
      <c r="O1397">
        <f t="shared" si="64"/>
        <v>0</v>
      </c>
      <c r="P1397">
        <f t="shared" si="65"/>
        <v>0</v>
      </c>
      <c r="U1397">
        <v>55</v>
      </c>
      <c r="V1397">
        <v>64.45</v>
      </c>
      <c r="W1397">
        <v>26.7</v>
      </c>
    </row>
    <row r="1398" spans="1:23" x14ac:dyDescent="0.35">
      <c r="A1398">
        <v>48836</v>
      </c>
      <c r="B1398" t="s">
        <v>17</v>
      </c>
      <c r="C1398">
        <v>14</v>
      </c>
      <c r="D1398">
        <v>0</v>
      </c>
      <c r="E1398">
        <v>0</v>
      </c>
      <c r="F1398" t="s">
        <v>23</v>
      </c>
      <c r="G1398" t="s">
        <v>26</v>
      </c>
      <c r="H1398" t="s">
        <v>15</v>
      </c>
      <c r="I1398">
        <v>91.85</v>
      </c>
      <c r="J1398">
        <v>27.8</v>
      </c>
      <c r="K1398">
        <v>27.8</v>
      </c>
      <c r="L1398" t="s">
        <v>21</v>
      </c>
      <c r="M1398" s="8">
        <v>0</v>
      </c>
      <c r="N1398">
        <f t="shared" si="63"/>
        <v>0</v>
      </c>
      <c r="O1398">
        <f t="shared" si="64"/>
        <v>0</v>
      </c>
      <c r="P1398">
        <f t="shared" si="65"/>
        <v>0</v>
      </c>
      <c r="U1398">
        <v>14</v>
      </c>
      <c r="V1398">
        <v>91.85</v>
      </c>
      <c r="W1398">
        <v>27.8</v>
      </c>
    </row>
    <row r="1399" spans="1:23" x14ac:dyDescent="0.35">
      <c r="A1399">
        <v>71444</v>
      </c>
      <c r="B1399" t="s">
        <v>17</v>
      </c>
      <c r="C1399">
        <v>53</v>
      </c>
      <c r="D1399">
        <v>0</v>
      </c>
      <c r="E1399">
        <v>0</v>
      </c>
      <c r="F1399" t="s">
        <v>13</v>
      </c>
      <c r="G1399" t="s">
        <v>14</v>
      </c>
      <c r="H1399" t="s">
        <v>19</v>
      </c>
      <c r="I1399">
        <v>97.89</v>
      </c>
      <c r="J1399">
        <v>38.700000000000003</v>
      </c>
      <c r="K1399">
        <v>38.700000000000003</v>
      </c>
      <c r="L1399" t="s">
        <v>16</v>
      </c>
      <c r="M1399" s="8">
        <v>0</v>
      </c>
      <c r="N1399">
        <f t="shared" si="63"/>
        <v>0</v>
      </c>
      <c r="O1399">
        <f t="shared" si="64"/>
        <v>0</v>
      </c>
      <c r="P1399">
        <f t="shared" si="65"/>
        <v>0</v>
      </c>
      <c r="U1399">
        <v>53</v>
      </c>
      <c r="V1399">
        <v>97.89</v>
      </c>
      <c r="W1399">
        <v>38.700000000000003</v>
      </c>
    </row>
    <row r="1400" spans="1:23" x14ac:dyDescent="0.35">
      <c r="A1400">
        <v>33983</v>
      </c>
      <c r="B1400" t="s">
        <v>12</v>
      </c>
      <c r="C1400">
        <v>75</v>
      </c>
      <c r="D1400">
        <v>0</v>
      </c>
      <c r="E1400">
        <v>0</v>
      </c>
      <c r="F1400" t="s">
        <v>13</v>
      </c>
      <c r="G1400" t="s">
        <v>25</v>
      </c>
      <c r="H1400" t="s">
        <v>19</v>
      </c>
      <c r="I1400">
        <v>206.33</v>
      </c>
      <c r="J1400">
        <v>26.8</v>
      </c>
      <c r="K1400">
        <v>26.8</v>
      </c>
      <c r="L1400" t="s">
        <v>21</v>
      </c>
      <c r="M1400" s="8">
        <v>0</v>
      </c>
      <c r="N1400">
        <f t="shared" si="63"/>
        <v>0</v>
      </c>
      <c r="O1400">
        <f t="shared" si="64"/>
        <v>0</v>
      </c>
      <c r="P1400">
        <f t="shared" si="65"/>
        <v>1</v>
      </c>
      <c r="U1400">
        <v>75</v>
      </c>
      <c r="V1400">
        <v>206.33</v>
      </c>
      <c r="W1400">
        <v>26.8</v>
      </c>
    </row>
    <row r="1401" spans="1:23" x14ac:dyDescent="0.35">
      <c r="A1401">
        <v>35372</v>
      </c>
      <c r="B1401" t="s">
        <v>12</v>
      </c>
      <c r="C1401">
        <v>37</v>
      </c>
      <c r="D1401">
        <v>0</v>
      </c>
      <c r="E1401">
        <v>0</v>
      </c>
      <c r="F1401" t="s">
        <v>13</v>
      </c>
      <c r="G1401" t="s">
        <v>25</v>
      </c>
      <c r="H1401" t="s">
        <v>19</v>
      </c>
      <c r="I1401">
        <v>74.290000000000006</v>
      </c>
      <c r="J1401">
        <v>36.1</v>
      </c>
      <c r="K1401">
        <v>36.1</v>
      </c>
      <c r="L1401" t="s">
        <v>21</v>
      </c>
      <c r="M1401" s="8">
        <v>0</v>
      </c>
      <c r="N1401">
        <f t="shared" si="63"/>
        <v>0</v>
      </c>
      <c r="O1401">
        <f t="shared" si="64"/>
        <v>0</v>
      </c>
      <c r="P1401">
        <f t="shared" si="65"/>
        <v>0</v>
      </c>
      <c r="U1401">
        <v>37</v>
      </c>
      <c r="V1401">
        <v>74.290000000000006</v>
      </c>
      <c r="W1401">
        <v>36.1</v>
      </c>
    </row>
    <row r="1402" spans="1:23" x14ac:dyDescent="0.35">
      <c r="A1402">
        <v>31849</v>
      </c>
      <c r="B1402" t="s">
        <v>17</v>
      </c>
      <c r="C1402">
        <v>49</v>
      </c>
      <c r="D1402">
        <v>0</v>
      </c>
      <c r="E1402">
        <v>0</v>
      </c>
      <c r="F1402" t="s">
        <v>13</v>
      </c>
      <c r="G1402" t="s">
        <v>14</v>
      </c>
      <c r="H1402" t="s">
        <v>19</v>
      </c>
      <c r="I1402">
        <v>107.4</v>
      </c>
      <c r="J1402">
        <v>26.7</v>
      </c>
      <c r="K1402">
        <v>26.7</v>
      </c>
      <c r="L1402" t="s">
        <v>22</v>
      </c>
      <c r="M1402" s="8">
        <v>0</v>
      </c>
      <c r="N1402">
        <f t="shared" si="63"/>
        <v>0</v>
      </c>
      <c r="O1402">
        <f t="shared" si="64"/>
        <v>0</v>
      </c>
      <c r="P1402">
        <f t="shared" si="65"/>
        <v>0</v>
      </c>
      <c r="U1402">
        <v>49</v>
      </c>
      <c r="V1402">
        <v>107.4</v>
      </c>
      <c r="W1402">
        <v>26.7</v>
      </c>
    </row>
    <row r="1403" spans="1:23" x14ac:dyDescent="0.35">
      <c r="A1403">
        <v>2772</v>
      </c>
      <c r="B1403" t="s">
        <v>12</v>
      </c>
      <c r="C1403">
        <v>55</v>
      </c>
      <c r="D1403">
        <v>0</v>
      </c>
      <c r="E1403">
        <v>0</v>
      </c>
      <c r="F1403" t="s">
        <v>13</v>
      </c>
      <c r="G1403" t="s">
        <v>14</v>
      </c>
      <c r="H1403" t="s">
        <v>15</v>
      </c>
      <c r="I1403">
        <v>87.72</v>
      </c>
      <c r="J1403">
        <v>27</v>
      </c>
      <c r="K1403">
        <v>27</v>
      </c>
      <c r="L1403" t="s">
        <v>24</v>
      </c>
      <c r="M1403" s="8">
        <v>0</v>
      </c>
      <c r="N1403">
        <f t="shared" si="63"/>
        <v>0</v>
      </c>
      <c r="O1403">
        <f t="shared" si="64"/>
        <v>0</v>
      </c>
      <c r="P1403">
        <f t="shared" si="65"/>
        <v>0</v>
      </c>
      <c r="U1403">
        <v>55</v>
      </c>
      <c r="V1403">
        <v>87.72</v>
      </c>
      <c r="W1403">
        <v>27</v>
      </c>
    </row>
    <row r="1404" spans="1:23" x14ac:dyDescent="0.35">
      <c r="A1404">
        <v>11148</v>
      </c>
      <c r="B1404" t="s">
        <v>12</v>
      </c>
      <c r="C1404">
        <v>57</v>
      </c>
      <c r="D1404">
        <v>0</v>
      </c>
      <c r="E1404">
        <v>0</v>
      </c>
      <c r="F1404" t="s">
        <v>13</v>
      </c>
      <c r="G1404" t="s">
        <v>14</v>
      </c>
      <c r="H1404" t="s">
        <v>19</v>
      </c>
      <c r="I1404">
        <v>85.99</v>
      </c>
      <c r="J1404">
        <v>21.2</v>
      </c>
      <c r="K1404">
        <v>21.2</v>
      </c>
      <c r="L1404" t="s">
        <v>24</v>
      </c>
      <c r="M1404" s="8">
        <v>0</v>
      </c>
      <c r="N1404">
        <f t="shared" si="63"/>
        <v>0</v>
      </c>
      <c r="O1404">
        <f t="shared" si="64"/>
        <v>0</v>
      </c>
      <c r="P1404">
        <f t="shared" si="65"/>
        <v>0</v>
      </c>
      <c r="U1404">
        <v>57</v>
      </c>
      <c r="V1404">
        <v>85.99</v>
      </c>
      <c r="W1404">
        <v>21.2</v>
      </c>
    </row>
    <row r="1405" spans="1:23" x14ac:dyDescent="0.35">
      <c r="A1405">
        <v>62387</v>
      </c>
      <c r="B1405" t="s">
        <v>17</v>
      </c>
      <c r="C1405">
        <v>45</v>
      </c>
      <c r="D1405">
        <v>0</v>
      </c>
      <c r="E1405">
        <v>0</v>
      </c>
      <c r="F1405" t="s">
        <v>13</v>
      </c>
      <c r="G1405" t="s">
        <v>14</v>
      </c>
      <c r="H1405" t="s">
        <v>15</v>
      </c>
      <c r="I1405">
        <v>100.84</v>
      </c>
      <c r="J1405">
        <v>21</v>
      </c>
      <c r="K1405">
        <v>21</v>
      </c>
      <c r="L1405" t="s">
        <v>21</v>
      </c>
      <c r="M1405" s="8">
        <v>0</v>
      </c>
      <c r="N1405">
        <f t="shared" si="63"/>
        <v>0</v>
      </c>
      <c r="O1405">
        <f t="shared" si="64"/>
        <v>0</v>
      </c>
      <c r="P1405">
        <f t="shared" si="65"/>
        <v>0</v>
      </c>
      <c r="U1405">
        <v>45</v>
      </c>
      <c r="V1405">
        <v>100.84</v>
      </c>
      <c r="W1405">
        <v>21</v>
      </c>
    </row>
    <row r="1406" spans="1:23" x14ac:dyDescent="0.35">
      <c r="A1406">
        <v>50775</v>
      </c>
      <c r="B1406" t="s">
        <v>12</v>
      </c>
      <c r="C1406">
        <v>46</v>
      </c>
      <c r="D1406">
        <v>0</v>
      </c>
      <c r="E1406">
        <v>0</v>
      </c>
      <c r="F1406" t="s">
        <v>23</v>
      </c>
      <c r="G1406" t="s">
        <v>14</v>
      </c>
      <c r="H1406" t="s">
        <v>15</v>
      </c>
      <c r="I1406">
        <v>124.61</v>
      </c>
      <c r="J1406">
        <v>37.4</v>
      </c>
      <c r="K1406">
        <v>37.4</v>
      </c>
      <c r="L1406" t="s">
        <v>24</v>
      </c>
      <c r="M1406" s="8">
        <v>0</v>
      </c>
      <c r="N1406">
        <f t="shared" si="63"/>
        <v>0</v>
      </c>
      <c r="O1406">
        <f t="shared" si="64"/>
        <v>0</v>
      </c>
      <c r="P1406">
        <f t="shared" si="65"/>
        <v>0</v>
      </c>
      <c r="U1406">
        <v>46</v>
      </c>
      <c r="V1406">
        <v>124.61</v>
      </c>
      <c r="W1406">
        <v>37.4</v>
      </c>
    </row>
    <row r="1407" spans="1:23" x14ac:dyDescent="0.35">
      <c r="A1407">
        <v>3807</v>
      </c>
      <c r="B1407" t="s">
        <v>17</v>
      </c>
      <c r="C1407">
        <v>12</v>
      </c>
      <c r="D1407">
        <v>0</v>
      </c>
      <c r="E1407">
        <v>0</v>
      </c>
      <c r="F1407" t="s">
        <v>23</v>
      </c>
      <c r="G1407" t="s">
        <v>26</v>
      </c>
      <c r="H1407" t="s">
        <v>15</v>
      </c>
      <c r="I1407">
        <v>86.55</v>
      </c>
      <c r="J1407">
        <v>26.5</v>
      </c>
      <c r="K1407">
        <v>26.5</v>
      </c>
      <c r="L1407" t="s">
        <v>24</v>
      </c>
      <c r="M1407" s="8">
        <v>0</v>
      </c>
      <c r="N1407">
        <f t="shared" si="63"/>
        <v>0</v>
      </c>
      <c r="O1407">
        <f t="shared" si="64"/>
        <v>0</v>
      </c>
      <c r="P1407">
        <f t="shared" si="65"/>
        <v>0</v>
      </c>
      <c r="U1407">
        <v>12</v>
      </c>
      <c r="V1407">
        <v>86.55</v>
      </c>
      <c r="W1407">
        <v>26.5</v>
      </c>
    </row>
    <row r="1408" spans="1:23" x14ac:dyDescent="0.35">
      <c r="A1408">
        <v>51339</v>
      </c>
      <c r="B1408" t="s">
        <v>12</v>
      </c>
      <c r="C1408">
        <v>12</v>
      </c>
      <c r="D1408">
        <v>0</v>
      </c>
      <c r="E1408">
        <v>0</v>
      </c>
      <c r="F1408" t="s">
        <v>23</v>
      </c>
      <c r="G1408" t="s">
        <v>26</v>
      </c>
      <c r="H1408" t="s">
        <v>19</v>
      </c>
      <c r="I1408">
        <v>90.42</v>
      </c>
      <c r="J1408">
        <v>28.9</v>
      </c>
      <c r="K1408">
        <v>28.9</v>
      </c>
      <c r="L1408" t="s">
        <v>24</v>
      </c>
      <c r="M1408" s="8">
        <v>0</v>
      </c>
      <c r="N1408">
        <f t="shared" si="63"/>
        <v>0</v>
      </c>
      <c r="O1408">
        <f t="shared" si="64"/>
        <v>0</v>
      </c>
      <c r="P1408">
        <f t="shared" si="65"/>
        <v>0</v>
      </c>
      <c r="U1408">
        <v>12</v>
      </c>
      <c r="V1408">
        <v>90.42</v>
      </c>
      <c r="W1408">
        <v>28.9</v>
      </c>
    </row>
    <row r="1409" spans="1:23" x14ac:dyDescent="0.35">
      <c r="A1409">
        <v>69259</v>
      </c>
      <c r="B1409" t="s">
        <v>17</v>
      </c>
      <c r="C1409">
        <v>77</v>
      </c>
      <c r="D1409">
        <v>0</v>
      </c>
      <c r="E1409">
        <v>0</v>
      </c>
      <c r="F1409" t="s">
        <v>13</v>
      </c>
      <c r="G1409" t="s">
        <v>14</v>
      </c>
      <c r="H1409" t="s">
        <v>19</v>
      </c>
      <c r="I1409">
        <v>100.85</v>
      </c>
      <c r="J1409">
        <v>29.5</v>
      </c>
      <c r="K1409">
        <v>29.5</v>
      </c>
      <c r="L1409" t="s">
        <v>22</v>
      </c>
      <c r="M1409" s="8">
        <v>0</v>
      </c>
      <c r="N1409">
        <f t="shared" si="63"/>
        <v>0</v>
      </c>
      <c r="O1409">
        <f t="shared" si="64"/>
        <v>0</v>
      </c>
      <c r="P1409">
        <f t="shared" si="65"/>
        <v>0</v>
      </c>
      <c r="U1409">
        <v>77</v>
      </c>
      <c r="V1409">
        <v>100.85</v>
      </c>
      <c r="W1409">
        <v>29.5</v>
      </c>
    </row>
    <row r="1410" spans="1:23" x14ac:dyDescent="0.35">
      <c r="A1410">
        <v>32826</v>
      </c>
      <c r="B1410" t="s">
        <v>12</v>
      </c>
      <c r="C1410">
        <v>6</v>
      </c>
      <c r="D1410">
        <v>0</v>
      </c>
      <c r="E1410">
        <v>0</v>
      </c>
      <c r="F1410" t="s">
        <v>23</v>
      </c>
      <c r="G1410" t="s">
        <v>26</v>
      </c>
      <c r="H1410" t="s">
        <v>15</v>
      </c>
      <c r="I1410">
        <v>87.74</v>
      </c>
      <c r="J1410">
        <v>17.7</v>
      </c>
      <c r="K1410">
        <v>17.7</v>
      </c>
      <c r="L1410" t="s">
        <v>24</v>
      </c>
      <c r="M1410" s="8">
        <v>0</v>
      </c>
      <c r="N1410">
        <f t="shared" si="63"/>
        <v>0</v>
      </c>
      <c r="O1410">
        <f t="shared" si="64"/>
        <v>0</v>
      </c>
      <c r="P1410">
        <f t="shared" si="65"/>
        <v>0</v>
      </c>
      <c r="U1410">
        <v>6</v>
      </c>
      <c r="V1410">
        <v>87.74</v>
      </c>
      <c r="W1410">
        <v>17.7</v>
      </c>
    </row>
    <row r="1411" spans="1:23" x14ac:dyDescent="0.35">
      <c r="A1411">
        <v>12414</v>
      </c>
      <c r="B1411" t="s">
        <v>12</v>
      </c>
      <c r="C1411">
        <v>76</v>
      </c>
      <c r="D1411">
        <v>1</v>
      </c>
      <c r="E1411">
        <v>0</v>
      </c>
      <c r="F1411" t="s">
        <v>13</v>
      </c>
      <c r="G1411" t="s">
        <v>14</v>
      </c>
      <c r="H1411" t="s">
        <v>19</v>
      </c>
      <c r="I1411">
        <v>80.150000000000006</v>
      </c>
      <c r="J1411">
        <v>34.9</v>
      </c>
      <c r="K1411">
        <v>34.9</v>
      </c>
      <c r="L1411" t="s">
        <v>16</v>
      </c>
      <c r="M1411" s="8">
        <v>0</v>
      </c>
      <c r="N1411">
        <f t="shared" ref="N1411:N1474" si="66">IF(OR(J1411&gt;47.5,J1411&lt;9.1),1,0)</f>
        <v>0</v>
      </c>
      <c r="O1411">
        <f t="shared" ref="O1411:O1474" si="67">IF(OR(C1411&lt;-29,C1411&gt;115),1,0)</f>
        <v>0</v>
      </c>
      <c r="P1411">
        <f t="shared" ref="P1411:P1474" si="68">IF(OR(I1411&lt;21.98,I1411&gt;169.36),1,0)</f>
        <v>0</v>
      </c>
      <c r="U1411">
        <v>76</v>
      </c>
      <c r="V1411">
        <v>80.150000000000006</v>
      </c>
      <c r="W1411">
        <v>34.9</v>
      </c>
    </row>
    <row r="1412" spans="1:23" x14ac:dyDescent="0.35">
      <c r="A1412">
        <v>21381</v>
      </c>
      <c r="B1412" t="s">
        <v>17</v>
      </c>
      <c r="C1412">
        <v>52</v>
      </c>
      <c r="D1412">
        <v>0</v>
      </c>
      <c r="E1412">
        <v>0</v>
      </c>
      <c r="F1412" t="s">
        <v>13</v>
      </c>
      <c r="G1412" t="s">
        <v>14</v>
      </c>
      <c r="H1412" t="s">
        <v>15</v>
      </c>
      <c r="I1412">
        <v>107.29</v>
      </c>
      <c r="J1412">
        <v>28.1</v>
      </c>
      <c r="K1412">
        <v>28.1</v>
      </c>
      <c r="L1412" t="s">
        <v>21</v>
      </c>
      <c r="M1412" s="8">
        <v>0</v>
      </c>
      <c r="N1412">
        <f t="shared" si="66"/>
        <v>0</v>
      </c>
      <c r="O1412">
        <f t="shared" si="67"/>
        <v>0</v>
      </c>
      <c r="P1412">
        <f t="shared" si="68"/>
        <v>0</v>
      </c>
      <c r="U1412">
        <v>52</v>
      </c>
      <c r="V1412">
        <v>107.29</v>
      </c>
      <c r="W1412">
        <v>28.1</v>
      </c>
    </row>
    <row r="1413" spans="1:23" x14ac:dyDescent="0.35">
      <c r="A1413">
        <v>29375</v>
      </c>
      <c r="B1413" t="s">
        <v>12</v>
      </c>
      <c r="C1413">
        <v>62</v>
      </c>
      <c r="D1413">
        <v>0</v>
      </c>
      <c r="E1413">
        <v>0</v>
      </c>
      <c r="F1413" t="s">
        <v>13</v>
      </c>
      <c r="G1413" t="s">
        <v>14</v>
      </c>
      <c r="H1413" t="s">
        <v>15</v>
      </c>
      <c r="I1413">
        <v>206.98</v>
      </c>
      <c r="J1413">
        <v>36.799999999999997</v>
      </c>
      <c r="K1413">
        <v>36.799999999999997</v>
      </c>
      <c r="L1413" t="s">
        <v>22</v>
      </c>
      <c r="M1413" s="8">
        <v>0</v>
      </c>
      <c r="N1413">
        <f t="shared" si="66"/>
        <v>0</v>
      </c>
      <c r="O1413">
        <f t="shared" si="67"/>
        <v>0</v>
      </c>
      <c r="P1413">
        <f t="shared" si="68"/>
        <v>1</v>
      </c>
      <c r="U1413">
        <v>62</v>
      </c>
      <c r="V1413">
        <v>206.98</v>
      </c>
      <c r="W1413">
        <v>36.799999999999997</v>
      </c>
    </row>
    <row r="1414" spans="1:23" x14ac:dyDescent="0.35">
      <c r="A1414">
        <v>62452</v>
      </c>
      <c r="B1414" t="s">
        <v>12</v>
      </c>
      <c r="C1414">
        <v>82</v>
      </c>
      <c r="D1414">
        <v>1</v>
      </c>
      <c r="E1414">
        <v>0</v>
      </c>
      <c r="F1414" t="s">
        <v>13</v>
      </c>
      <c r="G1414" t="s">
        <v>14</v>
      </c>
      <c r="H1414" t="s">
        <v>19</v>
      </c>
      <c r="I1414">
        <v>227.28</v>
      </c>
      <c r="J1414">
        <v>33.299999999999997</v>
      </c>
      <c r="K1414">
        <v>33.299999999999997</v>
      </c>
      <c r="L1414" t="s">
        <v>21</v>
      </c>
      <c r="M1414" s="8">
        <v>0</v>
      </c>
      <c r="N1414">
        <f t="shared" si="66"/>
        <v>0</v>
      </c>
      <c r="O1414">
        <f t="shared" si="67"/>
        <v>0</v>
      </c>
      <c r="P1414">
        <f t="shared" si="68"/>
        <v>1</v>
      </c>
      <c r="U1414">
        <v>82</v>
      </c>
      <c r="V1414">
        <v>227.28</v>
      </c>
      <c r="W1414">
        <v>33.299999999999997</v>
      </c>
    </row>
    <row r="1415" spans="1:23" x14ac:dyDescent="0.35">
      <c r="A1415">
        <v>68650</v>
      </c>
      <c r="B1415" t="s">
        <v>12</v>
      </c>
      <c r="C1415">
        <v>69</v>
      </c>
      <c r="D1415">
        <v>0</v>
      </c>
      <c r="E1415">
        <v>1</v>
      </c>
      <c r="F1415" t="s">
        <v>13</v>
      </c>
      <c r="G1415" t="s">
        <v>14</v>
      </c>
      <c r="H1415" t="s">
        <v>19</v>
      </c>
      <c r="I1415">
        <v>80.430000000000007</v>
      </c>
      <c r="J1415">
        <v>29.2</v>
      </c>
      <c r="K1415">
        <v>29.2</v>
      </c>
      <c r="L1415" t="s">
        <v>24</v>
      </c>
      <c r="M1415" s="8">
        <v>0</v>
      </c>
      <c r="N1415">
        <f t="shared" si="66"/>
        <v>0</v>
      </c>
      <c r="O1415">
        <f t="shared" si="67"/>
        <v>0</v>
      </c>
      <c r="P1415">
        <f t="shared" si="68"/>
        <v>0</v>
      </c>
      <c r="U1415">
        <v>69</v>
      </c>
      <c r="V1415">
        <v>80.430000000000007</v>
      </c>
      <c r="W1415">
        <v>29.2</v>
      </c>
    </row>
    <row r="1416" spans="1:23" x14ac:dyDescent="0.35">
      <c r="A1416">
        <v>47622</v>
      </c>
      <c r="B1416" t="s">
        <v>12</v>
      </c>
      <c r="C1416">
        <v>78</v>
      </c>
      <c r="D1416">
        <v>0</v>
      </c>
      <c r="E1416">
        <v>1</v>
      </c>
      <c r="F1416" t="s">
        <v>13</v>
      </c>
      <c r="G1416" t="s">
        <v>18</v>
      </c>
      <c r="H1416" t="s">
        <v>15</v>
      </c>
      <c r="I1416">
        <v>228.7</v>
      </c>
      <c r="J1416">
        <v>34</v>
      </c>
      <c r="K1416">
        <v>34</v>
      </c>
      <c r="L1416" t="s">
        <v>24</v>
      </c>
      <c r="M1416" s="8">
        <v>0</v>
      </c>
      <c r="N1416">
        <f t="shared" si="66"/>
        <v>0</v>
      </c>
      <c r="O1416">
        <f t="shared" si="67"/>
        <v>0</v>
      </c>
      <c r="P1416">
        <f t="shared" si="68"/>
        <v>1</v>
      </c>
      <c r="U1416">
        <v>78</v>
      </c>
      <c r="V1416">
        <v>228.7</v>
      </c>
      <c r="W1416">
        <v>34</v>
      </c>
    </row>
    <row r="1417" spans="1:23" x14ac:dyDescent="0.35">
      <c r="A1417">
        <v>57124</v>
      </c>
      <c r="B1417" t="s">
        <v>12</v>
      </c>
      <c r="C1417">
        <v>37</v>
      </c>
      <c r="D1417">
        <v>0</v>
      </c>
      <c r="E1417">
        <v>0</v>
      </c>
      <c r="F1417" t="s">
        <v>13</v>
      </c>
      <c r="G1417" t="s">
        <v>14</v>
      </c>
      <c r="H1417" t="s">
        <v>15</v>
      </c>
      <c r="I1417">
        <v>120.07</v>
      </c>
      <c r="J1417">
        <v>33.9</v>
      </c>
      <c r="K1417">
        <v>33.9</v>
      </c>
      <c r="L1417" t="s">
        <v>22</v>
      </c>
      <c r="M1417" s="8">
        <v>0</v>
      </c>
      <c r="N1417">
        <f t="shared" si="66"/>
        <v>0</v>
      </c>
      <c r="O1417">
        <f t="shared" si="67"/>
        <v>0</v>
      </c>
      <c r="P1417">
        <f t="shared" si="68"/>
        <v>0</v>
      </c>
      <c r="U1417">
        <v>37</v>
      </c>
      <c r="V1417">
        <v>120.07</v>
      </c>
      <c r="W1417">
        <v>33.9</v>
      </c>
    </row>
    <row r="1418" spans="1:23" x14ac:dyDescent="0.35">
      <c r="A1418">
        <v>19382</v>
      </c>
      <c r="B1418" t="s">
        <v>17</v>
      </c>
      <c r="C1418">
        <v>50</v>
      </c>
      <c r="D1418">
        <v>0</v>
      </c>
      <c r="E1418">
        <v>0</v>
      </c>
      <c r="F1418" t="s">
        <v>13</v>
      </c>
      <c r="G1418" t="s">
        <v>14</v>
      </c>
      <c r="H1418" t="s">
        <v>19</v>
      </c>
      <c r="I1418">
        <v>93.47</v>
      </c>
      <c r="J1418">
        <v>28.7</v>
      </c>
      <c r="K1418">
        <v>28.7</v>
      </c>
      <c r="L1418" t="s">
        <v>21</v>
      </c>
      <c r="M1418" s="8">
        <v>0</v>
      </c>
      <c r="N1418">
        <f t="shared" si="66"/>
        <v>0</v>
      </c>
      <c r="O1418">
        <f t="shared" si="67"/>
        <v>0</v>
      </c>
      <c r="P1418">
        <f t="shared" si="68"/>
        <v>0</v>
      </c>
      <c r="U1418">
        <v>50</v>
      </c>
      <c r="V1418">
        <v>93.47</v>
      </c>
      <c r="W1418">
        <v>28.7</v>
      </c>
    </row>
    <row r="1419" spans="1:23" x14ac:dyDescent="0.35">
      <c r="A1419">
        <v>44179</v>
      </c>
      <c r="B1419" t="s">
        <v>17</v>
      </c>
      <c r="C1419">
        <v>41</v>
      </c>
      <c r="D1419">
        <v>0</v>
      </c>
      <c r="E1419">
        <v>0</v>
      </c>
      <c r="F1419" t="s">
        <v>13</v>
      </c>
      <c r="G1419" t="s">
        <v>14</v>
      </c>
      <c r="H1419" t="s">
        <v>15</v>
      </c>
      <c r="I1419">
        <v>80.77</v>
      </c>
      <c r="J1419">
        <v>21.1</v>
      </c>
      <c r="K1419">
        <v>21.1</v>
      </c>
      <c r="L1419" t="s">
        <v>21</v>
      </c>
      <c r="M1419" s="8">
        <v>0</v>
      </c>
      <c r="N1419">
        <f t="shared" si="66"/>
        <v>0</v>
      </c>
      <c r="O1419">
        <f t="shared" si="67"/>
        <v>0</v>
      </c>
      <c r="P1419">
        <f t="shared" si="68"/>
        <v>0</v>
      </c>
      <c r="U1419">
        <v>41</v>
      </c>
      <c r="V1419">
        <v>80.77</v>
      </c>
      <c r="W1419">
        <v>21.1</v>
      </c>
    </row>
    <row r="1420" spans="1:23" x14ac:dyDescent="0.35">
      <c r="A1420">
        <v>50098</v>
      </c>
      <c r="B1420" t="s">
        <v>12</v>
      </c>
      <c r="C1420">
        <v>54</v>
      </c>
      <c r="D1420">
        <v>0</v>
      </c>
      <c r="E1420">
        <v>0</v>
      </c>
      <c r="F1420" t="s">
        <v>13</v>
      </c>
      <c r="G1420" t="s">
        <v>14</v>
      </c>
      <c r="H1420" t="s">
        <v>19</v>
      </c>
      <c r="I1420">
        <v>150.27000000000001</v>
      </c>
      <c r="J1420">
        <v>38.200000000000003</v>
      </c>
      <c r="K1420">
        <v>38.200000000000003</v>
      </c>
      <c r="L1420" t="s">
        <v>22</v>
      </c>
      <c r="M1420" s="8">
        <v>0</v>
      </c>
      <c r="N1420">
        <f t="shared" si="66"/>
        <v>0</v>
      </c>
      <c r="O1420">
        <f t="shared" si="67"/>
        <v>0</v>
      </c>
      <c r="P1420">
        <f t="shared" si="68"/>
        <v>0</v>
      </c>
      <c r="U1420">
        <v>54</v>
      </c>
      <c r="V1420">
        <v>150.27000000000001</v>
      </c>
      <c r="W1420">
        <v>38.200000000000003</v>
      </c>
    </row>
    <row r="1421" spans="1:23" x14ac:dyDescent="0.35">
      <c r="A1421">
        <v>24674</v>
      </c>
      <c r="B1421" t="s">
        <v>12</v>
      </c>
      <c r="C1421">
        <v>43</v>
      </c>
      <c r="D1421">
        <v>0</v>
      </c>
      <c r="E1421">
        <v>0</v>
      </c>
      <c r="F1421" t="s">
        <v>13</v>
      </c>
      <c r="G1421" t="s">
        <v>14</v>
      </c>
      <c r="H1421" t="s">
        <v>15</v>
      </c>
      <c r="I1421">
        <v>81.94</v>
      </c>
      <c r="J1421">
        <v>27.7</v>
      </c>
      <c r="K1421">
        <v>27.7</v>
      </c>
      <c r="L1421" t="s">
        <v>22</v>
      </c>
      <c r="M1421" s="8">
        <v>0</v>
      </c>
      <c r="N1421">
        <f t="shared" si="66"/>
        <v>0</v>
      </c>
      <c r="O1421">
        <f t="shared" si="67"/>
        <v>0</v>
      </c>
      <c r="P1421">
        <f t="shared" si="68"/>
        <v>0</v>
      </c>
      <c r="U1421">
        <v>43</v>
      </c>
      <c r="V1421">
        <v>81.94</v>
      </c>
      <c r="W1421">
        <v>27.7</v>
      </c>
    </row>
    <row r="1422" spans="1:23" x14ac:dyDescent="0.35">
      <c r="A1422">
        <v>72361</v>
      </c>
      <c r="B1422" t="s">
        <v>17</v>
      </c>
      <c r="C1422">
        <v>37</v>
      </c>
      <c r="D1422">
        <v>0</v>
      </c>
      <c r="E1422">
        <v>0</v>
      </c>
      <c r="F1422" t="s">
        <v>13</v>
      </c>
      <c r="G1422" t="s">
        <v>14</v>
      </c>
      <c r="H1422" t="s">
        <v>15</v>
      </c>
      <c r="I1422">
        <v>70.75</v>
      </c>
      <c r="J1422">
        <v>35.799999999999997</v>
      </c>
      <c r="K1422">
        <v>35.799999999999997</v>
      </c>
      <c r="L1422" t="s">
        <v>24</v>
      </c>
      <c r="M1422" s="8">
        <v>0</v>
      </c>
      <c r="N1422">
        <f t="shared" si="66"/>
        <v>0</v>
      </c>
      <c r="O1422">
        <f t="shared" si="67"/>
        <v>0</v>
      </c>
      <c r="P1422">
        <f t="shared" si="68"/>
        <v>0</v>
      </c>
      <c r="U1422">
        <v>37</v>
      </c>
      <c r="V1422">
        <v>70.75</v>
      </c>
      <c r="W1422">
        <v>35.799999999999997</v>
      </c>
    </row>
    <row r="1423" spans="1:23" x14ac:dyDescent="0.35">
      <c r="A1423">
        <v>14563</v>
      </c>
      <c r="B1423" t="s">
        <v>12</v>
      </c>
      <c r="C1423">
        <v>9</v>
      </c>
      <c r="D1423">
        <v>0</v>
      </c>
      <c r="E1423">
        <v>0</v>
      </c>
      <c r="F1423" t="s">
        <v>23</v>
      </c>
      <c r="G1423" t="s">
        <v>26</v>
      </c>
      <c r="H1423" t="s">
        <v>15</v>
      </c>
      <c r="I1423">
        <v>83.83</v>
      </c>
      <c r="J1423">
        <v>27.1</v>
      </c>
      <c r="K1423">
        <v>27.1</v>
      </c>
      <c r="L1423" t="s">
        <v>24</v>
      </c>
      <c r="M1423" s="8">
        <v>0</v>
      </c>
      <c r="N1423">
        <f t="shared" si="66"/>
        <v>0</v>
      </c>
      <c r="O1423">
        <f t="shared" si="67"/>
        <v>0</v>
      </c>
      <c r="P1423">
        <f t="shared" si="68"/>
        <v>0</v>
      </c>
      <c r="U1423">
        <v>9</v>
      </c>
      <c r="V1423">
        <v>83.83</v>
      </c>
      <c r="W1423">
        <v>27.1</v>
      </c>
    </row>
    <row r="1424" spans="1:23" x14ac:dyDescent="0.35">
      <c r="A1424">
        <v>40237</v>
      </c>
      <c r="B1424" t="s">
        <v>17</v>
      </c>
      <c r="C1424">
        <v>11</v>
      </c>
      <c r="D1424">
        <v>0</v>
      </c>
      <c r="E1424">
        <v>0</v>
      </c>
      <c r="F1424" t="s">
        <v>23</v>
      </c>
      <c r="G1424" t="s">
        <v>26</v>
      </c>
      <c r="H1424" t="s">
        <v>15</v>
      </c>
      <c r="I1424">
        <v>73.66</v>
      </c>
      <c r="J1424">
        <v>20.5</v>
      </c>
      <c r="K1424">
        <v>20.5</v>
      </c>
      <c r="L1424" t="s">
        <v>21</v>
      </c>
      <c r="M1424" s="8">
        <v>0</v>
      </c>
      <c r="N1424">
        <f t="shared" si="66"/>
        <v>0</v>
      </c>
      <c r="O1424">
        <f t="shared" si="67"/>
        <v>0</v>
      </c>
      <c r="P1424">
        <f t="shared" si="68"/>
        <v>0</v>
      </c>
      <c r="U1424">
        <v>11</v>
      </c>
      <c r="V1424">
        <v>73.66</v>
      </c>
      <c r="W1424">
        <v>20.5</v>
      </c>
    </row>
    <row r="1425" spans="1:23" x14ac:dyDescent="0.35">
      <c r="A1425">
        <v>36523</v>
      </c>
      <c r="B1425" t="s">
        <v>12</v>
      </c>
      <c r="C1425">
        <v>56</v>
      </c>
      <c r="D1425">
        <v>1</v>
      </c>
      <c r="E1425">
        <v>0</v>
      </c>
      <c r="F1425" t="s">
        <v>13</v>
      </c>
      <c r="G1425" t="s">
        <v>14</v>
      </c>
      <c r="H1425" t="s">
        <v>15</v>
      </c>
      <c r="I1425">
        <v>102.37</v>
      </c>
      <c r="J1425">
        <v>35.6</v>
      </c>
      <c r="K1425">
        <v>35.6</v>
      </c>
      <c r="L1425" t="s">
        <v>21</v>
      </c>
      <c r="M1425" s="8">
        <v>0</v>
      </c>
      <c r="N1425">
        <f t="shared" si="66"/>
        <v>0</v>
      </c>
      <c r="O1425">
        <f t="shared" si="67"/>
        <v>0</v>
      </c>
      <c r="P1425">
        <f t="shared" si="68"/>
        <v>0</v>
      </c>
      <c r="U1425">
        <v>56</v>
      </c>
      <c r="V1425">
        <v>102.37</v>
      </c>
      <c r="W1425">
        <v>35.6</v>
      </c>
    </row>
    <row r="1426" spans="1:23" x14ac:dyDescent="0.35">
      <c r="A1426">
        <v>65970</v>
      </c>
      <c r="B1426" t="s">
        <v>17</v>
      </c>
      <c r="C1426">
        <v>5</v>
      </c>
      <c r="D1426">
        <v>0</v>
      </c>
      <c r="E1426">
        <v>0</v>
      </c>
      <c r="F1426" t="s">
        <v>23</v>
      </c>
      <c r="G1426" t="s">
        <v>26</v>
      </c>
      <c r="H1426" t="s">
        <v>19</v>
      </c>
      <c r="I1426">
        <v>77.83</v>
      </c>
      <c r="J1426">
        <v>15.6</v>
      </c>
      <c r="K1426">
        <v>15.6</v>
      </c>
      <c r="L1426" t="s">
        <v>24</v>
      </c>
      <c r="M1426" s="8">
        <v>0</v>
      </c>
      <c r="N1426">
        <f t="shared" si="66"/>
        <v>0</v>
      </c>
      <c r="O1426">
        <f t="shared" si="67"/>
        <v>0</v>
      </c>
      <c r="P1426">
        <f t="shared" si="68"/>
        <v>0</v>
      </c>
      <c r="U1426">
        <v>5</v>
      </c>
      <c r="V1426">
        <v>77.83</v>
      </c>
      <c r="W1426">
        <v>15.6</v>
      </c>
    </row>
    <row r="1427" spans="1:23" x14ac:dyDescent="0.35">
      <c r="A1427">
        <v>1577</v>
      </c>
      <c r="B1427" t="s">
        <v>17</v>
      </c>
      <c r="C1427">
        <v>17</v>
      </c>
      <c r="D1427">
        <v>0</v>
      </c>
      <c r="E1427">
        <v>0</v>
      </c>
      <c r="F1427" t="s">
        <v>23</v>
      </c>
      <c r="G1427" t="s">
        <v>14</v>
      </c>
      <c r="H1427" t="s">
        <v>15</v>
      </c>
      <c r="I1427">
        <v>70.010000000000005</v>
      </c>
      <c r="J1427">
        <v>43</v>
      </c>
      <c r="K1427">
        <v>43</v>
      </c>
      <c r="L1427" t="s">
        <v>24</v>
      </c>
      <c r="M1427" s="8">
        <v>0</v>
      </c>
      <c r="N1427">
        <f t="shared" si="66"/>
        <v>0</v>
      </c>
      <c r="O1427">
        <f t="shared" si="67"/>
        <v>0</v>
      </c>
      <c r="P1427">
        <f t="shared" si="68"/>
        <v>0</v>
      </c>
      <c r="U1427">
        <v>17</v>
      </c>
      <c r="V1427">
        <v>70.010000000000005</v>
      </c>
      <c r="W1427">
        <v>43</v>
      </c>
    </row>
    <row r="1428" spans="1:23" x14ac:dyDescent="0.35">
      <c r="A1428">
        <v>51109</v>
      </c>
      <c r="B1428" t="s">
        <v>17</v>
      </c>
      <c r="C1428">
        <v>6</v>
      </c>
      <c r="D1428">
        <v>0</v>
      </c>
      <c r="E1428">
        <v>0</v>
      </c>
      <c r="F1428" t="s">
        <v>23</v>
      </c>
      <c r="G1428" t="s">
        <v>26</v>
      </c>
      <c r="H1428" t="s">
        <v>19</v>
      </c>
      <c r="I1428">
        <v>119.88</v>
      </c>
      <c r="J1428">
        <v>17.8</v>
      </c>
      <c r="K1428">
        <v>17.8</v>
      </c>
      <c r="L1428" t="s">
        <v>24</v>
      </c>
      <c r="M1428" s="8">
        <v>0</v>
      </c>
      <c r="N1428">
        <f t="shared" si="66"/>
        <v>0</v>
      </c>
      <c r="O1428">
        <f t="shared" si="67"/>
        <v>0</v>
      </c>
      <c r="P1428">
        <f t="shared" si="68"/>
        <v>0</v>
      </c>
      <c r="U1428">
        <v>6</v>
      </c>
      <c r="V1428">
        <v>119.88</v>
      </c>
      <c r="W1428">
        <v>17.8</v>
      </c>
    </row>
    <row r="1429" spans="1:23" x14ac:dyDescent="0.35">
      <c r="A1429">
        <v>5984</v>
      </c>
      <c r="B1429" t="s">
        <v>12</v>
      </c>
      <c r="C1429">
        <v>25</v>
      </c>
      <c r="D1429">
        <v>0</v>
      </c>
      <c r="E1429">
        <v>0</v>
      </c>
      <c r="F1429" t="s">
        <v>13</v>
      </c>
      <c r="G1429" t="s">
        <v>14</v>
      </c>
      <c r="H1429" t="s">
        <v>19</v>
      </c>
      <c r="I1429">
        <v>78.290000000000006</v>
      </c>
      <c r="J1429" t="s">
        <v>20</v>
      </c>
      <c r="K1429">
        <v>28.1</v>
      </c>
      <c r="L1429" t="s">
        <v>22</v>
      </c>
      <c r="M1429" s="8">
        <v>0</v>
      </c>
      <c r="N1429">
        <f t="shared" si="66"/>
        <v>1</v>
      </c>
      <c r="O1429">
        <f t="shared" si="67"/>
        <v>0</v>
      </c>
      <c r="P1429">
        <f t="shared" si="68"/>
        <v>0</v>
      </c>
      <c r="U1429">
        <v>25</v>
      </c>
      <c r="V1429">
        <v>78.290000000000006</v>
      </c>
      <c r="W1429">
        <v>28.1</v>
      </c>
    </row>
    <row r="1430" spans="1:23" x14ac:dyDescent="0.35">
      <c r="A1430">
        <v>46373</v>
      </c>
      <c r="B1430" t="s">
        <v>17</v>
      </c>
      <c r="C1430">
        <v>57</v>
      </c>
      <c r="D1430">
        <v>0</v>
      </c>
      <c r="E1430">
        <v>0</v>
      </c>
      <c r="F1430" t="s">
        <v>13</v>
      </c>
      <c r="G1430" t="s">
        <v>14</v>
      </c>
      <c r="H1430" t="s">
        <v>19</v>
      </c>
      <c r="I1430">
        <v>169.97</v>
      </c>
      <c r="J1430">
        <v>25.8</v>
      </c>
      <c r="K1430">
        <v>25.8</v>
      </c>
      <c r="L1430" t="s">
        <v>21</v>
      </c>
      <c r="M1430" s="8">
        <v>0</v>
      </c>
      <c r="N1430">
        <f t="shared" si="66"/>
        <v>0</v>
      </c>
      <c r="O1430">
        <f t="shared" si="67"/>
        <v>0</v>
      </c>
      <c r="P1430">
        <f t="shared" si="68"/>
        <v>1</v>
      </c>
      <c r="U1430">
        <v>57</v>
      </c>
      <c r="V1430">
        <v>169.97</v>
      </c>
      <c r="W1430">
        <v>25.8</v>
      </c>
    </row>
    <row r="1431" spans="1:23" x14ac:dyDescent="0.35">
      <c r="A1431">
        <v>13062</v>
      </c>
      <c r="B1431" t="s">
        <v>12</v>
      </c>
      <c r="C1431">
        <v>18</v>
      </c>
      <c r="D1431">
        <v>0</v>
      </c>
      <c r="E1431">
        <v>0</v>
      </c>
      <c r="F1431" t="s">
        <v>23</v>
      </c>
      <c r="G1431" t="s">
        <v>14</v>
      </c>
      <c r="H1431" t="s">
        <v>19</v>
      </c>
      <c r="I1431">
        <v>123.79</v>
      </c>
      <c r="J1431">
        <v>20.5</v>
      </c>
      <c r="K1431">
        <v>20.5</v>
      </c>
      <c r="L1431" t="s">
        <v>24</v>
      </c>
      <c r="M1431" s="8">
        <v>0</v>
      </c>
      <c r="N1431">
        <f t="shared" si="66"/>
        <v>0</v>
      </c>
      <c r="O1431">
        <f t="shared" si="67"/>
        <v>0</v>
      </c>
      <c r="P1431">
        <f t="shared" si="68"/>
        <v>0</v>
      </c>
      <c r="U1431">
        <v>18</v>
      </c>
      <c r="V1431">
        <v>123.79</v>
      </c>
      <c r="W1431">
        <v>20.5</v>
      </c>
    </row>
    <row r="1432" spans="1:23" x14ac:dyDescent="0.35">
      <c r="A1432">
        <v>47770</v>
      </c>
      <c r="B1432" t="s">
        <v>12</v>
      </c>
      <c r="C1432">
        <v>2</v>
      </c>
      <c r="D1432">
        <v>0</v>
      </c>
      <c r="E1432">
        <v>0</v>
      </c>
      <c r="F1432" t="s">
        <v>23</v>
      </c>
      <c r="G1432" t="s">
        <v>26</v>
      </c>
      <c r="H1432" t="s">
        <v>15</v>
      </c>
      <c r="I1432">
        <v>80.98</v>
      </c>
      <c r="J1432">
        <v>19.899999999999999</v>
      </c>
      <c r="K1432">
        <v>19.899999999999999</v>
      </c>
      <c r="L1432" t="s">
        <v>24</v>
      </c>
      <c r="M1432" s="8">
        <v>0</v>
      </c>
      <c r="N1432">
        <f t="shared" si="66"/>
        <v>0</v>
      </c>
      <c r="O1432">
        <f t="shared" si="67"/>
        <v>0</v>
      </c>
      <c r="P1432">
        <f t="shared" si="68"/>
        <v>0</v>
      </c>
      <c r="U1432">
        <v>2</v>
      </c>
      <c r="V1432">
        <v>80.98</v>
      </c>
      <c r="W1432">
        <v>19.899999999999999</v>
      </c>
    </row>
    <row r="1433" spans="1:23" x14ac:dyDescent="0.35">
      <c r="A1433">
        <v>32459</v>
      </c>
      <c r="B1433" t="s">
        <v>17</v>
      </c>
      <c r="C1433">
        <v>76</v>
      </c>
      <c r="D1433">
        <v>0</v>
      </c>
      <c r="E1433">
        <v>0</v>
      </c>
      <c r="F1433" t="s">
        <v>13</v>
      </c>
      <c r="G1433" t="s">
        <v>25</v>
      </c>
      <c r="H1433" t="s">
        <v>19</v>
      </c>
      <c r="I1433">
        <v>84.21</v>
      </c>
      <c r="J1433">
        <v>24.4</v>
      </c>
      <c r="K1433">
        <v>24.4</v>
      </c>
      <c r="L1433" t="s">
        <v>21</v>
      </c>
      <c r="M1433" s="8">
        <v>0</v>
      </c>
      <c r="N1433">
        <f t="shared" si="66"/>
        <v>0</v>
      </c>
      <c r="O1433">
        <f t="shared" si="67"/>
        <v>0</v>
      </c>
      <c r="P1433">
        <f t="shared" si="68"/>
        <v>0</v>
      </c>
      <c r="U1433">
        <v>76</v>
      </c>
      <c r="V1433">
        <v>84.21</v>
      </c>
      <c r="W1433">
        <v>24.4</v>
      </c>
    </row>
    <row r="1434" spans="1:23" x14ac:dyDescent="0.35">
      <c r="A1434">
        <v>12687</v>
      </c>
      <c r="B1434" t="s">
        <v>12</v>
      </c>
      <c r="C1434">
        <v>1</v>
      </c>
      <c r="D1434">
        <v>0</v>
      </c>
      <c r="E1434">
        <v>0</v>
      </c>
      <c r="F1434" t="s">
        <v>23</v>
      </c>
      <c r="G1434" t="s">
        <v>26</v>
      </c>
      <c r="H1434" t="s">
        <v>15</v>
      </c>
      <c r="I1434">
        <v>101.31</v>
      </c>
      <c r="J1434">
        <v>18.3</v>
      </c>
      <c r="K1434">
        <v>18.3</v>
      </c>
      <c r="L1434" t="s">
        <v>24</v>
      </c>
      <c r="M1434" s="8">
        <v>0</v>
      </c>
      <c r="N1434">
        <f t="shared" si="66"/>
        <v>0</v>
      </c>
      <c r="O1434">
        <f t="shared" si="67"/>
        <v>0</v>
      </c>
      <c r="P1434">
        <f t="shared" si="68"/>
        <v>0</v>
      </c>
      <c r="U1434">
        <v>1</v>
      </c>
      <c r="V1434">
        <v>101.31</v>
      </c>
      <c r="W1434">
        <v>18.3</v>
      </c>
    </row>
    <row r="1435" spans="1:23" x14ac:dyDescent="0.35">
      <c r="A1435">
        <v>7725</v>
      </c>
      <c r="B1435" t="s">
        <v>12</v>
      </c>
      <c r="C1435">
        <v>54</v>
      </c>
      <c r="D1435">
        <v>0</v>
      </c>
      <c r="E1435">
        <v>0</v>
      </c>
      <c r="F1435" t="s">
        <v>13</v>
      </c>
      <c r="G1435" t="s">
        <v>14</v>
      </c>
      <c r="H1435" t="s">
        <v>15</v>
      </c>
      <c r="I1435">
        <v>86.26</v>
      </c>
      <c r="J1435">
        <v>35.1</v>
      </c>
      <c r="K1435">
        <v>35.1</v>
      </c>
      <c r="L1435" t="s">
        <v>16</v>
      </c>
      <c r="M1435" s="8">
        <v>0</v>
      </c>
      <c r="N1435">
        <f t="shared" si="66"/>
        <v>0</v>
      </c>
      <c r="O1435">
        <f t="shared" si="67"/>
        <v>0</v>
      </c>
      <c r="P1435">
        <f t="shared" si="68"/>
        <v>0</v>
      </c>
      <c r="U1435">
        <v>54</v>
      </c>
      <c r="V1435">
        <v>86.26</v>
      </c>
      <c r="W1435">
        <v>35.1</v>
      </c>
    </row>
    <row r="1436" spans="1:23" x14ac:dyDescent="0.35">
      <c r="A1436">
        <v>67217</v>
      </c>
      <c r="B1436" t="s">
        <v>17</v>
      </c>
      <c r="C1436">
        <v>45</v>
      </c>
      <c r="D1436">
        <v>0</v>
      </c>
      <c r="E1436">
        <v>0</v>
      </c>
      <c r="F1436" t="s">
        <v>13</v>
      </c>
      <c r="G1436" t="s">
        <v>14</v>
      </c>
      <c r="H1436" t="s">
        <v>15</v>
      </c>
      <c r="I1436">
        <v>92.86</v>
      </c>
      <c r="J1436">
        <v>35.1</v>
      </c>
      <c r="K1436">
        <v>35.1</v>
      </c>
      <c r="L1436" t="s">
        <v>16</v>
      </c>
      <c r="M1436" s="8">
        <v>0</v>
      </c>
      <c r="N1436">
        <f t="shared" si="66"/>
        <v>0</v>
      </c>
      <c r="O1436">
        <f t="shared" si="67"/>
        <v>0</v>
      </c>
      <c r="P1436">
        <f t="shared" si="68"/>
        <v>0</v>
      </c>
      <c r="U1436">
        <v>45</v>
      </c>
      <c r="V1436">
        <v>92.86</v>
      </c>
      <c r="W1436">
        <v>35.1</v>
      </c>
    </row>
    <row r="1437" spans="1:23" x14ac:dyDescent="0.35">
      <c r="A1437">
        <v>49976</v>
      </c>
      <c r="B1437" t="s">
        <v>17</v>
      </c>
      <c r="C1437">
        <v>54</v>
      </c>
      <c r="D1437">
        <v>0</v>
      </c>
      <c r="E1437">
        <v>1</v>
      </c>
      <c r="F1437" t="s">
        <v>13</v>
      </c>
      <c r="G1437" t="s">
        <v>14</v>
      </c>
      <c r="H1437" t="s">
        <v>15</v>
      </c>
      <c r="I1437">
        <v>140.28</v>
      </c>
      <c r="J1437">
        <v>37.1</v>
      </c>
      <c r="K1437">
        <v>37.1</v>
      </c>
      <c r="L1437" t="s">
        <v>16</v>
      </c>
      <c r="M1437" s="8">
        <v>0</v>
      </c>
      <c r="N1437">
        <f t="shared" si="66"/>
        <v>0</v>
      </c>
      <c r="O1437">
        <f t="shared" si="67"/>
        <v>0</v>
      </c>
      <c r="P1437">
        <f t="shared" si="68"/>
        <v>0</v>
      </c>
      <c r="U1437">
        <v>54</v>
      </c>
      <c r="V1437">
        <v>140.28</v>
      </c>
      <c r="W1437">
        <v>37.1</v>
      </c>
    </row>
    <row r="1438" spans="1:23" x14ac:dyDescent="0.35">
      <c r="A1438">
        <v>71318</v>
      </c>
      <c r="B1438" t="s">
        <v>12</v>
      </c>
      <c r="C1438">
        <v>67</v>
      </c>
      <c r="D1438">
        <v>0</v>
      </c>
      <c r="E1438">
        <v>0</v>
      </c>
      <c r="F1438" t="s">
        <v>13</v>
      </c>
      <c r="G1438" t="s">
        <v>25</v>
      </c>
      <c r="H1438" t="s">
        <v>19</v>
      </c>
      <c r="I1438">
        <v>244.28</v>
      </c>
      <c r="J1438">
        <v>29.4</v>
      </c>
      <c r="K1438">
        <v>29.4</v>
      </c>
      <c r="L1438" t="s">
        <v>16</v>
      </c>
      <c r="M1438" s="8">
        <v>0</v>
      </c>
      <c r="N1438">
        <f t="shared" si="66"/>
        <v>0</v>
      </c>
      <c r="O1438">
        <f t="shared" si="67"/>
        <v>0</v>
      </c>
      <c r="P1438">
        <f t="shared" si="68"/>
        <v>1</v>
      </c>
      <c r="U1438">
        <v>67</v>
      </c>
      <c r="V1438">
        <v>244.28</v>
      </c>
      <c r="W1438">
        <v>29.4</v>
      </c>
    </row>
    <row r="1439" spans="1:23" x14ac:dyDescent="0.35">
      <c r="A1439">
        <v>42201</v>
      </c>
      <c r="B1439" t="s">
        <v>12</v>
      </c>
      <c r="C1439">
        <v>53</v>
      </c>
      <c r="D1439">
        <v>0</v>
      </c>
      <c r="E1439">
        <v>0</v>
      </c>
      <c r="F1439" t="s">
        <v>13</v>
      </c>
      <c r="G1439" t="s">
        <v>14</v>
      </c>
      <c r="H1439" t="s">
        <v>15</v>
      </c>
      <c r="I1439">
        <v>124.16</v>
      </c>
      <c r="J1439">
        <v>31.7</v>
      </c>
      <c r="K1439">
        <v>31.7</v>
      </c>
      <c r="L1439" t="s">
        <v>21</v>
      </c>
      <c r="M1439" s="8">
        <v>0</v>
      </c>
      <c r="N1439">
        <f t="shared" si="66"/>
        <v>0</v>
      </c>
      <c r="O1439">
        <f t="shared" si="67"/>
        <v>0</v>
      </c>
      <c r="P1439">
        <f t="shared" si="68"/>
        <v>0</v>
      </c>
      <c r="U1439">
        <v>53</v>
      </c>
      <c r="V1439">
        <v>124.16</v>
      </c>
      <c r="W1439">
        <v>31.7</v>
      </c>
    </row>
    <row r="1440" spans="1:23" x14ac:dyDescent="0.35">
      <c r="A1440">
        <v>11232</v>
      </c>
      <c r="B1440" t="s">
        <v>12</v>
      </c>
      <c r="C1440">
        <v>47</v>
      </c>
      <c r="D1440">
        <v>0</v>
      </c>
      <c r="E1440">
        <v>0</v>
      </c>
      <c r="F1440" t="s">
        <v>13</v>
      </c>
      <c r="G1440" t="s">
        <v>14</v>
      </c>
      <c r="H1440" t="s">
        <v>19</v>
      </c>
      <c r="I1440">
        <v>93.55</v>
      </c>
      <c r="J1440">
        <v>31.4</v>
      </c>
      <c r="K1440">
        <v>31.4</v>
      </c>
      <c r="L1440" t="s">
        <v>21</v>
      </c>
      <c r="M1440" s="8">
        <v>0</v>
      </c>
      <c r="N1440">
        <f t="shared" si="66"/>
        <v>0</v>
      </c>
      <c r="O1440">
        <f t="shared" si="67"/>
        <v>0</v>
      </c>
      <c r="P1440">
        <f t="shared" si="68"/>
        <v>0</v>
      </c>
      <c r="U1440">
        <v>47</v>
      </c>
      <c r="V1440">
        <v>93.55</v>
      </c>
      <c r="W1440">
        <v>31.4</v>
      </c>
    </row>
    <row r="1441" spans="1:23" x14ac:dyDescent="0.35">
      <c r="A1441">
        <v>14709</v>
      </c>
      <c r="B1441" t="s">
        <v>12</v>
      </c>
      <c r="C1441">
        <v>44</v>
      </c>
      <c r="D1441">
        <v>0</v>
      </c>
      <c r="E1441">
        <v>0</v>
      </c>
      <c r="F1441" t="s">
        <v>13</v>
      </c>
      <c r="G1441" t="s">
        <v>14</v>
      </c>
      <c r="H1441" t="s">
        <v>15</v>
      </c>
      <c r="I1441">
        <v>99.34</v>
      </c>
      <c r="J1441">
        <v>33.1</v>
      </c>
      <c r="K1441">
        <v>33.1</v>
      </c>
      <c r="L1441" t="s">
        <v>21</v>
      </c>
      <c r="M1441" s="8">
        <v>0</v>
      </c>
      <c r="N1441">
        <f t="shared" si="66"/>
        <v>0</v>
      </c>
      <c r="O1441">
        <f t="shared" si="67"/>
        <v>0</v>
      </c>
      <c r="P1441">
        <f t="shared" si="68"/>
        <v>0</v>
      </c>
      <c r="U1441">
        <v>44</v>
      </c>
      <c r="V1441">
        <v>99.34</v>
      </c>
      <c r="W1441">
        <v>33.1</v>
      </c>
    </row>
    <row r="1442" spans="1:23" x14ac:dyDescent="0.35">
      <c r="A1442">
        <v>57137</v>
      </c>
      <c r="B1442" t="s">
        <v>12</v>
      </c>
      <c r="C1442">
        <v>65</v>
      </c>
      <c r="D1442">
        <v>0</v>
      </c>
      <c r="E1442">
        <v>0</v>
      </c>
      <c r="F1442" t="s">
        <v>13</v>
      </c>
      <c r="G1442" t="s">
        <v>14</v>
      </c>
      <c r="H1442" t="s">
        <v>15</v>
      </c>
      <c r="I1442">
        <v>59.87</v>
      </c>
      <c r="J1442">
        <v>28.5</v>
      </c>
      <c r="K1442">
        <v>28.5</v>
      </c>
      <c r="L1442" t="s">
        <v>22</v>
      </c>
      <c r="M1442" s="8">
        <v>0</v>
      </c>
      <c r="N1442">
        <f t="shared" si="66"/>
        <v>0</v>
      </c>
      <c r="O1442">
        <f t="shared" si="67"/>
        <v>0</v>
      </c>
      <c r="P1442">
        <f t="shared" si="68"/>
        <v>0</v>
      </c>
      <c r="U1442">
        <v>65</v>
      </c>
      <c r="V1442">
        <v>59.87</v>
      </c>
      <c r="W1442">
        <v>28.5</v>
      </c>
    </row>
    <row r="1443" spans="1:23" x14ac:dyDescent="0.35">
      <c r="A1443">
        <v>36858</v>
      </c>
      <c r="B1443" t="s">
        <v>17</v>
      </c>
      <c r="C1443">
        <v>40</v>
      </c>
      <c r="D1443">
        <v>0</v>
      </c>
      <c r="E1443">
        <v>0</v>
      </c>
      <c r="F1443" t="s">
        <v>13</v>
      </c>
      <c r="G1443" t="s">
        <v>14</v>
      </c>
      <c r="H1443" t="s">
        <v>19</v>
      </c>
      <c r="I1443">
        <v>72.760000000000005</v>
      </c>
      <c r="J1443">
        <v>24</v>
      </c>
      <c r="K1443">
        <v>24</v>
      </c>
      <c r="L1443" t="s">
        <v>16</v>
      </c>
      <c r="M1443" s="8">
        <v>0</v>
      </c>
      <c r="N1443">
        <f t="shared" si="66"/>
        <v>0</v>
      </c>
      <c r="O1443">
        <f t="shared" si="67"/>
        <v>0</v>
      </c>
      <c r="P1443">
        <f t="shared" si="68"/>
        <v>0</v>
      </c>
      <c r="U1443">
        <v>40</v>
      </c>
      <c r="V1443">
        <v>72.760000000000005</v>
      </c>
      <c r="W1443">
        <v>24</v>
      </c>
    </row>
    <row r="1444" spans="1:23" x14ac:dyDescent="0.35">
      <c r="A1444">
        <v>50373</v>
      </c>
      <c r="B1444" t="s">
        <v>17</v>
      </c>
      <c r="C1444">
        <v>3</v>
      </c>
      <c r="D1444">
        <v>0</v>
      </c>
      <c r="E1444">
        <v>0</v>
      </c>
      <c r="F1444" t="s">
        <v>23</v>
      </c>
      <c r="G1444" t="s">
        <v>26</v>
      </c>
      <c r="H1444" t="s">
        <v>19</v>
      </c>
      <c r="I1444">
        <v>68.34</v>
      </c>
      <c r="J1444">
        <v>18</v>
      </c>
      <c r="K1444">
        <v>18</v>
      </c>
      <c r="L1444" t="s">
        <v>24</v>
      </c>
      <c r="M1444" s="8">
        <v>0</v>
      </c>
      <c r="N1444">
        <f t="shared" si="66"/>
        <v>0</v>
      </c>
      <c r="O1444">
        <f t="shared" si="67"/>
        <v>0</v>
      </c>
      <c r="P1444">
        <f t="shared" si="68"/>
        <v>0</v>
      </c>
      <c r="U1444">
        <v>3</v>
      </c>
      <c r="V1444">
        <v>68.34</v>
      </c>
      <c r="W1444">
        <v>18</v>
      </c>
    </row>
    <row r="1445" spans="1:23" x14ac:dyDescent="0.35">
      <c r="A1445">
        <v>51124</v>
      </c>
      <c r="B1445" t="s">
        <v>12</v>
      </c>
      <c r="C1445">
        <v>81</v>
      </c>
      <c r="D1445">
        <v>0</v>
      </c>
      <c r="E1445">
        <v>0</v>
      </c>
      <c r="F1445" t="s">
        <v>13</v>
      </c>
      <c r="G1445" t="s">
        <v>18</v>
      </c>
      <c r="H1445" t="s">
        <v>15</v>
      </c>
      <c r="I1445">
        <v>61.1</v>
      </c>
      <c r="J1445">
        <v>27.6</v>
      </c>
      <c r="K1445">
        <v>27.6</v>
      </c>
      <c r="L1445" t="s">
        <v>22</v>
      </c>
      <c r="M1445" s="8">
        <v>0</v>
      </c>
      <c r="N1445">
        <f t="shared" si="66"/>
        <v>0</v>
      </c>
      <c r="O1445">
        <f t="shared" si="67"/>
        <v>0</v>
      </c>
      <c r="P1445">
        <f t="shared" si="68"/>
        <v>0</v>
      </c>
      <c r="U1445">
        <v>81</v>
      </c>
      <c r="V1445">
        <v>61.1</v>
      </c>
      <c r="W1445">
        <v>27.6</v>
      </c>
    </row>
    <row r="1446" spans="1:23" x14ac:dyDescent="0.35">
      <c r="A1446">
        <v>13191</v>
      </c>
      <c r="B1446" t="s">
        <v>17</v>
      </c>
      <c r="C1446">
        <v>24</v>
      </c>
      <c r="D1446">
        <v>0</v>
      </c>
      <c r="E1446">
        <v>0</v>
      </c>
      <c r="F1446" t="s">
        <v>23</v>
      </c>
      <c r="G1446" t="s">
        <v>14</v>
      </c>
      <c r="H1446" t="s">
        <v>19</v>
      </c>
      <c r="I1446">
        <v>120.77</v>
      </c>
      <c r="J1446">
        <v>16.899999999999999</v>
      </c>
      <c r="K1446">
        <v>16.899999999999999</v>
      </c>
      <c r="L1446" t="s">
        <v>21</v>
      </c>
      <c r="M1446" s="8">
        <v>0</v>
      </c>
      <c r="N1446">
        <f t="shared" si="66"/>
        <v>0</v>
      </c>
      <c r="O1446">
        <f t="shared" si="67"/>
        <v>0</v>
      </c>
      <c r="P1446">
        <f t="shared" si="68"/>
        <v>0</v>
      </c>
      <c r="U1446">
        <v>24</v>
      </c>
      <c r="V1446">
        <v>120.77</v>
      </c>
      <c r="W1446">
        <v>16.899999999999999</v>
      </c>
    </row>
    <row r="1447" spans="1:23" x14ac:dyDescent="0.35">
      <c r="A1447">
        <v>47330</v>
      </c>
      <c r="B1447" t="s">
        <v>12</v>
      </c>
      <c r="C1447">
        <v>9</v>
      </c>
      <c r="D1447">
        <v>0</v>
      </c>
      <c r="E1447">
        <v>0</v>
      </c>
      <c r="F1447" t="s">
        <v>23</v>
      </c>
      <c r="G1447" t="s">
        <v>26</v>
      </c>
      <c r="H1447" t="s">
        <v>19</v>
      </c>
      <c r="I1447">
        <v>60.39</v>
      </c>
      <c r="J1447">
        <v>16.399999999999999</v>
      </c>
      <c r="K1447">
        <v>16.399999999999999</v>
      </c>
      <c r="L1447" t="s">
        <v>24</v>
      </c>
      <c r="M1447" s="8">
        <v>0</v>
      </c>
      <c r="N1447">
        <f t="shared" si="66"/>
        <v>0</v>
      </c>
      <c r="O1447">
        <f t="shared" si="67"/>
        <v>0</v>
      </c>
      <c r="P1447">
        <f t="shared" si="68"/>
        <v>0</v>
      </c>
      <c r="U1447">
        <v>9</v>
      </c>
      <c r="V1447">
        <v>60.39</v>
      </c>
      <c r="W1447">
        <v>16.399999999999999</v>
      </c>
    </row>
    <row r="1448" spans="1:23" x14ac:dyDescent="0.35">
      <c r="A1448">
        <v>42191</v>
      </c>
      <c r="B1448" t="s">
        <v>17</v>
      </c>
      <c r="C1448">
        <v>52</v>
      </c>
      <c r="D1448">
        <v>0</v>
      </c>
      <c r="E1448">
        <v>0</v>
      </c>
      <c r="F1448" t="s">
        <v>13</v>
      </c>
      <c r="G1448" t="s">
        <v>25</v>
      </c>
      <c r="H1448" t="s">
        <v>15</v>
      </c>
      <c r="I1448">
        <v>126.34</v>
      </c>
      <c r="J1448">
        <v>35.1</v>
      </c>
      <c r="K1448">
        <v>35.1</v>
      </c>
      <c r="L1448" t="s">
        <v>21</v>
      </c>
      <c r="M1448" s="8">
        <v>0</v>
      </c>
      <c r="N1448">
        <f t="shared" si="66"/>
        <v>0</v>
      </c>
      <c r="O1448">
        <f t="shared" si="67"/>
        <v>0</v>
      </c>
      <c r="P1448">
        <f t="shared" si="68"/>
        <v>0</v>
      </c>
      <c r="U1448">
        <v>52</v>
      </c>
      <c r="V1448">
        <v>126.34</v>
      </c>
      <c r="W1448">
        <v>35.1</v>
      </c>
    </row>
    <row r="1449" spans="1:23" x14ac:dyDescent="0.35">
      <c r="A1449">
        <v>35332</v>
      </c>
      <c r="B1449" t="s">
        <v>17</v>
      </c>
      <c r="C1449">
        <v>63</v>
      </c>
      <c r="D1449">
        <v>0</v>
      </c>
      <c r="E1449">
        <v>0</v>
      </c>
      <c r="F1449" t="s">
        <v>13</v>
      </c>
      <c r="G1449" t="s">
        <v>14</v>
      </c>
      <c r="H1449" t="s">
        <v>19</v>
      </c>
      <c r="I1449">
        <v>93.24</v>
      </c>
      <c r="J1449">
        <v>28.8</v>
      </c>
      <c r="K1449">
        <v>28.8</v>
      </c>
      <c r="L1449" t="s">
        <v>21</v>
      </c>
      <c r="M1449" s="8">
        <v>0</v>
      </c>
      <c r="N1449">
        <f t="shared" si="66"/>
        <v>0</v>
      </c>
      <c r="O1449">
        <f t="shared" si="67"/>
        <v>0</v>
      </c>
      <c r="P1449">
        <f t="shared" si="68"/>
        <v>0</v>
      </c>
      <c r="U1449">
        <v>63</v>
      </c>
      <c r="V1449">
        <v>93.24</v>
      </c>
      <c r="W1449">
        <v>28.8</v>
      </c>
    </row>
    <row r="1450" spans="1:23" x14ac:dyDescent="0.35">
      <c r="A1450">
        <v>49341</v>
      </c>
      <c r="B1450" t="s">
        <v>17</v>
      </c>
      <c r="C1450">
        <v>78</v>
      </c>
      <c r="D1450">
        <v>0</v>
      </c>
      <c r="E1450">
        <v>0</v>
      </c>
      <c r="F1450" t="s">
        <v>13</v>
      </c>
      <c r="G1450" t="s">
        <v>14</v>
      </c>
      <c r="H1450" t="s">
        <v>19</v>
      </c>
      <c r="I1450">
        <v>154.75</v>
      </c>
      <c r="J1450">
        <v>17.600000000000001</v>
      </c>
      <c r="K1450">
        <v>17.600000000000001</v>
      </c>
      <c r="L1450" t="s">
        <v>21</v>
      </c>
      <c r="M1450" s="8">
        <v>0</v>
      </c>
      <c r="N1450">
        <f t="shared" si="66"/>
        <v>0</v>
      </c>
      <c r="O1450">
        <f t="shared" si="67"/>
        <v>0</v>
      </c>
      <c r="P1450">
        <f t="shared" si="68"/>
        <v>0</v>
      </c>
      <c r="U1450">
        <v>78</v>
      </c>
      <c r="V1450">
        <v>154.75</v>
      </c>
      <c r="W1450">
        <v>17.600000000000001</v>
      </c>
    </row>
    <row r="1451" spans="1:23" x14ac:dyDescent="0.35">
      <c r="A1451">
        <v>64750</v>
      </c>
      <c r="B1451" t="s">
        <v>17</v>
      </c>
      <c r="C1451">
        <v>22</v>
      </c>
      <c r="D1451">
        <v>0</v>
      </c>
      <c r="E1451">
        <v>0</v>
      </c>
      <c r="F1451" t="s">
        <v>23</v>
      </c>
      <c r="G1451" t="s">
        <v>14</v>
      </c>
      <c r="H1451" t="s">
        <v>19</v>
      </c>
      <c r="I1451">
        <v>62.81</v>
      </c>
      <c r="J1451">
        <v>21.3</v>
      </c>
      <c r="K1451">
        <v>21.3</v>
      </c>
      <c r="L1451" t="s">
        <v>21</v>
      </c>
      <c r="M1451" s="8">
        <v>0</v>
      </c>
      <c r="N1451">
        <f t="shared" si="66"/>
        <v>0</v>
      </c>
      <c r="O1451">
        <f t="shared" si="67"/>
        <v>0</v>
      </c>
      <c r="P1451">
        <f t="shared" si="68"/>
        <v>0</v>
      </c>
      <c r="U1451">
        <v>22</v>
      </c>
      <c r="V1451">
        <v>62.81</v>
      </c>
      <c r="W1451">
        <v>21.3</v>
      </c>
    </row>
    <row r="1452" spans="1:23" x14ac:dyDescent="0.35">
      <c r="A1452">
        <v>70259</v>
      </c>
      <c r="B1452" t="s">
        <v>17</v>
      </c>
      <c r="C1452">
        <v>2</v>
      </c>
      <c r="D1452">
        <v>0</v>
      </c>
      <c r="E1452">
        <v>0</v>
      </c>
      <c r="F1452" t="s">
        <v>23</v>
      </c>
      <c r="G1452" t="s">
        <v>26</v>
      </c>
      <c r="H1452" t="s">
        <v>19</v>
      </c>
      <c r="I1452">
        <v>65.959999999999994</v>
      </c>
      <c r="J1452">
        <v>19.7</v>
      </c>
      <c r="K1452">
        <v>19.7</v>
      </c>
      <c r="L1452" t="s">
        <v>24</v>
      </c>
      <c r="M1452" s="8">
        <v>0</v>
      </c>
      <c r="N1452">
        <f t="shared" si="66"/>
        <v>0</v>
      </c>
      <c r="O1452">
        <f t="shared" si="67"/>
        <v>0</v>
      </c>
      <c r="P1452">
        <f t="shared" si="68"/>
        <v>0</v>
      </c>
      <c r="U1452">
        <v>2</v>
      </c>
      <c r="V1452">
        <v>65.959999999999994</v>
      </c>
      <c r="W1452">
        <v>19.7</v>
      </c>
    </row>
    <row r="1453" spans="1:23" x14ac:dyDescent="0.35">
      <c r="A1453">
        <v>36960</v>
      </c>
      <c r="B1453" t="s">
        <v>17</v>
      </c>
      <c r="C1453">
        <v>79</v>
      </c>
      <c r="D1453">
        <v>0</v>
      </c>
      <c r="E1453">
        <v>0</v>
      </c>
      <c r="F1453" t="s">
        <v>13</v>
      </c>
      <c r="G1453" t="s">
        <v>14</v>
      </c>
      <c r="H1453" t="s">
        <v>19</v>
      </c>
      <c r="I1453">
        <v>79.53</v>
      </c>
      <c r="J1453">
        <v>37.299999999999997</v>
      </c>
      <c r="K1453">
        <v>37.299999999999997</v>
      </c>
      <c r="L1453" t="s">
        <v>21</v>
      </c>
      <c r="M1453" s="8">
        <v>0</v>
      </c>
      <c r="N1453">
        <f t="shared" si="66"/>
        <v>0</v>
      </c>
      <c r="O1453">
        <f t="shared" si="67"/>
        <v>0</v>
      </c>
      <c r="P1453">
        <f t="shared" si="68"/>
        <v>0</v>
      </c>
      <c r="U1453">
        <v>79</v>
      </c>
      <c r="V1453">
        <v>79.53</v>
      </c>
      <c r="W1453">
        <v>37.299999999999997</v>
      </c>
    </row>
    <row r="1454" spans="1:23" x14ac:dyDescent="0.35">
      <c r="A1454">
        <v>12992</v>
      </c>
      <c r="B1454" t="s">
        <v>17</v>
      </c>
      <c r="C1454">
        <v>49</v>
      </c>
      <c r="D1454">
        <v>0</v>
      </c>
      <c r="E1454">
        <v>0</v>
      </c>
      <c r="F1454" t="s">
        <v>13</v>
      </c>
      <c r="G1454" t="s">
        <v>14</v>
      </c>
      <c r="H1454" t="s">
        <v>19</v>
      </c>
      <c r="I1454">
        <v>96.85</v>
      </c>
      <c r="J1454">
        <v>35.5</v>
      </c>
      <c r="K1454">
        <v>35.5</v>
      </c>
      <c r="L1454" t="s">
        <v>21</v>
      </c>
      <c r="M1454" s="8">
        <v>0</v>
      </c>
      <c r="N1454">
        <f t="shared" si="66"/>
        <v>0</v>
      </c>
      <c r="O1454">
        <f t="shared" si="67"/>
        <v>0</v>
      </c>
      <c r="P1454">
        <f t="shared" si="68"/>
        <v>0</v>
      </c>
      <c r="U1454">
        <v>49</v>
      </c>
      <c r="V1454">
        <v>96.85</v>
      </c>
      <c r="W1454">
        <v>35.5</v>
      </c>
    </row>
    <row r="1455" spans="1:23" x14ac:dyDescent="0.35">
      <c r="A1455">
        <v>4692</v>
      </c>
      <c r="B1455" t="s">
        <v>17</v>
      </c>
      <c r="C1455">
        <v>74</v>
      </c>
      <c r="D1455">
        <v>0</v>
      </c>
      <c r="E1455">
        <v>0</v>
      </c>
      <c r="F1455" t="s">
        <v>13</v>
      </c>
      <c r="G1455" t="s">
        <v>25</v>
      </c>
      <c r="H1455" t="s">
        <v>15</v>
      </c>
      <c r="I1455">
        <v>251.99</v>
      </c>
      <c r="J1455">
        <v>25.5</v>
      </c>
      <c r="K1455">
        <v>25.5</v>
      </c>
      <c r="L1455" t="s">
        <v>21</v>
      </c>
      <c r="M1455" s="8">
        <v>0</v>
      </c>
      <c r="N1455">
        <f t="shared" si="66"/>
        <v>0</v>
      </c>
      <c r="O1455">
        <f t="shared" si="67"/>
        <v>0</v>
      </c>
      <c r="P1455">
        <f t="shared" si="68"/>
        <v>1</v>
      </c>
      <c r="U1455">
        <v>74</v>
      </c>
      <c r="V1455">
        <v>251.99</v>
      </c>
      <c r="W1455">
        <v>25.5</v>
      </c>
    </row>
    <row r="1456" spans="1:23" x14ac:dyDescent="0.35">
      <c r="A1456">
        <v>62460</v>
      </c>
      <c r="B1456" t="s">
        <v>12</v>
      </c>
      <c r="C1456">
        <v>62</v>
      </c>
      <c r="D1456">
        <v>0</v>
      </c>
      <c r="E1456">
        <v>0</v>
      </c>
      <c r="F1456" t="s">
        <v>13</v>
      </c>
      <c r="G1456" t="s">
        <v>14</v>
      </c>
      <c r="H1456" t="s">
        <v>19</v>
      </c>
      <c r="I1456">
        <v>115.13</v>
      </c>
      <c r="J1456">
        <v>30</v>
      </c>
      <c r="K1456">
        <v>30</v>
      </c>
      <c r="L1456" t="s">
        <v>22</v>
      </c>
      <c r="M1456" s="8">
        <v>0</v>
      </c>
      <c r="N1456">
        <f t="shared" si="66"/>
        <v>0</v>
      </c>
      <c r="O1456">
        <f t="shared" si="67"/>
        <v>0</v>
      </c>
      <c r="P1456">
        <f t="shared" si="68"/>
        <v>0</v>
      </c>
      <c r="U1456">
        <v>62</v>
      </c>
      <c r="V1456">
        <v>115.13</v>
      </c>
      <c r="W1456">
        <v>30</v>
      </c>
    </row>
    <row r="1457" spans="1:23" x14ac:dyDescent="0.35">
      <c r="A1457">
        <v>72132</v>
      </c>
      <c r="B1457" t="s">
        <v>12</v>
      </c>
      <c r="C1457">
        <v>16</v>
      </c>
      <c r="D1457">
        <v>0</v>
      </c>
      <c r="E1457">
        <v>0</v>
      </c>
      <c r="F1457" t="s">
        <v>23</v>
      </c>
      <c r="G1457" t="s">
        <v>26</v>
      </c>
      <c r="H1457" t="s">
        <v>15</v>
      </c>
      <c r="I1457">
        <v>102.3</v>
      </c>
      <c r="J1457">
        <v>21.9</v>
      </c>
      <c r="K1457">
        <v>21.9</v>
      </c>
      <c r="L1457" t="s">
        <v>24</v>
      </c>
      <c r="M1457" s="8">
        <v>0</v>
      </c>
      <c r="N1457">
        <f t="shared" si="66"/>
        <v>0</v>
      </c>
      <c r="O1457">
        <f t="shared" si="67"/>
        <v>0</v>
      </c>
      <c r="P1457">
        <f t="shared" si="68"/>
        <v>0</v>
      </c>
      <c r="U1457">
        <v>16</v>
      </c>
      <c r="V1457">
        <v>102.3</v>
      </c>
      <c r="W1457">
        <v>21.9</v>
      </c>
    </row>
    <row r="1458" spans="1:23" x14ac:dyDescent="0.35">
      <c r="A1458">
        <v>41402</v>
      </c>
      <c r="B1458" t="s">
        <v>12</v>
      </c>
      <c r="C1458">
        <v>62</v>
      </c>
      <c r="D1458">
        <v>0</v>
      </c>
      <c r="E1458">
        <v>0</v>
      </c>
      <c r="F1458" t="s">
        <v>13</v>
      </c>
      <c r="G1458" t="s">
        <v>18</v>
      </c>
      <c r="H1458" t="s">
        <v>15</v>
      </c>
      <c r="I1458">
        <v>78.989999999999995</v>
      </c>
      <c r="J1458">
        <v>45.5</v>
      </c>
      <c r="K1458">
        <v>45.5</v>
      </c>
      <c r="L1458" t="s">
        <v>21</v>
      </c>
      <c r="M1458" s="8">
        <v>0</v>
      </c>
      <c r="N1458">
        <f t="shared" si="66"/>
        <v>0</v>
      </c>
      <c r="O1458">
        <f t="shared" si="67"/>
        <v>0</v>
      </c>
      <c r="P1458">
        <f t="shared" si="68"/>
        <v>0</v>
      </c>
      <c r="U1458">
        <v>62</v>
      </c>
      <c r="V1458">
        <v>78.989999999999995</v>
      </c>
      <c r="W1458">
        <v>45.5</v>
      </c>
    </row>
    <row r="1459" spans="1:23" x14ac:dyDescent="0.35">
      <c r="A1459">
        <v>40253</v>
      </c>
      <c r="B1459" t="s">
        <v>12</v>
      </c>
      <c r="C1459">
        <v>27</v>
      </c>
      <c r="D1459">
        <v>0</v>
      </c>
      <c r="E1459">
        <v>0</v>
      </c>
      <c r="F1459" t="s">
        <v>23</v>
      </c>
      <c r="G1459" t="s">
        <v>14</v>
      </c>
      <c r="H1459" t="s">
        <v>19</v>
      </c>
      <c r="I1459">
        <v>191.79</v>
      </c>
      <c r="J1459" t="s">
        <v>20</v>
      </c>
      <c r="K1459">
        <v>28.1</v>
      </c>
      <c r="L1459" t="s">
        <v>22</v>
      </c>
      <c r="M1459" s="8">
        <v>0</v>
      </c>
      <c r="N1459">
        <f t="shared" si="66"/>
        <v>1</v>
      </c>
      <c r="O1459">
        <f t="shared" si="67"/>
        <v>0</v>
      </c>
      <c r="P1459">
        <f t="shared" si="68"/>
        <v>1</v>
      </c>
      <c r="U1459">
        <v>27</v>
      </c>
      <c r="V1459">
        <v>191.79</v>
      </c>
      <c r="W1459">
        <v>28.1</v>
      </c>
    </row>
    <row r="1460" spans="1:23" x14ac:dyDescent="0.35">
      <c r="A1460">
        <v>63577</v>
      </c>
      <c r="B1460" t="s">
        <v>17</v>
      </c>
      <c r="C1460">
        <v>50</v>
      </c>
      <c r="D1460">
        <v>1</v>
      </c>
      <c r="E1460">
        <v>0</v>
      </c>
      <c r="F1460" t="s">
        <v>13</v>
      </c>
      <c r="G1460" t="s">
        <v>18</v>
      </c>
      <c r="H1460" t="s">
        <v>19</v>
      </c>
      <c r="I1460">
        <v>68.8</v>
      </c>
      <c r="J1460">
        <v>34.9</v>
      </c>
      <c r="K1460">
        <v>34.9</v>
      </c>
      <c r="L1460" t="s">
        <v>21</v>
      </c>
      <c r="M1460" s="8">
        <v>0</v>
      </c>
      <c r="N1460">
        <f t="shared" si="66"/>
        <v>0</v>
      </c>
      <c r="O1460">
        <f t="shared" si="67"/>
        <v>0</v>
      </c>
      <c r="P1460">
        <f t="shared" si="68"/>
        <v>0</v>
      </c>
      <c r="U1460">
        <v>50</v>
      </c>
      <c r="V1460">
        <v>68.8</v>
      </c>
      <c r="W1460">
        <v>34.9</v>
      </c>
    </row>
    <row r="1461" spans="1:23" x14ac:dyDescent="0.35">
      <c r="A1461">
        <v>11726</v>
      </c>
      <c r="B1461" t="s">
        <v>17</v>
      </c>
      <c r="C1461">
        <v>49</v>
      </c>
      <c r="D1461">
        <v>0</v>
      </c>
      <c r="E1461">
        <v>0</v>
      </c>
      <c r="F1461" t="s">
        <v>13</v>
      </c>
      <c r="G1461" t="s">
        <v>25</v>
      </c>
      <c r="H1461" t="s">
        <v>19</v>
      </c>
      <c r="I1461">
        <v>83.84</v>
      </c>
      <c r="J1461">
        <v>19.3</v>
      </c>
      <c r="K1461">
        <v>19.3</v>
      </c>
      <c r="L1461" t="s">
        <v>16</v>
      </c>
      <c r="M1461" s="8">
        <v>0</v>
      </c>
      <c r="N1461">
        <f t="shared" si="66"/>
        <v>0</v>
      </c>
      <c r="O1461">
        <f t="shared" si="67"/>
        <v>0</v>
      </c>
      <c r="P1461">
        <f t="shared" si="68"/>
        <v>0</v>
      </c>
      <c r="U1461">
        <v>49</v>
      </c>
      <c r="V1461">
        <v>83.84</v>
      </c>
      <c r="W1461">
        <v>19.3</v>
      </c>
    </row>
    <row r="1462" spans="1:23" x14ac:dyDescent="0.35">
      <c r="A1462">
        <v>13736</v>
      </c>
      <c r="B1462" t="s">
        <v>12</v>
      </c>
      <c r="C1462">
        <v>24</v>
      </c>
      <c r="D1462">
        <v>0</v>
      </c>
      <c r="E1462">
        <v>0</v>
      </c>
      <c r="F1462" t="s">
        <v>13</v>
      </c>
      <c r="G1462" t="s">
        <v>14</v>
      </c>
      <c r="H1462" t="s">
        <v>15</v>
      </c>
      <c r="I1462">
        <v>94.66</v>
      </c>
      <c r="J1462">
        <v>32.1</v>
      </c>
      <c r="K1462">
        <v>32.1</v>
      </c>
      <c r="L1462" t="s">
        <v>16</v>
      </c>
      <c r="M1462" s="8">
        <v>0</v>
      </c>
      <c r="N1462">
        <f t="shared" si="66"/>
        <v>0</v>
      </c>
      <c r="O1462">
        <f t="shared" si="67"/>
        <v>0</v>
      </c>
      <c r="P1462">
        <f t="shared" si="68"/>
        <v>0</v>
      </c>
      <c r="U1462">
        <v>24</v>
      </c>
      <c r="V1462">
        <v>94.66</v>
      </c>
      <c r="W1462">
        <v>32.1</v>
      </c>
    </row>
    <row r="1463" spans="1:23" x14ac:dyDescent="0.35">
      <c r="A1463">
        <v>43913</v>
      </c>
      <c r="B1463" t="s">
        <v>17</v>
      </c>
      <c r="C1463">
        <v>21</v>
      </c>
      <c r="D1463">
        <v>0</v>
      </c>
      <c r="E1463">
        <v>0</v>
      </c>
      <c r="F1463" t="s">
        <v>23</v>
      </c>
      <c r="G1463" t="s">
        <v>14</v>
      </c>
      <c r="H1463" t="s">
        <v>19</v>
      </c>
      <c r="I1463">
        <v>107.98</v>
      </c>
      <c r="J1463">
        <v>26.9</v>
      </c>
      <c r="K1463">
        <v>26.9</v>
      </c>
      <c r="L1463" t="s">
        <v>21</v>
      </c>
      <c r="M1463" s="8">
        <v>0</v>
      </c>
      <c r="N1463">
        <f t="shared" si="66"/>
        <v>0</v>
      </c>
      <c r="O1463">
        <f t="shared" si="67"/>
        <v>0</v>
      </c>
      <c r="P1463">
        <f t="shared" si="68"/>
        <v>0</v>
      </c>
      <c r="U1463">
        <v>21</v>
      </c>
      <c r="V1463">
        <v>107.98</v>
      </c>
      <c r="W1463">
        <v>26.9</v>
      </c>
    </row>
    <row r="1464" spans="1:23" x14ac:dyDescent="0.35">
      <c r="A1464">
        <v>41870</v>
      </c>
      <c r="B1464" t="s">
        <v>12</v>
      </c>
      <c r="C1464">
        <v>17</v>
      </c>
      <c r="D1464">
        <v>0</v>
      </c>
      <c r="E1464">
        <v>0</v>
      </c>
      <c r="F1464" t="s">
        <v>23</v>
      </c>
      <c r="G1464" t="s">
        <v>27</v>
      </c>
      <c r="H1464" t="s">
        <v>19</v>
      </c>
      <c r="I1464">
        <v>61.01</v>
      </c>
      <c r="J1464">
        <v>32.5</v>
      </c>
      <c r="K1464">
        <v>32.5</v>
      </c>
      <c r="L1464" t="s">
        <v>24</v>
      </c>
      <c r="M1464" s="8">
        <v>0</v>
      </c>
      <c r="N1464">
        <f t="shared" si="66"/>
        <v>0</v>
      </c>
      <c r="O1464">
        <f t="shared" si="67"/>
        <v>0</v>
      </c>
      <c r="P1464">
        <f t="shared" si="68"/>
        <v>0</v>
      </c>
      <c r="U1464">
        <v>17</v>
      </c>
      <c r="V1464">
        <v>61.01</v>
      </c>
      <c r="W1464">
        <v>32.5</v>
      </c>
    </row>
    <row r="1465" spans="1:23" x14ac:dyDescent="0.35">
      <c r="A1465">
        <v>37907</v>
      </c>
      <c r="B1465" t="s">
        <v>17</v>
      </c>
      <c r="C1465">
        <v>22</v>
      </c>
      <c r="D1465">
        <v>0</v>
      </c>
      <c r="E1465">
        <v>0</v>
      </c>
      <c r="F1465" t="s">
        <v>23</v>
      </c>
      <c r="G1465" t="s">
        <v>14</v>
      </c>
      <c r="H1465" t="s">
        <v>15</v>
      </c>
      <c r="I1465">
        <v>135.63999999999999</v>
      </c>
      <c r="J1465">
        <v>19.5</v>
      </c>
      <c r="K1465">
        <v>19.5</v>
      </c>
      <c r="L1465" t="s">
        <v>21</v>
      </c>
      <c r="M1465" s="8">
        <v>0</v>
      </c>
      <c r="N1465">
        <f t="shared" si="66"/>
        <v>0</v>
      </c>
      <c r="O1465">
        <f t="shared" si="67"/>
        <v>0</v>
      </c>
      <c r="P1465">
        <f t="shared" si="68"/>
        <v>0</v>
      </c>
      <c r="U1465">
        <v>22</v>
      </c>
      <c r="V1465">
        <v>135.63999999999999</v>
      </c>
      <c r="W1465">
        <v>19.5</v>
      </c>
    </row>
    <row r="1466" spans="1:23" x14ac:dyDescent="0.35">
      <c r="A1466">
        <v>15987</v>
      </c>
      <c r="B1466" t="s">
        <v>12</v>
      </c>
      <c r="C1466">
        <v>13</v>
      </c>
      <c r="D1466">
        <v>0</v>
      </c>
      <c r="E1466">
        <v>0</v>
      </c>
      <c r="F1466" t="s">
        <v>23</v>
      </c>
      <c r="G1466" t="s">
        <v>26</v>
      </c>
      <c r="H1466" t="s">
        <v>15</v>
      </c>
      <c r="I1466">
        <v>92.65</v>
      </c>
      <c r="J1466">
        <v>31.7</v>
      </c>
      <c r="K1466">
        <v>31.7</v>
      </c>
      <c r="L1466" t="s">
        <v>21</v>
      </c>
      <c r="M1466" s="8">
        <v>0</v>
      </c>
      <c r="N1466">
        <f t="shared" si="66"/>
        <v>0</v>
      </c>
      <c r="O1466">
        <f t="shared" si="67"/>
        <v>0</v>
      </c>
      <c r="P1466">
        <f t="shared" si="68"/>
        <v>0</v>
      </c>
      <c r="U1466">
        <v>13</v>
      </c>
      <c r="V1466">
        <v>92.65</v>
      </c>
      <c r="W1466">
        <v>31.7</v>
      </c>
    </row>
    <row r="1467" spans="1:23" x14ac:dyDescent="0.35">
      <c r="A1467">
        <v>57166</v>
      </c>
      <c r="B1467" t="s">
        <v>17</v>
      </c>
      <c r="C1467">
        <v>21</v>
      </c>
      <c r="D1467">
        <v>0</v>
      </c>
      <c r="E1467">
        <v>0</v>
      </c>
      <c r="F1467" t="s">
        <v>23</v>
      </c>
      <c r="G1467" t="s">
        <v>14</v>
      </c>
      <c r="H1467" t="s">
        <v>19</v>
      </c>
      <c r="I1467">
        <v>121.11</v>
      </c>
      <c r="J1467">
        <v>21</v>
      </c>
      <c r="K1467">
        <v>21</v>
      </c>
      <c r="L1467" t="s">
        <v>24</v>
      </c>
      <c r="M1467" s="8">
        <v>0</v>
      </c>
      <c r="N1467">
        <f t="shared" si="66"/>
        <v>0</v>
      </c>
      <c r="O1467">
        <f t="shared" si="67"/>
        <v>0</v>
      </c>
      <c r="P1467">
        <f t="shared" si="68"/>
        <v>0</v>
      </c>
      <c r="U1467">
        <v>21</v>
      </c>
      <c r="V1467">
        <v>121.11</v>
      </c>
      <c r="W1467">
        <v>21</v>
      </c>
    </row>
    <row r="1468" spans="1:23" x14ac:dyDescent="0.35">
      <c r="A1468">
        <v>44950</v>
      </c>
      <c r="B1468" t="s">
        <v>12</v>
      </c>
      <c r="C1468">
        <v>51</v>
      </c>
      <c r="D1468">
        <v>1</v>
      </c>
      <c r="E1468">
        <v>0</v>
      </c>
      <c r="F1468" t="s">
        <v>13</v>
      </c>
      <c r="G1468" t="s">
        <v>14</v>
      </c>
      <c r="H1468" t="s">
        <v>19</v>
      </c>
      <c r="I1468">
        <v>163.56</v>
      </c>
      <c r="J1468" t="s">
        <v>20</v>
      </c>
      <c r="K1468">
        <v>28.1</v>
      </c>
      <c r="L1468" t="s">
        <v>16</v>
      </c>
      <c r="M1468" s="8">
        <v>0</v>
      </c>
      <c r="N1468">
        <f t="shared" si="66"/>
        <v>1</v>
      </c>
      <c r="O1468">
        <f t="shared" si="67"/>
        <v>0</v>
      </c>
      <c r="P1468">
        <f t="shared" si="68"/>
        <v>0</v>
      </c>
      <c r="U1468">
        <v>51</v>
      </c>
      <c r="V1468">
        <v>163.56</v>
      </c>
      <c r="W1468">
        <v>28.1</v>
      </c>
    </row>
    <row r="1469" spans="1:23" x14ac:dyDescent="0.35">
      <c r="A1469">
        <v>47627</v>
      </c>
      <c r="B1469" t="s">
        <v>12</v>
      </c>
      <c r="C1469">
        <v>8</v>
      </c>
      <c r="D1469">
        <v>0</v>
      </c>
      <c r="E1469">
        <v>0</v>
      </c>
      <c r="F1469" t="s">
        <v>23</v>
      </c>
      <c r="G1469" t="s">
        <v>26</v>
      </c>
      <c r="H1469" t="s">
        <v>15</v>
      </c>
      <c r="I1469">
        <v>107.69</v>
      </c>
      <c r="J1469">
        <v>20.3</v>
      </c>
      <c r="K1469">
        <v>20.3</v>
      </c>
      <c r="L1469" t="s">
        <v>24</v>
      </c>
      <c r="M1469" s="8">
        <v>0</v>
      </c>
      <c r="N1469">
        <f t="shared" si="66"/>
        <v>0</v>
      </c>
      <c r="O1469">
        <f t="shared" si="67"/>
        <v>0</v>
      </c>
      <c r="P1469">
        <f t="shared" si="68"/>
        <v>0</v>
      </c>
      <c r="U1469">
        <v>8</v>
      </c>
      <c r="V1469">
        <v>107.69</v>
      </c>
      <c r="W1469">
        <v>20.3</v>
      </c>
    </row>
    <row r="1470" spans="1:23" x14ac:dyDescent="0.35">
      <c r="A1470">
        <v>42460</v>
      </c>
      <c r="B1470" t="s">
        <v>12</v>
      </c>
      <c r="C1470">
        <v>48</v>
      </c>
      <c r="D1470">
        <v>0</v>
      </c>
      <c r="E1470">
        <v>0</v>
      </c>
      <c r="F1470" t="s">
        <v>13</v>
      </c>
      <c r="G1470" t="s">
        <v>18</v>
      </c>
      <c r="H1470" t="s">
        <v>19</v>
      </c>
      <c r="I1470">
        <v>216.88</v>
      </c>
      <c r="J1470" t="s">
        <v>20</v>
      </c>
      <c r="K1470">
        <v>28.1</v>
      </c>
      <c r="L1470" t="s">
        <v>22</v>
      </c>
      <c r="M1470" s="8">
        <v>0</v>
      </c>
      <c r="N1470">
        <f t="shared" si="66"/>
        <v>1</v>
      </c>
      <c r="O1470">
        <f t="shared" si="67"/>
        <v>0</v>
      </c>
      <c r="P1470">
        <f t="shared" si="68"/>
        <v>1</v>
      </c>
      <c r="U1470">
        <v>48</v>
      </c>
      <c r="V1470">
        <v>216.88</v>
      </c>
      <c r="W1470">
        <v>28.1</v>
      </c>
    </row>
    <row r="1471" spans="1:23" x14ac:dyDescent="0.35">
      <c r="A1471">
        <v>8723</v>
      </c>
      <c r="B1471" t="s">
        <v>17</v>
      </c>
      <c r="C1471">
        <v>16</v>
      </c>
      <c r="D1471">
        <v>0</v>
      </c>
      <c r="E1471">
        <v>0</v>
      </c>
      <c r="F1471" t="s">
        <v>23</v>
      </c>
      <c r="G1471" t="s">
        <v>14</v>
      </c>
      <c r="H1471" t="s">
        <v>19</v>
      </c>
      <c r="I1471">
        <v>70.150000000000006</v>
      </c>
      <c r="J1471">
        <v>21.5</v>
      </c>
      <c r="K1471">
        <v>21.5</v>
      </c>
      <c r="L1471" t="s">
        <v>24</v>
      </c>
      <c r="M1471" s="8">
        <v>0</v>
      </c>
      <c r="N1471">
        <f t="shared" si="66"/>
        <v>0</v>
      </c>
      <c r="O1471">
        <f t="shared" si="67"/>
        <v>0</v>
      </c>
      <c r="P1471">
        <f t="shared" si="68"/>
        <v>0</v>
      </c>
      <c r="U1471">
        <v>16</v>
      </c>
      <c r="V1471">
        <v>70.150000000000006</v>
      </c>
      <c r="W1471">
        <v>21.5</v>
      </c>
    </row>
    <row r="1472" spans="1:23" x14ac:dyDescent="0.35">
      <c r="A1472">
        <v>52559</v>
      </c>
      <c r="B1472" t="s">
        <v>12</v>
      </c>
      <c r="C1472">
        <v>18</v>
      </c>
      <c r="D1472">
        <v>0</v>
      </c>
      <c r="E1472">
        <v>0</v>
      </c>
      <c r="F1472" t="s">
        <v>23</v>
      </c>
      <c r="G1472" t="s">
        <v>14</v>
      </c>
      <c r="H1472" t="s">
        <v>15</v>
      </c>
      <c r="I1472">
        <v>83.02</v>
      </c>
      <c r="J1472">
        <v>40.4</v>
      </c>
      <c r="K1472">
        <v>40.4</v>
      </c>
      <c r="L1472" t="s">
        <v>24</v>
      </c>
      <c r="M1472" s="8">
        <v>0</v>
      </c>
      <c r="N1472">
        <f t="shared" si="66"/>
        <v>0</v>
      </c>
      <c r="O1472">
        <f t="shared" si="67"/>
        <v>0</v>
      </c>
      <c r="P1472">
        <f t="shared" si="68"/>
        <v>0</v>
      </c>
      <c r="U1472">
        <v>18</v>
      </c>
      <c r="V1472">
        <v>83.02</v>
      </c>
      <c r="W1472">
        <v>40.4</v>
      </c>
    </row>
    <row r="1473" spans="1:23" x14ac:dyDescent="0.35">
      <c r="A1473">
        <v>937</v>
      </c>
      <c r="B1473" t="s">
        <v>12</v>
      </c>
      <c r="C1473">
        <v>7</v>
      </c>
      <c r="D1473">
        <v>0</v>
      </c>
      <c r="E1473">
        <v>0</v>
      </c>
      <c r="F1473" t="s">
        <v>23</v>
      </c>
      <c r="G1473" t="s">
        <v>26</v>
      </c>
      <c r="H1473" t="s">
        <v>15</v>
      </c>
      <c r="I1473">
        <v>87.94</v>
      </c>
      <c r="J1473" t="s">
        <v>20</v>
      </c>
      <c r="K1473">
        <v>28.1</v>
      </c>
      <c r="L1473" t="s">
        <v>24</v>
      </c>
      <c r="M1473" s="8">
        <v>0</v>
      </c>
      <c r="N1473">
        <f t="shared" si="66"/>
        <v>1</v>
      </c>
      <c r="O1473">
        <f t="shared" si="67"/>
        <v>0</v>
      </c>
      <c r="P1473">
        <f t="shared" si="68"/>
        <v>0</v>
      </c>
      <c r="U1473">
        <v>7</v>
      </c>
      <c r="V1473">
        <v>87.94</v>
      </c>
      <c r="W1473">
        <v>28.1</v>
      </c>
    </row>
    <row r="1474" spans="1:23" x14ac:dyDescent="0.35">
      <c r="A1474">
        <v>41271</v>
      </c>
      <c r="B1474" t="s">
        <v>12</v>
      </c>
      <c r="C1474">
        <v>68</v>
      </c>
      <c r="D1474">
        <v>1</v>
      </c>
      <c r="E1474">
        <v>0</v>
      </c>
      <c r="F1474" t="s">
        <v>13</v>
      </c>
      <c r="G1474" t="s">
        <v>25</v>
      </c>
      <c r="H1474" t="s">
        <v>15</v>
      </c>
      <c r="I1474">
        <v>222.29</v>
      </c>
      <c r="J1474">
        <v>30.1</v>
      </c>
      <c r="K1474">
        <v>30.1</v>
      </c>
      <c r="L1474" t="s">
        <v>21</v>
      </c>
      <c r="M1474" s="8">
        <v>0</v>
      </c>
      <c r="N1474">
        <f t="shared" si="66"/>
        <v>0</v>
      </c>
      <c r="O1474">
        <f t="shared" si="67"/>
        <v>0</v>
      </c>
      <c r="P1474">
        <f t="shared" si="68"/>
        <v>1</v>
      </c>
      <c r="U1474">
        <v>68</v>
      </c>
      <c r="V1474">
        <v>222.29</v>
      </c>
      <c r="W1474">
        <v>30.1</v>
      </c>
    </row>
    <row r="1475" spans="1:23" x14ac:dyDescent="0.35">
      <c r="A1475">
        <v>66893</v>
      </c>
      <c r="B1475" t="s">
        <v>12</v>
      </c>
      <c r="C1475">
        <v>49</v>
      </c>
      <c r="D1475">
        <v>1</v>
      </c>
      <c r="E1475">
        <v>0</v>
      </c>
      <c r="F1475" t="s">
        <v>13</v>
      </c>
      <c r="G1475" t="s">
        <v>25</v>
      </c>
      <c r="H1475" t="s">
        <v>15</v>
      </c>
      <c r="I1475">
        <v>139.43</v>
      </c>
      <c r="J1475">
        <v>40.200000000000003</v>
      </c>
      <c r="K1475">
        <v>40.200000000000003</v>
      </c>
      <c r="L1475" t="s">
        <v>16</v>
      </c>
      <c r="M1475" s="8">
        <v>0</v>
      </c>
      <c r="N1475">
        <f t="shared" ref="N1475:N1538" si="69">IF(OR(J1475&gt;47.5,J1475&lt;9.1),1,0)</f>
        <v>0</v>
      </c>
      <c r="O1475">
        <f t="shared" ref="O1475:O1538" si="70">IF(OR(C1475&lt;-29,C1475&gt;115),1,0)</f>
        <v>0</v>
      </c>
      <c r="P1475">
        <f t="shared" ref="P1475:P1538" si="71">IF(OR(I1475&lt;21.98,I1475&gt;169.36),1,0)</f>
        <v>0</v>
      </c>
      <c r="U1475">
        <v>49</v>
      </c>
      <c r="V1475">
        <v>139.43</v>
      </c>
      <c r="W1475">
        <v>40.200000000000003</v>
      </c>
    </row>
    <row r="1476" spans="1:23" x14ac:dyDescent="0.35">
      <c r="A1476">
        <v>21491</v>
      </c>
      <c r="B1476" t="s">
        <v>17</v>
      </c>
      <c r="C1476">
        <v>80</v>
      </c>
      <c r="D1476">
        <v>0</v>
      </c>
      <c r="E1476">
        <v>0</v>
      </c>
      <c r="F1476" t="s">
        <v>13</v>
      </c>
      <c r="G1476" t="s">
        <v>14</v>
      </c>
      <c r="H1476" t="s">
        <v>15</v>
      </c>
      <c r="I1476">
        <v>213.11</v>
      </c>
      <c r="J1476">
        <v>34.700000000000003</v>
      </c>
      <c r="K1476">
        <v>34.700000000000003</v>
      </c>
      <c r="L1476" t="s">
        <v>21</v>
      </c>
      <c r="M1476" s="8">
        <v>0</v>
      </c>
      <c r="N1476">
        <f t="shared" si="69"/>
        <v>0</v>
      </c>
      <c r="O1476">
        <f t="shared" si="70"/>
        <v>0</v>
      </c>
      <c r="P1476">
        <f t="shared" si="71"/>
        <v>1</v>
      </c>
      <c r="U1476">
        <v>80</v>
      </c>
      <c r="V1476">
        <v>213.11</v>
      </c>
      <c r="W1476">
        <v>34.700000000000003</v>
      </c>
    </row>
    <row r="1477" spans="1:23" x14ac:dyDescent="0.35">
      <c r="A1477">
        <v>51806</v>
      </c>
      <c r="B1477" t="s">
        <v>12</v>
      </c>
      <c r="C1477">
        <v>31</v>
      </c>
      <c r="D1477">
        <v>0</v>
      </c>
      <c r="E1477">
        <v>0</v>
      </c>
      <c r="F1477" t="s">
        <v>13</v>
      </c>
      <c r="G1477" t="s">
        <v>14</v>
      </c>
      <c r="H1477" t="s">
        <v>19</v>
      </c>
      <c r="I1477">
        <v>77.23</v>
      </c>
      <c r="J1477">
        <v>25.9</v>
      </c>
      <c r="K1477">
        <v>25.9</v>
      </c>
      <c r="L1477" t="s">
        <v>22</v>
      </c>
      <c r="M1477" s="8">
        <v>0</v>
      </c>
      <c r="N1477">
        <f t="shared" si="69"/>
        <v>0</v>
      </c>
      <c r="O1477">
        <f t="shared" si="70"/>
        <v>0</v>
      </c>
      <c r="P1477">
        <f t="shared" si="71"/>
        <v>0</v>
      </c>
      <c r="U1477">
        <v>31</v>
      </c>
      <c r="V1477">
        <v>77.23</v>
      </c>
      <c r="W1477">
        <v>25.9</v>
      </c>
    </row>
    <row r="1478" spans="1:23" x14ac:dyDescent="0.35">
      <c r="A1478">
        <v>59412</v>
      </c>
      <c r="B1478" t="s">
        <v>17</v>
      </c>
      <c r="C1478">
        <v>25</v>
      </c>
      <c r="D1478">
        <v>0</v>
      </c>
      <c r="E1478">
        <v>0</v>
      </c>
      <c r="F1478" t="s">
        <v>13</v>
      </c>
      <c r="G1478" t="s">
        <v>14</v>
      </c>
      <c r="H1478" t="s">
        <v>15</v>
      </c>
      <c r="I1478">
        <v>58.48</v>
      </c>
      <c r="J1478">
        <v>23.7</v>
      </c>
      <c r="K1478">
        <v>23.7</v>
      </c>
      <c r="L1478" t="s">
        <v>21</v>
      </c>
      <c r="M1478" s="8">
        <v>0</v>
      </c>
      <c r="N1478">
        <f t="shared" si="69"/>
        <v>0</v>
      </c>
      <c r="O1478">
        <f t="shared" si="70"/>
        <v>0</v>
      </c>
      <c r="P1478">
        <f t="shared" si="71"/>
        <v>0</v>
      </c>
      <c r="U1478">
        <v>25</v>
      </c>
      <c r="V1478">
        <v>58.48</v>
      </c>
      <c r="W1478">
        <v>23.7</v>
      </c>
    </row>
    <row r="1479" spans="1:23" x14ac:dyDescent="0.35">
      <c r="A1479">
        <v>742</v>
      </c>
      <c r="B1479" t="s">
        <v>17</v>
      </c>
      <c r="C1479">
        <v>39</v>
      </c>
      <c r="D1479">
        <v>0</v>
      </c>
      <c r="E1479">
        <v>0</v>
      </c>
      <c r="F1479" t="s">
        <v>23</v>
      </c>
      <c r="G1479" t="s">
        <v>25</v>
      </c>
      <c r="H1479" t="s">
        <v>19</v>
      </c>
      <c r="I1479">
        <v>87.33</v>
      </c>
      <c r="J1479">
        <v>34.299999999999997</v>
      </c>
      <c r="K1479">
        <v>34.299999999999997</v>
      </c>
      <c r="L1479" t="s">
        <v>21</v>
      </c>
      <c r="M1479" s="8">
        <v>0</v>
      </c>
      <c r="N1479">
        <f t="shared" si="69"/>
        <v>0</v>
      </c>
      <c r="O1479">
        <f t="shared" si="70"/>
        <v>0</v>
      </c>
      <c r="P1479">
        <f t="shared" si="71"/>
        <v>0</v>
      </c>
      <c r="U1479">
        <v>39</v>
      </c>
      <c r="V1479">
        <v>87.33</v>
      </c>
      <c r="W1479">
        <v>34.299999999999997</v>
      </c>
    </row>
    <row r="1480" spans="1:23" x14ac:dyDescent="0.35">
      <c r="A1480">
        <v>42902</v>
      </c>
      <c r="B1480" t="s">
        <v>12</v>
      </c>
      <c r="C1480">
        <v>35</v>
      </c>
      <c r="D1480">
        <v>0</v>
      </c>
      <c r="E1480">
        <v>0</v>
      </c>
      <c r="F1480" t="s">
        <v>13</v>
      </c>
      <c r="G1480" t="s">
        <v>14</v>
      </c>
      <c r="H1480" t="s">
        <v>19</v>
      </c>
      <c r="I1480">
        <v>102.34</v>
      </c>
      <c r="J1480">
        <v>34.299999999999997</v>
      </c>
      <c r="K1480">
        <v>34.299999999999997</v>
      </c>
      <c r="L1480" t="s">
        <v>21</v>
      </c>
      <c r="M1480" s="8">
        <v>0</v>
      </c>
      <c r="N1480">
        <f t="shared" si="69"/>
        <v>0</v>
      </c>
      <c r="O1480">
        <f t="shared" si="70"/>
        <v>0</v>
      </c>
      <c r="P1480">
        <f t="shared" si="71"/>
        <v>0</v>
      </c>
      <c r="U1480">
        <v>35</v>
      </c>
      <c r="V1480">
        <v>102.34</v>
      </c>
      <c r="W1480">
        <v>34.299999999999997</v>
      </c>
    </row>
    <row r="1481" spans="1:23" x14ac:dyDescent="0.35">
      <c r="A1481">
        <v>43059</v>
      </c>
      <c r="B1481" t="s">
        <v>17</v>
      </c>
      <c r="C1481">
        <v>71</v>
      </c>
      <c r="D1481">
        <v>0</v>
      </c>
      <c r="E1481">
        <v>0</v>
      </c>
      <c r="F1481" t="s">
        <v>13</v>
      </c>
      <c r="G1481" t="s">
        <v>18</v>
      </c>
      <c r="H1481" t="s">
        <v>19</v>
      </c>
      <c r="I1481">
        <v>151.30000000000001</v>
      </c>
      <c r="J1481">
        <v>26.3</v>
      </c>
      <c r="K1481">
        <v>26.3</v>
      </c>
      <c r="L1481" t="s">
        <v>21</v>
      </c>
      <c r="M1481" s="8">
        <v>0</v>
      </c>
      <c r="N1481">
        <f t="shared" si="69"/>
        <v>0</v>
      </c>
      <c r="O1481">
        <f t="shared" si="70"/>
        <v>0</v>
      </c>
      <c r="P1481">
        <f t="shared" si="71"/>
        <v>0</v>
      </c>
      <c r="U1481">
        <v>71</v>
      </c>
      <c r="V1481">
        <v>151.30000000000001</v>
      </c>
      <c r="W1481">
        <v>26.3</v>
      </c>
    </row>
    <row r="1482" spans="1:23" x14ac:dyDescent="0.35">
      <c r="A1482">
        <v>61512</v>
      </c>
      <c r="B1482" t="s">
        <v>17</v>
      </c>
      <c r="C1482">
        <v>71</v>
      </c>
      <c r="D1482">
        <v>0</v>
      </c>
      <c r="E1482">
        <v>0</v>
      </c>
      <c r="F1482" t="s">
        <v>13</v>
      </c>
      <c r="G1482" t="s">
        <v>18</v>
      </c>
      <c r="H1482" t="s">
        <v>15</v>
      </c>
      <c r="I1482">
        <v>144.22999999999999</v>
      </c>
      <c r="J1482">
        <v>22.1</v>
      </c>
      <c r="K1482">
        <v>22.1</v>
      </c>
      <c r="L1482" t="s">
        <v>16</v>
      </c>
      <c r="M1482" s="8">
        <v>0</v>
      </c>
      <c r="N1482">
        <f t="shared" si="69"/>
        <v>0</v>
      </c>
      <c r="O1482">
        <f t="shared" si="70"/>
        <v>0</v>
      </c>
      <c r="P1482">
        <f t="shared" si="71"/>
        <v>0</v>
      </c>
      <c r="U1482">
        <v>71</v>
      </c>
      <c r="V1482">
        <v>144.22999999999999</v>
      </c>
      <c r="W1482">
        <v>22.1</v>
      </c>
    </row>
    <row r="1483" spans="1:23" x14ac:dyDescent="0.35">
      <c r="A1483">
        <v>10943</v>
      </c>
      <c r="B1483" t="s">
        <v>17</v>
      </c>
      <c r="C1483">
        <v>40</v>
      </c>
      <c r="D1483">
        <v>0</v>
      </c>
      <c r="E1483">
        <v>0</v>
      </c>
      <c r="F1483" t="s">
        <v>13</v>
      </c>
      <c r="G1483" t="s">
        <v>25</v>
      </c>
      <c r="H1483" t="s">
        <v>19</v>
      </c>
      <c r="I1483">
        <v>110.6</v>
      </c>
      <c r="J1483">
        <v>33.299999999999997</v>
      </c>
      <c r="K1483">
        <v>33.299999999999997</v>
      </c>
      <c r="L1483" t="s">
        <v>16</v>
      </c>
      <c r="M1483" s="8">
        <v>0</v>
      </c>
      <c r="N1483">
        <f t="shared" si="69"/>
        <v>0</v>
      </c>
      <c r="O1483">
        <f t="shared" si="70"/>
        <v>0</v>
      </c>
      <c r="P1483">
        <f t="shared" si="71"/>
        <v>0</v>
      </c>
      <c r="U1483">
        <v>40</v>
      </c>
      <c r="V1483">
        <v>110.6</v>
      </c>
      <c r="W1483">
        <v>33.299999999999997</v>
      </c>
    </row>
    <row r="1484" spans="1:23" x14ac:dyDescent="0.35">
      <c r="A1484">
        <v>11447</v>
      </c>
      <c r="B1484" t="s">
        <v>17</v>
      </c>
      <c r="C1484">
        <v>41</v>
      </c>
      <c r="D1484">
        <v>0</v>
      </c>
      <c r="E1484">
        <v>0</v>
      </c>
      <c r="F1484" t="s">
        <v>13</v>
      </c>
      <c r="G1484" t="s">
        <v>25</v>
      </c>
      <c r="H1484" t="s">
        <v>15</v>
      </c>
      <c r="I1484">
        <v>80.28</v>
      </c>
      <c r="J1484">
        <v>37.299999999999997</v>
      </c>
      <c r="K1484">
        <v>37.299999999999997</v>
      </c>
      <c r="L1484" t="s">
        <v>21</v>
      </c>
      <c r="M1484" s="8">
        <v>0</v>
      </c>
      <c r="N1484">
        <f t="shared" si="69"/>
        <v>0</v>
      </c>
      <c r="O1484">
        <f t="shared" si="70"/>
        <v>0</v>
      </c>
      <c r="P1484">
        <f t="shared" si="71"/>
        <v>0</v>
      </c>
      <c r="U1484">
        <v>41</v>
      </c>
      <c r="V1484">
        <v>80.28</v>
      </c>
      <c r="W1484">
        <v>37.299999999999997</v>
      </c>
    </row>
    <row r="1485" spans="1:23" x14ac:dyDescent="0.35">
      <c r="A1485">
        <v>29233</v>
      </c>
      <c r="B1485" t="s">
        <v>12</v>
      </c>
      <c r="C1485">
        <v>2</v>
      </c>
      <c r="D1485">
        <v>0</v>
      </c>
      <c r="E1485">
        <v>0</v>
      </c>
      <c r="F1485" t="s">
        <v>23</v>
      </c>
      <c r="G1485" t="s">
        <v>26</v>
      </c>
      <c r="H1485" t="s">
        <v>19</v>
      </c>
      <c r="I1485">
        <v>111.02</v>
      </c>
      <c r="J1485">
        <v>20.5</v>
      </c>
      <c r="K1485">
        <v>20.5</v>
      </c>
      <c r="L1485" t="s">
        <v>24</v>
      </c>
      <c r="M1485" s="8">
        <v>0</v>
      </c>
      <c r="N1485">
        <f t="shared" si="69"/>
        <v>0</v>
      </c>
      <c r="O1485">
        <f t="shared" si="70"/>
        <v>0</v>
      </c>
      <c r="P1485">
        <f t="shared" si="71"/>
        <v>0</v>
      </c>
      <c r="U1485">
        <v>2</v>
      </c>
      <c r="V1485">
        <v>111.02</v>
      </c>
      <c r="W1485">
        <v>20.5</v>
      </c>
    </row>
    <row r="1486" spans="1:23" x14ac:dyDescent="0.35">
      <c r="A1486">
        <v>17762</v>
      </c>
      <c r="B1486" t="s">
        <v>17</v>
      </c>
      <c r="C1486">
        <v>3</v>
      </c>
      <c r="D1486">
        <v>0</v>
      </c>
      <c r="E1486">
        <v>0</v>
      </c>
      <c r="F1486" t="s">
        <v>23</v>
      </c>
      <c r="G1486" t="s">
        <v>26</v>
      </c>
      <c r="H1486" t="s">
        <v>19</v>
      </c>
      <c r="I1486">
        <v>114.88</v>
      </c>
      <c r="J1486">
        <v>19.100000000000001</v>
      </c>
      <c r="K1486">
        <v>19.100000000000001</v>
      </c>
      <c r="L1486" t="s">
        <v>24</v>
      </c>
      <c r="M1486" s="8">
        <v>0</v>
      </c>
      <c r="N1486">
        <f t="shared" si="69"/>
        <v>0</v>
      </c>
      <c r="O1486">
        <f t="shared" si="70"/>
        <v>0</v>
      </c>
      <c r="P1486">
        <f t="shared" si="71"/>
        <v>0</v>
      </c>
      <c r="U1486">
        <v>3</v>
      </c>
      <c r="V1486">
        <v>114.88</v>
      </c>
      <c r="W1486">
        <v>19.100000000000001</v>
      </c>
    </row>
    <row r="1487" spans="1:23" x14ac:dyDescent="0.35">
      <c r="A1487">
        <v>46284</v>
      </c>
      <c r="B1487" t="s">
        <v>12</v>
      </c>
      <c r="C1487">
        <v>53</v>
      </c>
      <c r="D1487">
        <v>1</v>
      </c>
      <c r="E1487">
        <v>0</v>
      </c>
      <c r="F1487" t="s">
        <v>13</v>
      </c>
      <c r="G1487" t="s">
        <v>18</v>
      </c>
      <c r="H1487" t="s">
        <v>15</v>
      </c>
      <c r="I1487">
        <v>227.51</v>
      </c>
      <c r="J1487">
        <v>34.700000000000003</v>
      </c>
      <c r="K1487">
        <v>34.700000000000003</v>
      </c>
      <c r="L1487" t="s">
        <v>16</v>
      </c>
      <c r="M1487" s="8">
        <v>0</v>
      </c>
      <c r="N1487">
        <f t="shared" si="69"/>
        <v>0</v>
      </c>
      <c r="O1487">
        <f t="shared" si="70"/>
        <v>0</v>
      </c>
      <c r="P1487">
        <f t="shared" si="71"/>
        <v>1</v>
      </c>
      <c r="U1487">
        <v>53</v>
      </c>
      <c r="V1487">
        <v>227.51</v>
      </c>
      <c r="W1487">
        <v>34.700000000000003</v>
      </c>
    </row>
    <row r="1488" spans="1:23" x14ac:dyDescent="0.35">
      <c r="A1488">
        <v>1405</v>
      </c>
      <c r="B1488" t="s">
        <v>12</v>
      </c>
      <c r="C1488">
        <v>1.88</v>
      </c>
      <c r="D1488">
        <v>0</v>
      </c>
      <c r="E1488">
        <v>0</v>
      </c>
      <c r="F1488" t="s">
        <v>23</v>
      </c>
      <c r="G1488" t="s">
        <v>26</v>
      </c>
      <c r="H1488" t="s">
        <v>15</v>
      </c>
      <c r="I1488">
        <v>111.65</v>
      </c>
      <c r="J1488">
        <v>16.3</v>
      </c>
      <c r="K1488">
        <v>16.3</v>
      </c>
      <c r="L1488" t="s">
        <v>24</v>
      </c>
      <c r="M1488" s="8">
        <v>0</v>
      </c>
      <c r="N1488">
        <f t="shared" si="69"/>
        <v>0</v>
      </c>
      <c r="O1488">
        <f t="shared" si="70"/>
        <v>0</v>
      </c>
      <c r="P1488">
        <f t="shared" si="71"/>
        <v>0</v>
      </c>
      <c r="U1488">
        <v>1.88</v>
      </c>
      <c r="V1488">
        <v>111.65</v>
      </c>
      <c r="W1488">
        <v>16.3</v>
      </c>
    </row>
    <row r="1489" spans="1:23" x14ac:dyDescent="0.35">
      <c r="A1489">
        <v>38493</v>
      </c>
      <c r="B1489" t="s">
        <v>12</v>
      </c>
      <c r="C1489">
        <v>60</v>
      </c>
      <c r="D1489">
        <v>1</v>
      </c>
      <c r="E1489">
        <v>1</v>
      </c>
      <c r="F1489" t="s">
        <v>13</v>
      </c>
      <c r="G1489" t="s">
        <v>14</v>
      </c>
      <c r="H1489" t="s">
        <v>15</v>
      </c>
      <c r="I1489">
        <v>201.01</v>
      </c>
      <c r="J1489">
        <v>28</v>
      </c>
      <c r="K1489">
        <v>28</v>
      </c>
      <c r="L1489" t="s">
        <v>21</v>
      </c>
      <c r="M1489" s="8">
        <v>0</v>
      </c>
      <c r="N1489">
        <f t="shared" si="69"/>
        <v>0</v>
      </c>
      <c r="O1489">
        <f t="shared" si="70"/>
        <v>0</v>
      </c>
      <c r="P1489">
        <f t="shared" si="71"/>
        <v>1</v>
      </c>
      <c r="U1489">
        <v>60</v>
      </c>
      <c r="V1489">
        <v>201.01</v>
      </c>
      <c r="W1489">
        <v>28</v>
      </c>
    </row>
    <row r="1490" spans="1:23" x14ac:dyDescent="0.35">
      <c r="A1490">
        <v>57953</v>
      </c>
      <c r="B1490" t="s">
        <v>17</v>
      </c>
      <c r="C1490">
        <v>5</v>
      </c>
      <c r="D1490">
        <v>0</v>
      </c>
      <c r="E1490">
        <v>0</v>
      </c>
      <c r="F1490" t="s">
        <v>23</v>
      </c>
      <c r="G1490" t="s">
        <v>26</v>
      </c>
      <c r="H1490" t="s">
        <v>15</v>
      </c>
      <c r="I1490">
        <v>129.01</v>
      </c>
      <c r="J1490">
        <v>17.2</v>
      </c>
      <c r="K1490">
        <v>17.2</v>
      </c>
      <c r="L1490" t="s">
        <v>24</v>
      </c>
      <c r="M1490" s="8">
        <v>0</v>
      </c>
      <c r="N1490">
        <f t="shared" si="69"/>
        <v>0</v>
      </c>
      <c r="O1490">
        <f t="shared" si="70"/>
        <v>0</v>
      </c>
      <c r="P1490">
        <f t="shared" si="71"/>
        <v>0</v>
      </c>
      <c r="U1490">
        <v>5</v>
      </c>
      <c r="V1490">
        <v>129.01</v>
      </c>
      <c r="W1490">
        <v>17.2</v>
      </c>
    </row>
    <row r="1491" spans="1:23" x14ac:dyDescent="0.35">
      <c r="A1491">
        <v>30746</v>
      </c>
      <c r="B1491" t="s">
        <v>17</v>
      </c>
      <c r="C1491">
        <v>30</v>
      </c>
      <c r="D1491">
        <v>0</v>
      </c>
      <c r="E1491">
        <v>0</v>
      </c>
      <c r="F1491" t="s">
        <v>13</v>
      </c>
      <c r="G1491" t="s">
        <v>14</v>
      </c>
      <c r="H1491" t="s">
        <v>19</v>
      </c>
      <c r="I1491">
        <v>124.08</v>
      </c>
      <c r="J1491">
        <v>41.1</v>
      </c>
      <c r="K1491">
        <v>41.1</v>
      </c>
      <c r="L1491" t="s">
        <v>24</v>
      </c>
      <c r="M1491" s="8">
        <v>0</v>
      </c>
      <c r="N1491">
        <f t="shared" si="69"/>
        <v>0</v>
      </c>
      <c r="O1491">
        <f t="shared" si="70"/>
        <v>0</v>
      </c>
      <c r="P1491">
        <f t="shared" si="71"/>
        <v>0</v>
      </c>
      <c r="U1491">
        <v>30</v>
      </c>
      <c r="V1491">
        <v>124.08</v>
      </c>
      <c r="W1491">
        <v>41.1</v>
      </c>
    </row>
    <row r="1492" spans="1:23" x14ac:dyDescent="0.35">
      <c r="A1492">
        <v>16949</v>
      </c>
      <c r="B1492" t="s">
        <v>17</v>
      </c>
      <c r="C1492">
        <v>49</v>
      </c>
      <c r="D1492">
        <v>1</v>
      </c>
      <c r="E1492">
        <v>0</v>
      </c>
      <c r="F1492" t="s">
        <v>13</v>
      </c>
      <c r="G1492" t="s">
        <v>25</v>
      </c>
      <c r="H1492" t="s">
        <v>19</v>
      </c>
      <c r="I1492">
        <v>107.91</v>
      </c>
      <c r="J1492">
        <v>25</v>
      </c>
      <c r="K1492">
        <v>25</v>
      </c>
      <c r="L1492" t="s">
        <v>24</v>
      </c>
      <c r="M1492" s="8">
        <v>0</v>
      </c>
      <c r="N1492">
        <f t="shared" si="69"/>
        <v>0</v>
      </c>
      <c r="O1492">
        <f t="shared" si="70"/>
        <v>0</v>
      </c>
      <c r="P1492">
        <f t="shared" si="71"/>
        <v>0</v>
      </c>
      <c r="U1492">
        <v>49</v>
      </c>
      <c r="V1492">
        <v>107.91</v>
      </c>
      <c r="W1492">
        <v>25</v>
      </c>
    </row>
    <row r="1493" spans="1:23" x14ac:dyDescent="0.35">
      <c r="A1493">
        <v>45297</v>
      </c>
      <c r="B1493" t="s">
        <v>12</v>
      </c>
      <c r="C1493">
        <v>68</v>
      </c>
      <c r="D1493">
        <v>1</v>
      </c>
      <c r="E1493">
        <v>0</v>
      </c>
      <c r="F1493" t="s">
        <v>13</v>
      </c>
      <c r="G1493" t="s">
        <v>14</v>
      </c>
      <c r="H1493" t="s">
        <v>19</v>
      </c>
      <c r="I1493">
        <v>95.4</v>
      </c>
      <c r="J1493">
        <v>27.5</v>
      </c>
      <c r="K1493">
        <v>27.5</v>
      </c>
      <c r="L1493" t="s">
        <v>21</v>
      </c>
      <c r="M1493" s="8">
        <v>0</v>
      </c>
      <c r="N1493">
        <f t="shared" si="69"/>
        <v>0</v>
      </c>
      <c r="O1493">
        <f t="shared" si="70"/>
        <v>0</v>
      </c>
      <c r="P1493">
        <f t="shared" si="71"/>
        <v>0</v>
      </c>
      <c r="U1493">
        <v>68</v>
      </c>
      <c r="V1493">
        <v>95.4</v>
      </c>
      <c r="W1493">
        <v>27.5</v>
      </c>
    </row>
    <row r="1494" spans="1:23" x14ac:dyDescent="0.35">
      <c r="A1494">
        <v>40251</v>
      </c>
      <c r="B1494" t="s">
        <v>17</v>
      </c>
      <c r="C1494">
        <v>23</v>
      </c>
      <c r="D1494">
        <v>0</v>
      </c>
      <c r="E1494">
        <v>0</v>
      </c>
      <c r="F1494" t="s">
        <v>23</v>
      </c>
      <c r="G1494" t="s">
        <v>14</v>
      </c>
      <c r="H1494" t="s">
        <v>19</v>
      </c>
      <c r="I1494">
        <v>65.900000000000006</v>
      </c>
      <c r="J1494">
        <v>21.5</v>
      </c>
      <c r="K1494">
        <v>21.5</v>
      </c>
      <c r="L1494" t="s">
        <v>21</v>
      </c>
      <c r="M1494" s="8">
        <v>0</v>
      </c>
      <c r="N1494">
        <f t="shared" si="69"/>
        <v>0</v>
      </c>
      <c r="O1494">
        <f t="shared" si="70"/>
        <v>0</v>
      </c>
      <c r="P1494">
        <f t="shared" si="71"/>
        <v>0</v>
      </c>
      <c r="U1494">
        <v>23</v>
      </c>
      <c r="V1494">
        <v>65.900000000000006</v>
      </c>
      <c r="W1494">
        <v>21.5</v>
      </c>
    </row>
    <row r="1495" spans="1:23" x14ac:dyDescent="0.35">
      <c r="A1495">
        <v>27013</v>
      </c>
      <c r="B1495" t="s">
        <v>12</v>
      </c>
      <c r="C1495">
        <v>2</v>
      </c>
      <c r="D1495">
        <v>0</v>
      </c>
      <c r="E1495">
        <v>0</v>
      </c>
      <c r="F1495" t="s">
        <v>23</v>
      </c>
      <c r="G1495" t="s">
        <v>26</v>
      </c>
      <c r="H1495" t="s">
        <v>15</v>
      </c>
      <c r="I1495">
        <v>78.98</v>
      </c>
      <c r="J1495">
        <v>15.1</v>
      </c>
      <c r="K1495">
        <v>15.1</v>
      </c>
      <c r="L1495" t="s">
        <v>24</v>
      </c>
      <c r="M1495" s="8">
        <v>0</v>
      </c>
      <c r="N1495">
        <f t="shared" si="69"/>
        <v>0</v>
      </c>
      <c r="O1495">
        <f t="shared" si="70"/>
        <v>0</v>
      </c>
      <c r="P1495">
        <f t="shared" si="71"/>
        <v>0</v>
      </c>
      <c r="U1495">
        <v>2</v>
      </c>
      <c r="V1495">
        <v>78.98</v>
      </c>
      <c r="W1495">
        <v>15.1</v>
      </c>
    </row>
    <row r="1496" spans="1:23" x14ac:dyDescent="0.35">
      <c r="A1496">
        <v>7586</v>
      </c>
      <c r="B1496" t="s">
        <v>12</v>
      </c>
      <c r="C1496">
        <v>24</v>
      </c>
      <c r="D1496">
        <v>0</v>
      </c>
      <c r="E1496">
        <v>0</v>
      </c>
      <c r="F1496" t="s">
        <v>23</v>
      </c>
      <c r="G1496" t="s">
        <v>18</v>
      </c>
      <c r="H1496" t="s">
        <v>19</v>
      </c>
      <c r="I1496">
        <v>111.33</v>
      </c>
      <c r="J1496">
        <v>29.6</v>
      </c>
      <c r="K1496">
        <v>29.6</v>
      </c>
      <c r="L1496" t="s">
        <v>16</v>
      </c>
      <c r="M1496" s="8">
        <v>0</v>
      </c>
      <c r="N1496">
        <f t="shared" si="69"/>
        <v>0</v>
      </c>
      <c r="O1496">
        <f t="shared" si="70"/>
        <v>0</v>
      </c>
      <c r="P1496">
        <f t="shared" si="71"/>
        <v>0</v>
      </c>
      <c r="U1496">
        <v>24</v>
      </c>
      <c r="V1496">
        <v>111.33</v>
      </c>
      <c r="W1496">
        <v>29.6</v>
      </c>
    </row>
    <row r="1497" spans="1:23" x14ac:dyDescent="0.35">
      <c r="A1497">
        <v>26452</v>
      </c>
      <c r="B1497" t="s">
        <v>17</v>
      </c>
      <c r="C1497">
        <v>41</v>
      </c>
      <c r="D1497">
        <v>0</v>
      </c>
      <c r="E1497">
        <v>0</v>
      </c>
      <c r="F1497" t="s">
        <v>13</v>
      </c>
      <c r="G1497" t="s">
        <v>14</v>
      </c>
      <c r="H1497" t="s">
        <v>19</v>
      </c>
      <c r="I1497">
        <v>104.36</v>
      </c>
      <c r="J1497">
        <v>30.2</v>
      </c>
      <c r="K1497">
        <v>30.2</v>
      </c>
      <c r="L1497" t="s">
        <v>21</v>
      </c>
      <c r="M1497" s="8">
        <v>0</v>
      </c>
      <c r="N1497">
        <f t="shared" si="69"/>
        <v>0</v>
      </c>
      <c r="O1497">
        <f t="shared" si="70"/>
        <v>0</v>
      </c>
      <c r="P1497">
        <f t="shared" si="71"/>
        <v>0</v>
      </c>
      <c r="U1497">
        <v>41</v>
      </c>
      <c r="V1497">
        <v>104.36</v>
      </c>
      <c r="W1497">
        <v>30.2</v>
      </c>
    </row>
    <row r="1498" spans="1:23" x14ac:dyDescent="0.35">
      <c r="A1498">
        <v>16378</v>
      </c>
      <c r="B1498" t="s">
        <v>17</v>
      </c>
      <c r="C1498">
        <v>63</v>
      </c>
      <c r="D1498">
        <v>0</v>
      </c>
      <c r="E1498">
        <v>0</v>
      </c>
      <c r="F1498" t="s">
        <v>13</v>
      </c>
      <c r="G1498" t="s">
        <v>25</v>
      </c>
      <c r="H1498" t="s">
        <v>15</v>
      </c>
      <c r="I1498">
        <v>123.87</v>
      </c>
      <c r="J1498">
        <v>34.9</v>
      </c>
      <c r="K1498">
        <v>34.9</v>
      </c>
      <c r="L1498" t="s">
        <v>24</v>
      </c>
      <c r="M1498" s="8">
        <v>0</v>
      </c>
      <c r="N1498">
        <f t="shared" si="69"/>
        <v>0</v>
      </c>
      <c r="O1498">
        <f t="shared" si="70"/>
        <v>0</v>
      </c>
      <c r="P1498">
        <f t="shared" si="71"/>
        <v>0</v>
      </c>
      <c r="U1498">
        <v>63</v>
      </c>
      <c r="V1498">
        <v>123.87</v>
      </c>
      <c r="W1498">
        <v>34.9</v>
      </c>
    </row>
    <row r="1499" spans="1:23" x14ac:dyDescent="0.35">
      <c r="A1499">
        <v>5137</v>
      </c>
      <c r="B1499" t="s">
        <v>12</v>
      </c>
      <c r="C1499">
        <v>64</v>
      </c>
      <c r="D1499">
        <v>0</v>
      </c>
      <c r="E1499">
        <v>0</v>
      </c>
      <c r="F1499" t="s">
        <v>13</v>
      </c>
      <c r="G1499" t="s">
        <v>18</v>
      </c>
      <c r="H1499" t="s">
        <v>19</v>
      </c>
      <c r="I1499">
        <v>210</v>
      </c>
      <c r="J1499">
        <v>30.7</v>
      </c>
      <c r="K1499">
        <v>30.7</v>
      </c>
      <c r="L1499" t="s">
        <v>16</v>
      </c>
      <c r="M1499" s="8">
        <v>0</v>
      </c>
      <c r="N1499">
        <f t="shared" si="69"/>
        <v>0</v>
      </c>
      <c r="O1499">
        <f t="shared" si="70"/>
        <v>0</v>
      </c>
      <c r="P1499">
        <f t="shared" si="71"/>
        <v>1</v>
      </c>
      <c r="U1499">
        <v>64</v>
      </c>
      <c r="V1499">
        <v>210</v>
      </c>
      <c r="W1499">
        <v>30.7</v>
      </c>
    </row>
    <row r="1500" spans="1:23" x14ac:dyDescent="0.35">
      <c r="A1500">
        <v>4559</v>
      </c>
      <c r="B1500" t="s">
        <v>12</v>
      </c>
      <c r="C1500">
        <v>38</v>
      </c>
      <c r="D1500">
        <v>0</v>
      </c>
      <c r="E1500">
        <v>0</v>
      </c>
      <c r="F1500" t="s">
        <v>23</v>
      </c>
      <c r="G1500" t="s">
        <v>14</v>
      </c>
      <c r="H1500" t="s">
        <v>19</v>
      </c>
      <c r="I1500">
        <v>86.86</v>
      </c>
      <c r="J1500">
        <v>36.5</v>
      </c>
      <c r="K1500">
        <v>36.5</v>
      </c>
      <c r="L1500" t="s">
        <v>24</v>
      </c>
      <c r="M1500" s="8">
        <v>0</v>
      </c>
      <c r="N1500">
        <f t="shared" si="69"/>
        <v>0</v>
      </c>
      <c r="O1500">
        <f t="shared" si="70"/>
        <v>0</v>
      </c>
      <c r="P1500">
        <f t="shared" si="71"/>
        <v>0</v>
      </c>
      <c r="U1500">
        <v>38</v>
      </c>
      <c r="V1500">
        <v>86.86</v>
      </c>
      <c r="W1500">
        <v>36.5</v>
      </c>
    </row>
    <row r="1501" spans="1:23" x14ac:dyDescent="0.35">
      <c r="A1501">
        <v>45357</v>
      </c>
      <c r="B1501" t="s">
        <v>17</v>
      </c>
      <c r="C1501">
        <v>1.24</v>
      </c>
      <c r="D1501">
        <v>0</v>
      </c>
      <c r="E1501">
        <v>0</v>
      </c>
      <c r="F1501" t="s">
        <v>23</v>
      </c>
      <c r="G1501" t="s">
        <v>26</v>
      </c>
      <c r="H1501" t="s">
        <v>19</v>
      </c>
      <c r="I1501">
        <v>113.96</v>
      </c>
      <c r="J1501">
        <v>21.5</v>
      </c>
      <c r="K1501">
        <v>21.5</v>
      </c>
      <c r="L1501" t="s">
        <v>24</v>
      </c>
      <c r="M1501" s="8">
        <v>0</v>
      </c>
      <c r="N1501">
        <f t="shared" si="69"/>
        <v>0</v>
      </c>
      <c r="O1501">
        <f t="shared" si="70"/>
        <v>0</v>
      </c>
      <c r="P1501">
        <f t="shared" si="71"/>
        <v>0</v>
      </c>
      <c r="U1501">
        <v>1.24</v>
      </c>
      <c r="V1501">
        <v>113.96</v>
      </c>
      <c r="W1501">
        <v>21.5</v>
      </c>
    </row>
    <row r="1502" spans="1:23" x14ac:dyDescent="0.35">
      <c r="A1502">
        <v>45257</v>
      </c>
      <c r="B1502" t="s">
        <v>17</v>
      </c>
      <c r="C1502">
        <v>38</v>
      </c>
      <c r="D1502">
        <v>0</v>
      </c>
      <c r="E1502">
        <v>0</v>
      </c>
      <c r="F1502" t="s">
        <v>13</v>
      </c>
      <c r="G1502" t="s">
        <v>14</v>
      </c>
      <c r="H1502" t="s">
        <v>19</v>
      </c>
      <c r="I1502">
        <v>81.28</v>
      </c>
      <c r="J1502">
        <v>33.200000000000003</v>
      </c>
      <c r="K1502">
        <v>33.200000000000003</v>
      </c>
      <c r="L1502" t="s">
        <v>22</v>
      </c>
      <c r="M1502" s="8">
        <v>0</v>
      </c>
      <c r="N1502">
        <f t="shared" si="69"/>
        <v>0</v>
      </c>
      <c r="O1502">
        <f t="shared" si="70"/>
        <v>0</v>
      </c>
      <c r="P1502">
        <f t="shared" si="71"/>
        <v>0</v>
      </c>
      <c r="U1502">
        <v>38</v>
      </c>
      <c r="V1502">
        <v>81.28</v>
      </c>
      <c r="W1502">
        <v>33.200000000000003</v>
      </c>
    </row>
    <row r="1503" spans="1:23" x14ac:dyDescent="0.35">
      <c r="A1503">
        <v>34386</v>
      </c>
      <c r="B1503" t="s">
        <v>17</v>
      </c>
      <c r="C1503">
        <v>43</v>
      </c>
      <c r="D1503">
        <v>0</v>
      </c>
      <c r="E1503">
        <v>0</v>
      </c>
      <c r="F1503" t="s">
        <v>13</v>
      </c>
      <c r="G1503" t="s">
        <v>14</v>
      </c>
      <c r="H1503" t="s">
        <v>19</v>
      </c>
      <c r="I1503">
        <v>102.5</v>
      </c>
      <c r="J1503">
        <v>50.2</v>
      </c>
      <c r="K1503">
        <v>50.2</v>
      </c>
      <c r="L1503" t="s">
        <v>21</v>
      </c>
      <c r="M1503" s="8">
        <v>0</v>
      </c>
      <c r="N1503">
        <f t="shared" si="69"/>
        <v>1</v>
      </c>
      <c r="O1503">
        <f t="shared" si="70"/>
        <v>0</v>
      </c>
      <c r="P1503">
        <f t="shared" si="71"/>
        <v>0</v>
      </c>
      <c r="U1503">
        <v>43</v>
      </c>
      <c r="V1503">
        <v>102.5</v>
      </c>
      <c r="W1503">
        <v>50.2</v>
      </c>
    </row>
    <row r="1504" spans="1:23" x14ac:dyDescent="0.35">
      <c r="A1504">
        <v>15219</v>
      </c>
      <c r="B1504" t="s">
        <v>17</v>
      </c>
      <c r="C1504">
        <v>27</v>
      </c>
      <c r="D1504">
        <v>0</v>
      </c>
      <c r="E1504">
        <v>0</v>
      </c>
      <c r="F1504" t="s">
        <v>23</v>
      </c>
      <c r="G1504" t="s">
        <v>14</v>
      </c>
      <c r="H1504" t="s">
        <v>19</v>
      </c>
      <c r="I1504">
        <v>78.05</v>
      </c>
      <c r="J1504">
        <v>22.3</v>
      </c>
      <c r="K1504">
        <v>22.3</v>
      </c>
      <c r="L1504" t="s">
        <v>21</v>
      </c>
      <c r="M1504" s="8">
        <v>0</v>
      </c>
      <c r="N1504">
        <f t="shared" si="69"/>
        <v>0</v>
      </c>
      <c r="O1504">
        <f t="shared" si="70"/>
        <v>0</v>
      </c>
      <c r="P1504">
        <f t="shared" si="71"/>
        <v>0</v>
      </c>
      <c r="U1504">
        <v>27</v>
      </c>
      <c r="V1504">
        <v>78.05</v>
      </c>
      <c r="W1504">
        <v>22.3</v>
      </c>
    </row>
    <row r="1505" spans="1:23" x14ac:dyDescent="0.35">
      <c r="A1505">
        <v>39202</v>
      </c>
      <c r="B1505" t="s">
        <v>17</v>
      </c>
      <c r="C1505">
        <v>61</v>
      </c>
      <c r="D1505">
        <v>1</v>
      </c>
      <c r="E1505">
        <v>1</v>
      </c>
      <c r="F1505" t="s">
        <v>13</v>
      </c>
      <c r="G1505" t="s">
        <v>14</v>
      </c>
      <c r="H1505" t="s">
        <v>15</v>
      </c>
      <c r="I1505">
        <v>237.58</v>
      </c>
      <c r="J1505" t="s">
        <v>20</v>
      </c>
      <c r="K1505">
        <v>28.1</v>
      </c>
      <c r="L1505" t="s">
        <v>16</v>
      </c>
      <c r="M1505" s="8">
        <v>0</v>
      </c>
      <c r="N1505">
        <f t="shared" si="69"/>
        <v>1</v>
      </c>
      <c r="O1505">
        <f t="shared" si="70"/>
        <v>0</v>
      </c>
      <c r="P1505">
        <f t="shared" si="71"/>
        <v>1</v>
      </c>
      <c r="U1505">
        <v>61</v>
      </c>
      <c r="V1505">
        <v>237.58</v>
      </c>
      <c r="W1505">
        <v>28.1</v>
      </c>
    </row>
    <row r="1506" spans="1:23" x14ac:dyDescent="0.35">
      <c r="A1506">
        <v>9076</v>
      </c>
      <c r="B1506" t="s">
        <v>12</v>
      </c>
      <c r="C1506">
        <v>42</v>
      </c>
      <c r="D1506">
        <v>0</v>
      </c>
      <c r="E1506">
        <v>0</v>
      </c>
      <c r="F1506" t="s">
        <v>13</v>
      </c>
      <c r="G1506" t="s">
        <v>18</v>
      </c>
      <c r="H1506" t="s">
        <v>15</v>
      </c>
      <c r="I1506">
        <v>86.07</v>
      </c>
      <c r="J1506">
        <v>27.3</v>
      </c>
      <c r="K1506">
        <v>27.3</v>
      </c>
      <c r="L1506" t="s">
        <v>24</v>
      </c>
      <c r="M1506" s="8">
        <v>0</v>
      </c>
      <c r="N1506">
        <f t="shared" si="69"/>
        <v>0</v>
      </c>
      <c r="O1506">
        <f t="shared" si="70"/>
        <v>0</v>
      </c>
      <c r="P1506">
        <f t="shared" si="71"/>
        <v>0</v>
      </c>
      <c r="U1506">
        <v>42</v>
      </c>
      <c r="V1506">
        <v>86.07</v>
      </c>
      <c r="W1506">
        <v>27.3</v>
      </c>
    </row>
    <row r="1507" spans="1:23" x14ac:dyDescent="0.35">
      <c r="A1507">
        <v>72824</v>
      </c>
      <c r="B1507" t="s">
        <v>12</v>
      </c>
      <c r="C1507">
        <v>46</v>
      </c>
      <c r="D1507">
        <v>0</v>
      </c>
      <c r="E1507">
        <v>0</v>
      </c>
      <c r="F1507" t="s">
        <v>13</v>
      </c>
      <c r="G1507" t="s">
        <v>14</v>
      </c>
      <c r="H1507" t="s">
        <v>19</v>
      </c>
      <c r="I1507">
        <v>59.05</v>
      </c>
      <c r="J1507">
        <v>28.3</v>
      </c>
      <c r="K1507">
        <v>28.3</v>
      </c>
      <c r="L1507" t="s">
        <v>16</v>
      </c>
      <c r="M1507" s="8">
        <v>0</v>
      </c>
      <c r="N1507">
        <f t="shared" si="69"/>
        <v>0</v>
      </c>
      <c r="O1507">
        <f t="shared" si="70"/>
        <v>0</v>
      </c>
      <c r="P1507">
        <f t="shared" si="71"/>
        <v>0</v>
      </c>
      <c r="U1507">
        <v>46</v>
      </c>
      <c r="V1507">
        <v>59.05</v>
      </c>
      <c r="W1507">
        <v>28.3</v>
      </c>
    </row>
    <row r="1508" spans="1:23" x14ac:dyDescent="0.35">
      <c r="A1508">
        <v>64132</v>
      </c>
      <c r="B1508" t="s">
        <v>12</v>
      </c>
      <c r="C1508">
        <v>67</v>
      </c>
      <c r="D1508">
        <v>0</v>
      </c>
      <c r="E1508">
        <v>1</v>
      </c>
      <c r="F1508" t="s">
        <v>13</v>
      </c>
      <c r="G1508" t="s">
        <v>18</v>
      </c>
      <c r="H1508" t="s">
        <v>19</v>
      </c>
      <c r="I1508">
        <v>95.88</v>
      </c>
      <c r="J1508">
        <v>31.9</v>
      </c>
      <c r="K1508">
        <v>31.9</v>
      </c>
      <c r="L1508" t="s">
        <v>24</v>
      </c>
      <c r="M1508" s="8">
        <v>0</v>
      </c>
      <c r="N1508">
        <f t="shared" si="69"/>
        <v>0</v>
      </c>
      <c r="O1508">
        <f t="shared" si="70"/>
        <v>0</v>
      </c>
      <c r="P1508">
        <f t="shared" si="71"/>
        <v>0</v>
      </c>
      <c r="U1508">
        <v>67</v>
      </c>
      <c r="V1508">
        <v>95.88</v>
      </c>
      <c r="W1508">
        <v>31.9</v>
      </c>
    </row>
    <row r="1509" spans="1:23" x14ac:dyDescent="0.35">
      <c r="A1509">
        <v>52987</v>
      </c>
      <c r="B1509" t="s">
        <v>17</v>
      </c>
      <c r="C1509">
        <v>34</v>
      </c>
      <c r="D1509">
        <v>0</v>
      </c>
      <c r="E1509">
        <v>0</v>
      </c>
      <c r="F1509" t="s">
        <v>13</v>
      </c>
      <c r="G1509" t="s">
        <v>25</v>
      </c>
      <c r="H1509" t="s">
        <v>19</v>
      </c>
      <c r="I1509">
        <v>70.180000000000007</v>
      </c>
      <c r="J1509">
        <v>24.9</v>
      </c>
      <c r="K1509">
        <v>24.9</v>
      </c>
      <c r="L1509" t="s">
        <v>24</v>
      </c>
      <c r="M1509" s="8">
        <v>0</v>
      </c>
      <c r="N1509">
        <f t="shared" si="69"/>
        <v>0</v>
      </c>
      <c r="O1509">
        <f t="shared" si="70"/>
        <v>0</v>
      </c>
      <c r="P1509">
        <f t="shared" si="71"/>
        <v>0</v>
      </c>
      <c r="U1509">
        <v>34</v>
      </c>
      <c r="V1509">
        <v>70.180000000000007</v>
      </c>
      <c r="W1509">
        <v>24.9</v>
      </c>
    </row>
    <row r="1510" spans="1:23" x14ac:dyDescent="0.35">
      <c r="A1510">
        <v>17827</v>
      </c>
      <c r="B1510" t="s">
        <v>12</v>
      </c>
      <c r="C1510">
        <v>51</v>
      </c>
      <c r="D1510">
        <v>0</v>
      </c>
      <c r="E1510">
        <v>0</v>
      </c>
      <c r="F1510" t="s">
        <v>13</v>
      </c>
      <c r="G1510" t="s">
        <v>14</v>
      </c>
      <c r="H1510" t="s">
        <v>19</v>
      </c>
      <c r="I1510">
        <v>111.13</v>
      </c>
      <c r="J1510">
        <v>32.700000000000003</v>
      </c>
      <c r="K1510">
        <v>32.700000000000003</v>
      </c>
      <c r="L1510" t="s">
        <v>16</v>
      </c>
      <c r="M1510" s="8">
        <v>0</v>
      </c>
      <c r="N1510">
        <f t="shared" si="69"/>
        <v>0</v>
      </c>
      <c r="O1510">
        <f t="shared" si="70"/>
        <v>0</v>
      </c>
      <c r="P1510">
        <f t="shared" si="71"/>
        <v>0</v>
      </c>
      <c r="U1510">
        <v>51</v>
      </c>
      <c r="V1510">
        <v>111.13</v>
      </c>
      <c r="W1510">
        <v>32.700000000000003</v>
      </c>
    </row>
    <row r="1511" spans="1:23" x14ac:dyDescent="0.35">
      <c r="A1511">
        <v>29378</v>
      </c>
      <c r="B1511" t="s">
        <v>17</v>
      </c>
      <c r="C1511">
        <v>77</v>
      </c>
      <c r="D1511">
        <v>0</v>
      </c>
      <c r="E1511">
        <v>0</v>
      </c>
      <c r="F1511" t="s">
        <v>13</v>
      </c>
      <c r="G1511" t="s">
        <v>14</v>
      </c>
      <c r="H1511" t="s">
        <v>15</v>
      </c>
      <c r="I1511">
        <v>79.3</v>
      </c>
      <c r="J1511">
        <v>26.4</v>
      </c>
      <c r="K1511">
        <v>26.4</v>
      </c>
      <c r="L1511" t="s">
        <v>24</v>
      </c>
      <c r="M1511" s="8">
        <v>0</v>
      </c>
      <c r="N1511">
        <f t="shared" si="69"/>
        <v>0</v>
      </c>
      <c r="O1511">
        <f t="shared" si="70"/>
        <v>0</v>
      </c>
      <c r="P1511">
        <f t="shared" si="71"/>
        <v>0</v>
      </c>
      <c r="U1511">
        <v>77</v>
      </c>
      <c r="V1511">
        <v>79.3</v>
      </c>
      <c r="W1511">
        <v>26.4</v>
      </c>
    </row>
    <row r="1512" spans="1:23" x14ac:dyDescent="0.35">
      <c r="A1512">
        <v>29327</v>
      </c>
      <c r="B1512" t="s">
        <v>17</v>
      </c>
      <c r="C1512">
        <v>30</v>
      </c>
      <c r="D1512">
        <v>0</v>
      </c>
      <c r="E1512">
        <v>0</v>
      </c>
      <c r="F1512" t="s">
        <v>23</v>
      </c>
      <c r="G1512" t="s">
        <v>18</v>
      </c>
      <c r="H1512" t="s">
        <v>15</v>
      </c>
      <c r="I1512">
        <v>65.84</v>
      </c>
      <c r="J1512">
        <v>24.8</v>
      </c>
      <c r="K1512">
        <v>24.8</v>
      </c>
      <c r="L1512" t="s">
        <v>22</v>
      </c>
      <c r="M1512" s="8">
        <v>0</v>
      </c>
      <c r="N1512">
        <f t="shared" si="69"/>
        <v>0</v>
      </c>
      <c r="O1512">
        <f t="shared" si="70"/>
        <v>0</v>
      </c>
      <c r="P1512">
        <f t="shared" si="71"/>
        <v>0</v>
      </c>
      <c r="U1512">
        <v>30</v>
      </c>
      <c r="V1512">
        <v>65.84</v>
      </c>
      <c r="W1512">
        <v>24.8</v>
      </c>
    </row>
    <row r="1513" spans="1:23" x14ac:dyDescent="0.35">
      <c r="A1513">
        <v>48609</v>
      </c>
      <c r="B1513" t="s">
        <v>17</v>
      </c>
      <c r="C1513">
        <v>81</v>
      </c>
      <c r="D1513">
        <v>0</v>
      </c>
      <c r="E1513">
        <v>1</v>
      </c>
      <c r="F1513" t="s">
        <v>13</v>
      </c>
      <c r="G1513" t="s">
        <v>14</v>
      </c>
      <c r="H1513" t="s">
        <v>19</v>
      </c>
      <c r="I1513">
        <v>123.49</v>
      </c>
      <c r="J1513">
        <v>30.7</v>
      </c>
      <c r="K1513">
        <v>30.7</v>
      </c>
      <c r="L1513" t="s">
        <v>22</v>
      </c>
      <c r="M1513" s="8">
        <v>0</v>
      </c>
      <c r="N1513">
        <f t="shared" si="69"/>
        <v>0</v>
      </c>
      <c r="O1513">
        <f t="shared" si="70"/>
        <v>0</v>
      </c>
      <c r="P1513">
        <f t="shared" si="71"/>
        <v>0</v>
      </c>
      <c r="U1513">
        <v>81</v>
      </c>
      <c r="V1513">
        <v>123.49</v>
      </c>
      <c r="W1513">
        <v>30.7</v>
      </c>
    </row>
    <row r="1514" spans="1:23" x14ac:dyDescent="0.35">
      <c r="A1514">
        <v>4833</v>
      </c>
      <c r="B1514" t="s">
        <v>17</v>
      </c>
      <c r="C1514">
        <v>12</v>
      </c>
      <c r="D1514">
        <v>0</v>
      </c>
      <c r="E1514">
        <v>0</v>
      </c>
      <c r="F1514" t="s">
        <v>23</v>
      </c>
      <c r="G1514" t="s">
        <v>26</v>
      </c>
      <c r="H1514" t="s">
        <v>19</v>
      </c>
      <c r="I1514">
        <v>207.45</v>
      </c>
      <c r="J1514">
        <v>25.4</v>
      </c>
      <c r="K1514">
        <v>25.4</v>
      </c>
      <c r="L1514" t="s">
        <v>22</v>
      </c>
      <c r="M1514" s="8">
        <v>0</v>
      </c>
      <c r="N1514">
        <f t="shared" si="69"/>
        <v>0</v>
      </c>
      <c r="O1514">
        <f t="shared" si="70"/>
        <v>0</v>
      </c>
      <c r="P1514">
        <f t="shared" si="71"/>
        <v>1</v>
      </c>
      <c r="U1514">
        <v>12</v>
      </c>
      <c r="V1514">
        <v>207.45</v>
      </c>
      <c r="W1514">
        <v>25.4</v>
      </c>
    </row>
    <row r="1515" spans="1:23" x14ac:dyDescent="0.35">
      <c r="A1515">
        <v>8085</v>
      </c>
      <c r="B1515" t="s">
        <v>12</v>
      </c>
      <c r="C1515">
        <v>18</v>
      </c>
      <c r="D1515">
        <v>0</v>
      </c>
      <c r="E1515">
        <v>0</v>
      </c>
      <c r="F1515" t="s">
        <v>23</v>
      </c>
      <c r="G1515" t="s">
        <v>14</v>
      </c>
      <c r="H1515" t="s">
        <v>19</v>
      </c>
      <c r="I1515">
        <v>143.44999999999999</v>
      </c>
      <c r="J1515">
        <v>32</v>
      </c>
      <c r="K1515">
        <v>32</v>
      </c>
      <c r="L1515" t="s">
        <v>22</v>
      </c>
      <c r="M1515" s="8">
        <v>0</v>
      </c>
      <c r="N1515">
        <f t="shared" si="69"/>
        <v>0</v>
      </c>
      <c r="O1515">
        <f t="shared" si="70"/>
        <v>0</v>
      </c>
      <c r="P1515">
        <f t="shared" si="71"/>
        <v>0</v>
      </c>
      <c r="U1515">
        <v>18</v>
      </c>
      <c r="V1515">
        <v>143.44999999999999</v>
      </c>
      <c r="W1515">
        <v>32</v>
      </c>
    </row>
    <row r="1516" spans="1:23" x14ac:dyDescent="0.35">
      <c r="A1516">
        <v>41820</v>
      </c>
      <c r="B1516" t="s">
        <v>17</v>
      </c>
      <c r="C1516">
        <v>35</v>
      </c>
      <c r="D1516">
        <v>0</v>
      </c>
      <c r="E1516">
        <v>0</v>
      </c>
      <c r="F1516" t="s">
        <v>13</v>
      </c>
      <c r="G1516" t="s">
        <v>25</v>
      </c>
      <c r="H1516" t="s">
        <v>19</v>
      </c>
      <c r="I1516">
        <v>89.11</v>
      </c>
      <c r="J1516">
        <v>24.4</v>
      </c>
      <c r="K1516">
        <v>24.4</v>
      </c>
      <c r="L1516" t="s">
        <v>21</v>
      </c>
      <c r="M1516" s="8">
        <v>0</v>
      </c>
      <c r="N1516">
        <f t="shared" si="69"/>
        <v>0</v>
      </c>
      <c r="O1516">
        <f t="shared" si="70"/>
        <v>0</v>
      </c>
      <c r="P1516">
        <f t="shared" si="71"/>
        <v>0</v>
      </c>
      <c r="U1516">
        <v>35</v>
      </c>
      <c r="V1516">
        <v>89.11</v>
      </c>
      <c r="W1516">
        <v>24.4</v>
      </c>
    </row>
    <row r="1517" spans="1:23" x14ac:dyDescent="0.35">
      <c r="A1517">
        <v>72474</v>
      </c>
      <c r="B1517" t="s">
        <v>17</v>
      </c>
      <c r="C1517">
        <v>82</v>
      </c>
      <c r="D1517">
        <v>0</v>
      </c>
      <c r="E1517">
        <v>0</v>
      </c>
      <c r="F1517" t="s">
        <v>13</v>
      </c>
      <c r="G1517" t="s">
        <v>25</v>
      </c>
      <c r="H1517" t="s">
        <v>19</v>
      </c>
      <c r="I1517">
        <v>58.3</v>
      </c>
      <c r="J1517">
        <v>20.399999999999999</v>
      </c>
      <c r="K1517">
        <v>20.399999999999999</v>
      </c>
      <c r="L1517" t="s">
        <v>21</v>
      </c>
      <c r="M1517" s="8">
        <v>0</v>
      </c>
      <c r="N1517">
        <f t="shared" si="69"/>
        <v>0</v>
      </c>
      <c r="O1517">
        <f t="shared" si="70"/>
        <v>0</v>
      </c>
      <c r="P1517">
        <f t="shared" si="71"/>
        <v>0</v>
      </c>
      <c r="U1517">
        <v>82</v>
      </c>
      <c r="V1517">
        <v>58.3</v>
      </c>
      <c r="W1517">
        <v>20.399999999999999</v>
      </c>
    </row>
    <row r="1518" spans="1:23" x14ac:dyDescent="0.35">
      <c r="A1518">
        <v>32094</v>
      </c>
      <c r="B1518" t="s">
        <v>12</v>
      </c>
      <c r="C1518">
        <v>53</v>
      </c>
      <c r="D1518">
        <v>1</v>
      </c>
      <c r="E1518">
        <v>0</v>
      </c>
      <c r="F1518" t="s">
        <v>13</v>
      </c>
      <c r="G1518" t="s">
        <v>18</v>
      </c>
      <c r="H1518" t="s">
        <v>15</v>
      </c>
      <c r="I1518">
        <v>78.680000000000007</v>
      </c>
      <c r="J1518">
        <v>29.5</v>
      </c>
      <c r="K1518">
        <v>29.5</v>
      </c>
      <c r="L1518" t="s">
        <v>21</v>
      </c>
      <c r="M1518" s="8">
        <v>0</v>
      </c>
      <c r="N1518">
        <f t="shared" si="69"/>
        <v>0</v>
      </c>
      <c r="O1518">
        <f t="shared" si="70"/>
        <v>0</v>
      </c>
      <c r="P1518">
        <f t="shared" si="71"/>
        <v>0</v>
      </c>
      <c r="U1518">
        <v>53</v>
      </c>
      <c r="V1518">
        <v>78.680000000000007</v>
      </c>
      <c r="W1518">
        <v>29.5</v>
      </c>
    </row>
    <row r="1519" spans="1:23" x14ac:dyDescent="0.35">
      <c r="A1519">
        <v>66818</v>
      </c>
      <c r="B1519" t="s">
        <v>12</v>
      </c>
      <c r="C1519">
        <v>75</v>
      </c>
      <c r="D1519">
        <v>0</v>
      </c>
      <c r="E1519">
        <v>0</v>
      </c>
      <c r="F1519" t="s">
        <v>13</v>
      </c>
      <c r="G1519" t="s">
        <v>25</v>
      </c>
      <c r="H1519" t="s">
        <v>15</v>
      </c>
      <c r="I1519">
        <v>98.91</v>
      </c>
      <c r="J1519">
        <v>24.4</v>
      </c>
      <c r="K1519">
        <v>24.4</v>
      </c>
      <c r="L1519" t="s">
        <v>21</v>
      </c>
      <c r="M1519" s="8">
        <v>0</v>
      </c>
      <c r="N1519">
        <f t="shared" si="69"/>
        <v>0</v>
      </c>
      <c r="O1519">
        <f t="shared" si="70"/>
        <v>0</v>
      </c>
      <c r="P1519">
        <f t="shared" si="71"/>
        <v>0</v>
      </c>
      <c r="U1519">
        <v>75</v>
      </c>
      <c r="V1519">
        <v>98.91</v>
      </c>
      <c r="W1519">
        <v>24.4</v>
      </c>
    </row>
    <row r="1520" spans="1:23" x14ac:dyDescent="0.35">
      <c r="A1520">
        <v>49057</v>
      </c>
      <c r="B1520" t="s">
        <v>17</v>
      </c>
      <c r="C1520">
        <v>32</v>
      </c>
      <c r="D1520">
        <v>0</v>
      </c>
      <c r="E1520">
        <v>0</v>
      </c>
      <c r="F1520" t="s">
        <v>23</v>
      </c>
      <c r="G1520" t="s">
        <v>14</v>
      </c>
      <c r="H1520" t="s">
        <v>19</v>
      </c>
      <c r="I1520">
        <v>67.92</v>
      </c>
      <c r="J1520">
        <v>22.8</v>
      </c>
      <c r="K1520">
        <v>22.8</v>
      </c>
      <c r="L1520" t="s">
        <v>22</v>
      </c>
      <c r="M1520" s="8">
        <v>0</v>
      </c>
      <c r="N1520">
        <f t="shared" si="69"/>
        <v>0</v>
      </c>
      <c r="O1520">
        <f t="shared" si="70"/>
        <v>0</v>
      </c>
      <c r="P1520">
        <f t="shared" si="71"/>
        <v>0</v>
      </c>
      <c r="U1520">
        <v>32</v>
      </c>
      <c r="V1520">
        <v>67.92</v>
      </c>
      <c r="W1520">
        <v>22.8</v>
      </c>
    </row>
    <row r="1521" spans="1:23" x14ac:dyDescent="0.35">
      <c r="A1521">
        <v>18070</v>
      </c>
      <c r="B1521" t="s">
        <v>17</v>
      </c>
      <c r="C1521">
        <v>27</v>
      </c>
      <c r="D1521">
        <v>0</v>
      </c>
      <c r="E1521">
        <v>0</v>
      </c>
      <c r="F1521" t="s">
        <v>23</v>
      </c>
      <c r="G1521" t="s">
        <v>14</v>
      </c>
      <c r="H1521" t="s">
        <v>19</v>
      </c>
      <c r="I1521">
        <v>73</v>
      </c>
      <c r="J1521">
        <v>20</v>
      </c>
      <c r="K1521">
        <v>20</v>
      </c>
      <c r="L1521" t="s">
        <v>21</v>
      </c>
      <c r="M1521" s="8">
        <v>0</v>
      </c>
      <c r="N1521">
        <f t="shared" si="69"/>
        <v>0</v>
      </c>
      <c r="O1521">
        <f t="shared" si="70"/>
        <v>0</v>
      </c>
      <c r="P1521">
        <f t="shared" si="71"/>
        <v>0</v>
      </c>
      <c r="U1521">
        <v>27</v>
      </c>
      <c r="V1521">
        <v>73</v>
      </c>
      <c r="W1521">
        <v>20</v>
      </c>
    </row>
    <row r="1522" spans="1:23" x14ac:dyDescent="0.35">
      <c r="A1522">
        <v>17860</v>
      </c>
      <c r="B1522" t="s">
        <v>12</v>
      </c>
      <c r="C1522">
        <v>56</v>
      </c>
      <c r="D1522">
        <v>0</v>
      </c>
      <c r="E1522">
        <v>0</v>
      </c>
      <c r="F1522" t="s">
        <v>13</v>
      </c>
      <c r="G1522" t="s">
        <v>14</v>
      </c>
      <c r="H1522" t="s">
        <v>19</v>
      </c>
      <c r="I1522">
        <v>97.5</v>
      </c>
      <c r="J1522">
        <v>36.299999999999997</v>
      </c>
      <c r="K1522">
        <v>36.299999999999997</v>
      </c>
      <c r="L1522" t="s">
        <v>16</v>
      </c>
      <c r="M1522" s="8">
        <v>0</v>
      </c>
      <c r="N1522">
        <f t="shared" si="69"/>
        <v>0</v>
      </c>
      <c r="O1522">
        <f t="shared" si="70"/>
        <v>0</v>
      </c>
      <c r="P1522">
        <f t="shared" si="71"/>
        <v>0</v>
      </c>
      <c r="U1522">
        <v>56</v>
      </c>
      <c r="V1522">
        <v>97.5</v>
      </c>
      <c r="W1522">
        <v>36.299999999999997</v>
      </c>
    </row>
    <row r="1523" spans="1:23" x14ac:dyDescent="0.35">
      <c r="A1523">
        <v>17078</v>
      </c>
      <c r="B1523" t="s">
        <v>12</v>
      </c>
      <c r="C1523">
        <v>71</v>
      </c>
      <c r="D1523">
        <v>0</v>
      </c>
      <c r="E1523">
        <v>0</v>
      </c>
      <c r="F1523" t="s">
        <v>13</v>
      </c>
      <c r="G1523" t="s">
        <v>14</v>
      </c>
      <c r="H1523" t="s">
        <v>15</v>
      </c>
      <c r="I1523">
        <v>108.43</v>
      </c>
      <c r="J1523">
        <v>32.799999999999997</v>
      </c>
      <c r="K1523">
        <v>32.799999999999997</v>
      </c>
      <c r="L1523" t="s">
        <v>22</v>
      </c>
      <c r="M1523" s="8">
        <v>0</v>
      </c>
      <c r="N1523">
        <f t="shared" si="69"/>
        <v>0</v>
      </c>
      <c r="O1523">
        <f t="shared" si="70"/>
        <v>0</v>
      </c>
      <c r="P1523">
        <f t="shared" si="71"/>
        <v>0</v>
      </c>
      <c r="U1523">
        <v>71</v>
      </c>
      <c r="V1523">
        <v>108.43</v>
      </c>
      <c r="W1523">
        <v>32.799999999999997</v>
      </c>
    </row>
    <row r="1524" spans="1:23" x14ac:dyDescent="0.35">
      <c r="A1524">
        <v>23836</v>
      </c>
      <c r="B1524" t="s">
        <v>12</v>
      </c>
      <c r="C1524">
        <v>78</v>
      </c>
      <c r="D1524">
        <v>0</v>
      </c>
      <c r="E1524">
        <v>0</v>
      </c>
      <c r="F1524" t="s">
        <v>13</v>
      </c>
      <c r="G1524" t="s">
        <v>14</v>
      </c>
      <c r="H1524" t="s">
        <v>15</v>
      </c>
      <c r="I1524">
        <v>90.43</v>
      </c>
      <c r="J1524">
        <v>34.4</v>
      </c>
      <c r="K1524">
        <v>34.4</v>
      </c>
      <c r="L1524" t="s">
        <v>16</v>
      </c>
      <c r="M1524" s="8">
        <v>0</v>
      </c>
      <c r="N1524">
        <f t="shared" si="69"/>
        <v>0</v>
      </c>
      <c r="O1524">
        <f t="shared" si="70"/>
        <v>0</v>
      </c>
      <c r="P1524">
        <f t="shared" si="71"/>
        <v>0</v>
      </c>
      <c r="U1524">
        <v>78</v>
      </c>
      <c r="V1524">
        <v>90.43</v>
      </c>
      <c r="W1524">
        <v>34.4</v>
      </c>
    </row>
    <row r="1525" spans="1:23" x14ac:dyDescent="0.35">
      <c r="A1525">
        <v>5296</v>
      </c>
      <c r="B1525" t="s">
        <v>17</v>
      </c>
      <c r="C1525">
        <v>44</v>
      </c>
      <c r="D1525">
        <v>0</v>
      </c>
      <c r="E1525">
        <v>0</v>
      </c>
      <c r="F1525" t="s">
        <v>23</v>
      </c>
      <c r="G1525" t="s">
        <v>14</v>
      </c>
      <c r="H1525" t="s">
        <v>15</v>
      </c>
      <c r="I1525">
        <v>76.3</v>
      </c>
      <c r="J1525">
        <v>30.5</v>
      </c>
      <c r="K1525">
        <v>30.5</v>
      </c>
      <c r="L1525" t="s">
        <v>21</v>
      </c>
      <c r="M1525" s="8">
        <v>0</v>
      </c>
      <c r="N1525">
        <f t="shared" si="69"/>
        <v>0</v>
      </c>
      <c r="O1525">
        <f t="shared" si="70"/>
        <v>0</v>
      </c>
      <c r="P1525">
        <f t="shared" si="71"/>
        <v>0</v>
      </c>
      <c r="U1525">
        <v>44</v>
      </c>
      <c r="V1525">
        <v>76.3</v>
      </c>
      <c r="W1525">
        <v>30.5</v>
      </c>
    </row>
    <row r="1526" spans="1:23" x14ac:dyDescent="0.35">
      <c r="A1526">
        <v>48184</v>
      </c>
      <c r="B1526" t="s">
        <v>12</v>
      </c>
      <c r="C1526">
        <v>62</v>
      </c>
      <c r="D1526">
        <v>0</v>
      </c>
      <c r="E1526">
        <v>0</v>
      </c>
      <c r="F1526" t="s">
        <v>13</v>
      </c>
      <c r="G1526" t="s">
        <v>14</v>
      </c>
      <c r="H1526" t="s">
        <v>19</v>
      </c>
      <c r="I1526">
        <v>121.27</v>
      </c>
      <c r="J1526">
        <v>29.7</v>
      </c>
      <c r="K1526">
        <v>29.7</v>
      </c>
      <c r="L1526" t="s">
        <v>22</v>
      </c>
      <c r="M1526" s="8">
        <v>0</v>
      </c>
      <c r="N1526">
        <f t="shared" si="69"/>
        <v>0</v>
      </c>
      <c r="O1526">
        <f t="shared" si="70"/>
        <v>0</v>
      </c>
      <c r="P1526">
        <f t="shared" si="71"/>
        <v>0</v>
      </c>
      <c r="U1526">
        <v>62</v>
      </c>
      <c r="V1526">
        <v>121.27</v>
      </c>
      <c r="W1526">
        <v>29.7</v>
      </c>
    </row>
    <row r="1527" spans="1:23" x14ac:dyDescent="0.35">
      <c r="A1527">
        <v>9511</v>
      </c>
      <c r="B1527" t="s">
        <v>12</v>
      </c>
      <c r="C1527">
        <v>27</v>
      </c>
      <c r="D1527">
        <v>0</v>
      </c>
      <c r="E1527">
        <v>0</v>
      </c>
      <c r="F1527" t="s">
        <v>23</v>
      </c>
      <c r="G1527" t="s">
        <v>14</v>
      </c>
      <c r="H1527" t="s">
        <v>15</v>
      </c>
      <c r="I1527">
        <v>119.67</v>
      </c>
      <c r="J1527">
        <v>36.9</v>
      </c>
      <c r="K1527">
        <v>36.9</v>
      </c>
      <c r="L1527" t="s">
        <v>24</v>
      </c>
      <c r="M1527" s="8">
        <v>0</v>
      </c>
      <c r="N1527">
        <f t="shared" si="69"/>
        <v>0</v>
      </c>
      <c r="O1527">
        <f t="shared" si="70"/>
        <v>0</v>
      </c>
      <c r="P1527">
        <f t="shared" si="71"/>
        <v>0</v>
      </c>
      <c r="U1527">
        <v>27</v>
      </c>
      <c r="V1527">
        <v>119.67</v>
      </c>
      <c r="W1527">
        <v>36.9</v>
      </c>
    </row>
    <row r="1528" spans="1:23" x14ac:dyDescent="0.35">
      <c r="A1528">
        <v>19389</v>
      </c>
      <c r="B1528" t="s">
        <v>17</v>
      </c>
      <c r="C1528">
        <v>42</v>
      </c>
      <c r="D1528">
        <v>0</v>
      </c>
      <c r="E1528">
        <v>1</v>
      </c>
      <c r="F1528" t="s">
        <v>13</v>
      </c>
      <c r="G1528" t="s">
        <v>25</v>
      </c>
      <c r="H1528" t="s">
        <v>15</v>
      </c>
      <c r="I1528">
        <v>226.93</v>
      </c>
      <c r="J1528">
        <v>34.200000000000003</v>
      </c>
      <c r="K1528">
        <v>34.200000000000003</v>
      </c>
      <c r="L1528" t="s">
        <v>22</v>
      </c>
      <c r="M1528" s="8">
        <v>0</v>
      </c>
      <c r="N1528">
        <f t="shared" si="69"/>
        <v>0</v>
      </c>
      <c r="O1528">
        <f t="shared" si="70"/>
        <v>0</v>
      </c>
      <c r="P1528">
        <f t="shared" si="71"/>
        <v>1</v>
      </c>
      <c r="U1528">
        <v>42</v>
      </c>
      <c r="V1528">
        <v>226.93</v>
      </c>
      <c r="W1528">
        <v>34.200000000000003</v>
      </c>
    </row>
    <row r="1529" spans="1:23" x14ac:dyDescent="0.35">
      <c r="A1529">
        <v>25559</v>
      </c>
      <c r="B1529" t="s">
        <v>17</v>
      </c>
      <c r="C1529">
        <v>66</v>
      </c>
      <c r="D1529">
        <v>0</v>
      </c>
      <c r="E1529">
        <v>1</v>
      </c>
      <c r="F1529" t="s">
        <v>13</v>
      </c>
      <c r="G1529" t="s">
        <v>25</v>
      </c>
      <c r="H1529" t="s">
        <v>19</v>
      </c>
      <c r="I1529">
        <v>76.11</v>
      </c>
      <c r="J1529">
        <v>37</v>
      </c>
      <c r="K1529">
        <v>37</v>
      </c>
      <c r="L1529" t="s">
        <v>24</v>
      </c>
      <c r="M1529" s="8">
        <v>0</v>
      </c>
      <c r="N1529">
        <f t="shared" si="69"/>
        <v>0</v>
      </c>
      <c r="O1529">
        <f t="shared" si="70"/>
        <v>0</v>
      </c>
      <c r="P1529">
        <f t="shared" si="71"/>
        <v>0</v>
      </c>
      <c r="U1529">
        <v>66</v>
      </c>
      <c r="V1529">
        <v>76.11</v>
      </c>
      <c r="W1529">
        <v>37</v>
      </c>
    </row>
    <row r="1530" spans="1:23" x14ac:dyDescent="0.35">
      <c r="A1530">
        <v>11770</v>
      </c>
      <c r="B1530" t="s">
        <v>17</v>
      </c>
      <c r="C1530">
        <v>25</v>
      </c>
      <c r="D1530">
        <v>0</v>
      </c>
      <c r="E1530">
        <v>0</v>
      </c>
      <c r="F1530" t="s">
        <v>13</v>
      </c>
      <c r="G1530" t="s">
        <v>25</v>
      </c>
      <c r="H1530" t="s">
        <v>15</v>
      </c>
      <c r="I1530">
        <v>93.23</v>
      </c>
      <c r="J1530" t="s">
        <v>20</v>
      </c>
      <c r="K1530">
        <v>28.1</v>
      </c>
      <c r="L1530" t="s">
        <v>22</v>
      </c>
      <c r="M1530" s="8">
        <v>0</v>
      </c>
      <c r="N1530">
        <f t="shared" si="69"/>
        <v>1</v>
      </c>
      <c r="O1530">
        <f t="shared" si="70"/>
        <v>0</v>
      </c>
      <c r="P1530">
        <f t="shared" si="71"/>
        <v>0</v>
      </c>
      <c r="U1530">
        <v>25</v>
      </c>
      <c r="V1530">
        <v>93.23</v>
      </c>
      <c r="W1530">
        <v>28.1</v>
      </c>
    </row>
    <row r="1531" spans="1:23" x14ac:dyDescent="0.35">
      <c r="A1531">
        <v>34496</v>
      </c>
      <c r="B1531" t="s">
        <v>17</v>
      </c>
      <c r="C1531">
        <v>82</v>
      </c>
      <c r="D1531">
        <v>0</v>
      </c>
      <c r="E1531">
        <v>0</v>
      </c>
      <c r="F1531" t="s">
        <v>13</v>
      </c>
      <c r="G1531" t="s">
        <v>14</v>
      </c>
      <c r="H1531" t="s">
        <v>15</v>
      </c>
      <c r="I1531">
        <v>253.16</v>
      </c>
      <c r="J1531">
        <v>47.5</v>
      </c>
      <c r="K1531">
        <v>47.5</v>
      </c>
      <c r="L1531" t="s">
        <v>24</v>
      </c>
      <c r="M1531" s="8">
        <v>0</v>
      </c>
      <c r="N1531">
        <f t="shared" si="69"/>
        <v>0</v>
      </c>
      <c r="O1531">
        <f t="shared" si="70"/>
        <v>0</v>
      </c>
      <c r="P1531">
        <f t="shared" si="71"/>
        <v>1</v>
      </c>
      <c r="U1531">
        <v>82</v>
      </c>
      <c r="V1531">
        <v>253.16</v>
      </c>
      <c r="W1531">
        <v>47.5</v>
      </c>
    </row>
    <row r="1532" spans="1:23" x14ac:dyDescent="0.35">
      <c r="A1532">
        <v>8096</v>
      </c>
      <c r="B1532" t="s">
        <v>17</v>
      </c>
      <c r="C1532">
        <v>49</v>
      </c>
      <c r="D1532">
        <v>0</v>
      </c>
      <c r="E1532">
        <v>0</v>
      </c>
      <c r="F1532" t="s">
        <v>13</v>
      </c>
      <c r="G1532" t="s">
        <v>14</v>
      </c>
      <c r="H1532" t="s">
        <v>15</v>
      </c>
      <c r="I1532">
        <v>101.02</v>
      </c>
      <c r="J1532">
        <v>24.2</v>
      </c>
      <c r="K1532">
        <v>24.2</v>
      </c>
      <c r="L1532" t="s">
        <v>22</v>
      </c>
      <c r="M1532" s="8">
        <v>0</v>
      </c>
      <c r="N1532">
        <f t="shared" si="69"/>
        <v>0</v>
      </c>
      <c r="O1532">
        <f t="shared" si="70"/>
        <v>0</v>
      </c>
      <c r="P1532">
        <f t="shared" si="71"/>
        <v>0</v>
      </c>
      <c r="U1532">
        <v>49</v>
      </c>
      <c r="V1532">
        <v>101.02</v>
      </c>
      <c r="W1532">
        <v>24.2</v>
      </c>
    </row>
    <row r="1533" spans="1:23" x14ac:dyDescent="0.35">
      <c r="A1533">
        <v>49709</v>
      </c>
      <c r="B1533" t="s">
        <v>17</v>
      </c>
      <c r="C1533">
        <v>77</v>
      </c>
      <c r="D1533">
        <v>1</v>
      </c>
      <c r="E1533">
        <v>0</v>
      </c>
      <c r="F1533" t="s">
        <v>13</v>
      </c>
      <c r="G1533" t="s">
        <v>18</v>
      </c>
      <c r="H1533" t="s">
        <v>19</v>
      </c>
      <c r="I1533">
        <v>238.53</v>
      </c>
      <c r="J1533">
        <v>30.6</v>
      </c>
      <c r="K1533">
        <v>30.6</v>
      </c>
      <c r="L1533" t="s">
        <v>21</v>
      </c>
      <c r="M1533" s="8">
        <v>0</v>
      </c>
      <c r="N1533">
        <f t="shared" si="69"/>
        <v>0</v>
      </c>
      <c r="O1533">
        <f t="shared" si="70"/>
        <v>0</v>
      </c>
      <c r="P1533">
        <f t="shared" si="71"/>
        <v>1</v>
      </c>
      <c r="U1533">
        <v>77</v>
      </c>
      <c r="V1533">
        <v>238.53</v>
      </c>
      <c r="W1533">
        <v>30.6</v>
      </c>
    </row>
    <row r="1534" spans="1:23" x14ac:dyDescent="0.35">
      <c r="A1534">
        <v>19735</v>
      </c>
      <c r="B1534" t="s">
        <v>17</v>
      </c>
      <c r="C1534">
        <v>59</v>
      </c>
      <c r="D1534">
        <v>0</v>
      </c>
      <c r="E1534">
        <v>0</v>
      </c>
      <c r="F1534" t="s">
        <v>13</v>
      </c>
      <c r="G1534" t="s">
        <v>14</v>
      </c>
      <c r="H1534" t="s">
        <v>19</v>
      </c>
      <c r="I1534">
        <v>79.180000000000007</v>
      </c>
      <c r="J1534">
        <v>52.8</v>
      </c>
      <c r="K1534">
        <v>52.8</v>
      </c>
      <c r="L1534" t="s">
        <v>16</v>
      </c>
      <c r="M1534" s="8">
        <v>0</v>
      </c>
      <c r="N1534">
        <f t="shared" si="69"/>
        <v>1</v>
      </c>
      <c r="O1534">
        <f t="shared" si="70"/>
        <v>0</v>
      </c>
      <c r="P1534">
        <f t="shared" si="71"/>
        <v>0</v>
      </c>
      <c r="U1534">
        <v>59</v>
      </c>
      <c r="V1534">
        <v>79.180000000000007</v>
      </c>
      <c r="W1534">
        <v>52.8</v>
      </c>
    </row>
    <row r="1535" spans="1:23" x14ac:dyDescent="0.35">
      <c r="A1535">
        <v>31415</v>
      </c>
      <c r="B1535" t="s">
        <v>17</v>
      </c>
      <c r="C1535">
        <v>54</v>
      </c>
      <c r="D1535">
        <v>0</v>
      </c>
      <c r="E1535">
        <v>0</v>
      </c>
      <c r="F1535" t="s">
        <v>13</v>
      </c>
      <c r="G1535" t="s">
        <v>14</v>
      </c>
      <c r="H1535" t="s">
        <v>15</v>
      </c>
      <c r="I1535">
        <v>207.79</v>
      </c>
      <c r="J1535">
        <v>38.6</v>
      </c>
      <c r="K1535">
        <v>38.6</v>
      </c>
      <c r="L1535" t="s">
        <v>21</v>
      </c>
      <c r="M1535" s="8">
        <v>0</v>
      </c>
      <c r="N1535">
        <f t="shared" si="69"/>
        <v>0</v>
      </c>
      <c r="O1535">
        <f t="shared" si="70"/>
        <v>0</v>
      </c>
      <c r="P1535">
        <f t="shared" si="71"/>
        <v>1</v>
      </c>
      <c r="U1535">
        <v>54</v>
      </c>
      <c r="V1535">
        <v>207.79</v>
      </c>
      <c r="W1535">
        <v>38.6</v>
      </c>
    </row>
    <row r="1536" spans="1:23" x14ac:dyDescent="0.35">
      <c r="A1536">
        <v>71322</v>
      </c>
      <c r="B1536" t="s">
        <v>17</v>
      </c>
      <c r="C1536">
        <v>38</v>
      </c>
      <c r="D1536">
        <v>0</v>
      </c>
      <c r="E1536">
        <v>0</v>
      </c>
      <c r="F1536" t="s">
        <v>13</v>
      </c>
      <c r="G1536" t="s">
        <v>14</v>
      </c>
      <c r="H1536" t="s">
        <v>19</v>
      </c>
      <c r="I1536">
        <v>196.2</v>
      </c>
      <c r="J1536">
        <v>32.799999999999997</v>
      </c>
      <c r="K1536">
        <v>32.799999999999997</v>
      </c>
      <c r="L1536" t="s">
        <v>21</v>
      </c>
      <c r="M1536" s="8">
        <v>0</v>
      </c>
      <c r="N1536">
        <f t="shared" si="69"/>
        <v>0</v>
      </c>
      <c r="O1536">
        <f t="shared" si="70"/>
        <v>0</v>
      </c>
      <c r="P1536">
        <f t="shared" si="71"/>
        <v>1</v>
      </c>
      <c r="U1536">
        <v>38</v>
      </c>
      <c r="V1536">
        <v>196.2</v>
      </c>
      <c r="W1536">
        <v>32.799999999999997</v>
      </c>
    </row>
    <row r="1537" spans="1:23" x14ac:dyDescent="0.35">
      <c r="A1537">
        <v>72337</v>
      </c>
      <c r="B1537" t="s">
        <v>17</v>
      </c>
      <c r="C1537">
        <v>55</v>
      </c>
      <c r="D1537">
        <v>0</v>
      </c>
      <c r="E1537">
        <v>0</v>
      </c>
      <c r="F1537" t="s">
        <v>13</v>
      </c>
      <c r="G1537" t="s">
        <v>14</v>
      </c>
      <c r="H1537" t="s">
        <v>15</v>
      </c>
      <c r="I1537">
        <v>231.76</v>
      </c>
      <c r="J1537">
        <v>42.9</v>
      </c>
      <c r="K1537">
        <v>42.9</v>
      </c>
      <c r="L1537" t="s">
        <v>21</v>
      </c>
      <c r="M1537" s="8">
        <v>0</v>
      </c>
      <c r="N1537">
        <f t="shared" si="69"/>
        <v>0</v>
      </c>
      <c r="O1537">
        <f t="shared" si="70"/>
        <v>0</v>
      </c>
      <c r="P1537">
        <f t="shared" si="71"/>
        <v>1</v>
      </c>
      <c r="U1537">
        <v>55</v>
      </c>
      <c r="V1537">
        <v>231.76</v>
      </c>
      <c r="W1537">
        <v>42.9</v>
      </c>
    </row>
    <row r="1538" spans="1:23" x14ac:dyDescent="0.35">
      <c r="A1538">
        <v>25454</v>
      </c>
      <c r="B1538" t="s">
        <v>17</v>
      </c>
      <c r="C1538">
        <v>13</v>
      </c>
      <c r="D1538">
        <v>0</v>
      </c>
      <c r="E1538">
        <v>0</v>
      </c>
      <c r="F1538" t="s">
        <v>23</v>
      </c>
      <c r="G1538" t="s">
        <v>26</v>
      </c>
      <c r="H1538" t="s">
        <v>19</v>
      </c>
      <c r="I1538">
        <v>93.3</v>
      </c>
      <c r="J1538">
        <v>25.9</v>
      </c>
      <c r="K1538">
        <v>25.9</v>
      </c>
      <c r="L1538" t="s">
        <v>24</v>
      </c>
      <c r="M1538" s="8">
        <v>0</v>
      </c>
      <c r="N1538">
        <f t="shared" si="69"/>
        <v>0</v>
      </c>
      <c r="O1538">
        <f t="shared" si="70"/>
        <v>0</v>
      </c>
      <c r="P1538">
        <f t="shared" si="71"/>
        <v>0</v>
      </c>
      <c r="U1538">
        <v>13</v>
      </c>
      <c r="V1538">
        <v>93.3</v>
      </c>
      <c r="W1538">
        <v>25.9</v>
      </c>
    </row>
    <row r="1539" spans="1:23" x14ac:dyDescent="0.35">
      <c r="A1539">
        <v>15310</v>
      </c>
      <c r="B1539" t="s">
        <v>17</v>
      </c>
      <c r="C1539">
        <v>45</v>
      </c>
      <c r="D1539">
        <v>0</v>
      </c>
      <c r="E1539">
        <v>0</v>
      </c>
      <c r="F1539" t="s">
        <v>13</v>
      </c>
      <c r="G1539" t="s">
        <v>14</v>
      </c>
      <c r="H1539" t="s">
        <v>15</v>
      </c>
      <c r="I1539">
        <v>110.47</v>
      </c>
      <c r="J1539">
        <v>24.7</v>
      </c>
      <c r="K1539">
        <v>24.7</v>
      </c>
      <c r="L1539" t="s">
        <v>22</v>
      </c>
      <c r="M1539" s="8">
        <v>0</v>
      </c>
      <c r="N1539">
        <f t="shared" ref="N1539:N1602" si="72">IF(OR(J1539&gt;47.5,J1539&lt;9.1),1,0)</f>
        <v>0</v>
      </c>
      <c r="O1539">
        <f t="shared" ref="O1539:O1602" si="73">IF(OR(C1539&lt;-29,C1539&gt;115),1,0)</f>
        <v>0</v>
      </c>
      <c r="P1539">
        <f t="shared" ref="P1539:P1602" si="74">IF(OR(I1539&lt;21.98,I1539&gt;169.36),1,0)</f>
        <v>0</v>
      </c>
      <c r="U1539">
        <v>45</v>
      </c>
      <c r="V1539">
        <v>110.47</v>
      </c>
      <c r="W1539">
        <v>24.7</v>
      </c>
    </row>
    <row r="1540" spans="1:23" x14ac:dyDescent="0.35">
      <c r="A1540">
        <v>10245</v>
      </c>
      <c r="B1540" t="s">
        <v>17</v>
      </c>
      <c r="C1540">
        <v>54</v>
      </c>
      <c r="D1540">
        <v>0</v>
      </c>
      <c r="E1540">
        <v>0</v>
      </c>
      <c r="F1540" t="s">
        <v>13</v>
      </c>
      <c r="G1540" t="s">
        <v>18</v>
      </c>
      <c r="H1540" t="s">
        <v>19</v>
      </c>
      <c r="I1540">
        <v>77.52</v>
      </c>
      <c r="J1540">
        <v>35.799999999999997</v>
      </c>
      <c r="K1540">
        <v>35.799999999999997</v>
      </c>
      <c r="L1540" t="s">
        <v>21</v>
      </c>
      <c r="M1540" s="8">
        <v>0</v>
      </c>
      <c r="N1540">
        <f t="shared" si="72"/>
        <v>0</v>
      </c>
      <c r="O1540">
        <f t="shared" si="73"/>
        <v>0</v>
      </c>
      <c r="P1540">
        <f t="shared" si="74"/>
        <v>0</v>
      </c>
      <c r="U1540">
        <v>54</v>
      </c>
      <c r="V1540">
        <v>77.52</v>
      </c>
      <c r="W1540">
        <v>35.799999999999997</v>
      </c>
    </row>
    <row r="1541" spans="1:23" x14ac:dyDescent="0.35">
      <c r="A1541">
        <v>29224</v>
      </c>
      <c r="B1541" t="s">
        <v>12</v>
      </c>
      <c r="C1541">
        <v>30</v>
      </c>
      <c r="D1541">
        <v>0</v>
      </c>
      <c r="E1541">
        <v>0</v>
      </c>
      <c r="F1541" t="s">
        <v>13</v>
      </c>
      <c r="G1541" t="s">
        <v>14</v>
      </c>
      <c r="H1541" t="s">
        <v>15</v>
      </c>
      <c r="I1541">
        <v>91.23</v>
      </c>
      <c r="J1541" t="s">
        <v>20</v>
      </c>
      <c r="K1541">
        <v>28.1</v>
      </c>
      <c r="L1541" t="s">
        <v>22</v>
      </c>
      <c r="M1541" s="8">
        <v>0</v>
      </c>
      <c r="N1541">
        <f t="shared" si="72"/>
        <v>1</v>
      </c>
      <c r="O1541">
        <f t="shared" si="73"/>
        <v>0</v>
      </c>
      <c r="P1541">
        <f t="shared" si="74"/>
        <v>0</v>
      </c>
      <c r="U1541">
        <v>30</v>
      </c>
      <c r="V1541">
        <v>91.23</v>
      </c>
      <c r="W1541">
        <v>28.1</v>
      </c>
    </row>
    <row r="1542" spans="1:23" x14ac:dyDescent="0.35">
      <c r="A1542">
        <v>7550</v>
      </c>
      <c r="B1542" t="s">
        <v>17</v>
      </c>
      <c r="C1542">
        <v>51</v>
      </c>
      <c r="D1542">
        <v>0</v>
      </c>
      <c r="E1542">
        <v>0</v>
      </c>
      <c r="F1542" t="s">
        <v>13</v>
      </c>
      <c r="G1542" t="s">
        <v>14</v>
      </c>
      <c r="H1542" t="s">
        <v>19</v>
      </c>
      <c r="I1542">
        <v>216.92</v>
      </c>
      <c r="J1542">
        <v>31.2</v>
      </c>
      <c r="K1542">
        <v>31.2</v>
      </c>
      <c r="L1542" t="s">
        <v>24</v>
      </c>
      <c r="M1542" s="8">
        <v>0</v>
      </c>
      <c r="N1542">
        <f t="shared" si="72"/>
        <v>0</v>
      </c>
      <c r="O1542">
        <f t="shared" si="73"/>
        <v>0</v>
      </c>
      <c r="P1542">
        <f t="shared" si="74"/>
        <v>1</v>
      </c>
      <c r="U1542">
        <v>51</v>
      </c>
      <c r="V1542">
        <v>216.92</v>
      </c>
      <c r="W1542">
        <v>31.2</v>
      </c>
    </row>
    <row r="1543" spans="1:23" x14ac:dyDescent="0.35">
      <c r="A1543">
        <v>57917</v>
      </c>
      <c r="B1543" t="s">
        <v>17</v>
      </c>
      <c r="C1543">
        <v>47</v>
      </c>
      <c r="D1543">
        <v>0</v>
      </c>
      <c r="E1543">
        <v>0</v>
      </c>
      <c r="F1543" t="s">
        <v>13</v>
      </c>
      <c r="G1543" t="s">
        <v>14</v>
      </c>
      <c r="H1543" t="s">
        <v>15</v>
      </c>
      <c r="I1543">
        <v>157.01</v>
      </c>
      <c r="J1543">
        <v>26.1</v>
      </c>
      <c r="K1543">
        <v>26.1</v>
      </c>
      <c r="L1543" t="s">
        <v>22</v>
      </c>
      <c r="M1543" s="8">
        <v>0</v>
      </c>
      <c r="N1543">
        <f t="shared" si="72"/>
        <v>0</v>
      </c>
      <c r="O1543">
        <f t="shared" si="73"/>
        <v>0</v>
      </c>
      <c r="P1543">
        <f t="shared" si="74"/>
        <v>0</v>
      </c>
      <c r="U1543">
        <v>47</v>
      </c>
      <c r="V1543">
        <v>157.01</v>
      </c>
      <c r="W1543">
        <v>26.1</v>
      </c>
    </row>
    <row r="1544" spans="1:23" x14ac:dyDescent="0.35">
      <c r="A1544">
        <v>24219</v>
      </c>
      <c r="B1544" t="s">
        <v>12</v>
      </c>
      <c r="C1544">
        <v>25</v>
      </c>
      <c r="D1544">
        <v>0</v>
      </c>
      <c r="E1544">
        <v>0</v>
      </c>
      <c r="F1544" t="s">
        <v>13</v>
      </c>
      <c r="G1544" t="s">
        <v>14</v>
      </c>
      <c r="H1544" t="s">
        <v>15</v>
      </c>
      <c r="I1544">
        <v>93.51</v>
      </c>
      <c r="J1544">
        <v>30.8</v>
      </c>
      <c r="K1544">
        <v>30.8</v>
      </c>
      <c r="L1544" t="s">
        <v>21</v>
      </c>
      <c r="M1544" s="8">
        <v>0</v>
      </c>
      <c r="N1544">
        <f t="shared" si="72"/>
        <v>0</v>
      </c>
      <c r="O1544">
        <f t="shared" si="73"/>
        <v>0</v>
      </c>
      <c r="P1544">
        <f t="shared" si="74"/>
        <v>0</v>
      </c>
      <c r="U1544">
        <v>25</v>
      </c>
      <c r="V1544">
        <v>93.51</v>
      </c>
      <c r="W1544">
        <v>30.8</v>
      </c>
    </row>
    <row r="1545" spans="1:23" x14ac:dyDescent="0.35">
      <c r="A1545">
        <v>49023</v>
      </c>
      <c r="B1545" t="s">
        <v>12</v>
      </c>
      <c r="C1545">
        <v>61</v>
      </c>
      <c r="D1545">
        <v>1</v>
      </c>
      <c r="E1545">
        <v>0</v>
      </c>
      <c r="F1545" t="s">
        <v>13</v>
      </c>
      <c r="G1545" t="s">
        <v>18</v>
      </c>
      <c r="H1545" t="s">
        <v>19</v>
      </c>
      <c r="I1545">
        <v>102.54</v>
      </c>
      <c r="J1545">
        <v>40.5</v>
      </c>
      <c r="K1545">
        <v>40.5</v>
      </c>
      <c r="L1545" t="s">
        <v>21</v>
      </c>
      <c r="M1545" s="8">
        <v>0</v>
      </c>
      <c r="N1545">
        <f t="shared" si="72"/>
        <v>0</v>
      </c>
      <c r="O1545">
        <f t="shared" si="73"/>
        <v>0</v>
      </c>
      <c r="P1545">
        <f t="shared" si="74"/>
        <v>0</v>
      </c>
      <c r="U1545">
        <v>61</v>
      </c>
      <c r="V1545">
        <v>102.54</v>
      </c>
      <c r="W1545">
        <v>40.5</v>
      </c>
    </row>
    <row r="1546" spans="1:23" x14ac:dyDescent="0.35">
      <c r="A1546">
        <v>51020</v>
      </c>
      <c r="B1546" t="s">
        <v>17</v>
      </c>
      <c r="C1546">
        <v>55</v>
      </c>
      <c r="D1546">
        <v>0</v>
      </c>
      <c r="E1546">
        <v>0</v>
      </c>
      <c r="F1546" t="s">
        <v>13</v>
      </c>
      <c r="G1546" t="s">
        <v>14</v>
      </c>
      <c r="H1546" t="s">
        <v>19</v>
      </c>
      <c r="I1546">
        <v>87.78</v>
      </c>
      <c r="J1546">
        <v>25.2</v>
      </c>
      <c r="K1546">
        <v>25.2</v>
      </c>
      <c r="L1546" t="s">
        <v>16</v>
      </c>
      <c r="M1546" s="8">
        <v>0</v>
      </c>
      <c r="N1546">
        <f t="shared" si="72"/>
        <v>0</v>
      </c>
      <c r="O1546">
        <f t="shared" si="73"/>
        <v>0</v>
      </c>
      <c r="P1546">
        <f t="shared" si="74"/>
        <v>0</v>
      </c>
      <c r="U1546">
        <v>55</v>
      </c>
      <c r="V1546">
        <v>87.78</v>
      </c>
      <c r="W1546">
        <v>25.2</v>
      </c>
    </row>
    <row r="1547" spans="1:23" x14ac:dyDescent="0.35">
      <c r="A1547">
        <v>52089</v>
      </c>
      <c r="B1547" t="s">
        <v>17</v>
      </c>
      <c r="C1547">
        <v>23</v>
      </c>
      <c r="D1547">
        <v>0</v>
      </c>
      <c r="E1547">
        <v>0</v>
      </c>
      <c r="F1547" t="s">
        <v>23</v>
      </c>
      <c r="G1547" t="s">
        <v>14</v>
      </c>
      <c r="H1547" t="s">
        <v>15</v>
      </c>
      <c r="I1547">
        <v>126.67</v>
      </c>
      <c r="J1547">
        <v>28.7</v>
      </c>
      <c r="K1547">
        <v>28.7</v>
      </c>
      <c r="L1547" t="s">
        <v>22</v>
      </c>
      <c r="M1547" s="8">
        <v>0</v>
      </c>
      <c r="N1547">
        <f t="shared" si="72"/>
        <v>0</v>
      </c>
      <c r="O1547">
        <f t="shared" si="73"/>
        <v>0</v>
      </c>
      <c r="P1547">
        <f t="shared" si="74"/>
        <v>0</v>
      </c>
      <c r="U1547">
        <v>23</v>
      </c>
      <c r="V1547">
        <v>126.67</v>
      </c>
      <c r="W1547">
        <v>28.7</v>
      </c>
    </row>
    <row r="1548" spans="1:23" x14ac:dyDescent="0.35">
      <c r="A1548">
        <v>29095</v>
      </c>
      <c r="B1548" t="s">
        <v>12</v>
      </c>
      <c r="C1548">
        <v>71</v>
      </c>
      <c r="D1548">
        <v>1</v>
      </c>
      <c r="E1548">
        <v>0</v>
      </c>
      <c r="F1548" t="s">
        <v>13</v>
      </c>
      <c r="G1548" t="s">
        <v>18</v>
      </c>
      <c r="H1548" t="s">
        <v>19</v>
      </c>
      <c r="I1548">
        <v>93.6</v>
      </c>
      <c r="J1548" t="s">
        <v>20</v>
      </c>
      <c r="K1548">
        <v>28.1</v>
      </c>
      <c r="L1548" t="s">
        <v>21</v>
      </c>
      <c r="M1548" s="8">
        <v>0</v>
      </c>
      <c r="N1548">
        <f t="shared" si="72"/>
        <v>1</v>
      </c>
      <c r="O1548">
        <f t="shared" si="73"/>
        <v>0</v>
      </c>
      <c r="P1548">
        <f t="shared" si="74"/>
        <v>0</v>
      </c>
      <c r="U1548">
        <v>71</v>
      </c>
      <c r="V1548">
        <v>93.6</v>
      </c>
      <c r="W1548">
        <v>28.1</v>
      </c>
    </row>
    <row r="1549" spans="1:23" x14ac:dyDescent="0.35">
      <c r="A1549">
        <v>41424</v>
      </c>
      <c r="B1549" t="s">
        <v>12</v>
      </c>
      <c r="C1549">
        <v>59</v>
      </c>
      <c r="D1549">
        <v>0</v>
      </c>
      <c r="E1549">
        <v>1</v>
      </c>
      <c r="F1549" t="s">
        <v>13</v>
      </c>
      <c r="G1549" t="s">
        <v>18</v>
      </c>
      <c r="H1549" t="s">
        <v>19</v>
      </c>
      <c r="I1549">
        <v>194.98</v>
      </c>
      <c r="J1549">
        <v>30.4</v>
      </c>
      <c r="K1549">
        <v>30.4</v>
      </c>
      <c r="L1549" t="s">
        <v>24</v>
      </c>
      <c r="M1549" s="8">
        <v>0</v>
      </c>
      <c r="N1549">
        <f t="shared" si="72"/>
        <v>0</v>
      </c>
      <c r="O1549">
        <f t="shared" si="73"/>
        <v>0</v>
      </c>
      <c r="P1549">
        <f t="shared" si="74"/>
        <v>1</v>
      </c>
      <c r="U1549">
        <v>59</v>
      </c>
      <c r="V1549">
        <v>194.98</v>
      </c>
      <c r="W1549">
        <v>30.4</v>
      </c>
    </row>
    <row r="1550" spans="1:23" x14ac:dyDescent="0.35">
      <c r="A1550">
        <v>7297</v>
      </c>
      <c r="B1550" t="s">
        <v>12</v>
      </c>
      <c r="C1550">
        <v>4</v>
      </c>
      <c r="D1550">
        <v>0</v>
      </c>
      <c r="E1550">
        <v>0</v>
      </c>
      <c r="F1550" t="s">
        <v>23</v>
      </c>
      <c r="G1550" t="s">
        <v>26</v>
      </c>
      <c r="H1550" t="s">
        <v>19</v>
      </c>
      <c r="I1550">
        <v>99.96</v>
      </c>
      <c r="J1550">
        <v>15.2</v>
      </c>
      <c r="K1550">
        <v>15.2</v>
      </c>
      <c r="L1550" t="s">
        <v>24</v>
      </c>
      <c r="M1550" s="8">
        <v>0</v>
      </c>
      <c r="N1550">
        <f t="shared" si="72"/>
        <v>0</v>
      </c>
      <c r="O1550">
        <f t="shared" si="73"/>
        <v>0</v>
      </c>
      <c r="P1550">
        <f t="shared" si="74"/>
        <v>0</v>
      </c>
      <c r="U1550">
        <v>4</v>
      </c>
      <c r="V1550">
        <v>99.96</v>
      </c>
      <c r="W1550">
        <v>15.2</v>
      </c>
    </row>
    <row r="1551" spans="1:23" x14ac:dyDescent="0.35">
      <c r="A1551">
        <v>68994</v>
      </c>
      <c r="B1551" t="s">
        <v>12</v>
      </c>
      <c r="C1551">
        <v>65</v>
      </c>
      <c r="D1551">
        <v>0</v>
      </c>
      <c r="E1551">
        <v>0</v>
      </c>
      <c r="F1551" t="s">
        <v>13</v>
      </c>
      <c r="G1551" t="s">
        <v>14</v>
      </c>
      <c r="H1551" t="s">
        <v>15</v>
      </c>
      <c r="I1551">
        <v>58.87</v>
      </c>
      <c r="J1551">
        <v>36.6</v>
      </c>
      <c r="K1551">
        <v>36.6</v>
      </c>
      <c r="L1551" t="s">
        <v>21</v>
      </c>
      <c r="M1551" s="8">
        <v>0</v>
      </c>
      <c r="N1551">
        <f t="shared" si="72"/>
        <v>0</v>
      </c>
      <c r="O1551">
        <f t="shared" si="73"/>
        <v>0</v>
      </c>
      <c r="P1551">
        <f t="shared" si="74"/>
        <v>0</v>
      </c>
      <c r="U1551">
        <v>65</v>
      </c>
      <c r="V1551">
        <v>58.87</v>
      </c>
      <c r="W1551">
        <v>36.6</v>
      </c>
    </row>
    <row r="1552" spans="1:23" x14ac:dyDescent="0.35">
      <c r="A1552">
        <v>25935</v>
      </c>
      <c r="B1552" t="s">
        <v>17</v>
      </c>
      <c r="C1552">
        <v>50</v>
      </c>
      <c r="D1552">
        <v>0</v>
      </c>
      <c r="E1552">
        <v>0</v>
      </c>
      <c r="F1552" t="s">
        <v>23</v>
      </c>
      <c r="G1552" t="s">
        <v>18</v>
      </c>
      <c r="H1552" t="s">
        <v>15</v>
      </c>
      <c r="I1552">
        <v>77.67</v>
      </c>
      <c r="J1552">
        <v>34.5</v>
      </c>
      <c r="K1552">
        <v>34.5</v>
      </c>
      <c r="L1552" t="s">
        <v>24</v>
      </c>
      <c r="M1552" s="8">
        <v>0</v>
      </c>
      <c r="N1552">
        <f t="shared" si="72"/>
        <v>0</v>
      </c>
      <c r="O1552">
        <f t="shared" si="73"/>
        <v>0</v>
      </c>
      <c r="P1552">
        <f t="shared" si="74"/>
        <v>0</v>
      </c>
      <c r="U1552">
        <v>50</v>
      </c>
      <c r="V1552">
        <v>77.67</v>
      </c>
      <c r="W1552">
        <v>34.5</v>
      </c>
    </row>
    <row r="1553" spans="1:23" x14ac:dyDescent="0.35">
      <c r="A1553">
        <v>29910</v>
      </c>
      <c r="B1553" t="s">
        <v>12</v>
      </c>
      <c r="C1553">
        <v>42</v>
      </c>
      <c r="D1553">
        <v>0</v>
      </c>
      <c r="E1553">
        <v>0</v>
      </c>
      <c r="F1553" t="s">
        <v>13</v>
      </c>
      <c r="G1553" t="s">
        <v>14</v>
      </c>
      <c r="H1553" t="s">
        <v>15</v>
      </c>
      <c r="I1553">
        <v>83.14</v>
      </c>
      <c r="J1553">
        <v>23.7</v>
      </c>
      <c r="K1553">
        <v>23.7</v>
      </c>
      <c r="L1553" t="s">
        <v>21</v>
      </c>
      <c r="M1553" s="8">
        <v>0</v>
      </c>
      <c r="N1553">
        <f t="shared" si="72"/>
        <v>0</v>
      </c>
      <c r="O1553">
        <f t="shared" si="73"/>
        <v>0</v>
      </c>
      <c r="P1553">
        <f t="shared" si="74"/>
        <v>0</v>
      </c>
      <c r="U1553">
        <v>42</v>
      </c>
      <c r="V1553">
        <v>83.14</v>
      </c>
      <c r="W1553">
        <v>23.7</v>
      </c>
    </row>
    <row r="1554" spans="1:23" x14ac:dyDescent="0.35">
      <c r="A1554">
        <v>24567</v>
      </c>
      <c r="B1554" t="s">
        <v>12</v>
      </c>
      <c r="C1554">
        <v>51</v>
      </c>
      <c r="D1554">
        <v>0</v>
      </c>
      <c r="E1554">
        <v>0</v>
      </c>
      <c r="F1554" t="s">
        <v>13</v>
      </c>
      <c r="G1554" t="s">
        <v>18</v>
      </c>
      <c r="H1554" t="s">
        <v>15</v>
      </c>
      <c r="I1554">
        <v>69.180000000000007</v>
      </c>
      <c r="J1554">
        <v>35.700000000000003</v>
      </c>
      <c r="K1554">
        <v>35.700000000000003</v>
      </c>
      <c r="L1554" t="s">
        <v>22</v>
      </c>
      <c r="M1554" s="8">
        <v>0</v>
      </c>
      <c r="N1554">
        <f t="shared" si="72"/>
        <v>0</v>
      </c>
      <c r="O1554">
        <f t="shared" si="73"/>
        <v>0</v>
      </c>
      <c r="P1554">
        <f t="shared" si="74"/>
        <v>0</v>
      </c>
      <c r="U1554">
        <v>51</v>
      </c>
      <c r="V1554">
        <v>69.180000000000007</v>
      </c>
      <c r="W1554">
        <v>35.700000000000003</v>
      </c>
    </row>
    <row r="1555" spans="1:23" x14ac:dyDescent="0.35">
      <c r="A1555">
        <v>54858</v>
      </c>
      <c r="B1555" t="s">
        <v>12</v>
      </c>
      <c r="C1555">
        <v>66</v>
      </c>
      <c r="D1555">
        <v>0</v>
      </c>
      <c r="E1555">
        <v>0</v>
      </c>
      <c r="F1555" t="s">
        <v>13</v>
      </c>
      <c r="G1555" t="s">
        <v>25</v>
      </c>
      <c r="H1555" t="s">
        <v>19</v>
      </c>
      <c r="I1555">
        <v>218.54</v>
      </c>
      <c r="J1555">
        <v>38.9</v>
      </c>
      <c r="K1555">
        <v>38.9</v>
      </c>
      <c r="L1555" t="s">
        <v>22</v>
      </c>
      <c r="M1555" s="8">
        <v>0</v>
      </c>
      <c r="N1555">
        <f t="shared" si="72"/>
        <v>0</v>
      </c>
      <c r="O1555">
        <f t="shared" si="73"/>
        <v>0</v>
      </c>
      <c r="P1555">
        <f t="shared" si="74"/>
        <v>1</v>
      </c>
      <c r="U1555">
        <v>66</v>
      </c>
      <c r="V1555">
        <v>218.54</v>
      </c>
      <c r="W1555">
        <v>38.9</v>
      </c>
    </row>
    <row r="1556" spans="1:23" x14ac:dyDescent="0.35">
      <c r="A1556">
        <v>36679</v>
      </c>
      <c r="B1556" t="s">
        <v>17</v>
      </c>
      <c r="C1556">
        <v>22</v>
      </c>
      <c r="D1556">
        <v>1</v>
      </c>
      <c r="E1556">
        <v>0</v>
      </c>
      <c r="F1556" t="s">
        <v>23</v>
      </c>
      <c r="G1556" t="s">
        <v>14</v>
      </c>
      <c r="H1556" t="s">
        <v>15</v>
      </c>
      <c r="I1556">
        <v>71.22</v>
      </c>
      <c r="J1556">
        <v>40</v>
      </c>
      <c r="K1556">
        <v>40</v>
      </c>
      <c r="L1556" t="s">
        <v>21</v>
      </c>
      <c r="M1556" s="8">
        <v>0</v>
      </c>
      <c r="N1556">
        <f t="shared" si="72"/>
        <v>0</v>
      </c>
      <c r="O1556">
        <f t="shared" si="73"/>
        <v>0</v>
      </c>
      <c r="P1556">
        <f t="shared" si="74"/>
        <v>0</v>
      </c>
      <c r="U1556">
        <v>22</v>
      </c>
      <c r="V1556">
        <v>71.22</v>
      </c>
      <c r="W1556">
        <v>40</v>
      </c>
    </row>
    <row r="1557" spans="1:23" x14ac:dyDescent="0.35">
      <c r="A1557">
        <v>59339</v>
      </c>
      <c r="B1557" t="s">
        <v>12</v>
      </c>
      <c r="C1557">
        <v>5</v>
      </c>
      <c r="D1557">
        <v>0</v>
      </c>
      <c r="E1557">
        <v>0</v>
      </c>
      <c r="F1557" t="s">
        <v>23</v>
      </c>
      <c r="G1557" t="s">
        <v>26</v>
      </c>
      <c r="H1557" t="s">
        <v>15</v>
      </c>
      <c r="I1557">
        <v>82.41</v>
      </c>
      <c r="J1557">
        <v>18.399999999999999</v>
      </c>
      <c r="K1557">
        <v>18.399999999999999</v>
      </c>
      <c r="L1557" t="s">
        <v>24</v>
      </c>
      <c r="M1557" s="8">
        <v>0</v>
      </c>
      <c r="N1557">
        <f t="shared" si="72"/>
        <v>0</v>
      </c>
      <c r="O1557">
        <f t="shared" si="73"/>
        <v>0</v>
      </c>
      <c r="P1557">
        <f t="shared" si="74"/>
        <v>0</v>
      </c>
      <c r="U1557">
        <v>5</v>
      </c>
      <c r="V1557">
        <v>82.41</v>
      </c>
      <c r="W1557">
        <v>18.399999999999999</v>
      </c>
    </row>
    <row r="1558" spans="1:23" x14ac:dyDescent="0.35">
      <c r="A1558">
        <v>18754</v>
      </c>
      <c r="B1558" t="s">
        <v>12</v>
      </c>
      <c r="C1558">
        <v>19</v>
      </c>
      <c r="D1558">
        <v>0</v>
      </c>
      <c r="E1558">
        <v>0</v>
      </c>
      <c r="F1558" t="s">
        <v>23</v>
      </c>
      <c r="G1558" t="s">
        <v>18</v>
      </c>
      <c r="H1558" t="s">
        <v>19</v>
      </c>
      <c r="I1558">
        <v>82.07</v>
      </c>
      <c r="J1558">
        <v>29</v>
      </c>
      <c r="K1558">
        <v>29</v>
      </c>
      <c r="L1558" t="s">
        <v>21</v>
      </c>
      <c r="M1558" s="8">
        <v>0</v>
      </c>
      <c r="N1558">
        <f t="shared" si="72"/>
        <v>0</v>
      </c>
      <c r="O1558">
        <f t="shared" si="73"/>
        <v>0</v>
      </c>
      <c r="P1558">
        <f t="shared" si="74"/>
        <v>0</v>
      </c>
      <c r="U1558">
        <v>19</v>
      </c>
      <c r="V1558">
        <v>82.07</v>
      </c>
      <c r="W1558">
        <v>29</v>
      </c>
    </row>
    <row r="1559" spans="1:23" x14ac:dyDescent="0.35">
      <c r="A1559">
        <v>34312</v>
      </c>
      <c r="B1559" t="s">
        <v>17</v>
      </c>
      <c r="C1559">
        <v>47</v>
      </c>
      <c r="D1559">
        <v>0</v>
      </c>
      <c r="E1559">
        <v>0</v>
      </c>
      <c r="F1559" t="s">
        <v>13</v>
      </c>
      <c r="G1559" t="s">
        <v>18</v>
      </c>
      <c r="H1559" t="s">
        <v>15</v>
      </c>
      <c r="I1559">
        <v>73</v>
      </c>
      <c r="J1559">
        <v>20.6</v>
      </c>
      <c r="K1559">
        <v>20.6</v>
      </c>
      <c r="L1559" t="s">
        <v>21</v>
      </c>
      <c r="M1559" s="8">
        <v>0</v>
      </c>
      <c r="N1559">
        <f t="shared" si="72"/>
        <v>0</v>
      </c>
      <c r="O1559">
        <f t="shared" si="73"/>
        <v>0</v>
      </c>
      <c r="P1559">
        <f t="shared" si="74"/>
        <v>0</v>
      </c>
      <c r="U1559">
        <v>47</v>
      </c>
      <c r="V1559">
        <v>73</v>
      </c>
      <c r="W1559">
        <v>20.6</v>
      </c>
    </row>
    <row r="1560" spans="1:23" x14ac:dyDescent="0.35">
      <c r="A1560">
        <v>57798</v>
      </c>
      <c r="B1560" t="s">
        <v>12</v>
      </c>
      <c r="C1560">
        <v>12</v>
      </c>
      <c r="D1560">
        <v>0</v>
      </c>
      <c r="E1560">
        <v>0</v>
      </c>
      <c r="F1560" t="s">
        <v>23</v>
      </c>
      <c r="G1560" t="s">
        <v>26</v>
      </c>
      <c r="H1560" t="s">
        <v>19</v>
      </c>
      <c r="I1560">
        <v>127.25</v>
      </c>
      <c r="J1560">
        <v>28.2</v>
      </c>
      <c r="K1560">
        <v>28.2</v>
      </c>
      <c r="L1560" t="s">
        <v>24</v>
      </c>
      <c r="M1560" s="8">
        <v>0</v>
      </c>
      <c r="N1560">
        <f t="shared" si="72"/>
        <v>0</v>
      </c>
      <c r="O1560">
        <f t="shared" si="73"/>
        <v>0</v>
      </c>
      <c r="P1560">
        <f t="shared" si="74"/>
        <v>0</v>
      </c>
      <c r="U1560">
        <v>12</v>
      </c>
      <c r="V1560">
        <v>127.25</v>
      </c>
      <c r="W1560">
        <v>28.2</v>
      </c>
    </row>
    <row r="1561" spans="1:23" x14ac:dyDescent="0.35">
      <c r="A1561">
        <v>37759</v>
      </c>
      <c r="B1561" t="s">
        <v>17</v>
      </c>
      <c r="C1561">
        <v>53</v>
      </c>
      <c r="D1561">
        <v>0</v>
      </c>
      <c r="E1561">
        <v>0</v>
      </c>
      <c r="F1561" t="s">
        <v>13</v>
      </c>
      <c r="G1561" t="s">
        <v>14</v>
      </c>
      <c r="H1561" t="s">
        <v>19</v>
      </c>
      <c r="I1561">
        <v>72.63</v>
      </c>
      <c r="J1561">
        <v>66.8</v>
      </c>
      <c r="K1561">
        <v>66.8</v>
      </c>
      <c r="L1561" t="s">
        <v>24</v>
      </c>
      <c r="M1561" s="8">
        <v>0</v>
      </c>
      <c r="N1561">
        <f t="shared" si="72"/>
        <v>1</v>
      </c>
      <c r="O1561">
        <f t="shared" si="73"/>
        <v>0</v>
      </c>
      <c r="P1561">
        <f t="shared" si="74"/>
        <v>0</v>
      </c>
      <c r="U1561">
        <v>53</v>
      </c>
      <c r="V1561">
        <v>72.63</v>
      </c>
      <c r="W1561">
        <v>66.8</v>
      </c>
    </row>
    <row r="1562" spans="1:23" x14ac:dyDescent="0.35">
      <c r="A1562">
        <v>11605</v>
      </c>
      <c r="B1562" t="s">
        <v>17</v>
      </c>
      <c r="C1562">
        <v>26</v>
      </c>
      <c r="D1562">
        <v>0</v>
      </c>
      <c r="E1562">
        <v>0</v>
      </c>
      <c r="F1562" t="s">
        <v>23</v>
      </c>
      <c r="G1562" t="s">
        <v>14</v>
      </c>
      <c r="H1562" t="s">
        <v>19</v>
      </c>
      <c r="I1562">
        <v>108.2</v>
      </c>
      <c r="J1562">
        <v>26.2</v>
      </c>
      <c r="K1562">
        <v>26.2</v>
      </c>
      <c r="L1562" t="s">
        <v>21</v>
      </c>
      <c r="M1562" s="8">
        <v>0</v>
      </c>
      <c r="N1562">
        <f t="shared" si="72"/>
        <v>0</v>
      </c>
      <c r="O1562">
        <f t="shared" si="73"/>
        <v>0</v>
      </c>
      <c r="P1562">
        <f t="shared" si="74"/>
        <v>0</v>
      </c>
      <c r="U1562">
        <v>26</v>
      </c>
      <c r="V1562">
        <v>108.2</v>
      </c>
      <c r="W1562">
        <v>26.2</v>
      </c>
    </row>
    <row r="1563" spans="1:23" x14ac:dyDescent="0.35">
      <c r="A1563">
        <v>47558</v>
      </c>
      <c r="B1563" t="s">
        <v>12</v>
      </c>
      <c r="C1563">
        <v>62</v>
      </c>
      <c r="D1563">
        <v>1</v>
      </c>
      <c r="E1563">
        <v>1</v>
      </c>
      <c r="F1563" t="s">
        <v>13</v>
      </c>
      <c r="G1563" t="s">
        <v>14</v>
      </c>
      <c r="H1563" t="s">
        <v>15</v>
      </c>
      <c r="I1563">
        <v>123.95</v>
      </c>
      <c r="J1563">
        <v>34.799999999999997</v>
      </c>
      <c r="K1563">
        <v>34.799999999999997</v>
      </c>
      <c r="L1563" t="s">
        <v>16</v>
      </c>
      <c r="M1563" s="8">
        <v>0</v>
      </c>
      <c r="N1563">
        <f t="shared" si="72"/>
        <v>0</v>
      </c>
      <c r="O1563">
        <f t="shared" si="73"/>
        <v>0</v>
      </c>
      <c r="P1563">
        <f t="shared" si="74"/>
        <v>0</v>
      </c>
      <c r="U1563">
        <v>62</v>
      </c>
      <c r="V1563">
        <v>123.95</v>
      </c>
      <c r="W1563">
        <v>34.799999999999997</v>
      </c>
    </row>
    <row r="1564" spans="1:23" x14ac:dyDescent="0.35">
      <c r="A1564">
        <v>54264</v>
      </c>
      <c r="B1564" t="s">
        <v>17</v>
      </c>
      <c r="C1564">
        <v>81</v>
      </c>
      <c r="D1564">
        <v>1</v>
      </c>
      <c r="E1564">
        <v>0</v>
      </c>
      <c r="F1564" t="s">
        <v>13</v>
      </c>
      <c r="G1564" t="s">
        <v>14</v>
      </c>
      <c r="H1564" t="s">
        <v>15</v>
      </c>
      <c r="I1564">
        <v>58.71</v>
      </c>
      <c r="J1564">
        <v>34.5</v>
      </c>
      <c r="K1564">
        <v>34.5</v>
      </c>
      <c r="L1564" t="s">
        <v>21</v>
      </c>
      <c r="M1564" s="8">
        <v>0</v>
      </c>
      <c r="N1564">
        <f t="shared" si="72"/>
        <v>0</v>
      </c>
      <c r="O1564">
        <f t="shared" si="73"/>
        <v>0</v>
      </c>
      <c r="P1564">
        <f t="shared" si="74"/>
        <v>0</v>
      </c>
      <c r="U1564">
        <v>81</v>
      </c>
      <c r="V1564">
        <v>58.71</v>
      </c>
      <c r="W1564">
        <v>34.5</v>
      </c>
    </row>
    <row r="1565" spans="1:23" x14ac:dyDescent="0.35">
      <c r="A1565">
        <v>47893</v>
      </c>
      <c r="B1565" t="s">
        <v>12</v>
      </c>
      <c r="C1565">
        <v>63</v>
      </c>
      <c r="D1565">
        <v>0</v>
      </c>
      <c r="E1565">
        <v>0</v>
      </c>
      <c r="F1565" t="s">
        <v>13</v>
      </c>
      <c r="G1565" t="s">
        <v>14</v>
      </c>
      <c r="H1565" t="s">
        <v>19</v>
      </c>
      <c r="I1565">
        <v>98.46</v>
      </c>
      <c r="J1565">
        <v>30.6</v>
      </c>
      <c r="K1565">
        <v>30.6</v>
      </c>
      <c r="L1565" t="s">
        <v>21</v>
      </c>
      <c r="M1565" s="8">
        <v>0</v>
      </c>
      <c r="N1565">
        <f t="shared" si="72"/>
        <v>0</v>
      </c>
      <c r="O1565">
        <f t="shared" si="73"/>
        <v>0</v>
      </c>
      <c r="P1565">
        <f t="shared" si="74"/>
        <v>0</v>
      </c>
      <c r="U1565">
        <v>63</v>
      </c>
      <c r="V1565">
        <v>98.46</v>
      </c>
      <c r="W1565">
        <v>30.6</v>
      </c>
    </row>
    <row r="1566" spans="1:23" x14ac:dyDescent="0.35">
      <c r="A1566">
        <v>3178</v>
      </c>
      <c r="B1566" t="s">
        <v>17</v>
      </c>
      <c r="C1566">
        <v>25</v>
      </c>
      <c r="D1566">
        <v>0</v>
      </c>
      <c r="E1566">
        <v>0</v>
      </c>
      <c r="F1566" t="s">
        <v>13</v>
      </c>
      <c r="G1566" t="s">
        <v>14</v>
      </c>
      <c r="H1566" t="s">
        <v>19</v>
      </c>
      <c r="I1566">
        <v>68.78</v>
      </c>
      <c r="J1566">
        <v>55.1</v>
      </c>
      <c r="K1566">
        <v>55.1</v>
      </c>
      <c r="L1566" t="s">
        <v>16</v>
      </c>
      <c r="M1566" s="8">
        <v>0</v>
      </c>
      <c r="N1566">
        <f t="shared" si="72"/>
        <v>1</v>
      </c>
      <c r="O1566">
        <f t="shared" si="73"/>
        <v>0</v>
      </c>
      <c r="P1566">
        <f t="shared" si="74"/>
        <v>0</v>
      </c>
      <c r="U1566">
        <v>25</v>
      </c>
      <c r="V1566">
        <v>68.78</v>
      </c>
      <c r="W1566">
        <v>55.1</v>
      </c>
    </row>
    <row r="1567" spans="1:23" x14ac:dyDescent="0.35">
      <c r="A1567">
        <v>61924</v>
      </c>
      <c r="B1567" t="s">
        <v>12</v>
      </c>
      <c r="C1567">
        <v>8</v>
      </c>
      <c r="D1567">
        <v>0</v>
      </c>
      <c r="E1567">
        <v>0</v>
      </c>
      <c r="F1567" t="s">
        <v>23</v>
      </c>
      <c r="G1567" t="s">
        <v>26</v>
      </c>
      <c r="H1567" t="s">
        <v>19</v>
      </c>
      <c r="I1567">
        <v>133.63</v>
      </c>
      <c r="J1567">
        <v>18.8</v>
      </c>
      <c r="K1567">
        <v>18.8</v>
      </c>
      <c r="L1567" t="s">
        <v>24</v>
      </c>
      <c r="M1567" s="8">
        <v>0</v>
      </c>
      <c r="N1567">
        <f t="shared" si="72"/>
        <v>0</v>
      </c>
      <c r="O1567">
        <f t="shared" si="73"/>
        <v>0</v>
      </c>
      <c r="P1567">
        <f t="shared" si="74"/>
        <v>0</v>
      </c>
      <c r="U1567">
        <v>8</v>
      </c>
      <c r="V1567">
        <v>133.63</v>
      </c>
      <c r="W1567">
        <v>18.8</v>
      </c>
    </row>
    <row r="1568" spans="1:23" x14ac:dyDescent="0.35">
      <c r="A1568">
        <v>18141</v>
      </c>
      <c r="B1568" t="s">
        <v>12</v>
      </c>
      <c r="C1568">
        <v>76</v>
      </c>
      <c r="D1568">
        <v>0</v>
      </c>
      <c r="E1568">
        <v>1</v>
      </c>
      <c r="F1568" t="s">
        <v>13</v>
      </c>
      <c r="G1568" t="s">
        <v>18</v>
      </c>
      <c r="H1568" t="s">
        <v>19</v>
      </c>
      <c r="I1568">
        <v>101.43</v>
      </c>
      <c r="J1568">
        <v>29.1</v>
      </c>
      <c r="K1568">
        <v>29.1</v>
      </c>
      <c r="L1568" t="s">
        <v>24</v>
      </c>
      <c r="M1568" s="8">
        <v>0</v>
      </c>
      <c r="N1568">
        <f t="shared" si="72"/>
        <v>0</v>
      </c>
      <c r="O1568">
        <f t="shared" si="73"/>
        <v>0</v>
      </c>
      <c r="P1568">
        <f t="shared" si="74"/>
        <v>0</v>
      </c>
      <c r="U1568">
        <v>76</v>
      </c>
      <c r="V1568">
        <v>101.43</v>
      </c>
      <c r="W1568">
        <v>29.1</v>
      </c>
    </row>
    <row r="1569" spans="1:23" x14ac:dyDescent="0.35">
      <c r="A1569">
        <v>58015</v>
      </c>
      <c r="B1569" t="s">
        <v>17</v>
      </c>
      <c r="C1569">
        <v>44</v>
      </c>
      <c r="D1569">
        <v>0</v>
      </c>
      <c r="E1569">
        <v>0</v>
      </c>
      <c r="F1569" t="s">
        <v>23</v>
      </c>
      <c r="G1569" t="s">
        <v>14</v>
      </c>
      <c r="H1569" t="s">
        <v>19</v>
      </c>
      <c r="I1569">
        <v>65.3</v>
      </c>
      <c r="J1569">
        <v>22.1</v>
      </c>
      <c r="K1569">
        <v>22.1</v>
      </c>
      <c r="L1569" t="s">
        <v>22</v>
      </c>
      <c r="M1569" s="8">
        <v>0</v>
      </c>
      <c r="N1569">
        <f t="shared" si="72"/>
        <v>0</v>
      </c>
      <c r="O1569">
        <f t="shared" si="73"/>
        <v>0</v>
      </c>
      <c r="P1569">
        <f t="shared" si="74"/>
        <v>0</v>
      </c>
      <c r="U1569">
        <v>44</v>
      </c>
      <c r="V1569">
        <v>65.3</v>
      </c>
      <c r="W1569">
        <v>22.1</v>
      </c>
    </row>
    <row r="1570" spans="1:23" x14ac:dyDescent="0.35">
      <c r="A1570">
        <v>354</v>
      </c>
      <c r="B1570" t="s">
        <v>17</v>
      </c>
      <c r="C1570">
        <v>65</v>
      </c>
      <c r="D1570">
        <v>0</v>
      </c>
      <c r="E1570">
        <v>0</v>
      </c>
      <c r="F1570" t="s">
        <v>13</v>
      </c>
      <c r="G1570" t="s">
        <v>14</v>
      </c>
      <c r="H1570" t="s">
        <v>15</v>
      </c>
      <c r="I1570">
        <v>72.489999999999995</v>
      </c>
      <c r="J1570">
        <v>28.9</v>
      </c>
      <c r="K1570">
        <v>28.9</v>
      </c>
      <c r="L1570" t="s">
        <v>22</v>
      </c>
      <c r="M1570" s="8">
        <v>0</v>
      </c>
      <c r="N1570">
        <f t="shared" si="72"/>
        <v>0</v>
      </c>
      <c r="O1570">
        <f t="shared" si="73"/>
        <v>0</v>
      </c>
      <c r="P1570">
        <f t="shared" si="74"/>
        <v>0</v>
      </c>
      <c r="U1570">
        <v>65</v>
      </c>
      <c r="V1570">
        <v>72.489999999999995</v>
      </c>
      <c r="W1570">
        <v>28.9</v>
      </c>
    </row>
    <row r="1571" spans="1:23" x14ac:dyDescent="0.35">
      <c r="A1571">
        <v>5777</v>
      </c>
      <c r="B1571" t="s">
        <v>17</v>
      </c>
      <c r="C1571">
        <v>54</v>
      </c>
      <c r="D1571">
        <v>0</v>
      </c>
      <c r="E1571">
        <v>0</v>
      </c>
      <c r="F1571" t="s">
        <v>13</v>
      </c>
      <c r="G1571" t="s">
        <v>14</v>
      </c>
      <c r="H1571" t="s">
        <v>15</v>
      </c>
      <c r="I1571">
        <v>65.489999999999995</v>
      </c>
      <c r="J1571">
        <v>34.700000000000003</v>
      </c>
      <c r="K1571">
        <v>34.700000000000003</v>
      </c>
      <c r="L1571" t="s">
        <v>24</v>
      </c>
      <c r="M1571" s="8">
        <v>0</v>
      </c>
      <c r="N1571">
        <f t="shared" si="72"/>
        <v>0</v>
      </c>
      <c r="O1571">
        <f t="shared" si="73"/>
        <v>0</v>
      </c>
      <c r="P1571">
        <f t="shared" si="74"/>
        <v>0</v>
      </c>
      <c r="U1571">
        <v>54</v>
      </c>
      <c r="V1571">
        <v>65.489999999999995</v>
      </c>
      <c r="W1571">
        <v>34.700000000000003</v>
      </c>
    </row>
    <row r="1572" spans="1:23" x14ac:dyDescent="0.35">
      <c r="A1572">
        <v>43271</v>
      </c>
      <c r="B1572" t="s">
        <v>17</v>
      </c>
      <c r="C1572">
        <v>24</v>
      </c>
      <c r="D1572">
        <v>0</v>
      </c>
      <c r="E1572">
        <v>0</v>
      </c>
      <c r="F1572" t="s">
        <v>23</v>
      </c>
      <c r="G1572" t="s">
        <v>25</v>
      </c>
      <c r="H1572" t="s">
        <v>15</v>
      </c>
      <c r="I1572">
        <v>63.4</v>
      </c>
      <c r="J1572">
        <v>20.3</v>
      </c>
      <c r="K1572">
        <v>20.3</v>
      </c>
      <c r="L1572" t="s">
        <v>22</v>
      </c>
      <c r="M1572" s="8">
        <v>0</v>
      </c>
      <c r="N1572">
        <f t="shared" si="72"/>
        <v>0</v>
      </c>
      <c r="O1572">
        <f t="shared" si="73"/>
        <v>0</v>
      </c>
      <c r="P1572">
        <f t="shared" si="74"/>
        <v>0</v>
      </c>
      <c r="U1572">
        <v>24</v>
      </c>
      <c r="V1572">
        <v>63.4</v>
      </c>
      <c r="W1572">
        <v>20.3</v>
      </c>
    </row>
    <row r="1573" spans="1:23" x14ac:dyDescent="0.35">
      <c r="A1573">
        <v>46210</v>
      </c>
      <c r="B1573" t="s">
        <v>17</v>
      </c>
      <c r="C1573">
        <v>65</v>
      </c>
      <c r="D1573">
        <v>0</v>
      </c>
      <c r="E1573">
        <v>0</v>
      </c>
      <c r="F1573" t="s">
        <v>13</v>
      </c>
      <c r="G1573" t="s">
        <v>18</v>
      </c>
      <c r="H1573" t="s">
        <v>19</v>
      </c>
      <c r="I1573">
        <v>105.29</v>
      </c>
      <c r="J1573">
        <v>25.1</v>
      </c>
      <c r="K1573">
        <v>25.1</v>
      </c>
      <c r="L1573" t="s">
        <v>16</v>
      </c>
      <c r="M1573" s="8">
        <v>0</v>
      </c>
      <c r="N1573">
        <f t="shared" si="72"/>
        <v>0</v>
      </c>
      <c r="O1573">
        <f t="shared" si="73"/>
        <v>0</v>
      </c>
      <c r="P1573">
        <f t="shared" si="74"/>
        <v>0</v>
      </c>
      <c r="U1573">
        <v>65</v>
      </c>
      <c r="V1573">
        <v>105.29</v>
      </c>
      <c r="W1573">
        <v>25.1</v>
      </c>
    </row>
    <row r="1574" spans="1:23" x14ac:dyDescent="0.35">
      <c r="A1574">
        <v>39714</v>
      </c>
      <c r="B1574" t="s">
        <v>12</v>
      </c>
      <c r="C1574">
        <v>12</v>
      </c>
      <c r="D1574">
        <v>0</v>
      </c>
      <c r="E1574">
        <v>0</v>
      </c>
      <c r="F1574" t="s">
        <v>23</v>
      </c>
      <c r="G1574" t="s">
        <v>26</v>
      </c>
      <c r="H1574" t="s">
        <v>15</v>
      </c>
      <c r="I1574">
        <v>64.08</v>
      </c>
      <c r="J1574">
        <v>18.2</v>
      </c>
      <c r="K1574">
        <v>18.2</v>
      </c>
      <c r="L1574" t="s">
        <v>24</v>
      </c>
      <c r="M1574" s="8">
        <v>0</v>
      </c>
      <c r="N1574">
        <f t="shared" si="72"/>
        <v>0</v>
      </c>
      <c r="O1574">
        <f t="shared" si="73"/>
        <v>0</v>
      </c>
      <c r="P1574">
        <f t="shared" si="74"/>
        <v>0</v>
      </c>
      <c r="U1574">
        <v>12</v>
      </c>
      <c r="V1574">
        <v>64.08</v>
      </c>
      <c r="W1574">
        <v>18.2</v>
      </c>
    </row>
    <row r="1575" spans="1:23" x14ac:dyDescent="0.35">
      <c r="A1575">
        <v>21785</v>
      </c>
      <c r="B1575" t="s">
        <v>17</v>
      </c>
      <c r="C1575">
        <v>33</v>
      </c>
      <c r="D1575">
        <v>0</v>
      </c>
      <c r="E1575">
        <v>0</v>
      </c>
      <c r="F1575" t="s">
        <v>23</v>
      </c>
      <c r="G1575" t="s">
        <v>14</v>
      </c>
      <c r="H1575" t="s">
        <v>15</v>
      </c>
      <c r="I1575">
        <v>78.34</v>
      </c>
      <c r="J1575">
        <v>25.5</v>
      </c>
      <c r="K1575">
        <v>25.5</v>
      </c>
      <c r="L1575" t="s">
        <v>21</v>
      </c>
      <c r="M1575" s="8">
        <v>0</v>
      </c>
      <c r="N1575">
        <f t="shared" si="72"/>
        <v>0</v>
      </c>
      <c r="O1575">
        <f t="shared" si="73"/>
        <v>0</v>
      </c>
      <c r="P1575">
        <f t="shared" si="74"/>
        <v>0</v>
      </c>
      <c r="U1575">
        <v>33</v>
      </c>
      <c r="V1575">
        <v>78.34</v>
      </c>
      <c r="W1575">
        <v>25.5</v>
      </c>
    </row>
    <row r="1576" spans="1:23" x14ac:dyDescent="0.35">
      <c r="A1576">
        <v>36620</v>
      </c>
      <c r="B1576" t="s">
        <v>17</v>
      </c>
      <c r="C1576">
        <v>74</v>
      </c>
      <c r="D1576">
        <v>0</v>
      </c>
      <c r="E1576">
        <v>0</v>
      </c>
      <c r="F1576" t="s">
        <v>13</v>
      </c>
      <c r="G1576" t="s">
        <v>14</v>
      </c>
      <c r="H1576" t="s">
        <v>19</v>
      </c>
      <c r="I1576">
        <v>66.319999999999993</v>
      </c>
      <c r="J1576">
        <v>34.4</v>
      </c>
      <c r="K1576">
        <v>34.4</v>
      </c>
      <c r="L1576" t="s">
        <v>16</v>
      </c>
      <c r="M1576" s="8">
        <v>0</v>
      </c>
      <c r="N1576">
        <f t="shared" si="72"/>
        <v>0</v>
      </c>
      <c r="O1576">
        <f t="shared" si="73"/>
        <v>0</v>
      </c>
      <c r="P1576">
        <f t="shared" si="74"/>
        <v>0</v>
      </c>
      <c r="U1576">
        <v>74</v>
      </c>
      <c r="V1576">
        <v>66.319999999999993</v>
      </c>
      <c r="W1576">
        <v>34.4</v>
      </c>
    </row>
    <row r="1577" spans="1:23" x14ac:dyDescent="0.35">
      <c r="A1577">
        <v>49495</v>
      </c>
      <c r="B1577" t="s">
        <v>17</v>
      </c>
      <c r="C1577">
        <v>18</v>
      </c>
      <c r="D1577">
        <v>0</v>
      </c>
      <c r="E1577">
        <v>0</v>
      </c>
      <c r="F1577" t="s">
        <v>23</v>
      </c>
      <c r="G1577" t="s">
        <v>14</v>
      </c>
      <c r="H1577" t="s">
        <v>19</v>
      </c>
      <c r="I1577">
        <v>168.15</v>
      </c>
      <c r="J1577">
        <v>48.5</v>
      </c>
      <c r="K1577">
        <v>48.5</v>
      </c>
      <c r="L1577" t="s">
        <v>21</v>
      </c>
      <c r="M1577" s="8">
        <v>0</v>
      </c>
      <c r="N1577">
        <f t="shared" si="72"/>
        <v>1</v>
      </c>
      <c r="O1577">
        <f t="shared" si="73"/>
        <v>0</v>
      </c>
      <c r="P1577">
        <f t="shared" si="74"/>
        <v>0</v>
      </c>
      <c r="U1577">
        <v>18</v>
      </c>
      <c r="V1577">
        <v>168.15</v>
      </c>
      <c r="W1577">
        <v>48.5</v>
      </c>
    </row>
    <row r="1578" spans="1:23" x14ac:dyDescent="0.35">
      <c r="A1578">
        <v>21720</v>
      </c>
      <c r="B1578" t="s">
        <v>17</v>
      </c>
      <c r="C1578">
        <v>77</v>
      </c>
      <c r="D1578">
        <v>0</v>
      </c>
      <c r="E1578">
        <v>0</v>
      </c>
      <c r="F1578" t="s">
        <v>13</v>
      </c>
      <c r="G1578" t="s">
        <v>14</v>
      </c>
      <c r="H1578" t="s">
        <v>19</v>
      </c>
      <c r="I1578">
        <v>93.48</v>
      </c>
      <c r="J1578">
        <v>25.2</v>
      </c>
      <c r="K1578">
        <v>25.2</v>
      </c>
      <c r="L1578" t="s">
        <v>16</v>
      </c>
      <c r="M1578" s="8">
        <v>0</v>
      </c>
      <c r="N1578">
        <f t="shared" si="72"/>
        <v>0</v>
      </c>
      <c r="O1578">
        <f t="shared" si="73"/>
        <v>0</v>
      </c>
      <c r="P1578">
        <f t="shared" si="74"/>
        <v>0</v>
      </c>
      <c r="U1578">
        <v>77</v>
      </c>
      <c r="V1578">
        <v>93.48</v>
      </c>
      <c r="W1578">
        <v>25.2</v>
      </c>
    </row>
    <row r="1579" spans="1:23" x14ac:dyDescent="0.35">
      <c r="A1579">
        <v>6304</v>
      </c>
      <c r="B1579" t="s">
        <v>12</v>
      </c>
      <c r="C1579">
        <v>48</v>
      </c>
      <c r="D1579">
        <v>1</v>
      </c>
      <c r="E1579">
        <v>0</v>
      </c>
      <c r="F1579" t="s">
        <v>13</v>
      </c>
      <c r="G1579" t="s">
        <v>18</v>
      </c>
      <c r="H1579" t="s">
        <v>15</v>
      </c>
      <c r="I1579">
        <v>79.2</v>
      </c>
      <c r="J1579">
        <v>32.5</v>
      </c>
      <c r="K1579">
        <v>32.5</v>
      </c>
      <c r="L1579" t="s">
        <v>21</v>
      </c>
      <c r="M1579" s="8">
        <v>0</v>
      </c>
      <c r="N1579">
        <f t="shared" si="72"/>
        <v>0</v>
      </c>
      <c r="O1579">
        <f t="shared" si="73"/>
        <v>0</v>
      </c>
      <c r="P1579">
        <f t="shared" si="74"/>
        <v>0</v>
      </c>
      <c r="U1579">
        <v>48</v>
      </c>
      <c r="V1579">
        <v>79.2</v>
      </c>
      <c r="W1579">
        <v>32.5</v>
      </c>
    </row>
    <row r="1580" spans="1:23" x14ac:dyDescent="0.35">
      <c r="A1580">
        <v>18887</v>
      </c>
      <c r="B1580" t="s">
        <v>12</v>
      </c>
      <c r="C1580">
        <v>52</v>
      </c>
      <c r="D1580">
        <v>0</v>
      </c>
      <c r="E1580">
        <v>0</v>
      </c>
      <c r="F1580" t="s">
        <v>13</v>
      </c>
      <c r="G1580" t="s">
        <v>14</v>
      </c>
      <c r="H1580" t="s">
        <v>19</v>
      </c>
      <c r="I1580">
        <v>107.45</v>
      </c>
      <c r="J1580">
        <v>42.1</v>
      </c>
      <c r="K1580">
        <v>42.1</v>
      </c>
      <c r="L1580" t="s">
        <v>16</v>
      </c>
      <c r="M1580" s="8">
        <v>0</v>
      </c>
      <c r="N1580">
        <f t="shared" si="72"/>
        <v>0</v>
      </c>
      <c r="O1580">
        <f t="shared" si="73"/>
        <v>0</v>
      </c>
      <c r="P1580">
        <f t="shared" si="74"/>
        <v>0</v>
      </c>
      <c r="U1580">
        <v>52</v>
      </c>
      <c r="V1580">
        <v>107.45</v>
      </c>
      <c r="W1580">
        <v>42.1</v>
      </c>
    </row>
    <row r="1581" spans="1:23" x14ac:dyDescent="0.35">
      <c r="A1581">
        <v>30214</v>
      </c>
      <c r="B1581" t="s">
        <v>12</v>
      </c>
      <c r="C1581">
        <v>23</v>
      </c>
      <c r="D1581">
        <v>0</v>
      </c>
      <c r="E1581">
        <v>0</v>
      </c>
      <c r="F1581" t="s">
        <v>23</v>
      </c>
      <c r="G1581" t="s">
        <v>14</v>
      </c>
      <c r="H1581" t="s">
        <v>19</v>
      </c>
      <c r="I1581">
        <v>83.86</v>
      </c>
      <c r="J1581">
        <v>19.5</v>
      </c>
      <c r="K1581">
        <v>19.5</v>
      </c>
      <c r="L1581" t="s">
        <v>21</v>
      </c>
      <c r="M1581" s="8">
        <v>0</v>
      </c>
      <c r="N1581">
        <f t="shared" si="72"/>
        <v>0</v>
      </c>
      <c r="O1581">
        <f t="shared" si="73"/>
        <v>0</v>
      </c>
      <c r="P1581">
        <f t="shared" si="74"/>
        <v>0</v>
      </c>
      <c r="U1581">
        <v>23</v>
      </c>
      <c r="V1581">
        <v>83.86</v>
      </c>
      <c r="W1581">
        <v>19.5</v>
      </c>
    </row>
    <row r="1582" spans="1:23" x14ac:dyDescent="0.35">
      <c r="A1582">
        <v>66419</v>
      </c>
      <c r="B1582" t="s">
        <v>12</v>
      </c>
      <c r="C1582">
        <v>25</v>
      </c>
      <c r="D1582">
        <v>0</v>
      </c>
      <c r="E1582">
        <v>0</v>
      </c>
      <c r="F1582" t="s">
        <v>13</v>
      </c>
      <c r="G1582" t="s">
        <v>14</v>
      </c>
      <c r="H1582" t="s">
        <v>19</v>
      </c>
      <c r="I1582">
        <v>119.96</v>
      </c>
      <c r="J1582">
        <v>27.7</v>
      </c>
      <c r="K1582">
        <v>27.7</v>
      </c>
      <c r="L1582" t="s">
        <v>21</v>
      </c>
      <c r="M1582" s="8">
        <v>0</v>
      </c>
      <c r="N1582">
        <f t="shared" si="72"/>
        <v>0</v>
      </c>
      <c r="O1582">
        <f t="shared" si="73"/>
        <v>0</v>
      </c>
      <c r="P1582">
        <f t="shared" si="74"/>
        <v>0</v>
      </c>
      <c r="U1582">
        <v>25</v>
      </c>
      <c r="V1582">
        <v>119.96</v>
      </c>
      <c r="W1582">
        <v>27.7</v>
      </c>
    </row>
    <row r="1583" spans="1:23" x14ac:dyDescent="0.35">
      <c r="A1583">
        <v>57468</v>
      </c>
      <c r="B1583" t="s">
        <v>17</v>
      </c>
      <c r="C1583">
        <v>44</v>
      </c>
      <c r="D1583">
        <v>0</v>
      </c>
      <c r="E1583">
        <v>0</v>
      </c>
      <c r="F1583" t="s">
        <v>13</v>
      </c>
      <c r="G1583" t="s">
        <v>14</v>
      </c>
      <c r="H1583" t="s">
        <v>19</v>
      </c>
      <c r="I1583">
        <v>70.58</v>
      </c>
      <c r="J1583">
        <v>25.1</v>
      </c>
      <c r="K1583">
        <v>25.1</v>
      </c>
      <c r="L1583" t="s">
        <v>21</v>
      </c>
      <c r="M1583" s="8">
        <v>0</v>
      </c>
      <c r="N1583">
        <f t="shared" si="72"/>
        <v>0</v>
      </c>
      <c r="O1583">
        <f t="shared" si="73"/>
        <v>0</v>
      </c>
      <c r="P1583">
        <f t="shared" si="74"/>
        <v>0</v>
      </c>
      <c r="U1583">
        <v>44</v>
      </c>
      <c r="V1583">
        <v>70.58</v>
      </c>
      <c r="W1583">
        <v>25.1</v>
      </c>
    </row>
    <row r="1584" spans="1:23" x14ac:dyDescent="0.35">
      <c r="A1584">
        <v>24218</v>
      </c>
      <c r="B1584" t="s">
        <v>17</v>
      </c>
      <c r="C1584">
        <v>78</v>
      </c>
      <c r="D1584">
        <v>0</v>
      </c>
      <c r="E1584">
        <v>0</v>
      </c>
      <c r="F1584" t="s">
        <v>23</v>
      </c>
      <c r="G1584" t="s">
        <v>14</v>
      </c>
      <c r="H1584" t="s">
        <v>19</v>
      </c>
      <c r="I1584">
        <v>87.7</v>
      </c>
      <c r="J1584">
        <v>29.6</v>
      </c>
      <c r="K1584">
        <v>29.6</v>
      </c>
      <c r="L1584" t="s">
        <v>21</v>
      </c>
      <c r="M1584" s="8">
        <v>0</v>
      </c>
      <c r="N1584">
        <f t="shared" si="72"/>
        <v>0</v>
      </c>
      <c r="O1584">
        <f t="shared" si="73"/>
        <v>0</v>
      </c>
      <c r="P1584">
        <f t="shared" si="74"/>
        <v>0</v>
      </c>
      <c r="U1584">
        <v>78</v>
      </c>
      <c r="V1584">
        <v>87.7</v>
      </c>
      <c r="W1584">
        <v>29.6</v>
      </c>
    </row>
    <row r="1585" spans="1:23" x14ac:dyDescent="0.35">
      <c r="A1585">
        <v>69792</v>
      </c>
      <c r="B1585" t="s">
        <v>17</v>
      </c>
      <c r="C1585">
        <v>37</v>
      </c>
      <c r="D1585">
        <v>0</v>
      </c>
      <c r="E1585">
        <v>0</v>
      </c>
      <c r="F1585" t="s">
        <v>13</v>
      </c>
      <c r="G1585" t="s">
        <v>25</v>
      </c>
      <c r="H1585" t="s">
        <v>15</v>
      </c>
      <c r="I1585">
        <v>65.290000000000006</v>
      </c>
      <c r="J1585">
        <v>32.9</v>
      </c>
      <c r="K1585">
        <v>32.9</v>
      </c>
      <c r="L1585" t="s">
        <v>21</v>
      </c>
      <c r="M1585" s="8">
        <v>0</v>
      </c>
      <c r="N1585">
        <f t="shared" si="72"/>
        <v>0</v>
      </c>
      <c r="O1585">
        <f t="shared" si="73"/>
        <v>0</v>
      </c>
      <c r="P1585">
        <f t="shared" si="74"/>
        <v>0</v>
      </c>
      <c r="U1585">
        <v>37</v>
      </c>
      <c r="V1585">
        <v>65.290000000000006</v>
      </c>
      <c r="W1585">
        <v>32.9</v>
      </c>
    </row>
    <row r="1586" spans="1:23" x14ac:dyDescent="0.35">
      <c r="A1586">
        <v>6372</v>
      </c>
      <c r="B1586" t="s">
        <v>17</v>
      </c>
      <c r="C1586">
        <v>32</v>
      </c>
      <c r="D1586">
        <v>0</v>
      </c>
      <c r="E1586">
        <v>0</v>
      </c>
      <c r="F1586" t="s">
        <v>13</v>
      </c>
      <c r="G1586" t="s">
        <v>14</v>
      </c>
      <c r="H1586" t="s">
        <v>15</v>
      </c>
      <c r="I1586">
        <v>97.14</v>
      </c>
      <c r="J1586">
        <v>55.9</v>
      </c>
      <c r="K1586">
        <v>55.9</v>
      </c>
      <c r="L1586" t="s">
        <v>21</v>
      </c>
      <c r="M1586" s="8">
        <v>0</v>
      </c>
      <c r="N1586">
        <f t="shared" si="72"/>
        <v>1</v>
      </c>
      <c r="O1586">
        <f t="shared" si="73"/>
        <v>0</v>
      </c>
      <c r="P1586">
        <f t="shared" si="74"/>
        <v>0</v>
      </c>
      <c r="U1586">
        <v>32</v>
      </c>
      <c r="V1586">
        <v>97.14</v>
      </c>
      <c r="W1586">
        <v>55.9</v>
      </c>
    </row>
    <row r="1587" spans="1:23" x14ac:dyDescent="0.35">
      <c r="A1587">
        <v>34664</v>
      </c>
      <c r="B1587" t="s">
        <v>12</v>
      </c>
      <c r="C1587">
        <v>67</v>
      </c>
      <c r="D1587">
        <v>0</v>
      </c>
      <c r="E1587">
        <v>0</v>
      </c>
      <c r="F1587" t="s">
        <v>13</v>
      </c>
      <c r="G1587" t="s">
        <v>14</v>
      </c>
      <c r="H1587" t="s">
        <v>15</v>
      </c>
      <c r="I1587">
        <v>110.68</v>
      </c>
      <c r="J1587">
        <v>25.1</v>
      </c>
      <c r="K1587">
        <v>25.1</v>
      </c>
      <c r="L1587" t="s">
        <v>16</v>
      </c>
      <c r="M1587" s="8">
        <v>0</v>
      </c>
      <c r="N1587">
        <f t="shared" si="72"/>
        <v>0</v>
      </c>
      <c r="O1587">
        <f t="shared" si="73"/>
        <v>0</v>
      </c>
      <c r="P1587">
        <f t="shared" si="74"/>
        <v>0</v>
      </c>
      <c r="U1587">
        <v>67</v>
      </c>
      <c r="V1587">
        <v>110.68</v>
      </c>
      <c r="W1587">
        <v>25.1</v>
      </c>
    </row>
    <row r="1588" spans="1:23" x14ac:dyDescent="0.35">
      <c r="A1588">
        <v>40931</v>
      </c>
      <c r="B1588" t="s">
        <v>17</v>
      </c>
      <c r="C1588">
        <v>41</v>
      </c>
      <c r="D1588">
        <v>0</v>
      </c>
      <c r="E1588">
        <v>0</v>
      </c>
      <c r="F1588" t="s">
        <v>13</v>
      </c>
      <c r="G1588" t="s">
        <v>25</v>
      </c>
      <c r="H1588" t="s">
        <v>15</v>
      </c>
      <c r="I1588">
        <v>91.93</v>
      </c>
      <c r="J1588">
        <v>24.7</v>
      </c>
      <c r="K1588">
        <v>24.7</v>
      </c>
      <c r="L1588" t="s">
        <v>22</v>
      </c>
      <c r="M1588" s="8">
        <v>0</v>
      </c>
      <c r="N1588">
        <f t="shared" si="72"/>
        <v>0</v>
      </c>
      <c r="O1588">
        <f t="shared" si="73"/>
        <v>0</v>
      </c>
      <c r="P1588">
        <f t="shared" si="74"/>
        <v>0</v>
      </c>
      <c r="U1588">
        <v>41</v>
      </c>
      <c r="V1588">
        <v>91.93</v>
      </c>
      <c r="W1588">
        <v>24.7</v>
      </c>
    </row>
    <row r="1589" spans="1:23" x14ac:dyDescent="0.35">
      <c r="A1589">
        <v>28559</v>
      </c>
      <c r="B1589" t="s">
        <v>12</v>
      </c>
      <c r="C1589">
        <v>2</v>
      </c>
      <c r="D1589">
        <v>0</v>
      </c>
      <c r="E1589">
        <v>0</v>
      </c>
      <c r="F1589" t="s">
        <v>23</v>
      </c>
      <c r="G1589" t="s">
        <v>26</v>
      </c>
      <c r="H1589" t="s">
        <v>15</v>
      </c>
      <c r="I1589">
        <v>88.54</v>
      </c>
      <c r="J1589">
        <v>17.5</v>
      </c>
      <c r="K1589">
        <v>17.5</v>
      </c>
      <c r="L1589" t="s">
        <v>24</v>
      </c>
      <c r="M1589" s="8">
        <v>0</v>
      </c>
      <c r="N1589">
        <f t="shared" si="72"/>
        <v>0</v>
      </c>
      <c r="O1589">
        <f t="shared" si="73"/>
        <v>0</v>
      </c>
      <c r="P1589">
        <f t="shared" si="74"/>
        <v>0</v>
      </c>
      <c r="U1589">
        <v>2</v>
      </c>
      <c r="V1589">
        <v>88.54</v>
      </c>
      <c r="W1589">
        <v>17.5</v>
      </c>
    </row>
    <row r="1590" spans="1:23" x14ac:dyDescent="0.35">
      <c r="A1590">
        <v>15166</v>
      </c>
      <c r="B1590" t="s">
        <v>17</v>
      </c>
      <c r="C1590">
        <v>75</v>
      </c>
      <c r="D1590">
        <v>1</v>
      </c>
      <c r="E1590">
        <v>0</v>
      </c>
      <c r="F1590" t="s">
        <v>13</v>
      </c>
      <c r="G1590" t="s">
        <v>14</v>
      </c>
      <c r="H1590" t="s">
        <v>15</v>
      </c>
      <c r="I1590">
        <v>183</v>
      </c>
      <c r="J1590">
        <v>20.8</v>
      </c>
      <c r="K1590">
        <v>20.8</v>
      </c>
      <c r="L1590" t="s">
        <v>24</v>
      </c>
      <c r="M1590" s="8">
        <v>0</v>
      </c>
      <c r="N1590">
        <f t="shared" si="72"/>
        <v>0</v>
      </c>
      <c r="O1590">
        <f t="shared" si="73"/>
        <v>0</v>
      </c>
      <c r="P1590">
        <f t="shared" si="74"/>
        <v>1</v>
      </c>
      <c r="U1590">
        <v>75</v>
      </c>
      <c r="V1590">
        <v>183</v>
      </c>
      <c r="W1590">
        <v>20.8</v>
      </c>
    </row>
    <row r="1591" spans="1:23" x14ac:dyDescent="0.35">
      <c r="A1591">
        <v>49815</v>
      </c>
      <c r="B1591" t="s">
        <v>17</v>
      </c>
      <c r="C1591">
        <v>17</v>
      </c>
      <c r="D1591">
        <v>0</v>
      </c>
      <c r="E1591">
        <v>0</v>
      </c>
      <c r="F1591" t="s">
        <v>23</v>
      </c>
      <c r="G1591" t="s">
        <v>25</v>
      </c>
      <c r="H1591" t="s">
        <v>19</v>
      </c>
      <c r="I1591">
        <v>115.93</v>
      </c>
      <c r="J1591">
        <v>23.3</v>
      </c>
      <c r="K1591">
        <v>23.3</v>
      </c>
      <c r="L1591" t="s">
        <v>21</v>
      </c>
      <c r="M1591" s="8">
        <v>0</v>
      </c>
      <c r="N1591">
        <f t="shared" si="72"/>
        <v>0</v>
      </c>
      <c r="O1591">
        <f t="shared" si="73"/>
        <v>0</v>
      </c>
      <c r="P1591">
        <f t="shared" si="74"/>
        <v>0</v>
      </c>
      <c r="U1591">
        <v>17</v>
      </c>
      <c r="V1591">
        <v>115.93</v>
      </c>
      <c r="W1591">
        <v>23.3</v>
      </c>
    </row>
    <row r="1592" spans="1:23" x14ac:dyDescent="0.35">
      <c r="A1592">
        <v>1625</v>
      </c>
      <c r="B1592" t="s">
        <v>17</v>
      </c>
      <c r="C1592">
        <v>13</v>
      </c>
      <c r="D1592">
        <v>0</v>
      </c>
      <c r="E1592">
        <v>0</v>
      </c>
      <c r="F1592" t="s">
        <v>23</v>
      </c>
      <c r="G1592" t="s">
        <v>26</v>
      </c>
      <c r="H1592" t="s">
        <v>15</v>
      </c>
      <c r="I1592">
        <v>99.13</v>
      </c>
      <c r="J1592">
        <v>22.8</v>
      </c>
      <c r="K1592">
        <v>22.8</v>
      </c>
      <c r="L1592" t="s">
        <v>24</v>
      </c>
      <c r="M1592" s="8">
        <v>0</v>
      </c>
      <c r="N1592">
        <f t="shared" si="72"/>
        <v>0</v>
      </c>
      <c r="O1592">
        <f t="shared" si="73"/>
        <v>0</v>
      </c>
      <c r="P1592">
        <f t="shared" si="74"/>
        <v>0</v>
      </c>
      <c r="U1592">
        <v>13</v>
      </c>
      <c r="V1592">
        <v>99.13</v>
      </c>
      <c r="W1592">
        <v>22.8</v>
      </c>
    </row>
    <row r="1593" spans="1:23" x14ac:dyDescent="0.35">
      <c r="A1593">
        <v>56309</v>
      </c>
      <c r="B1593" t="s">
        <v>17</v>
      </c>
      <c r="C1593">
        <v>25</v>
      </c>
      <c r="D1593">
        <v>0</v>
      </c>
      <c r="E1593">
        <v>0</v>
      </c>
      <c r="F1593" t="s">
        <v>13</v>
      </c>
      <c r="G1593" t="s">
        <v>14</v>
      </c>
      <c r="H1593" t="s">
        <v>19</v>
      </c>
      <c r="I1593">
        <v>69.239999999999995</v>
      </c>
      <c r="J1593">
        <v>26.6</v>
      </c>
      <c r="K1593">
        <v>26.6</v>
      </c>
      <c r="L1593" t="s">
        <v>21</v>
      </c>
      <c r="M1593" s="8">
        <v>0</v>
      </c>
      <c r="N1593">
        <f t="shared" si="72"/>
        <v>0</v>
      </c>
      <c r="O1593">
        <f t="shared" si="73"/>
        <v>0</v>
      </c>
      <c r="P1593">
        <f t="shared" si="74"/>
        <v>0</v>
      </c>
      <c r="U1593">
        <v>25</v>
      </c>
      <c r="V1593">
        <v>69.239999999999995</v>
      </c>
      <c r="W1593">
        <v>26.6</v>
      </c>
    </row>
    <row r="1594" spans="1:23" x14ac:dyDescent="0.35">
      <c r="A1594">
        <v>30116</v>
      </c>
      <c r="B1594" t="s">
        <v>17</v>
      </c>
      <c r="C1594">
        <v>57</v>
      </c>
      <c r="D1594">
        <v>0</v>
      </c>
      <c r="E1594">
        <v>0</v>
      </c>
      <c r="F1594" t="s">
        <v>13</v>
      </c>
      <c r="G1594" t="s">
        <v>14</v>
      </c>
      <c r="H1594" t="s">
        <v>19</v>
      </c>
      <c r="I1594">
        <v>102.28</v>
      </c>
      <c r="J1594">
        <v>25.5</v>
      </c>
      <c r="K1594">
        <v>25.5</v>
      </c>
      <c r="L1594" t="s">
        <v>21</v>
      </c>
      <c r="M1594" s="8">
        <v>0</v>
      </c>
      <c r="N1594">
        <f t="shared" si="72"/>
        <v>0</v>
      </c>
      <c r="O1594">
        <f t="shared" si="73"/>
        <v>0</v>
      </c>
      <c r="P1594">
        <f t="shared" si="74"/>
        <v>0</v>
      </c>
      <c r="U1594">
        <v>57</v>
      </c>
      <c r="V1594">
        <v>102.28</v>
      </c>
      <c r="W1594">
        <v>25.5</v>
      </c>
    </row>
    <row r="1595" spans="1:23" x14ac:dyDescent="0.35">
      <c r="A1595">
        <v>52034</v>
      </c>
      <c r="B1595" t="s">
        <v>12</v>
      </c>
      <c r="C1595">
        <v>31</v>
      </c>
      <c r="D1595">
        <v>0</v>
      </c>
      <c r="E1595">
        <v>0</v>
      </c>
      <c r="F1595" t="s">
        <v>13</v>
      </c>
      <c r="G1595" t="s">
        <v>14</v>
      </c>
      <c r="H1595" t="s">
        <v>15</v>
      </c>
      <c r="I1595">
        <v>71.31</v>
      </c>
      <c r="J1595">
        <v>25.8</v>
      </c>
      <c r="K1595">
        <v>25.8</v>
      </c>
      <c r="L1595" t="s">
        <v>21</v>
      </c>
      <c r="M1595" s="8">
        <v>0</v>
      </c>
      <c r="N1595">
        <f t="shared" si="72"/>
        <v>0</v>
      </c>
      <c r="O1595">
        <f t="shared" si="73"/>
        <v>0</v>
      </c>
      <c r="P1595">
        <f t="shared" si="74"/>
        <v>0</v>
      </c>
      <c r="U1595">
        <v>31</v>
      </c>
      <c r="V1595">
        <v>71.31</v>
      </c>
      <c r="W1595">
        <v>25.8</v>
      </c>
    </row>
    <row r="1596" spans="1:23" x14ac:dyDescent="0.35">
      <c r="A1596">
        <v>35584</v>
      </c>
      <c r="B1596" t="s">
        <v>12</v>
      </c>
      <c r="C1596">
        <v>61</v>
      </c>
      <c r="D1596">
        <v>0</v>
      </c>
      <c r="E1596">
        <v>0</v>
      </c>
      <c r="F1596" t="s">
        <v>13</v>
      </c>
      <c r="G1596" t="s">
        <v>14</v>
      </c>
      <c r="H1596" t="s">
        <v>19</v>
      </c>
      <c r="I1596">
        <v>89.75</v>
      </c>
      <c r="J1596">
        <v>25.4</v>
      </c>
      <c r="K1596">
        <v>25.4</v>
      </c>
      <c r="L1596" t="s">
        <v>21</v>
      </c>
      <c r="M1596" s="8">
        <v>0</v>
      </c>
      <c r="N1596">
        <f t="shared" si="72"/>
        <v>0</v>
      </c>
      <c r="O1596">
        <f t="shared" si="73"/>
        <v>0</v>
      </c>
      <c r="P1596">
        <f t="shared" si="74"/>
        <v>0</v>
      </c>
      <c r="U1596">
        <v>61</v>
      </c>
      <c r="V1596">
        <v>89.75</v>
      </c>
      <c r="W1596">
        <v>25.4</v>
      </c>
    </row>
    <row r="1597" spans="1:23" x14ac:dyDescent="0.35">
      <c r="A1597">
        <v>2898</v>
      </c>
      <c r="B1597" t="s">
        <v>12</v>
      </c>
      <c r="C1597">
        <v>46</v>
      </c>
      <c r="D1597">
        <v>0</v>
      </c>
      <c r="E1597">
        <v>0</v>
      </c>
      <c r="F1597" t="s">
        <v>13</v>
      </c>
      <c r="G1597" t="s">
        <v>14</v>
      </c>
      <c r="H1597" t="s">
        <v>15</v>
      </c>
      <c r="I1597">
        <v>87.66</v>
      </c>
      <c r="J1597">
        <v>57.3</v>
      </c>
      <c r="K1597">
        <v>57.3</v>
      </c>
      <c r="L1597" t="s">
        <v>21</v>
      </c>
      <c r="M1597" s="8">
        <v>0</v>
      </c>
      <c r="N1597">
        <f t="shared" si="72"/>
        <v>1</v>
      </c>
      <c r="O1597">
        <f t="shared" si="73"/>
        <v>0</v>
      </c>
      <c r="P1597">
        <f t="shared" si="74"/>
        <v>0</v>
      </c>
      <c r="U1597">
        <v>46</v>
      </c>
      <c r="V1597">
        <v>87.66</v>
      </c>
      <c r="W1597">
        <v>57.3</v>
      </c>
    </row>
    <row r="1598" spans="1:23" x14ac:dyDescent="0.35">
      <c r="A1598">
        <v>16593</v>
      </c>
      <c r="B1598" t="s">
        <v>12</v>
      </c>
      <c r="C1598">
        <v>47</v>
      </c>
      <c r="D1598">
        <v>0</v>
      </c>
      <c r="E1598">
        <v>0</v>
      </c>
      <c r="F1598" t="s">
        <v>23</v>
      </c>
      <c r="G1598" t="s">
        <v>14</v>
      </c>
      <c r="H1598" t="s">
        <v>19</v>
      </c>
      <c r="I1598">
        <v>237.17</v>
      </c>
      <c r="J1598" t="s">
        <v>20</v>
      </c>
      <c r="K1598">
        <v>28.1</v>
      </c>
      <c r="L1598" t="s">
        <v>24</v>
      </c>
      <c r="M1598" s="8">
        <v>0</v>
      </c>
      <c r="N1598">
        <f t="shared" si="72"/>
        <v>1</v>
      </c>
      <c r="O1598">
        <f t="shared" si="73"/>
        <v>0</v>
      </c>
      <c r="P1598">
        <f t="shared" si="74"/>
        <v>1</v>
      </c>
      <c r="U1598">
        <v>47</v>
      </c>
      <c r="V1598">
        <v>237.17</v>
      </c>
      <c r="W1598">
        <v>28.1</v>
      </c>
    </row>
    <row r="1599" spans="1:23" x14ac:dyDescent="0.35">
      <c r="A1599">
        <v>17175</v>
      </c>
      <c r="B1599" t="s">
        <v>17</v>
      </c>
      <c r="C1599">
        <v>15</v>
      </c>
      <c r="D1599">
        <v>0</v>
      </c>
      <c r="E1599">
        <v>0</v>
      </c>
      <c r="F1599" t="s">
        <v>23</v>
      </c>
      <c r="G1599" t="s">
        <v>26</v>
      </c>
      <c r="H1599" t="s">
        <v>15</v>
      </c>
      <c r="I1599">
        <v>81.11</v>
      </c>
      <c r="J1599">
        <v>20.2</v>
      </c>
      <c r="K1599">
        <v>20.2</v>
      </c>
      <c r="L1599" t="s">
        <v>24</v>
      </c>
      <c r="M1599" s="8">
        <v>0</v>
      </c>
      <c r="N1599">
        <f t="shared" si="72"/>
        <v>0</v>
      </c>
      <c r="O1599">
        <f t="shared" si="73"/>
        <v>0</v>
      </c>
      <c r="P1599">
        <f t="shared" si="74"/>
        <v>0</v>
      </c>
      <c r="U1599">
        <v>15</v>
      </c>
      <c r="V1599">
        <v>81.11</v>
      </c>
      <c r="W1599">
        <v>20.2</v>
      </c>
    </row>
    <row r="1600" spans="1:23" x14ac:dyDescent="0.35">
      <c r="A1600">
        <v>63663</v>
      </c>
      <c r="B1600" t="s">
        <v>12</v>
      </c>
      <c r="C1600">
        <v>47</v>
      </c>
      <c r="D1600">
        <v>0</v>
      </c>
      <c r="E1600">
        <v>0</v>
      </c>
      <c r="F1600" t="s">
        <v>13</v>
      </c>
      <c r="G1600" t="s">
        <v>14</v>
      </c>
      <c r="H1600" t="s">
        <v>15</v>
      </c>
      <c r="I1600">
        <v>178.33</v>
      </c>
      <c r="J1600">
        <v>27.7</v>
      </c>
      <c r="K1600">
        <v>27.7</v>
      </c>
      <c r="L1600" t="s">
        <v>21</v>
      </c>
      <c r="M1600" s="8">
        <v>0</v>
      </c>
      <c r="N1600">
        <f t="shared" si="72"/>
        <v>0</v>
      </c>
      <c r="O1600">
        <f t="shared" si="73"/>
        <v>0</v>
      </c>
      <c r="P1600">
        <f t="shared" si="74"/>
        <v>1</v>
      </c>
      <c r="U1600">
        <v>47</v>
      </c>
      <c r="V1600">
        <v>178.33</v>
      </c>
      <c r="W1600">
        <v>27.7</v>
      </c>
    </row>
    <row r="1601" spans="1:23" x14ac:dyDescent="0.35">
      <c r="A1601">
        <v>10603</v>
      </c>
      <c r="B1601" t="s">
        <v>17</v>
      </c>
      <c r="C1601">
        <v>68</v>
      </c>
      <c r="D1601">
        <v>0</v>
      </c>
      <c r="E1601">
        <v>0</v>
      </c>
      <c r="F1601" t="s">
        <v>13</v>
      </c>
      <c r="G1601" t="s">
        <v>14</v>
      </c>
      <c r="H1601" t="s">
        <v>19</v>
      </c>
      <c r="I1601">
        <v>81.38</v>
      </c>
      <c r="J1601">
        <v>23.1</v>
      </c>
      <c r="K1601">
        <v>23.1</v>
      </c>
      <c r="L1601" t="s">
        <v>24</v>
      </c>
      <c r="M1601" s="8">
        <v>0</v>
      </c>
      <c r="N1601">
        <f t="shared" si="72"/>
        <v>0</v>
      </c>
      <c r="O1601">
        <f t="shared" si="73"/>
        <v>0</v>
      </c>
      <c r="P1601">
        <f t="shared" si="74"/>
        <v>0</v>
      </c>
      <c r="U1601">
        <v>68</v>
      </c>
      <c r="V1601">
        <v>81.38</v>
      </c>
      <c r="W1601">
        <v>23.1</v>
      </c>
    </row>
    <row r="1602" spans="1:23" x14ac:dyDescent="0.35">
      <c r="A1602">
        <v>40544</v>
      </c>
      <c r="B1602" t="s">
        <v>12</v>
      </c>
      <c r="C1602">
        <v>0.4</v>
      </c>
      <c r="D1602">
        <v>0</v>
      </c>
      <c r="E1602">
        <v>0</v>
      </c>
      <c r="F1602" t="s">
        <v>23</v>
      </c>
      <c r="G1602" t="s">
        <v>26</v>
      </c>
      <c r="H1602" t="s">
        <v>15</v>
      </c>
      <c r="I1602">
        <v>109.56</v>
      </c>
      <c r="J1602">
        <v>14.3</v>
      </c>
      <c r="K1602">
        <v>14.3</v>
      </c>
      <c r="L1602" t="s">
        <v>24</v>
      </c>
      <c r="M1602" s="8">
        <v>0</v>
      </c>
      <c r="N1602">
        <f t="shared" si="72"/>
        <v>0</v>
      </c>
      <c r="O1602">
        <f t="shared" si="73"/>
        <v>0</v>
      </c>
      <c r="P1602">
        <f t="shared" si="74"/>
        <v>0</v>
      </c>
      <c r="U1602">
        <v>0.4</v>
      </c>
      <c r="V1602">
        <v>109.56</v>
      </c>
      <c r="W1602">
        <v>14.3</v>
      </c>
    </row>
    <row r="1603" spans="1:23" x14ac:dyDescent="0.35">
      <c r="A1603">
        <v>49152</v>
      </c>
      <c r="B1603" t="s">
        <v>17</v>
      </c>
      <c r="C1603">
        <v>40</v>
      </c>
      <c r="D1603">
        <v>0</v>
      </c>
      <c r="E1603">
        <v>0</v>
      </c>
      <c r="F1603" t="s">
        <v>23</v>
      </c>
      <c r="G1603" t="s">
        <v>14</v>
      </c>
      <c r="H1603" t="s">
        <v>19</v>
      </c>
      <c r="I1603">
        <v>70.45</v>
      </c>
      <c r="J1603">
        <v>23.3</v>
      </c>
      <c r="K1603">
        <v>23.3</v>
      </c>
      <c r="L1603" t="s">
        <v>22</v>
      </c>
      <c r="M1603" s="8">
        <v>0</v>
      </c>
      <c r="N1603">
        <f t="shared" ref="N1603:N1666" si="75">IF(OR(J1603&gt;47.5,J1603&lt;9.1),1,0)</f>
        <v>0</v>
      </c>
      <c r="O1603">
        <f t="shared" ref="O1603:O1666" si="76">IF(OR(C1603&lt;-29,C1603&gt;115),1,0)</f>
        <v>0</v>
      </c>
      <c r="P1603">
        <f t="shared" ref="P1603:P1666" si="77">IF(OR(I1603&lt;21.98,I1603&gt;169.36),1,0)</f>
        <v>0</v>
      </c>
      <c r="U1603">
        <v>40</v>
      </c>
      <c r="V1603">
        <v>70.45</v>
      </c>
      <c r="W1603">
        <v>23.3</v>
      </c>
    </row>
    <row r="1604" spans="1:23" x14ac:dyDescent="0.35">
      <c r="A1604">
        <v>1231</v>
      </c>
      <c r="B1604" t="s">
        <v>17</v>
      </c>
      <c r="C1604">
        <v>62</v>
      </c>
      <c r="D1604">
        <v>0</v>
      </c>
      <c r="E1604">
        <v>0</v>
      </c>
      <c r="F1604" t="s">
        <v>13</v>
      </c>
      <c r="G1604" t="s">
        <v>25</v>
      </c>
      <c r="H1604" t="s">
        <v>19</v>
      </c>
      <c r="I1604">
        <v>73.44</v>
      </c>
      <c r="J1604">
        <v>23.4</v>
      </c>
      <c r="K1604">
        <v>23.4</v>
      </c>
      <c r="L1604" t="s">
        <v>24</v>
      </c>
      <c r="M1604" s="8">
        <v>0</v>
      </c>
      <c r="N1604">
        <f t="shared" si="75"/>
        <v>0</v>
      </c>
      <c r="O1604">
        <f t="shared" si="76"/>
        <v>0</v>
      </c>
      <c r="P1604">
        <f t="shared" si="77"/>
        <v>0</v>
      </c>
      <c r="U1604">
        <v>62</v>
      </c>
      <c r="V1604">
        <v>73.44</v>
      </c>
      <c r="W1604">
        <v>23.4</v>
      </c>
    </row>
    <row r="1605" spans="1:23" x14ac:dyDescent="0.35">
      <c r="A1605">
        <v>43672</v>
      </c>
      <c r="B1605" t="s">
        <v>17</v>
      </c>
      <c r="C1605">
        <v>45</v>
      </c>
      <c r="D1605">
        <v>0</v>
      </c>
      <c r="E1605">
        <v>0</v>
      </c>
      <c r="F1605" t="s">
        <v>13</v>
      </c>
      <c r="G1605" t="s">
        <v>14</v>
      </c>
      <c r="H1605" t="s">
        <v>15</v>
      </c>
      <c r="I1605">
        <v>146.44</v>
      </c>
      <c r="J1605">
        <v>22.8</v>
      </c>
      <c r="K1605">
        <v>22.8</v>
      </c>
      <c r="L1605" t="s">
        <v>16</v>
      </c>
      <c r="M1605" s="8">
        <v>0</v>
      </c>
      <c r="N1605">
        <f t="shared" si="75"/>
        <v>0</v>
      </c>
      <c r="O1605">
        <f t="shared" si="76"/>
        <v>0</v>
      </c>
      <c r="P1605">
        <f t="shared" si="77"/>
        <v>0</v>
      </c>
      <c r="U1605">
        <v>45</v>
      </c>
      <c r="V1605">
        <v>146.44</v>
      </c>
      <c r="W1605">
        <v>22.8</v>
      </c>
    </row>
    <row r="1606" spans="1:23" x14ac:dyDescent="0.35">
      <c r="A1606">
        <v>25107</v>
      </c>
      <c r="B1606" t="s">
        <v>17</v>
      </c>
      <c r="C1606">
        <v>47</v>
      </c>
      <c r="D1606">
        <v>0</v>
      </c>
      <c r="E1606">
        <v>0</v>
      </c>
      <c r="F1606" t="s">
        <v>13</v>
      </c>
      <c r="G1606" t="s">
        <v>14</v>
      </c>
      <c r="H1606" t="s">
        <v>15</v>
      </c>
      <c r="I1606">
        <v>65.040000000000006</v>
      </c>
      <c r="J1606">
        <v>30.9</v>
      </c>
      <c r="K1606">
        <v>30.9</v>
      </c>
      <c r="L1606" t="s">
        <v>21</v>
      </c>
      <c r="M1606" s="8">
        <v>0</v>
      </c>
      <c r="N1606">
        <f t="shared" si="75"/>
        <v>0</v>
      </c>
      <c r="O1606">
        <f t="shared" si="76"/>
        <v>0</v>
      </c>
      <c r="P1606">
        <f t="shared" si="77"/>
        <v>0</v>
      </c>
      <c r="U1606">
        <v>47</v>
      </c>
      <c r="V1606">
        <v>65.040000000000006</v>
      </c>
      <c r="W1606">
        <v>30.9</v>
      </c>
    </row>
    <row r="1607" spans="1:23" x14ac:dyDescent="0.35">
      <c r="A1607">
        <v>39286</v>
      </c>
      <c r="B1607" t="s">
        <v>17</v>
      </c>
      <c r="C1607">
        <v>35</v>
      </c>
      <c r="D1607">
        <v>0</v>
      </c>
      <c r="E1607">
        <v>0</v>
      </c>
      <c r="F1607" t="s">
        <v>13</v>
      </c>
      <c r="G1607" t="s">
        <v>18</v>
      </c>
      <c r="H1607" t="s">
        <v>19</v>
      </c>
      <c r="I1607">
        <v>151.25</v>
      </c>
      <c r="J1607">
        <v>28.4</v>
      </c>
      <c r="K1607">
        <v>28.4</v>
      </c>
      <c r="L1607" t="s">
        <v>24</v>
      </c>
      <c r="M1607" s="8">
        <v>0</v>
      </c>
      <c r="N1607">
        <f t="shared" si="75"/>
        <v>0</v>
      </c>
      <c r="O1607">
        <f t="shared" si="76"/>
        <v>0</v>
      </c>
      <c r="P1607">
        <f t="shared" si="77"/>
        <v>0</v>
      </c>
      <c r="U1607">
        <v>35</v>
      </c>
      <c r="V1607">
        <v>151.25</v>
      </c>
      <c r="W1607">
        <v>28.4</v>
      </c>
    </row>
    <row r="1608" spans="1:23" x14ac:dyDescent="0.35">
      <c r="A1608">
        <v>32766</v>
      </c>
      <c r="B1608" t="s">
        <v>12</v>
      </c>
      <c r="C1608">
        <v>51</v>
      </c>
      <c r="D1608">
        <v>0</v>
      </c>
      <c r="E1608">
        <v>0</v>
      </c>
      <c r="F1608" t="s">
        <v>23</v>
      </c>
      <c r="G1608" t="s">
        <v>14</v>
      </c>
      <c r="H1608" t="s">
        <v>19</v>
      </c>
      <c r="I1608">
        <v>106.41</v>
      </c>
      <c r="J1608">
        <v>41.9</v>
      </c>
      <c r="K1608">
        <v>41.9</v>
      </c>
      <c r="L1608" t="s">
        <v>22</v>
      </c>
      <c r="M1608" s="8">
        <v>0</v>
      </c>
      <c r="N1608">
        <f t="shared" si="75"/>
        <v>0</v>
      </c>
      <c r="O1608">
        <f t="shared" si="76"/>
        <v>0</v>
      </c>
      <c r="P1608">
        <f t="shared" si="77"/>
        <v>0</v>
      </c>
      <c r="U1608">
        <v>51</v>
      </c>
      <c r="V1608">
        <v>106.41</v>
      </c>
      <c r="W1608">
        <v>41.9</v>
      </c>
    </row>
    <row r="1609" spans="1:23" x14ac:dyDescent="0.35">
      <c r="A1609">
        <v>15988</v>
      </c>
      <c r="B1609" t="s">
        <v>12</v>
      </c>
      <c r="C1609">
        <v>60</v>
      </c>
      <c r="D1609">
        <v>1</v>
      </c>
      <c r="E1609">
        <v>0</v>
      </c>
      <c r="F1609" t="s">
        <v>13</v>
      </c>
      <c r="G1609" t="s">
        <v>14</v>
      </c>
      <c r="H1609" t="s">
        <v>15</v>
      </c>
      <c r="I1609">
        <v>197.09</v>
      </c>
      <c r="J1609">
        <v>34.299999999999997</v>
      </c>
      <c r="K1609">
        <v>34.299999999999997</v>
      </c>
      <c r="L1609" t="s">
        <v>24</v>
      </c>
      <c r="M1609" s="8">
        <v>0</v>
      </c>
      <c r="N1609">
        <f t="shared" si="75"/>
        <v>0</v>
      </c>
      <c r="O1609">
        <f t="shared" si="76"/>
        <v>0</v>
      </c>
      <c r="P1609">
        <f t="shared" si="77"/>
        <v>1</v>
      </c>
      <c r="U1609">
        <v>60</v>
      </c>
      <c r="V1609">
        <v>197.09</v>
      </c>
      <c r="W1609">
        <v>34.299999999999997</v>
      </c>
    </row>
    <row r="1610" spans="1:23" x14ac:dyDescent="0.35">
      <c r="A1610">
        <v>9011</v>
      </c>
      <c r="B1610" t="s">
        <v>12</v>
      </c>
      <c r="C1610">
        <v>59</v>
      </c>
      <c r="D1610">
        <v>0</v>
      </c>
      <c r="E1610">
        <v>0</v>
      </c>
      <c r="F1610" t="s">
        <v>13</v>
      </c>
      <c r="G1610" t="s">
        <v>14</v>
      </c>
      <c r="H1610" t="s">
        <v>15</v>
      </c>
      <c r="I1610">
        <v>93.58</v>
      </c>
      <c r="J1610">
        <v>25.1</v>
      </c>
      <c r="K1610">
        <v>25.1</v>
      </c>
      <c r="L1610" t="s">
        <v>22</v>
      </c>
      <c r="M1610" s="8">
        <v>0</v>
      </c>
      <c r="N1610">
        <f t="shared" si="75"/>
        <v>0</v>
      </c>
      <c r="O1610">
        <f t="shared" si="76"/>
        <v>0</v>
      </c>
      <c r="P1610">
        <f t="shared" si="77"/>
        <v>0</v>
      </c>
      <c r="U1610">
        <v>59</v>
      </c>
      <c r="V1610">
        <v>93.58</v>
      </c>
      <c r="W1610">
        <v>25.1</v>
      </c>
    </row>
    <row r="1611" spans="1:23" x14ac:dyDescent="0.35">
      <c r="A1611">
        <v>38043</v>
      </c>
      <c r="B1611" t="s">
        <v>17</v>
      </c>
      <c r="C1611">
        <v>1.24</v>
      </c>
      <c r="D1611">
        <v>0</v>
      </c>
      <c r="E1611">
        <v>0</v>
      </c>
      <c r="F1611" t="s">
        <v>23</v>
      </c>
      <c r="G1611" t="s">
        <v>26</v>
      </c>
      <c r="H1611" t="s">
        <v>19</v>
      </c>
      <c r="I1611">
        <v>122.04</v>
      </c>
      <c r="J1611">
        <v>10.3</v>
      </c>
      <c r="K1611">
        <v>10.3</v>
      </c>
      <c r="L1611" t="s">
        <v>24</v>
      </c>
      <c r="M1611" s="8">
        <v>0</v>
      </c>
      <c r="N1611">
        <f t="shared" si="75"/>
        <v>0</v>
      </c>
      <c r="O1611">
        <f t="shared" si="76"/>
        <v>0</v>
      </c>
      <c r="P1611">
        <f t="shared" si="77"/>
        <v>0</v>
      </c>
      <c r="U1611">
        <v>1.24</v>
      </c>
      <c r="V1611">
        <v>122.04</v>
      </c>
      <c r="W1611">
        <v>10.3</v>
      </c>
    </row>
    <row r="1612" spans="1:23" x14ac:dyDescent="0.35">
      <c r="A1612">
        <v>71721</v>
      </c>
      <c r="B1612" t="s">
        <v>17</v>
      </c>
      <c r="C1612">
        <v>18</v>
      </c>
      <c r="D1612">
        <v>0</v>
      </c>
      <c r="E1612">
        <v>0</v>
      </c>
      <c r="F1612" t="s">
        <v>23</v>
      </c>
      <c r="G1612" t="s">
        <v>14</v>
      </c>
      <c r="H1612" t="s">
        <v>19</v>
      </c>
      <c r="I1612">
        <v>80.06</v>
      </c>
      <c r="J1612">
        <v>31.8</v>
      </c>
      <c r="K1612">
        <v>31.8</v>
      </c>
      <c r="L1612" t="s">
        <v>24</v>
      </c>
      <c r="M1612" s="8">
        <v>0</v>
      </c>
      <c r="N1612">
        <f t="shared" si="75"/>
        <v>0</v>
      </c>
      <c r="O1612">
        <f t="shared" si="76"/>
        <v>0</v>
      </c>
      <c r="P1612">
        <f t="shared" si="77"/>
        <v>0</v>
      </c>
      <c r="U1612">
        <v>18</v>
      </c>
      <c r="V1612">
        <v>80.06</v>
      </c>
      <c r="W1612">
        <v>31.8</v>
      </c>
    </row>
    <row r="1613" spans="1:23" x14ac:dyDescent="0.35">
      <c r="A1613">
        <v>14832</v>
      </c>
      <c r="B1613" t="s">
        <v>17</v>
      </c>
      <c r="C1613">
        <v>81</v>
      </c>
      <c r="D1613">
        <v>0</v>
      </c>
      <c r="E1613">
        <v>1</v>
      </c>
      <c r="F1613" t="s">
        <v>13</v>
      </c>
      <c r="G1613" t="s">
        <v>14</v>
      </c>
      <c r="H1613" t="s">
        <v>15</v>
      </c>
      <c r="I1613">
        <v>84.93</v>
      </c>
      <c r="J1613">
        <v>31.8</v>
      </c>
      <c r="K1613">
        <v>31.8</v>
      </c>
      <c r="L1613" t="s">
        <v>24</v>
      </c>
      <c r="M1613" s="8">
        <v>0</v>
      </c>
      <c r="N1613">
        <f t="shared" si="75"/>
        <v>0</v>
      </c>
      <c r="O1613">
        <f t="shared" si="76"/>
        <v>0</v>
      </c>
      <c r="P1613">
        <f t="shared" si="77"/>
        <v>0</v>
      </c>
      <c r="U1613">
        <v>81</v>
      </c>
      <c r="V1613">
        <v>84.93</v>
      </c>
      <c r="W1613">
        <v>31.8</v>
      </c>
    </row>
    <row r="1614" spans="1:23" x14ac:dyDescent="0.35">
      <c r="A1614">
        <v>38094</v>
      </c>
      <c r="B1614" t="s">
        <v>12</v>
      </c>
      <c r="C1614">
        <v>15</v>
      </c>
      <c r="D1614">
        <v>0</v>
      </c>
      <c r="E1614">
        <v>0</v>
      </c>
      <c r="F1614" t="s">
        <v>23</v>
      </c>
      <c r="G1614" t="s">
        <v>18</v>
      </c>
      <c r="H1614" t="s">
        <v>15</v>
      </c>
      <c r="I1614">
        <v>68.400000000000006</v>
      </c>
      <c r="J1614">
        <v>23</v>
      </c>
      <c r="K1614">
        <v>23</v>
      </c>
      <c r="L1614" t="s">
        <v>21</v>
      </c>
      <c r="M1614" s="8">
        <v>0</v>
      </c>
      <c r="N1614">
        <f t="shared" si="75"/>
        <v>0</v>
      </c>
      <c r="O1614">
        <f t="shared" si="76"/>
        <v>0</v>
      </c>
      <c r="P1614">
        <f t="shared" si="77"/>
        <v>0</v>
      </c>
      <c r="U1614">
        <v>15</v>
      </c>
      <c r="V1614">
        <v>68.400000000000006</v>
      </c>
      <c r="W1614">
        <v>23</v>
      </c>
    </row>
    <row r="1615" spans="1:23" x14ac:dyDescent="0.35">
      <c r="A1615">
        <v>49789</v>
      </c>
      <c r="B1615" t="s">
        <v>17</v>
      </c>
      <c r="C1615">
        <v>73</v>
      </c>
      <c r="D1615">
        <v>0</v>
      </c>
      <c r="E1615">
        <v>0</v>
      </c>
      <c r="F1615" t="s">
        <v>23</v>
      </c>
      <c r="G1615" t="s">
        <v>25</v>
      </c>
      <c r="H1615" t="s">
        <v>15</v>
      </c>
      <c r="I1615">
        <v>62.99</v>
      </c>
      <c r="J1615">
        <v>25.4</v>
      </c>
      <c r="K1615">
        <v>25.4</v>
      </c>
      <c r="L1615" t="s">
        <v>16</v>
      </c>
      <c r="M1615" s="8">
        <v>0</v>
      </c>
      <c r="N1615">
        <f t="shared" si="75"/>
        <v>0</v>
      </c>
      <c r="O1615">
        <f t="shared" si="76"/>
        <v>0</v>
      </c>
      <c r="P1615">
        <f t="shared" si="77"/>
        <v>0</v>
      </c>
      <c r="U1615">
        <v>73</v>
      </c>
      <c r="V1615">
        <v>62.99</v>
      </c>
      <c r="W1615">
        <v>25.4</v>
      </c>
    </row>
    <row r="1616" spans="1:23" x14ac:dyDescent="0.35">
      <c r="A1616">
        <v>47350</v>
      </c>
      <c r="B1616" t="s">
        <v>17</v>
      </c>
      <c r="C1616">
        <v>0.08</v>
      </c>
      <c r="D1616">
        <v>0</v>
      </c>
      <c r="E1616">
        <v>0</v>
      </c>
      <c r="F1616" t="s">
        <v>23</v>
      </c>
      <c r="G1616" t="s">
        <v>26</v>
      </c>
      <c r="H1616" t="s">
        <v>15</v>
      </c>
      <c r="I1616">
        <v>139.66999999999999</v>
      </c>
      <c r="J1616">
        <v>14.1</v>
      </c>
      <c r="K1616">
        <v>14.1</v>
      </c>
      <c r="L1616" t="s">
        <v>24</v>
      </c>
      <c r="M1616" s="8">
        <v>0</v>
      </c>
      <c r="N1616">
        <f t="shared" si="75"/>
        <v>0</v>
      </c>
      <c r="O1616">
        <f t="shared" si="76"/>
        <v>0</v>
      </c>
      <c r="P1616">
        <f t="shared" si="77"/>
        <v>0</v>
      </c>
      <c r="U1616">
        <v>0.08</v>
      </c>
      <c r="V1616">
        <v>139.66999999999999</v>
      </c>
      <c r="W1616">
        <v>14.1</v>
      </c>
    </row>
    <row r="1617" spans="1:23" x14ac:dyDescent="0.35">
      <c r="A1617">
        <v>33525</v>
      </c>
      <c r="B1617" t="s">
        <v>12</v>
      </c>
      <c r="C1617">
        <v>53</v>
      </c>
      <c r="D1617">
        <v>0</v>
      </c>
      <c r="E1617">
        <v>0</v>
      </c>
      <c r="F1617" t="s">
        <v>13</v>
      </c>
      <c r="G1617" t="s">
        <v>25</v>
      </c>
      <c r="H1617" t="s">
        <v>15</v>
      </c>
      <c r="I1617">
        <v>113.4</v>
      </c>
      <c r="J1617">
        <v>35.1</v>
      </c>
      <c r="K1617">
        <v>35.1</v>
      </c>
      <c r="L1617" t="s">
        <v>22</v>
      </c>
      <c r="M1617" s="8">
        <v>0</v>
      </c>
      <c r="N1617">
        <f t="shared" si="75"/>
        <v>0</v>
      </c>
      <c r="O1617">
        <f t="shared" si="76"/>
        <v>0</v>
      </c>
      <c r="P1617">
        <f t="shared" si="77"/>
        <v>0</v>
      </c>
      <c r="U1617">
        <v>53</v>
      </c>
      <c r="V1617">
        <v>113.4</v>
      </c>
      <c r="W1617">
        <v>35.1</v>
      </c>
    </row>
    <row r="1618" spans="1:23" x14ac:dyDescent="0.35">
      <c r="A1618">
        <v>12318</v>
      </c>
      <c r="B1618" t="s">
        <v>12</v>
      </c>
      <c r="C1618">
        <v>45</v>
      </c>
      <c r="D1618">
        <v>0</v>
      </c>
      <c r="E1618">
        <v>0</v>
      </c>
      <c r="F1618" t="s">
        <v>13</v>
      </c>
      <c r="G1618" t="s">
        <v>18</v>
      </c>
      <c r="H1618" t="s">
        <v>15</v>
      </c>
      <c r="I1618">
        <v>101.92</v>
      </c>
      <c r="J1618">
        <v>26.9</v>
      </c>
      <c r="K1618">
        <v>26.9</v>
      </c>
      <c r="L1618" t="s">
        <v>24</v>
      </c>
      <c r="M1618" s="8">
        <v>0</v>
      </c>
      <c r="N1618">
        <f t="shared" si="75"/>
        <v>0</v>
      </c>
      <c r="O1618">
        <f t="shared" si="76"/>
        <v>0</v>
      </c>
      <c r="P1618">
        <f t="shared" si="77"/>
        <v>0</v>
      </c>
      <c r="U1618">
        <v>45</v>
      </c>
      <c r="V1618">
        <v>101.92</v>
      </c>
      <c r="W1618">
        <v>26.9</v>
      </c>
    </row>
    <row r="1619" spans="1:23" x14ac:dyDescent="0.35">
      <c r="A1619">
        <v>54553</v>
      </c>
      <c r="B1619" t="s">
        <v>12</v>
      </c>
      <c r="C1619">
        <v>70</v>
      </c>
      <c r="D1619">
        <v>1</v>
      </c>
      <c r="E1619">
        <v>0</v>
      </c>
      <c r="F1619" t="s">
        <v>13</v>
      </c>
      <c r="G1619" t="s">
        <v>14</v>
      </c>
      <c r="H1619" t="s">
        <v>15</v>
      </c>
      <c r="I1619">
        <v>65.98</v>
      </c>
      <c r="J1619">
        <v>33</v>
      </c>
      <c r="K1619">
        <v>33</v>
      </c>
      <c r="L1619" t="s">
        <v>16</v>
      </c>
      <c r="M1619" s="8">
        <v>0</v>
      </c>
      <c r="N1619">
        <f t="shared" si="75"/>
        <v>0</v>
      </c>
      <c r="O1619">
        <f t="shared" si="76"/>
        <v>0</v>
      </c>
      <c r="P1619">
        <f t="shared" si="77"/>
        <v>0</v>
      </c>
      <c r="U1619">
        <v>70</v>
      </c>
      <c r="V1619">
        <v>65.98</v>
      </c>
      <c r="W1619">
        <v>33</v>
      </c>
    </row>
    <row r="1620" spans="1:23" x14ac:dyDescent="0.35">
      <c r="A1620">
        <v>45976</v>
      </c>
      <c r="B1620" t="s">
        <v>12</v>
      </c>
      <c r="C1620">
        <v>56</v>
      </c>
      <c r="D1620">
        <v>0</v>
      </c>
      <c r="E1620">
        <v>0</v>
      </c>
      <c r="F1620" t="s">
        <v>13</v>
      </c>
      <c r="G1620" t="s">
        <v>14</v>
      </c>
      <c r="H1620" t="s">
        <v>15</v>
      </c>
      <c r="I1620">
        <v>84.3</v>
      </c>
      <c r="J1620">
        <v>22.1</v>
      </c>
      <c r="K1620">
        <v>22.1</v>
      </c>
      <c r="L1620" t="s">
        <v>24</v>
      </c>
      <c r="M1620" s="8">
        <v>0</v>
      </c>
      <c r="N1620">
        <f t="shared" si="75"/>
        <v>0</v>
      </c>
      <c r="O1620">
        <f t="shared" si="76"/>
        <v>0</v>
      </c>
      <c r="P1620">
        <f t="shared" si="77"/>
        <v>0</v>
      </c>
      <c r="U1620">
        <v>56</v>
      </c>
      <c r="V1620">
        <v>84.3</v>
      </c>
      <c r="W1620">
        <v>22.1</v>
      </c>
    </row>
    <row r="1621" spans="1:23" x14ac:dyDescent="0.35">
      <c r="A1621">
        <v>43675</v>
      </c>
      <c r="B1621" t="s">
        <v>17</v>
      </c>
      <c r="C1621">
        <v>7</v>
      </c>
      <c r="D1621">
        <v>0</v>
      </c>
      <c r="E1621">
        <v>0</v>
      </c>
      <c r="F1621" t="s">
        <v>23</v>
      </c>
      <c r="G1621" t="s">
        <v>26</v>
      </c>
      <c r="H1621" t="s">
        <v>15</v>
      </c>
      <c r="I1621">
        <v>61.42</v>
      </c>
      <c r="J1621">
        <v>20.8</v>
      </c>
      <c r="K1621">
        <v>20.8</v>
      </c>
      <c r="L1621" t="s">
        <v>24</v>
      </c>
      <c r="M1621" s="8">
        <v>0</v>
      </c>
      <c r="N1621">
        <f t="shared" si="75"/>
        <v>0</v>
      </c>
      <c r="O1621">
        <f t="shared" si="76"/>
        <v>0</v>
      </c>
      <c r="P1621">
        <f t="shared" si="77"/>
        <v>0</v>
      </c>
      <c r="U1621">
        <v>7</v>
      </c>
      <c r="V1621">
        <v>61.42</v>
      </c>
      <c r="W1621">
        <v>20.8</v>
      </c>
    </row>
    <row r="1622" spans="1:23" x14ac:dyDescent="0.35">
      <c r="A1622">
        <v>12915</v>
      </c>
      <c r="B1622" t="s">
        <v>17</v>
      </c>
      <c r="C1622">
        <v>66</v>
      </c>
      <c r="D1622">
        <v>0</v>
      </c>
      <c r="E1622">
        <v>0</v>
      </c>
      <c r="F1622" t="s">
        <v>13</v>
      </c>
      <c r="G1622" t="s">
        <v>25</v>
      </c>
      <c r="H1622" t="s">
        <v>19</v>
      </c>
      <c r="I1622">
        <v>85.52</v>
      </c>
      <c r="J1622">
        <v>30</v>
      </c>
      <c r="K1622">
        <v>30</v>
      </c>
      <c r="L1622" t="s">
        <v>21</v>
      </c>
      <c r="M1622" s="8">
        <v>0</v>
      </c>
      <c r="N1622">
        <f t="shared" si="75"/>
        <v>0</v>
      </c>
      <c r="O1622">
        <f t="shared" si="76"/>
        <v>0</v>
      </c>
      <c r="P1622">
        <f t="shared" si="77"/>
        <v>0</v>
      </c>
      <c r="U1622">
        <v>66</v>
      </c>
      <c r="V1622">
        <v>85.52</v>
      </c>
      <c r="W1622">
        <v>30</v>
      </c>
    </row>
    <row r="1623" spans="1:23" x14ac:dyDescent="0.35">
      <c r="A1623">
        <v>4542</v>
      </c>
      <c r="B1623" t="s">
        <v>17</v>
      </c>
      <c r="C1623">
        <v>53</v>
      </c>
      <c r="D1623">
        <v>0</v>
      </c>
      <c r="E1623">
        <v>0</v>
      </c>
      <c r="F1623" t="s">
        <v>13</v>
      </c>
      <c r="G1623" t="s">
        <v>25</v>
      </c>
      <c r="H1623" t="s">
        <v>15</v>
      </c>
      <c r="I1623">
        <v>83.79</v>
      </c>
      <c r="J1623">
        <v>44</v>
      </c>
      <c r="K1623">
        <v>44</v>
      </c>
      <c r="L1623" t="s">
        <v>24</v>
      </c>
      <c r="M1623" s="8">
        <v>0</v>
      </c>
      <c r="N1623">
        <f t="shared" si="75"/>
        <v>0</v>
      </c>
      <c r="O1623">
        <f t="shared" si="76"/>
        <v>0</v>
      </c>
      <c r="P1623">
        <f t="shared" si="77"/>
        <v>0</v>
      </c>
      <c r="U1623">
        <v>53</v>
      </c>
      <c r="V1623">
        <v>83.79</v>
      </c>
      <c r="W1623">
        <v>44</v>
      </c>
    </row>
    <row r="1624" spans="1:23" x14ac:dyDescent="0.35">
      <c r="A1624">
        <v>65801</v>
      </c>
      <c r="B1624" t="s">
        <v>17</v>
      </c>
      <c r="C1624">
        <v>20</v>
      </c>
      <c r="D1624">
        <v>0</v>
      </c>
      <c r="E1624">
        <v>0</v>
      </c>
      <c r="F1624" t="s">
        <v>23</v>
      </c>
      <c r="G1624" t="s">
        <v>14</v>
      </c>
      <c r="H1624" t="s">
        <v>15</v>
      </c>
      <c r="I1624">
        <v>73.83</v>
      </c>
      <c r="J1624">
        <v>16.600000000000001</v>
      </c>
      <c r="K1624">
        <v>16.600000000000001</v>
      </c>
      <c r="L1624" t="s">
        <v>24</v>
      </c>
      <c r="M1624" s="8">
        <v>0</v>
      </c>
      <c r="N1624">
        <f t="shared" si="75"/>
        <v>0</v>
      </c>
      <c r="O1624">
        <f t="shared" si="76"/>
        <v>0</v>
      </c>
      <c r="P1624">
        <f t="shared" si="77"/>
        <v>0</v>
      </c>
      <c r="U1624">
        <v>20</v>
      </c>
      <c r="V1624">
        <v>73.83</v>
      </c>
      <c r="W1624">
        <v>16.600000000000001</v>
      </c>
    </row>
    <row r="1625" spans="1:23" x14ac:dyDescent="0.35">
      <c r="A1625">
        <v>59953</v>
      </c>
      <c r="B1625" t="s">
        <v>17</v>
      </c>
      <c r="C1625">
        <v>15</v>
      </c>
      <c r="D1625">
        <v>0</v>
      </c>
      <c r="E1625">
        <v>0</v>
      </c>
      <c r="F1625" t="s">
        <v>23</v>
      </c>
      <c r="G1625" t="s">
        <v>14</v>
      </c>
      <c r="H1625" t="s">
        <v>19</v>
      </c>
      <c r="I1625">
        <v>69.38</v>
      </c>
      <c r="J1625">
        <v>28.4</v>
      </c>
      <c r="K1625">
        <v>28.4</v>
      </c>
      <c r="L1625" t="s">
        <v>21</v>
      </c>
      <c r="M1625" s="8">
        <v>0</v>
      </c>
      <c r="N1625">
        <f t="shared" si="75"/>
        <v>0</v>
      </c>
      <c r="O1625">
        <f t="shared" si="76"/>
        <v>0</v>
      </c>
      <c r="P1625">
        <f t="shared" si="77"/>
        <v>0</v>
      </c>
      <c r="U1625">
        <v>15</v>
      </c>
      <c r="V1625">
        <v>69.38</v>
      </c>
      <c r="W1625">
        <v>28.4</v>
      </c>
    </row>
    <row r="1626" spans="1:23" x14ac:dyDescent="0.35">
      <c r="A1626">
        <v>60973</v>
      </c>
      <c r="B1626" t="s">
        <v>12</v>
      </c>
      <c r="C1626">
        <v>51</v>
      </c>
      <c r="D1626">
        <v>0</v>
      </c>
      <c r="E1626">
        <v>0</v>
      </c>
      <c r="F1626" t="s">
        <v>13</v>
      </c>
      <c r="G1626" t="s">
        <v>14</v>
      </c>
      <c r="H1626" t="s">
        <v>15</v>
      </c>
      <c r="I1626">
        <v>66.11</v>
      </c>
      <c r="J1626">
        <v>26.3</v>
      </c>
      <c r="K1626">
        <v>26.3</v>
      </c>
      <c r="L1626" t="s">
        <v>21</v>
      </c>
      <c r="M1626" s="8">
        <v>0</v>
      </c>
      <c r="N1626">
        <f t="shared" si="75"/>
        <v>0</v>
      </c>
      <c r="O1626">
        <f t="shared" si="76"/>
        <v>0</v>
      </c>
      <c r="P1626">
        <f t="shared" si="77"/>
        <v>0</v>
      </c>
      <c r="U1626">
        <v>51</v>
      </c>
      <c r="V1626">
        <v>66.11</v>
      </c>
      <c r="W1626">
        <v>26.3</v>
      </c>
    </row>
    <row r="1627" spans="1:23" x14ac:dyDescent="0.35">
      <c r="A1627">
        <v>68739</v>
      </c>
      <c r="B1627" t="s">
        <v>12</v>
      </c>
      <c r="C1627">
        <v>34</v>
      </c>
      <c r="D1627">
        <v>0</v>
      </c>
      <c r="E1627">
        <v>0</v>
      </c>
      <c r="F1627" t="s">
        <v>13</v>
      </c>
      <c r="G1627" t="s">
        <v>14</v>
      </c>
      <c r="H1627" t="s">
        <v>15</v>
      </c>
      <c r="I1627">
        <v>149.62</v>
      </c>
      <c r="J1627">
        <v>39.4</v>
      </c>
      <c r="K1627">
        <v>39.4</v>
      </c>
      <c r="L1627" t="s">
        <v>16</v>
      </c>
      <c r="M1627" s="8">
        <v>0</v>
      </c>
      <c r="N1627">
        <f t="shared" si="75"/>
        <v>0</v>
      </c>
      <c r="O1627">
        <f t="shared" si="76"/>
        <v>0</v>
      </c>
      <c r="P1627">
        <f t="shared" si="77"/>
        <v>0</v>
      </c>
      <c r="U1627">
        <v>34</v>
      </c>
      <c r="V1627">
        <v>149.62</v>
      </c>
      <c r="W1627">
        <v>39.4</v>
      </c>
    </row>
    <row r="1628" spans="1:23" x14ac:dyDescent="0.35">
      <c r="A1628">
        <v>35829</v>
      </c>
      <c r="B1628" t="s">
        <v>17</v>
      </c>
      <c r="C1628">
        <v>33</v>
      </c>
      <c r="D1628">
        <v>0</v>
      </c>
      <c r="E1628">
        <v>0</v>
      </c>
      <c r="F1628" t="s">
        <v>13</v>
      </c>
      <c r="G1628" t="s">
        <v>14</v>
      </c>
      <c r="H1628" t="s">
        <v>15</v>
      </c>
      <c r="I1628">
        <v>242.84</v>
      </c>
      <c r="J1628">
        <v>15.7</v>
      </c>
      <c r="K1628">
        <v>15.7</v>
      </c>
      <c r="L1628" t="s">
        <v>22</v>
      </c>
      <c r="M1628" s="8">
        <v>0</v>
      </c>
      <c r="N1628">
        <f t="shared" si="75"/>
        <v>0</v>
      </c>
      <c r="O1628">
        <f t="shared" si="76"/>
        <v>0</v>
      </c>
      <c r="P1628">
        <f t="shared" si="77"/>
        <v>1</v>
      </c>
      <c r="U1628">
        <v>33</v>
      </c>
      <c r="V1628">
        <v>242.84</v>
      </c>
      <c r="W1628">
        <v>15.7</v>
      </c>
    </row>
    <row r="1629" spans="1:23" x14ac:dyDescent="0.35">
      <c r="A1629">
        <v>53909</v>
      </c>
      <c r="B1629" t="s">
        <v>17</v>
      </c>
      <c r="C1629">
        <v>53</v>
      </c>
      <c r="D1629">
        <v>1</v>
      </c>
      <c r="E1629">
        <v>0</v>
      </c>
      <c r="F1629" t="s">
        <v>13</v>
      </c>
      <c r="G1629" t="s">
        <v>14</v>
      </c>
      <c r="H1629" t="s">
        <v>15</v>
      </c>
      <c r="I1629">
        <v>202.66</v>
      </c>
      <c r="J1629">
        <v>34.1</v>
      </c>
      <c r="K1629">
        <v>34.1</v>
      </c>
      <c r="L1629" t="s">
        <v>22</v>
      </c>
      <c r="M1629" s="8">
        <v>0</v>
      </c>
      <c r="N1629">
        <f t="shared" si="75"/>
        <v>0</v>
      </c>
      <c r="O1629">
        <f t="shared" si="76"/>
        <v>0</v>
      </c>
      <c r="P1629">
        <f t="shared" si="77"/>
        <v>1</v>
      </c>
      <c r="U1629">
        <v>53</v>
      </c>
      <c r="V1629">
        <v>202.66</v>
      </c>
      <c r="W1629">
        <v>34.1</v>
      </c>
    </row>
    <row r="1630" spans="1:23" x14ac:dyDescent="0.35">
      <c r="A1630">
        <v>5799</v>
      </c>
      <c r="B1630" t="s">
        <v>12</v>
      </c>
      <c r="C1630">
        <v>69</v>
      </c>
      <c r="D1630">
        <v>0</v>
      </c>
      <c r="E1630">
        <v>1</v>
      </c>
      <c r="F1630" t="s">
        <v>13</v>
      </c>
      <c r="G1630" t="s">
        <v>14</v>
      </c>
      <c r="H1630" t="s">
        <v>19</v>
      </c>
      <c r="I1630">
        <v>216.9</v>
      </c>
      <c r="J1630">
        <v>29.8</v>
      </c>
      <c r="K1630">
        <v>29.8</v>
      </c>
      <c r="L1630" t="s">
        <v>16</v>
      </c>
      <c r="M1630" s="8">
        <v>0</v>
      </c>
      <c r="N1630">
        <f t="shared" si="75"/>
        <v>0</v>
      </c>
      <c r="O1630">
        <f t="shared" si="76"/>
        <v>0</v>
      </c>
      <c r="P1630">
        <f t="shared" si="77"/>
        <v>1</v>
      </c>
      <c r="U1630">
        <v>69</v>
      </c>
      <c r="V1630">
        <v>216.9</v>
      </c>
      <c r="W1630">
        <v>29.8</v>
      </c>
    </row>
    <row r="1631" spans="1:23" x14ac:dyDescent="0.35">
      <c r="A1631">
        <v>43772</v>
      </c>
      <c r="B1631" t="s">
        <v>17</v>
      </c>
      <c r="C1631">
        <v>28</v>
      </c>
      <c r="D1631">
        <v>0</v>
      </c>
      <c r="E1631">
        <v>0</v>
      </c>
      <c r="F1631" t="s">
        <v>23</v>
      </c>
      <c r="G1631" t="s">
        <v>14</v>
      </c>
      <c r="H1631" t="s">
        <v>15</v>
      </c>
      <c r="I1631">
        <v>103.78</v>
      </c>
      <c r="J1631">
        <v>23.6</v>
      </c>
      <c r="K1631">
        <v>23.6</v>
      </c>
      <c r="L1631" t="s">
        <v>24</v>
      </c>
      <c r="M1631" s="8">
        <v>0</v>
      </c>
      <c r="N1631">
        <f t="shared" si="75"/>
        <v>0</v>
      </c>
      <c r="O1631">
        <f t="shared" si="76"/>
        <v>0</v>
      </c>
      <c r="P1631">
        <f t="shared" si="77"/>
        <v>0</v>
      </c>
      <c r="U1631">
        <v>28</v>
      </c>
      <c r="V1631">
        <v>103.78</v>
      </c>
      <c r="W1631">
        <v>23.6</v>
      </c>
    </row>
    <row r="1632" spans="1:23" x14ac:dyDescent="0.35">
      <c r="A1632">
        <v>3154</v>
      </c>
      <c r="B1632" t="s">
        <v>17</v>
      </c>
      <c r="C1632">
        <v>81</v>
      </c>
      <c r="D1632">
        <v>0</v>
      </c>
      <c r="E1632">
        <v>0</v>
      </c>
      <c r="F1632" t="s">
        <v>13</v>
      </c>
      <c r="G1632" t="s">
        <v>18</v>
      </c>
      <c r="H1632" t="s">
        <v>19</v>
      </c>
      <c r="I1632">
        <v>114.88</v>
      </c>
      <c r="J1632">
        <v>18.3</v>
      </c>
      <c r="K1632">
        <v>18.3</v>
      </c>
      <c r="L1632" t="s">
        <v>16</v>
      </c>
      <c r="M1632" s="8">
        <v>0</v>
      </c>
      <c r="N1632">
        <f t="shared" si="75"/>
        <v>0</v>
      </c>
      <c r="O1632">
        <f t="shared" si="76"/>
        <v>0</v>
      </c>
      <c r="P1632">
        <f t="shared" si="77"/>
        <v>0</v>
      </c>
      <c r="U1632">
        <v>81</v>
      </c>
      <c r="V1632">
        <v>114.88</v>
      </c>
      <c r="W1632">
        <v>18.3</v>
      </c>
    </row>
    <row r="1633" spans="1:23" x14ac:dyDescent="0.35">
      <c r="A1633">
        <v>45754</v>
      </c>
      <c r="B1633" t="s">
        <v>17</v>
      </c>
      <c r="C1633">
        <v>20</v>
      </c>
      <c r="D1633">
        <v>0</v>
      </c>
      <c r="E1633">
        <v>0</v>
      </c>
      <c r="F1633" t="s">
        <v>23</v>
      </c>
      <c r="G1633" t="s">
        <v>14</v>
      </c>
      <c r="H1633" t="s">
        <v>15</v>
      </c>
      <c r="I1633">
        <v>75.94</v>
      </c>
      <c r="J1633">
        <v>28.3</v>
      </c>
      <c r="K1633">
        <v>28.3</v>
      </c>
      <c r="L1633" t="s">
        <v>21</v>
      </c>
      <c r="M1633" s="8">
        <v>0</v>
      </c>
      <c r="N1633">
        <f t="shared" si="75"/>
        <v>0</v>
      </c>
      <c r="O1633">
        <f t="shared" si="76"/>
        <v>0</v>
      </c>
      <c r="P1633">
        <f t="shared" si="77"/>
        <v>0</v>
      </c>
      <c r="U1633">
        <v>20</v>
      </c>
      <c r="V1633">
        <v>75.94</v>
      </c>
      <c r="W1633">
        <v>28.3</v>
      </c>
    </row>
    <row r="1634" spans="1:23" x14ac:dyDescent="0.35">
      <c r="A1634">
        <v>57485</v>
      </c>
      <c r="B1634" t="s">
        <v>17</v>
      </c>
      <c r="C1634">
        <v>1.48</v>
      </c>
      <c r="D1634">
        <v>0</v>
      </c>
      <c r="E1634">
        <v>0</v>
      </c>
      <c r="F1634" t="s">
        <v>23</v>
      </c>
      <c r="G1634" t="s">
        <v>26</v>
      </c>
      <c r="H1634" t="s">
        <v>19</v>
      </c>
      <c r="I1634">
        <v>55.51</v>
      </c>
      <c r="J1634">
        <v>18.5</v>
      </c>
      <c r="K1634">
        <v>18.5</v>
      </c>
      <c r="L1634" t="s">
        <v>24</v>
      </c>
      <c r="M1634" s="8">
        <v>0</v>
      </c>
      <c r="N1634">
        <f t="shared" si="75"/>
        <v>0</v>
      </c>
      <c r="O1634">
        <f t="shared" si="76"/>
        <v>0</v>
      </c>
      <c r="P1634">
        <f t="shared" si="77"/>
        <v>0</v>
      </c>
      <c r="U1634">
        <v>1.48</v>
      </c>
      <c r="V1634">
        <v>55.51</v>
      </c>
      <c r="W1634">
        <v>18.5</v>
      </c>
    </row>
    <row r="1635" spans="1:23" x14ac:dyDescent="0.35">
      <c r="A1635">
        <v>6128</v>
      </c>
      <c r="B1635" t="s">
        <v>12</v>
      </c>
      <c r="C1635">
        <v>2</v>
      </c>
      <c r="D1635">
        <v>0</v>
      </c>
      <c r="E1635">
        <v>0</v>
      </c>
      <c r="F1635" t="s">
        <v>23</v>
      </c>
      <c r="G1635" t="s">
        <v>26</v>
      </c>
      <c r="H1635" t="s">
        <v>19</v>
      </c>
      <c r="I1635">
        <v>93.74</v>
      </c>
      <c r="J1635">
        <v>18.399999999999999</v>
      </c>
      <c r="K1635">
        <v>18.399999999999999</v>
      </c>
      <c r="L1635" t="s">
        <v>24</v>
      </c>
      <c r="M1635" s="8">
        <v>0</v>
      </c>
      <c r="N1635">
        <f t="shared" si="75"/>
        <v>0</v>
      </c>
      <c r="O1635">
        <f t="shared" si="76"/>
        <v>0</v>
      </c>
      <c r="P1635">
        <f t="shared" si="77"/>
        <v>0</v>
      </c>
      <c r="U1635">
        <v>2</v>
      </c>
      <c r="V1635">
        <v>93.74</v>
      </c>
      <c r="W1635">
        <v>18.399999999999999</v>
      </c>
    </row>
    <row r="1636" spans="1:23" x14ac:dyDescent="0.35">
      <c r="A1636">
        <v>22623</v>
      </c>
      <c r="B1636" t="s">
        <v>12</v>
      </c>
      <c r="C1636">
        <v>77</v>
      </c>
      <c r="D1636">
        <v>0</v>
      </c>
      <c r="E1636">
        <v>0</v>
      </c>
      <c r="F1636" t="s">
        <v>13</v>
      </c>
      <c r="G1636" t="s">
        <v>14</v>
      </c>
      <c r="H1636" t="s">
        <v>15</v>
      </c>
      <c r="I1636">
        <v>71.44</v>
      </c>
      <c r="J1636">
        <v>24.1</v>
      </c>
      <c r="K1636">
        <v>24.1</v>
      </c>
      <c r="L1636" t="s">
        <v>22</v>
      </c>
      <c r="M1636" s="8">
        <v>0</v>
      </c>
      <c r="N1636">
        <f t="shared" si="75"/>
        <v>0</v>
      </c>
      <c r="O1636">
        <f t="shared" si="76"/>
        <v>0</v>
      </c>
      <c r="P1636">
        <f t="shared" si="77"/>
        <v>0</v>
      </c>
      <c r="U1636">
        <v>77</v>
      </c>
      <c r="V1636">
        <v>71.44</v>
      </c>
      <c r="W1636">
        <v>24.1</v>
      </c>
    </row>
    <row r="1637" spans="1:23" x14ac:dyDescent="0.35">
      <c r="A1637">
        <v>37082</v>
      </c>
      <c r="B1637" t="s">
        <v>17</v>
      </c>
      <c r="C1637">
        <v>38</v>
      </c>
      <c r="D1637">
        <v>0</v>
      </c>
      <c r="E1637">
        <v>0</v>
      </c>
      <c r="F1637" t="s">
        <v>13</v>
      </c>
      <c r="G1637" t="s">
        <v>25</v>
      </c>
      <c r="H1637" t="s">
        <v>15</v>
      </c>
      <c r="I1637">
        <v>58.29</v>
      </c>
      <c r="J1637">
        <v>25.5</v>
      </c>
      <c r="K1637">
        <v>25.5</v>
      </c>
      <c r="L1637" t="s">
        <v>16</v>
      </c>
      <c r="M1637" s="8">
        <v>0</v>
      </c>
      <c r="N1637">
        <f t="shared" si="75"/>
        <v>0</v>
      </c>
      <c r="O1637">
        <f t="shared" si="76"/>
        <v>0</v>
      </c>
      <c r="P1637">
        <f t="shared" si="77"/>
        <v>0</v>
      </c>
      <c r="U1637">
        <v>38</v>
      </c>
      <c r="V1637">
        <v>58.29</v>
      </c>
      <c r="W1637">
        <v>25.5</v>
      </c>
    </row>
    <row r="1638" spans="1:23" x14ac:dyDescent="0.35">
      <c r="A1638">
        <v>64541</v>
      </c>
      <c r="B1638" t="s">
        <v>12</v>
      </c>
      <c r="C1638">
        <v>23</v>
      </c>
      <c r="D1638">
        <v>0</v>
      </c>
      <c r="E1638">
        <v>0</v>
      </c>
      <c r="F1638" t="s">
        <v>13</v>
      </c>
      <c r="G1638" t="s">
        <v>14</v>
      </c>
      <c r="H1638" t="s">
        <v>15</v>
      </c>
      <c r="I1638">
        <v>115.83</v>
      </c>
      <c r="J1638">
        <v>25.3</v>
      </c>
      <c r="K1638">
        <v>25.3</v>
      </c>
      <c r="L1638" t="s">
        <v>21</v>
      </c>
      <c r="M1638" s="8">
        <v>0</v>
      </c>
      <c r="N1638">
        <f t="shared" si="75"/>
        <v>0</v>
      </c>
      <c r="O1638">
        <f t="shared" si="76"/>
        <v>0</v>
      </c>
      <c r="P1638">
        <f t="shared" si="77"/>
        <v>0</v>
      </c>
      <c r="U1638">
        <v>23</v>
      </c>
      <c r="V1638">
        <v>115.83</v>
      </c>
      <c r="W1638">
        <v>25.3</v>
      </c>
    </row>
    <row r="1639" spans="1:23" x14ac:dyDescent="0.35">
      <c r="A1639">
        <v>47037</v>
      </c>
      <c r="B1639" t="s">
        <v>17</v>
      </c>
      <c r="C1639">
        <v>67</v>
      </c>
      <c r="D1639">
        <v>0</v>
      </c>
      <c r="E1639">
        <v>0</v>
      </c>
      <c r="F1639" t="s">
        <v>13</v>
      </c>
      <c r="G1639" t="s">
        <v>14</v>
      </c>
      <c r="H1639" t="s">
        <v>15</v>
      </c>
      <c r="I1639">
        <v>102.71</v>
      </c>
      <c r="J1639">
        <v>39.9</v>
      </c>
      <c r="K1639">
        <v>39.9</v>
      </c>
      <c r="L1639" t="s">
        <v>16</v>
      </c>
      <c r="M1639" s="8">
        <v>0</v>
      </c>
      <c r="N1639">
        <f t="shared" si="75"/>
        <v>0</v>
      </c>
      <c r="O1639">
        <f t="shared" si="76"/>
        <v>0</v>
      </c>
      <c r="P1639">
        <f t="shared" si="77"/>
        <v>0</v>
      </c>
      <c r="U1639">
        <v>67</v>
      </c>
      <c r="V1639">
        <v>102.71</v>
      </c>
      <c r="W1639">
        <v>39.9</v>
      </c>
    </row>
    <row r="1640" spans="1:23" x14ac:dyDescent="0.35">
      <c r="A1640">
        <v>48614</v>
      </c>
      <c r="B1640" t="s">
        <v>12</v>
      </c>
      <c r="C1640">
        <v>59</v>
      </c>
      <c r="D1640">
        <v>0</v>
      </c>
      <c r="E1640">
        <v>0</v>
      </c>
      <c r="F1640" t="s">
        <v>13</v>
      </c>
      <c r="G1640" t="s">
        <v>25</v>
      </c>
      <c r="H1640" t="s">
        <v>15</v>
      </c>
      <c r="I1640">
        <v>99.69</v>
      </c>
      <c r="J1640">
        <v>28.8</v>
      </c>
      <c r="K1640">
        <v>28.8</v>
      </c>
      <c r="L1640" t="s">
        <v>22</v>
      </c>
      <c r="M1640" s="8">
        <v>0</v>
      </c>
      <c r="N1640">
        <f t="shared" si="75"/>
        <v>0</v>
      </c>
      <c r="O1640">
        <f t="shared" si="76"/>
        <v>0</v>
      </c>
      <c r="P1640">
        <f t="shared" si="77"/>
        <v>0</v>
      </c>
      <c r="U1640">
        <v>59</v>
      </c>
      <c r="V1640">
        <v>99.69</v>
      </c>
      <c r="W1640">
        <v>28.8</v>
      </c>
    </row>
    <row r="1641" spans="1:23" x14ac:dyDescent="0.35">
      <c r="A1641">
        <v>15969</v>
      </c>
      <c r="B1641" t="s">
        <v>17</v>
      </c>
      <c r="C1641">
        <v>41</v>
      </c>
      <c r="D1641">
        <v>0</v>
      </c>
      <c r="E1641">
        <v>0</v>
      </c>
      <c r="F1641" t="s">
        <v>13</v>
      </c>
      <c r="G1641" t="s">
        <v>18</v>
      </c>
      <c r="H1641" t="s">
        <v>19</v>
      </c>
      <c r="I1641">
        <v>102.89</v>
      </c>
      <c r="J1641">
        <v>37.200000000000003</v>
      </c>
      <c r="K1641">
        <v>37.200000000000003</v>
      </c>
      <c r="L1641" t="s">
        <v>16</v>
      </c>
      <c r="M1641" s="8">
        <v>0</v>
      </c>
      <c r="N1641">
        <f t="shared" si="75"/>
        <v>0</v>
      </c>
      <c r="O1641">
        <f t="shared" si="76"/>
        <v>0</v>
      </c>
      <c r="P1641">
        <f t="shared" si="77"/>
        <v>0</v>
      </c>
      <c r="U1641">
        <v>41</v>
      </c>
      <c r="V1641">
        <v>102.89</v>
      </c>
      <c r="W1641">
        <v>37.200000000000003</v>
      </c>
    </row>
    <row r="1642" spans="1:23" x14ac:dyDescent="0.35">
      <c r="A1642">
        <v>17752</v>
      </c>
      <c r="B1642" t="s">
        <v>12</v>
      </c>
      <c r="C1642">
        <v>76</v>
      </c>
      <c r="D1642">
        <v>0</v>
      </c>
      <c r="E1642">
        <v>1</v>
      </c>
      <c r="F1642" t="s">
        <v>13</v>
      </c>
      <c r="G1642" t="s">
        <v>14</v>
      </c>
      <c r="H1642" t="s">
        <v>15</v>
      </c>
      <c r="I1642">
        <v>79.05</v>
      </c>
      <c r="J1642" t="s">
        <v>20</v>
      </c>
      <c r="K1642">
        <v>28.1</v>
      </c>
      <c r="L1642" t="s">
        <v>24</v>
      </c>
      <c r="M1642" s="8">
        <v>0</v>
      </c>
      <c r="N1642">
        <f t="shared" si="75"/>
        <v>1</v>
      </c>
      <c r="O1642">
        <f t="shared" si="76"/>
        <v>0</v>
      </c>
      <c r="P1642">
        <f t="shared" si="77"/>
        <v>0</v>
      </c>
      <c r="U1642">
        <v>76</v>
      </c>
      <c r="V1642">
        <v>79.05</v>
      </c>
      <c r="W1642">
        <v>28.1</v>
      </c>
    </row>
    <row r="1643" spans="1:23" x14ac:dyDescent="0.35">
      <c r="A1643">
        <v>50889</v>
      </c>
      <c r="B1643" t="s">
        <v>17</v>
      </c>
      <c r="C1643">
        <v>21</v>
      </c>
      <c r="D1643">
        <v>0</v>
      </c>
      <c r="E1643">
        <v>0</v>
      </c>
      <c r="F1643" t="s">
        <v>23</v>
      </c>
      <c r="G1643" t="s">
        <v>25</v>
      </c>
      <c r="H1643" t="s">
        <v>19</v>
      </c>
      <c r="I1643">
        <v>56.63</v>
      </c>
      <c r="J1643">
        <v>49.8</v>
      </c>
      <c r="K1643">
        <v>49.8</v>
      </c>
      <c r="L1643" t="s">
        <v>21</v>
      </c>
      <c r="M1643" s="8">
        <v>0</v>
      </c>
      <c r="N1643">
        <f t="shared" si="75"/>
        <v>1</v>
      </c>
      <c r="O1643">
        <f t="shared" si="76"/>
        <v>0</v>
      </c>
      <c r="P1643">
        <f t="shared" si="77"/>
        <v>0</v>
      </c>
      <c r="U1643">
        <v>21</v>
      </c>
      <c r="V1643">
        <v>56.63</v>
      </c>
      <c r="W1643">
        <v>49.8</v>
      </c>
    </row>
    <row r="1644" spans="1:23" x14ac:dyDescent="0.35">
      <c r="A1644">
        <v>56459</v>
      </c>
      <c r="B1644" t="s">
        <v>12</v>
      </c>
      <c r="C1644">
        <v>41</v>
      </c>
      <c r="D1644">
        <v>0</v>
      </c>
      <c r="E1644">
        <v>0</v>
      </c>
      <c r="F1644" t="s">
        <v>13</v>
      </c>
      <c r="G1644" t="s">
        <v>14</v>
      </c>
      <c r="H1644" t="s">
        <v>19</v>
      </c>
      <c r="I1644">
        <v>87.34</v>
      </c>
      <c r="J1644">
        <v>34.299999999999997</v>
      </c>
      <c r="K1644">
        <v>34.299999999999997</v>
      </c>
      <c r="L1644" t="s">
        <v>16</v>
      </c>
      <c r="M1644" s="8">
        <v>0</v>
      </c>
      <c r="N1644">
        <f t="shared" si="75"/>
        <v>0</v>
      </c>
      <c r="O1644">
        <f t="shared" si="76"/>
        <v>0</v>
      </c>
      <c r="P1644">
        <f t="shared" si="77"/>
        <v>0</v>
      </c>
      <c r="U1644">
        <v>41</v>
      </c>
      <c r="V1644">
        <v>87.34</v>
      </c>
      <c r="W1644">
        <v>34.299999999999997</v>
      </c>
    </row>
    <row r="1645" spans="1:23" x14ac:dyDescent="0.35">
      <c r="A1645">
        <v>34163</v>
      </c>
      <c r="B1645" t="s">
        <v>12</v>
      </c>
      <c r="C1645">
        <v>54</v>
      </c>
      <c r="D1645">
        <v>0</v>
      </c>
      <c r="E1645">
        <v>0</v>
      </c>
      <c r="F1645" t="s">
        <v>13</v>
      </c>
      <c r="G1645" t="s">
        <v>14</v>
      </c>
      <c r="H1645" t="s">
        <v>19</v>
      </c>
      <c r="I1645">
        <v>109.51</v>
      </c>
      <c r="J1645">
        <v>29</v>
      </c>
      <c r="K1645">
        <v>29</v>
      </c>
      <c r="L1645" t="s">
        <v>21</v>
      </c>
      <c r="M1645" s="8">
        <v>0</v>
      </c>
      <c r="N1645">
        <f t="shared" si="75"/>
        <v>0</v>
      </c>
      <c r="O1645">
        <f t="shared" si="76"/>
        <v>0</v>
      </c>
      <c r="P1645">
        <f t="shared" si="77"/>
        <v>0</v>
      </c>
      <c r="U1645">
        <v>54</v>
      </c>
      <c r="V1645">
        <v>109.51</v>
      </c>
      <c r="W1645">
        <v>29</v>
      </c>
    </row>
    <row r="1646" spans="1:23" x14ac:dyDescent="0.35">
      <c r="A1646">
        <v>4538</v>
      </c>
      <c r="B1646" t="s">
        <v>17</v>
      </c>
      <c r="C1646">
        <v>29</v>
      </c>
      <c r="D1646">
        <v>0</v>
      </c>
      <c r="E1646">
        <v>0</v>
      </c>
      <c r="F1646" t="s">
        <v>23</v>
      </c>
      <c r="G1646" t="s">
        <v>14</v>
      </c>
      <c r="H1646" t="s">
        <v>15</v>
      </c>
      <c r="I1646">
        <v>81.430000000000007</v>
      </c>
      <c r="J1646" t="s">
        <v>20</v>
      </c>
      <c r="K1646">
        <v>28.1</v>
      </c>
      <c r="L1646" t="s">
        <v>16</v>
      </c>
      <c r="M1646" s="8">
        <v>0</v>
      </c>
      <c r="N1646">
        <f t="shared" si="75"/>
        <v>1</v>
      </c>
      <c r="O1646">
        <f t="shared" si="76"/>
        <v>0</v>
      </c>
      <c r="P1646">
        <f t="shared" si="77"/>
        <v>0</v>
      </c>
      <c r="U1646">
        <v>29</v>
      </c>
      <c r="V1646">
        <v>81.430000000000007</v>
      </c>
      <c r="W1646">
        <v>28.1</v>
      </c>
    </row>
    <row r="1647" spans="1:23" x14ac:dyDescent="0.35">
      <c r="A1647">
        <v>14222</v>
      </c>
      <c r="B1647" t="s">
        <v>17</v>
      </c>
      <c r="C1647">
        <v>25</v>
      </c>
      <c r="D1647">
        <v>0</v>
      </c>
      <c r="E1647">
        <v>0</v>
      </c>
      <c r="F1647" t="s">
        <v>23</v>
      </c>
      <c r="G1647" t="s">
        <v>14</v>
      </c>
      <c r="H1647" t="s">
        <v>15</v>
      </c>
      <c r="I1647">
        <v>78.59</v>
      </c>
      <c r="J1647">
        <v>37.200000000000003</v>
      </c>
      <c r="K1647">
        <v>37.200000000000003</v>
      </c>
      <c r="L1647" t="s">
        <v>21</v>
      </c>
      <c r="M1647" s="8">
        <v>0</v>
      </c>
      <c r="N1647">
        <f t="shared" si="75"/>
        <v>0</v>
      </c>
      <c r="O1647">
        <f t="shared" si="76"/>
        <v>0</v>
      </c>
      <c r="P1647">
        <f t="shared" si="77"/>
        <v>0</v>
      </c>
      <c r="U1647">
        <v>25</v>
      </c>
      <c r="V1647">
        <v>78.59</v>
      </c>
      <c r="W1647">
        <v>37.200000000000003</v>
      </c>
    </row>
    <row r="1648" spans="1:23" x14ac:dyDescent="0.35">
      <c r="A1648">
        <v>31461</v>
      </c>
      <c r="B1648" t="s">
        <v>17</v>
      </c>
      <c r="C1648">
        <v>48</v>
      </c>
      <c r="D1648">
        <v>0</v>
      </c>
      <c r="E1648">
        <v>1</v>
      </c>
      <c r="F1648" t="s">
        <v>13</v>
      </c>
      <c r="G1648" t="s">
        <v>18</v>
      </c>
      <c r="H1648" t="s">
        <v>15</v>
      </c>
      <c r="I1648">
        <v>101.22</v>
      </c>
      <c r="J1648" t="s">
        <v>20</v>
      </c>
      <c r="K1648">
        <v>28.1</v>
      </c>
      <c r="L1648" t="s">
        <v>16</v>
      </c>
      <c r="M1648" s="8">
        <v>0</v>
      </c>
      <c r="N1648">
        <f t="shared" si="75"/>
        <v>1</v>
      </c>
      <c r="O1648">
        <f t="shared" si="76"/>
        <v>0</v>
      </c>
      <c r="P1648">
        <f t="shared" si="77"/>
        <v>0</v>
      </c>
      <c r="U1648">
        <v>48</v>
      </c>
      <c r="V1648">
        <v>101.22</v>
      </c>
      <c r="W1648">
        <v>28.1</v>
      </c>
    </row>
    <row r="1649" spans="1:23" x14ac:dyDescent="0.35">
      <c r="A1649">
        <v>34001</v>
      </c>
      <c r="B1649" t="s">
        <v>17</v>
      </c>
      <c r="C1649">
        <v>6</v>
      </c>
      <c r="D1649">
        <v>0</v>
      </c>
      <c r="E1649">
        <v>0</v>
      </c>
      <c r="F1649" t="s">
        <v>23</v>
      </c>
      <c r="G1649" t="s">
        <v>26</v>
      </c>
      <c r="H1649" t="s">
        <v>15</v>
      </c>
      <c r="I1649">
        <v>78.260000000000005</v>
      </c>
      <c r="J1649">
        <v>19.399999999999999</v>
      </c>
      <c r="K1649">
        <v>19.399999999999999</v>
      </c>
      <c r="L1649" t="s">
        <v>24</v>
      </c>
      <c r="M1649" s="8">
        <v>0</v>
      </c>
      <c r="N1649">
        <f t="shared" si="75"/>
        <v>0</v>
      </c>
      <c r="O1649">
        <f t="shared" si="76"/>
        <v>0</v>
      </c>
      <c r="P1649">
        <f t="shared" si="77"/>
        <v>0</v>
      </c>
      <c r="U1649">
        <v>6</v>
      </c>
      <c r="V1649">
        <v>78.260000000000005</v>
      </c>
      <c r="W1649">
        <v>19.399999999999999</v>
      </c>
    </row>
    <row r="1650" spans="1:23" x14ac:dyDescent="0.35">
      <c r="A1650">
        <v>48964</v>
      </c>
      <c r="B1650" t="s">
        <v>12</v>
      </c>
      <c r="C1650">
        <v>21</v>
      </c>
      <c r="D1650">
        <v>0</v>
      </c>
      <c r="E1650">
        <v>0</v>
      </c>
      <c r="F1650" t="s">
        <v>23</v>
      </c>
      <c r="G1650" t="s">
        <v>14</v>
      </c>
      <c r="H1650" t="s">
        <v>19</v>
      </c>
      <c r="I1650">
        <v>105.47</v>
      </c>
      <c r="J1650">
        <v>26.2</v>
      </c>
      <c r="K1650">
        <v>26.2</v>
      </c>
      <c r="L1650" t="s">
        <v>21</v>
      </c>
      <c r="M1650" s="8">
        <v>0</v>
      </c>
      <c r="N1650">
        <f t="shared" si="75"/>
        <v>0</v>
      </c>
      <c r="O1650">
        <f t="shared" si="76"/>
        <v>0</v>
      </c>
      <c r="P1650">
        <f t="shared" si="77"/>
        <v>0</v>
      </c>
      <c r="U1650">
        <v>21</v>
      </c>
      <c r="V1650">
        <v>105.47</v>
      </c>
      <c r="W1650">
        <v>26.2</v>
      </c>
    </row>
    <row r="1651" spans="1:23" x14ac:dyDescent="0.35">
      <c r="A1651">
        <v>40393</v>
      </c>
      <c r="B1651" t="s">
        <v>17</v>
      </c>
      <c r="C1651">
        <v>32</v>
      </c>
      <c r="D1651">
        <v>0</v>
      </c>
      <c r="E1651">
        <v>0</v>
      </c>
      <c r="F1651" t="s">
        <v>23</v>
      </c>
      <c r="G1651" t="s">
        <v>14</v>
      </c>
      <c r="H1651" t="s">
        <v>15</v>
      </c>
      <c r="I1651">
        <v>68.19</v>
      </c>
      <c r="J1651">
        <v>21.1</v>
      </c>
      <c r="K1651">
        <v>21.1</v>
      </c>
      <c r="L1651" t="s">
        <v>21</v>
      </c>
      <c r="M1651" s="8">
        <v>0</v>
      </c>
      <c r="N1651">
        <f t="shared" si="75"/>
        <v>0</v>
      </c>
      <c r="O1651">
        <f t="shared" si="76"/>
        <v>0</v>
      </c>
      <c r="P1651">
        <f t="shared" si="77"/>
        <v>0</v>
      </c>
      <c r="U1651">
        <v>32</v>
      </c>
      <c r="V1651">
        <v>68.19</v>
      </c>
      <c r="W1651">
        <v>21.1</v>
      </c>
    </row>
    <row r="1652" spans="1:23" x14ac:dyDescent="0.35">
      <c r="A1652">
        <v>16488</v>
      </c>
      <c r="B1652" t="s">
        <v>17</v>
      </c>
      <c r="C1652">
        <v>57</v>
      </c>
      <c r="D1652">
        <v>1</v>
      </c>
      <c r="E1652">
        <v>0</v>
      </c>
      <c r="F1652" t="s">
        <v>13</v>
      </c>
      <c r="G1652" t="s">
        <v>14</v>
      </c>
      <c r="H1652" t="s">
        <v>15</v>
      </c>
      <c r="I1652">
        <v>210</v>
      </c>
      <c r="J1652" t="s">
        <v>20</v>
      </c>
      <c r="K1652">
        <v>28.1</v>
      </c>
      <c r="L1652" t="s">
        <v>21</v>
      </c>
      <c r="M1652" s="8">
        <v>0</v>
      </c>
      <c r="N1652">
        <f t="shared" si="75"/>
        <v>1</v>
      </c>
      <c r="O1652">
        <f t="shared" si="76"/>
        <v>0</v>
      </c>
      <c r="P1652">
        <f t="shared" si="77"/>
        <v>1</v>
      </c>
      <c r="U1652">
        <v>57</v>
      </c>
      <c r="V1652">
        <v>210</v>
      </c>
      <c r="W1652">
        <v>28.1</v>
      </c>
    </row>
    <row r="1653" spans="1:23" x14ac:dyDescent="0.35">
      <c r="A1653">
        <v>47947</v>
      </c>
      <c r="B1653" t="s">
        <v>17</v>
      </c>
      <c r="C1653">
        <v>64</v>
      </c>
      <c r="D1653">
        <v>0</v>
      </c>
      <c r="E1653">
        <v>0</v>
      </c>
      <c r="F1653" t="s">
        <v>13</v>
      </c>
      <c r="G1653" t="s">
        <v>18</v>
      </c>
      <c r="H1653" t="s">
        <v>19</v>
      </c>
      <c r="I1653">
        <v>114.47</v>
      </c>
      <c r="J1653">
        <v>31.6</v>
      </c>
      <c r="K1653">
        <v>31.6</v>
      </c>
      <c r="L1653" t="s">
        <v>22</v>
      </c>
      <c r="M1653" s="8">
        <v>0</v>
      </c>
      <c r="N1653">
        <f t="shared" si="75"/>
        <v>0</v>
      </c>
      <c r="O1653">
        <f t="shared" si="76"/>
        <v>0</v>
      </c>
      <c r="P1653">
        <f t="shared" si="77"/>
        <v>0</v>
      </c>
      <c r="U1653">
        <v>64</v>
      </c>
      <c r="V1653">
        <v>114.47</v>
      </c>
      <c r="W1653">
        <v>31.6</v>
      </c>
    </row>
    <row r="1654" spans="1:23" x14ac:dyDescent="0.35">
      <c r="A1654">
        <v>51149</v>
      </c>
      <c r="B1654" t="s">
        <v>12</v>
      </c>
      <c r="C1654">
        <v>70</v>
      </c>
      <c r="D1654">
        <v>0</v>
      </c>
      <c r="E1654">
        <v>0</v>
      </c>
      <c r="F1654" t="s">
        <v>13</v>
      </c>
      <c r="G1654" t="s">
        <v>14</v>
      </c>
      <c r="H1654" t="s">
        <v>15</v>
      </c>
      <c r="I1654">
        <v>66.849999999999994</v>
      </c>
      <c r="J1654">
        <v>29.3</v>
      </c>
      <c r="K1654">
        <v>29.3</v>
      </c>
      <c r="L1654" t="s">
        <v>24</v>
      </c>
      <c r="M1654" s="8">
        <v>0</v>
      </c>
      <c r="N1654">
        <f t="shared" si="75"/>
        <v>0</v>
      </c>
      <c r="O1654">
        <f t="shared" si="76"/>
        <v>0</v>
      </c>
      <c r="P1654">
        <f t="shared" si="77"/>
        <v>0</v>
      </c>
      <c r="U1654">
        <v>70</v>
      </c>
      <c r="V1654">
        <v>66.849999999999994</v>
      </c>
      <c r="W1654">
        <v>29.3</v>
      </c>
    </row>
    <row r="1655" spans="1:23" x14ac:dyDescent="0.35">
      <c r="A1655">
        <v>17079</v>
      </c>
      <c r="B1655" t="s">
        <v>12</v>
      </c>
      <c r="C1655">
        <v>44</v>
      </c>
      <c r="D1655">
        <v>0</v>
      </c>
      <c r="E1655">
        <v>0</v>
      </c>
      <c r="F1655" t="s">
        <v>13</v>
      </c>
      <c r="G1655" t="s">
        <v>14</v>
      </c>
      <c r="H1655" t="s">
        <v>19</v>
      </c>
      <c r="I1655">
        <v>94.71</v>
      </c>
      <c r="J1655">
        <v>28.4</v>
      </c>
      <c r="K1655">
        <v>28.4</v>
      </c>
      <c r="L1655" t="s">
        <v>22</v>
      </c>
      <c r="M1655" s="8">
        <v>0</v>
      </c>
      <c r="N1655">
        <f t="shared" si="75"/>
        <v>0</v>
      </c>
      <c r="O1655">
        <f t="shared" si="76"/>
        <v>0</v>
      </c>
      <c r="P1655">
        <f t="shared" si="77"/>
        <v>0</v>
      </c>
      <c r="U1655">
        <v>44</v>
      </c>
      <c r="V1655">
        <v>94.71</v>
      </c>
      <c r="W1655">
        <v>28.4</v>
      </c>
    </row>
    <row r="1656" spans="1:23" x14ac:dyDescent="0.35">
      <c r="A1656">
        <v>44781</v>
      </c>
      <c r="B1656" t="s">
        <v>17</v>
      </c>
      <c r="C1656">
        <v>60</v>
      </c>
      <c r="D1656">
        <v>0</v>
      </c>
      <c r="E1656">
        <v>1</v>
      </c>
      <c r="F1656" t="s">
        <v>13</v>
      </c>
      <c r="G1656" t="s">
        <v>14</v>
      </c>
      <c r="H1656" t="s">
        <v>15</v>
      </c>
      <c r="I1656">
        <v>208.05</v>
      </c>
      <c r="J1656">
        <v>35.299999999999997</v>
      </c>
      <c r="K1656">
        <v>35.299999999999997</v>
      </c>
      <c r="L1656" t="s">
        <v>22</v>
      </c>
      <c r="M1656" s="8">
        <v>0</v>
      </c>
      <c r="N1656">
        <f t="shared" si="75"/>
        <v>0</v>
      </c>
      <c r="O1656">
        <f t="shared" si="76"/>
        <v>0</v>
      </c>
      <c r="P1656">
        <f t="shared" si="77"/>
        <v>1</v>
      </c>
      <c r="U1656">
        <v>60</v>
      </c>
      <c r="V1656">
        <v>208.05</v>
      </c>
      <c r="W1656">
        <v>35.299999999999997</v>
      </c>
    </row>
    <row r="1657" spans="1:23" x14ac:dyDescent="0.35">
      <c r="A1657">
        <v>29385</v>
      </c>
      <c r="B1657" t="s">
        <v>17</v>
      </c>
      <c r="C1657">
        <v>56</v>
      </c>
      <c r="D1657">
        <v>0</v>
      </c>
      <c r="E1657">
        <v>0</v>
      </c>
      <c r="F1657" t="s">
        <v>13</v>
      </c>
      <c r="G1657" t="s">
        <v>14</v>
      </c>
      <c r="H1657" t="s">
        <v>19</v>
      </c>
      <c r="I1657">
        <v>222.6</v>
      </c>
      <c r="J1657">
        <v>40.1</v>
      </c>
      <c r="K1657">
        <v>40.1</v>
      </c>
      <c r="L1657" t="s">
        <v>22</v>
      </c>
      <c r="M1657" s="8">
        <v>0</v>
      </c>
      <c r="N1657">
        <f t="shared" si="75"/>
        <v>0</v>
      </c>
      <c r="O1657">
        <f t="shared" si="76"/>
        <v>0</v>
      </c>
      <c r="P1657">
        <f t="shared" si="77"/>
        <v>1</v>
      </c>
      <c r="U1657">
        <v>56</v>
      </c>
      <c r="V1657">
        <v>222.6</v>
      </c>
      <c r="W1657">
        <v>40.1</v>
      </c>
    </row>
    <row r="1658" spans="1:23" x14ac:dyDescent="0.35">
      <c r="A1658">
        <v>53610</v>
      </c>
      <c r="B1658" t="s">
        <v>12</v>
      </c>
      <c r="C1658">
        <v>53</v>
      </c>
      <c r="D1658">
        <v>0</v>
      </c>
      <c r="E1658">
        <v>0</v>
      </c>
      <c r="F1658" t="s">
        <v>13</v>
      </c>
      <c r="G1658" t="s">
        <v>14</v>
      </c>
      <c r="H1658" t="s">
        <v>15</v>
      </c>
      <c r="I1658">
        <v>80.81</v>
      </c>
      <c r="J1658">
        <v>39</v>
      </c>
      <c r="K1658">
        <v>39</v>
      </c>
      <c r="L1658" t="s">
        <v>16</v>
      </c>
      <c r="M1658" s="8">
        <v>0</v>
      </c>
      <c r="N1658">
        <f t="shared" si="75"/>
        <v>0</v>
      </c>
      <c r="O1658">
        <f t="shared" si="76"/>
        <v>0</v>
      </c>
      <c r="P1658">
        <f t="shared" si="77"/>
        <v>0</v>
      </c>
      <c r="U1658">
        <v>53</v>
      </c>
      <c r="V1658">
        <v>80.81</v>
      </c>
      <c r="W1658">
        <v>39</v>
      </c>
    </row>
    <row r="1659" spans="1:23" x14ac:dyDescent="0.35">
      <c r="A1659">
        <v>48210</v>
      </c>
      <c r="B1659" t="s">
        <v>12</v>
      </c>
      <c r="C1659">
        <v>59</v>
      </c>
      <c r="D1659">
        <v>0</v>
      </c>
      <c r="E1659">
        <v>0</v>
      </c>
      <c r="F1659" t="s">
        <v>13</v>
      </c>
      <c r="G1659" t="s">
        <v>14</v>
      </c>
      <c r="H1659" t="s">
        <v>19</v>
      </c>
      <c r="I1659">
        <v>64.510000000000005</v>
      </c>
      <c r="J1659">
        <v>31.5</v>
      </c>
      <c r="K1659">
        <v>31.5</v>
      </c>
      <c r="L1659" t="s">
        <v>21</v>
      </c>
      <c r="M1659" s="8">
        <v>0</v>
      </c>
      <c r="N1659">
        <f t="shared" si="75"/>
        <v>0</v>
      </c>
      <c r="O1659">
        <f t="shared" si="76"/>
        <v>0</v>
      </c>
      <c r="P1659">
        <f t="shared" si="77"/>
        <v>0</v>
      </c>
      <c r="U1659">
        <v>59</v>
      </c>
      <c r="V1659">
        <v>64.510000000000005</v>
      </c>
      <c r="W1659">
        <v>31.5</v>
      </c>
    </row>
    <row r="1660" spans="1:23" x14ac:dyDescent="0.35">
      <c r="A1660">
        <v>48072</v>
      </c>
      <c r="B1660" t="s">
        <v>17</v>
      </c>
      <c r="C1660">
        <v>53</v>
      </c>
      <c r="D1660">
        <v>1</v>
      </c>
      <c r="E1660">
        <v>0</v>
      </c>
      <c r="F1660" t="s">
        <v>13</v>
      </c>
      <c r="G1660" t="s">
        <v>14</v>
      </c>
      <c r="H1660" t="s">
        <v>15</v>
      </c>
      <c r="I1660">
        <v>151.56</v>
      </c>
      <c r="J1660">
        <v>28.5</v>
      </c>
      <c r="K1660">
        <v>28.5</v>
      </c>
      <c r="L1660" t="s">
        <v>24</v>
      </c>
      <c r="M1660" s="8">
        <v>0</v>
      </c>
      <c r="N1660">
        <f t="shared" si="75"/>
        <v>0</v>
      </c>
      <c r="O1660">
        <f t="shared" si="76"/>
        <v>0</v>
      </c>
      <c r="P1660">
        <f t="shared" si="77"/>
        <v>0</v>
      </c>
      <c r="U1660">
        <v>53</v>
      </c>
      <c r="V1660">
        <v>151.56</v>
      </c>
      <c r="W1660">
        <v>28.5</v>
      </c>
    </row>
    <row r="1661" spans="1:23" x14ac:dyDescent="0.35">
      <c r="A1661">
        <v>32776</v>
      </c>
      <c r="B1661" t="s">
        <v>12</v>
      </c>
      <c r="C1661">
        <v>63</v>
      </c>
      <c r="D1661">
        <v>0</v>
      </c>
      <c r="E1661">
        <v>0</v>
      </c>
      <c r="F1661" t="s">
        <v>13</v>
      </c>
      <c r="G1661" t="s">
        <v>14</v>
      </c>
      <c r="H1661" t="s">
        <v>15</v>
      </c>
      <c r="I1661">
        <v>199.14</v>
      </c>
      <c r="J1661">
        <v>28.5</v>
      </c>
      <c r="K1661">
        <v>28.5</v>
      </c>
      <c r="L1661" t="s">
        <v>21</v>
      </c>
      <c r="M1661" s="8">
        <v>0</v>
      </c>
      <c r="N1661">
        <f t="shared" si="75"/>
        <v>0</v>
      </c>
      <c r="O1661">
        <f t="shared" si="76"/>
        <v>0</v>
      </c>
      <c r="P1661">
        <f t="shared" si="77"/>
        <v>1</v>
      </c>
      <c r="U1661">
        <v>63</v>
      </c>
      <c r="V1661">
        <v>199.14</v>
      </c>
      <c r="W1661">
        <v>28.5</v>
      </c>
    </row>
    <row r="1662" spans="1:23" x14ac:dyDescent="0.35">
      <c r="A1662">
        <v>8960</v>
      </c>
      <c r="B1662" t="s">
        <v>17</v>
      </c>
      <c r="C1662">
        <v>42</v>
      </c>
      <c r="D1662">
        <v>0</v>
      </c>
      <c r="E1662">
        <v>0</v>
      </c>
      <c r="F1662" t="s">
        <v>23</v>
      </c>
      <c r="G1662" t="s">
        <v>18</v>
      </c>
      <c r="H1662" t="s">
        <v>19</v>
      </c>
      <c r="I1662">
        <v>73.41</v>
      </c>
      <c r="J1662">
        <v>56</v>
      </c>
      <c r="K1662">
        <v>56</v>
      </c>
      <c r="L1662" t="s">
        <v>22</v>
      </c>
      <c r="M1662" s="8">
        <v>0</v>
      </c>
      <c r="N1662">
        <f t="shared" si="75"/>
        <v>1</v>
      </c>
      <c r="O1662">
        <f t="shared" si="76"/>
        <v>0</v>
      </c>
      <c r="P1662">
        <f t="shared" si="77"/>
        <v>0</v>
      </c>
      <c r="U1662">
        <v>42</v>
      </c>
      <c r="V1662">
        <v>73.41</v>
      </c>
      <c r="W1662">
        <v>56</v>
      </c>
    </row>
    <row r="1663" spans="1:23" x14ac:dyDescent="0.35">
      <c r="A1663">
        <v>63491</v>
      </c>
      <c r="B1663" t="s">
        <v>17</v>
      </c>
      <c r="C1663">
        <v>63</v>
      </c>
      <c r="D1663">
        <v>0</v>
      </c>
      <c r="E1663">
        <v>0</v>
      </c>
      <c r="F1663" t="s">
        <v>13</v>
      </c>
      <c r="G1663" t="s">
        <v>14</v>
      </c>
      <c r="H1663" t="s">
        <v>15</v>
      </c>
      <c r="I1663">
        <v>109.65</v>
      </c>
      <c r="J1663">
        <v>28.6</v>
      </c>
      <c r="K1663">
        <v>28.6</v>
      </c>
      <c r="L1663" t="s">
        <v>16</v>
      </c>
      <c r="M1663" s="8">
        <v>0</v>
      </c>
      <c r="N1663">
        <f t="shared" si="75"/>
        <v>0</v>
      </c>
      <c r="O1663">
        <f t="shared" si="76"/>
        <v>0</v>
      </c>
      <c r="P1663">
        <f t="shared" si="77"/>
        <v>0</v>
      </c>
      <c r="U1663">
        <v>63</v>
      </c>
      <c r="V1663">
        <v>109.65</v>
      </c>
      <c r="W1663">
        <v>28.6</v>
      </c>
    </row>
    <row r="1664" spans="1:23" x14ac:dyDescent="0.35">
      <c r="A1664">
        <v>51883</v>
      </c>
      <c r="B1664" t="s">
        <v>17</v>
      </c>
      <c r="C1664">
        <v>52</v>
      </c>
      <c r="D1664">
        <v>0</v>
      </c>
      <c r="E1664">
        <v>0</v>
      </c>
      <c r="F1664" t="s">
        <v>13</v>
      </c>
      <c r="G1664" t="s">
        <v>25</v>
      </c>
      <c r="H1664" t="s">
        <v>19</v>
      </c>
      <c r="I1664">
        <v>69.11</v>
      </c>
      <c r="J1664">
        <v>35.200000000000003</v>
      </c>
      <c r="K1664">
        <v>35.200000000000003</v>
      </c>
      <c r="L1664" t="s">
        <v>21</v>
      </c>
      <c r="M1664" s="8">
        <v>0</v>
      </c>
      <c r="N1664">
        <f t="shared" si="75"/>
        <v>0</v>
      </c>
      <c r="O1664">
        <f t="shared" si="76"/>
        <v>0</v>
      </c>
      <c r="P1664">
        <f t="shared" si="77"/>
        <v>0</v>
      </c>
      <c r="U1664">
        <v>52</v>
      </c>
      <c r="V1664">
        <v>69.11</v>
      </c>
      <c r="W1664">
        <v>35.200000000000003</v>
      </c>
    </row>
    <row r="1665" spans="1:23" x14ac:dyDescent="0.35">
      <c r="A1665">
        <v>20460</v>
      </c>
      <c r="B1665" t="s">
        <v>17</v>
      </c>
      <c r="C1665">
        <v>62</v>
      </c>
      <c r="D1665">
        <v>0</v>
      </c>
      <c r="E1665">
        <v>0</v>
      </c>
      <c r="F1665" t="s">
        <v>13</v>
      </c>
      <c r="G1665" t="s">
        <v>14</v>
      </c>
      <c r="H1665" t="s">
        <v>15</v>
      </c>
      <c r="I1665">
        <v>114.41</v>
      </c>
      <c r="J1665">
        <v>32.5</v>
      </c>
      <c r="K1665">
        <v>32.5</v>
      </c>
      <c r="L1665" t="s">
        <v>21</v>
      </c>
      <c r="M1665" s="8">
        <v>0</v>
      </c>
      <c r="N1665">
        <f t="shared" si="75"/>
        <v>0</v>
      </c>
      <c r="O1665">
        <f t="shared" si="76"/>
        <v>0</v>
      </c>
      <c r="P1665">
        <f t="shared" si="77"/>
        <v>0</v>
      </c>
      <c r="U1665">
        <v>62</v>
      </c>
      <c r="V1665">
        <v>114.41</v>
      </c>
      <c r="W1665">
        <v>32.5</v>
      </c>
    </row>
    <row r="1666" spans="1:23" x14ac:dyDescent="0.35">
      <c r="A1666">
        <v>47181</v>
      </c>
      <c r="B1666" t="s">
        <v>17</v>
      </c>
      <c r="C1666">
        <v>68</v>
      </c>
      <c r="D1666">
        <v>0</v>
      </c>
      <c r="E1666">
        <v>0</v>
      </c>
      <c r="F1666" t="s">
        <v>13</v>
      </c>
      <c r="G1666" t="s">
        <v>14</v>
      </c>
      <c r="H1666" t="s">
        <v>15</v>
      </c>
      <c r="I1666">
        <v>103.46</v>
      </c>
      <c r="J1666">
        <v>35.9</v>
      </c>
      <c r="K1666">
        <v>35.9</v>
      </c>
      <c r="L1666" t="s">
        <v>21</v>
      </c>
      <c r="M1666" s="8">
        <v>0</v>
      </c>
      <c r="N1666">
        <f t="shared" si="75"/>
        <v>0</v>
      </c>
      <c r="O1666">
        <f t="shared" si="76"/>
        <v>0</v>
      </c>
      <c r="P1666">
        <f t="shared" si="77"/>
        <v>0</v>
      </c>
      <c r="U1666">
        <v>68</v>
      </c>
      <c r="V1666">
        <v>103.46</v>
      </c>
      <c r="W1666">
        <v>35.9</v>
      </c>
    </row>
    <row r="1667" spans="1:23" x14ac:dyDescent="0.35">
      <c r="A1667">
        <v>35432</v>
      </c>
      <c r="B1667" t="s">
        <v>17</v>
      </c>
      <c r="C1667">
        <v>36</v>
      </c>
      <c r="D1667">
        <v>0</v>
      </c>
      <c r="E1667">
        <v>0</v>
      </c>
      <c r="F1667" t="s">
        <v>13</v>
      </c>
      <c r="G1667" t="s">
        <v>14</v>
      </c>
      <c r="H1667" t="s">
        <v>19</v>
      </c>
      <c r="I1667">
        <v>95.36</v>
      </c>
      <c r="J1667">
        <v>25.1</v>
      </c>
      <c r="K1667">
        <v>25.1</v>
      </c>
      <c r="L1667" t="s">
        <v>21</v>
      </c>
      <c r="M1667" s="8">
        <v>0</v>
      </c>
      <c r="N1667">
        <f t="shared" ref="N1667:N1730" si="78">IF(OR(J1667&gt;47.5,J1667&lt;9.1),1,0)</f>
        <v>0</v>
      </c>
      <c r="O1667">
        <f t="shared" ref="O1667:O1730" si="79">IF(OR(C1667&lt;-29,C1667&gt;115),1,0)</f>
        <v>0</v>
      </c>
      <c r="P1667">
        <f t="shared" ref="P1667:P1730" si="80">IF(OR(I1667&lt;21.98,I1667&gt;169.36),1,0)</f>
        <v>0</v>
      </c>
      <c r="U1667">
        <v>36</v>
      </c>
      <c r="V1667">
        <v>95.36</v>
      </c>
      <c r="W1667">
        <v>25.1</v>
      </c>
    </row>
    <row r="1668" spans="1:23" x14ac:dyDescent="0.35">
      <c r="A1668">
        <v>44010</v>
      </c>
      <c r="B1668" t="s">
        <v>17</v>
      </c>
      <c r="C1668">
        <v>3</v>
      </c>
      <c r="D1668">
        <v>0</v>
      </c>
      <c r="E1668">
        <v>0</v>
      </c>
      <c r="F1668" t="s">
        <v>23</v>
      </c>
      <c r="G1668" t="s">
        <v>26</v>
      </c>
      <c r="H1668" t="s">
        <v>15</v>
      </c>
      <c r="I1668">
        <v>57.33</v>
      </c>
      <c r="J1668">
        <v>16.8</v>
      </c>
      <c r="K1668">
        <v>16.8</v>
      </c>
      <c r="L1668" t="s">
        <v>24</v>
      </c>
      <c r="M1668" s="8">
        <v>0</v>
      </c>
      <c r="N1668">
        <f t="shared" si="78"/>
        <v>0</v>
      </c>
      <c r="O1668">
        <f t="shared" si="79"/>
        <v>0</v>
      </c>
      <c r="P1668">
        <f t="shared" si="80"/>
        <v>0</v>
      </c>
      <c r="U1668">
        <v>3</v>
      </c>
      <c r="V1668">
        <v>57.33</v>
      </c>
      <c r="W1668">
        <v>16.8</v>
      </c>
    </row>
    <row r="1669" spans="1:23" x14ac:dyDescent="0.35">
      <c r="A1669">
        <v>50841</v>
      </c>
      <c r="B1669" t="s">
        <v>17</v>
      </c>
      <c r="C1669">
        <v>40</v>
      </c>
      <c r="D1669">
        <v>0</v>
      </c>
      <c r="E1669">
        <v>0</v>
      </c>
      <c r="F1669" t="s">
        <v>13</v>
      </c>
      <c r="G1669" t="s">
        <v>14</v>
      </c>
      <c r="H1669" t="s">
        <v>19</v>
      </c>
      <c r="I1669">
        <v>191.48</v>
      </c>
      <c r="J1669">
        <v>27.9</v>
      </c>
      <c r="K1669">
        <v>27.9</v>
      </c>
      <c r="L1669" t="s">
        <v>22</v>
      </c>
      <c r="M1669" s="8">
        <v>0</v>
      </c>
      <c r="N1669">
        <f t="shared" si="78"/>
        <v>0</v>
      </c>
      <c r="O1669">
        <f t="shared" si="79"/>
        <v>0</v>
      </c>
      <c r="P1669">
        <f t="shared" si="80"/>
        <v>1</v>
      </c>
      <c r="U1669">
        <v>40</v>
      </c>
      <c r="V1669">
        <v>191.48</v>
      </c>
      <c r="W1669">
        <v>27.9</v>
      </c>
    </row>
    <row r="1670" spans="1:23" x14ac:dyDescent="0.35">
      <c r="A1670">
        <v>71044</v>
      </c>
      <c r="B1670" t="s">
        <v>17</v>
      </c>
      <c r="C1670">
        <v>8</v>
      </c>
      <c r="D1670">
        <v>0</v>
      </c>
      <c r="E1670">
        <v>0</v>
      </c>
      <c r="F1670" t="s">
        <v>23</v>
      </c>
      <c r="G1670" t="s">
        <v>26</v>
      </c>
      <c r="H1670" t="s">
        <v>19</v>
      </c>
      <c r="I1670">
        <v>71.63</v>
      </c>
      <c r="J1670">
        <v>16.3</v>
      </c>
      <c r="K1670">
        <v>16.3</v>
      </c>
      <c r="L1670" t="s">
        <v>24</v>
      </c>
      <c r="M1670" s="8">
        <v>0</v>
      </c>
      <c r="N1670">
        <f t="shared" si="78"/>
        <v>0</v>
      </c>
      <c r="O1670">
        <f t="shared" si="79"/>
        <v>0</v>
      </c>
      <c r="P1670">
        <f t="shared" si="80"/>
        <v>0</v>
      </c>
      <c r="U1670">
        <v>8</v>
      </c>
      <c r="V1670">
        <v>71.63</v>
      </c>
      <c r="W1670">
        <v>16.3</v>
      </c>
    </row>
    <row r="1671" spans="1:23" x14ac:dyDescent="0.35">
      <c r="A1671">
        <v>1842</v>
      </c>
      <c r="B1671" t="s">
        <v>12</v>
      </c>
      <c r="C1671">
        <v>58</v>
      </c>
      <c r="D1671">
        <v>0</v>
      </c>
      <c r="E1671">
        <v>0</v>
      </c>
      <c r="F1671" t="s">
        <v>13</v>
      </c>
      <c r="G1671" t="s">
        <v>14</v>
      </c>
      <c r="H1671" t="s">
        <v>15</v>
      </c>
      <c r="I1671">
        <v>94</v>
      </c>
      <c r="J1671" t="s">
        <v>20</v>
      </c>
      <c r="K1671">
        <v>28.1</v>
      </c>
      <c r="L1671" t="s">
        <v>24</v>
      </c>
      <c r="M1671" s="8">
        <v>0</v>
      </c>
      <c r="N1671">
        <f t="shared" si="78"/>
        <v>1</v>
      </c>
      <c r="O1671">
        <f t="shared" si="79"/>
        <v>0</v>
      </c>
      <c r="P1671">
        <f t="shared" si="80"/>
        <v>0</v>
      </c>
      <c r="U1671">
        <v>58</v>
      </c>
      <c r="V1671">
        <v>94</v>
      </c>
      <c r="W1671">
        <v>28.1</v>
      </c>
    </row>
    <row r="1672" spans="1:23" x14ac:dyDescent="0.35">
      <c r="A1672">
        <v>34720</v>
      </c>
      <c r="B1672" t="s">
        <v>12</v>
      </c>
      <c r="C1672">
        <v>45</v>
      </c>
      <c r="D1672">
        <v>0</v>
      </c>
      <c r="E1672">
        <v>1</v>
      </c>
      <c r="F1672" t="s">
        <v>13</v>
      </c>
      <c r="G1672" t="s">
        <v>14</v>
      </c>
      <c r="H1672" t="s">
        <v>19</v>
      </c>
      <c r="I1672">
        <v>93.77</v>
      </c>
      <c r="J1672" t="s">
        <v>20</v>
      </c>
      <c r="K1672">
        <v>28.1</v>
      </c>
      <c r="L1672" t="s">
        <v>24</v>
      </c>
      <c r="M1672" s="8">
        <v>0</v>
      </c>
      <c r="N1672">
        <f t="shared" si="78"/>
        <v>1</v>
      </c>
      <c r="O1672">
        <f t="shared" si="79"/>
        <v>0</v>
      </c>
      <c r="P1672">
        <f t="shared" si="80"/>
        <v>0</v>
      </c>
      <c r="U1672">
        <v>45</v>
      </c>
      <c r="V1672">
        <v>93.77</v>
      </c>
      <c r="W1672">
        <v>28.1</v>
      </c>
    </row>
    <row r="1673" spans="1:23" x14ac:dyDescent="0.35">
      <c r="A1673">
        <v>9489</v>
      </c>
      <c r="B1673" t="s">
        <v>17</v>
      </c>
      <c r="C1673">
        <v>65</v>
      </c>
      <c r="D1673">
        <v>0</v>
      </c>
      <c r="E1673">
        <v>0</v>
      </c>
      <c r="F1673" t="s">
        <v>13</v>
      </c>
      <c r="G1673" t="s">
        <v>14</v>
      </c>
      <c r="H1673" t="s">
        <v>15</v>
      </c>
      <c r="I1673">
        <v>84.75</v>
      </c>
      <c r="J1673">
        <v>21.4</v>
      </c>
      <c r="K1673">
        <v>21.4</v>
      </c>
      <c r="L1673" t="s">
        <v>24</v>
      </c>
      <c r="M1673" s="8">
        <v>0</v>
      </c>
      <c r="N1673">
        <f t="shared" si="78"/>
        <v>0</v>
      </c>
      <c r="O1673">
        <f t="shared" si="79"/>
        <v>0</v>
      </c>
      <c r="P1673">
        <f t="shared" si="80"/>
        <v>0</v>
      </c>
      <c r="U1673">
        <v>65</v>
      </c>
      <c r="V1673">
        <v>84.75</v>
      </c>
      <c r="W1673">
        <v>21.4</v>
      </c>
    </row>
    <row r="1674" spans="1:23" x14ac:dyDescent="0.35">
      <c r="A1674">
        <v>28725</v>
      </c>
      <c r="B1674" t="s">
        <v>17</v>
      </c>
      <c r="C1674">
        <v>28</v>
      </c>
      <c r="D1674">
        <v>0</v>
      </c>
      <c r="E1674">
        <v>0</v>
      </c>
      <c r="F1674" t="s">
        <v>23</v>
      </c>
      <c r="G1674" t="s">
        <v>14</v>
      </c>
      <c r="H1674" t="s">
        <v>19</v>
      </c>
      <c r="I1674">
        <v>89.24</v>
      </c>
      <c r="J1674">
        <v>32.700000000000003</v>
      </c>
      <c r="K1674">
        <v>32.700000000000003</v>
      </c>
      <c r="L1674" t="s">
        <v>16</v>
      </c>
      <c r="M1674" s="8">
        <v>0</v>
      </c>
      <c r="N1674">
        <f t="shared" si="78"/>
        <v>0</v>
      </c>
      <c r="O1674">
        <f t="shared" si="79"/>
        <v>0</v>
      </c>
      <c r="P1674">
        <f t="shared" si="80"/>
        <v>0</v>
      </c>
      <c r="U1674">
        <v>28</v>
      </c>
      <c r="V1674">
        <v>89.24</v>
      </c>
      <c r="W1674">
        <v>32.700000000000003</v>
      </c>
    </row>
    <row r="1675" spans="1:23" x14ac:dyDescent="0.35">
      <c r="A1675">
        <v>30290</v>
      </c>
      <c r="B1675" t="s">
        <v>17</v>
      </c>
      <c r="C1675">
        <v>40</v>
      </c>
      <c r="D1675">
        <v>0</v>
      </c>
      <c r="E1675">
        <v>0</v>
      </c>
      <c r="F1675" t="s">
        <v>13</v>
      </c>
      <c r="G1675" t="s">
        <v>14</v>
      </c>
      <c r="H1675" t="s">
        <v>15</v>
      </c>
      <c r="I1675">
        <v>70.13</v>
      </c>
      <c r="J1675">
        <v>23.6</v>
      </c>
      <c r="K1675">
        <v>23.6</v>
      </c>
      <c r="L1675" t="s">
        <v>21</v>
      </c>
      <c r="M1675" s="8">
        <v>0</v>
      </c>
      <c r="N1675">
        <f t="shared" si="78"/>
        <v>0</v>
      </c>
      <c r="O1675">
        <f t="shared" si="79"/>
        <v>0</v>
      </c>
      <c r="P1675">
        <f t="shared" si="80"/>
        <v>0</v>
      </c>
      <c r="U1675">
        <v>40</v>
      </c>
      <c r="V1675">
        <v>70.13</v>
      </c>
      <c r="W1675">
        <v>23.6</v>
      </c>
    </row>
    <row r="1676" spans="1:23" x14ac:dyDescent="0.35">
      <c r="A1676">
        <v>13723</v>
      </c>
      <c r="B1676" t="s">
        <v>17</v>
      </c>
      <c r="C1676">
        <v>65</v>
      </c>
      <c r="D1676">
        <v>0</v>
      </c>
      <c r="E1676">
        <v>0</v>
      </c>
      <c r="F1676" t="s">
        <v>13</v>
      </c>
      <c r="G1676" t="s">
        <v>14</v>
      </c>
      <c r="H1676" t="s">
        <v>15</v>
      </c>
      <c r="I1676">
        <v>82.26</v>
      </c>
      <c r="J1676">
        <v>19.8</v>
      </c>
      <c r="K1676">
        <v>19.8</v>
      </c>
      <c r="L1676" t="s">
        <v>16</v>
      </c>
      <c r="M1676" s="8">
        <v>0</v>
      </c>
      <c r="N1676">
        <f t="shared" si="78"/>
        <v>0</v>
      </c>
      <c r="O1676">
        <f t="shared" si="79"/>
        <v>0</v>
      </c>
      <c r="P1676">
        <f t="shared" si="80"/>
        <v>0</v>
      </c>
      <c r="U1676">
        <v>65</v>
      </c>
      <c r="V1676">
        <v>82.26</v>
      </c>
      <c r="W1676">
        <v>19.8</v>
      </c>
    </row>
    <row r="1677" spans="1:23" x14ac:dyDescent="0.35">
      <c r="A1677">
        <v>26328</v>
      </c>
      <c r="B1677" t="s">
        <v>12</v>
      </c>
      <c r="C1677">
        <v>58</v>
      </c>
      <c r="D1677">
        <v>1</v>
      </c>
      <c r="E1677">
        <v>0</v>
      </c>
      <c r="F1677" t="s">
        <v>13</v>
      </c>
      <c r="G1677" t="s">
        <v>14</v>
      </c>
      <c r="H1677" t="s">
        <v>15</v>
      </c>
      <c r="I1677">
        <v>200.16</v>
      </c>
      <c r="J1677">
        <v>33.1</v>
      </c>
      <c r="K1677">
        <v>33.1</v>
      </c>
      <c r="L1677" t="s">
        <v>21</v>
      </c>
      <c r="M1677" s="8">
        <v>0</v>
      </c>
      <c r="N1677">
        <f t="shared" si="78"/>
        <v>0</v>
      </c>
      <c r="O1677">
        <f t="shared" si="79"/>
        <v>0</v>
      </c>
      <c r="P1677">
        <f t="shared" si="80"/>
        <v>1</v>
      </c>
      <c r="U1677">
        <v>58</v>
      </c>
      <c r="V1677">
        <v>200.16</v>
      </c>
      <c r="W1677">
        <v>33.1</v>
      </c>
    </row>
    <row r="1678" spans="1:23" x14ac:dyDescent="0.35">
      <c r="A1678">
        <v>60104</v>
      </c>
      <c r="B1678" t="s">
        <v>12</v>
      </c>
      <c r="C1678">
        <v>44</v>
      </c>
      <c r="D1678">
        <v>0</v>
      </c>
      <c r="E1678">
        <v>0</v>
      </c>
      <c r="F1678" t="s">
        <v>13</v>
      </c>
      <c r="G1678" t="s">
        <v>14</v>
      </c>
      <c r="H1678" t="s">
        <v>15</v>
      </c>
      <c r="I1678">
        <v>80.73</v>
      </c>
      <c r="J1678">
        <v>28.1</v>
      </c>
      <c r="K1678">
        <v>28.1</v>
      </c>
      <c r="L1678" t="s">
        <v>22</v>
      </c>
      <c r="M1678" s="8">
        <v>0</v>
      </c>
      <c r="N1678">
        <f t="shared" si="78"/>
        <v>0</v>
      </c>
      <c r="O1678">
        <f t="shared" si="79"/>
        <v>0</v>
      </c>
      <c r="P1678">
        <f t="shared" si="80"/>
        <v>0</v>
      </c>
      <c r="U1678">
        <v>44</v>
      </c>
      <c r="V1678">
        <v>80.73</v>
      </c>
      <c r="W1678">
        <v>28.1</v>
      </c>
    </row>
    <row r="1679" spans="1:23" x14ac:dyDescent="0.35">
      <c r="A1679">
        <v>48722</v>
      </c>
      <c r="B1679" t="s">
        <v>17</v>
      </c>
      <c r="C1679">
        <v>54</v>
      </c>
      <c r="D1679">
        <v>0</v>
      </c>
      <c r="E1679">
        <v>0</v>
      </c>
      <c r="F1679" t="s">
        <v>13</v>
      </c>
      <c r="G1679" t="s">
        <v>14</v>
      </c>
      <c r="H1679" t="s">
        <v>15</v>
      </c>
      <c r="I1679">
        <v>75.09</v>
      </c>
      <c r="J1679">
        <v>38.9</v>
      </c>
      <c r="K1679">
        <v>38.9</v>
      </c>
      <c r="L1679" t="s">
        <v>16</v>
      </c>
      <c r="M1679" s="8">
        <v>0</v>
      </c>
      <c r="N1679">
        <f t="shared" si="78"/>
        <v>0</v>
      </c>
      <c r="O1679">
        <f t="shared" si="79"/>
        <v>0</v>
      </c>
      <c r="P1679">
        <f t="shared" si="80"/>
        <v>0</v>
      </c>
      <c r="U1679">
        <v>54</v>
      </c>
      <c r="V1679">
        <v>75.09</v>
      </c>
      <c r="W1679">
        <v>38.9</v>
      </c>
    </row>
    <row r="1680" spans="1:23" x14ac:dyDescent="0.35">
      <c r="A1680">
        <v>14481</v>
      </c>
      <c r="B1680" t="s">
        <v>17</v>
      </c>
      <c r="C1680">
        <v>79</v>
      </c>
      <c r="D1680">
        <v>0</v>
      </c>
      <c r="E1680">
        <v>0</v>
      </c>
      <c r="F1680" t="s">
        <v>13</v>
      </c>
      <c r="G1680" t="s">
        <v>18</v>
      </c>
      <c r="H1680" t="s">
        <v>15</v>
      </c>
      <c r="I1680">
        <v>80.569999999999993</v>
      </c>
      <c r="J1680">
        <v>23.8</v>
      </c>
      <c r="K1680">
        <v>23.8</v>
      </c>
      <c r="L1680" t="s">
        <v>21</v>
      </c>
      <c r="M1680" s="8">
        <v>0</v>
      </c>
      <c r="N1680">
        <f t="shared" si="78"/>
        <v>0</v>
      </c>
      <c r="O1680">
        <f t="shared" si="79"/>
        <v>0</v>
      </c>
      <c r="P1680">
        <f t="shared" si="80"/>
        <v>0</v>
      </c>
      <c r="U1680">
        <v>79</v>
      </c>
      <c r="V1680">
        <v>80.569999999999993</v>
      </c>
      <c r="W1680">
        <v>23.8</v>
      </c>
    </row>
    <row r="1681" spans="1:23" x14ac:dyDescent="0.35">
      <c r="A1681">
        <v>67963</v>
      </c>
      <c r="B1681" t="s">
        <v>17</v>
      </c>
      <c r="C1681">
        <v>62</v>
      </c>
      <c r="D1681">
        <v>1</v>
      </c>
      <c r="E1681">
        <v>0</v>
      </c>
      <c r="F1681" t="s">
        <v>23</v>
      </c>
      <c r="G1681" t="s">
        <v>14</v>
      </c>
      <c r="H1681" t="s">
        <v>19</v>
      </c>
      <c r="I1681">
        <v>77.040000000000006</v>
      </c>
      <c r="J1681">
        <v>33.799999999999997</v>
      </c>
      <c r="K1681">
        <v>33.799999999999997</v>
      </c>
      <c r="L1681" t="s">
        <v>16</v>
      </c>
      <c r="M1681" s="8">
        <v>0</v>
      </c>
      <c r="N1681">
        <f t="shared" si="78"/>
        <v>0</v>
      </c>
      <c r="O1681">
        <f t="shared" si="79"/>
        <v>0</v>
      </c>
      <c r="P1681">
        <f t="shared" si="80"/>
        <v>0</v>
      </c>
      <c r="U1681">
        <v>62</v>
      </c>
      <c r="V1681">
        <v>77.040000000000006</v>
      </c>
      <c r="W1681">
        <v>33.799999999999997</v>
      </c>
    </row>
    <row r="1682" spans="1:23" x14ac:dyDescent="0.35">
      <c r="A1682">
        <v>70752</v>
      </c>
      <c r="B1682" t="s">
        <v>12</v>
      </c>
      <c r="C1682">
        <v>37</v>
      </c>
      <c r="D1682">
        <v>0</v>
      </c>
      <c r="E1682">
        <v>0</v>
      </c>
      <c r="F1682" t="s">
        <v>13</v>
      </c>
      <c r="G1682" t="s">
        <v>14</v>
      </c>
      <c r="H1682" t="s">
        <v>15</v>
      </c>
      <c r="I1682">
        <v>145.26</v>
      </c>
      <c r="J1682">
        <v>26.7</v>
      </c>
      <c r="K1682">
        <v>26.7</v>
      </c>
      <c r="L1682" t="s">
        <v>24</v>
      </c>
      <c r="M1682" s="8">
        <v>0</v>
      </c>
      <c r="N1682">
        <f t="shared" si="78"/>
        <v>0</v>
      </c>
      <c r="O1682">
        <f t="shared" si="79"/>
        <v>0</v>
      </c>
      <c r="P1682">
        <f t="shared" si="80"/>
        <v>0</v>
      </c>
      <c r="U1682">
        <v>37</v>
      </c>
      <c r="V1682">
        <v>145.26</v>
      </c>
      <c r="W1682">
        <v>26.7</v>
      </c>
    </row>
    <row r="1683" spans="1:23" x14ac:dyDescent="0.35">
      <c r="A1683">
        <v>52419</v>
      </c>
      <c r="B1683" t="s">
        <v>12</v>
      </c>
      <c r="C1683">
        <v>66</v>
      </c>
      <c r="D1683">
        <v>0</v>
      </c>
      <c r="E1683">
        <v>0</v>
      </c>
      <c r="F1683" t="s">
        <v>13</v>
      </c>
      <c r="G1683" t="s">
        <v>14</v>
      </c>
      <c r="H1683" t="s">
        <v>15</v>
      </c>
      <c r="I1683">
        <v>190.4</v>
      </c>
      <c r="J1683" t="s">
        <v>20</v>
      </c>
      <c r="K1683">
        <v>28.1</v>
      </c>
      <c r="L1683" t="s">
        <v>16</v>
      </c>
      <c r="M1683" s="8">
        <v>0</v>
      </c>
      <c r="N1683">
        <f t="shared" si="78"/>
        <v>1</v>
      </c>
      <c r="O1683">
        <f t="shared" si="79"/>
        <v>0</v>
      </c>
      <c r="P1683">
        <f t="shared" si="80"/>
        <v>1</v>
      </c>
      <c r="U1683">
        <v>66</v>
      </c>
      <c r="V1683">
        <v>190.4</v>
      </c>
      <c r="W1683">
        <v>28.1</v>
      </c>
    </row>
    <row r="1684" spans="1:23" x14ac:dyDescent="0.35">
      <c r="A1684">
        <v>14711</v>
      </c>
      <c r="B1684" t="s">
        <v>12</v>
      </c>
      <c r="C1684">
        <v>63</v>
      </c>
      <c r="D1684">
        <v>0</v>
      </c>
      <c r="E1684">
        <v>0</v>
      </c>
      <c r="F1684" t="s">
        <v>13</v>
      </c>
      <c r="G1684" t="s">
        <v>18</v>
      </c>
      <c r="H1684" t="s">
        <v>15</v>
      </c>
      <c r="I1684">
        <v>82.08</v>
      </c>
      <c r="J1684">
        <v>32.200000000000003</v>
      </c>
      <c r="K1684">
        <v>32.200000000000003</v>
      </c>
      <c r="L1684" t="s">
        <v>16</v>
      </c>
      <c r="M1684" s="8">
        <v>0</v>
      </c>
      <c r="N1684">
        <f t="shared" si="78"/>
        <v>0</v>
      </c>
      <c r="O1684">
        <f t="shared" si="79"/>
        <v>0</v>
      </c>
      <c r="P1684">
        <f t="shared" si="80"/>
        <v>0</v>
      </c>
      <c r="U1684">
        <v>63</v>
      </c>
      <c r="V1684">
        <v>82.08</v>
      </c>
      <c r="W1684">
        <v>32.200000000000003</v>
      </c>
    </row>
    <row r="1685" spans="1:23" x14ac:dyDescent="0.35">
      <c r="A1685">
        <v>26366</v>
      </c>
      <c r="B1685" t="s">
        <v>17</v>
      </c>
      <c r="C1685">
        <v>27</v>
      </c>
      <c r="D1685">
        <v>0</v>
      </c>
      <c r="E1685">
        <v>0</v>
      </c>
      <c r="F1685" t="s">
        <v>23</v>
      </c>
      <c r="G1685" t="s">
        <v>14</v>
      </c>
      <c r="H1685" t="s">
        <v>19</v>
      </c>
      <c r="I1685">
        <v>103.35</v>
      </c>
      <c r="J1685">
        <v>28.1</v>
      </c>
      <c r="K1685">
        <v>28.1</v>
      </c>
      <c r="L1685" t="s">
        <v>16</v>
      </c>
      <c r="M1685" s="8">
        <v>0</v>
      </c>
      <c r="N1685">
        <f t="shared" si="78"/>
        <v>0</v>
      </c>
      <c r="O1685">
        <f t="shared" si="79"/>
        <v>0</v>
      </c>
      <c r="P1685">
        <f t="shared" si="80"/>
        <v>0</v>
      </c>
      <c r="U1685">
        <v>27</v>
      </c>
      <c r="V1685">
        <v>103.35</v>
      </c>
      <c r="W1685">
        <v>28.1</v>
      </c>
    </row>
    <row r="1686" spans="1:23" x14ac:dyDescent="0.35">
      <c r="A1686">
        <v>12436</v>
      </c>
      <c r="B1686" t="s">
        <v>12</v>
      </c>
      <c r="C1686">
        <v>6</v>
      </c>
      <c r="D1686">
        <v>0</v>
      </c>
      <c r="E1686">
        <v>0</v>
      </c>
      <c r="F1686" t="s">
        <v>23</v>
      </c>
      <c r="G1686" t="s">
        <v>26</v>
      </c>
      <c r="H1686" t="s">
        <v>15</v>
      </c>
      <c r="I1686">
        <v>97.46</v>
      </c>
      <c r="J1686">
        <v>21.3</v>
      </c>
      <c r="K1686">
        <v>21.3</v>
      </c>
      <c r="L1686" t="s">
        <v>24</v>
      </c>
      <c r="M1686" s="8">
        <v>0</v>
      </c>
      <c r="N1686">
        <f t="shared" si="78"/>
        <v>0</v>
      </c>
      <c r="O1686">
        <f t="shared" si="79"/>
        <v>0</v>
      </c>
      <c r="P1686">
        <f t="shared" si="80"/>
        <v>0</v>
      </c>
      <c r="U1686">
        <v>6</v>
      </c>
      <c r="V1686">
        <v>97.46</v>
      </c>
      <c r="W1686">
        <v>21.3</v>
      </c>
    </row>
    <row r="1687" spans="1:23" x14ac:dyDescent="0.35">
      <c r="A1687">
        <v>36722</v>
      </c>
      <c r="B1687" t="s">
        <v>17</v>
      </c>
      <c r="C1687">
        <v>30</v>
      </c>
      <c r="D1687">
        <v>0</v>
      </c>
      <c r="E1687">
        <v>0</v>
      </c>
      <c r="F1687" t="s">
        <v>13</v>
      </c>
      <c r="G1687" t="s">
        <v>14</v>
      </c>
      <c r="H1687" t="s">
        <v>15</v>
      </c>
      <c r="I1687">
        <v>123.65</v>
      </c>
      <c r="J1687">
        <v>44</v>
      </c>
      <c r="K1687">
        <v>44</v>
      </c>
      <c r="L1687" t="s">
        <v>22</v>
      </c>
      <c r="M1687" s="8">
        <v>0</v>
      </c>
      <c r="N1687">
        <f t="shared" si="78"/>
        <v>0</v>
      </c>
      <c r="O1687">
        <f t="shared" si="79"/>
        <v>0</v>
      </c>
      <c r="P1687">
        <f t="shared" si="80"/>
        <v>0</v>
      </c>
      <c r="U1687">
        <v>30</v>
      </c>
      <c r="V1687">
        <v>123.65</v>
      </c>
      <c r="W1687">
        <v>44</v>
      </c>
    </row>
    <row r="1688" spans="1:23" x14ac:dyDescent="0.35">
      <c r="A1688">
        <v>37698</v>
      </c>
      <c r="B1688" t="s">
        <v>17</v>
      </c>
      <c r="C1688">
        <v>15</v>
      </c>
      <c r="D1688">
        <v>0</v>
      </c>
      <c r="E1688">
        <v>0</v>
      </c>
      <c r="F1688" t="s">
        <v>23</v>
      </c>
      <c r="G1688" t="s">
        <v>26</v>
      </c>
      <c r="H1688" t="s">
        <v>15</v>
      </c>
      <c r="I1688">
        <v>87.96</v>
      </c>
      <c r="J1688">
        <v>21.5</v>
      </c>
      <c r="K1688">
        <v>21.5</v>
      </c>
      <c r="L1688" t="s">
        <v>16</v>
      </c>
      <c r="M1688" s="8">
        <v>0</v>
      </c>
      <c r="N1688">
        <f t="shared" si="78"/>
        <v>0</v>
      </c>
      <c r="O1688">
        <f t="shared" si="79"/>
        <v>0</v>
      </c>
      <c r="P1688">
        <f t="shared" si="80"/>
        <v>0</v>
      </c>
      <c r="U1688">
        <v>15</v>
      </c>
      <c r="V1688">
        <v>87.96</v>
      </c>
      <c r="W1688">
        <v>21.5</v>
      </c>
    </row>
    <row r="1689" spans="1:23" x14ac:dyDescent="0.35">
      <c r="A1689">
        <v>55235</v>
      </c>
      <c r="B1689" t="s">
        <v>17</v>
      </c>
      <c r="C1689">
        <v>50</v>
      </c>
      <c r="D1689">
        <v>0</v>
      </c>
      <c r="E1689">
        <v>0</v>
      </c>
      <c r="F1689" t="s">
        <v>13</v>
      </c>
      <c r="G1689" t="s">
        <v>18</v>
      </c>
      <c r="H1689" t="s">
        <v>15</v>
      </c>
      <c r="I1689">
        <v>85.92</v>
      </c>
      <c r="J1689">
        <v>37.299999999999997</v>
      </c>
      <c r="K1689">
        <v>37.299999999999997</v>
      </c>
      <c r="L1689" t="s">
        <v>22</v>
      </c>
      <c r="M1689" s="8">
        <v>0</v>
      </c>
      <c r="N1689">
        <f t="shared" si="78"/>
        <v>0</v>
      </c>
      <c r="O1689">
        <f t="shared" si="79"/>
        <v>0</v>
      </c>
      <c r="P1689">
        <f t="shared" si="80"/>
        <v>0</v>
      </c>
      <c r="U1689">
        <v>50</v>
      </c>
      <c r="V1689">
        <v>85.92</v>
      </c>
      <c r="W1689">
        <v>37.299999999999997</v>
      </c>
    </row>
    <row r="1690" spans="1:23" x14ac:dyDescent="0.35">
      <c r="A1690">
        <v>20468</v>
      </c>
      <c r="B1690" t="s">
        <v>17</v>
      </c>
      <c r="C1690">
        <v>32</v>
      </c>
      <c r="D1690">
        <v>0</v>
      </c>
      <c r="E1690">
        <v>0</v>
      </c>
      <c r="F1690" t="s">
        <v>13</v>
      </c>
      <c r="G1690" t="s">
        <v>14</v>
      </c>
      <c r="H1690" t="s">
        <v>15</v>
      </c>
      <c r="I1690">
        <v>80.8</v>
      </c>
      <c r="J1690">
        <v>44.8</v>
      </c>
      <c r="K1690">
        <v>44.8</v>
      </c>
      <c r="L1690" t="s">
        <v>21</v>
      </c>
      <c r="M1690" s="8">
        <v>0</v>
      </c>
      <c r="N1690">
        <f t="shared" si="78"/>
        <v>0</v>
      </c>
      <c r="O1690">
        <f t="shared" si="79"/>
        <v>0</v>
      </c>
      <c r="P1690">
        <f t="shared" si="80"/>
        <v>0</v>
      </c>
      <c r="U1690">
        <v>32</v>
      </c>
      <c r="V1690">
        <v>80.8</v>
      </c>
      <c r="W1690">
        <v>44.8</v>
      </c>
    </row>
    <row r="1691" spans="1:23" x14ac:dyDescent="0.35">
      <c r="A1691">
        <v>14677</v>
      </c>
      <c r="B1691" t="s">
        <v>17</v>
      </c>
      <c r="C1691">
        <v>33</v>
      </c>
      <c r="D1691">
        <v>0</v>
      </c>
      <c r="E1691">
        <v>0</v>
      </c>
      <c r="F1691" t="s">
        <v>13</v>
      </c>
      <c r="G1691" t="s">
        <v>18</v>
      </c>
      <c r="H1691" t="s">
        <v>19</v>
      </c>
      <c r="I1691">
        <v>99.3</v>
      </c>
      <c r="J1691">
        <v>21.4</v>
      </c>
      <c r="K1691">
        <v>21.4</v>
      </c>
      <c r="L1691" t="s">
        <v>21</v>
      </c>
      <c r="M1691" s="8">
        <v>0</v>
      </c>
      <c r="N1691">
        <f t="shared" si="78"/>
        <v>0</v>
      </c>
      <c r="O1691">
        <f t="shared" si="79"/>
        <v>0</v>
      </c>
      <c r="P1691">
        <f t="shared" si="80"/>
        <v>0</v>
      </c>
      <c r="U1691">
        <v>33</v>
      </c>
      <c r="V1691">
        <v>99.3</v>
      </c>
      <c r="W1691">
        <v>21.4</v>
      </c>
    </row>
    <row r="1692" spans="1:23" x14ac:dyDescent="0.35">
      <c r="A1692">
        <v>44171</v>
      </c>
      <c r="B1692" t="s">
        <v>12</v>
      </c>
      <c r="C1692">
        <v>62</v>
      </c>
      <c r="D1692">
        <v>0</v>
      </c>
      <c r="E1692">
        <v>0</v>
      </c>
      <c r="F1692" t="s">
        <v>13</v>
      </c>
      <c r="G1692" t="s">
        <v>14</v>
      </c>
      <c r="H1692" t="s">
        <v>19</v>
      </c>
      <c r="I1692">
        <v>62.56</v>
      </c>
      <c r="J1692">
        <v>32.299999999999997</v>
      </c>
      <c r="K1692">
        <v>32.299999999999997</v>
      </c>
      <c r="L1692" t="s">
        <v>21</v>
      </c>
      <c r="M1692" s="8">
        <v>0</v>
      </c>
      <c r="N1692">
        <f t="shared" si="78"/>
        <v>0</v>
      </c>
      <c r="O1692">
        <f t="shared" si="79"/>
        <v>0</v>
      </c>
      <c r="P1692">
        <f t="shared" si="80"/>
        <v>0</v>
      </c>
      <c r="U1692">
        <v>62</v>
      </c>
      <c r="V1692">
        <v>62.56</v>
      </c>
      <c r="W1692">
        <v>32.299999999999997</v>
      </c>
    </row>
    <row r="1693" spans="1:23" x14ac:dyDescent="0.35">
      <c r="A1693">
        <v>70344</v>
      </c>
      <c r="B1693" t="s">
        <v>12</v>
      </c>
      <c r="C1693">
        <v>82</v>
      </c>
      <c r="D1693">
        <v>0</v>
      </c>
      <c r="E1693">
        <v>0</v>
      </c>
      <c r="F1693" t="s">
        <v>13</v>
      </c>
      <c r="G1693" t="s">
        <v>14</v>
      </c>
      <c r="H1693" t="s">
        <v>15</v>
      </c>
      <c r="I1693">
        <v>144.19999999999999</v>
      </c>
      <c r="J1693">
        <v>35.4</v>
      </c>
      <c r="K1693">
        <v>35.4</v>
      </c>
      <c r="L1693" t="s">
        <v>22</v>
      </c>
      <c r="M1693" s="8">
        <v>0</v>
      </c>
      <c r="N1693">
        <f t="shared" si="78"/>
        <v>0</v>
      </c>
      <c r="O1693">
        <f t="shared" si="79"/>
        <v>0</v>
      </c>
      <c r="P1693">
        <f t="shared" si="80"/>
        <v>0</v>
      </c>
      <c r="U1693">
        <v>82</v>
      </c>
      <c r="V1693">
        <v>144.19999999999999</v>
      </c>
      <c r="W1693">
        <v>35.4</v>
      </c>
    </row>
    <row r="1694" spans="1:23" x14ac:dyDescent="0.35">
      <c r="A1694">
        <v>8470</v>
      </c>
      <c r="B1694" t="s">
        <v>17</v>
      </c>
      <c r="C1694">
        <v>71</v>
      </c>
      <c r="D1694">
        <v>0</v>
      </c>
      <c r="E1694">
        <v>0</v>
      </c>
      <c r="F1694" t="s">
        <v>13</v>
      </c>
      <c r="G1694" t="s">
        <v>14</v>
      </c>
      <c r="H1694" t="s">
        <v>15</v>
      </c>
      <c r="I1694">
        <v>71.38</v>
      </c>
      <c r="J1694">
        <v>19.7</v>
      </c>
      <c r="K1694">
        <v>19.7</v>
      </c>
      <c r="L1694" t="s">
        <v>21</v>
      </c>
      <c r="M1694" s="8">
        <v>0</v>
      </c>
      <c r="N1694">
        <f t="shared" si="78"/>
        <v>0</v>
      </c>
      <c r="O1694">
        <f t="shared" si="79"/>
        <v>0</v>
      </c>
      <c r="P1694">
        <f t="shared" si="80"/>
        <v>0</v>
      </c>
      <c r="U1694">
        <v>71</v>
      </c>
      <c r="V1694">
        <v>71.38</v>
      </c>
      <c r="W1694">
        <v>19.7</v>
      </c>
    </row>
    <row r="1695" spans="1:23" x14ac:dyDescent="0.35">
      <c r="A1695">
        <v>42743</v>
      </c>
      <c r="B1695" t="s">
        <v>17</v>
      </c>
      <c r="C1695">
        <v>20</v>
      </c>
      <c r="D1695">
        <v>0</v>
      </c>
      <c r="E1695">
        <v>0</v>
      </c>
      <c r="F1695" t="s">
        <v>23</v>
      </c>
      <c r="G1695" t="s">
        <v>14</v>
      </c>
      <c r="H1695" t="s">
        <v>15</v>
      </c>
      <c r="I1695">
        <v>95.5</v>
      </c>
      <c r="J1695">
        <v>31.3</v>
      </c>
      <c r="K1695">
        <v>31.3</v>
      </c>
      <c r="L1695" t="s">
        <v>24</v>
      </c>
      <c r="M1695" s="8">
        <v>0</v>
      </c>
      <c r="N1695">
        <f t="shared" si="78"/>
        <v>0</v>
      </c>
      <c r="O1695">
        <f t="shared" si="79"/>
        <v>0</v>
      </c>
      <c r="P1695">
        <f t="shared" si="80"/>
        <v>0</v>
      </c>
      <c r="U1695">
        <v>20</v>
      </c>
      <c r="V1695">
        <v>95.5</v>
      </c>
      <c r="W1695">
        <v>31.3</v>
      </c>
    </row>
    <row r="1696" spans="1:23" x14ac:dyDescent="0.35">
      <c r="A1696">
        <v>13949</v>
      </c>
      <c r="B1696" t="s">
        <v>17</v>
      </c>
      <c r="C1696">
        <v>44</v>
      </c>
      <c r="D1696">
        <v>0</v>
      </c>
      <c r="E1696">
        <v>0</v>
      </c>
      <c r="F1696" t="s">
        <v>13</v>
      </c>
      <c r="G1696" t="s">
        <v>25</v>
      </c>
      <c r="H1696" t="s">
        <v>15</v>
      </c>
      <c r="I1696">
        <v>67.06</v>
      </c>
      <c r="J1696">
        <v>35.5</v>
      </c>
      <c r="K1696">
        <v>35.5</v>
      </c>
      <c r="L1696" t="s">
        <v>21</v>
      </c>
      <c r="M1696" s="8">
        <v>0</v>
      </c>
      <c r="N1696">
        <f t="shared" si="78"/>
        <v>0</v>
      </c>
      <c r="O1696">
        <f t="shared" si="79"/>
        <v>0</v>
      </c>
      <c r="P1696">
        <f t="shared" si="80"/>
        <v>0</v>
      </c>
      <c r="U1696">
        <v>44</v>
      </c>
      <c r="V1696">
        <v>67.06</v>
      </c>
      <c r="W1696">
        <v>35.5</v>
      </c>
    </row>
    <row r="1697" spans="1:23" x14ac:dyDescent="0.35">
      <c r="A1697">
        <v>61096</v>
      </c>
      <c r="B1697" t="s">
        <v>12</v>
      </c>
      <c r="C1697">
        <v>57</v>
      </c>
      <c r="D1697">
        <v>0</v>
      </c>
      <c r="E1697">
        <v>0</v>
      </c>
      <c r="F1697" t="s">
        <v>13</v>
      </c>
      <c r="G1697" t="s">
        <v>14</v>
      </c>
      <c r="H1697" t="s">
        <v>19</v>
      </c>
      <c r="I1697">
        <v>70.16</v>
      </c>
      <c r="J1697">
        <v>25.8</v>
      </c>
      <c r="K1697">
        <v>25.8</v>
      </c>
      <c r="L1697" t="s">
        <v>16</v>
      </c>
      <c r="M1697" s="8">
        <v>0</v>
      </c>
      <c r="N1697">
        <f t="shared" si="78"/>
        <v>0</v>
      </c>
      <c r="O1697">
        <f t="shared" si="79"/>
        <v>0</v>
      </c>
      <c r="P1697">
        <f t="shared" si="80"/>
        <v>0</v>
      </c>
      <c r="U1697">
        <v>57</v>
      </c>
      <c r="V1697">
        <v>70.16</v>
      </c>
      <c r="W1697">
        <v>25.8</v>
      </c>
    </row>
    <row r="1698" spans="1:23" x14ac:dyDescent="0.35">
      <c r="A1698">
        <v>19239</v>
      </c>
      <c r="B1698" t="s">
        <v>17</v>
      </c>
      <c r="C1698">
        <v>50</v>
      </c>
      <c r="D1698">
        <v>0</v>
      </c>
      <c r="E1698">
        <v>0</v>
      </c>
      <c r="F1698" t="s">
        <v>13</v>
      </c>
      <c r="G1698" t="s">
        <v>25</v>
      </c>
      <c r="H1698" t="s">
        <v>15</v>
      </c>
      <c r="I1698">
        <v>104.24</v>
      </c>
      <c r="J1698">
        <v>32.799999999999997</v>
      </c>
      <c r="K1698">
        <v>32.799999999999997</v>
      </c>
      <c r="L1698" t="s">
        <v>24</v>
      </c>
      <c r="M1698" s="8">
        <v>0</v>
      </c>
      <c r="N1698">
        <f t="shared" si="78"/>
        <v>0</v>
      </c>
      <c r="O1698">
        <f t="shared" si="79"/>
        <v>0</v>
      </c>
      <c r="P1698">
        <f t="shared" si="80"/>
        <v>0</v>
      </c>
      <c r="U1698">
        <v>50</v>
      </c>
      <c r="V1698">
        <v>104.24</v>
      </c>
      <c r="W1698">
        <v>32.799999999999997</v>
      </c>
    </row>
    <row r="1699" spans="1:23" x14ac:dyDescent="0.35">
      <c r="A1699">
        <v>70447</v>
      </c>
      <c r="B1699" t="s">
        <v>12</v>
      </c>
      <c r="C1699">
        <v>50</v>
      </c>
      <c r="D1699">
        <v>0</v>
      </c>
      <c r="E1699">
        <v>0</v>
      </c>
      <c r="F1699" t="s">
        <v>13</v>
      </c>
      <c r="G1699" t="s">
        <v>14</v>
      </c>
      <c r="H1699" t="s">
        <v>19</v>
      </c>
      <c r="I1699">
        <v>122.48</v>
      </c>
      <c r="J1699">
        <v>35.9</v>
      </c>
      <c r="K1699">
        <v>35.9</v>
      </c>
      <c r="L1699" t="s">
        <v>22</v>
      </c>
      <c r="M1699" s="8">
        <v>0</v>
      </c>
      <c r="N1699">
        <f t="shared" si="78"/>
        <v>0</v>
      </c>
      <c r="O1699">
        <f t="shared" si="79"/>
        <v>0</v>
      </c>
      <c r="P1699">
        <f t="shared" si="80"/>
        <v>0</v>
      </c>
      <c r="U1699">
        <v>50</v>
      </c>
      <c r="V1699">
        <v>122.48</v>
      </c>
      <c r="W1699">
        <v>35.9</v>
      </c>
    </row>
    <row r="1700" spans="1:23" x14ac:dyDescent="0.35">
      <c r="A1700">
        <v>6879</v>
      </c>
      <c r="B1700" t="s">
        <v>17</v>
      </c>
      <c r="C1700">
        <v>44</v>
      </c>
      <c r="D1700">
        <v>0</v>
      </c>
      <c r="E1700">
        <v>0</v>
      </c>
      <c r="F1700" t="s">
        <v>23</v>
      </c>
      <c r="G1700" t="s">
        <v>25</v>
      </c>
      <c r="H1700" t="s">
        <v>15</v>
      </c>
      <c r="I1700">
        <v>215.9</v>
      </c>
      <c r="J1700">
        <v>41.8</v>
      </c>
      <c r="K1700">
        <v>41.8</v>
      </c>
      <c r="L1700" t="s">
        <v>22</v>
      </c>
      <c r="M1700" s="8">
        <v>0</v>
      </c>
      <c r="N1700">
        <f t="shared" si="78"/>
        <v>0</v>
      </c>
      <c r="O1700">
        <f t="shared" si="79"/>
        <v>0</v>
      </c>
      <c r="P1700">
        <f t="shared" si="80"/>
        <v>1</v>
      </c>
      <c r="U1700">
        <v>44</v>
      </c>
      <c r="V1700">
        <v>215.9</v>
      </c>
      <c r="W1700">
        <v>41.8</v>
      </c>
    </row>
    <row r="1701" spans="1:23" x14ac:dyDescent="0.35">
      <c r="A1701">
        <v>37451</v>
      </c>
      <c r="B1701" t="s">
        <v>17</v>
      </c>
      <c r="C1701">
        <v>47</v>
      </c>
      <c r="D1701">
        <v>0</v>
      </c>
      <c r="E1701">
        <v>0</v>
      </c>
      <c r="F1701" t="s">
        <v>13</v>
      </c>
      <c r="G1701" t="s">
        <v>25</v>
      </c>
      <c r="H1701" t="s">
        <v>19</v>
      </c>
      <c r="I1701">
        <v>108.56</v>
      </c>
      <c r="J1701">
        <v>27.3</v>
      </c>
      <c r="K1701">
        <v>27.3</v>
      </c>
      <c r="L1701" t="s">
        <v>16</v>
      </c>
      <c r="M1701" s="8">
        <v>0</v>
      </c>
      <c r="N1701">
        <f t="shared" si="78"/>
        <v>0</v>
      </c>
      <c r="O1701">
        <f t="shared" si="79"/>
        <v>0</v>
      </c>
      <c r="P1701">
        <f t="shared" si="80"/>
        <v>0</v>
      </c>
      <c r="U1701">
        <v>47</v>
      </c>
      <c r="V1701">
        <v>108.56</v>
      </c>
      <c r="W1701">
        <v>27.3</v>
      </c>
    </row>
    <row r="1702" spans="1:23" x14ac:dyDescent="0.35">
      <c r="A1702">
        <v>5686</v>
      </c>
      <c r="B1702" t="s">
        <v>12</v>
      </c>
      <c r="C1702">
        <v>35</v>
      </c>
      <c r="D1702">
        <v>0</v>
      </c>
      <c r="E1702">
        <v>0</v>
      </c>
      <c r="F1702" t="s">
        <v>13</v>
      </c>
      <c r="G1702" t="s">
        <v>14</v>
      </c>
      <c r="H1702" t="s">
        <v>15</v>
      </c>
      <c r="I1702">
        <v>69.88</v>
      </c>
      <c r="J1702">
        <v>27.7</v>
      </c>
      <c r="K1702">
        <v>27.7</v>
      </c>
      <c r="L1702" t="s">
        <v>24</v>
      </c>
      <c r="M1702" s="8">
        <v>0</v>
      </c>
      <c r="N1702">
        <f t="shared" si="78"/>
        <v>0</v>
      </c>
      <c r="O1702">
        <f t="shared" si="79"/>
        <v>0</v>
      </c>
      <c r="P1702">
        <f t="shared" si="80"/>
        <v>0</v>
      </c>
      <c r="U1702">
        <v>35</v>
      </c>
      <c r="V1702">
        <v>69.88</v>
      </c>
      <c r="W1702">
        <v>27.7</v>
      </c>
    </row>
    <row r="1703" spans="1:23" x14ac:dyDescent="0.35">
      <c r="A1703">
        <v>4789</v>
      </c>
      <c r="B1703" t="s">
        <v>12</v>
      </c>
      <c r="C1703">
        <v>8</v>
      </c>
      <c r="D1703">
        <v>0</v>
      </c>
      <c r="E1703">
        <v>0</v>
      </c>
      <c r="F1703" t="s">
        <v>23</v>
      </c>
      <c r="G1703" t="s">
        <v>26</v>
      </c>
      <c r="H1703" t="s">
        <v>19</v>
      </c>
      <c r="I1703">
        <v>91.54</v>
      </c>
      <c r="J1703">
        <v>13.4</v>
      </c>
      <c r="K1703">
        <v>13.4</v>
      </c>
      <c r="L1703" t="s">
        <v>24</v>
      </c>
      <c r="M1703" s="8">
        <v>0</v>
      </c>
      <c r="N1703">
        <f t="shared" si="78"/>
        <v>0</v>
      </c>
      <c r="O1703">
        <f t="shared" si="79"/>
        <v>0</v>
      </c>
      <c r="P1703">
        <f t="shared" si="80"/>
        <v>0</v>
      </c>
      <c r="U1703">
        <v>8</v>
      </c>
      <c r="V1703">
        <v>91.54</v>
      </c>
      <c r="W1703">
        <v>13.4</v>
      </c>
    </row>
    <row r="1704" spans="1:23" x14ac:dyDescent="0.35">
      <c r="A1704">
        <v>897</v>
      </c>
      <c r="B1704" t="s">
        <v>12</v>
      </c>
      <c r="C1704">
        <v>3</v>
      </c>
      <c r="D1704">
        <v>0</v>
      </c>
      <c r="E1704">
        <v>0</v>
      </c>
      <c r="F1704" t="s">
        <v>23</v>
      </c>
      <c r="G1704" t="s">
        <v>26</v>
      </c>
      <c r="H1704" t="s">
        <v>19</v>
      </c>
      <c r="I1704">
        <v>65.849999999999994</v>
      </c>
      <c r="J1704">
        <v>17</v>
      </c>
      <c r="K1704">
        <v>17</v>
      </c>
      <c r="L1704" t="s">
        <v>24</v>
      </c>
      <c r="M1704" s="8">
        <v>0</v>
      </c>
      <c r="N1704">
        <f t="shared" si="78"/>
        <v>0</v>
      </c>
      <c r="O1704">
        <f t="shared" si="79"/>
        <v>0</v>
      </c>
      <c r="P1704">
        <f t="shared" si="80"/>
        <v>0</v>
      </c>
      <c r="U1704">
        <v>3</v>
      </c>
      <c r="V1704">
        <v>65.849999999999994</v>
      </c>
      <c r="W1704">
        <v>17</v>
      </c>
    </row>
    <row r="1705" spans="1:23" x14ac:dyDescent="0.35">
      <c r="A1705">
        <v>69553</v>
      </c>
      <c r="B1705" t="s">
        <v>17</v>
      </c>
      <c r="C1705">
        <v>29</v>
      </c>
      <c r="D1705">
        <v>0</v>
      </c>
      <c r="E1705">
        <v>0</v>
      </c>
      <c r="F1705" t="s">
        <v>13</v>
      </c>
      <c r="G1705" t="s">
        <v>14</v>
      </c>
      <c r="H1705" t="s">
        <v>19</v>
      </c>
      <c r="I1705">
        <v>60.74</v>
      </c>
      <c r="J1705">
        <v>20</v>
      </c>
      <c r="K1705">
        <v>20</v>
      </c>
      <c r="L1705" t="s">
        <v>21</v>
      </c>
      <c r="M1705" s="8">
        <v>0</v>
      </c>
      <c r="N1705">
        <f t="shared" si="78"/>
        <v>0</v>
      </c>
      <c r="O1705">
        <f t="shared" si="79"/>
        <v>0</v>
      </c>
      <c r="P1705">
        <f t="shared" si="80"/>
        <v>0</v>
      </c>
      <c r="U1705">
        <v>29</v>
      </c>
      <c r="V1705">
        <v>60.74</v>
      </c>
      <c r="W1705">
        <v>20</v>
      </c>
    </row>
    <row r="1706" spans="1:23" x14ac:dyDescent="0.35">
      <c r="A1706">
        <v>58438</v>
      </c>
      <c r="B1706" t="s">
        <v>12</v>
      </c>
      <c r="C1706">
        <v>36</v>
      </c>
      <c r="D1706">
        <v>0</v>
      </c>
      <c r="E1706">
        <v>0</v>
      </c>
      <c r="F1706" t="s">
        <v>23</v>
      </c>
      <c r="G1706" t="s">
        <v>14</v>
      </c>
      <c r="H1706" t="s">
        <v>19</v>
      </c>
      <c r="I1706">
        <v>233.52</v>
      </c>
      <c r="J1706">
        <v>40.9</v>
      </c>
      <c r="K1706">
        <v>40.9</v>
      </c>
      <c r="L1706" t="s">
        <v>21</v>
      </c>
      <c r="M1706" s="8">
        <v>0</v>
      </c>
      <c r="N1706">
        <f t="shared" si="78"/>
        <v>0</v>
      </c>
      <c r="O1706">
        <f t="shared" si="79"/>
        <v>0</v>
      </c>
      <c r="P1706">
        <f t="shared" si="80"/>
        <v>1</v>
      </c>
      <c r="U1706">
        <v>36</v>
      </c>
      <c r="V1706">
        <v>233.52</v>
      </c>
      <c r="W1706">
        <v>40.9</v>
      </c>
    </row>
    <row r="1707" spans="1:23" x14ac:dyDescent="0.35">
      <c r="A1707">
        <v>29104</v>
      </c>
      <c r="B1707" t="s">
        <v>17</v>
      </c>
      <c r="C1707">
        <v>19</v>
      </c>
      <c r="D1707">
        <v>0</v>
      </c>
      <c r="E1707">
        <v>0</v>
      </c>
      <c r="F1707" t="s">
        <v>23</v>
      </c>
      <c r="G1707" t="s">
        <v>14</v>
      </c>
      <c r="H1707" t="s">
        <v>15</v>
      </c>
      <c r="I1707">
        <v>110.7</v>
      </c>
      <c r="J1707">
        <v>38.5</v>
      </c>
      <c r="K1707">
        <v>38.5</v>
      </c>
      <c r="L1707" t="s">
        <v>21</v>
      </c>
      <c r="M1707" s="8">
        <v>0</v>
      </c>
      <c r="N1707">
        <f t="shared" si="78"/>
        <v>0</v>
      </c>
      <c r="O1707">
        <f t="shared" si="79"/>
        <v>0</v>
      </c>
      <c r="P1707">
        <f t="shared" si="80"/>
        <v>0</v>
      </c>
      <c r="U1707">
        <v>19</v>
      </c>
      <c r="V1707">
        <v>110.7</v>
      </c>
      <c r="W1707">
        <v>38.5</v>
      </c>
    </row>
    <row r="1708" spans="1:23" x14ac:dyDescent="0.35">
      <c r="A1708">
        <v>26862</v>
      </c>
      <c r="B1708" t="s">
        <v>17</v>
      </c>
      <c r="C1708">
        <v>41</v>
      </c>
      <c r="D1708">
        <v>0</v>
      </c>
      <c r="E1708">
        <v>0</v>
      </c>
      <c r="F1708" t="s">
        <v>13</v>
      </c>
      <c r="G1708" t="s">
        <v>25</v>
      </c>
      <c r="H1708" t="s">
        <v>19</v>
      </c>
      <c r="I1708">
        <v>78.930000000000007</v>
      </c>
      <c r="J1708">
        <v>30.9</v>
      </c>
      <c r="K1708">
        <v>30.9</v>
      </c>
      <c r="L1708" t="s">
        <v>16</v>
      </c>
      <c r="M1708" s="8">
        <v>0</v>
      </c>
      <c r="N1708">
        <f t="shared" si="78"/>
        <v>0</v>
      </c>
      <c r="O1708">
        <f t="shared" si="79"/>
        <v>0</v>
      </c>
      <c r="P1708">
        <f t="shared" si="80"/>
        <v>0</v>
      </c>
      <c r="U1708">
        <v>41</v>
      </c>
      <c r="V1708">
        <v>78.930000000000007</v>
      </c>
      <c r="W1708">
        <v>30.9</v>
      </c>
    </row>
    <row r="1709" spans="1:23" x14ac:dyDescent="0.35">
      <c r="A1709">
        <v>38036</v>
      </c>
      <c r="B1709" t="s">
        <v>17</v>
      </c>
      <c r="C1709">
        <v>23</v>
      </c>
      <c r="D1709">
        <v>0</v>
      </c>
      <c r="E1709">
        <v>0</v>
      </c>
      <c r="F1709" t="s">
        <v>23</v>
      </c>
      <c r="G1709" t="s">
        <v>14</v>
      </c>
      <c r="H1709" t="s">
        <v>15</v>
      </c>
      <c r="I1709">
        <v>124.5</v>
      </c>
      <c r="J1709">
        <v>33.4</v>
      </c>
      <c r="K1709">
        <v>33.4</v>
      </c>
      <c r="L1709" t="s">
        <v>24</v>
      </c>
      <c r="M1709" s="8">
        <v>0</v>
      </c>
      <c r="N1709">
        <f t="shared" si="78"/>
        <v>0</v>
      </c>
      <c r="O1709">
        <f t="shared" si="79"/>
        <v>0</v>
      </c>
      <c r="P1709">
        <f t="shared" si="80"/>
        <v>0</v>
      </c>
      <c r="U1709">
        <v>23</v>
      </c>
      <c r="V1709">
        <v>124.5</v>
      </c>
      <c r="W1709">
        <v>33.4</v>
      </c>
    </row>
    <row r="1710" spans="1:23" x14ac:dyDescent="0.35">
      <c r="A1710">
        <v>36666</v>
      </c>
      <c r="B1710" t="s">
        <v>12</v>
      </c>
      <c r="C1710">
        <v>14</v>
      </c>
      <c r="D1710">
        <v>0</v>
      </c>
      <c r="E1710">
        <v>0</v>
      </c>
      <c r="F1710" t="s">
        <v>23</v>
      </c>
      <c r="G1710" t="s">
        <v>26</v>
      </c>
      <c r="H1710" t="s">
        <v>15</v>
      </c>
      <c r="I1710">
        <v>57.95</v>
      </c>
      <c r="J1710">
        <v>17.100000000000001</v>
      </c>
      <c r="K1710">
        <v>17.100000000000001</v>
      </c>
      <c r="L1710" t="s">
        <v>24</v>
      </c>
      <c r="M1710" s="8">
        <v>0</v>
      </c>
      <c r="N1710">
        <f t="shared" si="78"/>
        <v>0</v>
      </c>
      <c r="O1710">
        <f t="shared" si="79"/>
        <v>0</v>
      </c>
      <c r="P1710">
        <f t="shared" si="80"/>
        <v>0</v>
      </c>
      <c r="U1710">
        <v>14</v>
      </c>
      <c r="V1710">
        <v>57.95</v>
      </c>
      <c r="W1710">
        <v>17.100000000000001</v>
      </c>
    </row>
    <row r="1711" spans="1:23" x14ac:dyDescent="0.35">
      <c r="A1711">
        <v>16316</v>
      </c>
      <c r="B1711" t="s">
        <v>12</v>
      </c>
      <c r="C1711">
        <v>35</v>
      </c>
      <c r="D1711">
        <v>0</v>
      </c>
      <c r="E1711">
        <v>0</v>
      </c>
      <c r="F1711" t="s">
        <v>13</v>
      </c>
      <c r="G1711" t="s">
        <v>14</v>
      </c>
      <c r="H1711" t="s">
        <v>19</v>
      </c>
      <c r="I1711">
        <v>92.82</v>
      </c>
      <c r="J1711">
        <v>28.6</v>
      </c>
      <c r="K1711">
        <v>28.6</v>
      </c>
      <c r="L1711" t="s">
        <v>24</v>
      </c>
      <c r="M1711" s="8">
        <v>0</v>
      </c>
      <c r="N1711">
        <f t="shared" si="78"/>
        <v>0</v>
      </c>
      <c r="O1711">
        <f t="shared" si="79"/>
        <v>0</v>
      </c>
      <c r="P1711">
        <f t="shared" si="80"/>
        <v>0</v>
      </c>
      <c r="U1711">
        <v>35</v>
      </c>
      <c r="V1711">
        <v>92.82</v>
      </c>
      <c r="W1711">
        <v>28.6</v>
      </c>
    </row>
    <row r="1712" spans="1:23" x14ac:dyDescent="0.35">
      <c r="A1712">
        <v>61365</v>
      </c>
      <c r="B1712" t="s">
        <v>12</v>
      </c>
      <c r="C1712">
        <v>45</v>
      </c>
      <c r="D1712">
        <v>0</v>
      </c>
      <c r="E1712">
        <v>0</v>
      </c>
      <c r="F1712" t="s">
        <v>13</v>
      </c>
      <c r="G1712" t="s">
        <v>14</v>
      </c>
      <c r="H1712" t="s">
        <v>19</v>
      </c>
      <c r="I1712">
        <v>58.25</v>
      </c>
      <c r="J1712">
        <v>24</v>
      </c>
      <c r="K1712">
        <v>24</v>
      </c>
      <c r="L1712" t="s">
        <v>22</v>
      </c>
      <c r="M1712" s="8">
        <v>0</v>
      </c>
      <c r="N1712">
        <f t="shared" si="78"/>
        <v>0</v>
      </c>
      <c r="O1712">
        <f t="shared" si="79"/>
        <v>0</v>
      </c>
      <c r="P1712">
        <f t="shared" si="80"/>
        <v>0</v>
      </c>
      <c r="U1712">
        <v>45</v>
      </c>
      <c r="V1712">
        <v>58.25</v>
      </c>
      <c r="W1712">
        <v>24</v>
      </c>
    </row>
    <row r="1713" spans="1:23" x14ac:dyDescent="0.35">
      <c r="A1713">
        <v>12512</v>
      </c>
      <c r="B1713" t="s">
        <v>17</v>
      </c>
      <c r="C1713">
        <v>52</v>
      </c>
      <c r="D1713">
        <v>1</v>
      </c>
      <c r="E1713">
        <v>0</v>
      </c>
      <c r="F1713" t="s">
        <v>13</v>
      </c>
      <c r="G1713" t="s">
        <v>14</v>
      </c>
      <c r="H1713" t="s">
        <v>19</v>
      </c>
      <c r="I1713">
        <v>213.54</v>
      </c>
      <c r="J1713">
        <v>32</v>
      </c>
      <c r="K1713">
        <v>32</v>
      </c>
      <c r="L1713" t="s">
        <v>21</v>
      </c>
      <c r="M1713" s="8">
        <v>0</v>
      </c>
      <c r="N1713">
        <f t="shared" si="78"/>
        <v>0</v>
      </c>
      <c r="O1713">
        <f t="shared" si="79"/>
        <v>0</v>
      </c>
      <c r="P1713">
        <f t="shared" si="80"/>
        <v>1</v>
      </c>
      <c r="U1713">
        <v>52</v>
      </c>
      <c r="V1713">
        <v>213.54</v>
      </c>
      <c r="W1713">
        <v>32</v>
      </c>
    </row>
    <row r="1714" spans="1:23" x14ac:dyDescent="0.35">
      <c r="A1714">
        <v>31835</v>
      </c>
      <c r="B1714" t="s">
        <v>12</v>
      </c>
      <c r="C1714">
        <v>19</v>
      </c>
      <c r="D1714">
        <v>0</v>
      </c>
      <c r="E1714">
        <v>0</v>
      </c>
      <c r="F1714" t="s">
        <v>23</v>
      </c>
      <c r="G1714" t="s">
        <v>14</v>
      </c>
      <c r="H1714" t="s">
        <v>15</v>
      </c>
      <c r="I1714">
        <v>74.86</v>
      </c>
      <c r="J1714">
        <v>28.4</v>
      </c>
      <c r="K1714">
        <v>28.4</v>
      </c>
      <c r="L1714" t="s">
        <v>21</v>
      </c>
      <c r="M1714" s="8">
        <v>0</v>
      </c>
      <c r="N1714">
        <f t="shared" si="78"/>
        <v>0</v>
      </c>
      <c r="O1714">
        <f t="shared" si="79"/>
        <v>0</v>
      </c>
      <c r="P1714">
        <f t="shared" si="80"/>
        <v>0</v>
      </c>
      <c r="U1714">
        <v>19</v>
      </c>
      <c r="V1714">
        <v>74.86</v>
      </c>
      <c r="W1714">
        <v>28.4</v>
      </c>
    </row>
    <row r="1715" spans="1:23" x14ac:dyDescent="0.35">
      <c r="A1715">
        <v>4099</v>
      </c>
      <c r="B1715" t="s">
        <v>17</v>
      </c>
      <c r="C1715">
        <v>21</v>
      </c>
      <c r="D1715">
        <v>0</v>
      </c>
      <c r="E1715">
        <v>0</v>
      </c>
      <c r="F1715" t="s">
        <v>23</v>
      </c>
      <c r="G1715" t="s">
        <v>14</v>
      </c>
      <c r="H1715" t="s">
        <v>15</v>
      </c>
      <c r="I1715">
        <v>78.349999999999994</v>
      </c>
      <c r="J1715">
        <v>20.3</v>
      </c>
      <c r="K1715">
        <v>20.3</v>
      </c>
      <c r="L1715" t="s">
        <v>24</v>
      </c>
      <c r="M1715" s="8">
        <v>0</v>
      </c>
      <c r="N1715">
        <f t="shared" si="78"/>
        <v>0</v>
      </c>
      <c r="O1715">
        <f t="shared" si="79"/>
        <v>0</v>
      </c>
      <c r="P1715">
        <f t="shared" si="80"/>
        <v>0</v>
      </c>
      <c r="U1715">
        <v>21</v>
      </c>
      <c r="V1715">
        <v>78.349999999999994</v>
      </c>
      <c r="W1715">
        <v>20.3</v>
      </c>
    </row>
    <row r="1716" spans="1:23" x14ac:dyDescent="0.35">
      <c r="A1716">
        <v>26893</v>
      </c>
      <c r="B1716" t="s">
        <v>12</v>
      </c>
      <c r="C1716">
        <v>8</v>
      </c>
      <c r="D1716">
        <v>0</v>
      </c>
      <c r="E1716">
        <v>0</v>
      </c>
      <c r="F1716" t="s">
        <v>23</v>
      </c>
      <c r="G1716" t="s">
        <v>26</v>
      </c>
      <c r="H1716" t="s">
        <v>15</v>
      </c>
      <c r="I1716">
        <v>101.26</v>
      </c>
      <c r="J1716">
        <v>33.799999999999997</v>
      </c>
      <c r="K1716">
        <v>33.799999999999997</v>
      </c>
      <c r="L1716" t="s">
        <v>24</v>
      </c>
      <c r="M1716" s="8">
        <v>0</v>
      </c>
      <c r="N1716">
        <f t="shared" si="78"/>
        <v>0</v>
      </c>
      <c r="O1716">
        <f t="shared" si="79"/>
        <v>0</v>
      </c>
      <c r="P1716">
        <f t="shared" si="80"/>
        <v>0</v>
      </c>
      <c r="U1716">
        <v>8</v>
      </c>
      <c r="V1716">
        <v>101.26</v>
      </c>
      <c r="W1716">
        <v>33.799999999999997</v>
      </c>
    </row>
    <row r="1717" spans="1:23" x14ac:dyDescent="0.35">
      <c r="A1717">
        <v>35143</v>
      </c>
      <c r="B1717" t="s">
        <v>17</v>
      </c>
      <c r="C1717">
        <v>35</v>
      </c>
      <c r="D1717">
        <v>0</v>
      </c>
      <c r="E1717">
        <v>0</v>
      </c>
      <c r="F1717" t="s">
        <v>13</v>
      </c>
      <c r="G1717" t="s">
        <v>14</v>
      </c>
      <c r="H1717" t="s">
        <v>15</v>
      </c>
      <c r="I1717">
        <v>86.87</v>
      </c>
      <c r="J1717">
        <v>43.2</v>
      </c>
      <c r="K1717">
        <v>43.2</v>
      </c>
      <c r="L1717" t="s">
        <v>24</v>
      </c>
      <c r="M1717" s="8">
        <v>0</v>
      </c>
      <c r="N1717">
        <f t="shared" si="78"/>
        <v>0</v>
      </c>
      <c r="O1717">
        <f t="shared" si="79"/>
        <v>0</v>
      </c>
      <c r="P1717">
        <f t="shared" si="80"/>
        <v>0</v>
      </c>
      <c r="U1717">
        <v>35</v>
      </c>
      <c r="V1717">
        <v>86.87</v>
      </c>
      <c r="W1717">
        <v>43.2</v>
      </c>
    </row>
    <row r="1718" spans="1:23" x14ac:dyDescent="0.35">
      <c r="A1718">
        <v>1486</v>
      </c>
      <c r="B1718" t="s">
        <v>17</v>
      </c>
      <c r="C1718">
        <v>33</v>
      </c>
      <c r="D1718">
        <v>0</v>
      </c>
      <c r="E1718">
        <v>0</v>
      </c>
      <c r="F1718" t="s">
        <v>13</v>
      </c>
      <c r="G1718" t="s">
        <v>14</v>
      </c>
      <c r="H1718" t="s">
        <v>19</v>
      </c>
      <c r="I1718">
        <v>124.01</v>
      </c>
      <c r="J1718">
        <v>22.7</v>
      </c>
      <c r="K1718">
        <v>22.7</v>
      </c>
      <c r="L1718" t="s">
        <v>24</v>
      </c>
      <c r="M1718" s="8">
        <v>0</v>
      </c>
      <c r="N1718">
        <f t="shared" si="78"/>
        <v>0</v>
      </c>
      <c r="O1718">
        <f t="shared" si="79"/>
        <v>0</v>
      </c>
      <c r="P1718">
        <f t="shared" si="80"/>
        <v>0</v>
      </c>
      <c r="U1718">
        <v>33</v>
      </c>
      <c r="V1718">
        <v>124.01</v>
      </c>
      <c r="W1718">
        <v>22.7</v>
      </c>
    </row>
    <row r="1719" spans="1:23" x14ac:dyDescent="0.35">
      <c r="A1719">
        <v>5043</v>
      </c>
      <c r="B1719" t="s">
        <v>17</v>
      </c>
      <c r="C1719">
        <v>53</v>
      </c>
      <c r="D1719">
        <v>0</v>
      </c>
      <c r="E1719">
        <v>0</v>
      </c>
      <c r="F1719" t="s">
        <v>13</v>
      </c>
      <c r="G1719" t="s">
        <v>14</v>
      </c>
      <c r="H1719" t="s">
        <v>15</v>
      </c>
      <c r="I1719">
        <v>83.41</v>
      </c>
      <c r="J1719">
        <v>29.9</v>
      </c>
      <c r="K1719">
        <v>29.9</v>
      </c>
      <c r="L1719" t="s">
        <v>21</v>
      </c>
      <c r="M1719" s="8">
        <v>0</v>
      </c>
      <c r="N1719">
        <f t="shared" si="78"/>
        <v>0</v>
      </c>
      <c r="O1719">
        <f t="shared" si="79"/>
        <v>0</v>
      </c>
      <c r="P1719">
        <f t="shared" si="80"/>
        <v>0</v>
      </c>
      <c r="U1719">
        <v>53</v>
      </c>
      <c r="V1719">
        <v>83.41</v>
      </c>
      <c r="W1719">
        <v>29.9</v>
      </c>
    </row>
    <row r="1720" spans="1:23" x14ac:dyDescent="0.35">
      <c r="A1720">
        <v>2513</v>
      </c>
      <c r="B1720" t="s">
        <v>12</v>
      </c>
      <c r="C1720">
        <v>59</v>
      </c>
      <c r="D1720">
        <v>0</v>
      </c>
      <c r="E1720">
        <v>1</v>
      </c>
      <c r="F1720" t="s">
        <v>13</v>
      </c>
      <c r="G1720" t="s">
        <v>25</v>
      </c>
      <c r="H1720" t="s">
        <v>15</v>
      </c>
      <c r="I1720">
        <v>188.69</v>
      </c>
      <c r="J1720" t="s">
        <v>20</v>
      </c>
      <c r="K1720">
        <v>28.1</v>
      </c>
      <c r="L1720" t="s">
        <v>16</v>
      </c>
      <c r="M1720" s="8">
        <v>0</v>
      </c>
      <c r="N1720">
        <f t="shared" si="78"/>
        <v>1</v>
      </c>
      <c r="O1720">
        <f t="shared" si="79"/>
        <v>0</v>
      </c>
      <c r="P1720">
        <f t="shared" si="80"/>
        <v>1</v>
      </c>
      <c r="U1720">
        <v>59</v>
      </c>
      <c r="V1720">
        <v>188.69</v>
      </c>
      <c r="W1720">
        <v>28.1</v>
      </c>
    </row>
    <row r="1721" spans="1:23" x14ac:dyDescent="0.35">
      <c r="A1721">
        <v>5451</v>
      </c>
      <c r="B1721" t="s">
        <v>12</v>
      </c>
      <c r="C1721">
        <v>34</v>
      </c>
      <c r="D1721">
        <v>0</v>
      </c>
      <c r="E1721">
        <v>0</v>
      </c>
      <c r="F1721" t="s">
        <v>13</v>
      </c>
      <c r="G1721" t="s">
        <v>14</v>
      </c>
      <c r="H1721" t="s">
        <v>19</v>
      </c>
      <c r="I1721">
        <v>86.51</v>
      </c>
      <c r="J1721" t="s">
        <v>20</v>
      </c>
      <c r="K1721">
        <v>28.1</v>
      </c>
      <c r="L1721" t="s">
        <v>16</v>
      </c>
      <c r="M1721" s="8">
        <v>0</v>
      </c>
      <c r="N1721">
        <f t="shared" si="78"/>
        <v>1</v>
      </c>
      <c r="O1721">
        <f t="shared" si="79"/>
        <v>0</v>
      </c>
      <c r="P1721">
        <f t="shared" si="80"/>
        <v>0</v>
      </c>
      <c r="U1721">
        <v>34</v>
      </c>
      <c r="V1721">
        <v>86.51</v>
      </c>
      <c r="W1721">
        <v>28.1</v>
      </c>
    </row>
    <row r="1722" spans="1:23" x14ac:dyDescent="0.35">
      <c r="A1722">
        <v>3640</v>
      </c>
      <c r="B1722" t="s">
        <v>17</v>
      </c>
      <c r="C1722">
        <v>31</v>
      </c>
      <c r="D1722">
        <v>0</v>
      </c>
      <c r="E1722">
        <v>0</v>
      </c>
      <c r="F1722" t="s">
        <v>23</v>
      </c>
      <c r="G1722" t="s">
        <v>18</v>
      </c>
      <c r="H1722" t="s">
        <v>19</v>
      </c>
      <c r="I1722">
        <v>70.650000000000006</v>
      </c>
      <c r="J1722">
        <v>29.9</v>
      </c>
      <c r="K1722">
        <v>29.9</v>
      </c>
      <c r="L1722" t="s">
        <v>24</v>
      </c>
      <c r="M1722" s="8">
        <v>0</v>
      </c>
      <c r="N1722">
        <f t="shared" si="78"/>
        <v>0</v>
      </c>
      <c r="O1722">
        <f t="shared" si="79"/>
        <v>0</v>
      </c>
      <c r="P1722">
        <f t="shared" si="80"/>
        <v>0</v>
      </c>
      <c r="U1722">
        <v>31</v>
      </c>
      <c r="V1722">
        <v>70.650000000000006</v>
      </c>
      <c r="W1722">
        <v>29.9</v>
      </c>
    </row>
    <row r="1723" spans="1:23" x14ac:dyDescent="0.35">
      <c r="A1723">
        <v>17835</v>
      </c>
      <c r="B1723" t="s">
        <v>17</v>
      </c>
      <c r="C1723">
        <v>43</v>
      </c>
      <c r="D1723">
        <v>0</v>
      </c>
      <c r="E1723">
        <v>0</v>
      </c>
      <c r="F1723" t="s">
        <v>23</v>
      </c>
      <c r="G1723" t="s">
        <v>18</v>
      </c>
      <c r="H1723" t="s">
        <v>19</v>
      </c>
      <c r="I1723">
        <v>92.4</v>
      </c>
      <c r="J1723">
        <v>22.7</v>
      </c>
      <c r="K1723">
        <v>22.7</v>
      </c>
      <c r="L1723" t="s">
        <v>24</v>
      </c>
      <c r="M1723" s="8">
        <v>0</v>
      </c>
      <c r="N1723">
        <f t="shared" si="78"/>
        <v>0</v>
      </c>
      <c r="O1723">
        <f t="shared" si="79"/>
        <v>0</v>
      </c>
      <c r="P1723">
        <f t="shared" si="80"/>
        <v>0</v>
      </c>
      <c r="U1723">
        <v>43</v>
      </c>
      <c r="V1723">
        <v>92.4</v>
      </c>
      <c r="W1723">
        <v>22.7</v>
      </c>
    </row>
    <row r="1724" spans="1:23" x14ac:dyDescent="0.35">
      <c r="A1724">
        <v>26826</v>
      </c>
      <c r="B1724" t="s">
        <v>17</v>
      </c>
      <c r="C1724">
        <v>61</v>
      </c>
      <c r="D1724">
        <v>0</v>
      </c>
      <c r="E1724">
        <v>0</v>
      </c>
      <c r="F1724" t="s">
        <v>13</v>
      </c>
      <c r="G1724" t="s">
        <v>18</v>
      </c>
      <c r="H1724" t="s">
        <v>15</v>
      </c>
      <c r="I1724">
        <v>73.36</v>
      </c>
      <c r="J1724">
        <v>16.100000000000001</v>
      </c>
      <c r="K1724">
        <v>16.100000000000001</v>
      </c>
      <c r="L1724" t="s">
        <v>21</v>
      </c>
      <c r="M1724" s="8">
        <v>0</v>
      </c>
      <c r="N1724">
        <f t="shared" si="78"/>
        <v>0</v>
      </c>
      <c r="O1724">
        <f t="shared" si="79"/>
        <v>0</v>
      </c>
      <c r="P1724">
        <f t="shared" si="80"/>
        <v>0</v>
      </c>
      <c r="U1724">
        <v>61</v>
      </c>
      <c r="V1724">
        <v>73.36</v>
      </c>
      <c r="W1724">
        <v>16.100000000000001</v>
      </c>
    </row>
    <row r="1725" spans="1:23" x14ac:dyDescent="0.35">
      <c r="A1725">
        <v>45713</v>
      </c>
      <c r="B1725" t="s">
        <v>17</v>
      </c>
      <c r="C1725">
        <v>57</v>
      </c>
      <c r="D1725">
        <v>0</v>
      </c>
      <c r="E1725">
        <v>0</v>
      </c>
      <c r="F1725" t="s">
        <v>13</v>
      </c>
      <c r="G1725" t="s">
        <v>25</v>
      </c>
      <c r="H1725" t="s">
        <v>15</v>
      </c>
      <c r="I1725">
        <v>219.5</v>
      </c>
      <c r="J1725">
        <v>33.799999999999997</v>
      </c>
      <c r="K1725">
        <v>33.799999999999997</v>
      </c>
      <c r="L1725" t="s">
        <v>16</v>
      </c>
      <c r="M1725" s="8">
        <v>0</v>
      </c>
      <c r="N1725">
        <f t="shared" si="78"/>
        <v>0</v>
      </c>
      <c r="O1725">
        <f t="shared" si="79"/>
        <v>0</v>
      </c>
      <c r="P1725">
        <f t="shared" si="80"/>
        <v>1</v>
      </c>
      <c r="U1725">
        <v>57</v>
      </c>
      <c r="V1725">
        <v>219.5</v>
      </c>
      <c r="W1725">
        <v>33.799999999999997</v>
      </c>
    </row>
    <row r="1726" spans="1:23" x14ac:dyDescent="0.35">
      <c r="A1726">
        <v>37660</v>
      </c>
      <c r="B1726" t="s">
        <v>12</v>
      </c>
      <c r="C1726">
        <v>11</v>
      </c>
      <c r="D1726">
        <v>0</v>
      </c>
      <c r="E1726">
        <v>0</v>
      </c>
      <c r="F1726" t="s">
        <v>23</v>
      </c>
      <c r="G1726" t="s">
        <v>26</v>
      </c>
      <c r="H1726" t="s">
        <v>19</v>
      </c>
      <c r="I1726">
        <v>105.73</v>
      </c>
      <c r="J1726">
        <v>22.6</v>
      </c>
      <c r="K1726">
        <v>22.6</v>
      </c>
      <c r="L1726" t="s">
        <v>21</v>
      </c>
      <c r="M1726" s="8">
        <v>0</v>
      </c>
      <c r="N1726">
        <f t="shared" si="78"/>
        <v>0</v>
      </c>
      <c r="O1726">
        <f t="shared" si="79"/>
        <v>0</v>
      </c>
      <c r="P1726">
        <f t="shared" si="80"/>
        <v>0</v>
      </c>
      <c r="U1726">
        <v>11</v>
      </c>
      <c r="V1726">
        <v>105.73</v>
      </c>
      <c r="W1726">
        <v>22.6</v>
      </c>
    </row>
    <row r="1727" spans="1:23" x14ac:dyDescent="0.35">
      <c r="A1727">
        <v>24782</v>
      </c>
      <c r="B1727" t="s">
        <v>12</v>
      </c>
      <c r="C1727">
        <v>36</v>
      </c>
      <c r="D1727">
        <v>0</v>
      </c>
      <c r="E1727">
        <v>0</v>
      </c>
      <c r="F1727" t="s">
        <v>13</v>
      </c>
      <c r="G1727" t="s">
        <v>14</v>
      </c>
      <c r="H1727" t="s">
        <v>19</v>
      </c>
      <c r="I1727">
        <v>83.79</v>
      </c>
      <c r="J1727">
        <v>25.5</v>
      </c>
      <c r="K1727">
        <v>25.5</v>
      </c>
      <c r="L1727" t="s">
        <v>22</v>
      </c>
      <c r="M1727" s="8">
        <v>0</v>
      </c>
      <c r="N1727">
        <f t="shared" si="78"/>
        <v>0</v>
      </c>
      <c r="O1727">
        <f t="shared" si="79"/>
        <v>0</v>
      </c>
      <c r="P1727">
        <f t="shared" si="80"/>
        <v>0</v>
      </c>
      <c r="U1727">
        <v>36</v>
      </c>
      <c r="V1727">
        <v>83.79</v>
      </c>
      <c r="W1727">
        <v>25.5</v>
      </c>
    </row>
    <row r="1728" spans="1:23" x14ac:dyDescent="0.35">
      <c r="A1728">
        <v>63416</v>
      </c>
      <c r="B1728" t="s">
        <v>17</v>
      </c>
      <c r="C1728">
        <v>16</v>
      </c>
      <c r="D1728">
        <v>0</v>
      </c>
      <c r="E1728">
        <v>0</v>
      </c>
      <c r="F1728" t="s">
        <v>23</v>
      </c>
      <c r="G1728" t="s">
        <v>14</v>
      </c>
      <c r="H1728" t="s">
        <v>15</v>
      </c>
      <c r="I1728">
        <v>58.02</v>
      </c>
      <c r="J1728">
        <v>22.5</v>
      </c>
      <c r="K1728">
        <v>22.5</v>
      </c>
      <c r="L1728" t="s">
        <v>24</v>
      </c>
      <c r="M1728" s="8">
        <v>0</v>
      </c>
      <c r="N1728">
        <f t="shared" si="78"/>
        <v>0</v>
      </c>
      <c r="O1728">
        <f t="shared" si="79"/>
        <v>0</v>
      </c>
      <c r="P1728">
        <f t="shared" si="80"/>
        <v>0</v>
      </c>
      <c r="U1728">
        <v>16</v>
      </c>
      <c r="V1728">
        <v>58.02</v>
      </c>
      <c r="W1728">
        <v>22.5</v>
      </c>
    </row>
    <row r="1729" spans="1:23" x14ac:dyDescent="0.35">
      <c r="A1729">
        <v>16953</v>
      </c>
      <c r="B1729" t="s">
        <v>17</v>
      </c>
      <c r="C1729">
        <v>60</v>
      </c>
      <c r="D1729">
        <v>0</v>
      </c>
      <c r="E1729">
        <v>0</v>
      </c>
      <c r="F1729" t="s">
        <v>13</v>
      </c>
      <c r="G1729" t="s">
        <v>25</v>
      </c>
      <c r="H1729" t="s">
        <v>19</v>
      </c>
      <c r="I1729">
        <v>61.94</v>
      </c>
      <c r="J1729">
        <v>27.9</v>
      </c>
      <c r="K1729">
        <v>27.9</v>
      </c>
      <c r="L1729" t="s">
        <v>16</v>
      </c>
      <c r="M1729" s="8">
        <v>0</v>
      </c>
      <c r="N1729">
        <f t="shared" si="78"/>
        <v>0</v>
      </c>
      <c r="O1729">
        <f t="shared" si="79"/>
        <v>0</v>
      </c>
      <c r="P1729">
        <f t="shared" si="80"/>
        <v>0</v>
      </c>
      <c r="U1729">
        <v>60</v>
      </c>
      <c r="V1729">
        <v>61.94</v>
      </c>
      <c r="W1729">
        <v>27.9</v>
      </c>
    </row>
    <row r="1730" spans="1:23" x14ac:dyDescent="0.35">
      <c r="A1730">
        <v>42082</v>
      </c>
      <c r="B1730" t="s">
        <v>12</v>
      </c>
      <c r="C1730">
        <v>13</v>
      </c>
      <c r="D1730">
        <v>0</v>
      </c>
      <c r="E1730">
        <v>0</v>
      </c>
      <c r="F1730" t="s">
        <v>23</v>
      </c>
      <c r="G1730" t="s">
        <v>26</v>
      </c>
      <c r="H1730" t="s">
        <v>19</v>
      </c>
      <c r="I1730">
        <v>99.71</v>
      </c>
      <c r="J1730">
        <v>23.5</v>
      </c>
      <c r="K1730">
        <v>23.5</v>
      </c>
      <c r="L1730" t="s">
        <v>24</v>
      </c>
      <c r="M1730" s="8">
        <v>0</v>
      </c>
      <c r="N1730">
        <f t="shared" si="78"/>
        <v>0</v>
      </c>
      <c r="O1730">
        <f t="shared" si="79"/>
        <v>0</v>
      </c>
      <c r="P1730">
        <f t="shared" si="80"/>
        <v>0</v>
      </c>
      <c r="U1730">
        <v>13</v>
      </c>
      <c r="V1730">
        <v>99.71</v>
      </c>
      <c r="W1730">
        <v>23.5</v>
      </c>
    </row>
    <row r="1731" spans="1:23" x14ac:dyDescent="0.35">
      <c r="A1731">
        <v>51660</v>
      </c>
      <c r="B1731" t="s">
        <v>17</v>
      </c>
      <c r="C1731">
        <v>69</v>
      </c>
      <c r="D1731">
        <v>0</v>
      </c>
      <c r="E1731">
        <v>0</v>
      </c>
      <c r="F1731" t="s">
        <v>13</v>
      </c>
      <c r="G1731" t="s">
        <v>18</v>
      </c>
      <c r="H1731" t="s">
        <v>19</v>
      </c>
      <c r="I1731">
        <v>63.19</v>
      </c>
      <c r="J1731">
        <v>32.200000000000003</v>
      </c>
      <c r="K1731">
        <v>32.200000000000003</v>
      </c>
      <c r="L1731" t="s">
        <v>21</v>
      </c>
      <c r="M1731" s="8">
        <v>0</v>
      </c>
      <c r="N1731">
        <f t="shared" ref="N1731:N1794" si="81">IF(OR(J1731&gt;47.5,J1731&lt;9.1),1,0)</f>
        <v>0</v>
      </c>
      <c r="O1731">
        <f t="shared" ref="O1731:O1794" si="82">IF(OR(C1731&lt;-29,C1731&gt;115),1,0)</f>
        <v>0</v>
      </c>
      <c r="P1731">
        <f t="shared" ref="P1731:P1794" si="83">IF(OR(I1731&lt;21.98,I1731&gt;169.36),1,0)</f>
        <v>0</v>
      </c>
      <c r="U1731">
        <v>69</v>
      </c>
      <c r="V1731">
        <v>63.19</v>
      </c>
      <c r="W1731">
        <v>32.200000000000003</v>
      </c>
    </row>
    <row r="1732" spans="1:23" x14ac:dyDescent="0.35">
      <c r="A1732">
        <v>27135</v>
      </c>
      <c r="B1732" t="s">
        <v>12</v>
      </c>
      <c r="C1732">
        <v>69</v>
      </c>
      <c r="D1732">
        <v>1</v>
      </c>
      <c r="E1732">
        <v>0</v>
      </c>
      <c r="F1732" t="s">
        <v>13</v>
      </c>
      <c r="G1732" t="s">
        <v>14</v>
      </c>
      <c r="H1732" t="s">
        <v>19</v>
      </c>
      <c r="I1732">
        <v>107.11</v>
      </c>
      <c r="J1732" t="s">
        <v>20</v>
      </c>
      <c r="K1732">
        <v>28.1</v>
      </c>
      <c r="L1732" t="s">
        <v>22</v>
      </c>
      <c r="M1732" s="8">
        <v>0</v>
      </c>
      <c r="N1732">
        <f t="shared" si="81"/>
        <v>1</v>
      </c>
      <c r="O1732">
        <f t="shared" si="82"/>
        <v>0</v>
      </c>
      <c r="P1732">
        <f t="shared" si="83"/>
        <v>0</v>
      </c>
      <c r="U1732">
        <v>69</v>
      </c>
      <c r="V1732">
        <v>107.11</v>
      </c>
      <c r="W1732">
        <v>28.1</v>
      </c>
    </row>
    <row r="1733" spans="1:23" x14ac:dyDescent="0.35">
      <c r="A1733">
        <v>54058</v>
      </c>
      <c r="B1733" t="s">
        <v>17</v>
      </c>
      <c r="C1733">
        <v>22</v>
      </c>
      <c r="D1733">
        <v>0</v>
      </c>
      <c r="E1733">
        <v>0</v>
      </c>
      <c r="F1733" t="s">
        <v>23</v>
      </c>
      <c r="G1733" t="s">
        <v>14</v>
      </c>
      <c r="H1733" t="s">
        <v>15</v>
      </c>
      <c r="I1733">
        <v>56.84</v>
      </c>
      <c r="J1733">
        <v>29.9</v>
      </c>
      <c r="K1733">
        <v>29.9</v>
      </c>
      <c r="L1733" t="s">
        <v>22</v>
      </c>
      <c r="M1733" s="8">
        <v>0</v>
      </c>
      <c r="N1733">
        <f t="shared" si="81"/>
        <v>0</v>
      </c>
      <c r="O1733">
        <f t="shared" si="82"/>
        <v>0</v>
      </c>
      <c r="P1733">
        <f t="shared" si="83"/>
        <v>0</v>
      </c>
      <c r="U1733">
        <v>22</v>
      </c>
      <c r="V1733">
        <v>56.84</v>
      </c>
      <c r="W1733">
        <v>29.9</v>
      </c>
    </row>
    <row r="1734" spans="1:23" x14ac:dyDescent="0.35">
      <c r="A1734">
        <v>24272</v>
      </c>
      <c r="B1734" t="s">
        <v>12</v>
      </c>
      <c r="C1734">
        <v>63</v>
      </c>
      <c r="D1734">
        <v>0</v>
      </c>
      <c r="E1734">
        <v>0</v>
      </c>
      <c r="F1734" t="s">
        <v>13</v>
      </c>
      <c r="G1734" t="s">
        <v>25</v>
      </c>
      <c r="H1734" t="s">
        <v>19</v>
      </c>
      <c r="I1734">
        <v>217.66</v>
      </c>
      <c r="J1734">
        <v>28.7</v>
      </c>
      <c r="K1734">
        <v>28.7</v>
      </c>
      <c r="L1734" t="s">
        <v>16</v>
      </c>
      <c r="M1734" s="8">
        <v>0</v>
      </c>
      <c r="N1734">
        <f t="shared" si="81"/>
        <v>0</v>
      </c>
      <c r="O1734">
        <f t="shared" si="82"/>
        <v>0</v>
      </c>
      <c r="P1734">
        <f t="shared" si="83"/>
        <v>1</v>
      </c>
      <c r="U1734">
        <v>63</v>
      </c>
      <c r="V1734">
        <v>217.66</v>
      </c>
      <c r="W1734">
        <v>28.7</v>
      </c>
    </row>
    <row r="1735" spans="1:23" x14ac:dyDescent="0.35">
      <c r="A1735">
        <v>16028</v>
      </c>
      <c r="B1735" t="s">
        <v>17</v>
      </c>
      <c r="C1735">
        <v>45</v>
      </c>
      <c r="D1735">
        <v>0</v>
      </c>
      <c r="E1735">
        <v>0</v>
      </c>
      <c r="F1735" t="s">
        <v>13</v>
      </c>
      <c r="G1735" t="s">
        <v>14</v>
      </c>
      <c r="H1735" t="s">
        <v>19</v>
      </c>
      <c r="I1735">
        <v>77.19</v>
      </c>
      <c r="J1735">
        <v>37.200000000000003</v>
      </c>
      <c r="K1735">
        <v>37.200000000000003</v>
      </c>
      <c r="L1735" t="s">
        <v>22</v>
      </c>
      <c r="M1735" s="8">
        <v>0</v>
      </c>
      <c r="N1735">
        <f t="shared" si="81"/>
        <v>0</v>
      </c>
      <c r="O1735">
        <f t="shared" si="82"/>
        <v>0</v>
      </c>
      <c r="P1735">
        <f t="shared" si="83"/>
        <v>0</v>
      </c>
      <c r="U1735">
        <v>45</v>
      </c>
      <c r="V1735">
        <v>77.19</v>
      </c>
      <c r="W1735">
        <v>37.200000000000003</v>
      </c>
    </row>
    <row r="1736" spans="1:23" x14ac:dyDescent="0.35">
      <c r="A1736">
        <v>49645</v>
      </c>
      <c r="B1736" t="s">
        <v>12</v>
      </c>
      <c r="C1736">
        <v>58</v>
      </c>
      <c r="D1736">
        <v>0</v>
      </c>
      <c r="E1736">
        <v>0</v>
      </c>
      <c r="F1736" t="s">
        <v>23</v>
      </c>
      <c r="G1736" t="s">
        <v>14</v>
      </c>
      <c r="H1736" t="s">
        <v>19</v>
      </c>
      <c r="I1736">
        <v>76.22</v>
      </c>
      <c r="J1736">
        <v>22.2</v>
      </c>
      <c r="K1736">
        <v>22.2</v>
      </c>
      <c r="L1736" t="s">
        <v>16</v>
      </c>
      <c r="M1736" s="8">
        <v>0</v>
      </c>
      <c r="N1736">
        <f t="shared" si="81"/>
        <v>0</v>
      </c>
      <c r="O1736">
        <f t="shared" si="82"/>
        <v>0</v>
      </c>
      <c r="P1736">
        <f t="shared" si="83"/>
        <v>0</v>
      </c>
      <c r="U1736">
        <v>58</v>
      </c>
      <c r="V1736">
        <v>76.22</v>
      </c>
      <c r="W1736">
        <v>22.2</v>
      </c>
    </row>
    <row r="1737" spans="1:23" x14ac:dyDescent="0.35">
      <c r="A1737">
        <v>54347</v>
      </c>
      <c r="B1737" t="s">
        <v>12</v>
      </c>
      <c r="C1737">
        <v>61</v>
      </c>
      <c r="D1737">
        <v>0</v>
      </c>
      <c r="E1737">
        <v>0</v>
      </c>
      <c r="F1737" t="s">
        <v>13</v>
      </c>
      <c r="G1737" t="s">
        <v>18</v>
      </c>
      <c r="H1737" t="s">
        <v>19</v>
      </c>
      <c r="I1737">
        <v>155.32</v>
      </c>
      <c r="J1737">
        <v>26.6</v>
      </c>
      <c r="K1737">
        <v>26.6</v>
      </c>
      <c r="L1737" t="s">
        <v>16</v>
      </c>
      <c r="M1737" s="8">
        <v>0</v>
      </c>
      <c r="N1737">
        <f t="shared" si="81"/>
        <v>0</v>
      </c>
      <c r="O1737">
        <f t="shared" si="82"/>
        <v>0</v>
      </c>
      <c r="P1737">
        <f t="shared" si="83"/>
        <v>0</v>
      </c>
      <c r="U1737">
        <v>61</v>
      </c>
      <c r="V1737">
        <v>155.32</v>
      </c>
      <c r="W1737">
        <v>26.6</v>
      </c>
    </row>
    <row r="1738" spans="1:23" x14ac:dyDescent="0.35">
      <c r="A1738">
        <v>4861</v>
      </c>
      <c r="B1738" t="s">
        <v>17</v>
      </c>
      <c r="C1738">
        <v>30</v>
      </c>
      <c r="D1738">
        <v>0</v>
      </c>
      <c r="E1738">
        <v>0</v>
      </c>
      <c r="F1738" t="s">
        <v>13</v>
      </c>
      <c r="G1738" t="s">
        <v>14</v>
      </c>
      <c r="H1738" t="s">
        <v>15</v>
      </c>
      <c r="I1738">
        <v>70.67</v>
      </c>
      <c r="J1738">
        <v>24.6</v>
      </c>
      <c r="K1738">
        <v>24.6</v>
      </c>
      <c r="L1738" t="s">
        <v>22</v>
      </c>
      <c r="M1738" s="8">
        <v>0</v>
      </c>
      <c r="N1738">
        <f t="shared" si="81"/>
        <v>0</v>
      </c>
      <c r="O1738">
        <f t="shared" si="82"/>
        <v>0</v>
      </c>
      <c r="P1738">
        <f t="shared" si="83"/>
        <v>0</v>
      </c>
      <c r="U1738">
        <v>30</v>
      </c>
      <c r="V1738">
        <v>70.67</v>
      </c>
      <c r="W1738">
        <v>24.6</v>
      </c>
    </row>
    <row r="1739" spans="1:23" x14ac:dyDescent="0.35">
      <c r="A1739">
        <v>54353</v>
      </c>
      <c r="B1739" t="s">
        <v>17</v>
      </c>
      <c r="C1739">
        <v>78</v>
      </c>
      <c r="D1739">
        <v>1</v>
      </c>
      <c r="E1739">
        <v>1</v>
      </c>
      <c r="F1739" t="s">
        <v>13</v>
      </c>
      <c r="G1739" t="s">
        <v>14</v>
      </c>
      <c r="H1739" t="s">
        <v>15</v>
      </c>
      <c r="I1739">
        <v>227.16</v>
      </c>
      <c r="J1739">
        <v>41.7</v>
      </c>
      <c r="K1739">
        <v>41.7</v>
      </c>
      <c r="L1739" t="s">
        <v>21</v>
      </c>
      <c r="M1739" s="8">
        <v>0</v>
      </c>
      <c r="N1739">
        <f t="shared" si="81"/>
        <v>0</v>
      </c>
      <c r="O1739">
        <f t="shared" si="82"/>
        <v>0</v>
      </c>
      <c r="P1739">
        <f t="shared" si="83"/>
        <v>1</v>
      </c>
      <c r="U1739">
        <v>78</v>
      </c>
      <c r="V1739">
        <v>227.16</v>
      </c>
      <c r="W1739">
        <v>41.7</v>
      </c>
    </row>
    <row r="1740" spans="1:23" x14ac:dyDescent="0.35">
      <c r="A1740">
        <v>71016</v>
      </c>
      <c r="B1740" t="s">
        <v>17</v>
      </c>
      <c r="C1740">
        <v>68</v>
      </c>
      <c r="D1740">
        <v>0</v>
      </c>
      <c r="E1740">
        <v>0</v>
      </c>
      <c r="F1740" t="s">
        <v>13</v>
      </c>
      <c r="G1740" t="s">
        <v>14</v>
      </c>
      <c r="H1740" t="s">
        <v>19</v>
      </c>
      <c r="I1740">
        <v>58.69</v>
      </c>
      <c r="J1740">
        <v>26.2</v>
      </c>
      <c r="K1740">
        <v>26.2</v>
      </c>
      <c r="L1740" t="s">
        <v>16</v>
      </c>
      <c r="M1740" s="8">
        <v>0</v>
      </c>
      <c r="N1740">
        <f t="shared" si="81"/>
        <v>0</v>
      </c>
      <c r="O1740">
        <f t="shared" si="82"/>
        <v>0</v>
      </c>
      <c r="P1740">
        <f t="shared" si="83"/>
        <v>0</v>
      </c>
      <c r="U1740">
        <v>68</v>
      </c>
      <c r="V1740">
        <v>58.69</v>
      </c>
      <c r="W1740">
        <v>26.2</v>
      </c>
    </row>
    <row r="1741" spans="1:23" x14ac:dyDescent="0.35">
      <c r="A1741">
        <v>33768</v>
      </c>
      <c r="B1741" t="s">
        <v>17</v>
      </c>
      <c r="C1741">
        <v>16</v>
      </c>
      <c r="D1741">
        <v>0</v>
      </c>
      <c r="E1741">
        <v>0</v>
      </c>
      <c r="F1741" t="s">
        <v>23</v>
      </c>
      <c r="G1741" t="s">
        <v>18</v>
      </c>
      <c r="H1741" t="s">
        <v>15</v>
      </c>
      <c r="I1741">
        <v>88.85</v>
      </c>
      <c r="J1741">
        <v>27.1</v>
      </c>
      <c r="K1741">
        <v>27.1</v>
      </c>
      <c r="L1741" t="s">
        <v>24</v>
      </c>
      <c r="M1741" s="8">
        <v>0</v>
      </c>
      <c r="N1741">
        <f t="shared" si="81"/>
        <v>0</v>
      </c>
      <c r="O1741">
        <f t="shared" si="82"/>
        <v>0</v>
      </c>
      <c r="P1741">
        <f t="shared" si="83"/>
        <v>0</v>
      </c>
      <c r="U1741">
        <v>16</v>
      </c>
      <c r="V1741">
        <v>88.85</v>
      </c>
      <c r="W1741">
        <v>27.1</v>
      </c>
    </row>
    <row r="1742" spans="1:23" x14ac:dyDescent="0.35">
      <c r="A1742">
        <v>62681</v>
      </c>
      <c r="B1742" t="s">
        <v>17</v>
      </c>
      <c r="C1742">
        <v>38</v>
      </c>
      <c r="D1742">
        <v>1</v>
      </c>
      <c r="E1742">
        <v>0</v>
      </c>
      <c r="F1742" t="s">
        <v>13</v>
      </c>
      <c r="G1742" t="s">
        <v>14</v>
      </c>
      <c r="H1742" t="s">
        <v>15</v>
      </c>
      <c r="I1742">
        <v>137.94</v>
      </c>
      <c r="J1742">
        <v>41.8</v>
      </c>
      <c r="K1742">
        <v>41.8</v>
      </c>
      <c r="L1742" t="s">
        <v>21</v>
      </c>
      <c r="M1742" s="8">
        <v>0</v>
      </c>
      <c r="N1742">
        <f t="shared" si="81"/>
        <v>0</v>
      </c>
      <c r="O1742">
        <f t="shared" si="82"/>
        <v>0</v>
      </c>
      <c r="P1742">
        <f t="shared" si="83"/>
        <v>0</v>
      </c>
      <c r="U1742">
        <v>38</v>
      </c>
      <c r="V1742">
        <v>137.94</v>
      </c>
      <c r="W1742">
        <v>41.8</v>
      </c>
    </row>
    <row r="1743" spans="1:23" x14ac:dyDescent="0.35">
      <c r="A1743">
        <v>41007</v>
      </c>
      <c r="B1743" t="s">
        <v>17</v>
      </c>
      <c r="C1743">
        <v>39</v>
      </c>
      <c r="D1743">
        <v>0</v>
      </c>
      <c r="E1743">
        <v>0</v>
      </c>
      <c r="F1743" t="s">
        <v>13</v>
      </c>
      <c r="G1743" t="s">
        <v>14</v>
      </c>
      <c r="H1743" t="s">
        <v>15</v>
      </c>
      <c r="I1743">
        <v>60.6</v>
      </c>
      <c r="J1743">
        <v>34.200000000000003</v>
      </c>
      <c r="K1743">
        <v>34.200000000000003</v>
      </c>
      <c r="L1743" t="s">
        <v>21</v>
      </c>
      <c r="M1743" s="8">
        <v>0</v>
      </c>
      <c r="N1743">
        <f t="shared" si="81"/>
        <v>0</v>
      </c>
      <c r="O1743">
        <f t="shared" si="82"/>
        <v>0</v>
      </c>
      <c r="P1743">
        <f t="shared" si="83"/>
        <v>0</v>
      </c>
      <c r="U1743">
        <v>39</v>
      </c>
      <c r="V1743">
        <v>60.6</v>
      </c>
      <c r="W1743">
        <v>34.200000000000003</v>
      </c>
    </row>
    <row r="1744" spans="1:23" x14ac:dyDescent="0.35">
      <c r="A1744">
        <v>35450</v>
      </c>
      <c r="B1744" t="s">
        <v>17</v>
      </c>
      <c r="C1744">
        <v>51</v>
      </c>
      <c r="D1744">
        <v>0</v>
      </c>
      <c r="E1744">
        <v>0</v>
      </c>
      <c r="F1744" t="s">
        <v>13</v>
      </c>
      <c r="G1744" t="s">
        <v>14</v>
      </c>
      <c r="H1744" t="s">
        <v>19</v>
      </c>
      <c r="I1744">
        <v>93.67</v>
      </c>
      <c r="J1744">
        <v>19.2</v>
      </c>
      <c r="K1744">
        <v>19.2</v>
      </c>
      <c r="L1744" t="s">
        <v>21</v>
      </c>
      <c r="M1744" s="8">
        <v>0</v>
      </c>
      <c r="N1744">
        <f t="shared" si="81"/>
        <v>0</v>
      </c>
      <c r="O1744">
        <f t="shared" si="82"/>
        <v>0</v>
      </c>
      <c r="P1744">
        <f t="shared" si="83"/>
        <v>0</v>
      </c>
      <c r="U1744">
        <v>51</v>
      </c>
      <c r="V1744">
        <v>93.67</v>
      </c>
      <c r="W1744">
        <v>19.2</v>
      </c>
    </row>
    <row r="1745" spans="1:23" x14ac:dyDescent="0.35">
      <c r="A1745">
        <v>62793</v>
      </c>
      <c r="B1745" t="s">
        <v>12</v>
      </c>
      <c r="C1745">
        <v>37</v>
      </c>
      <c r="D1745">
        <v>0</v>
      </c>
      <c r="E1745">
        <v>0</v>
      </c>
      <c r="F1745" t="s">
        <v>13</v>
      </c>
      <c r="G1745" t="s">
        <v>14</v>
      </c>
      <c r="H1745" t="s">
        <v>15</v>
      </c>
      <c r="I1745">
        <v>79.56</v>
      </c>
      <c r="J1745">
        <v>25.2</v>
      </c>
      <c r="K1745">
        <v>25.2</v>
      </c>
      <c r="L1745" t="s">
        <v>21</v>
      </c>
      <c r="M1745" s="8">
        <v>0</v>
      </c>
      <c r="N1745">
        <f t="shared" si="81"/>
        <v>0</v>
      </c>
      <c r="O1745">
        <f t="shared" si="82"/>
        <v>0</v>
      </c>
      <c r="P1745">
        <f t="shared" si="83"/>
        <v>0</v>
      </c>
      <c r="U1745">
        <v>37</v>
      </c>
      <c r="V1745">
        <v>79.56</v>
      </c>
      <c r="W1745">
        <v>25.2</v>
      </c>
    </row>
    <row r="1746" spans="1:23" x14ac:dyDescent="0.35">
      <c r="A1746">
        <v>66592</v>
      </c>
      <c r="B1746" t="s">
        <v>12</v>
      </c>
      <c r="C1746">
        <v>16</v>
      </c>
      <c r="D1746">
        <v>0</v>
      </c>
      <c r="E1746">
        <v>0</v>
      </c>
      <c r="F1746" t="s">
        <v>23</v>
      </c>
      <c r="G1746" t="s">
        <v>14</v>
      </c>
      <c r="H1746" t="s">
        <v>19</v>
      </c>
      <c r="I1746">
        <v>122.46</v>
      </c>
      <c r="J1746">
        <v>18.7</v>
      </c>
      <c r="K1746">
        <v>18.7</v>
      </c>
      <c r="L1746" t="s">
        <v>21</v>
      </c>
      <c r="M1746" s="8">
        <v>0</v>
      </c>
      <c r="N1746">
        <f t="shared" si="81"/>
        <v>0</v>
      </c>
      <c r="O1746">
        <f t="shared" si="82"/>
        <v>0</v>
      </c>
      <c r="P1746">
        <f t="shared" si="83"/>
        <v>0</v>
      </c>
      <c r="U1746">
        <v>16</v>
      </c>
      <c r="V1746">
        <v>122.46</v>
      </c>
      <c r="W1746">
        <v>18.7</v>
      </c>
    </row>
    <row r="1747" spans="1:23" x14ac:dyDescent="0.35">
      <c r="A1747">
        <v>33462</v>
      </c>
      <c r="B1747" t="s">
        <v>12</v>
      </c>
      <c r="C1747">
        <v>39</v>
      </c>
      <c r="D1747">
        <v>0</v>
      </c>
      <c r="E1747">
        <v>0</v>
      </c>
      <c r="F1747" t="s">
        <v>13</v>
      </c>
      <c r="G1747" t="s">
        <v>14</v>
      </c>
      <c r="H1747" t="s">
        <v>15</v>
      </c>
      <c r="I1747">
        <v>92.32</v>
      </c>
      <c r="J1747">
        <v>43</v>
      </c>
      <c r="K1747">
        <v>43</v>
      </c>
      <c r="L1747" t="s">
        <v>21</v>
      </c>
      <c r="M1747" s="8">
        <v>0</v>
      </c>
      <c r="N1747">
        <f t="shared" si="81"/>
        <v>0</v>
      </c>
      <c r="O1747">
        <f t="shared" si="82"/>
        <v>0</v>
      </c>
      <c r="P1747">
        <f t="shared" si="83"/>
        <v>0</v>
      </c>
      <c r="U1747">
        <v>39</v>
      </c>
      <c r="V1747">
        <v>92.32</v>
      </c>
      <c r="W1747">
        <v>43</v>
      </c>
    </row>
    <row r="1748" spans="1:23" x14ac:dyDescent="0.35">
      <c r="A1748">
        <v>29804</v>
      </c>
      <c r="B1748" t="s">
        <v>12</v>
      </c>
      <c r="C1748">
        <v>24</v>
      </c>
      <c r="D1748">
        <v>1</v>
      </c>
      <c r="E1748">
        <v>0</v>
      </c>
      <c r="F1748" t="s">
        <v>13</v>
      </c>
      <c r="G1748" t="s">
        <v>14</v>
      </c>
      <c r="H1748" t="s">
        <v>19</v>
      </c>
      <c r="I1748">
        <v>80.63</v>
      </c>
      <c r="J1748">
        <v>28.2</v>
      </c>
      <c r="K1748">
        <v>28.2</v>
      </c>
      <c r="L1748" t="s">
        <v>22</v>
      </c>
      <c r="M1748" s="8">
        <v>0</v>
      </c>
      <c r="N1748">
        <f t="shared" si="81"/>
        <v>0</v>
      </c>
      <c r="O1748">
        <f t="shared" si="82"/>
        <v>0</v>
      </c>
      <c r="P1748">
        <f t="shared" si="83"/>
        <v>0</v>
      </c>
      <c r="U1748">
        <v>24</v>
      </c>
      <c r="V1748">
        <v>80.63</v>
      </c>
      <c r="W1748">
        <v>28.2</v>
      </c>
    </row>
    <row r="1749" spans="1:23" x14ac:dyDescent="0.35">
      <c r="A1749">
        <v>33906</v>
      </c>
      <c r="B1749" t="s">
        <v>12</v>
      </c>
      <c r="C1749">
        <v>51</v>
      </c>
      <c r="D1749">
        <v>0</v>
      </c>
      <c r="E1749">
        <v>0</v>
      </c>
      <c r="F1749" t="s">
        <v>13</v>
      </c>
      <c r="G1749" t="s">
        <v>25</v>
      </c>
      <c r="H1749" t="s">
        <v>15</v>
      </c>
      <c r="I1749">
        <v>92.32</v>
      </c>
      <c r="J1749">
        <v>34.700000000000003</v>
      </c>
      <c r="K1749">
        <v>34.700000000000003</v>
      </c>
      <c r="L1749" t="s">
        <v>22</v>
      </c>
      <c r="M1749" s="8">
        <v>0</v>
      </c>
      <c r="N1749">
        <f t="shared" si="81"/>
        <v>0</v>
      </c>
      <c r="O1749">
        <f t="shared" si="82"/>
        <v>0</v>
      </c>
      <c r="P1749">
        <f t="shared" si="83"/>
        <v>0</v>
      </c>
      <c r="U1749">
        <v>51</v>
      </c>
      <c r="V1749">
        <v>92.32</v>
      </c>
      <c r="W1749">
        <v>34.700000000000003</v>
      </c>
    </row>
    <row r="1750" spans="1:23" x14ac:dyDescent="0.35">
      <c r="A1750">
        <v>43510</v>
      </c>
      <c r="B1750" t="s">
        <v>17</v>
      </c>
      <c r="C1750">
        <v>50</v>
      </c>
      <c r="D1750">
        <v>1</v>
      </c>
      <c r="E1750">
        <v>0</v>
      </c>
      <c r="F1750" t="s">
        <v>13</v>
      </c>
      <c r="G1750" t="s">
        <v>25</v>
      </c>
      <c r="H1750" t="s">
        <v>15</v>
      </c>
      <c r="I1750">
        <v>59.89</v>
      </c>
      <c r="J1750">
        <v>25.5</v>
      </c>
      <c r="K1750">
        <v>25.5</v>
      </c>
      <c r="L1750" t="s">
        <v>21</v>
      </c>
      <c r="M1750" s="8">
        <v>0</v>
      </c>
      <c r="N1750">
        <f t="shared" si="81"/>
        <v>0</v>
      </c>
      <c r="O1750">
        <f t="shared" si="82"/>
        <v>0</v>
      </c>
      <c r="P1750">
        <f t="shared" si="83"/>
        <v>0</v>
      </c>
      <c r="U1750">
        <v>50</v>
      </c>
      <c r="V1750">
        <v>59.89</v>
      </c>
      <c r="W1750">
        <v>25.5</v>
      </c>
    </row>
    <row r="1751" spans="1:23" x14ac:dyDescent="0.35">
      <c r="A1751">
        <v>21202</v>
      </c>
      <c r="B1751" t="s">
        <v>17</v>
      </c>
      <c r="C1751">
        <v>27</v>
      </c>
      <c r="D1751">
        <v>0</v>
      </c>
      <c r="E1751">
        <v>0</v>
      </c>
      <c r="F1751" t="s">
        <v>13</v>
      </c>
      <c r="G1751" t="s">
        <v>14</v>
      </c>
      <c r="H1751" t="s">
        <v>15</v>
      </c>
      <c r="I1751">
        <v>80.569999999999993</v>
      </c>
      <c r="J1751">
        <v>39.799999999999997</v>
      </c>
      <c r="K1751">
        <v>39.799999999999997</v>
      </c>
      <c r="L1751" t="s">
        <v>22</v>
      </c>
      <c r="M1751" s="8">
        <v>0</v>
      </c>
      <c r="N1751">
        <f t="shared" si="81"/>
        <v>0</v>
      </c>
      <c r="O1751">
        <f t="shared" si="82"/>
        <v>0</v>
      </c>
      <c r="P1751">
        <f t="shared" si="83"/>
        <v>0</v>
      </c>
      <c r="U1751">
        <v>27</v>
      </c>
      <c r="V1751">
        <v>80.569999999999993</v>
      </c>
      <c r="W1751">
        <v>39.799999999999997</v>
      </c>
    </row>
    <row r="1752" spans="1:23" x14ac:dyDescent="0.35">
      <c r="A1752">
        <v>7222</v>
      </c>
      <c r="B1752" t="s">
        <v>17</v>
      </c>
      <c r="C1752">
        <v>73</v>
      </c>
      <c r="D1752">
        <v>0</v>
      </c>
      <c r="E1752">
        <v>0</v>
      </c>
      <c r="F1752" t="s">
        <v>13</v>
      </c>
      <c r="G1752" t="s">
        <v>18</v>
      </c>
      <c r="H1752" t="s">
        <v>15</v>
      </c>
      <c r="I1752">
        <v>88.52</v>
      </c>
      <c r="J1752">
        <v>20.8</v>
      </c>
      <c r="K1752">
        <v>20.8</v>
      </c>
      <c r="L1752" t="s">
        <v>16</v>
      </c>
      <c r="M1752" s="8">
        <v>0</v>
      </c>
      <c r="N1752">
        <f t="shared" si="81"/>
        <v>0</v>
      </c>
      <c r="O1752">
        <f t="shared" si="82"/>
        <v>0</v>
      </c>
      <c r="P1752">
        <f t="shared" si="83"/>
        <v>0</v>
      </c>
      <c r="U1752">
        <v>73</v>
      </c>
      <c r="V1752">
        <v>88.52</v>
      </c>
      <c r="W1752">
        <v>20.8</v>
      </c>
    </row>
    <row r="1753" spans="1:23" x14ac:dyDescent="0.35">
      <c r="A1753">
        <v>13561</v>
      </c>
      <c r="B1753" t="s">
        <v>17</v>
      </c>
      <c r="C1753">
        <v>65</v>
      </c>
      <c r="D1753">
        <v>0</v>
      </c>
      <c r="E1753">
        <v>0</v>
      </c>
      <c r="F1753" t="s">
        <v>13</v>
      </c>
      <c r="G1753" t="s">
        <v>14</v>
      </c>
      <c r="H1753" t="s">
        <v>15</v>
      </c>
      <c r="I1753">
        <v>88.82</v>
      </c>
      <c r="J1753">
        <v>28.2</v>
      </c>
      <c r="K1753">
        <v>28.2</v>
      </c>
      <c r="L1753" t="s">
        <v>16</v>
      </c>
      <c r="M1753" s="8">
        <v>0</v>
      </c>
      <c r="N1753">
        <f t="shared" si="81"/>
        <v>0</v>
      </c>
      <c r="O1753">
        <f t="shared" si="82"/>
        <v>0</v>
      </c>
      <c r="P1753">
        <f t="shared" si="83"/>
        <v>0</v>
      </c>
      <c r="U1753">
        <v>65</v>
      </c>
      <c r="V1753">
        <v>88.82</v>
      </c>
      <c r="W1753">
        <v>28.2</v>
      </c>
    </row>
    <row r="1754" spans="1:23" x14ac:dyDescent="0.35">
      <c r="A1754">
        <v>29179</v>
      </c>
      <c r="B1754" t="s">
        <v>17</v>
      </c>
      <c r="C1754">
        <v>76</v>
      </c>
      <c r="D1754">
        <v>1</v>
      </c>
      <c r="E1754">
        <v>1</v>
      </c>
      <c r="F1754" t="s">
        <v>13</v>
      </c>
      <c r="G1754" t="s">
        <v>14</v>
      </c>
      <c r="H1754" t="s">
        <v>19</v>
      </c>
      <c r="I1754">
        <v>102.08</v>
      </c>
      <c r="J1754">
        <v>31</v>
      </c>
      <c r="K1754">
        <v>31</v>
      </c>
      <c r="L1754" t="s">
        <v>22</v>
      </c>
      <c r="M1754" s="8">
        <v>0</v>
      </c>
      <c r="N1754">
        <f t="shared" si="81"/>
        <v>0</v>
      </c>
      <c r="O1754">
        <f t="shared" si="82"/>
        <v>0</v>
      </c>
      <c r="P1754">
        <f t="shared" si="83"/>
        <v>0</v>
      </c>
      <c r="U1754">
        <v>76</v>
      </c>
      <c r="V1754">
        <v>102.08</v>
      </c>
      <c r="W1754">
        <v>31</v>
      </c>
    </row>
    <row r="1755" spans="1:23" x14ac:dyDescent="0.35">
      <c r="A1755">
        <v>5511</v>
      </c>
      <c r="B1755" t="s">
        <v>12</v>
      </c>
      <c r="C1755">
        <v>66</v>
      </c>
      <c r="D1755">
        <v>0</v>
      </c>
      <c r="E1755">
        <v>0</v>
      </c>
      <c r="F1755" t="s">
        <v>13</v>
      </c>
      <c r="G1755" t="s">
        <v>18</v>
      </c>
      <c r="H1755" t="s">
        <v>15</v>
      </c>
      <c r="I1755">
        <v>71.38</v>
      </c>
      <c r="J1755" t="s">
        <v>20</v>
      </c>
      <c r="K1755">
        <v>28.1</v>
      </c>
      <c r="L1755" t="s">
        <v>16</v>
      </c>
      <c r="M1755" s="8">
        <v>0</v>
      </c>
      <c r="N1755">
        <f t="shared" si="81"/>
        <v>1</v>
      </c>
      <c r="O1755">
        <f t="shared" si="82"/>
        <v>0</v>
      </c>
      <c r="P1755">
        <f t="shared" si="83"/>
        <v>0</v>
      </c>
      <c r="U1755">
        <v>66</v>
      </c>
      <c r="V1755">
        <v>71.38</v>
      </c>
      <c r="W1755">
        <v>28.1</v>
      </c>
    </row>
    <row r="1756" spans="1:23" x14ac:dyDescent="0.35">
      <c r="A1756">
        <v>20825</v>
      </c>
      <c r="B1756" t="s">
        <v>17</v>
      </c>
      <c r="C1756">
        <v>53</v>
      </c>
      <c r="D1756">
        <v>0</v>
      </c>
      <c r="E1756">
        <v>0</v>
      </c>
      <c r="F1756" t="s">
        <v>13</v>
      </c>
      <c r="G1756" t="s">
        <v>25</v>
      </c>
      <c r="H1756" t="s">
        <v>19</v>
      </c>
      <c r="I1756">
        <v>84.9</v>
      </c>
      <c r="J1756">
        <v>21.6</v>
      </c>
      <c r="K1756">
        <v>21.6</v>
      </c>
      <c r="L1756" t="s">
        <v>21</v>
      </c>
      <c r="M1756" s="8">
        <v>0</v>
      </c>
      <c r="N1756">
        <f t="shared" si="81"/>
        <v>0</v>
      </c>
      <c r="O1756">
        <f t="shared" si="82"/>
        <v>0</v>
      </c>
      <c r="P1756">
        <f t="shared" si="83"/>
        <v>0</v>
      </c>
      <c r="U1756">
        <v>53</v>
      </c>
      <c r="V1756">
        <v>84.9</v>
      </c>
      <c r="W1756">
        <v>21.6</v>
      </c>
    </row>
    <row r="1757" spans="1:23" x14ac:dyDescent="0.35">
      <c r="A1757">
        <v>67144</v>
      </c>
      <c r="B1757" t="s">
        <v>17</v>
      </c>
      <c r="C1757">
        <v>65</v>
      </c>
      <c r="D1757">
        <v>0</v>
      </c>
      <c r="E1757">
        <v>0</v>
      </c>
      <c r="F1757" t="s">
        <v>13</v>
      </c>
      <c r="G1757" t="s">
        <v>18</v>
      </c>
      <c r="H1757" t="s">
        <v>15</v>
      </c>
      <c r="I1757">
        <v>82.21</v>
      </c>
      <c r="J1757">
        <v>26.2</v>
      </c>
      <c r="K1757">
        <v>26.2</v>
      </c>
      <c r="L1757" t="s">
        <v>24</v>
      </c>
      <c r="M1757" s="8">
        <v>0</v>
      </c>
      <c r="N1757">
        <f t="shared" si="81"/>
        <v>0</v>
      </c>
      <c r="O1757">
        <f t="shared" si="82"/>
        <v>0</v>
      </c>
      <c r="P1757">
        <f t="shared" si="83"/>
        <v>0</v>
      </c>
      <c r="U1757">
        <v>65</v>
      </c>
      <c r="V1757">
        <v>82.21</v>
      </c>
      <c r="W1757">
        <v>26.2</v>
      </c>
    </row>
    <row r="1758" spans="1:23" x14ac:dyDescent="0.35">
      <c r="A1758">
        <v>15515</v>
      </c>
      <c r="B1758" t="s">
        <v>17</v>
      </c>
      <c r="C1758">
        <v>48</v>
      </c>
      <c r="D1758">
        <v>0</v>
      </c>
      <c r="E1758">
        <v>0</v>
      </c>
      <c r="F1758" t="s">
        <v>13</v>
      </c>
      <c r="G1758" t="s">
        <v>18</v>
      </c>
      <c r="H1758" t="s">
        <v>19</v>
      </c>
      <c r="I1758">
        <v>209.9</v>
      </c>
      <c r="J1758" t="s">
        <v>20</v>
      </c>
      <c r="K1758">
        <v>28.1</v>
      </c>
      <c r="L1758" t="s">
        <v>22</v>
      </c>
      <c r="M1758" s="8">
        <v>0</v>
      </c>
      <c r="N1758">
        <f t="shared" si="81"/>
        <v>1</v>
      </c>
      <c r="O1758">
        <f t="shared" si="82"/>
        <v>0</v>
      </c>
      <c r="P1758">
        <f t="shared" si="83"/>
        <v>1</v>
      </c>
      <c r="U1758">
        <v>48</v>
      </c>
      <c r="V1758">
        <v>209.9</v>
      </c>
      <c r="W1758">
        <v>28.1</v>
      </c>
    </row>
    <row r="1759" spans="1:23" x14ac:dyDescent="0.35">
      <c r="A1759">
        <v>3753</v>
      </c>
      <c r="B1759" t="s">
        <v>12</v>
      </c>
      <c r="C1759">
        <v>31</v>
      </c>
      <c r="D1759">
        <v>0</v>
      </c>
      <c r="E1759">
        <v>0</v>
      </c>
      <c r="F1759" t="s">
        <v>13</v>
      </c>
      <c r="G1759" t="s">
        <v>14</v>
      </c>
      <c r="H1759" t="s">
        <v>15</v>
      </c>
      <c r="I1759">
        <v>74.05</v>
      </c>
      <c r="J1759">
        <v>26</v>
      </c>
      <c r="K1759">
        <v>26</v>
      </c>
      <c r="L1759" t="s">
        <v>24</v>
      </c>
      <c r="M1759" s="8">
        <v>0</v>
      </c>
      <c r="N1759">
        <f t="shared" si="81"/>
        <v>0</v>
      </c>
      <c r="O1759">
        <f t="shared" si="82"/>
        <v>0</v>
      </c>
      <c r="P1759">
        <f t="shared" si="83"/>
        <v>0</v>
      </c>
      <c r="U1759">
        <v>31</v>
      </c>
      <c r="V1759">
        <v>74.05</v>
      </c>
      <c r="W1759">
        <v>26</v>
      </c>
    </row>
    <row r="1760" spans="1:23" x14ac:dyDescent="0.35">
      <c r="A1760">
        <v>27279</v>
      </c>
      <c r="B1760" t="s">
        <v>12</v>
      </c>
      <c r="C1760">
        <v>1.72</v>
      </c>
      <c r="D1760">
        <v>0</v>
      </c>
      <c r="E1760">
        <v>0</v>
      </c>
      <c r="F1760" t="s">
        <v>23</v>
      </c>
      <c r="G1760" t="s">
        <v>26</v>
      </c>
      <c r="H1760" t="s">
        <v>15</v>
      </c>
      <c r="I1760">
        <v>90.46</v>
      </c>
      <c r="J1760">
        <v>22.5</v>
      </c>
      <c r="K1760">
        <v>22.5</v>
      </c>
      <c r="L1760" t="s">
        <v>24</v>
      </c>
      <c r="M1760" s="8">
        <v>0</v>
      </c>
      <c r="N1760">
        <f t="shared" si="81"/>
        <v>0</v>
      </c>
      <c r="O1760">
        <f t="shared" si="82"/>
        <v>0</v>
      </c>
      <c r="P1760">
        <f t="shared" si="83"/>
        <v>0</v>
      </c>
      <c r="U1760">
        <v>1.72</v>
      </c>
      <c r="V1760">
        <v>90.46</v>
      </c>
      <c r="W1760">
        <v>22.5</v>
      </c>
    </row>
    <row r="1761" spans="1:23" x14ac:dyDescent="0.35">
      <c r="A1761">
        <v>48759</v>
      </c>
      <c r="B1761" t="s">
        <v>17</v>
      </c>
      <c r="C1761">
        <v>45</v>
      </c>
      <c r="D1761">
        <v>0</v>
      </c>
      <c r="E1761">
        <v>0</v>
      </c>
      <c r="F1761" t="s">
        <v>13</v>
      </c>
      <c r="G1761" t="s">
        <v>14</v>
      </c>
      <c r="H1761" t="s">
        <v>19</v>
      </c>
      <c r="I1761">
        <v>176.48</v>
      </c>
      <c r="J1761">
        <v>24</v>
      </c>
      <c r="K1761">
        <v>24</v>
      </c>
      <c r="L1761" t="s">
        <v>16</v>
      </c>
      <c r="M1761" s="8">
        <v>0</v>
      </c>
      <c r="N1761">
        <f t="shared" si="81"/>
        <v>0</v>
      </c>
      <c r="O1761">
        <f t="shared" si="82"/>
        <v>0</v>
      </c>
      <c r="P1761">
        <f t="shared" si="83"/>
        <v>1</v>
      </c>
      <c r="U1761">
        <v>45</v>
      </c>
      <c r="V1761">
        <v>176.48</v>
      </c>
      <c r="W1761">
        <v>24</v>
      </c>
    </row>
    <row r="1762" spans="1:23" x14ac:dyDescent="0.35">
      <c r="A1762">
        <v>69524</v>
      </c>
      <c r="B1762" t="s">
        <v>12</v>
      </c>
      <c r="C1762">
        <v>56</v>
      </c>
      <c r="D1762">
        <v>0</v>
      </c>
      <c r="E1762">
        <v>0</v>
      </c>
      <c r="F1762" t="s">
        <v>13</v>
      </c>
      <c r="G1762" t="s">
        <v>18</v>
      </c>
      <c r="H1762" t="s">
        <v>15</v>
      </c>
      <c r="I1762">
        <v>94.07</v>
      </c>
      <c r="J1762">
        <v>31.5</v>
      </c>
      <c r="K1762">
        <v>31.5</v>
      </c>
      <c r="L1762" t="s">
        <v>21</v>
      </c>
      <c r="M1762" s="8">
        <v>0</v>
      </c>
      <c r="N1762">
        <f t="shared" si="81"/>
        <v>0</v>
      </c>
      <c r="O1762">
        <f t="shared" si="82"/>
        <v>0</v>
      </c>
      <c r="P1762">
        <f t="shared" si="83"/>
        <v>0</v>
      </c>
      <c r="U1762">
        <v>56</v>
      </c>
      <c r="V1762">
        <v>94.07</v>
      </c>
      <c r="W1762">
        <v>31.5</v>
      </c>
    </row>
    <row r="1763" spans="1:23" x14ac:dyDescent="0.35">
      <c r="A1763">
        <v>28443</v>
      </c>
      <c r="B1763" t="s">
        <v>12</v>
      </c>
      <c r="C1763">
        <v>62</v>
      </c>
      <c r="D1763">
        <v>0</v>
      </c>
      <c r="E1763">
        <v>0</v>
      </c>
      <c r="F1763" t="s">
        <v>13</v>
      </c>
      <c r="G1763" t="s">
        <v>18</v>
      </c>
      <c r="H1763" t="s">
        <v>15</v>
      </c>
      <c r="I1763">
        <v>85.12</v>
      </c>
      <c r="J1763">
        <v>36.299999999999997</v>
      </c>
      <c r="K1763">
        <v>36.299999999999997</v>
      </c>
      <c r="L1763" t="s">
        <v>16</v>
      </c>
      <c r="M1763" s="8">
        <v>0</v>
      </c>
      <c r="N1763">
        <f t="shared" si="81"/>
        <v>0</v>
      </c>
      <c r="O1763">
        <f t="shared" si="82"/>
        <v>0</v>
      </c>
      <c r="P1763">
        <f t="shared" si="83"/>
        <v>0</v>
      </c>
      <c r="U1763">
        <v>62</v>
      </c>
      <c r="V1763">
        <v>85.12</v>
      </c>
      <c r="W1763">
        <v>36.299999999999997</v>
      </c>
    </row>
    <row r="1764" spans="1:23" x14ac:dyDescent="0.35">
      <c r="A1764">
        <v>38578</v>
      </c>
      <c r="B1764" t="s">
        <v>17</v>
      </c>
      <c r="C1764">
        <v>35</v>
      </c>
      <c r="D1764">
        <v>0</v>
      </c>
      <c r="E1764">
        <v>0</v>
      </c>
      <c r="F1764" t="s">
        <v>23</v>
      </c>
      <c r="G1764" t="s">
        <v>14</v>
      </c>
      <c r="H1764" t="s">
        <v>15</v>
      </c>
      <c r="I1764">
        <v>71.81</v>
      </c>
      <c r="J1764">
        <v>25.4</v>
      </c>
      <c r="K1764">
        <v>25.4</v>
      </c>
      <c r="L1764" t="s">
        <v>24</v>
      </c>
      <c r="M1764" s="8">
        <v>0</v>
      </c>
      <c r="N1764">
        <f t="shared" si="81"/>
        <v>0</v>
      </c>
      <c r="O1764">
        <f t="shared" si="82"/>
        <v>0</v>
      </c>
      <c r="P1764">
        <f t="shared" si="83"/>
        <v>0</v>
      </c>
      <c r="U1764">
        <v>35</v>
      </c>
      <c r="V1764">
        <v>71.81</v>
      </c>
      <c r="W1764">
        <v>25.4</v>
      </c>
    </row>
    <row r="1765" spans="1:23" x14ac:dyDescent="0.35">
      <c r="A1765">
        <v>66502</v>
      </c>
      <c r="B1765" t="s">
        <v>12</v>
      </c>
      <c r="C1765">
        <v>16</v>
      </c>
      <c r="D1765">
        <v>0</v>
      </c>
      <c r="E1765">
        <v>0</v>
      </c>
      <c r="F1765" t="s">
        <v>23</v>
      </c>
      <c r="G1765" t="s">
        <v>14</v>
      </c>
      <c r="H1765" t="s">
        <v>19</v>
      </c>
      <c r="I1765">
        <v>111.93</v>
      </c>
      <c r="J1765">
        <v>32.200000000000003</v>
      </c>
      <c r="K1765">
        <v>32.200000000000003</v>
      </c>
      <c r="L1765" t="s">
        <v>21</v>
      </c>
      <c r="M1765" s="8">
        <v>0</v>
      </c>
      <c r="N1765">
        <f t="shared" si="81"/>
        <v>0</v>
      </c>
      <c r="O1765">
        <f t="shared" si="82"/>
        <v>0</v>
      </c>
      <c r="P1765">
        <f t="shared" si="83"/>
        <v>0</v>
      </c>
      <c r="U1765">
        <v>16</v>
      </c>
      <c r="V1765">
        <v>111.93</v>
      </c>
      <c r="W1765">
        <v>32.200000000000003</v>
      </c>
    </row>
    <row r="1766" spans="1:23" x14ac:dyDescent="0.35">
      <c r="A1766">
        <v>50978</v>
      </c>
      <c r="B1766" t="s">
        <v>17</v>
      </c>
      <c r="C1766">
        <v>31</v>
      </c>
      <c r="D1766">
        <v>0</v>
      </c>
      <c r="E1766">
        <v>0</v>
      </c>
      <c r="F1766" t="s">
        <v>13</v>
      </c>
      <c r="G1766" t="s">
        <v>25</v>
      </c>
      <c r="H1766" t="s">
        <v>15</v>
      </c>
      <c r="I1766">
        <v>94.4</v>
      </c>
      <c r="J1766">
        <v>39.799999999999997</v>
      </c>
      <c r="K1766">
        <v>39.799999999999997</v>
      </c>
      <c r="L1766" t="s">
        <v>24</v>
      </c>
      <c r="M1766" s="8">
        <v>0</v>
      </c>
      <c r="N1766">
        <f t="shared" si="81"/>
        <v>0</v>
      </c>
      <c r="O1766">
        <f t="shared" si="82"/>
        <v>0</v>
      </c>
      <c r="P1766">
        <f t="shared" si="83"/>
        <v>0</v>
      </c>
      <c r="U1766">
        <v>31</v>
      </c>
      <c r="V1766">
        <v>94.4</v>
      </c>
      <c r="W1766">
        <v>39.799999999999997</v>
      </c>
    </row>
    <row r="1767" spans="1:23" x14ac:dyDescent="0.35">
      <c r="A1767">
        <v>9034</v>
      </c>
      <c r="B1767" t="s">
        <v>12</v>
      </c>
      <c r="C1767">
        <v>5</v>
      </c>
      <c r="D1767">
        <v>0</v>
      </c>
      <c r="E1767">
        <v>0</v>
      </c>
      <c r="F1767" t="s">
        <v>23</v>
      </c>
      <c r="G1767" t="s">
        <v>26</v>
      </c>
      <c r="H1767" t="s">
        <v>15</v>
      </c>
      <c r="I1767">
        <v>70</v>
      </c>
      <c r="J1767">
        <v>18.600000000000001</v>
      </c>
      <c r="K1767">
        <v>18.600000000000001</v>
      </c>
      <c r="L1767" t="s">
        <v>24</v>
      </c>
      <c r="M1767" s="8">
        <v>0</v>
      </c>
      <c r="N1767">
        <f t="shared" si="81"/>
        <v>0</v>
      </c>
      <c r="O1767">
        <f t="shared" si="82"/>
        <v>0</v>
      </c>
      <c r="P1767">
        <f t="shared" si="83"/>
        <v>0</v>
      </c>
      <c r="U1767">
        <v>5</v>
      </c>
      <c r="V1767">
        <v>70</v>
      </c>
      <c r="W1767">
        <v>18.600000000000001</v>
      </c>
    </row>
    <row r="1768" spans="1:23" x14ac:dyDescent="0.35">
      <c r="A1768">
        <v>16582</v>
      </c>
      <c r="B1768" t="s">
        <v>12</v>
      </c>
      <c r="C1768">
        <v>26</v>
      </c>
      <c r="D1768">
        <v>0</v>
      </c>
      <c r="E1768">
        <v>0</v>
      </c>
      <c r="F1768" t="s">
        <v>13</v>
      </c>
      <c r="G1768" t="s">
        <v>14</v>
      </c>
      <c r="H1768" t="s">
        <v>19</v>
      </c>
      <c r="I1768">
        <v>95.57</v>
      </c>
      <c r="J1768">
        <v>30.7</v>
      </c>
      <c r="K1768">
        <v>30.7</v>
      </c>
      <c r="L1768" t="s">
        <v>22</v>
      </c>
      <c r="M1768" s="8">
        <v>0</v>
      </c>
      <c r="N1768">
        <f t="shared" si="81"/>
        <v>0</v>
      </c>
      <c r="O1768">
        <f t="shared" si="82"/>
        <v>0</v>
      </c>
      <c r="P1768">
        <f t="shared" si="83"/>
        <v>0</v>
      </c>
      <c r="U1768">
        <v>26</v>
      </c>
      <c r="V1768">
        <v>95.57</v>
      </c>
      <c r="W1768">
        <v>30.7</v>
      </c>
    </row>
    <row r="1769" spans="1:23" x14ac:dyDescent="0.35">
      <c r="A1769">
        <v>28500</v>
      </c>
      <c r="B1769" t="s">
        <v>12</v>
      </c>
      <c r="C1769">
        <v>10</v>
      </c>
      <c r="D1769">
        <v>0</v>
      </c>
      <c r="E1769">
        <v>0</v>
      </c>
      <c r="F1769" t="s">
        <v>23</v>
      </c>
      <c r="G1769" t="s">
        <v>26</v>
      </c>
      <c r="H1769" t="s">
        <v>15</v>
      </c>
      <c r="I1769">
        <v>91.98</v>
      </c>
      <c r="J1769">
        <v>16.399999999999999</v>
      </c>
      <c r="K1769">
        <v>16.399999999999999</v>
      </c>
      <c r="L1769" t="s">
        <v>24</v>
      </c>
      <c r="M1769" s="8">
        <v>0</v>
      </c>
      <c r="N1769">
        <f t="shared" si="81"/>
        <v>0</v>
      </c>
      <c r="O1769">
        <f t="shared" si="82"/>
        <v>0</v>
      </c>
      <c r="P1769">
        <f t="shared" si="83"/>
        <v>0</v>
      </c>
      <c r="U1769">
        <v>10</v>
      </c>
      <c r="V1769">
        <v>91.98</v>
      </c>
      <c r="W1769">
        <v>16.399999999999999</v>
      </c>
    </row>
    <row r="1770" spans="1:23" x14ac:dyDescent="0.35">
      <c r="A1770">
        <v>70241</v>
      </c>
      <c r="B1770" t="s">
        <v>17</v>
      </c>
      <c r="C1770">
        <v>22</v>
      </c>
      <c r="D1770">
        <v>0</v>
      </c>
      <c r="E1770">
        <v>0</v>
      </c>
      <c r="F1770" t="s">
        <v>23</v>
      </c>
      <c r="G1770" t="s">
        <v>14</v>
      </c>
      <c r="H1770" t="s">
        <v>15</v>
      </c>
      <c r="I1770">
        <v>66.290000000000006</v>
      </c>
      <c r="J1770">
        <v>20.5</v>
      </c>
      <c r="K1770">
        <v>20.5</v>
      </c>
      <c r="L1770" t="s">
        <v>22</v>
      </c>
      <c r="M1770" s="8">
        <v>0</v>
      </c>
      <c r="N1770">
        <f t="shared" si="81"/>
        <v>0</v>
      </c>
      <c r="O1770">
        <f t="shared" si="82"/>
        <v>0</v>
      </c>
      <c r="P1770">
        <f t="shared" si="83"/>
        <v>0</v>
      </c>
      <c r="U1770">
        <v>22</v>
      </c>
      <c r="V1770">
        <v>66.290000000000006</v>
      </c>
      <c r="W1770">
        <v>20.5</v>
      </c>
    </row>
    <row r="1771" spans="1:23" x14ac:dyDescent="0.35">
      <c r="A1771">
        <v>32452</v>
      </c>
      <c r="B1771" t="s">
        <v>17</v>
      </c>
      <c r="C1771">
        <v>82</v>
      </c>
      <c r="D1771">
        <v>0</v>
      </c>
      <c r="E1771">
        <v>1</v>
      </c>
      <c r="F1771" t="s">
        <v>13</v>
      </c>
      <c r="G1771" t="s">
        <v>18</v>
      </c>
      <c r="H1771" t="s">
        <v>19</v>
      </c>
      <c r="I1771">
        <v>211.88</v>
      </c>
      <c r="J1771">
        <v>28.7</v>
      </c>
      <c r="K1771">
        <v>28.7</v>
      </c>
      <c r="L1771" t="s">
        <v>21</v>
      </c>
      <c r="M1771" s="8">
        <v>0</v>
      </c>
      <c r="N1771">
        <f t="shared" si="81"/>
        <v>0</v>
      </c>
      <c r="O1771">
        <f t="shared" si="82"/>
        <v>0</v>
      </c>
      <c r="P1771">
        <f t="shared" si="83"/>
        <v>1</v>
      </c>
      <c r="U1771">
        <v>82</v>
      </c>
      <c r="V1771">
        <v>211.88</v>
      </c>
      <c r="W1771">
        <v>28.7</v>
      </c>
    </row>
    <row r="1772" spans="1:23" x14ac:dyDescent="0.35">
      <c r="A1772">
        <v>45573</v>
      </c>
      <c r="B1772" t="s">
        <v>17</v>
      </c>
      <c r="C1772">
        <v>50</v>
      </c>
      <c r="D1772">
        <v>0</v>
      </c>
      <c r="E1772">
        <v>0</v>
      </c>
      <c r="F1772" t="s">
        <v>13</v>
      </c>
      <c r="G1772" t="s">
        <v>14</v>
      </c>
      <c r="H1772" t="s">
        <v>19</v>
      </c>
      <c r="I1772">
        <v>76.55</v>
      </c>
      <c r="J1772">
        <v>29</v>
      </c>
      <c r="K1772">
        <v>29</v>
      </c>
      <c r="L1772" t="s">
        <v>22</v>
      </c>
      <c r="M1772" s="8">
        <v>0</v>
      </c>
      <c r="N1772">
        <f t="shared" si="81"/>
        <v>0</v>
      </c>
      <c r="O1772">
        <f t="shared" si="82"/>
        <v>0</v>
      </c>
      <c r="P1772">
        <f t="shared" si="83"/>
        <v>0</v>
      </c>
      <c r="U1772">
        <v>50</v>
      </c>
      <c r="V1772">
        <v>76.55</v>
      </c>
      <c r="W1772">
        <v>29</v>
      </c>
    </row>
    <row r="1773" spans="1:23" x14ac:dyDescent="0.35">
      <c r="A1773">
        <v>64412</v>
      </c>
      <c r="B1773" t="s">
        <v>17</v>
      </c>
      <c r="C1773">
        <v>47</v>
      </c>
      <c r="D1773">
        <v>0</v>
      </c>
      <c r="E1773">
        <v>0</v>
      </c>
      <c r="F1773" t="s">
        <v>13</v>
      </c>
      <c r="G1773" t="s">
        <v>14</v>
      </c>
      <c r="H1773" t="s">
        <v>15</v>
      </c>
      <c r="I1773">
        <v>56.67</v>
      </c>
      <c r="J1773">
        <v>24.4</v>
      </c>
      <c r="K1773">
        <v>24.4</v>
      </c>
      <c r="L1773" t="s">
        <v>21</v>
      </c>
      <c r="M1773" s="8">
        <v>0</v>
      </c>
      <c r="N1773">
        <f t="shared" si="81"/>
        <v>0</v>
      </c>
      <c r="O1773">
        <f t="shared" si="82"/>
        <v>0</v>
      </c>
      <c r="P1773">
        <f t="shared" si="83"/>
        <v>0</v>
      </c>
      <c r="U1773">
        <v>47</v>
      </c>
      <c r="V1773">
        <v>56.67</v>
      </c>
      <c r="W1773">
        <v>24.4</v>
      </c>
    </row>
    <row r="1774" spans="1:23" x14ac:dyDescent="0.35">
      <c r="A1774">
        <v>66647</v>
      </c>
      <c r="B1774" t="s">
        <v>12</v>
      </c>
      <c r="C1774">
        <v>31</v>
      </c>
      <c r="D1774">
        <v>0</v>
      </c>
      <c r="E1774">
        <v>0</v>
      </c>
      <c r="F1774" t="s">
        <v>13</v>
      </c>
      <c r="G1774" t="s">
        <v>14</v>
      </c>
      <c r="H1774" t="s">
        <v>19</v>
      </c>
      <c r="I1774">
        <v>100.52</v>
      </c>
      <c r="J1774">
        <v>29.9</v>
      </c>
      <c r="K1774">
        <v>29.9</v>
      </c>
      <c r="L1774" t="s">
        <v>24</v>
      </c>
      <c r="M1774" s="8">
        <v>0</v>
      </c>
      <c r="N1774">
        <f t="shared" si="81"/>
        <v>0</v>
      </c>
      <c r="O1774">
        <f t="shared" si="82"/>
        <v>0</v>
      </c>
      <c r="P1774">
        <f t="shared" si="83"/>
        <v>0</v>
      </c>
      <c r="U1774">
        <v>31</v>
      </c>
      <c r="V1774">
        <v>100.52</v>
      </c>
      <c r="W1774">
        <v>29.9</v>
      </c>
    </row>
    <row r="1775" spans="1:23" x14ac:dyDescent="0.35">
      <c r="A1775">
        <v>39450</v>
      </c>
      <c r="B1775" t="s">
        <v>12</v>
      </c>
      <c r="C1775">
        <v>22</v>
      </c>
      <c r="D1775">
        <v>0</v>
      </c>
      <c r="E1775">
        <v>0</v>
      </c>
      <c r="F1775" t="s">
        <v>23</v>
      </c>
      <c r="G1775" t="s">
        <v>14</v>
      </c>
      <c r="H1775" t="s">
        <v>19</v>
      </c>
      <c r="I1775">
        <v>58.96</v>
      </c>
      <c r="J1775">
        <v>25.3</v>
      </c>
      <c r="K1775">
        <v>25.3</v>
      </c>
      <c r="L1775" t="s">
        <v>24</v>
      </c>
      <c r="M1775" s="8">
        <v>0</v>
      </c>
      <c r="N1775">
        <f t="shared" si="81"/>
        <v>0</v>
      </c>
      <c r="O1775">
        <f t="shared" si="82"/>
        <v>0</v>
      </c>
      <c r="P1775">
        <f t="shared" si="83"/>
        <v>0</v>
      </c>
      <c r="U1775">
        <v>22</v>
      </c>
      <c r="V1775">
        <v>58.96</v>
      </c>
      <c r="W1775">
        <v>25.3</v>
      </c>
    </row>
    <row r="1776" spans="1:23" x14ac:dyDescent="0.35">
      <c r="A1776">
        <v>57109</v>
      </c>
      <c r="B1776" t="s">
        <v>17</v>
      </c>
      <c r="C1776">
        <v>12</v>
      </c>
      <c r="D1776">
        <v>0</v>
      </c>
      <c r="E1776">
        <v>0</v>
      </c>
      <c r="F1776" t="s">
        <v>23</v>
      </c>
      <c r="G1776" t="s">
        <v>26</v>
      </c>
      <c r="H1776" t="s">
        <v>19</v>
      </c>
      <c r="I1776">
        <v>81.66</v>
      </c>
      <c r="J1776">
        <v>23.5</v>
      </c>
      <c r="K1776">
        <v>23.5</v>
      </c>
      <c r="L1776" t="s">
        <v>16</v>
      </c>
      <c r="M1776" s="8">
        <v>0</v>
      </c>
      <c r="N1776">
        <f t="shared" si="81"/>
        <v>0</v>
      </c>
      <c r="O1776">
        <f t="shared" si="82"/>
        <v>0</v>
      </c>
      <c r="P1776">
        <f t="shared" si="83"/>
        <v>0</v>
      </c>
      <c r="U1776">
        <v>12</v>
      </c>
      <c r="V1776">
        <v>81.66</v>
      </c>
      <c r="W1776">
        <v>23.5</v>
      </c>
    </row>
    <row r="1777" spans="1:23" x14ac:dyDescent="0.35">
      <c r="A1777">
        <v>3591</v>
      </c>
      <c r="B1777" t="s">
        <v>17</v>
      </c>
      <c r="C1777">
        <v>63</v>
      </c>
      <c r="D1777">
        <v>1</v>
      </c>
      <c r="E1777">
        <v>0</v>
      </c>
      <c r="F1777" t="s">
        <v>13</v>
      </c>
      <c r="G1777" t="s">
        <v>14</v>
      </c>
      <c r="H1777" t="s">
        <v>19</v>
      </c>
      <c r="I1777">
        <v>96.77</v>
      </c>
      <c r="J1777">
        <v>20.5</v>
      </c>
      <c r="K1777">
        <v>20.5</v>
      </c>
      <c r="L1777" t="s">
        <v>21</v>
      </c>
      <c r="M1777" s="8">
        <v>0</v>
      </c>
      <c r="N1777">
        <f t="shared" si="81"/>
        <v>0</v>
      </c>
      <c r="O1777">
        <f t="shared" si="82"/>
        <v>0</v>
      </c>
      <c r="P1777">
        <f t="shared" si="83"/>
        <v>0</v>
      </c>
      <c r="U1777">
        <v>63</v>
      </c>
      <c r="V1777">
        <v>96.77</v>
      </c>
      <c r="W1777">
        <v>20.5</v>
      </c>
    </row>
    <row r="1778" spans="1:23" x14ac:dyDescent="0.35">
      <c r="A1778">
        <v>25138</v>
      </c>
      <c r="B1778" t="s">
        <v>17</v>
      </c>
      <c r="C1778">
        <v>78</v>
      </c>
      <c r="D1778">
        <v>1</v>
      </c>
      <c r="E1778">
        <v>0</v>
      </c>
      <c r="F1778" t="s">
        <v>13</v>
      </c>
      <c r="G1778" t="s">
        <v>14</v>
      </c>
      <c r="H1778" t="s">
        <v>19</v>
      </c>
      <c r="I1778">
        <v>91.63</v>
      </c>
      <c r="J1778">
        <v>33.5</v>
      </c>
      <c r="K1778">
        <v>33.5</v>
      </c>
      <c r="L1778" t="s">
        <v>22</v>
      </c>
      <c r="M1778" s="8">
        <v>0</v>
      </c>
      <c r="N1778">
        <f t="shared" si="81"/>
        <v>0</v>
      </c>
      <c r="O1778">
        <f t="shared" si="82"/>
        <v>0</v>
      </c>
      <c r="P1778">
        <f t="shared" si="83"/>
        <v>0</v>
      </c>
      <c r="U1778">
        <v>78</v>
      </c>
      <c r="V1778">
        <v>91.63</v>
      </c>
      <c r="W1778">
        <v>33.5</v>
      </c>
    </row>
    <row r="1779" spans="1:23" x14ac:dyDescent="0.35">
      <c r="A1779">
        <v>17277</v>
      </c>
      <c r="B1779" t="s">
        <v>12</v>
      </c>
      <c r="C1779">
        <v>4</v>
      </c>
      <c r="D1779">
        <v>0</v>
      </c>
      <c r="E1779">
        <v>0</v>
      </c>
      <c r="F1779" t="s">
        <v>23</v>
      </c>
      <c r="G1779" t="s">
        <v>26</v>
      </c>
      <c r="H1779" t="s">
        <v>15</v>
      </c>
      <c r="I1779">
        <v>97.51</v>
      </c>
      <c r="J1779">
        <v>22</v>
      </c>
      <c r="K1779">
        <v>22</v>
      </c>
      <c r="L1779" t="s">
        <v>24</v>
      </c>
      <c r="M1779" s="8">
        <v>0</v>
      </c>
      <c r="N1779">
        <f t="shared" si="81"/>
        <v>0</v>
      </c>
      <c r="O1779">
        <f t="shared" si="82"/>
        <v>0</v>
      </c>
      <c r="P1779">
        <f t="shared" si="83"/>
        <v>0</v>
      </c>
      <c r="U1779">
        <v>4</v>
      </c>
      <c r="V1779">
        <v>97.51</v>
      </c>
      <c r="W1779">
        <v>22</v>
      </c>
    </row>
    <row r="1780" spans="1:23" x14ac:dyDescent="0.35">
      <c r="A1780">
        <v>35333</v>
      </c>
      <c r="B1780" t="s">
        <v>12</v>
      </c>
      <c r="C1780">
        <v>76</v>
      </c>
      <c r="D1780">
        <v>1</v>
      </c>
      <c r="E1780">
        <v>0</v>
      </c>
      <c r="F1780" t="s">
        <v>13</v>
      </c>
      <c r="G1780" t="s">
        <v>14</v>
      </c>
      <c r="H1780" t="s">
        <v>19</v>
      </c>
      <c r="I1780">
        <v>225.6</v>
      </c>
      <c r="J1780">
        <v>29</v>
      </c>
      <c r="K1780">
        <v>29</v>
      </c>
      <c r="L1780" t="s">
        <v>21</v>
      </c>
      <c r="M1780" s="8">
        <v>0</v>
      </c>
      <c r="N1780">
        <f t="shared" si="81"/>
        <v>0</v>
      </c>
      <c r="O1780">
        <f t="shared" si="82"/>
        <v>0</v>
      </c>
      <c r="P1780">
        <f t="shared" si="83"/>
        <v>1</v>
      </c>
      <c r="U1780">
        <v>76</v>
      </c>
      <c r="V1780">
        <v>225.6</v>
      </c>
      <c r="W1780">
        <v>29</v>
      </c>
    </row>
    <row r="1781" spans="1:23" x14ac:dyDescent="0.35">
      <c r="A1781">
        <v>18861</v>
      </c>
      <c r="B1781" t="s">
        <v>12</v>
      </c>
      <c r="C1781">
        <v>32</v>
      </c>
      <c r="D1781">
        <v>0</v>
      </c>
      <c r="E1781">
        <v>0</v>
      </c>
      <c r="F1781" t="s">
        <v>23</v>
      </c>
      <c r="G1781" t="s">
        <v>14</v>
      </c>
      <c r="H1781" t="s">
        <v>19</v>
      </c>
      <c r="I1781">
        <v>95.58</v>
      </c>
      <c r="J1781" t="s">
        <v>20</v>
      </c>
      <c r="K1781">
        <v>28.1</v>
      </c>
      <c r="L1781" t="s">
        <v>22</v>
      </c>
      <c r="M1781" s="8">
        <v>0</v>
      </c>
      <c r="N1781">
        <f t="shared" si="81"/>
        <v>1</v>
      </c>
      <c r="O1781">
        <f t="shared" si="82"/>
        <v>0</v>
      </c>
      <c r="P1781">
        <f t="shared" si="83"/>
        <v>0</v>
      </c>
      <c r="U1781">
        <v>32</v>
      </c>
      <c r="V1781">
        <v>95.58</v>
      </c>
      <c r="W1781">
        <v>28.1</v>
      </c>
    </row>
    <row r="1782" spans="1:23" x14ac:dyDescent="0.35">
      <c r="A1782">
        <v>15120</v>
      </c>
      <c r="B1782" t="s">
        <v>17</v>
      </c>
      <c r="C1782">
        <v>81</v>
      </c>
      <c r="D1782">
        <v>1</v>
      </c>
      <c r="E1782">
        <v>0</v>
      </c>
      <c r="F1782" t="s">
        <v>13</v>
      </c>
      <c r="G1782" t="s">
        <v>18</v>
      </c>
      <c r="H1782" t="s">
        <v>19</v>
      </c>
      <c r="I1782">
        <v>210.23</v>
      </c>
      <c r="J1782">
        <v>30.7</v>
      </c>
      <c r="K1782">
        <v>30.7</v>
      </c>
      <c r="L1782" t="s">
        <v>21</v>
      </c>
      <c r="M1782" s="8">
        <v>0</v>
      </c>
      <c r="N1782">
        <f t="shared" si="81"/>
        <v>0</v>
      </c>
      <c r="O1782">
        <f t="shared" si="82"/>
        <v>0</v>
      </c>
      <c r="P1782">
        <f t="shared" si="83"/>
        <v>1</v>
      </c>
      <c r="U1782">
        <v>81</v>
      </c>
      <c r="V1782">
        <v>210.23</v>
      </c>
      <c r="W1782">
        <v>30.7</v>
      </c>
    </row>
    <row r="1783" spans="1:23" x14ac:dyDescent="0.35">
      <c r="A1783">
        <v>29221</v>
      </c>
      <c r="B1783" t="s">
        <v>17</v>
      </c>
      <c r="C1783">
        <v>39</v>
      </c>
      <c r="D1783">
        <v>0</v>
      </c>
      <c r="E1783">
        <v>0</v>
      </c>
      <c r="F1783" t="s">
        <v>13</v>
      </c>
      <c r="G1783" t="s">
        <v>14</v>
      </c>
      <c r="H1783" t="s">
        <v>15</v>
      </c>
      <c r="I1783">
        <v>92.82</v>
      </c>
      <c r="J1783">
        <v>37.4</v>
      </c>
      <c r="K1783">
        <v>37.4</v>
      </c>
      <c r="L1783" t="s">
        <v>21</v>
      </c>
      <c r="M1783" s="8">
        <v>0</v>
      </c>
      <c r="N1783">
        <f t="shared" si="81"/>
        <v>0</v>
      </c>
      <c r="O1783">
        <f t="shared" si="82"/>
        <v>0</v>
      </c>
      <c r="P1783">
        <f t="shared" si="83"/>
        <v>0</v>
      </c>
      <c r="U1783">
        <v>39</v>
      </c>
      <c r="V1783">
        <v>92.82</v>
      </c>
      <c r="W1783">
        <v>37.4</v>
      </c>
    </row>
    <row r="1784" spans="1:23" x14ac:dyDescent="0.35">
      <c r="A1784">
        <v>11412</v>
      </c>
      <c r="B1784" t="s">
        <v>17</v>
      </c>
      <c r="C1784">
        <v>59</v>
      </c>
      <c r="D1784">
        <v>0</v>
      </c>
      <c r="E1784">
        <v>0</v>
      </c>
      <c r="F1784" t="s">
        <v>13</v>
      </c>
      <c r="G1784" t="s">
        <v>14</v>
      </c>
      <c r="H1784" t="s">
        <v>19</v>
      </c>
      <c r="I1784">
        <v>234.82</v>
      </c>
      <c r="J1784">
        <v>51.8</v>
      </c>
      <c r="K1784">
        <v>51.8</v>
      </c>
      <c r="L1784" t="s">
        <v>21</v>
      </c>
      <c r="M1784" s="8">
        <v>0</v>
      </c>
      <c r="N1784">
        <f t="shared" si="81"/>
        <v>1</v>
      </c>
      <c r="O1784">
        <f t="shared" si="82"/>
        <v>0</v>
      </c>
      <c r="P1784">
        <f t="shared" si="83"/>
        <v>1</v>
      </c>
      <c r="U1784">
        <v>59</v>
      </c>
      <c r="V1784">
        <v>234.82</v>
      </c>
      <c r="W1784">
        <v>51.8</v>
      </c>
    </row>
    <row r="1785" spans="1:23" x14ac:dyDescent="0.35">
      <c r="A1785">
        <v>38858</v>
      </c>
      <c r="B1785" t="s">
        <v>12</v>
      </c>
      <c r="C1785">
        <v>2</v>
      </c>
      <c r="D1785">
        <v>0</v>
      </c>
      <c r="E1785">
        <v>0</v>
      </c>
      <c r="F1785" t="s">
        <v>23</v>
      </c>
      <c r="G1785" t="s">
        <v>26</v>
      </c>
      <c r="H1785" t="s">
        <v>19</v>
      </c>
      <c r="I1785">
        <v>65.67</v>
      </c>
      <c r="J1785">
        <v>16.600000000000001</v>
      </c>
      <c r="K1785">
        <v>16.600000000000001</v>
      </c>
      <c r="L1785" t="s">
        <v>24</v>
      </c>
      <c r="M1785" s="8">
        <v>0</v>
      </c>
      <c r="N1785">
        <f t="shared" si="81"/>
        <v>0</v>
      </c>
      <c r="O1785">
        <f t="shared" si="82"/>
        <v>0</v>
      </c>
      <c r="P1785">
        <f t="shared" si="83"/>
        <v>0</v>
      </c>
      <c r="U1785">
        <v>2</v>
      </c>
      <c r="V1785">
        <v>65.67</v>
      </c>
      <c r="W1785">
        <v>16.600000000000001</v>
      </c>
    </row>
    <row r="1786" spans="1:23" x14ac:dyDescent="0.35">
      <c r="A1786">
        <v>6802</v>
      </c>
      <c r="B1786" t="s">
        <v>17</v>
      </c>
      <c r="C1786">
        <v>37</v>
      </c>
      <c r="D1786">
        <v>0</v>
      </c>
      <c r="E1786">
        <v>0</v>
      </c>
      <c r="F1786" t="s">
        <v>13</v>
      </c>
      <c r="G1786" t="s">
        <v>14</v>
      </c>
      <c r="H1786" t="s">
        <v>15</v>
      </c>
      <c r="I1786">
        <v>74.510000000000005</v>
      </c>
      <c r="J1786">
        <v>29.5</v>
      </c>
      <c r="K1786">
        <v>29.5</v>
      </c>
      <c r="L1786" t="s">
        <v>24</v>
      </c>
      <c r="M1786" s="8">
        <v>0</v>
      </c>
      <c r="N1786">
        <f t="shared" si="81"/>
        <v>0</v>
      </c>
      <c r="O1786">
        <f t="shared" si="82"/>
        <v>0</v>
      </c>
      <c r="P1786">
        <f t="shared" si="83"/>
        <v>0</v>
      </c>
      <c r="U1786">
        <v>37</v>
      </c>
      <c r="V1786">
        <v>74.510000000000005</v>
      </c>
      <c r="W1786">
        <v>29.5</v>
      </c>
    </row>
    <row r="1787" spans="1:23" x14ac:dyDescent="0.35">
      <c r="A1787">
        <v>8644</v>
      </c>
      <c r="B1787" t="s">
        <v>17</v>
      </c>
      <c r="C1787">
        <v>78</v>
      </c>
      <c r="D1787">
        <v>0</v>
      </c>
      <c r="E1787">
        <v>1</v>
      </c>
      <c r="F1787" t="s">
        <v>13</v>
      </c>
      <c r="G1787" t="s">
        <v>14</v>
      </c>
      <c r="H1787" t="s">
        <v>19</v>
      </c>
      <c r="I1787">
        <v>81.99</v>
      </c>
      <c r="J1787">
        <v>27.3</v>
      </c>
      <c r="K1787">
        <v>27.3</v>
      </c>
      <c r="L1787" t="s">
        <v>16</v>
      </c>
      <c r="M1787" s="8">
        <v>0</v>
      </c>
      <c r="N1787">
        <f t="shared" si="81"/>
        <v>0</v>
      </c>
      <c r="O1787">
        <f t="shared" si="82"/>
        <v>0</v>
      </c>
      <c r="P1787">
        <f t="shared" si="83"/>
        <v>0</v>
      </c>
      <c r="U1787">
        <v>78</v>
      </c>
      <c r="V1787">
        <v>81.99</v>
      </c>
      <c r="W1787">
        <v>27.3</v>
      </c>
    </row>
    <row r="1788" spans="1:23" x14ac:dyDescent="0.35">
      <c r="A1788">
        <v>54579</v>
      </c>
      <c r="B1788" t="s">
        <v>17</v>
      </c>
      <c r="C1788">
        <v>75</v>
      </c>
      <c r="D1788">
        <v>0</v>
      </c>
      <c r="E1788">
        <v>0</v>
      </c>
      <c r="F1788" t="s">
        <v>13</v>
      </c>
      <c r="G1788" t="s">
        <v>18</v>
      </c>
      <c r="H1788" t="s">
        <v>15</v>
      </c>
      <c r="I1788">
        <v>87.69</v>
      </c>
      <c r="J1788">
        <v>27.5</v>
      </c>
      <c r="K1788">
        <v>27.5</v>
      </c>
      <c r="L1788" t="s">
        <v>16</v>
      </c>
      <c r="M1788" s="8">
        <v>0</v>
      </c>
      <c r="N1788">
        <f t="shared" si="81"/>
        <v>0</v>
      </c>
      <c r="O1788">
        <f t="shared" si="82"/>
        <v>0</v>
      </c>
      <c r="P1788">
        <f t="shared" si="83"/>
        <v>0</v>
      </c>
      <c r="U1788">
        <v>75</v>
      </c>
      <c r="V1788">
        <v>87.69</v>
      </c>
      <c r="W1788">
        <v>27.5</v>
      </c>
    </row>
    <row r="1789" spans="1:23" x14ac:dyDescent="0.35">
      <c r="A1789">
        <v>41935</v>
      </c>
      <c r="B1789" t="s">
        <v>12</v>
      </c>
      <c r="C1789">
        <v>34</v>
      </c>
      <c r="D1789">
        <v>0</v>
      </c>
      <c r="E1789">
        <v>0</v>
      </c>
      <c r="F1789" t="s">
        <v>23</v>
      </c>
      <c r="G1789" t="s">
        <v>14</v>
      </c>
      <c r="H1789" t="s">
        <v>19</v>
      </c>
      <c r="I1789">
        <v>125.29</v>
      </c>
      <c r="J1789">
        <v>33.9</v>
      </c>
      <c r="K1789">
        <v>33.9</v>
      </c>
      <c r="L1789" t="s">
        <v>21</v>
      </c>
      <c r="M1789" s="8">
        <v>0</v>
      </c>
      <c r="N1789">
        <f t="shared" si="81"/>
        <v>0</v>
      </c>
      <c r="O1789">
        <f t="shared" si="82"/>
        <v>0</v>
      </c>
      <c r="P1789">
        <f t="shared" si="83"/>
        <v>0</v>
      </c>
      <c r="U1789">
        <v>34</v>
      </c>
      <c r="V1789">
        <v>125.29</v>
      </c>
      <c r="W1789">
        <v>33.9</v>
      </c>
    </row>
    <row r="1790" spans="1:23" x14ac:dyDescent="0.35">
      <c r="A1790">
        <v>17926</v>
      </c>
      <c r="B1790" t="s">
        <v>17</v>
      </c>
      <c r="C1790">
        <v>48</v>
      </c>
      <c r="D1790">
        <v>0</v>
      </c>
      <c r="E1790">
        <v>0</v>
      </c>
      <c r="F1790" t="s">
        <v>13</v>
      </c>
      <c r="G1790" t="s">
        <v>25</v>
      </c>
      <c r="H1790" t="s">
        <v>19</v>
      </c>
      <c r="I1790">
        <v>111.64</v>
      </c>
      <c r="J1790">
        <v>27.9</v>
      </c>
      <c r="K1790">
        <v>27.9</v>
      </c>
      <c r="L1790" t="s">
        <v>24</v>
      </c>
      <c r="M1790" s="8">
        <v>0</v>
      </c>
      <c r="N1790">
        <f t="shared" si="81"/>
        <v>0</v>
      </c>
      <c r="O1790">
        <f t="shared" si="82"/>
        <v>0</v>
      </c>
      <c r="P1790">
        <f t="shared" si="83"/>
        <v>0</v>
      </c>
      <c r="U1790">
        <v>48</v>
      </c>
      <c r="V1790">
        <v>111.64</v>
      </c>
      <c r="W1790">
        <v>27.9</v>
      </c>
    </row>
    <row r="1791" spans="1:23" x14ac:dyDescent="0.35">
      <c r="A1791">
        <v>13862</v>
      </c>
      <c r="B1791" t="s">
        <v>17</v>
      </c>
      <c r="C1791">
        <v>13</v>
      </c>
      <c r="D1791">
        <v>0</v>
      </c>
      <c r="E1791">
        <v>0</v>
      </c>
      <c r="F1791" t="s">
        <v>23</v>
      </c>
      <c r="G1791" t="s">
        <v>27</v>
      </c>
      <c r="H1791" t="s">
        <v>15</v>
      </c>
      <c r="I1791">
        <v>70.930000000000007</v>
      </c>
      <c r="J1791">
        <v>22.9</v>
      </c>
      <c r="K1791">
        <v>22.9</v>
      </c>
      <c r="L1791" t="s">
        <v>21</v>
      </c>
      <c r="M1791" s="8">
        <v>0</v>
      </c>
      <c r="N1791">
        <f t="shared" si="81"/>
        <v>0</v>
      </c>
      <c r="O1791">
        <f t="shared" si="82"/>
        <v>0</v>
      </c>
      <c r="P1791">
        <f t="shared" si="83"/>
        <v>0</v>
      </c>
      <c r="U1791">
        <v>13</v>
      </c>
      <c r="V1791">
        <v>70.930000000000007</v>
      </c>
      <c r="W1791">
        <v>22.9</v>
      </c>
    </row>
    <row r="1792" spans="1:23" x14ac:dyDescent="0.35">
      <c r="A1792">
        <v>64523</v>
      </c>
      <c r="B1792" t="s">
        <v>12</v>
      </c>
      <c r="C1792">
        <v>54</v>
      </c>
      <c r="D1792">
        <v>1</v>
      </c>
      <c r="E1792">
        <v>0</v>
      </c>
      <c r="F1792" t="s">
        <v>13</v>
      </c>
      <c r="G1792" t="s">
        <v>14</v>
      </c>
      <c r="H1792" t="s">
        <v>15</v>
      </c>
      <c r="I1792">
        <v>89.93</v>
      </c>
      <c r="J1792">
        <v>32.1</v>
      </c>
      <c r="K1792">
        <v>32.1</v>
      </c>
      <c r="L1792" t="s">
        <v>21</v>
      </c>
      <c r="M1792" s="8">
        <v>0</v>
      </c>
      <c r="N1792">
        <f t="shared" si="81"/>
        <v>0</v>
      </c>
      <c r="O1792">
        <f t="shared" si="82"/>
        <v>0</v>
      </c>
      <c r="P1792">
        <f t="shared" si="83"/>
        <v>0</v>
      </c>
      <c r="U1792">
        <v>54</v>
      </c>
      <c r="V1792">
        <v>89.93</v>
      </c>
      <c r="W1792">
        <v>32.1</v>
      </c>
    </row>
    <row r="1793" spans="1:23" x14ac:dyDescent="0.35">
      <c r="A1793">
        <v>66065</v>
      </c>
      <c r="B1793" t="s">
        <v>12</v>
      </c>
      <c r="C1793">
        <v>13</v>
      </c>
      <c r="D1793">
        <v>0</v>
      </c>
      <c r="E1793">
        <v>0</v>
      </c>
      <c r="F1793" t="s">
        <v>23</v>
      </c>
      <c r="G1793" t="s">
        <v>26</v>
      </c>
      <c r="H1793" t="s">
        <v>19</v>
      </c>
      <c r="I1793">
        <v>137.44999999999999</v>
      </c>
      <c r="J1793">
        <v>18.2</v>
      </c>
      <c r="K1793">
        <v>18.2</v>
      </c>
      <c r="L1793" t="s">
        <v>24</v>
      </c>
      <c r="M1793" s="8">
        <v>0</v>
      </c>
      <c r="N1793">
        <f t="shared" si="81"/>
        <v>0</v>
      </c>
      <c r="O1793">
        <f t="shared" si="82"/>
        <v>0</v>
      </c>
      <c r="P1793">
        <f t="shared" si="83"/>
        <v>0</v>
      </c>
      <c r="U1793">
        <v>13</v>
      </c>
      <c r="V1793">
        <v>137.44999999999999</v>
      </c>
      <c r="W1793">
        <v>18.2</v>
      </c>
    </row>
    <row r="1794" spans="1:23" x14ac:dyDescent="0.35">
      <c r="A1794">
        <v>71869</v>
      </c>
      <c r="B1794" t="s">
        <v>17</v>
      </c>
      <c r="C1794">
        <v>24</v>
      </c>
      <c r="D1794">
        <v>0</v>
      </c>
      <c r="E1794">
        <v>0</v>
      </c>
      <c r="F1794" t="s">
        <v>23</v>
      </c>
      <c r="G1794" t="s">
        <v>14</v>
      </c>
      <c r="H1794" t="s">
        <v>19</v>
      </c>
      <c r="I1794">
        <v>72.06</v>
      </c>
      <c r="J1794">
        <v>30.2</v>
      </c>
      <c r="K1794">
        <v>30.2</v>
      </c>
      <c r="L1794" t="s">
        <v>16</v>
      </c>
      <c r="M1794" s="8">
        <v>0</v>
      </c>
      <c r="N1794">
        <f t="shared" si="81"/>
        <v>0</v>
      </c>
      <c r="O1794">
        <f t="shared" si="82"/>
        <v>0</v>
      </c>
      <c r="P1794">
        <f t="shared" si="83"/>
        <v>0</v>
      </c>
      <c r="U1794">
        <v>24</v>
      </c>
      <c r="V1794">
        <v>72.06</v>
      </c>
      <c r="W1794">
        <v>30.2</v>
      </c>
    </row>
    <row r="1795" spans="1:23" x14ac:dyDescent="0.35">
      <c r="A1795">
        <v>11024</v>
      </c>
      <c r="B1795" t="s">
        <v>17</v>
      </c>
      <c r="C1795">
        <v>76</v>
      </c>
      <c r="D1795">
        <v>0</v>
      </c>
      <c r="E1795">
        <v>0</v>
      </c>
      <c r="F1795" t="s">
        <v>13</v>
      </c>
      <c r="G1795" t="s">
        <v>14</v>
      </c>
      <c r="H1795" t="s">
        <v>19</v>
      </c>
      <c r="I1795">
        <v>97.9</v>
      </c>
      <c r="J1795">
        <v>31.3</v>
      </c>
      <c r="K1795">
        <v>31.3</v>
      </c>
      <c r="L1795" t="s">
        <v>16</v>
      </c>
      <c r="M1795" s="8">
        <v>0</v>
      </c>
      <c r="N1795">
        <f t="shared" ref="N1795:N1858" si="84">IF(OR(J1795&gt;47.5,J1795&lt;9.1),1,0)</f>
        <v>0</v>
      </c>
      <c r="O1795">
        <f t="shared" ref="O1795:O1858" si="85">IF(OR(C1795&lt;-29,C1795&gt;115),1,0)</f>
        <v>0</v>
      </c>
      <c r="P1795">
        <f t="shared" ref="P1795:P1858" si="86">IF(OR(I1795&lt;21.98,I1795&gt;169.36),1,0)</f>
        <v>0</v>
      </c>
      <c r="U1795">
        <v>76</v>
      </c>
      <c r="V1795">
        <v>97.9</v>
      </c>
      <c r="W1795">
        <v>31.3</v>
      </c>
    </row>
    <row r="1796" spans="1:23" x14ac:dyDescent="0.35">
      <c r="A1796">
        <v>46035</v>
      </c>
      <c r="B1796" t="s">
        <v>12</v>
      </c>
      <c r="C1796">
        <v>1</v>
      </c>
      <c r="D1796">
        <v>0</v>
      </c>
      <c r="E1796">
        <v>0</v>
      </c>
      <c r="F1796" t="s">
        <v>23</v>
      </c>
      <c r="G1796" t="s">
        <v>26</v>
      </c>
      <c r="H1796" t="s">
        <v>15</v>
      </c>
      <c r="I1796">
        <v>84.85</v>
      </c>
      <c r="J1796">
        <v>20.3</v>
      </c>
      <c r="K1796">
        <v>20.3</v>
      </c>
      <c r="L1796" t="s">
        <v>24</v>
      </c>
      <c r="M1796" s="8">
        <v>0</v>
      </c>
      <c r="N1796">
        <f t="shared" si="84"/>
        <v>0</v>
      </c>
      <c r="O1796">
        <f t="shared" si="85"/>
        <v>0</v>
      </c>
      <c r="P1796">
        <f t="shared" si="86"/>
        <v>0</v>
      </c>
      <c r="U1796">
        <v>1</v>
      </c>
      <c r="V1796">
        <v>84.85</v>
      </c>
      <c r="W1796">
        <v>20.3</v>
      </c>
    </row>
    <row r="1797" spans="1:23" x14ac:dyDescent="0.35">
      <c r="A1797">
        <v>24630</v>
      </c>
      <c r="B1797" t="s">
        <v>12</v>
      </c>
      <c r="C1797">
        <v>57</v>
      </c>
      <c r="D1797">
        <v>0</v>
      </c>
      <c r="E1797">
        <v>0</v>
      </c>
      <c r="F1797" t="s">
        <v>13</v>
      </c>
      <c r="G1797" t="s">
        <v>14</v>
      </c>
      <c r="H1797" t="s">
        <v>19</v>
      </c>
      <c r="I1797">
        <v>230.59</v>
      </c>
      <c r="J1797">
        <v>23.2</v>
      </c>
      <c r="K1797">
        <v>23.2</v>
      </c>
      <c r="L1797" t="s">
        <v>16</v>
      </c>
      <c r="M1797" s="8">
        <v>0</v>
      </c>
      <c r="N1797">
        <f t="shared" si="84"/>
        <v>0</v>
      </c>
      <c r="O1797">
        <f t="shared" si="85"/>
        <v>0</v>
      </c>
      <c r="P1797">
        <f t="shared" si="86"/>
        <v>1</v>
      </c>
      <c r="U1797">
        <v>57</v>
      </c>
      <c r="V1797">
        <v>230.59</v>
      </c>
      <c r="W1797">
        <v>23.2</v>
      </c>
    </row>
    <row r="1798" spans="1:23" x14ac:dyDescent="0.35">
      <c r="A1798">
        <v>11238</v>
      </c>
      <c r="B1798" t="s">
        <v>12</v>
      </c>
      <c r="C1798">
        <v>46</v>
      </c>
      <c r="D1798">
        <v>0</v>
      </c>
      <c r="E1798">
        <v>0</v>
      </c>
      <c r="F1798" t="s">
        <v>13</v>
      </c>
      <c r="G1798" t="s">
        <v>14</v>
      </c>
      <c r="H1798" t="s">
        <v>19</v>
      </c>
      <c r="I1798">
        <v>92.81</v>
      </c>
      <c r="J1798">
        <v>30.8</v>
      </c>
      <c r="K1798">
        <v>30.8</v>
      </c>
      <c r="L1798" t="s">
        <v>24</v>
      </c>
      <c r="M1798" s="8">
        <v>0</v>
      </c>
      <c r="N1798">
        <f t="shared" si="84"/>
        <v>0</v>
      </c>
      <c r="O1798">
        <f t="shared" si="85"/>
        <v>0</v>
      </c>
      <c r="P1798">
        <f t="shared" si="86"/>
        <v>0</v>
      </c>
      <c r="U1798">
        <v>46</v>
      </c>
      <c r="V1798">
        <v>92.81</v>
      </c>
      <c r="W1798">
        <v>30.8</v>
      </c>
    </row>
    <row r="1799" spans="1:23" x14ac:dyDescent="0.35">
      <c r="A1799">
        <v>54946</v>
      </c>
      <c r="B1799" t="s">
        <v>17</v>
      </c>
      <c r="C1799">
        <v>26</v>
      </c>
      <c r="D1799">
        <v>0</v>
      </c>
      <c r="E1799">
        <v>0</v>
      </c>
      <c r="F1799" t="s">
        <v>23</v>
      </c>
      <c r="G1799" t="s">
        <v>14</v>
      </c>
      <c r="H1799" t="s">
        <v>15</v>
      </c>
      <c r="I1799">
        <v>168.15</v>
      </c>
      <c r="J1799">
        <v>22.9</v>
      </c>
      <c r="K1799">
        <v>22.9</v>
      </c>
      <c r="L1799" t="s">
        <v>21</v>
      </c>
      <c r="M1799" s="8">
        <v>0</v>
      </c>
      <c r="N1799">
        <f t="shared" si="84"/>
        <v>0</v>
      </c>
      <c r="O1799">
        <f t="shared" si="85"/>
        <v>0</v>
      </c>
      <c r="P1799">
        <f t="shared" si="86"/>
        <v>0</v>
      </c>
      <c r="U1799">
        <v>26</v>
      </c>
      <c r="V1799">
        <v>168.15</v>
      </c>
      <c r="W1799">
        <v>22.9</v>
      </c>
    </row>
    <row r="1800" spans="1:23" x14ac:dyDescent="0.35">
      <c r="A1800">
        <v>24229</v>
      </c>
      <c r="B1800" t="s">
        <v>17</v>
      </c>
      <c r="C1800">
        <v>56</v>
      </c>
      <c r="D1800">
        <v>0</v>
      </c>
      <c r="E1800">
        <v>0</v>
      </c>
      <c r="F1800" t="s">
        <v>13</v>
      </c>
      <c r="G1800" t="s">
        <v>18</v>
      </c>
      <c r="H1800" t="s">
        <v>15</v>
      </c>
      <c r="I1800">
        <v>224.63</v>
      </c>
      <c r="J1800">
        <v>42.8</v>
      </c>
      <c r="K1800">
        <v>42.8</v>
      </c>
      <c r="L1800" t="s">
        <v>21</v>
      </c>
      <c r="M1800" s="8">
        <v>0</v>
      </c>
      <c r="N1800">
        <f t="shared" si="84"/>
        <v>0</v>
      </c>
      <c r="O1800">
        <f t="shared" si="85"/>
        <v>0</v>
      </c>
      <c r="P1800">
        <f t="shared" si="86"/>
        <v>1</v>
      </c>
      <c r="U1800">
        <v>56</v>
      </c>
      <c r="V1800">
        <v>224.63</v>
      </c>
      <c r="W1800">
        <v>42.8</v>
      </c>
    </row>
    <row r="1801" spans="1:23" x14ac:dyDescent="0.35">
      <c r="A1801">
        <v>29934</v>
      </c>
      <c r="B1801" t="s">
        <v>12</v>
      </c>
      <c r="C1801">
        <v>34</v>
      </c>
      <c r="D1801">
        <v>0</v>
      </c>
      <c r="E1801">
        <v>0</v>
      </c>
      <c r="F1801" t="s">
        <v>13</v>
      </c>
      <c r="G1801" t="s">
        <v>14</v>
      </c>
      <c r="H1801" t="s">
        <v>15</v>
      </c>
      <c r="I1801">
        <v>108.12</v>
      </c>
      <c r="J1801">
        <v>22.2</v>
      </c>
      <c r="K1801">
        <v>22.2</v>
      </c>
      <c r="L1801" t="s">
        <v>24</v>
      </c>
      <c r="M1801" s="8">
        <v>0</v>
      </c>
      <c r="N1801">
        <f t="shared" si="84"/>
        <v>0</v>
      </c>
      <c r="O1801">
        <f t="shared" si="85"/>
        <v>0</v>
      </c>
      <c r="P1801">
        <f t="shared" si="86"/>
        <v>0</v>
      </c>
      <c r="U1801">
        <v>34</v>
      </c>
      <c r="V1801">
        <v>108.12</v>
      </c>
      <c r="W1801">
        <v>22.2</v>
      </c>
    </row>
    <row r="1802" spans="1:23" x14ac:dyDescent="0.35">
      <c r="A1802">
        <v>28998</v>
      </c>
      <c r="B1802" t="s">
        <v>12</v>
      </c>
      <c r="C1802">
        <v>25</v>
      </c>
      <c r="D1802">
        <v>0</v>
      </c>
      <c r="E1802">
        <v>0</v>
      </c>
      <c r="F1802" t="s">
        <v>23</v>
      </c>
      <c r="G1802" t="s">
        <v>14</v>
      </c>
      <c r="H1802" t="s">
        <v>19</v>
      </c>
      <c r="I1802">
        <v>85.17</v>
      </c>
      <c r="J1802">
        <v>28.7</v>
      </c>
      <c r="K1802">
        <v>28.7</v>
      </c>
      <c r="L1802" t="s">
        <v>22</v>
      </c>
      <c r="M1802" s="8">
        <v>0</v>
      </c>
      <c r="N1802">
        <f t="shared" si="84"/>
        <v>0</v>
      </c>
      <c r="O1802">
        <f t="shared" si="85"/>
        <v>0</v>
      </c>
      <c r="P1802">
        <f t="shared" si="86"/>
        <v>0</v>
      </c>
      <c r="U1802">
        <v>25</v>
      </c>
      <c r="V1802">
        <v>85.17</v>
      </c>
      <c r="W1802">
        <v>28.7</v>
      </c>
    </row>
    <row r="1803" spans="1:23" x14ac:dyDescent="0.35">
      <c r="A1803">
        <v>19805</v>
      </c>
      <c r="B1803" t="s">
        <v>12</v>
      </c>
      <c r="C1803">
        <v>60</v>
      </c>
      <c r="D1803">
        <v>0</v>
      </c>
      <c r="E1803">
        <v>0</v>
      </c>
      <c r="F1803" t="s">
        <v>23</v>
      </c>
      <c r="G1803" t="s">
        <v>14</v>
      </c>
      <c r="H1803" t="s">
        <v>15</v>
      </c>
      <c r="I1803">
        <v>84.14</v>
      </c>
      <c r="J1803">
        <v>32.299999999999997</v>
      </c>
      <c r="K1803">
        <v>32.299999999999997</v>
      </c>
      <c r="L1803" t="s">
        <v>21</v>
      </c>
      <c r="M1803" s="8">
        <v>0</v>
      </c>
      <c r="N1803">
        <f t="shared" si="84"/>
        <v>0</v>
      </c>
      <c r="O1803">
        <f t="shared" si="85"/>
        <v>0</v>
      </c>
      <c r="P1803">
        <f t="shared" si="86"/>
        <v>0</v>
      </c>
      <c r="U1803">
        <v>60</v>
      </c>
      <c r="V1803">
        <v>84.14</v>
      </c>
      <c r="W1803">
        <v>32.299999999999997</v>
      </c>
    </row>
    <row r="1804" spans="1:23" x14ac:dyDescent="0.35">
      <c r="A1804">
        <v>63668</v>
      </c>
      <c r="B1804" t="s">
        <v>12</v>
      </c>
      <c r="C1804">
        <v>22</v>
      </c>
      <c r="D1804">
        <v>0</v>
      </c>
      <c r="E1804">
        <v>0</v>
      </c>
      <c r="F1804" t="s">
        <v>23</v>
      </c>
      <c r="G1804" t="s">
        <v>14</v>
      </c>
      <c r="H1804" t="s">
        <v>19</v>
      </c>
      <c r="I1804">
        <v>85.57</v>
      </c>
      <c r="J1804">
        <v>24.2</v>
      </c>
      <c r="K1804">
        <v>24.2</v>
      </c>
      <c r="L1804" t="s">
        <v>16</v>
      </c>
      <c r="M1804" s="8">
        <v>0</v>
      </c>
      <c r="N1804">
        <f t="shared" si="84"/>
        <v>0</v>
      </c>
      <c r="O1804">
        <f t="shared" si="85"/>
        <v>0</v>
      </c>
      <c r="P1804">
        <f t="shared" si="86"/>
        <v>0</v>
      </c>
      <c r="U1804">
        <v>22</v>
      </c>
      <c r="V1804">
        <v>85.57</v>
      </c>
      <c r="W1804">
        <v>24.2</v>
      </c>
    </row>
    <row r="1805" spans="1:23" x14ac:dyDescent="0.35">
      <c r="A1805">
        <v>24876</v>
      </c>
      <c r="B1805" t="s">
        <v>12</v>
      </c>
      <c r="C1805">
        <v>35</v>
      </c>
      <c r="D1805">
        <v>0</v>
      </c>
      <c r="E1805">
        <v>0</v>
      </c>
      <c r="F1805" t="s">
        <v>13</v>
      </c>
      <c r="G1805" t="s">
        <v>14</v>
      </c>
      <c r="H1805" t="s">
        <v>15</v>
      </c>
      <c r="I1805">
        <v>82.81</v>
      </c>
      <c r="J1805">
        <v>23.9</v>
      </c>
      <c r="K1805">
        <v>23.9</v>
      </c>
      <c r="L1805" t="s">
        <v>21</v>
      </c>
      <c r="M1805" s="8">
        <v>0</v>
      </c>
      <c r="N1805">
        <f t="shared" si="84"/>
        <v>0</v>
      </c>
      <c r="O1805">
        <f t="shared" si="85"/>
        <v>0</v>
      </c>
      <c r="P1805">
        <f t="shared" si="86"/>
        <v>0</v>
      </c>
      <c r="U1805">
        <v>35</v>
      </c>
      <c r="V1805">
        <v>82.81</v>
      </c>
      <c r="W1805">
        <v>23.9</v>
      </c>
    </row>
    <row r="1806" spans="1:23" x14ac:dyDescent="0.35">
      <c r="A1806">
        <v>34719</v>
      </c>
      <c r="B1806" t="s">
        <v>12</v>
      </c>
      <c r="C1806">
        <v>48</v>
      </c>
      <c r="D1806">
        <v>1</v>
      </c>
      <c r="E1806">
        <v>0</v>
      </c>
      <c r="F1806" t="s">
        <v>23</v>
      </c>
      <c r="G1806" t="s">
        <v>14</v>
      </c>
      <c r="H1806" t="s">
        <v>15</v>
      </c>
      <c r="I1806">
        <v>110.53</v>
      </c>
      <c r="J1806">
        <v>34.200000000000003</v>
      </c>
      <c r="K1806">
        <v>34.200000000000003</v>
      </c>
      <c r="L1806" t="s">
        <v>21</v>
      </c>
      <c r="M1806" s="8">
        <v>0</v>
      </c>
      <c r="N1806">
        <f t="shared" si="84"/>
        <v>0</v>
      </c>
      <c r="O1806">
        <f t="shared" si="85"/>
        <v>0</v>
      </c>
      <c r="P1806">
        <f t="shared" si="86"/>
        <v>0</v>
      </c>
      <c r="U1806">
        <v>48</v>
      </c>
      <c r="V1806">
        <v>110.53</v>
      </c>
      <c r="W1806">
        <v>34.200000000000003</v>
      </c>
    </row>
    <row r="1807" spans="1:23" x14ac:dyDescent="0.35">
      <c r="A1807">
        <v>48769</v>
      </c>
      <c r="B1807" t="s">
        <v>17</v>
      </c>
      <c r="C1807">
        <v>38</v>
      </c>
      <c r="D1807">
        <v>0</v>
      </c>
      <c r="E1807">
        <v>0</v>
      </c>
      <c r="F1807" t="s">
        <v>13</v>
      </c>
      <c r="G1807" t="s">
        <v>14</v>
      </c>
      <c r="H1807" t="s">
        <v>19</v>
      </c>
      <c r="I1807">
        <v>61.88</v>
      </c>
      <c r="J1807">
        <v>29</v>
      </c>
      <c r="K1807">
        <v>29</v>
      </c>
      <c r="L1807" t="s">
        <v>24</v>
      </c>
      <c r="M1807" s="8">
        <v>0</v>
      </c>
      <c r="N1807">
        <f t="shared" si="84"/>
        <v>0</v>
      </c>
      <c r="O1807">
        <f t="shared" si="85"/>
        <v>0</v>
      </c>
      <c r="P1807">
        <f t="shared" si="86"/>
        <v>0</v>
      </c>
      <c r="U1807">
        <v>38</v>
      </c>
      <c r="V1807">
        <v>61.88</v>
      </c>
      <c r="W1807">
        <v>29</v>
      </c>
    </row>
    <row r="1808" spans="1:23" x14ac:dyDescent="0.35">
      <c r="A1808">
        <v>22536</v>
      </c>
      <c r="B1808" t="s">
        <v>17</v>
      </c>
      <c r="C1808">
        <v>12</v>
      </c>
      <c r="D1808">
        <v>0</v>
      </c>
      <c r="E1808">
        <v>0</v>
      </c>
      <c r="F1808" t="s">
        <v>23</v>
      </c>
      <c r="G1808" t="s">
        <v>26</v>
      </c>
      <c r="H1808" t="s">
        <v>15</v>
      </c>
      <c r="I1808">
        <v>85.04</v>
      </c>
      <c r="J1808">
        <v>29.9</v>
      </c>
      <c r="K1808">
        <v>29.9</v>
      </c>
      <c r="L1808" t="s">
        <v>21</v>
      </c>
      <c r="M1808" s="8">
        <v>0</v>
      </c>
      <c r="N1808">
        <f t="shared" si="84"/>
        <v>0</v>
      </c>
      <c r="O1808">
        <f t="shared" si="85"/>
        <v>0</v>
      </c>
      <c r="P1808">
        <f t="shared" si="86"/>
        <v>0</v>
      </c>
      <c r="U1808">
        <v>12</v>
      </c>
      <c r="V1808">
        <v>85.04</v>
      </c>
      <c r="W1808">
        <v>29.9</v>
      </c>
    </row>
    <row r="1809" spans="1:23" x14ac:dyDescent="0.35">
      <c r="A1809">
        <v>8760</v>
      </c>
      <c r="B1809" t="s">
        <v>17</v>
      </c>
      <c r="C1809">
        <v>22</v>
      </c>
      <c r="D1809">
        <v>0</v>
      </c>
      <c r="E1809">
        <v>0</v>
      </c>
      <c r="F1809" t="s">
        <v>23</v>
      </c>
      <c r="G1809" t="s">
        <v>14</v>
      </c>
      <c r="H1809" t="s">
        <v>15</v>
      </c>
      <c r="I1809">
        <v>140.4</v>
      </c>
      <c r="J1809">
        <v>23</v>
      </c>
      <c r="K1809">
        <v>23</v>
      </c>
      <c r="L1809" t="s">
        <v>22</v>
      </c>
      <c r="M1809" s="8">
        <v>0</v>
      </c>
      <c r="N1809">
        <f t="shared" si="84"/>
        <v>0</v>
      </c>
      <c r="O1809">
        <f t="shared" si="85"/>
        <v>0</v>
      </c>
      <c r="P1809">
        <f t="shared" si="86"/>
        <v>0</v>
      </c>
      <c r="U1809">
        <v>22</v>
      </c>
      <c r="V1809">
        <v>140.4</v>
      </c>
      <c r="W1809">
        <v>23</v>
      </c>
    </row>
    <row r="1810" spans="1:23" x14ac:dyDescent="0.35">
      <c r="A1810">
        <v>53126</v>
      </c>
      <c r="B1810" t="s">
        <v>17</v>
      </c>
      <c r="C1810">
        <v>0.64</v>
      </c>
      <c r="D1810">
        <v>0</v>
      </c>
      <c r="E1810">
        <v>0</v>
      </c>
      <c r="F1810" t="s">
        <v>23</v>
      </c>
      <c r="G1810" t="s">
        <v>26</v>
      </c>
      <c r="H1810" t="s">
        <v>15</v>
      </c>
      <c r="I1810">
        <v>62.27</v>
      </c>
      <c r="J1810">
        <v>17.3</v>
      </c>
      <c r="K1810">
        <v>17.3</v>
      </c>
      <c r="L1810" t="s">
        <v>24</v>
      </c>
      <c r="M1810" s="8">
        <v>0</v>
      </c>
      <c r="N1810">
        <f t="shared" si="84"/>
        <v>0</v>
      </c>
      <c r="O1810">
        <f t="shared" si="85"/>
        <v>0</v>
      </c>
      <c r="P1810">
        <f t="shared" si="86"/>
        <v>0</v>
      </c>
      <c r="U1810">
        <v>0.64</v>
      </c>
      <c r="V1810">
        <v>62.27</v>
      </c>
      <c r="W1810">
        <v>17.3</v>
      </c>
    </row>
    <row r="1811" spans="1:23" x14ac:dyDescent="0.35">
      <c r="A1811">
        <v>18179</v>
      </c>
      <c r="B1811" t="s">
        <v>12</v>
      </c>
      <c r="C1811">
        <v>13</v>
      </c>
      <c r="D1811">
        <v>0</v>
      </c>
      <c r="E1811">
        <v>0</v>
      </c>
      <c r="F1811" t="s">
        <v>23</v>
      </c>
      <c r="G1811" t="s">
        <v>14</v>
      </c>
      <c r="H1811" t="s">
        <v>19</v>
      </c>
      <c r="I1811">
        <v>99.44</v>
      </c>
      <c r="J1811">
        <v>21</v>
      </c>
      <c r="K1811">
        <v>21</v>
      </c>
      <c r="L1811" t="s">
        <v>21</v>
      </c>
      <c r="M1811" s="8">
        <v>0</v>
      </c>
      <c r="N1811">
        <f t="shared" si="84"/>
        <v>0</v>
      </c>
      <c r="O1811">
        <f t="shared" si="85"/>
        <v>0</v>
      </c>
      <c r="P1811">
        <f t="shared" si="86"/>
        <v>0</v>
      </c>
      <c r="U1811">
        <v>13</v>
      </c>
      <c r="V1811">
        <v>99.44</v>
      </c>
      <c r="W1811">
        <v>21</v>
      </c>
    </row>
    <row r="1812" spans="1:23" x14ac:dyDescent="0.35">
      <c r="A1812">
        <v>38242</v>
      </c>
      <c r="B1812" t="s">
        <v>17</v>
      </c>
      <c r="C1812">
        <v>78</v>
      </c>
      <c r="D1812">
        <v>0</v>
      </c>
      <c r="E1812">
        <v>1</v>
      </c>
      <c r="F1812" t="s">
        <v>13</v>
      </c>
      <c r="G1812" t="s">
        <v>18</v>
      </c>
      <c r="H1812" t="s">
        <v>19</v>
      </c>
      <c r="I1812">
        <v>88.9</v>
      </c>
      <c r="J1812">
        <v>34.299999999999997</v>
      </c>
      <c r="K1812">
        <v>34.299999999999997</v>
      </c>
      <c r="L1812" t="s">
        <v>24</v>
      </c>
      <c r="M1812" s="8">
        <v>0</v>
      </c>
      <c r="N1812">
        <f t="shared" si="84"/>
        <v>0</v>
      </c>
      <c r="O1812">
        <f t="shared" si="85"/>
        <v>0</v>
      </c>
      <c r="P1812">
        <f t="shared" si="86"/>
        <v>0</v>
      </c>
      <c r="U1812">
        <v>78</v>
      </c>
      <c r="V1812">
        <v>88.9</v>
      </c>
      <c r="W1812">
        <v>34.299999999999997</v>
      </c>
    </row>
    <row r="1813" spans="1:23" x14ac:dyDescent="0.35">
      <c r="A1813">
        <v>68708</v>
      </c>
      <c r="B1813" t="s">
        <v>17</v>
      </c>
      <c r="C1813">
        <v>23</v>
      </c>
      <c r="D1813">
        <v>0</v>
      </c>
      <c r="E1813">
        <v>0</v>
      </c>
      <c r="F1813" t="s">
        <v>23</v>
      </c>
      <c r="G1813" t="s">
        <v>14</v>
      </c>
      <c r="H1813" t="s">
        <v>15</v>
      </c>
      <c r="I1813">
        <v>64.099999999999994</v>
      </c>
      <c r="J1813">
        <v>19.8</v>
      </c>
      <c r="K1813">
        <v>19.8</v>
      </c>
      <c r="L1813" t="s">
        <v>24</v>
      </c>
      <c r="M1813" s="8">
        <v>0</v>
      </c>
      <c r="N1813">
        <f t="shared" si="84"/>
        <v>0</v>
      </c>
      <c r="O1813">
        <f t="shared" si="85"/>
        <v>0</v>
      </c>
      <c r="P1813">
        <f t="shared" si="86"/>
        <v>0</v>
      </c>
      <c r="U1813">
        <v>23</v>
      </c>
      <c r="V1813">
        <v>64.099999999999994</v>
      </c>
      <c r="W1813">
        <v>19.8</v>
      </c>
    </row>
    <row r="1814" spans="1:23" x14ac:dyDescent="0.35">
      <c r="A1814">
        <v>12366</v>
      </c>
      <c r="B1814" t="s">
        <v>17</v>
      </c>
      <c r="C1814">
        <v>35</v>
      </c>
      <c r="D1814">
        <v>0</v>
      </c>
      <c r="E1814">
        <v>0</v>
      </c>
      <c r="F1814" t="s">
        <v>23</v>
      </c>
      <c r="G1814" t="s">
        <v>14</v>
      </c>
      <c r="H1814" t="s">
        <v>15</v>
      </c>
      <c r="I1814">
        <v>97.58</v>
      </c>
      <c r="J1814">
        <v>24.3</v>
      </c>
      <c r="K1814">
        <v>24.3</v>
      </c>
      <c r="L1814" t="s">
        <v>24</v>
      </c>
      <c r="M1814" s="8">
        <v>0</v>
      </c>
      <c r="N1814">
        <f t="shared" si="84"/>
        <v>0</v>
      </c>
      <c r="O1814">
        <f t="shared" si="85"/>
        <v>0</v>
      </c>
      <c r="P1814">
        <f t="shared" si="86"/>
        <v>0</v>
      </c>
      <c r="U1814">
        <v>35</v>
      </c>
      <c r="V1814">
        <v>97.58</v>
      </c>
      <c r="W1814">
        <v>24.3</v>
      </c>
    </row>
    <row r="1815" spans="1:23" x14ac:dyDescent="0.35">
      <c r="A1815">
        <v>42465</v>
      </c>
      <c r="B1815" t="s">
        <v>17</v>
      </c>
      <c r="C1815">
        <v>78</v>
      </c>
      <c r="D1815">
        <v>1</v>
      </c>
      <c r="E1815">
        <v>0</v>
      </c>
      <c r="F1815" t="s">
        <v>13</v>
      </c>
      <c r="G1815" t="s">
        <v>14</v>
      </c>
      <c r="H1815" t="s">
        <v>19</v>
      </c>
      <c r="I1815">
        <v>58.66</v>
      </c>
      <c r="J1815">
        <v>16.399999999999999</v>
      </c>
      <c r="K1815">
        <v>16.399999999999999</v>
      </c>
      <c r="L1815" t="s">
        <v>21</v>
      </c>
      <c r="M1815" s="8">
        <v>0</v>
      </c>
      <c r="N1815">
        <f t="shared" si="84"/>
        <v>0</v>
      </c>
      <c r="O1815">
        <f t="shared" si="85"/>
        <v>0</v>
      </c>
      <c r="P1815">
        <f t="shared" si="86"/>
        <v>0</v>
      </c>
      <c r="U1815">
        <v>78</v>
      </c>
      <c r="V1815">
        <v>58.66</v>
      </c>
      <c r="W1815">
        <v>16.399999999999999</v>
      </c>
    </row>
    <row r="1816" spans="1:23" x14ac:dyDescent="0.35">
      <c r="A1816">
        <v>24638</v>
      </c>
      <c r="B1816" t="s">
        <v>12</v>
      </c>
      <c r="C1816">
        <v>50</v>
      </c>
      <c r="D1816">
        <v>0</v>
      </c>
      <c r="E1816">
        <v>0</v>
      </c>
      <c r="F1816" t="s">
        <v>13</v>
      </c>
      <c r="G1816" t="s">
        <v>25</v>
      </c>
      <c r="H1816" t="s">
        <v>15</v>
      </c>
      <c r="I1816">
        <v>88.24</v>
      </c>
      <c r="J1816">
        <v>32.6</v>
      </c>
      <c r="K1816">
        <v>32.6</v>
      </c>
      <c r="L1816" t="s">
        <v>24</v>
      </c>
      <c r="M1816" s="8">
        <v>0</v>
      </c>
      <c r="N1816">
        <f t="shared" si="84"/>
        <v>0</v>
      </c>
      <c r="O1816">
        <f t="shared" si="85"/>
        <v>0</v>
      </c>
      <c r="P1816">
        <f t="shared" si="86"/>
        <v>0</v>
      </c>
      <c r="U1816">
        <v>50</v>
      </c>
      <c r="V1816">
        <v>88.24</v>
      </c>
      <c r="W1816">
        <v>32.6</v>
      </c>
    </row>
    <row r="1817" spans="1:23" x14ac:dyDescent="0.35">
      <c r="A1817">
        <v>58587</v>
      </c>
      <c r="B1817" t="s">
        <v>12</v>
      </c>
      <c r="C1817">
        <v>61</v>
      </c>
      <c r="D1817">
        <v>0</v>
      </c>
      <c r="E1817">
        <v>0</v>
      </c>
      <c r="F1817" t="s">
        <v>13</v>
      </c>
      <c r="G1817" t="s">
        <v>14</v>
      </c>
      <c r="H1817" t="s">
        <v>15</v>
      </c>
      <c r="I1817">
        <v>61.32</v>
      </c>
      <c r="J1817">
        <v>23.7</v>
      </c>
      <c r="K1817">
        <v>23.7</v>
      </c>
      <c r="L1817" t="s">
        <v>22</v>
      </c>
      <c r="M1817" s="8">
        <v>0</v>
      </c>
      <c r="N1817">
        <f t="shared" si="84"/>
        <v>0</v>
      </c>
      <c r="O1817">
        <f t="shared" si="85"/>
        <v>0</v>
      </c>
      <c r="P1817">
        <f t="shared" si="86"/>
        <v>0</v>
      </c>
      <c r="U1817">
        <v>61</v>
      </c>
      <c r="V1817">
        <v>61.32</v>
      </c>
      <c r="W1817">
        <v>23.7</v>
      </c>
    </row>
    <row r="1818" spans="1:23" x14ac:dyDescent="0.35">
      <c r="A1818">
        <v>9170</v>
      </c>
      <c r="B1818" t="s">
        <v>12</v>
      </c>
      <c r="C1818">
        <v>60</v>
      </c>
      <c r="D1818">
        <v>0</v>
      </c>
      <c r="E1818">
        <v>0</v>
      </c>
      <c r="F1818" t="s">
        <v>13</v>
      </c>
      <c r="G1818" t="s">
        <v>18</v>
      </c>
      <c r="H1818" t="s">
        <v>15</v>
      </c>
      <c r="I1818">
        <v>185.71</v>
      </c>
      <c r="J1818" t="s">
        <v>20</v>
      </c>
      <c r="K1818">
        <v>28.1</v>
      </c>
      <c r="L1818" t="s">
        <v>24</v>
      </c>
      <c r="M1818" s="8">
        <v>0</v>
      </c>
      <c r="N1818">
        <f t="shared" si="84"/>
        <v>1</v>
      </c>
      <c r="O1818">
        <f t="shared" si="85"/>
        <v>0</v>
      </c>
      <c r="P1818">
        <f t="shared" si="86"/>
        <v>1</v>
      </c>
      <c r="U1818">
        <v>60</v>
      </c>
      <c r="V1818">
        <v>185.71</v>
      </c>
      <c r="W1818">
        <v>28.1</v>
      </c>
    </row>
    <row r="1819" spans="1:23" x14ac:dyDescent="0.35">
      <c r="A1819">
        <v>36545</v>
      </c>
      <c r="B1819" t="s">
        <v>12</v>
      </c>
      <c r="C1819">
        <v>43</v>
      </c>
      <c r="D1819">
        <v>0</v>
      </c>
      <c r="E1819">
        <v>0</v>
      </c>
      <c r="F1819" t="s">
        <v>13</v>
      </c>
      <c r="G1819" t="s">
        <v>14</v>
      </c>
      <c r="H1819" t="s">
        <v>19</v>
      </c>
      <c r="I1819">
        <v>62.99</v>
      </c>
      <c r="J1819">
        <v>27</v>
      </c>
      <c r="K1819">
        <v>27</v>
      </c>
      <c r="L1819" t="s">
        <v>16</v>
      </c>
      <c r="M1819" s="8">
        <v>0</v>
      </c>
      <c r="N1819">
        <f t="shared" si="84"/>
        <v>0</v>
      </c>
      <c r="O1819">
        <f t="shared" si="85"/>
        <v>0</v>
      </c>
      <c r="P1819">
        <f t="shared" si="86"/>
        <v>0</v>
      </c>
      <c r="U1819">
        <v>43</v>
      </c>
      <c r="V1819">
        <v>62.99</v>
      </c>
      <c r="W1819">
        <v>27</v>
      </c>
    </row>
    <row r="1820" spans="1:23" x14ac:dyDescent="0.35">
      <c r="A1820">
        <v>19467</v>
      </c>
      <c r="B1820" t="s">
        <v>12</v>
      </c>
      <c r="C1820">
        <v>60</v>
      </c>
      <c r="D1820">
        <v>1</v>
      </c>
      <c r="E1820">
        <v>0</v>
      </c>
      <c r="F1820" t="s">
        <v>13</v>
      </c>
      <c r="G1820" t="s">
        <v>14</v>
      </c>
      <c r="H1820" t="s">
        <v>15</v>
      </c>
      <c r="I1820">
        <v>86.04</v>
      </c>
      <c r="J1820">
        <v>25.6</v>
      </c>
      <c r="K1820">
        <v>25.6</v>
      </c>
      <c r="L1820" t="s">
        <v>22</v>
      </c>
      <c r="M1820" s="8">
        <v>0</v>
      </c>
      <c r="N1820">
        <f t="shared" si="84"/>
        <v>0</v>
      </c>
      <c r="O1820">
        <f t="shared" si="85"/>
        <v>0</v>
      </c>
      <c r="P1820">
        <f t="shared" si="86"/>
        <v>0</v>
      </c>
      <c r="U1820">
        <v>60</v>
      </c>
      <c r="V1820">
        <v>86.04</v>
      </c>
      <c r="W1820">
        <v>25.6</v>
      </c>
    </row>
    <row r="1821" spans="1:23" x14ac:dyDescent="0.35">
      <c r="A1821">
        <v>16868</v>
      </c>
      <c r="B1821" t="s">
        <v>17</v>
      </c>
      <c r="C1821">
        <v>51</v>
      </c>
      <c r="D1821">
        <v>0</v>
      </c>
      <c r="E1821">
        <v>0</v>
      </c>
      <c r="F1821" t="s">
        <v>13</v>
      </c>
      <c r="G1821" t="s">
        <v>14</v>
      </c>
      <c r="H1821" t="s">
        <v>19</v>
      </c>
      <c r="I1821">
        <v>83.3</v>
      </c>
      <c r="J1821">
        <v>34</v>
      </c>
      <c r="K1821">
        <v>34</v>
      </c>
      <c r="L1821" t="s">
        <v>16</v>
      </c>
      <c r="M1821" s="8">
        <v>0</v>
      </c>
      <c r="N1821">
        <f t="shared" si="84"/>
        <v>0</v>
      </c>
      <c r="O1821">
        <f t="shared" si="85"/>
        <v>0</v>
      </c>
      <c r="P1821">
        <f t="shared" si="86"/>
        <v>0</v>
      </c>
      <c r="U1821">
        <v>51</v>
      </c>
      <c r="V1821">
        <v>83.3</v>
      </c>
      <c r="W1821">
        <v>34</v>
      </c>
    </row>
    <row r="1822" spans="1:23" x14ac:dyDescent="0.35">
      <c r="A1822">
        <v>47608</v>
      </c>
      <c r="B1822" t="s">
        <v>17</v>
      </c>
      <c r="C1822">
        <v>21</v>
      </c>
      <c r="D1822">
        <v>0</v>
      </c>
      <c r="E1822">
        <v>0</v>
      </c>
      <c r="F1822" t="s">
        <v>23</v>
      </c>
      <c r="G1822" t="s">
        <v>14</v>
      </c>
      <c r="H1822" t="s">
        <v>15</v>
      </c>
      <c r="I1822">
        <v>208.17</v>
      </c>
      <c r="J1822">
        <v>24.9</v>
      </c>
      <c r="K1822">
        <v>24.9</v>
      </c>
      <c r="L1822" t="s">
        <v>21</v>
      </c>
      <c r="M1822" s="8">
        <v>0</v>
      </c>
      <c r="N1822">
        <f t="shared" si="84"/>
        <v>0</v>
      </c>
      <c r="O1822">
        <f t="shared" si="85"/>
        <v>0</v>
      </c>
      <c r="P1822">
        <f t="shared" si="86"/>
        <v>1</v>
      </c>
      <c r="U1822">
        <v>21</v>
      </c>
      <c r="V1822">
        <v>208.17</v>
      </c>
      <c r="W1822">
        <v>24.9</v>
      </c>
    </row>
    <row r="1823" spans="1:23" x14ac:dyDescent="0.35">
      <c r="A1823">
        <v>38440</v>
      </c>
      <c r="B1823" t="s">
        <v>12</v>
      </c>
      <c r="C1823">
        <v>16</v>
      </c>
      <c r="D1823">
        <v>0</v>
      </c>
      <c r="E1823">
        <v>0</v>
      </c>
      <c r="F1823" t="s">
        <v>23</v>
      </c>
      <c r="G1823" t="s">
        <v>14</v>
      </c>
      <c r="H1823" t="s">
        <v>19</v>
      </c>
      <c r="I1823">
        <v>133.19999999999999</v>
      </c>
      <c r="J1823">
        <v>26.3</v>
      </c>
      <c r="K1823">
        <v>26.3</v>
      </c>
      <c r="L1823" t="s">
        <v>24</v>
      </c>
      <c r="M1823" s="8">
        <v>0</v>
      </c>
      <c r="N1823">
        <f t="shared" si="84"/>
        <v>0</v>
      </c>
      <c r="O1823">
        <f t="shared" si="85"/>
        <v>0</v>
      </c>
      <c r="P1823">
        <f t="shared" si="86"/>
        <v>0</v>
      </c>
      <c r="U1823">
        <v>16</v>
      </c>
      <c r="V1823">
        <v>133.19999999999999</v>
      </c>
      <c r="W1823">
        <v>26.3</v>
      </c>
    </row>
    <row r="1824" spans="1:23" x14ac:dyDescent="0.35">
      <c r="A1824">
        <v>23543</v>
      </c>
      <c r="B1824" t="s">
        <v>17</v>
      </c>
      <c r="C1824">
        <v>25</v>
      </c>
      <c r="D1824">
        <v>0</v>
      </c>
      <c r="E1824">
        <v>0</v>
      </c>
      <c r="F1824" t="s">
        <v>23</v>
      </c>
      <c r="G1824" t="s">
        <v>14</v>
      </c>
      <c r="H1824" t="s">
        <v>19</v>
      </c>
      <c r="I1824">
        <v>81.540000000000006</v>
      </c>
      <c r="J1824">
        <v>43.1</v>
      </c>
      <c r="K1824">
        <v>43.1</v>
      </c>
      <c r="L1824" t="s">
        <v>24</v>
      </c>
      <c r="M1824" s="8">
        <v>0</v>
      </c>
      <c r="N1824">
        <f t="shared" si="84"/>
        <v>0</v>
      </c>
      <c r="O1824">
        <f t="shared" si="85"/>
        <v>0</v>
      </c>
      <c r="P1824">
        <f t="shared" si="86"/>
        <v>0</v>
      </c>
      <c r="U1824">
        <v>25</v>
      </c>
      <c r="V1824">
        <v>81.540000000000006</v>
      </c>
      <c r="W1824">
        <v>43.1</v>
      </c>
    </row>
    <row r="1825" spans="1:23" x14ac:dyDescent="0.35">
      <c r="A1825">
        <v>65396</v>
      </c>
      <c r="B1825" t="s">
        <v>17</v>
      </c>
      <c r="C1825">
        <v>36</v>
      </c>
      <c r="D1825">
        <v>0</v>
      </c>
      <c r="E1825">
        <v>0</v>
      </c>
      <c r="F1825" t="s">
        <v>13</v>
      </c>
      <c r="G1825" t="s">
        <v>14</v>
      </c>
      <c r="H1825" t="s">
        <v>19</v>
      </c>
      <c r="I1825">
        <v>146.61000000000001</v>
      </c>
      <c r="J1825">
        <v>39.6</v>
      </c>
      <c r="K1825">
        <v>39.6</v>
      </c>
      <c r="L1825" t="s">
        <v>21</v>
      </c>
      <c r="M1825" s="8">
        <v>0</v>
      </c>
      <c r="N1825">
        <f t="shared" si="84"/>
        <v>0</v>
      </c>
      <c r="O1825">
        <f t="shared" si="85"/>
        <v>0</v>
      </c>
      <c r="P1825">
        <f t="shared" si="86"/>
        <v>0</v>
      </c>
      <c r="U1825">
        <v>36</v>
      </c>
      <c r="V1825">
        <v>146.61000000000001</v>
      </c>
      <c r="W1825">
        <v>39.6</v>
      </c>
    </row>
    <row r="1826" spans="1:23" x14ac:dyDescent="0.35">
      <c r="A1826">
        <v>34621</v>
      </c>
      <c r="B1826" t="s">
        <v>17</v>
      </c>
      <c r="C1826">
        <v>8</v>
      </c>
      <c r="D1826">
        <v>0</v>
      </c>
      <c r="E1826">
        <v>0</v>
      </c>
      <c r="F1826" t="s">
        <v>23</v>
      </c>
      <c r="G1826" t="s">
        <v>26</v>
      </c>
      <c r="H1826" t="s">
        <v>15</v>
      </c>
      <c r="I1826">
        <v>79.33</v>
      </c>
      <c r="J1826">
        <v>15.2</v>
      </c>
      <c r="K1826">
        <v>15.2</v>
      </c>
      <c r="L1826" t="s">
        <v>24</v>
      </c>
      <c r="M1826" s="8">
        <v>0</v>
      </c>
      <c r="N1826">
        <f t="shared" si="84"/>
        <v>0</v>
      </c>
      <c r="O1826">
        <f t="shared" si="85"/>
        <v>0</v>
      </c>
      <c r="P1826">
        <f t="shared" si="86"/>
        <v>0</v>
      </c>
      <c r="U1826">
        <v>8</v>
      </c>
      <c r="V1826">
        <v>79.33</v>
      </c>
      <c r="W1826">
        <v>15.2</v>
      </c>
    </row>
    <row r="1827" spans="1:23" x14ac:dyDescent="0.35">
      <c r="A1827">
        <v>23561</v>
      </c>
      <c r="B1827" t="s">
        <v>17</v>
      </c>
      <c r="C1827">
        <v>48</v>
      </c>
      <c r="D1827">
        <v>0</v>
      </c>
      <c r="E1827">
        <v>0</v>
      </c>
      <c r="F1827" t="s">
        <v>13</v>
      </c>
      <c r="G1827" t="s">
        <v>14</v>
      </c>
      <c r="H1827" t="s">
        <v>19</v>
      </c>
      <c r="I1827">
        <v>84.56</v>
      </c>
      <c r="J1827">
        <v>41.8</v>
      </c>
      <c r="K1827">
        <v>41.8</v>
      </c>
      <c r="L1827" t="s">
        <v>21</v>
      </c>
      <c r="M1827" s="8">
        <v>0</v>
      </c>
      <c r="N1827">
        <f t="shared" si="84"/>
        <v>0</v>
      </c>
      <c r="O1827">
        <f t="shared" si="85"/>
        <v>0</v>
      </c>
      <c r="P1827">
        <f t="shared" si="86"/>
        <v>0</v>
      </c>
      <c r="U1827">
        <v>48</v>
      </c>
      <c r="V1827">
        <v>84.56</v>
      </c>
      <c r="W1827">
        <v>41.8</v>
      </c>
    </row>
    <row r="1828" spans="1:23" x14ac:dyDescent="0.35">
      <c r="A1828">
        <v>16091</v>
      </c>
      <c r="B1828" t="s">
        <v>12</v>
      </c>
      <c r="C1828">
        <v>14</v>
      </c>
      <c r="D1828">
        <v>0</v>
      </c>
      <c r="E1828">
        <v>0</v>
      </c>
      <c r="F1828" t="s">
        <v>23</v>
      </c>
      <c r="G1828" t="s">
        <v>14</v>
      </c>
      <c r="H1828" t="s">
        <v>19</v>
      </c>
      <c r="I1828">
        <v>103.44</v>
      </c>
      <c r="J1828">
        <v>20.100000000000001</v>
      </c>
      <c r="K1828">
        <v>20.100000000000001</v>
      </c>
      <c r="L1828" t="s">
        <v>21</v>
      </c>
      <c r="M1828" s="8">
        <v>0</v>
      </c>
      <c r="N1828">
        <f t="shared" si="84"/>
        <v>0</v>
      </c>
      <c r="O1828">
        <f t="shared" si="85"/>
        <v>0</v>
      </c>
      <c r="P1828">
        <f t="shared" si="86"/>
        <v>0</v>
      </c>
      <c r="U1828">
        <v>14</v>
      </c>
      <c r="V1828">
        <v>103.44</v>
      </c>
      <c r="W1828">
        <v>20.100000000000001</v>
      </c>
    </row>
    <row r="1829" spans="1:23" x14ac:dyDescent="0.35">
      <c r="A1829">
        <v>63597</v>
      </c>
      <c r="B1829" t="s">
        <v>17</v>
      </c>
      <c r="C1829">
        <v>60</v>
      </c>
      <c r="D1829">
        <v>0</v>
      </c>
      <c r="E1829">
        <v>0</v>
      </c>
      <c r="F1829" t="s">
        <v>13</v>
      </c>
      <c r="G1829" t="s">
        <v>14</v>
      </c>
      <c r="H1829" t="s">
        <v>15</v>
      </c>
      <c r="I1829">
        <v>185.31</v>
      </c>
      <c r="J1829">
        <v>39.299999999999997</v>
      </c>
      <c r="K1829">
        <v>39.299999999999997</v>
      </c>
      <c r="L1829" t="s">
        <v>21</v>
      </c>
      <c r="M1829" s="8">
        <v>0</v>
      </c>
      <c r="N1829">
        <f t="shared" si="84"/>
        <v>0</v>
      </c>
      <c r="O1829">
        <f t="shared" si="85"/>
        <v>0</v>
      </c>
      <c r="P1829">
        <f t="shared" si="86"/>
        <v>1</v>
      </c>
      <c r="U1829">
        <v>60</v>
      </c>
      <c r="V1829">
        <v>185.31</v>
      </c>
      <c r="W1829">
        <v>39.299999999999997</v>
      </c>
    </row>
    <row r="1830" spans="1:23" x14ac:dyDescent="0.35">
      <c r="A1830">
        <v>57533</v>
      </c>
      <c r="B1830" t="s">
        <v>12</v>
      </c>
      <c r="C1830">
        <v>61</v>
      </c>
      <c r="D1830">
        <v>1</v>
      </c>
      <c r="E1830">
        <v>0</v>
      </c>
      <c r="F1830" t="s">
        <v>13</v>
      </c>
      <c r="G1830" t="s">
        <v>14</v>
      </c>
      <c r="H1830" t="s">
        <v>15</v>
      </c>
      <c r="I1830">
        <v>102.53</v>
      </c>
      <c r="J1830">
        <v>28.3</v>
      </c>
      <c r="K1830">
        <v>28.3</v>
      </c>
      <c r="L1830" t="s">
        <v>16</v>
      </c>
      <c r="M1830" s="8">
        <v>0</v>
      </c>
      <c r="N1830">
        <f t="shared" si="84"/>
        <v>0</v>
      </c>
      <c r="O1830">
        <f t="shared" si="85"/>
        <v>0</v>
      </c>
      <c r="P1830">
        <f t="shared" si="86"/>
        <v>0</v>
      </c>
      <c r="U1830">
        <v>61</v>
      </c>
      <c r="V1830">
        <v>102.53</v>
      </c>
      <c r="W1830">
        <v>28.3</v>
      </c>
    </row>
    <row r="1831" spans="1:23" x14ac:dyDescent="0.35">
      <c r="A1831">
        <v>59370</v>
      </c>
      <c r="B1831" t="s">
        <v>17</v>
      </c>
      <c r="C1831">
        <v>60</v>
      </c>
      <c r="D1831">
        <v>0</v>
      </c>
      <c r="E1831">
        <v>0</v>
      </c>
      <c r="F1831" t="s">
        <v>13</v>
      </c>
      <c r="G1831" t="s">
        <v>14</v>
      </c>
      <c r="H1831" t="s">
        <v>15</v>
      </c>
      <c r="I1831">
        <v>65.78</v>
      </c>
      <c r="J1831">
        <v>27.5</v>
      </c>
      <c r="K1831">
        <v>27.5</v>
      </c>
      <c r="L1831" t="s">
        <v>24</v>
      </c>
      <c r="M1831" s="8">
        <v>0</v>
      </c>
      <c r="N1831">
        <f t="shared" si="84"/>
        <v>0</v>
      </c>
      <c r="O1831">
        <f t="shared" si="85"/>
        <v>0</v>
      </c>
      <c r="P1831">
        <f t="shared" si="86"/>
        <v>0</v>
      </c>
      <c r="U1831">
        <v>60</v>
      </c>
      <c r="V1831">
        <v>65.78</v>
      </c>
      <c r="W1831">
        <v>27.5</v>
      </c>
    </row>
    <row r="1832" spans="1:23" x14ac:dyDescent="0.35">
      <c r="A1832">
        <v>57285</v>
      </c>
      <c r="B1832" t="s">
        <v>12</v>
      </c>
      <c r="C1832">
        <v>56</v>
      </c>
      <c r="D1832">
        <v>0</v>
      </c>
      <c r="E1832">
        <v>0</v>
      </c>
      <c r="F1832" t="s">
        <v>23</v>
      </c>
      <c r="G1832" t="s">
        <v>14</v>
      </c>
      <c r="H1832" t="s">
        <v>19</v>
      </c>
      <c r="I1832">
        <v>62.6</v>
      </c>
      <c r="J1832">
        <v>33.9</v>
      </c>
      <c r="K1832">
        <v>33.9</v>
      </c>
      <c r="L1832" t="s">
        <v>21</v>
      </c>
      <c r="M1832" s="8">
        <v>0</v>
      </c>
      <c r="N1832">
        <f t="shared" si="84"/>
        <v>0</v>
      </c>
      <c r="O1832">
        <f t="shared" si="85"/>
        <v>0</v>
      </c>
      <c r="P1832">
        <f t="shared" si="86"/>
        <v>0</v>
      </c>
      <c r="U1832">
        <v>56</v>
      </c>
      <c r="V1832">
        <v>62.6</v>
      </c>
      <c r="W1832">
        <v>33.9</v>
      </c>
    </row>
    <row r="1833" spans="1:23" x14ac:dyDescent="0.35">
      <c r="A1833">
        <v>17515</v>
      </c>
      <c r="B1833" t="s">
        <v>17</v>
      </c>
      <c r="C1833">
        <v>9</v>
      </c>
      <c r="D1833">
        <v>0</v>
      </c>
      <c r="E1833">
        <v>0</v>
      </c>
      <c r="F1833" t="s">
        <v>23</v>
      </c>
      <c r="G1833" t="s">
        <v>26</v>
      </c>
      <c r="H1833" t="s">
        <v>19</v>
      </c>
      <c r="I1833">
        <v>81.180000000000007</v>
      </c>
      <c r="J1833">
        <v>20</v>
      </c>
      <c r="K1833">
        <v>20</v>
      </c>
      <c r="L1833" t="s">
        <v>24</v>
      </c>
      <c r="M1833" s="8">
        <v>0</v>
      </c>
      <c r="N1833">
        <f t="shared" si="84"/>
        <v>0</v>
      </c>
      <c r="O1833">
        <f t="shared" si="85"/>
        <v>0</v>
      </c>
      <c r="P1833">
        <f t="shared" si="86"/>
        <v>0</v>
      </c>
      <c r="U1833">
        <v>9</v>
      </c>
      <c r="V1833">
        <v>81.180000000000007</v>
      </c>
      <c r="W1833">
        <v>20</v>
      </c>
    </row>
    <row r="1834" spans="1:23" x14ac:dyDescent="0.35">
      <c r="A1834">
        <v>23988</v>
      </c>
      <c r="B1834" t="s">
        <v>17</v>
      </c>
      <c r="C1834">
        <v>45</v>
      </c>
      <c r="D1834">
        <v>0</v>
      </c>
      <c r="E1834">
        <v>0</v>
      </c>
      <c r="F1834" t="s">
        <v>13</v>
      </c>
      <c r="G1834" t="s">
        <v>14</v>
      </c>
      <c r="H1834" t="s">
        <v>19</v>
      </c>
      <c r="I1834">
        <v>76.680000000000007</v>
      </c>
      <c r="J1834">
        <v>34.799999999999997</v>
      </c>
      <c r="K1834">
        <v>34.799999999999997</v>
      </c>
      <c r="L1834" t="s">
        <v>22</v>
      </c>
      <c r="M1834" s="8">
        <v>0</v>
      </c>
      <c r="N1834">
        <f t="shared" si="84"/>
        <v>0</v>
      </c>
      <c r="O1834">
        <f t="shared" si="85"/>
        <v>0</v>
      </c>
      <c r="P1834">
        <f t="shared" si="86"/>
        <v>0</v>
      </c>
      <c r="U1834">
        <v>45</v>
      </c>
      <c r="V1834">
        <v>76.680000000000007</v>
      </c>
      <c r="W1834">
        <v>34.799999999999997</v>
      </c>
    </row>
    <row r="1835" spans="1:23" x14ac:dyDescent="0.35">
      <c r="A1835">
        <v>34958</v>
      </c>
      <c r="B1835" t="s">
        <v>12</v>
      </c>
      <c r="C1835">
        <v>14</v>
      </c>
      <c r="D1835">
        <v>0</v>
      </c>
      <c r="E1835">
        <v>0</v>
      </c>
      <c r="F1835" t="s">
        <v>23</v>
      </c>
      <c r="G1835" t="s">
        <v>26</v>
      </c>
      <c r="H1835" t="s">
        <v>15</v>
      </c>
      <c r="I1835">
        <v>92.86</v>
      </c>
      <c r="J1835">
        <v>20.7</v>
      </c>
      <c r="K1835">
        <v>20.7</v>
      </c>
      <c r="L1835" t="s">
        <v>16</v>
      </c>
      <c r="M1835" s="8">
        <v>0</v>
      </c>
      <c r="N1835">
        <f t="shared" si="84"/>
        <v>0</v>
      </c>
      <c r="O1835">
        <f t="shared" si="85"/>
        <v>0</v>
      </c>
      <c r="P1835">
        <f t="shared" si="86"/>
        <v>0</v>
      </c>
      <c r="U1835">
        <v>14</v>
      </c>
      <c r="V1835">
        <v>92.86</v>
      </c>
      <c r="W1835">
        <v>20.7</v>
      </c>
    </row>
    <row r="1836" spans="1:23" x14ac:dyDescent="0.35">
      <c r="A1836">
        <v>30620</v>
      </c>
      <c r="B1836" t="s">
        <v>12</v>
      </c>
      <c r="C1836">
        <v>37</v>
      </c>
      <c r="D1836">
        <v>0</v>
      </c>
      <c r="E1836">
        <v>0</v>
      </c>
      <c r="F1836" t="s">
        <v>23</v>
      </c>
      <c r="G1836" t="s">
        <v>14</v>
      </c>
      <c r="H1836" t="s">
        <v>15</v>
      </c>
      <c r="I1836">
        <v>90.95</v>
      </c>
      <c r="J1836">
        <v>24.6</v>
      </c>
      <c r="K1836">
        <v>24.6</v>
      </c>
      <c r="L1836" t="s">
        <v>22</v>
      </c>
      <c r="M1836" s="8">
        <v>0</v>
      </c>
      <c r="N1836">
        <f t="shared" si="84"/>
        <v>0</v>
      </c>
      <c r="O1836">
        <f t="shared" si="85"/>
        <v>0</v>
      </c>
      <c r="P1836">
        <f t="shared" si="86"/>
        <v>0</v>
      </c>
      <c r="U1836">
        <v>37</v>
      </c>
      <c r="V1836">
        <v>90.95</v>
      </c>
      <c r="W1836">
        <v>24.6</v>
      </c>
    </row>
    <row r="1837" spans="1:23" x14ac:dyDescent="0.35">
      <c r="A1837">
        <v>31811</v>
      </c>
      <c r="B1837" t="s">
        <v>17</v>
      </c>
      <c r="C1837">
        <v>52</v>
      </c>
      <c r="D1837">
        <v>0</v>
      </c>
      <c r="E1837">
        <v>1</v>
      </c>
      <c r="F1837" t="s">
        <v>13</v>
      </c>
      <c r="G1837" t="s">
        <v>14</v>
      </c>
      <c r="H1837" t="s">
        <v>15</v>
      </c>
      <c r="I1837">
        <v>85.66</v>
      </c>
      <c r="J1837">
        <v>39.4</v>
      </c>
      <c r="K1837">
        <v>39.4</v>
      </c>
      <c r="L1837" t="s">
        <v>21</v>
      </c>
      <c r="M1837" s="8">
        <v>0</v>
      </c>
      <c r="N1837">
        <f t="shared" si="84"/>
        <v>0</v>
      </c>
      <c r="O1837">
        <f t="shared" si="85"/>
        <v>0</v>
      </c>
      <c r="P1837">
        <f t="shared" si="86"/>
        <v>0</v>
      </c>
      <c r="U1837">
        <v>52</v>
      </c>
      <c r="V1837">
        <v>85.66</v>
      </c>
      <c r="W1837">
        <v>39.4</v>
      </c>
    </row>
    <row r="1838" spans="1:23" x14ac:dyDescent="0.35">
      <c r="A1838">
        <v>1818</v>
      </c>
      <c r="B1838" t="s">
        <v>17</v>
      </c>
      <c r="C1838">
        <v>30</v>
      </c>
      <c r="D1838">
        <v>0</v>
      </c>
      <c r="E1838">
        <v>0</v>
      </c>
      <c r="F1838" t="s">
        <v>23</v>
      </c>
      <c r="G1838" t="s">
        <v>25</v>
      </c>
      <c r="H1838" t="s">
        <v>15</v>
      </c>
      <c r="I1838">
        <v>88.2</v>
      </c>
      <c r="J1838" t="s">
        <v>20</v>
      </c>
      <c r="K1838">
        <v>28.1</v>
      </c>
      <c r="L1838" t="s">
        <v>22</v>
      </c>
      <c r="M1838" s="8">
        <v>0</v>
      </c>
      <c r="N1838">
        <f t="shared" si="84"/>
        <v>1</v>
      </c>
      <c r="O1838">
        <f t="shared" si="85"/>
        <v>0</v>
      </c>
      <c r="P1838">
        <f t="shared" si="86"/>
        <v>0</v>
      </c>
      <c r="U1838">
        <v>30</v>
      </c>
      <c r="V1838">
        <v>88.2</v>
      </c>
      <c r="W1838">
        <v>28.1</v>
      </c>
    </row>
    <row r="1839" spans="1:23" x14ac:dyDescent="0.35">
      <c r="A1839">
        <v>5478</v>
      </c>
      <c r="B1839" t="s">
        <v>17</v>
      </c>
      <c r="C1839">
        <v>60</v>
      </c>
      <c r="D1839">
        <v>0</v>
      </c>
      <c r="E1839">
        <v>0</v>
      </c>
      <c r="F1839" t="s">
        <v>13</v>
      </c>
      <c r="G1839" t="s">
        <v>18</v>
      </c>
      <c r="H1839" t="s">
        <v>15</v>
      </c>
      <c r="I1839">
        <v>203.04</v>
      </c>
      <c r="J1839" t="s">
        <v>20</v>
      </c>
      <c r="K1839">
        <v>28.1</v>
      </c>
      <c r="L1839" t="s">
        <v>22</v>
      </c>
      <c r="M1839" s="8">
        <v>0</v>
      </c>
      <c r="N1839">
        <f t="shared" si="84"/>
        <v>1</v>
      </c>
      <c r="O1839">
        <f t="shared" si="85"/>
        <v>0</v>
      </c>
      <c r="P1839">
        <f t="shared" si="86"/>
        <v>1</v>
      </c>
      <c r="U1839">
        <v>60</v>
      </c>
      <c r="V1839">
        <v>203.04</v>
      </c>
      <c r="W1839">
        <v>28.1</v>
      </c>
    </row>
    <row r="1840" spans="1:23" x14ac:dyDescent="0.35">
      <c r="A1840">
        <v>26830</v>
      </c>
      <c r="B1840" t="s">
        <v>17</v>
      </c>
      <c r="C1840">
        <v>47</v>
      </c>
      <c r="D1840">
        <v>0</v>
      </c>
      <c r="E1840">
        <v>0</v>
      </c>
      <c r="F1840" t="s">
        <v>13</v>
      </c>
      <c r="G1840" t="s">
        <v>18</v>
      </c>
      <c r="H1840" t="s">
        <v>19</v>
      </c>
      <c r="I1840">
        <v>68.37</v>
      </c>
      <c r="J1840">
        <v>29.4</v>
      </c>
      <c r="K1840">
        <v>29.4</v>
      </c>
      <c r="L1840" t="s">
        <v>22</v>
      </c>
      <c r="M1840" s="8">
        <v>0</v>
      </c>
      <c r="N1840">
        <f t="shared" si="84"/>
        <v>0</v>
      </c>
      <c r="O1840">
        <f t="shared" si="85"/>
        <v>0</v>
      </c>
      <c r="P1840">
        <f t="shared" si="86"/>
        <v>0</v>
      </c>
      <c r="U1840">
        <v>47</v>
      </c>
      <c r="V1840">
        <v>68.37</v>
      </c>
      <c r="W1840">
        <v>29.4</v>
      </c>
    </row>
    <row r="1841" spans="1:23" x14ac:dyDescent="0.35">
      <c r="A1841">
        <v>25883</v>
      </c>
      <c r="B1841" t="s">
        <v>17</v>
      </c>
      <c r="C1841">
        <v>82</v>
      </c>
      <c r="D1841">
        <v>1</v>
      </c>
      <c r="E1841">
        <v>0</v>
      </c>
      <c r="F1841" t="s">
        <v>13</v>
      </c>
      <c r="G1841" t="s">
        <v>18</v>
      </c>
      <c r="H1841" t="s">
        <v>15</v>
      </c>
      <c r="I1841">
        <v>77.319999999999993</v>
      </c>
      <c r="J1841">
        <v>24.8</v>
      </c>
      <c r="K1841">
        <v>24.8</v>
      </c>
      <c r="L1841" t="s">
        <v>24</v>
      </c>
      <c r="M1841" s="8">
        <v>0</v>
      </c>
      <c r="N1841">
        <f t="shared" si="84"/>
        <v>0</v>
      </c>
      <c r="O1841">
        <f t="shared" si="85"/>
        <v>0</v>
      </c>
      <c r="P1841">
        <f t="shared" si="86"/>
        <v>0</v>
      </c>
      <c r="U1841">
        <v>82</v>
      </c>
      <c r="V1841">
        <v>77.319999999999993</v>
      </c>
      <c r="W1841">
        <v>24.8</v>
      </c>
    </row>
    <row r="1842" spans="1:23" x14ac:dyDescent="0.35">
      <c r="A1842">
        <v>43657</v>
      </c>
      <c r="B1842" t="s">
        <v>12</v>
      </c>
      <c r="C1842">
        <v>64</v>
      </c>
      <c r="D1842">
        <v>0</v>
      </c>
      <c r="E1842">
        <v>0</v>
      </c>
      <c r="F1842" t="s">
        <v>13</v>
      </c>
      <c r="G1842" t="s">
        <v>25</v>
      </c>
      <c r="H1842" t="s">
        <v>19</v>
      </c>
      <c r="I1842">
        <v>187.87</v>
      </c>
      <c r="J1842">
        <v>32.299999999999997</v>
      </c>
      <c r="K1842">
        <v>32.299999999999997</v>
      </c>
      <c r="L1842" t="s">
        <v>21</v>
      </c>
      <c r="M1842" s="8">
        <v>0</v>
      </c>
      <c r="N1842">
        <f t="shared" si="84"/>
        <v>0</v>
      </c>
      <c r="O1842">
        <f t="shared" si="85"/>
        <v>0</v>
      </c>
      <c r="P1842">
        <f t="shared" si="86"/>
        <v>1</v>
      </c>
      <c r="U1842">
        <v>64</v>
      </c>
      <c r="V1842">
        <v>187.87</v>
      </c>
      <c r="W1842">
        <v>32.299999999999997</v>
      </c>
    </row>
    <row r="1843" spans="1:23" x14ac:dyDescent="0.35">
      <c r="A1843">
        <v>71917</v>
      </c>
      <c r="B1843" t="s">
        <v>12</v>
      </c>
      <c r="C1843">
        <v>12</v>
      </c>
      <c r="D1843">
        <v>0</v>
      </c>
      <c r="E1843">
        <v>0</v>
      </c>
      <c r="F1843" t="s">
        <v>23</v>
      </c>
      <c r="G1843" t="s">
        <v>26</v>
      </c>
      <c r="H1843" t="s">
        <v>19</v>
      </c>
      <c r="I1843">
        <v>213.87</v>
      </c>
      <c r="J1843">
        <v>25.3</v>
      </c>
      <c r="K1843">
        <v>25.3</v>
      </c>
      <c r="L1843" t="s">
        <v>21</v>
      </c>
      <c r="M1843" s="8">
        <v>0</v>
      </c>
      <c r="N1843">
        <f t="shared" si="84"/>
        <v>0</v>
      </c>
      <c r="O1843">
        <f t="shared" si="85"/>
        <v>0</v>
      </c>
      <c r="P1843">
        <f t="shared" si="86"/>
        <v>1</v>
      </c>
      <c r="U1843">
        <v>12</v>
      </c>
      <c r="V1843">
        <v>213.87</v>
      </c>
      <c r="W1843">
        <v>25.3</v>
      </c>
    </row>
    <row r="1844" spans="1:23" x14ac:dyDescent="0.35">
      <c r="A1844">
        <v>61299</v>
      </c>
      <c r="B1844" t="s">
        <v>17</v>
      </c>
      <c r="C1844">
        <v>79</v>
      </c>
      <c r="D1844">
        <v>1</v>
      </c>
      <c r="E1844">
        <v>0</v>
      </c>
      <c r="F1844" t="s">
        <v>13</v>
      </c>
      <c r="G1844" t="s">
        <v>14</v>
      </c>
      <c r="H1844" t="s">
        <v>19</v>
      </c>
      <c r="I1844">
        <v>119.62</v>
      </c>
      <c r="J1844">
        <v>39</v>
      </c>
      <c r="K1844">
        <v>39</v>
      </c>
      <c r="L1844" t="s">
        <v>24</v>
      </c>
      <c r="M1844" s="8">
        <v>0</v>
      </c>
      <c r="N1844">
        <f t="shared" si="84"/>
        <v>0</v>
      </c>
      <c r="O1844">
        <f t="shared" si="85"/>
        <v>0</v>
      </c>
      <c r="P1844">
        <f t="shared" si="86"/>
        <v>0</v>
      </c>
      <c r="U1844">
        <v>79</v>
      </c>
      <c r="V1844">
        <v>119.62</v>
      </c>
      <c r="W1844">
        <v>39</v>
      </c>
    </row>
    <row r="1845" spans="1:23" x14ac:dyDescent="0.35">
      <c r="A1845">
        <v>24603</v>
      </c>
      <c r="B1845" t="s">
        <v>12</v>
      </c>
      <c r="C1845">
        <v>77</v>
      </c>
      <c r="D1845">
        <v>0</v>
      </c>
      <c r="E1845">
        <v>0</v>
      </c>
      <c r="F1845" t="s">
        <v>13</v>
      </c>
      <c r="G1845" t="s">
        <v>14</v>
      </c>
      <c r="H1845" t="s">
        <v>15</v>
      </c>
      <c r="I1845">
        <v>222.85</v>
      </c>
      <c r="J1845">
        <v>29.4</v>
      </c>
      <c r="K1845">
        <v>29.4</v>
      </c>
      <c r="L1845" t="s">
        <v>16</v>
      </c>
      <c r="M1845" s="8">
        <v>0</v>
      </c>
      <c r="N1845">
        <f t="shared" si="84"/>
        <v>0</v>
      </c>
      <c r="O1845">
        <f t="shared" si="85"/>
        <v>0</v>
      </c>
      <c r="P1845">
        <f t="shared" si="86"/>
        <v>1</v>
      </c>
      <c r="U1845">
        <v>77</v>
      </c>
      <c r="V1845">
        <v>222.85</v>
      </c>
      <c r="W1845">
        <v>29.4</v>
      </c>
    </row>
    <row r="1846" spans="1:23" x14ac:dyDescent="0.35">
      <c r="A1846">
        <v>70654</v>
      </c>
      <c r="B1846" t="s">
        <v>17</v>
      </c>
      <c r="C1846">
        <v>25</v>
      </c>
      <c r="D1846">
        <v>0</v>
      </c>
      <c r="E1846">
        <v>0</v>
      </c>
      <c r="F1846" t="s">
        <v>23</v>
      </c>
      <c r="G1846" t="s">
        <v>14</v>
      </c>
      <c r="H1846" t="s">
        <v>19</v>
      </c>
      <c r="I1846">
        <v>100.82</v>
      </c>
      <c r="J1846">
        <v>31.9</v>
      </c>
      <c r="K1846">
        <v>31.9</v>
      </c>
      <c r="L1846" t="s">
        <v>24</v>
      </c>
      <c r="M1846" s="8">
        <v>0</v>
      </c>
      <c r="N1846">
        <f t="shared" si="84"/>
        <v>0</v>
      </c>
      <c r="O1846">
        <f t="shared" si="85"/>
        <v>0</v>
      </c>
      <c r="P1846">
        <f t="shared" si="86"/>
        <v>0</v>
      </c>
      <c r="U1846">
        <v>25</v>
      </c>
      <c r="V1846">
        <v>100.82</v>
      </c>
      <c r="W1846">
        <v>31.9</v>
      </c>
    </row>
    <row r="1847" spans="1:23" x14ac:dyDescent="0.35">
      <c r="A1847">
        <v>49485</v>
      </c>
      <c r="B1847" t="s">
        <v>17</v>
      </c>
      <c r="C1847">
        <v>26</v>
      </c>
      <c r="D1847">
        <v>0</v>
      </c>
      <c r="E1847">
        <v>0</v>
      </c>
      <c r="F1847" t="s">
        <v>23</v>
      </c>
      <c r="G1847" t="s">
        <v>14</v>
      </c>
      <c r="H1847" t="s">
        <v>19</v>
      </c>
      <c r="I1847">
        <v>136.1</v>
      </c>
      <c r="J1847">
        <v>26.4</v>
      </c>
      <c r="K1847">
        <v>26.4</v>
      </c>
      <c r="L1847" t="s">
        <v>24</v>
      </c>
      <c r="M1847" s="8">
        <v>0</v>
      </c>
      <c r="N1847">
        <f t="shared" si="84"/>
        <v>0</v>
      </c>
      <c r="O1847">
        <f t="shared" si="85"/>
        <v>0</v>
      </c>
      <c r="P1847">
        <f t="shared" si="86"/>
        <v>0</v>
      </c>
      <c r="U1847">
        <v>26</v>
      </c>
      <c r="V1847">
        <v>136.1</v>
      </c>
      <c r="W1847">
        <v>26.4</v>
      </c>
    </row>
    <row r="1848" spans="1:23" x14ac:dyDescent="0.35">
      <c r="A1848">
        <v>61641</v>
      </c>
      <c r="B1848" t="s">
        <v>12</v>
      </c>
      <c r="C1848">
        <v>14</v>
      </c>
      <c r="D1848">
        <v>0</v>
      </c>
      <c r="E1848">
        <v>0</v>
      </c>
      <c r="F1848" t="s">
        <v>23</v>
      </c>
      <c r="G1848" t="s">
        <v>26</v>
      </c>
      <c r="H1848" t="s">
        <v>19</v>
      </c>
      <c r="I1848">
        <v>149.41999999999999</v>
      </c>
      <c r="J1848">
        <v>20.6</v>
      </c>
      <c r="K1848">
        <v>20.6</v>
      </c>
      <c r="L1848" t="s">
        <v>24</v>
      </c>
      <c r="M1848" s="8">
        <v>0</v>
      </c>
      <c r="N1848">
        <f t="shared" si="84"/>
        <v>0</v>
      </c>
      <c r="O1848">
        <f t="shared" si="85"/>
        <v>0</v>
      </c>
      <c r="P1848">
        <f t="shared" si="86"/>
        <v>0</v>
      </c>
      <c r="U1848">
        <v>14</v>
      </c>
      <c r="V1848">
        <v>149.41999999999999</v>
      </c>
      <c r="W1848">
        <v>20.6</v>
      </c>
    </row>
    <row r="1849" spans="1:23" x14ac:dyDescent="0.35">
      <c r="A1849">
        <v>12600</v>
      </c>
      <c r="B1849" t="s">
        <v>17</v>
      </c>
      <c r="C1849">
        <v>42</v>
      </c>
      <c r="D1849">
        <v>0</v>
      </c>
      <c r="E1849">
        <v>0</v>
      </c>
      <c r="F1849" t="s">
        <v>13</v>
      </c>
      <c r="G1849" t="s">
        <v>18</v>
      </c>
      <c r="H1849" t="s">
        <v>19</v>
      </c>
      <c r="I1849">
        <v>79.989999999999995</v>
      </c>
      <c r="J1849">
        <v>26.3</v>
      </c>
      <c r="K1849">
        <v>26.3</v>
      </c>
      <c r="L1849" t="s">
        <v>21</v>
      </c>
      <c r="M1849" s="8">
        <v>0</v>
      </c>
      <c r="N1849">
        <f t="shared" si="84"/>
        <v>0</v>
      </c>
      <c r="O1849">
        <f t="shared" si="85"/>
        <v>0</v>
      </c>
      <c r="P1849">
        <f t="shared" si="86"/>
        <v>0</v>
      </c>
      <c r="U1849">
        <v>42</v>
      </c>
      <c r="V1849">
        <v>79.989999999999995</v>
      </c>
      <c r="W1849">
        <v>26.3</v>
      </c>
    </row>
    <row r="1850" spans="1:23" x14ac:dyDescent="0.35">
      <c r="A1850">
        <v>11566</v>
      </c>
      <c r="B1850" t="s">
        <v>12</v>
      </c>
      <c r="C1850">
        <v>37</v>
      </c>
      <c r="D1850">
        <v>0</v>
      </c>
      <c r="E1850">
        <v>0</v>
      </c>
      <c r="F1850" t="s">
        <v>13</v>
      </c>
      <c r="G1850" t="s">
        <v>14</v>
      </c>
      <c r="H1850" t="s">
        <v>19</v>
      </c>
      <c r="I1850">
        <v>118.21</v>
      </c>
      <c r="J1850">
        <v>23.6</v>
      </c>
      <c r="K1850">
        <v>23.6</v>
      </c>
      <c r="L1850" t="s">
        <v>24</v>
      </c>
      <c r="M1850" s="8">
        <v>0</v>
      </c>
      <c r="N1850">
        <f t="shared" si="84"/>
        <v>0</v>
      </c>
      <c r="O1850">
        <f t="shared" si="85"/>
        <v>0</v>
      </c>
      <c r="P1850">
        <f t="shared" si="86"/>
        <v>0</v>
      </c>
      <c r="U1850">
        <v>37</v>
      </c>
      <c r="V1850">
        <v>118.21</v>
      </c>
      <c r="W1850">
        <v>23.6</v>
      </c>
    </row>
    <row r="1851" spans="1:23" x14ac:dyDescent="0.35">
      <c r="A1851">
        <v>72108</v>
      </c>
      <c r="B1851" t="s">
        <v>12</v>
      </c>
      <c r="C1851">
        <v>8</v>
      </c>
      <c r="D1851">
        <v>0</v>
      </c>
      <c r="E1851">
        <v>0</v>
      </c>
      <c r="F1851" t="s">
        <v>23</v>
      </c>
      <c r="G1851" t="s">
        <v>26</v>
      </c>
      <c r="H1851" t="s">
        <v>19</v>
      </c>
      <c r="I1851">
        <v>56.3</v>
      </c>
      <c r="J1851">
        <v>18</v>
      </c>
      <c r="K1851">
        <v>18</v>
      </c>
      <c r="L1851" t="s">
        <v>24</v>
      </c>
      <c r="M1851" s="8">
        <v>0</v>
      </c>
      <c r="N1851">
        <f t="shared" si="84"/>
        <v>0</v>
      </c>
      <c r="O1851">
        <f t="shared" si="85"/>
        <v>0</v>
      </c>
      <c r="P1851">
        <f t="shared" si="86"/>
        <v>0</v>
      </c>
      <c r="U1851">
        <v>8</v>
      </c>
      <c r="V1851">
        <v>56.3</v>
      </c>
      <c r="W1851">
        <v>18</v>
      </c>
    </row>
    <row r="1852" spans="1:23" x14ac:dyDescent="0.35">
      <c r="A1852">
        <v>35117</v>
      </c>
      <c r="B1852" t="s">
        <v>17</v>
      </c>
      <c r="C1852">
        <v>78</v>
      </c>
      <c r="D1852">
        <v>0</v>
      </c>
      <c r="E1852">
        <v>0</v>
      </c>
      <c r="F1852" t="s">
        <v>13</v>
      </c>
      <c r="G1852" t="s">
        <v>18</v>
      </c>
      <c r="H1852" t="s">
        <v>19</v>
      </c>
      <c r="I1852">
        <v>84.49</v>
      </c>
      <c r="J1852">
        <v>26.4</v>
      </c>
      <c r="K1852">
        <v>26.4</v>
      </c>
      <c r="L1852" t="s">
        <v>21</v>
      </c>
      <c r="M1852" s="8">
        <v>0</v>
      </c>
      <c r="N1852">
        <f t="shared" si="84"/>
        <v>0</v>
      </c>
      <c r="O1852">
        <f t="shared" si="85"/>
        <v>0</v>
      </c>
      <c r="P1852">
        <f t="shared" si="86"/>
        <v>0</v>
      </c>
      <c r="U1852">
        <v>78</v>
      </c>
      <c r="V1852">
        <v>84.49</v>
      </c>
      <c r="W1852">
        <v>26.4</v>
      </c>
    </row>
    <row r="1853" spans="1:23" x14ac:dyDescent="0.35">
      <c r="A1853">
        <v>22967</v>
      </c>
      <c r="B1853" t="s">
        <v>12</v>
      </c>
      <c r="C1853">
        <v>18</v>
      </c>
      <c r="D1853">
        <v>0</v>
      </c>
      <c r="E1853">
        <v>0</v>
      </c>
      <c r="F1853" t="s">
        <v>23</v>
      </c>
      <c r="G1853" t="s">
        <v>14</v>
      </c>
      <c r="H1853" t="s">
        <v>19</v>
      </c>
      <c r="I1853">
        <v>89.61</v>
      </c>
      <c r="J1853">
        <v>22</v>
      </c>
      <c r="K1853">
        <v>22</v>
      </c>
      <c r="L1853" t="s">
        <v>21</v>
      </c>
      <c r="M1853" s="8">
        <v>0</v>
      </c>
      <c r="N1853">
        <f t="shared" si="84"/>
        <v>0</v>
      </c>
      <c r="O1853">
        <f t="shared" si="85"/>
        <v>0</v>
      </c>
      <c r="P1853">
        <f t="shared" si="86"/>
        <v>0</v>
      </c>
      <c r="U1853">
        <v>18</v>
      </c>
      <c r="V1853">
        <v>89.61</v>
      </c>
      <c r="W1853">
        <v>22</v>
      </c>
    </row>
    <row r="1854" spans="1:23" x14ac:dyDescent="0.35">
      <c r="A1854">
        <v>28913</v>
      </c>
      <c r="B1854" t="s">
        <v>12</v>
      </c>
      <c r="C1854">
        <v>78</v>
      </c>
      <c r="D1854">
        <v>0</v>
      </c>
      <c r="E1854">
        <v>0</v>
      </c>
      <c r="F1854" t="s">
        <v>13</v>
      </c>
      <c r="G1854" t="s">
        <v>14</v>
      </c>
      <c r="H1854" t="s">
        <v>19</v>
      </c>
      <c r="I1854">
        <v>100.09</v>
      </c>
      <c r="J1854">
        <v>30.5</v>
      </c>
      <c r="K1854">
        <v>30.5</v>
      </c>
      <c r="L1854" t="s">
        <v>24</v>
      </c>
      <c r="M1854" s="8">
        <v>0</v>
      </c>
      <c r="N1854">
        <f t="shared" si="84"/>
        <v>0</v>
      </c>
      <c r="O1854">
        <f t="shared" si="85"/>
        <v>0</v>
      </c>
      <c r="P1854">
        <f t="shared" si="86"/>
        <v>0</v>
      </c>
      <c r="U1854">
        <v>78</v>
      </c>
      <c r="V1854">
        <v>100.09</v>
      </c>
      <c r="W1854">
        <v>30.5</v>
      </c>
    </row>
    <row r="1855" spans="1:23" x14ac:dyDescent="0.35">
      <c r="A1855">
        <v>70857</v>
      </c>
      <c r="B1855" t="s">
        <v>17</v>
      </c>
      <c r="C1855">
        <v>55</v>
      </c>
      <c r="D1855">
        <v>0</v>
      </c>
      <c r="E1855">
        <v>0</v>
      </c>
      <c r="F1855" t="s">
        <v>13</v>
      </c>
      <c r="G1855" t="s">
        <v>25</v>
      </c>
      <c r="H1855" t="s">
        <v>15</v>
      </c>
      <c r="I1855">
        <v>198.36</v>
      </c>
      <c r="J1855">
        <v>29.1</v>
      </c>
      <c r="K1855">
        <v>29.1</v>
      </c>
      <c r="L1855" t="s">
        <v>22</v>
      </c>
      <c r="M1855" s="8">
        <v>0</v>
      </c>
      <c r="N1855">
        <f t="shared" si="84"/>
        <v>0</v>
      </c>
      <c r="O1855">
        <f t="shared" si="85"/>
        <v>0</v>
      </c>
      <c r="P1855">
        <f t="shared" si="86"/>
        <v>1</v>
      </c>
      <c r="U1855">
        <v>55</v>
      </c>
      <c r="V1855">
        <v>198.36</v>
      </c>
      <c r="W1855">
        <v>29.1</v>
      </c>
    </row>
    <row r="1856" spans="1:23" x14ac:dyDescent="0.35">
      <c r="A1856">
        <v>42229</v>
      </c>
      <c r="B1856" t="s">
        <v>17</v>
      </c>
      <c r="C1856">
        <v>68</v>
      </c>
      <c r="D1856">
        <v>0</v>
      </c>
      <c r="E1856">
        <v>0</v>
      </c>
      <c r="F1856" t="s">
        <v>13</v>
      </c>
      <c r="G1856" t="s">
        <v>18</v>
      </c>
      <c r="H1856" t="s">
        <v>19</v>
      </c>
      <c r="I1856">
        <v>93.61</v>
      </c>
      <c r="J1856">
        <v>24.9</v>
      </c>
      <c r="K1856">
        <v>24.9</v>
      </c>
      <c r="L1856" t="s">
        <v>21</v>
      </c>
      <c r="M1856" s="8">
        <v>0</v>
      </c>
      <c r="N1856">
        <f t="shared" si="84"/>
        <v>0</v>
      </c>
      <c r="O1856">
        <f t="shared" si="85"/>
        <v>0</v>
      </c>
      <c r="P1856">
        <f t="shared" si="86"/>
        <v>0</v>
      </c>
      <c r="U1856">
        <v>68</v>
      </c>
      <c r="V1856">
        <v>93.61</v>
      </c>
      <c r="W1856">
        <v>24.9</v>
      </c>
    </row>
    <row r="1857" spans="1:23" x14ac:dyDescent="0.35">
      <c r="A1857">
        <v>23459</v>
      </c>
      <c r="B1857" t="s">
        <v>17</v>
      </c>
      <c r="C1857">
        <v>47</v>
      </c>
      <c r="D1857">
        <v>0</v>
      </c>
      <c r="E1857">
        <v>0</v>
      </c>
      <c r="F1857" t="s">
        <v>13</v>
      </c>
      <c r="G1857" t="s">
        <v>14</v>
      </c>
      <c r="H1857" t="s">
        <v>19</v>
      </c>
      <c r="I1857">
        <v>75.430000000000007</v>
      </c>
      <c r="J1857">
        <v>36.4</v>
      </c>
      <c r="K1857">
        <v>36.4</v>
      </c>
      <c r="L1857" t="s">
        <v>22</v>
      </c>
      <c r="M1857" s="8">
        <v>0</v>
      </c>
      <c r="N1857">
        <f t="shared" si="84"/>
        <v>0</v>
      </c>
      <c r="O1857">
        <f t="shared" si="85"/>
        <v>0</v>
      </c>
      <c r="P1857">
        <f t="shared" si="86"/>
        <v>0</v>
      </c>
      <c r="U1857">
        <v>47</v>
      </c>
      <c r="V1857">
        <v>75.430000000000007</v>
      </c>
      <c r="W1857">
        <v>36.4</v>
      </c>
    </row>
    <row r="1858" spans="1:23" x14ac:dyDescent="0.35">
      <c r="A1858">
        <v>2209</v>
      </c>
      <c r="B1858" t="s">
        <v>17</v>
      </c>
      <c r="C1858">
        <v>47</v>
      </c>
      <c r="D1858">
        <v>0</v>
      </c>
      <c r="E1858">
        <v>0</v>
      </c>
      <c r="F1858" t="s">
        <v>13</v>
      </c>
      <c r="G1858" t="s">
        <v>25</v>
      </c>
      <c r="H1858" t="s">
        <v>15</v>
      </c>
      <c r="I1858">
        <v>100.31</v>
      </c>
      <c r="J1858">
        <v>31.2</v>
      </c>
      <c r="K1858">
        <v>31.2</v>
      </c>
      <c r="L1858" t="s">
        <v>22</v>
      </c>
      <c r="M1858" s="8">
        <v>0</v>
      </c>
      <c r="N1858">
        <f t="shared" si="84"/>
        <v>0</v>
      </c>
      <c r="O1858">
        <f t="shared" si="85"/>
        <v>0</v>
      </c>
      <c r="P1858">
        <f t="shared" si="86"/>
        <v>0</v>
      </c>
      <c r="U1858">
        <v>47</v>
      </c>
      <c r="V1858">
        <v>100.31</v>
      </c>
      <c r="W1858">
        <v>31.2</v>
      </c>
    </row>
    <row r="1859" spans="1:23" x14ac:dyDescent="0.35">
      <c r="A1859">
        <v>38673</v>
      </c>
      <c r="B1859" t="s">
        <v>17</v>
      </c>
      <c r="C1859">
        <v>51</v>
      </c>
      <c r="D1859">
        <v>0</v>
      </c>
      <c r="E1859">
        <v>0</v>
      </c>
      <c r="F1859" t="s">
        <v>13</v>
      </c>
      <c r="G1859" t="s">
        <v>14</v>
      </c>
      <c r="H1859" t="s">
        <v>19</v>
      </c>
      <c r="I1859">
        <v>105.63</v>
      </c>
      <c r="J1859">
        <v>32.799999999999997</v>
      </c>
      <c r="K1859">
        <v>32.799999999999997</v>
      </c>
      <c r="L1859" t="s">
        <v>21</v>
      </c>
      <c r="M1859" s="8">
        <v>0</v>
      </c>
      <c r="N1859">
        <f t="shared" ref="N1859:N1922" si="87">IF(OR(J1859&gt;47.5,J1859&lt;9.1),1,0)</f>
        <v>0</v>
      </c>
      <c r="O1859">
        <f t="shared" ref="O1859:O1922" si="88">IF(OR(C1859&lt;-29,C1859&gt;115),1,0)</f>
        <v>0</v>
      </c>
      <c r="P1859">
        <f t="shared" ref="P1859:P1922" si="89">IF(OR(I1859&lt;21.98,I1859&gt;169.36),1,0)</f>
        <v>0</v>
      </c>
      <c r="U1859">
        <v>51</v>
      </c>
      <c r="V1859">
        <v>105.63</v>
      </c>
      <c r="W1859">
        <v>32.799999999999997</v>
      </c>
    </row>
    <row r="1860" spans="1:23" x14ac:dyDescent="0.35">
      <c r="A1860">
        <v>42184</v>
      </c>
      <c r="B1860" t="s">
        <v>12</v>
      </c>
      <c r="C1860">
        <v>43</v>
      </c>
      <c r="D1860">
        <v>0</v>
      </c>
      <c r="E1860">
        <v>0</v>
      </c>
      <c r="F1860" t="s">
        <v>13</v>
      </c>
      <c r="G1860" t="s">
        <v>18</v>
      </c>
      <c r="H1860" t="s">
        <v>19</v>
      </c>
      <c r="I1860">
        <v>82.84</v>
      </c>
      <c r="J1860">
        <v>31.6</v>
      </c>
      <c r="K1860">
        <v>31.6</v>
      </c>
      <c r="L1860" t="s">
        <v>21</v>
      </c>
      <c r="M1860" s="8">
        <v>0</v>
      </c>
      <c r="N1860">
        <f t="shared" si="87"/>
        <v>0</v>
      </c>
      <c r="O1860">
        <f t="shared" si="88"/>
        <v>0</v>
      </c>
      <c r="P1860">
        <f t="shared" si="89"/>
        <v>0</v>
      </c>
      <c r="U1860">
        <v>43</v>
      </c>
      <c r="V1860">
        <v>82.84</v>
      </c>
      <c r="W1860">
        <v>31.6</v>
      </c>
    </row>
    <row r="1861" spans="1:23" x14ac:dyDescent="0.35">
      <c r="A1861">
        <v>59250</v>
      </c>
      <c r="B1861" t="s">
        <v>17</v>
      </c>
      <c r="C1861">
        <v>78</v>
      </c>
      <c r="D1861">
        <v>0</v>
      </c>
      <c r="E1861">
        <v>0</v>
      </c>
      <c r="F1861" t="s">
        <v>13</v>
      </c>
      <c r="G1861" t="s">
        <v>25</v>
      </c>
      <c r="H1861" t="s">
        <v>15</v>
      </c>
      <c r="I1861">
        <v>58.88</v>
      </c>
      <c r="J1861">
        <v>35.799999999999997</v>
      </c>
      <c r="K1861">
        <v>35.799999999999997</v>
      </c>
      <c r="L1861" t="s">
        <v>24</v>
      </c>
      <c r="M1861" s="8">
        <v>0</v>
      </c>
      <c r="N1861">
        <f t="shared" si="87"/>
        <v>0</v>
      </c>
      <c r="O1861">
        <f t="shared" si="88"/>
        <v>0</v>
      </c>
      <c r="P1861">
        <f t="shared" si="89"/>
        <v>0</v>
      </c>
      <c r="U1861">
        <v>78</v>
      </c>
      <c r="V1861">
        <v>58.88</v>
      </c>
      <c r="W1861">
        <v>35.799999999999997</v>
      </c>
    </row>
    <row r="1862" spans="1:23" x14ac:dyDescent="0.35">
      <c r="A1862">
        <v>29525</v>
      </c>
      <c r="B1862" t="s">
        <v>12</v>
      </c>
      <c r="C1862">
        <v>63</v>
      </c>
      <c r="D1862">
        <v>0</v>
      </c>
      <c r="E1862">
        <v>0</v>
      </c>
      <c r="F1862" t="s">
        <v>13</v>
      </c>
      <c r="G1862" t="s">
        <v>14</v>
      </c>
      <c r="H1862" t="s">
        <v>15</v>
      </c>
      <c r="I1862">
        <v>92.27</v>
      </c>
      <c r="J1862">
        <v>35.200000000000003</v>
      </c>
      <c r="K1862">
        <v>35.200000000000003</v>
      </c>
      <c r="L1862" t="s">
        <v>16</v>
      </c>
      <c r="M1862" s="8">
        <v>0</v>
      </c>
      <c r="N1862">
        <f t="shared" si="87"/>
        <v>0</v>
      </c>
      <c r="O1862">
        <f t="shared" si="88"/>
        <v>0</v>
      </c>
      <c r="P1862">
        <f t="shared" si="89"/>
        <v>0</v>
      </c>
      <c r="U1862">
        <v>63</v>
      </c>
      <c r="V1862">
        <v>92.27</v>
      </c>
      <c r="W1862">
        <v>35.200000000000003</v>
      </c>
    </row>
    <row r="1863" spans="1:23" x14ac:dyDescent="0.35">
      <c r="A1863">
        <v>42713</v>
      </c>
      <c r="B1863" t="s">
        <v>17</v>
      </c>
      <c r="C1863">
        <v>45</v>
      </c>
      <c r="D1863">
        <v>0</v>
      </c>
      <c r="E1863">
        <v>0</v>
      </c>
      <c r="F1863" t="s">
        <v>13</v>
      </c>
      <c r="G1863" t="s">
        <v>14</v>
      </c>
      <c r="H1863" t="s">
        <v>15</v>
      </c>
      <c r="I1863">
        <v>115.23</v>
      </c>
      <c r="J1863">
        <v>28</v>
      </c>
      <c r="K1863">
        <v>28</v>
      </c>
      <c r="L1863" t="s">
        <v>21</v>
      </c>
      <c r="M1863" s="8">
        <v>0</v>
      </c>
      <c r="N1863">
        <f t="shared" si="87"/>
        <v>0</v>
      </c>
      <c r="O1863">
        <f t="shared" si="88"/>
        <v>0</v>
      </c>
      <c r="P1863">
        <f t="shared" si="89"/>
        <v>0</v>
      </c>
      <c r="U1863">
        <v>45</v>
      </c>
      <c r="V1863">
        <v>115.23</v>
      </c>
      <c r="W1863">
        <v>28</v>
      </c>
    </row>
    <row r="1864" spans="1:23" x14ac:dyDescent="0.35">
      <c r="A1864">
        <v>16066</v>
      </c>
      <c r="B1864" t="s">
        <v>17</v>
      </c>
      <c r="C1864">
        <v>53</v>
      </c>
      <c r="D1864">
        <v>1</v>
      </c>
      <c r="E1864">
        <v>1</v>
      </c>
      <c r="F1864" t="s">
        <v>13</v>
      </c>
      <c r="G1864" t="s">
        <v>14</v>
      </c>
      <c r="H1864" t="s">
        <v>15</v>
      </c>
      <c r="I1864">
        <v>196.25</v>
      </c>
      <c r="J1864">
        <v>24.9</v>
      </c>
      <c r="K1864">
        <v>24.9</v>
      </c>
      <c r="L1864" t="s">
        <v>22</v>
      </c>
      <c r="M1864" s="8">
        <v>0</v>
      </c>
      <c r="N1864">
        <f t="shared" si="87"/>
        <v>0</v>
      </c>
      <c r="O1864">
        <f t="shared" si="88"/>
        <v>0</v>
      </c>
      <c r="P1864">
        <f t="shared" si="89"/>
        <v>1</v>
      </c>
      <c r="U1864">
        <v>53</v>
      </c>
      <c r="V1864">
        <v>196.25</v>
      </c>
      <c r="W1864">
        <v>24.9</v>
      </c>
    </row>
    <row r="1865" spans="1:23" x14ac:dyDescent="0.35">
      <c r="A1865">
        <v>33692</v>
      </c>
      <c r="B1865" t="s">
        <v>17</v>
      </c>
      <c r="C1865">
        <v>12</v>
      </c>
      <c r="D1865">
        <v>0</v>
      </c>
      <c r="E1865">
        <v>0</v>
      </c>
      <c r="F1865" t="s">
        <v>23</v>
      </c>
      <c r="G1865" t="s">
        <v>26</v>
      </c>
      <c r="H1865" t="s">
        <v>19</v>
      </c>
      <c r="I1865">
        <v>85.97</v>
      </c>
      <c r="J1865">
        <v>35.700000000000003</v>
      </c>
      <c r="K1865">
        <v>35.700000000000003</v>
      </c>
      <c r="L1865" t="s">
        <v>24</v>
      </c>
      <c r="M1865" s="8">
        <v>0</v>
      </c>
      <c r="N1865">
        <f t="shared" si="87"/>
        <v>0</v>
      </c>
      <c r="O1865">
        <f t="shared" si="88"/>
        <v>0</v>
      </c>
      <c r="P1865">
        <f t="shared" si="89"/>
        <v>0</v>
      </c>
      <c r="U1865">
        <v>12</v>
      </c>
      <c r="V1865">
        <v>85.97</v>
      </c>
      <c r="W1865">
        <v>35.700000000000003</v>
      </c>
    </row>
    <row r="1866" spans="1:23" x14ac:dyDescent="0.35">
      <c r="A1866">
        <v>29232</v>
      </c>
      <c r="B1866" t="s">
        <v>17</v>
      </c>
      <c r="C1866">
        <v>56</v>
      </c>
      <c r="D1866">
        <v>0</v>
      </c>
      <c r="E1866">
        <v>0</v>
      </c>
      <c r="F1866" t="s">
        <v>13</v>
      </c>
      <c r="G1866" t="s">
        <v>14</v>
      </c>
      <c r="H1866" t="s">
        <v>15</v>
      </c>
      <c r="I1866">
        <v>114.33</v>
      </c>
      <c r="J1866">
        <v>30.7</v>
      </c>
      <c r="K1866">
        <v>30.7</v>
      </c>
      <c r="L1866" t="s">
        <v>22</v>
      </c>
      <c r="M1866" s="8">
        <v>0</v>
      </c>
      <c r="N1866">
        <f t="shared" si="87"/>
        <v>0</v>
      </c>
      <c r="O1866">
        <f t="shared" si="88"/>
        <v>0</v>
      </c>
      <c r="P1866">
        <f t="shared" si="89"/>
        <v>0</v>
      </c>
      <c r="U1866">
        <v>56</v>
      </c>
      <c r="V1866">
        <v>114.33</v>
      </c>
      <c r="W1866">
        <v>30.7</v>
      </c>
    </row>
    <row r="1867" spans="1:23" x14ac:dyDescent="0.35">
      <c r="A1867">
        <v>70122</v>
      </c>
      <c r="B1867" t="s">
        <v>17</v>
      </c>
      <c r="C1867">
        <v>29</v>
      </c>
      <c r="D1867">
        <v>0</v>
      </c>
      <c r="E1867">
        <v>0</v>
      </c>
      <c r="F1867" t="s">
        <v>13</v>
      </c>
      <c r="G1867" t="s">
        <v>14</v>
      </c>
      <c r="H1867" t="s">
        <v>19</v>
      </c>
      <c r="I1867">
        <v>72.52</v>
      </c>
      <c r="J1867">
        <v>33.9</v>
      </c>
      <c r="K1867">
        <v>33.9</v>
      </c>
      <c r="L1867" t="s">
        <v>21</v>
      </c>
      <c r="M1867" s="8">
        <v>0</v>
      </c>
      <c r="N1867">
        <f t="shared" si="87"/>
        <v>0</v>
      </c>
      <c r="O1867">
        <f t="shared" si="88"/>
        <v>0</v>
      </c>
      <c r="P1867">
        <f t="shared" si="89"/>
        <v>0</v>
      </c>
      <c r="U1867">
        <v>29</v>
      </c>
      <c r="V1867">
        <v>72.52</v>
      </c>
      <c r="W1867">
        <v>33.9</v>
      </c>
    </row>
    <row r="1868" spans="1:23" x14ac:dyDescent="0.35">
      <c r="A1868">
        <v>25305</v>
      </c>
      <c r="B1868" t="s">
        <v>12</v>
      </c>
      <c r="C1868">
        <v>10</v>
      </c>
      <c r="D1868">
        <v>0</v>
      </c>
      <c r="E1868">
        <v>0</v>
      </c>
      <c r="F1868" t="s">
        <v>23</v>
      </c>
      <c r="G1868" t="s">
        <v>26</v>
      </c>
      <c r="H1868" t="s">
        <v>19</v>
      </c>
      <c r="I1868">
        <v>99.87</v>
      </c>
      <c r="J1868" t="s">
        <v>20</v>
      </c>
      <c r="K1868">
        <v>28.1</v>
      </c>
      <c r="L1868" t="s">
        <v>16</v>
      </c>
      <c r="M1868" s="8">
        <v>0</v>
      </c>
      <c r="N1868">
        <f t="shared" si="87"/>
        <v>1</v>
      </c>
      <c r="O1868">
        <f t="shared" si="88"/>
        <v>0</v>
      </c>
      <c r="P1868">
        <f t="shared" si="89"/>
        <v>0</v>
      </c>
      <c r="U1868">
        <v>10</v>
      </c>
      <c r="V1868">
        <v>99.87</v>
      </c>
      <c r="W1868">
        <v>28.1</v>
      </c>
    </row>
    <row r="1869" spans="1:23" x14ac:dyDescent="0.35">
      <c r="A1869">
        <v>66110</v>
      </c>
      <c r="B1869" t="s">
        <v>17</v>
      </c>
      <c r="C1869">
        <v>55</v>
      </c>
      <c r="D1869">
        <v>0</v>
      </c>
      <c r="E1869">
        <v>0</v>
      </c>
      <c r="F1869" t="s">
        <v>13</v>
      </c>
      <c r="G1869" t="s">
        <v>14</v>
      </c>
      <c r="H1869" t="s">
        <v>19</v>
      </c>
      <c r="I1869">
        <v>63.47</v>
      </c>
      <c r="J1869">
        <v>27.8</v>
      </c>
      <c r="K1869">
        <v>27.8</v>
      </c>
      <c r="L1869" t="s">
        <v>24</v>
      </c>
      <c r="M1869" s="8">
        <v>0</v>
      </c>
      <c r="N1869">
        <f t="shared" si="87"/>
        <v>0</v>
      </c>
      <c r="O1869">
        <f t="shared" si="88"/>
        <v>0</v>
      </c>
      <c r="P1869">
        <f t="shared" si="89"/>
        <v>0</v>
      </c>
      <c r="U1869">
        <v>55</v>
      </c>
      <c r="V1869">
        <v>63.47</v>
      </c>
      <c r="W1869">
        <v>27.8</v>
      </c>
    </row>
    <row r="1870" spans="1:23" x14ac:dyDescent="0.35">
      <c r="A1870">
        <v>69461</v>
      </c>
      <c r="B1870" t="s">
        <v>17</v>
      </c>
      <c r="C1870">
        <v>49</v>
      </c>
      <c r="D1870">
        <v>0</v>
      </c>
      <c r="E1870">
        <v>0</v>
      </c>
      <c r="F1870" t="s">
        <v>13</v>
      </c>
      <c r="G1870" t="s">
        <v>25</v>
      </c>
      <c r="H1870" t="s">
        <v>15</v>
      </c>
      <c r="I1870">
        <v>90.58</v>
      </c>
      <c r="J1870">
        <v>23.2</v>
      </c>
      <c r="K1870">
        <v>23.2</v>
      </c>
      <c r="L1870" t="s">
        <v>24</v>
      </c>
      <c r="M1870" s="8">
        <v>0</v>
      </c>
      <c r="N1870">
        <f t="shared" si="87"/>
        <v>0</v>
      </c>
      <c r="O1870">
        <f t="shared" si="88"/>
        <v>0</v>
      </c>
      <c r="P1870">
        <f t="shared" si="89"/>
        <v>0</v>
      </c>
      <c r="U1870">
        <v>49</v>
      </c>
      <c r="V1870">
        <v>90.58</v>
      </c>
      <c r="W1870">
        <v>23.2</v>
      </c>
    </row>
    <row r="1871" spans="1:23" x14ac:dyDescent="0.35">
      <c r="A1871">
        <v>7885</v>
      </c>
      <c r="B1871" t="s">
        <v>17</v>
      </c>
      <c r="C1871">
        <v>23</v>
      </c>
      <c r="D1871">
        <v>0</v>
      </c>
      <c r="E1871">
        <v>0</v>
      </c>
      <c r="F1871" t="s">
        <v>23</v>
      </c>
      <c r="G1871" t="s">
        <v>14</v>
      </c>
      <c r="H1871" t="s">
        <v>19</v>
      </c>
      <c r="I1871">
        <v>92.26</v>
      </c>
      <c r="J1871">
        <v>17.100000000000001</v>
      </c>
      <c r="K1871">
        <v>17.100000000000001</v>
      </c>
      <c r="L1871" t="s">
        <v>24</v>
      </c>
      <c r="M1871" s="8">
        <v>0</v>
      </c>
      <c r="N1871">
        <f t="shared" si="87"/>
        <v>0</v>
      </c>
      <c r="O1871">
        <f t="shared" si="88"/>
        <v>0</v>
      </c>
      <c r="P1871">
        <f t="shared" si="89"/>
        <v>0</v>
      </c>
      <c r="U1871">
        <v>23</v>
      </c>
      <c r="V1871">
        <v>92.26</v>
      </c>
      <c r="W1871">
        <v>17.100000000000001</v>
      </c>
    </row>
    <row r="1872" spans="1:23" x14ac:dyDescent="0.35">
      <c r="A1872">
        <v>60050</v>
      </c>
      <c r="B1872" t="s">
        <v>17</v>
      </c>
      <c r="C1872">
        <v>53</v>
      </c>
      <c r="D1872">
        <v>0</v>
      </c>
      <c r="E1872">
        <v>0</v>
      </c>
      <c r="F1872" t="s">
        <v>13</v>
      </c>
      <c r="G1872" t="s">
        <v>18</v>
      </c>
      <c r="H1872" t="s">
        <v>15</v>
      </c>
      <c r="I1872">
        <v>113.74</v>
      </c>
      <c r="J1872">
        <v>31.6</v>
      </c>
      <c r="K1872">
        <v>31.6</v>
      </c>
      <c r="L1872" t="s">
        <v>22</v>
      </c>
      <c r="M1872" s="8">
        <v>0</v>
      </c>
      <c r="N1872">
        <f t="shared" si="87"/>
        <v>0</v>
      </c>
      <c r="O1872">
        <f t="shared" si="88"/>
        <v>0</v>
      </c>
      <c r="P1872">
        <f t="shared" si="89"/>
        <v>0</v>
      </c>
      <c r="U1872">
        <v>53</v>
      </c>
      <c r="V1872">
        <v>113.74</v>
      </c>
      <c r="W1872">
        <v>31.6</v>
      </c>
    </row>
    <row r="1873" spans="1:23" x14ac:dyDescent="0.35">
      <c r="A1873">
        <v>21608</v>
      </c>
      <c r="B1873" t="s">
        <v>12</v>
      </c>
      <c r="C1873">
        <v>56</v>
      </c>
      <c r="D1873">
        <v>1</v>
      </c>
      <c r="E1873">
        <v>0</v>
      </c>
      <c r="F1873" t="s">
        <v>13</v>
      </c>
      <c r="G1873" t="s">
        <v>25</v>
      </c>
      <c r="H1873" t="s">
        <v>15</v>
      </c>
      <c r="I1873">
        <v>72.790000000000006</v>
      </c>
      <c r="J1873">
        <v>23.8</v>
      </c>
      <c r="K1873">
        <v>23.8</v>
      </c>
      <c r="L1873" t="s">
        <v>22</v>
      </c>
      <c r="M1873" s="8">
        <v>0</v>
      </c>
      <c r="N1873">
        <f t="shared" si="87"/>
        <v>0</v>
      </c>
      <c r="O1873">
        <f t="shared" si="88"/>
        <v>0</v>
      </c>
      <c r="P1873">
        <f t="shared" si="89"/>
        <v>0</v>
      </c>
      <c r="U1873">
        <v>56</v>
      </c>
      <c r="V1873">
        <v>72.790000000000006</v>
      </c>
      <c r="W1873">
        <v>23.8</v>
      </c>
    </row>
    <row r="1874" spans="1:23" x14ac:dyDescent="0.35">
      <c r="A1874">
        <v>32150</v>
      </c>
      <c r="B1874" t="s">
        <v>17</v>
      </c>
      <c r="C1874">
        <v>56</v>
      </c>
      <c r="D1874">
        <v>0</v>
      </c>
      <c r="E1874">
        <v>0</v>
      </c>
      <c r="F1874" t="s">
        <v>13</v>
      </c>
      <c r="G1874" t="s">
        <v>18</v>
      </c>
      <c r="H1874" t="s">
        <v>19</v>
      </c>
      <c r="I1874">
        <v>94.71</v>
      </c>
      <c r="J1874">
        <v>29.6</v>
      </c>
      <c r="K1874">
        <v>29.6</v>
      </c>
      <c r="L1874" t="s">
        <v>22</v>
      </c>
      <c r="M1874" s="8">
        <v>0</v>
      </c>
      <c r="N1874">
        <f t="shared" si="87"/>
        <v>0</v>
      </c>
      <c r="O1874">
        <f t="shared" si="88"/>
        <v>0</v>
      </c>
      <c r="P1874">
        <f t="shared" si="89"/>
        <v>0</v>
      </c>
      <c r="U1874">
        <v>56</v>
      </c>
      <c r="V1874">
        <v>94.71</v>
      </c>
      <c r="W1874">
        <v>29.6</v>
      </c>
    </row>
    <row r="1875" spans="1:23" x14ac:dyDescent="0.35">
      <c r="A1875">
        <v>48069</v>
      </c>
      <c r="B1875" t="s">
        <v>17</v>
      </c>
      <c r="C1875">
        <v>61</v>
      </c>
      <c r="D1875">
        <v>0</v>
      </c>
      <c r="E1875">
        <v>0</v>
      </c>
      <c r="F1875" t="s">
        <v>13</v>
      </c>
      <c r="G1875" t="s">
        <v>14</v>
      </c>
      <c r="H1875" t="s">
        <v>19</v>
      </c>
      <c r="I1875">
        <v>194.53</v>
      </c>
      <c r="J1875">
        <v>45</v>
      </c>
      <c r="K1875">
        <v>45</v>
      </c>
      <c r="L1875" t="s">
        <v>21</v>
      </c>
      <c r="M1875" s="8">
        <v>0</v>
      </c>
      <c r="N1875">
        <f t="shared" si="87"/>
        <v>0</v>
      </c>
      <c r="O1875">
        <f t="shared" si="88"/>
        <v>0</v>
      </c>
      <c r="P1875">
        <f t="shared" si="89"/>
        <v>1</v>
      </c>
      <c r="U1875">
        <v>61</v>
      </c>
      <c r="V1875">
        <v>194.53</v>
      </c>
      <c r="W1875">
        <v>45</v>
      </c>
    </row>
    <row r="1876" spans="1:23" x14ac:dyDescent="0.35">
      <c r="A1876">
        <v>24066</v>
      </c>
      <c r="B1876" t="s">
        <v>17</v>
      </c>
      <c r="C1876">
        <v>45</v>
      </c>
      <c r="D1876">
        <v>0</v>
      </c>
      <c r="E1876">
        <v>0</v>
      </c>
      <c r="F1876" t="s">
        <v>13</v>
      </c>
      <c r="G1876" t="s">
        <v>14</v>
      </c>
      <c r="H1876" t="s">
        <v>15</v>
      </c>
      <c r="I1876">
        <v>72.650000000000006</v>
      </c>
      <c r="J1876">
        <v>25.6</v>
      </c>
      <c r="K1876">
        <v>25.6</v>
      </c>
      <c r="L1876" t="s">
        <v>24</v>
      </c>
      <c r="M1876" s="8">
        <v>0</v>
      </c>
      <c r="N1876">
        <f t="shared" si="87"/>
        <v>0</v>
      </c>
      <c r="O1876">
        <f t="shared" si="88"/>
        <v>0</v>
      </c>
      <c r="P1876">
        <f t="shared" si="89"/>
        <v>0</v>
      </c>
      <c r="U1876">
        <v>45</v>
      </c>
      <c r="V1876">
        <v>72.650000000000006</v>
      </c>
      <c r="W1876">
        <v>25.6</v>
      </c>
    </row>
    <row r="1877" spans="1:23" x14ac:dyDescent="0.35">
      <c r="A1877">
        <v>39242</v>
      </c>
      <c r="B1877" t="s">
        <v>12</v>
      </c>
      <c r="C1877">
        <v>80</v>
      </c>
      <c r="D1877">
        <v>1</v>
      </c>
      <c r="E1877">
        <v>1</v>
      </c>
      <c r="F1877" t="s">
        <v>13</v>
      </c>
      <c r="G1877" t="s">
        <v>14</v>
      </c>
      <c r="H1877" t="s">
        <v>15</v>
      </c>
      <c r="I1877">
        <v>86.68</v>
      </c>
      <c r="J1877">
        <v>27.7</v>
      </c>
      <c r="K1877">
        <v>27.7</v>
      </c>
      <c r="L1877" t="s">
        <v>16</v>
      </c>
      <c r="M1877" s="8">
        <v>0</v>
      </c>
      <c r="N1877">
        <f t="shared" si="87"/>
        <v>0</v>
      </c>
      <c r="O1877">
        <f t="shared" si="88"/>
        <v>0</v>
      </c>
      <c r="P1877">
        <f t="shared" si="89"/>
        <v>0</v>
      </c>
      <c r="U1877">
        <v>80</v>
      </c>
      <c r="V1877">
        <v>86.68</v>
      </c>
      <c r="W1877">
        <v>27.7</v>
      </c>
    </row>
    <row r="1878" spans="1:23" x14ac:dyDescent="0.35">
      <c r="A1878">
        <v>57618</v>
      </c>
      <c r="B1878" t="s">
        <v>17</v>
      </c>
      <c r="C1878">
        <v>47</v>
      </c>
      <c r="D1878">
        <v>0</v>
      </c>
      <c r="E1878">
        <v>0</v>
      </c>
      <c r="F1878" t="s">
        <v>13</v>
      </c>
      <c r="G1878" t="s">
        <v>18</v>
      </c>
      <c r="H1878" t="s">
        <v>19</v>
      </c>
      <c r="I1878">
        <v>140.38999999999999</v>
      </c>
      <c r="J1878">
        <v>25.5</v>
      </c>
      <c r="K1878">
        <v>25.5</v>
      </c>
      <c r="L1878" t="s">
        <v>21</v>
      </c>
      <c r="M1878" s="8">
        <v>0</v>
      </c>
      <c r="N1878">
        <f t="shared" si="87"/>
        <v>0</v>
      </c>
      <c r="O1878">
        <f t="shared" si="88"/>
        <v>0</v>
      </c>
      <c r="P1878">
        <f t="shared" si="89"/>
        <v>0</v>
      </c>
      <c r="U1878">
        <v>47</v>
      </c>
      <c r="V1878">
        <v>140.38999999999999</v>
      </c>
      <c r="W1878">
        <v>25.5</v>
      </c>
    </row>
    <row r="1879" spans="1:23" x14ac:dyDescent="0.35">
      <c r="A1879">
        <v>14599</v>
      </c>
      <c r="B1879" t="s">
        <v>17</v>
      </c>
      <c r="C1879">
        <v>3</v>
      </c>
      <c r="D1879">
        <v>0</v>
      </c>
      <c r="E1879">
        <v>0</v>
      </c>
      <c r="F1879" t="s">
        <v>23</v>
      </c>
      <c r="G1879" t="s">
        <v>26</v>
      </c>
      <c r="H1879" t="s">
        <v>19</v>
      </c>
      <c r="I1879">
        <v>77.87</v>
      </c>
      <c r="J1879">
        <v>18.3</v>
      </c>
      <c r="K1879">
        <v>18.3</v>
      </c>
      <c r="L1879" t="s">
        <v>24</v>
      </c>
      <c r="M1879" s="8">
        <v>0</v>
      </c>
      <c r="N1879">
        <f t="shared" si="87"/>
        <v>0</v>
      </c>
      <c r="O1879">
        <f t="shared" si="88"/>
        <v>0</v>
      </c>
      <c r="P1879">
        <f t="shared" si="89"/>
        <v>0</v>
      </c>
      <c r="U1879">
        <v>3</v>
      </c>
      <c r="V1879">
        <v>77.87</v>
      </c>
      <c r="W1879">
        <v>18.3</v>
      </c>
    </row>
    <row r="1880" spans="1:23" x14ac:dyDescent="0.35">
      <c r="A1880">
        <v>27479</v>
      </c>
      <c r="B1880" t="s">
        <v>12</v>
      </c>
      <c r="C1880">
        <v>63</v>
      </c>
      <c r="D1880">
        <v>0</v>
      </c>
      <c r="E1880">
        <v>0</v>
      </c>
      <c r="F1880" t="s">
        <v>13</v>
      </c>
      <c r="G1880" t="s">
        <v>18</v>
      </c>
      <c r="H1880" t="s">
        <v>19</v>
      </c>
      <c r="I1880">
        <v>104.7</v>
      </c>
      <c r="J1880">
        <v>21</v>
      </c>
      <c r="K1880">
        <v>21</v>
      </c>
      <c r="L1880" t="s">
        <v>16</v>
      </c>
      <c r="M1880" s="8">
        <v>0</v>
      </c>
      <c r="N1880">
        <f t="shared" si="87"/>
        <v>0</v>
      </c>
      <c r="O1880">
        <f t="shared" si="88"/>
        <v>0</v>
      </c>
      <c r="P1880">
        <f t="shared" si="89"/>
        <v>0</v>
      </c>
      <c r="U1880">
        <v>63</v>
      </c>
      <c r="V1880">
        <v>104.7</v>
      </c>
      <c r="W1880">
        <v>21</v>
      </c>
    </row>
    <row r="1881" spans="1:23" x14ac:dyDescent="0.35">
      <c r="A1881">
        <v>10238</v>
      </c>
      <c r="B1881" t="s">
        <v>17</v>
      </c>
      <c r="C1881">
        <v>68</v>
      </c>
      <c r="D1881">
        <v>1</v>
      </c>
      <c r="E1881">
        <v>0</v>
      </c>
      <c r="F1881" t="s">
        <v>13</v>
      </c>
      <c r="G1881" t="s">
        <v>14</v>
      </c>
      <c r="H1881" t="s">
        <v>15</v>
      </c>
      <c r="I1881">
        <v>95.82</v>
      </c>
      <c r="J1881">
        <v>28.6</v>
      </c>
      <c r="K1881">
        <v>28.6</v>
      </c>
      <c r="L1881" t="s">
        <v>21</v>
      </c>
      <c r="M1881" s="8">
        <v>0</v>
      </c>
      <c r="N1881">
        <f t="shared" si="87"/>
        <v>0</v>
      </c>
      <c r="O1881">
        <f t="shared" si="88"/>
        <v>0</v>
      </c>
      <c r="P1881">
        <f t="shared" si="89"/>
        <v>0</v>
      </c>
      <c r="U1881">
        <v>68</v>
      </c>
      <c r="V1881">
        <v>95.82</v>
      </c>
      <c r="W1881">
        <v>28.6</v>
      </c>
    </row>
    <row r="1882" spans="1:23" x14ac:dyDescent="0.35">
      <c r="A1882">
        <v>49014</v>
      </c>
      <c r="B1882" t="s">
        <v>17</v>
      </c>
      <c r="C1882">
        <v>76</v>
      </c>
      <c r="D1882">
        <v>0</v>
      </c>
      <c r="E1882">
        <v>0</v>
      </c>
      <c r="F1882" t="s">
        <v>13</v>
      </c>
      <c r="G1882" t="s">
        <v>25</v>
      </c>
      <c r="H1882" t="s">
        <v>15</v>
      </c>
      <c r="I1882">
        <v>204.05</v>
      </c>
      <c r="J1882">
        <v>23.5</v>
      </c>
      <c r="K1882">
        <v>23.5</v>
      </c>
      <c r="L1882" t="s">
        <v>21</v>
      </c>
      <c r="M1882" s="8">
        <v>0</v>
      </c>
      <c r="N1882">
        <f t="shared" si="87"/>
        <v>0</v>
      </c>
      <c r="O1882">
        <f t="shared" si="88"/>
        <v>0</v>
      </c>
      <c r="P1882">
        <f t="shared" si="89"/>
        <v>1</v>
      </c>
      <c r="U1882">
        <v>76</v>
      </c>
      <c r="V1882">
        <v>204.05</v>
      </c>
      <c r="W1882">
        <v>23.5</v>
      </c>
    </row>
    <row r="1883" spans="1:23" x14ac:dyDescent="0.35">
      <c r="A1883">
        <v>67063</v>
      </c>
      <c r="B1883" t="s">
        <v>12</v>
      </c>
      <c r="C1883">
        <v>62</v>
      </c>
      <c r="D1883">
        <v>0</v>
      </c>
      <c r="E1883">
        <v>0</v>
      </c>
      <c r="F1883" t="s">
        <v>13</v>
      </c>
      <c r="G1883" t="s">
        <v>18</v>
      </c>
      <c r="H1883" t="s">
        <v>15</v>
      </c>
      <c r="I1883">
        <v>130.56</v>
      </c>
      <c r="J1883">
        <v>36.1</v>
      </c>
      <c r="K1883">
        <v>36.1</v>
      </c>
      <c r="L1883" t="s">
        <v>24</v>
      </c>
      <c r="M1883" s="8">
        <v>0</v>
      </c>
      <c r="N1883">
        <f t="shared" si="87"/>
        <v>0</v>
      </c>
      <c r="O1883">
        <f t="shared" si="88"/>
        <v>0</v>
      </c>
      <c r="P1883">
        <f t="shared" si="89"/>
        <v>0</v>
      </c>
      <c r="U1883">
        <v>62</v>
      </c>
      <c r="V1883">
        <v>130.56</v>
      </c>
      <c r="W1883">
        <v>36.1</v>
      </c>
    </row>
    <row r="1884" spans="1:23" x14ac:dyDescent="0.35">
      <c r="A1884">
        <v>38488</v>
      </c>
      <c r="B1884" t="s">
        <v>17</v>
      </c>
      <c r="C1884">
        <v>30</v>
      </c>
      <c r="D1884">
        <v>0</v>
      </c>
      <c r="E1884">
        <v>0</v>
      </c>
      <c r="F1884" t="s">
        <v>13</v>
      </c>
      <c r="G1884" t="s">
        <v>14</v>
      </c>
      <c r="H1884" t="s">
        <v>15</v>
      </c>
      <c r="I1884">
        <v>67.78</v>
      </c>
      <c r="J1884">
        <v>29.2</v>
      </c>
      <c r="K1884">
        <v>29.2</v>
      </c>
      <c r="L1884" t="s">
        <v>22</v>
      </c>
      <c r="M1884" s="8">
        <v>0</v>
      </c>
      <c r="N1884">
        <f t="shared" si="87"/>
        <v>0</v>
      </c>
      <c r="O1884">
        <f t="shared" si="88"/>
        <v>0</v>
      </c>
      <c r="P1884">
        <f t="shared" si="89"/>
        <v>0</v>
      </c>
      <c r="U1884">
        <v>30</v>
      </c>
      <c r="V1884">
        <v>67.78</v>
      </c>
      <c r="W1884">
        <v>29.2</v>
      </c>
    </row>
    <row r="1885" spans="1:23" x14ac:dyDescent="0.35">
      <c r="A1885">
        <v>33298</v>
      </c>
      <c r="B1885" t="s">
        <v>17</v>
      </c>
      <c r="C1885">
        <v>44</v>
      </c>
      <c r="D1885">
        <v>0</v>
      </c>
      <c r="E1885">
        <v>0</v>
      </c>
      <c r="F1885" t="s">
        <v>13</v>
      </c>
      <c r="G1885" t="s">
        <v>14</v>
      </c>
      <c r="H1885" t="s">
        <v>15</v>
      </c>
      <c r="I1885">
        <v>105.29</v>
      </c>
      <c r="J1885">
        <v>27.6</v>
      </c>
      <c r="K1885">
        <v>27.6</v>
      </c>
      <c r="L1885" t="s">
        <v>16</v>
      </c>
      <c r="M1885" s="8">
        <v>0</v>
      </c>
      <c r="N1885">
        <f t="shared" si="87"/>
        <v>0</v>
      </c>
      <c r="O1885">
        <f t="shared" si="88"/>
        <v>0</v>
      </c>
      <c r="P1885">
        <f t="shared" si="89"/>
        <v>0</v>
      </c>
      <c r="U1885">
        <v>44</v>
      </c>
      <c r="V1885">
        <v>105.29</v>
      </c>
      <c r="W1885">
        <v>27.6</v>
      </c>
    </row>
    <row r="1886" spans="1:23" x14ac:dyDescent="0.35">
      <c r="A1886">
        <v>48739</v>
      </c>
      <c r="B1886" t="s">
        <v>12</v>
      </c>
      <c r="C1886">
        <v>47</v>
      </c>
      <c r="D1886">
        <v>0</v>
      </c>
      <c r="E1886">
        <v>0</v>
      </c>
      <c r="F1886" t="s">
        <v>13</v>
      </c>
      <c r="G1886" t="s">
        <v>18</v>
      </c>
      <c r="H1886" t="s">
        <v>15</v>
      </c>
      <c r="I1886">
        <v>135.19</v>
      </c>
      <c r="J1886">
        <v>36</v>
      </c>
      <c r="K1886">
        <v>36</v>
      </c>
      <c r="L1886" t="s">
        <v>22</v>
      </c>
      <c r="M1886" s="8">
        <v>0</v>
      </c>
      <c r="N1886">
        <f t="shared" si="87"/>
        <v>0</v>
      </c>
      <c r="O1886">
        <f t="shared" si="88"/>
        <v>0</v>
      </c>
      <c r="P1886">
        <f t="shared" si="89"/>
        <v>0</v>
      </c>
      <c r="U1886">
        <v>47</v>
      </c>
      <c r="V1886">
        <v>135.19</v>
      </c>
      <c r="W1886">
        <v>36</v>
      </c>
    </row>
    <row r="1887" spans="1:23" x14ac:dyDescent="0.35">
      <c r="A1887">
        <v>52428</v>
      </c>
      <c r="B1887" t="s">
        <v>12</v>
      </c>
      <c r="C1887">
        <v>25</v>
      </c>
      <c r="D1887">
        <v>0</v>
      </c>
      <c r="E1887">
        <v>0</v>
      </c>
      <c r="F1887" t="s">
        <v>23</v>
      </c>
      <c r="G1887" t="s">
        <v>14</v>
      </c>
      <c r="H1887" t="s">
        <v>15</v>
      </c>
      <c r="I1887">
        <v>116.12</v>
      </c>
      <c r="J1887">
        <v>20.399999999999999</v>
      </c>
      <c r="K1887">
        <v>20.399999999999999</v>
      </c>
      <c r="L1887" t="s">
        <v>22</v>
      </c>
      <c r="M1887" s="8">
        <v>0</v>
      </c>
      <c r="N1887">
        <f t="shared" si="87"/>
        <v>0</v>
      </c>
      <c r="O1887">
        <f t="shared" si="88"/>
        <v>0</v>
      </c>
      <c r="P1887">
        <f t="shared" si="89"/>
        <v>0</v>
      </c>
      <c r="U1887">
        <v>25</v>
      </c>
      <c r="V1887">
        <v>116.12</v>
      </c>
      <c r="W1887">
        <v>20.399999999999999</v>
      </c>
    </row>
    <row r="1888" spans="1:23" x14ac:dyDescent="0.35">
      <c r="A1888">
        <v>61171</v>
      </c>
      <c r="B1888" t="s">
        <v>17</v>
      </c>
      <c r="C1888">
        <v>31</v>
      </c>
      <c r="D1888">
        <v>0</v>
      </c>
      <c r="E1888">
        <v>0</v>
      </c>
      <c r="F1888" t="s">
        <v>23</v>
      </c>
      <c r="G1888" t="s">
        <v>14</v>
      </c>
      <c r="H1888" t="s">
        <v>19</v>
      </c>
      <c r="I1888">
        <v>59.63</v>
      </c>
      <c r="J1888">
        <v>19.899999999999999</v>
      </c>
      <c r="K1888">
        <v>19.899999999999999</v>
      </c>
      <c r="L1888" t="s">
        <v>21</v>
      </c>
      <c r="M1888" s="8">
        <v>0</v>
      </c>
      <c r="N1888">
        <f t="shared" si="87"/>
        <v>0</v>
      </c>
      <c r="O1888">
        <f t="shared" si="88"/>
        <v>0</v>
      </c>
      <c r="P1888">
        <f t="shared" si="89"/>
        <v>0</v>
      </c>
      <c r="U1888">
        <v>31</v>
      </c>
      <c r="V1888">
        <v>59.63</v>
      </c>
      <c r="W1888">
        <v>19.899999999999999</v>
      </c>
    </row>
    <row r="1889" spans="1:23" x14ac:dyDescent="0.35">
      <c r="A1889">
        <v>40878</v>
      </c>
      <c r="B1889" t="s">
        <v>12</v>
      </c>
      <c r="C1889">
        <v>71</v>
      </c>
      <c r="D1889">
        <v>0</v>
      </c>
      <c r="E1889">
        <v>0</v>
      </c>
      <c r="F1889" t="s">
        <v>13</v>
      </c>
      <c r="G1889" t="s">
        <v>18</v>
      </c>
      <c r="H1889" t="s">
        <v>19</v>
      </c>
      <c r="I1889">
        <v>56.43</v>
      </c>
      <c r="J1889">
        <v>29.2</v>
      </c>
      <c r="K1889">
        <v>29.2</v>
      </c>
      <c r="L1889" t="s">
        <v>16</v>
      </c>
      <c r="M1889" s="8">
        <v>0</v>
      </c>
      <c r="N1889">
        <f t="shared" si="87"/>
        <v>0</v>
      </c>
      <c r="O1889">
        <f t="shared" si="88"/>
        <v>0</v>
      </c>
      <c r="P1889">
        <f t="shared" si="89"/>
        <v>0</v>
      </c>
      <c r="U1889">
        <v>71</v>
      </c>
      <c r="V1889">
        <v>56.43</v>
      </c>
      <c r="W1889">
        <v>29.2</v>
      </c>
    </row>
    <row r="1890" spans="1:23" x14ac:dyDescent="0.35">
      <c r="A1890">
        <v>61247</v>
      </c>
      <c r="B1890" t="s">
        <v>17</v>
      </c>
      <c r="C1890">
        <v>32</v>
      </c>
      <c r="D1890">
        <v>0</v>
      </c>
      <c r="E1890">
        <v>0</v>
      </c>
      <c r="F1890" t="s">
        <v>23</v>
      </c>
      <c r="G1890" t="s">
        <v>14</v>
      </c>
      <c r="H1890" t="s">
        <v>19</v>
      </c>
      <c r="I1890">
        <v>199.18</v>
      </c>
      <c r="J1890">
        <v>27.9</v>
      </c>
      <c r="K1890">
        <v>27.9</v>
      </c>
      <c r="L1890" t="s">
        <v>21</v>
      </c>
      <c r="M1890" s="8">
        <v>0</v>
      </c>
      <c r="N1890">
        <f t="shared" si="87"/>
        <v>0</v>
      </c>
      <c r="O1890">
        <f t="shared" si="88"/>
        <v>0</v>
      </c>
      <c r="P1890">
        <f t="shared" si="89"/>
        <v>1</v>
      </c>
      <c r="U1890">
        <v>32</v>
      </c>
      <c r="V1890">
        <v>199.18</v>
      </c>
      <c r="W1890">
        <v>27.9</v>
      </c>
    </row>
    <row r="1891" spans="1:23" x14ac:dyDescent="0.35">
      <c r="A1891">
        <v>27799</v>
      </c>
      <c r="B1891" t="s">
        <v>12</v>
      </c>
      <c r="C1891">
        <v>72</v>
      </c>
      <c r="D1891">
        <v>0</v>
      </c>
      <c r="E1891">
        <v>0</v>
      </c>
      <c r="F1891" t="s">
        <v>13</v>
      </c>
      <c r="G1891" t="s">
        <v>14</v>
      </c>
      <c r="H1891" t="s">
        <v>19</v>
      </c>
      <c r="I1891">
        <v>209.26</v>
      </c>
      <c r="J1891">
        <v>38.1</v>
      </c>
      <c r="K1891">
        <v>38.1</v>
      </c>
      <c r="L1891" t="s">
        <v>16</v>
      </c>
      <c r="M1891" s="8">
        <v>0</v>
      </c>
      <c r="N1891">
        <f t="shared" si="87"/>
        <v>0</v>
      </c>
      <c r="O1891">
        <f t="shared" si="88"/>
        <v>0</v>
      </c>
      <c r="P1891">
        <f t="shared" si="89"/>
        <v>1</v>
      </c>
      <c r="U1891">
        <v>72</v>
      </c>
      <c r="V1891">
        <v>209.26</v>
      </c>
      <c r="W1891">
        <v>38.1</v>
      </c>
    </row>
    <row r="1892" spans="1:23" x14ac:dyDescent="0.35">
      <c r="A1892">
        <v>2824</v>
      </c>
      <c r="B1892" t="s">
        <v>17</v>
      </c>
      <c r="C1892">
        <v>44</v>
      </c>
      <c r="D1892">
        <v>0</v>
      </c>
      <c r="E1892">
        <v>0</v>
      </c>
      <c r="F1892" t="s">
        <v>13</v>
      </c>
      <c r="G1892" t="s">
        <v>25</v>
      </c>
      <c r="H1892" t="s">
        <v>15</v>
      </c>
      <c r="I1892">
        <v>91.21</v>
      </c>
      <c r="J1892">
        <v>24.1</v>
      </c>
      <c r="K1892">
        <v>24.1</v>
      </c>
      <c r="L1892" t="s">
        <v>21</v>
      </c>
      <c r="M1892" s="8">
        <v>0</v>
      </c>
      <c r="N1892">
        <f t="shared" si="87"/>
        <v>0</v>
      </c>
      <c r="O1892">
        <f t="shared" si="88"/>
        <v>0</v>
      </c>
      <c r="P1892">
        <f t="shared" si="89"/>
        <v>0</v>
      </c>
      <c r="U1892">
        <v>44</v>
      </c>
      <c r="V1892">
        <v>91.21</v>
      </c>
      <c r="W1892">
        <v>24.1</v>
      </c>
    </row>
    <row r="1893" spans="1:23" x14ac:dyDescent="0.35">
      <c r="A1893">
        <v>12376</v>
      </c>
      <c r="B1893" t="s">
        <v>12</v>
      </c>
      <c r="C1893">
        <v>63</v>
      </c>
      <c r="D1893">
        <v>0</v>
      </c>
      <c r="E1893">
        <v>0</v>
      </c>
      <c r="F1893" t="s">
        <v>13</v>
      </c>
      <c r="G1893" t="s">
        <v>25</v>
      </c>
      <c r="H1893" t="s">
        <v>15</v>
      </c>
      <c r="I1893">
        <v>95.16</v>
      </c>
      <c r="J1893">
        <v>37.799999999999997</v>
      </c>
      <c r="K1893">
        <v>37.799999999999997</v>
      </c>
      <c r="L1893" t="s">
        <v>16</v>
      </c>
      <c r="M1893" s="8">
        <v>0</v>
      </c>
      <c r="N1893">
        <f t="shared" si="87"/>
        <v>0</v>
      </c>
      <c r="O1893">
        <f t="shared" si="88"/>
        <v>0</v>
      </c>
      <c r="P1893">
        <f t="shared" si="89"/>
        <v>0</v>
      </c>
      <c r="U1893">
        <v>63</v>
      </c>
      <c r="V1893">
        <v>95.16</v>
      </c>
      <c r="W1893">
        <v>37.799999999999997</v>
      </c>
    </row>
    <row r="1894" spans="1:23" x14ac:dyDescent="0.35">
      <c r="A1894">
        <v>72435</v>
      </c>
      <c r="B1894" t="s">
        <v>17</v>
      </c>
      <c r="C1894">
        <v>37</v>
      </c>
      <c r="D1894">
        <v>0</v>
      </c>
      <c r="E1894">
        <v>0</v>
      </c>
      <c r="F1894" t="s">
        <v>13</v>
      </c>
      <c r="G1894" t="s">
        <v>14</v>
      </c>
      <c r="H1894" t="s">
        <v>15</v>
      </c>
      <c r="I1894">
        <v>217.11</v>
      </c>
      <c r="J1894">
        <v>29.1</v>
      </c>
      <c r="K1894">
        <v>29.1</v>
      </c>
      <c r="L1894" t="s">
        <v>21</v>
      </c>
      <c r="M1894" s="8">
        <v>0</v>
      </c>
      <c r="N1894">
        <f t="shared" si="87"/>
        <v>0</v>
      </c>
      <c r="O1894">
        <f t="shared" si="88"/>
        <v>0</v>
      </c>
      <c r="P1894">
        <f t="shared" si="89"/>
        <v>1</v>
      </c>
      <c r="U1894">
        <v>37</v>
      </c>
      <c r="V1894">
        <v>217.11</v>
      </c>
      <c r="W1894">
        <v>29.1</v>
      </c>
    </row>
    <row r="1895" spans="1:23" x14ac:dyDescent="0.35">
      <c r="A1895">
        <v>46864</v>
      </c>
      <c r="B1895" t="s">
        <v>12</v>
      </c>
      <c r="C1895">
        <v>54</v>
      </c>
      <c r="D1895">
        <v>0</v>
      </c>
      <c r="E1895">
        <v>1</v>
      </c>
      <c r="F1895" t="s">
        <v>13</v>
      </c>
      <c r="G1895" t="s">
        <v>25</v>
      </c>
      <c r="H1895" t="s">
        <v>15</v>
      </c>
      <c r="I1895">
        <v>222.46</v>
      </c>
      <c r="J1895">
        <v>35.700000000000003</v>
      </c>
      <c r="K1895">
        <v>35.700000000000003</v>
      </c>
      <c r="L1895" t="s">
        <v>21</v>
      </c>
      <c r="M1895" s="8">
        <v>0</v>
      </c>
      <c r="N1895">
        <f t="shared" si="87"/>
        <v>0</v>
      </c>
      <c r="O1895">
        <f t="shared" si="88"/>
        <v>0</v>
      </c>
      <c r="P1895">
        <f t="shared" si="89"/>
        <v>1</v>
      </c>
      <c r="U1895">
        <v>54</v>
      </c>
      <c r="V1895">
        <v>222.46</v>
      </c>
      <c r="W1895">
        <v>35.700000000000003</v>
      </c>
    </row>
    <row r="1896" spans="1:23" x14ac:dyDescent="0.35">
      <c r="A1896">
        <v>2019</v>
      </c>
      <c r="B1896" t="s">
        <v>12</v>
      </c>
      <c r="C1896">
        <v>20</v>
      </c>
      <c r="D1896">
        <v>0</v>
      </c>
      <c r="E1896">
        <v>0</v>
      </c>
      <c r="F1896" t="s">
        <v>23</v>
      </c>
      <c r="G1896" t="s">
        <v>14</v>
      </c>
      <c r="H1896" t="s">
        <v>19</v>
      </c>
      <c r="I1896">
        <v>70.959999999999994</v>
      </c>
      <c r="J1896" t="s">
        <v>20</v>
      </c>
      <c r="K1896">
        <v>28.1</v>
      </c>
      <c r="L1896" t="s">
        <v>24</v>
      </c>
      <c r="M1896" s="8">
        <v>0</v>
      </c>
      <c r="N1896">
        <f t="shared" si="87"/>
        <v>1</v>
      </c>
      <c r="O1896">
        <f t="shared" si="88"/>
        <v>0</v>
      </c>
      <c r="P1896">
        <f t="shared" si="89"/>
        <v>0</v>
      </c>
      <c r="U1896">
        <v>20</v>
      </c>
      <c r="V1896">
        <v>70.959999999999994</v>
      </c>
      <c r="W1896">
        <v>28.1</v>
      </c>
    </row>
    <row r="1897" spans="1:23" x14ac:dyDescent="0.35">
      <c r="A1897">
        <v>26154</v>
      </c>
      <c r="B1897" t="s">
        <v>12</v>
      </c>
      <c r="C1897">
        <v>56</v>
      </c>
      <c r="D1897">
        <v>0</v>
      </c>
      <c r="E1897">
        <v>0</v>
      </c>
      <c r="F1897" t="s">
        <v>13</v>
      </c>
      <c r="G1897" t="s">
        <v>14</v>
      </c>
      <c r="H1897" t="s">
        <v>19</v>
      </c>
      <c r="I1897">
        <v>82.44</v>
      </c>
      <c r="J1897">
        <v>34.5</v>
      </c>
      <c r="K1897">
        <v>34.5</v>
      </c>
      <c r="L1897" t="s">
        <v>21</v>
      </c>
      <c r="M1897" s="8">
        <v>0</v>
      </c>
      <c r="N1897">
        <f t="shared" si="87"/>
        <v>0</v>
      </c>
      <c r="O1897">
        <f t="shared" si="88"/>
        <v>0</v>
      </c>
      <c r="P1897">
        <f t="shared" si="89"/>
        <v>0</v>
      </c>
      <c r="U1897">
        <v>56</v>
      </c>
      <c r="V1897">
        <v>82.44</v>
      </c>
      <c r="W1897">
        <v>34.5</v>
      </c>
    </row>
    <row r="1898" spans="1:23" x14ac:dyDescent="0.35">
      <c r="A1898">
        <v>47972</v>
      </c>
      <c r="B1898" t="s">
        <v>17</v>
      </c>
      <c r="C1898">
        <v>25</v>
      </c>
      <c r="D1898">
        <v>0</v>
      </c>
      <c r="E1898">
        <v>0</v>
      </c>
      <c r="F1898" t="s">
        <v>23</v>
      </c>
      <c r="G1898" t="s">
        <v>25</v>
      </c>
      <c r="H1898" t="s">
        <v>19</v>
      </c>
      <c r="I1898">
        <v>74.11</v>
      </c>
      <c r="J1898">
        <v>34.1</v>
      </c>
      <c r="K1898">
        <v>34.1</v>
      </c>
      <c r="L1898" t="s">
        <v>22</v>
      </c>
      <c r="M1898" s="8">
        <v>0</v>
      </c>
      <c r="N1898">
        <f t="shared" si="87"/>
        <v>0</v>
      </c>
      <c r="O1898">
        <f t="shared" si="88"/>
        <v>0</v>
      </c>
      <c r="P1898">
        <f t="shared" si="89"/>
        <v>0</v>
      </c>
      <c r="U1898">
        <v>25</v>
      </c>
      <c r="V1898">
        <v>74.11</v>
      </c>
      <c r="W1898">
        <v>34.1</v>
      </c>
    </row>
    <row r="1899" spans="1:23" x14ac:dyDescent="0.35">
      <c r="A1899">
        <v>47751</v>
      </c>
      <c r="B1899" t="s">
        <v>17</v>
      </c>
      <c r="C1899">
        <v>19</v>
      </c>
      <c r="D1899">
        <v>0</v>
      </c>
      <c r="E1899">
        <v>0</v>
      </c>
      <c r="F1899" t="s">
        <v>23</v>
      </c>
      <c r="G1899" t="s">
        <v>14</v>
      </c>
      <c r="H1899" t="s">
        <v>15</v>
      </c>
      <c r="I1899">
        <v>131.22999999999999</v>
      </c>
      <c r="J1899">
        <v>21.1</v>
      </c>
      <c r="K1899">
        <v>21.1</v>
      </c>
      <c r="L1899" t="s">
        <v>24</v>
      </c>
      <c r="M1899" s="8">
        <v>0</v>
      </c>
      <c r="N1899">
        <f t="shared" si="87"/>
        <v>0</v>
      </c>
      <c r="O1899">
        <f t="shared" si="88"/>
        <v>0</v>
      </c>
      <c r="P1899">
        <f t="shared" si="89"/>
        <v>0</v>
      </c>
      <c r="U1899">
        <v>19</v>
      </c>
      <c r="V1899">
        <v>131.22999999999999</v>
      </c>
      <c r="W1899">
        <v>21.1</v>
      </c>
    </row>
    <row r="1900" spans="1:23" x14ac:dyDescent="0.35">
      <c r="A1900">
        <v>25405</v>
      </c>
      <c r="B1900" t="s">
        <v>12</v>
      </c>
      <c r="C1900">
        <v>62</v>
      </c>
      <c r="D1900">
        <v>0</v>
      </c>
      <c r="E1900">
        <v>0</v>
      </c>
      <c r="F1900" t="s">
        <v>13</v>
      </c>
      <c r="G1900" t="s">
        <v>25</v>
      </c>
      <c r="H1900" t="s">
        <v>15</v>
      </c>
      <c r="I1900">
        <v>187.52</v>
      </c>
      <c r="J1900">
        <v>57.7</v>
      </c>
      <c r="K1900">
        <v>57.7</v>
      </c>
      <c r="L1900" t="s">
        <v>21</v>
      </c>
      <c r="M1900" s="8">
        <v>0</v>
      </c>
      <c r="N1900">
        <f t="shared" si="87"/>
        <v>1</v>
      </c>
      <c r="O1900">
        <f t="shared" si="88"/>
        <v>0</v>
      </c>
      <c r="P1900">
        <f t="shared" si="89"/>
        <v>1</v>
      </c>
      <c r="U1900">
        <v>62</v>
      </c>
      <c r="V1900">
        <v>187.52</v>
      </c>
      <c r="W1900">
        <v>57.7</v>
      </c>
    </row>
    <row r="1901" spans="1:23" x14ac:dyDescent="0.35">
      <c r="A1901">
        <v>34525</v>
      </c>
      <c r="B1901" t="s">
        <v>17</v>
      </c>
      <c r="C1901">
        <v>27</v>
      </c>
      <c r="D1901">
        <v>0</v>
      </c>
      <c r="E1901">
        <v>0</v>
      </c>
      <c r="F1901" t="s">
        <v>23</v>
      </c>
      <c r="G1901" t="s">
        <v>14</v>
      </c>
      <c r="H1901" t="s">
        <v>19</v>
      </c>
      <c r="I1901">
        <v>83.26</v>
      </c>
      <c r="J1901">
        <v>22.2</v>
      </c>
      <c r="K1901">
        <v>22.2</v>
      </c>
      <c r="L1901" t="s">
        <v>21</v>
      </c>
      <c r="M1901" s="8">
        <v>0</v>
      </c>
      <c r="N1901">
        <f t="shared" si="87"/>
        <v>0</v>
      </c>
      <c r="O1901">
        <f t="shared" si="88"/>
        <v>0</v>
      </c>
      <c r="P1901">
        <f t="shared" si="89"/>
        <v>0</v>
      </c>
      <c r="U1901">
        <v>27</v>
      </c>
      <c r="V1901">
        <v>83.26</v>
      </c>
      <c r="W1901">
        <v>22.2</v>
      </c>
    </row>
    <row r="1902" spans="1:23" x14ac:dyDescent="0.35">
      <c r="A1902">
        <v>13755</v>
      </c>
      <c r="B1902" t="s">
        <v>12</v>
      </c>
      <c r="C1902">
        <v>5</v>
      </c>
      <c r="D1902">
        <v>0</v>
      </c>
      <c r="E1902">
        <v>0</v>
      </c>
      <c r="F1902" t="s">
        <v>23</v>
      </c>
      <c r="G1902" t="s">
        <v>26</v>
      </c>
      <c r="H1902" t="s">
        <v>19</v>
      </c>
      <c r="I1902">
        <v>99.07</v>
      </c>
      <c r="J1902">
        <v>20.5</v>
      </c>
      <c r="K1902">
        <v>20.5</v>
      </c>
      <c r="L1902" t="s">
        <v>24</v>
      </c>
      <c r="M1902" s="8">
        <v>0</v>
      </c>
      <c r="N1902">
        <f t="shared" si="87"/>
        <v>0</v>
      </c>
      <c r="O1902">
        <f t="shared" si="88"/>
        <v>0</v>
      </c>
      <c r="P1902">
        <f t="shared" si="89"/>
        <v>0</v>
      </c>
      <c r="U1902">
        <v>5</v>
      </c>
      <c r="V1902">
        <v>99.07</v>
      </c>
      <c r="W1902">
        <v>20.5</v>
      </c>
    </row>
    <row r="1903" spans="1:23" x14ac:dyDescent="0.35">
      <c r="A1903">
        <v>56019</v>
      </c>
      <c r="B1903" t="s">
        <v>17</v>
      </c>
      <c r="C1903">
        <v>20</v>
      </c>
      <c r="D1903">
        <v>0</v>
      </c>
      <c r="E1903">
        <v>0</v>
      </c>
      <c r="F1903" t="s">
        <v>23</v>
      </c>
      <c r="G1903" t="s">
        <v>14</v>
      </c>
      <c r="H1903" t="s">
        <v>15</v>
      </c>
      <c r="I1903">
        <v>76.63</v>
      </c>
      <c r="J1903">
        <v>26.2</v>
      </c>
      <c r="K1903">
        <v>26.2</v>
      </c>
      <c r="L1903" t="s">
        <v>21</v>
      </c>
      <c r="M1903" s="8">
        <v>0</v>
      </c>
      <c r="N1903">
        <f t="shared" si="87"/>
        <v>0</v>
      </c>
      <c r="O1903">
        <f t="shared" si="88"/>
        <v>0</v>
      </c>
      <c r="P1903">
        <f t="shared" si="89"/>
        <v>0</v>
      </c>
      <c r="U1903">
        <v>20</v>
      </c>
      <c r="V1903">
        <v>76.63</v>
      </c>
      <c r="W1903">
        <v>26.2</v>
      </c>
    </row>
    <row r="1904" spans="1:23" x14ac:dyDescent="0.35">
      <c r="A1904">
        <v>67942</v>
      </c>
      <c r="B1904" t="s">
        <v>12</v>
      </c>
      <c r="C1904">
        <v>21</v>
      </c>
      <c r="D1904">
        <v>0</v>
      </c>
      <c r="E1904">
        <v>0</v>
      </c>
      <c r="F1904" t="s">
        <v>23</v>
      </c>
      <c r="G1904" t="s">
        <v>14</v>
      </c>
      <c r="H1904" t="s">
        <v>19</v>
      </c>
      <c r="I1904">
        <v>65.09</v>
      </c>
      <c r="J1904">
        <v>23.5</v>
      </c>
      <c r="K1904">
        <v>23.5</v>
      </c>
      <c r="L1904" t="s">
        <v>21</v>
      </c>
      <c r="M1904" s="8">
        <v>0</v>
      </c>
      <c r="N1904">
        <f t="shared" si="87"/>
        <v>0</v>
      </c>
      <c r="O1904">
        <f t="shared" si="88"/>
        <v>0</v>
      </c>
      <c r="P1904">
        <f t="shared" si="89"/>
        <v>0</v>
      </c>
      <c r="U1904">
        <v>21</v>
      </c>
      <c r="V1904">
        <v>65.09</v>
      </c>
      <c r="W1904">
        <v>23.5</v>
      </c>
    </row>
    <row r="1905" spans="1:23" x14ac:dyDescent="0.35">
      <c r="A1905">
        <v>43806</v>
      </c>
      <c r="B1905" t="s">
        <v>12</v>
      </c>
      <c r="C1905">
        <v>44</v>
      </c>
      <c r="D1905">
        <v>0</v>
      </c>
      <c r="E1905">
        <v>0</v>
      </c>
      <c r="F1905" t="s">
        <v>13</v>
      </c>
      <c r="G1905" t="s">
        <v>14</v>
      </c>
      <c r="H1905" t="s">
        <v>15</v>
      </c>
      <c r="I1905">
        <v>142.31</v>
      </c>
      <c r="J1905">
        <v>29.1</v>
      </c>
      <c r="K1905">
        <v>29.1</v>
      </c>
      <c r="L1905" t="s">
        <v>22</v>
      </c>
      <c r="M1905" s="8">
        <v>0</v>
      </c>
      <c r="N1905">
        <f t="shared" si="87"/>
        <v>0</v>
      </c>
      <c r="O1905">
        <f t="shared" si="88"/>
        <v>0</v>
      </c>
      <c r="P1905">
        <f t="shared" si="89"/>
        <v>0</v>
      </c>
      <c r="U1905">
        <v>44</v>
      </c>
      <c r="V1905">
        <v>142.31</v>
      </c>
      <c r="W1905">
        <v>29.1</v>
      </c>
    </row>
    <row r="1906" spans="1:23" x14ac:dyDescent="0.35">
      <c r="A1906">
        <v>39849</v>
      </c>
      <c r="B1906" t="s">
        <v>12</v>
      </c>
      <c r="C1906">
        <v>39</v>
      </c>
      <c r="D1906">
        <v>1</v>
      </c>
      <c r="E1906">
        <v>0</v>
      </c>
      <c r="F1906" t="s">
        <v>23</v>
      </c>
      <c r="G1906" t="s">
        <v>14</v>
      </c>
      <c r="H1906" t="s">
        <v>15</v>
      </c>
      <c r="I1906">
        <v>80.989999999999995</v>
      </c>
      <c r="J1906">
        <v>39.799999999999997</v>
      </c>
      <c r="K1906">
        <v>39.799999999999997</v>
      </c>
      <c r="L1906" t="s">
        <v>24</v>
      </c>
      <c r="M1906" s="8">
        <v>0</v>
      </c>
      <c r="N1906">
        <f t="shared" si="87"/>
        <v>0</v>
      </c>
      <c r="O1906">
        <f t="shared" si="88"/>
        <v>0</v>
      </c>
      <c r="P1906">
        <f t="shared" si="89"/>
        <v>0</v>
      </c>
      <c r="U1906">
        <v>39</v>
      </c>
      <c r="V1906">
        <v>80.989999999999995</v>
      </c>
      <c r="W1906">
        <v>39.799999999999997</v>
      </c>
    </row>
    <row r="1907" spans="1:23" x14ac:dyDescent="0.35">
      <c r="A1907">
        <v>7344</v>
      </c>
      <c r="B1907" t="s">
        <v>12</v>
      </c>
      <c r="C1907">
        <v>38</v>
      </c>
      <c r="D1907">
        <v>0</v>
      </c>
      <c r="E1907">
        <v>0</v>
      </c>
      <c r="F1907" t="s">
        <v>13</v>
      </c>
      <c r="G1907" t="s">
        <v>25</v>
      </c>
      <c r="H1907" t="s">
        <v>19</v>
      </c>
      <c r="I1907">
        <v>237.74</v>
      </c>
      <c r="J1907">
        <v>21.2</v>
      </c>
      <c r="K1907">
        <v>21.2</v>
      </c>
      <c r="L1907" t="s">
        <v>21</v>
      </c>
      <c r="M1907" s="8">
        <v>0</v>
      </c>
      <c r="N1907">
        <f t="shared" si="87"/>
        <v>0</v>
      </c>
      <c r="O1907">
        <f t="shared" si="88"/>
        <v>0</v>
      </c>
      <c r="P1907">
        <f t="shared" si="89"/>
        <v>1</v>
      </c>
      <c r="U1907">
        <v>38</v>
      </c>
      <c r="V1907">
        <v>237.74</v>
      </c>
      <c r="W1907">
        <v>21.2</v>
      </c>
    </row>
    <row r="1908" spans="1:23" x14ac:dyDescent="0.35">
      <c r="A1908">
        <v>1741</v>
      </c>
      <c r="B1908" t="s">
        <v>12</v>
      </c>
      <c r="C1908">
        <v>77</v>
      </c>
      <c r="D1908">
        <v>0</v>
      </c>
      <c r="E1908">
        <v>0</v>
      </c>
      <c r="F1908" t="s">
        <v>13</v>
      </c>
      <c r="G1908" t="s">
        <v>14</v>
      </c>
      <c r="H1908" t="s">
        <v>15</v>
      </c>
      <c r="I1908">
        <v>74.260000000000005</v>
      </c>
      <c r="J1908" t="s">
        <v>20</v>
      </c>
      <c r="K1908">
        <v>28.1</v>
      </c>
      <c r="L1908" t="s">
        <v>16</v>
      </c>
      <c r="M1908" s="8">
        <v>0</v>
      </c>
      <c r="N1908">
        <f t="shared" si="87"/>
        <v>1</v>
      </c>
      <c r="O1908">
        <f t="shared" si="88"/>
        <v>0</v>
      </c>
      <c r="P1908">
        <f t="shared" si="89"/>
        <v>0</v>
      </c>
      <c r="U1908">
        <v>77</v>
      </c>
      <c r="V1908">
        <v>74.260000000000005</v>
      </c>
      <c r="W1908">
        <v>28.1</v>
      </c>
    </row>
    <row r="1909" spans="1:23" x14ac:dyDescent="0.35">
      <c r="A1909">
        <v>52220</v>
      </c>
      <c r="B1909" t="s">
        <v>17</v>
      </c>
      <c r="C1909">
        <v>26</v>
      </c>
      <c r="D1909">
        <v>0</v>
      </c>
      <c r="E1909">
        <v>0</v>
      </c>
      <c r="F1909" t="s">
        <v>23</v>
      </c>
      <c r="G1909" t="s">
        <v>14</v>
      </c>
      <c r="H1909" t="s">
        <v>19</v>
      </c>
      <c r="I1909">
        <v>154.08000000000001</v>
      </c>
      <c r="J1909">
        <v>20.2</v>
      </c>
      <c r="K1909">
        <v>20.2</v>
      </c>
      <c r="L1909" t="s">
        <v>16</v>
      </c>
      <c r="M1909" s="8">
        <v>0</v>
      </c>
      <c r="N1909">
        <f t="shared" si="87"/>
        <v>0</v>
      </c>
      <c r="O1909">
        <f t="shared" si="88"/>
        <v>0</v>
      </c>
      <c r="P1909">
        <f t="shared" si="89"/>
        <v>0</v>
      </c>
      <c r="U1909">
        <v>26</v>
      </c>
      <c r="V1909">
        <v>154.08000000000001</v>
      </c>
      <c r="W1909">
        <v>20.2</v>
      </c>
    </row>
    <row r="1910" spans="1:23" x14ac:dyDescent="0.35">
      <c r="A1910">
        <v>20129</v>
      </c>
      <c r="B1910" t="s">
        <v>12</v>
      </c>
      <c r="C1910">
        <v>51</v>
      </c>
      <c r="D1910">
        <v>0</v>
      </c>
      <c r="E1910">
        <v>0</v>
      </c>
      <c r="F1910" t="s">
        <v>13</v>
      </c>
      <c r="G1910" t="s">
        <v>14</v>
      </c>
      <c r="H1910" t="s">
        <v>19</v>
      </c>
      <c r="I1910">
        <v>78.290000000000006</v>
      </c>
      <c r="J1910">
        <v>30.8</v>
      </c>
      <c r="K1910">
        <v>30.8</v>
      </c>
      <c r="L1910" t="s">
        <v>21</v>
      </c>
      <c r="M1910" s="8">
        <v>0</v>
      </c>
      <c r="N1910">
        <f t="shared" si="87"/>
        <v>0</v>
      </c>
      <c r="O1910">
        <f t="shared" si="88"/>
        <v>0</v>
      </c>
      <c r="P1910">
        <f t="shared" si="89"/>
        <v>0</v>
      </c>
      <c r="U1910">
        <v>51</v>
      </c>
      <c r="V1910">
        <v>78.290000000000006</v>
      </c>
      <c r="W1910">
        <v>30.8</v>
      </c>
    </row>
    <row r="1911" spans="1:23" x14ac:dyDescent="0.35">
      <c r="A1911">
        <v>61178</v>
      </c>
      <c r="B1911" t="s">
        <v>12</v>
      </c>
      <c r="C1911">
        <v>39</v>
      </c>
      <c r="D1911">
        <v>0</v>
      </c>
      <c r="E1911">
        <v>0</v>
      </c>
      <c r="F1911" t="s">
        <v>13</v>
      </c>
      <c r="G1911" t="s">
        <v>14</v>
      </c>
      <c r="H1911" t="s">
        <v>15</v>
      </c>
      <c r="I1911">
        <v>164.67</v>
      </c>
      <c r="J1911">
        <v>33.799999999999997</v>
      </c>
      <c r="K1911">
        <v>33.799999999999997</v>
      </c>
      <c r="L1911" t="s">
        <v>24</v>
      </c>
      <c r="M1911" s="8">
        <v>0</v>
      </c>
      <c r="N1911">
        <f t="shared" si="87"/>
        <v>0</v>
      </c>
      <c r="O1911">
        <f t="shared" si="88"/>
        <v>0</v>
      </c>
      <c r="P1911">
        <f t="shared" si="89"/>
        <v>0</v>
      </c>
      <c r="U1911">
        <v>39</v>
      </c>
      <c r="V1911">
        <v>164.67</v>
      </c>
      <c r="W1911">
        <v>33.799999999999997</v>
      </c>
    </row>
    <row r="1912" spans="1:23" x14ac:dyDescent="0.35">
      <c r="A1912">
        <v>48226</v>
      </c>
      <c r="B1912" t="s">
        <v>17</v>
      </c>
      <c r="C1912">
        <v>5</v>
      </c>
      <c r="D1912">
        <v>0</v>
      </c>
      <c r="E1912">
        <v>0</v>
      </c>
      <c r="F1912" t="s">
        <v>23</v>
      </c>
      <c r="G1912" t="s">
        <v>26</v>
      </c>
      <c r="H1912" t="s">
        <v>19</v>
      </c>
      <c r="I1912">
        <v>59.61</v>
      </c>
      <c r="J1912">
        <v>17.100000000000001</v>
      </c>
      <c r="K1912">
        <v>17.100000000000001</v>
      </c>
      <c r="L1912" t="s">
        <v>24</v>
      </c>
      <c r="M1912" s="8">
        <v>0</v>
      </c>
      <c r="N1912">
        <f t="shared" si="87"/>
        <v>0</v>
      </c>
      <c r="O1912">
        <f t="shared" si="88"/>
        <v>0</v>
      </c>
      <c r="P1912">
        <f t="shared" si="89"/>
        <v>0</v>
      </c>
      <c r="U1912">
        <v>5</v>
      </c>
      <c r="V1912">
        <v>59.61</v>
      </c>
      <c r="W1912">
        <v>17.100000000000001</v>
      </c>
    </row>
    <row r="1913" spans="1:23" x14ac:dyDescent="0.35">
      <c r="A1913">
        <v>1151</v>
      </c>
      <c r="B1913" t="s">
        <v>17</v>
      </c>
      <c r="C1913">
        <v>59</v>
      </c>
      <c r="D1913">
        <v>0</v>
      </c>
      <c r="E1913">
        <v>0</v>
      </c>
      <c r="F1913" t="s">
        <v>13</v>
      </c>
      <c r="G1913" t="s">
        <v>18</v>
      </c>
      <c r="H1913" t="s">
        <v>15</v>
      </c>
      <c r="I1913">
        <v>67.75</v>
      </c>
      <c r="J1913">
        <v>21.3</v>
      </c>
      <c r="K1913">
        <v>21.3</v>
      </c>
      <c r="L1913" t="s">
        <v>16</v>
      </c>
      <c r="M1913" s="8">
        <v>0</v>
      </c>
      <c r="N1913">
        <f t="shared" si="87"/>
        <v>0</v>
      </c>
      <c r="O1913">
        <f t="shared" si="88"/>
        <v>0</v>
      </c>
      <c r="P1913">
        <f t="shared" si="89"/>
        <v>0</v>
      </c>
      <c r="U1913">
        <v>59</v>
      </c>
      <c r="V1913">
        <v>67.75</v>
      </c>
      <c r="W1913">
        <v>21.3</v>
      </c>
    </row>
    <row r="1914" spans="1:23" x14ac:dyDescent="0.35">
      <c r="A1914">
        <v>6672</v>
      </c>
      <c r="B1914" t="s">
        <v>12</v>
      </c>
      <c r="C1914">
        <v>67</v>
      </c>
      <c r="D1914">
        <v>0</v>
      </c>
      <c r="E1914">
        <v>0</v>
      </c>
      <c r="F1914" t="s">
        <v>13</v>
      </c>
      <c r="G1914" t="s">
        <v>14</v>
      </c>
      <c r="H1914" t="s">
        <v>15</v>
      </c>
      <c r="I1914">
        <v>92.73</v>
      </c>
      <c r="J1914" t="s">
        <v>20</v>
      </c>
      <c r="K1914">
        <v>28.1</v>
      </c>
      <c r="L1914" t="s">
        <v>21</v>
      </c>
      <c r="M1914" s="8">
        <v>0</v>
      </c>
      <c r="N1914">
        <f t="shared" si="87"/>
        <v>1</v>
      </c>
      <c r="O1914">
        <f t="shared" si="88"/>
        <v>0</v>
      </c>
      <c r="P1914">
        <f t="shared" si="89"/>
        <v>0</v>
      </c>
      <c r="U1914">
        <v>67</v>
      </c>
      <c r="V1914">
        <v>92.73</v>
      </c>
      <c r="W1914">
        <v>28.1</v>
      </c>
    </row>
    <row r="1915" spans="1:23" x14ac:dyDescent="0.35">
      <c r="A1915">
        <v>10333</v>
      </c>
      <c r="B1915" t="s">
        <v>17</v>
      </c>
      <c r="C1915">
        <v>45</v>
      </c>
      <c r="D1915">
        <v>0</v>
      </c>
      <c r="E1915">
        <v>0</v>
      </c>
      <c r="F1915" t="s">
        <v>13</v>
      </c>
      <c r="G1915" t="s">
        <v>14</v>
      </c>
      <c r="H1915" t="s">
        <v>15</v>
      </c>
      <c r="I1915">
        <v>90.35</v>
      </c>
      <c r="J1915">
        <v>22.3</v>
      </c>
      <c r="K1915">
        <v>22.3</v>
      </c>
      <c r="L1915" t="s">
        <v>21</v>
      </c>
      <c r="M1915" s="8">
        <v>0</v>
      </c>
      <c r="N1915">
        <f t="shared" si="87"/>
        <v>0</v>
      </c>
      <c r="O1915">
        <f t="shared" si="88"/>
        <v>0</v>
      </c>
      <c r="P1915">
        <f t="shared" si="89"/>
        <v>0</v>
      </c>
      <c r="U1915">
        <v>45</v>
      </c>
      <c r="V1915">
        <v>90.35</v>
      </c>
      <c r="W1915">
        <v>22.3</v>
      </c>
    </row>
    <row r="1916" spans="1:23" x14ac:dyDescent="0.35">
      <c r="A1916">
        <v>11134</v>
      </c>
      <c r="B1916" t="s">
        <v>12</v>
      </c>
      <c r="C1916">
        <v>43</v>
      </c>
      <c r="D1916">
        <v>0</v>
      </c>
      <c r="E1916">
        <v>0</v>
      </c>
      <c r="F1916" t="s">
        <v>13</v>
      </c>
      <c r="G1916" t="s">
        <v>14</v>
      </c>
      <c r="H1916" t="s">
        <v>19</v>
      </c>
      <c r="I1916">
        <v>77.86</v>
      </c>
      <c r="J1916">
        <v>28.9</v>
      </c>
      <c r="K1916">
        <v>28.9</v>
      </c>
      <c r="L1916" t="s">
        <v>21</v>
      </c>
      <c r="M1916" s="8">
        <v>0</v>
      </c>
      <c r="N1916">
        <f t="shared" si="87"/>
        <v>0</v>
      </c>
      <c r="O1916">
        <f t="shared" si="88"/>
        <v>0</v>
      </c>
      <c r="P1916">
        <f t="shared" si="89"/>
        <v>0</v>
      </c>
      <c r="U1916">
        <v>43</v>
      </c>
      <c r="V1916">
        <v>77.86</v>
      </c>
      <c r="W1916">
        <v>28.9</v>
      </c>
    </row>
    <row r="1917" spans="1:23" x14ac:dyDescent="0.35">
      <c r="A1917">
        <v>25199</v>
      </c>
      <c r="B1917" t="s">
        <v>17</v>
      </c>
      <c r="C1917">
        <v>80</v>
      </c>
      <c r="D1917">
        <v>0</v>
      </c>
      <c r="E1917">
        <v>0</v>
      </c>
      <c r="F1917" t="s">
        <v>13</v>
      </c>
      <c r="G1917" t="s">
        <v>14</v>
      </c>
      <c r="H1917" t="s">
        <v>19</v>
      </c>
      <c r="I1917">
        <v>71.88</v>
      </c>
      <c r="J1917">
        <v>26.7</v>
      </c>
      <c r="K1917">
        <v>26.7</v>
      </c>
      <c r="L1917" t="s">
        <v>21</v>
      </c>
      <c r="M1917" s="8">
        <v>0</v>
      </c>
      <c r="N1917">
        <f t="shared" si="87"/>
        <v>0</v>
      </c>
      <c r="O1917">
        <f t="shared" si="88"/>
        <v>0</v>
      </c>
      <c r="P1917">
        <f t="shared" si="89"/>
        <v>0</v>
      </c>
      <c r="U1917">
        <v>80</v>
      </c>
      <c r="V1917">
        <v>71.88</v>
      </c>
      <c r="W1917">
        <v>26.7</v>
      </c>
    </row>
    <row r="1918" spans="1:23" x14ac:dyDescent="0.35">
      <c r="A1918">
        <v>66490</v>
      </c>
      <c r="B1918" t="s">
        <v>12</v>
      </c>
      <c r="C1918">
        <v>42</v>
      </c>
      <c r="D1918">
        <v>1</v>
      </c>
      <c r="E1918">
        <v>0</v>
      </c>
      <c r="F1918" t="s">
        <v>13</v>
      </c>
      <c r="G1918" t="s">
        <v>25</v>
      </c>
      <c r="H1918" t="s">
        <v>15</v>
      </c>
      <c r="I1918">
        <v>118.82</v>
      </c>
      <c r="J1918">
        <v>41</v>
      </c>
      <c r="K1918">
        <v>41</v>
      </c>
      <c r="L1918" t="s">
        <v>22</v>
      </c>
      <c r="M1918" s="8">
        <v>0</v>
      </c>
      <c r="N1918">
        <f t="shared" si="87"/>
        <v>0</v>
      </c>
      <c r="O1918">
        <f t="shared" si="88"/>
        <v>0</v>
      </c>
      <c r="P1918">
        <f t="shared" si="89"/>
        <v>0</v>
      </c>
      <c r="U1918">
        <v>42</v>
      </c>
      <c r="V1918">
        <v>118.82</v>
      </c>
      <c r="W1918">
        <v>41</v>
      </c>
    </row>
    <row r="1919" spans="1:23" x14ac:dyDescent="0.35">
      <c r="A1919">
        <v>10390</v>
      </c>
      <c r="B1919" t="s">
        <v>17</v>
      </c>
      <c r="C1919">
        <v>8</v>
      </c>
      <c r="D1919">
        <v>0</v>
      </c>
      <c r="E1919">
        <v>0</v>
      </c>
      <c r="F1919" t="s">
        <v>23</v>
      </c>
      <c r="G1919" t="s">
        <v>26</v>
      </c>
      <c r="H1919" t="s">
        <v>15</v>
      </c>
      <c r="I1919">
        <v>67.33</v>
      </c>
      <c r="J1919">
        <v>16.7</v>
      </c>
      <c r="K1919">
        <v>16.7</v>
      </c>
      <c r="L1919" t="s">
        <v>24</v>
      </c>
      <c r="M1919" s="8">
        <v>0</v>
      </c>
      <c r="N1919">
        <f t="shared" si="87"/>
        <v>0</v>
      </c>
      <c r="O1919">
        <f t="shared" si="88"/>
        <v>0</v>
      </c>
      <c r="P1919">
        <f t="shared" si="89"/>
        <v>0</v>
      </c>
      <c r="U1919">
        <v>8</v>
      </c>
      <c r="V1919">
        <v>67.33</v>
      </c>
      <c r="W1919">
        <v>16.7</v>
      </c>
    </row>
    <row r="1920" spans="1:23" x14ac:dyDescent="0.35">
      <c r="A1920">
        <v>33144</v>
      </c>
      <c r="B1920" t="s">
        <v>17</v>
      </c>
      <c r="C1920">
        <v>68</v>
      </c>
      <c r="D1920">
        <v>0</v>
      </c>
      <c r="E1920">
        <v>0</v>
      </c>
      <c r="F1920" t="s">
        <v>23</v>
      </c>
      <c r="G1920" t="s">
        <v>25</v>
      </c>
      <c r="H1920" t="s">
        <v>15</v>
      </c>
      <c r="I1920">
        <v>121.66</v>
      </c>
      <c r="J1920">
        <v>29.1</v>
      </c>
      <c r="K1920">
        <v>29.1</v>
      </c>
      <c r="L1920" t="s">
        <v>22</v>
      </c>
      <c r="M1920" s="8">
        <v>0</v>
      </c>
      <c r="N1920">
        <f t="shared" si="87"/>
        <v>0</v>
      </c>
      <c r="O1920">
        <f t="shared" si="88"/>
        <v>0</v>
      </c>
      <c r="P1920">
        <f t="shared" si="89"/>
        <v>0</v>
      </c>
      <c r="U1920">
        <v>68</v>
      </c>
      <c r="V1920">
        <v>121.66</v>
      </c>
      <c r="W1920">
        <v>29.1</v>
      </c>
    </row>
    <row r="1921" spans="1:23" x14ac:dyDescent="0.35">
      <c r="A1921">
        <v>72497</v>
      </c>
      <c r="B1921" t="s">
        <v>17</v>
      </c>
      <c r="C1921">
        <v>5</v>
      </c>
      <c r="D1921">
        <v>0</v>
      </c>
      <c r="E1921">
        <v>0</v>
      </c>
      <c r="F1921" t="s">
        <v>23</v>
      </c>
      <c r="G1921" t="s">
        <v>26</v>
      </c>
      <c r="H1921" t="s">
        <v>19</v>
      </c>
      <c r="I1921">
        <v>111.92</v>
      </c>
      <c r="J1921">
        <v>23.6</v>
      </c>
      <c r="K1921">
        <v>23.6</v>
      </c>
      <c r="L1921" t="s">
        <v>24</v>
      </c>
      <c r="M1921" s="8">
        <v>0</v>
      </c>
      <c r="N1921">
        <f t="shared" si="87"/>
        <v>0</v>
      </c>
      <c r="O1921">
        <f t="shared" si="88"/>
        <v>0</v>
      </c>
      <c r="P1921">
        <f t="shared" si="89"/>
        <v>0</v>
      </c>
      <c r="U1921">
        <v>5</v>
      </c>
      <c r="V1921">
        <v>111.92</v>
      </c>
      <c r="W1921">
        <v>23.6</v>
      </c>
    </row>
    <row r="1922" spans="1:23" x14ac:dyDescent="0.35">
      <c r="A1922">
        <v>16783</v>
      </c>
      <c r="B1922" t="s">
        <v>12</v>
      </c>
      <c r="C1922">
        <v>57</v>
      </c>
      <c r="D1922">
        <v>0</v>
      </c>
      <c r="E1922">
        <v>1</v>
      </c>
      <c r="F1922" t="s">
        <v>13</v>
      </c>
      <c r="G1922" t="s">
        <v>18</v>
      </c>
      <c r="H1922" t="s">
        <v>15</v>
      </c>
      <c r="I1922">
        <v>92.82</v>
      </c>
      <c r="J1922">
        <v>27.8</v>
      </c>
      <c r="K1922">
        <v>27.8</v>
      </c>
      <c r="L1922" t="s">
        <v>16</v>
      </c>
      <c r="M1922" s="8">
        <v>0</v>
      </c>
      <c r="N1922">
        <f t="shared" si="87"/>
        <v>0</v>
      </c>
      <c r="O1922">
        <f t="shared" si="88"/>
        <v>0</v>
      </c>
      <c r="P1922">
        <f t="shared" si="89"/>
        <v>0</v>
      </c>
      <c r="U1922">
        <v>57</v>
      </c>
      <c r="V1922">
        <v>92.82</v>
      </c>
      <c r="W1922">
        <v>27.8</v>
      </c>
    </row>
    <row r="1923" spans="1:23" x14ac:dyDescent="0.35">
      <c r="A1923">
        <v>727</v>
      </c>
      <c r="B1923" t="s">
        <v>12</v>
      </c>
      <c r="C1923">
        <v>44</v>
      </c>
      <c r="D1923">
        <v>0</v>
      </c>
      <c r="E1923">
        <v>0</v>
      </c>
      <c r="F1923" t="s">
        <v>13</v>
      </c>
      <c r="G1923" t="s">
        <v>14</v>
      </c>
      <c r="H1923" t="s">
        <v>19</v>
      </c>
      <c r="I1923">
        <v>95.46</v>
      </c>
      <c r="J1923">
        <v>31.4</v>
      </c>
      <c r="K1923">
        <v>31.4</v>
      </c>
      <c r="L1923" t="s">
        <v>22</v>
      </c>
      <c r="M1923" s="8">
        <v>0</v>
      </c>
      <c r="N1923">
        <f t="shared" ref="N1923:N1986" si="90">IF(OR(J1923&gt;47.5,J1923&lt;9.1),1,0)</f>
        <v>0</v>
      </c>
      <c r="O1923">
        <f t="shared" ref="O1923:O1986" si="91">IF(OR(C1923&lt;-29,C1923&gt;115),1,0)</f>
        <v>0</v>
      </c>
      <c r="P1923">
        <f t="shared" ref="P1923:P1986" si="92">IF(OR(I1923&lt;21.98,I1923&gt;169.36),1,0)</f>
        <v>0</v>
      </c>
      <c r="U1923">
        <v>44</v>
      </c>
      <c r="V1923">
        <v>95.46</v>
      </c>
      <c r="W1923">
        <v>31.4</v>
      </c>
    </row>
    <row r="1924" spans="1:23" x14ac:dyDescent="0.35">
      <c r="A1924">
        <v>51935</v>
      </c>
      <c r="B1924" t="s">
        <v>12</v>
      </c>
      <c r="C1924">
        <v>16</v>
      </c>
      <c r="D1924">
        <v>0</v>
      </c>
      <c r="E1924">
        <v>0</v>
      </c>
      <c r="F1924" t="s">
        <v>23</v>
      </c>
      <c r="G1924" t="s">
        <v>27</v>
      </c>
      <c r="H1924" t="s">
        <v>15</v>
      </c>
      <c r="I1924">
        <v>59.99</v>
      </c>
      <c r="J1924">
        <v>28.2</v>
      </c>
      <c r="K1924">
        <v>28.2</v>
      </c>
      <c r="L1924" t="s">
        <v>21</v>
      </c>
      <c r="M1924" s="8">
        <v>0</v>
      </c>
      <c r="N1924">
        <f t="shared" si="90"/>
        <v>0</v>
      </c>
      <c r="O1924">
        <f t="shared" si="91"/>
        <v>0</v>
      </c>
      <c r="P1924">
        <f t="shared" si="92"/>
        <v>0</v>
      </c>
      <c r="U1924">
        <v>16</v>
      </c>
      <c r="V1924">
        <v>59.99</v>
      </c>
      <c r="W1924">
        <v>28.2</v>
      </c>
    </row>
    <row r="1925" spans="1:23" x14ac:dyDescent="0.35">
      <c r="A1925">
        <v>44177</v>
      </c>
      <c r="B1925" t="s">
        <v>17</v>
      </c>
      <c r="C1925">
        <v>60</v>
      </c>
      <c r="D1925">
        <v>0</v>
      </c>
      <c r="E1925">
        <v>0</v>
      </c>
      <c r="F1925" t="s">
        <v>13</v>
      </c>
      <c r="G1925" t="s">
        <v>18</v>
      </c>
      <c r="H1925" t="s">
        <v>19</v>
      </c>
      <c r="I1925">
        <v>68.959999999999994</v>
      </c>
      <c r="J1925">
        <v>30.8</v>
      </c>
      <c r="K1925">
        <v>30.8</v>
      </c>
      <c r="L1925" t="s">
        <v>24</v>
      </c>
      <c r="M1925" s="8">
        <v>0</v>
      </c>
      <c r="N1925">
        <f t="shared" si="90"/>
        <v>0</v>
      </c>
      <c r="O1925">
        <f t="shared" si="91"/>
        <v>0</v>
      </c>
      <c r="P1925">
        <f t="shared" si="92"/>
        <v>0</v>
      </c>
      <c r="U1925">
        <v>60</v>
      </c>
      <c r="V1925">
        <v>68.959999999999994</v>
      </c>
      <c r="W1925">
        <v>30.8</v>
      </c>
    </row>
    <row r="1926" spans="1:23" x14ac:dyDescent="0.35">
      <c r="A1926">
        <v>2421</v>
      </c>
      <c r="B1926" t="s">
        <v>17</v>
      </c>
      <c r="C1926">
        <v>58</v>
      </c>
      <c r="D1926">
        <v>0</v>
      </c>
      <c r="E1926">
        <v>0</v>
      </c>
      <c r="F1926" t="s">
        <v>13</v>
      </c>
      <c r="G1926" t="s">
        <v>14</v>
      </c>
      <c r="H1926" t="s">
        <v>15</v>
      </c>
      <c r="I1926">
        <v>90.26</v>
      </c>
      <c r="J1926">
        <v>36.1</v>
      </c>
      <c r="K1926">
        <v>36.1</v>
      </c>
      <c r="L1926" t="s">
        <v>21</v>
      </c>
      <c r="M1926" s="8">
        <v>0</v>
      </c>
      <c r="N1926">
        <f t="shared" si="90"/>
        <v>0</v>
      </c>
      <c r="O1926">
        <f t="shared" si="91"/>
        <v>0</v>
      </c>
      <c r="P1926">
        <f t="shared" si="92"/>
        <v>0</v>
      </c>
      <c r="U1926">
        <v>58</v>
      </c>
      <c r="V1926">
        <v>90.26</v>
      </c>
      <c r="W1926">
        <v>36.1</v>
      </c>
    </row>
    <row r="1927" spans="1:23" x14ac:dyDescent="0.35">
      <c r="A1927">
        <v>48693</v>
      </c>
      <c r="B1927" t="s">
        <v>17</v>
      </c>
      <c r="C1927">
        <v>43</v>
      </c>
      <c r="D1927">
        <v>0</v>
      </c>
      <c r="E1927">
        <v>0</v>
      </c>
      <c r="F1927" t="s">
        <v>13</v>
      </c>
      <c r="G1927" t="s">
        <v>14</v>
      </c>
      <c r="H1927" t="s">
        <v>19</v>
      </c>
      <c r="I1927">
        <v>91.9</v>
      </c>
      <c r="J1927">
        <v>32.700000000000003</v>
      </c>
      <c r="K1927">
        <v>32.700000000000003</v>
      </c>
      <c r="L1927" t="s">
        <v>16</v>
      </c>
      <c r="M1927" s="8">
        <v>0</v>
      </c>
      <c r="N1927">
        <f t="shared" si="90"/>
        <v>0</v>
      </c>
      <c r="O1927">
        <f t="shared" si="91"/>
        <v>0</v>
      </c>
      <c r="P1927">
        <f t="shared" si="92"/>
        <v>0</v>
      </c>
      <c r="U1927">
        <v>43</v>
      </c>
      <c r="V1927">
        <v>91.9</v>
      </c>
      <c r="W1927">
        <v>32.700000000000003</v>
      </c>
    </row>
    <row r="1928" spans="1:23" x14ac:dyDescent="0.35">
      <c r="A1928">
        <v>5723</v>
      </c>
      <c r="B1928" t="s">
        <v>17</v>
      </c>
      <c r="C1928">
        <v>50</v>
      </c>
      <c r="D1928">
        <v>0</v>
      </c>
      <c r="E1928">
        <v>0</v>
      </c>
      <c r="F1928" t="s">
        <v>13</v>
      </c>
      <c r="G1928" t="s">
        <v>14</v>
      </c>
      <c r="H1928" t="s">
        <v>15</v>
      </c>
      <c r="I1928">
        <v>91.08</v>
      </c>
      <c r="J1928">
        <v>26.4</v>
      </c>
      <c r="K1928">
        <v>26.4</v>
      </c>
      <c r="L1928" t="s">
        <v>21</v>
      </c>
      <c r="M1928" s="8">
        <v>0</v>
      </c>
      <c r="N1928">
        <f t="shared" si="90"/>
        <v>0</v>
      </c>
      <c r="O1928">
        <f t="shared" si="91"/>
        <v>0</v>
      </c>
      <c r="P1928">
        <f t="shared" si="92"/>
        <v>0</v>
      </c>
      <c r="U1928">
        <v>50</v>
      </c>
      <c r="V1928">
        <v>91.08</v>
      </c>
      <c r="W1928">
        <v>26.4</v>
      </c>
    </row>
    <row r="1929" spans="1:23" x14ac:dyDescent="0.35">
      <c r="A1929">
        <v>29470</v>
      </c>
      <c r="B1929" t="s">
        <v>17</v>
      </c>
      <c r="C1929">
        <v>1.48</v>
      </c>
      <c r="D1929">
        <v>0</v>
      </c>
      <c r="E1929">
        <v>0</v>
      </c>
      <c r="F1929" t="s">
        <v>23</v>
      </c>
      <c r="G1929" t="s">
        <v>26</v>
      </c>
      <c r="H1929" t="s">
        <v>19</v>
      </c>
      <c r="I1929">
        <v>118.55</v>
      </c>
      <c r="J1929">
        <v>20.7</v>
      </c>
      <c r="K1929">
        <v>20.7</v>
      </c>
      <c r="L1929" t="s">
        <v>24</v>
      </c>
      <c r="M1929" s="8">
        <v>0</v>
      </c>
      <c r="N1929">
        <f t="shared" si="90"/>
        <v>0</v>
      </c>
      <c r="O1929">
        <f t="shared" si="91"/>
        <v>0</v>
      </c>
      <c r="P1929">
        <f t="shared" si="92"/>
        <v>0</v>
      </c>
      <c r="U1929">
        <v>1.48</v>
      </c>
      <c r="V1929">
        <v>118.55</v>
      </c>
      <c r="W1929">
        <v>20.7</v>
      </c>
    </row>
    <row r="1930" spans="1:23" x14ac:dyDescent="0.35">
      <c r="A1930">
        <v>71590</v>
      </c>
      <c r="B1930" t="s">
        <v>17</v>
      </c>
      <c r="C1930">
        <v>5</v>
      </c>
      <c r="D1930">
        <v>0</v>
      </c>
      <c r="E1930">
        <v>0</v>
      </c>
      <c r="F1930" t="s">
        <v>23</v>
      </c>
      <c r="G1930" t="s">
        <v>26</v>
      </c>
      <c r="H1930" t="s">
        <v>19</v>
      </c>
      <c r="I1930">
        <v>102.04</v>
      </c>
      <c r="J1930">
        <v>18.5</v>
      </c>
      <c r="K1930">
        <v>18.5</v>
      </c>
      <c r="L1930" t="s">
        <v>24</v>
      </c>
      <c r="M1930" s="8">
        <v>0</v>
      </c>
      <c r="N1930">
        <f t="shared" si="90"/>
        <v>0</v>
      </c>
      <c r="O1930">
        <f t="shared" si="91"/>
        <v>0</v>
      </c>
      <c r="P1930">
        <f t="shared" si="92"/>
        <v>0</v>
      </c>
      <c r="U1930">
        <v>5</v>
      </c>
      <c r="V1930">
        <v>102.04</v>
      </c>
      <c r="W1930">
        <v>18.5</v>
      </c>
    </row>
    <row r="1931" spans="1:23" x14ac:dyDescent="0.35">
      <c r="A1931">
        <v>16600</v>
      </c>
      <c r="B1931" t="s">
        <v>12</v>
      </c>
      <c r="C1931">
        <v>9</v>
      </c>
      <c r="D1931">
        <v>0</v>
      </c>
      <c r="E1931">
        <v>0</v>
      </c>
      <c r="F1931" t="s">
        <v>23</v>
      </c>
      <c r="G1931" t="s">
        <v>26</v>
      </c>
      <c r="H1931" t="s">
        <v>19</v>
      </c>
      <c r="I1931">
        <v>65.52</v>
      </c>
      <c r="J1931">
        <v>33.5</v>
      </c>
      <c r="K1931">
        <v>33.5</v>
      </c>
      <c r="L1931" t="s">
        <v>24</v>
      </c>
      <c r="M1931" s="8">
        <v>0</v>
      </c>
      <c r="N1931">
        <f t="shared" si="90"/>
        <v>0</v>
      </c>
      <c r="O1931">
        <f t="shared" si="91"/>
        <v>0</v>
      </c>
      <c r="P1931">
        <f t="shared" si="92"/>
        <v>0</v>
      </c>
      <c r="U1931">
        <v>9</v>
      </c>
      <c r="V1931">
        <v>65.52</v>
      </c>
      <c r="W1931">
        <v>33.5</v>
      </c>
    </row>
    <row r="1932" spans="1:23" x14ac:dyDescent="0.35">
      <c r="A1932">
        <v>28309</v>
      </c>
      <c r="B1932" t="s">
        <v>17</v>
      </c>
      <c r="C1932">
        <v>67</v>
      </c>
      <c r="D1932">
        <v>0</v>
      </c>
      <c r="E1932">
        <v>0</v>
      </c>
      <c r="F1932" t="s">
        <v>13</v>
      </c>
      <c r="G1932" t="s">
        <v>14</v>
      </c>
      <c r="H1932" t="s">
        <v>15</v>
      </c>
      <c r="I1932">
        <v>82.09</v>
      </c>
      <c r="J1932">
        <v>14.1</v>
      </c>
      <c r="K1932">
        <v>14.1</v>
      </c>
      <c r="L1932" t="s">
        <v>21</v>
      </c>
      <c r="M1932" s="8">
        <v>0</v>
      </c>
      <c r="N1932">
        <f t="shared" si="90"/>
        <v>0</v>
      </c>
      <c r="O1932">
        <f t="shared" si="91"/>
        <v>0</v>
      </c>
      <c r="P1932">
        <f t="shared" si="92"/>
        <v>0</v>
      </c>
      <c r="U1932">
        <v>67</v>
      </c>
      <c r="V1932">
        <v>82.09</v>
      </c>
      <c r="W1932">
        <v>14.1</v>
      </c>
    </row>
    <row r="1933" spans="1:23" x14ac:dyDescent="0.35">
      <c r="A1933">
        <v>41911</v>
      </c>
      <c r="B1933" t="s">
        <v>17</v>
      </c>
      <c r="C1933">
        <v>21</v>
      </c>
      <c r="D1933">
        <v>0</v>
      </c>
      <c r="E1933">
        <v>0</v>
      </c>
      <c r="F1933" t="s">
        <v>13</v>
      </c>
      <c r="G1933" t="s">
        <v>14</v>
      </c>
      <c r="H1933" t="s">
        <v>19</v>
      </c>
      <c r="I1933">
        <v>149.9</v>
      </c>
      <c r="J1933">
        <v>23.4</v>
      </c>
      <c r="K1933">
        <v>23.4</v>
      </c>
      <c r="L1933" t="s">
        <v>24</v>
      </c>
      <c r="M1933" s="8">
        <v>0</v>
      </c>
      <c r="N1933">
        <f t="shared" si="90"/>
        <v>0</v>
      </c>
      <c r="O1933">
        <f t="shared" si="91"/>
        <v>0</v>
      </c>
      <c r="P1933">
        <f t="shared" si="92"/>
        <v>0</v>
      </c>
      <c r="U1933">
        <v>21</v>
      </c>
      <c r="V1933">
        <v>149.9</v>
      </c>
      <c r="W1933">
        <v>23.4</v>
      </c>
    </row>
    <row r="1934" spans="1:23" x14ac:dyDescent="0.35">
      <c r="A1934">
        <v>3390</v>
      </c>
      <c r="B1934" t="s">
        <v>17</v>
      </c>
      <c r="C1934">
        <v>36</v>
      </c>
      <c r="D1934">
        <v>0</v>
      </c>
      <c r="E1934">
        <v>0</v>
      </c>
      <c r="F1934" t="s">
        <v>13</v>
      </c>
      <c r="G1934" t="s">
        <v>14</v>
      </c>
      <c r="H1934" t="s">
        <v>19</v>
      </c>
      <c r="I1934">
        <v>100.33</v>
      </c>
      <c r="J1934">
        <v>23.2</v>
      </c>
      <c r="K1934">
        <v>23.2</v>
      </c>
      <c r="L1934" t="s">
        <v>21</v>
      </c>
      <c r="M1934" s="8">
        <v>0</v>
      </c>
      <c r="N1934">
        <f t="shared" si="90"/>
        <v>0</v>
      </c>
      <c r="O1934">
        <f t="shared" si="91"/>
        <v>0</v>
      </c>
      <c r="P1934">
        <f t="shared" si="92"/>
        <v>0</v>
      </c>
      <c r="U1934">
        <v>36</v>
      </c>
      <c r="V1934">
        <v>100.33</v>
      </c>
      <c r="W1934">
        <v>23.2</v>
      </c>
    </row>
    <row r="1935" spans="1:23" x14ac:dyDescent="0.35">
      <c r="A1935">
        <v>31806</v>
      </c>
      <c r="B1935" t="s">
        <v>17</v>
      </c>
      <c r="C1935">
        <v>70</v>
      </c>
      <c r="D1935">
        <v>0</v>
      </c>
      <c r="E1935">
        <v>0</v>
      </c>
      <c r="F1935" t="s">
        <v>13</v>
      </c>
      <c r="G1935" t="s">
        <v>14</v>
      </c>
      <c r="H1935" t="s">
        <v>15</v>
      </c>
      <c r="I1935">
        <v>91.25</v>
      </c>
      <c r="J1935">
        <v>36</v>
      </c>
      <c r="K1935">
        <v>36</v>
      </c>
      <c r="L1935" t="s">
        <v>24</v>
      </c>
      <c r="M1935" s="8">
        <v>0</v>
      </c>
      <c r="N1935">
        <f t="shared" si="90"/>
        <v>0</v>
      </c>
      <c r="O1935">
        <f t="shared" si="91"/>
        <v>0</v>
      </c>
      <c r="P1935">
        <f t="shared" si="92"/>
        <v>0</v>
      </c>
      <c r="U1935">
        <v>70</v>
      </c>
      <c r="V1935">
        <v>91.25</v>
      </c>
      <c r="W1935">
        <v>36</v>
      </c>
    </row>
    <row r="1936" spans="1:23" x14ac:dyDescent="0.35">
      <c r="A1936">
        <v>68750</v>
      </c>
      <c r="B1936" t="s">
        <v>12</v>
      </c>
      <c r="C1936">
        <v>57</v>
      </c>
      <c r="D1936">
        <v>0</v>
      </c>
      <c r="E1936">
        <v>0</v>
      </c>
      <c r="F1936" t="s">
        <v>13</v>
      </c>
      <c r="G1936" t="s">
        <v>14</v>
      </c>
      <c r="H1936" t="s">
        <v>19</v>
      </c>
      <c r="I1936">
        <v>89.81</v>
      </c>
      <c r="J1936">
        <v>35.6</v>
      </c>
      <c r="K1936">
        <v>35.6</v>
      </c>
      <c r="L1936" t="s">
        <v>21</v>
      </c>
      <c r="M1936" s="8">
        <v>0</v>
      </c>
      <c r="N1936">
        <f t="shared" si="90"/>
        <v>0</v>
      </c>
      <c r="O1936">
        <f t="shared" si="91"/>
        <v>0</v>
      </c>
      <c r="P1936">
        <f t="shared" si="92"/>
        <v>0</v>
      </c>
      <c r="U1936">
        <v>57</v>
      </c>
      <c r="V1936">
        <v>89.81</v>
      </c>
      <c r="W1936">
        <v>35.6</v>
      </c>
    </row>
    <row r="1937" spans="1:23" x14ac:dyDescent="0.35">
      <c r="A1937">
        <v>32840</v>
      </c>
      <c r="B1937" t="s">
        <v>17</v>
      </c>
      <c r="C1937">
        <v>52</v>
      </c>
      <c r="D1937">
        <v>0</v>
      </c>
      <c r="E1937">
        <v>0</v>
      </c>
      <c r="F1937" t="s">
        <v>13</v>
      </c>
      <c r="G1937" t="s">
        <v>14</v>
      </c>
      <c r="H1937" t="s">
        <v>15</v>
      </c>
      <c r="I1937">
        <v>97.32</v>
      </c>
      <c r="J1937">
        <v>21.8</v>
      </c>
      <c r="K1937">
        <v>21.8</v>
      </c>
      <c r="L1937" t="s">
        <v>22</v>
      </c>
      <c r="M1937" s="8">
        <v>0</v>
      </c>
      <c r="N1937">
        <f t="shared" si="90"/>
        <v>0</v>
      </c>
      <c r="O1937">
        <f t="shared" si="91"/>
        <v>0</v>
      </c>
      <c r="P1937">
        <f t="shared" si="92"/>
        <v>0</v>
      </c>
      <c r="U1937">
        <v>52</v>
      </c>
      <c r="V1937">
        <v>97.32</v>
      </c>
      <c r="W1937">
        <v>21.8</v>
      </c>
    </row>
    <row r="1938" spans="1:23" x14ac:dyDescent="0.35">
      <c r="A1938">
        <v>49797</v>
      </c>
      <c r="B1938" t="s">
        <v>17</v>
      </c>
      <c r="C1938">
        <v>28</v>
      </c>
      <c r="D1938">
        <v>0</v>
      </c>
      <c r="E1938">
        <v>0</v>
      </c>
      <c r="F1938" t="s">
        <v>23</v>
      </c>
      <c r="G1938" t="s">
        <v>14</v>
      </c>
      <c r="H1938" t="s">
        <v>19</v>
      </c>
      <c r="I1938">
        <v>75.53</v>
      </c>
      <c r="J1938">
        <v>34.9</v>
      </c>
      <c r="K1938">
        <v>34.9</v>
      </c>
      <c r="L1938" t="s">
        <v>21</v>
      </c>
      <c r="M1938" s="8">
        <v>0</v>
      </c>
      <c r="N1938">
        <f t="shared" si="90"/>
        <v>0</v>
      </c>
      <c r="O1938">
        <f t="shared" si="91"/>
        <v>0</v>
      </c>
      <c r="P1938">
        <f t="shared" si="92"/>
        <v>0</v>
      </c>
      <c r="U1938">
        <v>28</v>
      </c>
      <c r="V1938">
        <v>75.53</v>
      </c>
      <c r="W1938">
        <v>34.9</v>
      </c>
    </row>
    <row r="1939" spans="1:23" x14ac:dyDescent="0.35">
      <c r="A1939">
        <v>72096</v>
      </c>
      <c r="B1939" t="s">
        <v>17</v>
      </c>
      <c r="C1939">
        <v>41</v>
      </c>
      <c r="D1939">
        <v>0</v>
      </c>
      <c r="E1939">
        <v>0</v>
      </c>
      <c r="F1939" t="s">
        <v>13</v>
      </c>
      <c r="G1939" t="s">
        <v>14</v>
      </c>
      <c r="H1939" t="s">
        <v>19</v>
      </c>
      <c r="I1939">
        <v>121.44</v>
      </c>
      <c r="J1939">
        <v>20.399999999999999</v>
      </c>
      <c r="K1939">
        <v>20.399999999999999</v>
      </c>
      <c r="L1939" t="s">
        <v>21</v>
      </c>
      <c r="M1939" s="8">
        <v>0</v>
      </c>
      <c r="N1939">
        <f t="shared" si="90"/>
        <v>0</v>
      </c>
      <c r="O1939">
        <f t="shared" si="91"/>
        <v>0</v>
      </c>
      <c r="P1939">
        <f t="shared" si="92"/>
        <v>0</v>
      </c>
      <c r="U1939">
        <v>41</v>
      </c>
      <c r="V1939">
        <v>121.44</v>
      </c>
      <c r="W1939">
        <v>20.399999999999999</v>
      </c>
    </row>
    <row r="1940" spans="1:23" x14ac:dyDescent="0.35">
      <c r="A1940">
        <v>13503</v>
      </c>
      <c r="B1940" t="s">
        <v>12</v>
      </c>
      <c r="C1940">
        <v>81</v>
      </c>
      <c r="D1940">
        <v>0</v>
      </c>
      <c r="E1940">
        <v>0</v>
      </c>
      <c r="F1940" t="s">
        <v>13</v>
      </c>
      <c r="G1940" t="s">
        <v>18</v>
      </c>
      <c r="H1940" t="s">
        <v>15</v>
      </c>
      <c r="I1940">
        <v>83.52</v>
      </c>
      <c r="J1940">
        <v>25</v>
      </c>
      <c r="K1940">
        <v>25</v>
      </c>
      <c r="L1940" t="s">
        <v>21</v>
      </c>
      <c r="M1940" s="8">
        <v>0</v>
      </c>
      <c r="N1940">
        <f t="shared" si="90"/>
        <v>0</v>
      </c>
      <c r="O1940">
        <f t="shared" si="91"/>
        <v>0</v>
      </c>
      <c r="P1940">
        <f t="shared" si="92"/>
        <v>0</v>
      </c>
      <c r="U1940">
        <v>81</v>
      </c>
      <c r="V1940">
        <v>83.52</v>
      </c>
      <c r="W1940">
        <v>25</v>
      </c>
    </row>
    <row r="1941" spans="1:23" x14ac:dyDescent="0.35">
      <c r="A1941">
        <v>41536</v>
      </c>
      <c r="B1941" t="s">
        <v>17</v>
      </c>
      <c r="C1941">
        <v>33</v>
      </c>
      <c r="D1941">
        <v>0</v>
      </c>
      <c r="E1941">
        <v>0</v>
      </c>
      <c r="F1941" t="s">
        <v>13</v>
      </c>
      <c r="G1941" t="s">
        <v>25</v>
      </c>
      <c r="H1941" t="s">
        <v>19</v>
      </c>
      <c r="I1941">
        <v>57.92</v>
      </c>
      <c r="J1941">
        <v>22.3</v>
      </c>
      <c r="K1941">
        <v>22.3</v>
      </c>
      <c r="L1941" t="s">
        <v>24</v>
      </c>
      <c r="M1941" s="8">
        <v>0</v>
      </c>
      <c r="N1941">
        <f t="shared" si="90"/>
        <v>0</v>
      </c>
      <c r="O1941">
        <f t="shared" si="91"/>
        <v>0</v>
      </c>
      <c r="P1941">
        <f t="shared" si="92"/>
        <v>0</v>
      </c>
      <c r="U1941">
        <v>33</v>
      </c>
      <c r="V1941">
        <v>57.92</v>
      </c>
      <c r="W1941">
        <v>22.3</v>
      </c>
    </row>
    <row r="1942" spans="1:23" x14ac:dyDescent="0.35">
      <c r="A1942">
        <v>17441</v>
      </c>
      <c r="B1942" t="s">
        <v>17</v>
      </c>
      <c r="C1942">
        <v>31</v>
      </c>
      <c r="D1942">
        <v>0</v>
      </c>
      <c r="E1942">
        <v>0</v>
      </c>
      <c r="F1942" t="s">
        <v>23</v>
      </c>
      <c r="G1942" t="s">
        <v>18</v>
      </c>
      <c r="H1942" t="s">
        <v>19</v>
      </c>
      <c r="I1942">
        <v>75.27</v>
      </c>
      <c r="J1942">
        <v>27.3</v>
      </c>
      <c r="K1942">
        <v>27.3</v>
      </c>
      <c r="L1942" t="s">
        <v>21</v>
      </c>
      <c r="M1942" s="8">
        <v>0</v>
      </c>
      <c r="N1942">
        <f t="shared" si="90"/>
        <v>0</v>
      </c>
      <c r="O1942">
        <f t="shared" si="91"/>
        <v>0</v>
      </c>
      <c r="P1942">
        <f t="shared" si="92"/>
        <v>0</v>
      </c>
      <c r="U1942">
        <v>31</v>
      </c>
      <c r="V1942">
        <v>75.27</v>
      </c>
      <c r="W1942">
        <v>27.3</v>
      </c>
    </row>
    <row r="1943" spans="1:23" x14ac:dyDescent="0.35">
      <c r="A1943">
        <v>62238</v>
      </c>
      <c r="B1943" t="s">
        <v>17</v>
      </c>
      <c r="C1943">
        <v>42</v>
      </c>
      <c r="D1943">
        <v>0</v>
      </c>
      <c r="E1943">
        <v>0</v>
      </c>
      <c r="F1943" t="s">
        <v>23</v>
      </c>
      <c r="G1943" t="s">
        <v>14</v>
      </c>
      <c r="H1943" t="s">
        <v>15</v>
      </c>
      <c r="I1943">
        <v>80.239999999999995</v>
      </c>
      <c r="J1943">
        <v>28.9</v>
      </c>
      <c r="K1943">
        <v>28.9</v>
      </c>
      <c r="L1943" t="s">
        <v>21</v>
      </c>
      <c r="M1943" s="8">
        <v>0</v>
      </c>
      <c r="N1943">
        <f t="shared" si="90"/>
        <v>0</v>
      </c>
      <c r="O1943">
        <f t="shared" si="91"/>
        <v>0</v>
      </c>
      <c r="P1943">
        <f t="shared" si="92"/>
        <v>0</v>
      </c>
      <c r="U1943">
        <v>42</v>
      </c>
      <c r="V1943">
        <v>80.239999999999995</v>
      </c>
      <c r="W1943">
        <v>28.9</v>
      </c>
    </row>
    <row r="1944" spans="1:23" x14ac:dyDescent="0.35">
      <c r="A1944">
        <v>737</v>
      </c>
      <c r="B1944" t="s">
        <v>12</v>
      </c>
      <c r="C1944">
        <v>10</v>
      </c>
      <c r="D1944">
        <v>0</v>
      </c>
      <c r="E1944">
        <v>0</v>
      </c>
      <c r="F1944" t="s">
        <v>23</v>
      </c>
      <c r="G1944" t="s">
        <v>26</v>
      </c>
      <c r="H1944" t="s">
        <v>15</v>
      </c>
      <c r="I1944">
        <v>88.69</v>
      </c>
      <c r="J1944">
        <v>30.4</v>
      </c>
      <c r="K1944">
        <v>30.4</v>
      </c>
      <c r="L1944" t="s">
        <v>24</v>
      </c>
      <c r="M1944" s="8">
        <v>0</v>
      </c>
      <c r="N1944">
        <f t="shared" si="90"/>
        <v>0</v>
      </c>
      <c r="O1944">
        <f t="shared" si="91"/>
        <v>0</v>
      </c>
      <c r="P1944">
        <f t="shared" si="92"/>
        <v>0</v>
      </c>
      <c r="U1944">
        <v>10</v>
      </c>
      <c r="V1944">
        <v>88.69</v>
      </c>
      <c r="W1944">
        <v>30.4</v>
      </c>
    </row>
    <row r="1945" spans="1:23" x14ac:dyDescent="0.35">
      <c r="A1945">
        <v>4627</v>
      </c>
      <c r="B1945" t="s">
        <v>12</v>
      </c>
      <c r="C1945">
        <v>34</v>
      </c>
      <c r="D1945">
        <v>0</v>
      </c>
      <c r="E1945">
        <v>0</v>
      </c>
      <c r="F1945" t="s">
        <v>23</v>
      </c>
      <c r="G1945" t="s">
        <v>14</v>
      </c>
      <c r="H1945" t="s">
        <v>15</v>
      </c>
      <c r="I1945">
        <v>69.09</v>
      </c>
      <c r="J1945">
        <v>36.9</v>
      </c>
      <c r="K1945">
        <v>36.9</v>
      </c>
      <c r="L1945" t="s">
        <v>16</v>
      </c>
      <c r="M1945" s="8">
        <v>0</v>
      </c>
      <c r="N1945">
        <f t="shared" si="90"/>
        <v>0</v>
      </c>
      <c r="O1945">
        <f t="shared" si="91"/>
        <v>0</v>
      </c>
      <c r="P1945">
        <f t="shared" si="92"/>
        <v>0</v>
      </c>
      <c r="U1945">
        <v>34</v>
      </c>
      <c r="V1945">
        <v>69.09</v>
      </c>
      <c r="W1945">
        <v>36.9</v>
      </c>
    </row>
    <row r="1946" spans="1:23" x14ac:dyDescent="0.35">
      <c r="A1946">
        <v>47208</v>
      </c>
      <c r="B1946" t="s">
        <v>17</v>
      </c>
      <c r="C1946">
        <v>70</v>
      </c>
      <c r="D1946">
        <v>0</v>
      </c>
      <c r="E1946">
        <v>0</v>
      </c>
      <c r="F1946" t="s">
        <v>13</v>
      </c>
      <c r="G1946" t="s">
        <v>18</v>
      </c>
      <c r="H1946" t="s">
        <v>19</v>
      </c>
      <c r="I1946">
        <v>62.67</v>
      </c>
      <c r="J1946">
        <v>27.7</v>
      </c>
      <c r="K1946">
        <v>27.7</v>
      </c>
      <c r="L1946" t="s">
        <v>21</v>
      </c>
      <c r="M1946" s="8">
        <v>0</v>
      </c>
      <c r="N1946">
        <f t="shared" si="90"/>
        <v>0</v>
      </c>
      <c r="O1946">
        <f t="shared" si="91"/>
        <v>0</v>
      </c>
      <c r="P1946">
        <f t="shared" si="92"/>
        <v>0</v>
      </c>
      <c r="U1946">
        <v>70</v>
      </c>
      <c r="V1946">
        <v>62.67</v>
      </c>
      <c r="W1946">
        <v>27.7</v>
      </c>
    </row>
    <row r="1947" spans="1:23" x14ac:dyDescent="0.35">
      <c r="A1947">
        <v>6844</v>
      </c>
      <c r="B1947" t="s">
        <v>12</v>
      </c>
      <c r="C1947">
        <v>33</v>
      </c>
      <c r="D1947">
        <v>0</v>
      </c>
      <c r="E1947">
        <v>0</v>
      </c>
      <c r="F1947" t="s">
        <v>13</v>
      </c>
      <c r="G1947" t="s">
        <v>14</v>
      </c>
      <c r="H1947" t="s">
        <v>15</v>
      </c>
      <c r="I1947">
        <v>98.74</v>
      </c>
      <c r="J1947">
        <v>44.4</v>
      </c>
      <c r="K1947">
        <v>44.4</v>
      </c>
      <c r="L1947" t="s">
        <v>21</v>
      </c>
      <c r="M1947" s="8">
        <v>0</v>
      </c>
      <c r="N1947">
        <f t="shared" si="90"/>
        <v>0</v>
      </c>
      <c r="O1947">
        <f t="shared" si="91"/>
        <v>0</v>
      </c>
      <c r="P1947">
        <f t="shared" si="92"/>
        <v>0</v>
      </c>
      <c r="U1947">
        <v>33</v>
      </c>
      <c r="V1947">
        <v>98.74</v>
      </c>
      <c r="W1947">
        <v>44.4</v>
      </c>
    </row>
    <row r="1948" spans="1:23" x14ac:dyDescent="0.35">
      <c r="A1948">
        <v>60001</v>
      </c>
      <c r="B1948" t="s">
        <v>17</v>
      </c>
      <c r="C1948">
        <v>58</v>
      </c>
      <c r="D1948">
        <v>0</v>
      </c>
      <c r="E1948">
        <v>0</v>
      </c>
      <c r="F1948" t="s">
        <v>13</v>
      </c>
      <c r="G1948" t="s">
        <v>14</v>
      </c>
      <c r="H1948" t="s">
        <v>19</v>
      </c>
      <c r="I1948">
        <v>56.51</v>
      </c>
      <c r="J1948">
        <v>28.2</v>
      </c>
      <c r="K1948">
        <v>28.2</v>
      </c>
      <c r="L1948" t="s">
        <v>22</v>
      </c>
      <c r="M1948" s="8">
        <v>0</v>
      </c>
      <c r="N1948">
        <f t="shared" si="90"/>
        <v>0</v>
      </c>
      <c r="O1948">
        <f t="shared" si="91"/>
        <v>0</v>
      </c>
      <c r="P1948">
        <f t="shared" si="92"/>
        <v>0</v>
      </c>
      <c r="U1948">
        <v>58</v>
      </c>
      <c r="V1948">
        <v>56.51</v>
      </c>
      <c r="W1948">
        <v>28.2</v>
      </c>
    </row>
    <row r="1949" spans="1:23" x14ac:dyDescent="0.35">
      <c r="A1949">
        <v>44503</v>
      </c>
      <c r="B1949" t="s">
        <v>17</v>
      </c>
      <c r="C1949">
        <v>25</v>
      </c>
      <c r="D1949">
        <v>0</v>
      </c>
      <c r="E1949">
        <v>0</v>
      </c>
      <c r="F1949" t="s">
        <v>23</v>
      </c>
      <c r="G1949" t="s">
        <v>14</v>
      </c>
      <c r="H1949" t="s">
        <v>19</v>
      </c>
      <c r="I1949">
        <v>65.95</v>
      </c>
      <c r="J1949">
        <v>35</v>
      </c>
      <c r="K1949">
        <v>35</v>
      </c>
      <c r="L1949" t="s">
        <v>21</v>
      </c>
      <c r="M1949" s="8">
        <v>0</v>
      </c>
      <c r="N1949">
        <f t="shared" si="90"/>
        <v>0</v>
      </c>
      <c r="O1949">
        <f t="shared" si="91"/>
        <v>0</v>
      </c>
      <c r="P1949">
        <f t="shared" si="92"/>
        <v>0</v>
      </c>
      <c r="U1949">
        <v>25</v>
      </c>
      <c r="V1949">
        <v>65.95</v>
      </c>
      <c r="W1949">
        <v>35</v>
      </c>
    </row>
    <row r="1950" spans="1:23" x14ac:dyDescent="0.35">
      <c r="A1950">
        <v>44938</v>
      </c>
      <c r="B1950" t="s">
        <v>17</v>
      </c>
      <c r="C1950">
        <v>1.4</v>
      </c>
      <c r="D1950">
        <v>0</v>
      </c>
      <c r="E1950">
        <v>0</v>
      </c>
      <c r="F1950" t="s">
        <v>23</v>
      </c>
      <c r="G1950" t="s">
        <v>26</v>
      </c>
      <c r="H1950" t="s">
        <v>15</v>
      </c>
      <c r="I1950">
        <v>129.07</v>
      </c>
      <c r="J1950">
        <v>20.6</v>
      </c>
      <c r="K1950">
        <v>20.6</v>
      </c>
      <c r="L1950" t="s">
        <v>24</v>
      </c>
      <c r="M1950" s="8">
        <v>0</v>
      </c>
      <c r="N1950">
        <f t="shared" si="90"/>
        <v>0</v>
      </c>
      <c r="O1950">
        <f t="shared" si="91"/>
        <v>0</v>
      </c>
      <c r="P1950">
        <f t="shared" si="92"/>
        <v>0</v>
      </c>
      <c r="U1950">
        <v>1.4</v>
      </c>
      <c r="V1950">
        <v>129.07</v>
      </c>
      <c r="W1950">
        <v>20.6</v>
      </c>
    </row>
    <row r="1951" spans="1:23" x14ac:dyDescent="0.35">
      <c r="A1951">
        <v>40371</v>
      </c>
      <c r="B1951" t="s">
        <v>17</v>
      </c>
      <c r="C1951">
        <v>47</v>
      </c>
      <c r="D1951">
        <v>0</v>
      </c>
      <c r="E1951">
        <v>0</v>
      </c>
      <c r="F1951" t="s">
        <v>13</v>
      </c>
      <c r="G1951" t="s">
        <v>14</v>
      </c>
      <c r="H1951" t="s">
        <v>15</v>
      </c>
      <c r="I1951">
        <v>62.47</v>
      </c>
      <c r="J1951">
        <v>26.5</v>
      </c>
      <c r="K1951">
        <v>26.5</v>
      </c>
      <c r="L1951" t="s">
        <v>21</v>
      </c>
      <c r="M1951" s="8">
        <v>0</v>
      </c>
      <c r="N1951">
        <f t="shared" si="90"/>
        <v>0</v>
      </c>
      <c r="O1951">
        <f t="shared" si="91"/>
        <v>0</v>
      </c>
      <c r="P1951">
        <f t="shared" si="92"/>
        <v>0</v>
      </c>
      <c r="U1951">
        <v>47</v>
      </c>
      <c r="V1951">
        <v>62.47</v>
      </c>
      <c r="W1951">
        <v>26.5</v>
      </c>
    </row>
    <row r="1952" spans="1:23" x14ac:dyDescent="0.35">
      <c r="A1952">
        <v>39011</v>
      </c>
      <c r="B1952" t="s">
        <v>17</v>
      </c>
      <c r="C1952">
        <v>14</v>
      </c>
      <c r="D1952">
        <v>0</v>
      </c>
      <c r="E1952">
        <v>0</v>
      </c>
      <c r="F1952" t="s">
        <v>23</v>
      </c>
      <c r="G1952" t="s">
        <v>26</v>
      </c>
      <c r="H1952" t="s">
        <v>15</v>
      </c>
      <c r="I1952">
        <v>69.819999999999993</v>
      </c>
      <c r="J1952">
        <v>25.1</v>
      </c>
      <c r="K1952">
        <v>25.1</v>
      </c>
      <c r="L1952" t="s">
        <v>21</v>
      </c>
      <c r="M1952" s="8">
        <v>0</v>
      </c>
      <c r="N1952">
        <f t="shared" si="90"/>
        <v>0</v>
      </c>
      <c r="O1952">
        <f t="shared" si="91"/>
        <v>0</v>
      </c>
      <c r="P1952">
        <f t="shared" si="92"/>
        <v>0</v>
      </c>
      <c r="U1952">
        <v>14</v>
      </c>
      <c r="V1952">
        <v>69.819999999999993</v>
      </c>
      <c r="W1952">
        <v>25.1</v>
      </c>
    </row>
    <row r="1953" spans="1:23" x14ac:dyDescent="0.35">
      <c r="A1953">
        <v>1460</v>
      </c>
      <c r="B1953" t="s">
        <v>17</v>
      </c>
      <c r="C1953">
        <v>82</v>
      </c>
      <c r="D1953">
        <v>0</v>
      </c>
      <c r="E1953">
        <v>0</v>
      </c>
      <c r="F1953" t="s">
        <v>13</v>
      </c>
      <c r="G1953" t="s">
        <v>14</v>
      </c>
      <c r="H1953" t="s">
        <v>15</v>
      </c>
      <c r="I1953">
        <v>99.68</v>
      </c>
      <c r="J1953">
        <v>22.2</v>
      </c>
      <c r="K1953">
        <v>22.2</v>
      </c>
      <c r="L1953" t="s">
        <v>24</v>
      </c>
      <c r="M1953" s="8">
        <v>0</v>
      </c>
      <c r="N1953">
        <f t="shared" si="90"/>
        <v>0</v>
      </c>
      <c r="O1953">
        <f t="shared" si="91"/>
        <v>0</v>
      </c>
      <c r="P1953">
        <f t="shared" si="92"/>
        <v>0</v>
      </c>
      <c r="U1953">
        <v>82</v>
      </c>
      <c r="V1953">
        <v>99.68</v>
      </c>
      <c r="W1953">
        <v>22.2</v>
      </c>
    </row>
    <row r="1954" spans="1:23" x14ac:dyDescent="0.35">
      <c r="A1954">
        <v>48364</v>
      </c>
      <c r="B1954" t="s">
        <v>12</v>
      </c>
      <c r="C1954">
        <v>52</v>
      </c>
      <c r="D1954">
        <v>0</v>
      </c>
      <c r="E1954">
        <v>0</v>
      </c>
      <c r="F1954" t="s">
        <v>13</v>
      </c>
      <c r="G1954" t="s">
        <v>25</v>
      </c>
      <c r="H1954" t="s">
        <v>15</v>
      </c>
      <c r="I1954">
        <v>223.35</v>
      </c>
      <c r="J1954">
        <v>27.3</v>
      </c>
      <c r="K1954">
        <v>27.3</v>
      </c>
      <c r="L1954" t="s">
        <v>16</v>
      </c>
      <c r="M1954" s="8">
        <v>0</v>
      </c>
      <c r="N1954">
        <f t="shared" si="90"/>
        <v>0</v>
      </c>
      <c r="O1954">
        <f t="shared" si="91"/>
        <v>0</v>
      </c>
      <c r="P1954">
        <f t="shared" si="92"/>
        <v>1</v>
      </c>
      <c r="U1954">
        <v>52</v>
      </c>
      <c r="V1954">
        <v>223.35</v>
      </c>
      <c r="W1954">
        <v>27.3</v>
      </c>
    </row>
    <row r="1955" spans="1:23" x14ac:dyDescent="0.35">
      <c r="A1955">
        <v>30285</v>
      </c>
      <c r="B1955" t="s">
        <v>12</v>
      </c>
      <c r="C1955">
        <v>72</v>
      </c>
      <c r="D1955">
        <v>0</v>
      </c>
      <c r="E1955">
        <v>1</v>
      </c>
      <c r="F1955" t="s">
        <v>13</v>
      </c>
      <c r="G1955" t="s">
        <v>18</v>
      </c>
      <c r="H1955" t="s">
        <v>19</v>
      </c>
      <c r="I1955">
        <v>74.36</v>
      </c>
      <c r="J1955">
        <v>27.3</v>
      </c>
      <c r="K1955">
        <v>27.3</v>
      </c>
      <c r="L1955" t="s">
        <v>21</v>
      </c>
      <c r="M1955" s="8">
        <v>0</v>
      </c>
      <c r="N1955">
        <f t="shared" si="90"/>
        <v>0</v>
      </c>
      <c r="O1955">
        <f t="shared" si="91"/>
        <v>0</v>
      </c>
      <c r="P1955">
        <f t="shared" si="92"/>
        <v>0</v>
      </c>
      <c r="U1955">
        <v>72</v>
      </c>
      <c r="V1955">
        <v>74.36</v>
      </c>
      <c r="W1955">
        <v>27.3</v>
      </c>
    </row>
    <row r="1956" spans="1:23" x14ac:dyDescent="0.35">
      <c r="A1956">
        <v>21472</v>
      </c>
      <c r="B1956" t="s">
        <v>12</v>
      </c>
      <c r="C1956">
        <v>52</v>
      </c>
      <c r="D1956">
        <v>0</v>
      </c>
      <c r="E1956">
        <v>1</v>
      </c>
      <c r="F1956" t="s">
        <v>13</v>
      </c>
      <c r="G1956" t="s">
        <v>18</v>
      </c>
      <c r="H1956" t="s">
        <v>19</v>
      </c>
      <c r="I1956">
        <v>102.97</v>
      </c>
      <c r="J1956">
        <v>41.9</v>
      </c>
      <c r="K1956">
        <v>41.9</v>
      </c>
      <c r="L1956" t="s">
        <v>16</v>
      </c>
      <c r="M1956" s="8">
        <v>0</v>
      </c>
      <c r="N1956">
        <f t="shared" si="90"/>
        <v>0</v>
      </c>
      <c r="O1956">
        <f t="shared" si="91"/>
        <v>0</v>
      </c>
      <c r="P1956">
        <f t="shared" si="92"/>
        <v>0</v>
      </c>
      <c r="U1956">
        <v>52</v>
      </c>
      <c r="V1956">
        <v>102.97</v>
      </c>
      <c r="W1956">
        <v>41.9</v>
      </c>
    </row>
    <row r="1957" spans="1:23" x14ac:dyDescent="0.35">
      <c r="A1957">
        <v>71182</v>
      </c>
      <c r="B1957" t="s">
        <v>17</v>
      </c>
      <c r="C1957">
        <v>61</v>
      </c>
      <c r="D1957">
        <v>1</v>
      </c>
      <c r="E1957">
        <v>0</v>
      </c>
      <c r="F1957" t="s">
        <v>13</v>
      </c>
      <c r="G1957" t="s">
        <v>25</v>
      </c>
      <c r="H1957" t="s">
        <v>15</v>
      </c>
      <c r="I1957">
        <v>153.38</v>
      </c>
      <c r="J1957">
        <v>38.799999999999997</v>
      </c>
      <c r="K1957">
        <v>38.799999999999997</v>
      </c>
      <c r="L1957" t="s">
        <v>21</v>
      </c>
      <c r="M1957" s="8">
        <v>0</v>
      </c>
      <c r="N1957">
        <f t="shared" si="90"/>
        <v>0</v>
      </c>
      <c r="O1957">
        <f t="shared" si="91"/>
        <v>0</v>
      </c>
      <c r="P1957">
        <f t="shared" si="92"/>
        <v>0</v>
      </c>
      <c r="U1957">
        <v>61</v>
      </c>
      <c r="V1957">
        <v>153.38</v>
      </c>
      <c r="W1957">
        <v>38.799999999999997</v>
      </c>
    </row>
    <row r="1958" spans="1:23" x14ac:dyDescent="0.35">
      <c r="A1958">
        <v>33412</v>
      </c>
      <c r="B1958" t="s">
        <v>17</v>
      </c>
      <c r="C1958">
        <v>15</v>
      </c>
      <c r="D1958">
        <v>0</v>
      </c>
      <c r="E1958">
        <v>0</v>
      </c>
      <c r="F1958" t="s">
        <v>23</v>
      </c>
      <c r="G1958" t="s">
        <v>14</v>
      </c>
      <c r="H1958" t="s">
        <v>19</v>
      </c>
      <c r="I1958">
        <v>87.1</v>
      </c>
      <c r="J1958">
        <v>18.3</v>
      </c>
      <c r="K1958">
        <v>18.3</v>
      </c>
      <c r="L1958" t="s">
        <v>21</v>
      </c>
      <c r="M1958" s="8">
        <v>0</v>
      </c>
      <c r="N1958">
        <f t="shared" si="90"/>
        <v>0</v>
      </c>
      <c r="O1958">
        <f t="shared" si="91"/>
        <v>0</v>
      </c>
      <c r="P1958">
        <f t="shared" si="92"/>
        <v>0</v>
      </c>
      <c r="U1958">
        <v>15</v>
      </c>
      <c r="V1958">
        <v>87.1</v>
      </c>
      <c r="W1958">
        <v>18.3</v>
      </c>
    </row>
    <row r="1959" spans="1:23" x14ac:dyDescent="0.35">
      <c r="A1959">
        <v>16061</v>
      </c>
      <c r="B1959" t="s">
        <v>17</v>
      </c>
      <c r="C1959">
        <v>1.56</v>
      </c>
      <c r="D1959">
        <v>0</v>
      </c>
      <c r="E1959">
        <v>0</v>
      </c>
      <c r="F1959" t="s">
        <v>23</v>
      </c>
      <c r="G1959" t="s">
        <v>26</v>
      </c>
      <c r="H1959" t="s">
        <v>15</v>
      </c>
      <c r="I1959">
        <v>113.4</v>
      </c>
      <c r="J1959">
        <v>19.5</v>
      </c>
      <c r="K1959">
        <v>19.5</v>
      </c>
      <c r="L1959" t="s">
        <v>24</v>
      </c>
      <c r="M1959" s="8">
        <v>0</v>
      </c>
      <c r="N1959">
        <f t="shared" si="90"/>
        <v>0</v>
      </c>
      <c r="O1959">
        <f t="shared" si="91"/>
        <v>0</v>
      </c>
      <c r="P1959">
        <f t="shared" si="92"/>
        <v>0</v>
      </c>
      <c r="U1959">
        <v>1.56</v>
      </c>
      <c r="V1959">
        <v>113.4</v>
      </c>
      <c r="W1959">
        <v>19.5</v>
      </c>
    </row>
    <row r="1960" spans="1:23" x14ac:dyDescent="0.35">
      <c r="A1960">
        <v>60266</v>
      </c>
      <c r="B1960" t="s">
        <v>12</v>
      </c>
      <c r="C1960">
        <v>6</v>
      </c>
      <c r="D1960">
        <v>0</v>
      </c>
      <c r="E1960">
        <v>0</v>
      </c>
      <c r="F1960" t="s">
        <v>23</v>
      </c>
      <c r="G1960" t="s">
        <v>26</v>
      </c>
      <c r="H1960" t="s">
        <v>19</v>
      </c>
      <c r="I1960">
        <v>94.88</v>
      </c>
      <c r="J1960">
        <v>17.2</v>
      </c>
      <c r="K1960">
        <v>17.2</v>
      </c>
      <c r="L1960" t="s">
        <v>24</v>
      </c>
      <c r="M1960" s="8">
        <v>0</v>
      </c>
      <c r="N1960">
        <f t="shared" si="90"/>
        <v>0</v>
      </c>
      <c r="O1960">
        <f t="shared" si="91"/>
        <v>0</v>
      </c>
      <c r="P1960">
        <f t="shared" si="92"/>
        <v>0</v>
      </c>
      <c r="U1960">
        <v>6</v>
      </c>
      <c r="V1960">
        <v>94.88</v>
      </c>
      <c r="W1960">
        <v>17.2</v>
      </c>
    </row>
    <row r="1961" spans="1:23" x14ac:dyDescent="0.35">
      <c r="A1961">
        <v>70965</v>
      </c>
      <c r="B1961" t="s">
        <v>12</v>
      </c>
      <c r="C1961">
        <v>3</v>
      </c>
      <c r="D1961">
        <v>0</v>
      </c>
      <c r="E1961">
        <v>0</v>
      </c>
      <c r="F1961" t="s">
        <v>23</v>
      </c>
      <c r="G1961" t="s">
        <v>26</v>
      </c>
      <c r="H1961" t="s">
        <v>15</v>
      </c>
      <c r="I1961">
        <v>82.73</v>
      </c>
      <c r="J1961">
        <v>20.8</v>
      </c>
      <c r="K1961">
        <v>20.8</v>
      </c>
      <c r="L1961" t="s">
        <v>24</v>
      </c>
      <c r="M1961" s="8">
        <v>0</v>
      </c>
      <c r="N1961">
        <f t="shared" si="90"/>
        <v>0</v>
      </c>
      <c r="O1961">
        <f t="shared" si="91"/>
        <v>0</v>
      </c>
      <c r="P1961">
        <f t="shared" si="92"/>
        <v>0</v>
      </c>
      <c r="U1961">
        <v>3</v>
      </c>
      <c r="V1961">
        <v>82.73</v>
      </c>
      <c r="W1961">
        <v>20.8</v>
      </c>
    </row>
    <row r="1962" spans="1:23" x14ac:dyDescent="0.35">
      <c r="A1962">
        <v>56736</v>
      </c>
      <c r="B1962" t="s">
        <v>12</v>
      </c>
      <c r="C1962">
        <v>18</v>
      </c>
      <c r="D1962">
        <v>0</v>
      </c>
      <c r="E1962">
        <v>0</v>
      </c>
      <c r="F1962" t="s">
        <v>23</v>
      </c>
      <c r="G1962" t="s">
        <v>14</v>
      </c>
      <c r="H1962" t="s">
        <v>19</v>
      </c>
      <c r="I1962">
        <v>67.8</v>
      </c>
      <c r="J1962">
        <v>23.8</v>
      </c>
      <c r="K1962">
        <v>23.8</v>
      </c>
      <c r="L1962" t="s">
        <v>24</v>
      </c>
      <c r="M1962" s="8">
        <v>0</v>
      </c>
      <c r="N1962">
        <f t="shared" si="90"/>
        <v>0</v>
      </c>
      <c r="O1962">
        <f t="shared" si="91"/>
        <v>0</v>
      </c>
      <c r="P1962">
        <f t="shared" si="92"/>
        <v>0</v>
      </c>
      <c r="U1962">
        <v>18</v>
      </c>
      <c r="V1962">
        <v>67.8</v>
      </c>
      <c r="W1962">
        <v>23.8</v>
      </c>
    </row>
    <row r="1963" spans="1:23" x14ac:dyDescent="0.35">
      <c r="A1963">
        <v>6537</v>
      </c>
      <c r="B1963" t="s">
        <v>17</v>
      </c>
      <c r="C1963">
        <v>53</v>
      </c>
      <c r="D1963">
        <v>0</v>
      </c>
      <c r="E1963">
        <v>0</v>
      </c>
      <c r="F1963" t="s">
        <v>13</v>
      </c>
      <c r="G1963" t="s">
        <v>18</v>
      </c>
      <c r="H1963" t="s">
        <v>15</v>
      </c>
      <c r="I1963">
        <v>84.85</v>
      </c>
      <c r="J1963">
        <v>24.7</v>
      </c>
      <c r="K1963">
        <v>24.7</v>
      </c>
      <c r="L1963" t="s">
        <v>21</v>
      </c>
      <c r="M1963" s="8">
        <v>0</v>
      </c>
      <c r="N1963">
        <f t="shared" si="90"/>
        <v>0</v>
      </c>
      <c r="O1963">
        <f t="shared" si="91"/>
        <v>0</v>
      </c>
      <c r="P1963">
        <f t="shared" si="92"/>
        <v>0</v>
      </c>
      <c r="U1963">
        <v>53</v>
      </c>
      <c r="V1963">
        <v>84.85</v>
      </c>
      <c r="W1963">
        <v>24.7</v>
      </c>
    </row>
    <row r="1964" spans="1:23" x14ac:dyDescent="0.35">
      <c r="A1964">
        <v>41827</v>
      </c>
      <c r="B1964" t="s">
        <v>12</v>
      </c>
      <c r="C1964">
        <v>58</v>
      </c>
      <c r="D1964">
        <v>0</v>
      </c>
      <c r="E1964">
        <v>0</v>
      </c>
      <c r="F1964" t="s">
        <v>13</v>
      </c>
      <c r="G1964" t="s">
        <v>14</v>
      </c>
      <c r="H1964" t="s">
        <v>19</v>
      </c>
      <c r="I1964">
        <v>135.88999999999999</v>
      </c>
      <c r="J1964">
        <v>23.1</v>
      </c>
      <c r="K1964">
        <v>23.1</v>
      </c>
      <c r="L1964" t="s">
        <v>16</v>
      </c>
      <c r="M1964" s="8">
        <v>0</v>
      </c>
      <c r="N1964">
        <f t="shared" si="90"/>
        <v>0</v>
      </c>
      <c r="O1964">
        <f t="shared" si="91"/>
        <v>0</v>
      </c>
      <c r="P1964">
        <f t="shared" si="92"/>
        <v>0</v>
      </c>
      <c r="U1964">
        <v>58</v>
      </c>
      <c r="V1964">
        <v>135.88999999999999</v>
      </c>
      <c r="W1964">
        <v>23.1</v>
      </c>
    </row>
    <row r="1965" spans="1:23" x14ac:dyDescent="0.35">
      <c r="A1965">
        <v>49480</v>
      </c>
      <c r="B1965" t="s">
        <v>17</v>
      </c>
      <c r="C1965">
        <v>31</v>
      </c>
      <c r="D1965">
        <v>0</v>
      </c>
      <c r="E1965">
        <v>0</v>
      </c>
      <c r="F1965" t="s">
        <v>23</v>
      </c>
      <c r="G1965" t="s">
        <v>14</v>
      </c>
      <c r="H1965" t="s">
        <v>15</v>
      </c>
      <c r="I1965">
        <v>106.13</v>
      </c>
      <c r="J1965">
        <v>22.4</v>
      </c>
      <c r="K1965">
        <v>22.4</v>
      </c>
      <c r="L1965" t="s">
        <v>21</v>
      </c>
      <c r="M1965" s="8">
        <v>0</v>
      </c>
      <c r="N1965">
        <f t="shared" si="90"/>
        <v>0</v>
      </c>
      <c r="O1965">
        <f t="shared" si="91"/>
        <v>0</v>
      </c>
      <c r="P1965">
        <f t="shared" si="92"/>
        <v>0</v>
      </c>
      <c r="U1965">
        <v>31</v>
      </c>
      <c r="V1965">
        <v>106.13</v>
      </c>
      <c r="W1965">
        <v>22.4</v>
      </c>
    </row>
    <row r="1966" spans="1:23" x14ac:dyDescent="0.35">
      <c r="A1966">
        <v>36704</v>
      </c>
      <c r="B1966" t="s">
        <v>17</v>
      </c>
      <c r="C1966">
        <v>29</v>
      </c>
      <c r="D1966">
        <v>0</v>
      </c>
      <c r="E1966">
        <v>0</v>
      </c>
      <c r="F1966" t="s">
        <v>13</v>
      </c>
      <c r="G1966" t="s">
        <v>18</v>
      </c>
      <c r="H1966" t="s">
        <v>19</v>
      </c>
      <c r="I1966">
        <v>74.33</v>
      </c>
      <c r="J1966">
        <v>29.9</v>
      </c>
      <c r="K1966">
        <v>29.9</v>
      </c>
      <c r="L1966" t="s">
        <v>22</v>
      </c>
      <c r="M1966" s="8">
        <v>0</v>
      </c>
      <c r="N1966">
        <f t="shared" si="90"/>
        <v>0</v>
      </c>
      <c r="O1966">
        <f t="shared" si="91"/>
        <v>0</v>
      </c>
      <c r="P1966">
        <f t="shared" si="92"/>
        <v>0</v>
      </c>
      <c r="U1966">
        <v>29</v>
      </c>
      <c r="V1966">
        <v>74.33</v>
      </c>
      <c r="W1966">
        <v>29.9</v>
      </c>
    </row>
    <row r="1967" spans="1:23" x14ac:dyDescent="0.35">
      <c r="A1967">
        <v>8884</v>
      </c>
      <c r="B1967" t="s">
        <v>17</v>
      </c>
      <c r="C1967">
        <v>5</v>
      </c>
      <c r="D1967">
        <v>0</v>
      </c>
      <c r="E1967">
        <v>0</v>
      </c>
      <c r="F1967" t="s">
        <v>23</v>
      </c>
      <c r="G1967" t="s">
        <v>26</v>
      </c>
      <c r="H1967" t="s">
        <v>19</v>
      </c>
      <c r="I1967">
        <v>109.4</v>
      </c>
      <c r="J1967">
        <v>20</v>
      </c>
      <c r="K1967">
        <v>20</v>
      </c>
      <c r="L1967" t="s">
        <v>24</v>
      </c>
      <c r="M1967" s="8">
        <v>0</v>
      </c>
      <c r="N1967">
        <f t="shared" si="90"/>
        <v>0</v>
      </c>
      <c r="O1967">
        <f t="shared" si="91"/>
        <v>0</v>
      </c>
      <c r="P1967">
        <f t="shared" si="92"/>
        <v>0</v>
      </c>
      <c r="U1967">
        <v>5</v>
      </c>
      <c r="V1967">
        <v>109.4</v>
      </c>
      <c r="W1967">
        <v>20</v>
      </c>
    </row>
    <row r="1968" spans="1:23" x14ac:dyDescent="0.35">
      <c r="A1968">
        <v>49775</v>
      </c>
      <c r="B1968" t="s">
        <v>12</v>
      </c>
      <c r="C1968">
        <v>40</v>
      </c>
      <c r="D1968">
        <v>0</v>
      </c>
      <c r="E1968">
        <v>0</v>
      </c>
      <c r="F1968" t="s">
        <v>13</v>
      </c>
      <c r="G1968" t="s">
        <v>14</v>
      </c>
      <c r="H1968" t="s">
        <v>19</v>
      </c>
      <c r="I1968">
        <v>75.400000000000006</v>
      </c>
      <c r="J1968">
        <v>28.7</v>
      </c>
      <c r="K1968">
        <v>28.7</v>
      </c>
      <c r="L1968" t="s">
        <v>24</v>
      </c>
      <c r="M1968" s="8">
        <v>0</v>
      </c>
      <c r="N1968">
        <f t="shared" si="90"/>
        <v>0</v>
      </c>
      <c r="O1968">
        <f t="shared" si="91"/>
        <v>0</v>
      </c>
      <c r="P1968">
        <f t="shared" si="92"/>
        <v>0</v>
      </c>
      <c r="U1968">
        <v>40</v>
      </c>
      <c r="V1968">
        <v>75.400000000000006</v>
      </c>
      <c r="W1968">
        <v>28.7</v>
      </c>
    </row>
    <row r="1969" spans="1:23" x14ac:dyDescent="0.35">
      <c r="A1969">
        <v>25777</v>
      </c>
      <c r="B1969" t="s">
        <v>12</v>
      </c>
      <c r="C1969">
        <v>75</v>
      </c>
      <c r="D1969">
        <v>0</v>
      </c>
      <c r="E1969">
        <v>0</v>
      </c>
      <c r="F1969" t="s">
        <v>13</v>
      </c>
      <c r="G1969" t="s">
        <v>14</v>
      </c>
      <c r="H1969" t="s">
        <v>19</v>
      </c>
      <c r="I1969">
        <v>87.69</v>
      </c>
      <c r="J1969">
        <v>26.2</v>
      </c>
      <c r="K1969">
        <v>26.2</v>
      </c>
      <c r="L1969" t="s">
        <v>16</v>
      </c>
      <c r="M1969" s="8">
        <v>0</v>
      </c>
      <c r="N1969">
        <f t="shared" si="90"/>
        <v>0</v>
      </c>
      <c r="O1969">
        <f t="shared" si="91"/>
        <v>0</v>
      </c>
      <c r="P1969">
        <f t="shared" si="92"/>
        <v>0</v>
      </c>
      <c r="U1969">
        <v>75</v>
      </c>
      <c r="V1969">
        <v>87.69</v>
      </c>
      <c r="W1969">
        <v>26.2</v>
      </c>
    </row>
    <row r="1970" spans="1:23" x14ac:dyDescent="0.35">
      <c r="A1970">
        <v>2070</v>
      </c>
      <c r="B1970" t="s">
        <v>12</v>
      </c>
      <c r="C1970">
        <v>52</v>
      </c>
      <c r="D1970">
        <v>0</v>
      </c>
      <c r="E1970">
        <v>0</v>
      </c>
      <c r="F1970" t="s">
        <v>13</v>
      </c>
      <c r="G1970" t="s">
        <v>14</v>
      </c>
      <c r="H1970" t="s">
        <v>15</v>
      </c>
      <c r="I1970">
        <v>95.85</v>
      </c>
      <c r="J1970">
        <v>29.6</v>
      </c>
      <c r="K1970">
        <v>29.6</v>
      </c>
      <c r="L1970" t="s">
        <v>22</v>
      </c>
      <c r="M1970" s="8">
        <v>0</v>
      </c>
      <c r="N1970">
        <f t="shared" si="90"/>
        <v>0</v>
      </c>
      <c r="O1970">
        <f t="shared" si="91"/>
        <v>0</v>
      </c>
      <c r="P1970">
        <f t="shared" si="92"/>
        <v>0</v>
      </c>
      <c r="U1970">
        <v>52</v>
      </c>
      <c r="V1970">
        <v>95.85</v>
      </c>
      <c r="W1970">
        <v>29.6</v>
      </c>
    </row>
    <row r="1971" spans="1:23" x14ac:dyDescent="0.35">
      <c r="A1971">
        <v>15752</v>
      </c>
      <c r="B1971" t="s">
        <v>12</v>
      </c>
      <c r="C1971">
        <v>39</v>
      </c>
      <c r="D1971">
        <v>0</v>
      </c>
      <c r="E1971">
        <v>0</v>
      </c>
      <c r="F1971" t="s">
        <v>13</v>
      </c>
      <c r="G1971" t="s">
        <v>14</v>
      </c>
      <c r="H1971" t="s">
        <v>15</v>
      </c>
      <c r="I1971">
        <v>90.36</v>
      </c>
      <c r="J1971">
        <v>30.8</v>
      </c>
      <c r="K1971">
        <v>30.8</v>
      </c>
      <c r="L1971" t="s">
        <v>16</v>
      </c>
      <c r="M1971" s="8">
        <v>0</v>
      </c>
      <c r="N1971">
        <f t="shared" si="90"/>
        <v>0</v>
      </c>
      <c r="O1971">
        <f t="shared" si="91"/>
        <v>0</v>
      </c>
      <c r="P1971">
        <f t="shared" si="92"/>
        <v>0</v>
      </c>
      <c r="U1971">
        <v>39</v>
      </c>
      <c r="V1971">
        <v>90.36</v>
      </c>
      <c r="W1971">
        <v>30.8</v>
      </c>
    </row>
    <row r="1972" spans="1:23" x14ac:dyDescent="0.35">
      <c r="A1972">
        <v>45915</v>
      </c>
      <c r="B1972" t="s">
        <v>17</v>
      </c>
      <c r="C1972">
        <v>40</v>
      </c>
      <c r="D1972">
        <v>0</v>
      </c>
      <c r="E1972">
        <v>0</v>
      </c>
      <c r="F1972" t="s">
        <v>23</v>
      </c>
      <c r="G1972" t="s">
        <v>14</v>
      </c>
      <c r="H1972" t="s">
        <v>19</v>
      </c>
      <c r="I1972">
        <v>63.45</v>
      </c>
      <c r="J1972">
        <v>32.700000000000003</v>
      </c>
      <c r="K1972">
        <v>32.700000000000003</v>
      </c>
      <c r="L1972" t="s">
        <v>16</v>
      </c>
      <c r="M1972" s="8">
        <v>0</v>
      </c>
      <c r="N1972">
        <f t="shared" si="90"/>
        <v>0</v>
      </c>
      <c r="O1972">
        <f t="shared" si="91"/>
        <v>0</v>
      </c>
      <c r="P1972">
        <f t="shared" si="92"/>
        <v>0</v>
      </c>
      <c r="U1972">
        <v>40</v>
      </c>
      <c r="V1972">
        <v>63.45</v>
      </c>
      <c r="W1972">
        <v>32.700000000000003</v>
      </c>
    </row>
    <row r="1973" spans="1:23" x14ac:dyDescent="0.35">
      <c r="A1973">
        <v>48775</v>
      </c>
      <c r="B1973" t="s">
        <v>17</v>
      </c>
      <c r="C1973">
        <v>78</v>
      </c>
      <c r="D1973">
        <v>1</v>
      </c>
      <c r="E1973">
        <v>0</v>
      </c>
      <c r="F1973" t="s">
        <v>13</v>
      </c>
      <c r="G1973" t="s">
        <v>18</v>
      </c>
      <c r="H1973" t="s">
        <v>19</v>
      </c>
      <c r="I1973">
        <v>201.07</v>
      </c>
      <c r="J1973">
        <v>21.8</v>
      </c>
      <c r="K1973">
        <v>21.8</v>
      </c>
      <c r="L1973" t="s">
        <v>24</v>
      </c>
      <c r="M1973" s="8">
        <v>0</v>
      </c>
      <c r="N1973">
        <f t="shared" si="90"/>
        <v>0</v>
      </c>
      <c r="O1973">
        <f t="shared" si="91"/>
        <v>0</v>
      </c>
      <c r="P1973">
        <f t="shared" si="92"/>
        <v>1</v>
      </c>
      <c r="U1973">
        <v>78</v>
      </c>
      <c r="V1973">
        <v>201.07</v>
      </c>
      <c r="W1973">
        <v>21.8</v>
      </c>
    </row>
    <row r="1974" spans="1:23" x14ac:dyDescent="0.35">
      <c r="A1974">
        <v>65697</v>
      </c>
      <c r="B1974" t="s">
        <v>17</v>
      </c>
      <c r="C1974">
        <v>39</v>
      </c>
      <c r="D1974">
        <v>0</v>
      </c>
      <c r="E1974">
        <v>0</v>
      </c>
      <c r="F1974" t="s">
        <v>13</v>
      </c>
      <c r="G1974" t="s">
        <v>14</v>
      </c>
      <c r="H1974" t="s">
        <v>15</v>
      </c>
      <c r="I1974">
        <v>122.91</v>
      </c>
      <c r="J1974">
        <v>35.700000000000003</v>
      </c>
      <c r="K1974">
        <v>35.700000000000003</v>
      </c>
      <c r="L1974" t="s">
        <v>21</v>
      </c>
      <c r="M1974" s="8">
        <v>0</v>
      </c>
      <c r="N1974">
        <f t="shared" si="90"/>
        <v>0</v>
      </c>
      <c r="O1974">
        <f t="shared" si="91"/>
        <v>0</v>
      </c>
      <c r="P1974">
        <f t="shared" si="92"/>
        <v>0</v>
      </c>
      <c r="U1974">
        <v>39</v>
      </c>
      <c r="V1974">
        <v>122.91</v>
      </c>
      <c r="W1974">
        <v>35.700000000000003</v>
      </c>
    </row>
    <row r="1975" spans="1:23" x14ac:dyDescent="0.35">
      <c r="A1975">
        <v>65229</v>
      </c>
      <c r="B1975" t="s">
        <v>17</v>
      </c>
      <c r="C1975">
        <v>17</v>
      </c>
      <c r="D1975">
        <v>0</v>
      </c>
      <c r="E1975">
        <v>0</v>
      </c>
      <c r="F1975" t="s">
        <v>23</v>
      </c>
      <c r="G1975" t="s">
        <v>14</v>
      </c>
      <c r="H1975" t="s">
        <v>19</v>
      </c>
      <c r="I1975">
        <v>55.41</v>
      </c>
      <c r="J1975">
        <v>25.4</v>
      </c>
      <c r="K1975">
        <v>25.4</v>
      </c>
      <c r="L1975" t="s">
        <v>24</v>
      </c>
      <c r="M1975" s="8">
        <v>0</v>
      </c>
      <c r="N1975">
        <f t="shared" si="90"/>
        <v>0</v>
      </c>
      <c r="O1975">
        <f t="shared" si="91"/>
        <v>0</v>
      </c>
      <c r="P1975">
        <f t="shared" si="92"/>
        <v>0</v>
      </c>
      <c r="U1975">
        <v>17</v>
      </c>
      <c r="V1975">
        <v>55.41</v>
      </c>
      <c r="W1975">
        <v>25.4</v>
      </c>
    </row>
    <row r="1976" spans="1:23" x14ac:dyDescent="0.35">
      <c r="A1976">
        <v>56889</v>
      </c>
      <c r="B1976" t="s">
        <v>12</v>
      </c>
      <c r="C1976">
        <v>45</v>
      </c>
      <c r="D1976">
        <v>1</v>
      </c>
      <c r="E1976">
        <v>0</v>
      </c>
      <c r="F1976" t="s">
        <v>13</v>
      </c>
      <c r="G1976" t="s">
        <v>14</v>
      </c>
      <c r="H1976" t="s">
        <v>15</v>
      </c>
      <c r="I1976">
        <v>60.99</v>
      </c>
      <c r="J1976">
        <v>32.799999999999997</v>
      </c>
      <c r="K1976">
        <v>32.799999999999997</v>
      </c>
      <c r="L1976" t="s">
        <v>24</v>
      </c>
      <c r="M1976" s="8">
        <v>0</v>
      </c>
      <c r="N1976">
        <f t="shared" si="90"/>
        <v>0</v>
      </c>
      <c r="O1976">
        <f t="shared" si="91"/>
        <v>0</v>
      </c>
      <c r="P1976">
        <f t="shared" si="92"/>
        <v>0</v>
      </c>
      <c r="U1976">
        <v>45</v>
      </c>
      <c r="V1976">
        <v>60.99</v>
      </c>
      <c r="W1976">
        <v>32.799999999999997</v>
      </c>
    </row>
    <row r="1977" spans="1:23" x14ac:dyDescent="0.35">
      <c r="A1977">
        <v>6596</v>
      </c>
      <c r="B1977" t="s">
        <v>12</v>
      </c>
      <c r="C1977">
        <v>0.56000000000000005</v>
      </c>
      <c r="D1977">
        <v>0</v>
      </c>
      <c r="E1977">
        <v>0</v>
      </c>
      <c r="F1977" t="s">
        <v>23</v>
      </c>
      <c r="G1977" t="s">
        <v>26</v>
      </c>
      <c r="H1977" t="s">
        <v>19</v>
      </c>
      <c r="I1977">
        <v>111.77</v>
      </c>
      <c r="J1977">
        <v>21.1</v>
      </c>
      <c r="K1977">
        <v>21.1</v>
      </c>
      <c r="L1977" t="s">
        <v>24</v>
      </c>
      <c r="M1977" s="8">
        <v>0</v>
      </c>
      <c r="N1977">
        <f t="shared" si="90"/>
        <v>0</v>
      </c>
      <c r="O1977">
        <f t="shared" si="91"/>
        <v>0</v>
      </c>
      <c r="P1977">
        <f t="shared" si="92"/>
        <v>0</v>
      </c>
      <c r="U1977">
        <v>0.56000000000000005</v>
      </c>
      <c r="V1977">
        <v>111.77</v>
      </c>
      <c r="W1977">
        <v>21.1</v>
      </c>
    </row>
    <row r="1978" spans="1:23" x14ac:dyDescent="0.35">
      <c r="A1978">
        <v>46577</v>
      </c>
      <c r="B1978" t="s">
        <v>17</v>
      </c>
      <c r="C1978">
        <v>13</v>
      </c>
      <c r="D1978">
        <v>0</v>
      </c>
      <c r="E1978">
        <v>0</v>
      </c>
      <c r="F1978" t="s">
        <v>23</v>
      </c>
      <c r="G1978" t="s">
        <v>14</v>
      </c>
      <c r="H1978" t="s">
        <v>15</v>
      </c>
      <c r="I1978">
        <v>77.63</v>
      </c>
      <c r="J1978">
        <v>31.7</v>
      </c>
      <c r="K1978">
        <v>31.7</v>
      </c>
      <c r="L1978" t="s">
        <v>21</v>
      </c>
      <c r="M1978" s="8">
        <v>0</v>
      </c>
      <c r="N1978">
        <f t="shared" si="90"/>
        <v>0</v>
      </c>
      <c r="O1978">
        <f t="shared" si="91"/>
        <v>0</v>
      </c>
      <c r="P1978">
        <f t="shared" si="92"/>
        <v>0</v>
      </c>
      <c r="U1978">
        <v>13</v>
      </c>
      <c r="V1978">
        <v>77.63</v>
      </c>
      <c r="W1978">
        <v>31.7</v>
      </c>
    </row>
    <row r="1979" spans="1:23" x14ac:dyDescent="0.35">
      <c r="A1979">
        <v>63455</v>
      </c>
      <c r="B1979" t="s">
        <v>12</v>
      </c>
      <c r="C1979">
        <v>26</v>
      </c>
      <c r="D1979">
        <v>0</v>
      </c>
      <c r="E1979">
        <v>0</v>
      </c>
      <c r="F1979" t="s">
        <v>13</v>
      </c>
      <c r="G1979" t="s">
        <v>14</v>
      </c>
      <c r="H1979" t="s">
        <v>15</v>
      </c>
      <c r="I1979">
        <v>70.61</v>
      </c>
      <c r="J1979">
        <v>20</v>
      </c>
      <c r="K1979">
        <v>20</v>
      </c>
      <c r="L1979" t="s">
        <v>21</v>
      </c>
      <c r="M1979" s="8">
        <v>0</v>
      </c>
      <c r="N1979">
        <f t="shared" si="90"/>
        <v>0</v>
      </c>
      <c r="O1979">
        <f t="shared" si="91"/>
        <v>0</v>
      </c>
      <c r="P1979">
        <f t="shared" si="92"/>
        <v>0</v>
      </c>
      <c r="U1979">
        <v>26</v>
      </c>
      <c r="V1979">
        <v>70.61</v>
      </c>
      <c r="W1979">
        <v>20</v>
      </c>
    </row>
    <row r="1980" spans="1:23" x14ac:dyDescent="0.35">
      <c r="A1980">
        <v>21724</v>
      </c>
      <c r="B1980" t="s">
        <v>17</v>
      </c>
      <c r="C1980">
        <v>42</v>
      </c>
      <c r="D1980">
        <v>0</v>
      </c>
      <c r="E1980">
        <v>0</v>
      </c>
      <c r="F1980" t="s">
        <v>13</v>
      </c>
      <c r="G1980" t="s">
        <v>18</v>
      </c>
      <c r="H1980" t="s">
        <v>15</v>
      </c>
      <c r="I1980">
        <v>124.34</v>
      </c>
      <c r="J1980">
        <v>34.700000000000003</v>
      </c>
      <c r="K1980">
        <v>34.700000000000003</v>
      </c>
      <c r="L1980" t="s">
        <v>16</v>
      </c>
      <c r="M1980" s="8">
        <v>0</v>
      </c>
      <c r="N1980">
        <f t="shared" si="90"/>
        <v>0</v>
      </c>
      <c r="O1980">
        <f t="shared" si="91"/>
        <v>0</v>
      </c>
      <c r="P1980">
        <f t="shared" si="92"/>
        <v>0</v>
      </c>
      <c r="U1980">
        <v>42</v>
      </c>
      <c r="V1980">
        <v>124.34</v>
      </c>
      <c r="W1980">
        <v>34.700000000000003</v>
      </c>
    </row>
    <row r="1981" spans="1:23" x14ac:dyDescent="0.35">
      <c r="A1981">
        <v>29863</v>
      </c>
      <c r="B1981" t="s">
        <v>12</v>
      </c>
      <c r="C1981">
        <v>44</v>
      </c>
      <c r="D1981">
        <v>0</v>
      </c>
      <c r="E1981">
        <v>0</v>
      </c>
      <c r="F1981" t="s">
        <v>23</v>
      </c>
      <c r="G1981" t="s">
        <v>14</v>
      </c>
      <c r="H1981" t="s">
        <v>15</v>
      </c>
      <c r="I1981">
        <v>103.44</v>
      </c>
      <c r="J1981">
        <v>28</v>
      </c>
      <c r="K1981">
        <v>28</v>
      </c>
      <c r="L1981" t="s">
        <v>21</v>
      </c>
      <c r="M1981" s="8">
        <v>0</v>
      </c>
      <c r="N1981">
        <f t="shared" si="90"/>
        <v>0</v>
      </c>
      <c r="O1981">
        <f t="shared" si="91"/>
        <v>0</v>
      </c>
      <c r="P1981">
        <f t="shared" si="92"/>
        <v>0</v>
      </c>
      <c r="U1981">
        <v>44</v>
      </c>
      <c r="V1981">
        <v>103.44</v>
      </c>
      <c r="W1981">
        <v>28</v>
      </c>
    </row>
    <row r="1982" spans="1:23" x14ac:dyDescent="0.35">
      <c r="A1982">
        <v>69249</v>
      </c>
      <c r="B1982" t="s">
        <v>17</v>
      </c>
      <c r="C1982">
        <v>3</v>
      </c>
      <c r="D1982">
        <v>0</v>
      </c>
      <c r="E1982">
        <v>0</v>
      </c>
      <c r="F1982" t="s">
        <v>23</v>
      </c>
      <c r="G1982" t="s">
        <v>26</v>
      </c>
      <c r="H1982" t="s">
        <v>15</v>
      </c>
      <c r="I1982">
        <v>124.5</v>
      </c>
      <c r="J1982">
        <v>16.399999999999999</v>
      </c>
      <c r="K1982">
        <v>16.399999999999999</v>
      </c>
      <c r="L1982" t="s">
        <v>24</v>
      </c>
      <c r="M1982" s="8">
        <v>0</v>
      </c>
      <c r="N1982">
        <f t="shared" si="90"/>
        <v>0</v>
      </c>
      <c r="O1982">
        <f t="shared" si="91"/>
        <v>0</v>
      </c>
      <c r="P1982">
        <f t="shared" si="92"/>
        <v>0</v>
      </c>
      <c r="U1982">
        <v>3</v>
      </c>
      <c r="V1982">
        <v>124.5</v>
      </c>
      <c r="W1982">
        <v>16.399999999999999</v>
      </c>
    </row>
    <row r="1983" spans="1:23" x14ac:dyDescent="0.35">
      <c r="A1983">
        <v>8968</v>
      </c>
      <c r="B1983" t="s">
        <v>17</v>
      </c>
      <c r="C1983">
        <v>42</v>
      </c>
      <c r="D1983">
        <v>0</v>
      </c>
      <c r="E1983">
        <v>0</v>
      </c>
      <c r="F1983" t="s">
        <v>13</v>
      </c>
      <c r="G1983" t="s">
        <v>14</v>
      </c>
      <c r="H1983" t="s">
        <v>15</v>
      </c>
      <c r="I1983">
        <v>208.06</v>
      </c>
      <c r="J1983" t="s">
        <v>20</v>
      </c>
      <c r="K1983">
        <v>28.1</v>
      </c>
      <c r="L1983" t="s">
        <v>22</v>
      </c>
      <c r="M1983" s="8">
        <v>0</v>
      </c>
      <c r="N1983">
        <f t="shared" si="90"/>
        <v>1</v>
      </c>
      <c r="O1983">
        <f t="shared" si="91"/>
        <v>0</v>
      </c>
      <c r="P1983">
        <f t="shared" si="92"/>
        <v>1</v>
      </c>
      <c r="U1983">
        <v>42</v>
      </c>
      <c r="V1983">
        <v>208.06</v>
      </c>
      <c r="W1983">
        <v>28.1</v>
      </c>
    </row>
    <row r="1984" spans="1:23" x14ac:dyDescent="0.35">
      <c r="A1984">
        <v>20310</v>
      </c>
      <c r="B1984" t="s">
        <v>12</v>
      </c>
      <c r="C1984">
        <v>25</v>
      </c>
      <c r="D1984">
        <v>0</v>
      </c>
      <c r="E1984">
        <v>0</v>
      </c>
      <c r="F1984" t="s">
        <v>23</v>
      </c>
      <c r="G1984" t="s">
        <v>25</v>
      </c>
      <c r="H1984" t="s">
        <v>15</v>
      </c>
      <c r="I1984">
        <v>75.5</v>
      </c>
      <c r="J1984">
        <v>24.6</v>
      </c>
      <c r="K1984">
        <v>24.6</v>
      </c>
      <c r="L1984" t="s">
        <v>21</v>
      </c>
      <c r="M1984" s="8">
        <v>0</v>
      </c>
      <c r="N1984">
        <f t="shared" si="90"/>
        <v>0</v>
      </c>
      <c r="O1984">
        <f t="shared" si="91"/>
        <v>0</v>
      </c>
      <c r="P1984">
        <f t="shared" si="92"/>
        <v>0</v>
      </c>
      <c r="U1984">
        <v>25</v>
      </c>
      <c r="V1984">
        <v>75.5</v>
      </c>
      <c r="W1984">
        <v>24.6</v>
      </c>
    </row>
    <row r="1985" spans="1:23" x14ac:dyDescent="0.35">
      <c r="A1985">
        <v>11450</v>
      </c>
      <c r="B1985" t="s">
        <v>17</v>
      </c>
      <c r="C1985">
        <v>41</v>
      </c>
      <c r="D1985">
        <v>0</v>
      </c>
      <c r="E1985">
        <v>0</v>
      </c>
      <c r="F1985" t="s">
        <v>13</v>
      </c>
      <c r="G1985" t="s">
        <v>18</v>
      </c>
      <c r="H1985" t="s">
        <v>15</v>
      </c>
      <c r="I1985">
        <v>98.85</v>
      </c>
      <c r="J1985">
        <v>24.6</v>
      </c>
      <c r="K1985">
        <v>24.6</v>
      </c>
      <c r="L1985" t="s">
        <v>21</v>
      </c>
      <c r="M1985" s="8">
        <v>0</v>
      </c>
      <c r="N1985">
        <f t="shared" si="90"/>
        <v>0</v>
      </c>
      <c r="O1985">
        <f t="shared" si="91"/>
        <v>0</v>
      </c>
      <c r="P1985">
        <f t="shared" si="92"/>
        <v>0</v>
      </c>
      <c r="U1985">
        <v>41</v>
      </c>
      <c r="V1985">
        <v>98.85</v>
      </c>
      <c r="W1985">
        <v>24.6</v>
      </c>
    </row>
    <row r="1986" spans="1:23" x14ac:dyDescent="0.35">
      <c r="A1986">
        <v>31999</v>
      </c>
      <c r="B1986" t="s">
        <v>12</v>
      </c>
      <c r="C1986">
        <v>51</v>
      </c>
      <c r="D1986">
        <v>0</v>
      </c>
      <c r="E1986">
        <v>1</v>
      </c>
      <c r="F1986" t="s">
        <v>13</v>
      </c>
      <c r="G1986" t="s">
        <v>14</v>
      </c>
      <c r="H1986" t="s">
        <v>19</v>
      </c>
      <c r="I1986">
        <v>96.06</v>
      </c>
      <c r="J1986">
        <v>30.3</v>
      </c>
      <c r="K1986">
        <v>30.3</v>
      </c>
      <c r="L1986" t="s">
        <v>24</v>
      </c>
      <c r="M1986" s="8">
        <v>0</v>
      </c>
      <c r="N1986">
        <f t="shared" si="90"/>
        <v>0</v>
      </c>
      <c r="O1986">
        <f t="shared" si="91"/>
        <v>0</v>
      </c>
      <c r="P1986">
        <f t="shared" si="92"/>
        <v>0</v>
      </c>
      <c r="U1986">
        <v>51</v>
      </c>
      <c r="V1986">
        <v>96.06</v>
      </c>
      <c r="W1986">
        <v>30.3</v>
      </c>
    </row>
    <row r="1987" spans="1:23" x14ac:dyDescent="0.35">
      <c r="A1987">
        <v>34133</v>
      </c>
      <c r="B1987" t="s">
        <v>17</v>
      </c>
      <c r="C1987">
        <v>20</v>
      </c>
      <c r="D1987">
        <v>0</v>
      </c>
      <c r="E1987">
        <v>0</v>
      </c>
      <c r="F1987" t="s">
        <v>23</v>
      </c>
      <c r="G1987" t="s">
        <v>14</v>
      </c>
      <c r="H1987" t="s">
        <v>19</v>
      </c>
      <c r="I1987">
        <v>93.74</v>
      </c>
      <c r="J1987">
        <v>23.7</v>
      </c>
      <c r="K1987">
        <v>23.7</v>
      </c>
      <c r="L1987" t="s">
        <v>24</v>
      </c>
      <c r="M1987" s="8">
        <v>0</v>
      </c>
      <c r="N1987">
        <f t="shared" ref="N1987:N2050" si="93">IF(OR(J1987&gt;47.5,J1987&lt;9.1),1,0)</f>
        <v>0</v>
      </c>
      <c r="O1987">
        <f t="shared" ref="O1987:O2050" si="94">IF(OR(C1987&lt;-29,C1987&gt;115),1,0)</f>
        <v>0</v>
      </c>
      <c r="P1987">
        <f t="shared" ref="P1987:P2050" si="95">IF(OR(I1987&lt;21.98,I1987&gt;169.36),1,0)</f>
        <v>0</v>
      </c>
      <c r="U1987">
        <v>20</v>
      </c>
      <c r="V1987">
        <v>93.74</v>
      </c>
      <c r="W1987">
        <v>23.7</v>
      </c>
    </row>
    <row r="1988" spans="1:23" x14ac:dyDescent="0.35">
      <c r="A1988">
        <v>44202</v>
      </c>
      <c r="B1988" t="s">
        <v>17</v>
      </c>
      <c r="C1988">
        <v>25</v>
      </c>
      <c r="D1988">
        <v>0</v>
      </c>
      <c r="E1988">
        <v>0</v>
      </c>
      <c r="F1988" t="s">
        <v>13</v>
      </c>
      <c r="G1988" t="s">
        <v>14</v>
      </c>
      <c r="H1988" t="s">
        <v>15</v>
      </c>
      <c r="I1988">
        <v>65.599999999999994</v>
      </c>
      <c r="J1988">
        <v>33.5</v>
      </c>
      <c r="K1988">
        <v>33.5</v>
      </c>
      <c r="L1988" t="s">
        <v>21</v>
      </c>
      <c r="M1988" s="8">
        <v>0</v>
      </c>
      <c r="N1988">
        <f t="shared" si="93"/>
        <v>0</v>
      </c>
      <c r="O1988">
        <f t="shared" si="94"/>
        <v>0</v>
      </c>
      <c r="P1988">
        <f t="shared" si="95"/>
        <v>0</v>
      </c>
      <c r="U1988">
        <v>25</v>
      </c>
      <c r="V1988">
        <v>65.599999999999994</v>
      </c>
      <c r="W1988">
        <v>33.5</v>
      </c>
    </row>
    <row r="1989" spans="1:23" x14ac:dyDescent="0.35">
      <c r="A1989">
        <v>72311</v>
      </c>
      <c r="B1989" t="s">
        <v>12</v>
      </c>
      <c r="C1989">
        <v>18</v>
      </c>
      <c r="D1989">
        <v>0</v>
      </c>
      <c r="E1989">
        <v>0</v>
      </c>
      <c r="F1989" t="s">
        <v>23</v>
      </c>
      <c r="G1989" t="s">
        <v>14</v>
      </c>
      <c r="H1989" t="s">
        <v>15</v>
      </c>
      <c r="I1989">
        <v>113.24</v>
      </c>
      <c r="J1989">
        <v>24.9</v>
      </c>
      <c r="K1989">
        <v>24.9</v>
      </c>
      <c r="L1989" t="s">
        <v>24</v>
      </c>
      <c r="M1989" s="8">
        <v>0</v>
      </c>
      <c r="N1989">
        <f t="shared" si="93"/>
        <v>0</v>
      </c>
      <c r="O1989">
        <f t="shared" si="94"/>
        <v>0</v>
      </c>
      <c r="P1989">
        <f t="shared" si="95"/>
        <v>0</v>
      </c>
      <c r="U1989">
        <v>18</v>
      </c>
      <c r="V1989">
        <v>113.24</v>
      </c>
      <c r="W1989">
        <v>24.9</v>
      </c>
    </row>
    <row r="1990" spans="1:23" x14ac:dyDescent="0.35">
      <c r="A1990">
        <v>18704</v>
      </c>
      <c r="B1990" t="s">
        <v>17</v>
      </c>
      <c r="C1990">
        <v>37</v>
      </c>
      <c r="D1990">
        <v>0</v>
      </c>
      <c r="E1990">
        <v>0</v>
      </c>
      <c r="F1990" t="s">
        <v>13</v>
      </c>
      <c r="G1990" t="s">
        <v>14</v>
      </c>
      <c r="H1990" t="s">
        <v>19</v>
      </c>
      <c r="I1990">
        <v>94.77</v>
      </c>
      <c r="J1990">
        <v>48.9</v>
      </c>
      <c r="K1990">
        <v>48.9</v>
      </c>
      <c r="L1990" t="s">
        <v>24</v>
      </c>
      <c r="M1990" s="8">
        <v>0</v>
      </c>
      <c r="N1990">
        <f t="shared" si="93"/>
        <v>1</v>
      </c>
      <c r="O1990">
        <f t="shared" si="94"/>
        <v>0</v>
      </c>
      <c r="P1990">
        <f t="shared" si="95"/>
        <v>0</v>
      </c>
      <c r="U1990">
        <v>37</v>
      </c>
      <c r="V1990">
        <v>94.77</v>
      </c>
      <c r="W1990">
        <v>48.9</v>
      </c>
    </row>
    <row r="1991" spans="1:23" x14ac:dyDescent="0.35">
      <c r="A1991">
        <v>36518</v>
      </c>
      <c r="B1991" t="s">
        <v>17</v>
      </c>
      <c r="C1991">
        <v>51</v>
      </c>
      <c r="D1991">
        <v>0</v>
      </c>
      <c r="E1991">
        <v>0</v>
      </c>
      <c r="F1991" t="s">
        <v>13</v>
      </c>
      <c r="G1991" t="s">
        <v>14</v>
      </c>
      <c r="H1991" t="s">
        <v>15</v>
      </c>
      <c r="I1991">
        <v>145.22</v>
      </c>
      <c r="J1991">
        <v>31.4</v>
      </c>
      <c r="K1991">
        <v>31.4</v>
      </c>
      <c r="L1991" t="s">
        <v>24</v>
      </c>
      <c r="M1991" s="8">
        <v>0</v>
      </c>
      <c r="N1991">
        <f t="shared" si="93"/>
        <v>0</v>
      </c>
      <c r="O1991">
        <f t="shared" si="94"/>
        <v>0</v>
      </c>
      <c r="P1991">
        <f t="shared" si="95"/>
        <v>0</v>
      </c>
      <c r="U1991">
        <v>51</v>
      </c>
      <c r="V1991">
        <v>145.22</v>
      </c>
      <c r="W1991">
        <v>31.4</v>
      </c>
    </row>
    <row r="1992" spans="1:23" x14ac:dyDescent="0.35">
      <c r="A1992">
        <v>35651</v>
      </c>
      <c r="B1992" t="s">
        <v>12</v>
      </c>
      <c r="C1992">
        <v>2</v>
      </c>
      <c r="D1992">
        <v>0</v>
      </c>
      <c r="E1992">
        <v>0</v>
      </c>
      <c r="F1992" t="s">
        <v>23</v>
      </c>
      <c r="G1992" t="s">
        <v>26</v>
      </c>
      <c r="H1992" t="s">
        <v>15</v>
      </c>
      <c r="I1992">
        <v>112.92</v>
      </c>
      <c r="J1992">
        <v>18.399999999999999</v>
      </c>
      <c r="K1992">
        <v>18.399999999999999</v>
      </c>
      <c r="L1992" t="s">
        <v>24</v>
      </c>
      <c r="M1992" s="8">
        <v>0</v>
      </c>
      <c r="N1992">
        <f t="shared" si="93"/>
        <v>0</v>
      </c>
      <c r="O1992">
        <f t="shared" si="94"/>
        <v>0</v>
      </c>
      <c r="P1992">
        <f t="shared" si="95"/>
        <v>0</v>
      </c>
      <c r="U1992">
        <v>2</v>
      </c>
      <c r="V1992">
        <v>112.92</v>
      </c>
      <c r="W1992">
        <v>18.399999999999999</v>
      </c>
    </row>
    <row r="1993" spans="1:23" x14ac:dyDescent="0.35">
      <c r="A1993">
        <v>13749</v>
      </c>
      <c r="B1993" t="s">
        <v>17</v>
      </c>
      <c r="C1993">
        <v>38</v>
      </c>
      <c r="D1993">
        <v>0</v>
      </c>
      <c r="E1993">
        <v>0</v>
      </c>
      <c r="F1993" t="s">
        <v>13</v>
      </c>
      <c r="G1993" t="s">
        <v>14</v>
      </c>
      <c r="H1993" t="s">
        <v>19</v>
      </c>
      <c r="I1993">
        <v>84.79</v>
      </c>
      <c r="J1993">
        <v>24.2</v>
      </c>
      <c r="K1993">
        <v>24.2</v>
      </c>
      <c r="L1993" t="s">
        <v>16</v>
      </c>
      <c r="M1993" s="8">
        <v>0</v>
      </c>
      <c r="N1993">
        <f t="shared" si="93"/>
        <v>0</v>
      </c>
      <c r="O1993">
        <f t="shared" si="94"/>
        <v>0</v>
      </c>
      <c r="P1993">
        <f t="shared" si="95"/>
        <v>0</v>
      </c>
      <c r="U1993">
        <v>38</v>
      </c>
      <c r="V1993">
        <v>84.79</v>
      </c>
      <c r="W1993">
        <v>24.2</v>
      </c>
    </row>
    <row r="1994" spans="1:23" x14ac:dyDescent="0.35">
      <c r="A1994">
        <v>21521</v>
      </c>
      <c r="B1994" t="s">
        <v>12</v>
      </c>
      <c r="C1994">
        <v>64</v>
      </c>
      <c r="D1994">
        <v>0</v>
      </c>
      <c r="E1994">
        <v>1</v>
      </c>
      <c r="F1994" t="s">
        <v>13</v>
      </c>
      <c r="G1994" t="s">
        <v>14</v>
      </c>
      <c r="H1994" t="s">
        <v>15</v>
      </c>
      <c r="I1994">
        <v>103.28</v>
      </c>
      <c r="J1994">
        <v>34.299999999999997</v>
      </c>
      <c r="K1994">
        <v>34.299999999999997</v>
      </c>
      <c r="L1994" t="s">
        <v>22</v>
      </c>
      <c r="M1994" s="8">
        <v>0</v>
      </c>
      <c r="N1994">
        <f t="shared" si="93"/>
        <v>0</v>
      </c>
      <c r="O1994">
        <f t="shared" si="94"/>
        <v>0</v>
      </c>
      <c r="P1994">
        <f t="shared" si="95"/>
        <v>0</v>
      </c>
      <c r="U1994">
        <v>64</v>
      </c>
      <c r="V1994">
        <v>103.28</v>
      </c>
      <c r="W1994">
        <v>34.299999999999997</v>
      </c>
    </row>
    <row r="1995" spans="1:23" x14ac:dyDescent="0.35">
      <c r="A1995">
        <v>27163</v>
      </c>
      <c r="B1995" t="s">
        <v>17</v>
      </c>
      <c r="C1995">
        <v>60</v>
      </c>
      <c r="D1995">
        <v>1</v>
      </c>
      <c r="E1995">
        <v>0</v>
      </c>
      <c r="F1995" t="s">
        <v>13</v>
      </c>
      <c r="G1995" t="s">
        <v>14</v>
      </c>
      <c r="H1995" t="s">
        <v>15</v>
      </c>
      <c r="I1995">
        <v>109</v>
      </c>
      <c r="J1995" t="s">
        <v>20</v>
      </c>
      <c r="K1995">
        <v>28.1</v>
      </c>
      <c r="L1995" t="s">
        <v>24</v>
      </c>
      <c r="M1995" s="8">
        <v>0</v>
      </c>
      <c r="N1995">
        <f t="shared" si="93"/>
        <v>1</v>
      </c>
      <c r="O1995">
        <f t="shared" si="94"/>
        <v>0</v>
      </c>
      <c r="P1995">
        <f t="shared" si="95"/>
        <v>0</v>
      </c>
      <c r="U1995">
        <v>60</v>
      </c>
      <c r="V1995">
        <v>109</v>
      </c>
      <c r="W1995">
        <v>28.1</v>
      </c>
    </row>
    <row r="1996" spans="1:23" x14ac:dyDescent="0.35">
      <c r="A1996">
        <v>8882</v>
      </c>
      <c r="B1996" t="s">
        <v>12</v>
      </c>
      <c r="C1996">
        <v>22</v>
      </c>
      <c r="D1996">
        <v>0</v>
      </c>
      <c r="E1996">
        <v>0</v>
      </c>
      <c r="F1996" t="s">
        <v>23</v>
      </c>
      <c r="G1996" t="s">
        <v>25</v>
      </c>
      <c r="H1996" t="s">
        <v>19</v>
      </c>
      <c r="I1996">
        <v>96.18</v>
      </c>
      <c r="J1996">
        <v>25.1</v>
      </c>
      <c r="K1996">
        <v>25.1</v>
      </c>
      <c r="L1996" t="s">
        <v>21</v>
      </c>
      <c r="M1996" s="8">
        <v>0</v>
      </c>
      <c r="N1996">
        <f t="shared" si="93"/>
        <v>0</v>
      </c>
      <c r="O1996">
        <f t="shared" si="94"/>
        <v>0</v>
      </c>
      <c r="P1996">
        <f t="shared" si="95"/>
        <v>0</v>
      </c>
      <c r="U1996">
        <v>22</v>
      </c>
      <c r="V1996">
        <v>96.18</v>
      </c>
      <c r="W1996">
        <v>25.1</v>
      </c>
    </row>
    <row r="1997" spans="1:23" x14ac:dyDescent="0.35">
      <c r="A1997">
        <v>32016</v>
      </c>
      <c r="B1997" t="s">
        <v>12</v>
      </c>
      <c r="C1997">
        <v>71</v>
      </c>
      <c r="D1997">
        <v>1</v>
      </c>
      <c r="E1997">
        <v>0</v>
      </c>
      <c r="F1997" t="s">
        <v>13</v>
      </c>
      <c r="G1997" t="s">
        <v>14</v>
      </c>
      <c r="H1997" t="s">
        <v>19</v>
      </c>
      <c r="I1997">
        <v>186.95</v>
      </c>
      <c r="J1997">
        <v>33.299999999999997</v>
      </c>
      <c r="K1997">
        <v>33.299999999999997</v>
      </c>
      <c r="L1997" t="s">
        <v>21</v>
      </c>
      <c r="M1997" s="8">
        <v>0</v>
      </c>
      <c r="N1997">
        <f t="shared" si="93"/>
        <v>0</v>
      </c>
      <c r="O1997">
        <f t="shared" si="94"/>
        <v>0</v>
      </c>
      <c r="P1997">
        <f t="shared" si="95"/>
        <v>1</v>
      </c>
      <c r="U1997">
        <v>71</v>
      </c>
      <c r="V1997">
        <v>186.95</v>
      </c>
      <c r="W1997">
        <v>33.299999999999997</v>
      </c>
    </row>
    <row r="1998" spans="1:23" x14ac:dyDescent="0.35">
      <c r="A1998">
        <v>14287</v>
      </c>
      <c r="B1998" t="s">
        <v>17</v>
      </c>
      <c r="C1998">
        <v>32</v>
      </c>
      <c r="D1998">
        <v>0</v>
      </c>
      <c r="E1998">
        <v>0</v>
      </c>
      <c r="F1998" t="s">
        <v>13</v>
      </c>
      <c r="G1998" t="s">
        <v>14</v>
      </c>
      <c r="H1998" t="s">
        <v>15</v>
      </c>
      <c r="I1998">
        <v>68.66</v>
      </c>
      <c r="J1998">
        <v>22.6</v>
      </c>
      <c r="K1998">
        <v>22.6</v>
      </c>
      <c r="L1998" t="s">
        <v>24</v>
      </c>
      <c r="M1998" s="8">
        <v>0</v>
      </c>
      <c r="N1998">
        <f t="shared" si="93"/>
        <v>0</v>
      </c>
      <c r="O1998">
        <f t="shared" si="94"/>
        <v>0</v>
      </c>
      <c r="P1998">
        <f t="shared" si="95"/>
        <v>0</v>
      </c>
      <c r="U1998">
        <v>32</v>
      </c>
      <c r="V1998">
        <v>68.66</v>
      </c>
      <c r="W1998">
        <v>22.6</v>
      </c>
    </row>
    <row r="1999" spans="1:23" x14ac:dyDescent="0.35">
      <c r="A1999">
        <v>60139</v>
      </c>
      <c r="B1999" t="s">
        <v>17</v>
      </c>
      <c r="C1999">
        <v>32</v>
      </c>
      <c r="D1999">
        <v>0</v>
      </c>
      <c r="E1999">
        <v>0</v>
      </c>
      <c r="F1999" t="s">
        <v>13</v>
      </c>
      <c r="G1999" t="s">
        <v>18</v>
      </c>
      <c r="H1999" t="s">
        <v>19</v>
      </c>
      <c r="I1999">
        <v>128.72</v>
      </c>
      <c r="J1999">
        <v>26.3</v>
      </c>
      <c r="K1999">
        <v>26.3</v>
      </c>
      <c r="L1999" t="s">
        <v>22</v>
      </c>
      <c r="M1999" s="8">
        <v>0</v>
      </c>
      <c r="N1999">
        <f t="shared" si="93"/>
        <v>0</v>
      </c>
      <c r="O1999">
        <f t="shared" si="94"/>
        <v>0</v>
      </c>
      <c r="P1999">
        <f t="shared" si="95"/>
        <v>0</v>
      </c>
      <c r="U1999">
        <v>32</v>
      </c>
      <c r="V1999">
        <v>128.72</v>
      </c>
      <c r="W1999">
        <v>26.3</v>
      </c>
    </row>
    <row r="2000" spans="1:23" x14ac:dyDescent="0.35">
      <c r="A2000">
        <v>2447</v>
      </c>
      <c r="B2000" t="s">
        <v>17</v>
      </c>
      <c r="C2000">
        <v>63</v>
      </c>
      <c r="D2000">
        <v>0</v>
      </c>
      <c r="E2000">
        <v>0</v>
      </c>
      <c r="F2000" t="s">
        <v>13</v>
      </c>
      <c r="G2000" t="s">
        <v>14</v>
      </c>
      <c r="H2000" t="s">
        <v>15</v>
      </c>
      <c r="I2000">
        <v>85.04</v>
      </c>
      <c r="J2000">
        <v>29.7</v>
      </c>
      <c r="K2000">
        <v>29.7</v>
      </c>
      <c r="L2000" t="s">
        <v>16</v>
      </c>
      <c r="M2000" s="8">
        <v>0</v>
      </c>
      <c r="N2000">
        <f t="shared" si="93"/>
        <v>0</v>
      </c>
      <c r="O2000">
        <f t="shared" si="94"/>
        <v>0</v>
      </c>
      <c r="P2000">
        <f t="shared" si="95"/>
        <v>0</v>
      </c>
      <c r="U2000">
        <v>63</v>
      </c>
      <c r="V2000">
        <v>85.04</v>
      </c>
      <c r="W2000">
        <v>29.7</v>
      </c>
    </row>
    <row r="2001" spans="1:23" x14ac:dyDescent="0.35">
      <c r="A2001">
        <v>42500</v>
      </c>
      <c r="B2001" t="s">
        <v>12</v>
      </c>
      <c r="C2001">
        <v>0.24</v>
      </c>
      <c r="D2001">
        <v>0</v>
      </c>
      <c r="E2001">
        <v>0</v>
      </c>
      <c r="F2001" t="s">
        <v>23</v>
      </c>
      <c r="G2001" t="s">
        <v>26</v>
      </c>
      <c r="H2001" t="s">
        <v>19</v>
      </c>
      <c r="I2001">
        <v>146.97</v>
      </c>
      <c r="J2001">
        <v>18.5</v>
      </c>
      <c r="K2001">
        <v>18.5</v>
      </c>
      <c r="L2001" t="s">
        <v>24</v>
      </c>
      <c r="M2001" s="8">
        <v>0</v>
      </c>
      <c r="N2001">
        <f t="shared" si="93"/>
        <v>0</v>
      </c>
      <c r="O2001">
        <f t="shared" si="94"/>
        <v>0</v>
      </c>
      <c r="P2001">
        <f t="shared" si="95"/>
        <v>0</v>
      </c>
      <c r="U2001">
        <v>0.24</v>
      </c>
      <c r="V2001">
        <v>146.97</v>
      </c>
      <c r="W2001">
        <v>18.5</v>
      </c>
    </row>
    <row r="2002" spans="1:23" x14ac:dyDescent="0.35">
      <c r="A2002">
        <v>44391</v>
      </c>
      <c r="B2002" t="s">
        <v>12</v>
      </c>
      <c r="C2002">
        <v>54</v>
      </c>
      <c r="D2002">
        <v>0</v>
      </c>
      <c r="E2002">
        <v>0</v>
      </c>
      <c r="F2002" t="s">
        <v>13</v>
      </c>
      <c r="G2002" t="s">
        <v>14</v>
      </c>
      <c r="H2002" t="s">
        <v>15</v>
      </c>
      <c r="I2002">
        <v>65.69</v>
      </c>
      <c r="J2002">
        <v>21.4</v>
      </c>
      <c r="K2002">
        <v>21.4</v>
      </c>
      <c r="L2002" t="s">
        <v>21</v>
      </c>
      <c r="M2002" s="8">
        <v>0</v>
      </c>
      <c r="N2002">
        <f t="shared" si="93"/>
        <v>0</v>
      </c>
      <c r="O2002">
        <f t="shared" si="94"/>
        <v>0</v>
      </c>
      <c r="P2002">
        <f t="shared" si="95"/>
        <v>0</v>
      </c>
      <c r="U2002">
        <v>54</v>
      </c>
      <c r="V2002">
        <v>65.69</v>
      </c>
      <c r="W2002">
        <v>21.4</v>
      </c>
    </row>
    <row r="2003" spans="1:23" x14ac:dyDescent="0.35">
      <c r="A2003">
        <v>12741</v>
      </c>
      <c r="B2003" t="s">
        <v>17</v>
      </c>
      <c r="C2003">
        <v>25</v>
      </c>
      <c r="D2003">
        <v>0</v>
      </c>
      <c r="E2003">
        <v>0</v>
      </c>
      <c r="F2003" t="s">
        <v>13</v>
      </c>
      <c r="G2003" t="s">
        <v>14</v>
      </c>
      <c r="H2003" t="s">
        <v>19</v>
      </c>
      <c r="I2003">
        <v>97.52</v>
      </c>
      <c r="J2003">
        <v>45.5</v>
      </c>
      <c r="K2003">
        <v>45.5</v>
      </c>
      <c r="L2003" t="s">
        <v>16</v>
      </c>
      <c r="M2003" s="8">
        <v>0</v>
      </c>
      <c r="N2003">
        <f t="shared" si="93"/>
        <v>0</v>
      </c>
      <c r="O2003">
        <f t="shared" si="94"/>
        <v>0</v>
      </c>
      <c r="P2003">
        <f t="shared" si="95"/>
        <v>0</v>
      </c>
      <c r="U2003">
        <v>25</v>
      </c>
      <c r="V2003">
        <v>97.52</v>
      </c>
      <c r="W2003">
        <v>45.5</v>
      </c>
    </row>
    <row r="2004" spans="1:23" x14ac:dyDescent="0.35">
      <c r="A2004">
        <v>15418</v>
      </c>
      <c r="B2004" t="s">
        <v>17</v>
      </c>
      <c r="C2004">
        <v>80</v>
      </c>
      <c r="D2004">
        <v>0</v>
      </c>
      <c r="E2004">
        <v>0</v>
      </c>
      <c r="F2004" t="s">
        <v>13</v>
      </c>
      <c r="G2004" t="s">
        <v>18</v>
      </c>
      <c r="H2004" t="s">
        <v>19</v>
      </c>
      <c r="I2004">
        <v>90.43</v>
      </c>
      <c r="J2004">
        <v>34.200000000000003</v>
      </c>
      <c r="K2004">
        <v>34.200000000000003</v>
      </c>
      <c r="L2004" t="s">
        <v>21</v>
      </c>
      <c r="M2004" s="8">
        <v>0</v>
      </c>
      <c r="N2004">
        <f t="shared" si="93"/>
        <v>0</v>
      </c>
      <c r="O2004">
        <f t="shared" si="94"/>
        <v>0</v>
      </c>
      <c r="P2004">
        <f t="shared" si="95"/>
        <v>0</v>
      </c>
      <c r="U2004">
        <v>80</v>
      </c>
      <c r="V2004">
        <v>90.43</v>
      </c>
      <c r="W2004">
        <v>34.200000000000003</v>
      </c>
    </row>
    <row r="2005" spans="1:23" x14ac:dyDescent="0.35">
      <c r="A2005">
        <v>69482</v>
      </c>
      <c r="B2005" t="s">
        <v>17</v>
      </c>
      <c r="C2005">
        <v>31</v>
      </c>
      <c r="D2005">
        <v>0</v>
      </c>
      <c r="E2005">
        <v>0</v>
      </c>
      <c r="F2005" t="s">
        <v>13</v>
      </c>
      <c r="G2005" t="s">
        <v>25</v>
      </c>
      <c r="H2005" t="s">
        <v>15</v>
      </c>
      <c r="I2005">
        <v>81.709999999999994</v>
      </c>
      <c r="J2005">
        <v>32.700000000000003</v>
      </c>
      <c r="K2005">
        <v>32.700000000000003</v>
      </c>
      <c r="L2005" t="s">
        <v>24</v>
      </c>
      <c r="M2005" s="8">
        <v>0</v>
      </c>
      <c r="N2005">
        <f t="shared" si="93"/>
        <v>0</v>
      </c>
      <c r="O2005">
        <f t="shared" si="94"/>
        <v>0</v>
      </c>
      <c r="P2005">
        <f t="shared" si="95"/>
        <v>0</v>
      </c>
      <c r="U2005">
        <v>31</v>
      </c>
      <c r="V2005">
        <v>81.709999999999994</v>
      </c>
      <c r="W2005">
        <v>32.700000000000003</v>
      </c>
    </row>
    <row r="2006" spans="1:23" x14ac:dyDescent="0.35">
      <c r="A2006">
        <v>32270</v>
      </c>
      <c r="B2006" t="s">
        <v>12</v>
      </c>
      <c r="C2006">
        <v>53</v>
      </c>
      <c r="D2006">
        <v>0</v>
      </c>
      <c r="E2006">
        <v>0</v>
      </c>
      <c r="F2006" t="s">
        <v>13</v>
      </c>
      <c r="G2006" t="s">
        <v>14</v>
      </c>
      <c r="H2006" t="s">
        <v>19</v>
      </c>
      <c r="I2006">
        <v>198.24</v>
      </c>
      <c r="J2006">
        <v>38.1</v>
      </c>
      <c r="K2006">
        <v>38.1</v>
      </c>
      <c r="L2006" t="s">
        <v>21</v>
      </c>
      <c r="M2006" s="8">
        <v>0</v>
      </c>
      <c r="N2006">
        <f t="shared" si="93"/>
        <v>0</v>
      </c>
      <c r="O2006">
        <f t="shared" si="94"/>
        <v>0</v>
      </c>
      <c r="P2006">
        <f t="shared" si="95"/>
        <v>1</v>
      </c>
      <c r="U2006">
        <v>53</v>
      </c>
      <c r="V2006">
        <v>198.24</v>
      </c>
      <c r="W2006">
        <v>38.1</v>
      </c>
    </row>
    <row r="2007" spans="1:23" x14ac:dyDescent="0.35">
      <c r="A2007">
        <v>50983</v>
      </c>
      <c r="B2007" t="s">
        <v>12</v>
      </c>
      <c r="C2007">
        <v>35</v>
      </c>
      <c r="D2007">
        <v>0</v>
      </c>
      <c r="E2007">
        <v>0</v>
      </c>
      <c r="F2007" t="s">
        <v>13</v>
      </c>
      <c r="G2007" t="s">
        <v>14</v>
      </c>
      <c r="H2007" t="s">
        <v>19</v>
      </c>
      <c r="I2007">
        <v>90.51</v>
      </c>
      <c r="J2007">
        <v>26.7</v>
      </c>
      <c r="K2007">
        <v>26.7</v>
      </c>
      <c r="L2007" t="s">
        <v>21</v>
      </c>
      <c r="M2007" s="8">
        <v>0</v>
      </c>
      <c r="N2007">
        <f t="shared" si="93"/>
        <v>0</v>
      </c>
      <c r="O2007">
        <f t="shared" si="94"/>
        <v>0</v>
      </c>
      <c r="P2007">
        <f t="shared" si="95"/>
        <v>0</v>
      </c>
      <c r="U2007">
        <v>35</v>
      </c>
      <c r="V2007">
        <v>90.51</v>
      </c>
      <c r="W2007">
        <v>26.7</v>
      </c>
    </row>
    <row r="2008" spans="1:23" x14ac:dyDescent="0.35">
      <c r="A2008">
        <v>6493</v>
      </c>
      <c r="B2008" t="s">
        <v>12</v>
      </c>
      <c r="C2008">
        <v>31</v>
      </c>
      <c r="D2008">
        <v>0</v>
      </c>
      <c r="E2008">
        <v>0</v>
      </c>
      <c r="F2008" t="s">
        <v>23</v>
      </c>
      <c r="G2008" t="s">
        <v>14</v>
      </c>
      <c r="H2008" t="s">
        <v>15</v>
      </c>
      <c r="I2008">
        <v>97.78</v>
      </c>
      <c r="J2008">
        <v>22.6</v>
      </c>
      <c r="K2008">
        <v>22.6</v>
      </c>
      <c r="L2008" t="s">
        <v>22</v>
      </c>
      <c r="M2008" s="8">
        <v>0</v>
      </c>
      <c r="N2008">
        <f t="shared" si="93"/>
        <v>0</v>
      </c>
      <c r="O2008">
        <f t="shared" si="94"/>
        <v>0</v>
      </c>
      <c r="P2008">
        <f t="shared" si="95"/>
        <v>0</v>
      </c>
      <c r="U2008">
        <v>31</v>
      </c>
      <c r="V2008">
        <v>97.78</v>
      </c>
      <c r="W2008">
        <v>22.6</v>
      </c>
    </row>
    <row r="2009" spans="1:23" x14ac:dyDescent="0.35">
      <c r="A2009">
        <v>45399</v>
      </c>
      <c r="B2009" t="s">
        <v>12</v>
      </c>
      <c r="C2009">
        <v>60</v>
      </c>
      <c r="D2009">
        <v>0</v>
      </c>
      <c r="E2009">
        <v>0</v>
      </c>
      <c r="F2009" t="s">
        <v>13</v>
      </c>
      <c r="G2009" t="s">
        <v>14</v>
      </c>
      <c r="H2009" t="s">
        <v>15</v>
      </c>
      <c r="I2009">
        <v>80.739999999999995</v>
      </c>
      <c r="J2009">
        <v>27.7</v>
      </c>
      <c r="K2009">
        <v>27.7</v>
      </c>
      <c r="L2009" t="s">
        <v>24</v>
      </c>
      <c r="M2009" s="8">
        <v>0</v>
      </c>
      <c r="N2009">
        <f t="shared" si="93"/>
        <v>0</v>
      </c>
      <c r="O2009">
        <f t="shared" si="94"/>
        <v>0</v>
      </c>
      <c r="P2009">
        <f t="shared" si="95"/>
        <v>0</v>
      </c>
      <c r="U2009">
        <v>60</v>
      </c>
      <c r="V2009">
        <v>80.739999999999995</v>
      </c>
      <c r="W2009">
        <v>27.7</v>
      </c>
    </row>
    <row r="2010" spans="1:23" x14ac:dyDescent="0.35">
      <c r="A2010">
        <v>67099</v>
      </c>
      <c r="B2010" t="s">
        <v>12</v>
      </c>
      <c r="C2010">
        <v>0.56000000000000005</v>
      </c>
      <c r="D2010">
        <v>0</v>
      </c>
      <c r="E2010">
        <v>0</v>
      </c>
      <c r="F2010" t="s">
        <v>23</v>
      </c>
      <c r="G2010" t="s">
        <v>26</v>
      </c>
      <c r="H2010" t="s">
        <v>19</v>
      </c>
      <c r="I2010">
        <v>57.02</v>
      </c>
      <c r="J2010">
        <v>20.7</v>
      </c>
      <c r="K2010">
        <v>20.7</v>
      </c>
      <c r="L2010" t="s">
        <v>24</v>
      </c>
      <c r="M2010" s="8">
        <v>0</v>
      </c>
      <c r="N2010">
        <f t="shared" si="93"/>
        <v>0</v>
      </c>
      <c r="O2010">
        <f t="shared" si="94"/>
        <v>0</v>
      </c>
      <c r="P2010">
        <f t="shared" si="95"/>
        <v>0</v>
      </c>
      <c r="U2010">
        <v>0.56000000000000005</v>
      </c>
      <c r="V2010">
        <v>57.02</v>
      </c>
      <c r="W2010">
        <v>20.7</v>
      </c>
    </row>
    <row r="2011" spans="1:23" x14ac:dyDescent="0.35">
      <c r="A2011">
        <v>19585</v>
      </c>
      <c r="B2011" t="s">
        <v>17</v>
      </c>
      <c r="C2011">
        <v>21</v>
      </c>
      <c r="D2011">
        <v>0</v>
      </c>
      <c r="E2011">
        <v>0</v>
      </c>
      <c r="F2011" t="s">
        <v>23</v>
      </c>
      <c r="G2011" t="s">
        <v>14</v>
      </c>
      <c r="H2011" t="s">
        <v>19</v>
      </c>
      <c r="I2011">
        <v>93</v>
      </c>
      <c r="J2011">
        <v>25.7</v>
      </c>
      <c r="K2011">
        <v>25.7</v>
      </c>
      <c r="L2011" t="s">
        <v>21</v>
      </c>
      <c r="M2011" s="8">
        <v>0</v>
      </c>
      <c r="N2011">
        <f t="shared" si="93"/>
        <v>0</v>
      </c>
      <c r="O2011">
        <f t="shared" si="94"/>
        <v>0</v>
      </c>
      <c r="P2011">
        <f t="shared" si="95"/>
        <v>0</v>
      </c>
      <c r="U2011">
        <v>21</v>
      </c>
      <c r="V2011">
        <v>93</v>
      </c>
      <c r="W2011">
        <v>25.7</v>
      </c>
    </row>
    <row r="2012" spans="1:23" x14ac:dyDescent="0.35">
      <c r="A2012">
        <v>26247</v>
      </c>
      <c r="B2012" t="s">
        <v>17</v>
      </c>
      <c r="C2012">
        <v>78</v>
      </c>
      <c r="D2012">
        <v>0</v>
      </c>
      <c r="E2012">
        <v>0</v>
      </c>
      <c r="F2012" t="s">
        <v>13</v>
      </c>
      <c r="G2012" t="s">
        <v>14</v>
      </c>
      <c r="H2012" t="s">
        <v>19</v>
      </c>
      <c r="I2012">
        <v>95.37</v>
      </c>
      <c r="J2012">
        <v>17.3</v>
      </c>
      <c r="K2012">
        <v>17.3</v>
      </c>
      <c r="L2012" t="s">
        <v>24</v>
      </c>
      <c r="M2012" s="8">
        <v>0</v>
      </c>
      <c r="N2012">
        <f t="shared" si="93"/>
        <v>0</v>
      </c>
      <c r="O2012">
        <f t="shared" si="94"/>
        <v>0</v>
      </c>
      <c r="P2012">
        <f t="shared" si="95"/>
        <v>0</v>
      </c>
      <c r="U2012">
        <v>78</v>
      </c>
      <c r="V2012">
        <v>95.37</v>
      </c>
      <c r="W2012">
        <v>17.3</v>
      </c>
    </row>
    <row r="2013" spans="1:23" x14ac:dyDescent="0.35">
      <c r="A2013">
        <v>25818</v>
      </c>
      <c r="B2013" t="s">
        <v>12</v>
      </c>
      <c r="C2013">
        <v>59</v>
      </c>
      <c r="D2013">
        <v>0</v>
      </c>
      <c r="E2013">
        <v>0</v>
      </c>
      <c r="F2013" t="s">
        <v>13</v>
      </c>
      <c r="G2013" t="s">
        <v>25</v>
      </c>
      <c r="H2013" t="s">
        <v>19</v>
      </c>
      <c r="I2013">
        <v>96.25</v>
      </c>
      <c r="J2013">
        <v>23.3</v>
      </c>
      <c r="K2013">
        <v>23.3</v>
      </c>
      <c r="L2013" t="s">
        <v>16</v>
      </c>
      <c r="M2013" s="8">
        <v>0</v>
      </c>
      <c r="N2013">
        <f t="shared" si="93"/>
        <v>0</v>
      </c>
      <c r="O2013">
        <f t="shared" si="94"/>
        <v>0</v>
      </c>
      <c r="P2013">
        <f t="shared" si="95"/>
        <v>0</v>
      </c>
      <c r="U2013">
        <v>59</v>
      </c>
      <c r="V2013">
        <v>96.25</v>
      </c>
      <c r="W2013">
        <v>23.3</v>
      </c>
    </row>
    <row r="2014" spans="1:23" x14ac:dyDescent="0.35">
      <c r="A2014">
        <v>34261</v>
      </c>
      <c r="B2014" t="s">
        <v>12</v>
      </c>
      <c r="C2014">
        <v>0.64</v>
      </c>
      <c r="D2014">
        <v>0</v>
      </c>
      <c r="E2014">
        <v>0</v>
      </c>
      <c r="F2014" t="s">
        <v>23</v>
      </c>
      <c r="G2014" t="s">
        <v>26</v>
      </c>
      <c r="H2014" t="s">
        <v>19</v>
      </c>
      <c r="I2014">
        <v>86.74</v>
      </c>
      <c r="J2014">
        <v>16.2</v>
      </c>
      <c r="K2014">
        <v>16.2</v>
      </c>
      <c r="L2014" t="s">
        <v>24</v>
      </c>
      <c r="M2014" s="8">
        <v>0</v>
      </c>
      <c r="N2014">
        <f t="shared" si="93"/>
        <v>0</v>
      </c>
      <c r="O2014">
        <f t="shared" si="94"/>
        <v>0</v>
      </c>
      <c r="P2014">
        <f t="shared" si="95"/>
        <v>0</v>
      </c>
      <c r="U2014">
        <v>0.64</v>
      </c>
      <c r="V2014">
        <v>86.74</v>
      </c>
      <c r="W2014">
        <v>16.2</v>
      </c>
    </row>
    <row r="2015" spans="1:23" x14ac:dyDescent="0.35">
      <c r="A2015">
        <v>64128</v>
      </c>
      <c r="B2015" t="s">
        <v>12</v>
      </c>
      <c r="C2015">
        <v>10</v>
      </c>
      <c r="D2015">
        <v>0</v>
      </c>
      <c r="E2015">
        <v>0</v>
      </c>
      <c r="F2015" t="s">
        <v>23</v>
      </c>
      <c r="G2015" t="s">
        <v>26</v>
      </c>
      <c r="H2015" t="s">
        <v>15</v>
      </c>
      <c r="I2015">
        <v>63.08</v>
      </c>
      <c r="J2015">
        <v>20.5</v>
      </c>
      <c r="K2015">
        <v>20.5</v>
      </c>
      <c r="L2015" t="s">
        <v>22</v>
      </c>
      <c r="M2015" s="8">
        <v>0</v>
      </c>
      <c r="N2015">
        <f t="shared" si="93"/>
        <v>0</v>
      </c>
      <c r="O2015">
        <f t="shared" si="94"/>
        <v>0</v>
      </c>
      <c r="P2015">
        <f t="shared" si="95"/>
        <v>0</v>
      </c>
      <c r="U2015">
        <v>10</v>
      </c>
      <c r="V2015">
        <v>63.08</v>
      </c>
      <c r="W2015">
        <v>20.5</v>
      </c>
    </row>
    <row r="2016" spans="1:23" x14ac:dyDescent="0.35">
      <c r="A2016">
        <v>62817</v>
      </c>
      <c r="B2016" t="s">
        <v>12</v>
      </c>
      <c r="C2016">
        <v>60</v>
      </c>
      <c r="D2016">
        <v>0</v>
      </c>
      <c r="E2016">
        <v>0</v>
      </c>
      <c r="F2016" t="s">
        <v>13</v>
      </c>
      <c r="G2016" t="s">
        <v>14</v>
      </c>
      <c r="H2016" t="s">
        <v>15</v>
      </c>
      <c r="I2016">
        <v>129.16</v>
      </c>
      <c r="J2016">
        <v>33.6</v>
      </c>
      <c r="K2016">
        <v>33.6</v>
      </c>
      <c r="L2016" t="s">
        <v>22</v>
      </c>
      <c r="M2016" s="8">
        <v>0</v>
      </c>
      <c r="N2016">
        <f t="shared" si="93"/>
        <v>0</v>
      </c>
      <c r="O2016">
        <f t="shared" si="94"/>
        <v>0</v>
      </c>
      <c r="P2016">
        <f t="shared" si="95"/>
        <v>0</v>
      </c>
      <c r="U2016">
        <v>60</v>
      </c>
      <c r="V2016">
        <v>129.16</v>
      </c>
      <c r="W2016">
        <v>33.6</v>
      </c>
    </row>
    <row r="2017" spans="1:23" x14ac:dyDescent="0.35">
      <c r="A2017">
        <v>69339</v>
      </c>
      <c r="B2017" t="s">
        <v>12</v>
      </c>
      <c r="C2017">
        <v>11</v>
      </c>
      <c r="D2017">
        <v>0</v>
      </c>
      <c r="E2017">
        <v>0</v>
      </c>
      <c r="F2017" t="s">
        <v>23</v>
      </c>
      <c r="G2017" t="s">
        <v>26</v>
      </c>
      <c r="H2017" t="s">
        <v>15</v>
      </c>
      <c r="I2017">
        <v>99.79</v>
      </c>
      <c r="J2017">
        <v>20.2</v>
      </c>
      <c r="K2017">
        <v>20.2</v>
      </c>
      <c r="L2017" t="s">
        <v>24</v>
      </c>
      <c r="M2017" s="8">
        <v>0</v>
      </c>
      <c r="N2017">
        <f t="shared" si="93"/>
        <v>0</v>
      </c>
      <c r="O2017">
        <f t="shared" si="94"/>
        <v>0</v>
      </c>
      <c r="P2017">
        <f t="shared" si="95"/>
        <v>0</v>
      </c>
      <c r="U2017">
        <v>11</v>
      </c>
      <c r="V2017">
        <v>99.79</v>
      </c>
      <c r="W2017">
        <v>20.2</v>
      </c>
    </row>
    <row r="2018" spans="1:23" x14ac:dyDescent="0.35">
      <c r="A2018">
        <v>25919</v>
      </c>
      <c r="B2018" t="s">
        <v>12</v>
      </c>
      <c r="C2018">
        <v>48</v>
      </c>
      <c r="D2018">
        <v>1</v>
      </c>
      <c r="E2018">
        <v>0</v>
      </c>
      <c r="F2018" t="s">
        <v>13</v>
      </c>
      <c r="G2018" t="s">
        <v>18</v>
      </c>
      <c r="H2018" t="s">
        <v>15</v>
      </c>
      <c r="I2018">
        <v>83.34</v>
      </c>
      <c r="J2018">
        <v>49.3</v>
      </c>
      <c r="K2018">
        <v>49.3</v>
      </c>
      <c r="L2018" t="s">
        <v>21</v>
      </c>
      <c r="M2018" s="8">
        <v>0</v>
      </c>
      <c r="N2018">
        <f t="shared" si="93"/>
        <v>1</v>
      </c>
      <c r="O2018">
        <f t="shared" si="94"/>
        <v>0</v>
      </c>
      <c r="P2018">
        <f t="shared" si="95"/>
        <v>0</v>
      </c>
      <c r="U2018">
        <v>48</v>
      </c>
      <c r="V2018">
        <v>83.34</v>
      </c>
      <c r="W2018">
        <v>49.3</v>
      </c>
    </row>
    <row r="2019" spans="1:23" x14ac:dyDescent="0.35">
      <c r="A2019">
        <v>71978</v>
      </c>
      <c r="B2019" t="s">
        <v>17</v>
      </c>
      <c r="C2019">
        <v>50</v>
      </c>
      <c r="D2019">
        <v>0</v>
      </c>
      <c r="E2019">
        <v>0</v>
      </c>
      <c r="F2019" t="s">
        <v>13</v>
      </c>
      <c r="G2019" t="s">
        <v>14</v>
      </c>
      <c r="H2019" t="s">
        <v>15</v>
      </c>
      <c r="I2019">
        <v>95.01</v>
      </c>
      <c r="J2019">
        <v>26.2</v>
      </c>
      <c r="K2019">
        <v>26.2</v>
      </c>
      <c r="L2019" t="s">
        <v>16</v>
      </c>
      <c r="M2019" s="8">
        <v>0</v>
      </c>
      <c r="N2019">
        <f t="shared" si="93"/>
        <v>0</v>
      </c>
      <c r="O2019">
        <f t="shared" si="94"/>
        <v>0</v>
      </c>
      <c r="P2019">
        <f t="shared" si="95"/>
        <v>0</v>
      </c>
      <c r="U2019">
        <v>50</v>
      </c>
      <c r="V2019">
        <v>95.01</v>
      </c>
      <c r="W2019">
        <v>26.2</v>
      </c>
    </row>
    <row r="2020" spans="1:23" x14ac:dyDescent="0.35">
      <c r="A2020">
        <v>1473</v>
      </c>
      <c r="B2020" t="s">
        <v>12</v>
      </c>
      <c r="C2020">
        <v>69</v>
      </c>
      <c r="D2020">
        <v>1</v>
      </c>
      <c r="E2020">
        <v>0</v>
      </c>
      <c r="F2020" t="s">
        <v>13</v>
      </c>
      <c r="G2020" t="s">
        <v>14</v>
      </c>
      <c r="H2020" t="s">
        <v>15</v>
      </c>
      <c r="I2020">
        <v>229.21</v>
      </c>
      <c r="J2020">
        <v>30.1</v>
      </c>
      <c r="K2020">
        <v>30.1</v>
      </c>
      <c r="L2020" t="s">
        <v>22</v>
      </c>
      <c r="M2020" s="8">
        <v>0</v>
      </c>
      <c r="N2020">
        <f t="shared" si="93"/>
        <v>0</v>
      </c>
      <c r="O2020">
        <f t="shared" si="94"/>
        <v>0</v>
      </c>
      <c r="P2020">
        <f t="shared" si="95"/>
        <v>1</v>
      </c>
      <c r="U2020">
        <v>69</v>
      </c>
      <c r="V2020">
        <v>229.21</v>
      </c>
      <c r="W2020">
        <v>30.1</v>
      </c>
    </row>
    <row r="2021" spans="1:23" x14ac:dyDescent="0.35">
      <c r="A2021">
        <v>66546</v>
      </c>
      <c r="B2021" t="s">
        <v>17</v>
      </c>
      <c r="C2021">
        <v>20</v>
      </c>
      <c r="D2021">
        <v>0</v>
      </c>
      <c r="E2021">
        <v>0</v>
      </c>
      <c r="F2021" t="s">
        <v>23</v>
      </c>
      <c r="G2021" t="s">
        <v>14</v>
      </c>
      <c r="H2021" t="s">
        <v>15</v>
      </c>
      <c r="I2021">
        <v>80.08</v>
      </c>
      <c r="J2021">
        <v>25.1</v>
      </c>
      <c r="K2021">
        <v>25.1</v>
      </c>
      <c r="L2021" t="s">
        <v>21</v>
      </c>
      <c r="M2021" s="8">
        <v>0</v>
      </c>
      <c r="N2021">
        <f t="shared" si="93"/>
        <v>0</v>
      </c>
      <c r="O2021">
        <f t="shared" si="94"/>
        <v>0</v>
      </c>
      <c r="P2021">
        <f t="shared" si="95"/>
        <v>0</v>
      </c>
      <c r="U2021">
        <v>20</v>
      </c>
      <c r="V2021">
        <v>80.08</v>
      </c>
      <c r="W2021">
        <v>25.1</v>
      </c>
    </row>
    <row r="2022" spans="1:23" x14ac:dyDescent="0.35">
      <c r="A2022">
        <v>56584</v>
      </c>
      <c r="B2022" t="s">
        <v>17</v>
      </c>
      <c r="C2022">
        <v>22</v>
      </c>
      <c r="D2022">
        <v>0</v>
      </c>
      <c r="E2022">
        <v>0</v>
      </c>
      <c r="F2022" t="s">
        <v>23</v>
      </c>
      <c r="G2022" t="s">
        <v>14</v>
      </c>
      <c r="H2022" t="s">
        <v>19</v>
      </c>
      <c r="I2022">
        <v>62</v>
      </c>
      <c r="J2022">
        <v>32.700000000000003</v>
      </c>
      <c r="K2022">
        <v>32.700000000000003</v>
      </c>
      <c r="L2022" t="s">
        <v>22</v>
      </c>
      <c r="M2022" s="8">
        <v>0</v>
      </c>
      <c r="N2022">
        <f t="shared" si="93"/>
        <v>0</v>
      </c>
      <c r="O2022">
        <f t="shared" si="94"/>
        <v>0</v>
      </c>
      <c r="P2022">
        <f t="shared" si="95"/>
        <v>0</v>
      </c>
      <c r="U2022">
        <v>22</v>
      </c>
      <c r="V2022">
        <v>62</v>
      </c>
      <c r="W2022">
        <v>32.700000000000003</v>
      </c>
    </row>
    <row r="2023" spans="1:23" x14ac:dyDescent="0.35">
      <c r="A2023">
        <v>38316</v>
      </c>
      <c r="B2023" t="s">
        <v>12</v>
      </c>
      <c r="C2023">
        <v>55</v>
      </c>
      <c r="D2023">
        <v>0</v>
      </c>
      <c r="E2023">
        <v>0</v>
      </c>
      <c r="F2023" t="s">
        <v>13</v>
      </c>
      <c r="G2023" t="s">
        <v>14</v>
      </c>
      <c r="H2023" t="s">
        <v>19</v>
      </c>
      <c r="I2023">
        <v>118.69</v>
      </c>
      <c r="J2023">
        <v>26.4</v>
      </c>
      <c r="K2023">
        <v>26.4</v>
      </c>
      <c r="L2023" t="s">
        <v>24</v>
      </c>
      <c r="M2023" s="8">
        <v>0</v>
      </c>
      <c r="N2023">
        <f t="shared" si="93"/>
        <v>0</v>
      </c>
      <c r="O2023">
        <f t="shared" si="94"/>
        <v>0</v>
      </c>
      <c r="P2023">
        <f t="shared" si="95"/>
        <v>0</v>
      </c>
      <c r="U2023">
        <v>55</v>
      </c>
      <c r="V2023">
        <v>118.69</v>
      </c>
      <c r="W2023">
        <v>26.4</v>
      </c>
    </row>
    <row r="2024" spans="1:23" x14ac:dyDescent="0.35">
      <c r="A2024">
        <v>15647</v>
      </c>
      <c r="B2024" t="s">
        <v>17</v>
      </c>
      <c r="C2024">
        <v>57</v>
      </c>
      <c r="D2024">
        <v>0</v>
      </c>
      <c r="E2024">
        <v>0</v>
      </c>
      <c r="F2024" t="s">
        <v>23</v>
      </c>
      <c r="G2024" t="s">
        <v>14</v>
      </c>
      <c r="H2024" t="s">
        <v>19</v>
      </c>
      <c r="I2024">
        <v>77.569999999999993</v>
      </c>
      <c r="J2024">
        <v>21</v>
      </c>
      <c r="K2024">
        <v>21</v>
      </c>
      <c r="L2024" t="s">
        <v>24</v>
      </c>
      <c r="M2024" s="8">
        <v>0</v>
      </c>
      <c r="N2024">
        <f t="shared" si="93"/>
        <v>0</v>
      </c>
      <c r="O2024">
        <f t="shared" si="94"/>
        <v>0</v>
      </c>
      <c r="P2024">
        <f t="shared" si="95"/>
        <v>0</v>
      </c>
      <c r="U2024">
        <v>57</v>
      </c>
      <c r="V2024">
        <v>77.569999999999993</v>
      </c>
      <c r="W2024">
        <v>21</v>
      </c>
    </row>
    <row r="2025" spans="1:23" x14ac:dyDescent="0.35">
      <c r="A2025">
        <v>59933</v>
      </c>
      <c r="B2025" t="s">
        <v>17</v>
      </c>
      <c r="C2025">
        <v>29</v>
      </c>
      <c r="D2025">
        <v>0</v>
      </c>
      <c r="E2025">
        <v>0</v>
      </c>
      <c r="F2025" t="s">
        <v>23</v>
      </c>
      <c r="G2025" t="s">
        <v>14</v>
      </c>
      <c r="H2025" t="s">
        <v>19</v>
      </c>
      <c r="I2025">
        <v>108.75</v>
      </c>
      <c r="J2025">
        <v>24.1</v>
      </c>
      <c r="K2025">
        <v>24.1</v>
      </c>
      <c r="L2025" t="s">
        <v>24</v>
      </c>
      <c r="M2025" s="8">
        <v>0</v>
      </c>
      <c r="N2025">
        <f t="shared" si="93"/>
        <v>0</v>
      </c>
      <c r="O2025">
        <f t="shared" si="94"/>
        <v>0</v>
      </c>
      <c r="P2025">
        <f t="shared" si="95"/>
        <v>0</v>
      </c>
      <c r="U2025">
        <v>29</v>
      </c>
      <c r="V2025">
        <v>108.75</v>
      </c>
      <c r="W2025">
        <v>24.1</v>
      </c>
    </row>
    <row r="2026" spans="1:23" x14ac:dyDescent="0.35">
      <c r="A2026">
        <v>3429</v>
      </c>
      <c r="B2026" t="s">
        <v>17</v>
      </c>
      <c r="C2026">
        <v>32</v>
      </c>
      <c r="D2026">
        <v>0</v>
      </c>
      <c r="E2026">
        <v>0</v>
      </c>
      <c r="F2026" t="s">
        <v>23</v>
      </c>
      <c r="G2026" t="s">
        <v>25</v>
      </c>
      <c r="H2026" t="s">
        <v>15</v>
      </c>
      <c r="I2026">
        <v>108.23</v>
      </c>
      <c r="J2026">
        <v>20.399999999999999</v>
      </c>
      <c r="K2026">
        <v>20.399999999999999</v>
      </c>
      <c r="L2026" t="s">
        <v>24</v>
      </c>
      <c r="M2026" s="8">
        <v>0</v>
      </c>
      <c r="N2026">
        <f t="shared" si="93"/>
        <v>0</v>
      </c>
      <c r="O2026">
        <f t="shared" si="94"/>
        <v>0</v>
      </c>
      <c r="P2026">
        <f t="shared" si="95"/>
        <v>0</v>
      </c>
      <c r="U2026">
        <v>32</v>
      </c>
      <c r="V2026">
        <v>108.23</v>
      </c>
      <c r="W2026">
        <v>20.399999999999999</v>
      </c>
    </row>
    <row r="2027" spans="1:23" x14ac:dyDescent="0.35">
      <c r="A2027">
        <v>60963</v>
      </c>
      <c r="B2027" t="s">
        <v>17</v>
      </c>
      <c r="C2027">
        <v>54</v>
      </c>
      <c r="D2027">
        <v>0</v>
      </c>
      <c r="E2027">
        <v>0</v>
      </c>
      <c r="F2027" t="s">
        <v>13</v>
      </c>
      <c r="G2027" t="s">
        <v>14</v>
      </c>
      <c r="H2027" t="s">
        <v>19</v>
      </c>
      <c r="I2027">
        <v>151.33000000000001</v>
      </c>
      <c r="J2027">
        <v>30.9</v>
      </c>
      <c r="K2027">
        <v>30.9</v>
      </c>
      <c r="L2027" t="s">
        <v>16</v>
      </c>
      <c r="M2027" s="8">
        <v>0</v>
      </c>
      <c r="N2027">
        <f t="shared" si="93"/>
        <v>0</v>
      </c>
      <c r="O2027">
        <f t="shared" si="94"/>
        <v>0</v>
      </c>
      <c r="P2027">
        <f t="shared" si="95"/>
        <v>0</v>
      </c>
      <c r="U2027">
        <v>54</v>
      </c>
      <c r="V2027">
        <v>151.33000000000001</v>
      </c>
      <c r="W2027">
        <v>30.9</v>
      </c>
    </row>
    <row r="2028" spans="1:23" x14ac:dyDescent="0.35">
      <c r="A2028">
        <v>67689</v>
      </c>
      <c r="B2028" t="s">
        <v>12</v>
      </c>
      <c r="C2028">
        <v>37</v>
      </c>
      <c r="D2028">
        <v>0</v>
      </c>
      <c r="E2028">
        <v>0</v>
      </c>
      <c r="F2028" t="s">
        <v>13</v>
      </c>
      <c r="G2028" t="s">
        <v>18</v>
      </c>
      <c r="H2028" t="s">
        <v>19</v>
      </c>
      <c r="I2028">
        <v>82.43</v>
      </c>
      <c r="J2028">
        <v>39.1</v>
      </c>
      <c r="K2028">
        <v>39.1</v>
      </c>
      <c r="L2028" t="s">
        <v>24</v>
      </c>
      <c r="M2028" s="8">
        <v>0</v>
      </c>
      <c r="N2028">
        <f t="shared" si="93"/>
        <v>0</v>
      </c>
      <c r="O2028">
        <f t="shared" si="94"/>
        <v>0</v>
      </c>
      <c r="P2028">
        <f t="shared" si="95"/>
        <v>0</v>
      </c>
      <c r="U2028">
        <v>37</v>
      </c>
      <c r="V2028">
        <v>82.43</v>
      </c>
      <c r="W2028">
        <v>39.1</v>
      </c>
    </row>
    <row r="2029" spans="1:23" x14ac:dyDescent="0.35">
      <c r="A2029">
        <v>31689</v>
      </c>
      <c r="B2029" t="s">
        <v>17</v>
      </c>
      <c r="C2029">
        <v>58</v>
      </c>
      <c r="D2029">
        <v>0</v>
      </c>
      <c r="E2029">
        <v>0</v>
      </c>
      <c r="F2029" t="s">
        <v>13</v>
      </c>
      <c r="G2029" t="s">
        <v>14</v>
      </c>
      <c r="H2029" t="s">
        <v>19</v>
      </c>
      <c r="I2029">
        <v>107.17</v>
      </c>
      <c r="J2029">
        <v>27.7</v>
      </c>
      <c r="K2029">
        <v>27.7</v>
      </c>
      <c r="L2029" t="s">
        <v>24</v>
      </c>
      <c r="M2029" s="8">
        <v>0</v>
      </c>
      <c r="N2029">
        <f t="shared" si="93"/>
        <v>0</v>
      </c>
      <c r="O2029">
        <f t="shared" si="94"/>
        <v>0</v>
      </c>
      <c r="P2029">
        <f t="shared" si="95"/>
        <v>0</v>
      </c>
      <c r="U2029">
        <v>58</v>
      </c>
      <c r="V2029">
        <v>107.17</v>
      </c>
      <c r="W2029">
        <v>27.7</v>
      </c>
    </row>
    <row r="2030" spans="1:23" x14ac:dyDescent="0.35">
      <c r="A2030">
        <v>23240</v>
      </c>
      <c r="B2030" t="s">
        <v>17</v>
      </c>
      <c r="C2030">
        <v>41</v>
      </c>
      <c r="D2030">
        <v>0</v>
      </c>
      <c r="E2030">
        <v>0</v>
      </c>
      <c r="F2030" t="s">
        <v>13</v>
      </c>
      <c r="G2030" t="s">
        <v>14</v>
      </c>
      <c r="H2030" t="s">
        <v>19</v>
      </c>
      <c r="I2030">
        <v>91.46</v>
      </c>
      <c r="J2030">
        <v>29.5</v>
      </c>
      <c r="K2030">
        <v>29.5</v>
      </c>
      <c r="L2030" t="s">
        <v>21</v>
      </c>
      <c r="M2030" s="8">
        <v>0</v>
      </c>
      <c r="N2030">
        <f t="shared" si="93"/>
        <v>0</v>
      </c>
      <c r="O2030">
        <f t="shared" si="94"/>
        <v>0</v>
      </c>
      <c r="P2030">
        <f t="shared" si="95"/>
        <v>0</v>
      </c>
      <c r="U2030">
        <v>41</v>
      </c>
      <c r="V2030">
        <v>91.46</v>
      </c>
      <c r="W2030">
        <v>29.5</v>
      </c>
    </row>
    <row r="2031" spans="1:23" x14ac:dyDescent="0.35">
      <c r="A2031">
        <v>30850</v>
      </c>
      <c r="B2031" t="s">
        <v>12</v>
      </c>
      <c r="C2031">
        <v>72</v>
      </c>
      <c r="D2031">
        <v>0</v>
      </c>
      <c r="E2031">
        <v>0</v>
      </c>
      <c r="F2031" t="s">
        <v>13</v>
      </c>
      <c r="G2031" t="s">
        <v>14</v>
      </c>
      <c r="H2031" t="s">
        <v>15</v>
      </c>
      <c r="I2031">
        <v>81.05</v>
      </c>
      <c r="J2031">
        <v>30.3</v>
      </c>
      <c r="K2031">
        <v>30.3</v>
      </c>
      <c r="L2031" t="s">
        <v>24</v>
      </c>
      <c r="M2031" s="8">
        <v>0</v>
      </c>
      <c r="N2031">
        <f t="shared" si="93"/>
        <v>0</v>
      </c>
      <c r="O2031">
        <f t="shared" si="94"/>
        <v>0</v>
      </c>
      <c r="P2031">
        <f t="shared" si="95"/>
        <v>0</v>
      </c>
      <c r="U2031">
        <v>72</v>
      </c>
      <c r="V2031">
        <v>81.05</v>
      </c>
      <c r="W2031">
        <v>30.3</v>
      </c>
    </row>
    <row r="2032" spans="1:23" x14ac:dyDescent="0.35">
      <c r="A2032">
        <v>38920</v>
      </c>
      <c r="B2032" t="s">
        <v>12</v>
      </c>
      <c r="C2032">
        <v>0.48</v>
      </c>
      <c r="D2032">
        <v>0</v>
      </c>
      <c r="E2032">
        <v>0</v>
      </c>
      <c r="F2032" t="s">
        <v>23</v>
      </c>
      <c r="G2032" t="s">
        <v>26</v>
      </c>
      <c r="H2032" t="s">
        <v>15</v>
      </c>
      <c r="I2032">
        <v>73.02</v>
      </c>
      <c r="J2032" t="s">
        <v>20</v>
      </c>
      <c r="K2032">
        <v>28.1</v>
      </c>
      <c r="L2032" t="s">
        <v>24</v>
      </c>
      <c r="M2032" s="8">
        <v>0</v>
      </c>
      <c r="N2032">
        <f t="shared" si="93"/>
        <v>1</v>
      </c>
      <c r="O2032">
        <f t="shared" si="94"/>
        <v>0</v>
      </c>
      <c r="P2032">
        <f t="shared" si="95"/>
        <v>0</v>
      </c>
      <c r="U2032">
        <v>0.48</v>
      </c>
      <c r="V2032">
        <v>73.02</v>
      </c>
      <c r="W2032">
        <v>28.1</v>
      </c>
    </row>
    <row r="2033" spans="1:23" x14ac:dyDescent="0.35">
      <c r="A2033">
        <v>66080</v>
      </c>
      <c r="B2033" t="s">
        <v>17</v>
      </c>
      <c r="C2033">
        <v>32</v>
      </c>
      <c r="D2033">
        <v>0</v>
      </c>
      <c r="E2033">
        <v>0</v>
      </c>
      <c r="F2033" t="s">
        <v>23</v>
      </c>
      <c r="G2033" t="s">
        <v>14</v>
      </c>
      <c r="H2033" t="s">
        <v>15</v>
      </c>
      <c r="I2033">
        <v>114.37</v>
      </c>
      <c r="J2033">
        <v>37.799999999999997</v>
      </c>
      <c r="K2033">
        <v>37.799999999999997</v>
      </c>
      <c r="L2033" t="s">
        <v>24</v>
      </c>
      <c r="M2033" s="8">
        <v>0</v>
      </c>
      <c r="N2033">
        <f t="shared" si="93"/>
        <v>0</v>
      </c>
      <c r="O2033">
        <f t="shared" si="94"/>
        <v>0</v>
      </c>
      <c r="P2033">
        <f t="shared" si="95"/>
        <v>0</v>
      </c>
      <c r="U2033">
        <v>32</v>
      </c>
      <c r="V2033">
        <v>114.37</v>
      </c>
      <c r="W2033">
        <v>37.799999999999997</v>
      </c>
    </row>
    <row r="2034" spans="1:23" x14ac:dyDescent="0.35">
      <c r="A2034">
        <v>57263</v>
      </c>
      <c r="B2034" t="s">
        <v>17</v>
      </c>
      <c r="C2034">
        <v>54</v>
      </c>
      <c r="D2034">
        <v>0</v>
      </c>
      <c r="E2034">
        <v>0</v>
      </c>
      <c r="F2034" t="s">
        <v>13</v>
      </c>
      <c r="G2034" t="s">
        <v>14</v>
      </c>
      <c r="H2034" t="s">
        <v>15</v>
      </c>
      <c r="I2034">
        <v>100.29</v>
      </c>
      <c r="J2034">
        <v>30.2</v>
      </c>
      <c r="K2034">
        <v>30.2</v>
      </c>
      <c r="L2034" t="s">
        <v>21</v>
      </c>
      <c r="M2034" s="8">
        <v>0</v>
      </c>
      <c r="N2034">
        <f t="shared" si="93"/>
        <v>0</v>
      </c>
      <c r="O2034">
        <f t="shared" si="94"/>
        <v>0</v>
      </c>
      <c r="P2034">
        <f t="shared" si="95"/>
        <v>0</v>
      </c>
      <c r="U2034">
        <v>54</v>
      </c>
      <c r="V2034">
        <v>100.29</v>
      </c>
      <c r="W2034">
        <v>30.2</v>
      </c>
    </row>
    <row r="2035" spans="1:23" x14ac:dyDescent="0.35">
      <c r="A2035">
        <v>60126</v>
      </c>
      <c r="B2035" t="s">
        <v>17</v>
      </c>
      <c r="C2035">
        <v>79</v>
      </c>
      <c r="D2035">
        <v>0</v>
      </c>
      <c r="E2035">
        <v>0</v>
      </c>
      <c r="F2035" t="s">
        <v>13</v>
      </c>
      <c r="G2035" t="s">
        <v>14</v>
      </c>
      <c r="H2035" t="s">
        <v>15</v>
      </c>
      <c r="I2035">
        <v>68.37</v>
      </c>
      <c r="J2035">
        <v>24.2</v>
      </c>
      <c r="K2035">
        <v>24.2</v>
      </c>
      <c r="L2035" t="s">
        <v>22</v>
      </c>
      <c r="M2035" s="8">
        <v>0</v>
      </c>
      <c r="N2035">
        <f t="shared" si="93"/>
        <v>0</v>
      </c>
      <c r="O2035">
        <f t="shared" si="94"/>
        <v>0</v>
      </c>
      <c r="P2035">
        <f t="shared" si="95"/>
        <v>0</v>
      </c>
      <c r="U2035">
        <v>79</v>
      </c>
      <c r="V2035">
        <v>68.37</v>
      </c>
      <c r="W2035">
        <v>24.2</v>
      </c>
    </row>
    <row r="2036" spans="1:23" x14ac:dyDescent="0.35">
      <c r="A2036">
        <v>64393</v>
      </c>
      <c r="B2036" t="s">
        <v>12</v>
      </c>
      <c r="C2036">
        <v>56</v>
      </c>
      <c r="D2036">
        <v>0</v>
      </c>
      <c r="E2036">
        <v>0</v>
      </c>
      <c r="F2036" t="s">
        <v>23</v>
      </c>
      <c r="G2036" t="s">
        <v>18</v>
      </c>
      <c r="H2036" t="s">
        <v>19</v>
      </c>
      <c r="I2036">
        <v>87.95</v>
      </c>
      <c r="J2036">
        <v>25.2</v>
      </c>
      <c r="K2036">
        <v>25.2</v>
      </c>
      <c r="L2036" t="s">
        <v>21</v>
      </c>
      <c r="M2036" s="8">
        <v>0</v>
      </c>
      <c r="N2036">
        <f t="shared" si="93"/>
        <v>0</v>
      </c>
      <c r="O2036">
        <f t="shared" si="94"/>
        <v>0</v>
      </c>
      <c r="P2036">
        <f t="shared" si="95"/>
        <v>0</v>
      </c>
      <c r="U2036">
        <v>56</v>
      </c>
      <c r="V2036">
        <v>87.95</v>
      </c>
      <c r="W2036">
        <v>25.2</v>
      </c>
    </row>
    <row r="2037" spans="1:23" x14ac:dyDescent="0.35">
      <c r="A2037">
        <v>69285</v>
      </c>
      <c r="B2037" t="s">
        <v>17</v>
      </c>
      <c r="C2037">
        <v>45</v>
      </c>
      <c r="D2037">
        <v>0</v>
      </c>
      <c r="E2037">
        <v>0</v>
      </c>
      <c r="F2037" t="s">
        <v>13</v>
      </c>
      <c r="G2037" t="s">
        <v>14</v>
      </c>
      <c r="H2037" t="s">
        <v>15</v>
      </c>
      <c r="I2037">
        <v>73.27</v>
      </c>
      <c r="J2037">
        <v>22.2</v>
      </c>
      <c r="K2037">
        <v>22.2</v>
      </c>
      <c r="L2037" t="s">
        <v>22</v>
      </c>
      <c r="M2037" s="8">
        <v>0</v>
      </c>
      <c r="N2037">
        <f t="shared" si="93"/>
        <v>0</v>
      </c>
      <c r="O2037">
        <f t="shared" si="94"/>
        <v>0</v>
      </c>
      <c r="P2037">
        <f t="shared" si="95"/>
        <v>0</v>
      </c>
      <c r="U2037">
        <v>45</v>
      </c>
      <c r="V2037">
        <v>73.27</v>
      </c>
      <c r="W2037">
        <v>22.2</v>
      </c>
    </row>
    <row r="2038" spans="1:23" x14ac:dyDescent="0.35">
      <c r="A2038">
        <v>24428</v>
      </c>
      <c r="B2038" t="s">
        <v>12</v>
      </c>
      <c r="C2038">
        <v>6</v>
      </c>
      <c r="D2038">
        <v>0</v>
      </c>
      <c r="E2038">
        <v>0</v>
      </c>
      <c r="F2038" t="s">
        <v>23</v>
      </c>
      <c r="G2038" t="s">
        <v>26</v>
      </c>
      <c r="H2038" t="s">
        <v>19</v>
      </c>
      <c r="I2038">
        <v>131.43</v>
      </c>
      <c r="J2038">
        <v>17.7</v>
      </c>
      <c r="K2038">
        <v>17.7</v>
      </c>
      <c r="L2038" t="s">
        <v>24</v>
      </c>
      <c r="M2038" s="8">
        <v>0</v>
      </c>
      <c r="N2038">
        <f t="shared" si="93"/>
        <v>0</v>
      </c>
      <c r="O2038">
        <f t="shared" si="94"/>
        <v>0</v>
      </c>
      <c r="P2038">
        <f t="shared" si="95"/>
        <v>0</v>
      </c>
      <c r="U2038">
        <v>6</v>
      </c>
      <c r="V2038">
        <v>131.43</v>
      </c>
      <c r="W2038">
        <v>17.7</v>
      </c>
    </row>
    <row r="2039" spans="1:23" x14ac:dyDescent="0.35">
      <c r="A2039">
        <v>59642</v>
      </c>
      <c r="B2039" t="s">
        <v>17</v>
      </c>
      <c r="C2039">
        <v>45</v>
      </c>
      <c r="D2039">
        <v>0</v>
      </c>
      <c r="E2039">
        <v>0</v>
      </c>
      <c r="F2039" t="s">
        <v>13</v>
      </c>
      <c r="G2039" t="s">
        <v>14</v>
      </c>
      <c r="H2039" t="s">
        <v>15</v>
      </c>
      <c r="I2039">
        <v>107.29</v>
      </c>
      <c r="J2039">
        <v>29.6</v>
      </c>
      <c r="K2039">
        <v>29.6</v>
      </c>
      <c r="L2039" t="s">
        <v>21</v>
      </c>
      <c r="M2039" s="8">
        <v>0</v>
      </c>
      <c r="N2039">
        <f t="shared" si="93"/>
        <v>0</v>
      </c>
      <c r="O2039">
        <f t="shared" si="94"/>
        <v>0</v>
      </c>
      <c r="P2039">
        <f t="shared" si="95"/>
        <v>0</v>
      </c>
      <c r="U2039">
        <v>45</v>
      </c>
      <c r="V2039">
        <v>107.29</v>
      </c>
      <c r="W2039">
        <v>29.6</v>
      </c>
    </row>
    <row r="2040" spans="1:23" x14ac:dyDescent="0.35">
      <c r="A2040">
        <v>12064</v>
      </c>
      <c r="B2040" t="s">
        <v>12</v>
      </c>
      <c r="C2040">
        <v>60</v>
      </c>
      <c r="D2040">
        <v>0</v>
      </c>
      <c r="E2040">
        <v>0</v>
      </c>
      <c r="F2040" t="s">
        <v>13</v>
      </c>
      <c r="G2040" t="s">
        <v>14</v>
      </c>
      <c r="H2040" t="s">
        <v>19</v>
      </c>
      <c r="I2040">
        <v>68.239999999999995</v>
      </c>
      <c r="J2040">
        <v>32.200000000000003</v>
      </c>
      <c r="K2040">
        <v>32.200000000000003</v>
      </c>
      <c r="L2040" t="s">
        <v>24</v>
      </c>
      <c r="M2040" s="8">
        <v>0</v>
      </c>
      <c r="N2040">
        <f t="shared" si="93"/>
        <v>0</v>
      </c>
      <c r="O2040">
        <f t="shared" si="94"/>
        <v>0</v>
      </c>
      <c r="P2040">
        <f t="shared" si="95"/>
        <v>0</v>
      </c>
      <c r="U2040">
        <v>60</v>
      </c>
      <c r="V2040">
        <v>68.239999999999995</v>
      </c>
      <c r="W2040">
        <v>32.200000000000003</v>
      </c>
    </row>
    <row r="2041" spans="1:23" x14ac:dyDescent="0.35">
      <c r="A2041">
        <v>59737</v>
      </c>
      <c r="B2041" t="s">
        <v>17</v>
      </c>
      <c r="C2041">
        <v>65</v>
      </c>
      <c r="D2041">
        <v>0</v>
      </c>
      <c r="E2041">
        <v>0</v>
      </c>
      <c r="F2041" t="s">
        <v>13</v>
      </c>
      <c r="G2041" t="s">
        <v>14</v>
      </c>
      <c r="H2041" t="s">
        <v>15</v>
      </c>
      <c r="I2041">
        <v>74.010000000000005</v>
      </c>
      <c r="J2041">
        <v>28.7</v>
      </c>
      <c r="K2041">
        <v>28.7</v>
      </c>
      <c r="L2041" t="s">
        <v>22</v>
      </c>
      <c r="M2041" s="8">
        <v>0</v>
      </c>
      <c r="N2041">
        <f t="shared" si="93"/>
        <v>0</v>
      </c>
      <c r="O2041">
        <f t="shared" si="94"/>
        <v>0</v>
      </c>
      <c r="P2041">
        <f t="shared" si="95"/>
        <v>0</v>
      </c>
      <c r="U2041">
        <v>65</v>
      </c>
      <c r="V2041">
        <v>74.010000000000005</v>
      </c>
      <c r="W2041">
        <v>28.7</v>
      </c>
    </row>
    <row r="2042" spans="1:23" x14ac:dyDescent="0.35">
      <c r="A2042">
        <v>19352</v>
      </c>
      <c r="B2042" t="s">
        <v>17</v>
      </c>
      <c r="C2042">
        <v>57</v>
      </c>
      <c r="D2042">
        <v>0</v>
      </c>
      <c r="E2042">
        <v>0</v>
      </c>
      <c r="F2042" t="s">
        <v>13</v>
      </c>
      <c r="G2042" t="s">
        <v>14</v>
      </c>
      <c r="H2042" t="s">
        <v>15</v>
      </c>
      <c r="I2042">
        <v>95.4</v>
      </c>
      <c r="J2042">
        <v>19.5</v>
      </c>
      <c r="K2042">
        <v>19.5</v>
      </c>
      <c r="L2042" t="s">
        <v>24</v>
      </c>
      <c r="M2042" s="8">
        <v>0</v>
      </c>
      <c r="N2042">
        <f t="shared" si="93"/>
        <v>0</v>
      </c>
      <c r="O2042">
        <f t="shared" si="94"/>
        <v>0</v>
      </c>
      <c r="P2042">
        <f t="shared" si="95"/>
        <v>0</v>
      </c>
      <c r="U2042">
        <v>57</v>
      </c>
      <c r="V2042">
        <v>95.4</v>
      </c>
      <c r="W2042">
        <v>19.5</v>
      </c>
    </row>
    <row r="2043" spans="1:23" x14ac:dyDescent="0.35">
      <c r="A2043">
        <v>61903</v>
      </c>
      <c r="B2043" t="s">
        <v>12</v>
      </c>
      <c r="C2043">
        <v>58</v>
      </c>
      <c r="D2043">
        <v>0</v>
      </c>
      <c r="E2043">
        <v>0</v>
      </c>
      <c r="F2043" t="s">
        <v>23</v>
      </c>
      <c r="G2043" t="s">
        <v>25</v>
      </c>
      <c r="H2043" t="s">
        <v>19</v>
      </c>
      <c r="I2043">
        <v>95.75</v>
      </c>
      <c r="J2043">
        <v>38.5</v>
      </c>
      <c r="K2043">
        <v>38.5</v>
      </c>
      <c r="L2043" t="s">
        <v>22</v>
      </c>
      <c r="M2043" s="8">
        <v>0</v>
      </c>
      <c r="N2043">
        <f t="shared" si="93"/>
        <v>0</v>
      </c>
      <c r="O2043">
        <f t="shared" si="94"/>
        <v>0</v>
      </c>
      <c r="P2043">
        <f t="shared" si="95"/>
        <v>0</v>
      </c>
      <c r="U2043">
        <v>58</v>
      </c>
      <c r="V2043">
        <v>95.75</v>
      </c>
      <c r="W2043">
        <v>38.5</v>
      </c>
    </row>
    <row r="2044" spans="1:23" x14ac:dyDescent="0.35">
      <c r="A2044">
        <v>47701</v>
      </c>
      <c r="B2044" t="s">
        <v>12</v>
      </c>
      <c r="C2044">
        <v>8</v>
      </c>
      <c r="D2044">
        <v>0</v>
      </c>
      <c r="E2044">
        <v>0</v>
      </c>
      <c r="F2044" t="s">
        <v>23</v>
      </c>
      <c r="G2044" t="s">
        <v>26</v>
      </c>
      <c r="H2044" t="s">
        <v>15</v>
      </c>
      <c r="I2044">
        <v>104.51</v>
      </c>
      <c r="J2044">
        <v>20.6</v>
      </c>
      <c r="K2044">
        <v>20.6</v>
      </c>
      <c r="L2044" t="s">
        <v>24</v>
      </c>
      <c r="M2044" s="8">
        <v>0</v>
      </c>
      <c r="N2044">
        <f t="shared" si="93"/>
        <v>0</v>
      </c>
      <c r="O2044">
        <f t="shared" si="94"/>
        <v>0</v>
      </c>
      <c r="P2044">
        <f t="shared" si="95"/>
        <v>0</v>
      </c>
      <c r="U2044">
        <v>8</v>
      </c>
      <c r="V2044">
        <v>104.51</v>
      </c>
      <c r="W2044">
        <v>20.6</v>
      </c>
    </row>
    <row r="2045" spans="1:23" x14ac:dyDescent="0.35">
      <c r="A2045">
        <v>15225</v>
      </c>
      <c r="B2045" t="s">
        <v>12</v>
      </c>
      <c r="C2045">
        <v>18</v>
      </c>
      <c r="D2045">
        <v>0</v>
      </c>
      <c r="E2045">
        <v>0</v>
      </c>
      <c r="F2045" t="s">
        <v>23</v>
      </c>
      <c r="G2045" t="s">
        <v>14</v>
      </c>
      <c r="H2045" t="s">
        <v>19</v>
      </c>
      <c r="I2045">
        <v>108.87</v>
      </c>
      <c r="J2045">
        <v>21.5</v>
      </c>
      <c r="K2045">
        <v>21.5</v>
      </c>
      <c r="L2045" t="s">
        <v>24</v>
      </c>
      <c r="M2045" s="8">
        <v>0</v>
      </c>
      <c r="N2045">
        <f t="shared" si="93"/>
        <v>0</v>
      </c>
      <c r="O2045">
        <f t="shared" si="94"/>
        <v>0</v>
      </c>
      <c r="P2045">
        <f t="shared" si="95"/>
        <v>0</v>
      </c>
      <c r="U2045">
        <v>18</v>
      </c>
      <c r="V2045">
        <v>108.87</v>
      </c>
      <c r="W2045">
        <v>21.5</v>
      </c>
    </row>
    <row r="2046" spans="1:23" x14ac:dyDescent="0.35">
      <c r="A2046">
        <v>66431</v>
      </c>
      <c r="B2046" t="s">
        <v>12</v>
      </c>
      <c r="C2046">
        <v>49</v>
      </c>
      <c r="D2046">
        <v>0</v>
      </c>
      <c r="E2046">
        <v>0</v>
      </c>
      <c r="F2046" t="s">
        <v>13</v>
      </c>
      <c r="G2046" t="s">
        <v>14</v>
      </c>
      <c r="H2046" t="s">
        <v>15</v>
      </c>
      <c r="I2046">
        <v>209.06</v>
      </c>
      <c r="J2046">
        <v>43.8</v>
      </c>
      <c r="K2046">
        <v>43.8</v>
      </c>
      <c r="L2046" t="s">
        <v>24</v>
      </c>
      <c r="M2046" s="8">
        <v>0</v>
      </c>
      <c r="N2046">
        <f t="shared" si="93"/>
        <v>0</v>
      </c>
      <c r="O2046">
        <f t="shared" si="94"/>
        <v>0</v>
      </c>
      <c r="P2046">
        <f t="shared" si="95"/>
        <v>1</v>
      </c>
      <c r="U2046">
        <v>49</v>
      </c>
      <c r="V2046">
        <v>209.06</v>
      </c>
      <c r="W2046">
        <v>43.8</v>
      </c>
    </row>
    <row r="2047" spans="1:23" x14ac:dyDescent="0.35">
      <c r="A2047">
        <v>57236</v>
      </c>
      <c r="B2047" t="s">
        <v>12</v>
      </c>
      <c r="C2047">
        <v>2</v>
      </c>
      <c r="D2047">
        <v>0</v>
      </c>
      <c r="E2047">
        <v>0</v>
      </c>
      <c r="F2047" t="s">
        <v>23</v>
      </c>
      <c r="G2047" t="s">
        <v>26</v>
      </c>
      <c r="H2047" t="s">
        <v>19</v>
      </c>
      <c r="I2047">
        <v>86.57</v>
      </c>
      <c r="J2047">
        <v>18</v>
      </c>
      <c r="K2047">
        <v>18</v>
      </c>
      <c r="L2047" t="s">
        <v>24</v>
      </c>
      <c r="M2047" s="8">
        <v>0</v>
      </c>
      <c r="N2047">
        <f t="shared" si="93"/>
        <v>0</v>
      </c>
      <c r="O2047">
        <f t="shared" si="94"/>
        <v>0</v>
      </c>
      <c r="P2047">
        <f t="shared" si="95"/>
        <v>0</v>
      </c>
      <c r="U2047">
        <v>2</v>
      </c>
      <c r="V2047">
        <v>86.57</v>
      </c>
      <c r="W2047">
        <v>18</v>
      </c>
    </row>
    <row r="2048" spans="1:23" x14ac:dyDescent="0.35">
      <c r="A2048">
        <v>48453</v>
      </c>
      <c r="B2048" t="s">
        <v>17</v>
      </c>
      <c r="C2048">
        <v>52</v>
      </c>
      <c r="D2048">
        <v>0</v>
      </c>
      <c r="E2048">
        <v>0</v>
      </c>
      <c r="F2048" t="s">
        <v>13</v>
      </c>
      <c r="G2048" t="s">
        <v>14</v>
      </c>
      <c r="H2048" t="s">
        <v>15</v>
      </c>
      <c r="I2048">
        <v>120.25</v>
      </c>
      <c r="J2048">
        <v>28.2</v>
      </c>
      <c r="K2048">
        <v>28.2</v>
      </c>
      <c r="L2048" t="s">
        <v>24</v>
      </c>
      <c r="M2048" s="8">
        <v>0</v>
      </c>
      <c r="N2048">
        <f t="shared" si="93"/>
        <v>0</v>
      </c>
      <c r="O2048">
        <f t="shared" si="94"/>
        <v>0</v>
      </c>
      <c r="P2048">
        <f t="shared" si="95"/>
        <v>0</v>
      </c>
      <c r="U2048">
        <v>52</v>
      </c>
      <c r="V2048">
        <v>120.25</v>
      </c>
      <c r="W2048">
        <v>28.2</v>
      </c>
    </row>
    <row r="2049" spans="1:23" x14ac:dyDescent="0.35">
      <c r="A2049">
        <v>8031</v>
      </c>
      <c r="B2049" t="s">
        <v>17</v>
      </c>
      <c r="C2049">
        <v>63</v>
      </c>
      <c r="D2049">
        <v>0</v>
      </c>
      <c r="E2049">
        <v>0</v>
      </c>
      <c r="F2049" t="s">
        <v>13</v>
      </c>
      <c r="G2049" t="s">
        <v>18</v>
      </c>
      <c r="H2049" t="s">
        <v>19</v>
      </c>
      <c r="I2049">
        <v>85.51</v>
      </c>
      <c r="J2049">
        <v>26.6</v>
      </c>
      <c r="K2049">
        <v>26.6</v>
      </c>
      <c r="L2049" t="s">
        <v>22</v>
      </c>
      <c r="M2049" s="8">
        <v>0</v>
      </c>
      <c r="N2049">
        <f t="shared" si="93"/>
        <v>0</v>
      </c>
      <c r="O2049">
        <f t="shared" si="94"/>
        <v>0</v>
      </c>
      <c r="P2049">
        <f t="shared" si="95"/>
        <v>0</v>
      </c>
      <c r="U2049">
        <v>63</v>
      </c>
      <c r="V2049">
        <v>85.51</v>
      </c>
      <c r="W2049">
        <v>26.6</v>
      </c>
    </row>
    <row r="2050" spans="1:23" x14ac:dyDescent="0.35">
      <c r="A2050">
        <v>39139</v>
      </c>
      <c r="B2050" t="s">
        <v>17</v>
      </c>
      <c r="C2050">
        <v>57</v>
      </c>
      <c r="D2050">
        <v>0</v>
      </c>
      <c r="E2050">
        <v>0</v>
      </c>
      <c r="F2050" t="s">
        <v>13</v>
      </c>
      <c r="G2050" t="s">
        <v>14</v>
      </c>
      <c r="H2050" t="s">
        <v>19</v>
      </c>
      <c r="I2050">
        <v>84.18</v>
      </c>
      <c r="J2050">
        <v>35.5</v>
      </c>
      <c r="K2050">
        <v>35.5</v>
      </c>
      <c r="L2050" t="s">
        <v>21</v>
      </c>
      <c r="M2050" s="8">
        <v>0</v>
      </c>
      <c r="N2050">
        <f t="shared" si="93"/>
        <v>0</v>
      </c>
      <c r="O2050">
        <f t="shared" si="94"/>
        <v>0</v>
      </c>
      <c r="P2050">
        <f t="shared" si="95"/>
        <v>0</v>
      </c>
      <c r="U2050">
        <v>57</v>
      </c>
      <c r="V2050">
        <v>84.18</v>
      </c>
      <c r="W2050">
        <v>35.5</v>
      </c>
    </row>
    <row r="2051" spans="1:23" x14ac:dyDescent="0.35">
      <c r="A2051">
        <v>4838</v>
      </c>
      <c r="B2051" t="s">
        <v>17</v>
      </c>
      <c r="C2051">
        <v>50</v>
      </c>
      <c r="D2051">
        <v>0</v>
      </c>
      <c r="E2051">
        <v>0</v>
      </c>
      <c r="F2051" t="s">
        <v>13</v>
      </c>
      <c r="G2051" t="s">
        <v>25</v>
      </c>
      <c r="H2051" t="s">
        <v>15</v>
      </c>
      <c r="I2051">
        <v>82.37</v>
      </c>
      <c r="J2051">
        <v>30.7</v>
      </c>
      <c r="K2051">
        <v>30.7</v>
      </c>
      <c r="L2051" t="s">
        <v>21</v>
      </c>
      <c r="M2051" s="8">
        <v>0</v>
      </c>
      <c r="N2051">
        <f t="shared" ref="N2051:N2114" si="96">IF(OR(J2051&gt;47.5,J2051&lt;9.1),1,0)</f>
        <v>0</v>
      </c>
      <c r="O2051">
        <f t="shared" ref="O2051:O2114" si="97">IF(OR(C2051&lt;-29,C2051&gt;115),1,0)</f>
        <v>0</v>
      </c>
      <c r="P2051">
        <f t="shared" ref="P2051:P2114" si="98">IF(OR(I2051&lt;21.98,I2051&gt;169.36),1,0)</f>
        <v>0</v>
      </c>
      <c r="U2051">
        <v>50</v>
      </c>
      <c r="V2051">
        <v>82.37</v>
      </c>
      <c r="W2051">
        <v>30.7</v>
      </c>
    </row>
    <row r="2052" spans="1:23" x14ac:dyDescent="0.35">
      <c r="A2052">
        <v>22689</v>
      </c>
      <c r="B2052" t="s">
        <v>12</v>
      </c>
      <c r="C2052">
        <v>12</v>
      </c>
      <c r="D2052">
        <v>0</v>
      </c>
      <c r="E2052">
        <v>0</v>
      </c>
      <c r="F2052" t="s">
        <v>23</v>
      </c>
      <c r="G2052" t="s">
        <v>26</v>
      </c>
      <c r="H2052" t="s">
        <v>19</v>
      </c>
      <c r="I2052">
        <v>96.15</v>
      </c>
      <c r="J2052">
        <v>18.7</v>
      </c>
      <c r="K2052">
        <v>18.7</v>
      </c>
      <c r="L2052" t="s">
        <v>24</v>
      </c>
      <c r="M2052" s="8">
        <v>0</v>
      </c>
      <c r="N2052">
        <f t="shared" si="96"/>
        <v>0</v>
      </c>
      <c r="O2052">
        <f t="shared" si="97"/>
        <v>0</v>
      </c>
      <c r="P2052">
        <f t="shared" si="98"/>
        <v>0</v>
      </c>
      <c r="U2052">
        <v>12</v>
      </c>
      <c r="V2052">
        <v>96.15</v>
      </c>
      <c r="W2052">
        <v>18.7</v>
      </c>
    </row>
    <row r="2053" spans="1:23" x14ac:dyDescent="0.35">
      <c r="A2053">
        <v>37752</v>
      </c>
      <c r="B2053" t="s">
        <v>17</v>
      </c>
      <c r="C2053">
        <v>35</v>
      </c>
      <c r="D2053">
        <v>0</v>
      </c>
      <c r="E2053">
        <v>0</v>
      </c>
      <c r="F2053" t="s">
        <v>13</v>
      </c>
      <c r="G2053" t="s">
        <v>14</v>
      </c>
      <c r="H2053" t="s">
        <v>19</v>
      </c>
      <c r="I2053">
        <v>74.55</v>
      </c>
      <c r="J2053">
        <v>22.4</v>
      </c>
      <c r="K2053">
        <v>22.4</v>
      </c>
      <c r="L2053" t="s">
        <v>21</v>
      </c>
      <c r="M2053" s="8">
        <v>0</v>
      </c>
      <c r="N2053">
        <f t="shared" si="96"/>
        <v>0</v>
      </c>
      <c r="O2053">
        <f t="shared" si="97"/>
        <v>0</v>
      </c>
      <c r="P2053">
        <f t="shared" si="98"/>
        <v>0</v>
      </c>
      <c r="U2053">
        <v>35</v>
      </c>
      <c r="V2053">
        <v>74.55</v>
      </c>
      <c r="W2053">
        <v>22.4</v>
      </c>
    </row>
    <row r="2054" spans="1:23" x14ac:dyDescent="0.35">
      <c r="A2054">
        <v>32320</v>
      </c>
      <c r="B2054" t="s">
        <v>17</v>
      </c>
      <c r="C2054">
        <v>35</v>
      </c>
      <c r="D2054">
        <v>0</v>
      </c>
      <c r="E2054">
        <v>0</v>
      </c>
      <c r="F2054" t="s">
        <v>13</v>
      </c>
      <c r="G2054" t="s">
        <v>18</v>
      </c>
      <c r="H2054" t="s">
        <v>15</v>
      </c>
      <c r="I2054">
        <v>114.45</v>
      </c>
      <c r="J2054">
        <v>25.2</v>
      </c>
      <c r="K2054">
        <v>25.2</v>
      </c>
      <c r="L2054" t="s">
        <v>22</v>
      </c>
      <c r="M2054" s="8">
        <v>0</v>
      </c>
      <c r="N2054">
        <f t="shared" si="96"/>
        <v>0</v>
      </c>
      <c r="O2054">
        <f t="shared" si="97"/>
        <v>0</v>
      </c>
      <c r="P2054">
        <f t="shared" si="98"/>
        <v>0</v>
      </c>
      <c r="U2054">
        <v>35</v>
      </c>
      <c r="V2054">
        <v>114.45</v>
      </c>
      <c r="W2054">
        <v>25.2</v>
      </c>
    </row>
    <row r="2055" spans="1:23" x14ac:dyDescent="0.35">
      <c r="A2055">
        <v>14889</v>
      </c>
      <c r="B2055" t="s">
        <v>12</v>
      </c>
      <c r="C2055">
        <v>64</v>
      </c>
      <c r="D2055">
        <v>0</v>
      </c>
      <c r="E2055">
        <v>0</v>
      </c>
      <c r="F2055" t="s">
        <v>13</v>
      </c>
      <c r="G2055" t="s">
        <v>25</v>
      </c>
      <c r="H2055" t="s">
        <v>19</v>
      </c>
      <c r="I2055">
        <v>113.68</v>
      </c>
      <c r="J2055">
        <v>24.2</v>
      </c>
      <c r="K2055">
        <v>24.2</v>
      </c>
      <c r="L2055" t="s">
        <v>21</v>
      </c>
      <c r="M2055" s="8">
        <v>0</v>
      </c>
      <c r="N2055">
        <f t="shared" si="96"/>
        <v>0</v>
      </c>
      <c r="O2055">
        <f t="shared" si="97"/>
        <v>0</v>
      </c>
      <c r="P2055">
        <f t="shared" si="98"/>
        <v>0</v>
      </c>
      <c r="U2055">
        <v>64</v>
      </c>
      <c r="V2055">
        <v>113.68</v>
      </c>
      <c r="W2055">
        <v>24.2</v>
      </c>
    </row>
    <row r="2056" spans="1:23" x14ac:dyDescent="0.35">
      <c r="A2056">
        <v>13964</v>
      </c>
      <c r="B2056" t="s">
        <v>17</v>
      </c>
      <c r="C2056">
        <v>42</v>
      </c>
      <c r="D2056">
        <v>0</v>
      </c>
      <c r="E2056">
        <v>0</v>
      </c>
      <c r="F2056" t="s">
        <v>13</v>
      </c>
      <c r="G2056" t="s">
        <v>14</v>
      </c>
      <c r="H2056" t="s">
        <v>19</v>
      </c>
      <c r="I2056">
        <v>107.91</v>
      </c>
      <c r="J2056">
        <v>20.5</v>
      </c>
      <c r="K2056">
        <v>20.5</v>
      </c>
      <c r="L2056" t="s">
        <v>21</v>
      </c>
      <c r="M2056" s="8">
        <v>0</v>
      </c>
      <c r="N2056">
        <f t="shared" si="96"/>
        <v>0</v>
      </c>
      <c r="O2056">
        <f t="shared" si="97"/>
        <v>0</v>
      </c>
      <c r="P2056">
        <f t="shared" si="98"/>
        <v>0</v>
      </c>
      <c r="U2056">
        <v>42</v>
      </c>
      <c r="V2056">
        <v>107.91</v>
      </c>
      <c r="W2056">
        <v>20.5</v>
      </c>
    </row>
    <row r="2057" spans="1:23" x14ac:dyDescent="0.35">
      <c r="A2057">
        <v>31746</v>
      </c>
      <c r="B2057" t="s">
        <v>17</v>
      </c>
      <c r="C2057">
        <v>62</v>
      </c>
      <c r="D2057">
        <v>0</v>
      </c>
      <c r="E2057">
        <v>0</v>
      </c>
      <c r="F2057" t="s">
        <v>13</v>
      </c>
      <c r="G2057" t="s">
        <v>14</v>
      </c>
      <c r="H2057" t="s">
        <v>19</v>
      </c>
      <c r="I2057">
        <v>83.85</v>
      </c>
      <c r="J2057">
        <v>24.5</v>
      </c>
      <c r="K2057">
        <v>24.5</v>
      </c>
      <c r="L2057" t="s">
        <v>21</v>
      </c>
      <c r="M2057" s="8">
        <v>0</v>
      </c>
      <c r="N2057">
        <f t="shared" si="96"/>
        <v>0</v>
      </c>
      <c r="O2057">
        <f t="shared" si="97"/>
        <v>0</v>
      </c>
      <c r="P2057">
        <f t="shared" si="98"/>
        <v>0</v>
      </c>
      <c r="U2057">
        <v>62</v>
      </c>
      <c r="V2057">
        <v>83.85</v>
      </c>
      <c r="W2057">
        <v>24.5</v>
      </c>
    </row>
    <row r="2058" spans="1:23" x14ac:dyDescent="0.35">
      <c r="A2058">
        <v>17492</v>
      </c>
      <c r="B2058" t="s">
        <v>17</v>
      </c>
      <c r="C2058">
        <v>3</v>
      </c>
      <c r="D2058">
        <v>0</v>
      </c>
      <c r="E2058">
        <v>0</v>
      </c>
      <c r="F2058" t="s">
        <v>23</v>
      </c>
      <c r="G2058" t="s">
        <v>26</v>
      </c>
      <c r="H2058" t="s">
        <v>15</v>
      </c>
      <c r="I2058">
        <v>101.3</v>
      </c>
      <c r="J2058">
        <v>24.8</v>
      </c>
      <c r="K2058">
        <v>24.8</v>
      </c>
      <c r="L2058" t="s">
        <v>24</v>
      </c>
      <c r="M2058" s="8">
        <v>0</v>
      </c>
      <c r="N2058">
        <f t="shared" si="96"/>
        <v>0</v>
      </c>
      <c r="O2058">
        <f t="shared" si="97"/>
        <v>0</v>
      </c>
      <c r="P2058">
        <f t="shared" si="98"/>
        <v>0</v>
      </c>
      <c r="U2058">
        <v>3</v>
      </c>
      <c r="V2058">
        <v>101.3</v>
      </c>
      <c r="W2058">
        <v>24.8</v>
      </c>
    </row>
    <row r="2059" spans="1:23" x14ac:dyDescent="0.35">
      <c r="A2059">
        <v>1499</v>
      </c>
      <c r="B2059" t="s">
        <v>17</v>
      </c>
      <c r="C2059">
        <v>43</v>
      </c>
      <c r="D2059">
        <v>0</v>
      </c>
      <c r="E2059">
        <v>0</v>
      </c>
      <c r="F2059" t="s">
        <v>13</v>
      </c>
      <c r="G2059" t="s">
        <v>25</v>
      </c>
      <c r="H2059" t="s">
        <v>19</v>
      </c>
      <c r="I2059">
        <v>72.13</v>
      </c>
      <c r="J2059">
        <v>42.6</v>
      </c>
      <c r="K2059">
        <v>42.6</v>
      </c>
      <c r="L2059" t="s">
        <v>21</v>
      </c>
      <c r="M2059" s="8">
        <v>0</v>
      </c>
      <c r="N2059">
        <f t="shared" si="96"/>
        <v>0</v>
      </c>
      <c r="O2059">
        <f t="shared" si="97"/>
        <v>0</v>
      </c>
      <c r="P2059">
        <f t="shared" si="98"/>
        <v>0</v>
      </c>
      <c r="U2059">
        <v>43</v>
      </c>
      <c r="V2059">
        <v>72.13</v>
      </c>
      <c r="W2059">
        <v>42.6</v>
      </c>
    </row>
    <row r="2060" spans="1:23" x14ac:dyDescent="0.35">
      <c r="A2060">
        <v>34396</v>
      </c>
      <c r="B2060" t="s">
        <v>17</v>
      </c>
      <c r="C2060">
        <v>52</v>
      </c>
      <c r="D2060">
        <v>1</v>
      </c>
      <c r="E2060">
        <v>0</v>
      </c>
      <c r="F2060" t="s">
        <v>13</v>
      </c>
      <c r="G2060" t="s">
        <v>14</v>
      </c>
      <c r="H2060" t="s">
        <v>15</v>
      </c>
      <c r="I2060">
        <v>94.98</v>
      </c>
      <c r="J2060">
        <v>23.8</v>
      </c>
      <c r="K2060">
        <v>23.8</v>
      </c>
      <c r="L2060" t="s">
        <v>21</v>
      </c>
      <c r="M2060" s="8">
        <v>0</v>
      </c>
      <c r="N2060">
        <f t="shared" si="96"/>
        <v>0</v>
      </c>
      <c r="O2060">
        <f t="shared" si="97"/>
        <v>0</v>
      </c>
      <c r="P2060">
        <f t="shared" si="98"/>
        <v>0</v>
      </c>
      <c r="U2060">
        <v>52</v>
      </c>
      <c r="V2060">
        <v>94.98</v>
      </c>
      <c r="W2060">
        <v>23.8</v>
      </c>
    </row>
    <row r="2061" spans="1:23" x14ac:dyDescent="0.35">
      <c r="A2061">
        <v>36750</v>
      </c>
      <c r="B2061" t="s">
        <v>12</v>
      </c>
      <c r="C2061">
        <v>64</v>
      </c>
      <c r="D2061">
        <v>1</v>
      </c>
      <c r="E2061">
        <v>0</v>
      </c>
      <c r="F2061" t="s">
        <v>13</v>
      </c>
      <c r="G2061" t="s">
        <v>14</v>
      </c>
      <c r="H2061" t="s">
        <v>19</v>
      </c>
      <c r="I2061">
        <v>228.42</v>
      </c>
      <c r="J2061">
        <v>42.3</v>
      </c>
      <c r="K2061">
        <v>42.3</v>
      </c>
      <c r="L2061" t="s">
        <v>16</v>
      </c>
      <c r="M2061" s="8">
        <v>0</v>
      </c>
      <c r="N2061">
        <f t="shared" si="96"/>
        <v>0</v>
      </c>
      <c r="O2061">
        <f t="shared" si="97"/>
        <v>0</v>
      </c>
      <c r="P2061">
        <f t="shared" si="98"/>
        <v>1</v>
      </c>
      <c r="U2061">
        <v>64</v>
      </c>
      <c r="V2061">
        <v>228.42</v>
      </c>
      <c r="W2061">
        <v>42.3</v>
      </c>
    </row>
    <row r="2062" spans="1:23" x14ac:dyDescent="0.35">
      <c r="A2062">
        <v>68816</v>
      </c>
      <c r="B2062" t="s">
        <v>12</v>
      </c>
      <c r="C2062">
        <v>59</v>
      </c>
      <c r="D2062">
        <v>0</v>
      </c>
      <c r="E2062">
        <v>0</v>
      </c>
      <c r="F2062" t="s">
        <v>13</v>
      </c>
      <c r="G2062" t="s">
        <v>14</v>
      </c>
      <c r="H2062" t="s">
        <v>19</v>
      </c>
      <c r="I2062">
        <v>93.9</v>
      </c>
      <c r="J2062">
        <v>42.2</v>
      </c>
      <c r="K2062">
        <v>42.2</v>
      </c>
      <c r="L2062" t="s">
        <v>21</v>
      </c>
      <c r="M2062" s="8">
        <v>0</v>
      </c>
      <c r="N2062">
        <f t="shared" si="96"/>
        <v>0</v>
      </c>
      <c r="O2062">
        <f t="shared" si="97"/>
        <v>0</v>
      </c>
      <c r="P2062">
        <f t="shared" si="98"/>
        <v>0</v>
      </c>
      <c r="U2062">
        <v>59</v>
      </c>
      <c r="V2062">
        <v>93.9</v>
      </c>
      <c r="W2062">
        <v>42.2</v>
      </c>
    </row>
    <row r="2063" spans="1:23" x14ac:dyDescent="0.35">
      <c r="A2063">
        <v>16129</v>
      </c>
      <c r="B2063" t="s">
        <v>17</v>
      </c>
      <c r="C2063">
        <v>81</v>
      </c>
      <c r="D2063">
        <v>0</v>
      </c>
      <c r="E2063">
        <v>0</v>
      </c>
      <c r="F2063" t="s">
        <v>13</v>
      </c>
      <c r="G2063" t="s">
        <v>18</v>
      </c>
      <c r="H2063" t="s">
        <v>15</v>
      </c>
      <c r="I2063">
        <v>93.13</v>
      </c>
      <c r="J2063">
        <v>26.1</v>
      </c>
      <c r="K2063">
        <v>26.1</v>
      </c>
      <c r="L2063" t="s">
        <v>24</v>
      </c>
      <c r="M2063" s="8">
        <v>0</v>
      </c>
      <c r="N2063">
        <f t="shared" si="96"/>
        <v>0</v>
      </c>
      <c r="O2063">
        <f t="shared" si="97"/>
        <v>0</v>
      </c>
      <c r="P2063">
        <f t="shared" si="98"/>
        <v>0</v>
      </c>
      <c r="U2063">
        <v>81</v>
      </c>
      <c r="V2063">
        <v>93.13</v>
      </c>
      <c r="W2063">
        <v>26.1</v>
      </c>
    </row>
    <row r="2064" spans="1:23" x14ac:dyDescent="0.35">
      <c r="A2064">
        <v>64006</v>
      </c>
      <c r="B2064" t="s">
        <v>17</v>
      </c>
      <c r="C2064">
        <v>15</v>
      </c>
      <c r="D2064">
        <v>0</v>
      </c>
      <c r="E2064">
        <v>0</v>
      </c>
      <c r="F2064" t="s">
        <v>23</v>
      </c>
      <c r="G2064" t="s">
        <v>14</v>
      </c>
      <c r="H2064" t="s">
        <v>15</v>
      </c>
      <c r="I2064">
        <v>121.6</v>
      </c>
      <c r="J2064">
        <v>22.8</v>
      </c>
      <c r="K2064">
        <v>22.8</v>
      </c>
      <c r="L2064" t="s">
        <v>21</v>
      </c>
      <c r="M2064" s="8">
        <v>0</v>
      </c>
      <c r="N2064">
        <f t="shared" si="96"/>
        <v>0</v>
      </c>
      <c r="O2064">
        <f t="shared" si="97"/>
        <v>0</v>
      </c>
      <c r="P2064">
        <f t="shared" si="98"/>
        <v>0</v>
      </c>
      <c r="U2064">
        <v>15</v>
      </c>
      <c r="V2064">
        <v>121.6</v>
      </c>
      <c r="W2064">
        <v>22.8</v>
      </c>
    </row>
    <row r="2065" spans="1:23" x14ac:dyDescent="0.35">
      <c r="A2065">
        <v>51845</v>
      </c>
      <c r="B2065" t="s">
        <v>12</v>
      </c>
      <c r="C2065">
        <v>50</v>
      </c>
      <c r="D2065">
        <v>0</v>
      </c>
      <c r="E2065">
        <v>0</v>
      </c>
      <c r="F2065" t="s">
        <v>13</v>
      </c>
      <c r="G2065" t="s">
        <v>25</v>
      </c>
      <c r="H2065" t="s">
        <v>19</v>
      </c>
      <c r="I2065">
        <v>84.4</v>
      </c>
      <c r="J2065">
        <v>42.3</v>
      </c>
      <c r="K2065">
        <v>42.3</v>
      </c>
      <c r="L2065" t="s">
        <v>16</v>
      </c>
      <c r="M2065" s="8">
        <v>0</v>
      </c>
      <c r="N2065">
        <f t="shared" si="96"/>
        <v>0</v>
      </c>
      <c r="O2065">
        <f t="shared" si="97"/>
        <v>0</v>
      </c>
      <c r="P2065">
        <f t="shared" si="98"/>
        <v>0</v>
      </c>
      <c r="U2065">
        <v>50</v>
      </c>
      <c r="V2065">
        <v>84.4</v>
      </c>
      <c r="W2065">
        <v>42.3</v>
      </c>
    </row>
    <row r="2066" spans="1:23" x14ac:dyDescent="0.35">
      <c r="A2066">
        <v>30692</v>
      </c>
      <c r="B2066" t="s">
        <v>12</v>
      </c>
      <c r="C2066">
        <v>73</v>
      </c>
      <c r="D2066">
        <v>0</v>
      </c>
      <c r="E2066">
        <v>0</v>
      </c>
      <c r="F2066" t="s">
        <v>13</v>
      </c>
      <c r="G2066" t="s">
        <v>14</v>
      </c>
      <c r="H2066" t="s">
        <v>19</v>
      </c>
      <c r="I2066">
        <v>82.13</v>
      </c>
      <c r="J2066">
        <v>28.5</v>
      </c>
      <c r="K2066">
        <v>28.5</v>
      </c>
      <c r="L2066" t="s">
        <v>21</v>
      </c>
      <c r="M2066" s="8">
        <v>0</v>
      </c>
      <c r="N2066">
        <f t="shared" si="96"/>
        <v>0</v>
      </c>
      <c r="O2066">
        <f t="shared" si="97"/>
        <v>0</v>
      </c>
      <c r="P2066">
        <f t="shared" si="98"/>
        <v>0</v>
      </c>
      <c r="U2066">
        <v>73</v>
      </c>
      <c r="V2066">
        <v>82.13</v>
      </c>
      <c r="W2066">
        <v>28.5</v>
      </c>
    </row>
    <row r="2067" spans="1:23" x14ac:dyDescent="0.35">
      <c r="A2067">
        <v>65712</v>
      </c>
      <c r="B2067" t="s">
        <v>12</v>
      </c>
      <c r="C2067">
        <v>19</v>
      </c>
      <c r="D2067">
        <v>0</v>
      </c>
      <c r="E2067">
        <v>0</v>
      </c>
      <c r="F2067" t="s">
        <v>23</v>
      </c>
      <c r="G2067" t="s">
        <v>14</v>
      </c>
      <c r="H2067" t="s">
        <v>15</v>
      </c>
      <c r="I2067">
        <v>73.33</v>
      </c>
      <c r="J2067">
        <v>23</v>
      </c>
      <c r="K2067">
        <v>23</v>
      </c>
      <c r="L2067" t="s">
        <v>21</v>
      </c>
      <c r="M2067" s="8">
        <v>0</v>
      </c>
      <c r="N2067">
        <f t="shared" si="96"/>
        <v>0</v>
      </c>
      <c r="O2067">
        <f t="shared" si="97"/>
        <v>0</v>
      </c>
      <c r="P2067">
        <f t="shared" si="98"/>
        <v>0</v>
      </c>
      <c r="U2067">
        <v>19</v>
      </c>
      <c r="V2067">
        <v>73.33</v>
      </c>
      <c r="W2067">
        <v>23</v>
      </c>
    </row>
    <row r="2068" spans="1:23" x14ac:dyDescent="0.35">
      <c r="A2068">
        <v>42161</v>
      </c>
      <c r="B2068" t="s">
        <v>17</v>
      </c>
      <c r="C2068">
        <v>30</v>
      </c>
      <c r="D2068">
        <v>0</v>
      </c>
      <c r="E2068">
        <v>0</v>
      </c>
      <c r="F2068" t="s">
        <v>13</v>
      </c>
      <c r="G2068" t="s">
        <v>14</v>
      </c>
      <c r="H2068" t="s">
        <v>15</v>
      </c>
      <c r="I2068">
        <v>75.88</v>
      </c>
      <c r="J2068">
        <v>32.799999999999997</v>
      </c>
      <c r="K2068">
        <v>32.799999999999997</v>
      </c>
      <c r="L2068" t="s">
        <v>24</v>
      </c>
      <c r="M2068" s="8">
        <v>0</v>
      </c>
      <c r="N2068">
        <f t="shared" si="96"/>
        <v>0</v>
      </c>
      <c r="O2068">
        <f t="shared" si="97"/>
        <v>0</v>
      </c>
      <c r="P2068">
        <f t="shared" si="98"/>
        <v>0</v>
      </c>
      <c r="U2068">
        <v>30</v>
      </c>
      <c r="V2068">
        <v>75.88</v>
      </c>
      <c r="W2068">
        <v>32.799999999999997</v>
      </c>
    </row>
    <row r="2069" spans="1:23" x14ac:dyDescent="0.35">
      <c r="A2069">
        <v>16938</v>
      </c>
      <c r="B2069" t="s">
        <v>17</v>
      </c>
      <c r="C2069">
        <v>40</v>
      </c>
      <c r="D2069">
        <v>0</v>
      </c>
      <c r="E2069">
        <v>0</v>
      </c>
      <c r="F2069" t="s">
        <v>13</v>
      </c>
      <c r="G2069" t="s">
        <v>18</v>
      </c>
      <c r="H2069" t="s">
        <v>19</v>
      </c>
      <c r="I2069">
        <v>212.97</v>
      </c>
      <c r="J2069">
        <v>49.8</v>
      </c>
      <c r="K2069">
        <v>49.8</v>
      </c>
      <c r="L2069" t="s">
        <v>16</v>
      </c>
      <c r="M2069" s="8">
        <v>0</v>
      </c>
      <c r="N2069">
        <f t="shared" si="96"/>
        <v>1</v>
      </c>
      <c r="O2069">
        <f t="shared" si="97"/>
        <v>0</v>
      </c>
      <c r="P2069">
        <f t="shared" si="98"/>
        <v>1</v>
      </c>
      <c r="U2069">
        <v>40</v>
      </c>
      <c r="V2069">
        <v>212.97</v>
      </c>
      <c r="W2069">
        <v>49.8</v>
      </c>
    </row>
    <row r="2070" spans="1:23" x14ac:dyDescent="0.35">
      <c r="A2070">
        <v>16113</v>
      </c>
      <c r="B2070" t="s">
        <v>17</v>
      </c>
      <c r="C2070">
        <v>47</v>
      </c>
      <c r="D2070">
        <v>0</v>
      </c>
      <c r="E2070">
        <v>0</v>
      </c>
      <c r="F2070" t="s">
        <v>13</v>
      </c>
      <c r="G2070" t="s">
        <v>25</v>
      </c>
      <c r="H2070" t="s">
        <v>19</v>
      </c>
      <c r="I2070">
        <v>100.41</v>
      </c>
      <c r="J2070">
        <v>23.8</v>
      </c>
      <c r="K2070">
        <v>23.8</v>
      </c>
      <c r="L2070" t="s">
        <v>21</v>
      </c>
      <c r="M2070" s="8">
        <v>0</v>
      </c>
      <c r="N2070">
        <f t="shared" si="96"/>
        <v>0</v>
      </c>
      <c r="O2070">
        <f t="shared" si="97"/>
        <v>0</v>
      </c>
      <c r="P2070">
        <f t="shared" si="98"/>
        <v>0</v>
      </c>
      <c r="U2070">
        <v>47</v>
      </c>
      <c r="V2070">
        <v>100.41</v>
      </c>
      <c r="W2070">
        <v>23.8</v>
      </c>
    </row>
    <row r="2071" spans="1:23" x14ac:dyDescent="0.35">
      <c r="A2071">
        <v>29388</v>
      </c>
      <c r="B2071" t="s">
        <v>17</v>
      </c>
      <c r="C2071">
        <v>66</v>
      </c>
      <c r="D2071">
        <v>0</v>
      </c>
      <c r="E2071">
        <v>0</v>
      </c>
      <c r="F2071" t="s">
        <v>13</v>
      </c>
      <c r="G2071" t="s">
        <v>14</v>
      </c>
      <c r="H2071" t="s">
        <v>15</v>
      </c>
      <c r="I2071">
        <v>202.05</v>
      </c>
      <c r="J2071">
        <v>31.7</v>
      </c>
      <c r="K2071">
        <v>31.7</v>
      </c>
      <c r="L2071" t="s">
        <v>22</v>
      </c>
      <c r="M2071" s="8">
        <v>0</v>
      </c>
      <c r="N2071">
        <f t="shared" si="96"/>
        <v>0</v>
      </c>
      <c r="O2071">
        <f t="shared" si="97"/>
        <v>0</v>
      </c>
      <c r="P2071">
        <f t="shared" si="98"/>
        <v>1</v>
      </c>
      <c r="U2071">
        <v>66</v>
      </c>
      <c r="V2071">
        <v>202.05</v>
      </c>
      <c r="W2071">
        <v>31.7</v>
      </c>
    </row>
    <row r="2072" spans="1:23" x14ac:dyDescent="0.35">
      <c r="A2072">
        <v>65109</v>
      </c>
      <c r="B2072" t="s">
        <v>12</v>
      </c>
      <c r="C2072">
        <v>47</v>
      </c>
      <c r="D2072">
        <v>0</v>
      </c>
      <c r="E2072">
        <v>0</v>
      </c>
      <c r="F2072" t="s">
        <v>13</v>
      </c>
      <c r="G2072" t="s">
        <v>14</v>
      </c>
      <c r="H2072" t="s">
        <v>15</v>
      </c>
      <c r="I2072">
        <v>71.42</v>
      </c>
      <c r="J2072">
        <v>34.9</v>
      </c>
      <c r="K2072">
        <v>34.9</v>
      </c>
      <c r="L2072" t="s">
        <v>22</v>
      </c>
      <c r="M2072" s="8">
        <v>0</v>
      </c>
      <c r="N2072">
        <f t="shared" si="96"/>
        <v>0</v>
      </c>
      <c r="O2072">
        <f t="shared" si="97"/>
        <v>0</v>
      </c>
      <c r="P2072">
        <f t="shared" si="98"/>
        <v>0</v>
      </c>
      <c r="U2072">
        <v>47</v>
      </c>
      <c r="V2072">
        <v>71.42</v>
      </c>
      <c r="W2072">
        <v>34.9</v>
      </c>
    </row>
    <row r="2073" spans="1:23" x14ac:dyDescent="0.35">
      <c r="A2073">
        <v>61242</v>
      </c>
      <c r="B2073" t="s">
        <v>17</v>
      </c>
      <c r="C2073">
        <v>41</v>
      </c>
      <c r="D2073">
        <v>1</v>
      </c>
      <c r="E2073">
        <v>0</v>
      </c>
      <c r="F2073" t="s">
        <v>13</v>
      </c>
      <c r="G2073" t="s">
        <v>25</v>
      </c>
      <c r="H2073" t="s">
        <v>19</v>
      </c>
      <c r="I2073">
        <v>107.5</v>
      </c>
      <c r="J2073">
        <v>54</v>
      </c>
      <c r="K2073">
        <v>54</v>
      </c>
      <c r="L2073" t="s">
        <v>21</v>
      </c>
      <c r="M2073" s="8">
        <v>0</v>
      </c>
      <c r="N2073">
        <f t="shared" si="96"/>
        <v>1</v>
      </c>
      <c r="O2073">
        <f t="shared" si="97"/>
        <v>0</v>
      </c>
      <c r="P2073">
        <f t="shared" si="98"/>
        <v>0</v>
      </c>
      <c r="U2073">
        <v>41</v>
      </c>
      <c r="V2073">
        <v>107.5</v>
      </c>
      <c r="W2073">
        <v>54</v>
      </c>
    </row>
    <row r="2074" spans="1:23" x14ac:dyDescent="0.35">
      <c r="A2074">
        <v>65252</v>
      </c>
      <c r="B2074" t="s">
        <v>17</v>
      </c>
      <c r="C2074">
        <v>63</v>
      </c>
      <c r="D2074">
        <v>0</v>
      </c>
      <c r="E2074">
        <v>0</v>
      </c>
      <c r="F2074" t="s">
        <v>13</v>
      </c>
      <c r="G2074" t="s">
        <v>25</v>
      </c>
      <c r="H2074" t="s">
        <v>19</v>
      </c>
      <c r="I2074">
        <v>55.57</v>
      </c>
      <c r="J2074">
        <v>26.8</v>
      </c>
      <c r="K2074">
        <v>26.8</v>
      </c>
      <c r="L2074" t="s">
        <v>16</v>
      </c>
      <c r="M2074" s="8">
        <v>0</v>
      </c>
      <c r="N2074">
        <f t="shared" si="96"/>
        <v>0</v>
      </c>
      <c r="O2074">
        <f t="shared" si="97"/>
        <v>0</v>
      </c>
      <c r="P2074">
        <f t="shared" si="98"/>
        <v>0</v>
      </c>
      <c r="U2074">
        <v>63</v>
      </c>
      <c r="V2074">
        <v>55.57</v>
      </c>
      <c r="W2074">
        <v>26.8</v>
      </c>
    </row>
    <row r="2075" spans="1:23" x14ac:dyDescent="0.35">
      <c r="A2075">
        <v>49615</v>
      </c>
      <c r="B2075" t="s">
        <v>17</v>
      </c>
      <c r="C2075">
        <v>12</v>
      </c>
      <c r="D2075">
        <v>0</v>
      </c>
      <c r="E2075">
        <v>0</v>
      </c>
      <c r="F2075" t="s">
        <v>23</v>
      </c>
      <c r="G2075" t="s">
        <v>26</v>
      </c>
      <c r="H2075" t="s">
        <v>15</v>
      </c>
      <c r="I2075">
        <v>58.14</v>
      </c>
      <c r="J2075">
        <v>21.3</v>
      </c>
      <c r="K2075">
        <v>21.3</v>
      </c>
      <c r="L2075" t="s">
        <v>21</v>
      </c>
      <c r="M2075" s="8">
        <v>0</v>
      </c>
      <c r="N2075">
        <f t="shared" si="96"/>
        <v>0</v>
      </c>
      <c r="O2075">
        <f t="shared" si="97"/>
        <v>0</v>
      </c>
      <c r="P2075">
        <f t="shared" si="98"/>
        <v>0</v>
      </c>
      <c r="U2075">
        <v>12</v>
      </c>
      <c r="V2075">
        <v>58.14</v>
      </c>
      <c r="W2075">
        <v>21.3</v>
      </c>
    </row>
    <row r="2076" spans="1:23" x14ac:dyDescent="0.35">
      <c r="A2076">
        <v>63511</v>
      </c>
      <c r="B2076" t="s">
        <v>12</v>
      </c>
      <c r="C2076">
        <v>1.32</v>
      </c>
      <c r="D2076">
        <v>0</v>
      </c>
      <c r="E2076">
        <v>0</v>
      </c>
      <c r="F2076" t="s">
        <v>23</v>
      </c>
      <c r="G2076" t="s">
        <v>26</v>
      </c>
      <c r="H2076" t="s">
        <v>19</v>
      </c>
      <c r="I2076">
        <v>78.53</v>
      </c>
      <c r="J2076">
        <v>19.8</v>
      </c>
      <c r="K2076">
        <v>19.8</v>
      </c>
      <c r="L2076" t="s">
        <v>24</v>
      </c>
      <c r="M2076" s="8">
        <v>0</v>
      </c>
      <c r="N2076">
        <f t="shared" si="96"/>
        <v>0</v>
      </c>
      <c r="O2076">
        <f t="shared" si="97"/>
        <v>0</v>
      </c>
      <c r="P2076">
        <f t="shared" si="98"/>
        <v>0</v>
      </c>
      <c r="U2076">
        <v>1.32</v>
      </c>
      <c r="V2076">
        <v>78.53</v>
      </c>
      <c r="W2076">
        <v>19.8</v>
      </c>
    </row>
    <row r="2077" spans="1:23" x14ac:dyDescent="0.35">
      <c r="A2077">
        <v>14089</v>
      </c>
      <c r="B2077" t="s">
        <v>17</v>
      </c>
      <c r="C2077">
        <v>46</v>
      </c>
      <c r="D2077">
        <v>0</v>
      </c>
      <c r="E2077">
        <v>0</v>
      </c>
      <c r="F2077" t="s">
        <v>13</v>
      </c>
      <c r="G2077" t="s">
        <v>14</v>
      </c>
      <c r="H2077" t="s">
        <v>15</v>
      </c>
      <c r="I2077">
        <v>78.790000000000006</v>
      </c>
      <c r="J2077">
        <v>42.4</v>
      </c>
      <c r="K2077">
        <v>42.4</v>
      </c>
      <c r="L2077" t="s">
        <v>22</v>
      </c>
      <c r="M2077" s="8">
        <v>0</v>
      </c>
      <c r="N2077">
        <f t="shared" si="96"/>
        <v>0</v>
      </c>
      <c r="O2077">
        <f t="shared" si="97"/>
        <v>0</v>
      </c>
      <c r="P2077">
        <f t="shared" si="98"/>
        <v>0</v>
      </c>
      <c r="U2077">
        <v>46</v>
      </c>
      <c r="V2077">
        <v>78.790000000000006</v>
      </c>
      <c r="W2077">
        <v>42.4</v>
      </c>
    </row>
    <row r="2078" spans="1:23" x14ac:dyDescent="0.35">
      <c r="A2078">
        <v>16987</v>
      </c>
      <c r="B2078" t="s">
        <v>17</v>
      </c>
      <c r="C2078">
        <v>8</v>
      </c>
      <c r="D2078">
        <v>0</v>
      </c>
      <c r="E2078">
        <v>0</v>
      </c>
      <c r="F2078" t="s">
        <v>23</v>
      </c>
      <c r="G2078" t="s">
        <v>26</v>
      </c>
      <c r="H2078" t="s">
        <v>15</v>
      </c>
      <c r="I2078">
        <v>96.62</v>
      </c>
      <c r="J2078">
        <v>16.399999999999999</v>
      </c>
      <c r="K2078">
        <v>16.399999999999999</v>
      </c>
      <c r="L2078" t="s">
        <v>24</v>
      </c>
      <c r="M2078" s="8">
        <v>0</v>
      </c>
      <c r="N2078">
        <f t="shared" si="96"/>
        <v>0</v>
      </c>
      <c r="O2078">
        <f t="shared" si="97"/>
        <v>0</v>
      </c>
      <c r="P2078">
        <f t="shared" si="98"/>
        <v>0</v>
      </c>
      <c r="U2078">
        <v>8</v>
      </c>
      <c r="V2078">
        <v>96.62</v>
      </c>
      <c r="W2078">
        <v>16.399999999999999</v>
      </c>
    </row>
    <row r="2079" spans="1:23" x14ac:dyDescent="0.35">
      <c r="A2079">
        <v>53399</v>
      </c>
      <c r="B2079" t="s">
        <v>12</v>
      </c>
      <c r="C2079">
        <v>74</v>
      </c>
      <c r="D2079">
        <v>0</v>
      </c>
      <c r="E2079">
        <v>0</v>
      </c>
      <c r="F2079" t="s">
        <v>13</v>
      </c>
      <c r="G2079" t="s">
        <v>14</v>
      </c>
      <c r="H2079" t="s">
        <v>19</v>
      </c>
      <c r="I2079">
        <v>65.28</v>
      </c>
      <c r="J2079">
        <v>28.2</v>
      </c>
      <c r="K2079">
        <v>28.2</v>
      </c>
      <c r="L2079" t="s">
        <v>21</v>
      </c>
      <c r="M2079" s="8">
        <v>0</v>
      </c>
      <c r="N2079">
        <f t="shared" si="96"/>
        <v>0</v>
      </c>
      <c r="O2079">
        <f t="shared" si="97"/>
        <v>0</v>
      </c>
      <c r="P2079">
        <f t="shared" si="98"/>
        <v>0</v>
      </c>
      <c r="U2079">
        <v>74</v>
      </c>
      <c r="V2079">
        <v>65.28</v>
      </c>
      <c r="W2079">
        <v>28.2</v>
      </c>
    </row>
    <row r="2080" spans="1:23" x14ac:dyDescent="0.35">
      <c r="A2080">
        <v>36946</v>
      </c>
      <c r="B2080" t="s">
        <v>12</v>
      </c>
      <c r="C2080">
        <v>74</v>
      </c>
      <c r="D2080">
        <v>0</v>
      </c>
      <c r="E2080">
        <v>0</v>
      </c>
      <c r="F2080" t="s">
        <v>13</v>
      </c>
      <c r="G2080" t="s">
        <v>14</v>
      </c>
      <c r="H2080" t="s">
        <v>19</v>
      </c>
      <c r="I2080">
        <v>92.67</v>
      </c>
      <c r="J2080">
        <v>26.3</v>
      </c>
      <c r="K2080">
        <v>26.3</v>
      </c>
      <c r="L2080" t="s">
        <v>16</v>
      </c>
      <c r="M2080" s="8">
        <v>0</v>
      </c>
      <c r="N2080">
        <f t="shared" si="96"/>
        <v>0</v>
      </c>
      <c r="O2080">
        <f t="shared" si="97"/>
        <v>0</v>
      </c>
      <c r="P2080">
        <f t="shared" si="98"/>
        <v>0</v>
      </c>
      <c r="U2080">
        <v>74</v>
      </c>
      <c r="V2080">
        <v>92.67</v>
      </c>
      <c r="W2080">
        <v>26.3</v>
      </c>
    </row>
    <row r="2081" spans="1:23" x14ac:dyDescent="0.35">
      <c r="A2081">
        <v>55522</v>
      </c>
      <c r="B2081" t="s">
        <v>17</v>
      </c>
      <c r="C2081">
        <v>4</v>
      </c>
      <c r="D2081">
        <v>0</v>
      </c>
      <c r="E2081">
        <v>0</v>
      </c>
      <c r="F2081" t="s">
        <v>23</v>
      </c>
      <c r="G2081" t="s">
        <v>26</v>
      </c>
      <c r="H2081" t="s">
        <v>19</v>
      </c>
      <c r="I2081">
        <v>206.25</v>
      </c>
      <c r="J2081">
        <v>17</v>
      </c>
      <c r="K2081">
        <v>17</v>
      </c>
      <c r="L2081" t="s">
        <v>24</v>
      </c>
      <c r="M2081" s="8">
        <v>0</v>
      </c>
      <c r="N2081">
        <f t="shared" si="96"/>
        <v>0</v>
      </c>
      <c r="O2081">
        <f t="shared" si="97"/>
        <v>0</v>
      </c>
      <c r="P2081">
        <f t="shared" si="98"/>
        <v>1</v>
      </c>
      <c r="U2081">
        <v>4</v>
      </c>
      <c r="V2081">
        <v>206.25</v>
      </c>
      <c r="W2081">
        <v>17</v>
      </c>
    </row>
    <row r="2082" spans="1:23" x14ac:dyDescent="0.35">
      <c r="A2082">
        <v>27954</v>
      </c>
      <c r="B2082" t="s">
        <v>17</v>
      </c>
      <c r="C2082">
        <v>26</v>
      </c>
      <c r="D2082">
        <v>0</v>
      </c>
      <c r="E2082">
        <v>0</v>
      </c>
      <c r="F2082" t="s">
        <v>23</v>
      </c>
      <c r="G2082" t="s">
        <v>14</v>
      </c>
      <c r="H2082" t="s">
        <v>15</v>
      </c>
      <c r="I2082">
        <v>114.18</v>
      </c>
      <c r="J2082">
        <v>23.3</v>
      </c>
      <c r="K2082">
        <v>23.3</v>
      </c>
      <c r="L2082" t="s">
        <v>21</v>
      </c>
      <c r="M2082" s="8">
        <v>0</v>
      </c>
      <c r="N2082">
        <f t="shared" si="96"/>
        <v>0</v>
      </c>
      <c r="O2082">
        <f t="shared" si="97"/>
        <v>0</v>
      </c>
      <c r="P2082">
        <f t="shared" si="98"/>
        <v>0</v>
      </c>
      <c r="U2082">
        <v>26</v>
      </c>
      <c r="V2082">
        <v>114.18</v>
      </c>
      <c r="W2082">
        <v>23.3</v>
      </c>
    </row>
    <row r="2083" spans="1:23" x14ac:dyDescent="0.35">
      <c r="A2083">
        <v>5355</v>
      </c>
      <c r="B2083" t="s">
        <v>12</v>
      </c>
      <c r="C2083">
        <v>63</v>
      </c>
      <c r="D2083">
        <v>0</v>
      </c>
      <c r="E2083">
        <v>0</v>
      </c>
      <c r="F2083" t="s">
        <v>13</v>
      </c>
      <c r="G2083" t="s">
        <v>25</v>
      </c>
      <c r="H2083" t="s">
        <v>19</v>
      </c>
      <c r="I2083">
        <v>231.69</v>
      </c>
      <c r="J2083">
        <v>56.1</v>
      </c>
      <c r="K2083">
        <v>56.1</v>
      </c>
      <c r="L2083" t="s">
        <v>16</v>
      </c>
      <c r="M2083" s="8">
        <v>0</v>
      </c>
      <c r="N2083">
        <f t="shared" si="96"/>
        <v>1</v>
      </c>
      <c r="O2083">
        <f t="shared" si="97"/>
        <v>0</v>
      </c>
      <c r="P2083">
        <f t="shared" si="98"/>
        <v>1</v>
      </c>
      <c r="U2083">
        <v>63</v>
      </c>
      <c r="V2083">
        <v>231.69</v>
      </c>
      <c r="W2083">
        <v>56.1</v>
      </c>
    </row>
    <row r="2084" spans="1:23" x14ac:dyDescent="0.35">
      <c r="A2084">
        <v>69069</v>
      </c>
      <c r="B2084" t="s">
        <v>17</v>
      </c>
      <c r="C2084">
        <v>48</v>
      </c>
      <c r="D2084">
        <v>0</v>
      </c>
      <c r="E2084">
        <v>1</v>
      </c>
      <c r="F2084" t="s">
        <v>23</v>
      </c>
      <c r="G2084" t="s">
        <v>14</v>
      </c>
      <c r="H2084" t="s">
        <v>19</v>
      </c>
      <c r="I2084">
        <v>101.89</v>
      </c>
      <c r="J2084">
        <v>25.1</v>
      </c>
      <c r="K2084">
        <v>25.1</v>
      </c>
      <c r="L2084" t="s">
        <v>22</v>
      </c>
      <c r="M2084" s="8">
        <v>0</v>
      </c>
      <c r="N2084">
        <f t="shared" si="96"/>
        <v>0</v>
      </c>
      <c r="O2084">
        <f t="shared" si="97"/>
        <v>0</v>
      </c>
      <c r="P2084">
        <f t="shared" si="98"/>
        <v>0</v>
      </c>
      <c r="U2084">
        <v>48</v>
      </c>
      <c r="V2084">
        <v>101.89</v>
      </c>
      <c r="W2084">
        <v>25.1</v>
      </c>
    </row>
    <row r="2085" spans="1:23" x14ac:dyDescent="0.35">
      <c r="A2085">
        <v>11539</v>
      </c>
      <c r="B2085" t="s">
        <v>17</v>
      </c>
      <c r="C2085">
        <v>24</v>
      </c>
      <c r="D2085">
        <v>1</v>
      </c>
      <c r="E2085">
        <v>0</v>
      </c>
      <c r="F2085" t="s">
        <v>23</v>
      </c>
      <c r="G2085" t="s">
        <v>14</v>
      </c>
      <c r="H2085" t="s">
        <v>15</v>
      </c>
      <c r="I2085">
        <v>107.22</v>
      </c>
      <c r="J2085">
        <v>35.299999999999997</v>
      </c>
      <c r="K2085">
        <v>35.299999999999997</v>
      </c>
      <c r="L2085" t="s">
        <v>22</v>
      </c>
      <c r="M2085" s="8">
        <v>0</v>
      </c>
      <c r="N2085">
        <f t="shared" si="96"/>
        <v>0</v>
      </c>
      <c r="O2085">
        <f t="shared" si="97"/>
        <v>0</v>
      </c>
      <c r="P2085">
        <f t="shared" si="98"/>
        <v>0</v>
      </c>
      <c r="U2085">
        <v>24</v>
      </c>
      <c r="V2085">
        <v>107.22</v>
      </c>
      <c r="W2085">
        <v>35.299999999999997</v>
      </c>
    </row>
    <row r="2086" spans="1:23" x14ac:dyDescent="0.35">
      <c r="A2086">
        <v>16847</v>
      </c>
      <c r="B2086" t="s">
        <v>12</v>
      </c>
      <c r="C2086">
        <v>47</v>
      </c>
      <c r="D2086">
        <v>0</v>
      </c>
      <c r="E2086">
        <v>0</v>
      </c>
      <c r="F2086" t="s">
        <v>23</v>
      </c>
      <c r="G2086" t="s">
        <v>14</v>
      </c>
      <c r="H2086" t="s">
        <v>19</v>
      </c>
      <c r="I2086">
        <v>101.99</v>
      </c>
      <c r="J2086">
        <v>36.299999999999997</v>
      </c>
      <c r="K2086">
        <v>36.299999999999997</v>
      </c>
      <c r="L2086" t="s">
        <v>21</v>
      </c>
      <c r="M2086" s="8">
        <v>0</v>
      </c>
      <c r="N2086">
        <f t="shared" si="96"/>
        <v>0</v>
      </c>
      <c r="O2086">
        <f t="shared" si="97"/>
        <v>0</v>
      </c>
      <c r="P2086">
        <f t="shared" si="98"/>
        <v>0</v>
      </c>
      <c r="U2086">
        <v>47</v>
      </c>
      <c r="V2086">
        <v>101.99</v>
      </c>
      <c r="W2086">
        <v>36.299999999999997</v>
      </c>
    </row>
    <row r="2087" spans="1:23" x14ac:dyDescent="0.35">
      <c r="A2087">
        <v>15873</v>
      </c>
      <c r="B2087" t="s">
        <v>12</v>
      </c>
      <c r="C2087">
        <v>70</v>
      </c>
      <c r="D2087">
        <v>0</v>
      </c>
      <c r="E2087">
        <v>0</v>
      </c>
      <c r="F2087" t="s">
        <v>13</v>
      </c>
      <c r="G2087" t="s">
        <v>14</v>
      </c>
      <c r="H2087" t="s">
        <v>19</v>
      </c>
      <c r="I2087">
        <v>72.56</v>
      </c>
      <c r="J2087">
        <v>30.4</v>
      </c>
      <c r="K2087">
        <v>30.4</v>
      </c>
      <c r="L2087" t="s">
        <v>16</v>
      </c>
      <c r="M2087" s="8">
        <v>0</v>
      </c>
      <c r="N2087">
        <f t="shared" si="96"/>
        <v>0</v>
      </c>
      <c r="O2087">
        <f t="shared" si="97"/>
        <v>0</v>
      </c>
      <c r="P2087">
        <f t="shared" si="98"/>
        <v>0</v>
      </c>
      <c r="U2087">
        <v>70</v>
      </c>
      <c r="V2087">
        <v>72.56</v>
      </c>
      <c r="W2087">
        <v>30.4</v>
      </c>
    </row>
    <row r="2088" spans="1:23" x14ac:dyDescent="0.35">
      <c r="A2088">
        <v>15415</v>
      </c>
      <c r="B2088" t="s">
        <v>12</v>
      </c>
      <c r="C2088">
        <v>41</v>
      </c>
      <c r="D2088">
        <v>1</v>
      </c>
      <c r="E2088">
        <v>1</v>
      </c>
      <c r="F2088" t="s">
        <v>13</v>
      </c>
      <c r="G2088" t="s">
        <v>14</v>
      </c>
      <c r="H2088" t="s">
        <v>15</v>
      </c>
      <c r="I2088">
        <v>94.47</v>
      </c>
      <c r="J2088">
        <v>43.9</v>
      </c>
      <c r="K2088">
        <v>43.9</v>
      </c>
      <c r="L2088" t="s">
        <v>21</v>
      </c>
      <c r="M2088" s="8">
        <v>0</v>
      </c>
      <c r="N2088">
        <f t="shared" si="96"/>
        <v>0</v>
      </c>
      <c r="O2088">
        <f t="shared" si="97"/>
        <v>0</v>
      </c>
      <c r="P2088">
        <f t="shared" si="98"/>
        <v>0</v>
      </c>
      <c r="U2088">
        <v>41</v>
      </c>
      <c r="V2088">
        <v>94.47</v>
      </c>
      <c r="W2088">
        <v>43.9</v>
      </c>
    </row>
    <row r="2089" spans="1:23" x14ac:dyDescent="0.35">
      <c r="A2089">
        <v>22891</v>
      </c>
      <c r="B2089" t="s">
        <v>17</v>
      </c>
      <c r="C2089">
        <v>42</v>
      </c>
      <c r="D2089">
        <v>0</v>
      </c>
      <c r="E2089">
        <v>0</v>
      </c>
      <c r="F2089" t="s">
        <v>13</v>
      </c>
      <c r="G2089" t="s">
        <v>18</v>
      </c>
      <c r="H2089" t="s">
        <v>15</v>
      </c>
      <c r="I2089">
        <v>98.76</v>
      </c>
      <c r="J2089">
        <v>26.4</v>
      </c>
      <c r="K2089">
        <v>26.4</v>
      </c>
      <c r="L2089" t="s">
        <v>22</v>
      </c>
      <c r="M2089" s="8">
        <v>0</v>
      </c>
      <c r="N2089">
        <f t="shared" si="96"/>
        <v>0</v>
      </c>
      <c r="O2089">
        <f t="shared" si="97"/>
        <v>0</v>
      </c>
      <c r="P2089">
        <f t="shared" si="98"/>
        <v>0</v>
      </c>
      <c r="U2089">
        <v>42</v>
      </c>
      <c r="V2089">
        <v>98.76</v>
      </c>
      <c r="W2089">
        <v>26.4</v>
      </c>
    </row>
    <row r="2090" spans="1:23" x14ac:dyDescent="0.35">
      <c r="A2090">
        <v>7394</v>
      </c>
      <c r="B2090" t="s">
        <v>17</v>
      </c>
      <c r="C2090">
        <v>57</v>
      </c>
      <c r="D2090">
        <v>1</v>
      </c>
      <c r="E2090">
        <v>0</v>
      </c>
      <c r="F2090" t="s">
        <v>23</v>
      </c>
      <c r="G2090" t="s">
        <v>14</v>
      </c>
      <c r="H2090" t="s">
        <v>19</v>
      </c>
      <c r="I2090">
        <v>116.93</v>
      </c>
      <c r="J2090">
        <v>28.3</v>
      </c>
      <c r="K2090">
        <v>28.3</v>
      </c>
      <c r="L2090" t="s">
        <v>21</v>
      </c>
      <c r="M2090" s="8">
        <v>0</v>
      </c>
      <c r="N2090">
        <f t="shared" si="96"/>
        <v>0</v>
      </c>
      <c r="O2090">
        <f t="shared" si="97"/>
        <v>0</v>
      </c>
      <c r="P2090">
        <f t="shared" si="98"/>
        <v>0</v>
      </c>
      <c r="U2090">
        <v>57</v>
      </c>
      <c r="V2090">
        <v>116.93</v>
      </c>
      <c r="W2090">
        <v>28.3</v>
      </c>
    </row>
    <row r="2091" spans="1:23" x14ac:dyDescent="0.35">
      <c r="A2091">
        <v>29915</v>
      </c>
      <c r="B2091" t="s">
        <v>17</v>
      </c>
      <c r="C2091">
        <v>51</v>
      </c>
      <c r="D2091">
        <v>0</v>
      </c>
      <c r="E2091">
        <v>0</v>
      </c>
      <c r="F2091" t="s">
        <v>23</v>
      </c>
      <c r="G2091" t="s">
        <v>14</v>
      </c>
      <c r="H2091" t="s">
        <v>19</v>
      </c>
      <c r="I2091">
        <v>219.96</v>
      </c>
      <c r="J2091">
        <v>42.3</v>
      </c>
      <c r="K2091">
        <v>42.3</v>
      </c>
      <c r="L2091" t="s">
        <v>21</v>
      </c>
      <c r="M2091" s="8">
        <v>0</v>
      </c>
      <c r="N2091">
        <f t="shared" si="96"/>
        <v>0</v>
      </c>
      <c r="O2091">
        <f t="shared" si="97"/>
        <v>0</v>
      </c>
      <c r="P2091">
        <f t="shared" si="98"/>
        <v>1</v>
      </c>
      <c r="U2091">
        <v>51</v>
      </c>
      <c r="V2091">
        <v>219.96</v>
      </c>
      <c r="W2091">
        <v>42.3</v>
      </c>
    </row>
    <row r="2092" spans="1:23" x14ac:dyDescent="0.35">
      <c r="A2092">
        <v>62607</v>
      </c>
      <c r="B2092" t="s">
        <v>12</v>
      </c>
      <c r="C2092">
        <v>15</v>
      </c>
      <c r="D2092">
        <v>0</v>
      </c>
      <c r="E2092">
        <v>0</v>
      </c>
      <c r="F2092" t="s">
        <v>23</v>
      </c>
      <c r="G2092" t="s">
        <v>14</v>
      </c>
      <c r="H2092" t="s">
        <v>15</v>
      </c>
      <c r="I2092">
        <v>75.77</v>
      </c>
      <c r="J2092">
        <v>38</v>
      </c>
      <c r="K2092">
        <v>38</v>
      </c>
      <c r="L2092" t="s">
        <v>21</v>
      </c>
      <c r="M2092" s="8">
        <v>0</v>
      </c>
      <c r="N2092">
        <f t="shared" si="96"/>
        <v>0</v>
      </c>
      <c r="O2092">
        <f t="shared" si="97"/>
        <v>0</v>
      </c>
      <c r="P2092">
        <f t="shared" si="98"/>
        <v>0</v>
      </c>
      <c r="U2092">
        <v>15</v>
      </c>
      <c r="V2092">
        <v>75.77</v>
      </c>
      <c r="W2092">
        <v>38</v>
      </c>
    </row>
    <row r="2093" spans="1:23" x14ac:dyDescent="0.35">
      <c r="A2093">
        <v>24404</v>
      </c>
      <c r="B2093" t="s">
        <v>12</v>
      </c>
      <c r="C2093">
        <v>11</v>
      </c>
      <c r="D2093">
        <v>0</v>
      </c>
      <c r="E2093">
        <v>0</v>
      </c>
      <c r="F2093" t="s">
        <v>23</v>
      </c>
      <c r="G2093" t="s">
        <v>26</v>
      </c>
      <c r="H2093" t="s">
        <v>15</v>
      </c>
      <c r="I2093">
        <v>124.35</v>
      </c>
      <c r="J2093">
        <v>32.700000000000003</v>
      </c>
      <c r="K2093">
        <v>32.700000000000003</v>
      </c>
      <c r="L2093" t="s">
        <v>24</v>
      </c>
      <c r="M2093" s="8">
        <v>0</v>
      </c>
      <c r="N2093">
        <f t="shared" si="96"/>
        <v>0</v>
      </c>
      <c r="O2093">
        <f t="shared" si="97"/>
        <v>0</v>
      </c>
      <c r="P2093">
        <f t="shared" si="98"/>
        <v>0</v>
      </c>
      <c r="U2093">
        <v>11</v>
      </c>
      <c r="V2093">
        <v>124.35</v>
      </c>
      <c r="W2093">
        <v>32.700000000000003</v>
      </c>
    </row>
    <row r="2094" spans="1:23" x14ac:dyDescent="0.35">
      <c r="A2094">
        <v>69666</v>
      </c>
      <c r="B2094" t="s">
        <v>17</v>
      </c>
      <c r="C2094">
        <v>27</v>
      </c>
      <c r="D2094">
        <v>0</v>
      </c>
      <c r="E2094">
        <v>0</v>
      </c>
      <c r="F2094" t="s">
        <v>13</v>
      </c>
      <c r="G2094" t="s">
        <v>18</v>
      </c>
      <c r="H2094" t="s">
        <v>15</v>
      </c>
      <c r="I2094">
        <v>88.97</v>
      </c>
      <c r="J2094">
        <v>28.8</v>
      </c>
      <c r="K2094">
        <v>28.8</v>
      </c>
      <c r="L2094" t="s">
        <v>21</v>
      </c>
      <c r="M2094" s="8">
        <v>0</v>
      </c>
      <c r="N2094">
        <f t="shared" si="96"/>
        <v>0</v>
      </c>
      <c r="O2094">
        <f t="shared" si="97"/>
        <v>0</v>
      </c>
      <c r="P2094">
        <f t="shared" si="98"/>
        <v>0</v>
      </c>
      <c r="U2094">
        <v>27</v>
      </c>
      <c r="V2094">
        <v>88.97</v>
      </c>
      <c r="W2094">
        <v>28.8</v>
      </c>
    </row>
    <row r="2095" spans="1:23" x14ac:dyDescent="0.35">
      <c r="A2095">
        <v>54997</v>
      </c>
      <c r="B2095" t="s">
        <v>17</v>
      </c>
      <c r="C2095">
        <v>53</v>
      </c>
      <c r="D2095">
        <v>0</v>
      </c>
      <c r="E2095">
        <v>0</v>
      </c>
      <c r="F2095" t="s">
        <v>13</v>
      </c>
      <c r="G2095" t="s">
        <v>18</v>
      </c>
      <c r="H2095" t="s">
        <v>19</v>
      </c>
      <c r="I2095">
        <v>72.489999999999995</v>
      </c>
      <c r="J2095">
        <v>38.5</v>
      </c>
      <c r="K2095">
        <v>38.5</v>
      </c>
      <c r="L2095" t="s">
        <v>21</v>
      </c>
      <c r="M2095" s="8">
        <v>0</v>
      </c>
      <c r="N2095">
        <f t="shared" si="96"/>
        <v>0</v>
      </c>
      <c r="O2095">
        <f t="shared" si="97"/>
        <v>0</v>
      </c>
      <c r="P2095">
        <f t="shared" si="98"/>
        <v>0</v>
      </c>
      <c r="U2095">
        <v>53</v>
      </c>
      <c r="V2095">
        <v>72.489999999999995</v>
      </c>
      <c r="W2095">
        <v>38.5</v>
      </c>
    </row>
    <row r="2096" spans="1:23" x14ac:dyDescent="0.35">
      <c r="A2096">
        <v>6199</v>
      </c>
      <c r="B2096" t="s">
        <v>17</v>
      </c>
      <c r="C2096">
        <v>52</v>
      </c>
      <c r="D2096">
        <v>0</v>
      </c>
      <c r="E2096">
        <v>0</v>
      </c>
      <c r="F2096" t="s">
        <v>13</v>
      </c>
      <c r="G2096" t="s">
        <v>25</v>
      </c>
      <c r="H2096" t="s">
        <v>19</v>
      </c>
      <c r="I2096">
        <v>107.27</v>
      </c>
      <c r="J2096">
        <v>30.1</v>
      </c>
      <c r="K2096">
        <v>30.1</v>
      </c>
      <c r="L2096" t="s">
        <v>24</v>
      </c>
      <c r="M2096" s="8">
        <v>0</v>
      </c>
      <c r="N2096">
        <f t="shared" si="96"/>
        <v>0</v>
      </c>
      <c r="O2096">
        <f t="shared" si="97"/>
        <v>0</v>
      </c>
      <c r="P2096">
        <f t="shared" si="98"/>
        <v>0</v>
      </c>
      <c r="U2096">
        <v>52</v>
      </c>
      <c r="V2096">
        <v>107.27</v>
      </c>
      <c r="W2096">
        <v>30.1</v>
      </c>
    </row>
    <row r="2097" spans="1:23" x14ac:dyDescent="0.35">
      <c r="A2097">
        <v>4635</v>
      </c>
      <c r="B2097" t="s">
        <v>17</v>
      </c>
      <c r="C2097">
        <v>68</v>
      </c>
      <c r="D2097">
        <v>0</v>
      </c>
      <c r="E2097">
        <v>0</v>
      </c>
      <c r="F2097" t="s">
        <v>13</v>
      </c>
      <c r="G2097" t="s">
        <v>14</v>
      </c>
      <c r="H2097" t="s">
        <v>19</v>
      </c>
      <c r="I2097">
        <v>97.96</v>
      </c>
      <c r="J2097">
        <v>31.3</v>
      </c>
      <c r="K2097">
        <v>31.3</v>
      </c>
      <c r="L2097" t="s">
        <v>21</v>
      </c>
      <c r="M2097" s="8">
        <v>0</v>
      </c>
      <c r="N2097">
        <f t="shared" si="96"/>
        <v>0</v>
      </c>
      <c r="O2097">
        <f t="shared" si="97"/>
        <v>0</v>
      </c>
      <c r="P2097">
        <f t="shared" si="98"/>
        <v>0</v>
      </c>
      <c r="U2097">
        <v>68</v>
      </c>
      <c r="V2097">
        <v>97.96</v>
      </c>
      <c r="W2097">
        <v>31.3</v>
      </c>
    </row>
    <row r="2098" spans="1:23" x14ac:dyDescent="0.35">
      <c r="A2098">
        <v>3305</v>
      </c>
      <c r="B2098" t="s">
        <v>12</v>
      </c>
      <c r="C2098">
        <v>65</v>
      </c>
      <c r="D2098">
        <v>0</v>
      </c>
      <c r="E2098">
        <v>0</v>
      </c>
      <c r="F2098" t="s">
        <v>13</v>
      </c>
      <c r="G2098" t="s">
        <v>14</v>
      </c>
      <c r="H2098" t="s">
        <v>15</v>
      </c>
      <c r="I2098">
        <v>197.69</v>
      </c>
      <c r="J2098">
        <v>28.4</v>
      </c>
      <c r="K2098">
        <v>28.4</v>
      </c>
      <c r="L2098" t="s">
        <v>22</v>
      </c>
      <c r="M2098" s="8">
        <v>0</v>
      </c>
      <c r="N2098">
        <f t="shared" si="96"/>
        <v>0</v>
      </c>
      <c r="O2098">
        <f t="shared" si="97"/>
        <v>0</v>
      </c>
      <c r="P2098">
        <f t="shared" si="98"/>
        <v>1</v>
      </c>
      <c r="U2098">
        <v>65</v>
      </c>
      <c r="V2098">
        <v>197.69</v>
      </c>
      <c r="W2098">
        <v>28.4</v>
      </c>
    </row>
    <row r="2099" spans="1:23" x14ac:dyDescent="0.35">
      <c r="A2099">
        <v>24342</v>
      </c>
      <c r="B2099" t="s">
        <v>17</v>
      </c>
      <c r="C2099">
        <v>23</v>
      </c>
      <c r="D2099">
        <v>0</v>
      </c>
      <c r="E2099">
        <v>0</v>
      </c>
      <c r="F2099" t="s">
        <v>23</v>
      </c>
      <c r="G2099" t="s">
        <v>14</v>
      </c>
      <c r="H2099" t="s">
        <v>19</v>
      </c>
      <c r="I2099">
        <v>112.3</v>
      </c>
      <c r="J2099">
        <v>26.6</v>
      </c>
      <c r="K2099">
        <v>26.6</v>
      </c>
      <c r="L2099" t="s">
        <v>24</v>
      </c>
      <c r="M2099" s="8">
        <v>0</v>
      </c>
      <c r="N2099">
        <f t="shared" si="96"/>
        <v>0</v>
      </c>
      <c r="O2099">
        <f t="shared" si="97"/>
        <v>0</v>
      </c>
      <c r="P2099">
        <f t="shared" si="98"/>
        <v>0</v>
      </c>
      <c r="U2099">
        <v>23</v>
      </c>
      <c r="V2099">
        <v>112.3</v>
      </c>
      <c r="W2099">
        <v>26.6</v>
      </c>
    </row>
    <row r="2100" spans="1:23" x14ac:dyDescent="0.35">
      <c r="A2100">
        <v>65093</v>
      </c>
      <c r="B2100" t="s">
        <v>17</v>
      </c>
      <c r="C2100">
        <v>43</v>
      </c>
      <c r="D2100">
        <v>0</v>
      </c>
      <c r="E2100">
        <v>0</v>
      </c>
      <c r="F2100" t="s">
        <v>13</v>
      </c>
      <c r="G2100" t="s">
        <v>18</v>
      </c>
      <c r="H2100" t="s">
        <v>15</v>
      </c>
      <c r="I2100">
        <v>75.77</v>
      </c>
      <c r="J2100">
        <v>20.399999999999999</v>
      </c>
      <c r="K2100">
        <v>20.399999999999999</v>
      </c>
      <c r="L2100" t="s">
        <v>16</v>
      </c>
      <c r="M2100" s="8">
        <v>0</v>
      </c>
      <c r="N2100">
        <f t="shared" si="96"/>
        <v>0</v>
      </c>
      <c r="O2100">
        <f t="shared" si="97"/>
        <v>0</v>
      </c>
      <c r="P2100">
        <f t="shared" si="98"/>
        <v>0</v>
      </c>
      <c r="U2100">
        <v>43</v>
      </c>
      <c r="V2100">
        <v>75.77</v>
      </c>
      <c r="W2100">
        <v>20.399999999999999</v>
      </c>
    </row>
    <row r="2101" spans="1:23" x14ac:dyDescent="0.35">
      <c r="A2101">
        <v>46261</v>
      </c>
      <c r="B2101" t="s">
        <v>12</v>
      </c>
      <c r="C2101">
        <v>55</v>
      </c>
      <c r="D2101">
        <v>0</v>
      </c>
      <c r="E2101">
        <v>0</v>
      </c>
      <c r="F2101" t="s">
        <v>13</v>
      </c>
      <c r="G2101" t="s">
        <v>14</v>
      </c>
      <c r="H2101" t="s">
        <v>15</v>
      </c>
      <c r="I2101">
        <v>76.510000000000005</v>
      </c>
      <c r="J2101">
        <v>34.700000000000003</v>
      </c>
      <c r="K2101">
        <v>34.700000000000003</v>
      </c>
      <c r="L2101" t="s">
        <v>24</v>
      </c>
      <c r="M2101" s="8">
        <v>0</v>
      </c>
      <c r="N2101">
        <f t="shared" si="96"/>
        <v>0</v>
      </c>
      <c r="O2101">
        <f t="shared" si="97"/>
        <v>0</v>
      </c>
      <c r="P2101">
        <f t="shared" si="98"/>
        <v>0</v>
      </c>
      <c r="U2101">
        <v>55</v>
      </c>
      <c r="V2101">
        <v>76.510000000000005</v>
      </c>
      <c r="W2101">
        <v>34.700000000000003</v>
      </c>
    </row>
    <row r="2102" spans="1:23" x14ac:dyDescent="0.35">
      <c r="A2102">
        <v>42624</v>
      </c>
      <c r="B2102" t="s">
        <v>17</v>
      </c>
      <c r="C2102">
        <v>52</v>
      </c>
      <c r="D2102">
        <v>0</v>
      </c>
      <c r="E2102">
        <v>0</v>
      </c>
      <c r="F2102" t="s">
        <v>13</v>
      </c>
      <c r="G2102" t="s">
        <v>14</v>
      </c>
      <c r="H2102" t="s">
        <v>15</v>
      </c>
      <c r="I2102">
        <v>93.14</v>
      </c>
      <c r="J2102">
        <v>32.5</v>
      </c>
      <c r="K2102">
        <v>32.5</v>
      </c>
      <c r="L2102" t="s">
        <v>21</v>
      </c>
      <c r="M2102" s="8">
        <v>0</v>
      </c>
      <c r="N2102">
        <f t="shared" si="96"/>
        <v>0</v>
      </c>
      <c r="O2102">
        <f t="shared" si="97"/>
        <v>0</v>
      </c>
      <c r="P2102">
        <f t="shared" si="98"/>
        <v>0</v>
      </c>
      <c r="U2102">
        <v>52</v>
      </c>
      <c r="V2102">
        <v>93.14</v>
      </c>
      <c r="W2102">
        <v>32.5</v>
      </c>
    </row>
    <row r="2103" spans="1:23" x14ac:dyDescent="0.35">
      <c r="A2103">
        <v>24735</v>
      </c>
      <c r="B2103" t="s">
        <v>17</v>
      </c>
      <c r="C2103">
        <v>21</v>
      </c>
      <c r="D2103">
        <v>0</v>
      </c>
      <c r="E2103">
        <v>0</v>
      </c>
      <c r="F2103" t="s">
        <v>23</v>
      </c>
      <c r="G2103" t="s">
        <v>14</v>
      </c>
      <c r="H2103" t="s">
        <v>19</v>
      </c>
      <c r="I2103">
        <v>80.84</v>
      </c>
      <c r="J2103">
        <v>30.7</v>
      </c>
      <c r="K2103">
        <v>30.7</v>
      </c>
      <c r="L2103" t="s">
        <v>24</v>
      </c>
      <c r="M2103" s="8">
        <v>0</v>
      </c>
      <c r="N2103">
        <f t="shared" si="96"/>
        <v>0</v>
      </c>
      <c r="O2103">
        <f t="shared" si="97"/>
        <v>0</v>
      </c>
      <c r="P2103">
        <f t="shared" si="98"/>
        <v>0</v>
      </c>
      <c r="U2103">
        <v>21</v>
      </c>
      <c r="V2103">
        <v>80.84</v>
      </c>
      <c r="W2103">
        <v>30.7</v>
      </c>
    </row>
    <row r="2104" spans="1:23" x14ac:dyDescent="0.35">
      <c r="A2104">
        <v>50671</v>
      </c>
      <c r="B2104" t="s">
        <v>12</v>
      </c>
      <c r="C2104">
        <v>78</v>
      </c>
      <c r="D2104">
        <v>1</v>
      </c>
      <c r="E2104">
        <v>1</v>
      </c>
      <c r="F2104" t="s">
        <v>13</v>
      </c>
      <c r="G2104" t="s">
        <v>18</v>
      </c>
      <c r="H2104" t="s">
        <v>19</v>
      </c>
      <c r="I2104">
        <v>199.88</v>
      </c>
      <c r="J2104">
        <v>29.6</v>
      </c>
      <c r="K2104">
        <v>29.6</v>
      </c>
      <c r="L2104" t="s">
        <v>16</v>
      </c>
      <c r="M2104" s="8">
        <v>0</v>
      </c>
      <c r="N2104">
        <f t="shared" si="96"/>
        <v>0</v>
      </c>
      <c r="O2104">
        <f t="shared" si="97"/>
        <v>0</v>
      </c>
      <c r="P2104">
        <f t="shared" si="98"/>
        <v>1</v>
      </c>
      <c r="U2104">
        <v>78</v>
      </c>
      <c r="V2104">
        <v>199.88</v>
      </c>
      <c r="W2104">
        <v>29.6</v>
      </c>
    </row>
    <row r="2105" spans="1:23" x14ac:dyDescent="0.35">
      <c r="A2105">
        <v>1679</v>
      </c>
      <c r="B2105" t="s">
        <v>12</v>
      </c>
      <c r="C2105">
        <v>35</v>
      </c>
      <c r="D2105">
        <v>0</v>
      </c>
      <c r="E2105">
        <v>0</v>
      </c>
      <c r="F2105" t="s">
        <v>13</v>
      </c>
      <c r="G2105" t="s">
        <v>14</v>
      </c>
      <c r="H2105" t="s">
        <v>19</v>
      </c>
      <c r="I2105">
        <v>77.48</v>
      </c>
      <c r="J2105" t="s">
        <v>20</v>
      </c>
      <c r="K2105">
        <v>28.1</v>
      </c>
      <c r="L2105" t="s">
        <v>16</v>
      </c>
      <c r="M2105" s="8">
        <v>0</v>
      </c>
      <c r="N2105">
        <f t="shared" si="96"/>
        <v>1</v>
      </c>
      <c r="O2105">
        <f t="shared" si="97"/>
        <v>0</v>
      </c>
      <c r="P2105">
        <f t="shared" si="98"/>
        <v>0</v>
      </c>
      <c r="U2105">
        <v>35</v>
      </c>
      <c r="V2105">
        <v>77.48</v>
      </c>
      <c r="W2105">
        <v>28.1</v>
      </c>
    </row>
    <row r="2106" spans="1:23" x14ac:dyDescent="0.35">
      <c r="A2106">
        <v>66680</v>
      </c>
      <c r="B2106" t="s">
        <v>17</v>
      </c>
      <c r="C2106">
        <v>49</v>
      </c>
      <c r="D2106">
        <v>1</v>
      </c>
      <c r="E2106">
        <v>0</v>
      </c>
      <c r="F2106" t="s">
        <v>13</v>
      </c>
      <c r="G2106" t="s">
        <v>14</v>
      </c>
      <c r="H2106" t="s">
        <v>19</v>
      </c>
      <c r="I2106">
        <v>65.34</v>
      </c>
      <c r="J2106">
        <v>39.4</v>
      </c>
      <c r="K2106">
        <v>39.4</v>
      </c>
      <c r="L2106" t="s">
        <v>21</v>
      </c>
      <c r="M2106" s="8">
        <v>0</v>
      </c>
      <c r="N2106">
        <f t="shared" si="96"/>
        <v>0</v>
      </c>
      <c r="O2106">
        <f t="shared" si="97"/>
        <v>0</v>
      </c>
      <c r="P2106">
        <f t="shared" si="98"/>
        <v>0</v>
      </c>
      <c r="U2106">
        <v>49</v>
      </c>
      <c r="V2106">
        <v>65.34</v>
      </c>
      <c r="W2106">
        <v>39.4</v>
      </c>
    </row>
    <row r="2107" spans="1:23" x14ac:dyDescent="0.35">
      <c r="A2107">
        <v>34248</v>
      </c>
      <c r="B2107" t="s">
        <v>12</v>
      </c>
      <c r="C2107">
        <v>50</v>
      </c>
      <c r="D2107">
        <v>1</v>
      </c>
      <c r="E2107">
        <v>0</v>
      </c>
      <c r="F2107" t="s">
        <v>23</v>
      </c>
      <c r="G2107" t="s">
        <v>14</v>
      </c>
      <c r="H2107" t="s">
        <v>15</v>
      </c>
      <c r="I2107">
        <v>81.96</v>
      </c>
      <c r="J2107" t="s">
        <v>20</v>
      </c>
      <c r="K2107">
        <v>28.1</v>
      </c>
      <c r="L2107" t="s">
        <v>16</v>
      </c>
      <c r="M2107" s="8">
        <v>0</v>
      </c>
      <c r="N2107">
        <f t="shared" si="96"/>
        <v>1</v>
      </c>
      <c r="O2107">
        <f t="shared" si="97"/>
        <v>0</v>
      </c>
      <c r="P2107">
        <f t="shared" si="98"/>
        <v>0</v>
      </c>
      <c r="U2107">
        <v>50</v>
      </c>
      <c r="V2107">
        <v>81.96</v>
      </c>
      <c r="W2107">
        <v>28.1</v>
      </c>
    </row>
    <row r="2108" spans="1:23" x14ac:dyDescent="0.35">
      <c r="A2108">
        <v>65336</v>
      </c>
      <c r="B2108" t="s">
        <v>17</v>
      </c>
      <c r="C2108">
        <v>27</v>
      </c>
      <c r="D2108">
        <v>0</v>
      </c>
      <c r="E2108">
        <v>0</v>
      </c>
      <c r="F2108" t="s">
        <v>13</v>
      </c>
      <c r="G2108" t="s">
        <v>14</v>
      </c>
      <c r="H2108" t="s">
        <v>15</v>
      </c>
      <c r="I2108">
        <v>98.71</v>
      </c>
      <c r="J2108">
        <v>26.1</v>
      </c>
      <c r="K2108">
        <v>26.1</v>
      </c>
      <c r="L2108" t="s">
        <v>16</v>
      </c>
      <c r="M2108" s="8">
        <v>0</v>
      </c>
      <c r="N2108">
        <f t="shared" si="96"/>
        <v>0</v>
      </c>
      <c r="O2108">
        <f t="shared" si="97"/>
        <v>0</v>
      </c>
      <c r="P2108">
        <f t="shared" si="98"/>
        <v>0</v>
      </c>
      <c r="U2108">
        <v>27</v>
      </c>
      <c r="V2108">
        <v>98.71</v>
      </c>
      <c r="W2108">
        <v>26.1</v>
      </c>
    </row>
    <row r="2109" spans="1:23" x14ac:dyDescent="0.35">
      <c r="A2109">
        <v>68333</v>
      </c>
      <c r="B2109" t="s">
        <v>17</v>
      </c>
      <c r="C2109">
        <v>52</v>
      </c>
      <c r="D2109">
        <v>1</v>
      </c>
      <c r="E2109">
        <v>0</v>
      </c>
      <c r="F2109" t="s">
        <v>23</v>
      </c>
      <c r="G2109" t="s">
        <v>14</v>
      </c>
      <c r="H2109" t="s">
        <v>19</v>
      </c>
      <c r="I2109">
        <v>170.22</v>
      </c>
      <c r="J2109">
        <v>27.2</v>
      </c>
      <c r="K2109">
        <v>27.2</v>
      </c>
      <c r="L2109" t="s">
        <v>16</v>
      </c>
      <c r="M2109" s="8">
        <v>0</v>
      </c>
      <c r="N2109">
        <f t="shared" si="96"/>
        <v>0</v>
      </c>
      <c r="O2109">
        <f t="shared" si="97"/>
        <v>0</v>
      </c>
      <c r="P2109">
        <f t="shared" si="98"/>
        <v>1</v>
      </c>
      <c r="U2109">
        <v>52</v>
      </c>
      <c r="V2109">
        <v>170.22</v>
      </c>
      <c r="W2109">
        <v>27.2</v>
      </c>
    </row>
    <row r="2110" spans="1:23" x14ac:dyDescent="0.35">
      <c r="A2110">
        <v>60210</v>
      </c>
      <c r="B2110" t="s">
        <v>17</v>
      </c>
      <c r="C2110">
        <v>22</v>
      </c>
      <c r="D2110">
        <v>0</v>
      </c>
      <c r="E2110">
        <v>0</v>
      </c>
      <c r="F2110" t="s">
        <v>23</v>
      </c>
      <c r="G2110" t="s">
        <v>14</v>
      </c>
      <c r="H2110" t="s">
        <v>15</v>
      </c>
      <c r="I2110">
        <v>73.5</v>
      </c>
      <c r="J2110">
        <v>41.3</v>
      </c>
      <c r="K2110">
        <v>41.3</v>
      </c>
      <c r="L2110" t="s">
        <v>22</v>
      </c>
      <c r="M2110" s="8">
        <v>0</v>
      </c>
      <c r="N2110">
        <f t="shared" si="96"/>
        <v>0</v>
      </c>
      <c r="O2110">
        <f t="shared" si="97"/>
        <v>0</v>
      </c>
      <c r="P2110">
        <f t="shared" si="98"/>
        <v>0</v>
      </c>
      <c r="U2110">
        <v>22</v>
      </c>
      <c r="V2110">
        <v>73.5</v>
      </c>
      <c r="W2110">
        <v>41.3</v>
      </c>
    </row>
    <row r="2111" spans="1:23" x14ac:dyDescent="0.35">
      <c r="A2111">
        <v>11573</v>
      </c>
      <c r="B2111" t="s">
        <v>17</v>
      </c>
      <c r="C2111">
        <v>19</v>
      </c>
      <c r="D2111">
        <v>0</v>
      </c>
      <c r="E2111">
        <v>0</v>
      </c>
      <c r="F2111" t="s">
        <v>23</v>
      </c>
      <c r="G2111" t="s">
        <v>14</v>
      </c>
      <c r="H2111" t="s">
        <v>19</v>
      </c>
      <c r="I2111">
        <v>72.39</v>
      </c>
      <c r="J2111" t="s">
        <v>20</v>
      </c>
      <c r="K2111">
        <v>28.1</v>
      </c>
      <c r="L2111" t="s">
        <v>22</v>
      </c>
      <c r="M2111" s="8">
        <v>0</v>
      </c>
      <c r="N2111">
        <f t="shared" si="96"/>
        <v>1</v>
      </c>
      <c r="O2111">
        <f t="shared" si="97"/>
        <v>0</v>
      </c>
      <c r="P2111">
        <f t="shared" si="98"/>
        <v>0</v>
      </c>
      <c r="U2111">
        <v>19</v>
      </c>
      <c r="V2111">
        <v>72.39</v>
      </c>
      <c r="W2111">
        <v>28.1</v>
      </c>
    </row>
    <row r="2112" spans="1:23" x14ac:dyDescent="0.35">
      <c r="A2112">
        <v>67890</v>
      </c>
      <c r="B2112" t="s">
        <v>12</v>
      </c>
      <c r="C2112">
        <v>77</v>
      </c>
      <c r="D2112">
        <v>0</v>
      </c>
      <c r="E2112">
        <v>1</v>
      </c>
      <c r="F2112" t="s">
        <v>13</v>
      </c>
      <c r="G2112" t="s">
        <v>14</v>
      </c>
      <c r="H2112" t="s">
        <v>15</v>
      </c>
      <c r="I2112">
        <v>102.96</v>
      </c>
      <c r="J2112">
        <v>20.9</v>
      </c>
      <c r="K2112">
        <v>20.9</v>
      </c>
      <c r="L2112" t="s">
        <v>16</v>
      </c>
      <c r="M2112" s="8">
        <v>0</v>
      </c>
      <c r="N2112">
        <f t="shared" si="96"/>
        <v>0</v>
      </c>
      <c r="O2112">
        <f t="shared" si="97"/>
        <v>0</v>
      </c>
      <c r="P2112">
        <f t="shared" si="98"/>
        <v>0</v>
      </c>
      <c r="U2112">
        <v>77</v>
      </c>
      <c r="V2112">
        <v>102.96</v>
      </c>
      <c r="W2112">
        <v>20.9</v>
      </c>
    </row>
    <row r="2113" spans="1:23" x14ac:dyDescent="0.35">
      <c r="A2113">
        <v>49254</v>
      </c>
      <c r="B2113" t="s">
        <v>12</v>
      </c>
      <c r="C2113">
        <v>57</v>
      </c>
      <c r="D2113">
        <v>1</v>
      </c>
      <c r="E2113">
        <v>0</v>
      </c>
      <c r="F2113" t="s">
        <v>13</v>
      </c>
      <c r="G2113" t="s">
        <v>14</v>
      </c>
      <c r="H2113" t="s">
        <v>15</v>
      </c>
      <c r="I2113">
        <v>80.72</v>
      </c>
      <c r="J2113">
        <v>41.5</v>
      </c>
      <c r="K2113">
        <v>41.5</v>
      </c>
      <c r="L2113" t="s">
        <v>16</v>
      </c>
      <c r="M2113" s="8">
        <v>0</v>
      </c>
      <c r="N2113">
        <f t="shared" si="96"/>
        <v>0</v>
      </c>
      <c r="O2113">
        <f t="shared" si="97"/>
        <v>0</v>
      </c>
      <c r="P2113">
        <f t="shared" si="98"/>
        <v>0</v>
      </c>
      <c r="U2113">
        <v>57</v>
      </c>
      <c r="V2113">
        <v>80.72</v>
      </c>
      <c r="W2113">
        <v>41.5</v>
      </c>
    </row>
    <row r="2114" spans="1:23" x14ac:dyDescent="0.35">
      <c r="A2114">
        <v>9199</v>
      </c>
      <c r="B2114" t="s">
        <v>12</v>
      </c>
      <c r="C2114">
        <v>13</v>
      </c>
      <c r="D2114">
        <v>0</v>
      </c>
      <c r="E2114">
        <v>0</v>
      </c>
      <c r="F2114" t="s">
        <v>23</v>
      </c>
      <c r="G2114" t="s">
        <v>18</v>
      </c>
      <c r="H2114" t="s">
        <v>15</v>
      </c>
      <c r="I2114">
        <v>74.19</v>
      </c>
      <c r="J2114">
        <v>31.1</v>
      </c>
      <c r="K2114">
        <v>31.1</v>
      </c>
      <c r="L2114" t="s">
        <v>16</v>
      </c>
      <c r="M2114" s="8">
        <v>0</v>
      </c>
      <c r="N2114">
        <f t="shared" si="96"/>
        <v>0</v>
      </c>
      <c r="O2114">
        <f t="shared" si="97"/>
        <v>0</v>
      </c>
      <c r="P2114">
        <f t="shared" si="98"/>
        <v>0</v>
      </c>
      <c r="U2114">
        <v>13</v>
      </c>
      <c r="V2114">
        <v>74.19</v>
      </c>
      <c r="W2114">
        <v>31.1</v>
      </c>
    </row>
    <row r="2115" spans="1:23" x14ac:dyDescent="0.35">
      <c r="A2115">
        <v>35402</v>
      </c>
      <c r="B2115" t="s">
        <v>12</v>
      </c>
      <c r="C2115">
        <v>14</v>
      </c>
      <c r="D2115">
        <v>0</v>
      </c>
      <c r="E2115">
        <v>0</v>
      </c>
      <c r="F2115" t="s">
        <v>23</v>
      </c>
      <c r="G2115" t="s">
        <v>14</v>
      </c>
      <c r="H2115" t="s">
        <v>15</v>
      </c>
      <c r="I2115">
        <v>77.12</v>
      </c>
      <c r="J2115">
        <v>24.5</v>
      </c>
      <c r="K2115">
        <v>24.5</v>
      </c>
      <c r="L2115" t="s">
        <v>16</v>
      </c>
      <c r="M2115" s="8">
        <v>0</v>
      </c>
      <c r="N2115">
        <f t="shared" ref="N2115:N2178" si="99">IF(OR(J2115&gt;47.5,J2115&lt;9.1),1,0)</f>
        <v>0</v>
      </c>
      <c r="O2115">
        <f t="shared" ref="O2115:O2178" si="100">IF(OR(C2115&lt;-29,C2115&gt;115),1,0)</f>
        <v>0</v>
      </c>
      <c r="P2115">
        <f t="shared" ref="P2115:P2178" si="101">IF(OR(I2115&lt;21.98,I2115&gt;169.36),1,0)</f>
        <v>0</v>
      </c>
      <c r="U2115">
        <v>14</v>
      </c>
      <c r="V2115">
        <v>77.12</v>
      </c>
      <c r="W2115">
        <v>24.5</v>
      </c>
    </row>
    <row r="2116" spans="1:23" x14ac:dyDescent="0.35">
      <c r="A2116">
        <v>25996</v>
      </c>
      <c r="B2116" t="s">
        <v>17</v>
      </c>
      <c r="C2116">
        <v>29</v>
      </c>
      <c r="D2116">
        <v>0</v>
      </c>
      <c r="E2116">
        <v>0</v>
      </c>
      <c r="F2116" t="s">
        <v>13</v>
      </c>
      <c r="G2116" t="s">
        <v>14</v>
      </c>
      <c r="H2116" t="s">
        <v>15</v>
      </c>
      <c r="I2116">
        <v>81.2</v>
      </c>
      <c r="J2116">
        <v>23</v>
      </c>
      <c r="K2116">
        <v>23</v>
      </c>
      <c r="L2116" t="s">
        <v>24</v>
      </c>
      <c r="M2116" s="8">
        <v>0</v>
      </c>
      <c r="N2116">
        <f t="shared" si="99"/>
        <v>0</v>
      </c>
      <c r="O2116">
        <f t="shared" si="100"/>
        <v>0</v>
      </c>
      <c r="P2116">
        <f t="shared" si="101"/>
        <v>0</v>
      </c>
      <c r="U2116">
        <v>29</v>
      </c>
      <c r="V2116">
        <v>81.2</v>
      </c>
      <c r="W2116">
        <v>23</v>
      </c>
    </row>
    <row r="2117" spans="1:23" x14ac:dyDescent="0.35">
      <c r="A2117">
        <v>8345</v>
      </c>
      <c r="B2117" t="s">
        <v>17</v>
      </c>
      <c r="C2117">
        <v>49</v>
      </c>
      <c r="D2117">
        <v>0</v>
      </c>
      <c r="E2117">
        <v>0</v>
      </c>
      <c r="F2117" t="s">
        <v>13</v>
      </c>
      <c r="G2117" t="s">
        <v>14</v>
      </c>
      <c r="H2117" t="s">
        <v>19</v>
      </c>
      <c r="I2117">
        <v>114.76</v>
      </c>
      <c r="J2117">
        <v>24.7</v>
      </c>
      <c r="K2117">
        <v>24.7</v>
      </c>
      <c r="L2117" t="s">
        <v>21</v>
      </c>
      <c r="M2117" s="8">
        <v>0</v>
      </c>
      <c r="N2117">
        <f t="shared" si="99"/>
        <v>0</v>
      </c>
      <c r="O2117">
        <f t="shared" si="100"/>
        <v>0</v>
      </c>
      <c r="P2117">
        <f t="shared" si="101"/>
        <v>0</v>
      </c>
      <c r="U2117">
        <v>49</v>
      </c>
      <c r="V2117">
        <v>114.76</v>
      </c>
      <c r="W2117">
        <v>24.7</v>
      </c>
    </row>
    <row r="2118" spans="1:23" x14ac:dyDescent="0.35">
      <c r="A2118">
        <v>63219</v>
      </c>
      <c r="B2118" t="s">
        <v>12</v>
      </c>
      <c r="C2118">
        <v>1.24</v>
      </c>
      <c r="D2118">
        <v>0</v>
      </c>
      <c r="E2118">
        <v>0</v>
      </c>
      <c r="F2118" t="s">
        <v>23</v>
      </c>
      <c r="G2118" t="s">
        <v>26</v>
      </c>
      <c r="H2118" t="s">
        <v>15</v>
      </c>
      <c r="I2118">
        <v>109.97</v>
      </c>
      <c r="J2118">
        <v>19.3</v>
      </c>
      <c r="K2118">
        <v>19.3</v>
      </c>
      <c r="L2118" t="s">
        <v>24</v>
      </c>
      <c r="M2118" s="8">
        <v>0</v>
      </c>
      <c r="N2118">
        <f t="shared" si="99"/>
        <v>0</v>
      </c>
      <c r="O2118">
        <f t="shared" si="100"/>
        <v>0</v>
      </c>
      <c r="P2118">
        <f t="shared" si="101"/>
        <v>0</v>
      </c>
      <c r="U2118">
        <v>1.24</v>
      </c>
      <c r="V2118">
        <v>109.97</v>
      </c>
      <c r="W2118">
        <v>19.3</v>
      </c>
    </row>
    <row r="2119" spans="1:23" x14ac:dyDescent="0.35">
      <c r="A2119">
        <v>8770</v>
      </c>
      <c r="B2119" t="s">
        <v>12</v>
      </c>
      <c r="C2119">
        <v>21</v>
      </c>
      <c r="D2119">
        <v>0</v>
      </c>
      <c r="E2119">
        <v>0</v>
      </c>
      <c r="F2119" t="s">
        <v>23</v>
      </c>
      <c r="G2119" t="s">
        <v>18</v>
      </c>
      <c r="H2119" t="s">
        <v>15</v>
      </c>
      <c r="I2119">
        <v>92.87</v>
      </c>
      <c r="J2119">
        <v>37</v>
      </c>
      <c r="K2119">
        <v>37</v>
      </c>
      <c r="L2119" t="s">
        <v>21</v>
      </c>
      <c r="M2119" s="8">
        <v>0</v>
      </c>
      <c r="N2119">
        <f t="shared" si="99"/>
        <v>0</v>
      </c>
      <c r="O2119">
        <f t="shared" si="100"/>
        <v>0</v>
      </c>
      <c r="P2119">
        <f t="shared" si="101"/>
        <v>0</v>
      </c>
      <c r="U2119">
        <v>21</v>
      </c>
      <c r="V2119">
        <v>92.87</v>
      </c>
      <c r="W2119">
        <v>37</v>
      </c>
    </row>
    <row r="2120" spans="1:23" x14ac:dyDescent="0.35">
      <c r="A2120">
        <v>22370</v>
      </c>
      <c r="B2120" t="s">
        <v>12</v>
      </c>
      <c r="C2120">
        <v>36</v>
      </c>
      <c r="D2120">
        <v>1</v>
      </c>
      <c r="E2120">
        <v>0</v>
      </c>
      <c r="F2120" t="s">
        <v>23</v>
      </c>
      <c r="G2120" t="s">
        <v>25</v>
      </c>
      <c r="H2120" t="s">
        <v>15</v>
      </c>
      <c r="I2120">
        <v>113.05</v>
      </c>
      <c r="J2120">
        <v>31</v>
      </c>
      <c r="K2120">
        <v>31</v>
      </c>
      <c r="L2120" t="s">
        <v>22</v>
      </c>
      <c r="M2120" s="8">
        <v>0</v>
      </c>
      <c r="N2120">
        <f t="shared" si="99"/>
        <v>0</v>
      </c>
      <c r="O2120">
        <f t="shared" si="100"/>
        <v>0</v>
      </c>
      <c r="P2120">
        <f t="shared" si="101"/>
        <v>0</v>
      </c>
      <c r="U2120">
        <v>36</v>
      </c>
      <c r="V2120">
        <v>113.05</v>
      </c>
      <c r="W2120">
        <v>31</v>
      </c>
    </row>
    <row r="2121" spans="1:23" x14ac:dyDescent="0.35">
      <c r="A2121">
        <v>25930</v>
      </c>
      <c r="B2121" t="s">
        <v>12</v>
      </c>
      <c r="C2121">
        <v>42</v>
      </c>
      <c r="D2121">
        <v>0</v>
      </c>
      <c r="E2121">
        <v>0</v>
      </c>
      <c r="F2121" t="s">
        <v>13</v>
      </c>
      <c r="G2121" t="s">
        <v>14</v>
      </c>
      <c r="H2121" t="s">
        <v>15</v>
      </c>
      <c r="I2121">
        <v>68.239999999999995</v>
      </c>
      <c r="J2121">
        <v>33.1</v>
      </c>
      <c r="K2121">
        <v>33.1</v>
      </c>
      <c r="L2121" t="s">
        <v>16</v>
      </c>
      <c r="M2121" s="8">
        <v>0</v>
      </c>
      <c r="N2121">
        <f t="shared" si="99"/>
        <v>0</v>
      </c>
      <c r="O2121">
        <f t="shared" si="100"/>
        <v>0</v>
      </c>
      <c r="P2121">
        <f t="shared" si="101"/>
        <v>0</v>
      </c>
      <c r="U2121">
        <v>42</v>
      </c>
      <c r="V2121">
        <v>68.239999999999995</v>
      </c>
      <c r="W2121">
        <v>33.1</v>
      </c>
    </row>
    <row r="2122" spans="1:23" x14ac:dyDescent="0.35">
      <c r="A2122">
        <v>33478</v>
      </c>
      <c r="B2122" t="s">
        <v>17</v>
      </c>
      <c r="C2122">
        <v>56</v>
      </c>
      <c r="D2122">
        <v>0</v>
      </c>
      <c r="E2122">
        <v>0</v>
      </c>
      <c r="F2122" t="s">
        <v>23</v>
      </c>
      <c r="G2122" t="s">
        <v>14</v>
      </c>
      <c r="H2122" t="s">
        <v>19</v>
      </c>
      <c r="I2122">
        <v>74.349999999999994</v>
      </c>
      <c r="J2122">
        <v>26.6</v>
      </c>
      <c r="K2122">
        <v>26.6</v>
      </c>
      <c r="L2122" t="s">
        <v>22</v>
      </c>
      <c r="M2122" s="8">
        <v>0</v>
      </c>
      <c r="N2122">
        <f t="shared" si="99"/>
        <v>0</v>
      </c>
      <c r="O2122">
        <f t="shared" si="100"/>
        <v>0</v>
      </c>
      <c r="P2122">
        <f t="shared" si="101"/>
        <v>0</v>
      </c>
      <c r="U2122">
        <v>56</v>
      </c>
      <c r="V2122">
        <v>74.349999999999994</v>
      </c>
      <c r="W2122">
        <v>26.6</v>
      </c>
    </row>
    <row r="2123" spans="1:23" x14ac:dyDescent="0.35">
      <c r="A2123">
        <v>23009</v>
      </c>
      <c r="B2123" t="s">
        <v>12</v>
      </c>
      <c r="C2123">
        <v>46</v>
      </c>
      <c r="D2123">
        <v>0</v>
      </c>
      <c r="E2123">
        <v>0</v>
      </c>
      <c r="F2123" t="s">
        <v>13</v>
      </c>
      <c r="G2123" t="s">
        <v>14</v>
      </c>
      <c r="H2123" t="s">
        <v>15</v>
      </c>
      <c r="I2123">
        <v>91.08</v>
      </c>
      <c r="J2123">
        <v>27.7</v>
      </c>
      <c r="K2123">
        <v>27.7</v>
      </c>
      <c r="L2123" t="s">
        <v>21</v>
      </c>
      <c r="M2123" s="8">
        <v>0</v>
      </c>
      <c r="N2123">
        <f t="shared" si="99"/>
        <v>0</v>
      </c>
      <c r="O2123">
        <f t="shared" si="100"/>
        <v>0</v>
      </c>
      <c r="P2123">
        <f t="shared" si="101"/>
        <v>0</v>
      </c>
      <c r="U2123">
        <v>46</v>
      </c>
      <c r="V2123">
        <v>91.08</v>
      </c>
      <c r="W2123">
        <v>27.7</v>
      </c>
    </row>
    <row r="2124" spans="1:23" x14ac:dyDescent="0.35">
      <c r="A2124">
        <v>24885</v>
      </c>
      <c r="B2124" t="s">
        <v>12</v>
      </c>
      <c r="C2124">
        <v>79</v>
      </c>
      <c r="D2124">
        <v>0</v>
      </c>
      <c r="E2124">
        <v>1</v>
      </c>
      <c r="F2124" t="s">
        <v>13</v>
      </c>
      <c r="G2124" t="s">
        <v>18</v>
      </c>
      <c r="H2124" t="s">
        <v>15</v>
      </c>
      <c r="I2124">
        <v>88.83</v>
      </c>
      <c r="J2124">
        <v>40.299999999999997</v>
      </c>
      <c r="K2124">
        <v>40.299999999999997</v>
      </c>
      <c r="L2124" t="s">
        <v>22</v>
      </c>
      <c r="M2124" s="8">
        <v>0</v>
      </c>
      <c r="N2124">
        <f t="shared" si="99"/>
        <v>0</v>
      </c>
      <c r="O2124">
        <f t="shared" si="100"/>
        <v>0</v>
      </c>
      <c r="P2124">
        <f t="shared" si="101"/>
        <v>0</v>
      </c>
      <c r="U2124">
        <v>79</v>
      </c>
      <c r="V2124">
        <v>88.83</v>
      </c>
      <c r="W2124">
        <v>40.299999999999997</v>
      </c>
    </row>
    <row r="2125" spans="1:23" x14ac:dyDescent="0.35">
      <c r="A2125">
        <v>58591</v>
      </c>
      <c r="B2125" t="s">
        <v>17</v>
      </c>
      <c r="C2125">
        <v>25</v>
      </c>
      <c r="D2125">
        <v>0</v>
      </c>
      <c r="E2125">
        <v>0</v>
      </c>
      <c r="F2125" t="s">
        <v>23</v>
      </c>
      <c r="G2125" t="s">
        <v>14</v>
      </c>
      <c r="H2125" t="s">
        <v>19</v>
      </c>
      <c r="I2125">
        <v>134.33000000000001</v>
      </c>
      <c r="J2125">
        <v>19.5</v>
      </c>
      <c r="K2125">
        <v>19.5</v>
      </c>
      <c r="L2125" t="s">
        <v>24</v>
      </c>
      <c r="M2125" s="8">
        <v>0</v>
      </c>
      <c r="N2125">
        <f t="shared" si="99"/>
        <v>0</v>
      </c>
      <c r="O2125">
        <f t="shared" si="100"/>
        <v>0</v>
      </c>
      <c r="P2125">
        <f t="shared" si="101"/>
        <v>0</v>
      </c>
      <c r="U2125">
        <v>25</v>
      </c>
      <c r="V2125">
        <v>134.33000000000001</v>
      </c>
      <c r="W2125">
        <v>19.5</v>
      </c>
    </row>
    <row r="2126" spans="1:23" x14ac:dyDescent="0.35">
      <c r="A2126">
        <v>44777</v>
      </c>
      <c r="B2126" t="s">
        <v>12</v>
      </c>
      <c r="C2126">
        <v>67</v>
      </c>
      <c r="D2126">
        <v>0</v>
      </c>
      <c r="E2126">
        <v>0</v>
      </c>
      <c r="F2126" t="s">
        <v>13</v>
      </c>
      <c r="G2126" t="s">
        <v>14</v>
      </c>
      <c r="H2126" t="s">
        <v>19</v>
      </c>
      <c r="I2126">
        <v>208.78</v>
      </c>
      <c r="J2126">
        <v>26.7</v>
      </c>
      <c r="K2126">
        <v>26.7</v>
      </c>
      <c r="L2126" t="s">
        <v>24</v>
      </c>
      <c r="M2126" s="8">
        <v>0</v>
      </c>
      <c r="N2126">
        <f t="shared" si="99"/>
        <v>0</v>
      </c>
      <c r="O2126">
        <f t="shared" si="100"/>
        <v>0</v>
      </c>
      <c r="P2126">
        <f t="shared" si="101"/>
        <v>1</v>
      </c>
      <c r="U2126">
        <v>67</v>
      </c>
      <c r="V2126">
        <v>208.78</v>
      </c>
      <c r="W2126">
        <v>26.7</v>
      </c>
    </row>
    <row r="2127" spans="1:23" x14ac:dyDescent="0.35">
      <c r="A2127">
        <v>46363</v>
      </c>
      <c r="B2127" t="s">
        <v>12</v>
      </c>
      <c r="C2127">
        <v>37</v>
      </c>
      <c r="D2127">
        <v>0</v>
      </c>
      <c r="E2127">
        <v>0</v>
      </c>
      <c r="F2127" t="s">
        <v>13</v>
      </c>
      <c r="G2127" t="s">
        <v>14</v>
      </c>
      <c r="H2127" t="s">
        <v>19</v>
      </c>
      <c r="I2127">
        <v>66.17</v>
      </c>
      <c r="J2127">
        <v>26.1</v>
      </c>
      <c r="K2127">
        <v>26.1</v>
      </c>
      <c r="L2127" t="s">
        <v>21</v>
      </c>
      <c r="M2127" s="8">
        <v>0</v>
      </c>
      <c r="N2127">
        <f t="shared" si="99"/>
        <v>0</v>
      </c>
      <c r="O2127">
        <f t="shared" si="100"/>
        <v>0</v>
      </c>
      <c r="P2127">
        <f t="shared" si="101"/>
        <v>0</v>
      </c>
      <c r="U2127">
        <v>37</v>
      </c>
      <c r="V2127">
        <v>66.17</v>
      </c>
      <c r="W2127">
        <v>26.1</v>
      </c>
    </row>
    <row r="2128" spans="1:23" x14ac:dyDescent="0.35">
      <c r="A2128">
        <v>36377</v>
      </c>
      <c r="B2128" t="s">
        <v>17</v>
      </c>
      <c r="C2128">
        <v>44</v>
      </c>
      <c r="D2128">
        <v>0</v>
      </c>
      <c r="E2128">
        <v>0</v>
      </c>
      <c r="F2128" t="s">
        <v>13</v>
      </c>
      <c r="G2128" t="s">
        <v>14</v>
      </c>
      <c r="H2128" t="s">
        <v>19</v>
      </c>
      <c r="I2128">
        <v>222.29</v>
      </c>
      <c r="J2128">
        <v>38.200000000000003</v>
      </c>
      <c r="K2128">
        <v>38.200000000000003</v>
      </c>
      <c r="L2128" t="s">
        <v>21</v>
      </c>
      <c r="M2128" s="8">
        <v>0</v>
      </c>
      <c r="N2128">
        <f t="shared" si="99"/>
        <v>0</v>
      </c>
      <c r="O2128">
        <f t="shared" si="100"/>
        <v>0</v>
      </c>
      <c r="P2128">
        <f t="shared" si="101"/>
        <v>1</v>
      </c>
      <c r="U2128">
        <v>44</v>
      </c>
      <c r="V2128">
        <v>222.29</v>
      </c>
      <c r="W2128">
        <v>38.200000000000003</v>
      </c>
    </row>
    <row r="2129" spans="1:23" x14ac:dyDescent="0.35">
      <c r="A2129">
        <v>15440</v>
      </c>
      <c r="B2129" t="s">
        <v>17</v>
      </c>
      <c r="C2129">
        <v>36</v>
      </c>
      <c r="D2129">
        <v>0</v>
      </c>
      <c r="E2129">
        <v>0</v>
      </c>
      <c r="F2129" t="s">
        <v>13</v>
      </c>
      <c r="G2129" t="s">
        <v>14</v>
      </c>
      <c r="H2129" t="s">
        <v>19</v>
      </c>
      <c r="I2129">
        <v>114.16</v>
      </c>
      <c r="J2129">
        <v>21.3</v>
      </c>
      <c r="K2129">
        <v>21.3</v>
      </c>
      <c r="L2129" t="s">
        <v>22</v>
      </c>
      <c r="M2129" s="8">
        <v>0</v>
      </c>
      <c r="N2129">
        <f t="shared" si="99"/>
        <v>0</v>
      </c>
      <c r="O2129">
        <f t="shared" si="100"/>
        <v>0</v>
      </c>
      <c r="P2129">
        <f t="shared" si="101"/>
        <v>0</v>
      </c>
      <c r="U2129">
        <v>36</v>
      </c>
      <c r="V2129">
        <v>114.16</v>
      </c>
      <c r="W2129">
        <v>21.3</v>
      </c>
    </row>
    <row r="2130" spans="1:23" x14ac:dyDescent="0.35">
      <c r="A2130">
        <v>56420</v>
      </c>
      <c r="B2130" t="s">
        <v>12</v>
      </c>
      <c r="C2130">
        <v>17</v>
      </c>
      <c r="D2130">
        <v>1</v>
      </c>
      <c r="E2130">
        <v>0</v>
      </c>
      <c r="F2130" t="s">
        <v>23</v>
      </c>
      <c r="G2130" t="s">
        <v>14</v>
      </c>
      <c r="H2130" t="s">
        <v>19</v>
      </c>
      <c r="I2130">
        <v>61.67</v>
      </c>
      <c r="J2130">
        <v>97.6</v>
      </c>
      <c r="K2130">
        <v>97.6</v>
      </c>
      <c r="L2130" t="s">
        <v>24</v>
      </c>
      <c r="M2130" s="8">
        <v>0</v>
      </c>
      <c r="N2130">
        <f t="shared" si="99"/>
        <v>1</v>
      </c>
      <c r="O2130">
        <f t="shared" si="100"/>
        <v>0</v>
      </c>
      <c r="P2130">
        <f t="shared" si="101"/>
        <v>0</v>
      </c>
      <c r="U2130">
        <v>17</v>
      </c>
      <c r="V2130">
        <v>61.67</v>
      </c>
      <c r="W2130">
        <v>97.6</v>
      </c>
    </row>
    <row r="2131" spans="1:23" x14ac:dyDescent="0.35">
      <c r="A2131">
        <v>39531</v>
      </c>
      <c r="B2131" t="s">
        <v>12</v>
      </c>
      <c r="C2131">
        <v>50</v>
      </c>
      <c r="D2131">
        <v>1</v>
      </c>
      <c r="E2131">
        <v>0</v>
      </c>
      <c r="F2131" t="s">
        <v>13</v>
      </c>
      <c r="G2131" t="s">
        <v>14</v>
      </c>
      <c r="H2131" t="s">
        <v>19</v>
      </c>
      <c r="I2131">
        <v>220.36</v>
      </c>
      <c r="J2131">
        <v>40.9</v>
      </c>
      <c r="K2131">
        <v>40.9</v>
      </c>
      <c r="L2131" t="s">
        <v>16</v>
      </c>
      <c r="M2131" s="8">
        <v>0</v>
      </c>
      <c r="N2131">
        <f t="shared" si="99"/>
        <v>0</v>
      </c>
      <c r="O2131">
        <f t="shared" si="100"/>
        <v>0</v>
      </c>
      <c r="P2131">
        <f t="shared" si="101"/>
        <v>1</v>
      </c>
      <c r="U2131">
        <v>50</v>
      </c>
      <c r="V2131">
        <v>220.36</v>
      </c>
      <c r="W2131">
        <v>40.9</v>
      </c>
    </row>
    <row r="2132" spans="1:23" x14ac:dyDescent="0.35">
      <c r="A2132">
        <v>55220</v>
      </c>
      <c r="B2132" t="s">
        <v>12</v>
      </c>
      <c r="C2132">
        <v>53</v>
      </c>
      <c r="D2132">
        <v>0</v>
      </c>
      <c r="E2132">
        <v>0</v>
      </c>
      <c r="F2132" t="s">
        <v>13</v>
      </c>
      <c r="G2132" t="s">
        <v>14</v>
      </c>
      <c r="H2132" t="s">
        <v>15</v>
      </c>
      <c r="I2132">
        <v>76.03</v>
      </c>
      <c r="J2132">
        <v>27.3</v>
      </c>
      <c r="K2132">
        <v>27.3</v>
      </c>
      <c r="L2132" t="s">
        <v>21</v>
      </c>
      <c r="M2132" s="8">
        <v>0</v>
      </c>
      <c r="N2132">
        <f t="shared" si="99"/>
        <v>0</v>
      </c>
      <c r="O2132">
        <f t="shared" si="100"/>
        <v>0</v>
      </c>
      <c r="P2132">
        <f t="shared" si="101"/>
        <v>0</v>
      </c>
      <c r="U2132">
        <v>53</v>
      </c>
      <c r="V2132">
        <v>76.03</v>
      </c>
      <c r="W2132">
        <v>27.3</v>
      </c>
    </row>
    <row r="2133" spans="1:23" x14ac:dyDescent="0.35">
      <c r="A2133">
        <v>30731</v>
      </c>
      <c r="B2133" t="s">
        <v>17</v>
      </c>
      <c r="C2133">
        <v>39</v>
      </c>
      <c r="D2133">
        <v>0</v>
      </c>
      <c r="E2133">
        <v>0</v>
      </c>
      <c r="F2133" t="s">
        <v>23</v>
      </c>
      <c r="G2133" t="s">
        <v>18</v>
      </c>
      <c r="H2133" t="s">
        <v>15</v>
      </c>
      <c r="I2133">
        <v>73.06</v>
      </c>
      <c r="J2133">
        <v>20.9</v>
      </c>
      <c r="K2133">
        <v>20.9</v>
      </c>
      <c r="L2133" t="s">
        <v>21</v>
      </c>
      <c r="M2133" s="8">
        <v>0</v>
      </c>
      <c r="N2133">
        <f t="shared" si="99"/>
        <v>0</v>
      </c>
      <c r="O2133">
        <f t="shared" si="100"/>
        <v>0</v>
      </c>
      <c r="P2133">
        <f t="shared" si="101"/>
        <v>0</v>
      </c>
      <c r="U2133">
        <v>39</v>
      </c>
      <c r="V2133">
        <v>73.06</v>
      </c>
      <c r="W2133">
        <v>20.9</v>
      </c>
    </row>
    <row r="2134" spans="1:23" x14ac:dyDescent="0.35">
      <c r="A2134">
        <v>14479</v>
      </c>
      <c r="B2134" t="s">
        <v>17</v>
      </c>
      <c r="C2134">
        <v>71</v>
      </c>
      <c r="D2134">
        <v>0</v>
      </c>
      <c r="E2134">
        <v>1</v>
      </c>
      <c r="F2134" t="s">
        <v>13</v>
      </c>
      <c r="G2134" t="s">
        <v>14</v>
      </c>
      <c r="H2134" t="s">
        <v>15</v>
      </c>
      <c r="I2134">
        <v>187.88</v>
      </c>
      <c r="J2134">
        <v>29.2</v>
      </c>
      <c r="K2134">
        <v>29.2</v>
      </c>
      <c r="L2134" t="s">
        <v>16</v>
      </c>
      <c r="M2134" s="8">
        <v>0</v>
      </c>
      <c r="N2134">
        <f t="shared" si="99"/>
        <v>0</v>
      </c>
      <c r="O2134">
        <f t="shared" si="100"/>
        <v>0</v>
      </c>
      <c r="P2134">
        <f t="shared" si="101"/>
        <v>1</v>
      </c>
      <c r="U2134">
        <v>71</v>
      </c>
      <c r="V2134">
        <v>187.88</v>
      </c>
      <c r="W2134">
        <v>29.2</v>
      </c>
    </row>
    <row r="2135" spans="1:23" x14ac:dyDescent="0.35">
      <c r="A2135">
        <v>40471</v>
      </c>
      <c r="B2135" t="s">
        <v>17</v>
      </c>
      <c r="C2135">
        <v>18</v>
      </c>
      <c r="D2135">
        <v>0</v>
      </c>
      <c r="E2135">
        <v>0</v>
      </c>
      <c r="F2135" t="s">
        <v>23</v>
      </c>
      <c r="G2135" t="s">
        <v>14</v>
      </c>
      <c r="H2135" t="s">
        <v>15</v>
      </c>
      <c r="I2135">
        <v>79.89</v>
      </c>
      <c r="J2135">
        <v>17.899999999999999</v>
      </c>
      <c r="K2135">
        <v>17.899999999999999</v>
      </c>
      <c r="L2135" t="s">
        <v>24</v>
      </c>
      <c r="M2135" s="8">
        <v>0</v>
      </c>
      <c r="N2135">
        <f t="shared" si="99"/>
        <v>0</v>
      </c>
      <c r="O2135">
        <f t="shared" si="100"/>
        <v>0</v>
      </c>
      <c r="P2135">
        <f t="shared" si="101"/>
        <v>0</v>
      </c>
      <c r="U2135">
        <v>18</v>
      </c>
      <c r="V2135">
        <v>79.89</v>
      </c>
      <c r="W2135">
        <v>17.899999999999999</v>
      </c>
    </row>
    <row r="2136" spans="1:23" x14ac:dyDescent="0.35">
      <c r="A2136">
        <v>7384</v>
      </c>
      <c r="B2136" t="s">
        <v>12</v>
      </c>
      <c r="C2136">
        <v>55</v>
      </c>
      <c r="D2136">
        <v>0</v>
      </c>
      <c r="E2136">
        <v>0</v>
      </c>
      <c r="F2136" t="s">
        <v>23</v>
      </c>
      <c r="G2136" t="s">
        <v>18</v>
      </c>
      <c r="H2136" t="s">
        <v>19</v>
      </c>
      <c r="I2136">
        <v>79.02</v>
      </c>
      <c r="J2136">
        <v>38</v>
      </c>
      <c r="K2136">
        <v>38</v>
      </c>
      <c r="L2136" t="s">
        <v>24</v>
      </c>
      <c r="M2136" s="8">
        <v>0</v>
      </c>
      <c r="N2136">
        <f t="shared" si="99"/>
        <v>0</v>
      </c>
      <c r="O2136">
        <f t="shared" si="100"/>
        <v>0</v>
      </c>
      <c r="P2136">
        <f t="shared" si="101"/>
        <v>0</v>
      </c>
      <c r="U2136">
        <v>55</v>
      </c>
      <c r="V2136">
        <v>79.02</v>
      </c>
      <c r="W2136">
        <v>38</v>
      </c>
    </row>
    <row r="2137" spans="1:23" x14ac:dyDescent="0.35">
      <c r="A2137">
        <v>53422</v>
      </c>
      <c r="B2137" t="s">
        <v>12</v>
      </c>
      <c r="C2137">
        <v>52</v>
      </c>
      <c r="D2137">
        <v>0</v>
      </c>
      <c r="E2137">
        <v>0</v>
      </c>
      <c r="F2137" t="s">
        <v>13</v>
      </c>
      <c r="G2137" t="s">
        <v>14</v>
      </c>
      <c r="H2137" t="s">
        <v>19</v>
      </c>
      <c r="I2137">
        <v>191.66</v>
      </c>
      <c r="J2137">
        <v>26.1</v>
      </c>
      <c r="K2137">
        <v>26.1</v>
      </c>
      <c r="L2137" t="s">
        <v>22</v>
      </c>
      <c r="M2137" s="8">
        <v>0</v>
      </c>
      <c r="N2137">
        <f t="shared" si="99"/>
        <v>0</v>
      </c>
      <c r="O2137">
        <f t="shared" si="100"/>
        <v>0</v>
      </c>
      <c r="P2137">
        <f t="shared" si="101"/>
        <v>1</v>
      </c>
      <c r="U2137">
        <v>52</v>
      </c>
      <c r="V2137">
        <v>191.66</v>
      </c>
      <c r="W2137">
        <v>26.1</v>
      </c>
    </row>
    <row r="2138" spans="1:23" x14ac:dyDescent="0.35">
      <c r="A2138">
        <v>59745</v>
      </c>
      <c r="B2138" t="s">
        <v>17</v>
      </c>
      <c r="C2138">
        <v>27</v>
      </c>
      <c r="D2138">
        <v>0</v>
      </c>
      <c r="E2138">
        <v>0</v>
      </c>
      <c r="F2138" t="s">
        <v>13</v>
      </c>
      <c r="G2138" t="s">
        <v>14</v>
      </c>
      <c r="H2138" t="s">
        <v>15</v>
      </c>
      <c r="I2138">
        <v>76.739999999999995</v>
      </c>
      <c r="J2138">
        <v>53.9</v>
      </c>
      <c r="K2138">
        <v>53.9</v>
      </c>
      <c r="L2138" t="s">
        <v>24</v>
      </c>
      <c r="M2138" s="8">
        <v>0</v>
      </c>
      <c r="N2138">
        <f t="shared" si="99"/>
        <v>1</v>
      </c>
      <c r="O2138">
        <f t="shared" si="100"/>
        <v>0</v>
      </c>
      <c r="P2138">
        <f t="shared" si="101"/>
        <v>0</v>
      </c>
      <c r="U2138">
        <v>27</v>
      </c>
      <c r="V2138">
        <v>76.739999999999995</v>
      </c>
      <c r="W2138">
        <v>53.9</v>
      </c>
    </row>
    <row r="2139" spans="1:23" x14ac:dyDescent="0.35">
      <c r="A2139">
        <v>24721</v>
      </c>
      <c r="B2139" t="s">
        <v>12</v>
      </c>
      <c r="C2139">
        <v>24</v>
      </c>
      <c r="D2139">
        <v>0</v>
      </c>
      <c r="E2139">
        <v>0</v>
      </c>
      <c r="F2139" t="s">
        <v>23</v>
      </c>
      <c r="G2139" t="s">
        <v>14</v>
      </c>
      <c r="H2139" t="s">
        <v>15</v>
      </c>
      <c r="I2139">
        <v>72.290000000000006</v>
      </c>
      <c r="J2139">
        <v>22.2</v>
      </c>
      <c r="K2139">
        <v>22.2</v>
      </c>
      <c r="L2139" t="s">
        <v>24</v>
      </c>
      <c r="M2139" s="8">
        <v>0</v>
      </c>
      <c r="N2139">
        <f t="shared" si="99"/>
        <v>0</v>
      </c>
      <c r="O2139">
        <f t="shared" si="100"/>
        <v>0</v>
      </c>
      <c r="P2139">
        <f t="shared" si="101"/>
        <v>0</v>
      </c>
      <c r="U2139">
        <v>24</v>
      </c>
      <c r="V2139">
        <v>72.290000000000006</v>
      </c>
      <c r="W2139">
        <v>22.2</v>
      </c>
    </row>
    <row r="2140" spans="1:23" x14ac:dyDescent="0.35">
      <c r="A2140">
        <v>9644</v>
      </c>
      <c r="B2140" t="s">
        <v>12</v>
      </c>
      <c r="C2140">
        <v>72</v>
      </c>
      <c r="D2140">
        <v>0</v>
      </c>
      <c r="E2140">
        <v>0</v>
      </c>
      <c r="F2140" t="s">
        <v>13</v>
      </c>
      <c r="G2140" t="s">
        <v>14</v>
      </c>
      <c r="H2140" t="s">
        <v>15</v>
      </c>
      <c r="I2140">
        <v>92.59</v>
      </c>
      <c r="J2140">
        <v>24.6</v>
      </c>
      <c r="K2140">
        <v>24.6</v>
      </c>
      <c r="L2140" t="s">
        <v>16</v>
      </c>
      <c r="M2140" s="8">
        <v>0</v>
      </c>
      <c r="N2140">
        <f t="shared" si="99"/>
        <v>0</v>
      </c>
      <c r="O2140">
        <f t="shared" si="100"/>
        <v>0</v>
      </c>
      <c r="P2140">
        <f t="shared" si="101"/>
        <v>0</v>
      </c>
      <c r="U2140">
        <v>72</v>
      </c>
      <c r="V2140">
        <v>92.59</v>
      </c>
      <c r="W2140">
        <v>24.6</v>
      </c>
    </row>
    <row r="2141" spans="1:23" x14ac:dyDescent="0.35">
      <c r="A2141">
        <v>50837</v>
      </c>
      <c r="B2141" t="s">
        <v>12</v>
      </c>
      <c r="C2141">
        <v>41</v>
      </c>
      <c r="D2141">
        <v>0</v>
      </c>
      <c r="E2141">
        <v>0</v>
      </c>
      <c r="F2141" t="s">
        <v>13</v>
      </c>
      <c r="G2141" t="s">
        <v>18</v>
      </c>
      <c r="H2141" t="s">
        <v>19</v>
      </c>
      <c r="I2141">
        <v>80.42</v>
      </c>
      <c r="J2141">
        <v>33.4</v>
      </c>
      <c r="K2141">
        <v>33.4</v>
      </c>
      <c r="L2141" t="s">
        <v>16</v>
      </c>
      <c r="M2141" s="8">
        <v>0</v>
      </c>
      <c r="N2141">
        <f t="shared" si="99"/>
        <v>0</v>
      </c>
      <c r="O2141">
        <f t="shared" si="100"/>
        <v>0</v>
      </c>
      <c r="P2141">
        <f t="shared" si="101"/>
        <v>0</v>
      </c>
      <c r="U2141">
        <v>41</v>
      </c>
      <c r="V2141">
        <v>80.42</v>
      </c>
      <c r="W2141">
        <v>33.4</v>
      </c>
    </row>
    <row r="2142" spans="1:23" x14ac:dyDescent="0.35">
      <c r="A2142">
        <v>67941</v>
      </c>
      <c r="B2142" t="s">
        <v>17</v>
      </c>
      <c r="C2142">
        <v>29</v>
      </c>
      <c r="D2142">
        <v>0</v>
      </c>
      <c r="E2142">
        <v>0</v>
      </c>
      <c r="F2142" t="s">
        <v>23</v>
      </c>
      <c r="G2142" t="s">
        <v>18</v>
      </c>
      <c r="H2142" t="s">
        <v>19</v>
      </c>
      <c r="I2142">
        <v>62.47</v>
      </c>
      <c r="J2142">
        <v>34.4</v>
      </c>
      <c r="K2142">
        <v>34.4</v>
      </c>
      <c r="L2142" t="s">
        <v>16</v>
      </c>
      <c r="M2142" s="8">
        <v>0</v>
      </c>
      <c r="N2142">
        <f t="shared" si="99"/>
        <v>0</v>
      </c>
      <c r="O2142">
        <f t="shared" si="100"/>
        <v>0</v>
      </c>
      <c r="P2142">
        <f t="shared" si="101"/>
        <v>0</v>
      </c>
      <c r="U2142">
        <v>29</v>
      </c>
      <c r="V2142">
        <v>62.47</v>
      </c>
      <c r="W2142">
        <v>34.4</v>
      </c>
    </row>
    <row r="2143" spans="1:23" x14ac:dyDescent="0.35">
      <c r="A2143">
        <v>43590</v>
      </c>
      <c r="B2143" t="s">
        <v>17</v>
      </c>
      <c r="C2143">
        <v>26</v>
      </c>
      <c r="D2143">
        <v>0</v>
      </c>
      <c r="E2143">
        <v>0</v>
      </c>
      <c r="F2143" t="s">
        <v>13</v>
      </c>
      <c r="G2143" t="s">
        <v>14</v>
      </c>
      <c r="H2143" t="s">
        <v>19</v>
      </c>
      <c r="I2143">
        <v>63.94</v>
      </c>
      <c r="J2143">
        <v>17.600000000000001</v>
      </c>
      <c r="K2143">
        <v>17.600000000000001</v>
      </c>
      <c r="L2143" t="s">
        <v>21</v>
      </c>
      <c r="M2143" s="8">
        <v>0</v>
      </c>
      <c r="N2143">
        <f t="shared" si="99"/>
        <v>0</v>
      </c>
      <c r="O2143">
        <f t="shared" si="100"/>
        <v>0</v>
      </c>
      <c r="P2143">
        <f t="shared" si="101"/>
        <v>0</v>
      </c>
      <c r="U2143">
        <v>26</v>
      </c>
      <c r="V2143">
        <v>63.94</v>
      </c>
      <c r="W2143">
        <v>17.600000000000001</v>
      </c>
    </row>
    <row r="2144" spans="1:23" x14ac:dyDescent="0.35">
      <c r="A2144">
        <v>29014</v>
      </c>
      <c r="B2144" t="s">
        <v>17</v>
      </c>
      <c r="C2144">
        <v>23</v>
      </c>
      <c r="D2144">
        <v>0</v>
      </c>
      <c r="E2144">
        <v>0</v>
      </c>
      <c r="F2144" t="s">
        <v>13</v>
      </c>
      <c r="G2144" t="s">
        <v>14</v>
      </c>
      <c r="H2144" t="s">
        <v>19</v>
      </c>
      <c r="I2144">
        <v>77.73</v>
      </c>
      <c r="J2144">
        <v>19.2</v>
      </c>
      <c r="K2144">
        <v>19.2</v>
      </c>
      <c r="L2144" t="s">
        <v>21</v>
      </c>
      <c r="M2144" s="8">
        <v>0</v>
      </c>
      <c r="N2144">
        <f t="shared" si="99"/>
        <v>0</v>
      </c>
      <c r="O2144">
        <f t="shared" si="100"/>
        <v>0</v>
      </c>
      <c r="P2144">
        <f t="shared" si="101"/>
        <v>0</v>
      </c>
      <c r="U2144">
        <v>23</v>
      </c>
      <c r="V2144">
        <v>77.73</v>
      </c>
      <c r="W2144">
        <v>19.2</v>
      </c>
    </row>
    <row r="2145" spans="1:23" x14ac:dyDescent="0.35">
      <c r="A2145">
        <v>66051</v>
      </c>
      <c r="B2145" t="s">
        <v>12</v>
      </c>
      <c r="C2145">
        <v>43</v>
      </c>
      <c r="D2145">
        <v>0</v>
      </c>
      <c r="E2145">
        <v>0</v>
      </c>
      <c r="F2145" t="s">
        <v>13</v>
      </c>
      <c r="G2145" t="s">
        <v>18</v>
      </c>
      <c r="H2145" t="s">
        <v>19</v>
      </c>
      <c r="I2145">
        <v>115.79</v>
      </c>
      <c r="J2145">
        <v>31.8</v>
      </c>
      <c r="K2145">
        <v>31.8</v>
      </c>
      <c r="L2145" t="s">
        <v>24</v>
      </c>
      <c r="M2145" s="8">
        <v>0</v>
      </c>
      <c r="N2145">
        <f t="shared" si="99"/>
        <v>0</v>
      </c>
      <c r="O2145">
        <f t="shared" si="100"/>
        <v>0</v>
      </c>
      <c r="P2145">
        <f t="shared" si="101"/>
        <v>0</v>
      </c>
      <c r="U2145">
        <v>43</v>
      </c>
      <c r="V2145">
        <v>115.79</v>
      </c>
      <c r="W2145">
        <v>31.8</v>
      </c>
    </row>
    <row r="2146" spans="1:23" x14ac:dyDescent="0.35">
      <c r="A2146">
        <v>70783</v>
      </c>
      <c r="B2146" t="s">
        <v>17</v>
      </c>
      <c r="C2146">
        <v>43</v>
      </c>
      <c r="D2146">
        <v>0</v>
      </c>
      <c r="E2146">
        <v>0</v>
      </c>
      <c r="F2146" t="s">
        <v>13</v>
      </c>
      <c r="G2146" t="s">
        <v>14</v>
      </c>
      <c r="H2146" t="s">
        <v>15</v>
      </c>
      <c r="I2146">
        <v>96.3</v>
      </c>
      <c r="J2146">
        <v>28.1</v>
      </c>
      <c r="K2146">
        <v>28.1</v>
      </c>
      <c r="L2146" t="s">
        <v>22</v>
      </c>
      <c r="M2146" s="8">
        <v>0</v>
      </c>
      <c r="N2146">
        <f t="shared" si="99"/>
        <v>0</v>
      </c>
      <c r="O2146">
        <f t="shared" si="100"/>
        <v>0</v>
      </c>
      <c r="P2146">
        <f t="shared" si="101"/>
        <v>0</v>
      </c>
      <c r="U2146">
        <v>43</v>
      </c>
      <c r="V2146">
        <v>96.3</v>
      </c>
      <c r="W2146">
        <v>28.1</v>
      </c>
    </row>
    <row r="2147" spans="1:23" x14ac:dyDescent="0.35">
      <c r="A2147">
        <v>10716</v>
      </c>
      <c r="B2147" t="s">
        <v>17</v>
      </c>
      <c r="C2147">
        <v>49</v>
      </c>
      <c r="D2147">
        <v>0</v>
      </c>
      <c r="E2147">
        <v>0</v>
      </c>
      <c r="F2147" t="s">
        <v>13</v>
      </c>
      <c r="G2147" t="s">
        <v>14</v>
      </c>
      <c r="H2147" t="s">
        <v>19</v>
      </c>
      <c r="I2147">
        <v>107.46</v>
      </c>
      <c r="J2147">
        <v>32.1</v>
      </c>
      <c r="K2147">
        <v>32.1</v>
      </c>
      <c r="L2147" t="s">
        <v>21</v>
      </c>
      <c r="M2147" s="8">
        <v>0</v>
      </c>
      <c r="N2147">
        <f t="shared" si="99"/>
        <v>0</v>
      </c>
      <c r="O2147">
        <f t="shared" si="100"/>
        <v>0</v>
      </c>
      <c r="P2147">
        <f t="shared" si="101"/>
        <v>0</v>
      </c>
      <c r="U2147">
        <v>49</v>
      </c>
      <c r="V2147">
        <v>107.46</v>
      </c>
      <c r="W2147">
        <v>32.1</v>
      </c>
    </row>
    <row r="2148" spans="1:23" x14ac:dyDescent="0.35">
      <c r="A2148">
        <v>7868</v>
      </c>
      <c r="B2148" t="s">
        <v>12</v>
      </c>
      <c r="C2148">
        <v>13</v>
      </c>
      <c r="D2148">
        <v>0</v>
      </c>
      <c r="E2148">
        <v>0</v>
      </c>
      <c r="F2148" t="s">
        <v>23</v>
      </c>
      <c r="G2148" t="s">
        <v>26</v>
      </c>
      <c r="H2148" t="s">
        <v>19</v>
      </c>
      <c r="I2148">
        <v>108.33</v>
      </c>
      <c r="J2148">
        <v>17.399999999999999</v>
      </c>
      <c r="K2148">
        <v>17.399999999999999</v>
      </c>
      <c r="L2148" t="s">
        <v>21</v>
      </c>
      <c r="M2148" s="8">
        <v>0</v>
      </c>
      <c r="N2148">
        <f t="shared" si="99"/>
        <v>0</v>
      </c>
      <c r="O2148">
        <f t="shared" si="100"/>
        <v>0</v>
      </c>
      <c r="P2148">
        <f t="shared" si="101"/>
        <v>0</v>
      </c>
      <c r="U2148">
        <v>13</v>
      </c>
      <c r="V2148">
        <v>108.33</v>
      </c>
      <c r="W2148">
        <v>17.399999999999999</v>
      </c>
    </row>
    <row r="2149" spans="1:23" x14ac:dyDescent="0.35">
      <c r="A2149">
        <v>58350</v>
      </c>
      <c r="B2149" t="s">
        <v>17</v>
      </c>
      <c r="C2149">
        <v>26</v>
      </c>
      <c r="D2149">
        <v>0</v>
      </c>
      <c r="E2149">
        <v>0</v>
      </c>
      <c r="F2149" t="s">
        <v>23</v>
      </c>
      <c r="G2149" t="s">
        <v>25</v>
      </c>
      <c r="H2149" t="s">
        <v>19</v>
      </c>
      <c r="I2149">
        <v>89.37</v>
      </c>
      <c r="J2149">
        <v>20.2</v>
      </c>
      <c r="K2149">
        <v>20.2</v>
      </c>
      <c r="L2149" t="s">
        <v>21</v>
      </c>
      <c r="M2149" s="8">
        <v>0</v>
      </c>
      <c r="N2149">
        <f t="shared" si="99"/>
        <v>0</v>
      </c>
      <c r="O2149">
        <f t="shared" si="100"/>
        <v>0</v>
      </c>
      <c r="P2149">
        <f t="shared" si="101"/>
        <v>0</v>
      </c>
      <c r="U2149">
        <v>26</v>
      </c>
      <c r="V2149">
        <v>89.37</v>
      </c>
      <c r="W2149">
        <v>20.2</v>
      </c>
    </row>
    <row r="2150" spans="1:23" x14ac:dyDescent="0.35">
      <c r="A2150">
        <v>18927</v>
      </c>
      <c r="B2150" t="s">
        <v>17</v>
      </c>
      <c r="C2150">
        <v>10</v>
      </c>
      <c r="D2150">
        <v>0</v>
      </c>
      <c r="E2150">
        <v>0</v>
      </c>
      <c r="F2150" t="s">
        <v>23</v>
      </c>
      <c r="G2150" t="s">
        <v>26</v>
      </c>
      <c r="H2150" t="s">
        <v>15</v>
      </c>
      <c r="I2150">
        <v>93.64</v>
      </c>
      <c r="J2150">
        <v>23.4</v>
      </c>
      <c r="K2150">
        <v>23.4</v>
      </c>
      <c r="L2150" t="s">
        <v>24</v>
      </c>
      <c r="M2150" s="8">
        <v>0</v>
      </c>
      <c r="N2150">
        <f t="shared" si="99"/>
        <v>0</v>
      </c>
      <c r="O2150">
        <f t="shared" si="100"/>
        <v>0</v>
      </c>
      <c r="P2150">
        <f t="shared" si="101"/>
        <v>0</v>
      </c>
      <c r="U2150">
        <v>10</v>
      </c>
      <c r="V2150">
        <v>93.64</v>
      </c>
      <c r="W2150">
        <v>23.4</v>
      </c>
    </row>
    <row r="2151" spans="1:23" x14ac:dyDescent="0.35">
      <c r="A2151">
        <v>19550</v>
      </c>
      <c r="B2151" t="s">
        <v>12</v>
      </c>
      <c r="C2151">
        <v>39</v>
      </c>
      <c r="D2151">
        <v>0</v>
      </c>
      <c r="E2151">
        <v>0</v>
      </c>
      <c r="F2151" t="s">
        <v>13</v>
      </c>
      <c r="G2151" t="s">
        <v>14</v>
      </c>
      <c r="H2151" t="s">
        <v>15</v>
      </c>
      <c r="I2151">
        <v>217.75</v>
      </c>
      <c r="J2151">
        <v>39.5</v>
      </c>
      <c r="K2151">
        <v>39.5</v>
      </c>
      <c r="L2151" t="s">
        <v>21</v>
      </c>
      <c r="M2151" s="8">
        <v>0</v>
      </c>
      <c r="N2151">
        <f t="shared" si="99"/>
        <v>0</v>
      </c>
      <c r="O2151">
        <f t="shared" si="100"/>
        <v>0</v>
      </c>
      <c r="P2151">
        <f t="shared" si="101"/>
        <v>1</v>
      </c>
      <c r="U2151">
        <v>39</v>
      </c>
      <c r="V2151">
        <v>217.75</v>
      </c>
      <c r="W2151">
        <v>39.5</v>
      </c>
    </row>
    <row r="2152" spans="1:23" x14ac:dyDescent="0.35">
      <c r="A2152">
        <v>31372</v>
      </c>
      <c r="B2152" t="s">
        <v>17</v>
      </c>
      <c r="C2152">
        <v>41</v>
      </c>
      <c r="D2152">
        <v>0</v>
      </c>
      <c r="E2152">
        <v>0</v>
      </c>
      <c r="F2152" t="s">
        <v>13</v>
      </c>
      <c r="G2152" t="s">
        <v>14</v>
      </c>
      <c r="H2152" t="s">
        <v>19</v>
      </c>
      <c r="I2152">
        <v>83.44</v>
      </c>
      <c r="J2152">
        <v>21.5</v>
      </c>
      <c r="K2152">
        <v>21.5</v>
      </c>
      <c r="L2152" t="s">
        <v>24</v>
      </c>
      <c r="M2152" s="8">
        <v>0</v>
      </c>
      <c r="N2152">
        <f t="shared" si="99"/>
        <v>0</v>
      </c>
      <c r="O2152">
        <f t="shared" si="100"/>
        <v>0</v>
      </c>
      <c r="P2152">
        <f t="shared" si="101"/>
        <v>0</v>
      </c>
      <c r="U2152">
        <v>41</v>
      </c>
      <c r="V2152">
        <v>83.44</v>
      </c>
      <c r="W2152">
        <v>21.5</v>
      </c>
    </row>
    <row r="2153" spans="1:23" x14ac:dyDescent="0.35">
      <c r="A2153">
        <v>55262</v>
      </c>
      <c r="B2153" t="s">
        <v>12</v>
      </c>
      <c r="C2153">
        <v>25</v>
      </c>
      <c r="D2153">
        <v>0</v>
      </c>
      <c r="E2153">
        <v>0</v>
      </c>
      <c r="F2153" t="s">
        <v>13</v>
      </c>
      <c r="G2153" t="s">
        <v>14</v>
      </c>
      <c r="H2153" t="s">
        <v>19</v>
      </c>
      <c r="I2153">
        <v>93.88</v>
      </c>
      <c r="J2153">
        <v>24.3</v>
      </c>
      <c r="K2153">
        <v>24.3</v>
      </c>
      <c r="L2153" t="s">
        <v>22</v>
      </c>
      <c r="M2153" s="8">
        <v>0</v>
      </c>
      <c r="N2153">
        <f t="shared" si="99"/>
        <v>0</v>
      </c>
      <c r="O2153">
        <f t="shared" si="100"/>
        <v>0</v>
      </c>
      <c r="P2153">
        <f t="shared" si="101"/>
        <v>0</v>
      </c>
      <c r="U2153">
        <v>25</v>
      </c>
      <c r="V2153">
        <v>93.88</v>
      </c>
      <c r="W2153">
        <v>24.3</v>
      </c>
    </row>
    <row r="2154" spans="1:23" x14ac:dyDescent="0.35">
      <c r="A2154">
        <v>50238</v>
      </c>
      <c r="B2154" t="s">
        <v>12</v>
      </c>
      <c r="C2154">
        <v>10</v>
      </c>
      <c r="D2154">
        <v>0</v>
      </c>
      <c r="E2154">
        <v>0</v>
      </c>
      <c r="F2154" t="s">
        <v>23</v>
      </c>
      <c r="G2154" t="s">
        <v>26</v>
      </c>
      <c r="H2154" t="s">
        <v>15</v>
      </c>
      <c r="I2154">
        <v>55.34</v>
      </c>
      <c r="J2154">
        <v>15.3</v>
      </c>
      <c r="K2154">
        <v>15.3</v>
      </c>
      <c r="L2154" t="s">
        <v>24</v>
      </c>
      <c r="M2154" s="8">
        <v>0</v>
      </c>
      <c r="N2154">
        <f t="shared" si="99"/>
        <v>0</v>
      </c>
      <c r="O2154">
        <f t="shared" si="100"/>
        <v>0</v>
      </c>
      <c r="P2154">
        <f t="shared" si="101"/>
        <v>0</v>
      </c>
      <c r="U2154">
        <v>10</v>
      </c>
      <c r="V2154">
        <v>55.34</v>
      </c>
      <c r="W2154">
        <v>15.3</v>
      </c>
    </row>
    <row r="2155" spans="1:23" x14ac:dyDescent="0.35">
      <c r="A2155">
        <v>2868</v>
      </c>
      <c r="B2155" t="s">
        <v>17</v>
      </c>
      <c r="C2155">
        <v>54</v>
      </c>
      <c r="D2155">
        <v>0</v>
      </c>
      <c r="E2155">
        <v>0</v>
      </c>
      <c r="F2155" t="s">
        <v>13</v>
      </c>
      <c r="G2155" t="s">
        <v>25</v>
      </c>
      <c r="H2155" t="s">
        <v>19</v>
      </c>
      <c r="I2155">
        <v>102.61</v>
      </c>
      <c r="J2155">
        <v>32.4</v>
      </c>
      <c r="K2155">
        <v>32.4</v>
      </c>
      <c r="L2155" t="s">
        <v>24</v>
      </c>
      <c r="M2155" s="8">
        <v>0</v>
      </c>
      <c r="N2155">
        <f t="shared" si="99"/>
        <v>0</v>
      </c>
      <c r="O2155">
        <f t="shared" si="100"/>
        <v>0</v>
      </c>
      <c r="P2155">
        <f t="shared" si="101"/>
        <v>0</v>
      </c>
      <c r="U2155">
        <v>54</v>
      </c>
      <c r="V2155">
        <v>102.61</v>
      </c>
      <c r="W2155">
        <v>32.4</v>
      </c>
    </row>
    <row r="2156" spans="1:23" x14ac:dyDescent="0.35">
      <c r="A2156">
        <v>51343</v>
      </c>
      <c r="B2156" t="s">
        <v>12</v>
      </c>
      <c r="C2156">
        <v>7</v>
      </c>
      <c r="D2156">
        <v>0</v>
      </c>
      <c r="E2156">
        <v>0</v>
      </c>
      <c r="F2156" t="s">
        <v>23</v>
      </c>
      <c r="G2156" t="s">
        <v>26</v>
      </c>
      <c r="H2156" t="s">
        <v>19</v>
      </c>
      <c r="I2156">
        <v>62.08</v>
      </c>
      <c r="J2156">
        <v>16.100000000000001</v>
      </c>
      <c r="K2156">
        <v>16.100000000000001</v>
      </c>
      <c r="L2156" t="s">
        <v>24</v>
      </c>
      <c r="M2156" s="8">
        <v>0</v>
      </c>
      <c r="N2156">
        <f t="shared" si="99"/>
        <v>0</v>
      </c>
      <c r="O2156">
        <f t="shared" si="100"/>
        <v>0</v>
      </c>
      <c r="P2156">
        <f t="shared" si="101"/>
        <v>0</v>
      </c>
      <c r="U2156">
        <v>7</v>
      </c>
      <c r="V2156">
        <v>62.08</v>
      </c>
      <c r="W2156">
        <v>16.100000000000001</v>
      </c>
    </row>
    <row r="2157" spans="1:23" x14ac:dyDescent="0.35">
      <c r="A2157">
        <v>56324</v>
      </c>
      <c r="B2157" t="s">
        <v>17</v>
      </c>
      <c r="C2157">
        <v>53</v>
      </c>
      <c r="D2157">
        <v>0</v>
      </c>
      <c r="E2157">
        <v>0</v>
      </c>
      <c r="F2157" t="s">
        <v>13</v>
      </c>
      <c r="G2157" t="s">
        <v>18</v>
      </c>
      <c r="H2157" t="s">
        <v>19</v>
      </c>
      <c r="I2157">
        <v>81.760000000000005</v>
      </c>
      <c r="J2157">
        <v>34.299999999999997</v>
      </c>
      <c r="K2157">
        <v>34.299999999999997</v>
      </c>
      <c r="L2157" t="s">
        <v>16</v>
      </c>
      <c r="M2157" s="8">
        <v>0</v>
      </c>
      <c r="N2157">
        <f t="shared" si="99"/>
        <v>0</v>
      </c>
      <c r="O2157">
        <f t="shared" si="100"/>
        <v>0</v>
      </c>
      <c r="P2157">
        <f t="shared" si="101"/>
        <v>0</v>
      </c>
      <c r="U2157">
        <v>53</v>
      </c>
      <c r="V2157">
        <v>81.760000000000005</v>
      </c>
      <c r="W2157">
        <v>34.299999999999997</v>
      </c>
    </row>
    <row r="2158" spans="1:23" x14ac:dyDescent="0.35">
      <c r="A2158">
        <v>42047</v>
      </c>
      <c r="B2158" t="s">
        <v>17</v>
      </c>
      <c r="C2158">
        <v>55</v>
      </c>
      <c r="D2158">
        <v>0</v>
      </c>
      <c r="E2158">
        <v>0</v>
      </c>
      <c r="F2158" t="s">
        <v>13</v>
      </c>
      <c r="G2158" t="s">
        <v>18</v>
      </c>
      <c r="H2158" t="s">
        <v>15</v>
      </c>
      <c r="I2158">
        <v>59.2</v>
      </c>
      <c r="J2158">
        <v>43.8</v>
      </c>
      <c r="K2158">
        <v>43.8</v>
      </c>
      <c r="L2158" t="s">
        <v>21</v>
      </c>
      <c r="M2158" s="8">
        <v>0</v>
      </c>
      <c r="N2158">
        <f t="shared" si="99"/>
        <v>0</v>
      </c>
      <c r="O2158">
        <f t="shared" si="100"/>
        <v>0</v>
      </c>
      <c r="P2158">
        <f t="shared" si="101"/>
        <v>0</v>
      </c>
      <c r="U2158">
        <v>55</v>
      </c>
      <c r="V2158">
        <v>59.2</v>
      </c>
      <c r="W2158">
        <v>43.8</v>
      </c>
    </row>
    <row r="2159" spans="1:23" x14ac:dyDescent="0.35">
      <c r="A2159">
        <v>36486</v>
      </c>
      <c r="B2159" t="s">
        <v>12</v>
      </c>
      <c r="C2159">
        <v>6</v>
      </c>
      <c r="D2159">
        <v>0</v>
      </c>
      <c r="E2159">
        <v>0</v>
      </c>
      <c r="F2159" t="s">
        <v>23</v>
      </c>
      <c r="G2159" t="s">
        <v>26</v>
      </c>
      <c r="H2159" t="s">
        <v>15</v>
      </c>
      <c r="I2159">
        <v>55.61</v>
      </c>
      <c r="J2159">
        <v>19.600000000000001</v>
      </c>
      <c r="K2159">
        <v>19.600000000000001</v>
      </c>
      <c r="L2159" t="s">
        <v>24</v>
      </c>
      <c r="M2159" s="8">
        <v>0</v>
      </c>
      <c r="N2159">
        <f t="shared" si="99"/>
        <v>0</v>
      </c>
      <c r="O2159">
        <f t="shared" si="100"/>
        <v>0</v>
      </c>
      <c r="P2159">
        <f t="shared" si="101"/>
        <v>0</v>
      </c>
      <c r="U2159">
        <v>6</v>
      </c>
      <c r="V2159">
        <v>55.61</v>
      </c>
      <c r="W2159">
        <v>19.600000000000001</v>
      </c>
    </row>
    <row r="2160" spans="1:23" x14ac:dyDescent="0.35">
      <c r="A2160">
        <v>62456</v>
      </c>
      <c r="B2160" t="s">
        <v>17</v>
      </c>
      <c r="C2160">
        <v>72</v>
      </c>
      <c r="D2160">
        <v>0</v>
      </c>
      <c r="E2160">
        <v>0</v>
      </c>
      <c r="F2160" t="s">
        <v>13</v>
      </c>
      <c r="G2160" t="s">
        <v>18</v>
      </c>
      <c r="H2160" t="s">
        <v>15</v>
      </c>
      <c r="I2160">
        <v>226.88</v>
      </c>
      <c r="J2160">
        <v>36.700000000000003</v>
      </c>
      <c r="K2160">
        <v>36.700000000000003</v>
      </c>
      <c r="L2160" t="s">
        <v>16</v>
      </c>
      <c r="M2160" s="8">
        <v>0</v>
      </c>
      <c r="N2160">
        <f t="shared" si="99"/>
        <v>0</v>
      </c>
      <c r="O2160">
        <f t="shared" si="100"/>
        <v>0</v>
      </c>
      <c r="P2160">
        <f t="shared" si="101"/>
        <v>1</v>
      </c>
      <c r="U2160">
        <v>72</v>
      </c>
      <c r="V2160">
        <v>226.88</v>
      </c>
      <c r="W2160">
        <v>36.700000000000003</v>
      </c>
    </row>
    <row r="2161" spans="1:23" x14ac:dyDescent="0.35">
      <c r="A2161">
        <v>64980</v>
      </c>
      <c r="B2161" t="s">
        <v>17</v>
      </c>
      <c r="C2161">
        <v>42</v>
      </c>
      <c r="D2161">
        <v>0</v>
      </c>
      <c r="E2161">
        <v>0</v>
      </c>
      <c r="F2161" t="s">
        <v>13</v>
      </c>
      <c r="G2161" t="s">
        <v>25</v>
      </c>
      <c r="H2161" t="s">
        <v>15</v>
      </c>
      <c r="I2161">
        <v>65.66</v>
      </c>
      <c r="J2161">
        <v>33.700000000000003</v>
      </c>
      <c r="K2161">
        <v>33.700000000000003</v>
      </c>
      <c r="L2161" t="s">
        <v>21</v>
      </c>
      <c r="M2161" s="8">
        <v>0</v>
      </c>
      <c r="N2161">
        <f t="shared" si="99"/>
        <v>0</v>
      </c>
      <c r="O2161">
        <f t="shared" si="100"/>
        <v>0</v>
      </c>
      <c r="P2161">
        <f t="shared" si="101"/>
        <v>0</v>
      </c>
      <c r="U2161">
        <v>42</v>
      </c>
      <c r="V2161">
        <v>65.66</v>
      </c>
      <c r="W2161">
        <v>33.700000000000003</v>
      </c>
    </row>
    <row r="2162" spans="1:23" x14ac:dyDescent="0.35">
      <c r="A2162">
        <v>65962</v>
      </c>
      <c r="B2162" t="s">
        <v>12</v>
      </c>
      <c r="C2162">
        <v>50</v>
      </c>
      <c r="D2162">
        <v>0</v>
      </c>
      <c r="E2162">
        <v>0</v>
      </c>
      <c r="F2162" t="s">
        <v>13</v>
      </c>
      <c r="G2162" t="s">
        <v>14</v>
      </c>
      <c r="H2162" t="s">
        <v>15</v>
      </c>
      <c r="I2162">
        <v>58.7</v>
      </c>
      <c r="J2162">
        <v>38.9</v>
      </c>
      <c r="K2162">
        <v>38.9</v>
      </c>
      <c r="L2162" t="s">
        <v>22</v>
      </c>
      <c r="M2162" s="8">
        <v>0</v>
      </c>
      <c r="N2162">
        <f t="shared" si="99"/>
        <v>0</v>
      </c>
      <c r="O2162">
        <f t="shared" si="100"/>
        <v>0</v>
      </c>
      <c r="P2162">
        <f t="shared" si="101"/>
        <v>0</v>
      </c>
      <c r="U2162">
        <v>50</v>
      </c>
      <c r="V2162">
        <v>58.7</v>
      </c>
      <c r="W2162">
        <v>38.9</v>
      </c>
    </row>
    <row r="2163" spans="1:23" x14ac:dyDescent="0.35">
      <c r="A2163">
        <v>47521</v>
      </c>
      <c r="B2163" t="s">
        <v>17</v>
      </c>
      <c r="C2163">
        <v>55</v>
      </c>
      <c r="D2163">
        <v>1</v>
      </c>
      <c r="E2163">
        <v>0</v>
      </c>
      <c r="F2163" t="s">
        <v>13</v>
      </c>
      <c r="G2163" t="s">
        <v>25</v>
      </c>
      <c r="H2163" t="s">
        <v>15</v>
      </c>
      <c r="I2163">
        <v>186.4</v>
      </c>
      <c r="J2163">
        <v>28</v>
      </c>
      <c r="K2163">
        <v>28</v>
      </c>
      <c r="L2163" t="s">
        <v>21</v>
      </c>
      <c r="M2163" s="8">
        <v>0</v>
      </c>
      <c r="N2163">
        <f t="shared" si="99"/>
        <v>0</v>
      </c>
      <c r="O2163">
        <f t="shared" si="100"/>
        <v>0</v>
      </c>
      <c r="P2163">
        <f t="shared" si="101"/>
        <v>1</v>
      </c>
      <c r="U2163">
        <v>55</v>
      </c>
      <c r="V2163">
        <v>186.4</v>
      </c>
      <c r="W2163">
        <v>28</v>
      </c>
    </row>
    <row r="2164" spans="1:23" x14ac:dyDescent="0.35">
      <c r="A2164">
        <v>41501</v>
      </c>
      <c r="B2164" t="s">
        <v>17</v>
      </c>
      <c r="C2164">
        <v>47</v>
      </c>
      <c r="D2164">
        <v>0</v>
      </c>
      <c r="E2164">
        <v>0</v>
      </c>
      <c r="F2164" t="s">
        <v>13</v>
      </c>
      <c r="G2164" t="s">
        <v>25</v>
      </c>
      <c r="H2164" t="s">
        <v>15</v>
      </c>
      <c r="I2164">
        <v>122.32</v>
      </c>
      <c r="J2164">
        <v>23.9</v>
      </c>
      <c r="K2164">
        <v>23.9</v>
      </c>
      <c r="L2164" t="s">
        <v>24</v>
      </c>
      <c r="M2164" s="8">
        <v>0</v>
      </c>
      <c r="N2164">
        <f t="shared" si="99"/>
        <v>0</v>
      </c>
      <c r="O2164">
        <f t="shared" si="100"/>
        <v>0</v>
      </c>
      <c r="P2164">
        <f t="shared" si="101"/>
        <v>0</v>
      </c>
      <c r="U2164">
        <v>47</v>
      </c>
      <c r="V2164">
        <v>122.32</v>
      </c>
      <c r="W2164">
        <v>23.9</v>
      </c>
    </row>
    <row r="2165" spans="1:23" x14ac:dyDescent="0.35">
      <c r="A2165">
        <v>47582</v>
      </c>
      <c r="B2165" t="s">
        <v>12</v>
      </c>
      <c r="C2165">
        <v>3</v>
      </c>
      <c r="D2165">
        <v>0</v>
      </c>
      <c r="E2165">
        <v>0</v>
      </c>
      <c r="F2165" t="s">
        <v>23</v>
      </c>
      <c r="G2165" t="s">
        <v>26</v>
      </c>
      <c r="H2165" t="s">
        <v>15</v>
      </c>
      <c r="I2165">
        <v>59.05</v>
      </c>
      <c r="J2165">
        <v>16.600000000000001</v>
      </c>
      <c r="K2165">
        <v>16.600000000000001</v>
      </c>
      <c r="L2165" t="s">
        <v>24</v>
      </c>
      <c r="M2165" s="8">
        <v>0</v>
      </c>
      <c r="N2165">
        <f t="shared" si="99"/>
        <v>0</v>
      </c>
      <c r="O2165">
        <f t="shared" si="100"/>
        <v>0</v>
      </c>
      <c r="P2165">
        <f t="shared" si="101"/>
        <v>0</v>
      </c>
      <c r="U2165">
        <v>3</v>
      </c>
      <c r="V2165">
        <v>59.05</v>
      </c>
      <c r="W2165">
        <v>16.600000000000001</v>
      </c>
    </row>
    <row r="2166" spans="1:23" x14ac:dyDescent="0.35">
      <c r="A2166">
        <v>63938</v>
      </c>
      <c r="B2166" t="s">
        <v>17</v>
      </c>
      <c r="C2166">
        <v>49</v>
      </c>
      <c r="D2166">
        <v>0</v>
      </c>
      <c r="E2166">
        <v>0</v>
      </c>
      <c r="F2166" t="s">
        <v>13</v>
      </c>
      <c r="G2166" t="s">
        <v>18</v>
      </c>
      <c r="H2166" t="s">
        <v>15</v>
      </c>
      <c r="I2166">
        <v>149.13</v>
      </c>
      <c r="J2166">
        <v>42.9</v>
      </c>
      <c r="K2166">
        <v>42.9</v>
      </c>
      <c r="L2166" t="s">
        <v>22</v>
      </c>
      <c r="M2166" s="8">
        <v>0</v>
      </c>
      <c r="N2166">
        <f t="shared" si="99"/>
        <v>0</v>
      </c>
      <c r="O2166">
        <f t="shared" si="100"/>
        <v>0</v>
      </c>
      <c r="P2166">
        <f t="shared" si="101"/>
        <v>0</v>
      </c>
      <c r="U2166">
        <v>49</v>
      </c>
      <c r="V2166">
        <v>149.13</v>
      </c>
      <c r="W2166">
        <v>42.9</v>
      </c>
    </row>
    <row r="2167" spans="1:23" x14ac:dyDescent="0.35">
      <c r="A2167">
        <v>49627</v>
      </c>
      <c r="B2167" t="s">
        <v>17</v>
      </c>
      <c r="C2167">
        <v>12</v>
      </c>
      <c r="D2167">
        <v>0</v>
      </c>
      <c r="E2167">
        <v>0</v>
      </c>
      <c r="F2167" t="s">
        <v>23</v>
      </c>
      <c r="G2167" t="s">
        <v>26</v>
      </c>
      <c r="H2167" t="s">
        <v>15</v>
      </c>
      <c r="I2167">
        <v>82.39</v>
      </c>
      <c r="J2167">
        <v>17.100000000000001</v>
      </c>
      <c r="K2167">
        <v>17.100000000000001</v>
      </c>
      <c r="L2167" t="s">
        <v>21</v>
      </c>
      <c r="M2167" s="8">
        <v>0</v>
      </c>
      <c r="N2167">
        <f t="shared" si="99"/>
        <v>0</v>
      </c>
      <c r="O2167">
        <f t="shared" si="100"/>
        <v>0</v>
      </c>
      <c r="P2167">
        <f t="shared" si="101"/>
        <v>0</v>
      </c>
      <c r="U2167">
        <v>12</v>
      </c>
      <c r="V2167">
        <v>82.39</v>
      </c>
      <c r="W2167">
        <v>17.100000000000001</v>
      </c>
    </row>
    <row r="2168" spans="1:23" x14ac:dyDescent="0.35">
      <c r="A2168">
        <v>61291</v>
      </c>
      <c r="B2168" t="s">
        <v>12</v>
      </c>
      <c r="C2168">
        <v>28</v>
      </c>
      <c r="D2168">
        <v>0</v>
      </c>
      <c r="E2168">
        <v>0</v>
      </c>
      <c r="F2168" t="s">
        <v>13</v>
      </c>
      <c r="G2168" t="s">
        <v>14</v>
      </c>
      <c r="H2168" t="s">
        <v>19</v>
      </c>
      <c r="I2168">
        <v>169.49</v>
      </c>
      <c r="J2168">
        <v>27.2</v>
      </c>
      <c r="K2168">
        <v>27.2</v>
      </c>
      <c r="L2168" t="s">
        <v>24</v>
      </c>
      <c r="M2168" s="8">
        <v>0</v>
      </c>
      <c r="N2168">
        <f t="shared" si="99"/>
        <v>0</v>
      </c>
      <c r="O2168">
        <f t="shared" si="100"/>
        <v>0</v>
      </c>
      <c r="P2168">
        <f t="shared" si="101"/>
        <v>1</v>
      </c>
      <c r="U2168">
        <v>28</v>
      </c>
      <c r="V2168">
        <v>169.49</v>
      </c>
      <c r="W2168">
        <v>27.2</v>
      </c>
    </row>
    <row r="2169" spans="1:23" x14ac:dyDescent="0.35">
      <c r="A2169">
        <v>53032</v>
      </c>
      <c r="B2169" t="s">
        <v>12</v>
      </c>
      <c r="C2169">
        <v>40</v>
      </c>
      <c r="D2169">
        <v>0</v>
      </c>
      <c r="E2169">
        <v>0</v>
      </c>
      <c r="F2169" t="s">
        <v>13</v>
      </c>
      <c r="G2169" t="s">
        <v>14</v>
      </c>
      <c r="H2169" t="s">
        <v>19</v>
      </c>
      <c r="I2169">
        <v>80.25</v>
      </c>
      <c r="J2169">
        <v>30.3</v>
      </c>
      <c r="K2169">
        <v>30.3</v>
      </c>
      <c r="L2169" t="s">
        <v>16</v>
      </c>
      <c r="M2169" s="8">
        <v>0</v>
      </c>
      <c r="N2169">
        <f t="shared" si="99"/>
        <v>0</v>
      </c>
      <c r="O2169">
        <f t="shared" si="100"/>
        <v>0</v>
      </c>
      <c r="P2169">
        <f t="shared" si="101"/>
        <v>0</v>
      </c>
      <c r="U2169">
        <v>40</v>
      </c>
      <c r="V2169">
        <v>80.25</v>
      </c>
      <c r="W2169">
        <v>30.3</v>
      </c>
    </row>
    <row r="2170" spans="1:23" x14ac:dyDescent="0.35">
      <c r="A2170">
        <v>45040</v>
      </c>
      <c r="B2170" t="s">
        <v>12</v>
      </c>
      <c r="C2170">
        <v>55</v>
      </c>
      <c r="D2170">
        <v>0</v>
      </c>
      <c r="E2170">
        <v>0</v>
      </c>
      <c r="F2170" t="s">
        <v>13</v>
      </c>
      <c r="G2170" t="s">
        <v>14</v>
      </c>
      <c r="H2170" t="s">
        <v>15</v>
      </c>
      <c r="I2170">
        <v>203.81</v>
      </c>
      <c r="J2170">
        <v>33.9</v>
      </c>
      <c r="K2170">
        <v>33.9</v>
      </c>
      <c r="L2170" t="s">
        <v>16</v>
      </c>
      <c r="M2170" s="8">
        <v>0</v>
      </c>
      <c r="N2170">
        <f t="shared" si="99"/>
        <v>0</v>
      </c>
      <c r="O2170">
        <f t="shared" si="100"/>
        <v>0</v>
      </c>
      <c r="P2170">
        <f t="shared" si="101"/>
        <v>1</v>
      </c>
      <c r="U2170">
        <v>55</v>
      </c>
      <c r="V2170">
        <v>203.81</v>
      </c>
      <c r="W2170">
        <v>33.9</v>
      </c>
    </row>
    <row r="2171" spans="1:23" x14ac:dyDescent="0.35">
      <c r="A2171">
        <v>56791</v>
      </c>
      <c r="B2171" t="s">
        <v>12</v>
      </c>
      <c r="C2171">
        <v>9</v>
      </c>
      <c r="D2171">
        <v>0</v>
      </c>
      <c r="E2171">
        <v>0</v>
      </c>
      <c r="F2171" t="s">
        <v>23</v>
      </c>
      <c r="G2171" t="s">
        <v>26</v>
      </c>
      <c r="H2171" t="s">
        <v>15</v>
      </c>
      <c r="I2171">
        <v>170.76</v>
      </c>
      <c r="J2171">
        <v>20</v>
      </c>
      <c r="K2171">
        <v>20</v>
      </c>
      <c r="L2171" t="s">
        <v>24</v>
      </c>
      <c r="M2171" s="8">
        <v>0</v>
      </c>
      <c r="N2171">
        <f t="shared" si="99"/>
        <v>0</v>
      </c>
      <c r="O2171">
        <f t="shared" si="100"/>
        <v>0</v>
      </c>
      <c r="P2171">
        <f t="shared" si="101"/>
        <v>1</v>
      </c>
      <c r="U2171">
        <v>9</v>
      </c>
      <c r="V2171">
        <v>170.76</v>
      </c>
      <c r="W2171">
        <v>20</v>
      </c>
    </row>
    <row r="2172" spans="1:23" x14ac:dyDescent="0.35">
      <c r="A2172">
        <v>37320</v>
      </c>
      <c r="B2172" t="s">
        <v>17</v>
      </c>
      <c r="C2172">
        <v>77</v>
      </c>
      <c r="D2172">
        <v>0</v>
      </c>
      <c r="E2172">
        <v>0</v>
      </c>
      <c r="F2172" t="s">
        <v>13</v>
      </c>
      <c r="G2172" t="s">
        <v>14</v>
      </c>
      <c r="H2172" t="s">
        <v>19</v>
      </c>
      <c r="I2172">
        <v>80.849999999999994</v>
      </c>
      <c r="J2172">
        <v>19.399999999999999</v>
      </c>
      <c r="K2172">
        <v>19.399999999999999</v>
      </c>
      <c r="L2172" t="s">
        <v>24</v>
      </c>
      <c r="M2172" s="8">
        <v>0</v>
      </c>
      <c r="N2172">
        <f t="shared" si="99"/>
        <v>0</v>
      </c>
      <c r="O2172">
        <f t="shared" si="100"/>
        <v>0</v>
      </c>
      <c r="P2172">
        <f t="shared" si="101"/>
        <v>0</v>
      </c>
      <c r="U2172">
        <v>77</v>
      </c>
      <c r="V2172">
        <v>80.849999999999994</v>
      </c>
      <c r="W2172">
        <v>19.399999999999999</v>
      </c>
    </row>
    <row r="2173" spans="1:23" x14ac:dyDescent="0.35">
      <c r="A2173">
        <v>72514</v>
      </c>
      <c r="B2173" t="s">
        <v>12</v>
      </c>
      <c r="C2173">
        <v>18</v>
      </c>
      <c r="D2173">
        <v>0</v>
      </c>
      <c r="E2173">
        <v>0</v>
      </c>
      <c r="F2173" t="s">
        <v>23</v>
      </c>
      <c r="G2173" t="s">
        <v>14</v>
      </c>
      <c r="H2173" t="s">
        <v>19</v>
      </c>
      <c r="I2173">
        <v>120.58</v>
      </c>
      <c r="J2173">
        <v>21.5</v>
      </c>
      <c r="K2173">
        <v>21.5</v>
      </c>
      <c r="L2173" t="s">
        <v>21</v>
      </c>
      <c r="M2173" s="8">
        <v>0</v>
      </c>
      <c r="N2173">
        <f t="shared" si="99"/>
        <v>0</v>
      </c>
      <c r="O2173">
        <f t="shared" si="100"/>
        <v>0</v>
      </c>
      <c r="P2173">
        <f t="shared" si="101"/>
        <v>0</v>
      </c>
      <c r="U2173">
        <v>18</v>
      </c>
      <c r="V2173">
        <v>120.58</v>
      </c>
      <c r="W2173">
        <v>21.5</v>
      </c>
    </row>
    <row r="2174" spans="1:23" x14ac:dyDescent="0.35">
      <c r="A2174">
        <v>3842</v>
      </c>
      <c r="B2174" t="s">
        <v>12</v>
      </c>
      <c r="C2174">
        <v>73</v>
      </c>
      <c r="D2174">
        <v>0</v>
      </c>
      <c r="E2174">
        <v>0</v>
      </c>
      <c r="F2174" t="s">
        <v>13</v>
      </c>
      <c r="G2174" t="s">
        <v>14</v>
      </c>
      <c r="H2174" t="s">
        <v>19</v>
      </c>
      <c r="I2174">
        <v>86.57</v>
      </c>
      <c r="J2174">
        <v>28.5</v>
      </c>
      <c r="K2174">
        <v>28.5</v>
      </c>
      <c r="L2174" t="s">
        <v>16</v>
      </c>
      <c r="M2174" s="8">
        <v>0</v>
      </c>
      <c r="N2174">
        <f t="shared" si="99"/>
        <v>0</v>
      </c>
      <c r="O2174">
        <f t="shared" si="100"/>
        <v>0</v>
      </c>
      <c r="P2174">
        <f t="shared" si="101"/>
        <v>0</v>
      </c>
      <c r="U2174">
        <v>73</v>
      </c>
      <c r="V2174">
        <v>86.57</v>
      </c>
      <c r="W2174">
        <v>28.5</v>
      </c>
    </row>
    <row r="2175" spans="1:23" x14ac:dyDescent="0.35">
      <c r="A2175">
        <v>38143</v>
      </c>
      <c r="B2175" t="s">
        <v>17</v>
      </c>
      <c r="C2175">
        <v>67</v>
      </c>
      <c r="D2175">
        <v>1</v>
      </c>
      <c r="E2175">
        <v>0</v>
      </c>
      <c r="F2175" t="s">
        <v>13</v>
      </c>
      <c r="G2175" t="s">
        <v>14</v>
      </c>
      <c r="H2175" t="s">
        <v>15</v>
      </c>
      <c r="I2175">
        <v>90.01</v>
      </c>
      <c r="J2175">
        <v>34.4</v>
      </c>
      <c r="K2175">
        <v>34.4</v>
      </c>
      <c r="L2175" t="s">
        <v>22</v>
      </c>
      <c r="M2175" s="8">
        <v>0</v>
      </c>
      <c r="N2175">
        <f t="shared" si="99"/>
        <v>0</v>
      </c>
      <c r="O2175">
        <f t="shared" si="100"/>
        <v>0</v>
      </c>
      <c r="P2175">
        <f t="shared" si="101"/>
        <v>0</v>
      </c>
      <c r="U2175">
        <v>67</v>
      </c>
      <c r="V2175">
        <v>90.01</v>
      </c>
      <c r="W2175">
        <v>34.4</v>
      </c>
    </row>
    <row r="2176" spans="1:23" x14ac:dyDescent="0.35">
      <c r="A2176">
        <v>54296</v>
      </c>
      <c r="B2176" t="s">
        <v>12</v>
      </c>
      <c r="C2176">
        <v>58</v>
      </c>
      <c r="D2176">
        <v>0</v>
      </c>
      <c r="E2176">
        <v>0</v>
      </c>
      <c r="F2176" t="s">
        <v>13</v>
      </c>
      <c r="G2176" t="s">
        <v>18</v>
      </c>
      <c r="H2176" t="s">
        <v>19</v>
      </c>
      <c r="I2176">
        <v>68.84</v>
      </c>
      <c r="J2176">
        <v>43.7</v>
      </c>
      <c r="K2176">
        <v>43.7</v>
      </c>
      <c r="L2176" t="s">
        <v>16</v>
      </c>
      <c r="M2176" s="8">
        <v>0</v>
      </c>
      <c r="N2176">
        <f t="shared" si="99"/>
        <v>0</v>
      </c>
      <c r="O2176">
        <f t="shared" si="100"/>
        <v>0</v>
      </c>
      <c r="P2176">
        <f t="shared" si="101"/>
        <v>0</v>
      </c>
      <c r="U2176">
        <v>58</v>
      </c>
      <c r="V2176">
        <v>68.84</v>
      </c>
      <c r="W2176">
        <v>43.7</v>
      </c>
    </row>
    <row r="2177" spans="1:23" x14ac:dyDescent="0.35">
      <c r="A2177">
        <v>48435</v>
      </c>
      <c r="B2177" t="s">
        <v>17</v>
      </c>
      <c r="C2177">
        <v>2</v>
      </c>
      <c r="D2177">
        <v>0</v>
      </c>
      <c r="E2177">
        <v>0</v>
      </c>
      <c r="F2177" t="s">
        <v>23</v>
      </c>
      <c r="G2177" t="s">
        <v>26</v>
      </c>
      <c r="H2177" t="s">
        <v>19</v>
      </c>
      <c r="I2177">
        <v>155.13999999999999</v>
      </c>
      <c r="J2177">
        <v>13.7</v>
      </c>
      <c r="K2177">
        <v>13.7</v>
      </c>
      <c r="L2177" t="s">
        <v>24</v>
      </c>
      <c r="M2177" s="8">
        <v>0</v>
      </c>
      <c r="N2177">
        <f t="shared" si="99"/>
        <v>0</v>
      </c>
      <c r="O2177">
        <f t="shared" si="100"/>
        <v>0</v>
      </c>
      <c r="P2177">
        <f t="shared" si="101"/>
        <v>0</v>
      </c>
      <c r="U2177">
        <v>2</v>
      </c>
      <c r="V2177">
        <v>155.13999999999999</v>
      </c>
      <c r="W2177">
        <v>13.7</v>
      </c>
    </row>
    <row r="2178" spans="1:23" x14ac:dyDescent="0.35">
      <c r="A2178">
        <v>42212</v>
      </c>
      <c r="B2178" t="s">
        <v>17</v>
      </c>
      <c r="C2178">
        <v>38</v>
      </c>
      <c r="D2178">
        <v>0</v>
      </c>
      <c r="E2178">
        <v>0</v>
      </c>
      <c r="F2178" t="s">
        <v>13</v>
      </c>
      <c r="G2178" t="s">
        <v>14</v>
      </c>
      <c r="H2178" t="s">
        <v>15</v>
      </c>
      <c r="I2178">
        <v>158.47999999999999</v>
      </c>
      <c r="J2178">
        <v>33.700000000000003</v>
      </c>
      <c r="K2178">
        <v>33.700000000000003</v>
      </c>
      <c r="L2178" t="s">
        <v>16</v>
      </c>
      <c r="M2178" s="8">
        <v>0</v>
      </c>
      <c r="N2178">
        <f t="shared" si="99"/>
        <v>0</v>
      </c>
      <c r="O2178">
        <f t="shared" si="100"/>
        <v>0</v>
      </c>
      <c r="P2178">
        <f t="shared" si="101"/>
        <v>0</v>
      </c>
      <c r="U2178">
        <v>38</v>
      </c>
      <c r="V2178">
        <v>158.47999999999999</v>
      </c>
      <c r="W2178">
        <v>33.700000000000003</v>
      </c>
    </row>
    <row r="2179" spans="1:23" x14ac:dyDescent="0.35">
      <c r="A2179">
        <v>47607</v>
      </c>
      <c r="B2179" t="s">
        <v>12</v>
      </c>
      <c r="C2179">
        <v>5</v>
      </c>
      <c r="D2179">
        <v>0</v>
      </c>
      <c r="E2179">
        <v>0</v>
      </c>
      <c r="F2179" t="s">
        <v>23</v>
      </c>
      <c r="G2179" t="s">
        <v>26</v>
      </c>
      <c r="H2179" t="s">
        <v>19</v>
      </c>
      <c r="I2179">
        <v>92.56</v>
      </c>
      <c r="J2179">
        <v>18</v>
      </c>
      <c r="K2179">
        <v>18</v>
      </c>
      <c r="L2179" t="s">
        <v>24</v>
      </c>
      <c r="M2179" s="8">
        <v>0</v>
      </c>
      <c r="N2179">
        <f t="shared" ref="N2179:N2242" si="102">IF(OR(J2179&gt;47.5,J2179&lt;9.1),1,0)</f>
        <v>0</v>
      </c>
      <c r="O2179">
        <f t="shared" ref="O2179:O2242" si="103">IF(OR(C2179&lt;-29,C2179&gt;115),1,0)</f>
        <v>0</v>
      </c>
      <c r="P2179">
        <f t="shared" ref="P2179:P2242" si="104">IF(OR(I2179&lt;21.98,I2179&gt;169.36),1,0)</f>
        <v>0</v>
      </c>
      <c r="U2179">
        <v>5</v>
      </c>
      <c r="V2179">
        <v>92.56</v>
      </c>
      <c r="W2179">
        <v>18</v>
      </c>
    </row>
    <row r="2180" spans="1:23" x14ac:dyDescent="0.35">
      <c r="A2180">
        <v>16535</v>
      </c>
      <c r="B2180" t="s">
        <v>17</v>
      </c>
      <c r="C2180">
        <v>34</v>
      </c>
      <c r="D2180">
        <v>0</v>
      </c>
      <c r="E2180">
        <v>0</v>
      </c>
      <c r="F2180" t="s">
        <v>23</v>
      </c>
      <c r="G2180" t="s">
        <v>14</v>
      </c>
      <c r="H2180" t="s">
        <v>19</v>
      </c>
      <c r="I2180">
        <v>90.15</v>
      </c>
      <c r="J2180">
        <v>27.9</v>
      </c>
      <c r="K2180">
        <v>27.9</v>
      </c>
      <c r="L2180" t="s">
        <v>16</v>
      </c>
      <c r="M2180" s="8">
        <v>0</v>
      </c>
      <c r="N2180">
        <f t="shared" si="102"/>
        <v>0</v>
      </c>
      <c r="O2180">
        <f t="shared" si="103"/>
        <v>0</v>
      </c>
      <c r="P2180">
        <f t="shared" si="104"/>
        <v>0</v>
      </c>
      <c r="U2180">
        <v>34</v>
      </c>
      <c r="V2180">
        <v>90.15</v>
      </c>
      <c r="W2180">
        <v>27.9</v>
      </c>
    </row>
    <row r="2181" spans="1:23" x14ac:dyDescent="0.35">
      <c r="A2181">
        <v>66677</v>
      </c>
      <c r="B2181" t="s">
        <v>12</v>
      </c>
      <c r="C2181">
        <v>78</v>
      </c>
      <c r="D2181">
        <v>0</v>
      </c>
      <c r="E2181">
        <v>0</v>
      </c>
      <c r="F2181" t="s">
        <v>13</v>
      </c>
      <c r="G2181" t="s">
        <v>14</v>
      </c>
      <c r="H2181" t="s">
        <v>19</v>
      </c>
      <c r="I2181">
        <v>80.09</v>
      </c>
      <c r="J2181">
        <v>21.8</v>
      </c>
      <c r="K2181">
        <v>21.8</v>
      </c>
      <c r="L2181" t="s">
        <v>21</v>
      </c>
      <c r="M2181" s="8">
        <v>0</v>
      </c>
      <c r="N2181">
        <f t="shared" si="102"/>
        <v>0</v>
      </c>
      <c r="O2181">
        <f t="shared" si="103"/>
        <v>0</v>
      </c>
      <c r="P2181">
        <f t="shared" si="104"/>
        <v>0</v>
      </c>
      <c r="U2181">
        <v>78</v>
      </c>
      <c r="V2181">
        <v>80.09</v>
      </c>
      <c r="W2181">
        <v>21.8</v>
      </c>
    </row>
    <row r="2182" spans="1:23" x14ac:dyDescent="0.35">
      <c r="A2182">
        <v>57270</v>
      </c>
      <c r="B2182" t="s">
        <v>17</v>
      </c>
      <c r="C2182">
        <v>57</v>
      </c>
      <c r="D2182">
        <v>0</v>
      </c>
      <c r="E2182">
        <v>0</v>
      </c>
      <c r="F2182" t="s">
        <v>13</v>
      </c>
      <c r="G2182" t="s">
        <v>14</v>
      </c>
      <c r="H2182" t="s">
        <v>19</v>
      </c>
      <c r="I2182">
        <v>189.44</v>
      </c>
      <c r="J2182">
        <v>35.799999999999997</v>
      </c>
      <c r="K2182">
        <v>35.799999999999997</v>
      </c>
      <c r="L2182" t="s">
        <v>21</v>
      </c>
      <c r="M2182" s="8">
        <v>0</v>
      </c>
      <c r="N2182">
        <f t="shared" si="102"/>
        <v>0</v>
      </c>
      <c r="O2182">
        <f t="shared" si="103"/>
        <v>0</v>
      </c>
      <c r="P2182">
        <f t="shared" si="104"/>
        <v>1</v>
      </c>
      <c r="U2182">
        <v>57</v>
      </c>
      <c r="V2182">
        <v>189.44</v>
      </c>
      <c r="W2182">
        <v>35.799999999999997</v>
      </c>
    </row>
    <row r="2183" spans="1:23" x14ac:dyDescent="0.35">
      <c r="A2183">
        <v>22414</v>
      </c>
      <c r="B2183" t="s">
        <v>17</v>
      </c>
      <c r="C2183">
        <v>17</v>
      </c>
      <c r="D2183">
        <v>0</v>
      </c>
      <c r="E2183">
        <v>0</v>
      </c>
      <c r="F2183" t="s">
        <v>23</v>
      </c>
      <c r="G2183" t="s">
        <v>14</v>
      </c>
      <c r="H2183" t="s">
        <v>19</v>
      </c>
      <c r="I2183">
        <v>70.03</v>
      </c>
      <c r="J2183">
        <v>23.1</v>
      </c>
      <c r="K2183">
        <v>23.1</v>
      </c>
      <c r="L2183" t="s">
        <v>22</v>
      </c>
      <c r="M2183" s="8">
        <v>0</v>
      </c>
      <c r="N2183">
        <f t="shared" si="102"/>
        <v>0</v>
      </c>
      <c r="O2183">
        <f t="shared" si="103"/>
        <v>0</v>
      </c>
      <c r="P2183">
        <f t="shared" si="104"/>
        <v>0</v>
      </c>
      <c r="U2183">
        <v>17</v>
      </c>
      <c r="V2183">
        <v>70.03</v>
      </c>
      <c r="W2183">
        <v>23.1</v>
      </c>
    </row>
    <row r="2184" spans="1:23" x14ac:dyDescent="0.35">
      <c r="A2184">
        <v>63401</v>
      </c>
      <c r="B2184" t="s">
        <v>17</v>
      </c>
      <c r="C2184">
        <v>71</v>
      </c>
      <c r="D2184">
        <v>0</v>
      </c>
      <c r="E2184">
        <v>0</v>
      </c>
      <c r="F2184" t="s">
        <v>13</v>
      </c>
      <c r="G2184" t="s">
        <v>18</v>
      </c>
      <c r="H2184" t="s">
        <v>19</v>
      </c>
      <c r="I2184">
        <v>249.29</v>
      </c>
      <c r="J2184">
        <v>30.3</v>
      </c>
      <c r="K2184">
        <v>30.3</v>
      </c>
      <c r="L2184" t="s">
        <v>22</v>
      </c>
      <c r="M2184" s="8">
        <v>0</v>
      </c>
      <c r="N2184">
        <f t="shared" si="102"/>
        <v>0</v>
      </c>
      <c r="O2184">
        <f t="shared" si="103"/>
        <v>0</v>
      </c>
      <c r="P2184">
        <f t="shared" si="104"/>
        <v>1</v>
      </c>
      <c r="U2184">
        <v>71</v>
      </c>
      <c r="V2184">
        <v>249.29</v>
      </c>
      <c r="W2184">
        <v>30.3</v>
      </c>
    </row>
    <row r="2185" spans="1:23" x14ac:dyDescent="0.35">
      <c r="A2185">
        <v>32252</v>
      </c>
      <c r="B2185" t="s">
        <v>17</v>
      </c>
      <c r="C2185">
        <v>19</v>
      </c>
      <c r="D2185">
        <v>0</v>
      </c>
      <c r="E2185">
        <v>0</v>
      </c>
      <c r="F2185" t="s">
        <v>23</v>
      </c>
      <c r="G2185" t="s">
        <v>14</v>
      </c>
      <c r="H2185" t="s">
        <v>19</v>
      </c>
      <c r="I2185">
        <v>72.52</v>
      </c>
      <c r="J2185">
        <v>32</v>
      </c>
      <c r="K2185">
        <v>32</v>
      </c>
      <c r="L2185" t="s">
        <v>24</v>
      </c>
      <c r="M2185" s="8">
        <v>0</v>
      </c>
      <c r="N2185">
        <f t="shared" si="102"/>
        <v>0</v>
      </c>
      <c r="O2185">
        <f t="shared" si="103"/>
        <v>0</v>
      </c>
      <c r="P2185">
        <f t="shared" si="104"/>
        <v>0</v>
      </c>
      <c r="U2185">
        <v>19</v>
      </c>
      <c r="V2185">
        <v>72.52</v>
      </c>
      <c r="W2185">
        <v>32</v>
      </c>
    </row>
    <row r="2186" spans="1:23" x14ac:dyDescent="0.35">
      <c r="A2186">
        <v>17950</v>
      </c>
      <c r="B2186" t="s">
        <v>12</v>
      </c>
      <c r="C2186">
        <v>56</v>
      </c>
      <c r="D2186">
        <v>0</v>
      </c>
      <c r="E2186">
        <v>0</v>
      </c>
      <c r="F2186" t="s">
        <v>13</v>
      </c>
      <c r="G2186" t="s">
        <v>14</v>
      </c>
      <c r="H2186" t="s">
        <v>15</v>
      </c>
      <c r="I2186">
        <v>96.93</v>
      </c>
      <c r="J2186">
        <v>25</v>
      </c>
      <c r="K2186">
        <v>25</v>
      </c>
      <c r="L2186" t="s">
        <v>22</v>
      </c>
      <c r="M2186" s="8">
        <v>0</v>
      </c>
      <c r="N2186">
        <f t="shared" si="102"/>
        <v>0</v>
      </c>
      <c r="O2186">
        <f t="shared" si="103"/>
        <v>0</v>
      </c>
      <c r="P2186">
        <f t="shared" si="104"/>
        <v>0</v>
      </c>
      <c r="U2186">
        <v>56</v>
      </c>
      <c r="V2186">
        <v>96.93</v>
      </c>
      <c r="W2186">
        <v>25</v>
      </c>
    </row>
    <row r="2187" spans="1:23" x14ac:dyDescent="0.35">
      <c r="A2187">
        <v>53990</v>
      </c>
      <c r="B2187" t="s">
        <v>12</v>
      </c>
      <c r="C2187">
        <v>64</v>
      </c>
      <c r="D2187">
        <v>0</v>
      </c>
      <c r="E2187">
        <v>1</v>
      </c>
      <c r="F2187" t="s">
        <v>13</v>
      </c>
      <c r="G2187" t="s">
        <v>14</v>
      </c>
      <c r="H2187" t="s">
        <v>15</v>
      </c>
      <c r="I2187">
        <v>211.35</v>
      </c>
      <c r="J2187">
        <v>30.7</v>
      </c>
      <c r="K2187">
        <v>30.7</v>
      </c>
      <c r="L2187" t="s">
        <v>16</v>
      </c>
      <c r="M2187" s="8">
        <v>0</v>
      </c>
      <c r="N2187">
        <f t="shared" si="102"/>
        <v>0</v>
      </c>
      <c r="O2187">
        <f t="shared" si="103"/>
        <v>0</v>
      </c>
      <c r="P2187">
        <f t="shared" si="104"/>
        <v>1</v>
      </c>
      <c r="U2187">
        <v>64</v>
      </c>
      <c r="V2187">
        <v>211.35</v>
      </c>
      <c r="W2187">
        <v>30.7</v>
      </c>
    </row>
    <row r="2188" spans="1:23" x14ac:dyDescent="0.35">
      <c r="A2188">
        <v>20565</v>
      </c>
      <c r="B2188" t="s">
        <v>12</v>
      </c>
      <c r="C2188">
        <v>13</v>
      </c>
      <c r="D2188">
        <v>0</v>
      </c>
      <c r="E2188">
        <v>0</v>
      </c>
      <c r="F2188" t="s">
        <v>23</v>
      </c>
      <c r="G2188" t="s">
        <v>26</v>
      </c>
      <c r="H2188" t="s">
        <v>19</v>
      </c>
      <c r="I2188">
        <v>85.87</v>
      </c>
      <c r="J2188">
        <v>24.3</v>
      </c>
      <c r="K2188">
        <v>24.3</v>
      </c>
      <c r="L2188" t="s">
        <v>24</v>
      </c>
      <c r="M2188" s="8">
        <v>0</v>
      </c>
      <c r="N2188">
        <f t="shared" si="102"/>
        <v>0</v>
      </c>
      <c r="O2188">
        <f t="shared" si="103"/>
        <v>0</v>
      </c>
      <c r="P2188">
        <f t="shared" si="104"/>
        <v>0</v>
      </c>
      <c r="U2188">
        <v>13</v>
      </c>
      <c r="V2188">
        <v>85.87</v>
      </c>
      <c r="W2188">
        <v>24.3</v>
      </c>
    </row>
    <row r="2189" spans="1:23" x14ac:dyDescent="0.35">
      <c r="A2189">
        <v>59993</v>
      </c>
      <c r="B2189" t="s">
        <v>12</v>
      </c>
      <c r="C2189">
        <v>40</v>
      </c>
      <c r="D2189">
        <v>0</v>
      </c>
      <c r="E2189">
        <v>0</v>
      </c>
      <c r="F2189" t="s">
        <v>13</v>
      </c>
      <c r="G2189" t="s">
        <v>14</v>
      </c>
      <c r="H2189" t="s">
        <v>19</v>
      </c>
      <c r="I2189">
        <v>60.96</v>
      </c>
      <c r="J2189">
        <v>11.5</v>
      </c>
      <c r="K2189">
        <v>11.5</v>
      </c>
      <c r="L2189" t="s">
        <v>21</v>
      </c>
      <c r="M2189" s="8">
        <v>0</v>
      </c>
      <c r="N2189">
        <f t="shared" si="102"/>
        <v>0</v>
      </c>
      <c r="O2189">
        <f t="shared" si="103"/>
        <v>0</v>
      </c>
      <c r="P2189">
        <f t="shared" si="104"/>
        <v>0</v>
      </c>
      <c r="U2189">
        <v>40</v>
      </c>
      <c r="V2189">
        <v>60.96</v>
      </c>
      <c r="W2189">
        <v>11.5</v>
      </c>
    </row>
    <row r="2190" spans="1:23" x14ac:dyDescent="0.35">
      <c r="A2190">
        <v>42830</v>
      </c>
      <c r="B2190" t="s">
        <v>12</v>
      </c>
      <c r="C2190">
        <v>80</v>
      </c>
      <c r="D2190">
        <v>0</v>
      </c>
      <c r="E2190">
        <v>1</v>
      </c>
      <c r="F2190" t="s">
        <v>13</v>
      </c>
      <c r="G2190" t="s">
        <v>14</v>
      </c>
      <c r="H2190" t="s">
        <v>15</v>
      </c>
      <c r="I2190">
        <v>120.09</v>
      </c>
      <c r="J2190">
        <v>30.7</v>
      </c>
      <c r="K2190">
        <v>30.7</v>
      </c>
      <c r="L2190" t="s">
        <v>21</v>
      </c>
      <c r="M2190" s="8">
        <v>0</v>
      </c>
      <c r="N2190">
        <f t="shared" si="102"/>
        <v>0</v>
      </c>
      <c r="O2190">
        <f t="shared" si="103"/>
        <v>0</v>
      </c>
      <c r="P2190">
        <f t="shared" si="104"/>
        <v>0</v>
      </c>
      <c r="U2190">
        <v>80</v>
      </c>
      <c r="V2190">
        <v>120.09</v>
      </c>
      <c r="W2190">
        <v>30.7</v>
      </c>
    </row>
    <row r="2191" spans="1:23" x14ac:dyDescent="0.35">
      <c r="A2191">
        <v>34721</v>
      </c>
      <c r="B2191" t="s">
        <v>17</v>
      </c>
      <c r="C2191">
        <v>62</v>
      </c>
      <c r="D2191">
        <v>1</v>
      </c>
      <c r="E2191">
        <v>0</v>
      </c>
      <c r="F2191" t="s">
        <v>13</v>
      </c>
      <c r="G2191" t="s">
        <v>25</v>
      </c>
      <c r="H2191" t="s">
        <v>15</v>
      </c>
      <c r="I2191">
        <v>92.13</v>
      </c>
      <c r="J2191">
        <v>33.700000000000003</v>
      </c>
      <c r="K2191">
        <v>33.700000000000003</v>
      </c>
      <c r="L2191" t="s">
        <v>21</v>
      </c>
      <c r="M2191" s="8">
        <v>0</v>
      </c>
      <c r="N2191">
        <f t="shared" si="102"/>
        <v>0</v>
      </c>
      <c r="O2191">
        <f t="shared" si="103"/>
        <v>0</v>
      </c>
      <c r="P2191">
        <f t="shared" si="104"/>
        <v>0</v>
      </c>
      <c r="U2191">
        <v>62</v>
      </c>
      <c r="V2191">
        <v>92.13</v>
      </c>
      <c r="W2191">
        <v>33.700000000000003</v>
      </c>
    </row>
    <row r="2192" spans="1:23" x14ac:dyDescent="0.35">
      <c r="A2192">
        <v>5157</v>
      </c>
      <c r="B2192" t="s">
        <v>12</v>
      </c>
      <c r="C2192">
        <v>79</v>
      </c>
      <c r="D2192">
        <v>1</v>
      </c>
      <c r="E2192">
        <v>0</v>
      </c>
      <c r="F2192" t="s">
        <v>13</v>
      </c>
      <c r="G2192" t="s">
        <v>18</v>
      </c>
      <c r="H2192" t="s">
        <v>15</v>
      </c>
      <c r="I2192">
        <v>83.07</v>
      </c>
      <c r="J2192">
        <v>26.5</v>
      </c>
      <c r="K2192">
        <v>26.5</v>
      </c>
      <c r="L2192" t="s">
        <v>22</v>
      </c>
      <c r="M2192" s="8">
        <v>0</v>
      </c>
      <c r="N2192">
        <f t="shared" si="102"/>
        <v>0</v>
      </c>
      <c r="O2192">
        <f t="shared" si="103"/>
        <v>0</v>
      </c>
      <c r="P2192">
        <f t="shared" si="104"/>
        <v>0</v>
      </c>
      <c r="U2192">
        <v>79</v>
      </c>
      <c r="V2192">
        <v>83.07</v>
      </c>
      <c r="W2192">
        <v>26.5</v>
      </c>
    </row>
    <row r="2193" spans="1:23" x14ac:dyDescent="0.35">
      <c r="A2193">
        <v>48851</v>
      </c>
      <c r="B2193" t="s">
        <v>17</v>
      </c>
      <c r="C2193">
        <v>9</v>
      </c>
      <c r="D2193">
        <v>0</v>
      </c>
      <c r="E2193">
        <v>0</v>
      </c>
      <c r="F2193" t="s">
        <v>23</v>
      </c>
      <c r="G2193" t="s">
        <v>26</v>
      </c>
      <c r="H2193" t="s">
        <v>19</v>
      </c>
      <c r="I2193">
        <v>77.67</v>
      </c>
      <c r="J2193">
        <v>17.600000000000001</v>
      </c>
      <c r="K2193">
        <v>17.600000000000001</v>
      </c>
      <c r="L2193" t="s">
        <v>24</v>
      </c>
      <c r="M2193" s="8">
        <v>0</v>
      </c>
      <c r="N2193">
        <f t="shared" si="102"/>
        <v>0</v>
      </c>
      <c r="O2193">
        <f t="shared" si="103"/>
        <v>0</v>
      </c>
      <c r="P2193">
        <f t="shared" si="104"/>
        <v>0</v>
      </c>
      <c r="U2193">
        <v>9</v>
      </c>
      <c r="V2193">
        <v>77.67</v>
      </c>
      <c r="W2193">
        <v>17.600000000000001</v>
      </c>
    </row>
    <row r="2194" spans="1:23" x14ac:dyDescent="0.35">
      <c r="A2194">
        <v>26084</v>
      </c>
      <c r="B2194" t="s">
        <v>17</v>
      </c>
      <c r="C2194">
        <v>77</v>
      </c>
      <c r="D2194">
        <v>1</v>
      </c>
      <c r="E2194">
        <v>0</v>
      </c>
      <c r="F2194" t="s">
        <v>13</v>
      </c>
      <c r="G2194" t="s">
        <v>18</v>
      </c>
      <c r="H2194" t="s">
        <v>15</v>
      </c>
      <c r="I2194">
        <v>109.51</v>
      </c>
      <c r="J2194" t="s">
        <v>20</v>
      </c>
      <c r="K2194">
        <v>28.1</v>
      </c>
      <c r="L2194" t="s">
        <v>21</v>
      </c>
      <c r="M2194" s="8">
        <v>0</v>
      </c>
      <c r="N2194">
        <f t="shared" si="102"/>
        <v>1</v>
      </c>
      <c r="O2194">
        <f t="shared" si="103"/>
        <v>0</v>
      </c>
      <c r="P2194">
        <f t="shared" si="104"/>
        <v>0</v>
      </c>
      <c r="U2194">
        <v>77</v>
      </c>
      <c r="V2194">
        <v>109.51</v>
      </c>
      <c r="W2194">
        <v>28.1</v>
      </c>
    </row>
    <row r="2195" spans="1:23" x14ac:dyDescent="0.35">
      <c r="A2195">
        <v>23413</v>
      </c>
      <c r="B2195" t="s">
        <v>17</v>
      </c>
      <c r="C2195">
        <v>26</v>
      </c>
      <c r="D2195">
        <v>0</v>
      </c>
      <c r="E2195">
        <v>0</v>
      </c>
      <c r="F2195" t="s">
        <v>23</v>
      </c>
      <c r="G2195" t="s">
        <v>14</v>
      </c>
      <c r="H2195" t="s">
        <v>15</v>
      </c>
      <c r="I2195">
        <v>97.24</v>
      </c>
      <c r="J2195">
        <v>22.5</v>
      </c>
      <c r="K2195">
        <v>22.5</v>
      </c>
      <c r="L2195" t="s">
        <v>21</v>
      </c>
      <c r="M2195" s="8">
        <v>0</v>
      </c>
      <c r="N2195">
        <f t="shared" si="102"/>
        <v>0</v>
      </c>
      <c r="O2195">
        <f t="shared" si="103"/>
        <v>0</v>
      </c>
      <c r="P2195">
        <f t="shared" si="104"/>
        <v>0</v>
      </c>
      <c r="U2195">
        <v>26</v>
      </c>
      <c r="V2195">
        <v>97.24</v>
      </c>
      <c r="W2195">
        <v>22.5</v>
      </c>
    </row>
    <row r="2196" spans="1:23" x14ac:dyDescent="0.35">
      <c r="A2196">
        <v>49970</v>
      </c>
      <c r="B2196" t="s">
        <v>12</v>
      </c>
      <c r="C2196">
        <v>1.72</v>
      </c>
      <c r="D2196">
        <v>0</v>
      </c>
      <c r="E2196">
        <v>0</v>
      </c>
      <c r="F2196" t="s">
        <v>23</v>
      </c>
      <c r="G2196" t="s">
        <v>26</v>
      </c>
      <c r="H2196" t="s">
        <v>19</v>
      </c>
      <c r="I2196">
        <v>127.29</v>
      </c>
      <c r="J2196">
        <v>18.5</v>
      </c>
      <c r="K2196">
        <v>18.5</v>
      </c>
      <c r="L2196" t="s">
        <v>24</v>
      </c>
      <c r="M2196" s="8">
        <v>0</v>
      </c>
      <c r="N2196">
        <f t="shared" si="102"/>
        <v>0</v>
      </c>
      <c r="O2196">
        <f t="shared" si="103"/>
        <v>0</v>
      </c>
      <c r="P2196">
        <f t="shared" si="104"/>
        <v>0</v>
      </c>
      <c r="U2196">
        <v>1.72</v>
      </c>
      <c r="V2196">
        <v>127.29</v>
      </c>
      <c r="W2196">
        <v>18.5</v>
      </c>
    </row>
    <row r="2197" spans="1:23" x14ac:dyDescent="0.35">
      <c r="A2197">
        <v>72414</v>
      </c>
      <c r="B2197" t="s">
        <v>12</v>
      </c>
      <c r="C2197">
        <v>16</v>
      </c>
      <c r="D2197">
        <v>0</v>
      </c>
      <c r="E2197">
        <v>0</v>
      </c>
      <c r="F2197" t="s">
        <v>23</v>
      </c>
      <c r="G2197" t="s">
        <v>14</v>
      </c>
      <c r="H2197" t="s">
        <v>15</v>
      </c>
      <c r="I2197">
        <v>134.80000000000001</v>
      </c>
      <c r="J2197">
        <v>22.4</v>
      </c>
      <c r="K2197">
        <v>22.4</v>
      </c>
      <c r="L2197" t="s">
        <v>21</v>
      </c>
      <c r="M2197" s="8">
        <v>0</v>
      </c>
      <c r="N2197">
        <f t="shared" si="102"/>
        <v>0</v>
      </c>
      <c r="O2197">
        <f t="shared" si="103"/>
        <v>0</v>
      </c>
      <c r="P2197">
        <f t="shared" si="104"/>
        <v>0</v>
      </c>
      <c r="U2197">
        <v>16</v>
      </c>
      <c r="V2197">
        <v>134.80000000000001</v>
      </c>
      <c r="W2197">
        <v>22.4</v>
      </c>
    </row>
    <row r="2198" spans="1:23" x14ac:dyDescent="0.35">
      <c r="A2198">
        <v>21374</v>
      </c>
      <c r="B2198" t="s">
        <v>17</v>
      </c>
      <c r="C2198">
        <v>40</v>
      </c>
      <c r="D2198">
        <v>0</v>
      </c>
      <c r="E2198">
        <v>0</v>
      </c>
      <c r="F2198" t="s">
        <v>13</v>
      </c>
      <c r="G2198" t="s">
        <v>14</v>
      </c>
      <c r="H2198" t="s">
        <v>15</v>
      </c>
      <c r="I2198">
        <v>74.650000000000006</v>
      </c>
      <c r="J2198">
        <v>25.3</v>
      </c>
      <c r="K2198">
        <v>25.3</v>
      </c>
      <c r="L2198" t="s">
        <v>16</v>
      </c>
      <c r="M2198" s="8">
        <v>0</v>
      </c>
      <c r="N2198">
        <f t="shared" si="102"/>
        <v>0</v>
      </c>
      <c r="O2198">
        <f t="shared" si="103"/>
        <v>0</v>
      </c>
      <c r="P2198">
        <f t="shared" si="104"/>
        <v>0</v>
      </c>
      <c r="U2198">
        <v>40</v>
      </c>
      <c r="V2198">
        <v>74.650000000000006</v>
      </c>
      <c r="W2198">
        <v>25.3</v>
      </c>
    </row>
    <row r="2199" spans="1:23" x14ac:dyDescent="0.35">
      <c r="A2199">
        <v>69623</v>
      </c>
      <c r="B2199" t="s">
        <v>12</v>
      </c>
      <c r="C2199">
        <v>46</v>
      </c>
      <c r="D2199">
        <v>0</v>
      </c>
      <c r="E2199">
        <v>0</v>
      </c>
      <c r="F2199" t="s">
        <v>13</v>
      </c>
      <c r="G2199" t="s">
        <v>14</v>
      </c>
      <c r="H2199" t="s">
        <v>15</v>
      </c>
      <c r="I2199">
        <v>85.84</v>
      </c>
      <c r="J2199">
        <v>37.299999999999997</v>
      </c>
      <c r="K2199">
        <v>37.299999999999997</v>
      </c>
      <c r="L2199" t="s">
        <v>21</v>
      </c>
      <c r="M2199" s="8">
        <v>0</v>
      </c>
      <c r="N2199">
        <f t="shared" si="102"/>
        <v>0</v>
      </c>
      <c r="O2199">
        <f t="shared" si="103"/>
        <v>0</v>
      </c>
      <c r="P2199">
        <f t="shared" si="104"/>
        <v>0</v>
      </c>
      <c r="U2199">
        <v>46</v>
      </c>
      <c r="V2199">
        <v>85.84</v>
      </c>
      <c r="W2199">
        <v>37.299999999999997</v>
      </c>
    </row>
    <row r="2200" spans="1:23" x14ac:dyDescent="0.35">
      <c r="A2200">
        <v>40378</v>
      </c>
      <c r="B2200" t="s">
        <v>12</v>
      </c>
      <c r="C2200">
        <v>45</v>
      </c>
      <c r="D2200">
        <v>1</v>
      </c>
      <c r="E2200">
        <v>0</v>
      </c>
      <c r="F2200" t="s">
        <v>13</v>
      </c>
      <c r="G2200" t="s">
        <v>18</v>
      </c>
      <c r="H2200" t="s">
        <v>15</v>
      </c>
      <c r="I2200">
        <v>90.43</v>
      </c>
      <c r="J2200">
        <v>39.700000000000003</v>
      </c>
      <c r="K2200">
        <v>39.700000000000003</v>
      </c>
      <c r="L2200" t="s">
        <v>22</v>
      </c>
      <c r="M2200" s="8">
        <v>0</v>
      </c>
      <c r="N2200">
        <f t="shared" si="102"/>
        <v>0</v>
      </c>
      <c r="O2200">
        <f t="shared" si="103"/>
        <v>0</v>
      </c>
      <c r="P2200">
        <f t="shared" si="104"/>
        <v>0</v>
      </c>
      <c r="U2200">
        <v>45</v>
      </c>
      <c r="V2200">
        <v>90.43</v>
      </c>
      <c r="W2200">
        <v>39.700000000000003</v>
      </c>
    </row>
    <row r="2201" spans="1:23" x14ac:dyDescent="0.35">
      <c r="A2201">
        <v>4671</v>
      </c>
      <c r="B2201" t="s">
        <v>17</v>
      </c>
      <c r="C2201">
        <v>59</v>
      </c>
      <c r="D2201">
        <v>0</v>
      </c>
      <c r="E2201">
        <v>0</v>
      </c>
      <c r="F2201" t="s">
        <v>23</v>
      </c>
      <c r="G2201" t="s">
        <v>14</v>
      </c>
      <c r="H2201" t="s">
        <v>15</v>
      </c>
      <c r="I2201">
        <v>74.349999999999994</v>
      </c>
      <c r="J2201">
        <v>28</v>
      </c>
      <c r="K2201">
        <v>28</v>
      </c>
      <c r="L2201" t="s">
        <v>21</v>
      </c>
      <c r="M2201" s="8">
        <v>0</v>
      </c>
      <c r="N2201">
        <f t="shared" si="102"/>
        <v>0</v>
      </c>
      <c r="O2201">
        <f t="shared" si="103"/>
        <v>0</v>
      </c>
      <c r="P2201">
        <f t="shared" si="104"/>
        <v>0</v>
      </c>
      <c r="U2201">
        <v>59</v>
      </c>
      <c r="V2201">
        <v>74.349999999999994</v>
      </c>
      <c r="W2201">
        <v>28</v>
      </c>
    </row>
    <row r="2202" spans="1:23" x14ac:dyDescent="0.35">
      <c r="A2202">
        <v>17295</v>
      </c>
      <c r="B2202" t="s">
        <v>17</v>
      </c>
      <c r="C2202">
        <v>31</v>
      </c>
      <c r="D2202">
        <v>0</v>
      </c>
      <c r="E2202">
        <v>0</v>
      </c>
      <c r="F2202" t="s">
        <v>13</v>
      </c>
      <c r="G2202" t="s">
        <v>18</v>
      </c>
      <c r="H2202" t="s">
        <v>15</v>
      </c>
      <c r="I2202">
        <v>206.59</v>
      </c>
      <c r="J2202">
        <v>41.4</v>
      </c>
      <c r="K2202">
        <v>41.4</v>
      </c>
      <c r="L2202" t="s">
        <v>22</v>
      </c>
      <c r="M2202" s="8">
        <v>0</v>
      </c>
      <c r="N2202">
        <f t="shared" si="102"/>
        <v>0</v>
      </c>
      <c r="O2202">
        <f t="shared" si="103"/>
        <v>0</v>
      </c>
      <c r="P2202">
        <f t="shared" si="104"/>
        <v>1</v>
      </c>
      <c r="U2202">
        <v>31</v>
      </c>
      <c r="V2202">
        <v>206.59</v>
      </c>
      <c r="W2202">
        <v>41.4</v>
      </c>
    </row>
    <row r="2203" spans="1:23" x14ac:dyDescent="0.35">
      <c r="A2203">
        <v>55466</v>
      </c>
      <c r="B2203" t="s">
        <v>17</v>
      </c>
      <c r="C2203">
        <v>69</v>
      </c>
      <c r="D2203">
        <v>0</v>
      </c>
      <c r="E2203">
        <v>1</v>
      </c>
      <c r="F2203" t="s">
        <v>13</v>
      </c>
      <c r="G2203" t="s">
        <v>14</v>
      </c>
      <c r="H2203" t="s">
        <v>15</v>
      </c>
      <c r="I2203">
        <v>196.33</v>
      </c>
      <c r="J2203">
        <v>25.3</v>
      </c>
      <c r="K2203">
        <v>25.3</v>
      </c>
      <c r="L2203" t="s">
        <v>21</v>
      </c>
      <c r="M2203" s="8">
        <v>0</v>
      </c>
      <c r="N2203">
        <f t="shared" si="102"/>
        <v>0</v>
      </c>
      <c r="O2203">
        <f t="shared" si="103"/>
        <v>0</v>
      </c>
      <c r="P2203">
        <f t="shared" si="104"/>
        <v>1</v>
      </c>
      <c r="U2203">
        <v>69</v>
      </c>
      <c r="V2203">
        <v>196.33</v>
      </c>
      <c r="W2203">
        <v>25.3</v>
      </c>
    </row>
    <row r="2204" spans="1:23" x14ac:dyDescent="0.35">
      <c r="A2204">
        <v>65419</v>
      </c>
      <c r="B2204" t="s">
        <v>12</v>
      </c>
      <c r="C2204">
        <v>73</v>
      </c>
      <c r="D2204">
        <v>0</v>
      </c>
      <c r="E2204">
        <v>1</v>
      </c>
      <c r="F2204" t="s">
        <v>13</v>
      </c>
      <c r="G2204" t="s">
        <v>25</v>
      </c>
      <c r="H2204" t="s">
        <v>19</v>
      </c>
      <c r="I2204">
        <v>70.23</v>
      </c>
      <c r="J2204">
        <v>28.1</v>
      </c>
      <c r="K2204">
        <v>28.1</v>
      </c>
      <c r="L2204" t="s">
        <v>21</v>
      </c>
      <c r="M2204" s="8">
        <v>0</v>
      </c>
      <c r="N2204">
        <f t="shared" si="102"/>
        <v>0</v>
      </c>
      <c r="O2204">
        <f t="shared" si="103"/>
        <v>0</v>
      </c>
      <c r="P2204">
        <f t="shared" si="104"/>
        <v>0</v>
      </c>
      <c r="U2204">
        <v>73</v>
      </c>
      <c r="V2204">
        <v>70.23</v>
      </c>
      <c r="W2204">
        <v>28.1</v>
      </c>
    </row>
    <row r="2205" spans="1:23" x14ac:dyDescent="0.35">
      <c r="A2205">
        <v>34448</v>
      </c>
      <c r="B2205" t="s">
        <v>17</v>
      </c>
      <c r="C2205">
        <v>56</v>
      </c>
      <c r="D2205">
        <v>0</v>
      </c>
      <c r="E2205">
        <v>0</v>
      </c>
      <c r="F2205" t="s">
        <v>13</v>
      </c>
      <c r="G2205" t="s">
        <v>18</v>
      </c>
      <c r="H2205" t="s">
        <v>15</v>
      </c>
      <c r="I2205">
        <v>242.94</v>
      </c>
      <c r="J2205">
        <v>41.2</v>
      </c>
      <c r="K2205">
        <v>41.2</v>
      </c>
      <c r="L2205" t="s">
        <v>21</v>
      </c>
      <c r="M2205" s="8">
        <v>0</v>
      </c>
      <c r="N2205">
        <f t="shared" si="102"/>
        <v>0</v>
      </c>
      <c r="O2205">
        <f t="shared" si="103"/>
        <v>0</v>
      </c>
      <c r="P2205">
        <f t="shared" si="104"/>
        <v>1</v>
      </c>
      <c r="U2205">
        <v>56</v>
      </c>
      <c r="V2205">
        <v>242.94</v>
      </c>
      <c r="W2205">
        <v>41.2</v>
      </c>
    </row>
    <row r="2206" spans="1:23" x14ac:dyDescent="0.35">
      <c r="A2206">
        <v>14406</v>
      </c>
      <c r="B2206" t="s">
        <v>17</v>
      </c>
      <c r="C2206">
        <v>80</v>
      </c>
      <c r="D2206">
        <v>0</v>
      </c>
      <c r="E2206">
        <v>1</v>
      </c>
      <c r="F2206" t="s">
        <v>13</v>
      </c>
      <c r="G2206" t="s">
        <v>18</v>
      </c>
      <c r="H2206" t="s">
        <v>19</v>
      </c>
      <c r="I2206">
        <v>103.06</v>
      </c>
      <c r="J2206">
        <v>28.8</v>
      </c>
      <c r="K2206">
        <v>28.8</v>
      </c>
      <c r="L2206" t="s">
        <v>21</v>
      </c>
      <c r="M2206" s="8">
        <v>0</v>
      </c>
      <c r="N2206">
        <f t="shared" si="102"/>
        <v>0</v>
      </c>
      <c r="O2206">
        <f t="shared" si="103"/>
        <v>0</v>
      </c>
      <c r="P2206">
        <f t="shared" si="104"/>
        <v>0</v>
      </c>
      <c r="U2206">
        <v>80</v>
      </c>
      <c r="V2206">
        <v>103.06</v>
      </c>
      <c r="W2206">
        <v>28.8</v>
      </c>
    </row>
    <row r="2207" spans="1:23" x14ac:dyDescent="0.35">
      <c r="A2207">
        <v>924</v>
      </c>
      <c r="B2207" t="s">
        <v>17</v>
      </c>
      <c r="C2207">
        <v>60</v>
      </c>
      <c r="D2207">
        <v>0</v>
      </c>
      <c r="E2207">
        <v>0</v>
      </c>
      <c r="F2207" t="s">
        <v>13</v>
      </c>
      <c r="G2207" t="s">
        <v>25</v>
      </c>
      <c r="H2207" t="s">
        <v>15</v>
      </c>
      <c r="I2207">
        <v>80.86</v>
      </c>
      <c r="J2207">
        <v>31</v>
      </c>
      <c r="K2207">
        <v>31</v>
      </c>
      <c r="L2207" t="s">
        <v>22</v>
      </c>
      <c r="M2207" s="8">
        <v>0</v>
      </c>
      <c r="N2207">
        <f t="shared" si="102"/>
        <v>0</v>
      </c>
      <c r="O2207">
        <f t="shared" si="103"/>
        <v>0</v>
      </c>
      <c r="P2207">
        <f t="shared" si="104"/>
        <v>0</v>
      </c>
      <c r="U2207">
        <v>60</v>
      </c>
      <c r="V2207">
        <v>80.86</v>
      </c>
      <c r="W2207">
        <v>31</v>
      </c>
    </row>
    <row r="2208" spans="1:23" x14ac:dyDescent="0.35">
      <c r="A2208">
        <v>71339</v>
      </c>
      <c r="B2208" t="s">
        <v>17</v>
      </c>
      <c r="C2208">
        <v>40</v>
      </c>
      <c r="D2208">
        <v>0</v>
      </c>
      <c r="E2208">
        <v>0</v>
      </c>
      <c r="F2208" t="s">
        <v>13</v>
      </c>
      <c r="G2208" t="s">
        <v>25</v>
      </c>
      <c r="H2208" t="s">
        <v>15</v>
      </c>
      <c r="I2208">
        <v>114.32</v>
      </c>
      <c r="J2208">
        <v>28.3</v>
      </c>
      <c r="K2208">
        <v>28.3</v>
      </c>
      <c r="L2208" t="s">
        <v>22</v>
      </c>
      <c r="M2208" s="8">
        <v>0</v>
      </c>
      <c r="N2208">
        <f t="shared" si="102"/>
        <v>0</v>
      </c>
      <c r="O2208">
        <f t="shared" si="103"/>
        <v>0</v>
      </c>
      <c r="P2208">
        <f t="shared" si="104"/>
        <v>0</v>
      </c>
      <c r="U2208">
        <v>40</v>
      </c>
      <c r="V2208">
        <v>114.32</v>
      </c>
      <c r="W2208">
        <v>28.3</v>
      </c>
    </row>
    <row r="2209" spans="1:23" x14ac:dyDescent="0.35">
      <c r="A2209">
        <v>31443</v>
      </c>
      <c r="B2209" t="s">
        <v>17</v>
      </c>
      <c r="C2209">
        <v>30</v>
      </c>
      <c r="D2209">
        <v>0</v>
      </c>
      <c r="E2209">
        <v>0</v>
      </c>
      <c r="F2209" t="s">
        <v>13</v>
      </c>
      <c r="G2209" t="s">
        <v>25</v>
      </c>
      <c r="H2209" t="s">
        <v>15</v>
      </c>
      <c r="I2209">
        <v>83.91</v>
      </c>
      <c r="J2209">
        <v>23.9</v>
      </c>
      <c r="K2209">
        <v>23.9</v>
      </c>
      <c r="L2209" t="s">
        <v>24</v>
      </c>
      <c r="M2209" s="8">
        <v>0</v>
      </c>
      <c r="N2209">
        <f t="shared" si="102"/>
        <v>0</v>
      </c>
      <c r="O2209">
        <f t="shared" si="103"/>
        <v>0</v>
      </c>
      <c r="P2209">
        <f t="shared" si="104"/>
        <v>0</v>
      </c>
      <c r="U2209">
        <v>30</v>
      </c>
      <c r="V2209">
        <v>83.91</v>
      </c>
      <c r="W2209">
        <v>23.9</v>
      </c>
    </row>
    <row r="2210" spans="1:23" x14ac:dyDescent="0.35">
      <c r="A2210">
        <v>49672</v>
      </c>
      <c r="B2210" t="s">
        <v>17</v>
      </c>
      <c r="C2210">
        <v>66</v>
      </c>
      <c r="D2210">
        <v>0</v>
      </c>
      <c r="E2210">
        <v>0</v>
      </c>
      <c r="F2210" t="s">
        <v>13</v>
      </c>
      <c r="G2210" t="s">
        <v>25</v>
      </c>
      <c r="H2210" t="s">
        <v>19</v>
      </c>
      <c r="I2210">
        <v>152.02000000000001</v>
      </c>
      <c r="J2210">
        <v>44.2</v>
      </c>
      <c r="K2210">
        <v>44.2</v>
      </c>
      <c r="L2210" t="s">
        <v>16</v>
      </c>
      <c r="M2210" s="8">
        <v>0</v>
      </c>
      <c r="N2210">
        <f t="shared" si="102"/>
        <v>0</v>
      </c>
      <c r="O2210">
        <f t="shared" si="103"/>
        <v>0</v>
      </c>
      <c r="P2210">
        <f t="shared" si="104"/>
        <v>0</v>
      </c>
      <c r="U2210">
        <v>66</v>
      </c>
      <c r="V2210">
        <v>152.02000000000001</v>
      </c>
      <c r="W2210">
        <v>44.2</v>
      </c>
    </row>
    <row r="2211" spans="1:23" x14ac:dyDescent="0.35">
      <c r="A2211">
        <v>394</v>
      </c>
      <c r="B2211" t="s">
        <v>12</v>
      </c>
      <c r="C2211">
        <v>78</v>
      </c>
      <c r="D2211">
        <v>1</v>
      </c>
      <c r="E2211">
        <v>0</v>
      </c>
      <c r="F2211" t="s">
        <v>13</v>
      </c>
      <c r="G2211" t="s">
        <v>18</v>
      </c>
      <c r="H2211" t="s">
        <v>19</v>
      </c>
      <c r="I2211">
        <v>75.19</v>
      </c>
      <c r="J2211">
        <v>27.6</v>
      </c>
      <c r="K2211">
        <v>27.6</v>
      </c>
      <c r="L2211" t="s">
        <v>21</v>
      </c>
      <c r="M2211" s="8">
        <v>0</v>
      </c>
      <c r="N2211">
        <f t="shared" si="102"/>
        <v>0</v>
      </c>
      <c r="O2211">
        <f t="shared" si="103"/>
        <v>0</v>
      </c>
      <c r="P2211">
        <f t="shared" si="104"/>
        <v>0</v>
      </c>
      <c r="U2211">
        <v>78</v>
      </c>
      <c r="V2211">
        <v>75.19</v>
      </c>
      <c r="W2211">
        <v>27.6</v>
      </c>
    </row>
    <row r="2212" spans="1:23" x14ac:dyDescent="0.35">
      <c r="A2212">
        <v>63362</v>
      </c>
      <c r="B2212" t="s">
        <v>17</v>
      </c>
      <c r="C2212">
        <v>37</v>
      </c>
      <c r="D2212">
        <v>0</v>
      </c>
      <c r="E2212">
        <v>0</v>
      </c>
      <c r="F2212" t="s">
        <v>13</v>
      </c>
      <c r="G2212" t="s">
        <v>14</v>
      </c>
      <c r="H2212" t="s">
        <v>15</v>
      </c>
      <c r="I2212">
        <v>60.61</v>
      </c>
      <c r="J2212">
        <v>35.700000000000003</v>
      </c>
      <c r="K2212">
        <v>35.700000000000003</v>
      </c>
      <c r="L2212" t="s">
        <v>16</v>
      </c>
      <c r="M2212" s="8">
        <v>0</v>
      </c>
      <c r="N2212">
        <f t="shared" si="102"/>
        <v>0</v>
      </c>
      <c r="O2212">
        <f t="shared" si="103"/>
        <v>0</v>
      </c>
      <c r="P2212">
        <f t="shared" si="104"/>
        <v>0</v>
      </c>
      <c r="U2212">
        <v>37</v>
      </c>
      <c r="V2212">
        <v>60.61</v>
      </c>
      <c r="W2212">
        <v>35.700000000000003</v>
      </c>
    </row>
    <row r="2213" spans="1:23" x14ac:dyDescent="0.35">
      <c r="A2213">
        <v>59928</v>
      </c>
      <c r="B2213" t="s">
        <v>17</v>
      </c>
      <c r="C2213">
        <v>41</v>
      </c>
      <c r="D2213">
        <v>0</v>
      </c>
      <c r="E2213">
        <v>0</v>
      </c>
      <c r="F2213" t="s">
        <v>13</v>
      </c>
      <c r="G2213" t="s">
        <v>18</v>
      </c>
      <c r="H2213" t="s">
        <v>19</v>
      </c>
      <c r="I2213">
        <v>89.14</v>
      </c>
      <c r="J2213">
        <v>37.4</v>
      </c>
      <c r="K2213">
        <v>37.4</v>
      </c>
      <c r="L2213" t="s">
        <v>16</v>
      </c>
      <c r="M2213" s="8">
        <v>0</v>
      </c>
      <c r="N2213">
        <f t="shared" si="102"/>
        <v>0</v>
      </c>
      <c r="O2213">
        <f t="shared" si="103"/>
        <v>0</v>
      </c>
      <c r="P2213">
        <f t="shared" si="104"/>
        <v>0</v>
      </c>
      <c r="U2213">
        <v>41</v>
      </c>
      <c r="V2213">
        <v>89.14</v>
      </c>
      <c r="W2213">
        <v>37.4</v>
      </c>
    </row>
    <row r="2214" spans="1:23" x14ac:dyDescent="0.35">
      <c r="A2214">
        <v>62289</v>
      </c>
      <c r="B2214" t="s">
        <v>17</v>
      </c>
      <c r="C2214">
        <v>34</v>
      </c>
      <c r="D2214">
        <v>0</v>
      </c>
      <c r="E2214">
        <v>0</v>
      </c>
      <c r="F2214" t="s">
        <v>13</v>
      </c>
      <c r="G2214" t="s">
        <v>14</v>
      </c>
      <c r="H2214" t="s">
        <v>15</v>
      </c>
      <c r="I2214">
        <v>97.23</v>
      </c>
      <c r="J2214">
        <v>27.5</v>
      </c>
      <c r="K2214">
        <v>27.5</v>
      </c>
      <c r="L2214" t="s">
        <v>24</v>
      </c>
      <c r="M2214" s="8">
        <v>0</v>
      </c>
      <c r="N2214">
        <f t="shared" si="102"/>
        <v>0</v>
      </c>
      <c r="O2214">
        <f t="shared" si="103"/>
        <v>0</v>
      </c>
      <c r="P2214">
        <f t="shared" si="104"/>
        <v>0</v>
      </c>
      <c r="U2214">
        <v>34</v>
      </c>
      <c r="V2214">
        <v>97.23</v>
      </c>
      <c r="W2214">
        <v>27.5</v>
      </c>
    </row>
    <row r="2215" spans="1:23" x14ac:dyDescent="0.35">
      <c r="A2215">
        <v>59464</v>
      </c>
      <c r="B2215" t="s">
        <v>17</v>
      </c>
      <c r="C2215">
        <v>18</v>
      </c>
      <c r="D2215">
        <v>0</v>
      </c>
      <c r="E2215">
        <v>0</v>
      </c>
      <c r="F2215" t="s">
        <v>23</v>
      </c>
      <c r="G2215" t="s">
        <v>14</v>
      </c>
      <c r="H2215" t="s">
        <v>19</v>
      </c>
      <c r="I2215">
        <v>135.19</v>
      </c>
      <c r="J2215">
        <v>23.4</v>
      </c>
      <c r="K2215">
        <v>23.4</v>
      </c>
      <c r="L2215" t="s">
        <v>21</v>
      </c>
      <c r="M2215" s="8">
        <v>0</v>
      </c>
      <c r="N2215">
        <f t="shared" si="102"/>
        <v>0</v>
      </c>
      <c r="O2215">
        <f t="shared" si="103"/>
        <v>0</v>
      </c>
      <c r="P2215">
        <f t="shared" si="104"/>
        <v>0</v>
      </c>
      <c r="U2215">
        <v>18</v>
      </c>
      <c r="V2215">
        <v>135.19</v>
      </c>
      <c r="W2215">
        <v>23.4</v>
      </c>
    </row>
    <row r="2216" spans="1:23" x14ac:dyDescent="0.35">
      <c r="A2216">
        <v>18680</v>
      </c>
      <c r="B2216" t="s">
        <v>12</v>
      </c>
      <c r="C2216">
        <v>69</v>
      </c>
      <c r="D2216">
        <v>0</v>
      </c>
      <c r="E2216">
        <v>0</v>
      </c>
      <c r="F2216" t="s">
        <v>13</v>
      </c>
      <c r="G2216" t="s">
        <v>18</v>
      </c>
      <c r="H2216" t="s">
        <v>15</v>
      </c>
      <c r="I2216">
        <v>78.48</v>
      </c>
      <c r="J2216">
        <v>25.8</v>
      </c>
      <c r="K2216">
        <v>25.8</v>
      </c>
      <c r="L2216" t="s">
        <v>16</v>
      </c>
      <c r="M2216" s="8">
        <v>0</v>
      </c>
      <c r="N2216">
        <f t="shared" si="102"/>
        <v>0</v>
      </c>
      <c r="O2216">
        <f t="shared" si="103"/>
        <v>0</v>
      </c>
      <c r="P2216">
        <f t="shared" si="104"/>
        <v>0</v>
      </c>
      <c r="U2216">
        <v>69</v>
      </c>
      <c r="V2216">
        <v>78.48</v>
      </c>
      <c r="W2216">
        <v>25.8</v>
      </c>
    </row>
    <row r="2217" spans="1:23" x14ac:dyDescent="0.35">
      <c r="A2217">
        <v>19439</v>
      </c>
      <c r="B2217" t="s">
        <v>12</v>
      </c>
      <c r="C2217">
        <v>67</v>
      </c>
      <c r="D2217">
        <v>0</v>
      </c>
      <c r="E2217">
        <v>1</v>
      </c>
      <c r="F2217" t="s">
        <v>13</v>
      </c>
      <c r="G2217" t="s">
        <v>14</v>
      </c>
      <c r="H2217" t="s">
        <v>19</v>
      </c>
      <c r="I2217">
        <v>97.24</v>
      </c>
      <c r="J2217" t="s">
        <v>20</v>
      </c>
      <c r="K2217">
        <v>28.1</v>
      </c>
      <c r="L2217" t="s">
        <v>24</v>
      </c>
      <c r="M2217" s="8">
        <v>0</v>
      </c>
      <c r="N2217">
        <f t="shared" si="102"/>
        <v>1</v>
      </c>
      <c r="O2217">
        <f t="shared" si="103"/>
        <v>0</v>
      </c>
      <c r="P2217">
        <f t="shared" si="104"/>
        <v>0</v>
      </c>
      <c r="U2217">
        <v>67</v>
      </c>
      <c r="V2217">
        <v>97.24</v>
      </c>
      <c r="W2217">
        <v>28.1</v>
      </c>
    </row>
    <row r="2218" spans="1:23" x14ac:dyDescent="0.35">
      <c r="A2218">
        <v>27017</v>
      </c>
      <c r="B2218" t="s">
        <v>12</v>
      </c>
      <c r="C2218">
        <v>28</v>
      </c>
      <c r="D2218">
        <v>0</v>
      </c>
      <c r="E2218">
        <v>0</v>
      </c>
      <c r="F2218" t="s">
        <v>23</v>
      </c>
      <c r="G2218" t="s">
        <v>14</v>
      </c>
      <c r="H2218" t="s">
        <v>15</v>
      </c>
      <c r="I2218">
        <v>75.92</v>
      </c>
      <c r="J2218">
        <v>22.8</v>
      </c>
      <c r="K2218">
        <v>22.8</v>
      </c>
      <c r="L2218" t="s">
        <v>21</v>
      </c>
      <c r="M2218" s="8">
        <v>0</v>
      </c>
      <c r="N2218">
        <f t="shared" si="102"/>
        <v>0</v>
      </c>
      <c r="O2218">
        <f t="shared" si="103"/>
        <v>0</v>
      </c>
      <c r="P2218">
        <f t="shared" si="104"/>
        <v>0</v>
      </c>
      <c r="U2218">
        <v>28</v>
      </c>
      <c r="V2218">
        <v>75.92</v>
      </c>
      <c r="W2218">
        <v>22.8</v>
      </c>
    </row>
    <row r="2219" spans="1:23" x14ac:dyDescent="0.35">
      <c r="A2219">
        <v>8277</v>
      </c>
      <c r="B2219" t="s">
        <v>17</v>
      </c>
      <c r="C2219">
        <v>3</v>
      </c>
      <c r="D2219">
        <v>0</v>
      </c>
      <c r="E2219">
        <v>0</v>
      </c>
      <c r="F2219" t="s">
        <v>23</v>
      </c>
      <c r="G2219" t="s">
        <v>26</v>
      </c>
      <c r="H2219" t="s">
        <v>15</v>
      </c>
      <c r="I2219">
        <v>93.3</v>
      </c>
      <c r="J2219">
        <v>19.5</v>
      </c>
      <c r="K2219">
        <v>19.5</v>
      </c>
      <c r="L2219" t="s">
        <v>24</v>
      </c>
      <c r="M2219" s="8">
        <v>0</v>
      </c>
      <c r="N2219">
        <f t="shared" si="102"/>
        <v>0</v>
      </c>
      <c r="O2219">
        <f t="shared" si="103"/>
        <v>0</v>
      </c>
      <c r="P2219">
        <f t="shared" si="104"/>
        <v>0</v>
      </c>
      <c r="U2219">
        <v>3</v>
      </c>
      <c r="V2219">
        <v>93.3</v>
      </c>
      <c r="W2219">
        <v>19.5</v>
      </c>
    </row>
    <row r="2220" spans="1:23" x14ac:dyDescent="0.35">
      <c r="A2220">
        <v>14099</v>
      </c>
      <c r="B2220" t="s">
        <v>17</v>
      </c>
      <c r="C2220">
        <v>57</v>
      </c>
      <c r="D2220">
        <v>0</v>
      </c>
      <c r="E2220">
        <v>0</v>
      </c>
      <c r="F2220" t="s">
        <v>13</v>
      </c>
      <c r="G2220" t="s">
        <v>25</v>
      </c>
      <c r="H2220" t="s">
        <v>15</v>
      </c>
      <c r="I2220">
        <v>97.39</v>
      </c>
      <c r="J2220">
        <v>38</v>
      </c>
      <c r="K2220">
        <v>38</v>
      </c>
      <c r="L2220" t="s">
        <v>24</v>
      </c>
      <c r="M2220" s="8">
        <v>0</v>
      </c>
      <c r="N2220">
        <f t="shared" si="102"/>
        <v>0</v>
      </c>
      <c r="O2220">
        <f t="shared" si="103"/>
        <v>0</v>
      </c>
      <c r="P2220">
        <f t="shared" si="104"/>
        <v>0</v>
      </c>
      <c r="U2220">
        <v>57</v>
      </c>
      <c r="V2220">
        <v>97.39</v>
      </c>
      <c r="W2220">
        <v>38</v>
      </c>
    </row>
    <row r="2221" spans="1:23" x14ac:dyDescent="0.35">
      <c r="A2221">
        <v>37128</v>
      </c>
      <c r="B2221" t="s">
        <v>12</v>
      </c>
      <c r="C2221">
        <v>34</v>
      </c>
      <c r="D2221">
        <v>0</v>
      </c>
      <c r="E2221">
        <v>0</v>
      </c>
      <c r="F2221" t="s">
        <v>13</v>
      </c>
      <c r="G2221" t="s">
        <v>14</v>
      </c>
      <c r="H2221" t="s">
        <v>19</v>
      </c>
      <c r="I2221">
        <v>134.61000000000001</v>
      </c>
      <c r="J2221">
        <v>23.4</v>
      </c>
      <c r="K2221">
        <v>23.4</v>
      </c>
      <c r="L2221" t="s">
        <v>21</v>
      </c>
      <c r="M2221" s="8">
        <v>0</v>
      </c>
      <c r="N2221">
        <f t="shared" si="102"/>
        <v>0</v>
      </c>
      <c r="O2221">
        <f t="shared" si="103"/>
        <v>0</v>
      </c>
      <c r="P2221">
        <f t="shared" si="104"/>
        <v>0</v>
      </c>
      <c r="U2221">
        <v>34</v>
      </c>
      <c r="V2221">
        <v>134.61000000000001</v>
      </c>
      <c r="W2221">
        <v>23.4</v>
      </c>
    </row>
    <row r="2222" spans="1:23" x14ac:dyDescent="0.35">
      <c r="A2222">
        <v>57774</v>
      </c>
      <c r="B2222" t="s">
        <v>12</v>
      </c>
      <c r="C2222">
        <v>50</v>
      </c>
      <c r="D2222">
        <v>0</v>
      </c>
      <c r="E2222">
        <v>0</v>
      </c>
      <c r="F2222" t="s">
        <v>13</v>
      </c>
      <c r="G2222" t="s">
        <v>14</v>
      </c>
      <c r="H2222" t="s">
        <v>19</v>
      </c>
      <c r="I2222">
        <v>104.02</v>
      </c>
      <c r="J2222">
        <v>29.5</v>
      </c>
      <c r="K2222">
        <v>29.5</v>
      </c>
      <c r="L2222" t="s">
        <v>21</v>
      </c>
      <c r="M2222" s="8">
        <v>0</v>
      </c>
      <c r="N2222">
        <f t="shared" si="102"/>
        <v>0</v>
      </c>
      <c r="O2222">
        <f t="shared" si="103"/>
        <v>0</v>
      </c>
      <c r="P2222">
        <f t="shared" si="104"/>
        <v>0</v>
      </c>
      <c r="U2222">
        <v>50</v>
      </c>
      <c r="V2222">
        <v>104.02</v>
      </c>
      <c r="W2222">
        <v>29.5</v>
      </c>
    </row>
    <row r="2223" spans="1:23" x14ac:dyDescent="0.35">
      <c r="A2223">
        <v>64033</v>
      </c>
      <c r="B2223" t="s">
        <v>12</v>
      </c>
      <c r="C2223">
        <v>55</v>
      </c>
      <c r="D2223">
        <v>0</v>
      </c>
      <c r="E2223">
        <v>1</v>
      </c>
      <c r="F2223" t="s">
        <v>23</v>
      </c>
      <c r="G2223" t="s">
        <v>14</v>
      </c>
      <c r="H2223" t="s">
        <v>15</v>
      </c>
      <c r="I2223">
        <v>56.9</v>
      </c>
      <c r="J2223">
        <v>28.2</v>
      </c>
      <c r="K2223">
        <v>28.2</v>
      </c>
      <c r="L2223" t="s">
        <v>21</v>
      </c>
      <c r="M2223" s="8">
        <v>0</v>
      </c>
      <c r="N2223">
        <f t="shared" si="102"/>
        <v>0</v>
      </c>
      <c r="O2223">
        <f t="shared" si="103"/>
        <v>0</v>
      </c>
      <c r="P2223">
        <f t="shared" si="104"/>
        <v>0</v>
      </c>
      <c r="U2223">
        <v>55</v>
      </c>
      <c r="V2223">
        <v>56.9</v>
      </c>
      <c r="W2223">
        <v>28.2</v>
      </c>
    </row>
    <row r="2224" spans="1:23" x14ac:dyDescent="0.35">
      <c r="A2224">
        <v>72701</v>
      </c>
      <c r="B2224" t="s">
        <v>12</v>
      </c>
      <c r="C2224">
        <v>2</v>
      </c>
      <c r="D2224">
        <v>0</v>
      </c>
      <c r="E2224">
        <v>0</v>
      </c>
      <c r="F2224" t="s">
        <v>23</v>
      </c>
      <c r="G2224" t="s">
        <v>26</v>
      </c>
      <c r="H2224" t="s">
        <v>19</v>
      </c>
      <c r="I2224">
        <v>112.66</v>
      </c>
      <c r="J2224">
        <v>14.2</v>
      </c>
      <c r="K2224">
        <v>14.2</v>
      </c>
      <c r="L2224" t="s">
        <v>24</v>
      </c>
      <c r="M2224" s="8">
        <v>0</v>
      </c>
      <c r="N2224">
        <f t="shared" si="102"/>
        <v>0</v>
      </c>
      <c r="O2224">
        <f t="shared" si="103"/>
        <v>0</v>
      </c>
      <c r="P2224">
        <f t="shared" si="104"/>
        <v>0</v>
      </c>
      <c r="U2224">
        <v>2</v>
      </c>
      <c r="V2224">
        <v>112.66</v>
      </c>
      <c r="W2224">
        <v>14.2</v>
      </c>
    </row>
    <row r="2225" spans="1:23" x14ac:dyDescent="0.35">
      <c r="A2225">
        <v>59130</v>
      </c>
      <c r="B2225" t="s">
        <v>17</v>
      </c>
      <c r="C2225">
        <v>27</v>
      </c>
      <c r="D2225">
        <v>0</v>
      </c>
      <c r="E2225">
        <v>0</v>
      </c>
      <c r="F2225" t="s">
        <v>23</v>
      </c>
      <c r="G2225" t="s">
        <v>14</v>
      </c>
      <c r="H2225" t="s">
        <v>19</v>
      </c>
      <c r="I2225">
        <v>226.75</v>
      </c>
      <c r="J2225">
        <v>28.9</v>
      </c>
      <c r="K2225">
        <v>28.9</v>
      </c>
      <c r="L2225" t="s">
        <v>24</v>
      </c>
      <c r="M2225" s="8">
        <v>0</v>
      </c>
      <c r="N2225">
        <f t="shared" si="102"/>
        <v>0</v>
      </c>
      <c r="O2225">
        <f t="shared" si="103"/>
        <v>0</v>
      </c>
      <c r="P2225">
        <f t="shared" si="104"/>
        <v>1</v>
      </c>
      <c r="U2225">
        <v>27</v>
      </c>
      <c r="V2225">
        <v>226.75</v>
      </c>
      <c r="W2225">
        <v>28.9</v>
      </c>
    </row>
    <row r="2226" spans="1:23" x14ac:dyDescent="0.35">
      <c r="A2226">
        <v>48472</v>
      </c>
      <c r="B2226" t="s">
        <v>12</v>
      </c>
      <c r="C2226">
        <v>57</v>
      </c>
      <c r="D2226">
        <v>0</v>
      </c>
      <c r="E2226">
        <v>0</v>
      </c>
      <c r="F2226" t="s">
        <v>13</v>
      </c>
      <c r="G2226" t="s">
        <v>14</v>
      </c>
      <c r="H2226" t="s">
        <v>19</v>
      </c>
      <c r="I2226">
        <v>76.28</v>
      </c>
      <c r="J2226">
        <v>31.4</v>
      </c>
      <c r="K2226">
        <v>31.4</v>
      </c>
      <c r="L2226" t="s">
        <v>16</v>
      </c>
      <c r="M2226" s="8">
        <v>0</v>
      </c>
      <c r="N2226">
        <f t="shared" si="102"/>
        <v>0</v>
      </c>
      <c r="O2226">
        <f t="shared" si="103"/>
        <v>0</v>
      </c>
      <c r="P2226">
        <f t="shared" si="104"/>
        <v>0</v>
      </c>
      <c r="U2226">
        <v>57</v>
      </c>
      <c r="V2226">
        <v>76.28</v>
      </c>
      <c r="W2226">
        <v>31.4</v>
      </c>
    </row>
    <row r="2227" spans="1:23" x14ac:dyDescent="0.35">
      <c r="A2227">
        <v>67956</v>
      </c>
      <c r="B2227" t="s">
        <v>17</v>
      </c>
      <c r="C2227">
        <v>73</v>
      </c>
      <c r="D2227">
        <v>0</v>
      </c>
      <c r="E2227">
        <v>0</v>
      </c>
      <c r="F2227" t="s">
        <v>13</v>
      </c>
      <c r="G2227" t="s">
        <v>14</v>
      </c>
      <c r="H2227" t="s">
        <v>15</v>
      </c>
      <c r="I2227">
        <v>90.01</v>
      </c>
      <c r="J2227">
        <v>32.4</v>
      </c>
      <c r="K2227">
        <v>32.4</v>
      </c>
      <c r="L2227" t="s">
        <v>16</v>
      </c>
      <c r="M2227" s="8">
        <v>0</v>
      </c>
      <c r="N2227">
        <f t="shared" si="102"/>
        <v>0</v>
      </c>
      <c r="O2227">
        <f t="shared" si="103"/>
        <v>0</v>
      </c>
      <c r="P2227">
        <f t="shared" si="104"/>
        <v>0</v>
      </c>
      <c r="U2227">
        <v>73</v>
      </c>
      <c r="V2227">
        <v>90.01</v>
      </c>
      <c r="W2227">
        <v>32.4</v>
      </c>
    </row>
    <row r="2228" spans="1:23" x14ac:dyDescent="0.35">
      <c r="A2228">
        <v>35602</v>
      </c>
      <c r="B2228" t="s">
        <v>17</v>
      </c>
      <c r="C2228">
        <v>52</v>
      </c>
      <c r="D2228">
        <v>0</v>
      </c>
      <c r="E2228">
        <v>0</v>
      </c>
      <c r="F2228" t="s">
        <v>13</v>
      </c>
      <c r="G2228" t="s">
        <v>25</v>
      </c>
      <c r="H2228" t="s">
        <v>19</v>
      </c>
      <c r="I2228">
        <v>107.84</v>
      </c>
      <c r="J2228">
        <v>22</v>
      </c>
      <c r="K2228">
        <v>22</v>
      </c>
      <c r="L2228" t="s">
        <v>16</v>
      </c>
      <c r="M2228" s="8">
        <v>0</v>
      </c>
      <c r="N2228">
        <f t="shared" si="102"/>
        <v>0</v>
      </c>
      <c r="O2228">
        <f t="shared" si="103"/>
        <v>0</v>
      </c>
      <c r="P2228">
        <f t="shared" si="104"/>
        <v>0</v>
      </c>
      <c r="U2228">
        <v>52</v>
      </c>
      <c r="V2228">
        <v>107.84</v>
      </c>
      <c r="W2228">
        <v>22</v>
      </c>
    </row>
    <row r="2229" spans="1:23" x14ac:dyDescent="0.35">
      <c r="A2229">
        <v>13818</v>
      </c>
      <c r="B2229" t="s">
        <v>17</v>
      </c>
      <c r="C2229">
        <v>65</v>
      </c>
      <c r="D2229">
        <v>0</v>
      </c>
      <c r="E2229">
        <v>0</v>
      </c>
      <c r="F2229" t="s">
        <v>13</v>
      </c>
      <c r="G2229" t="s">
        <v>14</v>
      </c>
      <c r="H2229" t="s">
        <v>19</v>
      </c>
      <c r="I2229">
        <v>71.06</v>
      </c>
      <c r="J2229">
        <v>26.4</v>
      </c>
      <c r="K2229">
        <v>26.4</v>
      </c>
      <c r="L2229" t="s">
        <v>21</v>
      </c>
      <c r="M2229" s="8">
        <v>0</v>
      </c>
      <c r="N2229">
        <f t="shared" si="102"/>
        <v>0</v>
      </c>
      <c r="O2229">
        <f t="shared" si="103"/>
        <v>0</v>
      </c>
      <c r="P2229">
        <f t="shared" si="104"/>
        <v>0</v>
      </c>
      <c r="U2229">
        <v>65</v>
      </c>
      <c r="V2229">
        <v>71.06</v>
      </c>
      <c r="W2229">
        <v>26.4</v>
      </c>
    </row>
    <row r="2230" spans="1:23" x14ac:dyDescent="0.35">
      <c r="A2230">
        <v>34661</v>
      </c>
      <c r="B2230" t="s">
        <v>12</v>
      </c>
      <c r="C2230">
        <v>48</v>
      </c>
      <c r="D2230">
        <v>1</v>
      </c>
      <c r="E2230">
        <v>0</v>
      </c>
      <c r="F2230" t="s">
        <v>13</v>
      </c>
      <c r="G2230" t="s">
        <v>14</v>
      </c>
      <c r="H2230" t="s">
        <v>15</v>
      </c>
      <c r="I2230">
        <v>185</v>
      </c>
      <c r="J2230">
        <v>26.1</v>
      </c>
      <c r="K2230">
        <v>26.1</v>
      </c>
      <c r="L2230" t="s">
        <v>21</v>
      </c>
      <c r="M2230" s="8">
        <v>0</v>
      </c>
      <c r="N2230">
        <f t="shared" si="102"/>
        <v>0</v>
      </c>
      <c r="O2230">
        <f t="shared" si="103"/>
        <v>0</v>
      </c>
      <c r="P2230">
        <f t="shared" si="104"/>
        <v>1</v>
      </c>
      <c r="U2230">
        <v>48</v>
      </c>
      <c r="V2230">
        <v>185</v>
      </c>
      <c r="W2230">
        <v>26.1</v>
      </c>
    </row>
    <row r="2231" spans="1:23" x14ac:dyDescent="0.35">
      <c r="A2231">
        <v>64895</v>
      </c>
      <c r="B2231" t="s">
        <v>12</v>
      </c>
      <c r="C2231">
        <v>54</v>
      </c>
      <c r="D2231">
        <v>1</v>
      </c>
      <c r="E2231">
        <v>0</v>
      </c>
      <c r="F2231" t="s">
        <v>13</v>
      </c>
      <c r="G2231" t="s">
        <v>18</v>
      </c>
      <c r="H2231" t="s">
        <v>19</v>
      </c>
      <c r="I2231">
        <v>104.42</v>
      </c>
      <c r="J2231">
        <v>37.6</v>
      </c>
      <c r="K2231">
        <v>37.6</v>
      </c>
      <c r="L2231" t="s">
        <v>22</v>
      </c>
      <c r="M2231" s="8">
        <v>0</v>
      </c>
      <c r="N2231">
        <f t="shared" si="102"/>
        <v>0</v>
      </c>
      <c r="O2231">
        <f t="shared" si="103"/>
        <v>0</v>
      </c>
      <c r="P2231">
        <f t="shared" si="104"/>
        <v>0</v>
      </c>
      <c r="U2231">
        <v>54</v>
      </c>
      <c r="V2231">
        <v>104.42</v>
      </c>
      <c r="W2231">
        <v>37.6</v>
      </c>
    </row>
    <row r="2232" spans="1:23" x14ac:dyDescent="0.35">
      <c r="A2232">
        <v>21969</v>
      </c>
      <c r="B2232" t="s">
        <v>12</v>
      </c>
      <c r="C2232">
        <v>8</v>
      </c>
      <c r="D2232">
        <v>0</v>
      </c>
      <c r="E2232">
        <v>0</v>
      </c>
      <c r="F2232" t="s">
        <v>23</v>
      </c>
      <c r="G2232" t="s">
        <v>26</v>
      </c>
      <c r="H2232" t="s">
        <v>15</v>
      </c>
      <c r="I2232">
        <v>89.57</v>
      </c>
      <c r="J2232">
        <v>18.8</v>
      </c>
      <c r="K2232">
        <v>18.8</v>
      </c>
      <c r="L2232" t="s">
        <v>24</v>
      </c>
      <c r="M2232" s="8">
        <v>0</v>
      </c>
      <c r="N2232">
        <f t="shared" si="102"/>
        <v>0</v>
      </c>
      <c r="O2232">
        <f t="shared" si="103"/>
        <v>0</v>
      </c>
      <c r="P2232">
        <f t="shared" si="104"/>
        <v>0</v>
      </c>
      <c r="U2232">
        <v>8</v>
      </c>
      <c r="V2232">
        <v>89.57</v>
      </c>
      <c r="W2232">
        <v>18.8</v>
      </c>
    </row>
    <row r="2233" spans="1:23" x14ac:dyDescent="0.35">
      <c r="A2233">
        <v>38320</v>
      </c>
      <c r="B2233" t="s">
        <v>12</v>
      </c>
      <c r="C2233">
        <v>45</v>
      </c>
      <c r="D2233">
        <v>1</v>
      </c>
      <c r="E2233">
        <v>0</v>
      </c>
      <c r="F2233" t="s">
        <v>13</v>
      </c>
      <c r="G2233" t="s">
        <v>14</v>
      </c>
      <c r="H2233" t="s">
        <v>19</v>
      </c>
      <c r="I2233">
        <v>136.19999999999999</v>
      </c>
      <c r="J2233">
        <v>23.8</v>
      </c>
      <c r="K2233">
        <v>23.8</v>
      </c>
      <c r="L2233" t="s">
        <v>24</v>
      </c>
      <c r="M2233" s="8">
        <v>0</v>
      </c>
      <c r="N2233">
        <f t="shared" si="102"/>
        <v>0</v>
      </c>
      <c r="O2233">
        <f t="shared" si="103"/>
        <v>0</v>
      </c>
      <c r="P2233">
        <f t="shared" si="104"/>
        <v>0</v>
      </c>
      <c r="U2233">
        <v>45</v>
      </c>
      <c r="V2233">
        <v>136.19999999999999</v>
      </c>
      <c r="W2233">
        <v>23.8</v>
      </c>
    </row>
    <row r="2234" spans="1:23" x14ac:dyDescent="0.35">
      <c r="A2234">
        <v>42040</v>
      </c>
      <c r="B2234" t="s">
        <v>17</v>
      </c>
      <c r="C2234">
        <v>48</v>
      </c>
      <c r="D2234">
        <v>0</v>
      </c>
      <c r="E2234">
        <v>0</v>
      </c>
      <c r="F2234" t="s">
        <v>13</v>
      </c>
      <c r="G2234" t="s">
        <v>25</v>
      </c>
      <c r="H2234" t="s">
        <v>15</v>
      </c>
      <c r="I2234">
        <v>128.22999999999999</v>
      </c>
      <c r="J2234">
        <v>49.4</v>
      </c>
      <c r="K2234">
        <v>49.4</v>
      </c>
      <c r="L2234" t="s">
        <v>21</v>
      </c>
      <c r="M2234" s="8">
        <v>0</v>
      </c>
      <c r="N2234">
        <f t="shared" si="102"/>
        <v>1</v>
      </c>
      <c r="O2234">
        <f t="shared" si="103"/>
        <v>0</v>
      </c>
      <c r="P2234">
        <f t="shared" si="104"/>
        <v>0</v>
      </c>
      <c r="U2234">
        <v>48</v>
      </c>
      <c r="V2234">
        <v>128.22999999999999</v>
      </c>
      <c r="W2234">
        <v>49.4</v>
      </c>
    </row>
    <row r="2235" spans="1:23" x14ac:dyDescent="0.35">
      <c r="A2235">
        <v>31857</v>
      </c>
      <c r="B2235" t="s">
        <v>17</v>
      </c>
      <c r="C2235">
        <v>77</v>
      </c>
      <c r="D2235">
        <v>0</v>
      </c>
      <c r="E2235">
        <v>0</v>
      </c>
      <c r="F2235" t="s">
        <v>13</v>
      </c>
      <c r="G2235" t="s">
        <v>18</v>
      </c>
      <c r="H2235" t="s">
        <v>19</v>
      </c>
      <c r="I2235">
        <v>104.23</v>
      </c>
      <c r="J2235">
        <v>23.8</v>
      </c>
      <c r="K2235">
        <v>23.8</v>
      </c>
      <c r="L2235" t="s">
        <v>22</v>
      </c>
      <c r="M2235" s="8">
        <v>0</v>
      </c>
      <c r="N2235">
        <f t="shared" si="102"/>
        <v>0</v>
      </c>
      <c r="O2235">
        <f t="shared" si="103"/>
        <v>0</v>
      </c>
      <c r="P2235">
        <f t="shared" si="104"/>
        <v>0</v>
      </c>
      <c r="U2235">
        <v>77</v>
      </c>
      <c r="V2235">
        <v>104.23</v>
      </c>
      <c r="W2235">
        <v>23.8</v>
      </c>
    </row>
    <row r="2236" spans="1:23" x14ac:dyDescent="0.35">
      <c r="A2236">
        <v>64494</v>
      </c>
      <c r="B2236" t="s">
        <v>17</v>
      </c>
      <c r="C2236">
        <v>34</v>
      </c>
      <c r="D2236">
        <v>0</v>
      </c>
      <c r="E2236">
        <v>0</v>
      </c>
      <c r="F2236" t="s">
        <v>13</v>
      </c>
      <c r="G2236" t="s">
        <v>14</v>
      </c>
      <c r="H2236" t="s">
        <v>15</v>
      </c>
      <c r="I2236">
        <v>133.82</v>
      </c>
      <c r="J2236">
        <v>20.399999999999999</v>
      </c>
      <c r="K2236">
        <v>20.399999999999999</v>
      </c>
      <c r="L2236" t="s">
        <v>21</v>
      </c>
      <c r="M2236" s="8">
        <v>0</v>
      </c>
      <c r="N2236">
        <f t="shared" si="102"/>
        <v>0</v>
      </c>
      <c r="O2236">
        <f t="shared" si="103"/>
        <v>0</v>
      </c>
      <c r="P2236">
        <f t="shared" si="104"/>
        <v>0</v>
      </c>
      <c r="U2236">
        <v>34</v>
      </c>
      <c r="V2236">
        <v>133.82</v>
      </c>
      <c r="W2236">
        <v>20.399999999999999</v>
      </c>
    </row>
    <row r="2237" spans="1:23" x14ac:dyDescent="0.35">
      <c r="A2237">
        <v>34764</v>
      </c>
      <c r="B2237" t="s">
        <v>17</v>
      </c>
      <c r="C2237">
        <v>33</v>
      </c>
      <c r="D2237">
        <v>0</v>
      </c>
      <c r="E2237">
        <v>0</v>
      </c>
      <c r="F2237" t="s">
        <v>13</v>
      </c>
      <c r="G2237" t="s">
        <v>14</v>
      </c>
      <c r="H2237" t="s">
        <v>19</v>
      </c>
      <c r="I2237">
        <v>80.819999999999993</v>
      </c>
      <c r="J2237">
        <v>40.299999999999997</v>
      </c>
      <c r="K2237">
        <v>40.299999999999997</v>
      </c>
      <c r="L2237" t="s">
        <v>21</v>
      </c>
      <c r="M2237" s="8">
        <v>0</v>
      </c>
      <c r="N2237">
        <f t="shared" si="102"/>
        <v>0</v>
      </c>
      <c r="O2237">
        <f t="shared" si="103"/>
        <v>0</v>
      </c>
      <c r="P2237">
        <f t="shared" si="104"/>
        <v>0</v>
      </c>
      <c r="U2237">
        <v>33</v>
      </c>
      <c r="V2237">
        <v>80.819999999999993</v>
      </c>
      <c r="W2237">
        <v>40.299999999999997</v>
      </c>
    </row>
    <row r="2238" spans="1:23" x14ac:dyDescent="0.35">
      <c r="A2238">
        <v>20673</v>
      </c>
      <c r="B2238" t="s">
        <v>12</v>
      </c>
      <c r="C2238">
        <v>39</v>
      </c>
      <c r="D2238">
        <v>0</v>
      </c>
      <c r="E2238">
        <v>0</v>
      </c>
      <c r="F2238" t="s">
        <v>13</v>
      </c>
      <c r="G2238" t="s">
        <v>14</v>
      </c>
      <c r="H2238" t="s">
        <v>19</v>
      </c>
      <c r="I2238">
        <v>102.35</v>
      </c>
      <c r="J2238">
        <v>23.6</v>
      </c>
      <c r="K2238">
        <v>23.6</v>
      </c>
      <c r="L2238" t="s">
        <v>21</v>
      </c>
      <c r="M2238" s="8">
        <v>0</v>
      </c>
      <c r="N2238">
        <f t="shared" si="102"/>
        <v>0</v>
      </c>
      <c r="O2238">
        <f t="shared" si="103"/>
        <v>0</v>
      </c>
      <c r="P2238">
        <f t="shared" si="104"/>
        <v>0</v>
      </c>
      <c r="U2238">
        <v>39</v>
      </c>
      <c r="V2238">
        <v>102.35</v>
      </c>
      <c r="W2238">
        <v>23.6</v>
      </c>
    </row>
    <row r="2239" spans="1:23" x14ac:dyDescent="0.35">
      <c r="A2239">
        <v>64817</v>
      </c>
      <c r="B2239" t="s">
        <v>12</v>
      </c>
      <c r="C2239">
        <v>39</v>
      </c>
      <c r="D2239">
        <v>0</v>
      </c>
      <c r="E2239">
        <v>0</v>
      </c>
      <c r="F2239" t="s">
        <v>13</v>
      </c>
      <c r="G2239" t="s">
        <v>18</v>
      </c>
      <c r="H2239" t="s">
        <v>19</v>
      </c>
      <c r="I2239">
        <v>88.48</v>
      </c>
      <c r="J2239">
        <v>34.299999999999997</v>
      </c>
      <c r="K2239">
        <v>34.299999999999997</v>
      </c>
      <c r="L2239" t="s">
        <v>21</v>
      </c>
      <c r="M2239" s="8">
        <v>0</v>
      </c>
      <c r="N2239">
        <f t="shared" si="102"/>
        <v>0</v>
      </c>
      <c r="O2239">
        <f t="shared" si="103"/>
        <v>0</v>
      </c>
      <c r="P2239">
        <f t="shared" si="104"/>
        <v>0</v>
      </c>
      <c r="U2239">
        <v>39</v>
      </c>
      <c r="V2239">
        <v>88.48</v>
      </c>
      <c r="W2239">
        <v>34.299999999999997</v>
      </c>
    </row>
    <row r="2240" spans="1:23" x14ac:dyDescent="0.35">
      <c r="A2240">
        <v>72450</v>
      </c>
      <c r="B2240" t="s">
        <v>12</v>
      </c>
      <c r="C2240">
        <v>40</v>
      </c>
      <c r="D2240">
        <v>0</v>
      </c>
      <c r="E2240">
        <v>0</v>
      </c>
      <c r="F2240" t="s">
        <v>13</v>
      </c>
      <c r="G2240" t="s">
        <v>14</v>
      </c>
      <c r="H2240" t="s">
        <v>19</v>
      </c>
      <c r="I2240">
        <v>88.81</v>
      </c>
      <c r="J2240">
        <v>32.700000000000003</v>
      </c>
      <c r="K2240">
        <v>32.700000000000003</v>
      </c>
      <c r="L2240" t="s">
        <v>24</v>
      </c>
      <c r="M2240" s="8">
        <v>0</v>
      </c>
      <c r="N2240">
        <f t="shared" si="102"/>
        <v>0</v>
      </c>
      <c r="O2240">
        <f t="shared" si="103"/>
        <v>0</v>
      </c>
      <c r="P2240">
        <f t="shared" si="104"/>
        <v>0</v>
      </c>
      <c r="U2240">
        <v>40</v>
      </c>
      <c r="V2240">
        <v>88.81</v>
      </c>
      <c r="W2240">
        <v>32.700000000000003</v>
      </c>
    </row>
    <row r="2241" spans="1:23" x14ac:dyDescent="0.35">
      <c r="A2241">
        <v>13988</v>
      </c>
      <c r="B2241" t="s">
        <v>17</v>
      </c>
      <c r="C2241">
        <v>46</v>
      </c>
      <c r="D2241">
        <v>0</v>
      </c>
      <c r="E2241">
        <v>0</v>
      </c>
      <c r="F2241" t="s">
        <v>13</v>
      </c>
      <c r="G2241" t="s">
        <v>14</v>
      </c>
      <c r="H2241" t="s">
        <v>19</v>
      </c>
      <c r="I2241">
        <v>75.09</v>
      </c>
      <c r="J2241">
        <v>28.7</v>
      </c>
      <c r="K2241">
        <v>28.7</v>
      </c>
      <c r="L2241" t="s">
        <v>21</v>
      </c>
      <c r="M2241" s="8">
        <v>0</v>
      </c>
      <c r="N2241">
        <f t="shared" si="102"/>
        <v>0</v>
      </c>
      <c r="O2241">
        <f t="shared" si="103"/>
        <v>0</v>
      </c>
      <c r="P2241">
        <f t="shared" si="104"/>
        <v>0</v>
      </c>
      <c r="U2241">
        <v>46</v>
      </c>
      <c r="V2241">
        <v>75.09</v>
      </c>
      <c r="W2241">
        <v>28.7</v>
      </c>
    </row>
    <row r="2242" spans="1:23" x14ac:dyDescent="0.35">
      <c r="A2242">
        <v>54985</v>
      </c>
      <c r="B2242" t="s">
        <v>17</v>
      </c>
      <c r="C2242">
        <v>1</v>
      </c>
      <c r="D2242">
        <v>0</v>
      </c>
      <c r="E2242">
        <v>0</v>
      </c>
      <c r="F2242" t="s">
        <v>23</v>
      </c>
      <c r="G2242" t="s">
        <v>26</v>
      </c>
      <c r="H2242" t="s">
        <v>15</v>
      </c>
      <c r="I2242">
        <v>199.83</v>
      </c>
      <c r="J2242">
        <v>24.5</v>
      </c>
      <c r="K2242">
        <v>24.5</v>
      </c>
      <c r="L2242" t="s">
        <v>24</v>
      </c>
      <c r="M2242" s="8">
        <v>0</v>
      </c>
      <c r="N2242">
        <f t="shared" si="102"/>
        <v>0</v>
      </c>
      <c r="O2242">
        <f t="shared" si="103"/>
        <v>0</v>
      </c>
      <c r="P2242">
        <f t="shared" si="104"/>
        <v>1</v>
      </c>
      <c r="U2242">
        <v>1</v>
      </c>
      <c r="V2242">
        <v>199.83</v>
      </c>
      <c r="W2242">
        <v>24.5</v>
      </c>
    </row>
    <row r="2243" spans="1:23" x14ac:dyDescent="0.35">
      <c r="A2243">
        <v>6049</v>
      </c>
      <c r="B2243" t="s">
        <v>17</v>
      </c>
      <c r="C2243">
        <v>5</v>
      </c>
      <c r="D2243">
        <v>0</v>
      </c>
      <c r="E2243">
        <v>0</v>
      </c>
      <c r="F2243" t="s">
        <v>23</v>
      </c>
      <c r="G2243" t="s">
        <v>26</v>
      </c>
      <c r="H2243" t="s">
        <v>19</v>
      </c>
      <c r="I2243">
        <v>73.69</v>
      </c>
      <c r="J2243">
        <v>24.8</v>
      </c>
      <c r="K2243">
        <v>24.8</v>
      </c>
      <c r="L2243" t="s">
        <v>24</v>
      </c>
      <c r="M2243" s="8">
        <v>0</v>
      </c>
      <c r="N2243">
        <f t="shared" ref="N2243:N2306" si="105">IF(OR(J2243&gt;47.5,J2243&lt;9.1),1,0)</f>
        <v>0</v>
      </c>
      <c r="O2243">
        <f t="shared" ref="O2243:O2306" si="106">IF(OR(C2243&lt;-29,C2243&gt;115),1,0)</f>
        <v>0</v>
      </c>
      <c r="P2243">
        <f t="shared" ref="P2243:P2306" si="107">IF(OR(I2243&lt;21.98,I2243&gt;169.36),1,0)</f>
        <v>0</v>
      </c>
      <c r="U2243">
        <v>5</v>
      </c>
      <c r="V2243">
        <v>73.69</v>
      </c>
      <c r="W2243">
        <v>24.8</v>
      </c>
    </row>
    <row r="2244" spans="1:23" x14ac:dyDescent="0.35">
      <c r="A2244">
        <v>13380</v>
      </c>
      <c r="B2244" t="s">
        <v>12</v>
      </c>
      <c r="C2244">
        <v>14</v>
      </c>
      <c r="D2244">
        <v>0</v>
      </c>
      <c r="E2244">
        <v>0</v>
      </c>
      <c r="F2244" t="s">
        <v>23</v>
      </c>
      <c r="G2244" t="s">
        <v>26</v>
      </c>
      <c r="H2244" t="s">
        <v>15</v>
      </c>
      <c r="I2244">
        <v>111.27</v>
      </c>
      <c r="J2244">
        <v>23.2</v>
      </c>
      <c r="K2244">
        <v>23.2</v>
      </c>
      <c r="L2244" t="s">
        <v>24</v>
      </c>
      <c r="M2244" s="8">
        <v>0</v>
      </c>
      <c r="N2244">
        <f t="shared" si="105"/>
        <v>0</v>
      </c>
      <c r="O2244">
        <f t="shared" si="106"/>
        <v>0</v>
      </c>
      <c r="P2244">
        <f t="shared" si="107"/>
        <v>0</v>
      </c>
      <c r="U2244">
        <v>14</v>
      </c>
      <c r="V2244">
        <v>111.27</v>
      </c>
      <c r="W2244">
        <v>23.2</v>
      </c>
    </row>
    <row r="2245" spans="1:23" x14ac:dyDescent="0.35">
      <c r="A2245">
        <v>64371</v>
      </c>
      <c r="B2245" t="s">
        <v>17</v>
      </c>
      <c r="C2245">
        <v>49</v>
      </c>
      <c r="D2245">
        <v>0</v>
      </c>
      <c r="E2245">
        <v>0</v>
      </c>
      <c r="F2245" t="s">
        <v>13</v>
      </c>
      <c r="G2245" t="s">
        <v>18</v>
      </c>
      <c r="H2245" t="s">
        <v>19</v>
      </c>
      <c r="I2245">
        <v>68.44</v>
      </c>
      <c r="J2245">
        <v>23</v>
      </c>
      <c r="K2245">
        <v>23</v>
      </c>
      <c r="L2245" t="s">
        <v>22</v>
      </c>
      <c r="M2245" s="8">
        <v>0</v>
      </c>
      <c r="N2245">
        <f t="shared" si="105"/>
        <v>0</v>
      </c>
      <c r="O2245">
        <f t="shared" si="106"/>
        <v>0</v>
      </c>
      <c r="P2245">
        <f t="shared" si="107"/>
        <v>0</v>
      </c>
      <c r="U2245">
        <v>49</v>
      </c>
      <c r="V2245">
        <v>68.44</v>
      </c>
      <c r="W2245">
        <v>23</v>
      </c>
    </row>
    <row r="2246" spans="1:23" x14ac:dyDescent="0.35">
      <c r="A2246">
        <v>50295</v>
      </c>
      <c r="B2246" t="s">
        <v>17</v>
      </c>
      <c r="C2246">
        <v>45</v>
      </c>
      <c r="D2246">
        <v>0</v>
      </c>
      <c r="E2246">
        <v>0</v>
      </c>
      <c r="F2246" t="s">
        <v>13</v>
      </c>
      <c r="G2246" t="s">
        <v>14</v>
      </c>
      <c r="H2246" t="s">
        <v>15</v>
      </c>
      <c r="I2246">
        <v>65.36</v>
      </c>
      <c r="J2246">
        <v>39.299999999999997</v>
      </c>
      <c r="K2246">
        <v>39.299999999999997</v>
      </c>
      <c r="L2246" t="s">
        <v>21</v>
      </c>
      <c r="M2246" s="8">
        <v>0</v>
      </c>
      <c r="N2246">
        <f t="shared" si="105"/>
        <v>0</v>
      </c>
      <c r="O2246">
        <f t="shared" si="106"/>
        <v>0</v>
      </c>
      <c r="P2246">
        <f t="shared" si="107"/>
        <v>0</v>
      </c>
      <c r="U2246">
        <v>45</v>
      </c>
      <c r="V2246">
        <v>65.36</v>
      </c>
      <c r="W2246">
        <v>39.299999999999997</v>
      </c>
    </row>
    <row r="2247" spans="1:23" x14ac:dyDescent="0.35">
      <c r="A2247">
        <v>14404</v>
      </c>
      <c r="B2247" t="s">
        <v>17</v>
      </c>
      <c r="C2247">
        <v>13</v>
      </c>
      <c r="D2247">
        <v>0</v>
      </c>
      <c r="E2247">
        <v>0</v>
      </c>
      <c r="F2247" t="s">
        <v>23</v>
      </c>
      <c r="G2247" t="s">
        <v>26</v>
      </c>
      <c r="H2247" t="s">
        <v>15</v>
      </c>
      <c r="I2247">
        <v>94.12</v>
      </c>
      <c r="J2247">
        <v>20.100000000000001</v>
      </c>
      <c r="K2247">
        <v>20.100000000000001</v>
      </c>
      <c r="L2247" t="s">
        <v>21</v>
      </c>
      <c r="M2247" s="8">
        <v>0</v>
      </c>
      <c r="N2247">
        <f t="shared" si="105"/>
        <v>0</v>
      </c>
      <c r="O2247">
        <f t="shared" si="106"/>
        <v>0</v>
      </c>
      <c r="P2247">
        <f t="shared" si="107"/>
        <v>0</v>
      </c>
      <c r="U2247">
        <v>13</v>
      </c>
      <c r="V2247">
        <v>94.12</v>
      </c>
      <c r="W2247">
        <v>20.100000000000001</v>
      </c>
    </row>
    <row r="2248" spans="1:23" x14ac:dyDescent="0.35">
      <c r="A2248">
        <v>58645</v>
      </c>
      <c r="B2248" t="s">
        <v>17</v>
      </c>
      <c r="C2248">
        <v>76</v>
      </c>
      <c r="D2248">
        <v>0</v>
      </c>
      <c r="E2248">
        <v>0</v>
      </c>
      <c r="F2248" t="s">
        <v>13</v>
      </c>
      <c r="G2248" t="s">
        <v>14</v>
      </c>
      <c r="H2248" t="s">
        <v>19</v>
      </c>
      <c r="I2248">
        <v>96.24</v>
      </c>
      <c r="J2248">
        <v>25.4</v>
      </c>
      <c r="K2248">
        <v>25.4</v>
      </c>
      <c r="L2248" t="s">
        <v>21</v>
      </c>
      <c r="M2248" s="8">
        <v>0</v>
      </c>
      <c r="N2248">
        <f t="shared" si="105"/>
        <v>0</v>
      </c>
      <c r="O2248">
        <f t="shared" si="106"/>
        <v>0</v>
      </c>
      <c r="P2248">
        <f t="shared" si="107"/>
        <v>0</v>
      </c>
      <c r="U2248">
        <v>76</v>
      </c>
      <c r="V2248">
        <v>96.24</v>
      </c>
      <c r="W2248">
        <v>25.4</v>
      </c>
    </row>
    <row r="2249" spans="1:23" x14ac:dyDescent="0.35">
      <c r="A2249">
        <v>19419</v>
      </c>
      <c r="B2249" t="s">
        <v>12</v>
      </c>
      <c r="C2249">
        <v>14</v>
      </c>
      <c r="D2249">
        <v>0</v>
      </c>
      <c r="E2249">
        <v>0</v>
      </c>
      <c r="F2249" t="s">
        <v>23</v>
      </c>
      <c r="G2249" t="s">
        <v>26</v>
      </c>
      <c r="H2249" t="s">
        <v>19</v>
      </c>
      <c r="I2249">
        <v>91.25</v>
      </c>
      <c r="J2249">
        <v>23.8</v>
      </c>
      <c r="K2249">
        <v>23.8</v>
      </c>
      <c r="L2249" t="s">
        <v>24</v>
      </c>
      <c r="M2249" s="8">
        <v>0</v>
      </c>
      <c r="N2249">
        <f t="shared" si="105"/>
        <v>0</v>
      </c>
      <c r="O2249">
        <f t="shared" si="106"/>
        <v>0</v>
      </c>
      <c r="P2249">
        <f t="shared" si="107"/>
        <v>0</v>
      </c>
      <c r="U2249">
        <v>14</v>
      </c>
      <c r="V2249">
        <v>91.25</v>
      </c>
      <c r="W2249">
        <v>23.8</v>
      </c>
    </row>
    <row r="2250" spans="1:23" x14ac:dyDescent="0.35">
      <c r="A2250">
        <v>24518</v>
      </c>
      <c r="B2250" t="s">
        <v>17</v>
      </c>
      <c r="C2250">
        <v>20</v>
      </c>
      <c r="D2250">
        <v>0</v>
      </c>
      <c r="E2250">
        <v>0</v>
      </c>
      <c r="F2250" t="s">
        <v>23</v>
      </c>
      <c r="G2250" t="s">
        <v>14</v>
      </c>
      <c r="H2250" t="s">
        <v>19</v>
      </c>
      <c r="I2250">
        <v>77.290000000000006</v>
      </c>
      <c r="J2250">
        <v>28.4</v>
      </c>
      <c r="K2250">
        <v>28.4</v>
      </c>
      <c r="L2250" t="s">
        <v>21</v>
      </c>
      <c r="M2250" s="8">
        <v>0</v>
      </c>
      <c r="N2250">
        <f t="shared" si="105"/>
        <v>0</v>
      </c>
      <c r="O2250">
        <f t="shared" si="106"/>
        <v>0</v>
      </c>
      <c r="P2250">
        <f t="shared" si="107"/>
        <v>0</v>
      </c>
      <c r="U2250">
        <v>20</v>
      </c>
      <c r="V2250">
        <v>77.290000000000006</v>
      </c>
      <c r="W2250">
        <v>28.4</v>
      </c>
    </row>
    <row r="2251" spans="1:23" x14ac:dyDescent="0.35">
      <c r="A2251">
        <v>53494</v>
      </c>
      <c r="B2251" t="s">
        <v>17</v>
      </c>
      <c r="C2251">
        <v>9</v>
      </c>
      <c r="D2251">
        <v>0</v>
      </c>
      <c r="E2251">
        <v>0</v>
      </c>
      <c r="F2251" t="s">
        <v>23</v>
      </c>
      <c r="G2251" t="s">
        <v>26</v>
      </c>
      <c r="H2251" t="s">
        <v>19</v>
      </c>
      <c r="I2251">
        <v>125.09</v>
      </c>
      <c r="J2251">
        <v>15.4</v>
      </c>
      <c r="K2251">
        <v>15.4</v>
      </c>
      <c r="L2251" t="s">
        <v>24</v>
      </c>
      <c r="M2251" s="8">
        <v>0</v>
      </c>
      <c r="N2251">
        <f t="shared" si="105"/>
        <v>0</v>
      </c>
      <c r="O2251">
        <f t="shared" si="106"/>
        <v>0</v>
      </c>
      <c r="P2251">
        <f t="shared" si="107"/>
        <v>0</v>
      </c>
      <c r="U2251">
        <v>9</v>
      </c>
      <c r="V2251">
        <v>125.09</v>
      </c>
      <c r="W2251">
        <v>15.4</v>
      </c>
    </row>
    <row r="2252" spans="1:23" x14ac:dyDescent="0.35">
      <c r="A2252">
        <v>42599</v>
      </c>
      <c r="B2252" t="s">
        <v>17</v>
      </c>
      <c r="C2252">
        <v>78</v>
      </c>
      <c r="D2252">
        <v>0</v>
      </c>
      <c r="E2252">
        <v>1</v>
      </c>
      <c r="F2252" t="s">
        <v>13</v>
      </c>
      <c r="G2252" t="s">
        <v>14</v>
      </c>
      <c r="H2252" t="s">
        <v>15</v>
      </c>
      <c r="I2252">
        <v>107.18</v>
      </c>
      <c r="J2252">
        <v>28.2</v>
      </c>
      <c r="K2252">
        <v>28.2</v>
      </c>
      <c r="L2252" t="s">
        <v>21</v>
      </c>
      <c r="M2252" s="8">
        <v>0</v>
      </c>
      <c r="N2252">
        <f t="shared" si="105"/>
        <v>0</v>
      </c>
      <c r="O2252">
        <f t="shared" si="106"/>
        <v>0</v>
      </c>
      <c r="P2252">
        <f t="shared" si="107"/>
        <v>0</v>
      </c>
      <c r="U2252">
        <v>78</v>
      </c>
      <c r="V2252">
        <v>107.18</v>
      </c>
      <c r="W2252">
        <v>28.2</v>
      </c>
    </row>
    <row r="2253" spans="1:23" x14ac:dyDescent="0.35">
      <c r="A2253">
        <v>68370</v>
      </c>
      <c r="B2253" t="s">
        <v>12</v>
      </c>
      <c r="C2253">
        <v>49</v>
      </c>
      <c r="D2253">
        <v>0</v>
      </c>
      <c r="E2253">
        <v>0</v>
      </c>
      <c r="F2253" t="s">
        <v>13</v>
      </c>
      <c r="G2253" t="s">
        <v>14</v>
      </c>
      <c r="H2253" t="s">
        <v>15</v>
      </c>
      <c r="I2253">
        <v>130.07</v>
      </c>
      <c r="J2253">
        <v>26</v>
      </c>
      <c r="K2253">
        <v>26</v>
      </c>
      <c r="L2253" t="s">
        <v>21</v>
      </c>
      <c r="M2253" s="8">
        <v>0</v>
      </c>
      <c r="N2253">
        <f t="shared" si="105"/>
        <v>0</v>
      </c>
      <c r="O2253">
        <f t="shared" si="106"/>
        <v>0</v>
      </c>
      <c r="P2253">
        <f t="shared" si="107"/>
        <v>0</v>
      </c>
      <c r="U2253">
        <v>49</v>
      </c>
      <c r="V2253">
        <v>130.07</v>
      </c>
      <c r="W2253">
        <v>26</v>
      </c>
    </row>
    <row r="2254" spans="1:23" x14ac:dyDescent="0.35">
      <c r="A2254">
        <v>57813</v>
      </c>
      <c r="B2254" t="s">
        <v>17</v>
      </c>
      <c r="C2254">
        <v>55</v>
      </c>
      <c r="D2254">
        <v>0</v>
      </c>
      <c r="E2254">
        <v>0</v>
      </c>
      <c r="F2254" t="s">
        <v>13</v>
      </c>
      <c r="G2254" t="s">
        <v>14</v>
      </c>
      <c r="H2254" t="s">
        <v>15</v>
      </c>
      <c r="I2254">
        <v>57.3</v>
      </c>
      <c r="J2254">
        <v>41.5</v>
      </c>
      <c r="K2254">
        <v>41.5</v>
      </c>
      <c r="L2254" t="s">
        <v>21</v>
      </c>
      <c r="M2254" s="8">
        <v>0</v>
      </c>
      <c r="N2254">
        <f t="shared" si="105"/>
        <v>0</v>
      </c>
      <c r="O2254">
        <f t="shared" si="106"/>
        <v>0</v>
      </c>
      <c r="P2254">
        <f t="shared" si="107"/>
        <v>0</v>
      </c>
      <c r="U2254">
        <v>55</v>
      </c>
      <c r="V2254">
        <v>57.3</v>
      </c>
      <c r="W2254">
        <v>41.5</v>
      </c>
    </row>
    <row r="2255" spans="1:23" x14ac:dyDescent="0.35">
      <c r="A2255">
        <v>1329</v>
      </c>
      <c r="B2255" t="s">
        <v>17</v>
      </c>
      <c r="C2255">
        <v>43</v>
      </c>
      <c r="D2255">
        <v>0</v>
      </c>
      <c r="E2255">
        <v>0</v>
      </c>
      <c r="F2255" t="s">
        <v>23</v>
      </c>
      <c r="G2255" t="s">
        <v>25</v>
      </c>
      <c r="H2255" t="s">
        <v>19</v>
      </c>
      <c r="I2255">
        <v>101.35</v>
      </c>
      <c r="J2255">
        <v>32.200000000000003</v>
      </c>
      <c r="K2255">
        <v>32.200000000000003</v>
      </c>
      <c r="L2255" t="s">
        <v>21</v>
      </c>
      <c r="M2255" s="8">
        <v>0</v>
      </c>
      <c r="N2255">
        <f t="shared" si="105"/>
        <v>0</v>
      </c>
      <c r="O2255">
        <f t="shared" si="106"/>
        <v>0</v>
      </c>
      <c r="P2255">
        <f t="shared" si="107"/>
        <v>0</v>
      </c>
      <c r="U2255">
        <v>43</v>
      </c>
      <c r="V2255">
        <v>101.35</v>
      </c>
      <c r="W2255">
        <v>32.200000000000003</v>
      </c>
    </row>
    <row r="2256" spans="1:23" x14ac:dyDescent="0.35">
      <c r="A2256">
        <v>15255</v>
      </c>
      <c r="B2256" t="s">
        <v>17</v>
      </c>
      <c r="C2256">
        <v>16</v>
      </c>
      <c r="D2256">
        <v>0</v>
      </c>
      <c r="E2256">
        <v>0</v>
      </c>
      <c r="F2256" t="s">
        <v>23</v>
      </c>
      <c r="G2256" t="s">
        <v>14</v>
      </c>
      <c r="H2256" t="s">
        <v>19</v>
      </c>
      <c r="I2256">
        <v>94.03</v>
      </c>
      <c r="J2256">
        <v>25.7</v>
      </c>
      <c r="K2256">
        <v>25.7</v>
      </c>
      <c r="L2256" t="s">
        <v>21</v>
      </c>
      <c r="M2256" s="8">
        <v>0</v>
      </c>
      <c r="N2256">
        <f t="shared" si="105"/>
        <v>0</v>
      </c>
      <c r="O2256">
        <f t="shared" si="106"/>
        <v>0</v>
      </c>
      <c r="P2256">
        <f t="shared" si="107"/>
        <v>0</v>
      </c>
      <c r="U2256">
        <v>16</v>
      </c>
      <c r="V2256">
        <v>94.03</v>
      </c>
      <c r="W2256">
        <v>25.7</v>
      </c>
    </row>
    <row r="2257" spans="1:23" x14ac:dyDescent="0.35">
      <c r="A2257">
        <v>65680</v>
      </c>
      <c r="B2257" t="s">
        <v>12</v>
      </c>
      <c r="C2257">
        <v>58</v>
      </c>
      <c r="D2257">
        <v>0</v>
      </c>
      <c r="E2257">
        <v>1</v>
      </c>
      <c r="F2257" t="s">
        <v>13</v>
      </c>
      <c r="G2257" t="s">
        <v>18</v>
      </c>
      <c r="H2257" t="s">
        <v>15</v>
      </c>
      <c r="I2257">
        <v>227.81</v>
      </c>
      <c r="J2257">
        <v>33</v>
      </c>
      <c r="K2257">
        <v>33</v>
      </c>
      <c r="L2257" t="s">
        <v>16</v>
      </c>
      <c r="M2257" s="8">
        <v>0</v>
      </c>
      <c r="N2257">
        <f t="shared" si="105"/>
        <v>0</v>
      </c>
      <c r="O2257">
        <f t="shared" si="106"/>
        <v>0</v>
      </c>
      <c r="P2257">
        <f t="shared" si="107"/>
        <v>1</v>
      </c>
      <c r="U2257">
        <v>58</v>
      </c>
      <c r="V2257">
        <v>227.81</v>
      </c>
      <c r="W2257">
        <v>33</v>
      </c>
    </row>
    <row r="2258" spans="1:23" x14ac:dyDescent="0.35">
      <c r="A2258">
        <v>32974</v>
      </c>
      <c r="B2258" t="s">
        <v>12</v>
      </c>
      <c r="C2258">
        <v>67</v>
      </c>
      <c r="D2258">
        <v>0</v>
      </c>
      <c r="E2258">
        <v>0</v>
      </c>
      <c r="F2258" t="s">
        <v>13</v>
      </c>
      <c r="G2258" t="s">
        <v>25</v>
      </c>
      <c r="H2258" t="s">
        <v>15</v>
      </c>
      <c r="I2258">
        <v>66.67</v>
      </c>
      <c r="J2258">
        <v>35</v>
      </c>
      <c r="K2258">
        <v>35</v>
      </c>
      <c r="L2258" t="s">
        <v>22</v>
      </c>
      <c r="M2258" s="8">
        <v>0</v>
      </c>
      <c r="N2258">
        <f t="shared" si="105"/>
        <v>0</v>
      </c>
      <c r="O2258">
        <f t="shared" si="106"/>
        <v>0</v>
      </c>
      <c r="P2258">
        <f t="shared" si="107"/>
        <v>0</v>
      </c>
      <c r="U2258">
        <v>67</v>
      </c>
      <c r="V2258">
        <v>66.67</v>
      </c>
      <c r="W2258">
        <v>35</v>
      </c>
    </row>
    <row r="2259" spans="1:23" x14ac:dyDescent="0.35">
      <c r="A2259">
        <v>5863</v>
      </c>
      <c r="B2259" t="s">
        <v>17</v>
      </c>
      <c r="C2259">
        <v>71</v>
      </c>
      <c r="D2259">
        <v>0</v>
      </c>
      <c r="E2259">
        <v>0</v>
      </c>
      <c r="F2259" t="s">
        <v>13</v>
      </c>
      <c r="G2259" t="s">
        <v>14</v>
      </c>
      <c r="H2259" t="s">
        <v>15</v>
      </c>
      <c r="I2259">
        <v>240.81</v>
      </c>
      <c r="J2259">
        <v>27.4</v>
      </c>
      <c r="K2259">
        <v>27.4</v>
      </c>
      <c r="L2259" t="s">
        <v>21</v>
      </c>
      <c r="M2259" s="8">
        <v>0</v>
      </c>
      <c r="N2259">
        <f t="shared" si="105"/>
        <v>0</v>
      </c>
      <c r="O2259">
        <f t="shared" si="106"/>
        <v>0</v>
      </c>
      <c r="P2259">
        <f t="shared" si="107"/>
        <v>1</v>
      </c>
      <c r="U2259">
        <v>71</v>
      </c>
      <c r="V2259">
        <v>240.81</v>
      </c>
      <c r="W2259">
        <v>27.4</v>
      </c>
    </row>
    <row r="2260" spans="1:23" x14ac:dyDescent="0.35">
      <c r="A2260">
        <v>10584</v>
      </c>
      <c r="B2260" t="s">
        <v>12</v>
      </c>
      <c r="C2260">
        <v>8</v>
      </c>
      <c r="D2260">
        <v>0</v>
      </c>
      <c r="E2260">
        <v>0</v>
      </c>
      <c r="F2260" t="s">
        <v>23</v>
      </c>
      <c r="G2260" t="s">
        <v>26</v>
      </c>
      <c r="H2260" t="s">
        <v>15</v>
      </c>
      <c r="I2260">
        <v>88.02</v>
      </c>
      <c r="J2260">
        <v>16.399999999999999</v>
      </c>
      <c r="K2260">
        <v>16.399999999999999</v>
      </c>
      <c r="L2260" t="s">
        <v>24</v>
      </c>
      <c r="M2260" s="8">
        <v>0</v>
      </c>
      <c r="N2260">
        <f t="shared" si="105"/>
        <v>0</v>
      </c>
      <c r="O2260">
        <f t="shared" si="106"/>
        <v>0</v>
      </c>
      <c r="P2260">
        <f t="shared" si="107"/>
        <v>0</v>
      </c>
      <c r="U2260">
        <v>8</v>
      </c>
      <c r="V2260">
        <v>88.02</v>
      </c>
      <c r="W2260">
        <v>16.399999999999999</v>
      </c>
    </row>
    <row r="2261" spans="1:23" x14ac:dyDescent="0.35">
      <c r="A2261">
        <v>38675</v>
      </c>
      <c r="B2261" t="s">
        <v>17</v>
      </c>
      <c r="C2261">
        <v>18</v>
      </c>
      <c r="D2261">
        <v>0</v>
      </c>
      <c r="E2261">
        <v>0</v>
      </c>
      <c r="F2261" t="s">
        <v>23</v>
      </c>
      <c r="G2261" t="s">
        <v>14</v>
      </c>
      <c r="H2261" t="s">
        <v>15</v>
      </c>
      <c r="I2261">
        <v>152.87</v>
      </c>
      <c r="J2261">
        <v>31.5</v>
      </c>
      <c r="K2261">
        <v>31.5</v>
      </c>
      <c r="L2261" t="s">
        <v>24</v>
      </c>
      <c r="M2261" s="8">
        <v>0</v>
      </c>
      <c r="N2261">
        <f t="shared" si="105"/>
        <v>0</v>
      </c>
      <c r="O2261">
        <f t="shared" si="106"/>
        <v>0</v>
      </c>
      <c r="P2261">
        <f t="shared" si="107"/>
        <v>0</v>
      </c>
      <c r="U2261">
        <v>18</v>
      </c>
      <c r="V2261">
        <v>152.87</v>
      </c>
      <c r="W2261">
        <v>31.5</v>
      </c>
    </row>
    <row r="2262" spans="1:23" x14ac:dyDescent="0.35">
      <c r="A2262">
        <v>47600</v>
      </c>
      <c r="B2262" t="s">
        <v>17</v>
      </c>
      <c r="C2262">
        <v>47</v>
      </c>
      <c r="D2262">
        <v>0</v>
      </c>
      <c r="E2262">
        <v>0</v>
      </c>
      <c r="F2262" t="s">
        <v>13</v>
      </c>
      <c r="G2262" t="s">
        <v>14</v>
      </c>
      <c r="H2262" t="s">
        <v>15</v>
      </c>
      <c r="I2262">
        <v>96.04</v>
      </c>
      <c r="J2262">
        <v>29.2</v>
      </c>
      <c r="K2262">
        <v>29.2</v>
      </c>
      <c r="L2262" t="s">
        <v>24</v>
      </c>
      <c r="M2262" s="8">
        <v>0</v>
      </c>
      <c r="N2262">
        <f t="shared" si="105"/>
        <v>0</v>
      </c>
      <c r="O2262">
        <f t="shared" si="106"/>
        <v>0</v>
      </c>
      <c r="P2262">
        <f t="shared" si="107"/>
        <v>0</v>
      </c>
      <c r="U2262">
        <v>47</v>
      </c>
      <c r="V2262">
        <v>96.04</v>
      </c>
      <c r="W2262">
        <v>29.2</v>
      </c>
    </row>
    <row r="2263" spans="1:23" x14ac:dyDescent="0.35">
      <c r="A2263">
        <v>48246</v>
      </c>
      <c r="B2263" t="s">
        <v>12</v>
      </c>
      <c r="C2263">
        <v>59</v>
      </c>
      <c r="D2263">
        <v>0</v>
      </c>
      <c r="E2263">
        <v>0</v>
      </c>
      <c r="F2263" t="s">
        <v>13</v>
      </c>
      <c r="G2263" t="s">
        <v>14</v>
      </c>
      <c r="H2263" t="s">
        <v>15</v>
      </c>
      <c r="I2263">
        <v>60.35</v>
      </c>
      <c r="J2263">
        <v>25.9</v>
      </c>
      <c r="K2263">
        <v>25.9</v>
      </c>
      <c r="L2263" t="s">
        <v>16</v>
      </c>
      <c r="M2263" s="8">
        <v>0</v>
      </c>
      <c r="N2263">
        <f t="shared" si="105"/>
        <v>0</v>
      </c>
      <c r="O2263">
        <f t="shared" si="106"/>
        <v>0</v>
      </c>
      <c r="P2263">
        <f t="shared" si="107"/>
        <v>0</v>
      </c>
      <c r="U2263">
        <v>59</v>
      </c>
      <c r="V2263">
        <v>60.35</v>
      </c>
      <c r="W2263">
        <v>25.9</v>
      </c>
    </row>
    <row r="2264" spans="1:23" x14ac:dyDescent="0.35">
      <c r="A2264">
        <v>61743</v>
      </c>
      <c r="B2264" t="s">
        <v>12</v>
      </c>
      <c r="C2264">
        <v>28</v>
      </c>
      <c r="D2264">
        <v>0</v>
      </c>
      <c r="E2264">
        <v>0</v>
      </c>
      <c r="F2264" t="s">
        <v>23</v>
      </c>
      <c r="G2264" t="s">
        <v>25</v>
      </c>
      <c r="H2264" t="s">
        <v>15</v>
      </c>
      <c r="I2264">
        <v>118.66</v>
      </c>
      <c r="J2264">
        <v>32.299999999999997</v>
      </c>
      <c r="K2264">
        <v>32.299999999999997</v>
      </c>
      <c r="L2264" t="s">
        <v>21</v>
      </c>
      <c r="M2264" s="8">
        <v>0</v>
      </c>
      <c r="N2264">
        <f t="shared" si="105"/>
        <v>0</v>
      </c>
      <c r="O2264">
        <f t="shared" si="106"/>
        <v>0</v>
      </c>
      <c r="P2264">
        <f t="shared" si="107"/>
        <v>0</v>
      </c>
      <c r="U2264">
        <v>28</v>
      </c>
      <c r="V2264">
        <v>118.66</v>
      </c>
      <c r="W2264">
        <v>32.299999999999997</v>
      </c>
    </row>
    <row r="2265" spans="1:23" x14ac:dyDescent="0.35">
      <c r="A2265">
        <v>3879</v>
      </c>
      <c r="B2265" t="s">
        <v>17</v>
      </c>
      <c r="C2265">
        <v>20</v>
      </c>
      <c r="D2265">
        <v>0</v>
      </c>
      <c r="E2265">
        <v>0</v>
      </c>
      <c r="F2265" t="s">
        <v>23</v>
      </c>
      <c r="G2265" t="s">
        <v>14</v>
      </c>
      <c r="H2265" t="s">
        <v>15</v>
      </c>
      <c r="I2265">
        <v>89.03</v>
      </c>
      <c r="J2265" t="s">
        <v>20</v>
      </c>
      <c r="K2265">
        <v>28.1</v>
      </c>
      <c r="L2265" t="s">
        <v>22</v>
      </c>
      <c r="M2265" s="8">
        <v>0</v>
      </c>
      <c r="N2265">
        <f t="shared" si="105"/>
        <v>1</v>
      </c>
      <c r="O2265">
        <f t="shared" si="106"/>
        <v>0</v>
      </c>
      <c r="P2265">
        <f t="shared" si="107"/>
        <v>0</v>
      </c>
      <c r="U2265">
        <v>20</v>
      </c>
      <c r="V2265">
        <v>89.03</v>
      </c>
      <c r="W2265">
        <v>28.1</v>
      </c>
    </row>
    <row r="2266" spans="1:23" x14ac:dyDescent="0.35">
      <c r="A2266">
        <v>58086</v>
      </c>
      <c r="B2266" t="s">
        <v>12</v>
      </c>
      <c r="C2266">
        <v>67</v>
      </c>
      <c r="D2266">
        <v>0</v>
      </c>
      <c r="E2266">
        <v>0</v>
      </c>
      <c r="F2266" t="s">
        <v>13</v>
      </c>
      <c r="G2266" t="s">
        <v>14</v>
      </c>
      <c r="H2266" t="s">
        <v>15</v>
      </c>
      <c r="I2266">
        <v>58.51</v>
      </c>
      <c r="J2266">
        <v>30.4</v>
      </c>
      <c r="K2266">
        <v>30.4</v>
      </c>
      <c r="L2266" t="s">
        <v>16</v>
      </c>
      <c r="M2266" s="8">
        <v>0</v>
      </c>
      <c r="N2266">
        <f t="shared" si="105"/>
        <v>0</v>
      </c>
      <c r="O2266">
        <f t="shared" si="106"/>
        <v>0</v>
      </c>
      <c r="P2266">
        <f t="shared" si="107"/>
        <v>0</v>
      </c>
      <c r="U2266">
        <v>67</v>
      </c>
      <c r="V2266">
        <v>58.51</v>
      </c>
      <c r="W2266">
        <v>30.4</v>
      </c>
    </row>
    <row r="2267" spans="1:23" x14ac:dyDescent="0.35">
      <c r="A2267">
        <v>53957</v>
      </c>
      <c r="B2267" t="s">
        <v>12</v>
      </c>
      <c r="C2267">
        <v>71</v>
      </c>
      <c r="D2267">
        <v>0</v>
      </c>
      <c r="E2267">
        <v>0</v>
      </c>
      <c r="F2267" t="s">
        <v>13</v>
      </c>
      <c r="G2267" t="s">
        <v>18</v>
      </c>
      <c r="H2267" t="s">
        <v>15</v>
      </c>
      <c r="I2267">
        <v>96.04</v>
      </c>
      <c r="J2267">
        <v>45.1</v>
      </c>
      <c r="K2267">
        <v>45.1</v>
      </c>
      <c r="L2267" t="s">
        <v>16</v>
      </c>
      <c r="M2267" s="8">
        <v>0</v>
      </c>
      <c r="N2267">
        <f t="shared" si="105"/>
        <v>0</v>
      </c>
      <c r="O2267">
        <f t="shared" si="106"/>
        <v>0</v>
      </c>
      <c r="P2267">
        <f t="shared" si="107"/>
        <v>0</v>
      </c>
      <c r="U2267">
        <v>71</v>
      </c>
      <c r="V2267">
        <v>96.04</v>
      </c>
      <c r="W2267">
        <v>45.1</v>
      </c>
    </row>
    <row r="2268" spans="1:23" x14ac:dyDescent="0.35">
      <c r="A2268">
        <v>40137</v>
      </c>
      <c r="B2268" t="s">
        <v>17</v>
      </c>
      <c r="C2268">
        <v>56</v>
      </c>
      <c r="D2268">
        <v>0</v>
      </c>
      <c r="E2268">
        <v>0</v>
      </c>
      <c r="F2268" t="s">
        <v>13</v>
      </c>
      <c r="G2268" t="s">
        <v>18</v>
      </c>
      <c r="H2268" t="s">
        <v>19</v>
      </c>
      <c r="I2268">
        <v>110.92</v>
      </c>
      <c r="J2268">
        <v>25.9</v>
      </c>
      <c r="K2268">
        <v>25.9</v>
      </c>
      <c r="L2268" t="s">
        <v>24</v>
      </c>
      <c r="M2268" s="8">
        <v>0</v>
      </c>
      <c r="N2268">
        <f t="shared" si="105"/>
        <v>0</v>
      </c>
      <c r="O2268">
        <f t="shared" si="106"/>
        <v>0</v>
      </c>
      <c r="P2268">
        <f t="shared" si="107"/>
        <v>0</v>
      </c>
      <c r="U2268">
        <v>56</v>
      </c>
      <c r="V2268">
        <v>110.92</v>
      </c>
      <c r="W2268">
        <v>25.9</v>
      </c>
    </row>
    <row r="2269" spans="1:23" x14ac:dyDescent="0.35">
      <c r="A2269">
        <v>70500</v>
      </c>
      <c r="B2269" t="s">
        <v>17</v>
      </c>
      <c r="C2269">
        <v>44</v>
      </c>
      <c r="D2269">
        <v>0</v>
      </c>
      <c r="E2269">
        <v>0</v>
      </c>
      <c r="F2269" t="s">
        <v>23</v>
      </c>
      <c r="G2269" t="s">
        <v>14</v>
      </c>
      <c r="H2269" t="s">
        <v>19</v>
      </c>
      <c r="I2269">
        <v>92.72</v>
      </c>
      <c r="J2269">
        <v>36.6</v>
      </c>
      <c r="K2269">
        <v>36.6</v>
      </c>
      <c r="L2269" t="s">
        <v>21</v>
      </c>
      <c r="M2269" s="8">
        <v>0</v>
      </c>
      <c r="N2269">
        <f t="shared" si="105"/>
        <v>0</v>
      </c>
      <c r="O2269">
        <f t="shared" si="106"/>
        <v>0</v>
      </c>
      <c r="P2269">
        <f t="shared" si="107"/>
        <v>0</v>
      </c>
      <c r="U2269">
        <v>44</v>
      </c>
      <c r="V2269">
        <v>92.72</v>
      </c>
      <c r="W2269">
        <v>36.6</v>
      </c>
    </row>
    <row r="2270" spans="1:23" x14ac:dyDescent="0.35">
      <c r="A2270">
        <v>35085</v>
      </c>
      <c r="B2270" t="s">
        <v>17</v>
      </c>
      <c r="C2270">
        <v>6</v>
      </c>
      <c r="D2270">
        <v>0</v>
      </c>
      <c r="E2270">
        <v>0</v>
      </c>
      <c r="F2270" t="s">
        <v>23</v>
      </c>
      <c r="G2270" t="s">
        <v>26</v>
      </c>
      <c r="H2270" t="s">
        <v>19</v>
      </c>
      <c r="I2270">
        <v>108.23</v>
      </c>
      <c r="J2270">
        <v>18.600000000000001</v>
      </c>
      <c r="K2270">
        <v>18.600000000000001</v>
      </c>
      <c r="L2270" t="s">
        <v>24</v>
      </c>
      <c r="M2270" s="8">
        <v>0</v>
      </c>
      <c r="N2270">
        <f t="shared" si="105"/>
        <v>0</v>
      </c>
      <c r="O2270">
        <f t="shared" si="106"/>
        <v>0</v>
      </c>
      <c r="P2270">
        <f t="shared" si="107"/>
        <v>0</v>
      </c>
      <c r="U2270">
        <v>6</v>
      </c>
      <c r="V2270">
        <v>108.23</v>
      </c>
      <c r="W2270">
        <v>18.600000000000001</v>
      </c>
    </row>
    <row r="2271" spans="1:23" x14ac:dyDescent="0.35">
      <c r="A2271">
        <v>43872</v>
      </c>
      <c r="B2271" t="s">
        <v>17</v>
      </c>
      <c r="C2271">
        <v>78</v>
      </c>
      <c r="D2271">
        <v>0</v>
      </c>
      <c r="E2271">
        <v>0</v>
      </c>
      <c r="F2271" t="s">
        <v>13</v>
      </c>
      <c r="G2271" t="s">
        <v>14</v>
      </c>
      <c r="H2271" t="s">
        <v>19</v>
      </c>
      <c r="I2271">
        <v>56.34</v>
      </c>
      <c r="J2271">
        <v>27.5</v>
      </c>
      <c r="K2271">
        <v>27.5</v>
      </c>
      <c r="L2271" t="s">
        <v>24</v>
      </c>
      <c r="M2271" s="8">
        <v>0</v>
      </c>
      <c r="N2271">
        <f t="shared" si="105"/>
        <v>0</v>
      </c>
      <c r="O2271">
        <f t="shared" si="106"/>
        <v>0</v>
      </c>
      <c r="P2271">
        <f t="shared" si="107"/>
        <v>0</v>
      </c>
      <c r="U2271">
        <v>78</v>
      </c>
      <c r="V2271">
        <v>56.34</v>
      </c>
      <c r="W2271">
        <v>27.5</v>
      </c>
    </row>
    <row r="2272" spans="1:23" x14ac:dyDescent="0.35">
      <c r="A2272">
        <v>62951</v>
      </c>
      <c r="B2272" t="s">
        <v>17</v>
      </c>
      <c r="C2272">
        <v>32</v>
      </c>
      <c r="D2272">
        <v>0</v>
      </c>
      <c r="E2272">
        <v>0</v>
      </c>
      <c r="F2272" t="s">
        <v>13</v>
      </c>
      <c r="G2272" t="s">
        <v>14</v>
      </c>
      <c r="H2272" t="s">
        <v>19</v>
      </c>
      <c r="I2272">
        <v>61.83</v>
      </c>
      <c r="J2272">
        <v>31.3</v>
      </c>
      <c r="K2272">
        <v>31.3</v>
      </c>
      <c r="L2272" t="s">
        <v>21</v>
      </c>
      <c r="M2272" s="8">
        <v>0</v>
      </c>
      <c r="N2272">
        <f t="shared" si="105"/>
        <v>0</v>
      </c>
      <c r="O2272">
        <f t="shared" si="106"/>
        <v>0</v>
      </c>
      <c r="P2272">
        <f t="shared" si="107"/>
        <v>0</v>
      </c>
      <c r="U2272">
        <v>32</v>
      </c>
      <c r="V2272">
        <v>61.83</v>
      </c>
      <c r="W2272">
        <v>31.3</v>
      </c>
    </row>
    <row r="2273" spans="1:23" x14ac:dyDescent="0.35">
      <c r="A2273">
        <v>43244</v>
      </c>
      <c r="B2273" t="s">
        <v>17</v>
      </c>
      <c r="C2273">
        <v>40</v>
      </c>
      <c r="D2273">
        <v>0</v>
      </c>
      <c r="E2273">
        <v>0</v>
      </c>
      <c r="F2273" t="s">
        <v>13</v>
      </c>
      <c r="G2273" t="s">
        <v>14</v>
      </c>
      <c r="H2273" t="s">
        <v>19</v>
      </c>
      <c r="I2273">
        <v>131.99</v>
      </c>
      <c r="J2273">
        <v>37.5</v>
      </c>
      <c r="K2273">
        <v>37.5</v>
      </c>
      <c r="L2273" t="s">
        <v>21</v>
      </c>
      <c r="M2273" s="8">
        <v>0</v>
      </c>
      <c r="N2273">
        <f t="shared" si="105"/>
        <v>0</v>
      </c>
      <c r="O2273">
        <f t="shared" si="106"/>
        <v>0</v>
      </c>
      <c r="P2273">
        <f t="shared" si="107"/>
        <v>0</v>
      </c>
      <c r="U2273">
        <v>40</v>
      </c>
      <c r="V2273">
        <v>131.99</v>
      </c>
      <c r="W2273">
        <v>37.5</v>
      </c>
    </row>
    <row r="2274" spans="1:23" x14ac:dyDescent="0.35">
      <c r="A2274">
        <v>31198</v>
      </c>
      <c r="B2274" t="s">
        <v>17</v>
      </c>
      <c r="C2274">
        <v>63</v>
      </c>
      <c r="D2274">
        <v>0</v>
      </c>
      <c r="E2274">
        <v>0</v>
      </c>
      <c r="F2274" t="s">
        <v>13</v>
      </c>
      <c r="G2274" t="s">
        <v>18</v>
      </c>
      <c r="H2274" t="s">
        <v>19</v>
      </c>
      <c r="I2274">
        <v>136.81</v>
      </c>
      <c r="J2274">
        <v>23.1</v>
      </c>
      <c r="K2274">
        <v>23.1</v>
      </c>
      <c r="L2274" t="s">
        <v>22</v>
      </c>
      <c r="M2274" s="8">
        <v>0</v>
      </c>
      <c r="N2274">
        <f t="shared" si="105"/>
        <v>0</v>
      </c>
      <c r="O2274">
        <f t="shared" si="106"/>
        <v>0</v>
      </c>
      <c r="P2274">
        <f t="shared" si="107"/>
        <v>0</v>
      </c>
      <c r="U2274">
        <v>63</v>
      </c>
      <c r="V2274">
        <v>136.81</v>
      </c>
      <c r="W2274">
        <v>23.1</v>
      </c>
    </row>
    <row r="2275" spans="1:23" x14ac:dyDescent="0.35">
      <c r="A2275">
        <v>23223</v>
      </c>
      <c r="B2275" t="s">
        <v>12</v>
      </c>
      <c r="C2275">
        <v>51</v>
      </c>
      <c r="D2275">
        <v>0</v>
      </c>
      <c r="E2275">
        <v>0</v>
      </c>
      <c r="F2275" t="s">
        <v>13</v>
      </c>
      <c r="G2275" t="s">
        <v>14</v>
      </c>
      <c r="H2275" t="s">
        <v>19</v>
      </c>
      <c r="I2275">
        <v>239.28</v>
      </c>
      <c r="J2275">
        <v>35</v>
      </c>
      <c r="K2275">
        <v>35</v>
      </c>
      <c r="L2275" t="s">
        <v>21</v>
      </c>
      <c r="M2275" s="8">
        <v>0</v>
      </c>
      <c r="N2275">
        <f t="shared" si="105"/>
        <v>0</v>
      </c>
      <c r="O2275">
        <f t="shared" si="106"/>
        <v>0</v>
      </c>
      <c r="P2275">
        <f t="shared" si="107"/>
        <v>1</v>
      </c>
      <c r="U2275">
        <v>51</v>
      </c>
      <c r="V2275">
        <v>239.28</v>
      </c>
      <c r="W2275">
        <v>35</v>
      </c>
    </row>
    <row r="2276" spans="1:23" x14ac:dyDescent="0.35">
      <c r="A2276">
        <v>38474</v>
      </c>
      <c r="B2276" t="s">
        <v>12</v>
      </c>
      <c r="C2276">
        <v>22</v>
      </c>
      <c r="D2276">
        <v>0</v>
      </c>
      <c r="E2276">
        <v>0</v>
      </c>
      <c r="F2276" t="s">
        <v>13</v>
      </c>
      <c r="G2276" t="s">
        <v>25</v>
      </c>
      <c r="H2276" t="s">
        <v>15</v>
      </c>
      <c r="I2276">
        <v>131.30000000000001</v>
      </c>
      <c r="J2276">
        <v>27</v>
      </c>
      <c r="K2276">
        <v>27</v>
      </c>
      <c r="L2276" t="s">
        <v>21</v>
      </c>
      <c r="M2276" s="8">
        <v>0</v>
      </c>
      <c r="N2276">
        <f t="shared" si="105"/>
        <v>0</v>
      </c>
      <c r="O2276">
        <f t="shared" si="106"/>
        <v>0</v>
      </c>
      <c r="P2276">
        <f t="shared" si="107"/>
        <v>0</v>
      </c>
      <c r="U2276">
        <v>22</v>
      </c>
      <c r="V2276">
        <v>131.30000000000001</v>
      </c>
      <c r="W2276">
        <v>27</v>
      </c>
    </row>
    <row r="2277" spans="1:23" x14ac:dyDescent="0.35">
      <c r="A2277">
        <v>4591</v>
      </c>
      <c r="B2277" t="s">
        <v>17</v>
      </c>
      <c r="C2277">
        <v>82</v>
      </c>
      <c r="D2277">
        <v>0</v>
      </c>
      <c r="E2277">
        <v>0</v>
      </c>
      <c r="F2277" t="s">
        <v>13</v>
      </c>
      <c r="G2277" t="s">
        <v>18</v>
      </c>
      <c r="H2277" t="s">
        <v>19</v>
      </c>
      <c r="I2277">
        <v>117.75</v>
      </c>
      <c r="J2277">
        <v>29.8</v>
      </c>
      <c r="K2277">
        <v>29.8</v>
      </c>
      <c r="L2277" t="s">
        <v>21</v>
      </c>
      <c r="M2277" s="8">
        <v>0</v>
      </c>
      <c r="N2277">
        <f t="shared" si="105"/>
        <v>0</v>
      </c>
      <c r="O2277">
        <f t="shared" si="106"/>
        <v>0</v>
      </c>
      <c r="P2277">
        <f t="shared" si="107"/>
        <v>0</v>
      </c>
      <c r="U2277">
        <v>82</v>
      </c>
      <c r="V2277">
        <v>117.75</v>
      </c>
      <c r="W2277">
        <v>29.8</v>
      </c>
    </row>
    <row r="2278" spans="1:23" x14ac:dyDescent="0.35">
      <c r="A2278">
        <v>1451</v>
      </c>
      <c r="B2278" t="s">
        <v>17</v>
      </c>
      <c r="C2278">
        <v>17</v>
      </c>
      <c r="D2278">
        <v>0</v>
      </c>
      <c r="E2278">
        <v>0</v>
      </c>
      <c r="F2278" t="s">
        <v>23</v>
      </c>
      <c r="G2278" t="s">
        <v>14</v>
      </c>
      <c r="H2278" t="s">
        <v>15</v>
      </c>
      <c r="I2278">
        <v>78.459999999999994</v>
      </c>
      <c r="J2278">
        <v>23.5</v>
      </c>
      <c r="K2278">
        <v>23.5</v>
      </c>
      <c r="L2278" t="s">
        <v>24</v>
      </c>
      <c r="M2278" s="8">
        <v>0</v>
      </c>
      <c r="N2278">
        <f t="shared" si="105"/>
        <v>0</v>
      </c>
      <c r="O2278">
        <f t="shared" si="106"/>
        <v>0</v>
      </c>
      <c r="P2278">
        <f t="shared" si="107"/>
        <v>0</v>
      </c>
      <c r="U2278">
        <v>17</v>
      </c>
      <c r="V2278">
        <v>78.459999999999994</v>
      </c>
      <c r="W2278">
        <v>23.5</v>
      </c>
    </row>
    <row r="2279" spans="1:23" x14ac:dyDescent="0.35">
      <c r="A2279">
        <v>37150</v>
      </c>
      <c r="B2279" t="s">
        <v>17</v>
      </c>
      <c r="C2279">
        <v>34</v>
      </c>
      <c r="D2279">
        <v>0</v>
      </c>
      <c r="E2279">
        <v>0</v>
      </c>
      <c r="F2279" t="s">
        <v>13</v>
      </c>
      <c r="G2279" t="s">
        <v>14</v>
      </c>
      <c r="H2279" t="s">
        <v>19</v>
      </c>
      <c r="I2279">
        <v>83.53</v>
      </c>
      <c r="J2279">
        <v>48.5</v>
      </c>
      <c r="K2279">
        <v>48.5</v>
      </c>
      <c r="L2279" t="s">
        <v>16</v>
      </c>
      <c r="M2279" s="8">
        <v>0</v>
      </c>
      <c r="N2279">
        <f t="shared" si="105"/>
        <v>1</v>
      </c>
      <c r="O2279">
        <f t="shared" si="106"/>
        <v>0</v>
      </c>
      <c r="P2279">
        <f t="shared" si="107"/>
        <v>0</v>
      </c>
      <c r="U2279">
        <v>34</v>
      </c>
      <c r="V2279">
        <v>83.53</v>
      </c>
      <c r="W2279">
        <v>48.5</v>
      </c>
    </row>
    <row r="2280" spans="1:23" x14ac:dyDescent="0.35">
      <c r="A2280">
        <v>65632</v>
      </c>
      <c r="B2280" t="s">
        <v>12</v>
      </c>
      <c r="C2280">
        <v>42</v>
      </c>
      <c r="D2280">
        <v>0</v>
      </c>
      <c r="E2280">
        <v>0</v>
      </c>
      <c r="F2280" t="s">
        <v>13</v>
      </c>
      <c r="G2280" t="s">
        <v>14</v>
      </c>
      <c r="H2280" t="s">
        <v>19</v>
      </c>
      <c r="I2280">
        <v>145.5</v>
      </c>
      <c r="J2280">
        <v>31.8</v>
      </c>
      <c r="K2280">
        <v>31.8</v>
      </c>
      <c r="L2280" t="s">
        <v>16</v>
      </c>
      <c r="M2280" s="8">
        <v>0</v>
      </c>
      <c r="N2280">
        <f t="shared" si="105"/>
        <v>0</v>
      </c>
      <c r="O2280">
        <f t="shared" si="106"/>
        <v>0</v>
      </c>
      <c r="P2280">
        <f t="shared" si="107"/>
        <v>0</v>
      </c>
      <c r="U2280">
        <v>42</v>
      </c>
      <c r="V2280">
        <v>145.5</v>
      </c>
      <c r="W2280">
        <v>31.8</v>
      </c>
    </row>
    <row r="2281" spans="1:23" x14ac:dyDescent="0.35">
      <c r="A2281">
        <v>62834</v>
      </c>
      <c r="B2281" t="s">
        <v>17</v>
      </c>
      <c r="C2281">
        <v>32</v>
      </c>
      <c r="D2281">
        <v>0</v>
      </c>
      <c r="E2281">
        <v>0</v>
      </c>
      <c r="F2281" t="s">
        <v>13</v>
      </c>
      <c r="G2281" t="s">
        <v>14</v>
      </c>
      <c r="H2281" t="s">
        <v>15</v>
      </c>
      <c r="I2281">
        <v>88.33</v>
      </c>
      <c r="J2281">
        <v>20</v>
      </c>
      <c r="K2281">
        <v>20</v>
      </c>
      <c r="L2281" t="s">
        <v>24</v>
      </c>
      <c r="M2281" s="8">
        <v>0</v>
      </c>
      <c r="N2281">
        <f t="shared" si="105"/>
        <v>0</v>
      </c>
      <c r="O2281">
        <f t="shared" si="106"/>
        <v>0</v>
      </c>
      <c r="P2281">
        <f t="shared" si="107"/>
        <v>0</v>
      </c>
      <c r="U2281">
        <v>32</v>
      </c>
      <c r="V2281">
        <v>88.33</v>
      </c>
      <c r="W2281">
        <v>20</v>
      </c>
    </row>
    <row r="2282" spans="1:23" x14ac:dyDescent="0.35">
      <c r="A2282">
        <v>21826</v>
      </c>
      <c r="B2282" t="s">
        <v>12</v>
      </c>
      <c r="C2282">
        <v>73</v>
      </c>
      <c r="D2282">
        <v>0</v>
      </c>
      <c r="E2282">
        <v>0</v>
      </c>
      <c r="F2282" t="s">
        <v>13</v>
      </c>
      <c r="G2282" t="s">
        <v>18</v>
      </c>
      <c r="H2282" t="s">
        <v>19</v>
      </c>
      <c r="I2282">
        <v>101.25</v>
      </c>
      <c r="J2282">
        <v>29.4</v>
      </c>
      <c r="K2282">
        <v>29.4</v>
      </c>
      <c r="L2282" t="s">
        <v>16</v>
      </c>
      <c r="M2282" s="8">
        <v>0</v>
      </c>
      <c r="N2282">
        <f t="shared" si="105"/>
        <v>0</v>
      </c>
      <c r="O2282">
        <f t="shared" si="106"/>
        <v>0</v>
      </c>
      <c r="P2282">
        <f t="shared" si="107"/>
        <v>0</v>
      </c>
      <c r="U2282">
        <v>73</v>
      </c>
      <c r="V2282">
        <v>101.25</v>
      </c>
      <c r="W2282">
        <v>29.4</v>
      </c>
    </row>
    <row r="2283" spans="1:23" x14ac:dyDescent="0.35">
      <c r="A2283">
        <v>21036</v>
      </c>
      <c r="B2283" t="s">
        <v>17</v>
      </c>
      <c r="C2283">
        <v>47</v>
      </c>
      <c r="D2283">
        <v>0</v>
      </c>
      <c r="E2283">
        <v>0</v>
      </c>
      <c r="F2283" t="s">
        <v>13</v>
      </c>
      <c r="G2283" t="s">
        <v>14</v>
      </c>
      <c r="H2283" t="s">
        <v>15</v>
      </c>
      <c r="I2283">
        <v>131.43</v>
      </c>
      <c r="J2283">
        <v>24.3</v>
      </c>
      <c r="K2283">
        <v>24.3</v>
      </c>
      <c r="L2283" t="s">
        <v>21</v>
      </c>
      <c r="M2283" s="8">
        <v>0</v>
      </c>
      <c r="N2283">
        <f t="shared" si="105"/>
        <v>0</v>
      </c>
      <c r="O2283">
        <f t="shared" si="106"/>
        <v>0</v>
      </c>
      <c r="P2283">
        <f t="shared" si="107"/>
        <v>0</v>
      </c>
      <c r="U2283">
        <v>47</v>
      </c>
      <c r="V2283">
        <v>131.43</v>
      </c>
      <c r="W2283">
        <v>24.3</v>
      </c>
    </row>
    <row r="2284" spans="1:23" x14ac:dyDescent="0.35">
      <c r="A2284">
        <v>55566</v>
      </c>
      <c r="B2284" t="s">
        <v>17</v>
      </c>
      <c r="C2284">
        <v>34</v>
      </c>
      <c r="D2284">
        <v>0</v>
      </c>
      <c r="E2284">
        <v>0</v>
      </c>
      <c r="F2284" t="s">
        <v>13</v>
      </c>
      <c r="G2284" t="s">
        <v>14</v>
      </c>
      <c r="H2284" t="s">
        <v>19</v>
      </c>
      <c r="I2284">
        <v>231.5</v>
      </c>
      <c r="J2284">
        <v>45.4</v>
      </c>
      <c r="K2284">
        <v>45.4</v>
      </c>
      <c r="L2284" t="s">
        <v>21</v>
      </c>
      <c r="M2284" s="8">
        <v>0</v>
      </c>
      <c r="N2284">
        <f t="shared" si="105"/>
        <v>0</v>
      </c>
      <c r="O2284">
        <f t="shared" si="106"/>
        <v>0</v>
      </c>
      <c r="P2284">
        <f t="shared" si="107"/>
        <v>1</v>
      </c>
      <c r="U2284">
        <v>34</v>
      </c>
      <c r="V2284">
        <v>231.5</v>
      </c>
      <c r="W2284">
        <v>45.4</v>
      </c>
    </row>
    <row r="2285" spans="1:23" x14ac:dyDescent="0.35">
      <c r="A2285">
        <v>46923</v>
      </c>
      <c r="B2285" t="s">
        <v>12</v>
      </c>
      <c r="C2285">
        <v>64</v>
      </c>
      <c r="D2285">
        <v>0</v>
      </c>
      <c r="E2285">
        <v>1</v>
      </c>
      <c r="F2285" t="s">
        <v>13</v>
      </c>
      <c r="G2285" t="s">
        <v>14</v>
      </c>
      <c r="H2285" t="s">
        <v>19</v>
      </c>
      <c r="I2285">
        <v>82.89</v>
      </c>
      <c r="J2285">
        <v>29.5</v>
      </c>
      <c r="K2285">
        <v>29.5</v>
      </c>
      <c r="L2285" t="s">
        <v>21</v>
      </c>
      <c r="M2285" s="8">
        <v>0</v>
      </c>
      <c r="N2285">
        <f t="shared" si="105"/>
        <v>0</v>
      </c>
      <c r="O2285">
        <f t="shared" si="106"/>
        <v>0</v>
      </c>
      <c r="P2285">
        <f t="shared" si="107"/>
        <v>0</v>
      </c>
      <c r="U2285">
        <v>64</v>
      </c>
      <c r="V2285">
        <v>82.89</v>
      </c>
      <c r="W2285">
        <v>29.5</v>
      </c>
    </row>
    <row r="2286" spans="1:23" x14ac:dyDescent="0.35">
      <c r="A2286">
        <v>63990</v>
      </c>
      <c r="B2286" t="s">
        <v>12</v>
      </c>
      <c r="C2286">
        <v>52</v>
      </c>
      <c r="D2286">
        <v>1</v>
      </c>
      <c r="E2286">
        <v>0</v>
      </c>
      <c r="F2286" t="s">
        <v>13</v>
      </c>
      <c r="G2286" t="s">
        <v>18</v>
      </c>
      <c r="H2286" t="s">
        <v>19</v>
      </c>
      <c r="I2286">
        <v>192.37</v>
      </c>
      <c r="J2286">
        <v>49.2</v>
      </c>
      <c r="K2286">
        <v>49.2</v>
      </c>
      <c r="L2286" t="s">
        <v>21</v>
      </c>
      <c r="M2286" s="8">
        <v>0</v>
      </c>
      <c r="N2286">
        <f t="shared" si="105"/>
        <v>1</v>
      </c>
      <c r="O2286">
        <f t="shared" si="106"/>
        <v>0</v>
      </c>
      <c r="P2286">
        <f t="shared" si="107"/>
        <v>1</v>
      </c>
      <c r="U2286">
        <v>52</v>
      </c>
      <c r="V2286">
        <v>192.37</v>
      </c>
      <c r="W2286">
        <v>49.2</v>
      </c>
    </row>
    <row r="2287" spans="1:23" x14ac:dyDescent="0.35">
      <c r="A2287">
        <v>2265</v>
      </c>
      <c r="B2287" t="s">
        <v>12</v>
      </c>
      <c r="C2287">
        <v>49</v>
      </c>
      <c r="D2287">
        <v>0</v>
      </c>
      <c r="E2287">
        <v>0</v>
      </c>
      <c r="F2287" t="s">
        <v>13</v>
      </c>
      <c r="G2287" t="s">
        <v>14</v>
      </c>
      <c r="H2287" t="s">
        <v>19</v>
      </c>
      <c r="I2287">
        <v>79.64</v>
      </c>
      <c r="J2287" t="s">
        <v>20</v>
      </c>
      <c r="K2287">
        <v>28.1</v>
      </c>
      <c r="L2287" t="s">
        <v>22</v>
      </c>
      <c r="M2287" s="8">
        <v>0</v>
      </c>
      <c r="N2287">
        <f t="shared" si="105"/>
        <v>1</v>
      </c>
      <c r="O2287">
        <f t="shared" si="106"/>
        <v>0</v>
      </c>
      <c r="P2287">
        <f t="shared" si="107"/>
        <v>0</v>
      </c>
      <c r="U2287">
        <v>49</v>
      </c>
      <c r="V2287">
        <v>79.64</v>
      </c>
      <c r="W2287">
        <v>28.1</v>
      </c>
    </row>
    <row r="2288" spans="1:23" x14ac:dyDescent="0.35">
      <c r="A2288">
        <v>2860</v>
      </c>
      <c r="B2288" t="s">
        <v>12</v>
      </c>
      <c r="C2288">
        <v>55</v>
      </c>
      <c r="D2288">
        <v>0</v>
      </c>
      <c r="E2288">
        <v>0</v>
      </c>
      <c r="F2288" t="s">
        <v>13</v>
      </c>
      <c r="G2288" t="s">
        <v>14</v>
      </c>
      <c r="H2288" t="s">
        <v>19</v>
      </c>
      <c r="I2288">
        <v>82.88</v>
      </c>
      <c r="J2288">
        <v>29.4</v>
      </c>
      <c r="K2288">
        <v>29.4</v>
      </c>
      <c r="L2288" t="s">
        <v>24</v>
      </c>
      <c r="M2288" s="8">
        <v>0</v>
      </c>
      <c r="N2288">
        <f t="shared" si="105"/>
        <v>0</v>
      </c>
      <c r="O2288">
        <f t="shared" si="106"/>
        <v>0</v>
      </c>
      <c r="P2288">
        <f t="shared" si="107"/>
        <v>0</v>
      </c>
      <c r="U2288">
        <v>55</v>
      </c>
      <c r="V2288">
        <v>82.88</v>
      </c>
      <c r="W2288">
        <v>29.4</v>
      </c>
    </row>
    <row r="2289" spans="1:23" x14ac:dyDescent="0.35">
      <c r="A2289">
        <v>15964</v>
      </c>
      <c r="B2289" t="s">
        <v>17</v>
      </c>
      <c r="C2289">
        <v>64</v>
      </c>
      <c r="D2289">
        <v>1</v>
      </c>
      <c r="E2289">
        <v>0</v>
      </c>
      <c r="F2289" t="s">
        <v>13</v>
      </c>
      <c r="G2289" t="s">
        <v>14</v>
      </c>
      <c r="H2289" t="s">
        <v>19</v>
      </c>
      <c r="I2289">
        <v>99.4</v>
      </c>
      <c r="J2289">
        <v>29.1</v>
      </c>
      <c r="K2289">
        <v>29.1</v>
      </c>
      <c r="L2289" t="s">
        <v>21</v>
      </c>
      <c r="M2289" s="8">
        <v>0</v>
      </c>
      <c r="N2289">
        <f t="shared" si="105"/>
        <v>0</v>
      </c>
      <c r="O2289">
        <f t="shared" si="106"/>
        <v>0</v>
      </c>
      <c r="P2289">
        <f t="shared" si="107"/>
        <v>0</v>
      </c>
      <c r="U2289">
        <v>64</v>
      </c>
      <c r="V2289">
        <v>99.4</v>
      </c>
      <c r="W2289">
        <v>29.1</v>
      </c>
    </row>
    <row r="2290" spans="1:23" x14ac:dyDescent="0.35">
      <c r="A2290">
        <v>46483</v>
      </c>
      <c r="B2290" t="s">
        <v>12</v>
      </c>
      <c r="C2290">
        <v>23</v>
      </c>
      <c r="D2290">
        <v>0</v>
      </c>
      <c r="E2290">
        <v>0</v>
      </c>
      <c r="F2290" t="s">
        <v>23</v>
      </c>
      <c r="G2290" t="s">
        <v>14</v>
      </c>
      <c r="H2290" t="s">
        <v>15</v>
      </c>
      <c r="I2290">
        <v>77.75</v>
      </c>
      <c r="J2290">
        <v>38.799999999999997</v>
      </c>
      <c r="K2290">
        <v>38.799999999999997</v>
      </c>
      <c r="L2290" t="s">
        <v>22</v>
      </c>
      <c r="M2290" s="8">
        <v>0</v>
      </c>
      <c r="N2290">
        <f t="shared" si="105"/>
        <v>0</v>
      </c>
      <c r="O2290">
        <f t="shared" si="106"/>
        <v>0</v>
      </c>
      <c r="P2290">
        <f t="shared" si="107"/>
        <v>0</v>
      </c>
      <c r="U2290">
        <v>23</v>
      </c>
      <c r="V2290">
        <v>77.75</v>
      </c>
      <c r="W2290">
        <v>38.799999999999997</v>
      </c>
    </row>
    <row r="2291" spans="1:23" x14ac:dyDescent="0.35">
      <c r="A2291">
        <v>33284</v>
      </c>
      <c r="B2291" t="s">
        <v>12</v>
      </c>
      <c r="C2291">
        <v>18</v>
      </c>
      <c r="D2291">
        <v>0</v>
      </c>
      <c r="E2291">
        <v>0</v>
      </c>
      <c r="F2291" t="s">
        <v>23</v>
      </c>
      <c r="G2291" t="s">
        <v>14</v>
      </c>
      <c r="H2291" t="s">
        <v>19</v>
      </c>
      <c r="I2291">
        <v>75.03</v>
      </c>
      <c r="J2291">
        <v>23.4</v>
      </c>
      <c r="K2291">
        <v>23.4</v>
      </c>
      <c r="L2291" t="s">
        <v>21</v>
      </c>
      <c r="M2291" s="8">
        <v>0</v>
      </c>
      <c r="N2291">
        <f t="shared" si="105"/>
        <v>0</v>
      </c>
      <c r="O2291">
        <f t="shared" si="106"/>
        <v>0</v>
      </c>
      <c r="P2291">
        <f t="shared" si="107"/>
        <v>0</v>
      </c>
      <c r="U2291">
        <v>18</v>
      </c>
      <c r="V2291">
        <v>75.03</v>
      </c>
      <c r="W2291">
        <v>23.4</v>
      </c>
    </row>
    <row r="2292" spans="1:23" x14ac:dyDescent="0.35">
      <c r="A2292">
        <v>61895</v>
      </c>
      <c r="B2292" t="s">
        <v>17</v>
      </c>
      <c r="C2292">
        <v>65</v>
      </c>
      <c r="D2292">
        <v>0</v>
      </c>
      <c r="E2292">
        <v>0</v>
      </c>
      <c r="F2292" t="s">
        <v>13</v>
      </c>
      <c r="G2292" t="s">
        <v>14</v>
      </c>
      <c r="H2292" t="s">
        <v>19</v>
      </c>
      <c r="I2292">
        <v>220.47</v>
      </c>
      <c r="J2292">
        <v>48.7</v>
      </c>
      <c r="K2292">
        <v>48.7</v>
      </c>
      <c r="L2292" t="s">
        <v>21</v>
      </c>
      <c r="M2292" s="8">
        <v>0</v>
      </c>
      <c r="N2292">
        <f t="shared" si="105"/>
        <v>1</v>
      </c>
      <c r="O2292">
        <f t="shared" si="106"/>
        <v>0</v>
      </c>
      <c r="P2292">
        <f t="shared" si="107"/>
        <v>1</v>
      </c>
      <c r="U2292">
        <v>65</v>
      </c>
      <c r="V2292">
        <v>220.47</v>
      </c>
      <c r="W2292">
        <v>48.7</v>
      </c>
    </row>
    <row r="2293" spans="1:23" x14ac:dyDescent="0.35">
      <c r="A2293">
        <v>48875</v>
      </c>
      <c r="B2293" t="s">
        <v>12</v>
      </c>
      <c r="C2293">
        <v>12</v>
      </c>
      <c r="D2293">
        <v>0</v>
      </c>
      <c r="E2293">
        <v>0</v>
      </c>
      <c r="F2293" t="s">
        <v>23</v>
      </c>
      <c r="G2293" t="s">
        <v>26</v>
      </c>
      <c r="H2293" t="s">
        <v>19</v>
      </c>
      <c r="I2293">
        <v>196.91</v>
      </c>
      <c r="J2293">
        <v>19.7</v>
      </c>
      <c r="K2293">
        <v>19.7</v>
      </c>
      <c r="L2293" t="s">
        <v>24</v>
      </c>
      <c r="M2293" s="8">
        <v>0</v>
      </c>
      <c r="N2293">
        <f t="shared" si="105"/>
        <v>0</v>
      </c>
      <c r="O2293">
        <f t="shared" si="106"/>
        <v>0</v>
      </c>
      <c r="P2293">
        <f t="shared" si="107"/>
        <v>1</v>
      </c>
      <c r="U2293">
        <v>12</v>
      </c>
      <c r="V2293">
        <v>196.91</v>
      </c>
      <c r="W2293">
        <v>19.7</v>
      </c>
    </row>
    <row r="2294" spans="1:23" x14ac:dyDescent="0.35">
      <c r="A2294">
        <v>36589</v>
      </c>
      <c r="B2294" t="s">
        <v>17</v>
      </c>
      <c r="C2294">
        <v>61</v>
      </c>
      <c r="D2294">
        <v>0</v>
      </c>
      <c r="E2294">
        <v>0</v>
      </c>
      <c r="F2294" t="s">
        <v>13</v>
      </c>
      <c r="G2294" t="s">
        <v>18</v>
      </c>
      <c r="H2294" t="s">
        <v>15</v>
      </c>
      <c r="I2294">
        <v>180.8</v>
      </c>
      <c r="J2294">
        <v>20.3</v>
      </c>
      <c r="K2294">
        <v>20.3</v>
      </c>
      <c r="L2294" t="s">
        <v>21</v>
      </c>
      <c r="M2294" s="8">
        <v>0</v>
      </c>
      <c r="N2294">
        <f t="shared" si="105"/>
        <v>0</v>
      </c>
      <c r="O2294">
        <f t="shared" si="106"/>
        <v>0</v>
      </c>
      <c r="P2294">
        <f t="shared" si="107"/>
        <v>1</v>
      </c>
      <c r="U2294">
        <v>61</v>
      </c>
      <c r="V2294">
        <v>180.8</v>
      </c>
      <c r="W2294">
        <v>20.3</v>
      </c>
    </row>
    <row r="2295" spans="1:23" x14ac:dyDescent="0.35">
      <c r="A2295">
        <v>28651</v>
      </c>
      <c r="B2295" t="s">
        <v>12</v>
      </c>
      <c r="C2295">
        <v>66</v>
      </c>
      <c r="D2295">
        <v>0</v>
      </c>
      <c r="E2295">
        <v>0</v>
      </c>
      <c r="F2295" t="s">
        <v>13</v>
      </c>
      <c r="G2295" t="s">
        <v>14</v>
      </c>
      <c r="H2295" t="s">
        <v>15</v>
      </c>
      <c r="I2295">
        <v>247.48</v>
      </c>
      <c r="J2295">
        <v>33.5</v>
      </c>
      <c r="K2295">
        <v>33.5</v>
      </c>
      <c r="L2295" t="s">
        <v>22</v>
      </c>
      <c r="M2295" s="8">
        <v>0</v>
      </c>
      <c r="N2295">
        <f t="shared" si="105"/>
        <v>0</v>
      </c>
      <c r="O2295">
        <f t="shared" si="106"/>
        <v>0</v>
      </c>
      <c r="P2295">
        <f t="shared" si="107"/>
        <v>1</v>
      </c>
      <c r="U2295">
        <v>66</v>
      </c>
      <c r="V2295">
        <v>247.48</v>
      </c>
      <c r="W2295">
        <v>33.5</v>
      </c>
    </row>
    <row r="2296" spans="1:23" x14ac:dyDescent="0.35">
      <c r="A2296">
        <v>45033</v>
      </c>
      <c r="B2296" t="s">
        <v>12</v>
      </c>
      <c r="C2296">
        <v>59</v>
      </c>
      <c r="D2296">
        <v>0</v>
      </c>
      <c r="E2296">
        <v>0</v>
      </c>
      <c r="F2296" t="s">
        <v>13</v>
      </c>
      <c r="G2296" t="s">
        <v>25</v>
      </c>
      <c r="H2296" t="s">
        <v>15</v>
      </c>
      <c r="I2296">
        <v>216</v>
      </c>
      <c r="J2296">
        <v>36.700000000000003</v>
      </c>
      <c r="K2296">
        <v>36.700000000000003</v>
      </c>
      <c r="L2296" t="s">
        <v>22</v>
      </c>
      <c r="M2296" s="8">
        <v>0</v>
      </c>
      <c r="N2296">
        <f t="shared" si="105"/>
        <v>0</v>
      </c>
      <c r="O2296">
        <f t="shared" si="106"/>
        <v>0</v>
      </c>
      <c r="P2296">
        <f t="shared" si="107"/>
        <v>1</v>
      </c>
      <c r="U2296">
        <v>59</v>
      </c>
      <c r="V2296">
        <v>216</v>
      </c>
      <c r="W2296">
        <v>36.700000000000003</v>
      </c>
    </row>
    <row r="2297" spans="1:23" x14ac:dyDescent="0.35">
      <c r="A2297">
        <v>32166</v>
      </c>
      <c r="B2297" t="s">
        <v>12</v>
      </c>
      <c r="C2297">
        <v>47</v>
      </c>
      <c r="D2297">
        <v>1</v>
      </c>
      <c r="E2297">
        <v>0</v>
      </c>
      <c r="F2297" t="s">
        <v>13</v>
      </c>
      <c r="G2297" t="s">
        <v>14</v>
      </c>
      <c r="H2297" t="s">
        <v>15</v>
      </c>
      <c r="I2297">
        <v>75.64</v>
      </c>
      <c r="J2297">
        <v>24.4</v>
      </c>
      <c r="K2297">
        <v>24.4</v>
      </c>
      <c r="L2297" t="s">
        <v>21</v>
      </c>
      <c r="M2297" s="8">
        <v>0</v>
      </c>
      <c r="N2297">
        <f t="shared" si="105"/>
        <v>0</v>
      </c>
      <c r="O2297">
        <f t="shared" si="106"/>
        <v>0</v>
      </c>
      <c r="P2297">
        <f t="shared" si="107"/>
        <v>0</v>
      </c>
      <c r="U2297">
        <v>47</v>
      </c>
      <c r="V2297">
        <v>75.64</v>
      </c>
      <c r="W2297">
        <v>24.4</v>
      </c>
    </row>
    <row r="2298" spans="1:23" x14ac:dyDescent="0.35">
      <c r="A2298">
        <v>34188</v>
      </c>
      <c r="B2298" t="s">
        <v>17</v>
      </c>
      <c r="C2298">
        <v>47</v>
      </c>
      <c r="D2298">
        <v>0</v>
      </c>
      <c r="E2298">
        <v>0</v>
      </c>
      <c r="F2298" t="s">
        <v>13</v>
      </c>
      <c r="G2298" t="s">
        <v>25</v>
      </c>
      <c r="H2298" t="s">
        <v>15</v>
      </c>
      <c r="I2298">
        <v>95.07</v>
      </c>
      <c r="J2298">
        <v>38.799999999999997</v>
      </c>
      <c r="K2298">
        <v>38.799999999999997</v>
      </c>
      <c r="L2298" t="s">
        <v>16</v>
      </c>
      <c r="M2298" s="8">
        <v>0</v>
      </c>
      <c r="N2298">
        <f t="shared" si="105"/>
        <v>0</v>
      </c>
      <c r="O2298">
        <f t="shared" si="106"/>
        <v>0</v>
      </c>
      <c r="P2298">
        <f t="shared" si="107"/>
        <v>0</v>
      </c>
      <c r="U2298">
        <v>47</v>
      </c>
      <c r="V2298">
        <v>95.07</v>
      </c>
      <c r="W2298">
        <v>38.799999999999997</v>
      </c>
    </row>
    <row r="2299" spans="1:23" x14ac:dyDescent="0.35">
      <c r="A2299">
        <v>58359</v>
      </c>
      <c r="B2299" t="s">
        <v>17</v>
      </c>
      <c r="C2299">
        <v>71</v>
      </c>
      <c r="D2299">
        <v>1</v>
      </c>
      <c r="E2299">
        <v>0</v>
      </c>
      <c r="F2299" t="s">
        <v>13</v>
      </c>
      <c r="G2299" t="s">
        <v>14</v>
      </c>
      <c r="H2299" t="s">
        <v>15</v>
      </c>
      <c r="I2299">
        <v>129.97</v>
      </c>
      <c r="J2299">
        <v>44.2</v>
      </c>
      <c r="K2299">
        <v>44.2</v>
      </c>
      <c r="L2299" t="s">
        <v>22</v>
      </c>
      <c r="M2299" s="8">
        <v>0</v>
      </c>
      <c r="N2299">
        <f t="shared" si="105"/>
        <v>0</v>
      </c>
      <c r="O2299">
        <f t="shared" si="106"/>
        <v>0</v>
      </c>
      <c r="P2299">
        <f t="shared" si="107"/>
        <v>0</v>
      </c>
      <c r="U2299">
        <v>71</v>
      </c>
      <c r="V2299">
        <v>129.97</v>
      </c>
      <c r="W2299">
        <v>44.2</v>
      </c>
    </row>
    <row r="2300" spans="1:23" x14ac:dyDescent="0.35">
      <c r="A2300">
        <v>59347</v>
      </c>
      <c r="B2300" t="s">
        <v>12</v>
      </c>
      <c r="C2300">
        <v>62</v>
      </c>
      <c r="D2300">
        <v>0</v>
      </c>
      <c r="E2300">
        <v>0</v>
      </c>
      <c r="F2300" t="s">
        <v>13</v>
      </c>
      <c r="G2300" t="s">
        <v>14</v>
      </c>
      <c r="H2300" t="s">
        <v>15</v>
      </c>
      <c r="I2300">
        <v>124.26</v>
      </c>
      <c r="J2300">
        <v>33.4</v>
      </c>
      <c r="K2300">
        <v>33.4</v>
      </c>
      <c r="L2300" t="s">
        <v>21</v>
      </c>
      <c r="M2300" s="8">
        <v>0</v>
      </c>
      <c r="N2300">
        <f t="shared" si="105"/>
        <v>0</v>
      </c>
      <c r="O2300">
        <f t="shared" si="106"/>
        <v>0</v>
      </c>
      <c r="P2300">
        <f t="shared" si="107"/>
        <v>0</v>
      </c>
      <c r="U2300">
        <v>62</v>
      </c>
      <c r="V2300">
        <v>124.26</v>
      </c>
      <c r="W2300">
        <v>33.4</v>
      </c>
    </row>
    <row r="2301" spans="1:23" x14ac:dyDescent="0.35">
      <c r="A2301">
        <v>12849</v>
      </c>
      <c r="B2301" t="s">
        <v>17</v>
      </c>
      <c r="C2301">
        <v>28</v>
      </c>
      <c r="D2301">
        <v>0</v>
      </c>
      <c r="E2301">
        <v>0</v>
      </c>
      <c r="F2301" t="s">
        <v>13</v>
      </c>
      <c r="G2301" t="s">
        <v>14</v>
      </c>
      <c r="H2301" t="s">
        <v>15</v>
      </c>
      <c r="I2301">
        <v>87.92</v>
      </c>
      <c r="J2301">
        <v>32.5</v>
      </c>
      <c r="K2301">
        <v>32.5</v>
      </c>
      <c r="L2301" t="s">
        <v>24</v>
      </c>
      <c r="M2301" s="8">
        <v>0</v>
      </c>
      <c r="N2301">
        <f t="shared" si="105"/>
        <v>0</v>
      </c>
      <c r="O2301">
        <f t="shared" si="106"/>
        <v>0</v>
      </c>
      <c r="P2301">
        <f t="shared" si="107"/>
        <v>0</v>
      </c>
      <c r="U2301">
        <v>28</v>
      </c>
      <c r="V2301">
        <v>87.92</v>
      </c>
      <c r="W2301">
        <v>32.5</v>
      </c>
    </row>
    <row r="2302" spans="1:23" x14ac:dyDescent="0.35">
      <c r="A2302">
        <v>6104</v>
      </c>
      <c r="B2302" t="s">
        <v>17</v>
      </c>
      <c r="C2302">
        <v>7</v>
      </c>
      <c r="D2302">
        <v>0</v>
      </c>
      <c r="E2302">
        <v>0</v>
      </c>
      <c r="F2302" t="s">
        <v>23</v>
      </c>
      <c r="G2302" t="s">
        <v>26</v>
      </c>
      <c r="H2302" t="s">
        <v>19</v>
      </c>
      <c r="I2302">
        <v>85.15</v>
      </c>
      <c r="J2302">
        <v>15.1</v>
      </c>
      <c r="K2302">
        <v>15.1</v>
      </c>
      <c r="L2302" t="s">
        <v>24</v>
      </c>
      <c r="M2302" s="8">
        <v>0</v>
      </c>
      <c r="N2302">
        <f t="shared" si="105"/>
        <v>0</v>
      </c>
      <c r="O2302">
        <f t="shared" si="106"/>
        <v>0</v>
      </c>
      <c r="P2302">
        <f t="shared" si="107"/>
        <v>0</v>
      </c>
      <c r="U2302">
        <v>7</v>
      </c>
      <c r="V2302">
        <v>85.15</v>
      </c>
      <c r="W2302">
        <v>15.1</v>
      </c>
    </row>
    <row r="2303" spans="1:23" x14ac:dyDescent="0.35">
      <c r="A2303">
        <v>29694</v>
      </c>
      <c r="B2303" t="s">
        <v>17</v>
      </c>
      <c r="C2303">
        <v>68</v>
      </c>
      <c r="D2303">
        <v>0</v>
      </c>
      <c r="E2303">
        <v>0</v>
      </c>
      <c r="F2303" t="s">
        <v>13</v>
      </c>
      <c r="G2303" t="s">
        <v>14</v>
      </c>
      <c r="H2303" t="s">
        <v>19</v>
      </c>
      <c r="I2303">
        <v>95.36</v>
      </c>
      <c r="J2303">
        <v>21.5</v>
      </c>
      <c r="K2303">
        <v>21.5</v>
      </c>
      <c r="L2303" t="s">
        <v>22</v>
      </c>
      <c r="M2303" s="8">
        <v>0</v>
      </c>
      <c r="N2303">
        <f t="shared" si="105"/>
        <v>0</v>
      </c>
      <c r="O2303">
        <f t="shared" si="106"/>
        <v>0</v>
      </c>
      <c r="P2303">
        <f t="shared" si="107"/>
        <v>0</v>
      </c>
      <c r="U2303">
        <v>68</v>
      </c>
      <c r="V2303">
        <v>95.36</v>
      </c>
      <c r="W2303">
        <v>21.5</v>
      </c>
    </row>
    <row r="2304" spans="1:23" x14ac:dyDescent="0.35">
      <c r="A2304">
        <v>30806</v>
      </c>
      <c r="B2304" t="s">
        <v>12</v>
      </c>
      <c r="C2304">
        <v>37</v>
      </c>
      <c r="D2304">
        <v>0</v>
      </c>
      <c r="E2304">
        <v>0</v>
      </c>
      <c r="F2304" t="s">
        <v>13</v>
      </c>
      <c r="G2304" t="s">
        <v>18</v>
      </c>
      <c r="H2304" t="s">
        <v>15</v>
      </c>
      <c r="I2304">
        <v>87.16</v>
      </c>
      <c r="J2304">
        <v>30.4</v>
      </c>
      <c r="K2304">
        <v>30.4</v>
      </c>
      <c r="L2304" t="s">
        <v>16</v>
      </c>
      <c r="M2304" s="8">
        <v>0</v>
      </c>
      <c r="N2304">
        <f t="shared" si="105"/>
        <v>0</v>
      </c>
      <c r="O2304">
        <f t="shared" si="106"/>
        <v>0</v>
      </c>
      <c r="P2304">
        <f t="shared" si="107"/>
        <v>0</v>
      </c>
      <c r="U2304">
        <v>37</v>
      </c>
      <c r="V2304">
        <v>87.16</v>
      </c>
      <c r="W2304">
        <v>30.4</v>
      </c>
    </row>
    <row r="2305" spans="1:23" x14ac:dyDescent="0.35">
      <c r="A2305">
        <v>20316</v>
      </c>
      <c r="B2305" t="s">
        <v>17</v>
      </c>
      <c r="C2305">
        <v>75</v>
      </c>
      <c r="D2305">
        <v>0</v>
      </c>
      <c r="E2305">
        <v>0</v>
      </c>
      <c r="F2305" t="s">
        <v>13</v>
      </c>
      <c r="G2305" t="s">
        <v>25</v>
      </c>
      <c r="H2305" t="s">
        <v>19</v>
      </c>
      <c r="I2305">
        <v>219.39</v>
      </c>
      <c r="J2305">
        <v>33.4</v>
      </c>
      <c r="K2305">
        <v>33.4</v>
      </c>
      <c r="L2305" t="s">
        <v>22</v>
      </c>
      <c r="M2305" s="8">
        <v>0</v>
      </c>
      <c r="N2305">
        <f t="shared" si="105"/>
        <v>0</v>
      </c>
      <c r="O2305">
        <f t="shared" si="106"/>
        <v>0</v>
      </c>
      <c r="P2305">
        <f t="shared" si="107"/>
        <v>1</v>
      </c>
      <c r="U2305">
        <v>75</v>
      </c>
      <c r="V2305">
        <v>219.39</v>
      </c>
      <c r="W2305">
        <v>33.4</v>
      </c>
    </row>
    <row r="2306" spans="1:23" x14ac:dyDescent="0.35">
      <c r="A2306">
        <v>58253</v>
      </c>
      <c r="B2306" t="s">
        <v>12</v>
      </c>
      <c r="C2306">
        <v>5</v>
      </c>
      <c r="D2306">
        <v>0</v>
      </c>
      <c r="E2306">
        <v>0</v>
      </c>
      <c r="F2306" t="s">
        <v>23</v>
      </c>
      <c r="G2306" t="s">
        <v>26</v>
      </c>
      <c r="H2306" t="s">
        <v>15</v>
      </c>
      <c r="I2306">
        <v>71.92</v>
      </c>
      <c r="J2306">
        <v>18.2</v>
      </c>
      <c r="K2306">
        <v>18.2</v>
      </c>
      <c r="L2306" t="s">
        <v>24</v>
      </c>
      <c r="M2306" s="8">
        <v>0</v>
      </c>
      <c r="N2306">
        <f t="shared" si="105"/>
        <v>0</v>
      </c>
      <c r="O2306">
        <f t="shared" si="106"/>
        <v>0</v>
      </c>
      <c r="P2306">
        <f t="shared" si="107"/>
        <v>0</v>
      </c>
      <c r="U2306">
        <v>5</v>
      </c>
      <c r="V2306">
        <v>71.92</v>
      </c>
      <c r="W2306">
        <v>18.2</v>
      </c>
    </row>
    <row r="2307" spans="1:23" x14ac:dyDescent="0.35">
      <c r="A2307">
        <v>57679</v>
      </c>
      <c r="B2307" t="s">
        <v>12</v>
      </c>
      <c r="C2307">
        <v>1.08</v>
      </c>
      <c r="D2307">
        <v>0</v>
      </c>
      <c r="E2307">
        <v>0</v>
      </c>
      <c r="F2307" t="s">
        <v>23</v>
      </c>
      <c r="G2307" t="s">
        <v>26</v>
      </c>
      <c r="H2307" t="s">
        <v>15</v>
      </c>
      <c r="I2307">
        <v>167.66</v>
      </c>
      <c r="J2307">
        <v>18.7</v>
      </c>
      <c r="K2307">
        <v>18.7</v>
      </c>
      <c r="L2307" t="s">
        <v>24</v>
      </c>
      <c r="M2307" s="8">
        <v>0</v>
      </c>
      <c r="N2307">
        <f t="shared" ref="N2307:N2370" si="108">IF(OR(J2307&gt;47.5,J2307&lt;9.1),1,0)</f>
        <v>0</v>
      </c>
      <c r="O2307">
        <f t="shared" ref="O2307:O2370" si="109">IF(OR(C2307&lt;-29,C2307&gt;115),1,0)</f>
        <v>0</v>
      </c>
      <c r="P2307">
        <f t="shared" ref="P2307:P2370" si="110">IF(OR(I2307&lt;21.98,I2307&gt;169.36),1,0)</f>
        <v>0</v>
      </c>
      <c r="U2307">
        <v>1.08</v>
      </c>
      <c r="V2307">
        <v>167.66</v>
      </c>
      <c r="W2307">
        <v>18.7</v>
      </c>
    </row>
    <row r="2308" spans="1:23" x14ac:dyDescent="0.35">
      <c r="A2308">
        <v>39956</v>
      </c>
      <c r="B2308" t="s">
        <v>17</v>
      </c>
      <c r="C2308">
        <v>34</v>
      </c>
      <c r="D2308">
        <v>0</v>
      </c>
      <c r="E2308">
        <v>0</v>
      </c>
      <c r="F2308" t="s">
        <v>23</v>
      </c>
      <c r="G2308" t="s">
        <v>14</v>
      </c>
      <c r="H2308" t="s">
        <v>19</v>
      </c>
      <c r="I2308">
        <v>87.21</v>
      </c>
      <c r="J2308">
        <v>38.4</v>
      </c>
      <c r="K2308">
        <v>38.4</v>
      </c>
      <c r="L2308" t="s">
        <v>24</v>
      </c>
      <c r="M2308" s="8">
        <v>0</v>
      </c>
      <c r="N2308">
        <f t="shared" si="108"/>
        <v>0</v>
      </c>
      <c r="O2308">
        <f t="shared" si="109"/>
        <v>0</v>
      </c>
      <c r="P2308">
        <f t="shared" si="110"/>
        <v>0</v>
      </c>
      <c r="U2308">
        <v>34</v>
      </c>
      <c r="V2308">
        <v>87.21</v>
      </c>
      <c r="W2308">
        <v>38.4</v>
      </c>
    </row>
    <row r="2309" spans="1:23" x14ac:dyDescent="0.35">
      <c r="A2309">
        <v>7683</v>
      </c>
      <c r="B2309" t="s">
        <v>12</v>
      </c>
      <c r="C2309">
        <v>49</v>
      </c>
      <c r="D2309">
        <v>0</v>
      </c>
      <c r="E2309">
        <v>0</v>
      </c>
      <c r="F2309" t="s">
        <v>13</v>
      </c>
      <c r="G2309" t="s">
        <v>18</v>
      </c>
      <c r="H2309" t="s">
        <v>19</v>
      </c>
      <c r="I2309">
        <v>220.47</v>
      </c>
      <c r="J2309">
        <v>36.4</v>
      </c>
      <c r="K2309">
        <v>36.4</v>
      </c>
      <c r="L2309" t="s">
        <v>22</v>
      </c>
      <c r="M2309" s="8">
        <v>0</v>
      </c>
      <c r="N2309">
        <f t="shared" si="108"/>
        <v>0</v>
      </c>
      <c r="O2309">
        <f t="shared" si="109"/>
        <v>0</v>
      </c>
      <c r="P2309">
        <f t="shared" si="110"/>
        <v>1</v>
      </c>
      <c r="U2309">
        <v>49</v>
      </c>
      <c r="V2309">
        <v>220.47</v>
      </c>
      <c r="W2309">
        <v>36.4</v>
      </c>
    </row>
    <row r="2310" spans="1:23" x14ac:dyDescent="0.35">
      <c r="A2310">
        <v>9197</v>
      </c>
      <c r="B2310" t="s">
        <v>17</v>
      </c>
      <c r="C2310">
        <v>8</v>
      </c>
      <c r="D2310">
        <v>0</v>
      </c>
      <c r="E2310">
        <v>0</v>
      </c>
      <c r="F2310" t="s">
        <v>23</v>
      </c>
      <c r="G2310" t="s">
        <v>26</v>
      </c>
      <c r="H2310" t="s">
        <v>15</v>
      </c>
      <c r="I2310">
        <v>80.47</v>
      </c>
      <c r="J2310">
        <v>20.6</v>
      </c>
      <c r="K2310">
        <v>20.6</v>
      </c>
      <c r="L2310" t="s">
        <v>24</v>
      </c>
      <c r="M2310" s="8">
        <v>0</v>
      </c>
      <c r="N2310">
        <f t="shared" si="108"/>
        <v>0</v>
      </c>
      <c r="O2310">
        <f t="shared" si="109"/>
        <v>0</v>
      </c>
      <c r="P2310">
        <f t="shared" si="110"/>
        <v>0</v>
      </c>
      <c r="U2310">
        <v>8</v>
      </c>
      <c r="V2310">
        <v>80.47</v>
      </c>
      <c r="W2310">
        <v>20.6</v>
      </c>
    </row>
    <row r="2311" spans="1:23" x14ac:dyDescent="0.35">
      <c r="A2311">
        <v>58543</v>
      </c>
      <c r="B2311" t="s">
        <v>17</v>
      </c>
      <c r="C2311">
        <v>50</v>
      </c>
      <c r="D2311">
        <v>0</v>
      </c>
      <c r="E2311">
        <v>0</v>
      </c>
      <c r="F2311" t="s">
        <v>13</v>
      </c>
      <c r="G2311" t="s">
        <v>25</v>
      </c>
      <c r="H2311" t="s">
        <v>15</v>
      </c>
      <c r="I2311">
        <v>89.95</v>
      </c>
      <c r="J2311">
        <v>48.9</v>
      </c>
      <c r="K2311">
        <v>48.9</v>
      </c>
      <c r="L2311" t="s">
        <v>16</v>
      </c>
      <c r="M2311" s="8">
        <v>0</v>
      </c>
      <c r="N2311">
        <f t="shared" si="108"/>
        <v>1</v>
      </c>
      <c r="O2311">
        <f t="shared" si="109"/>
        <v>0</v>
      </c>
      <c r="P2311">
        <f t="shared" si="110"/>
        <v>0</v>
      </c>
      <c r="U2311">
        <v>50</v>
      </c>
      <c r="V2311">
        <v>89.95</v>
      </c>
      <c r="W2311">
        <v>48.9</v>
      </c>
    </row>
    <row r="2312" spans="1:23" x14ac:dyDescent="0.35">
      <c r="A2312">
        <v>6968</v>
      </c>
      <c r="B2312" t="s">
        <v>12</v>
      </c>
      <c r="C2312">
        <v>2</v>
      </c>
      <c r="D2312">
        <v>0</v>
      </c>
      <c r="E2312">
        <v>0</v>
      </c>
      <c r="F2312" t="s">
        <v>23</v>
      </c>
      <c r="G2312" t="s">
        <v>26</v>
      </c>
      <c r="H2312" t="s">
        <v>19</v>
      </c>
      <c r="I2312">
        <v>111.32</v>
      </c>
      <c r="J2312">
        <v>18.2</v>
      </c>
      <c r="K2312">
        <v>18.2</v>
      </c>
      <c r="L2312" t="s">
        <v>24</v>
      </c>
      <c r="M2312" s="8">
        <v>0</v>
      </c>
      <c r="N2312">
        <f t="shared" si="108"/>
        <v>0</v>
      </c>
      <c r="O2312">
        <f t="shared" si="109"/>
        <v>0</v>
      </c>
      <c r="P2312">
        <f t="shared" si="110"/>
        <v>0</v>
      </c>
      <c r="U2312">
        <v>2</v>
      </c>
      <c r="V2312">
        <v>111.32</v>
      </c>
      <c r="W2312">
        <v>18.2</v>
      </c>
    </row>
    <row r="2313" spans="1:23" x14ac:dyDescent="0.35">
      <c r="A2313">
        <v>35838</v>
      </c>
      <c r="B2313" t="s">
        <v>17</v>
      </c>
      <c r="C2313">
        <v>1.1599999999999999</v>
      </c>
      <c r="D2313">
        <v>0</v>
      </c>
      <c r="E2313">
        <v>0</v>
      </c>
      <c r="F2313" t="s">
        <v>23</v>
      </c>
      <c r="G2313" t="s">
        <v>26</v>
      </c>
      <c r="H2313" t="s">
        <v>15</v>
      </c>
      <c r="I2313">
        <v>65.010000000000005</v>
      </c>
      <c r="J2313">
        <v>17</v>
      </c>
      <c r="K2313">
        <v>17</v>
      </c>
      <c r="L2313" t="s">
        <v>24</v>
      </c>
      <c r="M2313" s="8">
        <v>0</v>
      </c>
      <c r="N2313">
        <f t="shared" si="108"/>
        <v>0</v>
      </c>
      <c r="O2313">
        <f t="shared" si="109"/>
        <v>0</v>
      </c>
      <c r="P2313">
        <f t="shared" si="110"/>
        <v>0</v>
      </c>
      <c r="U2313">
        <v>1.1599999999999999</v>
      </c>
      <c r="V2313">
        <v>65.010000000000005</v>
      </c>
      <c r="W2313">
        <v>17</v>
      </c>
    </row>
    <row r="2314" spans="1:23" x14ac:dyDescent="0.35">
      <c r="A2314">
        <v>57549</v>
      </c>
      <c r="B2314" t="s">
        <v>17</v>
      </c>
      <c r="C2314">
        <v>76</v>
      </c>
      <c r="D2314">
        <v>0</v>
      </c>
      <c r="E2314">
        <v>0</v>
      </c>
      <c r="F2314" t="s">
        <v>13</v>
      </c>
      <c r="G2314" t="s">
        <v>18</v>
      </c>
      <c r="H2314" t="s">
        <v>15</v>
      </c>
      <c r="I2314">
        <v>110.07</v>
      </c>
      <c r="J2314">
        <v>31.8</v>
      </c>
      <c r="K2314">
        <v>31.8</v>
      </c>
      <c r="L2314" t="s">
        <v>21</v>
      </c>
      <c r="M2314" s="8">
        <v>0</v>
      </c>
      <c r="N2314">
        <f t="shared" si="108"/>
        <v>0</v>
      </c>
      <c r="O2314">
        <f t="shared" si="109"/>
        <v>0</v>
      </c>
      <c r="P2314">
        <f t="shared" si="110"/>
        <v>0</v>
      </c>
      <c r="U2314">
        <v>76</v>
      </c>
      <c r="V2314">
        <v>110.07</v>
      </c>
      <c r="W2314">
        <v>31.8</v>
      </c>
    </row>
    <row r="2315" spans="1:23" x14ac:dyDescent="0.35">
      <c r="A2315">
        <v>59200</v>
      </c>
      <c r="B2315" t="s">
        <v>12</v>
      </c>
      <c r="C2315">
        <v>18</v>
      </c>
      <c r="D2315">
        <v>0</v>
      </c>
      <c r="E2315">
        <v>0</v>
      </c>
      <c r="F2315" t="s">
        <v>23</v>
      </c>
      <c r="G2315" t="s">
        <v>14</v>
      </c>
      <c r="H2315" t="s">
        <v>15</v>
      </c>
      <c r="I2315">
        <v>60.56</v>
      </c>
      <c r="J2315">
        <v>33</v>
      </c>
      <c r="K2315">
        <v>33</v>
      </c>
      <c r="L2315" t="s">
        <v>21</v>
      </c>
      <c r="M2315" s="8">
        <v>0</v>
      </c>
      <c r="N2315">
        <f t="shared" si="108"/>
        <v>0</v>
      </c>
      <c r="O2315">
        <f t="shared" si="109"/>
        <v>0</v>
      </c>
      <c r="P2315">
        <f t="shared" si="110"/>
        <v>0</v>
      </c>
      <c r="U2315">
        <v>18</v>
      </c>
      <c r="V2315">
        <v>60.56</v>
      </c>
      <c r="W2315">
        <v>33</v>
      </c>
    </row>
    <row r="2316" spans="1:23" x14ac:dyDescent="0.35">
      <c r="A2316">
        <v>24289</v>
      </c>
      <c r="B2316" t="s">
        <v>12</v>
      </c>
      <c r="C2316">
        <v>82</v>
      </c>
      <c r="D2316">
        <v>0</v>
      </c>
      <c r="E2316">
        <v>0</v>
      </c>
      <c r="F2316" t="s">
        <v>13</v>
      </c>
      <c r="G2316" t="s">
        <v>14</v>
      </c>
      <c r="H2316" t="s">
        <v>15</v>
      </c>
      <c r="I2316">
        <v>89.83</v>
      </c>
      <c r="J2316">
        <v>24.7</v>
      </c>
      <c r="K2316">
        <v>24.7</v>
      </c>
      <c r="L2316" t="s">
        <v>22</v>
      </c>
      <c r="M2316" s="8">
        <v>0</v>
      </c>
      <c r="N2316">
        <f t="shared" si="108"/>
        <v>0</v>
      </c>
      <c r="O2316">
        <f t="shared" si="109"/>
        <v>0</v>
      </c>
      <c r="P2316">
        <f t="shared" si="110"/>
        <v>0</v>
      </c>
      <c r="U2316">
        <v>82</v>
      </c>
      <c r="V2316">
        <v>89.83</v>
      </c>
      <c r="W2316">
        <v>24.7</v>
      </c>
    </row>
    <row r="2317" spans="1:23" x14ac:dyDescent="0.35">
      <c r="A2317">
        <v>6206</v>
      </c>
      <c r="B2317" t="s">
        <v>17</v>
      </c>
      <c r="C2317">
        <v>67</v>
      </c>
      <c r="D2317">
        <v>0</v>
      </c>
      <c r="E2317">
        <v>0</v>
      </c>
      <c r="F2317" t="s">
        <v>13</v>
      </c>
      <c r="G2317" t="s">
        <v>18</v>
      </c>
      <c r="H2317" t="s">
        <v>19</v>
      </c>
      <c r="I2317">
        <v>90.35</v>
      </c>
      <c r="J2317">
        <v>28.1</v>
      </c>
      <c r="K2317">
        <v>28.1</v>
      </c>
      <c r="L2317" t="s">
        <v>24</v>
      </c>
      <c r="M2317" s="8">
        <v>0</v>
      </c>
      <c r="N2317">
        <f t="shared" si="108"/>
        <v>0</v>
      </c>
      <c r="O2317">
        <f t="shared" si="109"/>
        <v>0</v>
      </c>
      <c r="P2317">
        <f t="shared" si="110"/>
        <v>0</v>
      </c>
      <c r="U2317">
        <v>67</v>
      </c>
      <c r="V2317">
        <v>90.35</v>
      </c>
      <c r="W2317">
        <v>28.1</v>
      </c>
    </row>
    <row r="2318" spans="1:23" x14ac:dyDescent="0.35">
      <c r="A2318">
        <v>28227</v>
      </c>
      <c r="B2318" t="s">
        <v>17</v>
      </c>
      <c r="C2318">
        <v>27</v>
      </c>
      <c r="D2318">
        <v>0</v>
      </c>
      <c r="E2318">
        <v>0</v>
      </c>
      <c r="F2318" t="s">
        <v>13</v>
      </c>
      <c r="G2318" t="s">
        <v>14</v>
      </c>
      <c r="H2318" t="s">
        <v>15</v>
      </c>
      <c r="I2318">
        <v>71.5</v>
      </c>
      <c r="J2318">
        <v>40.299999999999997</v>
      </c>
      <c r="K2318">
        <v>40.299999999999997</v>
      </c>
      <c r="L2318" t="s">
        <v>22</v>
      </c>
      <c r="M2318" s="8">
        <v>0</v>
      </c>
      <c r="N2318">
        <f t="shared" si="108"/>
        <v>0</v>
      </c>
      <c r="O2318">
        <f t="shared" si="109"/>
        <v>0</v>
      </c>
      <c r="P2318">
        <f t="shared" si="110"/>
        <v>0</v>
      </c>
      <c r="U2318">
        <v>27</v>
      </c>
      <c r="V2318">
        <v>71.5</v>
      </c>
      <c r="W2318">
        <v>40.299999999999997</v>
      </c>
    </row>
    <row r="2319" spans="1:23" x14ac:dyDescent="0.35">
      <c r="A2319">
        <v>35229</v>
      </c>
      <c r="B2319" t="s">
        <v>12</v>
      </c>
      <c r="C2319">
        <v>57</v>
      </c>
      <c r="D2319">
        <v>0</v>
      </c>
      <c r="E2319">
        <v>0</v>
      </c>
      <c r="F2319" t="s">
        <v>13</v>
      </c>
      <c r="G2319" t="s">
        <v>25</v>
      </c>
      <c r="H2319" t="s">
        <v>15</v>
      </c>
      <c r="I2319">
        <v>71.709999999999994</v>
      </c>
      <c r="J2319">
        <v>35.200000000000003</v>
      </c>
      <c r="K2319">
        <v>35.200000000000003</v>
      </c>
      <c r="L2319" t="s">
        <v>22</v>
      </c>
      <c r="M2319" s="8">
        <v>0</v>
      </c>
      <c r="N2319">
        <f t="shared" si="108"/>
        <v>0</v>
      </c>
      <c r="O2319">
        <f t="shared" si="109"/>
        <v>0</v>
      </c>
      <c r="P2319">
        <f t="shared" si="110"/>
        <v>0</v>
      </c>
      <c r="U2319">
        <v>57</v>
      </c>
      <c r="V2319">
        <v>71.709999999999994</v>
      </c>
      <c r="W2319">
        <v>35.200000000000003</v>
      </c>
    </row>
    <row r="2320" spans="1:23" x14ac:dyDescent="0.35">
      <c r="A2320">
        <v>23176</v>
      </c>
      <c r="B2320" t="s">
        <v>17</v>
      </c>
      <c r="C2320">
        <v>51</v>
      </c>
      <c r="D2320">
        <v>1</v>
      </c>
      <c r="E2320">
        <v>0</v>
      </c>
      <c r="F2320" t="s">
        <v>13</v>
      </c>
      <c r="G2320" t="s">
        <v>14</v>
      </c>
      <c r="H2320" t="s">
        <v>15</v>
      </c>
      <c r="I2320">
        <v>173.96</v>
      </c>
      <c r="J2320">
        <v>31.2</v>
      </c>
      <c r="K2320">
        <v>31.2</v>
      </c>
      <c r="L2320" t="s">
        <v>16</v>
      </c>
      <c r="M2320" s="8">
        <v>0</v>
      </c>
      <c r="N2320">
        <f t="shared" si="108"/>
        <v>0</v>
      </c>
      <c r="O2320">
        <f t="shared" si="109"/>
        <v>0</v>
      </c>
      <c r="P2320">
        <f t="shared" si="110"/>
        <v>1</v>
      </c>
      <c r="U2320">
        <v>51</v>
      </c>
      <c r="V2320">
        <v>173.96</v>
      </c>
      <c r="W2320">
        <v>31.2</v>
      </c>
    </row>
    <row r="2321" spans="1:23" x14ac:dyDescent="0.35">
      <c r="A2321">
        <v>3045</v>
      </c>
      <c r="B2321" t="s">
        <v>12</v>
      </c>
      <c r="C2321">
        <v>68</v>
      </c>
      <c r="D2321">
        <v>1</v>
      </c>
      <c r="E2321">
        <v>0</v>
      </c>
      <c r="F2321" t="s">
        <v>13</v>
      </c>
      <c r="G2321" t="s">
        <v>14</v>
      </c>
      <c r="H2321" t="s">
        <v>15</v>
      </c>
      <c r="I2321">
        <v>96.06</v>
      </c>
      <c r="J2321">
        <v>37.6</v>
      </c>
      <c r="K2321">
        <v>37.6</v>
      </c>
      <c r="L2321" t="s">
        <v>21</v>
      </c>
      <c r="M2321" s="8">
        <v>0</v>
      </c>
      <c r="N2321">
        <f t="shared" si="108"/>
        <v>0</v>
      </c>
      <c r="O2321">
        <f t="shared" si="109"/>
        <v>0</v>
      </c>
      <c r="P2321">
        <f t="shared" si="110"/>
        <v>0</v>
      </c>
      <c r="U2321">
        <v>68</v>
      </c>
      <c r="V2321">
        <v>96.06</v>
      </c>
      <c r="W2321">
        <v>37.6</v>
      </c>
    </row>
    <row r="2322" spans="1:23" x14ac:dyDescent="0.35">
      <c r="A2322">
        <v>22386</v>
      </c>
      <c r="B2322" t="s">
        <v>17</v>
      </c>
      <c r="C2322">
        <v>56</v>
      </c>
      <c r="D2322">
        <v>0</v>
      </c>
      <c r="E2322">
        <v>0</v>
      </c>
      <c r="F2322" t="s">
        <v>13</v>
      </c>
      <c r="G2322" t="s">
        <v>14</v>
      </c>
      <c r="H2322" t="s">
        <v>15</v>
      </c>
      <c r="I2322">
        <v>113.2</v>
      </c>
      <c r="J2322">
        <v>38.700000000000003</v>
      </c>
      <c r="K2322">
        <v>38.700000000000003</v>
      </c>
      <c r="L2322" t="s">
        <v>22</v>
      </c>
      <c r="M2322" s="8">
        <v>0</v>
      </c>
      <c r="N2322">
        <f t="shared" si="108"/>
        <v>0</v>
      </c>
      <c r="O2322">
        <f t="shared" si="109"/>
        <v>0</v>
      </c>
      <c r="P2322">
        <f t="shared" si="110"/>
        <v>0</v>
      </c>
      <c r="U2322">
        <v>56</v>
      </c>
      <c r="V2322">
        <v>113.2</v>
      </c>
      <c r="W2322">
        <v>38.700000000000003</v>
      </c>
    </row>
    <row r="2323" spans="1:23" x14ac:dyDescent="0.35">
      <c r="A2323">
        <v>1077</v>
      </c>
      <c r="B2323" t="s">
        <v>12</v>
      </c>
      <c r="C2323">
        <v>77</v>
      </c>
      <c r="D2323">
        <v>0</v>
      </c>
      <c r="E2323">
        <v>1</v>
      </c>
      <c r="F2323" t="s">
        <v>13</v>
      </c>
      <c r="G2323" t="s">
        <v>25</v>
      </c>
      <c r="H2323" t="s">
        <v>19</v>
      </c>
      <c r="I2323">
        <v>106.03</v>
      </c>
      <c r="J2323" t="s">
        <v>20</v>
      </c>
      <c r="K2323">
        <v>28.1</v>
      </c>
      <c r="L2323" t="s">
        <v>24</v>
      </c>
      <c r="M2323" s="8">
        <v>0</v>
      </c>
      <c r="N2323">
        <f t="shared" si="108"/>
        <v>1</v>
      </c>
      <c r="O2323">
        <f t="shared" si="109"/>
        <v>0</v>
      </c>
      <c r="P2323">
        <f t="shared" si="110"/>
        <v>0</v>
      </c>
      <c r="U2323">
        <v>77</v>
      </c>
      <c r="V2323">
        <v>106.03</v>
      </c>
      <c r="W2323">
        <v>28.1</v>
      </c>
    </row>
    <row r="2324" spans="1:23" x14ac:dyDescent="0.35">
      <c r="A2324">
        <v>57903</v>
      </c>
      <c r="B2324" t="s">
        <v>17</v>
      </c>
      <c r="C2324">
        <v>52</v>
      </c>
      <c r="D2324">
        <v>1</v>
      </c>
      <c r="E2324">
        <v>0</v>
      </c>
      <c r="F2324" t="s">
        <v>13</v>
      </c>
      <c r="G2324" t="s">
        <v>18</v>
      </c>
      <c r="H2324" t="s">
        <v>19</v>
      </c>
      <c r="I2324">
        <v>111.38</v>
      </c>
      <c r="J2324" t="s">
        <v>20</v>
      </c>
      <c r="K2324">
        <v>28.1</v>
      </c>
      <c r="L2324" t="s">
        <v>22</v>
      </c>
      <c r="M2324" s="8">
        <v>0</v>
      </c>
      <c r="N2324">
        <f t="shared" si="108"/>
        <v>1</v>
      </c>
      <c r="O2324">
        <f t="shared" si="109"/>
        <v>0</v>
      </c>
      <c r="P2324">
        <f t="shared" si="110"/>
        <v>0</v>
      </c>
      <c r="U2324">
        <v>52</v>
      </c>
      <c r="V2324">
        <v>111.38</v>
      </c>
      <c r="W2324">
        <v>28.1</v>
      </c>
    </row>
    <row r="2325" spans="1:23" x14ac:dyDescent="0.35">
      <c r="A2325">
        <v>22108</v>
      </c>
      <c r="B2325" t="s">
        <v>17</v>
      </c>
      <c r="C2325">
        <v>18</v>
      </c>
      <c r="D2325">
        <v>0</v>
      </c>
      <c r="E2325">
        <v>0</v>
      </c>
      <c r="F2325" t="s">
        <v>23</v>
      </c>
      <c r="G2325" t="s">
        <v>14</v>
      </c>
      <c r="H2325" t="s">
        <v>19</v>
      </c>
      <c r="I2325">
        <v>73.290000000000006</v>
      </c>
      <c r="J2325">
        <v>28.1</v>
      </c>
      <c r="K2325">
        <v>28.1</v>
      </c>
      <c r="L2325" t="s">
        <v>22</v>
      </c>
      <c r="M2325" s="8">
        <v>0</v>
      </c>
      <c r="N2325">
        <f t="shared" si="108"/>
        <v>0</v>
      </c>
      <c r="O2325">
        <f t="shared" si="109"/>
        <v>0</v>
      </c>
      <c r="P2325">
        <f t="shared" si="110"/>
        <v>0</v>
      </c>
      <c r="U2325">
        <v>18</v>
      </c>
      <c r="V2325">
        <v>73.290000000000006</v>
      </c>
      <c r="W2325">
        <v>28.1</v>
      </c>
    </row>
    <row r="2326" spans="1:23" x14ac:dyDescent="0.35">
      <c r="A2326">
        <v>55982</v>
      </c>
      <c r="B2326" t="s">
        <v>17</v>
      </c>
      <c r="C2326">
        <v>63</v>
      </c>
      <c r="D2326">
        <v>0</v>
      </c>
      <c r="E2326">
        <v>0</v>
      </c>
      <c r="F2326" t="s">
        <v>13</v>
      </c>
      <c r="G2326" t="s">
        <v>18</v>
      </c>
      <c r="H2326" t="s">
        <v>15</v>
      </c>
      <c r="I2326">
        <v>65.709999999999994</v>
      </c>
      <c r="J2326">
        <v>29.2</v>
      </c>
      <c r="K2326">
        <v>29.2</v>
      </c>
      <c r="L2326" t="s">
        <v>22</v>
      </c>
      <c r="M2326" s="8">
        <v>0</v>
      </c>
      <c r="N2326">
        <f t="shared" si="108"/>
        <v>0</v>
      </c>
      <c r="O2326">
        <f t="shared" si="109"/>
        <v>0</v>
      </c>
      <c r="P2326">
        <f t="shared" si="110"/>
        <v>0</v>
      </c>
      <c r="U2326">
        <v>63</v>
      </c>
      <c r="V2326">
        <v>65.709999999999994</v>
      </c>
      <c r="W2326">
        <v>29.2</v>
      </c>
    </row>
    <row r="2327" spans="1:23" x14ac:dyDescent="0.35">
      <c r="A2327">
        <v>55465</v>
      </c>
      <c r="B2327" t="s">
        <v>17</v>
      </c>
      <c r="C2327">
        <v>31</v>
      </c>
      <c r="D2327">
        <v>0</v>
      </c>
      <c r="E2327">
        <v>0</v>
      </c>
      <c r="F2327" t="s">
        <v>13</v>
      </c>
      <c r="G2327" t="s">
        <v>14</v>
      </c>
      <c r="H2327" t="s">
        <v>19</v>
      </c>
      <c r="I2327">
        <v>60.41</v>
      </c>
      <c r="J2327">
        <v>31.1</v>
      </c>
      <c r="K2327">
        <v>31.1</v>
      </c>
      <c r="L2327" t="s">
        <v>24</v>
      </c>
      <c r="M2327" s="8">
        <v>0</v>
      </c>
      <c r="N2327">
        <f t="shared" si="108"/>
        <v>0</v>
      </c>
      <c r="O2327">
        <f t="shared" si="109"/>
        <v>0</v>
      </c>
      <c r="P2327">
        <f t="shared" si="110"/>
        <v>0</v>
      </c>
      <c r="U2327">
        <v>31</v>
      </c>
      <c r="V2327">
        <v>60.41</v>
      </c>
      <c r="W2327">
        <v>31.1</v>
      </c>
    </row>
    <row r="2328" spans="1:23" x14ac:dyDescent="0.35">
      <c r="A2328">
        <v>29258</v>
      </c>
      <c r="B2328" t="s">
        <v>17</v>
      </c>
      <c r="C2328">
        <v>37</v>
      </c>
      <c r="D2328">
        <v>0</v>
      </c>
      <c r="E2328">
        <v>0</v>
      </c>
      <c r="F2328" t="s">
        <v>23</v>
      </c>
      <c r="G2328" t="s">
        <v>14</v>
      </c>
      <c r="H2328" t="s">
        <v>15</v>
      </c>
      <c r="I2328">
        <v>89.11</v>
      </c>
      <c r="J2328">
        <v>24.1</v>
      </c>
      <c r="K2328">
        <v>24.1</v>
      </c>
      <c r="L2328" t="s">
        <v>21</v>
      </c>
      <c r="M2328" s="8">
        <v>0</v>
      </c>
      <c r="N2328">
        <f t="shared" si="108"/>
        <v>0</v>
      </c>
      <c r="O2328">
        <f t="shared" si="109"/>
        <v>0</v>
      </c>
      <c r="P2328">
        <f t="shared" si="110"/>
        <v>0</v>
      </c>
      <c r="U2328">
        <v>37</v>
      </c>
      <c r="V2328">
        <v>89.11</v>
      </c>
      <c r="W2328">
        <v>24.1</v>
      </c>
    </row>
    <row r="2329" spans="1:23" x14ac:dyDescent="0.35">
      <c r="A2329">
        <v>38432</v>
      </c>
      <c r="B2329" t="s">
        <v>17</v>
      </c>
      <c r="C2329">
        <v>64</v>
      </c>
      <c r="D2329">
        <v>0</v>
      </c>
      <c r="E2329">
        <v>0</v>
      </c>
      <c r="F2329" t="s">
        <v>13</v>
      </c>
      <c r="G2329" t="s">
        <v>14</v>
      </c>
      <c r="H2329" t="s">
        <v>15</v>
      </c>
      <c r="I2329">
        <v>63.32</v>
      </c>
      <c r="J2329">
        <v>18.7</v>
      </c>
      <c r="K2329">
        <v>18.7</v>
      </c>
      <c r="L2329" t="s">
        <v>16</v>
      </c>
      <c r="M2329" s="8">
        <v>0</v>
      </c>
      <c r="N2329">
        <f t="shared" si="108"/>
        <v>0</v>
      </c>
      <c r="O2329">
        <f t="shared" si="109"/>
        <v>0</v>
      </c>
      <c r="P2329">
        <f t="shared" si="110"/>
        <v>0</v>
      </c>
      <c r="U2329">
        <v>64</v>
      </c>
      <c r="V2329">
        <v>63.32</v>
      </c>
      <c r="W2329">
        <v>18.7</v>
      </c>
    </row>
    <row r="2330" spans="1:23" x14ac:dyDescent="0.35">
      <c r="A2330">
        <v>49666</v>
      </c>
      <c r="B2330" t="s">
        <v>12</v>
      </c>
      <c r="C2330">
        <v>47</v>
      </c>
      <c r="D2330">
        <v>0</v>
      </c>
      <c r="E2330">
        <v>0</v>
      </c>
      <c r="F2330" t="s">
        <v>13</v>
      </c>
      <c r="G2330" t="s">
        <v>18</v>
      </c>
      <c r="H2330" t="s">
        <v>15</v>
      </c>
      <c r="I2330">
        <v>85.68</v>
      </c>
      <c r="J2330">
        <v>39.6</v>
      </c>
      <c r="K2330">
        <v>39.6</v>
      </c>
      <c r="L2330" t="s">
        <v>21</v>
      </c>
      <c r="M2330" s="8">
        <v>0</v>
      </c>
      <c r="N2330">
        <f t="shared" si="108"/>
        <v>0</v>
      </c>
      <c r="O2330">
        <f t="shared" si="109"/>
        <v>0</v>
      </c>
      <c r="P2330">
        <f t="shared" si="110"/>
        <v>0</v>
      </c>
      <c r="U2330">
        <v>47</v>
      </c>
      <c r="V2330">
        <v>85.68</v>
      </c>
      <c r="W2330">
        <v>39.6</v>
      </c>
    </row>
    <row r="2331" spans="1:23" x14ac:dyDescent="0.35">
      <c r="A2331">
        <v>59904</v>
      </c>
      <c r="B2331" t="s">
        <v>17</v>
      </c>
      <c r="C2331">
        <v>1.8</v>
      </c>
      <c r="D2331">
        <v>0</v>
      </c>
      <c r="E2331">
        <v>0</v>
      </c>
      <c r="F2331" t="s">
        <v>23</v>
      </c>
      <c r="G2331" t="s">
        <v>26</v>
      </c>
      <c r="H2331" t="s">
        <v>15</v>
      </c>
      <c r="I2331">
        <v>162.93</v>
      </c>
      <c r="J2331">
        <v>15.7</v>
      </c>
      <c r="K2331">
        <v>15.7</v>
      </c>
      <c r="L2331" t="s">
        <v>24</v>
      </c>
      <c r="M2331" s="8">
        <v>0</v>
      </c>
      <c r="N2331">
        <f t="shared" si="108"/>
        <v>0</v>
      </c>
      <c r="O2331">
        <f t="shared" si="109"/>
        <v>0</v>
      </c>
      <c r="P2331">
        <f t="shared" si="110"/>
        <v>0</v>
      </c>
      <c r="U2331">
        <v>1.8</v>
      </c>
      <c r="V2331">
        <v>162.93</v>
      </c>
      <c r="W2331">
        <v>15.7</v>
      </c>
    </row>
    <row r="2332" spans="1:23" x14ac:dyDescent="0.35">
      <c r="A2332">
        <v>32365</v>
      </c>
      <c r="B2332" t="s">
        <v>12</v>
      </c>
      <c r="C2332">
        <v>42</v>
      </c>
      <c r="D2332">
        <v>0</v>
      </c>
      <c r="E2332">
        <v>0</v>
      </c>
      <c r="F2332" t="s">
        <v>13</v>
      </c>
      <c r="G2332" t="s">
        <v>14</v>
      </c>
      <c r="H2332" t="s">
        <v>19</v>
      </c>
      <c r="I2332">
        <v>89.22</v>
      </c>
      <c r="J2332">
        <v>53.8</v>
      </c>
      <c r="K2332">
        <v>53.8</v>
      </c>
      <c r="L2332" t="s">
        <v>24</v>
      </c>
      <c r="M2332" s="8">
        <v>0</v>
      </c>
      <c r="N2332">
        <f t="shared" si="108"/>
        <v>1</v>
      </c>
      <c r="O2332">
        <f t="shared" si="109"/>
        <v>0</v>
      </c>
      <c r="P2332">
        <f t="shared" si="110"/>
        <v>0</v>
      </c>
      <c r="U2332">
        <v>42</v>
      </c>
      <c r="V2332">
        <v>89.22</v>
      </c>
      <c r="W2332">
        <v>53.8</v>
      </c>
    </row>
    <row r="2333" spans="1:23" x14ac:dyDescent="0.35">
      <c r="A2333">
        <v>15351</v>
      </c>
      <c r="B2333" t="s">
        <v>12</v>
      </c>
      <c r="C2333">
        <v>37</v>
      </c>
      <c r="D2333">
        <v>0</v>
      </c>
      <c r="E2333">
        <v>0</v>
      </c>
      <c r="F2333" t="s">
        <v>13</v>
      </c>
      <c r="G2333" t="s">
        <v>14</v>
      </c>
      <c r="H2333" t="s">
        <v>19</v>
      </c>
      <c r="I2333">
        <v>91.68</v>
      </c>
      <c r="J2333">
        <v>32.4</v>
      </c>
      <c r="K2333">
        <v>32.4</v>
      </c>
      <c r="L2333" t="s">
        <v>16</v>
      </c>
      <c r="M2333" s="8">
        <v>0</v>
      </c>
      <c r="N2333">
        <f t="shared" si="108"/>
        <v>0</v>
      </c>
      <c r="O2333">
        <f t="shared" si="109"/>
        <v>0</v>
      </c>
      <c r="P2333">
        <f t="shared" si="110"/>
        <v>0</v>
      </c>
      <c r="U2333">
        <v>37</v>
      </c>
      <c r="V2333">
        <v>91.68</v>
      </c>
      <c r="W2333">
        <v>32.4</v>
      </c>
    </row>
    <row r="2334" spans="1:23" x14ac:dyDescent="0.35">
      <c r="A2334">
        <v>61000</v>
      </c>
      <c r="B2334" t="s">
        <v>17</v>
      </c>
      <c r="C2334">
        <v>69</v>
      </c>
      <c r="D2334">
        <v>0</v>
      </c>
      <c r="E2334">
        <v>1</v>
      </c>
      <c r="F2334" t="s">
        <v>23</v>
      </c>
      <c r="G2334" t="s">
        <v>14</v>
      </c>
      <c r="H2334" t="s">
        <v>15</v>
      </c>
      <c r="I2334">
        <v>198.33</v>
      </c>
      <c r="J2334">
        <v>42.7</v>
      </c>
      <c r="K2334">
        <v>42.7</v>
      </c>
      <c r="L2334" t="s">
        <v>22</v>
      </c>
      <c r="M2334" s="8">
        <v>0</v>
      </c>
      <c r="N2334">
        <f t="shared" si="108"/>
        <v>0</v>
      </c>
      <c r="O2334">
        <f t="shared" si="109"/>
        <v>0</v>
      </c>
      <c r="P2334">
        <f t="shared" si="110"/>
        <v>1</v>
      </c>
      <c r="U2334">
        <v>69</v>
      </c>
      <c r="V2334">
        <v>198.33</v>
      </c>
      <c r="W2334">
        <v>42.7</v>
      </c>
    </row>
    <row r="2335" spans="1:23" x14ac:dyDescent="0.35">
      <c r="A2335">
        <v>77</v>
      </c>
      <c r="B2335" t="s">
        <v>17</v>
      </c>
      <c r="C2335">
        <v>13</v>
      </c>
      <c r="D2335">
        <v>0</v>
      </c>
      <c r="E2335">
        <v>0</v>
      </c>
      <c r="F2335" t="s">
        <v>23</v>
      </c>
      <c r="G2335" t="s">
        <v>26</v>
      </c>
      <c r="H2335" t="s">
        <v>19</v>
      </c>
      <c r="I2335">
        <v>85.81</v>
      </c>
      <c r="J2335">
        <v>18.600000000000001</v>
      </c>
      <c r="K2335">
        <v>18.600000000000001</v>
      </c>
      <c r="L2335" t="s">
        <v>24</v>
      </c>
      <c r="M2335" s="8">
        <v>0</v>
      </c>
      <c r="N2335">
        <f t="shared" si="108"/>
        <v>0</v>
      </c>
      <c r="O2335">
        <f t="shared" si="109"/>
        <v>0</v>
      </c>
      <c r="P2335">
        <f t="shared" si="110"/>
        <v>0</v>
      </c>
      <c r="U2335">
        <v>13</v>
      </c>
      <c r="V2335">
        <v>85.81</v>
      </c>
      <c r="W2335">
        <v>18.600000000000001</v>
      </c>
    </row>
    <row r="2336" spans="1:23" x14ac:dyDescent="0.35">
      <c r="A2336">
        <v>17466</v>
      </c>
      <c r="B2336" t="s">
        <v>12</v>
      </c>
      <c r="C2336">
        <v>73</v>
      </c>
      <c r="D2336">
        <v>0</v>
      </c>
      <c r="E2336">
        <v>0</v>
      </c>
      <c r="F2336" t="s">
        <v>23</v>
      </c>
      <c r="G2336" t="s">
        <v>25</v>
      </c>
      <c r="H2336" t="s">
        <v>19</v>
      </c>
      <c r="I2336">
        <v>79.59</v>
      </c>
      <c r="J2336">
        <v>31.4</v>
      </c>
      <c r="K2336">
        <v>31.4</v>
      </c>
      <c r="L2336" t="s">
        <v>22</v>
      </c>
      <c r="M2336" s="8">
        <v>0</v>
      </c>
      <c r="N2336">
        <f t="shared" si="108"/>
        <v>0</v>
      </c>
      <c r="O2336">
        <f t="shared" si="109"/>
        <v>0</v>
      </c>
      <c r="P2336">
        <f t="shared" si="110"/>
        <v>0</v>
      </c>
      <c r="U2336">
        <v>73</v>
      </c>
      <c r="V2336">
        <v>79.59</v>
      </c>
      <c r="W2336">
        <v>31.4</v>
      </c>
    </row>
    <row r="2337" spans="1:23" x14ac:dyDescent="0.35">
      <c r="A2337">
        <v>57569</v>
      </c>
      <c r="B2337" t="s">
        <v>12</v>
      </c>
      <c r="C2337">
        <v>48</v>
      </c>
      <c r="D2337">
        <v>0</v>
      </c>
      <c r="E2337">
        <v>0</v>
      </c>
      <c r="F2337" t="s">
        <v>13</v>
      </c>
      <c r="G2337" t="s">
        <v>14</v>
      </c>
      <c r="H2337" t="s">
        <v>19</v>
      </c>
      <c r="I2337">
        <v>106.74</v>
      </c>
      <c r="J2337">
        <v>33.700000000000003</v>
      </c>
      <c r="K2337">
        <v>33.700000000000003</v>
      </c>
      <c r="L2337" t="s">
        <v>16</v>
      </c>
      <c r="M2337" s="8">
        <v>0</v>
      </c>
      <c r="N2337">
        <f t="shared" si="108"/>
        <v>0</v>
      </c>
      <c r="O2337">
        <f t="shared" si="109"/>
        <v>0</v>
      </c>
      <c r="P2337">
        <f t="shared" si="110"/>
        <v>0</v>
      </c>
      <c r="U2337">
        <v>48</v>
      </c>
      <c r="V2337">
        <v>106.74</v>
      </c>
      <c r="W2337">
        <v>33.700000000000003</v>
      </c>
    </row>
    <row r="2338" spans="1:23" x14ac:dyDescent="0.35">
      <c r="A2338">
        <v>9026</v>
      </c>
      <c r="B2338" t="s">
        <v>17</v>
      </c>
      <c r="C2338">
        <v>78</v>
      </c>
      <c r="D2338">
        <v>1</v>
      </c>
      <c r="E2338">
        <v>0</v>
      </c>
      <c r="F2338" t="s">
        <v>13</v>
      </c>
      <c r="G2338" t="s">
        <v>18</v>
      </c>
      <c r="H2338" t="s">
        <v>15</v>
      </c>
      <c r="I2338">
        <v>191.33</v>
      </c>
      <c r="J2338">
        <v>24.5</v>
      </c>
      <c r="K2338">
        <v>24.5</v>
      </c>
      <c r="L2338" t="s">
        <v>21</v>
      </c>
      <c r="M2338" s="8">
        <v>0</v>
      </c>
      <c r="N2338">
        <f t="shared" si="108"/>
        <v>0</v>
      </c>
      <c r="O2338">
        <f t="shared" si="109"/>
        <v>0</v>
      </c>
      <c r="P2338">
        <f t="shared" si="110"/>
        <v>1</v>
      </c>
      <c r="U2338">
        <v>78</v>
      </c>
      <c r="V2338">
        <v>191.33</v>
      </c>
      <c r="W2338">
        <v>24.5</v>
      </c>
    </row>
    <row r="2339" spans="1:23" x14ac:dyDescent="0.35">
      <c r="A2339">
        <v>54590</v>
      </c>
      <c r="B2339" t="s">
        <v>17</v>
      </c>
      <c r="C2339">
        <v>21</v>
      </c>
      <c r="D2339">
        <v>0</v>
      </c>
      <c r="E2339">
        <v>0</v>
      </c>
      <c r="F2339" t="s">
        <v>23</v>
      </c>
      <c r="G2339" t="s">
        <v>14</v>
      </c>
      <c r="H2339" t="s">
        <v>19</v>
      </c>
      <c r="I2339">
        <v>59.52</v>
      </c>
      <c r="J2339">
        <v>33.700000000000003</v>
      </c>
      <c r="K2339">
        <v>33.700000000000003</v>
      </c>
      <c r="L2339" t="s">
        <v>21</v>
      </c>
      <c r="M2339" s="8">
        <v>0</v>
      </c>
      <c r="N2339">
        <f t="shared" si="108"/>
        <v>0</v>
      </c>
      <c r="O2339">
        <f t="shared" si="109"/>
        <v>0</v>
      </c>
      <c r="P2339">
        <f t="shared" si="110"/>
        <v>0</v>
      </c>
      <c r="U2339">
        <v>21</v>
      </c>
      <c r="V2339">
        <v>59.52</v>
      </c>
      <c r="W2339">
        <v>33.700000000000003</v>
      </c>
    </row>
    <row r="2340" spans="1:23" x14ac:dyDescent="0.35">
      <c r="A2340">
        <v>54301</v>
      </c>
      <c r="B2340" t="s">
        <v>12</v>
      </c>
      <c r="C2340">
        <v>54</v>
      </c>
      <c r="D2340">
        <v>0</v>
      </c>
      <c r="E2340">
        <v>0</v>
      </c>
      <c r="F2340" t="s">
        <v>13</v>
      </c>
      <c r="G2340" t="s">
        <v>14</v>
      </c>
      <c r="H2340" t="s">
        <v>19</v>
      </c>
      <c r="I2340">
        <v>206.52</v>
      </c>
      <c r="J2340">
        <v>35.4</v>
      </c>
      <c r="K2340">
        <v>35.4</v>
      </c>
      <c r="L2340" t="s">
        <v>22</v>
      </c>
      <c r="M2340" s="8">
        <v>0</v>
      </c>
      <c r="N2340">
        <f t="shared" si="108"/>
        <v>0</v>
      </c>
      <c r="O2340">
        <f t="shared" si="109"/>
        <v>0</v>
      </c>
      <c r="P2340">
        <f t="shared" si="110"/>
        <v>1</v>
      </c>
      <c r="U2340">
        <v>54</v>
      </c>
      <c r="V2340">
        <v>206.52</v>
      </c>
      <c r="W2340">
        <v>35.4</v>
      </c>
    </row>
    <row r="2341" spans="1:23" x14ac:dyDescent="0.35">
      <c r="A2341">
        <v>170</v>
      </c>
      <c r="B2341" t="s">
        <v>12</v>
      </c>
      <c r="C2341">
        <v>43</v>
      </c>
      <c r="D2341">
        <v>0</v>
      </c>
      <c r="E2341">
        <v>0</v>
      </c>
      <c r="F2341" t="s">
        <v>13</v>
      </c>
      <c r="G2341" t="s">
        <v>25</v>
      </c>
      <c r="H2341" t="s">
        <v>19</v>
      </c>
      <c r="I2341">
        <v>80.069999999999993</v>
      </c>
      <c r="J2341" t="s">
        <v>20</v>
      </c>
      <c r="K2341">
        <v>28.1</v>
      </c>
      <c r="L2341" t="s">
        <v>21</v>
      </c>
      <c r="M2341" s="8">
        <v>0</v>
      </c>
      <c r="N2341">
        <f t="shared" si="108"/>
        <v>1</v>
      </c>
      <c r="O2341">
        <f t="shared" si="109"/>
        <v>0</v>
      </c>
      <c r="P2341">
        <f t="shared" si="110"/>
        <v>0</v>
      </c>
      <c r="U2341">
        <v>43</v>
      </c>
      <c r="V2341">
        <v>80.069999999999993</v>
      </c>
      <c r="W2341">
        <v>28.1</v>
      </c>
    </row>
    <row r="2342" spans="1:23" x14ac:dyDescent="0.35">
      <c r="A2342">
        <v>52554</v>
      </c>
      <c r="B2342" t="s">
        <v>12</v>
      </c>
      <c r="C2342">
        <v>19</v>
      </c>
      <c r="D2342">
        <v>0</v>
      </c>
      <c r="E2342">
        <v>0</v>
      </c>
      <c r="F2342" t="s">
        <v>23</v>
      </c>
      <c r="G2342" t="s">
        <v>14</v>
      </c>
      <c r="H2342" t="s">
        <v>19</v>
      </c>
      <c r="I2342">
        <v>64.92</v>
      </c>
      <c r="J2342">
        <v>22.5</v>
      </c>
      <c r="K2342">
        <v>22.5</v>
      </c>
      <c r="L2342" t="s">
        <v>24</v>
      </c>
      <c r="M2342" s="8">
        <v>0</v>
      </c>
      <c r="N2342">
        <f t="shared" si="108"/>
        <v>0</v>
      </c>
      <c r="O2342">
        <f t="shared" si="109"/>
        <v>0</v>
      </c>
      <c r="P2342">
        <f t="shared" si="110"/>
        <v>0</v>
      </c>
      <c r="U2342">
        <v>19</v>
      </c>
      <c r="V2342">
        <v>64.92</v>
      </c>
      <c r="W2342">
        <v>22.5</v>
      </c>
    </row>
    <row r="2343" spans="1:23" x14ac:dyDescent="0.35">
      <c r="A2343">
        <v>10649</v>
      </c>
      <c r="B2343" t="s">
        <v>17</v>
      </c>
      <c r="C2343">
        <v>82</v>
      </c>
      <c r="D2343">
        <v>0</v>
      </c>
      <c r="E2343">
        <v>0</v>
      </c>
      <c r="F2343" t="s">
        <v>13</v>
      </c>
      <c r="G2343" t="s">
        <v>14</v>
      </c>
      <c r="H2343" t="s">
        <v>15</v>
      </c>
      <c r="I2343">
        <v>80</v>
      </c>
      <c r="J2343">
        <v>33.6</v>
      </c>
      <c r="K2343">
        <v>33.6</v>
      </c>
      <c r="L2343" t="s">
        <v>21</v>
      </c>
      <c r="M2343" s="8">
        <v>0</v>
      </c>
      <c r="N2343">
        <f t="shared" si="108"/>
        <v>0</v>
      </c>
      <c r="O2343">
        <f t="shared" si="109"/>
        <v>0</v>
      </c>
      <c r="P2343">
        <f t="shared" si="110"/>
        <v>0</v>
      </c>
      <c r="U2343">
        <v>82</v>
      </c>
      <c r="V2343">
        <v>80</v>
      </c>
      <c r="W2343">
        <v>33.6</v>
      </c>
    </row>
    <row r="2344" spans="1:23" x14ac:dyDescent="0.35">
      <c r="A2344">
        <v>28258</v>
      </c>
      <c r="B2344" t="s">
        <v>17</v>
      </c>
      <c r="C2344">
        <v>80</v>
      </c>
      <c r="D2344">
        <v>0</v>
      </c>
      <c r="E2344">
        <v>0</v>
      </c>
      <c r="F2344" t="s">
        <v>13</v>
      </c>
      <c r="G2344" t="s">
        <v>18</v>
      </c>
      <c r="H2344" t="s">
        <v>15</v>
      </c>
      <c r="I2344">
        <v>75.06</v>
      </c>
      <c r="J2344">
        <v>29.7</v>
      </c>
      <c r="K2344">
        <v>29.7</v>
      </c>
      <c r="L2344" t="s">
        <v>24</v>
      </c>
      <c r="M2344" s="8">
        <v>0</v>
      </c>
      <c r="N2344">
        <f t="shared" si="108"/>
        <v>0</v>
      </c>
      <c r="O2344">
        <f t="shared" si="109"/>
        <v>0</v>
      </c>
      <c r="P2344">
        <f t="shared" si="110"/>
        <v>0</v>
      </c>
      <c r="U2344">
        <v>80</v>
      </c>
      <c r="V2344">
        <v>75.06</v>
      </c>
      <c r="W2344">
        <v>29.7</v>
      </c>
    </row>
    <row r="2345" spans="1:23" x14ac:dyDescent="0.35">
      <c r="A2345">
        <v>22269</v>
      </c>
      <c r="B2345" t="s">
        <v>17</v>
      </c>
      <c r="C2345">
        <v>69</v>
      </c>
      <c r="D2345">
        <v>1</v>
      </c>
      <c r="E2345">
        <v>0</v>
      </c>
      <c r="F2345" t="s">
        <v>13</v>
      </c>
      <c r="G2345" t="s">
        <v>25</v>
      </c>
      <c r="H2345" t="s">
        <v>15</v>
      </c>
      <c r="I2345">
        <v>112.2</v>
      </c>
      <c r="J2345" t="s">
        <v>20</v>
      </c>
      <c r="K2345">
        <v>28.1</v>
      </c>
      <c r="L2345" t="s">
        <v>21</v>
      </c>
      <c r="M2345" s="8">
        <v>0</v>
      </c>
      <c r="N2345">
        <f t="shared" si="108"/>
        <v>1</v>
      </c>
      <c r="O2345">
        <f t="shared" si="109"/>
        <v>0</v>
      </c>
      <c r="P2345">
        <f t="shared" si="110"/>
        <v>0</v>
      </c>
      <c r="U2345">
        <v>69</v>
      </c>
      <c r="V2345">
        <v>112.2</v>
      </c>
      <c r="W2345">
        <v>28.1</v>
      </c>
    </row>
    <row r="2346" spans="1:23" x14ac:dyDescent="0.35">
      <c r="A2346">
        <v>12557</v>
      </c>
      <c r="B2346" t="s">
        <v>17</v>
      </c>
      <c r="C2346">
        <v>21</v>
      </c>
      <c r="D2346">
        <v>0</v>
      </c>
      <c r="E2346">
        <v>0</v>
      </c>
      <c r="F2346" t="s">
        <v>23</v>
      </c>
      <c r="G2346" t="s">
        <v>18</v>
      </c>
      <c r="H2346" t="s">
        <v>15</v>
      </c>
      <c r="I2346">
        <v>91.18</v>
      </c>
      <c r="J2346">
        <v>25.7</v>
      </c>
      <c r="K2346">
        <v>25.7</v>
      </c>
      <c r="L2346" t="s">
        <v>21</v>
      </c>
      <c r="M2346" s="8">
        <v>0</v>
      </c>
      <c r="N2346">
        <f t="shared" si="108"/>
        <v>0</v>
      </c>
      <c r="O2346">
        <f t="shared" si="109"/>
        <v>0</v>
      </c>
      <c r="P2346">
        <f t="shared" si="110"/>
        <v>0</v>
      </c>
      <c r="U2346">
        <v>21</v>
      </c>
      <c r="V2346">
        <v>91.18</v>
      </c>
      <c r="W2346">
        <v>25.7</v>
      </c>
    </row>
    <row r="2347" spans="1:23" x14ac:dyDescent="0.35">
      <c r="A2347">
        <v>2846</v>
      </c>
      <c r="B2347" t="s">
        <v>17</v>
      </c>
      <c r="C2347">
        <v>46</v>
      </c>
      <c r="D2347">
        <v>0</v>
      </c>
      <c r="E2347">
        <v>0</v>
      </c>
      <c r="F2347" t="s">
        <v>13</v>
      </c>
      <c r="G2347" t="s">
        <v>14</v>
      </c>
      <c r="H2347" t="s">
        <v>19</v>
      </c>
      <c r="I2347">
        <v>85.81</v>
      </c>
      <c r="J2347">
        <v>20.2</v>
      </c>
      <c r="K2347">
        <v>20.2</v>
      </c>
      <c r="L2347" t="s">
        <v>16</v>
      </c>
      <c r="M2347" s="8">
        <v>0</v>
      </c>
      <c r="N2347">
        <f t="shared" si="108"/>
        <v>0</v>
      </c>
      <c r="O2347">
        <f t="shared" si="109"/>
        <v>0</v>
      </c>
      <c r="P2347">
        <f t="shared" si="110"/>
        <v>0</v>
      </c>
      <c r="U2347">
        <v>46</v>
      </c>
      <c r="V2347">
        <v>85.81</v>
      </c>
      <c r="W2347">
        <v>20.2</v>
      </c>
    </row>
    <row r="2348" spans="1:23" x14ac:dyDescent="0.35">
      <c r="A2348">
        <v>61219</v>
      </c>
      <c r="B2348" t="s">
        <v>17</v>
      </c>
      <c r="C2348">
        <v>14</v>
      </c>
      <c r="D2348">
        <v>0</v>
      </c>
      <c r="E2348">
        <v>0</v>
      </c>
      <c r="F2348" t="s">
        <v>23</v>
      </c>
      <c r="G2348" t="s">
        <v>27</v>
      </c>
      <c r="H2348" t="s">
        <v>15</v>
      </c>
      <c r="I2348">
        <v>148.37</v>
      </c>
      <c r="J2348">
        <v>22.7</v>
      </c>
      <c r="K2348">
        <v>22.7</v>
      </c>
      <c r="L2348" t="s">
        <v>21</v>
      </c>
      <c r="M2348" s="8">
        <v>0</v>
      </c>
      <c r="N2348">
        <f t="shared" si="108"/>
        <v>0</v>
      </c>
      <c r="O2348">
        <f t="shared" si="109"/>
        <v>0</v>
      </c>
      <c r="P2348">
        <f t="shared" si="110"/>
        <v>0</v>
      </c>
      <c r="U2348">
        <v>14</v>
      </c>
      <c r="V2348">
        <v>148.37</v>
      </c>
      <c r="W2348">
        <v>22.7</v>
      </c>
    </row>
    <row r="2349" spans="1:23" x14ac:dyDescent="0.35">
      <c r="A2349">
        <v>65321</v>
      </c>
      <c r="B2349" t="s">
        <v>12</v>
      </c>
      <c r="C2349">
        <v>6</v>
      </c>
      <c r="D2349">
        <v>0</v>
      </c>
      <c r="E2349">
        <v>0</v>
      </c>
      <c r="F2349" t="s">
        <v>23</v>
      </c>
      <c r="G2349" t="s">
        <v>26</v>
      </c>
      <c r="H2349" t="s">
        <v>19</v>
      </c>
      <c r="I2349">
        <v>64.55</v>
      </c>
      <c r="J2349">
        <v>17.399999999999999</v>
      </c>
      <c r="K2349">
        <v>17.399999999999999</v>
      </c>
      <c r="L2349" t="s">
        <v>24</v>
      </c>
      <c r="M2349" s="8">
        <v>0</v>
      </c>
      <c r="N2349">
        <f t="shared" si="108"/>
        <v>0</v>
      </c>
      <c r="O2349">
        <f t="shared" si="109"/>
        <v>0</v>
      </c>
      <c r="P2349">
        <f t="shared" si="110"/>
        <v>0</v>
      </c>
      <c r="U2349">
        <v>6</v>
      </c>
      <c r="V2349">
        <v>64.55</v>
      </c>
      <c r="W2349">
        <v>17.399999999999999</v>
      </c>
    </row>
    <row r="2350" spans="1:23" x14ac:dyDescent="0.35">
      <c r="A2350">
        <v>23946</v>
      </c>
      <c r="B2350" t="s">
        <v>17</v>
      </c>
      <c r="C2350">
        <v>3</v>
      </c>
      <c r="D2350">
        <v>0</v>
      </c>
      <c r="E2350">
        <v>0</v>
      </c>
      <c r="F2350" t="s">
        <v>23</v>
      </c>
      <c r="G2350" t="s">
        <v>26</v>
      </c>
      <c r="H2350" t="s">
        <v>19</v>
      </c>
      <c r="I2350">
        <v>97.31</v>
      </c>
      <c r="J2350">
        <v>22.2</v>
      </c>
      <c r="K2350">
        <v>22.2</v>
      </c>
      <c r="L2350" t="s">
        <v>24</v>
      </c>
      <c r="M2350" s="8">
        <v>0</v>
      </c>
      <c r="N2350">
        <f t="shared" si="108"/>
        <v>0</v>
      </c>
      <c r="O2350">
        <f t="shared" si="109"/>
        <v>0</v>
      </c>
      <c r="P2350">
        <f t="shared" si="110"/>
        <v>0</v>
      </c>
      <c r="U2350">
        <v>3</v>
      </c>
      <c r="V2350">
        <v>97.31</v>
      </c>
      <c r="W2350">
        <v>22.2</v>
      </c>
    </row>
    <row r="2351" spans="1:23" x14ac:dyDescent="0.35">
      <c r="A2351">
        <v>56312</v>
      </c>
      <c r="B2351" t="s">
        <v>12</v>
      </c>
      <c r="C2351">
        <v>47</v>
      </c>
      <c r="D2351">
        <v>0</v>
      </c>
      <c r="E2351">
        <v>0</v>
      </c>
      <c r="F2351" t="s">
        <v>23</v>
      </c>
      <c r="G2351" t="s">
        <v>14</v>
      </c>
      <c r="H2351" t="s">
        <v>19</v>
      </c>
      <c r="I2351">
        <v>111.15</v>
      </c>
      <c r="J2351">
        <v>23.8</v>
      </c>
      <c r="K2351">
        <v>23.8</v>
      </c>
      <c r="L2351" t="s">
        <v>21</v>
      </c>
      <c r="M2351" s="8">
        <v>0</v>
      </c>
      <c r="N2351">
        <f t="shared" si="108"/>
        <v>0</v>
      </c>
      <c r="O2351">
        <f t="shared" si="109"/>
        <v>0</v>
      </c>
      <c r="P2351">
        <f t="shared" si="110"/>
        <v>0</v>
      </c>
      <c r="U2351">
        <v>47</v>
      </c>
      <c r="V2351">
        <v>111.15</v>
      </c>
      <c r="W2351">
        <v>23.8</v>
      </c>
    </row>
    <row r="2352" spans="1:23" x14ac:dyDescent="0.35">
      <c r="A2352">
        <v>20256</v>
      </c>
      <c r="B2352" t="s">
        <v>12</v>
      </c>
      <c r="C2352">
        <v>34</v>
      </c>
      <c r="D2352">
        <v>0</v>
      </c>
      <c r="E2352">
        <v>0</v>
      </c>
      <c r="F2352" t="s">
        <v>13</v>
      </c>
      <c r="G2352" t="s">
        <v>14</v>
      </c>
      <c r="H2352" t="s">
        <v>15</v>
      </c>
      <c r="I2352">
        <v>80.97</v>
      </c>
      <c r="J2352">
        <v>28.7</v>
      </c>
      <c r="K2352">
        <v>28.7</v>
      </c>
      <c r="L2352" t="s">
        <v>21</v>
      </c>
      <c r="M2352" s="8">
        <v>0</v>
      </c>
      <c r="N2352">
        <f t="shared" si="108"/>
        <v>0</v>
      </c>
      <c r="O2352">
        <f t="shared" si="109"/>
        <v>0</v>
      </c>
      <c r="P2352">
        <f t="shared" si="110"/>
        <v>0</v>
      </c>
      <c r="U2352">
        <v>34</v>
      </c>
      <c r="V2352">
        <v>80.97</v>
      </c>
      <c r="W2352">
        <v>28.7</v>
      </c>
    </row>
    <row r="2353" spans="1:23" x14ac:dyDescent="0.35">
      <c r="A2353">
        <v>26993</v>
      </c>
      <c r="B2353" t="s">
        <v>17</v>
      </c>
      <c r="C2353">
        <v>41</v>
      </c>
      <c r="D2353">
        <v>0</v>
      </c>
      <c r="E2353">
        <v>0</v>
      </c>
      <c r="F2353" t="s">
        <v>13</v>
      </c>
      <c r="G2353" t="s">
        <v>14</v>
      </c>
      <c r="H2353" t="s">
        <v>19</v>
      </c>
      <c r="I2353">
        <v>89.88</v>
      </c>
      <c r="J2353">
        <v>33.1</v>
      </c>
      <c r="K2353">
        <v>33.1</v>
      </c>
      <c r="L2353" t="s">
        <v>16</v>
      </c>
      <c r="M2353" s="8">
        <v>0</v>
      </c>
      <c r="N2353">
        <f t="shared" si="108"/>
        <v>0</v>
      </c>
      <c r="O2353">
        <f t="shared" si="109"/>
        <v>0</v>
      </c>
      <c r="P2353">
        <f t="shared" si="110"/>
        <v>0</v>
      </c>
      <c r="U2353">
        <v>41</v>
      </c>
      <c r="V2353">
        <v>89.88</v>
      </c>
      <c r="W2353">
        <v>33.1</v>
      </c>
    </row>
    <row r="2354" spans="1:23" x14ac:dyDescent="0.35">
      <c r="A2354">
        <v>58599</v>
      </c>
      <c r="B2354" t="s">
        <v>17</v>
      </c>
      <c r="C2354">
        <v>67</v>
      </c>
      <c r="D2354">
        <v>0</v>
      </c>
      <c r="E2354">
        <v>0</v>
      </c>
      <c r="F2354" t="s">
        <v>13</v>
      </c>
      <c r="G2354" t="s">
        <v>14</v>
      </c>
      <c r="H2354" t="s">
        <v>19</v>
      </c>
      <c r="I2354">
        <v>62.66</v>
      </c>
      <c r="J2354">
        <v>28</v>
      </c>
      <c r="K2354">
        <v>28</v>
      </c>
      <c r="L2354" t="s">
        <v>16</v>
      </c>
      <c r="M2354" s="8">
        <v>0</v>
      </c>
      <c r="N2354">
        <f t="shared" si="108"/>
        <v>0</v>
      </c>
      <c r="O2354">
        <f t="shared" si="109"/>
        <v>0</v>
      </c>
      <c r="P2354">
        <f t="shared" si="110"/>
        <v>0</v>
      </c>
      <c r="U2354">
        <v>67</v>
      </c>
      <c r="V2354">
        <v>62.66</v>
      </c>
      <c r="W2354">
        <v>28</v>
      </c>
    </row>
    <row r="2355" spans="1:23" x14ac:dyDescent="0.35">
      <c r="A2355">
        <v>27849</v>
      </c>
      <c r="B2355" t="s">
        <v>17</v>
      </c>
      <c r="C2355">
        <v>5</v>
      </c>
      <c r="D2355">
        <v>0</v>
      </c>
      <c r="E2355">
        <v>0</v>
      </c>
      <c r="F2355" t="s">
        <v>23</v>
      </c>
      <c r="G2355" t="s">
        <v>26</v>
      </c>
      <c r="H2355" t="s">
        <v>15</v>
      </c>
      <c r="I2355">
        <v>122.25</v>
      </c>
      <c r="J2355">
        <v>16.7</v>
      </c>
      <c r="K2355">
        <v>16.7</v>
      </c>
      <c r="L2355" t="s">
        <v>24</v>
      </c>
      <c r="M2355" s="8">
        <v>0</v>
      </c>
      <c r="N2355">
        <f t="shared" si="108"/>
        <v>0</v>
      </c>
      <c r="O2355">
        <f t="shared" si="109"/>
        <v>0</v>
      </c>
      <c r="P2355">
        <f t="shared" si="110"/>
        <v>0</v>
      </c>
      <c r="U2355">
        <v>5</v>
      </c>
      <c r="V2355">
        <v>122.25</v>
      </c>
      <c r="W2355">
        <v>16.7</v>
      </c>
    </row>
    <row r="2356" spans="1:23" x14ac:dyDescent="0.35">
      <c r="A2356">
        <v>33367</v>
      </c>
      <c r="B2356" t="s">
        <v>12</v>
      </c>
      <c r="C2356">
        <v>20</v>
      </c>
      <c r="D2356">
        <v>0</v>
      </c>
      <c r="E2356">
        <v>0</v>
      </c>
      <c r="F2356" t="s">
        <v>23</v>
      </c>
      <c r="G2356" t="s">
        <v>14</v>
      </c>
      <c r="H2356" t="s">
        <v>19</v>
      </c>
      <c r="I2356">
        <v>87.08</v>
      </c>
      <c r="J2356">
        <v>27.1</v>
      </c>
      <c r="K2356">
        <v>27.1</v>
      </c>
      <c r="L2356" t="s">
        <v>21</v>
      </c>
      <c r="M2356" s="8">
        <v>0</v>
      </c>
      <c r="N2356">
        <f t="shared" si="108"/>
        <v>0</v>
      </c>
      <c r="O2356">
        <f t="shared" si="109"/>
        <v>0</v>
      </c>
      <c r="P2356">
        <f t="shared" si="110"/>
        <v>0</v>
      </c>
      <c r="U2356">
        <v>20</v>
      </c>
      <c r="V2356">
        <v>87.08</v>
      </c>
      <c r="W2356">
        <v>27.1</v>
      </c>
    </row>
    <row r="2357" spans="1:23" x14ac:dyDescent="0.35">
      <c r="A2357">
        <v>61764</v>
      </c>
      <c r="B2357" t="s">
        <v>17</v>
      </c>
      <c r="C2357">
        <v>63</v>
      </c>
      <c r="D2357">
        <v>0</v>
      </c>
      <c r="E2357">
        <v>0</v>
      </c>
      <c r="F2357" t="s">
        <v>13</v>
      </c>
      <c r="G2357" t="s">
        <v>14</v>
      </c>
      <c r="H2357" t="s">
        <v>19</v>
      </c>
      <c r="I2357">
        <v>85</v>
      </c>
      <c r="J2357">
        <v>26.4</v>
      </c>
      <c r="K2357">
        <v>26.4</v>
      </c>
      <c r="L2357" t="s">
        <v>22</v>
      </c>
      <c r="M2357" s="8">
        <v>0</v>
      </c>
      <c r="N2357">
        <f t="shared" si="108"/>
        <v>0</v>
      </c>
      <c r="O2357">
        <f t="shared" si="109"/>
        <v>0</v>
      </c>
      <c r="P2357">
        <f t="shared" si="110"/>
        <v>0</v>
      </c>
      <c r="U2357">
        <v>63</v>
      </c>
      <c r="V2357">
        <v>85</v>
      </c>
      <c r="W2357">
        <v>26.4</v>
      </c>
    </row>
    <row r="2358" spans="1:23" x14ac:dyDescent="0.35">
      <c r="A2358">
        <v>13620</v>
      </c>
      <c r="B2358" t="s">
        <v>17</v>
      </c>
      <c r="C2358">
        <v>73</v>
      </c>
      <c r="D2358">
        <v>0</v>
      </c>
      <c r="E2358">
        <v>0</v>
      </c>
      <c r="F2358" t="s">
        <v>13</v>
      </c>
      <c r="G2358" t="s">
        <v>18</v>
      </c>
      <c r="H2358" t="s">
        <v>15</v>
      </c>
      <c r="I2358">
        <v>100.49</v>
      </c>
      <c r="J2358">
        <v>23.7</v>
      </c>
      <c r="K2358">
        <v>23.7</v>
      </c>
      <c r="L2358" t="s">
        <v>22</v>
      </c>
      <c r="M2358" s="8">
        <v>0</v>
      </c>
      <c r="N2358">
        <f t="shared" si="108"/>
        <v>0</v>
      </c>
      <c r="O2358">
        <f t="shared" si="109"/>
        <v>0</v>
      </c>
      <c r="P2358">
        <f t="shared" si="110"/>
        <v>0</v>
      </c>
      <c r="U2358">
        <v>73</v>
      </c>
      <c r="V2358">
        <v>100.49</v>
      </c>
      <c r="W2358">
        <v>23.7</v>
      </c>
    </row>
    <row r="2359" spans="1:23" x14ac:dyDescent="0.35">
      <c r="A2359">
        <v>39308</v>
      </c>
      <c r="B2359" t="s">
        <v>12</v>
      </c>
      <c r="C2359">
        <v>62</v>
      </c>
      <c r="D2359">
        <v>0</v>
      </c>
      <c r="E2359">
        <v>0</v>
      </c>
      <c r="F2359" t="s">
        <v>13</v>
      </c>
      <c r="G2359" t="s">
        <v>14</v>
      </c>
      <c r="H2359" t="s">
        <v>15</v>
      </c>
      <c r="I2359">
        <v>145.37</v>
      </c>
      <c r="J2359">
        <v>33.299999999999997</v>
      </c>
      <c r="K2359">
        <v>33.299999999999997</v>
      </c>
      <c r="L2359" t="s">
        <v>24</v>
      </c>
      <c r="M2359" s="8">
        <v>0</v>
      </c>
      <c r="N2359">
        <f t="shared" si="108"/>
        <v>0</v>
      </c>
      <c r="O2359">
        <f t="shared" si="109"/>
        <v>0</v>
      </c>
      <c r="P2359">
        <f t="shared" si="110"/>
        <v>0</v>
      </c>
      <c r="U2359">
        <v>62</v>
      </c>
      <c r="V2359">
        <v>145.37</v>
      </c>
      <c r="W2359">
        <v>33.299999999999997</v>
      </c>
    </row>
    <row r="2360" spans="1:23" x14ac:dyDescent="0.35">
      <c r="A2360">
        <v>1275</v>
      </c>
      <c r="B2360" t="s">
        <v>12</v>
      </c>
      <c r="C2360">
        <v>0.88</v>
      </c>
      <c r="D2360">
        <v>0</v>
      </c>
      <c r="E2360">
        <v>0</v>
      </c>
      <c r="F2360" t="s">
        <v>23</v>
      </c>
      <c r="G2360" t="s">
        <v>26</v>
      </c>
      <c r="H2360" t="s">
        <v>15</v>
      </c>
      <c r="I2360">
        <v>112.19</v>
      </c>
      <c r="J2360">
        <v>18.899999999999999</v>
      </c>
      <c r="K2360">
        <v>18.899999999999999</v>
      </c>
      <c r="L2360" t="s">
        <v>24</v>
      </c>
      <c r="M2360" s="8">
        <v>0</v>
      </c>
      <c r="N2360">
        <f t="shared" si="108"/>
        <v>0</v>
      </c>
      <c r="O2360">
        <f t="shared" si="109"/>
        <v>0</v>
      </c>
      <c r="P2360">
        <f t="shared" si="110"/>
        <v>0</v>
      </c>
      <c r="U2360">
        <v>0.88</v>
      </c>
      <c r="V2360">
        <v>112.19</v>
      </c>
      <c r="W2360">
        <v>18.899999999999999</v>
      </c>
    </row>
    <row r="2361" spans="1:23" x14ac:dyDescent="0.35">
      <c r="A2361">
        <v>34336</v>
      </c>
      <c r="B2361" t="s">
        <v>12</v>
      </c>
      <c r="C2361">
        <v>50</v>
      </c>
      <c r="D2361">
        <v>1</v>
      </c>
      <c r="E2361">
        <v>0</v>
      </c>
      <c r="F2361" t="s">
        <v>13</v>
      </c>
      <c r="G2361" t="s">
        <v>25</v>
      </c>
      <c r="H2361" t="s">
        <v>19</v>
      </c>
      <c r="I2361">
        <v>79.73</v>
      </c>
      <c r="J2361">
        <v>25.5</v>
      </c>
      <c r="K2361">
        <v>25.5</v>
      </c>
      <c r="L2361" t="s">
        <v>22</v>
      </c>
      <c r="M2361" s="8">
        <v>0</v>
      </c>
      <c r="N2361">
        <f t="shared" si="108"/>
        <v>0</v>
      </c>
      <c r="O2361">
        <f t="shared" si="109"/>
        <v>0</v>
      </c>
      <c r="P2361">
        <f t="shared" si="110"/>
        <v>0</v>
      </c>
      <c r="U2361">
        <v>50</v>
      </c>
      <c r="V2361">
        <v>79.73</v>
      </c>
      <c r="W2361">
        <v>25.5</v>
      </c>
    </row>
    <row r="2362" spans="1:23" x14ac:dyDescent="0.35">
      <c r="A2362">
        <v>1505</v>
      </c>
      <c r="B2362" t="s">
        <v>12</v>
      </c>
      <c r="C2362">
        <v>71</v>
      </c>
      <c r="D2362">
        <v>0</v>
      </c>
      <c r="E2362">
        <v>1</v>
      </c>
      <c r="F2362" t="s">
        <v>13</v>
      </c>
      <c r="G2362" t="s">
        <v>18</v>
      </c>
      <c r="H2362" t="s">
        <v>19</v>
      </c>
      <c r="I2362">
        <v>101.13</v>
      </c>
      <c r="J2362">
        <v>35.9</v>
      </c>
      <c r="K2362">
        <v>35.9</v>
      </c>
      <c r="L2362" t="s">
        <v>16</v>
      </c>
      <c r="M2362" s="8">
        <v>0</v>
      </c>
      <c r="N2362">
        <f t="shared" si="108"/>
        <v>0</v>
      </c>
      <c r="O2362">
        <f t="shared" si="109"/>
        <v>0</v>
      </c>
      <c r="P2362">
        <f t="shared" si="110"/>
        <v>0</v>
      </c>
      <c r="U2362">
        <v>71</v>
      </c>
      <c r="V2362">
        <v>101.13</v>
      </c>
      <c r="W2362">
        <v>35.9</v>
      </c>
    </row>
    <row r="2363" spans="1:23" x14ac:dyDescent="0.35">
      <c r="A2363">
        <v>31887</v>
      </c>
      <c r="B2363" t="s">
        <v>17</v>
      </c>
      <c r="C2363">
        <v>30</v>
      </c>
      <c r="D2363">
        <v>0</v>
      </c>
      <c r="E2363">
        <v>0</v>
      </c>
      <c r="F2363" t="s">
        <v>13</v>
      </c>
      <c r="G2363" t="s">
        <v>14</v>
      </c>
      <c r="H2363" t="s">
        <v>15</v>
      </c>
      <c r="I2363">
        <v>101.98</v>
      </c>
      <c r="J2363">
        <v>23.2</v>
      </c>
      <c r="K2363">
        <v>23.2</v>
      </c>
      <c r="L2363" t="s">
        <v>24</v>
      </c>
      <c r="M2363" s="8">
        <v>0</v>
      </c>
      <c r="N2363">
        <f t="shared" si="108"/>
        <v>0</v>
      </c>
      <c r="O2363">
        <f t="shared" si="109"/>
        <v>0</v>
      </c>
      <c r="P2363">
        <f t="shared" si="110"/>
        <v>0</v>
      </c>
      <c r="U2363">
        <v>30</v>
      </c>
      <c r="V2363">
        <v>101.98</v>
      </c>
      <c r="W2363">
        <v>23.2</v>
      </c>
    </row>
    <row r="2364" spans="1:23" x14ac:dyDescent="0.35">
      <c r="A2364">
        <v>60258</v>
      </c>
      <c r="B2364" t="s">
        <v>17</v>
      </c>
      <c r="C2364">
        <v>80</v>
      </c>
      <c r="D2364">
        <v>0</v>
      </c>
      <c r="E2364">
        <v>1</v>
      </c>
      <c r="F2364" t="s">
        <v>13</v>
      </c>
      <c r="G2364" t="s">
        <v>18</v>
      </c>
      <c r="H2364" t="s">
        <v>19</v>
      </c>
      <c r="I2364">
        <v>98.39</v>
      </c>
      <c r="J2364">
        <v>22.2</v>
      </c>
      <c r="K2364">
        <v>22.2</v>
      </c>
      <c r="L2364" t="s">
        <v>22</v>
      </c>
      <c r="M2364" s="8">
        <v>0</v>
      </c>
      <c r="N2364">
        <f t="shared" si="108"/>
        <v>0</v>
      </c>
      <c r="O2364">
        <f t="shared" si="109"/>
        <v>0</v>
      </c>
      <c r="P2364">
        <f t="shared" si="110"/>
        <v>0</v>
      </c>
      <c r="U2364">
        <v>80</v>
      </c>
      <c r="V2364">
        <v>98.39</v>
      </c>
      <c r="W2364">
        <v>22.2</v>
      </c>
    </row>
    <row r="2365" spans="1:23" x14ac:dyDescent="0.35">
      <c r="A2365">
        <v>63450</v>
      </c>
      <c r="B2365" t="s">
        <v>17</v>
      </c>
      <c r="C2365">
        <v>64</v>
      </c>
      <c r="D2365">
        <v>0</v>
      </c>
      <c r="E2365">
        <v>0</v>
      </c>
      <c r="F2365" t="s">
        <v>13</v>
      </c>
      <c r="G2365" t="s">
        <v>18</v>
      </c>
      <c r="H2365" t="s">
        <v>19</v>
      </c>
      <c r="I2365">
        <v>128.04</v>
      </c>
      <c r="J2365">
        <v>34</v>
      </c>
      <c r="K2365">
        <v>34</v>
      </c>
      <c r="L2365" t="s">
        <v>22</v>
      </c>
      <c r="M2365" s="8">
        <v>0</v>
      </c>
      <c r="N2365">
        <f t="shared" si="108"/>
        <v>0</v>
      </c>
      <c r="O2365">
        <f t="shared" si="109"/>
        <v>0</v>
      </c>
      <c r="P2365">
        <f t="shared" si="110"/>
        <v>0</v>
      </c>
      <c r="U2365">
        <v>64</v>
      </c>
      <c r="V2365">
        <v>128.04</v>
      </c>
      <c r="W2365">
        <v>34</v>
      </c>
    </row>
    <row r="2366" spans="1:23" x14ac:dyDescent="0.35">
      <c r="A2366">
        <v>35178</v>
      </c>
      <c r="B2366" t="s">
        <v>12</v>
      </c>
      <c r="C2366">
        <v>7</v>
      </c>
      <c r="D2366">
        <v>0</v>
      </c>
      <c r="E2366">
        <v>0</v>
      </c>
      <c r="F2366" t="s">
        <v>23</v>
      </c>
      <c r="G2366" t="s">
        <v>26</v>
      </c>
      <c r="H2366" t="s">
        <v>15</v>
      </c>
      <c r="I2366">
        <v>98.12</v>
      </c>
      <c r="J2366">
        <v>20.399999999999999</v>
      </c>
      <c r="K2366">
        <v>20.399999999999999</v>
      </c>
      <c r="L2366" t="s">
        <v>24</v>
      </c>
      <c r="M2366" s="8">
        <v>0</v>
      </c>
      <c r="N2366">
        <f t="shared" si="108"/>
        <v>0</v>
      </c>
      <c r="O2366">
        <f t="shared" si="109"/>
        <v>0</v>
      </c>
      <c r="P2366">
        <f t="shared" si="110"/>
        <v>0</v>
      </c>
      <c r="U2366">
        <v>7</v>
      </c>
      <c r="V2366">
        <v>98.12</v>
      </c>
      <c r="W2366">
        <v>20.399999999999999</v>
      </c>
    </row>
    <row r="2367" spans="1:23" x14ac:dyDescent="0.35">
      <c r="A2367">
        <v>3099</v>
      </c>
      <c r="B2367" t="s">
        <v>17</v>
      </c>
      <c r="C2367">
        <v>36</v>
      </c>
      <c r="D2367">
        <v>0</v>
      </c>
      <c r="E2367">
        <v>0</v>
      </c>
      <c r="F2367" t="s">
        <v>23</v>
      </c>
      <c r="G2367" t="s">
        <v>14</v>
      </c>
      <c r="H2367" t="s">
        <v>15</v>
      </c>
      <c r="I2367">
        <v>216.96</v>
      </c>
      <c r="J2367">
        <v>34.5</v>
      </c>
      <c r="K2367">
        <v>34.5</v>
      </c>
      <c r="L2367" t="s">
        <v>24</v>
      </c>
      <c r="M2367" s="8">
        <v>0</v>
      </c>
      <c r="N2367">
        <f t="shared" si="108"/>
        <v>0</v>
      </c>
      <c r="O2367">
        <f t="shared" si="109"/>
        <v>0</v>
      </c>
      <c r="P2367">
        <f t="shared" si="110"/>
        <v>1</v>
      </c>
      <c r="U2367">
        <v>36</v>
      </c>
      <c r="V2367">
        <v>216.96</v>
      </c>
      <c r="W2367">
        <v>34.5</v>
      </c>
    </row>
    <row r="2368" spans="1:23" x14ac:dyDescent="0.35">
      <c r="A2368">
        <v>43903</v>
      </c>
      <c r="B2368" t="s">
        <v>12</v>
      </c>
      <c r="C2368">
        <v>79</v>
      </c>
      <c r="D2368">
        <v>0</v>
      </c>
      <c r="E2368">
        <v>0</v>
      </c>
      <c r="F2368" t="s">
        <v>13</v>
      </c>
      <c r="G2368" t="s">
        <v>18</v>
      </c>
      <c r="H2368" t="s">
        <v>19</v>
      </c>
      <c r="I2368">
        <v>94.92</v>
      </c>
      <c r="J2368">
        <v>31.9</v>
      </c>
      <c r="K2368">
        <v>31.9</v>
      </c>
      <c r="L2368" t="s">
        <v>24</v>
      </c>
      <c r="M2368" s="8">
        <v>0</v>
      </c>
      <c r="N2368">
        <f t="shared" si="108"/>
        <v>0</v>
      </c>
      <c r="O2368">
        <f t="shared" si="109"/>
        <v>0</v>
      </c>
      <c r="P2368">
        <f t="shared" si="110"/>
        <v>0</v>
      </c>
      <c r="U2368">
        <v>79</v>
      </c>
      <c r="V2368">
        <v>94.92</v>
      </c>
      <c r="W2368">
        <v>31.9</v>
      </c>
    </row>
    <row r="2369" spans="1:23" x14ac:dyDescent="0.35">
      <c r="A2369">
        <v>9013</v>
      </c>
      <c r="B2369" t="s">
        <v>17</v>
      </c>
      <c r="C2369">
        <v>35</v>
      </c>
      <c r="D2369">
        <v>0</v>
      </c>
      <c r="E2369">
        <v>0</v>
      </c>
      <c r="F2369" t="s">
        <v>13</v>
      </c>
      <c r="G2369" t="s">
        <v>14</v>
      </c>
      <c r="H2369" t="s">
        <v>19</v>
      </c>
      <c r="I2369">
        <v>83.27</v>
      </c>
      <c r="J2369">
        <v>19.8</v>
      </c>
      <c r="K2369">
        <v>19.8</v>
      </c>
      <c r="L2369" t="s">
        <v>16</v>
      </c>
      <c r="M2369" s="8">
        <v>0</v>
      </c>
      <c r="N2369">
        <f t="shared" si="108"/>
        <v>0</v>
      </c>
      <c r="O2369">
        <f t="shared" si="109"/>
        <v>0</v>
      </c>
      <c r="P2369">
        <f t="shared" si="110"/>
        <v>0</v>
      </c>
      <c r="U2369">
        <v>35</v>
      </c>
      <c r="V2369">
        <v>83.27</v>
      </c>
      <c r="W2369">
        <v>19.8</v>
      </c>
    </row>
    <row r="2370" spans="1:23" x14ac:dyDescent="0.35">
      <c r="A2370">
        <v>60158</v>
      </c>
      <c r="B2370" t="s">
        <v>17</v>
      </c>
      <c r="C2370">
        <v>28</v>
      </c>
      <c r="D2370">
        <v>0</v>
      </c>
      <c r="E2370">
        <v>0</v>
      </c>
      <c r="F2370" t="s">
        <v>23</v>
      </c>
      <c r="G2370" t="s">
        <v>14</v>
      </c>
      <c r="H2370" t="s">
        <v>19</v>
      </c>
      <c r="I2370">
        <v>96.86</v>
      </c>
      <c r="J2370">
        <v>29</v>
      </c>
      <c r="K2370">
        <v>29</v>
      </c>
      <c r="L2370" t="s">
        <v>24</v>
      </c>
      <c r="M2370" s="8">
        <v>0</v>
      </c>
      <c r="N2370">
        <f t="shared" si="108"/>
        <v>0</v>
      </c>
      <c r="O2370">
        <f t="shared" si="109"/>
        <v>0</v>
      </c>
      <c r="P2370">
        <f t="shared" si="110"/>
        <v>0</v>
      </c>
      <c r="U2370">
        <v>28</v>
      </c>
      <c r="V2370">
        <v>96.86</v>
      </c>
      <c r="W2370">
        <v>29</v>
      </c>
    </row>
    <row r="2371" spans="1:23" x14ac:dyDescent="0.35">
      <c r="A2371">
        <v>15579</v>
      </c>
      <c r="B2371" t="s">
        <v>12</v>
      </c>
      <c r="C2371">
        <v>72</v>
      </c>
      <c r="D2371">
        <v>0</v>
      </c>
      <c r="E2371">
        <v>0</v>
      </c>
      <c r="F2371" t="s">
        <v>13</v>
      </c>
      <c r="G2371" t="s">
        <v>18</v>
      </c>
      <c r="H2371" t="s">
        <v>19</v>
      </c>
      <c r="I2371">
        <v>99.73</v>
      </c>
      <c r="J2371">
        <v>36.700000000000003</v>
      </c>
      <c r="K2371">
        <v>36.700000000000003</v>
      </c>
      <c r="L2371" t="s">
        <v>16</v>
      </c>
      <c r="M2371" s="8">
        <v>0</v>
      </c>
      <c r="N2371">
        <f t="shared" ref="N2371:N2434" si="111">IF(OR(J2371&gt;47.5,J2371&lt;9.1),1,0)</f>
        <v>0</v>
      </c>
      <c r="O2371">
        <f t="shared" ref="O2371:O2434" si="112">IF(OR(C2371&lt;-29,C2371&gt;115),1,0)</f>
        <v>0</v>
      </c>
      <c r="P2371">
        <f t="shared" ref="P2371:P2434" si="113">IF(OR(I2371&lt;21.98,I2371&gt;169.36),1,0)</f>
        <v>0</v>
      </c>
      <c r="U2371">
        <v>72</v>
      </c>
      <c r="V2371">
        <v>99.73</v>
      </c>
      <c r="W2371">
        <v>36.700000000000003</v>
      </c>
    </row>
    <row r="2372" spans="1:23" x14ac:dyDescent="0.35">
      <c r="A2372">
        <v>8563</v>
      </c>
      <c r="B2372" t="s">
        <v>17</v>
      </c>
      <c r="C2372">
        <v>12</v>
      </c>
      <c r="D2372">
        <v>0</v>
      </c>
      <c r="E2372">
        <v>0</v>
      </c>
      <c r="F2372" t="s">
        <v>23</v>
      </c>
      <c r="G2372" t="s">
        <v>26</v>
      </c>
      <c r="H2372" t="s">
        <v>19</v>
      </c>
      <c r="I2372">
        <v>91.71</v>
      </c>
      <c r="J2372">
        <v>21.3</v>
      </c>
      <c r="K2372">
        <v>21.3</v>
      </c>
      <c r="L2372" t="s">
        <v>24</v>
      </c>
      <c r="M2372" s="8">
        <v>0</v>
      </c>
      <c r="N2372">
        <f t="shared" si="111"/>
        <v>0</v>
      </c>
      <c r="O2372">
        <f t="shared" si="112"/>
        <v>0</v>
      </c>
      <c r="P2372">
        <f t="shared" si="113"/>
        <v>0</v>
      </c>
      <c r="U2372">
        <v>12</v>
      </c>
      <c r="V2372">
        <v>91.71</v>
      </c>
      <c r="W2372">
        <v>21.3</v>
      </c>
    </row>
    <row r="2373" spans="1:23" x14ac:dyDescent="0.35">
      <c r="A2373">
        <v>61573</v>
      </c>
      <c r="B2373" t="s">
        <v>12</v>
      </c>
      <c r="C2373">
        <v>25</v>
      </c>
      <c r="D2373">
        <v>0</v>
      </c>
      <c r="E2373">
        <v>0</v>
      </c>
      <c r="F2373" t="s">
        <v>23</v>
      </c>
      <c r="G2373" t="s">
        <v>14</v>
      </c>
      <c r="H2373" t="s">
        <v>19</v>
      </c>
      <c r="I2373">
        <v>65.77</v>
      </c>
      <c r="J2373">
        <v>23.7</v>
      </c>
      <c r="K2373">
        <v>23.7</v>
      </c>
      <c r="L2373" t="s">
        <v>22</v>
      </c>
      <c r="M2373" s="8">
        <v>0</v>
      </c>
      <c r="N2373">
        <f t="shared" si="111"/>
        <v>0</v>
      </c>
      <c r="O2373">
        <f t="shared" si="112"/>
        <v>0</v>
      </c>
      <c r="P2373">
        <f t="shared" si="113"/>
        <v>0</v>
      </c>
      <c r="U2373">
        <v>25</v>
      </c>
      <c r="V2373">
        <v>65.77</v>
      </c>
      <c r="W2373">
        <v>23.7</v>
      </c>
    </row>
    <row r="2374" spans="1:23" x14ac:dyDescent="0.35">
      <c r="A2374">
        <v>43827</v>
      </c>
      <c r="B2374" t="s">
        <v>17</v>
      </c>
      <c r="C2374">
        <v>27</v>
      </c>
      <c r="D2374">
        <v>0</v>
      </c>
      <c r="E2374">
        <v>0</v>
      </c>
      <c r="F2374" t="s">
        <v>13</v>
      </c>
      <c r="G2374" t="s">
        <v>14</v>
      </c>
      <c r="H2374" t="s">
        <v>15</v>
      </c>
      <c r="I2374">
        <v>161.57</v>
      </c>
      <c r="J2374">
        <v>25.7</v>
      </c>
      <c r="K2374">
        <v>25.7</v>
      </c>
      <c r="L2374" t="s">
        <v>22</v>
      </c>
      <c r="M2374" s="8">
        <v>0</v>
      </c>
      <c r="N2374">
        <f t="shared" si="111"/>
        <v>0</v>
      </c>
      <c r="O2374">
        <f t="shared" si="112"/>
        <v>0</v>
      </c>
      <c r="P2374">
        <f t="shared" si="113"/>
        <v>0</v>
      </c>
      <c r="U2374">
        <v>27</v>
      </c>
      <c r="V2374">
        <v>161.57</v>
      </c>
      <c r="W2374">
        <v>25.7</v>
      </c>
    </row>
    <row r="2375" spans="1:23" x14ac:dyDescent="0.35">
      <c r="A2375">
        <v>43090</v>
      </c>
      <c r="B2375" t="s">
        <v>17</v>
      </c>
      <c r="C2375">
        <v>62</v>
      </c>
      <c r="D2375">
        <v>1</v>
      </c>
      <c r="E2375">
        <v>0</v>
      </c>
      <c r="F2375" t="s">
        <v>13</v>
      </c>
      <c r="G2375" t="s">
        <v>18</v>
      </c>
      <c r="H2375" t="s">
        <v>19</v>
      </c>
      <c r="I2375">
        <v>74.319999999999993</v>
      </c>
      <c r="J2375">
        <v>34</v>
      </c>
      <c r="K2375">
        <v>34</v>
      </c>
      <c r="L2375" t="s">
        <v>21</v>
      </c>
      <c r="M2375" s="8">
        <v>0</v>
      </c>
      <c r="N2375">
        <f t="shared" si="111"/>
        <v>0</v>
      </c>
      <c r="O2375">
        <f t="shared" si="112"/>
        <v>0</v>
      </c>
      <c r="P2375">
        <f t="shared" si="113"/>
        <v>0</v>
      </c>
      <c r="U2375">
        <v>62</v>
      </c>
      <c r="V2375">
        <v>74.319999999999993</v>
      </c>
      <c r="W2375">
        <v>34</v>
      </c>
    </row>
    <row r="2376" spans="1:23" x14ac:dyDescent="0.35">
      <c r="A2376">
        <v>46068</v>
      </c>
      <c r="B2376" t="s">
        <v>12</v>
      </c>
      <c r="C2376">
        <v>58</v>
      </c>
      <c r="D2376">
        <v>0</v>
      </c>
      <c r="E2376">
        <v>0</v>
      </c>
      <c r="F2376" t="s">
        <v>23</v>
      </c>
      <c r="G2376" t="s">
        <v>18</v>
      </c>
      <c r="H2376" t="s">
        <v>19</v>
      </c>
      <c r="I2376">
        <v>170.93</v>
      </c>
      <c r="J2376">
        <v>30.7</v>
      </c>
      <c r="K2376">
        <v>30.7</v>
      </c>
      <c r="L2376" t="s">
        <v>24</v>
      </c>
      <c r="M2376" s="8">
        <v>0</v>
      </c>
      <c r="N2376">
        <f t="shared" si="111"/>
        <v>0</v>
      </c>
      <c r="O2376">
        <f t="shared" si="112"/>
        <v>0</v>
      </c>
      <c r="P2376">
        <f t="shared" si="113"/>
        <v>1</v>
      </c>
      <c r="U2376">
        <v>58</v>
      </c>
      <c r="V2376">
        <v>170.93</v>
      </c>
      <c r="W2376">
        <v>30.7</v>
      </c>
    </row>
    <row r="2377" spans="1:23" x14ac:dyDescent="0.35">
      <c r="A2377">
        <v>12469</v>
      </c>
      <c r="B2377" t="s">
        <v>17</v>
      </c>
      <c r="C2377">
        <v>30</v>
      </c>
      <c r="D2377">
        <v>0</v>
      </c>
      <c r="E2377">
        <v>0</v>
      </c>
      <c r="F2377" t="s">
        <v>13</v>
      </c>
      <c r="G2377" t="s">
        <v>14</v>
      </c>
      <c r="H2377" t="s">
        <v>15</v>
      </c>
      <c r="I2377">
        <v>74.430000000000007</v>
      </c>
      <c r="J2377">
        <v>44.8</v>
      </c>
      <c r="K2377">
        <v>44.8</v>
      </c>
      <c r="L2377" t="s">
        <v>21</v>
      </c>
      <c r="M2377" s="8">
        <v>0</v>
      </c>
      <c r="N2377">
        <f t="shared" si="111"/>
        <v>0</v>
      </c>
      <c r="O2377">
        <f t="shared" si="112"/>
        <v>0</v>
      </c>
      <c r="P2377">
        <f t="shared" si="113"/>
        <v>0</v>
      </c>
      <c r="U2377">
        <v>30</v>
      </c>
      <c r="V2377">
        <v>74.430000000000007</v>
      </c>
      <c r="W2377">
        <v>44.8</v>
      </c>
    </row>
    <row r="2378" spans="1:23" x14ac:dyDescent="0.35">
      <c r="A2378">
        <v>58820</v>
      </c>
      <c r="B2378" t="s">
        <v>12</v>
      </c>
      <c r="C2378">
        <v>56</v>
      </c>
      <c r="D2378">
        <v>0</v>
      </c>
      <c r="E2378">
        <v>0</v>
      </c>
      <c r="F2378" t="s">
        <v>13</v>
      </c>
      <c r="G2378" t="s">
        <v>14</v>
      </c>
      <c r="H2378" t="s">
        <v>19</v>
      </c>
      <c r="I2378">
        <v>86.36</v>
      </c>
      <c r="J2378">
        <v>27.7</v>
      </c>
      <c r="K2378">
        <v>27.7</v>
      </c>
      <c r="L2378" t="s">
        <v>16</v>
      </c>
      <c r="M2378" s="8">
        <v>0</v>
      </c>
      <c r="N2378">
        <f t="shared" si="111"/>
        <v>0</v>
      </c>
      <c r="O2378">
        <f t="shared" si="112"/>
        <v>0</v>
      </c>
      <c r="P2378">
        <f t="shared" si="113"/>
        <v>0</v>
      </c>
      <c r="U2378">
        <v>56</v>
      </c>
      <c r="V2378">
        <v>86.36</v>
      </c>
      <c r="W2378">
        <v>27.7</v>
      </c>
    </row>
    <row r="2379" spans="1:23" x14ac:dyDescent="0.35">
      <c r="A2379">
        <v>31893</v>
      </c>
      <c r="B2379" t="s">
        <v>17</v>
      </c>
      <c r="C2379">
        <v>28</v>
      </c>
      <c r="D2379">
        <v>0</v>
      </c>
      <c r="E2379">
        <v>0</v>
      </c>
      <c r="F2379" t="s">
        <v>13</v>
      </c>
      <c r="G2379" t="s">
        <v>14</v>
      </c>
      <c r="H2379" t="s">
        <v>19</v>
      </c>
      <c r="I2379">
        <v>97.06</v>
      </c>
      <c r="J2379">
        <v>23.2</v>
      </c>
      <c r="K2379">
        <v>23.2</v>
      </c>
      <c r="L2379" t="s">
        <v>24</v>
      </c>
      <c r="M2379" s="8">
        <v>0</v>
      </c>
      <c r="N2379">
        <f t="shared" si="111"/>
        <v>0</v>
      </c>
      <c r="O2379">
        <f t="shared" si="112"/>
        <v>0</v>
      </c>
      <c r="P2379">
        <f t="shared" si="113"/>
        <v>0</v>
      </c>
      <c r="U2379">
        <v>28</v>
      </c>
      <c r="V2379">
        <v>97.06</v>
      </c>
      <c r="W2379">
        <v>23.2</v>
      </c>
    </row>
    <row r="2380" spans="1:23" x14ac:dyDescent="0.35">
      <c r="A2380">
        <v>45259</v>
      </c>
      <c r="B2380" t="s">
        <v>12</v>
      </c>
      <c r="C2380">
        <v>47</v>
      </c>
      <c r="D2380">
        <v>0</v>
      </c>
      <c r="E2380">
        <v>0</v>
      </c>
      <c r="F2380" t="s">
        <v>13</v>
      </c>
      <c r="G2380" t="s">
        <v>14</v>
      </c>
      <c r="H2380" t="s">
        <v>19</v>
      </c>
      <c r="I2380">
        <v>110.38</v>
      </c>
      <c r="J2380">
        <v>30.1</v>
      </c>
      <c r="K2380">
        <v>30.1</v>
      </c>
      <c r="L2380" t="s">
        <v>24</v>
      </c>
      <c r="M2380" s="8">
        <v>0</v>
      </c>
      <c r="N2380">
        <f t="shared" si="111"/>
        <v>0</v>
      </c>
      <c r="O2380">
        <f t="shared" si="112"/>
        <v>0</v>
      </c>
      <c r="P2380">
        <f t="shared" si="113"/>
        <v>0</v>
      </c>
      <c r="U2380">
        <v>47</v>
      </c>
      <c r="V2380">
        <v>110.38</v>
      </c>
      <c r="W2380">
        <v>30.1</v>
      </c>
    </row>
    <row r="2381" spans="1:23" x14ac:dyDescent="0.35">
      <c r="A2381">
        <v>63779</v>
      </c>
      <c r="B2381" t="s">
        <v>17</v>
      </c>
      <c r="C2381">
        <v>16</v>
      </c>
      <c r="D2381">
        <v>0</v>
      </c>
      <c r="E2381">
        <v>0</v>
      </c>
      <c r="F2381" t="s">
        <v>23</v>
      </c>
      <c r="G2381" t="s">
        <v>14</v>
      </c>
      <c r="H2381" t="s">
        <v>19</v>
      </c>
      <c r="I2381">
        <v>79.03</v>
      </c>
      <c r="J2381">
        <v>29.3</v>
      </c>
      <c r="K2381">
        <v>29.3</v>
      </c>
      <c r="L2381" t="s">
        <v>24</v>
      </c>
      <c r="M2381" s="8">
        <v>0</v>
      </c>
      <c r="N2381">
        <f t="shared" si="111"/>
        <v>0</v>
      </c>
      <c r="O2381">
        <f t="shared" si="112"/>
        <v>0</v>
      </c>
      <c r="P2381">
        <f t="shared" si="113"/>
        <v>0</v>
      </c>
      <c r="U2381">
        <v>16</v>
      </c>
      <c r="V2381">
        <v>79.03</v>
      </c>
      <c r="W2381">
        <v>29.3</v>
      </c>
    </row>
    <row r="2382" spans="1:23" x14ac:dyDescent="0.35">
      <c r="A2382">
        <v>71250</v>
      </c>
      <c r="B2382" t="s">
        <v>17</v>
      </c>
      <c r="C2382">
        <v>29</v>
      </c>
      <c r="D2382">
        <v>0</v>
      </c>
      <c r="E2382">
        <v>0</v>
      </c>
      <c r="F2382" t="s">
        <v>13</v>
      </c>
      <c r="G2382" t="s">
        <v>14</v>
      </c>
      <c r="H2382" t="s">
        <v>19</v>
      </c>
      <c r="I2382">
        <v>62.48</v>
      </c>
      <c r="J2382">
        <v>29.5</v>
      </c>
      <c r="K2382">
        <v>29.5</v>
      </c>
      <c r="L2382" t="s">
        <v>21</v>
      </c>
      <c r="M2382" s="8">
        <v>0</v>
      </c>
      <c r="N2382">
        <f t="shared" si="111"/>
        <v>0</v>
      </c>
      <c r="O2382">
        <f t="shared" si="112"/>
        <v>0</v>
      </c>
      <c r="P2382">
        <f t="shared" si="113"/>
        <v>0</v>
      </c>
      <c r="U2382">
        <v>29</v>
      </c>
      <c r="V2382">
        <v>62.48</v>
      </c>
      <c r="W2382">
        <v>29.5</v>
      </c>
    </row>
    <row r="2383" spans="1:23" x14ac:dyDescent="0.35">
      <c r="A2383">
        <v>55051</v>
      </c>
      <c r="B2383" t="s">
        <v>12</v>
      </c>
      <c r="C2383">
        <v>26</v>
      </c>
      <c r="D2383">
        <v>0</v>
      </c>
      <c r="E2383">
        <v>0</v>
      </c>
      <c r="F2383" t="s">
        <v>13</v>
      </c>
      <c r="G2383" t="s">
        <v>14</v>
      </c>
      <c r="H2383" t="s">
        <v>19</v>
      </c>
      <c r="I2383">
        <v>55.62</v>
      </c>
      <c r="J2383">
        <v>25.8</v>
      </c>
      <c r="K2383">
        <v>25.8</v>
      </c>
      <c r="L2383" t="s">
        <v>21</v>
      </c>
      <c r="M2383" s="8">
        <v>0</v>
      </c>
      <c r="N2383">
        <f t="shared" si="111"/>
        <v>0</v>
      </c>
      <c r="O2383">
        <f t="shared" si="112"/>
        <v>0</v>
      </c>
      <c r="P2383">
        <f t="shared" si="113"/>
        <v>0</v>
      </c>
      <c r="U2383">
        <v>26</v>
      </c>
      <c r="V2383">
        <v>55.62</v>
      </c>
      <c r="W2383">
        <v>25.8</v>
      </c>
    </row>
    <row r="2384" spans="1:23" x14ac:dyDescent="0.35">
      <c r="A2384">
        <v>2520</v>
      </c>
      <c r="B2384" t="s">
        <v>17</v>
      </c>
      <c r="C2384">
        <v>26</v>
      </c>
      <c r="D2384">
        <v>0</v>
      </c>
      <c r="E2384">
        <v>0</v>
      </c>
      <c r="F2384" t="s">
        <v>13</v>
      </c>
      <c r="G2384" t="s">
        <v>14</v>
      </c>
      <c r="H2384" t="s">
        <v>19</v>
      </c>
      <c r="I2384">
        <v>84.9</v>
      </c>
      <c r="J2384">
        <v>26.2</v>
      </c>
      <c r="K2384">
        <v>26.2</v>
      </c>
      <c r="L2384" t="s">
        <v>21</v>
      </c>
      <c r="M2384" s="8">
        <v>0</v>
      </c>
      <c r="N2384">
        <f t="shared" si="111"/>
        <v>0</v>
      </c>
      <c r="O2384">
        <f t="shared" si="112"/>
        <v>0</v>
      </c>
      <c r="P2384">
        <f t="shared" si="113"/>
        <v>0</v>
      </c>
      <c r="U2384">
        <v>26</v>
      </c>
      <c r="V2384">
        <v>84.9</v>
      </c>
      <c r="W2384">
        <v>26.2</v>
      </c>
    </row>
    <row r="2385" spans="1:23" x14ac:dyDescent="0.35">
      <c r="A2385">
        <v>3715</v>
      </c>
      <c r="B2385" t="s">
        <v>12</v>
      </c>
      <c r="C2385">
        <v>55</v>
      </c>
      <c r="D2385">
        <v>0</v>
      </c>
      <c r="E2385">
        <v>0</v>
      </c>
      <c r="F2385" t="s">
        <v>13</v>
      </c>
      <c r="G2385" t="s">
        <v>14</v>
      </c>
      <c r="H2385" t="s">
        <v>19</v>
      </c>
      <c r="I2385">
        <v>232.81</v>
      </c>
      <c r="J2385">
        <v>28.8</v>
      </c>
      <c r="K2385">
        <v>28.8</v>
      </c>
      <c r="L2385" t="s">
        <v>24</v>
      </c>
      <c r="M2385" s="8">
        <v>0</v>
      </c>
      <c r="N2385">
        <f t="shared" si="111"/>
        <v>0</v>
      </c>
      <c r="O2385">
        <f t="shared" si="112"/>
        <v>0</v>
      </c>
      <c r="P2385">
        <f t="shared" si="113"/>
        <v>1</v>
      </c>
      <c r="U2385">
        <v>55</v>
      </c>
      <c r="V2385">
        <v>232.81</v>
      </c>
      <c r="W2385">
        <v>28.8</v>
      </c>
    </row>
    <row r="2386" spans="1:23" x14ac:dyDescent="0.35">
      <c r="A2386">
        <v>21206</v>
      </c>
      <c r="B2386" t="s">
        <v>17</v>
      </c>
      <c r="C2386">
        <v>29</v>
      </c>
      <c r="D2386">
        <v>0</v>
      </c>
      <c r="E2386">
        <v>0</v>
      </c>
      <c r="F2386" t="s">
        <v>23</v>
      </c>
      <c r="G2386" t="s">
        <v>14</v>
      </c>
      <c r="H2386" t="s">
        <v>19</v>
      </c>
      <c r="I2386">
        <v>86.55</v>
      </c>
      <c r="J2386">
        <v>29.8</v>
      </c>
      <c r="K2386">
        <v>29.8</v>
      </c>
      <c r="L2386" t="s">
        <v>22</v>
      </c>
      <c r="M2386" s="8">
        <v>0</v>
      </c>
      <c r="N2386">
        <f t="shared" si="111"/>
        <v>0</v>
      </c>
      <c r="O2386">
        <f t="shared" si="112"/>
        <v>0</v>
      </c>
      <c r="P2386">
        <f t="shared" si="113"/>
        <v>0</v>
      </c>
      <c r="U2386">
        <v>29</v>
      </c>
      <c r="V2386">
        <v>86.55</v>
      </c>
      <c r="W2386">
        <v>29.8</v>
      </c>
    </row>
    <row r="2387" spans="1:23" x14ac:dyDescent="0.35">
      <c r="A2387">
        <v>60159</v>
      </c>
      <c r="B2387" t="s">
        <v>17</v>
      </c>
      <c r="C2387">
        <v>29</v>
      </c>
      <c r="D2387">
        <v>0</v>
      </c>
      <c r="E2387">
        <v>0</v>
      </c>
      <c r="F2387" t="s">
        <v>23</v>
      </c>
      <c r="G2387" t="s">
        <v>25</v>
      </c>
      <c r="H2387" t="s">
        <v>19</v>
      </c>
      <c r="I2387">
        <v>118.61</v>
      </c>
      <c r="J2387">
        <v>26.5</v>
      </c>
      <c r="K2387">
        <v>26.5</v>
      </c>
      <c r="L2387" t="s">
        <v>21</v>
      </c>
      <c r="M2387" s="8">
        <v>0</v>
      </c>
      <c r="N2387">
        <f t="shared" si="111"/>
        <v>0</v>
      </c>
      <c r="O2387">
        <f t="shared" si="112"/>
        <v>0</v>
      </c>
      <c r="P2387">
        <f t="shared" si="113"/>
        <v>0</v>
      </c>
      <c r="U2387">
        <v>29</v>
      </c>
      <c r="V2387">
        <v>118.61</v>
      </c>
      <c r="W2387">
        <v>26.5</v>
      </c>
    </row>
    <row r="2388" spans="1:23" x14ac:dyDescent="0.35">
      <c r="A2388">
        <v>3113</v>
      </c>
      <c r="B2388" t="s">
        <v>17</v>
      </c>
      <c r="C2388">
        <v>33</v>
      </c>
      <c r="D2388">
        <v>0</v>
      </c>
      <c r="E2388">
        <v>0</v>
      </c>
      <c r="F2388" t="s">
        <v>23</v>
      </c>
      <c r="G2388" t="s">
        <v>14</v>
      </c>
      <c r="H2388" t="s">
        <v>19</v>
      </c>
      <c r="I2388">
        <v>80.209999999999994</v>
      </c>
      <c r="J2388">
        <v>27.8</v>
      </c>
      <c r="K2388">
        <v>27.8</v>
      </c>
      <c r="L2388" t="s">
        <v>16</v>
      </c>
      <c r="M2388" s="8">
        <v>0</v>
      </c>
      <c r="N2388">
        <f t="shared" si="111"/>
        <v>0</v>
      </c>
      <c r="O2388">
        <f t="shared" si="112"/>
        <v>0</v>
      </c>
      <c r="P2388">
        <f t="shared" si="113"/>
        <v>0</v>
      </c>
      <c r="U2388">
        <v>33</v>
      </c>
      <c r="V2388">
        <v>80.209999999999994</v>
      </c>
      <c r="W2388">
        <v>27.8</v>
      </c>
    </row>
    <row r="2389" spans="1:23" x14ac:dyDescent="0.35">
      <c r="A2389">
        <v>62126</v>
      </c>
      <c r="B2389" t="s">
        <v>17</v>
      </c>
      <c r="C2389">
        <v>19</v>
      </c>
      <c r="D2389">
        <v>1</v>
      </c>
      <c r="E2389">
        <v>0</v>
      </c>
      <c r="F2389" t="s">
        <v>23</v>
      </c>
      <c r="G2389" t="s">
        <v>14</v>
      </c>
      <c r="H2389" t="s">
        <v>19</v>
      </c>
      <c r="I2389">
        <v>65.959999999999994</v>
      </c>
      <c r="J2389">
        <v>29</v>
      </c>
      <c r="K2389">
        <v>29</v>
      </c>
      <c r="L2389" t="s">
        <v>21</v>
      </c>
      <c r="M2389" s="8">
        <v>0</v>
      </c>
      <c r="N2389">
        <f t="shared" si="111"/>
        <v>0</v>
      </c>
      <c r="O2389">
        <f t="shared" si="112"/>
        <v>0</v>
      </c>
      <c r="P2389">
        <f t="shared" si="113"/>
        <v>0</v>
      </c>
      <c r="U2389">
        <v>19</v>
      </c>
      <c r="V2389">
        <v>65.959999999999994</v>
      </c>
      <c r="W2389">
        <v>29</v>
      </c>
    </row>
    <row r="2390" spans="1:23" x14ac:dyDescent="0.35">
      <c r="A2390">
        <v>51275</v>
      </c>
      <c r="B2390" t="s">
        <v>17</v>
      </c>
      <c r="C2390">
        <v>10</v>
      </c>
      <c r="D2390">
        <v>0</v>
      </c>
      <c r="E2390">
        <v>0</v>
      </c>
      <c r="F2390" t="s">
        <v>23</v>
      </c>
      <c r="G2390" t="s">
        <v>26</v>
      </c>
      <c r="H2390" t="s">
        <v>15</v>
      </c>
      <c r="I2390">
        <v>61.34</v>
      </c>
      <c r="J2390">
        <v>19.100000000000001</v>
      </c>
      <c r="K2390">
        <v>19.100000000000001</v>
      </c>
      <c r="L2390" t="s">
        <v>24</v>
      </c>
      <c r="M2390" s="8">
        <v>0</v>
      </c>
      <c r="N2390">
        <f t="shared" si="111"/>
        <v>0</v>
      </c>
      <c r="O2390">
        <f t="shared" si="112"/>
        <v>0</v>
      </c>
      <c r="P2390">
        <f t="shared" si="113"/>
        <v>0</v>
      </c>
      <c r="U2390">
        <v>10</v>
      </c>
      <c r="V2390">
        <v>61.34</v>
      </c>
      <c r="W2390">
        <v>19.100000000000001</v>
      </c>
    </row>
    <row r="2391" spans="1:23" x14ac:dyDescent="0.35">
      <c r="A2391">
        <v>3115</v>
      </c>
      <c r="B2391" t="s">
        <v>17</v>
      </c>
      <c r="C2391">
        <v>3</v>
      </c>
      <c r="D2391">
        <v>0</v>
      </c>
      <c r="E2391">
        <v>0</v>
      </c>
      <c r="F2391" t="s">
        <v>23</v>
      </c>
      <c r="G2391" t="s">
        <v>26</v>
      </c>
      <c r="H2391" t="s">
        <v>15</v>
      </c>
      <c r="I2391">
        <v>116.6</v>
      </c>
      <c r="J2391">
        <v>17.100000000000001</v>
      </c>
      <c r="K2391">
        <v>17.100000000000001</v>
      </c>
      <c r="L2391" t="s">
        <v>24</v>
      </c>
      <c r="M2391" s="8">
        <v>0</v>
      </c>
      <c r="N2391">
        <f t="shared" si="111"/>
        <v>0</v>
      </c>
      <c r="O2391">
        <f t="shared" si="112"/>
        <v>0</v>
      </c>
      <c r="P2391">
        <f t="shared" si="113"/>
        <v>0</v>
      </c>
      <c r="U2391">
        <v>3</v>
      </c>
      <c r="V2391">
        <v>116.6</v>
      </c>
      <c r="W2391">
        <v>17.100000000000001</v>
      </c>
    </row>
    <row r="2392" spans="1:23" x14ac:dyDescent="0.35">
      <c r="A2392">
        <v>9986</v>
      </c>
      <c r="B2392" t="s">
        <v>17</v>
      </c>
      <c r="C2392">
        <v>60</v>
      </c>
      <c r="D2392">
        <v>0</v>
      </c>
      <c r="E2392">
        <v>0</v>
      </c>
      <c r="F2392" t="s">
        <v>13</v>
      </c>
      <c r="G2392" t="s">
        <v>14</v>
      </c>
      <c r="H2392" t="s">
        <v>15</v>
      </c>
      <c r="I2392">
        <v>85.13</v>
      </c>
      <c r="J2392">
        <v>24.6</v>
      </c>
      <c r="K2392">
        <v>24.6</v>
      </c>
      <c r="L2392" t="s">
        <v>24</v>
      </c>
      <c r="M2392" s="8">
        <v>0</v>
      </c>
      <c r="N2392">
        <f t="shared" si="111"/>
        <v>0</v>
      </c>
      <c r="O2392">
        <f t="shared" si="112"/>
        <v>0</v>
      </c>
      <c r="P2392">
        <f t="shared" si="113"/>
        <v>0</v>
      </c>
      <c r="U2392">
        <v>60</v>
      </c>
      <c r="V2392">
        <v>85.13</v>
      </c>
      <c r="W2392">
        <v>24.6</v>
      </c>
    </row>
    <row r="2393" spans="1:23" x14ac:dyDescent="0.35">
      <c r="A2393">
        <v>35974</v>
      </c>
      <c r="B2393" t="s">
        <v>17</v>
      </c>
      <c r="C2393">
        <v>16</v>
      </c>
      <c r="D2393">
        <v>0</v>
      </c>
      <c r="E2393">
        <v>0</v>
      </c>
      <c r="F2393" t="s">
        <v>23</v>
      </c>
      <c r="G2393" t="s">
        <v>14</v>
      </c>
      <c r="H2393" t="s">
        <v>19</v>
      </c>
      <c r="I2393">
        <v>86.32</v>
      </c>
      <c r="J2393">
        <v>18.3</v>
      </c>
      <c r="K2393">
        <v>18.3</v>
      </c>
      <c r="L2393" t="s">
        <v>24</v>
      </c>
      <c r="M2393" s="8">
        <v>0</v>
      </c>
      <c r="N2393">
        <f t="shared" si="111"/>
        <v>0</v>
      </c>
      <c r="O2393">
        <f t="shared" si="112"/>
        <v>0</v>
      </c>
      <c r="P2393">
        <f t="shared" si="113"/>
        <v>0</v>
      </c>
      <c r="U2393">
        <v>16</v>
      </c>
      <c r="V2393">
        <v>86.32</v>
      </c>
      <c r="W2393">
        <v>18.3</v>
      </c>
    </row>
    <row r="2394" spans="1:23" x14ac:dyDescent="0.35">
      <c r="A2394">
        <v>46488</v>
      </c>
      <c r="B2394" t="s">
        <v>12</v>
      </c>
      <c r="C2394">
        <v>35</v>
      </c>
      <c r="D2394">
        <v>0</v>
      </c>
      <c r="E2394">
        <v>0</v>
      </c>
      <c r="F2394" t="s">
        <v>13</v>
      </c>
      <c r="G2394" t="s">
        <v>14</v>
      </c>
      <c r="H2394" t="s">
        <v>19</v>
      </c>
      <c r="I2394">
        <v>69.22</v>
      </c>
      <c r="J2394">
        <v>42.8</v>
      </c>
      <c r="K2394">
        <v>42.8</v>
      </c>
      <c r="L2394" t="s">
        <v>21</v>
      </c>
      <c r="M2394" s="8">
        <v>0</v>
      </c>
      <c r="N2394">
        <f t="shared" si="111"/>
        <v>0</v>
      </c>
      <c r="O2394">
        <f t="shared" si="112"/>
        <v>0</v>
      </c>
      <c r="P2394">
        <f t="shared" si="113"/>
        <v>0</v>
      </c>
      <c r="U2394">
        <v>35</v>
      </c>
      <c r="V2394">
        <v>69.22</v>
      </c>
      <c r="W2394">
        <v>42.8</v>
      </c>
    </row>
    <row r="2395" spans="1:23" x14ac:dyDescent="0.35">
      <c r="A2395">
        <v>54172</v>
      </c>
      <c r="B2395" t="s">
        <v>17</v>
      </c>
      <c r="C2395">
        <v>41</v>
      </c>
      <c r="D2395">
        <v>0</v>
      </c>
      <c r="E2395">
        <v>0</v>
      </c>
      <c r="F2395" t="s">
        <v>13</v>
      </c>
      <c r="G2395" t="s">
        <v>14</v>
      </c>
      <c r="H2395" t="s">
        <v>15</v>
      </c>
      <c r="I2395">
        <v>140.93</v>
      </c>
      <c r="J2395">
        <v>46.5</v>
      </c>
      <c r="K2395">
        <v>46.5</v>
      </c>
      <c r="L2395" t="s">
        <v>24</v>
      </c>
      <c r="M2395" s="8">
        <v>0</v>
      </c>
      <c r="N2395">
        <f t="shared" si="111"/>
        <v>0</v>
      </c>
      <c r="O2395">
        <f t="shared" si="112"/>
        <v>0</v>
      </c>
      <c r="P2395">
        <f t="shared" si="113"/>
        <v>0</v>
      </c>
      <c r="U2395">
        <v>41</v>
      </c>
      <c r="V2395">
        <v>140.93</v>
      </c>
      <c r="W2395">
        <v>46.5</v>
      </c>
    </row>
    <row r="2396" spans="1:23" x14ac:dyDescent="0.35">
      <c r="A2396">
        <v>21804</v>
      </c>
      <c r="B2396" t="s">
        <v>17</v>
      </c>
      <c r="C2396">
        <v>19</v>
      </c>
      <c r="D2396">
        <v>0</v>
      </c>
      <c r="E2396">
        <v>0</v>
      </c>
      <c r="F2396" t="s">
        <v>23</v>
      </c>
      <c r="G2396" t="s">
        <v>14</v>
      </c>
      <c r="H2396" t="s">
        <v>15</v>
      </c>
      <c r="I2396">
        <v>83.43</v>
      </c>
      <c r="J2396">
        <v>38.4</v>
      </c>
      <c r="K2396">
        <v>38.4</v>
      </c>
      <c r="L2396" t="s">
        <v>24</v>
      </c>
      <c r="M2396" s="8">
        <v>0</v>
      </c>
      <c r="N2396">
        <f t="shared" si="111"/>
        <v>0</v>
      </c>
      <c r="O2396">
        <f t="shared" si="112"/>
        <v>0</v>
      </c>
      <c r="P2396">
        <f t="shared" si="113"/>
        <v>0</v>
      </c>
      <c r="U2396">
        <v>19</v>
      </c>
      <c r="V2396">
        <v>83.43</v>
      </c>
      <c r="W2396">
        <v>38.4</v>
      </c>
    </row>
    <row r="2397" spans="1:23" x14ac:dyDescent="0.35">
      <c r="A2397">
        <v>50402</v>
      </c>
      <c r="B2397" t="s">
        <v>17</v>
      </c>
      <c r="C2397">
        <v>79</v>
      </c>
      <c r="D2397">
        <v>0</v>
      </c>
      <c r="E2397">
        <v>0</v>
      </c>
      <c r="F2397" t="s">
        <v>13</v>
      </c>
      <c r="G2397" t="s">
        <v>14</v>
      </c>
      <c r="H2397" t="s">
        <v>15</v>
      </c>
      <c r="I2397">
        <v>207.95</v>
      </c>
      <c r="J2397">
        <v>26</v>
      </c>
      <c r="K2397">
        <v>26</v>
      </c>
      <c r="L2397" t="s">
        <v>16</v>
      </c>
      <c r="M2397" s="8">
        <v>0</v>
      </c>
      <c r="N2397">
        <f t="shared" si="111"/>
        <v>0</v>
      </c>
      <c r="O2397">
        <f t="shared" si="112"/>
        <v>0</v>
      </c>
      <c r="P2397">
        <f t="shared" si="113"/>
        <v>1</v>
      </c>
      <c r="U2397">
        <v>79</v>
      </c>
      <c r="V2397">
        <v>207.95</v>
      </c>
      <c r="W2397">
        <v>26</v>
      </c>
    </row>
    <row r="2398" spans="1:23" x14ac:dyDescent="0.35">
      <c r="A2398">
        <v>36317</v>
      </c>
      <c r="B2398" t="s">
        <v>17</v>
      </c>
      <c r="C2398">
        <v>41</v>
      </c>
      <c r="D2398">
        <v>0</v>
      </c>
      <c r="E2398">
        <v>0</v>
      </c>
      <c r="F2398" t="s">
        <v>13</v>
      </c>
      <c r="G2398" t="s">
        <v>14</v>
      </c>
      <c r="H2398" t="s">
        <v>19</v>
      </c>
      <c r="I2398">
        <v>134.29</v>
      </c>
      <c r="J2398">
        <v>26.8</v>
      </c>
      <c r="K2398">
        <v>26.8</v>
      </c>
      <c r="L2398" t="s">
        <v>22</v>
      </c>
      <c r="M2398" s="8">
        <v>0</v>
      </c>
      <c r="N2398">
        <f t="shared" si="111"/>
        <v>0</v>
      </c>
      <c r="O2398">
        <f t="shared" si="112"/>
        <v>0</v>
      </c>
      <c r="P2398">
        <f t="shared" si="113"/>
        <v>0</v>
      </c>
      <c r="U2398">
        <v>41</v>
      </c>
      <c r="V2398">
        <v>134.29</v>
      </c>
      <c r="W2398">
        <v>26.8</v>
      </c>
    </row>
    <row r="2399" spans="1:23" x14ac:dyDescent="0.35">
      <c r="A2399">
        <v>44676</v>
      </c>
      <c r="B2399" t="s">
        <v>12</v>
      </c>
      <c r="C2399">
        <v>1.64</v>
      </c>
      <c r="D2399">
        <v>0</v>
      </c>
      <c r="E2399">
        <v>0</v>
      </c>
      <c r="F2399" t="s">
        <v>23</v>
      </c>
      <c r="G2399" t="s">
        <v>26</v>
      </c>
      <c r="H2399" t="s">
        <v>15</v>
      </c>
      <c r="I2399">
        <v>115.12</v>
      </c>
      <c r="J2399">
        <v>21.1</v>
      </c>
      <c r="K2399">
        <v>21.1</v>
      </c>
      <c r="L2399" t="s">
        <v>24</v>
      </c>
      <c r="M2399" s="8">
        <v>0</v>
      </c>
      <c r="N2399">
        <f t="shared" si="111"/>
        <v>0</v>
      </c>
      <c r="O2399">
        <f t="shared" si="112"/>
        <v>0</v>
      </c>
      <c r="P2399">
        <f t="shared" si="113"/>
        <v>0</v>
      </c>
      <c r="U2399">
        <v>1.64</v>
      </c>
      <c r="V2399">
        <v>115.12</v>
      </c>
      <c r="W2399">
        <v>21.1</v>
      </c>
    </row>
    <row r="2400" spans="1:23" x14ac:dyDescent="0.35">
      <c r="A2400">
        <v>3724</v>
      </c>
      <c r="B2400" t="s">
        <v>17</v>
      </c>
      <c r="C2400">
        <v>51</v>
      </c>
      <c r="D2400">
        <v>0</v>
      </c>
      <c r="E2400">
        <v>0</v>
      </c>
      <c r="F2400" t="s">
        <v>13</v>
      </c>
      <c r="G2400" t="s">
        <v>25</v>
      </c>
      <c r="H2400" t="s">
        <v>15</v>
      </c>
      <c r="I2400">
        <v>86.25</v>
      </c>
      <c r="J2400">
        <v>29</v>
      </c>
      <c r="K2400">
        <v>29</v>
      </c>
      <c r="L2400" t="s">
        <v>21</v>
      </c>
      <c r="M2400" s="8">
        <v>0</v>
      </c>
      <c r="N2400">
        <f t="shared" si="111"/>
        <v>0</v>
      </c>
      <c r="O2400">
        <f t="shared" si="112"/>
        <v>0</v>
      </c>
      <c r="P2400">
        <f t="shared" si="113"/>
        <v>0</v>
      </c>
      <c r="U2400">
        <v>51</v>
      </c>
      <c r="V2400">
        <v>86.25</v>
      </c>
      <c r="W2400">
        <v>29</v>
      </c>
    </row>
    <row r="2401" spans="1:23" x14ac:dyDescent="0.35">
      <c r="A2401">
        <v>69668</v>
      </c>
      <c r="B2401" t="s">
        <v>17</v>
      </c>
      <c r="C2401">
        <v>33</v>
      </c>
      <c r="D2401">
        <v>0</v>
      </c>
      <c r="E2401">
        <v>0</v>
      </c>
      <c r="F2401" t="s">
        <v>13</v>
      </c>
      <c r="G2401" t="s">
        <v>18</v>
      </c>
      <c r="H2401" t="s">
        <v>19</v>
      </c>
      <c r="I2401">
        <v>112.94</v>
      </c>
      <c r="J2401">
        <v>43</v>
      </c>
      <c r="K2401">
        <v>43</v>
      </c>
      <c r="L2401" t="s">
        <v>21</v>
      </c>
      <c r="M2401" s="8">
        <v>0</v>
      </c>
      <c r="N2401">
        <f t="shared" si="111"/>
        <v>0</v>
      </c>
      <c r="O2401">
        <f t="shared" si="112"/>
        <v>0</v>
      </c>
      <c r="P2401">
        <f t="shared" si="113"/>
        <v>0</v>
      </c>
      <c r="U2401">
        <v>33</v>
      </c>
      <c r="V2401">
        <v>112.94</v>
      </c>
      <c r="W2401">
        <v>43</v>
      </c>
    </row>
    <row r="2402" spans="1:23" x14ac:dyDescent="0.35">
      <c r="A2402">
        <v>59274</v>
      </c>
      <c r="B2402" t="s">
        <v>17</v>
      </c>
      <c r="C2402">
        <v>33</v>
      </c>
      <c r="D2402">
        <v>0</v>
      </c>
      <c r="E2402">
        <v>0</v>
      </c>
      <c r="F2402" t="s">
        <v>13</v>
      </c>
      <c r="G2402" t="s">
        <v>25</v>
      </c>
      <c r="H2402" t="s">
        <v>19</v>
      </c>
      <c r="I2402">
        <v>73.540000000000006</v>
      </c>
      <c r="J2402">
        <v>36.6</v>
      </c>
      <c r="K2402">
        <v>36.6</v>
      </c>
      <c r="L2402" t="s">
        <v>22</v>
      </c>
      <c r="M2402" s="8">
        <v>0</v>
      </c>
      <c r="N2402">
        <f t="shared" si="111"/>
        <v>0</v>
      </c>
      <c r="O2402">
        <f t="shared" si="112"/>
        <v>0</v>
      </c>
      <c r="P2402">
        <f t="shared" si="113"/>
        <v>0</v>
      </c>
      <c r="U2402">
        <v>33</v>
      </c>
      <c r="V2402">
        <v>73.540000000000006</v>
      </c>
      <c r="W2402">
        <v>36.6</v>
      </c>
    </row>
    <row r="2403" spans="1:23" x14ac:dyDescent="0.35">
      <c r="A2403">
        <v>29676</v>
      </c>
      <c r="B2403" t="s">
        <v>12</v>
      </c>
      <c r="C2403">
        <v>48</v>
      </c>
      <c r="D2403">
        <v>0</v>
      </c>
      <c r="E2403">
        <v>0</v>
      </c>
      <c r="F2403" t="s">
        <v>23</v>
      </c>
      <c r="G2403" t="s">
        <v>14</v>
      </c>
      <c r="H2403" t="s">
        <v>15</v>
      </c>
      <c r="I2403">
        <v>80.86</v>
      </c>
      <c r="J2403">
        <v>27.5</v>
      </c>
      <c r="K2403">
        <v>27.5</v>
      </c>
      <c r="L2403" t="s">
        <v>24</v>
      </c>
      <c r="M2403" s="8">
        <v>0</v>
      </c>
      <c r="N2403">
        <f t="shared" si="111"/>
        <v>0</v>
      </c>
      <c r="O2403">
        <f t="shared" si="112"/>
        <v>0</v>
      </c>
      <c r="P2403">
        <f t="shared" si="113"/>
        <v>0</v>
      </c>
      <c r="U2403">
        <v>48</v>
      </c>
      <c r="V2403">
        <v>80.86</v>
      </c>
      <c r="W2403">
        <v>27.5</v>
      </c>
    </row>
    <row r="2404" spans="1:23" x14ac:dyDescent="0.35">
      <c r="A2404">
        <v>37655</v>
      </c>
      <c r="B2404" t="s">
        <v>12</v>
      </c>
      <c r="C2404">
        <v>45</v>
      </c>
      <c r="D2404">
        <v>0</v>
      </c>
      <c r="E2404">
        <v>0</v>
      </c>
      <c r="F2404" t="s">
        <v>13</v>
      </c>
      <c r="G2404" t="s">
        <v>14</v>
      </c>
      <c r="H2404" t="s">
        <v>19</v>
      </c>
      <c r="I2404">
        <v>83.91</v>
      </c>
      <c r="J2404">
        <v>40.200000000000003</v>
      </c>
      <c r="K2404">
        <v>40.200000000000003</v>
      </c>
      <c r="L2404" t="s">
        <v>24</v>
      </c>
      <c r="M2404" s="8">
        <v>0</v>
      </c>
      <c r="N2404">
        <f t="shared" si="111"/>
        <v>0</v>
      </c>
      <c r="O2404">
        <f t="shared" si="112"/>
        <v>0</v>
      </c>
      <c r="P2404">
        <f t="shared" si="113"/>
        <v>0</v>
      </c>
      <c r="U2404">
        <v>45</v>
      </c>
      <c r="V2404">
        <v>83.91</v>
      </c>
      <c r="W2404">
        <v>40.200000000000003</v>
      </c>
    </row>
    <row r="2405" spans="1:23" x14ac:dyDescent="0.35">
      <c r="A2405">
        <v>16980</v>
      </c>
      <c r="B2405" t="s">
        <v>17</v>
      </c>
      <c r="C2405">
        <v>61</v>
      </c>
      <c r="D2405">
        <v>0</v>
      </c>
      <c r="E2405">
        <v>0</v>
      </c>
      <c r="F2405" t="s">
        <v>23</v>
      </c>
      <c r="G2405" t="s">
        <v>14</v>
      </c>
      <c r="H2405" t="s">
        <v>19</v>
      </c>
      <c r="I2405">
        <v>69.91</v>
      </c>
      <c r="J2405">
        <v>37.1</v>
      </c>
      <c r="K2405">
        <v>37.1</v>
      </c>
      <c r="L2405" t="s">
        <v>21</v>
      </c>
      <c r="M2405" s="8">
        <v>0</v>
      </c>
      <c r="N2405">
        <f t="shared" si="111"/>
        <v>0</v>
      </c>
      <c r="O2405">
        <f t="shared" si="112"/>
        <v>0</v>
      </c>
      <c r="P2405">
        <f t="shared" si="113"/>
        <v>0</v>
      </c>
      <c r="U2405">
        <v>61</v>
      </c>
      <c r="V2405">
        <v>69.91</v>
      </c>
      <c r="W2405">
        <v>37.1</v>
      </c>
    </row>
    <row r="2406" spans="1:23" x14ac:dyDescent="0.35">
      <c r="A2406">
        <v>40213</v>
      </c>
      <c r="B2406" t="s">
        <v>12</v>
      </c>
      <c r="C2406">
        <v>31</v>
      </c>
      <c r="D2406">
        <v>0</v>
      </c>
      <c r="E2406">
        <v>0</v>
      </c>
      <c r="F2406" t="s">
        <v>23</v>
      </c>
      <c r="G2406" t="s">
        <v>14</v>
      </c>
      <c r="H2406" t="s">
        <v>19</v>
      </c>
      <c r="I2406">
        <v>95.62</v>
      </c>
      <c r="J2406">
        <v>32</v>
      </c>
      <c r="K2406">
        <v>32</v>
      </c>
      <c r="L2406" t="s">
        <v>22</v>
      </c>
      <c r="M2406" s="8">
        <v>0</v>
      </c>
      <c r="N2406">
        <f t="shared" si="111"/>
        <v>0</v>
      </c>
      <c r="O2406">
        <f t="shared" si="112"/>
        <v>0</v>
      </c>
      <c r="P2406">
        <f t="shared" si="113"/>
        <v>0</v>
      </c>
      <c r="U2406">
        <v>31</v>
      </c>
      <c r="V2406">
        <v>95.62</v>
      </c>
      <c r="W2406">
        <v>32</v>
      </c>
    </row>
    <row r="2407" spans="1:23" x14ac:dyDescent="0.35">
      <c r="A2407">
        <v>47831</v>
      </c>
      <c r="B2407" t="s">
        <v>12</v>
      </c>
      <c r="C2407">
        <v>60</v>
      </c>
      <c r="D2407">
        <v>1</v>
      </c>
      <c r="E2407">
        <v>0</v>
      </c>
      <c r="F2407" t="s">
        <v>23</v>
      </c>
      <c r="G2407" t="s">
        <v>14</v>
      </c>
      <c r="H2407" t="s">
        <v>15</v>
      </c>
      <c r="I2407">
        <v>63.95</v>
      </c>
      <c r="J2407">
        <v>32.200000000000003</v>
      </c>
      <c r="K2407">
        <v>32.200000000000003</v>
      </c>
      <c r="L2407" t="s">
        <v>21</v>
      </c>
      <c r="M2407" s="8">
        <v>0</v>
      </c>
      <c r="N2407">
        <f t="shared" si="111"/>
        <v>0</v>
      </c>
      <c r="O2407">
        <f t="shared" si="112"/>
        <v>0</v>
      </c>
      <c r="P2407">
        <f t="shared" si="113"/>
        <v>0</v>
      </c>
      <c r="U2407">
        <v>60</v>
      </c>
      <c r="V2407">
        <v>63.95</v>
      </c>
      <c r="W2407">
        <v>32.200000000000003</v>
      </c>
    </row>
    <row r="2408" spans="1:23" x14ac:dyDescent="0.35">
      <c r="A2408">
        <v>40977</v>
      </c>
      <c r="B2408" t="s">
        <v>12</v>
      </c>
      <c r="C2408">
        <v>51</v>
      </c>
      <c r="D2408">
        <v>0</v>
      </c>
      <c r="E2408">
        <v>0</v>
      </c>
      <c r="F2408" t="s">
        <v>13</v>
      </c>
      <c r="G2408" t="s">
        <v>14</v>
      </c>
      <c r="H2408" t="s">
        <v>19</v>
      </c>
      <c r="I2408">
        <v>122.5</v>
      </c>
      <c r="J2408">
        <v>20.6</v>
      </c>
      <c r="K2408">
        <v>20.6</v>
      </c>
      <c r="L2408" t="s">
        <v>24</v>
      </c>
      <c r="M2408" s="8">
        <v>0</v>
      </c>
      <c r="N2408">
        <f t="shared" si="111"/>
        <v>0</v>
      </c>
      <c r="O2408">
        <f t="shared" si="112"/>
        <v>0</v>
      </c>
      <c r="P2408">
        <f t="shared" si="113"/>
        <v>0</v>
      </c>
      <c r="U2408">
        <v>51</v>
      </c>
      <c r="V2408">
        <v>122.5</v>
      </c>
      <c r="W2408">
        <v>20.6</v>
      </c>
    </row>
    <row r="2409" spans="1:23" x14ac:dyDescent="0.35">
      <c r="A2409">
        <v>39129</v>
      </c>
      <c r="B2409" t="s">
        <v>12</v>
      </c>
      <c r="C2409">
        <v>53</v>
      </c>
      <c r="D2409">
        <v>0</v>
      </c>
      <c r="E2409">
        <v>0</v>
      </c>
      <c r="F2409" t="s">
        <v>13</v>
      </c>
      <c r="G2409" t="s">
        <v>25</v>
      </c>
      <c r="H2409" t="s">
        <v>19</v>
      </c>
      <c r="I2409">
        <v>86</v>
      </c>
      <c r="J2409">
        <v>24.1</v>
      </c>
      <c r="K2409">
        <v>24.1</v>
      </c>
      <c r="L2409" t="s">
        <v>21</v>
      </c>
      <c r="M2409" s="8">
        <v>0</v>
      </c>
      <c r="N2409">
        <f t="shared" si="111"/>
        <v>0</v>
      </c>
      <c r="O2409">
        <f t="shared" si="112"/>
        <v>0</v>
      </c>
      <c r="P2409">
        <f t="shared" si="113"/>
        <v>0</v>
      </c>
      <c r="U2409">
        <v>53</v>
      </c>
      <c r="V2409">
        <v>86</v>
      </c>
      <c r="W2409">
        <v>24.1</v>
      </c>
    </row>
    <row r="2410" spans="1:23" x14ac:dyDescent="0.35">
      <c r="A2410">
        <v>40837</v>
      </c>
      <c r="B2410" t="s">
        <v>12</v>
      </c>
      <c r="C2410">
        <v>52</v>
      </c>
      <c r="D2410">
        <v>0</v>
      </c>
      <c r="E2410">
        <v>0</v>
      </c>
      <c r="F2410" t="s">
        <v>13</v>
      </c>
      <c r="G2410" t="s">
        <v>25</v>
      </c>
      <c r="H2410" t="s">
        <v>15</v>
      </c>
      <c r="I2410">
        <v>120.27</v>
      </c>
      <c r="J2410">
        <v>25</v>
      </c>
      <c r="K2410">
        <v>25</v>
      </c>
      <c r="L2410" t="s">
        <v>21</v>
      </c>
      <c r="M2410" s="8">
        <v>0</v>
      </c>
      <c r="N2410">
        <f t="shared" si="111"/>
        <v>0</v>
      </c>
      <c r="O2410">
        <f t="shared" si="112"/>
        <v>0</v>
      </c>
      <c r="P2410">
        <f t="shared" si="113"/>
        <v>0</v>
      </c>
      <c r="U2410">
        <v>52</v>
      </c>
      <c r="V2410">
        <v>120.27</v>
      </c>
      <c r="W2410">
        <v>25</v>
      </c>
    </row>
    <row r="2411" spans="1:23" x14ac:dyDescent="0.35">
      <c r="A2411">
        <v>59000</v>
      </c>
      <c r="B2411" t="s">
        <v>17</v>
      </c>
      <c r="C2411">
        <v>42</v>
      </c>
      <c r="D2411">
        <v>0</v>
      </c>
      <c r="E2411">
        <v>0</v>
      </c>
      <c r="F2411" t="s">
        <v>13</v>
      </c>
      <c r="G2411" t="s">
        <v>25</v>
      </c>
      <c r="H2411" t="s">
        <v>15</v>
      </c>
      <c r="I2411">
        <v>56.71</v>
      </c>
      <c r="J2411">
        <v>25.2</v>
      </c>
      <c r="K2411">
        <v>25.2</v>
      </c>
      <c r="L2411" t="s">
        <v>24</v>
      </c>
      <c r="M2411" s="8">
        <v>0</v>
      </c>
      <c r="N2411">
        <f t="shared" si="111"/>
        <v>0</v>
      </c>
      <c r="O2411">
        <f t="shared" si="112"/>
        <v>0</v>
      </c>
      <c r="P2411">
        <f t="shared" si="113"/>
        <v>0</v>
      </c>
      <c r="U2411">
        <v>42</v>
      </c>
      <c r="V2411">
        <v>56.71</v>
      </c>
      <c r="W2411">
        <v>25.2</v>
      </c>
    </row>
    <row r="2412" spans="1:23" x14ac:dyDescent="0.35">
      <c r="A2412">
        <v>44510</v>
      </c>
      <c r="B2412" t="s">
        <v>17</v>
      </c>
      <c r="C2412">
        <v>56</v>
      </c>
      <c r="D2412">
        <v>0</v>
      </c>
      <c r="E2412">
        <v>0</v>
      </c>
      <c r="F2412" t="s">
        <v>13</v>
      </c>
      <c r="G2412" t="s">
        <v>14</v>
      </c>
      <c r="H2412" t="s">
        <v>19</v>
      </c>
      <c r="I2412">
        <v>131.63</v>
      </c>
      <c r="J2412">
        <v>27.6</v>
      </c>
      <c r="K2412">
        <v>27.6</v>
      </c>
      <c r="L2412" t="s">
        <v>21</v>
      </c>
      <c r="M2412" s="8">
        <v>0</v>
      </c>
      <c r="N2412">
        <f t="shared" si="111"/>
        <v>0</v>
      </c>
      <c r="O2412">
        <f t="shared" si="112"/>
        <v>0</v>
      </c>
      <c r="P2412">
        <f t="shared" si="113"/>
        <v>0</v>
      </c>
      <c r="U2412">
        <v>56</v>
      </c>
      <c r="V2412">
        <v>131.63</v>
      </c>
      <c r="W2412">
        <v>27.6</v>
      </c>
    </row>
    <row r="2413" spans="1:23" x14ac:dyDescent="0.35">
      <c r="A2413">
        <v>3793</v>
      </c>
      <c r="B2413" t="s">
        <v>12</v>
      </c>
      <c r="C2413">
        <v>14</v>
      </c>
      <c r="D2413">
        <v>0</v>
      </c>
      <c r="E2413">
        <v>0</v>
      </c>
      <c r="F2413" t="s">
        <v>23</v>
      </c>
      <c r="G2413" t="s">
        <v>14</v>
      </c>
      <c r="H2413" t="s">
        <v>15</v>
      </c>
      <c r="I2413">
        <v>79.36</v>
      </c>
      <c r="J2413">
        <v>48.8</v>
      </c>
      <c r="K2413">
        <v>48.8</v>
      </c>
      <c r="L2413" t="s">
        <v>21</v>
      </c>
      <c r="M2413" s="8">
        <v>0</v>
      </c>
      <c r="N2413">
        <f t="shared" si="111"/>
        <v>1</v>
      </c>
      <c r="O2413">
        <f t="shared" si="112"/>
        <v>0</v>
      </c>
      <c r="P2413">
        <f t="shared" si="113"/>
        <v>0</v>
      </c>
      <c r="U2413">
        <v>14</v>
      </c>
      <c r="V2413">
        <v>79.36</v>
      </c>
      <c r="W2413">
        <v>48.8</v>
      </c>
    </row>
    <row r="2414" spans="1:23" x14ac:dyDescent="0.35">
      <c r="A2414">
        <v>32215</v>
      </c>
      <c r="B2414" t="s">
        <v>17</v>
      </c>
      <c r="C2414">
        <v>40</v>
      </c>
      <c r="D2414">
        <v>0</v>
      </c>
      <c r="E2414">
        <v>0</v>
      </c>
      <c r="F2414" t="s">
        <v>23</v>
      </c>
      <c r="G2414" t="s">
        <v>14</v>
      </c>
      <c r="H2414" t="s">
        <v>15</v>
      </c>
      <c r="I2414">
        <v>120.77</v>
      </c>
      <c r="J2414">
        <v>27.6</v>
      </c>
      <c r="K2414">
        <v>27.6</v>
      </c>
      <c r="L2414" t="s">
        <v>21</v>
      </c>
      <c r="M2414" s="8">
        <v>0</v>
      </c>
      <c r="N2414">
        <f t="shared" si="111"/>
        <v>0</v>
      </c>
      <c r="O2414">
        <f t="shared" si="112"/>
        <v>0</v>
      </c>
      <c r="P2414">
        <f t="shared" si="113"/>
        <v>0</v>
      </c>
      <c r="U2414">
        <v>40</v>
      </c>
      <c r="V2414">
        <v>120.77</v>
      </c>
      <c r="W2414">
        <v>27.6</v>
      </c>
    </row>
    <row r="2415" spans="1:23" x14ac:dyDescent="0.35">
      <c r="A2415">
        <v>35296</v>
      </c>
      <c r="B2415" t="s">
        <v>17</v>
      </c>
      <c r="C2415">
        <v>58</v>
      </c>
      <c r="D2415">
        <v>0</v>
      </c>
      <c r="E2415">
        <v>0</v>
      </c>
      <c r="F2415" t="s">
        <v>13</v>
      </c>
      <c r="G2415" t="s">
        <v>14</v>
      </c>
      <c r="H2415" t="s">
        <v>19</v>
      </c>
      <c r="I2415">
        <v>100.42</v>
      </c>
      <c r="J2415">
        <v>39.5</v>
      </c>
      <c r="K2415">
        <v>39.5</v>
      </c>
      <c r="L2415" t="s">
        <v>22</v>
      </c>
      <c r="M2415" s="8">
        <v>0</v>
      </c>
      <c r="N2415">
        <f t="shared" si="111"/>
        <v>0</v>
      </c>
      <c r="O2415">
        <f t="shared" si="112"/>
        <v>0</v>
      </c>
      <c r="P2415">
        <f t="shared" si="113"/>
        <v>0</v>
      </c>
      <c r="U2415">
        <v>58</v>
      </c>
      <c r="V2415">
        <v>100.42</v>
      </c>
      <c r="W2415">
        <v>39.5</v>
      </c>
    </row>
    <row r="2416" spans="1:23" x14ac:dyDescent="0.35">
      <c r="A2416">
        <v>69502</v>
      </c>
      <c r="B2416" t="s">
        <v>17</v>
      </c>
      <c r="C2416">
        <v>52</v>
      </c>
      <c r="D2416">
        <v>1</v>
      </c>
      <c r="E2416">
        <v>0</v>
      </c>
      <c r="F2416" t="s">
        <v>13</v>
      </c>
      <c r="G2416" t="s">
        <v>14</v>
      </c>
      <c r="H2416" t="s">
        <v>15</v>
      </c>
      <c r="I2416">
        <v>155.86000000000001</v>
      </c>
      <c r="J2416">
        <v>27.2</v>
      </c>
      <c r="K2416">
        <v>27.2</v>
      </c>
      <c r="L2416" t="s">
        <v>22</v>
      </c>
      <c r="M2416" s="8">
        <v>0</v>
      </c>
      <c r="N2416">
        <f t="shared" si="111"/>
        <v>0</v>
      </c>
      <c r="O2416">
        <f t="shared" si="112"/>
        <v>0</v>
      </c>
      <c r="P2416">
        <f t="shared" si="113"/>
        <v>0</v>
      </c>
      <c r="U2416">
        <v>52</v>
      </c>
      <c r="V2416">
        <v>155.86000000000001</v>
      </c>
      <c r="W2416">
        <v>27.2</v>
      </c>
    </row>
    <row r="2417" spans="1:23" x14ac:dyDescent="0.35">
      <c r="A2417">
        <v>67620</v>
      </c>
      <c r="B2417" t="s">
        <v>12</v>
      </c>
      <c r="C2417">
        <v>30</v>
      </c>
      <c r="D2417">
        <v>0</v>
      </c>
      <c r="E2417">
        <v>0</v>
      </c>
      <c r="F2417" t="s">
        <v>13</v>
      </c>
      <c r="G2417" t="s">
        <v>25</v>
      </c>
      <c r="H2417" t="s">
        <v>19</v>
      </c>
      <c r="I2417">
        <v>66.010000000000005</v>
      </c>
      <c r="J2417">
        <v>26.3</v>
      </c>
      <c r="K2417">
        <v>26.3</v>
      </c>
      <c r="L2417" t="s">
        <v>22</v>
      </c>
      <c r="M2417" s="8">
        <v>0</v>
      </c>
      <c r="N2417">
        <f t="shared" si="111"/>
        <v>0</v>
      </c>
      <c r="O2417">
        <f t="shared" si="112"/>
        <v>0</v>
      </c>
      <c r="P2417">
        <f t="shared" si="113"/>
        <v>0</v>
      </c>
      <c r="U2417">
        <v>30</v>
      </c>
      <c r="V2417">
        <v>66.010000000000005</v>
      </c>
      <c r="W2417">
        <v>26.3</v>
      </c>
    </row>
    <row r="2418" spans="1:23" x14ac:dyDescent="0.35">
      <c r="A2418">
        <v>27664</v>
      </c>
      <c r="B2418" t="s">
        <v>17</v>
      </c>
      <c r="C2418">
        <v>47</v>
      </c>
      <c r="D2418">
        <v>0</v>
      </c>
      <c r="E2418">
        <v>0</v>
      </c>
      <c r="F2418" t="s">
        <v>13</v>
      </c>
      <c r="G2418" t="s">
        <v>14</v>
      </c>
      <c r="H2418" t="s">
        <v>15</v>
      </c>
      <c r="I2418">
        <v>86.99</v>
      </c>
      <c r="J2418">
        <v>28.9</v>
      </c>
      <c r="K2418">
        <v>28.9</v>
      </c>
      <c r="L2418" t="s">
        <v>22</v>
      </c>
      <c r="M2418" s="8">
        <v>0</v>
      </c>
      <c r="N2418">
        <f t="shared" si="111"/>
        <v>0</v>
      </c>
      <c r="O2418">
        <f t="shared" si="112"/>
        <v>0</v>
      </c>
      <c r="P2418">
        <f t="shared" si="113"/>
        <v>0</v>
      </c>
      <c r="U2418">
        <v>47</v>
      </c>
      <c r="V2418">
        <v>86.99</v>
      </c>
      <c r="W2418">
        <v>28.9</v>
      </c>
    </row>
    <row r="2419" spans="1:23" x14ac:dyDescent="0.35">
      <c r="A2419">
        <v>49555</v>
      </c>
      <c r="B2419" t="s">
        <v>17</v>
      </c>
      <c r="C2419">
        <v>34</v>
      </c>
      <c r="D2419">
        <v>0</v>
      </c>
      <c r="E2419">
        <v>0</v>
      </c>
      <c r="F2419" t="s">
        <v>13</v>
      </c>
      <c r="G2419" t="s">
        <v>25</v>
      </c>
      <c r="H2419" t="s">
        <v>15</v>
      </c>
      <c r="I2419">
        <v>90.55</v>
      </c>
      <c r="J2419">
        <v>30</v>
      </c>
      <c r="K2419">
        <v>30</v>
      </c>
      <c r="L2419" t="s">
        <v>21</v>
      </c>
      <c r="M2419" s="8">
        <v>0</v>
      </c>
      <c r="N2419">
        <f t="shared" si="111"/>
        <v>0</v>
      </c>
      <c r="O2419">
        <f t="shared" si="112"/>
        <v>0</v>
      </c>
      <c r="P2419">
        <f t="shared" si="113"/>
        <v>0</v>
      </c>
      <c r="U2419">
        <v>34</v>
      </c>
      <c r="V2419">
        <v>90.55</v>
      </c>
      <c r="W2419">
        <v>30</v>
      </c>
    </row>
    <row r="2420" spans="1:23" x14ac:dyDescent="0.35">
      <c r="A2420">
        <v>16812</v>
      </c>
      <c r="B2420" t="s">
        <v>17</v>
      </c>
      <c r="C2420">
        <v>82</v>
      </c>
      <c r="D2420">
        <v>0</v>
      </c>
      <c r="E2420">
        <v>1</v>
      </c>
      <c r="F2420" t="s">
        <v>13</v>
      </c>
      <c r="G2420" t="s">
        <v>18</v>
      </c>
      <c r="H2420" t="s">
        <v>19</v>
      </c>
      <c r="I2420">
        <v>229.58</v>
      </c>
      <c r="J2420">
        <v>23.7</v>
      </c>
      <c r="K2420">
        <v>23.7</v>
      </c>
      <c r="L2420" t="s">
        <v>24</v>
      </c>
      <c r="M2420" s="8">
        <v>0</v>
      </c>
      <c r="N2420">
        <f t="shared" si="111"/>
        <v>0</v>
      </c>
      <c r="O2420">
        <f t="shared" si="112"/>
        <v>0</v>
      </c>
      <c r="P2420">
        <f t="shared" si="113"/>
        <v>1</v>
      </c>
      <c r="U2420">
        <v>82</v>
      </c>
      <c r="V2420">
        <v>229.58</v>
      </c>
      <c r="W2420">
        <v>23.7</v>
      </c>
    </row>
    <row r="2421" spans="1:23" x14ac:dyDescent="0.35">
      <c r="A2421">
        <v>63665</v>
      </c>
      <c r="B2421" t="s">
        <v>17</v>
      </c>
      <c r="C2421">
        <v>31</v>
      </c>
      <c r="D2421">
        <v>0</v>
      </c>
      <c r="E2421">
        <v>0</v>
      </c>
      <c r="F2421" t="s">
        <v>13</v>
      </c>
      <c r="G2421" t="s">
        <v>14</v>
      </c>
      <c r="H2421" t="s">
        <v>15</v>
      </c>
      <c r="I2421">
        <v>60.06</v>
      </c>
      <c r="J2421">
        <v>25.5</v>
      </c>
      <c r="K2421">
        <v>25.5</v>
      </c>
      <c r="L2421" t="s">
        <v>22</v>
      </c>
      <c r="M2421" s="8">
        <v>0</v>
      </c>
      <c r="N2421">
        <f t="shared" si="111"/>
        <v>0</v>
      </c>
      <c r="O2421">
        <f t="shared" si="112"/>
        <v>0</v>
      </c>
      <c r="P2421">
        <f t="shared" si="113"/>
        <v>0</v>
      </c>
      <c r="U2421">
        <v>31</v>
      </c>
      <c r="V2421">
        <v>60.06</v>
      </c>
      <c r="W2421">
        <v>25.5</v>
      </c>
    </row>
    <row r="2422" spans="1:23" x14ac:dyDescent="0.35">
      <c r="A2422">
        <v>68141</v>
      </c>
      <c r="B2422" t="s">
        <v>17</v>
      </c>
      <c r="C2422">
        <v>58</v>
      </c>
      <c r="D2422">
        <v>0</v>
      </c>
      <c r="E2422">
        <v>0</v>
      </c>
      <c r="F2422" t="s">
        <v>13</v>
      </c>
      <c r="G2422" t="s">
        <v>14</v>
      </c>
      <c r="H2422" t="s">
        <v>19</v>
      </c>
      <c r="I2422">
        <v>65.66</v>
      </c>
      <c r="J2422">
        <v>24.6</v>
      </c>
      <c r="K2422">
        <v>24.6</v>
      </c>
      <c r="L2422" t="s">
        <v>16</v>
      </c>
      <c r="M2422" s="8">
        <v>0</v>
      </c>
      <c r="N2422">
        <f t="shared" si="111"/>
        <v>0</v>
      </c>
      <c r="O2422">
        <f t="shared" si="112"/>
        <v>0</v>
      </c>
      <c r="P2422">
        <f t="shared" si="113"/>
        <v>0</v>
      </c>
      <c r="U2422">
        <v>58</v>
      </c>
      <c r="V2422">
        <v>65.66</v>
      </c>
      <c r="W2422">
        <v>24.6</v>
      </c>
    </row>
    <row r="2423" spans="1:23" x14ac:dyDescent="0.35">
      <c r="A2423">
        <v>33674</v>
      </c>
      <c r="B2423" t="s">
        <v>17</v>
      </c>
      <c r="C2423">
        <v>47</v>
      </c>
      <c r="D2423">
        <v>0</v>
      </c>
      <c r="E2423">
        <v>0</v>
      </c>
      <c r="F2423" t="s">
        <v>13</v>
      </c>
      <c r="G2423" t="s">
        <v>14</v>
      </c>
      <c r="H2423" t="s">
        <v>15</v>
      </c>
      <c r="I2423">
        <v>104.7</v>
      </c>
      <c r="J2423">
        <v>20.7</v>
      </c>
      <c r="K2423">
        <v>20.7</v>
      </c>
      <c r="L2423" t="s">
        <v>22</v>
      </c>
      <c r="M2423" s="8">
        <v>0</v>
      </c>
      <c r="N2423">
        <f t="shared" si="111"/>
        <v>0</v>
      </c>
      <c r="O2423">
        <f t="shared" si="112"/>
        <v>0</v>
      </c>
      <c r="P2423">
        <f t="shared" si="113"/>
        <v>0</v>
      </c>
      <c r="U2423">
        <v>47</v>
      </c>
      <c r="V2423">
        <v>104.7</v>
      </c>
      <c r="W2423">
        <v>20.7</v>
      </c>
    </row>
    <row r="2424" spans="1:23" x14ac:dyDescent="0.35">
      <c r="A2424">
        <v>30432</v>
      </c>
      <c r="B2424" t="s">
        <v>12</v>
      </c>
      <c r="C2424">
        <v>65</v>
      </c>
      <c r="D2424">
        <v>1</v>
      </c>
      <c r="E2424">
        <v>0</v>
      </c>
      <c r="F2424" t="s">
        <v>13</v>
      </c>
      <c r="G2424" t="s">
        <v>18</v>
      </c>
      <c r="H2424" t="s">
        <v>15</v>
      </c>
      <c r="I2424">
        <v>113.86</v>
      </c>
      <c r="J2424">
        <v>36.4</v>
      </c>
      <c r="K2424">
        <v>36.4</v>
      </c>
      <c r="L2424" t="s">
        <v>21</v>
      </c>
      <c r="M2424" s="8">
        <v>0</v>
      </c>
      <c r="N2424">
        <f t="shared" si="111"/>
        <v>0</v>
      </c>
      <c r="O2424">
        <f t="shared" si="112"/>
        <v>0</v>
      </c>
      <c r="P2424">
        <f t="shared" si="113"/>
        <v>0</v>
      </c>
      <c r="U2424">
        <v>65</v>
      </c>
      <c r="V2424">
        <v>113.86</v>
      </c>
      <c r="W2424">
        <v>36.4</v>
      </c>
    </row>
    <row r="2425" spans="1:23" x14ac:dyDescent="0.35">
      <c r="A2425">
        <v>10886</v>
      </c>
      <c r="B2425" t="s">
        <v>17</v>
      </c>
      <c r="C2425">
        <v>13</v>
      </c>
      <c r="D2425">
        <v>0</v>
      </c>
      <c r="E2425">
        <v>0</v>
      </c>
      <c r="F2425" t="s">
        <v>23</v>
      </c>
      <c r="G2425" t="s">
        <v>26</v>
      </c>
      <c r="H2425" t="s">
        <v>19</v>
      </c>
      <c r="I2425">
        <v>99.49</v>
      </c>
      <c r="J2425">
        <v>23.4</v>
      </c>
      <c r="K2425">
        <v>23.4</v>
      </c>
      <c r="L2425" t="s">
        <v>24</v>
      </c>
      <c r="M2425" s="8">
        <v>0</v>
      </c>
      <c r="N2425">
        <f t="shared" si="111"/>
        <v>0</v>
      </c>
      <c r="O2425">
        <f t="shared" si="112"/>
        <v>0</v>
      </c>
      <c r="P2425">
        <f t="shared" si="113"/>
        <v>0</v>
      </c>
      <c r="U2425">
        <v>13</v>
      </c>
      <c r="V2425">
        <v>99.49</v>
      </c>
      <c r="W2425">
        <v>23.4</v>
      </c>
    </row>
    <row r="2426" spans="1:23" x14ac:dyDescent="0.35">
      <c r="A2426">
        <v>62629</v>
      </c>
      <c r="B2426" t="s">
        <v>12</v>
      </c>
      <c r="C2426">
        <v>37</v>
      </c>
      <c r="D2426">
        <v>1</v>
      </c>
      <c r="E2426">
        <v>0</v>
      </c>
      <c r="F2426" t="s">
        <v>13</v>
      </c>
      <c r="G2426" t="s">
        <v>14</v>
      </c>
      <c r="H2426" t="s">
        <v>15</v>
      </c>
      <c r="I2426">
        <v>165.99</v>
      </c>
      <c r="J2426">
        <v>32.299999999999997</v>
      </c>
      <c r="K2426">
        <v>32.299999999999997</v>
      </c>
      <c r="L2426" t="s">
        <v>21</v>
      </c>
      <c r="M2426" s="8">
        <v>0</v>
      </c>
      <c r="N2426">
        <f t="shared" si="111"/>
        <v>0</v>
      </c>
      <c r="O2426">
        <f t="shared" si="112"/>
        <v>0</v>
      </c>
      <c r="P2426">
        <f t="shared" si="113"/>
        <v>0</v>
      </c>
      <c r="U2426">
        <v>37</v>
      </c>
      <c r="V2426">
        <v>165.99</v>
      </c>
      <c r="W2426">
        <v>32.299999999999997</v>
      </c>
    </row>
    <row r="2427" spans="1:23" x14ac:dyDescent="0.35">
      <c r="A2427">
        <v>67758</v>
      </c>
      <c r="B2427" t="s">
        <v>12</v>
      </c>
      <c r="C2427">
        <v>9</v>
      </c>
      <c r="D2427">
        <v>0</v>
      </c>
      <c r="E2427">
        <v>0</v>
      </c>
      <c r="F2427" t="s">
        <v>23</v>
      </c>
      <c r="G2427" t="s">
        <v>26</v>
      </c>
      <c r="H2427" t="s">
        <v>15</v>
      </c>
      <c r="I2427">
        <v>114.99</v>
      </c>
      <c r="J2427">
        <v>18.8</v>
      </c>
      <c r="K2427">
        <v>18.8</v>
      </c>
      <c r="L2427" t="s">
        <v>24</v>
      </c>
      <c r="M2427" s="8">
        <v>0</v>
      </c>
      <c r="N2427">
        <f t="shared" si="111"/>
        <v>0</v>
      </c>
      <c r="O2427">
        <f t="shared" si="112"/>
        <v>0</v>
      </c>
      <c r="P2427">
        <f t="shared" si="113"/>
        <v>0</v>
      </c>
      <c r="U2427">
        <v>9</v>
      </c>
      <c r="V2427">
        <v>114.99</v>
      </c>
      <c r="W2427">
        <v>18.8</v>
      </c>
    </row>
    <row r="2428" spans="1:23" x14ac:dyDescent="0.35">
      <c r="A2428">
        <v>41244</v>
      </c>
      <c r="B2428" t="s">
        <v>17</v>
      </c>
      <c r="C2428">
        <v>7</v>
      </c>
      <c r="D2428">
        <v>0</v>
      </c>
      <c r="E2428">
        <v>0</v>
      </c>
      <c r="F2428" t="s">
        <v>23</v>
      </c>
      <c r="G2428" t="s">
        <v>26</v>
      </c>
      <c r="H2428" t="s">
        <v>15</v>
      </c>
      <c r="I2428">
        <v>79.58</v>
      </c>
      <c r="J2428">
        <v>15.5</v>
      </c>
      <c r="K2428">
        <v>15.5</v>
      </c>
      <c r="L2428" t="s">
        <v>24</v>
      </c>
      <c r="M2428" s="8">
        <v>0</v>
      </c>
      <c r="N2428">
        <f t="shared" si="111"/>
        <v>0</v>
      </c>
      <c r="O2428">
        <f t="shared" si="112"/>
        <v>0</v>
      </c>
      <c r="P2428">
        <f t="shared" si="113"/>
        <v>0</v>
      </c>
      <c r="U2428">
        <v>7</v>
      </c>
      <c r="V2428">
        <v>79.58</v>
      </c>
      <c r="W2428">
        <v>15.5</v>
      </c>
    </row>
    <row r="2429" spans="1:23" x14ac:dyDescent="0.35">
      <c r="A2429">
        <v>50309</v>
      </c>
      <c r="B2429" t="s">
        <v>17</v>
      </c>
      <c r="C2429">
        <v>37</v>
      </c>
      <c r="D2429">
        <v>0</v>
      </c>
      <c r="E2429">
        <v>0</v>
      </c>
      <c r="F2429" t="s">
        <v>23</v>
      </c>
      <c r="G2429" t="s">
        <v>25</v>
      </c>
      <c r="H2429" t="s">
        <v>19</v>
      </c>
      <c r="I2429">
        <v>77.37</v>
      </c>
      <c r="J2429">
        <v>21.4</v>
      </c>
      <c r="K2429">
        <v>21.4</v>
      </c>
      <c r="L2429" t="s">
        <v>21</v>
      </c>
      <c r="M2429" s="8">
        <v>0</v>
      </c>
      <c r="N2429">
        <f t="shared" si="111"/>
        <v>0</v>
      </c>
      <c r="O2429">
        <f t="shared" si="112"/>
        <v>0</v>
      </c>
      <c r="P2429">
        <f t="shared" si="113"/>
        <v>0</v>
      </c>
      <c r="U2429">
        <v>37</v>
      </c>
      <c r="V2429">
        <v>77.37</v>
      </c>
      <c r="W2429">
        <v>21.4</v>
      </c>
    </row>
    <row r="2430" spans="1:23" x14ac:dyDescent="0.35">
      <c r="A2430">
        <v>6480</v>
      </c>
      <c r="B2430" t="s">
        <v>12</v>
      </c>
      <c r="C2430">
        <v>62</v>
      </c>
      <c r="D2430">
        <v>0</v>
      </c>
      <c r="E2430">
        <v>0</v>
      </c>
      <c r="F2430" t="s">
        <v>23</v>
      </c>
      <c r="G2430" t="s">
        <v>25</v>
      </c>
      <c r="H2430" t="s">
        <v>15</v>
      </c>
      <c r="I2430">
        <v>93.55</v>
      </c>
      <c r="J2430">
        <v>31.7</v>
      </c>
      <c r="K2430">
        <v>31.7</v>
      </c>
      <c r="L2430" t="s">
        <v>21</v>
      </c>
      <c r="M2430" s="8">
        <v>0</v>
      </c>
      <c r="N2430">
        <f t="shared" si="111"/>
        <v>0</v>
      </c>
      <c r="O2430">
        <f t="shared" si="112"/>
        <v>0</v>
      </c>
      <c r="P2430">
        <f t="shared" si="113"/>
        <v>0</v>
      </c>
      <c r="U2430">
        <v>62</v>
      </c>
      <c r="V2430">
        <v>93.55</v>
      </c>
      <c r="W2430">
        <v>31.7</v>
      </c>
    </row>
    <row r="2431" spans="1:23" x14ac:dyDescent="0.35">
      <c r="A2431">
        <v>27007</v>
      </c>
      <c r="B2431" t="s">
        <v>12</v>
      </c>
      <c r="C2431">
        <v>14</v>
      </c>
      <c r="D2431">
        <v>0</v>
      </c>
      <c r="E2431">
        <v>0</v>
      </c>
      <c r="F2431" t="s">
        <v>23</v>
      </c>
      <c r="G2431" t="s">
        <v>18</v>
      </c>
      <c r="H2431" t="s">
        <v>15</v>
      </c>
      <c r="I2431">
        <v>187.22</v>
      </c>
      <c r="J2431">
        <v>29.7</v>
      </c>
      <c r="K2431">
        <v>29.7</v>
      </c>
      <c r="L2431" t="s">
        <v>24</v>
      </c>
      <c r="M2431" s="8">
        <v>0</v>
      </c>
      <c r="N2431">
        <f t="shared" si="111"/>
        <v>0</v>
      </c>
      <c r="O2431">
        <f t="shared" si="112"/>
        <v>0</v>
      </c>
      <c r="P2431">
        <f t="shared" si="113"/>
        <v>1</v>
      </c>
      <c r="U2431">
        <v>14</v>
      </c>
      <c r="V2431">
        <v>187.22</v>
      </c>
      <c r="W2431">
        <v>29.7</v>
      </c>
    </row>
    <row r="2432" spans="1:23" x14ac:dyDescent="0.35">
      <c r="A2432">
        <v>63912</v>
      </c>
      <c r="B2432" t="s">
        <v>17</v>
      </c>
      <c r="C2432">
        <v>77</v>
      </c>
      <c r="D2432">
        <v>0</v>
      </c>
      <c r="E2432">
        <v>0</v>
      </c>
      <c r="F2432" t="s">
        <v>13</v>
      </c>
      <c r="G2432" t="s">
        <v>25</v>
      </c>
      <c r="H2432" t="s">
        <v>19</v>
      </c>
      <c r="I2432">
        <v>167.59</v>
      </c>
      <c r="J2432">
        <v>34.299999999999997</v>
      </c>
      <c r="K2432">
        <v>34.299999999999997</v>
      </c>
      <c r="L2432" t="s">
        <v>16</v>
      </c>
      <c r="M2432" s="8">
        <v>0</v>
      </c>
      <c r="N2432">
        <f t="shared" si="111"/>
        <v>0</v>
      </c>
      <c r="O2432">
        <f t="shared" si="112"/>
        <v>0</v>
      </c>
      <c r="P2432">
        <f t="shared" si="113"/>
        <v>0</v>
      </c>
      <c r="U2432">
        <v>77</v>
      </c>
      <c r="V2432">
        <v>167.59</v>
      </c>
      <c r="W2432">
        <v>34.299999999999997</v>
      </c>
    </row>
    <row r="2433" spans="1:23" x14ac:dyDescent="0.35">
      <c r="A2433">
        <v>37483</v>
      </c>
      <c r="B2433" t="s">
        <v>12</v>
      </c>
      <c r="C2433">
        <v>36</v>
      </c>
      <c r="D2433">
        <v>0</v>
      </c>
      <c r="E2433">
        <v>0</v>
      </c>
      <c r="F2433" t="s">
        <v>13</v>
      </c>
      <c r="G2433" t="s">
        <v>14</v>
      </c>
      <c r="H2433" t="s">
        <v>15</v>
      </c>
      <c r="I2433">
        <v>98.03</v>
      </c>
      <c r="J2433">
        <v>22.1</v>
      </c>
      <c r="K2433">
        <v>22.1</v>
      </c>
      <c r="L2433" t="s">
        <v>22</v>
      </c>
      <c r="M2433" s="8">
        <v>0</v>
      </c>
      <c r="N2433">
        <f t="shared" si="111"/>
        <v>0</v>
      </c>
      <c r="O2433">
        <f t="shared" si="112"/>
        <v>0</v>
      </c>
      <c r="P2433">
        <f t="shared" si="113"/>
        <v>0</v>
      </c>
      <c r="U2433">
        <v>36</v>
      </c>
      <c r="V2433">
        <v>98.03</v>
      </c>
      <c r="W2433">
        <v>22.1</v>
      </c>
    </row>
    <row r="2434" spans="1:23" x14ac:dyDescent="0.35">
      <c r="A2434">
        <v>29855</v>
      </c>
      <c r="B2434" t="s">
        <v>17</v>
      </c>
      <c r="C2434">
        <v>3</v>
      </c>
      <c r="D2434">
        <v>0</v>
      </c>
      <c r="E2434">
        <v>0</v>
      </c>
      <c r="F2434" t="s">
        <v>23</v>
      </c>
      <c r="G2434" t="s">
        <v>26</v>
      </c>
      <c r="H2434" t="s">
        <v>15</v>
      </c>
      <c r="I2434">
        <v>88.79</v>
      </c>
      <c r="J2434">
        <v>21.5</v>
      </c>
      <c r="K2434">
        <v>21.5</v>
      </c>
      <c r="L2434" t="s">
        <v>24</v>
      </c>
      <c r="M2434" s="8">
        <v>0</v>
      </c>
      <c r="N2434">
        <f t="shared" si="111"/>
        <v>0</v>
      </c>
      <c r="O2434">
        <f t="shared" si="112"/>
        <v>0</v>
      </c>
      <c r="P2434">
        <f t="shared" si="113"/>
        <v>0</v>
      </c>
      <c r="U2434">
        <v>3</v>
      </c>
      <c r="V2434">
        <v>88.79</v>
      </c>
      <c r="W2434">
        <v>21.5</v>
      </c>
    </row>
    <row r="2435" spans="1:23" x14ac:dyDescent="0.35">
      <c r="A2435">
        <v>22136</v>
      </c>
      <c r="B2435" t="s">
        <v>12</v>
      </c>
      <c r="C2435">
        <v>78</v>
      </c>
      <c r="D2435">
        <v>1</v>
      </c>
      <c r="E2435">
        <v>1</v>
      </c>
      <c r="F2435" t="s">
        <v>23</v>
      </c>
      <c r="G2435" t="s">
        <v>18</v>
      </c>
      <c r="H2435" t="s">
        <v>15</v>
      </c>
      <c r="I2435">
        <v>92.9</v>
      </c>
      <c r="J2435">
        <v>30.4</v>
      </c>
      <c r="K2435">
        <v>30.4</v>
      </c>
      <c r="L2435" t="s">
        <v>22</v>
      </c>
      <c r="M2435" s="8">
        <v>0</v>
      </c>
      <c r="N2435">
        <f t="shared" ref="N2435:N2498" si="114">IF(OR(J2435&gt;47.5,J2435&lt;9.1),1,0)</f>
        <v>0</v>
      </c>
      <c r="O2435">
        <f t="shared" ref="O2435:O2498" si="115">IF(OR(C2435&lt;-29,C2435&gt;115),1,0)</f>
        <v>0</v>
      </c>
      <c r="P2435">
        <f t="shared" ref="P2435:P2498" si="116">IF(OR(I2435&lt;21.98,I2435&gt;169.36),1,0)</f>
        <v>0</v>
      </c>
      <c r="U2435">
        <v>78</v>
      </c>
      <c r="V2435">
        <v>92.9</v>
      </c>
      <c r="W2435">
        <v>30.4</v>
      </c>
    </row>
    <row r="2436" spans="1:23" x14ac:dyDescent="0.35">
      <c r="A2436">
        <v>66637</v>
      </c>
      <c r="B2436" t="s">
        <v>17</v>
      </c>
      <c r="C2436">
        <v>49</v>
      </c>
      <c r="D2436">
        <v>0</v>
      </c>
      <c r="E2436">
        <v>0</v>
      </c>
      <c r="F2436" t="s">
        <v>13</v>
      </c>
      <c r="G2436" t="s">
        <v>25</v>
      </c>
      <c r="H2436" t="s">
        <v>15</v>
      </c>
      <c r="I2436">
        <v>117.34</v>
      </c>
      <c r="J2436">
        <v>21.6</v>
      </c>
      <c r="K2436">
        <v>21.6</v>
      </c>
      <c r="L2436" t="s">
        <v>21</v>
      </c>
      <c r="M2436" s="8">
        <v>0</v>
      </c>
      <c r="N2436">
        <f t="shared" si="114"/>
        <v>0</v>
      </c>
      <c r="O2436">
        <f t="shared" si="115"/>
        <v>0</v>
      </c>
      <c r="P2436">
        <f t="shared" si="116"/>
        <v>0</v>
      </c>
      <c r="U2436">
        <v>49</v>
      </c>
      <c r="V2436">
        <v>117.34</v>
      </c>
      <c r="W2436">
        <v>21.6</v>
      </c>
    </row>
    <row r="2437" spans="1:23" x14ac:dyDescent="0.35">
      <c r="A2437">
        <v>2244</v>
      </c>
      <c r="B2437" t="s">
        <v>12</v>
      </c>
      <c r="C2437">
        <v>44</v>
      </c>
      <c r="D2437">
        <v>0</v>
      </c>
      <c r="E2437">
        <v>0</v>
      </c>
      <c r="F2437" t="s">
        <v>13</v>
      </c>
      <c r="G2437" t="s">
        <v>14</v>
      </c>
      <c r="H2437" t="s">
        <v>15</v>
      </c>
      <c r="I2437">
        <v>80.75</v>
      </c>
      <c r="J2437">
        <v>30.9</v>
      </c>
      <c r="K2437">
        <v>30.9</v>
      </c>
      <c r="L2437" t="s">
        <v>21</v>
      </c>
      <c r="M2437" s="8">
        <v>0</v>
      </c>
      <c r="N2437">
        <f t="shared" si="114"/>
        <v>0</v>
      </c>
      <c r="O2437">
        <f t="shared" si="115"/>
        <v>0</v>
      </c>
      <c r="P2437">
        <f t="shared" si="116"/>
        <v>0</v>
      </c>
      <c r="U2437">
        <v>44</v>
      </c>
      <c r="V2437">
        <v>80.75</v>
      </c>
      <c r="W2437">
        <v>30.9</v>
      </c>
    </row>
    <row r="2438" spans="1:23" x14ac:dyDescent="0.35">
      <c r="A2438">
        <v>22259</v>
      </c>
      <c r="B2438" t="s">
        <v>12</v>
      </c>
      <c r="C2438">
        <v>10</v>
      </c>
      <c r="D2438">
        <v>0</v>
      </c>
      <c r="E2438">
        <v>0</v>
      </c>
      <c r="F2438" t="s">
        <v>23</v>
      </c>
      <c r="G2438" t="s">
        <v>26</v>
      </c>
      <c r="H2438" t="s">
        <v>19</v>
      </c>
      <c r="I2438">
        <v>77.510000000000005</v>
      </c>
      <c r="J2438">
        <v>21.9</v>
      </c>
      <c r="K2438">
        <v>21.9</v>
      </c>
      <c r="L2438" t="s">
        <v>24</v>
      </c>
      <c r="M2438" s="8">
        <v>0</v>
      </c>
      <c r="N2438">
        <f t="shared" si="114"/>
        <v>0</v>
      </c>
      <c r="O2438">
        <f t="shared" si="115"/>
        <v>0</v>
      </c>
      <c r="P2438">
        <f t="shared" si="116"/>
        <v>0</v>
      </c>
      <c r="U2438">
        <v>10</v>
      </c>
      <c r="V2438">
        <v>77.510000000000005</v>
      </c>
      <c r="W2438">
        <v>21.9</v>
      </c>
    </row>
    <row r="2439" spans="1:23" x14ac:dyDescent="0.35">
      <c r="A2439">
        <v>19088</v>
      </c>
      <c r="B2439" t="s">
        <v>12</v>
      </c>
      <c r="C2439">
        <v>8</v>
      </c>
      <c r="D2439">
        <v>0</v>
      </c>
      <c r="E2439">
        <v>0</v>
      </c>
      <c r="F2439" t="s">
        <v>23</v>
      </c>
      <c r="G2439" t="s">
        <v>26</v>
      </c>
      <c r="H2439" t="s">
        <v>15</v>
      </c>
      <c r="I2439">
        <v>105.63</v>
      </c>
      <c r="J2439">
        <v>19.2</v>
      </c>
      <c r="K2439">
        <v>19.2</v>
      </c>
      <c r="L2439" t="s">
        <v>24</v>
      </c>
      <c r="M2439" s="8">
        <v>0</v>
      </c>
      <c r="N2439">
        <f t="shared" si="114"/>
        <v>0</v>
      </c>
      <c r="O2439">
        <f t="shared" si="115"/>
        <v>0</v>
      </c>
      <c r="P2439">
        <f t="shared" si="116"/>
        <v>0</v>
      </c>
      <c r="U2439">
        <v>8</v>
      </c>
      <c r="V2439">
        <v>105.63</v>
      </c>
      <c r="W2439">
        <v>19.2</v>
      </c>
    </row>
    <row r="2440" spans="1:23" x14ac:dyDescent="0.35">
      <c r="A2440">
        <v>61010</v>
      </c>
      <c r="B2440" t="s">
        <v>17</v>
      </c>
      <c r="C2440">
        <v>60</v>
      </c>
      <c r="D2440">
        <v>0</v>
      </c>
      <c r="E2440">
        <v>0</v>
      </c>
      <c r="F2440" t="s">
        <v>13</v>
      </c>
      <c r="G2440" t="s">
        <v>14</v>
      </c>
      <c r="H2440" t="s">
        <v>15</v>
      </c>
      <c r="I2440">
        <v>114.34</v>
      </c>
      <c r="J2440">
        <v>30.3</v>
      </c>
      <c r="K2440">
        <v>30.3</v>
      </c>
      <c r="L2440" t="s">
        <v>22</v>
      </c>
      <c r="M2440" s="8">
        <v>0</v>
      </c>
      <c r="N2440">
        <f t="shared" si="114"/>
        <v>0</v>
      </c>
      <c r="O2440">
        <f t="shared" si="115"/>
        <v>0</v>
      </c>
      <c r="P2440">
        <f t="shared" si="116"/>
        <v>0</v>
      </c>
      <c r="U2440">
        <v>60</v>
      </c>
      <c r="V2440">
        <v>114.34</v>
      </c>
      <c r="W2440">
        <v>30.3</v>
      </c>
    </row>
    <row r="2441" spans="1:23" x14ac:dyDescent="0.35">
      <c r="A2441">
        <v>49574</v>
      </c>
      <c r="B2441" t="s">
        <v>17</v>
      </c>
      <c r="C2441">
        <v>56</v>
      </c>
      <c r="D2441">
        <v>0</v>
      </c>
      <c r="E2441">
        <v>0</v>
      </c>
      <c r="F2441" t="s">
        <v>13</v>
      </c>
      <c r="G2441" t="s">
        <v>14</v>
      </c>
      <c r="H2441" t="s">
        <v>19</v>
      </c>
      <c r="I2441">
        <v>227.04</v>
      </c>
      <c r="J2441">
        <v>23</v>
      </c>
      <c r="K2441">
        <v>23</v>
      </c>
      <c r="L2441" t="s">
        <v>22</v>
      </c>
      <c r="M2441" s="8">
        <v>0</v>
      </c>
      <c r="N2441">
        <f t="shared" si="114"/>
        <v>0</v>
      </c>
      <c r="O2441">
        <f t="shared" si="115"/>
        <v>0</v>
      </c>
      <c r="P2441">
        <f t="shared" si="116"/>
        <v>1</v>
      </c>
      <c r="U2441">
        <v>56</v>
      </c>
      <c r="V2441">
        <v>227.04</v>
      </c>
      <c r="W2441">
        <v>23</v>
      </c>
    </row>
    <row r="2442" spans="1:23" x14ac:dyDescent="0.35">
      <c r="A2442">
        <v>12336</v>
      </c>
      <c r="B2442" t="s">
        <v>17</v>
      </c>
      <c r="C2442">
        <v>73</v>
      </c>
      <c r="D2442">
        <v>0</v>
      </c>
      <c r="E2442">
        <v>0</v>
      </c>
      <c r="F2442" t="s">
        <v>13</v>
      </c>
      <c r="G2442" t="s">
        <v>18</v>
      </c>
      <c r="H2442" t="s">
        <v>15</v>
      </c>
      <c r="I2442">
        <v>87.56</v>
      </c>
      <c r="J2442">
        <v>24.1</v>
      </c>
      <c r="K2442">
        <v>24.1</v>
      </c>
      <c r="L2442" t="s">
        <v>21</v>
      </c>
      <c r="M2442" s="8">
        <v>0</v>
      </c>
      <c r="N2442">
        <f t="shared" si="114"/>
        <v>0</v>
      </c>
      <c r="O2442">
        <f t="shared" si="115"/>
        <v>0</v>
      </c>
      <c r="P2442">
        <f t="shared" si="116"/>
        <v>0</v>
      </c>
      <c r="U2442">
        <v>73</v>
      </c>
      <c r="V2442">
        <v>87.56</v>
      </c>
      <c r="W2442">
        <v>24.1</v>
      </c>
    </row>
    <row r="2443" spans="1:23" x14ac:dyDescent="0.35">
      <c r="A2443">
        <v>3668</v>
      </c>
      <c r="B2443" t="s">
        <v>17</v>
      </c>
      <c r="C2443">
        <v>65</v>
      </c>
      <c r="D2443">
        <v>0</v>
      </c>
      <c r="E2443">
        <v>0</v>
      </c>
      <c r="F2443" t="s">
        <v>13</v>
      </c>
      <c r="G2443" t="s">
        <v>25</v>
      </c>
      <c r="H2443" t="s">
        <v>15</v>
      </c>
      <c r="I2443">
        <v>84.47</v>
      </c>
      <c r="J2443">
        <v>52.7</v>
      </c>
      <c r="K2443">
        <v>52.7</v>
      </c>
      <c r="L2443" t="s">
        <v>22</v>
      </c>
      <c r="M2443" s="8">
        <v>0</v>
      </c>
      <c r="N2443">
        <f t="shared" si="114"/>
        <v>1</v>
      </c>
      <c r="O2443">
        <f t="shared" si="115"/>
        <v>0</v>
      </c>
      <c r="P2443">
        <f t="shared" si="116"/>
        <v>0</v>
      </c>
      <c r="U2443">
        <v>65</v>
      </c>
      <c r="V2443">
        <v>84.47</v>
      </c>
      <c r="W2443">
        <v>52.7</v>
      </c>
    </row>
    <row r="2444" spans="1:23" x14ac:dyDescent="0.35">
      <c r="A2444">
        <v>6034</v>
      </c>
      <c r="B2444" t="s">
        <v>17</v>
      </c>
      <c r="C2444">
        <v>34</v>
      </c>
      <c r="D2444">
        <v>0</v>
      </c>
      <c r="E2444">
        <v>0</v>
      </c>
      <c r="F2444" t="s">
        <v>13</v>
      </c>
      <c r="G2444" t="s">
        <v>18</v>
      </c>
      <c r="H2444" t="s">
        <v>19</v>
      </c>
      <c r="I2444">
        <v>96.26</v>
      </c>
      <c r="J2444">
        <v>27.6</v>
      </c>
      <c r="K2444">
        <v>27.6</v>
      </c>
      <c r="L2444" t="s">
        <v>24</v>
      </c>
      <c r="M2444" s="8">
        <v>0</v>
      </c>
      <c r="N2444">
        <f t="shared" si="114"/>
        <v>0</v>
      </c>
      <c r="O2444">
        <f t="shared" si="115"/>
        <v>0</v>
      </c>
      <c r="P2444">
        <f t="shared" si="116"/>
        <v>0</v>
      </c>
      <c r="U2444">
        <v>34</v>
      </c>
      <c r="V2444">
        <v>96.26</v>
      </c>
      <c r="W2444">
        <v>27.6</v>
      </c>
    </row>
    <row r="2445" spans="1:23" x14ac:dyDescent="0.35">
      <c r="A2445">
        <v>61418</v>
      </c>
      <c r="B2445" t="s">
        <v>12</v>
      </c>
      <c r="C2445">
        <v>13</v>
      </c>
      <c r="D2445">
        <v>0</v>
      </c>
      <c r="E2445">
        <v>0</v>
      </c>
      <c r="F2445" t="s">
        <v>23</v>
      </c>
      <c r="G2445" t="s">
        <v>26</v>
      </c>
      <c r="H2445" t="s">
        <v>19</v>
      </c>
      <c r="I2445">
        <v>116.64</v>
      </c>
      <c r="J2445">
        <v>23.9</v>
      </c>
      <c r="K2445">
        <v>23.9</v>
      </c>
      <c r="L2445" t="s">
        <v>24</v>
      </c>
      <c r="M2445" s="8">
        <v>0</v>
      </c>
      <c r="N2445">
        <f t="shared" si="114"/>
        <v>0</v>
      </c>
      <c r="O2445">
        <f t="shared" si="115"/>
        <v>0</v>
      </c>
      <c r="P2445">
        <f t="shared" si="116"/>
        <v>0</v>
      </c>
      <c r="U2445">
        <v>13</v>
      </c>
      <c r="V2445">
        <v>116.64</v>
      </c>
      <c r="W2445">
        <v>23.9</v>
      </c>
    </row>
    <row r="2446" spans="1:23" x14ac:dyDescent="0.35">
      <c r="A2446">
        <v>68725</v>
      </c>
      <c r="B2446" t="s">
        <v>17</v>
      </c>
      <c r="C2446">
        <v>80</v>
      </c>
      <c r="D2446">
        <v>0</v>
      </c>
      <c r="E2446">
        <v>0</v>
      </c>
      <c r="F2446" t="s">
        <v>13</v>
      </c>
      <c r="G2446" t="s">
        <v>14</v>
      </c>
      <c r="H2446" t="s">
        <v>15</v>
      </c>
      <c r="I2446">
        <v>79.569999999999993</v>
      </c>
      <c r="J2446">
        <v>26.9</v>
      </c>
      <c r="K2446">
        <v>26.9</v>
      </c>
      <c r="L2446" t="s">
        <v>21</v>
      </c>
      <c r="M2446" s="8">
        <v>0</v>
      </c>
      <c r="N2446">
        <f t="shared" si="114"/>
        <v>0</v>
      </c>
      <c r="O2446">
        <f t="shared" si="115"/>
        <v>0</v>
      </c>
      <c r="P2446">
        <f t="shared" si="116"/>
        <v>0</v>
      </c>
      <c r="U2446">
        <v>80</v>
      </c>
      <c r="V2446">
        <v>79.569999999999993</v>
      </c>
      <c r="W2446">
        <v>26.9</v>
      </c>
    </row>
    <row r="2447" spans="1:23" x14ac:dyDescent="0.35">
      <c r="A2447">
        <v>464</v>
      </c>
      <c r="B2447" t="s">
        <v>12</v>
      </c>
      <c r="C2447">
        <v>46</v>
      </c>
      <c r="D2447">
        <v>0</v>
      </c>
      <c r="E2447">
        <v>0</v>
      </c>
      <c r="F2447" t="s">
        <v>13</v>
      </c>
      <c r="G2447" t="s">
        <v>14</v>
      </c>
      <c r="H2447" t="s">
        <v>19</v>
      </c>
      <c r="I2447">
        <v>78.44</v>
      </c>
      <c r="J2447">
        <v>23.9</v>
      </c>
      <c r="K2447">
        <v>23.9</v>
      </c>
      <c r="L2447" t="s">
        <v>21</v>
      </c>
      <c r="M2447" s="8">
        <v>0</v>
      </c>
      <c r="N2447">
        <f t="shared" si="114"/>
        <v>0</v>
      </c>
      <c r="O2447">
        <f t="shared" si="115"/>
        <v>0</v>
      </c>
      <c r="P2447">
        <f t="shared" si="116"/>
        <v>0</v>
      </c>
      <c r="U2447">
        <v>46</v>
      </c>
      <c r="V2447">
        <v>78.44</v>
      </c>
      <c r="W2447">
        <v>23.9</v>
      </c>
    </row>
    <row r="2448" spans="1:23" x14ac:dyDescent="0.35">
      <c r="A2448">
        <v>42225</v>
      </c>
      <c r="B2448" t="s">
        <v>17</v>
      </c>
      <c r="C2448">
        <v>80</v>
      </c>
      <c r="D2448">
        <v>0</v>
      </c>
      <c r="E2448">
        <v>0</v>
      </c>
      <c r="F2448" t="s">
        <v>13</v>
      </c>
      <c r="G2448" t="s">
        <v>18</v>
      </c>
      <c r="H2448" t="s">
        <v>15</v>
      </c>
      <c r="I2448">
        <v>64.150000000000006</v>
      </c>
      <c r="J2448">
        <v>40.5</v>
      </c>
      <c r="K2448">
        <v>40.5</v>
      </c>
      <c r="L2448" t="s">
        <v>21</v>
      </c>
      <c r="M2448" s="8">
        <v>0</v>
      </c>
      <c r="N2448">
        <f t="shared" si="114"/>
        <v>0</v>
      </c>
      <c r="O2448">
        <f t="shared" si="115"/>
        <v>0</v>
      </c>
      <c r="P2448">
        <f t="shared" si="116"/>
        <v>0</v>
      </c>
      <c r="U2448">
        <v>80</v>
      </c>
      <c r="V2448">
        <v>64.150000000000006</v>
      </c>
      <c r="W2448">
        <v>40.5</v>
      </c>
    </row>
    <row r="2449" spans="1:23" x14ac:dyDescent="0.35">
      <c r="A2449">
        <v>51254</v>
      </c>
      <c r="B2449" t="s">
        <v>17</v>
      </c>
      <c r="C2449">
        <v>65</v>
      </c>
      <c r="D2449">
        <v>0</v>
      </c>
      <c r="E2449">
        <v>0</v>
      </c>
      <c r="F2449" t="s">
        <v>23</v>
      </c>
      <c r="G2449" t="s">
        <v>14</v>
      </c>
      <c r="H2449" t="s">
        <v>15</v>
      </c>
      <c r="I2449">
        <v>74.5</v>
      </c>
      <c r="J2449">
        <v>32</v>
      </c>
      <c r="K2449">
        <v>32</v>
      </c>
      <c r="L2449" t="s">
        <v>21</v>
      </c>
      <c r="M2449" s="8">
        <v>0</v>
      </c>
      <c r="N2449">
        <f t="shared" si="114"/>
        <v>0</v>
      </c>
      <c r="O2449">
        <f t="shared" si="115"/>
        <v>0</v>
      </c>
      <c r="P2449">
        <f t="shared" si="116"/>
        <v>0</v>
      </c>
      <c r="U2449">
        <v>65</v>
      </c>
      <c r="V2449">
        <v>74.5</v>
      </c>
      <c r="W2449">
        <v>32</v>
      </c>
    </row>
    <row r="2450" spans="1:23" x14ac:dyDescent="0.35">
      <c r="A2450">
        <v>59164</v>
      </c>
      <c r="B2450" t="s">
        <v>17</v>
      </c>
      <c r="C2450">
        <v>24</v>
      </c>
      <c r="D2450">
        <v>0</v>
      </c>
      <c r="E2450">
        <v>0</v>
      </c>
      <c r="F2450" t="s">
        <v>23</v>
      </c>
      <c r="G2450" t="s">
        <v>14</v>
      </c>
      <c r="H2450" t="s">
        <v>15</v>
      </c>
      <c r="I2450">
        <v>70.319999999999993</v>
      </c>
      <c r="J2450">
        <v>20.5</v>
      </c>
      <c r="K2450">
        <v>20.5</v>
      </c>
      <c r="L2450" t="s">
        <v>24</v>
      </c>
      <c r="M2450" s="8">
        <v>0</v>
      </c>
      <c r="N2450">
        <f t="shared" si="114"/>
        <v>0</v>
      </c>
      <c r="O2450">
        <f t="shared" si="115"/>
        <v>0</v>
      </c>
      <c r="P2450">
        <f t="shared" si="116"/>
        <v>0</v>
      </c>
      <c r="U2450">
        <v>24</v>
      </c>
      <c r="V2450">
        <v>70.319999999999993</v>
      </c>
      <c r="W2450">
        <v>20.5</v>
      </c>
    </row>
    <row r="2451" spans="1:23" x14ac:dyDescent="0.35">
      <c r="A2451">
        <v>70429</v>
      </c>
      <c r="B2451" t="s">
        <v>17</v>
      </c>
      <c r="C2451">
        <v>33</v>
      </c>
      <c r="D2451">
        <v>0</v>
      </c>
      <c r="E2451">
        <v>0</v>
      </c>
      <c r="F2451" t="s">
        <v>13</v>
      </c>
      <c r="G2451" t="s">
        <v>14</v>
      </c>
      <c r="H2451" t="s">
        <v>15</v>
      </c>
      <c r="I2451">
        <v>84.48</v>
      </c>
      <c r="J2451">
        <v>44.5</v>
      </c>
      <c r="K2451">
        <v>44.5</v>
      </c>
      <c r="L2451" t="s">
        <v>21</v>
      </c>
      <c r="M2451" s="8">
        <v>0</v>
      </c>
      <c r="N2451">
        <f t="shared" si="114"/>
        <v>0</v>
      </c>
      <c r="O2451">
        <f t="shared" si="115"/>
        <v>0</v>
      </c>
      <c r="P2451">
        <f t="shared" si="116"/>
        <v>0</v>
      </c>
      <c r="U2451">
        <v>33</v>
      </c>
      <c r="V2451">
        <v>84.48</v>
      </c>
      <c r="W2451">
        <v>44.5</v>
      </c>
    </row>
    <row r="2452" spans="1:23" x14ac:dyDescent="0.35">
      <c r="A2452">
        <v>54253</v>
      </c>
      <c r="B2452" t="s">
        <v>12</v>
      </c>
      <c r="C2452">
        <v>11</v>
      </c>
      <c r="D2452">
        <v>0</v>
      </c>
      <c r="E2452">
        <v>0</v>
      </c>
      <c r="F2452" t="s">
        <v>23</v>
      </c>
      <c r="G2452" t="s">
        <v>26</v>
      </c>
      <c r="H2452" t="s">
        <v>15</v>
      </c>
      <c r="I2452">
        <v>144.08000000000001</v>
      </c>
      <c r="J2452">
        <v>16.2</v>
      </c>
      <c r="K2452">
        <v>16.2</v>
      </c>
      <c r="L2452" t="s">
        <v>16</v>
      </c>
      <c r="M2452" s="8">
        <v>0</v>
      </c>
      <c r="N2452">
        <f t="shared" si="114"/>
        <v>0</v>
      </c>
      <c r="O2452">
        <f t="shared" si="115"/>
        <v>0</v>
      </c>
      <c r="P2452">
        <f t="shared" si="116"/>
        <v>0</v>
      </c>
      <c r="U2452">
        <v>11</v>
      </c>
      <c r="V2452">
        <v>144.08000000000001</v>
      </c>
      <c r="W2452">
        <v>16.2</v>
      </c>
    </row>
    <row r="2453" spans="1:23" x14ac:dyDescent="0.35">
      <c r="A2453">
        <v>47937</v>
      </c>
      <c r="B2453" t="s">
        <v>17</v>
      </c>
      <c r="C2453">
        <v>57</v>
      </c>
      <c r="D2453">
        <v>0</v>
      </c>
      <c r="E2453">
        <v>0</v>
      </c>
      <c r="F2453" t="s">
        <v>13</v>
      </c>
      <c r="G2453" t="s">
        <v>18</v>
      </c>
      <c r="H2453" t="s">
        <v>19</v>
      </c>
      <c r="I2453">
        <v>78.14</v>
      </c>
      <c r="J2453">
        <v>35.799999999999997</v>
      </c>
      <c r="K2453">
        <v>35.799999999999997</v>
      </c>
      <c r="L2453" t="s">
        <v>21</v>
      </c>
      <c r="M2453" s="8">
        <v>0</v>
      </c>
      <c r="N2453">
        <f t="shared" si="114"/>
        <v>0</v>
      </c>
      <c r="O2453">
        <f t="shared" si="115"/>
        <v>0</v>
      </c>
      <c r="P2453">
        <f t="shared" si="116"/>
        <v>0</v>
      </c>
      <c r="U2453">
        <v>57</v>
      </c>
      <c r="V2453">
        <v>78.14</v>
      </c>
      <c r="W2453">
        <v>35.799999999999997</v>
      </c>
    </row>
    <row r="2454" spans="1:23" x14ac:dyDescent="0.35">
      <c r="A2454">
        <v>66882</v>
      </c>
      <c r="B2454" t="s">
        <v>17</v>
      </c>
      <c r="C2454">
        <v>19</v>
      </c>
      <c r="D2454">
        <v>0</v>
      </c>
      <c r="E2454">
        <v>0</v>
      </c>
      <c r="F2454" t="s">
        <v>23</v>
      </c>
      <c r="G2454" t="s">
        <v>25</v>
      </c>
      <c r="H2454" t="s">
        <v>15</v>
      </c>
      <c r="I2454">
        <v>133.58000000000001</v>
      </c>
      <c r="J2454">
        <v>24</v>
      </c>
      <c r="K2454">
        <v>24</v>
      </c>
      <c r="L2454" t="s">
        <v>21</v>
      </c>
      <c r="M2454" s="8">
        <v>0</v>
      </c>
      <c r="N2454">
        <f t="shared" si="114"/>
        <v>0</v>
      </c>
      <c r="O2454">
        <f t="shared" si="115"/>
        <v>0</v>
      </c>
      <c r="P2454">
        <f t="shared" si="116"/>
        <v>0</v>
      </c>
      <c r="U2454">
        <v>19</v>
      </c>
      <c r="V2454">
        <v>133.58000000000001</v>
      </c>
      <c r="W2454">
        <v>24</v>
      </c>
    </row>
    <row r="2455" spans="1:23" x14ac:dyDescent="0.35">
      <c r="A2455">
        <v>7411</v>
      </c>
      <c r="B2455" t="s">
        <v>12</v>
      </c>
      <c r="C2455">
        <v>82</v>
      </c>
      <c r="D2455">
        <v>0</v>
      </c>
      <c r="E2455">
        <v>0</v>
      </c>
      <c r="F2455" t="s">
        <v>13</v>
      </c>
      <c r="G2455" t="s">
        <v>14</v>
      </c>
      <c r="H2455" t="s">
        <v>15</v>
      </c>
      <c r="I2455">
        <v>214.42</v>
      </c>
      <c r="J2455">
        <v>33.9</v>
      </c>
      <c r="K2455">
        <v>33.9</v>
      </c>
      <c r="L2455" t="s">
        <v>16</v>
      </c>
      <c r="M2455" s="8">
        <v>0</v>
      </c>
      <c r="N2455">
        <f t="shared" si="114"/>
        <v>0</v>
      </c>
      <c r="O2455">
        <f t="shared" si="115"/>
        <v>0</v>
      </c>
      <c r="P2455">
        <f t="shared" si="116"/>
        <v>1</v>
      </c>
      <c r="U2455">
        <v>82</v>
      </c>
      <c r="V2455">
        <v>214.42</v>
      </c>
      <c r="W2455">
        <v>33.9</v>
      </c>
    </row>
    <row r="2456" spans="1:23" x14ac:dyDescent="0.35">
      <c r="A2456">
        <v>39593</v>
      </c>
      <c r="B2456" t="s">
        <v>17</v>
      </c>
      <c r="C2456">
        <v>39</v>
      </c>
      <c r="D2456">
        <v>0</v>
      </c>
      <c r="E2456">
        <v>0</v>
      </c>
      <c r="F2456" t="s">
        <v>13</v>
      </c>
      <c r="G2456" t="s">
        <v>14</v>
      </c>
      <c r="H2456" t="s">
        <v>15</v>
      </c>
      <c r="I2456">
        <v>80.63</v>
      </c>
      <c r="J2456">
        <v>36</v>
      </c>
      <c r="K2456">
        <v>36</v>
      </c>
      <c r="L2456" t="s">
        <v>22</v>
      </c>
      <c r="M2456" s="8">
        <v>0</v>
      </c>
      <c r="N2456">
        <f t="shared" si="114"/>
        <v>0</v>
      </c>
      <c r="O2456">
        <f t="shared" si="115"/>
        <v>0</v>
      </c>
      <c r="P2456">
        <f t="shared" si="116"/>
        <v>0</v>
      </c>
      <c r="U2456">
        <v>39</v>
      </c>
      <c r="V2456">
        <v>80.63</v>
      </c>
      <c r="W2456">
        <v>36</v>
      </c>
    </row>
    <row r="2457" spans="1:23" x14ac:dyDescent="0.35">
      <c r="A2457">
        <v>6239</v>
      </c>
      <c r="B2457" t="s">
        <v>17</v>
      </c>
      <c r="C2457">
        <v>14</v>
      </c>
      <c r="D2457">
        <v>0</v>
      </c>
      <c r="E2457">
        <v>0</v>
      </c>
      <c r="F2457" t="s">
        <v>23</v>
      </c>
      <c r="G2457" t="s">
        <v>14</v>
      </c>
      <c r="H2457" t="s">
        <v>19</v>
      </c>
      <c r="I2457">
        <v>233.71</v>
      </c>
      <c r="J2457">
        <v>22.9</v>
      </c>
      <c r="K2457">
        <v>22.9</v>
      </c>
      <c r="L2457" t="s">
        <v>21</v>
      </c>
      <c r="M2457" s="8">
        <v>0</v>
      </c>
      <c r="N2457">
        <f t="shared" si="114"/>
        <v>0</v>
      </c>
      <c r="O2457">
        <f t="shared" si="115"/>
        <v>0</v>
      </c>
      <c r="P2457">
        <f t="shared" si="116"/>
        <v>1</v>
      </c>
      <c r="U2457">
        <v>14</v>
      </c>
      <c r="V2457">
        <v>233.71</v>
      </c>
      <c r="W2457">
        <v>22.9</v>
      </c>
    </row>
    <row r="2458" spans="1:23" x14ac:dyDescent="0.35">
      <c r="A2458">
        <v>35378</v>
      </c>
      <c r="B2458" t="s">
        <v>17</v>
      </c>
      <c r="C2458">
        <v>60</v>
      </c>
      <c r="D2458">
        <v>1</v>
      </c>
      <c r="E2458">
        <v>0</v>
      </c>
      <c r="F2458" t="s">
        <v>23</v>
      </c>
      <c r="G2458" t="s">
        <v>14</v>
      </c>
      <c r="H2458" t="s">
        <v>15</v>
      </c>
      <c r="I2458">
        <v>96</v>
      </c>
      <c r="J2458">
        <v>44.5</v>
      </c>
      <c r="K2458">
        <v>44.5</v>
      </c>
      <c r="L2458" t="s">
        <v>22</v>
      </c>
      <c r="M2458" s="8">
        <v>0</v>
      </c>
      <c r="N2458">
        <f t="shared" si="114"/>
        <v>0</v>
      </c>
      <c r="O2458">
        <f t="shared" si="115"/>
        <v>0</v>
      </c>
      <c r="P2458">
        <f t="shared" si="116"/>
        <v>0</v>
      </c>
      <c r="U2458">
        <v>60</v>
      </c>
      <c r="V2458">
        <v>96</v>
      </c>
      <c r="W2458">
        <v>44.5</v>
      </c>
    </row>
    <row r="2459" spans="1:23" x14ac:dyDescent="0.35">
      <c r="A2459">
        <v>54012</v>
      </c>
      <c r="B2459" t="s">
        <v>17</v>
      </c>
      <c r="C2459">
        <v>3</v>
      </c>
      <c r="D2459">
        <v>0</v>
      </c>
      <c r="E2459">
        <v>0</v>
      </c>
      <c r="F2459" t="s">
        <v>23</v>
      </c>
      <c r="G2459" t="s">
        <v>26</v>
      </c>
      <c r="H2459" t="s">
        <v>15</v>
      </c>
      <c r="I2459">
        <v>74.52</v>
      </c>
      <c r="J2459">
        <v>17.5</v>
      </c>
      <c r="K2459">
        <v>17.5</v>
      </c>
      <c r="L2459" t="s">
        <v>24</v>
      </c>
      <c r="M2459" s="8">
        <v>0</v>
      </c>
      <c r="N2459">
        <f t="shared" si="114"/>
        <v>0</v>
      </c>
      <c r="O2459">
        <f t="shared" si="115"/>
        <v>0</v>
      </c>
      <c r="P2459">
        <f t="shared" si="116"/>
        <v>0</v>
      </c>
      <c r="U2459">
        <v>3</v>
      </c>
      <c r="V2459">
        <v>74.52</v>
      </c>
      <c r="W2459">
        <v>17.5</v>
      </c>
    </row>
    <row r="2460" spans="1:23" x14ac:dyDescent="0.35">
      <c r="A2460">
        <v>69835</v>
      </c>
      <c r="B2460" t="s">
        <v>17</v>
      </c>
      <c r="C2460">
        <v>57</v>
      </c>
      <c r="D2460">
        <v>0</v>
      </c>
      <c r="E2460">
        <v>0</v>
      </c>
      <c r="F2460" t="s">
        <v>13</v>
      </c>
      <c r="G2460" t="s">
        <v>14</v>
      </c>
      <c r="H2460" t="s">
        <v>19</v>
      </c>
      <c r="I2460">
        <v>131.4</v>
      </c>
      <c r="J2460">
        <v>32.299999999999997</v>
      </c>
      <c r="K2460">
        <v>32.299999999999997</v>
      </c>
      <c r="L2460" t="s">
        <v>21</v>
      </c>
      <c r="M2460" s="8">
        <v>0</v>
      </c>
      <c r="N2460">
        <f t="shared" si="114"/>
        <v>0</v>
      </c>
      <c r="O2460">
        <f t="shared" si="115"/>
        <v>0</v>
      </c>
      <c r="P2460">
        <f t="shared" si="116"/>
        <v>0</v>
      </c>
      <c r="U2460">
        <v>57</v>
      </c>
      <c r="V2460">
        <v>131.4</v>
      </c>
      <c r="W2460">
        <v>32.299999999999997</v>
      </c>
    </row>
    <row r="2461" spans="1:23" x14ac:dyDescent="0.35">
      <c r="A2461">
        <v>44591</v>
      </c>
      <c r="B2461" t="s">
        <v>12</v>
      </c>
      <c r="C2461">
        <v>79</v>
      </c>
      <c r="D2461">
        <v>0</v>
      </c>
      <c r="E2461">
        <v>0</v>
      </c>
      <c r="F2461" t="s">
        <v>13</v>
      </c>
      <c r="G2461" t="s">
        <v>14</v>
      </c>
      <c r="H2461" t="s">
        <v>15</v>
      </c>
      <c r="I2461">
        <v>216.4</v>
      </c>
      <c r="J2461">
        <v>30.3</v>
      </c>
      <c r="K2461">
        <v>30.3</v>
      </c>
      <c r="L2461" t="s">
        <v>21</v>
      </c>
      <c r="M2461" s="8">
        <v>0</v>
      </c>
      <c r="N2461">
        <f t="shared" si="114"/>
        <v>0</v>
      </c>
      <c r="O2461">
        <f t="shared" si="115"/>
        <v>0</v>
      </c>
      <c r="P2461">
        <f t="shared" si="116"/>
        <v>1</v>
      </c>
      <c r="U2461">
        <v>79</v>
      </c>
      <c r="V2461">
        <v>216.4</v>
      </c>
      <c r="W2461">
        <v>30.3</v>
      </c>
    </row>
    <row r="2462" spans="1:23" x14ac:dyDescent="0.35">
      <c r="A2462">
        <v>4709</v>
      </c>
      <c r="B2462" t="s">
        <v>17</v>
      </c>
      <c r="C2462">
        <v>65</v>
      </c>
      <c r="D2462">
        <v>0</v>
      </c>
      <c r="E2462">
        <v>0</v>
      </c>
      <c r="F2462" t="s">
        <v>13</v>
      </c>
      <c r="G2462" t="s">
        <v>14</v>
      </c>
      <c r="H2462" t="s">
        <v>19</v>
      </c>
      <c r="I2462">
        <v>108.8</v>
      </c>
      <c r="J2462">
        <v>33.5</v>
      </c>
      <c r="K2462">
        <v>33.5</v>
      </c>
      <c r="L2462" t="s">
        <v>24</v>
      </c>
      <c r="M2462" s="8">
        <v>0</v>
      </c>
      <c r="N2462">
        <f t="shared" si="114"/>
        <v>0</v>
      </c>
      <c r="O2462">
        <f t="shared" si="115"/>
        <v>0</v>
      </c>
      <c r="P2462">
        <f t="shared" si="116"/>
        <v>0</v>
      </c>
      <c r="U2462">
        <v>65</v>
      </c>
      <c r="V2462">
        <v>108.8</v>
      </c>
      <c r="W2462">
        <v>33.5</v>
      </c>
    </row>
    <row r="2463" spans="1:23" x14ac:dyDescent="0.35">
      <c r="A2463">
        <v>20393</v>
      </c>
      <c r="B2463" t="s">
        <v>17</v>
      </c>
      <c r="C2463">
        <v>67</v>
      </c>
      <c r="D2463">
        <v>1</v>
      </c>
      <c r="E2463">
        <v>0</v>
      </c>
      <c r="F2463" t="s">
        <v>13</v>
      </c>
      <c r="G2463" t="s">
        <v>14</v>
      </c>
      <c r="H2463" t="s">
        <v>15</v>
      </c>
      <c r="I2463">
        <v>97.06</v>
      </c>
      <c r="J2463">
        <v>30.9</v>
      </c>
      <c r="K2463">
        <v>30.9</v>
      </c>
      <c r="L2463" t="s">
        <v>21</v>
      </c>
      <c r="M2463" s="8">
        <v>0</v>
      </c>
      <c r="N2463">
        <f t="shared" si="114"/>
        <v>0</v>
      </c>
      <c r="O2463">
        <f t="shared" si="115"/>
        <v>0</v>
      </c>
      <c r="P2463">
        <f t="shared" si="116"/>
        <v>0</v>
      </c>
      <c r="U2463">
        <v>67</v>
      </c>
      <c r="V2463">
        <v>97.06</v>
      </c>
      <c r="W2463">
        <v>30.9</v>
      </c>
    </row>
    <row r="2464" spans="1:23" x14ac:dyDescent="0.35">
      <c r="A2464">
        <v>27626</v>
      </c>
      <c r="B2464" t="s">
        <v>17</v>
      </c>
      <c r="C2464">
        <v>60</v>
      </c>
      <c r="D2464">
        <v>0</v>
      </c>
      <c r="E2464">
        <v>0</v>
      </c>
      <c r="F2464" t="s">
        <v>23</v>
      </c>
      <c r="G2464" t="s">
        <v>25</v>
      </c>
      <c r="H2464" t="s">
        <v>19</v>
      </c>
      <c r="I2464">
        <v>266.58999999999997</v>
      </c>
      <c r="J2464">
        <v>25.5</v>
      </c>
      <c r="K2464">
        <v>25.5</v>
      </c>
      <c r="L2464" t="s">
        <v>21</v>
      </c>
      <c r="M2464" s="8">
        <v>0</v>
      </c>
      <c r="N2464">
        <f t="shared" si="114"/>
        <v>0</v>
      </c>
      <c r="O2464">
        <f t="shared" si="115"/>
        <v>0</v>
      </c>
      <c r="P2464">
        <f t="shared" si="116"/>
        <v>1</v>
      </c>
      <c r="U2464">
        <v>60</v>
      </c>
      <c r="V2464">
        <v>266.58999999999997</v>
      </c>
      <c r="W2464">
        <v>25.5</v>
      </c>
    </row>
    <row r="2465" spans="1:23" x14ac:dyDescent="0.35">
      <c r="A2465">
        <v>45864</v>
      </c>
      <c r="B2465" t="s">
        <v>17</v>
      </c>
      <c r="C2465">
        <v>36</v>
      </c>
      <c r="D2465">
        <v>0</v>
      </c>
      <c r="E2465">
        <v>0</v>
      </c>
      <c r="F2465" t="s">
        <v>23</v>
      </c>
      <c r="G2465" t="s">
        <v>14</v>
      </c>
      <c r="H2465" t="s">
        <v>19</v>
      </c>
      <c r="I2465">
        <v>55.58</v>
      </c>
      <c r="J2465">
        <v>30</v>
      </c>
      <c r="K2465">
        <v>30</v>
      </c>
      <c r="L2465" t="s">
        <v>21</v>
      </c>
      <c r="M2465" s="8">
        <v>0</v>
      </c>
      <c r="N2465">
        <f t="shared" si="114"/>
        <v>0</v>
      </c>
      <c r="O2465">
        <f t="shared" si="115"/>
        <v>0</v>
      </c>
      <c r="P2465">
        <f t="shared" si="116"/>
        <v>0</v>
      </c>
      <c r="U2465">
        <v>36</v>
      </c>
      <c r="V2465">
        <v>55.58</v>
      </c>
      <c r="W2465">
        <v>30</v>
      </c>
    </row>
    <row r="2466" spans="1:23" x14ac:dyDescent="0.35">
      <c r="A2466">
        <v>68685</v>
      </c>
      <c r="B2466" t="s">
        <v>12</v>
      </c>
      <c r="C2466">
        <v>36</v>
      </c>
      <c r="D2466">
        <v>0</v>
      </c>
      <c r="E2466">
        <v>0</v>
      </c>
      <c r="F2466" t="s">
        <v>13</v>
      </c>
      <c r="G2466" t="s">
        <v>25</v>
      </c>
      <c r="H2466" t="s">
        <v>15</v>
      </c>
      <c r="I2466">
        <v>65.87</v>
      </c>
      <c r="J2466">
        <v>32.200000000000003</v>
      </c>
      <c r="K2466">
        <v>32.200000000000003</v>
      </c>
      <c r="L2466" t="s">
        <v>16</v>
      </c>
      <c r="M2466" s="8">
        <v>0</v>
      </c>
      <c r="N2466">
        <f t="shared" si="114"/>
        <v>0</v>
      </c>
      <c r="O2466">
        <f t="shared" si="115"/>
        <v>0</v>
      </c>
      <c r="P2466">
        <f t="shared" si="116"/>
        <v>0</v>
      </c>
      <c r="U2466">
        <v>36</v>
      </c>
      <c r="V2466">
        <v>65.87</v>
      </c>
      <c r="W2466">
        <v>32.200000000000003</v>
      </c>
    </row>
    <row r="2467" spans="1:23" x14ac:dyDescent="0.35">
      <c r="A2467">
        <v>28711</v>
      </c>
      <c r="B2467" t="s">
        <v>17</v>
      </c>
      <c r="C2467">
        <v>26</v>
      </c>
      <c r="D2467">
        <v>0</v>
      </c>
      <c r="E2467">
        <v>0</v>
      </c>
      <c r="F2467" t="s">
        <v>23</v>
      </c>
      <c r="G2467" t="s">
        <v>14</v>
      </c>
      <c r="H2467" t="s">
        <v>15</v>
      </c>
      <c r="I2467">
        <v>89.28</v>
      </c>
      <c r="J2467">
        <v>21.7</v>
      </c>
      <c r="K2467">
        <v>21.7</v>
      </c>
      <c r="L2467" t="s">
        <v>22</v>
      </c>
      <c r="M2467" s="8">
        <v>0</v>
      </c>
      <c r="N2467">
        <f t="shared" si="114"/>
        <v>0</v>
      </c>
      <c r="O2467">
        <f t="shared" si="115"/>
        <v>0</v>
      </c>
      <c r="P2467">
        <f t="shared" si="116"/>
        <v>0</v>
      </c>
      <c r="U2467">
        <v>26</v>
      </c>
      <c r="V2467">
        <v>89.28</v>
      </c>
      <c r="W2467">
        <v>21.7</v>
      </c>
    </row>
    <row r="2468" spans="1:23" x14ac:dyDescent="0.35">
      <c r="A2468">
        <v>44962</v>
      </c>
      <c r="B2468" t="s">
        <v>12</v>
      </c>
      <c r="C2468">
        <v>71</v>
      </c>
      <c r="D2468">
        <v>0</v>
      </c>
      <c r="E2468">
        <v>0</v>
      </c>
      <c r="F2468" t="s">
        <v>13</v>
      </c>
      <c r="G2468" t="s">
        <v>25</v>
      </c>
      <c r="H2468" t="s">
        <v>15</v>
      </c>
      <c r="I2468">
        <v>56.12</v>
      </c>
      <c r="J2468">
        <v>24.7</v>
      </c>
      <c r="K2468">
        <v>24.7</v>
      </c>
      <c r="L2468" t="s">
        <v>24</v>
      </c>
      <c r="M2468" s="8">
        <v>0</v>
      </c>
      <c r="N2468">
        <f t="shared" si="114"/>
        <v>0</v>
      </c>
      <c r="O2468">
        <f t="shared" si="115"/>
        <v>0</v>
      </c>
      <c r="P2468">
        <f t="shared" si="116"/>
        <v>0</v>
      </c>
      <c r="U2468">
        <v>71</v>
      </c>
      <c r="V2468">
        <v>56.12</v>
      </c>
      <c r="W2468">
        <v>24.7</v>
      </c>
    </row>
    <row r="2469" spans="1:23" x14ac:dyDescent="0.35">
      <c r="A2469">
        <v>7892</v>
      </c>
      <c r="B2469" t="s">
        <v>12</v>
      </c>
      <c r="C2469">
        <v>78</v>
      </c>
      <c r="D2469">
        <v>0</v>
      </c>
      <c r="E2469">
        <v>0</v>
      </c>
      <c r="F2469" t="s">
        <v>13</v>
      </c>
      <c r="G2469" t="s">
        <v>14</v>
      </c>
      <c r="H2469" t="s">
        <v>15</v>
      </c>
      <c r="I2469">
        <v>74.7</v>
      </c>
      <c r="J2469">
        <v>28.8</v>
      </c>
      <c r="K2469">
        <v>28.8</v>
      </c>
      <c r="L2469" t="s">
        <v>16</v>
      </c>
      <c r="M2469" s="8">
        <v>0</v>
      </c>
      <c r="N2469">
        <f t="shared" si="114"/>
        <v>0</v>
      </c>
      <c r="O2469">
        <f t="shared" si="115"/>
        <v>0</v>
      </c>
      <c r="P2469">
        <f t="shared" si="116"/>
        <v>0</v>
      </c>
      <c r="U2469">
        <v>78</v>
      </c>
      <c r="V2469">
        <v>74.7</v>
      </c>
      <c r="W2469">
        <v>28.8</v>
      </c>
    </row>
    <row r="2470" spans="1:23" x14ac:dyDescent="0.35">
      <c r="A2470">
        <v>11744</v>
      </c>
      <c r="B2470" t="s">
        <v>12</v>
      </c>
      <c r="C2470">
        <v>77</v>
      </c>
      <c r="D2470">
        <v>0</v>
      </c>
      <c r="E2470">
        <v>0</v>
      </c>
      <c r="F2470" t="s">
        <v>13</v>
      </c>
      <c r="G2470" t="s">
        <v>18</v>
      </c>
      <c r="H2470" t="s">
        <v>15</v>
      </c>
      <c r="I2470">
        <v>83.06</v>
      </c>
      <c r="J2470">
        <v>27</v>
      </c>
      <c r="K2470">
        <v>27</v>
      </c>
      <c r="L2470" t="s">
        <v>24</v>
      </c>
      <c r="M2470" s="8">
        <v>0</v>
      </c>
      <c r="N2470">
        <f t="shared" si="114"/>
        <v>0</v>
      </c>
      <c r="O2470">
        <f t="shared" si="115"/>
        <v>0</v>
      </c>
      <c r="P2470">
        <f t="shared" si="116"/>
        <v>0</v>
      </c>
      <c r="U2470">
        <v>77</v>
      </c>
      <c r="V2470">
        <v>83.06</v>
      </c>
      <c r="W2470">
        <v>27</v>
      </c>
    </row>
    <row r="2471" spans="1:23" x14ac:dyDescent="0.35">
      <c r="A2471">
        <v>12279</v>
      </c>
      <c r="B2471" t="s">
        <v>12</v>
      </c>
      <c r="C2471">
        <v>74</v>
      </c>
      <c r="D2471">
        <v>0</v>
      </c>
      <c r="E2471">
        <v>0</v>
      </c>
      <c r="F2471" t="s">
        <v>13</v>
      </c>
      <c r="G2471" t="s">
        <v>14</v>
      </c>
      <c r="H2471" t="s">
        <v>15</v>
      </c>
      <c r="I2471">
        <v>227.94</v>
      </c>
      <c r="J2471">
        <v>26</v>
      </c>
      <c r="K2471">
        <v>26</v>
      </c>
      <c r="L2471" t="s">
        <v>24</v>
      </c>
      <c r="M2471" s="8">
        <v>0</v>
      </c>
      <c r="N2471">
        <f t="shared" si="114"/>
        <v>0</v>
      </c>
      <c r="O2471">
        <f t="shared" si="115"/>
        <v>0</v>
      </c>
      <c r="P2471">
        <f t="shared" si="116"/>
        <v>1</v>
      </c>
      <c r="U2471">
        <v>74</v>
      </c>
      <c r="V2471">
        <v>227.94</v>
      </c>
      <c r="W2471">
        <v>26</v>
      </c>
    </row>
    <row r="2472" spans="1:23" x14ac:dyDescent="0.35">
      <c r="A2472">
        <v>20740</v>
      </c>
      <c r="B2472" t="s">
        <v>17</v>
      </c>
      <c r="C2472">
        <v>50</v>
      </c>
      <c r="D2472">
        <v>0</v>
      </c>
      <c r="E2472">
        <v>0</v>
      </c>
      <c r="F2472" t="s">
        <v>13</v>
      </c>
      <c r="G2472" t="s">
        <v>18</v>
      </c>
      <c r="H2472" t="s">
        <v>19</v>
      </c>
      <c r="I2472">
        <v>84.88</v>
      </c>
      <c r="J2472">
        <v>27.1</v>
      </c>
      <c r="K2472">
        <v>27.1</v>
      </c>
      <c r="L2472" t="s">
        <v>21</v>
      </c>
      <c r="M2472" s="8">
        <v>0</v>
      </c>
      <c r="N2472">
        <f t="shared" si="114"/>
        <v>0</v>
      </c>
      <c r="O2472">
        <f t="shared" si="115"/>
        <v>0</v>
      </c>
      <c r="P2472">
        <f t="shared" si="116"/>
        <v>0</v>
      </c>
      <c r="U2472">
        <v>50</v>
      </c>
      <c r="V2472">
        <v>84.88</v>
      </c>
      <c r="W2472">
        <v>27.1</v>
      </c>
    </row>
    <row r="2473" spans="1:23" x14ac:dyDescent="0.35">
      <c r="A2473">
        <v>58257</v>
      </c>
      <c r="B2473" t="s">
        <v>12</v>
      </c>
      <c r="C2473">
        <v>9</v>
      </c>
      <c r="D2473">
        <v>0</v>
      </c>
      <c r="E2473">
        <v>0</v>
      </c>
      <c r="F2473" t="s">
        <v>23</v>
      </c>
      <c r="G2473" t="s">
        <v>26</v>
      </c>
      <c r="H2473" t="s">
        <v>15</v>
      </c>
      <c r="I2473">
        <v>64.2</v>
      </c>
      <c r="J2473">
        <v>18.5</v>
      </c>
      <c r="K2473">
        <v>18.5</v>
      </c>
      <c r="L2473" t="s">
        <v>24</v>
      </c>
      <c r="M2473" s="8">
        <v>0</v>
      </c>
      <c r="N2473">
        <f t="shared" si="114"/>
        <v>0</v>
      </c>
      <c r="O2473">
        <f t="shared" si="115"/>
        <v>0</v>
      </c>
      <c r="P2473">
        <f t="shared" si="116"/>
        <v>0</v>
      </c>
      <c r="U2473">
        <v>9</v>
      </c>
      <c r="V2473">
        <v>64.2</v>
      </c>
      <c r="W2473">
        <v>18.5</v>
      </c>
    </row>
    <row r="2474" spans="1:23" x14ac:dyDescent="0.35">
      <c r="A2474">
        <v>36547</v>
      </c>
      <c r="B2474" t="s">
        <v>12</v>
      </c>
      <c r="C2474">
        <v>1.64</v>
      </c>
      <c r="D2474">
        <v>0</v>
      </c>
      <c r="E2474">
        <v>0</v>
      </c>
      <c r="F2474" t="s">
        <v>23</v>
      </c>
      <c r="G2474" t="s">
        <v>26</v>
      </c>
      <c r="H2474" t="s">
        <v>19</v>
      </c>
      <c r="I2474">
        <v>137.22</v>
      </c>
      <c r="J2474">
        <v>18.8</v>
      </c>
      <c r="K2474">
        <v>18.8</v>
      </c>
      <c r="L2474" t="s">
        <v>24</v>
      </c>
      <c r="M2474" s="8">
        <v>0</v>
      </c>
      <c r="N2474">
        <f t="shared" si="114"/>
        <v>0</v>
      </c>
      <c r="O2474">
        <f t="shared" si="115"/>
        <v>0</v>
      </c>
      <c r="P2474">
        <f t="shared" si="116"/>
        <v>0</v>
      </c>
      <c r="U2474">
        <v>1.64</v>
      </c>
      <c r="V2474">
        <v>137.22</v>
      </c>
      <c r="W2474">
        <v>18.8</v>
      </c>
    </row>
    <row r="2475" spans="1:23" x14ac:dyDescent="0.35">
      <c r="A2475">
        <v>559</v>
      </c>
      <c r="B2475" t="s">
        <v>17</v>
      </c>
      <c r="C2475">
        <v>54</v>
      </c>
      <c r="D2475">
        <v>0</v>
      </c>
      <c r="E2475">
        <v>0</v>
      </c>
      <c r="F2475" t="s">
        <v>13</v>
      </c>
      <c r="G2475" t="s">
        <v>14</v>
      </c>
      <c r="H2475" t="s">
        <v>15</v>
      </c>
      <c r="I2475">
        <v>81.44</v>
      </c>
      <c r="J2475">
        <v>31.5</v>
      </c>
      <c r="K2475">
        <v>31.5</v>
      </c>
      <c r="L2475" t="s">
        <v>16</v>
      </c>
      <c r="M2475" s="8">
        <v>0</v>
      </c>
      <c r="N2475">
        <f t="shared" si="114"/>
        <v>0</v>
      </c>
      <c r="O2475">
        <f t="shared" si="115"/>
        <v>0</v>
      </c>
      <c r="P2475">
        <f t="shared" si="116"/>
        <v>0</v>
      </c>
      <c r="U2475">
        <v>54</v>
      </c>
      <c r="V2475">
        <v>81.44</v>
      </c>
      <c r="W2475">
        <v>31.5</v>
      </c>
    </row>
    <row r="2476" spans="1:23" x14ac:dyDescent="0.35">
      <c r="A2476">
        <v>13728</v>
      </c>
      <c r="B2476" t="s">
        <v>12</v>
      </c>
      <c r="C2476">
        <v>8</v>
      </c>
      <c r="D2476">
        <v>0</v>
      </c>
      <c r="E2476">
        <v>0</v>
      </c>
      <c r="F2476" t="s">
        <v>23</v>
      </c>
      <c r="G2476" t="s">
        <v>26</v>
      </c>
      <c r="H2476" t="s">
        <v>19</v>
      </c>
      <c r="I2476">
        <v>90.26</v>
      </c>
      <c r="J2476">
        <v>18.100000000000001</v>
      </c>
      <c r="K2476">
        <v>18.100000000000001</v>
      </c>
      <c r="L2476" t="s">
        <v>24</v>
      </c>
      <c r="M2476" s="8">
        <v>0</v>
      </c>
      <c r="N2476">
        <f t="shared" si="114"/>
        <v>0</v>
      </c>
      <c r="O2476">
        <f t="shared" si="115"/>
        <v>0</v>
      </c>
      <c r="P2476">
        <f t="shared" si="116"/>
        <v>0</v>
      </c>
      <c r="U2476">
        <v>8</v>
      </c>
      <c r="V2476">
        <v>90.26</v>
      </c>
      <c r="W2476">
        <v>18.100000000000001</v>
      </c>
    </row>
    <row r="2477" spans="1:23" x14ac:dyDescent="0.35">
      <c r="A2477">
        <v>4400</v>
      </c>
      <c r="B2477" t="s">
        <v>17</v>
      </c>
      <c r="C2477">
        <v>36</v>
      </c>
      <c r="D2477">
        <v>0</v>
      </c>
      <c r="E2477">
        <v>0</v>
      </c>
      <c r="F2477" t="s">
        <v>13</v>
      </c>
      <c r="G2477" t="s">
        <v>14</v>
      </c>
      <c r="H2477" t="s">
        <v>15</v>
      </c>
      <c r="I2477">
        <v>68.48</v>
      </c>
      <c r="J2477">
        <v>24.3</v>
      </c>
      <c r="K2477">
        <v>24.3</v>
      </c>
      <c r="L2477" t="s">
        <v>21</v>
      </c>
      <c r="M2477" s="8">
        <v>0</v>
      </c>
      <c r="N2477">
        <f t="shared" si="114"/>
        <v>0</v>
      </c>
      <c r="O2477">
        <f t="shared" si="115"/>
        <v>0</v>
      </c>
      <c r="P2477">
        <f t="shared" si="116"/>
        <v>0</v>
      </c>
      <c r="U2477">
        <v>36</v>
      </c>
      <c r="V2477">
        <v>68.48</v>
      </c>
      <c r="W2477">
        <v>24.3</v>
      </c>
    </row>
    <row r="2478" spans="1:23" x14ac:dyDescent="0.35">
      <c r="A2478">
        <v>68524</v>
      </c>
      <c r="B2478" t="s">
        <v>17</v>
      </c>
      <c r="C2478">
        <v>38</v>
      </c>
      <c r="D2478">
        <v>0</v>
      </c>
      <c r="E2478">
        <v>0</v>
      </c>
      <c r="F2478" t="s">
        <v>13</v>
      </c>
      <c r="G2478" t="s">
        <v>14</v>
      </c>
      <c r="H2478" t="s">
        <v>15</v>
      </c>
      <c r="I2478">
        <v>100.02</v>
      </c>
      <c r="J2478">
        <v>28</v>
      </c>
      <c r="K2478">
        <v>28</v>
      </c>
      <c r="L2478" t="s">
        <v>21</v>
      </c>
      <c r="M2478" s="8">
        <v>0</v>
      </c>
      <c r="N2478">
        <f t="shared" si="114"/>
        <v>0</v>
      </c>
      <c r="O2478">
        <f t="shared" si="115"/>
        <v>0</v>
      </c>
      <c r="P2478">
        <f t="shared" si="116"/>
        <v>0</v>
      </c>
      <c r="U2478">
        <v>38</v>
      </c>
      <c r="V2478">
        <v>100.02</v>
      </c>
      <c r="W2478">
        <v>28</v>
      </c>
    </row>
    <row r="2479" spans="1:23" x14ac:dyDescent="0.35">
      <c r="A2479">
        <v>24096</v>
      </c>
      <c r="B2479" t="s">
        <v>17</v>
      </c>
      <c r="C2479">
        <v>34</v>
      </c>
      <c r="D2479">
        <v>1</v>
      </c>
      <c r="E2479">
        <v>0</v>
      </c>
      <c r="F2479" t="s">
        <v>13</v>
      </c>
      <c r="G2479" t="s">
        <v>18</v>
      </c>
      <c r="H2479" t="s">
        <v>15</v>
      </c>
      <c r="I2479">
        <v>100.61</v>
      </c>
      <c r="J2479" t="s">
        <v>20</v>
      </c>
      <c r="K2479">
        <v>28.1</v>
      </c>
      <c r="L2479" t="s">
        <v>24</v>
      </c>
      <c r="M2479" s="8">
        <v>0</v>
      </c>
      <c r="N2479">
        <f t="shared" si="114"/>
        <v>1</v>
      </c>
      <c r="O2479">
        <f t="shared" si="115"/>
        <v>0</v>
      </c>
      <c r="P2479">
        <f t="shared" si="116"/>
        <v>0</v>
      </c>
      <c r="U2479">
        <v>34</v>
      </c>
      <c r="V2479">
        <v>100.61</v>
      </c>
      <c r="W2479">
        <v>28.1</v>
      </c>
    </row>
    <row r="2480" spans="1:23" x14ac:dyDescent="0.35">
      <c r="A2480">
        <v>65643</v>
      </c>
      <c r="B2480" t="s">
        <v>17</v>
      </c>
      <c r="C2480">
        <v>7</v>
      </c>
      <c r="D2480">
        <v>0</v>
      </c>
      <c r="E2480">
        <v>0</v>
      </c>
      <c r="F2480" t="s">
        <v>23</v>
      </c>
      <c r="G2480" t="s">
        <v>26</v>
      </c>
      <c r="H2480" t="s">
        <v>15</v>
      </c>
      <c r="I2480">
        <v>156.82</v>
      </c>
      <c r="J2480">
        <v>17.3</v>
      </c>
      <c r="K2480">
        <v>17.3</v>
      </c>
      <c r="L2480" t="s">
        <v>24</v>
      </c>
      <c r="M2480" s="8">
        <v>0</v>
      </c>
      <c r="N2480">
        <f t="shared" si="114"/>
        <v>0</v>
      </c>
      <c r="O2480">
        <f t="shared" si="115"/>
        <v>0</v>
      </c>
      <c r="P2480">
        <f t="shared" si="116"/>
        <v>0</v>
      </c>
      <c r="U2480">
        <v>7</v>
      </c>
      <c r="V2480">
        <v>156.82</v>
      </c>
      <c r="W2480">
        <v>17.3</v>
      </c>
    </row>
    <row r="2481" spans="1:23" x14ac:dyDescent="0.35">
      <c r="A2481">
        <v>30186</v>
      </c>
      <c r="B2481" t="s">
        <v>17</v>
      </c>
      <c r="C2481">
        <v>5</v>
      </c>
      <c r="D2481">
        <v>0</v>
      </c>
      <c r="E2481">
        <v>0</v>
      </c>
      <c r="F2481" t="s">
        <v>23</v>
      </c>
      <c r="G2481" t="s">
        <v>26</v>
      </c>
      <c r="H2481" t="s">
        <v>15</v>
      </c>
      <c r="I2481">
        <v>81.66</v>
      </c>
      <c r="J2481">
        <v>17.2</v>
      </c>
      <c r="K2481">
        <v>17.2</v>
      </c>
      <c r="L2481" t="s">
        <v>24</v>
      </c>
      <c r="M2481" s="8">
        <v>0</v>
      </c>
      <c r="N2481">
        <f t="shared" si="114"/>
        <v>0</v>
      </c>
      <c r="O2481">
        <f t="shared" si="115"/>
        <v>0</v>
      </c>
      <c r="P2481">
        <f t="shared" si="116"/>
        <v>0</v>
      </c>
      <c r="U2481">
        <v>5</v>
      </c>
      <c r="V2481">
        <v>81.66</v>
      </c>
      <c r="W2481">
        <v>17.2</v>
      </c>
    </row>
    <row r="2482" spans="1:23" x14ac:dyDescent="0.35">
      <c r="A2482">
        <v>11904</v>
      </c>
      <c r="B2482" t="s">
        <v>12</v>
      </c>
      <c r="C2482">
        <v>14</v>
      </c>
      <c r="D2482">
        <v>0</v>
      </c>
      <c r="E2482">
        <v>0</v>
      </c>
      <c r="F2482" t="s">
        <v>23</v>
      </c>
      <c r="G2482" t="s">
        <v>26</v>
      </c>
      <c r="H2482" t="s">
        <v>19</v>
      </c>
      <c r="I2482">
        <v>112.22</v>
      </c>
      <c r="J2482">
        <v>26.9</v>
      </c>
      <c r="K2482">
        <v>26.9</v>
      </c>
      <c r="L2482" t="s">
        <v>24</v>
      </c>
      <c r="M2482" s="8">
        <v>0</v>
      </c>
      <c r="N2482">
        <f t="shared" si="114"/>
        <v>0</v>
      </c>
      <c r="O2482">
        <f t="shared" si="115"/>
        <v>0</v>
      </c>
      <c r="P2482">
        <f t="shared" si="116"/>
        <v>0</v>
      </c>
      <c r="U2482">
        <v>14</v>
      </c>
      <c r="V2482">
        <v>112.22</v>
      </c>
      <c r="W2482">
        <v>26.9</v>
      </c>
    </row>
    <row r="2483" spans="1:23" x14ac:dyDescent="0.35">
      <c r="A2483">
        <v>20257</v>
      </c>
      <c r="B2483" t="s">
        <v>12</v>
      </c>
      <c r="C2483">
        <v>0.88</v>
      </c>
      <c r="D2483">
        <v>0</v>
      </c>
      <c r="E2483">
        <v>0</v>
      </c>
      <c r="F2483" t="s">
        <v>23</v>
      </c>
      <c r="G2483" t="s">
        <v>26</v>
      </c>
      <c r="H2483" t="s">
        <v>15</v>
      </c>
      <c r="I2483">
        <v>90.62</v>
      </c>
      <c r="J2483">
        <v>22.4</v>
      </c>
      <c r="K2483">
        <v>22.4</v>
      </c>
      <c r="L2483" t="s">
        <v>24</v>
      </c>
      <c r="M2483" s="8">
        <v>0</v>
      </c>
      <c r="N2483">
        <f t="shared" si="114"/>
        <v>0</v>
      </c>
      <c r="O2483">
        <f t="shared" si="115"/>
        <v>0</v>
      </c>
      <c r="P2483">
        <f t="shared" si="116"/>
        <v>0</v>
      </c>
      <c r="U2483">
        <v>0.88</v>
      </c>
      <c r="V2483">
        <v>90.62</v>
      </c>
      <c r="W2483">
        <v>22.4</v>
      </c>
    </row>
    <row r="2484" spans="1:23" x14ac:dyDescent="0.35">
      <c r="A2484">
        <v>2822</v>
      </c>
      <c r="B2484" t="s">
        <v>17</v>
      </c>
      <c r="C2484">
        <v>30</v>
      </c>
      <c r="D2484">
        <v>0</v>
      </c>
      <c r="E2484">
        <v>0</v>
      </c>
      <c r="F2484" t="s">
        <v>13</v>
      </c>
      <c r="G2484" t="s">
        <v>14</v>
      </c>
      <c r="H2484" t="s">
        <v>19</v>
      </c>
      <c r="I2484">
        <v>72.489999999999995</v>
      </c>
      <c r="J2484">
        <v>25.8</v>
      </c>
      <c r="K2484">
        <v>25.8</v>
      </c>
      <c r="L2484" t="s">
        <v>21</v>
      </c>
      <c r="M2484" s="8">
        <v>0</v>
      </c>
      <c r="N2484">
        <f t="shared" si="114"/>
        <v>0</v>
      </c>
      <c r="O2484">
        <f t="shared" si="115"/>
        <v>0</v>
      </c>
      <c r="P2484">
        <f t="shared" si="116"/>
        <v>0</v>
      </c>
      <c r="U2484">
        <v>30</v>
      </c>
      <c r="V2484">
        <v>72.489999999999995</v>
      </c>
      <c r="W2484">
        <v>25.8</v>
      </c>
    </row>
    <row r="2485" spans="1:23" x14ac:dyDescent="0.35">
      <c r="A2485">
        <v>18072</v>
      </c>
      <c r="B2485" t="s">
        <v>17</v>
      </c>
      <c r="C2485">
        <v>39</v>
      </c>
      <c r="D2485">
        <v>0</v>
      </c>
      <c r="E2485">
        <v>0</v>
      </c>
      <c r="F2485" t="s">
        <v>13</v>
      </c>
      <c r="G2485" t="s">
        <v>25</v>
      </c>
      <c r="H2485" t="s">
        <v>15</v>
      </c>
      <c r="I2485">
        <v>107.47</v>
      </c>
      <c r="J2485">
        <v>21.3</v>
      </c>
      <c r="K2485">
        <v>21.3</v>
      </c>
      <c r="L2485" t="s">
        <v>24</v>
      </c>
      <c r="M2485" s="8">
        <v>0</v>
      </c>
      <c r="N2485">
        <f t="shared" si="114"/>
        <v>0</v>
      </c>
      <c r="O2485">
        <f t="shared" si="115"/>
        <v>0</v>
      </c>
      <c r="P2485">
        <f t="shared" si="116"/>
        <v>0</v>
      </c>
      <c r="U2485">
        <v>39</v>
      </c>
      <c r="V2485">
        <v>107.47</v>
      </c>
      <c r="W2485">
        <v>21.3</v>
      </c>
    </row>
    <row r="2486" spans="1:23" x14ac:dyDescent="0.35">
      <c r="A2486">
        <v>34896</v>
      </c>
      <c r="B2486" t="s">
        <v>17</v>
      </c>
      <c r="C2486">
        <v>17</v>
      </c>
      <c r="D2486">
        <v>0</v>
      </c>
      <c r="E2486">
        <v>0</v>
      </c>
      <c r="F2486" t="s">
        <v>23</v>
      </c>
      <c r="G2486" t="s">
        <v>14</v>
      </c>
      <c r="H2486" t="s">
        <v>19</v>
      </c>
      <c r="I2486">
        <v>92.11</v>
      </c>
      <c r="J2486">
        <v>43</v>
      </c>
      <c r="K2486">
        <v>43</v>
      </c>
      <c r="L2486" t="s">
        <v>21</v>
      </c>
      <c r="M2486" s="8">
        <v>0</v>
      </c>
      <c r="N2486">
        <f t="shared" si="114"/>
        <v>0</v>
      </c>
      <c r="O2486">
        <f t="shared" si="115"/>
        <v>0</v>
      </c>
      <c r="P2486">
        <f t="shared" si="116"/>
        <v>0</v>
      </c>
      <c r="U2486">
        <v>17</v>
      </c>
      <c r="V2486">
        <v>92.11</v>
      </c>
      <c r="W2486">
        <v>43</v>
      </c>
    </row>
    <row r="2487" spans="1:23" x14ac:dyDescent="0.35">
      <c r="A2487">
        <v>53328</v>
      </c>
      <c r="B2487" t="s">
        <v>17</v>
      </c>
      <c r="C2487">
        <v>14</v>
      </c>
      <c r="D2487">
        <v>0</v>
      </c>
      <c r="E2487">
        <v>0</v>
      </c>
      <c r="F2487" t="s">
        <v>23</v>
      </c>
      <c r="G2487" t="s">
        <v>14</v>
      </c>
      <c r="H2487" t="s">
        <v>19</v>
      </c>
      <c r="I2487">
        <v>70.540000000000006</v>
      </c>
      <c r="J2487">
        <v>24.4</v>
      </c>
      <c r="K2487">
        <v>24.4</v>
      </c>
      <c r="L2487" t="s">
        <v>16</v>
      </c>
      <c r="M2487" s="8">
        <v>0</v>
      </c>
      <c r="N2487">
        <f t="shared" si="114"/>
        <v>0</v>
      </c>
      <c r="O2487">
        <f t="shared" si="115"/>
        <v>0</v>
      </c>
      <c r="P2487">
        <f t="shared" si="116"/>
        <v>0</v>
      </c>
      <c r="U2487">
        <v>14</v>
      </c>
      <c r="V2487">
        <v>70.540000000000006</v>
      </c>
      <c r="W2487">
        <v>24.4</v>
      </c>
    </row>
    <row r="2488" spans="1:23" x14ac:dyDescent="0.35">
      <c r="A2488">
        <v>28303</v>
      </c>
      <c r="B2488" t="s">
        <v>17</v>
      </c>
      <c r="C2488">
        <v>52</v>
      </c>
      <c r="D2488">
        <v>0</v>
      </c>
      <c r="E2488">
        <v>0</v>
      </c>
      <c r="F2488" t="s">
        <v>13</v>
      </c>
      <c r="G2488" t="s">
        <v>18</v>
      </c>
      <c r="H2488" t="s">
        <v>19</v>
      </c>
      <c r="I2488">
        <v>205</v>
      </c>
      <c r="J2488">
        <v>30.1</v>
      </c>
      <c r="K2488">
        <v>30.1</v>
      </c>
      <c r="L2488" t="s">
        <v>21</v>
      </c>
      <c r="M2488" s="8">
        <v>0</v>
      </c>
      <c r="N2488">
        <f t="shared" si="114"/>
        <v>0</v>
      </c>
      <c r="O2488">
        <f t="shared" si="115"/>
        <v>0</v>
      </c>
      <c r="P2488">
        <f t="shared" si="116"/>
        <v>1</v>
      </c>
      <c r="U2488">
        <v>52</v>
      </c>
      <c r="V2488">
        <v>205</v>
      </c>
      <c r="W2488">
        <v>30.1</v>
      </c>
    </row>
    <row r="2489" spans="1:23" x14ac:dyDescent="0.35">
      <c r="A2489">
        <v>44325</v>
      </c>
      <c r="B2489" t="s">
        <v>12</v>
      </c>
      <c r="C2489">
        <v>78</v>
      </c>
      <c r="D2489">
        <v>0</v>
      </c>
      <c r="E2489">
        <v>0</v>
      </c>
      <c r="F2489" t="s">
        <v>13</v>
      </c>
      <c r="G2489" t="s">
        <v>18</v>
      </c>
      <c r="H2489" t="s">
        <v>19</v>
      </c>
      <c r="I2489">
        <v>126.39</v>
      </c>
      <c r="J2489">
        <v>21.3</v>
      </c>
      <c r="K2489">
        <v>21.3</v>
      </c>
      <c r="L2489" t="s">
        <v>22</v>
      </c>
      <c r="M2489" s="8">
        <v>0</v>
      </c>
      <c r="N2489">
        <f t="shared" si="114"/>
        <v>0</v>
      </c>
      <c r="O2489">
        <f t="shared" si="115"/>
        <v>0</v>
      </c>
      <c r="P2489">
        <f t="shared" si="116"/>
        <v>0</v>
      </c>
      <c r="U2489">
        <v>78</v>
      </c>
      <c r="V2489">
        <v>126.39</v>
      </c>
      <c r="W2489">
        <v>21.3</v>
      </c>
    </row>
    <row r="2490" spans="1:23" x14ac:dyDescent="0.35">
      <c r="A2490">
        <v>8579</v>
      </c>
      <c r="B2490" t="s">
        <v>17</v>
      </c>
      <c r="C2490">
        <v>2</v>
      </c>
      <c r="D2490">
        <v>0</v>
      </c>
      <c r="E2490">
        <v>0</v>
      </c>
      <c r="F2490" t="s">
        <v>23</v>
      </c>
      <c r="G2490" t="s">
        <v>26</v>
      </c>
      <c r="H2490" t="s">
        <v>19</v>
      </c>
      <c r="I2490">
        <v>89.72</v>
      </c>
      <c r="J2490">
        <v>17.8</v>
      </c>
      <c r="K2490">
        <v>17.8</v>
      </c>
      <c r="L2490" t="s">
        <v>24</v>
      </c>
      <c r="M2490" s="8">
        <v>0</v>
      </c>
      <c r="N2490">
        <f t="shared" si="114"/>
        <v>0</v>
      </c>
      <c r="O2490">
        <f t="shared" si="115"/>
        <v>0</v>
      </c>
      <c r="P2490">
        <f t="shared" si="116"/>
        <v>0</v>
      </c>
      <c r="U2490">
        <v>2</v>
      </c>
      <c r="V2490">
        <v>89.72</v>
      </c>
      <c r="W2490">
        <v>17.8</v>
      </c>
    </row>
    <row r="2491" spans="1:23" x14ac:dyDescent="0.35">
      <c r="A2491">
        <v>29229</v>
      </c>
      <c r="B2491" t="s">
        <v>12</v>
      </c>
      <c r="C2491">
        <v>32</v>
      </c>
      <c r="D2491">
        <v>0</v>
      </c>
      <c r="E2491">
        <v>0</v>
      </c>
      <c r="F2491" t="s">
        <v>13</v>
      </c>
      <c r="G2491" t="s">
        <v>14</v>
      </c>
      <c r="H2491" t="s">
        <v>15</v>
      </c>
      <c r="I2491">
        <v>92.08</v>
      </c>
      <c r="J2491">
        <v>28.4</v>
      </c>
      <c r="K2491">
        <v>28.4</v>
      </c>
      <c r="L2491" t="s">
        <v>22</v>
      </c>
      <c r="M2491" s="8">
        <v>0</v>
      </c>
      <c r="N2491">
        <f t="shared" si="114"/>
        <v>0</v>
      </c>
      <c r="O2491">
        <f t="shared" si="115"/>
        <v>0</v>
      </c>
      <c r="P2491">
        <f t="shared" si="116"/>
        <v>0</v>
      </c>
      <c r="U2491">
        <v>32</v>
      </c>
      <c r="V2491">
        <v>92.08</v>
      </c>
      <c r="W2491">
        <v>28.4</v>
      </c>
    </row>
    <row r="2492" spans="1:23" x14ac:dyDescent="0.35">
      <c r="A2492">
        <v>48406</v>
      </c>
      <c r="B2492" t="s">
        <v>12</v>
      </c>
      <c r="C2492">
        <v>0.88</v>
      </c>
      <c r="D2492">
        <v>0</v>
      </c>
      <c r="E2492">
        <v>0</v>
      </c>
      <c r="F2492" t="s">
        <v>23</v>
      </c>
      <c r="G2492" t="s">
        <v>26</v>
      </c>
      <c r="H2492" t="s">
        <v>15</v>
      </c>
      <c r="I2492">
        <v>85.38</v>
      </c>
      <c r="J2492">
        <v>23.4</v>
      </c>
      <c r="K2492">
        <v>23.4</v>
      </c>
      <c r="L2492" t="s">
        <v>24</v>
      </c>
      <c r="M2492" s="8">
        <v>0</v>
      </c>
      <c r="N2492">
        <f t="shared" si="114"/>
        <v>0</v>
      </c>
      <c r="O2492">
        <f t="shared" si="115"/>
        <v>0</v>
      </c>
      <c r="P2492">
        <f t="shared" si="116"/>
        <v>0</v>
      </c>
      <c r="U2492">
        <v>0.88</v>
      </c>
      <c r="V2492">
        <v>85.38</v>
      </c>
      <c r="W2492">
        <v>23.4</v>
      </c>
    </row>
    <row r="2493" spans="1:23" x14ac:dyDescent="0.35">
      <c r="A2493">
        <v>3761</v>
      </c>
      <c r="B2493" t="s">
        <v>17</v>
      </c>
      <c r="C2493">
        <v>50</v>
      </c>
      <c r="D2493">
        <v>0</v>
      </c>
      <c r="E2493">
        <v>0</v>
      </c>
      <c r="F2493" t="s">
        <v>13</v>
      </c>
      <c r="G2493" t="s">
        <v>18</v>
      </c>
      <c r="H2493" t="s">
        <v>19</v>
      </c>
      <c r="I2493">
        <v>95.25</v>
      </c>
      <c r="J2493">
        <v>24.3</v>
      </c>
      <c r="K2493">
        <v>24.3</v>
      </c>
      <c r="L2493" t="s">
        <v>21</v>
      </c>
      <c r="M2493" s="8">
        <v>0</v>
      </c>
      <c r="N2493">
        <f t="shared" si="114"/>
        <v>0</v>
      </c>
      <c r="O2493">
        <f t="shared" si="115"/>
        <v>0</v>
      </c>
      <c r="P2493">
        <f t="shared" si="116"/>
        <v>0</v>
      </c>
      <c r="U2493">
        <v>50</v>
      </c>
      <c r="V2493">
        <v>95.25</v>
      </c>
      <c r="W2493">
        <v>24.3</v>
      </c>
    </row>
    <row r="2494" spans="1:23" x14ac:dyDescent="0.35">
      <c r="A2494">
        <v>65324</v>
      </c>
      <c r="B2494" t="s">
        <v>17</v>
      </c>
      <c r="C2494">
        <v>48</v>
      </c>
      <c r="D2494">
        <v>0</v>
      </c>
      <c r="E2494">
        <v>0</v>
      </c>
      <c r="F2494" t="s">
        <v>13</v>
      </c>
      <c r="G2494" t="s">
        <v>25</v>
      </c>
      <c r="H2494" t="s">
        <v>19</v>
      </c>
      <c r="I2494">
        <v>75.91</v>
      </c>
      <c r="J2494">
        <v>27.8</v>
      </c>
      <c r="K2494">
        <v>27.8</v>
      </c>
      <c r="L2494" t="s">
        <v>24</v>
      </c>
      <c r="M2494" s="8">
        <v>0</v>
      </c>
      <c r="N2494">
        <f t="shared" si="114"/>
        <v>0</v>
      </c>
      <c r="O2494">
        <f t="shared" si="115"/>
        <v>0</v>
      </c>
      <c r="P2494">
        <f t="shared" si="116"/>
        <v>0</v>
      </c>
      <c r="U2494">
        <v>48</v>
      </c>
      <c r="V2494">
        <v>75.91</v>
      </c>
      <c r="W2494">
        <v>27.8</v>
      </c>
    </row>
    <row r="2495" spans="1:23" x14ac:dyDescent="0.35">
      <c r="A2495">
        <v>7658</v>
      </c>
      <c r="B2495" t="s">
        <v>12</v>
      </c>
      <c r="C2495">
        <v>66</v>
      </c>
      <c r="D2495">
        <v>0</v>
      </c>
      <c r="E2495">
        <v>0</v>
      </c>
      <c r="F2495" t="s">
        <v>13</v>
      </c>
      <c r="G2495" t="s">
        <v>25</v>
      </c>
      <c r="H2495" t="s">
        <v>19</v>
      </c>
      <c r="I2495">
        <v>203.44</v>
      </c>
      <c r="J2495">
        <v>30.5</v>
      </c>
      <c r="K2495">
        <v>30.5</v>
      </c>
      <c r="L2495" t="s">
        <v>16</v>
      </c>
      <c r="M2495" s="8">
        <v>0</v>
      </c>
      <c r="N2495">
        <f t="shared" si="114"/>
        <v>0</v>
      </c>
      <c r="O2495">
        <f t="shared" si="115"/>
        <v>0</v>
      </c>
      <c r="P2495">
        <f t="shared" si="116"/>
        <v>1</v>
      </c>
      <c r="U2495">
        <v>66</v>
      </c>
      <c r="V2495">
        <v>203.44</v>
      </c>
      <c r="W2495">
        <v>30.5</v>
      </c>
    </row>
    <row r="2496" spans="1:23" x14ac:dyDescent="0.35">
      <c r="A2496">
        <v>35997</v>
      </c>
      <c r="B2496" t="s">
        <v>12</v>
      </c>
      <c r="C2496">
        <v>78</v>
      </c>
      <c r="D2496">
        <v>0</v>
      </c>
      <c r="E2496">
        <v>1</v>
      </c>
      <c r="F2496" t="s">
        <v>13</v>
      </c>
      <c r="G2496" t="s">
        <v>18</v>
      </c>
      <c r="H2496" t="s">
        <v>15</v>
      </c>
      <c r="I2496">
        <v>243.73</v>
      </c>
      <c r="J2496" t="s">
        <v>20</v>
      </c>
      <c r="K2496">
        <v>28.1</v>
      </c>
      <c r="L2496" t="s">
        <v>22</v>
      </c>
      <c r="M2496" s="8">
        <v>0</v>
      </c>
      <c r="N2496">
        <f t="shared" si="114"/>
        <v>1</v>
      </c>
      <c r="O2496">
        <f t="shared" si="115"/>
        <v>0</v>
      </c>
      <c r="P2496">
        <f t="shared" si="116"/>
        <v>1</v>
      </c>
      <c r="U2496">
        <v>78</v>
      </c>
      <c r="V2496">
        <v>243.73</v>
      </c>
      <c r="W2496">
        <v>28.1</v>
      </c>
    </row>
    <row r="2497" spans="1:23" x14ac:dyDescent="0.35">
      <c r="A2497">
        <v>34383</v>
      </c>
      <c r="B2497" t="s">
        <v>12</v>
      </c>
      <c r="C2497">
        <v>46</v>
      </c>
      <c r="D2497">
        <v>0</v>
      </c>
      <c r="E2497">
        <v>0</v>
      </c>
      <c r="F2497" t="s">
        <v>13</v>
      </c>
      <c r="G2497" t="s">
        <v>14</v>
      </c>
      <c r="H2497" t="s">
        <v>15</v>
      </c>
      <c r="I2497">
        <v>88.23</v>
      </c>
      <c r="J2497">
        <v>25.8</v>
      </c>
      <c r="K2497">
        <v>25.8</v>
      </c>
      <c r="L2497" t="s">
        <v>24</v>
      </c>
      <c r="M2497" s="8">
        <v>0</v>
      </c>
      <c r="N2497">
        <f t="shared" si="114"/>
        <v>0</v>
      </c>
      <c r="O2497">
        <f t="shared" si="115"/>
        <v>0</v>
      </c>
      <c r="P2497">
        <f t="shared" si="116"/>
        <v>0</v>
      </c>
      <c r="U2497">
        <v>46</v>
      </c>
      <c r="V2497">
        <v>88.23</v>
      </c>
      <c r="W2497">
        <v>25.8</v>
      </c>
    </row>
    <row r="2498" spans="1:23" x14ac:dyDescent="0.35">
      <c r="A2498">
        <v>8646</v>
      </c>
      <c r="B2498" t="s">
        <v>17</v>
      </c>
      <c r="C2498">
        <v>54</v>
      </c>
      <c r="D2498">
        <v>0</v>
      </c>
      <c r="E2498">
        <v>0</v>
      </c>
      <c r="F2498" t="s">
        <v>13</v>
      </c>
      <c r="G2498" t="s">
        <v>14</v>
      </c>
      <c r="H2498" t="s">
        <v>19</v>
      </c>
      <c r="I2498">
        <v>97.47</v>
      </c>
      <c r="J2498">
        <v>26.7</v>
      </c>
      <c r="K2498">
        <v>26.7</v>
      </c>
      <c r="L2498" t="s">
        <v>21</v>
      </c>
      <c r="M2498" s="8">
        <v>0</v>
      </c>
      <c r="N2498">
        <f t="shared" si="114"/>
        <v>0</v>
      </c>
      <c r="O2498">
        <f t="shared" si="115"/>
        <v>0</v>
      </c>
      <c r="P2498">
        <f t="shared" si="116"/>
        <v>0</v>
      </c>
      <c r="U2498">
        <v>54</v>
      </c>
      <c r="V2498">
        <v>97.47</v>
      </c>
      <c r="W2498">
        <v>26.7</v>
      </c>
    </row>
    <row r="2499" spans="1:23" x14ac:dyDescent="0.35">
      <c r="A2499">
        <v>46653</v>
      </c>
      <c r="B2499" t="s">
        <v>17</v>
      </c>
      <c r="C2499">
        <v>81</v>
      </c>
      <c r="D2499">
        <v>1</v>
      </c>
      <c r="E2499">
        <v>1</v>
      </c>
      <c r="F2499" t="s">
        <v>13</v>
      </c>
      <c r="G2499" t="s">
        <v>14</v>
      </c>
      <c r="H2499" t="s">
        <v>19</v>
      </c>
      <c r="I2499">
        <v>59.28</v>
      </c>
      <c r="J2499">
        <v>28.1</v>
      </c>
      <c r="K2499">
        <v>28.1</v>
      </c>
      <c r="L2499" t="s">
        <v>21</v>
      </c>
      <c r="M2499" s="8">
        <v>0</v>
      </c>
      <c r="N2499">
        <f t="shared" ref="N2499:N2562" si="117">IF(OR(J2499&gt;47.5,J2499&lt;9.1),1,0)</f>
        <v>0</v>
      </c>
      <c r="O2499">
        <f t="shared" ref="O2499:O2562" si="118">IF(OR(C2499&lt;-29,C2499&gt;115),1,0)</f>
        <v>0</v>
      </c>
      <c r="P2499">
        <f t="shared" ref="P2499:P2562" si="119">IF(OR(I2499&lt;21.98,I2499&gt;169.36),1,0)</f>
        <v>0</v>
      </c>
      <c r="U2499">
        <v>81</v>
      </c>
      <c r="V2499">
        <v>59.28</v>
      </c>
      <c r="W2499">
        <v>28.1</v>
      </c>
    </row>
    <row r="2500" spans="1:23" x14ac:dyDescent="0.35">
      <c r="A2500">
        <v>1099</v>
      </c>
      <c r="B2500" t="s">
        <v>17</v>
      </c>
      <c r="C2500">
        <v>15</v>
      </c>
      <c r="D2500">
        <v>0</v>
      </c>
      <c r="E2500">
        <v>0</v>
      </c>
      <c r="F2500" t="s">
        <v>23</v>
      </c>
      <c r="G2500" t="s">
        <v>26</v>
      </c>
      <c r="H2500" t="s">
        <v>19</v>
      </c>
      <c r="I2500">
        <v>101.15</v>
      </c>
      <c r="J2500">
        <v>22.2</v>
      </c>
      <c r="K2500">
        <v>22.2</v>
      </c>
      <c r="L2500" t="s">
        <v>24</v>
      </c>
      <c r="M2500" s="8">
        <v>0</v>
      </c>
      <c r="N2500">
        <f t="shared" si="117"/>
        <v>0</v>
      </c>
      <c r="O2500">
        <f t="shared" si="118"/>
        <v>0</v>
      </c>
      <c r="P2500">
        <f t="shared" si="119"/>
        <v>0</v>
      </c>
      <c r="U2500">
        <v>15</v>
      </c>
      <c r="V2500">
        <v>101.15</v>
      </c>
      <c r="W2500">
        <v>22.2</v>
      </c>
    </row>
    <row r="2501" spans="1:23" x14ac:dyDescent="0.35">
      <c r="A2501">
        <v>61676</v>
      </c>
      <c r="B2501" t="s">
        <v>12</v>
      </c>
      <c r="C2501">
        <v>77</v>
      </c>
      <c r="D2501">
        <v>0</v>
      </c>
      <c r="E2501">
        <v>0</v>
      </c>
      <c r="F2501" t="s">
        <v>13</v>
      </c>
      <c r="G2501" t="s">
        <v>18</v>
      </c>
      <c r="H2501" t="s">
        <v>15</v>
      </c>
      <c r="I2501">
        <v>68.38</v>
      </c>
      <c r="J2501">
        <v>25.1</v>
      </c>
      <c r="K2501">
        <v>25.1</v>
      </c>
      <c r="L2501" t="s">
        <v>24</v>
      </c>
      <c r="M2501" s="8">
        <v>0</v>
      </c>
      <c r="N2501">
        <f t="shared" si="117"/>
        <v>0</v>
      </c>
      <c r="O2501">
        <f t="shared" si="118"/>
        <v>0</v>
      </c>
      <c r="P2501">
        <f t="shared" si="119"/>
        <v>0</v>
      </c>
      <c r="U2501">
        <v>77</v>
      </c>
      <c r="V2501">
        <v>68.38</v>
      </c>
      <c r="W2501">
        <v>25.1</v>
      </c>
    </row>
    <row r="2502" spans="1:23" x14ac:dyDescent="0.35">
      <c r="A2502">
        <v>38131</v>
      </c>
      <c r="B2502" t="s">
        <v>17</v>
      </c>
      <c r="C2502">
        <v>59</v>
      </c>
      <c r="D2502">
        <v>0</v>
      </c>
      <c r="E2502">
        <v>0</v>
      </c>
      <c r="F2502" t="s">
        <v>13</v>
      </c>
      <c r="G2502" t="s">
        <v>18</v>
      </c>
      <c r="H2502" t="s">
        <v>19</v>
      </c>
      <c r="I2502">
        <v>55.46</v>
      </c>
      <c r="J2502">
        <v>20.9</v>
      </c>
      <c r="K2502">
        <v>20.9</v>
      </c>
      <c r="L2502" t="s">
        <v>21</v>
      </c>
      <c r="M2502" s="8">
        <v>0</v>
      </c>
      <c r="N2502">
        <f t="shared" si="117"/>
        <v>0</v>
      </c>
      <c r="O2502">
        <f t="shared" si="118"/>
        <v>0</v>
      </c>
      <c r="P2502">
        <f t="shared" si="119"/>
        <v>0</v>
      </c>
      <c r="U2502">
        <v>59</v>
      </c>
      <c r="V2502">
        <v>55.46</v>
      </c>
      <c r="W2502">
        <v>20.9</v>
      </c>
    </row>
    <row r="2503" spans="1:23" x14ac:dyDescent="0.35">
      <c r="A2503">
        <v>61848</v>
      </c>
      <c r="B2503" t="s">
        <v>17</v>
      </c>
      <c r="C2503">
        <v>48</v>
      </c>
      <c r="D2503">
        <v>0</v>
      </c>
      <c r="E2503">
        <v>0</v>
      </c>
      <c r="F2503" t="s">
        <v>13</v>
      </c>
      <c r="G2503" t="s">
        <v>14</v>
      </c>
      <c r="H2503" t="s">
        <v>15</v>
      </c>
      <c r="I2503">
        <v>113.87</v>
      </c>
      <c r="J2503">
        <v>28.9</v>
      </c>
      <c r="K2503">
        <v>28.9</v>
      </c>
      <c r="L2503" t="s">
        <v>21</v>
      </c>
      <c r="M2503" s="8">
        <v>0</v>
      </c>
      <c r="N2503">
        <f t="shared" si="117"/>
        <v>0</v>
      </c>
      <c r="O2503">
        <f t="shared" si="118"/>
        <v>0</v>
      </c>
      <c r="P2503">
        <f t="shared" si="119"/>
        <v>0</v>
      </c>
      <c r="U2503">
        <v>48</v>
      </c>
      <c r="V2503">
        <v>113.87</v>
      </c>
      <c r="W2503">
        <v>28.9</v>
      </c>
    </row>
    <row r="2504" spans="1:23" x14ac:dyDescent="0.35">
      <c r="A2504">
        <v>56228</v>
      </c>
      <c r="B2504" t="s">
        <v>12</v>
      </c>
      <c r="C2504">
        <v>76</v>
      </c>
      <c r="D2504">
        <v>0</v>
      </c>
      <c r="E2504">
        <v>1</v>
      </c>
      <c r="F2504" t="s">
        <v>13</v>
      </c>
      <c r="G2504" t="s">
        <v>18</v>
      </c>
      <c r="H2504" t="s">
        <v>15</v>
      </c>
      <c r="I2504">
        <v>67.03</v>
      </c>
      <c r="J2504" t="s">
        <v>20</v>
      </c>
      <c r="K2504">
        <v>28.1</v>
      </c>
      <c r="L2504" t="s">
        <v>21</v>
      </c>
      <c r="M2504" s="8">
        <v>0</v>
      </c>
      <c r="N2504">
        <f t="shared" si="117"/>
        <v>1</v>
      </c>
      <c r="O2504">
        <f t="shared" si="118"/>
        <v>0</v>
      </c>
      <c r="P2504">
        <f t="shared" si="119"/>
        <v>0</v>
      </c>
      <c r="U2504">
        <v>76</v>
      </c>
      <c r="V2504">
        <v>67.03</v>
      </c>
      <c r="W2504">
        <v>28.1</v>
      </c>
    </row>
    <row r="2505" spans="1:23" x14ac:dyDescent="0.35">
      <c r="A2505">
        <v>4949</v>
      </c>
      <c r="B2505" t="s">
        <v>12</v>
      </c>
      <c r="C2505">
        <v>49</v>
      </c>
      <c r="D2505">
        <v>0</v>
      </c>
      <c r="E2505">
        <v>0</v>
      </c>
      <c r="F2505" t="s">
        <v>13</v>
      </c>
      <c r="G2505" t="s">
        <v>14</v>
      </c>
      <c r="H2505" t="s">
        <v>19</v>
      </c>
      <c r="I2505">
        <v>96.35</v>
      </c>
      <c r="J2505">
        <v>35.9</v>
      </c>
      <c r="K2505">
        <v>35.9</v>
      </c>
      <c r="L2505" t="s">
        <v>21</v>
      </c>
      <c r="M2505" s="8">
        <v>0</v>
      </c>
      <c r="N2505">
        <f t="shared" si="117"/>
        <v>0</v>
      </c>
      <c r="O2505">
        <f t="shared" si="118"/>
        <v>0</v>
      </c>
      <c r="P2505">
        <f t="shared" si="119"/>
        <v>0</v>
      </c>
      <c r="U2505">
        <v>49</v>
      </c>
      <c r="V2505">
        <v>96.35</v>
      </c>
      <c r="W2505">
        <v>35.9</v>
      </c>
    </row>
    <row r="2506" spans="1:23" x14ac:dyDescent="0.35">
      <c r="A2506">
        <v>46688</v>
      </c>
      <c r="B2506" t="s">
        <v>17</v>
      </c>
      <c r="C2506">
        <v>44</v>
      </c>
      <c r="D2506">
        <v>0</v>
      </c>
      <c r="E2506">
        <v>0</v>
      </c>
      <c r="F2506" t="s">
        <v>23</v>
      </c>
      <c r="G2506" t="s">
        <v>14</v>
      </c>
      <c r="H2506" t="s">
        <v>15</v>
      </c>
      <c r="I2506">
        <v>127.21</v>
      </c>
      <c r="J2506">
        <v>29.8</v>
      </c>
      <c r="K2506">
        <v>29.8</v>
      </c>
      <c r="L2506" t="s">
        <v>22</v>
      </c>
      <c r="M2506" s="8">
        <v>0</v>
      </c>
      <c r="N2506">
        <f t="shared" si="117"/>
        <v>0</v>
      </c>
      <c r="O2506">
        <f t="shared" si="118"/>
        <v>0</v>
      </c>
      <c r="P2506">
        <f t="shared" si="119"/>
        <v>0</v>
      </c>
      <c r="U2506">
        <v>44</v>
      </c>
      <c r="V2506">
        <v>127.21</v>
      </c>
      <c r="W2506">
        <v>29.8</v>
      </c>
    </row>
    <row r="2507" spans="1:23" x14ac:dyDescent="0.35">
      <c r="A2507">
        <v>30491</v>
      </c>
      <c r="B2507" t="s">
        <v>17</v>
      </c>
      <c r="C2507">
        <v>39</v>
      </c>
      <c r="D2507">
        <v>0</v>
      </c>
      <c r="E2507">
        <v>0</v>
      </c>
      <c r="F2507" t="s">
        <v>13</v>
      </c>
      <c r="G2507" t="s">
        <v>14</v>
      </c>
      <c r="H2507" t="s">
        <v>15</v>
      </c>
      <c r="I2507">
        <v>78.900000000000006</v>
      </c>
      <c r="J2507">
        <v>26.7</v>
      </c>
      <c r="K2507">
        <v>26.7</v>
      </c>
      <c r="L2507" t="s">
        <v>21</v>
      </c>
      <c r="M2507" s="8">
        <v>0</v>
      </c>
      <c r="N2507">
        <f t="shared" si="117"/>
        <v>0</v>
      </c>
      <c r="O2507">
        <f t="shared" si="118"/>
        <v>0</v>
      </c>
      <c r="P2507">
        <f t="shared" si="119"/>
        <v>0</v>
      </c>
      <c r="U2507">
        <v>39</v>
      </c>
      <c r="V2507">
        <v>78.900000000000006</v>
      </c>
      <c r="W2507">
        <v>26.7</v>
      </c>
    </row>
    <row r="2508" spans="1:23" x14ac:dyDescent="0.35">
      <c r="A2508">
        <v>43478</v>
      </c>
      <c r="B2508" t="s">
        <v>12</v>
      </c>
      <c r="C2508">
        <v>34</v>
      </c>
      <c r="D2508">
        <v>0</v>
      </c>
      <c r="E2508">
        <v>0</v>
      </c>
      <c r="F2508" t="s">
        <v>13</v>
      </c>
      <c r="G2508" t="s">
        <v>14</v>
      </c>
      <c r="H2508" t="s">
        <v>15</v>
      </c>
      <c r="I2508">
        <v>59.91</v>
      </c>
      <c r="J2508">
        <v>28.4</v>
      </c>
      <c r="K2508">
        <v>28.4</v>
      </c>
      <c r="L2508" t="s">
        <v>16</v>
      </c>
      <c r="M2508" s="8">
        <v>0</v>
      </c>
      <c r="N2508">
        <f t="shared" si="117"/>
        <v>0</v>
      </c>
      <c r="O2508">
        <f t="shared" si="118"/>
        <v>0</v>
      </c>
      <c r="P2508">
        <f t="shared" si="119"/>
        <v>0</v>
      </c>
      <c r="U2508">
        <v>34</v>
      </c>
      <c r="V2508">
        <v>59.91</v>
      </c>
      <c r="W2508">
        <v>28.4</v>
      </c>
    </row>
    <row r="2509" spans="1:23" x14ac:dyDescent="0.35">
      <c r="A2509">
        <v>25443</v>
      </c>
      <c r="B2509" t="s">
        <v>12</v>
      </c>
      <c r="C2509">
        <v>50</v>
      </c>
      <c r="D2509">
        <v>0</v>
      </c>
      <c r="E2509">
        <v>0</v>
      </c>
      <c r="F2509" t="s">
        <v>23</v>
      </c>
      <c r="G2509" t="s">
        <v>14</v>
      </c>
      <c r="H2509" t="s">
        <v>15</v>
      </c>
      <c r="I2509">
        <v>160.94</v>
      </c>
      <c r="J2509">
        <v>26.7</v>
      </c>
      <c r="K2509">
        <v>26.7</v>
      </c>
      <c r="L2509" t="s">
        <v>22</v>
      </c>
      <c r="M2509" s="8">
        <v>0</v>
      </c>
      <c r="N2509">
        <f t="shared" si="117"/>
        <v>0</v>
      </c>
      <c r="O2509">
        <f t="shared" si="118"/>
        <v>0</v>
      </c>
      <c r="P2509">
        <f t="shared" si="119"/>
        <v>0</v>
      </c>
      <c r="U2509">
        <v>50</v>
      </c>
      <c r="V2509">
        <v>160.94</v>
      </c>
      <c r="W2509">
        <v>26.7</v>
      </c>
    </row>
    <row r="2510" spans="1:23" x14ac:dyDescent="0.35">
      <c r="A2510">
        <v>52519</v>
      </c>
      <c r="B2510" t="s">
        <v>12</v>
      </c>
      <c r="C2510">
        <v>62</v>
      </c>
      <c r="D2510">
        <v>0</v>
      </c>
      <c r="E2510">
        <v>0</v>
      </c>
      <c r="F2510" t="s">
        <v>13</v>
      </c>
      <c r="G2510" t="s">
        <v>14</v>
      </c>
      <c r="H2510" t="s">
        <v>19</v>
      </c>
      <c r="I2510">
        <v>59.61</v>
      </c>
      <c r="J2510">
        <v>32.5</v>
      </c>
      <c r="K2510">
        <v>32.5</v>
      </c>
      <c r="L2510" t="s">
        <v>24</v>
      </c>
      <c r="M2510" s="8">
        <v>0</v>
      </c>
      <c r="N2510">
        <f t="shared" si="117"/>
        <v>0</v>
      </c>
      <c r="O2510">
        <f t="shared" si="118"/>
        <v>0</v>
      </c>
      <c r="P2510">
        <f t="shared" si="119"/>
        <v>0</v>
      </c>
      <c r="U2510">
        <v>62</v>
      </c>
      <c r="V2510">
        <v>59.61</v>
      </c>
      <c r="W2510">
        <v>32.5</v>
      </c>
    </row>
    <row r="2511" spans="1:23" x14ac:dyDescent="0.35">
      <c r="A2511">
        <v>24361</v>
      </c>
      <c r="B2511" t="s">
        <v>17</v>
      </c>
      <c r="C2511">
        <v>38</v>
      </c>
      <c r="D2511">
        <v>0</v>
      </c>
      <c r="E2511">
        <v>0</v>
      </c>
      <c r="F2511" t="s">
        <v>13</v>
      </c>
      <c r="G2511" t="s">
        <v>14</v>
      </c>
      <c r="H2511" t="s">
        <v>15</v>
      </c>
      <c r="I2511">
        <v>87.94</v>
      </c>
      <c r="J2511">
        <v>43.8</v>
      </c>
      <c r="K2511">
        <v>43.8</v>
      </c>
      <c r="L2511" t="s">
        <v>21</v>
      </c>
      <c r="M2511" s="8">
        <v>0</v>
      </c>
      <c r="N2511">
        <f t="shared" si="117"/>
        <v>0</v>
      </c>
      <c r="O2511">
        <f t="shared" si="118"/>
        <v>0</v>
      </c>
      <c r="P2511">
        <f t="shared" si="119"/>
        <v>0</v>
      </c>
      <c r="U2511">
        <v>38</v>
      </c>
      <c r="V2511">
        <v>87.94</v>
      </c>
      <c r="W2511">
        <v>43.8</v>
      </c>
    </row>
    <row r="2512" spans="1:23" x14ac:dyDescent="0.35">
      <c r="A2512">
        <v>29514</v>
      </c>
      <c r="B2512" t="s">
        <v>17</v>
      </c>
      <c r="C2512">
        <v>43</v>
      </c>
      <c r="D2512">
        <v>0</v>
      </c>
      <c r="E2512">
        <v>0</v>
      </c>
      <c r="F2512" t="s">
        <v>13</v>
      </c>
      <c r="G2512" t="s">
        <v>14</v>
      </c>
      <c r="H2512" t="s">
        <v>19</v>
      </c>
      <c r="I2512">
        <v>97.55</v>
      </c>
      <c r="J2512">
        <v>28.3</v>
      </c>
      <c r="K2512">
        <v>28.3</v>
      </c>
      <c r="L2512" t="s">
        <v>16</v>
      </c>
      <c r="M2512" s="8">
        <v>0</v>
      </c>
      <c r="N2512">
        <f t="shared" si="117"/>
        <v>0</v>
      </c>
      <c r="O2512">
        <f t="shared" si="118"/>
        <v>0</v>
      </c>
      <c r="P2512">
        <f t="shared" si="119"/>
        <v>0</v>
      </c>
      <c r="U2512">
        <v>43</v>
      </c>
      <c r="V2512">
        <v>97.55</v>
      </c>
      <c r="W2512">
        <v>28.3</v>
      </c>
    </row>
    <row r="2513" spans="1:23" x14ac:dyDescent="0.35">
      <c r="A2513">
        <v>35893</v>
      </c>
      <c r="B2513" t="s">
        <v>12</v>
      </c>
      <c r="C2513">
        <v>28</v>
      </c>
      <c r="D2513">
        <v>0</v>
      </c>
      <c r="E2513">
        <v>0</v>
      </c>
      <c r="F2513" t="s">
        <v>23</v>
      </c>
      <c r="G2513" t="s">
        <v>14</v>
      </c>
      <c r="H2513" t="s">
        <v>15</v>
      </c>
      <c r="I2513">
        <v>116.02</v>
      </c>
      <c r="J2513">
        <v>36.6</v>
      </c>
      <c r="K2513">
        <v>36.6</v>
      </c>
      <c r="L2513" t="s">
        <v>16</v>
      </c>
      <c r="M2513" s="8">
        <v>0</v>
      </c>
      <c r="N2513">
        <f t="shared" si="117"/>
        <v>0</v>
      </c>
      <c r="O2513">
        <f t="shared" si="118"/>
        <v>0</v>
      </c>
      <c r="P2513">
        <f t="shared" si="119"/>
        <v>0</v>
      </c>
      <c r="U2513">
        <v>28</v>
      </c>
      <c r="V2513">
        <v>116.02</v>
      </c>
      <c r="W2513">
        <v>36.6</v>
      </c>
    </row>
    <row r="2514" spans="1:23" x14ac:dyDescent="0.35">
      <c r="A2514">
        <v>58568</v>
      </c>
      <c r="B2514" t="s">
        <v>17</v>
      </c>
      <c r="C2514">
        <v>58</v>
      </c>
      <c r="D2514">
        <v>0</v>
      </c>
      <c r="E2514">
        <v>0</v>
      </c>
      <c r="F2514" t="s">
        <v>13</v>
      </c>
      <c r="G2514" t="s">
        <v>14</v>
      </c>
      <c r="H2514" t="s">
        <v>19</v>
      </c>
      <c r="I2514">
        <v>127.32</v>
      </c>
      <c r="J2514">
        <v>33.1</v>
      </c>
      <c r="K2514">
        <v>33.1</v>
      </c>
      <c r="L2514" t="s">
        <v>22</v>
      </c>
      <c r="M2514" s="8">
        <v>0</v>
      </c>
      <c r="N2514">
        <f t="shared" si="117"/>
        <v>0</v>
      </c>
      <c r="O2514">
        <f t="shared" si="118"/>
        <v>0</v>
      </c>
      <c r="P2514">
        <f t="shared" si="119"/>
        <v>0</v>
      </c>
      <c r="U2514">
        <v>58</v>
      </c>
      <c r="V2514">
        <v>127.32</v>
      </c>
      <c r="W2514">
        <v>33.1</v>
      </c>
    </row>
    <row r="2515" spans="1:23" x14ac:dyDescent="0.35">
      <c r="A2515">
        <v>63303</v>
      </c>
      <c r="B2515" t="s">
        <v>12</v>
      </c>
      <c r="C2515">
        <v>28</v>
      </c>
      <c r="D2515">
        <v>0</v>
      </c>
      <c r="E2515">
        <v>0</v>
      </c>
      <c r="F2515" t="s">
        <v>23</v>
      </c>
      <c r="G2515" t="s">
        <v>14</v>
      </c>
      <c r="H2515" t="s">
        <v>15</v>
      </c>
      <c r="I2515">
        <v>75.5</v>
      </c>
      <c r="J2515">
        <v>27</v>
      </c>
      <c r="K2515">
        <v>27</v>
      </c>
      <c r="L2515" t="s">
        <v>22</v>
      </c>
      <c r="M2515" s="8">
        <v>0</v>
      </c>
      <c r="N2515">
        <f t="shared" si="117"/>
        <v>0</v>
      </c>
      <c r="O2515">
        <f t="shared" si="118"/>
        <v>0</v>
      </c>
      <c r="P2515">
        <f t="shared" si="119"/>
        <v>0</v>
      </c>
      <c r="U2515">
        <v>28</v>
      </c>
      <c r="V2515">
        <v>75.5</v>
      </c>
      <c r="W2515">
        <v>27</v>
      </c>
    </row>
    <row r="2516" spans="1:23" x14ac:dyDescent="0.35">
      <c r="A2516">
        <v>70625</v>
      </c>
      <c r="B2516" t="s">
        <v>12</v>
      </c>
      <c r="C2516">
        <v>18</v>
      </c>
      <c r="D2516">
        <v>0</v>
      </c>
      <c r="E2516">
        <v>0</v>
      </c>
      <c r="F2516" t="s">
        <v>23</v>
      </c>
      <c r="G2516" t="s">
        <v>14</v>
      </c>
      <c r="H2516" t="s">
        <v>15</v>
      </c>
      <c r="I2516">
        <v>79.349999999999994</v>
      </c>
      <c r="J2516">
        <v>23.6</v>
      </c>
      <c r="K2516">
        <v>23.6</v>
      </c>
      <c r="L2516" t="s">
        <v>24</v>
      </c>
      <c r="M2516" s="8">
        <v>0</v>
      </c>
      <c r="N2516">
        <f t="shared" si="117"/>
        <v>0</v>
      </c>
      <c r="O2516">
        <f t="shared" si="118"/>
        <v>0</v>
      </c>
      <c r="P2516">
        <f t="shared" si="119"/>
        <v>0</v>
      </c>
      <c r="U2516">
        <v>18</v>
      </c>
      <c r="V2516">
        <v>79.349999999999994</v>
      </c>
      <c r="W2516">
        <v>23.6</v>
      </c>
    </row>
    <row r="2517" spans="1:23" x14ac:dyDescent="0.35">
      <c r="A2517">
        <v>54807</v>
      </c>
      <c r="B2517" t="s">
        <v>12</v>
      </c>
      <c r="C2517">
        <v>62</v>
      </c>
      <c r="D2517">
        <v>1</v>
      </c>
      <c r="E2517">
        <v>1</v>
      </c>
      <c r="F2517" t="s">
        <v>13</v>
      </c>
      <c r="G2517" t="s">
        <v>14</v>
      </c>
      <c r="H2517" t="s">
        <v>19</v>
      </c>
      <c r="I2517">
        <v>176.25</v>
      </c>
      <c r="J2517" t="s">
        <v>20</v>
      </c>
      <c r="K2517">
        <v>28.1</v>
      </c>
      <c r="L2517" t="s">
        <v>21</v>
      </c>
      <c r="M2517" s="8">
        <v>0</v>
      </c>
      <c r="N2517">
        <f t="shared" si="117"/>
        <v>1</v>
      </c>
      <c r="O2517">
        <f t="shared" si="118"/>
        <v>0</v>
      </c>
      <c r="P2517">
        <f t="shared" si="119"/>
        <v>1</v>
      </c>
      <c r="U2517">
        <v>62</v>
      </c>
      <c r="V2517">
        <v>176.25</v>
      </c>
      <c r="W2517">
        <v>28.1</v>
      </c>
    </row>
    <row r="2518" spans="1:23" x14ac:dyDescent="0.35">
      <c r="A2518">
        <v>18820</v>
      </c>
      <c r="B2518" t="s">
        <v>12</v>
      </c>
      <c r="C2518">
        <v>31</v>
      </c>
      <c r="D2518">
        <v>0</v>
      </c>
      <c r="E2518">
        <v>0</v>
      </c>
      <c r="F2518" t="s">
        <v>23</v>
      </c>
      <c r="G2518" t="s">
        <v>14</v>
      </c>
      <c r="H2518" t="s">
        <v>19</v>
      </c>
      <c r="I2518">
        <v>108.56</v>
      </c>
      <c r="J2518">
        <v>21.8</v>
      </c>
      <c r="K2518">
        <v>21.8</v>
      </c>
      <c r="L2518" t="s">
        <v>21</v>
      </c>
      <c r="M2518" s="8">
        <v>0</v>
      </c>
      <c r="N2518">
        <f t="shared" si="117"/>
        <v>0</v>
      </c>
      <c r="O2518">
        <f t="shared" si="118"/>
        <v>0</v>
      </c>
      <c r="P2518">
        <f t="shared" si="119"/>
        <v>0</v>
      </c>
      <c r="U2518">
        <v>31</v>
      </c>
      <c r="V2518">
        <v>108.56</v>
      </c>
      <c r="W2518">
        <v>21.8</v>
      </c>
    </row>
    <row r="2519" spans="1:23" x14ac:dyDescent="0.35">
      <c r="A2519">
        <v>64029</v>
      </c>
      <c r="B2519" t="s">
        <v>12</v>
      </c>
      <c r="C2519">
        <v>55</v>
      </c>
      <c r="D2519">
        <v>1</v>
      </c>
      <c r="E2519">
        <v>0</v>
      </c>
      <c r="F2519" t="s">
        <v>13</v>
      </c>
      <c r="G2519" t="s">
        <v>14</v>
      </c>
      <c r="H2519" t="s">
        <v>15</v>
      </c>
      <c r="I2519">
        <v>168.06</v>
      </c>
      <c r="J2519">
        <v>23.5</v>
      </c>
      <c r="K2519">
        <v>23.5</v>
      </c>
      <c r="L2519" t="s">
        <v>22</v>
      </c>
      <c r="M2519" s="8">
        <v>0</v>
      </c>
      <c r="N2519">
        <f t="shared" si="117"/>
        <v>0</v>
      </c>
      <c r="O2519">
        <f t="shared" si="118"/>
        <v>0</v>
      </c>
      <c r="P2519">
        <f t="shared" si="119"/>
        <v>0</v>
      </c>
      <c r="U2519">
        <v>55</v>
      </c>
      <c r="V2519">
        <v>168.06</v>
      </c>
      <c r="W2519">
        <v>23.5</v>
      </c>
    </row>
    <row r="2520" spans="1:23" x14ac:dyDescent="0.35">
      <c r="A2520">
        <v>72703</v>
      </c>
      <c r="B2520" t="s">
        <v>17</v>
      </c>
      <c r="C2520">
        <v>54</v>
      </c>
      <c r="D2520">
        <v>0</v>
      </c>
      <c r="E2520">
        <v>0</v>
      </c>
      <c r="F2520" t="s">
        <v>13</v>
      </c>
      <c r="G2520" t="s">
        <v>14</v>
      </c>
      <c r="H2520" t="s">
        <v>15</v>
      </c>
      <c r="I2520">
        <v>75.52</v>
      </c>
      <c r="J2520">
        <v>28.7</v>
      </c>
      <c r="K2520">
        <v>28.7</v>
      </c>
      <c r="L2520" t="s">
        <v>16</v>
      </c>
      <c r="M2520" s="8">
        <v>0</v>
      </c>
      <c r="N2520">
        <f t="shared" si="117"/>
        <v>0</v>
      </c>
      <c r="O2520">
        <f t="shared" si="118"/>
        <v>0</v>
      </c>
      <c r="P2520">
        <f t="shared" si="119"/>
        <v>0</v>
      </c>
      <c r="U2520">
        <v>54</v>
      </c>
      <c r="V2520">
        <v>75.52</v>
      </c>
      <c r="W2520">
        <v>28.7</v>
      </c>
    </row>
    <row r="2521" spans="1:23" x14ac:dyDescent="0.35">
      <c r="A2521">
        <v>11394</v>
      </c>
      <c r="B2521" t="s">
        <v>12</v>
      </c>
      <c r="C2521">
        <v>73</v>
      </c>
      <c r="D2521">
        <v>0</v>
      </c>
      <c r="E2521">
        <v>1</v>
      </c>
      <c r="F2521" t="s">
        <v>13</v>
      </c>
      <c r="G2521" t="s">
        <v>14</v>
      </c>
      <c r="H2521" t="s">
        <v>19</v>
      </c>
      <c r="I2521">
        <v>82.15</v>
      </c>
      <c r="J2521">
        <v>31.6</v>
      </c>
      <c r="K2521">
        <v>31.6</v>
      </c>
      <c r="L2521" t="s">
        <v>16</v>
      </c>
      <c r="M2521" s="8">
        <v>0</v>
      </c>
      <c r="N2521">
        <f t="shared" si="117"/>
        <v>0</v>
      </c>
      <c r="O2521">
        <f t="shared" si="118"/>
        <v>0</v>
      </c>
      <c r="P2521">
        <f t="shared" si="119"/>
        <v>0</v>
      </c>
      <c r="U2521">
        <v>73</v>
      </c>
      <c r="V2521">
        <v>82.15</v>
      </c>
      <c r="W2521">
        <v>31.6</v>
      </c>
    </row>
    <row r="2522" spans="1:23" x14ac:dyDescent="0.35">
      <c r="A2522">
        <v>12298</v>
      </c>
      <c r="B2522" t="s">
        <v>12</v>
      </c>
      <c r="C2522">
        <v>26</v>
      </c>
      <c r="D2522">
        <v>0</v>
      </c>
      <c r="E2522">
        <v>0</v>
      </c>
      <c r="F2522" t="s">
        <v>23</v>
      </c>
      <c r="G2522" t="s">
        <v>18</v>
      </c>
      <c r="H2522" t="s">
        <v>15</v>
      </c>
      <c r="I2522">
        <v>200.28</v>
      </c>
      <c r="J2522">
        <v>31.9</v>
      </c>
      <c r="K2522">
        <v>31.9</v>
      </c>
      <c r="L2522" t="s">
        <v>16</v>
      </c>
      <c r="M2522" s="8">
        <v>0</v>
      </c>
      <c r="N2522">
        <f t="shared" si="117"/>
        <v>0</v>
      </c>
      <c r="O2522">
        <f t="shared" si="118"/>
        <v>0</v>
      </c>
      <c r="P2522">
        <f t="shared" si="119"/>
        <v>1</v>
      </c>
      <c r="U2522">
        <v>26</v>
      </c>
      <c r="V2522">
        <v>200.28</v>
      </c>
      <c r="W2522">
        <v>31.9</v>
      </c>
    </row>
    <row r="2523" spans="1:23" x14ac:dyDescent="0.35">
      <c r="A2523">
        <v>70845</v>
      </c>
      <c r="B2523" t="s">
        <v>12</v>
      </c>
      <c r="C2523">
        <v>73</v>
      </c>
      <c r="D2523">
        <v>0</v>
      </c>
      <c r="E2523">
        <v>1</v>
      </c>
      <c r="F2523" t="s">
        <v>13</v>
      </c>
      <c r="G2523" t="s">
        <v>14</v>
      </c>
      <c r="H2523" t="s">
        <v>19</v>
      </c>
      <c r="I2523">
        <v>62.44</v>
      </c>
      <c r="J2523">
        <v>25.2</v>
      </c>
      <c r="K2523">
        <v>25.2</v>
      </c>
      <c r="L2523" t="s">
        <v>22</v>
      </c>
      <c r="M2523" s="8">
        <v>0</v>
      </c>
      <c r="N2523">
        <f t="shared" si="117"/>
        <v>0</v>
      </c>
      <c r="O2523">
        <f t="shared" si="118"/>
        <v>0</v>
      </c>
      <c r="P2523">
        <f t="shared" si="119"/>
        <v>0</v>
      </c>
      <c r="U2523">
        <v>73</v>
      </c>
      <c r="V2523">
        <v>62.44</v>
      </c>
      <c r="W2523">
        <v>25.2</v>
      </c>
    </row>
    <row r="2524" spans="1:23" x14ac:dyDescent="0.35">
      <c r="A2524">
        <v>44494</v>
      </c>
      <c r="B2524" t="s">
        <v>17</v>
      </c>
      <c r="C2524">
        <v>38</v>
      </c>
      <c r="D2524">
        <v>0</v>
      </c>
      <c r="E2524">
        <v>0</v>
      </c>
      <c r="F2524" t="s">
        <v>13</v>
      </c>
      <c r="G2524" t="s">
        <v>14</v>
      </c>
      <c r="H2524" t="s">
        <v>19</v>
      </c>
      <c r="I2524">
        <v>84.31</v>
      </c>
      <c r="J2524">
        <v>25.9</v>
      </c>
      <c r="K2524">
        <v>25.9</v>
      </c>
      <c r="L2524" t="s">
        <v>22</v>
      </c>
      <c r="M2524" s="8">
        <v>0</v>
      </c>
      <c r="N2524">
        <f t="shared" si="117"/>
        <v>0</v>
      </c>
      <c r="O2524">
        <f t="shared" si="118"/>
        <v>0</v>
      </c>
      <c r="P2524">
        <f t="shared" si="119"/>
        <v>0</v>
      </c>
      <c r="U2524">
        <v>38</v>
      </c>
      <c r="V2524">
        <v>84.31</v>
      </c>
      <c r="W2524">
        <v>25.9</v>
      </c>
    </row>
    <row r="2525" spans="1:23" x14ac:dyDescent="0.35">
      <c r="A2525">
        <v>30953</v>
      </c>
      <c r="B2525" t="s">
        <v>12</v>
      </c>
      <c r="C2525">
        <v>75</v>
      </c>
      <c r="D2525">
        <v>1</v>
      </c>
      <c r="E2525">
        <v>1</v>
      </c>
      <c r="F2525" t="s">
        <v>13</v>
      </c>
      <c r="G2525" t="s">
        <v>14</v>
      </c>
      <c r="H2525" t="s">
        <v>19</v>
      </c>
      <c r="I2525">
        <v>221.43</v>
      </c>
      <c r="J2525">
        <v>32.5</v>
      </c>
      <c r="K2525">
        <v>32.5</v>
      </c>
      <c r="L2525" t="s">
        <v>24</v>
      </c>
      <c r="M2525" s="8">
        <v>0</v>
      </c>
      <c r="N2525">
        <f t="shared" si="117"/>
        <v>0</v>
      </c>
      <c r="O2525">
        <f t="shared" si="118"/>
        <v>0</v>
      </c>
      <c r="P2525">
        <f t="shared" si="119"/>
        <v>1</v>
      </c>
      <c r="U2525">
        <v>75</v>
      </c>
      <c r="V2525">
        <v>221.43</v>
      </c>
      <c r="W2525">
        <v>32.5</v>
      </c>
    </row>
    <row r="2526" spans="1:23" x14ac:dyDescent="0.35">
      <c r="A2526">
        <v>47861</v>
      </c>
      <c r="B2526" t="s">
        <v>12</v>
      </c>
      <c r="C2526">
        <v>81</v>
      </c>
      <c r="D2526">
        <v>0</v>
      </c>
      <c r="E2526">
        <v>0</v>
      </c>
      <c r="F2526" t="s">
        <v>13</v>
      </c>
      <c r="G2526" t="s">
        <v>14</v>
      </c>
      <c r="H2526" t="s">
        <v>15</v>
      </c>
      <c r="I2526">
        <v>165.47</v>
      </c>
      <c r="J2526">
        <v>28.1</v>
      </c>
      <c r="K2526">
        <v>28.1</v>
      </c>
      <c r="L2526" t="s">
        <v>24</v>
      </c>
      <c r="M2526" s="8">
        <v>0</v>
      </c>
      <c r="N2526">
        <f t="shared" si="117"/>
        <v>0</v>
      </c>
      <c r="O2526">
        <f t="shared" si="118"/>
        <v>0</v>
      </c>
      <c r="P2526">
        <f t="shared" si="119"/>
        <v>0</v>
      </c>
      <c r="U2526">
        <v>81</v>
      </c>
      <c r="V2526">
        <v>165.47</v>
      </c>
      <c r="W2526">
        <v>28.1</v>
      </c>
    </row>
    <row r="2527" spans="1:23" x14ac:dyDescent="0.35">
      <c r="A2527">
        <v>13465</v>
      </c>
      <c r="B2527" t="s">
        <v>17</v>
      </c>
      <c r="C2527">
        <v>20</v>
      </c>
      <c r="D2527">
        <v>0</v>
      </c>
      <c r="E2527">
        <v>0</v>
      </c>
      <c r="F2527" t="s">
        <v>23</v>
      </c>
      <c r="G2527" t="s">
        <v>14</v>
      </c>
      <c r="H2527" t="s">
        <v>19</v>
      </c>
      <c r="I2527">
        <v>96.69</v>
      </c>
      <c r="J2527">
        <v>27.4</v>
      </c>
      <c r="K2527">
        <v>27.4</v>
      </c>
      <c r="L2527" t="s">
        <v>22</v>
      </c>
      <c r="M2527" s="8">
        <v>0</v>
      </c>
      <c r="N2527">
        <f t="shared" si="117"/>
        <v>0</v>
      </c>
      <c r="O2527">
        <f t="shared" si="118"/>
        <v>0</v>
      </c>
      <c r="P2527">
        <f t="shared" si="119"/>
        <v>0</v>
      </c>
      <c r="U2527">
        <v>20</v>
      </c>
      <c r="V2527">
        <v>96.69</v>
      </c>
      <c r="W2527">
        <v>27.4</v>
      </c>
    </row>
    <row r="2528" spans="1:23" x14ac:dyDescent="0.35">
      <c r="A2528">
        <v>62454</v>
      </c>
      <c r="B2528" t="s">
        <v>17</v>
      </c>
      <c r="C2528">
        <v>12</v>
      </c>
      <c r="D2528">
        <v>0</v>
      </c>
      <c r="E2528">
        <v>0</v>
      </c>
      <c r="F2528" t="s">
        <v>23</v>
      </c>
      <c r="G2528" t="s">
        <v>26</v>
      </c>
      <c r="H2528" t="s">
        <v>15</v>
      </c>
      <c r="I2528">
        <v>63.98</v>
      </c>
      <c r="J2528">
        <v>21.2</v>
      </c>
      <c r="K2528">
        <v>21.2</v>
      </c>
      <c r="L2528" t="s">
        <v>16</v>
      </c>
      <c r="M2528" s="8">
        <v>0</v>
      </c>
      <c r="N2528">
        <f t="shared" si="117"/>
        <v>0</v>
      </c>
      <c r="O2528">
        <f t="shared" si="118"/>
        <v>0</v>
      </c>
      <c r="P2528">
        <f t="shared" si="119"/>
        <v>0</v>
      </c>
      <c r="U2528">
        <v>12</v>
      </c>
      <c r="V2528">
        <v>63.98</v>
      </c>
      <c r="W2528">
        <v>21.2</v>
      </c>
    </row>
    <row r="2529" spans="1:23" x14ac:dyDescent="0.35">
      <c r="A2529">
        <v>52593</v>
      </c>
      <c r="B2529" t="s">
        <v>12</v>
      </c>
      <c r="C2529">
        <v>78</v>
      </c>
      <c r="D2529">
        <v>0</v>
      </c>
      <c r="E2529">
        <v>1</v>
      </c>
      <c r="F2529" t="s">
        <v>13</v>
      </c>
      <c r="G2529" t="s">
        <v>14</v>
      </c>
      <c r="H2529" t="s">
        <v>15</v>
      </c>
      <c r="I2529">
        <v>145.03</v>
      </c>
      <c r="J2529">
        <v>26.8</v>
      </c>
      <c r="K2529">
        <v>26.8</v>
      </c>
      <c r="L2529" t="s">
        <v>16</v>
      </c>
      <c r="M2529" s="8">
        <v>0</v>
      </c>
      <c r="N2529">
        <f t="shared" si="117"/>
        <v>0</v>
      </c>
      <c r="O2529">
        <f t="shared" si="118"/>
        <v>0</v>
      </c>
      <c r="P2529">
        <f t="shared" si="119"/>
        <v>0</v>
      </c>
      <c r="U2529">
        <v>78</v>
      </c>
      <c r="V2529">
        <v>145.03</v>
      </c>
      <c r="W2529">
        <v>26.8</v>
      </c>
    </row>
    <row r="2530" spans="1:23" x14ac:dyDescent="0.35">
      <c r="A2530">
        <v>91</v>
      </c>
      <c r="B2530" t="s">
        <v>17</v>
      </c>
      <c r="C2530">
        <v>42</v>
      </c>
      <c r="D2530">
        <v>0</v>
      </c>
      <c r="E2530">
        <v>0</v>
      </c>
      <c r="F2530" t="s">
        <v>23</v>
      </c>
      <c r="G2530" t="s">
        <v>14</v>
      </c>
      <c r="H2530" t="s">
        <v>15</v>
      </c>
      <c r="I2530">
        <v>98.53</v>
      </c>
      <c r="J2530">
        <v>18.5</v>
      </c>
      <c r="K2530">
        <v>18.5</v>
      </c>
      <c r="L2530" t="s">
        <v>21</v>
      </c>
      <c r="M2530" s="8">
        <v>0</v>
      </c>
      <c r="N2530">
        <f t="shared" si="117"/>
        <v>0</v>
      </c>
      <c r="O2530">
        <f t="shared" si="118"/>
        <v>0</v>
      </c>
      <c r="P2530">
        <f t="shared" si="119"/>
        <v>0</v>
      </c>
      <c r="U2530">
        <v>42</v>
      </c>
      <c r="V2530">
        <v>98.53</v>
      </c>
      <c r="W2530">
        <v>18.5</v>
      </c>
    </row>
    <row r="2531" spans="1:23" x14ac:dyDescent="0.35">
      <c r="A2531">
        <v>22056</v>
      </c>
      <c r="B2531" t="s">
        <v>17</v>
      </c>
      <c r="C2531">
        <v>71</v>
      </c>
      <c r="D2531">
        <v>1</v>
      </c>
      <c r="E2531">
        <v>0</v>
      </c>
      <c r="F2531" t="s">
        <v>13</v>
      </c>
      <c r="G2531" t="s">
        <v>14</v>
      </c>
      <c r="H2531" t="s">
        <v>15</v>
      </c>
      <c r="I2531">
        <v>105.55</v>
      </c>
      <c r="J2531" t="s">
        <v>20</v>
      </c>
      <c r="K2531">
        <v>28.1</v>
      </c>
      <c r="L2531" t="s">
        <v>22</v>
      </c>
      <c r="M2531" s="8">
        <v>0</v>
      </c>
      <c r="N2531">
        <f t="shared" si="117"/>
        <v>1</v>
      </c>
      <c r="O2531">
        <f t="shared" si="118"/>
        <v>0</v>
      </c>
      <c r="P2531">
        <f t="shared" si="119"/>
        <v>0</v>
      </c>
      <c r="U2531">
        <v>71</v>
      </c>
      <c r="V2531">
        <v>105.55</v>
      </c>
      <c r="W2531">
        <v>28.1</v>
      </c>
    </row>
    <row r="2532" spans="1:23" x14ac:dyDescent="0.35">
      <c r="A2532">
        <v>45469</v>
      </c>
      <c r="B2532" t="s">
        <v>12</v>
      </c>
      <c r="C2532">
        <v>16</v>
      </c>
      <c r="D2532">
        <v>0</v>
      </c>
      <c r="E2532">
        <v>0</v>
      </c>
      <c r="F2532" t="s">
        <v>23</v>
      </c>
      <c r="G2532" t="s">
        <v>26</v>
      </c>
      <c r="H2532" t="s">
        <v>19</v>
      </c>
      <c r="I2532">
        <v>134.22999999999999</v>
      </c>
      <c r="J2532">
        <v>30.6</v>
      </c>
      <c r="K2532">
        <v>30.6</v>
      </c>
      <c r="L2532" t="s">
        <v>24</v>
      </c>
      <c r="M2532" s="8">
        <v>0</v>
      </c>
      <c r="N2532">
        <f t="shared" si="117"/>
        <v>0</v>
      </c>
      <c r="O2532">
        <f t="shared" si="118"/>
        <v>0</v>
      </c>
      <c r="P2532">
        <f t="shared" si="119"/>
        <v>0</v>
      </c>
      <c r="U2532">
        <v>16</v>
      </c>
      <c r="V2532">
        <v>134.22999999999999</v>
      </c>
      <c r="W2532">
        <v>30.6</v>
      </c>
    </row>
    <row r="2533" spans="1:23" x14ac:dyDescent="0.35">
      <c r="A2533">
        <v>41284</v>
      </c>
      <c r="B2533" t="s">
        <v>12</v>
      </c>
      <c r="C2533">
        <v>4</v>
      </c>
      <c r="D2533">
        <v>0</v>
      </c>
      <c r="E2533">
        <v>0</v>
      </c>
      <c r="F2533" t="s">
        <v>23</v>
      </c>
      <c r="G2533" t="s">
        <v>26</v>
      </c>
      <c r="H2533" t="s">
        <v>19</v>
      </c>
      <c r="I2533">
        <v>62.48</v>
      </c>
      <c r="J2533">
        <v>19.899999999999999</v>
      </c>
      <c r="K2533">
        <v>19.899999999999999</v>
      </c>
      <c r="L2533" t="s">
        <v>24</v>
      </c>
      <c r="M2533" s="8">
        <v>0</v>
      </c>
      <c r="N2533">
        <f t="shared" si="117"/>
        <v>0</v>
      </c>
      <c r="O2533">
        <f t="shared" si="118"/>
        <v>0</v>
      </c>
      <c r="P2533">
        <f t="shared" si="119"/>
        <v>0</v>
      </c>
      <c r="U2533">
        <v>4</v>
      </c>
      <c r="V2533">
        <v>62.48</v>
      </c>
      <c r="W2533">
        <v>19.899999999999999</v>
      </c>
    </row>
    <row r="2534" spans="1:23" x14ac:dyDescent="0.35">
      <c r="A2534">
        <v>20112</v>
      </c>
      <c r="B2534" t="s">
        <v>12</v>
      </c>
      <c r="C2534">
        <v>79</v>
      </c>
      <c r="D2534">
        <v>0</v>
      </c>
      <c r="E2534">
        <v>1</v>
      </c>
      <c r="F2534" t="s">
        <v>13</v>
      </c>
      <c r="G2534" t="s">
        <v>14</v>
      </c>
      <c r="H2534" t="s">
        <v>15</v>
      </c>
      <c r="I2534">
        <v>213.38</v>
      </c>
      <c r="J2534" t="s">
        <v>20</v>
      </c>
      <c r="K2534">
        <v>28.1</v>
      </c>
      <c r="L2534" t="s">
        <v>24</v>
      </c>
      <c r="M2534" s="8">
        <v>0</v>
      </c>
      <c r="N2534">
        <f t="shared" si="117"/>
        <v>1</v>
      </c>
      <c r="O2534">
        <f t="shared" si="118"/>
        <v>0</v>
      </c>
      <c r="P2534">
        <f t="shared" si="119"/>
        <v>1</v>
      </c>
      <c r="U2534">
        <v>79</v>
      </c>
      <c r="V2534">
        <v>213.38</v>
      </c>
      <c r="W2534">
        <v>28.1</v>
      </c>
    </row>
    <row r="2535" spans="1:23" x14ac:dyDescent="0.35">
      <c r="A2535">
        <v>45627</v>
      </c>
      <c r="B2535" t="s">
        <v>12</v>
      </c>
      <c r="C2535">
        <v>60</v>
      </c>
      <c r="D2535">
        <v>0</v>
      </c>
      <c r="E2535">
        <v>0</v>
      </c>
      <c r="F2535" t="s">
        <v>13</v>
      </c>
      <c r="G2535" t="s">
        <v>14</v>
      </c>
      <c r="H2535" t="s">
        <v>19</v>
      </c>
      <c r="I2535">
        <v>70.52</v>
      </c>
      <c r="J2535">
        <v>26.5</v>
      </c>
      <c r="K2535">
        <v>26.5</v>
      </c>
      <c r="L2535" t="s">
        <v>16</v>
      </c>
      <c r="M2535" s="8">
        <v>0</v>
      </c>
      <c r="N2535">
        <f t="shared" si="117"/>
        <v>0</v>
      </c>
      <c r="O2535">
        <f t="shared" si="118"/>
        <v>0</v>
      </c>
      <c r="P2535">
        <f t="shared" si="119"/>
        <v>0</v>
      </c>
      <c r="U2535">
        <v>60</v>
      </c>
      <c r="V2535">
        <v>70.52</v>
      </c>
      <c r="W2535">
        <v>26.5</v>
      </c>
    </row>
    <row r="2536" spans="1:23" x14ac:dyDescent="0.35">
      <c r="A2536">
        <v>4174</v>
      </c>
      <c r="B2536" t="s">
        <v>17</v>
      </c>
      <c r="C2536">
        <v>45</v>
      </c>
      <c r="D2536">
        <v>1</v>
      </c>
      <c r="E2536">
        <v>0</v>
      </c>
      <c r="F2536" t="s">
        <v>13</v>
      </c>
      <c r="G2536" t="s">
        <v>14</v>
      </c>
      <c r="H2536" t="s">
        <v>15</v>
      </c>
      <c r="I2536">
        <v>93.21</v>
      </c>
      <c r="J2536">
        <v>43.8</v>
      </c>
      <c r="K2536">
        <v>43.8</v>
      </c>
      <c r="L2536" t="s">
        <v>21</v>
      </c>
      <c r="M2536" s="8">
        <v>0</v>
      </c>
      <c r="N2536">
        <f t="shared" si="117"/>
        <v>0</v>
      </c>
      <c r="O2536">
        <f t="shared" si="118"/>
        <v>0</v>
      </c>
      <c r="P2536">
        <f t="shared" si="119"/>
        <v>0</v>
      </c>
      <c r="U2536">
        <v>45</v>
      </c>
      <c r="V2536">
        <v>93.21</v>
      </c>
      <c r="W2536">
        <v>43.8</v>
      </c>
    </row>
    <row r="2537" spans="1:23" x14ac:dyDescent="0.35">
      <c r="A2537">
        <v>31660</v>
      </c>
      <c r="B2537" t="s">
        <v>12</v>
      </c>
      <c r="C2537">
        <v>23</v>
      </c>
      <c r="D2537">
        <v>0</v>
      </c>
      <c r="E2537">
        <v>0</v>
      </c>
      <c r="F2537" t="s">
        <v>23</v>
      </c>
      <c r="G2537" t="s">
        <v>14</v>
      </c>
      <c r="H2537" t="s">
        <v>19</v>
      </c>
      <c r="I2537">
        <v>82.39</v>
      </c>
      <c r="J2537">
        <v>31.8</v>
      </c>
      <c r="K2537">
        <v>31.8</v>
      </c>
      <c r="L2537" t="s">
        <v>24</v>
      </c>
      <c r="M2537" s="8">
        <v>0</v>
      </c>
      <c r="N2537">
        <f t="shared" si="117"/>
        <v>0</v>
      </c>
      <c r="O2537">
        <f t="shared" si="118"/>
        <v>0</v>
      </c>
      <c r="P2537">
        <f t="shared" si="119"/>
        <v>0</v>
      </c>
      <c r="U2537">
        <v>23</v>
      </c>
      <c r="V2537">
        <v>82.39</v>
      </c>
      <c r="W2537">
        <v>31.8</v>
      </c>
    </row>
    <row r="2538" spans="1:23" x14ac:dyDescent="0.35">
      <c r="A2538">
        <v>36196</v>
      </c>
      <c r="B2538" t="s">
        <v>12</v>
      </c>
      <c r="C2538">
        <v>21</v>
      </c>
      <c r="D2538">
        <v>0</v>
      </c>
      <c r="E2538">
        <v>0</v>
      </c>
      <c r="F2538" t="s">
        <v>23</v>
      </c>
      <c r="G2538" t="s">
        <v>14</v>
      </c>
      <c r="H2538" t="s">
        <v>19</v>
      </c>
      <c r="I2538">
        <v>88.29</v>
      </c>
      <c r="J2538">
        <v>36.6</v>
      </c>
      <c r="K2538">
        <v>36.6</v>
      </c>
      <c r="L2538" t="s">
        <v>22</v>
      </c>
      <c r="M2538" s="8">
        <v>0</v>
      </c>
      <c r="N2538">
        <f t="shared" si="117"/>
        <v>0</v>
      </c>
      <c r="O2538">
        <f t="shared" si="118"/>
        <v>0</v>
      </c>
      <c r="P2538">
        <f t="shared" si="119"/>
        <v>0</v>
      </c>
      <c r="U2538">
        <v>21</v>
      </c>
      <c r="V2538">
        <v>88.29</v>
      </c>
      <c r="W2538">
        <v>36.6</v>
      </c>
    </row>
    <row r="2539" spans="1:23" x14ac:dyDescent="0.35">
      <c r="A2539">
        <v>19769</v>
      </c>
      <c r="B2539" t="s">
        <v>17</v>
      </c>
      <c r="C2539">
        <v>67</v>
      </c>
      <c r="D2539">
        <v>0</v>
      </c>
      <c r="E2539">
        <v>0</v>
      </c>
      <c r="F2539" t="s">
        <v>13</v>
      </c>
      <c r="G2539" t="s">
        <v>18</v>
      </c>
      <c r="H2539" t="s">
        <v>19</v>
      </c>
      <c r="I2539">
        <v>80.180000000000007</v>
      </c>
      <c r="J2539">
        <v>22.9</v>
      </c>
      <c r="K2539">
        <v>22.9</v>
      </c>
      <c r="L2539" t="s">
        <v>16</v>
      </c>
      <c r="M2539" s="8">
        <v>0</v>
      </c>
      <c r="N2539">
        <f t="shared" si="117"/>
        <v>0</v>
      </c>
      <c r="O2539">
        <f t="shared" si="118"/>
        <v>0</v>
      </c>
      <c r="P2539">
        <f t="shared" si="119"/>
        <v>0</v>
      </c>
      <c r="U2539">
        <v>67</v>
      </c>
      <c r="V2539">
        <v>80.180000000000007</v>
      </c>
      <c r="W2539">
        <v>22.9</v>
      </c>
    </row>
    <row r="2540" spans="1:23" x14ac:dyDescent="0.35">
      <c r="A2540">
        <v>8341</v>
      </c>
      <c r="B2540" t="s">
        <v>12</v>
      </c>
      <c r="C2540">
        <v>10</v>
      </c>
      <c r="D2540">
        <v>0</v>
      </c>
      <c r="E2540">
        <v>0</v>
      </c>
      <c r="F2540" t="s">
        <v>23</v>
      </c>
      <c r="G2540" t="s">
        <v>26</v>
      </c>
      <c r="H2540" t="s">
        <v>19</v>
      </c>
      <c r="I2540">
        <v>84.02</v>
      </c>
      <c r="J2540">
        <v>18.7</v>
      </c>
      <c r="K2540">
        <v>18.7</v>
      </c>
      <c r="L2540" t="s">
        <v>21</v>
      </c>
      <c r="M2540" s="8">
        <v>0</v>
      </c>
      <c r="N2540">
        <f t="shared" si="117"/>
        <v>0</v>
      </c>
      <c r="O2540">
        <f t="shared" si="118"/>
        <v>0</v>
      </c>
      <c r="P2540">
        <f t="shared" si="119"/>
        <v>0</v>
      </c>
      <c r="U2540">
        <v>10</v>
      </c>
      <c r="V2540">
        <v>84.02</v>
      </c>
      <c r="W2540">
        <v>18.7</v>
      </c>
    </row>
    <row r="2541" spans="1:23" x14ac:dyDescent="0.35">
      <c r="A2541">
        <v>42172</v>
      </c>
      <c r="B2541" t="s">
        <v>17</v>
      </c>
      <c r="C2541">
        <v>24</v>
      </c>
      <c r="D2541">
        <v>0</v>
      </c>
      <c r="E2541">
        <v>0</v>
      </c>
      <c r="F2541" t="s">
        <v>13</v>
      </c>
      <c r="G2541" t="s">
        <v>18</v>
      </c>
      <c r="H2541" t="s">
        <v>19</v>
      </c>
      <c r="I2541">
        <v>69.72</v>
      </c>
      <c r="J2541">
        <v>29.6</v>
      </c>
      <c r="K2541">
        <v>29.6</v>
      </c>
      <c r="L2541" t="s">
        <v>21</v>
      </c>
      <c r="M2541" s="8">
        <v>0</v>
      </c>
      <c r="N2541">
        <f t="shared" si="117"/>
        <v>0</v>
      </c>
      <c r="O2541">
        <f t="shared" si="118"/>
        <v>0</v>
      </c>
      <c r="P2541">
        <f t="shared" si="119"/>
        <v>0</v>
      </c>
      <c r="U2541">
        <v>24</v>
      </c>
      <c r="V2541">
        <v>69.72</v>
      </c>
      <c r="W2541">
        <v>29.6</v>
      </c>
    </row>
    <row r="2542" spans="1:23" x14ac:dyDescent="0.35">
      <c r="A2542">
        <v>14372</v>
      </c>
      <c r="B2542" t="s">
        <v>12</v>
      </c>
      <c r="C2542">
        <v>50</v>
      </c>
      <c r="D2542">
        <v>0</v>
      </c>
      <c r="E2542">
        <v>0</v>
      </c>
      <c r="F2542" t="s">
        <v>13</v>
      </c>
      <c r="G2542" t="s">
        <v>18</v>
      </c>
      <c r="H2542" t="s">
        <v>15</v>
      </c>
      <c r="I2542">
        <v>192.16</v>
      </c>
      <c r="J2542">
        <v>43.6</v>
      </c>
      <c r="K2542">
        <v>43.6</v>
      </c>
      <c r="L2542" t="s">
        <v>21</v>
      </c>
      <c r="M2542" s="8">
        <v>0</v>
      </c>
      <c r="N2542">
        <f t="shared" si="117"/>
        <v>0</v>
      </c>
      <c r="O2542">
        <f t="shared" si="118"/>
        <v>0</v>
      </c>
      <c r="P2542">
        <f t="shared" si="119"/>
        <v>1</v>
      </c>
      <c r="U2542">
        <v>50</v>
      </c>
      <c r="V2542">
        <v>192.16</v>
      </c>
      <c r="W2542">
        <v>43.6</v>
      </c>
    </row>
    <row r="2543" spans="1:23" x14ac:dyDescent="0.35">
      <c r="A2543">
        <v>61252</v>
      </c>
      <c r="B2543" t="s">
        <v>12</v>
      </c>
      <c r="C2543">
        <v>79</v>
      </c>
      <c r="D2543">
        <v>0</v>
      </c>
      <c r="E2543">
        <v>1</v>
      </c>
      <c r="F2543" t="s">
        <v>13</v>
      </c>
      <c r="G2543" t="s">
        <v>14</v>
      </c>
      <c r="H2543" t="s">
        <v>19</v>
      </c>
      <c r="I2543">
        <v>82.27</v>
      </c>
      <c r="J2543" t="s">
        <v>20</v>
      </c>
      <c r="K2543">
        <v>28.1</v>
      </c>
      <c r="L2543" t="s">
        <v>21</v>
      </c>
      <c r="M2543" s="8">
        <v>0</v>
      </c>
      <c r="N2543">
        <f t="shared" si="117"/>
        <v>1</v>
      </c>
      <c r="O2543">
        <f t="shared" si="118"/>
        <v>0</v>
      </c>
      <c r="P2543">
        <f t="shared" si="119"/>
        <v>0</v>
      </c>
      <c r="U2543">
        <v>79</v>
      </c>
      <c r="V2543">
        <v>82.27</v>
      </c>
      <c r="W2543">
        <v>28.1</v>
      </c>
    </row>
    <row r="2544" spans="1:23" x14ac:dyDescent="0.35">
      <c r="A2544">
        <v>15251</v>
      </c>
      <c r="B2544" t="s">
        <v>12</v>
      </c>
      <c r="C2544">
        <v>14</v>
      </c>
      <c r="D2544">
        <v>0</v>
      </c>
      <c r="E2544">
        <v>0</v>
      </c>
      <c r="F2544" t="s">
        <v>23</v>
      </c>
      <c r="G2544" t="s">
        <v>26</v>
      </c>
      <c r="H2544" t="s">
        <v>15</v>
      </c>
      <c r="I2544">
        <v>101.87</v>
      </c>
      <c r="J2544">
        <v>20.3</v>
      </c>
      <c r="K2544">
        <v>20.3</v>
      </c>
      <c r="L2544" t="s">
        <v>21</v>
      </c>
      <c r="M2544" s="8">
        <v>0</v>
      </c>
      <c r="N2544">
        <f t="shared" si="117"/>
        <v>0</v>
      </c>
      <c r="O2544">
        <f t="shared" si="118"/>
        <v>0</v>
      </c>
      <c r="P2544">
        <f t="shared" si="119"/>
        <v>0</v>
      </c>
      <c r="U2544">
        <v>14</v>
      </c>
      <c r="V2544">
        <v>101.87</v>
      </c>
      <c r="W2544">
        <v>20.3</v>
      </c>
    </row>
    <row r="2545" spans="1:23" x14ac:dyDescent="0.35">
      <c r="A2545">
        <v>67800</v>
      </c>
      <c r="B2545" t="s">
        <v>17</v>
      </c>
      <c r="C2545">
        <v>13</v>
      </c>
      <c r="D2545">
        <v>0</v>
      </c>
      <c r="E2545">
        <v>0</v>
      </c>
      <c r="F2545" t="s">
        <v>23</v>
      </c>
      <c r="G2545" t="s">
        <v>26</v>
      </c>
      <c r="H2545" t="s">
        <v>19</v>
      </c>
      <c r="I2545">
        <v>77.55</v>
      </c>
      <c r="J2545">
        <v>21.3</v>
      </c>
      <c r="K2545">
        <v>21.3</v>
      </c>
      <c r="L2545" t="s">
        <v>24</v>
      </c>
      <c r="M2545" s="8">
        <v>0</v>
      </c>
      <c r="N2545">
        <f t="shared" si="117"/>
        <v>0</v>
      </c>
      <c r="O2545">
        <f t="shared" si="118"/>
        <v>0</v>
      </c>
      <c r="P2545">
        <f t="shared" si="119"/>
        <v>0</v>
      </c>
      <c r="U2545">
        <v>13</v>
      </c>
      <c r="V2545">
        <v>77.55</v>
      </c>
      <c r="W2545">
        <v>21.3</v>
      </c>
    </row>
    <row r="2546" spans="1:23" x14ac:dyDescent="0.35">
      <c r="A2546">
        <v>10416</v>
      </c>
      <c r="B2546" t="s">
        <v>12</v>
      </c>
      <c r="C2546">
        <v>71</v>
      </c>
      <c r="D2546">
        <v>0</v>
      </c>
      <c r="E2546">
        <v>1</v>
      </c>
      <c r="F2546" t="s">
        <v>13</v>
      </c>
      <c r="G2546" t="s">
        <v>14</v>
      </c>
      <c r="H2546" t="s">
        <v>15</v>
      </c>
      <c r="I2546">
        <v>215.72</v>
      </c>
      <c r="J2546">
        <v>39.200000000000003</v>
      </c>
      <c r="K2546">
        <v>39.200000000000003</v>
      </c>
      <c r="L2546" t="s">
        <v>22</v>
      </c>
      <c r="M2546" s="8">
        <v>0</v>
      </c>
      <c r="N2546">
        <f t="shared" si="117"/>
        <v>0</v>
      </c>
      <c r="O2546">
        <f t="shared" si="118"/>
        <v>0</v>
      </c>
      <c r="P2546">
        <f t="shared" si="119"/>
        <v>1</v>
      </c>
      <c r="U2546">
        <v>71</v>
      </c>
      <c r="V2546">
        <v>215.72</v>
      </c>
      <c r="W2546">
        <v>39.200000000000003</v>
      </c>
    </row>
    <row r="2547" spans="1:23" x14ac:dyDescent="0.35">
      <c r="A2547">
        <v>19504</v>
      </c>
      <c r="B2547" t="s">
        <v>17</v>
      </c>
      <c r="C2547">
        <v>66</v>
      </c>
      <c r="D2547">
        <v>0</v>
      </c>
      <c r="E2547">
        <v>0</v>
      </c>
      <c r="F2547" t="s">
        <v>13</v>
      </c>
      <c r="G2547" t="s">
        <v>14</v>
      </c>
      <c r="H2547" t="s">
        <v>19</v>
      </c>
      <c r="I2547">
        <v>87.84</v>
      </c>
      <c r="J2547">
        <v>52.8</v>
      </c>
      <c r="K2547">
        <v>52.8</v>
      </c>
      <c r="L2547" t="s">
        <v>24</v>
      </c>
      <c r="M2547" s="8">
        <v>0</v>
      </c>
      <c r="N2547">
        <f t="shared" si="117"/>
        <v>1</v>
      </c>
      <c r="O2547">
        <f t="shared" si="118"/>
        <v>0</v>
      </c>
      <c r="P2547">
        <f t="shared" si="119"/>
        <v>0</v>
      </c>
      <c r="U2547">
        <v>66</v>
      </c>
      <c r="V2547">
        <v>87.84</v>
      </c>
      <c r="W2547">
        <v>52.8</v>
      </c>
    </row>
    <row r="2548" spans="1:23" x14ac:dyDescent="0.35">
      <c r="A2548">
        <v>7476</v>
      </c>
      <c r="B2548" t="s">
        <v>12</v>
      </c>
      <c r="C2548">
        <v>32</v>
      </c>
      <c r="D2548">
        <v>0</v>
      </c>
      <c r="E2548">
        <v>0</v>
      </c>
      <c r="F2548" t="s">
        <v>23</v>
      </c>
      <c r="G2548" t="s">
        <v>25</v>
      </c>
      <c r="H2548" t="s">
        <v>19</v>
      </c>
      <c r="I2548">
        <v>91.93</v>
      </c>
      <c r="J2548">
        <v>30.2</v>
      </c>
      <c r="K2548">
        <v>30.2</v>
      </c>
      <c r="L2548" t="s">
        <v>21</v>
      </c>
      <c r="M2548" s="8">
        <v>0</v>
      </c>
      <c r="N2548">
        <f t="shared" si="117"/>
        <v>0</v>
      </c>
      <c r="O2548">
        <f t="shared" si="118"/>
        <v>0</v>
      </c>
      <c r="P2548">
        <f t="shared" si="119"/>
        <v>0</v>
      </c>
      <c r="U2548">
        <v>32</v>
      </c>
      <c r="V2548">
        <v>91.93</v>
      </c>
      <c r="W2548">
        <v>30.2</v>
      </c>
    </row>
    <row r="2549" spans="1:23" x14ac:dyDescent="0.35">
      <c r="A2549">
        <v>55526</v>
      </c>
      <c r="B2549" t="s">
        <v>12</v>
      </c>
      <c r="C2549">
        <v>46</v>
      </c>
      <c r="D2549">
        <v>0</v>
      </c>
      <c r="E2549">
        <v>0</v>
      </c>
      <c r="F2549" t="s">
        <v>13</v>
      </c>
      <c r="G2549" t="s">
        <v>25</v>
      </c>
      <c r="H2549" t="s">
        <v>15</v>
      </c>
      <c r="I2549">
        <v>58.63</v>
      </c>
      <c r="J2549">
        <v>35.299999999999997</v>
      </c>
      <c r="K2549">
        <v>35.299999999999997</v>
      </c>
      <c r="L2549" t="s">
        <v>21</v>
      </c>
      <c r="M2549" s="8">
        <v>0</v>
      </c>
      <c r="N2549">
        <f t="shared" si="117"/>
        <v>0</v>
      </c>
      <c r="O2549">
        <f t="shared" si="118"/>
        <v>0</v>
      </c>
      <c r="P2549">
        <f t="shared" si="119"/>
        <v>0</v>
      </c>
      <c r="U2549">
        <v>46</v>
      </c>
      <c r="V2549">
        <v>58.63</v>
      </c>
      <c r="W2549">
        <v>35.299999999999997</v>
      </c>
    </row>
    <row r="2550" spans="1:23" x14ac:dyDescent="0.35">
      <c r="A2550">
        <v>452</v>
      </c>
      <c r="B2550" t="s">
        <v>12</v>
      </c>
      <c r="C2550">
        <v>48</v>
      </c>
      <c r="D2550">
        <v>1</v>
      </c>
      <c r="E2550">
        <v>0</v>
      </c>
      <c r="F2550" t="s">
        <v>13</v>
      </c>
      <c r="G2550" t="s">
        <v>14</v>
      </c>
      <c r="H2550" t="s">
        <v>15</v>
      </c>
      <c r="I2550">
        <v>173.14</v>
      </c>
      <c r="J2550">
        <v>37</v>
      </c>
      <c r="K2550">
        <v>37</v>
      </c>
      <c r="L2550" t="s">
        <v>22</v>
      </c>
      <c r="M2550" s="8">
        <v>0</v>
      </c>
      <c r="N2550">
        <f t="shared" si="117"/>
        <v>0</v>
      </c>
      <c r="O2550">
        <f t="shared" si="118"/>
        <v>0</v>
      </c>
      <c r="P2550">
        <f t="shared" si="119"/>
        <v>1</v>
      </c>
      <c r="U2550">
        <v>48</v>
      </c>
      <c r="V2550">
        <v>173.14</v>
      </c>
      <c r="W2550">
        <v>37</v>
      </c>
    </row>
    <row r="2551" spans="1:23" x14ac:dyDescent="0.35">
      <c r="A2551">
        <v>55790</v>
      </c>
      <c r="B2551" t="s">
        <v>17</v>
      </c>
      <c r="C2551">
        <v>45</v>
      </c>
      <c r="D2551">
        <v>0</v>
      </c>
      <c r="E2551">
        <v>0</v>
      </c>
      <c r="F2551" t="s">
        <v>13</v>
      </c>
      <c r="G2551" t="s">
        <v>14</v>
      </c>
      <c r="H2551" t="s">
        <v>15</v>
      </c>
      <c r="I2551">
        <v>106.83</v>
      </c>
      <c r="J2551">
        <v>32.1</v>
      </c>
      <c r="K2551">
        <v>32.1</v>
      </c>
      <c r="L2551" t="s">
        <v>16</v>
      </c>
      <c r="M2551" s="8">
        <v>0</v>
      </c>
      <c r="N2551">
        <f t="shared" si="117"/>
        <v>0</v>
      </c>
      <c r="O2551">
        <f t="shared" si="118"/>
        <v>0</v>
      </c>
      <c r="P2551">
        <f t="shared" si="119"/>
        <v>0</v>
      </c>
      <c r="U2551">
        <v>45</v>
      </c>
      <c r="V2551">
        <v>106.83</v>
      </c>
      <c r="W2551">
        <v>32.1</v>
      </c>
    </row>
    <row r="2552" spans="1:23" x14ac:dyDescent="0.35">
      <c r="A2552">
        <v>38541</v>
      </c>
      <c r="B2552" t="s">
        <v>12</v>
      </c>
      <c r="C2552">
        <v>55</v>
      </c>
      <c r="D2552">
        <v>0</v>
      </c>
      <c r="E2552">
        <v>0</v>
      </c>
      <c r="F2552" t="s">
        <v>13</v>
      </c>
      <c r="G2552" t="s">
        <v>14</v>
      </c>
      <c r="H2552" t="s">
        <v>15</v>
      </c>
      <c r="I2552">
        <v>84.44</v>
      </c>
      <c r="J2552">
        <v>30.5</v>
      </c>
      <c r="K2552">
        <v>30.5</v>
      </c>
      <c r="L2552" t="s">
        <v>16</v>
      </c>
      <c r="M2552" s="8">
        <v>0</v>
      </c>
      <c r="N2552">
        <f t="shared" si="117"/>
        <v>0</v>
      </c>
      <c r="O2552">
        <f t="shared" si="118"/>
        <v>0</v>
      </c>
      <c r="P2552">
        <f t="shared" si="119"/>
        <v>0</v>
      </c>
      <c r="U2552">
        <v>55</v>
      </c>
      <c r="V2552">
        <v>84.44</v>
      </c>
      <c r="W2552">
        <v>30.5</v>
      </c>
    </row>
    <row r="2553" spans="1:23" x14ac:dyDescent="0.35">
      <c r="A2553">
        <v>23748</v>
      </c>
      <c r="B2553" t="s">
        <v>17</v>
      </c>
      <c r="C2553">
        <v>31</v>
      </c>
      <c r="D2553">
        <v>0</v>
      </c>
      <c r="E2553">
        <v>0</v>
      </c>
      <c r="F2553" t="s">
        <v>13</v>
      </c>
      <c r="G2553" t="s">
        <v>14</v>
      </c>
      <c r="H2553" t="s">
        <v>15</v>
      </c>
      <c r="I2553">
        <v>92.16</v>
      </c>
      <c r="J2553">
        <v>22.8</v>
      </c>
      <c r="K2553">
        <v>22.8</v>
      </c>
      <c r="L2553" t="s">
        <v>21</v>
      </c>
      <c r="M2553" s="8">
        <v>0</v>
      </c>
      <c r="N2553">
        <f t="shared" si="117"/>
        <v>0</v>
      </c>
      <c r="O2553">
        <f t="shared" si="118"/>
        <v>0</v>
      </c>
      <c r="P2553">
        <f t="shared" si="119"/>
        <v>0</v>
      </c>
      <c r="U2553">
        <v>31</v>
      </c>
      <c r="V2553">
        <v>92.16</v>
      </c>
      <c r="W2553">
        <v>22.8</v>
      </c>
    </row>
    <row r="2554" spans="1:23" x14ac:dyDescent="0.35">
      <c r="A2554">
        <v>18790</v>
      </c>
      <c r="B2554" t="s">
        <v>12</v>
      </c>
      <c r="C2554">
        <v>25</v>
      </c>
      <c r="D2554">
        <v>0</v>
      </c>
      <c r="E2554">
        <v>0</v>
      </c>
      <c r="F2554" t="s">
        <v>23</v>
      </c>
      <c r="G2554" t="s">
        <v>14</v>
      </c>
      <c r="H2554" t="s">
        <v>15</v>
      </c>
      <c r="I2554">
        <v>85.96</v>
      </c>
      <c r="J2554">
        <v>34.5</v>
      </c>
      <c r="K2554">
        <v>34.5</v>
      </c>
      <c r="L2554" t="s">
        <v>16</v>
      </c>
      <c r="M2554" s="8">
        <v>0</v>
      </c>
      <c r="N2554">
        <f t="shared" si="117"/>
        <v>0</v>
      </c>
      <c r="O2554">
        <f t="shared" si="118"/>
        <v>0</v>
      </c>
      <c r="P2554">
        <f t="shared" si="119"/>
        <v>0</v>
      </c>
      <c r="U2554">
        <v>25</v>
      </c>
      <c r="V2554">
        <v>85.96</v>
      </c>
      <c r="W2554">
        <v>34.5</v>
      </c>
    </row>
    <row r="2555" spans="1:23" x14ac:dyDescent="0.35">
      <c r="A2555">
        <v>45751</v>
      </c>
      <c r="B2555" t="s">
        <v>12</v>
      </c>
      <c r="C2555">
        <v>73</v>
      </c>
      <c r="D2555">
        <v>1</v>
      </c>
      <c r="E2555">
        <v>0</v>
      </c>
      <c r="F2555" t="s">
        <v>13</v>
      </c>
      <c r="G2555" t="s">
        <v>18</v>
      </c>
      <c r="H2555" t="s">
        <v>19</v>
      </c>
      <c r="I2555">
        <v>202.57</v>
      </c>
      <c r="J2555">
        <v>37.4</v>
      </c>
      <c r="K2555">
        <v>37.4</v>
      </c>
      <c r="L2555" t="s">
        <v>21</v>
      </c>
      <c r="M2555" s="8">
        <v>0</v>
      </c>
      <c r="N2555">
        <f t="shared" si="117"/>
        <v>0</v>
      </c>
      <c r="O2555">
        <f t="shared" si="118"/>
        <v>0</v>
      </c>
      <c r="P2555">
        <f t="shared" si="119"/>
        <v>1</v>
      </c>
      <c r="U2555">
        <v>73</v>
      </c>
      <c r="V2555">
        <v>202.57</v>
      </c>
      <c r="W2555">
        <v>37.4</v>
      </c>
    </row>
    <row r="2556" spans="1:23" x14ac:dyDescent="0.35">
      <c r="A2556">
        <v>72369</v>
      </c>
      <c r="B2556" t="s">
        <v>17</v>
      </c>
      <c r="C2556">
        <v>14</v>
      </c>
      <c r="D2556">
        <v>0</v>
      </c>
      <c r="E2556">
        <v>0</v>
      </c>
      <c r="F2556" t="s">
        <v>23</v>
      </c>
      <c r="G2556" t="s">
        <v>26</v>
      </c>
      <c r="H2556" t="s">
        <v>19</v>
      </c>
      <c r="I2556">
        <v>65.41</v>
      </c>
      <c r="J2556">
        <v>19.5</v>
      </c>
      <c r="K2556">
        <v>19.5</v>
      </c>
      <c r="L2556" t="s">
        <v>24</v>
      </c>
      <c r="M2556" s="8">
        <v>0</v>
      </c>
      <c r="N2556">
        <f t="shared" si="117"/>
        <v>0</v>
      </c>
      <c r="O2556">
        <f t="shared" si="118"/>
        <v>0</v>
      </c>
      <c r="P2556">
        <f t="shared" si="119"/>
        <v>0</v>
      </c>
      <c r="U2556">
        <v>14</v>
      </c>
      <c r="V2556">
        <v>65.41</v>
      </c>
      <c r="W2556">
        <v>19.5</v>
      </c>
    </row>
    <row r="2557" spans="1:23" x14ac:dyDescent="0.35">
      <c r="A2557">
        <v>7171</v>
      </c>
      <c r="B2557" t="s">
        <v>17</v>
      </c>
      <c r="C2557">
        <v>56</v>
      </c>
      <c r="D2557">
        <v>0</v>
      </c>
      <c r="E2557">
        <v>0</v>
      </c>
      <c r="F2557" t="s">
        <v>13</v>
      </c>
      <c r="G2557" t="s">
        <v>25</v>
      </c>
      <c r="H2557" t="s">
        <v>15</v>
      </c>
      <c r="I2557">
        <v>102.51</v>
      </c>
      <c r="J2557">
        <v>55.7</v>
      </c>
      <c r="K2557">
        <v>55.7</v>
      </c>
      <c r="L2557" t="s">
        <v>24</v>
      </c>
      <c r="M2557" s="8">
        <v>0</v>
      </c>
      <c r="N2557">
        <f t="shared" si="117"/>
        <v>1</v>
      </c>
      <c r="O2557">
        <f t="shared" si="118"/>
        <v>0</v>
      </c>
      <c r="P2557">
        <f t="shared" si="119"/>
        <v>0</v>
      </c>
      <c r="U2557">
        <v>56</v>
      </c>
      <c r="V2557">
        <v>102.51</v>
      </c>
      <c r="W2557">
        <v>55.7</v>
      </c>
    </row>
    <row r="2558" spans="1:23" x14ac:dyDescent="0.35">
      <c r="A2558">
        <v>52826</v>
      </c>
      <c r="B2558" t="s">
        <v>12</v>
      </c>
      <c r="C2558">
        <v>60</v>
      </c>
      <c r="D2558">
        <v>0</v>
      </c>
      <c r="E2558">
        <v>0</v>
      </c>
      <c r="F2558" t="s">
        <v>13</v>
      </c>
      <c r="G2558" t="s">
        <v>14</v>
      </c>
      <c r="H2558" t="s">
        <v>19</v>
      </c>
      <c r="I2558">
        <v>62.6</v>
      </c>
      <c r="J2558">
        <v>30.4</v>
      </c>
      <c r="K2558">
        <v>30.4</v>
      </c>
      <c r="L2558" t="s">
        <v>24</v>
      </c>
      <c r="M2558" s="8">
        <v>0</v>
      </c>
      <c r="N2558">
        <f t="shared" si="117"/>
        <v>0</v>
      </c>
      <c r="O2558">
        <f t="shared" si="118"/>
        <v>0</v>
      </c>
      <c r="P2558">
        <f t="shared" si="119"/>
        <v>0</v>
      </c>
      <c r="U2558">
        <v>60</v>
      </c>
      <c r="V2558">
        <v>62.6</v>
      </c>
      <c r="W2558">
        <v>30.4</v>
      </c>
    </row>
    <row r="2559" spans="1:23" x14ac:dyDescent="0.35">
      <c r="A2559">
        <v>42556</v>
      </c>
      <c r="B2559" t="s">
        <v>12</v>
      </c>
      <c r="C2559">
        <v>27</v>
      </c>
      <c r="D2559">
        <v>0</v>
      </c>
      <c r="E2559">
        <v>0</v>
      </c>
      <c r="F2559" t="s">
        <v>13</v>
      </c>
      <c r="G2559" t="s">
        <v>14</v>
      </c>
      <c r="H2559" t="s">
        <v>15</v>
      </c>
      <c r="I2559">
        <v>150.1</v>
      </c>
      <c r="J2559">
        <v>25.3</v>
      </c>
      <c r="K2559">
        <v>25.3</v>
      </c>
      <c r="L2559" t="s">
        <v>21</v>
      </c>
      <c r="M2559" s="8">
        <v>0</v>
      </c>
      <c r="N2559">
        <f t="shared" si="117"/>
        <v>0</v>
      </c>
      <c r="O2559">
        <f t="shared" si="118"/>
        <v>0</v>
      </c>
      <c r="P2559">
        <f t="shared" si="119"/>
        <v>0</v>
      </c>
      <c r="U2559">
        <v>27</v>
      </c>
      <c r="V2559">
        <v>150.1</v>
      </c>
      <c r="W2559">
        <v>25.3</v>
      </c>
    </row>
    <row r="2560" spans="1:23" x14ac:dyDescent="0.35">
      <c r="A2560">
        <v>507</v>
      </c>
      <c r="B2560" t="s">
        <v>17</v>
      </c>
      <c r="C2560">
        <v>28</v>
      </c>
      <c r="D2560">
        <v>0</v>
      </c>
      <c r="E2560">
        <v>0</v>
      </c>
      <c r="F2560" t="s">
        <v>13</v>
      </c>
      <c r="G2560" t="s">
        <v>14</v>
      </c>
      <c r="H2560" t="s">
        <v>19</v>
      </c>
      <c r="I2560">
        <v>94.15</v>
      </c>
      <c r="J2560">
        <v>23.1</v>
      </c>
      <c r="K2560">
        <v>23.1</v>
      </c>
      <c r="L2560" t="s">
        <v>22</v>
      </c>
      <c r="M2560" s="8">
        <v>0</v>
      </c>
      <c r="N2560">
        <f t="shared" si="117"/>
        <v>0</v>
      </c>
      <c r="O2560">
        <f t="shared" si="118"/>
        <v>0</v>
      </c>
      <c r="P2560">
        <f t="shared" si="119"/>
        <v>0</v>
      </c>
      <c r="U2560">
        <v>28</v>
      </c>
      <c r="V2560">
        <v>94.15</v>
      </c>
      <c r="W2560">
        <v>23.1</v>
      </c>
    </row>
    <row r="2561" spans="1:23" x14ac:dyDescent="0.35">
      <c r="A2561">
        <v>56746</v>
      </c>
      <c r="B2561" t="s">
        <v>12</v>
      </c>
      <c r="C2561">
        <v>46</v>
      </c>
      <c r="D2561">
        <v>1</v>
      </c>
      <c r="E2561">
        <v>0</v>
      </c>
      <c r="F2561" t="s">
        <v>13</v>
      </c>
      <c r="G2561" t="s">
        <v>14</v>
      </c>
      <c r="H2561" t="s">
        <v>15</v>
      </c>
      <c r="I2561">
        <v>65.5</v>
      </c>
      <c r="J2561">
        <v>30.7</v>
      </c>
      <c r="K2561">
        <v>30.7</v>
      </c>
      <c r="L2561" t="s">
        <v>21</v>
      </c>
      <c r="M2561" s="8">
        <v>0</v>
      </c>
      <c r="N2561">
        <f t="shared" si="117"/>
        <v>0</v>
      </c>
      <c r="O2561">
        <f t="shared" si="118"/>
        <v>0</v>
      </c>
      <c r="P2561">
        <f t="shared" si="119"/>
        <v>0</v>
      </c>
      <c r="U2561">
        <v>46</v>
      </c>
      <c r="V2561">
        <v>65.5</v>
      </c>
      <c r="W2561">
        <v>30.7</v>
      </c>
    </row>
    <row r="2562" spans="1:23" x14ac:dyDescent="0.35">
      <c r="A2562">
        <v>54072</v>
      </c>
      <c r="B2562" t="s">
        <v>17</v>
      </c>
      <c r="C2562">
        <v>11</v>
      </c>
      <c r="D2562">
        <v>0</v>
      </c>
      <c r="E2562">
        <v>0</v>
      </c>
      <c r="F2562" t="s">
        <v>23</v>
      </c>
      <c r="G2562" t="s">
        <v>26</v>
      </c>
      <c r="H2562" t="s">
        <v>15</v>
      </c>
      <c r="I2562">
        <v>81.31</v>
      </c>
      <c r="J2562">
        <v>18.8</v>
      </c>
      <c r="K2562">
        <v>18.8</v>
      </c>
      <c r="L2562" t="s">
        <v>21</v>
      </c>
      <c r="M2562" s="8">
        <v>0</v>
      </c>
      <c r="N2562">
        <f t="shared" si="117"/>
        <v>0</v>
      </c>
      <c r="O2562">
        <f t="shared" si="118"/>
        <v>0</v>
      </c>
      <c r="P2562">
        <f t="shared" si="119"/>
        <v>0</v>
      </c>
      <c r="U2562">
        <v>11</v>
      </c>
      <c r="V2562">
        <v>81.31</v>
      </c>
      <c r="W2562">
        <v>18.8</v>
      </c>
    </row>
    <row r="2563" spans="1:23" x14ac:dyDescent="0.35">
      <c r="A2563">
        <v>49760</v>
      </c>
      <c r="B2563" t="s">
        <v>17</v>
      </c>
      <c r="C2563">
        <v>63</v>
      </c>
      <c r="D2563">
        <v>0</v>
      </c>
      <c r="E2563">
        <v>0</v>
      </c>
      <c r="F2563" t="s">
        <v>13</v>
      </c>
      <c r="G2563" t="s">
        <v>14</v>
      </c>
      <c r="H2563" t="s">
        <v>19</v>
      </c>
      <c r="I2563">
        <v>78.959999999999994</v>
      </c>
      <c r="J2563">
        <v>28.6</v>
      </c>
      <c r="K2563">
        <v>28.6</v>
      </c>
      <c r="L2563" t="s">
        <v>21</v>
      </c>
      <c r="M2563" s="8">
        <v>0</v>
      </c>
      <c r="N2563">
        <f t="shared" ref="N2563:N2626" si="120">IF(OR(J2563&gt;47.5,J2563&lt;9.1),1,0)</f>
        <v>0</v>
      </c>
      <c r="O2563">
        <f t="shared" ref="O2563:O2626" si="121">IF(OR(C2563&lt;-29,C2563&gt;115),1,0)</f>
        <v>0</v>
      </c>
      <c r="P2563">
        <f t="shared" ref="P2563:P2626" si="122">IF(OR(I2563&lt;21.98,I2563&gt;169.36),1,0)</f>
        <v>0</v>
      </c>
      <c r="U2563">
        <v>63</v>
      </c>
      <c r="V2563">
        <v>78.959999999999994</v>
      </c>
      <c r="W2563">
        <v>28.6</v>
      </c>
    </row>
    <row r="2564" spans="1:23" x14ac:dyDescent="0.35">
      <c r="A2564">
        <v>61821</v>
      </c>
      <c r="B2564" t="s">
        <v>17</v>
      </c>
      <c r="C2564">
        <v>59</v>
      </c>
      <c r="D2564">
        <v>0</v>
      </c>
      <c r="E2564">
        <v>0</v>
      </c>
      <c r="F2564" t="s">
        <v>13</v>
      </c>
      <c r="G2564" t="s">
        <v>14</v>
      </c>
      <c r="H2564" t="s">
        <v>19</v>
      </c>
      <c r="I2564">
        <v>123.47</v>
      </c>
      <c r="J2564">
        <v>27.5</v>
      </c>
      <c r="K2564">
        <v>27.5</v>
      </c>
      <c r="L2564" t="s">
        <v>24</v>
      </c>
      <c r="M2564" s="8">
        <v>0</v>
      </c>
      <c r="N2564">
        <f t="shared" si="120"/>
        <v>0</v>
      </c>
      <c r="O2564">
        <f t="shared" si="121"/>
        <v>0</v>
      </c>
      <c r="P2564">
        <f t="shared" si="122"/>
        <v>0</v>
      </c>
      <c r="U2564">
        <v>59</v>
      </c>
      <c r="V2564">
        <v>123.47</v>
      </c>
      <c r="W2564">
        <v>27.5</v>
      </c>
    </row>
    <row r="2565" spans="1:23" x14ac:dyDescent="0.35">
      <c r="A2565">
        <v>65481</v>
      </c>
      <c r="B2565" t="s">
        <v>12</v>
      </c>
      <c r="C2565">
        <v>57</v>
      </c>
      <c r="D2565">
        <v>0</v>
      </c>
      <c r="E2565">
        <v>0</v>
      </c>
      <c r="F2565" t="s">
        <v>13</v>
      </c>
      <c r="G2565" t="s">
        <v>14</v>
      </c>
      <c r="H2565" t="s">
        <v>15</v>
      </c>
      <c r="I2565">
        <v>90.4</v>
      </c>
      <c r="J2565">
        <v>26.5</v>
      </c>
      <c r="K2565">
        <v>26.5</v>
      </c>
      <c r="L2565" t="s">
        <v>21</v>
      </c>
      <c r="M2565" s="8">
        <v>0</v>
      </c>
      <c r="N2565">
        <f t="shared" si="120"/>
        <v>0</v>
      </c>
      <c r="O2565">
        <f t="shared" si="121"/>
        <v>0</v>
      </c>
      <c r="P2565">
        <f t="shared" si="122"/>
        <v>0</v>
      </c>
      <c r="U2565">
        <v>57</v>
      </c>
      <c r="V2565">
        <v>90.4</v>
      </c>
      <c r="W2565">
        <v>26.5</v>
      </c>
    </row>
    <row r="2566" spans="1:23" x14ac:dyDescent="0.35">
      <c r="A2566">
        <v>6174</v>
      </c>
      <c r="B2566" t="s">
        <v>17</v>
      </c>
      <c r="C2566">
        <v>35</v>
      </c>
      <c r="D2566">
        <v>0</v>
      </c>
      <c r="E2566">
        <v>0</v>
      </c>
      <c r="F2566" t="s">
        <v>23</v>
      </c>
      <c r="G2566" t="s">
        <v>14</v>
      </c>
      <c r="H2566" t="s">
        <v>15</v>
      </c>
      <c r="I2566">
        <v>71.59</v>
      </c>
      <c r="J2566">
        <v>40.299999999999997</v>
      </c>
      <c r="K2566">
        <v>40.299999999999997</v>
      </c>
      <c r="L2566" t="s">
        <v>21</v>
      </c>
      <c r="M2566" s="8">
        <v>0</v>
      </c>
      <c r="N2566">
        <f t="shared" si="120"/>
        <v>0</v>
      </c>
      <c r="O2566">
        <f t="shared" si="121"/>
        <v>0</v>
      </c>
      <c r="P2566">
        <f t="shared" si="122"/>
        <v>0</v>
      </c>
      <c r="U2566">
        <v>35</v>
      </c>
      <c r="V2566">
        <v>71.59</v>
      </c>
      <c r="W2566">
        <v>40.299999999999997</v>
      </c>
    </row>
    <row r="2567" spans="1:23" x14ac:dyDescent="0.35">
      <c r="A2567">
        <v>68224</v>
      </c>
      <c r="B2567" t="s">
        <v>12</v>
      </c>
      <c r="C2567">
        <v>54</v>
      </c>
      <c r="D2567">
        <v>0</v>
      </c>
      <c r="E2567">
        <v>0</v>
      </c>
      <c r="F2567" t="s">
        <v>13</v>
      </c>
      <c r="G2567" t="s">
        <v>14</v>
      </c>
      <c r="H2567" t="s">
        <v>19</v>
      </c>
      <c r="I2567">
        <v>209.5</v>
      </c>
      <c r="J2567">
        <v>37.9</v>
      </c>
      <c r="K2567">
        <v>37.9</v>
      </c>
      <c r="L2567" t="s">
        <v>16</v>
      </c>
      <c r="M2567" s="8">
        <v>0</v>
      </c>
      <c r="N2567">
        <f t="shared" si="120"/>
        <v>0</v>
      </c>
      <c r="O2567">
        <f t="shared" si="121"/>
        <v>0</v>
      </c>
      <c r="P2567">
        <f t="shared" si="122"/>
        <v>1</v>
      </c>
      <c r="U2567">
        <v>54</v>
      </c>
      <c r="V2567">
        <v>209.5</v>
      </c>
      <c r="W2567">
        <v>37.9</v>
      </c>
    </row>
    <row r="2568" spans="1:23" x14ac:dyDescent="0.35">
      <c r="A2568">
        <v>61559</v>
      </c>
      <c r="B2568" t="s">
        <v>12</v>
      </c>
      <c r="C2568">
        <v>7</v>
      </c>
      <c r="D2568">
        <v>0</v>
      </c>
      <c r="E2568">
        <v>0</v>
      </c>
      <c r="F2568" t="s">
        <v>23</v>
      </c>
      <c r="G2568" t="s">
        <v>26</v>
      </c>
      <c r="H2568" t="s">
        <v>15</v>
      </c>
      <c r="I2568">
        <v>86.6</v>
      </c>
      <c r="J2568">
        <v>17.100000000000001</v>
      </c>
      <c r="K2568">
        <v>17.100000000000001</v>
      </c>
      <c r="L2568" t="s">
        <v>24</v>
      </c>
      <c r="M2568" s="8">
        <v>0</v>
      </c>
      <c r="N2568">
        <f t="shared" si="120"/>
        <v>0</v>
      </c>
      <c r="O2568">
        <f t="shared" si="121"/>
        <v>0</v>
      </c>
      <c r="P2568">
        <f t="shared" si="122"/>
        <v>0</v>
      </c>
      <c r="U2568">
        <v>7</v>
      </c>
      <c r="V2568">
        <v>86.6</v>
      </c>
      <c r="W2568">
        <v>17.100000000000001</v>
      </c>
    </row>
    <row r="2569" spans="1:23" x14ac:dyDescent="0.35">
      <c r="A2569">
        <v>65564</v>
      </c>
      <c r="B2569" t="s">
        <v>17</v>
      </c>
      <c r="C2569">
        <v>48</v>
      </c>
      <c r="D2569">
        <v>0</v>
      </c>
      <c r="E2569">
        <v>0</v>
      </c>
      <c r="F2569" t="s">
        <v>13</v>
      </c>
      <c r="G2569" t="s">
        <v>14</v>
      </c>
      <c r="H2569" t="s">
        <v>15</v>
      </c>
      <c r="I2569">
        <v>57.43</v>
      </c>
      <c r="J2569">
        <v>53.5</v>
      </c>
      <c r="K2569">
        <v>53.5</v>
      </c>
      <c r="L2569" t="s">
        <v>16</v>
      </c>
      <c r="M2569" s="8">
        <v>0</v>
      </c>
      <c r="N2569">
        <f t="shared" si="120"/>
        <v>1</v>
      </c>
      <c r="O2569">
        <f t="shared" si="121"/>
        <v>0</v>
      </c>
      <c r="P2569">
        <f t="shared" si="122"/>
        <v>0</v>
      </c>
      <c r="U2569">
        <v>48</v>
      </c>
      <c r="V2569">
        <v>57.43</v>
      </c>
      <c r="W2569">
        <v>53.5</v>
      </c>
    </row>
    <row r="2570" spans="1:23" x14ac:dyDescent="0.35">
      <c r="A2570">
        <v>18890</v>
      </c>
      <c r="B2570" t="s">
        <v>12</v>
      </c>
      <c r="C2570">
        <v>69</v>
      </c>
      <c r="D2570">
        <v>1</v>
      </c>
      <c r="E2570">
        <v>0</v>
      </c>
      <c r="F2570" t="s">
        <v>13</v>
      </c>
      <c r="G2570" t="s">
        <v>14</v>
      </c>
      <c r="H2570" t="s">
        <v>19</v>
      </c>
      <c r="I2570">
        <v>87.93</v>
      </c>
      <c r="J2570">
        <v>33.6</v>
      </c>
      <c r="K2570">
        <v>33.6</v>
      </c>
      <c r="L2570" t="s">
        <v>21</v>
      </c>
      <c r="M2570" s="8">
        <v>0</v>
      </c>
      <c r="N2570">
        <f t="shared" si="120"/>
        <v>0</v>
      </c>
      <c r="O2570">
        <f t="shared" si="121"/>
        <v>0</v>
      </c>
      <c r="P2570">
        <f t="shared" si="122"/>
        <v>0</v>
      </c>
      <c r="U2570">
        <v>69</v>
      </c>
      <c r="V2570">
        <v>87.93</v>
      </c>
      <c r="W2570">
        <v>33.6</v>
      </c>
    </row>
    <row r="2571" spans="1:23" x14ac:dyDescent="0.35">
      <c r="A2571">
        <v>58936</v>
      </c>
      <c r="B2571" t="s">
        <v>12</v>
      </c>
      <c r="C2571">
        <v>59</v>
      </c>
      <c r="D2571">
        <v>0</v>
      </c>
      <c r="E2571">
        <v>0</v>
      </c>
      <c r="F2571" t="s">
        <v>13</v>
      </c>
      <c r="G2571" t="s">
        <v>14</v>
      </c>
      <c r="H2571" t="s">
        <v>19</v>
      </c>
      <c r="I2571">
        <v>203.16</v>
      </c>
      <c r="J2571">
        <v>43.4</v>
      </c>
      <c r="K2571">
        <v>43.4</v>
      </c>
      <c r="L2571" t="s">
        <v>24</v>
      </c>
      <c r="M2571" s="8">
        <v>0</v>
      </c>
      <c r="N2571">
        <f t="shared" si="120"/>
        <v>0</v>
      </c>
      <c r="O2571">
        <f t="shared" si="121"/>
        <v>0</v>
      </c>
      <c r="P2571">
        <f t="shared" si="122"/>
        <v>1</v>
      </c>
      <c r="U2571">
        <v>59</v>
      </c>
      <c r="V2571">
        <v>203.16</v>
      </c>
      <c r="W2571">
        <v>43.4</v>
      </c>
    </row>
    <row r="2572" spans="1:23" x14ac:dyDescent="0.35">
      <c r="A2572">
        <v>67667</v>
      </c>
      <c r="B2572" t="s">
        <v>17</v>
      </c>
      <c r="C2572">
        <v>72</v>
      </c>
      <c r="D2572">
        <v>1</v>
      </c>
      <c r="E2572">
        <v>0</v>
      </c>
      <c r="F2572" t="s">
        <v>13</v>
      </c>
      <c r="G2572" t="s">
        <v>18</v>
      </c>
      <c r="H2572" t="s">
        <v>19</v>
      </c>
      <c r="I2572">
        <v>112.12</v>
      </c>
      <c r="J2572">
        <v>30.5</v>
      </c>
      <c r="K2572">
        <v>30.5</v>
      </c>
      <c r="L2572" t="s">
        <v>21</v>
      </c>
      <c r="M2572" s="8">
        <v>0</v>
      </c>
      <c r="N2572">
        <f t="shared" si="120"/>
        <v>0</v>
      </c>
      <c r="O2572">
        <f t="shared" si="121"/>
        <v>0</v>
      </c>
      <c r="P2572">
        <f t="shared" si="122"/>
        <v>0</v>
      </c>
      <c r="U2572">
        <v>72</v>
      </c>
      <c r="V2572">
        <v>112.12</v>
      </c>
      <c r="W2572">
        <v>30.5</v>
      </c>
    </row>
    <row r="2573" spans="1:23" x14ac:dyDescent="0.35">
      <c r="A2573">
        <v>68138</v>
      </c>
      <c r="B2573" t="s">
        <v>12</v>
      </c>
      <c r="C2573">
        <v>49</v>
      </c>
      <c r="D2573">
        <v>0</v>
      </c>
      <c r="E2573">
        <v>0</v>
      </c>
      <c r="F2573" t="s">
        <v>13</v>
      </c>
      <c r="G2573" t="s">
        <v>14</v>
      </c>
      <c r="H2573" t="s">
        <v>15</v>
      </c>
      <c r="I2573">
        <v>92.02</v>
      </c>
      <c r="J2573">
        <v>38.1</v>
      </c>
      <c r="K2573">
        <v>38.1</v>
      </c>
      <c r="L2573" t="s">
        <v>21</v>
      </c>
      <c r="M2573" s="8">
        <v>0</v>
      </c>
      <c r="N2573">
        <f t="shared" si="120"/>
        <v>0</v>
      </c>
      <c r="O2573">
        <f t="shared" si="121"/>
        <v>0</v>
      </c>
      <c r="P2573">
        <f t="shared" si="122"/>
        <v>0</v>
      </c>
      <c r="U2573">
        <v>49</v>
      </c>
      <c r="V2573">
        <v>92.02</v>
      </c>
      <c r="W2573">
        <v>38.1</v>
      </c>
    </row>
    <row r="2574" spans="1:23" x14ac:dyDescent="0.35">
      <c r="A2574">
        <v>50363</v>
      </c>
      <c r="B2574" t="s">
        <v>17</v>
      </c>
      <c r="C2574">
        <v>73</v>
      </c>
      <c r="D2574">
        <v>1</v>
      </c>
      <c r="E2574">
        <v>0</v>
      </c>
      <c r="F2574" t="s">
        <v>13</v>
      </c>
      <c r="G2574" t="s">
        <v>14</v>
      </c>
      <c r="H2574" t="s">
        <v>19</v>
      </c>
      <c r="I2574">
        <v>60.98</v>
      </c>
      <c r="J2574">
        <v>29.9</v>
      </c>
      <c r="K2574">
        <v>29.9</v>
      </c>
      <c r="L2574" t="s">
        <v>16</v>
      </c>
      <c r="M2574" s="8">
        <v>0</v>
      </c>
      <c r="N2574">
        <f t="shared" si="120"/>
        <v>0</v>
      </c>
      <c r="O2574">
        <f t="shared" si="121"/>
        <v>0</v>
      </c>
      <c r="P2574">
        <f t="shared" si="122"/>
        <v>0</v>
      </c>
      <c r="U2574">
        <v>73</v>
      </c>
      <c r="V2574">
        <v>60.98</v>
      </c>
      <c r="W2574">
        <v>29.9</v>
      </c>
    </row>
    <row r="2575" spans="1:23" x14ac:dyDescent="0.35">
      <c r="A2575">
        <v>4740</v>
      </c>
      <c r="B2575" t="s">
        <v>17</v>
      </c>
      <c r="C2575">
        <v>24</v>
      </c>
      <c r="D2575">
        <v>0</v>
      </c>
      <c r="E2575">
        <v>0</v>
      </c>
      <c r="F2575" t="s">
        <v>23</v>
      </c>
      <c r="G2575" t="s">
        <v>14</v>
      </c>
      <c r="H2575" t="s">
        <v>15</v>
      </c>
      <c r="I2575">
        <v>86.35</v>
      </c>
      <c r="J2575">
        <v>32.700000000000003</v>
      </c>
      <c r="K2575">
        <v>32.700000000000003</v>
      </c>
      <c r="L2575" t="s">
        <v>21</v>
      </c>
      <c r="M2575" s="8">
        <v>0</v>
      </c>
      <c r="N2575">
        <f t="shared" si="120"/>
        <v>0</v>
      </c>
      <c r="O2575">
        <f t="shared" si="121"/>
        <v>0</v>
      </c>
      <c r="P2575">
        <f t="shared" si="122"/>
        <v>0</v>
      </c>
      <c r="U2575">
        <v>24</v>
      </c>
      <c r="V2575">
        <v>86.35</v>
      </c>
      <c r="W2575">
        <v>32.700000000000003</v>
      </c>
    </row>
    <row r="2576" spans="1:23" x14ac:dyDescent="0.35">
      <c r="A2576">
        <v>39683</v>
      </c>
      <c r="B2576" t="s">
        <v>12</v>
      </c>
      <c r="C2576">
        <v>26</v>
      </c>
      <c r="D2576">
        <v>0</v>
      </c>
      <c r="E2576">
        <v>0</v>
      </c>
      <c r="F2576" t="s">
        <v>23</v>
      </c>
      <c r="G2576" t="s">
        <v>14</v>
      </c>
      <c r="H2576" t="s">
        <v>19</v>
      </c>
      <c r="I2576">
        <v>71.260000000000005</v>
      </c>
      <c r="J2576">
        <v>28.6</v>
      </c>
      <c r="K2576">
        <v>28.6</v>
      </c>
      <c r="L2576" t="s">
        <v>24</v>
      </c>
      <c r="M2576" s="8">
        <v>0</v>
      </c>
      <c r="N2576">
        <f t="shared" si="120"/>
        <v>0</v>
      </c>
      <c r="O2576">
        <f t="shared" si="121"/>
        <v>0</v>
      </c>
      <c r="P2576">
        <f t="shared" si="122"/>
        <v>0</v>
      </c>
      <c r="U2576">
        <v>26</v>
      </c>
      <c r="V2576">
        <v>71.260000000000005</v>
      </c>
      <c r="W2576">
        <v>28.6</v>
      </c>
    </row>
    <row r="2577" spans="1:23" x14ac:dyDescent="0.35">
      <c r="A2577">
        <v>49903</v>
      </c>
      <c r="B2577" t="s">
        <v>12</v>
      </c>
      <c r="C2577">
        <v>27</v>
      </c>
      <c r="D2577">
        <v>0</v>
      </c>
      <c r="E2577">
        <v>0</v>
      </c>
      <c r="F2577" t="s">
        <v>23</v>
      </c>
      <c r="G2577" t="s">
        <v>14</v>
      </c>
      <c r="H2577" t="s">
        <v>15</v>
      </c>
      <c r="I2577">
        <v>72.61</v>
      </c>
      <c r="J2577">
        <v>38.5</v>
      </c>
      <c r="K2577">
        <v>38.5</v>
      </c>
      <c r="L2577" t="s">
        <v>21</v>
      </c>
      <c r="M2577" s="8">
        <v>0</v>
      </c>
      <c r="N2577">
        <f t="shared" si="120"/>
        <v>0</v>
      </c>
      <c r="O2577">
        <f t="shared" si="121"/>
        <v>0</v>
      </c>
      <c r="P2577">
        <f t="shared" si="122"/>
        <v>0</v>
      </c>
      <c r="U2577">
        <v>27</v>
      </c>
      <c r="V2577">
        <v>72.61</v>
      </c>
      <c r="W2577">
        <v>38.5</v>
      </c>
    </row>
    <row r="2578" spans="1:23" x14ac:dyDescent="0.35">
      <c r="A2578">
        <v>63457</v>
      </c>
      <c r="B2578" t="s">
        <v>17</v>
      </c>
      <c r="C2578">
        <v>78</v>
      </c>
      <c r="D2578">
        <v>0</v>
      </c>
      <c r="E2578">
        <v>1</v>
      </c>
      <c r="F2578" t="s">
        <v>23</v>
      </c>
      <c r="G2578" t="s">
        <v>18</v>
      </c>
      <c r="H2578" t="s">
        <v>15</v>
      </c>
      <c r="I2578">
        <v>110.78</v>
      </c>
      <c r="J2578">
        <v>22.9</v>
      </c>
      <c r="K2578">
        <v>22.9</v>
      </c>
      <c r="L2578" t="s">
        <v>21</v>
      </c>
      <c r="M2578" s="8">
        <v>0</v>
      </c>
      <c r="N2578">
        <f t="shared" si="120"/>
        <v>0</v>
      </c>
      <c r="O2578">
        <f t="shared" si="121"/>
        <v>0</v>
      </c>
      <c r="P2578">
        <f t="shared" si="122"/>
        <v>0</v>
      </c>
      <c r="U2578">
        <v>78</v>
      </c>
      <c r="V2578">
        <v>110.78</v>
      </c>
      <c r="W2578">
        <v>22.9</v>
      </c>
    </row>
    <row r="2579" spans="1:23" x14ac:dyDescent="0.35">
      <c r="A2579">
        <v>18595</v>
      </c>
      <c r="B2579" t="s">
        <v>17</v>
      </c>
      <c r="C2579">
        <v>77</v>
      </c>
      <c r="D2579">
        <v>0</v>
      </c>
      <c r="E2579">
        <v>0</v>
      </c>
      <c r="F2579" t="s">
        <v>13</v>
      </c>
      <c r="G2579" t="s">
        <v>14</v>
      </c>
      <c r="H2579" t="s">
        <v>15</v>
      </c>
      <c r="I2579">
        <v>99.78</v>
      </c>
      <c r="J2579">
        <v>38</v>
      </c>
      <c r="K2579">
        <v>38</v>
      </c>
      <c r="L2579" t="s">
        <v>21</v>
      </c>
      <c r="M2579" s="8">
        <v>0</v>
      </c>
      <c r="N2579">
        <f t="shared" si="120"/>
        <v>0</v>
      </c>
      <c r="O2579">
        <f t="shared" si="121"/>
        <v>0</v>
      </c>
      <c r="P2579">
        <f t="shared" si="122"/>
        <v>0</v>
      </c>
      <c r="U2579">
        <v>77</v>
      </c>
      <c r="V2579">
        <v>99.78</v>
      </c>
      <c r="W2579">
        <v>38</v>
      </c>
    </row>
    <row r="2580" spans="1:23" x14ac:dyDescent="0.35">
      <c r="A2580">
        <v>64912</v>
      </c>
      <c r="B2580" t="s">
        <v>17</v>
      </c>
      <c r="C2580">
        <v>59</v>
      </c>
      <c r="D2580">
        <v>0</v>
      </c>
      <c r="E2580">
        <v>0</v>
      </c>
      <c r="F2580" t="s">
        <v>13</v>
      </c>
      <c r="G2580" t="s">
        <v>18</v>
      </c>
      <c r="H2580" t="s">
        <v>19</v>
      </c>
      <c r="I2580">
        <v>201.45</v>
      </c>
      <c r="J2580">
        <v>43.8</v>
      </c>
      <c r="K2580">
        <v>43.8</v>
      </c>
      <c r="L2580" t="s">
        <v>22</v>
      </c>
      <c r="M2580" s="8">
        <v>0</v>
      </c>
      <c r="N2580">
        <f t="shared" si="120"/>
        <v>0</v>
      </c>
      <c r="O2580">
        <f t="shared" si="121"/>
        <v>0</v>
      </c>
      <c r="P2580">
        <f t="shared" si="122"/>
        <v>1</v>
      </c>
      <c r="U2580">
        <v>59</v>
      </c>
      <c r="V2580">
        <v>201.45</v>
      </c>
      <c r="W2580">
        <v>43.8</v>
      </c>
    </row>
    <row r="2581" spans="1:23" x14ac:dyDescent="0.35">
      <c r="A2581">
        <v>68382</v>
      </c>
      <c r="B2581" t="s">
        <v>12</v>
      </c>
      <c r="C2581">
        <v>0.32</v>
      </c>
      <c r="D2581">
        <v>0</v>
      </c>
      <c r="E2581">
        <v>0</v>
      </c>
      <c r="F2581" t="s">
        <v>23</v>
      </c>
      <c r="G2581" t="s">
        <v>26</v>
      </c>
      <c r="H2581" t="s">
        <v>15</v>
      </c>
      <c r="I2581">
        <v>127.78</v>
      </c>
      <c r="J2581">
        <v>20.8</v>
      </c>
      <c r="K2581">
        <v>20.8</v>
      </c>
      <c r="L2581" t="s">
        <v>24</v>
      </c>
      <c r="M2581" s="8">
        <v>0</v>
      </c>
      <c r="N2581">
        <f t="shared" si="120"/>
        <v>0</v>
      </c>
      <c r="O2581">
        <f t="shared" si="121"/>
        <v>0</v>
      </c>
      <c r="P2581">
        <f t="shared" si="122"/>
        <v>0</v>
      </c>
      <c r="U2581">
        <v>0.32</v>
      </c>
      <c r="V2581">
        <v>127.78</v>
      </c>
      <c r="W2581">
        <v>20.8</v>
      </c>
    </row>
    <row r="2582" spans="1:23" x14ac:dyDescent="0.35">
      <c r="A2582">
        <v>69510</v>
      </c>
      <c r="B2582" t="s">
        <v>12</v>
      </c>
      <c r="C2582">
        <v>39</v>
      </c>
      <c r="D2582">
        <v>0</v>
      </c>
      <c r="E2582">
        <v>0</v>
      </c>
      <c r="F2582" t="s">
        <v>13</v>
      </c>
      <c r="G2582" t="s">
        <v>14</v>
      </c>
      <c r="H2582" t="s">
        <v>19</v>
      </c>
      <c r="I2582">
        <v>121.32</v>
      </c>
      <c r="J2582">
        <v>26.8</v>
      </c>
      <c r="K2582">
        <v>26.8</v>
      </c>
      <c r="L2582" t="s">
        <v>21</v>
      </c>
      <c r="M2582" s="8">
        <v>0</v>
      </c>
      <c r="N2582">
        <f t="shared" si="120"/>
        <v>0</v>
      </c>
      <c r="O2582">
        <f t="shared" si="121"/>
        <v>0</v>
      </c>
      <c r="P2582">
        <f t="shared" si="122"/>
        <v>0</v>
      </c>
      <c r="U2582">
        <v>39</v>
      </c>
      <c r="V2582">
        <v>121.32</v>
      </c>
      <c r="W2582">
        <v>26.8</v>
      </c>
    </row>
    <row r="2583" spans="1:23" x14ac:dyDescent="0.35">
      <c r="A2583">
        <v>29872</v>
      </c>
      <c r="B2583" t="s">
        <v>17</v>
      </c>
      <c r="C2583">
        <v>35</v>
      </c>
      <c r="D2583">
        <v>0</v>
      </c>
      <c r="E2583">
        <v>0</v>
      </c>
      <c r="F2583" t="s">
        <v>13</v>
      </c>
      <c r="G2583" t="s">
        <v>14</v>
      </c>
      <c r="H2583" t="s">
        <v>15</v>
      </c>
      <c r="I2583">
        <v>83.89</v>
      </c>
      <c r="J2583">
        <v>25.5</v>
      </c>
      <c r="K2583">
        <v>25.5</v>
      </c>
      <c r="L2583" t="s">
        <v>21</v>
      </c>
      <c r="M2583" s="8">
        <v>0</v>
      </c>
      <c r="N2583">
        <f t="shared" si="120"/>
        <v>0</v>
      </c>
      <c r="O2583">
        <f t="shared" si="121"/>
        <v>0</v>
      </c>
      <c r="P2583">
        <f t="shared" si="122"/>
        <v>0</v>
      </c>
      <c r="U2583">
        <v>35</v>
      </c>
      <c r="V2583">
        <v>83.89</v>
      </c>
      <c r="W2583">
        <v>25.5</v>
      </c>
    </row>
    <row r="2584" spans="1:23" x14ac:dyDescent="0.35">
      <c r="A2584">
        <v>1924</v>
      </c>
      <c r="B2584" t="s">
        <v>12</v>
      </c>
      <c r="C2584">
        <v>54</v>
      </c>
      <c r="D2584">
        <v>0</v>
      </c>
      <c r="E2584">
        <v>0</v>
      </c>
      <c r="F2584" t="s">
        <v>13</v>
      </c>
      <c r="G2584" t="s">
        <v>14</v>
      </c>
      <c r="H2584" t="s">
        <v>19</v>
      </c>
      <c r="I2584">
        <v>74.06</v>
      </c>
      <c r="J2584" t="s">
        <v>20</v>
      </c>
      <c r="K2584">
        <v>28.1</v>
      </c>
      <c r="L2584" t="s">
        <v>21</v>
      </c>
      <c r="M2584" s="8">
        <v>0</v>
      </c>
      <c r="N2584">
        <f t="shared" si="120"/>
        <v>1</v>
      </c>
      <c r="O2584">
        <f t="shared" si="121"/>
        <v>0</v>
      </c>
      <c r="P2584">
        <f t="shared" si="122"/>
        <v>0</v>
      </c>
      <c r="U2584">
        <v>54</v>
      </c>
      <c r="V2584">
        <v>74.06</v>
      </c>
      <c r="W2584">
        <v>28.1</v>
      </c>
    </row>
    <row r="2585" spans="1:23" x14ac:dyDescent="0.35">
      <c r="A2585">
        <v>67243</v>
      </c>
      <c r="B2585" t="s">
        <v>17</v>
      </c>
      <c r="C2585">
        <v>75</v>
      </c>
      <c r="D2585">
        <v>0</v>
      </c>
      <c r="E2585">
        <v>1</v>
      </c>
      <c r="F2585" t="s">
        <v>13</v>
      </c>
      <c r="G2585" t="s">
        <v>14</v>
      </c>
      <c r="H2585" t="s">
        <v>15</v>
      </c>
      <c r="I2585">
        <v>206.15</v>
      </c>
      <c r="J2585">
        <v>25.4</v>
      </c>
      <c r="K2585">
        <v>25.4</v>
      </c>
      <c r="L2585" t="s">
        <v>21</v>
      </c>
      <c r="M2585" s="8">
        <v>0</v>
      </c>
      <c r="N2585">
        <f t="shared" si="120"/>
        <v>0</v>
      </c>
      <c r="O2585">
        <f t="shared" si="121"/>
        <v>0</v>
      </c>
      <c r="P2585">
        <f t="shared" si="122"/>
        <v>1</v>
      </c>
      <c r="U2585">
        <v>75</v>
      </c>
      <c r="V2585">
        <v>206.15</v>
      </c>
      <c r="W2585">
        <v>25.4</v>
      </c>
    </row>
    <row r="2586" spans="1:23" x14ac:dyDescent="0.35">
      <c r="A2586">
        <v>3494</v>
      </c>
      <c r="B2586" t="s">
        <v>17</v>
      </c>
      <c r="C2586">
        <v>80</v>
      </c>
      <c r="D2586">
        <v>0</v>
      </c>
      <c r="E2586">
        <v>0</v>
      </c>
      <c r="F2586" t="s">
        <v>13</v>
      </c>
      <c r="G2586" t="s">
        <v>14</v>
      </c>
      <c r="H2586" t="s">
        <v>19</v>
      </c>
      <c r="I2586">
        <v>102.9</v>
      </c>
      <c r="J2586">
        <v>26.7</v>
      </c>
      <c r="K2586">
        <v>26.7</v>
      </c>
      <c r="L2586" t="s">
        <v>24</v>
      </c>
      <c r="M2586" s="8">
        <v>0</v>
      </c>
      <c r="N2586">
        <f t="shared" si="120"/>
        <v>0</v>
      </c>
      <c r="O2586">
        <f t="shared" si="121"/>
        <v>0</v>
      </c>
      <c r="P2586">
        <f t="shared" si="122"/>
        <v>0</v>
      </c>
      <c r="U2586">
        <v>80</v>
      </c>
      <c r="V2586">
        <v>102.9</v>
      </c>
      <c r="W2586">
        <v>26.7</v>
      </c>
    </row>
    <row r="2587" spans="1:23" x14ac:dyDescent="0.35">
      <c r="A2587">
        <v>37307</v>
      </c>
      <c r="B2587" t="s">
        <v>17</v>
      </c>
      <c r="C2587">
        <v>35</v>
      </c>
      <c r="D2587">
        <v>0</v>
      </c>
      <c r="E2587">
        <v>0</v>
      </c>
      <c r="F2587" t="s">
        <v>13</v>
      </c>
      <c r="G2587" t="s">
        <v>14</v>
      </c>
      <c r="H2587" t="s">
        <v>15</v>
      </c>
      <c r="I2587">
        <v>65.48</v>
      </c>
      <c r="J2587">
        <v>50.5</v>
      </c>
      <c r="K2587">
        <v>50.5</v>
      </c>
      <c r="L2587" t="s">
        <v>21</v>
      </c>
      <c r="M2587" s="8">
        <v>0</v>
      </c>
      <c r="N2587">
        <f t="shared" si="120"/>
        <v>1</v>
      </c>
      <c r="O2587">
        <f t="shared" si="121"/>
        <v>0</v>
      </c>
      <c r="P2587">
        <f t="shared" si="122"/>
        <v>0</v>
      </c>
      <c r="U2587">
        <v>35</v>
      </c>
      <c r="V2587">
        <v>65.48</v>
      </c>
      <c r="W2587">
        <v>50.5</v>
      </c>
    </row>
    <row r="2588" spans="1:23" x14ac:dyDescent="0.35">
      <c r="A2588">
        <v>41175</v>
      </c>
      <c r="B2588" t="s">
        <v>17</v>
      </c>
      <c r="C2588">
        <v>22</v>
      </c>
      <c r="D2588">
        <v>0</v>
      </c>
      <c r="E2588">
        <v>0</v>
      </c>
      <c r="F2588" t="s">
        <v>23</v>
      </c>
      <c r="G2588" t="s">
        <v>25</v>
      </c>
      <c r="H2588" t="s">
        <v>15</v>
      </c>
      <c r="I2588">
        <v>123.23</v>
      </c>
      <c r="J2588">
        <v>21.3</v>
      </c>
      <c r="K2588">
        <v>21.3</v>
      </c>
      <c r="L2588" t="s">
        <v>24</v>
      </c>
      <c r="M2588" s="8">
        <v>0</v>
      </c>
      <c r="N2588">
        <f t="shared" si="120"/>
        <v>0</v>
      </c>
      <c r="O2588">
        <f t="shared" si="121"/>
        <v>0</v>
      </c>
      <c r="P2588">
        <f t="shared" si="122"/>
        <v>0</v>
      </c>
      <c r="U2588">
        <v>22</v>
      </c>
      <c r="V2588">
        <v>123.23</v>
      </c>
      <c r="W2588">
        <v>21.3</v>
      </c>
    </row>
    <row r="2589" spans="1:23" x14ac:dyDescent="0.35">
      <c r="A2589">
        <v>48303</v>
      </c>
      <c r="B2589" t="s">
        <v>12</v>
      </c>
      <c r="C2589">
        <v>39</v>
      </c>
      <c r="D2589">
        <v>0</v>
      </c>
      <c r="E2589">
        <v>0</v>
      </c>
      <c r="F2589" t="s">
        <v>13</v>
      </c>
      <c r="G2589" t="s">
        <v>14</v>
      </c>
      <c r="H2589" t="s">
        <v>19</v>
      </c>
      <c r="I2589">
        <v>71.3</v>
      </c>
      <c r="J2589">
        <v>34.700000000000003</v>
      </c>
      <c r="K2589">
        <v>34.700000000000003</v>
      </c>
      <c r="L2589" t="s">
        <v>21</v>
      </c>
      <c r="M2589" s="8">
        <v>0</v>
      </c>
      <c r="N2589">
        <f t="shared" si="120"/>
        <v>0</v>
      </c>
      <c r="O2589">
        <f t="shared" si="121"/>
        <v>0</v>
      </c>
      <c r="P2589">
        <f t="shared" si="122"/>
        <v>0</v>
      </c>
      <c r="U2589">
        <v>39</v>
      </c>
      <c r="V2589">
        <v>71.3</v>
      </c>
      <c r="W2589">
        <v>34.700000000000003</v>
      </c>
    </row>
    <row r="2590" spans="1:23" x14ac:dyDescent="0.35">
      <c r="A2590">
        <v>31473</v>
      </c>
      <c r="B2590" t="s">
        <v>12</v>
      </c>
      <c r="C2590">
        <v>6</v>
      </c>
      <c r="D2590">
        <v>0</v>
      </c>
      <c r="E2590">
        <v>0</v>
      </c>
      <c r="F2590" t="s">
        <v>23</v>
      </c>
      <c r="G2590" t="s">
        <v>26</v>
      </c>
      <c r="H2590" t="s">
        <v>19</v>
      </c>
      <c r="I2590">
        <v>79.05</v>
      </c>
      <c r="J2590">
        <v>17.899999999999999</v>
      </c>
      <c r="K2590">
        <v>17.899999999999999</v>
      </c>
      <c r="L2590" t="s">
        <v>24</v>
      </c>
      <c r="M2590" s="8">
        <v>0</v>
      </c>
      <c r="N2590">
        <f t="shared" si="120"/>
        <v>0</v>
      </c>
      <c r="O2590">
        <f t="shared" si="121"/>
        <v>0</v>
      </c>
      <c r="P2590">
        <f t="shared" si="122"/>
        <v>0</v>
      </c>
      <c r="U2590">
        <v>6</v>
      </c>
      <c r="V2590">
        <v>79.05</v>
      </c>
      <c r="W2590">
        <v>17.899999999999999</v>
      </c>
    </row>
    <row r="2591" spans="1:23" x14ac:dyDescent="0.35">
      <c r="A2591">
        <v>31402</v>
      </c>
      <c r="B2591" t="s">
        <v>17</v>
      </c>
      <c r="C2591">
        <v>62</v>
      </c>
      <c r="D2591">
        <v>0</v>
      </c>
      <c r="E2591">
        <v>0</v>
      </c>
      <c r="F2591" t="s">
        <v>13</v>
      </c>
      <c r="G2591" t="s">
        <v>18</v>
      </c>
      <c r="H2591" t="s">
        <v>19</v>
      </c>
      <c r="I2591">
        <v>102.21</v>
      </c>
      <c r="J2591">
        <v>36.299999999999997</v>
      </c>
      <c r="K2591">
        <v>36.299999999999997</v>
      </c>
      <c r="L2591" t="s">
        <v>21</v>
      </c>
      <c r="M2591" s="8">
        <v>0</v>
      </c>
      <c r="N2591">
        <f t="shared" si="120"/>
        <v>0</v>
      </c>
      <c r="O2591">
        <f t="shared" si="121"/>
        <v>0</v>
      </c>
      <c r="P2591">
        <f t="shared" si="122"/>
        <v>0</v>
      </c>
      <c r="U2591">
        <v>62</v>
      </c>
      <c r="V2591">
        <v>102.21</v>
      </c>
      <c r="W2591">
        <v>36.299999999999997</v>
      </c>
    </row>
    <row r="2592" spans="1:23" x14ac:dyDescent="0.35">
      <c r="A2592">
        <v>18996</v>
      </c>
      <c r="B2592" t="s">
        <v>17</v>
      </c>
      <c r="C2592">
        <v>13</v>
      </c>
      <c r="D2592">
        <v>0</v>
      </c>
      <c r="E2592">
        <v>0</v>
      </c>
      <c r="F2592" t="s">
        <v>23</v>
      </c>
      <c r="G2592" t="s">
        <v>26</v>
      </c>
      <c r="H2592" t="s">
        <v>15</v>
      </c>
      <c r="I2592">
        <v>105.22</v>
      </c>
      <c r="J2592">
        <v>18.399999999999999</v>
      </c>
      <c r="K2592">
        <v>18.399999999999999</v>
      </c>
      <c r="L2592" t="s">
        <v>24</v>
      </c>
      <c r="M2592" s="8">
        <v>0</v>
      </c>
      <c r="N2592">
        <f t="shared" si="120"/>
        <v>0</v>
      </c>
      <c r="O2592">
        <f t="shared" si="121"/>
        <v>0</v>
      </c>
      <c r="P2592">
        <f t="shared" si="122"/>
        <v>0</v>
      </c>
      <c r="U2592">
        <v>13</v>
      </c>
      <c r="V2592">
        <v>105.22</v>
      </c>
      <c r="W2592">
        <v>18.399999999999999</v>
      </c>
    </row>
    <row r="2593" spans="1:23" x14ac:dyDescent="0.35">
      <c r="A2593">
        <v>2573</v>
      </c>
      <c r="B2593" t="s">
        <v>12</v>
      </c>
      <c r="C2593">
        <v>56</v>
      </c>
      <c r="D2593">
        <v>0</v>
      </c>
      <c r="E2593">
        <v>0</v>
      </c>
      <c r="F2593" t="s">
        <v>13</v>
      </c>
      <c r="G2593" t="s">
        <v>25</v>
      </c>
      <c r="H2593" t="s">
        <v>19</v>
      </c>
      <c r="I2593">
        <v>84.58</v>
      </c>
      <c r="J2593">
        <v>34.5</v>
      </c>
      <c r="K2593">
        <v>34.5</v>
      </c>
      <c r="L2593" t="s">
        <v>24</v>
      </c>
      <c r="M2593" s="8">
        <v>0</v>
      </c>
      <c r="N2593">
        <f t="shared" si="120"/>
        <v>0</v>
      </c>
      <c r="O2593">
        <f t="shared" si="121"/>
        <v>0</v>
      </c>
      <c r="P2593">
        <f t="shared" si="122"/>
        <v>0</v>
      </c>
      <c r="U2593">
        <v>56</v>
      </c>
      <c r="V2593">
        <v>84.58</v>
      </c>
      <c r="W2593">
        <v>34.5</v>
      </c>
    </row>
    <row r="2594" spans="1:23" x14ac:dyDescent="0.35">
      <c r="A2594">
        <v>60683</v>
      </c>
      <c r="B2594" t="s">
        <v>12</v>
      </c>
      <c r="C2594">
        <v>53</v>
      </c>
      <c r="D2594">
        <v>0</v>
      </c>
      <c r="E2594">
        <v>1</v>
      </c>
      <c r="F2594" t="s">
        <v>13</v>
      </c>
      <c r="G2594" t="s">
        <v>25</v>
      </c>
      <c r="H2594" t="s">
        <v>15</v>
      </c>
      <c r="I2594">
        <v>77.3</v>
      </c>
      <c r="J2594">
        <v>33.4</v>
      </c>
      <c r="K2594">
        <v>33.4</v>
      </c>
      <c r="L2594" t="s">
        <v>21</v>
      </c>
      <c r="M2594" s="8">
        <v>0</v>
      </c>
      <c r="N2594">
        <f t="shared" si="120"/>
        <v>0</v>
      </c>
      <c r="O2594">
        <f t="shared" si="121"/>
        <v>0</v>
      </c>
      <c r="P2594">
        <f t="shared" si="122"/>
        <v>0</v>
      </c>
      <c r="U2594">
        <v>53</v>
      </c>
      <c r="V2594">
        <v>77.3</v>
      </c>
      <c r="W2594">
        <v>33.4</v>
      </c>
    </row>
    <row r="2595" spans="1:23" x14ac:dyDescent="0.35">
      <c r="A2595">
        <v>70537</v>
      </c>
      <c r="B2595" t="s">
        <v>12</v>
      </c>
      <c r="C2595">
        <v>5</v>
      </c>
      <c r="D2595">
        <v>0</v>
      </c>
      <c r="E2595">
        <v>0</v>
      </c>
      <c r="F2595" t="s">
        <v>23</v>
      </c>
      <c r="G2595" t="s">
        <v>26</v>
      </c>
      <c r="H2595" t="s">
        <v>19</v>
      </c>
      <c r="I2595">
        <v>74.790000000000006</v>
      </c>
      <c r="J2595">
        <v>19.399999999999999</v>
      </c>
      <c r="K2595">
        <v>19.399999999999999</v>
      </c>
      <c r="L2595" t="s">
        <v>24</v>
      </c>
      <c r="M2595" s="8">
        <v>0</v>
      </c>
      <c r="N2595">
        <f t="shared" si="120"/>
        <v>0</v>
      </c>
      <c r="O2595">
        <f t="shared" si="121"/>
        <v>0</v>
      </c>
      <c r="P2595">
        <f t="shared" si="122"/>
        <v>0</v>
      </c>
      <c r="U2595">
        <v>5</v>
      </c>
      <c r="V2595">
        <v>74.790000000000006</v>
      </c>
      <c r="W2595">
        <v>19.399999999999999</v>
      </c>
    </row>
    <row r="2596" spans="1:23" x14ac:dyDescent="0.35">
      <c r="A2596">
        <v>63193</v>
      </c>
      <c r="B2596" t="s">
        <v>17</v>
      </c>
      <c r="C2596">
        <v>44</v>
      </c>
      <c r="D2596">
        <v>0</v>
      </c>
      <c r="E2596">
        <v>0</v>
      </c>
      <c r="F2596" t="s">
        <v>13</v>
      </c>
      <c r="G2596" t="s">
        <v>14</v>
      </c>
      <c r="H2596" t="s">
        <v>19</v>
      </c>
      <c r="I2596">
        <v>88.75</v>
      </c>
      <c r="J2596">
        <v>25.6</v>
      </c>
      <c r="K2596">
        <v>25.6</v>
      </c>
      <c r="L2596" t="s">
        <v>24</v>
      </c>
      <c r="M2596" s="8">
        <v>0</v>
      </c>
      <c r="N2596">
        <f t="shared" si="120"/>
        <v>0</v>
      </c>
      <c r="O2596">
        <f t="shared" si="121"/>
        <v>0</v>
      </c>
      <c r="P2596">
        <f t="shared" si="122"/>
        <v>0</v>
      </c>
      <c r="U2596">
        <v>44</v>
      </c>
      <c r="V2596">
        <v>88.75</v>
      </c>
      <c r="W2596">
        <v>25.6</v>
      </c>
    </row>
    <row r="2597" spans="1:23" x14ac:dyDescent="0.35">
      <c r="A2597">
        <v>12228</v>
      </c>
      <c r="B2597" t="s">
        <v>12</v>
      </c>
      <c r="C2597">
        <v>13</v>
      </c>
      <c r="D2597">
        <v>0</v>
      </c>
      <c r="E2597">
        <v>0</v>
      </c>
      <c r="F2597" t="s">
        <v>23</v>
      </c>
      <c r="G2597" t="s">
        <v>26</v>
      </c>
      <c r="H2597" t="s">
        <v>19</v>
      </c>
      <c r="I2597">
        <v>97.97</v>
      </c>
      <c r="J2597">
        <v>24.5</v>
      </c>
      <c r="K2597">
        <v>24.5</v>
      </c>
      <c r="L2597" t="s">
        <v>21</v>
      </c>
      <c r="M2597" s="8">
        <v>0</v>
      </c>
      <c r="N2597">
        <f t="shared" si="120"/>
        <v>0</v>
      </c>
      <c r="O2597">
        <f t="shared" si="121"/>
        <v>0</v>
      </c>
      <c r="P2597">
        <f t="shared" si="122"/>
        <v>0</v>
      </c>
      <c r="U2597">
        <v>13</v>
      </c>
      <c r="V2597">
        <v>97.97</v>
      </c>
      <c r="W2597">
        <v>24.5</v>
      </c>
    </row>
    <row r="2598" spans="1:23" x14ac:dyDescent="0.35">
      <c r="A2598">
        <v>58107</v>
      </c>
      <c r="B2598" t="s">
        <v>17</v>
      </c>
      <c r="C2598">
        <v>59</v>
      </c>
      <c r="D2598">
        <v>0</v>
      </c>
      <c r="E2598">
        <v>0</v>
      </c>
      <c r="F2598" t="s">
        <v>13</v>
      </c>
      <c r="G2598" t="s">
        <v>14</v>
      </c>
      <c r="H2598" t="s">
        <v>19</v>
      </c>
      <c r="I2598">
        <v>79.180000000000007</v>
      </c>
      <c r="J2598">
        <v>30</v>
      </c>
      <c r="K2598">
        <v>30</v>
      </c>
      <c r="L2598" t="s">
        <v>24</v>
      </c>
      <c r="M2598" s="8">
        <v>0</v>
      </c>
      <c r="N2598">
        <f t="shared" si="120"/>
        <v>0</v>
      </c>
      <c r="O2598">
        <f t="shared" si="121"/>
        <v>0</v>
      </c>
      <c r="P2598">
        <f t="shared" si="122"/>
        <v>0</v>
      </c>
      <c r="U2598">
        <v>59</v>
      </c>
      <c r="V2598">
        <v>79.180000000000007</v>
      </c>
      <c r="W2598">
        <v>30</v>
      </c>
    </row>
    <row r="2599" spans="1:23" x14ac:dyDescent="0.35">
      <c r="A2599">
        <v>28647</v>
      </c>
      <c r="B2599" t="s">
        <v>17</v>
      </c>
      <c r="C2599">
        <v>35</v>
      </c>
      <c r="D2599">
        <v>0</v>
      </c>
      <c r="E2599">
        <v>0</v>
      </c>
      <c r="F2599" t="s">
        <v>13</v>
      </c>
      <c r="G2599" t="s">
        <v>14</v>
      </c>
      <c r="H2599" t="s">
        <v>15</v>
      </c>
      <c r="I2599">
        <v>81.33</v>
      </c>
      <c r="J2599">
        <v>28.9</v>
      </c>
      <c r="K2599">
        <v>28.9</v>
      </c>
      <c r="L2599" t="s">
        <v>21</v>
      </c>
      <c r="M2599" s="8">
        <v>0</v>
      </c>
      <c r="N2599">
        <f t="shared" si="120"/>
        <v>0</v>
      </c>
      <c r="O2599">
        <f t="shared" si="121"/>
        <v>0</v>
      </c>
      <c r="P2599">
        <f t="shared" si="122"/>
        <v>0</v>
      </c>
      <c r="U2599">
        <v>35</v>
      </c>
      <c r="V2599">
        <v>81.33</v>
      </c>
      <c r="W2599">
        <v>28.9</v>
      </c>
    </row>
    <row r="2600" spans="1:23" x14ac:dyDescent="0.35">
      <c r="A2600">
        <v>57086</v>
      </c>
      <c r="B2600" t="s">
        <v>17</v>
      </c>
      <c r="C2600">
        <v>52</v>
      </c>
      <c r="D2600">
        <v>0</v>
      </c>
      <c r="E2600">
        <v>0</v>
      </c>
      <c r="F2600" t="s">
        <v>13</v>
      </c>
      <c r="G2600" t="s">
        <v>14</v>
      </c>
      <c r="H2600" t="s">
        <v>15</v>
      </c>
      <c r="I2600">
        <v>126.68</v>
      </c>
      <c r="J2600">
        <v>28.1</v>
      </c>
      <c r="K2600">
        <v>28.1</v>
      </c>
      <c r="L2600" t="s">
        <v>21</v>
      </c>
      <c r="M2600" s="8">
        <v>0</v>
      </c>
      <c r="N2600">
        <f t="shared" si="120"/>
        <v>0</v>
      </c>
      <c r="O2600">
        <f t="shared" si="121"/>
        <v>0</v>
      </c>
      <c r="P2600">
        <f t="shared" si="122"/>
        <v>0</v>
      </c>
      <c r="U2600">
        <v>52</v>
      </c>
      <c r="V2600">
        <v>126.68</v>
      </c>
      <c r="W2600">
        <v>28.1</v>
      </c>
    </row>
    <row r="2601" spans="1:23" x14ac:dyDescent="0.35">
      <c r="A2601">
        <v>5505</v>
      </c>
      <c r="B2601" t="s">
        <v>17</v>
      </c>
      <c r="C2601">
        <v>76</v>
      </c>
      <c r="D2601">
        <v>0</v>
      </c>
      <c r="E2601">
        <v>0</v>
      </c>
      <c r="F2601" t="s">
        <v>13</v>
      </c>
      <c r="G2601" t="s">
        <v>14</v>
      </c>
      <c r="H2601" t="s">
        <v>15</v>
      </c>
      <c r="I2601">
        <v>196.61</v>
      </c>
      <c r="J2601">
        <v>23</v>
      </c>
      <c r="K2601">
        <v>23</v>
      </c>
      <c r="L2601" t="s">
        <v>21</v>
      </c>
      <c r="M2601" s="8">
        <v>0</v>
      </c>
      <c r="N2601">
        <f t="shared" si="120"/>
        <v>0</v>
      </c>
      <c r="O2601">
        <f t="shared" si="121"/>
        <v>0</v>
      </c>
      <c r="P2601">
        <f t="shared" si="122"/>
        <v>1</v>
      </c>
      <c r="U2601">
        <v>76</v>
      </c>
      <c r="V2601">
        <v>196.61</v>
      </c>
      <c r="W2601">
        <v>23</v>
      </c>
    </row>
    <row r="2602" spans="1:23" x14ac:dyDescent="0.35">
      <c r="A2602">
        <v>44112</v>
      </c>
      <c r="B2602" t="s">
        <v>17</v>
      </c>
      <c r="C2602">
        <v>51</v>
      </c>
      <c r="D2602">
        <v>0</v>
      </c>
      <c r="E2602">
        <v>0</v>
      </c>
      <c r="F2602" t="s">
        <v>13</v>
      </c>
      <c r="G2602" t="s">
        <v>18</v>
      </c>
      <c r="H2602" t="s">
        <v>15</v>
      </c>
      <c r="I2602">
        <v>219.92</v>
      </c>
      <c r="J2602">
        <v>33.5</v>
      </c>
      <c r="K2602">
        <v>33.5</v>
      </c>
      <c r="L2602" t="s">
        <v>16</v>
      </c>
      <c r="M2602" s="8">
        <v>0</v>
      </c>
      <c r="N2602">
        <f t="shared" si="120"/>
        <v>0</v>
      </c>
      <c r="O2602">
        <f t="shared" si="121"/>
        <v>0</v>
      </c>
      <c r="P2602">
        <f t="shared" si="122"/>
        <v>1</v>
      </c>
      <c r="U2602">
        <v>51</v>
      </c>
      <c r="V2602">
        <v>219.92</v>
      </c>
      <c r="W2602">
        <v>33.5</v>
      </c>
    </row>
    <row r="2603" spans="1:23" x14ac:dyDescent="0.35">
      <c r="A2603">
        <v>56645</v>
      </c>
      <c r="B2603" t="s">
        <v>17</v>
      </c>
      <c r="C2603">
        <v>79</v>
      </c>
      <c r="D2603">
        <v>0</v>
      </c>
      <c r="E2603">
        <v>0</v>
      </c>
      <c r="F2603" t="s">
        <v>13</v>
      </c>
      <c r="G2603" t="s">
        <v>25</v>
      </c>
      <c r="H2603" t="s">
        <v>19</v>
      </c>
      <c r="I2603">
        <v>79.16</v>
      </c>
      <c r="J2603">
        <v>34.799999999999997</v>
      </c>
      <c r="K2603">
        <v>34.799999999999997</v>
      </c>
      <c r="L2603" t="s">
        <v>16</v>
      </c>
      <c r="M2603" s="8">
        <v>0</v>
      </c>
      <c r="N2603">
        <f t="shared" si="120"/>
        <v>0</v>
      </c>
      <c r="O2603">
        <f t="shared" si="121"/>
        <v>0</v>
      </c>
      <c r="P2603">
        <f t="shared" si="122"/>
        <v>0</v>
      </c>
      <c r="U2603">
        <v>79</v>
      </c>
      <c r="V2603">
        <v>79.16</v>
      </c>
      <c r="W2603">
        <v>34.799999999999997</v>
      </c>
    </row>
    <row r="2604" spans="1:23" x14ac:dyDescent="0.35">
      <c r="A2604">
        <v>16652</v>
      </c>
      <c r="B2604" t="s">
        <v>17</v>
      </c>
      <c r="C2604">
        <v>69</v>
      </c>
      <c r="D2604">
        <v>0</v>
      </c>
      <c r="E2604">
        <v>0</v>
      </c>
      <c r="F2604" t="s">
        <v>13</v>
      </c>
      <c r="G2604" t="s">
        <v>18</v>
      </c>
      <c r="H2604" t="s">
        <v>15</v>
      </c>
      <c r="I2604">
        <v>99.68</v>
      </c>
      <c r="J2604">
        <v>17.600000000000001</v>
      </c>
      <c r="K2604">
        <v>17.600000000000001</v>
      </c>
      <c r="L2604" t="s">
        <v>16</v>
      </c>
      <c r="M2604" s="8">
        <v>0</v>
      </c>
      <c r="N2604">
        <f t="shared" si="120"/>
        <v>0</v>
      </c>
      <c r="O2604">
        <f t="shared" si="121"/>
        <v>0</v>
      </c>
      <c r="P2604">
        <f t="shared" si="122"/>
        <v>0</v>
      </c>
      <c r="U2604">
        <v>69</v>
      </c>
      <c r="V2604">
        <v>99.68</v>
      </c>
      <c r="W2604">
        <v>17.600000000000001</v>
      </c>
    </row>
    <row r="2605" spans="1:23" x14ac:dyDescent="0.35">
      <c r="A2605">
        <v>32445</v>
      </c>
      <c r="B2605" t="s">
        <v>17</v>
      </c>
      <c r="C2605">
        <v>78</v>
      </c>
      <c r="D2605">
        <v>0</v>
      </c>
      <c r="E2605">
        <v>0</v>
      </c>
      <c r="F2605" t="s">
        <v>13</v>
      </c>
      <c r="G2605" t="s">
        <v>18</v>
      </c>
      <c r="H2605" t="s">
        <v>15</v>
      </c>
      <c r="I2605">
        <v>79.55</v>
      </c>
      <c r="J2605">
        <v>21.1</v>
      </c>
      <c r="K2605">
        <v>21.1</v>
      </c>
      <c r="L2605" t="s">
        <v>16</v>
      </c>
      <c r="M2605" s="8">
        <v>0</v>
      </c>
      <c r="N2605">
        <f t="shared" si="120"/>
        <v>0</v>
      </c>
      <c r="O2605">
        <f t="shared" si="121"/>
        <v>0</v>
      </c>
      <c r="P2605">
        <f t="shared" si="122"/>
        <v>0</v>
      </c>
      <c r="U2605">
        <v>78</v>
      </c>
      <c r="V2605">
        <v>79.55</v>
      </c>
      <c r="W2605">
        <v>21.1</v>
      </c>
    </row>
    <row r="2606" spans="1:23" x14ac:dyDescent="0.35">
      <c r="A2606">
        <v>18752</v>
      </c>
      <c r="B2606" t="s">
        <v>12</v>
      </c>
      <c r="C2606">
        <v>60</v>
      </c>
      <c r="D2606">
        <v>0</v>
      </c>
      <c r="E2606">
        <v>0</v>
      </c>
      <c r="F2606" t="s">
        <v>13</v>
      </c>
      <c r="G2606" t="s">
        <v>14</v>
      </c>
      <c r="H2606" t="s">
        <v>19</v>
      </c>
      <c r="I2606">
        <v>87.86</v>
      </c>
      <c r="J2606">
        <v>29</v>
      </c>
      <c r="K2606">
        <v>29</v>
      </c>
      <c r="L2606" t="s">
        <v>16</v>
      </c>
      <c r="M2606" s="8">
        <v>0</v>
      </c>
      <c r="N2606">
        <f t="shared" si="120"/>
        <v>0</v>
      </c>
      <c r="O2606">
        <f t="shared" si="121"/>
        <v>0</v>
      </c>
      <c r="P2606">
        <f t="shared" si="122"/>
        <v>0</v>
      </c>
      <c r="U2606">
        <v>60</v>
      </c>
      <c r="V2606">
        <v>87.86</v>
      </c>
      <c r="W2606">
        <v>29</v>
      </c>
    </row>
    <row r="2607" spans="1:23" x14ac:dyDescent="0.35">
      <c r="A2607">
        <v>35152</v>
      </c>
      <c r="B2607" t="s">
        <v>12</v>
      </c>
      <c r="C2607">
        <v>10</v>
      </c>
      <c r="D2607">
        <v>0</v>
      </c>
      <c r="E2607">
        <v>0</v>
      </c>
      <c r="F2607" t="s">
        <v>23</v>
      </c>
      <c r="G2607" t="s">
        <v>26</v>
      </c>
      <c r="H2607" t="s">
        <v>15</v>
      </c>
      <c r="I2607">
        <v>76.92</v>
      </c>
      <c r="J2607">
        <v>15.8</v>
      </c>
      <c r="K2607">
        <v>15.8</v>
      </c>
      <c r="L2607" t="s">
        <v>24</v>
      </c>
      <c r="M2607" s="8">
        <v>0</v>
      </c>
      <c r="N2607">
        <f t="shared" si="120"/>
        <v>0</v>
      </c>
      <c r="O2607">
        <f t="shared" si="121"/>
        <v>0</v>
      </c>
      <c r="P2607">
        <f t="shared" si="122"/>
        <v>0</v>
      </c>
      <c r="U2607">
        <v>10</v>
      </c>
      <c r="V2607">
        <v>76.92</v>
      </c>
      <c r="W2607">
        <v>15.8</v>
      </c>
    </row>
    <row r="2608" spans="1:23" x14ac:dyDescent="0.35">
      <c r="A2608">
        <v>70081</v>
      </c>
      <c r="B2608" t="s">
        <v>12</v>
      </c>
      <c r="C2608">
        <v>42</v>
      </c>
      <c r="D2608">
        <v>1</v>
      </c>
      <c r="E2608">
        <v>0</v>
      </c>
      <c r="F2608" t="s">
        <v>13</v>
      </c>
      <c r="G2608" t="s">
        <v>18</v>
      </c>
      <c r="H2608" t="s">
        <v>19</v>
      </c>
      <c r="I2608">
        <v>77.239999999999995</v>
      </c>
      <c r="J2608">
        <v>41.2</v>
      </c>
      <c r="K2608">
        <v>41.2</v>
      </c>
      <c r="L2608" t="s">
        <v>24</v>
      </c>
      <c r="M2608" s="8">
        <v>0</v>
      </c>
      <c r="N2608">
        <f t="shared" si="120"/>
        <v>0</v>
      </c>
      <c r="O2608">
        <f t="shared" si="121"/>
        <v>0</v>
      </c>
      <c r="P2608">
        <f t="shared" si="122"/>
        <v>0</v>
      </c>
      <c r="U2608">
        <v>42</v>
      </c>
      <c r="V2608">
        <v>77.239999999999995</v>
      </c>
      <c r="W2608">
        <v>41.2</v>
      </c>
    </row>
    <row r="2609" spans="1:23" x14ac:dyDescent="0.35">
      <c r="A2609">
        <v>72340</v>
      </c>
      <c r="B2609" t="s">
        <v>12</v>
      </c>
      <c r="C2609">
        <v>21</v>
      </c>
      <c r="D2609">
        <v>0</v>
      </c>
      <c r="E2609">
        <v>0</v>
      </c>
      <c r="F2609" t="s">
        <v>23</v>
      </c>
      <c r="G2609" t="s">
        <v>14</v>
      </c>
      <c r="H2609" t="s">
        <v>15</v>
      </c>
      <c r="I2609">
        <v>120.94</v>
      </c>
      <c r="J2609">
        <v>29.7</v>
      </c>
      <c r="K2609">
        <v>29.7</v>
      </c>
      <c r="L2609" t="s">
        <v>16</v>
      </c>
      <c r="M2609" s="8">
        <v>0</v>
      </c>
      <c r="N2609">
        <f t="shared" si="120"/>
        <v>0</v>
      </c>
      <c r="O2609">
        <f t="shared" si="121"/>
        <v>0</v>
      </c>
      <c r="P2609">
        <f t="shared" si="122"/>
        <v>0</v>
      </c>
      <c r="U2609">
        <v>21</v>
      </c>
      <c r="V2609">
        <v>120.94</v>
      </c>
      <c r="W2609">
        <v>29.7</v>
      </c>
    </row>
    <row r="2610" spans="1:23" x14ac:dyDescent="0.35">
      <c r="A2610">
        <v>67112</v>
      </c>
      <c r="B2610" t="s">
        <v>17</v>
      </c>
      <c r="C2610">
        <v>56</v>
      </c>
      <c r="D2610">
        <v>0</v>
      </c>
      <c r="E2610">
        <v>0</v>
      </c>
      <c r="F2610" t="s">
        <v>13</v>
      </c>
      <c r="G2610" t="s">
        <v>14</v>
      </c>
      <c r="H2610" t="s">
        <v>19</v>
      </c>
      <c r="I2610">
        <v>77.66</v>
      </c>
      <c r="J2610">
        <v>40.799999999999997</v>
      </c>
      <c r="K2610">
        <v>40.799999999999997</v>
      </c>
      <c r="L2610" t="s">
        <v>21</v>
      </c>
      <c r="M2610" s="8">
        <v>0</v>
      </c>
      <c r="N2610">
        <f t="shared" si="120"/>
        <v>0</v>
      </c>
      <c r="O2610">
        <f t="shared" si="121"/>
        <v>0</v>
      </c>
      <c r="P2610">
        <f t="shared" si="122"/>
        <v>0</v>
      </c>
      <c r="U2610">
        <v>56</v>
      </c>
      <c r="V2610">
        <v>77.66</v>
      </c>
      <c r="W2610">
        <v>40.799999999999997</v>
      </c>
    </row>
    <row r="2611" spans="1:23" x14ac:dyDescent="0.35">
      <c r="A2611">
        <v>42323</v>
      </c>
      <c r="B2611" t="s">
        <v>12</v>
      </c>
      <c r="C2611">
        <v>59</v>
      </c>
      <c r="D2611">
        <v>0</v>
      </c>
      <c r="E2611">
        <v>0</v>
      </c>
      <c r="F2611" t="s">
        <v>13</v>
      </c>
      <c r="G2611" t="s">
        <v>25</v>
      </c>
      <c r="H2611" t="s">
        <v>19</v>
      </c>
      <c r="I2611">
        <v>231.95</v>
      </c>
      <c r="J2611">
        <v>33.200000000000003</v>
      </c>
      <c r="K2611">
        <v>33.200000000000003</v>
      </c>
      <c r="L2611" t="s">
        <v>21</v>
      </c>
      <c r="M2611" s="8">
        <v>0</v>
      </c>
      <c r="N2611">
        <f t="shared" si="120"/>
        <v>0</v>
      </c>
      <c r="O2611">
        <f t="shared" si="121"/>
        <v>0</v>
      </c>
      <c r="P2611">
        <f t="shared" si="122"/>
        <v>1</v>
      </c>
      <c r="U2611">
        <v>59</v>
      </c>
      <c r="V2611">
        <v>231.95</v>
      </c>
      <c r="W2611">
        <v>33.200000000000003</v>
      </c>
    </row>
    <row r="2612" spans="1:23" x14ac:dyDescent="0.35">
      <c r="A2612">
        <v>35022</v>
      </c>
      <c r="B2612" t="s">
        <v>17</v>
      </c>
      <c r="C2612">
        <v>69</v>
      </c>
      <c r="D2612">
        <v>0</v>
      </c>
      <c r="E2612">
        <v>0</v>
      </c>
      <c r="F2612" t="s">
        <v>13</v>
      </c>
      <c r="G2612" t="s">
        <v>14</v>
      </c>
      <c r="H2612" t="s">
        <v>15</v>
      </c>
      <c r="I2612">
        <v>111.48</v>
      </c>
      <c r="J2612">
        <v>37</v>
      </c>
      <c r="K2612">
        <v>37</v>
      </c>
      <c r="L2612" t="s">
        <v>22</v>
      </c>
      <c r="M2612" s="8">
        <v>0</v>
      </c>
      <c r="N2612">
        <f t="shared" si="120"/>
        <v>0</v>
      </c>
      <c r="O2612">
        <f t="shared" si="121"/>
        <v>0</v>
      </c>
      <c r="P2612">
        <f t="shared" si="122"/>
        <v>0</v>
      </c>
      <c r="U2612">
        <v>69</v>
      </c>
      <c r="V2612">
        <v>111.48</v>
      </c>
      <c r="W2612">
        <v>37</v>
      </c>
    </row>
    <row r="2613" spans="1:23" x14ac:dyDescent="0.35">
      <c r="A2613">
        <v>21625</v>
      </c>
      <c r="B2613" t="s">
        <v>17</v>
      </c>
      <c r="C2613">
        <v>25</v>
      </c>
      <c r="D2613">
        <v>0</v>
      </c>
      <c r="E2613">
        <v>0</v>
      </c>
      <c r="F2613" t="s">
        <v>13</v>
      </c>
      <c r="G2613" t="s">
        <v>14</v>
      </c>
      <c r="H2613" t="s">
        <v>15</v>
      </c>
      <c r="I2613">
        <v>84.25</v>
      </c>
      <c r="J2613">
        <v>24.5</v>
      </c>
      <c r="K2613">
        <v>24.5</v>
      </c>
      <c r="L2613" t="s">
        <v>24</v>
      </c>
      <c r="M2613" s="8">
        <v>0</v>
      </c>
      <c r="N2613">
        <f t="shared" si="120"/>
        <v>0</v>
      </c>
      <c r="O2613">
        <f t="shared" si="121"/>
        <v>0</v>
      </c>
      <c r="P2613">
        <f t="shared" si="122"/>
        <v>0</v>
      </c>
      <c r="U2613">
        <v>25</v>
      </c>
      <c r="V2613">
        <v>84.25</v>
      </c>
      <c r="W2613">
        <v>24.5</v>
      </c>
    </row>
    <row r="2614" spans="1:23" x14ac:dyDescent="0.35">
      <c r="A2614">
        <v>49972</v>
      </c>
      <c r="B2614" t="s">
        <v>12</v>
      </c>
      <c r="C2614">
        <v>63</v>
      </c>
      <c r="D2614">
        <v>0</v>
      </c>
      <c r="E2614">
        <v>0</v>
      </c>
      <c r="F2614" t="s">
        <v>13</v>
      </c>
      <c r="G2614" t="s">
        <v>18</v>
      </c>
      <c r="H2614" t="s">
        <v>19</v>
      </c>
      <c r="I2614">
        <v>216.38</v>
      </c>
      <c r="J2614">
        <v>34.5</v>
      </c>
      <c r="K2614">
        <v>34.5</v>
      </c>
      <c r="L2614" t="s">
        <v>21</v>
      </c>
      <c r="M2614" s="8">
        <v>0</v>
      </c>
      <c r="N2614">
        <f t="shared" si="120"/>
        <v>0</v>
      </c>
      <c r="O2614">
        <f t="shared" si="121"/>
        <v>0</v>
      </c>
      <c r="P2614">
        <f t="shared" si="122"/>
        <v>1</v>
      </c>
      <c r="U2614">
        <v>63</v>
      </c>
      <c r="V2614">
        <v>216.38</v>
      </c>
      <c r="W2614">
        <v>34.5</v>
      </c>
    </row>
    <row r="2615" spans="1:23" x14ac:dyDescent="0.35">
      <c r="A2615">
        <v>44142</v>
      </c>
      <c r="B2615" t="s">
        <v>12</v>
      </c>
      <c r="C2615">
        <v>25</v>
      </c>
      <c r="D2615">
        <v>0</v>
      </c>
      <c r="E2615">
        <v>0</v>
      </c>
      <c r="F2615" t="s">
        <v>23</v>
      </c>
      <c r="G2615" t="s">
        <v>14</v>
      </c>
      <c r="H2615" t="s">
        <v>19</v>
      </c>
      <c r="I2615">
        <v>95.01</v>
      </c>
      <c r="J2615">
        <v>28</v>
      </c>
      <c r="K2615">
        <v>28</v>
      </c>
      <c r="L2615" t="s">
        <v>21</v>
      </c>
      <c r="M2615" s="8">
        <v>0</v>
      </c>
      <c r="N2615">
        <f t="shared" si="120"/>
        <v>0</v>
      </c>
      <c r="O2615">
        <f t="shared" si="121"/>
        <v>0</v>
      </c>
      <c r="P2615">
        <f t="shared" si="122"/>
        <v>0</v>
      </c>
      <c r="U2615">
        <v>25</v>
      </c>
      <c r="V2615">
        <v>95.01</v>
      </c>
      <c r="W2615">
        <v>28</v>
      </c>
    </row>
    <row r="2616" spans="1:23" x14ac:dyDescent="0.35">
      <c r="A2616">
        <v>364</v>
      </c>
      <c r="B2616" t="s">
        <v>17</v>
      </c>
      <c r="C2616">
        <v>58</v>
      </c>
      <c r="D2616">
        <v>0</v>
      </c>
      <c r="E2616">
        <v>0</v>
      </c>
      <c r="F2616" t="s">
        <v>13</v>
      </c>
      <c r="G2616" t="s">
        <v>14</v>
      </c>
      <c r="H2616" t="s">
        <v>15</v>
      </c>
      <c r="I2616">
        <v>105.74</v>
      </c>
      <c r="J2616">
        <v>26.8</v>
      </c>
      <c r="K2616">
        <v>26.8</v>
      </c>
      <c r="L2616" t="s">
        <v>16</v>
      </c>
      <c r="M2616" s="8">
        <v>0</v>
      </c>
      <c r="N2616">
        <f t="shared" si="120"/>
        <v>0</v>
      </c>
      <c r="O2616">
        <f t="shared" si="121"/>
        <v>0</v>
      </c>
      <c r="P2616">
        <f t="shared" si="122"/>
        <v>0</v>
      </c>
      <c r="U2616">
        <v>58</v>
      </c>
      <c r="V2616">
        <v>105.74</v>
      </c>
      <c r="W2616">
        <v>26.8</v>
      </c>
    </row>
    <row r="2617" spans="1:23" x14ac:dyDescent="0.35">
      <c r="A2617">
        <v>59669</v>
      </c>
      <c r="B2617" t="s">
        <v>17</v>
      </c>
      <c r="C2617">
        <v>28</v>
      </c>
      <c r="D2617">
        <v>0</v>
      </c>
      <c r="E2617">
        <v>0</v>
      </c>
      <c r="F2617" t="s">
        <v>13</v>
      </c>
      <c r="G2617" t="s">
        <v>14</v>
      </c>
      <c r="H2617" t="s">
        <v>19</v>
      </c>
      <c r="I2617">
        <v>58.41</v>
      </c>
      <c r="J2617">
        <v>21</v>
      </c>
      <c r="K2617">
        <v>21</v>
      </c>
      <c r="L2617" t="s">
        <v>24</v>
      </c>
      <c r="M2617" s="8">
        <v>0</v>
      </c>
      <c r="N2617">
        <f t="shared" si="120"/>
        <v>0</v>
      </c>
      <c r="O2617">
        <f t="shared" si="121"/>
        <v>0</v>
      </c>
      <c r="P2617">
        <f t="shared" si="122"/>
        <v>0</v>
      </c>
      <c r="U2617">
        <v>28</v>
      </c>
      <c r="V2617">
        <v>58.41</v>
      </c>
      <c r="W2617">
        <v>21</v>
      </c>
    </row>
    <row r="2618" spans="1:23" x14ac:dyDescent="0.35">
      <c r="A2618">
        <v>69900</v>
      </c>
      <c r="B2618" t="s">
        <v>17</v>
      </c>
      <c r="C2618">
        <v>46</v>
      </c>
      <c r="D2618">
        <v>0</v>
      </c>
      <c r="E2618">
        <v>0</v>
      </c>
      <c r="F2618" t="s">
        <v>13</v>
      </c>
      <c r="G2618" t="s">
        <v>25</v>
      </c>
      <c r="H2618" t="s">
        <v>15</v>
      </c>
      <c r="I2618">
        <v>56.89</v>
      </c>
      <c r="J2618">
        <v>23.8</v>
      </c>
      <c r="K2618">
        <v>23.8</v>
      </c>
      <c r="L2618" t="s">
        <v>22</v>
      </c>
      <c r="M2618" s="8">
        <v>0</v>
      </c>
      <c r="N2618">
        <f t="shared" si="120"/>
        <v>0</v>
      </c>
      <c r="O2618">
        <f t="shared" si="121"/>
        <v>0</v>
      </c>
      <c r="P2618">
        <f t="shared" si="122"/>
        <v>0</v>
      </c>
      <c r="U2618">
        <v>46</v>
      </c>
      <c r="V2618">
        <v>56.89</v>
      </c>
      <c r="W2618">
        <v>23.8</v>
      </c>
    </row>
    <row r="2619" spans="1:23" x14ac:dyDescent="0.35">
      <c r="A2619">
        <v>12753</v>
      </c>
      <c r="B2619" t="s">
        <v>12</v>
      </c>
      <c r="C2619">
        <v>53</v>
      </c>
      <c r="D2619">
        <v>0</v>
      </c>
      <c r="E2619">
        <v>0</v>
      </c>
      <c r="F2619" t="s">
        <v>13</v>
      </c>
      <c r="G2619" t="s">
        <v>14</v>
      </c>
      <c r="H2619" t="s">
        <v>15</v>
      </c>
      <c r="I2619">
        <v>86.25</v>
      </c>
      <c r="J2619">
        <v>29.3</v>
      </c>
      <c r="K2619">
        <v>29.3</v>
      </c>
      <c r="L2619" t="s">
        <v>21</v>
      </c>
      <c r="M2619" s="8">
        <v>0</v>
      </c>
      <c r="N2619">
        <f t="shared" si="120"/>
        <v>0</v>
      </c>
      <c r="O2619">
        <f t="shared" si="121"/>
        <v>0</v>
      </c>
      <c r="P2619">
        <f t="shared" si="122"/>
        <v>0</v>
      </c>
      <c r="U2619">
        <v>53</v>
      </c>
      <c r="V2619">
        <v>86.25</v>
      </c>
      <c r="W2619">
        <v>29.3</v>
      </c>
    </row>
    <row r="2620" spans="1:23" x14ac:dyDescent="0.35">
      <c r="A2620">
        <v>10273</v>
      </c>
      <c r="B2620" t="s">
        <v>17</v>
      </c>
      <c r="C2620">
        <v>37</v>
      </c>
      <c r="D2620">
        <v>0</v>
      </c>
      <c r="E2620">
        <v>0</v>
      </c>
      <c r="F2620" t="s">
        <v>13</v>
      </c>
      <c r="G2620" t="s">
        <v>14</v>
      </c>
      <c r="H2620" t="s">
        <v>19</v>
      </c>
      <c r="I2620">
        <v>86.49</v>
      </c>
      <c r="J2620">
        <v>24.4</v>
      </c>
      <c r="K2620">
        <v>24.4</v>
      </c>
      <c r="L2620" t="s">
        <v>24</v>
      </c>
      <c r="M2620" s="8">
        <v>0</v>
      </c>
      <c r="N2620">
        <f t="shared" si="120"/>
        <v>0</v>
      </c>
      <c r="O2620">
        <f t="shared" si="121"/>
        <v>0</v>
      </c>
      <c r="P2620">
        <f t="shared" si="122"/>
        <v>0</v>
      </c>
      <c r="U2620">
        <v>37</v>
      </c>
      <c r="V2620">
        <v>86.49</v>
      </c>
      <c r="W2620">
        <v>24.4</v>
      </c>
    </row>
    <row r="2621" spans="1:23" x14ac:dyDescent="0.35">
      <c r="A2621">
        <v>30824</v>
      </c>
      <c r="B2621" t="s">
        <v>12</v>
      </c>
      <c r="C2621">
        <v>12</v>
      </c>
      <c r="D2621">
        <v>0</v>
      </c>
      <c r="E2621">
        <v>0</v>
      </c>
      <c r="F2621" t="s">
        <v>23</v>
      </c>
      <c r="G2621" t="s">
        <v>26</v>
      </c>
      <c r="H2621" t="s">
        <v>19</v>
      </c>
      <c r="I2621">
        <v>115.47</v>
      </c>
      <c r="J2621">
        <v>22.6</v>
      </c>
      <c r="K2621">
        <v>22.6</v>
      </c>
      <c r="L2621" t="s">
        <v>24</v>
      </c>
      <c r="M2621" s="8">
        <v>0</v>
      </c>
      <c r="N2621">
        <f t="shared" si="120"/>
        <v>0</v>
      </c>
      <c r="O2621">
        <f t="shared" si="121"/>
        <v>0</v>
      </c>
      <c r="P2621">
        <f t="shared" si="122"/>
        <v>0</v>
      </c>
      <c r="U2621">
        <v>12</v>
      </c>
      <c r="V2621">
        <v>115.47</v>
      </c>
      <c r="W2621">
        <v>22.6</v>
      </c>
    </row>
    <row r="2622" spans="1:23" x14ac:dyDescent="0.35">
      <c r="A2622">
        <v>587</v>
      </c>
      <c r="B2622" t="s">
        <v>17</v>
      </c>
      <c r="C2622">
        <v>14</v>
      </c>
      <c r="D2622">
        <v>0</v>
      </c>
      <c r="E2622">
        <v>0</v>
      </c>
      <c r="F2622" t="s">
        <v>23</v>
      </c>
      <c r="G2622" t="s">
        <v>26</v>
      </c>
      <c r="H2622" t="s">
        <v>19</v>
      </c>
      <c r="I2622">
        <v>92.22</v>
      </c>
      <c r="J2622">
        <v>22.8</v>
      </c>
      <c r="K2622">
        <v>22.8</v>
      </c>
      <c r="L2622" t="s">
        <v>24</v>
      </c>
      <c r="M2622" s="8">
        <v>0</v>
      </c>
      <c r="N2622">
        <f t="shared" si="120"/>
        <v>0</v>
      </c>
      <c r="O2622">
        <f t="shared" si="121"/>
        <v>0</v>
      </c>
      <c r="P2622">
        <f t="shared" si="122"/>
        <v>0</v>
      </c>
      <c r="U2622">
        <v>14</v>
      </c>
      <c r="V2622">
        <v>92.22</v>
      </c>
      <c r="W2622">
        <v>22.8</v>
      </c>
    </row>
    <row r="2623" spans="1:23" x14ac:dyDescent="0.35">
      <c r="A2623">
        <v>55856</v>
      </c>
      <c r="B2623" t="s">
        <v>17</v>
      </c>
      <c r="C2623">
        <v>60</v>
      </c>
      <c r="D2623">
        <v>0</v>
      </c>
      <c r="E2623">
        <v>0</v>
      </c>
      <c r="F2623" t="s">
        <v>13</v>
      </c>
      <c r="G2623" t="s">
        <v>14</v>
      </c>
      <c r="H2623" t="s">
        <v>19</v>
      </c>
      <c r="I2623">
        <v>83.16</v>
      </c>
      <c r="J2623">
        <v>29.7</v>
      </c>
      <c r="K2623">
        <v>29.7</v>
      </c>
      <c r="L2623" t="s">
        <v>22</v>
      </c>
      <c r="M2623" s="8">
        <v>0</v>
      </c>
      <c r="N2623">
        <f t="shared" si="120"/>
        <v>0</v>
      </c>
      <c r="O2623">
        <f t="shared" si="121"/>
        <v>0</v>
      </c>
      <c r="P2623">
        <f t="shared" si="122"/>
        <v>0</v>
      </c>
      <c r="U2623">
        <v>60</v>
      </c>
      <c r="V2623">
        <v>83.16</v>
      </c>
      <c r="W2623">
        <v>29.7</v>
      </c>
    </row>
    <row r="2624" spans="1:23" x14ac:dyDescent="0.35">
      <c r="A2624">
        <v>47196</v>
      </c>
      <c r="B2624" t="s">
        <v>12</v>
      </c>
      <c r="C2624">
        <v>42</v>
      </c>
      <c r="D2624">
        <v>0</v>
      </c>
      <c r="E2624">
        <v>0</v>
      </c>
      <c r="F2624" t="s">
        <v>13</v>
      </c>
      <c r="G2624" t="s">
        <v>14</v>
      </c>
      <c r="H2624" t="s">
        <v>19</v>
      </c>
      <c r="I2624">
        <v>110.68</v>
      </c>
      <c r="J2624">
        <v>32.4</v>
      </c>
      <c r="K2624">
        <v>32.4</v>
      </c>
      <c r="L2624" t="s">
        <v>16</v>
      </c>
      <c r="M2624" s="8">
        <v>0</v>
      </c>
      <c r="N2624">
        <f t="shared" si="120"/>
        <v>0</v>
      </c>
      <c r="O2624">
        <f t="shared" si="121"/>
        <v>0</v>
      </c>
      <c r="P2624">
        <f t="shared" si="122"/>
        <v>0</v>
      </c>
      <c r="U2624">
        <v>42</v>
      </c>
      <c r="V2624">
        <v>110.68</v>
      </c>
      <c r="W2624">
        <v>32.4</v>
      </c>
    </row>
    <row r="2625" spans="1:23" x14ac:dyDescent="0.35">
      <c r="A2625">
        <v>67724</v>
      </c>
      <c r="B2625" t="s">
        <v>17</v>
      </c>
      <c r="C2625">
        <v>65</v>
      </c>
      <c r="D2625">
        <v>0</v>
      </c>
      <c r="E2625">
        <v>0</v>
      </c>
      <c r="F2625" t="s">
        <v>13</v>
      </c>
      <c r="G2625" t="s">
        <v>14</v>
      </c>
      <c r="H2625" t="s">
        <v>19</v>
      </c>
      <c r="I2625">
        <v>70.06</v>
      </c>
      <c r="J2625">
        <v>35.799999999999997</v>
      </c>
      <c r="K2625">
        <v>35.799999999999997</v>
      </c>
      <c r="L2625" t="s">
        <v>24</v>
      </c>
      <c r="M2625" s="8">
        <v>0</v>
      </c>
      <c r="N2625">
        <f t="shared" si="120"/>
        <v>0</v>
      </c>
      <c r="O2625">
        <f t="shared" si="121"/>
        <v>0</v>
      </c>
      <c r="P2625">
        <f t="shared" si="122"/>
        <v>0</v>
      </c>
      <c r="U2625">
        <v>65</v>
      </c>
      <c r="V2625">
        <v>70.06</v>
      </c>
      <c r="W2625">
        <v>35.799999999999997</v>
      </c>
    </row>
    <row r="2626" spans="1:23" x14ac:dyDescent="0.35">
      <c r="A2626">
        <v>23488</v>
      </c>
      <c r="B2626" t="s">
        <v>12</v>
      </c>
      <c r="C2626">
        <v>80</v>
      </c>
      <c r="D2626">
        <v>1</v>
      </c>
      <c r="E2626">
        <v>0</v>
      </c>
      <c r="F2626" t="s">
        <v>13</v>
      </c>
      <c r="G2626" t="s">
        <v>18</v>
      </c>
      <c r="H2626" t="s">
        <v>15</v>
      </c>
      <c r="I2626">
        <v>213.33</v>
      </c>
      <c r="J2626">
        <v>31.1</v>
      </c>
      <c r="K2626">
        <v>31.1</v>
      </c>
      <c r="L2626" t="s">
        <v>16</v>
      </c>
      <c r="M2626" s="8">
        <v>0</v>
      </c>
      <c r="N2626">
        <f t="shared" si="120"/>
        <v>0</v>
      </c>
      <c r="O2626">
        <f t="shared" si="121"/>
        <v>0</v>
      </c>
      <c r="P2626">
        <f t="shared" si="122"/>
        <v>1</v>
      </c>
      <c r="U2626">
        <v>80</v>
      </c>
      <c r="V2626">
        <v>213.33</v>
      </c>
      <c r="W2626">
        <v>31.1</v>
      </c>
    </row>
    <row r="2627" spans="1:23" x14ac:dyDescent="0.35">
      <c r="A2627">
        <v>2849</v>
      </c>
      <c r="B2627" t="s">
        <v>12</v>
      </c>
      <c r="C2627">
        <v>32</v>
      </c>
      <c r="D2627">
        <v>0</v>
      </c>
      <c r="E2627">
        <v>0</v>
      </c>
      <c r="F2627" t="s">
        <v>13</v>
      </c>
      <c r="G2627" t="s">
        <v>14</v>
      </c>
      <c r="H2627" t="s">
        <v>15</v>
      </c>
      <c r="I2627">
        <v>93.52</v>
      </c>
      <c r="J2627">
        <v>31.9</v>
      </c>
      <c r="K2627">
        <v>31.9</v>
      </c>
      <c r="L2627" t="s">
        <v>24</v>
      </c>
      <c r="M2627" s="8">
        <v>0</v>
      </c>
      <c r="N2627">
        <f t="shared" ref="N2627:N2690" si="123">IF(OR(J2627&gt;47.5,J2627&lt;9.1),1,0)</f>
        <v>0</v>
      </c>
      <c r="O2627">
        <f t="shared" ref="O2627:O2690" si="124">IF(OR(C2627&lt;-29,C2627&gt;115),1,0)</f>
        <v>0</v>
      </c>
      <c r="P2627">
        <f t="shared" ref="P2627:P2690" si="125">IF(OR(I2627&lt;21.98,I2627&gt;169.36),1,0)</f>
        <v>0</v>
      </c>
      <c r="U2627">
        <v>32</v>
      </c>
      <c r="V2627">
        <v>93.52</v>
      </c>
      <c r="W2627">
        <v>31.9</v>
      </c>
    </row>
    <row r="2628" spans="1:23" x14ac:dyDescent="0.35">
      <c r="A2628">
        <v>12134</v>
      </c>
      <c r="B2628" t="s">
        <v>17</v>
      </c>
      <c r="C2628">
        <v>53</v>
      </c>
      <c r="D2628">
        <v>0</v>
      </c>
      <c r="E2628">
        <v>0</v>
      </c>
      <c r="F2628" t="s">
        <v>13</v>
      </c>
      <c r="G2628" t="s">
        <v>25</v>
      </c>
      <c r="H2628" t="s">
        <v>19</v>
      </c>
      <c r="I2628">
        <v>87.62</v>
      </c>
      <c r="J2628">
        <v>33.700000000000003</v>
      </c>
      <c r="K2628">
        <v>33.700000000000003</v>
      </c>
      <c r="L2628" t="s">
        <v>22</v>
      </c>
      <c r="M2628" s="8">
        <v>0</v>
      </c>
      <c r="N2628">
        <f t="shared" si="123"/>
        <v>0</v>
      </c>
      <c r="O2628">
        <f t="shared" si="124"/>
        <v>0</v>
      </c>
      <c r="P2628">
        <f t="shared" si="125"/>
        <v>0</v>
      </c>
      <c r="U2628">
        <v>53</v>
      </c>
      <c r="V2628">
        <v>87.62</v>
      </c>
      <c r="W2628">
        <v>33.700000000000003</v>
      </c>
    </row>
    <row r="2629" spans="1:23" x14ac:dyDescent="0.35">
      <c r="A2629">
        <v>24058</v>
      </c>
      <c r="B2629" t="s">
        <v>17</v>
      </c>
      <c r="C2629">
        <v>50</v>
      </c>
      <c r="D2629">
        <v>0</v>
      </c>
      <c r="E2629">
        <v>0</v>
      </c>
      <c r="F2629" t="s">
        <v>13</v>
      </c>
      <c r="G2629" t="s">
        <v>25</v>
      </c>
      <c r="H2629" t="s">
        <v>19</v>
      </c>
      <c r="I2629">
        <v>77.67</v>
      </c>
      <c r="J2629">
        <v>25.6</v>
      </c>
      <c r="K2629">
        <v>25.6</v>
      </c>
      <c r="L2629" t="s">
        <v>21</v>
      </c>
      <c r="M2629" s="8">
        <v>0</v>
      </c>
      <c r="N2629">
        <f t="shared" si="123"/>
        <v>0</v>
      </c>
      <c r="O2629">
        <f t="shared" si="124"/>
        <v>0</v>
      </c>
      <c r="P2629">
        <f t="shared" si="125"/>
        <v>0</v>
      </c>
      <c r="U2629">
        <v>50</v>
      </c>
      <c r="V2629">
        <v>77.67</v>
      </c>
      <c r="W2629">
        <v>25.6</v>
      </c>
    </row>
    <row r="2630" spans="1:23" x14ac:dyDescent="0.35">
      <c r="A2630">
        <v>15117</v>
      </c>
      <c r="B2630" t="s">
        <v>17</v>
      </c>
      <c r="C2630">
        <v>23</v>
      </c>
      <c r="D2630">
        <v>0</v>
      </c>
      <c r="E2630">
        <v>0</v>
      </c>
      <c r="F2630" t="s">
        <v>23</v>
      </c>
      <c r="G2630" t="s">
        <v>14</v>
      </c>
      <c r="H2630" t="s">
        <v>19</v>
      </c>
      <c r="I2630">
        <v>95.66</v>
      </c>
      <c r="J2630">
        <v>19.899999999999999</v>
      </c>
      <c r="K2630">
        <v>19.899999999999999</v>
      </c>
      <c r="L2630" t="s">
        <v>22</v>
      </c>
      <c r="M2630" s="8">
        <v>0</v>
      </c>
      <c r="N2630">
        <f t="shared" si="123"/>
        <v>0</v>
      </c>
      <c r="O2630">
        <f t="shared" si="124"/>
        <v>0</v>
      </c>
      <c r="P2630">
        <f t="shared" si="125"/>
        <v>0</v>
      </c>
      <c r="U2630">
        <v>23</v>
      </c>
      <c r="V2630">
        <v>95.66</v>
      </c>
      <c r="W2630">
        <v>19.899999999999999</v>
      </c>
    </row>
    <row r="2631" spans="1:23" x14ac:dyDescent="0.35">
      <c r="A2631">
        <v>72915</v>
      </c>
      <c r="B2631" t="s">
        <v>17</v>
      </c>
      <c r="C2631">
        <v>45</v>
      </c>
      <c r="D2631">
        <v>0</v>
      </c>
      <c r="E2631">
        <v>0</v>
      </c>
      <c r="F2631" t="s">
        <v>13</v>
      </c>
      <c r="G2631" t="s">
        <v>14</v>
      </c>
      <c r="H2631" t="s">
        <v>15</v>
      </c>
      <c r="I2631">
        <v>172.33</v>
      </c>
      <c r="J2631">
        <v>45.3</v>
      </c>
      <c r="K2631">
        <v>45.3</v>
      </c>
      <c r="L2631" t="s">
        <v>16</v>
      </c>
      <c r="M2631" s="8">
        <v>0</v>
      </c>
      <c r="N2631">
        <f t="shared" si="123"/>
        <v>0</v>
      </c>
      <c r="O2631">
        <f t="shared" si="124"/>
        <v>0</v>
      </c>
      <c r="P2631">
        <f t="shared" si="125"/>
        <v>1</v>
      </c>
      <c r="U2631">
        <v>45</v>
      </c>
      <c r="V2631">
        <v>172.33</v>
      </c>
      <c r="W2631">
        <v>45.3</v>
      </c>
    </row>
    <row r="2632" spans="1:23" x14ac:dyDescent="0.35">
      <c r="A2632">
        <v>61836</v>
      </c>
      <c r="B2632" t="s">
        <v>17</v>
      </c>
      <c r="C2632">
        <v>0.8</v>
      </c>
      <c r="D2632">
        <v>0</v>
      </c>
      <c r="E2632">
        <v>0</v>
      </c>
      <c r="F2632" t="s">
        <v>23</v>
      </c>
      <c r="G2632" t="s">
        <v>26</v>
      </c>
      <c r="H2632" t="s">
        <v>15</v>
      </c>
      <c r="I2632">
        <v>106.59</v>
      </c>
      <c r="J2632">
        <v>15.5</v>
      </c>
      <c r="K2632">
        <v>15.5</v>
      </c>
      <c r="L2632" t="s">
        <v>24</v>
      </c>
      <c r="M2632" s="8">
        <v>0</v>
      </c>
      <c r="N2632">
        <f t="shared" si="123"/>
        <v>0</v>
      </c>
      <c r="O2632">
        <f t="shared" si="124"/>
        <v>0</v>
      </c>
      <c r="P2632">
        <f t="shared" si="125"/>
        <v>0</v>
      </c>
      <c r="U2632">
        <v>0.8</v>
      </c>
      <c r="V2632">
        <v>106.59</v>
      </c>
      <c r="W2632">
        <v>15.5</v>
      </c>
    </row>
    <row r="2633" spans="1:23" x14ac:dyDescent="0.35">
      <c r="A2633">
        <v>13116</v>
      </c>
      <c r="B2633" t="s">
        <v>12</v>
      </c>
      <c r="C2633">
        <v>49</v>
      </c>
      <c r="D2633">
        <v>0</v>
      </c>
      <c r="E2633">
        <v>0</v>
      </c>
      <c r="F2633" t="s">
        <v>13</v>
      </c>
      <c r="G2633" t="s">
        <v>14</v>
      </c>
      <c r="H2633" t="s">
        <v>15</v>
      </c>
      <c r="I2633">
        <v>87.06</v>
      </c>
      <c r="J2633">
        <v>28.3</v>
      </c>
      <c r="K2633">
        <v>28.3</v>
      </c>
      <c r="L2633" t="s">
        <v>21</v>
      </c>
      <c r="M2633" s="8">
        <v>0</v>
      </c>
      <c r="N2633">
        <f t="shared" si="123"/>
        <v>0</v>
      </c>
      <c r="O2633">
        <f t="shared" si="124"/>
        <v>0</v>
      </c>
      <c r="P2633">
        <f t="shared" si="125"/>
        <v>0</v>
      </c>
      <c r="U2633">
        <v>49</v>
      </c>
      <c r="V2633">
        <v>87.06</v>
      </c>
      <c r="W2633">
        <v>28.3</v>
      </c>
    </row>
    <row r="2634" spans="1:23" x14ac:dyDescent="0.35">
      <c r="A2634">
        <v>48146</v>
      </c>
      <c r="B2634" t="s">
        <v>12</v>
      </c>
      <c r="C2634">
        <v>70</v>
      </c>
      <c r="D2634">
        <v>0</v>
      </c>
      <c r="E2634">
        <v>1</v>
      </c>
      <c r="F2634" t="s">
        <v>13</v>
      </c>
      <c r="G2634" t="s">
        <v>14</v>
      </c>
      <c r="H2634" t="s">
        <v>19</v>
      </c>
      <c r="I2634">
        <v>93.02</v>
      </c>
      <c r="J2634">
        <v>40.200000000000003</v>
      </c>
      <c r="K2634">
        <v>40.200000000000003</v>
      </c>
      <c r="L2634" t="s">
        <v>16</v>
      </c>
      <c r="M2634" s="8">
        <v>0</v>
      </c>
      <c r="N2634">
        <f t="shared" si="123"/>
        <v>0</v>
      </c>
      <c r="O2634">
        <f t="shared" si="124"/>
        <v>0</v>
      </c>
      <c r="P2634">
        <f t="shared" si="125"/>
        <v>0</v>
      </c>
      <c r="U2634">
        <v>70</v>
      </c>
      <c r="V2634">
        <v>93.02</v>
      </c>
      <c r="W2634">
        <v>40.200000000000003</v>
      </c>
    </row>
    <row r="2635" spans="1:23" x14ac:dyDescent="0.35">
      <c r="A2635">
        <v>72819</v>
      </c>
      <c r="B2635" t="s">
        <v>17</v>
      </c>
      <c r="C2635">
        <v>82</v>
      </c>
      <c r="D2635">
        <v>0</v>
      </c>
      <c r="E2635">
        <v>0</v>
      </c>
      <c r="F2635" t="s">
        <v>13</v>
      </c>
      <c r="G2635" t="s">
        <v>18</v>
      </c>
      <c r="H2635" t="s">
        <v>15</v>
      </c>
      <c r="I2635">
        <v>243.59</v>
      </c>
      <c r="J2635">
        <v>24.3</v>
      </c>
      <c r="K2635">
        <v>24.3</v>
      </c>
      <c r="L2635" t="s">
        <v>21</v>
      </c>
      <c r="M2635" s="8">
        <v>0</v>
      </c>
      <c r="N2635">
        <f t="shared" si="123"/>
        <v>0</v>
      </c>
      <c r="O2635">
        <f t="shared" si="124"/>
        <v>0</v>
      </c>
      <c r="P2635">
        <f t="shared" si="125"/>
        <v>1</v>
      </c>
      <c r="U2635">
        <v>82</v>
      </c>
      <c r="V2635">
        <v>243.59</v>
      </c>
      <c r="W2635">
        <v>24.3</v>
      </c>
    </row>
    <row r="2636" spans="1:23" x14ac:dyDescent="0.35">
      <c r="A2636">
        <v>20070</v>
      </c>
      <c r="B2636" t="s">
        <v>12</v>
      </c>
      <c r="C2636">
        <v>23</v>
      </c>
      <c r="D2636">
        <v>0</v>
      </c>
      <c r="E2636">
        <v>0</v>
      </c>
      <c r="F2636" t="s">
        <v>23</v>
      </c>
      <c r="G2636" t="s">
        <v>14</v>
      </c>
      <c r="H2636" t="s">
        <v>15</v>
      </c>
      <c r="I2636">
        <v>86.7</v>
      </c>
      <c r="J2636">
        <v>24.6</v>
      </c>
      <c r="K2636">
        <v>24.6</v>
      </c>
      <c r="L2636" t="s">
        <v>24</v>
      </c>
      <c r="M2636" s="8">
        <v>0</v>
      </c>
      <c r="N2636">
        <f t="shared" si="123"/>
        <v>0</v>
      </c>
      <c r="O2636">
        <f t="shared" si="124"/>
        <v>0</v>
      </c>
      <c r="P2636">
        <f t="shared" si="125"/>
        <v>0</v>
      </c>
      <c r="U2636">
        <v>23</v>
      </c>
      <c r="V2636">
        <v>86.7</v>
      </c>
      <c r="W2636">
        <v>24.6</v>
      </c>
    </row>
    <row r="2637" spans="1:23" x14ac:dyDescent="0.35">
      <c r="A2637">
        <v>8778</v>
      </c>
      <c r="B2637" t="s">
        <v>17</v>
      </c>
      <c r="C2637">
        <v>79</v>
      </c>
      <c r="D2637">
        <v>0</v>
      </c>
      <c r="E2637">
        <v>0</v>
      </c>
      <c r="F2637" t="s">
        <v>13</v>
      </c>
      <c r="G2637" t="s">
        <v>18</v>
      </c>
      <c r="H2637" t="s">
        <v>19</v>
      </c>
      <c r="I2637">
        <v>97.81</v>
      </c>
      <c r="J2637">
        <v>26.6</v>
      </c>
      <c r="K2637">
        <v>26.6</v>
      </c>
      <c r="L2637" t="s">
        <v>16</v>
      </c>
      <c r="M2637" s="8">
        <v>0</v>
      </c>
      <c r="N2637">
        <f t="shared" si="123"/>
        <v>0</v>
      </c>
      <c r="O2637">
        <f t="shared" si="124"/>
        <v>0</v>
      </c>
      <c r="P2637">
        <f t="shared" si="125"/>
        <v>0</v>
      </c>
      <c r="U2637">
        <v>79</v>
      </c>
      <c r="V2637">
        <v>97.81</v>
      </c>
      <c r="W2637">
        <v>26.6</v>
      </c>
    </row>
    <row r="2638" spans="1:23" x14ac:dyDescent="0.35">
      <c r="A2638">
        <v>13764</v>
      </c>
      <c r="B2638" t="s">
        <v>17</v>
      </c>
      <c r="C2638">
        <v>74</v>
      </c>
      <c r="D2638">
        <v>0</v>
      </c>
      <c r="E2638">
        <v>0</v>
      </c>
      <c r="F2638" t="s">
        <v>13</v>
      </c>
      <c r="G2638" t="s">
        <v>14</v>
      </c>
      <c r="H2638" t="s">
        <v>15</v>
      </c>
      <c r="I2638">
        <v>116.04</v>
      </c>
      <c r="J2638">
        <v>30.9</v>
      </c>
      <c r="K2638">
        <v>30.9</v>
      </c>
      <c r="L2638" t="s">
        <v>21</v>
      </c>
      <c r="M2638" s="8">
        <v>0</v>
      </c>
      <c r="N2638">
        <f t="shared" si="123"/>
        <v>0</v>
      </c>
      <c r="O2638">
        <f t="shared" si="124"/>
        <v>0</v>
      </c>
      <c r="P2638">
        <f t="shared" si="125"/>
        <v>0</v>
      </c>
      <c r="U2638">
        <v>74</v>
      </c>
      <c r="V2638">
        <v>116.04</v>
      </c>
      <c r="W2638">
        <v>30.9</v>
      </c>
    </row>
    <row r="2639" spans="1:23" x14ac:dyDescent="0.35">
      <c r="A2639">
        <v>2005</v>
      </c>
      <c r="B2639" t="s">
        <v>12</v>
      </c>
      <c r="C2639">
        <v>78</v>
      </c>
      <c r="D2639">
        <v>0</v>
      </c>
      <c r="E2639">
        <v>1</v>
      </c>
      <c r="F2639" t="s">
        <v>13</v>
      </c>
      <c r="G2639" t="s">
        <v>18</v>
      </c>
      <c r="H2639" t="s">
        <v>15</v>
      </c>
      <c r="I2639">
        <v>169.43</v>
      </c>
      <c r="J2639">
        <v>23.5</v>
      </c>
      <c r="K2639">
        <v>23.5</v>
      </c>
      <c r="L2639" t="s">
        <v>16</v>
      </c>
      <c r="M2639" s="8">
        <v>0</v>
      </c>
      <c r="N2639">
        <f t="shared" si="123"/>
        <v>0</v>
      </c>
      <c r="O2639">
        <f t="shared" si="124"/>
        <v>0</v>
      </c>
      <c r="P2639">
        <f t="shared" si="125"/>
        <v>1</v>
      </c>
      <c r="U2639">
        <v>78</v>
      </c>
      <c r="V2639">
        <v>169.43</v>
      </c>
      <c r="W2639">
        <v>23.5</v>
      </c>
    </row>
    <row r="2640" spans="1:23" x14ac:dyDescent="0.35">
      <c r="A2640">
        <v>8616</v>
      </c>
      <c r="B2640" t="s">
        <v>17</v>
      </c>
      <c r="C2640">
        <v>50</v>
      </c>
      <c r="D2640">
        <v>0</v>
      </c>
      <c r="E2640">
        <v>0</v>
      </c>
      <c r="F2640" t="s">
        <v>13</v>
      </c>
      <c r="G2640" t="s">
        <v>14</v>
      </c>
      <c r="H2640" t="s">
        <v>19</v>
      </c>
      <c r="I2640">
        <v>68.41</v>
      </c>
      <c r="J2640">
        <v>23.9</v>
      </c>
      <c r="K2640">
        <v>23.9</v>
      </c>
      <c r="L2640" t="s">
        <v>22</v>
      </c>
      <c r="M2640" s="8">
        <v>0</v>
      </c>
      <c r="N2640">
        <f t="shared" si="123"/>
        <v>0</v>
      </c>
      <c r="O2640">
        <f t="shared" si="124"/>
        <v>0</v>
      </c>
      <c r="P2640">
        <f t="shared" si="125"/>
        <v>0</v>
      </c>
      <c r="U2640">
        <v>50</v>
      </c>
      <c r="V2640">
        <v>68.41</v>
      </c>
      <c r="W2640">
        <v>23.9</v>
      </c>
    </row>
    <row r="2641" spans="1:23" x14ac:dyDescent="0.35">
      <c r="A2641">
        <v>51524</v>
      </c>
      <c r="B2641" t="s">
        <v>17</v>
      </c>
      <c r="C2641">
        <v>34</v>
      </c>
      <c r="D2641">
        <v>0</v>
      </c>
      <c r="E2641">
        <v>0</v>
      </c>
      <c r="F2641" t="s">
        <v>13</v>
      </c>
      <c r="G2641" t="s">
        <v>14</v>
      </c>
      <c r="H2641" t="s">
        <v>19</v>
      </c>
      <c r="I2641">
        <v>94.44</v>
      </c>
      <c r="J2641">
        <v>34.200000000000003</v>
      </c>
      <c r="K2641">
        <v>34.200000000000003</v>
      </c>
      <c r="L2641" t="s">
        <v>24</v>
      </c>
      <c r="M2641" s="8">
        <v>0</v>
      </c>
      <c r="N2641">
        <f t="shared" si="123"/>
        <v>0</v>
      </c>
      <c r="O2641">
        <f t="shared" si="124"/>
        <v>0</v>
      </c>
      <c r="P2641">
        <f t="shared" si="125"/>
        <v>0</v>
      </c>
      <c r="U2641">
        <v>34</v>
      </c>
      <c r="V2641">
        <v>94.44</v>
      </c>
      <c r="W2641">
        <v>34.200000000000003</v>
      </c>
    </row>
    <row r="2642" spans="1:23" x14ac:dyDescent="0.35">
      <c r="A2642">
        <v>50541</v>
      </c>
      <c r="B2642" t="s">
        <v>12</v>
      </c>
      <c r="C2642">
        <v>47</v>
      </c>
      <c r="D2642">
        <v>0</v>
      </c>
      <c r="E2642">
        <v>0</v>
      </c>
      <c r="F2642" t="s">
        <v>13</v>
      </c>
      <c r="G2642" t="s">
        <v>25</v>
      </c>
      <c r="H2642" t="s">
        <v>15</v>
      </c>
      <c r="I2642">
        <v>73.48</v>
      </c>
      <c r="J2642">
        <v>34.9</v>
      </c>
      <c r="K2642">
        <v>34.9</v>
      </c>
      <c r="L2642" t="s">
        <v>22</v>
      </c>
      <c r="M2642" s="8">
        <v>0</v>
      </c>
      <c r="N2642">
        <f t="shared" si="123"/>
        <v>0</v>
      </c>
      <c r="O2642">
        <f t="shared" si="124"/>
        <v>0</v>
      </c>
      <c r="P2642">
        <f t="shared" si="125"/>
        <v>0</v>
      </c>
      <c r="U2642">
        <v>47</v>
      </c>
      <c r="V2642">
        <v>73.48</v>
      </c>
      <c r="W2642">
        <v>34.9</v>
      </c>
    </row>
    <row r="2643" spans="1:23" x14ac:dyDescent="0.35">
      <c r="A2643">
        <v>21971</v>
      </c>
      <c r="B2643" t="s">
        <v>17</v>
      </c>
      <c r="C2643">
        <v>52</v>
      </c>
      <c r="D2643">
        <v>0</v>
      </c>
      <c r="E2643">
        <v>0</v>
      </c>
      <c r="F2643" t="s">
        <v>13</v>
      </c>
      <c r="G2643" t="s">
        <v>25</v>
      </c>
      <c r="H2643" t="s">
        <v>19</v>
      </c>
      <c r="I2643">
        <v>183.87</v>
      </c>
      <c r="J2643">
        <v>26.2</v>
      </c>
      <c r="K2643">
        <v>26.2</v>
      </c>
      <c r="L2643" t="s">
        <v>21</v>
      </c>
      <c r="M2643" s="8">
        <v>0</v>
      </c>
      <c r="N2643">
        <f t="shared" si="123"/>
        <v>0</v>
      </c>
      <c r="O2643">
        <f t="shared" si="124"/>
        <v>0</v>
      </c>
      <c r="P2643">
        <f t="shared" si="125"/>
        <v>1</v>
      </c>
      <c r="U2643">
        <v>52</v>
      </c>
      <c r="V2643">
        <v>183.87</v>
      </c>
      <c r="W2643">
        <v>26.2</v>
      </c>
    </row>
    <row r="2644" spans="1:23" x14ac:dyDescent="0.35">
      <c r="A2644">
        <v>32183</v>
      </c>
      <c r="B2644" t="s">
        <v>17</v>
      </c>
      <c r="C2644">
        <v>67</v>
      </c>
      <c r="D2644">
        <v>0</v>
      </c>
      <c r="E2644">
        <v>0</v>
      </c>
      <c r="F2644" t="s">
        <v>13</v>
      </c>
      <c r="G2644" t="s">
        <v>14</v>
      </c>
      <c r="H2644" t="s">
        <v>19</v>
      </c>
      <c r="I2644">
        <v>66.08</v>
      </c>
      <c r="J2644">
        <v>36.200000000000003</v>
      </c>
      <c r="K2644">
        <v>36.200000000000003</v>
      </c>
      <c r="L2644" t="s">
        <v>21</v>
      </c>
      <c r="M2644" s="8">
        <v>0</v>
      </c>
      <c r="N2644">
        <f t="shared" si="123"/>
        <v>0</v>
      </c>
      <c r="O2644">
        <f t="shared" si="124"/>
        <v>0</v>
      </c>
      <c r="P2644">
        <f t="shared" si="125"/>
        <v>0</v>
      </c>
      <c r="U2644">
        <v>67</v>
      </c>
      <c r="V2644">
        <v>66.08</v>
      </c>
      <c r="W2644">
        <v>36.200000000000003</v>
      </c>
    </row>
    <row r="2645" spans="1:23" x14ac:dyDescent="0.35">
      <c r="A2645">
        <v>30145</v>
      </c>
      <c r="B2645" t="s">
        <v>17</v>
      </c>
      <c r="C2645">
        <v>62</v>
      </c>
      <c r="D2645">
        <v>0</v>
      </c>
      <c r="E2645">
        <v>0</v>
      </c>
      <c r="F2645" t="s">
        <v>13</v>
      </c>
      <c r="G2645" t="s">
        <v>14</v>
      </c>
      <c r="H2645" t="s">
        <v>19</v>
      </c>
      <c r="I2645">
        <v>72.19</v>
      </c>
      <c r="J2645">
        <v>22.4</v>
      </c>
      <c r="K2645">
        <v>22.4</v>
      </c>
      <c r="L2645" t="s">
        <v>24</v>
      </c>
      <c r="M2645" s="8">
        <v>0</v>
      </c>
      <c r="N2645">
        <f t="shared" si="123"/>
        <v>0</v>
      </c>
      <c r="O2645">
        <f t="shared" si="124"/>
        <v>0</v>
      </c>
      <c r="P2645">
        <f t="shared" si="125"/>
        <v>0</v>
      </c>
      <c r="U2645">
        <v>62</v>
      </c>
      <c r="V2645">
        <v>72.19</v>
      </c>
      <c r="W2645">
        <v>22.4</v>
      </c>
    </row>
    <row r="2646" spans="1:23" x14ac:dyDescent="0.35">
      <c r="A2646">
        <v>30482</v>
      </c>
      <c r="B2646" t="s">
        <v>17</v>
      </c>
      <c r="C2646">
        <v>18</v>
      </c>
      <c r="D2646">
        <v>0</v>
      </c>
      <c r="E2646">
        <v>0</v>
      </c>
      <c r="F2646" t="s">
        <v>23</v>
      </c>
      <c r="G2646" t="s">
        <v>14</v>
      </c>
      <c r="H2646" t="s">
        <v>19</v>
      </c>
      <c r="I2646">
        <v>101.09</v>
      </c>
      <c r="J2646">
        <v>19.3</v>
      </c>
      <c r="K2646">
        <v>19.3</v>
      </c>
      <c r="L2646" t="s">
        <v>22</v>
      </c>
      <c r="M2646" s="8">
        <v>0</v>
      </c>
      <c r="N2646">
        <f t="shared" si="123"/>
        <v>0</v>
      </c>
      <c r="O2646">
        <f t="shared" si="124"/>
        <v>0</v>
      </c>
      <c r="P2646">
        <f t="shared" si="125"/>
        <v>0</v>
      </c>
      <c r="U2646">
        <v>18</v>
      </c>
      <c r="V2646">
        <v>101.09</v>
      </c>
      <c r="W2646">
        <v>19.3</v>
      </c>
    </row>
    <row r="2647" spans="1:23" x14ac:dyDescent="0.35">
      <c r="A2647">
        <v>30790</v>
      </c>
      <c r="B2647" t="s">
        <v>17</v>
      </c>
      <c r="C2647">
        <v>75</v>
      </c>
      <c r="D2647">
        <v>1</v>
      </c>
      <c r="E2647">
        <v>0</v>
      </c>
      <c r="F2647" t="s">
        <v>13</v>
      </c>
      <c r="G2647" t="s">
        <v>25</v>
      </c>
      <c r="H2647" t="s">
        <v>15</v>
      </c>
      <c r="I2647">
        <v>88.83</v>
      </c>
      <c r="J2647">
        <v>41.7</v>
      </c>
      <c r="K2647">
        <v>41.7</v>
      </c>
      <c r="L2647" t="s">
        <v>21</v>
      </c>
      <c r="M2647" s="8">
        <v>0</v>
      </c>
      <c r="N2647">
        <f t="shared" si="123"/>
        <v>0</v>
      </c>
      <c r="O2647">
        <f t="shared" si="124"/>
        <v>0</v>
      </c>
      <c r="P2647">
        <f t="shared" si="125"/>
        <v>0</v>
      </c>
      <c r="U2647">
        <v>75</v>
      </c>
      <c r="V2647">
        <v>88.83</v>
      </c>
      <c r="W2647">
        <v>41.7</v>
      </c>
    </row>
    <row r="2648" spans="1:23" x14ac:dyDescent="0.35">
      <c r="A2648">
        <v>63337</v>
      </c>
      <c r="B2648" t="s">
        <v>17</v>
      </c>
      <c r="C2648">
        <v>42</v>
      </c>
      <c r="D2648">
        <v>0</v>
      </c>
      <c r="E2648">
        <v>0</v>
      </c>
      <c r="F2648" t="s">
        <v>13</v>
      </c>
      <c r="G2648" t="s">
        <v>14</v>
      </c>
      <c r="H2648" t="s">
        <v>19</v>
      </c>
      <c r="I2648">
        <v>69.989999999999995</v>
      </c>
      <c r="J2648">
        <v>46</v>
      </c>
      <c r="K2648">
        <v>46</v>
      </c>
      <c r="L2648" t="s">
        <v>22</v>
      </c>
      <c r="M2648" s="8">
        <v>0</v>
      </c>
      <c r="N2648">
        <f t="shared" si="123"/>
        <v>0</v>
      </c>
      <c r="O2648">
        <f t="shared" si="124"/>
        <v>0</v>
      </c>
      <c r="P2648">
        <f t="shared" si="125"/>
        <v>0</v>
      </c>
      <c r="U2648">
        <v>42</v>
      </c>
      <c r="V2648">
        <v>69.989999999999995</v>
      </c>
      <c r="W2648">
        <v>46</v>
      </c>
    </row>
    <row r="2649" spans="1:23" x14ac:dyDescent="0.35">
      <c r="A2649">
        <v>66264</v>
      </c>
      <c r="B2649" t="s">
        <v>12</v>
      </c>
      <c r="C2649">
        <v>29</v>
      </c>
      <c r="D2649">
        <v>0</v>
      </c>
      <c r="E2649">
        <v>0</v>
      </c>
      <c r="F2649" t="s">
        <v>13</v>
      </c>
      <c r="G2649" t="s">
        <v>25</v>
      </c>
      <c r="H2649" t="s">
        <v>15</v>
      </c>
      <c r="I2649">
        <v>102.4</v>
      </c>
      <c r="J2649">
        <v>26.9</v>
      </c>
      <c r="K2649">
        <v>26.9</v>
      </c>
      <c r="L2649" t="s">
        <v>22</v>
      </c>
      <c r="M2649" s="8">
        <v>0</v>
      </c>
      <c r="N2649">
        <f t="shared" si="123"/>
        <v>0</v>
      </c>
      <c r="O2649">
        <f t="shared" si="124"/>
        <v>0</v>
      </c>
      <c r="P2649">
        <f t="shared" si="125"/>
        <v>0</v>
      </c>
      <c r="U2649">
        <v>29</v>
      </c>
      <c r="V2649">
        <v>102.4</v>
      </c>
      <c r="W2649">
        <v>26.9</v>
      </c>
    </row>
    <row r="2650" spans="1:23" x14ac:dyDescent="0.35">
      <c r="A2650">
        <v>641</v>
      </c>
      <c r="B2650" t="s">
        <v>12</v>
      </c>
      <c r="C2650">
        <v>52</v>
      </c>
      <c r="D2650">
        <v>0</v>
      </c>
      <c r="E2650">
        <v>0</v>
      </c>
      <c r="F2650" t="s">
        <v>13</v>
      </c>
      <c r="G2650" t="s">
        <v>25</v>
      </c>
      <c r="H2650" t="s">
        <v>19</v>
      </c>
      <c r="I2650">
        <v>87.26</v>
      </c>
      <c r="J2650">
        <v>40.1</v>
      </c>
      <c r="K2650">
        <v>40.1</v>
      </c>
      <c r="L2650" t="s">
        <v>22</v>
      </c>
      <c r="M2650" s="8">
        <v>0</v>
      </c>
      <c r="N2650">
        <f t="shared" si="123"/>
        <v>0</v>
      </c>
      <c r="O2650">
        <f t="shared" si="124"/>
        <v>0</v>
      </c>
      <c r="P2650">
        <f t="shared" si="125"/>
        <v>0</v>
      </c>
      <c r="U2650">
        <v>52</v>
      </c>
      <c r="V2650">
        <v>87.26</v>
      </c>
      <c r="W2650">
        <v>40.1</v>
      </c>
    </row>
    <row r="2651" spans="1:23" x14ac:dyDescent="0.35">
      <c r="A2651">
        <v>42412</v>
      </c>
      <c r="B2651" t="s">
        <v>17</v>
      </c>
      <c r="C2651">
        <v>18</v>
      </c>
      <c r="D2651">
        <v>0</v>
      </c>
      <c r="E2651">
        <v>0</v>
      </c>
      <c r="F2651" t="s">
        <v>23</v>
      </c>
      <c r="G2651" t="s">
        <v>14</v>
      </c>
      <c r="H2651" t="s">
        <v>15</v>
      </c>
      <c r="I2651">
        <v>146.59</v>
      </c>
      <c r="J2651">
        <v>27.7</v>
      </c>
      <c r="K2651">
        <v>27.7</v>
      </c>
      <c r="L2651" t="s">
        <v>24</v>
      </c>
      <c r="M2651" s="8">
        <v>0</v>
      </c>
      <c r="N2651">
        <f t="shared" si="123"/>
        <v>0</v>
      </c>
      <c r="O2651">
        <f t="shared" si="124"/>
        <v>0</v>
      </c>
      <c r="P2651">
        <f t="shared" si="125"/>
        <v>0</v>
      </c>
      <c r="U2651">
        <v>18</v>
      </c>
      <c r="V2651">
        <v>146.59</v>
      </c>
      <c r="W2651">
        <v>27.7</v>
      </c>
    </row>
    <row r="2652" spans="1:23" x14ac:dyDescent="0.35">
      <c r="A2652">
        <v>65693</v>
      </c>
      <c r="B2652" t="s">
        <v>12</v>
      </c>
      <c r="C2652">
        <v>67</v>
      </c>
      <c r="D2652">
        <v>0</v>
      </c>
      <c r="E2652">
        <v>0</v>
      </c>
      <c r="F2652" t="s">
        <v>13</v>
      </c>
      <c r="G2652" t="s">
        <v>25</v>
      </c>
      <c r="H2652" t="s">
        <v>19</v>
      </c>
      <c r="I2652">
        <v>59</v>
      </c>
      <c r="J2652">
        <v>29.5</v>
      </c>
      <c r="K2652">
        <v>29.5</v>
      </c>
      <c r="L2652" t="s">
        <v>24</v>
      </c>
      <c r="M2652" s="8">
        <v>0</v>
      </c>
      <c r="N2652">
        <f t="shared" si="123"/>
        <v>0</v>
      </c>
      <c r="O2652">
        <f t="shared" si="124"/>
        <v>0</v>
      </c>
      <c r="P2652">
        <f t="shared" si="125"/>
        <v>0</v>
      </c>
      <c r="U2652">
        <v>67</v>
      </c>
      <c r="V2652">
        <v>59</v>
      </c>
      <c r="W2652">
        <v>29.5</v>
      </c>
    </row>
    <row r="2653" spans="1:23" x14ac:dyDescent="0.35">
      <c r="A2653">
        <v>3746</v>
      </c>
      <c r="B2653" t="s">
        <v>17</v>
      </c>
      <c r="C2653">
        <v>66</v>
      </c>
      <c r="D2653">
        <v>0</v>
      </c>
      <c r="E2653">
        <v>0</v>
      </c>
      <c r="F2653" t="s">
        <v>13</v>
      </c>
      <c r="G2653" t="s">
        <v>14</v>
      </c>
      <c r="H2653" t="s">
        <v>15</v>
      </c>
      <c r="I2653">
        <v>76.83</v>
      </c>
      <c r="J2653">
        <v>26</v>
      </c>
      <c r="K2653">
        <v>26</v>
      </c>
      <c r="L2653" t="s">
        <v>21</v>
      </c>
      <c r="M2653" s="8">
        <v>0</v>
      </c>
      <c r="N2653">
        <f t="shared" si="123"/>
        <v>0</v>
      </c>
      <c r="O2653">
        <f t="shared" si="124"/>
        <v>0</v>
      </c>
      <c r="P2653">
        <f t="shared" si="125"/>
        <v>0</v>
      </c>
      <c r="U2653">
        <v>66</v>
      </c>
      <c r="V2653">
        <v>76.83</v>
      </c>
      <c r="W2653">
        <v>26</v>
      </c>
    </row>
    <row r="2654" spans="1:23" x14ac:dyDescent="0.35">
      <c r="A2654">
        <v>71304</v>
      </c>
      <c r="B2654" t="s">
        <v>12</v>
      </c>
      <c r="C2654">
        <v>5</v>
      </c>
      <c r="D2654">
        <v>0</v>
      </c>
      <c r="E2654">
        <v>0</v>
      </c>
      <c r="F2654" t="s">
        <v>23</v>
      </c>
      <c r="G2654" t="s">
        <v>26</v>
      </c>
      <c r="H2654" t="s">
        <v>15</v>
      </c>
      <c r="I2654">
        <v>101.83</v>
      </c>
      <c r="J2654">
        <v>22.7</v>
      </c>
      <c r="K2654">
        <v>22.7</v>
      </c>
      <c r="L2654" t="s">
        <v>24</v>
      </c>
      <c r="M2654" s="8">
        <v>0</v>
      </c>
      <c r="N2654">
        <f t="shared" si="123"/>
        <v>0</v>
      </c>
      <c r="O2654">
        <f t="shared" si="124"/>
        <v>0</v>
      </c>
      <c r="P2654">
        <f t="shared" si="125"/>
        <v>0</v>
      </c>
      <c r="U2654">
        <v>5</v>
      </c>
      <c r="V2654">
        <v>101.83</v>
      </c>
      <c r="W2654">
        <v>22.7</v>
      </c>
    </row>
    <row r="2655" spans="1:23" x14ac:dyDescent="0.35">
      <c r="A2655">
        <v>34935</v>
      </c>
      <c r="B2655" t="s">
        <v>17</v>
      </c>
      <c r="C2655">
        <v>18</v>
      </c>
      <c r="D2655">
        <v>0</v>
      </c>
      <c r="E2655">
        <v>0</v>
      </c>
      <c r="F2655" t="s">
        <v>23</v>
      </c>
      <c r="G2655" t="s">
        <v>25</v>
      </c>
      <c r="H2655" t="s">
        <v>15</v>
      </c>
      <c r="I2655">
        <v>90.92</v>
      </c>
      <c r="J2655">
        <v>16</v>
      </c>
      <c r="K2655">
        <v>16</v>
      </c>
      <c r="L2655" t="s">
        <v>21</v>
      </c>
      <c r="M2655" s="8">
        <v>0</v>
      </c>
      <c r="N2655">
        <f t="shared" si="123"/>
        <v>0</v>
      </c>
      <c r="O2655">
        <f t="shared" si="124"/>
        <v>0</v>
      </c>
      <c r="P2655">
        <f t="shared" si="125"/>
        <v>0</v>
      </c>
      <c r="U2655">
        <v>18</v>
      </c>
      <c r="V2655">
        <v>90.92</v>
      </c>
      <c r="W2655">
        <v>16</v>
      </c>
    </row>
    <row r="2656" spans="1:23" x14ac:dyDescent="0.35">
      <c r="A2656">
        <v>29173</v>
      </c>
      <c r="B2656" t="s">
        <v>12</v>
      </c>
      <c r="C2656">
        <v>52</v>
      </c>
      <c r="D2656">
        <v>0</v>
      </c>
      <c r="E2656">
        <v>0</v>
      </c>
      <c r="F2656" t="s">
        <v>13</v>
      </c>
      <c r="G2656" t="s">
        <v>25</v>
      </c>
      <c r="H2656" t="s">
        <v>15</v>
      </c>
      <c r="I2656">
        <v>67.5</v>
      </c>
      <c r="J2656">
        <v>27.7</v>
      </c>
      <c r="K2656">
        <v>27.7</v>
      </c>
      <c r="L2656" t="s">
        <v>22</v>
      </c>
      <c r="M2656" s="8">
        <v>0</v>
      </c>
      <c r="N2656">
        <f t="shared" si="123"/>
        <v>0</v>
      </c>
      <c r="O2656">
        <f t="shared" si="124"/>
        <v>0</v>
      </c>
      <c r="P2656">
        <f t="shared" si="125"/>
        <v>0</v>
      </c>
      <c r="U2656">
        <v>52</v>
      </c>
      <c r="V2656">
        <v>67.5</v>
      </c>
      <c r="W2656">
        <v>27.7</v>
      </c>
    </row>
    <row r="2657" spans="1:23" x14ac:dyDescent="0.35">
      <c r="A2657">
        <v>26474</v>
      </c>
      <c r="B2657" t="s">
        <v>17</v>
      </c>
      <c r="C2657">
        <v>44</v>
      </c>
      <c r="D2657">
        <v>0</v>
      </c>
      <c r="E2657">
        <v>0</v>
      </c>
      <c r="F2657" t="s">
        <v>13</v>
      </c>
      <c r="G2657" t="s">
        <v>25</v>
      </c>
      <c r="H2657" t="s">
        <v>15</v>
      </c>
      <c r="I2657">
        <v>97.16</v>
      </c>
      <c r="J2657">
        <v>33.1</v>
      </c>
      <c r="K2657">
        <v>33.1</v>
      </c>
      <c r="L2657" t="s">
        <v>24</v>
      </c>
      <c r="M2657" s="8">
        <v>0</v>
      </c>
      <c r="N2657">
        <f t="shared" si="123"/>
        <v>0</v>
      </c>
      <c r="O2657">
        <f t="shared" si="124"/>
        <v>0</v>
      </c>
      <c r="P2657">
        <f t="shared" si="125"/>
        <v>0</v>
      </c>
      <c r="U2657">
        <v>44</v>
      </c>
      <c r="V2657">
        <v>97.16</v>
      </c>
      <c r="W2657">
        <v>33.1</v>
      </c>
    </row>
    <row r="2658" spans="1:23" x14ac:dyDescent="0.35">
      <c r="A2658">
        <v>56857</v>
      </c>
      <c r="B2658" t="s">
        <v>12</v>
      </c>
      <c r="C2658">
        <v>46</v>
      </c>
      <c r="D2658">
        <v>1</v>
      </c>
      <c r="E2658">
        <v>0</v>
      </c>
      <c r="F2658" t="s">
        <v>13</v>
      </c>
      <c r="G2658" t="s">
        <v>25</v>
      </c>
      <c r="H2658" t="s">
        <v>15</v>
      </c>
      <c r="I2658">
        <v>85.62</v>
      </c>
      <c r="J2658">
        <v>33.1</v>
      </c>
      <c r="K2658">
        <v>33.1</v>
      </c>
      <c r="L2658" t="s">
        <v>16</v>
      </c>
      <c r="M2658" s="8">
        <v>0</v>
      </c>
      <c r="N2658">
        <f t="shared" si="123"/>
        <v>0</v>
      </c>
      <c r="O2658">
        <f t="shared" si="124"/>
        <v>0</v>
      </c>
      <c r="P2658">
        <f t="shared" si="125"/>
        <v>0</v>
      </c>
      <c r="U2658">
        <v>46</v>
      </c>
      <c r="V2658">
        <v>85.62</v>
      </c>
      <c r="W2658">
        <v>33.1</v>
      </c>
    </row>
    <row r="2659" spans="1:23" x14ac:dyDescent="0.35">
      <c r="A2659">
        <v>13529</v>
      </c>
      <c r="B2659" t="s">
        <v>17</v>
      </c>
      <c r="C2659">
        <v>36</v>
      </c>
      <c r="D2659">
        <v>0</v>
      </c>
      <c r="E2659">
        <v>0</v>
      </c>
      <c r="F2659" t="s">
        <v>13</v>
      </c>
      <c r="G2659" t="s">
        <v>25</v>
      </c>
      <c r="H2659" t="s">
        <v>19</v>
      </c>
      <c r="I2659">
        <v>129.43</v>
      </c>
      <c r="J2659">
        <v>29.7</v>
      </c>
      <c r="K2659">
        <v>29.7</v>
      </c>
      <c r="L2659" t="s">
        <v>21</v>
      </c>
      <c r="M2659" s="8">
        <v>0</v>
      </c>
      <c r="N2659">
        <f t="shared" si="123"/>
        <v>0</v>
      </c>
      <c r="O2659">
        <f t="shared" si="124"/>
        <v>0</v>
      </c>
      <c r="P2659">
        <f t="shared" si="125"/>
        <v>0</v>
      </c>
      <c r="U2659">
        <v>36</v>
      </c>
      <c r="V2659">
        <v>129.43</v>
      </c>
      <c r="W2659">
        <v>29.7</v>
      </c>
    </row>
    <row r="2660" spans="1:23" x14ac:dyDescent="0.35">
      <c r="A2660">
        <v>61979</v>
      </c>
      <c r="B2660" t="s">
        <v>17</v>
      </c>
      <c r="C2660">
        <v>61</v>
      </c>
      <c r="D2660">
        <v>0</v>
      </c>
      <c r="E2660">
        <v>0</v>
      </c>
      <c r="F2660" t="s">
        <v>13</v>
      </c>
      <c r="G2660" t="s">
        <v>25</v>
      </c>
      <c r="H2660" t="s">
        <v>15</v>
      </c>
      <c r="I2660">
        <v>106.01</v>
      </c>
      <c r="J2660">
        <v>34</v>
      </c>
      <c r="K2660">
        <v>34</v>
      </c>
      <c r="L2660" t="s">
        <v>22</v>
      </c>
      <c r="M2660" s="8">
        <v>0</v>
      </c>
      <c r="N2660">
        <f t="shared" si="123"/>
        <v>0</v>
      </c>
      <c r="O2660">
        <f t="shared" si="124"/>
        <v>0</v>
      </c>
      <c r="P2660">
        <f t="shared" si="125"/>
        <v>0</v>
      </c>
      <c r="U2660">
        <v>61</v>
      </c>
      <c r="V2660">
        <v>106.01</v>
      </c>
      <c r="W2660">
        <v>34</v>
      </c>
    </row>
    <row r="2661" spans="1:23" x14ac:dyDescent="0.35">
      <c r="A2661">
        <v>70886</v>
      </c>
      <c r="B2661" t="s">
        <v>17</v>
      </c>
      <c r="C2661">
        <v>7</v>
      </c>
      <c r="D2661">
        <v>0</v>
      </c>
      <c r="E2661">
        <v>0</v>
      </c>
      <c r="F2661" t="s">
        <v>23</v>
      </c>
      <c r="G2661" t="s">
        <v>26</v>
      </c>
      <c r="H2661" t="s">
        <v>19</v>
      </c>
      <c r="I2661">
        <v>114.82</v>
      </c>
      <c r="J2661">
        <v>33.299999999999997</v>
      </c>
      <c r="K2661">
        <v>33.299999999999997</v>
      </c>
      <c r="L2661" t="s">
        <v>24</v>
      </c>
      <c r="M2661" s="8">
        <v>0</v>
      </c>
      <c r="N2661">
        <f t="shared" si="123"/>
        <v>0</v>
      </c>
      <c r="O2661">
        <f t="shared" si="124"/>
        <v>0</v>
      </c>
      <c r="P2661">
        <f t="shared" si="125"/>
        <v>0</v>
      </c>
      <c r="U2661">
        <v>7</v>
      </c>
      <c r="V2661">
        <v>114.82</v>
      </c>
      <c r="W2661">
        <v>33.299999999999997</v>
      </c>
    </row>
    <row r="2662" spans="1:23" x14ac:dyDescent="0.35">
      <c r="A2662">
        <v>27693</v>
      </c>
      <c r="B2662" t="s">
        <v>17</v>
      </c>
      <c r="C2662">
        <v>15</v>
      </c>
      <c r="D2662">
        <v>0</v>
      </c>
      <c r="E2662">
        <v>0</v>
      </c>
      <c r="F2662" t="s">
        <v>23</v>
      </c>
      <c r="G2662" t="s">
        <v>26</v>
      </c>
      <c r="H2662" t="s">
        <v>15</v>
      </c>
      <c r="I2662">
        <v>121.39</v>
      </c>
      <c r="J2662">
        <v>27</v>
      </c>
      <c r="K2662">
        <v>27</v>
      </c>
      <c r="L2662" t="s">
        <v>24</v>
      </c>
      <c r="M2662" s="8">
        <v>0</v>
      </c>
      <c r="N2662">
        <f t="shared" si="123"/>
        <v>0</v>
      </c>
      <c r="O2662">
        <f t="shared" si="124"/>
        <v>0</v>
      </c>
      <c r="P2662">
        <f t="shared" si="125"/>
        <v>0</v>
      </c>
      <c r="U2662">
        <v>15</v>
      </c>
      <c r="V2662">
        <v>121.39</v>
      </c>
      <c r="W2662">
        <v>27</v>
      </c>
    </row>
    <row r="2663" spans="1:23" x14ac:dyDescent="0.35">
      <c r="A2663">
        <v>59762</v>
      </c>
      <c r="B2663" t="s">
        <v>12</v>
      </c>
      <c r="C2663">
        <v>61</v>
      </c>
      <c r="D2663">
        <v>0</v>
      </c>
      <c r="E2663">
        <v>0</v>
      </c>
      <c r="F2663" t="s">
        <v>13</v>
      </c>
      <c r="G2663" t="s">
        <v>14</v>
      </c>
      <c r="H2663" t="s">
        <v>15</v>
      </c>
      <c r="I2663">
        <v>227.98</v>
      </c>
      <c r="J2663">
        <v>14.2</v>
      </c>
      <c r="K2663">
        <v>14.2</v>
      </c>
      <c r="L2663" t="s">
        <v>24</v>
      </c>
      <c r="M2663" s="8">
        <v>0</v>
      </c>
      <c r="N2663">
        <f t="shared" si="123"/>
        <v>0</v>
      </c>
      <c r="O2663">
        <f t="shared" si="124"/>
        <v>0</v>
      </c>
      <c r="P2663">
        <f t="shared" si="125"/>
        <v>1</v>
      </c>
      <c r="U2663">
        <v>61</v>
      </c>
      <c r="V2663">
        <v>227.98</v>
      </c>
      <c r="W2663">
        <v>14.2</v>
      </c>
    </row>
    <row r="2664" spans="1:23" x14ac:dyDescent="0.35">
      <c r="A2664">
        <v>57308</v>
      </c>
      <c r="B2664" t="s">
        <v>12</v>
      </c>
      <c r="C2664">
        <v>20</v>
      </c>
      <c r="D2664">
        <v>0</v>
      </c>
      <c r="E2664">
        <v>0</v>
      </c>
      <c r="F2664" t="s">
        <v>23</v>
      </c>
      <c r="G2664" t="s">
        <v>14</v>
      </c>
      <c r="H2664" t="s">
        <v>15</v>
      </c>
      <c r="I2664">
        <v>78.97</v>
      </c>
      <c r="J2664">
        <v>19.399999999999999</v>
      </c>
      <c r="K2664">
        <v>19.399999999999999</v>
      </c>
      <c r="L2664" t="s">
        <v>21</v>
      </c>
      <c r="M2664" s="8">
        <v>0</v>
      </c>
      <c r="N2664">
        <f t="shared" si="123"/>
        <v>0</v>
      </c>
      <c r="O2664">
        <f t="shared" si="124"/>
        <v>0</v>
      </c>
      <c r="P2664">
        <f t="shared" si="125"/>
        <v>0</v>
      </c>
      <c r="U2664">
        <v>20</v>
      </c>
      <c r="V2664">
        <v>78.97</v>
      </c>
      <c r="W2664">
        <v>19.399999999999999</v>
      </c>
    </row>
    <row r="2665" spans="1:23" x14ac:dyDescent="0.35">
      <c r="A2665">
        <v>3701</v>
      </c>
      <c r="B2665" t="s">
        <v>17</v>
      </c>
      <c r="C2665">
        <v>2</v>
      </c>
      <c r="D2665">
        <v>0</v>
      </c>
      <c r="E2665">
        <v>0</v>
      </c>
      <c r="F2665" t="s">
        <v>23</v>
      </c>
      <c r="G2665" t="s">
        <v>26</v>
      </c>
      <c r="H2665" t="s">
        <v>15</v>
      </c>
      <c r="I2665">
        <v>84.12</v>
      </c>
      <c r="J2665">
        <v>15.3</v>
      </c>
      <c r="K2665">
        <v>15.3</v>
      </c>
      <c r="L2665" t="s">
        <v>24</v>
      </c>
      <c r="M2665" s="8">
        <v>0</v>
      </c>
      <c r="N2665">
        <f t="shared" si="123"/>
        <v>0</v>
      </c>
      <c r="O2665">
        <f t="shared" si="124"/>
        <v>0</v>
      </c>
      <c r="P2665">
        <f t="shared" si="125"/>
        <v>0</v>
      </c>
      <c r="U2665">
        <v>2</v>
      </c>
      <c r="V2665">
        <v>84.12</v>
      </c>
      <c r="W2665">
        <v>15.3</v>
      </c>
    </row>
    <row r="2666" spans="1:23" x14ac:dyDescent="0.35">
      <c r="A2666">
        <v>61339</v>
      </c>
      <c r="B2666" t="s">
        <v>12</v>
      </c>
      <c r="C2666">
        <v>47</v>
      </c>
      <c r="D2666">
        <v>0</v>
      </c>
      <c r="E2666">
        <v>0</v>
      </c>
      <c r="F2666" t="s">
        <v>13</v>
      </c>
      <c r="G2666" t="s">
        <v>18</v>
      </c>
      <c r="H2666" t="s">
        <v>15</v>
      </c>
      <c r="I2666">
        <v>95.04</v>
      </c>
      <c r="J2666">
        <v>28.7</v>
      </c>
      <c r="K2666">
        <v>28.7</v>
      </c>
      <c r="L2666" t="s">
        <v>21</v>
      </c>
      <c r="M2666" s="8">
        <v>0</v>
      </c>
      <c r="N2666">
        <f t="shared" si="123"/>
        <v>0</v>
      </c>
      <c r="O2666">
        <f t="shared" si="124"/>
        <v>0</v>
      </c>
      <c r="P2666">
        <f t="shared" si="125"/>
        <v>0</v>
      </c>
      <c r="U2666">
        <v>47</v>
      </c>
      <c r="V2666">
        <v>95.04</v>
      </c>
      <c r="W2666">
        <v>28.7</v>
      </c>
    </row>
    <row r="2667" spans="1:23" x14ac:dyDescent="0.35">
      <c r="A2667">
        <v>24965</v>
      </c>
      <c r="B2667" t="s">
        <v>17</v>
      </c>
      <c r="C2667">
        <v>25</v>
      </c>
      <c r="D2667">
        <v>0</v>
      </c>
      <c r="E2667">
        <v>0</v>
      </c>
      <c r="F2667" t="s">
        <v>23</v>
      </c>
      <c r="G2667" t="s">
        <v>25</v>
      </c>
      <c r="H2667" t="s">
        <v>19</v>
      </c>
      <c r="I2667">
        <v>103.15</v>
      </c>
      <c r="J2667">
        <v>21</v>
      </c>
      <c r="K2667">
        <v>21</v>
      </c>
      <c r="L2667" t="s">
        <v>22</v>
      </c>
      <c r="M2667" s="8">
        <v>0</v>
      </c>
      <c r="N2667">
        <f t="shared" si="123"/>
        <v>0</v>
      </c>
      <c r="O2667">
        <f t="shared" si="124"/>
        <v>0</v>
      </c>
      <c r="P2667">
        <f t="shared" si="125"/>
        <v>0</v>
      </c>
      <c r="U2667">
        <v>25</v>
      </c>
      <c r="V2667">
        <v>103.15</v>
      </c>
      <c r="W2667">
        <v>21</v>
      </c>
    </row>
    <row r="2668" spans="1:23" x14ac:dyDescent="0.35">
      <c r="A2668">
        <v>33952</v>
      </c>
      <c r="B2668" t="s">
        <v>12</v>
      </c>
      <c r="C2668">
        <v>66</v>
      </c>
      <c r="D2668">
        <v>1</v>
      </c>
      <c r="E2668">
        <v>0</v>
      </c>
      <c r="F2668" t="s">
        <v>13</v>
      </c>
      <c r="G2668" t="s">
        <v>14</v>
      </c>
      <c r="H2668" t="s">
        <v>15</v>
      </c>
      <c r="I2668">
        <v>82.91</v>
      </c>
      <c r="J2668">
        <v>28.9</v>
      </c>
      <c r="K2668">
        <v>28.9</v>
      </c>
      <c r="L2668" t="s">
        <v>16</v>
      </c>
      <c r="M2668" s="8">
        <v>0</v>
      </c>
      <c r="N2668">
        <f t="shared" si="123"/>
        <v>0</v>
      </c>
      <c r="O2668">
        <f t="shared" si="124"/>
        <v>0</v>
      </c>
      <c r="P2668">
        <f t="shared" si="125"/>
        <v>0</v>
      </c>
      <c r="U2668">
        <v>66</v>
      </c>
      <c r="V2668">
        <v>82.91</v>
      </c>
      <c r="W2668">
        <v>28.9</v>
      </c>
    </row>
    <row r="2669" spans="1:23" x14ac:dyDescent="0.35">
      <c r="A2669">
        <v>39042</v>
      </c>
      <c r="B2669" t="s">
        <v>12</v>
      </c>
      <c r="C2669">
        <v>2</v>
      </c>
      <c r="D2669">
        <v>0</v>
      </c>
      <c r="E2669">
        <v>0</v>
      </c>
      <c r="F2669" t="s">
        <v>23</v>
      </c>
      <c r="G2669" t="s">
        <v>26</v>
      </c>
      <c r="H2669" t="s">
        <v>15</v>
      </c>
      <c r="I2669">
        <v>70.930000000000007</v>
      </c>
      <c r="J2669">
        <v>20.3</v>
      </c>
      <c r="K2669">
        <v>20.3</v>
      </c>
      <c r="L2669" t="s">
        <v>24</v>
      </c>
      <c r="M2669" s="8">
        <v>0</v>
      </c>
      <c r="N2669">
        <f t="shared" si="123"/>
        <v>0</v>
      </c>
      <c r="O2669">
        <f t="shared" si="124"/>
        <v>0</v>
      </c>
      <c r="P2669">
        <f t="shared" si="125"/>
        <v>0</v>
      </c>
      <c r="U2669">
        <v>2</v>
      </c>
      <c r="V2669">
        <v>70.930000000000007</v>
      </c>
      <c r="W2669">
        <v>20.3</v>
      </c>
    </row>
    <row r="2670" spans="1:23" x14ac:dyDescent="0.35">
      <c r="A2670">
        <v>43039</v>
      </c>
      <c r="B2670" t="s">
        <v>17</v>
      </c>
      <c r="C2670">
        <v>63</v>
      </c>
      <c r="D2670">
        <v>0</v>
      </c>
      <c r="E2670">
        <v>0</v>
      </c>
      <c r="F2670" t="s">
        <v>13</v>
      </c>
      <c r="G2670" t="s">
        <v>14</v>
      </c>
      <c r="H2670" t="s">
        <v>19</v>
      </c>
      <c r="I2670">
        <v>153.6</v>
      </c>
      <c r="J2670">
        <v>28</v>
      </c>
      <c r="K2670">
        <v>28</v>
      </c>
      <c r="L2670" t="s">
        <v>16</v>
      </c>
      <c r="M2670" s="8">
        <v>0</v>
      </c>
      <c r="N2670">
        <f t="shared" si="123"/>
        <v>0</v>
      </c>
      <c r="O2670">
        <f t="shared" si="124"/>
        <v>0</v>
      </c>
      <c r="P2670">
        <f t="shared" si="125"/>
        <v>0</v>
      </c>
      <c r="U2670">
        <v>63</v>
      </c>
      <c r="V2670">
        <v>153.6</v>
      </c>
      <c r="W2670">
        <v>28</v>
      </c>
    </row>
    <row r="2671" spans="1:23" x14ac:dyDescent="0.35">
      <c r="A2671">
        <v>59915</v>
      </c>
      <c r="B2671" t="s">
        <v>17</v>
      </c>
      <c r="C2671">
        <v>53</v>
      </c>
      <c r="D2671">
        <v>0</v>
      </c>
      <c r="E2671">
        <v>0</v>
      </c>
      <c r="F2671" t="s">
        <v>23</v>
      </c>
      <c r="G2671" t="s">
        <v>14</v>
      </c>
      <c r="H2671" t="s">
        <v>15</v>
      </c>
      <c r="I2671">
        <v>129.43</v>
      </c>
      <c r="J2671">
        <v>29.6</v>
      </c>
      <c r="K2671">
        <v>29.6</v>
      </c>
      <c r="L2671" t="s">
        <v>21</v>
      </c>
      <c r="M2671" s="8">
        <v>0</v>
      </c>
      <c r="N2671">
        <f t="shared" si="123"/>
        <v>0</v>
      </c>
      <c r="O2671">
        <f t="shared" si="124"/>
        <v>0</v>
      </c>
      <c r="P2671">
        <f t="shared" si="125"/>
        <v>0</v>
      </c>
      <c r="U2671">
        <v>53</v>
      </c>
      <c r="V2671">
        <v>129.43</v>
      </c>
      <c r="W2671">
        <v>29.6</v>
      </c>
    </row>
    <row r="2672" spans="1:23" x14ac:dyDescent="0.35">
      <c r="A2672">
        <v>4727</v>
      </c>
      <c r="B2672" t="s">
        <v>17</v>
      </c>
      <c r="C2672">
        <v>33</v>
      </c>
      <c r="D2672">
        <v>0</v>
      </c>
      <c r="E2672">
        <v>0</v>
      </c>
      <c r="F2672" t="s">
        <v>13</v>
      </c>
      <c r="G2672" t="s">
        <v>25</v>
      </c>
      <c r="H2672" t="s">
        <v>19</v>
      </c>
      <c r="I2672">
        <v>81</v>
      </c>
      <c r="J2672">
        <v>30.2</v>
      </c>
      <c r="K2672">
        <v>30.2</v>
      </c>
      <c r="L2672" t="s">
        <v>16</v>
      </c>
      <c r="M2672" s="8">
        <v>0</v>
      </c>
      <c r="N2672">
        <f t="shared" si="123"/>
        <v>0</v>
      </c>
      <c r="O2672">
        <f t="shared" si="124"/>
        <v>0</v>
      </c>
      <c r="P2672">
        <f t="shared" si="125"/>
        <v>0</v>
      </c>
      <c r="U2672">
        <v>33</v>
      </c>
      <c r="V2672">
        <v>81</v>
      </c>
      <c r="W2672">
        <v>30.2</v>
      </c>
    </row>
    <row r="2673" spans="1:23" x14ac:dyDescent="0.35">
      <c r="A2673">
        <v>16481</v>
      </c>
      <c r="B2673" t="s">
        <v>17</v>
      </c>
      <c r="C2673">
        <v>23</v>
      </c>
      <c r="D2673">
        <v>0</v>
      </c>
      <c r="E2673">
        <v>0</v>
      </c>
      <c r="F2673" t="s">
        <v>23</v>
      </c>
      <c r="G2673" t="s">
        <v>25</v>
      </c>
      <c r="H2673" t="s">
        <v>19</v>
      </c>
      <c r="I2673">
        <v>71.81</v>
      </c>
      <c r="J2673">
        <v>22.2</v>
      </c>
      <c r="K2673">
        <v>22.2</v>
      </c>
      <c r="L2673" t="s">
        <v>24</v>
      </c>
      <c r="M2673" s="8">
        <v>0</v>
      </c>
      <c r="N2673">
        <f t="shared" si="123"/>
        <v>0</v>
      </c>
      <c r="O2673">
        <f t="shared" si="124"/>
        <v>0</v>
      </c>
      <c r="P2673">
        <f t="shared" si="125"/>
        <v>0</v>
      </c>
      <c r="U2673">
        <v>23</v>
      </c>
      <c r="V2673">
        <v>71.81</v>
      </c>
      <c r="W2673">
        <v>22.2</v>
      </c>
    </row>
    <row r="2674" spans="1:23" x14ac:dyDescent="0.35">
      <c r="A2674">
        <v>15018</v>
      </c>
      <c r="B2674" t="s">
        <v>17</v>
      </c>
      <c r="C2674">
        <v>23</v>
      </c>
      <c r="D2674">
        <v>0</v>
      </c>
      <c r="E2674">
        <v>0</v>
      </c>
      <c r="F2674" t="s">
        <v>23</v>
      </c>
      <c r="G2674" t="s">
        <v>25</v>
      </c>
      <c r="H2674" t="s">
        <v>15</v>
      </c>
      <c r="I2674">
        <v>84.46</v>
      </c>
      <c r="J2674">
        <v>28.4</v>
      </c>
      <c r="K2674">
        <v>28.4</v>
      </c>
      <c r="L2674" t="s">
        <v>16</v>
      </c>
      <c r="M2674" s="8">
        <v>0</v>
      </c>
      <c r="N2674">
        <f t="shared" si="123"/>
        <v>0</v>
      </c>
      <c r="O2674">
        <f t="shared" si="124"/>
        <v>0</v>
      </c>
      <c r="P2674">
        <f t="shared" si="125"/>
        <v>0</v>
      </c>
      <c r="U2674">
        <v>23</v>
      </c>
      <c r="V2674">
        <v>84.46</v>
      </c>
      <c r="W2674">
        <v>28.4</v>
      </c>
    </row>
    <row r="2675" spans="1:23" x14ac:dyDescent="0.35">
      <c r="A2675">
        <v>49702</v>
      </c>
      <c r="B2675" t="s">
        <v>17</v>
      </c>
      <c r="C2675">
        <v>81</v>
      </c>
      <c r="D2675">
        <v>0</v>
      </c>
      <c r="E2675">
        <v>0</v>
      </c>
      <c r="F2675" t="s">
        <v>13</v>
      </c>
      <c r="G2675" t="s">
        <v>18</v>
      </c>
      <c r="H2675" t="s">
        <v>19</v>
      </c>
      <c r="I2675">
        <v>101.32</v>
      </c>
      <c r="J2675">
        <v>29.6</v>
      </c>
      <c r="K2675">
        <v>29.6</v>
      </c>
      <c r="L2675" t="s">
        <v>16</v>
      </c>
      <c r="M2675" s="8">
        <v>0</v>
      </c>
      <c r="N2675">
        <f t="shared" si="123"/>
        <v>0</v>
      </c>
      <c r="O2675">
        <f t="shared" si="124"/>
        <v>0</v>
      </c>
      <c r="P2675">
        <f t="shared" si="125"/>
        <v>0</v>
      </c>
      <c r="U2675">
        <v>81</v>
      </c>
      <c r="V2675">
        <v>101.32</v>
      </c>
      <c r="W2675">
        <v>29.6</v>
      </c>
    </row>
    <row r="2676" spans="1:23" x14ac:dyDescent="0.35">
      <c r="A2676">
        <v>48017</v>
      </c>
      <c r="B2676" t="s">
        <v>12</v>
      </c>
      <c r="C2676">
        <v>55</v>
      </c>
      <c r="D2676">
        <v>0</v>
      </c>
      <c r="E2676">
        <v>0</v>
      </c>
      <c r="F2676" t="s">
        <v>13</v>
      </c>
      <c r="G2676" t="s">
        <v>14</v>
      </c>
      <c r="H2676" t="s">
        <v>15</v>
      </c>
      <c r="I2676">
        <v>62.56</v>
      </c>
      <c r="J2676">
        <v>28.6</v>
      </c>
      <c r="K2676">
        <v>28.6</v>
      </c>
      <c r="L2676" t="s">
        <v>21</v>
      </c>
      <c r="M2676" s="8">
        <v>0</v>
      </c>
      <c r="N2676">
        <f t="shared" si="123"/>
        <v>0</v>
      </c>
      <c r="O2676">
        <f t="shared" si="124"/>
        <v>0</v>
      </c>
      <c r="P2676">
        <f t="shared" si="125"/>
        <v>0</v>
      </c>
      <c r="U2676">
        <v>55</v>
      </c>
      <c r="V2676">
        <v>62.56</v>
      </c>
      <c r="W2676">
        <v>28.6</v>
      </c>
    </row>
    <row r="2677" spans="1:23" x14ac:dyDescent="0.35">
      <c r="A2677">
        <v>15313</v>
      </c>
      <c r="B2677" t="s">
        <v>17</v>
      </c>
      <c r="C2677">
        <v>69</v>
      </c>
      <c r="D2677">
        <v>1</v>
      </c>
      <c r="E2677">
        <v>0</v>
      </c>
      <c r="F2677" t="s">
        <v>13</v>
      </c>
      <c r="G2677" t="s">
        <v>25</v>
      </c>
      <c r="H2677" t="s">
        <v>15</v>
      </c>
      <c r="I2677">
        <v>208.2</v>
      </c>
      <c r="J2677">
        <v>32.6</v>
      </c>
      <c r="K2677">
        <v>32.6</v>
      </c>
      <c r="L2677" t="s">
        <v>16</v>
      </c>
      <c r="M2677" s="8">
        <v>0</v>
      </c>
      <c r="N2677">
        <f t="shared" si="123"/>
        <v>0</v>
      </c>
      <c r="O2677">
        <f t="shared" si="124"/>
        <v>0</v>
      </c>
      <c r="P2677">
        <f t="shared" si="125"/>
        <v>1</v>
      </c>
      <c r="U2677">
        <v>69</v>
      </c>
      <c r="V2677">
        <v>208.2</v>
      </c>
      <c r="W2677">
        <v>32.6</v>
      </c>
    </row>
    <row r="2678" spans="1:23" x14ac:dyDescent="0.35">
      <c r="A2678">
        <v>22231</v>
      </c>
      <c r="B2678" t="s">
        <v>12</v>
      </c>
      <c r="C2678">
        <v>58</v>
      </c>
      <c r="D2678">
        <v>0</v>
      </c>
      <c r="E2678">
        <v>0</v>
      </c>
      <c r="F2678" t="s">
        <v>13</v>
      </c>
      <c r="G2678" t="s">
        <v>14</v>
      </c>
      <c r="H2678" t="s">
        <v>15</v>
      </c>
      <c r="I2678">
        <v>199.42</v>
      </c>
      <c r="J2678">
        <v>29</v>
      </c>
      <c r="K2678">
        <v>29</v>
      </c>
      <c r="L2678" t="s">
        <v>21</v>
      </c>
      <c r="M2678" s="8">
        <v>0</v>
      </c>
      <c r="N2678">
        <f t="shared" si="123"/>
        <v>0</v>
      </c>
      <c r="O2678">
        <f t="shared" si="124"/>
        <v>0</v>
      </c>
      <c r="P2678">
        <f t="shared" si="125"/>
        <v>1</v>
      </c>
      <c r="U2678">
        <v>58</v>
      </c>
      <c r="V2678">
        <v>199.42</v>
      </c>
      <c r="W2678">
        <v>29</v>
      </c>
    </row>
    <row r="2679" spans="1:23" x14ac:dyDescent="0.35">
      <c r="A2679">
        <v>45461</v>
      </c>
      <c r="B2679" t="s">
        <v>17</v>
      </c>
      <c r="C2679">
        <v>70</v>
      </c>
      <c r="D2679">
        <v>0</v>
      </c>
      <c r="E2679">
        <v>0</v>
      </c>
      <c r="F2679" t="s">
        <v>13</v>
      </c>
      <c r="G2679" t="s">
        <v>14</v>
      </c>
      <c r="H2679" t="s">
        <v>15</v>
      </c>
      <c r="I2679">
        <v>91.28</v>
      </c>
      <c r="J2679">
        <v>30.1</v>
      </c>
      <c r="K2679">
        <v>30.1</v>
      </c>
      <c r="L2679" t="s">
        <v>24</v>
      </c>
      <c r="M2679" s="8">
        <v>0</v>
      </c>
      <c r="N2679">
        <f t="shared" si="123"/>
        <v>0</v>
      </c>
      <c r="O2679">
        <f t="shared" si="124"/>
        <v>0</v>
      </c>
      <c r="P2679">
        <f t="shared" si="125"/>
        <v>0</v>
      </c>
      <c r="U2679">
        <v>70</v>
      </c>
      <c r="V2679">
        <v>91.28</v>
      </c>
      <c r="W2679">
        <v>30.1</v>
      </c>
    </row>
    <row r="2680" spans="1:23" x14ac:dyDescent="0.35">
      <c r="A2680">
        <v>30678</v>
      </c>
      <c r="B2680" t="s">
        <v>17</v>
      </c>
      <c r="C2680">
        <v>48</v>
      </c>
      <c r="D2680">
        <v>0</v>
      </c>
      <c r="E2680">
        <v>0</v>
      </c>
      <c r="F2680" t="s">
        <v>13</v>
      </c>
      <c r="G2680" t="s">
        <v>14</v>
      </c>
      <c r="H2680" t="s">
        <v>15</v>
      </c>
      <c r="I2680">
        <v>77.989999999999995</v>
      </c>
      <c r="J2680">
        <v>31.2</v>
      </c>
      <c r="K2680">
        <v>31.2</v>
      </c>
      <c r="L2680" t="s">
        <v>16</v>
      </c>
      <c r="M2680" s="8">
        <v>0</v>
      </c>
      <c r="N2680">
        <f t="shared" si="123"/>
        <v>0</v>
      </c>
      <c r="O2680">
        <f t="shared" si="124"/>
        <v>0</v>
      </c>
      <c r="P2680">
        <f t="shared" si="125"/>
        <v>0</v>
      </c>
      <c r="U2680">
        <v>48</v>
      </c>
      <c r="V2680">
        <v>77.989999999999995</v>
      </c>
      <c r="W2680">
        <v>31.2</v>
      </c>
    </row>
    <row r="2681" spans="1:23" x14ac:dyDescent="0.35">
      <c r="A2681">
        <v>57904</v>
      </c>
      <c r="B2681" t="s">
        <v>12</v>
      </c>
      <c r="C2681">
        <v>15</v>
      </c>
      <c r="D2681">
        <v>0</v>
      </c>
      <c r="E2681">
        <v>0</v>
      </c>
      <c r="F2681" t="s">
        <v>23</v>
      </c>
      <c r="G2681" t="s">
        <v>14</v>
      </c>
      <c r="H2681" t="s">
        <v>15</v>
      </c>
      <c r="I2681">
        <v>190.13</v>
      </c>
      <c r="J2681">
        <v>20.7</v>
      </c>
      <c r="K2681">
        <v>20.7</v>
      </c>
      <c r="L2681" t="s">
        <v>21</v>
      </c>
      <c r="M2681" s="8">
        <v>0</v>
      </c>
      <c r="N2681">
        <f t="shared" si="123"/>
        <v>0</v>
      </c>
      <c r="O2681">
        <f t="shared" si="124"/>
        <v>0</v>
      </c>
      <c r="P2681">
        <f t="shared" si="125"/>
        <v>1</v>
      </c>
      <c r="U2681">
        <v>15</v>
      </c>
      <c r="V2681">
        <v>190.13</v>
      </c>
      <c r="W2681">
        <v>20.7</v>
      </c>
    </row>
    <row r="2682" spans="1:23" x14ac:dyDescent="0.35">
      <c r="A2682">
        <v>67483</v>
      </c>
      <c r="B2682" t="s">
        <v>12</v>
      </c>
      <c r="C2682">
        <v>31</v>
      </c>
      <c r="D2682">
        <v>1</v>
      </c>
      <c r="E2682">
        <v>0</v>
      </c>
      <c r="F2682" t="s">
        <v>13</v>
      </c>
      <c r="G2682" t="s">
        <v>14</v>
      </c>
      <c r="H2682" t="s">
        <v>15</v>
      </c>
      <c r="I2682">
        <v>149.68</v>
      </c>
      <c r="J2682">
        <v>45.1</v>
      </c>
      <c r="K2682">
        <v>45.1</v>
      </c>
      <c r="L2682" t="s">
        <v>21</v>
      </c>
      <c r="M2682" s="8">
        <v>0</v>
      </c>
      <c r="N2682">
        <f t="shared" si="123"/>
        <v>0</v>
      </c>
      <c r="O2682">
        <f t="shared" si="124"/>
        <v>0</v>
      </c>
      <c r="P2682">
        <f t="shared" si="125"/>
        <v>0</v>
      </c>
      <c r="U2682">
        <v>31</v>
      </c>
      <c r="V2682">
        <v>149.68</v>
      </c>
      <c r="W2682">
        <v>45.1</v>
      </c>
    </row>
    <row r="2683" spans="1:23" x14ac:dyDescent="0.35">
      <c r="A2683">
        <v>5646</v>
      </c>
      <c r="B2683" t="s">
        <v>17</v>
      </c>
      <c r="C2683">
        <v>2</v>
      </c>
      <c r="D2683">
        <v>0</v>
      </c>
      <c r="E2683">
        <v>0</v>
      </c>
      <c r="F2683" t="s">
        <v>23</v>
      </c>
      <c r="G2683" t="s">
        <v>26</v>
      </c>
      <c r="H2683" t="s">
        <v>19</v>
      </c>
      <c r="I2683">
        <v>92.3</v>
      </c>
      <c r="J2683">
        <v>14.8</v>
      </c>
      <c r="K2683">
        <v>14.8</v>
      </c>
      <c r="L2683" t="s">
        <v>24</v>
      </c>
      <c r="M2683" s="8">
        <v>0</v>
      </c>
      <c r="N2683">
        <f t="shared" si="123"/>
        <v>0</v>
      </c>
      <c r="O2683">
        <f t="shared" si="124"/>
        <v>0</v>
      </c>
      <c r="P2683">
        <f t="shared" si="125"/>
        <v>0</v>
      </c>
      <c r="U2683">
        <v>2</v>
      </c>
      <c r="V2683">
        <v>92.3</v>
      </c>
      <c r="W2683">
        <v>14.8</v>
      </c>
    </row>
    <row r="2684" spans="1:23" x14ac:dyDescent="0.35">
      <c r="A2684">
        <v>67911</v>
      </c>
      <c r="B2684" t="s">
        <v>12</v>
      </c>
      <c r="C2684">
        <v>80</v>
      </c>
      <c r="D2684">
        <v>0</v>
      </c>
      <c r="E2684">
        <v>0</v>
      </c>
      <c r="F2684" t="s">
        <v>23</v>
      </c>
      <c r="G2684" t="s">
        <v>18</v>
      </c>
      <c r="H2684" t="s">
        <v>19</v>
      </c>
      <c r="I2684">
        <v>235.54</v>
      </c>
      <c r="J2684">
        <v>37.4</v>
      </c>
      <c r="K2684">
        <v>37.4</v>
      </c>
      <c r="L2684" t="s">
        <v>16</v>
      </c>
      <c r="M2684" s="8">
        <v>0</v>
      </c>
      <c r="N2684">
        <f t="shared" si="123"/>
        <v>0</v>
      </c>
      <c r="O2684">
        <f t="shared" si="124"/>
        <v>0</v>
      </c>
      <c r="P2684">
        <f t="shared" si="125"/>
        <v>1</v>
      </c>
      <c r="U2684">
        <v>80</v>
      </c>
      <c r="V2684">
        <v>235.54</v>
      </c>
      <c r="W2684">
        <v>37.4</v>
      </c>
    </row>
    <row r="2685" spans="1:23" x14ac:dyDescent="0.35">
      <c r="A2685">
        <v>16856</v>
      </c>
      <c r="B2685" t="s">
        <v>17</v>
      </c>
      <c r="C2685">
        <v>69</v>
      </c>
      <c r="D2685">
        <v>0</v>
      </c>
      <c r="E2685">
        <v>0</v>
      </c>
      <c r="F2685" t="s">
        <v>13</v>
      </c>
      <c r="G2685" t="s">
        <v>14</v>
      </c>
      <c r="H2685" t="s">
        <v>19</v>
      </c>
      <c r="I2685">
        <v>84.46</v>
      </c>
      <c r="J2685">
        <v>19.899999999999999</v>
      </c>
      <c r="K2685">
        <v>19.899999999999999</v>
      </c>
      <c r="L2685" t="s">
        <v>24</v>
      </c>
      <c r="M2685" s="8">
        <v>0</v>
      </c>
      <c r="N2685">
        <f t="shared" si="123"/>
        <v>0</v>
      </c>
      <c r="O2685">
        <f t="shared" si="124"/>
        <v>0</v>
      </c>
      <c r="P2685">
        <f t="shared" si="125"/>
        <v>0</v>
      </c>
      <c r="U2685">
        <v>69</v>
      </c>
      <c r="V2685">
        <v>84.46</v>
      </c>
      <c r="W2685">
        <v>19.899999999999999</v>
      </c>
    </row>
    <row r="2686" spans="1:23" x14ac:dyDescent="0.35">
      <c r="A2686">
        <v>37972</v>
      </c>
      <c r="B2686" t="s">
        <v>17</v>
      </c>
      <c r="C2686">
        <v>52</v>
      </c>
      <c r="D2686">
        <v>0</v>
      </c>
      <c r="E2686">
        <v>0</v>
      </c>
      <c r="F2686" t="s">
        <v>13</v>
      </c>
      <c r="G2686" t="s">
        <v>14</v>
      </c>
      <c r="H2686" t="s">
        <v>19</v>
      </c>
      <c r="I2686">
        <v>68.7</v>
      </c>
      <c r="J2686">
        <v>16</v>
      </c>
      <c r="K2686">
        <v>16</v>
      </c>
      <c r="L2686" t="s">
        <v>24</v>
      </c>
      <c r="M2686" s="8">
        <v>0</v>
      </c>
      <c r="N2686">
        <f t="shared" si="123"/>
        <v>0</v>
      </c>
      <c r="O2686">
        <f t="shared" si="124"/>
        <v>0</v>
      </c>
      <c r="P2686">
        <f t="shared" si="125"/>
        <v>0</v>
      </c>
      <c r="U2686">
        <v>52</v>
      </c>
      <c r="V2686">
        <v>68.7</v>
      </c>
      <c r="W2686">
        <v>16</v>
      </c>
    </row>
    <row r="2687" spans="1:23" x14ac:dyDescent="0.35">
      <c r="A2687">
        <v>62414</v>
      </c>
      <c r="B2687" t="s">
        <v>12</v>
      </c>
      <c r="C2687">
        <v>80</v>
      </c>
      <c r="D2687">
        <v>1</v>
      </c>
      <c r="E2687">
        <v>0</v>
      </c>
      <c r="F2687" t="s">
        <v>13</v>
      </c>
      <c r="G2687" t="s">
        <v>18</v>
      </c>
      <c r="H2687" t="s">
        <v>15</v>
      </c>
      <c r="I2687">
        <v>178.89</v>
      </c>
      <c r="J2687">
        <v>27.4</v>
      </c>
      <c r="K2687">
        <v>27.4</v>
      </c>
      <c r="L2687" t="s">
        <v>24</v>
      </c>
      <c r="M2687" s="8">
        <v>0</v>
      </c>
      <c r="N2687">
        <f t="shared" si="123"/>
        <v>0</v>
      </c>
      <c r="O2687">
        <f t="shared" si="124"/>
        <v>0</v>
      </c>
      <c r="P2687">
        <f t="shared" si="125"/>
        <v>1</v>
      </c>
      <c r="U2687">
        <v>80</v>
      </c>
      <c r="V2687">
        <v>178.89</v>
      </c>
      <c r="W2687">
        <v>27.4</v>
      </c>
    </row>
    <row r="2688" spans="1:23" x14ac:dyDescent="0.35">
      <c r="A2688">
        <v>50485</v>
      </c>
      <c r="B2688" t="s">
        <v>12</v>
      </c>
      <c r="C2688">
        <v>54</v>
      </c>
      <c r="D2688">
        <v>0</v>
      </c>
      <c r="E2688">
        <v>0</v>
      </c>
      <c r="F2688" t="s">
        <v>13</v>
      </c>
      <c r="G2688" t="s">
        <v>14</v>
      </c>
      <c r="H2688" t="s">
        <v>19</v>
      </c>
      <c r="I2688">
        <v>227.74</v>
      </c>
      <c r="J2688">
        <v>33.4</v>
      </c>
      <c r="K2688">
        <v>33.4</v>
      </c>
      <c r="L2688" t="s">
        <v>22</v>
      </c>
      <c r="M2688" s="8">
        <v>0</v>
      </c>
      <c r="N2688">
        <f t="shared" si="123"/>
        <v>0</v>
      </c>
      <c r="O2688">
        <f t="shared" si="124"/>
        <v>0</v>
      </c>
      <c r="P2688">
        <f t="shared" si="125"/>
        <v>1</v>
      </c>
      <c r="U2688">
        <v>54</v>
      </c>
      <c r="V2688">
        <v>227.74</v>
      </c>
      <c r="W2688">
        <v>33.4</v>
      </c>
    </row>
    <row r="2689" spans="1:23" x14ac:dyDescent="0.35">
      <c r="A2689">
        <v>47405</v>
      </c>
      <c r="B2689" t="s">
        <v>17</v>
      </c>
      <c r="C2689">
        <v>2</v>
      </c>
      <c r="D2689">
        <v>0</v>
      </c>
      <c r="E2689">
        <v>0</v>
      </c>
      <c r="F2689" t="s">
        <v>23</v>
      </c>
      <c r="G2689" t="s">
        <v>26</v>
      </c>
      <c r="H2689" t="s">
        <v>19</v>
      </c>
      <c r="I2689">
        <v>100.66</v>
      </c>
      <c r="J2689">
        <v>18.5</v>
      </c>
      <c r="K2689">
        <v>18.5</v>
      </c>
      <c r="L2689" t="s">
        <v>24</v>
      </c>
      <c r="M2689" s="8">
        <v>0</v>
      </c>
      <c r="N2689">
        <f t="shared" si="123"/>
        <v>0</v>
      </c>
      <c r="O2689">
        <f t="shared" si="124"/>
        <v>0</v>
      </c>
      <c r="P2689">
        <f t="shared" si="125"/>
        <v>0</v>
      </c>
      <c r="U2689">
        <v>2</v>
      </c>
      <c r="V2689">
        <v>100.66</v>
      </c>
      <c r="W2689">
        <v>18.5</v>
      </c>
    </row>
    <row r="2690" spans="1:23" x14ac:dyDescent="0.35">
      <c r="A2690">
        <v>70928</v>
      </c>
      <c r="B2690" t="s">
        <v>12</v>
      </c>
      <c r="C2690">
        <v>39</v>
      </c>
      <c r="D2690">
        <v>0</v>
      </c>
      <c r="E2690">
        <v>0</v>
      </c>
      <c r="F2690" t="s">
        <v>13</v>
      </c>
      <c r="G2690" t="s">
        <v>25</v>
      </c>
      <c r="H2690" t="s">
        <v>15</v>
      </c>
      <c r="I2690">
        <v>73.62</v>
      </c>
      <c r="J2690">
        <v>33.4</v>
      </c>
      <c r="K2690">
        <v>33.4</v>
      </c>
      <c r="L2690" t="s">
        <v>24</v>
      </c>
      <c r="M2690" s="8">
        <v>0</v>
      </c>
      <c r="N2690">
        <f t="shared" si="123"/>
        <v>0</v>
      </c>
      <c r="O2690">
        <f t="shared" si="124"/>
        <v>0</v>
      </c>
      <c r="P2690">
        <f t="shared" si="125"/>
        <v>0</v>
      </c>
      <c r="U2690">
        <v>39</v>
      </c>
      <c r="V2690">
        <v>73.62</v>
      </c>
      <c r="W2690">
        <v>33.4</v>
      </c>
    </row>
    <row r="2691" spans="1:23" x14ac:dyDescent="0.35">
      <c r="A2691">
        <v>4679</v>
      </c>
      <c r="B2691" t="s">
        <v>17</v>
      </c>
      <c r="C2691">
        <v>38</v>
      </c>
      <c r="D2691">
        <v>0</v>
      </c>
      <c r="E2691">
        <v>0</v>
      </c>
      <c r="F2691" t="s">
        <v>13</v>
      </c>
      <c r="G2691" t="s">
        <v>14</v>
      </c>
      <c r="H2691" t="s">
        <v>19</v>
      </c>
      <c r="I2691">
        <v>100.05</v>
      </c>
      <c r="J2691">
        <v>20.8</v>
      </c>
      <c r="K2691">
        <v>20.8</v>
      </c>
      <c r="L2691" t="s">
        <v>22</v>
      </c>
      <c r="M2691" s="8">
        <v>0</v>
      </c>
      <c r="N2691">
        <f t="shared" ref="N2691:N2754" si="126">IF(OR(J2691&gt;47.5,J2691&lt;9.1),1,0)</f>
        <v>0</v>
      </c>
      <c r="O2691">
        <f t="shared" ref="O2691:O2754" si="127">IF(OR(C2691&lt;-29,C2691&gt;115),1,0)</f>
        <v>0</v>
      </c>
      <c r="P2691">
        <f t="shared" ref="P2691:P2754" si="128">IF(OR(I2691&lt;21.98,I2691&gt;169.36),1,0)</f>
        <v>0</v>
      </c>
      <c r="U2691">
        <v>38</v>
      </c>
      <c r="V2691">
        <v>100.05</v>
      </c>
      <c r="W2691">
        <v>20.8</v>
      </c>
    </row>
    <row r="2692" spans="1:23" x14ac:dyDescent="0.35">
      <c r="A2692">
        <v>15070</v>
      </c>
      <c r="B2692" t="s">
        <v>12</v>
      </c>
      <c r="C2692">
        <v>76</v>
      </c>
      <c r="D2692">
        <v>0</v>
      </c>
      <c r="E2692">
        <v>1</v>
      </c>
      <c r="F2692" t="s">
        <v>13</v>
      </c>
      <c r="G2692" t="s">
        <v>14</v>
      </c>
      <c r="H2692" t="s">
        <v>19</v>
      </c>
      <c r="I2692">
        <v>213.8</v>
      </c>
      <c r="J2692">
        <v>22</v>
      </c>
      <c r="K2692">
        <v>22</v>
      </c>
      <c r="L2692" t="s">
        <v>21</v>
      </c>
      <c r="M2692" s="8">
        <v>0</v>
      </c>
      <c r="N2692">
        <f t="shared" si="126"/>
        <v>0</v>
      </c>
      <c r="O2692">
        <f t="shared" si="127"/>
        <v>0</v>
      </c>
      <c r="P2692">
        <f t="shared" si="128"/>
        <v>1</v>
      </c>
      <c r="U2692">
        <v>76</v>
      </c>
      <c r="V2692">
        <v>213.8</v>
      </c>
      <c r="W2692">
        <v>22</v>
      </c>
    </row>
    <row r="2693" spans="1:23" x14ac:dyDescent="0.35">
      <c r="A2693">
        <v>25625</v>
      </c>
      <c r="B2693" t="s">
        <v>17</v>
      </c>
      <c r="C2693">
        <v>45</v>
      </c>
      <c r="D2693">
        <v>0</v>
      </c>
      <c r="E2693">
        <v>0</v>
      </c>
      <c r="F2693" t="s">
        <v>23</v>
      </c>
      <c r="G2693" t="s">
        <v>14</v>
      </c>
      <c r="H2693" t="s">
        <v>19</v>
      </c>
      <c r="I2693">
        <v>103.94</v>
      </c>
      <c r="J2693">
        <v>32.5</v>
      </c>
      <c r="K2693">
        <v>32.5</v>
      </c>
      <c r="L2693" t="s">
        <v>22</v>
      </c>
      <c r="M2693" s="8">
        <v>0</v>
      </c>
      <c r="N2693">
        <f t="shared" si="126"/>
        <v>0</v>
      </c>
      <c r="O2693">
        <f t="shared" si="127"/>
        <v>0</v>
      </c>
      <c r="P2693">
        <f t="shared" si="128"/>
        <v>0</v>
      </c>
      <c r="U2693">
        <v>45</v>
      </c>
      <c r="V2693">
        <v>103.94</v>
      </c>
      <c r="W2693">
        <v>32.5</v>
      </c>
    </row>
    <row r="2694" spans="1:23" x14ac:dyDescent="0.35">
      <c r="A2694">
        <v>35123</v>
      </c>
      <c r="B2694" t="s">
        <v>17</v>
      </c>
      <c r="C2694">
        <v>1.24</v>
      </c>
      <c r="D2694">
        <v>0</v>
      </c>
      <c r="E2694">
        <v>0</v>
      </c>
      <c r="F2694" t="s">
        <v>23</v>
      </c>
      <c r="G2694" t="s">
        <v>26</v>
      </c>
      <c r="H2694" t="s">
        <v>15</v>
      </c>
      <c r="I2694">
        <v>84.2</v>
      </c>
      <c r="J2694">
        <v>19.2</v>
      </c>
      <c r="K2694">
        <v>19.2</v>
      </c>
      <c r="L2694" t="s">
        <v>24</v>
      </c>
      <c r="M2694" s="8">
        <v>0</v>
      </c>
      <c r="N2694">
        <f t="shared" si="126"/>
        <v>0</v>
      </c>
      <c r="O2694">
        <f t="shared" si="127"/>
        <v>0</v>
      </c>
      <c r="P2694">
        <f t="shared" si="128"/>
        <v>0</v>
      </c>
      <c r="U2694">
        <v>1.24</v>
      </c>
      <c r="V2694">
        <v>84.2</v>
      </c>
      <c r="W2694">
        <v>19.2</v>
      </c>
    </row>
    <row r="2695" spans="1:23" x14ac:dyDescent="0.35">
      <c r="A2695">
        <v>20165</v>
      </c>
      <c r="B2695" t="s">
        <v>17</v>
      </c>
      <c r="C2695">
        <v>77</v>
      </c>
      <c r="D2695">
        <v>0</v>
      </c>
      <c r="E2695">
        <v>0</v>
      </c>
      <c r="F2695" t="s">
        <v>13</v>
      </c>
      <c r="G2695" t="s">
        <v>14</v>
      </c>
      <c r="H2695" t="s">
        <v>15</v>
      </c>
      <c r="I2695">
        <v>250.8</v>
      </c>
      <c r="J2695">
        <v>32.9</v>
      </c>
      <c r="K2695">
        <v>32.9</v>
      </c>
      <c r="L2695" t="s">
        <v>21</v>
      </c>
      <c r="M2695" s="8">
        <v>0</v>
      </c>
      <c r="N2695">
        <f t="shared" si="126"/>
        <v>0</v>
      </c>
      <c r="O2695">
        <f t="shared" si="127"/>
        <v>0</v>
      </c>
      <c r="P2695">
        <f t="shared" si="128"/>
        <v>1</v>
      </c>
      <c r="U2695">
        <v>77</v>
      </c>
      <c r="V2695">
        <v>250.8</v>
      </c>
      <c r="W2695">
        <v>32.9</v>
      </c>
    </row>
    <row r="2696" spans="1:23" x14ac:dyDescent="0.35">
      <c r="A2696">
        <v>41730</v>
      </c>
      <c r="B2696" t="s">
        <v>17</v>
      </c>
      <c r="C2696">
        <v>46</v>
      </c>
      <c r="D2696">
        <v>0</v>
      </c>
      <c r="E2696">
        <v>0</v>
      </c>
      <c r="F2696" t="s">
        <v>23</v>
      </c>
      <c r="G2696" t="s">
        <v>25</v>
      </c>
      <c r="H2696" t="s">
        <v>19</v>
      </c>
      <c r="I2696">
        <v>112.29</v>
      </c>
      <c r="J2696">
        <v>23.5</v>
      </c>
      <c r="K2696">
        <v>23.5</v>
      </c>
      <c r="L2696" t="s">
        <v>24</v>
      </c>
      <c r="M2696" s="8">
        <v>0</v>
      </c>
      <c r="N2696">
        <f t="shared" si="126"/>
        <v>0</v>
      </c>
      <c r="O2696">
        <f t="shared" si="127"/>
        <v>0</v>
      </c>
      <c r="P2696">
        <f t="shared" si="128"/>
        <v>0</v>
      </c>
      <c r="U2696">
        <v>46</v>
      </c>
      <c r="V2696">
        <v>112.29</v>
      </c>
      <c r="W2696">
        <v>23.5</v>
      </c>
    </row>
    <row r="2697" spans="1:23" x14ac:dyDescent="0.35">
      <c r="A2697">
        <v>38761</v>
      </c>
      <c r="B2697" t="s">
        <v>17</v>
      </c>
      <c r="C2697">
        <v>50</v>
      </c>
      <c r="D2697">
        <v>0</v>
      </c>
      <c r="E2697">
        <v>0</v>
      </c>
      <c r="F2697" t="s">
        <v>13</v>
      </c>
      <c r="G2697" t="s">
        <v>14</v>
      </c>
      <c r="H2697" t="s">
        <v>15</v>
      </c>
      <c r="I2697">
        <v>65.98</v>
      </c>
      <c r="J2697">
        <v>21.7</v>
      </c>
      <c r="K2697">
        <v>21.7</v>
      </c>
      <c r="L2697" t="s">
        <v>21</v>
      </c>
      <c r="M2697" s="8">
        <v>0</v>
      </c>
      <c r="N2697">
        <f t="shared" si="126"/>
        <v>0</v>
      </c>
      <c r="O2697">
        <f t="shared" si="127"/>
        <v>0</v>
      </c>
      <c r="P2697">
        <f t="shared" si="128"/>
        <v>0</v>
      </c>
      <c r="U2697">
        <v>50</v>
      </c>
      <c r="V2697">
        <v>65.98</v>
      </c>
      <c r="W2697">
        <v>21.7</v>
      </c>
    </row>
    <row r="2698" spans="1:23" x14ac:dyDescent="0.35">
      <c r="A2698">
        <v>4797</v>
      </c>
      <c r="B2698" t="s">
        <v>17</v>
      </c>
      <c r="C2698">
        <v>52</v>
      </c>
      <c r="D2698">
        <v>0</v>
      </c>
      <c r="E2698">
        <v>0</v>
      </c>
      <c r="F2698" t="s">
        <v>13</v>
      </c>
      <c r="G2698" t="s">
        <v>14</v>
      </c>
      <c r="H2698" t="s">
        <v>15</v>
      </c>
      <c r="I2698">
        <v>99.1</v>
      </c>
      <c r="J2698">
        <v>29.1</v>
      </c>
      <c r="K2698">
        <v>29.1</v>
      </c>
      <c r="L2698" t="s">
        <v>24</v>
      </c>
      <c r="M2698" s="8">
        <v>0</v>
      </c>
      <c r="N2698">
        <f t="shared" si="126"/>
        <v>0</v>
      </c>
      <c r="O2698">
        <f t="shared" si="127"/>
        <v>0</v>
      </c>
      <c r="P2698">
        <f t="shared" si="128"/>
        <v>0</v>
      </c>
      <c r="U2698">
        <v>52</v>
      </c>
      <c r="V2698">
        <v>99.1</v>
      </c>
      <c r="W2698">
        <v>29.1</v>
      </c>
    </row>
    <row r="2699" spans="1:23" x14ac:dyDescent="0.35">
      <c r="A2699">
        <v>19199</v>
      </c>
      <c r="B2699" t="s">
        <v>17</v>
      </c>
      <c r="C2699">
        <v>73</v>
      </c>
      <c r="D2699">
        <v>1</v>
      </c>
      <c r="E2699">
        <v>0</v>
      </c>
      <c r="F2699" t="s">
        <v>13</v>
      </c>
      <c r="G2699" t="s">
        <v>14</v>
      </c>
      <c r="H2699" t="s">
        <v>19</v>
      </c>
      <c r="I2699">
        <v>217.84</v>
      </c>
      <c r="J2699" t="s">
        <v>20</v>
      </c>
      <c r="K2699">
        <v>28.1</v>
      </c>
      <c r="L2699" t="s">
        <v>21</v>
      </c>
      <c r="M2699" s="8">
        <v>0</v>
      </c>
      <c r="N2699">
        <f t="shared" si="126"/>
        <v>1</v>
      </c>
      <c r="O2699">
        <f t="shared" si="127"/>
        <v>0</v>
      </c>
      <c r="P2699">
        <f t="shared" si="128"/>
        <v>1</v>
      </c>
      <c r="U2699">
        <v>73</v>
      </c>
      <c r="V2699">
        <v>217.84</v>
      </c>
      <c r="W2699">
        <v>28.1</v>
      </c>
    </row>
    <row r="2700" spans="1:23" x14ac:dyDescent="0.35">
      <c r="A2700">
        <v>30402</v>
      </c>
      <c r="B2700" t="s">
        <v>12</v>
      </c>
      <c r="C2700">
        <v>41</v>
      </c>
      <c r="D2700">
        <v>0</v>
      </c>
      <c r="E2700">
        <v>0</v>
      </c>
      <c r="F2700" t="s">
        <v>13</v>
      </c>
      <c r="G2700" t="s">
        <v>14</v>
      </c>
      <c r="H2700" t="s">
        <v>15</v>
      </c>
      <c r="I2700">
        <v>104.34</v>
      </c>
      <c r="J2700">
        <v>30.3</v>
      </c>
      <c r="K2700">
        <v>30.3</v>
      </c>
      <c r="L2700" t="s">
        <v>24</v>
      </c>
      <c r="M2700" s="8">
        <v>0</v>
      </c>
      <c r="N2700">
        <f t="shared" si="126"/>
        <v>0</v>
      </c>
      <c r="O2700">
        <f t="shared" si="127"/>
        <v>0</v>
      </c>
      <c r="P2700">
        <f t="shared" si="128"/>
        <v>0</v>
      </c>
      <c r="U2700">
        <v>41</v>
      </c>
      <c r="V2700">
        <v>104.34</v>
      </c>
      <c r="W2700">
        <v>30.3</v>
      </c>
    </row>
    <row r="2701" spans="1:23" x14ac:dyDescent="0.35">
      <c r="A2701">
        <v>25088</v>
      </c>
      <c r="B2701" t="s">
        <v>17</v>
      </c>
      <c r="C2701">
        <v>40</v>
      </c>
      <c r="D2701">
        <v>0</v>
      </c>
      <c r="E2701">
        <v>0</v>
      </c>
      <c r="F2701" t="s">
        <v>23</v>
      </c>
      <c r="G2701" t="s">
        <v>14</v>
      </c>
      <c r="H2701" t="s">
        <v>19</v>
      </c>
      <c r="I2701">
        <v>217</v>
      </c>
      <c r="J2701">
        <v>29.4</v>
      </c>
      <c r="K2701">
        <v>29.4</v>
      </c>
      <c r="L2701" t="s">
        <v>16</v>
      </c>
      <c r="M2701" s="8">
        <v>0</v>
      </c>
      <c r="N2701">
        <f t="shared" si="126"/>
        <v>0</v>
      </c>
      <c r="O2701">
        <f t="shared" si="127"/>
        <v>0</v>
      </c>
      <c r="P2701">
        <f t="shared" si="128"/>
        <v>1</v>
      </c>
      <c r="U2701">
        <v>40</v>
      </c>
      <c r="V2701">
        <v>217</v>
      </c>
      <c r="W2701">
        <v>29.4</v>
      </c>
    </row>
    <row r="2702" spans="1:23" x14ac:dyDescent="0.35">
      <c r="A2702">
        <v>54756</v>
      </c>
      <c r="B2702" t="s">
        <v>17</v>
      </c>
      <c r="C2702">
        <v>59</v>
      </c>
      <c r="D2702">
        <v>0</v>
      </c>
      <c r="E2702">
        <v>0</v>
      </c>
      <c r="F2702" t="s">
        <v>13</v>
      </c>
      <c r="G2702" t="s">
        <v>14</v>
      </c>
      <c r="H2702" t="s">
        <v>19</v>
      </c>
      <c r="I2702">
        <v>57.47</v>
      </c>
      <c r="J2702">
        <v>30.1</v>
      </c>
      <c r="K2702">
        <v>30.1</v>
      </c>
      <c r="L2702" t="s">
        <v>16</v>
      </c>
      <c r="M2702" s="8">
        <v>0</v>
      </c>
      <c r="N2702">
        <f t="shared" si="126"/>
        <v>0</v>
      </c>
      <c r="O2702">
        <f t="shared" si="127"/>
        <v>0</v>
      </c>
      <c r="P2702">
        <f t="shared" si="128"/>
        <v>0</v>
      </c>
      <c r="U2702">
        <v>59</v>
      </c>
      <c r="V2702">
        <v>57.47</v>
      </c>
      <c r="W2702">
        <v>30.1</v>
      </c>
    </row>
    <row r="2703" spans="1:23" x14ac:dyDescent="0.35">
      <c r="A2703">
        <v>19590</v>
      </c>
      <c r="B2703" t="s">
        <v>12</v>
      </c>
      <c r="C2703">
        <v>48</v>
      </c>
      <c r="D2703">
        <v>0</v>
      </c>
      <c r="E2703">
        <v>0</v>
      </c>
      <c r="F2703" t="s">
        <v>13</v>
      </c>
      <c r="G2703" t="s">
        <v>25</v>
      </c>
      <c r="H2703" t="s">
        <v>15</v>
      </c>
      <c r="I2703">
        <v>78.239999999999995</v>
      </c>
      <c r="J2703">
        <v>32.9</v>
      </c>
      <c r="K2703">
        <v>32.9</v>
      </c>
      <c r="L2703" t="s">
        <v>21</v>
      </c>
      <c r="M2703" s="8">
        <v>0</v>
      </c>
      <c r="N2703">
        <f t="shared" si="126"/>
        <v>0</v>
      </c>
      <c r="O2703">
        <f t="shared" si="127"/>
        <v>0</v>
      </c>
      <c r="P2703">
        <f t="shared" si="128"/>
        <v>0</v>
      </c>
      <c r="U2703">
        <v>48</v>
      </c>
      <c r="V2703">
        <v>78.239999999999995</v>
      </c>
      <c r="W2703">
        <v>32.9</v>
      </c>
    </row>
    <row r="2704" spans="1:23" x14ac:dyDescent="0.35">
      <c r="A2704">
        <v>23332</v>
      </c>
      <c r="B2704" t="s">
        <v>17</v>
      </c>
      <c r="C2704">
        <v>42</v>
      </c>
      <c r="D2704">
        <v>0</v>
      </c>
      <c r="E2704">
        <v>0</v>
      </c>
      <c r="F2704" t="s">
        <v>13</v>
      </c>
      <c r="G2704" t="s">
        <v>14</v>
      </c>
      <c r="H2704" t="s">
        <v>19</v>
      </c>
      <c r="I2704">
        <v>94.38</v>
      </c>
      <c r="J2704">
        <v>34</v>
      </c>
      <c r="K2704">
        <v>34</v>
      </c>
      <c r="L2704" t="s">
        <v>21</v>
      </c>
      <c r="M2704" s="8">
        <v>0</v>
      </c>
      <c r="N2704">
        <f t="shared" si="126"/>
        <v>0</v>
      </c>
      <c r="O2704">
        <f t="shared" si="127"/>
        <v>0</v>
      </c>
      <c r="P2704">
        <f t="shared" si="128"/>
        <v>0</v>
      </c>
      <c r="U2704">
        <v>42</v>
      </c>
      <c r="V2704">
        <v>94.38</v>
      </c>
      <c r="W2704">
        <v>34</v>
      </c>
    </row>
    <row r="2705" spans="1:23" x14ac:dyDescent="0.35">
      <c r="A2705">
        <v>16971</v>
      </c>
      <c r="B2705" t="s">
        <v>17</v>
      </c>
      <c r="C2705">
        <v>26</v>
      </c>
      <c r="D2705">
        <v>0</v>
      </c>
      <c r="E2705">
        <v>0</v>
      </c>
      <c r="F2705" t="s">
        <v>23</v>
      </c>
      <c r="G2705" t="s">
        <v>14</v>
      </c>
      <c r="H2705" t="s">
        <v>15</v>
      </c>
      <c r="I2705">
        <v>100.31</v>
      </c>
      <c r="J2705">
        <v>38.6</v>
      </c>
      <c r="K2705">
        <v>38.6</v>
      </c>
      <c r="L2705" t="s">
        <v>21</v>
      </c>
      <c r="M2705" s="8">
        <v>0</v>
      </c>
      <c r="N2705">
        <f t="shared" si="126"/>
        <v>0</v>
      </c>
      <c r="O2705">
        <f t="shared" si="127"/>
        <v>0</v>
      </c>
      <c r="P2705">
        <f t="shared" si="128"/>
        <v>0</v>
      </c>
      <c r="U2705">
        <v>26</v>
      </c>
      <c r="V2705">
        <v>100.31</v>
      </c>
      <c r="W2705">
        <v>38.6</v>
      </c>
    </row>
    <row r="2706" spans="1:23" x14ac:dyDescent="0.35">
      <c r="A2706">
        <v>11727</v>
      </c>
      <c r="B2706" t="s">
        <v>12</v>
      </c>
      <c r="C2706">
        <v>39</v>
      </c>
      <c r="D2706">
        <v>0</v>
      </c>
      <c r="E2706">
        <v>0</v>
      </c>
      <c r="F2706" t="s">
        <v>13</v>
      </c>
      <c r="G2706" t="s">
        <v>18</v>
      </c>
      <c r="H2706" t="s">
        <v>15</v>
      </c>
      <c r="I2706">
        <v>74.290000000000006</v>
      </c>
      <c r="J2706">
        <v>29.3</v>
      </c>
      <c r="K2706">
        <v>29.3</v>
      </c>
      <c r="L2706" t="s">
        <v>22</v>
      </c>
      <c r="M2706" s="8">
        <v>0</v>
      </c>
      <c r="N2706">
        <f t="shared" si="126"/>
        <v>0</v>
      </c>
      <c r="O2706">
        <f t="shared" si="127"/>
        <v>0</v>
      </c>
      <c r="P2706">
        <f t="shared" si="128"/>
        <v>0</v>
      </c>
      <c r="U2706">
        <v>39</v>
      </c>
      <c r="V2706">
        <v>74.290000000000006</v>
      </c>
      <c r="W2706">
        <v>29.3</v>
      </c>
    </row>
    <row r="2707" spans="1:23" x14ac:dyDescent="0.35">
      <c r="A2707">
        <v>60255</v>
      </c>
      <c r="B2707" t="s">
        <v>17</v>
      </c>
      <c r="C2707">
        <v>34</v>
      </c>
      <c r="D2707">
        <v>0</v>
      </c>
      <c r="E2707">
        <v>0</v>
      </c>
      <c r="F2707" t="s">
        <v>23</v>
      </c>
      <c r="G2707" t="s">
        <v>14</v>
      </c>
      <c r="H2707" t="s">
        <v>19</v>
      </c>
      <c r="I2707">
        <v>103.43</v>
      </c>
      <c r="J2707">
        <v>43.6</v>
      </c>
      <c r="K2707">
        <v>43.6</v>
      </c>
      <c r="L2707" t="s">
        <v>22</v>
      </c>
      <c r="M2707" s="8">
        <v>0</v>
      </c>
      <c r="N2707">
        <f t="shared" si="126"/>
        <v>0</v>
      </c>
      <c r="O2707">
        <f t="shared" si="127"/>
        <v>0</v>
      </c>
      <c r="P2707">
        <f t="shared" si="128"/>
        <v>0</v>
      </c>
      <c r="U2707">
        <v>34</v>
      </c>
      <c r="V2707">
        <v>103.43</v>
      </c>
      <c r="W2707">
        <v>43.6</v>
      </c>
    </row>
    <row r="2708" spans="1:23" x14ac:dyDescent="0.35">
      <c r="A2708">
        <v>38796</v>
      </c>
      <c r="B2708" t="s">
        <v>17</v>
      </c>
      <c r="C2708">
        <v>54</v>
      </c>
      <c r="D2708">
        <v>0</v>
      </c>
      <c r="E2708">
        <v>0</v>
      </c>
      <c r="F2708" t="s">
        <v>13</v>
      </c>
      <c r="G2708" t="s">
        <v>14</v>
      </c>
      <c r="H2708" t="s">
        <v>15</v>
      </c>
      <c r="I2708">
        <v>99.83</v>
      </c>
      <c r="J2708">
        <v>22.7</v>
      </c>
      <c r="K2708">
        <v>22.7</v>
      </c>
      <c r="L2708" t="s">
        <v>16</v>
      </c>
      <c r="M2708" s="8">
        <v>0</v>
      </c>
      <c r="N2708">
        <f t="shared" si="126"/>
        <v>0</v>
      </c>
      <c r="O2708">
        <f t="shared" si="127"/>
        <v>0</v>
      </c>
      <c r="P2708">
        <f t="shared" si="128"/>
        <v>0</v>
      </c>
      <c r="U2708">
        <v>54</v>
      </c>
      <c r="V2708">
        <v>99.83</v>
      </c>
      <c r="W2708">
        <v>22.7</v>
      </c>
    </row>
    <row r="2709" spans="1:23" x14ac:dyDescent="0.35">
      <c r="A2709">
        <v>46498</v>
      </c>
      <c r="B2709" t="s">
        <v>17</v>
      </c>
      <c r="C2709">
        <v>57</v>
      </c>
      <c r="D2709">
        <v>0</v>
      </c>
      <c r="E2709">
        <v>0</v>
      </c>
      <c r="F2709" t="s">
        <v>13</v>
      </c>
      <c r="G2709" t="s">
        <v>14</v>
      </c>
      <c r="H2709" t="s">
        <v>15</v>
      </c>
      <c r="I2709">
        <v>217.4</v>
      </c>
      <c r="J2709">
        <v>36.6</v>
      </c>
      <c r="K2709">
        <v>36.6</v>
      </c>
      <c r="L2709" t="s">
        <v>21</v>
      </c>
      <c r="M2709" s="8">
        <v>0</v>
      </c>
      <c r="N2709">
        <f t="shared" si="126"/>
        <v>0</v>
      </c>
      <c r="O2709">
        <f t="shared" si="127"/>
        <v>0</v>
      </c>
      <c r="P2709">
        <f t="shared" si="128"/>
        <v>1</v>
      </c>
      <c r="U2709">
        <v>57</v>
      </c>
      <c r="V2709">
        <v>217.4</v>
      </c>
      <c r="W2709">
        <v>36.6</v>
      </c>
    </row>
    <row r="2710" spans="1:23" x14ac:dyDescent="0.35">
      <c r="A2710">
        <v>41042</v>
      </c>
      <c r="B2710" t="s">
        <v>17</v>
      </c>
      <c r="C2710">
        <v>1.56</v>
      </c>
      <c r="D2710">
        <v>0</v>
      </c>
      <c r="E2710">
        <v>0</v>
      </c>
      <c r="F2710" t="s">
        <v>23</v>
      </c>
      <c r="G2710" t="s">
        <v>26</v>
      </c>
      <c r="H2710" t="s">
        <v>15</v>
      </c>
      <c r="I2710">
        <v>71.81</v>
      </c>
      <c r="J2710">
        <v>22.6</v>
      </c>
      <c r="K2710">
        <v>22.6</v>
      </c>
      <c r="L2710" t="s">
        <v>24</v>
      </c>
      <c r="M2710" s="8">
        <v>0</v>
      </c>
      <c r="N2710">
        <f t="shared" si="126"/>
        <v>0</v>
      </c>
      <c r="O2710">
        <f t="shared" si="127"/>
        <v>0</v>
      </c>
      <c r="P2710">
        <f t="shared" si="128"/>
        <v>0</v>
      </c>
      <c r="U2710">
        <v>1.56</v>
      </c>
      <c r="V2710">
        <v>71.81</v>
      </c>
      <c r="W2710">
        <v>22.6</v>
      </c>
    </row>
    <row r="2711" spans="1:23" x14ac:dyDescent="0.35">
      <c r="A2711">
        <v>35069</v>
      </c>
      <c r="B2711" t="s">
        <v>17</v>
      </c>
      <c r="C2711">
        <v>50</v>
      </c>
      <c r="D2711">
        <v>1</v>
      </c>
      <c r="E2711">
        <v>1</v>
      </c>
      <c r="F2711" t="s">
        <v>23</v>
      </c>
      <c r="G2711" t="s">
        <v>25</v>
      </c>
      <c r="H2711" t="s">
        <v>15</v>
      </c>
      <c r="I2711">
        <v>79.790000000000006</v>
      </c>
      <c r="J2711">
        <v>25.6</v>
      </c>
      <c r="K2711">
        <v>25.6</v>
      </c>
      <c r="L2711" t="s">
        <v>22</v>
      </c>
      <c r="M2711" s="8">
        <v>0</v>
      </c>
      <c r="N2711">
        <f t="shared" si="126"/>
        <v>0</v>
      </c>
      <c r="O2711">
        <f t="shared" si="127"/>
        <v>0</v>
      </c>
      <c r="P2711">
        <f t="shared" si="128"/>
        <v>0</v>
      </c>
      <c r="U2711">
        <v>50</v>
      </c>
      <c r="V2711">
        <v>79.790000000000006</v>
      </c>
      <c r="W2711">
        <v>25.6</v>
      </c>
    </row>
    <row r="2712" spans="1:23" x14ac:dyDescent="0.35">
      <c r="A2712">
        <v>61103</v>
      </c>
      <c r="B2712" t="s">
        <v>17</v>
      </c>
      <c r="C2712">
        <v>64</v>
      </c>
      <c r="D2712">
        <v>1</v>
      </c>
      <c r="E2712">
        <v>0</v>
      </c>
      <c r="F2712" t="s">
        <v>13</v>
      </c>
      <c r="G2712" t="s">
        <v>18</v>
      </c>
      <c r="H2712" t="s">
        <v>15</v>
      </c>
      <c r="I2712">
        <v>190.92</v>
      </c>
      <c r="J2712">
        <v>31.4</v>
      </c>
      <c r="K2712">
        <v>31.4</v>
      </c>
      <c r="L2712" t="s">
        <v>21</v>
      </c>
      <c r="M2712" s="8">
        <v>0</v>
      </c>
      <c r="N2712">
        <f t="shared" si="126"/>
        <v>0</v>
      </c>
      <c r="O2712">
        <f t="shared" si="127"/>
        <v>0</v>
      </c>
      <c r="P2712">
        <f t="shared" si="128"/>
        <v>1</v>
      </c>
      <c r="U2712">
        <v>64</v>
      </c>
      <c r="V2712">
        <v>190.92</v>
      </c>
      <c r="W2712">
        <v>31.4</v>
      </c>
    </row>
    <row r="2713" spans="1:23" x14ac:dyDescent="0.35">
      <c r="A2713">
        <v>25095</v>
      </c>
      <c r="B2713" t="s">
        <v>12</v>
      </c>
      <c r="C2713">
        <v>44</v>
      </c>
      <c r="D2713">
        <v>0</v>
      </c>
      <c r="E2713">
        <v>0</v>
      </c>
      <c r="F2713" t="s">
        <v>13</v>
      </c>
      <c r="G2713" t="s">
        <v>25</v>
      </c>
      <c r="H2713" t="s">
        <v>15</v>
      </c>
      <c r="I2713">
        <v>94.76</v>
      </c>
      <c r="J2713">
        <v>26</v>
      </c>
      <c r="K2713">
        <v>26</v>
      </c>
      <c r="L2713" t="s">
        <v>16</v>
      </c>
      <c r="M2713" s="8">
        <v>0</v>
      </c>
      <c r="N2713">
        <f t="shared" si="126"/>
        <v>0</v>
      </c>
      <c r="O2713">
        <f t="shared" si="127"/>
        <v>0</v>
      </c>
      <c r="P2713">
        <f t="shared" si="128"/>
        <v>0</v>
      </c>
      <c r="U2713">
        <v>44</v>
      </c>
      <c r="V2713">
        <v>94.76</v>
      </c>
      <c r="W2713">
        <v>26</v>
      </c>
    </row>
    <row r="2714" spans="1:23" x14ac:dyDescent="0.35">
      <c r="A2714">
        <v>55607</v>
      </c>
      <c r="B2714" t="s">
        <v>12</v>
      </c>
      <c r="C2714">
        <v>38</v>
      </c>
      <c r="D2714">
        <v>0</v>
      </c>
      <c r="E2714">
        <v>0</v>
      </c>
      <c r="F2714" t="s">
        <v>13</v>
      </c>
      <c r="G2714" t="s">
        <v>14</v>
      </c>
      <c r="H2714" t="s">
        <v>15</v>
      </c>
      <c r="I2714">
        <v>101.43</v>
      </c>
      <c r="J2714">
        <v>27</v>
      </c>
      <c r="K2714">
        <v>27</v>
      </c>
      <c r="L2714" t="s">
        <v>16</v>
      </c>
      <c r="M2714" s="8">
        <v>0</v>
      </c>
      <c r="N2714">
        <f t="shared" si="126"/>
        <v>0</v>
      </c>
      <c r="O2714">
        <f t="shared" si="127"/>
        <v>0</v>
      </c>
      <c r="P2714">
        <f t="shared" si="128"/>
        <v>0</v>
      </c>
      <c r="U2714">
        <v>38</v>
      </c>
      <c r="V2714">
        <v>101.43</v>
      </c>
      <c r="W2714">
        <v>27</v>
      </c>
    </row>
    <row r="2715" spans="1:23" x14ac:dyDescent="0.35">
      <c r="A2715">
        <v>63029</v>
      </c>
      <c r="B2715" t="s">
        <v>12</v>
      </c>
      <c r="C2715">
        <v>32</v>
      </c>
      <c r="D2715">
        <v>0</v>
      </c>
      <c r="E2715">
        <v>0</v>
      </c>
      <c r="F2715" t="s">
        <v>13</v>
      </c>
      <c r="G2715" t="s">
        <v>14</v>
      </c>
      <c r="H2715" t="s">
        <v>19</v>
      </c>
      <c r="I2715">
        <v>115.86</v>
      </c>
      <c r="J2715">
        <v>33.299999999999997</v>
      </c>
      <c r="K2715">
        <v>33.299999999999997</v>
      </c>
      <c r="L2715" t="s">
        <v>21</v>
      </c>
      <c r="M2715" s="8">
        <v>0</v>
      </c>
      <c r="N2715">
        <f t="shared" si="126"/>
        <v>0</v>
      </c>
      <c r="O2715">
        <f t="shared" si="127"/>
        <v>0</v>
      </c>
      <c r="P2715">
        <f t="shared" si="128"/>
        <v>0</v>
      </c>
      <c r="U2715">
        <v>32</v>
      </c>
      <c r="V2715">
        <v>115.86</v>
      </c>
      <c r="W2715">
        <v>33.299999999999997</v>
      </c>
    </row>
    <row r="2716" spans="1:23" x14ac:dyDescent="0.35">
      <c r="A2716">
        <v>2919</v>
      </c>
      <c r="B2716" t="s">
        <v>12</v>
      </c>
      <c r="C2716">
        <v>17</v>
      </c>
      <c r="D2716">
        <v>0</v>
      </c>
      <c r="E2716">
        <v>0</v>
      </c>
      <c r="F2716" t="s">
        <v>23</v>
      </c>
      <c r="G2716" t="s">
        <v>14</v>
      </c>
      <c r="H2716" t="s">
        <v>19</v>
      </c>
      <c r="I2716">
        <v>95.27</v>
      </c>
      <c r="J2716">
        <v>17.3</v>
      </c>
      <c r="K2716">
        <v>17.3</v>
      </c>
      <c r="L2716" t="s">
        <v>24</v>
      </c>
      <c r="M2716" s="8">
        <v>0</v>
      </c>
      <c r="N2716">
        <f t="shared" si="126"/>
        <v>0</v>
      </c>
      <c r="O2716">
        <f t="shared" si="127"/>
        <v>0</v>
      </c>
      <c r="P2716">
        <f t="shared" si="128"/>
        <v>0</v>
      </c>
      <c r="U2716">
        <v>17</v>
      </c>
      <c r="V2716">
        <v>95.27</v>
      </c>
      <c r="W2716">
        <v>17.3</v>
      </c>
    </row>
    <row r="2717" spans="1:23" x14ac:dyDescent="0.35">
      <c r="A2717">
        <v>60003</v>
      </c>
      <c r="B2717" t="s">
        <v>12</v>
      </c>
      <c r="C2717">
        <v>81</v>
      </c>
      <c r="D2717">
        <v>0</v>
      </c>
      <c r="E2717">
        <v>0</v>
      </c>
      <c r="F2717" t="s">
        <v>13</v>
      </c>
      <c r="G2717" t="s">
        <v>25</v>
      </c>
      <c r="H2717" t="s">
        <v>19</v>
      </c>
      <c r="I2717">
        <v>89.02</v>
      </c>
      <c r="J2717">
        <v>26.9</v>
      </c>
      <c r="K2717">
        <v>26.9</v>
      </c>
      <c r="L2717" t="s">
        <v>21</v>
      </c>
      <c r="M2717" s="8">
        <v>0</v>
      </c>
      <c r="N2717">
        <f t="shared" si="126"/>
        <v>0</v>
      </c>
      <c r="O2717">
        <f t="shared" si="127"/>
        <v>0</v>
      </c>
      <c r="P2717">
        <f t="shared" si="128"/>
        <v>0</v>
      </c>
      <c r="U2717">
        <v>81</v>
      </c>
      <c r="V2717">
        <v>89.02</v>
      </c>
      <c r="W2717">
        <v>26.9</v>
      </c>
    </row>
    <row r="2718" spans="1:23" x14ac:dyDescent="0.35">
      <c r="A2718">
        <v>46256</v>
      </c>
      <c r="B2718" t="s">
        <v>12</v>
      </c>
      <c r="C2718">
        <v>15</v>
      </c>
      <c r="D2718">
        <v>0</v>
      </c>
      <c r="E2718">
        <v>0</v>
      </c>
      <c r="F2718" t="s">
        <v>23</v>
      </c>
      <c r="G2718" t="s">
        <v>14</v>
      </c>
      <c r="H2718" t="s">
        <v>15</v>
      </c>
      <c r="I2718">
        <v>77.55</v>
      </c>
      <c r="J2718">
        <v>24.8</v>
      </c>
      <c r="K2718">
        <v>24.8</v>
      </c>
      <c r="L2718" t="s">
        <v>24</v>
      </c>
      <c r="M2718" s="8">
        <v>0</v>
      </c>
      <c r="N2718">
        <f t="shared" si="126"/>
        <v>0</v>
      </c>
      <c r="O2718">
        <f t="shared" si="127"/>
        <v>0</v>
      </c>
      <c r="P2718">
        <f t="shared" si="128"/>
        <v>0</v>
      </c>
      <c r="U2718">
        <v>15</v>
      </c>
      <c r="V2718">
        <v>77.55</v>
      </c>
      <c r="W2718">
        <v>24.8</v>
      </c>
    </row>
    <row r="2719" spans="1:23" x14ac:dyDescent="0.35">
      <c r="A2719">
        <v>23659</v>
      </c>
      <c r="B2719" t="s">
        <v>17</v>
      </c>
      <c r="C2719">
        <v>5</v>
      </c>
      <c r="D2719">
        <v>0</v>
      </c>
      <c r="E2719">
        <v>0</v>
      </c>
      <c r="F2719" t="s">
        <v>23</v>
      </c>
      <c r="G2719" t="s">
        <v>26</v>
      </c>
      <c r="H2719" t="s">
        <v>15</v>
      </c>
      <c r="I2719">
        <v>75.86</v>
      </c>
      <c r="J2719">
        <v>20</v>
      </c>
      <c r="K2719">
        <v>20</v>
      </c>
      <c r="L2719" t="s">
        <v>24</v>
      </c>
      <c r="M2719" s="8">
        <v>0</v>
      </c>
      <c r="N2719">
        <f t="shared" si="126"/>
        <v>0</v>
      </c>
      <c r="O2719">
        <f t="shared" si="127"/>
        <v>0</v>
      </c>
      <c r="P2719">
        <f t="shared" si="128"/>
        <v>0</v>
      </c>
      <c r="U2719">
        <v>5</v>
      </c>
      <c r="V2719">
        <v>75.86</v>
      </c>
      <c r="W2719">
        <v>20</v>
      </c>
    </row>
    <row r="2720" spans="1:23" x14ac:dyDescent="0.35">
      <c r="A2720">
        <v>2952</v>
      </c>
      <c r="B2720" t="s">
        <v>12</v>
      </c>
      <c r="C2720">
        <v>70</v>
      </c>
      <c r="D2720">
        <v>1</v>
      </c>
      <c r="E2720">
        <v>1</v>
      </c>
      <c r="F2720" t="s">
        <v>13</v>
      </c>
      <c r="G2720" t="s">
        <v>14</v>
      </c>
      <c r="H2720" t="s">
        <v>19</v>
      </c>
      <c r="I2720">
        <v>93.62</v>
      </c>
      <c r="J2720">
        <v>35.799999999999997</v>
      </c>
      <c r="K2720">
        <v>35.799999999999997</v>
      </c>
      <c r="L2720" t="s">
        <v>21</v>
      </c>
      <c r="M2720" s="8">
        <v>0</v>
      </c>
      <c r="N2720">
        <f t="shared" si="126"/>
        <v>0</v>
      </c>
      <c r="O2720">
        <f t="shared" si="127"/>
        <v>0</v>
      </c>
      <c r="P2720">
        <f t="shared" si="128"/>
        <v>0</v>
      </c>
      <c r="U2720">
        <v>70</v>
      </c>
      <c r="V2720">
        <v>93.62</v>
      </c>
      <c r="W2720">
        <v>35.799999999999997</v>
      </c>
    </row>
    <row r="2721" spans="1:23" x14ac:dyDescent="0.35">
      <c r="A2721">
        <v>49229</v>
      </c>
      <c r="B2721" t="s">
        <v>12</v>
      </c>
      <c r="C2721">
        <v>52</v>
      </c>
      <c r="D2721">
        <v>0</v>
      </c>
      <c r="E2721">
        <v>0</v>
      </c>
      <c r="F2721" t="s">
        <v>23</v>
      </c>
      <c r="G2721" t="s">
        <v>25</v>
      </c>
      <c r="H2721" t="s">
        <v>19</v>
      </c>
      <c r="I2721">
        <v>72.709999999999994</v>
      </c>
      <c r="J2721">
        <v>36.9</v>
      </c>
      <c r="K2721">
        <v>36.9</v>
      </c>
      <c r="L2721" t="s">
        <v>16</v>
      </c>
      <c r="M2721" s="8">
        <v>0</v>
      </c>
      <c r="N2721">
        <f t="shared" si="126"/>
        <v>0</v>
      </c>
      <c r="O2721">
        <f t="shared" si="127"/>
        <v>0</v>
      </c>
      <c r="P2721">
        <f t="shared" si="128"/>
        <v>0</v>
      </c>
      <c r="U2721">
        <v>52</v>
      </c>
      <c r="V2721">
        <v>72.709999999999994</v>
      </c>
      <c r="W2721">
        <v>36.9</v>
      </c>
    </row>
    <row r="2722" spans="1:23" x14ac:dyDescent="0.35">
      <c r="A2722">
        <v>2457</v>
      </c>
      <c r="B2722" t="s">
        <v>17</v>
      </c>
      <c r="C2722">
        <v>67</v>
      </c>
      <c r="D2722">
        <v>0</v>
      </c>
      <c r="E2722">
        <v>1</v>
      </c>
      <c r="F2722" t="s">
        <v>13</v>
      </c>
      <c r="G2722" t="s">
        <v>18</v>
      </c>
      <c r="H2722" t="s">
        <v>19</v>
      </c>
      <c r="I2722">
        <v>94.45</v>
      </c>
      <c r="J2722">
        <v>29.6</v>
      </c>
      <c r="K2722">
        <v>29.6</v>
      </c>
      <c r="L2722" t="s">
        <v>16</v>
      </c>
      <c r="M2722" s="8">
        <v>0</v>
      </c>
      <c r="N2722">
        <f t="shared" si="126"/>
        <v>0</v>
      </c>
      <c r="O2722">
        <f t="shared" si="127"/>
        <v>0</v>
      </c>
      <c r="P2722">
        <f t="shared" si="128"/>
        <v>0</v>
      </c>
      <c r="U2722">
        <v>67</v>
      </c>
      <c r="V2722">
        <v>94.45</v>
      </c>
      <c r="W2722">
        <v>29.6</v>
      </c>
    </row>
    <row r="2723" spans="1:23" x14ac:dyDescent="0.35">
      <c r="A2723">
        <v>23508</v>
      </c>
      <c r="B2723" t="s">
        <v>17</v>
      </c>
      <c r="C2723">
        <v>17</v>
      </c>
      <c r="D2723">
        <v>0</v>
      </c>
      <c r="E2723">
        <v>0</v>
      </c>
      <c r="F2723" t="s">
        <v>23</v>
      </c>
      <c r="G2723" t="s">
        <v>27</v>
      </c>
      <c r="H2723" t="s">
        <v>19</v>
      </c>
      <c r="I2723">
        <v>88.57</v>
      </c>
      <c r="J2723">
        <v>31.1</v>
      </c>
      <c r="K2723">
        <v>31.1</v>
      </c>
      <c r="L2723" t="s">
        <v>21</v>
      </c>
      <c r="M2723" s="8">
        <v>0</v>
      </c>
      <c r="N2723">
        <f t="shared" si="126"/>
        <v>0</v>
      </c>
      <c r="O2723">
        <f t="shared" si="127"/>
        <v>0</v>
      </c>
      <c r="P2723">
        <f t="shared" si="128"/>
        <v>0</v>
      </c>
      <c r="U2723">
        <v>17</v>
      </c>
      <c r="V2723">
        <v>88.57</v>
      </c>
      <c r="W2723">
        <v>31.1</v>
      </c>
    </row>
    <row r="2724" spans="1:23" x14ac:dyDescent="0.35">
      <c r="A2724">
        <v>28364</v>
      </c>
      <c r="B2724" t="s">
        <v>12</v>
      </c>
      <c r="C2724">
        <v>61</v>
      </c>
      <c r="D2724">
        <v>0</v>
      </c>
      <c r="E2724">
        <v>0</v>
      </c>
      <c r="F2724" t="s">
        <v>13</v>
      </c>
      <c r="G2724" t="s">
        <v>14</v>
      </c>
      <c r="H2724" t="s">
        <v>15</v>
      </c>
      <c r="I2724">
        <v>84.12</v>
      </c>
      <c r="J2724">
        <v>25.1</v>
      </c>
      <c r="K2724">
        <v>25.1</v>
      </c>
      <c r="L2724" t="s">
        <v>16</v>
      </c>
      <c r="M2724" s="8">
        <v>0</v>
      </c>
      <c r="N2724">
        <f t="shared" si="126"/>
        <v>0</v>
      </c>
      <c r="O2724">
        <f t="shared" si="127"/>
        <v>0</v>
      </c>
      <c r="P2724">
        <f t="shared" si="128"/>
        <v>0</v>
      </c>
      <c r="U2724">
        <v>61</v>
      </c>
      <c r="V2724">
        <v>84.12</v>
      </c>
      <c r="W2724">
        <v>25.1</v>
      </c>
    </row>
    <row r="2725" spans="1:23" x14ac:dyDescent="0.35">
      <c r="A2725">
        <v>31360</v>
      </c>
      <c r="B2725" t="s">
        <v>17</v>
      </c>
      <c r="C2725">
        <v>31</v>
      </c>
      <c r="D2725">
        <v>0</v>
      </c>
      <c r="E2725">
        <v>0</v>
      </c>
      <c r="F2725" t="s">
        <v>23</v>
      </c>
      <c r="G2725" t="s">
        <v>14</v>
      </c>
      <c r="H2725" t="s">
        <v>15</v>
      </c>
      <c r="I2725">
        <v>89.11</v>
      </c>
      <c r="J2725">
        <v>51.9</v>
      </c>
      <c r="K2725">
        <v>51.9</v>
      </c>
      <c r="L2725" t="s">
        <v>22</v>
      </c>
      <c r="M2725" s="8">
        <v>0</v>
      </c>
      <c r="N2725">
        <f t="shared" si="126"/>
        <v>1</v>
      </c>
      <c r="O2725">
        <f t="shared" si="127"/>
        <v>0</v>
      </c>
      <c r="P2725">
        <f t="shared" si="128"/>
        <v>0</v>
      </c>
      <c r="U2725">
        <v>31</v>
      </c>
      <c r="V2725">
        <v>89.11</v>
      </c>
      <c r="W2725">
        <v>51.9</v>
      </c>
    </row>
    <row r="2726" spans="1:23" x14ac:dyDescent="0.35">
      <c r="A2726">
        <v>19335</v>
      </c>
      <c r="B2726" t="s">
        <v>12</v>
      </c>
      <c r="C2726">
        <v>58</v>
      </c>
      <c r="D2726">
        <v>0</v>
      </c>
      <c r="E2726">
        <v>0</v>
      </c>
      <c r="F2726" t="s">
        <v>13</v>
      </c>
      <c r="G2726" t="s">
        <v>18</v>
      </c>
      <c r="H2726" t="s">
        <v>19</v>
      </c>
      <c r="I2726">
        <v>99.83</v>
      </c>
      <c r="J2726">
        <v>36.299999999999997</v>
      </c>
      <c r="K2726">
        <v>36.299999999999997</v>
      </c>
      <c r="L2726" t="s">
        <v>22</v>
      </c>
      <c r="M2726" s="8">
        <v>0</v>
      </c>
      <c r="N2726">
        <f t="shared" si="126"/>
        <v>0</v>
      </c>
      <c r="O2726">
        <f t="shared" si="127"/>
        <v>0</v>
      </c>
      <c r="P2726">
        <f t="shared" si="128"/>
        <v>0</v>
      </c>
      <c r="U2726">
        <v>58</v>
      </c>
      <c r="V2726">
        <v>99.83</v>
      </c>
      <c r="W2726">
        <v>36.299999999999997</v>
      </c>
    </row>
    <row r="2727" spans="1:23" x14ac:dyDescent="0.35">
      <c r="A2727">
        <v>40390</v>
      </c>
      <c r="B2727" t="s">
        <v>17</v>
      </c>
      <c r="C2727">
        <v>12</v>
      </c>
      <c r="D2727">
        <v>0</v>
      </c>
      <c r="E2727">
        <v>0</v>
      </c>
      <c r="F2727" t="s">
        <v>23</v>
      </c>
      <c r="G2727" t="s">
        <v>26</v>
      </c>
      <c r="H2727" t="s">
        <v>19</v>
      </c>
      <c r="I2727">
        <v>150.03</v>
      </c>
      <c r="J2727">
        <v>28.2</v>
      </c>
      <c r="K2727">
        <v>28.2</v>
      </c>
      <c r="L2727" t="s">
        <v>21</v>
      </c>
      <c r="M2727" s="8">
        <v>0</v>
      </c>
      <c r="N2727">
        <f t="shared" si="126"/>
        <v>0</v>
      </c>
      <c r="O2727">
        <f t="shared" si="127"/>
        <v>0</v>
      </c>
      <c r="P2727">
        <f t="shared" si="128"/>
        <v>0</v>
      </c>
      <c r="U2727">
        <v>12</v>
      </c>
      <c r="V2727">
        <v>150.03</v>
      </c>
      <c r="W2727">
        <v>28.2</v>
      </c>
    </row>
    <row r="2728" spans="1:23" x14ac:dyDescent="0.35">
      <c r="A2728">
        <v>63936</v>
      </c>
      <c r="B2728" t="s">
        <v>17</v>
      </c>
      <c r="C2728">
        <v>30</v>
      </c>
      <c r="D2728">
        <v>0</v>
      </c>
      <c r="E2728">
        <v>0</v>
      </c>
      <c r="F2728" t="s">
        <v>23</v>
      </c>
      <c r="G2728" t="s">
        <v>14</v>
      </c>
      <c r="H2728" t="s">
        <v>15</v>
      </c>
      <c r="I2728">
        <v>69.67</v>
      </c>
      <c r="J2728">
        <v>35.799999999999997</v>
      </c>
      <c r="K2728">
        <v>35.799999999999997</v>
      </c>
      <c r="L2728" t="s">
        <v>16</v>
      </c>
      <c r="M2728" s="8">
        <v>0</v>
      </c>
      <c r="N2728">
        <f t="shared" si="126"/>
        <v>0</v>
      </c>
      <c r="O2728">
        <f t="shared" si="127"/>
        <v>0</v>
      </c>
      <c r="P2728">
        <f t="shared" si="128"/>
        <v>0</v>
      </c>
      <c r="U2728">
        <v>30</v>
      </c>
      <c r="V2728">
        <v>69.67</v>
      </c>
      <c r="W2728">
        <v>35.799999999999997</v>
      </c>
    </row>
    <row r="2729" spans="1:23" x14ac:dyDescent="0.35">
      <c r="A2729">
        <v>24832</v>
      </c>
      <c r="B2729" t="s">
        <v>17</v>
      </c>
      <c r="C2729">
        <v>65</v>
      </c>
      <c r="D2729">
        <v>0</v>
      </c>
      <c r="E2729">
        <v>0</v>
      </c>
      <c r="F2729" t="s">
        <v>13</v>
      </c>
      <c r="G2729" t="s">
        <v>18</v>
      </c>
      <c r="H2729" t="s">
        <v>15</v>
      </c>
      <c r="I2729">
        <v>77.459999999999994</v>
      </c>
      <c r="J2729">
        <v>30.9</v>
      </c>
      <c r="K2729">
        <v>30.9</v>
      </c>
      <c r="L2729" t="s">
        <v>16</v>
      </c>
      <c r="M2729" s="8">
        <v>0</v>
      </c>
      <c r="N2729">
        <f t="shared" si="126"/>
        <v>0</v>
      </c>
      <c r="O2729">
        <f t="shared" si="127"/>
        <v>0</v>
      </c>
      <c r="P2729">
        <f t="shared" si="128"/>
        <v>0</v>
      </c>
      <c r="U2729">
        <v>65</v>
      </c>
      <c r="V2729">
        <v>77.459999999999994</v>
      </c>
      <c r="W2729">
        <v>30.9</v>
      </c>
    </row>
    <row r="2730" spans="1:23" x14ac:dyDescent="0.35">
      <c r="A2730">
        <v>25219</v>
      </c>
      <c r="B2730" t="s">
        <v>17</v>
      </c>
      <c r="C2730">
        <v>23</v>
      </c>
      <c r="D2730">
        <v>0</v>
      </c>
      <c r="E2730">
        <v>0</v>
      </c>
      <c r="F2730" t="s">
        <v>23</v>
      </c>
      <c r="G2730" t="s">
        <v>14</v>
      </c>
      <c r="H2730" t="s">
        <v>15</v>
      </c>
      <c r="I2730">
        <v>100.54</v>
      </c>
      <c r="J2730">
        <v>22.1</v>
      </c>
      <c r="K2730">
        <v>22.1</v>
      </c>
      <c r="L2730" t="s">
        <v>22</v>
      </c>
      <c r="M2730" s="8">
        <v>0</v>
      </c>
      <c r="N2730">
        <f t="shared" si="126"/>
        <v>0</v>
      </c>
      <c r="O2730">
        <f t="shared" si="127"/>
        <v>0</v>
      </c>
      <c r="P2730">
        <f t="shared" si="128"/>
        <v>0</v>
      </c>
      <c r="U2730">
        <v>23</v>
      </c>
      <c r="V2730">
        <v>100.54</v>
      </c>
      <c r="W2730">
        <v>22.1</v>
      </c>
    </row>
    <row r="2731" spans="1:23" x14ac:dyDescent="0.35">
      <c r="A2731">
        <v>42393</v>
      </c>
      <c r="B2731" t="s">
        <v>12</v>
      </c>
      <c r="C2731">
        <v>14</v>
      </c>
      <c r="D2731">
        <v>0</v>
      </c>
      <c r="E2731">
        <v>0</v>
      </c>
      <c r="F2731" t="s">
        <v>23</v>
      </c>
      <c r="G2731" t="s">
        <v>26</v>
      </c>
      <c r="H2731" t="s">
        <v>19</v>
      </c>
      <c r="I2731">
        <v>142.38</v>
      </c>
      <c r="J2731">
        <v>17.600000000000001</v>
      </c>
      <c r="K2731">
        <v>17.600000000000001</v>
      </c>
      <c r="L2731" t="s">
        <v>21</v>
      </c>
      <c r="M2731" s="8">
        <v>0</v>
      </c>
      <c r="N2731">
        <f t="shared" si="126"/>
        <v>0</v>
      </c>
      <c r="O2731">
        <f t="shared" si="127"/>
        <v>0</v>
      </c>
      <c r="P2731">
        <f t="shared" si="128"/>
        <v>0</v>
      </c>
      <c r="U2731">
        <v>14</v>
      </c>
      <c r="V2731">
        <v>142.38</v>
      </c>
      <c r="W2731">
        <v>17.600000000000001</v>
      </c>
    </row>
    <row r="2732" spans="1:23" x14ac:dyDescent="0.35">
      <c r="A2732">
        <v>17951</v>
      </c>
      <c r="B2732" t="s">
        <v>12</v>
      </c>
      <c r="C2732">
        <v>27</v>
      </c>
      <c r="D2732">
        <v>0</v>
      </c>
      <c r="E2732">
        <v>0</v>
      </c>
      <c r="F2732" t="s">
        <v>23</v>
      </c>
      <c r="G2732" t="s">
        <v>18</v>
      </c>
      <c r="H2732" t="s">
        <v>19</v>
      </c>
      <c r="I2732">
        <v>110.87</v>
      </c>
      <c r="J2732">
        <v>29.5</v>
      </c>
      <c r="K2732">
        <v>29.5</v>
      </c>
      <c r="L2732" t="s">
        <v>22</v>
      </c>
      <c r="M2732" s="8">
        <v>0</v>
      </c>
      <c r="N2732">
        <f t="shared" si="126"/>
        <v>0</v>
      </c>
      <c r="O2732">
        <f t="shared" si="127"/>
        <v>0</v>
      </c>
      <c r="P2732">
        <f t="shared" si="128"/>
        <v>0</v>
      </c>
      <c r="U2732">
        <v>27</v>
      </c>
      <c r="V2732">
        <v>110.87</v>
      </c>
      <c r="W2732">
        <v>29.5</v>
      </c>
    </row>
    <row r="2733" spans="1:23" x14ac:dyDescent="0.35">
      <c r="A2733">
        <v>17443</v>
      </c>
      <c r="B2733" t="s">
        <v>17</v>
      </c>
      <c r="C2733">
        <v>53</v>
      </c>
      <c r="D2733">
        <v>0</v>
      </c>
      <c r="E2733">
        <v>0</v>
      </c>
      <c r="F2733" t="s">
        <v>13</v>
      </c>
      <c r="G2733" t="s">
        <v>14</v>
      </c>
      <c r="H2733" t="s">
        <v>15</v>
      </c>
      <c r="I2733">
        <v>73.599999999999994</v>
      </c>
      <c r="J2733">
        <v>27</v>
      </c>
      <c r="K2733">
        <v>27</v>
      </c>
      <c r="L2733" t="s">
        <v>21</v>
      </c>
      <c r="M2733" s="8">
        <v>0</v>
      </c>
      <c r="N2733">
        <f t="shared" si="126"/>
        <v>0</v>
      </c>
      <c r="O2733">
        <f t="shared" si="127"/>
        <v>0</v>
      </c>
      <c r="P2733">
        <f t="shared" si="128"/>
        <v>0</v>
      </c>
      <c r="U2733">
        <v>53</v>
      </c>
      <c r="V2733">
        <v>73.599999999999994</v>
      </c>
      <c r="W2733">
        <v>27</v>
      </c>
    </row>
    <row r="2734" spans="1:23" x14ac:dyDescent="0.35">
      <c r="A2734">
        <v>52242</v>
      </c>
      <c r="B2734" t="s">
        <v>17</v>
      </c>
      <c r="C2734">
        <v>58</v>
      </c>
      <c r="D2734">
        <v>1</v>
      </c>
      <c r="E2734">
        <v>0</v>
      </c>
      <c r="F2734" t="s">
        <v>13</v>
      </c>
      <c r="G2734" t="s">
        <v>25</v>
      </c>
      <c r="H2734" t="s">
        <v>19</v>
      </c>
      <c r="I2734">
        <v>59.52</v>
      </c>
      <c r="J2734">
        <v>33.200000000000003</v>
      </c>
      <c r="K2734">
        <v>33.200000000000003</v>
      </c>
      <c r="L2734" t="s">
        <v>21</v>
      </c>
      <c r="M2734" s="8">
        <v>0</v>
      </c>
      <c r="N2734">
        <f t="shared" si="126"/>
        <v>0</v>
      </c>
      <c r="O2734">
        <f t="shared" si="127"/>
        <v>0</v>
      </c>
      <c r="P2734">
        <f t="shared" si="128"/>
        <v>0</v>
      </c>
      <c r="U2734">
        <v>58</v>
      </c>
      <c r="V2734">
        <v>59.52</v>
      </c>
      <c r="W2734">
        <v>33.200000000000003</v>
      </c>
    </row>
    <row r="2735" spans="1:23" x14ac:dyDescent="0.35">
      <c r="A2735">
        <v>45931</v>
      </c>
      <c r="B2735" t="s">
        <v>12</v>
      </c>
      <c r="C2735">
        <v>9</v>
      </c>
      <c r="D2735">
        <v>0</v>
      </c>
      <c r="E2735">
        <v>0</v>
      </c>
      <c r="F2735" t="s">
        <v>23</v>
      </c>
      <c r="G2735" t="s">
        <v>26</v>
      </c>
      <c r="H2735" t="s">
        <v>15</v>
      </c>
      <c r="I2735">
        <v>142.68</v>
      </c>
      <c r="J2735">
        <v>24.4</v>
      </c>
      <c r="K2735">
        <v>24.4</v>
      </c>
      <c r="L2735" t="s">
        <v>24</v>
      </c>
      <c r="M2735" s="8">
        <v>0</v>
      </c>
      <c r="N2735">
        <f t="shared" si="126"/>
        <v>0</v>
      </c>
      <c r="O2735">
        <f t="shared" si="127"/>
        <v>0</v>
      </c>
      <c r="P2735">
        <f t="shared" si="128"/>
        <v>0</v>
      </c>
      <c r="U2735">
        <v>9</v>
      </c>
      <c r="V2735">
        <v>142.68</v>
      </c>
      <c r="W2735">
        <v>24.4</v>
      </c>
    </row>
    <row r="2736" spans="1:23" x14ac:dyDescent="0.35">
      <c r="A2736">
        <v>7828</v>
      </c>
      <c r="B2736" t="s">
        <v>12</v>
      </c>
      <c r="C2736">
        <v>59</v>
      </c>
      <c r="D2736">
        <v>1</v>
      </c>
      <c r="E2736">
        <v>0</v>
      </c>
      <c r="F2736" t="s">
        <v>13</v>
      </c>
      <c r="G2736" t="s">
        <v>18</v>
      </c>
      <c r="H2736" t="s">
        <v>15</v>
      </c>
      <c r="I2736">
        <v>182.9</v>
      </c>
      <c r="J2736">
        <v>34.4</v>
      </c>
      <c r="K2736">
        <v>34.4</v>
      </c>
      <c r="L2736" t="s">
        <v>22</v>
      </c>
      <c r="M2736" s="8">
        <v>0</v>
      </c>
      <c r="N2736">
        <f t="shared" si="126"/>
        <v>0</v>
      </c>
      <c r="O2736">
        <f t="shared" si="127"/>
        <v>0</v>
      </c>
      <c r="P2736">
        <f t="shared" si="128"/>
        <v>1</v>
      </c>
      <c r="U2736">
        <v>59</v>
      </c>
      <c r="V2736">
        <v>182.9</v>
      </c>
      <c r="W2736">
        <v>34.4</v>
      </c>
    </row>
    <row r="2737" spans="1:23" x14ac:dyDescent="0.35">
      <c r="A2737">
        <v>21547</v>
      </c>
      <c r="B2737" t="s">
        <v>17</v>
      </c>
      <c r="C2737">
        <v>46</v>
      </c>
      <c r="D2737">
        <v>0</v>
      </c>
      <c r="E2737">
        <v>0</v>
      </c>
      <c r="F2737" t="s">
        <v>13</v>
      </c>
      <c r="G2737" t="s">
        <v>25</v>
      </c>
      <c r="H2737" t="s">
        <v>15</v>
      </c>
      <c r="I2737">
        <v>75.28</v>
      </c>
      <c r="J2737">
        <v>36.700000000000003</v>
      </c>
      <c r="K2737">
        <v>36.700000000000003</v>
      </c>
      <c r="L2737" t="s">
        <v>16</v>
      </c>
      <c r="M2737" s="8">
        <v>0</v>
      </c>
      <c r="N2737">
        <f t="shared" si="126"/>
        <v>0</v>
      </c>
      <c r="O2737">
        <f t="shared" si="127"/>
        <v>0</v>
      </c>
      <c r="P2737">
        <f t="shared" si="128"/>
        <v>0</v>
      </c>
      <c r="U2737">
        <v>46</v>
      </c>
      <c r="V2737">
        <v>75.28</v>
      </c>
      <c r="W2737">
        <v>36.700000000000003</v>
      </c>
    </row>
    <row r="2738" spans="1:23" x14ac:dyDescent="0.35">
      <c r="A2738">
        <v>42305</v>
      </c>
      <c r="B2738" t="s">
        <v>17</v>
      </c>
      <c r="C2738">
        <v>41</v>
      </c>
      <c r="D2738">
        <v>0</v>
      </c>
      <c r="E2738">
        <v>0</v>
      </c>
      <c r="F2738" t="s">
        <v>23</v>
      </c>
      <c r="G2738" t="s">
        <v>14</v>
      </c>
      <c r="H2738" t="s">
        <v>19</v>
      </c>
      <c r="I2738">
        <v>100.75</v>
      </c>
      <c r="J2738">
        <v>27.2</v>
      </c>
      <c r="K2738">
        <v>27.2</v>
      </c>
      <c r="L2738" t="s">
        <v>21</v>
      </c>
      <c r="M2738" s="8">
        <v>0</v>
      </c>
      <c r="N2738">
        <f t="shared" si="126"/>
        <v>0</v>
      </c>
      <c r="O2738">
        <f t="shared" si="127"/>
        <v>0</v>
      </c>
      <c r="P2738">
        <f t="shared" si="128"/>
        <v>0</v>
      </c>
      <c r="U2738">
        <v>41</v>
      </c>
      <c r="V2738">
        <v>100.75</v>
      </c>
      <c r="W2738">
        <v>27.2</v>
      </c>
    </row>
    <row r="2739" spans="1:23" x14ac:dyDescent="0.35">
      <c r="A2739">
        <v>9442</v>
      </c>
      <c r="B2739" t="s">
        <v>12</v>
      </c>
      <c r="C2739">
        <v>55</v>
      </c>
      <c r="D2739">
        <v>0</v>
      </c>
      <c r="E2739">
        <v>0</v>
      </c>
      <c r="F2739" t="s">
        <v>13</v>
      </c>
      <c r="G2739" t="s">
        <v>18</v>
      </c>
      <c r="H2739" t="s">
        <v>19</v>
      </c>
      <c r="I2739">
        <v>163.82</v>
      </c>
      <c r="J2739">
        <v>27.5</v>
      </c>
      <c r="K2739">
        <v>27.5</v>
      </c>
      <c r="L2739" t="s">
        <v>21</v>
      </c>
      <c r="M2739" s="8">
        <v>0</v>
      </c>
      <c r="N2739">
        <f t="shared" si="126"/>
        <v>0</v>
      </c>
      <c r="O2739">
        <f t="shared" si="127"/>
        <v>0</v>
      </c>
      <c r="P2739">
        <f t="shared" si="128"/>
        <v>0</v>
      </c>
      <c r="U2739">
        <v>55</v>
      </c>
      <c r="V2739">
        <v>163.82</v>
      </c>
      <c r="W2739">
        <v>27.5</v>
      </c>
    </row>
    <row r="2740" spans="1:23" x14ac:dyDescent="0.35">
      <c r="A2740">
        <v>57047</v>
      </c>
      <c r="B2740" t="s">
        <v>17</v>
      </c>
      <c r="C2740">
        <v>43</v>
      </c>
      <c r="D2740">
        <v>0</v>
      </c>
      <c r="E2740">
        <v>0</v>
      </c>
      <c r="F2740" t="s">
        <v>13</v>
      </c>
      <c r="G2740" t="s">
        <v>14</v>
      </c>
      <c r="H2740" t="s">
        <v>15</v>
      </c>
      <c r="I2740">
        <v>110.42</v>
      </c>
      <c r="J2740">
        <v>32.6</v>
      </c>
      <c r="K2740">
        <v>32.6</v>
      </c>
      <c r="L2740" t="s">
        <v>22</v>
      </c>
      <c r="M2740" s="8">
        <v>0</v>
      </c>
      <c r="N2740">
        <f t="shared" si="126"/>
        <v>0</v>
      </c>
      <c r="O2740">
        <f t="shared" si="127"/>
        <v>0</v>
      </c>
      <c r="P2740">
        <f t="shared" si="128"/>
        <v>0</v>
      </c>
      <c r="U2740">
        <v>43</v>
      </c>
      <c r="V2740">
        <v>110.42</v>
      </c>
      <c r="W2740">
        <v>32.6</v>
      </c>
    </row>
    <row r="2741" spans="1:23" x14ac:dyDescent="0.35">
      <c r="A2741">
        <v>2538</v>
      </c>
      <c r="B2741" t="s">
        <v>17</v>
      </c>
      <c r="C2741">
        <v>5</v>
      </c>
      <c r="D2741">
        <v>0</v>
      </c>
      <c r="E2741">
        <v>0</v>
      </c>
      <c r="F2741" t="s">
        <v>23</v>
      </c>
      <c r="G2741" t="s">
        <v>26</v>
      </c>
      <c r="H2741" t="s">
        <v>19</v>
      </c>
      <c r="I2741">
        <v>105.18</v>
      </c>
      <c r="J2741" t="s">
        <v>20</v>
      </c>
      <c r="K2741">
        <v>28.1</v>
      </c>
      <c r="L2741" t="s">
        <v>24</v>
      </c>
      <c r="M2741" s="8">
        <v>0</v>
      </c>
      <c r="N2741">
        <f t="shared" si="126"/>
        <v>1</v>
      </c>
      <c r="O2741">
        <f t="shared" si="127"/>
        <v>0</v>
      </c>
      <c r="P2741">
        <f t="shared" si="128"/>
        <v>0</v>
      </c>
      <c r="U2741">
        <v>5</v>
      </c>
      <c r="V2741">
        <v>105.18</v>
      </c>
      <c r="W2741">
        <v>28.1</v>
      </c>
    </row>
    <row r="2742" spans="1:23" x14ac:dyDescent="0.35">
      <c r="A2742">
        <v>28461</v>
      </c>
      <c r="B2742" t="s">
        <v>12</v>
      </c>
      <c r="C2742">
        <v>15</v>
      </c>
      <c r="D2742">
        <v>0</v>
      </c>
      <c r="E2742">
        <v>0</v>
      </c>
      <c r="F2742" t="s">
        <v>23</v>
      </c>
      <c r="G2742" t="s">
        <v>27</v>
      </c>
      <c r="H2742" t="s">
        <v>19</v>
      </c>
      <c r="I2742">
        <v>79.59</v>
      </c>
      <c r="J2742">
        <v>28.4</v>
      </c>
      <c r="K2742">
        <v>28.4</v>
      </c>
      <c r="L2742" t="s">
        <v>24</v>
      </c>
      <c r="M2742" s="8">
        <v>0</v>
      </c>
      <c r="N2742">
        <f t="shared" si="126"/>
        <v>0</v>
      </c>
      <c r="O2742">
        <f t="shared" si="127"/>
        <v>0</v>
      </c>
      <c r="P2742">
        <f t="shared" si="128"/>
        <v>0</v>
      </c>
      <c r="U2742">
        <v>15</v>
      </c>
      <c r="V2742">
        <v>79.59</v>
      </c>
      <c r="W2742">
        <v>28.4</v>
      </c>
    </row>
    <row r="2743" spans="1:23" x14ac:dyDescent="0.35">
      <c r="A2743">
        <v>16433</v>
      </c>
      <c r="B2743" t="s">
        <v>17</v>
      </c>
      <c r="C2743">
        <v>36</v>
      </c>
      <c r="D2743">
        <v>0</v>
      </c>
      <c r="E2743">
        <v>0</v>
      </c>
      <c r="F2743" t="s">
        <v>13</v>
      </c>
      <c r="G2743" t="s">
        <v>14</v>
      </c>
      <c r="H2743" t="s">
        <v>19</v>
      </c>
      <c r="I2743">
        <v>107.99</v>
      </c>
      <c r="J2743">
        <v>25.5</v>
      </c>
      <c r="K2743">
        <v>25.5</v>
      </c>
      <c r="L2743" t="s">
        <v>21</v>
      </c>
      <c r="M2743" s="8">
        <v>0</v>
      </c>
      <c r="N2743">
        <f t="shared" si="126"/>
        <v>0</v>
      </c>
      <c r="O2743">
        <f t="shared" si="127"/>
        <v>0</v>
      </c>
      <c r="P2743">
        <f t="shared" si="128"/>
        <v>0</v>
      </c>
      <c r="U2743">
        <v>36</v>
      </c>
      <c r="V2743">
        <v>107.99</v>
      </c>
      <c r="W2743">
        <v>25.5</v>
      </c>
    </row>
    <row r="2744" spans="1:23" x14ac:dyDescent="0.35">
      <c r="A2744">
        <v>50681</v>
      </c>
      <c r="B2744" t="s">
        <v>17</v>
      </c>
      <c r="C2744">
        <v>36</v>
      </c>
      <c r="D2744">
        <v>0</v>
      </c>
      <c r="E2744">
        <v>0</v>
      </c>
      <c r="F2744" t="s">
        <v>13</v>
      </c>
      <c r="G2744" t="s">
        <v>14</v>
      </c>
      <c r="H2744" t="s">
        <v>19</v>
      </c>
      <c r="I2744">
        <v>90.22</v>
      </c>
      <c r="J2744">
        <v>28.7</v>
      </c>
      <c r="K2744">
        <v>28.7</v>
      </c>
      <c r="L2744" t="s">
        <v>16</v>
      </c>
      <c r="M2744" s="8">
        <v>0</v>
      </c>
      <c r="N2744">
        <f t="shared" si="126"/>
        <v>0</v>
      </c>
      <c r="O2744">
        <f t="shared" si="127"/>
        <v>0</v>
      </c>
      <c r="P2744">
        <f t="shared" si="128"/>
        <v>0</v>
      </c>
      <c r="U2744">
        <v>36</v>
      </c>
      <c r="V2744">
        <v>90.22</v>
      </c>
      <c r="W2744">
        <v>28.7</v>
      </c>
    </row>
    <row r="2745" spans="1:23" x14ac:dyDescent="0.35">
      <c r="A2745">
        <v>71327</v>
      </c>
      <c r="B2745" t="s">
        <v>17</v>
      </c>
      <c r="C2745">
        <v>47</v>
      </c>
      <c r="D2745">
        <v>0</v>
      </c>
      <c r="E2745">
        <v>0</v>
      </c>
      <c r="F2745" t="s">
        <v>23</v>
      </c>
      <c r="G2745" t="s">
        <v>14</v>
      </c>
      <c r="H2745" t="s">
        <v>19</v>
      </c>
      <c r="I2745">
        <v>143.44999999999999</v>
      </c>
      <c r="J2745">
        <v>23.8</v>
      </c>
      <c r="K2745">
        <v>23.8</v>
      </c>
      <c r="L2745" t="s">
        <v>21</v>
      </c>
      <c r="M2745" s="8">
        <v>0</v>
      </c>
      <c r="N2745">
        <f t="shared" si="126"/>
        <v>0</v>
      </c>
      <c r="O2745">
        <f t="shared" si="127"/>
        <v>0</v>
      </c>
      <c r="P2745">
        <f t="shared" si="128"/>
        <v>0</v>
      </c>
      <c r="U2745">
        <v>47</v>
      </c>
      <c r="V2745">
        <v>143.44999999999999</v>
      </c>
      <c r="W2745">
        <v>23.8</v>
      </c>
    </row>
    <row r="2746" spans="1:23" x14ac:dyDescent="0.35">
      <c r="A2746">
        <v>46699</v>
      </c>
      <c r="B2746" t="s">
        <v>17</v>
      </c>
      <c r="C2746">
        <v>18</v>
      </c>
      <c r="D2746">
        <v>0</v>
      </c>
      <c r="E2746">
        <v>0</v>
      </c>
      <c r="F2746" t="s">
        <v>23</v>
      </c>
      <c r="G2746" t="s">
        <v>14</v>
      </c>
      <c r="H2746" t="s">
        <v>19</v>
      </c>
      <c r="I2746">
        <v>78.569999999999993</v>
      </c>
      <c r="J2746">
        <v>34.4</v>
      </c>
      <c r="K2746">
        <v>34.4</v>
      </c>
      <c r="L2746" t="s">
        <v>24</v>
      </c>
      <c r="M2746" s="8">
        <v>0</v>
      </c>
      <c r="N2746">
        <f t="shared" si="126"/>
        <v>0</v>
      </c>
      <c r="O2746">
        <f t="shared" si="127"/>
        <v>0</v>
      </c>
      <c r="P2746">
        <f t="shared" si="128"/>
        <v>0</v>
      </c>
      <c r="U2746">
        <v>18</v>
      </c>
      <c r="V2746">
        <v>78.569999999999993</v>
      </c>
      <c r="W2746">
        <v>34.4</v>
      </c>
    </row>
    <row r="2747" spans="1:23" x14ac:dyDescent="0.35">
      <c r="A2747">
        <v>25248</v>
      </c>
      <c r="B2747" t="s">
        <v>12</v>
      </c>
      <c r="C2747">
        <v>19</v>
      </c>
      <c r="D2747">
        <v>0</v>
      </c>
      <c r="E2747">
        <v>0</v>
      </c>
      <c r="F2747" t="s">
        <v>23</v>
      </c>
      <c r="G2747" t="s">
        <v>14</v>
      </c>
      <c r="H2747" t="s">
        <v>19</v>
      </c>
      <c r="I2747">
        <v>79.819999999999993</v>
      </c>
      <c r="J2747">
        <v>26.1</v>
      </c>
      <c r="K2747">
        <v>26.1</v>
      </c>
      <c r="L2747" t="s">
        <v>24</v>
      </c>
      <c r="M2747" s="8">
        <v>0</v>
      </c>
      <c r="N2747">
        <f t="shared" si="126"/>
        <v>0</v>
      </c>
      <c r="O2747">
        <f t="shared" si="127"/>
        <v>0</v>
      </c>
      <c r="P2747">
        <f t="shared" si="128"/>
        <v>0</v>
      </c>
      <c r="U2747">
        <v>19</v>
      </c>
      <c r="V2747">
        <v>79.819999999999993</v>
      </c>
      <c r="W2747">
        <v>26.1</v>
      </c>
    </row>
    <row r="2748" spans="1:23" x14ac:dyDescent="0.35">
      <c r="A2748">
        <v>35315</v>
      </c>
      <c r="B2748" t="s">
        <v>12</v>
      </c>
      <c r="C2748">
        <v>65</v>
      </c>
      <c r="D2748">
        <v>0</v>
      </c>
      <c r="E2748">
        <v>0</v>
      </c>
      <c r="F2748" t="s">
        <v>13</v>
      </c>
      <c r="G2748" t="s">
        <v>18</v>
      </c>
      <c r="H2748" t="s">
        <v>15</v>
      </c>
      <c r="I2748">
        <v>95.88</v>
      </c>
      <c r="J2748">
        <v>28.5</v>
      </c>
      <c r="K2748">
        <v>28.5</v>
      </c>
      <c r="L2748" t="s">
        <v>21</v>
      </c>
      <c r="M2748" s="8">
        <v>0</v>
      </c>
      <c r="N2748">
        <f t="shared" si="126"/>
        <v>0</v>
      </c>
      <c r="O2748">
        <f t="shared" si="127"/>
        <v>0</v>
      </c>
      <c r="P2748">
        <f t="shared" si="128"/>
        <v>0</v>
      </c>
      <c r="U2748">
        <v>65</v>
      </c>
      <c r="V2748">
        <v>95.88</v>
      </c>
      <c r="W2748">
        <v>28.5</v>
      </c>
    </row>
    <row r="2749" spans="1:23" x14ac:dyDescent="0.35">
      <c r="A2749">
        <v>63144</v>
      </c>
      <c r="B2749" t="s">
        <v>12</v>
      </c>
      <c r="C2749">
        <v>17</v>
      </c>
      <c r="D2749">
        <v>0</v>
      </c>
      <c r="E2749">
        <v>0</v>
      </c>
      <c r="F2749" t="s">
        <v>23</v>
      </c>
      <c r="G2749" t="s">
        <v>25</v>
      </c>
      <c r="H2749" t="s">
        <v>15</v>
      </c>
      <c r="I2749">
        <v>123.04</v>
      </c>
      <c r="J2749">
        <v>29.6</v>
      </c>
      <c r="K2749">
        <v>29.6</v>
      </c>
      <c r="L2749" t="s">
        <v>21</v>
      </c>
      <c r="M2749" s="8">
        <v>0</v>
      </c>
      <c r="N2749">
        <f t="shared" si="126"/>
        <v>0</v>
      </c>
      <c r="O2749">
        <f t="shared" si="127"/>
        <v>0</v>
      </c>
      <c r="P2749">
        <f t="shared" si="128"/>
        <v>0</v>
      </c>
      <c r="U2749">
        <v>17</v>
      </c>
      <c r="V2749">
        <v>123.04</v>
      </c>
      <c r="W2749">
        <v>29.6</v>
      </c>
    </row>
    <row r="2750" spans="1:23" x14ac:dyDescent="0.35">
      <c r="A2750">
        <v>21517</v>
      </c>
      <c r="B2750" t="s">
        <v>12</v>
      </c>
      <c r="C2750">
        <v>54</v>
      </c>
      <c r="D2750">
        <v>0</v>
      </c>
      <c r="E2750">
        <v>0</v>
      </c>
      <c r="F2750" t="s">
        <v>13</v>
      </c>
      <c r="G2750" t="s">
        <v>14</v>
      </c>
      <c r="H2750" t="s">
        <v>15</v>
      </c>
      <c r="I2750">
        <v>92.34</v>
      </c>
      <c r="J2750">
        <v>29.4</v>
      </c>
      <c r="K2750">
        <v>29.4</v>
      </c>
      <c r="L2750" t="s">
        <v>22</v>
      </c>
      <c r="M2750" s="8">
        <v>0</v>
      </c>
      <c r="N2750">
        <f t="shared" si="126"/>
        <v>0</v>
      </c>
      <c r="O2750">
        <f t="shared" si="127"/>
        <v>0</v>
      </c>
      <c r="P2750">
        <f t="shared" si="128"/>
        <v>0</v>
      </c>
      <c r="U2750">
        <v>54</v>
      </c>
      <c r="V2750">
        <v>92.34</v>
      </c>
      <c r="W2750">
        <v>29.4</v>
      </c>
    </row>
    <row r="2751" spans="1:23" x14ac:dyDescent="0.35">
      <c r="A2751">
        <v>29789</v>
      </c>
      <c r="B2751" t="s">
        <v>17</v>
      </c>
      <c r="C2751">
        <v>46</v>
      </c>
      <c r="D2751">
        <v>0</v>
      </c>
      <c r="E2751">
        <v>0</v>
      </c>
      <c r="F2751" t="s">
        <v>13</v>
      </c>
      <c r="G2751" t="s">
        <v>14</v>
      </c>
      <c r="H2751" t="s">
        <v>19</v>
      </c>
      <c r="I2751">
        <v>116.84</v>
      </c>
      <c r="J2751">
        <v>28.2</v>
      </c>
      <c r="K2751">
        <v>28.2</v>
      </c>
      <c r="L2751" t="s">
        <v>21</v>
      </c>
      <c r="M2751" s="8">
        <v>0</v>
      </c>
      <c r="N2751">
        <f t="shared" si="126"/>
        <v>0</v>
      </c>
      <c r="O2751">
        <f t="shared" si="127"/>
        <v>0</v>
      </c>
      <c r="P2751">
        <f t="shared" si="128"/>
        <v>0</v>
      </c>
      <c r="U2751">
        <v>46</v>
      </c>
      <c r="V2751">
        <v>116.84</v>
      </c>
      <c r="W2751">
        <v>28.2</v>
      </c>
    </row>
    <row r="2752" spans="1:23" x14ac:dyDescent="0.35">
      <c r="A2752">
        <v>52207</v>
      </c>
      <c r="B2752" t="s">
        <v>17</v>
      </c>
      <c r="C2752">
        <v>59</v>
      </c>
      <c r="D2752">
        <v>0</v>
      </c>
      <c r="E2752">
        <v>0</v>
      </c>
      <c r="F2752" t="s">
        <v>13</v>
      </c>
      <c r="G2752" t="s">
        <v>18</v>
      </c>
      <c r="H2752" t="s">
        <v>15</v>
      </c>
      <c r="I2752">
        <v>90.04</v>
      </c>
      <c r="J2752">
        <v>28.7</v>
      </c>
      <c r="K2752">
        <v>28.7</v>
      </c>
      <c r="L2752" t="s">
        <v>16</v>
      </c>
      <c r="M2752" s="8">
        <v>0</v>
      </c>
      <c r="N2752">
        <f t="shared" si="126"/>
        <v>0</v>
      </c>
      <c r="O2752">
        <f t="shared" si="127"/>
        <v>0</v>
      </c>
      <c r="P2752">
        <f t="shared" si="128"/>
        <v>0</v>
      </c>
      <c r="U2752">
        <v>59</v>
      </c>
      <c r="V2752">
        <v>90.04</v>
      </c>
      <c r="W2752">
        <v>28.7</v>
      </c>
    </row>
    <row r="2753" spans="1:23" x14ac:dyDescent="0.35">
      <c r="A2753">
        <v>19209</v>
      </c>
      <c r="B2753" t="s">
        <v>17</v>
      </c>
      <c r="C2753">
        <v>48</v>
      </c>
      <c r="D2753">
        <v>0</v>
      </c>
      <c r="E2753">
        <v>0</v>
      </c>
      <c r="F2753" t="s">
        <v>13</v>
      </c>
      <c r="G2753" t="s">
        <v>25</v>
      </c>
      <c r="H2753" t="s">
        <v>19</v>
      </c>
      <c r="I2753">
        <v>255.17</v>
      </c>
      <c r="J2753">
        <v>38.1</v>
      </c>
      <c r="K2753">
        <v>38.1</v>
      </c>
      <c r="L2753" t="s">
        <v>16</v>
      </c>
      <c r="M2753" s="8">
        <v>0</v>
      </c>
      <c r="N2753">
        <f t="shared" si="126"/>
        <v>0</v>
      </c>
      <c r="O2753">
        <f t="shared" si="127"/>
        <v>0</v>
      </c>
      <c r="P2753">
        <f t="shared" si="128"/>
        <v>1</v>
      </c>
      <c r="U2753">
        <v>48</v>
      </c>
      <c r="V2753">
        <v>255.17</v>
      </c>
      <c r="W2753">
        <v>38.1</v>
      </c>
    </row>
    <row r="2754" spans="1:23" x14ac:dyDescent="0.35">
      <c r="A2754">
        <v>42041</v>
      </c>
      <c r="B2754" t="s">
        <v>17</v>
      </c>
      <c r="C2754">
        <v>38</v>
      </c>
      <c r="D2754">
        <v>0</v>
      </c>
      <c r="E2754">
        <v>0</v>
      </c>
      <c r="F2754" t="s">
        <v>13</v>
      </c>
      <c r="G2754" t="s">
        <v>14</v>
      </c>
      <c r="H2754" t="s">
        <v>19</v>
      </c>
      <c r="I2754">
        <v>217.55</v>
      </c>
      <c r="J2754" t="s">
        <v>20</v>
      </c>
      <c r="K2754">
        <v>28.1</v>
      </c>
      <c r="L2754" t="s">
        <v>22</v>
      </c>
      <c r="M2754" s="8">
        <v>0</v>
      </c>
      <c r="N2754">
        <f t="shared" si="126"/>
        <v>1</v>
      </c>
      <c r="O2754">
        <f t="shared" si="127"/>
        <v>0</v>
      </c>
      <c r="P2754">
        <f t="shared" si="128"/>
        <v>1</v>
      </c>
      <c r="U2754">
        <v>38</v>
      </c>
      <c r="V2754">
        <v>217.55</v>
      </c>
      <c r="W2754">
        <v>28.1</v>
      </c>
    </row>
    <row r="2755" spans="1:23" x14ac:dyDescent="0.35">
      <c r="A2755">
        <v>58153</v>
      </c>
      <c r="B2755" t="s">
        <v>17</v>
      </c>
      <c r="C2755">
        <v>18</v>
      </c>
      <c r="D2755">
        <v>0</v>
      </c>
      <c r="E2755">
        <v>0</v>
      </c>
      <c r="F2755" t="s">
        <v>23</v>
      </c>
      <c r="G2755" t="s">
        <v>14</v>
      </c>
      <c r="H2755" t="s">
        <v>15</v>
      </c>
      <c r="I2755">
        <v>123.66</v>
      </c>
      <c r="J2755">
        <v>22.2</v>
      </c>
      <c r="K2755">
        <v>22.2</v>
      </c>
      <c r="L2755" t="s">
        <v>21</v>
      </c>
      <c r="M2755" s="8">
        <v>0</v>
      </c>
      <c r="N2755">
        <f t="shared" ref="N2755:N2818" si="129">IF(OR(J2755&gt;47.5,J2755&lt;9.1),1,0)</f>
        <v>0</v>
      </c>
      <c r="O2755">
        <f t="shared" ref="O2755:O2818" si="130">IF(OR(C2755&lt;-29,C2755&gt;115),1,0)</f>
        <v>0</v>
      </c>
      <c r="P2755">
        <f t="shared" ref="P2755:P2818" si="131">IF(OR(I2755&lt;21.98,I2755&gt;169.36),1,0)</f>
        <v>0</v>
      </c>
      <c r="U2755">
        <v>18</v>
      </c>
      <c r="V2755">
        <v>123.66</v>
      </c>
      <c r="W2755">
        <v>22.2</v>
      </c>
    </row>
    <row r="2756" spans="1:23" x14ac:dyDescent="0.35">
      <c r="A2756">
        <v>27717</v>
      </c>
      <c r="B2756" t="s">
        <v>17</v>
      </c>
      <c r="C2756">
        <v>56</v>
      </c>
      <c r="D2756">
        <v>0</v>
      </c>
      <c r="E2756">
        <v>0</v>
      </c>
      <c r="F2756" t="s">
        <v>13</v>
      </c>
      <c r="G2756" t="s">
        <v>18</v>
      </c>
      <c r="H2756" t="s">
        <v>15</v>
      </c>
      <c r="I2756">
        <v>112.16</v>
      </c>
      <c r="J2756">
        <v>25.7</v>
      </c>
      <c r="K2756">
        <v>25.7</v>
      </c>
      <c r="L2756" t="s">
        <v>24</v>
      </c>
      <c r="M2756" s="8">
        <v>0</v>
      </c>
      <c r="N2756">
        <f t="shared" si="129"/>
        <v>0</v>
      </c>
      <c r="O2756">
        <f t="shared" si="130"/>
        <v>0</v>
      </c>
      <c r="P2756">
        <f t="shared" si="131"/>
        <v>0</v>
      </c>
      <c r="U2756">
        <v>56</v>
      </c>
      <c r="V2756">
        <v>112.16</v>
      </c>
      <c r="W2756">
        <v>25.7</v>
      </c>
    </row>
    <row r="2757" spans="1:23" x14ac:dyDescent="0.35">
      <c r="A2757">
        <v>35106</v>
      </c>
      <c r="B2757" t="s">
        <v>12</v>
      </c>
      <c r="C2757">
        <v>3</v>
      </c>
      <c r="D2757">
        <v>0</v>
      </c>
      <c r="E2757">
        <v>0</v>
      </c>
      <c r="F2757" t="s">
        <v>23</v>
      </c>
      <c r="G2757" t="s">
        <v>26</v>
      </c>
      <c r="H2757" t="s">
        <v>15</v>
      </c>
      <c r="I2757">
        <v>88.43</v>
      </c>
      <c r="J2757">
        <v>17.7</v>
      </c>
      <c r="K2757">
        <v>17.7</v>
      </c>
      <c r="L2757" t="s">
        <v>24</v>
      </c>
      <c r="M2757" s="8">
        <v>0</v>
      </c>
      <c r="N2757">
        <f t="shared" si="129"/>
        <v>0</v>
      </c>
      <c r="O2757">
        <f t="shared" si="130"/>
        <v>0</v>
      </c>
      <c r="P2757">
        <f t="shared" si="131"/>
        <v>0</v>
      </c>
      <c r="U2757">
        <v>3</v>
      </c>
      <c r="V2757">
        <v>88.43</v>
      </c>
      <c r="W2757">
        <v>17.7</v>
      </c>
    </row>
    <row r="2758" spans="1:23" x14ac:dyDescent="0.35">
      <c r="A2758">
        <v>47730</v>
      </c>
      <c r="B2758" t="s">
        <v>17</v>
      </c>
      <c r="C2758">
        <v>41</v>
      </c>
      <c r="D2758">
        <v>0</v>
      </c>
      <c r="E2758">
        <v>0</v>
      </c>
      <c r="F2758" t="s">
        <v>23</v>
      </c>
      <c r="G2758" t="s">
        <v>14</v>
      </c>
      <c r="H2758" t="s">
        <v>15</v>
      </c>
      <c r="I2758">
        <v>86.03</v>
      </c>
      <c r="J2758">
        <v>26.4</v>
      </c>
      <c r="K2758">
        <v>26.4</v>
      </c>
      <c r="L2758" t="s">
        <v>21</v>
      </c>
      <c r="M2758" s="8">
        <v>0</v>
      </c>
      <c r="N2758">
        <f t="shared" si="129"/>
        <v>0</v>
      </c>
      <c r="O2758">
        <f t="shared" si="130"/>
        <v>0</v>
      </c>
      <c r="P2758">
        <f t="shared" si="131"/>
        <v>0</v>
      </c>
      <c r="U2758">
        <v>41</v>
      </c>
      <c r="V2758">
        <v>86.03</v>
      </c>
      <c r="W2758">
        <v>26.4</v>
      </c>
    </row>
    <row r="2759" spans="1:23" x14ac:dyDescent="0.35">
      <c r="A2759">
        <v>20657</v>
      </c>
      <c r="B2759" t="s">
        <v>17</v>
      </c>
      <c r="C2759">
        <v>67</v>
      </c>
      <c r="D2759">
        <v>0</v>
      </c>
      <c r="E2759">
        <v>0</v>
      </c>
      <c r="F2759" t="s">
        <v>13</v>
      </c>
      <c r="G2759" t="s">
        <v>14</v>
      </c>
      <c r="H2759" t="s">
        <v>15</v>
      </c>
      <c r="I2759">
        <v>227.96</v>
      </c>
      <c r="J2759">
        <v>32.799999999999997</v>
      </c>
      <c r="K2759">
        <v>32.799999999999997</v>
      </c>
      <c r="L2759" t="s">
        <v>24</v>
      </c>
      <c r="M2759" s="8">
        <v>0</v>
      </c>
      <c r="N2759">
        <f t="shared" si="129"/>
        <v>0</v>
      </c>
      <c r="O2759">
        <f t="shared" si="130"/>
        <v>0</v>
      </c>
      <c r="P2759">
        <f t="shared" si="131"/>
        <v>1</v>
      </c>
      <c r="U2759">
        <v>67</v>
      </c>
      <c r="V2759">
        <v>227.96</v>
      </c>
      <c r="W2759">
        <v>32.799999999999997</v>
      </c>
    </row>
    <row r="2760" spans="1:23" x14ac:dyDescent="0.35">
      <c r="A2760">
        <v>63411</v>
      </c>
      <c r="B2760" t="s">
        <v>17</v>
      </c>
      <c r="C2760">
        <v>60</v>
      </c>
      <c r="D2760">
        <v>0</v>
      </c>
      <c r="E2760">
        <v>0</v>
      </c>
      <c r="F2760" t="s">
        <v>13</v>
      </c>
      <c r="G2760" t="s">
        <v>14</v>
      </c>
      <c r="H2760" t="s">
        <v>19</v>
      </c>
      <c r="I2760">
        <v>85.6</v>
      </c>
      <c r="J2760">
        <v>34.5</v>
      </c>
      <c r="K2760">
        <v>34.5</v>
      </c>
      <c r="L2760" t="s">
        <v>24</v>
      </c>
      <c r="M2760" s="8">
        <v>0</v>
      </c>
      <c r="N2760">
        <f t="shared" si="129"/>
        <v>0</v>
      </c>
      <c r="O2760">
        <f t="shared" si="130"/>
        <v>0</v>
      </c>
      <c r="P2760">
        <f t="shared" si="131"/>
        <v>0</v>
      </c>
      <c r="U2760">
        <v>60</v>
      </c>
      <c r="V2760">
        <v>85.6</v>
      </c>
      <c r="W2760">
        <v>34.5</v>
      </c>
    </row>
    <row r="2761" spans="1:23" x14ac:dyDescent="0.35">
      <c r="A2761">
        <v>18671</v>
      </c>
      <c r="B2761" t="s">
        <v>17</v>
      </c>
      <c r="C2761">
        <v>47</v>
      </c>
      <c r="D2761">
        <v>0</v>
      </c>
      <c r="E2761">
        <v>0</v>
      </c>
      <c r="F2761" t="s">
        <v>13</v>
      </c>
      <c r="G2761" t="s">
        <v>25</v>
      </c>
      <c r="H2761" t="s">
        <v>19</v>
      </c>
      <c r="I2761">
        <v>111.68</v>
      </c>
      <c r="J2761">
        <v>39.5</v>
      </c>
      <c r="K2761">
        <v>39.5</v>
      </c>
      <c r="L2761" t="s">
        <v>21</v>
      </c>
      <c r="M2761" s="8">
        <v>0</v>
      </c>
      <c r="N2761">
        <f t="shared" si="129"/>
        <v>0</v>
      </c>
      <c r="O2761">
        <f t="shared" si="130"/>
        <v>0</v>
      </c>
      <c r="P2761">
        <f t="shared" si="131"/>
        <v>0</v>
      </c>
      <c r="U2761">
        <v>47</v>
      </c>
      <c r="V2761">
        <v>111.68</v>
      </c>
      <c r="W2761">
        <v>39.5</v>
      </c>
    </row>
    <row r="2762" spans="1:23" x14ac:dyDescent="0.35">
      <c r="A2762">
        <v>3843</v>
      </c>
      <c r="B2762" t="s">
        <v>17</v>
      </c>
      <c r="C2762">
        <v>24</v>
      </c>
      <c r="D2762">
        <v>0</v>
      </c>
      <c r="E2762">
        <v>0</v>
      </c>
      <c r="F2762" t="s">
        <v>23</v>
      </c>
      <c r="G2762" t="s">
        <v>14</v>
      </c>
      <c r="H2762" t="s">
        <v>15</v>
      </c>
      <c r="I2762">
        <v>73.489999999999995</v>
      </c>
      <c r="J2762">
        <v>23.5</v>
      </c>
      <c r="K2762">
        <v>23.5</v>
      </c>
      <c r="L2762" t="s">
        <v>21</v>
      </c>
      <c r="M2762" s="8">
        <v>0</v>
      </c>
      <c r="N2762">
        <f t="shared" si="129"/>
        <v>0</v>
      </c>
      <c r="O2762">
        <f t="shared" si="130"/>
        <v>0</v>
      </c>
      <c r="P2762">
        <f t="shared" si="131"/>
        <v>0</v>
      </c>
      <c r="U2762">
        <v>24</v>
      </c>
      <c r="V2762">
        <v>73.489999999999995</v>
      </c>
      <c r="W2762">
        <v>23.5</v>
      </c>
    </row>
    <row r="2763" spans="1:23" x14ac:dyDescent="0.35">
      <c r="A2763">
        <v>1225</v>
      </c>
      <c r="B2763" t="s">
        <v>12</v>
      </c>
      <c r="C2763">
        <v>43</v>
      </c>
      <c r="D2763">
        <v>0</v>
      </c>
      <c r="E2763">
        <v>0</v>
      </c>
      <c r="F2763" t="s">
        <v>13</v>
      </c>
      <c r="G2763" t="s">
        <v>14</v>
      </c>
      <c r="H2763" t="s">
        <v>15</v>
      </c>
      <c r="I2763">
        <v>87.82</v>
      </c>
      <c r="J2763">
        <v>38.799999999999997</v>
      </c>
      <c r="K2763">
        <v>38.799999999999997</v>
      </c>
      <c r="L2763" t="s">
        <v>16</v>
      </c>
      <c r="M2763" s="8">
        <v>0</v>
      </c>
      <c r="N2763">
        <f t="shared" si="129"/>
        <v>0</v>
      </c>
      <c r="O2763">
        <f t="shared" si="130"/>
        <v>0</v>
      </c>
      <c r="P2763">
        <f t="shared" si="131"/>
        <v>0</v>
      </c>
      <c r="U2763">
        <v>43</v>
      </c>
      <c r="V2763">
        <v>87.82</v>
      </c>
      <c r="W2763">
        <v>38.799999999999997</v>
      </c>
    </row>
    <row r="2764" spans="1:23" x14ac:dyDescent="0.35">
      <c r="A2764">
        <v>40264</v>
      </c>
      <c r="B2764" t="s">
        <v>17</v>
      </c>
      <c r="C2764">
        <v>17</v>
      </c>
      <c r="D2764">
        <v>0</v>
      </c>
      <c r="E2764">
        <v>0</v>
      </c>
      <c r="F2764" t="s">
        <v>23</v>
      </c>
      <c r="G2764" t="s">
        <v>14</v>
      </c>
      <c r="H2764" t="s">
        <v>19</v>
      </c>
      <c r="I2764">
        <v>99.29</v>
      </c>
      <c r="J2764">
        <v>21.2</v>
      </c>
      <c r="K2764">
        <v>21.2</v>
      </c>
      <c r="L2764" t="s">
        <v>24</v>
      </c>
      <c r="M2764" s="8">
        <v>0</v>
      </c>
      <c r="N2764">
        <f t="shared" si="129"/>
        <v>0</v>
      </c>
      <c r="O2764">
        <f t="shared" si="130"/>
        <v>0</v>
      </c>
      <c r="P2764">
        <f t="shared" si="131"/>
        <v>0</v>
      </c>
      <c r="U2764">
        <v>17</v>
      </c>
      <c r="V2764">
        <v>99.29</v>
      </c>
      <c r="W2764">
        <v>21.2</v>
      </c>
    </row>
    <row r="2765" spans="1:23" x14ac:dyDescent="0.35">
      <c r="A2765">
        <v>72451</v>
      </c>
      <c r="B2765" t="s">
        <v>17</v>
      </c>
      <c r="C2765">
        <v>45</v>
      </c>
      <c r="D2765">
        <v>0</v>
      </c>
      <c r="E2765">
        <v>0</v>
      </c>
      <c r="F2765" t="s">
        <v>13</v>
      </c>
      <c r="G2765" t="s">
        <v>14</v>
      </c>
      <c r="H2765" t="s">
        <v>19</v>
      </c>
      <c r="I2765">
        <v>63.73</v>
      </c>
      <c r="J2765">
        <v>32</v>
      </c>
      <c r="K2765">
        <v>32</v>
      </c>
      <c r="L2765" t="s">
        <v>24</v>
      </c>
      <c r="M2765" s="8">
        <v>0</v>
      </c>
      <c r="N2765">
        <f t="shared" si="129"/>
        <v>0</v>
      </c>
      <c r="O2765">
        <f t="shared" si="130"/>
        <v>0</v>
      </c>
      <c r="P2765">
        <f t="shared" si="131"/>
        <v>0</v>
      </c>
      <c r="U2765">
        <v>45</v>
      </c>
      <c r="V2765">
        <v>63.73</v>
      </c>
      <c r="W2765">
        <v>32</v>
      </c>
    </row>
    <row r="2766" spans="1:23" x14ac:dyDescent="0.35">
      <c r="A2766">
        <v>20292</v>
      </c>
      <c r="B2766" t="s">
        <v>17</v>
      </c>
      <c r="C2766">
        <v>24</v>
      </c>
      <c r="D2766">
        <v>0</v>
      </c>
      <c r="E2766">
        <v>0</v>
      </c>
      <c r="F2766" t="s">
        <v>13</v>
      </c>
      <c r="G2766" t="s">
        <v>14</v>
      </c>
      <c r="H2766" t="s">
        <v>15</v>
      </c>
      <c r="I2766">
        <v>85.55</v>
      </c>
      <c r="J2766">
        <v>63.3</v>
      </c>
      <c r="K2766">
        <v>63.3</v>
      </c>
      <c r="L2766" t="s">
        <v>21</v>
      </c>
      <c r="M2766" s="8">
        <v>0</v>
      </c>
      <c r="N2766">
        <f t="shared" si="129"/>
        <v>1</v>
      </c>
      <c r="O2766">
        <f t="shared" si="130"/>
        <v>0</v>
      </c>
      <c r="P2766">
        <f t="shared" si="131"/>
        <v>0</v>
      </c>
      <c r="U2766">
        <v>24</v>
      </c>
      <c r="V2766">
        <v>85.55</v>
      </c>
      <c r="W2766">
        <v>63.3</v>
      </c>
    </row>
    <row r="2767" spans="1:23" x14ac:dyDescent="0.35">
      <c r="A2767">
        <v>31201</v>
      </c>
      <c r="B2767" t="s">
        <v>17</v>
      </c>
      <c r="C2767">
        <v>79</v>
      </c>
      <c r="D2767">
        <v>0</v>
      </c>
      <c r="E2767">
        <v>0</v>
      </c>
      <c r="F2767" t="s">
        <v>23</v>
      </c>
      <c r="G2767" t="s">
        <v>18</v>
      </c>
      <c r="H2767" t="s">
        <v>15</v>
      </c>
      <c r="I2767">
        <v>79.2</v>
      </c>
      <c r="J2767">
        <v>32.6</v>
      </c>
      <c r="K2767">
        <v>32.6</v>
      </c>
      <c r="L2767" t="s">
        <v>21</v>
      </c>
      <c r="M2767" s="8">
        <v>0</v>
      </c>
      <c r="N2767">
        <f t="shared" si="129"/>
        <v>0</v>
      </c>
      <c r="O2767">
        <f t="shared" si="130"/>
        <v>0</v>
      </c>
      <c r="P2767">
        <f t="shared" si="131"/>
        <v>0</v>
      </c>
      <c r="U2767">
        <v>79</v>
      </c>
      <c r="V2767">
        <v>79.2</v>
      </c>
      <c r="W2767">
        <v>32.6</v>
      </c>
    </row>
    <row r="2768" spans="1:23" x14ac:dyDescent="0.35">
      <c r="A2768">
        <v>59359</v>
      </c>
      <c r="B2768" t="s">
        <v>12</v>
      </c>
      <c r="C2768">
        <v>79</v>
      </c>
      <c r="D2768">
        <v>0</v>
      </c>
      <c r="E2768">
        <v>0</v>
      </c>
      <c r="F2768" t="s">
        <v>13</v>
      </c>
      <c r="G2768" t="s">
        <v>18</v>
      </c>
      <c r="H2768" t="s">
        <v>15</v>
      </c>
      <c r="I2768">
        <v>105.93</v>
      </c>
      <c r="J2768">
        <v>25.2</v>
      </c>
      <c r="K2768">
        <v>25.2</v>
      </c>
      <c r="L2768" t="s">
        <v>21</v>
      </c>
      <c r="M2768" s="8">
        <v>0</v>
      </c>
      <c r="N2768">
        <f t="shared" si="129"/>
        <v>0</v>
      </c>
      <c r="O2768">
        <f t="shared" si="130"/>
        <v>0</v>
      </c>
      <c r="P2768">
        <f t="shared" si="131"/>
        <v>0</v>
      </c>
      <c r="U2768">
        <v>79</v>
      </c>
      <c r="V2768">
        <v>105.93</v>
      </c>
      <c r="W2768">
        <v>25.2</v>
      </c>
    </row>
    <row r="2769" spans="1:23" x14ac:dyDescent="0.35">
      <c r="A2769">
        <v>57985</v>
      </c>
      <c r="B2769" t="s">
        <v>17</v>
      </c>
      <c r="C2769">
        <v>27</v>
      </c>
      <c r="D2769">
        <v>0</v>
      </c>
      <c r="E2769">
        <v>0</v>
      </c>
      <c r="F2769" t="s">
        <v>13</v>
      </c>
      <c r="G2769" t="s">
        <v>14</v>
      </c>
      <c r="H2769" t="s">
        <v>15</v>
      </c>
      <c r="I2769">
        <v>94.19</v>
      </c>
      <c r="J2769">
        <v>27.4</v>
      </c>
      <c r="K2769">
        <v>27.4</v>
      </c>
      <c r="L2769" t="s">
        <v>16</v>
      </c>
      <c r="M2769" s="8">
        <v>0</v>
      </c>
      <c r="N2769">
        <f t="shared" si="129"/>
        <v>0</v>
      </c>
      <c r="O2769">
        <f t="shared" si="130"/>
        <v>0</v>
      </c>
      <c r="P2769">
        <f t="shared" si="131"/>
        <v>0</v>
      </c>
      <c r="U2769">
        <v>27</v>
      </c>
      <c r="V2769">
        <v>94.19</v>
      </c>
      <c r="W2769">
        <v>27.4</v>
      </c>
    </row>
    <row r="2770" spans="1:23" x14ac:dyDescent="0.35">
      <c r="A2770">
        <v>2885</v>
      </c>
      <c r="B2770" t="s">
        <v>12</v>
      </c>
      <c r="C2770">
        <v>72</v>
      </c>
      <c r="D2770">
        <v>1</v>
      </c>
      <c r="E2770">
        <v>0</v>
      </c>
      <c r="F2770" t="s">
        <v>13</v>
      </c>
      <c r="G2770" t="s">
        <v>14</v>
      </c>
      <c r="H2770" t="s">
        <v>19</v>
      </c>
      <c r="I2770">
        <v>231.71</v>
      </c>
      <c r="J2770" t="s">
        <v>20</v>
      </c>
      <c r="K2770">
        <v>28.1</v>
      </c>
      <c r="L2770" t="s">
        <v>24</v>
      </c>
      <c r="M2770" s="8">
        <v>0</v>
      </c>
      <c r="N2770">
        <f t="shared" si="129"/>
        <v>1</v>
      </c>
      <c r="O2770">
        <f t="shared" si="130"/>
        <v>0</v>
      </c>
      <c r="P2770">
        <f t="shared" si="131"/>
        <v>1</v>
      </c>
      <c r="U2770">
        <v>72</v>
      </c>
      <c r="V2770">
        <v>231.71</v>
      </c>
      <c r="W2770">
        <v>28.1</v>
      </c>
    </row>
    <row r="2771" spans="1:23" x14ac:dyDescent="0.35">
      <c r="A2771">
        <v>59743</v>
      </c>
      <c r="B2771" t="s">
        <v>12</v>
      </c>
      <c r="C2771">
        <v>64</v>
      </c>
      <c r="D2771">
        <v>0</v>
      </c>
      <c r="E2771">
        <v>1</v>
      </c>
      <c r="F2771" t="s">
        <v>13</v>
      </c>
      <c r="G2771" t="s">
        <v>18</v>
      </c>
      <c r="H2771" t="s">
        <v>19</v>
      </c>
      <c r="I2771">
        <v>69.28</v>
      </c>
      <c r="J2771">
        <v>38.6</v>
      </c>
      <c r="K2771">
        <v>38.6</v>
      </c>
      <c r="L2771" t="s">
        <v>16</v>
      </c>
      <c r="M2771" s="8">
        <v>0</v>
      </c>
      <c r="N2771">
        <f t="shared" si="129"/>
        <v>0</v>
      </c>
      <c r="O2771">
        <f t="shared" si="130"/>
        <v>0</v>
      </c>
      <c r="P2771">
        <f t="shared" si="131"/>
        <v>0</v>
      </c>
      <c r="U2771">
        <v>64</v>
      </c>
      <c r="V2771">
        <v>69.28</v>
      </c>
      <c r="W2771">
        <v>38.6</v>
      </c>
    </row>
    <row r="2772" spans="1:23" x14ac:dyDescent="0.35">
      <c r="A2772">
        <v>11544</v>
      </c>
      <c r="B2772" t="s">
        <v>17</v>
      </c>
      <c r="C2772">
        <v>34</v>
      </c>
      <c r="D2772">
        <v>0</v>
      </c>
      <c r="E2772">
        <v>0</v>
      </c>
      <c r="F2772" t="s">
        <v>13</v>
      </c>
      <c r="G2772" t="s">
        <v>14</v>
      </c>
      <c r="H2772" t="s">
        <v>15</v>
      </c>
      <c r="I2772">
        <v>71.37</v>
      </c>
      <c r="J2772">
        <v>32.9</v>
      </c>
      <c r="K2772">
        <v>32.9</v>
      </c>
      <c r="L2772" t="s">
        <v>21</v>
      </c>
      <c r="M2772" s="8">
        <v>0</v>
      </c>
      <c r="N2772">
        <f t="shared" si="129"/>
        <v>0</v>
      </c>
      <c r="O2772">
        <f t="shared" si="130"/>
        <v>0</v>
      </c>
      <c r="P2772">
        <f t="shared" si="131"/>
        <v>0</v>
      </c>
      <c r="U2772">
        <v>34</v>
      </c>
      <c r="V2772">
        <v>71.37</v>
      </c>
      <c r="W2772">
        <v>32.9</v>
      </c>
    </row>
    <row r="2773" spans="1:23" x14ac:dyDescent="0.35">
      <c r="A2773">
        <v>11969</v>
      </c>
      <c r="B2773" t="s">
        <v>17</v>
      </c>
      <c r="C2773">
        <v>50</v>
      </c>
      <c r="D2773">
        <v>0</v>
      </c>
      <c r="E2773">
        <v>0</v>
      </c>
      <c r="F2773" t="s">
        <v>13</v>
      </c>
      <c r="G2773" t="s">
        <v>18</v>
      </c>
      <c r="H2773" t="s">
        <v>15</v>
      </c>
      <c r="I2773">
        <v>110.18</v>
      </c>
      <c r="J2773">
        <v>26</v>
      </c>
      <c r="K2773">
        <v>26</v>
      </c>
      <c r="L2773" t="s">
        <v>16</v>
      </c>
      <c r="M2773" s="8">
        <v>0</v>
      </c>
      <c r="N2773">
        <f t="shared" si="129"/>
        <v>0</v>
      </c>
      <c r="O2773">
        <f t="shared" si="130"/>
        <v>0</v>
      </c>
      <c r="P2773">
        <f t="shared" si="131"/>
        <v>0</v>
      </c>
      <c r="U2773">
        <v>50</v>
      </c>
      <c r="V2773">
        <v>110.18</v>
      </c>
      <c r="W2773">
        <v>26</v>
      </c>
    </row>
    <row r="2774" spans="1:23" x14ac:dyDescent="0.35">
      <c r="A2774">
        <v>42929</v>
      </c>
      <c r="B2774" t="s">
        <v>17</v>
      </c>
      <c r="C2774">
        <v>58</v>
      </c>
      <c r="D2774">
        <v>0</v>
      </c>
      <c r="E2774">
        <v>0</v>
      </c>
      <c r="F2774" t="s">
        <v>13</v>
      </c>
      <c r="G2774" t="s">
        <v>18</v>
      </c>
      <c r="H2774" t="s">
        <v>19</v>
      </c>
      <c r="I2774">
        <v>59.68</v>
      </c>
      <c r="J2774">
        <v>29.2</v>
      </c>
      <c r="K2774">
        <v>29.2</v>
      </c>
      <c r="L2774" t="s">
        <v>16</v>
      </c>
      <c r="M2774" s="8">
        <v>0</v>
      </c>
      <c r="N2774">
        <f t="shared" si="129"/>
        <v>0</v>
      </c>
      <c r="O2774">
        <f t="shared" si="130"/>
        <v>0</v>
      </c>
      <c r="P2774">
        <f t="shared" si="131"/>
        <v>0</v>
      </c>
      <c r="U2774">
        <v>58</v>
      </c>
      <c r="V2774">
        <v>59.68</v>
      </c>
      <c r="W2774">
        <v>29.2</v>
      </c>
    </row>
    <row r="2775" spans="1:23" x14ac:dyDescent="0.35">
      <c r="A2775">
        <v>72776</v>
      </c>
      <c r="B2775" t="s">
        <v>12</v>
      </c>
      <c r="C2775">
        <v>26</v>
      </c>
      <c r="D2775">
        <v>0</v>
      </c>
      <c r="E2775">
        <v>0</v>
      </c>
      <c r="F2775" t="s">
        <v>13</v>
      </c>
      <c r="G2775" t="s">
        <v>25</v>
      </c>
      <c r="H2775" t="s">
        <v>15</v>
      </c>
      <c r="I2775">
        <v>94.24</v>
      </c>
      <c r="J2775">
        <v>29.2</v>
      </c>
      <c r="K2775">
        <v>29.2</v>
      </c>
      <c r="L2775" t="s">
        <v>16</v>
      </c>
      <c r="M2775" s="8">
        <v>0</v>
      </c>
      <c r="N2775">
        <f t="shared" si="129"/>
        <v>0</v>
      </c>
      <c r="O2775">
        <f t="shared" si="130"/>
        <v>0</v>
      </c>
      <c r="P2775">
        <f t="shared" si="131"/>
        <v>0</v>
      </c>
      <c r="U2775">
        <v>26</v>
      </c>
      <c r="V2775">
        <v>94.24</v>
      </c>
      <c r="W2775">
        <v>29.2</v>
      </c>
    </row>
    <row r="2776" spans="1:23" x14ac:dyDescent="0.35">
      <c r="A2776">
        <v>21438</v>
      </c>
      <c r="B2776" t="s">
        <v>17</v>
      </c>
      <c r="C2776">
        <v>50</v>
      </c>
      <c r="D2776">
        <v>0</v>
      </c>
      <c r="E2776">
        <v>0</v>
      </c>
      <c r="F2776" t="s">
        <v>13</v>
      </c>
      <c r="G2776" t="s">
        <v>14</v>
      </c>
      <c r="H2776" t="s">
        <v>19</v>
      </c>
      <c r="I2776">
        <v>82.1</v>
      </c>
      <c r="J2776">
        <v>26.4</v>
      </c>
      <c r="K2776">
        <v>26.4</v>
      </c>
      <c r="L2776" t="s">
        <v>24</v>
      </c>
      <c r="M2776" s="8">
        <v>0</v>
      </c>
      <c r="N2776">
        <f t="shared" si="129"/>
        <v>0</v>
      </c>
      <c r="O2776">
        <f t="shared" si="130"/>
        <v>0</v>
      </c>
      <c r="P2776">
        <f t="shared" si="131"/>
        <v>0</v>
      </c>
      <c r="U2776">
        <v>50</v>
      </c>
      <c r="V2776">
        <v>82.1</v>
      </c>
      <c r="W2776">
        <v>26.4</v>
      </c>
    </row>
    <row r="2777" spans="1:23" x14ac:dyDescent="0.35">
      <c r="A2777">
        <v>51084</v>
      </c>
      <c r="B2777" t="s">
        <v>17</v>
      </c>
      <c r="C2777">
        <v>80</v>
      </c>
      <c r="D2777">
        <v>0</v>
      </c>
      <c r="E2777">
        <v>0</v>
      </c>
      <c r="F2777" t="s">
        <v>13</v>
      </c>
      <c r="G2777" t="s">
        <v>14</v>
      </c>
      <c r="H2777" t="s">
        <v>15</v>
      </c>
      <c r="I2777">
        <v>62.62</v>
      </c>
      <c r="J2777">
        <v>23.1</v>
      </c>
      <c r="K2777">
        <v>23.1</v>
      </c>
      <c r="L2777" t="s">
        <v>16</v>
      </c>
      <c r="M2777" s="8">
        <v>0</v>
      </c>
      <c r="N2777">
        <f t="shared" si="129"/>
        <v>0</v>
      </c>
      <c r="O2777">
        <f t="shared" si="130"/>
        <v>0</v>
      </c>
      <c r="P2777">
        <f t="shared" si="131"/>
        <v>0</v>
      </c>
      <c r="U2777">
        <v>80</v>
      </c>
      <c r="V2777">
        <v>62.62</v>
      </c>
      <c r="W2777">
        <v>23.1</v>
      </c>
    </row>
    <row r="2778" spans="1:23" x14ac:dyDescent="0.35">
      <c r="A2778">
        <v>13440</v>
      </c>
      <c r="B2778" t="s">
        <v>12</v>
      </c>
      <c r="C2778">
        <v>2</v>
      </c>
      <c r="D2778">
        <v>0</v>
      </c>
      <c r="E2778">
        <v>0</v>
      </c>
      <c r="F2778" t="s">
        <v>23</v>
      </c>
      <c r="G2778" t="s">
        <v>26</v>
      </c>
      <c r="H2778" t="s">
        <v>15</v>
      </c>
      <c r="I2778">
        <v>107.83</v>
      </c>
      <c r="J2778">
        <v>21.2</v>
      </c>
      <c r="K2778">
        <v>21.2</v>
      </c>
      <c r="L2778" t="s">
        <v>24</v>
      </c>
      <c r="M2778" s="8">
        <v>0</v>
      </c>
      <c r="N2778">
        <f t="shared" si="129"/>
        <v>0</v>
      </c>
      <c r="O2778">
        <f t="shared" si="130"/>
        <v>0</v>
      </c>
      <c r="P2778">
        <f t="shared" si="131"/>
        <v>0</v>
      </c>
      <c r="U2778">
        <v>2</v>
      </c>
      <c r="V2778">
        <v>107.83</v>
      </c>
      <c r="W2778">
        <v>21.2</v>
      </c>
    </row>
    <row r="2779" spans="1:23" x14ac:dyDescent="0.35">
      <c r="A2779">
        <v>15533</v>
      </c>
      <c r="B2779" t="s">
        <v>12</v>
      </c>
      <c r="C2779">
        <v>46</v>
      </c>
      <c r="D2779">
        <v>0</v>
      </c>
      <c r="E2779">
        <v>0</v>
      </c>
      <c r="F2779" t="s">
        <v>23</v>
      </c>
      <c r="G2779" t="s">
        <v>14</v>
      </c>
      <c r="H2779" t="s">
        <v>15</v>
      </c>
      <c r="I2779">
        <v>107.59</v>
      </c>
      <c r="J2779">
        <v>26.2</v>
      </c>
      <c r="K2779">
        <v>26.2</v>
      </c>
      <c r="L2779" t="s">
        <v>16</v>
      </c>
      <c r="M2779" s="8">
        <v>0</v>
      </c>
      <c r="N2779">
        <f t="shared" si="129"/>
        <v>0</v>
      </c>
      <c r="O2779">
        <f t="shared" si="130"/>
        <v>0</v>
      </c>
      <c r="P2779">
        <f t="shared" si="131"/>
        <v>0</v>
      </c>
      <c r="U2779">
        <v>46</v>
      </c>
      <c r="V2779">
        <v>107.59</v>
      </c>
      <c r="W2779">
        <v>26.2</v>
      </c>
    </row>
    <row r="2780" spans="1:23" x14ac:dyDescent="0.35">
      <c r="A2780">
        <v>50903</v>
      </c>
      <c r="B2780" t="s">
        <v>17</v>
      </c>
      <c r="C2780">
        <v>29</v>
      </c>
      <c r="D2780">
        <v>0</v>
      </c>
      <c r="E2780">
        <v>0</v>
      </c>
      <c r="F2780" t="s">
        <v>13</v>
      </c>
      <c r="G2780" t="s">
        <v>14</v>
      </c>
      <c r="H2780" t="s">
        <v>15</v>
      </c>
      <c r="I2780">
        <v>116.98</v>
      </c>
      <c r="J2780">
        <v>23.4</v>
      </c>
      <c r="K2780">
        <v>23.4</v>
      </c>
      <c r="L2780" t="s">
        <v>21</v>
      </c>
      <c r="M2780" s="8">
        <v>0</v>
      </c>
      <c r="N2780">
        <f t="shared" si="129"/>
        <v>0</v>
      </c>
      <c r="O2780">
        <f t="shared" si="130"/>
        <v>0</v>
      </c>
      <c r="P2780">
        <f t="shared" si="131"/>
        <v>0</v>
      </c>
      <c r="U2780">
        <v>29</v>
      </c>
      <c r="V2780">
        <v>116.98</v>
      </c>
      <c r="W2780">
        <v>23.4</v>
      </c>
    </row>
    <row r="2781" spans="1:23" x14ac:dyDescent="0.35">
      <c r="A2781">
        <v>35276</v>
      </c>
      <c r="B2781" t="s">
        <v>17</v>
      </c>
      <c r="C2781">
        <v>6</v>
      </c>
      <c r="D2781">
        <v>0</v>
      </c>
      <c r="E2781">
        <v>0</v>
      </c>
      <c r="F2781" t="s">
        <v>23</v>
      </c>
      <c r="G2781" t="s">
        <v>26</v>
      </c>
      <c r="H2781" t="s">
        <v>19</v>
      </c>
      <c r="I2781">
        <v>84.1</v>
      </c>
      <c r="J2781">
        <v>19.8</v>
      </c>
      <c r="K2781">
        <v>19.8</v>
      </c>
      <c r="L2781" t="s">
        <v>24</v>
      </c>
      <c r="M2781" s="8">
        <v>0</v>
      </c>
      <c r="N2781">
        <f t="shared" si="129"/>
        <v>0</v>
      </c>
      <c r="O2781">
        <f t="shared" si="130"/>
        <v>0</v>
      </c>
      <c r="P2781">
        <f t="shared" si="131"/>
        <v>0</v>
      </c>
      <c r="U2781">
        <v>6</v>
      </c>
      <c r="V2781">
        <v>84.1</v>
      </c>
      <c r="W2781">
        <v>19.8</v>
      </c>
    </row>
    <row r="2782" spans="1:23" x14ac:dyDescent="0.35">
      <c r="A2782">
        <v>44472</v>
      </c>
      <c r="B2782" t="s">
        <v>12</v>
      </c>
      <c r="C2782">
        <v>32</v>
      </c>
      <c r="D2782">
        <v>0</v>
      </c>
      <c r="E2782">
        <v>0</v>
      </c>
      <c r="F2782" t="s">
        <v>13</v>
      </c>
      <c r="G2782" t="s">
        <v>18</v>
      </c>
      <c r="H2782" t="s">
        <v>15</v>
      </c>
      <c r="I2782">
        <v>160.63999999999999</v>
      </c>
      <c r="J2782">
        <v>20.399999999999999</v>
      </c>
      <c r="K2782">
        <v>20.399999999999999</v>
      </c>
      <c r="L2782" t="s">
        <v>22</v>
      </c>
      <c r="M2782" s="8">
        <v>0</v>
      </c>
      <c r="N2782">
        <f t="shared" si="129"/>
        <v>0</v>
      </c>
      <c r="O2782">
        <f t="shared" si="130"/>
        <v>0</v>
      </c>
      <c r="P2782">
        <f t="shared" si="131"/>
        <v>0</v>
      </c>
      <c r="U2782">
        <v>32</v>
      </c>
      <c r="V2782">
        <v>160.63999999999999</v>
      </c>
      <c r="W2782">
        <v>20.399999999999999</v>
      </c>
    </row>
    <row r="2783" spans="1:23" x14ac:dyDescent="0.35">
      <c r="A2783">
        <v>23587</v>
      </c>
      <c r="B2783" t="s">
        <v>17</v>
      </c>
      <c r="C2783">
        <v>16</v>
      </c>
      <c r="D2783">
        <v>0</v>
      </c>
      <c r="E2783">
        <v>0</v>
      </c>
      <c r="F2783" t="s">
        <v>23</v>
      </c>
      <c r="G2783" t="s">
        <v>27</v>
      </c>
      <c r="H2783" t="s">
        <v>15</v>
      </c>
      <c r="I2783">
        <v>84.4</v>
      </c>
      <c r="J2783">
        <v>25.9</v>
      </c>
      <c r="K2783">
        <v>25.9</v>
      </c>
      <c r="L2783" t="s">
        <v>21</v>
      </c>
      <c r="M2783" s="8">
        <v>0</v>
      </c>
      <c r="N2783">
        <f t="shared" si="129"/>
        <v>0</v>
      </c>
      <c r="O2783">
        <f t="shared" si="130"/>
        <v>0</v>
      </c>
      <c r="P2783">
        <f t="shared" si="131"/>
        <v>0</v>
      </c>
      <c r="U2783">
        <v>16</v>
      </c>
      <c r="V2783">
        <v>84.4</v>
      </c>
      <c r="W2783">
        <v>25.9</v>
      </c>
    </row>
    <row r="2784" spans="1:23" x14ac:dyDescent="0.35">
      <c r="A2784">
        <v>66794</v>
      </c>
      <c r="B2784" t="s">
        <v>17</v>
      </c>
      <c r="C2784">
        <v>44</v>
      </c>
      <c r="D2784">
        <v>0</v>
      </c>
      <c r="E2784">
        <v>0</v>
      </c>
      <c r="F2784" t="s">
        <v>13</v>
      </c>
      <c r="G2784" t="s">
        <v>25</v>
      </c>
      <c r="H2784" t="s">
        <v>19</v>
      </c>
      <c r="I2784">
        <v>81.13</v>
      </c>
      <c r="J2784">
        <v>34.1</v>
      </c>
      <c r="K2784">
        <v>34.1</v>
      </c>
      <c r="L2784" t="s">
        <v>21</v>
      </c>
      <c r="M2784" s="8">
        <v>0</v>
      </c>
      <c r="N2784">
        <f t="shared" si="129"/>
        <v>0</v>
      </c>
      <c r="O2784">
        <f t="shared" si="130"/>
        <v>0</v>
      </c>
      <c r="P2784">
        <f t="shared" si="131"/>
        <v>0</v>
      </c>
      <c r="U2784">
        <v>44</v>
      </c>
      <c r="V2784">
        <v>81.13</v>
      </c>
      <c r="W2784">
        <v>34.1</v>
      </c>
    </row>
    <row r="2785" spans="1:23" x14ac:dyDescent="0.35">
      <c r="A2785">
        <v>35854</v>
      </c>
      <c r="B2785" t="s">
        <v>17</v>
      </c>
      <c r="C2785">
        <v>23</v>
      </c>
      <c r="D2785">
        <v>0</v>
      </c>
      <c r="E2785">
        <v>0</v>
      </c>
      <c r="F2785" t="s">
        <v>23</v>
      </c>
      <c r="G2785" t="s">
        <v>14</v>
      </c>
      <c r="H2785" t="s">
        <v>15</v>
      </c>
      <c r="I2785">
        <v>88.19</v>
      </c>
      <c r="J2785">
        <v>18.3</v>
      </c>
      <c r="K2785">
        <v>18.3</v>
      </c>
      <c r="L2785" t="s">
        <v>21</v>
      </c>
      <c r="M2785" s="8">
        <v>0</v>
      </c>
      <c r="N2785">
        <f t="shared" si="129"/>
        <v>0</v>
      </c>
      <c r="O2785">
        <f t="shared" si="130"/>
        <v>0</v>
      </c>
      <c r="P2785">
        <f t="shared" si="131"/>
        <v>0</v>
      </c>
      <c r="U2785">
        <v>23</v>
      </c>
      <c r="V2785">
        <v>88.19</v>
      </c>
      <c r="W2785">
        <v>18.3</v>
      </c>
    </row>
    <row r="2786" spans="1:23" x14ac:dyDescent="0.35">
      <c r="A2786">
        <v>60907</v>
      </c>
      <c r="B2786" t="s">
        <v>12</v>
      </c>
      <c r="C2786">
        <v>48</v>
      </c>
      <c r="D2786">
        <v>0</v>
      </c>
      <c r="E2786">
        <v>0</v>
      </c>
      <c r="F2786" t="s">
        <v>13</v>
      </c>
      <c r="G2786" t="s">
        <v>14</v>
      </c>
      <c r="H2786" t="s">
        <v>19</v>
      </c>
      <c r="I2786">
        <v>127.13</v>
      </c>
      <c r="J2786">
        <v>35</v>
      </c>
      <c r="K2786">
        <v>35</v>
      </c>
      <c r="L2786" t="s">
        <v>24</v>
      </c>
      <c r="M2786" s="8">
        <v>0</v>
      </c>
      <c r="N2786">
        <f t="shared" si="129"/>
        <v>0</v>
      </c>
      <c r="O2786">
        <f t="shared" si="130"/>
        <v>0</v>
      </c>
      <c r="P2786">
        <f t="shared" si="131"/>
        <v>0</v>
      </c>
      <c r="U2786">
        <v>48</v>
      </c>
      <c r="V2786">
        <v>127.13</v>
      </c>
      <c r="W2786">
        <v>35</v>
      </c>
    </row>
    <row r="2787" spans="1:23" x14ac:dyDescent="0.35">
      <c r="A2787">
        <v>12449</v>
      </c>
      <c r="B2787" t="s">
        <v>17</v>
      </c>
      <c r="C2787">
        <v>34</v>
      </c>
      <c r="D2787">
        <v>0</v>
      </c>
      <c r="E2787">
        <v>0</v>
      </c>
      <c r="F2787" t="s">
        <v>13</v>
      </c>
      <c r="G2787" t="s">
        <v>14</v>
      </c>
      <c r="H2787" t="s">
        <v>19</v>
      </c>
      <c r="I2787">
        <v>119.61</v>
      </c>
      <c r="J2787">
        <v>26.4</v>
      </c>
      <c r="K2787">
        <v>26.4</v>
      </c>
      <c r="L2787" t="s">
        <v>24</v>
      </c>
      <c r="M2787" s="8">
        <v>0</v>
      </c>
      <c r="N2787">
        <f t="shared" si="129"/>
        <v>0</v>
      </c>
      <c r="O2787">
        <f t="shared" si="130"/>
        <v>0</v>
      </c>
      <c r="P2787">
        <f t="shared" si="131"/>
        <v>0</v>
      </c>
      <c r="U2787">
        <v>34</v>
      </c>
      <c r="V2787">
        <v>119.61</v>
      </c>
      <c r="W2787">
        <v>26.4</v>
      </c>
    </row>
    <row r="2788" spans="1:23" x14ac:dyDescent="0.35">
      <c r="A2788">
        <v>54371</v>
      </c>
      <c r="B2788" t="s">
        <v>12</v>
      </c>
      <c r="C2788">
        <v>78</v>
      </c>
      <c r="D2788">
        <v>0</v>
      </c>
      <c r="E2788">
        <v>0</v>
      </c>
      <c r="F2788" t="s">
        <v>13</v>
      </c>
      <c r="G2788" t="s">
        <v>25</v>
      </c>
      <c r="H2788" t="s">
        <v>15</v>
      </c>
      <c r="I2788">
        <v>143.47</v>
      </c>
      <c r="J2788">
        <v>27.6</v>
      </c>
      <c r="K2788">
        <v>27.6</v>
      </c>
      <c r="L2788" t="s">
        <v>16</v>
      </c>
      <c r="M2788" s="8">
        <v>0</v>
      </c>
      <c r="N2788">
        <f t="shared" si="129"/>
        <v>0</v>
      </c>
      <c r="O2788">
        <f t="shared" si="130"/>
        <v>0</v>
      </c>
      <c r="P2788">
        <f t="shared" si="131"/>
        <v>0</v>
      </c>
      <c r="U2788">
        <v>78</v>
      </c>
      <c r="V2788">
        <v>143.47</v>
      </c>
      <c r="W2788">
        <v>27.6</v>
      </c>
    </row>
    <row r="2789" spans="1:23" x14ac:dyDescent="0.35">
      <c r="A2789">
        <v>8106</v>
      </c>
      <c r="B2789" t="s">
        <v>17</v>
      </c>
      <c r="C2789">
        <v>42</v>
      </c>
      <c r="D2789">
        <v>0</v>
      </c>
      <c r="E2789">
        <v>0</v>
      </c>
      <c r="F2789" t="s">
        <v>13</v>
      </c>
      <c r="G2789" t="s">
        <v>14</v>
      </c>
      <c r="H2789" t="s">
        <v>19</v>
      </c>
      <c r="I2789">
        <v>84.6</v>
      </c>
      <c r="J2789">
        <v>27</v>
      </c>
      <c r="K2789">
        <v>27</v>
      </c>
      <c r="L2789" t="s">
        <v>22</v>
      </c>
      <c r="M2789" s="8">
        <v>0</v>
      </c>
      <c r="N2789">
        <f t="shared" si="129"/>
        <v>0</v>
      </c>
      <c r="O2789">
        <f t="shared" si="130"/>
        <v>0</v>
      </c>
      <c r="P2789">
        <f t="shared" si="131"/>
        <v>0</v>
      </c>
      <c r="U2789">
        <v>42</v>
      </c>
      <c r="V2789">
        <v>84.6</v>
      </c>
      <c r="W2789">
        <v>27</v>
      </c>
    </row>
    <row r="2790" spans="1:23" x14ac:dyDescent="0.35">
      <c r="A2790">
        <v>2013</v>
      </c>
      <c r="B2790" t="s">
        <v>12</v>
      </c>
      <c r="C2790">
        <v>14</v>
      </c>
      <c r="D2790">
        <v>0</v>
      </c>
      <c r="E2790">
        <v>0</v>
      </c>
      <c r="F2790" t="s">
        <v>23</v>
      </c>
      <c r="G2790" t="s">
        <v>14</v>
      </c>
      <c r="H2790" t="s">
        <v>19</v>
      </c>
      <c r="I2790">
        <v>110.72</v>
      </c>
      <c r="J2790" t="s">
        <v>20</v>
      </c>
      <c r="K2790">
        <v>28.1</v>
      </c>
      <c r="L2790" t="s">
        <v>21</v>
      </c>
      <c r="M2790" s="8">
        <v>0</v>
      </c>
      <c r="N2790">
        <f t="shared" si="129"/>
        <v>1</v>
      </c>
      <c r="O2790">
        <f t="shared" si="130"/>
        <v>0</v>
      </c>
      <c r="P2790">
        <f t="shared" si="131"/>
        <v>0</v>
      </c>
      <c r="U2790">
        <v>14</v>
      </c>
      <c r="V2790">
        <v>110.72</v>
      </c>
      <c r="W2790">
        <v>28.1</v>
      </c>
    </row>
    <row r="2791" spans="1:23" x14ac:dyDescent="0.35">
      <c r="A2791">
        <v>61785</v>
      </c>
      <c r="B2791" t="s">
        <v>17</v>
      </c>
      <c r="C2791">
        <v>40</v>
      </c>
      <c r="D2791">
        <v>0</v>
      </c>
      <c r="E2791">
        <v>0</v>
      </c>
      <c r="F2791" t="s">
        <v>23</v>
      </c>
      <c r="G2791" t="s">
        <v>14</v>
      </c>
      <c r="H2791" t="s">
        <v>19</v>
      </c>
      <c r="I2791">
        <v>158.93</v>
      </c>
      <c r="J2791">
        <v>31.3</v>
      </c>
      <c r="K2791">
        <v>31.3</v>
      </c>
      <c r="L2791" t="s">
        <v>22</v>
      </c>
      <c r="M2791" s="8">
        <v>0</v>
      </c>
      <c r="N2791">
        <f t="shared" si="129"/>
        <v>0</v>
      </c>
      <c r="O2791">
        <f t="shared" si="130"/>
        <v>0</v>
      </c>
      <c r="P2791">
        <f t="shared" si="131"/>
        <v>0</v>
      </c>
      <c r="U2791">
        <v>40</v>
      </c>
      <c r="V2791">
        <v>158.93</v>
      </c>
      <c r="W2791">
        <v>31.3</v>
      </c>
    </row>
    <row r="2792" spans="1:23" x14ac:dyDescent="0.35">
      <c r="A2792">
        <v>2707</v>
      </c>
      <c r="B2792" t="s">
        <v>12</v>
      </c>
      <c r="C2792">
        <v>10</v>
      </c>
      <c r="D2792">
        <v>0</v>
      </c>
      <c r="E2792">
        <v>0</v>
      </c>
      <c r="F2792" t="s">
        <v>23</v>
      </c>
      <c r="G2792" t="s">
        <v>26</v>
      </c>
      <c r="H2792" t="s">
        <v>19</v>
      </c>
      <c r="I2792">
        <v>68.94</v>
      </c>
      <c r="J2792">
        <v>18</v>
      </c>
      <c r="K2792">
        <v>18</v>
      </c>
      <c r="L2792" t="s">
        <v>24</v>
      </c>
      <c r="M2792" s="8">
        <v>0</v>
      </c>
      <c r="N2792">
        <f t="shared" si="129"/>
        <v>0</v>
      </c>
      <c r="O2792">
        <f t="shared" si="130"/>
        <v>0</v>
      </c>
      <c r="P2792">
        <f t="shared" si="131"/>
        <v>0</v>
      </c>
      <c r="U2792">
        <v>10</v>
      </c>
      <c r="V2792">
        <v>68.94</v>
      </c>
      <c r="W2792">
        <v>18</v>
      </c>
    </row>
    <row r="2793" spans="1:23" x14ac:dyDescent="0.35">
      <c r="A2793">
        <v>49120</v>
      </c>
      <c r="B2793" t="s">
        <v>17</v>
      </c>
      <c r="C2793">
        <v>39</v>
      </c>
      <c r="D2793">
        <v>0</v>
      </c>
      <c r="E2793">
        <v>0</v>
      </c>
      <c r="F2793" t="s">
        <v>13</v>
      </c>
      <c r="G2793" t="s">
        <v>25</v>
      </c>
      <c r="H2793" t="s">
        <v>19</v>
      </c>
      <c r="I2793">
        <v>69.38</v>
      </c>
      <c r="J2793">
        <v>22.1</v>
      </c>
      <c r="K2793">
        <v>22.1</v>
      </c>
      <c r="L2793" t="s">
        <v>24</v>
      </c>
      <c r="M2793" s="8">
        <v>0</v>
      </c>
      <c r="N2793">
        <f t="shared" si="129"/>
        <v>0</v>
      </c>
      <c r="O2793">
        <f t="shared" si="130"/>
        <v>0</v>
      </c>
      <c r="P2793">
        <f t="shared" si="131"/>
        <v>0</v>
      </c>
      <c r="U2793">
        <v>39</v>
      </c>
      <c r="V2793">
        <v>69.38</v>
      </c>
      <c r="W2793">
        <v>22.1</v>
      </c>
    </row>
    <row r="2794" spans="1:23" x14ac:dyDescent="0.35">
      <c r="A2794">
        <v>30752</v>
      </c>
      <c r="B2794" t="s">
        <v>17</v>
      </c>
      <c r="C2794">
        <v>42</v>
      </c>
      <c r="D2794">
        <v>0</v>
      </c>
      <c r="E2794">
        <v>0</v>
      </c>
      <c r="F2794" t="s">
        <v>23</v>
      </c>
      <c r="G2794" t="s">
        <v>18</v>
      </c>
      <c r="H2794" t="s">
        <v>15</v>
      </c>
      <c r="I2794">
        <v>72</v>
      </c>
      <c r="J2794">
        <v>34.4</v>
      </c>
      <c r="K2794">
        <v>34.4</v>
      </c>
      <c r="L2794" t="s">
        <v>21</v>
      </c>
      <c r="M2794" s="8">
        <v>0</v>
      </c>
      <c r="N2794">
        <f t="shared" si="129"/>
        <v>0</v>
      </c>
      <c r="O2794">
        <f t="shared" si="130"/>
        <v>0</v>
      </c>
      <c r="P2794">
        <f t="shared" si="131"/>
        <v>0</v>
      </c>
      <c r="U2794">
        <v>42</v>
      </c>
      <c r="V2794">
        <v>72</v>
      </c>
      <c r="W2794">
        <v>34.4</v>
      </c>
    </row>
    <row r="2795" spans="1:23" x14ac:dyDescent="0.35">
      <c r="A2795">
        <v>64972</v>
      </c>
      <c r="B2795" t="s">
        <v>12</v>
      </c>
      <c r="C2795">
        <v>47</v>
      </c>
      <c r="D2795">
        <v>0</v>
      </c>
      <c r="E2795">
        <v>0</v>
      </c>
      <c r="F2795" t="s">
        <v>13</v>
      </c>
      <c r="G2795" t="s">
        <v>14</v>
      </c>
      <c r="H2795" t="s">
        <v>19</v>
      </c>
      <c r="I2795">
        <v>57.76</v>
      </c>
      <c r="J2795">
        <v>33.200000000000003</v>
      </c>
      <c r="K2795">
        <v>33.200000000000003</v>
      </c>
      <c r="L2795" t="s">
        <v>22</v>
      </c>
      <c r="M2795" s="8">
        <v>0</v>
      </c>
      <c r="N2795">
        <f t="shared" si="129"/>
        <v>0</v>
      </c>
      <c r="O2795">
        <f t="shared" si="130"/>
        <v>0</v>
      </c>
      <c r="P2795">
        <f t="shared" si="131"/>
        <v>0</v>
      </c>
      <c r="U2795">
        <v>47</v>
      </c>
      <c r="V2795">
        <v>57.76</v>
      </c>
      <c r="W2795">
        <v>33.200000000000003</v>
      </c>
    </row>
    <row r="2796" spans="1:23" x14ac:dyDescent="0.35">
      <c r="A2796">
        <v>49537</v>
      </c>
      <c r="B2796" t="s">
        <v>12</v>
      </c>
      <c r="C2796">
        <v>14</v>
      </c>
      <c r="D2796">
        <v>0</v>
      </c>
      <c r="E2796">
        <v>0</v>
      </c>
      <c r="F2796" t="s">
        <v>23</v>
      </c>
      <c r="G2796" t="s">
        <v>14</v>
      </c>
      <c r="H2796" t="s">
        <v>19</v>
      </c>
      <c r="I2796">
        <v>108.65</v>
      </c>
      <c r="J2796">
        <v>23.1</v>
      </c>
      <c r="K2796">
        <v>23.1</v>
      </c>
      <c r="L2796" t="s">
        <v>21</v>
      </c>
      <c r="M2796" s="8">
        <v>0</v>
      </c>
      <c r="N2796">
        <f t="shared" si="129"/>
        <v>0</v>
      </c>
      <c r="O2796">
        <f t="shared" si="130"/>
        <v>0</v>
      </c>
      <c r="P2796">
        <f t="shared" si="131"/>
        <v>0</v>
      </c>
      <c r="U2796">
        <v>14</v>
      </c>
      <c r="V2796">
        <v>108.65</v>
      </c>
      <c r="W2796">
        <v>23.1</v>
      </c>
    </row>
    <row r="2797" spans="1:23" x14ac:dyDescent="0.35">
      <c r="A2797">
        <v>315</v>
      </c>
      <c r="B2797" t="s">
        <v>12</v>
      </c>
      <c r="C2797">
        <v>45</v>
      </c>
      <c r="D2797">
        <v>0</v>
      </c>
      <c r="E2797">
        <v>0</v>
      </c>
      <c r="F2797" t="s">
        <v>13</v>
      </c>
      <c r="G2797" t="s">
        <v>14</v>
      </c>
      <c r="H2797" t="s">
        <v>19</v>
      </c>
      <c r="I2797">
        <v>65.42</v>
      </c>
      <c r="J2797">
        <v>39.700000000000003</v>
      </c>
      <c r="K2797">
        <v>39.700000000000003</v>
      </c>
      <c r="L2797" t="s">
        <v>21</v>
      </c>
      <c r="M2797" s="8">
        <v>0</v>
      </c>
      <c r="N2797">
        <f t="shared" si="129"/>
        <v>0</v>
      </c>
      <c r="O2797">
        <f t="shared" si="130"/>
        <v>0</v>
      </c>
      <c r="P2797">
        <f t="shared" si="131"/>
        <v>0</v>
      </c>
      <c r="U2797">
        <v>45</v>
      </c>
      <c r="V2797">
        <v>65.42</v>
      </c>
      <c r="W2797">
        <v>39.700000000000003</v>
      </c>
    </row>
    <row r="2798" spans="1:23" x14ac:dyDescent="0.35">
      <c r="A2798">
        <v>62814</v>
      </c>
      <c r="B2798" t="s">
        <v>12</v>
      </c>
      <c r="C2798">
        <v>58</v>
      </c>
      <c r="D2798">
        <v>0</v>
      </c>
      <c r="E2798">
        <v>0</v>
      </c>
      <c r="F2798" t="s">
        <v>23</v>
      </c>
      <c r="G2798" t="s">
        <v>14</v>
      </c>
      <c r="H2798" t="s">
        <v>19</v>
      </c>
      <c r="I2798">
        <v>78.930000000000007</v>
      </c>
      <c r="J2798">
        <v>40.700000000000003</v>
      </c>
      <c r="K2798">
        <v>40.700000000000003</v>
      </c>
      <c r="L2798" t="s">
        <v>16</v>
      </c>
      <c r="M2798" s="8">
        <v>0</v>
      </c>
      <c r="N2798">
        <f t="shared" si="129"/>
        <v>0</v>
      </c>
      <c r="O2798">
        <f t="shared" si="130"/>
        <v>0</v>
      </c>
      <c r="P2798">
        <f t="shared" si="131"/>
        <v>0</v>
      </c>
      <c r="U2798">
        <v>58</v>
      </c>
      <c r="V2798">
        <v>78.930000000000007</v>
      </c>
      <c r="W2798">
        <v>40.700000000000003</v>
      </c>
    </row>
    <row r="2799" spans="1:23" x14ac:dyDescent="0.35">
      <c r="A2799">
        <v>7665</v>
      </c>
      <c r="B2799" t="s">
        <v>17</v>
      </c>
      <c r="C2799">
        <v>73</v>
      </c>
      <c r="D2799">
        <v>0</v>
      </c>
      <c r="E2799">
        <v>0</v>
      </c>
      <c r="F2799" t="s">
        <v>13</v>
      </c>
      <c r="G2799" t="s">
        <v>14</v>
      </c>
      <c r="H2799" t="s">
        <v>19</v>
      </c>
      <c r="I2799">
        <v>98.34</v>
      </c>
      <c r="J2799">
        <v>30.9</v>
      </c>
      <c r="K2799">
        <v>30.9</v>
      </c>
      <c r="L2799" t="s">
        <v>24</v>
      </c>
      <c r="M2799" s="8">
        <v>0</v>
      </c>
      <c r="N2799">
        <f t="shared" si="129"/>
        <v>0</v>
      </c>
      <c r="O2799">
        <f t="shared" si="130"/>
        <v>0</v>
      </c>
      <c r="P2799">
        <f t="shared" si="131"/>
        <v>0</v>
      </c>
      <c r="U2799">
        <v>73</v>
      </c>
      <c r="V2799">
        <v>98.34</v>
      </c>
      <c r="W2799">
        <v>30.9</v>
      </c>
    </row>
    <row r="2800" spans="1:23" x14ac:dyDescent="0.35">
      <c r="A2800">
        <v>28108</v>
      </c>
      <c r="B2800" t="s">
        <v>17</v>
      </c>
      <c r="C2800">
        <v>62</v>
      </c>
      <c r="D2800">
        <v>0</v>
      </c>
      <c r="E2800">
        <v>0</v>
      </c>
      <c r="F2800" t="s">
        <v>13</v>
      </c>
      <c r="G2800" t="s">
        <v>14</v>
      </c>
      <c r="H2800" t="s">
        <v>19</v>
      </c>
      <c r="I2800">
        <v>82.57</v>
      </c>
      <c r="J2800">
        <v>27.5</v>
      </c>
      <c r="K2800">
        <v>27.5</v>
      </c>
      <c r="L2800" t="s">
        <v>24</v>
      </c>
      <c r="M2800" s="8">
        <v>0</v>
      </c>
      <c r="N2800">
        <f t="shared" si="129"/>
        <v>0</v>
      </c>
      <c r="O2800">
        <f t="shared" si="130"/>
        <v>0</v>
      </c>
      <c r="P2800">
        <f t="shared" si="131"/>
        <v>0</v>
      </c>
      <c r="U2800">
        <v>62</v>
      </c>
      <c r="V2800">
        <v>82.57</v>
      </c>
      <c r="W2800">
        <v>27.5</v>
      </c>
    </row>
    <row r="2801" spans="1:23" x14ac:dyDescent="0.35">
      <c r="A2801">
        <v>50536</v>
      </c>
      <c r="B2801" t="s">
        <v>17</v>
      </c>
      <c r="C2801">
        <v>62</v>
      </c>
      <c r="D2801">
        <v>0</v>
      </c>
      <c r="E2801">
        <v>1</v>
      </c>
      <c r="F2801" t="s">
        <v>13</v>
      </c>
      <c r="G2801" t="s">
        <v>25</v>
      </c>
      <c r="H2801" t="s">
        <v>15</v>
      </c>
      <c r="I2801">
        <v>124.37</v>
      </c>
      <c r="J2801">
        <v>28.3</v>
      </c>
      <c r="K2801">
        <v>28.3</v>
      </c>
      <c r="L2801" t="s">
        <v>21</v>
      </c>
      <c r="M2801" s="8">
        <v>0</v>
      </c>
      <c r="N2801">
        <f t="shared" si="129"/>
        <v>0</v>
      </c>
      <c r="O2801">
        <f t="shared" si="130"/>
        <v>0</v>
      </c>
      <c r="P2801">
        <f t="shared" si="131"/>
        <v>0</v>
      </c>
      <c r="U2801">
        <v>62</v>
      </c>
      <c r="V2801">
        <v>124.37</v>
      </c>
      <c r="W2801">
        <v>28.3</v>
      </c>
    </row>
    <row r="2802" spans="1:23" x14ac:dyDescent="0.35">
      <c r="A2802">
        <v>8655</v>
      </c>
      <c r="B2802" t="s">
        <v>17</v>
      </c>
      <c r="C2802">
        <v>51</v>
      </c>
      <c r="D2802">
        <v>0</v>
      </c>
      <c r="E2802">
        <v>1</v>
      </c>
      <c r="F2802" t="s">
        <v>13</v>
      </c>
      <c r="G2802" t="s">
        <v>18</v>
      </c>
      <c r="H2802" t="s">
        <v>15</v>
      </c>
      <c r="I2802">
        <v>100.96</v>
      </c>
      <c r="J2802">
        <v>33.4</v>
      </c>
      <c r="K2802">
        <v>33.4</v>
      </c>
      <c r="L2802" t="s">
        <v>21</v>
      </c>
      <c r="M2802" s="8">
        <v>0</v>
      </c>
      <c r="N2802">
        <f t="shared" si="129"/>
        <v>0</v>
      </c>
      <c r="O2802">
        <f t="shared" si="130"/>
        <v>0</v>
      </c>
      <c r="P2802">
        <f t="shared" si="131"/>
        <v>0</v>
      </c>
      <c r="U2802">
        <v>51</v>
      </c>
      <c r="V2802">
        <v>100.96</v>
      </c>
      <c r="W2802">
        <v>33.4</v>
      </c>
    </row>
    <row r="2803" spans="1:23" x14ac:dyDescent="0.35">
      <c r="A2803">
        <v>760</v>
      </c>
      <c r="B2803" t="s">
        <v>12</v>
      </c>
      <c r="C2803">
        <v>0.8</v>
      </c>
      <c r="D2803">
        <v>0</v>
      </c>
      <c r="E2803">
        <v>0</v>
      </c>
      <c r="F2803" t="s">
        <v>23</v>
      </c>
      <c r="G2803" t="s">
        <v>26</v>
      </c>
      <c r="H2803" t="s">
        <v>15</v>
      </c>
      <c r="I2803">
        <v>75.22</v>
      </c>
      <c r="J2803">
        <v>33.1</v>
      </c>
      <c r="K2803">
        <v>33.1</v>
      </c>
      <c r="L2803" t="s">
        <v>24</v>
      </c>
      <c r="M2803" s="8">
        <v>0</v>
      </c>
      <c r="N2803">
        <f t="shared" si="129"/>
        <v>0</v>
      </c>
      <c r="O2803">
        <f t="shared" si="130"/>
        <v>0</v>
      </c>
      <c r="P2803">
        <f t="shared" si="131"/>
        <v>0</v>
      </c>
      <c r="U2803">
        <v>0.8</v>
      </c>
      <c r="V2803">
        <v>75.22</v>
      </c>
      <c r="W2803">
        <v>33.1</v>
      </c>
    </row>
    <row r="2804" spans="1:23" x14ac:dyDescent="0.35">
      <c r="A2804">
        <v>47501</v>
      </c>
      <c r="B2804" t="s">
        <v>17</v>
      </c>
      <c r="C2804">
        <v>57</v>
      </c>
      <c r="D2804">
        <v>0</v>
      </c>
      <c r="E2804">
        <v>0</v>
      </c>
      <c r="F2804" t="s">
        <v>13</v>
      </c>
      <c r="G2804" t="s">
        <v>14</v>
      </c>
      <c r="H2804" t="s">
        <v>15</v>
      </c>
      <c r="I2804">
        <v>59.85</v>
      </c>
      <c r="J2804">
        <v>41.5</v>
      </c>
      <c r="K2804">
        <v>41.5</v>
      </c>
      <c r="L2804" t="s">
        <v>21</v>
      </c>
      <c r="M2804" s="8">
        <v>0</v>
      </c>
      <c r="N2804">
        <f t="shared" si="129"/>
        <v>0</v>
      </c>
      <c r="O2804">
        <f t="shared" si="130"/>
        <v>0</v>
      </c>
      <c r="P2804">
        <f t="shared" si="131"/>
        <v>0</v>
      </c>
      <c r="U2804">
        <v>57</v>
      </c>
      <c r="V2804">
        <v>59.85</v>
      </c>
      <c r="W2804">
        <v>41.5</v>
      </c>
    </row>
    <row r="2805" spans="1:23" x14ac:dyDescent="0.35">
      <c r="A2805">
        <v>16863</v>
      </c>
      <c r="B2805" t="s">
        <v>17</v>
      </c>
      <c r="C2805">
        <v>8</v>
      </c>
      <c r="D2805">
        <v>0</v>
      </c>
      <c r="E2805">
        <v>0</v>
      </c>
      <c r="F2805" t="s">
        <v>23</v>
      </c>
      <c r="G2805" t="s">
        <v>26</v>
      </c>
      <c r="H2805" t="s">
        <v>19</v>
      </c>
      <c r="I2805">
        <v>104.75</v>
      </c>
      <c r="J2805">
        <v>17.100000000000001</v>
      </c>
      <c r="K2805">
        <v>17.100000000000001</v>
      </c>
      <c r="L2805" t="s">
        <v>24</v>
      </c>
      <c r="M2805" s="8">
        <v>0</v>
      </c>
      <c r="N2805">
        <f t="shared" si="129"/>
        <v>0</v>
      </c>
      <c r="O2805">
        <f t="shared" si="130"/>
        <v>0</v>
      </c>
      <c r="P2805">
        <f t="shared" si="131"/>
        <v>0</v>
      </c>
      <c r="U2805">
        <v>8</v>
      </c>
      <c r="V2805">
        <v>104.75</v>
      </c>
      <c r="W2805">
        <v>17.100000000000001</v>
      </c>
    </row>
    <row r="2806" spans="1:23" x14ac:dyDescent="0.35">
      <c r="A2806">
        <v>51342</v>
      </c>
      <c r="B2806" t="s">
        <v>17</v>
      </c>
      <c r="C2806">
        <v>69</v>
      </c>
      <c r="D2806">
        <v>0</v>
      </c>
      <c r="E2806">
        <v>0</v>
      </c>
      <c r="F2806" t="s">
        <v>13</v>
      </c>
      <c r="G2806" t="s">
        <v>25</v>
      </c>
      <c r="H2806" t="s">
        <v>19</v>
      </c>
      <c r="I2806">
        <v>70.98</v>
      </c>
      <c r="J2806">
        <v>30</v>
      </c>
      <c r="K2806">
        <v>30</v>
      </c>
      <c r="L2806" t="s">
        <v>24</v>
      </c>
      <c r="M2806" s="8">
        <v>0</v>
      </c>
      <c r="N2806">
        <f t="shared" si="129"/>
        <v>0</v>
      </c>
      <c r="O2806">
        <f t="shared" si="130"/>
        <v>0</v>
      </c>
      <c r="P2806">
        <f t="shared" si="131"/>
        <v>0</v>
      </c>
      <c r="U2806">
        <v>69</v>
      </c>
      <c r="V2806">
        <v>70.98</v>
      </c>
      <c r="W2806">
        <v>30</v>
      </c>
    </row>
    <row r="2807" spans="1:23" x14ac:dyDescent="0.35">
      <c r="A2807">
        <v>35759</v>
      </c>
      <c r="B2807" t="s">
        <v>17</v>
      </c>
      <c r="C2807">
        <v>16</v>
      </c>
      <c r="D2807">
        <v>0</v>
      </c>
      <c r="E2807">
        <v>0</v>
      </c>
      <c r="F2807" t="s">
        <v>23</v>
      </c>
      <c r="G2807" t="s">
        <v>14</v>
      </c>
      <c r="H2807" t="s">
        <v>19</v>
      </c>
      <c r="I2807">
        <v>92.77</v>
      </c>
      <c r="J2807">
        <v>24.9</v>
      </c>
      <c r="K2807">
        <v>24.9</v>
      </c>
      <c r="L2807" t="s">
        <v>24</v>
      </c>
      <c r="M2807" s="8">
        <v>0</v>
      </c>
      <c r="N2807">
        <f t="shared" si="129"/>
        <v>0</v>
      </c>
      <c r="O2807">
        <f t="shared" si="130"/>
        <v>0</v>
      </c>
      <c r="P2807">
        <f t="shared" si="131"/>
        <v>0</v>
      </c>
      <c r="U2807">
        <v>16</v>
      </c>
      <c r="V2807">
        <v>92.77</v>
      </c>
      <c r="W2807">
        <v>24.9</v>
      </c>
    </row>
    <row r="2808" spans="1:23" x14ac:dyDescent="0.35">
      <c r="A2808">
        <v>17270</v>
      </c>
      <c r="B2808" t="s">
        <v>17</v>
      </c>
      <c r="C2808">
        <v>56</v>
      </c>
      <c r="D2808">
        <v>0</v>
      </c>
      <c r="E2808">
        <v>0</v>
      </c>
      <c r="F2808" t="s">
        <v>13</v>
      </c>
      <c r="G2808" t="s">
        <v>14</v>
      </c>
      <c r="H2808" t="s">
        <v>15</v>
      </c>
      <c r="I2808">
        <v>82.12</v>
      </c>
      <c r="J2808">
        <v>32.5</v>
      </c>
      <c r="K2808">
        <v>32.5</v>
      </c>
      <c r="L2808" t="s">
        <v>22</v>
      </c>
      <c r="M2808" s="8">
        <v>0</v>
      </c>
      <c r="N2808">
        <f t="shared" si="129"/>
        <v>0</v>
      </c>
      <c r="O2808">
        <f t="shared" si="130"/>
        <v>0</v>
      </c>
      <c r="P2808">
        <f t="shared" si="131"/>
        <v>0</v>
      </c>
      <c r="U2808">
        <v>56</v>
      </c>
      <c r="V2808">
        <v>82.12</v>
      </c>
      <c r="W2808">
        <v>32.5</v>
      </c>
    </row>
    <row r="2809" spans="1:23" x14ac:dyDescent="0.35">
      <c r="A2809">
        <v>53862</v>
      </c>
      <c r="B2809" t="s">
        <v>17</v>
      </c>
      <c r="C2809">
        <v>41</v>
      </c>
      <c r="D2809">
        <v>0</v>
      </c>
      <c r="E2809">
        <v>0</v>
      </c>
      <c r="F2809" t="s">
        <v>13</v>
      </c>
      <c r="G2809" t="s">
        <v>25</v>
      </c>
      <c r="H2809" t="s">
        <v>19</v>
      </c>
      <c r="I2809">
        <v>106.35</v>
      </c>
      <c r="J2809">
        <v>26.1</v>
      </c>
      <c r="K2809">
        <v>26.1</v>
      </c>
      <c r="L2809" t="s">
        <v>21</v>
      </c>
      <c r="M2809" s="8">
        <v>0</v>
      </c>
      <c r="N2809">
        <f t="shared" si="129"/>
        <v>0</v>
      </c>
      <c r="O2809">
        <f t="shared" si="130"/>
        <v>0</v>
      </c>
      <c r="P2809">
        <f t="shared" si="131"/>
        <v>0</v>
      </c>
      <c r="U2809">
        <v>41</v>
      </c>
      <c r="V2809">
        <v>106.35</v>
      </c>
      <c r="W2809">
        <v>26.1</v>
      </c>
    </row>
    <row r="2810" spans="1:23" x14ac:dyDescent="0.35">
      <c r="A2810">
        <v>40951</v>
      </c>
      <c r="B2810" t="s">
        <v>17</v>
      </c>
      <c r="C2810">
        <v>1.24</v>
      </c>
      <c r="D2810">
        <v>0</v>
      </c>
      <c r="E2810">
        <v>0</v>
      </c>
      <c r="F2810" t="s">
        <v>23</v>
      </c>
      <c r="G2810" t="s">
        <v>26</v>
      </c>
      <c r="H2810" t="s">
        <v>19</v>
      </c>
      <c r="I2810">
        <v>77.33</v>
      </c>
      <c r="J2810">
        <v>19.2</v>
      </c>
      <c r="K2810">
        <v>19.2</v>
      </c>
      <c r="L2810" t="s">
        <v>24</v>
      </c>
      <c r="M2810" s="8">
        <v>0</v>
      </c>
      <c r="N2810">
        <f t="shared" si="129"/>
        <v>0</v>
      </c>
      <c r="O2810">
        <f t="shared" si="130"/>
        <v>0</v>
      </c>
      <c r="P2810">
        <f t="shared" si="131"/>
        <v>0</v>
      </c>
      <c r="U2810">
        <v>1.24</v>
      </c>
      <c r="V2810">
        <v>77.33</v>
      </c>
      <c r="W2810">
        <v>19.2</v>
      </c>
    </row>
    <row r="2811" spans="1:23" x14ac:dyDescent="0.35">
      <c r="A2811">
        <v>56976</v>
      </c>
      <c r="B2811" t="s">
        <v>17</v>
      </c>
      <c r="C2811">
        <v>42</v>
      </c>
      <c r="D2811">
        <v>0</v>
      </c>
      <c r="E2811">
        <v>0</v>
      </c>
      <c r="F2811" t="s">
        <v>13</v>
      </c>
      <c r="G2811" t="s">
        <v>14</v>
      </c>
      <c r="H2811" t="s">
        <v>15</v>
      </c>
      <c r="I2811">
        <v>96.01</v>
      </c>
      <c r="J2811">
        <v>38.700000000000003</v>
      </c>
      <c r="K2811">
        <v>38.700000000000003</v>
      </c>
      <c r="L2811" t="s">
        <v>24</v>
      </c>
      <c r="M2811" s="8">
        <v>0</v>
      </c>
      <c r="N2811">
        <f t="shared" si="129"/>
        <v>0</v>
      </c>
      <c r="O2811">
        <f t="shared" si="130"/>
        <v>0</v>
      </c>
      <c r="P2811">
        <f t="shared" si="131"/>
        <v>0</v>
      </c>
      <c r="U2811">
        <v>42</v>
      </c>
      <c r="V2811">
        <v>96.01</v>
      </c>
      <c r="W2811">
        <v>38.700000000000003</v>
      </c>
    </row>
    <row r="2812" spans="1:23" x14ac:dyDescent="0.35">
      <c r="A2812">
        <v>37299</v>
      </c>
      <c r="B2812" t="s">
        <v>12</v>
      </c>
      <c r="C2812">
        <v>57</v>
      </c>
      <c r="D2812">
        <v>0</v>
      </c>
      <c r="E2812">
        <v>0</v>
      </c>
      <c r="F2812" t="s">
        <v>13</v>
      </c>
      <c r="G2812" t="s">
        <v>14</v>
      </c>
      <c r="H2812" t="s">
        <v>15</v>
      </c>
      <c r="I2812">
        <v>107.49</v>
      </c>
      <c r="J2812">
        <v>29.5</v>
      </c>
      <c r="K2812">
        <v>29.5</v>
      </c>
      <c r="L2812" t="s">
        <v>21</v>
      </c>
      <c r="M2812" s="8">
        <v>0</v>
      </c>
      <c r="N2812">
        <f t="shared" si="129"/>
        <v>0</v>
      </c>
      <c r="O2812">
        <f t="shared" si="130"/>
        <v>0</v>
      </c>
      <c r="P2812">
        <f t="shared" si="131"/>
        <v>0</v>
      </c>
      <c r="U2812">
        <v>57</v>
      </c>
      <c r="V2812">
        <v>107.49</v>
      </c>
      <c r="W2812">
        <v>29.5</v>
      </c>
    </row>
    <row r="2813" spans="1:23" x14ac:dyDescent="0.35">
      <c r="A2813">
        <v>33247</v>
      </c>
      <c r="B2813" t="s">
        <v>12</v>
      </c>
      <c r="C2813">
        <v>20</v>
      </c>
      <c r="D2813">
        <v>0</v>
      </c>
      <c r="E2813">
        <v>0</v>
      </c>
      <c r="F2813" t="s">
        <v>23</v>
      </c>
      <c r="G2813" t="s">
        <v>14</v>
      </c>
      <c r="H2813" t="s">
        <v>19</v>
      </c>
      <c r="I2813">
        <v>88.47</v>
      </c>
      <c r="J2813">
        <v>28.1</v>
      </c>
      <c r="K2813">
        <v>28.1</v>
      </c>
      <c r="L2813" t="s">
        <v>22</v>
      </c>
      <c r="M2813" s="8">
        <v>0</v>
      </c>
      <c r="N2813">
        <f t="shared" si="129"/>
        <v>0</v>
      </c>
      <c r="O2813">
        <f t="shared" si="130"/>
        <v>0</v>
      </c>
      <c r="P2813">
        <f t="shared" si="131"/>
        <v>0</v>
      </c>
      <c r="U2813">
        <v>20</v>
      </c>
      <c r="V2813">
        <v>88.47</v>
      </c>
      <c r="W2813">
        <v>28.1</v>
      </c>
    </row>
    <row r="2814" spans="1:23" x14ac:dyDescent="0.35">
      <c r="A2814">
        <v>32560</v>
      </c>
      <c r="B2814" t="s">
        <v>17</v>
      </c>
      <c r="C2814">
        <v>8</v>
      </c>
      <c r="D2814">
        <v>0</v>
      </c>
      <c r="E2814">
        <v>0</v>
      </c>
      <c r="F2814" t="s">
        <v>23</v>
      </c>
      <c r="G2814" t="s">
        <v>26</v>
      </c>
      <c r="H2814" t="s">
        <v>19</v>
      </c>
      <c r="I2814">
        <v>87.92</v>
      </c>
      <c r="J2814">
        <v>14.1</v>
      </c>
      <c r="K2814">
        <v>14.1</v>
      </c>
      <c r="L2814" t="s">
        <v>24</v>
      </c>
      <c r="M2814" s="8">
        <v>0</v>
      </c>
      <c r="N2814">
        <f t="shared" si="129"/>
        <v>0</v>
      </c>
      <c r="O2814">
        <f t="shared" si="130"/>
        <v>0</v>
      </c>
      <c r="P2814">
        <f t="shared" si="131"/>
        <v>0</v>
      </c>
      <c r="U2814">
        <v>8</v>
      </c>
      <c r="V2814">
        <v>87.92</v>
      </c>
      <c r="W2814">
        <v>14.1</v>
      </c>
    </row>
    <row r="2815" spans="1:23" x14ac:dyDescent="0.35">
      <c r="A2815">
        <v>10973</v>
      </c>
      <c r="B2815" t="s">
        <v>12</v>
      </c>
      <c r="C2815">
        <v>43</v>
      </c>
      <c r="D2815">
        <v>0</v>
      </c>
      <c r="E2815">
        <v>0</v>
      </c>
      <c r="F2815" t="s">
        <v>13</v>
      </c>
      <c r="G2815" t="s">
        <v>14</v>
      </c>
      <c r="H2815" t="s">
        <v>15</v>
      </c>
      <c r="I2815">
        <v>91.13</v>
      </c>
      <c r="J2815">
        <v>33.9</v>
      </c>
      <c r="K2815">
        <v>33.9</v>
      </c>
      <c r="L2815" t="s">
        <v>21</v>
      </c>
      <c r="M2815" s="8">
        <v>0</v>
      </c>
      <c r="N2815">
        <f t="shared" si="129"/>
        <v>0</v>
      </c>
      <c r="O2815">
        <f t="shared" si="130"/>
        <v>0</v>
      </c>
      <c r="P2815">
        <f t="shared" si="131"/>
        <v>0</v>
      </c>
      <c r="U2815">
        <v>43</v>
      </c>
      <c r="V2815">
        <v>91.13</v>
      </c>
      <c r="W2815">
        <v>33.9</v>
      </c>
    </row>
    <row r="2816" spans="1:23" x14ac:dyDescent="0.35">
      <c r="A2816">
        <v>3816</v>
      </c>
      <c r="B2816" t="s">
        <v>12</v>
      </c>
      <c r="C2816">
        <v>62</v>
      </c>
      <c r="D2816">
        <v>0</v>
      </c>
      <c r="E2816">
        <v>0</v>
      </c>
      <c r="F2816" t="s">
        <v>13</v>
      </c>
      <c r="G2816" t="s">
        <v>14</v>
      </c>
      <c r="H2816" t="s">
        <v>19</v>
      </c>
      <c r="I2816">
        <v>80.72</v>
      </c>
      <c r="J2816">
        <v>26</v>
      </c>
      <c r="K2816">
        <v>26</v>
      </c>
      <c r="L2816" t="s">
        <v>16</v>
      </c>
      <c r="M2816" s="8">
        <v>0</v>
      </c>
      <c r="N2816">
        <f t="shared" si="129"/>
        <v>0</v>
      </c>
      <c r="O2816">
        <f t="shared" si="130"/>
        <v>0</v>
      </c>
      <c r="P2816">
        <f t="shared" si="131"/>
        <v>0</v>
      </c>
      <c r="U2816">
        <v>62</v>
      </c>
      <c r="V2816">
        <v>80.72</v>
      </c>
      <c r="W2816">
        <v>26</v>
      </c>
    </row>
    <row r="2817" spans="1:23" x14ac:dyDescent="0.35">
      <c r="A2817">
        <v>50215</v>
      </c>
      <c r="B2817" t="s">
        <v>12</v>
      </c>
      <c r="C2817">
        <v>42</v>
      </c>
      <c r="D2817">
        <v>0</v>
      </c>
      <c r="E2817">
        <v>0</v>
      </c>
      <c r="F2817" t="s">
        <v>23</v>
      </c>
      <c r="G2817" t="s">
        <v>25</v>
      </c>
      <c r="H2817" t="s">
        <v>19</v>
      </c>
      <c r="I2817">
        <v>59.83</v>
      </c>
      <c r="J2817">
        <v>52.8</v>
      </c>
      <c r="K2817">
        <v>52.8</v>
      </c>
      <c r="L2817" t="s">
        <v>21</v>
      </c>
      <c r="M2817" s="8">
        <v>0</v>
      </c>
      <c r="N2817">
        <f t="shared" si="129"/>
        <v>1</v>
      </c>
      <c r="O2817">
        <f t="shared" si="130"/>
        <v>0</v>
      </c>
      <c r="P2817">
        <f t="shared" si="131"/>
        <v>0</v>
      </c>
      <c r="U2817">
        <v>42</v>
      </c>
      <c r="V2817">
        <v>59.83</v>
      </c>
      <c r="W2817">
        <v>52.8</v>
      </c>
    </row>
    <row r="2818" spans="1:23" x14ac:dyDescent="0.35">
      <c r="A2818">
        <v>10351</v>
      </c>
      <c r="B2818" t="s">
        <v>12</v>
      </c>
      <c r="C2818">
        <v>50</v>
      </c>
      <c r="D2818">
        <v>0</v>
      </c>
      <c r="E2818">
        <v>0</v>
      </c>
      <c r="F2818" t="s">
        <v>13</v>
      </c>
      <c r="G2818" t="s">
        <v>14</v>
      </c>
      <c r="H2818" t="s">
        <v>15</v>
      </c>
      <c r="I2818">
        <v>67.02</v>
      </c>
      <c r="J2818" t="s">
        <v>20</v>
      </c>
      <c r="K2818">
        <v>28.1</v>
      </c>
      <c r="L2818" t="s">
        <v>16</v>
      </c>
      <c r="M2818" s="8">
        <v>0</v>
      </c>
      <c r="N2818">
        <f t="shared" si="129"/>
        <v>1</v>
      </c>
      <c r="O2818">
        <f t="shared" si="130"/>
        <v>0</v>
      </c>
      <c r="P2818">
        <f t="shared" si="131"/>
        <v>0</v>
      </c>
      <c r="U2818">
        <v>50</v>
      </c>
      <c r="V2818">
        <v>67.02</v>
      </c>
      <c r="W2818">
        <v>28.1</v>
      </c>
    </row>
    <row r="2819" spans="1:23" x14ac:dyDescent="0.35">
      <c r="A2819">
        <v>69665</v>
      </c>
      <c r="B2819" t="s">
        <v>17</v>
      </c>
      <c r="C2819">
        <v>63</v>
      </c>
      <c r="D2819">
        <v>0</v>
      </c>
      <c r="E2819">
        <v>0</v>
      </c>
      <c r="F2819" t="s">
        <v>13</v>
      </c>
      <c r="G2819" t="s">
        <v>14</v>
      </c>
      <c r="H2819" t="s">
        <v>19</v>
      </c>
      <c r="I2819">
        <v>60.22</v>
      </c>
      <c r="J2819">
        <v>29.2</v>
      </c>
      <c r="K2819">
        <v>29.2</v>
      </c>
      <c r="L2819" t="s">
        <v>21</v>
      </c>
      <c r="M2819" s="8">
        <v>0</v>
      </c>
      <c r="N2819">
        <f t="shared" ref="N2819:N2882" si="132">IF(OR(J2819&gt;47.5,J2819&lt;9.1),1,0)</f>
        <v>0</v>
      </c>
      <c r="O2819">
        <f t="shared" ref="O2819:O2882" si="133">IF(OR(C2819&lt;-29,C2819&gt;115),1,0)</f>
        <v>0</v>
      </c>
      <c r="P2819">
        <f t="shared" ref="P2819:P2882" si="134">IF(OR(I2819&lt;21.98,I2819&gt;169.36),1,0)</f>
        <v>0</v>
      </c>
      <c r="U2819">
        <v>63</v>
      </c>
      <c r="V2819">
        <v>60.22</v>
      </c>
      <c r="W2819">
        <v>29.2</v>
      </c>
    </row>
    <row r="2820" spans="1:23" x14ac:dyDescent="0.35">
      <c r="A2820">
        <v>14976</v>
      </c>
      <c r="B2820" t="s">
        <v>12</v>
      </c>
      <c r="C2820">
        <v>80</v>
      </c>
      <c r="D2820">
        <v>0</v>
      </c>
      <c r="E2820">
        <v>1</v>
      </c>
      <c r="F2820" t="s">
        <v>13</v>
      </c>
      <c r="G2820" t="s">
        <v>14</v>
      </c>
      <c r="H2820" t="s">
        <v>19</v>
      </c>
      <c r="I2820">
        <v>82.41</v>
      </c>
      <c r="J2820">
        <v>26.3</v>
      </c>
      <c r="K2820">
        <v>26.3</v>
      </c>
      <c r="L2820" t="s">
        <v>22</v>
      </c>
      <c r="M2820" s="8">
        <v>0</v>
      </c>
      <c r="N2820">
        <f t="shared" si="132"/>
        <v>0</v>
      </c>
      <c r="O2820">
        <f t="shared" si="133"/>
        <v>0</v>
      </c>
      <c r="P2820">
        <f t="shared" si="134"/>
        <v>0</v>
      </c>
      <c r="U2820">
        <v>80</v>
      </c>
      <c r="V2820">
        <v>82.41</v>
      </c>
      <c r="W2820">
        <v>26.3</v>
      </c>
    </row>
    <row r="2821" spans="1:23" x14ac:dyDescent="0.35">
      <c r="A2821">
        <v>28183</v>
      </c>
      <c r="B2821" t="s">
        <v>17</v>
      </c>
      <c r="C2821">
        <v>13</v>
      </c>
      <c r="D2821">
        <v>0</v>
      </c>
      <c r="E2821">
        <v>0</v>
      </c>
      <c r="F2821" t="s">
        <v>23</v>
      </c>
      <c r="G2821" t="s">
        <v>26</v>
      </c>
      <c r="H2821" t="s">
        <v>15</v>
      </c>
      <c r="I2821">
        <v>75.78</v>
      </c>
      <c r="J2821">
        <v>23.6</v>
      </c>
      <c r="K2821">
        <v>23.6</v>
      </c>
      <c r="L2821" t="s">
        <v>24</v>
      </c>
      <c r="M2821" s="8">
        <v>0</v>
      </c>
      <c r="N2821">
        <f t="shared" si="132"/>
        <v>0</v>
      </c>
      <c r="O2821">
        <f t="shared" si="133"/>
        <v>0</v>
      </c>
      <c r="P2821">
        <f t="shared" si="134"/>
        <v>0</v>
      </c>
      <c r="U2821">
        <v>13</v>
      </c>
      <c r="V2821">
        <v>75.78</v>
      </c>
      <c r="W2821">
        <v>23.6</v>
      </c>
    </row>
    <row r="2822" spans="1:23" x14ac:dyDescent="0.35">
      <c r="A2822">
        <v>33085</v>
      </c>
      <c r="B2822" t="s">
        <v>17</v>
      </c>
      <c r="C2822">
        <v>20</v>
      </c>
      <c r="D2822">
        <v>0</v>
      </c>
      <c r="E2822">
        <v>0</v>
      </c>
      <c r="F2822" t="s">
        <v>23</v>
      </c>
      <c r="G2822" t="s">
        <v>14</v>
      </c>
      <c r="H2822" t="s">
        <v>19</v>
      </c>
      <c r="I2822">
        <v>102.42</v>
      </c>
      <c r="J2822">
        <v>18.600000000000001</v>
      </c>
      <c r="K2822">
        <v>18.600000000000001</v>
      </c>
      <c r="L2822" t="s">
        <v>21</v>
      </c>
      <c r="M2822" s="8">
        <v>0</v>
      </c>
      <c r="N2822">
        <f t="shared" si="132"/>
        <v>0</v>
      </c>
      <c r="O2822">
        <f t="shared" si="133"/>
        <v>0</v>
      </c>
      <c r="P2822">
        <f t="shared" si="134"/>
        <v>0</v>
      </c>
      <c r="U2822">
        <v>20</v>
      </c>
      <c r="V2822">
        <v>102.42</v>
      </c>
      <c r="W2822">
        <v>18.600000000000001</v>
      </c>
    </row>
    <row r="2823" spans="1:23" x14ac:dyDescent="0.35">
      <c r="A2823">
        <v>13386</v>
      </c>
      <c r="B2823" t="s">
        <v>17</v>
      </c>
      <c r="C2823">
        <v>71</v>
      </c>
      <c r="D2823">
        <v>0</v>
      </c>
      <c r="E2823">
        <v>1</v>
      </c>
      <c r="F2823" t="s">
        <v>13</v>
      </c>
      <c r="G2823" t="s">
        <v>18</v>
      </c>
      <c r="H2823" t="s">
        <v>19</v>
      </c>
      <c r="I2823">
        <v>98.45</v>
      </c>
      <c r="J2823">
        <v>29.7</v>
      </c>
      <c r="K2823">
        <v>29.7</v>
      </c>
      <c r="L2823" t="s">
        <v>24</v>
      </c>
      <c r="M2823" s="8">
        <v>0</v>
      </c>
      <c r="N2823">
        <f t="shared" si="132"/>
        <v>0</v>
      </c>
      <c r="O2823">
        <f t="shared" si="133"/>
        <v>0</v>
      </c>
      <c r="P2823">
        <f t="shared" si="134"/>
        <v>0</v>
      </c>
      <c r="U2823">
        <v>71</v>
      </c>
      <c r="V2823">
        <v>98.45</v>
      </c>
      <c r="W2823">
        <v>29.7</v>
      </c>
    </row>
    <row r="2824" spans="1:23" x14ac:dyDescent="0.35">
      <c r="A2824">
        <v>15601</v>
      </c>
      <c r="B2824" t="s">
        <v>17</v>
      </c>
      <c r="C2824">
        <v>50</v>
      </c>
      <c r="D2824">
        <v>0</v>
      </c>
      <c r="E2824">
        <v>0</v>
      </c>
      <c r="F2824" t="s">
        <v>13</v>
      </c>
      <c r="G2824" t="s">
        <v>14</v>
      </c>
      <c r="H2824" t="s">
        <v>15</v>
      </c>
      <c r="I2824">
        <v>93.51</v>
      </c>
      <c r="J2824">
        <v>30.9</v>
      </c>
      <c r="K2824">
        <v>30.9</v>
      </c>
      <c r="L2824" t="s">
        <v>22</v>
      </c>
      <c r="M2824" s="8">
        <v>0</v>
      </c>
      <c r="N2824">
        <f t="shared" si="132"/>
        <v>0</v>
      </c>
      <c r="O2824">
        <f t="shared" si="133"/>
        <v>0</v>
      </c>
      <c r="P2824">
        <f t="shared" si="134"/>
        <v>0</v>
      </c>
      <c r="U2824">
        <v>50</v>
      </c>
      <c r="V2824">
        <v>93.51</v>
      </c>
      <c r="W2824">
        <v>30.9</v>
      </c>
    </row>
    <row r="2825" spans="1:23" x14ac:dyDescent="0.35">
      <c r="A2825">
        <v>22254</v>
      </c>
      <c r="B2825" t="s">
        <v>17</v>
      </c>
      <c r="C2825">
        <v>76</v>
      </c>
      <c r="D2825">
        <v>0</v>
      </c>
      <c r="E2825">
        <v>0</v>
      </c>
      <c r="F2825" t="s">
        <v>13</v>
      </c>
      <c r="G2825" t="s">
        <v>14</v>
      </c>
      <c r="H2825" t="s">
        <v>19</v>
      </c>
      <c r="I2825">
        <v>113.68</v>
      </c>
      <c r="J2825">
        <v>22.8</v>
      </c>
      <c r="K2825">
        <v>22.8</v>
      </c>
      <c r="L2825" t="s">
        <v>24</v>
      </c>
      <c r="M2825" s="8">
        <v>0</v>
      </c>
      <c r="N2825">
        <f t="shared" si="132"/>
        <v>0</v>
      </c>
      <c r="O2825">
        <f t="shared" si="133"/>
        <v>0</v>
      </c>
      <c r="P2825">
        <f t="shared" si="134"/>
        <v>0</v>
      </c>
      <c r="U2825">
        <v>76</v>
      </c>
      <c r="V2825">
        <v>113.68</v>
      </c>
      <c r="W2825">
        <v>22.8</v>
      </c>
    </row>
    <row r="2826" spans="1:23" x14ac:dyDescent="0.35">
      <c r="A2826">
        <v>15539</v>
      </c>
      <c r="B2826" t="s">
        <v>17</v>
      </c>
      <c r="C2826">
        <v>41</v>
      </c>
      <c r="D2826">
        <v>0</v>
      </c>
      <c r="E2826">
        <v>0</v>
      </c>
      <c r="F2826" t="s">
        <v>13</v>
      </c>
      <c r="G2826" t="s">
        <v>14</v>
      </c>
      <c r="H2826" t="s">
        <v>19</v>
      </c>
      <c r="I2826">
        <v>97.41</v>
      </c>
      <c r="J2826">
        <v>25.5</v>
      </c>
      <c r="K2826">
        <v>25.5</v>
      </c>
      <c r="L2826" t="s">
        <v>21</v>
      </c>
      <c r="M2826" s="8">
        <v>0</v>
      </c>
      <c r="N2826">
        <f t="shared" si="132"/>
        <v>0</v>
      </c>
      <c r="O2826">
        <f t="shared" si="133"/>
        <v>0</v>
      </c>
      <c r="P2826">
        <f t="shared" si="134"/>
        <v>0</v>
      </c>
      <c r="U2826">
        <v>41</v>
      </c>
      <c r="V2826">
        <v>97.41</v>
      </c>
      <c r="W2826">
        <v>25.5</v>
      </c>
    </row>
    <row r="2827" spans="1:23" x14ac:dyDescent="0.35">
      <c r="A2827">
        <v>58235</v>
      </c>
      <c r="B2827" t="s">
        <v>12</v>
      </c>
      <c r="C2827">
        <v>76</v>
      </c>
      <c r="D2827">
        <v>0</v>
      </c>
      <c r="E2827">
        <v>0</v>
      </c>
      <c r="F2827" t="s">
        <v>13</v>
      </c>
      <c r="G2827" t="s">
        <v>14</v>
      </c>
      <c r="H2827" t="s">
        <v>15</v>
      </c>
      <c r="I2827">
        <v>58.65</v>
      </c>
      <c r="J2827">
        <v>25.6</v>
      </c>
      <c r="K2827">
        <v>25.6</v>
      </c>
      <c r="L2827" t="s">
        <v>22</v>
      </c>
      <c r="M2827" s="8">
        <v>0</v>
      </c>
      <c r="N2827">
        <f t="shared" si="132"/>
        <v>0</v>
      </c>
      <c r="O2827">
        <f t="shared" si="133"/>
        <v>0</v>
      </c>
      <c r="P2827">
        <f t="shared" si="134"/>
        <v>0</v>
      </c>
      <c r="U2827">
        <v>76</v>
      </c>
      <c r="V2827">
        <v>58.65</v>
      </c>
      <c r="W2827">
        <v>25.6</v>
      </c>
    </row>
    <row r="2828" spans="1:23" x14ac:dyDescent="0.35">
      <c r="A2828">
        <v>21162</v>
      </c>
      <c r="B2828" t="s">
        <v>17</v>
      </c>
      <c r="C2828">
        <v>78</v>
      </c>
      <c r="D2828">
        <v>0</v>
      </c>
      <c r="E2828">
        <v>0</v>
      </c>
      <c r="F2828" t="s">
        <v>13</v>
      </c>
      <c r="G2828" t="s">
        <v>18</v>
      </c>
      <c r="H2828" t="s">
        <v>19</v>
      </c>
      <c r="I2828">
        <v>81.680000000000007</v>
      </c>
      <c r="J2828">
        <v>23</v>
      </c>
      <c r="K2828">
        <v>23</v>
      </c>
      <c r="L2828" t="s">
        <v>24</v>
      </c>
      <c r="M2828" s="8">
        <v>0</v>
      </c>
      <c r="N2828">
        <f t="shared" si="132"/>
        <v>0</v>
      </c>
      <c r="O2828">
        <f t="shared" si="133"/>
        <v>0</v>
      </c>
      <c r="P2828">
        <f t="shared" si="134"/>
        <v>0</v>
      </c>
      <c r="U2828">
        <v>78</v>
      </c>
      <c r="V2828">
        <v>81.680000000000007</v>
      </c>
      <c r="W2828">
        <v>23</v>
      </c>
    </row>
    <row r="2829" spans="1:23" x14ac:dyDescent="0.35">
      <c r="A2829">
        <v>67880</v>
      </c>
      <c r="B2829" t="s">
        <v>12</v>
      </c>
      <c r="C2829">
        <v>5</v>
      </c>
      <c r="D2829">
        <v>0</v>
      </c>
      <c r="E2829">
        <v>0</v>
      </c>
      <c r="F2829" t="s">
        <v>23</v>
      </c>
      <c r="G2829" t="s">
        <v>26</v>
      </c>
      <c r="H2829" t="s">
        <v>15</v>
      </c>
      <c r="I2829">
        <v>148.52000000000001</v>
      </c>
      <c r="J2829">
        <v>20.6</v>
      </c>
      <c r="K2829">
        <v>20.6</v>
      </c>
      <c r="L2829" t="s">
        <v>24</v>
      </c>
      <c r="M2829" s="8">
        <v>0</v>
      </c>
      <c r="N2829">
        <f t="shared" si="132"/>
        <v>0</v>
      </c>
      <c r="O2829">
        <f t="shared" si="133"/>
        <v>0</v>
      </c>
      <c r="P2829">
        <f t="shared" si="134"/>
        <v>0</v>
      </c>
      <c r="U2829">
        <v>5</v>
      </c>
      <c r="V2829">
        <v>148.52000000000001</v>
      </c>
      <c r="W2829">
        <v>20.6</v>
      </c>
    </row>
    <row r="2830" spans="1:23" x14ac:dyDescent="0.35">
      <c r="A2830">
        <v>42545</v>
      </c>
      <c r="B2830" t="s">
        <v>12</v>
      </c>
      <c r="C2830">
        <v>29</v>
      </c>
      <c r="D2830">
        <v>1</v>
      </c>
      <c r="E2830">
        <v>0</v>
      </c>
      <c r="F2830" t="s">
        <v>13</v>
      </c>
      <c r="G2830" t="s">
        <v>14</v>
      </c>
      <c r="H2830" t="s">
        <v>15</v>
      </c>
      <c r="I2830">
        <v>77.55</v>
      </c>
      <c r="J2830" t="s">
        <v>20</v>
      </c>
      <c r="K2830">
        <v>28.1</v>
      </c>
      <c r="L2830" t="s">
        <v>16</v>
      </c>
      <c r="M2830" s="8">
        <v>0</v>
      </c>
      <c r="N2830">
        <f t="shared" si="132"/>
        <v>1</v>
      </c>
      <c r="O2830">
        <f t="shared" si="133"/>
        <v>0</v>
      </c>
      <c r="P2830">
        <f t="shared" si="134"/>
        <v>0</v>
      </c>
      <c r="U2830">
        <v>29</v>
      </c>
      <c r="V2830">
        <v>77.55</v>
      </c>
      <c r="W2830">
        <v>28.1</v>
      </c>
    </row>
    <row r="2831" spans="1:23" x14ac:dyDescent="0.35">
      <c r="A2831">
        <v>48359</v>
      </c>
      <c r="B2831" t="s">
        <v>17</v>
      </c>
      <c r="C2831">
        <v>43</v>
      </c>
      <c r="D2831">
        <v>0</v>
      </c>
      <c r="E2831">
        <v>0</v>
      </c>
      <c r="F2831" t="s">
        <v>13</v>
      </c>
      <c r="G2831" t="s">
        <v>14</v>
      </c>
      <c r="H2831" t="s">
        <v>19</v>
      </c>
      <c r="I2831">
        <v>142.12</v>
      </c>
      <c r="J2831">
        <v>28.4</v>
      </c>
      <c r="K2831">
        <v>28.4</v>
      </c>
      <c r="L2831" t="s">
        <v>22</v>
      </c>
      <c r="M2831" s="8">
        <v>0</v>
      </c>
      <c r="N2831">
        <f t="shared" si="132"/>
        <v>0</v>
      </c>
      <c r="O2831">
        <f t="shared" si="133"/>
        <v>0</v>
      </c>
      <c r="P2831">
        <f t="shared" si="134"/>
        <v>0</v>
      </c>
      <c r="U2831">
        <v>43</v>
      </c>
      <c r="V2831">
        <v>142.12</v>
      </c>
      <c r="W2831">
        <v>28.4</v>
      </c>
    </row>
    <row r="2832" spans="1:23" x14ac:dyDescent="0.35">
      <c r="A2832">
        <v>54815</v>
      </c>
      <c r="B2832" t="s">
        <v>17</v>
      </c>
      <c r="C2832">
        <v>49</v>
      </c>
      <c r="D2832">
        <v>0</v>
      </c>
      <c r="E2832">
        <v>0</v>
      </c>
      <c r="F2832" t="s">
        <v>13</v>
      </c>
      <c r="G2832" t="s">
        <v>14</v>
      </c>
      <c r="H2832" t="s">
        <v>15</v>
      </c>
      <c r="I2832">
        <v>125.3</v>
      </c>
      <c r="J2832">
        <v>29.7</v>
      </c>
      <c r="K2832">
        <v>29.7</v>
      </c>
      <c r="L2832" t="s">
        <v>16</v>
      </c>
      <c r="M2832" s="8">
        <v>0</v>
      </c>
      <c r="N2832">
        <f t="shared" si="132"/>
        <v>0</v>
      </c>
      <c r="O2832">
        <f t="shared" si="133"/>
        <v>0</v>
      </c>
      <c r="P2832">
        <f t="shared" si="134"/>
        <v>0</v>
      </c>
      <c r="U2832">
        <v>49</v>
      </c>
      <c r="V2832">
        <v>125.3</v>
      </c>
      <c r="W2832">
        <v>29.7</v>
      </c>
    </row>
    <row r="2833" spans="1:23" x14ac:dyDescent="0.35">
      <c r="A2833">
        <v>6233</v>
      </c>
      <c r="B2833" t="s">
        <v>12</v>
      </c>
      <c r="C2833">
        <v>70</v>
      </c>
      <c r="D2833">
        <v>1</v>
      </c>
      <c r="E2833">
        <v>0</v>
      </c>
      <c r="F2833" t="s">
        <v>13</v>
      </c>
      <c r="G2833" t="s">
        <v>18</v>
      </c>
      <c r="H2833" t="s">
        <v>19</v>
      </c>
      <c r="I2833">
        <v>118.81</v>
      </c>
      <c r="J2833">
        <v>26</v>
      </c>
      <c r="K2833">
        <v>26</v>
      </c>
      <c r="L2833" t="s">
        <v>22</v>
      </c>
      <c r="M2833" s="8">
        <v>0</v>
      </c>
      <c r="N2833">
        <f t="shared" si="132"/>
        <v>0</v>
      </c>
      <c r="O2833">
        <f t="shared" si="133"/>
        <v>0</v>
      </c>
      <c r="P2833">
        <f t="shared" si="134"/>
        <v>0</v>
      </c>
      <c r="U2833">
        <v>70</v>
      </c>
      <c r="V2833">
        <v>118.81</v>
      </c>
      <c r="W2833">
        <v>26</v>
      </c>
    </row>
    <row r="2834" spans="1:23" x14ac:dyDescent="0.35">
      <c r="A2834">
        <v>52225</v>
      </c>
      <c r="B2834" t="s">
        <v>12</v>
      </c>
      <c r="C2834">
        <v>24</v>
      </c>
      <c r="D2834">
        <v>0</v>
      </c>
      <c r="E2834">
        <v>0</v>
      </c>
      <c r="F2834" t="s">
        <v>23</v>
      </c>
      <c r="G2834" t="s">
        <v>14</v>
      </c>
      <c r="H2834" t="s">
        <v>15</v>
      </c>
      <c r="I2834">
        <v>84.16</v>
      </c>
      <c r="J2834">
        <v>37.5</v>
      </c>
      <c r="K2834">
        <v>37.5</v>
      </c>
      <c r="L2834" t="s">
        <v>22</v>
      </c>
      <c r="M2834" s="8">
        <v>0</v>
      </c>
      <c r="N2834">
        <f t="shared" si="132"/>
        <v>0</v>
      </c>
      <c r="O2834">
        <f t="shared" si="133"/>
        <v>0</v>
      </c>
      <c r="P2834">
        <f t="shared" si="134"/>
        <v>0</v>
      </c>
      <c r="U2834">
        <v>24</v>
      </c>
      <c r="V2834">
        <v>84.16</v>
      </c>
      <c r="W2834">
        <v>37.5</v>
      </c>
    </row>
    <row r="2835" spans="1:23" x14ac:dyDescent="0.35">
      <c r="A2835">
        <v>50463</v>
      </c>
      <c r="B2835" t="s">
        <v>17</v>
      </c>
      <c r="C2835">
        <v>41</v>
      </c>
      <c r="D2835">
        <v>0</v>
      </c>
      <c r="E2835">
        <v>0</v>
      </c>
      <c r="F2835" t="s">
        <v>13</v>
      </c>
      <c r="G2835" t="s">
        <v>14</v>
      </c>
      <c r="H2835" t="s">
        <v>15</v>
      </c>
      <c r="I2835">
        <v>78.739999999999995</v>
      </c>
      <c r="J2835">
        <v>42.3</v>
      </c>
      <c r="K2835">
        <v>42.3</v>
      </c>
      <c r="L2835" t="s">
        <v>22</v>
      </c>
      <c r="M2835" s="8">
        <v>0</v>
      </c>
      <c r="N2835">
        <f t="shared" si="132"/>
        <v>0</v>
      </c>
      <c r="O2835">
        <f t="shared" si="133"/>
        <v>0</v>
      </c>
      <c r="P2835">
        <f t="shared" si="134"/>
        <v>0</v>
      </c>
      <c r="U2835">
        <v>41</v>
      </c>
      <c r="V2835">
        <v>78.739999999999995</v>
      </c>
      <c r="W2835">
        <v>42.3</v>
      </c>
    </row>
    <row r="2836" spans="1:23" x14ac:dyDescent="0.35">
      <c r="A2836">
        <v>49084</v>
      </c>
      <c r="B2836" t="s">
        <v>12</v>
      </c>
      <c r="C2836">
        <v>20</v>
      </c>
      <c r="D2836">
        <v>0</v>
      </c>
      <c r="E2836">
        <v>0</v>
      </c>
      <c r="F2836" t="s">
        <v>23</v>
      </c>
      <c r="G2836" t="s">
        <v>14</v>
      </c>
      <c r="H2836" t="s">
        <v>15</v>
      </c>
      <c r="I2836">
        <v>57.51</v>
      </c>
      <c r="J2836">
        <v>21.4</v>
      </c>
      <c r="K2836">
        <v>21.4</v>
      </c>
      <c r="L2836" t="s">
        <v>24</v>
      </c>
      <c r="M2836" s="8">
        <v>0</v>
      </c>
      <c r="N2836">
        <f t="shared" si="132"/>
        <v>0</v>
      </c>
      <c r="O2836">
        <f t="shared" si="133"/>
        <v>0</v>
      </c>
      <c r="P2836">
        <f t="shared" si="134"/>
        <v>0</v>
      </c>
      <c r="U2836">
        <v>20</v>
      </c>
      <c r="V2836">
        <v>57.51</v>
      </c>
      <c r="W2836">
        <v>21.4</v>
      </c>
    </row>
    <row r="2837" spans="1:23" x14ac:dyDescent="0.35">
      <c r="A2837">
        <v>61889</v>
      </c>
      <c r="B2837" t="s">
        <v>12</v>
      </c>
      <c r="C2837">
        <v>34</v>
      </c>
      <c r="D2837">
        <v>0</v>
      </c>
      <c r="E2837">
        <v>0</v>
      </c>
      <c r="F2837" t="s">
        <v>13</v>
      </c>
      <c r="G2837" t="s">
        <v>14</v>
      </c>
      <c r="H2837" t="s">
        <v>15</v>
      </c>
      <c r="I2837">
        <v>61.11</v>
      </c>
      <c r="J2837">
        <v>29.3</v>
      </c>
      <c r="K2837">
        <v>29.3</v>
      </c>
      <c r="L2837" t="s">
        <v>21</v>
      </c>
      <c r="M2837" s="8">
        <v>0</v>
      </c>
      <c r="N2837">
        <f t="shared" si="132"/>
        <v>0</v>
      </c>
      <c r="O2837">
        <f t="shared" si="133"/>
        <v>0</v>
      </c>
      <c r="P2837">
        <f t="shared" si="134"/>
        <v>0</v>
      </c>
      <c r="U2837">
        <v>34</v>
      </c>
      <c r="V2837">
        <v>61.11</v>
      </c>
      <c r="W2837">
        <v>29.3</v>
      </c>
    </row>
    <row r="2838" spans="1:23" x14ac:dyDescent="0.35">
      <c r="A2838">
        <v>25525</v>
      </c>
      <c r="B2838" t="s">
        <v>12</v>
      </c>
      <c r="C2838">
        <v>32</v>
      </c>
      <c r="D2838">
        <v>0</v>
      </c>
      <c r="E2838">
        <v>0</v>
      </c>
      <c r="F2838" t="s">
        <v>13</v>
      </c>
      <c r="G2838" t="s">
        <v>14</v>
      </c>
      <c r="H2838" t="s">
        <v>15</v>
      </c>
      <c r="I2838">
        <v>78.3</v>
      </c>
      <c r="J2838">
        <v>31</v>
      </c>
      <c r="K2838">
        <v>31</v>
      </c>
      <c r="L2838" t="s">
        <v>24</v>
      </c>
      <c r="M2838" s="8">
        <v>0</v>
      </c>
      <c r="N2838">
        <f t="shared" si="132"/>
        <v>0</v>
      </c>
      <c r="O2838">
        <f t="shared" si="133"/>
        <v>0</v>
      </c>
      <c r="P2838">
        <f t="shared" si="134"/>
        <v>0</v>
      </c>
      <c r="U2838">
        <v>32</v>
      </c>
      <c r="V2838">
        <v>78.3</v>
      </c>
      <c r="W2838">
        <v>31</v>
      </c>
    </row>
    <row r="2839" spans="1:23" x14ac:dyDescent="0.35">
      <c r="A2839">
        <v>9730</v>
      </c>
      <c r="B2839" t="s">
        <v>12</v>
      </c>
      <c r="C2839">
        <v>27</v>
      </c>
      <c r="D2839">
        <v>0</v>
      </c>
      <c r="E2839">
        <v>0</v>
      </c>
      <c r="F2839" t="s">
        <v>13</v>
      </c>
      <c r="G2839" t="s">
        <v>14</v>
      </c>
      <c r="H2839" t="s">
        <v>15</v>
      </c>
      <c r="I2839">
        <v>76.19</v>
      </c>
      <c r="J2839">
        <v>22</v>
      </c>
      <c r="K2839">
        <v>22</v>
      </c>
      <c r="L2839" t="s">
        <v>21</v>
      </c>
      <c r="M2839" s="8">
        <v>0</v>
      </c>
      <c r="N2839">
        <f t="shared" si="132"/>
        <v>0</v>
      </c>
      <c r="O2839">
        <f t="shared" si="133"/>
        <v>0</v>
      </c>
      <c r="P2839">
        <f t="shared" si="134"/>
        <v>0</v>
      </c>
      <c r="U2839">
        <v>27</v>
      </c>
      <c r="V2839">
        <v>76.19</v>
      </c>
      <c r="W2839">
        <v>22</v>
      </c>
    </row>
    <row r="2840" spans="1:23" x14ac:dyDescent="0.35">
      <c r="A2840">
        <v>30622</v>
      </c>
      <c r="B2840" t="s">
        <v>17</v>
      </c>
      <c r="C2840">
        <v>44</v>
      </c>
      <c r="D2840">
        <v>0</v>
      </c>
      <c r="E2840">
        <v>0</v>
      </c>
      <c r="F2840" t="s">
        <v>13</v>
      </c>
      <c r="G2840" t="s">
        <v>25</v>
      </c>
      <c r="H2840" t="s">
        <v>19</v>
      </c>
      <c r="I2840">
        <v>115.99</v>
      </c>
      <c r="J2840">
        <v>20.9</v>
      </c>
      <c r="K2840">
        <v>20.9</v>
      </c>
      <c r="L2840" t="s">
        <v>21</v>
      </c>
      <c r="M2840" s="8">
        <v>0</v>
      </c>
      <c r="N2840">
        <f t="shared" si="132"/>
        <v>0</v>
      </c>
      <c r="O2840">
        <f t="shared" si="133"/>
        <v>0</v>
      </c>
      <c r="P2840">
        <f t="shared" si="134"/>
        <v>0</v>
      </c>
      <c r="U2840">
        <v>44</v>
      </c>
      <c r="V2840">
        <v>115.99</v>
      </c>
      <c r="W2840">
        <v>20.9</v>
      </c>
    </row>
    <row r="2841" spans="1:23" x14ac:dyDescent="0.35">
      <c r="A2841">
        <v>26480</v>
      </c>
      <c r="B2841" t="s">
        <v>12</v>
      </c>
      <c r="C2841">
        <v>20</v>
      </c>
      <c r="D2841">
        <v>0</v>
      </c>
      <c r="E2841">
        <v>0</v>
      </c>
      <c r="F2841" t="s">
        <v>23</v>
      </c>
      <c r="G2841" t="s">
        <v>14</v>
      </c>
      <c r="H2841" t="s">
        <v>19</v>
      </c>
      <c r="I2841">
        <v>100.8</v>
      </c>
      <c r="J2841">
        <v>45.9</v>
      </c>
      <c r="K2841">
        <v>45.9</v>
      </c>
      <c r="L2841" t="s">
        <v>21</v>
      </c>
      <c r="M2841" s="8">
        <v>0</v>
      </c>
      <c r="N2841">
        <f t="shared" si="132"/>
        <v>0</v>
      </c>
      <c r="O2841">
        <f t="shared" si="133"/>
        <v>0</v>
      </c>
      <c r="P2841">
        <f t="shared" si="134"/>
        <v>0</v>
      </c>
      <c r="U2841">
        <v>20</v>
      </c>
      <c r="V2841">
        <v>100.8</v>
      </c>
      <c r="W2841">
        <v>45.9</v>
      </c>
    </row>
    <row r="2842" spans="1:23" x14ac:dyDescent="0.35">
      <c r="A2842">
        <v>65895</v>
      </c>
      <c r="B2842" t="s">
        <v>17</v>
      </c>
      <c r="C2842">
        <v>52</v>
      </c>
      <c r="D2842">
        <v>0</v>
      </c>
      <c r="E2842">
        <v>0</v>
      </c>
      <c r="F2842" t="s">
        <v>13</v>
      </c>
      <c r="G2842" t="s">
        <v>14</v>
      </c>
      <c r="H2842" t="s">
        <v>15</v>
      </c>
      <c r="I2842">
        <v>98.27</v>
      </c>
      <c r="J2842">
        <v>61.2</v>
      </c>
      <c r="K2842">
        <v>61.2</v>
      </c>
      <c r="L2842" t="s">
        <v>24</v>
      </c>
      <c r="M2842" s="8">
        <v>0</v>
      </c>
      <c r="N2842">
        <f t="shared" si="132"/>
        <v>1</v>
      </c>
      <c r="O2842">
        <f t="shared" si="133"/>
        <v>0</v>
      </c>
      <c r="P2842">
        <f t="shared" si="134"/>
        <v>0</v>
      </c>
      <c r="U2842">
        <v>52</v>
      </c>
      <c r="V2842">
        <v>98.27</v>
      </c>
      <c r="W2842">
        <v>61.2</v>
      </c>
    </row>
    <row r="2843" spans="1:23" x14ac:dyDescent="0.35">
      <c r="A2843">
        <v>4913</v>
      </c>
      <c r="B2843" t="s">
        <v>17</v>
      </c>
      <c r="C2843">
        <v>57</v>
      </c>
      <c r="D2843">
        <v>0</v>
      </c>
      <c r="E2843">
        <v>0</v>
      </c>
      <c r="F2843" t="s">
        <v>13</v>
      </c>
      <c r="G2843" t="s">
        <v>14</v>
      </c>
      <c r="H2843" t="s">
        <v>19</v>
      </c>
      <c r="I2843">
        <v>93.85</v>
      </c>
      <c r="J2843">
        <v>29.1</v>
      </c>
      <c r="K2843">
        <v>29.1</v>
      </c>
      <c r="L2843" t="s">
        <v>21</v>
      </c>
      <c r="M2843" s="8">
        <v>0</v>
      </c>
      <c r="N2843">
        <f t="shared" si="132"/>
        <v>0</v>
      </c>
      <c r="O2843">
        <f t="shared" si="133"/>
        <v>0</v>
      </c>
      <c r="P2843">
        <f t="shared" si="134"/>
        <v>0</v>
      </c>
      <c r="U2843">
        <v>57</v>
      </c>
      <c r="V2843">
        <v>93.85</v>
      </c>
      <c r="W2843">
        <v>29.1</v>
      </c>
    </row>
    <row r="2844" spans="1:23" x14ac:dyDescent="0.35">
      <c r="A2844">
        <v>20676</v>
      </c>
      <c r="B2844" t="s">
        <v>12</v>
      </c>
      <c r="C2844">
        <v>29</v>
      </c>
      <c r="D2844">
        <v>0</v>
      </c>
      <c r="E2844">
        <v>0</v>
      </c>
      <c r="F2844" t="s">
        <v>23</v>
      </c>
      <c r="G2844" t="s">
        <v>14</v>
      </c>
      <c r="H2844" t="s">
        <v>19</v>
      </c>
      <c r="I2844">
        <v>94.69</v>
      </c>
      <c r="J2844">
        <v>28.4</v>
      </c>
      <c r="K2844">
        <v>28.4</v>
      </c>
      <c r="L2844" t="s">
        <v>22</v>
      </c>
      <c r="M2844" s="8">
        <v>0</v>
      </c>
      <c r="N2844">
        <f t="shared" si="132"/>
        <v>0</v>
      </c>
      <c r="O2844">
        <f t="shared" si="133"/>
        <v>0</v>
      </c>
      <c r="P2844">
        <f t="shared" si="134"/>
        <v>0</v>
      </c>
      <c r="U2844">
        <v>29</v>
      </c>
      <c r="V2844">
        <v>94.69</v>
      </c>
      <c r="W2844">
        <v>28.4</v>
      </c>
    </row>
    <row r="2845" spans="1:23" x14ac:dyDescent="0.35">
      <c r="A2845">
        <v>52410</v>
      </c>
      <c r="B2845" t="s">
        <v>17</v>
      </c>
      <c r="C2845">
        <v>16</v>
      </c>
      <c r="D2845">
        <v>0</v>
      </c>
      <c r="E2845">
        <v>0</v>
      </c>
      <c r="F2845" t="s">
        <v>23</v>
      </c>
      <c r="G2845" t="s">
        <v>14</v>
      </c>
      <c r="H2845" t="s">
        <v>15</v>
      </c>
      <c r="I2845">
        <v>136.22999999999999</v>
      </c>
      <c r="J2845">
        <v>22.6</v>
      </c>
      <c r="K2845">
        <v>22.6</v>
      </c>
      <c r="L2845" t="s">
        <v>24</v>
      </c>
      <c r="M2845" s="8">
        <v>0</v>
      </c>
      <c r="N2845">
        <f t="shared" si="132"/>
        <v>0</v>
      </c>
      <c r="O2845">
        <f t="shared" si="133"/>
        <v>0</v>
      </c>
      <c r="P2845">
        <f t="shared" si="134"/>
        <v>0</v>
      </c>
      <c r="U2845">
        <v>16</v>
      </c>
      <c r="V2845">
        <v>136.22999999999999</v>
      </c>
      <c r="W2845">
        <v>22.6</v>
      </c>
    </row>
    <row r="2846" spans="1:23" x14ac:dyDescent="0.35">
      <c r="A2846">
        <v>57944</v>
      </c>
      <c r="B2846" t="s">
        <v>17</v>
      </c>
      <c r="C2846">
        <v>35</v>
      </c>
      <c r="D2846">
        <v>0</v>
      </c>
      <c r="E2846">
        <v>0</v>
      </c>
      <c r="F2846" t="s">
        <v>13</v>
      </c>
      <c r="G2846" t="s">
        <v>25</v>
      </c>
      <c r="H2846" t="s">
        <v>19</v>
      </c>
      <c r="I2846">
        <v>56.12</v>
      </c>
      <c r="J2846">
        <v>24.2</v>
      </c>
      <c r="K2846">
        <v>24.2</v>
      </c>
      <c r="L2846" t="s">
        <v>22</v>
      </c>
      <c r="M2846" s="8">
        <v>0</v>
      </c>
      <c r="N2846">
        <f t="shared" si="132"/>
        <v>0</v>
      </c>
      <c r="O2846">
        <f t="shared" si="133"/>
        <v>0</v>
      </c>
      <c r="P2846">
        <f t="shared" si="134"/>
        <v>0</v>
      </c>
      <c r="U2846">
        <v>35</v>
      </c>
      <c r="V2846">
        <v>56.12</v>
      </c>
      <c r="W2846">
        <v>24.2</v>
      </c>
    </row>
    <row r="2847" spans="1:23" x14ac:dyDescent="0.35">
      <c r="A2847">
        <v>20290</v>
      </c>
      <c r="B2847" t="s">
        <v>17</v>
      </c>
      <c r="C2847">
        <v>5</v>
      </c>
      <c r="D2847">
        <v>0</v>
      </c>
      <c r="E2847">
        <v>0</v>
      </c>
      <c r="F2847" t="s">
        <v>23</v>
      </c>
      <c r="G2847" t="s">
        <v>26</v>
      </c>
      <c r="H2847" t="s">
        <v>19</v>
      </c>
      <c r="I2847">
        <v>93.03</v>
      </c>
      <c r="J2847">
        <v>16.3</v>
      </c>
      <c r="K2847">
        <v>16.3</v>
      </c>
      <c r="L2847" t="s">
        <v>24</v>
      </c>
      <c r="M2847" s="8">
        <v>0</v>
      </c>
      <c r="N2847">
        <f t="shared" si="132"/>
        <v>0</v>
      </c>
      <c r="O2847">
        <f t="shared" si="133"/>
        <v>0</v>
      </c>
      <c r="P2847">
        <f t="shared" si="134"/>
        <v>0</v>
      </c>
      <c r="U2847">
        <v>5</v>
      </c>
      <c r="V2847">
        <v>93.03</v>
      </c>
      <c r="W2847">
        <v>16.3</v>
      </c>
    </row>
    <row r="2848" spans="1:23" x14ac:dyDescent="0.35">
      <c r="A2848">
        <v>10875</v>
      </c>
      <c r="B2848" t="s">
        <v>12</v>
      </c>
      <c r="C2848">
        <v>63</v>
      </c>
      <c r="D2848">
        <v>0</v>
      </c>
      <c r="E2848">
        <v>0</v>
      </c>
      <c r="F2848" t="s">
        <v>13</v>
      </c>
      <c r="G2848" t="s">
        <v>14</v>
      </c>
      <c r="H2848" t="s">
        <v>19</v>
      </c>
      <c r="I2848">
        <v>196.81</v>
      </c>
      <c r="J2848">
        <v>35.9</v>
      </c>
      <c r="K2848">
        <v>35.9</v>
      </c>
      <c r="L2848" t="s">
        <v>21</v>
      </c>
      <c r="M2848" s="8">
        <v>0</v>
      </c>
      <c r="N2848">
        <f t="shared" si="132"/>
        <v>0</v>
      </c>
      <c r="O2848">
        <f t="shared" si="133"/>
        <v>0</v>
      </c>
      <c r="P2848">
        <f t="shared" si="134"/>
        <v>1</v>
      </c>
      <c r="U2848">
        <v>63</v>
      </c>
      <c r="V2848">
        <v>196.81</v>
      </c>
      <c r="W2848">
        <v>35.9</v>
      </c>
    </row>
    <row r="2849" spans="1:23" x14ac:dyDescent="0.35">
      <c r="A2849">
        <v>2393</v>
      </c>
      <c r="B2849" t="s">
        <v>12</v>
      </c>
      <c r="C2849">
        <v>59</v>
      </c>
      <c r="D2849">
        <v>1</v>
      </c>
      <c r="E2849">
        <v>0</v>
      </c>
      <c r="F2849" t="s">
        <v>13</v>
      </c>
      <c r="G2849" t="s">
        <v>14</v>
      </c>
      <c r="H2849" t="s">
        <v>19</v>
      </c>
      <c r="I2849">
        <v>87.81</v>
      </c>
      <c r="J2849">
        <v>29.8</v>
      </c>
      <c r="K2849">
        <v>29.8</v>
      </c>
      <c r="L2849" t="s">
        <v>16</v>
      </c>
      <c r="M2849" s="8">
        <v>0</v>
      </c>
      <c r="N2849">
        <f t="shared" si="132"/>
        <v>0</v>
      </c>
      <c r="O2849">
        <f t="shared" si="133"/>
        <v>0</v>
      </c>
      <c r="P2849">
        <f t="shared" si="134"/>
        <v>0</v>
      </c>
      <c r="U2849">
        <v>59</v>
      </c>
      <c r="V2849">
        <v>87.81</v>
      </c>
      <c r="W2849">
        <v>29.8</v>
      </c>
    </row>
    <row r="2850" spans="1:23" x14ac:dyDescent="0.35">
      <c r="A2850">
        <v>66464</v>
      </c>
      <c r="B2850" t="s">
        <v>12</v>
      </c>
      <c r="C2850">
        <v>63</v>
      </c>
      <c r="D2850">
        <v>0</v>
      </c>
      <c r="E2850">
        <v>0</v>
      </c>
      <c r="F2850" t="s">
        <v>13</v>
      </c>
      <c r="G2850" t="s">
        <v>14</v>
      </c>
      <c r="H2850" t="s">
        <v>15</v>
      </c>
      <c r="I2850">
        <v>222.66</v>
      </c>
      <c r="J2850">
        <v>37</v>
      </c>
      <c r="K2850">
        <v>37</v>
      </c>
      <c r="L2850" t="s">
        <v>16</v>
      </c>
      <c r="M2850" s="8">
        <v>0</v>
      </c>
      <c r="N2850">
        <f t="shared" si="132"/>
        <v>0</v>
      </c>
      <c r="O2850">
        <f t="shared" si="133"/>
        <v>0</v>
      </c>
      <c r="P2850">
        <f t="shared" si="134"/>
        <v>1</v>
      </c>
      <c r="U2850">
        <v>63</v>
      </c>
      <c r="V2850">
        <v>222.66</v>
      </c>
      <c r="W2850">
        <v>37</v>
      </c>
    </row>
    <row r="2851" spans="1:23" x14ac:dyDescent="0.35">
      <c r="A2851">
        <v>40548</v>
      </c>
      <c r="B2851" t="s">
        <v>12</v>
      </c>
      <c r="C2851">
        <v>52</v>
      </c>
      <c r="D2851">
        <v>0</v>
      </c>
      <c r="E2851">
        <v>0</v>
      </c>
      <c r="F2851" t="s">
        <v>13</v>
      </c>
      <c r="G2851" t="s">
        <v>14</v>
      </c>
      <c r="H2851" t="s">
        <v>19</v>
      </c>
      <c r="I2851">
        <v>223.58</v>
      </c>
      <c r="J2851">
        <v>35.799999999999997</v>
      </c>
      <c r="K2851">
        <v>35.799999999999997</v>
      </c>
      <c r="L2851" t="s">
        <v>21</v>
      </c>
      <c r="M2851" s="8">
        <v>0</v>
      </c>
      <c r="N2851">
        <f t="shared" si="132"/>
        <v>0</v>
      </c>
      <c r="O2851">
        <f t="shared" si="133"/>
        <v>0</v>
      </c>
      <c r="P2851">
        <f t="shared" si="134"/>
        <v>1</v>
      </c>
      <c r="U2851">
        <v>52</v>
      </c>
      <c r="V2851">
        <v>223.58</v>
      </c>
      <c r="W2851">
        <v>35.799999999999997</v>
      </c>
    </row>
    <row r="2852" spans="1:23" x14ac:dyDescent="0.35">
      <c r="A2852">
        <v>19699</v>
      </c>
      <c r="B2852" t="s">
        <v>17</v>
      </c>
      <c r="C2852">
        <v>50</v>
      </c>
      <c r="D2852">
        <v>0</v>
      </c>
      <c r="E2852">
        <v>0</v>
      </c>
      <c r="F2852" t="s">
        <v>23</v>
      </c>
      <c r="G2852" t="s">
        <v>14</v>
      </c>
      <c r="H2852" t="s">
        <v>15</v>
      </c>
      <c r="I2852">
        <v>85.77</v>
      </c>
      <c r="J2852">
        <v>21.1</v>
      </c>
      <c r="K2852">
        <v>21.1</v>
      </c>
      <c r="L2852" t="s">
        <v>21</v>
      </c>
      <c r="M2852" s="8">
        <v>0</v>
      </c>
      <c r="N2852">
        <f t="shared" si="132"/>
        <v>0</v>
      </c>
      <c r="O2852">
        <f t="shared" si="133"/>
        <v>0</v>
      </c>
      <c r="P2852">
        <f t="shared" si="134"/>
        <v>0</v>
      </c>
      <c r="U2852">
        <v>50</v>
      </c>
      <c r="V2852">
        <v>85.77</v>
      </c>
      <c r="W2852">
        <v>21.1</v>
      </c>
    </row>
    <row r="2853" spans="1:23" x14ac:dyDescent="0.35">
      <c r="A2853">
        <v>205</v>
      </c>
      <c r="B2853" t="s">
        <v>17</v>
      </c>
      <c r="C2853">
        <v>43</v>
      </c>
      <c r="D2853">
        <v>0</v>
      </c>
      <c r="E2853">
        <v>0</v>
      </c>
      <c r="F2853" t="s">
        <v>13</v>
      </c>
      <c r="G2853" t="s">
        <v>14</v>
      </c>
      <c r="H2853" t="s">
        <v>19</v>
      </c>
      <c r="I2853">
        <v>88.23</v>
      </c>
      <c r="J2853">
        <v>37.6</v>
      </c>
      <c r="K2853">
        <v>37.6</v>
      </c>
      <c r="L2853" t="s">
        <v>24</v>
      </c>
      <c r="M2853" s="8">
        <v>0</v>
      </c>
      <c r="N2853">
        <f t="shared" si="132"/>
        <v>0</v>
      </c>
      <c r="O2853">
        <f t="shared" si="133"/>
        <v>0</v>
      </c>
      <c r="P2853">
        <f t="shared" si="134"/>
        <v>0</v>
      </c>
      <c r="U2853">
        <v>43</v>
      </c>
      <c r="V2853">
        <v>88.23</v>
      </c>
      <c r="W2853">
        <v>37.6</v>
      </c>
    </row>
    <row r="2854" spans="1:23" x14ac:dyDescent="0.35">
      <c r="A2854">
        <v>54805</v>
      </c>
      <c r="B2854" t="s">
        <v>17</v>
      </c>
      <c r="C2854">
        <v>27</v>
      </c>
      <c r="D2854">
        <v>0</v>
      </c>
      <c r="E2854">
        <v>0</v>
      </c>
      <c r="F2854" t="s">
        <v>23</v>
      </c>
      <c r="G2854" t="s">
        <v>18</v>
      </c>
      <c r="H2854" t="s">
        <v>15</v>
      </c>
      <c r="I2854">
        <v>73.650000000000006</v>
      </c>
      <c r="J2854">
        <v>24.8</v>
      </c>
      <c r="K2854">
        <v>24.8</v>
      </c>
      <c r="L2854" t="s">
        <v>24</v>
      </c>
      <c r="M2854" s="8">
        <v>0</v>
      </c>
      <c r="N2854">
        <f t="shared" si="132"/>
        <v>0</v>
      </c>
      <c r="O2854">
        <f t="shared" si="133"/>
        <v>0</v>
      </c>
      <c r="P2854">
        <f t="shared" si="134"/>
        <v>0</v>
      </c>
      <c r="U2854">
        <v>27</v>
      </c>
      <c r="V2854">
        <v>73.650000000000006</v>
      </c>
      <c r="W2854">
        <v>24.8</v>
      </c>
    </row>
    <row r="2855" spans="1:23" x14ac:dyDescent="0.35">
      <c r="A2855">
        <v>53195</v>
      </c>
      <c r="B2855" t="s">
        <v>12</v>
      </c>
      <c r="C2855">
        <v>30</v>
      </c>
      <c r="D2855">
        <v>0</v>
      </c>
      <c r="E2855">
        <v>0</v>
      </c>
      <c r="F2855" t="s">
        <v>23</v>
      </c>
      <c r="G2855" t="s">
        <v>14</v>
      </c>
      <c r="H2855" t="s">
        <v>15</v>
      </c>
      <c r="I2855">
        <v>141.80000000000001</v>
      </c>
      <c r="J2855">
        <v>31.9</v>
      </c>
      <c r="K2855">
        <v>31.9</v>
      </c>
      <c r="L2855" t="s">
        <v>21</v>
      </c>
      <c r="M2855" s="8">
        <v>0</v>
      </c>
      <c r="N2855">
        <f t="shared" si="132"/>
        <v>0</v>
      </c>
      <c r="O2855">
        <f t="shared" si="133"/>
        <v>0</v>
      </c>
      <c r="P2855">
        <f t="shared" si="134"/>
        <v>0</v>
      </c>
      <c r="U2855">
        <v>30</v>
      </c>
      <c r="V2855">
        <v>141.80000000000001</v>
      </c>
      <c r="W2855">
        <v>31.9</v>
      </c>
    </row>
    <row r="2856" spans="1:23" x14ac:dyDescent="0.35">
      <c r="A2856">
        <v>9107</v>
      </c>
      <c r="B2856" t="s">
        <v>17</v>
      </c>
      <c r="C2856">
        <v>8</v>
      </c>
      <c r="D2856">
        <v>0</v>
      </c>
      <c r="E2856">
        <v>0</v>
      </c>
      <c r="F2856" t="s">
        <v>23</v>
      </c>
      <c r="G2856" t="s">
        <v>26</v>
      </c>
      <c r="H2856" t="s">
        <v>19</v>
      </c>
      <c r="I2856">
        <v>92.65</v>
      </c>
      <c r="J2856">
        <v>17.5</v>
      </c>
      <c r="K2856">
        <v>17.5</v>
      </c>
      <c r="L2856" t="s">
        <v>24</v>
      </c>
      <c r="M2856" s="8">
        <v>0</v>
      </c>
      <c r="N2856">
        <f t="shared" si="132"/>
        <v>0</v>
      </c>
      <c r="O2856">
        <f t="shared" si="133"/>
        <v>0</v>
      </c>
      <c r="P2856">
        <f t="shared" si="134"/>
        <v>0</v>
      </c>
      <c r="U2856">
        <v>8</v>
      </c>
      <c r="V2856">
        <v>92.65</v>
      </c>
      <c r="W2856">
        <v>17.5</v>
      </c>
    </row>
    <row r="2857" spans="1:23" x14ac:dyDescent="0.35">
      <c r="A2857">
        <v>65196</v>
      </c>
      <c r="B2857" t="s">
        <v>12</v>
      </c>
      <c r="C2857">
        <v>75</v>
      </c>
      <c r="D2857">
        <v>1</v>
      </c>
      <c r="E2857">
        <v>0</v>
      </c>
      <c r="F2857" t="s">
        <v>13</v>
      </c>
      <c r="G2857" t="s">
        <v>14</v>
      </c>
      <c r="H2857" t="s">
        <v>19</v>
      </c>
      <c r="I2857">
        <v>198.79</v>
      </c>
      <c r="J2857" t="s">
        <v>20</v>
      </c>
      <c r="K2857">
        <v>28.1</v>
      </c>
      <c r="L2857" t="s">
        <v>22</v>
      </c>
      <c r="M2857" s="8">
        <v>0</v>
      </c>
      <c r="N2857">
        <f t="shared" si="132"/>
        <v>1</v>
      </c>
      <c r="O2857">
        <f t="shared" si="133"/>
        <v>0</v>
      </c>
      <c r="P2857">
        <f t="shared" si="134"/>
        <v>1</v>
      </c>
      <c r="U2857">
        <v>75</v>
      </c>
      <c r="V2857">
        <v>198.79</v>
      </c>
      <c r="W2857">
        <v>28.1</v>
      </c>
    </row>
    <row r="2858" spans="1:23" x14ac:dyDescent="0.35">
      <c r="A2858">
        <v>58833</v>
      </c>
      <c r="B2858" t="s">
        <v>12</v>
      </c>
      <c r="C2858">
        <v>14</v>
      </c>
      <c r="D2858">
        <v>0</v>
      </c>
      <c r="E2858">
        <v>0</v>
      </c>
      <c r="F2858" t="s">
        <v>23</v>
      </c>
      <c r="G2858" t="s">
        <v>14</v>
      </c>
      <c r="H2858" t="s">
        <v>19</v>
      </c>
      <c r="I2858">
        <v>61.04</v>
      </c>
      <c r="J2858">
        <v>17.600000000000001</v>
      </c>
      <c r="K2858">
        <v>17.600000000000001</v>
      </c>
      <c r="L2858" t="s">
        <v>24</v>
      </c>
      <c r="M2858" s="8">
        <v>0</v>
      </c>
      <c r="N2858">
        <f t="shared" si="132"/>
        <v>0</v>
      </c>
      <c r="O2858">
        <f t="shared" si="133"/>
        <v>0</v>
      </c>
      <c r="P2858">
        <f t="shared" si="134"/>
        <v>0</v>
      </c>
      <c r="U2858">
        <v>14</v>
      </c>
      <c r="V2858">
        <v>61.04</v>
      </c>
      <c r="W2858">
        <v>17.600000000000001</v>
      </c>
    </row>
    <row r="2859" spans="1:23" x14ac:dyDescent="0.35">
      <c r="A2859">
        <v>4309</v>
      </c>
      <c r="B2859" t="s">
        <v>17</v>
      </c>
      <c r="C2859">
        <v>23</v>
      </c>
      <c r="D2859">
        <v>0</v>
      </c>
      <c r="E2859">
        <v>0</v>
      </c>
      <c r="F2859" t="s">
        <v>13</v>
      </c>
      <c r="G2859" t="s">
        <v>14</v>
      </c>
      <c r="H2859" t="s">
        <v>19</v>
      </c>
      <c r="I2859">
        <v>102.88</v>
      </c>
      <c r="J2859">
        <v>38.9</v>
      </c>
      <c r="K2859">
        <v>38.9</v>
      </c>
      <c r="L2859" t="s">
        <v>24</v>
      </c>
      <c r="M2859" s="8">
        <v>0</v>
      </c>
      <c r="N2859">
        <f t="shared" si="132"/>
        <v>0</v>
      </c>
      <c r="O2859">
        <f t="shared" si="133"/>
        <v>0</v>
      </c>
      <c r="P2859">
        <f t="shared" si="134"/>
        <v>0</v>
      </c>
      <c r="U2859">
        <v>23</v>
      </c>
      <c r="V2859">
        <v>102.88</v>
      </c>
      <c r="W2859">
        <v>38.9</v>
      </c>
    </row>
    <row r="2860" spans="1:23" x14ac:dyDescent="0.35">
      <c r="A2860">
        <v>55462</v>
      </c>
      <c r="B2860" t="s">
        <v>12</v>
      </c>
      <c r="C2860">
        <v>6</v>
      </c>
      <c r="D2860">
        <v>0</v>
      </c>
      <c r="E2860">
        <v>0</v>
      </c>
      <c r="F2860" t="s">
        <v>23</v>
      </c>
      <c r="G2860" t="s">
        <v>26</v>
      </c>
      <c r="H2860" t="s">
        <v>15</v>
      </c>
      <c r="I2860">
        <v>123.39</v>
      </c>
      <c r="J2860">
        <v>15.2</v>
      </c>
      <c r="K2860">
        <v>15.2</v>
      </c>
      <c r="L2860" t="s">
        <v>24</v>
      </c>
      <c r="M2860" s="8">
        <v>0</v>
      </c>
      <c r="N2860">
        <f t="shared" si="132"/>
        <v>0</v>
      </c>
      <c r="O2860">
        <f t="shared" si="133"/>
        <v>0</v>
      </c>
      <c r="P2860">
        <f t="shared" si="134"/>
        <v>0</v>
      </c>
      <c r="U2860">
        <v>6</v>
      </c>
      <c r="V2860">
        <v>123.39</v>
      </c>
      <c r="W2860">
        <v>15.2</v>
      </c>
    </row>
    <row r="2861" spans="1:23" x14ac:dyDescent="0.35">
      <c r="A2861">
        <v>51746</v>
      </c>
      <c r="B2861" t="s">
        <v>17</v>
      </c>
      <c r="C2861">
        <v>37</v>
      </c>
      <c r="D2861">
        <v>0</v>
      </c>
      <c r="E2861">
        <v>0</v>
      </c>
      <c r="F2861" t="s">
        <v>13</v>
      </c>
      <c r="G2861" t="s">
        <v>25</v>
      </c>
      <c r="H2861" t="s">
        <v>19</v>
      </c>
      <c r="I2861">
        <v>67.069999999999993</v>
      </c>
      <c r="J2861">
        <v>27.4</v>
      </c>
      <c r="K2861">
        <v>27.4</v>
      </c>
      <c r="L2861" t="s">
        <v>21</v>
      </c>
      <c r="M2861" s="8">
        <v>0</v>
      </c>
      <c r="N2861">
        <f t="shared" si="132"/>
        <v>0</v>
      </c>
      <c r="O2861">
        <f t="shared" si="133"/>
        <v>0</v>
      </c>
      <c r="P2861">
        <f t="shared" si="134"/>
        <v>0</v>
      </c>
      <c r="U2861">
        <v>37</v>
      </c>
      <c r="V2861">
        <v>67.069999999999993</v>
      </c>
      <c r="W2861">
        <v>27.4</v>
      </c>
    </row>
    <row r="2862" spans="1:23" x14ac:dyDescent="0.35">
      <c r="A2862">
        <v>59335</v>
      </c>
      <c r="B2862" t="s">
        <v>12</v>
      </c>
      <c r="C2862">
        <v>38</v>
      </c>
      <c r="D2862">
        <v>0</v>
      </c>
      <c r="E2862">
        <v>0</v>
      </c>
      <c r="F2862" t="s">
        <v>13</v>
      </c>
      <c r="G2862" t="s">
        <v>25</v>
      </c>
      <c r="H2862" t="s">
        <v>19</v>
      </c>
      <c r="I2862">
        <v>69.88</v>
      </c>
      <c r="J2862">
        <v>27.9</v>
      </c>
      <c r="K2862">
        <v>27.9</v>
      </c>
      <c r="L2862" t="s">
        <v>22</v>
      </c>
      <c r="M2862" s="8">
        <v>0</v>
      </c>
      <c r="N2862">
        <f t="shared" si="132"/>
        <v>0</v>
      </c>
      <c r="O2862">
        <f t="shared" si="133"/>
        <v>0</v>
      </c>
      <c r="P2862">
        <f t="shared" si="134"/>
        <v>0</v>
      </c>
      <c r="U2862">
        <v>38</v>
      </c>
      <c r="V2862">
        <v>69.88</v>
      </c>
      <c r="W2862">
        <v>27.9</v>
      </c>
    </row>
    <row r="2863" spans="1:23" x14ac:dyDescent="0.35">
      <c r="A2863">
        <v>65644</v>
      </c>
      <c r="B2863" t="s">
        <v>12</v>
      </c>
      <c r="C2863">
        <v>3</v>
      </c>
      <c r="D2863">
        <v>0</v>
      </c>
      <c r="E2863">
        <v>0</v>
      </c>
      <c r="F2863" t="s">
        <v>23</v>
      </c>
      <c r="G2863" t="s">
        <v>26</v>
      </c>
      <c r="H2863" t="s">
        <v>15</v>
      </c>
      <c r="I2863">
        <v>57.02</v>
      </c>
      <c r="J2863">
        <v>16.100000000000001</v>
      </c>
      <c r="K2863">
        <v>16.100000000000001</v>
      </c>
      <c r="L2863" t="s">
        <v>24</v>
      </c>
      <c r="M2863" s="8">
        <v>0</v>
      </c>
      <c r="N2863">
        <f t="shared" si="132"/>
        <v>0</v>
      </c>
      <c r="O2863">
        <f t="shared" si="133"/>
        <v>0</v>
      </c>
      <c r="P2863">
        <f t="shared" si="134"/>
        <v>0</v>
      </c>
      <c r="U2863">
        <v>3</v>
      </c>
      <c r="V2863">
        <v>57.02</v>
      </c>
      <c r="W2863">
        <v>16.100000000000001</v>
      </c>
    </row>
    <row r="2864" spans="1:23" x14ac:dyDescent="0.35">
      <c r="A2864">
        <v>52790</v>
      </c>
      <c r="B2864" t="s">
        <v>17</v>
      </c>
      <c r="C2864">
        <v>26</v>
      </c>
      <c r="D2864">
        <v>0</v>
      </c>
      <c r="E2864">
        <v>0</v>
      </c>
      <c r="F2864" t="s">
        <v>23</v>
      </c>
      <c r="G2864" t="s">
        <v>25</v>
      </c>
      <c r="H2864" t="s">
        <v>15</v>
      </c>
      <c r="I2864">
        <v>123.81</v>
      </c>
      <c r="J2864">
        <v>39</v>
      </c>
      <c r="K2864">
        <v>39</v>
      </c>
      <c r="L2864" t="s">
        <v>21</v>
      </c>
      <c r="M2864" s="8">
        <v>0</v>
      </c>
      <c r="N2864">
        <f t="shared" si="132"/>
        <v>0</v>
      </c>
      <c r="O2864">
        <f t="shared" si="133"/>
        <v>0</v>
      </c>
      <c r="P2864">
        <f t="shared" si="134"/>
        <v>0</v>
      </c>
      <c r="U2864">
        <v>26</v>
      </c>
      <c r="V2864">
        <v>123.81</v>
      </c>
      <c r="W2864">
        <v>39</v>
      </c>
    </row>
    <row r="2865" spans="1:23" x14ac:dyDescent="0.35">
      <c r="A2865">
        <v>42681</v>
      </c>
      <c r="B2865" t="s">
        <v>17</v>
      </c>
      <c r="C2865">
        <v>58</v>
      </c>
      <c r="D2865">
        <v>0</v>
      </c>
      <c r="E2865">
        <v>0</v>
      </c>
      <c r="F2865" t="s">
        <v>13</v>
      </c>
      <c r="G2865" t="s">
        <v>25</v>
      </c>
      <c r="H2865" t="s">
        <v>19</v>
      </c>
      <c r="I2865">
        <v>73.36</v>
      </c>
      <c r="J2865">
        <v>36.6</v>
      </c>
      <c r="K2865">
        <v>36.6</v>
      </c>
      <c r="L2865" t="s">
        <v>16</v>
      </c>
      <c r="M2865" s="8">
        <v>0</v>
      </c>
      <c r="N2865">
        <f t="shared" si="132"/>
        <v>0</v>
      </c>
      <c r="O2865">
        <f t="shared" si="133"/>
        <v>0</v>
      </c>
      <c r="P2865">
        <f t="shared" si="134"/>
        <v>0</v>
      </c>
      <c r="U2865">
        <v>58</v>
      </c>
      <c r="V2865">
        <v>73.36</v>
      </c>
      <c r="W2865">
        <v>36.6</v>
      </c>
    </row>
    <row r="2866" spans="1:23" x14ac:dyDescent="0.35">
      <c r="A2866">
        <v>33697</v>
      </c>
      <c r="B2866" t="s">
        <v>12</v>
      </c>
      <c r="C2866">
        <v>57</v>
      </c>
      <c r="D2866">
        <v>0</v>
      </c>
      <c r="E2866">
        <v>0</v>
      </c>
      <c r="F2866" t="s">
        <v>13</v>
      </c>
      <c r="G2866" t="s">
        <v>14</v>
      </c>
      <c r="H2866" t="s">
        <v>19</v>
      </c>
      <c r="I2866">
        <v>90.54</v>
      </c>
      <c r="J2866">
        <v>33.700000000000003</v>
      </c>
      <c r="K2866">
        <v>33.700000000000003</v>
      </c>
      <c r="L2866" t="s">
        <v>21</v>
      </c>
      <c r="M2866" s="8">
        <v>0</v>
      </c>
      <c r="N2866">
        <f t="shared" si="132"/>
        <v>0</v>
      </c>
      <c r="O2866">
        <f t="shared" si="133"/>
        <v>0</v>
      </c>
      <c r="P2866">
        <f t="shared" si="134"/>
        <v>0</v>
      </c>
      <c r="U2866">
        <v>57</v>
      </c>
      <c r="V2866">
        <v>90.54</v>
      </c>
      <c r="W2866">
        <v>33.700000000000003</v>
      </c>
    </row>
    <row r="2867" spans="1:23" x14ac:dyDescent="0.35">
      <c r="A2867">
        <v>51963</v>
      </c>
      <c r="B2867" t="s">
        <v>12</v>
      </c>
      <c r="C2867">
        <v>58</v>
      </c>
      <c r="D2867">
        <v>0</v>
      </c>
      <c r="E2867">
        <v>0</v>
      </c>
      <c r="F2867" t="s">
        <v>13</v>
      </c>
      <c r="G2867" t="s">
        <v>14</v>
      </c>
      <c r="H2867" t="s">
        <v>15</v>
      </c>
      <c r="I2867">
        <v>69.239999999999995</v>
      </c>
      <c r="J2867">
        <v>27.6</v>
      </c>
      <c r="K2867">
        <v>27.6</v>
      </c>
      <c r="L2867" t="s">
        <v>21</v>
      </c>
      <c r="M2867" s="8">
        <v>0</v>
      </c>
      <c r="N2867">
        <f t="shared" si="132"/>
        <v>0</v>
      </c>
      <c r="O2867">
        <f t="shared" si="133"/>
        <v>0</v>
      </c>
      <c r="P2867">
        <f t="shared" si="134"/>
        <v>0</v>
      </c>
      <c r="U2867">
        <v>58</v>
      </c>
      <c r="V2867">
        <v>69.239999999999995</v>
      </c>
      <c r="W2867">
        <v>27.6</v>
      </c>
    </row>
    <row r="2868" spans="1:23" x14ac:dyDescent="0.35">
      <c r="A2868">
        <v>13375</v>
      </c>
      <c r="B2868" t="s">
        <v>12</v>
      </c>
      <c r="C2868">
        <v>76</v>
      </c>
      <c r="D2868">
        <v>0</v>
      </c>
      <c r="E2868">
        <v>0</v>
      </c>
      <c r="F2868" t="s">
        <v>13</v>
      </c>
      <c r="G2868" t="s">
        <v>14</v>
      </c>
      <c r="H2868" t="s">
        <v>15</v>
      </c>
      <c r="I2868">
        <v>192.39</v>
      </c>
      <c r="J2868">
        <v>31</v>
      </c>
      <c r="K2868">
        <v>31</v>
      </c>
      <c r="L2868" t="s">
        <v>21</v>
      </c>
      <c r="M2868" s="8">
        <v>0</v>
      </c>
      <c r="N2868">
        <f t="shared" si="132"/>
        <v>0</v>
      </c>
      <c r="O2868">
        <f t="shared" si="133"/>
        <v>0</v>
      </c>
      <c r="P2868">
        <f t="shared" si="134"/>
        <v>1</v>
      </c>
      <c r="U2868">
        <v>76</v>
      </c>
      <c r="V2868">
        <v>192.39</v>
      </c>
      <c r="W2868">
        <v>31</v>
      </c>
    </row>
    <row r="2869" spans="1:23" x14ac:dyDescent="0.35">
      <c r="A2869">
        <v>37526</v>
      </c>
      <c r="B2869" t="s">
        <v>17</v>
      </c>
      <c r="C2869">
        <v>68</v>
      </c>
      <c r="D2869">
        <v>1</v>
      </c>
      <c r="E2869">
        <v>1</v>
      </c>
      <c r="F2869" t="s">
        <v>13</v>
      </c>
      <c r="G2869" t="s">
        <v>14</v>
      </c>
      <c r="H2869" t="s">
        <v>19</v>
      </c>
      <c r="I2869">
        <v>233.3</v>
      </c>
      <c r="J2869" t="s">
        <v>20</v>
      </c>
      <c r="K2869">
        <v>28.1</v>
      </c>
      <c r="L2869" t="s">
        <v>24</v>
      </c>
      <c r="M2869" s="8">
        <v>0</v>
      </c>
      <c r="N2869">
        <f t="shared" si="132"/>
        <v>1</v>
      </c>
      <c r="O2869">
        <f t="shared" si="133"/>
        <v>0</v>
      </c>
      <c r="P2869">
        <f t="shared" si="134"/>
        <v>1</v>
      </c>
      <c r="U2869">
        <v>68</v>
      </c>
      <c r="V2869">
        <v>233.3</v>
      </c>
      <c r="W2869">
        <v>28.1</v>
      </c>
    </row>
    <row r="2870" spans="1:23" x14ac:dyDescent="0.35">
      <c r="A2870">
        <v>59454</v>
      </c>
      <c r="B2870" t="s">
        <v>17</v>
      </c>
      <c r="C2870">
        <v>79</v>
      </c>
      <c r="D2870">
        <v>0</v>
      </c>
      <c r="E2870">
        <v>0</v>
      </c>
      <c r="F2870" t="s">
        <v>13</v>
      </c>
      <c r="G2870" t="s">
        <v>18</v>
      </c>
      <c r="H2870" t="s">
        <v>15</v>
      </c>
      <c r="I2870">
        <v>74.349999999999994</v>
      </c>
      <c r="J2870">
        <v>28.5</v>
      </c>
      <c r="K2870">
        <v>28.5</v>
      </c>
      <c r="L2870" t="s">
        <v>16</v>
      </c>
      <c r="M2870" s="8">
        <v>0</v>
      </c>
      <c r="N2870">
        <f t="shared" si="132"/>
        <v>0</v>
      </c>
      <c r="O2870">
        <f t="shared" si="133"/>
        <v>0</v>
      </c>
      <c r="P2870">
        <f t="shared" si="134"/>
        <v>0</v>
      </c>
      <c r="U2870">
        <v>79</v>
      </c>
      <c r="V2870">
        <v>74.349999999999994</v>
      </c>
      <c r="W2870">
        <v>28.5</v>
      </c>
    </row>
    <row r="2871" spans="1:23" x14ac:dyDescent="0.35">
      <c r="A2871">
        <v>23600</v>
      </c>
      <c r="B2871" t="s">
        <v>12</v>
      </c>
      <c r="C2871">
        <v>34</v>
      </c>
      <c r="D2871">
        <v>0</v>
      </c>
      <c r="E2871">
        <v>0</v>
      </c>
      <c r="F2871" t="s">
        <v>13</v>
      </c>
      <c r="G2871" t="s">
        <v>14</v>
      </c>
      <c r="H2871" t="s">
        <v>19</v>
      </c>
      <c r="I2871">
        <v>71.94</v>
      </c>
      <c r="J2871">
        <v>31.4</v>
      </c>
      <c r="K2871">
        <v>31.4</v>
      </c>
      <c r="L2871" t="s">
        <v>22</v>
      </c>
      <c r="M2871" s="8">
        <v>0</v>
      </c>
      <c r="N2871">
        <f t="shared" si="132"/>
        <v>0</v>
      </c>
      <c r="O2871">
        <f t="shared" si="133"/>
        <v>0</v>
      </c>
      <c r="P2871">
        <f t="shared" si="134"/>
        <v>0</v>
      </c>
      <c r="U2871">
        <v>34</v>
      </c>
      <c r="V2871">
        <v>71.94</v>
      </c>
      <c r="W2871">
        <v>31.4</v>
      </c>
    </row>
    <row r="2872" spans="1:23" x14ac:dyDescent="0.35">
      <c r="A2872">
        <v>61245</v>
      </c>
      <c r="B2872" t="s">
        <v>12</v>
      </c>
      <c r="C2872">
        <v>75</v>
      </c>
      <c r="D2872">
        <v>0</v>
      </c>
      <c r="E2872">
        <v>0</v>
      </c>
      <c r="F2872" t="s">
        <v>13</v>
      </c>
      <c r="G2872" t="s">
        <v>18</v>
      </c>
      <c r="H2872" t="s">
        <v>19</v>
      </c>
      <c r="I2872">
        <v>82.35</v>
      </c>
      <c r="J2872">
        <v>25.3</v>
      </c>
      <c r="K2872">
        <v>25.3</v>
      </c>
      <c r="L2872" t="s">
        <v>21</v>
      </c>
      <c r="M2872" s="8">
        <v>0</v>
      </c>
      <c r="N2872">
        <f t="shared" si="132"/>
        <v>0</v>
      </c>
      <c r="O2872">
        <f t="shared" si="133"/>
        <v>0</v>
      </c>
      <c r="P2872">
        <f t="shared" si="134"/>
        <v>0</v>
      </c>
      <c r="U2872">
        <v>75</v>
      </c>
      <c r="V2872">
        <v>82.35</v>
      </c>
      <c r="W2872">
        <v>25.3</v>
      </c>
    </row>
    <row r="2873" spans="1:23" x14ac:dyDescent="0.35">
      <c r="A2873">
        <v>53489</v>
      </c>
      <c r="B2873" t="s">
        <v>12</v>
      </c>
      <c r="C2873">
        <v>11</v>
      </c>
      <c r="D2873">
        <v>0</v>
      </c>
      <c r="E2873">
        <v>0</v>
      </c>
      <c r="F2873" t="s">
        <v>23</v>
      </c>
      <c r="G2873" t="s">
        <v>26</v>
      </c>
      <c r="H2873" t="s">
        <v>19</v>
      </c>
      <c r="I2873">
        <v>73.28</v>
      </c>
      <c r="J2873">
        <v>17.2</v>
      </c>
      <c r="K2873">
        <v>17.2</v>
      </c>
      <c r="L2873" t="s">
        <v>21</v>
      </c>
      <c r="M2873" s="8">
        <v>0</v>
      </c>
      <c r="N2873">
        <f t="shared" si="132"/>
        <v>0</v>
      </c>
      <c r="O2873">
        <f t="shared" si="133"/>
        <v>0</v>
      </c>
      <c r="P2873">
        <f t="shared" si="134"/>
        <v>0</v>
      </c>
      <c r="U2873">
        <v>11</v>
      </c>
      <c r="V2873">
        <v>73.28</v>
      </c>
      <c r="W2873">
        <v>17.2</v>
      </c>
    </row>
    <row r="2874" spans="1:23" x14ac:dyDescent="0.35">
      <c r="A2874">
        <v>42284</v>
      </c>
      <c r="B2874" t="s">
        <v>12</v>
      </c>
      <c r="C2874">
        <v>71</v>
      </c>
      <c r="D2874">
        <v>1</v>
      </c>
      <c r="E2874">
        <v>0</v>
      </c>
      <c r="F2874" t="s">
        <v>13</v>
      </c>
      <c r="G2874" t="s">
        <v>18</v>
      </c>
      <c r="H2874" t="s">
        <v>19</v>
      </c>
      <c r="I2874">
        <v>97.57</v>
      </c>
      <c r="J2874">
        <v>26.9</v>
      </c>
      <c r="K2874">
        <v>26.9</v>
      </c>
      <c r="L2874" t="s">
        <v>24</v>
      </c>
      <c r="M2874" s="8">
        <v>0</v>
      </c>
      <c r="N2874">
        <f t="shared" si="132"/>
        <v>0</v>
      </c>
      <c r="O2874">
        <f t="shared" si="133"/>
        <v>0</v>
      </c>
      <c r="P2874">
        <f t="shared" si="134"/>
        <v>0</v>
      </c>
      <c r="U2874">
        <v>71</v>
      </c>
      <c r="V2874">
        <v>97.57</v>
      </c>
      <c r="W2874">
        <v>26.9</v>
      </c>
    </row>
    <row r="2875" spans="1:23" x14ac:dyDescent="0.35">
      <c r="A2875">
        <v>69089</v>
      </c>
      <c r="B2875" t="s">
        <v>17</v>
      </c>
      <c r="C2875">
        <v>40</v>
      </c>
      <c r="D2875">
        <v>0</v>
      </c>
      <c r="E2875">
        <v>0</v>
      </c>
      <c r="F2875" t="s">
        <v>13</v>
      </c>
      <c r="G2875" t="s">
        <v>14</v>
      </c>
      <c r="H2875" t="s">
        <v>19</v>
      </c>
      <c r="I2875">
        <v>83.3</v>
      </c>
      <c r="J2875">
        <v>32</v>
      </c>
      <c r="K2875">
        <v>32</v>
      </c>
      <c r="L2875" t="s">
        <v>22</v>
      </c>
      <c r="M2875" s="8">
        <v>0</v>
      </c>
      <c r="N2875">
        <f t="shared" si="132"/>
        <v>0</v>
      </c>
      <c r="O2875">
        <f t="shared" si="133"/>
        <v>0</v>
      </c>
      <c r="P2875">
        <f t="shared" si="134"/>
        <v>0</v>
      </c>
      <c r="U2875">
        <v>40</v>
      </c>
      <c r="V2875">
        <v>83.3</v>
      </c>
      <c r="W2875">
        <v>32</v>
      </c>
    </row>
    <row r="2876" spans="1:23" x14ac:dyDescent="0.35">
      <c r="A2876">
        <v>68970</v>
      </c>
      <c r="B2876" t="s">
        <v>17</v>
      </c>
      <c r="C2876">
        <v>24</v>
      </c>
      <c r="D2876">
        <v>0</v>
      </c>
      <c r="E2876">
        <v>0</v>
      </c>
      <c r="F2876" t="s">
        <v>23</v>
      </c>
      <c r="G2876" t="s">
        <v>14</v>
      </c>
      <c r="H2876" t="s">
        <v>15</v>
      </c>
      <c r="I2876">
        <v>85.07</v>
      </c>
      <c r="J2876">
        <v>22.5</v>
      </c>
      <c r="K2876">
        <v>22.5</v>
      </c>
      <c r="L2876" t="s">
        <v>24</v>
      </c>
      <c r="M2876" s="8">
        <v>0</v>
      </c>
      <c r="N2876">
        <f t="shared" si="132"/>
        <v>0</v>
      </c>
      <c r="O2876">
        <f t="shared" si="133"/>
        <v>0</v>
      </c>
      <c r="P2876">
        <f t="shared" si="134"/>
        <v>0</v>
      </c>
      <c r="U2876">
        <v>24</v>
      </c>
      <c r="V2876">
        <v>85.07</v>
      </c>
      <c r="W2876">
        <v>22.5</v>
      </c>
    </row>
    <row r="2877" spans="1:23" x14ac:dyDescent="0.35">
      <c r="A2877">
        <v>42938</v>
      </c>
      <c r="B2877" t="s">
        <v>12</v>
      </c>
      <c r="C2877">
        <v>0.64</v>
      </c>
      <c r="D2877">
        <v>0</v>
      </c>
      <c r="E2877">
        <v>0</v>
      </c>
      <c r="F2877" t="s">
        <v>23</v>
      </c>
      <c r="G2877" t="s">
        <v>26</v>
      </c>
      <c r="H2877" t="s">
        <v>15</v>
      </c>
      <c r="I2877">
        <v>60.4</v>
      </c>
      <c r="J2877">
        <v>17.3</v>
      </c>
      <c r="K2877">
        <v>17.3</v>
      </c>
      <c r="L2877" t="s">
        <v>24</v>
      </c>
      <c r="M2877" s="8">
        <v>0</v>
      </c>
      <c r="N2877">
        <f t="shared" si="132"/>
        <v>0</v>
      </c>
      <c r="O2877">
        <f t="shared" si="133"/>
        <v>0</v>
      </c>
      <c r="P2877">
        <f t="shared" si="134"/>
        <v>0</v>
      </c>
      <c r="U2877">
        <v>0.64</v>
      </c>
      <c r="V2877">
        <v>60.4</v>
      </c>
      <c r="W2877">
        <v>17.3</v>
      </c>
    </row>
    <row r="2878" spans="1:23" x14ac:dyDescent="0.35">
      <c r="A2878">
        <v>11327</v>
      </c>
      <c r="B2878" t="s">
        <v>17</v>
      </c>
      <c r="C2878">
        <v>82</v>
      </c>
      <c r="D2878">
        <v>0</v>
      </c>
      <c r="E2878">
        <v>0</v>
      </c>
      <c r="F2878" t="s">
        <v>13</v>
      </c>
      <c r="G2878" t="s">
        <v>18</v>
      </c>
      <c r="H2878" t="s">
        <v>15</v>
      </c>
      <c r="I2878">
        <v>79.959999999999994</v>
      </c>
      <c r="J2878">
        <v>27</v>
      </c>
      <c r="K2878">
        <v>27</v>
      </c>
      <c r="L2878" t="s">
        <v>16</v>
      </c>
      <c r="M2878" s="8">
        <v>0</v>
      </c>
      <c r="N2878">
        <f t="shared" si="132"/>
        <v>0</v>
      </c>
      <c r="O2878">
        <f t="shared" si="133"/>
        <v>0</v>
      </c>
      <c r="P2878">
        <f t="shared" si="134"/>
        <v>0</v>
      </c>
      <c r="U2878">
        <v>82</v>
      </c>
      <c r="V2878">
        <v>79.959999999999994</v>
      </c>
      <c r="W2878">
        <v>27</v>
      </c>
    </row>
    <row r="2879" spans="1:23" x14ac:dyDescent="0.35">
      <c r="A2879">
        <v>5464</v>
      </c>
      <c r="B2879" t="s">
        <v>12</v>
      </c>
      <c r="C2879">
        <v>32</v>
      </c>
      <c r="D2879">
        <v>0</v>
      </c>
      <c r="E2879">
        <v>0</v>
      </c>
      <c r="F2879" t="s">
        <v>13</v>
      </c>
      <c r="G2879" t="s">
        <v>14</v>
      </c>
      <c r="H2879" t="s">
        <v>19</v>
      </c>
      <c r="I2879">
        <v>70.959999999999994</v>
      </c>
      <c r="J2879">
        <v>33.1</v>
      </c>
      <c r="K2879">
        <v>33.1</v>
      </c>
      <c r="L2879" t="s">
        <v>24</v>
      </c>
      <c r="M2879" s="8">
        <v>0</v>
      </c>
      <c r="N2879">
        <f t="shared" si="132"/>
        <v>0</v>
      </c>
      <c r="O2879">
        <f t="shared" si="133"/>
        <v>0</v>
      </c>
      <c r="P2879">
        <f t="shared" si="134"/>
        <v>0</v>
      </c>
      <c r="U2879">
        <v>32</v>
      </c>
      <c r="V2879">
        <v>70.959999999999994</v>
      </c>
      <c r="W2879">
        <v>33.1</v>
      </c>
    </row>
    <row r="2880" spans="1:23" x14ac:dyDescent="0.35">
      <c r="A2880">
        <v>56995</v>
      </c>
      <c r="B2880" t="s">
        <v>17</v>
      </c>
      <c r="C2880">
        <v>81</v>
      </c>
      <c r="D2880">
        <v>0</v>
      </c>
      <c r="E2880">
        <v>0</v>
      </c>
      <c r="F2880" t="s">
        <v>13</v>
      </c>
      <c r="G2880" t="s">
        <v>14</v>
      </c>
      <c r="H2880" t="s">
        <v>15</v>
      </c>
      <c r="I2880">
        <v>82.86</v>
      </c>
      <c r="J2880">
        <v>25</v>
      </c>
      <c r="K2880">
        <v>25</v>
      </c>
      <c r="L2880" t="s">
        <v>21</v>
      </c>
      <c r="M2880" s="8">
        <v>0</v>
      </c>
      <c r="N2880">
        <f t="shared" si="132"/>
        <v>0</v>
      </c>
      <c r="O2880">
        <f t="shared" si="133"/>
        <v>0</v>
      </c>
      <c r="P2880">
        <f t="shared" si="134"/>
        <v>0</v>
      </c>
      <c r="U2880">
        <v>81</v>
      </c>
      <c r="V2880">
        <v>82.86</v>
      </c>
      <c r="W2880">
        <v>25</v>
      </c>
    </row>
    <row r="2881" spans="1:23" x14ac:dyDescent="0.35">
      <c r="A2881">
        <v>53646</v>
      </c>
      <c r="B2881" t="s">
        <v>17</v>
      </c>
      <c r="C2881">
        <v>33</v>
      </c>
      <c r="D2881">
        <v>1</v>
      </c>
      <c r="E2881">
        <v>0</v>
      </c>
      <c r="F2881" t="s">
        <v>23</v>
      </c>
      <c r="G2881" t="s">
        <v>14</v>
      </c>
      <c r="H2881" t="s">
        <v>19</v>
      </c>
      <c r="I2881">
        <v>97.87</v>
      </c>
      <c r="J2881" t="s">
        <v>20</v>
      </c>
      <c r="K2881">
        <v>28.1</v>
      </c>
      <c r="L2881" t="s">
        <v>22</v>
      </c>
      <c r="M2881" s="8">
        <v>0</v>
      </c>
      <c r="N2881">
        <f t="shared" si="132"/>
        <v>1</v>
      </c>
      <c r="O2881">
        <f t="shared" si="133"/>
        <v>0</v>
      </c>
      <c r="P2881">
        <f t="shared" si="134"/>
        <v>0</v>
      </c>
      <c r="U2881">
        <v>33</v>
      </c>
      <c r="V2881">
        <v>97.87</v>
      </c>
      <c r="W2881">
        <v>28.1</v>
      </c>
    </row>
    <row r="2882" spans="1:23" x14ac:dyDescent="0.35">
      <c r="A2882">
        <v>45139</v>
      </c>
      <c r="B2882" t="s">
        <v>17</v>
      </c>
      <c r="C2882">
        <v>79</v>
      </c>
      <c r="D2882">
        <v>0</v>
      </c>
      <c r="E2882">
        <v>1</v>
      </c>
      <c r="F2882" t="s">
        <v>13</v>
      </c>
      <c r="G2882" t="s">
        <v>14</v>
      </c>
      <c r="H2882" t="s">
        <v>19</v>
      </c>
      <c r="I2882">
        <v>201.38</v>
      </c>
      <c r="J2882">
        <v>31.1</v>
      </c>
      <c r="K2882">
        <v>31.1</v>
      </c>
      <c r="L2882" t="s">
        <v>21</v>
      </c>
      <c r="M2882" s="8">
        <v>0</v>
      </c>
      <c r="N2882">
        <f t="shared" si="132"/>
        <v>0</v>
      </c>
      <c r="O2882">
        <f t="shared" si="133"/>
        <v>0</v>
      </c>
      <c r="P2882">
        <f t="shared" si="134"/>
        <v>1</v>
      </c>
      <c r="U2882">
        <v>79</v>
      </c>
      <c r="V2882">
        <v>201.38</v>
      </c>
      <c r="W2882">
        <v>31.1</v>
      </c>
    </row>
    <row r="2883" spans="1:23" x14ac:dyDescent="0.35">
      <c r="A2883">
        <v>38354</v>
      </c>
      <c r="B2883" t="s">
        <v>17</v>
      </c>
      <c r="C2883">
        <v>62</v>
      </c>
      <c r="D2883">
        <v>0</v>
      </c>
      <c r="E2883">
        <v>0</v>
      </c>
      <c r="F2883" t="s">
        <v>13</v>
      </c>
      <c r="G2883" t="s">
        <v>18</v>
      </c>
      <c r="H2883" t="s">
        <v>15</v>
      </c>
      <c r="I2883">
        <v>91.82</v>
      </c>
      <c r="J2883">
        <v>19.600000000000001</v>
      </c>
      <c r="K2883">
        <v>19.600000000000001</v>
      </c>
      <c r="L2883" t="s">
        <v>24</v>
      </c>
      <c r="M2883" s="8">
        <v>0</v>
      </c>
      <c r="N2883">
        <f t="shared" ref="N2883:N2946" si="135">IF(OR(J2883&gt;47.5,J2883&lt;9.1),1,0)</f>
        <v>0</v>
      </c>
      <c r="O2883">
        <f t="shared" ref="O2883:O2946" si="136">IF(OR(C2883&lt;-29,C2883&gt;115),1,0)</f>
        <v>0</v>
      </c>
      <c r="P2883">
        <f t="shared" ref="P2883:P2946" si="137">IF(OR(I2883&lt;21.98,I2883&gt;169.36),1,0)</f>
        <v>0</v>
      </c>
      <c r="U2883">
        <v>62</v>
      </c>
      <c r="V2883">
        <v>91.82</v>
      </c>
      <c r="W2883">
        <v>19.600000000000001</v>
      </c>
    </row>
    <row r="2884" spans="1:23" x14ac:dyDescent="0.35">
      <c r="A2884">
        <v>15566</v>
      </c>
      <c r="B2884" t="s">
        <v>12</v>
      </c>
      <c r="C2884">
        <v>39</v>
      </c>
      <c r="D2884">
        <v>0</v>
      </c>
      <c r="E2884">
        <v>0</v>
      </c>
      <c r="F2884" t="s">
        <v>13</v>
      </c>
      <c r="G2884" t="s">
        <v>14</v>
      </c>
      <c r="H2884" t="s">
        <v>19</v>
      </c>
      <c r="I2884">
        <v>91.85</v>
      </c>
      <c r="J2884">
        <v>24.7</v>
      </c>
      <c r="K2884">
        <v>24.7</v>
      </c>
      <c r="L2884" t="s">
        <v>22</v>
      </c>
      <c r="M2884" s="8">
        <v>0</v>
      </c>
      <c r="N2884">
        <f t="shared" si="135"/>
        <v>0</v>
      </c>
      <c r="O2884">
        <f t="shared" si="136"/>
        <v>0</v>
      </c>
      <c r="P2884">
        <f t="shared" si="137"/>
        <v>0</v>
      </c>
      <c r="U2884">
        <v>39</v>
      </c>
      <c r="V2884">
        <v>91.85</v>
      </c>
      <c r="W2884">
        <v>24.7</v>
      </c>
    </row>
    <row r="2885" spans="1:23" x14ac:dyDescent="0.35">
      <c r="A2885">
        <v>4793</v>
      </c>
      <c r="B2885" t="s">
        <v>17</v>
      </c>
      <c r="C2885">
        <v>60</v>
      </c>
      <c r="D2885">
        <v>1</v>
      </c>
      <c r="E2885">
        <v>0</v>
      </c>
      <c r="F2885" t="s">
        <v>13</v>
      </c>
      <c r="G2885" t="s">
        <v>18</v>
      </c>
      <c r="H2885" t="s">
        <v>15</v>
      </c>
      <c r="I2885">
        <v>99.23</v>
      </c>
      <c r="J2885">
        <v>48</v>
      </c>
      <c r="K2885">
        <v>48</v>
      </c>
      <c r="L2885" t="s">
        <v>16</v>
      </c>
      <c r="M2885" s="8">
        <v>0</v>
      </c>
      <c r="N2885">
        <f t="shared" si="135"/>
        <v>1</v>
      </c>
      <c r="O2885">
        <f t="shared" si="136"/>
        <v>0</v>
      </c>
      <c r="P2885">
        <f t="shared" si="137"/>
        <v>0</v>
      </c>
      <c r="U2885">
        <v>60</v>
      </c>
      <c r="V2885">
        <v>99.23</v>
      </c>
      <c r="W2885">
        <v>48</v>
      </c>
    </row>
    <row r="2886" spans="1:23" x14ac:dyDescent="0.35">
      <c r="A2886">
        <v>59223</v>
      </c>
      <c r="B2886" t="s">
        <v>12</v>
      </c>
      <c r="C2886">
        <v>48</v>
      </c>
      <c r="D2886">
        <v>0</v>
      </c>
      <c r="E2886">
        <v>0</v>
      </c>
      <c r="F2886" t="s">
        <v>13</v>
      </c>
      <c r="G2886" t="s">
        <v>14</v>
      </c>
      <c r="H2886" t="s">
        <v>15</v>
      </c>
      <c r="I2886">
        <v>68.13</v>
      </c>
      <c r="J2886">
        <v>38</v>
      </c>
      <c r="K2886">
        <v>38</v>
      </c>
      <c r="L2886" t="s">
        <v>16</v>
      </c>
      <c r="M2886" s="8">
        <v>0</v>
      </c>
      <c r="N2886">
        <f t="shared" si="135"/>
        <v>0</v>
      </c>
      <c r="O2886">
        <f t="shared" si="136"/>
        <v>0</v>
      </c>
      <c r="P2886">
        <f t="shared" si="137"/>
        <v>0</v>
      </c>
      <c r="U2886">
        <v>48</v>
      </c>
      <c r="V2886">
        <v>68.13</v>
      </c>
      <c r="W2886">
        <v>38</v>
      </c>
    </row>
    <row r="2887" spans="1:23" x14ac:dyDescent="0.35">
      <c r="A2887">
        <v>30927</v>
      </c>
      <c r="B2887" t="s">
        <v>12</v>
      </c>
      <c r="C2887">
        <v>24</v>
      </c>
      <c r="D2887">
        <v>0</v>
      </c>
      <c r="E2887">
        <v>0</v>
      </c>
      <c r="F2887" t="s">
        <v>23</v>
      </c>
      <c r="G2887" t="s">
        <v>14</v>
      </c>
      <c r="H2887" t="s">
        <v>19</v>
      </c>
      <c r="I2887">
        <v>93.76</v>
      </c>
      <c r="J2887">
        <v>24</v>
      </c>
      <c r="K2887">
        <v>24</v>
      </c>
      <c r="L2887" t="s">
        <v>16</v>
      </c>
      <c r="M2887" s="8">
        <v>0</v>
      </c>
      <c r="N2887">
        <f t="shared" si="135"/>
        <v>0</v>
      </c>
      <c r="O2887">
        <f t="shared" si="136"/>
        <v>0</v>
      </c>
      <c r="P2887">
        <f t="shared" si="137"/>
        <v>0</v>
      </c>
      <c r="U2887">
        <v>24</v>
      </c>
      <c r="V2887">
        <v>93.76</v>
      </c>
      <c r="W2887">
        <v>24</v>
      </c>
    </row>
    <row r="2888" spans="1:23" x14ac:dyDescent="0.35">
      <c r="A2888">
        <v>966</v>
      </c>
      <c r="B2888" t="s">
        <v>17</v>
      </c>
      <c r="C2888">
        <v>70</v>
      </c>
      <c r="D2888">
        <v>1</v>
      </c>
      <c r="E2888">
        <v>0</v>
      </c>
      <c r="F2888" t="s">
        <v>13</v>
      </c>
      <c r="G2888" t="s">
        <v>18</v>
      </c>
      <c r="H2888" t="s">
        <v>19</v>
      </c>
      <c r="I2888">
        <v>103.89</v>
      </c>
      <c r="J2888">
        <v>30</v>
      </c>
      <c r="K2888">
        <v>30</v>
      </c>
      <c r="L2888" t="s">
        <v>21</v>
      </c>
      <c r="M2888" s="8">
        <v>0</v>
      </c>
      <c r="N2888">
        <f t="shared" si="135"/>
        <v>0</v>
      </c>
      <c r="O2888">
        <f t="shared" si="136"/>
        <v>0</v>
      </c>
      <c r="P2888">
        <f t="shared" si="137"/>
        <v>0</v>
      </c>
      <c r="U2888">
        <v>70</v>
      </c>
      <c r="V2888">
        <v>103.89</v>
      </c>
      <c r="W2888">
        <v>30</v>
      </c>
    </row>
    <row r="2889" spans="1:23" x14ac:dyDescent="0.35">
      <c r="A2889">
        <v>62923</v>
      </c>
      <c r="B2889" t="s">
        <v>17</v>
      </c>
      <c r="C2889">
        <v>17</v>
      </c>
      <c r="D2889">
        <v>0</v>
      </c>
      <c r="E2889">
        <v>0</v>
      </c>
      <c r="F2889" t="s">
        <v>23</v>
      </c>
      <c r="G2889" t="s">
        <v>14</v>
      </c>
      <c r="H2889" t="s">
        <v>15</v>
      </c>
      <c r="I2889">
        <v>87.39</v>
      </c>
      <c r="J2889">
        <v>24.6</v>
      </c>
      <c r="K2889">
        <v>24.6</v>
      </c>
      <c r="L2889" t="s">
        <v>24</v>
      </c>
      <c r="M2889" s="8">
        <v>0</v>
      </c>
      <c r="N2889">
        <f t="shared" si="135"/>
        <v>0</v>
      </c>
      <c r="O2889">
        <f t="shared" si="136"/>
        <v>0</v>
      </c>
      <c r="P2889">
        <f t="shared" si="137"/>
        <v>0</v>
      </c>
      <c r="U2889">
        <v>17</v>
      </c>
      <c r="V2889">
        <v>87.39</v>
      </c>
      <c r="W2889">
        <v>24.6</v>
      </c>
    </row>
    <row r="2890" spans="1:23" x14ac:dyDescent="0.35">
      <c r="A2890">
        <v>30627</v>
      </c>
      <c r="B2890" t="s">
        <v>17</v>
      </c>
      <c r="C2890">
        <v>56</v>
      </c>
      <c r="D2890">
        <v>0</v>
      </c>
      <c r="E2890">
        <v>0</v>
      </c>
      <c r="F2890" t="s">
        <v>13</v>
      </c>
      <c r="G2890" t="s">
        <v>25</v>
      </c>
      <c r="H2890" t="s">
        <v>15</v>
      </c>
      <c r="I2890">
        <v>89.53</v>
      </c>
      <c r="J2890">
        <v>23.1</v>
      </c>
      <c r="K2890">
        <v>23.1</v>
      </c>
      <c r="L2890" t="s">
        <v>24</v>
      </c>
      <c r="M2890" s="8">
        <v>0</v>
      </c>
      <c r="N2890">
        <f t="shared" si="135"/>
        <v>0</v>
      </c>
      <c r="O2890">
        <f t="shared" si="136"/>
        <v>0</v>
      </c>
      <c r="P2890">
        <f t="shared" si="137"/>
        <v>0</v>
      </c>
      <c r="U2890">
        <v>56</v>
      </c>
      <c r="V2890">
        <v>89.53</v>
      </c>
      <c r="W2890">
        <v>23.1</v>
      </c>
    </row>
    <row r="2891" spans="1:23" x14ac:dyDescent="0.35">
      <c r="A2891">
        <v>17236</v>
      </c>
      <c r="B2891" t="s">
        <v>17</v>
      </c>
      <c r="C2891">
        <v>3</v>
      </c>
      <c r="D2891">
        <v>0</v>
      </c>
      <c r="E2891">
        <v>0</v>
      </c>
      <c r="F2891" t="s">
        <v>23</v>
      </c>
      <c r="G2891" t="s">
        <v>26</v>
      </c>
      <c r="H2891" t="s">
        <v>15</v>
      </c>
      <c r="I2891">
        <v>66.61</v>
      </c>
      <c r="J2891">
        <v>17.399999999999999</v>
      </c>
      <c r="K2891">
        <v>17.399999999999999</v>
      </c>
      <c r="L2891" t="s">
        <v>24</v>
      </c>
      <c r="M2891" s="8">
        <v>0</v>
      </c>
      <c r="N2891">
        <f t="shared" si="135"/>
        <v>0</v>
      </c>
      <c r="O2891">
        <f t="shared" si="136"/>
        <v>0</v>
      </c>
      <c r="P2891">
        <f t="shared" si="137"/>
        <v>0</v>
      </c>
      <c r="U2891">
        <v>3</v>
      </c>
      <c r="V2891">
        <v>66.61</v>
      </c>
      <c r="W2891">
        <v>17.399999999999999</v>
      </c>
    </row>
    <row r="2892" spans="1:23" x14ac:dyDescent="0.35">
      <c r="A2892">
        <v>27566</v>
      </c>
      <c r="B2892" t="s">
        <v>12</v>
      </c>
      <c r="C2892">
        <v>65</v>
      </c>
      <c r="D2892">
        <v>0</v>
      </c>
      <c r="E2892">
        <v>0</v>
      </c>
      <c r="F2892" t="s">
        <v>13</v>
      </c>
      <c r="G2892" t="s">
        <v>14</v>
      </c>
      <c r="H2892" t="s">
        <v>19</v>
      </c>
      <c r="I2892">
        <v>236.14</v>
      </c>
      <c r="J2892">
        <v>43.1</v>
      </c>
      <c r="K2892">
        <v>43.1</v>
      </c>
      <c r="L2892" t="s">
        <v>24</v>
      </c>
      <c r="M2892" s="8">
        <v>0</v>
      </c>
      <c r="N2892">
        <f t="shared" si="135"/>
        <v>0</v>
      </c>
      <c r="O2892">
        <f t="shared" si="136"/>
        <v>0</v>
      </c>
      <c r="P2892">
        <f t="shared" si="137"/>
        <v>1</v>
      </c>
      <c r="U2892">
        <v>65</v>
      </c>
      <c r="V2892">
        <v>236.14</v>
      </c>
      <c r="W2892">
        <v>43.1</v>
      </c>
    </row>
    <row r="2893" spans="1:23" x14ac:dyDescent="0.35">
      <c r="A2893">
        <v>6368</v>
      </c>
      <c r="B2893" t="s">
        <v>12</v>
      </c>
      <c r="C2893">
        <v>72</v>
      </c>
      <c r="D2893">
        <v>0</v>
      </c>
      <c r="E2893">
        <v>1</v>
      </c>
      <c r="F2893" t="s">
        <v>13</v>
      </c>
      <c r="G2893" t="s">
        <v>14</v>
      </c>
      <c r="H2893" t="s">
        <v>15</v>
      </c>
      <c r="I2893">
        <v>99.76</v>
      </c>
      <c r="J2893">
        <v>27.1</v>
      </c>
      <c r="K2893">
        <v>27.1</v>
      </c>
      <c r="L2893" t="s">
        <v>16</v>
      </c>
      <c r="M2893" s="8">
        <v>0</v>
      </c>
      <c r="N2893">
        <f t="shared" si="135"/>
        <v>0</v>
      </c>
      <c r="O2893">
        <f t="shared" si="136"/>
        <v>0</v>
      </c>
      <c r="P2893">
        <f t="shared" si="137"/>
        <v>0</v>
      </c>
      <c r="U2893">
        <v>72</v>
      </c>
      <c r="V2893">
        <v>99.76</v>
      </c>
      <c r="W2893">
        <v>27.1</v>
      </c>
    </row>
    <row r="2894" spans="1:23" x14ac:dyDescent="0.35">
      <c r="A2894">
        <v>33876</v>
      </c>
      <c r="B2894" t="s">
        <v>12</v>
      </c>
      <c r="C2894">
        <v>10</v>
      </c>
      <c r="D2894">
        <v>0</v>
      </c>
      <c r="E2894">
        <v>0</v>
      </c>
      <c r="F2894" t="s">
        <v>23</v>
      </c>
      <c r="G2894" t="s">
        <v>26</v>
      </c>
      <c r="H2894" t="s">
        <v>15</v>
      </c>
      <c r="I2894">
        <v>87.09</v>
      </c>
      <c r="J2894">
        <v>14.3</v>
      </c>
      <c r="K2894">
        <v>14.3</v>
      </c>
      <c r="L2894" t="s">
        <v>24</v>
      </c>
      <c r="M2894" s="8">
        <v>0</v>
      </c>
      <c r="N2894">
        <f t="shared" si="135"/>
        <v>0</v>
      </c>
      <c r="O2894">
        <f t="shared" si="136"/>
        <v>0</v>
      </c>
      <c r="P2894">
        <f t="shared" si="137"/>
        <v>0</v>
      </c>
      <c r="U2894">
        <v>10</v>
      </c>
      <c r="V2894">
        <v>87.09</v>
      </c>
      <c r="W2894">
        <v>14.3</v>
      </c>
    </row>
    <row r="2895" spans="1:23" x14ac:dyDescent="0.35">
      <c r="A2895">
        <v>52164</v>
      </c>
      <c r="B2895" t="s">
        <v>12</v>
      </c>
      <c r="C2895">
        <v>29</v>
      </c>
      <c r="D2895">
        <v>0</v>
      </c>
      <c r="E2895">
        <v>0</v>
      </c>
      <c r="F2895" t="s">
        <v>13</v>
      </c>
      <c r="G2895" t="s">
        <v>14</v>
      </c>
      <c r="H2895" t="s">
        <v>15</v>
      </c>
      <c r="I2895">
        <v>193.81</v>
      </c>
      <c r="J2895">
        <v>46.8</v>
      </c>
      <c r="K2895">
        <v>46.8</v>
      </c>
      <c r="L2895" t="s">
        <v>21</v>
      </c>
      <c r="M2895" s="8">
        <v>0</v>
      </c>
      <c r="N2895">
        <f t="shared" si="135"/>
        <v>0</v>
      </c>
      <c r="O2895">
        <f t="shared" si="136"/>
        <v>0</v>
      </c>
      <c r="P2895">
        <f t="shared" si="137"/>
        <v>1</v>
      </c>
      <c r="U2895">
        <v>29</v>
      </c>
      <c r="V2895">
        <v>193.81</v>
      </c>
      <c r="W2895">
        <v>46.8</v>
      </c>
    </row>
    <row r="2896" spans="1:23" x14ac:dyDescent="0.35">
      <c r="A2896">
        <v>32446</v>
      </c>
      <c r="B2896" t="s">
        <v>17</v>
      </c>
      <c r="C2896">
        <v>44</v>
      </c>
      <c r="D2896">
        <v>0</v>
      </c>
      <c r="E2896">
        <v>0</v>
      </c>
      <c r="F2896" t="s">
        <v>13</v>
      </c>
      <c r="G2896" t="s">
        <v>14</v>
      </c>
      <c r="H2896" t="s">
        <v>19</v>
      </c>
      <c r="I2896">
        <v>97.27</v>
      </c>
      <c r="J2896">
        <v>26</v>
      </c>
      <c r="K2896">
        <v>26</v>
      </c>
      <c r="L2896" t="s">
        <v>21</v>
      </c>
      <c r="M2896" s="8">
        <v>0</v>
      </c>
      <c r="N2896">
        <f t="shared" si="135"/>
        <v>0</v>
      </c>
      <c r="O2896">
        <f t="shared" si="136"/>
        <v>0</v>
      </c>
      <c r="P2896">
        <f t="shared" si="137"/>
        <v>0</v>
      </c>
      <c r="U2896">
        <v>44</v>
      </c>
      <c r="V2896">
        <v>97.27</v>
      </c>
      <c r="W2896">
        <v>26</v>
      </c>
    </row>
    <row r="2897" spans="1:23" x14ac:dyDescent="0.35">
      <c r="A2897">
        <v>56855</v>
      </c>
      <c r="B2897" t="s">
        <v>12</v>
      </c>
      <c r="C2897">
        <v>46</v>
      </c>
      <c r="D2897">
        <v>0</v>
      </c>
      <c r="E2897">
        <v>0</v>
      </c>
      <c r="F2897" t="s">
        <v>13</v>
      </c>
      <c r="G2897" t="s">
        <v>14</v>
      </c>
      <c r="H2897" t="s">
        <v>15</v>
      </c>
      <c r="I2897">
        <v>137.77000000000001</v>
      </c>
      <c r="J2897">
        <v>29.3</v>
      </c>
      <c r="K2897">
        <v>29.3</v>
      </c>
      <c r="L2897" t="s">
        <v>21</v>
      </c>
      <c r="M2897" s="8">
        <v>0</v>
      </c>
      <c r="N2897">
        <f t="shared" si="135"/>
        <v>0</v>
      </c>
      <c r="O2897">
        <f t="shared" si="136"/>
        <v>0</v>
      </c>
      <c r="P2897">
        <f t="shared" si="137"/>
        <v>0</v>
      </c>
      <c r="U2897">
        <v>46</v>
      </c>
      <c r="V2897">
        <v>137.77000000000001</v>
      </c>
      <c r="W2897">
        <v>29.3</v>
      </c>
    </row>
    <row r="2898" spans="1:23" x14ac:dyDescent="0.35">
      <c r="A2898">
        <v>43837</v>
      </c>
      <c r="B2898" t="s">
        <v>12</v>
      </c>
      <c r="C2898">
        <v>33</v>
      </c>
      <c r="D2898">
        <v>0</v>
      </c>
      <c r="E2898">
        <v>0</v>
      </c>
      <c r="F2898" t="s">
        <v>13</v>
      </c>
      <c r="G2898" t="s">
        <v>14</v>
      </c>
      <c r="H2898" t="s">
        <v>15</v>
      </c>
      <c r="I2898">
        <v>105.19</v>
      </c>
      <c r="J2898">
        <v>50.1</v>
      </c>
      <c r="K2898">
        <v>50.1</v>
      </c>
      <c r="L2898" t="s">
        <v>22</v>
      </c>
      <c r="M2898" s="8">
        <v>0</v>
      </c>
      <c r="N2898">
        <f t="shared" si="135"/>
        <v>1</v>
      </c>
      <c r="O2898">
        <f t="shared" si="136"/>
        <v>0</v>
      </c>
      <c r="P2898">
        <f t="shared" si="137"/>
        <v>0</v>
      </c>
      <c r="U2898">
        <v>33</v>
      </c>
      <c r="V2898">
        <v>105.19</v>
      </c>
      <c r="W2898">
        <v>50.1</v>
      </c>
    </row>
    <row r="2899" spans="1:23" x14ac:dyDescent="0.35">
      <c r="A2899">
        <v>5477</v>
      </c>
      <c r="B2899" t="s">
        <v>12</v>
      </c>
      <c r="C2899">
        <v>63</v>
      </c>
      <c r="D2899">
        <v>0</v>
      </c>
      <c r="E2899">
        <v>1</v>
      </c>
      <c r="F2899" t="s">
        <v>13</v>
      </c>
      <c r="G2899" t="s">
        <v>18</v>
      </c>
      <c r="H2899" t="s">
        <v>15</v>
      </c>
      <c r="I2899">
        <v>82.72</v>
      </c>
      <c r="J2899" t="s">
        <v>20</v>
      </c>
      <c r="K2899">
        <v>28.1</v>
      </c>
      <c r="L2899" t="s">
        <v>21</v>
      </c>
      <c r="M2899" s="8">
        <v>0</v>
      </c>
      <c r="N2899">
        <f t="shared" si="135"/>
        <v>1</v>
      </c>
      <c r="O2899">
        <f t="shared" si="136"/>
        <v>0</v>
      </c>
      <c r="P2899">
        <f t="shared" si="137"/>
        <v>0</v>
      </c>
      <c r="U2899">
        <v>63</v>
      </c>
      <c r="V2899">
        <v>82.72</v>
      </c>
      <c r="W2899">
        <v>28.1</v>
      </c>
    </row>
    <row r="2900" spans="1:23" x14ac:dyDescent="0.35">
      <c r="A2900">
        <v>64974</v>
      </c>
      <c r="B2900" t="s">
        <v>12</v>
      </c>
      <c r="C2900">
        <v>0.24</v>
      </c>
      <c r="D2900">
        <v>0</v>
      </c>
      <c r="E2900">
        <v>0</v>
      </c>
      <c r="F2900" t="s">
        <v>23</v>
      </c>
      <c r="G2900" t="s">
        <v>26</v>
      </c>
      <c r="H2900" t="s">
        <v>15</v>
      </c>
      <c r="I2900">
        <v>58.35</v>
      </c>
      <c r="J2900">
        <v>18.600000000000001</v>
      </c>
      <c r="K2900">
        <v>18.600000000000001</v>
      </c>
      <c r="L2900" t="s">
        <v>24</v>
      </c>
      <c r="M2900" s="8">
        <v>0</v>
      </c>
      <c r="N2900">
        <f t="shared" si="135"/>
        <v>0</v>
      </c>
      <c r="O2900">
        <f t="shared" si="136"/>
        <v>0</v>
      </c>
      <c r="P2900">
        <f t="shared" si="137"/>
        <v>0</v>
      </c>
      <c r="U2900">
        <v>0.24</v>
      </c>
      <c r="V2900">
        <v>58.35</v>
      </c>
      <c r="W2900">
        <v>18.600000000000001</v>
      </c>
    </row>
    <row r="2901" spans="1:23" x14ac:dyDescent="0.35">
      <c r="A2901">
        <v>33976</v>
      </c>
      <c r="B2901" t="s">
        <v>12</v>
      </c>
      <c r="C2901">
        <v>55</v>
      </c>
      <c r="D2901">
        <v>0</v>
      </c>
      <c r="E2901">
        <v>0</v>
      </c>
      <c r="F2901" t="s">
        <v>13</v>
      </c>
      <c r="G2901" t="s">
        <v>14</v>
      </c>
      <c r="H2901" t="s">
        <v>15</v>
      </c>
      <c r="I2901">
        <v>68.790000000000006</v>
      </c>
      <c r="J2901">
        <v>27</v>
      </c>
      <c r="K2901">
        <v>27</v>
      </c>
      <c r="L2901" t="s">
        <v>21</v>
      </c>
      <c r="M2901" s="8">
        <v>0</v>
      </c>
      <c r="N2901">
        <f t="shared" si="135"/>
        <v>0</v>
      </c>
      <c r="O2901">
        <f t="shared" si="136"/>
        <v>0</v>
      </c>
      <c r="P2901">
        <f t="shared" si="137"/>
        <v>0</v>
      </c>
      <c r="U2901">
        <v>55</v>
      </c>
      <c r="V2901">
        <v>68.790000000000006</v>
      </c>
      <c r="W2901">
        <v>27</v>
      </c>
    </row>
    <row r="2902" spans="1:23" x14ac:dyDescent="0.35">
      <c r="A2902">
        <v>31019</v>
      </c>
      <c r="B2902" t="s">
        <v>17</v>
      </c>
      <c r="C2902">
        <v>56</v>
      </c>
      <c r="D2902">
        <v>0</v>
      </c>
      <c r="E2902">
        <v>0</v>
      </c>
      <c r="F2902" t="s">
        <v>13</v>
      </c>
      <c r="G2902" t="s">
        <v>14</v>
      </c>
      <c r="H2902" t="s">
        <v>15</v>
      </c>
      <c r="I2902">
        <v>94.19</v>
      </c>
      <c r="J2902">
        <v>25.7</v>
      </c>
      <c r="K2902">
        <v>25.7</v>
      </c>
      <c r="L2902" t="s">
        <v>21</v>
      </c>
      <c r="M2902" s="8">
        <v>0</v>
      </c>
      <c r="N2902">
        <f t="shared" si="135"/>
        <v>0</v>
      </c>
      <c r="O2902">
        <f t="shared" si="136"/>
        <v>0</v>
      </c>
      <c r="P2902">
        <f t="shared" si="137"/>
        <v>0</v>
      </c>
      <c r="U2902">
        <v>56</v>
      </c>
      <c r="V2902">
        <v>94.19</v>
      </c>
      <c r="W2902">
        <v>25.7</v>
      </c>
    </row>
    <row r="2903" spans="1:23" x14ac:dyDescent="0.35">
      <c r="A2903">
        <v>4699</v>
      </c>
      <c r="B2903" t="s">
        <v>12</v>
      </c>
      <c r="C2903">
        <v>50</v>
      </c>
      <c r="D2903">
        <v>0</v>
      </c>
      <c r="E2903">
        <v>0</v>
      </c>
      <c r="F2903" t="s">
        <v>23</v>
      </c>
      <c r="G2903" t="s">
        <v>25</v>
      </c>
      <c r="H2903" t="s">
        <v>19</v>
      </c>
      <c r="I2903">
        <v>121.17</v>
      </c>
      <c r="J2903">
        <v>25.5</v>
      </c>
      <c r="K2903">
        <v>25.5</v>
      </c>
      <c r="L2903" t="s">
        <v>16</v>
      </c>
      <c r="M2903" s="8">
        <v>0</v>
      </c>
      <c r="N2903">
        <f t="shared" si="135"/>
        <v>0</v>
      </c>
      <c r="O2903">
        <f t="shared" si="136"/>
        <v>0</v>
      </c>
      <c r="P2903">
        <f t="shared" si="137"/>
        <v>0</v>
      </c>
      <c r="U2903">
        <v>50</v>
      </c>
      <c r="V2903">
        <v>121.17</v>
      </c>
      <c r="W2903">
        <v>25.5</v>
      </c>
    </row>
    <row r="2904" spans="1:23" x14ac:dyDescent="0.35">
      <c r="A2904">
        <v>60276</v>
      </c>
      <c r="B2904" t="s">
        <v>12</v>
      </c>
      <c r="C2904">
        <v>78</v>
      </c>
      <c r="D2904">
        <v>1</v>
      </c>
      <c r="E2904">
        <v>1</v>
      </c>
      <c r="F2904" t="s">
        <v>13</v>
      </c>
      <c r="G2904" t="s">
        <v>18</v>
      </c>
      <c r="H2904" t="s">
        <v>19</v>
      </c>
      <c r="I2904">
        <v>106.41</v>
      </c>
      <c r="J2904">
        <v>27.3</v>
      </c>
      <c r="K2904">
        <v>27.3</v>
      </c>
      <c r="L2904" t="s">
        <v>21</v>
      </c>
      <c r="M2904" s="8">
        <v>0</v>
      </c>
      <c r="N2904">
        <f t="shared" si="135"/>
        <v>0</v>
      </c>
      <c r="O2904">
        <f t="shared" si="136"/>
        <v>0</v>
      </c>
      <c r="P2904">
        <f t="shared" si="137"/>
        <v>0</v>
      </c>
      <c r="U2904">
        <v>78</v>
      </c>
      <c r="V2904">
        <v>106.41</v>
      </c>
      <c r="W2904">
        <v>27.3</v>
      </c>
    </row>
    <row r="2905" spans="1:23" x14ac:dyDescent="0.35">
      <c r="A2905">
        <v>24420</v>
      </c>
      <c r="B2905" t="s">
        <v>12</v>
      </c>
      <c r="C2905">
        <v>63</v>
      </c>
      <c r="D2905">
        <v>0</v>
      </c>
      <c r="E2905">
        <v>0</v>
      </c>
      <c r="F2905" t="s">
        <v>13</v>
      </c>
      <c r="G2905" t="s">
        <v>14</v>
      </c>
      <c r="H2905" t="s">
        <v>19</v>
      </c>
      <c r="I2905">
        <v>104.79</v>
      </c>
      <c r="J2905">
        <v>24.1</v>
      </c>
      <c r="K2905">
        <v>24.1</v>
      </c>
      <c r="L2905" t="s">
        <v>24</v>
      </c>
      <c r="M2905" s="8">
        <v>0</v>
      </c>
      <c r="N2905">
        <f t="shared" si="135"/>
        <v>0</v>
      </c>
      <c r="O2905">
        <f t="shared" si="136"/>
        <v>0</v>
      </c>
      <c r="P2905">
        <f t="shared" si="137"/>
        <v>0</v>
      </c>
      <c r="U2905">
        <v>63</v>
      </c>
      <c r="V2905">
        <v>104.79</v>
      </c>
      <c r="W2905">
        <v>24.1</v>
      </c>
    </row>
    <row r="2906" spans="1:23" x14ac:dyDescent="0.35">
      <c r="A2906">
        <v>28478</v>
      </c>
      <c r="B2906" t="s">
        <v>17</v>
      </c>
      <c r="C2906">
        <v>31</v>
      </c>
      <c r="D2906">
        <v>0</v>
      </c>
      <c r="E2906">
        <v>0</v>
      </c>
      <c r="F2906" t="s">
        <v>13</v>
      </c>
      <c r="G2906" t="s">
        <v>14</v>
      </c>
      <c r="H2906" t="s">
        <v>15</v>
      </c>
      <c r="I2906">
        <v>82.18</v>
      </c>
      <c r="J2906">
        <v>42.7</v>
      </c>
      <c r="K2906">
        <v>42.7</v>
      </c>
      <c r="L2906" t="s">
        <v>21</v>
      </c>
      <c r="M2906" s="8">
        <v>0</v>
      </c>
      <c r="N2906">
        <f t="shared" si="135"/>
        <v>0</v>
      </c>
      <c r="O2906">
        <f t="shared" si="136"/>
        <v>0</v>
      </c>
      <c r="P2906">
        <f t="shared" si="137"/>
        <v>0</v>
      </c>
      <c r="U2906">
        <v>31</v>
      </c>
      <c r="V2906">
        <v>82.18</v>
      </c>
      <c r="W2906">
        <v>42.7</v>
      </c>
    </row>
    <row r="2907" spans="1:23" x14ac:dyDescent="0.35">
      <c r="A2907">
        <v>63236</v>
      </c>
      <c r="B2907" t="s">
        <v>12</v>
      </c>
      <c r="C2907">
        <v>65</v>
      </c>
      <c r="D2907">
        <v>0</v>
      </c>
      <c r="E2907">
        <v>0</v>
      </c>
      <c r="F2907" t="s">
        <v>13</v>
      </c>
      <c r="G2907" t="s">
        <v>14</v>
      </c>
      <c r="H2907" t="s">
        <v>15</v>
      </c>
      <c r="I2907">
        <v>96.81</v>
      </c>
      <c r="J2907">
        <v>41.2</v>
      </c>
      <c r="K2907">
        <v>41.2</v>
      </c>
      <c r="L2907" t="s">
        <v>22</v>
      </c>
      <c r="M2907" s="8">
        <v>0</v>
      </c>
      <c r="N2907">
        <f t="shared" si="135"/>
        <v>0</v>
      </c>
      <c r="O2907">
        <f t="shared" si="136"/>
        <v>0</v>
      </c>
      <c r="P2907">
        <f t="shared" si="137"/>
        <v>0</v>
      </c>
      <c r="U2907">
        <v>65</v>
      </c>
      <c r="V2907">
        <v>96.81</v>
      </c>
      <c r="W2907">
        <v>41.2</v>
      </c>
    </row>
    <row r="2908" spans="1:23" x14ac:dyDescent="0.35">
      <c r="A2908">
        <v>6324</v>
      </c>
      <c r="B2908" t="s">
        <v>12</v>
      </c>
      <c r="C2908">
        <v>51</v>
      </c>
      <c r="D2908">
        <v>0</v>
      </c>
      <c r="E2908">
        <v>0</v>
      </c>
      <c r="F2908" t="s">
        <v>13</v>
      </c>
      <c r="G2908" t="s">
        <v>14</v>
      </c>
      <c r="H2908" t="s">
        <v>19</v>
      </c>
      <c r="I2908">
        <v>107.42</v>
      </c>
      <c r="J2908">
        <v>20.2</v>
      </c>
      <c r="K2908">
        <v>20.2</v>
      </c>
      <c r="L2908" t="s">
        <v>16</v>
      </c>
      <c r="M2908" s="8">
        <v>0</v>
      </c>
      <c r="N2908">
        <f t="shared" si="135"/>
        <v>0</v>
      </c>
      <c r="O2908">
        <f t="shared" si="136"/>
        <v>0</v>
      </c>
      <c r="P2908">
        <f t="shared" si="137"/>
        <v>0</v>
      </c>
      <c r="U2908">
        <v>51</v>
      </c>
      <c r="V2908">
        <v>107.42</v>
      </c>
      <c r="W2908">
        <v>20.2</v>
      </c>
    </row>
    <row r="2909" spans="1:23" x14ac:dyDescent="0.35">
      <c r="A2909">
        <v>62059</v>
      </c>
      <c r="B2909" t="s">
        <v>12</v>
      </c>
      <c r="C2909">
        <v>60</v>
      </c>
      <c r="D2909">
        <v>0</v>
      </c>
      <c r="E2909">
        <v>0</v>
      </c>
      <c r="F2909" t="s">
        <v>13</v>
      </c>
      <c r="G2909" t="s">
        <v>14</v>
      </c>
      <c r="H2909" t="s">
        <v>19</v>
      </c>
      <c r="I2909">
        <v>69.2</v>
      </c>
      <c r="J2909">
        <v>30.9</v>
      </c>
      <c r="K2909">
        <v>30.9</v>
      </c>
      <c r="L2909" t="s">
        <v>21</v>
      </c>
      <c r="M2909" s="8">
        <v>0</v>
      </c>
      <c r="N2909">
        <f t="shared" si="135"/>
        <v>0</v>
      </c>
      <c r="O2909">
        <f t="shared" si="136"/>
        <v>0</v>
      </c>
      <c r="P2909">
        <f t="shared" si="137"/>
        <v>0</v>
      </c>
      <c r="U2909">
        <v>60</v>
      </c>
      <c r="V2909">
        <v>69.2</v>
      </c>
      <c r="W2909">
        <v>30.9</v>
      </c>
    </row>
    <row r="2910" spans="1:23" x14ac:dyDescent="0.35">
      <c r="A2910">
        <v>28400</v>
      </c>
      <c r="B2910" t="s">
        <v>12</v>
      </c>
      <c r="C2910">
        <v>69</v>
      </c>
      <c r="D2910">
        <v>0</v>
      </c>
      <c r="E2910">
        <v>0</v>
      </c>
      <c r="F2910" t="s">
        <v>13</v>
      </c>
      <c r="G2910" t="s">
        <v>18</v>
      </c>
      <c r="H2910" t="s">
        <v>15</v>
      </c>
      <c r="I2910">
        <v>92.73</v>
      </c>
      <c r="J2910">
        <v>27.7</v>
      </c>
      <c r="K2910">
        <v>27.7</v>
      </c>
      <c r="L2910" t="s">
        <v>21</v>
      </c>
      <c r="M2910" s="8">
        <v>0</v>
      </c>
      <c r="N2910">
        <f t="shared" si="135"/>
        <v>0</v>
      </c>
      <c r="O2910">
        <f t="shared" si="136"/>
        <v>0</v>
      </c>
      <c r="P2910">
        <f t="shared" si="137"/>
        <v>0</v>
      </c>
      <c r="U2910">
        <v>69</v>
      </c>
      <c r="V2910">
        <v>92.73</v>
      </c>
      <c r="W2910">
        <v>27.7</v>
      </c>
    </row>
    <row r="2911" spans="1:23" x14ac:dyDescent="0.35">
      <c r="A2911">
        <v>5841</v>
      </c>
      <c r="B2911" t="s">
        <v>17</v>
      </c>
      <c r="C2911">
        <v>23</v>
      </c>
      <c r="D2911">
        <v>0</v>
      </c>
      <c r="E2911">
        <v>0</v>
      </c>
      <c r="F2911" t="s">
        <v>23</v>
      </c>
      <c r="G2911" t="s">
        <v>14</v>
      </c>
      <c r="H2911" t="s">
        <v>15</v>
      </c>
      <c r="I2911">
        <v>86.11</v>
      </c>
      <c r="J2911">
        <v>22.3</v>
      </c>
      <c r="K2911">
        <v>22.3</v>
      </c>
      <c r="L2911" t="s">
        <v>21</v>
      </c>
      <c r="M2911" s="8">
        <v>0</v>
      </c>
      <c r="N2911">
        <f t="shared" si="135"/>
        <v>0</v>
      </c>
      <c r="O2911">
        <f t="shared" si="136"/>
        <v>0</v>
      </c>
      <c r="P2911">
        <f t="shared" si="137"/>
        <v>0</v>
      </c>
      <c r="U2911">
        <v>23</v>
      </c>
      <c r="V2911">
        <v>86.11</v>
      </c>
      <c r="W2911">
        <v>22.3</v>
      </c>
    </row>
    <row r="2912" spans="1:23" x14ac:dyDescent="0.35">
      <c r="A2912">
        <v>5681</v>
      </c>
      <c r="B2912" t="s">
        <v>12</v>
      </c>
      <c r="C2912">
        <v>46</v>
      </c>
      <c r="D2912">
        <v>0</v>
      </c>
      <c r="E2912">
        <v>0</v>
      </c>
      <c r="F2912" t="s">
        <v>13</v>
      </c>
      <c r="G2912" t="s">
        <v>14</v>
      </c>
      <c r="H2912" t="s">
        <v>19</v>
      </c>
      <c r="I2912">
        <v>111.78</v>
      </c>
      <c r="J2912">
        <v>39.4</v>
      </c>
      <c r="K2912">
        <v>39.4</v>
      </c>
      <c r="L2912" t="s">
        <v>22</v>
      </c>
      <c r="M2912" s="8">
        <v>0</v>
      </c>
      <c r="N2912">
        <f t="shared" si="135"/>
        <v>0</v>
      </c>
      <c r="O2912">
        <f t="shared" si="136"/>
        <v>0</v>
      </c>
      <c r="P2912">
        <f t="shared" si="137"/>
        <v>0</v>
      </c>
      <c r="U2912">
        <v>46</v>
      </c>
      <c r="V2912">
        <v>111.78</v>
      </c>
      <c r="W2912">
        <v>39.4</v>
      </c>
    </row>
    <row r="2913" spans="1:23" x14ac:dyDescent="0.35">
      <c r="A2913">
        <v>16587</v>
      </c>
      <c r="B2913" t="s">
        <v>17</v>
      </c>
      <c r="C2913">
        <v>16</v>
      </c>
      <c r="D2913">
        <v>0</v>
      </c>
      <c r="E2913">
        <v>0</v>
      </c>
      <c r="F2913" t="s">
        <v>23</v>
      </c>
      <c r="G2913" t="s">
        <v>14</v>
      </c>
      <c r="H2913" t="s">
        <v>15</v>
      </c>
      <c r="I2913">
        <v>122.26</v>
      </c>
      <c r="J2913">
        <v>34.200000000000003</v>
      </c>
      <c r="K2913">
        <v>34.200000000000003</v>
      </c>
      <c r="L2913" t="s">
        <v>21</v>
      </c>
      <c r="M2913" s="8">
        <v>0</v>
      </c>
      <c r="N2913">
        <f t="shared" si="135"/>
        <v>0</v>
      </c>
      <c r="O2913">
        <f t="shared" si="136"/>
        <v>0</v>
      </c>
      <c r="P2913">
        <f t="shared" si="137"/>
        <v>0</v>
      </c>
      <c r="U2913">
        <v>16</v>
      </c>
      <c r="V2913">
        <v>122.26</v>
      </c>
      <c r="W2913">
        <v>34.200000000000003</v>
      </c>
    </row>
    <row r="2914" spans="1:23" x14ac:dyDescent="0.35">
      <c r="A2914">
        <v>3477</v>
      </c>
      <c r="B2914" t="s">
        <v>17</v>
      </c>
      <c r="C2914">
        <v>26</v>
      </c>
      <c r="D2914">
        <v>0</v>
      </c>
      <c r="E2914">
        <v>0</v>
      </c>
      <c r="F2914" t="s">
        <v>23</v>
      </c>
      <c r="G2914" t="s">
        <v>14</v>
      </c>
      <c r="H2914" t="s">
        <v>19</v>
      </c>
      <c r="I2914">
        <v>78.16</v>
      </c>
      <c r="J2914">
        <v>20.100000000000001</v>
      </c>
      <c r="K2914">
        <v>20.100000000000001</v>
      </c>
      <c r="L2914" t="s">
        <v>21</v>
      </c>
      <c r="M2914" s="8">
        <v>0</v>
      </c>
      <c r="N2914">
        <f t="shared" si="135"/>
        <v>0</v>
      </c>
      <c r="O2914">
        <f t="shared" si="136"/>
        <v>0</v>
      </c>
      <c r="P2914">
        <f t="shared" si="137"/>
        <v>0</v>
      </c>
      <c r="U2914">
        <v>26</v>
      </c>
      <c r="V2914">
        <v>78.16</v>
      </c>
      <c r="W2914">
        <v>20.100000000000001</v>
      </c>
    </row>
    <row r="2915" spans="1:23" x14ac:dyDescent="0.35">
      <c r="A2915">
        <v>23890</v>
      </c>
      <c r="B2915" t="s">
        <v>17</v>
      </c>
      <c r="C2915">
        <v>44</v>
      </c>
      <c r="D2915">
        <v>1</v>
      </c>
      <c r="E2915">
        <v>0</v>
      </c>
      <c r="F2915" t="s">
        <v>13</v>
      </c>
      <c r="G2915" t="s">
        <v>25</v>
      </c>
      <c r="H2915" t="s">
        <v>19</v>
      </c>
      <c r="I2915">
        <v>105.77</v>
      </c>
      <c r="J2915">
        <v>36.799999999999997</v>
      </c>
      <c r="K2915">
        <v>36.799999999999997</v>
      </c>
      <c r="L2915" t="s">
        <v>21</v>
      </c>
      <c r="M2915" s="8">
        <v>0</v>
      </c>
      <c r="N2915">
        <f t="shared" si="135"/>
        <v>0</v>
      </c>
      <c r="O2915">
        <f t="shared" si="136"/>
        <v>0</v>
      </c>
      <c r="P2915">
        <f t="shared" si="137"/>
        <v>0</v>
      </c>
      <c r="U2915">
        <v>44</v>
      </c>
      <c r="V2915">
        <v>105.77</v>
      </c>
      <c r="W2915">
        <v>36.799999999999997</v>
      </c>
    </row>
    <row r="2916" spans="1:23" x14ac:dyDescent="0.35">
      <c r="A2916">
        <v>3803</v>
      </c>
      <c r="B2916" t="s">
        <v>17</v>
      </c>
      <c r="C2916">
        <v>56</v>
      </c>
      <c r="D2916">
        <v>0</v>
      </c>
      <c r="E2916">
        <v>0</v>
      </c>
      <c r="F2916" t="s">
        <v>13</v>
      </c>
      <c r="G2916" t="s">
        <v>14</v>
      </c>
      <c r="H2916" t="s">
        <v>15</v>
      </c>
      <c r="I2916">
        <v>102.97</v>
      </c>
      <c r="J2916" t="s">
        <v>20</v>
      </c>
      <c r="K2916">
        <v>28.1</v>
      </c>
      <c r="L2916" t="s">
        <v>22</v>
      </c>
      <c r="M2916" s="8">
        <v>0</v>
      </c>
      <c r="N2916">
        <f t="shared" si="135"/>
        <v>1</v>
      </c>
      <c r="O2916">
        <f t="shared" si="136"/>
        <v>0</v>
      </c>
      <c r="P2916">
        <f t="shared" si="137"/>
        <v>0</v>
      </c>
      <c r="U2916">
        <v>56</v>
      </c>
      <c r="V2916">
        <v>102.97</v>
      </c>
      <c r="W2916">
        <v>28.1</v>
      </c>
    </row>
    <row r="2917" spans="1:23" x14ac:dyDescent="0.35">
      <c r="A2917">
        <v>34068</v>
      </c>
      <c r="B2917" t="s">
        <v>17</v>
      </c>
      <c r="C2917">
        <v>23</v>
      </c>
      <c r="D2917">
        <v>0</v>
      </c>
      <c r="E2917">
        <v>0</v>
      </c>
      <c r="F2917" t="s">
        <v>13</v>
      </c>
      <c r="G2917" t="s">
        <v>25</v>
      </c>
      <c r="H2917" t="s">
        <v>15</v>
      </c>
      <c r="I2917">
        <v>77.53</v>
      </c>
      <c r="J2917">
        <v>33.9</v>
      </c>
      <c r="K2917">
        <v>33.9</v>
      </c>
      <c r="L2917" t="s">
        <v>16</v>
      </c>
      <c r="M2917" s="8">
        <v>0</v>
      </c>
      <c r="N2917">
        <f t="shared" si="135"/>
        <v>0</v>
      </c>
      <c r="O2917">
        <f t="shared" si="136"/>
        <v>0</v>
      </c>
      <c r="P2917">
        <f t="shared" si="137"/>
        <v>0</v>
      </c>
      <c r="U2917">
        <v>23</v>
      </c>
      <c r="V2917">
        <v>77.53</v>
      </c>
      <c r="W2917">
        <v>33.9</v>
      </c>
    </row>
    <row r="2918" spans="1:23" x14ac:dyDescent="0.35">
      <c r="A2918">
        <v>60145</v>
      </c>
      <c r="B2918" t="s">
        <v>17</v>
      </c>
      <c r="C2918">
        <v>38</v>
      </c>
      <c r="D2918">
        <v>0</v>
      </c>
      <c r="E2918">
        <v>0</v>
      </c>
      <c r="F2918" t="s">
        <v>13</v>
      </c>
      <c r="G2918" t="s">
        <v>14</v>
      </c>
      <c r="H2918" t="s">
        <v>15</v>
      </c>
      <c r="I2918">
        <v>77.349999999999994</v>
      </c>
      <c r="J2918">
        <v>27.7</v>
      </c>
      <c r="K2918">
        <v>27.7</v>
      </c>
      <c r="L2918" t="s">
        <v>21</v>
      </c>
      <c r="M2918" s="8">
        <v>0</v>
      </c>
      <c r="N2918">
        <f t="shared" si="135"/>
        <v>0</v>
      </c>
      <c r="O2918">
        <f t="shared" si="136"/>
        <v>0</v>
      </c>
      <c r="P2918">
        <f t="shared" si="137"/>
        <v>0</v>
      </c>
      <c r="U2918">
        <v>38</v>
      </c>
      <c r="V2918">
        <v>77.349999999999994</v>
      </c>
      <c r="W2918">
        <v>27.7</v>
      </c>
    </row>
    <row r="2919" spans="1:23" x14ac:dyDescent="0.35">
      <c r="A2919">
        <v>11702</v>
      </c>
      <c r="B2919" t="s">
        <v>17</v>
      </c>
      <c r="C2919">
        <v>18</v>
      </c>
      <c r="D2919">
        <v>0</v>
      </c>
      <c r="E2919">
        <v>0</v>
      </c>
      <c r="F2919" t="s">
        <v>23</v>
      </c>
      <c r="G2919" t="s">
        <v>27</v>
      </c>
      <c r="H2919" t="s">
        <v>15</v>
      </c>
      <c r="I2919">
        <v>82.36</v>
      </c>
      <c r="J2919">
        <v>22.7</v>
      </c>
      <c r="K2919">
        <v>22.7</v>
      </c>
      <c r="L2919" t="s">
        <v>24</v>
      </c>
      <c r="M2919" s="8">
        <v>0</v>
      </c>
      <c r="N2919">
        <f t="shared" si="135"/>
        <v>0</v>
      </c>
      <c r="O2919">
        <f t="shared" si="136"/>
        <v>0</v>
      </c>
      <c r="P2919">
        <f t="shared" si="137"/>
        <v>0</v>
      </c>
      <c r="U2919">
        <v>18</v>
      </c>
      <c r="V2919">
        <v>82.36</v>
      </c>
      <c r="W2919">
        <v>22.7</v>
      </c>
    </row>
    <row r="2920" spans="1:23" x14ac:dyDescent="0.35">
      <c r="A2920">
        <v>50508</v>
      </c>
      <c r="B2920" t="s">
        <v>17</v>
      </c>
      <c r="C2920">
        <v>63</v>
      </c>
      <c r="D2920">
        <v>0</v>
      </c>
      <c r="E2920">
        <v>1</v>
      </c>
      <c r="F2920" t="s">
        <v>13</v>
      </c>
      <c r="G2920" t="s">
        <v>18</v>
      </c>
      <c r="H2920" t="s">
        <v>19</v>
      </c>
      <c r="I2920">
        <v>239.95</v>
      </c>
      <c r="J2920">
        <v>32.200000000000003</v>
      </c>
      <c r="K2920">
        <v>32.200000000000003</v>
      </c>
      <c r="L2920" t="s">
        <v>22</v>
      </c>
      <c r="M2920" s="8">
        <v>0</v>
      </c>
      <c r="N2920">
        <f t="shared" si="135"/>
        <v>0</v>
      </c>
      <c r="O2920">
        <f t="shared" si="136"/>
        <v>0</v>
      </c>
      <c r="P2920">
        <f t="shared" si="137"/>
        <v>1</v>
      </c>
      <c r="U2920">
        <v>63</v>
      </c>
      <c r="V2920">
        <v>239.95</v>
      </c>
      <c r="W2920">
        <v>32.200000000000003</v>
      </c>
    </row>
    <row r="2921" spans="1:23" x14ac:dyDescent="0.35">
      <c r="A2921">
        <v>65473</v>
      </c>
      <c r="B2921" t="s">
        <v>12</v>
      </c>
      <c r="C2921">
        <v>23</v>
      </c>
      <c r="D2921">
        <v>0</v>
      </c>
      <c r="E2921">
        <v>0</v>
      </c>
      <c r="F2921" t="s">
        <v>23</v>
      </c>
      <c r="G2921" t="s">
        <v>14</v>
      </c>
      <c r="H2921" t="s">
        <v>15</v>
      </c>
      <c r="I2921">
        <v>61.96</v>
      </c>
      <c r="J2921">
        <v>22</v>
      </c>
      <c r="K2921">
        <v>22</v>
      </c>
      <c r="L2921" t="s">
        <v>22</v>
      </c>
      <c r="M2921" s="8">
        <v>0</v>
      </c>
      <c r="N2921">
        <f t="shared" si="135"/>
        <v>0</v>
      </c>
      <c r="O2921">
        <f t="shared" si="136"/>
        <v>0</v>
      </c>
      <c r="P2921">
        <f t="shared" si="137"/>
        <v>0</v>
      </c>
      <c r="U2921">
        <v>23</v>
      </c>
      <c r="V2921">
        <v>61.96</v>
      </c>
      <c r="W2921">
        <v>22</v>
      </c>
    </row>
    <row r="2922" spans="1:23" x14ac:dyDescent="0.35">
      <c r="A2922">
        <v>51257</v>
      </c>
      <c r="B2922" t="s">
        <v>12</v>
      </c>
      <c r="C2922">
        <v>32</v>
      </c>
      <c r="D2922">
        <v>0</v>
      </c>
      <c r="E2922">
        <v>0</v>
      </c>
      <c r="F2922" t="s">
        <v>23</v>
      </c>
      <c r="G2922" t="s">
        <v>14</v>
      </c>
      <c r="H2922" t="s">
        <v>19</v>
      </c>
      <c r="I2922">
        <v>72.099999999999994</v>
      </c>
      <c r="J2922">
        <v>23.2</v>
      </c>
      <c r="K2922">
        <v>23.2</v>
      </c>
      <c r="L2922" t="s">
        <v>21</v>
      </c>
      <c r="M2922" s="8">
        <v>0</v>
      </c>
      <c r="N2922">
        <f t="shared" si="135"/>
        <v>0</v>
      </c>
      <c r="O2922">
        <f t="shared" si="136"/>
        <v>0</v>
      </c>
      <c r="P2922">
        <f t="shared" si="137"/>
        <v>0</v>
      </c>
      <c r="U2922">
        <v>32</v>
      </c>
      <c r="V2922">
        <v>72.099999999999994</v>
      </c>
      <c r="W2922">
        <v>23.2</v>
      </c>
    </row>
    <row r="2923" spans="1:23" x14ac:dyDescent="0.35">
      <c r="A2923">
        <v>47810</v>
      </c>
      <c r="B2923" t="s">
        <v>12</v>
      </c>
      <c r="C2923">
        <v>8</v>
      </c>
      <c r="D2923">
        <v>0</v>
      </c>
      <c r="E2923">
        <v>0</v>
      </c>
      <c r="F2923" t="s">
        <v>23</v>
      </c>
      <c r="G2923" t="s">
        <v>26</v>
      </c>
      <c r="H2923" t="s">
        <v>19</v>
      </c>
      <c r="I2923">
        <v>107.97</v>
      </c>
      <c r="J2923">
        <v>26.7</v>
      </c>
      <c r="K2923">
        <v>26.7</v>
      </c>
      <c r="L2923" t="s">
        <v>24</v>
      </c>
      <c r="M2923" s="8">
        <v>0</v>
      </c>
      <c r="N2923">
        <f t="shared" si="135"/>
        <v>0</v>
      </c>
      <c r="O2923">
        <f t="shared" si="136"/>
        <v>0</v>
      </c>
      <c r="P2923">
        <f t="shared" si="137"/>
        <v>0</v>
      </c>
      <c r="U2923">
        <v>8</v>
      </c>
      <c r="V2923">
        <v>107.97</v>
      </c>
      <c r="W2923">
        <v>26.7</v>
      </c>
    </row>
    <row r="2924" spans="1:23" x14ac:dyDescent="0.35">
      <c r="A2924">
        <v>38737</v>
      </c>
      <c r="B2924" t="s">
        <v>12</v>
      </c>
      <c r="C2924">
        <v>77</v>
      </c>
      <c r="D2924">
        <v>0</v>
      </c>
      <c r="E2924">
        <v>0</v>
      </c>
      <c r="F2924" t="s">
        <v>13</v>
      </c>
      <c r="G2924" t="s">
        <v>18</v>
      </c>
      <c r="H2924" t="s">
        <v>15</v>
      </c>
      <c r="I2924">
        <v>60.77</v>
      </c>
      <c r="J2924">
        <v>23</v>
      </c>
      <c r="K2924">
        <v>23</v>
      </c>
      <c r="L2924" t="s">
        <v>22</v>
      </c>
      <c r="M2924" s="8">
        <v>0</v>
      </c>
      <c r="N2924">
        <f t="shared" si="135"/>
        <v>0</v>
      </c>
      <c r="O2924">
        <f t="shared" si="136"/>
        <v>0</v>
      </c>
      <c r="P2924">
        <f t="shared" si="137"/>
        <v>0</v>
      </c>
      <c r="U2924">
        <v>77</v>
      </c>
      <c r="V2924">
        <v>60.77</v>
      </c>
      <c r="W2924">
        <v>23</v>
      </c>
    </row>
    <row r="2925" spans="1:23" x14ac:dyDescent="0.35">
      <c r="A2925">
        <v>39060</v>
      </c>
      <c r="B2925" t="s">
        <v>17</v>
      </c>
      <c r="C2925">
        <v>41</v>
      </c>
      <c r="D2925">
        <v>0</v>
      </c>
      <c r="E2925">
        <v>0</v>
      </c>
      <c r="F2925" t="s">
        <v>13</v>
      </c>
      <c r="G2925" t="s">
        <v>14</v>
      </c>
      <c r="H2925" t="s">
        <v>15</v>
      </c>
      <c r="I2925">
        <v>71.06</v>
      </c>
      <c r="J2925">
        <v>23.4</v>
      </c>
      <c r="K2925">
        <v>23.4</v>
      </c>
      <c r="L2925" t="s">
        <v>21</v>
      </c>
      <c r="M2925" s="8">
        <v>0</v>
      </c>
      <c r="N2925">
        <f t="shared" si="135"/>
        <v>0</v>
      </c>
      <c r="O2925">
        <f t="shared" si="136"/>
        <v>0</v>
      </c>
      <c r="P2925">
        <f t="shared" si="137"/>
        <v>0</v>
      </c>
      <c r="U2925">
        <v>41</v>
      </c>
      <c r="V2925">
        <v>71.06</v>
      </c>
      <c r="W2925">
        <v>23.4</v>
      </c>
    </row>
    <row r="2926" spans="1:23" x14ac:dyDescent="0.35">
      <c r="A2926">
        <v>56804</v>
      </c>
      <c r="B2926" t="s">
        <v>17</v>
      </c>
      <c r="C2926">
        <v>34</v>
      </c>
      <c r="D2926">
        <v>0</v>
      </c>
      <c r="E2926">
        <v>0</v>
      </c>
      <c r="F2926" t="s">
        <v>23</v>
      </c>
      <c r="G2926" t="s">
        <v>25</v>
      </c>
      <c r="H2926" t="s">
        <v>15</v>
      </c>
      <c r="I2926">
        <v>60.36</v>
      </c>
      <c r="J2926">
        <v>24.1</v>
      </c>
      <c r="K2926">
        <v>24.1</v>
      </c>
      <c r="L2926" t="s">
        <v>21</v>
      </c>
      <c r="M2926" s="8">
        <v>0</v>
      </c>
      <c r="N2926">
        <f t="shared" si="135"/>
        <v>0</v>
      </c>
      <c r="O2926">
        <f t="shared" si="136"/>
        <v>0</v>
      </c>
      <c r="P2926">
        <f t="shared" si="137"/>
        <v>0</v>
      </c>
      <c r="U2926">
        <v>34</v>
      </c>
      <c r="V2926">
        <v>60.36</v>
      </c>
      <c r="W2926">
        <v>24.1</v>
      </c>
    </row>
    <row r="2927" spans="1:23" x14ac:dyDescent="0.35">
      <c r="A2927">
        <v>45099</v>
      </c>
      <c r="B2927" t="s">
        <v>12</v>
      </c>
      <c r="C2927">
        <v>25</v>
      </c>
      <c r="D2927">
        <v>0</v>
      </c>
      <c r="E2927">
        <v>0</v>
      </c>
      <c r="F2927" t="s">
        <v>13</v>
      </c>
      <c r="G2927" t="s">
        <v>18</v>
      </c>
      <c r="H2927" t="s">
        <v>15</v>
      </c>
      <c r="I2927">
        <v>83.33</v>
      </c>
      <c r="J2927">
        <v>31.5</v>
      </c>
      <c r="K2927">
        <v>31.5</v>
      </c>
      <c r="L2927" t="s">
        <v>24</v>
      </c>
      <c r="M2927" s="8">
        <v>0</v>
      </c>
      <c r="N2927">
        <f t="shared" si="135"/>
        <v>0</v>
      </c>
      <c r="O2927">
        <f t="shared" si="136"/>
        <v>0</v>
      </c>
      <c r="P2927">
        <f t="shared" si="137"/>
        <v>0</v>
      </c>
      <c r="U2927">
        <v>25</v>
      </c>
      <c r="V2927">
        <v>83.33</v>
      </c>
      <c r="W2927">
        <v>31.5</v>
      </c>
    </row>
    <row r="2928" spans="1:23" x14ac:dyDescent="0.35">
      <c r="A2928">
        <v>22221</v>
      </c>
      <c r="B2928" t="s">
        <v>17</v>
      </c>
      <c r="C2928">
        <v>35</v>
      </c>
      <c r="D2928">
        <v>0</v>
      </c>
      <c r="E2928">
        <v>0</v>
      </c>
      <c r="F2928" t="s">
        <v>13</v>
      </c>
      <c r="G2928" t="s">
        <v>18</v>
      </c>
      <c r="H2928" t="s">
        <v>15</v>
      </c>
      <c r="I2928">
        <v>65.33</v>
      </c>
      <c r="J2928">
        <v>26.1</v>
      </c>
      <c r="K2928">
        <v>26.1</v>
      </c>
      <c r="L2928" t="s">
        <v>21</v>
      </c>
      <c r="M2928" s="8">
        <v>0</v>
      </c>
      <c r="N2928">
        <f t="shared" si="135"/>
        <v>0</v>
      </c>
      <c r="O2928">
        <f t="shared" si="136"/>
        <v>0</v>
      </c>
      <c r="P2928">
        <f t="shared" si="137"/>
        <v>0</v>
      </c>
      <c r="U2928">
        <v>35</v>
      </c>
      <c r="V2928">
        <v>65.33</v>
      </c>
      <c r="W2928">
        <v>26.1</v>
      </c>
    </row>
    <row r="2929" spans="1:23" x14ac:dyDescent="0.35">
      <c r="A2929">
        <v>57134</v>
      </c>
      <c r="B2929" t="s">
        <v>12</v>
      </c>
      <c r="C2929">
        <v>15</v>
      </c>
      <c r="D2929">
        <v>0</v>
      </c>
      <c r="E2929">
        <v>0</v>
      </c>
      <c r="F2929" t="s">
        <v>23</v>
      </c>
      <c r="G2929" t="s">
        <v>26</v>
      </c>
      <c r="H2929" t="s">
        <v>15</v>
      </c>
      <c r="I2929">
        <v>113.28</v>
      </c>
      <c r="J2929">
        <v>23.7</v>
      </c>
      <c r="K2929">
        <v>23.7</v>
      </c>
      <c r="L2929" t="s">
        <v>21</v>
      </c>
      <c r="M2929" s="8">
        <v>0</v>
      </c>
      <c r="N2929">
        <f t="shared" si="135"/>
        <v>0</v>
      </c>
      <c r="O2929">
        <f t="shared" si="136"/>
        <v>0</v>
      </c>
      <c r="P2929">
        <f t="shared" si="137"/>
        <v>0</v>
      </c>
      <c r="U2929">
        <v>15</v>
      </c>
      <c r="V2929">
        <v>113.28</v>
      </c>
      <c r="W2929">
        <v>23.7</v>
      </c>
    </row>
    <row r="2930" spans="1:23" x14ac:dyDescent="0.35">
      <c r="A2930">
        <v>57609</v>
      </c>
      <c r="B2930" t="s">
        <v>12</v>
      </c>
      <c r="C2930">
        <v>1.64</v>
      </c>
      <c r="D2930">
        <v>0</v>
      </c>
      <c r="E2930">
        <v>0</v>
      </c>
      <c r="F2930" t="s">
        <v>23</v>
      </c>
      <c r="G2930" t="s">
        <v>26</v>
      </c>
      <c r="H2930" t="s">
        <v>15</v>
      </c>
      <c r="I2930">
        <v>170.88</v>
      </c>
      <c r="J2930">
        <v>20.8</v>
      </c>
      <c r="K2930">
        <v>20.8</v>
      </c>
      <c r="L2930" t="s">
        <v>24</v>
      </c>
      <c r="M2930" s="8">
        <v>0</v>
      </c>
      <c r="N2930">
        <f t="shared" si="135"/>
        <v>0</v>
      </c>
      <c r="O2930">
        <f t="shared" si="136"/>
        <v>0</v>
      </c>
      <c r="P2930">
        <f t="shared" si="137"/>
        <v>1</v>
      </c>
      <c r="U2930">
        <v>1.64</v>
      </c>
      <c r="V2930">
        <v>170.88</v>
      </c>
      <c r="W2930">
        <v>20.8</v>
      </c>
    </row>
    <row r="2931" spans="1:23" x14ac:dyDescent="0.35">
      <c r="A2931">
        <v>6132</v>
      </c>
      <c r="B2931" t="s">
        <v>12</v>
      </c>
      <c r="C2931">
        <v>4</v>
      </c>
      <c r="D2931">
        <v>0</v>
      </c>
      <c r="E2931">
        <v>0</v>
      </c>
      <c r="F2931" t="s">
        <v>23</v>
      </c>
      <c r="G2931" t="s">
        <v>26</v>
      </c>
      <c r="H2931" t="s">
        <v>15</v>
      </c>
      <c r="I2931">
        <v>103.34</v>
      </c>
      <c r="J2931">
        <v>18.8</v>
      </c>
      <c r="K2931">
        <v>18.8</v>
      </c>
      <c r="L2931" t="s">
        <v>24</v>
      </c>
      <c r="M2931" s="8">
        <v>0</v>
      </c>
      <c r="N2931">
        <f t="shared" si="135"/>
        <v>0</v>
      </c>
      <c r="O2931">
        <f t="shared" si="136"/>
        <v>0</v>
      </c>
      <c r="P2931">
        <f t="shared" si="137"/>
        <v>0</v>
      </c>
      <c r="U2931">
        <v>4</v>
      </c>
      <c r="V2931">
        <v>103.34</v>
      </c>
      <c r="W2931">
        <v>18.8</v>
      </c>
    </row>
    <row r="2932" spans="1:23" x14ac:dyDescent="0.35">
      <c r="A2932">
        <v>31600</v>
      </c>
      <c r="B2932" t="s">
        <v>17</v>
      </c>
      <c r="C2932">
        <v>33</v>
      </c>
      <c r="D2932">
        <v>0</v>
      </c>
      <c r="E2932">
        <v>0</v>
      </c>
      <c r="F2932" t="s">
        <v>23</v>
      </c>
      <c r="G2932" t="s">
        <v>14</v>
      </c>
      <c r="H2932" t="s">
        <v>19</v>
      </c>
      <c r="I2932">
        <v>106.08</v>
      </c>
      <c r="J2932">
        <v>32.5</v>
      </c>
      <c r="K2932">
        <v>32.5</v>
      </c>
      <c r="L2932" t="s">
        <v>16</v>
      </c>
      <c r="M2932" s="8">
        <v>0</v>
      </c>
      <c r="N2932">
        <f t="shared" si="135"/>
        <v>0</v>
      </c>
      <c r="O2932">
        <f t="shared" si="136"/>
        <v>0</v>
      </c>
      <c r="P2932">
        <f t="shared" si="137"/>
        <v>0</v>
      </c>
      <c r="U2932">
        <v>33</v>
      </c>
      <c r="V2932">
        <v>106.08</v>
      </c>
      <c r="W2932">
        <v>32.5</v>
      </c>
    </row>
    <row r="2933" spans="1:23" x14ac:dyDescent="0.35">
      <c r="A2933">
        <v>51497</v>
      </c>
      <c r="B2933" t="s">
        <v>12</v>
      </c>
      <c r="C2933">
        <v>28</v>
      </c>
      <c r="D2933">
        <v>0</v>
      </c>
      <c r="E2933">
        <v>0</v>
      </c>
      <c r="F2933" t="s">
        <v>13</v>
      </c>
      <c r="G2933" t="s">
        <v>18</v>
      </c>
      <c r="H2933" t="s">
        <v>15</v>
      </c>
      <c r="I2933">
        <v>156.44999999999999</v>
      </c>
      <c r="J2933">
        <v>24.3</v>
      </c>
      <c r="K2933">
        <v>24.3</v>
      </c>
      <c r="L2933" t="s">
        <v>21</v>
      </c>
      <c r="M2933" s="8">
        <v>0</v>
      </c>
      <c r="N2933">
        <f t="shared" si="135"/>
        <v>0</v>
      </c>
      <c r="O2933">
        <f t="shared" si="136"/>
        <v>0</v>
      </c>
      <c r="P2933">
        <f t="shared" si="137"/>
        <v>0</v>
      </c>
      <c r="U2933">
        <v>28</v>
      </c>
      <c r="V2933">
        <v>156.44999999999999</v>
      </c>
      <c r="W2933">
        <v>24.3</v>
      </c>
    </row>
    <row r="2934" spans="1:23" x14ac:dyDescent="0.35">
      <c r="A2934">
        <v>48455</v>
      </c>
      <c r="B2934" t="s">
        <v>17</v>
      </c>
      <c r="C2934">
        <v>37</v>
      </c>
      <c r="D2934">
        <v>0</v>
      </c>
      <c r="E2934">
        <v>0</v>
      </c>
      <c r="F2934" t="s">
        <v>13</v>
      </c>
      <c r="G2934" t="s">
        <v>14</v>
      </c>
      <c r="H2934" t="s">
        <v>15</v>
      </c>
      <c r="I2934">
        <v>60.05</v>
      </c>
      <c r="J2934">
        <v>24.1</v>
      </c>
      <c r="K2934">
        <v>24.1</v>
      </c>
      <c r="L2934" t="s">
        <v>24</v>
      </c>
      <c r="M2934" s="8">
        <v>0</v>
      </c>
      <c r="N2934">
        <f t="shared" si="135"/>
        <v>0</v>
      </c>
      <c r="O2934">
        <f t="shared" si="136"/>
        <v>0</v>
      </c>
      <c r="P2934">
        <f t="shared" si="137"/>
        <v>0</v>
      </c>
      <c r="U2934">
        <v>37</v>
      </c>
      <c r="V2934">
        <v>60.05</v>
      </c>
      <c r="W2934">
        <v>24.1</v>
      </c>
    </row>
    <row r="2935" spans="1:23" x14ac:dyDescent="0.35">
      <c r="A2935">
        <v>13049</v>
      </c>
      <c r="B2935" t="s">
        <v>17</v>
      </c>
      <c r="C2935">
        <v>50</v>
      </c>
      <c r="D2935">
        <v>0</v>
      </c>
      <c r="E2935">
        <v>0</v>
      </c>
      <c r="F2935" t="s">
        <v>13</v>
      </c>
      <c r="G2935" t="s">
        <v>14</v>
      </c>
      <c r="H2935" t="s">
        <v>19</v>
      </c>
      <c r="I2935">
        <v>114.05</v>
      </c>
      <c r="J2935">
        <v>32.5</v>
      </c>
      <c r="K2935">
        <v>32.5</v>
      </c>
      <c r="L2935" t="s">
        <v>21</v>
      </c>
      <c r="M2935" s="8">
        <v>0</v>
      </c>
      <c r="N2935">
        <f t="shared" si="135"/>
        <v>0</v>
      </c>
      <c r="O2935">
        <f t="shared" si="136"/>
        <v>0</v>
      </c>
      <c r="P2935">
        <f t="shared" si="137"/>
        <v>0</v>
      </c>
      <c r="U2935">
        <v>50</v>
      </c>
      <c r="V2935">
        <v>114.05</v>
      </c>
      <c r="W2935">
        <v>32.5</v>
      </c>
    </row>
    <row r="2936" spans="1:23" x14ac:dyDescent="0.35">
      <c r="A2936">
        <v>9079</v>
      </c>
      <c r="B2936" t="s">
        <v>17</v>
      </c>
      <c r="C2936">
        <v>76</v>
      </c>
      <c r="D2936">
        <v>0</v>
      </c>
      <c r="E2936">
        <v>1</v>
      </c>
      <c r="F2936" t="s">
        <v>13</v>
      </c>
      <c r="G2936" t="s">
        <v>18</v>
      </c>
      <c r="H2936" t="s">
        <v>15</v>
      </c>
      <c r="I2936">
        <v>202.21</v>
      </c>
      <c r="J2936">
        <v>39.299999999999997</v>
      </c>
      <c r="K2936">
        <v>39.299999999999997</v>
      </c>
      <c r="L2936" t="s">
        <v>16</v>
      </c>
      <c r="M2936" s="8">
        <v>0</v>
      </c>
      <c r="N2936">
        <f t="shared" si="135"/>
        <v>0</v>
      </c>
      <c r="O2936">
        <f t="shared" si="136"/>
        <v>0</v>
      </c>
      <c r="P2936">
        <f t="shared" si="137"/>
        <v>1</v>
      </c>
      <c r="U2936">
        <v>76</v>
      </c>
      <c r="V2936">
        <v>202.21</v>
      </c>
      <c r="W2936">
        <v>39.299999999999997</v>
      </c>
    </row>
    <row r="2937" spans="1:23" x14ac:dyDescent="0.35">
      <c r="A2937">
        <v>68568</v>
      </c>
      <c r="B2937" t="s">
        <v>17</v>
      </c>
      <c r="C2937">
        <v>72</v>
      </c>
      <c r="D2937">
        <v>0</v>
      </c>
      <c r="E2937">
        <v>0</v>
      </c>
      <c r="F2937" t="s">
        <v>13</v>
      </c>
      <c r="G2937" t="s">
        <v>18</v>
      </c>
      <c r="H2937" t="s">
        <v>19</v>
      </c>
      <c r="I2937">
        <v>57.28</v>
      </c>
      <c r="J2937">
        <v>23.9</v>
      </c>
      <c r="K2937">
        <v>23.9</v>
      </c>
      <c r="L2937" t="s">
        <v>21</v>
      </c>
      <c r="M2937" s="8">
        <v>0</v>
      </c>
      <c r="N2937">
        <f t="shared" si="135"/>
        <v>0</v>
      </c>
      <c r="O2937">
        <f t="shared" si="136"/>
        <v>0</v>
      </c>
      <c r="P2937">
        <f t="shared" si="137"/>
        <v>0</v>
      </c>
      <c r="U2937">
        <v>72</v>
      </c>
      <c r="V2937">
        <v>57.28</v>
      </c>
      <c r="W2937">
        <v>23.9</v>
      </c>
    </row>
    <row r="2938" spans="1:23" x14ac:dyDescent="0.35">
      <c r="A2938">
        <v>72867</v>
      </c>
      <c r="B2938" t="s">
        <v>12</v>
      </c>
      <c r="C2938">
        <v>16</v>
      </c>
      <c r="D2938">
        <v>0</v>
      </c>
      <c r="E2938">
        <v>0</v>
      </c>
      <c r="F2938" t="s">
        <v>23</v>
      </c>
      <c r="G2938" t="s">
        <v>14</v>
      </c>
      <c r="H2938" t="s">
        <v>19</v>
      </c>
      <c r="I2938">
        <v>99.49</v>
      </c>
      <c r="J2938">
        <v>22</v>
      </c>
      <c r="K2938">
        <v>22</v>
      </c>
      <c r="L2938" t="s">
        <v>24</v>
      </c>
      <c r="M2938" s="8">
        <v>0</v>
      </c>
      <c r="N2938">
        <f t="shared" si="135"/>
        <v>0</v>
      </c>
      <c r="O2938">
        <f t="shared" si="136"/>
        <v>0</v>
      </c>
      <c r="P2938">
        <f t="shared" si="137"/>
        <v>0</v>
      </c>
      <c r="U2938">
        <v>16</v>
      </c>
      <c r="V2938">
        <v>99.49</v>
      </c>
      <c r="W2938">
        <v>22</v>
      </c>
    </row>
    <row r="2939" spans="1:23" x14ac:dyDescent="0.35">
      <c r="A2939">
        <v>53121</v>
      </c>
      <c r="B2939" t="s">
        <v>12</v>
      </c>
      <c r="C2939">
        <v>44</v>
      </c>
      <c r="D2939">
        <v>0</v>
      </c>
      <c r="E2939">
        <v>0</v>
      </c>
      <c r="F2939" t="s">
        <v>13</v>
      </c>
      <c r="G2939" t="s">
        <v>14</v>
      </c>
      <c r="H2939" t="s">
        <v>15</v>
      </c>
      <c r="I2939">
        <v>63.6</v>
      </c>
      <c r="J2939">
        <v>37.299999999999997</v>
      </c>
      <c r="K2939">
        <v>37.299999999999997</v>
      </c>
      <c r="L2939" t="s">
        <v>21</v>
      </c>
      <c r="M2939" s="8">
        <v>0</v>
      </c>
      <c r="N2939">
        <f t="shared" si="135"/>
        <v>0</v>
      </c>
      <c r="O2939">
        <f t="shared" si="136"/>
        <v>0</v>
      </c>
      <c r="P2939">
        <f t="shared" si="137"/>
        <v>0</v>
      </c>
      <c r="U2939">
        <v>44</v>
      </c>
      <c r="V2939">
        <v>63.6</v>
      </c>
      <c r="W2939">
        <v>37.299999999999997</v>
      </c>
    </row>
    <row r="2940" spans="1:23" x14ac:dyDescent="0.35">
      <c r="A2940">
        <v>33779</v>
      </c>
      <c r="B2940" t="s">
        <v>12</v>
      </c>
      <c r="C2940">
        <v>46</v>
      </c>
      <c r="D2940">
        <v>0</v>
      </c>
      <c r="E2940">
        <v>1</v>
      </c>
      <c r="F2940" t="s">
        <v>13</v>
      </c>
      <c r="G2940" t="s">
        <v>25</v>
      </c>
      <c r="H2940" t="s">
        <v>15</v>
      </c>
      <c r="I2940">
        <v>80.010000000000005</v>
      </c>
      <c r="J2940">
        <v>33</v>
      </c>
      <c r="K2940">
        <v>33</v>
      </c>
      <c r="L2940" t="s">
        <v>16</v>
      </c>
      <c r="M2940" s="8">
        <v>0</v>
      </c>
      <c r="N2940">
        <f t="shared" si="135"/>
        <v>0</v>
      </c>
      <c r="O2940">
        <f t="shared" si="136"/>
        <v>0</v>
      </c>
      <c r="P2940">
        <f t="shared" si="137"/>
        <v>0</v>
      </c>
      <c r="U2940">
        <v>46</v>
      </c>
      <c r="V2940">
        <v>80.010000000000005</v>
      </c>
      <c r="W2940">
        <v>33</v>
      </c>
    </row>
    <row r="2941" spans="1:23" x14ac:dyDescent="0.35">
      <c r="A2941">
        <v>52367</v>
      </c>
      <c r="B2941" t="s">
        <v>12</v>
      </c>
      <c r="C2941">
        <v>46</v>
      </c>
      <c r="D2941">
        <v>0</v>
      </c>
      <c r="E2941">
        <v>0</v>
      </c>
      <c r="F2941" t="s">
        <v>13</v>
      </c>
      <c r="G2941" t="s">
        <v>14</v>
      </c>
      <c r="H2941" t="s">
        <v>15</v>
      </c>
      <c r="I2941">
        <v>58.42</v>
      </c>
      <c r="J2941">
        <v>24.7</v>
      </c>
      <c r="K2941">
        <v>24.7</v>
      </c>
      <c r="L2941" t="s">
        <v>16</v>
      </c>
      <c r="M2941" s="8">
        <v>0</v>
      </c>
      <c r="N2941">
        <f t="shared" si="135"/>
        <v>0</v>
      </c>
      <c r="O2941">
        <f t="shared" si="136"/>
        <v>0</v>
      </c>
      <c r="P2941">
        <f t="shared" si="137"/>
        <v>0</v>
      </c>
      <c r="U2941">
        <v>46</v>
      </c>
      <c r="V2941">
        <v>58.42</v>
      </c>
      <c r="W2941">
        <v>24.7</v>
      </c>
    </row>
    <row r="2942" spans="1:23" x14ac:dyDescent="0.35">
      <c r="A2942">
        <v>29314</v>
      </c>
      <c r="B2942" t="s">
        <v>17</v>
      </c>
      <c r="C2942">
        <v>73</v>
      </c>
      <c r="D2942">
        <v>1</v>
      </c>
      <c r="E2942">
        <v>1</v>
      </c>
      <c r="F2942" t="s">
        <v>13</v>
      </c>
      <c r="G2942" t="s">
        <v>25</v>
      </c>
      <c r="H2942" t="s">
        <v>15</v>
      </c>
      <c r="I2942">
        <v>67.38</v>
      </c>
      <c r="J2942">
        <v>32.799999999999997</v>
      </c>
      <c r="K2942">
        <v>32.799999999999997</v>
      </c>
      <c r="L2942" t="s">
        <v>16</v>
      </c>
      <c r="M2942" s="8">
        <v>0</v>
      </c>
      <c r="N2942">
        <f t="shared" si="135"/>
        <v>0</v>
      </c>
      <c r="O2942">
        <f t="shared" si="136"/>
        <v>0</v>
      </c>
      <c r="P2942">
        <f t="shared" si="137"/>
        <v>0</v>
      </c>
      <c r="U2942">
        <v>73</v>
      </c>
      <c r="V2942">
        <v>67.38</v>
      </c>
      <c r="W2942">
        <v>32.799999999999997</v>
      </c>
    </row>
    <row r="2943" spans="1:23" x14ac:dyDescent="0.35">
      <c r="A2943">
        <v>18366</v>
      </c>
      <c r="B2943" t="s">
        <v>17</v>
      </c>
      <c r="C2943">
        <v>29</v>
      </c>
      <c r="D2943">
        <v>0</v>
      </c>
      <c r="E2943">
        <v>0</v>
      </c>
      <c r="F2943" t="s">
        <v>13</v>
      </c>
      <c r="G2943" t="s">
        <v>18</v>
      </c>
      <c r="H2943" t="s">
        <v>19</v>
      </c>
      <c r="I2943">
        <v>73.58</v>
      </c>
      <c r="J2943">
        <v>29.8</v>
      </c>
      <c r="K2943">
        <v>29.8</v>
      </c>
      <c r="L2943" t="s">
        <v>24</v>
      </c>
      <c r="M2943" s="8">
        <v>0</v>
      </c>
      <c r="N2943">
        <f t="shared" si="135"/>
        <v>0</v>
      </c>
      <c r="O2943">
        <f t="shared" si="136"/>
        <v>0</v>
      </c>
      <c r="P2943">
        <f t="shared" si="137"/>
        <v>0</v>
      </c>
      <c r="U2943">
        <v>29</v>
      </c>
      <c r="V2943">
        <v>73.58</v>
      </c>
      <c r="W2943">
        <v>29.8</v>
      </c>
    </row>
    <row r="2944" spans="1:23" x14ac:dyDescent="0.35">
      <c r="A2944">
        <v>32522</v>
      </c>
      <c r="B2944" t="s">
        <v>12</v>
      </c>
      <c r="C2944">
        <v>19</v>
      </c>
      <c r="D2944">
        <v>0</v>
      </c>
      <c r="E2944">
        <v>0</v>
      </c>
      <c r="F2944" t="s">
        <v>23</v>
      </c>
      <c r="G2944" t="s">
        <v>14</v>
      </c>
      <c r="H2944" t="s">
        <v>15</v>
      </c>
      <c r="I2944">
        <v>103.92</v>
      </c>
      <c r="J2944">
        <v>24.1</v>
      </c>
      <c r="K2944">
        <v>24.1</v>
      </c>
      <c r="L2944" t="s">
        <v>24</v>
      </c>
      <c r="M2944" s="8">
        <v>0</v>
      </c>
      <c r="N2944">
        <f t="shared" si="135"/>
        <v>0</v>
      </c>
      <c r="O2944">
        <f t="shared" si="136"/>
        <v>0</v>
      </c>
      <c r="P2944">
        <f t="shared" si="137"/>
        <v>0</v>
      </c>
      <c r="U2944">
        <v>19</v>
      </c>
      <c r="V2944">
        <v>103.92</v>
      </c>
      <c r="W2944">
        <v>24.1</v>
      </c>
    </row>
    <row r="2945" spans="1:23" x14ac:dyDescent="0.35">
      <c r="A2945">
        <v>3980</v>
      </c>
      <c r="B2945" t="s">
        <v>17</v>
      </c>
      <c r="C2945">
        <v>27</v>
      </c>
      <c r="D2945">
        <v>0</v>
      </c>
      <c r="E2945">
        <v>0</v>
      </c>
      <c r="F2945" t="s">
        <v>23</v>
      </c>
      <c r="G2945" t="s">
        <v>14</v>
      </c>
      <c r="H2945" t="s">
        <v>19</v>
      </c>
      <c r="I2945">
        <v>80.22</v>
      </c>
      <c r="J2945">
        <v>21.6</v>
      </c>
      <c r="K2945">
        <v>21.6</v>
      </c>
      <c r="L2945" t="s">
        <v>21</v>
      </c>
      <c r="M2945" s="8">
        <v>0</v>
      </c>
      <c r="N2945">
        <f t="shared" si="135"/>
        <v>0</v>
      </c>
      <c r="O2945">
        <f t="shared" si="136"/>
        <v>0</v>
      </c>
      <c r="P2945">
        <f t="shared" si="137"/>
        <v>0</v>
      </c>
      <c r="U2945">
        <v>27</v>
      </c>
      <c r="V2945">
        <v>80.22</v>
      </c>
      <c r="W2945">
        <v>21.6</v>
      </c>
    </row>
    <row r="2946" spans="1:23" x14ac:dyDescent="0.35">
      <c r="A2946">
        <v>5350</v>
      </c>
      <c r="B2946" t="s">
        <v>17</v>
      </c>
      <c r="C2946">
        <v>36</v>
      </c>
      <c r="D2946">
        <v>0</v>
      </c>
      <c r="E2946">
        <v>0</v>
      </c>
      <c r="F2946" t="s">
        <v>13</v>
      </c>
      <c r="G2946" t="s">
        <v>14</v>
      </c>
      <c r="H2946" t="s">
        <v>19</v>
      </c>
      <c r="I2946">
        <v>103.76</v>
      </c>
      <c r="J2946">
        <v>27.1</v>
      </c>
      <c r="K2946">
        <v>27.1</v>
      </c>
      <c r="L2946" t="s">
        <v>21</v>
      </c>
      <c r="M2946" s="8">
        <v>0</v>
      </c>
      <c r="N2946">
        <f t="shared" si="135"/>
        <v>0</v>
      </c>
      <c r="O2946">
        <f t="shared" si="136"/>
        <v>0</v>
      </c>
      <c r="P2946">
        <f t="shared" si="137"/>
        <v>0</v>
      </c>
      <c r="U2946">
        <v>36</v>
      </c>
      <c r="V2946">
        <v>103.76</v>
      </c>
      <c r="W2946">
        <v>27.1</v>
      </c>
    </row>
    <row r="2947" spans="1:23" x14ac:dyDescent="0.35">
      <c r="A2947">
        <v>3428</v>
      </c>
      <c r="B2947" t="s">
        <v>17</v>
      </c>
      <c r="C2947">
        <v>61</v>
      </c>
      <c r="D2947">
        <v>0</v>
      </c>
      <c r="E2947">
        <v>0</v>
      </c>
      <c r="F2947" t="s">
        <v>13</v>
      </c>
      <c r="G2947" t="s">
        <v>18</v>
      </c>
      <c r="H2947" t="s">
        <v>15</v>
      </c>
      <c r="I2947">
        <v>77.06</v>
      </c>
      <c r="J2947">
        <v>27</v>
      </c>
      <c r="K2947">
        <v>27</v>
      </c>
      <c r="L2947" t="s">
        <v>21</v>
      </c>
      <c r="M2947" s="8">
        <v>0</v>
      </c>
      <c r="N2947">
        <f t="shared" ref="N2947:N3010" si="138">IF(OR(J2947&gt;47.5,J2947&lt;9.1),1,0)</f>
        <v>0</v>
      </c>
      <c r="O2947">
        <f t="shared" ref="O2947:O3010" si="139">IF(OR(C2947&lt;-29,C2947&gt;115),1,0)</f>
        <v>0</v>
      </c>
      <c r="P2947">
        <f t="shared" ref="P2947:P3010" si="140">IF(OR(I2947&lt;21.98,I2947&gt;169.36),1,0)</f>
        <v>0</v>
      </c>
      <c r="U2947">
        <v>61</v>
      </c>
      <c r="V2947">
        <v>77.06</v>
      </c>
      <c r="W2947">
        <v>27</v>
      </c>
    </row>
    <row r="2948" spans="1:23" x14ac:dyDescent="0.35">
      <c r="A2948">
        <v>62552</v>
      </c>
      <c r="B2948" t="s">
        <v>17</v>
      </c>
      <c r="C2948">
        <v>9</v>
      </c>
      <c r="D2948">
        <v>0</v>
      </c>
      <c r="E2948">
        <v>0</v>
      </c>
      <c r="F2948" t="s">
        <v>23</v>
      </c>
      <c r="G2948" t="s">
        <v>26</v>
      </c>
      <c r="H2948" t="s">
        <v>19</v>
      </c>
      <c r="I2948">
        <v>90.22</v>
      </c>
      <c r="J2948">
        <v>18.7</v>
      </c>
      <c r="K2948">
        <v>18.7</v>
      </c>
      <c r="L2948" t="s">
        <v>24</v>
      </c>
      <c r="M2948" s="8">
        <v>0</v>
      </c>
      <c r="N2948">
        <f t="shared" si="138"/>
        <v>0</v>
      </c>
      <c r="O2948">
        <f t="shared" si="139"/>
        <v>0</v>
      </c>
      <c r="P2948">
        <f t="shared" si="140"/>
        <v>0</v>
      </c>
      <c r="U2948">
        <v>9</v>
      </c>
      <c r="V2948">
        <v>90.22</v>
      </c>
      <c r="W2948">
        <v>18.7</v>
      </c>
    </row>
    <row r="2949" spans="1:23" x14ac:dyDescent="0.35">
      <c r="A2949">
        <v>51085</v>
      </c>
      <c r="B2949" t="s">
        <v>17</v>
      </c>
      <c r="C2949">
        <v>25</v>
      </c>
      <c r="D2949">
        <v>0</v>
      </c>
      <c r="E2949">
        <v>0</v>
      </c>
      <c r="F2949" t="s">
        <v>23</v>
      </c>
      <c r="G2949" t="s">
        <v>14</v>
      </c>
      <c r="H2949" t="s">
        <v>15</v>
      </c>
      <c r="I2949">
        <v>181.3</v>
      </c>
      <c r="J2949">
        <v>35.799999999999997</v>
      </c>
      <c r="K2949">
        <v>35.799999999999997</v>
      </c>
      <c r="L2949" t="s">
        <v>21</v>
      </c>
      <c r="M2949" s="8">
        <v>0</v>
      </c>
      <c r="N2949">
        <f t="shared" si="138"/>
        <v>0</v>
      </c>
      <c r="O2949">
        <f t="shared" si="139"/>
        <v>0</v>
      </c>
      <c r="P2949">
        <f t="shared" si="140"/>
        <v>1</v>
      </c>
      <c r="U2949">
        <v>25</v>
      </c>
      <c r="V2949">
        <v>181.3</v>
      </c>
      <c r="W2949">
        <v>35.799999999999997</v>
      </c>
    </row>
    <row r="2950" spans="1:23" x14ac:dyDescent="0.35">
      <c r="A2950">
        <v>60586</v>
      </c>
      <c r="B2950" t="s">
        <v>17</v>
      </c>
      <c r="C2950">
        <v>68</v>
      </c>
      <c r="D2950">
        <v>0</v>
      </c>
      <c r="E2950">
        <v>0</v>
      </c>
      <c r="F2950" t="s">
        <v>13</v>
      </c>
      <c r="G2950" t="s">
        <v>14</v>
      </c>
      <c r="H2950" t="s">
        <v>19</v>
      </c>
      <c r="I2950">
        <v>85.29</v>
      </c>
      <c r="J2950">
        <v>27.1</v>
      </c>
      <c r="K2950">
        <v>27.1</v>
      </c>
      <c r="L2950" t="s">
        <v>16</v>
      </c>
      <c r="M2950" s="8">
        <v>0</v>
      </c>
      <c r="N2950">
        <f t="shared" si="138"/>
        <v>0</v>
      </c>
      <c r="O2950">
        <f t="shared" si="139"/>
        <v>0</v>
      </c>
      <c r="P2950">
        <f t="shared" si="140"/>
        <v>0</v>
      </c>
      <c r="U2950">
        <v>68</v>
      </c>
      <c r="V2950">
        <v>85.29</v>
      </c>
      <c r="W2950">
        <v>27.1</v>
      </c>
    </row>
    <row r="2951" spans="1:23" x14ac:dyDescent="0.35">
      <c r="A2951">
        <v>59988</v>
      </c>
      <c r="B2951" t="s">
        <v>17</v>
      </c>
      <c r="C2951">
        <v>26</v>
      </c>
      <c r="D2951">
        <v>1</v>
      </c>
      <c r="E2951">
        <v>0</v>
      </c>
      <c r="F2951" t="s">
        <v>13</v>
      </c>
      <c r="G2951" t="s">
        <v>14</v>
      </c>
      <c r="H2951" t="s">
        <v>15</v>
      </c>
      <c r="I2951">
        <v>107.59</v>
      </c>
      <c r="J2951">
        <v>33.1</v>
      </c>
      <c r="K2951">
        <v>33.1</v>
      </c>
      <c r="L2951" t="s">
        <v>22</v>
      </c>
      <c r="M2951" s="8">
        <v>0</v>
      </c>
      <c r="N2951">
        <f t="shared" si="138"/>
        <v>0</v>
      </c>
      <c r="O2951">
        <f t="shared" si="139"/>
        <v>0</v>
      </c>
      <c r="P2951">
        <f t="shared" si="140"/>
        <v>0</v>
      </c>
      <c r="U2951">
        <v>26</v>
      </c>
      <c r="V2951">
        <v>107.59</v>
      </c>
      <c r="W2951">
        <v>33.1</v>
      </c>
    </row>
    <row r="2952" spans="1:23" x14ac:dyDescent="0.35">
      <c r="A2952">
        <v>34122</v>
      </c>
      <c r="B2952" t="s">
        <v>17</v>
      </c>
      <c r="C2952">
        <v>17</v>
      </c>
      <c r="D2952">
        <v>0</v>
      </c>
      <c r="E2952">
        <v>0</v>
      </c>
      <c r="F2952" t="s">
        <v>23</v>
      </c>
      <c r="G2952" t="s">
        <v>14</v>
      </c>
      <c r="H2952" t="s">
        <v>15</v>
      </c>
      <c r="I2952">
        <v>87.72</v>
      </c>
      <c r="J2952">
        <v>25.9</v>
      </c>
      <c r="K2952">
        <v>25.9</v>
      </c>
      <c r="L2952" t="s">
        <v>22</v>
      </c>
      <c r="M2952" s="8">
        <v>0</v>
      </c>
      <c r="N2952">
        <f t="shared" si="138"/>
        <v>0</v>
      </c>
      <c r="O2952">
        <f t="shared" si="139"/>
        <v>0</v>
      </c>
      <c r="P2952">
        <f t="shared" si="140"/>
        <v>0</v>
      </c>
      <c r="U2952">
        <v>17</v>
      </c>
      <c r="V2952">
        <v>87.72</v>
      </c>
      <c r="W2952">
        <v>25.9</v>
      </c>
    </row>
    <row r="2953" spans="1:23" x14ac:dyDescent="0.35">
      <c r="A2953">
        <v>11392</v>
      </c>
      <c r="B2953" t="s">
        <v>12</v>
      </c>
      <c r="C2953">
        <v>75</v>
      </c>
      <c r="D2953">
        <v>0</v>
      </c>
      <c r="E2953">
        <v>0</v>
      </c>
      <c r="F2953" t="s">
        <v>13</v>
      </c>
      <c r="G2953" t="s">
        <v>14</v>
      </c>
      <c r="H2953" t="s">
        <v>19</v>
      </c>
      <c r="I2953">
        <v>70.73</v>
      </c>
      <c r="J2953">
        <v>26.7</v>
      </c>
      <c r="K2953">
        <v>26.7</v>
      </c>
      <c r="L2953" t="s">
        <v>22</v>
      </c>
      <c r="M2953" s="8">
        <v>0</v>
      </c>
      <c r="N2953">
        <f t="shared" si="138"/>
        <v>0</v>
      </c>
      <c r="O2953">
        <f t="shared" si="139"/>
        <v>0</v>
      </c>
      <c r="P2953">
        <f t="shared" si="140"/>
        <v>0</v>
      </c>
      <c r="U2953">
        <v>75</v>
      </c>
      <c r="V2953">
        <v>70.73</v>
      </c>
      <c r="W2953">
        <v>26.7</v>
      </c>
    </row>
    <row r="2954" spans="1:23" x14ac:dyDescent="0.35">
      <c r="A2954">
        <v>53632</v>
      </c>
      <c r="B2954" t="s">
        <v>12</v>
      </c>
      <c r="C2954">
        <v>34</v>
      </c>
      <c r="D2954">
        <v>0</v>
      </c>
      <c r="E2954">
        <v>0</v>
      </c>
      <c r="F2954" t="s">
        <v>23</v>
      </c>
      <c r="G2954" t="s">
        <v>25</v>
      </c>
      <c r="H2954" t="s">
        <v>15</v>
      </c>
      <c r="I2954">
        <v>72.75</v>
      </c>
      <c r="J2954">
        <v>22.2</v>
      </c>
      <c r="K2954">
        <v>22.2</v>
      </c>
      <c r="L2954" t="s">
        <v>24</v>
      </c>
      <c r="M2954" s="8">
        <v>0</v>
      </c>
      <c r="N2954">
        <f t="shared" si="138"/>
        <v>0</v>
      </c>
      <c r="O2954">
        <f t="shared" si="139"/>
        <v>0</v>
      </c>
      <c r="P2954">
        <f t="shared" si="140"/>
        <v>0</v>
      </c>
      <c r="U2954">
        <v>34</v>
      </c>
      <c r="V2954">
        <v>72.75</v>
      </c>
      <c r="W2954">
        <v>22.2</v>
      </c>
    </row>
    <row r="2955" spans="1:23" x14ac:dyDescent="0.35">
      <c r="A2955">
        <v>32202</v>
      </c>
      <c r="B2955" t="s">
        <v>12</v>
      </c>
      <c r="C2955">
        <v>53</v>
      </c>
      <c r="D2955">
        <v>0</v>
      </c>
      <c r="E2955">
        <v>0</v>
      </c>
      <c r="F2955" t="s">
        <v>13</v>
      </c>
      <c r="G2955" t="s">
        <v>14</v>
      </c>
      <c r="H2955" t="s">
        <v>19</v>
      </c>
      <c r="I2955">
        <v>95.47</v>
      </c>
      <c r="J2955">
        <v>26</v>
      </c>
      <c r="K2955">
        <v>26</v>
      </c>
      <c r="L2955" t="s">
        <v>22</v>
      </c>
      <c r="M2955" s="8">
        <v>0</v>
      </c>
      <c r="N2955">
        <f t="shared" si="138"/>
        <v>0</v>
      </c>
      <c r="O2955">
        <f t="shared" si="139"/>
        <v>0</v>
      </c>
      <c r="P2955">
        <f t="shared" si="140"/>
        <v>0</v>
      </c>
      <c r="U2955">
        <v>53</v>
      </c>
      <c r="V2955">
        <v>95.47</v>
      </c>
      <c r="W2955">
        <v>26</v>
      </c>
    </row>
    <row r="2956" spans="1:23" x14ac:dyDescent="0.35">
      <c r="A2956">
        <v>52489</v>
      </c>
      <c r="B2956" t="s">
        <v>17</v>
      </c>
      <c r="C2956">
        <v>18</v>
      </c>
      <c r="D2956">
        <v>0</v>
      </c>
      <c r="E2956">
        <v>0</v>
      </c>
      <c r="F2956" t="s">
        <v>23</v>
      </c>
      <c r="G2956" t="s">
        <v>14</v>
      </c>
      <c r="H2956" t="s">
        <v>15</v>
      </c>
      <c r="I2956">
        <v>70.540000000000006</v>
      </c>
      <c r="J2956">
        <v>23.5</v>
      </c>
      <c r="K2956">
        <v>23.5</v>
      </c>
      <c r="L2956" t="s">
        <v>24</v>
      </c>
      <c r="M2956" s="8">
        <v>0</v>
      </c>
      <c r="N2956">
        <f t="shared" si="138"/>
        <v>0</v>
      </c>
      <c r="O2956">
        <f t="shared" si="139"/>
        <v>0</v>
      </c>
      <c r="P2956">
        <f t="shared" si="140"/>
        <v>0</v>
      </c>
      <c r="U2956">
        <v>18</v>
      </c>
      <c r="V2956">
        <v>70.540000000000006</v>
      </c>
      <c r="W2956">
        <v>23.5</v>
      </c>
    </row>
    <row r="2957" spans="1:23" x14ac:dyDescent="0.35">
      <c r="A2957">
        <v>13374</v>
      </c>
      <c r="B2957" t="s">
        <v>12</v>
      </c>
      <c r="C2957">
        <v>48</v>
      </c>
      <c r="D2957">
        <v>0</v>
      </c>
      <c r="E2957">
        <v>0</v>
      </c>
      <c r="F2957" t="s">
        <v>13</v>
      </c>
      <c r="G2957" t="s">
        <v>14</v>
      </c>
      <c r="H2957" t="s">
        <v>15</v>
      </c>
      <c r="I2957">
        <v>100.03</v>
      </c>
      <c r="J2957">
        <v>23.5</v>
      </c>
      <c r="K2957">
        <v>23.5</v>
      </c>
      <c r="L2957" t="s">
        <v>21</v>
      </c>
      <c r="M2957" s="8">
        <v>0</v>
      </c>
      <c r="N2957">
        <f t="shared" si="138"/>
        <v>0</v>
      </c>
      <c r="O2957">
        <f t="shared" si="139"/>
        <v>0</v>
      </c>
      <c r="P2957">
        <f t="shared" si="140"/>
        <v>0</v>
      </c>
      <c r="U2957">
        <v>48</v>
      </c>
      <c r="V2957">
        <v>100.03</v>
      </c>
      <c r="W2957">
        <v>23.5</v>
      </c>
    </row>
    <row r="2958" spans="1:23" x14ac:dyDescent="0.35">
      <c r="A2958">
        <v>66370</v>
      </c>
      <c r="B2958" t="s">
        <v>17</v>
      </c>
      <c r="C2958">
        <v>5</v>
      </c>
      <c r="D2958">
        <v>0</v>
      </c>
      <c r="E2958">
        <v>0</v>
      </c>
      <c r="F2958" t="s">
        <v>23</v>
      </c>
      <c r="G2958" t="s">
        <v>26</v>
      </c>
      <c r="H2958" t="s">
        <v>19</v>
      </c>
      <c r="I2958">
        <v>59.78</v>
      </c>
      <c r="J2958">
        <v>15.9</v>
      </c>
      <c r="K2958">
        <v>15.9</v>
      </c>
      <c r="L2958" t="s">
        <v>24</v>
      </c>
      <c r="M2958" s="8">
        <v>0</v>
      </c>
      <c r="N2958">
        <f t="shared" si="138"/>
        <v>0</v>
      </c>
      <c r="O2958">
        <f t="shared" si="139"/>
        <v>0</v>
      </c>
      <c r="P2958">
        <f t="shared" si="140"/>
        <v>0</v>
      </c>
      <c r="U2958">
        <v>5</v>
      </c>
      <c r="V2958">
        <v>59.78</v>
      </c>
      <c r="W2958">
        <v>15.9</v>
      </c>
    </row>
    <row r="2959" spans="1:23" x14ac:dyDescent="0.35">
      <c r="A2959">
        <v>259</v>
      </c>
      <c r="B2959" t="s">
        <v>12</v>
      </c>
      <c r="C2959">
        <v>79</v>
      </c>
      <c r="D2959">
        <v>0</v>
      </c>
      <c r="E2959">
        <v>0</v>
      </c>
      <c r="F2959" t="s">
        <v>13</v>
      </c>
      <c r="G2959" t="s">
        <v>14</v>
      </c>
      <c r="H2959" t="s">
        <v>15</v>
      </c>
      <c r="I2959">
        <v>198.79</v>
      </c>
      <c r="J2959">
        <v>24.9</v>
      </c>
      <c r="K2959">
        <v>24.9</v>
      </c>
      <c r="L2959" t="s">
        <v>21</v>
      </c>
      <c r="M2959" s="8">
        <v>0</v>
      </c>
      <c r="N2959">
        <f t="shared" si="138"/>
        <v>0</v>
      </c>
      <c r="O2959">
        <f t="shared" si="139"/>
        <v>0</v>
      </c>
      <c r="P2959">
        <f t="shared" si="140"/>
        <v>1</v>
      </c>
      <c r="U2959">
        <v>79</v>
      </c>
      <c r="V2959">
        <v>198.79</v>
      </c>
      <c r="W2959">
        <v>24.9</v>
      </c>
    </row>
    <row r="2960" spans="1:23" x14ac:dyDescent="0.35">
      <c r="A2960">
        <v>12092</v>
      </c>
      <c r="B2960" t="s">
        <v>12</v>
      </c>
      <c r="C2960">
        <v>16</v>
      </c>
      <c r="D2960">
        <v>0</v>
      </c>
      <c r="E2960">
        <v>0</v>
      </c>
      <c r="F2960" t="s">
        <v>23</v>
      </c>
      <c r="G2960" t="s">
        <v>14</v>
      </c>
      <c r="H2960" t="s">
        <v>19</v>
      </c>
      <c r="I2960">
        <v>90.39</v>
      </c>
      <c r="J2960">
        <v>26.5</v>
      </c>
      <c r="K2960">
        <v>26.5</v>
      </c>
      <c r="L2960" t="s">
        <v>21</v>
      </c>
      <c r="M2960" s="8">
        <v>0</v>
      </c>
      <c r="N2960">
        <f t="shared" si="138"/>
        <v>0</v>
      </c>
      <c r="O2960">
        <f t="shared" si="139"/>
        <v>0</v>
      </c>
      <c r="P2960">
        <f t="shared" si="140"/>
        <v>0</v>
      </c>
      <c r="U2960">
        <v>16</v>
      </c>
      <c r="V2960">
        <v>90.39</v>
      </c>
      <c r="W2960">
        <v>26.5</v>
      </c>
    </row>
    <row r="2961" spans="1:23" x14ac:dyDescent="0.35">
      <c r="A2961">
        <v>38263</v>
      </c>
      <c r="B2961" t="s">
        <v>17</v>
      </c>
      <c r="C2961">
        <v>32</v>
      </c>
      <c r="D2961">
        <v>0</v>
      </c>
      <c r="E2961">
        <v>0</v>
      </c>
      <c r="F2961" t="s">
        <v>13</v>
      </c>
      <c r="G2961" t="s">
        <v>14</v>
      </c>
      <c r="H2961" t="s">
        <v>19</v>
      </c>
      <c r="I2961">
        <v>147.04</v>
      </c>
      <c r="J2961">
        <v>35.700000000000003</v>
      </c>
      <c r="K2961">
        <v>35.700000000000003</v>
      </c>
      <c r="L2961" t="s">
        <v>24</v>
      </c>
      <c r="M2961" s="8">
        <v>0</v>
      </c>
      <c r="N2961">
        <f t="shared" si="138"/>
        <v>0</v>
      </c>
      <c r="O2961">
        <f t="shared" si="139"/>
        <v>0</v>
      </c>
      <c r="P2961">
        <f t="shared" si="140"/>
        <v>0</v>
      </c>
      <c r="U2961">
        <v>32</v>
      </c>
      <c r="V2961">
        <v>147.04</v>
      </c>
      <c r="W2961">
        <v>35.700000000000003</v>
      </c>
    </row>
    <row r="2962" spans="1:23" x14ac:dyDescent="0.35">
      <c r="A2962">
        <v>1666</v>
      </c>
      <c r="B2962" t="s">
        <v>12</v>
      </c>
      <c r="C2962">
        <v>70</v>
      </c>
      <c r="D2962">
        <v>0</v>
      </c>
      <c r="E2962">
        <v>0</v>
      </c>
      <c r="F2962" t="s">
        <v>13</v>
      </c>
      <c r="G2962" t="s">
        <v>25</v>
      </c>
      <c r="H2962" t="s">
        <v>15</v>
      </c>
      <c r="I2962">
        <v>202.55</v>
      </c>
      <c r="J2962" t="s">
        <v>20</v>
      </c>
      <c r="K2962">
        <v>28.1</v>
      </c>
      <c r="L2962" t="s">
        <v>16</v>
      </c>
      <c r="M2962" s="8">
        <v>0</v>
      </c>
      <c r="N2962">
        <f t="shared" si="138"/>
        <v>1</v>
      </c>
      <c r="O2962">
        <f t="shared" si="139"/>
        <v>0</v>
      </c>
      <c r="P2962">
        <f t="shared" si="140"/>
        <v>1</v>
      </c>
      <c r="U2962">
        <v>70</v>
      </c>
      <c r="V2962">
        <v>202.55</v>
      </c>
      <c r="W2962">
        <v>28.1</v>
      </c>
    </row>
    <row r="2963" spans="1:23" x14ac:dyDescent="0.35">
      <c r="A2963">
        <v>48922</v>
      </c>
      <c r="B2963" t="s">
        <v>12</v>
      </c>
      <c r="C2963">
        <v>55</v>
      </c>
      <c r="D2963">
        <v>1</v>
      </c>
      <c r="E2963">
        <v>1</v>
      </c>
      <c r="F2963" t="s">
        <v>13</v>
      </c>
      <c r="G2963" t="s">
        <v>14</v>
      </c>
      <c r="H2963" t="s">
        <v>19</v>
      </c>
      <c r="I2963">
        <v>64.92</v>
      </c>
      <c r="J2963">
        <v>32.1</v>
      </c>
      <c r="K2963">
        <v>32.1</v>
      </c>
      <c r="L2963" t="s">
        <v>22</v>
      </c>
      <c r="M2963" s="8">
        <v>0</v>
      </c>
      <c r="N2963">
        <f t="shared" si="138"/>
        <v>0</v>
      </c>
      <c r="O2963">
        <f t="shared" si="139"/>
        <v>0</v>
      </c>
      <c r="P2963">
        <f t="shared" si="140"/>
        <v>0</v>
      </c>
      <c r="U2963">
        <v>55</v>
      </c>
      <c r="V2963">
        <v>64.92</v>
      </c>
      <c r="W2963">
        <v>32.1</v>
      </c>
    </row>
    <row r="2964" spans="1:23" x14ac:dyDescent="0.35">
      <c r="A2964">
        <v>58061</v>
      </c>
      <c r="B2964" t="s">
        <v>17</v>
      </c>
      <c r="C2964">
        <v>70</v>
      </c>
      <c r="D2964">
        <v>1</v>
      </c>
      <c r="E2964">
        <v>0</v>
      </c>
      <c r="F2964" t="s">
        <v>13</v>
      </c>
      <c r="G2964" t="s">
        <v>18</v>
      </c>
      <c r="H2964" t="s">
        <v>19</v>
      </c>
      <c r="I2964">
        <v>154.6</v>
      </c>
      <c r="J2964">
        <v>28.5</v>
      </c>
      <c r="K2964">
        <v>28.5</v>
      </c>
      <c r="L2964" t="s">
        <v>16</v>
      </c>
      <c r="M2964" s="8">
        <v>0</v>
      </c>
      <c r="N2964">
        <f t="shared" si="138"/>
        <v>0</v>
      </c>
      <c r="O2964">
        <f t="shared" si="139"/>
        <v>0</v>
      </c>
      <c r="P2964">
        <f t="shared" si="140"/>
        <v>0</v>
      </c>
      <c r="U2964">
        <v>70</v>
      </c>
      <c r="V2964">
        <v>154.6</v>
      </c>
      <c r="W2964">
        <v>28.5</v>
      </c>
    </row>
    <row r="2965" spans="1:23" x14ac:dyDescent="0.35">
      <c r="A2965">
        <v>50283</v>
      </c>
      <c r="B2965" t="s">
        <v>17</v>
      </c>
      <c r="C2965">
        <v>51</v>
      </c>
      <c r="D2965">
        <v>0</v>
      </c>
      <c r="E2965">
        <v>0</v>
      </c>
      <c r="F2965" t="s">
        <v>13</v>
      </c>
      <c r="G2965" t="s">
        <v>14</v>
      </c>
      <c r="H2965" t="s">
        <v>15</v>
      </c>
      <c r="I2965">
        <v>95.98</v>
      </c>
      <c r="J2965">
        <v>40.1</v>
      </c>
      <c r="K2965">
        <v>40.1</v>
      </c>
      <c r="L2965" t="s">
        <v>22</v>
      </c>
      <c r="M2965" s="8">
        <v>0</v>
      </c>
      <c r="N2965">
        <f t="shared" si="138"/>
        <v>0</v>
      </c>
      <c r="O2965">
        <f t="shared" si="139"/>
        <v>0</v>
      </c>
      <c r="P2965">
        <f t="shared" si="140"/>
        <v>0</v>
      </c>
      <c r="U2965">
        <v>51</v>
      </c>
      <c r="V2965">
        <v>95.98</v>
      </c>
      <c r="W2965">
        <v>40.1</v>
      </c>
    </row>
    <row r="2966" spans="1:23" x14ac:dyDescent="0.35">
      <c r="A2966">
        <v>26605</v>
      </c>
      <c r="B2966" t="s">
        <v>17</v>
      </c>
      <c r="C2966">
        <v>39</v>
      </c>
      <c r="D2966">
        <v>0</v>
      </c>
      <c r="E2966">
        <v>0</v>
      </c>
      <c r="F2966" t="s">
        <v>13</v>
      </c>
      <c r="G2966" t="s">
        <v>14</v>
      </c>
      <c r="H2966" t="s">
        <v>19</v>
      </c>
      <c r="I2966">
        <v>102.51</v>
      </c>
      <c r="J2966">
        <v>26.6</v>
      </c>
      <c r="K2966">
        <v>26.6</v>
      </c>
      <c r="L2966" t="s">
        <v>22</v>
      </c>
      <c r="M2966" s="8">
        <v>0</v>
      </c>
      <c r="N2966">
        <f t="shared" si="138"/>
        <v>0</v>
      </c>
      <c r="O2966">
        <f t="shared" si="139"/>
        <v>0</v>
      </c>
      <c r="P2966">
        <f t="shared" si="140"/>
        <v>0</v>
      </c>
      <c r="U2966">
        <v>39</v>
      </c>
      <c r="V2966">
        <v>102.51</v>
      </c>
      <c r="W2966">
        <v>26.6</v>
      </c>
    </row>
    <row r="2967" spans="1:23" x14ac:dyDescent="0.35">
      <c r="A2967">
        <v>10396</v>
      </c>
      <c r="B2967" t="s">
        <v>12</v>
      </c>
      <c r="C2967">
        <v>79</v>
      </c>
      <c r="D2967">
        <v>1</v>
      </c>
      <c r="E2967">
        <v>0</v>
      </c>
      <c r="F2967" t="s">
        <v>23</v>
      </c>
      <c r="G2967" t="s">
        <v>14</v>
      </c>
      <c r="H2967" t="s">
        <v>15</v>
      </c>
      <c r="I2967">
        <v>96.52</v>
      </c>
      <c r="J2967">
        <v>21.7</v>
      </c>
      <c r="K2967">
        <v>21.7</v>
      </c>
      <c r="L2967" t="s">
        <v>24</v>
      </c>
      <c r="M2967" s="8">
        <v>0</v>
      </c>
      <c r="N2967">
        <f t="shared" si="138"/>
        <v>0</v>
      </c>
      <c r="O2967">
        <f t="shared" si="139"/>
        <v>0</v>
      </c>
      <c r="P2967">
        <f t="shared" si="140"/>
        <v>0</v>
      </c>
      <c r="U2967">
        <v>79</v>
      </c>
      <c r="V2967">
        <v>96.52</v>
      </c>
      <c r="W2967">
        <v>21.7</v>
      </c>
    </row>
    <row r="2968" spans="1:23" x14ac:dyDescent="0.35">
      <c r="A2968">
        <v>14695</v>
      </c>
      <c r="B2968" t="s">
        <v>12</v>
      </c>
      <c r="C2968">
        <v>80</v>
      </c>
      <c r="D2968">
        <v>1</v>
      </c>
      <c r="E2968">
        <v>0</v>
      </c>
      <c r="F2968" t="s">
        <v>13</v>
      </c>
      <c r="G2968" t="s">
        <v>18</v>
      </c>
      <c r="H2968" t="s">
        <v>19</v>
      </c>
      <c r="I2968">
        <v>232.12</v>
      </c>
      <c r="J2968">
        <v>28.8</v>
      </c>
      <c r="K2968">
        <v>28.8</v>
      </c>
      <c r="L2968" t="s">
        <v>21</v>
      </c>
      <c r="M2968" s="8">
        <v>0</v>
      </c>
      <c r="N2968">
        <f t="shared" si="138"/>
        <v>0</v>
      </c>
      <c r="O2968">
        <f t="shared" si="139"/>
        <v>0</v>
      </c>
      <c r="P2968">
        <f t="shared" si="140"/>
        <v>1</v>
      </c>
      <c r="U2968">
        <v>80</v>
      </c>
      <c r="V2968">
        <v>232.12</v>
      </c>
      <c r="W2968">
        <v>28.8</v>
      </c>
    </row>
    <row r="2969" spans="1:23" x14ac:dyDescent="0.35">
      <c r="A2969">
        <v>2579</v>
      </c>
      <c r="B2969" t="s">
        <v>17</v>
      </c>
      <c r="C2969">
        <v>34</v>
      </c>
      <c r="D2969">
        <v>0</v>
      </c>
      <c r="E2969">
        <v>0</v>
      </c>
      <c r="F2969" t="s">
        <v>13</v>
      </c>
      <c r="G2969" t="s">
        <v>18</v>
      </c>
      <c r="H2969" t="s">
        <v>19</v>
      </c>
      <c r="I2969">
        <v>78.12</v>
      </c>
      <c r="J2969">
        <v>32</v>
      </c>
      <c r="K2969">
        <v>32</v>
      </c>
      <c r="L2969" t="s">
        <v>24</v>
      </c>
      <c r="M2969" s="8">
        <v>0</v>
      </c>
      <c r="N2969">
        <f t="shared" si="138"/>
        <v>0</v>
      </c>
      <c r="O2969">
        <f t="shared" si="139"/>
        <v>0</v>
      </c>
      <c r="P2969">
        <f t="shared" si="140"/>
        <v>0</v>
      </c>
      <c r="U2969">
        <v>34</v>
      </c>
      <c r="V2969">
        <v>78.12</v>
      </c>
      <c r="W2969">
        <v>32</v>
      </c>
    </row>
    <row r="2970" spans="1:23" x14ac:dyDescent="0.35">
      <c r="A2970">
        <v>71061</v>
      </c>
      <c r="B2970" t="s">
        <v>12</v>
      </c>
      <c r="C2970">
        <v>59</v>
      </c>
      <c r="D2970">
        <v>0</v>
      </c>
      <c r="E2970">
        <v>0</v>
      </c>
      <c r="F2970" t="s">
        <v>13</v>
      </c>
      <c r="G2970" t="s">
        <v>25</v>
      </c>
      <c r="H2970" t="s">
        <v>15</v>
      </c>
      <c r="I2970">
        <v>70.040000000000006</v>
      </c>
      <c r="J2970">
        <v>31.4</v>
      </c>
      <c r="K2970">
        <v>31.4</v>
      </c>
      <c r="L2970" t="s">
        <v>21</v>
      </c>
      <c r="M2970" s="8">
        <v>0</v>
      </c>
      <c r="N2970">
        <f t="shared" si="138"/>
        <v>0</v>
      </c>
      <c r="O2970">
        <f t="shared" si="139"/>
        <v>0</v>
      </c>
      <c r="P2970">
        <f t="shared" si="140"/>
        <v>0</v>
      </c>
      <c r="U2970">
        <v>59</v>
      </c>
      <c r="V2970">
        <v>70.040000000000006</v>
      </c>
      <c r="W2970">
        <v>31.4</v>
      </c>
    </row>
    <row r="2971" spans="1:23" x14ac:dyDescent="0.35">
      <c r="A2971">
        <v>41250</v>
      </c>
      <c r="B2971" t="s">
        <v>17</v>
      </c>
      <c r="C2971">
        <v>54</v>
      </c>
      <c r="D2971">
        <v>0</v>
      </c>
      <c r="E2971">
        <v>0</v>
      </c>
      <c r="F2971" t="s">
        <v>13</v>
      </c>
      <c r="G2971" t="s">
        <v>14</v>
      </c>
      <c r="H2971" t="s">
        <v>19</v>
      </c>
      <c r="I2971">
        <v>97.61</v>
      </c>
      <c r="J2971">
        <v>32.1</v>
      </c>
      <c r="K2971">
        <v>32.1</v>
      </c>
      <c r="L2971" t="s">
        <v>22</v>
      </c>
      <c r="M2971" s="8">
        <v>0</v>
      </c>
      <c r="N2971">
        <f t="shared" si="138"/>
        <v>0</v>
      </c>
      <c r="O2971">
        <f t="shared" si="139"/>
        <v>0</v>
      </c>
      <c r="P2971">
        <f t="shared" si="140"/>
        <v>0</v>
      </c>
      <c r="U2971">
        <v>54</v>
      </c>
      <c r="V2971">
        <v>97.61</v>
      </c>
      <c r="W2971">
        <v>32.1</v>
      </c>
    </row>
    <row r="2972" spans="1:23" x14ac:dyDescent="0.35">
      <c r="A2972">
        <v>53923</v>
      </c>
      <c r="B2972" t="s">
        <v>17</v>
      </c>
      <c r="C2972">
        <v>22</v>
      </c>
      <c r="D2972">
        <v>0</v>
      </c>
      <c r="E2972">
        <v>0</v>
      </c>
      <c r="F2972" t="s">
        <v>23</v>
      </c>
      <c r="G2972" t="s">
        <v>14</v>
      </c>
      <c r="H2972" t="s">
        <v>15</v>
      </c>
      <c r="I2972">
        <v>113.11</v>
      </c>
      <c r="J2972">
        <v>19.8</v>
      </c>
      <c r="K2972">
        <v>19.8</v>
      </c>
      <c r="L2972" t="s">
        <v>24</v>
      </c>
      <c r="M2972" s="8">
        <v>0</v>
      </c>
      <c r="N2972">
        <f t="shared" si="138"/>
        <v>0</v>
      </c>
      <c r="O2972">
        <f t="shared" si="139"/>
        <v>0</v>
      </c>
      <c r="P2972">
        <f t="shared" si="140"/>
        <v>0</v>
      </c>
      <c r="U2972">
        <v>22</v>
      </c>
      <c r="V2972">
        <v>113.11</v>
      </c>
      <c r="W2972">
        <v>19.8</v>
      </c>
    </row>
    <row r="2973" spans="1:23" x14ac:dyDescent="0.35">
      <c r="A2973">
        <v>54139</v>
      </c>
      <c r="B2973" t="s">
        <v>17</v>
      </c>
      <c r="C2973">
        <v>21</v>
      </c>
      <c r="D2973">
        <v>0</v>
      </c>
      <c r="E2973">
        <v>0</v>
      </c>
      <c r="F2973" t="s">
        <v>23</v>
      </c>
      <c r="G2973" t="s">
        <v>14</v>
      </c>
      <c r="H2973" t="s">
        <v>19</v>
      </c>
      <c r="I2973">
        <v>71.06</v>
      </c>
      <c r="J2973">
        <v>25.3</v>
      </c>
      <c r="K2973">
        <v>25.3</v>
      </c>
      <c r="L2973" t="s">
        <v>16</v>
      </c>
      <c r="M2973" s="8">
        <v>0</v>
      </c>
      <c r="N2973">
        <f t="shared" si="138"/>
        <v>0</v>
      </c>
      <c r="O2973">
        <f t="shared" si="139"/>
        <v>0</v>
      </c>
      <c r="P2973">
        <f t="shared" si="140"/>
        <v>0</v>
      </c>
      <c r="U2973">
        <v>21</v>
      </c>
      <c r="V2973">
        <v>71.06</v>
      </c>
      <c r="W2973">
        <v>25.3</v>
      </c>
    </row>
    <row r="2974" spans="1:23" x14ac:dyDescent="0.35">
      <c r="A2974">
        <v>32430</v>
      </c>
      <c r="B2974" t="s">
        <v>17</v>
      </c>
      <c r="C2974">
        <v>4</v>
      </c>
      <c r="D2974">
        <v>0</v>
      </c>
      <c r="E2974">
        <v>0</v>
      </c>
      <c r="F2974" t="s">
        <v>23</v>
      </c>
      <c r="G2974" t="s">
        <v>26</v>
      </c>
      <c r="H2974" t="s">
        <v>19</v>
      </c>
      <c r="I2974">
        <v>104.95</v>
      </c>
      <c r="J2974">
        <v>28.8</v>
      </c>
      <c r="K2974">
        <v>28.8</v>
      </c>
      <c r="L2974" t="s">
        <v>24</v>
      </c>
      <c r="M2974" s="8">
        <v>0</v>
      </c>
      <c r="N2974">
        <f t="shared" si="138"/>
        <v>0</v>
      </c>
      <c r="O2974">
        <f t="shared" si="139"/>
        <v>0</v>
      </c>
      <c r="P2974">
        <f t="shared" si="140"/>
        <v>0</v>
      </c>
      <c r="U2974">
        <v>4</v>
      </c>
      <c r="V2974">
        <v>104.95</v>
      </c>
      <c r="W2974">
        <v>28.8</v>
      </c>
    </row>
    <row r="2975" spans="1:23" x14ac:dyDescent="0.35">
      <c r="A2975">
        <v>14928</v>
      </c>
      <c r="B2975" t="s">
        <v>17</v>
      </c>
      <c r="C2975">
        <v>26</v>
      </c>
      <c r="D2975">
        <v>0</v>
      </c>
      <c r="E2975">
        <v>0</v>
      </c>
      <c r="F2975" t="s">
        <v>23</v>
      </c>
      <c r="G2975" t="s">
        <v>14</v>
      </c>
      <c r="H2975" t="s">
        <v>15</v>
      </c>
      <c r="I2975">
        <v>81.94</v>
      </c>
      <c r="J2975">
        <v>26</v>
      </c>
      <c r="K2975">
        <v>26</v>
      </c>
      <c r="L2975" t="s">
        <v>22</v>
      </c>
      <c r="M2975" s="8">
        <v>0</v>
      </c>
      <c r="N2975">
        <f t="shared" si="138"/>
        <v>0</v>
      </c>
      <c r="O2975">
        <f t="shared" si="139"/>
        <v>0</v>
      </c>
      <c r="P2975">
        <f t="shared" si="140"/>
        <v>0</v>
      </c>
      <c r="U2975">
        <v>26</v>
      </c>
      <c r="V2975">
        <v>81.94</v>
      </c>
      <c r="W2975">
        <v>26</v>
      </c>
    </row>
    <row r="2976" spans="1:23" x14ac:dyDescent="0.35">
      <c r="A2976">
        <v>32457</v>
      </c>
      <c r="B2976" t="s">
        <v>12</v>
      </c>
      <c r="C2976">
        <v>62</v>
      </c>
      <c r="D2976">
        <v>0</v>
      </c>
      <c r="E2976">
        <v>0</v>
      </c>
      <c r="F2976" t="s">
        <v>13</v>
      </c>
      <c r="G2976" t="s">
        <v>14</v>
      </c>
      <c r="H2976" t="s">
        <v>15</v>
      </c>
      <c r="I2976">
        <v>96.37</v>
      </c>
      <c r="J2976">
        <v>30.7</v>
      </c>
      <c r="K2976">
        <v>30.7</v>
      </c>
      <c r="L2976" t="s">
        <v>16</v>
      </c>
      <c r="M2976" s="8">
        <v>0</v>
      </c>
      <c r="N2976">
        <f t="shared" si="138"/>
        <v>0</v>
      </c>
      <c r="O2976">
        <f t="shared" si="139"/>
        <v>0</v>
      </c>
      <c r="P2976">
        <f t="shared" si="140"/>
        <v>0</v>
      </c>
      <c r="U2976">
        <v>62</v>
      </c>
      <c r="V2976">
        <v>96.37</v>
      </c>
      <c r="W2976">
        <v>30.7</v>
      </c>
    </row>
    <row r="2977" spans="1:23" x14ac:dyDescent="0.35">
      <c r="A2977">
        <v>59718</v>
      </c>
      <c r="B2977" t="s">
        <v>17</v>
      </c>
      <c r="C2977">
        <v>33</v>
      </c>
      <c r="D2977">
        <v>0</v>
      </c>
      <c r="E2977">
        <v>0</v>
      </c>
      <c r="F2977" t="s">
        <v>13</v>
      </c>
      <c r="G2977" t="s">
        <v>14</v>
      </c>
      <c r="H2977" t="s">
        <v>19</v>
      </c>
      <c r="I2977">
        <v>114.16</v>
      </c>
      <c r="J2977">
        <v>43.3</v>
      </c>
      <c r="K2977">
        <v>43.3</v>
      </c>
      <c r="L2977" t="s">
        <v>21</v>
      </c>
      <c r="M2977" s="8">
        <v>0</v>
      </c>
      <c r="N2977">
        <f t="shared" si="138"/>
        <v>0</v>
      </c>
      <c r="O2977">
        <f t="shared" si="139"/>
        <v>0</v>
      </c>
      <c r="P2977">
        <f t="shared" si="140"/>
        <v>0</v>
      </c>
      <c r="U2977">
        <v>33</v>
      </c>
      <c r="V2977">
        <v>114.16</v>
      </c>
      <c r="W2977">
        <v>43.3</v>
      </c>
    </row>
    <row r="2978" spans="1:23" x14ac:dyDescent="0.35">
      <c r="A2978">
        <v>4948</v>
      </c>
      <c r="B2978" t="s">
        <v>12</v>
      </c>
      <c r="C2978">
        <v>51</v>
      </c>
      <c r="D2978">
        <v>0</v>
      </c>
      <c r="E2978">
        <v>0</v>
      </c>
      <c r="F2978" t="s">
        <v>13</v>
      </c>
      <c r="G2978" t="s">
        <v>18</v>
      </c>
      <c r="H2978" t="s">
        <v>19</v>
      </c>
      <c r="I2978">
        <v>93.58</v>
      </c>
      <c r="J2978">
        <v>35.200000000000003</v>
      </c>
      <c r="K2978">
        <v>35.200000000000003</v>
      </c>
      <c r="L2978" t="s">
        <v>22</v>
      </c>
      <c r="M2978" s="8">
        <v>0</v>
      </c>
      <c r="N2978">
        <f t="shared" si="138"/>
        <v>0</v>
      </c>
      <c r="O2978">
        <f t="shared" si="139"/>
        <v>0</v>
      </c>
      <c r="P2978">
        <f t="shared" si="140"/>
        <v>0</v>
      </c>
      <c r="U2978">
        <v>51</v>
      </c>
      <c r="V2978">
        <v>93.58</v>
      </c>
      <c r="W2978">
        <v>35.200000000000003</v>
      </c>
    </row>
    <row r="2979" spans="1:23" x14ac:dyDescent="0.35">
      <c r="A2979">
        <v>40870</v>
      </c>
      <c r="B2979" t="s">
        <v>17</v>
      </c>
      <c r="C2979">
        <v>75</v>
      </c>
      <c r="D2979">
        <v>0</v>
      </c>
      <c r="E2979">
        <v>0</v>
      </c>
      <c r="F2979" t="s">
        <v>13</v>
      </c>
      <c r="G2979" t="s">
        <v>25</v>
      </c>
      <c r="H2979" t="s">
        <v>15</v>
      </c>
      <c r="I2979">
        <v>73.89</v>
      </c>
      <c r="J2979">
        <v>20.9</v>
      </c>
      <c r="K2979">
        <v>20.9</v>
      </c>
      <c r="L2979" t="s">
        <v>24</v>
      </c>
      <c r="M2979" s="8">
        <v>0</v>
      </c>
      <c r="N2979">
        <f t="shared" si="138"/>
        <v>0</v>
      </c>
      <c r="O2979">
        <f t="shared" si="139"/>
        <v>0</v>
      </c>
      <c r="P2979">
        <f t="shared" si="140"/>
        <v>0</v>
      </c>
      <c r="U2979">
        <v>75</v>
      </c>
      <c r="V2979">
        <v>73.89</v>
      </c>
      <c r="W2979">
        <v>20.9</v>
      </c>
    </row>
    <row r="2980" spans="1:23" x14ac:dyDescent="0.35">
      <c r="A2980">
        <v>2218</v>
      </c>
      <c r="B2980" t="s">
        <v>12</v>
      </c>
      <c r="C2980">
        <v>42</v>
      </c>
      <c r="D2980">
        <v>0</v>
      </c>
      <c r="E2980">
        <v>0</v>
      </c>
      <c r="F2980" t="s">
        <v>13</v>
      </c>
      <c r="G2980" t="s">
        <v>14</v>
      </c>
      <c r="H2980" t="s">
        <v>19</v>
      </c>
      <c r="I2980">
        <v>107.83</v>
      </c>
      <c r="J2980">
        <v>35.299999999999997</v>
      </c>
      <c r="K2980">
        <v>35.299999999999997</v>
      </c>
      <c r="L2980" t="s">
        <v>22</v>
      </c>
      <c r="M2980" s="8">
        <v>0</v>
      </c>
      <c r="N2980">
        <f t="shared" si="138"/>
        <v>0</v>
      </c>
      <c r="O2980">
        <f t="shared" si="139"/>
        <v>0</v>
      </c>
      <c r="P2980">
        <f t="shared" si="140"/>
        <v>0</v>
      </c>
      <c r="U2980">
        <v>42</v>
      </c>
      <c r="V2980">
        <v>107.83</v>
      </c>
      <c r="W2980">
        <v>35.299999999999997</v>
      </c>
    </row>
    <row r="2981" spans="1:23" x14ac:dyDescent="0.35">
      <c r="A2981">
        <v>57494</v>
      </c>
      <c r="B2981" t="s">
        <v>17</v>
      </c>
      <c r="C2981">
        <v>82</v>
      </c>
      <c r="D2981">
        <v>1</v>
      </c>
      <c r="E2981">
        <v>0</v>
      </c>
      <c r="F2981" t="s">
        <v>13</v>
      </c>
      <c r="G2981" t="s">
        <v>18</v>
      </c>
      <c r="H2981" t="s">
        <v>15</v>
      </c>
      <c r="I2981">
        <v>107.21</v>
      </c>
      <c r="J2981">
        <v>27</v>
      </c>
      <c r="K2981">
        <v>27</v>
      </c>
      <c r="L2981" t="s">
        <v>16</v>
      </c>
      <c r="M2981" s="8">
        <v>0</v>
      </c>
      <c r="N2981">
        <f t="shared" si="138"/>
        <v>0</v>
      </c>
      <c r="O2981">
        <f t="shared" si="139"/>
        <v>0</v>
      </c>
      <c r="P2981">
        <f t="shared" si="140"/>
        <v>0</v>
      </c>
      <c r="U2981">
        <v>82</v>
      </c>
      <c r="V2981">
        <v>107.21</v>
      </c>
      <c r="W2981">
        <v>27</v>
      </c>
    </row>
    <row r="2982" spans="1:23" x14ac:dyDescent="0.35">
      <c r="A2982">
        <v>1534</v>
      </c>
      <c r="B2982" t="s">
        <v>17</v>
      </c>
      <c r="C2982">
        <v>61</v>
      </c>
      <c r="D2982">
        <v>0</v>
      </c>
      <c r="E2982">
        <v>0</v>
      </c>
      <c r="F2982" t="s">
        <v>13</v>
      </c>
      <c r="G2982" t="s">
        <v>14</v>
      </c>
      <c r="H2982" t="s">
        <v>19</v>
      </c>
      <c r="I2982">
        <v>99.35</v>
      </c>
      <c r="J2982">
        <v>26.1</v>
      </c>
      <c r="K2982">
        <v>26.1</v>
      </c>
      <c r="L2982" t="s">
        <v>22</v>
      </c>
      <c r="M2982" s="8">
        <v>0</v>
      </c>
      <c r="N2982">
        <f t="shared" si="138"/>
        <v>0</v>
      </c>
      <c r="O2982">
        <f t="shared" si="139"/>
        <v>0</v>
      </c>
      <c r="P2982">
        <f t="shared" si="140"/>
        <v>0</v>
      </c>
      <c r="U2982">
        <v>61</v>
      </c>
      <c r="V2982">
        <v>99.35</v>
      </c>
      <c r="W2982">
        <v>26.1</v>
      </c>
    </row>
    <row r="2983" spans="1:23" x14ac:dyDescent="0.35">
      <c r="A2983">
        <v>69329</v>
      </c>
      <c r="B2983" t="s">
        <v>17</v>
      </c>
      <c r="C2983">
        <v>62</v>
      </c>
      <c r="D2983">
        <v>0</v>
      </c>
      <c r="E2983">
        <v>0</v>
      </c>
      <c r="F2983" t="s">
        <v>13</v>
      </c>
      <c r="G2983" t="s">
        <v>14</v>
      </c>
      <c r="H2983" t="s">
        <v>19</v>
      </c>
      <c r="I2983">
        <v>203.57</v>
      </c>
      <c r="J2983">
        <v>29.1</v>
      </c>
      <c r="K2983">
        <v>29.1</v>
      </c>
      <c r="L2983" t="s">
        <v>24</v>
      </c>
      <c r="M2983" s="8">
        <v>0</v>
      </c>
      <c r="N2983">
        <f t="shared" si="138"/>
        <v>0</v>
      </c>
      <c r="O2983">
        <f t="shared" si="139"/>
        <v>0</v>
      </c>
      <c r="P2983">
        <f t="shared" si="140"/>
        <v>1</v>
      </c>
      <c r="U2983">
        <v>62</v>
      </c>
      <c r="V2983">
        <v>203.57</v>
      </c>
      <c r="W2983">
        <v>29.1</v>
      </c>
    </row>
    <row r="2984" spans="1:23" x14ac:dyDescent="0.35">
      <c r="A2984">
        <v>39852</v>
      </c>
      <c r="B2984" t="s">
        <v>12</v>
      </c>
      <c r="C2984">
        <v>59</v>
      </c>
      <c r="D2984">
        <v>1</v>
      </c>
      <c r="E2984">
        <v>1</v>
      </c>
      <c r="F2984" t="s">
        <v>13</v>
      </c>
      <c r="G2984" t="s">
        <v>25</v>
      </c>
      <c r="H2984" t="s">
        <v>19</v>
      </c>
      <c r="I2984">
        <v>81.510000000000005</v>
      </c>
      <c r="J2984">
        <v>32.6</v>
      </c>
      <c r="K2984">
        <v>32.6</v>
      </c>
      <c r="L2984" t="s">
        <v>21</v>
      </c>
      <c r="M2984" s="8">
        <v>0</v>
      </c>
      <c r="N2984">
        <f t="shared" si="138"/>
        <v>0</v>
      </c>
      <c r="O2984">
        <f t="shared" si="139"/>
        <v>0</v>
      </c>
      <c r="P2984">
        <f t="shared" si="140"/>
        <v>0</v>
      </c>
      <c r="U2984">
        <v>59</v>
      </c>
      <c r="V2984">
        <v>81.510000000000005</v>
      </c>
      <c r="W2984">
        <v>32.6</v>
      </c>
    </row>
    <row r="2985" spans="1:23" x14ac:dyDescent="0.35">
      <c r="A2985">
        <v>65358</v>
      </c>
      <c r="B2985" t="s">
        <v>17</v>
      </c>
      <c r="C2985">
        <v>31</v>
      </c>
      <c r="D2985">
        <v>0</v>
      </c>
      <c r="E2985">
        <v>0</v>
      </c>
      <c r="F2985" t="s">
        <v>13</v>
      </c>
      <c r="G2985" t="s">
        <v>14</v>
      </c>
      <c r="H2985" t="s">
        <v>19</v>
      </c>
      <c r="I2985">
        <v>69.260000000000005</v>
      </c>
      <c r="J2985">
        <v>21.8</v>
      </c>
      <c r="K2985">
        <v>21.8</v>
      </c>
      <c r="L2985" t="s">
        <v>16</v>
      </c>
      <c r="M2985" s="8">
        <v>0</v>
      </c>
      <c r="N2985">
        <f t="shared" si="138"/>
        <v>0</v>
      </c>
      <c r="O2985">
        <f t="shared" si="139"/>
        <v>0</v>
      </c>
      <c r="P2985">
        <f t="shared" si="140"/>
        <v>0</v>
      </c>
      <c r="U2985">
        <v>31</v>
      </c>
      <c r="V2985">
        <v>69.260000000000005</v>
      </c>
      <c r="W2985">
        <v>21.8</v>
      </c>
    </row>
    <row r="2986" spans="1:23" x14ac:dyDescent="0.35">
      <c r="A2986">
        <v>36488</v>
      </c>
      <c r="B2986" t="s">
        <v>12</v>
      </c>
      <c r="C2986">
        <v>12</v>
      </c>
      <c r="D2986">
        <v>0</v>
      </c>
      <c r="E2986">
        <v>0</v>
      </c>
      <c r="F2986" t="s">
        <v>23</v>
      </c>
      <c r="G2986" t="s">
        <v>26</v>
      </c>
      <c r="H2986" t="s">
        <v>15</v>
      </c>
      <c r="I2986">
        <v>111.47</v>
      </c>
      <c r="J2986">
        <v>32.299999999999997</v>
      </c>
      <c r="K2986">
        <v>32.299999999999997</v>
      </c>
      <c r="L2986" t="s">
        <v>21</v>
      </c>
      <c r="M2986" s="8">
        <v>0</v>
      </c>
      <c r="N2986">
        <f t="shared" si="138"/>
        <v>0</v>
      </c>
      <c r="O2986">
        <f t="shared" si="139"/>
        <v>0</v>
      </c>
      <c r="P2986">
        <f t="shared" si="140"/>
        <v>0</v>
      </c>
      <c r="U2986">
        <v>12</v>
      </c>
      <c r="V2986">
        <v>111.47</v>
      </c>
      <c r="W2986">
        <v>32.299999999999997</v>
      </c>
    </row>
    <row r="2987" spans="1:23" x14ac:dyDescent="0.35">
      <c r="A2987">
        <v>55567</v>
      </c>
      <c r="B2987" t="s">
        <v>17</v>
      </c>
      <c r="C2987">
        <v>76</v>
      </c>
      <c r="D2987">
        <v>0</v>
      </c>
      <c r="E2987">
        <v>1</v>
      </c>
      <c r="F2987" t="s">
        <v>13</v>
      </c>
      <c r="G2987" t="s">
        <v>14</v>
      </c>
      <c r="H2987" t="s">
        <v>19</v>
      </c>
      <c r="I2987">
        <v>86.09</v>
      </c>
      <c r="J2987">
        <v>28.1</v>
      </c>
      <c r="K2987">
        <v>28.1</v>
      </c>
      <c r="L2987" t="s">
        <v>21</v>
      </c>
      <c r="M2987" s="8">
        <v>0</v>
      </c>
      <c r="N2987">
        <f t="shared" si="138"/>
        <v>0</v>
      </c>
      <c r="O2987">
        <f t="shared" si="139"/>
        <v>0</v>
      </c>
      <c r="P2987">
        <f t="shared" si="140"/>
        <v>0</v>
      </c>
      <c r="U2987">
        <v>76</v>
      </c>
      <c r="V2987">
        <v>86.09</v>
      </c>
      <c r="W2987">
        <v>28.1</v>
      </c>
    </row>
    <row r="2988" spans="1:23" x14ac:dyDescent="0.35">
      <c r="A2988">
        <v>33562</v>
      </c>
      <c r="B2988" t="s">
        <v>12</v>
      </c>
      <c r="C2988">
        <v>71</v>
      </c>
      <c r="D2988">
        <v>0</v>
      </c>
      <c r="E2988">
        <v>1</v>
      </c>
      <c r="F2988" t="s">
        <v>13</v>
      </c>
      <c r="G2988" t="s">
        <v>25</v>
      </c>
      <c r="H2988" t="s">
        <v>19</v>
      </c>
      <c r="I2988">
        <v>72.94</v>
      </c>
      <c r="J2988">
        <v>32.299999999999997</v>
      </c>
      <c r="K2988">
        <v>32.299999999999997</v>
      </c>
      <c r="L2988" t="s">
        <v>16</v>
      </c>
      <c r="M2988" s="8">
        <v>0</v>
      </c>
      <c r="N2988">
        <f t="shared" si="138"/>
        <v>0</v>
      </c>
      <c r="O2988">
        <f t="shared" si="139"/>
        <v>0</v>
      </c>
      <c r="P2988">
        <f t="shared" si="140"/>
        <v>0</v>
      </c>
      <c r="U2988">
        <v>71</v>
      </c>
      <c r="V2988">
        <v>72.94</v>
      </c>
      <c r="W2988">
        <v>32.299999999999997</v>
      </c>
    </row>
    <row r="2989" spans="1:23" x14ac:dyDescent="0.35">
      <c r="A2989">
        <v>20006</v>
      </c>
      <c r="B2989" t="s">
        <v>17</v>
      </c>
      <c r="C2989">
        <v>15</v>
      </c>
      <c r="D2989">
        <v>0</v>
      </c>
      <c r="E2989">
        <v>0</v>
      </c>
      <c r="F2989" t="s">
        <v>23</v>
      </c>
      <c r="G2989" t="s">
        <v>14</v>
      </c>
      <c r="H2989" t="s">
        <v>15</v>
      </c>
      <c r="I2989">
        <v>76.77</v>
      </c>
      <c r="J2989">
        <v>21.7</v>
      </c>
      <c r="K2989">
        <v>21.7</v>
      </c>
      <c r="L2989" t="s">
        <v>24</v>
      </c>
      <c r="M2989" s="8">
        <v>0</v>
      </c>
      <c r="N2989">
        <f t="shared" si="138"/>
        <v>0</v>
      </c>
      <c r="O2989">
        <f t="shared" si="139"/>
        <v>0</v>
      </c>
      <c r="P2989">
        <f t="shared" si="140"/>
        <v>0</v>
      </c>
      <c r="U2989">
        <v>15</v>
      </c>
      <c r="V2989">
        <v>76.77</v>
      </c>
      <c r="W2989">
        <v>21.7</v>
      </c>
    </row>
    <row r="2990" spans="1:23" x14ac:dyDescent="0.35">
      <c r="A2990">
        <v>47696</v>
      </c>
      <c r="B2990" t="s">
        <v>12</v>
      </c>
      <c r="C2990">
        <v>44</v>
      </c>
      <c r="D2990">
        <v>0</v>
      </c>
      <c r="E2990">
        <v>0</v>
      </c>
      <c r="F2990" t="s">
        <v>13</v>
      </c>
      <c r="G2990" t="s">
        <v>14</v>
      </c>
      <c r="H2990" t="s">
        <v>19</v>
      </c>
      <c r="I2990">
        <v>60.32</v>
      </c>
      <c r="J2990">
        <v>25</v>
      </c>
      <c r="K2990">
        <v>25</v>
      </c>
      <c r="L2990" t="s">
        <v>21</v>
      </c>
      <c r="M2990" s="8">
        <v>0</v>
      </c>
      <c r="N2990">
        <f t="shared" si="138"/>
        <v>0</v>
      </c>
      <c r="O2990">
        <f t="shared" si="139"/>
        <v>0</v>
      </c>
      <c r="P2990">
        <f t="shared" si="140"/>
        <v>0</v>
      </c>
      <c r="U2990">
        <v>44</v>
      </c>
      <c r="V2990">
        <v>60.32</v>
      </c>
      <c r="W2990">
        <v>25</v>
      </c>
    </row>
    <row r="2991" spans="1:23" x14ac:dyDescent="0.35">
      <c r="A2991">
        <v>60117</v>
      </c>
      <c r="B2991" t="s">
        <v>12</v>
      </c>
      <c r="C2991">
        <v>30</v>
      </c>
      <c r="D2991">
        <v>0</v>
      </c>
      <c r="E2991">
        <v>0</v>
      </c>
      <c r="F2991" t="s">
        <v>23</v>
      </c>
      <c r="G2991" t="s">
        <v>14</v>
      </c>
      <c r="H2991" t="s">
        <v>19</v>
      </c>
      <c r="I2991">
        <v>133.24</v>
      </c>
      <c r="J2991">
        <v>28.9</v>
      </c>
      <c r="K2991">
        <v>28.9</v>
      </c>
      <c r="L2991" t="s">
        <v>21</v>
      </c>
      <c r="M2991" s="8">
        <v>0</v>
      </c>
      <c r="N2991">
        <f t="shared" si="138"/>
        <v>0</v>
      </c>
      <c r="O2991">
        <f t="shared" si="139"/>
        <v>0</v>
      </c>
      <c r="P2991">
        <f t="shared" si="140"/>
        <v>0</v>
      </c>
      <c r="U2991">
        <v>30</v>
      </c>
      <c r="V2991">
        <v>133.24</v>
      </c>
      <c r="W2991">
        <v>28.9</v>
      </c>
    </row>
    <row r="2992" spans="1:23" x14ac:dyDescent="0.35">
      <c r="A2992">
        <v>5032</v>
      </c>
      <c r="B2992" t="s">
        <v>17</v>
      </c>
      <c r="C2992">
        <v>47</v>
      </c>
      <c r="D2992">
        <v>0</v>
      </c>
      <c r="E2992">
        <v>0</v>
      </c>
      <c r="F2992" t="s">
        <v>13</v>
      </c>
      <c r="G2992" t="s">
        <v>14</v>
      </c>
      <c r="H2992" t="s">
        <v>19</v>
      </c>
      <c r="I2992">
        <v>65.010000000000005</v>
      </c>
      <c r="J2992">
        <v>21.7</v>
      </c>
      <c r="K2992">
        <v>21.7</v>
      </c>
      <c r="L2992" t="s">
        <v>16</v>
      </c>
      <c r="M2992" s="8">
        <v>0</v>
      </c>
      <c r="N2992">
        <f t="shared" si="138"/>
        <v>0</v>
      </c>
      <c r="O2992">
        <f t="shared" si="139"/>
        <v>0</v>
      </c>
      <c r="P2992">
        <f t="shared" si="140"/>
        <v>0</v>
      </c>
      <c r="U2992">
        <v>47</v>
      </c>
      <c r="V2992">
        <v>65.010000000000005</v>
      </c>
      <c r="W2992">
        <v>21.7</v>
      </c>
    </row>
    <row r="2993" spans="1:23" x14ac:dyDescent="0.35">
      <c r="A2993">
        <v>5780</v>
      </c>
      <c r="B2993" t="s">
        <v>17</v>
      </c>
      <c r="C2993">
        <v>47</v>
      </c>
      <c r="D2993">
        <v>0</v>
      </c>
      <c r="E2993">
        <v>0</v>
      </c>
      <c r="F2993" t="s">
        <v>13</v>
      </c>
      <c r="G2993" t="s">
        <v>14</v>
      </c>
      <c r="H2993" t="s">
        <v>15</v>
      </c>
      <c r="I2993">
        <v>74.63</v>
      </c>
      <c r="J2993">
        <v>45.3</v>
      </c>
      <c r="K2993">
        <v>45.3</v>
      </c>
      <c r="L2993" t="s">
        <v>21</v>
      </c>
      <c r="M2993" s="8">
        <v>0</v>
      </c>
      <c r="N2993">
        <f t="shared" si="138"/>
        <v>0</v>
      </c>
      <c r="O2993">
        <f t="shared" si="139"/>
        <v>0</v>
      </c>
      <c r="P2993">
        <f t="shared" si="140"/>
        <v>0</v>
      </c>
      <c r="U2993">
        <v>47</v>
      </c>
      <c r="V2993">
        <v>74.63</v>
      </c>
      <c r="W2993">
        <v>45.3</v>
      </c>
    </row>
    <row r="2994" spans="1:23" x14ac:dyDescent="0.35">
      <c r="A2994">
        <v>52236</v>
      </c>
      <c r="B2994" t="s">
        <v>17</v>
      </c>
      <c r="C2994">
        <v>60</v>
      </c>
      <c r="D2994">
        <v>0</v>
      </c>
      <c r="E2994">
        <v>0</v>
      </c>
      <c r="F2994" t="s">
        <v>13</v>
      </c>
      <c r="G2994" t="s">
        <v>14</v>
      </c>
      <c r="H2994" t="s">
        <v>19</v>
      </c>
      <c r="I2994">
        <v>230.78</v>
      </c>
      <c r="J2994">
        <v>40.200000000000003</v>
      </c>
      <c r="K2994">
        <v>40.200000000000003</v>
      </c>
      <c r="L2994" t="s">
        <v>21</v>
      </c>
      <c r="M2994" s="8">
        <v>0</v>
      </c>
      <c r="N2994">
        <f t="shared" si="138"/>
        <v>0</v>
      </c>
      <c r="O2994">
        <f t="shared" si="139"/>
        <v>0</v>
      </c>
      <c r="P2994">
        <f t="shared" si="140"/>
        <v>1</v>
      </c>
      <c r="U2994">
        <v>60</v>
      </c>
      <c r="V2994">
        <v>230.78</v>
      </c>
      <c r="W2994">
        <v>40.200000000000003</v>
      </c>
    </row>
    <row r="2995" spans="1:23" x14ac:dyDescent="0.35">
      <c r="A2995">
        <v>59752</v>
      </c>
      <c r="B2995" t="s">
        <v>12</v>
      </c>
      <c r="C2995">
        <v>62</v>
      </c>
      <c r="D2995">
        <v>0</v>
      </c>
      <c r="E2995">
        <v>0</v>
      </c>
      <c r="F2995" t="s">
        <v>13</v>
      </c>
      <c r="G2995" t="s">
        <v>14</v>
      </c>
      <c r="H2995" t="s">
        <v>15</v>
      </c>
      <c r="I2995">
        <v>72.5</v>
      </c>
      <c r="J2995">
        <v>22.5</v>
      </c>
      <c r="K2995">
        <v>22.5</v>
      </c>
      <c r="L2995" t="s">
        <v>16</v>
      </c>
      <c r="M2995" s="8">
        <v>0</v>
      </c>
      <c r="N2995">
        <f t="shared" si="138"/>
        <v>0</v>
      </c>
      <c r="O2995">
        <f t="shared" si="139"/>
        <v>0</v>
      </c>
      <c r="P2995">
        <f t="shared" si="140"/>
        <v>0</v>
      </c>
      <c r="U2995">
        <v>62</v>
      </c>
      <c r="V2995">
        <v>72.5</v>
      </c>
      <c r="W2995">
        <v>22.5</v>
      </c>
    </row>
    <row r="2996" spans="1:23" x14ac:dyDescent="0.35">
      <c r="A2996">
        <v>47005</v>
      </c>
      <c r="B2996" t="s">
        <v>17</v>
      </c>
      <c r="C2996">
        <v>47</v>
      </c>
      <c r="D2996">
        <v>0</v>
      </c>
      <c r="E2996">
        <v>0</v>
      </c>
      <c r="F2996" t="s">
        <v>13</v>
      </c>
      <c r="G2996" t="s">
        <v>14</v>
      </c>
      <c r="H2996" t="s">
        <v>15</v>
      </c>
      <c r="I2996">
        <v>68.48</v>
      </c>
      <c r="J2996">
        <v>21.3</v>
      </c>
      <c r="K2996">
        <v>21.3</v>
      </c>
      <c r="L2996" t="s">
        <v>21</v>
      </c>
      <c r="M2996" s="8">
        <v>0</v>
      </c>
      <c r="N2996">
        <f t="shared" si="138"/>
        <v>0</v>
      </c>
      <c r="O2996">
        <f t="shared" si="139"/>
        <v>0</v>
      </c>
      <c r="P2996">
        <f t="shared" si="140"/>
        <v>0</v>
      </c>
      <c r="U2996">
        <v>47</v>
      </c>
      <c r="V2996">
        <v>68.48</v>
      </c>
      <c r="W2996">
        <v>21.3</v>
      </c>
    </row>
    <row r="2997" spans="1:23" x14ac:dyDescent="0.35">
      <c r="A2997">
        <v>4750</v>
      </c>
      <c r="B2997" t="s">
        <v>12</v>
      </c>
      <c r="C2997">
        <v>78</v>
      </c>
      <c r="D2997">
        <v>0</v>
      </c>
      <c r="E2997">
        <v>0</v>
      </c>
      <c r="F2997" t="s">
        <v>13</v>
      </c>
      <c r="G2997" t="s">
        <v>14</v>
      </c>
      <c r="H2997" t="s">
        <v>15</v>
      </c>
      <c r="I2997">
        <v>85.03</v>
      </c>
      <c r="J2997">
        <v>26.1</v>
      </c>
      <c r="K2997">
        <v>26.1</v>
      </c>
      <c r="L2997" t="s">
        <v>16</v>
      </c>
      <c r="M2997" s="8">
        <v>0</v>
      </c>
      <c r="N2997">
        <f t="shared" si="138"/>
        <v>0</v>
      </c>
      <c r="O2997">
        <f t="shared" si="139"/>
        <v>0</v>
      </c>
      <c r="P2997">
        <f t="shared" si="140"/>
        <v>0</v>
      </c>
      <c r="U2997">
        <v>78</v>
      </c>
      <c r="V2997">
        <v>85.03</v>
      </c>
      <c r="W2997">
        <v>26.1</v>
      </c>
    </row>
    <row r="2998" spans="1:23" x14ac:dyDescent="0.35">
      <c r="A2998">
        <v>65127</v>
      </c>
      <c r="B2998" t="s">
        <v>17</v>
      </c>
      <c r="C2998">
        <v>35</v>
      </c>
      <c r="D2998">
        <v>0</v>
      </c>
      <c r="E2998">
        <v>0</v>
      </c>
      <c r="F2998" t="s">
        <v>13</v>
      </c>
      <c r="G2998" t="s">
        <v>14</v>
      </c>
      <c r="H2998" t="s">
        <v>15</v>
      </c>
      <c r="I2998">
        <v>80.760000000000005</v>
      </c>
      <c r="J2998">
        <v>28.8</v>
      </c>
      <c r="K2998">
        <v>28.8</v>
      </c>
      <c r="L2998" t="s">
        <v>22</v>
      </c>
      <c r="M2998" s="8">
        <v>0</v>
      </c>
      <c r="N2998">
        <f t="shared" si="138"/>
        <v>0</v>
      </c>
      <c r="O2998">
        <f t="shared" si="139"/>
        <v>0</v>
      </c>
      <c r="P2998">
        <f t="shared" si="140"/>
        <v>0</v>
      </c>
      <c r="U2998">
        <v>35</v>
      </c>
      <c r="V2998">
        <v>80.760000000000005</v>
      </c>
      <c r="W2998">
        <v>28.8</v>
      </c>
    </row>
    <row r="2999" spans="1:23" x14ac:dyDescent="0.35">
      <c r="A2999">
        <v>4498</v>
      </c>
      <c r="B2999" t="s">
        <v>12</v>
      </c>
      <c r="C2999">
        <v>71</v>
      </c>
      <c r="D2999">
        <v>0</v>
      </c>
      <c r="E2999">
        <v>1</v>
      </c>
      <c r="F2999" t="s">
        <v>13</v>
      </c>
      <c r="G2999" t="s">
        <v>14</v>
      </c>
      <c r="H2999" t="s">
        <v>15</v>
      </c>
      <c r="I2999">
        <v>204.98</v>
      </c>
      <c r="J2999" t="s">
        <v>20</v>
      </c>
      <c r="K2999">
        <v>28.1</v>
      </c>
      <c r="L2999" t="s">
        <v>16</v>
      </c>
      <c r="M2999" s="8">
        <v>0</v>
      </c>
      <c r="N2999">
        <f t="shared" si="138"/>
        <v>1</v>
      </c>
      <c r="O2999">
        <f t="shared" si="139"/>
        <v>0</v>
      </c>
      <c r="P2999">
        <f t="shared" si="140"/>
        <v>1</v>
      </c>
      <c r="U2999">
        <v>71</v>
      </c>
      <c r="V2999">
        <v>204.98</v>
      </c>
      <c r="W2999">
        <v>28.1</v>
      </c>
    </row>
    <row r="3000" spans="1:23" x14ac:dyDescent="0.35">
      <c r="A3000">
        <v>32203</v>
      </c>
      <c r="B3000" t="s">
        <v>17</v>
      </c>
      <c r="C3000">
        <v>57</v>
      </c>
      <c r="D3000">
        <v>0</v>
      </c>
      <c r="E3000">
        <v>0</v>
      </c>
      <c r="F3000" t="s">
        <v>13</v>
      </c>
      <c r="G3000" t="s">
        <v>18</v>
      </c>
      <c r="H3000" t="s">
        <v>19</v>
      </c>
      <c r="I3000">
        <v>95.36</v>
      </c>
      <c r="J3000">
        <v>32.4</v>
      </c>
      <c r="K3000">
        <v>32.4</v>
      </c>
      <c r="L3000" t="s">
        <v>16</v>
      </c>
      <c r="M3000" s="8">
        <v>0</v>
      </c>
      <c r="N3000">
        <f t="shared" si="138"/>
        <v>0</v>
      </c>
      <c r="O3000">
        <f t="shared" si="139"/>
        <v>0</v>
      </c>
      <c r="P3000">
        <f t="shared" si="140"/>
        <v>0</v>
      </c>
      <c r="U3000">
        <v>57</v>
      </c>
      <c r="V3000">
        <v>95.36</v>
      </c>
      <c r="W3000">
        <v>32.4</v>
      </c>
    </row>
    <row r="3001" spans="1:23" x14ac:dyDescent="0.35">
      <c r="A3001">
        <v>27436</v>
      </c>
      <c r="B3001" t="s">
        <v>12</v>
      </c>
      <c r="C3001">
        <v>12</v>
      </c>
      <c r="D3001">
        <v>0</v>
      </c>
      <c r="E3001">
        <v>0</v>
      </c>
      <c r="F3001" t="s">
        <v>23</v>
      </c>
      <c r="G3001" t="s">
        <v>26</v>
      </c>
      <c r="H3001" t="s">
        <v>15</v>
      </c>
      <c r="I3001">
        <v>110.33</v>
      </c>
      <c r="J3001">
        <v>20.399999999999999</v>
      </c>
      <c r="K3001">
        <v>20.399999999999999</v>
      </c>
      <c r="L3001" t="s">
        <v>24</v>
      </c>
      <c r="M3001" s="8">
        <v>0</v>
      </c>
      <c r="N3001">
        <f t="shared" si="138"/>
        <v>0</v>
      </c>
      <c r="O3001">
        <f t="shared" si="139"/>
        <v>0</v>
      </c>
      <c r="P3001">
        <f t="shared" si="140"/>
        <v>0</v>
      </c>
      <c r="U3001">
        <v>12</v>
      </c>
      <c r="V3001">
        <v>110.33</v>
      </c>
      <c r="W3001">
        <v>20.399999999999999</v>
      </c>
    </row>
    <row r="3002" spans="1:23" x14ac:dyDescent="0.35">
      <c r="A3002">
        <v>34999</v>
      </c>
      <c r="B3002" t="s">
        <v>12</v>
      </c>
      <c r="C3002">
        <v>26</v>
      </c>
      <c r="D3002">
        <v>0</v>
      </c>
      <c r="E3002">
        <v>0</v>
      </c>
      <c r="F3002" t="s">
        <v>13</v>
      </c>
      <c r="G3002" t="s">
        <v>14</v>
      </c>
      <c r="H3002" t="s">
        <v>15</v>
      </c>
      <c r="I3002">
        <v>89.18</v>
      </c>
      <c r="J3002">
        <v>25.9</v>
      </c>
      <c r="K3002">
        <v>25.9</v>
      </c>
      <c r="L3002" t="s">
        <v>16</v>
      </c>
      <c r="M3002" s="8">
        <v>0</v>
      </c>
      <c r="N3002">
        <f t="shared" si="138"/>
        <v>0</v>
      </c>
      <c r="O3002">
        <f t="shared" si="139"/>
        <v>0</v>
      </c>
      <c r="P3002">
        <f t="shared" si="140"/>
        <v>0</v>
      </c>
      <c r="U3002">
        <v>26</v>
      </c>
      <c r="V3002">
        <v>89.18</v>
      </c>
      <c r="W3002">
        <v>25.9</v>
      </c>
    </row>
    <row r="3003" spans="1:23" x14ac:dyDescent="0.35">
      <c r="A3003">
        <v>4213</v>
      </c>
      <c r="B3003" t="s">
        <v>12</v>
      </c>
      <c r="C3003">
        <v>33</v>
      </c>
      <c r="D3003">
        <v>0</v>
      </c>
      <c r="E3003">
        <v>0</v>
      </c>
      <c r="F3003" t="s">
        <v>23</v>
      </c>
      <c r="G3003" t="s">
        <v>18</v>
      </c>
      <c r="H3003" t="s">
        <v>19</v>
      </c>
      <c r="I3003">
        <v>91.53</v>
      </c>
      <c r="J3003">
        <v>38.799999999999997</v>
      </c>
      <c r="K3003">
        <v>38.799999999999997</v>
      </c>
      <c r="L3003" t="s">
        <v>16</v>
      </c>
      <c r="M3003" s="8">
        <v>0</v>
      </c>
      <c r="N3003">
        <f t="shared" si="138"/>
        <v>0</v>
      </c>
      <c r="O3003">
        <f t="shared" si="139"/>
        <v>0</v>
      </c>
      <c r="P3003">
        <f t="shared" si="140"/>
        <v>0</v>
      </c>
      <c r="U3003">
        <v>33</v>
      </c>
      <c r="V3003">
        <v>91.53</v>
      </c>
      <c r="W3003">
        <v>38.799999999999997</v>
      </c>
    </row>
    <row r="3004" spans="1:23" x14ac:dyDescent="0.35">
      <c r="A3004">
        <v>71669</v>
      </c>
      <c r="B3004" t="s">
        <v>12</v>
      </c>
      <c r="C3004">
        <v>60</v>
      </c>
      <c r="D3004">
        <v>0</v>
      </c>
      <c r="E3004">
        <v>0</v>
      </c>
      <c r="F3004" t="s">
        <v>13</v>
      </c>
      <c r="G3004" t="s">
        <v>14</v>
      </c>
      <c r="H3004" t="s">
        <v>19</v>
      </c>
      <c r="I3004">
        <v>65.16</v>
      </c>
      <c r="J3004">
        <v>30.8</v>
      </c>
      <c r="K3004">
        <v>30.8</v>
      </c>
      <c r="L3004" t="s">
        <v>21</v>
      </c>
      <c r="M3004" s="8">
        <v>0</v>
      </c>
      <c r="N3004">
        <f t="shared" si="138"/>
        <v>0</v>
      </c>
      <c r="O3004">
        <f t="shared" si="139"/>
        <v>0</v>
      </c>
      <c r="P3004">
        <f t="shared" si="140"/>
        <v>0</v>
      </c>
      <c r="U3004">
        <v>60</v>
      </c>
      <c r="V3004">
        <v>65.16</v>
      </c>
      <c r="W3004">
        <v>30.8</v>
      </c>
    </row>
    <row r="3005" spans="1:23" x14ac:dyDescent="0.35">
      <c r="A3005">
        <v>36803</v>
      </c>
      <c r="B3005" t="s">
        <v>17</v>
      </c>
      <c r="C3005">
        <v>35</v>
      </c>
      <c r="D3005">
        <v>0</v>
      </c>
      <c r="E3005">
        <v>0</v>
      </c>
      <c r="F3005" t="s">
        <v>23</v>
      </c>
      <c r="G3005" t="s">
        <v>14</v>
      </c>
      <c r="H3005" t="s">
        <v>19</v>
      </c>
      <c r="I3005">
        <v>74.53</v>
      </c>
      <c r="J3005">
        <v>24.6</v>
      </c>
      <c r="K3005">
        <v>24.6</v>
      </c>
      <c r="L3005" t="s">
        <v>21</v>
      </c>
      <c r="M3005" s="8">
        <v>0</v>
      </c>
      <c r="N3005">
        <f t="shared" si="138"/>
        <v>0</v>
      </c>
      <c r="O3005">
        <f t="shared" si="139"/>
        <v>0</v>
      </c>
      <c r="P3005">
        <f t="shared" si="140"/>
        <v>0</v>
      </c>
      <c r="U3005">
        <v>35</v>
      </c>
      <c r="V3005">
        <v>74.53</v>
      </c>
      <c r="W3005">
        <v>24.6</v>
      </c>
    </row>
    <row r="3006" spans="1:23" x14ac:dyDescent="0.35">
      <c r="A3006">
        <v>17725</v>
      </c>
      <c r="B3006" t="s">
        <v>17</v>
      </c>
      <c r="C3006">
        <v>10</v>
      </c>
      <c r="D3006">
        <v>0</v>
      </c>
      <c r="E3006">
        <v>0</v>
      </c>
      <c r="F3006" t="s">
        <v>23</v>
      </c>
      <c r="G3006" t="s">
        <v>26</v>
      </c>
      <c r="H3006" t="s">
        <v>19</v>
      </c>
      <c r="I3006">
        <v>93.29</v>
      </c>
      <c r="J3006">
        <v>20.6</v>
      </c>
      <c r="K3006">
        <v>20.6</v>
      </c>
      <c r="L3006" t="s">
        <v>24</v>
      </c>
      <c r="M3006" s="8">
        <v>0</v>
      </c>
      <c r="N3006">
        <f t="shared" si="138"/>
        <v>0</v>
      </c>
      <c r="O3006">
        <f t="shared" si="139"/>
        <v>0</v>
      </c>
      <c r="P3006">
        <f t="shared" si="140"/>
        <v>0</v>
      </c>
      <c r="U3006">
        <v>10</v>
      </c>
      <c r="V3006">
        <v>93.29</v>
      </c>
      <c r="W3006">
        <v>20.6</v>
      </c>
    </row>
    <row r="3007" spans="1:23" x14ac:dyDescent="0.35">
      <c r="A3007">
        <v>57983</v>
      </c>
      <c r="B3007" t="s">
        <v>12</v>
      </c>
      <c r="C3007">
        <v>50</v>
      </c>
      <c r="D3007">
        <v>0</v>
      </c>
      <c r="E3007">
        <v>0</v>
      </c>
      <c r="F3007" t="s">
        <v>13</v>
      </c>
      <c r="G3007" t="s">
        <v>25</v>
      </c>
      <c r="H3007" t="s">
        <v>15</v>
      </c>
      <c r="I3007">
        <v>227.89</v>
      </c>
      <c r="J3007">
        <v>38.799999999999997</v>
      </c>
      <c r="K3007">
        <v>38.799999999999997</v>
      </c>
      <c r="L3007" t="s">
        <v>16</v>
      </c>
      <c r="M3007" s="8">
        <v>0</v>
      </c>
      <c r="N3007">
        <f t="shared" si="138"/>
        <v>0</v>
      </c>
      <c r="O3007">
        <f t="shared" si="139"/>
        <v>0</v>
      </c>
      <c r="P3007">
        <f t="shared" si="140"/>
        <v>1</v>
      </c>
      <c r="U3007">
        <v>50</v>
      </c>
      <c r="V3007">
        <v>227.89</v>
      </c>
      <c r="W3007">
        <v>38.799999999999997</v>
      </c>
    </row>
    <row r="3008" spans="1:23" x14ac:dyDescent="0.35">
      <c r="A3008">
        <v>68089</v>
      </c>
      <c r="B3008" t="s">
        <v>17</v>
      </c>
      <c r="C3008">
        <v>44</v>
      </c>
      <c r="D3008">
        <v>0</v>
      </c>
      <c r="E3008">
        <v>0</v>
      </c>
      <c r="F3008" t="s">
        <v>13</v>
      </c>
      <c r="G3008" t="s">
        <v>14</v>
      </c>
      <c r="H3008" t="s">
        <v>15</v>
      </c>
      <c r="I3008">
        <v>121.46</v>
      </c>
      <c r="J3008">
        <v>40.4</v>
      </c>
      <c r="K3008">
        <v>40.4</v>
      </c>
      <c r="L3008" t="s">
        <v>24</v>
      </c>
      <c r="M3008" s="8">
        <v>0</v>
      </c>
      <c r="N3008">
        <f t="shared" si="138"/>
        <v>0</v>
      </c>
      <c r="O3008">
        <f t="shared" si="139"/>
        <v>0</v>
      </c>
      <c r="P3008">
        <f t="shared" si="140"/>
        <v>0</v>
      </c>
      <c r="U3008">
        <v>44</v>
      </c>
      <c r="V3008">
        <v>121.46</v>
      </c>
      <c r="W3008">
        <v>40.4</v>
      </c>
    </row>
    <row r="3009" spans="1:23" x14ac:dyDescent="0.35">
      <c r="A3009">
        <v>3135</v>
      </c>
      <c r="B3009" t="s">
        <v>17</v>
      </c>
      <c r="C3009">
        <v>73</v>
      </c>
      <c r="D3009">
        <v>0</v>
      </c>
      <c r="E3009">
        <v>0</v>
      </c>
      <c r="F3009" t="s">
        <v>23</v>
      </c>
      <c r="G3009" t="s">
        <v>18</v>
      </c>
      <c r="H3009" t="s">
        <v>19</v>
      </c>
      <c r="I3009">
        <v>69.349999999999994</v>
      </c>
      <c r="J3009" t="s">
        <v>20</v>
      </c>
      <c r="K3009">
        <v>28.1</v>
      </c>
      <c r="L3009" t="s">
        <v>21</v>
      </c>
      <c r="M3009" s="8">
        <v>0</v>
      </c>
      <c r="N3009">
        <f t="shared" si="138"/>
        <v>1</v>
      </c>
      <c r="O3009">
        <f t="shared" si="139"/>
        <v>0</v>
      </c>
      <c r="P3009">
        <f t="shared" si="140"/>
        <v>0</v>
      </c>
      <c r="U3009">
        <v>73</v>
      </c>
      <c r="V3009">
        <v>69.349999999999994</v>
      </c>
      <c r="W3009">
        <v>28.1</v>
      </c>
    </row>
    <row r="3010" spans="1:23" x14ac:dyDescent="0.35">
      <c r="A3010">
        <v>563</v>
      </c>
      <c r="B3010" t="s">
        <v>17</v>
      </c>
      <c r="C3010">
        <v>41</v>
      </c>
      <c r="D3010">
        <v>0</v>
      </c>
      <c r="E3010">
        <v>0</v>
      </c>
      <c r="F3010" t="s">
        <v>13</v>
      </c>
      <c r="G3010" t="s">
        <v>14</v>
      </c>
      <c r="H3010" t="s">
        <v>19</v>
      </c>
      <c r="I3010">
        <v>216.71</v>
      </c>
      <c r="J3010">
        <v>36.200000000000003</v>
      </c>
      <c r="K3010">
        <v>36.200000000000003</v>
      </c>
      <c r="L3010" t="s">
        <v>21</v>
      </c>
      <c r="M3010" s="8">
        <v>0</v>
      </c>
      <c r="N3010">
        <f t="shared" si="138"/>
        <v>0</v>
      </c>
      <c r="O3010">
        <f t="shared" si="139"/>
        <v>0</v>
      </c>
      <c r="P3010">
        <f t="shared" si="140"/>
        <v>1</v>
      </c>
      <c r="U3010">
        <v>41</v>
      </c>
      <c r="V3010">
        <v>216.71</v>
      </c>
      <c r="W3010">
        <v>36.200000000000003</v>
      </c>
    </row>
    <row r="3011" spans="1:23" x14ac:dyDescent="0.35">
      <c r="A3011">
        <v>19364</v>
      </c>
      <c r="B3011" t="s">
        <v>17</v>
      </c>
      <c r="C3011">
        <v>7</v>
      </c>
      <c r="D3011">
        <v>0</v>
      </c>
      <c r="E3011">
        <v>0</v>
      </c>
      <c r="F3011" t="s">
        <v>23</v>
      </c>
      <c r="G3011" t="s">
        <v>26</v>
      </c>
      <c r="H3011" t="s">
        <v>19</v>
      </c>
      <c r="I3011">
        <v>74.959999999999994</v>
      </c>
      <c r="J3011">
        <v>18.8</v>
      </c>
      <c r="K3011">
        <v>18.8</v>
      </c>
      <c r="L3011" t="s">
        <v>24</v>
      </c>
      <c r="M3011" s="8">
        <v>0</v>
      </c>
      <c r="N3011">
        <f t="shared" ref="N3011:N3074" si="141">IF(OR(J3011&gt;47.5,J3011&lt;9.1),1,0)</f>
        <v>0</v>
      </c>
      <c r="O3011">
        <f t="shared" ref="O3011:O3074" si="142">IF(OR(C3011&lt;-29,C3011&gt;115),1,0)</f>
        <v>0</v>
      </c>
      <c r="P3011">
        <f t="shared" ref="P3011:P3074" si="143">IF(OR(I3011&lt;21.98,I3011&gt;169.36),1,0)</f>
        <v>0</v>
      </c>
      <c r="U3011">
        <v>7</v>
      </c>
      <c r="V3011">
        <v>74.959999999999994</v>
      </c>
      <c r="W3011">
        <v>18.8</v>
      </c>
    </row>
    <row r="3012" spans="1:23" x14ac:dyDescent="0.35">
      <c r="A3012">
        <v>34590</v>
      </c>
      <c r="B3012" t="s">
        <v>12</v>
      </c>
      <c r="C3012">
        <v>45</v>
      </c>
      <c r="D3012">
        <v>0</v>
      </c>
      <c r="E3012">
        <v>0</v>
      </c>
      <c r="F3012" t="s">
        <v>13</v>
      </c>
      <c r="G3012" t="s">
        <v>18</v>
      </c>
      <c r="H3012" t="s">
        <v>19</v>
      </c>
      <c r="I3012">
        <v>75.25</v>
      </c>
      <c r="J3012">
        <v>27.6</v>
      </c>
      <c r="K3012">
        <v>27.6</v>
      </c>
      <c r="L3012" t="s">
        <v>22</v>
      </c>
      <c r="M3012" s="8">
        <v>0</v>
      </c>
      <c r="N3012">
        <f t="shared" si="141"/>
        <v>0</v>
      </c>
      <c r="O3012">
        <f t="shared" si="142"/>
        <v>0</v>
      </c>
      <c r="P3012">
        <f t="shared" si="143"/>
        <v>0</v>
      </c>
      <c r="U3012">
        <v>45</v>
      </c>
      <c r="V3012">
        <v>75.25</v>
      </c>
      <c r="W3012">
        <v>27.6</v>
      </c>
    </row>
    <row r="3013" spans="1:23" x14ac:dyDescent="0.35">
      <c r="A3013">
        <v>55459</v>
      </c>
      <c r="B3013" t="s">
        <v>17</v>
      </c>
      <c r="C3013">
        <v>60</v>
      </c>
      <c r="D3013">
        <v>0</v>
      </c>
      <c r="E3013">
        <v>0</v>
      </c>
      <c r="F3013" t="s">
        <v>23</v>
      </c>
      <c r="G3013" t="s">
        <v>14</v>
      </c>
      <c r="H3013" t="s">
        <v>19</v>
      </c>
      <c r="I3013">
        <v>91.82</v>
      </c>
      <c r="J3013">
        <v>28.3</v>
      </c>
      <c r="K3013">
        <v>28.3</v>
      </c>
      <c r="L3013" t="s">
        <v>16</v>
      </c>
      <c r="M3013" s="8">
        <v>0</v>
      </c>
      <c r="N3013">
        <f t="shared" si="141"/>
        <v>0</v>
      </c>
      <c r="O3013">
        <f t="shared" si="142"/>
        <v>0</v>
      </c>
      <c r="P3013">
        <f t="shared" si="143"/>
        <v>0</v>
      </c>
      <c r="U3013">
        <v>60</v>
      </c>
      <c r="V3013">
        <v>91.82</v>
      </c>
      <c r="W3013">
        <v>28.3</v>
      </c>
    </row>
    <row r="3014" spans="1:23" x14ac:dyDescent="0.35">
      <c r="A3014">
        <v>38724</v>
      </c>
      <c r="B3014" t="s">
        <v>17</v>
      </c>
      <c r="C3014">
        <v>49</v>
      </c>
      <c r="D3014">
        <v>1</v>
      </c>
      <c r="E3014">
        <v>0</v>
      </c>
      <c r="F3014" t="s">
        <v>13</v>
      </c>
      <c r="G3014" t="s">
        <v>25</v>
      </c>
      <c r="H3014" t="s">
        <v>15</v>
      </c>
      <c r="I3014">
        <v>56.37</v>
      </c>
      <c r="J3014">
        <v>39.4</v>
      </c>
      <c r="K3014">
        <v>39.4</v>
      </c>
      <c r="L3014" t="s">
        <v>22</v>
      </c>
      <c r="M3014" s="8">
        <v>0</v>
      </c>
      <c r="N3014">
        <f t="shared" si="141"/>
        <v>0</v>
      </c>
      <c r="O3014">
        <f t="shared" si="142"/>
        <v>0</v>
      </c>
      <c r="P3014">
        <f t="shared" si="143"/>
        <v>0</v>
      </c>
      <c r="U3014">
        <v>49</v>
      </c>
      <c r="V3014">
        <v>56.37</v>
      </c>
      <c r="W3014">
        <v>39.4</v>
      </c>
    </row>
    <row r="3015" spans="1:23" x14ac:dyDescent="0.35">
      <c r="A3015">
        <v>52968</v>
      </c>
      <c r="B3015" t="s">
        <v>17</v>
      </c>
      <c r="C3015">
        <v>45</v>
      </c>
      <c r="D3015">
        <v>0</v>
      </c>
      <c r="E3015">
        <v>0</v>
      </c>
      <c r="F3015" t="s">
        <v>13</v>
      </c>
      <c r="G3015" t="s">
        <v>18</v>
      </c>
      <c r="H3015" t="s">
        <v>19</v>
      </c>
      <c r="I3015">
        <v>149.15</v>
      </c>
      <c r="J3015">
        <v>33.5</v>
      </c>
      <c r="K3015">
        <v>33.5</v>
      </c>
      <c r="L3015" t="s">
        <v>24</v>
      </c>
      <c r="M3015" s="8">
        <v>0</v>
      </c>
      <c r="N3015">
        <f t="shared" si="141"/>
        <v>0</v>
      </c>
      <c r="O3015">
        <f t="shared" si="142"/>
        <v>0</v>
      </c>
      <c r="P3015">
        <f t="shared" si="143"/>
        <v>0</v>
      </c>
      <c r="U3015">
        <v>45</v>
      </c>
      <c r="V3015">
        <v>149.15</v>
      </c>
      <c r="W3015">
        <v>33.5</v>
      </c>
    </row>
    <row r="3016" spans="1:23" x14ac:dyDescent="0.35">
      <c r="A3016">
        <v>35716</v>
      </c>
      <c r="B3016" t="s">
        <v>17</v>
      </c>
      <c r="C3016">
        <v>55</v>
      </c>
      <c r="D3016">
        <v>1</v>
      </c>
      <c r="E3016">
        <v>0</v>
      </c>
      <c r="F3016" t="s">
        <v>13</v>
      </c>
      <c r="G3016" t="s">
        <v>14</v>
      </c>
      <c r="H3016" t="s">
        <v>15</v>
      </c>
      <c r="I3016">
        <v>202.67</v>
      </c>
      <c r="J3016">
        <v>40.4</v>
      </c>
      <c r="K3016">
        <v>40.4</v>
      </c>
      <c r="L3016" t="s">
        <v>16</v>
      </c>
      <c r="M3016" s="8">
        <v>0</v>
      </c>
      <c r="N3016">
        <f t="shared" si="141"/>
        <v>0</v>
      </c>
      <c r="O3016">
        <f t="shared" si="142"/>
        <v>0</v>
      </c>
      <c r="P3016">
        <f t="shared" si="143"/>
        <v>1</v>
      </c>
      <c r="U3016">
        <v>55</v>
      </c>
      <c r="V3016">
        <v>202.67</v>
      </c>
      <c r="W3016">
        <v>40.4</v>
      </c>
    </row>
    <row r="3017" spans="1:23" x14ac:dyDescent="0.35">
      <c r="A3017">
        <v>51421</v>
      </c>
      <c r="B3017" t="s">
        <v>17</v>
      </c>
      <c r="C3017">
        <v>54</v>
      </c>
      <c r="D3017">
        <v>0</v>
      </c>
      <c r="E3017">
        <v>0</v>
      </c>
      <c r="F3017" t="s">
        <v>13</v>
      </c>
      <c r="G3017" t="s">
        <v>14</v>
      </c>
      <c r="H3017" t="s">
        <v>19</v>
      </c>
      <c r="I3017">
        <v>65.38</v>
      </c>
      <c r="J3017">
        <v>25.9</v>
      </c>
      <c r="K3017">
        <v>25.9</v>
      </c>
      <c r="L3017" t="s">
        <v>24</v>
      </c>
      <c r="M3017" s="8">
        <v>0</v>
      </c>
      <c r="N3017">
        <f t="shared" si="141"/>
        <v>0</v>
      </c>
      <c r="O3017">
        <f t="shared" si="142"/>
        <v>0</v>
      </c>
      <c r="P3017">
        <f t="shared" si="143"/>
        <v>0</v>
      </c>
      <c r="U3017">
        <v>54</v>
      </c>
      <c r="V3017">
        <v>65.38</v>
      </c>
      <c r="W3017">
        <v>25.9</v>
      </c>
    </row>
    <row r="3018" spans="1:23" x14ac:dyDescent="0.35">
      <c r="A3018">
        <v>72525</v>
      </c>
      <c r="B3018" t="s">
        <v>17</v>
      </c>
      <c r="C3018">
        <v>39</v>
      </c>
      <c r="D3018">
        <v>0</v>
      </c>
      <c r="E3018">
        <v>0</v>
      </c>
      <c r="F3018" t="s">
        <v>13</v>
      </c>
      <c r="G3018" t="s">
        <v>14</v>
      </c>
      <c r="H3018" t="s">
        <v>15</v>
      </c>
      <c r="I3018">
        <v>90.31</v>
      </c>
      <c r="J3018">
        <v>27.6</v>
      </c>
      <c r="K3018">
        <v>27.6</v>
      </c>
      <c r="L3018" t="s">
        <v>22</v>
      </c>
      <c r="M3018" s="8">
        <v>0</v>
      </c>
      <c r="N3018">
        <f t="shared" si="141"/>
        <v>0</v>
      </c>
      <c r="O3018">
        <f t="shared" si="142"/>
        <v>0</v>
      </c>
      <c r="P3018">
        <f t="shared" si="143"/>
        <v>0</v>
      </c>
      <c r="U3018">
        <v>39</v>
      </c>
      <c r="V3018">
        <v>90.31</v>
      </c>
      <c r="W3018">
        <v>27.6</v>
      </c>
    </row>
    <row r="3019" spans="1:23" x14ac:dyDescent="0.35">
      <c r="A3019">
        <v>33009</v>
      </c>
      <c r="B3019" t="s">
        <v>12</v>
      </c>
      <c r="C3019">
        <v>76</v>
      </c>
      <c r="D3019">
        <v>0</v>
      </c>
      <c r="E3019">
        <v>0</v>
      </c>
      <c r="F3019" t="s">
        <v>13</v>
      </c>
      <c r="G3019" t="s">
        <v>18</v>
      </c>
      <c r="H3019" t="s">
        <v>19</v>
      </c>
      <c r="I3019">
        <v>221.8</v>
      </c>
      <c r="J3019">
        <v>44.7</v>
      </c>
      <c r="K3019">
        <v>44.7</v>
      </c>
      <c r="L3019" t="s">
        <v>16</v>
      </c>
      <c r="M3019" s="8">
        <v>0</v>
      </c>
      <c r="N3019">
        <f t="shared" si="141"/>
        <v>0</v>
      </c>
      <c r="O3019">
        <f t="shared" si="142"/>
        <v>0</v>
      </c>
      <c r="P3019">
        <f t="shared" si="143"/>
        <v>1</v>
      </c>
      <c r="U3019">
        <v>76</v>
      </c>
      <c r="V3019">
        <v>221.8</v>
      </c>
      <c r="W3019">
        <v>44.7</v>
      </c>
    </row>
    <row r="3020" spans="1:23" x14ac:dyDescent="0.35">
      <c r="A3020">
        <v>35437</v>
      </c>
      <c r="B3020" t="s">
        <v>17</v>
      </c>
      <c r="C3020">
        <v>28</v>
      </c>
      <c r="D3020">
        <v>0</v>
      </c>
      <c r="E3020">
        <v>0</v>
      </c>
      <c r="F3020" t="s">
        <v>13</v>
      </c>
      <c r="G3020" t="s">
        <v>14</v>
      </c>
      <c r="H3020" t="s">
        <v>19</v>
      </c>
      <c r="I3020">
        <v>73.39</v>
      </c>
      <c r="J3020">
        <v>30.8</v>
      </c>
      <c r="K3020">
        <v>30.8</v>
      </c>
      <c r="L3020" t="s">
        <v>24</v>
      </c>
      <c r="M3020" s="8">
        <v>0</v>
      </c>
      <c r="N3020">
        <f t="shared" si="141"/>
        <v>0</v>
      </c>
      <c r="O3020">
        <f t="shared" si="142"/>
        <v>0</v>
      </c>
      <c r="P3020">
        <f t="shared" si="143"/>
        <v>0</v>
      </c>
      <c r="U3020">
        <v>28</v>
      </c>
      <c r="V3020">
        <v>73.39</v>
      </c>
      <c r="W3020">
        <v>30.8</v>
      </c>
    </row>
    <row r="3021" spans="1:23" x14ac:dyDescent="0.35">
      <c r="A3021">
        <v>37253</v>
      </c>
      <c r="B3021" t="s">
        <v>17</v>
      </c>
      <c r="C3021">
        <v>70</v>
      </c>
      <c r="D3021">
        <v>1</v>
      </c>
      <c r="E3021">
        <v>0</v>
      </c>
      <c r="F3021" t="s">
        <v>13</v>
      </c>
      <c r="G3021" t="s">
        <v>14</v>
      </c>
      <c r="H3021" t="s">
        <v>15</v>
      </c>
      <c r="I3021">
        <v>147.12</v>
      </c>
      <c r="J3021">
        <v>22.3</v>
      </c>
      <c r="K3021">
        <v>22.3</v>
      </c>
      <c r="L3021" t="s">
        <v>16</v>
      </c>
      <c r="M3021" s="8">
        <v>0</v>
      </c>
      <c r="N3021">
        <f t="shared" si="141"/>
        <v>0</v>
      </c>
      <c r="O3021">
        <f t="shared" si="142"/>
        <v>0</v>
      </c>
      <c r="P3021">
        <f t="shared" si="143"/>
        <v>0</v>
      </c>
      <c r="U3021">
        <v>70</v>
      </c>
      <c r="V3021">
        <v>147.12</v>
      </c>
      <c r="W3021">
        <v>22.3</v>
      </c>
    </row>
    <row r="3022" spans="1:23" x14ac:dyDescent="0.35">
      <c r="A3022">
        <v>46171</v>
      </c>
      <c r="B3022" t="s">
        <v>12</v>
      </c>
      <c r="C3022">
        <v>28</v>
      </c>
      <c r="D3022">
        <v>0</v>
      </c>
      <c r="E3022">
        <v>0</v>
      </c>
      <c r="F3022" t="s">
        <v>13</v>
      </c>
      <c r="G3022" t="s">
        <v>14</v>
      </c>
      <c r="H3022" t="s">
        <v>15</v>
      </c>
      <c r="I3022">
        <v>109.85</v>
      </c>
      <c r="J3022">
        <v>27.9</v>
      </c>
      <c r="K3022">
        <v>27.9</v>
      </c>
      <c r="L3022" t="s">
        <v>24</v>
      </c>
      <c r="M3022" s="8">
        <v>0</v>
      </c>
      <c r="N3022">
        <f t="shared" si="141"/>
        <v>0</v>
      </c>
      <c r="O3022">
        <f t="shared" si="142"/>
        <v>0</v>
      </c>
      <c r="P3022">
        <f t="shared" si="143"/>
        <v>0</v>
      </c>
      <c r="U3022">
        <v>28</v>
      </c>
      <c r="V3022">
        <v>109.85</v>
      </c>
      <c r="W3022">
        <v>27.9</v>
      </c>
    </row>
    <row r="3023" spans="1:23" x14ac:dyDescent="0.35">
      <c r="A3023">
        <v>18143</v>
      </c>
      <c r="B3023" t="s">
        <v>12</v>
      </c>
      <c r="C3023">
        <v>79</v>
      </c>
      <c r="D3023">
        <v>0</v>
      </c>
      <c r="E3023">
        <v>0</v>
      </c>
      <c r="F3023" t="s">
        <v>13</v>
      </c>
      <c r="G3023" t="s">
        <v>18</v>
      </c>
      <c r="H3023" t="s">
        <v>19</v>
      </c>
      <c r="I3023">
        <v>103.21</v>
      </c>
      <c r="J3023">
        <v>22.9</v>
      </c>
      <c r="K3023">
        <v>22.9</v>
      </c>
      <c r="L3023" t="s">
        <v>16</v>
      </c>
      <c r="M3023" s="8">
        <v>0</v>
      </c>
      <c r="N3023">
        <f t="shared" si="141"/>
        <v>0</v>
      </c>
      <c r="O3023">
        <f t="shared" si="142"/>
        <v>0</v>
      </c>
      <c r="P3023">
        <f t="shared" si="143"/>
        <v>0</v>
      </c>
      <c r="U3023">
        <v>79</v>
      </c>
      <c r="V3023">
        <v>103.21</v>
      </c>
      <c r="W3023">
        <v>22.9</v>
      </c>
    </row>
    <row r="3024" spans="1:23" x14ac:dyDescent="0.35">
      <c r="A3024">
        <v>35330</v>
      </c>
      <c r="B3024" t="s">
        <v>12</v>
      </c>
      <c r="C3024">
        <v>30</v>
      </c>
      <c r="D3024">
        <v>0</v>
      </c>
      <c r="E3024">
        <v>0</v>
      </c>
      <c r="F3024" t="s">
        <v>13</v>
      </c>
      <c r="G3024" t="s">
        <v>14</v>
      </c>
      <c r="H3024" t="s">
        <v>15</v>
      </c>
      <c r="I3024">
        <v>81.25</v>
      </c>
      <c r="J3024">
        <v>27.3</v>
      </c>
      <c r="K3024">
        <v>27.3</v>
      </c>
      <c r="L3024" t="s">
        <v>22</v>
      </c>
      <c r="M3024" s="8">
        <v>0</v>
      </c>
      <c r="N3024">
        <f t="shared" si="141"/>
        <v>0</v>
      </c>
      <c r="O3024">
        <f t="shared" si="142"/>
        <v>0</v>
      </c>
      <c r="P3024">
        <f t="shared" si="143"/>
        <v>0</v>
      </c>
      <c r="U3024">
        <v>30</v>
      </c>
      <c r="V3024">
        <v>81.25</v>
      </c>
      <c r="W3024">
        <v>27.3</v>
      </c>
    </row>
    <row r="3025" spans="1:23" x14ac:dyDescent="0.35">
      <c r="A3025">
        <v>32127</v>
      </c>
      <c r="B3025" t="s">
        <v>17</v>
      </c>
      <c r="C3025">
        <v>26</v>
      </c>
      <c r="D3025">
        <v>0</v>
      </c>
      <c r="E3025">
        <v>0</v>
      </c>
      <c r="F3025" t="s">
        <v>13</v>
      </c>
      <c r="G3025" t="s">
        <v>25</v>
      </c>
      <c r="H3025" t="s">
        <v>15</v>
      </c>
      <c r="I3025">
        <v>84.69</v>
      </c>
      <c r="J3025">
        <v>25</v>
      </c>
      <c r="K3025">
        <v>25</v>
      </c>
      <c r="L3025" t="s">
        <v>21</v>
      </c>
      <c r="M3025" s="8">
        <v>0</v>
      </c>
      <c r="N3025">
        <f t="shared" si="141"/>
        <v>0</v>
      </c>
      <c r="O3025">
        <f t="shared" si="142"/>
        <v>0</v>
      </c>
      <c r="P3025">
        <f t="shared" si="143"/>
        <v>0</v>
      </c>
      <c r="U3025">
        <v>26</v>
      </c>
      <c r="V3025">
        <v>84.69</v>
      </c>
      <c r="W3025">
        <v>25</v>
      </c>
    </row>
    <row r="3026" spans="1:23" x14ac:dyDescent="0.35">
      <c r="A3026">
        <v>69834</v>
      </c>
      <c r="B3026" t="s">
        <v>17</v>
      </c>
      <c r="C3026">
        <v>57</v>
      </c>
      <c r="D3026">
        <v>0</v>
      </c>
      <c r="E3026">
        <v>0</v>
      </c>
      <c r="F3026" t="s">
        <v>13</v>
      </c>
      <c r="G3026" t="s">
        <v>25</v>
      </c>
      <c r="H3026" t="s">
        <v>19</v>
      </c>
      <c r="I3026">
        <v>87.1</v>
      </c>
      <c r="J3026">
        <v>48.3</v>
      </c>
      <c r="K3026">
        <v>48.3</v>
      </c>
      <c r="L3026" t="s">
        <v>22</v>
      </c>
      <c r="M3026" s="8">
        <v>0</v>
      </c>
      <c r="N3026">
        <f t="shared" si="141"/>
        <v>1</v>
      </c>
      <c r="O3026">
        <f t="shared" si="142"/>
        <v>0</v>
      </c>
      <c r="P3026">
        <f t="shared" si="143"/>
        <v>0</v>
      </c>
      <c r="U3026">
        <v>57</v>
      </c>
      <c r="V3026">
        <v>87.1</v>
      </c>
      <c r="W3026">
        <v>48.3</v>
      </c>
    </row>
    <row r="3027" spans="1:23" x14ac:dyDescent="0.35">
      <c r="A3027">
        <v>56311</v>
      </c>
      <c r="B3027" t="s">
        <v>17</v>
      </c>
      <c r="C3027">
        <v>16</v>
      </c>
      <c r="D3027">
        <v>0</v>
      </c>
      <c r="E3027">
        <v>0</v>
      </c>
      <c r="F3027" t="s">
        <v>23</v>
      </c>
      <c r="G3027" t="s">
        <v>14</v>
      </c>
      <c r="H3027" t="s">
        <v>19</v>
      </c>
      <c r="I3027">
        <v>81.92</v>
      </c>
      <c r="J3027">
        <v>22.7</v>
      </c>
      <c r="K3027">
        <v>22.7</v>
      </c>
      <c r="L3027" t="s">
        <v>24</v>
      </c>
      <c r="M3027" s="8">
        <v>0</v>
      </c>
      <c r="N3027">
        <f t="shared" si="141"/>
        <v>0</v>
      </c>
      <c r="O3027">
        <f t="shared" si="142"/>
        <v>0</v>
      </c>
      <c r="P3027">
        <f t="shared" si="143"/>
        <v>0</v>
      </c>
      <c r="U3027">
        <v>16</v>
      </c>
      <c r="V3027">
        <v>81.92</v>
      </c>
      <c r="W3027">
        <v>22.7</v>
      </c>
    </row>
    <row r="3028" spans="1:23" x14ac:dyDescent="0.35">
      <c r="A3028">
        <v>13439</v>
      </c>
      <c r="B3028" t="s">
        <v>12</v>
      </c>
      <c r="C3028">
        <v>40</v>
      </c>
      <c r="D3028">
        <v>1</v>
      </c>
      <c r="E3028">
        <v>0</v>
      </c>
      <c r="F3028" t="s">
        <v>13</v>
      </c>
      <c r="G3028" t="s">
        <v>14</v>
      </c>
      <c r="H3028" t="s">
        <v>15</v>
      </c>
      <c r="I3028">
        <v>90.91</v>
      </c>
      <c r="J3028">
        <v>39.1</v>
      </c>
      <c r="K3028">
        <v>39.1</v>
      </c>
      <c r="L3028" t="s">
        <v>24</v>
      </c>
      <c r="M3028" s="8">
        <v>0</v>
      </c>
      <c r="N3028">
        <f t="shared" si="141"/>
        <v>0</v>
      </c>
      <c r="O3028">
        <f t="shared" si="142"/>
        <v>0</v>
      </c>
      <c r="P3028">
        <f t="shared" si="143"/>
        <v>0</v>
      </c>
      <c r="U3028">
        <v>40</v>
      </c>
      <c r="V3028">
        <v>90.91</v>
      </c>
      <c r="W3028">
        <v>39.1</v>
      </c>
    </row>
    <row r="3029" spans="1:23" x14ac:dyDescent="0.35">
      <c r="A3029">
        <v>36366</v>
      </c>
      <c r="B3029" t="s">
        <v>12</v>
      </c>
      <c r="C3029">
        <v>77</v>
      </c>
      <c r="D3029">
        <v>0</v>
      </c>
      <c r="E3029">
        <v>0</v>
      </c>
      <c r="F3029" t="s">
        <v>13</v>
      </c>
      <c r="G3029" t="s">
        <v>25</v>
      </c>
      <c r="H3029" t="s">
        <v>15</v>
      </c>
      <c r="I3029">
        <v>64.400000000000006</v>
      </c>
      <c r="J3029">
        <v>27.8</v>
      </c>
      <c r="K3029">
        <v>27.8</v>
      </c>
      <c r="L3029" t="s">
        <v>21</v>
      </c>
      <c r="M3029" s="8">
        <v>0</v>
      </c>
      <c r="N3029">
        <f t="shared" si="141"/>
        <v>0</v>
      </c>
      <c r="O3029">
        <f t="shared" si="142"/>
        <v>0</v>
      </c>
      <c r="P3029">
        <f t="shared" si="143"/>
        <v>0</v>
      </c>
      <c r="U3029">
        <v>77</v>
      </c>
      <c r="V3029">
        <v>64.400000000000006</v>
      </c>
      <c r="W3029">
        <v>27.8</v>
      </c>
    </row>
    <row r="3030" spans="1:23" x14ac:dyDescent="0.35">
      <c r="A3030">
        <v>13111</v>
      </c>
      <c r="B3030" t="s">
        <v>17</v>
      </c>
      <c r="C3030">
        <v>67</v>
      </c>
      <c r="D3030">
        <v>1</v>
      </c>
      <c r="E3030">
        <v>0</v>
      </c>
      <c r="F3030" t="s">
        <v>13</v>
      </c>
      <c r="G3030" t="s">
        <v>14</v>
      </c>
      <c r="H3030" t="s">
        <v>19</v>
      </c>
      <c r="I3030">
        <v>85.48</v>
      </c>
      <c r="J3030" t="s">
        <v>20</v>
      </c>
      <c r="K3030">
        <v>28.1</v>
      </c>
      <c r="L3030" t="s">
        <v>22</v>
      </c>
      <c r="M3030" s="8">
        <v>0</v>
      </c>
      <c r="N3030">
        <f t="shared" si="141"/>
        <v>1</v>
      </c>
      <c r="O3030">
        <f t="shared" si="142"/>
        <v>0</v>
      </c>
      <c r="P3030">
        <f t="shared" si="143"/>
        <v>0</v>
      </c>
      <c r="U3030">
        <v>67</v>
      </c>
      <c r="V3030">
        <v>85.48</v>
      </c>
      <c r="W3030">
        <v>28.1</v>
      </c>
    </row>
    <row r="3031" spans="1:23" x14ac:dyDescent="0.35">
      <c r="A3031">
        <v>28932</v>
      </c>
      <c r="B3031" t="s">
        <v>17</v>
      </c>
      <c r="C3031">
        <v>36</v>
      </c>
      <c r="D3031">
        <v>0</v>
      </c>
      <c r="E3031">
        <v>0</v>
      </c>
      <c r="F3031" t="s">
        <v>13</v>
      </c>
      <c r="G3031" t="s">
        <v>14</v>
      </c>
      <c r="H3031" t="s">
        <v>19</v>
      </c>
      <c r="I3031">
        <v>67.290000000000006</v>
      </c>
      <c r="J3031">
        <v>36.700000000000003</v>
      </c>
      <c r="K3031">
        <v>36.700000000000003</v>
      </c>
      <c r="L3031" t="s">
        <v>16</v>
      </c>
      <c r="M3031" s="8">
        <v>0</v>
      </c>
      <c r="N3031">
        <f t="shared" si="141"/>
        <v>0</v>
      </c>
      <c r="O3031">
        <f t="shared" si="142"/>
        <v>0</v>
      </c>
      <c r="P3031">
        <f t="shared" si="143"/>
        <v>0</v>
      </c>
      <c r="U3031">
        <v>36</v>
      </c>
      <c r="V3031">
        <v>67.290000000000006</v>
      </c>
      <c r="W3031">
        <v>36.700000000000003</v>
      </c>
    </row>
    <row r="3032" spans="1:23" x14ac:dyDescent="0.35">
      <c r="A3032">
        <v>67521</v>
      </c>
      <c r="B3032" t="s">
        <v>17</v>
      </c>
      <c r="C3032">
        <v>40</v>
      </c>
      <c r="D3032">
        <v>1</v>
      </c>
      <c r="E3032">
        <v>0</v>
      </c>
      <c r="F3032" t="s">
        <v>13</v>
      </c>
      <c r="G3032" t="s">
        <v>14</v>
      </c>
      <c r="H3032" t="s">
        <v>15</v>
      </c>
      <c r="I3032">
        <v>124.48</v>
      </c>
      <c r="J3032">
        <v>38.5</v>
      </c>
      <c r="K3032">
        <v>38.5</v>
      </c>
      <c r="L3032" t="s">
        <v>24</v>
      </c>
      <c r="M3032" s="8">
        <v>0</v>
      </c>
      <c r="N3032">
        <f t="shared" si="141"/>
        <v>0</v>
      </c>
      <c r="O3032">
        <f t="shared" si="142"/>
        <v>0</v>
      </c>
      <c r="P3032">
        <f t="shared" si="143"/>
        <v>0</v>
      </c>
      <c r="U3032">
        <v>40</v>
      </c>
      <c r="V3032">
        <v>124.48</v>
      </c>
      <c r="W3032">
        <v>38.5</v>
      </c>
    </row>
    <row r="3033" spans="1:23" x14ac:dyDescent="0.35">
      <c r="A3033">
        <v>65688</v>
      </c>
      <c r="B3033" t="s">
        <v>12</v>
      </c>
      <c r="C3033">
        <v>2</v>
      </c>
      <c r="D3033">
        <v>0</v>
      </c>
      <c r="E3033">
        <v>1</v>
      </c>
      <c r="F3033" t="s">
        <v>23</v>
      </c>
      <c r="G3033" t="s">
        <v>26</v>
      </c>
      <c r="H3033" t="s">
        <v>15</v>
      </c>
      <c r="I3033">
        <v>62.89</v>
      </c>
      <c r="J3033">
        <v>29.4</v>
      </c>
      <c r="K3033">
        <v>29.4</v>
      </c>
      <c r="L3033" t="s">
        <v>24</v>
      </c>
      <c r="M3033" s="8">
        <v>0</v>
      </c>
      <c r="N3033">
        <f t="shared" si="141"/>
        <v>0</v>
      </c>
      <c r="O3033">
        <f t="shared" si="142"/>
        <v>0</v>
      </c>
      <c r="P3033">
        <f t="shared" si="143"/>
        <v>0</v>
      </c>
      <c r="U3033">
        <v>2</v>
      </c>
      <c r="V3033">
        <v>62.89</v>
      </c>
      <c r="W3033">
        <v>29.4</v>
      </c>
    </row>
    <row r="3034" spans="1:23" x14ac:dyDescent="0.35">
      <c r="A3034">
        <v>58761</v>
      </c>
      <c r="B3034" t="s">
        <v>12</v>
      </c>
      <c r="C3034">
        <v>52</v>
      </c>
      <c r="D3034">
        <v>0</v>
      </c>
      <c r="E3034">
        <v>0</v>
      </c>
      <c r="F3034" t="s">
        <v>13</v>
      </c>
      <c r="G3034" t="s">
        <v>14</v>
      </c>
      <c r="H3034" t="s">
        <v>15</v>
      </c>
      <c r="I3034">
        <v>87.51</v>
      </c>
      <c r="J3034">
        <v>30.5</v>
      </c>
      <c r="K3034">
        <v>30.5</v>
      </c>
      <c r="L3034" t="s">
        <v>16</v>
      </c>
      <c r="M3034" s="8">
        <v>0</v>
      </c>
      <c r="N3034">
        <f t="shared" si="141"/>
        <v>0</v>
      </c>
      <c r="O3034">
        <f t="shared" si="142"/>
        <v>0</v>
      </c>
      <c r="P3034">
        <f t="shared" si="143"/>
        <v>0</v>
      </c>
      <c r="U3034">
        <v>52</v>
      </c>
      <c r="V3034">
        <v>87.51</v>
      </c>
      <c r="W3034">
        <v>30.5</v>
      </c>
    </row>
    <row r="3035" spans="1:23" x14ac:dyDescent="0.35">
      <c r="A3035">
        <v>21192</v>
      </c>
      <c r="B3035" t="s">
        <v>17</v>
      </c>
      <c r="C3035">
        <v>78</v>
      </c>
      <c r="D3035">
        <v>0</v>
      </c>
      <c r="E3035">
        <v>0</v>
      </c>
      <c r="F3035" t="s">
        <v>13</v>
      </c>
      <c r="G3035" t="s">
        <v>14</v>
      </c>
      <c r="H3035" t="s">
        <v>15</v>
      </c>
      <c r="I3035">
        <v>93.15</v>
      </c>
      <c r="J3035">
        <v>23.6</v>
      </c>
      <c r="K3035">
        <v>23.6</v>
      </c>
      <c r="L3035" t="s">
        <v>24</v>
      </c>
      <c r="M3035" s="8">
        <v>0</v>
      </c>
      <c r="N3035">
        <f t="shared" si="141"/>
        <v>0</v>
      </c>
      <c r="O3035">
        <f t="shared" si="142"/>
        <v>0</v>
      </c>
      <c r="P3035">
        <f t="shared" si="143"/>
        <v>0</v>
      </c>
      <c r="U3035">
        <v>78</v>
      </c>
      <c r="V3035">
        <v>93.15</v>
      </c>
      <c r="W3035">
        <v>23.6</v>
      </c>
    </row>
    <row r="3036" spans="1:23" x14ac:dyDescent="0.35">
      <c r="A3036">
        <v>72348</v>
      </c>
      <c r="B3036" t="s">
        <v>17</v>
      </c>
      <c r="C3036">
        <v>22</v>
      </c>
      <c r="D3036">
        <v>0</v>
      </c>
      <c r="E3036">
        <v>0</v>
      </c>
      <c r="F3036" t="s">
        <v>23</v>
      </c>
      <c r="G3036" t="s">
        <v>14</v>
      </c>
      <c r="H3036" t="s">
        <v>15</v>
      </c>
      <c r="I3036">
        <v>64.87</v>
      </c>
      <c r="J3036">
        <v>20.6</v>
      </c>
      <c r="K3036">
        <v>20.6</v>
      </c>
      <c r="L3036" t="s">
        <v>24</v>
      </c>
      <c r="M3036" s="8">
        <v>0</v>
      </c>
      <c r="N3036">
        <f t="shared" si="141"/>
        <v>0</v>
      </c>
      <c r="O3036">
        <f t="shared" si="142"/>
        <v>0</v>
      </c>
      <c r="P3036">
        <f t="shared" si="143"/>
        <v>0</v>
      </c>
      <c r="U3036">
        <v>22</v>
      </c>
      <c r="V3036">
        <v>64.87</v>
      </c>
      <c r="W3036">
        <v>20.6</v>
      </c>
    </row>
    <row r="3037" spans="1:23" x14ac:dyDescent="0.35">
      <c r="A3037">
        <v>1825</v>
      </c>
      <c r="B3037" t="s">
        <v>12</v>
      </c>
      <c r="C3037">
        <v>33</v>
      </c>
      <c r="D3037">
        <v>0</v>
      </c>
      <c r="E3037">
        <v>0</v>
      </c>
      <c r="F3037" t="s">
        <v>13</v>
      </c>
      <c r="G3037" t="s">
        <v>18</v>
      </c>
      <c r="H3037" t="s">
        <v>15</v>
      </c>
      <c r="I3037">
        <v>90.68</v>
      </c>
      <c r="J3037">
        <v>31.7</v>
      </c>
      <c r="K3037">
        <v>31.7</v>
      </c>
      <c r="L3037" t="s">
        <v>22</v>
      </c>
      <c r="M3037" s="8">
        <v>0</v>
      </c>
      <c r="N3037">
        <f t="shared" si="141"/>
        <v>0</v>
      </c>
      <c r="O3037">
        <f t="shared" si="142"/>
        <v>0</v>
      </c>
      <c r="P3037">
        <f t="shared" si="143"/>
        <v>0</v>
      </c>
      <c r="U3037">
        <v>33</v>
      </c>
      <c r="V3037">
        <v>90.68</v>
      </c>
      <c r="W3037">
        <v>31.7</v>
      </c>
    </row>
    <row r="3038" spans="1:23" x14ac:dyDescent="0.35">
      <c r="A3038">
        <v>25674</v>
      </c>
      <c r="B3038" t="s">
        <v>12</v>
      </c>
      <c r="C3038">
        <v>40</v>
      </c>
      <c r="D3038">
        <v>0</v>
      </c>
      <c r="E3038">
        <v>0</v>
      </c>
      <c r="F3038" t="s">
        <v>13</v>
      </c>
      <c r="G3038" t="s">
        <v>14</v>
      </c>
      <c r="H3038" t="s">
        <v>15</v>
      </c>
      <c r="I3038">
        <v>104.64</v>
      </c>
      <c r="J3038">
        <v>24.9</v>
      </c>
      <c r="K3038">
        <v>24.9</v>
      </c>
      <c r="L3038" t="s">
        <v>24</v>
      </c>
      <c r="M3038" s="8">
        <v>0</v>
      </c>
      <c r="N3038">
        <f t="shared" si="141"/>
        <v>0</v>
      </c>
      <c r="O3038">
        <f t="shared" si="142"/>
        <v>0</v>
      </c>
      <c r="P3038">
        <f t="shared" si="143"/>
        <v>0</v>
      </c>
      <c r="U3038">
        <v>40</v>
      </c>
      <c r="V3038">
        <v>104.64</v>
      </c>
      <c r="W3038">
        <v>24.9</v>
      </c>
    </row>
    <row r="3039" spans="1:23" x14ac:dyDescent="0.35">
      <c r="A3039">
        <v>33035</v>
      </c>
      <c r="B3039" t="s">
        <v>17</v>
      </c>
      <c r="C3039">
        <v>20</v>
      </c>
      <c r="D3039">
        <v>0</v>
      </c>
      <c r="E3039">
        <v>0</v>
      </c>
      <c r="F3039" t="s">
        <v>23</v>
      </c>
      <c r="G3039" t="s">
        <v>14</v>
      </c>
      <c r="H3039" t="s">
        <v>15</v>
      </c>
      <c r="I3039">
        <v>92.44</v>
      </c>
      <c r="J3039">
        <v>33.4</v>
      </c>
      <c r="K3039">
        <v>33.4</v>
      </c>
      <c r="L3039" t="s">
        <v>21</v>
      </c>
      <c r="M3039" s="8">
        <v>0</v>
      </c>
      <c r="N3039">
        <f t="shared" si="141"/>
        <v>0</v>
      </c>
      <c r="O3039">
        <f t="shared" si="142"/>
        <v>0</v>
      </c>
      <c r="P3039">
        <f t="shared" si="143"/>
        <v>0</v>
      </c>
      <c r="U3039">
        <v>20</v>
      </c>
      <c r="V3039">
        <v>92.44</v>
      </c>
      <c r="W3039">
        <v>33.4</v>
      </c>
    </row>
    <row r="3040" spans="1:23" x14ac:dyDescent="0.35">
      <c r="A3040">
        <v>54297</v>
      </c>
      <c r="B3040" t="s">
        <v>12</v>
      </c>
      <c r="C3040">
        <v>19</v>
      </c>
      <c r="D3040">
        <v>0</v>
      </c>
      <c r="E3040">
        <v>0</v>
      </c>
      <c r="F3040" t="s">
        <v>23</v>
      </c>
      <c r="G3040" t="s">
        <v>14</v>
      </c>
      <c r="H3040" t="s">
        <v>19</v>
      </c>
      <c r="I3040">
        <v>120.46</v>
      </c>
      <c r="J3040">
        <v>22.2</v>
      </c>
      <c r="K3040">
        <v>22.2</v>
      </c>
      <c r="L3040" t="s">
        <v>24</v>
      </c>
      <c r="M3040" s="8">
        <v>0</v>
      </c>
      <c r="N3040">
        <f t="shared" si="141"/>
        <v>0</v>
      </c>
      <c r="O3040">
        <f t="shared" si="142"/>
        <v>0</v>
      </c>
      <c r="P3040">
        <f t="shared" si="143"/>
        <v>0</v>
      </c>
      <c r="U3040">
        <v>19</v>
      </c>
      <c r="V3040">
        <v>120.46</v>
      </c>
      <c r="W3040">
        <v>22.2</v>
      </c>
    </row>
    <row r="3041" spans="1:23" x14ac:dyDescent="0.35">
      <c r="A3041">
        <v>9122</v>
      </c>
      <c r="B3041" t="s">
        <v>12</v>
      </c>
      <c r="C3041">
        <v>25</v>
      </c>
      <c r="D3041">
        <v>0</v>
      </c>
      <c r="E3041">
        <v>0</v>
      </c>
      <c r="F3041" t="s">
        <v>13</v>
      </c>
      <c r="G3041" t="s">
        <v>14</v>
      </c>
      <c r="H3041" t="s">
        <v>15</v>
      </c>
      <c r="I3041">
        <v>89.87</v>
      </c>
      <c r="J3041">
        <v>26.5</v>
      </c>
      <c r="K3041">
        <v>26.5</v>
      </c>
      <c r="L3041" t="s">
        <v>21</v>
      </c>
      <c r="M3041" s="8">
        <v>0</v>
      </c>
      <c r="N3041">
        <f t="shared" si="141"/>
        <v>0</v>
      </c>
      <c r="O3041">
        <f t="shared" si="142"/>
        <v>0</v>
      </c>
      <c r="P3041">
        <f t="shared" si="143"/>
        <v>0</v>
      </c>
      <c r="U3041">
        <v>25</v>
      </c>
      <c r="V3041">
        <v>89.87</v>
      </c>
      <c r="W3041">
        <v>26.5</v>
      </c>
    </row>
    <row r="3042" spans="1:23" x14ac:dyDescent="0.35">
      <c r="A3042">
        <v>1218</v>
      </c>
      <c r="B3042" t="s">
        <v>17</v>
      </c>
      <c r="C3042">
        <v>23</v>
      </c>
      <c r="D3042">
        <v>0</v>
      </c>
      <c r="E3042">
        <v>0</v>
      </c>
      <c r="F3042" t="s">
        <v>23</v>
      </c>
      <c r="G3042" t="s">
        <v>14</v>
      </c>
      <c r="H3042" t="s">
        <v>15</v>
      </c>
      <c r="I3042">
        <v>105.28</v>
      </c>
      <c r="J3042">
        <v>27.1</v>
      </c>
      <c r="K3042">
        <v>27.1</v>
      </c>
      <c r="L3042" t="s">
        <v>16</v>
      </c>
      <c r="M3042" s="8">
        <v>0</v>
      </c>
      <c r="N3042">
        <f t="shared" si="141"/>
        <v>0</v>
      </c>
      <c r="O3042">
        <f t="shared" si="142"/>
        <v>0</v>
      </c>
      <c r="P3042">
        <f t="shared" si="143"/>
        <v>0</v>
      </c>
      <c r="U3042">
        <v>23</v>
      </c>
      <c r="V3042">
        <v>105.28</v>
      </c>
      <c r="W3042">
        <v>27.1</v>
      </c>
    </row>
    <row r="3043" spans="1:23" x14ac:dyDescent="0.35">
      <c r="A3043">
        <v>57210</v>
      </c>
      <c r="B3043" t="s">
        <v>17</v>
      </c>
      <c r="C3043">
        <v>28</v>
      </c>
      <c r="D3043">
        <v>0</v>
      </c>
      <c r="E3043">
        <v>0</v>
      </c>
      <c r="F3043" t="s">
        <v>13</v>
      </c>
      <c r="G3043" t="s">
        <v>14</v>
      </c>
      <c r="H3043" t="s">
        <v>19</v>
      </c>
      <c r="I3043">
        <v>131.80000000000001</v>
      </c>
      <c r="J3043">
        <v>30.3</v>
      </c>
      <c r="K3043">
        <v>30.3</v>
      </c>
      <c r="L3043" t="s">
        <v>21</v>
      </c>
      <c r="M3043" s="8">
        <v>0</v>
      </c>
      <c r="N3043">
        <f t="shared" si="141"/>
        <v>0</v>
      </c>
      <c r="O3043">
        <f t="shared" si="142"/>
        <v>0</v>
      </c>
      <c r="P3043">
        <f t="shared" si="143"/>
        <v>0</v>
      </c>
      <c r="U3043">
        <v>28</v>
      </c>
      <c r="V3043">
        <v>131.80000000000001</v>
      </c>
      <c r="W3043">
        <v>30.3</v>
      </c>
    </row>
    <row r="3044" spans="1:23" x14ac:dyDescent="0.35">
      <c r="A3044">
        <v>37096</v>
      </c>
      <c r="B3044" t="s">
        <v>17</v>
      </c>
      <c r="C3044">
        <v>6</v>
      </c>
      <c r="D3044">
        <v>0</v>
      </c>
      <c r="E3044">
        <v>0</v>
      </c>
      <c r="F3044" t="s">
        <v>23</v>
      </c>
      <c r="G3044" t="s">
        <v>26</v>
      </c>
      <c r="H3044" t="s">
        <v>19</v>
      </c>
      <c r="I3044">
        <v>66.33</v>
      </c>
      <c r="J3044">
        <v>18.600000000000001</v>
      </c>
      <c r="K3044">
        <v>18.600000000000001</v>
      </c>
      <c r="L3044" t="s">
        <v>24</v>
      </c>
      <c r="M3044" s="8">
        <v>0</v>
      </c>
      <c r="N3044">
        <f t="shared" si="141"/>
        <v>0</v>
      </c>
      <c r="O3044">
        <f t="shared" si="142"/>
        <v>0</v>
      </c>
      <c r="P3044">
        <f t="shared" si="143"/>
        <v>0</v>
      </c>
      <c r="U3044">
        <v>6</v>
      </c>
      <c r="V3044">
        <v>66.33</v>
      </c>
      <c r="W3044">
        <v>18.600000000000001</v>
      </c>
    </row>
    <row r="3045" spans="1:23" x14ac:dyDescent="0.35">
      <c r="A3045">
        <v>38243</v>
      </c>
      <c r="B3045" t="s">
        <v>17</v>
      </c>
      <c r="C3045">
        <v>37</v>
      </c>
      <c r="D3045">
        <v>0</v>
      </c>
      <c r="E3045">
        <v>0</v>
      </c>
      <c r="F3045" t="s">
        <v>13</v>
      </c>
      <c r="G3045" t="s">
        <v>14</v>
      </c>
      <c r="H3045" t="s">
        <v>19</v>
      </c>
      <c r="I3045">
        <v>101.07</v>
      </c>
      <c r="J3045">
        <v>26.4</v>
      </c>
      <c r="K3045">
        <v>26.4</v>
      </c>
      <c r="L3045" t="s">
        <v>24</v>
      </c>
      <c r="M3045" s="8">
        <v>0</v>
      </c>
      <c r="N3045">
        <f t="shared" si="141"/>
        <v>0</v>
      </c>
      <c r="O3045">
        <f t="shared" si="142"/>
        <v>0</v>
      </c>
      <c r="P3045">
        <f t="shared" si="143"/>
        <v>0</v>
      </c>
      <c r="U3045">
        <v>37</v>
      </c>
      <c r="V3045">
        <v>101.07</v>
      </c>
      <c r="W3045">
        <v>26.4</v>
      </c>
    </row>
    <row r="3046" spans="1:23" x14ac:dyDescent="0.35">
      <c r="A3046">
        <v>17198</v>
      </c>
      <c r="B3046" t="s">
        <v>17</v>
      </c>
      <c r="C3046">
        <v>10</v>
      </c>
      <c r="D3046">
        <v>0</v>
      </c>
      <c r="E3046">
        <v>0</v>
      </c>
      <c r="F3046" t="s">
        <v>23</v>
      </c>
      <c r="G3046" t="s">
        <v>26</v>
      </c>
      <c r="H3046" t="s">
        <v>19</v>
      </c>
      <c r="I3046">
        <v>83.37</v>
      </c>
      <c r="J3046">
        <v>17.8</v>
      </c>
      <c r="K3046">
        <v>17.8</v>
      </c>
      <c r="L3046" t="s">
        <v>16</v>
      </c>
      <c r="M3046" s="8">
        <v>0</v>
      </c>
      <c r="N3046">
        <f t="shared" si="141"/>
        <v>0</v>
      </c>
      <c r="O3046">
        <f t="shared" si="142"/>
        <v>0</v>
      </c>
      <c r="P3046">
        <f t="shared" si="143"/>
        <v>0</v>
      </c>
      <c r="U3046">
        <v>10</v>
      </c>
      <c r="V3046">
        <v>83.37</v>
      </c>
      <c r="W3046">
        <v>17.8</v>
      </c>
    </row>
    <row r="3047" spans="1:23" x14ac:dyDescent="0.35">
      <c r="A3047">
        <v>70884</v>
      </c>
      <c r="B3047" t="s">
        <v>17</v>
      </c>
      <c r="C3047">
        <v>34</v>
      </c>
      <c r="D3047">
        <v>0</v>
      </c>
      <c r="E3047">
        <v>0</v>
      </c>
      <c r="F3047" t="s">
        <v>13</v>
      </c>
      <c r="G3047" t="s">
        <v>14</v>
      </c>
      <c r="H3047" t="s">
        <v>15</v>
      </c>
      <c r="I3047">
        <v>79.8</v>
      </c>
      <c r="J3047">
        <v>37.4</v>
      </c>
      <c r="K3047">
        <v>37.4</v>
      </c>
      <c r="L3047" t="s">
        <v>22</v>
      </c>
      <c r="M3047" s="8">
        <v>0</v>
      </c>
      <c r="N3047">
        <f t="shared" si="141"/>
        <v>0</v>
      </c>
      <c r="O3047">
        <f t="shared" si="142"/>
        <v>0</v>
      </c>
      <c r="P3047">
        <f t="shared" si="143"/>
        <v>0</v>
      </c>
      <c r="U3047">
        <v>34</v>
      </c>
      <c r="V3047">
        <v>79.8</v>
      </c>
      <c r="W3047">
        <v>37.4</v>
      </c>
    </row>
    <row r="3048" spans="1:23" x14ac:dyDescent="0.35">
      <c r="A3048">
        <v>51809</v>
      </c>
      <c r="B3048" t="s">
        <v>17</v>
      </c>
      <c r="C3048">
        <v>60</v>
      </c>
      <c r="D3048">
        <v>0</v>
      </c>
      <c r="E3048">
        <v>0</v>
      </c>
      <c r="F3048" t="s">
        <v>13</v>
      </c>
      <c r="G3048" t="s">
        <v>18</v>
      </c>
      <c r="H3048" t="s">
        <v>19</v>
      </c>
      <c r="I3048">
        <v>103.17</v>
      </c>
      <c r="J3048">
        <v>32.1</v>
      </c>
      <c r="K3048">
        <v>32.1</v>
      </c>
      <c r="L3048" t="s">
        <v>16</v>
      </c>
      <c r="M3048" s="8">
        <v>0</v>
      </c>
      <c r="N3048">
        <f t="shared" si="141"/>
        <v>0</v>
      </c>
      <c r="O3048">
        <f t="shared" si="142"/>
        <v>0</v>
      </c>
      <c r="P3048">
        <f t="shared" si="143"/>
        <v>0</v>
      </c>
      <c r="U3048">
        <v>60</v>
      </c>
      <c r="V3048">
        <v>103.17</v>
      </c>
      <c r="W3048">
        <v>32.1</v>
      </c>
    </row>
    <row r="3049" spans="1:23" x14ac:dyDescent="0.35">
      <c r="A3049">
        <v>40602</v>
      </c>
      <c r="B3049" t="s">
        <v>17</v>
      </c>
      <c r="C3049">
        <v>22</v>
      </c>
      <c r="D3049">
        <v>0</v>
      </c>
      <c r="E3049">
        <v>0</v>
      </c>
      <c r="F3049" t="s">
        <v>23</v>
      </c>
      <c r="G3049" t="s">
        <v>14</v>
      </c>
      <c r="H3049" t="s">
        <v>15</v>
      </c>
      <c r="I3049">
        <v>62.52</v>
      </c>
      <c r="J3049">
        <v>38.200000000000003</v>
      </c>
      <c r="K3049">
        <v>38.200000000000003</v>
      </c>
      <c r="L3049" t="s">
        <v>21</v>
      </c>
      <c r="M3049" s="8">
        <v>0</v>
      </c>
      <c r="N3049">
        <f t="shared" si="141"/>
        <v>0</v>
      </c>
      <c r="O3049">
        <f t="shared" si="142"/>
        <v>0</v>
      </c>
      <c r="P3049">
        <f t="shared" si="143"/>
        <v>0</v>
      </c>
      <c r="U3049">
        <v>22</v>
      </c>
      <c r="V3049">
        <v>62.52</v>
      </c>
      <c r="W3049">
        <v>38.200000000000003</v>
      </c>
    </row>
    <row r="3050" spans="1:23" x14ac:dyDescent="0.35">
      <c r="A3050">
        <v>65116</v>
      </c>
      <c r="B3050" t="s">
        <v>17</v>
      </c>
      <c r="C3050">
        <v>62</v>
      </c>
      <c r="D3050">
        <v>1</v>
      </c>
      <c r="E3050">
        <v>0</v>
      </c>
      <c r="F3050" t="s">
        <v>13</v>
      </c>
      <c r="G3050" t="s">
        <v>18</v>
      </c>
      <c r="H3050" t="s">
        <v>15</v>
      </c>
      <c r="I3050">
        <v>75.78</v>
      </c>
      <c r="J3050" t="s">
        <v>20</v>
      </c>
      <c r="K3050">
        <v>28.1</v>
      </c>
      <c r="L3050" t="s">
        <v>22</v>
      </c>
      <c r="M3050" s="8">
        <v>0</v>
      </c>
      <c r="N3050">
        <f t="shared" si="141"/>
        <v>1</v>
      </c>
      <c r="O3050">
        <f t="shared" si="142"/>
        <v>0</v>
      </c>
      <c r="P3050">
        <f t="shared" si="143"/>
        <v>0</v>
      </c>
      <c r="U3050">
        <v>62</v>
      </c>
      <c r="V3050">
        <v>75.78</v>
      </c>
      <c r="W3050">
        <v>28.1</v>
      </c>
    </row>
    <row r="3051" spans="1:23" x14ac:dyDescent="0.35">
      <c r="A3051">
        <v>70455</v>
      </c>
      <c r="B3051" t="s">
        <v>17</v>
      </c>
      <c r="C3051">
        <v>52</v>
      </c>
      <c r="D3051">
        <v>0</v>
      </c>
      <c r="E3051">
        <v>0</v>
      </c>
      <c r="F3051" t="s">
        <v>13</v>
      </c>
      <c r="G3051" t="s">
        <v>25</v>
      </c>
      <c r="H3051" t="s">
        <v>15</v>
      </c>
      <c r="I3051">
        <v>110.36</v>
      </c>
      <c r="J3051">
        <v>39.1</v>
      </c>
      <c r="K3051">
        <v>39.1</v>
      </c>
      <c r="L3051" t="s">
        <v>16</v>
      </c>
      <c r="M3051" s="8">
        <v>0</v>
      </c>
      <c r="N3051">
        <f t="shared" si="141"/>
        <v>0</v>
      </c>
      <c r="O3051">
        <f t="shared" si="142"/>
        <v>0</v>
      </c>
      <c r="P3051">
        <f t="shared" si="143"/>
        <v>0</v>
      </c>
      <c r="U3051">
        <v>52</v>
      </c>
      <c r="V3051">
        <v>110.36</v>
      </c>
      <c r="W3051">
        <v>39.1</v>
      </c>
    </row>
    <row r="3052" spans="1:23" x14ac:dyDescent="0.35">
      <c r="A3052">
        <v>41618</v>
      </c>
      <c r="B3052" t="s">
        <v>12</v>
      </c>
      <c r="C3052">
        <v>61</v>
      </c>
      <c r="D3052">
        <v>0</v>
      </c>
      <c r="E3052">
        <v>0</v>
      </c>
      <c r="F3052" t="s">
        <v>23</v>
      </c>
      <c r="G3052" t="s">
        <v>14</v>
      </c>
      <c r="H3052" t="s">
        <v>19</v>
      </c>
      <c r="I3052">
        <v>140.07</v>
      </c>
      <c r="J3052">
        <v>29.5</v>
      </c>
      <c r="K3052">
        <v>29.5</v>
      </c>
      <c r="L3052" t="s">
        <v>21</v>
      </c>
      <c r="M3052" s="8">
        <v>0</v>
      </c>
      <c r="N3052">
        <f t="shared" si="141"/>
        <v>0</v>
      </c>
      <c r="O3052">
        <f t="shared" si="142"/>
        <v>0</v>
      </c>
      <c r="P3052">
        <f t="shared" si="143"/>
        <v>0</v>
      </c>
      <c r="U3052">
        <v>61</v>
      </c>
      <c r="V3052">
        <v>140.07</v>
      </c>
      <c r="W3052">
        <v>29.5</v>
      </c>
    </row>
    <row r="3053" spans="1:23" x14ac:dyDescent="0.35">
      <c r="A3053">
        <v>21209</v>
      </c>
      <c r="B3053" t="s">
        <v>17</v>
      </c>
      <c r="C3053">
        <v>10</v>
      </c>
      <c r="D3053">
        <v>0</v>
      </c>
      <c r="E3053">
        <v>0</v>
      </c>
      <c r="F3053" t="s">
        <v>23</v>
      </c>
      <c r="G3053" t="s">
        <v>26</v>
      </c>
      <c r="H3053" t="s">
        <v>19</v>
      </c>
      <c r="I3053">
        <v>84.86</v>
      </c>
      <c r="J3053">
        <v>28.6</v>
      </c>
      <c r="K3053">
        <v>28.6</v>
      </c>
      <c r="L3053" t="s">
        <v>21</v>
      </c>
      <c r="M3053" s="8">
        <v>0</v>
      </c>
      <c r="N3053">
        <f t="shared" si="141"/>
        <v>0</v>
      </c>
      <c r="O3053">
        <f t="shared" si="142"/>
        <v>0</v>
      </c>
      <c r="P3053">
        <f t="shared" si="143"/>
        <v>0</v>
      </c>
      <c r="U3053">
        <v>10</v>
      </c>
      <c r="V3053">
        <v>84.86</v>
      </c>
      <c r="W3053">
        <v>28.6</v>
      </c>
    </row>
    <row r="3054" spans="1:23" x14ac:dyDescent="0.35">
      <c r="A3054">
        <v>26103</v>
      </c>
      <c r="B3054" t="s">
        <v>12</v>
      </c>
      <c r="C3054">
        <v>36</v>
      </c>
      <c r="D3054">
        <v>0</v>
      </c>
      <c r="E3054">
        <v>0</v>
      </c>
      <c r="F3054" t="s">
        <v>13</v>
      </c>
      <c r="G3054" t="s">
        <v>14</v>
      </c>
      <c r="H3054" t="s">
        <v>19</v>
      </c>
      <c r="I3054">
        <v>106.85</v>
      </c>
      <c r="J3054">
        <v>40.1</v>
      </c>
      <c r="K3054">
        <v>40.1</v>
      </c>
      <c r="L3054" t="s">
        <v>21</v>
      </c>
      <c r="M3054" s="8">
        <v>0</v>
      </c>
      <c r="N3054">
        <f t="shared" si="141"/>
        <v>0</v>
      </c>
      <c r="O3054">
        <f t="shared" si="142"/>
        <v>0</v>
      </c>
      <c r="P3054">
        <f t="shared" si="143"/>
        <v>0</v>
      </c>
      <c r="U3054">
        <v>36</v>
      </c>
      <c r="V3054">
        <v>106.85</v>
      </c>
      <c r="W3054">
        <v>40.1</v>
      </c>
    </row>
    <row r="3055" spans="1:23" x14ac:dyDescent="0.35">
      <c r="A3055">
        <v>10436</v>
      </c>
      <c r="B3055" t="s">
        <v>17</v>
      </c>
      <c r="C3055">
        <v>29</v>
      </c>
      <c r="D3055">
        <v>0</v>
      </c>
      <c r="E3055">
        <v>0</v>
      </c>
      <c r="F3055" t="s">
        <v>13</v>
      </c>
      <c r="G3055" t="s">
        <v>14</v>
      </c>
      <c r="H3055" t="s">
        <v>19</v>
      </c>
      <c r="I3055">
        <v>102.07</v>
      </c>
      <c r="J3055">
        <v>31.8</v>
      </c>
      <c r="K3055">
        <v>31.8</v>
      </c>
      <c r="L3055" t="s">
        <v>21</v>
      </c>
      <c r="M3055" s="8">
        <v>0</v>
      </c>
      <c r="N3055">
        <f t="shared" si="141"/>
        <v>0</v>
      </c>
      <c r="O3055">
        <f t="shared" si="142"/>
        <v>0</v>
      </c>
      <c r="P3055">
        <f t="shared" si="143"/>
        <v>0</v>
      </c>
      <c r="U3055">
        <v>29</v>
      </c>
      <c r="V3055">
        <v>102.07</v>
      </c>
      <c r="W3055">
        <v>31.8</v>
      </c>
    </row>
    <row r="3056" spans="1:23" x14ac:dyDescent="0.35">
      <c r="A3056">
        <v>16550</v>
      </c>
      <c r="B3056" t="s">
        <v>17</v>
      </c>
      <c r="C3056">
        <v>69</v>
      </c>
      <c r="D3056">
        <v>0</v>
      </c>
      <c r="E3056">
        <v>1</v>
      </c>
      <c r="F3056" t="s">
        <v>23</v>
      </c>
      <c r="G3056" t="s">
        <v>25</v>
      </c>
      <c r="H3056" t="s">
        <v>15</v>
      </c>
      <c r="I3056">
        <v>202.38</v>
      </c>
      <c r="J3056">
        <v>34.6</v>
      </c>
      <c r="K3056">
        <v>34.6</v>
      </c>
      <c r="L3056" t="s">
        <v>24</v>
      </c>
      <c r="M3056" s="8">
        <v>0</v>
      </c>
      <c r="N3056">
        <f t="shared" si="141"/>
        <v>0</v>
      </c>
      <c r="O3056">
        <f t="shared" si="142"/>
        <v>0</v>
      </c>
      <c r="P3056">
        <f t="shared" si="143"/>
        <v>1</v>
      </c>
      <c r="U3056">
        <v>69</v>
      </c>
      <c r="V3056">
        <v>202.38</v>
      </c>
      <c r="W3056">
        <v>34.6</v>
      </c>
    </row>
    <row r="3057" spans="1:23" x14ac:dyDescent="0.35">
      <c r="A3057">
        <v>17697</v>
      </c>
      <c r="B3057" t="s">
        <v>17</v>
      </c>
      <c r="C3057">
        <v>62</v>
      </c>
      <c r="D3057">
        <v>0</v>
      </c>
      <c r="E3057">
        <v>0</v>
      </c>
      <c r="F3057" t="s">
        <v>13</v>
      </c>
      <c r="G3057" t="s">
        <v>25</v>
      </c>
      <c r="H3057" t="s">
        <v>15</v>
      </c>
      <c r="I3057">
        <v>67.069999999999993</v>
      </c>
      <c r="J3057">
        <v>24.5</v>
      </c>
      <c r="K3057">
        <v>24.5</v>
      </c>
      <c r="L3057" t="s">
        <v>21</v>
      </c>
      <c r="M3057" s="8">
        <v>0</v>
      </c>
      <c r="N3057">
        <f t="shared" si="141"/>
        <v>0</v>
      </c>
      <c r="O3057">
        <f t="shared" si="142"/>
        <v>0</v>
      </c>
      <c r="P3057">
        <f t="shared" si="143"/>
        <v>0</v>
      </c>
      <c r="U3057">
        <v>62</v>
      </c>
      <c r="V3057">
        <v>67.069999999999993</v>
      </c>
      <c r="W3057">
        <v>24.5</v>
      </c>
    </row>
    <row r="3058" spans="1:23" x14ac:dyDescent="0.35">
      <c r="A3058">
        <v>10744</v>
      </c>
      <c r="B3058" t="s">
        <v>12</v>
      </c>
      <c r="C3058">
        <v>62</v>
      </c>
      <c r="D3058">
        <v>0</v>
      </c>
      <c r="E3058">
        <v>1</v>
      </c>
      <c r="F3058" t="s">
        <v>13</v>
      </c>
      <c r="G3058" t="s">
        <v>25</v>
      </c>
      <c r="H3058" t="s">
        <v>19</v>
      </c>
      <c r="I3058">
        <v>73.7</v>
      </c>
      <c r="J3058">
        <v>26.2</v>
      </c>
      <c r="K3058">
        <v>26.2</v>
      </c>
      <c r="L3058" t="s">
        <v>21</v>
      </c>
      <c r="M3058" s="8">
        <v>0</v>
      </c>
      <c r="N3058">
        <f t="shared" si="141"/>
        <v>0</v>
      </c>
      <c r="O3058">
        <f t="shared" si="142"/>
        <v>0</v>
      </c>
      <c r="P3058">
        <f t="shared" si="143"/>
        <v>0</v>
      </c>
      <c r="U3058">
        <v>62</v>
      </c>
      <c r="V3058">
        <v>73.7</v>
      </c>
      <c r="W3058">
        <v>26.2</v>
      </c>
    </row>
    <row r="3059" spans="1:23" x14ac:dyDescent="0.35">
      <c r="A3059">
        <v>7799</v>
      </c>
      <c r="B3059" t="s">
        <v>17</v>
      </c>
      <c r="C3059">
        <v>79</v>
      </c>
      <c r="D3059">
        <v>0</v>
      </c>
      <c r="E3059">
        <v>0</v>
      </c>
      <c r="F3059" t="s">
        <v>23</v>
      </c>
      <c r="G3059" t="s">
        <v>18</v>
      </c>
      <c r="H3059" t="s">
        <v>15</v>
      </c>
      <c r="I3059">
        <v>77.59</v>
      </c>
      <c r="J3059">
        <v>33</v>
      </c>
      <c r="K3059">
        <v>33</v>
      </c>
      <c r="L3059" t="s">
        <v>21</v>
      </c>
      <c r="M3059" s="8">
        <v>0</v>
      </c>
      <c r="N3059">
        <f t="shared" si="141"/>
        <v>0</v>
      </c>
      <c r="O3059">
        <f t="shared" si="142"/>
        <v>0</v>
      </c>
      <c r="P3059">
        <f t="shared" si="143"/>
        <v>0</v>
      </c>
      <c r="U3059">
        <v>79</v>
      </c>
      <c r="V3059">
        <v>77.59</v>
      </c>
      <c r="W3059">
        <v>33</v>
      </c>
    </row>
    <row r="3060" spans="1:23" x14ac:dyDescent="0.35">
      <c r="A3060">
        <v>57183</v>
      </c>
      <c r="B3060" t="s">
        <v>12</v>
      </c>
      <c r="C3060">
        <v>13</v>
      </c>
      <c r="D3060">
        <v>0</v>
      </c>
      <c r="E3060">
        <v>0</v>
      </c>
      <c r="F3060" t="s">
        <v>23</v>
      </c>
      <c r="G3060" t="s">
        <v>26</v>
      </c>
      <c r="H3060" t="s">
        <v>19</v>
      </c>
      <c r="I3060">
        <v>69.16</v>
      </c>
      <c r="J3060">
        <v>22.3</v>
      </c>
      <c r="K3060">
        <v>22.3</v>
      </c>
      <c r="L3060" t="s">
        <v>24</v>
      </c>
      <c r="M3060" s="8">
        <v>0</v>
      </c>
      <c r="N3060">
        <f t="shared" si="141"/>
        <v>0</v>
      </c>
      <c r="O3060">
        <f t="shared" si="142"/>
        <v>0</v>
      </c>
      <c r="P3060">
        <f t="shared" si="143"/>
        <v>0</v>
      </c>
      <c r="U3060">
        <v>13</v>
      </c>
      <c r="V3060">
        <v>69.16</v>
      </c>
      <c r="W3060">
        <v>22.3</v>
      </c>
    </row>
    <row r="3061" spans="1:23" x14ac:dyDescent="0.35">
      <c r="A3061">
        <v>121</v>
      </c>
      <c r="B3061" t="s">
        <v>17</v>
      </c>
      <c r="C3061">
        <v>38</v>
      </c>
      <c r="D3061">
        <v>0</v>
      </c>
      <c r="E3061">
        <v>0</v>
      </c>
      <c r="F3061" t="s">
        <v>13</v>
      </c>
      <c r="G3061" t="s">
        <v>14</v>
      </c>
      <c r="H3061" t="s">
        <v>15</v>
      </c>
      <c r="I3061">
        <v>91.44</v>
      </c>
      <c r="J3061" t="s">
        <v>20</v>
      </c>
      <c r="K3061">
        <v>28.1</v>
      </c>
      <c r="L3061" t="s">
        <v>24</v>
      </c>
      <c r="M3061" s="8">
        <v>0</v>
      </c>
      <c r="N3061">
        <f t="shared" si="141"/>
        <v>1</v>
      </c>
      <c r="O3061">
        <f t="shared" si="142"/>
        <v>0</v>
      </c>
      <c r="P3061">
        <f t="shared" si="143"/>
        <v>0</v>
      </c>
      <c r="U3061">
        <v>38</v>
      </c>
      <c r="V3061">
        <v>91.44</v>
      </c>
      <c r="W3061">
        <v>28.1</v>
      </c>
    </row>
    <row r="3062" spans="1:23" x14ac:dyDescent="0.35">
      <c r="A3062">
        <v>32604</v>
      </c>
      <c r="B3062" t="s">
        <v>12</v>
      </c>
      <c r="C3062">
        <v>49</v>
      </c>
      <c r="D3062">
        <v>0</v>
      </c>
      <c r="E3062">
        <v>0</v>
      </c>
      <c r="F3062" t="s">
        <v>13</v>
      </c>
      <c r="G3062" t="s">
        <v>18</v>
      </c>
      <c r="H3062" t="s">
        <v>19</v>
      </c>
      <c r="I3062">
        <v>215.81</v>
      </c>
      <c r="J3062">
        <v>58.1</v>
      </c>
      <c r="K3062">
        <v>58.1</v>
      </c>
      <c r="L3062" t="s">
        <v>21</v>
      </c>
      <c r="M3062" s="8">
        <v>0</v>
      </c>
      <c r="N3062">
        <f t="shared" si="141"/>
        <v>1</v>
      </c>
      <c r="O3062">
        <f t="shared" si="142"/>
        <v>0</v>
      </c>
      <c r="P3062">
        <f t="shared" si="143"/>
        <v>1</v>
      </c>
      <c r="U3062">
        <v>49</v>
      </c>
      <c r="V3062">
        <v>215.81</v>
      </c>
      <c r="W3062">
        <v>58.1</v>
      </c>
    </row>
    <row r="3063" spans="1:23" x14ac:dyDescent="0.35">
      <c r="A3063">
        <v>49883</v>
      </c>
      <c r="B3063" t="s">
        <v>17</v>
      </c>
      <c r="C3063">
        <v>41</v>
      </c>
      <c r="D3063">
        <v>0</v>
      </c>
      <c r="E3063">
        <v>0</v>
      </c>
      <c r="F3063" t="s">
        <v>13</v>
      </c>
      <c r="G3063" t="s">
        <v>14</v>
      </c>
      <c r="H3063" t="s">
        <v>19</v>
      </c>
      <c r="I3063">
        <v>65.400000000000006</v>
      </c>
      <c r="J3063">
        <v>36.9</v>
      </c>
      <c r="K3063">
        <v>36.9</v>
      </c>
      <c r="L3063" t="s">
        <v>16</v>
      </c>
      <c r="M3063" s="8">
        <v>0</v>
      </c>
      <c r="N3063">
        <f t="shared" si="141"/>
        <v>0</v>
      </c>
      <c r="O3063">
        <f t="shared" si="142"/>
        <v>0</v>
      </c>
      <c r="P3063">
        <f t="shared" si="143"/>
        <v>0</v>
      </c>
      <c r="U3063">
        <v>41</v>
      </c>
      <c r="V3063">
        <v>65.400000000000006</v>
      </c>
      <c r="W3063">
        <v>36.9</v>
      </c>
    </row>
    <row r="3064" spans="1:23" x14ac:dyDescent="0.35">
      <c r="A3064">
        <v>68242</v>
      </c>
      <c r="B3064" t="s">
        <v>12</v>
      </c>
      <c r="C3064">
        <v>56</v>
      </c>
      <c r="D3064">
        <v>0</v>
      </c>
      <c r="E3064">
        <v>0</v>
      </c>
      <c r="F3064" t="s">
        <v>13</v>
      </c>
      <c r="G3064" t="s">
        <v>14</v>
      </c>
      <c r="H3064" t="s">
        <v>15</v>
      </c>
      <c r="I3064">
        <v>139.72</v>
      </c>
      <c r="J3064">
        <v>43.9</v>
      </c>
      <c r="K3064">
        <v>43.9</v>
      </c>
      <c r="L3064" t="s">
        <v>21</v>
      </c>
      <c r="M3064" s="8">
        <v>0</v>
      </c>
      <c r="N3064">
        <f t="shared" si="141"/>
        <v>0</v>
      </c>
      <c r="O3064">
        <f t="shared" si="142"/>
        <v>0</v>
      </c>
      <c r="P3064">
        <f t="shared" si="143"/>
        <v>0</v>
      </c>
      <c r="U3064">
        <v>56</v>
      </c>
      <c r="V3064">
        <v>139.72</v>
      </c>
      <c r="W3064">
        <v>43.9</v>
      </c>
    </row>
    <row r="3065" spans="1:23" x14ac:dyDescent="0.35">
      <c r="A3065">
        <v>33726</v>
      </c>
      <c r="B3065" t="s">
        <v>17</v>
      </c>
      <c r="C3065">
        <v>8</v>
      </c>
      <c r="D3065">
        <v>0</v>
      </c>
      <c r="E3065">
        <v>0</v>
      </c>
      <c r="F3065" t="s">
        <v>23</v>
      </c>
      <c r="G3065" t="s">
        <v>26</v>
      </c>
      <c r="H3065" t="s">
        <v>15</v>
      </c>
      <c r="I3065">
        <v>72.81</v>
      </c>
      <c r="J3065">
        <v>18.2</v>
      </c>
      <c r="K3065">
        <v>18.2</v>
      </c>
      <c r="L3065" t="s">
        <v>24</v>
      </c>
      <c r="M3065" s="8">
        <v>0</v>
      </c>
      <c r="N3065">
        <f t="shared" si="141"/>
        <v>0</v>
      </c>
      <c r="O3065">
        <f t="shared" si="142"/>
        <v>0</v>
      </c>
      <c r="P3065">
        <f t="shared" si="143"/>
        <v>0</v>
      </c>
      <c r="U3065">
        <v>8</v>
      </c>
      <c r="V3065">
        <v>72.81</v>
      </c>
      <c r="W3065">
        <v>18.2</v>
      </c>
    </row>
    <row r="3066" spans="1:23" x14ac:dyDescent="0.35">
      <c r="A3066">
        <v>56255</v>
      </c>
      <c r="B3066" t="s">
        <v>17</v>
      </c>
      <c r="C3066">
        <v>24</v>
      </c>
      <c r="D3066">
        <v>0</v>
      </c>
      <c r="E3066">
        <v>0</v>
      </c>
      <c r="F3066" t="s">
        <v>23</v>
      </c>
      <c r="G3066" t="s">
        <v>14</v>
      </c>
      <c r="H3066" t="s">
        <v>15</v>
      </c>
      <c r="I3066">
        <v>149.16999999999999</v>
      </c>
      <c r="J3066">
        <v>23.1</v>
      </c>
      <c r="K3066">
        <v>23.1</v>
      </c>
      <c r="L3066" t="s">
        <v>21</v>
      </c>
      <c r="M3066" s="8">
        <v>0</v>
      </c>
      <c r="N3066">
        <f t="shared" si="141"/>
        <v>0</v>
      </c>
      <c r="O3066">
        <f t="shared" si="142"/>
        <v>0</v>
      </c>
      <c r="P3066">
        <f t="shared" si="143"/>
        <v>0</v>
      </c>
      <c r="U3066">
        <v>24</v>
      </c>
      <c r="V3066">
        <v>149.16999999999999</v>
      </c>
      <c r="W3066">
        <v>23.1</v>
      </c>
    </row>
    <row r="3067" spans="1:23" x14ac:dyDescent="0.35">
      <c r="A3067">
        <v>46455</v>
      </c>
      <c r="B3067" t="s">
        <v>17</v>
      </c>
      <c r="C3067">
        <v>61</v>
      </c>
      <c r="D3067">
        <v>0</v>
      </c>
      <c r="E3067">
        <v>0</v>
      </c>
      <c r="F3067" t="s">
        <v>13</v>
      </c>
      <c r="G3067" t="s">
        <v>14</v>
      </c>
      <c r="H3067" t="s">
        <v>15</v>
      </c>
      <c r="I3067">
        <v>125.74</v>
      </c>
      <c r="J3067">
        <v>32.6</v>
      </c>
      <c r="K3067">
        <v>32.6</v>
      </c>
      <c r="L3067" t="s">
        <v>24</v>
      </c>
      <c r="M3067" s="8">
        <v>0</v>
      </c>
      <c r="N3067">
        <f t="shared" si="141"/>
        <v>0</v>
      </c>
      <c r="O3067">
        <f t="shared" si="142"/>
        <v>0</v>
      </c>
      <c r="P3067">
        <f t="shared" si="143"/>
        <v>0</v>
      </c>
      <c r="U3067">
        <v>61</v>
      </c>
      <c r="V3067">
        <v>125.74</v>
      </c>
      <c r="W3067">
        <v>32.6</v>
      </c>
    </row>
    <row r="3068" spans="1:23" x14ac:dyDescent="0.35">
      <c r="A3068">
        <v>13270</v>
      </c>
      <c r="B3068" t="s">
        <v>17</v>
      </c>
      <c r="C3068">
        <v>40</v>
      </c>
      <c r="D3068">
        <v>0</v>
      </c>
      <c r="E3068">
        <v>0</v>
      </c>
      <c r="F3068" t="s">
        <v>23</v>
      </c>
      <c r="G3068" t="s">
        <v>25</v>
      </c>
      <c r="H3068" t="s">
        <v>15</v>
      </c>
      <c r="I3068">
        <v>90.21</v>
      </c>
      <c r="J3068">
        <v>41.2</v>
      </c>
      <c r="K3068">
        <v>41.2</v>
      </c>
      <c r="L3068" t="s">
        <v>21</v>
      </c>
      <c r="M3068" s="8">
        <v>0</v>
      </c>
      <c r="N3068">
        <f t="shared" si="141"/>
        <v>0</v>
      </c>
      <c r="O3068">
        <f t="shared" si="142"/>
        <v>0</v>
      </c>
      <c r="P3068">
        <f t="shared" si="143"/>
        <v>0</v>
      </c>
      <c r="U3068">
        <v>40</v>
      </c>
      <c r="V3068">
        <v>90.21</v>
      </c>
      <c r="W3068">
        <v>41.2</v>
      </c>
    </row>
    <row r="3069" spans="1:23" x14ac:dyDescent="0.35">
      <c r="A3069">
        <v>38067</v>
      </c>
      <c r="B3069" t="s">
        <v>17</v>
      </c>
      <c r="C3069">
        <v>22</v>
      </c>
      <c r="D3069">
        <v>0</v>
      </c>
      <c r="E3069">
        <v>0</v>
      </c>
      <c r="F3069" t="s">
        <v>23</v>
      </c>
      <c r="G3069" t="s">
        <v>14</v>
      </c>
      <c r="H3069" t="s">
        <v>15</v>
      </c>
      <c r="I3069">
        <v>139.47999999999999</v>
      </c>
      <c r="J3069">
        <v>28.6</v>
      </c>
      <c r="K3069">
        <v>28.6</v>
      </c>
      <c r="L3069" t="s">
        <v>16</v>
      </c>
      <c r="M3069" s="8">
        <v>0</v>
      </c>
      <c r="N3069">
        <f t="shared" si="141"/>
        <v>0</v>
      </c>
      <c r="O3069">
        <f t="shared" si="142"/>
        <v>0</v>
      </c>
      <c r="P3069">
        <f t="shared" si="143"/>
        <v>0</v>
      </c>
      <c r="U3069">
        <v>22</v>
      </c>
      <c r="V3069">
        <v>139.47999999999999</v>
      </c>
      <c r="W3069">
        <v>28.6</v>
      </c>
    </row>
    <row r="3070" spans="1:23" x14ac:dyDescent="0.35">
      <c r="A3070">
        <v>9160</v>
      </c>
      <c r="B3070" t="s">
        <v>17</v>
      </c>
      <c r="C3070">
        <v>80</v>
      </c>
      <c r="D3070">
        <v>1</v>
      </c>
      <c r="E3070">
        <v>0</v>
      </c>
      <c r="F3070" t="s">
        <v>13</v>
      </c>
      <c r="G3070" t="s">
        <v>14</v>
      </c>
      <c r="H3070" t="s">
        <v>15</v>
      </c>
      <c r="I3070">
        <v>90.77</v>
      </c>
      <c r="J3070">
        <v>26</v>
      </c>
      <c r="K3070">
        <v>26</v>
      </c>
      <c r="L3070" t="s">
        <v>21</v>
      </c>
      <c r="M3070" s="8">
        <v>0</v>
      </c>
      <c r="N3070">
        <f t="shared" si="141"/>
        <v>0</v>
      </c>
      <c r="O3070">
        <f t="shared" si="142"/>
        <v>0</v>
      </c>
      <c r="P3070">
        <f t="shared" si="143"/>
        <v>0</v>
      </c>
      <c r="U3070">
        <v>80</v>
      </c>
      <c r="V3070">
        <v>90.77</v>
      </c>
      <c r="W3070">
        <v>26</v>
      </c>
    </row>
    <row r="3071" spans="1:23" x14ac:dyDescent="0.35">
      <c r="A3071">
        <v>52843</v>
      </c>
      <c r="B3071" t="s">
        <v>17</v>
      </c>
      <c r="C3071">
        <v>60</v>
      </c>
      <c r="D3071">
        <v>1</v>
      </c>
      <c r="E3071">
        <v>1</v>
      </c>
      <c r="F3071" t="s">
        <v>13</v>
      </c>
      <c r="G3071" t="s">
        <v>14</v>
      </c>
      <c r="H3071" t="s">
        <v>15</v>
      </c>
      <c r="I3071">
        <v>220.24</v>
      </c>
      <c r="J3071">
        <v>36.799999999999997</v>
      </c>
      <c r="K3071">
        <v>36.799999999999997</v>
      </c>
      <c r="L3071" t="s">
        <v>21</v>
      </c>
      <c r="M3071" s="8">
        <v>0</v>
      </c>
      <c r="N3071">
        <f t="shared" si="141"/>
        <v>0</v>
      </c>
      <c r="O3071">
        <f t="shared" si="142"/>
        <v>0</v>
      </c>
      <c r="P3071">
        <f t="shared" si="143"/>
        <v>1</v>
      </c>
      <c r="U3071">
        <v>60</v>
      </c>
      <c r="V3071">
        <v>220.24</v>
      </c>
      <c r="W3071">
        <v>36.799999999999997</v>
      </c>
    </row>
    <row r="3072" spans="1:23" x14ac:dyDescent="0.35">
      <c r="A3072">
        <v>67343</v>
      </c>
      <c r="B3072" t="s">
        <v>17</v>
      </c>
      <c r="C3072">
        <v>57</v>
      </c>
      <c r="D3072">
        <v>0</v>
      </c>
      <c r="E3072">
        <v>0</v>
      </c>
      <c r="F3072" t="s">
        <v>13</v>
      </c>
      <c r="G3072" t="s">
        <v>14</v>
      </c>
      <c r="H3072" t="s">
        <v>19</v>
      </c>
      <c r="I3072">
        <v>81.42</v>
      </c>
      <c r="J3072">
        <v>35.799999999999997</v>
      </c>
      <c r="K3072">
        <v>35.799999999999997</v>
      </c>
      <c r="L3072" t="s">
        <v>21</v>
      </c>
      <c r="M3072" s="8">
        <v>0</v>
      </c>
      <c r="N3072">
        <f t="shared" si="141"/>
        <v>0</v>
      </c>
      <c r="O3072">
        <f t="shared" si="142"/>
        <v>0</v>
      </c>
      <c r="P3072">
        <f t="shared" si="143"/>
        <v>0</v>
      </c>
      <c r="U3072">
        <v>57</v>
      </c>
      <c r="V3072">
        <v>81.42</v>
      </c>
      <c r="W3072">
        <v>35.799999999999997</v>
      </c>
    </row>
    <row r="3073" spans="1:23" x14ac:dyDescent="0.35">
      <c r="A3073">
        <v>50805</v>
      </c>
      <c r="B3073" t="s">
        <v>17</v>
      </c>
      <c r="C3073">
        <v>55</v>
      </c>
      <c r="D3073">
        <v>0</v>
      </c>
      <c r="E3073">
        <v>0</v>
      </c>
      <c r="F3073" t="s">
        <v>13</v>
      </c>
      <c r="G3073" t="s">
        <v>14</v>
      </c>
      <c r="H3073" t="s">
        <v>15</v>
      </c>
      <c r="I3073">
        <v>102.36</v>
      </c>
      <c r="J3073">
        <v>24.2</v>
      </c>
      <c r="K3073">
        <v>24.2</v>
      </c>
      <c r="L3073" t="s">
        <v>21</v>
      </c>
      <c r="M3073" s="8">
        <v>0</v>
      </c>
      <c r="N3073">
        <f t="shared" si="141"/>
        <v>0</v>
      </c>
      <c r="O3073">
        <f t="shared" si="142"/>
        <v>0</v>
      </c>
      <c r="P3073">
        <f t="shared" si="143"/>
        <v>0</v>
      </c>
      <c r="U3073">
        <v>55</v>
      </c>
      <c r="V3073">
        <v>102.36</v>
      </c>
      <c r="W3073">
        <v>24.2</v>
      </c>
    </row>
    <row r="3074" spans="1:23" x14ac:dyDescent="0.35">
      <c r="A3074">
        <v>10826</v>
      </c>
      <c r="B3074" t="s">
        <v>17</v>
      </c>
      <c r="C3074">
        <v>39</v>
      </c>
      <c r="D3074">
        <v>0</v>
      </c>
      <c r="E3074">
        <v>0</v>
      </c>
      <c r="F3074" t="s">
        <v>13</v>
      </c>
      <c r="G3074" t="s">
        <v>18</v>
      </c>
      <c r="H3074" t="s">
        <v>15</v>
      </c>
      <c r="I3074">
        <v>82.85</v>
      </c>
      <c r="J3074">
        <v>22.9</v>
      </c>
      <c r="K3074">
        <v>22.9</v>
      </c>
      <c r="L3074" t="s">
        <v>22</v>
      </c>
      <c r="M3074" s="8">
        <v>0</v>
      </c>
      <c r="N3074">
        <f t="shared" si="141"/>
        <v>0</v>
      </c>
      <c r="O3074">
        <f t="shared" si="142"/>
        <v>0</v>
      </c>
      <c r="P3074">
        <f t="shared" si="143"/>
        <v>0</v>
      </c>
      <c r="U3074">
        <v>39</v>
      </c>
      <c r="V3074">
        <v>82.85</v>
      </c>
      <c r="W3074">
        <v>22.9</v>
      </c>
    </row>
    <row r="3075" spans="1:23" x14ac:dyDescent="0.35">
      <c r="A3075">
        <v>60358</v>
      </c>
      <c r="B3075" t="s">
        <v>17</v>
      </c>
      <c r="C3075">
        <v>51</v>
      </c>
      <c r="D3075">
        <v>0</v>
      </c>
      <c r="E3075">
        <v>0</v>
      </c>
      <c r="F3075" t="s">
        <v>13</v>
      </c>
      <c r="G3075" t="s">
        <v>14</v>
      </c>
      <c r="H3075" t="s">
        <v>15</v>
      </c>
      <c r="I3075">
        <v>102.11</v>
      </c>
      <c r="J3075">
        <v>23.1</v>
      </c>
      <c r="K3075">
        <v>23.1</v>
      </c>
      <c r="L3075" t="s">
        <v>21</v>
      </c>
      <c r="M3075" s="8">
        <v>0</v>
      </c>
      <c r="N3075">
        <f t="shared" ref="N3075:N3138" si="144">IF(OR(J3075&gt;47.5,J3075&lt;9.1),1,0)</f>
        <v>0</v>
      </c>
      <c r="O3075">
        <f t="shared" ref="O3075:O3138" si="145">IF(OR(C3075&lt;-29,C3075&gt;115),1,0)</f>
        <v>0</v>
      </c>
      <c r="P3075">
        <f t="shared" ref="P3075:P3138" si="146">IF(OR(I3075&lt;21.98,I3075&gt;169.36),1,0)</f>
        <v>0</v>
      </c>
      <c r="U3075">
        <v>51</v>
      </c>
      <c r="V3075">
        <v>102.11</v>
      </c>
      <c r="W3075">
        <v>23.1</v>
      </c>
    </row>
    <row r="3076" spans="1:23" x14ac:dyDescent="0.35">
      <c r="A3076">
        <v>72231</v>
      </c>
      <c r="B3076" t="s">
        <v>17</v>
      </c>
      <c r="C3076">
        <v>47</v>
      </c>
      <c r="D3076">
        <v>0</v>
      </c>
      <c r="E3076">
        <v>0</v>
      </c>
      <c r="F3076" t="s">
        <v>13</v>
      </c>
      <c r="G3076" t="s">
        <v>18</v>
      </c>
      <c r="H3076" t="s">
        <v>19</v>
      </c>
      <c r="I3076">
        <v>195.61</v>
      </c>
      <c r="J3076" t="s">
        <v>20</v>
      </c>
      <c r="K3076">
        <v>28.1</v>
      </c>
      <c r="L3076" t="s">
        <v>21</v>
      </c>
      <c r="M3076" s="8">
        <v>0</v>
      </c>
      <c r="N3076">
        <f t="shared" si="144"/>
        <v>1</v>
      </c>
      <c r="O3076">
        <f t="shared" si="145"/>
        <v>0</v>
      </c>
      <c r="P3076">
        <f t="shared" si="146"/>
        <v>1</v>
      </c>
      <c r="U3076">
        <v>47</v>
      </c>
      <c r="V3076">
        <v>195.61</v>
      </c>
      <c r="W3076">
        <v>28.1</v>
      </c>
    </row>
    <row r="3077" spans="1:23" x14ac:dyDescent="0.35">
      <c r="A3077">
        <v>58586</v>
      </c>
      <c r="B3077" t="s">
        <v>12</v>
      </c>
      <c r="C3077">
        <v>77</v>
      </c>
      <c r="D3077">
        <v>1</v>
      </c>
      <c r="E3077">
        <v>1</v>
      </c>
      <c r="F3077" t="s">
        <v>13</v>
      </c>
      <c r="G3077" t="s">
        <v>18</v>
      </c>
      <c r="H3077" t="s">
        <v>15</v>
      </c>
      <c r="I3077">
        <v>80.92</v>
      </c>
      <c r="J3077">
        <v>28.9</v>
      </c>
      <c r="K3077">
        <v>28.9</v>
      </c>
      <c r="L3077" t="s">
        <v>22</v>
      </c>
      <c r="M3077" s="8">
        <v>0</v>
      </c>
      <c r="N3077">
        <f t="shared" si="144"/>
        <v>0</v>
      </c>
      <c r="O3077">
        <f t="shared" si="145"/>
        <v>0</v>
      </c>
      <c r="P3077">
        <f t="shared" si="146"/>
        <v>0</v>
      </c>
      <c r="U3077">
        <v>77</v>
      </c>
      <c r="V3077">
        <v>80.92</v>
      </c>
      <c r="W3077">
        <v>28.9</v>
      </c>
    </row>
    <row r="3078" spans="1:23" x14ac:dyDescent="0.35">
      <c r="A3078">
        <v>50499</v>
      </c>
      <c r="B3078" t="s">
        <v>17</v>
      </c>
      <c r="C3078">
        <v>32</v>
      </c>
      <c r="D3078">
        <v>0</v>
      </c>
      <c r="E3078">
        <v>0</v>
      </c>
      <c r="F3078" t="s">
        <v>13</v>
      </c>
      <c r="G3078" t="s">
        <v>14</v>
      </c>
      <c r="H3078" t="s">
        <v>19</v>
      </c>
      <c r="I3078">
        <v>71.8</v>
      </c>
      <c r="J3078">
        <v>26.5</v>
      </c>
      <c r="K3078">
        <v>26.5</v>
      </c>
      <c r="L3078" t="s">
        <v>21</v>
      </c>
      <c r="M3078" s="8">
        <v>0</v>
      </c>
      <c r="N3078">
        <f t="shared" si="144"/>
        <v>0</v>
      </c>
      <c r="O3078">
        <f t="shared" si="145"/>
        <v>0</v>
      </c>
      <c r="P3078">
        <f t="shared" si="146"/>
        <v>0</v>
      </c>
      <c r="U3078">
        <v>32</v>
      </c>
      <c r="V3078">
        <v>71.8</v>
      </c>
      <c r="W3078">
        <v>26.5</v>
      </c>
    </row>
    <row r="3079" spans="1:23" x14ac:dyDescent="0.35">
      <c r="A3079">
        <v>18986</v>
      </c>
      <c r="B3079" t="s">
        <v>17</v>
      </c>
      <c r="C3079">
        <v>45</v>
      </c>
      <c r="D3079">
        <v>0</v>
      </c>
      <c r="E3079">
        <v>0</v>
      </c>
      <c r="F3079" t="s">
        <v>23</v>
      </c>
      <c r="G3079" t="s">
        <v>18</v>
      </c>
      <c r="H3079" t="s">
        <v>15</v>
      </c>
      <c r="I3079">
        <v>88.47</v>
      </c>
      <c r="J3079">
        <v>29.3</v>
      </c>
      <c r="K3079">
        <v>29.3</v>
      </c>
      <c r="L3079" t="s">
        <v>21</v>
      </c>
      <c r="M3079" s="8">
        <v>0</v>
      </c>
      <c r="N3079">
        <f t="shared" si="144"/>
        <v>0</v>
      </c>
      <c r="O3079">
        <f t="shared" si="145"/>
        <v>0</v>
      </c>
      <c r="P3079">
        <f t="shared" si="146"/>
        <v>0</v>
      </c>
      <c r="U3079">
        <v>45</v>
      </c>
      <c r="V3079">
        <v>88.47</v>
      </c>
      <c r="W3079">
        <v>29.3</v>
      </c>
    </row>
    <row r="3080" spans="1:23" x14ac:dyDescent="0.35">
      <c r="A3080">
        <v>51177</v>
      </c>
      <c r="B3080" t="s">
        <v>17</v>
      </c>
      <c r="C3080">
        <v>49</v>
      </c>
      <c r="D3080">
        <v>0</v>
      </c>
      <c r="E3080">
        <v>0</v>
      </c>
      <c r="F3080" t="s">
        <v>13</v>
      </c>
      <c r="G3080" t="s">
        <v>14</v>
      </c>
      <c r="H3080" t="s">
        <v>15</v>
      </c>
      <c r="I3080">
        <v>67.680000000000007</v>
      </c>
      <c r="J3080">
        <v>24.8</v>
      </c>
      <c r="K3080">
        <v>24.8</v>
      </c>
      <c r="L3080" t="s">
        <v>16</v>
      </c>
      <c r="M3080" s="8">
        <v>0</v>
      </c>
      <c r="N3080">
        <f t="shared" si="144"/>
        <v>0</v>
      </c>
      <c r="O3080">
        <f t="shared" si="145"/>
        <v>0</v>
      </c>
      <c r="P3080">
        <f t="shared" si="146"/>
        <v>0</v>
      </c>
      <c r="U3080">
        <v>49</v>
      </c>
      <c r="V3080">
        <v>67.680000000000007</v>
      </c>
      <c r="W3080">
        <v>24.8</v>
      </c>
    </row>
    <row r="3081" spans="1:23" x14ac:dyDescent="0.35">
      <c r="A3081">
        <v>575</v>
      </c>
      <c r="B3081" t="s">
        <v>12</v>
      </c>
      <c r="C3081">
        <v>13</v>
      </c>
      <c r="D3081">
        <v>0</v>
      </c>
      <c r="E3081">
        <v>0</v>
      </c>
      <c r="F3081" t="s">
        <v>23</v>
      </c>
      <c r="G3081" t="s">
        <v>26</v>
      </c>
      <c r="H3081" t="s">
        <v>19</v>
      </c>
      <c r="I3081">
        <v>98.65</v>
      </c>
      <c r="J3081">
        <v>20.100000000000001</v>
      </c>
      <c r="K3081">
        <v>20.100000000000001</v>
      </c>
      <c r="L3081" t="s">
        <v>24</v>
      </c>
      <c r="M3081" s="8">
        <v>0</v>
      </c>
      <c r="N3081">
        <f t="shared" si="144"/>
        <v>0</v>
      </c>
      <c r="O3081">
        <f t="shared" si="145"/>
        <v>0</v>
      </c>
      <c r="P3081">
        <f t="shared" si="146"/>
        <v>0</v>
      </c>
      <c r="U3081">
        <v>13</v>
      </c>
      <c r="V3081">
        <v>98.65</v>
      </c>
      <c r="W3081">
        <v>20.100000000000001</v>
      </c>
    </row>
    <row r="3082" spans="1:23" x14ac:dyDescent="0.35">
      <c r="A3082">
        <v>47321</v>
      </c>
      <c r="B3082" t="s">
        <v>17</v>
      </c>
      <c r="C3082">
        <v>74</v>
      </c>
      <c r="D3082">
        <v>0</v>
      </c>
      <c r="E3082">
        <v>0</v>
      </c>
      <c r="F3082" t="s">
        <v>13</v>
      </c>
      <c r="G3082" t="s">
        <v>14</v>
      </c>
      <c r="H3082" t="s">
        <v>19</v>
      </c>
      <c r="I3082">
        <v>83.58</v>
      </c>
      <c r="J3082">
        <v>18.2</v>
      </c>
      <c r="K3082">
        <v>18.2</v>
      </c>
      <c r="L3082" t="s">
        <v>21</v>
      </c>
      <c r="M3082" s="8">
        <v>0</v>
      </c>
      <c r="N3082">
        <f t="shared" si="144"/>
        <v>0</v>
      </c>
      <c r="O3082">
        <f t="shared" si="145"/>
        <v>0</v>
      </c>
      <c r="P3082">
        <f t="shared" si="146"/>
        <v>0</v>
      </c>
      <c r="U3082">
        <v>74</v>
      </c>
      <c r="V3082">
        <v>83.58</v>
      </c>
      <c r="W3082">
        <v>18.2</v>
      </c>
    </row>
    <row r="3083" spans="1:23" x14ac:dyDescent="0.35">
      <c r="A3083">
        <v>7754</v>
      </c>
      <c r="B3083" t="s">
        <v>17</v>
      </c>
      <c r="C3083">
        <v>72</v>
      </c>
      <c r="D3083">
        <v>0</v>
      </c>
      <c r="E3083">
        <v>0</v>
      </c>
      <c r="F3083" t="s">
        <v>13</v>
      </c>
      <c r="G3083" t="s">
        <v>18</v>
      </c>
      <c r="H3083" t="s">
        <v>19</v>
      </c>
      <c r="I3083">
        <v>104.04</v>
      </c>
      <c r="J3083">
        <v>34.700000000000003</v>
      </c>
      <c r="K3083">
        <v>34.700000000000003</v>
      </c>
      <c r="L3083" t="s">
        <v>16</v>
      </c>
      <c r="M3083" s="8">
        <v>0</v>
      </c>
      <c r="N3083">
        <f t="shared" si="144"/>
        <v>0</v>
      </c>
      <c r="O3083">
        <f t="shared" si="145"/>
        <v>0</v>
      </c>
      <c r="P3083">
        <f t="shared" si="146"/>
        <v>0</v>
      </c>
      <c r="U3083">
        <v>72</v>
      </c>
      <c r="V3083">
        <v>104.04</v>
      </c>
      <c r="W3083">
        <v>34.700000000000003</v>
      </c>
    </row>
    <row r="3084" spans="1:23" x14ac:dyDescent="0.35">
      <c r="A3084">
        <v>66270</v>
      </c>
      <c r="B3084" t="s">
        <v>17</v>
      </c>
      <c r="C3084">
        <v>57</v>
      </c>
      <c r="D3084">
        <v>0</v>
      </c>
      <c r="E3084">
        <v>0</v>
      </c>
      <c r="F3084" t="s">
        <v>13</v>
      </c>
      <c r="G3084" t="s">
        <v>14</v>
      </c>
      <c r="H3084" t="s">
        <v>19</v>
      </c>
      <c r="I3084">
        <v>69.400000000000006</v>
      </c>
      <c r="J3084">
        <v>24</v>
      </c>
      <c r="K3084">
        <v>24</v>
      </c>
      <c r="L3084" t="s">
        <v>24</v>
      </c>
      <c r="M3084" s="8">
        <v>0</v>
      </c>
      <c r="N3084">
        <f t="shared" si="144"/>
        <v>0</v>
      </c>
      <c r="O3084">
        <f t="shared" si="145"/>
        <v>0</v>
      </c>
      <c r="P3084">
        <f t="shared" si="146"/>
        <v>0</v>
      </c>
      <c r="U3084">
        <v>57</v>
      </c>
      <c r="V3084">
        <v>69.400000000000006</v>
      </c>
      <c r="W3084">
        <v>24</v>
      </c>
    </row>
    <row r="3085" spans="1:23" x14ac:dyDescent="0.35">
      <c r="A3085">
        <v>2814</v>
      </c>
      <c r="B3085" t="s">
        <v>12</v>
      </c>
      <c r="C3085">
        <v>51</v>
      </c>
      <c r="D3085">
        <v>1</v>
      </c>
      <c r="E3085">
        <v>0</v>
      </c>
      <c r="F3085" t="s">
        <v>23</v>
      </c>
      <c r="G3085" t="s">
        <v>25</v>
      </c>
      <c r="H3085" t="s">
        <v>15</v>
      </c>
      <c r="I3085">
        <v>106.22</v>
      </c>
      <c r="J3085">
        <v>29</v>
      </c>
      <c r="K3085">
        <v>29</v>
      </c>
      <c r="L3085" t="s">
        <v>21</v>
      </c>
      <c r="M3085" s="8">
        <v>0</v>
      </c>
      <c r="N3085">
        <f t="shared" si="144"/>
        <v>0</v>
      </c>
      <c r="O3085">
        <f t="shared" si="145"/>
        <v>0</v>
      </c>
      <c r="P3085">
        <f t="shared" si="146"/>
        <v>0</v>
      </c>
      <c r="U3085">
        <v>51</v>
      </c>
      <c r="V3085">
        <v>106.22</v>
      </c>
      <c r="W3085">
        <v>29</v>
      </c>
    </row>
    <row r="3086" spans="1:23" x14ac:dyDescent="0.35">
      <c r="A3086">
        <v>52847</v>
      </c>
      <c r="B3086" t="s">
        <v>17</v>
      </c>
      <c r="C3086">
        <v>55</v>
      </c>
      <c r="D3086">
        <v>0</v>
      </c>
      <c r="E3086">
        <v>0</v>
      </c>
      <c r="F3086" t="s">
        <v>13</v>
      </c>
      <c r="G3086" t="s">
        <v>14</v>
      </c>
      <c r="H3086" t="s">
        <v>19</v>
      </c>
      <c r="I3086">
        <v>112.46</v>
      </c>
      <c r="J3086">
        <v>27.3</v>
      </c>
      <c r="K3086">
        <v>27.3</v>
      </c>
      <c r="L3086" t="s">
        <v>21</v>
      </c>
      <c r="M3086" s="8">
        <v>0</v>
      </c>
      <c r="N3086">
        <f t="shared" si="144"/>
        <v>0</v>
      </c>
      <c r="O3086">
        <f t="shared" si="145"/>
        <v>0</v>
      </c>
      <c r="P3086">
        <f t="shared" si="146"/>
        <v>0</v>
      </c>
      <c r="U3086">
        <v>55</v>
      </c>
      <c r="V3086">
        <v>112.46</v>
      </c>
      <c r="W3086">
        <v>27.3</v>
      </c>
    </row>
    <row r="3087" spans="1:23" x14ac:dyDescent="0.35">
      <c r="A3087">
        <v>60235</v>
      </c>
      <c r="B3087" t="s">
        <v>12</v>
      </c>
      <c r="C3087">
        <v>73</v>
      </c>
      <c r="D3087">
        <v>0</v>
      </c>
      <c r="E3087">
        <v>1</v>
      </c>
      <c r="F3087" t="s">
        <v>13</v>
      </c>
      <c r="G3087" t="s">
        <v>14</v>
      </c>
      <c r="H3087" t="s">
        <v>19</v>
      </c>
      <c r="I3087">
        <v>72.42</v>
      </c>
      <c r="J3087">
        <v>27.6</v>
      </c>
      <c r="K3087">
        <v>27.6</v>
      </c>
      <c r="L3087" t="s">
        <v>21</v>
      </c>
      <c r="M3087" s="8">
        <v>0</v>
      </c>
      <c r="N3087">
        <f t="shared" si="144"/>
        <v>0</v>
      </c>
      <c r="O3087">
        <f t="shared" si="145"/>
        <v>0</v>
      </c>
      <c r="P3087">
        <f t="shared" si="146"/>
        <v>0</v>
      </c>
      <c r="U3087">
        <v>73</v>
      </c>
      <c r="V3087">
        <v>72.42</v>
      </c>
      <c r="W3087">
        <v>27.6</v>
      </c>
    </row>
    <row r="3088" spans="1:23" x14ac:dyDescent="0.35">
      <c r="A3088">
        <v>10981</v>
      </c>
      <c r="B3088" t="s">
        <v>12</v>
      </c>
      <c r="C3088">
        <v>12</v>
      </c>
      <c r="D3088">
        <v>0</v>
      </c>
      <c r="E3088">
        <v>0</v>
      </c>
      <c r="F3088" t="s">
        <v>23</v>
      </c>
      <c r="G3088" t="s">
        <v>26</v>
      </c>
      <c r="H3088" t="s">
        <v>19</v>
      </c>
      <c r="I3088">
        <v>96.73</v>
      </c>
      <c r="J3088">
        <v>20.399999999999999</v>
      </c>
      <c r="K3088">
        <v>20.399999999999999</v>
      </c>
      <c r="L3088" t="s">
        <v>21</v>
      </c>
      <c r="M3088" s="8">
        <v>0</v>
      </c>
      <c r="N3088">
        <f t="shared" si="144"/>
        <v>0</v>
      </c>
      <c r="O3088">
        <f t="shared" si="145"/>
        <v>0</v>
      </c>
      <c r="P3088">
        <f t="shared" si="146"/>
        <v>0</v>
      </c>
      <c r="U3088">
        <v>12</v>
      </c>
      <c r="V3088">
        <v>96.73</v>
      </c>
      <c r="W3088">
        <v>20.399999999999999</v>
      </c>
    </row>
    <row r="3089" spans="1:23" x14ac:dyDescent="0.35">
      <c r="A3089">
        <v>62833</v>
      </c>
      <c r="B3089" t="s">
        <v>17</v>
      </c>
      <c r="C3089">
        <v>6</v>
      </c>
      <c r="D3089">
        <v>0</v>
      </c>
      <c r="E3089">
        <v>0</v>
      </c>
      <c r="F3089" t="s">
        <v>23</v>
      </c>
      <c r="G3089" t="s">
        <v>26</v>
      </c>
      <c r="H3089" t="s">
        <v>15</v>
      </c>
      <c r="I3089">
        <v>107.4</v>
      </c>
      <c r="J3089">
        <v>17.7</v>
      </c>
      <c r="K3089">
        <v>17.7</v>
      </c>
      <c r="L3089" t="s">
        <v>24</v>
      </c>
      <c r="M3089" s="8">
        <v>0</v>
      </c>
      <c r="N3089">
        <f t="shared" si="144"/>
        <v>0</v>
      </c>
      <c r="O3089">
        <f t="shared" si="145"/>
        <v>0</v>
      </c>
      <c r="P3089">
        <f t="shared" si="146"/>
        <v>0</v>
      </c>
      <c r="U3089">
        <v>6</v>
      </c>
      <c r="V3089">
        <v>107.4</v>
      </c>
      <c r="W3089">
        <v>17.7</v>
      </c>
    </row>
    <row r="3090" spans="1:23" x14ac:dyDescent="0.35">
      <c r="A3090">
        <v>26267</v>
      </c>
      <c r="B3090" t="s">
        <v>17</v>
      </c>
      <c r="C3090">
        <v>76</v>
      </c>
      <c r="D3090">
        <v>0</v>
      </c>
      <c r="E3090">
        <v>0</v>
      </c>
      <c r="F3090" t="s">
        <v>13</v>
      </c>
      <c r="G3090" t="s">
        <v>18</v>
      </c>
      <c r="H3090" t="s">
        <v>15</v>
      </c>
      <c r="I3090">
        <v>267.61</v>
      </c>
      <c r="J3090">
        <v>27.9</v>
      </c>
      <c r="K3090">
        <v>27.9</v>
      </c>
      <c r="L3090" t="s">
        <v>22</v>
      </c>
      <c r="M3090" s="8">
        <v>0</v>
      </c>
      <c r="N3090">
        <f t="shared" si="144"/>
        <v>0</v>
      </c>
      <c r="O3090">
        <f t="shared" si="145"/>
        <v>0</v>
      </c>
      <c r="P3090">
        <f t="shared" si="146"/>
        <v>1</v>
      </c>
      <c r="U3090">
        <v>76</v>
      </c>
      <c r="V3090">
        <v>267.61</v>
      </c>
      <c r="W3090">
        <v>27.9</v>
      </c>
    </row>
    <row r="3091" spans="1:23" x14ac:dyDescent="0.35">
      <c r="A3091">
        <v>69918</v>
      </c>
      <c r="B3091" t="s">
        <v>17</v>
      </c>
      <c r="C3091">
        <v>38</v>
      </c>
      <c r="D3091">
        <v>1</v>
      </c>
      <c r="E3091">
        <v>0</v>
      </c>
      <c r="F3091" t="s">
        <v>13</v>
      </c>
      <c r="G3091" t="s">
        <v>14</v>
      </c>
      <c r="H3091" t="s">
        <v>19</v>
      </c>
      <c r="I3091">
        <v>109.46</v>
      </c>
      <c r="J3091">
        <v>41.5</v>
      </c>
      <c r="K3091">
        <v>41.5</v>
      </c>
      <c r="L3091" t="s">
        <v>21</v>
      </c>
      <c r="M3091" s="8">
        <v>0</v>
      </c>
      <c r="N3091">
        <f t="shared" si="144"/>
        <v>0</v>
      </c>
      <c r="O3091">
        <f t="shared" si="145"/>
        <v>0</v>
      </c>
      <c r="P3091">
        <f t="shared" si="146"/>
        <v>0</v>
      </c>
      <c r="U3091">
        <v>38</v>
      </c>
      <c r="V3091">
        <v>109.46</v>
      </c>
      <c r="W3091">
        <v>41.5</v>
      </c>
    </row>
    <row r="3092" spans="1:23" x14ac:dyDescent="0.35">
      <c r="A3092">
        <v>44927</v>
      </c>
      <c r="B3092" t="s">
        <v>17</v>
      </c>
      <c r="C3092">
        <v>50</v>
      </c>
      <c r="D3092">
        <v>0</v>
      </c>
      <c r="E3092">
        <v>0</v>
      </c>
      <c r="F3092" t="s">
        <v>13</v>
      </c>
      <c r="G3092" t="s">
        <v>25</v>
      </c>
      <c r="H3092" t="s">
        <v>19</v>
      </c>
      <c r="I3092">
        <v>120.05</v>
      </c>
      <c r="J3092">
        <v>27.4</v>
      </c>
      <c r="K3092">
        <v>27.4</v>
      </c>
      <c r="L3092" t="s">
        <v>24</v>
      </c>
      <c r="M3092" s="8">
        <v>0</v>
      </c>
      <c r="N3092">
        <f t="shared" si="144"/>
        <v>0</v>
      </c>
      <c r="O3092">
        <f t="shared" si="145"/>
        <v>0</v>
      </c>
      <c r="P3092">
        <f t="shared" si="146"/>
        <v>0</v>
      </c>
      <c r="U3092">
        <v>50</v>
      </c>
      <c r="V3092">
        <v>120.05</v>
      </c>
      <c r="W3092">
        <v>27.4</v>
      </c>
    </row>
    <row r="3093" spans="1:23" x14ac:dyDescent="0.35">
      <c r="A3093">
        <v>20169</v>
      </c>
      <c r="B3093" t="s">
        <v>17</v>
      </c>
      <c r="C3093">
        <v>75</v>
      </c>
      <c r="D3093">
        <v>0</v>
      </c>
      <c r="E3093">
        <v>0</v>
      </c>
      <c r="F3093" t="s">
        <v>13</v>
      </c>
      <c r="G3093" t="s">
        <v>14</v>
      </c>
      <c r="H3093" t="s">
        <v>19</v>
      </c>
      <c r="I3093">
        <v>106.33</v>
      </c>
      <c r="J3093">
        <v>27.8</v>
      </c>
      <c r="K3093">
        <v>27.8</v>
      </c>
      <c r="L3093" t="s">
        <v>24</v>
      </c>
      <c r="M3093" s="8">
        <v>0</v>
      </c>
      <c r="N3093">
        <f t="shared" si="144"/>
        <v>0</v>
      </c>
      <c r="O3093">
        <f t="shared" si="145"/>
        <v>0</v>
      </c>
      <c r="P3093">
        <f t="shared" si="146"/>
        <v>0</v>
      </c>
      <c r="U3093">
        <v>75</v>
      </c>
      <c r="V3093">
        <v>106.33</v>
      </c>
      <c r="W3093">
        <v>27.8</v>
      </c>
    </row>
    <row r="3094" spans="1:23" x14ac:dyDescent="0.35">
      <c r="A3094">
        <v>31481</v>
      </c>
      <c r="B3094" t="s">
        <v>17</v>
      </c>
      <c r="C3094">
        <v>1.1599999999999999</v>
      </c>
      <c r="D3094">
        <v>0</v>
      </c>
      <c r="E3094">
        <v>0</v>
      </c>
      <c r="F3094" t="s">
        <v>23</v>
      </c>
      <c r="G3094" t="s">
        <v>26</v>
      </c>
      <c r="H3094" t="s">
        <v>15</v>
      </c>
      <c r="I3094">
        <v>97.28</v>
      </c>
      <c r="J3094">
        <v>17.8</v>
      </c>
      <c r="K3094">
        <v>17.8</v>
      </c>
      <c r="L3094" t="s">
        <v>24</v>
      </c>
      <c r="M3094" s="8">
        <v>0</v>
      </c>
      <c r="N3094">
        <f t="shared" si="144"/>
        <v>0</v>
      </c>
      <c r="O3094">
        <f t="shared" si="145"/>
        <v>0</v>
      </c>
      <c r="P3094">
        <f t="shared" si="146"/>
        <v>0</v>
      </c>
      <c r="U3094">
        <v>1.1599999999999999</v>
      </c>
      <c r="V3094">
        <v>97.28</v>
      </c>
      <c r="W3094">
        <v>17.8</v>
      </c>
    </row>
    <row r="3095" spans="1:23" x14ac:dyDescent="0.35">
      <c r="A3095">
        <v>27721</v>
      </c>
      <c r="B3095" t="s">
        <v>12</v>
      </c>
      <c r="C3095">
        <v>32</v>
      </c>
      <c r="D3095">
        <v>0</v>
      </c>
      <c r="E3095">
        <v>0</v>
      </c>
      <c r="F3095" t="s">
        <v>13</v>
      </c>
      <c r="G3095" t="s">
        <v>14</v>
      </c>
      <c r="H3095" t="s">
        <v>19</v>
      </c>
      <c r="I3095">
        <v>83.13</v>
      </c>
      <c r="J3095">
        <v>32</v>
      </c>
      <c r="K3095">
        <v>32</v>
      </c>
      <c r="L3095" t="s">
        <v>22</v>
      </c>
      <c r="M3095" s="8">
        <v>0</v>
      </c>
      <c r="N3095">
        <f t="shared" si="144"/>
        <v>0</v>
      </c>
      <c r="O3095">
        <f t="shared" si="145"/>
        <v>0</v>
      </c>
      <c r="P3095">
        <f t="shared" si="146"/>
        <v>0</v>
      </c>
      <c r="U3095">
        <v>32</v>
      </c>
      <c r="V3095">
        <v>83.13</v>
      </c>
      <c r="W3095">
        <v>32</v>
      </c>
    </row>
    <row r="3096" spans="1:23" x14ac:dyDescent="0.35">
      <c r="A3096">
        <v>71419</v>
      </c>
      <c r="B3096" t="s">
        <v>12</v>
      </c>
      <c r="C3096">
        <v>12</v>
      </c>
      <c r="D3096">
        <v>0</v>
      </c>
      <c r="E3096">
        <v>0</v>
      </c>
      <c r="F3096" t="s">
        <v>23</v>
      </c>
      <c r="G3096" t="s">
        <v>26</v>
      </c>
      <c r="H3096" t="s">
        <v>15</v>
      </c>
      <c r="I3096">
        <v>97.35</v>
      </c>
      <c r="J3096">
        <v>37.299999999999997</v>
      </c>
      <c r="K3096">
        <v>37.299999999999997</v>
      </c>
      <c r="L3096" t="s">
        <v>24</v>
      </c>
      <c r="M3096" s="8">
        <v>0</v>
      </c>
      <c r="N3096">
        <f t="shared" si="144"/>
        <v>0</v>
      </c>
      <c r="O3096">
        <f t="shared" si="145"/>
        <v>0</v>
      </c>
      <c r="P3096">
        <f t="shared" si="146"/>
        <v>0</v>
      </c>
      <c r="U3096">
        <v>12</v>
      </c>
      <c r="V3096">
        <v>97.35</v>
      </c>
      <c r="W3096">
        <v>37.299999999999997</v>
      </c>
    </row>
    <row r="3097" spans="1:23" x14ac:dyDescent="0.35">
      <c r="A3097">
        <v>25642</v>
      </c>
      <c r="B3097" t="s">
        <v>12</v>
      </c>
      <c r="C3097">
        <v>32</v>
      </c>
      <c r="D3097">
        <v>0</v>
      </c>
      <c r="E3097">
        <v>0</v>
      </c>
      <c r="F3097" t="s">
        <v>23</v>
      </c>
      <c r="G3097" t="s">
        <v>14</v>
      </c>
      <c r="H3097" t="s">
        <v>15</v>
      </c>
      <c r="I3097">
        <v>79.540000000000006</v>
      </c>
      <c r="J3097">
        <v>28.1</v>
      </c>
      <c r="K3097">
        <v>28.1</v>
      </c>
      <c r="L3097" t="s">
        <v>24</v>
      </c>
      <c r="M3097" s="8">
        <v>0</v>
      </c>
      <c r="N3097">
        <f t="shared" si="144"/>
        <v>0</v>
      </c>
      <c r="O3097">
        <f t="shared" si="145"/>
        <v>0</v>
      </c>
      <c r="P3097">
        <f t="shared" si="146"/>
        <v>0</v>
      </c>
      <c r="U3097">
        <v>32</v>
      </c>
      <c r="V3097">
        <v>79.540000000000006</v>
      </c>
      <c r="W3097">
        <v>28.1</v>
      </c>
    </row>
    <row r="3098" spans="1:23" x14ac:dyDescent="0.35">
      <c r="A3098">
        <v>31932</v>
      </c>
      <c r="B3098" t="s">
        <v>17</v>
      </c>
      <c r="C3098">
        <v>13</v>
      </c>
      <c r="D3098">
        <v>0</v>
      </c>
      <c r="E3098">
        <v>0</v>
      </c>
      <c r="F3098" t="s">
        <v>23</v>
      </c>
      <c r="G3098" t="s">
        <v>26</v>
      </c>
      <c r="H3098" t="s">
        <v>15</v>
      </c>
      <c r="I3098">
        <v>76.55</v>
      </c>
      <c r="J3098">
        <v>29.1</v>
      </c>
      <c r="K3098">
        <v>29.1</v>
      </c>
      <c r="L3098" t="s">
        <v>24</v>
      </c>
      <c r="M3098" s="8">
        <v>0</v>
      </c>
      <c r="N3098">
        <f t="shared" si="144"/>
        <v>0</v>
      </c>
      <c r="O3098">
        <f t="shared" si="145"/>
        <v>0</v>
      </c>
      <c r="P3098">
        <f t="shared" si="146"/>
        <v>0</v>
      </c>
      <c r="U3098">
        <v>13</v>
      </c>
      <c r="V3098">
        <v>76.55</v>
      </c>
      <c r="W3098">
        <v>29.1</v>
      </c>
    </row>
    <row r="3099" spans="1:23" x14ac:dyDescent="0.35">
      <c r="A3099">
        <v>13629</v>
      </c>
      <c r="B3099" t="s">
        <v>12</v>
      </c>
      <c r="C3099">
        <v>1.32</v>
      </c>
      <c r="D3099">
        <v>0</v>
      </c>
      <c r="E3099">
        <v>0</v>
      </c>
      <c r="F3099" t="s">
        <v>23</v>
      </c>
      <c r="G3099" t="s">
        <v>26</v>
      </c>
      <c r="H3099" t="s">
        <v>15</v>
      </c>
      <c r="I3099">
        <v>56.11</v>
      </c>
      <c r="J3099">
        <v>22.9</v>
      </c>
      <c r="K3099">
        <v>22.9</v>
      </c>
      <c r="L3099" t="s">
        <v>24</v>
      </c>
      <c r="M3099" s="8">
        <v>0</v>
      </c>
      <c r="N3099">
        <f t="shared" si="144"/>
        <v>0</v>
      </c>
      <c r="O3099">
        <f t="shared" si="145"/>
        <v>0</v>
      </c>
      <c r="P3099">
        <f t="shared" si="146"/>
        <v>0</v>
      </c>
      <c r="U3099">
        <v>1.32</v>
      </c>
      <c r="V3099">
        <v>56.11</v>
      </c>
      <c r="W3099">
        <v>22.9</v>
      </c>
    </row>
    <row r="3100" spans="1:23" x14ac:dyDescent="0.35">
      <c r="A3100">
        <v>38258</v>
      </c>
      <c r="B3100" t="s">
        <v>17</v>
      </c>
      <c r="C3100">
        <v>63</v>
      </c>
      <c r="D3100">
        <v>0</v>
      </c>
      <c r="E3100">
        <v>0</v>
      </c>
      <c r="F3100" t="s">
        <v>13</v>
      </c>
      <c r="G3100" t="s">
        <v>14</v>
      </c>
      <c r="H3100" t="s">
        <v>19</v>
      </c>
      <c r="I3100">
        <v>91.36</v>
      </c>
      <c r="J3100">
        <v>38.799999999999997</v>
      </c>
      <c r="K3100">
        <v>38.799999999999997</v>
      </c>
      <c r="L3100" t="s">
        <v>16</v>
      </c>
      <c r="M3100" s="8">
        <v>0</v>
      </c>
      <c r="N3100">
        <f t="shared" si="144"/>
        <v>0</v>
      </c>
      <c r="O3100">
        <f t="shared" si="145"/>
        <v>0</v>
      </c>
      <c r="P3100">
        <f t="shared" si="146"/>
        <v>0</v>
      </c>
      <c r="U3100">
        <v>63</v>
      </c>
      <c r="V3100">
        <v>91.36</v>
      </c>
      <c r="W3100">
        <v>38.799999999999997</v>
      </c>
    </row>
    <row r="3101" spans="1:23" x14ac:dyDescent="0.35">
      <c r="A3101">
        <v>70602</v>
      </c>
      <c r="B3101" t="s">
        <v>17</v>
      </c>
      <c r="C3101">
        <v>29</v>
      </c>
      <c r="D3101">
        <v>0</v>
      </c>
      <c r="E3101">
        <v>0</v>
      </c>
      <c r="F3101" t="s">
        <v>23</v>
      </c>
      <c r="G3101" t="s">
        <v>14</v>
      </c>
      <c r="H3101" t="s">
        <v>19</v>
      </c>
      <c r="I3101">
        <v>79.27</v>
      </c>
      <c r="J3101">
        <v>29</v>
      </c>
      <c r="K3101">
        <v>29</v>
      </c>
      <c r="L3101" t="s">
        <v>22</v>
      </c>
      <c r="M3101" s="8">
        <v>0</v>
      </c>
      <c r="N3101">
        <f t="shared" si="144"/>
        <v>0</v>
      </c>
      <c r="O3101">
        <f t="shared" si="145"/>
        <v>0</v>
      </c>
      <c r="P3101">
        <f t="shared" si="146"/>
        <v>0</v>
      </c>
      <c r="U3101">
        <v>29</v>
      </c>
      <c r="V3101">
        <v>79.27</v>
      </c>
      <c r="W3101">
        <v>29</v>
      </c>
    </row>
    <row r="3102" spans="1:23" x14ac:dyDescent="0.35">
      <c r="A3102">
        <v>60056</v>
      </c>
      <c r="B3102" t="s">
        <v>12</v>
      </c>
      <c r="C3102">
        <v>53</v>
      </c>
      <c r="D3102">
        <v>0</v>
      </c>
      <c r="E3102">
        <v>0</v>
      </c>
      <c r="F3102" t="s">
        <v>13</v>
      </c>
      <c r="G3102" t="s">
        <v>14</v>
      </c>
      <c r="H3102" t="s">
        <v>15</v>
      </c>
      <c r="I3102">
        <v>113.21</v>
      </c>
      <c r="J3102">
        <v>28.6</v>
      </c>
      <c r="K3102">
        <v>28.6</v>
      </c>
      <c r="L3102" t="s">
        <v>22</v>
      </c>
      <c r="M3102" s="8">
        <v>0</v>
      </c>
      <c r="N3102">
        <f t="shared" si="144"/>
        <v>0</v>
      </c>
      <c r="O3102">
        <f t="shared" si="145"/>
        <v>0</v>
      </c>
      <c r="P3102">
        <f t="shared" si="146"/>
        <v>0</v>
      </c>
      <c r="U3102">
        <v>53</v>
      </c>
      <c r="V3102">
        <v>113.21</v>
      </c>
      <c r="W3102">
        <v>28.6</v>
      </c>
    </row>
    <row r="3103" spans="1:23" x14ac:dyDescent="0.35">
      <c r="A3103">
        <v>31156</v>
      </c>
      <c r="B3103" t="s">
        <v>17</v>
      </c>
      <c r="C3103">
        <v>49</v>
      </c>
      <c r="D3103">
        <v>0</v>
      </c>
      <c r="E3103">
        <v>0</v>
      </c>
      <c r="F3103" t="s">
        <v>13</v>
      </c>
      <c r="G3103" t="s">
        <v>14</v>
      </c>
      <c r="H3103" t="s">
        <v>15</v>
      </c>
      <c r="I3103">
        <v>105.99</v>
      </c>
      <c r="J3103">
        <v>29.8</v>
      </c>
      <c r="K3103">
        <v>29.8</v>
      </c>
      <c r="L3103" t="s">
        <v>21</v>
      </c>
      <c r="M3103" s="8">
        <v>0</v>
      </c>
      <c r="N3103">
        <f t="shared" si="144"/>
        <v>0</v>
      </c>
      <c r="O3103">
        <f t="shared" si="145"/>
        <v>0</v>
      </c>
      <c r="P3103">
        <f t="shared" si="146"/>
        <v>0</v>
      </c>
      <c r="U3103">
        <v>49</v>
      </c>
      <c r="V3103">
        <v>105.99</v>
      </c>
      <c r="W3103">
        <v>29.8</v>
      </c>
    </row>
    <row r="3104" spans="1:23" x14ac:dyDescent="0.35">
      <c r="A3104">
        <v>69643</v>
      </c>
      <c r="B3104" t="s">
        <v>12</v>
      </c>
      <c r="C3104">
        <v>81</v>
      </c>
      <c r="D3104">
        <v>0</v>
      </c>
      <c r="E3104">
        <v>0</v>
      </c>
      <c r="F3104" t="s">
        <v>13</v>
      </c>
      <c r="G3104" t="s">
        <v>14</v>
      </c>
      <c r="H3104" t="s">
        <v>19</v>
      </c>
      <c r="I3104">
        <v>59.93</v>
      </c>
      <c r="J3104">
        <v>28.9</v>
      </c>
      <c r="K3104">
        <v>28.9</v>
      </c>
      <c r="L3104" t="s">
        <v>16</v>
      </c>
      <c r="M3104" s="8">
        <v>0</v>
      </c>
      <c r="N3104">
        <f t="shared" si="144"/>
        <v>0</v>
      </c>
      <c r="O3104">
        <f t="shared" si="145"/>
        <v>0</v>
      </c>
      <c r="P3104">
        <f t="shared" si="146"/>
        <v>0</v>
      </c>
      <c r="U3104">
        <v>81</v>
      </c>
      <c r="V3104">
        <v>59.93</v>
      </c>
      <c r="W3104">
        <v>28.9</v>
      </c>
    </row>
    <row r="3105" spans="1:23" x14ac:dyDescent="0.35">
      <c r="A3105">
        <v>23171</v>
      </c>
      <c r="B3105" t="s">
        <v>12</v>
      </c>
      <c r="C3105">
        <v>66</v>
      </c>
      <c r="D3105">
        <v>0</v>
      </c>
      <c r="E3105">
        <v>0</v>
      </c>
      <c r="F3105" t="s">
        <v>13</v>
      </c>
      <c r="G3105" t="s">
        <v>14</v>
      </c>
      <c r="H3105" t="s">
        <v>19</v>
      </c>
      <c r="I3105">
        <v>88.83</v>
      </c>
      <c r="J3105">
        <v>29.1</v>
      </c>
      <c r="K3105">
        <v>29.1</v>
      </c>
      <c r="L3105" t="s">
        <v>24</v>
      </c>
      <c r="M3105" s="8">
        <v>0</v>
      </c>
      <c r="N3105">
        <f t="shared" si="144"/>
        <v>0</v>
      </c>
      <c r="O3105">
        <f t="shared" si="145"/>
        <v>0</v>
      </c>
      <c r="P3105">
        <f t="shared" si="146"/>
        <v>0</v>
      </c>
      <c r="U3105">
        <v>66</v>
      </c>
      <c r="V3105">
        <v>88.83</v>
      </c>
      <c r="W3105">
        <v>29.1</v>
      </c>
    </row>
    <row r="3106" spans="1:23" x14ac:dyDescent="0.35">
      <c r="A3106">
        <v>42309</v>
      </c>
      <c r="B3106" t="s">
        <v>17</v>
      </c>
      <c r="C3106">
        <v>42</v>
      </c>
      <c r="D3106">
        <v>0</v>
      </c>
      <c r="E3106">
        <v>0</v>
      </c>
      <c r="F3106" t="s">
        <v>13</v>
      </c>
      <c r="G3106" t="s">
        <v>14</v>
      </c>
      <c r="H3106" t="s">
        <v>15</v>
      </c>
      <c r="I3106">
        <v>73.37</v>
      </c>
      <c r="J3106" t="s">
        <v>20</v>
      </c>
      <c r="K3106">
        <v>28.1</v>
      </c>
      <c r="L3106" t="s">
        <v>22</v>
      </c>
      <c r="M3106" s="8">
        <v>0</v>
      </c>
      <c r="N3106">
        <f t="shared" si="144"/>
        <v>1</v>
      </c>
      <c r="O3106">
        <f t="shared" si="145"/>
        <v>0</v>
      </c>
      <c r="P3106">
        <f t="shared" si="146"/>
        <v>0</v>
      </c>
      <c r="U3106">
        <v>42</v>
      </c>
      <c r="V3106">
        <v>73.37</v>
      </c>
      <c r="W3106">
        <v>28.1</v>
      </c>
    </row>
    <row r="3107" spans="1:23" x14ac:dyDescent="0.35">
      <c r="A3107">
        <v>2877</v>
      </c>
      <c r="B3107" t="s">
        <v>17</v>
      </c>
      <c r="C3107">
        <v>61</v>
      </c>
      <c r="D3107">
        <v>0</v>
      </c>
      <c r="E3107">
        <v>0</v>
      </c>
      <c r="F3107" t="s">
        <v>13</v>
      </c>
      <c r="G3107" t="s">
        <v>14</v>
      </c>
      <c r="H3107" t="s">
        <v>15</v>
      </c>
      <c r="I3107">
        <v>115.42</v>
      </c>
      <c r="J3107">
        <v>16.7</v>
      </c>
      <c r="K3107">
        <v>16.7</v>
      </c>
      <c r="L3107" t="s">
        <v>22</v>
      </c>
      <c r="M3107" s="8">
        <v>0</v>
      </c>
      <c r="N3107">
        <f t="shared" si="144"/>
        <v>0</v>
      </c>
      <c r="O3107">
        <f t="shared" si="145"/>
        <v>0</v>
      </c>
      <c r="P3107">
        <f t="shared" si="146"/>
        <v>0</v>
      </c>
      <c r="U3107">
        <v>61</v>
      </c>
      <c r="V3107">
        <v>115.42</v>
      </c>
      <c r="W3107">
        <v>16.7</v>
      </c>
    </row>
    <row r="3108" spans="1:23" x14ac:dyDescent="0.35">
      <c r="A3108">
        <v>37011</v>
      </c>
      <c r="B3108" t="s">
        <v>17</v>
      </c>
      <c r="C3108">
        <v>52</v>
      </c>
      <c r="D3108">
        <v>0</v>
      </c>
      <c r="E3108">
        <v>0</v>
      </c>
      <c r="F3108" t="s">
        <v>13</v>
      </c>
      <c r="G3108" t="s">
        <v>14</v>
      </c>
      <c r="H3108" t="s">
        <v>19</v>
      </c>
      <c r="I3108">
        <v>71.930000000000007</v>
      </c>
      <c r="J3108">
        <v>34.1</v>
      </c>
      <c r="K3108">
        <v>34.1</v>
      </c>
      <c r="L3108" t="s">
        <v>24</v>
      </c>
      <c r="M3108" s="8">
        <v>0</v>
      </c>
      <c r="N3108">
        <f t="shared" si="144"/>
        <v>0</v>
      </c>
      <c r="O3108">
        <f t="shared" si="145"/>
        <v>0</v>
      </c>
      <c r="P3108">
        <f t="shared" si="146"/>
        <v>0</v>
      </c>
      <c r="U3108">
        <v>52</v>
      </c>
      <c r="V3108">
        <v>71.930000000000007</v>
      </c>
      <c r="W3108">
        <v>34.1</v>
      </c>
    </row>
    <row r="3109" spans="1:23" x14ac:dyDescent="0.35">
      <c r="A3109">
        <v>355</v>
      </c>
      <c r="B3109" t="s">
        <v>12</v>
      </c>
      <c r="C3109">
        <v>8</v>
      </c>
      <c r="D3109">
        <v>0</v>
      </c>
      <c r="E3109">
        <v>0</v>
      </c>
      <c r="F3109" t="s">
        <v>23</v>
      </c>
      <c r="G3109" t="s">
        <v>26</v>
      </c>
      <c r="H3109" t="s">
        <v>19</v>
      </c>
      <c r="I3109">
        <v>96.43</v>
      </c>
      <c r="J3109">
        <v>25.7</v>
      </c>
      <c r="K3109">
        <v>25.7</v>
      </c>
      <c r="L3109" t="s">
        <v>24</v>
      </c>
      <c r="M3109" s="8">
        <v>0</v>
      </c>
      <c r="N3109">
        <f t="shared" si="144"/>
        <v>0</v>
      </c>
      <c r="O3109">
        <f t="shared" si="145"/>
        <v>0</v>
      </c>
      <c r="P3109">
        <f t="shared" si="146"/>
        <v>0</v>
      </c>
      <c r="U3109">
        <v>8</v>
      </c>
      <c r="V3109">
        <v>96.43</v>
      </c>
      <c r="W3109">
        <v>25.7</v>
      </c>
    </row>
    <row r="3110" spans="1:23" x14ac:dyDescent="0.35">
      <c r="A3110">
        <v>53252</v>
      </c>
      <c r="B3110" t="s">
        <v>12</v>
      </c>
      <c r="C3110">
        <v>82</v>
      </c>
      <c r="D3110">
        <v>0</v>
      </c>
      <c r="E3110">
        <v>0</v>
      </c>
      <c r="F3110" t="s">
        <v>23</v>
      </c>
      <c r="G3110" t="s">
        <v>18</v>
      </c>
      <c r="H3110" t="s">
        <v>15</v>
      </c>
      <c r="I3110">
        <v>161.94999999999999</v>
      </c>
      <c r="J3110">
        <v>30.8</v>
      </c>
      <c r="K3110">
        <v>30.8</v>
      </c>
      <c r="L3110" t="s">
        <v>21</v>
      </c>
      <c r="M3110" s="8">
        <v>0</v>
      </c>
      <c r="N3110">
        <f t="shared" si="144"/>
        <v>0</v>
      </c>
      <c r="O3110">
        <f t="shared" si="145"/>
        <v>0</v>
      </c>
      <c r="P3110">
        <f t="shared" si="146"/>
        <v>0</v>
      </c>
      <c r="U3110">
        <v>82</v>
      </c>
      <c r="V3110">
        <v>161.94999999999999</v>
      </c>
      <c r="W3110">
        <v>30.8</v>
      </c>
    </row>
    <row r="3111" spans="1:23" x14ac:dyDescent="0.35">
      <c r="A3111">
        <v>3553</v>
      </c>
      <c r="B3111" t="s">
        <v>17</v>
      </c>
      <c r="C3111">
        <v>43</v>
      </c>
      <c r="D3111">
        <v>0</v>
      </c>
      <c r="E3111">
        <v>0</v>
      </c>
      <c r="F3111" t="s">
        <v>13</v>
      </c>
      <c r="G3111" t="s">
        <v>25</v>
      </c>
      <c r="H3111" t="s">
        <v>15</v>
      </c>
      <c r="I3111">
        <v>104.55</v>
      </c>
      <c r="J3111">
        <v>23.9</v>
      </c>
      <c r="K3111">
        <v>23.9</v>
      </c>
      <c r="L3111" t="s">
        <v>22</v>
      </c>
      <c r="M3111" s="8">
        <v>0</v>
      </c>
      <c r="N3111">
        <f t="shared" si="144"/>
        <v>0</v>
      </c>
      <c r="O3111">
        <f t="shared" si="145"/>
        <v>0</v>
      </c>
      <c r="P3111">
        <f t="shared" si="146"/>
        <v>0</v>
      </c>
      <c r="U3111">
        <v>43</v>
      </c>
      <c r="V3111">
        <v>104.55</v>
      </c>
      <c r="W3111">
        <v>23.9</v>
      </c>
    </row>
    <row r="3112" spans="1:23" x14ac:dyDescent="0.35">
      <c r="A3112">
        <v>72178</v>
      </c>
      <c r="B3112" t="s">
        <v>17</v>
      </c>
      <c r="C3112">
        <v>4</v>
      </c>
      <c r="D3112">
        <v>0</v>
      </c>
      <c r="E3112">
        <v>0</v>
      </c>
      <c r="F3112" t="s">
        <v>23</v>
      </c>
      <c r="G3112" t="s">
        <v>26</v>
      </c>
      <c r="H3112" t="s">
        <v>15</v>
      </c>
      <c r="I3112">
        <v>71.25</v>
      </c>
      <c r="J3112">
        <v>18.8</v>
      </c>
      <c r="K3112">
        <v>18.8</v>
      </c>
      <c r="L3112" t="s">
        <v>24</v>
      </c>
      <c r="M3112" s="8">
        <v>0</v>
      </c>
      <c r="N3112">
        <f t="shared" si="144"/>
        <v>0</v>
      </c>
      <c r="O3112">
        <f t="shared" si="145"/>
        <v>0</v>
      </c>
      <c r="P3112">
        <f t="shared" si="146"/>
        <v>0</v>
      </c>
      <c r="U3112">
        <v>4</v>
      </c>
      <c r="V3112">
        <v>71.25</v>
      </c>
      <c r="W3112">
        <v>18.8</v>
      </c>
    </row>
    <row r="3113" spans="1:23" x14ac:dyDescent="0.35">
      <c r="A3113">
        <v>11817</v>
      </c>
      <c r="B3113" t="s">
        <v>12</v>
      </c>
      <c r="C3113">
        <v>58</v>
      </c>
      <c r="D3113">
        <v>0</v>
      </c>
      <c r="E3113">
        <v>0</v>
      </c>
      <c r="F3113" t="s">
        <v>13</v>
      </c>
      <c r="G3113" t="s">
        <v>25</v>
      </c>
      <c r="H3113" t="s">
        <v>15</v>
      </c>
      <c r="I3113">
        <v>160.87</v>
      </c>
      <c r="J3113" t="s">
        <v>20</v>
      </c>
      <c r="K3113">
        <v>28.1</v>
      </c>
      <c r="L3113" t="s">
        <v>16</v>
      </c>
      <c r="M3113" s="8">
        <v>0</v>
      </c>
      <c r="N3113">
        <f t="shared" si="144"/>
        <v>1</v>
      </c>
      <c r="O3113">
        <f t="shared" si="145"/>
        <v>0</v>
      </c>
      <c r="P3113">
        <f t="shared" si="146"/>
        <v>0</v>
      </c>
      <c r="U3113">
        <v>58</v>
      </c>
      <c r="V3113">
        <v>160.87</v>
      </c>
      <c r="W3113">
        <v>28.1</v>
      </c>
    </row>
    <row r="3114" spans="1:23" x14ac:dyDescent="0.35">
      <c r="A3114">
        <v>26468</v>
      </c>
      <c r="B3114" t="s">
        <v>17</v>
      </c>
      <c r="C3114">
        <v>45</v>
      </c>
      <c r="D3114">
        <v>0</v>
      </c>
      <c r="E3114">
        <v>0</v>
      </c>
      <c r="F3114" t="s">
        <v>13</v>
      </c>
      <c r="G3114" t="s">
        <v>25</v>
      </c>
      <c r="H3114" t="s">
        <v>15</v>
      </c>
      <c r="I3114">
        <v>82.02</v>
      </c>
      <c r="J3114">
        <v>41.8</v>
      </c>
      <c r="K3114">
        <v>41.8</v>
      </c>
      <c r="L3114" t="s">
        <v>22</v>
      </c>
      <c r="M3114" s="8">
        <v>0</v>
      </c>
      <c r="N3114">
        <f t="shared" si="144"/>
        <v>0</v>
      </c>
      <c r="O3114">
        <f t="shared" si="145"/>
        <v>0</v>
      </c>
      <c r="P3114">
        <f t="shared" si="146"/>
        <v>0</v>
      </c>
      <c r="U3114">
        <v>45</v>
      </c>
      <c r="V3114">
        <v>82.02</v>
      </c>
      <c r="W3114">
        <v>41.8</v>
      </c>
    </row>
    <row r="3115" spans="1:23" x14ac:dyDescent="0.35">
      <c r="A3115">
        <v>13176</v>
      </c>
      <c r="B3115" t="s">
        <v>17</v>
      </c>
      <c r="C3115">
        <v>62</v>
      </c>
      <c r="D3115">
        <v>1</v>
      </c>
      <c r="E3115">
        <v>0</v>
      </c>
      <c r="F3115" t="s">
        <v>13</v>
      </c>
      <c r="G3115" t="s">
        <v>14</v>
      </c>
      <c r="H3115" t="s">
        <v>15</v>
      </c>
      <c r="I3115">
        <v>78.02</v>
      </c>
      <c r="J3115">
        <v>36.4</v>
      </c>
      <c r="K3115">
        <v>36.4</v>
      </c>
      <c r="L3115" t="s">
        <v>21</v>
      </c>
      <c r="M3115" s="8">
        <v>0</v>
      </c>
      <c r="N3115">
        <f t="shared" si="144"/>
        <v>0</v>
      </c>
      <c r="O3115">
        <f t="shared" si="145"/>
        <v>0</v>
      </c>
      <c r="P3115">
        <f t="shared" si="146"/>
        <v>0</v>
      </c>
      <c r="U3115">
        <v>62</v>
      </c>
      <c r="V3115">
        <v>78.02</v>
      </c>
      <c r="W3115">
        <v>36.4</v>
      </c>
    </row>
    <row r="3116" spans="1:23" x14ac:dyDescent="0.35">
      <c r="A3116">
        <v>67032</v>
      </c>
      <c r="B3116" t="s">
        <v>12</v>
      </c>
      <c r="C3116">
        <v>42</v>
      </c>
      <c r="D3116">
        <v>0</v>
      </c>
      <c r="E3116">
        <v>0</v>
      </c>
      <c r="F3116" t="s">
        <v>23</v>
      </c>
      <c r="G3116" t="s">
        <v>25</v>
      </c>
      <c r="H3116" t="s">
        <v>15</v>
      </c>
      <c r="I3116">
        <v>115.21</v>
      </c>
      <c r="J3116">
        <v>28.7</v>
      </c>
      <c r="K3116">
        <v>28.7</v>
      </c>
      <c r="L3116" t="s">
        <v>24</v>
      </c>
      <c r="M3116" s="8">
        <v>0</v>
      </c>
      <c r="N3116">
        <f t="shared" si="144"/>
        <v>0</v>
      </c>
      <c r="O3116">
        <f t="shared" si="145"/>
        <v>0</v>
      </c>
      <c r="P3116">
        <f t="shared" si="146"/>
        <v>0</v>
      </c>
      <c r="U3116">
        <v>42</v>
      </c>
      <c r="V3116">
        <v>115.21</v>
      </c>
      <c r="W3116">
        <v>28.7</v>
      </c>
    </row>
    <row r="3117" spans="1:23" x14ac:dyDescent="0.35">
      <c r="A3117">
        <v>39784</v>
      </c>
      <c r="B3117" t="s">
        <v>17</v>
      </c>
      <c r="C3117">
        <v>72</v>
      </c>
      <c r="D3117">
        <v>0</v>
      </c>
      <c r="E3117">
        <v>0</v>
      </c>
      <c r="F3117" t="s">
        <v>13</v>
      </c>
      <c r="G3117" t="s">
        <v>18</v>
      </c>
      <c r="H3117" t="s">
        <v>15</v>
      </c>
      <c r="I3117">
        <v>65.12</v>
      </c>
      <c r="J3117">
        <v>28.3</v>
      </c>
      <c r="K3117">
        <v>28.3</v>
      </c>
      <c r="L3117" t="s">
        <v>21</v>
      </c>
      <c r="M3117" s="8">
        <v>0</v>
      </c>
      <c r="N3117">
        <f t="shared" si="144"/>
        <v>0</v>
      </c>
      <c r="O3117">
        <f t="shared" si="145"/>
        <v>0</v>
      </c>
      <c r="P3117">
        <f t="shared" si="146"/>
        <v>0</v>
      </c>
      <c r="U3117">
        <v>72</v>
      </c>
      <c r="V3117">
        <v>65.12</v>
      </c>
      <c r="W3117">
        <v>28.3</v>
      </c>
    </row>
    <row r="3118" spans="1:23" x14ac:dyDescent="0.35">
      <c r="A3118">
        <v>56156</v>
      </c>
      <c r="B3118" t="s">
        <v>28</v>
      </c>
      <c r="C3118">
        <v>26</v>
      </c>
      <c r="D3118">
        <v>0</v>
      </c>
      <c r="E3118">
        <v>0</v>
      </c>
      <c r="F3118" t="s">
        <v>23</v>
      </c>
      <c r="G3118" t="s">
        <v>14</v>
      </c>
      <c r="H3118" t="s">
        <v>19</v>
      </c>
      <c r="I3118">
        <v>143.33000000000001</v>
      </c>
      <c r="J3118">
        <v>22.4</v>
      </c>
      <c r="K3118">
        <v>22.4</v>
      </c>
      <c r="L3118" t="s">
        <v>16</v>
      </c>
      <c r="M3118" s="8">
        <v>0</v>
      </c>
      <c r="N3118">
        <f t="shared" si="144"/>
        <v>0</v>
      </c>
      <c r="O3118">
        <f t="shared" si="145"/>
        <v>0</v>
      </c>
      <c r="P3118">
        <f t="shared" si="146"/>
        <v>0</v>
      </c>
      <c r="U3118">
        <v>26</v>
      </c>
      <c r="V3118">
        <v>143.33000000000001</v>
      </c>
      <c r="W3118">
        <v>22.4</v>
      </c>
    </row>
    <row r="3119" spans="1:23" x14ac:dyDescent="0.35">
      <c r="A3119">
        <v>15230</v>
      </c>
      <c r="B3119" t="s">
        <v>17</v>
      </c>
      <c r="C3119">
        <v>9</v>
      </c>
      <c r="D3119">
        <v>0</v>
      </c>
      <c r="E3119">
        <v>0</v>
      </c>
      <c r="F3119" t="s">
        <v>23</v>
      </c>
      <c r="G3119" t="s">
        <v>26</v>
      </c>
      <c r="H3119" t="s">
        <v>19</v>
      </c>
      <c r="I3119">
        <v>80.55</v>
      </c>
      <c r="J3119">
        <v>15.1</v>
      </c>
      <c r="K3119">
        <v>15.1</v>
      </c>
      <c r="L3119" t="s">
        <v>24</v>
      </c>
      <c r="M3119" s="8">
        <v>0</v>
      </c>
      <c r="N3119">
        <f t="shared" si="144"/>
        <v>0</v>
      </c>
      <c r="O3119">
        <f t="shared" si="145"/>
        <v>0</v>
      </c>
      <c r="P3119">
        <f t="shared" si="146"/>
        <v>0</v>
      </c>
      <c r="U3119">
        <v>9</v>
      </c>
      <c r="V3119">
        <v>80.55</v>
      </c>
      <c r="W3119">
        <v>15.1</v>
      </c>
    </row>
    <row r="3120" spans="1:23" x14ac:dyDescent="0.35">
      <c r="A3120">
        <v>25218</v>
      </c>
      <c r="B3120" t="s">
        <v>17</v>
      </c>
      <c r="C3120">
        <v>31</v>
      </c>
      <c r="D3120">
        <v>0</v>
      </c>
      <c r="E3120">
        <v>0</v>
      </c>
      <c r="F3120" t="s">
        <v>13</v>
      </c>
      <c r="G3120" t="s">
        <v>25</v>
      </c>
      <c r="H3120" t="s">
        <v>15</v>
      </c>
      <c r="I3120">
        <v>88.2</v>
      </c>
      <c r="J3120">
        <v>22.7</v>
      </c>
      <c r="K3120">
        <v>22.7</v>
      </c>
      <c r="L3120" t="s">
        <v>21</v>
      </c>
      <c r="M3120" s="8">
        <v>0</v>
      </c>
      <c r="N3120">
        <f t="shared" si="144"/>
        <v>0</v>
      </c>
      <c r="O3120">
        <f t="shared" si="145"/>
        <v>0</v>
      </c>
      <c r="P3120">
        <f t="shared" si="146"/>
        <v>0</v>
      </c>
      <c r="U3120">
        <v>31</v>
      </c>
      <c r="V3120">
        <v>88.2</v>
      </c>
      <c r="W3120">
        <v>22.7</v>
      </c>
    </row>
    <row r="3121" spans="1:23" x14ac:dyDescent="0.35">
      <c r="A3121">
        <v>39637</v>
      </c>
      <c r="B3121" t="s">
        <v>17</v>
      </c>
      <c r="C3121">
        <v>20</v>
      </c>
      <c r="D3121">
        <v>0</v>
      </c>
      <c r="E3121">
        <v>0</v>
      </c>
      <c r="F3121" t="s">
        <v>23</v>
      </c>
      <c r="G3121" t="s">
        <v>14</v>
      </c>
      <c r="H3121" t="s">
        <v>19</v>
      </c>
      <c r="I3121">
        <v>147.41999999999999</v>
      </c>
      <c r="J3121">
        <v>26.6</v>
      </c>
      <c r="K3121">
        <v>26.6</v>
      </c>
      <c r="L3121" t="s">
        <v>24</v>
      </c>
      <c r="M3121" s="8">
        <v>0</v>
      </c>
      <c r="N3121">
        <f t="shared" si="144"/>
        <v>0</v>
      </c>
      <c r="O3121">
        <f t="shared" si="145"/>
        <v>0</v>
      </c>
      <c r="P3121">
        <f t="shared" si="146"/>
        <v>0</v>
      </c>
      <c r="U3121">
        <v>20</v>
      </c>
      <c r="V3121">
        <v>147.41999999999999</v>
      </c>
      <c r="W3121">
        <v>26.6</v>
      </c>
    </row>
    <row r="3122" spans="1:23" x14ac:dyDescent="0.35">
      <c r="A3122">
        <v>26777</v>
      </c>
      <c r="B3122" t="s">
        <v>12</v>
      </c>
      <c r="C3122">
        <v>22</v>
      </c>
      <c r="D3122">
        <v>0</v>
      </c>
      <c r="E3122">
        <v>0</v>
      </c>
      <c r="F3122" t="s">
        <v>23</v>
      </c>
      <c r="G3122" t="s">
        <v>14</v>
      </c>
      <c r="H3122" t="s">
        <v>19</v>
      </c>
      <c r="I3122">
        <v>86.53</v>
      </c>
      <c r="J3122">
        <v>20.8</v>
      </c>
      <c r="K3122">
        <v>20.8</v>
      </c>
      <c r="L3122" t="s">
        <v>21</v>
      </c>
      <c r="M3122" s="8">
        <v>0</v>
      </c>
      <c r="N3122">
        <f t="shared" si="144"/>
        <v>0</v>
      </c>
      <c r="O3122">
        <f t="shared" si="145"/>
        <v>0</v>
      </c>
      <c r="P3122">
        <f t="shared" si="146"/>
        <v>0</v>
      </c>
      <c r="U3122">
        <v>22</v>
      </c>
      <c r="V3122">
        <v>86.53</v>
      </c>
      <c r="W3122">
        <v>20.8</v>
      </c>
    </row>
    <row r="3123" spans="1:23" x14ac:dyDescent="0.35">
      <c r="A3123">
        <v>60533</v>
      </c>
      <c r="B3123" t="s">
        <v>17</v>
      </c>
      <c r="C3123">
        <v>23</v>
      </c>
      <c r="D3123">
        <v>0</v>
      </c>
      <c r="E3123">
        <v>0</v>
      </c>
      <c r="F3123" t="s">
        <v>23</v>
      </c>
      <c r="G3123" t="s">
        <v>14</v>
      </c>
      <c r="H3123" t="s">
        <v>19</v>
      </c>
      <c r="I3123">
        <v>91.95</v>
      </c>
      <c r="J3123">
        <v>23</v>
      </c>
      <c r="K3123">
        <v>23</v>
      </c>
      <c r="L3123" t="s">
        <v>24</v>
      </c>
      <c r="M3123" s="8">
        <v>0</v>
      </c>
      <c r="N3123">
        <f t="shared" si="144"/>
        <v>0</v>
      </c>
      <c r="O3123">
        <f t="shared" si="145"/>
        <v>0</v>
      </c>
      <c r="P3123">
        <f t="shared" si="146"/>
        <v>0</v>
      </c>
      <c r="U3123">
        <v>23</v>
      </c>
      <c r="V3123">
        <v>91.95</v>
      </c>
      <c r="W3123">
        <v>23</v>
      </c>
    </row>
    <row r="3124" spans="1:23" x14ac:dyDescent="0.35">
      <c r="A3124">
        <v>44375</v>
      </c>
      <c r="B3124" t="s">
        <v>17</v>
      </c>
      <c r="C3124">
        <v>57</v>
      </c>
      <c r="D3124">
        <v>1</v>
      </c>
      <c r="E3124">
        <v>0</v>
      </c>
      <c r="F3124" t="s">
        <v>13</v>
      </c>
      <c r="G3124" t="s">
        <v>18</v>
      </c>
      <c r="H3124" t="s">
        <v>19</v>
      </c>
      <c r="I3124">
        <v>63.72</v>
      </c>
      <c r="J3124">
        <v>35.799999999999997</v>
      </c>
      <c r="K3124">
        <v>35.799999999999997</v>
      </c>
      <c r="L3124" t="s">
        <v>22</v>
      </c>
      <c r="M3124" s="8">
        <v>0</v>
      </c>
      <c r="N3124">
        <f t="shared" si="144"/>
        <v>0</v>
      </c>
      <c r="O3124">
        <f t="shared" si="145"/>
        <v>0</v>
      </c>
      <c r="P3124">
        <f t="shared" si="146"/>
        <v>0</v>
      </c>
      <c r="U3124">
        <v>57</v>
      </c>
      <c r="V3124">
        <v>63.72</v>
      </c>
      <c r="W3124">
        <v>35.799999999999997</v>
      </c>
    </row>
    <row r="3125" spans="1:23" x14ac:dyDescent="0.35">
      <c r="A3125">
        <v>49848</v>
      </c>
      <c r="B3125" t="s">
        <v>12</v>
      </c>
      <c r="C3125">
        <v>52</v>
      </c>
      <c r="D3125">
        <v>0</v>
      </c>
      <c r="E3125">
        <v>0</v>
      </c>
      <c r="F3125" t="s">
        <v>13</v>
      </c>
      <c r="G3125" t="s">
        <v>14</v>
      </c>
      <c r="H3125" t="s">
        <v>19</v>
      </c>
      <c r="I3125">
        <v>63.78</v>
      </c>
      <c r="J3125">
        <v>29.9</v>
      </c>
      <c r="K3125">
        <v>29.9</v>
      </c>
      <c r="L3125" t="s">
        <v>21</v>
      </c>
      <c r="M3125" s="8">
        <v>0</v>
      </c>
      <c r="N3125">
        <f t="shared" si="144"/>
        <v>0</v>
      </c>
      <c r="O3125">
        <f t="shared" si="145"/>
        <v>0</v>
      </c>
      <c r="P3125">
        <f t="shared" si="146"/>
        <v>0</v>
      </c>
      <c r="U3125">
        <v>52</v>
      </c>
      <c r="V3125">
        <v>63.78</v>
      </c>
      <c r="W3125">
        <v>29.9</v>
      </c>
    </row>
    <row r="3126" spans="1:23" x14ac:dyDescent="0.35">
      <c r="A3126">
        <v>65413</v>
      </c>
      <c r="B3126" t="s">
        <v>17</v>
      </c>
      <c r="C3126">
        <v>64</v>
      </c>
      <c r="D3126">
        <v>0</v>
      </c>
      <c r="E3126">
        <v>0</v>
      </c>
      <c r="F3126" t="s">
        <v>13</v>
      </c>
      <c r="G3126" t="s">
        <v>14</v>
      </c>
      <c r="H3126" t="s">
        <v>15</v>
      </c>
      <c r="I3126">
        <v>55.64</v>
      </c>
      <c r="J3126">
        <v>43.4</v>
      </c>
      <c r="K3126">
        <v>43.4</v>
      </c>
      <c r="L3126" t="s">
        <v>21</v>
      </c>
      <c r="M3126" s="8">
        <v>0</v>
      </c>
      <c r="N3126">
        <f t="shared" si="144"/>
        <v>0</v>
      </c>
      <c r="O3126">
        <f t="shared" si="145"/>
        <v>0</v>
      </c>
      <c r="P3126">
        <f t="shared" si="146"/>
        <v>0</v>
      </c>
      <c r="U3126">
        <v>64</v>
      </c>
      <c r="V3126">
        <v>55.64</v>
      </c>
      <c r="W3126">
        <v>43.4</v>
      </c>
    </row>
    <row r="3127" spans="1:23" x14ac:dyDescent="0.35">
      <c r="A3127">
        <v>31161</v>
      </c>
      <c r="B3127" t="s">
        <v>17</v>
      </c>
      <c r="C3127">
        <v>26</v>
      </c>
      <c r="D3127">
        <v>0</v>
      </c>
      <c r="E3127">
        <v>0</v>
      </c>
      <c r="F3127" t="s">
        <v>23</v>
      </c>
      <c r="G3127" t="s">
        <v>25</v>
      </c>
      <c r="H3127" t="s">
        <v>15</v>
      </c>
      <c r="I3127">
        <v>88.88</v>
      </c>
      <c r="J3127">
        <v>36.299999999999997</v>
      </c>
      <c r="K3127">
        <v>36.299999999999997</v>
      </c>
      <c r="L3127" t="s">
        <v>21</v>
      </c>
      <c r="M3127" s="8">
        <v>0</v>
      </c>
      <c r="N3127">
        <f t="shared" si="144"/>
        <v>0</v>
      </c>
      <c r="O3127">
        <f t="shared" si="145"/>
        <v>0</v>
      </c>
      <c r="P3127">
        <f t="shared" si="146"/>
        <v>0</v>
      </c>
      <c r="U3127">
        <v>26</v>
      </c>
      <c r="V3127">
        <v>88.88</v>
      </c>
      <c r="W3127">
        <v>36.299999999999997</v>
      </c>
    </row>
    <row r="3128" spans="1:23" x14ac:dyDescent="0.35">
      <c r="A3128">
        <v>61787</v>
      </c>
      <c r="B3128" t="s">
        <v>12</v>
      </c>
      <c r="C3128">
        <v>54</v>
      </c>
      <c r="D3128">
        <v>0</v>
      </c>
      <c r="E3128">
        <v>0</v>
      </c>
      <c r="F3128" t="s">
        <v>13</v>
      </c>
      <c r="G3128" t="s">
        <v>18</v>
      </c>
      <c r="H3128" t="s">
        <v>15</v>
      </c>
      <c r="I3128">
        <v>114.61</v>
      </c>
      <c r="J3128">
        <v>40.1</v>
      </c>
      <c r="K3128">
        <v>40.1</v>
      </c>
      <c r="L3128" t="s">
        <v>16</v>
      </c>
      <c r="M3128" s="8">
        <v>0</v>
      </c>
      <c r="N3128">
        <f t="shared" si="144"/>
        <v>0</v>
      </c>
      <c r="O3128">
        <f t="shared" si="145"/>
        <v>0</v>
      </c>
      <c r="P3128">
        <f t="shared" si="146"/>
        <v>0</v>
      </c>
      <c r="U3128">
        <v>54</v>
      </c>
      <c r="V3128">
        <v>114.61</v>
      </c>
      <c r="W3128">
        <v>40.1</v>
      </c>
    </row>
    <row r="3129" spans="1:23" x14ac:dyDescent="0.35">
      <c r="A3129">
        <v>53482</v>
      </c>
      <c r="B3129" t="s">
        <v>12</v>
      </c>
      <c r="C3129">
        <v>32</v>
      </c>
      <c r="D3129">
        <v>0</v>
      </c>
      <c r="E3129">
        <v>0</v>
      </c>
      <c r="F3129" t="s">
        <v>23</v>
      </c>
      <c r="G3129" t="s">
        <v>18</v>
      </c>
      <c r="H3129" t="s">
        <v>19</v>
      </c>
      <c r="I3129">
        <v>56.08</v>
      </c>
      <c r="J3129">
        <v>35.9</v>
      </c>
      <c r="K3129">
        <v>35.9</v>
      </c>
      <c r="L3129" t="s">
        <v>16</v>
      </c>
      <c r="M3129" s="8">
        <v>0</v>
      </c>
      <c r="N3129">
        <f t="shared" si="144"/>
        <v>0</v>
      </c>
      <c r="O3129">
        <f t="shared" si="145"/>
        <v>0</v>
      </c>
      <c r="P3129">
        <f t="shared" si="146"/>
        <v>0</v>
      </c>
      <c r="U3129">
        <v>32</v>
      </c>
      <c r="V3129">
        <v>56.08</v>
      </c>
      <c r="W3129">
        <v>35.9</v>
      </c>
    </row>
    <row r="3130" spans="1:23" x14ac:dyDescent="0.35">
      <c r="A3130">
        <v>71387</v>
      </c>
      <c r="B3130" t="s">
        <v>17</v>
      </c>
      <c r="C3130">
        <v>66</v>
      </c>
      <c r="D3130">
        <v>0</v>
      </c>
      <c r="E3130">
        <v>0</v>
      </c>
      <c r="F3130" t="s">
        <v>13</v>
      </c>
      <c r="G3130" t="s">
        <v>25</v>
      </c>
      <c r="H3130" t="s">
        <v>19</v>
      </c>
      <c r="I3130">
        <v>59.62</v>
      </c>
      <c r="J3130">
        <v>32.4</v>
      </c>
      <c r="K3130">
        <v>32.4</v>
      </c>
      <c r="L3130" t="s">
        <v>21</v>
      </c>
      <c r="M3130" s="8">
        <v>0</v>
      </c>
      <c r="N3130">
        <f t="shared" si="144"/>
        <v>0</v>
      </c>
      <c r="O3130">
        <f t="shared" si="145"/>
        <v>0</v>
      </c>
      <c r="P3130">
        <f t="shared" si="146"/>
        <v>0</v>
      </c>
      <c r="U3130">
        <v>66</v>
      </c>
      <c r="V3130">
        <v>59.62</v>
      </c>
      <c r="W3130">
        <v>32.4</v>
      </c>
    </row>
    <row r="3131" spans="1:23" x14ac:dyDescent="0.35">
      <c r="A3131">
        <v>7577</v>
      </c>
      <c r="B3131" t="s">
        <v>12</v>
      </c>
      <c r="C3131">
        <v>13</v>
      </c>
      <c r="D3131">
        <v>0</v>
      </c>
      <c r="E3131">
        <v>0</v>
      </c>
      <c r="F3131" t="s">
        <v>23</v>
      </c>
      <c r="G3131" t="s">
        <v>26</v>
      </c>
      <c r="H3131" t="s">
        <v>15</v>
      </c>
      <c r="I3131">
        <v>75.849999999999994</v>
      </c>
      <c r="J3131">
        <v>20.3</v>
      </c>
      <c r="K3131">
        <v>20.3</v>
      </c>
      <c r="L3131" t="s">
        <v>24</v>
      </c>
      <c r="M3131" s="8">
        <v>0</v>
      </c>
      <c r="N3131">
        <f t="shared" si="144"/>
        <v>0</v>
      </c>
      <c r="O3131">
        <f t="shared" si="145"/>
        <v>0</v>
      </c>
      <c r="P3131">
        <f t="shared" si="146"/>
        <v>0</v>
      </c>
      <c r="U3131">
        <v>13</v>
      </c>
      <c r="V3131">
        <v>75.849999999999994</v>
      </c>
      <c r="W3131">
        <v>20.3</v>
      </c>
    </row>
    <row r="3132" spans="1:23" x14ac:dyDescent="0.35">
      <c r="A3132">
        <v>34400</v>
      </c>
      <c r="B3132" t="s">
        <v>17</v>
      </c>
      <c r="C3132">
        <v>77</v>
      </c>
      <c r="D3132">
        <v>1</v>
      </c>
      <c r="E3132">
        <v>0</v>
      </c>
      <c r="F3132" t="s">
        <v>13</v>
      </c>
      <c r="G3132" t="s">
        <v>18</v>
      </c>
      <c r="H3132" t="s">
        <v>19</v>
      </c>
      <c r="I3132">
        <v>176.71</v>
      </c>
      <c r="J3132">
        <v>33.200000000000003</v>
      </c>
      <c r="K3132">
        <v>33.200000000000003</v>
      </c>
      <c r="L3132" t="s">
        <v>21</v>
      </c>
      <c r="M3132" s="8">
        <v>0</v>
      </c>
      <c r="N3132">
        <f t="shared" si="144"/>
        <v>0</v>
      </c>
      <c r="O3132">
        <f t="shared" si="145"/>
        <v>0</v>
      </c>
      <c r="P3132">
        <f t="shared" si="146"/>
        <v>1</v>
      </c>
      <c r="U3132">
        <v>77</v>
      </c>
      <c r="V3132">
        <v>176.71</v>
      </c>
      <c r="W3132">
        <v>33.200000000000003</v>
      </c>
    </row>
    <row r="3133" spans="1:23" x14ac:dyDescent="0.35">
      <c r="A3133">
        <v>45175</v>
      </c>
      <c r="B3133" t="s">
        <v>12</v>
      </c>
      <c r="C3133">
        <v>18</v>
      </c>
      <c r="D3133">
        <v>0</v>
      </c>
      <c r="E3133">
        <v>0</v>
      </c>
      <c r="F3133" t="s">
        <v>23</v>
      </c>
      <c r="G3133" t="s">
        <v>14</v>
      </c>
      <c r="H3133" t="s">
        <v>15</v>
      </c>
      <c r="I3133">
        <v>80.069999999999993</v>
      </c>
      <c r="J3133">
        <v>22.3</v>
      </c>
      <c r="K3133">
        <v>22.3</v>
      </c>
      <c r="L3133" t="s">
        <v>24</v>
      </c>
      <c r="M3133" s="8">
        <v>0</v>
      </c>
      <c r="N3133">
        <f t="shared" si="144"/>
        <v>0</v>
      </c>
      <c r="O3133">
        <f t="shared" si="145"/>
        <v>0</v>
      </c>
      <c r="P3133">
        <f t="shared" si="146"/>
        <v>0</v>
      </c>
      <c r="U3133">
        <v>18</v>
      </c>
      <c r="V3133">
        <v>80.069999999999993</v>
      </c>
      <c r="W3133">
        <v>22.3</v>
      </c>
    </row>
    <row r="3134" spans="1:23" x14ac:dyDescent="0.35">
      <c r="A3134">
        <v>71192</v>
      </c>
      <c r="B3134" t="s">
        <v>12</v>
      </c>
      <c r="C3134">
        <v>11</v>
      </c>
      <c r="D3134">
        <v>0</v>
      </c>
      <c r="E3134">
        <v>0</v>
      </c>
      <c r="F3134" t="s">
        <v>23</v>
      </c>
      <c r="G3134" t="s">
        <v>26</v>
      </c>
      <c r="H3134" t="s">
        <v>19</v>
      </c>
      <c r="I3134">
        <v>56.33</v>
      </c>
      <c r="J3134">
        <v>18.100000000000001</v>
      </c>
      <c r="K3134">
        <v>18.100000000000001</v>
      </c>
      <c r="L3134" t="s">
        <v>24</v>
      </c>
      <c r="M3134" s="8">
        <v>0</v>
      </c>
      <c r="N3134">
        <f t="shared" si="144"/>
        <v>0</v>
      </c>
      <c r="O3134">
        <f t="shared" si="145"/>
        <v>0</v>
      </c>
      <c r="P3134">
        <f t="shared" si="146"/>
        <v>0</v>
      </c>
      <c r="U3134">
        <v>11</v>
      </c>
      <c r="V3134">
        <v>56.33</v>
      </c>
      <c r="W3134">
        <v>18.100000000000001</v>
      </c>
    </row>
    <row r="3135" spans="1:23" x14ac:dyDescent="0.35">
      <c r="A3135">
        <v>26997</v>
      </c>
      <c r="B3135" t="s">
        <v>17</v>
      </c>
      <c r="C3135">
        <v>16</v>
      </c>
      <c r="D3135">
        <v>0</v>
      </c>
      <c r="E3135">
        <v>0</v>
      </c>
      <c r="F3135" t="s">
        <v>23</v>
      </c>
      <c r="G3135" t="s">
        <v>14</v>
      </c>
      <c r="H3135" t="s">
        <v>15</v>
      </c>
      <c r="I3135">
        <v>87.16</v>
      </c>
      <c r="J3135">
        <v>28.2</v>
      </c>
      <c r="K3135">
        <v>28.2</v>
      </c>
      <c r="L3135" t="s">
        <v>21</v>
      </c>
      <c r="M3135" s="8">
        <v>0</v>
      </c>
      <c r="N3135">
        <f t="shared" si="144"/>
        <v>0</v>
      </c>
      <c r="O3135">
        <f t="shared" si="145"/>
        <v>0</v>
      </c>
      <c r="P3135">
        <f t="shared" si="146"/>
        <v>0</v>
      </c>
      <c r="U3135">
        <v>16</v>
      </c>
      <c r="V3135">
        <v>87.16</v>
      </c>
      <c r="W3135">
        <v>28.2</v>
      </c>
    </row>
    <row r="3136" spans="1:23" x14ac:dyDescent="0.35">
      <c r="A3136">
        <v>33532</v>
      </c>
      <c r="B3136" t="s">
        <v>17</v>
      </c>
      <c r="C3136">
        <v>73</v>
      </c>
      <c r="D3136">
        <v>0</v>
      </c>
      <c r="E3136">
        <v>1</v>
      </c>
      <c r="F3136" t="s">
        <v>13</v>
      </c>
      <c r="G3136" t="s">
        <v>14</v>
      </c>
      <c r="H3136" t="s">
        <v>19</v>
      </c>
      <c r="I3136">
        <v>102.46</v>
      </c>
      <c r="J3136">
        <v>29.7</v>
      </c>
      <c r="K3136">
        <v>29.7</v>
      </c>
      <c r="L3136" t="s">
        <v>21</v>
      </c>
      <c r="M3136" s="8">
        <v>0</v>
      </c>
      <c r="N3136">
        <f t="shared" si="144"/>
        <v>0</v>
      </c>
      <c r="O3136">
        <f t="shared" si="145"/>
        <v>0</v>
      </c>
      <c r="P3136">
        <f t="shared" si="146"/>
        <v>0</v>
      </c>
      <c r="U3136">
        <v>73</v>
      </c>
      <c r="V3136">
        <v>102.46</v>
      </c>
      <c r="W3136">
        <v>29.7</v>
      </c>
    </row>
    <row r="3137" spans="1:23" x14ac:dyDescent="0.35">
      <c r="A3137">
        <v>33704</v>
      </c>
      <c r="B3137" t="s">
        <v>12</v>
      </c>
      <c r="C3137">
        <v>44</v>
      </c>
      <c r="D3137">
        <v>1</v>
      </c>
      <c r="E3137">
        <v>0</v>
      </c>
      <c r="F3137" t="s">
        <v>13</v>
      </c>
      <c r="G3137" t="s">
        <v>14</v>
      </c>
      <c r="H3137" t="s">
        <v>19</v>
      </c>
      <c r="I3137">
        <v>84.1</v>
      </c>
      <c r="J3137" t="s">
        <v>20</v>
      </c>
      <c r="K3137">
        <v>28.1</v>
      </c>
      <c r="L3137" t="s">
        <v>24</v>
      </c>
      <c r="M3137" s="8">
        <v>0</v>
      </c>
      <c r="N3137">
        <f t="shared" si="144"/>
        <v>1</v>
      </c>
      <c r="O3137">
        <f t="shared" si="145"/>
        <v>0</v>
      </c>
      <c r="P3137">
        <f t="shared" si="146"/>
        <v>0</v>
      </c>
      <c r="U3137">
        <v>44</v>
      </c>
      <c r="V3137">
        <v>84.1</v>
      </c>
      <c r="W3137">
        <v>28.1</v>
      </c>
    </row>
    <row r="3138" spans="1:23" x14ac:dyDescent="0.35">
      <c r="A3138">
        <v>51897</v>
      </c>
      <c r="B3138" t="s">
        <v>12</v>
      </c>
      <c r="C3138">
        <v>36</v>
      </c>
      <c r="D3138">
        <v>0</v>
      </c>
      <c r="E3138">
        <v>0</v>
      </c>
      <c r="F3138" t="s">
        <v>13</v>
      </c>
      <c r="G3138" t="s">
        <v>14</v>
      </c>
      <c r="H3138" t="s">
        <v>19</v>
      </c>
      <c r="I3138">
        <v>161</v>
      </c>
      <c r="J3138">
        <v>29</v>
      </c>
      <c r="K3138">
        <v>29</v>
      </c>
      <c r="L3138" t="s">
        <v>22</v>
      </c>
      <c r="M3138" s="8">
        <v>0</v>
      </c>
      <c r="N3138">
        <f t="shared" si="144"/>
        <v>0</v>
      </c>
      <c r="O3138">
        <f t="shared" si="145"/>
        <v>0</v>
      </c>
      <c r="P3138">
        <f t="shared" si="146"/>
        <v>0</v>
      </c>
      <c r="U3138">
        <v>36</v>
      </c>
      <c r="V3138">
        <v>161</v>
      </c>
      <c r="W3138">
        <v>29</v>
      </c>
    </row>
    <row r="3139" spans="1:23" x14ac:dyDescent="0.35">
      <c r="A3139">
        <v>43016</v>
      </c>
      <c r="B3139" t="s">
        <v>12</v>
      </c>
      <c r="C3139">
        <v>10</v>
      </c>
      <c r="D3139">
        <v>0</v>
      </c>
      <c r="E3139">
        <v>0</v>
      </c>
      <c r="F3139" t="s">
        <v>23</v>
      </c>
      <c r="G3139" t="s">
        <v>26</v>
      </c>
      <c r="H3139" t="s">
        <v>15</v>
      </c>
      <c r="I3139">
        <v>70.7</v>
      </c>
      <c r="J3139">
        <v>25.4</v>
      </c>
      <c r="K3139">
        <v>25.4</v>
      </c>
      <c r="L3139" t="s">
        <v>24</v>
      </c>
      <c r="M3139" s="8">
        <v>0</v>
      </c>
      <c r="N3139">
        <f t="shared" ref="N3139:N3202" si="147">IF(OR(J3139&gt;47.5,J3139&lt;9.1),1,0)</f>
        <v>0</v>
      </c>
      <c r="O3139">
        <f t="shared" ref="O3139:O3202" si="148">IF(OR(C3139&lt;-29,C3139&gt;115),1,0)</f>
        <v>0</v>
      </c>
      <c r="P3139">
        <f t="shared" ref="P3139:P3202" si="149">IF(OR(I3139&lt;21.98,I3139&gt;169.36),1,0)</f>
        <v>0</v>
      </c>
      <c r="U3139">
        <v>10</v>
      </c>
      <c r="V3139">
        <v>70.7</v>
      </c>
      <c r="W3139">
        <v>25.4</v>
      </c>
    </row>
    <row r="3140" spans="1:23" x14ac:dyDescent="0.35">
      <c r="A3140">
        <v>3370</v>
      </c>
      <c r="B3140" t="s">
        <v>17</v>
      </c>
      <c r="C3140">
        <v>54</v>
      </c>
      <c r="D3140">
        <v>0</v>
      </c>
      <c r="E3140">
        <v>0</v>
      </c>
      <c r="F3140" t="s">
        <v>13</v>
      </c>
      <c r="G3140" t="s">
        <v>14</v>
      </c>
      <c r="H3140" t="s">
        <v>19</v>
      </c>
      <c r="I3140">
        <v>81.260000000000005</v>
      </c>
      <c r="J3140">
        <v>26.5</v>
      </c>
      <c r="K3140">
        <v>26.5</v>
      </c>
      <c r="L3140" t="s">
        <v>24</v>
      </c>
      <c r="M3140" s="8">
        <v>0</v>
      </c>
      <c r="N3140">
        <f t="shared" si="147"/>
        <v>0</v>
      </c>
      <c r="O3140">
        <f t="shared" si="148"/>
        <v>0</v>
      </c>
      <c r="P3140">
        <f t="shared" si="149"/>
        <v>0</v>
      </c>
      <c r="U3140">
        <v>54</v>
      </c>
      <c r="V3140">
        <v>81.260000000000005</v>
      </c>
      <c r="W3140">
        <v>26.5</v>
      </c>
    </row>
    <row r="3141" spans="1:23" x14ac:dyDescent="0.35">
      <c r="A3141">
        <v>39984</v>
      </c>
      <c r="B3141" t="s">
        <v>17</v>
      </c>
      <c r="C3141">
        <v>42</v>
      </c>
      <c r="D3141">
        <v>0</v>
      </c>
      <c r="E3141">
        <v>0</v>
      </c>
      <c r="F3141" t="s">
        <v>13</v>
      </c>
      <c r="G3141" t="s">
        <v>25</v>
      </c>
      <c r="H3141" t="s">
        <v>19</v>
      </c>
      <c r="I3141">
        <v>157.66999999999999</v>
      </c>
      <c r="J3141">
        <v>22.7</v>
      </c>
      <c r="K3141">
        <v>22.7</v>
      </c>
      <c r="L3141" t="s">
        <v>16</v>
      </c>
      <c r="M3141" s="8">
        <v>0</v>
      </c>
      <c r="N3141">
        <f t="shared" si="147"/>
        <v>0</v>
      </c>
      <c r="O3141">
        <f t="shared" si="148"/>
        <v>0</v>
      </c>
      <c r="P3141">
        <f t="shared" si="149"/>
        <v>0</v>
      </c>
      <c r="U3141">
        <v>42</v>
      </c>
      <c r="V3141">
        <v>157.66999999999999</v>
      </c>
      <c r="W3141">
        <v>22.7</v>
      </c>
    </row>
    <row r="3142" spans="1:23" x14ac:dyDescent="0.35">
      <c r="A3142">
        <v>59232</v>
      </c>
      <c r="B3142" t="s">
        <v>17</v>
      </c>
      <c r="C3142">
        <v>52</v>
      </c>
      <c r="D3142">
        <v>0</v>
      </c>
      <c r="E3142">
        <v>0</v>
      </c>
      <c r="F3142" t="s">
        <v>13</v>
      </c>
      <c r="G3142" t="s">
        <v>18</v>
      </c>
      <c r="H3142" t="s">
        <v>15</v>
      </c>
      <c r="I3142">
        <v>89.59</v>
      </c>
      <c r="J3142">
        <v>27.5</v>
      </c>
      <c r="K3142">
        <v>27.5</v>
      </c>
      <c r="L3142" t="s">
        <v>24</v>
      </c>
      <c r="M3142" s="8">
        <v>0</v>
      </c>
      <c r="N3142">
        <f t="shared" si="147"/>
        <v>0</v>
      </c>
      <c r="O3142">
        <f t="shared" si="148"/>
        <v>0</v>
      </c>
      <c r="P3142">
        <f t="shared" si="149"/>
        <v>0</v>
      </c>
      <c r="U3142">
        <v>52</v>
      </c>
      <c r="V3142">
        <v>89.59</v>
      </c>
      <c r="W3142">
        <v>27.5</v>
      </c>
    </row>
    <row r="3143" spans="1:23" x14ac:dyDescent="0.35">
      <c r="A3143">
        <v>57896</v>
      </c>
      <c r="B3143" t="s">
        <v>12</v>
      </c>
      <c r="C3143">
        <v>32</v>
      </c>
      <c r="D3143">
        <v>0</v>
      </c>
      <c r="E3143">
        <v>0</v>
      </c>
      <c r="F3143" t="s">
        <v>13</v>
      </c>
      <c r="G3143" t="s">
        <v>14</v>
      </c>
      <c r="H3143" t="s">
        <v>15</v>
      </c>
      <c r="I3143">
        <v>64.02</v>
      </c>
      <c r="J3143">
        <v>23.8</v>
      </c>
      <c r="K3143">
        <v>23.8</v>
      </c>
      <c r="L3143" t="s">
        <v>22</v>
      </c>
      <c r="M3143" s="8">
        <v>0</v>
      </c>
      <c r="N3143">
        <f t="shared" si="147"/>
        <v>0</v>
      </c>
      <c r="O3143">
        <f t="shared" si="148"/>
        <v>0</v>
      </c>
      <c r="P3143">
        <f t="shared" si="149"/>
        <v>0</v>
      </c>
      <c r="U3143">
        <v>32</v>
      </c>
      <c r="V3143">
        <v>64.02</v>
      </c>
      <c r="W3143">
        <v>23.8</v>
      </c>
    </row>
    <row r="3144" spans="1:23" x14ac:dyDescent="0.35">
      <c r="A3144">
        <v>21917</v>
      </c>
      <c r="B3144" t="s">
        <v>12</v>
      </c>
      <c r="C3144">
        <v>43</v>
      </c>
      <c r="D3144">
        <v>0</v>
      </c>
      <c r="E3144">
        <v>0</v>
      </c>
      <c r="F3144" t="s">
        <v>13</v>
      </c>
      <c r="G3144" t="s">
        <v>25</v>
      </c>
      <c r="H3144" t="s">
        <v>19</v>
      </c>
      <c r="I3144">
        <v>110.69</v>
      </c>
      <c r="J3144">
        <v>35.6</v>
      </c>
      <c r="K3144">
        <v>35.6</v>
      </c>
      <c r="L3144" t="s">
        <v>24</v>
      </c>
      <c r="M3144" s="8">
        <v>0</v>
      </c>
      <c r="N3144">
        <f t="shared" si="147"/>
        <v>0</v>
      </c>
      <c r="O3144">
        <f t="shared" si="148"/>
        <v>0</v>
      </c>
      <c r="P3144">
        <f t="shared" si="149"/>
        <v>0</v>
      </c>
      <c r="U3144">
        <v>43</v>
      </c>
      <c r="V3144">
        <v>110.69</v>
      </c>
      <c r="W3144">
        <v>35.6</v>
      </c>
    </row>
    <row r="3145" spans="1:23" x14ac:dyDescent="0.35">
      <c r="A3145">
        <v>66435</v>
      </c>
      <c r="B3145" t="s">
        <v>17</v>
      </c>
      <c r="C3145">
        <v>28</v>
      </c>
      <c r="D3145">
        <v>0</v>
      </c>
      <c r="E3145">
        <v>0</v>
      </c>
      <c r="F3145" t="s">
        <v>13</v>
      </c>
      <c r="G3145" t="s">
        <v>14</v>
      </c>
      <c r="H3145" t="s">
        <v>19</v>
      </c>
      <c r="I3145">
        <v>71.97</v>
      </c>
      <c r="J3145">
        <v>27.2</v>
      </c>
      <c r="K3145">
        <v>27.2</v>
      </c>
      <c r="L3145" t="s">
        <v>21</v>
      </c>
      <c r="M3145" s="8">
        <v>0</v>
      </c>
      <c r="N3145">
        <f t="shared" si="147"/>
        <v>0</v>
      </c>
      <c r="O3145">
        <f t="shared" si="148"/>
        <v>0</v>
      </c>
      <c r="P3145">
        <f t="shared" si="149"/>
        <v>0</v>
      </c>
      <c r="U3145">
        <v>28</v>
      </c>
      <c r="V3145">
        <v>71.97</v>
      </c>
      <c r="W3145">
        <v>27.2</v>
      </c>
    </row>
    <row r="3146" spans="1:23" x14ac:dyDescent="0.35">
      <c r="A3146">
        <v>3442</v>
      </c>
      <c r="B3146" t="s">
        <v>17</v>
      </c>
      <c r="C3146">
        <v>79</v>
      </c>
      <c r="D3146">
        <v>0</v>
      </c>
      <c r="E3146">
        <v>0</v>
      </c>
      <c r="F3146" t="s">
        <v>23</v>
      </c>
      <c r="G3146" t="s">
        <v>18</v>
      </c>
      <c r="H3146" t="s">
        <v>19</v>
      </c>
      <c r="I3146">
        <v>82.07</v>
      </c>
      <c r="J3146">
        <v>30.4</v>
      </c>
      <c r="K3146">
        <v>30.4</v>
      </c>
      <c r="L3146" t="s">
        <v>24</v>
      </c>
      <c r="M3146" s="8">
        <v>0</v>
      </c>
      <c r="N3146">
        <f t="shared" si="147"/>
        <v>0</v>
      </c>
      <c r="O3146">
        <f t="shared" si="148"/>
        <v>0</v>
      </c>
      <c r="P3146">
        <f t="shared" si="149"/>
        <v>0</v>
      </c>
      <c r="U3146">
        <v>79</v>
      </c>
      <c r="V3146">
        <v>82.07</v>
      </c>
      <c r="W3146">
        <v>30.4</v>
      </c>
    </row>
    <row r="3147" spans="1:23" x14ac:dyDescent="0.35">
      <c r="A3147">
        <v>48064</v>
      </c>
      <c r="B3147" t="s">
        <v>12</v>
      </c>
      <c r="C3147">
        <v>11</v>
      </c>
      <c r="D3147">
        <v>0</v>
      </c>
      <c r="E3147">
        <v>0</v>
      </c>
      <c r="F3147" t="s">
        <v>23</v>
      </c>
      <c r="G3147" t="s">
        <v>26</v>
      </c>
      <c r="H3147" t="s">
        <v>19</v>
      </c>
      <c r="I3147">
        <v>65.069999999999993</v>
      </c>
      <c r="J3147">
        <v>21.5</v>
      </c>
      <c r="K3147">
        <v>21.5</v>
      </c>
      <c r="L3147" t="s">
        <v>21</v>
      </c>
      <c r="M3147" s="8">
        <v>0</v>
      </c>
      <c r="N3147">
        <f t="shared" si="147"/>
        <v>0</v>
      </c>
      <c r="O3147">
        <f t="shared" si="148"/>
        <v>0</v>
      </c>
      <c r="P3147">
        <f t="shared" si="149"/>
        <v>0</v>
      </c>
      <c r="U3147">
        <v>11</v>
      </c>
      <c r="V3147">
        <v>65.069999999999993</v>
      </c>
      <c r="W3147">
        <v>21.5</v>
      </c>
    </row>
    <row r="3148" spans="1:23" x14ac:dyDescent="0.35">
      <c r="A3148">
        <v>13358</v>
      </c>
      <c r="B3148" t="s">
        <v>17</v>
      </c>
      <c r="C3148">
        <v>75</v>
      </c>
      <c r="D3148">
        <v>0</v>
      </c>
      <c r="E3148">
        <v>0</v>
      </c>
      <c r="F3148" t="s">
        <v>13</v>
      </c>
      <c r="G3148" t="s">
        <v>18</v>
      </c>
      <c r="H3148" t="s">
        <v>19</v>
      </c>
      <c r="I3148">
        <v>207.62</v>
      </c>
      <c r="J3148">
        <v>31.8</v>
      </c>
      <c r="K3148">
        <v>31.8</v>
      </c>
      <c r="L3148" t="s">
        <v>21</v>
      </c>
      <c r="M3148" s="8">
        <v>0</v>
      </c>
      <c r="N3148">
        <f t="shared" si="147"/>
        <v>0</v>
      </c>
      <c r="O3148">
        <f t="shared" si="148"/>
        <v>0</v>
      </c>
      <c r="P3148">
        <f t="shared" si="149"/>
        <v>1</v>
      </c>
      <c r="U3148">
        <v>75</v>
      </c>
      <c r="V3148">
        <v>207.62</v>
      </c>
      <c r="W3148">
        <v>31.8</v>
      </c>
    </row>
    <row r="3149" spans="1:23" x14ac:dyDescent="0.35">
      <c r="A3149">
        <v>64986</v>
      </c>
      <c r="B3149" t="s">
        <v>12</v>
      </c>
      <c r="C3149">
        <v>55</v>
      </c>
      <c r="D3149">
        <v>0</v>
      </c>
      <c r="E3149">
        <v>0</v>
      </c>
      <c r="F3149" t="s">
        <v>13</v>
      </c>
      <c r="G3149" t="s">
        <v>14</v>
      </c>
      <c r="H3149" t="s">
        <v>15</v>
      </c>
      <c r="I3149">
        <v>108.64</v>
      </c>
      <c r="J3149">
        <v>29.5</v>
      </c>
      <c r="K3149">
        <v>29.5</v>
      </c>
      <c r="L3149" t="s">
        <v>21</v>
      </c>
      <c r="M3149" s="8">
        <v>0</v>
      </c>
      <c r="N3149">
        <f t="shared" si="147"/>
        <v>0</v>
      </c>
      <c r="O3149">
        <f t="shared" si="148"/>
        <v>0</v>
      </c>
      <c r="P3149">
        <f t="shared" si="149"/>
        <v>0</v>
      </c>
      <c r="U3149">
        <v>55</v>
      </c>
      <c r="V3149">
        <v>108.64</v>
      </c>
      <c r="W3149">
        <v>29.5</v>
      </c>
    </row>
    <row r="3150" spans="1:23" x14ac:dyDescent="0.35">
      <c r="A3150">
        <v>6032</v>
      </c>
      <c r="B3150" t="s">
        <v>12</v>
      </c>
      <c r="C3150">
        <v>78</v>
      </c>
      <c r="D3150">
        <v>0</v>
      </c>
      <c r="E3150">
        <v>0</v>
      </c>
      <c r="F3150" t="s">
        <v>13</v>
      </c>
      <c r="G3150" t="s">
        <v>18</v>
      </c>
      <c r="H3150" t="s">
        <v>15</v>
      </c>
      <c r="I3150">
        <v>201.58</v>
      </c>
      <c r="J3150">
        <v>30.6</v>
      </c>
      <c r="K3150">
        <v>30.6</v>
      </c>
      <c r="L3150" t="s">
        <v>24</v>
      </c>
      <c r="M3150" s="8">
        <v>0</v>
      </c>
      <c r="N3150">
        <f t="shared" si="147"/>
        <v>0</v>
      </c>
      <c r="O3150">
        <f t="shared" si="148"/>
        <v>0</v>
      </c>
      <c r="P3150">
        <f t="shared" si="149"/>
        <v>1</v>
      </c>
      <c r="U3150">
        <v>78</v>
      </c>
      <c r="V3150">
        <v>201.58</v>
      </c>
      <c r="W3150">
        <v>30.6</v>
      </c>
    </row>
    <row r="3151" spans="1:23" x14ac:dyDescent="0.35">
      <c r="A3151">
        <v>52924</v>
      </c>
      <c r="B3151" t="s">
        <v>17</v>
      </c>
      <c r="C3151">
        <v>48</v>
      </c>
      <c r="D3151">
        <v>0</v>
      </c>
      <c r="E3151">
        <v>0</v>
      </c>
      <c r="F3151" t="s">
        <v>13</v>
      </c>
      <c r="G3151" t="s">
        <v>14</v>
      </c>
      <c r="H3151" t="s">
        <v>15</v>
      </c>
      <c r="I3151">
        <v>116.2</v>
      </c>
      <c r="J3151">
        <v>27.6</v>
      </c>
      <c r="K3151">
        <v>27.6</v>
      </c>
      <c r="L3151" t="s">
        <v>16</v>
      </c>
      <c r="M3151" s="8">
        <v>0</v>
      </c>
      <c r="N3151">
        <f t="shared" si="147"/>
        <v>0</v>
      </c>
      <c r="O3151">
        <f t="shared" si="148"/>
        <v>0</v>
      </c>
      <c r="P3151">
        <f t="shared" si="149"/>
        <v>0</v>
      </c>
      <c r="U3151">
        <v>48</v>
      </c>
      <c r="V3151">
        <v>116.2</v>
      </c>
      <c r="W3151">
        <v>27.6</v>
      </c>
    </row>
    <row r="3152" spans="1:23" x14ac:dyDescent="0.35">
      <c r="A3152">
        <v>69979</v>
      </c>
      <c r="B3152" t="s">
        <v>12</v>
      </c>
      <c r="C3152">
        <v>73</v>
      </c>
      <c r="D3152">
        <v>0</v>
      </c>
      <c r="E3152">
        <v>0</v>
      </c>
      <c r="F3152" t="s">
        <v>13</v>
      </c>
      <c r="G3152" t="s">
        <v>18</v>
      </c>
      <c r="H3152" t="s">
        <v>19</v>
      </c>
      <c r="I3152">
        <v>231.43</v>
      </c>
      <c r="J3152">
        <v>23</v>
      </c>
      <c r="K3152">
        <v>23</v>
      </c>
      <c r="L3152" t="s">
        <v>22</v>
      </c>
      <c r="M3152" s="8">
        <v>0</v>
      </c>
      <c r="N3152">
        <f t="shared" si="147"/>
        <v>0</v>
      </c>
      <c r="O3152">
        <f t="shared" si="148"/>
        <v>0</v>
      </c>
      <c r="P3152">
        <f t="shared" si="149"/>
        <v>1</v>
      </c>
      <c r="U3152">
        <v>73</v>
      </c>
      <c r="V3152">
        <v>231.43</v>
      </c>
      <c r="W3152">
        <v>23</v>
      </c>
    </row>
    <row r="3153" spans="1:23" x14ac:dyDescent="0.35">
      <c r="A3153">
        <v>50489</v>
      </c>
      <c r="B3153" t="s">
        <v>17</v>
      </c>
      <c r="C3153">
        <v>56</v>
      </c>
      <c r="D3153">
        <v>0</v>
      </c>
      <c r="E3153">
        <v>0</v>
      </c>
      <c r="F3153" t="s">
        <v>13</v>
      </c>
      <c r="G3153" t="s">
        <v>25</v>
      </c>
      <c r="H3153" t="s">
        <v>15</v>
      </c>
      <c r="I3153">
        <v>112.62</v>
      </c>
      <c r="J3153">
        <v>24.8</v>
      </c>
      <c r="K3153">
        <v>24.8</v>
      </c>
      <c r="L3153" t="s">
        <v>21</v>
      </c>
      <c r="M3153" s="8">
        <v>0</v>
      </c>
      <c r="N3153">
        <f t="shared" si="147"/>
        <v>0</v>
      </c>
      <c r="O3153">
        <f t="shared" si="148"/>
        <v>0</v>
      </c>
      <c r="P3153">
        <f t="shared" si="149"/>
        <v>0</v>
      </c>
      <c r="U3153">
        <v>56</v>
      </c>
      <c r="V3153">
        <v>112.62</v>
      </c>
      <c r="W3153">
        <v>24.8</v>
      </c>
    </row>
    <row r="3154" spans="1:23" x14ac:dyDescent="0.35">
      <c r="A3154">
        <v>20094</v>
      </c>
      <c r="B3154" t="s">
        <v>12</v>
      </c>
      <c r="C3154">
        <v>54</v>
      </c>
      <c r="D3154">
        <v>1</v>
      </c>
      <c r="E3154">
        <v>0</v>
      </c>
      <c r="F3154" t="s">
        <v>13</v>
      </c>
      <c r="G3154" t="s">
        <v>14</v>
      </c>
      <c r="H3154" t="s">
        <v>15</v>
      </c>
      <c r="I3154">
        <v>220.26</v>
      </c>
      <c r="J3154">
        <v>28</v>
      </c>
      <c r="K3154">
        <v>28</v>
      </c>
      <c r="L3154" t="s">
        <v>16</v>
      </c>
      <c r="M3154" s="8">
        <v>0</v>
      </c>
      <c r="N3154">
        <f t="shared" si="147"/>
        <v>0</v>
      </c>
      <c r="O3154">
        <f t="shared" si="148"/>
        <v>0</v>
      </c>
      <c r="P3154">
        <f t="shared" si="149"/>
        <v>1</v>
      </c>
      <c r="U3154">
        <v>54</v>
      </c>
      <c r="V3154">
        <v>220.26</v>
      </c>
      <c r="W3154">
        <v>28</v>
      </c>
    </row>
    <row r="3155" spans="1:23" x14ac:dyDescent="0.35">
      <c r="A3155">
        <v>16618</v>
      </c>
      <c r="B3155" t="s">
        <v>17</v>
      </c>
      <c r="C3155">
        <v>55</v>
      </c>
      <c r="D3155">
        <v>0</v>
      </c>
      <c r="E3155">
        <v>0</v>
      </c>
      <c r="F3155" t="s">
        <v>13</v>
      </c>
      <c r="G3155" t="s">
        <v>14</v>
      </c>
      <c r="H3155" t="s">
        <v>15</v>
      </c>
      <c r="I3155">
        <v>84.37</v>
      </c>
      <c r="J3155">
        <v>22.2</v>
      </c>
      <c r="K3155">
        <v>22.2</v>
      </c>
      <c r="L3155" t="s">
        <v>24</v>
      </c>
      <c r="M3155" s="8">
        <v>0</v>
      </c>
      <c r="N3155">
        <f t="shared" si="147"/>
        <v>0</v>
      </c>
      <c r="O3155">
        <f t="shared" si="148"/>
        <v>0</v>
      </c>
      <c r="P3155">
        <f t="shared" si="149"/>
        <v>0</v>
      </c>
      <c r="U3155">
        <v>55</v>
      </c>
      <c r="V3155">
        <v>84.37</v>
      </c>
      <c r="W3155">
        <v>22.2</v>
      </c>
    </row>
    <row r="3156" spans="1:23" x14ac:dyDescent="0.35">
      <c r="A3156">
        <v>63280</v>
      </c>
      <c r="B3156" t="s">
        <v>17</v>
      </c>
      <c r="C3156">
        <v>65</v>
      </c>
      <c r="D3156">
        <v>0</v>
      </c>
      <c r="E3156">
        <v>0</v>
      </c>
      <c r="F3156" t="s">
        <v>13</v>
      </c>
      <c r="G3156" t="s">
        <v>14</v>
      </c>
      <c r="H3156" t="s">
        <v>19</v>
      </c>
      <c r="I3156">
        <v>82.83</v>
      </c>
      <c r="J3156">
        <v>27.8</v>
      </c>
      <c r="K3156">
        <v>27.8</v>
      </c>
      <c r="L3156" t="s">
        <v>16</v>
      </c>
      <c r="M3156" s="8">
        <v>0</v>
      </c>
      <c r="N3156">
        <f t="shared" si="147"/>
        <v>0</v>
      </c>
      <c r="O3156">
        <f t="shared" si="148"/>
        <v>0</v>
      </c>
      <c r="P3156">
        <f t="shared" si="149"/>
        <v>0</v>
      </c>
      <c r="U3156">
        <v>65</v>
      </c>
      <c r="V3156">
        <v>82.83</v>
      </c>
      <c r="W3156">
        <v>27.8</v>
      </c>
    </row>
    <row r="3157" spans="1:23" x14ac:dyDescent="0.35">
      <c r="A3157">
        <v>14551</v>
      </c>
      <c r="B3157" t="s">
        <v>17</v>
      </c>
      <c r="C3157">
        <v>69</v>
      </c>
      <c r="D3157">
        <v>0</v>
      </c>
      <c r="E3157">
        <v>0</v>
      </c>
      <c r="F3157" t="s">
        <v>23</v>
      </c>
      <c r="G3157" t="s">
        <v>14</v>
      </c>
      <c r="H3157" t="s">
        <v>15</v>
      </c>
      <c r="I3157">
        <v>102.48</v>
      </c>
      <c r="J3157">
        <v>30.2</v>
      </c>
      <c r="K3157">
        <v>30.2</v>
      </c>
      <c r="L3157" t="s">
        <v>16</v>
      </c>
      <c r="M3157" s="8">
        <v>0</v>
      </c>
      <c r="N3157">
        <f t="shared" si="147"/>
        <v>0</v>
      </c>
      <c r="O3157">
        <f t="shared" si="148"/>
        <v>0</v>
      </c>
      <c r="P3157">
        <f t="shared" si="149"/>
        <v>0</v>
      </c>
      <c r="U3157">
        <v>69</v>
      </c>
      <c r="V3157">
        <v>102.48</v>
      </c>
      <c r="W3157">
        <v>30.2</v>
      </c>
    </row>
    <row r="3158" spans="1:23" x14ac:dyDescent="0.35">
      <c r="A3158">
        <v>22098</v>
      </c>
      <c r="B3158" t="s">
        <v>17</v>
      </c>
      <c r="C3158">
        <v>29</v>
      </c>
      <c r="D3158">
        <v>0</v>
      </c>
      <c r="E3158">
        <v>0</v>
      </c>
      <c r="F3158" t="s">
        <v>13</v>
      </c>
      <c r="G3158" t="s">
        <v>18</v>
      </c>
      <c r="H3158" t="s">
        <v>19</v>
      </c>
      <c r="I3158">
        <v>69.12</v>
      </c>
      <c r="J3158">
        <v>26.8</v>
      </c>
      <c r="K3158">
        <v>26.8</v>
      </c>
      <c r="L3158" t="s">
        <v>21</v>
      </c>
      <c r="M3158" s="8">
        <v>0</v>
      </c>
      <c r="N3158">
        <f t="shared" si="147"/>
        <v>0</v>
      </c>
      <c r="O3158">
        <f t="shared" si="148"/>
        <v>0</v>
      </c>
      <c r="P3158">
        <f t="shared" si="149"/>
        <v>0</v>
      </c>
      <c r="U3158">
        <v>29</v>
      </c>
      <c r="V3158">
        <v>69.12</v>
      </c>
      <c r="W3158">
        <v>26.8</v>
      </c>
    </row>
    <row r="3159" spans="1:23" x14ac:dyDescent="0.35">
      <c r="A3159">
        <v>17771</v>
      </c>
      <c r="B3159" t="s">
        <v>17</v>
      </c>
      <c r="C3159">
        <v>64</v>
      </c>
      <c r="D3159">
        <v>1</v>
      </c>
      <c r="E3159">
        <v>0</v>
      </c>
      <c r="F3159" t="s">
        <v>13</v>
      </c>
      <c r="G3159" t="s">
        <v>25</v>
      </c>
      <c r="H3159" t="s">
        <v>15</v>
      </c>
      <c r="I3159">
        <v>211.12</v>
      </c>
      <c r="J3159">
        <v>22</v>
      </c>
      <c r="K3159">
        <v>22</v>
      </c>
      <c r="L3159" t="s">
        <v>21</v>
      </c>
      <c r="M3159" s="8">
        <v>0</v>
      </c>
      <c r="N3159">
        <f t="shared" si="147"/>
        <v>0</v>
      </c>
      <c r="O3159">
        <f t="shared" si="148"/>
        <v>0</v>
      </c>
      <c r="P3159">
        <f t="shared" si="149"/>
        <v>1</v>
      </c>
      <c r="U3159">
        <v>64</v>
      </c>
      <c r="V3159">
        <v>211.12</v>
      </c>
      <c r="W3159">
        <v>22</v>
      </c>
    </row>
    <row r="3160" spans="1:23" x14ac:dyDescent="0.35">
      <c r="A3160">
        <v>11803</v>
      </c>
      <c r="B3160" t="s">
        <v>17</v>
      </c>
      <c r="C3160">
        <v>16</v>
      </c>
      <c r="D3160">
        <v>0</v>
      </c>
      <c r="E3160">
        <v>0</v>
      </c>
      <c r="F3160" t="s">
        <v>23</v>
      </c>
      <c r="G3160" t="s">
        <v>14</v>
      </c>
      <c r="H3160" t="s">
        <v>19</v>
      </c>
      <c r="I3160">
        <v>95.38</v>
      </c>
      <c r="J3160">
        <v>34.299999999999997</v>
      </c>
      <c r="K3160">
        <v>34.299999999999997</v>
      </c>
      <c r="L3160" t="s">
        <v>16</v>
      </c>
      <c r="M3160" s="8">
        <v>0</v>
      </c>
      <c r="N3160">
        <f t="shared" si="147"/>
        <v>0</v>
      </c>
      <c r="O3160">
        <f t="shared" si="148"/>
        <v>0</v>
      </c>
      <c r="P3160">
        <f t="shared" si="149"/>
        <v>0</v>
      </c>
      <c r="U3160">
        <v>16</v>
      </c>
      <c r="V3160">
        <v>95.38</v>
      </c>
      <c r="W3160">
        <v>34.299999999999997</v>
      </c>
    </row>
    <row r="3161" spans="1:23" x14ac:dyDescent="0.35">
      <c r="A3161">
        <v>34356</v>
      </c>
      <c r="B3161" t="s">
        <v>17</v>
      </c>
      <c r="C3161">
        <v>75</v>
      </c>
      <c r="D3161">
        <v>0</v>
      </c>
      <c r="E3161">
        <v>0</v>
      </c>
      <c r="F3161" t="s">
        <v>13</v>
      </c>
      <c r="G3161" t="s">
        <v>14</v>
      </c>
      <c r="H3161" t="s">
        <v>19</v>
      </c>
      <c r="I3161">
        <v>108.72</v>
      </c>
      <c r="J3161">
        <v>29.2</v>
      </c>
      <c r="K3161">
        <v>29.2</v>
      </c>
      <c r="L3161" t="s">
        <v>16</v>
      </c>
      <c r="M3161" s="8">
        <v>0</v>
      </c>
      <c r="N3161">
        <f t="shared" si="147"/>
        <v>0</v>
      </c>
      <c r="O3161">
        <f t="shared" si="148"/>
        <v>0</v>
      </c>
      <c r="P3161">
        <f t="shared" si="149"/>
        <v>0</v>
      </c>
      <c r="U3161">
        <v>75</v>
      </c>
      <c r="V3161">
        <v>108.72</v>
      </c>
      <c r="W3161">
        <v>29.2</v>
      </c>
    </row>
    <row r="3162" spans="1:23" x14ac:dyDescent="0.35">
      <c r="A3162">
        <v>26528</v>
      </c>
      <c r="B3162" t="s">
        <v>17</v>
      </c>
      <c r="C3162">
        <v>17</v>
      </c>
      <c r="D3162">
        <v>0</v>
      </c>
      <c r="E3162">
        <v>0</v>
      </c>
      <c r="F3162" t="s">
        <v>23</v>
      </c>
      <c r="G3162" t="s">
        <v>14</v>
      </c>
      <c r="H3162" t="s">
        <v>19</v>
      </c>
      <c r="I3162">
        <v>88.65</v>
      </c>
      <c r="J3162">
        <v>30.3</v>
      </c>
      <c r="K3162">
        <v>30.3</v>
      </c>
      <c r="L3162" t="s">
        <v>21</v>
      </c>
      <c r="M3162" s="8">
        <v>0</v>
      </c>
      <c r="N3162">
        <f t="shared" si="147"/>
        <v>0</v>
      </c>
      <c r="O3162">
        <f t="shared" si="148"/>
        <v>0</v>
      </c>
      <c r="P3162">
        <f t="shared" si="149"/>
        <v>0</v>
      </c>
      <c r="U3162">
        <v>17</v>
      </c>
      <c r="V3162">
        <v>88.65</v>
      </c>
      <c r="W3162">
        <v>30.3</v>
      </c>
    </row>
    <row r="3163" spans="1:23" x14ac:dyDescent="0.35">
      <c r="A3163">
        <v>51554</v>
      </c>
      <c r="B3163" t="s">
        <v>12</v>
      </c>
      <c r="C3163">
        <v>42</v>
      </c>
      <c r="D3163">
        <v>0</v>
      </c>
      <c r="E3163">
        <v>0</v>
      </c>
      <c r="F3163" t="s">
        <v>13</v>
      </c>
      <c r="G3163" t="s">
        <v>14</v>
      </c>
      <c r="H3163" t="s">
        <v>15</v>
      </c>
      <c r="I3163">
        <v>177.91</v>
      </c>
      <c r="J3163" t="s">
        <v>20</v>
      </c>
      <c r="K3163">
        <v>28.1</v>
      </c>
      <c r="L3163" t="s">
        <v>24</v>
      </c>
      <c r="M3163" s="8">
        <v>0</v>
      </c>
      <c r="N3163">
        <f t="shared" si="147"/>
        <v>1</v>
      </c>
      <c r="O3163">
        <f t="shared" si="148"/>
        <v>0</v>
      </c>
      <c r="P3163">
        <f t="shared" si="149"/>
        <v>1</v>
      </c>
      <c r="U3163">
        <v>42</v>
      </c>
      <c r="V3163">
        <v>177.91</v>
      </c>
      <c r="W3163">
        <v>28.1</v>
      </c>
    </row>
    <row r="3164" spans="1:23" x14ac:dyDescent="0.35">
      <c r="A3164">
        <v>2296</v>
      </c>
      <c r="B3164" t="s">
        <v>12</v>
      </c>
      <c r="C3164">
        <v>78</v>
      </c>
      <c r="D3164">
        <v>1</v>
      </c>
      <c r="E3164">
        <v>0</v>
      </c>
      <c r="F3164" t="s">
        <v>13</v>
      </c>
      <c r="G3164" t="s">
        <v>18</v>
      </c>
      <c r="H3164" t="s">
        <v>15</v>
      </c>
      <c r="I3164">
        <v>90.19</v>
      </c>
      <c r="J3164" t="s">
        <v>20</v>
      </c>
      <c r="K3164">
        <v>28.1</v>
      </c>
      <c r="L3164" t="s">
        <v>24</v>
      </c>
      <c r="M3164" s="8">
        <v>0</v>
      </c>
      <c r="N3164">
        <f t="shared" si="147"/>
        <v>1</v>
      </c>
      <c r="O3164">
        <f t="shared" si="148"/>
        <v>0</v>
      </c>
      <c r="P3164">
        <f t="shared" si="149"/>
        <v>0</v>
      </c>
      <c r="U3164">
        <v>78</v>
      </c>
      <c r="V3164">
        <v>90.19</v>
      </c>
      <c r="W3164">
        <v>28.1</v>
      </c>
    </row>
    <row r="3165" spans="1:23" x14ac:dyDescent="0.35">
      <c r="A3165">
        <v>10624</v>
      </c>
      <c r="B3165" t="s">
        <v>12</v>
      </c>
      <c r="C3165">
        <v>24</v>
      </c>
      <c r="D3165">
        <v>0</v>
      </c>
      <c r="E3165">
        <v>0</v>
      </c>
      <c r="F3165" t="s">
        <v>13</v>
      </c>
      <c r="G3165" t="s">
        <v>14</v>
      </c>
      <c r="H3165" t="s">
        <v>19</v>
      </c>
      <c r="I3165">
        <v>73.78</v>
      </c>
      <c r="J3165">
        <v>21.4</v>
      </c>
      <c r="K3165">
        <v>21.4</v>
      </c>
      <c r="L3165" t="s">
        <v>22</v>
      </c>
      <c r="M3165" s="8">
        <v>0</v>
      </c>
      <c r="N3165">
        <f t="shared" si="147"/>
        <v>0</v>
      </c>
      <c r="O3165">
        <f t="shared" si="148"/>
        <v>0</v>
      </c>
      <c r="P3165">
        <f t="shared" si="149"/>
        <v>0</v>
      </c>
      <c r="U3165">
        <v>24</v>
      </c>
      <c r="V3165">
        <v>73.78</v>
      </c>
      <c r="W3165">
        <v>21.4</v>
      </c>
    </row>
    <row r="3166" spans="1:23" x14ac:dyDescent="0.35">
      <c r="A3166">
        <v>1681</v>
      </c>
      <c r="B3166" t="s">
        <v>17</v>
      </c>
      <c r="C3166">
        <v>68</v>
      </c>
      <c r="D3166">
        <v>0</v>
      </c>
      <c r="E3166">
        <v>0</v>
      </c>
      <c r="F3166" t="s">
        <v>23</v>
      </c>
      <c r="G3166" t="s">
        <v>14</v>
      </c>
      <c r="H3166" t="s">
        <v>15</v>
      </c>
      <c r="I3166">
        <v>82.85</v>
      </c>
      <c r="J3166" t="s">
        <v>20</v>
      </c>
      <c r="K3166">
        <v>28.1</v>
      </c>
      <c r="L3166" t="s">
        <v>22</v>
      </c>
      <c r="M3166" s="8">
        <v>0</v>
      </c>
      <c r="N3166">
        <f t="shared" si="147"/>
        <v>1</v>
      </c>
      <c r="O3166">
        <f t="shared" si="148"/>
        <v>0</v>
      </c>
      <c r="P3166">
        <f t="shared" si="149"/>
        <v>0</v>
      </c>
      <c r="U3166">
        <v>68</v>
      </c>
      <c r="V3166">
        <v>82.85</v>
      </c>
      <c r="W3166">
        <v>28.1</v>
      </c>
    </row>
    <row r="3167" spans="1:23" x14ac:dyDescent="0.35">
      <c r="A3167">
        <v>36375</v>
      </c>
      <c r="B3167" t="s">
        <v>12</v>
      </c>
      <c r="C3167">
        <v>50</v>
      </c>
      <c r="D3167">
        <v>0</v>
      </c>
      <c r="E3167">
        <v>0</v>
      </c>
      <c r="F3167" t="s">
        <v>13</v>
      </c>
      <c r="G3167" t="s">
        <v>14</v>
      </c>
      <c r="H3167" t="s">
        <v>19</v>
      </c>
      <c r="I3167">
        <v>59.48</v>
      </c>
      <c r="J3167">
        <v>26.6</v>
      </c>
      <c r="K3167">
        <v>26.6</v>
      </c>
      <c r="L3167" t="s">
        <v>24</v>
      </c>
      <c r="M3167" s="8">
        <v>0</v>
      </c>
      <c r="N3167">
        <f t="shared" si="147"/>
        <v>0</v>
      </c>
      <c r="O3167">
        <f t="shared" si="148"/>
        <v>0</v>
      </c>
      <c r="P3167">
        <f t="shared" si="149"/>
        <v>0</v>
      </c>
      <c r="U3167">
        <v>50</v>
      </c>
      <c r="V3167">
        <v>59.48</v>
      </c>
      <c r="W3167">
        <v>26.6</v>
      </c>
    </row>
    <row r="3168" spans="1:23" x14ac:dyDescent="0.35">
      <c r="A3168">
        <v>8117</v>
      </c>
      <c r="B3168" t="s">
        <v>12</v>
      </c>
      <c r="C3168">
        <v>52</v>
      </c>
      <c r="D3168">
        <v>0</v>
      </c>
      <c r="E3168">
        <v>0</v>
      </c>
      <c r="F3168" t="s">
        <v>13</v>
      </c>
      <c r="G3168" t="s">
        <v>14</v>
      </c>
      <c r="H3168" t="s">
        <v>19</v>
      </c>
      <c r="I3168">
        <v>75.77</v>
      </c>
      <c r="J3168">
        <v>30</v>
      </c>
      <c r="K3168">
        <v>30</v>
      </c>
      <c r="L3168" t="s">
        <v>16</v>
      </c>
      <c r="M3168" s="8">
        <v>0</v>
      </c>
      <c r="N3168">
        <f t="shared" si="147"/>
        <v>0</v>
      </c>
      <c r="O3168">
        <f t="shared" si="148"/>
        <v>0</v>
      </c>
      <c r="P3168">
        <f t="shared" si="149"/>
        <v>0</v>
      </c>
      <c r="U3168">
        <v>52</v>
      </c>
      <c r="V3168">
        <v>75.77</v>
      </c>
      <c r="W3168">
        <v>30</v>
      </c>
    </row>
    <row r="3169" spans="1:23" x14ac:dyDescent="0.35">
      <c r="A3169">
        <v>49849</v>
      </c>
      <c r="B3169" t="s">
        <v>17</v>
      </c>
      <c r="C3169">
        <v>82</v>
      </c>
      <c r="D3169">
        <v>0</v>
      </c>
      <c r="E3169">
        <v>0</v>
      </c>
      <c r="F3169" t="s">
        <v>13</v>
      </c>
      <c r="G3169" t="s">
        <v>14</v>
      </c>
      <c r="H3169" t="s">
        <v>19</v>
      </c>
      <c r="I3169">
        <v>80.959999999999994</v>
      </c>
      <c r="J3169">
        <v>33.700000000000003</v>
      </c>
      <c r="K3169">
        <v>33.700000000000003</v>
      </c>
      <c r="L3169" t="s">
        <v>16</v>
      </c>
      <c r="M3169" s="8">
        <v>0</v>
      </c>
      <c r="N3169">
        <f t="shared" si="147"/>
        <v>0</v>
      </c>
      <c r="O3169">
        <f t="shared" si="148"/>
        <v>0</v>
      </c>
      <c r="P3169">
        <f t="shared" si="149"/>
        <v>0</v>
      </c>
      <c r="U3169">
        <v>82</v>
      </c>
      <c r="V3169">
        <v>80.959999999999994</v>
      </c>
      <c r="W3169">
        <v>33.700000000000003</v>
      </c>
    </row>
    <row r="3170" spans="1:23" x14ac:dyDescent="0.35">
      <c r="A3170">
        <v>19436</v>
      </c>
      <c r="B3170" t="s">
        <v>12</v>
      </c>
      <c r="C3170">
        <v>56</v>
      </c>
      <c r="D3170">
        <v>0</v>
      </c>
      <c r="E3170">
        <v>0</v>
      </c>
      <c r="F3170" t="s">
        <v>13</v>
      </c>
      <c r="G3170" t="s">
        <v>14</v>
      </c>
      <c r="H3170" t="s">
        <v>19</v>
      </c>
      <c r="I3170">
        <v>82.4</v>
      </c>
      <c r="J3170">
        <v>30.9</v>
      </c>
      <c r="K3170">
        <v>30.9</v>
      </c>
      <c r="L3170" t="s">
        <v>22</v>
      </c>
      <c r="M3170" s="8">
        <v>0</v>
      </c>
      <c r="N3170">
        <f t="shared" si="147"/>
        <v>0</v>
      </c>
      <c r="O3170">
        <f t="shared" si="148"/>
        <v>0</v>
      </c>
      <c r="P3170">
        <f t="shared" si="149"/>
        <v>0</v>
      </c>
      <c r="U3170">
        <v>56</v>
      </c>
      <c r="V3170">
        <v>82.4</v>
      </c>
      <c r="W3170">
        <v>30.9</v>
      </c>
    </row>
    <row r="3171" spans="1:23" x14ac:dyDescent="0.35">
      <c r="A3171">
        <v>10523</v>
      </c>
      <c r="B3171" t="s">
        <v>12</v>
      </c>
      <c r="C3171">
        <v>56</v>
      </c>
      <c r="D3171">
        <v>0</v>
      </c>
      <c r="E3171">
        <v>0</v>
      </c>
      <c r="F3171" t="s">
        <v>13</v>
      </c>
      <c r="G3171" t="s">
        <v>14</v>
      </c>
      <c r="H3171" t="s">
        <v>15</v>
      </c>
      <c r="I3171">
        <v>78.930000000000007</v>
      </c>
      <c r="J3171">
        <v>31.1</v>
      </c>
      <c r="K3171">
        <v>31.1</v>
      </c>
      <c r="L3171" t="s">
        <v>24</v>
      </c>
      <c r="M3171" s="8">
        <v>0</v>
      </c>
      <c r="N3171">
        <f t="shared" si="147"/>
        <v>0</v>
      </c>
      <c r="O3171">
        <f t="shared" si="148"/>
        <v>0</v>
      </c>
      <c r="P3171">
        <f t="shared" si="149"/>
        <v>0</v>
      </c>
      <c r="U3171">
        <v>56</v>
      </c>
      <c r="V3171">
        <v>78.930000000000007</v>
      </c>
      <c r="W3171">
        <v>31.1</v>
      </c>
    </row>
    <row r="3172" spans="1:23" x14ac:dyDescent="0.35">
      <c r="A3172">
        <v>39322</v>
      </c>
      <c r="B3172" t="s">
        <v>12</v>
      </c>
      <c r="C3172">
        <v>18</v>
      </c>
      <c r="D3172">
        <v>0</v>
      </c>
      <c r="E3172">
        <v>0</v>
      </c>
      <c r="F3172" t="s">
        <v>23</v>
      </c>
      <c r="G3172" t="s">
        <v>14</v>
      </c>
      <c r="H3172" t="s">
        <v>15</v>
      </c>
      <c r="I3172">
        <v>80.59</v>
      </c>
      <c r="J3172">
        <v>23</v>
      </c>
      <c r="K3172">
        <v>23</v>
      </c>
      <c r="L3172" t="s">
        <v>24</v>
      </c>
      <c r="M3172" s="8">
        <v>0</v>
      </c>
      <c r="N3172">
        <f t="shared" si="147"/>
        <v>0</v>
      </c>
      <c r="O3172">
        <f t="shared" si="148"/>
        <v>0</v>
      </c>
      <c r="P3172">
        <f t="shared" si="149"/>
        <v>0</v>
      </c>
      <c r="U3172">
        <v>18</v>
      </c>
      <c r="V3172">
        <v>80.59</v>
      </c>
      <c r="W3172">
        <v>23</v>
      </c>
    </row>
    <row r="3173" spans="1:23" x14ac:dyDescent="0.35">
      <c r="A3173">
        <v>53265</v>
      </c>
      <c r="B3173" t="s">
        <v>17</v>
      </c>
      <c r="C3173">
        <v>33</v>
      </c>
      <c r="D3173">
        <v>0</v>
      </c>
      <c r="E3173">
        <v>0</v>
      </c>
      <c r="F3173" t="s">
        <v>13</v>
      </c>
      <c r="G3173" t="s">
        <v>18</v>
      </c>
      <c r="H3173" t="s">
        <v>15</v>
      </c>
      <c r="I3173">
        <v>70.59</v>
      </c>
      <c r="J3173">
        <v>20.2</v>
      </c>
      <c r="K3173">
        <v>20.2</v>
      </c>
      <c r="L3173" t="s">
        <v>24</v>
      </c>
      <c r="M3173" s="8">
        <v>0</v>
      </c>
      <c r="N3173">
        <f t="shared" si="147"/>
        <v>0</v>
      </c>
      <c r="O3173">
        <f t="shared" si="148"/>
        <v>0</v>
      </c>
      <c r="P3173">
        <f t="shared" si="149"/>
        <v>0</v>
      </c>
      <c r="U3173">
        <v>33</v>
      </c>
      <c r="V3173">
        <v>70.59</v>
      </c>
      <c r="W3173">
        <v>20.2</v>
      </c>
    </row>
    <row r="3174" spans="1:23" x14ac:dyDescent="0.35">
      <c r="A3174">
        <v>40379</v>
      </c>
      <c r="B3174" t="s">
        <v>17</v>
      </c>
      <c r="C3174">
        <v>57</v>
      </c>
      <c r="D3174">
        <v>0</v>
      </c>
      <c r="E3174">
        <v>0</v>
      </c>
      <c r="F3174" t="s">
        <v>13</v>
      </c>
      <c r="G3174" t="s">
        <v>14</v>
      </c>
      <c r="H3174" t="s">
        <v>19</v>
      </c>
      <c r="I3174">
        <v>98.57</v>
      </c>
      <c r="J3174">
        <v>31.6</v>
      </c>
      <c r="K3174">
        <v>31.6</v>
      </c>
      <c r="L3174" t="s">
        <v>21</v>
      </c>
      <c r="M3174" s="8">
        <v>0</v>
      </c>
      <c r="N3174">
        <f t="shared" si="147"/>
        <v>0</v>
      </c>
      <c r="O3174">
        <f t="shared" si="148"/>
        <v>0</v>
      </c>
      <c r="P3174">
        <f t="shared" si="149"/>
        <v>0</v>
      </c>
      <c r="U3174">
        <v>57</v>
      </c>
      <c r="V3174">
        <v>98.57</v>
      </c>
      <c r="W3174">
        <v>31.6</v>
      </c>
    </row>
    <row r="3175" spans="1:23" x14ac:dyDescent="0.35">
      <c r="A3175">
        <v>66841</v>
      </c>
      <c r="B3175" t="s">
        <v>12</v>
      </c>
      <c r="C3175">
        <v>30</v>
      </c>
      <c r="D3175">
        <v>0</v>
      </c>
      <c r="E3175">
        <v>0</v>
      </c>
      <c r="F3175" t="s">
        <v>23</v>
      </c>
      <c r="G3175" t="s">
        <v>14</v>
      </c>
      <c r="H3175" t="s">
        <v>19</v>
      </c>
      <c r="I3175">
        <v>61.87</v>
      </c>
      <c r="J3175">
        <v>23.9</v>
      </c>
      <c r="K3175">
        <v>23.9</v>
      </c>
      <c r="L3175" t="s">
        <v>24</v>
      </c>
      <c r="M3175" s="8">
        <v>0</v>
      </c>
      <c r="N3175">
        <f t="shared" si="147"/>
        <v>0</v>
      </c>
      <c r="O3175">
        <f t="shared" si="148"/>
        <v>0</v>
      </c>
      <c r="P3175">
        <f t="shared" si="149"/>
        <v>0</v>
      </c>
      <c r="U3175">
        <v>30</v>
      </c>
      <c r="V3175">
        <v>61.87</v>
      </c>
      <c r="W3175">
        <v>23.9</v>
      </c>
    </row>
    <row r="3176" spans="1:23" x14ac:dyDescent="0.35">
      <c r="A3176">
        <v>38900</v>
      </c>
      <c r="B3176" t="s">
        <v>17</v>
      </c>
      <c r="C3176">
        <v>52</v>
      </c>
      <c r="D3176">
        <v>0</v>
      </c>
      <c r="E3176">
        <v>0</v>
      </c>
      <c r="F3176" t="s">
        <v>13</v>
      </c>
      <c r="G3176" t="s">
        <v>14</v>
      </c>
      <c r="H3176" t="s">
        <v>15</v>
      </c>
      <c r="I3176">
        <v>68.88</v>
      </c>
      <c r="J3176">
        <v>26.1</v>
      </c>
      <c r="K3176">
        <v>26.1</v>
      </c>
      <c r="L3176" t="s">
        <v>24</v>
      </c>
      <c r="M3176" s="8">
        <v>0</v>
      </c>
      <c r="N3176">
        <f t="shared" si="147"/>
        <v>0</v>
      </c>
      <c r="O3176">
        <f t="shared" si="148"/>
        <v>0</v>
      </c>
      <c r="P3176">
        <f t="shared" si="149"/>
        <v>0</v>
      </c>
      <c r="U3176">
        <v>52</v>
      </c>
      <c r="V3176">
        <v>68.88</v>
      </c>
      <c r="W3176">
        <v>26.1</v>
      </c>
    </row>
    <row r="3177" spans="1:23" x14ac:dyDescent="0.35">
      <c r="A3177">
        <v>18180</v>
      </c>
      <c r="B3177" t="s">
        <v>17</v>
      </c>
      <c r="C3177">
        <v>3</v>
      </c>
      <c r="D3177">
        <v>0</v>
      </c>
      <c r="E3177">
        <v>0</v>
      </c>
      <c r="F3177" t="s">
        <v>23</v>
      </c>
      <c r="G3177" t="s">
        <v>26</v>
      </c>
      <c r="H3177" t="s">
        <v>15</v>
      </c>
      <c r="I3177">
        <v>66.25</v>
      </c>
      <c r="J3177">
        <v>15.8</v>
      </c>
      <c r="K3177">
        <v>15.8</v>
      </c>
      <c r="L3177" t="s">
        <v>24</v>
      </c>
      <c r="M3177" s="8">
        <v>0</v>
      </c>
      <c r="N3177">
        <f t="shared" si="147"/>
        <v>0</v>
      </c>
      <c r="O3177">
        <f t="shared" si="148"/>
        <v>0</v>
      </c>
      <c r="P3177">
        <f t="shared" si="149"/>
        <v>0</v>
      </c>
      <c r="U3177">
        <v>3</v>
      </c>
      <c r="V3177">
        <v>66.25</v>
      </c>
      <c r="W3177">
        <v>15.8</v>
      </c>
    </row>
    <row r="3178" spans="1:23" x14ac:dyDescent="0.35">
      <c r="A3178">
        <v>1183</v>
      </c>
      <c r="B3178" t="s">
        <v>12</v>
      </c>
      <c r="C3178">
        <v>39</v>
      </c>
      <c r="D3178">
        <v>0</v>
      </c>
      <c r="E3178">
        <v>0</v>
      </c>
      <c r="F3178" t="s">
        <v>13</v>
      </c>
      <c r="G3178" t="s">
        <v>14</v>
      </c>
      <c r="H3178" t="s">
        <v>19</v>
      </c>
      <c r="I3178">
        <v>84.18</v>
      </c>
      <c r="J3178" t="s">
        <v>20</v>
      </c>
      <c r="K3178">
        <v>28.1</v>
      </c>
      <c r="L3178" t="s">
        <v>22</v>
      </c>
      <c r="M3178" s="8">
        <v>0</v>
      </c>
      <c r="N3178">
        <f t="shared" si="147"/>
        <v>1</v>
      </c>
      <c r="O3178">
        <f t="shared" si="148"/>
        <v>0</v>
      </c>
      <c r="P3178">
        <f t="shared" si="149"/>
        <v>0</v>
      </c>
      <c r="U3178">
        <v>39</v>
      </c>
      <c r="V3178">
        <v>84.18</v>
      </c>
      <c r="W3178">
        <v>28.1</v>
      </c>
    </row>
    <row r="3179" spans="1:23" x14ac:dyDescent="0.35">
      <c r="A3179">
        <v>22964</v>
      </c>
      <c r="B3179" t="s">
        <v>12</v>
      </c>
      <c r="C3179">
        <v>44</v>
      </c>
      <c r="D3179">
        <v>0</v>
      </c>
      <c r="E3179">
        <v>0</v>
      </c>
      <c r="F3179" t="s">
        <v>13</v>
      </c>
      <c r="G3179" t="s">
        <v>25</v>
      </c>
      <c r="H3179" t="s">
        <v>19</v>
      </c>
      <c r="I3179">
        <v>69.23</v>
      </c>
      <c r="J3179">
        <v>28.7</v>
      </c>
      <c r="K3179">
        <v>28.7</v>
      </c>
      <c r="L3179" t="s">
        <v>22</v>
      </c>
      <c r="M3179" s="8">
        <v>0</v>
      </c>
      <c r="N3179">
        <f t="shared" si="147"/>
        <v>0</v>
      </c>
      <c r="O3179">
        <f t="shared" si="148"/>
        <v>0</v>
      </c>
      <c r="P3179">
        <f t="shared" si="149"/>
        <v>0</v>
      </c>
      <c r="U3179">
        <v>44</v>
      </c>
      <c r="V3179">
        <v>69.23</v>
      </c>
      <c r="W3179">
        <v>28.7</v>
      </c>
    </row>
    <row r="3180" spans="1:23" x14ac:dyDescent="0.35">
      <c r="A3180">
        <v>64597</v>
      </c>
      <c r="B3180" t="s">
        <v>17</v>
      </c>
      <c r="C3180">
        <v>33</v>
      </c>
      <c r="D3180">
        <v>0</v>
      </c>
      <c r="E3180">
        <v>0</v>
      </c>
      <c r="F3180" t="s">
        <v>13</v>
      </c>
      <c r="G3180" t="s">
        <v>14</v>
      </c>
      <c r="H3180" t="s">
        <v>19</v>
      </c>
      <c r="I3180">
        <v>73.2</v>
      </c>
      <c r="J3180">
        <v>28.9</v>
      </c>
      <c r="K3180">
        <v>28.9</v>
      </c>
      <c r="L3180" t="s">
        <v>24</v>
      </c>
      <c r="M3180" s="8">
        <v>0</v>
      </c>
      <c r="N3180">
        <f t="shared" si="147"/>
        <v>0</v>
      </c>
      <c r="O3180">
        <f t="shared" si="148"/>
        <v>0</v>
      </c>
      <c r="P3180">
        <f t="shared" si="149"/>
        <v>0</v>
      </c>
      <c r="U3180">
        <v>33</v>
      </c>
      <c r="V3180">
        <v>73.2</v>
      </c>
      <c r="W3180">
        <v>28.9</v>
      </c>
    </row>
    <row r="3181" spans="1:23" x14ac:dyDescent="0.35">
      <c r="A3181">
        <v>23893</v>
      </c>
      <c r="B3181" t="s">
        <v>12</v>
      </c>
      <c r="C3181">
        <v>24</v>
      </c>
      <c r="D3181">
        <v>0</v>
      </c>
      <c r="E3181">
        <v>0</v>
      </c>
      <c r="F3181" t="s">
        <v>13</v>
      </c>
      <c r="G3181" t="s">
        <v>14</v>
      </c>
      <c r="H3181" t="s">
        <v>15</v>
      </c>
      <c r="I3181">
        <v>103.45</v>
      </c>
      <c r="J3181">
        <v>25.1</v>
      </c>
      <c r="K3181">
        <v>25.1</v>
      </c>
      <c r="L3181" t="s">
        <v>22</v>
      </c>
      <c r="M3181" s="8">
        <v>0</v>
      </c>
      <c r="N3181">
        <f t="shared" si="147"/>
        <v>0</v>
      </c>
      <c r="O3181">
        <f t="shared" si="148"/>
        <v>0</v>
      </c>
      <c r="P3181">
        <f t="shared" si="149"/>
        <v>0</v>
      </c>
      <c r="U3181">
        <v>24</v>
      </c>
      <c r="V3181">
        <v>103.45</v>
      </c>
      <c r="W3181">
        <v>25.1</v>
      </c>
    </row>
    <row r="3182" spans="1:23" x14ac:dyDescent="0.35">
      <c r="A3182">
        <v>51564</v>
      </c>
      <c r="B3182" t="s">
        <v>17</v>
      </c>
      <c r="C3182">
        <v>24</v>
      </c>
      <c r="D3182">
        <v>0</v>
      </c>
      <c r="E3182">
        <v>0</v>
      </c>
      <c r="F3182" t="s">
        <v>23</v>
      </c>
      <c r="G3182" t="s">
        <v>25</v>
      </c>
      <c r="H3182" t="s">
        <v>15</v>
      </c>
      <c r="I3182">
        <v>104.86</v>
      </c>
      <c r="J3182">
        <v>19.8</v>
      </c>
      <c r="K3182">
        <v>19.8</v>
      </c>
      <c r="L3182" t="s">
        <v>21</v>
      </c>
      <c r="M3182" s="8">
        <v>0</v>
      </c>
      <c r="N3182">
        <f t="shared" si="147"/>
        <v>0</v>
      </c>
      <c r="O3182">
        <f t="shared" si="148"/>
        <v>0</v>
      </c>
      <c r="P3182">
        <f t="shared" si="149"/>
        <v>0</v>
      </c>
      <c r="U3182">
        <v>24</v>
      </c>
      <c r="V3182">
        <v>104.86</v>
      </c>
      <c r="W3182">
        <v>19.8</v>
      </c>
    </row>
    <row r="3183" spans="1:23" x14ac:dyDescent="0.35">
      <c r="A3183">
        <v>14410</v>
      </c>
      <c r="B3183" t="s">
        <v>12</v>
      </c>
      <c r="C3183">
        <v>54</v>
      </c>
      <c r="D3183">
        <v>0</v>
      </c>
      <c r="E3183">
        <v>1</v>
      </c>
      <c r="F3183" t="s">
        <v>13</v>
      </c>
      <c r="G3183" t="s">
        <v>25</v>
      </c>
      <c r="H3183" t="s">
        <v>15</v>
      </c>
      <c r="I3183">
        <v>90.3</v>
      </c>
      <c r="J3183">
        <v>30.8</v>
      </c>
      <c r="K3183">
        <v>30.8</v>
      </c>
      <c r="L3183" t="s">
        <v>22</v>
      </c>
      <c r="M3183" s="8">
        <v>0</v>
      </c>
      <c r="N3183">
        <f t="shared" si="147"/>
        <v>0</v>
      </c>
      <c r="O3183">
        <f t="shared" si="148"/>
        <v>0</v>
      </c>
      <c r="P3183">
        <f t="shared" si="149"/>
        <v>0</v>
      </c>
      <c r="U3183">
        <v>54</v>
      </c>
      <c r="V3183">
        <v>90.3</v>
      </c>
      <c r="W3183">
        <v>30.8</v>
      </c>
    </row>
    <row r="3184" spans="1:23" x14ac:dyDescent="0.35">
      <c r="A3184">
        <v>4964</v>
      </c>
      <c r="B3184" t="s">
        <v>17</v>
      </c>
      <c r="C3184">
        <v>72</v>
      </c>
      <c r="D3184">
        <v>1</v>
      </c>
      <c r="E3184">
        <v>0</v>
      </c>
      <c r="F3184" t="s">
        <v>13</v>
      </c>
      <c r="G3184" t="s">
        <v>14</v>
      </c>
      <c r="H3184" t="s">
        <v>19</v>
      </c>
      <c r="I3184">
        <v>90.87</v>
      </c>
      <c r="J3184">
        <v>22.1</v>
      </c>
      <c r="K3184">
        <v>22.1</v>
      </c>
      <c r="L3184" t="s">
        <v>21</v>
      </c>
      <c r="M3184" s="8">
        <v>0</v>
      </c>
      <c r="N3184">
        <f t="shared" si="147"/>
        <v>0</v>
      </c>
      <c r="O3184">
        <f t="shared" si="148"/>
        <v>0</v>
      </c>
      <c r="P3184">
        <f t="shared" si="149"/>
        <v>0</v>
      </c>
      <c r="U3184">
        <v>72</v>
      </c>
      <c r="V3184">
        <v>90.87</v>
      </c>
      <c r="W3184">
        <v>22.1</v>
      </c>
    </row>
    <row r="3185" spans="1:23" x14ac:dyDescent="0.35">
      <c r="A3185">
        <v>15020</v>
      </c>
      <c r="B3185" t="s">
        <v>17</v>
      </c>
      <c r="C3185">
        <v>37</v>
      </c>
      <c r="D3185">
        <v>0</v>
      </c>
      <c r="E3185">
        <v>0</v>
      </c>
      <c r="F3185" t="s">
        <v>23</v>
      </c>
      <c r="G3185" t="s">
        <v>25</v>
      </c>
      <c r="H3185" t="s">
        <v>19</v>
      </c>
      <c r="I3185">
        <v>76.209999999999994</v>
      </c>
      <c r="J3185">
        <v>20.399999999999999</v>
      </c>
      <c r="K3185">
        <v>20.399999999999999</v>
      </c>
      <c r="L3185" t="s">
        <v>24</v>
      </c>
      <c r="M3185" s="8">
        <v>0</v>
      </c>
      <c r="N3185">
        <f t="shared" si="147"/>
        <v>0</v>
      </c>
      <c r="O3185">
        <f t="shared" si="148"/>
        <v>0</v>
      </c>
      <c r="P3185">
        <f t="shared" si="149"/>
        <v>0</v>
      </c>
      <c r="U3185">
        <v>37</v>
      </c>
      <c r="V3185">
        <v>76.209999999999994</v>
      </c>
      <c r="W3185">
        <v>20.399999999999999</v>
      </c>
    </row>
    <row r="3186" spans="1:23" x14ac:dyDescent="0.35">
      <c r="A3186">
        <v>27380</v>
      </c>
      <c r="B3186" t="s">
        <v>17</v>
      </c>
      <c r="C3186">
        <v>36</v>
      </c>
      <c r="D3186">
        <v>0</v>
      </c>
      <c r="E3186">
        <v>0</v>
      </c>
      <c r="F3186" t="s">
        <v>13</v>
      </c>
      <c r="G3186" t="s">
        <v>14</v>
      </c>
      <c r="H3186" t="s">
        <v>19</v>
      </c>
      <c r="I3186">
        <v>74.14</v>
      </c>
      <c r="J3186">
        <v>31.2</v>
      </c>
      <c r="K3186">
        <v>31.2</v>
      </c>
      <c r="L3186" t="s">
        <v>16</v>
      </c>
      <c r="M3186" s="8">
        <v>0</v>
      </c>
      <c r="N3186">
        <f t="shared" si="147"/>
        <v>0</v>
      </c>
      <c r="O3186">
        <f t="shared" si="148"/>
        <v>0</v>
      </c>
      <c r="P3186">
        <f t="shared" si="149"/>
        <v>0</v>
      </c>
      <c r="U3186">
        <v>36</v>
      </c>
      <c r="V3186">
        <v>74.14</v>
      </c>
      <c r="W3186">
        <v>31.2</v>
      </c>
    </row>
    <row r="3187" spans="1:23" x14ac:dyDescent="0.35">
      <c r="A3187">
        <v>21523</v>
      </c>
      <c r="B3187" t="s">
        <v>17</v>
      </c>
      <c r="C3187">
        <v>22</v>
      </c>
      <c r="D3187">
        <v>0</v>
      </c>
      <c r="E3187">
        <v>0</v>
      </c>
      <c r="F3187" t="s">
        <v>23</v>
      </c>
      <c r="G3187" t="s">
        <v>25</v>
      </c>
      <c r="H3187" t="s">
        <v>15</v>
      </c>
      <c r="I3187">
        <v>87.25</v>
      </c>
      <c r="J3187">
        <v>24.9</v>
      </c>
      <c r="K3187">
        <v>24.9</v>
      </c>
      <c r="L3187" t="s">
        <v>22</v>
      </c>
      <c r="M3187" s="8">
        <v>0</v>
      </c>
      <c r="N3187">
        <f t="shared" si="147"/>
        <v>0</v>
      </c>
      <c r="O3187">
        <f t="shared" si="148"/>
        <v>0</v>
      </c>
      <c r="P3187">
        <f t="shared" si="149"/>
        <v>0</v>
      </c>
      <c r="U3187">
        <v>22</v>
      </c>
      <c r="V3187">
        <v>87.25</v>
      </c>
      <c r="W3187">
        <v>24.9</v>
      </c>
    </row>
    <row r="3188" spans="1:23" x14ac:dyDescent="0.35">
      <c r="A3188">
        <v>8819</v>
      </c>
      <c r="B3188" t="s">
        <v>17</v>
      </c>
      <c r="C3188">
        <v>68</v>
      </c>
      <c r="D3188">
        <v>0</v>
      </c>
      <c r="E3188">
        <v>0</v>
      </c>
      <c r="F3188" t="s">
        <v>13</v>
      </c>
      <c r="G3188" t="s">
        <v>25</v>
      </c>
      <c r="H3188" t="s">
        <v>19</v>
      </c>
      <c r="I3188">
        <v>215.33</v>
      </c>
      <c r="J3188">
        <v>27</v>
      </c>
      <c r="K3188">
        <v>27</v>
      </c>
      <c r="L3188" t="s">
        <v>16</v>
      </c>
      <c r="M3188" s="8">
        <v>0</v>
      </c>
      <c r="N3188">
        <f t="shared" si="147"/>
        <v>0</v>
      </c>
      <c r="O3188">
        <f t="shared" si="148"/>
        <v>0</v>
      </c>
      <c r="P3188">
        <f t="shared" si="149"/>
        <v>1</v>
      </c>
      <c r="U3188">
        <v>68</v>
      </c>
      <c r="V3188">
        <v>215.33</v>
      </c>
      <c r="W3188">
        <v>27</v>
      </c>
    </row>
    <row r="3189" spans="1:23" x14ac:dyDescent="0.35">
      <c r="A3189">
        <v>68408</v>
      </c>
      <c r="B3189" t="s">
        <v>12</v>
      </c>
      <c r="C3189">
        <v>24</v>
      </c>
      <c r="D3189">
        <v>0</v>
      </c>
      <c r="E3189">
        <v>0</v>
      </c>
      <c r="F3189" t="s">
        <v>23</v>
      </c>
      <c r="G3189" t="s">
        <v>14</v>
      </c>
      <c r="H3189" t="s">
        <v>15</v>
      </c>
      <c r="I3189">
        <v>88.38</v>
      </c>
      <c r="J3189">
        <v>20.100000000000001</v>
      </c>
      <c r="K3189">
        <v>20.100000000000001</v>
      </c>
      <c r="L3189" t="s">
        <v>22</v>
      </c>
      <c r="M3189" s="8">
        <v>0</v>
      </c>
      <c r="N3189">
        <f t="shared" si="147"/>
        <v>0</v>
      </c>
      <c r="O3189">
        <f t="shared" si="148"/>
        <v>0</v>
      </c>
      <c r="P3189">
        <f t="shared" si="149"/>
        <v>0</v>
      </c>
      <c r="U3189">
        <v>24</v>
      </c>
      <c r="V3189">
        <v>88.38</v>
      </c>
      <c r="W3189">
        <v>20.100000000000001</v>
      </c>
    </row>
    <row r="3190" spans="1:23" x14ac:dyDescent="0.35">
      <c r="A3190">
        <v>8976</v>
      </c>
      <c r="B3190" t="s">
        <v>17</v>
      </c>
      <c r="C3190">
        <v>35</v>
      </c>
      <c r="D3190">
        <v>0</v>
      </c>
      <c r="E3190">
        <v>0</v>
      </c>
      <c r="F3190" t="s">
        <v>13</v>
      </c>
      <c r="G3190" t="s">
        <v>14</v>
      </c>
      <c r="H3190" t="s">
        <v>19</v>
      </c>
      <c r="I3190">
        <v>104.4</v>
      </c>
      <c r="J3190">
        <v>24.4</v>
      </c>
      <c r="K3190">
        <v>24.4</v>
      </c>
      <c r="L3190" t="s">
        <v>21</v>
      </c>
      <c r="M3190" s="8">
        <v>0</v>
      </c>
      <c r="N3190">
        <f t="shared" si="147"/>
        <v>0</v>
      </c>
      <c r="O3190">
        <f t="shared" si="148"/>
        <v>0</v>
      </c>
      <c r="P3190">
        <f t="shared" si="149"/>
        <v>0</v>
      </c>
      <c r="U3190">
        <v>35</v>
      </c>
      <c r="V3190">
        <v>104.4</v>
      </c>
      <c r="W3190">
        <v>24.4</v>
      </c>
    </row>
    <row r="3191" spans="1:23" x14ac:dyDescent="0.35">
      <c r="A3191">
        <v>22290</v>
      </c>
      <c r="B3191" t="s">
        <v>17</v>
      </c>
      <c r="C3191">
        <v>32</v>
      </c>
      <c r="D3191">
        <v>0</v>
      </c>
      <c r="E3191">
        <v>0</v>
      </c>
      <c r="F3191" t="s">
        <v>13</v>
      </c>
      <c r="G3191" t="s">
        <v>14</v>
      </c>
      <c r="H3191" t="s">
        <v>15</v>
      </c>
      <c r="I3191">
        <v>104.92</v>
      </c>
      <c r="J3191">
        <v>22.6</v>
      </c>
      <c r="K3191">
        <v>22.6</v>
      </c>
      <c r="L3191" t="s">
        <v>21</v>
      </c>
      <c r="M3191" s="8">
        <v>0</v>
      </c>
      <c r="N3191">
        <f t="shared" si="147"/>
        <v>0</v>
      </c>
      <c r="O3191">
        <f t="shared" si="148"/>
        <v>0</v>
      </c>
      <c r="P3191">
        <f t="shared" si="149"/>
        <v>0</v>
      </c>
      <c r="U3191">
        <v>32</v>
      </c>
      <c r="V3191">
        <v>104.92</v>
      </c>
      <c r="W3191">
        <v>22.6</v>
      </c>
    </row>
    <row r="3192" spans="1:23" x14ac:dyDescent="0.35">
      <c r="A3192">
        <v>7700</v>
      </c>
      <c r="B3192" t="s">
        <v>17</v>
      </c>
      <c r="C3192">
        <v>52</v>
      </c>
      <c r="D3192">
        <v>0</v>
      </c>
      <c r="E3192">
        <v>0</v>
      </c>
      <c r="F3192" t="s">
        <v>13</v>
      </c>
      <c r="G3192" t="s">
        <v>14</v>
      </c>
      <c r="H3192" t="s">
        <v>15</v>
      </c>
      <c r="I3192">
        <v>106.54</v>
      </c>
      <c r="J3192">
        <v>22.4</v>
      </c>
      <c r="K3192">
        <v>22.4</v>
      </c>
      <c r="L3192" t="s">
        <v>21</v>
      </c>
      <c r="M3192" s="8">
        <v>0</v>
      </c>
      <c r="N3192">
        <f t="shared" si="147"/>
        <v>0</v>
      </c>
      <c r="O3192">
        <f t="shared" si="148"/>
        <v>0</v>
      </c>
      <c r="P3192">
        <f t="shared" si="149"/>
        <v>0</v>
      </c>
      <c r="U3192">
        <v>52</v>
      </c>
      <c r="V3192">
        <v>106.54</v>
      </c>
      <c r="W3192">
        <v>22.4</v>
      </c>
    </row>
    <row r="3193" spans="1:23" x14ac:dyDescent="0.35">
      <c r="A3193">
        <v>40503</v>
      </c>
      <c r="B3193" t="s">
        <v>12</v>
      </c>
      <c r="C3193">
        <v>21</v>
      </c>
      <c r="D3193">
        <v>0</v>
      </c>
      <c r="E3193">
        <v>0</v>
      </c>
      <c r="F3193" t="s">
        <v>23</v>
      </c>
      <c r="G3193" t="s">
        <v>14</v>
      </c>
      <c r="H3193" t="s">
        <v>19</v>
      </c>
      <c r="I3193">
        <v>62.91</v>
      </c>
      <c r="J3193">
        <v>26.2</v>
      </c>
      <c r="K3193">
        <v>26.2</v>
      </c>
      <c r="L3193" t="s">
        <v>21</v>
      </c>
      <c r="M3193" s="8">
        <v>0</v>
      </c>
      <c r="N3193">
        <f t="shared" si="147"/>
        <v>0</v>
      </c>
      <c r="O3193">
        <f t="shared" si="148"/>
        <v>0</v>
      </c>
      <c r="P3193">
        <f t="shared" si="149"/>
        <v>0</v>
      </c>
      <c r="U3193">
        <v>21</v>
      </c>
      <c r="V3193">
        <v>62.91</v>
      </c>
      <c r="W3193">
        <v>26.2</v>
      </c>
    </row>
    <row r="3194" spans="1:23" x14ac:dyDescent="0.35">
      <c r="A3194">
        <v>47917</v>
      </c>
      <c r="B3194" t="s">
        <v>17</v>
      </c>
      <c r="C3194">
        <v>82</v>
      </c>
      <c r="D3194">
        <v>1</v>
      </c>
      <c r="E3194">
        <v>0</v>
      </c>
      <c r="F3194" t="s">
        <v>23</v>
      </c>
      <c r="G3194" t="s">
        <v>14</v>
      </c>
      <c r="H3194" t="s">
        <v>19</v>
      </c>
      <c r="I3194">
        <v>61.47</v>
      </c>
      <c r="J3194">
        <v>22.9</v>
      </c>
      <c r="K3194">
        <v>22.9</v>
      </c>
      <c r="L3194" t="s">
        <v>21</v>
      </c>
      <c r="M3194" s="8">
        <v>0</v>
      </c>
      <c r="N3194">
        <f t="shared" si="147"/>
        <v>0</v>
      </c>
      <c r="O3194">
        <f t="shared" si="148"/>
        <v>0</v>
      </c>
      <c r="P3194">
        <f t="shared" si="149"/>
        <v>0</v>
      </c>
      <c r="U3194">
        <v>82</v>
      </c>
      <c r="V3194">
        <v>61.47</v>
      </c>
      <c r="W3194">
        <v>22.9</v>
      </c>
    </row>
    <row r="3195" spans="1:23" x14ac:dyDescent="0.35">
      <c r="A3195">
        <v>30303</v>
      </c>
      <c r="B3195" t="s">
        <v>12</v>
      </c>
      <c r="C3195">
        <v>33</v>
      </c>
      <c r="D3195">
        <v>0</v>
      </c>
      <c r="E3195">
        <v>0</v>
      </c>
      <c r="F3195" t="s">
        <v>23</v>
      </c>
      <c r="G3195" t="s">
        <v>14</v>
      </c>
      <c r="H3195" t="s">
        <v>19</v>
      </c>
      <c r="I3195">
        <v>88.5</v>
      </c>
      <c r="J3195">
        <v>32.6</v>
      </c>
      <c r="K3195">
        <v>32.6</v>
      </c>
      <c r="L3195" t="s">
        <v>16</v>
      </c>
      <c r="M3195" s="8">
        <v>0</v>
      </c>
      <c r="N3195">
        <f t="shared" si="147"/>
        <v>0</v>
      </c>
      <c r="O3195">
        <f t="shared" si="148"/>
        <v>0</v>
      </c>
      <c r="P3195">
        <f t="shared" si="149"/>
        <v>0</v>
      </c>
      <c r="U3195">
        <v>33</v>
      </c>
      <c r="V3195">
        <v>88.5</v>
      </c>
      <c r="W3195">
        <v>32.6</v>
      </c>
    </row>
    <row r="3196" spans="1:23" x14ac:dyDescent="0.35">
      <c r="A3196">
        <v>63864</v>
      </c>
      <c r="B3196" t="s">
        <v>12</v>
      </c>
      <c r="C3196">
        <v>62</v>
      </c>
      <c r="D3196">
        <v>0</v>
      </c>
      <c r="E3196">
        <v>0</v>
      </c>
      <c r="F3196" t="s">
        <v>13</v>
      </c>
      <c r="G3196" t="s">
        <v>14</v>
      </c>
      <c r="H3196" t="s">
        <v>19</v>
      </c>
      <c r="I3196">
        <v>107.61</v>
      </c>
      <c r="J3196">
        <v>31.3</v>
      </c>
      <c r="K3196">
        <v>31.3</v>
      </c>
      <c r="L3196" t="s">
        <v>24</v>
      </c>
      <c r="M3196" s="8">
        <v>0</v>
      </c>
      <c r="N3196">
        <f t="shared" si="147"/>
        <v>0</v>
      </c>
      <c r="O3196">
        <f t="shared" si="148"/>
        <v>0</v>
      </c>
      <c r="P3196">
        <f t="shared" si="149"/>
        <v>0</v>
      </c>
      <c r="U3196">
        <v>62</v>
      </c>
      <c r="V3196">
        <v>107.61</v>
      </c>
      <c r="W3196">
        <v>31.3</v>
      </c>
    </row>
    <row r="3197" spans="1:23" x14ac:dyDescent="0.35">
      <c r="A3197">
        <v>24177</v>
      </c>
      <c r="B3197" t="s">
        <v>17</v>
      </c>
      <c r="C3197">
        <v>57</v>
      </c>
      <c r="D3197">
        <v>1</v>
      </c>
      <c r="E3197">
        <v>0</v>
      </c>
      <c r="F3197" t="s">
        <v>13</v>
      </c>
      <c r="G3197" t="s">
        <v>14</v>
      </c>
      <c r="H3197" t="s">
        <v>15</v>
      </c>
      <c r="I3197">
        <v>90.77</v>
      </c>
      <c r="J3197">
        <v>43.9</v>
      </c>
      <c r="K3197">
        <v>43.9</v>
      </c>
      <c r="L3197" t="s">
        <v>16</v>
      </c>
      <c r="M3197" s="8">
        <v>0</v>
      </c>
      <c r="N3197">
        <f t="shared" si="147"/>
        <v>0</v>
      </c>
      <c r="O3197">
        <f t="shared" si="148"/>
        <v>0</v>
      </c>
      <c r="P3197">
        <f t="shared" si="149"/>
        <v>0</v>
      </c>
      <c r="U3197">
        <v>57</v>
      </c>
      <c r="V3197">
        <v>90.77</v>
      </c>
      <c r="W3197">
        <v>43.9</v>
      </c>
    </row>
    <row r="3198" spans="1:23" x14ac:dyDescent="0.35">
      <c r="A3198">
        <v>57274</v>
      </c>
      <c r="B3198" t="s">
        <v>12</v>
      </c>
      <c r="C3198">
        <v>14</v>
      </c>
      <c r="D3198">
        <v>0</v>
      </c>
      <c r="E3198">
        <v>0</v>
      </c>
      <c r="F3198" t="s">
        <v>23</v>
      </c>
      <c r="G3198" t="s">
        <v>27</v>
      </c>
      <c r="H3198" t="s">
        <v>15</v>
      </c>
      <c r="I3198">
        <v>137.91</v>
      </c>
      <c r="J3198">
        <v>41.8</v>
      </c>
      <c r="K3198">
        <v>41.8</v>
      </c>
      <c r="L3198" t="s">
        <v>21</v>
      </c>
      <c r="M3198" s="8">
        <v>0</v>
      </c>
      <c r="N3198">
        <f t="shared" si="147"/>
        <v>0</v>
      </c>
      <c r="O3198">
        <f t="shared" si="148"/>
        <v>0</v>
      </c>
      <c r="P3198">
        <f t="shared" si="149"/>
        <v>0</v>
      </c>
      <c r="U3198">
        <v>14</v>
      </c>
      <c r="V3198">
        <v>137.91</v>
      </c>
      <c r="W3198">
        <v>41.8</v>
      </c>
    </row>
    <row r="3199" spans="1:23" x14ac:dyDescent="0.35">
      <c r="A3199">
        <v>37213</v>
      </c>
      <c r="B3199" t="s">
        <v>12</v>
      </c>
      <c r="C3199">
        <v>60</v>
      </c>
      <c r="D3199">
        <v>0</v>
      </c>
      <c r="E3199">
        <v>0</v>
      </c>
      <c r="F3199" t="s">
        <v>13</v>
      </c>
      <c r="G3199" t="s">
        <v>18</v>
      </c>
      <c r="H3199" t="s">
        <v>19</v>
      </c>
      <c r="I3199">
        <v>212.02</v>
      </c>
      <c r="J3199" t="s">
        <v>20</v>
      </c>
      <c r="K3199">
        <v>28.1</v>
      </c>
      <c r="L3199" t="s">
        <v>24</v>
      </c>
      <c r="M3199" s="8">
        <v>0</v>
      </c>
      <c r="N3199">
        <f t="shared" si="147"/>
        <v>1</v>
      </c>
      <c r="O3199">
        <f t="shared" si="148"/>
        <v>0</v>
      </c>
      <c r="P3199">
        <f t="shared" si="149"/>
        <v>1</v>
      </c>
      <c r="U3199">
        <v>60</v>
      </c>
      <c r="V3199">
        <v>212.02</v>
      </c>
      <c r="W3199">
        <v>28.1</v>
      </c>
    </row>
    <row r="3200" spans="1:23" x14ac:dyDescent="0.35">
      <c r="A3200">
        <v>59992</v>
      </c>
      <c r="B3200" t="s">
        <v>17</v>
      </c>
      <c r="C3200">
        <v>63</v>
      </c>
      <c r="D3200">
        <v>1</v>
      </c>
      <c r="E3200">
        <v>0</v>
      </c>
      <c r="F3200" t="s">
        <v>13</v>
      </c>
      <c r="G3200" t="s">
        <v>18</v>
      </c>
      <c r="H3200" t="s">
        <v>15</v>
      </c>
      <c r="I3200">
        <v>228.2</v>
      </c>
      <c r="J3200">
        <v>37.700000000000003</v>
      </c>
      <c r="K3200">
        <v>37.700000000000003</v>
      </c>
      <c r="L3200" t="s">
        <v>21</v>
      </c>
      <c r="M3200" s="8">
        <v>0</v>
      </c>
      <c r="N3200">
        <f t="shared" si="147"/>
        <v>0</v>
      </c>
      <c r="O3200">
        <f t="shared" si="148"/>
        <v>0</v>
      </c>
      <c r="P3200">
        <f t="shared" si="149"/>
        <v>1</v>
      </c>
      <c r="U3200">
        <v>63</v>
      </c>
      <c r="V3200">
        <v>228.2</v>
      </c>
      <c r="W3200">
        <v>37.700000000000003</v>
      </c>
    </row>
    <row r="3201" spans="1:23" x14ac:dyDescent="0.35">
      <c r="A3201">
        <v>27382</v>
      </c>
      <c r="B3201" t="s">
        <v>17</v>
      </c>
      <c r="C3201">
        <v>50</v>
      </c>
      <c r="D3201">
        <v>0</v>
      </c>
      <c r="E3201">
        <v>0</v>
      </c>
      <c r="F3201" t="s">
        <v>13</v>
      </c>
      <c r="G3201" t="s">
        <v>25</v>
      </c>
      <c r="H3201" t="s">
        <v>15</v>
      </c>
      <c r="I3201">
        <v>92.15</v>
      </c>
      <c r="J3201">
        <v>20.8</v>
      </c>
      <c r="K3201">
        <v>20.8</v>
      </c>
      <c r="L3201" t="s">
        <v>21</v>
      </c>
      <c r="M3201" s="8">
        <v>0</v>
      </c>
      <c r="N3201">
        <f t="shared" si="147"/>
        <v>0</v>
      </c>
      <c r="O3201">
        <f t="shared" si="148"/>
        <v>0</v>
      </c>
      <c r="P3201">
        <f t="shared" si="149"/>
        <v>0</v>
      </c>
      <c r="U3201">
        <v>50</v>
      </c>
      <c r="V3201">
        <v>92.15</v>
      </c>
      <c r="W3201">
        <v>20.8</v>
      </c>
    </row>
    <row r="3202" spans="1:23" x14ac:dyDescent="0.35">
      <c r="A3202">
        <v>61017</v>
      </c>
      <c r="B3202" t="s">
        <v>17</v>
      </c>
      <c r="C3202">
        <v>12</v>
      </c>
      <c r="D3202">
        <v>0</v>
      </c>
      <c r="E3202">
        <v>0</v>
      </c>
      <c r="F3202" t="s">
        <v>23</v>
      </c>
      <c r="G3202" t="s">
        <v>26</v>
      </c>
      <c r="H3202" t="s">
        <v>15</v>
      </c>
      <c r="I3202">
        <v>126.32</v>
      </c>
      <c r="J3202">
        <v>21.6</v>
      </c>
      <c r="K3202">
        <v>21.6</v>
      </c>
      <c r="L3202" t="s">
        <v>24</v>
      </c>
      <c r="M3202" s="8">
        <v>0</v>
      </c>
      <c r="N3202">
        <f t="shared" si="147"/>
        <v>0</v>
      </c>
      <c r="O3202">
        <f t="shared" si="148"/>
        <v>0</v>
      </c>
      <c r="P3202">
        <f t="shared" si="149"/>
        <v>0</v>
      </c>
      <c r="U3202">
        <v>12</v>
      </c>
      <c r="V3202">
        <v>126.32</v>
      </c>
      <c r="W3202">
        <v>21.6</v>
      </c>
    </row>
    <row r="3203" spans="1:23" x14ac:dyDescent="0.35">
      <c r="A3203">
        <v>61699</v>
      </c>
      <c r="B3203" t="s">
        <v>12</v>
      </c>
      <c r="C3203">
        <v>80</v>
      </c>
      <c r="D3203">
        <v>0</v>
      </c>
      <c r="E3203">
        <v>0</v>
      </c>
      <c r="F3203" t="s">
        <v>13</v>
      </c>
      <c r="G3203" t="s">
        <v>14</v>
      </c>
      <c r="H3203" t="s">
        <v>19</v>
      </c>
      <c r="I3203">
        <v>94.96</v>
      </c>
      <c r="J3203">
        <v>22.1</v>
      </c>
      <c r="K3203">
        <v>22.1</v>
      </c>
      <c r="L3203" t="s">
        <v>16</v>
      </c>
      <c r="M3203" s="8">
        <v>0</v>
      </c>
      <c r="N3203">
        <f t="shared" ref="N3203:N3266" si="150">IF(OR(J3203&gt;47.5,J3203&lt;9.1),1,0)</f>
        <v>0</v>
      </c>
      <c r="O3203">
        <f t="shared" ref="O3203:O3266" si="151">IF(OR(C3203&lt;-29,C3203&gt;115),1,0)</f>
        <v>0</v>
      </c>
      <c r="P3203">
        <f t="shared" ref="P3203:P3266" si="152">IF(OR(I3203&lt;21.98,I3203&gt;169.36),1,0)</f>
        <v>0</v>
      </c>
      <c r="U3203">
        <v>80</v>
      </c>
      <c r="V3203">
        <v>94.96</v>
      </c>
      <c r="W3203">
        <v>22.1</v>
      </c>
    </row>
    <row r="3204" spans="1:23" x14ac:dyDescent="0.35">
      <c r="A3204">
        <v>14489</v>
      </c>
      <c r="B3204" t="s">
        <v>17</v>
      </c>
      <c r="C3204">
        <v>74</v>
      </c>
      <c r="D3204">
        <v>0</v>
      </c>
      <c r="E3204">
        <v>0</v>
      </c>
      <c r="F3204" t="s">
        <v>23</v>
      </c>
      <c r="G3204" t="s">
        <v>18</v>
      </c>
      <c r="H3204" t="s">
        <v>15</v>
      </c>
      <c r="I3204">
        <v>89.52</v>
      </c>
      <c r="J3204">
        <v>39.200000000000003</v>
      </c>
      <c r="K3204">
        <v>39.200000000000003</v>
      </c>
      <c r="L3204" t="s">
        <v>24</v>
      </c>
      <c r="M3204" s="8">
        <v>0</v>
      </c>
      <c r="N3204">
        <f t="shared" si="150"/>
        <v>0</v>
      </c>
      <c r="O3204">
        <f t="shared" si="151"/>
        <v>0</v>
      </c>
      <c r="P3204">
        <f t="shared" si="152"/>
        <v>0</v>
      </c>
      <c r="U3204">
        <v>74</v>
      </c>
      <c r="V3204">
        <v>89.52</v>
      </c>
      <c r="W3204">
        <v>39.200000000000003</v>
      </c>
    </row>
    <row r="3205" spans="1:23" x14ac:dyDescent="0.35">
      <c r="A3205">
        <v>54053</v>
      </c>
      <c r="B3205" t="s">
        <v>12</v>
      </c>
      <c r="C3205">
        <v>46</v>
      </c>
      <c r="D3205">
        <v>0</v>
      </c>
      <c r="E3205">
        <v>0</v>
      </c>
      <c r="F3205" t="s">
        <v>13</v>
      </c>
      <c r="G3205" t="s">
        <v>14</v>
      </c>
      <c r="H3205" t="s">
        <v>19</v>
      </c>
      <c r="I3205">
        <v>66.59</v>
      </c>
      <c r="J3205">
        <v>36.700000000000003</v>
      </c>
      <c r="K3205">
        <v>36.700000000000003</v>
      </c>
      <c r="L3205" t="s">
        <v>16</v>
      </c>
      <c r="M3205" s="8">
        <v>0</v>
      </c>
      <c r="N3205">
        <f t="shared" si="150"/>
        <v>0</v>
      </c>
      <c r="O3205">
        <f t="shared" si="151"/>
        <v>0</v>
      </c>
      <c r="P3205">
        <f t="shared" si="152"/>
        <v>0</v>
      </c>
      <c r="U3205">
        <v>46</v>
      </c>
      <c r="V3205">
        <v>66.59</v>
      </c>
      <c r="W3205">
        <v>36.700000000000003</v>
      </c>
    </row>
    <row r="3206" spans="1:23" x14ac:dyDescent="0.35">
      <c r="A3206">
        <v>38348</v>
      </c>
      <c r="B3206" t="s">
        <v>17</v>
      </c>
      <c r="C3206">
        <v>66</v>
      </c>
      <c r="D3206">
        <v>0</v>
      </c>
      <c r="E3206">
        <v>0</v>
      </c>
      <c r="F3206" t="s">
        <v>13</v>
      </c>
      <c r="G3206" t="s">
        <v>14</v>
      </c>
      <c r="H3206" t="s">
        <v>15</v>
      </c>
      <c r="I3206">
        <v>80.099999999999994</v>
      </c>
      <c r="J3206">
        <v>32</v>
      </c>
      <c r="K3206">
        <v>32</v>
      </c>
      <c r="L3206" t="s">
        <v>21</v>
      </c>
      <c r="M3206" s="8">
        <v>0</v>
      </c>
      <c r="N3206">
        <f t="shared" si="150"/>
        <v>0</v>
      </c>
      <c r="O3206">
        <f t="shared" si="151"/>
        <v>0</v>
      </c>
      <c r="P3206">
        <f t="shared" si="152"/>
        <v>0</v>
      </c>
      <c r="U3206">
        <v>66</v>
      </c>
      <c r="V3206">
        <v>80.099999999999994</v>
      </c>
      <c r="W3206">
        <v>32</v>
      </c>
    </row>
    <row r="3207" spans="1:23" x14ac:dyDescent="0.35">
      <c r="A3207">
        <v>17668</v>
      </c>
      <c r="B3207" t="s">
        <v>12</v>
      </c>
      <c r="C3207">
        <v>26</v>
      </c>
      <c r="D3207">
        <v>0</v>
      </c>
      <c r="E3207">
        <v>0</v>
      </c>
      <c r="F3207" t="s">
        <v>13</v>
      </c>
      <c r="G3207" t="s">
        <v>18</v>
      </c>
      <c r="H3207" t="s">
        <v>15</v>
      </c>
      <c r="I3207">
        <v>73.72</v>
      </c>
      <c r="J3207">
        <v>25.9</v>
      </c>
      <c r="K3207">
        <v>25.9</v>
      </c>
      <c r="L3207" t="s">
        <v>22</v>
      </c>
      <c r="M3207" s="8">
        <v>0</v>
      </c>
      <c r="N3207">
        <f t="shared" si="150"/>
        <v>0</v>
      </c>
      <c r="O3207">
        <f t="shared" si="151"/>
        <v>0</v>
      </c>
      <c r="P3207">
        <f t="shared" si="152"/>
        <v>0</v>
      </c>
      <c r="U3207">
        <v>26</v>
      </c>
      <c r="V3207">
        <v>73.72</v>
      </c>
      <c r="W3207">
        <v>25.9</v>
      </c>
    </row>
    <row r="3208" spans="1:23" x14ac:dyDescent="0.35">
      <c r="A3208">
        <v>11792</v>
      </c>
      <c r="B3208" t="s">
        <v>17</v>
      </c>
      <c r="C3208">
        <v>70</v>
      </c>
      <c r="D3208">
        <v>0</v>
      </c>
      <c r="E3208">
        <v>0</v>
      </c>
      <c r="F3208" t="s">
        <v>13</v>
      </c>
      <c r="G3208" t="s">
        <v>14</v>
      </c>
      <c r="H3208" t="s">
        <v>15</v>
      </c>
      <c r="I3208">
        <v>90.49</v>
      </c>
      <c r="J3208">
        <v>28.9</v>
      </c>
      <c r="K3208">
        <v>28.9</v>
      </c>
      <c r="L3208" t="s">
        <v>16</v>
      </c>
      <c r="M3208" s="8">
        <v>0</v>
      </c>
      <c r="N3208">
        <f t="shared" si="150"/>
        <v>0</v>
      </c>
      <c r="O3208">
        <f t="shared" si="151"/>
        <v>0</v>
      </c>
      <c r="P3208">
        <f t="shared" si="152"/>
        <v>0</v>
      </c>
      <c r="U3208">
        <v>70</v>
      </c>
      <c r="V3208">
        <v>90.49</v>
      </c>
      <c r="W3208">
        <v>28.9</v>
      </c>
    </row>
    <row r="3209" spans="1:23" x14ac:dyDescent="0.35">
      <c r="A3209">
        <v>22917</v>
      </c>
      <c r="B3209" t="s">
        <v>17</v>
      </c>
      <c r="C3209">
        <v>62</v>
      </c>
      <c r="D3209">
        <v>0</v>
      </c>
      <c r="E3209">
        <v>0</v>
      </c>
      <c r="F3209" t="s">
        <v>13</v>
      </c>
      <c r="G3209" t="s">
        <v>14</v>
      </c>
      <c r="H3209" t="s">
        <v>15</v>
      </c>
      <c r="I3209">
        <v>92.99</v>
      </c>
      <c r="J3209">
        <v>29.3</v>
      </c>
      <c r="K3209">
        <v>29.3</v>
      </c>
      <c r="L3209" t="s">
        <v>16</v>
      </c>
      <c r="M3209" s="8">
        <v>0</v>
      </c>
      <c r="N3209">
        <f t="shared" si="150"/>
        <v>0</v>
      </c>
      <c r="O3209">
        <f t="shared" si="151"/>
        <v>0</v>
      </c>
      <c r="P3209">
        <f t="shared" si="152"/>
        <v>0</v>
      </c>
      <c r="U3209">
        <v>62</v>
      </c>
      <c r="V3209">
        <v>92.99</v>
      </c>
      <c r="W3209">
        <v>29.3</v>
      </c>
    </row>
    <row r="3210" spans="1:23" x14ac:dyDescent="0.35">
      <c r="A3210">
        <v>36204</v>
      </c>
      <c r="B3210" t="s">
        <v>12</v>
      </c>
      <c r="C3210">
        <v>15</v>
      </c>
      <c r="D3210">
        <v>0</v>
      </c>
      <c r="E3210">
        <v>0</v>
      </c>
      <c r="F3210" t="s">
        <v>23</v>
      </c>
      <c r="G3210" t="s">
        <v>26</v>
      </c>
      <c r="H3210" t="s">
        <v>19</v>
      </c>
      <c r="I3210">
        <v>62.57</v>
      </c>
      <c r="J3210">
        <v>32.299999999999997</v>
      </c>
      <c r="K3210">
        <v>32.299999999999997</v>
      </c>
      <c r="L3210" t="s">
        <v>21</v>
      </c>
      <c r="M3210" s="8">
        <v>0</v>
      </c>
      <c r="N3210">
        <f t="shared" si="150"/>
        <v>0</v>
      </c>
      <c r="O3210">
        <f t="shared" si="151"/>
        <v>0</v>
      </c>
      <c r="P3210">
        <f t="shared" si="152"/>
        <v>0</v>
      </c>
      <c r="U3210">
        <v>15</v>
      </c>
      <c r="V3210">
        <v>62.57</v>
      </c>
      <c r="W3210">
        <v>32.299999999999997</v>
      </c>
    </row>
    <row r="3211" spans="1:23" x14ac:dyDescent="0.35">
      <c r="A3211">
        <v>49554</v>
      </c>
      <c r="B3211" t="s">
        <v>12</v>
      </c>
      <c r="C3211">
        <v>67</v>
      </c>
      <c r="D3211">
        <v>0</v>
      </c>
      <c r="E3211">
        <v>0</v>
      </c>
      <c r="F3211" t="s">
        <v>13</v>
      </c>
      <c r="G3211" t="s">
        <v>14</v>
      </c>
      <c r="H3211" t="s">
        <v>19</v>
      </c>
      <c r="I3211">
        <v>65.510000000000005</v>
      </c>
      <c r="J3211">
        <v>33.200000000000003</v>
      </c>
      <c r="K3211">
        <v>33.200000000000003</v>
      </c>
      <c r="L3211" t="s">
        <v>16</v>
      </c>
      <c r="M3211" s="8">
        <v>0</v>
      </c>
      <c r="N3211">
        <f t="shared" si="150"/>
        <v>0</v>
      </c>
      <c r="O3211">
        <f t="shared" si="151"/>
        <v>0</v>
      </c>
      <c r="P3211">
        <f t="shared" si="152"/>
        <v>0</v>
      </c>
      <c r="U3211">
        <v>67</v>
      </c>
      <c r="V3211">
        <v>65.510000000000005</v>
      </c>
      <c r="W3211">
        <v>33.200000000000003</v>
      </c>
    </row>
    <row r="3212" spans="1:23" x14ac:dyDescent="0.35">
      <c r="A3212">
        <v>72594</v>
      </c>
      <c r="B3212" t="s">
        <v>12</v>
      </c>
      <c r="C3212">
        <v>63</v>
      </c>
      <c r="D3212">
        <v>0</v>
      </c>
      <c r="E3212">
        <v>0</v>
      </c>
      <c r="F3212" t="s">
        <v>13</v>
      </c>
      <c r="G3212" t="s">
        <v>14</v>
      </c>
      <c r="H3212" t="s">
        <v>15</v>
      </c>
      <c r="I3212">
        <v>95.29</v>
      </c>
      <c r="J3212">
        <v>31.6</v>
      </c>
      <c r="K3212">
        <v>31.6</v>
      </c>
      <c r="L3212" t="s">
        <v>22</v>
      </c>
      <c r="M3212" s="8">
        <v>0</v>
      </c>
      <c r="N3212">
        <f t="shared" si="150"/>
        <v>0</v>
      </c>
      <c r="O3212">
        <f t="shared" si="151"/>
        <v>0</v>
      </c>
      <c r="P3212">
        <f t="shared" si="152"/>
        <v>0</v>
      </c>
      <c r="U3212">
        <v>63</v>
      </c>
      <c r="V3212">
        <v>95.29</v>
      </c>
      <c r="W3212">
        <v>31.6</v>
      </c>
    </row>
    <row r="3213" spans="1:23" x14ac:dyDescent="0.35">
      <c r="A3213">
        <v>28027</v>
      </c>
      <c r="B3213" t="s">
        <v>17</v>
      </c>
      <c r="C3213">
        <v>42</v>
      </c>
      <c r="D3213">
        <v>0</v>
      </c>
      <c r="E3213">
        <v>0</v>
      </c>
      <c r="F3213" t="s">
        <v>13</v>
      </c>
      <c r="G3213" t="s">
        <v>25</v>
      </c>
      <c r="H3213" t="s">
        <v>15</v>
      </c>
      <c r="I3213">
        <v>83.7</v>
      </c>
      <c r="J3213">
        <v>20.6</v>
      </c>
      <c r="K3213">
        <v>20.6</v>
      </c>
      <c r="L3213" t="s">
        <v>21</v>
      </c>
      <c r="M3213" s="8">
        <v>0</v>
      </c>
      <c r="N3213">
        <f t="shared" si="150"/>
        <v>0</v>
      </c>
      <c r="O3213">
        <f t="shared" si="151"/>
        <v>0</v>
      </c>
      <c r="P3213">
        <f t="shared" si="152"/>
        <v>0</v>
      </c>
      <c r="U3213">
        <v>42</v>
      </c>
      <c r="V3213">
        <v>83.7</v>
      </c>
      <c r="W3213">
        <v>20.6</v>
      </c>
    </row>
    <row r="3214" spans="1:23" x14ac:dyDescent="0.35">
      <c r="A3214">
        <v>54177</v>
      </c>
      <c r="B3214" t="s">
        <v>17</v>
      </c>
      <c r="C3214">
        <v>49</v>
      </c>
      <c r="D3214">
        <v>1</v>
      </c>
      <c r="E3214">
        <v>0</v>
      </c>
      <c r="F3214" t="s">
        <v>13</v>
      </c>
      <c r="G3214" t="s">
        <v>25</v>
      </c>
      <c r="H3214" t="s">
        <v>19</v>
      </c>
      <c r="I3214">
        <v>63.16</v>
      </c>
      <c r="J3214">
        <v>23.3</v>
      </c>
      <c r="K3214">
        <v>23.3</v>
      </c>
      <c r="L3214" t="s">
        <v>16</v>
      </c>
      <c r="M3214" s="8">
        <v>0</v>
      </c>
      <c r="N3214">
        <f t="shared" si="150"/>
        <v>0</v>
      </c>
      <c r="O3214">
        <f t="shared" si="151"/>
        <v>0</v>
      </c>
      <c r="P3214">
        <f t="shared" si="152"/>
        <v>0</v>
      </c>
      <c r="U3214">
        <v>49</v>
      </c>
      <c r="V3214">
        <v>63.16</v>
      </c>
      <c r="W3214">
        <v>23.3</v>
      </c>
    </row>
    <row r="3215" spans="1:23" x14ac:dyDescent="0.35">
      <c r="A3215">
        <v>32602</v>
      </c>
      <c r="B3215" t="s">
        <v>12</v>
      </c>
      <c r="C3215">
        <v>78</v>
      </c>
      <c r="D3215">
        <v>0</v>
      </c>
      <c r="E3215">
        <v>1</v>
      </c>
      <c r="F3215" t="s">
        <v>13</v>
      </c>
      <c r="G3215" t="s">
        <v>18</v>
      </c>
      <c r="H3215" t="s">
        <v>15</v>
      </c>
      <c r="I3215">
        <v>87.77</v>
      </c>
      <c r="J3215">
        <v>30.8</v>
      </c>
      <c r="K3215">
        <v>30.8</v>
      </c>
      <c r="L3215" t="s">
        <v>24</v>
      </c>
      <c r="M3215" s="8">
        <v>0</v>
      </c>
      <c r="N3215">
        <f t="shared" si="150"/>
        <v>0</v>
      </c>
      <c r="O3215">
        <f t="shared" si="151"/>
        <v>0</v>
      </c>
      <c r="P3215">
        <f t="shared" si="152"/>
        <v>0</v>
      </c>
      <c r="U3215">
        <v>78</v>
      </c>
      <c r="V3215">
        <v>87.77</v>
      </c>
      <c r="W3215">
        <v>30.8</v>
      </c>
    </row>
    <row r="3216" spans="1:23" x14ac:dyDescent="0.35">
      <c r="A3216">
        <v>1213</v>
      </c>
      <c r="B3216" t="s">
        <v>17</v>
      </c>
      <c r="C3216">
        <v>31</v>
      </c>
      <c r="D3216">
        <v>0</v>
      </c>
      <c r="E3216">
        <v>0</v>
      </c>
      <c r="F3216" t="s">
        <v>13</v>
      </c>
      <c r="G3216" t="s">
        <v>18</v>
      </c>
      <c r="H3216" t="s">
        <v>15</v>
      </c>
      <c r="I3216">
        <v>87.23</v>
      </c>
      <c r="J3216" t="s">
        <v>20</v>
      </c>
      <c r="K3216">
        <v>28.1</v>
      </c>
      <c r="L3216" t="s">
        <v>16</v>
      </c>
      <c r="M3216" s="8">
        <v>0</v>
      </c>
      <c r="N3216">
        <f t="shared" si="150"/>
        <v>1</v>
      </c>
      <c r="O3216">
        <f t="shared" si="151"/>
        <v>0</v>
      </c>
      <c r="P3216">
        <f t="shared" si="152"/>
        <v>0</v>
      </c>
      <c r="U3216">
        <v>31</v>
      </c>
      <c r="V3216">
        <v>87.23</v>
      </c>
      <c r="W3216">
        <v>28.1</v>
      </c>
    </row>
    <row r="3217" spans="1:23" x14ac:dyDescent="0.35">
      <c r="A3217">
        <v>21534</v>
      </c>
      <c r="B3217" t="s">
        <v>12</v>
      </c>
      <c r="C3217">
        <v>67</v>
      </c>
      <c r="D3217">
        <v>0</v>
      </c>
      <c r="E3217">
        <v>0</v>
      </c>
      <c r="F3217" t="s">
        <v>13</v>
      </c>
      <c r="G3217" t="s">
        <v>14</v>
      </c>
      <c r="H3217" t="s">
        <v>15</v>
      </c>
      <c r="I3217">
        <v>260.85000000000002</v>
      </c>
      <c r="J3217" t="s">
        <v>20</v>
      </c>
      <c r="K3217">
        <v>28.1</v>
      </c>
      <c r="L3217" t="s">
        <v>24</v>
      </c>
      <c r="M3217" s="8">
        <v>0</v>
      </c>
      <c r="N3217">
        <f t="shared" si="150"/>
        <v>1</v>
      </c>
      <c r="O3217">
        <f t="shared" si="151"/>
        <v>0</v>
      </c>
      <c r="P3217">
        <f t="shared" si="152"/>
        <v>1</v>
      </c>
      <c r="U3217">
        <v>67</v>
      </c>
      <c r="V3217">
        <v>260.85000000000002</v>
      </c>
      <c r="W3217">
        <v>28.1</v>
      </c>
    </row>
    <row r="3218" spans="1:23" x14ac:dyDescent="0.35">
      <c r="A3218">
        <v>6852</v>
      </c>
      <c r="B3218" t="s">
        <v>17</v>
      </c>
      <c r="C3218">
        <v>52</v>
      </c>
      <c r="D3218">
        <v>1</v>
      </c>
      <c r="E3218">
        <v>0</v>
      </c>
      <c r="F3218" t="s">
        <v>13</v>
      </c>
      <c r="G3218" t="s">
        <v>18</v>
      </c>
      <c r="H3218" t="s">
        <v>19</v>
      </c>
      <c r="I3218">
        <v>104.45</v>
      </c>
      <c r="J3218" t="s">
        <v>20</v>
      </c>
      <c r="K3218">
        <v>28.1</v>
      </c>
      <c r="L3218" t="s">
        <v>21</v>
      </c>
      <c r="M3218" s="8">
        <v>0</v>
      </c>
      <c r="N3218">
        <f t="shared" si="150"/>
        <v>1</v>
      </c>
      <c r="O3218">
        <f t="shared" si="151"/>
        <v>0</v>
      </c>
      <c r="P3218">
        <f t="shared" si="152"/>
        <v>0</v>
      </c>
      <c r="U3218">
        <v>52</v>
      </c>
      <c r="V3218">
        <v>104.45</v>
      </c>
      <c r="W3218">
        <v>28.1</v>
      </c>
    </row>
    <row r="3219" spans="1:23" x14ac:dyDescent="0.35">
      <c r="A3219">
        <v>3379</v>
      </c>
      <c r="B3219" t="s">
        <v>17</v>
      </c>
      <c r="C3219">
        <v>61</v>
      </c>
      <c r="D3219">
        <v>0</v>
      </c>
      <c r="E3219">
        <v>0</v>
      </c>
      <c r="F3219" t="s">
        <v>13</v>
      </c>
      <c r="G3219" t="s">
        <v>14</v>
      </c>
      <c r="H3219" t="s">
        <v>15</v>
      </c>
      <c r="I3219">
        <v>87.52</v>
      </c>
      <c r="J3219">
        <v>23.7</v>
      </c>
      <c r="K3219">
        <v>23.7</v>
      </c>
      <c r="L3219" t="s">
        <v>24</v>
      </c>
      <c r="M3219" s="8">
        <v>0</v>
      </c>
      <c r="N3219">
        <f t="shared" si="150"/>
        <v>0</v>
      </c>
      <c r="O3219">
        <f t="shared" si="151"/>
        <v>0</v>
      </c>
      <c r="P3219">
        <f t="shared" si="152"/>
        <v>0</v>
      </c>
      <c r="U3219">
        <v>61</v>
      </c>
      <c r="V3219">
        <v>87.52</v>
      </c>
      <c r="W3219">
        <v>23.7</v>
      </c>
    </row>
    <row r="3220" spans="1:23" x14ac:dyDescent="0.35">
      <c r="A3220">
        <v>41146</v>
      </c>
      <c r="B3220" t="s">
        <v>12</v>
      </c>
      <c r="C3220">
        <v>41</v>
      </c>
      <c r="D3220">
        <v>0</v>
      </c>
      <c r="E3220">
        <v>0</v>
      </c>
      <c r="F3220" t="s">
        <v>13</v>
      </c>
      <c r="G3220" t="s">
        <v>14</v>
      </c>
      <c r="H3220" t="s">
        <v>19</v>
      </c>
      <c r="I3220">
        <v>113.65</v>
      </c>
      <c r="J3220">
        <v>49.3</v>
      </c>
      <c r="K3220">
        <v>49.3</v>
      </c>
      <c r="L3220" t="s">
        <v>21</v>
      </c>
      <c r="M3220" s="8">
        <v>0</v>
      </c>
      <c r="N3220">
        <f t="shared" si="150"/>
        <v>1</v>
      </c>
      <c r="O3220">
        <f t="shared" si="151"/>
        <v>0</v>
      </c>
      <c r="P3220">
        <f t="shared" si="152"/>
        <v>0</v>
      </c>
      <c r="U3220">
        <v>41</v>
      </c>
      <c r="V3220">
        <v>113.65</v>
      </c>
      <c r="W3220">
        <v>49.3</v>
      </c>
    </row>
    <row r="3221" spans="1:23" x14ac:dyDescent="0.35">
      <c r="A3221">
        <v>20391</v>
      </c>
      <c r="B3221" t="s">
        <v>17</v>
      </c>
      <c r="C3221">
        <v>73</v>
      </c>
      <c r="D3221">
        <v>0</v>
      </c>
      <c r="E3221">
        <v>0</v>
      </c>
      <c r="F3221" t="s">
        <v>13</v>
      </c>
      <c r="G3221" t="s">
        <v>25</v>
      </c>
      <c r="H3221" t="s">
        <v>19</v>
      </c>
      <c r="I3221">
        <v>65.930000000000007</v>
      </c>
      <c r="J3221">
        <v>30.3</v>
      </c>
      <c r="K3221">
        <v>30.3</v>
      </c>
      <c r="L3221" t="s">
        <v>21</v>
      </c>
      <c r="M3221" s="8">
        <v>0</v>
      </c>
      <c r="N3221">
        <f t="shared" si="150"/>
        <v>0</v>
      </c>
      <c r="O3221">
        <f t="shared" si="151"/>
        <v>0</v>
      </c>
      <c r="P3221">
        <f t="shared" si="152"/>
        <v>0</v>
      </c>
      <c r="U3221">
        <v>73</v>
      </c>
      <c r="V3221">
        <v>65.930000000000007</v>
      </c>
      <c r="W3221">
        <v>30.3</v>
      </c>
    </row>
    <row r="3222" spans="1:23" x14ac:dyDescent="0.35">
      <c r="A3222">
        <v>69379</v>
      </c>
      <c r="B3222" t="s">
        <v>17</v>
      </c>
      <c r="C3222">
        <v>64</v>
      </c>
      <c r="D3222">
        <v>1</v>
      </c>
      <c r="E3222">
        <v>0</v>
      </c>
      <c r="F3222" t="s">
        <v>13</v>
      </c>
      <c r="G3222" t="s">
        <v>18</v>
      </c>
      <c r="H3222" t="s">
        <v>15</v>
      </c>
      <c r="I3222">
        <v>93.78</v>
      </c>
      <c r="J3222">
        <v>24.4</v>
      </c>
      <c r="K3222">
        <v>24.4</v>
      </c>
      <c r="L3222" t="s">
        <v>21</v>
      </c>
      <c r="M3222" s="8">
        <v>0</v>
      </c>
      <c r="N3222">
        <f t="shared" si="150"/>
        <v>0</v>
      </c>
      <c r="O3222">
        <f t="shared" si="151"/>
        <v>0</v>
      </c>
      <c r="P3222">
        <f t="shared" si="152"/>
        <v>0</v>
      </c>
      <c r="U3222">
        <v>64</v>
      </c>
      <c r="V3222">
        <v>93.78</v>
      </c>
      <c r="W3222">
        <v>24.4</v>
      </c>
    </row>
    <row r="3223" spans="1:23" x14ac:dyDescent="0.35">
      <c r="A3223">
        <v>34778</v>
      </c>
      <c r="B3223" t="s">
        <v>12</v>
      </c>
      <c r="C3223">
        <v>65</v>
      </c>
      <c r="D3223">
        <v>0</v>
      </c>
      <c r="E3223">
        <v>0</v>
      </c>
      <c r="F3223" t="s">
        <v>13</v>
      </c>
      <c r="G3223" t="s">
        <v>14</v>
      </c>
      <c r="H3223" t="s">
        <v>19</v>
      </c>
      <c r="I3223">
        <v>223.9</v>
      </c>
      <c r="J3223">
        <v>28.2</v>
      </c>
      <c r="K3223">
        <v>28.2</v>
      </c>
      <c r="L3223" t="s">
        <v>16</v>
      </c>
      <c r="M3223" s="8">
        <v>0</v>
      </c>
      <c r="N3223">
        <f t="shared" si="150"/>
        <v>0</v>
      </c>
      <c r="O3223">
        <f t="shared" si="151"/>
        <v>0</v>
      </c>
      <c r="P3223">
        <f t="shared" si="152"/>
        <v>1</v>
      </c>
      <c r="U3223">
        <v>65</v>
      </c>
      <c r="V3223">
        <v>223.9</v>
      </c>
      <c r="W3223">
        <v>28.2</v>
      </c>
    </row>
    <row r="3224" spans="1:23" x14ac:dyDescent="0.35">
      <c r="A3224">
        <v>49270</v>
      </c>
      <c r="B3224" t="s">
        <v>17</v>
      </c>
      <c r="C3224">
        <v>81</v>
      </c>
      <c r="D3224">
        <v>0</v>
      </c>
      <c r="E3224">
        <v>0</v>
      </c>
      <c r="F3224" t="s">
        <v>13</v>
      </c>
      <c r="G3224" t="s">
        <v>14</v>
      </c>
      <c r="H3224" t="s">
        <v>15</v>
      </c>
      <c r="I3224">
        <v>77.540000000000006</v>
      </c>
      <c r="J3224">
        <v>33.799999999999997</v>
      </c>
      <c r="K3224">
        <v>33.799999999999997</v>
      </c>
      <c r="L3224" t="s">
        <v>24</v>
      </c>
      <c r="M3224" s="8">
        <v>0</v>
      </c>
      <c r="N3224">
        <f t="shared" si="150"/>
        <v>0</v>
      </c>
      <c r="O3224">
        <f t="shared" si="151"/>
        <v>0</v>
      </c>
      <c r="P3224">
        <f t="shared" si="152"/>
        <v>0</v>
      </c>
      <c r="U3224">
        <v>81</v>
      </c>
      <c r="V3224">
        <v>77.540000000000006</v>
      </c>
      <c r="W3224">
        <v>33.799999999999997</v>
      </c>
    </row>
    <row r="3225" spans="1:23" x14ac:dyDescent="0.35">
      <c r="A3225">
        <v>55407</v>
      </c>
      <c r="B3225" t="s">
        <v>17</v>
      </c>
      <c r="C3225">
        <v>47</v>
      </c>
      <c r="D3225">
        <v>0</v>
      </c>
      <c r="E3225">
        <v>0</v>
      </c>
      <c r="F3225" t="s">
        <v>13</v>
      </c>
      <c r="G3225" t="s">
        <v>14</v>
      </c>
      <c r="H3225" t="s">
        <v>15</v>
      </c>
      <c r="I3225">
        <v>93.18</v>
      </c>
      <c r="J3225">
        <v>42.6</v>
      </c>
      <c r="K3225">
        <v>42.6</v>
      </c>
      <c r="L3225" t="s">
        <v>16</v>
      </c>
      <c r="M3225" s="8">
        <v>0</v>
      </c>
      <c r="N3225">
        <f t="shared" si="150"/>
        <v>0</v>
      </c>
      <c r="O3225">
        <f t="shared" si="151"/>
        <v>0</v>
      </c>
      <c r="P3225">
        <f t="shared" si="152"/>
        <v>0</v>
      </c>
      <c r="U3225">
        <v>47</v>
      </c>
      <c r="V3225">
        <v>93.18</v>
      </c>
      <c r="W3225">
        <v>42.6</v>
      </c>
    </row>
    <row r="3226" spans="1:23" x14ac:dyDescent="0.35">
      <c r="A3226">
        <v>36744</v>
      </c>
      <c r="B3226" t="s">
        <v>12</v>
      </c>
      <c r="C3226">
        <v>40</v>
      </c>
      <c r="D3226">
        <v>0</v>
      </c>
      <c r="E3226">
        <v>0</v>
      </c>
      <c r="F3226" t="s">
        <v>13</v>
      </c>
      <c r="G3226" t="s">
        <v>18</v>
      </c>
      <c r="H3226" t="s">
        <v>19</v>
      </c>
      <c r="I3226">
        <v>169.74</v>
      </c>
      <c r="J3226">
        <v>31.9</v>
      </c>
      <c r="K3226">
        <v>31.9</v>
      </c>
      <c r="L3226" t="s">
        <v>21</v>
      </c>
      <c r="M3226" s="8">
        <v>0</v>
      </c>
      <c r="N3226">
        <f t="shared" si="150"/>
        <v>0</v>
      </c>
      <c r="O3226">
        <f t="shared" si="151"/>
        <v>0</v>
      </c>
      <c r="P3226">
        <f t="shared" si="152"/>
        <v>1</v>
      </c>
      <c r="U3226">
        <v>40</v>
      </c>
      <c r="V3226">
        <v>169.74</v>
      </c>
      <c r="W3226">
        <v>31.9</v>
      </c>
    </row>
    <row r="3227" spans="1:23" x14ac:dyDescent="0.35">
      <c r="A3227">
        <v>26603</v>
      </c>
      <c r="B3227" t="s">
        <v>12</v>
      </c>
      <c r="C3227">
        <v>46</v>
      </c>
      <c r="D3227">
        <v>1</v>
      </c>
      <c r="E3227">
        <v>0</v>
      </c>
      <c r="F3227" t="s">
        <v>13</v>
      </c>
      <c r="G3227" t="s">
        <v>18</v>
      </c>
      <c r="H3227" t="s">
        <v>15</v>
      </c>
      <c r="I3227">
        <v>101.93</v>
      </c>
      <c r="J3227">
        <v>34</v>
      </c>
      <c r="K3227">
        <v>34</v>
      </c>
      <c r="L3227" t="s">
        <v>24</v>
      </c>
      <c r="M3227" s="8">
        <v>0</v>
      </c>
      <c r="N3227">
        <f t="shared" si="150"/>
        <v>0</v>
      </c>
      <c r="O3227">
        <f t="shared" si="151"/>
        <v>0</v>
      </c>
      <c r="P3227">
        <f t="shared" si="152"/>
        <v>0</v>
      </c>
      <c r="U3227">
        <v>46</v>
      </c>
      <c r="V3227">
        <v>101.93</v>
      </c>
      <c r="W3227">
        <v>34</v>
      </c>
    </row>
    <row r="3228" spans="1:23" x14ac:dyDescent="0.35">
      <c r="A3228">
        <v>71414</v>
      </c>
      <c r="B3228" t="s">
        <v>17</v>
      </c>
      <c r="C3228">
        <v>2</v>
      </c>
      <c r="D3228">
        <v>0</v>
      </c>
      <c r="E3228">
        <v>0</v>
      </c>
      <c r="F3228" t="s">
        <v>23</v>
      </c>
      <c r="G3228" t="s">
        <v>26</v>
      </c>
      <c r="H3228" t="s">
        <v>15</v>
      </c>
      <c r="I3228">
        <v>125.03</v>
      </c>
      <c r="J3228">
        <v>19.8</v>
      </c>
      <c r="K3228">
        <v>19.8</v>
      </c>
      <c r="L3228" t="s">
        <v>24</v>
      </c>
      <c r="M3228" s="8">
        <v>0</v>
      </c>
      <c r="N3228">
        <f t="shared" si="150"/>
        <v>0</v>
      </c>
      <c r="O3228">
        <f t="shared" si="151"/>
        <v>0</v>
      </c>
      <c r="P3228">
        <f t="shared" si="152"/>
        <v>0</v>
      </c>
      <c r="U3228">
        <v>2</v>
      </c>
      <c r="V3228">
        <v>125.03</v>
      </c>
      <c r="W3228">
        <v>19.8</v>
      </c>
    </row>
    <row r="3229" spans="1:23" x14ac:dyDescent="0.35">
      <c r="A3229">
        <v>14517</v>
      </c>
      <c r="B3229" t="s">
        <v>12</v>
      </c>
      <c r="C3229">
        <v>56</v>
      </c>
      <c r="D3229">
        <v>0</v>
      </c>
      <c r="E3229">
        <v>0</v>
      </c>
      <c r="F3229" t="s">
        <v>13</v>
      </c>
      <c r="G3229" t="s">
        <v>14</v>
      </c>
      <c r="H3229" t="s">
        <v>15</v>
      </c>
      <c r="I3229">
        <v>82.25</v>
      </c>
      <c r="J3229">
        <v>30.5</v>
      </c>
      <c r="K3229">
        <v>30.5</v>
      </c>
      <c r="L3229" t="s">
        <v>16</v>
      </c>
      <c r="M3229" s="8">
        <v>0</v>
      </c>
      <c r="N3229">
        <f t="shared" si="150"/>
        <v>0</v>
      </c>
      <c r="O3229">
        <f t="shared" si="151"/>
        <v>0</v>
      </c>
      <c r="P3229">
        <f t="shared" si="152"/>
        <v>0</v>
      </c>
      <c r="U3229">
        <v>56</v>
      </c>
      <c r="V3229">
        <v>82.25</v>
      </c>
      <c r="W3229">
        <v>30.5</v>
      </c>
    </row>
    <row r="3230" spans="1:23" x14ac:dyDescent="0.35">
      <c r="A3230">
        <v>69050</v>
      </c>
      <c r="B3230" t="s">
        <v>12</v>
      </c>
      <c r="C3230">
        <v>54</v>
      </c>
      <c r="D3230">
        <v>0</v>
      </c>
      <c r="E3230">
        <v>0</v>
      </c>
      <c r="F3230" t="s">
        <v>13</v>
      </c>
      <c r="G3230" t="s">
        <v>14</v>
      </c>
      <c r="H3230" t="s">
        <v>15</v>
      </c>
      <c r="I3230">
        <v>85.81</v>
      </c>
      <c r="J3230">
        <v>21.7</v>
      </c>
      <c r="K3230">
        <v>21.7</v>
      </c>
      <c r="L3230" t="s">
        <v>16</v>
      </c>
      <c r="M3230" s="8">
        <v>0</v>
      </c>
      <c r="N3230">
        <f t="shared" si="150"/>
        <v>0</v>
      </c>
      <c r="O3230">
        <f t="shared" si="151"/>
        <v>0</v>
      </c>
      <c r="P3230">
        <f t="shared" si="152"/>
        <v>0</v>
      </c>
      <c r="U3230">
        <v>54</v>
      </c>
      <c r="V3230">
        <v>85.81</v>
      </c>
      <c r="W3230">
        <v>21.7</v>
      </c>
    </row>
    <row r="3231" spans="1:23" x14ac:dyDescent="0.35">
      <c r="A3231">
        <v>52080</v>
      </c>
      <c r="B3231" t="s">
        <v>17</v>
      </c>
      <c r="C3231">
        <v>26</v>
      </c>
      <c r="D3231">
        <v>0</v>
      </c>
      <c r="E3231">
        <v>0</v>
      </c>
      <c r="F3231" t="s">
        <v>23</v>
      </c>
      <c r="G3231" t="s">
        <v>14</v>
      </c>
      <c r="H3231" t="s">
        <v>19</v>
      </c>
      <c r="I3231">
        <v>85.27</v>
      </c>
      <c r="J3231">
        <v>24.6</v>
      </c>
      <c r="K3231">
        <v>24.6</v>
      </c>
      <c r="L3231" t="s">
        <v>21</v>
      </c>
      <c r="M3231" s="8">
        <v>0</v>
      </c>
      <c r="N3231">
        <f t="shared" si="150"/>
        <v>0</v>
      </c>
      <c r="O3231">
        <f t="shared" si="151"/>
        <v>0</v>
      </c>
      <c r="P3231">
        <f t="shared" si="152"/>
        <v>0</v>
      </c>
      <c r="U3231">
        <v>26</v>
      </c>
      <c r="V3231">
        <v>85.27</v>
      </c>
      <c r="W3231">
        <v>24.6</v>
      </c>
    </row>
    <row r="3232" spans="1:23" x14ac:dyDescent="0.35">
      <c r="A3232">
        <v>27493</v>
      </c>
      <c r="B3232" t="s">
        <v>17</v>
      </c>
      <c r="C3232">
        <v>45</v>
      </c>
      <c r="D3232">
        <v>0</v>
      </c>
      <c r="E3232">
        <v>0</v>
      </c>
      <c r="F3232" t="s">
        <v>13</v>
      </c>
      <c r="G3232" t="s">
        <v>14</v>
      </c>
      <c r="H3232" t="s">
        <v>15</v>
      </c>
      <c r="I3232">
        <v>86.06</v>
      </c>
      <c r="J3232">
        <v>38.1</v>
      </c>
      <c r="K3232">
        <v>38.1</v>
      </c>
      <c r="L3232" t="s">
        <v>21</v>
      </c>
      <c r="M3232" s="8">
        <v>0</v>
      </c>
      <c r="N3232">
        <f t="shared" si="150"/>
        <v>0</v>
      </c>
      <c r="O3232">
        <f t="shared" si="151"/>
        <v>0</v>
      </c>
      <c r="P3232">
        <f t="shared" si="152"/>
        <v>0</v>
      </c>
      <c r="U3232">
        <v>45</v>
      </c>
      <c r="V3232">
        <v>86.06</v>
      </c>
      <c r="W3232">
        <v>38.1</v>
      </c>
    </row>
    <row r="3233" spans="1:23" x14ac:dyDescent="0.35">
      <c r="A3233">
        <v>6295</v>
      </c>
      <c r="B3233" t="s">
        <v>17</v>
      </c>
      <c r="C3233">
        <v>57</v>
      </c>
      <c r="D3233">
        <v>0</v>
      </c>
      <c r="E3233">
        <v>0</v>
      </c>
      <c r="F3233" t="s">
        <v>13</v>
      </c>
      <c r="G3233" t="s">
        <v>25</v>
      </c>
      <c r="H3233" t="s">
        <v>15</v>
      </c>
      <c r="I3233">
        <v>104.36</v>
      </c>
      <c r="J3233">
        <v>19.2</v>
      </c>
      <c r="K3233">
        <v>19.2</v>
      </c>
      <c r="L3233" t="s">
        <v>22</v>
      </c>
      <c r="M3233" s="8">
        <v>0</v>
      </c>
      <c r="N3233">
        <f t="shared" si="150"/>
        <v>0</v>
      </c>
      <c r="O3233">
        <f t="shared" si="151"/>
        <v>0</v>
      </c>
      <c r="P3233">
        <f t="shared" si="152"/>
        <v>0</v>
      </c>
      <c r="U3233">
        <v>57</v>
      </c>
      <c r="V3233">
        <v>104.36</v>
      </c>
      <c r="W3233">
        <v>19.2</v>
      </c>
    </row>
    <row r="3234" spans="1:23" x14ac:dyDescent="0.35">
      <c r="A3234">
        <v>20375</v>
      </c>
      <c r="B3234" t="s">
        <v>17</v>
      </c>
      <c r="C3234">
        <v>78</v>
      </c>
      <c r="D3234">
        <v>0</v>
      </c>
      <c r="E3234">
        <v>0</v>
      </c>
      <c r="F3234" t="s">
        <v>13</v>
      </c>
      <c r="G3234" t="s">
        <v>14</v>
      </c>
      <c r="H3234" t="s">
        <v>15</v>
      </c>
      <c r="I3234">
        <v>78.290000000000006</v>
      </c>
      <c r="J3234">
        <v>30.1</v>
      </c>
      <c r="K3234">
        <v>30.1</v>
      </c>
      <c r="L3234" t="s">
        <v>16</v>
      </c>
      <c r="M3234" s="8">
        <v>0</v>
      </c>
      <c r="N3234">
        <f t="shared" si="150"/>
        <v>0</v>
      </c>
      <c r="O3234">
        <f t="shared" si="151"/>
        <v>0</v>
      </c>
      <c r="P3234">
        <f t="shared" si="152"/>
        <v>0</v>
      </c>
      <c r="U3234">
        <v>78</v>
      </c>
      <c r="V3234">
        <v>78.290000000000006</v>
      </c>
      <c r="W3234">
        <v>30.1</v>
      </c>
    </row>
    <row r="3235" spans="1:23" x14ac:dyDescent="0.35">
      <c r="A3235">
        <v>29017</v>
      </c>
      <c r="B3235" t="s">
        <v>12</v>
      </c>
      <c r="C3235">
        <v>2</v>
      </c>
      <c r="D3235">
        <v>0</v>
      </c>
      <c r="E3235">
        <v>0</v>
      </c>
      <c r="F3235" t="s">
        <v>23</v>
      </c>
      <c r="G3235" t="s">
        <v>26</v>
      </c>
      <c r="H3235" t="s">
        <v>15</v>
      </c>
      <c r="I3235">
        <v>93.55</v>
      </c>
      <c r="J3235">
        <v>23.3</v>
      </c>
      <c r="K3235">
        <v>23.3</v>
      </c>
      <c r="L3235" t="s">
        <v>24</v>
      </c>
      <c r="M3235" s="8">
        <v>0</v>
      </c>
      <c r="N3235">
        <f t="shared" si="150"/>
        <v>0</v>
      </c>
      <c r="O3235">
        <f t="shared" si="151"/>
        <v>0</v>
      </c>
      <c r="P3235">
        <f t="shared" si="152"/>
        <v>0</v>
      </c>
      <c r="U3235">
        <v>2</v>
      </c>
      <c r="V3235">
        <v>93.55</v>
      </c>
      <c r="W3235">
        <v>23.3</v>
      </c>
    </row>
    <row r="3236" spans="1:23" x14ac:dyDescent="0.35">
      <c r="A3236">
        <v>56635</v>
      </c>
      <c r="B3236" t="s">
        <v>12</v>
      </c>
      <c r="C3236">
        <v>76</v>
      </c>
      <c r="D3236">
        <v>1</v>
      </c>
      <c r="E3236">
        <v>0</v>
      </c>
      <c r="F3236" t="s">
        <v>13</v>
      </c>
      <c r="G3236" t="s">
        <v>18</v>
      </c>
      <c r="H3236" t="s">
        <v>19</v>
      </c>
      <c r="I3236">
        <v>207.96</v>
      </c>
      <c r="J3236">
        <v>34.5</v>
      </c>
      <c r="K3236">
        <v>34.5</v>
      </c>
      <c r="L3236" t="s">
        <v>16</v>
      </c>
      <c r="M3236" s="8">
        <v>0</v>
      </c>
      <c r="N3236">
        <f t="shared" si="150"/>
        <v>0</v>
      </c>
      <c r="O3236">
        <f t="shared" si="151"/>
        <v>0</v>
      </c>
      <c r="P3236">
        <f t="shared" si="152"/>
        <v>1</v>
      </c>
      <c r="U3236">
        <v>76</v>
      </c>
      <c r="V3236">
        <v>207.96</v>
      </c>
      <c r="W3236">
        <v>34.5</v>
      </c>
    </row>
    <row r="3237" spans="1:23" x14ac:dyDescent="0.35">
      <c r="A3237">
        <v>4280</v>
      </c>
      <c r="B3237" t="s">
        <v>17</v>
      </c>
      <c r="C3237">
        <v>51</v>
      </c>
      <c r="D3237">
        <v>0</v>
      </c>
      <c r="E3237">
        <v>0</v>
      </c>
      <c r="F3237" t="s">
        <v>13</v>
      </c>
      <c r="G3237" t="s">
        <v>25</v>
      </c>
      <c r="H3237" t="s">
        <v>19</v>
      </c>
      <c r="I3237">
        <v>105.52</v>
      </c>
      <c r="J3237">
        <v>30.8</v>
      </c>
      <c r="K3237">
        <v>30.8</v>
      </c>
      <c r="L3237" t="s">
        <v>21</v>
      </c>
      <c r="M3237" s="8">
        <v>0</v>
      </c>
      <c r="N3237">
        <f t="shared" si="150"/>
        <v>0</v>
      </c>
      <c r="O3237">
        <f t="shared" si="151"/>
        <v>0</v>
      </c>
      <c r="P3237">
        <f t="shared" si="152"/>
        <v>0</v>
      </c>
      <c r="U3237">
        <v>51</v>
      </c>
      <c r="V3237">
        <v>105.52</v>
      </c>
      <c r="W3237">
        <v>30.8</v>
      </c>
    </row>
    <row r="3238" spans="1:23" x14ac:dyDescent="0.35">
      <c r="A3238">
        <v>22896</v>
      </c>
      <c r="B3238" t="s">
        <v>17</v>
      </c>
      <c r="C3238">
        <v>54</v>
      </c>
      <c r="D3238">
        <v>0</v>
      </c>
      <c r="E3238">
        <v>0</v>
      </c>
      <c r="F3238" t="s">
        <v>13</v>
      </c>
      <c r="G3238" t="s">
        <v>14</v>
      </c>
      <c r="H3238" t="s">
        <v>19</v>
      </c>
      <c r="I3238">
        <v>109.27</v>
      </c>
      <c r="J3238">
        <v>43.8</v>
      </c>
      <c r="K3238">
        <v>43.8</v>
      </c>
      <c r="L3238" t="s">
        <v>16</v>
      </c>
      <c r="M3238" s="8">
        <v>0</v>
      </c>
      <c r="N3238">
        <f t="shared" si="150"/>
        <v>0</v>
      </c>
      <c r="O3238">
        <f t="shared" si="151"/>
        <v>0</v>
      </c>
      <c r="P3238">
        <f t="shared" si="152"/>
        <v>0</v>
      </c>
      <c r="U3238">
        <v>54</v>
      </c>
      <c r="V3238">
        <v>109.27</v>
      </c>
      <c r="W3238">
        <v>43.8</v>
      </c>
    </row>
    <row r="3239" spans="1:23" x14ac:dyDescent="0.35">
      <c r="A3239">
        <v>70297</v>
      </c>
      <c r="B3239" t="s">
        <v>17</v>
      </c>
      <c r="C3239">
        <v>36</v>
      </c>
      <c r="D3239">
        <v>0</v>
      </c>
      <c r="E3239">
        <v>0</v>
      </c>
      <c r="F3239" t="s">
        <v>13</v>
      </c>
      <c r="G3239" t="s">
        <v>14</v>
      </c>
      <c r="H3239" t="s">
        <v>15</v>
      </c>
      <c r="I3239">
        <v>91.34</v>
      </c>
      <c r="J3239">
        <v>29.9</v>
      </c>
      <c r="K3239">
        <v>29.9</v>
      </c>
      <c r="L3239" t="s">
        <v>21</v>
      </c>
      <c r="M3239" s="8">
        <v>0</v>
      </c>
      <c r="N3239">
        <f t="shared" si="150"/>
        <v>0</v>
      </c>
      <c r="O3239">
        <f t="shared" si="151"/>
        <v>0</v>
      </c>
      <c r="P3239">
        <f t="shared" si="152"/>
        <v>0</v>
      </c>
      <c r="U3239">
        <v>36</v>
      </c>
      <c r="V3239">
        <v>91.34</v>
      </c>
      <c r="W3239">
        <v>29.9</v>
      </c>
    </row>
    <row r="3240" spans="1:23" x14ac:dyDescent="0.35">
      <c r="A3240">
        <v>47776</v>
      </c>
      <c r="B3240" t="s">
        <v>17</v>
      </c>
      <c r="C3240">
        <v>57</v>
      </c>
      <c r="D3240">
        <v>0</v>
      </c>
      <c r="E3240">
        <v>0</v>
      </c>
      <c r="F3240" t="s">
        <v>13</v>
      </c>
      <c r="G3240" t="s">
        <v>25</v>
      </c>
      <c r="H3240" t="s">
        <v>19</v>
      </c>
      <c r="I3240">
        <v>176.78</v>
      </c>
      <c r="J3240">
        <v>50.4</v>
      </c>
      <c r="K3240">
        <v>50.4</v>
      </c>
      <c r="L3240" t="s">
        <v>21</v>
      </c>
      <c r="M3240" s="8">
        <v>0</v>
      </c>
      <c r="N3240">
        <f t="shared" si="150"/>
        <v>1</v>
      </c>
      <c r="O3240">
        <f t="shared" si="151"/>
        <v>0</v>
      </c>
      <c r="P3240">
        <f t="shared" si="152"/>
        <v>1</v>
      </c>
      <c r="U3240">
        <v>57</v>
      </c>
      <c r="V3240">
        <v>176.78</v>
      </c>
      <c r="W3240">
        <v>50.4</v>
      </c>
    </row>
    <row r="3241" spans="1:23" x14ac:dyDescent="0.35">
      <c r="A3241">
        <v>53141</v>
      </c>
      <c r="B3241" t="s">
        <v>17</v>
      </c>
      <c r="C3241">
        <v>25</v>
      </c>
      <c r="D3241">
        <v>0</v>
      </c>
      <c r="E3241">
        <v>0</v>
      </c>
      <c r="F3241" t="s">
        <v>23</v>
      </c>
      <c r="G3241" t="s">
        <v>14</v>
      </c>
      <c r="H3241" t="s">
        <v>19</v>
      </c>
      <c r="I3241">
        <v>67.73</v>
      </c>
      <c r="J3241">
        <v>22.6</v>
      </c>
      <c r="K3241">
        <v>22.6</v>
      </c>
      <c r="L3241" t="s">
        <v>21</v>
      </c>
      <c r="M3241" s="8">
        <v>0</v>
      </c>
      <c r="N3241">
        <f t="shared" si="150"/>
        <v>0</v>
      </c>
      <c r="O3241">
        <f t="shared" si="151"/>
        <v>0</v>
      </c>
      <c r="P3241">
        <f t="shared" si="152"/>
        <v>0</v>
      </c>
      <c r="U3241">
        <v>25</v>
      </c>
      <c r="V3241">
        <v>67.73</v>
      </c>
      <c r="W3241">
        <v>22.6</v>
      </c>
    </row>
    <row r="3242" spans="1:23" x14ac:dyDescent="0.35">
      <c r="A3242">
        <v>16145</v>
      </c>
      <c r="B3242" t="s">
        <v>17</v>
      </c>
      <c r="C3242">
        <v>7</v>
      </c>
      <c r="D3242">
        <v>0</v>
      </c>
      <c r="E3242">
        <v>0</v>
      </c>
      <c r="F3242" t="s">
        <v>23</v>
      </c>
      <c r="G3242" t="s">
        <v>26</v>
      </c>
      <c r="H3242" t="s">
        <v>19</v>
      </c>
      <c r="I3242">
        <v>73.27</v>
      </c>
      <c r="J3242">
        <v>19.5</v>
      </c>
      <c r="K3242">
        <v>19.5</v>
      </c>
      <c r="L3242" t="s">
        <v>24</v>
      </c>
      <c r="M3242" s="8">
        <v>0</v>
      </c>
      <c r="N3242">
        <f t="shared" si="150"/>
        <v>0</v>
      </c>
      <c r="O3242">
        <f t="shared" si="151"/>
        <v>0</v>
      </c>
      <c r="P3242">
        <f t="shared" si="152"/>
        <v>0</v>
      </c>
      <c r="U3242">
        <v>7</v>
      </c>
      <c r="V3242">
        <v>73.27</v>
      </c>
      <c r="W3242">
        <v>19.5</v>
      </c>
    </row>
    <row r="3243" spans="1:23" x14ac:dyDescent="0.35">
      <c r="A3243">
        <v>41593</v>
      </c>
      <c r="B3243" t="s">
        <v>17</v>
      </c>
      <c r="C3243">
        <v>76</v>
      </c>
      <c r="D3243">
        <v>0</v>
      </c>
      <c r="E3243">
        <v>0</v>
      </c>
      <c r="F3243" t="s">
        <v>13</v>
      </c>
      <c r="G3243" t="s">
        <v>18</v>
      </c>
      <c r="H3243" t="s">
        <v>19</v>
      </c>
      <c r="I3243">
        <v>70.290000000000006</v>
      </c>
      <c r="J3243">
        <v>33.4</v>
      </c>
      <c r="K3243">
        <v>33.4</v>
      </c>
      <c r="L3243" t="s">
        <v>16</v>
      </c>
      <c r="M3243" s="8">
        <v>0</v>
      </c>
      <c r="N3243">
        <f t="shared" si="150"/>
        <v>0</v>
      </c>
      <c r="O3243">
        <f t="shared" si="151"/>
        <v>0</v>
      </c>
      <c r="P3243">
        <f t="shared" si="152"/>
        <v>0</v>
      </c>
      <c r="U3243">
        <v>76</v>
      </c>
      <c r="V3243">
        <v>70.290000000000006</v>
      </c>
      <c r="W3243">
        <v>33.4</v>
      </c>
    </row>
    <row r="3244" spans="1:23" x14ac:dyDescent="0.35">
      <c r="A3244">
        <v>50651</v>
      </c>
      <c r="B3244" t="s">
        <v>17</v>
      </c>
      <c r="C3244">
        <v>45</v>
      </c>
      <c r="D3244">
        <v>0</v>
      </c>
      <c r="E3244">
        <v>0</v>
      </c>
      <c r="F3244" t="s">
        <v>23</v>
      </c>
      <c r="G3244" t="s">
        <v>14</v>
      </c>
      <c r="H3244" t="s">
        <v>19</v>
      </c>
      <c r="I3244">
        <v>91.47</v>
      </c>
      <c r="J3244">
        <v>24.2</v>
      </c>
      <c r="K3244">
        <v>24.2</v>
      </c>
      <c r="L3244" t="s">
        <v>24</v>
      </c>
      <c r="M3244" s="8">
        <v>0</v>
      </c>
      <c r="N3244">
        <f t="shared" si="150"/>
        <v>0</v>
      </c>
      <c r="O3244">
        <f t="shared" si="151"/>
        <v>0</v>
      </c>
      <c r="P3244">
        <f t="shared" si="152"/>
        <v>0</v>
      </c>
      <c r="U3244">
        <v>45</v>
      </c>
      <c r="V3244">
        <v>91.47</v>
      </c>
      <c r="W3244">
        <v>24.2</v>
      </c>
    </row>
    <row r="3245" spans="1:23" x14ac:dyDescent="0.35">
      <c r="A3245">
        <v>11111</v>
      </c>
      <c r="B3245" t="s">
        <v>17</v>
      </c>
      <c r="C3245">
        <v>66</v>
      </c>
      <c r="D3245">
        <v>1</v>
      </c>
      <c r="E3245">
        <v>0</v>
      </c>
      <c r="F3245" t="s">
        <v>13</v>
      </c>
      <c r="G3245" t="s">
        <v>25</v>
      </c>
      <c r="H3245" t="s">
        <v>15</v>
      </c>
      <c r="I3245">
        <v>205.01</v>
      </c>
      <c r="J3245">
        <v>52.7</v>
      </c>
      <c r="K3245">
        <v>52.7</v>
      </c>
      <c r="L3245" t="s">
        <v>16</v>
      </c>
      <c r="M3245" s="8">
        <v>0</v>
      </c>
      <c r="N3245">
        <f t="shared" si="150"/>
        <v>1</v>
      </c>
      <c r="O3245">
        <f t="shared" si="151"/>
        <v>0</v>
      </c>
      <c r="P3245">
        <f t="shared" si="152"/>
        <v>1</v>
      </c>
      <c r="U3245">
        <v>66</v>
      </c>
      <c r="V3245">
        <v>205.01</v>
      </c>
      <c r="W3245">
        <v>52.7</v>
      </c>
    </row>
    <row r="3246" spans="1:23" x14ac:dyDescent="0.35">
      <c r="A3246">
        <v>15803</v>
      </c>
      <c r="B3246" t="s">
        <v>17</v>
      </c>
      <c r="C3246">
        <v>45</v>
      </c>
      <c r="D3246">
        <v>0</v>
      </c>
      <c r="E3246">
        <v>0</v>
      </c>
      <c r="F3246" t="s">
        <v>13</v>
      </c>
      <c r="G3246" t="s">
        <v>14</v>
      </c>
      <c r="H3246" t="s">
        <v>19</v>
      </c>
      <c r="I3246">
        <v>73.87</v>
      </c>
      <c r="J3246">
        <v>25.6</v>
      </c>
      <c r="K3246">
        <v>25.6</v>
      </c>
      <c r="L3246" t="s">
        <v>24</v>
      </c>
      <c r="M3246" s="8">
        <v>0</v>
      </c>
      <c r="N3246">
        <f t="shared" si="150"/>
        <v>0</v>
      </c>
      <c r="O3246">
        <f t="shared" si="151"/>
        <v>0</v>
      </c>
      <c r="P3246">
        <f t="shared" si="152"/>
        <v>0</v>
      </c>
      <c r="U3246">
        <v>45</v>
      </c>
      <c r="V3246">
        <v>73.87</v>
      </c>
      <c r="W3246">
        <v>25.6</v>
      </c>
    </row>
    <row r="3247" spans="1:23" x14ac:dyDescent="0.35">
      <c r="A3247">
        <v>71597</v>
      </c>
      <c r="B3247" t="s">
        <v>17</v>
      </c>
      <c r="C3247">
        <v>79</v>
      </c>
      <c r="D3247">
        <v>1</v>
      </c>
      <c r="E3247">
        <v>0</v>
      </c>
      <c r="F3247" t="s">
        <v>13</v>
      </c>
      <c r="G3247" t="s">
        <v>14</v>
      </c>
      <c r="H3247" t="s">
        <v>19</v>
      </c>
      <c r="I3247">
        <v>64.44</v>
      </c>
      <c r="J3247">
        <v>26.9</v>
      </c>
      <c r="K3247">
        <v>26.9</v>
      </c>
      <c r="L3247" t="s">
        <v>16</v>
      </c>
      <c r="M3247" s="8">
        <v>0</v>
      </c>
      <c r="N3247">
        <f t="shared" si="150"/>
        <v>0</v>
      </c>
      <c r="O3247">
        <f t="shared" si="151"/>
        <v>0</v>
      </c>
      <c r="P3247">
        <f t="shared" si="152"/>
        <v>0</v>
      </c>
      <c r="U3247">
        <v>79</v>
      </c>
      <c r="V3247">
        <v>64.44</v>
      </c>
      <c r="W3247">
        <v>26.9</v>
      </c>
    </row>
    <row r="3248" spans="1:23" x14ac:dyDescent="0.35">
      <c r="A3248">
        <v>22804</v>
      </c>
      <c r="B3248" t="s">
        <v>17</v>
      </c>
      <c r="C3248">
        <v>25</v>
      </c>
      <c r="D3248">
        <v>0</v>
      </c>
      <c r="E3248">
        <v>0</v>
      </c>
      <c r="F3248" t="s">
        <v>23</v>
      </c>
      <c r="G3248" t="s">
        <v>14</v>
      </c>
      <c r="H3248" t="s">
        <v>19</v>
      </c>
      <c r="I3248">
        <v>111.65</v>
      </c>
      <c r="J3248">
        <v>35.200000000000003</v>
      </c>
      <c r="K3248">
        <v>35.200000000000003</v>
      </c>
      <c r="L3248" t="s">
        <v>16</v>
      </c>
      <c r="M3248" s="8">
        <v>0</v>
      </c>
      <c r="N3248">
        <f t="shared" si="150"/>
        <v>0</v>
      </c>
      <c r="O3248">
        <f t="shared" si="151"/>
        <v>0</v>
      </c>
      <c r="P3248">
        <f t="shared" si="152"/>
        <v>0</v>
      </c>
      <c r="U3248">
        <v>25</v>
      </c>
      <c r="V3248">
        <v>111.65</v>
      </c>
      <c r="W3248">
        <v>35.200000000000003</v>
      </c>
    </row>
    <row r="3249" spans="1:23" x14ac:dyDescent="0.35">
      <c r="A3249">
        <v>64498</v>
      </c>
      <c r="B3249" t="s">
        <v>17</v>
      </c>
      <c r="C3249">
        <v>53</v>
      </c>
      <c r="D3249">
        <v>0</v>
      </c>
      <c r="E3249">
        <v>0</v>
      </c>
      <c r="F3249" t="s">
        <v>13</v>
      </c>
      <c r="G3249" t="s">
        <v>14</v>
      </c>
      <c r="H3249" t="s">
        <v>19</v>
      </c>
      <c r="I3249">
        <v>90.65</v>
      </c>
      <c r="J3249">
        <v>22.1</v>
      </c>
      <c r="K3249">
        <v>22.1</v>
      </c>
      <c r="L3249" t="s">
        <v>16</v>
      </c>
      <c r="M3249" s="8">
        <v>0</v>
      </c>
      <c r="N3249">
        <f t="shared" si="150"/>
        <v>0</v>
      </c>
      <c r="O3249">
        <f t="shared" si="151"/>
        <v>0</v>
      </c>
      <c r="P3249">
        <f t="shared" si="152"/>
        <v>0</v>
      </c>
      <c r="U3249">
        <v>53</v>
      </c>
      <c r="V3249">
        <v>90.65</v>
      </c>
      <c r="W3249">
        <v>22.1</v>
      </c>
    </row>
    <row r="3250" spans="1:23" x14ac:dyDescent="0.35">
      <c r="A3250">
        <v>41182</v>
      </c>
      <c r="B3250" t="s">
        <v>17</v>
      </c>
      <c r="C3250">
        <v>35</v>
      </c>
      <c r="D3250">
        <v>1</v>
      </c>
      <c r="E3250">
        <v>0</v>
      </c>
      <c r="F3250" t="s">
        <v>13</v>
      </c>
      <c r="G3250" t="s">
        <v>14</v>
      </c>
      <c r="H3250" t="s">
        <v>15</v>
      </c>
      <c r="I3250">
        <v>94.2</v>
      </c>
      <c r="J3250">
        <v>34.4</v>
      </c>
      <c r="K3250">
        <v>34.4</v>
      </c>
      <c r="L3250" t="s">
        <v>22</v>
      </c>
      <c r="M3250" s="8">
        <v>0</v>
      </c>
      <c r="N3250">
        <f t="shared" si="150"/>
        <v>0</v>
      </c>
      <c r="O3250">
        <f t="shared" si="151"/>
        <v>0</v>
      </c>
      <c r="P3250">
        <f t="shared" si="152"/>
        <v>0</v>
      </c>
      <c r="U3250">
        <v>35</v>
      </c>
      <c r="V3250">
        <v>94.2</v>
      </c>
      <c r="W3250">
        <v>34.4</v>
      </c>
    </row>
    <row r="3251" spans="1:23" x14ac:dyDescent="0.35">
      <c r="A3251">
        <v>56606</v>
      </c>
      <c r="B3251" t="s">
        <v>17</v>
      </c>
      <c r="C3251">
        <v>78</v>
      </c>
      <c r="D3251">
        <v>0</v>
      </c>
      <c r="E3251">
        <v>0</v>
      </c>
      <c r="F3251" t="s">
        <v>13</v>
      </c>
      <c r="G3251" t="s">
        <v>18</v>
      </c>
      <c r="H3251" t="s">
        <v>15</v>
      </c>
      <c r="I3251">
        <v>56.95</v>
      </c>
      <c r="J3251">
        <v>26</v>
      </c>
      <c r="K3251">
        <v>26</v>
      </c>
      <c r="L3251" t="s">
        <v>24</v>
      </c>
      <c r="M3251" s="8">
        <v>0</v>
      </c>
      <c r="N3251">
        <f t="shared" si="150"/>
        <v>0</v>
      </c>
      <c r="O3251">
        <f t="shared" si="151"/>
        <v>0</v>
      </c>
      <c r="P3251">
        <f t="shared" si="152"/>
        <v>0</v>
      </c>
      <c r="U3251">
        <v>78</v>
      </c>
      <c r="V3251">
        <v>56.95</v>
      </c>
      <c r="W3251">
        <v>26</v>
      </c>
    </row>
    <row r="3252" spans="1:23" x14ac:dyDescent="0.35">
      <c r="A3252">
        <v>36958</v>
      </c>
      <c r="B3252" t="s">
        <v>17</v>
      </c>
      <c r="C3252">
        <v>32</v>
      </c>
      <c r="D3252">
        <v>0</v>
      </c>
      <c r="E3252">
        <v>0</v>
      </c>
      <c r="F3252" t="s">
        <v>13</v>
      </c>
      <c r="G3252" t="s">
        <v>14</v>
      </c>
      <c r="H3252" t="s">
        <v>19</v>
      </c>
      <c r="I3252">
        <v>92.37</v>
      </c>
      <c r="J3252">
        <v>26.9</v>
      </c>
      <c r="K3252">
        <v>26.9</v>
      </c>
      <c r="L3252" t="s">
        <v>21</v>
      </c>
      <c r="M3252" s="8">
        <v>0</v>
      </c>
      <c r="N3252">
        <f t="shared" si="150"/>
        <v>0</v>
      </c>
      <c r="O3252">
        <f t="shared" si="151"/>
        <v>0</v>
      </c>
      <c r="P3252">
        <f t="shared" si="152"/>
        <v>0</v>
      </c>
      <c r="U3252">
        <v>32</v>
      </c>
      <c r="V3252">
        <v>92.37</v>
      </c>
      <c r="W3252">
        <v>26.9</v>
      </c>
    </row>
    <row r="3253" spans="1:23" x14ac:dyDescent="0.35">
      <c r="A3253">
        <v>14877</v>
      </c>
      <c r="B3253" t="s">
        <v>12</v>
      </c>
      <c r="C3253">
        <v>0.56000000000000005</v>
      </c>
      <c r="D3253">
        <v>0</v>
      </c>
      <c r="E3253">
        <v>0</v>
      </c>
      <c r="F3253" t="s">
        <v>23</v>
      </c>
      <c r="G3253" t="s">
        <v>26</v>
      </c>
      <c r="H3253" t="s">
        <v>19</v>
      </c>
      <c r="I3253">
        <v>127.23</v>
      </c>
      <c r="J3253">
        <v>20.100000000000001</v>
      </c>
      <c r="K3253">
        <v>20.100000000000001</v>
      </c>
      <c r="L3253" t="s">
        <v>24</v>
      </c>
      <c r="M3253" s="8">
        <v>0</v>
      </c>
      <c r="N3253">
        <f t="shared" si="150"/>
        <v>0</v>
      </c>
      <c r="O3253">
        <f t="shared" si="151"/>
        <v>0</v>
      </c>
      <c r="P3253">
        <f t="shared" si="152"/>
        <v>0</v>
      </c>
      <c r="U3253">
        <v>0.56000000000000005</v>
      </c>
      <c r="V3253">
        <v>127.23</v>
      </c>
      <c r="W3253">
        <v>20.100000000000001</v>
      </c>
    </row>
    <row r="3254" spans="1:23" x14ac:dyDescent="0.35">
      <c r="A3254">
        <v>65988</v>
      </c>
      <c r="B3254" t="s">
        <v>17</v>
      </c>
      <c r="C3254">
        <v>26</v>
      </c>
      <c r="D3254">
        <v>0</v>
      </c>
      <c r="E3254">
        <v>0</v>
      </c>
      <c r="F3254" t="s">
        <v>23</v>
      </c>
      <c r="G3254" t="s">
        <v>14</v>
      </c>
      <c r="H3254" t="s">
        <v>19</v>
      </c>
      <c r="I3254">
        <v>191.78</v>
      </c>
      <c r="J3254">
        <v>24.7</v>
      </c>
      <c r="K3254">
        <v>24.7</v>
      </c>
      <c r="L3254" t="s">
        <v>24</v>
      </c>
      <c r="M3254" s="8">
        <v>0</v>
      </c>
      <c r="N3254">
        <f t="shared" si="150"/>
        <v>0</v>
      </c>
      <c r="O3254">
        <f t="shared" si="151"/>
        <v>0</v>
      </c>
      <c r="P3254">
        <f t="shared" si="152"/>
        <v>1</v>
      </c>
      <c r="U3254">
        <v>26</v>
      </c>
      <c r="V3254">
        <v>191.78</v>
      </c>
      <c r="W3254">
        <v>24.7</v>
      </c>
    </row>
    <row r="3255" spans="1:23" x14ac:dyDescent="0.35">
      <c r="A3255">
        <v>50001</v>
      </c>
      <c r="B3255" t="s">
        <v>17</v>
      </c>
      <c r="C3255">
        <v>34</v>
      </c>
      <c r="D3255">
        <v>0</v>
      </c>
      <c r="E3255">
        <v>0</v>
      </c>
      <c r="F3255" t="s">
        <v>13</v>
      </c>
      <c r="G3255" t="s">
        <v>25</v>
      </c>
      <c r="H3255" t="s">
        <v>19</v>
      </c>
      <c r="I3255">
        <v>86.36</v>
      </c>
      <c r="J3255">
        <v>32.1</v>
      </c>
      <c r="K3255">
        <v>32.1</v>
      </c>
      <c r="L3255" t="s">
        <v>22</v>
      </c>
      <c r="M3255" s="8">
        <v>0</v>
      </c>
      <c r="N3255">
        <f t="shared" si="150"/>
        <v>0</v>
      </c>
      <c r="O3255">
        <f t="shared" si="151"/>
        <v>0</v>
      </c>
      <c r="P3255">
        <f t="shared" si="152"/>
        <v>0</v>
      </c>
      <c r="U3255">
        <v>34</v>
      </c>
      <c r="V3255">
        <v>86.36</v>
      </c>
      <c r="W3255">
        <v>32.1</v>
      </c>
    </row>
    <row r="3256" spans="1:23" x14ac:dyDescent="0.35">
      <c r="A3256">
        <v>27034</v>
      </c>
      <c r="B3256" t="s">
        <v>17</v>
      </c>
      <c r="C3256">
        <v>65</v>
      </c>
      <c r="D3256">
        <v>0</v>
      </c>
      <c r="E3256">
        <v>0</v>
      </c>
      <c r="F3256" t="s">
        <v>13</v>
      </c>
      <c r="G3256" t="s">
        <v>25</v>
      </c>
      <c r="H3256" t="s">
        <v>15</v>
      </c>
      <c r="I3256">
        <v>82.72</v>
      </c>
      <c r="J3256">
        <v>29.8</v>
      </c>
      <c r="K3256">
        <v>29.8</v>
      </c>
      <c r="L3256" t="s">
        <v>22</v>
      </c>
      <c r="M3256" s="8">
        <v>0</v>
      </c>
      <c r="N3256">
        <f t="shared" si="150"/>
        <v>0</v>
      </c>
      <c r="O3256">
        <f t="shared" si="151"/>
        <v>0</v>
      </c>
      <c r="P3256">
        <f t="shared" si="152"/>
        <v>0</v>
      </c>
      <c r="U3256">
        <v>65</v>
      </c>
      <c r="V3256">
        <v>82.72</v>
      </c>
      <c r="W3256">
        <v>29.8</v>
      </c>
    </row>
    <row r="3257" spans="1:23" x14ac:dyDescent="0.35">
      <c r="A3257">
        <v>8950</v>
      </c>
      <c r="B3257" t="s">
        <v>17</v>
      </c>
      <c r="C3257">
        <v>15</v>
      </c>
      <c r="D3257">
        <v>0</v>
      </c>
      <c r="E3257">
        <v>0</v>
      </c>
      <c r="F3257" t="s">
        <v>23</v>
      </c>
      <c r="G3257" t="s">
        <v>14</v>
      </c>
      <c r="H3257" t="s">
        <v>15</v>
      </c>
      <c r="I3257">
        <v>113.57</v>
      </c>
      <c r="J3257">
        <v>27.5</v>
      </c>
      <c r="K3257">
        <v>27.5</v>
      </c>
      <c r="L3257" t="s">
        <v>16</v>
      </c>
      <c r="M3257" s="8">
        <v>0</v>
      </c>
      <c r="N3257">
        <f t="shared" si="150"/>
        <v>0</v>
      </c>
      <c r="O3257">
        <f t="shared" si="151"/>
        <v>0</v>
      </c>
      <c r="P3257">
        <f t="shared" si="152"/>
        <v>0</v>
      </c>
      <c r="U3257">
        <v>15</v>
      </c>
      <c r="V3257">
        <v>113.57</v>
      </c>
      <c r="W3257">
        <v>27.5</v>
      </c>
    </row>
    <row r="3258" spans="1:23" x14ac:dyDescent="0.35">
      <c r="A3258">
        <v>31850</v>
      </c>
      <c r="B3258" t="s">
        <v>17</v>
      </c>
      <c r="C3258">
        <v>17</v>
      </c>
      <c r="D3258">
        <v>0</v>
      </c>
      <c r="E3258">
        <v>0</v>
      </c>
      <c r="F3258" t="s">
        <v>23</v>
      </c>
      <c r="G3258" t="s">
        <v>14</v>
      </c>
      <c r="H3258" t="s">
        <v>15</v>
      </c>
      <c r="I3258">
        <v>89.58</v>
      </c>
      <c r="J3258">
        <v>22.8</v>
      </c>
      <c r="K3258">
        <v>22.8</v>
      </c>
      <c r="L3258" t="s">
        <v>24</v>
      </c>
      <c r="M3258" s="8">
        <v>0</v>
      </c>
      <c r="N3258">
        <f t="shared" si="150"/>
        <v>0</v>
      </c>
      <c r="O3258">
        <f t="shared" si="151"/>
        <v>0</v>
      </c>
      <c r="P3258">
        <f t="shared" si="152"/>
        <v>0</v>
      </c>
      <c r="U3258">
        <v>17</v>
      </c>
      <c r="V3258">
        <v>89.58</v>
      </c>
      <c r="W3258">
        <v>22.8</v>
      </c>
    </row>
    <row r="3259" spans="1:23" x14ac:dyDescent="0.35">
      <c r="A3259">
        <v>14288</v>
      </c>
      <c r="B3259" t="s">
        <v>17</v>
      </c>
      <c r="C3259">
        <v>71</v>
      </c>
      <c r="D3259">
        <v>0</v>
      </c>
      <c r="E3259">
        <v>0</v>
      </c>
      <c r="F3259" t="s">
        <v>13</v>
      </c>
      <c r="G3259" t="s">
        <v>14</v>
      </c>
      <c r="H3259" t="s">
        <v>19</v>
      </c>
      <c r="I3259">
        <v>91.85</v>
      </c>
      <c r="J3259">
        <v>27.6</v>
      </c>
      <c r="K3259">
        <v>27.6</v>
      </c>
      <c r="L3259" t="s">
        <v>16</v>
      </c>
      <c r="M3259" s="8">
        <v>0</v>
      </c>
      <c r="N3259">
        <f t="shared" si="150"/>
        <v>0</v>
      </c>
      <c r="O3259">
        <f t="shared" si="151"/>
        <v>0</v>
      </c>
      <c r="P3259">
        <f t="shared" si="152"/>
        <v>0</v>
      </c>
      <c r="U3259">
        <v>71</v>
      </c>
      <c r="V3259">
        <v>91.85</v>
      </c>
      <c r="W3259">
        <v>27.6</v>
      </c>
    </row>
    <row r="3260" spans="1:23" x14ac:dyDescent="0.35">
      <c r="A3260">
        <v>3180</v>
      </c>
      <c r="B3260" t="s">
        <v>17</v>
      </c>
      <c r="C3260">
        <v>42</v>
      </c>
      <c r="D3260">
        <v>0</v>
      </c>
      <c r="E3260">
        <v>0</v>
      </c>
      <c r="F3260" t="s">
        <v>13</v>
      </c>
      <c r="G3260" t="s">
        <v>25</v>
      </c>
      <c r="H3260" t="s">
        <v>15</v>
      </c>
      <c r="I3260">
        <v>88.89</v>
      </c>
      <c r="J3260">
        <v>33</v>
      </c>
      <c r="K3260">
        <v>33</v>
      </c>
      <c r="L3260" t="s">
        <v>21</v>
      </c>
      <c r="M3260" s="8">
        <v>0</v>
      </c>
      <c r="N3260">
        <f t="shared" si="150"/>
        <v>0</v>
      </c>
      <c r="O3260">
        <f t="shared" si="151"/>
        <v>0</v>
      </c>
      <c r="P3260">
        <f t="shared" si="152"/>
        <v>0</v>
      </c>
      <c r="U3260">
        <v>42</v>
      </c>
      <c r="V3260">
        <v>88.89</v>
      </c>
      <c r="W3260">
        <v>33</v>
      </c>
    </row>
    <row r="3261" spans="1:23" x14ac:dyDescent="0.35">
      <c r="A3261">
        <v>13899</v>
      </c>
      <c r="B3261" t="s">
        <v>12</v>
      </c>
      <c r="C3261">
        <v>30</v>
      </c>
      <c r="D3261">
        <v>0</v>
      </c>
      <c r="E3261">
        <v>0</v>
      </c>
      <c r="F3261" t="s">
        <v>13</v>
      </c>
      <c r="G3261" t="s">
        <v>14</v>
      </c>
      <c r="H3261" t="s">
        <v>15</v>
      </c>
      <c r="I3261">
        <v>79.55</v>
      </c>
      <c r="J3261">
        <v>33.700000000000003</v>
      </c>
      <c r="K3261">
        <v>33.700000000000003</v>
      </c>
      <c r="L3261" t="s">
        <v>21</v>
      </c>
      <c r="M3261" s="8">
        <v>0</v>
      </c>
      <c r="N3261">
        <f t="shared" si="150"/>
        <v>0</v>
      </c>
      <c r="O3261">
        <f t="shared" si="151"/>
        <v>0</v>
      </c>
      <c r="P3261">
        <f t="shared" si="152"/>
        <v>0</v>
      </c>
      <c r="U3261">
        <v>30</v>
      </c>
      <c r="V3261">
        <v>79.55</v>
      </c>
      <c r="W3261">
        <v>33.700000000000003</v>
      </c>
    </row>
    <row r="3262" spans="1:23" x14ac:dyDescent="0.35">
      <c r="A3262">
        <v>23730</v>
      </c>
      <c r="B3262" t="s">
        <v>17</v>
      </c>
      <c r="C3262">
        <v>75</v>
      </c>
      <c r="D3262">
        <v>0</v>
      </c>
      <c r="E3262">
        <v>0</v>
      </c>
      <c r="F3262" t="s">
        <v>13</v>
      </c>
      <c r="G3262" t="s">
        <v>18</v>
      </c>
      <c r="H3262" t="s">
        <v>15</v>
      </c>
      <c r="I3262">
        <v>108.62</v>
      </c>
      <c r="J3262">
        <v>25.1</v>
      </c>
      <c r="K3262">
        <v>25.1</v>
      </c>
      <c r="L3262" t="s">
        <v>24</v>
      </c>
      <c r="M3262" s="8">
        <v>0</v>
      </c>
      <c r="N3262">
        <f t="shared" si="150"/>
        <v>0</v>
      </c>
      <c r="O3262">
        <f t="shared" si="151"/>
        <v>0</v>
      </c>
      <c r="P3262">
        <f t="shared" si="152"/>
        <v>0</v>
      </c>
      <c r="U3262">
        <v>75</v>
      </c>
      <c r="V3262">
        <v>108.62</v>
      </c>
      <c r="W3262">
        <v>25.1</v>
      </c>
    </row>
    <row r="3263" spans="1:23" x14ac:dyDescent="0.35">
      <c r="A3263">
        <v>6011</v>
      </c>
      <c r="B3263" t="s">
        <v>12</v>
      </c>
      <c r="C3263">
        <v>9</v>
      </c>
      <c r="D3263">
        <v>0</v>
      </c>
      <c r="E3263">
        <v>0</v>
      </c>
      <c r="F3263" t="s">
        <v>23</v>
      </c>
      <c r="G3263" t="s">
        <v>26</v>
      </c>
      <c r="H3263" t="s">
        <v>15</v>
      </c>
      <c r="I3263">
        <v>78.239999999999995</v>
      </c>
      <c r="J3263">
        <v>15.3</v>
      </c>
      <c r="K3263">
        <v>15.3</v>
      </c>
      <c r="L3263" t="s">
        <v>24</v>
      </c>
      <c r="M3263" s="8">
        <v>0</v>
      </c>
      <c r="N3263">
        <f t="shared" si="150"/>
        <v>0</v>
      </c>
      <c r="O3263">
        <f t="shared" si="151"/>
        <v>0</v>
      </c>
      <c r="P3263">
        <f t="shared" si="152"/>
        <v>0</v>
      </c>
      <c r="U3263">
        <v>9</v>
      </c>
      <c r="V3263">
        <v>78.239999999999995</v>
      </c>
      <c r="W3263">
        <v>15.3</v>
      </c>
    </row>
    <row r="3264" spans="1:23" x14ac:dyDescent="0.35">
      <c r="A3264">
        <v>14376</v>
      </c>
      <c r="B3264" t="s">
        <v>12</v>
      </c>
      <c r="C3264">
        <v>47</v>
      </c>
      <c r="D3264">
        <v>0</v>
      </c>
      <c r="E3264">
        <v>0</v>
      </c>
      <c r="F3264" t="s">
        <v>13</v>
      </c>
      <c r="G3264" t="s">
        <v>14</v>
      </c>
      <c r="H3264" t="s">
        <v>19</v>
      </c>
      <c r="I3264">
        <v>88.49</v>
      </c>
      <c r="J3264">
        <v>22.2</v>
      </c>
      <c r="K3264">
        <v>22.2</v>
      </c>
      <c r="L3264" t="s">
        <v>22</v>
      </c>
      <c r="M3264" s="8">
        <v>0</v>
      </c>
      <c r="N3264">
        <f t="shared" si="150"/>
        <v>0</v>
      </c>
      <c r="O3264">
        <f t="shared" si="151"/>
        <v>0</v>
      </c>
      <c r="P3264">
        <f t="shared" si="152"/>
        <v>0</v>
      </c>
      <c r="U3264">
        <v>47</v>
      </c>
      <c r="V3264">
        <v>88.49</v>
      </c>
      <c r="W3264">
        <v>22.2</v>
      </c>
    </row>
    <row r="3265" spans="1:23" x14ac:dyDescent="0.35">
      <c r="A3265">
        <v>22052</v>
      </c>
      <c r="B3265" t="s">
        <v>17</v>
      </c>
      <c r="C3265">
        <v>75</v>
      </c>
      <c r="D3265">
        <v>1</v>
      </c>
      <c r="E3265">
        <v>0</v>
      </c>
      <c r="F3265" t="s">
        <v>23</v>
      </c>
      <c r="G3265" t="s">
        <v>18</v>
      </c>
      <c r="H3265" t="s">
        <v>19</v>
      </c>
      <c r="I3265">
        <v>91.85</v>
      </c>
      <c r="J3265">
        <v>21.4</v>
      </c>
      <c r="K3265">
        <v>21.4</v>
      </c>
      <c r="L3265" t="s">
        <v>16</v>
      </c>
      <c r="M3265" s="8">
        <v>0</v>
      </c>
      <c r="N3265">
        <f t="shared" si="150"/>
        <v>0</v>
      </c>
      <c r="O3265">
        <f t="shared" si="151"/>
        <v>0</v>
      </c>
      <c r="P3265">
        <f t="shared" si="152"/>
        <v>0</v>
      </c>
      <c r="U3265">
        <v>75</v>
      </c>
      <c r="V3265">
        <v>91.85</v>
      </c>
      <c r="W3265">
        <v>21.4</v>
      </c>
    </row>
    <row r="3266" spans="1:23" x14ac:dyDescent="0.35">
      <c r="A3266">
        <v>24836</v>
      </c>
      <c r="B3266" t="s">
        <v>17</v>
      </c>
      <c r="C3266">
        <v>61</v>
      </c>
      <c r="D3266">
        <v>0</v>
      </c>
      <c r="E3266">
        <v>0</v>
      </c>
      <c r="F3266" t="s">
        <v>13</v>
      </c>
      <c r="G3266" t="s">
        <v>14</v>
      </c>
      <c r="H3266" t="s">
        <v>19</v>
      </c>
      <c r="I3266">
        <v>72.010000000000005</v>
      </c>
      <c r="J3266">
        <v>26</v>
      </c>
      <c r="K3266">
        <v>26</v>
      </c>
      <c r="L3266" t="s">
        <v>16</v>
      </c>
      <c r="M3266" s="8">
        <v>0</v>
      </c>
      <c r="N3266">
        <f t="shared" si="150"/>
        <v>0</v>
      </c>
      <c r="O3266">
        <f t="shared" si="151"/>
        <v>0</v>
      </c>
      <c r="P3266">
        <f t="shared" si="152"/>
        <v>0</v>
      </c>
      <c r="U3266">
        <v>61</v>
      </c>
      <c r="V3266">
        <v>72.010000000000005</v>
      </c>
      <c r="W3266">
        <v>26</v>
      </c>
    </row>
    <row r="3267" spans="1:23" x14ac:dyDescent="0.35">
      <c r="A3267">
        <v>11861</v>
      </c>
      <c r="B3267" t="s">
        <v>12</v>
      </c>
      <c r="C3267">
        <v>61</v>
      </c>
      <c r="D3267">
        <v>0</v>
      </c>
      <c r="E3267">
        <v>0</v>
      </c>
      <c r="F3267" t="s">
        <v>13</v>
      </c>
      <c r="G3267" t="s">
        <v>18</v>
      </c>
      <c r="H3267" t="s">
        <v>19</v>
      </c>
      <c r="I3267">
        <v>81.96</v>
      </c>
      <c r="J3267">
        <v>29.9</v>
      </c>
      <c r="K3267">
        <v>29.9</v>
      </c>
      <c r="L3267" t="s">
        <v>21</v>
      </c>
      <c r="M3267" s="8">
        <v>0</v>
      </c>
      <c r="N3267">
        <f t="shared" ref="N3267:N3330" si="153">IF(OR(J3267&gt;47.5,J3267&lt;9.1),1,0)</f>
        <v>0</v>
      </c>
      <c r="O3267">
        <f t="shared" ref="O3267:O3330" si="154">IF(OR(C3267&lt;-29,C3267&gt;115),1,0)</f>
        <v>0</v>
      </c>
      <c r="P3267">
        <f t="shared" ref="P3267:P3330" si="155">IF(OR(I3267&lt;21.98,I3267&gt;169.36),1,0)</f>
        <v>0</v>
      </c>
      <c r="U3267">
        <v>61</v>
      </c>
      <c r="V3267">
        <v>81.96</v>
      </c>
      <c r="W3267">
        <v>29.9</v>
      </c>
    </row>
    <row r="3268" spans="1:23" x14ac:dyDescent="0.35">
      <c r="A3268">
        <v>25613</v>
      </c>
      <c r="B3268" t="s">
        <v>17</v>
      </c>
      <c r="C3268">
        <v>27</v>
      </c>
      <c r="D3268">
        <v>0</v>
      </c>
      <c r="E3268">
        <v>0</v>
      </c>
      <c r="F3268" t="s">
        <v>13</v>
      </c>
      <c r="G3268" t="s">
        <v>14</v>
      </c>
      <c r="H3268" t="s">
        <v>15</v>
      </c>
      <c r="I3268">
        <v>70.56</v>
      </c>
      <c r="J3268">
        <v>28.6</v>
      </c>
      <c r="K3268">
        <v>28.6</v>
      </c>
      <c r="L3268" t="s">
        <v>22</v>
      </c>
      <c r="M3268" s="8">
        <v>0</v>
      </c>
      <c r="N3268">
        <f t="shared" si="153"/>
        <v>0</v>
      </c>
      <c r="O3268">
        <f t="shared" si="154"/>
        <v>0</v>
      </c>
      <c r="P3268">
        <f t="shared" si="155"/>
        <v>0</v>
      </c>
      <c r="U3268">
        <v>27</v>
      </c>
      <c r="V3268">
        <v>70.56</v>
      </c>
      <c r="W3268">
        <v>28.6</v>
      </c>
    </row>
    <row r="3269" spans="1:23" x14ac:dyDescent="0.35">
      <c r="A3269">
        <v>71496</v>
      </c>
      <c r="B3269" t="s">
        <v>17</v>
      </c>
      <c r="C3269">
        <v>55</v>
      </c>
      <c r="D3269">
        <v>0</v>
      </c>
      <c r="E3269">
        <v>0</v>
      </c>
      <c r="F3269" t="s">
        <v>13</v>
      </c>
      <c r="G3269" t="s">
        <v>14</v>
      </c>
      <c r="H3269" t="s">
        <v>15</v>
      </c>
      <c r="I3269">
        <v>71.02</v>
      </c>
      <c r="J3269">
        <v>21.2</v>
      </c>
      <c r="K3269">
        <v>21.2</v>
      </c>
      <c r="L3269" t="s">
        <v>21</v>
      </c>
      <c r="M3269" s="8">
        <v>0</v>
      </c>
      <c r="N3269">
        <f t="shared" si="153"/>
        <v>0</v>
      </c>
      <c r="O3269">
        <f t="shared" si="154"/>
        <v>0</v>
      </c>
      <c r="P3269">
        <f t="shared" si="155"/>
        <v>0</v>
      </c>
      <c r="U3269">
        <v>55</v>
      </c>
      <c r="V3269">
        <v>71.02</v>
      </c>
      <c r="W3269">
        <v>21.2</v>
      </c>
    </row>
    <row r="3270" spans="1:23" x14ac:dyDescent="0.35">
      <c r="A3270">
        <v>24074</v>
      </c>
      <c r="B3270" t="s">
        <v>17</v>
      </c>
      <c r="C3270">
        <v>2</v>
      </c>
      <c r="D3270">
        <v>0</v>
      </c>
      <c r="E3270">
        <v>0</v>
      </c>
      <c r="F3270" t="s">
        <v>23</v>
      </c>
      <c r="G3270" t="s">
        <v>26</v>
      </c>
      <c r="H3270" t="s">
        <v>19</v>
      </c>
      <c r="I3270">
        <v>99.75</v>
      </c>
      <c r="J3270">
        <v>16</v>
      </c>
      <c r="K3270">
        <v>16</v>
      </c>
      <c r="L3270" t="s">
        <v>24</v>
      </c>
      <c r="M3270" s="8">
        <v>0</v>
      </c>
      <c r="N3270">
        <f t="shared" si="153"/>
        <v>0</v>
      </c>
      <c r="O3270">
        <f t="shared" si="154"/>
        <v>0</v>
      </c>
      <c r="P3270">
        <f t="shared" si="155"/>
        <v>0</v>
      </c>
      <c r="U3270">
        <v>2</v>
      </c>
      <c r="V3270">
        <v>99.75</v>
      </c>
      <c r="W3270">
        <v>16</v>
      </c>
    </row>
    <row r="3271" spans="1:23" x14ac:dyDescent="0.35">
      <c r="A3271">
        <v>44937</v>
      </c>
      <c r="B3271" t="s">
        <v>17</v>
      </c>
      <c r="C3271">
        <v>51</v>
      </c>
      <c r="D3271">
        <v>0</v>
      </c>
      <c r="E3271">
        <v>0</v>
      </c>
      <c r="F3271" t="s">
        <v>13</v>
      </c>
      <c r="G3271" t="s">
        <v>25</v>
      </c>
      <c r="H3271" t="s">
        <v>15</v>
      </c>
      <c r="I3271">
        <v>127.2</v>
      </c>
      <c r="J3271">
        <v>22.7</v>
      </c>
      <c r="K3271">
        <v>22.7</v>
      </c>
      <c r="L3271" t="s">
        <v>21</v>
      </c>
      <c r="M3271" s="8">
        <v>0</v>
      </c>
      <c r="N3271">
        <f t="shared" si="153"/>
        <v>0</v>
      </c>
      <c r="O3271">
        <f t="shared" si="154"/>
        <v>0</v>
      </c>
      <c r="P3271">
        <f t="shared" si="155"/>
        <v>0</v>
      </c>
      <c r="U3271">
        <v>51</v>
      </c>
      <c r="V3271">
        <v>127.2</v>
      </c>
      <c r="W3271">
        <v>22.7</v>
      </c>
    </row>
    <row r="3272" spans="1:23" x14ac:dyDescent="0.35">
      <c r="A3272">
        <v>72082</v>
      </c>
      <c r="B3272" t="s">
        <v>17</v>
      </c>
      <c r="C3272">
        <v>45</v>
      </c>
      <c r="D3272">
        <v>0</v>
      </c>
      <c r="E3272">
        <v>0</v>
      </c>
      <c r="F3272" t="s">
        <v>13</v>
      </c>
      <c r="G3272" t="s">
        <v>18</v>
      </c>
      <c r="H3272" t="s">
        <v>19</v>
      </c>
      <c r="I3272">
        <v>69.760000000000005</v>
      </c>
      <c r="J3272">
        <v>25.3</v>
      </c>
      <c r="K3272">
        <v>25.3</v>
      </c>
      <c r="L3272" t="s">
        <v>22</v>
      </c>
      <c r="M3272" s="8">
        <v>0</v>
      </c>
      <c r="N3272">
        <f t="shared" si="153"/>
        <v>0</v>
      </c>
      <c r="O3272">
        <f t="shared" si="154"/>
        <v>0</v>
      </c>
      <c r="P3272">
        <f t="shared" si="155"/>
        <v>0</v>
      </c>
      <c r="U3272">
        <v>45</v>
      </c>
      <c r="V3272">
        <v>69.760000000000005</v>
      </c>
      <c r="W3272">
        <v>25.3</v>
      </c>
    </row>
    <row r="3273" spans="1:23" x14ac:dyDescent="0.35">
      <c r="A3273">
        <v>53271</v>
      </c>
      <c r="B3273" t="s">
        <v>12</v>
      </c>
      <c r="C3273">
        <v>36</v>
      </c>
      <c r="D3273">
        <v>0</v>
      </c>
      <c r="E3273">
        <v>0</v>
      </c>
      <c r="F3273" t="s">
        <v>13</v>
      </c>
      <c r="G3273" t="s">
        <v>14</v>
      </c>
      <c r="H3273" t="s">
        <v>19</v>
      </c>
      <c r="I3273">
        <v>74.63</v>
      </c>
      <c r="J3273">
        <v>31.6</v>
      </c>
      <c r="K3273">
        <v>31.6</v>
      </c>
      <c r="L3273" t="s">
        <v>16</v>
      </c>
      <c r="M3273" s="8">
        <v>0</v>
      </c>
      <c r="N3273">
        <f t="shared" si="153"/>
        <v>0</v>
      </c>
      <c r="O3273">
        <f t="shared" si="154"/>
        <v>0</v>
      </c>
      <c r="P3273">
        <f t="shared" si="155"/>
        <v>0</v>
      </c>
      <c r="U3273">
        <v>36</v>
      </c>
      <c r="V3273">
        <v>74.63</v>
      </c>
      <c r="W3273">
        <v>31.6</v>
      </c>
    </row>
    <row r="3274" spans="1:23" x14ac:dyDescent="0.35">
      <c r="A3274">
        <v>34077</v>
      </c>
      <c r="B3274" t="s">
        <v>12</v>
      </c>
      <c r="C3274">
        <v>46</v>
      </c>
      <c r="D3274">
        <v>0</v>
      </c>
      <c r="E3274">
        <v>0</v>
      </c>
      <c r="F3274" t="s">
        <v>13</v>
      </c>
      <c r="G3274" t="s">
        <v>25</v>
      </c>
      <c r="H3274" t="s">
        <v>19</v>
      </c>
      <c r="I3274">
        <v>102.27</v>
      </c>
      <c r="J3274">
        <v>38.9</v>
      </c>
      <c r="K3274">
        <v>38.9</v>
      </c>
      <c r="L3274" t="s">
        <v>16</v>
      </c>
      <c r="M3274" s="8">
        <v>0</v>
      </c>
      <c r="N3274">
        <f t="shared" si="153"/>
        <v>0</v>
      </c>
      <c r="O3274">
        <f t="shared" si="154"/>
        <v>0</v>
      </c>
      <c r="P3274">
        <f t="shared" si="155"/>
        <v>0</v>
      </c>
      <c r="U3274">
        <v>46</v>
      </c>
      <c r="V3274">
        <v>102.27</v>
      </c>
      <c r="W3274">
        <v>38.9</v>
      </c>
    </row>
    <row r="3275" spans="1:23" x14ac:dyDescent="0.35">
      <c r="A3275">
        <v>42330</v>
      </c>
      <c r="B3275" t="s">
        <v>17</v>
      </c>
      <c r="C3275">
        <v>48</v>
      </c>
      <c r="D3275">
        <v>0</v>
      </c>
      <c r="E3275">
        <v>0</v>
      </c>
      <c r="F3275" t="s">
        <v>13</v>
      </c>
      <c r="G3275" t="s">
        <v>14</v>
      </c>
      <c r="H3275" t="s">
        <v>19</v>
      </c>
      <c r="I3275">
        <v>73.56</v>
      </c>
      <c r="J3275">
        <v>27.1</v>
      </c>
      <c r="K3275">
        <v>27.1</v>
      </c>
      <c r="L3275" t="s">
        <v>22</v>
      </c>
      <c r="M3275" s="8">
        <v>0</v>
      </c>
      <c r="N3275">
        <f t="shared" si="153"/>
        <v>0</v>
      </c>
      <c r="O3275">
        <f t="shared" si="154"/>
        <v>0</v>
      </c>
      <c r="P3275">
        <f t="shared" si="155"/>
        <v>0</v>
      </c>
      <c r="U3275">
        <v>48</v>
      </c>
      <c r="V3275">
        <v>73.56</v>
      </c>
      <c r="W3275">
        <v>27.1</v>
      </c>
    </row>
    <row r="3276" spans="1:23" x14ac:dyDescent="0.35">
      <c r="A3276">
        <v>69487</v>
      </c>
      <c r="B3276" t="s">
        <v>17</v>
      </c>
      <c r="C3276">
        <v>79</v>
      </c>
      <c r="D3276">
        <v>0</v>
      </c>
      <c r="E3276">
        <v>0</v>
      </c>
      <c r="F3276" t="s">
        <v>13</v>
      </c>
      <c r="G3276" t="s">
        <v>18</v>
      </c>
      <c r="H3276" t="s">
        <v>15</v>
      </c>
      <c r="I3276">
        <v>57.77</v>
      </c>
      <c r="J3276">
        <v>24.1</v>
      </c>
      <c r="K3276">
        <v>24.1</v>
      </c>
      <c r="L3276" t="s">
        <v>16</v>
      </c>
      <c r="M3276" s="8">
        <v>0</v>
      </c>
      <c r="N3276">
        <f t="shared" si="153"/>
        <v>0</v>
      </c>
      <c r="O3276">
        <f t="shared" si="154"/>
        <v>0</v>
      </c>
      <c r="P3276">
        <f t="shared" si="155"/>
        <v>0</v>
      </c>
      <c r="U3276">
        <v>79</v>
      </c>
      <c r="V3276">
        <v>57.77</v>
      </c>
      <c r="W3276">
        <v>24.1</v>
      </c>
    </row>
    <row r="3277" spans="1:23" x14ac:dyDescent="0.35">
      <c r="A3277">
        <v>70973</v>
      </c>
      <c r="B3277" t="s">
        <v>17</v>
      </c>
      <c r="C3277">
        <v>50</v>
      </c>
      <c r="D3277">
        <v>0</v>
      </c>
      <c r="E3277">
        <v>0</v>
      </c>
      <c r="F3277" t="s">
        <v>13</v>
      </c>
      <c r="G3277" t="s">
        <v>25</v>
      </c>
      <c r="H3277" t="s">
        <v>15</v>
      </c>
      <c r="I3277">
        <v>151.25</v>
      </c>
      <c r="J3277">
        <v>31.5</v>
      </c>
      <c r="K3277">
        <v>31.5</v>
      </c>
      <c r="L3277" t="s">
        <v>21</v>
      </c>
      <c r="M3277" s="8">
        <v>0</v>
      </c>
      <c r="N3277">
        <f t="shared" si="153"/>
        <v>0</v>
      </c>
      <c r="O3277">
        <f t="shared" si="154"/>
        <v>0</v>
      </c>
      <c r="P3277">
        <f t="shared" si="155"/>
        <v>0</v>
      </c>
      <c r="U3277">
        <v>50</v>
      </c>
      <c r="V3277">
        <v>151.25</v>
      </c>
      <c r="W3277">
        <v>31.5</v>
      </c>
    </row>
    <row r="3278" spans="1:23" x14ac:dyDescent="0.35">
      <c r="A3278">
        <v>44986</v>
      </c>
      <c r="B3278" t="s">
        <v>17</v>
      </c>
      <c r="C3278">
        <v>79</v>
      </c>
      <c r="D3278">
        <v>0</v>
      </c>
      <c r="E3278">
        <v>0</v>
      </c>
      <c r="F3278" t="s">
        <v>13</v>
      </c>
      <c r="G3278" t="s">
        <v>18</v>
      </c>
      <c r="H3278" t="s">
        <v>15</v>
      </c>
      <c r="I3278">
        <v>78.319999999999993</v>
      </c>
      <c r="J3278">
        <v>32</v>
      </c>
      <c r="K3278">
        <v>32</v>
      </c>
      <c r="L3278" t="s">
        <v>24</v>
      </c>
      <c r="M3278" s="8">
        <v>0</v>
      </c>
      <c r="N3278">
        <f t="shared" si="153"/>
        <v>0</v>
      </c>
      <c r="O3278">
        <f t="shared" si="154"/>
        <v>0</v>
      </c>
      <c r="P3278">
        <f t="shared" si="155"/>
        <v>0</v>
      </c>
      <c r="U3278">
        <v>79</v>
      </c>
      <c r="V3278">
        <v>78.319999999999993</v>
      </c>
      <c r="W3278">
        <v>32</v>
      </c>
    </row>
    <row r="3279" spans="1:23" x14ac:dyDescent="0.35">
      <c r="A3279">
        <v>2633</v>
      </c>
      <c r="B3279" t="s">
        <v>12</v>
      </c>
      <c r="C3279">
        <v>32</v>
      </c>
      <c r="D3279">
        <v>0</v>
      </c>
      <c r="E3279">
        <v>0</v>
      </c>
      <c r="F3279" t="s">
        <v>13</v>
      </c>
      <c r="G3279" t="s">
        <v>14</v>
      </c>
      <c r="H3279" t="s">
        <v>19</v>
      </c>
      <c r="I3279">
        <v>71.5</v>
      </c>
      <c r="J3279">
        <v>31.8</v>
      </c>
      <c r="K3279">
        <v>31.8</v>
      </c>
      <c r="L3279" t="s">
        <v>21</v>
      </c>
      <c r="M3279" s="8">
        <v>0</v>
      </c>
      <c r="N3279">
        <f t="shared" si="153"/>
        <v>0</v>
      </c>
      <c r="O3279">
        <f t="shared" si="154"/>
        <v>0</v>
      </c>
      <c r="P3279">
        <f t="shared" si="155"/>
        <v>0</v>
      </c>
      <c r="U3279">
        <v>32</v>
      </c>
      <c r="V3279">
        <v>71.5</v>
      </c>
      <c r="W3279">
        <v>31.8</v>
      </c>
    </row>
    <row r="3280" spans="1:23" x14ac:dyDescent="0.35">
      <c r="A3280">
        <v>21834</v>
      </c>
      <c r="B3280" t="s">
        <v>17</v>
      </c>
      <c r="C3280">
        <v>36</v>
      </c>
      <c r="D3280">
        <v>0</v>
      </c>
      <c r="E3280">
        <v>0</v>
      </c>
      <c r="F3280" t="s">
        <v>13</v>
      </c>
      <c r="G3280" t="s">
        <v>14</v>
      </c>
      <c r="H3280" t="s">
        <v>15</v>
      </c>
      <c r="I3280">
        <v>84.7</v>
      </c>
      <c r="J3280">
        <v>34</v>
      </c>
      <c r="K3280">
        <v>34</v>
      </c>
      <c r="L3280" t="s">
        <v>21</v>
      </c>
      <c r="M3280" s="8">
        <v>0</v>
      </c>
      <c r="N3280">
        <f t="shared" si="153"/>
        <v>0</v>
      </c>
      <c r="O3280">
        <f t="shared" si="154"/>
        <v>0</v>
      </c>
      <c r="P3280">
        <f t="shared" si="155"/>
        <v>0</v>
      </c>
      <c r="U3280">
        <v>36</v>
      </c>
      <c r="V3280">
        <v>84.7</v>
      </c>
      <c r="W3280">
        <v>34</v>
      </c>
    </row>
    <row r="3281" spans="1:23" x14ac:dyDescent="0.35">
      <c r="A3281">
        <v>49196</v>
      </c>
      <c r="B3281" t="s">
        <v>17</v>
      </c>
      <c r="C3281">
        <v>27</v>
      </c>
      <c r="D3281">
        <v>0</v>
      </c>
      <c r="E3281">
        <v>0</v>
      </c>
      <c r="F3281" t="s">
        <v>13</v>
      </c>
      <c r="G3281" t="s">
        <v>14</v>
      </c>
      <c r="H3281" t="s">
        <v>15</v>
      </c>
      <c r="I3281">
        <v>127.28</v>
      </c>
      <c r="J3281">
        <v>23.4</v>
      </c>
      <c r="K3281">
        <v>23.4</v>
      </c>
      <c r="L3281" t="s">
        <v>24</v>
      </c>
      <c r="M3281" s="8">
        <v>0</v>
      </c>
      <c r="N3281">
        <f t="shared" si="153"/>
        <v>0</v>
      </c>
      <c r="O3281">
        <f t="shared" si="154"/>
        <v>0</v>
      </c>
      <c r="P3281">
        <f t="shared" si="155"/>
        <v>0</v>
      </c>
      <c r="U3281">
        <v>27</v>
      </c>
      <c r="V3281">
        <v>127.28</v>
      </c>
      <c r="W3281">
        <v>23.4</v>
      </c>
    </row>
    <row r="3282" spans="1:23" x14ac:dyDescent="0.35">
      <c r="A3282">
        <v>22939</v>
      </c>
      <c r="B3282" t="s">
        <v>17</v>
      </c>
      <c r="C3282">
        <v>22</v>
      </c>
      <c r="D3282">
        <v>0</v>
      </c>
      <c r="E3282">
        <v>0</v>
      </c>
      <c r="F3282" t="s">
        <v>23</v>
      </c>
      <c r="G3282" t="s">
        <v>14</v>
      </c>
      <c r="H3282" t="s">
        <v>19</v>
      </c>
      <c r="I3282">
        <v>80.72</v>
      </c>
      <c r="J3282">
        <v>29.3</v>
      </c>
      <c r="K3282">
        <v>29.3</v>
      </c>
      <c r="L3282" t="s">
        <v>24</v>
      </c>
      <c r="M3282" s="8">
        <v>0</v>
      </c>
      <c r="N3282">
        <f t="shared" si="153"/>
        <v>0</v>
      </c>
      <c r="O3282">
        <f t="shared" si="154"/>
        <v>0</v>
      </c>
      <c r="P3282">
        <f t="shared" si="155"/>
        <v>0</v>
      </c>
      <c r="U3282">
        <v>22</v>
      </c>
      <c r="V3282">
        <v>80.72</v>
      </c>
      <c r="W3282">
        <v>29.3</v>
      </c>
    </row>
    <row r="3283" spans="1:23" x14ac:dyDescent="0.35">
      <c r="A3283">
        <v>55400</v>
      </c>
      <c r="B3283" t="s">
        <v>17</v>
      </c>
      <c r="C3283">
        <v>5</v>
      </c>
      <c r="D3283">
        <v>0</v>
      </c>
      <c r="E3283">
        <v>0</v>
      </c>
      <c r="F3283" t="s">
        <v>23</v>
      </c>
      <c r="G3283" t="s">
        <v>26</v>
      </c>
      <c r="H3283" t="s">
        <v>19</v>
      </c>
      <c r="I3283">
        <v>73.92</v>
      </c>
      <c r="J3283">
        <v>17.2</v>
      </c>
      <c r="K3283">
        <v>17.2</v>
      </c>
      <c r="L3283" t="s">
        <v>24</v>
      </c>
      <c r="M3283" s="8">
        <v>0</v>
      </c>
      <c r="N3283">
        <f t="shared" si="153"/>
        <v>0</v>
      </c>
      <c r="O3283">
        <f t="shared" si="154"/>
        <v>0</v>
      </c>
      <c r="P3283">
        <f t="shared" si="155"/>
        <v>0</v>
      </c>
      <c r="U3283">
        <v>5</v>
      </c>
      <c r="V3283">
        <v>73.92</v>
      </c>
      <c r="W3283">
        <v>17.2</v>
      </c>
    </row>
    <row r="3284" spans="1:23" x14ac:dyDescent="0.35">
      <c r="A3284">
        <v>30870</v>
      </c>
      <c r="B3284" t="s">
        <v>12</v>
      </c>
      <c r="C3284">
        <v>9</v>
      </c>
      <c r="D3284">
        <v>0</v>
      </c>
      <c r="E3284">
        <v>0</v>
      </c>
      <c r="F3284" t="s">
        <v>23</v>
      </c>
      <c r="G3284" t="s">
        <v>26</v>
      </c>
      <c r="H3284" t="s">
        <v>15</v>
      </c>
      <c r="I3284">
        <v>93.24</v>
      </c>
      <c r="J3284">
        <v>31.9</v>
      </c>
      <c r="K3284">
        <v>31.9</v>
      </c>
      <c r="L3284" t="s">
        <v>24</v>
      </c>
      <c r="M3284" s="8">
        <v>0</v>
      </c>
      <c r="N3284">
        <f t="shared" si="153"/>
        <v>0</v>
      </c>
      <c r="O3284">
        <f t="shared" si="154"/>
        <v>0</v>
      </c>
      <c r="P3284">
        <f t="shared" si="155"/>
        <v>0</v>
      </c>
      <c r="U3284">
        <v>9</v>
      </c>
      <c r="V3284">
        <v>93.24</v>
      </c>
      <c r="W3284">
        <v>31.9</v>
      </c>
    </row>
    <row r="3285" spans="1:23" x14ac:dyDescent="0.35">
      <c r="A3285">
        <v>247</v>
      </c>
      <c r="B3285" t="s">
        <v>12</v>
      </c>
      <c r="C3285">
        <v>31</v>
      </c>
      <c r="D3285">
        <v>0</v>
      </c>
      <c r="E3285">
        <v>0</v>
      </c>
      <c r="F3285" t="s">
        <v>23</v>
      </c>
      <c r="G3285" t="s">
        <v>14</v>
      </c>
      <c r="H3285" t="s">
        <v>15</v>
      </c>
      <c r="I3285">
        <v>72.599999999999994</v>
      </c>
      <c r="J3285">
        <v>31.6</v>
      </c>
      <c r="K3285">
        <v>31.6</v>
      </c>
      <c r="L3285" t="s">
        <v>21</v>
      </c>
      <c r="M3285" s="8">
        <v>0</v>
      </c>
      <c r="N3285">
        <f t="shared" si="153"/>
        <v>0</v>
      </c>
      <c r="O3285">
        <f t="shared" si="154"/>
        <v>0</v>
      </c>
      <c r="P3285">
        <f t="shared" si="155"/>
        <v>0</v>
      </c>
      <c r="U3285">
        <v>31</v>
      </c>
      <c r="V3285">
        <v>72.599999999999994</v>
      </c>
      <c r="W3285">
        <v>31.6</v>
      </c>
    </row>
    <row r="3286" spans="1:23" x14ac:dyDescent="0.35">
      <c r="A3286">
        <v>7979</v>
      </c>
      <c r="B3286" t="s">
        <v>17</v>
      </c>
      <c r="C3286">
        <v>26</v>
      </c>
      <c r="D3286">
        <v>0</v>
      </c>
      <c r="E3286">
        <v>0</v>
      </c>
      <c r="F3286" t="s">
        <v>23</v>
      </c>
      <c r="G3286" t="s">
        <v>14</v>
      </c>
      <c r="H3286" t="s">
        <v>19</v>
      </c>
      <c r="I3286">
        <v>69.77</v>
      </c>
      <c r="J3286">
        <v>23.2</v>
      </c>
      <c r="K3286">
        <v>23.2</v>
      </c>
      <c r="L3286" t="s">
        <v>21</v>
      </c>
      <c r="M3286" s="8">
        <v>0</v>
      </c>
      <c r="N3286">
        <f t="shared" si="153"/>
        <v>0</v>
      </c>
      <c r="O3286">
        <f t="shared" si="154"/>
        <v>0</v>
      </c>
      <c r="P3286">
        <f t="shared" si="155"/>
        <v>0</v>
      </c>
      <c r="U3286">
        <v>26</v>
      </c>
      <c r="V3286">
        <v>69.77</v>
      </c>
      <c r="W3286">
        <v>23.2</v>
      </c>
    </row>
    <row r="3287" spans="1:23" x14ac:dyDescent="0.35">
      <c r="A3287">
        <v>56189</v>
      </c>
      <c r="B3287" t="s">
        <v>12</v>
      </c>
      <c r="C3287">
        <v>43</v>
      </c>
      <c r="D3287">
        <v>0</v>
      </c>
      <c r="E3287">
        <v>0</v>
      </c>
      <c r="F3287" t="s">
        <v>23</v>
      </c>
      <c r="G3287" t="s">
        <v>25</v>
      </c>
      <c r="H3287" t="s">
        <v>15</v>
      </c>
      <c r="I3287">
        <v>84.43</v>
      </c>
      <c r="J3287">
        <v>30</v>
      </c>
      <c r="K3287">
        <v>30</v>
      </c>
      <c r="L3287" t="s">
        <v>22</v>
      </c>
      <c r="M3287" s="8">
        <v>0</v>
      </c>
      <c r="N3287">
        <f t="shared" si="153"/>
        <v>0</v>
      </c>
      <c r="O3287">
        <f t="shared" si="154"/>
        <v>0</v>
      </c>
      <c r="P3287">
        <f t="shared" si="155"/>
        <v>0</v>
      </c>
      <c r="U3287">
        <v>43</v>
      </c>
      <c r="V3287">
        <v>84.43</v>
      </c>
      <c r="W3287">
        <v>30</v>
      </c>
    </row>
    <row r="3288" spans="1:23" x14ac:dyDescent="0.35">
      <c r="A3288">
        <v>3984</v>
      </c>
      <c r="B3288" t="s">
        <v>17</v>
      </c>
      <c r="C3288">
        <v>33</v>
      </c>
      <c r="D3288">
        <v>0</v>
      </c>
      <c r="E3288">
        <v>0</v>
      </c>
      <c r="F3288" t="s">
        <v>13</v>
      </c>
      <c r="G3288" t="s">
        <v>14</v>
      </c>
      <c r="H3288" t="s">
        <v>19</v>
      </c>
      <c r="I3288">
        <v>84.13</v>
      </c>
      <c r="J3288">
        <v>26.3</v>
      </c>
      <c r="K3288">
        <v>26.3</v>
      </c>
      <c r="L3288" t="s">
        <v>21</v>
      </c>
      <c r="M3288" s="8">
        <v>0</v>
      </c>
      <c r="N3288">
        <f t="shared" si="153"/>
        <v>0</v>
      </c>
      <c r="O3288">
        <f t="shared" si="154"/>
        <v>0</v>
      </c>
      <c r="P3288">
        <f t="shared" si="155"/>
        <v>0</v>
      </c>
      <c r="U3288">
        <v>33</v>
      </c>
      <c r="V3288">
        <v>84.13</v>
      </c>
      <c r="W3288">
        <v>26.3</v>
      </c>
    </row>
    <row r="3289" spans="1:23" x14ac:dyDescent="0.35">
      <c r="A3289">
        <v>49753</v>
      </c>
      <c r="B3289" t="s">
        <v>12</v>
      </c>
      <c r="C3289">
        <v>34</v>
      </c>
      <c r="D3289">
        <v>0</v>
      </c>
      <c r="E3289">
        <v>0</v>
      </c>
      <c r="F3289" t="s">
        <v>23</v>
      </c>
      <c r="G3289" t="s">
        <v>18</v>
      </c>
      <c r="H3289" t="s">
        <v>19</v>
      </c>
      <c r="I3289">
        <v>81.540000000000006</v>
      </c>
      <c r="J3289">
        <v>31.8</v>
      </c>
      <c r="K3289">
        <v>31.8</v>
      </c>
      <c r="L3289" t="s">
        <v>16</v>
      </c>
      <c r="M3289" s="8">
        <v>0</v>
      </c>
      <c r="N3289">
        <f t="shared" si="153"/>
        <v>0</v>
      </c>
      <c r="O3289">
        <f t="shared" si="154"/>
        <v>0</v>
      </c>
      <c r="P3289">
        <f t="shared" si="155"/>
        <v>0</v>
      </c>
      <c r="U3289">
        <v>34</v>
      </c>
      <c r="V3289">
        <v>81.540000000000006</v>
      </c>
      <c r="W3289">
        <v>31.8</v>
      </c>
    </row>
    <row r="3290" spans="1:23" x14ac:dyDescent="0.35">
      <c r="A3290">
        <v>71719</v>
      </c>
      <c r="B3290" t="s">
        <v>12</v>
      </c>
      <c r="C3290">
        <v>66</v>
      </c>
      <c r="D3290">
        <v>0</v>
      </c>
      <c r="E3290">
        <v>0</v>
      </c>
      <c r="F3290" t="s">
        <v>13</v>
      </c>
      <c r="G3290" t="s">
        <v>25</v>
      </c>
      <c r="H3290" t="s">
        <v>19</v>
      </c>
      <c r="I3290">
        <v>57.17</v>
      </c>
      <c r="J3290">
        <v>25.5</v>
      </c>
      <c r="K3290">
        <v>25.5</v>
      </c>
      <c r="L3290" t="s">
        <v>16</v>
      </c>
      <c r="M3290" s="8">
        <v>0</v>
      </c>
      <c r="N3290">
        <f t="shared" si="153"/>
        <v>0</v>
      </c>
      <c r="O3290">
        <f t="shared" si="154"/>
        <v>0</v>
      </c>
      <c r="P3290">
        <f t="shared" si="155"/>
        <v>0</v>
      </c>
      <c r="U3290">
        <v>66</v>
      </c>
      <c r="V3290">
        <v>57.17</v>
      </c>
      <c r="W3290">
        <v>25.5</v>
      </c>
    </row>
    <row r="3291" spans="1:23" x14ac:dyDescent="0.35">
      <c r="A3291">
        <v>11313</v>
      </c>
      <c r="B3291" t="s">
        <v>17</v>
      </c>
      <c r="C3291">
        <v>44</v>
      </c>
      <c r="D3291">
        <v>0</v>
      </c>
      <c r="E3291">
        <v>0</v>
      </c>
      <c r="F3291" t="s">
        <v>13</v>
      </c>
      <c r="G3291" t="s">
        <v>14</v>
      </c>
      <c r="H3291" t="s">
        <v>19</v>
      </c>
      <c r="I3291">
        <v>86.15</v>
      </c>
      <c r="J3291">
        <v>21.3</v>
      </c>
      <c r="K3291">
        <v>21.3</v>
      </c>
      <c r="L3291" t="s">
        <v>21</v>
      </c>
      <c r="M3291" s="8">
        <v>0</v>
      </c>
      <c r="N3291">
        <f t="shared" si="153"/>
        <v>0</v>
      </c>
      <c r="O3291">
        <f t="shared" si="154"/>
        <v>0</v>
      </c>
      <c r="P3291">
        <f t="shared" si="155"/>
        <v>0</v>
      </c>
      <c r="U3291">
        <v>44</v>
      </c>
      <c r="V3291">
        <v>86.15</v>
      </c>
      <c r="W3291">
        <v>21.3</v>
      </c>
    </row>
    <row r="3292" spans="1:23" x14ac:dyDescent="0.35">
      <c r="A3292">
        <v>38070</v>
      </c>
      <c r="B3292" t="s">
        <v>17</v>
      </c>
      <c r="C3292">
        <v>56</v>
      </c>
      <c r="D3292">
        <v>0</v>
      </c>
      <c r="E3292">
        <v>0</v>
      </c>
      <c r="F3292" t="s">
        <v>13</v>
      </c>
      <c r="G3292" t="s">
        <v>14</v>
      </c>
      <c r="H3292" t="s">
        <v>19</v>
      </c>
      <c r="I3292">
        <v>163.02000000000001</v>
      </c>
      <c r="J3292">
        <v>29.6</v>
      </c>
      <c r="K3292">
        <v>29.6</v>
      </c>
      <c r="L3292" t="s">
        <v>21</v>
      </c>
      <c r="M3292" s="8">
        <v>0</v>
      </c>
      <c r="N3292">
        <f t="shared" si="153"/>
        <v>0</v>
      </c>
      <c r="O3292">
        <f t="shared" si="154"/>
        <v>0</v>
      </c>
      <c r="P3292">
        <f t="shared" si="155"/>
        <v>0</v>
      </c>
      <c r="U3292">
        <v>56</v>
      </c>
      <c r="V3292">
        <v>163.02000000000001</v>
      </c>
      <c r="W3292">
        <v>29.6</v>
      </c>
    </row>
    <row r="3293" spans="1:23" x14ac:dyDescent="0.35">
      <c r="A3293">
        <v>50455</v>
      </c>
      <c r="B3293" t="s">
        <v>17</v>
      </c>
      <c r="C3293">
        <v>67</v>
      </c>
      <c r="D3293">
        <v>0</v>
      </c>
      <c r="E3293">
        <v>0</v>
      </c>
      <c r="F3293" t="s">
        <v>13</v>
      </c>
      <c r="G3293" t="s">
        <v>18</v>
      </c>
      <c r="H3293" t="s">
        <v>15</v>
      </c>
      <c r="I3293">
        <v>110.41</v>
      </c>
      <c r="J3293">
        <v>28.7</v>
      </c>
      <c r="K3293">
        <v>28.7</v>
      </c>
      <c r="L3293" t="s">
        <v>21</v>
      </c>
      <c r="M3293" s="8">
        <v>0</v>
      </c>
      <c r="N3293">
        <f t="shared" si="153"/>
        <v>0</v>
      </c>
      <c r="O3293">
        <f t="shared" si="154"/>
        <v>0</v>
      </c>
      <c r="P3293">
        <f t="shared" si="155"/>
        <v>0</v>
      </c>
      <c r="U3293">
        <v>67</v>
      </c>
      <c r="V3293">
        <v>110.41</v>
      </c>
      <c r="W3293">
        <v>28.7</v>
      </c>
    </row>
    <row r="3294" spans="1:23" x14ac:dyDescent="0.35">
      <c r="A3294">
        <v>31766</v>
      </c>
      <c r="B3294" t="s">
        <v>12</v>
      </c>
      <c r="C3294">
        <v>18</v>
      </c>
      <c r="D3294">
        <v>0</v>
      </c>
      <c r="E3294">
        <v>0</v>
      </c>
      <c r="F3294" t="s">
        <v>23</v>
      </c>
      <c r="G3294" t="s">
        <v>14</v>
      </c>
      <c r="H3294" t="s">
        <v>19</v>
      </c>
      <c r="I3294">
        <v>102.58</v>
      </c>
      <c r="J3294">
        <v>30.8</v>
      </c>
      <c r="K3294">
        <v>30.8</v>
      </c>
      <c r="L3294" t="s">
        <v>21</v>
      </c>
      <c r="M3294" s="8">
        <v>0</v>
      </c>
      <c r="N3294">
        <f t="shared" si="153"/>
        <v>0</v>
      </c>
      <c r="O3294">
        <f t="shared" si="154"/>
        <v>0</v>
      </c>
      <c r="P3294">
        <f t="shared" si="155"/>
        <v>0</v>
      </c>
      <c r="U3294">
        <v>18</v>
      </c>
      <c r="V3294">
        <v>102.58</v>
      </c>
      <c r="W3294">
        <v>30.8</v>
      </c>
    </row>
    <row r="3295" spans="1:23" x14ac:dyDescent="0.35">
      <c r="A3295">
        <v>24245</v>
      </c>
      <c r="B3295" t="s">
        <v>12</v>
      </c>
      <c r="C3295">
        <v>55</v>
      </c>
      <c r="D3295">
        <v>0</v>
      </c>
      <c r="E3295">
        <v>0</v>
      </c>
      <c r="F3295" t="s">
        <v>13</v>
      </c>
      <c r="G3295" t="s">
        <v>14</v>
      </c>
      <c r="H3295" t="s">
        <v>15</v>
      </c>
      <c r="I3295">
        <v>90.97</v>
      </c>
      <c r="J3295">
        <v>32.1</v>
      </c>
      <c r="K3295">
        <v>32.1</v>
      </c>
      <c r="L3295" t="s">
        <v>24</v>
      </c>
      <c r="M3295" s="8">
        <v>0</v>
      </c>
      <c r="N3295">
        <f t="shared" si="153"/>
        <v>0</v>
      </c>
      <c r="O3295">
        <f t="shared" si="154"/>
        <v>0</v>
      </c>
      <c r="P3295">
        <f t="shared" si="155"/>
        <v>0</v>
      </c>
      <c r="U3295">
        <v>55</v>
      </c>
      <c r="V3295">
        <v>90.97</v>
      </c>
      <c r="W3295">
        <v>32.1</v>
      </c>
    </row>
    <row r="3296" spans="1:23" x14ac:dyDescent="0.35">
      <c r="A3296">
        <v>50726</v>
      </c>
      <c r="B3296" t="s">
        <v>12</v>
      </c>
      <c r="C3296">
        <v>61</v>
      </c>
      <c r="D3296">
        <v>0</v>
      </c>
      <c r="E3296">
        <v>0</v>
      </c>
      <c r="F3296" t="s">
        <v>13</v>
      </c>
      <c r="G3296" t="s">
        <v>14</v>
      </c>
      <c r="H3296" t="s">
        <v>19</v>
      </c>
      <c r="I3296">
        <v>140.96</v>
      </c>
      <c r="J3296">
        <v>34</v>
      </c>
      <c r="K3296">
        <v>34</v>
      </c>
      <c r="L3296" t="s">
        <v>22</v>
      </c>
      <c r="M3296" s="8">
        <v>0</v>
      </c>
      <c r="N3296">
        <f t="shared" si="153"/>
        <v>0</v>
      </c>
      <c r="O3296">
        <f t="shared" si="154"/>
        <v>0</v>
      </c>
      <c r="P3296">
        <f t="shared" si="155"/>
        <v>0</v>
      </c>
      <c r="U3296">
        <v>61</v>
      </c>
      <c r="V3296">
        <v>140.96</v>
      </c>
      <c r="W3296">
        <v>34</v>
      </c>
    </row>
    <row r="3297" spans="1:23" x14ac:dyDescent="0.35">
      <c r="A3297">
        <v>29955</v>
      </c>
      <c r="B3297" t="s">
        <v>12</v>
      </c>
      <c r="C3297">
        <v>0.08</v>
      </c>
      <c r="D3297">
        <v>0</v>
      </c>
      <c r="E3297">
        <v>0</v>
      </c>
      <c r="F3297" t="s">
        <v>23</v>
      </c>
      <c r="G3297" t="s">
        <v>26</v>
      </c>
      <c r="H3297" t="s">
        <v>19</v>
      </c>
      <c r="I3297">
        <v>70.33</v>
      </c>
      <c r="J3297">
        <v>16.899999999999999</v>
      </c>
      <c r="K3297">
        <v>16.899999999999999</v>
      </c>
      <c r="L3297" t="s">
        <v>24</v>
      </c>
      <c r="M3297" s="8">
        <v>0</v>
      </c>
      <c r="N3297">
        <f t="shared" si="153"/>
        <v>0</v>
      </c>
      <c r="O3297">
        <f t="shared" si="154"/>
        <v>0</v>
      </c>
      <c r="P3297">
        <f t="shared" si="155"/>
        <v>0</v>
      </c>
      <c r="U3297">
        <v>0.08</v>
      </c>
      <c r="V3297">
        <v>70.33</v>
      </c>
      <c r="W3297">
        <v>16.899999999999999</v>
      </c>
    </row>
    <row r="3298" spans="1:23" x14ac:dyDescent="0.35">
      <c r="A3298">
        <v>64742</v>
      </c>
      <c r="B3298" t="s">
        <v>12</v>
      </c>
      <c r="C3298">
        <v>48</v>
      </c>
      <c r="D3298">
        <v>0</v>
      </c>
      <c r="E3298">
        <v>0</v>
      </c>
      <c r="F3298" t="s">
        <v>23</v>
      </c>
      <c r="G3298" t="s">
        <v>18</v>
      </c>
      <c r="H3298" t="s">
        <v>19</v>
      </c>
      <c r="I3298">
        <v>64.180000000000007</v>
      </c>
      <c r="J3298">
        <v>32.1</v>
      </c>
      <c r="K3298">
        <v>32.1</v>
      </c>
      <c r="L3298" t="s">
        <v>21</v>
      </c>
      <c r="M3298" s="8">
        <v>0</v>
      </c>
      <c r="N3298">
        <f t="shared" si="153"/>
        <v>0</v>
      </c>
      <c r="O3298">
        <f t="shared" si="154"/>
        <v>0</v>
      </c>
      <c r="P3298">
        <f t="shared" si="155"/>
        <v>0</v>
      </c>
      <c r="U3298">
        <v>48</v>
      </c>
      <c r="V3298">
        <v>64.180000000000007</v>
      </c>
      <c r="W3298">
        <v>32.1</v>
      </c>
    </row>
    <row r="3299" spans="1:23" x14ac:dyDescent="0.35">
      <c r="A3299">
        <v>48518</v>
      </c>
      <c r="B3299" t="s">
        <v>12</v>
      </c>
      <c r="C3299">
        <v>44</v>
      </c>
      <c r="D3299">
        <v>0</v>
      </c>
      <c r="E3299">
        <v>0</v>
      </c>
      <c r="F3299" t="s">
        <v>13</v>
      </c>
      <c r="G3299" t="s">
        <v>18</v>
      </c>
      <c r="H3299" t="s">
        <v>19</v>
      </c>
      <c r="I3299">
        <v>127.57</v>
      </c>
      <c r="J3299">
        <v>22.6</v>
      </c>
      <c r="K3299">
        <v>22.6</v>
      </c>
      <c r="L3299" t="s">
        <v>21</v>
      </c>
      <c r="M3299" s="8">
        <v>0</v>
      </c>
      <c r="N3299">
        <f t="shared" si="153"/>
        <v>0</v>
      </c>
      <c r="O3299">
        <f t="shared" si="154"/>
        <v>0</v>
      </c>
      <c r="P3299">
        <f t="shared" si="155"/>
        <v>0</v>
      </c>
      <c r="U3299">
        <v>44</v>
      </c>
      <c r="V3299">
        <v>127.57</v>
      </c>
      <c r="W3299">
        <v>22.6</v>
      </c>
    </row>
    <row r="3300" spans="1:23" x14ac:dyDescent="0.35">
      <c r="A3300">
        <v>42999</v>
      </c>
      <c r="B3300" t="s">
        <v>17</v>
      </c>
      <c r="C3300">
        <v>68</v>
      </c>
      <c r="D3300">
        <v>0</v>
      </c>
      <c r="E3300">
        <v>0</v>
      </c>
      <c r="F3300" t="s">
        <v>13</v>
      </c>
      <c r="G3300" t="s">
        <v>14</v>
      </c>
      <c r="H3300" t="s">
        <v>15</v>
      </c>
      <c r="I3300">
        <v>109.23</v>
      </c>
      <c r="J3300">
        <v>31.3</v>
      </c>
      <c r="K3300">
        <v>31.3</v>
      </c>
      <c r="L3300" t="s">
        <v>21</v>
      </c>
      <c r="M3300" s="8">
        <v>0</v>
      </c>
      <c r="N3300">
        <f t="shared" si="153"/>
        <v>0</v>
      </c>
      <c r="O3300">
        <f t="shared" si="154"/>
        <v>0</v>
      </c>
      <c r="P3300">
        <f t="shared" si="155"/>
        <v>0</v>
      </c>
      <c r="U3300">
        <v>68</v>
      </c>
      <c r="V3300">
        <v>109.23</v>
      </c>
      <c r="W3300">
        <v>31.3</v>
      </c>
    </row>
    <row r="3301" spans="1:23" x14ac:dyDescent="0.35">
      <c r="A3301">
        <v>71447</v>
      </c>
      <c r="B3301" t="s">
        <v>12</v>
      </c>
      <c r="C3301">
        <v>52</v>
      </c>
      <c r="D3301">
        <v>0</v>
      </c>
      <c r="E3301">
        <v>1</v>
      </c>
      <c r="F3301" t="s">
        <v>13</v>
      </c>
      <c r="G3301" t="s">
        <v>14</v>
      </c>
      <c r="H3301" t="s">
        <v>15</v>
      </c>
      <c r="I3301">
        <v>124.49</v>
      </c>
      <c r="J3301">
        <v>29</v>
      </c>
      <c r="K3301">
        <v>29</v>
      </c>
      <c r="L3301" t="s">
        <v>21</v>
      </c>
      <c r="M3301" s="8">
        <v>0</v>
      </c>
      <c r="N3301">
        <f t="shared" si="153"/>
        <v>0</v>
      </c>
      <c r="O3301">
        <f t="shared" si="154"/>
        <v>0</v>
      </c>
      <c r="P3301">
        <f t="shared" si="155"/>
        <v>0</v>
      </c>
      <c r="U3301">
        <v>52</v>
      </c>
      <c r="V3301">
        <v>124.49</v>
      </c>
      <c r="W3301">
        <v>29</v>
      </c>
    </row>
    <row r="3302" spans="1:23" x14ac:dyDescent="0.35">
      <c r="A3302">
        <v>61437</v>
      </c>
      <c r="B3302" t="s">
        <v>12</v>
      </c>
      <c r="C3302">
        <v>15</v>
      </c>
      <c r="D3302">
        <v>0</v>
      </c>
      <c r="E3302">
        <v>0</v>
      </c>
      <c r="F3302" t="s">
        <v>23</v>
      </c>
      <c r="G3302" t="s">
        <v>25</v>
      </c>
      <c r="H3302" t="s">
        <v>19</v>
      </c>
      <c r="I3302">
        <v>142.82</v>
      </c>
      <c r="J3302">
        <v>27.6</v>
      </c>
      <c r="K3302">
        <v>27.6</v>
      </c>
      <c r="L3302" t="s">
        <v>21</v>
      </c>
      <c r="M3302" s="8">
        <v>0</v>
      </c>
      <c r="N3302">
        <f t="shared" si="153"/>
        <v>0</v>
      </c>
      <c r="O3302">
        <f t="shared" si="154"/>
        <v>0</v>
      </c>
      <c r="P3302">
        <f t="shared" si="155"/>
        <v>0</v>
      </c>
      <c r="U3302">
        <v>15</v>
      </c>
      <c r="V3302">
        <v>142.82</v>
      </c>
      <c r="W3302">
        <v>27.6</v>
      </c>
    </row>
    <row r="3303" spans="1:23" x14ac:dyDescent="0.35">
      <c r="A3303">
        <v>50428</v>
      </c>
      <c r="B3303" t="s">
        <v>12</v>
      </c>
      <c r="C3303">
        <v>2</v>
      </c>
      <c r="D3303">
        <v>0</v>
      </c>
      <c r="E3303">
        <v>0</v>
      </c>
      <c r="F3303" t="s">
        <v>23</v>
      </c>
      <c r="G3303" t="s">
        <v>26</v>
      </c>
      <c r="H3303" t="s">
        <v>19</v>
      </c>
      <c r="I3303">
        <v>75.69</v>
      </c>
      <c r="J3303">
        <v>17.7</v>
      </c>
      <c r="K3303">
        <v>17.7</v>
      </c>
      <c r="L3303" t="s">
        <v>24</v>
      </c>
      <c r="M3303" s="8">
        <v>0</v>
      </c>
      <c r="N3303">
        <f t="shared" si="153"/>
        <v>0</v>
      </c>
      <c r="O3303">
        <f t="shared" si="154"/>
        <v>0</v>
      </c>
      <c r="P3303">
        <f t="shared" si="155"/>
        <v>0</v>
      </c>
      <c r="U3303">
        <v>2</v>
      </c>
      <c r="V3303">
        <v>75.69</v>
      </c>
      <c r="W3303">
        <v>17.7</v>
      </c>
    </row>
    <row r="3304" spans="1:23" x14ac:dyDescent="0.35">
      <c r="A3304">
        <v>8816</v>
      </c>
      <c r="B3304" t="s">
        <v>12</v>
      </c>
      <c r="C3304">
        <v>60</v>
      </c>
      <c r="D3304">
        <v>0</v>
      </c>
      <c r="E3304">
        <v>0</v>
      </c>
      <c r="F3304" t="s">
        <v>13</v>
      </c>
      <c r="G3304" t="s">
        <v>14</v>
      </c>
      <c r="H3304" t="s">
        <v>15</v>
      </c>
      <c r="I3304">
        <v>74.08</v>
      </c>
      <c r="J3304">
        <v>35.9</v>
      </c>
      <c r="K3304">
        <v>35.9</v>
      </c>
      <c r="L3304" t="s">
        <v>24</v>
      </c>
      <c r="M3304" s="8">
        <v>0</v>
      </c>
      <c r="N3304">
        <f t="shared" si="153"/>
        <v>0</v>
      </c>
      <c r="O3304">
        <f t="shared" si="154"/>
        <v>0</v>
      </c>
      <c r="P3304">
        <f t="shared" si="155"/>
        <v>0</v>
      </c>
      <c r="U3304">
        <v>60</v>
      </c>
      <c r="V3304">
        <v>74.08</v>
      </c>
      <c r="W3304">
        <v>35.9</v>
      </c>
    </row>
    <row r="3305" spans="1:23" x14ac:dyDescent="0.35">
      <c r="A3305">
        <v>49556</v>
      </c>
      <c r="B3305" t="s">
        <v>17</v>
      </c>
      <c r="C3305">
        <v>37</v>
      </c>
      <c r="D3305">
        <v>0</v>
      </c>
      <c r="E3305">
        <v>0</v>
      </c>
      <c r="F3305" t="s">
        <v>13</v>
      </c>
      <c r="G3305" t="s">
        <v>25</v>
      </c>
      <c r="H3305" t="s">
        <v>15</v>
      </c>
      <c r="I3305">
        <v>75.98</v>
      </c>
      <c r="J3305">
        <v>33.799999999999997</v>
      </c>
      <c r="K3305">
        <v>33.799999999999997</v>
      </c>
      <c r="L3305" t="s">
        <v>24</v>
      </c>
      <c r="M3305" s="8">
        <v>0</v>
      </c>
      <c r="N3305">
        <f t="shared" si="153"/>
        <v>0</v>
      </c>
      <c r="O3305">
        <f t="shared" si="154"/>
        <v>0</v>
      </c>
      <c r="P3305">
        <f t="shared" si="155"/>
        <v>0</v>
      </c>
      <c r="U3305">
        <v>37</v>
      </c>
      <c r="V3305">
        <v>75.98</v>
      </c>
      <c r="W3305">
        <v>33.799999999999997</v>
      </c>
    </row>
    <row r="3306" spans="1:23" x14ac:dyDescent="0.35">
      <c r="A3306">
        <v>67654</v>
      </c>
      <c r="B3306" t="s">
        <v>17</v>
      </c>
      <c r="C3306">
        <v>5</v>
      </c>
      <c r="D3306">
        <v>0</v>
      </c>
      <c r="E3306">
        <v>0</v>
      </c>
      <c r="F3306" t="s">
        <v>23</v>
      </c>
      <c r="G3306" t="s">
        <v>26</v>
      </c>
      <c r="H3306" t="s">
        <v>19</v>
      </c>
      <c r="I3306">
        <v>57.8</v>
      </c>
      <c r="J3306">
        <v>17.600000000000001</v>
      </c>
      <c r="K3306">
        <v>17.600000000000001</v>
      </c>
      <c r="L3306" t="s">
        <v>24</v>
      </c>
      <c r="M3306" s="8">
        <v>0</v>
      </c>
      <c r="N3306">
        <f t="shared" si="153"/>
        <v>0</v>
      </c>
      <c r="O3306">
        <f t="shared" si="154"/>
        <v>0</v>
      </c>
      <c r="P3306">
        <f t="shared" si="155"/>
        <v>0</v>
      </c>
      <c r="U3306">
        <v>5</v>
      </c>
      <c r="V3306">
        <v>57.8</v>
      </c>
      <c r="W3306">
        <v>17.600000000000001</v>
      </c>
    </row>
    <row r="3307" spans="1:23" x14ac:dyDescent="0.35">
      <c r="A3307">
        <v>21989</v>
      </c>
      <c r="B3307" t="s">
        <v>17</v>
      </c>
      <c r="C3307">
        <v>25</v>
      </c>
      <c r="D3307">
        <v>0</v>
      </c>
      <c r="E3307">
        <v>0</v>
      </c>
      <c r="F3307" t="s">
        <v>23</v>
      </c>
      <c r="G3307" t="s">
        <v>14</v>
      </c>
      <c r="H3307" t="s">
        <v>15</v>
      </c>
      <c r="I3307">
        <v>76.44</v>
      </c>
      <c r="J3307">
        <v>48.3</v>
      </c>
      <c r="K3307">
        <v>48.3</v>
      </c>
      <c r="L3307" t="s">
        <v>24</v>
      </c>
      <c r="M3307" s="8">
        <v>0</v>
      </c>
      <c r="N3307">
        <f t="shared" si="153"/>
        <v>1</v>
      </c>
      <c r="O3307">
        <f t="shared" si="154"/>
        <v>0</v>
      </c>
      <c r="P3307">
        <f t="shared" si="155"/>
        <v>0</v>
      </c>
      <c r="U3307">
        <v>25</v>
      </c>
      <c r="V3307">
        <v>76.44</v>
      </c>
      <c r="W3307">
        <v>48.3</v>
      </c>
    </row>
    <row r="3308" spans="1:23" x14ac:dyDescent="0.35">
      <c r="A3308">
        <v>46434</v>
      </c>
      <c r="B3308" t="s">
        <v>12</v>
      </c>
      <c r="C3308">
        <v>52</v>
      </c>
      <c r="D3308">
        <v>1</v>
      </c>
      <c r="E3308">
        <v>0</v>
      </c>
      <c r="F3308" t="s">
        <v>13</v>
      </c>
      <c r="G3308" t="s">
        <v>25</v>
      </c>
      <c r="H3308" t="s">
        <v>15</v>
      </c>
      <c r="I3308">
        <v>214.43</v>
      </c>
      <c r="J3308">
        <v>39.9</v>
      </c>
      <c r="K3308">
        <v>39.9</v>
      </c>
      <c r="L3308" t="s">
        <v>22</v>
      </c>
      <c r="M3308" s="8">
        <v>0</v>
      </c>
      <c r="N3308">
        <f t="shared" si="153"/>
        <v>0</v>
      </c>
      <c r="O3308">
        <f t="shared" si="154"/>
        <v>0</v>
      </c>
      <c r="P3308">
        <f t="shared" si="155"/>
        <v>1</v>
      </c>
      <c r="U3308">
        <v>52</v>
      </c>
      <c r="V3308">
        <v>214.43</v>
      </c>
      <c r="W3308">
        <v>39.9</v>
      </c>
    </row>
    <row r="3309" spans="1:23" x14ac:dyDescent="0.35">
      <c r="A3309">
        <v>3205</v>
      </c>
      <c r="B3309" t="s">
        <v>17</v>
      </c>
      <c r="C3309">
        <v>79</v>
      </c>
      <c r="D3309">
        <v>0</v>
      </c>
      <c r="E3309">
        <v>0</v>
      </c>
      <c r="F3309" t="s">
        <v>13</v>
      </c>
      <c r="G3309" t="s">
        <v>18</v>
      </c>
      <c r="H3309" t="s">
        <v>15</v>
      </c>
      <c r="I3309">
        <v>79.03</v>
      </c>
      <c r="J3309">
        <v>11.3</v>
      </c>
      <c r="K3309">
        <v>11.3</v>
      </c>
      <c r="L3309" t="s">
        <v>24</v>
      </c>
      <c r="M3309" s="8">
        <v>0</v>
      </c>
      <c r="N3309">
        <f t="shared" si="153"/>
        <v>0</v>
      </c>
      <c r="O3309">
        <f t="shared" si="154"/>
        <v>0</v>
      </c>
      <c r="P3309">
        <f t="shared" si="155"/>
        <v>0</v>
      </c>
      <c r="U3309">
        <v>79</v>
      </c>
      <c r="V3309">
        <v>79.03</v>
      </c>
      <c r="W3309">
        <v>11.3</v>
      </c>
    </row>
    <row r="3310" spans="1:23" x14ac:dyDescent="0.35">
      <c r="A3310">
        <v>68692</v>
      </c>
      <c r="B3310" t="s">
        <v>12</v>
      </c>
      <c r="C3310">
        <v>61</v>
      </c>
      <c r="D3310">
        <v>1</v>
      </c>
      <c r="E3310">
        <v>0</v>
      </c>
      <c r="F3310" t="s">
        <v>13</v>
      </c>
      <c r="G3310" t="s">
        <v>14</v>
      </c>
      <c r="H3310" t="s">
        <v>15</v>
      </c>
      <c r="I3310">
        <v>66.459999999999994</v>
      </c>
      <c r="J3310">
        <v>31.5</v>
      </c>
      <c r="K3310">
        <v>31.5</v>
      </c>
      <c r="L3310" t="s">
        <v>16</v>
      </c>
      <c r="M3310" s="8">
        <v>0</v>
      </c>
      <c r="N3310">
        <f t="shared" si="153"/>
        <v>0</v>
      </c>
      <c r="O3310">
        <f t="shared" si="154"/>
        <v>0</v>
      </c>
      <c r="P3310">
        <f t="shared" si="155"/>
        <v>0</v>
      </c>
      <c r="U3310">
        <v>61</v>
      </c>
      <c r="V3310">
        <v>66.459999999999994</v>
      </c>
      <c r="W3310">
        <v>31.5</v>
      </c>
    </row>
    <row r="3311" spans="1:23" x14ac:dyDescent="0.35">
      <c r="A3311">
        <v>44531</v>
      </c>
      <c r="B3311" t="s">
        <v>12</v>
      </c>
      <c r="C3311">
        <v>36</v>
      </c>
      <c r="D3311">
        <v>0</v>
      </c>
      <c r="E3311">
        <v>0</v>
      </c>
      <c r="F3311" t="s">
        <v>13</v>
      </c>
      <c r="G3311" t="s">
        <v>14</v>
      </c>
      <c r="H3311" t="s">
        <v>15</v>
      </c>
      <c r="I3311">
        <v>56.42</v>
      </c>
      <c r="J3311">
        <v>29.6</v>
      </c>
      <c r="K3311">
        <v>29.6</v>
      </c>
      <c r="L3311" t="s">
        <v>21</v>
      </c>
      <c r="M3311" s="8">
        <v>0</v>
      </c>
      <c r="N3311">
        <f t="shared" si="153"/>
        <v>0</v>
      </c>
      <c r="O3311">
        <f t="shared" si="154"/>
        <v>0</v>
      </c>
      <c r="P3311">
        <f t="shared" si="155"/>
        <v>0</v>
      </c>
      <c r="U3311">
        <v>36</v>
      </c>
      <c r="V3311">
        <v>56.42</v>
      </c>
      <c r="W3311">
        <v>29.6</v>
      </c>
    </row>
    <row r="3312" spans="1:23" x14ac:dyDescent="0.35">
      <c r="A3312">
        <v>70392</v>
      </c>
      <c r="B3312" t="s">
        <v>12</v>
      </c>
      <c r="C3312">
        <v>34</v>
      </c>
      <c r="D3312">
        <v>0</v>
      </c>
      <c r="E3312">
        <v>0</v>
      </c>
      <c r="F3312" t="s">
        <v>13</v>
      </c>
      <c r="G3312" t="s">
        <v>14</v>
      </c>
      <c r="H3312" t="s">
        <v>19</v>
      </c>
      <c r="I3312">
        <v>112.72</v>
      </c>
      <c r="J3312">
        <v>19.399999999999999</v>
      </c>
      <c r="K3312">
        <v>19.399999999999999</v>
      </c>
      <c r="L3312" t="s">
        <v>24</v>
      </c>
      <c r="M3312" s="8">
        <v>0</v>
      </c>
      <c r="N3312">
        <f t="shared" si="153"/>
        <v>0</v>
      </c>
      <c r="O3312">
        <f t="shared" si="154"/>
        <v>0</v>
      </c>
      <c r="P3312">
        <f t="shared" si="155"/>
        <v>0</v>
      </c>
      <c r="U3312">
        <v>34</v>
      </c>
      <c r="V3312">
        <v>112.72</v>
      </c>
      <c r="W3312">
        <v>19.399999999999999</v>
      </c>
    </row>
    <row r="3313" spans="1:23" x14ac:dyDescent="0.35">
      <c r="A3313">
        <v>37025</v>
      </c>
      <c r="B3313" t="s">
        <v>17</v>
      </c>
      <c r="C3313">
        <v>2</v>
      </c>
      <c r="D3313">
        <v>0</v>
      </c>
      <c r="E3313">
        <v>0</v>
      </c>
      <c r="F3313" t="s">
        <v>23</v>
      </c>
      <c r="G3313" t="s">
        <v>26</v>
      </c>
      <c r="H3313" t="s">
        <v>15</v>
      </c>
      <c r="I3313">
        <v>114.02</v>
      </c>
      <c r="J3313">
        <v>18.100000000000001</v>
      </c>
      <c r="K3313">
        <v>18.100000000000001</v>
      </c>
      <c r="L3313" t="s">
        <v>24</v>
      </c>
      <c r="M3313" s="8">
        <v>0</v>
      </c>
      <c r="N3313">
        <f t="shared" si="153"/>
        <v>0</v>
      </c>
      <c r="O3313">
        <f t="shared" si="154"/>
        <v>0</v>
      </c>
      <c r="P3313">
        <f t="shared" si="155"/>
        <v>0</v>
      </c>
      <c r="U3313">
        <v>2</v>
      </c>
      <c r="V3313">
        <v>114.02</v>
      </c>
      <c r="W3313">
        <v>18.100000000000001</v>
      </c>
    </row>
    <row r="3314" spans="1:23" x14ac:dyDescent="0.35">
      <c r="A3314">
        <v>68965</v>
      </c>
      <c r="B3314" t="s">
        <v>12</v>
      </c>
      <c r="C3314">
        <v>43</v>
      </c>
      <c r="D3314">
        <v>0</v>
      </c>
      <c r="E3314">
        <v>0</v>
      </c>
      <c r="F3314" t="s">
        <v>13</v>
      </c>
      <c r="G3314" t="s">
        <v>14</v>
      </c>
      <c r="H3314" t="s">
        <v>15</v>
      </c>
      <c r="I3314">
        <v>72.33</v>
      </c>
      <c r="J3314">
        <v>36.200000000000003</v>
      </c>
      <c r="K3314">
        <v>36.200000000000003</v>
      </c>
      <c r="L3314" t="s">
        <v>22</v>
      </c>
      <c r="M3314" s="8">
        <v>0</v>
      </c>
      <c r="N3314">
        <f t="shared" si="153"/>
        <v>0</v>
      </c>
      <c r="O3314">
        <f t="shared" si="154"/>
        <v>0</v>
      </c>
      <c r="P3314">
        <f t="shared" si="155"/>
        <v>0</v>
      </c>
      <c r="U3314">
        <v>43</v>
      </c>
      <c r="V3314">
        <v>72.33</v>
      </c>
      <c r="W3314">
        <v>36.200000000000003</v>
      </c>
    </row>
    <row r="3315" spans="1:23" x14ac:dyDescent="0.35">
      <c r="A3315">
        <v>53843</v>
      </c>
      <c r="B3315" t="s">
        <v>17</v>
      </c>
      <c r="C3315">
        <v>1.48</v>
      </c>
      <c r="D3315">
        <v>0</v>
      </c>
      <c r="E3315">
        <v>0</v>
      </c>
      <c r="F3315" t="s">
        <v>23</v>
      </c>
      <c r="G3315" t="s">
        <v>26</v>
      </c>
      <c r="H3315" t="s">
        <v>19</v>
      </c>
      <c r="I3315">
        <v>55.59</v>
      </c>
      <c r="J3315">
        <v>17.899999999999999</v>
      </c>
      <c r="K3315">
        <v>17.899999999999999</v>
      </c>
      <c r="L3315" t="s">
        <v>24</v>
      </c>
      <c r="M3315" s="8">
        <v>0</v>
      </c>
      <c r="N3315">
        <f t="shared" si="153"/>
        <v>0</v>
      </c>
      <c r="O3315">
        <f t="shared" si="154"/>
        <v>0</v>
      </c>
      <c r="P3315">
        <f t="shared" si="155"/>
        <v>0</v>
      </c>
      <c r="U3315">
        <v>1.48</v>
      </c>
      <c r="V3315">
        <v>55.59</v>
      </c>
      <c r="W3315">
        <v>17.899999999999999</v>
      </c>
    </row>
    <row r="3316" spans="1:23" x14ac:dyDescent="0.35">
      <c r="A3316">
        <v>5236</v>
      </c>
      <c r="B3316" t="s">
        <v>17</v>
      </c>
      <c r="C3316">
        <v>49</v>
      </c>
      <c r="D3316">
        <v>0</v>
      </c>
      <c r="E3316">
        <v>0</v>
      </c>
      <c r="F3316" t="s">
        <v>13</v>
      </c>
      <c r="G3316" t="s">
        <v>14</v>
      </c>
      <c r="H3316" t="s">
        <v>19</v>
      </c>
      <c r="I3316">
        <v>73.48</v>
      </c>
      <c r="J3316">
        <v>33</v>
      </c>
      <c r="K3316">
        <v>33</v>
      </c>
      <c r="L3316" t="s">
        <v>21</v>
      </c>
      <c r="M3316" s="8">
        <v>0</v>
      </c>
      <c r="N3316">
        <f t="shared" si="153"/>
        <v>0</v>
      </c>
      <c r="O3316">
        <f t="shared" si="154"/>
        <v>0</v>
      </c>
      <c r="P3316">
        <f t="shared" si="155"/>
        <v>0</v>
      </c>
      <c r="U3316">
        <v>49</v>
      </c>
      <c r="V3316">
        <v>73.48</v>
      </c>
      <c r="W3316">
        <v>33</v>
      </c>
    </row>
    <row r="3317" spans="1:23" x14ac:dyDescent="0.35">
      <c r="A3317">
        <v>32110</v>
      </c>
      <c r="B3317" t="s">
        <v>17</v>
      </c>
      <c r="C3317">
        <v>2</v>
      </c>
      <c r="D3317">
        <v>0</v>
      </c>
      <c r="E3317">
        <v>0</v>
      </c>
      <c r="F3317" t="s">
        <v>23</v>
      </c>
      <c r="G3317" t="s">
        <v>26</v>
      </c>
      <c r="H3317" t="s">
        <v>15</v>
      </c>
      <c r="I3317">
        <v>105.05</v>
      </c>
      <c r="J3317">
        <v>20.399999999999999</v>
      </c>
      <c r="K3317">
        <v>20.399999999999999</v>
      </c>
      <c r="L3317" t="s">
        <v>24</v>
      </c>
      <c r="M3317" s="8">
        <v>0</v>
      </c>
      <c r="N3317">
        <f t="shared" si="153"/>
        <v>0</v>
      </c>
      <c r="O3317">
        <f t="shared" si="154"/>
        <v>0</v>
      </c>
      <c r="P3317">
        <f t="shared" si="155"/>
        <v>0</v>
      </c>
      <c r="U3317">
        <v>2</v>
      </c>
      <c r="V3317">
        <v>105.05</v>
      </c>
      <c r="W3317">
        <v>20.399999999999999</v>
      </c>
    </row>
    <row r="3318" spans="1:23" x14ac:dyDescent="0.35">
      <c r="A3318">
        <v>17893</v>
      </c>
      <c r="B3318" t="s">
        <v>17</v>
      </c>
      <c r="C3318">
        <v>82</v>
      </c>
      <c r="D3318">
        <v>0</v>
      </c>
      <c r="E3318">
        <v>0</v>
      </c>
      <c r="F3318" t="s">
        <v>13</v>
      </c>
      <c r="G3318" t="s">
        <v>18</v>
      </c>
      <c r="H3318" t="s">
        <v>15</v>
      </c>
      <c r="I3318">
        <v>84.78</v>
      </c>
      <c r="J3318">
        <v>33.6</v>
      </c>
      <c r="K3318">
        <v>33.6</v>
      </c>
      <c r="L3318" t="s">
        <v>16</v>
      </c>
      <c r="M3318" s="8">
        <v>0</v>
      </c>
      <c r="N3318">
        <f t="shared" si="153"/>
        <v>0</v>
      </c>
      <c r="O3318">
        <f t="shared" si="154"/>
        <v>0</v>
      </c>
      <c r="P3318">
        <f t="shared" si="155"/>
        <v>0</v>
      </c>
      <c r="U3318">
        <v>82</v>
      </c>
      <c r="V3318">
        <v>84.78</v>
      </c>
      <c r="W3318">
        <v>33.6</v>
      </c>
    </row>
    <row r="3319" spans="1:23" x14ac:dyDescent="0.35">
      <c r="A3319">
        <v>65794</v>
      </c>
      <c r="B3319" t="s">
        <v>17</v>
      </c>
      <c r="C3319">
        <v>81</v>
      </c>
      <c r="D3319">
        <v>1</v>
      </c>
      <c r="E3319">
        <v>0</v>
      </c>
      <c r="F3319" t="s">
        <v>13</v>
      </c>
      <c r="G3319" t="s">
        <v>14</v>
      </c>
      <c r="H3319" t="s">
        <v>19</v>
      </c>
      <c r="I3319">
        <v>164.77</v>
      </c>
      <c r="J3319">
        <v>34.5</v>
      </c>
      <c r="K3319">
        <v>34.5</v>
      </c>
      <c r="L3319" t="s">
        <v>21</v>
      </c>
      <c r="M3319" s="8">
        <v>0</v>
      </c>
      <c r="N3319">
        <f t="shared" si="153"/>
        <v>0</v>
      </c>
      <c r="O3319">
        <f t="shared" si="154"/>
        <v>0</v>
      </c>
      <c r="P3319">
        <f t="shared" si="155"/>
        <v>0</v>
      </c>
      <c r="U3319">
        <v>81</v>
      </c>
      <c r="V3319">
        <v>164.77</v>
      </c>
      <c r="W3319">
        <v>34.5</v>
      </c>
    </row>
    <row r="3320" spans="1:23" x14ac:dyDescent="0.35">
      <c r="A3320">
        <v>65955</v>
      </c>
      <c r="B3320" t="s">
        <v>12</v>
      </c>
      <c r="C3320">
        <v>81</v>
      </c>
      <c r="D3320">
        <v>1</v>
      </c>
      <c r="E3320">
        <v>1</v>
      </c>
      <c r="F3320" t="s">
        <v>23</v>
      </c>
      <c r="G3320" t="s">
        <v>14</v>
      </c>
      <c r="H3320" t="s">
        <v>19</v>
      </c>
      <c r="I3320">
        <v>220.64</v>
      </c>
      <c r="J3320">
        <v>30</v>
      </c>
      <c r="K3320">
        <v>30</v>
      </c>
      <c r="L3320" t="s">
        <v>21</v>
      </c>
      <c r="M3320" s="8">
        <v>0</v>
      </c>
      <c r="N3320">
        <f t="shared" si="153"/>
        <v>0</v>
      </c>
      <c r="O3320">
        <f t="shared" si="154"/>
        <v>0</v>
      </c>
      <c r="P3320">
        <f t="shared" si="155"/>
        <v>1</v>
      </c>
      <c r="U3320">
        <v>81</v>
      </c>
      <c r="V3320">
        <v>220.64</v>
      </c>
      <c r="W3320">
        <v>30</v>
      </c>
    </row>
    <row r="3321" spans="1:23" x14ac:dyDescent="0.35">
      <c r="A3321">
        <v>53924</v>
      </c>
      <c r="B3321" t="s">
        <v>17</v>
      </c>
      <c r="C3321">
        <v>1.08</v>
      </c>
      <c r="D3321">
        <v>0</v>
      </c>
      <c r="E3321">
        <v>0</v>
      </c>
      <c r="F3321" t="s">
        <v>23</v>
      </c>
      <c r="G3321" t="s">
        <v>26</v>
      </c>
      <c r="H3321" t="s">
        <v>15</v>
      </c>
      <c r="I3321">
        <v>159.38999999999999</v>
      </c>
      <c r="J3321">
        <v>12.8</v>
      </c>
      <c r="K3321">
        <v>12.8</v>
      </c>
      <c r="L3321" t="s">
        <v>24</v>
      </c>
      <c r="M3321" s="8">
        <v>0</v>
      </c>
      <c r="N3321">
        <f t="shared" si="153"/>
        <v>0</v>
      </c>
      <c r="O3321">
        <f t="shared" si="154"/>
        <v>0</v>
      </c>
      <c r="P3321">
        <f t="shared" si="155"/>
        <v>0</v>
      </c>
      <c r="U3321">
        <v>1.08</v>
      </c>
      <c r="V3321">
        <v>159.38999999999999</v>
      </c>
      <c r="W3321">
        <v>12.8</v>
      </c>
    </row>
    <row r="3322" spans="1:23" x14ac:dyDescent="0.35">
      <c r="A3322">
        <v>70674</v>
      </c>
      <c r="B3322" t="s">
        <v>12</v>
      </c>
      <c r="C3322">
        <v>60</v>
      </c>
      <c r="D3322">
        <v>0</v>
      </c>
      <c r="E3322">
        <v>0</v>
      </c>
      <c r="F3322" t="s">
        <v>13</v>
      </c>
      <c r="G3322" t="s">
        <v>18</v>
      </c>
      <c r="H3322" t="s">
        <v>15</v>
      </c>
      <c r="I3322">
        <v>69.53</v>
      </c>
      <c r="J3322">
        <v>26.2</v>
      </c>
      <c r="K3322">
        <v>26.2</v>
      </c>
      <c r="L3322" t="s">
        <v>21</v>
      </c>
      <c r="M3322" s="8">
        <v>0</v>
      </c>
      <c r="N3322">
        <f t="shared" si="153"/>
        <v>0</v>
      </c>
      <c r="O3322">
        <f t="shared" si="154"/>
        <v>0</v>
      </c>
      <c r="P3322">
        <f t="shared" si="155"/>
        <v>0</v>
      </c>
      <c r="U3322">
        <v>60</v>
      </c>
      <c r="V3322">
        <v>69.53</v>
      </c>
      <c r="W3322">
        <v>26.2</v>
      </c>
    </row>
    <row r="3323" spans="1:23" x14ac:dyDescent="0.35">
      <c r="A3323">
        <v>56410</v>
      </c>
      <c r="B3323" t="s">
        <v>12</v>
      </c>
      <c r="C3323">
        <v>1.88</v>
      </c>
      <c r="D3323">
        <v>0</v>
      </c>
      <c r="E3323">
        <v>0</v>
      </c>
      <c r="F3323" t="s">
        <v>23</v>
      </c>
      <c r="G3323" t="s">
        <v>26</v>
      </c>
      <c r="H3323" t="s">
        <v>15</v>
      </c>
      <c r="I3323">
        <v>81.42</v>
      </c>
      <c r="J3323">
        <v>13.5</v>
      </c>
      <c r="K3323">
        <v>13.5</v>
      </c>
      <c r="L3323" t="s">
        <v>24</v>
      </c>
      <c r="M3323" s="8">
        <v>0</v>
      </c>
      <c r="N3323">
        <f t="shared" si="153"/>
        <v>0</v>
      </c>
      <c r="O3323">
        <f t="shared" si="154"/>
        <v>0</v>
      </c>
      <c r="P3323">
        <f t="shared" si="155"/>
        <v>0</v>
      </c>
      <c r="U3323">
        <v>1.88</v>
      </c>
      <c r="V3323">
        <v>81.42</v>
      </c>
      <c r="W3323">
        <v>13.5</v>
      </c>
    </row>
    <row r="3324" spans="1:23" x14ac:dyDescent="0.35">
      <c r="A3324">
        <v>9955</v>
      </c>
      <c r="B3324" t="s">
        <v>17</v>
      </c>
      <c r="C3324">
        <v>58</v>
      </c>
      <c r="D3324">
        <v>0</v>
      </c>
      <c r="E3324">
        <v>0</v>
      </c>
      <c r="F3324" t="s">
        <v>23</v>
      </c>
      <c r="G3324" t="s">
        <v>14</v>
      </c>
      <c r="H3324" t="s">
        <v>15</v>
      </c>
      <c r="I3324">
        <v>83.93</v>
      </c>
      <c r="J3324">
        <v>25.6</v>
      </c>
      <c r="K3324">
        <v>25.6</v>
      </c>
      <c r="L3324" t="s">
        <v>16</v>
      </c>
      <c r="M3324" s="8">
        <v>0</v>
      </c>
      <c r="N3324">
        <f t="shared" si="153"/>
        <v>0</v>
      </c>
      <c r="O3324">
        <f t="shared" si="154"/>
        <v>0</v>
      </c>
      <c r="P3324">
        <f t="shared" si="155"/>
        <v>0</v>
      </c>
      <c r="U3324">
        <v>58</v>
      </c>
      <c r="V3324">
        <v>83.93</v>
      </c>
      <c r="W3324">
        <v>25.6</v>
      </c>
    </row>
    <row r="3325" spans="1:23" x14ac:dyDescent="0.35">
      <c r="A3325">
        <v>8410</v>
      </c>
      <c r="B3325" t="s">
        <v>17</v>
      </c>
      <c r="C3325">
        <v>8</v>
      </c>
      <c r="D3325">
        <v>0</v>
      </c>
      <c r="E3325">
        <v>0</v>
      </c>
      <c r="F3325" t="s">
        <v>23</v>
      </c>
      <c r="G3325" t="s">
        <v>26</v>
      </c>
      <c r="H3325" t="s">
        <v>19</v>
      </c>
      <c r="I3325">
        <v>98.9</v>
      </c>
      <c r="J3325">
        <v>18.8</v>
      </c>
      <c r="K3325">
        <v>18.8</v>
      </c>
      <c r="L3325" t="s">
        <v>24</v>
      </c>
      <c r="M3325" s="8">
        <v>0</v>
      </c>
      <c r="N3325">
        <f t="shared" si="153"/>
        <v>0</v>
      </c>
      <c r="O3325">
        <f t="shared" si="154"/>
        <v>0</v>
      </c>
      <c r="P3325">
        <f t="shared" si="155"/>
        <v>0</v>
      </c>
      <c r="U3325">
        <v>8</v>
      </c>
      <c r="V3325">
        <v>98.9</v>
      </c>
      <c r="W3325">
        <v>18.8</v>
      </c>
    </row>
    <row r="3326" spans="1:23" x14ac:dyDescent="0.35">
      <c r="A3326">
        <v>46854</v>
      </c>
      <c r="B3326" t="s">
        <v>17</v>
      </c>
      <c r="C3326">
        <v>9</v>
      </c>
      <c r="D3326">
        <v>0</v>
      </c>
      <c r="E3326">
        <v>0</v>
      </c>
      <c r="F3326" t="s">
        <v>23</v>
      </c>
      <c r="G3326" t="s">
        <v>26</v>
      </c>
      <c r="H3326" t="s">
        <v>15</v>
      </c>
      <c r="I3326">
        <v>82.64</v>
      </c>
      <c r="J3326">
        <v>14.5</v>
      </c>
      <c r="K3326">
        <v>14.5</v>
      </c>
      <c r="L3326" t="s">
        <v>24</v>
      </c>
      <c r="M3326" s="8">
        <v>0</v>
      </c>
      <c r="N3326">
        <f t="shared" si="153"/>
        <v>0</v>
      </c>
      <c r="O3326">
        <f t="shared" si="154"/>
        <v>0</v>
      </c>
      <c r="P3326">
        <f t="shared" si="155"/>
        <v>0</v>
      </c>
      <c r="U3326">
        <v>9</v>
      </c>
      <c r="V3326">
        <v>82.64</v>
      </c>
      <c r="W3326">
        <v>14.5</v>
      </c>
    </row>
    <row r="3327" spans="1:23" x14ac:dyDescent="0.35">
      <c r="A3327">
        <v>8168</v>
      </c>
      <c r="B3327" t="s">
        <v>17</v>
      </c>
      <c r="C3327">
        <v>34</v>
      </c>
      <c r="D3327">
        <v>0</v>
      </c>
      <c r="E3327">
        <v>0</v>
      </c>
      <c r="F3327" t="s">
        <v>13</v>
      </c>
      <c r="G3327" t="s">
        <v>14</v>
      </c>
      <c r="H3327" t="s">
        <v>19</v>
      </c>
      <c r="I3327">
        <v>112.54</v>
      </c>
      <c r="J3327">
        <v>23.4</v>
      </c>
      <c r="K3327">
        <v>23.4</v>
      </c>
      <c r="L3327" t="s">
        <v>16</v>
      </c>
      <c r="M3327" s="8">
        <v>0</v>
      </c>
      <c r="N3327">
        <f t="shared" si="153"/>
        <v>0</v>
      </c>
      <c r="O3327">
        <f t="shared" si="154"/>
        <v>0</v>
      </c>
      <c r="P3327">
        <f t="shared" si="155"/>
        <v>0</v>
      </c>
      <c r="U3327">
        <v>34</v>
      </c>
      <c r="V3327">
        <v>112.54</v>
      </c>
      <c r="W3327">
        <v>23.4</v>
      </c>
    </row>
    <row r="3328" spans="1:23" x14ac:dyDescent="0.35">
      <c r="A3328">
        <v>30405</v>
      </c>
      <c r="B3328" t="s">
        <v>17</v>
      </c>
      <c r="C3328">
        <v>23</v>
      </c>
      <c r="D3328">
        <v>0</v>
      </c>
      <c r="E3328">
        <v>0</v>
      </c>
      <c r="F3328" t="s">
        <v>23</v>
      </c>
      <c r="G3328" t="s">
        <v>14</v>
      </c>
      <c r="H3328" t="s">
        <v>19</v>
      </c>
      <c r="I3328">
        <v>75.25</v>
      </c>
      <c r="J3328">
        <v>39.700000000000003</v>
      </c>
      <c r="K3328">
        <v>39.700000000000003</v>
      </c>
      <c r="L3328" t="s">
        <v>16</v>
      </c>
      <c r="M3328" s="8">
        <v>0</v>
      </c>
      <c r="N3328">
        <f t="shared" si="153"/>
        <v>0</v>
      </c>
      <c r="O3328">
        <f t="shared" si="154"/>
        <v>0</v>
      </c>
      <c r="P3328">
        <f t="shared" si="155"/>
        <v>0</v>
      </c>
      <c r="U3328">
        <v>23</v>
      </c>
      <c r="V3328">
        <v>75.25</v>
      </c>
      <c r="W3328">
        <v>39.700000000000003</v>
      </c>
    </row>
    <row r="3329" spans="1:23" x14ac:dyDescent="0.35">
      <c r="A3329">
        <v>1301</v>
      </c>
      <c r="B3329" t="s">
        <v>17</v>
      </c>
      <c r="C3329">
        <v>74</v>
      </c>
      <c r="D3329">
        <v>0</v>
      </c>
      <c r="E3329">
        <v>0</v>
      </c>
      <c r="F3329" t="s">
        <v>23</v>
      </c>
      <c r="G3329" t="s">
        <v>18</v>
      </c>
      <c r="H3329" t="s">
        <v>15</v>
      </c>
      <c r="I3329">
        <v>204.77</v>
      </c>
      <c r="J3329">
        <v>40.799999999999997</v>
      </c>
      <c r="K3329">
        <v>40.799999999999997</v>
      </c>
      <c r="L3329" t="s">
        <v>21</v>
      </c>
      <c r="M3329" s="8">
        <v>0</v>
      </c>
      <c r="N3329">
        <f t="shared" si="153"/>
        <v>0</v>
      </c>
      <c r="O3329">
        <f t="shared" si="154"/>
        <v>0</v>
      </c>
      <c r="P3329">
        <f t="shared" si="155"/>
        <v>1</v>
      </c>
      <c r="U3329">
        <v>74</v>
      </c>
      <c r="V3329">
        <v>204.77</v>
      </c>
      <c r="W3329">
        <v>40.799999999999997</v>
      </c>
    </row>
    <row r="3330" spans="1:23" x14ac:dyDescent="0.35">
      <c r="A3330">
        <v>42348</v>
      </c>
      <c r="B3330" t="s">
        <v>12</v>
      </c>
      <c r="C3330">
        <v>72</v>
      </c>
      <c r="D3330">
        <v>0</v>
      </c>
      <c r="E3330">
        <v>1</v>
      </c>
      <c r="F3330" t="s">
        <v>13</v>
      </c>
      <c r="G3330" t="s">
        <v>18</v>
      </c>
      <c r="H3330" t="s">
        <v>15</v>
      </c>
      <c r="I3330">
        <v>63.86</v>
      </c>
      <c r="J3330">
        <v>29.5</v>
      </c>
      <c r="K3330">
        <v>29.5</v>
      </c>
      <c r="L3330" t="s">
        <v>22</v>
      </c>
      <c r="M3330" s="8">
        <v>0</v>
      </c>
      <c r="N3330">
        <f t="shared" si="153"/>
        <v>0</v>
      </c>
      <c r="O3330">
        <f t="shared" si="154"/>
        <v>0</v>
      </c>
      <c r="P3330">
        <f t="shared" si="155"/>
        <v>0</v>
      </c>
      <c r="U3330">
        <v>72</v>
      </c>
      <c r="V3330">
        <v>63.86</v>
      </c>
      <c r="W3330">
        <v>29.5</v>
      </c>
    </row>
    <row r="3331" spans="1:23" x14ac:dyDescent="0.35">
      <c r="A3331">
        <v>38560</v>
      </c>
      <c r="B3331" t="s">
        <v>12</v>
      </c>
      <c r="C3331">
        <v>47</v>
      </c>
      <c r="D3331">
        <v>0</v>
      </c>
      <c r="E3331">
        <v>0</v>
      </c>
      <c r="F3331" t="s">
        <v>13</v>
      </c>
      <c r="G3331" t="s">
        <v>14</v>
      </c>
      <c r="H3331" t="s">
        <v>19</v>
      </c>
      <c r="I3331">
        <v>72.2</v>
      </c>
      <c r="J3331">
        <v>33</v>
      </c>
      <c r="K3331">
        <v>33</v>
      </c>
      <c r="L3331" t="s">
        <v>24</v>
      </c>
      <c r="M3331" s="8">
        <v>0</v>
      </c>
      <c r="N3331">
        <f t="shared" ref="N3331:N3394" si="156">IF(OR(J3331&gt;47.5,J3331&lt;9.1),1,0)</f>
        <v>0</v>
      </c>
      <c r="O3331">
        <f t="shared" ref="O3331:O3394" si="157">IF(OR(C3331&lt;-29,C3331&gt;115),1,0)</f>
        <v>0</v>
      </c>
      <c r="P3331">
        <f t="shared" ref="P3331:P3394" si="158">IF(OR(I3331&lt;21.98,I3331&gt;169.36),1,0)</f>
        <v>0</v>
      </c>
      <c r="U3331">
        <v>47</v>
      </c>
      <c r="V3331">
        <v>72.2</v>
      </c>
      <c r="W3331">
        <v>33</v>
      </c>
    </row>
    <row r="3332" spans="1:23" x14ac:dyDescent="0.35">
      <c r="A3332">
        <v>48129</v>
      </c>
      <c r="B3332" t="s">
        <v>17</v>
      </c>
      <c r="C3332">
        <v>56</v>
      </c>
      <c r="D3332">
        <v>0</v>
      </c>
      <c r="E3332">
        <v>0</v>
      </c>
      <c r="F3332" t="s">
        <v>13</v>
      </c>
      <c r="G3332" t="s">
        <v>14</v>
      </c>
      <c r="H3332" t="s">
        <v>15</v>
      </c>
      <c r="I3332">
        <v>80.08</v>
      </c>
      <c r="J3332">
        <v>25.6</v>
      </c>
      <c r="K3332">
        <v>25.6</v>
      </c>
      <c r="L3332" t="s">
        <v>21</v>
      </c>
      <c r="M3332" s="8">
        <v>0</v>
      </c>
      <c r="N3332">
        <f t="shared" si="156"/>
        <v>0</v>
      </c>
      <c r="O3332">
        <f t="shared" si="157"/>
        <v>0</v>
      </c>
      <c r="P3332">
        <f t="shared" si="158"/>
        <v>0</v>
      </c>
      <c r="U3332">
        <v>56</v>
      </c>
      <c r="V3332">
        <v>80.08</v>
      </c>
      <c r="W3332">
        <v>25.6</v>
      </c>
    </row>
    <row r="3333" spans="1:23" x14ac:dyDescent="0.35">
      <c r="A3333">
        <v>10511</v>
      </c>
      <c r="B3333" t="s">
        <v>12</v>
      </c>
      <c r="C3333">
        <v>5</v>
      </c>
      <c r="D3333">
        <v>0</v>
      </c>
      <c r="E3333">
        <v>0</v>
      </c>
      <c r="F3333" t="s">
        <v>23</v>
      </c>
      <c r="G3333" t="s">
        <v>26</v>
      </c>
      <c r="H3333" t="s">
        <v>15</v>
      </c>
      <c r="I3333">
        <v>101.61</v>
      </c>
      <c r="J3333">
        <v>33.1</v>
      </c>
      <c r="K3333">
        <v>33.1</v>
      </c>
      <c r="L3333" t="s">
        <v>24</v>
      </c>
      <c r="M3333" s="8">
        <v>0</v>
      </c>
      <c r="N3333">
        <f t="shared" si="156"/>
        <v>0</v>
      </c>
      <c r="O3333">
        <f t="shared" si="157"/>
        <v>0</v>
      </c>
      <c r="P3333">
        <f t="shared" si="158"/>
        <v>0</v>
      </c>
      <c r="U3333">
        <v>5</v>
      </c>
      <c r="V3333">
        <v>101.61</v>
      </c>
      <c r="W3333">
        <v>33.1</v>
      </c>
    </row>
    <row r="3334" spans="1:23" x14ac:dyDescent="0.35">
      <c r="A3334">
        <v>42481</v>
      </c>
      <c r="B3334" t="s">
        <v>12</v>
      </c>
      <c r="C3334">
        <v>27</v>
      </c>
      <c r="D3334">
        <v>0</v>
      </c>
      <c r="E3334">
        <v>0</v>
      </c>
      <c r="F3334" t="s">
        <v>13</v>
      </c>
      <c r="G3334" t="s">
        <v>14</v>
      </c>
      <c r="H3334" t="s">
        <v>15</v>
      </c>
      <c r="I3334">
        <v>114.32</v>
      </c>
      <c r="J3334">
        <v>28.1</v>
      </c>
      <c r="K3334">
        <v>28.1</v>
      </c>
      <c r="L3334" t="s">
        <v>24</v>
      </c>
      <c r="M3334" s="8">
        <v>0</v>
      </c>
      <c r="N3334">
        <f t="shared" si="156"/>
        <v>0</v>
      </c>
      <c r="O3334">
        <f t="shared" si="157"/>
        <v>0</v>
      </c>
      <c r="P3334">
        <f t="shared" si="158"/>
        <v>0</v>
      </c>
      <c r="U3334">
        <v>27</v>
      </c>
      <c r="V3334">
        <v>114.32</v>
      </c>
      <c r="W3334">
        <v>28.1</v>
      </c>
    </row>
    <row r="3335" spans="1:23" x14ac:dyDescent="0.35">
      <c r="A3335">
        <v>59872</v>
      </c>
      <c r="B3335" t="s">
        <v>17</v>
      </c>
      <c r="C3335">
        <v>38</v>
      </c>
      <c r="D3335">
        <v>0</v>
      </c>
      <c r="E3335">
        <v>0</v>
      </c>
      <c r="F3335" t="s">
        <v>13</v>
      </c>
      <c r="G3335" t="s">
        <v>14</v>
      </c>
      <c r="H3335" t="s">
        <v>19</v>
      </c>
      <c r="I3335">
        <v>80.819999999999993</v>
      </c>
      <c r="J3335">
        <v>49.3</v>
      </c>
      <c r="K3335">
        <v>49.3</v>
      </c>
      <c r="L3335" t="s">
        <v>21</v>
      </c>
      <c r="M3335" s="8">
        <v>0</v>
      </c>
      <c r="N3335">
        <f t="shared" si="156"/>
        <v>1</v>
      </c>
      <c r="O3335">
        <f t="shared" si="157"/>
        <v>0</v>
      </c>
      <c r="P3335">
        <f t="shared" si="158"/>
        <v>0</v>
      </c>
      <c r="U3335">
        <v>38</v>
      </c>
      <c r="V3335">
        <v>80.819999999999993</v>
      </c>
      <c r="W3335">
        <v>49.3</v>
      </c>
    </row>
    <row r="3336" spans="1:23" x14ac:dyDescent="0.35">
      <c r="A3336">
        <v>56282</v>
      </c>
      <c r="B3336" t="s">
        <v>12</v>
      </c>
      <c r="C3336">
        <v>13</v>
      </c>
      <c r="D3336">
        <v>0</v>
      </c>
      <c r="E3336">
        <v>0</v>
      </c>
      <c r="F3336" t="s">
        <v>23</v>
      </c>
      <c r="G3336" t="s">
        <v>14</v>
      </c>
      <c r="H3336" t="s">
        <v>19</v>
      </c>
      <c r="I3336">
        <v>90.6</v>
      </c>
      <c r="J3336">
        <v>16.899999999999999</v>
      </c>
      <c r="K3336">
        <v>16.899999999999999</v>
      </c>
      <c r="L3336" t="s">
        <v>21</v>
      </c>
      <c r="M3336" s="8">
        <v>0</v>
      </c>
      <c r="N3336">
        <f t="shared" si="156"/>
        <v>0</v>
      </c>
      <c r="O3336">
        <f t="shared" si="157"/>
        <v>0</v>
      </c>
      <c r="P3336">
        <f t="shared" si="158"/>
        <v>0</v>
      </c>
      <c r="U3336">
        <v>13</v>
      </c>
      <c r="V3336">
        <v>90.6</v>
      </c>
      <c r="W3336">
        <v>16.899999999999999</v>
      </c>
    </row>
    <row r="3337" spans="1:23" x14ac:dyDescent="0.35">
      <c r="A3337">
        <v>6540</v>
      </c>
      <c r="B3337" t="s">
        <v>17</v>
      </c>
      <c r="C3337">
        <v>41</v>
      </c>
      <c r="D3337">
        <v>0</v>
      </c>
      <c r="E3337">
        <v>0</v>
      </c>
      <c r="F3337" t="s">
        <v>13</v>
      </c>
      <c r="G3337" t="s">
        <v>14</v>
      </c>
      <c r="H3337" t="s">
        <v>19</v>
      </c>
      <c r="I3337">
        <v>93.67</v>
      </c>
      <c r="J3337">
        <v>35.9</v>
      </c>
      <c r="K3337">
        <v>35.9</v>
      </c>
      <c r="L3337" t="s">
        <v>24</v>
      </c>
      <c r="M3337" s="8">
        <v>0</v>
      </c>
      <c r="N3337">
        <f t="shared" si="156"/>
        <v>0</v>
      </c>
      <c r="O3337">
        <f t="shared" si="157"/>
        <v>0</v>
      </c>
      <c r="P3337">
        <f t="shared" si="158"/>
        <v>0</v>
      </c>
      <c r="U3337">
        <v>41</v>
      </c>
      <c r="V3337">
        <v>93.67</v>
      </c>
      <c r="W3337">
        <v>35.9</v>
      </c>
    </row>
    <row r="3338" spans="1:23" x14ac:dyDescent="0.35">
      <c r="A3338">
        <v>31378</v>
      </c>
      <c r="B3338" t="s">
        <v>17</v>
      </c>
      <c r="C3338">
        <v>50</v>
      </c>
      <c r="D3338">
        <v>0</v>
      </c>
      <c r="E3338">
        <v>0</v>
      </c>
      <c r="F3338" t="s">
        <v>13</v>
      </c>
      <c r="G3338" t="s">
        <v>18</v>
      </c>
      <c r="H3338" t="s">
        <v>19</v>
      </c>
      <c r="I3338">
        <v>87.15</v>
      </c>
      <c r="J3338">
        <v>32.1</v>
      </c>
      <c r="K3338">
        <v>32.1</v>
      </c>
      <c r="L3338" t="s">
        <v>21</v>
      </c>
      <c r="M3338" s="8">
        <v>0</v>
      </c>
      <c r="N3338">
        <f t="shared" si="156"/>
        <v>0</v>
      </c>
      <c r="O3338">
        <f t="shared" si="157"/>
        <v>0</v>
      </c>
      <c r="P3338">
        <f t="shared" si="158"/>
        <v>0</v>
      </c>
      <c r="U3338">
        <v>50</v>
      </c>
      <c r="V3338">
        <v>87.15</v>
      </c>
      <c r="W3338">
        <v>32.1</v>
      </c>
    </row>
    <row r="3339" spans="1:23" x14ac:dyDescent="0.35">
      <c r="A3339">
        <v>32317</v>
      </c>
      <c r="B3339" t="s">
        <v>17</v>
      </c>
      <c r="C3339">
        <v>41</v>
      </c>
      <c r="D3339">
        <v>0</v>
      </c>
      <c r="E3339">
        <v>0</v>
      </c>
      <c r="F3339" t="s">
        <v>13</v>
      </c>
      <c r="G3339" t="s">
        <v>14</v>
      </c>
      <c r="H3339" t="s">
        <v>15</v>
      </c>
      <c r="I3339">
        <v>80.72</v>
      </c>
      <c r="J3339">
        <v>34.1</v>
      </c>
      <c r="K3339">
        <v>34.1</v>
      </c>
      <c r="L3339" t="s">
        <v>22</v>
      </c>
      <c r="M3339" s="8">
        <v>0</v>
      </c>
      <c r="N3339">
        <f t="shared" si="156"/>
        <v>0</v>
      </c>
      <c r="O3339">
        <f t="shared" si="157"/>
        <v>0</v>
      </c>
      <c r="P3339">
        <f t="shared" si="158"/>
        <v>0</v>
      </c>
      <c r="U3339">
        <v>41</v>
      </c>
      <c r="V3339">
        <v>80.72</v>
      </c>
      <c r="W3339">
        <v>34.1</v>
      </c>
    </row>
    <row r="3340" spans="1:23" x14ac:dyDescent="0.35">
      <c r="A3340">
        <v>9948</v>
      </c>
      <c r="B3340" t="s">
        <v>12</v>
      </c>
      <c r="C3340">
        <v>6</v>
      </c>
      <c r="D3340">
        <v>0</v>
      </c>
      <c r="E3340">
        <v>0</v>
      </c>
      <c r="F3340" t="s">
        <v>23</v>
      </c>
      <c r="G3340" t="s">
        <v>26</v>
      </c>
      <c r="H3340" t="s">
        <v>15</v>
      </c>
      <c r="I3340">
        <v>83.16</v>
      </c>
      <c r="J3340">
        <v>15.1</v>
      </c>
      <c r="K3340">
        <v>15.1</v>
      </c>
      <c r="L3340" t="s">
        <v>24</v>
      </c>
      <c r="M3340" s="8">
        <v>0</v>
      </c>
      <c r="N3340">
        <f t="shared" si="156"/>
        <v>0</v>
      </c>
      <c r="O3340">
        <f t="shared" si="157"/>
        <v>0</v>
      </c>
      <c r="P3340">
        <f t="shared" si="158"/>
        <v>0</v>
      </c>
      <c r="U3340">
        <v>6</v>
      </c>
      <c r="V3340">
        <v>83.16</v>
      </c>
      <c r="W3340">
        <v>15.1</v>
      </c>
    </row>
    <row r="3341" spans="1:23" x14ac:dyDescent="0.35">
      <c r="A3341">
        <v>35182</v>
      </c>
      <c r="B3341" t="s">
        <v>17</v>
      </c>
      <c r="C3341">
        <v>62</v>
      </c>
      <c r="D3341">
        <v>0</v>
      </c>
      <c r="E3341">
        <v>0</v>
      </c>
      <c r="F3341" t="s">
        <v>13</v>
      </c>
      <c r="G3341" t="s">
        <v>25</v>
      </c>
      <c r="H3341" t="s">
        <v>19</v>
      </c>
      <c r="I3341">
        <v>98.14</v>
      </c>
      <c r="J3341">
        <v>42</v>
      </c>
      <c r="K3341">
        <v>42</v>
      </c>
      <c r="L3341" t="s">
        <v>24</v>
      </c>
      <c r="M3341" s="8">
        <v>0</v>
      </c>
      <c r="N3341">
        <f t="shared" si="156"/>
        <v>0</v>
      </c>
      <c r="O3341">
        <f t="shared" si="157"/>
        <v>0</v>
      </c>
      <c r="P3341">
        <f t="shared" si="158"/>
        <v>0</v>
      </c>
      <c r="U3341">
        <v>62</v>
      </c>
      <c r="V3341">
        <v>98.14</v>
      </c>
      <c r="W3341">
        <v>42</v>
      </c>
    </row>
    <row r="3342" spans="1:23" x14ac:dyDescent="0.35">
      <c r="A3342">
        <v>5655</v>
      </c>
      <c r="B3342" t="s">
        <v>12</v>
      </c>
      <c r="C3342">
        <v>4</v>
      </c>
      <c r="D3342">
        <v>0</v>
      </c>
      <c r="E3342">
        <v>0</v>
      </c>
      <c r="F3342" t="s">
        <v>23</v>
      </c>
      <c r="G3342" t="s">
        <v>26</v>
      </c>
      <c r="H3342" t="s">
        <v>15</v>
      </c>
      <c r="I3342">
        <v>83.13</v>
      </c>
      <c r="J3342">
        <v>16.8</v>
      </c>
      <c r="K3342">
        <v>16.8</v>
      </c>
      <c r="L3342" t="s">
        <v>24</v>
      </c>
      <c r="M3342" s="8">
        <v>0</v>
      </c>
      <c r="N3342">
        <f t="shared" si="156"/>
        <v>0</v>
      </c>
      <c r="O3342">
        <f t="shared" si="157"/>
        <v>0</v>
      </c>
      <c r="P3342">
        <f t="shared" si="158"/>
        <v>0</v>
      </c>
      <c r="U3342">
        <v>4</v>
      </c>
      <c r="V3342">
        <v>83.13</v>
      </c>
      <c r="W3342">
        <v>16.8</v>
      </c>
    </row>
    <row r="3343" spans="1:23" x14ac:dyDescent="0.35">
      <c r="A3343">
        <v>51762</v>
      </c>
      <c r="B3343" t="s">
        <v>17</v>
      </c>
      <c r="C3343">
        <v>59</v>
      </c>
      <c r="D3343">
        <v>0</v>
      </c>
      <c r="E3343">
        <v>0</v>
      </c>
      <c r="F3343" t="s">
        <v>13</v>
      </c>
      <c r="G3343" t="s">
        <v>14</v>
      </c>
      <c r="H3343" t="s">
        <v>19</v>
      </c>
      <c r="I3343">
        <v>134.24</v>
      </c>
      <c r="J3343">
        <v>28.8</v>
      </c>
      <c r="K3343">
        <v>28.8</v>
      </c>
      <c r="L3343" t="s">
        <v>24</v>
      </c>
      <c r="M3343" s="8">
        <v>0</v>
      </c>
      <c r="N3343">
        <f t="shared" si="156"/>
        <v>0</v>
      </c>
      <c r="O3343">
        <f t="shared" si="157"/>
        <v>0</v>
      </c>
      <c r="P3343">
        <f t="shared" si="158"/>
        <v>0</v>
      </c>
      <c r="U3343">
        <v>59</v>
      </c>
      <c r="V3343">
        <v>134.24</v>
      </c>
      <c r="W3343">
        <v>28.8</v>
      </c>
    </row>
    <row r="3344" spans="1:23" x14ac:dyDescent="0.35">
      <c r="A3344">
        <v>68193</v>
      </c>
      <c r="B3344" t="s">
        <v>12</v>
      </c>
      <c r="C3344">
        <v>63</v>
      </c>
      <c r="D3344">
        <v>0</v>
      </c>
      <c r="E3344">
        <v>0</v>
      </c>
      <c r="F3344" t="s">
        <v>13</v>
      </c>
      <c r="G3344" t="s">
        <v>18</v>
      </c>
      <c r="H3344" t="s">
        <v>15</v>
      </c>
      <c r="I3344">
        <v>248.37</v>
      </c>
      <c r="J3344">
        <v>32.200000000000003</v>
      </c>
      <c r="K3344">
        <v>32.200000000000003</v>
      </c>
      <c r="L3344" t="s">
        <v>22</v>
      </c>
      <c r="M3344" s="8">
        <v>0</v>
      </c>
      <c r="N3344">
        <f t="shared" si="156"/>
        <v>0</v>
      </c>
      <c r="O3344">
        <f t="shared" si="157"/>
        <v>0</v>
      </c>
      <c r="P3344">
        <f t="shared" si="158"/>
        <v>1</v>
      </c>
      <c r="U3344">
        <v>63</v>
      </c>
      <c r="V3344">
        <v>248.37</v>
      </c>
      <c r="W3344">
        <v>32.200000000000003</v>
      </c>
    </row>
    <row r="3345" spans="1:23" x14ac:dyDescent="0.35">
      <c r="A3345">
        <v>49459</v>
      </c>
      <c r="B3345" t="s">
        <v>12</v>
      </c>
      <c r="C3345">
        <v>9</v>
      </c>
      <c r="D3345">
        <v>0</v>
      </c>
      <c r="E3345">
        <v>0</v>
      </c>
      <c r="F3345" t="s">
        <v>23</v>
      </c>
      <c r="G3345" t="s">
        <v>26</v>
      </c>
      <c r="H3345" t="s">
        <v>19</v>
      </c>
      <c r="I3345">
        <v>61.75</v>
      </c>
      <c r="J3345">
        <v>16.2</v>
      </c>
      <c r="K3345">
        <v>16.2</v>
      </c>
      <c r="L3345" t="s">
        <v>24</v>
      </c>
      <c r="M3345" s="8">
        <v>0</v>
      </c>
      <c r="N3345">
        <f t="shared" si="156"/>
        <v>0</v>
      </c>
      <c r="O3345">
        <f t="shared" si="157"/>
        <v>0</v>
      </c>
      <c r="P3345">
        <f t="shared" si="158"/>
        <v>0</v>
      </c>
      <c r="U3345">
        <v>9</v>
      </c>
      <c r="V3345">
        <v>61.75</v>
      </c>
      <c r="W3345">
        <v>16.2</v>
      </c>
    </row>
    <row r="3346" spans="1:23" x14ac:dyDescent="0.35">
      <c r="A3346">
        <v>54776</v>
      </c>
      <c r="B3346" t="s">
        <v>12</v>
      </c>
      <c r="C3346">
        <v>41</v>
      </c>
      <c r="D3346">
        <v>0</v>
      </c>
      <c r="E3346">
        <v>0</v>
      </c>
      <c r="F3346" t="s">
        <v>23</v>
      </c>
      <c r="G3346" t="s">
        <v>14</v>
      </c>
      <c r="H3346" t="s">
        <v>15</v>
      </c>
      <c r="I3346">
        <v>70.55</v>
      </c>
      <c r="J3346">
        <v>44.2</v>
      </c>
      <c r="K3346">
        <v>44.2</v>
      </c>
      <c r="L3346" t="s">
        <v>24</v>
      </c>
      <c r="M3346" s="8">
        <v>0</v>
      </c>
      <c r="N3346">
        <f t="shared" si="156"/>
        <v>0</v>
      </c>
      <c r="O3346">
        <f t="shared" si="157"/>
        <v>0</v>
      </c>
      <c r="P3346">
        <f t="shared" si="158"/>
        <v>0</v>
      </c>
      <c r="U3346">
        <v>41</v>
      </c>
      <c r="V3346">
        <v>70.55</v>
      </c>
      <c r="W3346">
        <v>44.2</v>
      </c>
    </row>
    <row r="3347" spans="1:23" x14ac:dyDescent="0.35">
      <c r="A3347">
        <v>45701</v>
      </c>
      <c r="B3347" t="s">
        <v>17</v>
      </c>
      <c r="C3347">
        <v>72</v>
      </c>
      <c r="D3347">
        <v>0</v>
      </c>
      <c r="E3347">
        <v>1</v>
      </c>
      <c r="F3347" t="s">
        <v>23</v>
      </c>
      <c r="G3347" t="s">
        <v>18</v>
      </c>
      <c r="H3347" t="s">
        <v>19</v>
      </c>
      <c r="I3347">
        <v>124.38</v>
      </c>
      <c r="J3347">
        <v>23.4</v>
      </c>
      <c r="K3347">
        <v>23.4</v>
      </c>
      <c r="L3347" t="s">
        <v>16</v>
      </c>
      <c r="M3347" s="8">
        <v>0</v>
      </c>
      <c r="N3347">
        <f t="shared" si="156"/>
        <v>0</v>
      </c>
      <c r="O3347">
        <f t="shared" si="157"/>
        <v>0</v>
      </c>
      <c r="P3347">
        <f t="shared" si="158"/>
        <v>0</v>
      </c>
      <c r="U3347">
        <v>72</v>
      </c>
      <c r="V3347">
        <v>124.38</v>
      </c>
      <c r="W3347">
        <v>23.4</v>
      </c>
    </row>
    <row r="3348" spans="1:23" x14ac:dyDescent="0.35">
      <c r="A3348">
        <v>7953</v>
      </c>
      <c r="B3348" t="s">
        <v>17</v>
      </c>
      <c r="C3348">
        <v>45</v>
      </c>
      <c r="D3348">
        <v>0</v>
      </c>
      <c r="E3348">
        <v>0</v>
      </c>
      <c r="F3348" t="s">
        <v>13</v>
      </c>
      <c r="G3348" t="s">
        <v>14</v>
      </c>
      <c r="H3348" t="s">
        <v>19</v>
      </c>
      <c r="I3348">
        <v>92.21</v>
      </c>
      <c r="J3348">
        <v>31</v>
      </c>
      <c r="K3348">
        <v>31</v>
      </c>
      <c r="L3348" t="s">
        <v>21</v>
      </c>
      <c r="M3348" s="8">
        <v>0</v>
      </c>
      <c r="N3348">
        <f t="shared" si="156"/>
        <v>0</v>
      </c>
      <c r="O3348">
        <f t="shared" si="157"/>
        <v>0</v>
      </c>
      <c r="P3348">
        <f t="shared" si="158"/>
        <v>0</v>
      </c>
      <c r="U3348">
        <v>45</v>
      </c>
      <c r="V3348">
        <v>92.21</v>
      </c>
      <c r="W3348">
        <v>31</v>
      </c>
    </row>
    <row r="3349" spans="1:23" x14ac:dyDescent="0.35">
      <c r="A3349">
        <v>65508</v>
      </c>
      <c r="B3349" t="s">
        <v>12</v>
      </c>
      <c r="C3349">
        <v>80</v>
      </c>
      <c r="D3349">
        <v>0</v>
      </c>
      <c r="E3349">
        <v>0</v>
      </c>
      <c r="F3349" t="s">
        <v>13</v>
      </c>
      <c r="G3349" t="s">
        <v>25</v>
      </c>
      <c r="H3349" t="s">
        <v>15</v>
      </c>
      <c r="I3349">
        <v>148.72</v>
      </c>
      <c r="J3349">
        <v>28.7</v>
      </c>
      <c r="K3349">
        <v>28.7</v>
      </c>
      <c r="L3349" t="s">
        <v>21</v>
      </c>
      <c r="M3349" s="8">
        <v>0</v>
      </c>
      <c r="N3349">
        <f t="shared" si="156"/>
        <v>0</v>
      </c>
      <c r="O3349">
        <f t="shared" si="157"/>
        <v>0</v>
      </c>
      <c r="P3349">
        <f t="shared" si="158"/>
        <v>0</v>
      </c>
      <c r="U3349">
        <v>80</v>
      </c>
      <c r="V3349">
        <v>148.72</v>
      </c>
      <c r="W3349">
        <v>28.7</v>
      </c>
    </row>
    <row r="3350" spans="1:23" x14ac:dyDescent="0.35">
      <c r="A3350">
        <v>68539</v>
      </c>
      <c r="B3350" t="s">
        <v>17</v>
      </c>
      <c r="C3350">
        <v>19</v>
      </c>
      <c r="D3350">
        <v>0</v>
      </c>
      <c r="E3350">
        <v>0</v>
      </c>
      <c r="F3350" t="s">
        <v>23</v>
      </c>
      <c r="G3350" t="s">
        <v>14</v>
      </c>
      <c r="H3350" t="s">
        <v>15</v>
      </c>
      <c r="I3350">
        <v>79.25</v>
      </c>
      <c r="J3350">
        <v>23.6</v>
      </c>
      <c r="K3350">
        <v>23.6</v>
      </c>
      <c r="L3350" t="s">
        <v>24</v>
      </c>
      <c r="M3350" s="8">
        <v>0</v>
      </c>
      <c r="N3350">
        <f t="shared" si="156"/>
        <v>0</v>
      </c>
      <c r="O3350">
        <f t="shared" si="157"/>
        <v>0</v>
      </c>
      <c r="P3350">
        <f t="shared" si="158"/>
        <v>0</v>
      </c>
      <c r="U3350">
        <v>19</v>
      </c>
      <c r="V3350">
        <v>79.25</v>
      </c>
      <c r="W3350">
        <v>23.6</v>
      </c>
    </row>
    <row r="3351" spans="1:23" x14ac:dyDescent="0.35">
      <c r="A3351">
        <v>12022</v>
      </c>
      <c r="B3351" t="s">
        <v>12</v>
      </c>
      <c r="C3351">
        <v>37</v>
      </c>
      <c r="D3351">
        <v>0</v>
      </c>
      <c r="E3351">
        <v>0</v>
      </c>
      <c r="F3351" t="s">
        <v>13</v>
      </c>
      <c r="G3351" t="s">
        <v>25</v>
      </c>
      <c r="H3351" t="s">
        <v>15</v>
      </c>
      <c r="I3351">
        <v>82.09</v>
      </c>
      <c r="J3351">
        <v>35.700000000000003</v>
      </c>
      <c r="K3351">
        <v>35.700000000000003</v>
      </c>
      <c r="L3351" t="s">
        <v>22</v>
      </c>
      <c r="M3351" s="8">
        <v>0</v>
      </c>
      <c r="N3351">
        <f t="shared" si="156"/>
        <v>0</v>
      </c>
      <c r="O3351">
        <f t="shared" si="157"/>
        <v>0</v>
      </c>
      <c r="P3351">
        <f t="shared" si="158"/>
        <v>0</v>
      </c>
      <c r="U3351">
        <v>37</v>
      </c>
      <c r="V3351">
        <v>82.09</v>
      </c>
      <c r="W3351">
        <v>35.700000000000003</v>
      </c>
    </row>
    <row r="3352" spans="1:23" x14ac:dyDescent="0.35">
      <c r="A3352">
        <v>3348</v>
      </c>
      <c r="B3352" t="s">
        <v>17</v>
      </c>
      <c r="C3352">
        <v>58</v>
      </c>
      <c r="D3352">
        <v>1</v>
      </c>
      <c r="E3352">
        <v>0</v>
      </c>
      <c r="F3352" t="s">
        <v>13</v>
      </c>
      <c r="G3352" t="s">
        <v>14</v>
      </c>
      <c r="H3352" t="s">
        <v>15</v>
      </c>
      <c r="I3352">
        <v>194.53</v>
      </c>
      <c r="J3352">
        <v>39.5</v>
      </c>
      <c r="K3352">
        <v>39.5</v>
      </c>
      <c r="L3352" t="s">
        <v>21</v>
      </c>
      <c r="M3352" s="8">
        <v>0</v>
      </c>
      <c r="N3352">
        <f t="shared" si="156"/>
        <v>0</v>
      </c>
      <c r="O3352">
        <f t="shared" si="157"/>
        <v>0</v>
      </c>
      <c r="P3352">
        <f t="shared" si="158"/>
        <v>1</v>
      </c>
      <c r="U3352">
        <v>58</v>
      </c>
      <c r="V3352">
        <v>194.53</v>
      </c>
      <c r="W3352">
        <v>39.5</v>
      </c>
    </row>
    <row r="3353" spans="1:23" x14ac:dyDescent="0.35">
      <c r="A3353">
        <v>58466</v>
      </c>
      <c r="B3353" t="s">
        <v>12</v>
      </c>
      <c r="C3353">
        <v>77</v>
      </c>
      <c r="D3353">
        <v>0</v>
      </c>
      <c r="E3353">
        <v>0</v>
      </c>
      <c r="F3353" t="s">
        <v>13</v>
      </c>
      <c r="G3353" t="s">
        <v>14</v>
      </c>
      <c r="H3353" t="s">
        <v>19</v>
      </c>
      <c r="I3353">
        <v>98.84</v>
      </c>
      <c r="J3353">
        <v>27.3</v>
      </c>
      <c r="K3353">
        <v>27.3</v>
      </c>
      <c r="L3353" t="s">
        <v>24</v>
      </c>
      <c r="M3353" s="8">
        <v>0</v>
      </c>
      <c r="N3353">
        <f t="shared" si="156"/>
        <v>0</v>
      </c>
      <c r="O3353">
        <f t="shared" si="157"/>
        <v>0</v>
      </c>
      <c r="P3353">
        <f t="shared" si="158"/>
        <v>0</v>
      </c>
      <c r="U3353">
        <v>77</v>
      </c>
      <c r="V3353">
        <v>98.84</v>
      </c>
      <c r="W3353">
        <v>27.3</v>
      </c>
    </row>
    <row r="3354" spans="1:23" x14ac:dyDescent="0.35">
      <c r="A3354">
        <v>50434</v>
      </c>
      <c r="B3354" t="s">
        <v>12</v>
      </c>
      <c r="C3354">
        <v>38</v>
      </c>
      <c r="D3354">
        <v>0</v>
      </c>
      <c r="E3354">
        <v>0</v>
      </c>
      <c r="F3354" t="s">
        <v>13</v>
      </c>
      <c r="G3354" t="s">
        <v>25</v>
      </c>
      <c r="H3354" t="s">
        <v>19</v>
      </c>
      <c r="I3354">
        <v>135.74</v>
      </c>
      <c r="J3354">
        <v>31.3</v>
      </c>
      <c r="K3354">
        <v>31.3</v>
      </c>
      <c r="L3354" t="s">
        <v>16</v>
      </c>
      <c r="M3354" s="8">
        <v>0</v>
      </c>
      <c r="N3354">
        <f t="shared" si="156"/>
        <v>0</v>
      </c>
      <c r="O3354">
        <f t="shared" si="157"/>
        <v>0</v>
      </c>
      <c r="P3354">
        <f t="shared" si="158"/>
        <v>0</v>
      </c>
      <c r="U3354">
        <v>38</v>
      </c>
      <c r="V3354">
        <v>135.74</v>
      </c>
      <c r="W3354">
        <v>31.3</v>
      </c>
    </row>
    <row r="3355" spans="1:23" x14ac:dyDescent="0.35">
      <c r="A3355">
        <v>49974</v>
      </c>
      <c r="B3355" t="s">
        <v>12</v>
      </c>
      <c r="C3355">
        <v>49</v>
      </c>
      <c r="D3355">
        <v>0</v>
      </c>
      <c r="E3355">
        <v>0</v>
      </c>
      <c r="F3355" t="s">
        <v>13</v>
      </c>
      <c r="G3355" t="s">
        <v>14</v>
      </c>
      <c r="H3355" t="s">
        <v>19</v>
      </c>
      <c r="I3355">
        <v>66.55</v>
      </c>
      <c r="J3355">
        <v>33.4</v>
      </c>
      <c r="K3355">
        <v>33.4</v>
      </c>
      <c r="L3355" t="s">
        <v>24</v>
      </c>
      <c r="M3355" s="8">
        <v>0</v>
      </c>
      <c r="N3355">
        <f t="shared" si="156"/>
        <v>0</v>
      </c>
      <c r="O3355">
        <f t="shared" si="157"/>
        <v>0</v>
      </c>
      <c r="P3355">
        <f t="shared" si="158"/>
        <v>0</v>
      </c>
      <c r="U3355">
        <v>49</v>
      </c>
      <c r="V3355">
        <v>66.55</v>
      </c>
      <c r="W3355">
        <v>33.4</v>
      </c>
    </row>
    <row r="3356" spans="1:23" x14ac:dyDescent="0.35">
      <c r="A3356">
        <v>54574</v>
      </c>
      <c r="B3356" t="s">
        <v>17</v>
      </c>
      <c r="C3356">
        <v>20</v>
      </c>
      <c r="D3356">
        <v>0</v>
      </c>
      <c r="E3356">
        <v>0</v>
      </c>
      <c r="F3356" t="s">
        <v>23</v>
      </c>
      <c r="G3356" t="s">
        <v>14</v>
      </c>
      <c r="H3356" t="s">
        <v>15</v>
      </c>
      <c r="I3356">
        <v>115.69</v>
      </c>
      <c r="J3356">
        <v>29.2</v>
      </c>
      <c r="K3356">
        <v>29.2</v>
      </c>
      <c r="L3356" t="s">
        <v>21</v>
      </c>
      <c r="M3356" s="8">
        <v>0</v>
      </c>
      <c r="N3356">
        <f t="shared" si="156"/>
        <v>0</v>
      </c>
      <c r="O3356">
        <f t="shared" si="157"/>
        <v>0</v>
      </c>
      <c r="P3356">
        <f t="shared" si="158"/>
        <v>0</v>
      </c>
      <c r="U3356">
        <v>20</v>
      </c>
      <c r="V3356">
        <v>115.69</v>
      </c>
      <c r="W3356">
        <v>29.2</v>
      </c>
    </row>
    <row r="3357" spans="1:23" x14ac:dyDescent="0.35">
      <c r="A3357">
        <v>39342</v>
      </c>
      <c r="B3357" t="s">
        <v>12</v>
      </c>
      <c r="C3357">
        <v>23</v>
      </c>
      <c r="D3357">
        <v>0</v>
      </c>
      <c r="E3357">
        <v>0</v>
      </c>
      <c r="F3357" t="s">
        <v>23</v>
      </c>
      <c r="G3357" t="s">
        <v>14</v>
      </c>
      <c r="H3357" t="s">
        <v>19</v>
      </c>
      <c r="I3357">
        <v>67.760000000000005</v>
      </c>
      <c r="J3357">
        <v>26</v>
      </c>
      <c r="K3357">
        <v>26</v>
      </c>
      <c r="L3357" t="s">
        <v>21</v>
      </c>
      <c r="M3357" s="8">
        <v>0</v>
      </c>
      <c r="N3357">
        <f t="shared" si="156"/>
        <v>0</v>
      </c>
      <c r="O3357">
        <f t="shared" si="157"/>
        <v>0</v>
      </c>
      <c r="P3357">
        <f t="shared" si="158"/>
        <v>0</v>
      </c>
      <c r="U3357">
        <v>23</v>
      </c>
      <c r="V3357">
        <v>67.760000000000005</v>
      </c>
      <c r="W3357">
        <v>26</v>
      </c>
    </row>
    <row r="3358" spans="1:23" x14ac:dyDescent="0.35">
      <c r="A3358">
        <v>2972</v>
      </c>
      <c r="B3358" t="s">
        <v>12</v>
      </c>
      <c r="C3358">
        <v>55</v>
      </c>
      <c r="D3358">
        <v>0</v>
      </c>
      <c r="E3358">
        <v>0</v>
      </c>
      <c r="F3358" t="s">
        <v>23</v>
      </c>
      <c r="G3358" t="s">
        <v>25</v>
      </c>
      <c r="H3358" t="s">
        <v>19</v>
      </c>
      <c r="I3358">
        <v>88.65</v>
      </c>
      <c r="J3358">
        <v>18.100000000000001</v>
      </c>
      <c r="K3358">
        <v>18.100000000000001</v>
      </c>
      <c r="L3358" t="s">
        <v>16</v>
      </c>
      <c r="M3358" s="8">
        <v>0</v>
      </c>
      <c r="N3358">
        <f t="shared" si="156"/>
        <v>0</v>
      </c>
      <c r="O3358">
        <f t="shared" si="157"/>
        <v>0</v>
      </c>
      <c r="P3358">
        <f t="shared" si="158"/>
        <v>0</v>
      </c>
      <c r="U3358">
        <v>55</v>
      </c>
      <c r="V3358">
        <v>88.65</v>
      </c>
      <c r="W3358">
        <v>18.100000000000001</v>
      </c>
    </row>
    <row r="3359" spans="1:23" x14ac:dyDescent="0.35">
      <c r="A3359">
        <v>32717</v>
      </c>
      <c r="B3359" t="s">
        <v>12</v>
      </c>
      <c r="C3359">
        <v>16</v>
      </c>
      <c r="D3359">
        <v>0</v>
      </c>
      <c r="E3359">
        <v>0</v>
      </c>
      <c r="F3359" t="s">
        <v>23</v>
      </c>
      <c r="G3359" t="s">
        <v>26</v>
      </c>
      <c r="H3359" t="s">
        <v>19</v>
      </c>
      <c r="I3359">
        <v>106.11</v>
      </c>
      <c r="J3359">
        <v>22.4</v>
      </c>
      <c r="K3359">
        <v>22.4</v>
      </c>
      <c r="L3359" t="s">
        <v>24</v>
      </c>
      <c r="M3359" s="8">
        <v>0</v>
      </c>
      <c r="N3359">
        <f t="shared" si="156"/>
        <v>0</v>
      </c>
      <c r="O3359">
        <f t="shared" si="157"/>
        <v>0</v>
      </c>
      <c r="P3359">
        <f t="shared" si="158"/>
        <v>0</v>
      </c>
      <c r="U3359">
        <v>16</v>
      </c>
      <c r="V3359">
        <v>106.11</v>
      </c>
      <c r="W3359">
        <v>22.4</v>
      </c>
    </row>
    <row r="3360" spans="1:23" x14ac:dyDescent="0.35">
      <c r="A3360">
        <v>14063</v>
      </c>
      <c r="B3360" t="s">
        <v>12</v>
      </c>
      <c r="C3360">
        <v>81</v>
      </c>
      <c r="D3360">
        <v>0</v>
      </c>
      <c r="E3360">
        <v>1</v>
      </c>
      <c r="F3360" t="s">
        <v>23</v>
      </c>
      <c r="G3360" t="s">
        <v>18</v>
      </c>
      <c r="H3360" t="s">
        <v>19</v>
      </c>
      <c r="I3360">
        <v>95.49</v>
      </c>
      <c r="J3360">
        <v>29.4</v>
      </c>
      <c r="K3360">
        <v>29.4</v>
      </c>
      <c r="L3360" t="s">
        <v>24</v>
      </c>
      <c r="M3360" s="8">
        <v>0</v>
      </c>
      <c r="N3360">
        <f t="shared" si="156"/>
        <v>0</v>
      </c>
      <c r="O3360">
        <f t="shared" si="157"/>
        <v>0</v>
      </c>
      <c r="P3360">
        <f t="shared" si="158"/>
        <v>0</v>
      </c>
      <c r="U3360">
        <v>81</v>
      </c>
      <c r="V3360">
        <v>95.49</v>
      </c>
      <c r="W3360">
        <v>29.4</v>
      </c>
    </row>
    <row r="3361" spans="1:23" x14ac:dyDescent="0.35">
      <c r="A3361">
        <v>71724</v>
      </c>
      <c r="B3361" t="s">
        <v>17</v>
      </c>
      <c r="C3361">
        <v>23</v>
      </c>
      <c r="D3361">
        <v>0</v>
      </c>
      <c r="E3361">
        <v>0</v>
      </c>
      <c r="F3361" t="s">
        <v>23</v>
      </c>
      <c r="G3361" t="s">
        <v>14</v>
      </c>
      <c r="H3361" t="s">
        <v>15</v>
      </c>
      <c r="I3361">
        <v>59.07</v>
      </c>
      <c r="J3361">
        <v>21.6</v>
      </c>
      <c r="K3361">
        <v>21.6</v>
      </c>
      <c r="L3361" t="s">
        <v>21</v>
      </c>
      <c r="M3361" s="8">
        <v>0</v>
      </c>
      <c r="N3361">
        <f t="shared" si="156"/>
        <v>0</v>
      </c>
      <c r="O3361">
        <f t="shared" si="157"/>
        <v>0</v>
      </c>
      <c r="P3361">
        <f t="shared" si="158"/>
        <v>0</v>
      </c>
      <c r="U3361">
        <v>23</v>
      </c>
      <c r="V3361">
        <v>59.07</v>
      </c>
      <c r="W3361">
        <v>21.6</v>
      </c>
    </row>
    <row r="3362" spans="1:23" x14ac:dyDescent="0.35">
      <c r="A3362">
        <v>4753</v>
      </c>
      <c r="B3362" t="s">
        <v>12</v>
      </c>
      <c r="C3362">
        <v>82</v>
      </c>
      <c r="D3362">
        <v>0</v>
      </c>
      <c r="E3362">
        <v>1</v>
      </c>
      <c r="F3362" t="s">
        <v>13</v>
      </c>
      <c r="G3362" t="s">
        <v>18</v>
      </c>
      <c r="H3362" t="s">
        <v>15</v>
      </c>
      <c r="I3362">
        <v>228.92</v>
      </c>
      <c r="J3362">
        <v>27.9</v>
      </c>
      <c r="K3362">
        <v>27.9</v>
      </c>
      <c r="L3362" t="s">
        <v>16</v>
      </c>
      <c r="M3362" s="8">
        <v>0</v>
      </c>
      <c r="N3362">
        <f t="shared" si="156"/>
        <v>0</v>
      </c>
      <c r="O3362">
        <f t="shared" si="157"/>
        <v>0</v>
      </c>
      <c r="P3362">
        <f t="shared" si="158"/>
        <v>1</v>
      </c>
      <c r="U3362">
        <v>82</v>
      </c>
      <c r="V3362">
        <v>228.92</v>
      </c>
      <c r="W3362">
        <v>27.9</v>
      </c>
    </row>
    <row r="3363" spans="1:23" x14ac:dyDescent="0.35">
      <c r="A3363">
        <v>62076</v>
      </c>
      <c r="B3363" t="s">
        <v>12</v>
      </c>
      <c r="C3363">
        <v>48</v>
      </c>
      <c r="D3363">
        <v>0</v>
      </c>
      <c r="E3363">
        <v>0</v>
      </c>
      <c r="F3363" t="s">
        <v>13</v>
      </c>
      <c r="G3363" t="s">
        <v>14</v>
      </c>
      <c r="H3363" t="s">
        <v>19</v>
      </c>
      <c r="I3363">
        <v>62.89</v>
      </c>
      <c r="J3363">
        <v>29.6</v>
      </c>
      <c r="K3363">
        <v>29.6</v>
      </c>
      <c r="L3363" t="s">
        <v>24</v>
      </c>
      <c r="M3363" s="8">
        <v>0</v>
      </c>
      <c r="N3363">
        <f t="shared" si="156"/>
        <v>0</v>
      </c>
      <c r="O3363">
        <f t="shared" si="157"/>
        <v>0</v>
      </c>
      <c r="P3363">
        <f t="shared" si="158"/>
        <v>0</v>
      </c>
      <c r="U3363">
        <v>48</v>
      </c>
      <c r="V3363">
        <v>62.89</v>
      </c>
      <c r="W3363">
        <v>29.6</v>
      </c>
    </row>
    <row r="3364" spans="1:23" x14ac:dyDescent="0.35">
      <c r="A3364">
        <v>6665</v>
      </c>
      <c r="B3364" t="s">
        <v>12</v>
      </c>
      <c r="C3364">
        <v>56</v>
      </c>
      <c r="D3364">
        <v>0</v>
      </c>
      <c r="E3364">
        <v>0</v>
      </c>
      <c r="F3364" t="s">
        <v>13</v>
      </c>
      <c r="G3364" t="s">
        <v>14</v>
      </c>
      <c r="H3364" t="s">
        <v>19</v>
      </c>
      <c r="I3364">
        <v>96.84</v>
      </c>
      <c r="J3364">
        <v>30.2</v>
      </c>
      <c r="K3364">
        <v>30.2</v>
      </c>
      <c r="L3364" t="s">
        <v>24</v>
      </c>
      <c r="M3364" s="8">
        <v>0</v>
      </c>
      <c r="N3364">
        <f t="shared" si="156"/>
        <v>0</v>
      </c>
      <c r="O3364">
        <f t="shared" si="157"/>
        <v>0</v>
      </c>
      <c r="P3364">
        <f t="shared" si="158"/>
        <v>0</v>
      </c>
      <c r="U3364">
        <v>56</v>
      </c>
      <c r="V3364">
        <v>96.84</v>
      </c>
      <c r="W3364">
        <v>30.2</v>
      </c>
    </row>
    <row r="3365" spans="1:23" x14ac:dyDescent="0.35">
      <c r="A3365">
        <v>51385</v>
      </c>
      <c r="B3365" t="s">
        <v>12</v>
      </c>
      <c r="C3365">
        <v>61</v>
      </c>
      <c r="D3365">
        <v>0</v>
      </c>
      <c r="E3365">
        <v>0</v>
      </c>
      <c r="F3365" t="s">
        <v>13</v>
      </c>
      <c r="G3365" t="s">
        <v>14</v>
      </c>
      <c r="H3365" t="s">
        <v>19</v>
      </c>
      <c r="I3365">
        <v>81.25</v>
      </c>
      <c r="J3365">
        <v>43.4</v>
      </c>
      <c r="K3365">
        <v>43.4</v>
      </c>
      <c r="L3365" t="s">
        <v>22</v>
      </c>
      <c r="M3365" s="8">
        <v>0</v>
      </c>
      <c r="N3365">
        <f t="shared" si="156"/>
        <v>0</v>
      </c>
      <c r="O3365">
        <f t="shared" si="157"/>
        <v>0</v>
      </c>
      <c r="P3365">
        <f t="shared" si="158"/>
        <v>0</v>
      </c>
      <c r="U3365">
        <v>61</v>
      </c>
      <c r="V3365">
        <v>81.25</v>
      </c>
      <c r="W3365">
        <v>43.4</v>
      </c>
    </row>
    <row r="3366" spans="1:23" x14ac:dyDescent="0.35">
      <c r="A3366">
        <v>66973</v>
      </c>
      <c r="B3366" t="s">
        <v>12</v>
      </c>
      <c r="C3366">
        <v>43</v>
      </c>
      <c r="D3366">
        <v>0</v>
      </c>
      <c r="E3366">
        <v>0</v>
      </c>
      <c r="F3366" t="s">
        <v>13</v>
      </c>
      <c r="G3366" t="s">
        <v>14</v>
      </c>
      <c r="H3366" t="s">
        <v>15</v>
      </c>
      <c r="I3366">
        <v>92.71</v>
      </c>
      <c r="J3366">
        <v>30.5</v>
      </c>
      <c r="K3366">
        <v>30.5</v>
      </c>
      <c r="L3366" t="s">
        <v>16</v>
      </c>
      <c r="M3366" s="8">
        <v>0</v>
      </c>
      <c r="N3366">
        <f t="shared" si="156"/>
        <v>0</v>
      </c>
      <c r="O3366">
        <f t="shared" si="157"/>
        <v>0</v>
      </c>
      <c r="P3366">
        <f t="shared" si="158"/>
        <v>0</v>
      </c>
      <c r="U3366">
        <v>43</v>
      </c>
      <c r="V3366">
        <v>92.71</v>
      </c>
      <c r="W3366">
        <v>30.5</v>
      </c>
    </row>
    <row r="3367" spans="1:23" x14ac:dyDescent="0.35">
      <c r="A3367">
        <v>59671</v>
      </c>
      <c r="B3367" t="s">
        <v>17</v>
      </c>
      <c r="C3367">
        <v>39</v>
      </c>
      <c r="D3367">
        <v>0</v>
      </c>
      <c r="E3367">
        <v>0</v>
      </c>
      <c r="F3367" t="s">
        <v>23</v>
      </c>
      <c r="G3367" t="s">
        <v>14</v>
      </c>
      <c r="H3367" t="s">
        <v>19</v>
      </c>
      <c r="I3367">
        <v>85.59</v>
      </c>
      <c r="J3367">
        <v>33.200000000000003</v>
      </c>
      <c r="K3367">
        <v>33.200000000000003</v>
      </c>
      <c r="L3367" t="s">
        <v>24</v>
      </c>
      <c r="M3367" s="8">
        <v>0</v>
      </c>
      <c r="N3367">
        <f t="shared" si="156"/>
        <v>0</v>
      </c>
      <c r="O3367">
        <f t="shared" si="157"/>
        <v>0</v>
      </c>
      <c r="P3367">
        <f t="shared" si="158"/>
        <v>0</v>
      </c>
      <c r="U3367">
        <v>39</v>
      </c>
      <c r="V3367">
        <v>85.59</v>
      </c>
      <c r="W3367">
        <v>33.200000000000003</v>
      </c>
    </row>
    <row r="3368" spans="1:23" x14ac:dyDescent="0.35">
      <c r="A3368">
        <v>3946</v>
      </c>
      <c r="B3368" t="s">
        <v>17</v>
      </c>
      <c r="C3368">
        <v>22</v>
      </c>
      <c r="D3368">
        <v>0</v>
      </c>
      <c r="E3368">
        <v>0</v>
      </c>
      <c r="F3368" t="s">
        <v>13</v>
      </c>
      <c r="G3368" t="s">
        <v>14</v>
      </c>
      <c r="H3368" t="s">
        <v>15</v>
      </c>
      <c r="I3368">
        <v>89.06</v>
      </c>
      <c r="J3368">
        <v>27.7</v>
      </c>
      <c r="K3368">
        <v>27.7</v>
      </c>
      <c r="L3368" t="s">
        <v>21</v>
      </c>
      <c r="M3368" s="8">
        <v>0</v>
      </c>
      <c r="N3368">
        <f t="shared" si="156"/>
        <v>0</v>
      </c>
      <c r="O3368">
        <f t="shared" si="157"/>
        <v>0</v>
      </c>
      <c r="P3368">
        <f t="shared" si="158"/>
        <v>0</v>
      </c>
      <c r="U3368">
        <v>22</v>
      </c>
      <c r="V3368">
        <v>89.06</v>
      </c>
      <c r="W3368">
        <v>27.7</v>
      </c>
    </row>
    <row r="3369" spans="1:23" x14ac:dyDescent="0.35">
      <c r="A3369">
        <v>17623</v>
      </c>
      <c r="B3369" t="s">
        <v>12</v>
      </c>
      <c r="C3369">
        <v>41</v>
      </c>
      <c r="D3369">
        <v>0</v>
      </c>
      <c r="E3369">
        <v>0</v>
      </c>
      <c r="F3369" t="s">
        <v>23</v>
      </c>
      <c r="G3369" t="s">
        <v>18</v>
      </c>
      <c r="H3369" t="s">
        <v>15</v>
      </c>
      <c r="I3369">
        <v>87.44</v>
      </c>
      <c r="J3369">
        <v>33.5</v>
      </c>
      <c r="K3369">
        <v>33.5</v>
      </c>
      <c r="L3369" t="s">
        <v>24</v>
      </c>
      <c r="M3369" s="8">
        <v>0</v>
      </c>
      <c r="N3369">
        <f t="shared" si="156"/>
        <v>0</v>
      </c>
      <c r="O3369">
        <f t="shared" si="157"/>
        <v>0</v>
      </c>
      <c r="P3369">
        <f t="shared" si="158"/>
        <v>0</v>
      </c>
      <c r="U3369">
        <v>41</v>
      </c>
      <c r="V3369">
        <v>87.44</v>
      </c>
      <c r="W3369">
        <v>33.5</v>
      </c>
    </row>
    <row r="3370" spans="1:23" x14ac:dyDescent="0.35">
      <c r="A3370">
        <v>50644</v>
      </c>
      <c r="B3370" t="s">
        <v>12</v>
      </c>
      <c r="C3370">
        <v>37</v>
      </c>
      <c r="D3370">
        <v>0</v>
      </c>
      <c r="E3370">
        <v>0</v>
      </c>
      <c r="F3370" t="s">
        <v>13</v>
      </c>
      <c r="G3370" t="s">
        <v>14</v>
      </c>
      <c r="H3370" t="s">
        <v>15</v>
      </c>
      <c r="I3370">
        <v>64.069999999999993</v>
      </c>
      <c r="J3370">
        <v>28</v>
      </c>
      <c r="K3370">
        <v>28</v>
      </c>
      <c r="L3370" t="s">
        <v>24</v>
      </c>
      <c r="M3370" s="8">
        <v>0</v>
      </c>
      <c r="N3370">
        <f t="shared" si="156"/>
        <v>0</v>
      </c>
      <c r="O3370">
        <f t="shared" si="157"/>
        <v>0</v>
      </c>
      <c r="P3370">
        <f t="shared" si="158"/>
        <v>0</v>
      </c>
      <c r="U3370">
        <v>37</v>
      </c>
      <c r="V3370">
        <v>64.069999999999993</v>
      </c>
      <c r="W3370">
        <v>28</v>
      </c>
    </row>
    <row r="3371" spans="1:23" x14ac:dyDescent="0.35">
      <c r="A3371">
        <v>54294</v>
      </c>
      <c r="B3371" t="s">
        <v>17</v>
      </c>
      <c r="C3371">
        <v>65</v>
      </c>
      <c r="D3371">
        <v>0</v>
      </c>
      <c r="E3371">
        <v>0</v>
      </c>
      <c r="F3371" t="s">
        <v>13</v>
      </c>
      <c r="G3371" t="s">
        <v>25</v>
      </c>
      <c r="H3371" t="s">
        <v>15</v>
      </c>
      <c r="I3371">
        <v>79.39</v>
      </c>
      <c r="J3371">
        <v>31.5</v>
      </c>
      <c r="K3371">
        <v>31.5</v>
      </c>
      <c r="L3371" t="s">
        <v>16</v>
      </c>
      <c r="M3371" s="8">
        <v>0</v>
      </c>
      <c r="N3371">
        <f t="shared" si="156"/>
        <v>0</v>
      </c>
      <c r="O3371">
        <f t="shared" si="157"/>
        <v>0</v>
      </c>
      <c r="P3371">
        <f t="shared" si="158"/>
        <v>0</v>
      </c>
      <c r="U3371">
        <v>65</v>
      </c>
      <c r="V3371">
        <v>79.39</v>
      </c>
      <c r="W3371">
        <v>31.5</v>
      </c>
    </row>
    <row r="3372" spans="1:23" x14ac:dyDescent="0.35">
      <c r="A3372">
        <v>46767</v>
      </c>
      <c r="B3372" t="s">
        <v>17</v>
      </c>
      <c r="C3372">
        <v>8</v>
      </c>
      <c r="D3372">
        <v>0</v>
      </c>
      <c r="E3372">
        <v>0</v>
      </c>
      <c r="F3372" t="s">
        <v>23</v>
      </c>
      <c r="G3372" t="s">
        <v>26</v>
      </c>
      <c r="H3372" t="s">
        <v>19</v>
      </c>
      <c r="I3372">
        <v>67.84</v>
      </c>
      <c r="J3372">
        <v>24</v>
      </c>
      <c r="K3372">
        <v>24</v>
      </c>
      <c r="L3372" t="s">
        <v>24</v>
      </c>
      <c r="M3372" s="8">
        <v>0</v>
      </c>
      <c r="N3372">
        <f t="shared" si="156"/>
        <v>0</v>
      </c>
      <c r="O3372">
        <f t="shared" si="157"/>
        <v>0</v>
      </c>
      <c r="P3372">
        <f t="shared" si="158"/>
        <v>0</v>
      </c>
      <c r="U3372">
        <v>8</v>
      </c>
      <c r="V3372">
        <v>67.84</v>
      </c>
      <c r="W3372">
        <v>24</v>
      </c>
    </row>
    <row r="3373" spans="1:23" x14ac:dyDescent="0.35">
      <c r="A3373">
        <v>12911</v>
      </c>
      <c r="B3373" t="s">
        <v>17</v>
      </c>
      <c r="C3373">
        <v>51</v>
      </c>
      <c r="D3373">
        <v>0</v>
      </c>
      <c r="E3373">
        <v>0</v>
      </c>
      <c r="F3373" t="s">
        <v>13</v>
      </c>
      <c r="G3373" t="s">
        <v>14</v>
      </c>
      <c r="H3373" t="s">
        <v>19</v>
      </c>
      <c r="I3373">
        <v>81.73</v>
      </c>
      <c r="J3373">
        <v>27.4</v>
      </c>
      <c r="K3373">
        <v>27.4</v>
      </c>
      <c r="L3373" t="s">
        <v>21</v>
      </c>
      <c r="M3373" s="8">
        <v>0</v>
      </c>
      <c r="N3373">
        <f t="shared" si="156"/>
        <v>0</v>
      </c>
      <c r="O3373">
        <f t="shared" si="157"/>
        <v>0</v>
      </c>
      <c r="P3373">
        <f t="shared" si="158"/>
        <v>0</v>
      </c>
      <c r="U3373">
        <v>51</v>
      </c>
      <c r="V3373">
        <v>81.73</v>
      </c>
      <c r="W3373">
        <v>27.4</v>
      </c>
    </row>
    <row r="3374" spans="1:23" x14ac:dyDescent="0.35">
      <c r="A3374">
        <v>16109</v>
      </c>
      <c r="B3374" t="s">
        <v>12</v>
      </c>
      <c r="C3374">
        <v>63</v>
      </c>
      <c r="D3374">
        <v>0</v>
      </c>
      <c r="E3374">
        <v>0</v>
      </c>
      <c r="F3374" t="s">
        <v>13</v>
      </c>
      <c r="G3374" t="s">
        <v>14</v>
      </c>
      <c r="H3374" t="s">
        <v>15</v>
      </c>
      <c r="I3374">
        <v>105.52</v>
      </c>
      <c r="J3374">
        <v>37.9</v>
      </c>
      <c r="K3374">
        <v>37.9</v>
      </c>
      <c r="L3374" t="s">
        <v>16</v>
      </c>
      <c r="M3374" s="8">
        <v>0</v>
      </c>
      <c r="N3374">
        <f t="shared" si="156"/>
        <v>0</v>
      </c>
      <c r="O3374">
        <f t="shared" si="157"/>
        <v>0</v>
      </c>
      <c r="P3374">
        <f t="shared" si="158"/>
        <v>0</v>
      </c>
      <c r="U3374">
        <v>63</v>
      </c>
      <c r="V3374">
        <v>105.52</v>
      </c>
      <c r="W3374">
        <v>37.9</v>
      </c>
    </row>
    <row r="3375" spans="1:23" x14ac:dyDescent="0.35">
      <c r="A3375">
        <v>47499</v>
      </c>
      <c r="B3375" t="s">
        <v>17</v>
      </c>
      <c r="C3375">
        <v>48</v>
      </c>
      <c r="D3375">
        <v>0</v>
      </c>
      <c r="E3375">
        <v>0</v>
      </c>
      <c r="F3375" t="s">
        <v>13</v>
      </c>
      <c r="G3375" t="s">
        <v>25</v>
      </c>
      <c r="H3375" t="s">
        <v>19</v>
      </c>
      <c r="I3375">
        <v>77.55</v>
      </c>
      <c r="J3375">
        <v>26.2</v>
      </c>
      <c r="K3375">
        <v>26.2</v>
      </c>
      <c r="L3375" t="s">
        <v>24</v>
      </c>
      <c r="M3375" s="8">
        <v>0</v>
      </c>
      <c r="N3375">
        <f t="shared" si="156"/>
        <v>0</v>
      </c>
      <c r="O3375">
        <f t="shared" si="157"/>
        <v>0</v>
      </c>
      <c r="P3375">
        <f t="shared" si="158"/>
        <v>0</v>
      </c>
      <c r="U3375">
        <v>48</v>
      </c>
      <c r="V3375">
        <v>77.55</v>
      </c>
      <c r="W3375">
        <v>26.2</v>
      </c>
    </row>
    <row r="3376" spans="1:23" x14ac:dyDescent="0.35">
      <c r="A3376">
        <v>8790</v>
      </c>
      <c r="B3376" t="s">
        <v>17</v>
      </c>
      <c r="C3376">
        <v>17</v>
      </c>
      <c r="D3376">
        <v>0</v>
      </c>
      <c r="E3376">
        <v>0</v>
      </c>
      <c r="F3376" t="s">
        <v>23</v>
      </c>
      <c r="G3376" t="s">
        <v>14</v>
      </c>
      <c r="H3376" t="s">
        <v>15</v>
      </c>
      <c r="I3376">
        <v>127.42</v>
      </c>
      <c r="J3376">
        <v>22.4</v>
      </c>
      <c r="K3376">
        <v>22.4</v>
      </c>
      <c r="L3376" t="s">
        <v>24</v>
      </c>
      <c r="M3376" s="8">
        <v>0</v>
      </c>
      <c r="N3376">
        <f t="shared" si="156"/>
        <v>0</v>
      </c>
      <c r="O3376">
        <f t="shared" si="157"/>
        <v>0</v>
      </c>
      <c r="P3376">
        <f t="shared" si="158"/>
        <v>0</v>
      </c>
      <c r="U3376">
        <v>17</v>
      </c>
      <c r="V3376">
        <v>127.42</v>
      </c>
      <c r="W3376">
        <v>22.4</v>
      </c>
    </row>
    <row r="3377" spans="1:23" x14ac:dyDescent="0.35">
      <c r="A3377">
        <v>11259</v>
      </c>
      <c r="B3377" t="s">
        <v>17</v>
      </c>
      <c r="C3377">
        <v>53</v>
      </c>
      <c r="D3377">
        <v>0</v>
      </c>
      <c r="E3377">
        <v>0</v>
      </c>
      <c r="F3377" t="s">
        <v>13</v>
      </c>
      <c r="G3377" t="s">
        <v>14</v>
      </c>
      <c r="H3377" t="s">
        <v>15</v>
      </c>
      <c r="I3377">
        <v>227.68</v>
      </c>
      <c r="J3377" t="s">
        <v>20</v>
      </c>
      <c r="K3377">
        <v>28.1</v>
      </c>
      <c r="L3377" t="s">
        <v>21</v>
      </c>
      <c r="M3377" s="8">
        <v>0</v>
      </c>
      <c r="N3377">
        <f t="shared" si="156"/>
        <v>1</v>
      </c>
      <c r="O3377">
        <f t="shared" si="157"/>
        <v>0</v>
      </c>
      <c r="P3377">
        <f t="shared" si="158"/>
        <v>1</v>
      </c>
      <c r="U3377">
        <v>53</v>
      </c>
      <c r="V3377">
        <v>227.68</v>
      </c>
      <c r="W3377">
        <v>28.1</v>
      </c>
    </row>
    <row r="3378" spans="1:23" x14ac:dyDescent="0.35">
      <c r="A3378">
        <v>12003</v>
      </c>
      <c r="B3378" t="s">
        <v>17</v>
      </c>
      <c r="C3378">
        <v>75</v>
      </c>
      <c r="D3378">
        <v>0</v>
      </c>
      <c r="E3378">
        <v>0</v>
      </c>
      <c r="F3378" t="s">
        <v>13</v>
      </c>
      <c r="G3378" t="s">
        <v>14</v>
      </c>
      <c r="H3378" t="s">
        <v>19</v>
      </c>
      <c r="I3378">
        <v>226.73</v>
      </c>
      <c r="J3378">
        <v>43.7</v>
      </c>
      <c r="K3378">
        <v>43.7</v>
      </c>
      <c r="L3378" t="s">
        <v>21</v>
      </c>
      <c r="M3378" s="8">
        <v>0</v>
      </c>
      <c r="N3378">
        <f t="shared" si="156"/>
        <v>0</v>
      </c>
      <c r="O3378">
        <f t="shared" si="157"/>
        <v>0</v>
      </c>
      <c r="P3378">
        <f t="shared" si="158"/>
        <v>1</v>
      </c>
      <c r="U3378">
        <v>75</v>
      </c>
      <c r="V3378">
        <v>226.73</v>
      </c>
      <c r="W3378">
        <v>43.7</v>
      </c>
    </row>
    <row r="3379" spans="1:23" x14ac:dyDescent="0.35">
      <c r="A3379">
        <v>71099</v>
      </c>
      <c r="B3379" t="s">
        <v>17</v>
      </c>
      <c r="C3379">
        <v>51</v>
      </c>
      <c r="D3379">
        <v>0</v>
      </c>
      <c r="E3379">
        <v>0</v>
      </c>
      <c r="F3379" t="s">
        <v>13</v>
      </c>
      <c r="G3379" t="s">
        <v>18</v>
      </c>
      <c r="H3379" t="s">
        <v>15</v>
      </c>
      <c r="I3379">
        <v>89.74</v>
      </c>
      <c r="J3379">
        <v>28.4</v>
      </c>
      <c r="K3379">
        <v>28.4</v>
      </c>
      <c r="L3379" t="s">
        <v>21</v>
      </c>
      <c r="M3379" s="8">
        <v>0</v>
      </c>
      <c r="N3379">
        <f t="shared" si="156"/>
        <v>0</v>
      </c>
      <c r="O3379">
        <f t="shared" si="157"/>
        <v>0</v>
      </c>
      <c r="P3379">
        <f t="shared" si="158"/>
        <v>0</v>
      </c>
      <c r="U3379">
        <v>51</v>
      </c>
      <c r="V3379">
        <v>89.74</v>
      </c>
      <c r="W3379">
        <v>28.4</v>
      </c>
    </row>
    <row r="3380" spans="1:23" x14ac:dyDescent="0.35">
      <c r="A3380">
        <v>62090</v>
      </c>
      <c r="B3380" t="s">
        <v>12</v>
      </c>
      <c r="C3380">
        <v>51</v>
      </c>
      <c r="D3380">
        <v>0</v>
      </c>
      <c r="E3380">
        <v>0</v>
      </c>
      <c r="F3380" t="s">
        <v>23</v>
      </c>
      <c r="G3380" t="s">
        <v>18</v>
      </c>
      <c r="H3380" t="s">
        <v>19</v>
      </c>
      <c r="I3380">
        <v>219.17</v>
      </c>
      <c r="J3380">
        <v>29.8</v>
      </c>
      <c r="K3380">
        <v>29.8</v>
      </c>
      <c r="L3380" t="s">
        <v>21</v>
      </c>
      <c r="M3380" s="8">
        <v>0</v>
      </c>
      <c r="N3380">
        <f t="shared" si="156"/>
        <v>0</v>
      </c>
      <c r="O3380">
        <f t="shared" si="157"/>
        <v>0</v>
      </c>
      <c r="P3380">
        <f t="shared" si="158"/>
        <v>1</v>
      </c>
      <c r="U3380">
        <v>51</v>
      </c>
      <c r="V3380">
        <v>219.17</v>
      </c>
      <c r="W3380">
        <v>29.8</v>
      </c>
    </row>
    <row r="3381" spans="1:23" x14ac:dyDescent="0.35">
      <c r="A3381">
        <v>10138</v>
      </c>
      <c r="B3381" t="s">
        <v>17</v>
      </c>
      <c r="C3381">
        <v>41</v>
      </c>
      <c r="D3381">
        <v>0</v>
      </c>
      <c r="E3381">
        <v>0</v>
      </c>
      <c r="F3381" t="s">
        <v>13</v>
      </c>
      <c r="G3381" t="s">
        <v>14</v>
      </c>
      <c r="H3381" t="s">
        <v>15</v>
      </c>
      <c r="I3381">
        <v>74.849999999999994</v>
      </c>
      <c r="J3381">
        <v>24.8</v>
      </c>
      <c r="K3381">
        <v>24.8</v>
      </c>
      <c r="L3381" t="s">
        <v>16</v>
      </c>
      <c r="M3381" s="8">
        <v>0</v>
      </c>
      <c r="N3381">
        <f t="shared" si="156"/>
        <v>0</v>
      </c>
      <c r="O3381">
        <f t="shared" si="157"/>
        <v>0</v>
      </c>
      <c r="P3381">
        <f t="shared" si="158"/>
        <v>0</v>
      </c>
      <c r="U3381">
        <v>41</v>
      </c>
      <c r="V3381">
        <v>74.849999999999994</v>
      </c>
      <c r="W3381">
        <v>24.8</v>
      </c>
    </row>
    <row r="3382" spans="1:23" x14ac:dyDescent="0.35">
      <c r="A3382">
        <v>71424</v>
      </c>
      <c r="B3382" t="s">
        <v>17</v>
      </c>
      <c r="C3382">
        <v>75</v>
      </c>
      <c r="D3382">
        <v>1</v>
      </c>
      <c r="E3382">
        <v>0</v>
      </c>
      <c r="F3382" t="s">
        <v>13</v>
      </c>
      <c r="G3382" t="s">
        <v>18</v>
      </c>
      <c r="H3382" t="s">
        <v>15</v>
      </c>
      <c r="I3382">
        <v>55.96</v>
      </c>
      <c r="J3382">
        <v>34.799999999999997</v>
      </c>
      <c r="K3382">
        <v>34.799999999999997</v>
      </c>
      <c r="L3382" t="s">
        <v>21</v>
      </c>
      <c r="M3382" s="8">
        <v>0</v>
      </c>
      <c r="N3382">
        <f t="shared" si="156"/>
        <v>0</v>
      </c>
      <c r="O3382">
        <f t="shared" si="157"/>
        <v>0</v>
      </c>
      <c r="P3382">
        <f t="shared" si="158"/>
        <v>0</v>
      </c>
      <c r="U3382">
        <v>75</v>
      </c>
      <c r="V3382">
        <v>55.96</v>
      </c>
      <c r="W3382">
        <v>34.799999999999997</v>
      </c>
    </row>
    <row r="3383" spans="1:23" x14ac:dyDescent="0.35">
      <c r="A3383">
        <v>44759</v>
      </c>
      <c r="B3383" t="s">
        <v>12</v>
      </c>
      <c r="C3383">
        <v>57</v>
      </c>
      <c r="D3383">
        <v>0</v>
      </c>
      <c r="E3383">
        <v>0</v>
      </c>
      <c r="F3383" t="s">
        <v>13</v>
      </c>
      <c r="G3383" t="s">
        <v>14</v>
      </c>
      <c r="H3383" t="s">
        <v>15</v>
      </c>
      <c r="I3383">
        <v>215.92</v>
      </c>
      <c r="J3383">
        <v>27.4</v>
      </c>
      <c r="K3383">
        <v>27.4</v>
      </c>
      <c r="L3383" t="s">
        <v>22</v>
      </c>
      <c r="M3383" s="8">
        <v>0</v>
      </c>
      <c r="N3383">
        <f t="shared" si="156"/>
        <v>0</v>
      </c>
      <c r="O3383">
        <f t="shared" si="157"/>
        <v>0</v>
      </c>
      <c r="P3383">
        <f t="shared" si="158"/>
        <v>1</v>
      </c>
      <c r="U3383">
        <v>57</v>
      </c>
      <c r="V3383">
        <v>215.92</v>
      </c>
      <c r="W3383">
        <v>27.4</v>
      </c>
    </row>
    <row r="3384" spans="1:23" x14ac:dyDescent="0.35">
      <c r="A3384">
        <v>21953</v>
      </c>
      <c r="B3384" t="s">
        <v>17</v>
      </c>
      <c r="C3384">
        <v>33</v>
      </c>
      <c r="D3384">
        <v>0</v>
      </c>
      <c r="E3384">
        <v>0</v>
      </c>
      <c r="F3384" t="s">
        <v>23</v>
      </c>
      <c r="G3384" t="s">
        <v>14</v>
      </c>
      <c r="H3384" t="s">
        <v>15</v>
      </c>
      <c r="I3384">
        <v>84.4</v>
      </c>
      <c r="J3384" t="s">
        <v>20</v>
      </c>
      <c r="K3384">
        <v>28.1</v>
      </c>
      <c r="L3384" t="s">
        <v>22</v>
      </c>
      <c r="M3384" s="8">
        <v>0</v>
      </c>
      <c r="N3384">
        <f t="shared" si="156"/>
        <v>1</v>
      </c>
      <c r="O3384">
        <f t="shared" si="157"/>
        <v>0</v>
      </c>
      <c r="P3384">
        <f t="shared" si="158"/>
        <v>0</v>
      </c>
      <c r="U3384">
        <v>33</v>
      </c>
      <c r="V3384">
        <v>84.4</v>
      </c>
      <c r="W3384">
        <v>28.1</v>
      </c>
    </row>
    <row r="3385" spans="1:23" x14ac:dyDescent="0.35">
      <c r="A3385">
        <v>52234</v>
      </c>
      <c r="B3385" t="s">
        <v>17</v>
      </c>
      <c r="C3385">
        <v>72</v>
      </c>
      <c r="D3385">
        <v>0</v>
      </c>
      <c r="E3385">
        <v>0</v>
      </c>
      <c r="F3385" t="s">
        <v>13</v>
      </c>
      <c r="G3385" t="s">
        <v>25</v>
      </c>
      <c r="H3385" t="s">
        <v>15</v>
      </c>
      <c r="I3385">
        <v>104.05</v>
      </c>
      <c r="J3385">
        <v>33.5</v>
      </c>
      <c r="K3385">
        <v>33.5</v>
      </c>
      <c r="L3385" t="s">
        <v>21</v>
      </c>
      <c r="M3385" s="8">
        <v>0</v>
      </c>
      <c r="N3385">
        <f t="shared" si="156"/>
        <v>0</v>
      </c>
      <c r="O3385">
        <f t="shared" si="157"/>
        <v>0</v>
      </c>
      <c r="P3385">
        <f t="shared" si="158"/>
        <v>0</v>
      </c>
      <c r="U3385">
        <v>72</v>
      </c>
      <c r="V3385">
        <v>104.05</v>
      </c>
      <c r="W3385">
        <v>33.5</v>
      </c>
    </row>
    <row r="3386" spans="1:23" x14ac:dyDescent="0.35">
      <c r="A3386">
        <v>46461</v>
      </c>
      <c r="B3386" t="s">
        <v>17</v>
      </c>
      <c r="C3386">
        <v>52</v>
      </c>
      <c r="D3386">
        <v>0</v>
      </c>
      <c r="E3386">
        <v>0</v>
      </c>
      <c r="F3386" t="s">
        <v>13</v>
      </c>
      <c r="G3386" t="s">
        <v>14</v>
      </c>
      <c r="H3386" t="s">
        <v>15</v>
      </c>
      <c r="I3386">
        <v>62.54</v>
      </c>
      <c r="J3386">
        <v>35</v>
      </c>
      <c r="K3386">
        <v>35</v>
      </c>
      <c r="L3386" t="s">
        <v>22</v>
      </c>
      <c r="M3386" s="8">
        <v>0</v>
      </c>
      <c r="N3386">
        <f t="shared" si="156"/>
        <v>0</v>
      </c>
      <c r="O3386">
        <f t="shared" si="157"/>
        <v>0</v>
      </c>
      <c r="P3386">
        <f t="shared" si="158"/>
        <v>0</v>
      </c>
      <c r="U3386">
        <v>52</v>
      </c>
      <c r="V3386">
        <v>62.54</v>
      </c>
      <c r="W3386">
        <v>35</v>
      </c>
    </row>
    <row r="3387" spans="1:23" x14ac:dyDescent="0.35">
      <c r="A3387">
        <v>6973</v>
      </c>
      <c r="B3387" t="s">
        <v>12</v>
      </c>
      <c r="C3387">
        <v>11</v>
      </c>
      <c r="D3387">
        <v>0</v>
      </c>
      <c r="E3387">
        <v>0</v>
      </c>
      <c r="F3387" t="s">
        <v>23</v>
      </c>
      <c r="G3387" t="s">
        <v>26</v>
      </c>
      <c r="H3387" t="s">
        <v>19</v>
      </c>
      <c r="I3387">
        <v>87.54</v>
      </c>
      <c r="J3387">
        <v>24.4</v>
      </c>
      <c r="K3387">
        <v>24.4</v>
      </c>
      <c r="L3387" t="s">
        <v>24</v>
      </c>
      <c r="M3387" s="8">
        <v>0</v>
      </c>
      <c r="N3387">
        <f t="shared" si="156"/>
        <v>0</v>
      </c>
      <c r="O3387">
        <f t="shared" si="157"/>
        <v>0</v>
      </c>
      <c r="P3387">
        <f t="shared" si="158"/>
        <v>0</v>
      </c>
      <c r="U3387">
        <v>11</v>
      </c>
      <c r="V3387">
        <v>87.54</v>
      </c>
      <c r="W3387">
        <v>24.4</v>
      </c>
    </row>
    <row r="3388" spans="1:23" x14ac:dyDescent="0.35">
      <c r="A3388">
        <v>5068</v>
      </c>
      <c r="B3388" t="s">
        <v>17</v>
      </c>
      <c r="C3388">
        <v>28</v>
      </c>
      <c r="D3388">
        <v>0</v>
      </c>
      <c r="E3388">
        <v>0</v>
      </c>
      <c r="F3388" t="s">
        <v>23</v>
      </c>
      <c r="G3388" t="s">
        <v>14</v>
      </c>
      <c r="H3388" t="s">
        <v>15</v>
      </c>
      <c r="I3388">
        <v>76.81</v>
      </c>
      <c r="J3388">
        <v>28.3</v>
      </c>
      <c r="K3388">
        <v>28.3</v>
      </c>
      <c r="L3388" t="s">
        <v>22</v>
      </c>
      <c r="M3388" s="8">
        <v>0</v>
      </c>
      <c r="N3388">
        <f t="shared" si="156"/>
        <v>0</v>
      </c>
      <c r="O3388">
        <f t="shared" si="157"/>
        <v>0</v>
      </c>
      <c r="P3388">
        <f t="shared" si="158"/>
        <v>0</v>
      </c>
      <c r="U3388">
        <v>28</v>
      </c>
      <c r="V3388">
        <v>76.81</v>
      </c>
      <c r="W3388">
        <v>28.3</v>
      </c>
    </row>
    <row r="3389" spans="1:23" x14ac:dyDescent="0.35">
      <c r="A3389">
        <v>65277</v>
      </c>
      <c r="B3389" t="s">
        <v>17</v>
      </c>
      <c r="C3389">
        <v>78</v>
      </c>
      <c r="D3389">
        <v>1</v>
      </c>
      <c r="E3389">
        <v>0</v>
      </c>
      <c r="F3389" t="s">
        <v>23</v>
      </c>
      <c r="G3389" t="s">
        <v>18</v>
      </c>
      <c r="H3389" t="s">
        <v>19</v>
      </c>
      <c r="I3389">
        <v>198.12</v>
      </c>
      <c r="J3389">
        <v>29.1</v>
      </c>
      <c r="K3389">
        <v>29.1</v>
      </c>
      <c r="L3389" t="s">
        <v>21</v>
      </c>
      <c r="M3389" s="8">
        <v>0</v>
      </c>
      <c r="N3389">
        <f t="shared" si="156"/>
        <v>0</v>
      </c>
      <c r="O3389">
        <f t="shared" si="157"/>
        <v>0</v>
      </c>
      <c r="P3389">
        <f t="shared" si="158"/>
        <v>1</v>
      </c>
      <c r="U3389">
        <v>78</v>
      </c>
      <c r="V3389">
        <v>198.12</v>
      </c>
      <c r="W3389">
        <v>29.1</v>
      </c>
    </row>
    <row r="3390" spans="1:23" x14ac:dyDescent="0.35">
      <c r="A3390">
        <v>52679</v>
      </c>
      <c r="B3390" t="s">
        <v>17</v>
      </c>
      <c r="C3390">
        <v>82</v>
      </c>
      <c r="D3390">
        <v>0</v>
      </c>
      <c r="E3390">
        <v>0</v>
      </c>
      <c r="F3390" t="s">
        <v>13</v>
      </c>
      <c r="G3390" t="s">
        <v>18</v>
      </c>
      <c r="H3390" t="s">
        <v>19</v>
      </c>
      <c r="I3390">
        <v>78</v>
      </c>
      <c r="J3390">
        <v>31.3</v>
      </c>
      <c r="K3390">
        <v>31.3</v>
      </c>
      <c r="L3390" t="s">
        <v>16</v>
      </c>
      <c r="M3390" s="8">
        <v>0</v>
      </c>
      <c r="N3390">
        <f t="shared" si="156"/>
        <v>0</v>
      </c>
      <c r="O3390">
        <f t="shared" si="157"/>
        <v>0</v>
      </c>
      <c r="P3390">
        <f t="shared" si="158"/>
        <v>0</v>
      </c>
      <c r="U3390">
        <v>82</v>
      </c>
      <c r="V3390">
        <v>78</v>
      </c>
      <c r="W3390">
        <v>31.3</v>
      </c>
    </row>
    <row r="3391" spans="1:23" x14ac:dyDescent="0.35">
      <c r="A3391">
        <v>36728</v>
      </c>
      <c r="B3391" t="s">
        <v>12</v>
      </c>
      <c r="C3391">
        <v>74</v>
      </c>
      <c r="D3391">
        <v>0</v>
      </c>
      <c r="E3391">
        <v>0</v>
      </c>
      <c r="F3391" t="s">
        <v>13</v>
      </c>
      <c r="G3391" t="s">
        <v>14</v>
      </c>
      <c r="H3391" t="s">
        <v>15</v>
      </c>
      <c r="I3391">
        <v>79.44</v>
      </c>
      <c r="J3391">
        <v>32.799999999999997</v>
      </c>
      <c r="K3391">
        <v>32.799999999999997</v>
      </c>
      <c r="L3391" t="s">
        <v>21</v>
      </c>
      <c r="M3391" s="8">
        <v>0</v>
      </c>
      <c r="N3391">
        <f t="shared" si="156"/>
        <v>0</v>
      </c>
      <c r="O3391">
        <f t="shared" si="157"/>
        <v>0</v>
      </c>
      <c r="P3391">
        <f t="shared" si="158"/>
        <v>0</v>
      </c>
      <c r="U3391">
        <v>74</v>
      </c>
      <c r="V3391">
        <v>79.44</v>
      </c>
      <c r="W3391">
        <v>32.799999999999997</v>
      </c>
    </row>
    <row r="3392" spans="1:23" x14ac:dyDescent="0.35">
      <c r="A3392">
        <v>46797</v>
      </c>
      <c r="B3392" t="s">
        <v>17</v>
      </c>
      <c r="C3392">
        <v>31</v>
      </c>
      <c r="D3392">
        <v>0</v>
      </c>
      <c r="E3392">
        <v>0</v>
      </c>
      <c r="F3392" t="s">
        <v>13</v>
      </c>
      <c r="G3392" t="s">
        <v>14</v>
      </c>
      <c r="H3392" t="s">
        <v>19</v>
      </c>
      <c r="I3392">
        <v>75.819999999999993</v>
      </c>
      <c r="J3392">
        <v>29.1</v>
      </c>
      <c r="K3392">
        <v>29.1</v>
      </c>
      <c r="L3392" t="s">
        <v>21</v>
      </c>
      <c r="M3392" s="8">
        <v>0</v>
      </c>
      <c r="N3392">
        <f t="shared" si="156"/>
        <v>0</v>
      </c>
      <c r="O3392">
        <f t="shared" si="157"/>
        <v>0</v>
      </c>
      <c r="P3392">
        <f t="shared" si="158"/>
        <v>0</v>
      </c>
      <c r="U3392">
        <v>31</v>
      </c>
      <c r="V3392">
        <v>75.819999999999993</v>
      </c>
      <c r="W3392">
        <v>29.1</v>
      </c>
    </row>
    <row r="3393" spans="1:23" x14ac:dyDescent="0.35">
      <c r="A3393">
        <v>63898</v>
      </c>
      <c r="B3393" t="s">
        <v>17</v>
      </c>
      <c r="C3393">
        <v>53</v>
      </c>
      <c r="D3393">
        <v>1</v>
      </c>
      <c r="E3393">
        <v>0</v>
      </c>
      <c r="F3393" t="s">
        <v>13</v>
      </c>
      <c r="G3393" t="s">
        <v>14</v>
      </c>
      <c r="H3393" t="s">
        <v>15</v>
      </c>
      <c r="I3393">
        <v>240.86</v>
      </c>
      <c r="J3393">
        <v>31.9</v>
      </c>
      <c r="K3393">
        <v>31.9</v>
      </c>
      <c r="L3393" t="s">
        <v>21</v>
      </c>
      <c r="M3393" s="8">
        <v>0</v>
      </c>
      <c r="N3393">
        <f t="shared" si="156"/>
        <v>0</v>
      </c>
      <c r="O3393">
        <f t="shared" si="157"/>
        <v>0</v>
      </c>
      <c r="P3393">
        <f t="shared" si="158"/>
        <v>1</v>
      </c>
      <c r="U3393">
        <v>53</v>
      </c>
      <c r="V3393">
        <v>240.86</v>
      </c>
      <c r="W3393">
        <v>31.9</v>
      </c>
    </row>
    <row r="3394" spans="1:23" x14ac:dyDescent="0.35">
      <c r="A3394">
        <v>11371</v>
      </c>
      <c r="B3394" t="s">
        <v>12</v>
      </c>
      <c r="C3394">
        <v>0.24</v>
      </c>
      <c r="D3394">
        <v>0</v>
      </c>
      <c r="E3394">
        <v>0</v>
      </c>
      <c r="F3394" t="s">
        <v>23</v>
      </c>
      <c r="G3394" t="s">
        <v>26</v>
      </c>
      <c r="H3394" t="s">
        <v>15</v>
      </c>
      <c r="I3394">
        <v>89.28</v>
      </c>
      <c r="J3394">
        <v>14.2</v>
      </c>
      <c r="K3394">
        <v>14.2</v>
      </c>
      <c r="L3394" t="s">
        <v>24</v>
      </c>
      <c r="M3394" s="8">
        <v>0</v>
      </c>
      <c r="N3394">
        <f t="shared" si="156"/>
        <v>0</v>
      </c>
      <c r="O3394">
        <f t="shared" si="157"/>
        <v>0</v>
      </c>
      <c r="P3394">
        <f t="shared" si="158"/>
        <v>0</v>
      </c>
      <c r="U3394">
        <v>0.24</v>
      </c>
      <c r="V3394">
        <v>89.28</v>
      </c>
      <c r="W3394">
        <v>14.2</v>
      </c>
    </row>
    <row r="3395" spans="1:23" x14ac:dyDescent="0.35">
      <c r="A3395">
        <v>13155</v>
      </c>
      <c r="B3395" t="s">
        <v>17</v>
      </c>
      <c r="C3395">
        <v>67</v>
      </c>
      <c r="D3395">
        <v>1</v>
      </c>
      <c r="E3395">
        <v>0</v>
      </c>
      <c r="F3395" t="s">
        <v>13</v>
      </c>
      <c r="G3395" t="s">
        <v>25</v>
      </c>
      <c r="H3395" t="s">
        <v>19</v>
      </c>
      <c r="I3395">
        <v>263.56</v>
      </c>
      <c r="J3395">
        <v>26.3</v>
      </c>
      <c r="K3395">
        <v>26.3</v>
      </c>
      <c r="L3395" t="s">
        <v>21</v>
      </c>
      <c r="M3395" s="8">
        <v>0</v>
      </c>
      <c r="N3395">
        <f t="shared" ref="N3395:N3458" si="159">IF(OR(J3395&gt;47.5,J3395&lt;9.1),1,0)</f>
        <v>0</v>
      </c>
      <c r="O3395">
        <f t="shared" ref="O3395:O3458" si="160">IF(OR(C3395&lt;-29,C3395&gt;115),1,0)</f>
        <v>0</v>
      </c>
      <c r="P3395">
        <f t="shared" ref="P3395:P3458" si="161">IF(OR(I3395&lt;21.98,I3395&gt;169.36),1,0)</f>
        <v>1</v>
      </c>
      <c r="U3395">
        <v>67</v>
      </c>
      <c r="V3395">
        <v>263.56</v>
      </c>
      <c r="W3395">
        <v>26.3</v>
      </c>
    </row>
    <row r="3396" spans="1:23" x14ac:dyDescent="0.35">
      <c r="A3396">
        <v>27125</v>
      </c>
      <c r="B3396" t="s">
        <v>17</v>
      </c>
      <c r="C3396">
        <v>17</v>
      </c>
      <c r="D3396">
        <v>0</v>
      </c>
      <c r="E3396">
        <v>0</v>
      </c>
      <c r="F3396" t="s">
        <v>23</v>
      </c>
      <c r="G3396" t="s">
        <v>14</v>
      </c>
      <c r="H3396" t="s">
        <v>15</v>
      </c>
      <c r="I3396">
        <v>81.13</v>
      </c>
      <c r="J3396">
        <v>22.8</v>
      </c>
      <c r="K3396">
        <v>22.8</v>
      </c>
      <c r="L3396" t="s">
        <v>21</v>
      </c>
      <c r="M3396" s="8">
        <v>0</v>
      </c>
      <c r="N3396">
        <f t="shared" si="159"/>
        <v>0</v>
      </c>
      <c r="O3396">
        <f t="shared" si="160"/>
        <v>0</v>
      </c>
      <c r="P3396">
        <f t="shared" si="161"/>
        <v>0</v>
      </c>
      <c r="U3396">
        <v>17</v>
      </c>
      <c r="V3396">
        <v>81.13</v>
      </c>
      <c r="W3396">
        <v>22.8</v>
      </c>
    </row>
    <row r="3397" spans="1:23" x14ac:dyDescent="0.35">
      <c r="A3397">
        <v>15383</v>
      </c>
      <c r="B3397" t="s">
        <v>17</v>
      </c>
      <c r="C3397">
        <v>29</v>
      </c>
      <c r="D3397">
        <v>0</v>
      </c>
      <c r="E3397">
        <v>0</v>
      </c>
      <c r="F3397" t="s">
        <v>13</v>
      </c>
      <c r="G3397" t="s">
        <v>14</v>
      </c>
      <c r="H3397" t="s">
        <v>15</v>
      </c>
      <c r="I3397">
        <v>118.44</v>
      </c>
      <c r="J3397">
        <v>24.8</v>
      </c>
      <c r="K3397">
        <v>24.8</v>
      </c>
      <c r="L3397" t="s">
        <v>21</v>
      </c>
      <c r="M3397" s="8">
        <v>0</v>
      </c>
      <c r="N3397">
        <f t="shared" si="159"/>
        <v>0</v>
      </c>
      <c r="O3397">
        <f t="shared" si="160"/>
        <v>0</v>
      </c>
      <c r="P3397">
        <f t="shared" si="161"/>
        <v>0</v>
      </c>
      <c r="U3397">
        <v>29</v>
      </c>
      <c r="V3397">
        <v>118.44</v>
      </c>
      <c r="W3397">
        <v>24.8</v>
      </c>
    </row>
    <row r="3398" spans="1:23" x14ac:dyDescent="0.35">
      <c r="A3398">
        <v>19828</v>
      </c>
      <c r="B3398" t="s">
        <v>17</v>
      </c>
      <c r="C3398">
        <v>56</v>
      </c>
      <c r="D3398">
        <v>1</v>
      </c>
      <c r="E3398">
        <v>0</v>
      </c>
      <c r="F3398" t="s">
        <v>13</v>
      </c>
      <c r="G3398" t="s">
        <v>14</v>
      </c>
      <c r="H3398" t="s">
        <v>19</v>
      </c>
      <c r="I3398">
        <v>97.37</v>
      </c>
      <c r="J3398">
        <v>34.1</v>
      </c>
      <c r="K3398">
        <v>34.1</v>
      </c>
      <c r="L3398" t="s">
        <v>22</v>
      </c>
      <c r="M3398" s="8">
        <v>0</v>
      </c>
      <c r="N3398">
        <f t="shared" si="159"/>
        <v>0</v>
      </c>
      <c r="O3398">
        <f t="shared" si="160"/>
        <v>0</v>
      </c>
      <c r="P3398">
        <f t="shared" si="161"/>
        <v>0</v>
      </c>
      <c r="U3398">
        <v>56</v>
      </c>
      <c r="V3398">
        <v>97.37</v>
      </c>
      <c r="W3398">
        <v>34.1</v>
      </c>
    </row>
    <row r="3399" spans="1:23" x14ac:dyDescent="0.35">
      <c r="A3399">
        <v>6289</v>
      </c>
      <c r="B3399" t="s">
        <v>17</v>
      </c>
      <c r="C3399">
        <v>15</v>
      </c>
      <c r="D3399">
        <v>0</v>
      </c>
      <c r="E3399">
        <v>0</v>
      </c>
      <c r="F3399" t="s">
        <v>23</v>
      </c>
      <c r="G3399" t="s">
        <v>26</v>
      </c>
      <c r="H3399" t="s">
        <v>15</v>
      </c>
      <c r="I3399">
        <v>80.510000000000005</v>
      </c>
      <c r="J3399">
        <v>21.5</v>
      </c>
      <c r="K3399">
        <v>21.5</v>
      </c>
      <c r="L3399" t="s">
        <v>24</v>
      </c>
      <c r="M3399" s="8">
        <v>0</v>
      </c>
      <c r="N3399">
        <f t="shared" si="159"/>
        <v>0</v>
      </c>
      <c r="O3399">
        <f t="shared" si="160"/>
        <v>0</v>
      </c>
      <c r="P3399">
        <f t="shared" si="161"/>
        <v>0</v>
      </c>
      <c r="U3399">
        <v>15</v>
      </c>
      <c r="V3399">
        <v>80.510000000000005</v>
      </c>
      <c r="W3399">
        <v>21.5</v>
      </c>
    </row>
    <row r="3400" spans="1:23" x14ac:dyDescent="0.35">
      <c r="A3400">
        <v>44243</v>
      </c>
      <c r="B3400" t="s">
        <v>17</v>
      </c>
      <c r="C3400">
        <v>29</v>
      </c>
      <c r="D3400">
        <v>0</v>
      </c>
      <c r="E3400">
        <v>0</v>
      </c>
      <c r="F3400" t="s">
        <v>23</v>
      </c>
      <c r="G3400" t="s">
        <v>14</v>
      </c>
      <c r="H3400" t="s">
        <v>19</v>
      </c>
      <c r="I3400">
        <v>78.88</v>
      </c>
      <c r="J3400">
        <v>26.1</v>
      </c>
      <c r="K3400">
        <v>26.1</v>
      </c>
      <c r="L3400" t="s">
        <v>21</v>
      </c>
      <c r="M3400" s="8">
        <v>0</v>
      </c>
      <c r="N3400">
        <f t="shared" si="159"/>
        <v>0</v>
      </c>
      <c r="O3400">
        <f t="shared" si="160"/>
        <v>0</v>
      </c>
      <c r="P3400">
        <f t="shared" si="161"/>
        <v>0</v>
      </c>
      <c r="U3400">
        <v>29</v>
      </c>
      <c r="V3400">
        <v>78.88</v>
      </c>
      <c r="W3400">
        <v>26.1</v>
      </c>
    </row>
    <row r="3401" spans="1:23" x14ac:dyDescent="0.35">
      <c r="A3401">
        <v>40167</v>
      </c>
      <c r="B3401" t="s">
        <v>17</v>
      </c>
      <c r="C3401">
        <v>79</v>
      </c>
      <c r="D3401">
        <v>1</v>
      </c>
      <c r="E3401">
        <v>1</v>
      </c>
      <c r="F3401" t="s">
        <v>13</v>
      </c>
      <c r="G3401" t="s">
        <v>25</v>
      </c>
      <c r="H3401" t="s">
        <v>19</v>
      </c>
      <c r="I3401">
        <v>83.61</v>
      </c>
      <c r="J3401">
        <v>21.4</v>
      </c>
      <c r="K3401">
        <v>21.4</v>
      </c>
      <c r="L3401" t="s">
        <v>22</v>
      </c>
      <c r="M3401" s="8">
        <v>0</v>
      </c>
      <c r="N3401">
        <f t="shared" si="159"/>
        <v>0</v>
      </c>
      <c r="O3401">
        <f t="shared" si="160"/>
        <v>0</v>
      </c>
      <c r="P3401">
        <f t="shared" si="161"/>
        <v>0</v>
      </c>
      <c r="U3401">
        <v>79</v>
      </c>
      <c r="V3401">
        <v>83.61</v>
      </c>
      <c r="W3401">
        <v>21.4</v>
      </c>
    </row>
    <row r="3402" spans="1:23" x14ac:dyDescent="0.35">
      <c r="A3402">
        <v>38078</v>
      </c>
      <c r="B3402" t="s">
        <v>17</v>
      </c>
      <c r="C3402">
        <v>82</v>
      </c>
      <c r="D3402">
        <v>1</v>
      </c>
      <c r="E3402">
        <v>1</v>
      </c>
      <c r="F3402" t="s">
        <v>13</v>
      </c>
      <c r="G3402" t="s">
        <v>14</v>
      </c>
      <c r="H3402" t="s">
        <v>15</v>
      </c>
      <c r="I3402">
        <v>73.19</v>
      </c>
      <c r="J3402">
        <v>33.5</v>
      </c>
      <c r="K3402">
        <v>33.5</v>
      </c>
      <c r="L3402" t="s">
        <v>21</v>
      </c>
      <c r="M3402" s="8">
        <v>0</v>
      </c>
      <c r="N3402">
        <f t="shared" si="159"/>
        <v>0</v>
      </c>
      <c r="O3402">
        <f t="shared" si="160"/>
        <v>0</v>
      </c>
      <c r="P3402">
        <f t="shared" si="161"/>
        <v>0</v>
      </c>
      <c r="U3402">
        <v>82</v>
      </c>
      <c r="V3402">
        <v>73.19</v>
      </c>
      <c r="W3402">
        <v>33.5</v>
      </c>
    </row>
    <row r="3403" spans="1:23" x14ac:dyDescent="0.35">
      <c r="A3403">
        <v>34257</v>
      </c>
      <c r="B3403" t="s">
        <v>12</v>
      </c>
      <c r="C3403">
        <v>17</v>
      </c>
      <c r="D3403">
        <v>0</v>
      </c>
      <c r="E3403">
        <v>0</v>
      </c>
      <c r="F3403" t="s">
        <v>23</v>
      </c>
      <c r="G3403" t="s">
        <v>25</v>
      </c>
      <c r="H3403" t="s">
        <v>15</v>
      </c>
      <c r="I3403">
        <v>68.91</v>
      </c>
      <c r="J3403">
        <v>23</v>
      </c>
      <c r="K3403">
        <v>23</v>
      </c>
      <c r="L3403" t="s">
        <v>24</v>
      </c>
      <c r="M3403" s="8">
        <v>0</v>
      </c>
      <c r="N3403">
        <f t="shared" si="159"/>
        <v>0</v>
      </c>
      <c r="O3403">
        <f t="shared" si="160"/>
        <v>0</v>
      </c>
      <c r="P3403">
        <f t="shared" si="161"/>
        <v>0</v>
      </c>
      <c r="U3403">
        <v>17</v>
      </c>
      <c r="V3403">
        <v>68.91</v>
      </c>
      <c r="W3403">
        <v>23</v>
      </c>
    </row>
    <row r="3404" spans="1:23" x14ac:dyDescent="0.35">
      <c r="A3404">
        <v>21653</v>
      </c>
      <c r="B3404" t="s">
        <v>12</v>
      </c>
      <c r="C3404">
        <v>8</v>
      </c>
      <c r="D3404">
        <v>0</v>
      </c>
      <c r="E3404">
        <v>0</v>
      </c>
      <c r="F3404" t="s">
        <v>23</v>
      </c>
      <c r="G3404" t="s">
        <v>26</v>
      </c>
      <c r="H3404" t="s">
        <v>19</v>
      </c>
      <c r="I3404">
        <v>104.3</v>
      </c>
      <c r="J3404">
        <v>18.5</v>
      </c>
      <c r="K3404">
        <v>18.5</v>
      </c>
      <c r="L3404" t="s">
        <v>24</v>
      </c>
      <c r="M3404" s="8">
        <v>0</v>
      </c>
      <c r="N3404">
        <f t="shared" si="159"/>
        <v>0</v>
      </c>
      <c r="O3404">
        <f t="shared" si="160"/>
        <v>0</v>
      </c>
      <c r="P3404">
        <f t="shared" si="161"/>
        <v>0</v>
      </c>
      <c r="U3404">
        <v>8</v>
      </c>
      <c r="V3404">
        <v>104.3</v>
      </c>
      <c r="W3404">
        <v>18.5</v>
      </c>
    </row>
    <row r="3405" spans="1:23" x14ac:dyDescent="0.35">
      <c r="A3405">
        <v>63764</v>
      </c>
      <c r="B3405" t="s">
        <v>12</v>
      </c>
      <c r="C3405">
        <v>23</v>
      </c>
      <c r="D3405">
        <v>0</v>
      </c>
      <c r="E3405">
        <v>0</v>
      </c>
      <c r="F3405" t="s">
        <v>23</v>
      </c>
      <c r="G3405" t="s">
        <v>14</v>
      </c>
      <c r="H3405" t="s">
        <v>15</v>
      </c>
      <c r="I3405">
        <v>87.87</v>
      </c>
      <c r="J3405">
        <v>23.4</v>
      </c>
      <c r="K3405">
        <v>23.4</v>
      </c>
      <c r="L3405" t="s">
        <v>21</v>
      </c>
      <c r="M3405" s="8">
        <v>0</v>
      </c>
      <c r="N3405">
        <f t="shared" si="159"/>
        <v>0</v>
      </c>
      <c r="O3405">
        <f t="shared" si="160"/>
        <v>0</v>
      </c>
      <c r="P3405">
        <f t="shared" si="161"/>
        <v>0</v>
      </c>
      <c r="U3405">
        <v>23</v>
      </c>
      <c r="V3405">
        <v>87.87</v>
      </c>
      <c r="W3405">
        <v>23.4</v>
      </c>
    </row>
    <row r="3406" spans="1:23" x14ac:dyDescent="0.35">
      <c r="A3406">
        <v>22194</v>
      </c>
      <c r="B3406" t="s">
        <v>17</v>
      </c>
      <c r="C3406">
        <v>36</v>
      </c>
      <c r="D3406">
        <v>0</v>
      </c>
      <c r="E3406">
        <v>0</v>
      </c>
      <c r="F3406" t="s">
        <v>13</v>
      </c>
      <c r="G3406" t="s">
        <v>14</v>
      </c>
      <c r="H3406" t="s">
        <v>15</v>
      </c>
      <c r="I3406">
        <v>96.7</v>
      </c>
      <c r="J3406">
        <v>31.4</v>
      </c>
      <c r="K3406">
        <v>31.4</v>
      </c>
      <c r="L3406" t="s">
        <v>24</v>
      </c>
      <c r="M3406" s="8">
        <v>0</v>
      </c>
      <c r="N3406">
        <f t="shared" si="159"/>
        <v>0</v>
      </c>
      <c r="O3406">
        <f t="shared" si="160"/>
        <v>0</v>
      </c>
      <c r="P3406">
        <f t="shared" si="161"/>
        <v>0</v>
      </c>
      <c r="U3406">
        <v>36</v>
      </c>
      <c r="V3406">
        <v>96.7</v>
      </c>
      <c r="W3406">
        <v>31.4</v>
      </c>
    </row>
    <row r="3407" spans="1:23" x14ac:dyDescent="0.35">
      <c r="A3407">
        <v>16010</v>
      </c>
      <c r="B3407" t="s">
        <v>12</v>
      </c>
      <c r="C3407">
        <v>47</v>
      </c>
      <c r="D3407">
        <v>0</v>
      </c>
      <c r="E3407">
        <v>0</v>
      </c>
      <c r="F3407" t="s">
        <v>13</v>
      </c>
      <c r="G3407" t="s">
        <v>14</v>
      </c>
      <c r="H3407" t="s">
        <v>19</v>
      </c>
      <c r="I3407">
        <v>91.05</v>
      </c>
      <c r="J3407">
        <v>31.1</v>
      </c>
      <c r="K3407">
        <v>31.1</v>
      </c>
      <c r="L3407" t="s">
        <v>16</v>
      </c>
      <c r="M3407" s="8">
        <v>0</v>
      </c>
      <c r="N3407">
        <f t="shared" si="159"/>
        <v>0</v>
      </c>
      <c r="O3407">
        <f t="shared" si="160"/>
        <v>0</v>
      </c>
      <c r="P3407">
        <f t="shared" si="161"/>
        <v>0</v>
      </c>
      <c r="U3407">
        <v>47</v>
      </c>
      <c r="V3407">
        <v>91.05</v>
      </c>
      <c r="W3407">
        <v>31.1</v>
      </c>
    </row>
    <row r="3408" spans="1:23" x14ac:dyDescent="0.35">
      <c r="A3408">
        <v>5074</v>
      </c>
      <c r="B3408" t="s">
        <v>12</v>
      </c>
      <c r="C3408">
        <v>24</v>
      </c>
      <c r="D3408">
        <v>0</v>
      </c>
      <c r="E3408">
        <v>0</v>
      </c>
      <c r="F3408" t="s">
        <v>23</v>
      </c>
      <c r="G3408" t="s">
        <v>14</v>
      </c>
      <c r="H3408" t="s">
        <v>19</v>
      </c>
      <c r="I3408">
        <v>200.14</v>
      </c>
      <c r="J3408">
        <v>37.700000000000003</v>
      </c>
      <c r="K3408">
        <v>37.700000000000003</v>
      </c>
      <c r="L3408" t="s">
        <v>22</v>
      </c>
      <c r="M3408" s="8">
        <v>0</v>
      </c>
      <c r="N3408">
        <f t="shared" si="159"/>
        <v>0</v>
      </c>
      <c r="O3408">
        <f t="shared" si="160"/>
        <v>0</v>
      </c>
      <c r="P3408">
        <f t="shared" si="161"/>
        <v>1</v>
      </c>
      <c r="U3408">
        <v>24</v>
      </c>
      <c r="V3408">
        <v>200.14</v>
      </c>
      <c r="W3408">
        <v>37.700000000000003</v>
      </c>
    </row>
    <row r="3409" spans="1:23" x14ac:dyDescent="0.35">
      <c r="A3409">
        <v>10243</v>
      </c>
      <c r="B3409" t="s">
        <v>17</v>
      </c>
      <c r="C3409">
        <v>60</v>
      </c>
      <c r="D3409">
        <v>0</v>
      </c>
      <c r="E3409">
        <v>0</v>
      </c>
      <c r="F3409" t="s">
        <v>13</v>
      </c>
      <c r="G3409" t="s">
        <v>25</v>
      </c>
      <c r="H3409" t="s">
        <v>15</v>
      </c>
      <c r="I3409">
        <v>73.040000000000006</v>
      </c>
      <c r="J3409">
        <v>25.3</v>
      </c>
      <c r="K3409">
        <v>25.3</v>
      </c>
      <c r="L3409" t="s">
        <v>21</v>
      </c>
      <c r="M3409" s="8">
        <v>0</v>
      </c>
      <c r="N3409">
        <f t="shared" si="159"/>
        <v>0</v>
      </c>
      <c r="O3409">
        <f t="shared" si="160"/>
        <v>0</v>
      </c>
      <c r="P3409">
        <f t="shared" si="161"/>
        <v>0</v>
      </c>
      <c r="U3409">
        <v>60</v>
      </c>
      <c r="V3409">
        <v>73.040000000000006</v>
      </c>
      <c r="W3409">
        <v>25.3</v>
      </c>
    </row>
    <row r="3410" spans="1:23" x14ac:dyDescent="0.35">
      <c r="A3410">
        <v>52588</v>
      </c>
      <c r="B3410" t="s">
        <v>17</v>
      </c>
      <c r="C3410">
        <v>63</v>
      </c>
      <c r="D3410">
        <v>0</v>
      </c>
      <c r="E3410">
        <v>0</v>
      </c>
      <c r="F3410" t="s">
        <v>13</v>
      </c>
      <c r="G3410" t="s">
        <v>14</v>
      </c>
      <c r="H3410" t="s">
        <v>19</v>
      </c>
      <c r="I3410">
        <v>85.81</v>
      </c>
      <c r="J3410">
        <v>35.6</v>
      </c>
      <c r="K3410">
        <v>35.6</v>
      </c>
      <c r="L3410" t="s">
        <v>21</v>
      </c>
      <c r="M3410" s="8">
        <v>0</v>
      </c>
      <c r="N3410">
        <f t="shared" si="159"/>
        <v>0</v>
      </c>
      <c r="O3410">
        <f t="shared" si="160"/>
        <v>0</v>
      </c>
      <c r="P3410">
        <f t="shared" si="161"/>
        <v>0</v>
      </c>
      <c r="U3410">
        <v>63</v>
      </c>
      <c r="V3410">
        <v>85.81</v>
      </c>
      <c r="W3410">
        <v>35.6</v>
      </c>
    </row>
    <row r="3411" spans="1:23" x14ac:dyDescent="0.35">
      <c r="A3411">
        <v>56996</v>
      </c>
      <c r="B3411" t="s">
        <v>12</v>
      </c>
      <c r="C3411">
        <v>44</v>
      </c>
      <c r="D3411">
        <v>0</v>
      </c>
      <c r="E3411">
        <v>0</v>
      </c>
      <c r="F3411" t="s">
        <v>13</v>
      </c>
      <c r="G3411" t="s">
        <v>14</v>
      </c>
      <c r="H3411" t="s">
        <v>15</v>
      </c>
      <c r="I3411">
        <v>65.41</v>
      </c>
      <c r="J3411">
        <v>24.8</v>
      </c>
      <c r="K3411">
        <v>24.8</v>
      </c>
      <c r="L3411" t="s">
        <v>22</v>
      </c>
      <c r="M3411" s="8">
        <v>0</v>
      </c>
      <c r="N3411">
        <f t="shared" si="159"/>
        <v>0</v>
      </c>
      <c r="O3411">
        <f t="shared" si="160"/>
        <v>0</v>
      </c>
      <c r="P3411">
        <f t="shared" si="161"/>
        <v>0</v>
      </c>
      <c r="U3411">
        <v>44</v>
      </c>
      <c r="V3411">
        <v>65.41</v>
      </c>
      <c r="W3411">
        <v>24.8</v>
      </c>
    </row>
    <row r="3412" spans="1:23" x14ac:dyDescent="0.35">
      <c r="A3412">
        <v>28315</v>
      </c>
      <c r="B3412" t="s">
        <v>12</v>
      </c>
      <c r="C3412">
        <v>38</v>
      </c>
      <c r="D3412">
        <v>0</v>
      </c>
      <c r="E3412">
        <v>0</v>
      </c>
      <c r="F3412" t="s">
        <v>13</v>
      </c>
      <c r="G3412" t="s">
        <v>14</v>
      </c>
      <c r="H3412" t="s">
        <v>19</v>
      </c>
      <c r="I3412">
        <v>108.68</v>
      </c>
      <c r="J3412">
        <v>32.700000000000003</v>
      </c>
      <c r="K3412">
        <v>32.700000000000003</v>
      </c>
      <c r="L3412" t="s">
        <v>21</v>
      </c>
      <c r="M3412" s="8">
        <v>0</v>
      </c>
      <c r="N3412">
        <f t="shared" si="159"/>
        <v>0</v>
      </c>
      <c r="O3412">
        <f t="shared" si="160"/>
        <v>0</v>
      </c>
      <c r="P3412">
        <f t="shared" si="161"/>
        <v>0</v>
      </c>
      <c r="U3412">
        <v>38</v>
      </c>
      <c r="V3412">
        <v>108.68</v>
      </c>
      <c r="W3412">
        <v>32.700000000000003</v>
      </c>
    </row>
    <row r="3413" spans="1:23" x14ac:dyDescent="0.35">
      <c r="A3413">
        <v>15104</v>
      </c>
      <c r="B3413" t="s">
        <v>17</v>
      </c>
      <c r="C3413">
        <v>26</v>
      </c>
      <c r="D3413">
        <v>0</v>
      </c>
      <c r="E3413">
        <v>0</v>
      </c>
      <c r="F3413" t="s">
        <v>13</v>
      </c>
      <c r="G3413" t="s">
        <v>14</v>
      </c>
      <c r="H3413" t="s">
        <v>19</v>
      </c>
      <c r="I3413">
        <v>88.79</v>
      </c>
      <c r="J3413">
        <v>24.9</v>
      </c>
      <c r="K3413">
        <v>24.9</v>
      </c>
      <c r="L3413" t="s">
        <v>21</v>
      </c>
      <c r="M3413" s="8">
        <v>0</v>
      </c>
      <c r="N3413">
        <f t="shared" si="159"/>
        <v>0</v>
      </c>
      <c r="O3413">
        <f t="shared" si="160"/>
        <v>0</v>
      </c>
      <c r="P3413">
        <f t="shared" si="161"/>
        <v>0</v>
      </c>
      <c r="U3413">
        <v>26</v>
      </c>
      <c r="V3413">
        <v>88.79</v>
      </c>
      <c r="W3413">
        <v>24.9</v>
      </c>
    </row>
    <row r="3414" spans="1:23" x14ac:dyDescent="0.35">
      <c r="A3414">
        <v>26604</v>
      </c>
      <c r="B3414" t="s">
        <v>17</v>
      </c>
      <c r="C3414">
        <v>18</v>
      </c>
      <c r="D3414">
        <v>0</v>
      </c>
      <c r="E3414">
        <v>0</v>
      </c>
      <c r="F3414" t="s">
        <v>23</v>
      </c>
      <c r="G3414" t="s">
        <v>14</v>
      </c>
      <c r="H3414" t="s">
        <v>19</v>
      </c>
      <c r="I3414">
        <v>107.82</v>
      </c>
      <c r="J3414">
        <v>26</v>
      </c>
      <c r="K3414">
        <v>26</v>
      </c>
      <c r="L3414" t="s">
        <v>21</v>
      </c>
      <c r="M3414" s="8">
        <v>0</v>
      </c>
      <c r="N3414">
        <f t="shared" si="159"/>
        <v>0</v>
      </c>
      <c r="O3414">
        <f t="shared" si="160"/>
        <v>0</v>
      </c>
      <c r="P3414">
        <f t="shared" si="161"/>
        <v>0</v>
      </c>
      <c r="U3414">
        <v>18</v>
      </c>
      <c r="V3414">
        <v>107.82</v>
      </c>
      <c r="W3414">
        <v>26</v>
      </c>
    </row>
    <row r="3415" spans="1:23" x14ac:dyDescent="0.35">
      <c r="A3415">
        <v>27916</v>
      </c>
      <c r="B3415" t="s">
        <v>12</v>
      </c>
      <c r="C3415">
        <v>18</v>
      </c>
      <c r="D3415">
        <v>0</v>
      </c>
      <c r="E3415">
        <v>0</v>
      </c>
      <c r="F3415" t="s">
        <v>23</v>
      </c>
      <c r="G3415" t="s">
        <v>14</v>
      </c>
      <c r="H3415" t="s">
        <v>15</v>
      </c>
      <c r="I3415">
        <v>97.39</v>
      </c>
      <c r="J3415">
        <v>22.8</v>
      </c>
      <c r="K3415">
        <v>22.8</v>
      </c>
      <c r="L3415" t="s">
        <v>21</v>
      </c>
      <c r="M3415" s="8">
        <v>0</v>
      </c>
      <c r="N3415">
        <f t="shared" si="159"/>
        <v>0</v>
      </c>
      <c r="O3415">
        <f t="shared" si="160"/>
        <v>0</v>
      </c>
      <c r="P3415">
        <f t="shared" si="161"/>
        <v>0</v>
      </c>
      <c r="U3415">
        <v>18</v>
      </c>
      <c r="V3415">
        <v>97.39</v>
      </c>
      <c r="W3415">
        <v>22.8</v>
      </c>
    </row>
    <row r="3416" spans="1:23" x14ac:dyDescent="0.35">
      <c r="A3416">
        <v>60249</v>
      </c>
      <c r="B3416" t="s">
        <v>12</v>
      </c>
      <c r="C3416">
        <v>13</v>
      </c>
      <c r="D3416">
        <v>0</v>
      </c>
      <c r="E3416">
        <v>0</v>
      </c>
      <c r="F3416" t="s">
        <v>23</v>
      </c>
      <c r="G3416" t="s">
        <v>14</v>
      </c>
      <c r="H3416" t="s">
        <v>15</v>
      </c>
      <c r="I3416">
        <v>141.09</v>
      </c>
      <c r="J3416">
        <v>24</v>
      </c>
      <c r="K3416">
        <v>24</v>
      </c>
      <c r="L3416" t="s">
        <v>24</v>
      </c>
      <c r="M3416" s="8">
        <v>0</v>
      </c>
      <c r="N3416">
        <f t="shared" si="159"/>
        <v>0</v>
      </c>
      <c r="O3416">
        <f t="shared" si="160"/>
        <v>0</v>
      </c>
      <c r="P3416">
        <f t="shared" si="161"/>
        <v>0</v>
      </c>
      <c r="U3416">
        <v>13</v>
      </c>
      <c r="V3416">
        <v>141.09</v>
      </c>
      <c r="W3416">
        <v>24</v>
      </c>
    </row>
    <row r="3417" spans="1:23" x14ac:dyDescent="0.35">
      <c r="A3417">
        <v>45787</v>
      </c>
      <c r="B3417" t="s">
        <v>12</v>
      </c>
      <c r="C3417">
        <v>13</v>
      </c>
      <c r="D3417">
        <v>0</v>
      </c>
      <c r="E3417">
        <v>0</v>
      </c>
      <c r="F3417" t="s">
        <v>23</v>
      </c>
      <c r="G3417" t="s">
        <v>26</v>
      </c>
      <c r="H3417" t="s">
        <v>15</v>
      </c>
      <c r="I3417">
        <v>122.38</v>
      </c>
      <c r="J3417">
        <v>20.3</v>
      </c>
      <c r="K3417">
        <v>20.3</v>
      </c>
      <c r="L3417" t="s">
        <v>24</v>
      </c>
      <c r="M3417" s="8">
        <v>0</v>
      </c>
      <c r="N3417">
        <f t="shared" si="159"/>
        <v>0</v>
      </c>
      <c r="O3417">
        <f t="shared" si="160"/>
        <v>0</v>
      </c>
      <c r="P3417">
        <f t="shared" si="161"/>
        <v>0</v>
      </c>
      <c r="U3417">
        <v>13</v>
      </c>
      <c r="V3417">
        <v>122.38</v>
      </c>
      <c r="W3417">
        <v>20.3</v>
      </c>
    </row>
    <row r="3418" spans="1:23" x14ac:dyDescent="0.35">
      <c r="A3418">
        <v>65526</v>
      </c>
      <c r="B3418" t="s">
        <v>17</v>
      </c>
      <c r="C3418">
        <v>47</v>
      </c>
      <c r="D3418">
        <v>0</v>
      </c>
      <c r="E3418">
        <v>0</v>
      </c>
      <c r="F3418" t="s">
        <v>13</v>
      </c>
      <c r="G3418" t="s">
        <v>14</v>
      </c>
      <c r="H3418" t="s">
        <v>15</v>
      </c>
      <c r="I3418">
        <v>77.91</v>
      </c>
      <c r="J3418">
        <v>30.3</v>
      </c>
      <c r="K3418">
        <v>30.3</v>
      </c>
      <c r="L3418" t="s">
        <v>16</v>
      </c>
      <c r="M3418" s="8">
        <v>0</v>
      </c>
      <c r="N3418">
        <f t="shared" si="159"/>
        <v>0</v>
      </c>
      <c r="O3418">
        <f t="shared" si="160"/>
        <v>0</v>
      </c>
      <c r="P3418">
        <f t="shared" si="161"/>
        <v>0</v>
      </c>
      <c r="U3418">
        <v>47</v>
      </c>
      <c r="V3418">
        <v>77.91</v>
      </c>
      <c r="W3418">
        <v>30.3</v>
      </c>
    </row>
    <row r="3419" spans="1:23" x14ac:dyDescent="0.35">
      <c r="A3419">
        <v>72354</v>
      </c>
      <c r="B3419" t="s">
        <v>17</v>
      </c>
      <c r="C3419">
        <v>80</v>
      </c>
      <c r="D3419">
        <v>1</v>
      </c>
      <c r="E3419">
        <v>0</v>
      </c>
      <c r="F3419" t="s">
        <v>13</v>
      </c>
      <c r="G3419" t="s">
        <v>18</v>
      </c>
      <c r="H3419" t="s">
        <v>19</v>
      </c>
      <c r="I3419">
        <v>103.6</v>
      </c>
      <c r="J3419">
        <v>23.7</v>
      </c>
      <c r="K3419">
        <v>23.7</v>
      </c>
      <c r="L3419" t="s">
        <v>21</v>
      </c>
      <c r="M3419" s="8">
        <v>0</v>
      </c>
      <c r="N3419">
        <f t="shared" si="159"/>
        <v>0</v>
      </c>
      <c r="O3419">
        <f t="shared" si="160"/>
        <v>0</v>
      </c>
      <c r="P3419">
        <f t="shared" si="161"/>
        <v>0</v>
      </c>
      <c r="U3419">
        <v>80</v>
      </c>
      <c r="V3419">
        <v>103.6</v>
      </c>
      <c r="W3419">
        <v>23.7</v>
      </c>
    </row>
    <row r="3420" spans="1:23" x14ac:dyDescent="0.35">
      <c r="A3420">
        <v>38938</v>
      </c>
      <c r="B3420" t="s">
        <v>17</v>
      </c>
      <c r="C3420">
        <v>24</v>
      </c>
      <c r="D3420">
        <v>0</v>
      </c>
      <c r="E3420">
        <v>0</v>
      </c>
      <c r="F3420" t="s">
        <v>23</v>
      </c>
      <c r="G3420" t="s">
        <v>14</v>
      </c>
      <c r="H3420" t="s">
        <v>19</v>
      </c>
      <c r="I3420">
        <v>159.69999999999999</v>
      </c>
      <c r="J3420">
        <v>25.7</v>
      </c>
      <c r="K3420">
        <v>25.7</v>
      </c>
      <c r="L3420" t="s">
        <v>24</v>
      </c>
      <c r="M3420" s="8">
        <v>0</v>
      </c>
      <c r="N3420">
        <f t="shared" si="159"/>
        <v>0</v>
      </c>
      <c r="O3420">
        <f t="shared" si="160"/>
        <v>0</v>
      </c>
      <c r="P3420">
        <f t="shared" si="161"/>
        <v>0</v>
      </c>
      <c r="U3420">
        <v>24</v>
      </c>
      <c r="V3420">
        <v>159.69999999999999</v>
      </c>
      <c r="W3420">
        <v>25.7</v>
      </c>
    </row>
    <row r="3421" spans="1:23" x14ac:dyDescent="0.35">
      <c r="A3421">
        <v>39017</v>
      </c>
      <c r="B3421" t="s">
        <v>17</v>
      </c>
      <c r="C3421">
        <v>72</v>
      </c>
      <c r="D3421">
        <v>0</v>
      </c>
      <c r="E3421">
        <v>0</v>
      </c>
      <c r="F3421" t="s">
        <v>13</v>
      </c>
      <c r="G3421" t="s">
        <v>25</v>
      </c>
      <c r="H3421" t="s">
        <v>19</v>
      </c>
      <c r="I3421">
        <v>118.22</v>
      </c>
      <c r="J3421">
        <v>21.9</v>
      </c>
      <c r="K3421">
        <v>21.9</v>
      </c>
      <c r="L3421" t="s">
        <v>16</v>
      </c>
      <c r="M3421" s="8">
        <v>0</v>
      </c>
      <c r="N3421">
        <f t="shared" si="159"/>
        <v>0</v>
      </c>
      <c r="O3421">
        <f t="shared" si="160"/>
        <v>0</v>
      </c>
      <c r="P3421">
        <f t="shared" si="161"/>
        <v>0</v>
      </c>
      <c r="U3421">
        <v>72</v>
      </c>
      <c r="V3421">
        <v>118.22</v>
      </c>
      <c r="W3421">
        <v>21.9</v>
      </c>
    </row>
    <row r="3422" spans="1:23" x14ac:dyDescent="0.35">
      <c r="A3422">
        <v>13219</v>
      </c>
      <c r="B3422" t="s">
        <v>12</v>
      </c>
      <c r="C3422">
        <v>5</v>
      </c>
      <c r="D3422">
        <v>0</v>
      </c>
      <c r="E3422">
        <v>0</v>
      </c>
      <c r="F3422" t="s">
        <v>23</v>
      </c>
      <c r="G3422" t="s">
        <v>26</v>
      </c>
      <c r="H3422" t="s">
        <v>15</v>
      </c>
      <c r="I3422">
        <v>84.5</v>
      </c>
      <c r="J3422">
        <v>15.8</v>
      </c>
      <c r="K3422">
        <v>15.8</v>
      </c>
      <c r="L3422" t="s">
        <v>24</v>
      </c>
      <c r="M3422" s="8">
        <v>0</v>
      </c>
      <c r="N3422">
        <f t="shared" si="159"/>
        <v>0</v>
      </c>
      <c r="O3422">
        <f t="shared" si="160"/>
        <v>0</v>
      </c>
      <c r="P3422">
        <f t="shared" si="161"/>
        <v>0</v>
      </c>
      <c r="U3422">
        <v>5</v>
      </c>
      <c r="V3422">
        <v>84.5</v>
      </c>
      <c r="W3422">
        <v>15.8</v>
      </c>
    </row>
    <row r="3423" spans="1:23" x14ac:dyDescent="0.35">
      <c r="A3423">
        <v>3003</v>
      </c>
      <c r="B3423" t="s">
        <v>17</v>
      </c>
      <c r="C3423">
        <v>51</v>
      </c>
      <c r="D3423">
        <v>0</v>
      </c>
      <c r="E3423">
        <v>0</v>
      </c>
      <c r="F3423" t="s">
        <v>13</v>
      </c>
      <c r="G3423" t="s">
        <v>25</v>
      </c>
      <c r="H3423" t="s">
        <v>19</v>
      </c>
      <c r="I3423">
        <v>85.59</v>
      </c>
      <c r="J3423">
        <v>30.5</v>
      </c>
      <c r="K3423">
        <v>30.5</v>
      </c>
      <c r="L3423" t="s">
        <v>21</v>
      </c>
      <c r="M3423" s="8">
        <v>0</v>
      </c>
      <c r="N3423">
        <f t="shared" si="159"/>
        <v>0</v>
      </c>
      <c r="O3423">
        <f t="shared" si="160"/>
        <v>0</v>
      </c>
      <c r="P3423">
        <f t="shared" si="161"/>
        <v>0</v>
      </c>
      <c r="U3423">
        <v>51</v>
      </c>
      <c r="V3423">
        <v>85.59</v>
      </c>
      <c r="W3423">
        <v>30.5</v>
      </c>
    </row>
    <row r="3424" spans="1:23" x14ac:dyDescent="0.35">
      <c r="A3424">
        <v>34543</v>
      </c>
      <c r="B3424" t="s">
        <v>17</v>
      </c>
      <c r="C3424">
        <v>82</v>
      </c>
      <c r="D3424">
        <v>0</v>
      </c>
      <c r="E3424">
        <v>0</v>
      </c>
      <c r="F3424" t="s">
        <v>13</v>
      </c>
      <c r="G3424" t="s">
        <v>18</v>
      </c>
      <c r="H3424" t="s">
        <v>19</v>
      </c>
      <c r="I3424">
        <v>84.42</v>
      </c>
      <c r="J3424">
        <v>25.7</v>
      </c>
      <c r="K3424">
        <v>25.7</v>
      </c>
      <c r="L3424" t="s">
        <v>24</v>
      </c>
      <c r="M3424" s="8">
        <v>0</v>
      </c>
      <c r="N3424">
        <f t="shared" si="159"/>
        <v>0</v>
      </c>
      <c r="O3424">
        <f t="shared" si="160"/>
        <v>0</v>
      </c>
      <c r="P3424">
        <f t="shared" si="161"/>
        <v>0</v>
      </c>
      <c r="U3424">
        <v>82</v>
      </c>
      <c r="V3424">
        <v>84.42</v>
      </c>
      <c r="W3424">
        <v>25.7</v>
      </c>
    </row>
    <row r="3425" spans="1:23" x14ac:dyDescent="0.35">
      <c r="A3425">
        <v>21762</v>
      </c>
      <c r="B3425" t="s">
        <v>12</v>
      </c>
      <c r="C3425">
        <v>5</v>
      </c>
      <c r="D3425">
        <v>0</v>
      </c>
      <c r="E3425">
        <v>0</v>
      </c>
      <c r="F3425" t="s">
        <v>23</v>
      </c>
      <c r="G3425" t="s">
        <v>26</v>
      </c>
      <c r="H3425" t="s">
        <v>19</v>
      </c>
      <c r="I3425">
        <v>100.98</v>
      </c>
      <c r="J3425">
        <v>19</v>
      </c>
      <c r="K3425">
        <v>19</v>
      </c>
      <c r="L3425" t="s">
        <v>24</v>
      </c>
      <c r="M3425" s="8">
        <v>0</v>
      </c>
      <c r="N3425">
        <f t="shared" si="159"/>
        <v>0</v>
      </c>
      <c r="O3425">
        <f t="shared" si="160"/>
        <v>0</v>
      </c>
      <c r="P3425">
        <f t="shared" si="161"/>
        <v>0</v>
      </c>
      <c r="U3425">
        <v>5</v>
      </c>
      <c r="V3425">
        <v>100.98</v>
      </c>
      <c r="W3425">
        <v>19</v>
      </c>
    </row>
    <row r="3426" spans="1:23" x14ac:dyDescent="0.35">
      <c r="A3426">
        <v>22003</v>
      </c>
      <c r="B3426" t="s">
        <v>12</v>
      </c>
      <c r="C3426">
        <v>66</v>
      </c>
      <c r="D3426">
        <v>0</v>
      </c>
      <c r="E3426">
        <v>0</v>
      </c>
      <c r="F3426" t="s">
        <v>13</v>
      </c>
      <c r="G3426" t="s">
        <v>14</v>
      </c>
      <c r="H3426" t="s">
        <v>19</v>
      </c>
      <c r="I3426">
        <v>81.11</v>
      </c>
      <c r="J3426">
        <v>28.8</v>
      </c>
      <c r="K3426">
        <v>28.8</v>
      </c>
      <c r="L3426" t="s">
        <v>16</v>
      </c>
      <c r="M3426" s="8">
        <v>0</v>
      </c>
      <c r="N3426">
        <f t="shared" si="159"/>
        <v>0</v>
      </c>
      <c r="O3426">
        <f t="shared" si="160"/>
        <v>0</v>
      </c>
      <c r="P3426">
        <f t="shared" si="161"/>
        <v>0</v>
      </c>
      <c r="U3426">
        <v>66</v>
      </c>
      <c r="V3426">
        <v>81.11</v>
      </c>
      <c r="W3426">
        <v>28.8</v>
      </c>
    </row>
    <row r="3427" spans="1:23" x14ac:dyDescent="0.35">
      <c r="A3427">
        <v>6731</v>
      </c>
      <c r="B3427" t="s">
        <v>17</v>
      </c>
      <c r="C3427">
        <v>53</v>
      </c>
      <c r="D3427">
        <v>0</v>
      </c>
      <c r="E3427">
        <v>0</v>
      </c>
      <c r="F3427" t="s">
        <v>23</v>
      </c>
      <c r="G3427" t="s">
        <v>14</v>
      </c>
      <c r="H3427" t="s">
        <v>19</v>
      </c>
      <c r="I3427">
        <v>235.45</v>
      </c>
      <c r="J3427" t="s">
        <v>20</v>
      </c>
      <c r="K3427">
        <v>28.1</v>
      </c>
      <c r="L3427" t="s">
        <v>16</v>
      </c>
      <c r="M3427" s="8">
        <v>0</v>
      </c>
      <c r="N3427">
        <f t="shared" si="159"/>
        <v>1</v>
      </c>
      <c r="O3427">
        <f t="shared" si="160"/>
        <v>0</v>
      </c>
      <c r="P3427">
        <f t="shared" si="161"/>
        <v>1</v>
      </c>
      <c r="U3427">
        <v>53</v>
      </c>
      <c r="V3427">
        <v>235.45</v>
      </c>
      <c r="W3427">
        <v>28.1</v>
      </c>
    </row>
    <row r="3428" spans="1:23" x14ac:dyDescent="0.35">
      <c r="A3428">
        <v>19032</v>
      </c>
      <c r="B3428" t="s">
        <v>17</v>
      </c>
      <c r="C3428">
        <v>15</v>
      </c>
      <c r="D3428">
        <v>0</v>
      </c>
      <c r="E3428">
        <v>0</v>
      </c>
      <c r="F3428" t="s">
        <v>23</v>
      </c>
      <c r="G3428" t="s">
        <v>14</v>
      </c>
      <c r="H3428" t="s">
        <v>19</v>
      </c>
      <c r="I3428">
        <v>79.2</v>
      </c>
      <c r="J3428">
        <v>22.4</v>
      </c>
      <c r="K3428">
        <v>22.4</v>
      </c>
      <c r="L3428" t="s">
        <v>21</v>
      </c>
      <c r="M3428" s="8">
        <v>0</v>
      </c>
      <c r="N3428">
        <f t="shared" si="159"/>
        <v>0</v>
      </c>
      <c r="O3428">
        <f t="shared" si="160"/>
        <v>0</v>
      </c>
      <c r="P3428">
        <f t="shared" si="161"/>
        <v>0</v>
      </c>
      <c r="U3428">
        <v>15</v>
      </c>
      <c r="V3428">
        <v>79.2</v>
      </c>
      <c r="W3428">
        <v>22.4</v>
      </c>
    </row>
    <row r="3429" spans="1:23" x14ac:dyDescent="0.35">
      <c r="A3429">
        <v>55370</v>
      </c>
      <c r="B3429" t="s">
        <v>17</v>
      </c>
      <c r="C3429">
        <v>53</v>
      </c>
      <c r="D3429">
        <v>0</v>
      </c>
      <c r="E3429">
        <v>0</v>
      </c>
      <c r="F3429" t="s">
        <v>13</v>
      </c>
      <c r="G3429" t="s">
        <v>14</v>
      </c>
      <c r="H3429" t="s">
        <v>15</v>
      </c>
      <c r="I3429">
        <v>207.71</v>
      </c>
      <c r="J3429">
        <v>32.4</v>
      </c>
      <c r="K3429">
        <v>32.4</v>
      </c>
      <c r="L3429" t="s">
        <v>24</v>
      </c>
      <c r="M3429" s="8">
        <v>0</v>
      </c>
      <c r="N3429">
        <f t="shared" si="159"/>
        <v>0</v>
      </c>
      <c r="O3429">
        <f t="shared" si="160"/>
        <v>0</v>
      </c>
      <c r="P3429">
        <f t="shared" si="161"/>
        <v>1</v>
      </c>
      <c r="U3429">
        <v>53</v>
      </c>
      <c r="V3429">
        <v>207.71</v>
      </c>
      <c r="W3429">
        <v>32.4</v>
      </c>
    </row>
    <row r="3430" spans="1:23" x14ac:dyDescent="0.35">
      <c r="A3430">
        <v>57288</v>
      </c>
      <c r="B3430" t="s">
        <v>17</v>
      </c>
      <c r="C3430">
        <v>78</v>
      </c>
      <c r="D3430">
        <v>0</v>
      </c>
      <c r="E3430">
        <v>0</v>
      </c>
      <c r="F3430" t="s">
        <v>13</v>
      </c>
      <c r="G3430" t="s">
        <v>14</v>
      </c>
      <c r="H3430" t="s">
        <v>19</v>
      </c>
      <c r="I3430">
        <v>99.84</v>
      </c>
      <c r="J3430">
        <v>36.6</v>
      </c>
      <c r="K3430">
        <v>36.6</v>
      </c>
      <c r="L3430" t="s">
        <v>21</v>
      </c>
      <c r="M3430" s="8">
        <v>0</v>
      </c>
      <c r="N3430">
        <f t="shared" si="159"/>
        <v>0</v>
      </c>
      <c r="O3430">
        <f t="shared" si="160"/>
        <v>0</v>
      </c>
      <c r="P3430">
        <f t="shared" si="161"/>
        <v>0</v>
      </c>
      <c r="U3430">
        <v>78</v>
      </c>
      <c r="V3430">
        <v>99.84</v>
      </c>
      <c r="W3430">
        <v>36.6</v>
      </c>
    </row>
    <row r="3431" spans="1:23" x14ac:dyDescent="0.35">
      <c r="A3431">
        <v>31925</v>
      </c>
      <c r="B3431" t="s">
        <v>17</v>
      </c>
      <c r="C3431">
        <v>62</v>
      </c>
      <c r="D3431">
        <v>0</v>
      </c>
      <c r="E3431">
        <v>0</v>
      </c>
      <c r="F3431" t="s">
        <v>13</v>
      </c>
      <c r="G3431" t="s">
        <v>14</v>
      </c>
      <c r="H3431" t="s">
        <v>19</v>
      </c>
      <c r="I3431">
        <v>98.05</v>
      </c>
      <c r="J3431">
        <v>27.9</v>
      </c>
      <c r="K3431">
        <v>27.9</v>
      </c>
      <c r="L3431" t="s">
        <v>21</v>
      </c>
      <c r="M3431" s="8">
        <v>0</v>
      </c>
      <c r="N3431">
        <f t="shared" si="159"/>
        <v>0</v>
      </c>
      <c r="O3431">
        <f t="shared" si="160"/>
        <v>0</v>
      </c>
      <c r="P3431">
        <f t="shared" si="161"/>
        <v>0</v>
      </c>
      <c r="U3431">
        <v>62</v>
      </c>
      <c r="V3431">
        <v>98.05</v>
      </c>
      <c r="W3431">
        <v>27.9</v>
      </c>
    </row>
    <row r="3432" spans="1:23" x14ac:dyDescent="0.35">
      <c r="A3432">
        <v>8264</v>
      </c>
      <c r="B3432" t="s">
        <v>12</v>
      </c>
      <c r="C3432">
        <v>41</v>
      </c>
      <c r="D3432">
        <v>0</v>
      </c>
      <c r="E3432">
        <v>0</v>
      </c>
      <c r="F3432" t="s">
        <v>13</v>
      </c>
      <c r="G3432" t="s">
        <v>18</v>
      </c>
      <c r="H3432" t="s">
        <v>19</v>
      </c>
      <c r="I3432">
        <v>105.9</v>
      </c>
      <c r="J3432">
        <v>27.7</v>
      </c>
      <c r="K3432">
        <v>27.7</v>
      </c>
      <c r="L3432" t="s">
        <v>24</v>
      </c>
      <c r="M3432" s="8">
        <v>0</v>
      </c>
      <c r="N3432">
        <f t="shared" si="159"/>
        <v>0</v>
      </c>
      <c r="O3432">
        <f t="shared" si="160"/>
        <v>0</v>
      </c>
      <c r="P3432">
        <f t="shared" si="161"/>
        <v>0</v>
      </c>
      <c r="U3432">
        <v>41</v>
      </c>
      <c r="V3432">
        <v>105.9</v>
      </c>
      <c r="W3432">
        <v>27.7</v>
      </c>
    </row>
    <row r="3433" spans="1:23" x14ac:dyDescent="0.35">
      <c r="A3433">
        <v>448</v>
      </c>
      <c r="B3433" t="s">
        <v>17</v>
      </c>
      <c r="C3433">
        <v>49</v>
      </c>
      <c r="D3433">
        <v>0</v>
      </c>
      <c r="E3433">
        <v>0</v>
      </c>
      <c r="F3433" t="s">
        <v>13</v>
      </c>
      <c r="G3433" t="s">
        <v>14</v>
      </c>
      <c r="H3433" t="s">
        <v>19</v>
      </c>
      <c r="I3433">
        <v>107.55</v>
      </c>
      <c r="J3433" t="s">
        <v>20</v>
      </c>
      <c r="K3433">
        <v>28.1</v>
      </c>
      <c r="L3433" t="s">
        <v>24</v>
      </c>
      <c r="M3433" s="8">
        <v>0</v>
      </c>
      <c r="N3433">
        <f t="shared" si="159"/>
        <v>1</v>
      </c>
      <c r="O3433">
        <f t="shared" si="160"/>
        <v>0</v>
      </c>
      <c r="P3433">
        <f t="shared" si="161"/>
        <v>0</v>
      </c>
      <c r="U3433">
        <v>49</v>
      </c>
      <c r="V3433">
        <v>107.55</v>
      </c>
      <c r="W3433">
        <v>28.1</v>
      </c>
    </row>
    <row r="3434" spans="1:23" x14ac:dyDescent="0.35">
      <c r="A3434">
        <v>38783</v>
      </c>
      <c r="B3434" t="s">
        <v>17</v>
      </c>
      <c r="C3434">
        <v>41</v>
      </c>
      <c r="D3434">
        <v>0</v>
      </c>
      <c r="E3434">
        <v>0</v>
      </c>
      <c r="F3434" t="s">
        <v>13</v>
      </c>
      <c r="G3434" t="s">
        <v>18</v>
      </c>
      <c r="H3434" t="s">
        <v>15</v>
      </c>
      <c r="I3434">
        <v>146.21</v>
      </c>
      <c r="J3434">
        <v>34.299999999999997</v>
      </c>
      <c r="K3434">
        <v>34.299999999999997</v>
      </c>
      <c r="L3434" t="s">
        <v>24</v>
      </c>
      <c r="M3434" s="8">
        <v>0</v>
      </c>
      <c r="N3434">
        <f t="shared" si="159"/>
        <v>0</v>
      </c>
      <c r="O3434">
        <f t="shared" si="160"/>
        <v>0</v>
      </c>
      <c r="P3434">
        <f t="shared" si="161"/>
        <v>0</v>
      </c>
      <c r="U3434">
        <v>41</v>
      </c>
      <c r="V3434">
        <v>146.21</v>
      </c>
      <c r="W3434">
        <v>34.299999999999997</v>
      </c>
    </row>
    <row r="3435" spans="1:23" x14ac:dyDescent="0.35">
      <c r="A3435">
        <v>45961</v>
      </c>
      <c r="B3435" t="s">
        <v>17</v>
      </c>
      <c r="C3435">
        <v>78</v>
      </c>
      <c r="D3435">
        <v>0</v>
      </c>
      <c r="E3435">
        <v>0</v>
      </c>
      <c r="F3435" t="s">
        <v>13</v>
      </c>
      <c r="G3435" t="s">
        <v>14</v>
      </c>
      <c r="H3435" t="s">
        <v>15</v>
      </c>
      <c r="I3435">
        <v>79.94</v>
      </c>
      <c r="J3435">
        <v>26.7</v>
      </c>
      <c r="K3435">
        <v>26.7</v>
      </c>
      <c r="L3435" t="s">
        <v>21</v>
      </c>
      <c r="M3435" s="8">
        <v>0</v>
      </c>
      <c r="N3435">
        <f t="shared" si="159"/>
        <v>0</v>
      </c>
      <c r="O3435">
        <f t="shared" si="160"/>
        <v>0</v>
      </c>
      <c r="P3435">
        <f t="shared" si="161"/>
        <v>0</v>
      </c>
      <c r="U3435">
        <v>78</v>
      </c>
      <c r="V3435">
        <v>79.94</v>
      </c>
      <c r="W3435">
        <v>26.7</v>
      </c>
    </row>
    <row r="3436" spans="1:23" x14ac:dyDescent="0.35">
      <c r="A3436">
        <v>27518</v>
      </c>
      <c r="B3436" t="s">
        <v>12</v>
      </c>
      <c r="C3436">
        <v>14</v>
      </c>
      <c r="D3436">
        <v>0</v>
      </c>
      <c r="E3436">
        <v>0</v>
      </c>
      <c r="F3436" t="s">
        <v>23</v>
      </c>
      <c r="G3436" t="s">
        <v>18</v>
      </c>
      <c r="H3436" t="s">
        <v>19</v>
      </c>
      <c r="I3436">
        <v>72.28</v>
      </c>
      <c r="J3436">
        <v>19</v>
      </c>
      <c r="K3436">
        <v>19</v>
      </c>
      <c r="L3436" t="s">
        <v>24</v>
      </c>
      <c r="M3436" s="8">
        <v>0</v>
      </c>
      <c r="N3436">
        <f t="shared" si="159"/>
        <v>0</v>
      </c>
      <c r="O3436">
        <f t="shared" si="160"/>
        <v>0</v>
      </c>
      <c r="P3436">
        <f t="shared" si="161"/>
        <v>0</v>
      </c>
      <c r="U3436">
        <v>14</v>
      </c>
      <c r="V3436">
        <v>72.28</v>
      </c>
      <c r="W3436">
        <v>19</v>
      </c>
    </row>
    <row r="3437" spans="1:23" x14ac:dyDescent="0.35">
      <c r="A3437">
        <v>51106</v>
      </c>
      <c r="B3437" t="s">
        <v>17</v>
      </c>
      <c r="C3437">
        <v>1.48</v>
      </c>
      <c r="D3437">
        <v>0</v>
      </c>
      <c r="E3437">
        <v>0</v>
      </c>
      <c r="F3437" t="s">
        <v>23</v>
      </c>
      <c r="G3437" t="s">
        <v>26</v>
      </c>
      <c r="H3437" t="s">
        <v>19</v>
      </c>
      <c r="I3437">
        <v>123.1</v>
      </c>
      <c r="J3437">
        <v>20.6</v>
      </c>
      <c r="K3437">
        <v>20.6</v>
      </c>
      <c r="L3437" t="s">
        <v>24</v>
      </c>
      <c r="M3437" s="8">
        <v>0</v>
      </c>
      <c r="N3437">
        <f t="shared" si="159"/>
        <v>0</v>
      </c>
      <c r="O3437">
        <f t="shared" si="160"/>
        <v>0</v>
      </c>
      <c r="P3437">
        <f t="shared" si="161"/>
        <v>0</v>
      </c>
      <c r="U3437">
        <v>1.48</v>
      </c>
      <c r="V3437">
        <v>123.1</v>
      </c>
      <c r="W3437">
        <v>20.6</v>
      </c>
    </row>
    <row r="3438" spans="1:23" x14ac:dyDescent="0.35">
      <c r="A3438">
        <v>42251</v>
      </c>
      <c r="B3438" t="s">
        <v>12</v>
      </c>
      <c r="C3438">
        <v>71</v>
      </c>
      <c r="D3438">
        <v>1</v>
      </c>
      <c r="E3438">
        <v>1</v>
      </c>
      <c r="F3438" t="s">
        <v>13</v>
      </c>
      <c r="G3438" t="s">
        <v>18</v>
      </c>
      <c r="H3438" t="s">
        <v>19</v>
      </c>
      <c r="I3438">
        <v>67.06</v>
      </c>
      <c r="J3438">
        <v>26.7</v>
      </c>
      <c r="K3438">
        <v>26.7</v>
      </c>
      <c r="L3438" t="s">
        <v>22</v>
      </c>
      <c r="M3438" s="8">
        <v>0</v>
      </c>
      <c r="N3438">
        <f t="shared" si="159"/>
        <v>0</v>
      </c>
      <c r="O3438">
        <f t="shared" si="160"/>
        <v>0</v>
      </c>
      <c r="P3438">
        <f t="shared" si="161"/>
        <v>0</v>
      </c>
      <c r="U3438">
        <v>71</v>
      </c>
      <c r="V3438">
        <v>67.06</v>
      </c>
      <c r="W3438">
        <v>26.7</v>
      </c>
    </row>
    <row r="3439" spans="1:23" x14ac:dyDescent="0.35">
      <c r="A3439">
        <v>33115</v>
      </c>
      <c r="B3439" t="s">
        <v>12</v>
      </c>
      <c r="C3439">
        <v>32</v>
      </c>
      <c r="D3439">
        <v>0</v>
      </c>
      <c r="E3439">
        <v>0</v>
      </c>
      <c r="F3439" t="s">
        <v>13</v>
      </c>
      <c r="G3439" t="s">
        <v>14</v>
      </c>
      <c r="H3439" t="s">
        <v>19</v>
      </c>
      <c r="I3439">
        <v>82.68</v>
      </c>
      <c r="J3439">
        <v>29.2</v>
      </c>
      <c r="K3439">
        <v>29.2</v>
      </c>
      <c r="L3439" t="s">
        <v>21</v>
      </c>
      <c r="M3439" s="8">
        <v>0</v>
      </c>
      <c r="N3439">
        <f t="shared" si="159"/>
        <v>0</v>
      </c>
      <c r="O3439">
        <f t="shared" si="160"/>
        <v>0</v>
      </c>
      <c r="P3439">
        <f t="shared" si="161"/>
        <v>0</v>
      </c>
      <c r="U3439">
        <v>32</v>
      </c>
      <c r="V3439">
        <v>82.68</v>
      </c>
      <c r="W3439">
        <v>29.2</v>
      </c>
    </row>
    <row r="3440" spans="1:23" x14ac:dyDescent="0.35">
      <c r="A3440">
        <v>31701</v>
      </c>
      <c r="B3440" t="s">
        <v>12</v>
      </c>
      <c r="C3440">
        <v>16</v>
      </c>
      <c r="D3440">
        <v>0</v>
      </c>
      <c r="E3440">
        <v>0</v>
      </c>
      <c r="F3440" t="s">
        <v>23</v>
      </c>
      <c r="G3440" t="s">
        <v>14</v>
      </c>
      <c r="H3440" t="s">
        <v>19</v>
      </c>
      <c r="I3440">
        <v>125.89</v>
      </c>
      <c r="J3440">
        <v>21.3</v>
      </c>
      <c r="K3440">
        <v>21.3</v>
      </c>
      <c r="L3440" t="s">
        <v>21</v>
      </c>
      <c r="M3440" s="8">
        <v>0</v>
      </c>
      <c r="N3440">
        <f t="shared" si="159"/>
        <v>0</v>
      </c>
      <c r="O3440">
        <f t="shared" si="160"/>
        <v>0</v>
      </c>
      <c r="P3440">
        <f t="shared" si="161"/>
        <v>0</v>
      </c>
      <c r="U3440">
        <v>16</v>
      </c>
      <c r="V3440">
        <v>125.89</v>
      </c>
      <c r="W3440">
        <v>21.3</v>
      </c>
    </row>
    <row r="3441" spans="1:23" x14ac:dyDescent="0.35">
      <c r="A3441">
        <v>21661</v>
      </c>
      <c r="B3441" t="s">
        <v>17</v>
      </c>
      <c r="C3441">
        <v>68</v>
      </c>
      <c r="D3441">
        <v>0</v>
      </c>
      <c r="E3441">
        <v>0</v>
      </c>
      <c r="F3441" t="s">
        <v>13</v>
      </c>
      <c r="G3441" t="s">
        <v>25</v>
      </c>
      <c r="H3441" t="s">
        <v>15</v>
      </c>
      <c r="I3441">
        <v>228.05</v>
      </c>
      <c r="J3441">
        <v>51.9</v>
      </c>
      <c r="K3441">
        <v>51.9</v>
      </c>
      <c r="L3441" t="s">
        <v>24</v>
      </c>
      <c r="M3441" s="8">
        <v>0</v>
      </c>
      <c r="N3441">
        <f t="shared" si="159"/>
        <v>1</v>
      </c>
      <c r="O3441">
        <f t="shared" si="160"/>
        <v>0</v>
      </c>
      <c r="P3441">
        <f t="shared" si="161"/>
        <v>1</v>
      </c>
      <c r="U3441">
        <v>68</v>
      </c>
      <c r="V3441">
        <v>228.05</v>
      </c>
      <c r="W3441">
        <v>51.9</v>
      </c>
    </row>
    <row r="3442" spans="1:23" x14ac:dyDescent="0.35">
      <c r="A3442">
        <v>18837</v>
      </c>
      <c r="B3442" t="s">
        <v>12</v>
      </c>
      <c r="C3442">
        <v>0.56000000000000005</v>
      </c>
      <c r="D3442">
        <v>0</v>
      </c>
      <c r="E3442">
        <v>0</v>
      </c>
      <c r="F3442" t="s">
        <v>23</v>
      </c>
      <c r="G3442" t="s">
        <v>26</v>
      </c>
      <c r="H3442" t="s">
        <v>15</v>
      </c>
      <c r="I3442">
        <v>98.23</v>
      </c>
      <c r="J3442">
        <v>14.1</v>
      </c>
      <c r="K3442">
        <v>14.1</v>
      </c>
      <c r="L3442" t="s">
        <v>24</v>
      </c>
      <c r="M3442" s="8">
        <v>0</v>
      </c>
      <c r="N3442">
        <f t="shared" si="159"/>
        <v>0</v>
      </c>
      <c r="O3442">
        <f t="shared" si="160"/>
        <v>0</v>
      </c>
      <c r="P3442">
        <f t="shared" si="161"/>
        <v>0</v>
      </c>
      <c r="U3442">
        <v>0.56000000000000005</v>
      </c>
      <c r="V3442">
        <v>98.23</v>
      </c>
      <c r="W3442">
        <v>14.1</v>
      </c>
    </row>
    <row r="3443" spans="1:23" x14ac:dyDescent="0.35">
      <c r="A3443">
        <v>57777</v>
      </c>
      <c r="B3443" t="s">
        <v>17</v>
      </c>
      <c r="C3443">
        <v>59</v>
      </c>
      <c r="D3443">
        <v>0</v>
      </c>
      <c r="E3443">
        <v>0</v>
      </c>
      <c r="F3443" t="s">
        <v>13</v>
      </c>
      <c r="G3443" t="s">
        <v>18</v>
      </c>
      <c r="H3443" t="s">
        <v>15</v>
      </c>
      <c r="I3443">
        <v>90.06</v>
      </c>
      <c r="J3443">
        <v>28.9</v>
      </c>
      <c r="K3443">
        <v>28.9</v>
      </c>
      <c r="L3443" t="s">
        <v>22</v>
      </c>
      <c r="M3443" s="8">
        <v>0</v>
      </c>
      <c r="N3443">
        <f t="shared" si="159"/>
        <v>0</v>
      </c>
      <c r="O3443">
        <f t="shared" si="160"/>
        <v>0</v>
      </c>
      <c r="P3443">
        <f t="shared" si="161"/>
        <v>0</v>
      </c>
      <c r="U3443">
        <v>59</v>
      </c>
      <c r="V3443">
        <v>90.06</v>
      </c>
      <c r="W3443">
        <v>28.9</v>
      </c>
    </row>
    <row r="3444" spans="1:23" x14ac:dyDescent="0.35">
      <c r="A3444">
        <v>62610</v>
      </c>
      <c r="B3444" t="s">
        <v>12</v>
      </c>
      <c r="C3444">
        <v>32</v>
      </c>
      <c r="D3444">
        <v>0</v>
      </c>
      <c r="E3444">
        <v>0</v>
      </c>
      <c r="F3444" t="s">
        <v>13</v>
      </c>
      <c r="G3444" t="s">
        <v>14</v>
      </c>
      <c r="H3444" t="s">
        <v>15</v>
      </c>
      <c r="I3444">
        <v>119.9</v>
      </c>
      <c r="J3444">
        <v>30.9</v>
      </c>
      <c r="K3444">
        <v>30.9</v>
      </c>
      <c r="L3444" t="s">
        <v>22</v>
      </c>
      <c r="M3444" s="8">
        <v>0</v>
      </c>
      <c r="N3444">
        <f t="shared" si="159"/>
        <v>0</v>
      </c>
      <c r="O3444">
        <f t="shared" si="160"/>
        <v>0</v>
      </c>
      <c r="P3444">
        <f t="shared" si="161"/>
        <v>0</v>
      </c>
      <c r="U3444">
        <v>32</v>
      </c>
      <c r="V3444">
        <v>119.9</v>
      </c>
      <c r="W3444">
        <v>30.9</v>
      </c>
    </row>
    <row r="3445" spans="1:23" x14ac:dyDescent="0.35">
      <c r="A3445">
        <v>2730</v>
      </c>
      <c r="B3445" t="s">
        <v>12</v>
      </c>
      <c r="C3445">
        <v>58</v>
      </c>
      <c r="D3445">
        <v>0</v>
      </c>
      <c r="E3445">
        <v>0</v>
      </c>
      <c r="F3445" t="s">
        <v>13</v>
      </c>
      <c r="G3445" t="s">
        <v>14</v>
      </c>
      <c r="H3445" t="s">
        <v>15</v>
      </c>
      <c r="I3445">
        <v>94.53</v>
      </c>
      <c r="J3445">
        <v>36.1</v>
      </c>
      <c r="K3445">
        <v>36.1</v>
      </c>
      <c r="L3445" t="s">
        <v>21</v>
      </c>
      <c r="M3445" s="8">
        <v>0</v>
      </c>
      <c r="N3445">
        <f t="shared" si="159"/>
        <v>0</v>
      </c>
      <c r="O3445">
        <f t="shared" si="160"/>
        <v>0</v>
      </c>
      <c r="P3445">
        <f t="shared" si="161"/>
        <v>0</v>
      </c>
      <c r="U3445">
        <v>58</v>
      </c>
      <c r="V3445">
        <v>94.53</v>
      </c>
      <c r="W3445">
        <v>36.1</v>
      </c>
    </row>
    <row r="3446" spans="1:23" x14ac:dyDescent="0.35">
      <c r="A3446">
        <v>51116</v>
      </c>
      <c r="B3446" t="s">
        <v>17</v>
      </c>
      <c r="C3446">
        <v>40</v>
      </c>
      <c r="D3446">
        <v>0</v>
      </c>
      <c r="E3446">
        <v>0</v>
      </c>
      <c r="F3446" t="s">
        <v>13</v>
      </c>
      <c r="G3446" t="s">
        <v>18</v>
      </c>
      <c r="H3446" t="s">
        <v>15</v>
      </c>
      <c r="I3446">
        <v>64.66</v>
      </c>
      <c r="J3446">
        <v>25</v>
      </c>
      <c r="K3446">
        <v>25</v>
      </c>
      <c r="L3446" t="s">
        <v>16</v>
      </c>
      <c r="M3446" s="8">
        <v>0</v>
      </c>
      <c r="N3446">
        <f t="shared" si="159"/>
        <v>0</v>
      </c>
      <c r="O3446">
        <f t="shared" si="160"/>
        <v>0</v>
      </c>
      <c r="P3446">
        <f t="shared" si="161"/>
        <v>0</v>
      </c>
      <c r="U3446">
        <v>40</v>
      </c>
      <c r="V3446">
        <v>64.66</v>
      </c>
      <c r="W3446">
        <v>25</v>
      </c>
    </row>
    <row r="3447" spans="1:23" x14ac:dyDescent="0.35">
      <c r="A3447">
        <v>22607</v>
      </c>
      <c r="B3447" t="s">
        <v>17</v>
      </c>
      <c r="C3447">
        <v>41</v>
      </c>
      <c r="D3447">
        <v>0</v>
      </c>
      <c r="E3447">
        <v>0</v>
      </c>
      <c r="F3447" t="s">
        <v>13</v>
      </c>
      <c r="G3447" t="s">
        <v>14</v>
      </c>
      <c r="H3447" t="s">
        <v>15</v>
      </c>
      <c r="I3447">
        <v>103.79</v>
      </c>
      <c r="J3447">
        <v>28.6</v>
      </c>
      <c r="K3447">
        <v>28.6</v>
      </c>
      <c r="L3447" t="s">
        <v>21</v>
      </c>
      <c r="M3447" s="8">
        <v>0</v>
      </c>
      <c r="N3447">
        <f t="shared" si="159"/>
        <v>0</v>
      </c>
      <c r="O3447">
        <f t="shared" si="160"/>
        <v>0</v>
      </c>
      <c r="P3447">
        <f t="shared" si="161"/>
        <v>0</v>
      </c>
      <c r="U3447">
        <v>41</v>
      </c>
      <c r="V3447">
        <v>103.79</v>
      </c>
      <c r="W3447">
        <v>28.6</v>
      </c>
    </row>
    <row r="3448" spans="1:23" x14ac:dyDescent="0.35">
      <c r="A3448">
        <v>11595</v>
      </c>
      <c r="B3448" t="s">
        <v>17</v>
      </c>
      <c r="C3448">
        <v>21</v>
      </c>
      <c r="D3448">
        <v>0</v>
      </c>
      <c r="E3448">
        <v>0</v>
      </c>
      <c r="F3448" t="s">
        <v>23</v>
      </c>
      <c r="G3448" t="s">
        <v>14</v>
      </c>
      <c r="H3448" t="s">
        <v>15</v>
      </c>
      <c r="I3448">
        <v>88.51</v>
      </c>
      <c r="J3448">
        <v>20.5</v>
      </c>
      <c r="K3448">
        <v>20.5</v>
      </c>
      <c r="L3448" t="s">
        <v>21</v>
      </c>
      <c r="M3448" s="8">
        <v>0</v>
      </c>
      <c r="N3448">
        <f t="shared" si="159"/>
        <v>0</v>
      </c>
      <c r="O3448">
        <f t="shared" si="160"/>
        <v>0</v>
      </c>
      <c r="P3448">
        <f t="shared" si="161"/>
        <v>0</v>
      </c>
      <c r="U3448">
        <v>21</v>
      </c>
      <c r="V3448">
        <v>88.51</v>
      </c>
      <c r="W3448">
        <v>20.5</v>
      </c>
    </row>
    <row r="3449" spans="1:23" x14ac:dyDescent="0.35">
      <c r="A3449">
        <v>24355</v>
      </c>
      <c r="B3449" t="s">
        <v>17</v>
      </c>
      <c r="C3449">
        <v>1.88</v>
      </c>
      <c r="D3449">
        <v>0</v>
      </c>
      <c r="E3449">
        <v>0</v>
      </c>
      <c r="F3449" t="s">
        <v>23</v>
      </c>
      <c r="G3449" t="s">
        <v>26</v>
      </c>
      <c r="H3449" t="s">
        <v>19</v>
      </c>
      <c r="I3449">
        <v>97.26</v>
      </c>
      <c r="J3449">
        <v>16.7</v>
      </c>
      <c r="K3449">
        <v>16.7</v>
      </c>
      <c r="L3449" t="s">
        <v>24</v>
      </c>
      <c r="M3449" s="8">
        <v>0</v>
      </c>
      <c r="N3449">
        <f t="shared" si="159"/>
        <v>0</v>
      </c>
      <c r="O3449">
        <f t="shared" si="160"/>
        <v>0</v>
      </c>
      <c r="P3449">
        <f t="shared" si="161"/>
        <v>0</v>
      </c>
      <c r="U3449">
        <v>1.88</v>
      </c>
      <c r="V3449">
        <v>97.26</v>
      </c>
      <c r="W3449">
        <v>16.7</v>
      </c>
    </row>
    <row r="3450" spans="1:23" x14ac:dyDescent="0.35">
      <c r="A3450">
        <v>32563</v>
      </c>
      <c r="B3450" t="s">
        <v>12</v>
      </c>
      <c r="C3450">
        <v>55</v>
      </c>
      <c r="D3450">
        <v>0</v>
      </c>
      <c r="E3450">
        <v>0</v>
      </c>
      <c r="F3450" t="s">
        <v>13</v>
      </c>
      <c r="G3450" t="s">
        <v>25</v>
      </c>
      <c r="H3450" t="s">
        <v>15</v>
      </c>
      <c r="I3450">
        <v>92.59</v>
      </c>
      <c r="J3450">
        <v>36.6</v>
      </c>
      <c r="K3450">
        <v>36.6</v>
      </c>
      <c r="L3450" t="s">
        <v>21</v>
      </c>
      <c r="M3450" s="8">
        <v>0</v>
      </c>
      <c r="N3450">
        <f t="shared" si="159"/>
        <v>0</v>
      </c>
      <c r="O3450">
        <f t="shared" si="160"/>
        <v>0</v>
      </c>
      <c r="P3450">
        <f t="shared" si="161"/>
        <v>0</v>
      </c>
      <c r="U3450">
        <v>55</v>
      </c>
      <c r="V3450">
        <v>92.59</v>
      </c>
      <c r="W3450">
        <v>36.6</v>
      </c>
    </row>
    <row r="3451" spans="1:23" x14ac:dyDescent="0.35">
      <c r="A3451">
        <v>18266</v>
      </c>
      <c r="B3451" t="s">
        <v>17</v>
      </c>
      <c r="C3451">
        <v>67</v>
      </c>
      <c r="D3451">
        <v>0</v>
      </c>
      <c r="E3451">
        <v>0</v>
      </c>
      <c r="F3451" t="s">
        <v>13</v>
      </c>
      <c r="G3451" t="s">
        <v>14</v>
      </c>
      <c r="H3451" t="s">
        <v>19</v>
      </c>
      <c r="I3451">
        <v>102.89</v>
      </c>
      <c r="J3451">
        <v>26.4</v>
      </c>
      <c r="K3451">
        <v>26.4</v>
      </c>
      <c r="L3451" t="s">
        <v>21</v>
      </c>
      <c r="M3451" s="8">
        <v>0</v>
      </c>
      <c r="N3451">
        <f t="shared" si="159"/>
        <v>0</v>
      </c>
      <c r="O3451">
        <f t="shared" si="160"/>
        <v>0</v>
      </c>
      <c r="P3451">
        <f t="shared" si="161"/>
        <v>0</v>
      </c>
      <c r="U3451">
        <v>67</v>
      </c>
      <c r="V3451">
        <v>102.89</v>
      </c>
      <c r="W3451">
        <v>26.4</v>
      </c>
    </row>
    <row r="3452" spans="1:23" x14ac:dyDescent="0.35">
      <c r="A3452">
        <v>60088</v>
      </c>
      <c r="B3452" t="s">
        <v>12</v>
      </c>
      <c r="C3452">
        <v>49</v>
      </c>
      <c r="D3452">
        <v>1</v>
      </c>
      <c r="E3452">
        <v>0</v>
      </c>
      <c r="F3452" t="s">
        <v>13</v>
      </c>
      <c r="G3452" t="s">
        <v>18</v>
      </c>
      <c r="H3452" t="s">
        <v>19</v>
      </c>
      <c r="I3452">
        <v>92.26</v>
      </c>
      <c r="J3452">
        <v>33.1</v>
      </c>
      <c r="K3452">
        <v>33.1</v>
      </c>
      <c r="L3452" t="s">
        <v>16</v>
      </c>
      <c r="M3452" s="8">
        <v>0</v>
      </c>
      <c r="N3452">
        <f t="shared" si="159"/>
        <v>0</v>
      </c>
      <c r="O3452">
        <f t="shared" si="160"/>
        <v>0</v>
      </c>
      <c r="P3452">
        <f t="shared" si="161"/>
        <v>0</v>
      </c>
      <c r="U3452">
        <v>49</v>
      </c>
      <c r="V3452">
        <v>92.26</v>
      </c>
      <c r="W3452">
        <v>33.1</v>
      </c>
    </row>
    <row r="3453" spans="1:23" x14ac:dyDescent="0.35">
      <c r="A3453">
        <v>14912</v>
      </c>
      <c r="B3453" t="s">
        <v>17</v>
      </c>
      <c r="C3453">
        <v>42</v>
      </c>
      <c r="D3453">
        <v>0</v>
      </c>
      <c r="E3453">
        <v>0</v>
      </c>
      <c r="F3453" t="s">
        <v>13</v>
      </c>
      <c r="G3453" t="s">
        <v>14</v>
      </c>
      <c r="H3453" t="s">
        <v>19</v>
      </c>
      <c r="I3453">
        <v>80</v>
      </c>
      <c r="J3453">
        <v>27.5</v>
      </c>
      <c r="K3453">
        <v>27.5</v>
      </c>
      <c r="L3453" t="s">
        <v>21</v>
      </c>
      <c r="M3453" s="8">
        <v>0</v>
      </c>
      <c r="N3453">
        <f t="shared" si="159"/>
        <v>0</v>
      </c>
      <c r="O3453">
        <f t="shared" si="160"/>
        <v>0</v>
      </c>
      <c r="P3453">
        <f t="shared" si="161"/>
        <v>0</v>
      </c>
      <c r="U3453">
        <v>42</v>
      </c>
      <c r="V3453">
        <v>80</v>
      </c>
      <c r="W3453">
        <v>27.5</v>
      </c>
    </row>
    <row r="3454" spans="1:23" x14ac:dyDescent="0.35">
      <c r="A3454">
        <v>49939</v>
      </c>
      <c r="B3454" t="s">
        <v>17</v>
      </c>
      <c r="C3454">
        <v>54</v>
      </c>
      <c r="D3454">
        <v>0</v>
      </c>
      <c r="E3454">
        <v>0</v>
      </c>
      <c r="F3454" t="s">
        <v>13</v>
      </c>
      <c r="G3454" t="s">
        <v>18</v>
      </c>
      <c r="H3454" t="s">
        <v>15</v>
      </c>
      <c r="I3454">
        <v>56.75</v>
      </c>
      <c r="J3454">
        <v>26.9</v>
      </c>
      <c r="K3454">
        <v>26.9</v>
      </c>
      <c r="L3454" t="s">
        <v>21</v>
      </c>
      <c r="M3454" s="8">
        <v>0</v>
      </c>
      <c r="N3454">
        <f t="shared" si="159"/>
        <v>0</v>
      </c>
      <c r="O3454">
        <f t="shared" si="160"/>
        <v>0</v>
      </c>
      <c r="P3454">
        <f t="shared" si="161"/>
        <v>0</v>
      </c>
      <c r="U3454">
        <v>54</v>
      </c>
      <c r="V3454">
        <v>56.75</v>
      </c>
      <c r="W3454">
        <v>26.9</v>
      </c>
    </row>
    <row r="3455" spans="1:23" x14ac:dyDescent="0.35">
      <c r="A3455">
        <v>64534</v>
      </c>
      <c r="B3455" t="s">
        <v>17</v>
      </c>
      <c r="C3455">
        <v>25</v>
      </c>
      <c r="D3455">
        <v>0</v>
      </c>
      <c r="E3455">
        <v>0</v>
      </c>
      <c r="F3455" t="s">
        <v>13</v>
      </c>
      <c r="G3455" t="s">
        <v>14</v>
      </c>
      <c r="H3455" t="s">
        <v>15</v>
      </c>
      <c r="I3455">
        <v>104.66</v>
      </c>
      <c r="J3455">
        <v>23.9</v>
      </c>
      <c r="K3455">
        <v>23.9</v>
      </c>
      <c r="L3455" t="s">
        <v>21</v>
      </c>
      <c r="M3455" s="8">
        <v>0</v>
      </c>
      <c r="N3455">
        <f t="shared" si="159"/>
        <v>0</v>
      </c>
      <c r="O3455">
        <f t="shared" si="160"/>
        <v>0</v>
      </c>
      <c r="P3455">
        <f t="shared" si="161"/>
        <v>0</v>
      </c>
      <c r="U3455">
        <v>25</v>
      </c>
      <c r="V3455">
        <v>104.66</v>
      </c>
      <c r="W3455">
        <v>23.9</v>
      </c>
    </row>
    <row r="3456" spans="1:23" x14ac:dyDescent="0.35">
      <c r="A3456">
        <v>62914</v>
      </c>
      <c r="B3456" t="s">
        <v>12</v>
      </c>
      <c r="C3456">
        <v>62</v>
      </c>
      <c r="D3456">
        <v>0</v>
      </c>
      <c r="E3456">
        <v>0</v>
      </c>
      <c r="F3456" t="s">
        <v>13</v>
      </c>
      <c r="G3456" t="s">
        <v>14</v>
      </c>
      <c r="H3456" t="s">
        <v>19</v>
      </c>
      <c r="I3456">
        <v>60.39</v>
      </c>
      <c r="J3456">
        <v>26.9</v>
      </c>
      <c r="K3456">
        <v>26.9</v>
      </c>
      <c r="L3456" t="s">
        <v>24</v>
      </c>
      <c r="M3456" s="8">
        <v>0</v>
      </c>
      <c r="N3456">
        <f t="shared" si="159"/>
        <v>0</v>
      </c>
      <c r="O3456">
        <f t="shared" si="160"/>
        <v>0</v>
      </c>
      <c r="P3456">
        <f t="shared" si="161"/>
        <v>0</v>
      </c>
      <c r="U3456">
        <v>62</v>
      </c>
      <c r="V3456">
        <v>60.39</v>
      </c>
      <c r="W3456">
        <v>26.9</v>
      </c>
    </row>
    <row r="3457" spans="1:23" x14ac:dyDescent="0.35">
      <c r="A3457">
        <v>4297</v>
      </c>
      <c r="B3457" t="s">
        <v>12</v>
      </c>
      <c r="C3457">
        <v>75</v>
      </c>
      <c r="D3457">
        <v>0</v>
      </c>
      <c r="E3457">
        <v>0</v>
      </c>
      <c r="F3457" t="s">
        <v>13</v>
      </c>
      <c r="G3457" t="s">
        <v>25</v>
      </c>
      <c r="H3457" t="s">
        <v>15</v>
      </c>
      <c r="I3457">
        <v>223.14</v>
      </c>
      <c r="J3457">
        <v>27.8</v>
      </c>
      <c r="K3457">
        <v>27.8</v>
      </c>
      <c r="L3457" t="s">
        <v>21</v>
      </c>
      <c r="M3457" s="8">
        <v>0</v>
      </c>
      <c r="N3457">
        <f t="shared" si="159"/>
        <v>0</v>
      </c>
      <c r="O3457">
        <f t="shared" si="160"/>
        <v>0</v>
      </c>
      <c r="P3457">
        <f t="shared" si="161"/>
        <v>1</v>
      </c>
      <c r="U3457">
        <v>75</v>
      </c>
      <c r="V3457">
        <v>223.14</v>
      </c>
      <c r="W3457">
        <v>27.8</v>
      </c>
    </row>
    <row r="3458" spans="1:23" x14ac:dyDescent="0.35">
      <c r="A3458">
        <v>20399</v>
      </c>
      <c r="B3458" t="s">
        <v>17</v>
      </c>
      <c r="C3458">
        <v>72</v>
      </c>
      <c r="D3458">
        <v>1</v>
      </c>
      <c r="E3458">
        <v>0</v>
      </c>
      <c r="F3458" t="s">
        <v>13</v>
      </c>
      <c r="G3458" t="s">
        <v>14</v>
      </c>
      <c r="H3458" t="s">
        <v>15</v>
      </c>
      <c r="I3458">
        <v>105.51</v>
      </c>
      <c r="J3458">
        <v>32.700000000000003</v>
      </c>
      <c r="K3458">
        <v>32.700000000000003</v>
      </c>
      <c r="L3458" t="s">
        <v>21</v>
      </c>
      <c r="M3458" s="8">
        <v>0</v>
      </c>
      <c r="N3458">
        <f t="shared" si="159"/>
        <v>0</v>
      </c>
      <c r="O3458">
        <f t="shared" si="160"/>
        <v>0</v>
      </c>
      <c r="P3458">
        <f t="shared" si="161"/>
        <v>0</v>
      </c>
      <c r="U3458">
        <v>72</v>
      </c>
      <c r="V3458">
        <v>105.51</v>
      </c>
      <c r="W3458">
        <v>32.700000000000003</v>
      </c>
    </row>
    <row r="3459" spans="1:23" x14ac:dyDescent="0.35">
      <c r="A3459">
        <v>1112</v>
      </c>
      <c r="B3459" t="s">
        <v>17</v>
      </c>
      <c r="C3459">
        <v>14</v>
      </c>
      <c r="D3459">
        <v>0</v>
      </c>
      <c r="E3459">
        <v>0</v>
      </c>
      <c r="F3459" t="s">
        <v>23</v>
      </c>
      <c r="G3459" t="s">
        <v>14</v>
      </c>
      <c r="H3459" t="s">
        <v>15</v>
      </c>
      <c r="I3459">
        <v>83.42</v>
      </c>
      <c r="J3459">
        <v>28.7</v>
      </c>
      <c r="K3459">
        <v>28.7</v>
      </c>
      <c r="L3459" t="s">
        <v>21</v>
      </c>
      <c r="M3459" s="8">
        <v>0</v>
      </c>
      <c r="N3459">
        <f t="shared" ref="N3459:N3522" si="162">IF(OR(J3459&gt;47.5,J3459&lt;9.1),1,0)</f>
        <v>0</v>
      </c>
      <c r="O3459">
        <f t="shared" ref="O3459:O3522" si="163">IF(OR(C3459&lt;-29,C3459&gt;115),1,0)</f>
        <v>0</v>
      </c>
      <c r="P3459">
        <f t="shared" ref="P3459:P3522" si="164">IF(OR(I3459&lt;21.98,I3459&gt;169.36),1,0)</f>
        <v>0</v>
      </c>
      <c r="U3459">
        <v>14</v>
      </c>
      <c r="V3459">
        <v>83.42</v>
      </c>
      <c r="W3459">
        <v>28.7</v>
      </c>
    </row>
    <row r="3460" spans="1:23" x14ac:dyDescent="0.35">
      <c r="A3460">
        <v>13276</v>
      </c>
      <c r="B3460" t="s">
        <v>17</v>
      </c>
      <c r="C3460">
        <v>38</v>
      </c>
      <c r="D3460">
        <v>0</v>
      </c>
      <c r="E3460">
        <v>0</v>
      </c>
      <c r="F3460" t="s">
        <v>13</v>
      </c>
      <c r="G3460" t="s">
        <v>14</v>
      </c>
      <c r="H3460" t="s">
        <v>15</v>
      </c>
      <c r="I3460">
        <v>71.06</v>
      </c>
      <c r="J3460">
        <v>22.6</v>
      </c>
      <c r="K3460">
        <v>22.6</v>
      </c>
      <c r="L3460" t="s">
        <v>24</v>
      </c>
      <c r="M3460" s="8">
        <v>0</v>
      </c>
      <c r="N3460">
        <f t="shared" si="162"/>
        <v>0</v>
      </c>
      <c r="O3460">
        <f t="shared" si="163"/>
        <v>0</v>
      </c>
      <c r="P3460">
        <f t="shared" si="164"/>
        <v>0</v>
      </c>
      <c r="U3460">
        <v>38</v>
      </c>
      <c r="V3460">
        <v>71.06</v>
      </c>
      <c r="W3460">
        <v>22.6</v>
      </c>
    </row>
    <row r="3461" spans="1:23" x14ac:dyDescent="0.35">
      <c r="A3461">
        <v>1260</v>
      </c>
      <c r="B3461" t="s">
        <v>12</v>
      </c>
      <c r="C3461">
        <v>59</v>
      </c>
      <c r="D3461">
        <v>0</v>
      </c>
      <c r="E3461">
        <v>0</v>
      </c>
      <c r="F3461" t="s">
        <v>13</v>
      </c>
      <c r="G3461" t="s">
        <v>25</v>
      </c>
      <c r="H3461" t="s">
        <v>15</v>
      </c>
      <c r="I3461">
        <v>101.24</v>
      </c>
      <c r="J3461">
        <v>26.5</v>
      </c>
      <c r="K3461">
        <v>26.5</v>
      </c>
      <c r="L3461" t="s">
        <v>21</v>
      </c>
      <c r="M3461" s="8">
        <v>0</v>
      </c>
      <c r="N3461">
        <f t="shared" si="162"/>
        <v>0</v>
      </c>
      <c r="O3461">
        <f t="shared" si="163"/>
        <v>0</v>
      </c>
      <c r="P3461">
        <f t="shared" si="164"/>
        <v>0</v>
      </c>
      <c r="U3461">
        <v>59</v>
      </c>
      <c r="V3461">
        <v>101.24</v>
      </c>
      <c r="W3461">
        <v>26.5</v>
      </c>
    </row>
    <row r="3462" spans="1:23" x14ac:dyDescent="0.35">
      <c r="A3462">
        <v>40509</v>
      </c>
      <c r="B3462" t="s">
        <v>17</v>
      </c>
      <c r="C3462">
        <v>23</v>
      </c>
      <c r="D3462">
        <v>0</v>
      </c>
      <c r="E3462">
        <v>0</v>
      </c>
      <c r="F3462" t="s">
        <v>23</v>
      </c>
      <c r="G3462" t="s">
        <v>14</v>
      </c>
      <c r="H3462" t="s">
        <v>15</v>
      </c>
      <c r="I3462">
        <v>91.19</v>
      </c>
      <c r="J3462">
        <v>28.3</v>
      </c>
      <c r="K3462">
        <v>28.3</v>
      </c>
      <c r="L3462" t="s">
        <v>21</v>
      </c>
      <c r="M3462" s="8">
        <v>0</v>
      </c>
      <c r="N3462">
        <f t="shared" si="162"/>
        <v>0</v>
      </c>
      <c r="O3462">
        <f t="shared" si="163"/>
        <v>0</v>
      </c>
      <c r="P3462">
        <f t="shared" si="164"/>
        <v>0</v>
      </c>
      <c r="U3462">
        <v>23</v>
      </c>
      <c r="V3462">
        <v>91.19</v>
      </c>
      <c r="W3462">
        <v>28.3</v>
      </c>
    </row>
    <row r="3463" spans="1:23" x14ac:dyDescent="0.35">
      <c r="A3463">
        <v>15241</v>
      </c>
      <c r="B3463" t="s">
        <v>17</v>
      </c>
      <c r="C3463">
        <v>63</v>
      </c>
      <c r="D3463">
        <v>1</v>
      </c>
      <c r="E3463">
        <v>1</v>
      </c>
      <c r="F3463" t="s">
        <v>23</v>
      </c>
      <c r="G3463" t="s">
        <v>25</v>
      </c>
      <c r="H3463" t="s">
        <v>15</v>
      </c>
      <c r="I3463">
        <v>174.43</v>
      </c>
      <c r="J3463">
        <v>24.3</v>
      </c>
      <c r="K3463">
        <v>24.3</v>
      </c>
      <c r="L3463" t="s">
        <v>21</v>
      </c>
      <c r="M3463" s="8">
        <v>0</v>
      </c>
      <c r="N3463">
        <f t="shared" si="162"/>
        <v>0</v>
      </c>
      <c r="O3463">
        <f t="shared" si="163"/>
        <v>0</v>
      </c>
      <c r="P3463">
        <f t="shared" si="164"/>
        <v>1</v>
      </c>
      <c r="U3463">
        <v>63</v>
      </c>
      <c r="V3463">
        <v>174.43</v>
      </c>
      <c r="W3463">
        <v>24.3</v>
      </c>
    </row>
    <row r="3464" spans="1:23" x14ac:dyDescent="0.35">
      <c r="A3464">
        <v>31344</v>
      </c>
      <c r="B3464" t="s">
        <v>12</v>
      </c>
      <c r="C3464">
        <v>82</v>
      </c>
      <c r="D3464">
        <v>0</v>
      </c>
      <c r="E3464">
        <v>0</v>
      </c>
      <c r="F3464" t="s">
        <v>13</v>
      </c>
      <c r="G3464" t="s">
        <v>18</v>
      </c>
      <c r="H3464" t="s">
        <v>15</v>
      </c>
      <c r="I3464">
        <v>214.51</v>
      </c>
      <c r="J3464">
        <v>24</v>
      </c>
      <c r="K3464">
        <v>24</v>
      </c>
      <c r="L3464" t="s">
        <v>16</v>
      </c>
      <c r="M3464" s="8">
        <v>0</v>
      </c>
      <c r="N3464">
        <f t="shared" si="162"/>
        <v>0</v>
      </c>
      <c r="O3464">
        <f t="shared" si="163"/>
        <v>0</v>
      </c>
      <c r="P3464">
        <f t="shared" si="164"/>
        <v>1</v>
      </c>
      <c r="U3464">
        <v>82</v>
      </c>
      <c r="V3464">
        <v>214.51</v>
      </c>
      <c r="W3464">
        <v>24</v>
      </c>
    </row>
    <row r="3465" spans="1:23" x14ac:dyDescent="0.35">
      <c r="A3465">
        <v>55169</v>
      </c>
      <c r="B3465" t="s">
        <v>12</v>
      </c>
      <c r="C3465">
        <v>34</v>
      </c>
      <c r="D3465">
        <v>0</v>
      </c>
      <c r="E3465">
        <v>0</v>
      </c>
      <c r="F3465" t="s">
        <v>13</v>
      </c>
      <c r="G3465" t="s">
        <v>14</v>
      </c>
      <c r="H3465" t="s">
        <v>19</v>
      </c>
      <c r="I3465">
        <v>72.64</v>
      </c>
      <c r="J3465">
        <v>32.4</v>
      </c>
      <c r="K3465">
        <v>32.4</v>
      </c>
      <c r="L3465" t="s">
        <v>21</v>
      </c>
      <c r="M3465" s="8">
        <v>0</v>
      </c>
      <c r="N3465">
        <f t="shared" si="162"/>
        <v>0</v>
      </c>
      <c r="O3465">
        <f t="shared" si="163"/>
        <v>0</v>
      </c>
      <c r="P3465">
        <f t="shared" si="164"/>
        <v>0</v>
      </c>
      <c r="U3465">
        <v>34</v>
      </c>
      <c r="V3465">
        <v>72.64</v>
      </c>
      <c r="W3465">
        <v>32.4</v>
      </c>
    </row>
    <row r="3466" spans="1:23" x14ac:dyDescent="0.35">
      <c r="A3466">
        <v>55740</v>
      </c>
      <c r="B3466" t="s">
        <v>17</v>
      </c>
      <c r="C3466">
        <v>8</v>
      </c>
      <c r="D3466">
        <v>0</v>
      </c>
      <c r="E3466">
        <v>0</v>
      </c>
      <c r="F3466" t="s">
        <v>23</v>
      </c>
      <c r="G3466" t="s">
        <v>26</v>
      </c>
      <c r="H3466" t="s">
        <v>15</v>
      </c>
      <c r="I3466">
        <v>62.69</v>
      </c>
      <c r="J3466">
        <v>28.7</v>
      </c>
      <c r="K3466">
        <v>28.7</v>
      </c>
      <c r="L3466" t="s">
        <v>24</v>
      </c>
      <c r="M3466" s="8">
        <v>0</v>
      </c>
      <c r="N3466">
        <f t="shared" si="162"/>
        <v>0</v>
      </c>
      <c r="O3466">
        <f t="shared" si="163"/>
        <v>0</v>
      </c>
      <c r="P3466">
        <f t="shared" si="164"/>
        <v>0</v>
      </c>
      <c r="U3466">
        <v>8</v>
      </c>
      <c r="V3466">
        <v>62.69</v>
      </c>
      <c r="W3466">
        <v>28.7</v>
      </c>
    </row>
    <row r="3467" spans="1:23" x14ac:dyDescent="0.35">
      <c r="A3467">
        <v>62513</v>
      </c>
      <c r="B3467" t="s">
        <v>17</v>
      </c>
      <c r="C3467">
        <v>28</v>
      </c>
      <c r="D3467">
        <v>0</v>
      </c>
      <c r="E3467">
        <v>0</v>
      </c>
      <c r="F3467" t="s">
        <v>13</v>
      </c>
      <c r="G3467" t="s">
        <v>14</v>
      </c>
      <c r="H3467" t="s">
        <v>19</v>
      </c>
      <c r="I3467">
        <v>141.16</v>
      </c>
      <c r="J3467">
        <v>36.700000000000003</v>
      </c>
      <c r="K3467">
        <v>36.700000000000003</v>
      </c>
      <c r="L3467" t="s">
        <v>21</v>
      </c>
      <c r="M3467" s="8">
        <v>0</v>
      </c>
      <c r="N3467">
        <f t="shared" si="162"/>
        <v>0</v>
      </c>
      <c r="O3467">
        <f t="shared" si="163"/>
        <v>0</v>
      </c>
      <c r="P3467">
        <f t="shared" si="164"/>
        <v>0</v>
      </c>
      <c r="U3467">
        <v>28</v>
      </c>
      <c r="V3467">
        <v>141.16</v>
      </c>
      <c r="W3467">
        <v>36.700000000000003</v>
      </c>
    </row>
    <row r="3468" spans="1:23" x14ac:dyDescent="0.35">
      <c r="A3468">
        <v>18040</v>
      </c>
      <c r="B3468" t="s">
        <v>17</v>
      </c>
      <c r="C3468">
        <v>49</v>
      </c>
      <c r="D3468">
        <v>0</v>
      </c>
      <c r="E3468">
        <v>0</v>
      </c>
      <c r="F3468" t="s">
        <v>13</v>
      </c>
      <c r="G3468" t="s">
        <v>25</v>
      </c>
      <c r="H3468" t="s">
        <v>19</v>
      </c>
      <c r="I3468">
        <v>89.61</v>
      </c>
      <c r="J3468">
        <v>27.7</v>
      </c>
      <c r="K3468">
        <v>27.7</v>
      </c>
      <c r="L3468" t="s">
        <v>21</v>
      </c>
      <c r="M3468" s="8">
        <v>0</v>
      </c>
      <c r="N3468">
        <f t="shared" si="162"/>
        <v>0</v>
      </c>
      <c r="O3468">
        <f t="shared" si="163"/>
        <v>0</v>
      </c>
      <c r="P3468">
        <f t="shared" si="164"/>
        <v>0</v>
      </c>
      <c r="U3468">
        <v>49</v>
      </c>
      <c r="V3468">
        <v>89.61</v>
      </c>
      <c r="W3468">
        <v>27.7</v>
      </c>
    </row>
    <row r="3469" spans="1:23" x14ac:dyDescent="0.35">
      <c r="A3469">
        <v>10374</v>
      </c>
      <c r="B3469" t="s">
        <v>17</v>
      </c>
      <c r="C3469">
        <v>24</v>
      </c>
      <c r="D3469">
        <v>0</v>
      </c>
      <c r="E3469">
        <v>0</v>
      </c>
      <c r="F3469" t="s">
        <v>13</v>
      </c>
      <c r="G3469" t="s">
        <v>14</v>
      </c>
      <c r="H3469" t="s">
        <v>19</v>
      </c>
      <c r="I3469">
        <v>76.42</v>
      </c>
      <c r="J3469">
        <v>24.8</v>
      </c>
      <c r="K3469">
        <v>24.8</v>
      </c>
      <c r="L3469" t="s">
        <v>22</v>
      </c>
      <c r="M3469" s="8">
        <v>0</v>
      </c>
      <c r="N3469">
        <f t="shared" si="162"/>
        <v>0</v>
      </c>
      <c r="O3469">
        <f t="shared" si="163"/>
        <v>0</v>
      </c>
      <c r="P3469">
        <f t="shared" si="164"/>
        <v>0</v>
      </c>
      <c r="U3469">
        <v>24</v>
      </c>
      <c r="V3469">
        <v>76.42</v>
      </c>
      <c r="W3469">
        <v>24.8</v>
      </c>
    </row>
    <row r="3470" spans="1:23" x14ac:dyDescent="0.35">
      <c r="A3470">
        <v>37209</v>
      </c>
      <c r="B3470" t="s">
        <v>12</v>
      </c>
      <c r="C3470">
        <v>17</v>
      </c>
      <c r="D3470">
        <v>0</v>
      </c>
      <c r="E3470">
        <v>0</v>
      </c>
      <c r="F3470" t="s">
        <v>23</v>
      </c>
      <c r="G3470" t="s">
        <v>27</v>
      </c>
      <c r="H3470" t="s">
        <v>19</v>
      </c>
      <c r="I3470">
        <v>124.38</v>
      </c>
      <c r="J3470">
        <v>31.2</v>
      </c>
      <c r="K3470">
        <v>31.2</v>
      </c>
      <c r="L3470" t="s">
        <v>21</v>
      </c>
      <c r="M3470" s="8">
        <v>0</v>
      </c>
      <c r="N3470">
        <f t="shared" si="162"/>
        <v>0</v>
      </c>
      <c r="O3470">
        <f t="shared" si="163"/>
        <v>0</v>
      </c>
      <c r="P3470">
        <f t="shared" si="164"/>
        <v>0</v>
      </c>
      <c r="U3470">
        <v>17</v>
      </c>
      <c r="V3470">
        <v>124.38</v>
      </c>
      <c r="W3470">
        <v>31.2</v>
      </c>
    </row>
    <row r="3471" spans="1:23" x14ac:dyDescent="0.35">
      <c r="A3471">
        <v>62306</v>
      </c>
      <c r="B3471" t="s">
        <v>17</v>
      </c>
      <c r="C3471">
        <v>69</v>
      </c>
      <c r="D3471">
        <v>1</v>
      </c>
      <c r="E3471">
        <v>0</v>
      </c>
      <c r="F3471" t="s">
        <v>13</v>
      </c>
      <c r="G3471" t="s">
        <v>18</v>
      </c>
      <c r="H3471" t="s">
        <v>15</v>
      </c>
      <c r="I3471">
        <v>111.81</v>
      </c>
      <c r="J3471">
        <v>26.1</v>
      </c>
      <c r="K3471">
        <v>26.1</v>
      </c>
      <c r="L3471" t="s">
        <v>16</v>
      </c>
      <c r="M3471" s="8">
        <v>0</v>
      </c>
      <c r="N3471">
        <f t="shared" si="162"/>
        <v>0</v>
      </c>
      <c r="O3471">
        <f t="shared" si="163"/>
        <v>0</v>
      </c>
      <c r="P3471">
        <f t="shared" si="164"/>
        <v>0</v>
      </c>
      <c r="U3471">
        <v>69</v>
      </c>
      <c r="V3471">
        <v>111.81</v>
      </c>
      <c r="W3471">
        <v>26.1</v>
      </c>
    </row>
    <row r="3472" spans="1:23" x14ac:dyDescent="0.35">
      <c r="A3472">
        <v>54101</v>
      </c>
      <c r="B3472" t="s">
        <v>17</v>
      </c>
      <c r="C3472">
        <v>58</v>
      </c>
      <c r="D3472">
        <v>0</v>
      </c>
      <c r="E3472">
        <v>0</v>
      </c>
      <c r="F3472" t="s">
        <v>13</v>
      </c>
      <c r="G3472" t="s">
        <v>18</v>
      </c>
      <c r="H3472" t="s">
        <v>19</v>
      </c>
      <c r="I3472">
        <v>57.57</v>
      </c>
      <c r="J3472">
        <v>26.8</v>
      </c>
      <c r="K3472">
        <v>26.8</v>
      </c>
      <c r="L3472" t="s">
        <v>24</v>
      </c>
      <c r="M3472" s="8">
        <v>0</v>
      </c>
      <c r="N3472">
        <f t="shared" si="162"/>
        <v>0</v>
      </c>
      <c r="O3472">
        <f t="shared" si="163"/>
        <v>0</v>
      </c>
      <c r="P3472">
        <f t="shared" si="164"/>
        <v>0</v>
      </c>
      <c r="U3472">
        <v>58</v>
      </c>
      <c r="V3472">
        <v>57.57</v>
      </c>
      <c r="W3472">
        <v>26.8</v>
      </c>
    </row>
    <row r="3473" spans="1:23" x14ac:dyDescent="0.35">
      <c r="A3473">
        <v>12259</v>
      </c>
      <c r="B3473" t="s">
        <v>12</v>
      </c>
      <c r="C3473">
        <v>50</v>
      </c>
      <c r="D3473">
        <v>0</v>
      </c>
      <c r="E3473">
        <v>0</v>
      </c>
      <c r="F3473" t="s">
        <v>13</v>
      </c>
      <c r="G3473" t="s">
        <v>14</v>
      </c>
      <c r="H3473" t="s">
        <v>15</v>
      </c>
      <c r="I3473">
        <v>77.819999999999993</v>
      </c>
      <c r="J3473">
        <v>26.7</v>
      </c>
      <c r="K3473">
        <v>26.7</v>
      </c>
      <c r="L3473" t="s">
        <v>16</v>
      </c>
      <c r="M3473" s="8">
        <v>0</v>
      </c>
      <c r="N3473">
        <f t="shared" si="162"/>
        <v>0</v>
      </c>
      <c r="O3473">
        <f t="shared" si="163"/>
        <v>0</v>
      </c>
      <c r="P3473">
        <f t="shared" si="164"/>
        <v>0</v>
      </c>
      <c r="U3473">
        <v>50</v>
      </c>
      <c r="V3473">
        <v>77.819999999999993</v>
      </c>
      <c r="W3473">
        <v>26.7</v>
      </c>
    </row>
    <row r="3474" spans="1:23" x14ac:dyDescent="0.35">
      <c r="A3474">
        <v>37634</v>
      </c>
      <c r="B3474" t="s">
        <v>12</v>
      </c>
      <c r="C3474">
        <v>5</v>
      </c>
      <c r="D3474">
        <v>0</v>
      </c>
      <c r="E3474">
        <v>0</v>
      </c>
      <c r="F3474" t="s">
        <v>23</v>
      </c>
      <c r="G3474" t="s">
        <v>26</v>
      </c>
      <c r="H3474" t="s">
        <v>15</v>
      </c>
      <c r="I3474">
        <v>60.09</v>
      </c>
      <c r="J3474">
        <v>19.600000000000001</v>
      </c>
      <c r="K3474">
        <v>19.600000000000001</v>
      </c>
      <c r="L3474" t="s">
        <v>24</v>
      </c>
      <c r="M3474" s="8">
        <v>0</v>
      </c>
      <c r="N3474">
        <f t="shared" si="162"/>
        <v>0</v>
      </c>
      <c r="O3474">
        <f t="shared" si="163"/>
        <v>0</v>
      </c>
      <c r="P3474">
        <f t="shared" si="164"/>
        <v>0</v>
      </c>
      <c r="U3474">
        <v>5</v>
      </c>
      <c r="V3474">
        <v>60.09</v>
      </c>
      <c r="W3474">
        <v>19.600000000000001</v>
      </c>
    </row>
    <row r="3475" spans="1:23" x14ac:dyDescent="0.35">
      <c r="A3475">
        <v>22548</v>
      </c>
      <c r="B3475" t="s">
        <v>17</v>
      </c>
      <c r="C3475">
        <v>34</v>
      </c>
      <c r="D3475">
        <v>0</v>
      </c>
      <c r="E3475">
        <v>0</v>
      </c>
      <c r="F3475" t="s">
        <v>13</v>
      </c>
      <c r="G3475" t="s">
        <v>14</v>
      </c>
      <c r="H3475" t="s">
        <v>15</v>
      </c>
      <c r="I3475">
        <v>91.02</v>
      </c>
      <c r="J3475">
        <v>25.8</v>
      </c>
      <c r="K3475">
        <v>25.8</v>
      </c>
      <c r="L3475" t="s">
        <v>21</v>
      </c>
      <c r="M3475" s="8">
        <v>0</v>
      </c>
      <c r="N3475">
        <f t="shared" si="162"/>
        <v>0</v>
      </c>
      <c r="O3475">
        <f t="shared" si="163"/>
        <v>0</v>
      </c>
      <c r="P3475">
        <f t="shared" si="164"/>
        <v>0</v>
      </c>
      <c r="U3475">
        <v>34</v>
      </c>
      <c r="V3475">
        <v>91.02</v>
      </c>
      <c r="W3475">
        <v>25.8</v>
      </c>
    </row>
    <row r="3476" spans="1:23" x14ac:dyDescent="0.35">
      <c r="A3476">
        <v>65407</v>
      </c>
      <c r="B3476" t="s">
        <v>17</v>
      </c>
      <c r="C3476">
        <v>64</v>
      </c>
      <c r="D3476">
        <v>0</v>
      </c>
      <c r="E3476">
        <v>0</v>
      </c>
      <c r="F3476" t="s">
        <v>13</v>
      </c>
      <c r="G3476" t="s">
        <v>18</v>
      </c>
      <c r="H3476" t="s">
        <v>19</v>
      </c>
      <c r="I3476">
        <v>65.459999999999994</v>
      </c>
      <c r="J3476">
        <v>32.5</v>
      </c>
      <c r="K3476">
        <v>32.5</v>
      </c>
      <c r="L3476" t="s">
        <v>16</v>
      </c>
      <c r="M3476" s="8">
        <v>0</v>
      </c>
      <c r="N3476">
        <f t="shared" si="162"/>
        <v>0</v>
      </c>
      <c r="O3476">
        <f t="shared" si="163"/>
        <v>0</v>
      </c>
      <c r="P3476">
        <f t="shared" si="164"/>
        <v>0</v>
      </c>
      <c r="U3476">
        <v>64</v>
      </c>
      <c r="V3476">
        <v>65.459999999999994</v>
      </c>
      <c r="W3476">
        <v>32.5</v>
      </c>
    </row>
    <row r="3477" spans="1:23" x14ac:dyDescent="0.35">
      <c r="A3477">
        <v>50723</v>
      </c>
      <c r="B3477" t="s">
        <v>12</v>
      </c>
      <c r="C3477">
        <v>47</v>
      </c>
      <c r="D3477">
        <v>0</v>
      </c>
      <c r="E3477">
        <v>0</v>
      </c>
      <c r="F3477" t="s">
        <v>13</v>
      </c>
      <c r="G3477" t="s">
        <v>14</v>
      </c>
      <c r="H3477" t="s">
        <v>19</v>
      </c>
      <c r="I3477">
        <v>131.19</v>
      </c>
      <c r="J3477">
        <v>28.3</v>
      </c>
      <c r="K3477">
        <v>28.3</v>
      </c>
      <c r="L3477" t="s">
        <v>22</v>
      </c>
      <c r="M3477" s="8">
        <v>0</v>
      </c>
      <c r="N3477">
        <f t="shared" si="162"/>
        <v>0</v>
      </c>
      <c r="O3477">
        <f t="shared" si="163"/>
        <v>0</v>
      </c>
      <c r="P3477">
        <f t="shared" si="164"/>
        <v>0</v>
      </c>
      <c r="U3477">
        <v>47</v>
      </c>
      <c r="V3477">
        <v>131.19</v>
      </c>
      <c r="W3477">
        <v>28.3</v>
      </c>
    </row>
    <row r="3478" spans="1:23" x14ac:dyDescent="0.35">
      <c r="A3478">
        <v>20890</v>
      </c>
      <c r="B3478" t="s">
        <v>17</v>
      </c>
      <c r="C3478">
        <v>61</v>
      </c>
      <c r="D3478">
        <v>0</v>
      </c>
      <c r="E3478">
        <v>0</v>
      </c>
      <c r="F3478" t="s">
        <v>13</v>
      </c>
      <c r="G3478" t="s">
        <v>14</v>
      </c>
      <c r="H3478" t="s">
        <v>19</v>
      </c>
      <c r="I3478">
        <v>79.89</v>
      </c>
      <c r="J3478">
        <v>24.5</v>
      </c>
      <c r="K3478">
        <v>24.5</v>
      </c>
      <c r="L3478" t="s">
        <v>22</v>
      </c>
      <c r="M3478" s="8">
        <v>0</v>
      </c>
      <c r="N3478">
        <f t="shared" si="162"/>
        <v>0</v>
      </c>
      <c r="O3478">
        <f t="shared" si="163"/>
        <v>0</v>
      </c>
      <c r="P3478">
        <f t="shared" si="164"/>
        <v>0</v>
      </c>
      <c r="U3478">
        <v>61</v>
      </c>
      <c r="V3478">
        <v>79.89</v>
      </c>
      <c r="W3478">
        <v>24.5</v>
      </c>
    </row>
    <row r="3479" spans="1:23" x14ac:dyDescent="0.35">
      <c r="A3479">
        <v>52472</v>
      </c>
      <c r="B3479" t="s">
        <v>12</v>
      </c>
      <c r="C3479">
        <v>14</v>
      </c>
      <c r="D3479">
        <v>0</v>
      </c>
      <c r="E3479">
        <v>0</v>
      </c>
      <c r="F3479" t="s">
        <v>23</v>
      </c>
      <c r="G3479" t="s">
        <v>26</v>
      </c>
      <c r="H3479" t="s">
        <v>15</v>
      </c>
      <c r="I3479">
        <v>74.540000000000006</v>
      </c>
      <c r="J3479">
        <v>25.2</v>
      </c>
      <c r="K3479">
        <v>25.2</v>
      </c>
      <c r="L3479" t="s">
        <v>24</v>
      </c>
      <c r="M3479" s="8">
        <v>0</v>
      </c>
      <c r="N3479">
        <f t="shared" si="162"/>
        <v>0</v>
      </c>
      <c r="O3479">
        <f t="shared" si="163"/>
        <v>0</v>
      </c>
      <c r="P3479">
        <f t="shared" si="164"/>
        <v>0</v>
      </c>
      <c r="U3479">
        <v>14</v>
      </c>
      <c r="V3479">
        <v>74.540000000000006</v>
      </c>
      <c r="W3479">
        <v>25.2</v>
      </c>
    </row>
    <row r="3480" spans="1:23" x14ac:dyDescent="0.35">
      <c r="A3480">
        <v>42859</v>
      </c>
      <c r="B3480" t="s">
        <v>17</v>
      </c>
      <c r="C3480">
        <v>57</v>
      </c>
      <c r="D3480">
        <v>0</v>
      </c>
      <c r="E3480">
        <v>0</v>
      </c>
      <c r="F3480" t="s">
        <v>13</v>
      </c>
      <c r="G3480" t="s">
        <v>14</v>
      </c>
      <c r="H3480" t="s">
        <v>15</v>
      </c>
      <c r="I3480">
        <v>231.31</v>
      </c>
      <c r="J3480">
        <v>32.299999999999997</v>
      </c>
      <c r="K3480">
        <v>32.299999999999997</v>
      </c>
      <c r="L3480" t="s">
        <v>21</v>
      </c>
      <c r="M3480" s="8">
        <v>0</v>
      </c>
      <c r="N3480">
        <f t="shared" si="162"/>
        <v>0</v>
      </c>
      <c r="O3480">
        <f t="shared" si="163"/>
        <v>0</v>
      </c>
      <c r="P3480">
        <f t="shared" si="164"/>
        <v>1</v>
      </c>
      <c r="U3480">
        <v>57</v>
      </c>
      <c r="V3480">
        <v>231.31</v>
      </c>
      <c r="W3480">
        <v>32.299999999999997</v>
      </c>
    </row>
    <row r="3481" spans="1:23" x14ac:dyDescent="0.35">
      <c r="A3481">
        <v>3167</v>
      </c>
      <c r="B3481" t="s">
        <v>12</v>
      </c>
      <c r="C3481">
        <v>53</v>
      </c>
      <c r="D3481">
        <v>0</v>
      </c>
      <c r="E3481">
        <v>1</v>
      </c>
      <c r="F3481" t="s">
        <v>13</v>
      </c>
      <c r="G3481" t="s">
        <v>14</v>
      </c>
      <c r="H3481" t="s">
        <v>15</v>
      </c>
      <c r="I3481">
        <v>91.57</v>
      </c>
      <c r="J3481">
        <v>30.1</v>
      </c>
      <c r="K3481">
        <v>30.1</v>
      </c>
      <c r="L3481" t="s">
        <v>16</v>
      </c>
      <c r="M3481" s="8">
        <v>0</v>
      </c>
      <c r="N3481">
        <f t="shared" si="162"/>
        <v>0</v>
      </c>
      <c r="O3481">
        <f t="shared" si="163"/>
        <v>0</v>
      </c>
      <c r="P3481">
        <f t="shared" si="164"/>
        <v>0</v>
      </c>
      <c r="U3481">
        <v>53</v>
      </c>
      <c r="V3481">
        <v>91.57</v>
      </c>
      <c r="W3481">
        <v>30.1</v>
      </c>
    </row>
    <row r="3482" spans="1:23" x14ac:dyDescent="0.35">
      <c r="A3482">
        <v>56469</v>
      </c>
      <c r="B3482" t="s">
        <v>12</v>
      </c>
      <c r="C3482">
        <v>67</v>
      </c>
      <c r="D3482">
        <v>0</v>
      </c>
      <c r="E3482">
        <v>0</v>
      </c>
      <c r="F3482" t="s">
        <v>13</v>
      </c>
      <c r="G3482" t="s">
        <v>14</v>
      </c>
      <c r="H3482" t="s">
        <v>15</v>
      </c>
      <c r="I3482">
        <v>238.78</v>
      </c>
      <c r="J3482">
        <v>35.700000000000003</v>
      </c>
      <c r="K3482">
        <v>35.700000000000003</v>
      </c>
      <c r="L3482" t="s">
        <v>16</v>
      </c>
      <c r="M3482" s="8">
        <v>0</v>
      </c>
      <c r="N3482">
        <f t="shared" si="162"/>
        <v>0</v>
      </c>
      <c r="O3482">
        <f t="shared" si="163"/>
        <v>0</v>
      </c>
      <c r="P3482">
        <f t="shared" si="164"/>
        <v>1</v>
      </c>
      <c r="U3482">
        <v>67</v>
      </c>
      <c r="V3482">
        <v>238.78</v>
      </c>
      <c r="W3482">
        <v>35.700000000000003</v>
      </c>
    </row>
    <row r="3483" spans="1:23" x14ac:dyDescent="0.35">
      <c r="A3483">
        <v>23851</v>
      </c>
      <c r="B3483" t="s">
        <v>17</v>
      </c>
      <c r="C3483">
        <v>57</v>
      </c>
      <c r="D3483">
        <v>0</v>
      </c>
      <c r="E3483">
        <v>0</v>
      </c>
      <c r="F3483" t="s">
        <v>23</v>
      </c>
      <c r="G3483" t="s">
        <v>14</v>
      </c>
      <c r="H3483" t="s">
        <v>19</v>
      </c>
      <c r="I3483">
        <v>87.18</v>
      </c>
      <c r="J3483">
        <v>20</v>
      </c>
      <c r="K3483">
        <v>20</v>
      </c>
      <c r="L3483" t="s">
        <v>16</v>
      </c>
      <c r="M3483" s="8">
        <v>0</v>
      </c>
      <c r="N3483">
        <f t="shared" si="162"/>
        <v>0</v>
      </c>
      <c r="O3483">
        <f t="shared" si="163"/>
        <v>0</v>
      </c>
      <c r="P3483">
        <f t="shared" si="164"/>
        <v>0</v>
      </c>
      <c r="U3483">
        <v>57</v>
      </c>
      <c r="V3483">
        <v>87.18</v>
      </c>
      <c r="W3483">
        <v>20</v>
      </c>
    </row>
    <row r="3484" spans="1:23" x14ac:dyDescent="0.35">
      <c r="A3484">
        <v>30571</v>
      </c>
      <c r="B3484" t="s">
        <v>17</v>
      </c>
      <c r="C3484">
        <v>38</v>
      </c>
      <c r="D3484">
        <v>0</v>
      </c>
      <c r="E3484">
        <v>0</v>
      </c>
      <c r="F3484" t="s">
        <v>13</v>
      </c>
      <c r="G3484" t="s">
        <v>25</v>
      </c>
      <c r="H3484" t="s">
        <v>19</v>
      </c>
      <c r="I3484">
        <v>78.94</v>
      </c>
      <c r="J3484">
        <v>23.5</v>
      </c>
      <c r="K3484">
        <v>23.5</v>
      </c>
      <c r="L3484" t="s">
        <v>24</v>
      </c>
      <c r="M3484" s="8">
        <v>0</v>
      </c>
      <c r="N3484">
        <f t="shared" si="162"/>
        <v>0</v>
      </c>
      <c r="O3484">
        <f t="shared" si="163"/>
        <v>0</v>
      </c>
      <c r="P3484">
        <f t="shared" si="164"/>
        <v>0</v>
      </c>
      <c r="U3484">
        <v>38</v>
      </c>
      <c r="V3484">
        <v>78.94</v>
      </c>
      <c r="W3484">
        <v>23.5</v>
      </c>
    </row>
    <row r="3485" spans="1:23" x14ac:dyDescent="0.35">
      <c r="A3485">
        <v>67786</v>
      </c>
      <c r="B3485" t="s">
        <v>17</v>
      </c>
      <c r="C3485">
        <v>13</v>
      </c>
      <c r="D3485">
        <v>0</v>
      </c>
      <c r="E3485">
        <v>0</v>
      </c>
      <c r="F3485" t="s">
        <v>23</v>
      </c>
      <c r="G3485" t="s">
        <v>26</v>
      </c>
      <c r="H3485" t="s">
        <v>19</v>
      </c>
      <c r="I3485">
        <v>69.010000000000005</v>
      </c>
      <c r="J3485">
        <v>23.4</v>
      </c>
      <c r="K3485">
        <v>23.4</v>
      </c>
      <c r="L3485" t="s">
        <v>24</v>
      </c>
      <c r="M3485" s="8">
        <v>0</v>
      </c>
      <c r="N3485">
        <f t="shared" si="162"/>
        <v>0</v>
      </c>
      <c r="O3485">
        <f t="shared" si="163"/>
        <v>0</v>
      </c>
      <c r="P3485">
        <f t="shared" si="164"/>
        <v>0</v>
      </c>
      <c r="U3485">
        <v>13</v>
      </c>
      <c r="V3485">
        <v>69.010000000000005</v>
      </c>
      <c r="W3485">
        <v>23.4</v>
      </c>
    </row>
    <row r="3486" spans="1:23" x14ac:dyDescent="0.35">
      <c r="A3486">
        <v>41404</v>
      </c>
      <c r="B3486" t="s">
        <v>17</v>
      </c>
      <c r="C3486">
        <v>37</v>
      </c>
      <c r="D3486">
        <v>0</v>
      </c>
      <c r="E3486">
        <v>0</v>
      </c>
      <c r="F3486" t="s">
        <v>13</v>
      </c>
      <c r="G3486" t="s">
        <v>14</v>
      </c>
      <c r="H3486" t="s">
        <v>19</v>
      </c>
      <c r="I3486">
        <v>110.28</v>
      </c>
      <c r="J3486">
        <v>22.3</v>
      </c>
      <c r="K3486">
        <v>22.3</v>
      </c>
      <c r="L3486" t="s">
        <v>21</v>
      </c>
      <c r="M3486" s="8">
        <v>0</v>
      </c>
      <c r="N3486">
        <f t="shared" si="162"/>
        <v>0</v>
      </c>
      <c r="O3486">
        <f t="shared" si="163"/>
        <v>0</v>
      </c>
      <c r="P3486">
        <f t="shared" si="164"/>
        <v>0</v>
      </c>
      <c r="U3486">
        <v>37</v>
      </c>
      <c r="V3486">
        <v>110.28</v>
      </c>
      <c r="W3486">
        <v>22.3</v>
      </c>
    </row>
    <row r="3487" spans="1:23" x14ac:dyDescent="0.35">
      <c r="A3487">
        <v>33960</v>
      </c>
      <c r="B3487" t="s">
        <v>12</v>
      </c>
      <c r="C3487">
        <v>39</v>
      </c>
      <c r="D3487">
        <v>1</v>
      </c>
      <c r="E3487">
        <v>0</v>
      </c>
      <c r="F3487" t="s">
        <v>13</v>
      </c>
      <c r="G3487" t="s">
        <v>18</v>
      </c>
      <c r="H3487" t="s">
        <v>15</v>
      </c>
      <c r="I3487">
        <v>71.66</v>
      </c>
      <c r="J3487">
        <v>28.7</v>
      </c>
      <c r="K3487">
        <v>28.7</v>
      </c>
      <c r="L3487" t="s">
        <v>21</v>
      </c>
      <c r="M3487" s="8">
        <v>0</v>
      </c>
      <c r="N3487">
        <f t="shared" si="162"/>
        <v>0</v>
      </c>
      <c r="O3487">
        <f t="shared" si="163"/>
        <v>0</v>
      </c>
      <c r="P3487">
        <f t="shared" si="164"/>
        <v>0</v>
      </c>
      <c r="U3487">
        <v>39</v>
      </c>
      <c r="V3487">
        <v>71.66</v>
      </c>
      <c r="W3487">
        <v>28.7</v>
      </c>
    </row>
    <row r="3488" spans="1:23" x14ac:dyDescent="0.35">
      <c r="A3488">
        <v>70833</v>
      </c>
      <c r="B3488" t="s">
        <v>17</v>
      </c>
      <c r="C3488">
        <v>13</v>
      </c>
      <c r="D3488">
        <v>0</v>
      </c>
      <c r="E3488">
        <v>0</v>
      </c>
      <c r="F3488" t="s">
        <v>23</v>
      </c>
      <c r="G3488" t="s">
        <v>14</v>
      </c>
      <c r="H3488" t="s">
        <v>15</v>
      </c>
      <c r="I3488">
        <v>62.57</v>
      </c>
      <c r="J3488">
        <v>20.9</v>
      </c>
      <c r="K3488">
        <v>20.9</v>
      </c>
      <c r="L3488" t="s">
        <v>24</v>
      </c>
      <c r="M3488" s="8">
        <v>0</v>
      </c>
      <c r="N3488">
        <f t="shared" si="162"/>
        <v>0</v>
      </c>
      <c r="O3488">
        <f t="shared" si="163"/>
        <v>0</v>
      </c>
      <c r="P3488">
        <f t="shared" si="164"/>
        <v>0</v>
      </c>
      <c r="U3488">
        <v>13</v>
      </c>
      <c r="V3488">
        <v>62.57</v>
      </c>
      <c r="W3488">
        <v>20.9</v>
      </c>
    </row>
    <row r="3489" spans="1:23" x14ac:dyDescent="0.35">
      <c r="A3489">
        <v>65731</v>
      </c>
      <c r="B3489" t="s">
        <v>12</v>
      </c>
      <c r="C3489">
        <v>57</v>
      </c>
      <c r="D3489">
        <v>0</v>
      </c>
      <c r="E3489">
        <v>0</v>
      </c>
      <c r="F3489" t="s">
        <v>13</v>
      </c>
      <c r="G3489" t="s">
        <v>18</v>
      </c>
      <c r="H3489" t="s">
        <v>15</v>
      </c>
      <c r="I3489">
        <v>83.64</v>
      </c>
      <c r="J3489">
        <v>29.4</v>
      </c>
      <c r="K3489">
        <v>29.4</v>
      </c>
      <c r="L3489" t="s">
        <v>22</v>
      </c>
      <c r="M3489" s="8">
        <v>0</v>
      </c>
      <c r="N3489">
        <f t="shared" si="162"/>
        <v>0</v>
      </c>
      <c r="O3489">
        <f t="shared" si="163"/>
        <v>0</v>
      </c>
      <c r="P3489">
        <f t="shared" si="164"/>
        <v>0</v>
      </c>
      <c r="U3489">
        <v>57</v>
      </c>
      <c r="V3489">
        <v>83.64</v>
      </c>
      <c r="W3489">
        <v>29.4</v>
      </c>
    </row>
    <row r="3490" spans="1:23" x14ac:dyDescent="0.35">
      <c r="A3490">
        <v>57968</v>
      </c>
      <c r="B3490" t="s">
        <v>17</v>
      </c>
      <c r="C3490">
        <v>11</v>
      </c>
      <c r="D3490">
        <v>0</v>
      </c>
      <c r="E3490">
        <v>0</v>
      </c>
      <c r="F3490" t="s">
        <v>23</v>
      </c>
      <c r="G3490" t="s">
        <v>26</v>
      </c>
      <c r="H3490" t="s">
        <v>15</v>
      </c>
      <c r="I3490">
        <v>107.18</v>
      </c>
      <c r="J3490">
        <v>27.6</v>
      </c>
      <c r="K3490">
        <v>27.6</v>
      </c>
      <c r="L3490" t="s">
        <v>24</v>
      </c>
      <c r="M3490" s="8">
        <v>0</v>
      </c>
      <c r="N3490">
        <f t="shared" si="162"/>
        <v>0</v>
      </c>
      <c r="O3490">
        <f t="shared" si="163"/>
        <v>0</v>
      </c>
      <c r="P3490">
        <f t="shared" si="164"/>
        <v>0</v>
      </c>
      <c r="U3490">
        <v>11</v>
      </c>
      <c r="V3490">
        <v>107.18</v>
      </c>
      <c r="W3490">
        <v>27.6</v>
      </c>
    </row>
    <row r="3491" spans="1:23" x14ac:dyDescent="0.35">
      <c r="A3491">
        <v>57539</v>
      </c>
      <c r="B3491" t="s">
        <v>17</v>
      </c>
      <c r="C3491">
        <v>68</v>
      </c>
      <c r="D3491">
        <v>0</v>
      </c>
      <c r="E3491">
        <v>0</v>
      </c>
      <c r="F3491" t="s">
        <v>13</v>
      </c>
      <c r="G3491" t="s">
        <v>14</v>
      </c>
      <c r="H3491" t="s">
        <v>19</v>
      </c>
      <c r="I3491">
        <v>233.59</v>
      </c>
      <c r="J3491">
        <v>43.9</v>
      </c>
      <c r="K3491">
        <v>43.9</v>
      </c>
      <c r="L3491" t="s">
        <v>21</v>
      </c>
      <c r="M3491" s="8">
        <v>0</v>
      </c>
      <c r="N3491">
        <f t="shared" si="162"/>
        <v>0</v>
      </c>
      <c r="O3491">
        <f t="shared" si="163"/>
        <v>0</v>
      </c>
      <c r="P3491">
        <f t="shared" si="164"/>
        <v>1</v>
      </c>
      <c r="U3491">
        <v>68</v>
      </c>
      <c r="V3491">
        <v>233.59</v>
      </c>
      <c r="W3491">
        <v>43.9</v>
      </c>
    </row>
    <row r="3492" spans="1:23" x14ac:dyDescent="0.35">
      <c r="A3492">
        <v>17745</v>
      </c>
      <c r="B3492" t="s">
        <v>12</v>
      </c>
      <c r="C3492">
        <v>79</v>
      </c>
      <c r="D3492">
        <v>1</v>
      </c>
      <c r="E3492">
        <v>0</v>
      </c>
      <c r="F3492" t="s">
        <v>13</v>
      </c>
      <c r="G3492" t="s">
        <v>18</v>
      </c>
      <c r="H3492" t="s">
        <v>15</v>
      </c>
      <c r="I3492">
        <v>84.88</v>
      </c>
      <c r="J3492">
        <v>28.7</v>
      </c>
      <c r="K3492">
        <v>28.7</v>
      </c>
      <c r="L3492" t="s">
        <v>16</v>
      </c>
      <c r="M3492" s="8">
        <v>0</v>
      </c>
      <c r="N3492">
        <f t="shared" si="162"/>
        <v>0</v>
      </c>
      <c r="O3492">
        <f t="shared" si="163"/>
        <v>0</v>
      </c>
      <c r="P3492">
        <f t="shared" si="164"/>
        <v>0</v>
      </c>
      <c r="U3492">
        <v>79</v>
      </c>
      <c r="V3492">
        <v>84.88</v>
      </c>
      <c r="W3492">
        <v>28.7</v>
      </c>
    </row>
    <row r="3493" spans="1:23" x14ac:dyDescent="0.35">
      <c r="A3493">
        <v>33252</v>
      </c>
      <c r="B3493" t="s">
        <v>17</v>
      </c>
      <c r="C3493">
        <v>24</v>
      </c>
      <c r="D3493">
        <v>0</v>
      </c>
      <c r="E3493">
        <v>0</v>
      </c>
      <c r="F3493" t="s">
        <v>23</v>
      </c>
      <c r="G3493" t="s">
        <v>14</v>
      </c>
      <c r="H3493" t="s">
        <v>19</v>
      </c>
      <c r="I3493">
        <v>97.95</v>
      </c>
      <c r="J3493">
        <v>34.700000000000003</v>
      </c>
      <c r="K3493">
        <v>34.700000000000003</v>
      </c>
      <c r="L3493" t="s">
        <v>24</v>
      </c>
      <c r="M3493" s="8">
        <v>0</v>
      </c>
      <c r="N3493">
        <f t="shared" si="162"/>
        <v>0</v>
      </c>
      <c r="O3493">
        <f t="shared" si="163"/>
        <v>0</v>
      </c>
      <c r="P3493">
        <f t="shared" si="164"/>
        <v>0</v>
      </c>
      <c r="U3493">
        <v>24</v>
      </c>
      <c r="V3493">
        <v>97.95</v>
      </c>
      <c r="W3493">
        <v>34.700000000000003</v>
      </c>
    </row>
    <row r="3494" spans="1:23" x14ac:dyDescent="0.35">
      <c r="A3494">
        <v>69789</v>
      </c>
      <c r="B3494" t="s">
        <v>17</v>
      </c>
      <c r="C3494">
        <v>44</v>
      </c>
      <c r="D3494">
        <v>0</v>
      </c>
      <c r="E3494">
        <v>0</v>
      </c>
      <c r="F3494" t="s">
        <v>13</v>
      </c>
      <c r="G3494" t="s">
        <v>14</v>
      </c>
      <c r="H3494" t="s">
        <v>19</v>
      </c>
      <c r="I3494">
        <v>58.19</v>
      </c>
      <c r="J3494">
        <v>37.1</v>
      </c>
      <c r="K3494">
        <v>37.1</v>
      </c>
      <c r="L3494" t="s">
        <v>24</v>
      </c>
      <c r="M3494" s="8">
        <v>0</v>
      </c>
      <c r="N3494">
        <f t="shared" si="162"/>
        <v>0</v>
      </c>
      <c r="O3494">
        <f t="shared" si="163"/>
        <v>0</v>
      </c>
      <c r="P3494">
        <f t="shared" si="164"/>
        <v>0</v>
      </c>
      <c r="U3494">
        <v>44</v>
      </c>
      <c r="V3494">
        <v>58.19</v>
      </c>
      <c r="W3494">
        <v>37.1</v>
      </c>
    </row>
    <row r="3495" spans="1:23" x14ac:dyDescent="0.35">
      <c r="A3495">
        <v>40076</v>
      </c>
      <c r="B3495" t="s">
        <v>17</v>
      </c>
      <c r="C3495">
        <v>46</v>
      </c>
      <c r="D3495">
        <v>0</v>
      </c>
      <c r="E3495">
        <v>0</v>
      </c>
      <c r="F3495" t="s">
        <v>13</v>
      </c>
      <c r="G3495" t="s">
        <v>14</v>
      </c>
      <c r="H3495" t="s">
        <v>19</v>
      </c>
      <c r="I3495">
        <v>70.11</v>
      </c>
      <c r="J3495">
        <v>24.2</v>
      </c>
      <c r="K3495">
        <v>24.2</v>
      </c>
      <c r="L3495" t="s">
        <v>21</v>
      </c>
      <c r="M3495" s="8">
        <v>0</v>
      </c>
      <c r="N3495">
        <f t="shared" si="162"/>
        <v>0</v>
      </c>
      <c r="O3495">
        <f t="shared" si="163"/>
        <v>0</v>
      </c>
      <c r="P3495">
        <f t="shared" si="164"/>
        <v>0</v>
      </c>
      <c r="U3495">
        <v>46</v>
      </c>
      <c r="V3495">
        <v>70.11</v>
      </c>
      <c r="W3495">
        <v>24.2</v>
      </c>
    </row>
    <row r="3496" spans="1:23" x14ac:dyDescent="0.35">
      <c r="A3496">
        <v>10323</v>
      </c>
      <c r="B3496" t="s">
        <v>17</v>
      </c>
      <c r="C3496">
        <v>66</v>
      </c>
      <c r="D3496">
        <v>0</v>
      </c>
      <c r="E3496">
        <v>0</v>
      </c>
      <c r="F3496" t="s">
        <v>13</v>
      </c>
      <c r="G3496" t="s">
        <v>14</v>
      </c>
      <c r="H3496" t="s">
        <v>15</v>
      </c>
      <c r="I3496">
        <v>112.77</v>
      </c>
      <c r="J3496">
        <v>22.7</v>
      </c>
      <c r="K3496">
        <v>22.7</v>
      </c>
      <c r="L3496" t="s">
        <v>22</v>
      </c>
      <c r="M3496" s="8">
        <v>0</v>
      </c>
      <c r="N3496">
        <f t="shared" si="162"/>
        <v>0</v>
      </c>
      <c r="O3496">
        <f t="shared" si="163"/>
        <v>0</v>
      </c>
      <c r="P3496">
        <f t="shared" si="164"/>
        <v>0</v>
      </c>
      <c r="U3496">
        <v>66</v>
      </c>
      <c r="V3496">
        <v>112.77</v>
      </c>
      <c r="W3496">
        <v>22.7</v>
      </c>
    </row>
    <row r="3497" spans="1:23" x14ac:dyDescent="0.35">
      <c r="A3497">
        <v>23514</v>
      </c>
      <c r="B3497" t="s">
        <v>17</v>
      </c>
      <c r="C3497">
        <v>61</v>
      </c>
      <c r="D3497">
        <v>0</v>
      </c>
      <c r="E3497">
        <v>0</v>
      </c>
      <c r="F3497" t="s">
        <v>13</v>
      </c>
      <c r="G3497" t="s">
        <v>18</v>
      </c>
      <c r="H3497" t="s">
        <v>15</v>
      </c>
      <c r="I3497">
        <v>75.459999999999994</v>
      </c>
      <c r="J3497">
        <v>29.3</v>
      </c>
      <c r="K3497">
        <v>29.3</v>
      </c>
      <c r="L3497" t="s">
        <v>16</v>
      </c>
      <c r="M3497" s="8">
        <v>0</v>
      </c>
      <c r="N3497">
        <f t="shared" si="162"/>
        <v>0</v>
      </c>
      <c r="O3497">
        <f t="shared" si="163"/>
        <v>0</v>
      </c>
      <c r="P3497">
        <f t="shared" si="164"/>
        <v>0</v>
      </c>
      <c r="U3497">
        <v>61</v>
      </c>
      <c r="V3497">
        <v>75.459999999999994</v>
      </c>
      <c r="W3497">
        <v>29.3</v>
      </c>
    </row>
    <row r="3498" spans="1:23" x14ac:dyDescent="0.35">
      <c r="A3498">
        <v>37395</v>
      </c>
      <c r="B3498" t="s">
        <v>17</v>
      </c>
      <c r="C3498">
        <v>16</v>
      </c>
      <c r="D3498">
        <v>0</v>
      </c>
      <c r="E3498">
        <v>0</v>
      </c>
      <c r="F3498" t="s">
        <v>23</v>
      </c>
      <c r="G3498" t="s">
        <v>14</v>
      </c>
      <c r="H3498" t="s">
        <v>15</v>
      </c>
      <c r="I3498">
        <v>63.63</v>
      </c>
      <c r="J3498">
        <v>20</v>
      </c>
      <c r="K3498">
        <v>20</v>
      </c>
      <c r="L3498" t="s">
        <v>22</v>
      </c>
      <c r="M3498" s="8">
        <v>0</v>
      </c>
      <c r="N3498">
        <f t="shared" si="162"/>
        <v>0</v>
      </c>
      <c r="O3498">
        <f t="shared" si="163"/>
        <v>0</v>
      </c>
      <c r="P3498">
        <f t="shared" si="164"/>
        <v>0</v>
      </c>
      <c r="U3498">
        <v>16</v>
      </c>
      <c r="V3498">
        <v>63.63</v>
      </c>
      <c r="W3498">
        <v>20</v>
      </c>
    </row>
    <row r="3499" spans="1:23" x14ac:dyDescent="0.35">
      <c r="A3499">
        <v>8240</v>
      </c>
      <c r="B3499" t="s">
        <v>17</v>
      </c>
      <c r="C3499">
        <v>37</v>
      </c>
      <c r="D3499">
        <v>0</v>
      </c>
      <c r="E3499">
        <v>0</v>
      </c>
      <c r="F3499" t="s">
        <v>13</v>
      </c>
      <c r="G3499" t="s">
        <v>14</v>
      </c>
      <c r="H3499" t="s">
        <v>15</v>
      </c>
      <c r="I3499">
        <v>100.22</v>
      </c>
      <c r="J3499">
        <v>22.7</v>
      </c>
      <c r="K3499">
        <v>22.7</v>
      </c>
      <c r="L3499" t="s">
        <v>22</v>
      </c>
      <c r="M3499" s="8">
        <v>0</v>
      </c>
      <c r="N3499">
        <f t="shared" si="162"/>
        <v>0</v>
      </c>
      <c r="O3499">
        <f t="shared" si="163"/>
        <v>0</v>
      </c>
      <c r="P3499">
        <f t="shared" si="164"/>
        <v>0</v>
      </c>
      <c r="U3499">
        <v>37</v>
      </c>
      <c r="V3499">
        <v>100.22</v>
      </c>
      <c r="W3499">
        <v>22.7</v>
      </c>
    </row>
    <row r="3500" spans="1:23" x14ac:dyDescent="0.35">
      <c r="A3500">
        <v>9620</v>
      </c>
      <c r="B3500" t="s">
        <v>17</v>
      </c>
      <c r="C3500">
        <v>43</v>
      </c>
      <c r="D3500">
        <v>0</v>
      </c>
      <c r="E3500">
        <v>0</v>
      </c>
      <c r="F3500" t="s">
        <v>13</v>
      </c>
      <c r="G3500" t="s">
        <v>25</v>
      </c>
      <c r="H3500" t="s">
        <v>19</v>
      </c>
      <c r="I3500">
        <v>81.77</v>
      </c>
      <c r="J3500">
        <v>25.4</v>
      </c>
      <c r="K3500">
        <v>25.4</v>
      </c>
      <c r="L3500" t="s">
        <v>21</v>
      </c>
      <c r="M3500" s="8">
        <v>0</v>
      </c>
      <c r="N3500">
        <f t="shared" si="162"/>
        <v>0</v>
      </c>
      <c r="O3500">
        <f t="shared" si="163"/>
        <v>0</v>
      </c>
      <c r="P3500">
        <f t="shared" si="164"/>
        <v>0</v>
      </c>
      <c r="U3500">
        <v>43</v>
      </c>
      <c r="V3500">
        <v>81.77</v>
      </c>
      <c r="W3500">
        <v>25.4</v>
      </c>
    </row>
    <row r="3501" spans="1:23" x14ac:dyDescent="0.35">
      <c r="A3501">
        <v>7092</v>
      </c>
      <c r="B3501" t="s">
        <v>17</v>
      </c>
      <c r="C3501">
        <v>27</v>
      </c>
      <c r="D3501">
        <v>0</v>
      </c>
      <c r="E3501">
        <v>0</v>
      </c>
      <c r="F3501" t="s">
        <v>13</v>
      </c>
      <c r="G3501" t="s">
        <v>14</v>
      </c>
      <c r="H3501" t="s">
        <v>19</v>
      </c>
      <c r="I3501">
        <v>94.25</v>
      </c>
      <c r="J3501">
        <v>37.6</v>
      </c>
      <c r="K3501">
        <v>37.6</v>
      </c>
      <c r="L3501" t="s">
        <v>21</v>
      </c>
      <c r="M3501" s="8">
        <v>0</v>
      </c>
      <c r="N3501">
        <f t="shared" si="162"/>
        <v>0</v>
      </c>
      <c r="O3501">
        <f t="shared" si="163"/>
        <v>0</v>
      </c>
      <c r="P3501">
        <f t="shared" si="164"/>
        <v>0</v>
      </c>
      <c r="U3501">
        <v>27</v>
      </c>
      <c r="V3501">
        <v>94.25</v>
      </c>
      <c r="W3501">
        <v>37.6</v>
      </c>
    </row>
    <row r="3502" spans="1:23" x14ac:dyDescent="0.35">
      <c r="A3502">
        <v>50216</v>
      </c>
      <c r="B3502" t="s">
        <v>12</v>
      </c>
      <c r="C3502">
        <v>44</v>
      </c>
      <c r="D3502">
        <v>1</v>
      </c>
      <c r="E3502">
        <v>0</v>
      </c>
      <c r="F3502" t="s">
        <v>13</v>
      </c>
      <c r="G3502" t="s">
        <v>18</v>
      </c>
      <c r="H3502" t="s">
        <v>19</v>
      </c>
      <c r="I3502">
        <v>188.13</v>
      </c>
      <c r="J3502">
        <v>44.7</v>
      </c>
      <c r="K3502">
        <v>44.7</v>
      </c>
      <c r="L3502" t="s">
        <v>16</v>
      </c>
      <c r="M3502" s="8">
        <v>0</v>
      </c>
      <c r="N3502">
        <f t="shared" si="162"/>
        <v>0</v>
      </c>
      <c r="O3502">
        <f t="shared" si="163"/>
        <v>0</v>
      </c>
      <c r="P3502">
        <f t="shared" si="164"/>
        <v>1</v>
      </c>
      <c r="U3502">
        <v>44</v>
      </c>
      <c r="V3502">
        <v>188.13</v>
      </c>
      <c r="W3502">
        <v>44.7</v>
      </c>
    </row>
    <row r="3503" spans="1:23" x14ac:dyDescent="0.35">
      <c r="A3503">
        <v>59506</v>
      </c>
      <c r="B3503" t="s">
        <v>12</v>
      </c>
      <c r="C3503">
        <v>14</v>
      </c>
      <c r="D3503">
        <v>0</v>
      </c>
      <c r="E3503">
        <v>0</v>
      </c>
      <c r="F3503" t="s">
        <v>23</v>
      </c>
      <c r="G3503" t="s">
        <v>14</v>
      </c>
      <c r="H3503" t="s">
        <v>19</v>
      </c>
      <c r="I3503">
        <v>164.7</v>
      </c>
      <c r="J3503">
        <v>26.3</v>
      </c>
      <c r="K3503">
        <v>26.3</v>
      </c>
      <c r="L3503" t="s">
        <v>24</v>
      </c>
      <c r="M3503" s="8">
        <v>0</v>
      </c>
      <c r="N3503">
        <f t="shared" si="162"/>
        <v>0</v>
      </c>
      <c r="O3503">
        <f t="shared" si="163"/>
        <v>0</v>
      </c>
      <c r="P3503">
        <f t="shared" si="164"/>
        <v>0</v>
      </c>
      <c r="U3503">
        <v>14</v>
      </c>
      <c r="V3503">
        <v>164.7</v>
      </c>
      <c r="W3503">
        <v>26.3</v>
      </c>
    </row>
    <row r="3504" spans="1:23" x14ac:dyDescent="0.35">
      <c r="A3504">
        <v>43397</v>
      </c>
      <c r="B3504" t="s">
        <v>12</v>
      </c>
      <c r="C3504">
        <v>81</v>
      </c>
      <c r="D3504">
        <v>0</v>
      </c>
      <c r="E3504">
        <v>1</v>
      </c>
      <c r="F3504" t="s">
        <v>13</v>
      </c>
      <c r="G3504" t="s">
        <v>18</v>
      </c>
      <c r="H3504" t="s">
        <v>19</v>
      </c>
      <c r="I3504">
        <v>68.27</v>
      </c>
      <c r="J3504">
        <v>25</v>
      </c>
      <c r="K3504">
        <v>25</v>
      </c>
      <c r="L3504" t="s">
        <v>24</v>
      </c>
      <c r="M3504" s="8">
        <v>0</v>
      </c>
      <c r="N3504">
        <f t="shared" si="162"/>
        <v>0</v>
      </c>
      <c r="O3504">
        <f t="shared" si="163"/>
        <v>0</v>
      </c>
      <c r="P3504">
        <f t="shared" si="164"/>
        <v>0</v>
      </c>
      <c r="U3504">
        <v>81</v>
      </c>
      <c r="V3504">
        <v>68.27</v>
      </c>
      <c r="W3504">
        <v>25</v>
      </c>
    </row>
    <row r="3505" spans="1:23" x14ac:dyDescent="0.35">
      <c r="A3505">
        <v>62384</v>
      </c>
      <c r="B3505" t="s">
        <v>12</v>
      </c>
      <c r="C3505">
        <v>52</v>
      </c>
      <c r="D3505">
        <v>0</v>
      </c>
      <c r="E3505">
        <v>1</v>
      </c>
      <c r="F3505" t="s">
        <v>23</v>
      </c>
      <c r="G3505" t="s">
        <v>18</v>
      </c>
      <c r="H3505" t="s">
        <v>19</v>
      </c>
      <c r="I3505">
        <v>79.81</v>
      </c>
      <c r="J3505" t="s">
        <v>20</v>
      </c>
      <c r="K3505">
        <v>28.1</v>
      </c>
      <c r="L3505" t="s">
        <v>16</v>
      </c>
      <c r="M3505" s="8">
        <v>0</v>
      </c>
      <c r="N3505">
        <f t="shared" si="162"/>
        <v>1</v>
      </c>
      <c r="O3505">
        <f t="shared" si="163"/>
        <v>0</v>
      </c>
      <c r="P3505">
        <f t="shared" si="164"/>
        <v>0</v>
      </c>
      <c r="U3505">
        <v>52</v>
      </c>
      <c r="V3505">
        <v>79.81</v>
      </c>
      <c r="W3505">
        <v>28.1</v>
      </c>
    </row>
    <row r="3506" spans="1:23" x14ac:dyDescent="0.35">
      <c r="A3506">
        <v>10651</v>
      </c>
      <c r="B3506" t="s">
        <v>12</v>
      </c>
      <c r="C3506">
        <v>54</v>
      </c>
      <c r="D3506">
        <v>1</v>
      </c>
      <c r="E3506">
        <v>0</v>
      </c>
      <c r="F3506" t="s">
        <v>13</v>
      </c>
      <c r="G3506" t="s">
        <v>25</v>
      </c>
      <c r="H3506" t="s">
        <v>19</v>
      </c>
      <c r="I3506">
        <v>100.12</v>
      </c>
      <c r="J3506">
        <v>32.299999999999997</v>
      </c>
      <c r="K3506">
        <v>32.299999999999997</v>
      </c>
      <c r="L3506" t="s">
        <v>16</v>
      </c>
      <c r="M3506" s="8">
        <v>0</v>
      </c>
      <c r="N3506">
        <f t="shared" si="162"/>
        <v>0</v>
      </c>
      <c r="O3506">
        <f t="shared" si="163"/>
        <v>0</v>
      </c>
      <c r="P3506">
        <f t="shared" si="164"/>
        <v>0</v>
      </c>
      <c r="U3506">
        <v>54</v>
      </c>
      <c r="V3506">
        <v>100.12</v>
      </c>
      <c r="W3506">
        <v>32.299999999999997</v>
      </c>
    </row>
    <row r="3507" spans="1:23" x14ac:dyDescent="0.35">
      <c r="A3507">
        <v>69750</v>
      </c>
      <c r="B3507" t="s">
        <v>17</v>
      </c>
      <c r="C3507">
        <v>77</v>
      </c>
      <c r="D3507">
        <v>0</v>
      </c>
      <c r="E3507">
        <v>0</v>
      </c>
      <c r="F3507" t="s">
        <v>13</v>
      </c>
      <c r="G3507" t="s">
        <v>18</v>
      </c>
      <c r="H3507" t="s">
        <v>15</v>
      </c>
      <c r="I3507">
        <v>151.22999999999999</v>
      </c>
      <c r="J3507">
        <v>24.9</v>
      </c>
      <c r="K3507">
        <v>24.9</v>
      </c>
      <c r="L3507" t="s">
        <v>21</v>
      </c>
      <c r="M3507" s="8">
        <v>0</v>
      </c>
      <c r="N3507">
        <f t="shared" si="162"/>
        <v>0</v>
      </c>
      <c r="O3507">
        <f t="shared" si="163"/>
        <v>0</v>
      </c>
      <c r="P3507">
        <f t="shared" si="164"/>
        <v>0</v>
      </c>
      <c r="U3507">
        <v>77</v>
      </c>
      <c r="V3507">
        <v>151.22999999999999</v>
      </c>
      <c r="W3507">
        <v>24.9</v>
      </c>
    </row>
    <row r="3508" spans="1:23" x14ac:dyDescent="0.35">
      <c r="A3508">
        <v>55455</v>
      </c>
      <c r="B3508" t="s">
        <v>12</v>
      </c>
      <c r="C3508">
        <v>27</v>
      </c>
      <c r="D3508">
        <v>0</v>
      </c>
      <c r="E3508">
        <v>0</v>
      </c>
      <c r="F3508" t="s">
        <v>23</v>
      </c>
      <c r="G3508" t="s">
        <v>14</v>
      </c>
      <c r="H3508" t="s">
        <v>19</v>
      </c>
      <c r="I3508">
        <v>112.41</v>
      </c>
      <c r="J3508">
        <v>33.700000000000003</v>
      </c>
      <c r="K3508">
        <v>33.700000000000003</v>
      </c>
      <c r="L3508" t="s">
        <v>21</v>
      </c>
      <c r="M3508" s="8">
        <v>0</v>
      </c>
      <c r="N3508">
        <f t="shared" si="162"/>
        <v>0</v>
      </c>
      <c r="O3508">
        <f t="shared" si="163"/>
        <v>0</v>
      </c>
      <c r="P3508">
        <f t="shared" si="164"/>
        <v>0</v>
      </c>
      <c r="U3508">
        <v>27</v>
      </c>
      <c r="V3508">
        <v>112.41</v>
      </c>
      <c r="W3508">
        <v>33.700000000000003</v>
      </c>
    </row>
    <row r="3509" spans="1:23" x14ac:dyDescent="0.35">
      <c r="A3509">
        <v>34230</v>
      </c>
      <c r="B3509" t="s">
        <v>17</v>
      </c>
      <c r="C3509">
        <v>35</v>
      </c>
      <c r="D3509">
        <v>0</v>
      </c>
      <c r="E3509">
        <v>0</v>
      </c>
      <c r="F3509" t="s">
        <v>13</v>
      </c>
      <c r="G3509" t="s">
        <v>18</v>
      </c>
      <c r="H3509" t="s">
        <v>15</v>
      </c>
      <c r="I3509">
        <v>205.97</v>
      </c>
      <c r="J3509">
        <v>26.6</v>
      </c>
      <c r="K3509">
        <v>26.6</v>
      </c>
      <c r="L3509" t="s">
        <v>16</v>
      </c>
      <c r="M3509" s="8">
        <v>0</v>
      </c>
      <c r="N3509">
        <f t="shared" si="162"/>
        <v>0</v>
      </c>
      <c r="O3509">
        <f t="shared" si="163"/>
        <v>0</v>
      </c>
      <c r="P3509">
        <f t="shared" si="164"/>
        <v>1</v>
      </c>
      <c r="U3509">
        <v>35</v>
      </c>
      <c r="V3509">
        <v>205.97</v>
      </c>
      <c r="W3509">
        <v>26.6</v>
      </c>
    </row>
    <row r="3510" spans="1:23" x14ac:dyDescent="0.35">
      <c r="A3510">
        <v>65154</v>
      </c>
      <c r="B3510" t="s">
        <v>17</v>
      </c>
      <c r="C3510">
        <v>30</v>
      </c>
      <c r="D3510">
        <v>0</v>
      </c>
      <c r="E3510">
        <v>0</v>
      </c>
      <c r="F3510" t="s">
        <v>13</v>
      </c>
      <c r="G3510" t="s">
        <v>14</v>
      </c>
      <c r="H3510" t="s">
        <v>15</v>
      </c>
      <c r="I3510">
        <v>112.19</v>
      </c>
      <c r="J3510">
        <v>53.4</v>
      </c>
      <c r="K3510">
        <v>53.4</v>
      </c>
      <c r="L3510" t="s">
        <v>21</v>
      </c>
      <c r="M3510" s="8">
        <v>0</v>
      </c>
      <c r="N3510">
        <f t="shared" si="162"/>
        <v>1</v>
      </c>
      <c r="O3510">
        <f t="shared" si="163"/>
        <v>0</v>
      </c>
      <c r="P3510">
        <f t="shared" si="164"/>
        <v>0</v>
      </c>
      <c r="U3510">
        <v>30</v>
      </c>
      <c r="V3510">
        <v>112.19</v>
      </c>
      <c r="W3510">
        <v>53.4</v>
      </c>
    </row>
    <row r="3511" spans="1:23" x14ac:dyDescent="0.35">
      <c r="A3511">
        <v>36298</v>
      </c>
      <c r="B3511" t="s">
        <v>17</v>
      </c>
      <c r="C3511">
        <v>48</v>
      </c>
      <c r="D3511">
        <v>0</v>
      </c>
      <c r="E3511">
        <v>0</v>
      </c>
      <c r="F3511" t="s">
        <v>13</v>
      </c>
      <c r="G3511" t="s">
        <v>18</v>
      </c>
      <c r="H3511" t="s">
        <v>19</v>
      </c>
      <c r="I3511">
        <v>71.930000000000007</v>
      </c>
      <c r="J3511">
        <v>41.7</v>
      </c>
      <c r="K3511">
        <v>41.7</v>
      </c>
      <c r="L3511" t="s">
        <v>21</v>
      </c>
      <c r="M3511" s="8">
        <v>0</v>
      </c>
      <c r="N3511">
        <f t="shared" si="162"/>
        <v>0</v>
      </c>
      <c r="O3511">
        <f t="shared" si="163"/>
        <v>0</v>
      </c>
      <c r="P3511">
        <f t="shared" si="164"/>
        <v>0</v>
      </c>
      <c r="U3511">
        <v>48</v>
      </c>
      <c r="V3511">
        <v>71.930000000000007</v>
      </c>
      <c r="W3511">
        <v>41.7</v>
      </c>
    </row>
    <row r="3512" spans="1:23" x14ac:dyDescent="0.35">
      <c r="A3512">
        <v>13171</v>
      </c>
      <c r="B3512" t="s">
        <v>17</v>
      </c>
      <c r="C3512">
        <v>15</v>
      </c>
      <c r="D3512">
        <v>0</v>
      </c>
      <c r="E3512">
        <v>0</v>
      </c>
      <c r="F3512" t="s">
        <v>23</v>
      </c>
      <c r="G3512" t="s">
        <v>26</v>
      </c>
      <c r="H3512" t="s">
        <v>15</v>
      </c>
      <c r="I3512">
        <v>190.89</v>
      </c>
      <c r="J3512">
        <v>22</v>
      </c>
      <c r="K3512">
        <v>22</v>
      </c>
      <c r="L3512" t="s">
        <v>21</v>
      </c>
      <c r="M3512" s="8">
        <v>0</v>
      </c>
      <c r="N3512">
        <f t="shared" si="162"/>
        <v>0</v>
      </c>
      <c r="O3512">
        <f t="shared" si="163"/>
        <v>0</v>
      </c>
      <c r="P3512">
        <f t="shared" si="164"/>
        <v>1</v>
      </c>
      <c r="U3512">
        <v>15</v>
      </c>
      <c r="V3512">
        <v>190.89</v>
      </c>
      <c r="W3512">
        <v>22</v>
      </c>
    </row>
    <row r="3513" spans="1:23" x14ac:dyDescent="0.35">
      <c r="A3513">
        <v>62983</v>
      </c>
      <c r="B3513" t="s">
        <v>17</v>
      </c>
      <c r="C3513">
        <v>26</v>
      </c>
      <c r="D3513">
        <v>0</v>
      </c>
      <c r="E3513">
        <v>0</v>
      </c>
      <c r="F3513" t="s">
        <v>13</v>
      </c>
      <c r="G3513" t="s">
        <v>14</v>
      </c>
      <c r="H3513" t="s">
        <v>15</v>
      </c>
      <c r="I3513">
        <v>138.02000000000001</v>
      </c>
      <c r="J3513">
        <v>20.3</v>
      </c>
      <c r="K3513">
        <v>20.3</v>
      </c>
      <c r="L3513" t="s">
        <v>22</v>
      </c>
      <c r="M3513" s="8">
        <v>0</v>
      </c>
      <c r="N3513">
        <f t="shared" si="162"/>
        <v>0</v>
      </c>
      <c r="O3513">
        <f t="shared" si="163"/>
        <v>0</v>
      </c>
      <c r="P3513">
        <f t="shared" si="164"/>
        <v>0</v>
      </c>
      <c r="U3513">
        <v>26</v>
      </c>
      <c r="V3513">
        <v>138.02000000000001</v>
      </c>
      <c r="W3513">
        <v>20.3</v>
      </c>
    </row>
    <row r="3514" spans="1:23" x14ac:dyDescent="0.35">
      <c r="A3514">
        <v>44834</v>
      </c>
      <c r="B3514" t="s">
        <v>17</v>
      </c>
      <c r="C3514">
        <v>38</v>
      </c>
      <c r="D3514">
        <v>0</v>
      </c>
      <c r="E3514">
        <v>0</v>
      </c>
      <c r="F3514" t="s">
        <v>13</v>
      </c>
      <c r="G3514" t="s">
        <v>14</v>
      </c>
      <c r="H3514" t="s">
        <v>19</v>
      </c>
      <c r="I3514">
        <v>66.16</v>
      </c>
      <c r="J3514">
        <v>42.7</v>
      </c>
      <c r="K3514">
        <v>42.7</v>
      </c>
      <c r="L3514" t="s">
        <v>24</v>
      </c>
      <c r="M3514" s="8">
        <v>0</v>
      </c>
      <c r="N3514">
        <f t="shared" si="162"/>
        <v>0</v>
      </c>
      <c r="O3514">
        <f t="shared" si="163"/>
        <v>0</v>
      </c>
      <c r="P3514">
        <f t="shared" si="164"/>
        <v>0</v>
      </c>
      <c r="U3514">
        <v>38</v>
      </c>
      <c r="V3514">
        <v>66.16</v>
      </c>
      <c r="W3514">
        <v>42.7</v>
      </c>
    </row>
    <row r="3515" spans="1:23" x14ac:dyDescent="0.35">
      <c r="A3515">
        <v>67411</v>
      </c>
      <c r="B3515" t="s">
        <v>12</v>
      </c>
      <c r="C3515">
        <v>29</v>
      </c>
      <c r="D3515">
        <v>0</v>
      </c>
      <c r="E3515">
        <v>0</v>
      </c>
      <c r="F3515" t="s">
        <v>23</v>
      </c>
      <c r="G3515" t="s">
        <v>14</v>
      </c>
      <c r="H3515" t="s">
        <v>19</v>
      </c>
      <c r="I3515">
        <v>105.73</v>
      </c>
      <c r="J3515">
        <v>28.2</v>
      </c>
      <c r="K3515">
        <v>28.2</v>
      </c>
      <c r="L3515" t="s">
        <v>22</v>
      </c>
      <c r="M3515" s="8">
        <v>0</v>
      </c>
      <c r="N3515">
        <f t="shared" si="162"/>
        <v>0</v>
      </c>
      <c r="O3515">
        <f t="shared" si="163"/>
        <v>0</v>
      </c>
      <c r="P3515">
        <f t="shared" si="164"/>
        <v>0</v>
      </c>
      <c r="U3515">
        <v>29</v>
      </c>
      <c r="V3515">
        <v>105.73</v>
      </c>
      <c r="W3515">
        <v>28.2</v>
      </c>
    </row>
    <row r="3516" spans="1:23" x14ac:dyDescent="0.35">
      <c r="A3516">
        <v>5455</v>
      </c>
      <c r="B3516" t="s">
        <v>12</v>
      </c>
      <c r="C3516">
        <v>49</v>
      </c>
      <c r="D3516">
        <v>0</v>
      </c>
      <c r="E3516">
        <v>0</v>
      </c>
      <c r="F3516" t="s">
        <v>13</v>
      </c>
      <c r="G3516" t="s">
        <v>14</v>
      </c>
      <c r="H3516" t="s">
        <v>19</v>
      </c>
      <c r="I3516">
        <v>78.34</v>
      </c>
      <c r="J3516">
        <v>32.5</v>
      </c>
      <c r="K3516">
        <v>32.5</v>
      </c>
      <c r="L3516" t="s">
        <v>24</v>
      </c>
      <c r="M3516" s="8">
        <v>0</v>
      </c>
      <c r="N3516">
        <f t="shared" si="162"/>
        <v>0</v>
      </c>
      <c r="O3516">
        <f t="shared" si="163"/>
        <v>0</v>
      </c>
      <c r="P3516">
        <f t="shared" si="164"/>
        <v>0</v>
      </c>
      <c r="U3516">
        <v>49</v>
      </c>
      <c r="V3516">
        <v>78.34</v>
      </c>
      <c r="W3516">
        <v>32.5</v>
      </c>
    </row>
    <row r="3517" spans="1:23" x14ac:dyDescent="0.35">
      <c r="A3517">
        <v>49267</v>
      </c>
      <c r="B3517" t="s">
        <v>17</v>
      </c>
      <c r="C3517">
        <v>55</v>
      </c>
      <c r="D3517">
        <v>0</v>
      </c>
      <c r="E3517">
        <v>0</v>
      </c>
      <c r="F3517" t="s">
        <v>13</v>
      </c>
      <c r="G3517" t="s">
        <v>14</v>
      </c>
      <c r="H3517" t="s">
        <v>15</v>
      </c>
      <c r="I3517">
        <v>102.1</v>
      </c>
      <c r="J3517">
        <v>22.5</v>
      </c>
      <c r="K3517">
        <v>22.5</v>
      </c>
      <c r="L3517" t="s">
        <v>16</v>
      </c>
      <c r="M3517" s="8">
        <v>0</v>
      </c>
      <c r="N3517">
        <f t="shared" si="162"/>
        <v>0</v>
      </c>
      <c r="O3517">
        <f t="shared" si="163"/>
        <v>0</v>
      </c>
      <c r="P3517">
        <f t="shared" si="164"/>
        <v>0</v>
      </c>
      <c r="U3517">
        <v>55</v>
      </c>
      <c r="V3517">
        <v>102.1</v>
      </c>
      <c r="W3517">
        <v>22.5</v>
      </c>
    </row>
    <row r="3518" spans="1:23" x14ac:dyDescent="0.35">
      <c r="A3518">
        <v>60464</v>
      </c>
      <c r="B3518" t="s">
        <v>12</v>
      </c>
      <c r="C3518">
        <v>52</v>
      </c>
      <c r="D3518">
        <v>0</v>
      </c>
      <c r="E3518">
        <v>0</v>
      </c>
      <c r="F3518" t="s">
        <v>13</v>
      </c>
      <c r="G3518" t="s">
        <v>14</v>
      </c>
      <c r="H3518" t="s">
        <v>15</v>
      </c>
      <c r="I3518">
        <v>97.37</v>
      </c>
      <c r="J3518">
        <v>26.5</v>
      </c>
      <c r="K3518">
        <v>26.5</v>
      </c>
      <c r="L3518" t="s">
        <v>22</v>
      </c>
      <c r="M3518" s="8">
        <v>0</v>
      </c>
      <c r="N3518">
        <f t="shared" si="162"/>
        <v>0</v>
      </c>
      <c r="O3518">
        <f t="shared" si="163"/>
        <v>0</v>
      </c>
      <c r="P3518">
        <f t="shared" si="164"/>
        <v>0</v>
      </c>
      <c r="U3518">
        <v>52</v>
      </c>
      <c r="V3518">
        <v>97.37</v>
      </c>
      <c r="W3518">
        <v>26.5</v>
      </c>
    </row>
    <row r="3519" spans="1:23" x14ac:dyDescent="0.35">
      <c r="A3519">
        <v>56286</v>
      </c>
      <c r="B3519" t="s">
        <v>12</v>
      </c>
      <c r="C3519">
        <v>49</v>
      </c>
      <c r="D3519">
        <v>0</v>
      </c>
      <c r="E3519">
        <v>0</v>
      </c>
      <c r="F3519" t="s">
        <v>13</v>
      </c>
      <c r="G3519" t="s">
        <v>14</v>
      </c>
      <c r="H3519" t="s">
        <v>15</v>
      </c>
      <c r="I3519">
        <v>193.87</v>
      </c>
      <c r="J3519">
        <v>41</v>
      </c>
      <c r="K3519">
        <v>41</v>
      </c>
      <c r="L3519" t="s">
        <v>24</v>
      </c>
      <c r="M3519" s="8">
        <v>0</v>
      </c>
      <c r="N3519">
        <f t="shared" si="162"/>
        <v>0</v>
      </c>
      <c r="O3519">
        <f t="shared" si="163"/>
        <v>0</v>
      </c>
      <c r="P3519">
        <f t="shared" si="164"/>
        <v>1</v>
      </c>
      <c r="U3519">
        <v>49</v>
      </c>
      <c r="V3519">
        <v>193.87</v>
      </c>
      <c r="W3519">
        <v>41</v>
      </c>
    </row>
    <row r="3520" spans="1:23" x14ac:dyDescent="0.35">
      <c r="A3520">
        <v>5223</v>
      </c>
      <c r="B3520" t="s">
        <v>17</v>
      </c>
      <c r="C3520">
        <v>21</v>
      </c>
      <c r="D3520">
        <v>0</v>
      </c>
      <c r="E3520">
        <v>0</v>
      </c>
      <c r="F3520" t="s">
        <v>23</v>
      </c>
      <c r="G3520" t="s">
        <v>14</v>
      </c>
      <c r="H3520" t="s">
        <v>19</v>
      </c>
      <c r="I3520">
        <v>78.319999999999993</v>
      </c>
      <c r="J3520">
        <v>27</v>
      </c>
      <c r="K3520">
        <v>27</v>
      </c>
      <c r="L3520" t="s">
        <v>24</v>
      </c>
      <c r="M3520" s="8">
        <v>0</v>
      </c>
      <c r="N3520">
        <f t="shared" si="162"/>
        <v>0</v>
      </c>
      <c r="O3520">
        <f t="shared" si="163"/>
        <v>0</v>
      </c>
      <c r="P3520">
        <f t="shared" si="164"/>
        <v>0</v>
      </c>
      <c r="U3520">
        <v>21</v>
      </c>
      <c r="V3520">
        <v>78.319999999999993</v>
      </c>
      <c r="W3520">
        <v>27</v>
      </c>
    </row>
    <row r="3521" spans="1:23" x14ac:dyDescent="0.35">
      <c r="A3521">
        <v>53302</v>
      </c>
      <c r="B3521" t="s">
        <v>17</v>
      </c>
      <c r="C3521">
        <v>24</v>
      </c>
      <c r="D3521">
        <v>0</v>
      </c>
      <c r="E3521">
        <v>0</v>
      </c>
      <c r="F3521" t="s">
        <v>13</v>
      </c>
      <c r="G3521" t="s">
        <v>14</v>
      </c>
      <c r="H3521" t="s">
        <v>19</v>
      </c>
      <c r="I3521">
        <v>130</v>
      </c>
      <c r="J3521">
        <v>25.9</v>
      </c>
      <c r="K3521">
        <v>25.9</v>
      </c>
      <c r="L3521" t="s">
        <v>16</v>
      </c>
      <c r="M3521" s="8">
        <v>0</v>
      </c>
      <c r="N3521">
        <f t="shared" si="162"/>
        <v>0</v>
      </c>
      <c r="O3521">
        <f t="shared" si="163"/>
        <v>0</v>
      </c>
      <c r="P3521">
        <f t="shared" si="164"/>
        <v>0</v>
      </c>
      <c r="U3521">
        <v>24</v>
      </c>
      <c r="V3521">
        <v>130</v>
      </c>
      <c r="W3521">
        <v>25.9</v>
      </c>
    </row>
    <row r="3522" spans="1:23" x14ac:dyDescent="0.35">
      <c r="A3522">
        <v>59309</v>
      </c>
      <c r="B3522" t="s">
        <v>12</v>
      </c>
      <c r="C3522">
        <v>18</v>
      </c>
      <c r="D3522">
        <v>0</v>
      </c>
      <c r="E3522">
        <v>0</v>
      </c>
      <c r="F3522" t="s">
        <v>23</v>
      </c>
      <c r="G3522" t="s">
        <v>18</v>
      </c>
      <c r="H3522" t="s">
        <v>15</v>
      </c>
      <c r="I3522">
        <v>74</v>
      </c>
      <c r="J3522">
        <v>23.7</v>
      </c>
      <c r="K3522">
        <v>23.7</v>
      </c>
      <c r="L3522" t="s">
        <v>24</v>
      </c>
      <c r="M3522" s="8">
        <v>0</v>
      </c>
      <c r="N3522">
        <f t="shared" si="162"/>
        <v>0</v>
      </c>
      <c r="O3522">
        <f t="shared" si="163"/>
        <v>0</v>
      </c>
      <c r="P3522">
        <f t="shared" si="164"/>
        <v>0</v>
      </c>
      <c r="U3522">
        <v>18</v>
      </c>
      <c r="V3522">
        <v>74</v>
      </c>
      <c r="W3522">
        <v>23.7</v>
      </c>
    </row>
    <row r="3523" spans="1:23" x14ac:dyDescent="0.35">
      <c r="A3523">
        <v>69824</v>
      </c>
      <c r="B3523" t="s">
        <v>12</v>
      </c>
      <c r="C3523">
        <v>52</v>
      </c>
      <c r="D3523">
        <v>0</v>
      </c>
      <c r="E3523">
        <v>0</v>
      </c>
      <c r="F3523" t="s">
        <v>13</v>
      </c>
      <c r="G3523" t="s">
        <v>14</v>
      </c>
      <c r="H3523" t="s">
        <v>19</v>
      </c>
      <c r="I3523">
        <v>111.04</v>
      </c>
      <c r="J3523">
        <v>30</v>
      </c>
      <c r="K3523">
        <v>30</v>
      </c>
      <c r="L3523" t="s">
        <v>21</v>
      </c>
      <c r="M3523" s="8">
        <v>0</v>
      </c>
      <c r="N3523">
        <f t="shared" ref="N3523:N3586" si="165">IF(OR(J3523&gt;47.5,J3523&lt;9.1),1,0)</f>
        <v>0</v>
      </c>
      <c r="O3523">
        <f t="shared" ref="O3523:O3586" si="166">IF(OR(C3523&lt;-29,C3523&gt;115),1,0)</f>
        <v>0</v>
      </c>
      <c r="P3523">
        <f t="shared" ref="P3523:P3586" si="167">IF(OR(I3523&lt;21.98,I3523&gt;169.36),1,0)</f>
        <v>0</v>
      </c>
      <c r="U3523">
        <v>52</v>
      </c>
      <c r="V3523">
        <v>111.04</v>
      </c>
      <c r="W3523">
        <v>30</v>
      </c>
    </row>
    <row r="3524" spans="1:23" x14ac:dyDescent="0.35">
      <c r="A3524">
        <v>13173</v>
      </c>
      <c r="B3524" t="s">
        <v>12</v>
      </c>
      <c r="C3524">
        <v>70</v>
      </c>
      <c r="D3524">
        <v>1</v>
      </c>
      <c r="E3524">
        <v>0</v>
      </c>
      <c r="F3524" t="s">
        <v>13</v>
      </c>
      <c r="G3524" t="s">
        <v>14</v>
      </c>
      <c r="H3524" t="s">
        <v>15</v>
      </c>
      <c r="I3524">
        <v>214.77</v>
      </c>
      <c r="J3524">
        <v>15</v>
      </c>
      <c r="K3524">
        <v>15</v>
      </c>
      <c r="L3524" t="s">
        <v>16</v>
      </c>
      <c r="M3524" s="8">
        <v>0</v>
      </c>
      <c r="N3524">
        <f t="shared" si="165"/>
        <v>0</v>
      </c>
      <c r="O3524">
        <f t="shared" si="166"/>
        <v>0</v>
      </c>
      <c r="P3524">
        <f t="shared" si="167"/>
        <v>1</v>
      </c>
      <c r="U3524">
        <v>70</v>
      </c>
      <c r="V3524">
        <v>214.77</v>
      </c>
      <c r="W3524">
        <v>15</v>
      </c>
    </row>
    <row r="3525" spans="1:23" x14ac:dyDescent="0.35">
      <c r="A3525">
        <v>52579</v>
      </c>
      <c r="B3525" t="s">
        <v>17</v>
      </c>
      <c r="C3525">
        <v>51</v>
      </c>
      <c r="D3525">
        <v>0</v>
      </c>
      <c r="E3525">
        <v>0</v>
      </c>
      <c r="F3525" t="s">
        <v>13</v>
      </c>
      <c r="G3525" t="s">
        <v>18</v>
      </c>
      <c r="H3525" t="s">
        <v>19</v>
      </c>
      <c r="I3525">
        <v>97.25</v>
      </c>
      <c r="J3525">
        <v>21.5</v>
      </c>
      <c r="K3525">
        <v>21.5</v>
      </c>
      <c r="L3525" t="s">
        <v>21</v>
      </c>
      <c r="M3525" s="8">
        <v>0</v>
      </c>
      <c r="N3525">
        <f t="shared" si="165"/>
        <v>0</v>
      </c>
      <c r="O3525">
        <f t="shared" si="166"/>
        <v>0</v>
      </c>
      <c r="P3525">
        <f t="shared" si="167"/>
        <v>0</v>
      </c>
      <c r="U3525">
        <v>51</v>
      </c>
      <c r="V3525">
        <v>97.25</v>
      </c>
      <c r="W3525">
        <v>21.5</v>
      </c>
    </row>
    <row r="3526" spans="1:23" x14ac:dyDescent="0.35">
      <c r="A3526">
        <v>59451</v>
      </c>
      <c r="B3526" t="s">
        <v>12</v>
      </c>
      <c r="C3526">
        <v>58</v>
      </c>
      <c r="D3526">
        <v>0</v>
      </c>
      <c r="E3526">
        <v>0</v>
      </c>
      <c r="F3526" t="s">
        <v>13</v>
      </c>
      <c r="G3526" t="s">
        <v>14</v>
      </c>
      <c r="H3526" t="s">
        <v>15</v>
      </c>
      <c r="I3526">
        <v>79.95</v>
      </c>
      <c r="J3526">
        <v>25.9</v>
      </c>
      <c r="K3526">
        <v>25.9</v>
      </c>
      <c r="L3526" t="s">
        <v>21</v>
      </c>
      <c r="M3526" s="8">
        <v>0</v>
      </c>
      <c r="N3526">
        <f t="shared" si="165"/>
        <v>0</v>
      </c>
      <c r="O3526">
        <f t="shared" si="166"/>
        <v>0</v>
      </c>
      <c r="P3526">
        <f t="shared" si="167"/>
        <v>0</v>
      </c>
      <c r="U3526">
        <v>58</v>
      </c>
      <c r="V3526">
        <v>79.95</v>
      </c>
      <c r="W3526">
        <v>25.9</v>
      </c>
    </row>
    <row r="3527" spans="1:23" x14ac:dyDescent="0.35">
      <c r="A3527">
        <v>56875</v>
      </c>
      <c r="B3527" t="s">
        <v>17</v>
      </c>
      <c r="C3527">
        <v>46</v>
      </c>
      <c r="D3527">
        <v>0</v>
      </c>
      <c r="E3527">
        <v>0</v>
      </c>
      <c r="F3527" t="s">
        <v>13</v>
      </c>
      <c r="G3527" t="s">
        <v>25</v>
      </c>
      <c r="H3527" t="s">
        <v>15</v>
      </c>
      <c r="I3527">
        <v>162.24</v>
      </c>
      <c r="J3527">
        <v>24.3</v>
      </c>
      <c r="K3527">
        <v>24.3</v>
      </c>
      <c r="L3527" t="s">
        <v>22</v>
      </c>
      <c r="M3527" s="8">
        <v>0</v>
      </c>
      <c r="N3527">
        <f t="shared" si="165"/>
        <v>0</v>
      </c>
      <c r="O3527">
        <f t="shared" si="166"/>
        <v>0</v>
      </c>
      <c r="P3527">
        <f t="shared" si="167"/>
        <v>0</v>
      </c>
      <c r="U3527">
        <v>46</v>
      </c>
      <c r="V3527">
        <v>162.24</v>
      </c>
      <c r="W3527">
        <v>24.3</v>
      </c>
    </row>
    <row r="3528" spans="1:23" x14ac:dyDescent="0.35">
      <c r="A3528">
        <v>16774</v>
      </c>
      <c r="B3528" t="s">
        <v>17</v>
      </c>
      <c r="C3528">
        <v>79</v>
      </c>
      <c r="D3528">
        <v>0</v>
      </c>
      <c r="E3528">
        <v>0</v>
      </c>
      <c r="F3528" t="s">
        <v>23</v>
      </c>
      <c r="G3528" t="s">
        <v>18</v>
      </c>
      <c r="H3528" t="s">
        <v>15</v>
      </c>
      <c r="I3528">
        <v>74.36</v>
      </c>
      <c r="J3528">
        <v>39.200000000000003</v>
      </c>
      <c r="K3528">
        <v>39.200000000000003</v>
      </c>
      <c r="L3528" t="s">
        <v>24</v>
      </c>
      <c r="M3528" s="8">
        <v>0</v>
      </c>
      <c r="N3528">
        <f t="shared" si="165"/>
        <v>0</v>
      </c>
      <c r="O3528">
        <f t="shared" si="166"/>
        <v>0</v>
      </c>
      <c r="P3528">
        <f t="shared" si="167"/>
        <v>0</v>
      </c>
      <c r="U3528">
        <v>79</v>
      </c>
      <c r="V3528">
        <v>74.36</v>
      </c>
      <c r="W3528">
        <v>39.200000000000003</v>
      </c>
    </row>
    <row r="3529" spans="1:23" x14ac:dyDescent="0.35">
      <c r="A3529">
        <v>61672</v>
      </c>
      <c r="B3529" t="s">
        <v>17</v>
      </c>
      <c r="C3529">
        <v>11</v>
      </c>
      <c r="D3529">
        <v>0</v>
      </c>
      <c r="E3529">
        <v>0</v>
      </c>
      <c r="F3529" t="s">
        <v>23</v>
      </c>
      <c r="G3529" t="s">
        <v>26</v>
      </c>
      <c r="H3529" t="s">
        <v>15</v>
      </c>
      <c r="I3529">
        <v>69.680000000000007</v>
      </c>
      <c r="J3529">
        <v>14.4</v>
      </c>
      <c r="K3529">
        <v>14.4</v>
      </c>
      <c r="L3529" t="s">
        <v>24</v>
      </c>
      <c r="M3529" s="8">
        <v>0</v>
      </c>
      <c r="N3529">
        <f t="shared" si="165"/>
        <v>0</v>
      </c>
      <c r="O3529">
        <f t="shared" si="166"/>
        <v>0</v>
      </c>
      <c r="P3529">
        <f t="shared" si="167"/>
        <v>0</v>
      </c>
      <c r="U3529">
        <v>11</v>
      </c>
      <c r="V3529">
        <v>69.680000000000007</v>
      </c>
      <c r="W3529">
        <v>14.4</v>
      </c>
    </row>
    <row r="3530" spans="1:23" x14ac:dyDescent="0.35">
      <c r="A3530">
        <v>25811</v>
      </c>
      <c r="B3530" t="s">
        <v>17</v>
      </c>
      <c r="C3530">
        <v>61</v>
      </c>
      <c r="D3530">
        <v>0</v>
      </c>
      <c r="E3530">
        <v>0</v>
      </c>
      <c r="F3530" t="s">
        <v>13</v>
      </c>
      <c r="G3530" t="s">
        <v>14</v>
      </c>
      <c r="H3530" t="s">
        <v>15</v>
      </c>
      <c r="I3530">
        <v>98.35</v>
      </c>
      <c r="J3530">
        <v>26.6</v>
      </c>
      <c r="K3530">
        <v>26.6</v>
      </c>
      <c r="L3530" t="s">
        <v>21</v>
      </c>
      <c r="M3530" s="8">
        <v>0</v>
      </c>
      <c r="N3530">
        <f t="shared" si="165"/>
        <v>0</v>
      </c>
      <c r="O3530">
        <f t="shared" si="166"/>
        <v>0</v>
      </c>
      <c r="P3530">
        <f t="shared" si="167"/>
        <v>0</v>
      </c>
      <c r="U3530">
        <v>61</v>
      </c>
      <c r="V3530">
        <v>98.35</v>
      </c>
      <c r="W3530">
        <v>26.6</v>
      </c>
    </row>
    <row r="3531" spans="1:23" x14ac:dyDescent="0.35">
      <c r="A3531">
        <v>7780</v>
      </c>
      <c r="B3531" t="s">
        <v>12</v>
      </c>
      <c r="C3531">
        <v>51</v>
      </c>
      <c r="D3531">
        <v>0</v>
      </c>
      <c r="E3531">
        <v>0</v>
      </c>
      <c r="F3531" t="s">
        <v>13</v>
      </c>
      <c r="G3531" t="s">
        <v>18</v>
      </c>
      <c r="H3531" t="s">
        <v>15</v>
      </c>
      <c r="I3531">
        <v>75.73</v>
      </c>
      <c r="J3531">
        <v>30.7</v>
      </c>
      <c r="K3531">
        <v>30.7</v>
      </c>
      <c r="L3531" t="s">
        <v>21</v>
      </c>
      <c r="M3531" s="8">
        <v>0</v>
      </c>
      <c r="N3531">
        <f t="shared" si="165"/>
        <v>0</v>
      </c>
      <c r="O3531">
        <f t="shared" si="166"/>
        <v>0</v>
      </c>
      <c r="P3531">
        <f t="shared" si="167"/>
        <v>0</v>
      </c>
      <c r="U3531">
        <v>51</v>
      </c>
      <c r="V3531">
        <v>75.73</v>
      </c>
      <c r="W3531">
        <v>30.7</v>
      </c>
    </row>
    <row r="3532" spans="1:23" x14ac:dyDescent="0.35">
      <c r="A3532">
        <v>58149</v>
      </c>
      <c r="B3532" t="s">
        <v>17</v>
      </c>
      <c r="C3532">
        <v>21</v>
      </c>
      <c r="D3532">
        <v>0</v>
      </c>
      <c r="E3532">
        <v>0</v>
      </c>
      <c r="F3532" t="s">
        <v>23</v>
      </c>
      <c r="G3532" t="s">
        <v>14</v>
      </c>
      <c r="H3532" t="s">
        <v>19</v>
      </c>
      <c r="I3532">
        <v>85.86</v>
      </c>
      <c r="J3532">
        <v>35.4</v>
      </c>
      <c r="K3532">
        <v>35.4</v>
      </c>
      <c r="L3532" t="s">
        <v>24</v>
      </c>
      <c r="M3532" s="8">
        <v>0</v>
      </c>
      <c r="N3532">
        <f t="shared" si="165"/>
        <v>0</v>
      </c>
      <c r="O3532">
        <f t="shared" si="166"/>
        <v>0</v>
      </c>
      <c r="P3532">
        <f t="shared" si="167"/>
        <v>0</v>
      </c>
      <c r="U3532">
        <v>21</v>
      </c>
      <c r="V3532">
        <v>85.86</v>
      </c>
      <c r="W3532">
        <v>35.4</v>
      </c>
    </row>
    <row r="3533" spans="1:23" x14ac:dyDescent="0.35">
      <c r="A3533">
        <v>38742</v>
      </c>
      <c r="B3533" t="s">
        <v>17</v>
      </c>
      <c r="C3533">
        <v>71</v>
      </c>
      <c r="D3533">
        <v>0</v>
      </c>
      <c r="E3533">
        <v>0</v>
      </c>
      <c r="F3533" t="s">
        <v>13</v>
      </c>
      <c r="G3533" t="s">
        <v>14</v>
      </c>
      <c r="H3533" t="s">
        <v>15</v>
      </c>
      <c r="I3533">
        <v>80.34</v>
      </c>
      <c r="J3533">
        <v>29.2</v>
      </c>
      <c r="K3533">
        <v>29.2</v>
      </c>
      <c r="L3533" t="s">
        <v>21</v>
      </c>
      <c r="M3533" s="8">
        <v>0</v>
      </c>
      <c r="N3533">
        <f t="shared" si="165"/>
        <v>0</v>
      </c>
      <c r="O3533">
        <f t="shared" si="166"/>
        <v>0</v>
      </c>
      <c r="P3533">
        <f t="shared" si="167"/>
        <v>0</v>
      </c>
      <c r="U3533">
        <v>71</v>
      </c>
      <c r="V3533">
        <v>80.34</v>
      </c>
      <c r="W3533">
        <v>29.2</v>
      </c>
    </row>
    <row r="3534" spans="1:23" x14ac:dyDescent="0.35">
      <c r="A3534">
        <v>29613</v>
      </c>
      <c r="B3534" t="s">
        <v>17</v>
      </c>
      <c r="C3534">
        <v>13</v>
      </c>
      <c r="D3534">
        <v>0</v>
      </c>
      <c r="E3534">
        <v>0</v>
      </c>
      <c r="F3534" t="s">
        <v>23</v>
      </c>
      <c r="G3534" t="s">
        <v>14</v>
      </c>
      <c r="H3534" t="s">
        <v>19</v>
      </c>
      <c r="I3534">
        <v>73.760000000000005</v>
      </c>
      <c r="J3534">
        <v>26.7</v>
      </c>
      <c r="K3534">
        <v>26.7</v>
      </c>
      <c r="L3534" t="s">
        <v>24</v>
      </c>
      <c r="M3534" s="8">
        <v>0</v>
      </c>
      <c r="N3534">
        <f t="shared" si="165"/>
        <v>0</v>
      </c>
      <c r="O3534">
        <f t="shared" si="166"/>
        <v>0</v>
      </c>
      <c r="P3534">
        <f t="shared" si="167"/>
        <v>0</v>
      </c>
      <c r="U3534">
        <v>13</v>
      </c>
      <c r="V3534">
        <v>73.760000000000005</v>
      </c>
      <c r="W3534">
        <v>26.7</v>
      </c>
    </row>
    <row r="3535" spans="1:23" x14ac:dyDescent="0.35">
      <c r="A3535">
        <v>20655</v>
      </c>
      <c r="B3535" t="s">
        <v>12</v>
      </c>
      <c r="C3535">
        <v>16</v>
      </c>
      <c r="D3535">
        <v>0</v>
      </c>
      <c r="E3535">
        <v>0</v>
      </c>
      <c r="F3535" t="s">
        <v>23</v>
      </c>
      <c r="G3535" t="s">
        <v>14</v>
      </c>
      <c r="H3535" t="s">
        <v>19</v>
      </c>
      <c r="I3535">
        <v>94.96</v>
      </c>
      <c r="J3535">
        <v>21.5</v>
      </c>
      <c r="K3535">
        <v>21.5</v>
      </c>
      <c r="L3535" t="s">
        <v>21</v>
      </c>
      <c r="M3535" s="8">
        <v>0</v>
      </c>
      <c r="N3535">
        <f t="shared" si="165"/>
        <v>0</v>
      </c>
      <c r="O3535">
        <f t="shared" si="166"/>
        <v>0</v>
      </c>
      <c r="P3535">
        <f t="shared" si="167"/>
        <v>0</v>
      </c>
      <c r="U3535">
        <v>16</v>
      </c>
      <c r="V3535">
        <v>94.96</v>
      </c>
      <c r="W3535">
        <v>21.5</v>
      </c>
    </row>
    <row r="3536" spans="1:23" x14ac:dyDescent="0.35">
      <c r="A3536">
        <v>53897</v>
      </c>
      <c r="B3536" t="s">
        <v>17</v>
      </c>
      <c r="C3536">
        <v>61</v>
      </c>
      <c r="D3536">
        <v>0</v>
      </c>
      <c r="E3536">
        <v>0</v>
      </c>
      <c r="F3536" t="s">
        <v>13</v>
      </c>
      <c r="G3536" t="s">
        <v>14</v>
      </c>
      <c r="H3536" t="s">
        <v>15</v>
      </c>
      <c r="I3536">
        <v>108.18</v>
      </c>
      <c r="J3536">
        <v>19.100000000000001</v>
      </c>
      <c r="K3536">
        <v>19.100000000000001</v>
      </c>
      <c r="L3536" t="s">
        <v>21</v>
      </c>
      <c r="M3536" s="8">
        <v>0</v>
      </c>
      <c r="N3536">
        <f t="shared" si="165"/>
        <v>0</v>
      </c>
      <c r="O3536">
        <f t="shared" si="166"/>
        <v>0</v>
      </c>
      <c r="P3536">
        <f t="shared" si="167"/>
        <v>0</v>
      </c>
      <c r="U3536">
        <v>61</v>
      </c>
      <c r="V3536">
        <v>108.18</v>
      </c>
      <c r="W3536">
        <v>19.100000000000001</v>
      </c>
    </row>
    <row r="3537" spans="1:23" x14ac:dyDescent="0.35">
      <c r="A3537">
        <v>29792</v>
      </c>
      <c r="B3537" t="s">
        <v>17</v>
      </c>
      <c r="C3537">
        <v>49</v>
      </c>
      <c r="D3537">
        <v>0</v>
      </c>
      <c r="E3537">
        <v>0</v>
      </c>
      <c r="F3537" t="s">
        <v>13</v>
      </c>
      <c r="G3537" t="s">
        <v>14</v>
      </c>
      <c r="H3537" t="s">
        <v>19</v>
      </c>
      <c r="I3537">
        <v>85.23</v>
      </c>
      <c r="J3537">
        <v>25.4</v>
      </c>
      <c r="K3537">
        <v>25.4</v>
      </c>
      <c r="L3537" t="s">
        <v>24</v>
      </c>
      <c r="M3537" s="8">
        <v>0</v>
      </c>
      <c r="N3537">
        <f t="shared" si="165"/>
        <v>0</v>
      </c>
      <c r="O3537">
        <f t="shared" si="166"/>
        <v>0</v>
      </c>
      <c r="P3537">
        <f t="shared" si="167"/>
        <v>0</v>
      </c>
      <c r="U3537">
        <v>49</v>
      </c>
      <c r="V3537">
        <v>85.23</v>
      </c>
      <c r="W3537">
        <v>25.4</v>
      </c>
    </row>
    <row r="3538" spans="1:23" x14ac:dyDescent="0.35">
      <c r="A3538">
        <v>15990</v>
      </c>
      <c r="B3538" t="s">
        <v>12</v>
      </c>
      <c r="C3538">
        <v>65</v>
      </c>
      <c r="D3538">
        <v>1</v>
      </c>
      <c r="E3538">
        <v>0</v>
      </c>
      <c r="F3538" t="s">
        <v>13</v>
      </c>
      <c r="G3538" t="s">
        <v>25</v>
      </c>
      <c r="H3538" t="s">
        <v>19</v>
      </c>
      <c r="I3538">
        <v>189.88</v>
      </c>
      <c r="J3538">
        <v>34</v>
      </c>
      <c r="K3538">
        <v>34</v>
      </c>
      <c r="L3538" t="s">
        <v>21</v>
      </c>
      <c r="M3538" s="8">
        <v>0</v>
      </c>
      <c r="N3538">
        <f t="shared" si="165"/>
        <v>0</v>
      </c>
      <c r="O3538">
        <f t="shared" si="166"/>
        <v>0</v>
      </c>
      <c r="P3538">
        <f t="shared" si="167"/>
        <v>1</v>
      </c>
      <c r="U3538">
        <v>65</v>
      </c>
      <c r="V3538">
        <v>189.88</v>
      </c>
      <c r="W3538">
        <v>34</v>
      </c>
    </row>
    <row r="3539" spans="1:23" x14ac:dyDescent="0.35">
      <c r="A3539">
        <v>45112</v>
      </c>
      <c r="B3539" t="s">
        <v>12</v>
      </c>
      <c r="C3539">
        <v>40</v>
      </c>
      <c r="D3539">
        <v>0</v>
      </c>
      <c r="E3539">
        <v>0</v>
      </c>
      <c r="F3539" t="s">
        <v>23</v>
      </c>
      <c r="G3539" t="s">
        <v>25</v>
      </c>
      <c r="H3539" t="s">
        <v>15</v>
      </c>
      <c r="I3539">
        <v>197.11</v>
      </c>
      <c r="J3539">
        <v>23.9</v>
      </c>
      <c r="K3539">
        <v>23.9</v>
      </c>
      <c r="L3539" t="s">
        <v>21</v>
      </c>
      <c r="M3539" s="8">
        <v>0</v>
      </c>
      <c r="N3539">
        <f t="shared" si="165"/>
        <v>0</v>
      </c>
      <c r="O3539">
        <f t="shared" si="166"/>
        <v>0</v>
      </c>
      <c r="P3539">
        <f t="shared" si="167"/>
        <v>1</v>
      </c>
      <c r="U3539">
        <v>40</v>
      </c>
      <c r="V3539">
        <v>197.11</v>
      </c>
      <c r="W3539">
        <v>23.9</v>
      </c>
    </row>
    <row r="3540" spans="1:23" x14ac:dyDescent="0.35">
      <c r="A3540">
        <v>28385</v>
      </c>
      <c r="B3540" t="s">
        <v>17</v>
      </c>
      <c r="C3540">
        <v>44</v>
      </c>
      <c r="D3540">
        <v>0</v>
      </c>
      <c r="E3540">
        <v>0</v>
      </c>
      <c r="F3540" t="s">
        <v>13</v>
      </c>
      <c r="G3540" t="s">
        <v>14</v>
      </c>
      <c r="H3540" t="s">
        <v>19</v>
      </c>
      <c r="I3540">
        <v>100.08</v>
      </c>
      <c r="J3540">
        <v>20.9</v>
      </c>
      <c r="K3540">
        <v>20.9</v>
      </c>
      <c r="L3540" t="s">
        <v>22</v>
      </c>
      <c r="M3540" s="8">
        <v>0</v>
      </c>
      <c r="N3540">
        <f t="shared" si="165"/>
        <v>0</v>
      </c>
      <c r="O3540">
        <f t="shared" si="166"/>
        <v>0</v>
      </c>
      <c r="P3540">
        <f t="shared" si="167"/>
        <v>0</v>
      </c>
      <c r="U3540">
        <v>44</v>
      </c>
      <c r="V3540">
        <v>100.08</v>
      </c>
      <c r="W3540">
        <v>20.9</v>
      </c>
    </row>
    <row r="3541" spans="1:23" x14ac:dyDescent="0.35">
      <c r="A3541">
        <v>63423</v>
      </c>
      <c r="B3541" t="s">
        <v>12</v>
      </c>
      <c r="C3541">
        <v>11</v>
      </c>
      <c r="D3541">
        <v>0</v>
      </c>
      <c r="E3541">
        <v>0</v>
      </c>
      <c r="F3541" t="s">
        <v>23</v>
      </c>
      <c r="G3541" t="s">
        <v>26</v>
      </c>
      <c r="H3541" t="s">
        <v>19</v>
      </c>
      <c r="I3541">
        <v>68.62</v>
      </c>
      <c r="J3541">
        <v>18.2</v>
      </c>
      <c r="K3541">
        <v>18.2</v>
      </c>
      <c r="L3541" t="s">
        <v>24</v>
      </c>
      <c r="M3541" s="8">
        <v>0</v>
      </c>
      <c r="N3541">
        <f t="shared" si="165"/>
        <v>0</v>
      </c>
      <c r="O3541">
        <f t="shared" si="166"/>
        <v>0</v>
      </c>
      <c r="P3541">
        <f t="shared" si="167"/>
        <v>0</v>
      </c>
      <c r="U3541">
        <v>11</v>
      </c>
      <c r="V3541">
        <v>68.62</v>
      </c>
      <c r="W3541">
        <v>18.2</v>
      </c>
    </row>
    <row r="3542" spans="1:23" x14ac:dyDescent="0.35">
      <c r="A3542">
        <v>187</v>
      </c>
      <c r="B3542" t="s">
        <v>17</v>
      </c>
      <c r="C3542">
        <v>20</v>
      </c>
      <c r="D3542">
        <v>0</v>
      </c>
      <c r="E3542">
        <v>0</v>
      </c>
      <c r="F3542" t="s">
        <v>23</v>
      </c>
      <c r="G3542" t="s">
        <v>14</v>
      </c>
      <c r="H3542" t="s">
        <v>19</v>
      </c>
      <c r="I3542">
        <v>84.07</v>
      </c>
      <c r="J3542">
        <v>27.6</v>
      </c>
      <c r="K3542">
        <v>27.6</v>
      </c>
      <c r="L3542" t="s">
        <v>22</v>
      </c>
      <c r="M3542" s="8">
        <v>0</v>
      </c>
      <c r="N3542">
        <f t="shared" si="165"/>
        <v>0</v>
      </c>
      <c r="O3542">
        <f t="shared" si="166"/>
        <v>0</v>
      </c>
      <c r="P3542">
        <f t="shared" si="167"/>
        <v>0</v>
      </c>
      <c r="U3542">
        <v>20</v>
      </c>
      <c r="V3542">
        <v>84.07</v>
      </c>
      <c r="W3542">
        <v>27.6</v>
      </c>
    </row>
    <row r="3543" spans="1:23" x14ac:dyDescent="0.35">
      <c r="A3543">
        <v>18891</v>
      </c>
      <c r="B3543" t="s">
        <v>12</v>
      </c>
      <c r="C3543">
        <v>24</v>
      </c>
      <c r="D3543">
        <v>0</v>
      </c>
      <c r="E3543">
        <v>0</v>
      </c>
      <c r="F3543" t="s">
        <v>23</v>
      </c>
      <c r="G3543" t="s">
        <v>25</v>
      </c>
      <c r="H3543" t="s">
        <v>19</v>
      </c>
      <c r="I3543">
        <v>99.65</v>
      </c>
      <c r="J3543">
        <v>50.3</v>
      </c>
      <c r="K3543">
        <v>50.3</v>
      </c>
      <c r="L3543" t="s">
        <v>21</v>
      </c>
      <c r="M3543" s="8">
        <v>0</v>
      </c>
      <c r="N3543">
        <f t="shared" si="165"/>
        <v>1</v>
      </c>
      <c r="O3543">
        <f t="shared" si="166"/>
        <v>0</v>
      </c>
      <c r="P3543">
        <f t="shared" si="167"/>
        <v>0</v>
      </c>
      <c r="U3543">
        <v>24</v>
      </c>
      <c r="V3543">
        <v>99.65</v>
      </c>
      <c r="W3543">
        <v>50.3</v>
      </c>
    </row>
    <row r="3544" spans="1:23" x14ac:dyDescent="0.35">
      <c r="A3544">
        <v>34657</v>
      </c>
      <c r="B3544" t="s">
        <v>17</v>
      </c>
      <c r="C3544">
        <v>44</v>
      </c>
      <c r="D3544">
        <v>0</v>
      </c>
      <c r="E3544">
        <v>0</v>
      </c>
      <c r="F3544" t="s">
        <v>13</v>
      </c>
      <c r="G3544" t="s">
        <v>18</v>
      </c>
      <c r="H3544" t="s">
        <v>15</v>
      </c>
      <c r="I3544">
        <v>82.33</v>
      </c>
      <c r="J3544">
        <v>24.5</v>
      </c>
      <c r="K3544">
        <v>24.5</v>
      </c>
      <c r="L3544" t="s">
        <v>21</v>
      </c>
      <c r="M3544" s="8">
        <v>0</v>
      </c>
      <c r="N3544">
        <f t="shared" si="165"/>
        <v>0</v>
      </c>
      <c r="O3544">
        <f t="shared" si="166"/>
        <v>0</v>
      </c>
      <c r="P3544">
        <f t="shared" si="167"/>
        <v>0</v>
      </c>
      <c r="U3544">
        <v>44</v>
      </c>
      <c r="V3544">
        <v>82.33</v>
      </c>
      <c r="W3544">
        <v>24.5</v>
      </c>
    </row>
    <row r="3545" spans="1:23" x14ac:dyDescent="0.35">
      <c r="A3545">
        <v>40546</v>
      </c>
      <c r="B3545" t="s">
        <v>12</v>
      </c>
      <c r="C3545">
        <v>5</v>
      </c>
      <c r="D3545">
        <v>0</v>
      </c>
      <c r="E3545">
        <v>0</v>
      </c>
      <c r="F3545" t="s">
        <v>23</v>
      </c>
      <c r="G3545" t="s">
        <v>26</v>
      </c>
      <c r="H3545" t="s">
        <v>15</v>
      </c>
      <c r="I3545">
        <v>94.49</v>
      </c>
      <c r="J3545">
        <v>16.600000000000001</v>
      </c>
      <c r="K3545">
        <v>16.600000000000001</v>
      </c>
      <c r="L3545" t="s">
        <v>24</v>
      </c>
      <c r="M3545" s="8">
        <v>0</v>
      </c>
      <c r="N3545">
        <f t="shared" si="165"/>
        <v>0</v>
      </c>
      <c r="O3545">
        <f t="shared" si="166"/>
        <v>0</v>
      </c>
      <c r="P3545">
        <f t="shared" si="167"/>
        <v>0</v>
      </c>
      <c r="U3545">
        <v>5</v>
      </c>
      <c r="V3545">
        <v>94.49</v>
      </c>
      <c r="W3545">
        <v>16.600000000000001</v>
      </c>
    </row>
    <row r="3546" spans="1:23" x14ac:dyDescent="0.35">
      <c r="A3546">
        <v>56755</v>
      </c>
      <c r="B3546" t="s">
        <v>12</v>
      </c>
      <c r="C3546">
        <v>41</v>
      </c>
      <c r="D3546">
        <v>0</v>
      </c>
      <c r="E3546">
        <v>0</v>
      </c>
      <c r="F3546" t="s">
        <v>13</v>
      </c>
      <c r="G3546" t="s">
        <v>14</v>
      </c>
      <c r="H3546" t="s">
        <v>19</v>
      </c>
      <c r="I3546">
        <v>108.71</v>
      </c>
      <c r="J3546">
        <v>24</v>
      </c>
      <c r="K3546">
        <v>24</v>
      </c>
      <c r="L3546" t="s">
        <v>21</v>
      </c>
      <c r="M3546" s="8">
        <v>0</v>
      </c>
      <c r="N3546">
        <f t="shared" si="165"/>
        <v>0</v>
      </c>
      <c r="O3546">
        <f t="shared" si="166"/>
        <v>0</v>
      </c>
      <c r="P3546">
        <f t="shared" si="167"/>
        <v>0</v>
      </c>
      <c r="U3546">
        <v>41</v>
      </c>
      <c r="V3546">
        <v>108.71</v>
      </c>
      <c r="W3546">
        <v>24</v>
      </c>
    </row>
    <row r="3547" spans="1:23" x14ac:dyDescent="0.35">
      <c r="A3547">
        <v>71097</v>
      </c>
      <c r="B3547" t="s">
        <v>17</v>
      </c>
      <c r="C3547">
        <v>23</v>
      </c>
      <c r="D3547">
        <v>0</v>
      </c>
      <c r="E3547">
        <v>0</v>
      </c>
      <c r="F3547" t="s">
        <v>23</v>
      </c>
      <c r="G3547" t="s">
        <v>14</v>
      </c>
      <c r="H3547" t="s">
        <v>15</v>
      </c>
      <c r="I3547">
        <v>64.94</v>
      </c>
      <c r="J3547">
        <v>18.8</v>
      </c>
      <c r="K3547">
        <v>18.8</v>
      </c>
      <c r="L3547" t="s">
        <v>21</v>
      </c>
      <c r="M3547" s="8">
        <v>0</v>
      </c>
      <c r="N3547">
        <f t="shared" si="165"/>
        <v>0</v>
      </c>
      <c r="O3547">
        <f t="shared" si="166"/>
        <v>0</v>
      </c>
      <c r="P3547">
        <f t="shared" si="167"/>
        <v>0</v>
      </c>
      <c r="U3547">
        <v>23</v>
      </c>
      <c r="V3547">
        <v>64.94</v>
      </c>
      <c r="W3547">
        <v>18.8</v>
      </c>
    </row>
    <row r="3548" spans="1:23" x14ac:dyDescent="0.35">
      <c r="A3548">
        <v>21025</v>
      </c>
      <c r="B3548" t="s">
        <v>17</v>
      </c>
      <c r="C3548">
        <v>7</v>
      </c>
      <c r="D3548">
        <v>0</v>
      </c>
      <c r="E3548">
        <v>0</v>
      </c>
      <c r="F3548" t="s">
        <v>23</v>
      </c>
      <c r="G3548" t="s">
        <v>26</v>
      </c>
      <c r="H3548" t="s">
        <v>15</v>
      </c>
      <c r="I3548">
        <v>98.22</v>
      </c>
      <c r="J3548">
        <v>34</v>
      </c>
      <c r="K3548">
        <v>34</v>
      </c>
      <c r="L3548" t="s">
        <v>24</v>
      </c>
      <c r="M3548" s="8">
        <v>0</v>
      </c>
      <c r="N3548">
        <f t="shared" si="165"/>
        <v>0</v>
      </c>
      <c r="O3548">
        <f t="shared" si="166"/>
        <v>0</v>
      </c>
      <c r="P3548">
        <f t="shared" si="167"/>
        <v>0</v>
      </c>
      <c r="U3548">
        <v>7</v>
      </c>
      <c r="V3548">
        <v>98.22</v>
      </c>
      <c r="W3548">
        <v>34</v>
      </c>
    </row>
    <row r="3549" spans="1:23" x14ac:dyDescent="0.35">
      <c r="A3549">
        <v>69020</v>
      </c>
      <c r="B3549" t="s">
        <v>17</v>
      </c>
      <c r="C3549">
        <v>74</v>
      </c>
      <c r="D3549">
        <v>0</v>
      </c>
      <c r="E3549">
        <v>0</v>
      </c>
      <c r="F3549" t="s">
        <v>13</v>
      </c>
      <c r="G3549" t="s">
        <v>14</v>
      </c>
      <c r="H3549" t="s">
        <v>15</v>
      </c>
      <c r="I3549">
        <v>83.5</v>
      </c>
      <c r="J3549">
        <v>25.8</v>
      </c>
      <c r="K3549">
        <v>25.8</v>
      </c>
      <c r="L3549" t="s">
        <v>21</v>
      </c>
      <c r="M3549" s="8">
        <v>0</v>
      </c>
      <c r="N3549">
        <f t="shared" si="165"/>
        <v>0</v>
      </c>
      <c r="O3549">
        <f t="shared" si="166"/>
        <v>0</v>
      </c>
      <c r="P3549">
        <f t="shared" si="167"/>
        <v>0</v>
      </c>
      <c r="U3549">
        <v>74</v>
      </c>
      <c r="V3549">
        <v>83.5</v>
      </c>
      <c r="W3549">
        <v>25.8</v>
      </c>
    </row>
    <row r="3550" spans="1:23" x14ac:dyDescent="0.35">
      <c r="A3550">
        <v>48883</v>
      </c>
      <c r="B3550" t="s">
        <v>12</v>
      </c>
      <c r="C3550">
        <v>61</v>
      </c>
      <c r="D3550">
        <v>0</v>
      </c>
      <c r="E3550">
        <v>0</v>
      </c>
      <c r="F3550" t="s">
        <v>13</v>
      </c>
      <c r="G3550" t="s">
        <v>25</v>
      </c>
      <c r="H3550" t="s">
        <v>19</v>
      </c>
      <c r="I3550">
        <v>192.47</v>
      </c>
      <c r="J3550">
        <v>30.3</v>
      </c>
      <c r="K3550">
        <v>30.3</v>
      </c>
      <c r="L3550" t="s">
        <v>21</v>
      </c>
      <c r="M3550" s="8">
        <v>0</v>
      </c>
      <c r="N3550">
        <f t="shared" si="165"/>
        <v>0</v>
      </c>
      <c r="O3550">
        <f t="shared" si="166"/>
        <v>0</v>
      </c>
      <c r="P3550">
        <f t="shared" si="167"/>
        <v>1</v>
      </c>
      <c r="U3550">
        <v>61</v>
      </c>
      <c r="V3550">
        <v>192.47</v>
      </c>
      <c r="W3550">
        <v>30.3</v>
      </c>
    </row>
    <row r="3551" spans="1:23" x14ac:dyDescent="0.35">
      <c r="A3551">
        <v>71297</v>
      </c>
      <c r="B3551" t="s">
        <v>17</v>
      </c>
      <c r="C3551">
        <v>80</v>
      </c>
      <c r="D3551">
        <v>1</v>
      </c>
      <c r="E3551">
        <v>0</v>
      </c>
      <c r="F3551" t="s">
        <v>13</v>
      </c>
      <c r="G3551" t="s">
        <v>14</v>
      </c>
      <c r="H3551" t="s">
        <v>15</v>
      </c>
      <c r="I3551">
        <v>125.89</v>
      </c>
      <c r="J3551">
        <v>28.9</v>
      </c>
      <c r="K3551">
        <v>28.9</v>
      </c>
      <c r="L3551" t="s">
        <v>22</v>
      </c>
      <c r="M3551" s="8">
        <v>0</v>
      </c>
      <c r="N3551">
        <f t="shared" si="165"/>
        <v>0</v>
      </c>
      <c r="O3551">
        <f t="shared" si="166"/>
        <v>0</v>
      </c>
      <c r="P3551">
        <f t="shared" si="167"/>
        <v>0</v>
      </c>
      <c r="U3551">
        <v>80</v>
      </c>
      <c r="V3551">
        <v>125.89</v>
      </c>
      <c r="W3551">
        <v>28.9</v>
      </c>
    </row>
    <row r="3552" spans="1:23" x14ac:dyDescent="0.35">
      <c r="A3552">
        <v>52216</v>
      </c>
      <c r="B3552" t="s">
        <v>17</v>
      </c>
      <c r="C3552">
        <v>35</v>
      </c>
      <c r="D3552">
        <v>0</v>
      </c>
      <c r="E3552">
        <v>0</v>
      </c>
      <c r="F3552" t="s">
        <v>13</v>
      </c>
      <c r="G3552" t="s">
        <v>14</v>
      </c>
      <c r="H3552" t="s">
        <v>15</v>
      </c>
      <c r="I3552">
        <v>87.72</v>
      </c>
      <c r="J3552">
        <v>21.3</v>
      </c>
      <c r="K3552">
        <v>21.3</v>
      </c>
      <c r="L3552" t="s">
        <v>21</v>
      </c>
      <c r="M3552" s="8">
        <v>0</v>
      </c>
      <c r="N3552">
        <f t="shared" si="165"/>
        <v>0</v>
      </c>
      <c r="O3552">
        <f t="shared" si="166"/>
        <v>0</v>
      </c>
      <c r="P3552">
        <f t="shared" si="167"/>
        <v>0</v>
      </c>
      <c r="U3552">
        <v>35</v>
      </c>
      <c r="V3552">
        <v>87.72</v>
      </c>
      <c r="W3552">
        <v>21.3</v>
      </c>
    </row>
    <row r="3553" spans="1:23" x14ac:dyDescent="0.35">
      <c r="A3553">
        <v>20421</v>
      </c>
      <c r="B3553" t="s">
        <v>17</v>
      </c>
      <c r="C3553">
        <v>43</v>
      </c>
      <c r="D3553">
        <v>0</v>
      </c>
      <c r="E3553">
        <v>0</v>
      </c>
      <c r="F3553" t="s">
        <v>13</v>
      </c>
      <c r="G3553" t="s">
        <v>14</v>
      </c>
      <c r="H3553" t="s">
        <v>19</v>
      </c>
      <c r="I3553">
        <v>68.94</v>
      </c>
      <c r="J3553">
        <v>26.8</v>
      </c>
      <c r="K3553">
        <v>26.8</v>
      </c>
      <c r="L3553" t="s">
        <v>21</v>
      </c>
      <c r="M3553" s="8">
        <v>0</v>
      </c>
      <c r="N3553">
        <f t="shared" si="165"/>
        <v>0</v>
      </c>
      <c r="O3553">
        <f t="shared" si="166"/>
        <v>0</v>
      </c>
      <c r="P3553">
        <f t="shared" si="167"/>
        <v>0</v>
      </c>
      <c r="U3553">
        <v>43</v>
      </c>
      <c r="V3553">
        <v>68.94</v>
      </c>
      <c r="W3553">
        <v>26.8</v>
      </c>
    </row>
    <row r="3554" spans="1:23" x14ac:dyDescent="0.35">
      <c r="A3554">
        <v>36896</v>
      </c>
      <c r="B3554" t="s">
        <v>12</v>
      </c>
      <c r="C3554">
        <v>25</v>
      </c>
      <c r="D3554">
        <v>0</v>
      </c>
      <c r="E3554">
        <v>0</v>
      </c>
      <c r="F3554" t="s">
        <v>13</v>
      </c>
      <c r="G3554" t="s">
        <v>14</v>
      </c>
      <c r="H3554" t="s">
        <v>19</v>
      </c>
      <c r="I3554">
        <v>66.510000000000005</v>
      </c>
      <c r="J3554">
        <v>29.2</v>
      </c>
      <c r="K3554">
        <v>29.2</v>
      </c>
      <c r="L3554" t="s">
        <v>24</v>
      </c>
      <c r="M3554" s="8">
        <v>0</v>
      </c>
      <c r="N3554">
        <f t="shared" si="165"/>
        <v>0</v>
      </c>
      <c r="O3554">
        <f t="shared" si="166"/>
        <v>0</v>
      </c>
      <c r="P3554">
        <f t="shared" si="167"/>
        <v>0</v>
      </c>
      <c r="U3554">
        <v>25</v>
      </c>
      <c r="V3554">
        <v>66.510000000000005</v>
      </c>
      <c r="W3554">
        <v>29.2</v>
      </c>
    </row>
    <row r="3555" spans="1:23" x14ac:dyDescent="0.35">
      <c r="A3555">
        <v>23535</v>
      </c>
      <c r="B3555" t="s">
        <v>12</v>
      </c>
      <c r="C3555">
        <v>72</v>
      </c>
      <c r="D3555">
        <v>0</v>
      </c>
      <c r="E3555">
        <v>1</v>
      </c>
      <c r="F3555" t="s">
        <v>13</v>
      </c>
      <c r="G3555" t="s">
        <v>18</v>
      </c>
      <c r="H3555" t="s">
        <v>15</v>
      </c>
      <c r="I3555">
        <v>85.82</v>
      </c>
      <c r="J3555">
        <v>25</v>
      </c>
      <c r="K3555">
        <v>25</v>
      </c>
      <c r="L3555" t="s">
        <v>16</v>
      </c>
      <c r="M3555" s="8">
        <v>0</v>
      </c>
      <c r="N3555">
        <f t="shared" si="165"/>
        <v>0</v>
      </c>
      <c r="O3555">
        <f t="shared" si="166"/>
        <v>0</v>
      </c>
      <c r="P3555">
        <f t="shared" si="167"/>
        <v>0</v>
      </c>
      <c r="U3555">
        <v>72</v>
      </c>
      <c r="V3555">
        <v>85.82</v>
      </c>
      <c r="W3555">
        <v>25</v>
      </c>
    </row>
    <row r="3556" spans="1:23" x14ac:dyDescent="0.35">
      <c r="A3556">
        <v>1323</v>
      </c>
      <c r="B3556" t="s">
        <v>17</v>
      </c>
      <c r="C3556">
        <v>45</v>
      </c>
      <c r="D3556">
        <v>0</v>
      </c>
      <c r="E3556">
        <v>0</v>
      </c>
      <c r="F3556" t="s">
        <v>13</v>
      </c>
      <c r="G3556" t="s">
        <v>14</v>
      </c>
      <c r="H3556" t="s">
        <v>19</v>
      </c>
      <c r="I3556">
        <v>87.47</v>
      </c>
      <c r="J3556">
        <v>21.5</v>
      </c>
      <c r="K3556">
        <v>21.5</v>
      </c>
      <c r="L3556" t="s">
        <v>21</v>
      </c>
      <c r="M3556" s="8">
        <v>0</v>
      </c>
      <c r="N3556">
        <f t="shared" si="165"/>
        <v>0</v>
      </c>
      <c r="O3556">
        <f t="shared" si="166"/>
        <v>0</v>
      </c>
      <c r="P3556">
        <f t="shared" si="167"/>
        <v>0</v>
      </c>
      <c r="U3556">
        <v>45</v>
      </c>
      <c r="V3556">
        <v>87.47</v>
      </c>
      <c r="W3556">
        <v>21.5</v>
      </c>
    </row>
    <row r="3557" spans="1:23" x14ac:dyDescent="0.35">
      <c r="A3557">
        <v>47309</v>
      </c>
      <c r="B3557" t="s">
        <v>12</v>
      </c>
      <c r="C3557">
        <v>9</v>
      </c>
      <c r="D3557">
        <v>0</v>
      </c>
      <c r="E3557">
        <v>0</v>
      </c>
      <c r="F3557" t="s">
        <v>23</v>
      </c>
      <c r="G3557" t="s">
        <v>26</v>
      </c>
      <c r="H3557" t="s">
        <v>15</v>
      </c>
      <c r="I3557">
        <v>87.74</v>
      </c>
      <c r="J3557">
        <v>17.100000000000001</v>
      </c>
      <c r="K3557">
        <v>17.100000000000001</v>
      </c>
      <c r="L3557" t="s">
        <v>24</v>
      </c>
      <c r="M3557" s="8">
        <v>0</v>
      </c>
      <c r="N3557">
        <f t="shared" si="165"/>
        <v>0</v>
      </c>
      <c r="O3557">
        <f t="shared" si="166"/>
        <v>0</v>
      </c>
      <c r="P3557">
        <f t="shared" si="167"/>
        <v>0</v>
      </c>
      <c r="U3557">
        <v>9</v>
      </c>
      <c r="V3557">
        <v>87.74</v>
      </c>
      <c r="W3557">
        <v>17.100000000000001</v>
      </c>
    </row>
    <row r="3558" spans="1:23" x14ac:dyDescent="0.35">
      <c r="A3558">
        <v>34161</v>
      </c>
      <c r="B3558" t="s">
        <v>12</v>
      </c>
      <c r="C3558">
        <v>33</v>
      </c>
      <c r="D3558">
        <v>1</v>
      </c>
      <c r="E3558">
        <v>0</v>
      </c>
      <c r="F3558" t="s">
        <v>13</v>
      </c>
      <c r="G3558" t="s">
        <v>14</v>
      </c>
      <c r="H3558" t="s">
        <v>19</v>
      </c>
      <c r="I3558">
        <v>85.12</v>
      </c>
      <c r="J3558">
        <v>32.5</v>
      </c>
      <c r="K3558">
        <v>32.5</v>
      </c>
      <c r="L3558" t="s">
        <v>21</v>
      </c>
      <c r="M3558" s="8">
        <v>0</v>
      </c>
      <c r="N3558">
        <f t="shared" si="165"/>
        <v>0</v>
      </c>
      <c r="O3558">
        <f t="shared" si="166"/>
        <v>0</v>
      </c>
      <c r="P3558">
        <f t="shared" si="167"/>
        <v>0</v>
      </c>
      <c r="U3558">
        <v>33</v>
      </c>
      <c r="V3558">
        <v>85.12</v>
      </c>
      <c r="W3558">
        <v>32.5</v>
      </c>
    </row>
    <row r="3559" spans="1:23" x14ac:dyDescent="0.35">
      <c r="A3559">
        <v>57405</v>
      </c>
      <c r="B3559" t="s">
        <v>12</v>
      </c>
      <c r="C3559">
        <v>53</v>
      </c>
      <c r="D3559">
        <v>0</v>
      </c>
      <c r="E3559">
        <v>0</v>
      </c>
      <c r="F3559" t="s">
        <v>13</v>
      </c>
      <c r="G3559" t="s">
        <v>18</v>
      </c>
      <c r="H3559" t="s">
        <v>15</v>
      </c>
      <c r="I3559">
        <v>103.37</v>
      </c>
      <c r="J3559">
        <v>26.9</v>
      </c>
      <c r="K3559">
        <v>26.9</v>
      </c>
      <c r="L3559" t="s">
        <v>16</v>
      </c>
      <c r="M3559" s="8">
        <v>0</v>
      </c>
      <c r="N3559">
        <f t="shared" si="165"/>
        <v>0</v>
      </c>
      <c r="O3559">
        <f t="shared" si="166"/>
        <v>0</v>
      </c>
      <c r="P3559">
        <f t="shared" si="167"/>
        <v>0</v>
      </c>
      <c r="U3559">
        <v>53</v>
      </c>
      <c r="V3559">
        <v>103.37</v>
      </c>
      <c r="W3559">
        <v>26.9</v>
      </c>
    </row>
    <row r="3560" spans="1:23" x14ac:dyDescent="0.35">
      <c r="A3560">
        <v>15824</v>
      </c>
      <c r="B3560" t="s">
        <v>17</v>
      </c>
      <c r="C3560">
        <v>67</v>
      </c>
      <c r="D3560">
        <v>0</v>
      </c>
      <c r="E3560">
        <v>0</v>
      </c>
      <c r="F3560" t="s">
        <v>13</v>
      </c>
      <c r="G3560" t="s">
        <v>14</v>
      </c>
      <c r="H3560" t="s">
        <v>19</v>
      </c>
      <c r="I3560">
        <v>81.680000000000007</v>
      </c>
      <c r="J3560">
        <v>30.4</v>
      </c>
      <c r="K3560">
        <v>30.4</v>
      </c>
      <c r="L3560" t="s">
        <v>21</v>
      </c>
      <c r="M3560" s="8">
        <v>0</v>
      </c>
      <c r="N3560">
        <f t="shared" si="165"/>
        <v>0</v>
      </c>
      <c r="O3560">
        <f t="shared" si="166"/>
        <v>0</v>
      </c>
      <c r="P3560">
        <f t="shared" si="167"/>
        <v>0</v>
      </c>
      <c r="U3560">
        <v>67</v>
      </c>
      <c r="V3560">
        <v>81.680000000000007</v>
      </c>
      <c r="W3560">
        <v>30.4</v>
      </c>
    </row>
    <row r="3561" spans="1:23" x14ac:dyDescent="0.35">
      <c r="A3561">
        <v>32103</v>
      </c>
      <c r="B3561" t="s">
        <v>12</v>
      </c>
      <c r="C3561">
        <v>59</v>
      </c>
      <c r="D3561">
        <v>0</v>
      </c>
      <c r="E3561">
        <v>0</v>
      </c>
      <c r="F3561" t="s">
        <v>13</v>
      </c>
      <c r="G3561" t="s">
        <v>18</v>
      </c>
      <c r="H3561" t="s">
        <v>15</v>
      </c>
      <c r="I3561">
        <v>76.510000000000005</v>
      </c>
      <c r="J3561">
        <v>29.8</v>
      </c>
      <c r="K3561">
        <v>29.8</v>
      </c>
      <c r="L3561" t="s">
        <v>21</v>
      </c>
      <c r="M3561" s="8">
        <v>0</v>
      </c>
      <c r="N3561">
        <f t="shared" si="165"/>
        <v>0</v>
      </c>
      <c r="O3561">
        <f t="shared" si="166"/>
        <v>0</v>
      </c>
      <c r="P3561">
        <f t="shared" si="167"/>
        <v>0</v>
      </c>
      <c r="U3561">
        <v>59</v>
      </c>
      <c r="V3561">
        <v>76.510000000000005</v>
      </c>
      <c r="W3561">
        <v>29.8</v>
      </c>
    </row>
    <row r="3562" spans="1:23" x14ac:dyDescent="0.35">
      <c r="A3562">
        <v>18205</v>
      </c>
      <c r="B3562" t="s">
        <v>17</v>
      </c>
      <c r="C3562">
        <v>1.32</v>
      </c>
      <c r="D3562">
        <v>0</v>
      </c>
      <c r="E3562">
        <v>0</v>
      </c>
      <c r="F3562" t="s">
        <v>23</v>
      </c>
      <c r="G3562" t="s">
        <v>26</v>
      </c>
      <c r="H3562" t="s">
        <v>19</v>
      </c>
      <c r="I3562">
        <v>110.17</v>
      </c>
      <c r="J3562">
        <v>20.3</v>
      </c>
      <c r="K3562">
        <v>20.3</v>
      </c>
      <c r="L3562" t="s">
        <v>24</v>
      </c>
      <c r="M3562" s="8">
        <v>0</v>
      </c>
      <c r="N3562">
        <f t="shared" si="165"/>
        <v>0</v>
      </c>
      <c r="O3562">
        <f t="shared" si="166"/>
        <v>0</v>
      </c>
      <c r="P3562">
        <f t="shared" si="167"/>
        <v>0</v>
      </c>
      <c r="U3562">
        <v>1.32</v>
      </c>
      <c r="V3562">
        <v>110.17</v>
      </c>
      <c r="W3562">
        <v>20.3</v>
      </c>
    </row>
    <row r="3563" spans="1:23" x14ac:dyDescent="0.35">
      <c r="A3563">
        <v>71420</v>
      </c>
      <c r="B3563" t="s">
        <v>12</v>
      </c>
      <c r="C3563">
        <v>27</v>
      </c>
      <c r="D3563">
        <v>0</v>
      </c>
      <c r="E3563">
        <v>0</v>
      </c>
      <c r="F3563" t="s">
        <v>23</v>
      </c>
      <c r="G3563" t="s">
        <v>25</v>
      </c>
      <c r="H3563" t="s">
        <v>19</v>
      </c>
      <c r="I3563">
        <v>65.12</v>
      </c>
      <c r="J3563">
        <v>41.1</v>
      </c>
      <c r="K3563">
        <v>41.1</v>
      </c>
      <c r="L3563" t="s">
        <v>22</v>
      </c>
      <c r="M3563" s="8">
        <v>0</v>
      </c>
      <c r="N3563">
        <f t="shared" si="165"/>
        <v>0</v>
      </c>
      <c r="O3563">
        <f t="shared" si="166"/>
        <v>0</v>
      </c>
      <c r="P3563">
        <f t="shared" si="167"/>
        <v>0</v>
      </c>
      <c r="U3563">
        <v>27</v>
      </c>
      <c r="V3563">
        <v>65.12</v>
      </c>
      <c r="W3563">
        <v>41.1</v>
      </c>
    </row>
    <row r="3564" spans="1:23" x14ac:dyDescent="0.35">
      <c r="A3564">
        <v>298</v>
      </c>
      <c r="B3564" t="s">
        <v>17</v>
      </c>
      <c r="C3564">
        <v>41</v>
      </c>
      <c r="D3564">
        <v>0</v>
      </c>
      <c r="E3564">
        <v>0</v>
      </c>
      <c r="F3564" t="s">
        <v>13</v>
      </c>
      <c r="G3564" t="s">
        <v>18</v>
      </c>
      <c r="H3564" t="s">
        <v>19</v>
      </c>
      <c r="I3564">
        <v>76.66</v>
      </c>
      <c r="J3564" t="s">
        <v>20</v>
      </c>
      <c r="K3564">
        <v>28.1</v>
      </c>
      <c r="L3564" t="s">
        <v>24</v>
      </c>
      <c r="M3564" s="8">
        <v>0</v>
      </c>
      <c r="N3564">
        <f t="shared" si="165"/>
        <v>1</v>
      </c>
      <c r="O3564">
        <f t="shared" si="166"/>
        <v>0</v>
      </c>
      <c r="P3564">
        <f t="shared" si="167"/>
        <v>0</v>
      </c>
      <c r="U3564">
        <v>41</v>
      </c>
      <c r="V3564">
        <v>76.66</v>
      </c>
      <c r="W3564">
        <v>28.1</v>
      </c>
    </row>
    <row r="3565" spans="1:23" x14ac:dyDescent="0.35">
      <c r="A3565">
        <v>15136</v>
      </c>
      <c r="B3565" t="s">
        <v>12</v>
      </c>
      <c r="C3565">
        <v>64</v>
      </c>
      <c r="D3565">
        <v>0</v>
      </c>
      <c r="E3565">
        <v>1</v>
      </c>
      <c r="F3565" t="s">
        <v>13</v>
      </c>
      <c r="G3565" t="s">
        <v>14</v>
      </c>
      <c r="H3565" t="s">
        <v>19</v>
      </c>
      <c r="I3565">
        <v>109.88</v>
      </c>
      <c r="J3565">
        <v>33.9</v>
      </c>
      <c r="K3565">
        <v>33.9</v>
      </c>
      <c r="L3565" t="s">
        <v>24</v>
      </c>
      <c r="M3565" s="8">
        <v>0</v>
      </c>
      <c r="N3565">
        <f t="shared" si="165"/>
        <v>0</v>
      </c>
      <c r="O3565">
        <f t="shared" si="166"/>
        <v>0</v>
      </c>
      <c r="P3565">
        <f t="shared" si="167"/>
        <v>0</v>
      </c>
      <c r="U3565">
        <v>64</v>
      </c>
      <c r="V3565">
        <v>109.88</v>
      </c>
      <c r="W3565">
        <v>33.9</v>
      </c>
    </row>
    <row r="3566" spans="1:23" x14ac:dyDescent="0.35">
      <c r="A3566">
        <v>9879</v>
      </c>
      <c r="B3566" t="s">
        <v>17</v>
      </c>
      <c r="C3566">
        <v>55</v>
      </c>
      <c r="D3566">
        <v>0</v>
      </c>
      <c r="E3566">
        <v>1</v>
      </c>
      <c r="F3566" t="s">
        <v>13</v>
      </c>
      <c r="G3566" t="s">
        <v>14</v>
      </c>
      <c r="H3566" t="s">
        <v>15</v>
      </c>
      <c r="I3566">
        <v>199.38</v>
      </c>
      <c r="J3566">
        <v>39</v>
      </c>
      <c r="K3566">
        <v>39</v>
      </c>
      <c r="L3566" t="s">
        <v>24</v>
      </c>
      <c r="M3566" s="8">
        <v>0</v>
      </c>
      <c r="N3566">
        <f t="shared" si="165"/>
        <v>0</v>
      </c>
      <c r="O3566">
        <f t="shared" si="166"/>
        <v>0</v>
      </c>
      <c r="P3566">
        <f t="shared" si="167"/>
        <v>1</v>
      </c>
      <c r="U3566">
        <v>55</v>
      </c>
      <c r="V3566">
        <v>199.38</v>
      </c>
      <c r="W3566">
        <v>39</v>
      </c>
    </row>
    <row r="3567" spans="1:23" x14ac:dyDescent="0.35">
      <c r="A3567">
        <v>68302</v>
      </c>
      <c r="B3567" t="s">
        <v>17</v>
      </c>
      <c r="C3567">
        <v>40</v>
      </c>
      <c r="D3567">
        <v>0</v>
      </c>
      <c r="E3567">
        <v>0</v>
      </c>
      <c r="F3567" t="s">
        <v>13</v>
      </c>
      <c r="G3567" t="s">
        <v>14</v>
      </c>
      <c r="H3567" t="s">
        <v>15</v>
      </c>
      <c r="I3567">
        <v>65.77</v>
      </c>
      <c r="J3567">
        <v>31.2</v>
      </c>
      <c r="K3567">
        <v>31.2</v>
      </c>
      <c r="L3567" t="s">
        <v>21</v>
      </c>
      <c r="M3567" s="8">
        <v>0</v>
      </c>
      <c r="N3567">
        <f t="shared" si="165"/>
        <v>0</v>
      </c>
      <c r="O3567">
        <f t="shared" si="166"/>
        <v>0</v>
      </c>
      <c r="P3567">
        <f t="shared" si="167"/>
        <v>0</v>
      </c>
      <c r="U3567">
        <v>40</v>
      </c>
      <c r="V3567">
        <v>65.77</v>
      </c>
      <c r="W3567">
        <v>31.2</v>
      </c>
    </row>
    <row r="3568" spans="1:23" x14ac:dyDescent="0.35">
      <c r="A3568">
        <v>65507</v>
      </c>
      <c r="B3568" t="s">
        <v>12</v>
      </c>
      <c r="C3568">
        <v>33</v>
      </c>
      <c r="D3568">
        <v>0</v>
      </c>
      <c r="E3568">
        <v>0</v>
      </c>
      <c r="F3568" t="s">
        <v>13</v>
      </c>
      <c r="G3568" t="s">
        <v>14</v>
      </c>
      <c r="H3568" t="s">
        <v>19</v>
      </c>
      <c r="I3568">
        <v>55.72</v>
      </c>
      <c r="J3568">
        <v>38.200000000000003</v>
      </c>
      <c r="K3568">
        <v>38.200000000000003</v>
      </c>
      <c r="L3568" t="s">
        <v>21</v>
      </c>
      <c r="M3568" s="8">
        <v>0</v>
      </c>
      <c r="N3568">
        <f t="shared" si="165"/>
        <v>0</v>
      </c>
      <c r="O3568">
        <f t="shared" si="166"/>
        <v>0</v>
      </c>
      <c r="P3568">
        <f t="shared" si="167"/>
        <v>0</v>
      </c>
      <c r="U3568">
        <v>33</v>
      </c>
      <c r="V3568">
        <v>55.72</v>
      </c>
      <c r="W3568">
        <v>38.200000000000003</v>
      </c>
    </row>
    <row r="3569" spans="1:23" x14ac:dyDescent="0.35">
      <c r="A3569">
        <v>63949</v>
      </c>
      <c r="B3569" t="s">
        <v>17</v>
      </c>
      <c r="C3569">
        <v>33</v>
      </c>
      <c r="D3569">
        <v>0</v>
      </c>
      <c r="E3569">
        <v>0</v>
      </c>
      <c r="F3569" t="s">
        <v>13</v>
      </c>
      <c r="G3569" t="s">
        <v>25</v>
      </c>
      <c r="H3569" t="s">
        <v>15</v>
      </c>
      <c r="I3569">
        <v>75.67</v>
      </c>
      <c r="J3569">
        <v>44.7</v>
      </c>
      <c r="K3569">
        <v>44.7</v>
      </c>
      <c r="L3569" t="s">
        <v>21</v>
      </c>
      <c r="M3569" s="8">
        <v>0</v>
      </c>
      <c r="N3569">
        <f t="shared" si="165"/>
        <v>0</v>
      </c>
      <c r="O3569">
        <f t="shared" si="166"/>
        <v>0</v>
      </c>
      <c r="P3569">
        <f t="shared" si="167"/>
        <v>0</v>
      </c>
      <c r="U3569">
        <v>33</v>
      </c>
      <c r="V3569">
        <v>75.67</v>
      </c>
      <c r="W3569">
        <v>44.7</v>
      </c>
    </row>
    <row r="3570" spans="1:23" x14ac:dyDescent="0.35">
      <c r="A3570">
        <v>62475</v>
      </c>
      <c r="B3570" t="s">
        <v>12</v>
      </c>
      <c r="C3570">
        <v>39</v>
      </c>
      <c r="D3570">
        <v>1</v>
      </c>
      <c r="E3570">
        <v>0</v>
      </c>
      <c r="F3570" t="s">
        <v>13</v>
      </c>
      <c r="G3570" t="s">
        <v>14</v>
      </c>
      <c r="H3570" t="s">
        <v>19</v>
      </c>
      <c r="I3570">
        <v>88.18</v>
      </c>
      <c r="J3570">
        <v>33.5</v>
      </c>
      <c r="K3570">
        <v>33.5</v>
      </c>
      <c r="L3570" t="s">
        <v>22</v>
      </c>
      <c r="M3570" s="8">
        <v>0</v>
      </c>
      <c r="N3570">
        <f t="shared" si="165"/>
        <v>0</v>
      </c>
      <c r="O3570">
        <f t="shared" si="166"/>
        <v>0</v>
      </c>
      <c r="P3570">
        <f t="shared" si="167"/>
        <v>0</v>
      </c>
      <c r="U3570">
        <v>39</v>
      </c>
      <c r="V3570">
        <v>88.18</v>
      </c>
      <c r="W3570">
        <v>33.5</v>
      </c>
    </row>
    <row r="3571" spans="1:23" x14ac:dyDescent="0.35">
      <c r="A3571">
        <v>35648</v>
      </c>
      <c r="B3571" t="s">
        <v>17</v>
      </c>
      <c r="C3571">
        <v>74</v>
      </c>
      <c r="D3571">
        <v>0</v>
      </c>
      <c r="E3571">
        <v>0</v>
      </c>
      <c r="F3571" t="s">
        <v>13</v>
      </c>
      <c r="G3571" t="s">
        <v>18</v>
      </c>
      <c r="H3571" t="s">
        <v>19</v>
      </c>
      <c r="I3571">
        <v>95.94</v>
      </c>
      <c r="J3571">
        <v>27</v>
      </c>
      <c r="K3571">
        <v>27</v>
      </c>
      <c r="L3571" t="s">
        <v>21</v>
      </c>
      <c r="M3571" s="8">
        <v>0</v>
      </c>
      <c r="N3571">
        <f t="shared" si="165"/>
        <v>0</v>
      </c>
      <c r="O3571">
        <f t="shared" si="166"/>
        <v>0</v>
      </c>
      <c r="P3571">
        <f t="shared" si="167"/>
        <v>0</v>
      </c>
      <c r="U3571">
        <v>74</v>
      </c>
      <c r="V3571">
        <v>95.94</v>
      </c>
      <c r="W3571">
        <v>27</v>
      </c>
    </row>
    <row r="3572" spans="1:23" x14ac:dyDescent="0.35">
      <c r="A3572">
        <v>72276</v>
      </c>
      <c r="B3572" t="s">
        <v>12</v>
      </c>
      <c r="C3572">
        <v>38</v>
      </c>
      <c r="D3572">
        <v>0</v>
      </c>
      <c r="E3572">
        <v>0</v>
      </c>
      <c r="F3572" t="s">
        <v>13</v>
      </c>
      <c r="G3572" t="s">
        <v>14</v>
      </c>
      <c r="H3572" t="s">
        <v>15</v>
      </c>
      <c r="I3572">
        <v>86.93</v>
      </c>
      <c r="J3572">
        <v>31.1</v>
      </c>
      <c r="K3572">
        <v>31.1</v>
      </c>
      <c r="L3572" t="s">
        <v>21</v>
      </c>
      <c r="M3572" s="8">
        <v>0</v>
      </c>
      <c r="N3572">
        <f t="shared" si="165"/>
        <v>0</v>
      </c>
      <c r="O3572">
        <f t="shared" si="166"/>
        <v>0</v>
      </c>
      <c r="P3572">
        <f t="shared" si="167"/>
        <v>0</v>
      </c>
      <c r="U3572">
        <v>38</v>
      </c>
      <c r="V3572">
        <v>86.93</v>
      </c>
      <c r="W3572">
        <v>31.1</v>
      </c>
    </row>
    <row r="3573" spans="1:23" x14ac:dyDescent="0.35">
      <c r="A3573">
        <v>49661</v>
      </c>
      <c r="B3573" t="s">
        <v>12</v>
      </c>
      <c r="C3573">
        <v>53</v>
      </c>
      <c r="D3573">
        <v>0</v>
      </c>
      <c r="E3573">
        <v>0</v>
      </c>
      <c r="F3573" t="s">
        <v>13</v>
      </c>
      <c r="G3573" t="s">
        <v>25</v>
      </c>
      <c r="H3573" t="s">
        <v>15</v>
      </c>
      <c r="I3573">
        <v>85.17</v>
      </c>
      <c r="J3573">
        <v>29.2</v>
      </c>
      <c r="K3573">
        <v>29.2</v>
      </c>
      <c r="L3573" t="s">
        <v>21</v>
      </c>
      <c r="M3573" s="8">
        <v>0</v>
      </c>
      <c r="N3573">
        <f t="shared" si="165"/>
        <v>0</v>
      </c>
      <c r="O3573">
        <f t="shared" si="166"/>
        <v>0</v>
      </c>
      <c r="P3573">
        <f t="shared" si="167"/>
        <v>0</v>
      </c>
      <c r="U3573">
        <v>53</v>
      </c>
      <c r="V3573">
        <v>85.17</v>
      </c>
      <c r="W3573">
        <v>29.2</v>
      </c>
    </row>
    <row r="3574" spans="1:23" x14ac:dyDescent="0.35">
      <c r="A3574">
        <v>31590</v>
      </c>
      <c r="B3574" t="s">
        <v>12</v>
      </c>
      <c r="C3574">
        <v>22</v>
      </c>
      <c r="D3574">
        <v>0</v>
      </c>
      <c r="E3574">
        <v>0</v>
      </c>
      <c r="F3574" t="s">
        <v>23</v>
      </c>
      <c r="G3574" t="s">
        <v>14</v>
      </c>
      <c r="H3574" t="s">
        <v>15</v>
      </c>
      <c r="I3574">
        <v>111.1</v>
      </c>
      <c r="J3574">
        <v>26.6</v>
      </c>
      <c r="K3574">
        <v>26.6</v>
      </c>
      <c r="L3574" t="s">
        <v>21</v>
      </c>
      <c r="M3574" s="8">
        <v>0</v>
      </c>
      <c r="N3574">
        <f t="shared" si="165"/>
        <v>0</v>
      </c>
      <c r="O3574">
        <f t="shared" si="166"/>
        <v>0</v>
      </c>
      <c r="P3574">
        <f t="shared" si="167"/>
        <v>0</v>
      </c>
      <c r="U3574">
        <v>22</v>
      </c>
      <c r="V3574">
        <v>111.1</v>
      </c>
      <c r="W3574">
        <v>26.6</v>
      </c>
    </row>
    <row r="3575" spans="1:23" x14ac:dyDescent="0.35">
      <c r="A3575">
        <v>8584</v>
      </c>
      <c r="B3575" t="s">
        <v>17</v>
      </c>
      <c r="C3575">
        <v>5</v>
      </c>
      <c r="D3575">
        <v>0</v>
      </c>
      <c r="E3575">
        <v>0</v>
      </c>
      <c r="F3575" t="s">
        <v>23</v>
      </c>
      <c r="G3575" t="s">
        <v>26</v>
      </c>
      <c r="H3575" t="s">
        <v>19</v>
      </c>
      <c r="I3575">
        <v>92</v>
      </c>
      <c r="J3575">
        <v>17.899999999999999</v>
      </c>
      <c r="K3575">
        <v>17.899999999999999</v>
      </c>
      <c r="L3575" t="s">
        <v>24</v>
      </c>
      <c r="M3575" s="8">
        <v>0</v>
      </c>
      <c r="N3575">
        <f t="shared" si="165"/>
        <v>0</v>
      </c>
      <c r="O3575">
        <f t="shared" si="166"/>
        <v>0</v>
      </c>
      <c r="P3575">
        <f t="shared" si="167"/>
        <v>0</v>
      </c>
      <c r="U3575">
        <v>5</v>
      </c>
      <c r="V3575">
        <v>92</v>
      </c>
      <c r="W3575">
        <v>17.899999999999999</v>
      </c>
    </row>
    <row r="3576" spans="1:23" x14ac:dyDescent="0.35">
      <c r="A3576">
        <v>7964</v>
      </c>
      <c r="B3576" t="s">
        <v>12</v>
      </c>
      <c r="C3576">
        <v>24</v>
      </c>
      <c r="D3576">
        <v>0</v>
      </c>
      <c r="E3576">
        <v>0</v>
      </c>
      <c r="F3576" t="s">
        <v>23</v>
      </c>
      <c r="G3576" t="s">
        <v>14</v>
      </c>
      <c r="H3576" t="s">
        <v>15</v>
      </c>
      <c r="I3576">
        <v>97.47</v>
      </c>
      <c r="J3576">
        <v>24.2</v>
      </c>
      <c r="K3576">
        <v>24.2</v>
      </c>
      <c r="L3576" t="s">
        <v>16</v>
      </c>
      <c r="M3576" s="8">
        <v>0</v>
      </c>
      <c r="N3576">
        <f t="shared" si="165"/>
        <v>0</v>
      </c>
      <c r="O3576">
        <f t="shared" si="166"/>
        <v>0</v>
      </c>
      <c r="P3576">
        <f t="shared" si="167"/>
        <v>0</v>
      </c>
      <c r="U3576">
        <v>24</v>
      </c>
      <c r="V3576">
        <v>97.47</v>
      </c>
      <c r="W3576">
        <v>24.2</v>
      </c>
    </row>
    <row r="3577" spans="1:23" x14ac:dyDescent="0.35">
      <c r="A3577">
        <v>25130</v>
      </c>
      <c r="B3577" t="s">
        <v>17</v>
      </c>
      <c r="C3577">
        <v>27</v>
      </c>
      <c r="D3577">
        <v>0</v>
      </c>
      <c r="E3577">
        <v>0</v>
      </c>
      <c r="F3577" t="s">
        <v>13</v>
      </c>
      <c r="G3577" t="s">
        <v>14</v>
      </c>
      <c r="H3577" t="s">
        <v>15</v>
      </c>
      <c r="I3577">
        <v>79.209999999999994</v>
      </c>
      <c r="J3577">
        <v>19.5</v>
      </c>
      <c r="K3577">
        <v>19.5</v>
      </c>
      <c r="L3577" t="s">
        <v>24</v>
      </c>
      <c r="M3577" s="8">
        <v>0</v>
      </c>
      <c r="N3577">
        <f t="shared" si="165"/>
        <v>0</v>
      </c>
      <c r="O3577">
        <f t="shared" si="166"/>
        <v>0</v>
      </c>
      <c r="P3577">
        <f t="shared" si="167"/>
        <v>0</v>
      </c>
      <c r="U3577">
        <v>27</v>
      </c>
      <c r="V3577">
        <v>79.209999999999994</v>
      </c>
      <c r="W3577">
        <v>19.5</v>
      </c>
    </row>
    <row r="3578" spans="1:23" x14ac:dyDescent="0.35">
      <c r="A3578">
        <v>3531</v>
      </c>
      <c r="B3578" t="s">
        <v>12</v>
      </c>
      <c r="C3578">
        <v>41</v>
      </c>
      <c r="D3578">
        <v>0</v>
      </c>
      <c r="E3578">
        <v>0</v>
      </c>
      <c r="F3578" t="s">
        <v>13</v>
      </c>
      <c r="G3578" t="s">
        <v>14</v>
      </c>
      <c r="H3578" t="s">
        <v>19</v>
      </c>
      <c r="I3578">
        <v>83.97</v>
      </c>
      <c r="J3578">
        <v>28.5</v>
      </c>
      <c r="K3578">
        <v>28.5</v>
      </c>
      <c r="L3578" t="s">
        <v>16</v>
      </c>
      <c r="M3578" s="8">
        <v>0</v>
      </c>
      <c r="N3578">
        <f t="shared" si="165"/>
        <v>0</v>
      </c>
      <c r="O3578">
        <f t="shared" si="166"/>
        <v>0</v>
      </c>
      <c r="P3578">
        <f t="shared" si="167"/>
        <v>0</v>
      </c>
      <c r="U3578">
        <v>41</v>
      </c>
      <c r="V3578">
        <v>83.97</v>
      </c>
      <c r="W3578">
        <v>28.5</v>
      </c>
    </row>
    <row r="3579" spans="1:23" x14ac:dyDescent="0.35">
      <c r="A3579">
        <v>6529</v>
      </c>
      <c r="B3579" t="s">
        <v>17</v>
      </c>
      <c r="C3579">
        <v>20</v>
      </c>
      <c r="D3579">
        <v>0</v>
      </c>
      <c r="E3579">
        <v>0</v>
      </c>
      <c r="F3579" t="s">
        <v>23</v>
      </c>
      <c r="G3579" t="s">
        <v>14</v>
      </c>
      <c r="H3579" t="s">
        <v>15</v>
      </c>
      <c r="I3579">
        <v>98.55</v>
      </c>
      <c r="J3579">
        <v>21.3</v>
      </c>
      <c r="K3579">
        <v>21.3</v>
      </c>
      <c r="L3579" t="s">
        <v>21</v>
      </c>
      <c r="M3579" s="8">
        <v>0</v>
      </c>
      <c r="N3579">
        <f t="shared" si="165"/>
        <v>0</v>
      </c>
      <c r="O3579">
        <f t="shared" si="166"/>
        <v>0</v>
      </c>
      <c r="P3579">
        <f t="shared" si="167"/>
        <v>0</v>
      </c>
      <c r="U3579">
        <v>20</v>
      </c>
      <c r="V3579">
        <v>98.55</v>
      </c>
      <c r="W3579">
        <v>21.3</v>
      </c>
    </row>
    <row r="3580" spans="1:23" x14ac:dyDescent="0.35">
      <c r="A3580">
        <v>22272</v>
      </c>
      <c r="B3580" t="s">
        <v>17</v>
      </c>
      <c r="C3580">
        <v>71</v>
      </c>
      <c r="D3580">
        <v>1</v>
      </c>
      <c r="E3580">
        <v>0</v>
      </c>
      <c r="F3580" t="s">
        <v>13</v>
      </c>
      <c r="G3580" t="s">
        <v>14</v>
      </c>
      <c r="H3580" t="s">
        <v>19</v>
      </c>
      <c r="I3580">
        <v>202.98</v>
      </c>
      <c r="J3580">
        <v>41.3</v>
      </c>
      <c r="K3580">
        <v>41.3</v>
      </c>
      <c r="L3580" t="s">
        <v>21</v>
      </c>
      <c r="M3580" s="8">
        <v>0</v>
      </c>
      <c r="N3580">
        <f t="shared" si="165"/>
        <v>0</v>
      </c>
      <c r="O3580">
        <f t="shared" si="166"/>
        <v>0</v>
      </c>
      <c r="P3580">
        <f t="shared" si="167"/>
        <v>1</v>
      </c>
      <c r="U3580">
        <v>71</v>
      </c>
      <c r="V3580">
        <v>202.98</v>
      </c>
      <c r="W3580">
        <v>41.3</v>
      </c>
    </row>
    <row r="3581" spans="1:23" x14ac:dyDescent="0.35">
      <c r="A3581">
        <v>40702</v>
      </c>
      <c r="B3581" t="s">
        <v>17</v>
      </c>
      <c r="C3581">
        <v>65</v>
      </c>
      <c r="D3581">
        <v>0</v>
      </c>
      <c r="E3581">
        <v>0</v>
      </c>
      <c r="F3581" t="s">
        <v>23</v>
      </c>
      <c r="G3581" t="s">
        <v>25</v>
      </c>
      <c r="H3581" t="s">
        <v>15</v>
      </c>
      <c r="I3581">
        <v>60.7</v>
      </c>
      <c r="J3581">
        <v>31.3</v>
      </c>
      <c r="K3581">
        <v>31.3</v>
      </c>
      <c r="L3581" t="s">
        <v>21</v>
      </c>
      <c r="M3581" s="8">
        <v>0</v>
      </c>
      <c r="N3581">
        <f t="shared" si="165"/>
        <v>0</v>
      </c>
      <c r="O3581">
        <f t="shared" si="166"/>
        <v>0</v>
      </c>
      <c r="P3581">
        <f t="shared" si="167"/>
        <v>0</v>
      </c>
      <c r="U3581">
        <v>65</v>
      </c>
      <c r="V3581">
        <v>60.7</v>
      </c>
      <c r="W3581">
        <v>31.3</v>
      </c>
    </row>
    <row r="3582" spans="1:23" x14ac:dyDescent="0.35">
      <c r="A3582">
        <v>1656</v>
      </c>
      <c r="B3582" t="s">
        <v>12</v>
      </c>
      <c r="C3582">
        <v>38</v>
      </c>
      <c r="D3582">
        <v>0</v>
      </c>
      <c r="E3582">
        <v>0</v>
      </c>
      <c r="F3582" t="s">
        <v>13</v>
      </c>
      <c r="G3582" t="s">
        <v>14</v>
      </c>
      <c r="H3582" t="s">
        <v>15</v>
      </c>
      <c r="I3582">
        <v>92.22</v>
      </c>
      <c r="J3582">
        <v>40.799999999999997</v>
      </c>
      <c r="K3582">
        <v>40.799999999999997</v>
      </c>
      <c r="L3582" t="s">
        <v>21</v>
      </c>
      <c r="M3582" s="8">
        <v>0</v>
      </c>
      <c r="N3582">
        <f t="shared" si="165"/>
        <v>0</v>
      </c>
      <c r="O3582">
        <f t="shared" si="166"/>
        <v>0</v>
      </c>
      <c r="P3582">
        <f t="shared" si="167"/>
        <v>0</v>
      </c>
      <c r="U3582">
        <v>38</v>
      </c>
      <c r="V3582">
        <v>92.22</v>
      </c>
      <c r="W3582">
        <v>40.799999999999997</v>
      </c>
    </row>
    <row r="3583" spans="1:23" x14ac:dyDescent="0.35">
      <c r="A3583">
        <v>51988</v>
      </c>
      <c r="B3583" t="s">
        <v>17</v>
      </c>
      <c r="C3583">
        <v>25</v>
      </c>
      <c r="D3583">
        <v>0</v>
      </c>
      <c r="E3583">
        <v>0</v>
      </c>
      <c r="F3583" t="s">
        <v>13</v>
      </c>
      <c r="G3583" t="s">
        <v>14</v>
      </c>
      <c r="H3583" t="s">
        <v>19</v>
      </c>
      <c r="I3583">
        <v>79.94</v>
      </c>
      <c r="J3583">
        <v>36.6</v>
      </c>
      <c r="K3583">
        <v>36.6</v>
      </c>
      <c r="L3583" t="s">
        <v>24</v>
      </c>
      <c r="M3583" s="8">
        <v>0</v>
      </c>
      <c r="N3583">
        <f t="shared" si="165"/>
        <v>0</v>
      </c>
      <c r="O3583">
        <f t="shared" si="166"/>
        <v>0</v>
      </c>
      <c r="P3583">
        <f t="shared" si="167"/>
        <v>0</v>
      </c>
      <c r="U3583">
        <v>25</v>
      </c>
      <c r="V3583">
        <v>79.94</v>
      </c>
      <c r="W3583">
        <v>36.6</v>
      </c>
    </row>
    <row r="3584" spans="1:23" x14ac:dyDescent="0.35">
      <c r="A3584">
        <v>48323</v>
      </c>
      <c r="B3584" t="s">
        <v>12</v>
      </c>
      <c r="C3584">
        <v>53</v>
      </c>
      <c r="D3584">
        <v>0</v>
      </c>
      <c r="E3584">
        <v>0</v>
      </c>
      <c r="F3584" t="s">
        <v>13</v>
      </c>
      <c r="G3584" t="s">
        <v>25</v>
      </c>
      <c r="H3584" t="s">
        <v>19</v>
      </c>
      <c r="I3584">
        <v>83.68</v>
      </c>
      <c r="J3584">
        <v>26.7</v>
      </c>
      <c r="K3584">
        <v>26.7</v>
      </c>
      <c r="L3584" t="s">
        <v>24</v>
      </c>
      <c r="M3584" s="8">
        <v>0</v>
      </c>
      <c r="N3584">
        <f t="shared" si="165"/>
        <v>0</v>
      </c>
      <c r="O3584">
        <f t="shared" si="166"/>
        <v>0</v>
      </c>
      <c r="P3584">
        <f t="shared" si="167"/>
        <v>0</v>
      </c>
      <c r="U3584">
        <v>53</v>
      </c>
      <c r="V3584">
        <v>83.68</v>
      </c>
      <c r="W3584">
        <v>26.7</v>
      </c>
    </row>
    <row r="3585" spans="1:23" x14ac:dyDescent="0.35">
      <c r="A3585">
        <v>35155</v>
      </c>
      <c r="B3585" t="s">
        <v>17</v>
      </c>
      <c r="C3585">
        <v>50</v>
      </c>
      <c r="D3585">
        <v>0</v>
      </c>
      <c r="E3585">
        <v>0</v>
      </c>
      <c r="F3585" t="s">
        <v>13</v>
      </c>
      <c r="G3585" t="s">
        <v>18</v>
      </c>
      <c r="H3585" t="s">
        <v>15</v>
      </c>
      <c r="I3585">
        <v>69.92</v>
      </c>
      <c r="J3585">
        <v>18.7</v>
      </c>
      <c r="K3585">
        <v>18.7</v>
      </c>
      <c r="L3585" t="s">
        <v>16</v>
      </c>
      <c r="M3585" s="8">
        <v>0</v>
      </c>
      <c r="N3585">
        <f t="shared" si="165"/>
        <v>0</v>
      </c>
      <c r="O3585">
        <f t="shared" si="166"/>
        <v>0</v>
      </c>
      <c r="P3585">
        <f t="shared" si="167"/>
        <v>0</v>
      </c>
      <c r="U3585">
        <v>50</v>
      </c>
      <c r="V3585">
        <v>69.92</v>
      </c>
      <c r="W3585">
        <v>18.7</v>
      </c>
    </row>
    <row r="3586" spans="1:23" x14ac:dyDescent="0.35">
      <c r="A3586">
        <v>46314</v>
      </c>
      <c r="B3586" t="s">
        <v>17</v>
      </c>
      <c r="C3586">
        <v>1.24</v>
      </c>
      <c r="D3586">
        <v>0</v>
      </c>
      <c r="E3586">
        <v>0</v>
      </c>
      <c r="F3586" t="s">
        <v>23</v>
      </c>
      <c r="G3586" t="s">
        <v>26</v>
      </c>
      <c r="H3586" t="s">
        <v>19</v>
      </c>
      <c r="I3586">
        <v>136.96</v>
      </c>
      <c r="J3586">
        <v>15.2</v>
      </c>
      <c r="K3586">
        <v>15.2</v>
      </c>
      <c r="L3586" t="s">
        <v>24</v>
      </c>
      <c r="M3586" s="8">
        <v>0</v>
      </c>
      <c r="N3586">
        <f t="shared" si="165"/>
        <v>0</v>
      </c>
      <c r="O3586">
        <f t="shared" si="166"/>
        <v>0</v>
      </c>
      <c r="P3586">
        <f t="shared" si="167"/>
        <v>0</v>
      </c>
      <c r="U3586">
        <v>1.24</v>
      </c>
      <c r="V3586">
        <v>136.96</v>
      </c>
      <c r="W3586">
        <v>15.2</v>
      </c>
    </row>
    <row r="3587" spans="1:23" x14ac:dyDescent="0.35">
      <c r="A3587">
        <v>12906</v>
      </c>
      <c r="B3587" t="s">
        <v>17</v>
      </c>
      <c r="C3587">
        <v>55</v>
      </c>
      <c r="D3587">
        <v>0</v>
      </c>
      <c r="E3587">
        <v>0</v>
      </c>
      <c r="F3587" t="s">
        <v>13</v>
      </c>
      <c r="G3587" t="s">
        <v>18</v>
      </c>
      <c r="H3587" t="s">
        <v>19</v>
      </c>
      <c r="I3587">
        <v>95.32</v>
      </c>
      <c r="J3587">
        <v>26.8</v>
      </c>
      <c r="K3587">
        <v>26.8</v>
      </c>
      <c r="L3587" t="s">
        <v>21</v>
      </c>
      <c r="M3587" s="8">
        <v>0</v>
      </c>
      <c r="N3587">
        <f t="shared" ref="N3587:N3650" si="168">IF(OR(J3587&gt;47.5,J3587&lt;9.1),1,0)</f>
        <v>0</v>
      </c>
      <c r="O3587">
        <f t="shared" ref="O3587:O3650" si="169">IF(OR(C3587&lt;-29,C3587&gt;115),1,0)</f>
        <v>0</v>
      </c>
      <c r="P3587">
        <f t="shared" ref="P3587:P3650" si="170">IF(OR(I3587&lt;21.98,I3587&gt;169.36),1,0)</f>
        <v>0</v>
      </c>
      <c r="U3587">
        <v>55</v>
      </c>
      <c r="V3587">
        <v>95.32</v>
      </c>
      <c r="W3587">
        <v>26.8</v>
      </c>
    </row>
    <row r="3588" spans="1:23" x14ac:dyDescent="0.35">
      <c r="A3588">
        <v>24961</v>
      </c>
      <c r="B3588" t="s">
        <v>17</v>
      </c>
      <c r="C3588">
        <v>38</v>
      </c>
      <c r="D3588">
        <v>0</v>
      </c>
      <c r="E3588">
        <v>0</v>
      </c>
      <c r="F3588" t="s">
        <v>13</v>
      </c>
      <c r="G3588" t="s">
        <v>14</v>
      </c>
      <c r="H3588" t="s">
        <v>19</v>
      </c>
      <c r="I3588">
        <v>107.78</v>
      </c>
      <c r="J3588">
        <v>25.1</v>
      </c>
      <c r="K3588">
        <v>25.1</v>
      </c>
      <c r="L3588" t="s">
        <v>21</v>
      </c>
      <c r="M3588" s="8">
        <v>0</v>
      </c>
      <c r="N3588">
        <f t="shared" si="168"/>
        <v>0</v>
      </c>
      <c r="O3588">
        <f t="shared" si="169"/>
        <v>0</v>
      </c>
      <c r="P3588">
        <f t="shared" si="170"/>
        <v>0</v>
      </c>
      <c r="U3588">
        <v>38</v>
      </c>
      <c r="V3588">
        <v>107.78</v>
      </c>
      <c r="W3588">
        <v>25.1</v>
      </c>
    </row>
    <row r="3589" spans="1:23" x14ac:dyDescent="0.35">
      <c r="A3589">
        <v>14000</v>
      </c>
      <c r="B3589" t="s">
        <v>17</v>
      </c>
      <c r="C3589">
        <v>72</v>
      </c>
      <c r="D3589">
        <v>1</v>
      </c>
      <c r="E3589">
        <v>1</v>
      </c>
      <c r="F3589" t="s">
        <v>13</v>
      </c>
      <c r="G3589" t="s">
        <v>14</v>
      </c>
      <c r="H3589" t="s">
        <v>15</v>
      </c>
      <c r="I3589">
        <v>198.32</v>
      </c>
      <c r="J3589">
        <v>31.3</v>
      </c>
      <c r="K3589">
        <v>31.3</v>
      </c>
      <c r="L3589" t="s">
        <v>16</v>
      </c>
      <c r="M3589" s="8">
        <v>0</v>
      </c>
      <c r="N3589">
        <f t="shared" si="168"/>
        <v>0</v>
      </c>
      <c r="O3589">
        <f t="shared" si="169"/>
        <v>0</v>
      </c>
      <c r="P3589">
        <f t="shared" si="170"/>
        <v>1</v>
      </c>
      <c r="U3589">
        <v>72</v>
      </c>
      <c r="V3589">
        <v>198.32</v>
      </c>
      <c r="W3589">
        <v>31.3</v>
      </c>
    </row>
    <row r="3590" spans="1:23" x14ac:dyDescent="0.35">
      <c r="A3590">
        <v>23047</v>
      </c>
      <c r="B3590" t="s">
        <v>12</v>
      </c>
      <c r="C3590">
        <v>43</v>
      </c>
      <c r="D3590">
        <v>0</v>
      </c>
      <c r="E3590">
        <v>0</v>
      </c>
      <c r="F3590" t="s">
        <v>13</v>
      </c>
      <c r="G3590" t="s">
        <v>14</v>
      </c>
      <c r="H3590" t="s">
        <v>15</v>
      </c>
      <c r="I3590">
        <v>100.16</v>
      </c>
      <c r="J3590">
        <v>59.7</v>
      </c>
      <c r="K3590">
        <v>59.7</v>
      </c>
      <c r="L3590" t="s">
        <v>21</v>
      </c>
      <c r="M3590" s="8">
        <v>0</v>
      </c>
      <c r="N3590">
        <f t="shared" si="168"/>
        <v>1</v>
      </c>
      <c r="O3590">
        <f t="shared" si="169"/>
        <v>0</v>
      </c>
      <c r="P3590">
        <f t="shared" si="170"/>
        <v>0</v>
      </c>
      <c r="U3590">
        <v>43</v>
      </c>
      <c r="V3590">
        <v>100.16</v>
      </c>
      <c r="W3590">
        <v>59.7</v>
      </c>
    </row>
    <row r="3591" spans="1:23" x14ac:dyDescent="0.35">
      <c r="A3591">
        <v>6827</v>
      </c>
      <c r="B3591" t="s">
        <v>12</v>
      </c>
      <c r="C3591">
        <v>30</v>
      </c>
      <c r="D3591">
        <v>0</v>
      </c>
      <c r="E3591">
        <v>0</v>
      </c>
      <c r="F3591" t="s">
        <v>13</v>
      </c>
      <c r="G3591" t="s">
        <v>14</v>
      </c>
      <c r="H3591" t="s">
        <v>15</v>
      </c>
      <c r="I3591">
        <v>96.02</v>
      </c>
      <c r="J3591">
        <v>29.8</v>
      </c>
      <c r="K3591">
        <v>29.8</v>
      </c>
      <c r="L3591" t="s">
        <v>21</v>
      </c>
      <c r="M3591" s="8">
        <v>0</v>
      </c>
      <c r="N3591">
        <f t="shared" si="168"/>
        <v>0</v>
      </c>
      <c r="O3591">
        <f t="shared" si="169"/>
        <v>0</v>
      </c>
      <c r="P3591">
        <f t="shared" si="170"/>
        <v>0</v>
      </c>
      <c r="U3591">
        <v>30</v>
      </c>
      <c r="V3591">
        <v>96.02</v>
      </c>
      <c r="W3591">
        <v>29.8</v>
      </c>
    </row>
    <row r="3592" spans="1:23" x14ac:dyDescent="0.35">
      <c r="A3592">
        <v>44656</v>
      </c>
      <c r="B3592" t="s">
        <v>17</v>
      </c>
      <c r="C3592">
        <v>69</v>
      </c>
      <c r="D3592">
        <v>1</v>
      </c>
      <c r="E3592">
        <v>0</v>
      </c>
      <c r="F3592" t="s">
        <v>13</v>
      </c>
      <c r="G3592" t="s">
        <v>14</v>
      </c>
      <c r="H3592" t="s">
        <v>19</v>
      </c>
      <c r="I3592">
        <v>112.69</v>
      </c>
      <c r="J3592">
        <v>33.5</v>
      </c>
      <c r="K3592">
        <v>33.5</v>
      </c>
      <c r="L3592" t="s">
        <v>16</v>
      </c>
      <c r="M3592" s="8">
        <v>0</v>
      </c>
      <c r="N3592">
        <f t="shared" si="168"/>
        <v>0</v>
      </c>
      <c r="O3592">
        <f t="shared" si="169"/>
        <v>0</v>
      </c>
      <c r="P3592">
        <f t="shared" si="170"/>
        <v>0</v>
      </c>
      <c r="U3592">
        <v>69</v>
      </c>
      <c r="V3592">
        <v>112.69</v>
      </c>
      <c r="W3592">
        <v>33.5</v>
      </c>
    </row>
    <row r="3593" spans="1:23" x14ac:dyDescent="0.35">
      <c r="A3593">
        <v>59801</v>
      </c>
      <c r="B3593" t="s">
        <v>17</v>
      </c>
      <c r="C3593">
        <v>61</v>
      </c>
      <c r="D3593">
        <v>0</v>
      </c>
      <c r="E3593">
        <v>0</v>
      </c>
      <c r="F3593" t="s">
        <v>13</v>
      </c>
      <c r="G3593" t="s">
        <v>14</v>
      </c>
      <c r="H3593" t="s">
        <v>15</v>
      </c>
      <c r="I3593">
        <v>60.61</v>
      </c>
      <c r="J3593">
        <v>24.5</v>
      </c>
      <c r="K3593">
        <v>24.5</v>
      </c>
      <c r="L3593" t="s">
        <v>21</v>
      </c>
      <c r="M3593" s="8">
        <v>0</v>
      </c>
      <c r="N3593">
        <f t="shared" si="168"/>
        <v>0</v>
      </c>
      <c r="O3593">
        <f t="shared" si="169"/>
        <v>0</v>
      </c>
      <c r="P3593">
        <f t="shared" si="170"/>
        <v>0</v>
      </c>
      <c r="U3593">
        <v>61</v>
      </c>
      <c r="V3593">
        <v>60.61</v>
      </c>
      <c r="W3593">
        <v>24.5</v>
      </c>
    </row>
    <row r="3594" spans="1:23" x14ac:dyDescent="0.35">
      <c r="A3594">
        <v>51073</v>
      </c>
      <c r="B3594" t="s">
        <v>17</v>
      </c>
      <c r="C3594">
        <v>34</v>
      </c>
      <c r="D3594">
        <v>0</v>
      </c>
      <c r="E3594">
        <v>0</v>
      </c>
      <c r="F3594" t="s">
        <v>13</v>
      </c>
      <c r="G3594" t="s">
        <v>18</v>
      </c>
      <c r="H3594" t="s">
        <v>15</v>
      </c>
      <c r="I3594">
        <v>79.77</v>
      </c>
      <c r="J3594">
        <v>33.6</v>
      </c>
      <c r="K3594">
        <v>33.6</v>
      </c>
      <c r="L3594" t="s">
        <v>21</v>
      </c>
      <c r="M3594" s="8">
        <v>0</v>
      </c>
      <c r="N3594">
        <f t="shared" si="168"/>
        <v>0</v>
      </c>
      <c r="O3594">
        <f t="shared" si="169"/>
        <v>0</v>
      </c>
      <c r="P3594">
        <f t="shared" si="170"/>
        <v>0</v>
      </c>
      <c r="U3594">
        <v>34</v>
      </c>
      <c r="V3594">
        <v>79.77</v>
      </c>
      <c r="W3594">
        <v>33.6</v>
      </c>
    </row>
    <row r="3595" spans="1:23" x14ac:dyDescent="0.35">
      <c r="A3595">
        <v>34966</v>
      </c>
      <c r="B3595" t="s">
        <v>17</v>
      </c>
      <c r="C3595">
        <v>43</v>
      </c>
      <c r="D3595">
        <v>0</v>
      </c>
      <c r="E3595">
        <v>0</v>
      </c>
      <c r="F3595" t="s">
        <v>13</v>
      </c>
      <c r="G3595" t="s">
        <v>18</v>
      </c>
      <c r="H3595" t="s">
        <v>15</v>
      </c>
      <c r="I3595">
        <v>87.41</v>
      </c>
      <c r="J3595">
        <v>39.700000000000003</v>
      </c>
      <c r="K3595">
        <v>39.700000000000003</v>
      </c>
      <c r="L3595" t="s">
        <v>16</v>
      </c>
      <c r="M3595" s="8">
        <v>0</v>
      </c>
      <c r="N3595">
        <f t="shared" si="168"/>
        <v>0</v>
      </c>
      <c r="O3595">
        <f t="shared" si="169"/>
        <v>0</v>
      </c>
      <c r="P3595">
        <f t="shared" si="170"/>
        <v>0</v>
      </c>
      <c r="U3595">
        <v>43</v>
      </c>
      <c r="V3595">
        <v>87.41</v>
      </c>
      <c r="W3595">
        <v>39.700000000000003</v>
      </c>
    </row>
    <row r="3596" spans="1:23" x14ac:dyDescent="0.35">
      <c r="A3596">
        <v>41122</v>
      </c>
      <c r="B3596" t="s">
        <v>17</v>
      </c>
      <c r="C3596">
        <v>62</v>
      </c>
      <c r="D3596">
        <v>0</v>
      </c>
      <c r="E3596">
        <v>0</v>
      </c>
      <c r="F3596" t="s">
        <v>13</v>
      </c>
      <c r="G3596" t="s">
        <v>14</v>
      </c>
      <c r="H3596" t="s">
        <v>19</v>
      </c>
      <c r="I3596">
        <v>226.38</v>
      </c>
      <c r="J3596">
        <v>47.4</v>
      </c>
      <c r="K3596">
        <v>47.4</v>
      </c>
      <c r="L3596" t="s">
        <v>21</v>
      </c>
      <c r="M3596" s="8">
        <v>0</v>
      </c>
      <c r="N3596">
        <f t="shared" si="168"/>
        <v>0</v>
      </c>
      <c r="O3596">
        <f t="shared" si="169"/>
        <v>0</v>
      </c>
      <c r="P3596">
        <f t="shared" si="170"/>
        <v>1</v>
      </c>
      <c r="U3596">
        <v>62</v>
      </c>
      <c r="V3596">
        <v>226.38</v>
      </c>
      <c r="W3596">
        <v>47.4</v>
      </c>
    </row>
    <row r="3597" spans="1:23" x14ac:dyDescent="0.35">
      <c r="A3597">
        <v>4449</v>
      </c>
      <c r="B3597" t="s">
        <v>12</v>
      </c>
      <c r="C3597">
        <v>48</v>
      </c>
      <c r="D3597">
        <v>0</v>
      </c>
      <c r="E3597">
        <v>0</v>
      </c>
      <c r="F3597" t="s">
        <v>13</v>
      </c>
      <c r="G3597" t="s">
        <v>25</v>
      </c>
      <c r="H3597" t="s">
        <v>19</v>
      </c>
      <c r="I3597">
        <v>124.64</v>
      </c>
      <c r="J3597">
        <v>26.4</v>
      </c>
      <c r="K3597">
        <v>26.4</v>
      </c>
      <c r="L3597" t="s">
        <v>22</v>
      </c>
      <c r="M3597" s="8">
        <v>0</v>
      </c>
      <c r="N3597">
        <f t="shared" si="168"/>
        <v>0</v>
      </c>
      <c r="O3597">
        <f t="shared" si="169"/>
        <v>0</v>
      </c>
      <c r="P3597">
        <f t="shared" si="170"/>
        <v>0</v>
      </c>
      <c r="U3597">
        <v>48</v>
      </c>
      <c r="V3597">
        <v>124.64</v>
      </c>
      <c r="W3597">
        <v>26.4</v>
      </c>
    </row>
    <row r="3598" spans="1:23" x14ac:dyDescent="0.35">
      <c r="A3598">
        <v>54726</v>
      </c>
      <c r="B3598" t="s">
        <v>17</v>
      </c>
      <c r="C3598">
        <v>37</v>
      </c>
      <c r="D3598">
        <v>0</v>
      </c>
      <c r="E3598">
        <v>0</v>
      </c>
      <c r="F3598" t="s">
        <v>13</v>
      </c>
      <c r="G3598" t="s">
        <v>14</v>
      </c>
      <c r="H3598" t="s">
        <v>15</v>
      </c>
      <c r="I3598">
        <v>69.42</v>
      </c>
      <c r="J3598">
        <v>33</v>
      </c>
      <c r="K3598">
        <v>33</v>
      </c>
      <c r="L3598" t="s">
        <v>21</v>
      </c>
      <c r="M3598" s="8">
        <v>0</v>
      </c>
      <c r="N3598">
        <f t="shared" si="168"/>
        <v>0</v>
      </c>
      <c r="O3598">
        <f t="shared" si="169"/>
        <v>0</v>
      </c>
      <c r="P3598">
        <f t="shared" si="170"/>
        <v>0</v>
      </c>
      <c r="U3598">
        <v>37</v>
      </c>
      <c r="V3598">
        <v>69.42</v>
      </c>
      <c r="W3598">
        <v>33</v>
      </c>
    </row>
    <row r="3599" spans="1:23" x14ac:dyDescent="0.35">
      <c r="A3599">
        <v>1772</v>
      </c>
      <c r="B3599" t="s">
        <v>17</v>
      </c>
      <c r="C3599">
        <v>64</v>
      </c>
      <c r="D3599">
        <v>0</v>
      </c>
      <c r="E3599">
        <v>0</v>
      </c>
      <c r="F3599" t="s">
        <v>13</v>
      </c>
      <c r="G3599" t="s">
        <v>25</v>
      </c>
      <c r="H3599" t="s">
        <v>15</v>
      </c>
      <c r="I3599">
        <v>77.680000000000007</v>
      </c>
      <c r="J3599">
        <v>31.4</v>
      </c>
      <c r="K3599">
        <v>31.4</v>
      </c>
      <c r="L3599" t="s">
        <v>21</v>
      </c>
      <c r="M3599" s="8">
        <v>0</v>
      </c>
      <c r="N3599">
        <f t="shared" si="168"/>
        <v>0</v>
      </c>
      <c r="O3599">
        <f t="shared" si="169"/>
        <v>0</v>
      </c>
      <c r="P3599">
        <f t="shared" si="170"/>
        <v>0</v>
      </c>
      <c r="U3599">
        <v>64</v>
      </c>
      <c r="V3599">
        <v>77.680000000000007</v>
      </c>
      <c r="W3599">
        <v>31.4</v>
      </c>
    </row>
    <row r="3600" spans="1:23" x14ac:dyDescent="0.35">
      <c r="A3600">
        <v>4850</v>
      </c>
      <c r="B3600" t="s">
        <v>12</v>
      </c>
      <c r="C3600">
        <v>51</v>
      </c>
      <c r="D3600">
        <v>0</v>
      </c>
      <c r="E3600">
        <v>0</v>
      </c>
      <c r="F3600" t="s">
        <v>13</v>
      </c>
      <c r="G3600" t="s">
        <v>14</v>
      </c>
      <c r="H3600" t="s">
        <v>19</v>
      </c>
      <c r="I3600">
        <v>112.79</v>
      </c>
      <c r="J3600">
        <v>27.2</v>
      </c>
      <c r="K3600">
        <v>27.2</v>
      </c>
      <c r="L3600" t="s">
        <v>21</v>
      </c>
      <c r="M3600" s="8">
        <v>0</v>
      </c>
      <c r="N3600">
        <f t="shared" si="168"/>
        <v>0</v>
      </c>
      <c r="O3600">
        <f t="shared" si="169"/>
        <v>0</v>
      </c>
      <c r="P3600">
        <f t="shared" si="170"/>
        <v>0</v>
      </c>
      <c r="U3600">
        <v>51</v>
      </c>
      <c r="V3600">
        <v>112.79</v>
      </c>
      <c r="W3600">
        <v>27.2</v>
      </c>
    </row>
    <row r="3601" spans="1:23" x14ac:dyDescent="0.35">
      <c r="A3601">
        <v>44886</v>
      </c>
      <c r="B3601" t="s">
        <v>12</v>
      </c>
      <c r="C3601">
        <v>69</v>
      </c>
      <c r="D3601">
        <v>1</v>
      </c>
      <c r="E3601">
        <v>0</v>
      </c>
      <c r="F3601" t="s">
        <v>13</v>
      </c>
      <c r="G3601" t="s">
        <v>18</v>
      </c>
      <c r="H3601" t="s">
        <v>19</v>
      </c>
      <c r="I3601">
        <v>236.79</v>
      </c>
      <c r="J3601">
        <v>35.700000000000003</v>
      </c>
      <c r="K3601">
        <v>35.700000000000003</v>
      </c>
      <c r="L3601" t="s">
        <v>16</v>
      </c>
      <c r="M3601" s="8">
        <v>0</v>
      </c>
      <c r="N3601">
        <f t="shared" si="168"/>
        <v>0</v>
      </c>
      <c r="O3601">
        <f t="shared" si="169"/>
        <v>0</v>
      </c>
      <c r="P3601">
        <f t="shared" si="170"/>
        <v>1</v>
      </c>
      <c r="U3601">
        <v>69</v>
      </c>
      <c r="V3601">
        <v>236.79</v>
      </c>
      <c r="W3601">
        <v>35.700000000000003</v>
      </c>
    </row>
    <row r="3602" spans="1:23" x14ac:dyDescent="0.35">
      <c r="A3602">
        <v>26076</v>
      </c>
      <c r="B3602" t="s">
        <v>17</v>
      </c>
      <c r="C3602">
        <v>75</v>
      </c>
      <c r="D3602">
        <v>1</v>
      </c>
      <c r="E3602">
        <v>0</v>
      </c>
      <c r="F3602" t="s">
        <v>13</v>
      </c>
      <c r="G3602" t="s">
        <v>18</v>
      </c>
      <c r="H3602" t="s">
        <v>19</v>
      </c>
      <c r="I3602">
        <v>219.82</v>
      </c>
      <c r="J3602">
        <v>29.5</v>
      </c>
      <c r="K3602">
        <v>29.5</v>
      </c>
      <c r="L3602" t="s">
        <v>16</v>
      </c>
      <c r="M3602" s="8">
        <v>0</v>
      </c>
      <c r="N3602">
        <f t="shared" si="168"/>
        <v>0</v>
      </c>
      <c r="O3602">
        <f t="shared" si="169"/>
        <v>0</v>
      </c>
      <c r="P3602">
        <f t="shared" si="170"/>
        <v>1</v>
      </c>
      <c r="U3602">
        <v>75</v>
      </c>
      <c r="V3602">
        <v>219.82</v>
      </c>
      <c r="W3602">
        <v>29.5</v>
      </c>
    </row>
    <row r="3603" spans="1:23" x14ac:dyDescent="0.35">
      <c r="A3603">
        <v>54962</v>
      </c>
      <c r="B3603" t="s">
        <v>17</v>
      </c>
      <c r="C3603">
        <v>27</v>
      </c>
      <c r="D3603">
        <v>0</v>
      </c>
      <c r="E3603">
        <v>0</v>
      </c>
      <c r="F3603" t="s">
        <v>23</v>
      </c>
      <c r="G3603" t="s">
        <v>14</v>
      </c>
      <c r="H3603" t="s">
        <v>15</v>
      </c>
      <c r="I3603">
        <v>82.05</v>
      </c>
      <c r="J3603">
        <v>21</v>
      </c>
      <c r="K3603">
        <v>21</v>
      </c>
      <c r="L3603" t="s">
        <v>24</v>
      </c>
      <c r="M3603" s="8">
        <v>0</v>
      </c>
      <c r="N3603">
        <f t="shared" si="168"/>
        <v>0</v>
      </c>
      <c r="O3603">
        <f t="shared" si="169"/>
        <v>0</v>
      </c>
      <c r="P3603">
        <f t="shared" si="170"/>
        <v>0</v>
      </c>
      <c r="U3603">
        <v>27</v>
      </c>
      <c r="V3603">
        <v>82.05</v>
      </c>
      <c r="W3603">
        <v>21</v>
      </c>
    </row>
    <row r="3604" spans="1:23" x14ac:dyDescent="0.35">
      <c r="A3604">
        <v>1116</v>
      </c>
      <c r="B3604" t="s">
        <v>17</v>
      </c>
      <c r="C3604">
        <v>49</v>
      </c>
      <c r="D3604">
        <v>0</v>
      </c>
      <c r="E3604">
        <v>0</v>
      </c>
      <c r="F3604" t="s">
        <v>23</v>
      </c>
      <c r="G3604" t="s">
        <v>25</v>
      </c>
      <c r="H3604" t="s">
        <v>19</v>
      </c>
      <c r="I3604">
        <v>104.08</v>
      </c>
      <c r="J3604">
        <v>26.6</v>
      </c>
      <c r="K3604">
        <v>26.6</v>
      </c>
      <c r="L3604" t="s">
        <v>21</v>
      </c>
      <c r="M3604" s="8">
        <v>0</v>
      </c>
      <c r="N3604">
        <f t="shared" si="168"/>
        <v>0</v>
      </c>
      <c r="O3604">
        <f t="shared" si="169"/>
        <v>0</v>
      </c>
      <c r="P3604">
        <f t="shared" si="170"/>
        <v>0</v>
      </c>
      <c r="U3604">
        <v>49</v>
      </c>
      <c r="V3604">
        <v>104.08</v>
      </c>
      <c r="W3604">
        <v>26.6</v>
      </c>
    </row>
    <row r="3605" spans="1:23" x14ac:dyDescent="0.35">
      <c r="A3605">
        <v>28247</v>
      </c>
      <c r="B3605" t="s">
        <v>12</v>
      </c>
      <c r="C3605">
        <v>82</v>
      </c>
      <c r="D3605">
        <v>0</v>
      </c>
      <c r="E3605">
        <v>0</v>
      </c>
      <c r="F3605" t="s">
        <v>23</v>
      </c>
      <c r="G3605" t="s">
        <v>18</v>
      </c>
      <c r="H3605" t="s">
        <v>15</v>
      </c>
      <c r="I3605">
        <v>101.57</v>
      </c>
      <c r="J3605">
        <v>24.3</v>
      </c>
      <c r="K3605">
        <v>24.3</v>
      </c>
      <c r="L3605" t="s">
        <v>22</v>
      </c>
      <c r="M3605" s="8">
        <v>0</v>
      </c>
      <c r="N3605">
        <f t="shared" si="168"/>
        <v>0</v>
      </c>
      <c r="O3605">
        <f t="shared" si="169"/>
        <v>0</v>
      </c>
      <c r="P3605">
        <f t="shared" si="170"/>
        <v>0</v>
      </c>
      <c r="U3605">
        <v>82</v>
      </c>
      <c r="V3605">
        <v>101.57</v>
      </c>
      <c r="W3605">
        <v>24.3</v>
      </c>
    </row>
    <row r="3606" spans="1:23" x14ac:dyDescent="0.35">
      <c r="A3606">
        <v>39563</v>
      </c>
      <c r="B3606" t="s">
        <v>17</v>
      </c>
      <c r="C3606">
        <v>36</v>
      </c>
      <c r="D3606">
        <v>0</v>
      </c>
      <c r="E3606">
        <v>0</v>
      </c>
      <c r="F3606" t="s">
        <v>13</v>
      </c>
      <c r="G3606" t="s">
        <v>14</v>
      </c>
      <c r="H3606" t="s">
        <v>19</v>
      </c>
      <c r="I3606">
        <v>71.319999999999993</v>
      </c>
      <c r="J3606">
        <v>43.9</v>
      </c>
      <c r="K3606">
        <v>43.9</v>
      </c>
      <c r="L3606" t="s">
        <v>22</v>
      </c>
      <c r="M3606" s="8">
        <v>0</v>
      </c>
      <c r="N3606">
        <f t="shared" si="168"/>
        <v>0</v>
      </c>
      <c r="O3606">
        <f t="shared" si="169"/>
        <v>0</v>
      </c>
      <c r="P3606">
        <f t="shared" si="170"/>
        <v>0</v>
      </c>
      <c r="U3606">
        <v>36</v>
      </c>
      <c r="V3606">
        <v>71.319999999999993</v>
      </c>
      <c r="W3606">
        <v>43.9</v>
      </c>
    </row>
    <row r="3607" spans="1:23" x14ac:dyDescent="0.35">
      <c r="A3607">
        <v>49553</v>
      </c>
      <c r="B3607" t="s">
        <v>12</v>
      </c>
      <c r="C3607">
        <v>1.88</v>
      </c>
      <c r="D3607">
        <v>0</v>
      </c>
      <c r="E3607">
        <v>0</v>
      </c>
      <c r="F3607" t="s">
        <v>23</v>
      </c>
      <c r="G3607" t="s">
        <v>26</v>
      </c>
      <c r="H3607" t="s">
        <v>19</v>
      </c>
      <c r="I3607">
        <v>143.97</v>
      </c>
      <c r="J3607" t="s">
        <v>20</v>
      </c>
      <c r="K3607">
        <v>28.1</v>
      </c>
      <c r="L3607" t="s">
        <v>24</v>
      </c>
      <c r="M3607" s="8">
        <v>0</v>
      </c>
      <c r="N3607">
        <f t="shared" si="168"/>
        <v>1</v>
      </c>
      <c r="O3607">
        <f t="shared" si="169"/>
        <v>0</v>
      </c>
      <c r="P3607">
        <f t="shared" si="170"/>
        <v>0</v>
      </c>
      <c r="U3607">
        <v>1.88</v>
      </c>
      <c r="V3607">
        <v>143.97</v>
      </c>
      <c r="W3607">
        <v>28.1</v>
      </c>
    </row>
    <row r="3608" spans="1:23" x14ac:dyDescent="0.35">
      <c r="A3608">
        <v>14872</v>
      </c>
      <c r="B3608" t="s">
        <v>12</v>
      </c>
      <c r="C3608">
        <v>45</v>
      </c>
      <c r="D3608">
        <v>1</v>
      </c>
      <c r="E3608">
        <v>0</v>
      </c>
      <c r="F3608" t="s">
        <v>13</v>
      </c>
      <c r="G3608" t="s">
        <v>18</v>
      </c>
      <c r="H3608" t="s">
        <v>19</v>
      </c>
      <c r="I3608">
        <v>239.19</v>
      </c>
      <c r="J3608">
        <v>52.5</v>
      </c>
      <c r="K3608">
        <v>52.5</v>
      </c>
      <c r="L3608" t="s">
        <v>24</v>
      </c>
      <c r="M3608" s="8">
        <v>0</v>
      </c>
      <c r="N3608">
        <f t="shared" si="168"/>
        <v>1</v>
      </c>
      <c r="O3608">
        <f t="shared" si="169"/>
        <v>0</v>
      </c>
      <c r="P3608">
        <f t="shared" si="170"/>
        <v>1</v>
      </c>
      <c r="U3608">
        <v>45</v>
      </c>
      <c r="V3608">
        <v>239.19</v>
      </c>
      <c r="W3608">
        <v>52.5</v>
      </c>
    </row>
    <row r="3609" spans="1:23" x14ac:dyDescent="0.35">
      <c r="A3609">
        <v>57598</v>
      </c>
      <c r="B3609" t="s">
        <v>17</v>
      </c>
      <c r="C3609">
        <v>64</v>
      </c>
      <c r="D3609">
        <v>0</v>
      </c>
      <c r="E3609">
        <v>0</v>
      </c>
      <c r="F3609" t="s">
        <v>13</v>
      </c>
      <c r="G3609" t="s">
        <v>14</v>
      </c>
      <c r="H3609" t="s">
        <v>19</v>
      </c>
      <c r="I3609">
        <v>78.45</v>
      </c>
      <c r="J3609">
        <v>27</v>
      </c>
      <c r="K3609">
        <v>27</v>
      </c>
      <c r="L3609" t="s">
        <v>16</v>
      </c>
      <c r="M3609" s="8">
        <v>0</v>
      </c>
      <c r="N3609">
        <f t="shared" si="168"/>
        <v>0</v>
      </c>
      <c r="O3609">
        <f t="shared" si="169"/>
        <v>0</v>
      </c>
      <c r="P3609">
        <f t="shared" si="170"/>
        <v>0</v>
      </c>
      <c r="U3609">
        <v>64</v>
      </c>
      <c r="V3609">
        <v>78.45</v>
      </c>
      <c r="W3609">
        <v>27</v>
      </c>
    </row>
    <row r="3610" spans="1:23" x14ac:dyDescent="0.35">
      <c r="A3610">
        <v>70022</v>
      </c>
      <c r="B3610" t="s">
        <v>12</v>
      </c>
      <c r="C3610">
        <v>32</v>
      </c>
      <c r="D3610">
        <v>0</v>
      </c>
      <c r="E3610">
        <v>0</v>
      </c>
      <c r="F3610" t="s">
        <v>23</v>
      </c>
      <c r="G3610" t="s">
        <v>14</v>
      </c>
      <c r="H3610" t="s">
        <v>19</v>
      </c>
      <c r="I3610">
        <v>61.11</v>
      </c>
      <c r="J3610">
        <v>32.700000000000003</v>
      </c>
      <c r="K3610">
        <v>32.700000000000003</v>
      </c>
      <c r="L3610" t="s">
        <v>21</v>
      </c>
      <c r="M3610" s="8">
        <v>0</v>
      </c>
      <c r="N3610">
        <f t="shared" si="168"/>
        <v>0</v>
      </c>
      <c r="O3610">
        <f t="shared" si="169"/>
        <v>0</v>
      </c>
      <c r="P3610">
        <f t="shared" si="170"/>
        <v>0</v>
      </c>
      <c r="U3610">
        <v>32</v>
      </c>
      <c r="V3610">
        <v>61.11</v>
      </c>
      <c r="W3610">
        <v>32.700000000000003</v>
      </c>
    </row>
    <row r="3611" spans="1:23" x14ac:dyDescent="0.35">
      <c r="A3611">
        <v>70365</v>
      </c>
      <c r="B3611" t="s">
        <v>17</v>
      </c>
      <c r="C3611">
        <v>15</v>
      </c>
      <c r="D3611">
        <v>0</v>
      </c>
      <c r="E3611">
        <v>0</v>
      </c>
      <c r="F3611" t="s">
        <v>23</v>
      </c>
      <c r="G3611" t="s">
        <v>14</v>
      </c>
      <c r="H3611" t="s">
        <v>15</v>
      </c>
      <c r="I3611">
        <v>87.29</v>
      </c>
      <c r="J3611">
        <v>29.4</v>
      </c>
      <c r="K3611">
        <v>29.4</v>
      </c>
      <c r="L3611" t="s">
        <v>24</v>
      </c>
      <c r="M3611" s="8">
        <v>0</v>
      </c>
      <c r="N3611">
        <f t="shared" si="168"/>
        <v>0</v>
      </c>
      <c r="O3611">
        <f t="shared" si="169"/>
        <v>0</v>
      </c>
      <c r="P3611">
        <f t="shared" si="170"/>
        <v>0</v>
      </c>
      <c r="U3611">
        <v>15</v>
      </c>
      <c r="V3611">
        <v>87.29</v>
      </c>
      <c r="W3611">
        <v>29.4</v>
      </c>
    </row>
    <row r="3612" spans="1:23" x14ac:dyDescent="0.35">
      <c r="A3612">
        <v>57219</v>
      </c>
      <c r="B3612" t="s">
        <v>17</v>
      </c>
      <c r="C3612">
        <v>1.64</v>
      </c>
      <c r="D3612">
        <v>0</v>
      </c>
      <c r="E3612">
        <v>0</v>
      </c>
      <c r="F3612" t="s">
        <v>23</v>
      </c>
      <c r="G3612" t="s">
        <v>26</v>
      </c>
      <c r="H3612" t="s">
        <v>19</v>
      </c>
      <c r="I3612">
        <v>82.49</v>
      </c>
      <c r="J3612">
        <v>15.1</v>
      </c>
      <c r="K3612">
        <v>15.1</v>
      </c>
      <c r="L3612" t="s">
        <v>24</v>
      </c>
      <c r="M3612" s="8">
        <v>0</v>
      </c>
      <c r="N3612">
        <f t="shared" si="168"/>
        <v>0</v>
      </c>
      <c r="O3612">
        <f t="shared" si="169"/>
        <v>0</v>
      </c>
      <c r="P3612">
        <f t="shared" si="170"/>
        <v>0</v>
      </c>
      <c r="U3612">
        <v>1.64</v>
      </c>
      <c r="V3612">
        <v>82.49</v>
      </c>
      <c r="W3612">
        <v>15.1</v>
      </c>
    </row>
    <row r="3613" spans="1:23" x14ac:dyDescent="0.35">
      <c r="A3613">
        <v>28344</v>
      </c>
      <c r="B3613" t="s">
        <v>12</v>
      </c>
      <c r="C3613">
        <v>34</v>
      </c>
      <c r="D3613">
        <v>0</v>
      </c>
      <c r="E3613">
        <v>0</v>
      </c>
      <c r="F3613" t="s">
        <v>13</v>
      </c>
      <c r="G3613" t="s">
        <v>14</v>
      </c>
      <c r="H3613" t="s">
        <v>15</v>
      </c>
      <c r="I3613">
        <v>83.15</v>
      </c>
      <c r="J3613">
        <v>32.1</v>
      </c>
      <c r="K3613">
        <v>32.1</v>
      </c>
      <c r="L3613" t="s">
        <v>24</v>
      </c>
      <c r="M3613" s="8">
        <v>0</v>
      </c>
      <c r="N3613">
        <f t="shared" si="168"/>
        <v>0</v>
      </c>
      <c r="O3613">
        <f t="shared" si="169"/>
        <v>0</v>
      </c>
      <c r="P3613">
        <f t="shared" si="170"/>
        <v>0</v>
      </c>
      <c r="U3613">
        <v>34</v>
      </c>
      <c r="V3613">
        <v>83.15</v>
      </c>
      <c r="W3613">
        <v>32.1</v>
      </c>
    </row>
    <row r="3614" spans="1:23" x14ac:dyDescent="0.35">
      <c r="A3614">
        <v>50785</v>
      </c>
      <c r="B3614" t="s">
        <v>12</v>
      </c>
      <c r="C3614">
        <v>17</v>
      </c>
      <c r="D3614">
        <v>0</v>
      </c>
      <c r="E3614">
        <v>0</v>
      </c>
      <c r="F3614" t="s">
        <v>23</v>
      </c>
      <c r="G3614" t="s">
        <v>14</v>
      </c>
      <c r="H3614" t="s">
        <v>19</v>
      </c>
      <c r="I3614">
        <v>83.26</v>
      </c>
      <c r="J3614">
        <v>32.9</v>
      </c>
      <c r="K3614">
        <v>32.9</v>
      </c>
      <c r="L3614" t="s">
        <v>21</v>
      </c>
      <c r="M3614" s="8">
        <v>0</v>
      </c>
      <c r="N3614">
        <f t="shared" si="168"/>
        <v>0</v>
      </c>
      <c r="O3614">
        <f t="shared" si="169"/>
        <v>0</v>
      </c>
      <c r="P3614">
        <f t="shared" si="170"/>
        <v>0</v>
      </c>
      <c r="U3614">
        <v>17</v>
      </c>
      <c r="V3614">
        <v>83.26</v>
      </c>
      <c r="W3614">
        <v>32.9</v>
      </c>
    </row>
    <row r="3615" spans="1:23" x14ac:dyDescent="0.35">
      <c r="A3615">
        <v>17251</v>
      </c>
      <c r="B3615" t="s">
        <v>17</v>
      </c>
      <c r="C3615">
        <v>76</v>
      </c>
      <c r="D3615">
        <v>1</v>
      </c>
      <c r="E3615">
        <v>0</v>
      </c>
      <c r="F3615" t="s">
        <v>13</v>
      </c>
      <c r="G3615" t="s">
        <v>18</v>
      </c>
      <c r="H3615" t="s">
        <v>15</v>
      </c>
      <c r="I3615">
        <v>78.7</v>
      </c>
      <c r="J3615">
        <v>27.6</v>
      </c>
      <c r="K3615">
        <v>27.6</v>
      </c>
      <c r="L3615" t="s">
        <v>16</v>
      </c>
      <c r="M3615" s="8">
        <v>0</v>
      </c>
      <c r="N3615">
        <f t="shared" si="168"/>
        <v>0</v>
      </c>
      <c r="O3615">
        <f t="shared" si="169"/>
        <v>0</v>
      </c>
      <c r="P3615">
        <f t="shared" si="170"/>
        <v>0</v>
      </c>
      <c r="U3615">
        <v>76</v>
      </c>
      <c r="V3615">
        <v>78.7</v>
      </c>
      <c r="W3615">
        <v>27.6</v>
      </c>
    </row>
    <row r="3616" spans="1:23" x14ac:dyDescent="0.35">
      <c r="A3616">
        <v>48459</v>
      </c>
      <c r="B3616" t="s">
        <v>12</v>
      </c>
      <c r="C3616">
        <v>61</v>
      </c>
      <c r="D3616">
        <v>0</v>
      </c>
      <c r="E3616">
        <v>0</v>
      </c>
      <c r="F3616" t="s">
        <v>13</v>
      </c>
      <c r="G3616" t="s">
        <v>18</v>
      </c>
      <c r="H3616" t="s">
        <v>15</v>
      </c>
      <c r="I3616">
        <v>111.94</v>
      </c>
      <c r="J3616">
        <v>26.5</v>
      </c>
      <c r="K3616">
        <v>26.5</v>
      </c>
      <c r="L3616" t="s">
        <v>22</v>
      </c>
      <c r="M3616" s="8">
        <v>0</v>
      </c>
      <c r="N3616">
        <f t="shared" si="168"/>
        <v>0</v>
      </c>
      <c r="O3616">
        <f t="shared" si="169"/>
        <v>0</v>
      </c>
      <c r="P3616">
        <f t="shared" si="170"/>
        <v>0</v>
      </c>
      <c r="U3616">
        <v>61</v>
      </c>
      <c r="V3616">
        <v>111.94</v>
      </c>
      <c r="W3616">
        <v>26.5</v>
      </c>
    </row>
    <row r="3617" spans="1:23" x14ac:dyDescent="0.35">
      <c r="A3617">
        <v>68843</v>
      </c>
      <c r="B3617" t="s">
        <v>12</v>
      </c>
      <c r="C3617">
        <v>30</v>
      </c>
      <c r="D3617">
        <v>0</v>
      </c>
      <c r="E3617">
        <v>0</v>
      </c>
      <c r="F3617" t="s">
        <v>13</v>
      </c>
      <c r="G3617" t="s">
        <v>14</v>
      </c>
      <c r="H3617" t="s">
        <v>19</v>
      </c>
      <c r="I3617">
        <v>104.77</v>
      </c>
      <c r="J3617">
        <v>19.2</v>
      </c>
      <c r="K3617">
        <v>19.2</v>
      </c>
      <c r="L3617" t="s">
        <v>22</v>
      </c>
      <c r="M3617" s="8">
        <v>0</v>
      </c>
      <c r="N3617">
        <f t="shared" si="168"/>
        <v>0</v>
      </c>
      <c r="O3617">
        <f t="shared" si="169"/>
        <v>0</v>
      </c>
      <c r="P3617">
        <f t="shared" si="170"/>
        <v>0</v>
      </c>
      <c r="U3617">
        <v>30</v>
      </c>
      <c r="V3617">
        <v>104.77</v>
      </c>
      <c r="W3617">
        <v>19.2</v>
      </c>
    </row>
    <row r="3618" spans="1:23" x14ac:dyDescent="0.35">
      <c r="A3618">
        <v>27523</v>
      </c>
      <c r="B3618" t="s">
        <v>17</v>
      </c>
      <c r="C3618">
        <v>18</v>
      </c>
      <c r="D3618">
        <v>0</v>
      </c>
      <c r="E3618">
        <v>0</v>
      </c>
      <c r="F3618" t="s">
        <v>23</v>
      </c>
      <c r="G3618" t="s">
        <v>14</v>
      </c>
      <c r="H3618" t="s">
        <v>15</v>
      </c>
      <c r="I3618">
        <v>104.26</v>
      </c>
      <c r="J3618">
        <v>25.9</v>
      </c>
      <c r="K3618">
        <v>25.9</v>
      </c>
      <c r="L3618" t="s">
        <v>24</v>
      </c>
      <c r="M3618" s="8">
        <v>0</v>
      </c>
      <c r="N3618">
        <f t="shared" si="168"/>
        <v>0</v>
      </c>
      <c r="O3618">
        <f t="shared" si="169"/>
        <v>0</v>
      </c>
      <c r="P3618">
        <f t="shared" si="170"/>
        <v>0</v>
      </c>
      <c r="U3618">
        <v>18</v>
      </c>
      <c r="V3618">
        <v>104.26</v>
      </c>
      <c r="W3618">
        <v>25.9</v>
      </c>
    </row>
    <row r="3619" spans="1:23" x14ac:dyDescent="0.35">
      <c r="A3619">
        <v>61651</v>
      </c>
      <c r="B3619" t="s">
        <v>12</v>
      </c>
      <c r="C3619">
        <v>48</v>
      </c>
      <c r="D3619">
        <v>0</v>
      </c>
      <c r="E3619">
        <v>0</v>
      </c>
      <c r="F3619" t="s">
        <v>13</v>
      </c>
      <c r="G3619" t="s">
        <v>14</v>
      </c>
      <c r="H3619" t="s">
        <v>19</v>
      </c>
      <c r="I3619">
        <v>113.84</v>
      </c>
      <c r="J3619">
        <v>21.9</v>
      </c>
      <c r="K3619">
        <v>21.9</v>
      </c>
      <c r="L3619" t="s">
        <v>21</v>
      </c>
      <c r="M3619" s="8">
        <v>0</v>
      </c>
      <c r="N3619">
        <f t="shared" si="168"/>
        <v>0</v>
      </c>
      <c r="O3619">
        <f t="shared" si="169"/>
        <v>0</v>
      </c>
      <c r="P3619">
        <f t="shared" si="170"/>
        <v>0</v>
      </c>
      <c r="U3619">
        <v>48</v>
      </c>
      <c r="V3619">
        <v>113.84</v>
      </c>
      <c r="W3619">
        <v>21.9</v>
      </c>
    </row>
    <row r="3620" spans="1:23" x14ac:dyDescent="0.35">
      <c r="A3620">
        <v>22877</v>
      </c>
      <c r="B3620" t="s">
        <v>12</v>
      </c>
      <c r="C3620">
        <v>0.16</v>
      </c>
      <c r="D3620">
        <v>0</v>
      </c>
      <c r="E3620">
        <v>0</v>
      </c>
      <c r="F3620" t="s">
        <v>23</v>
      </c>
      <c r="G3620" t="s">
        <v>26</v>
      </c>
      <c r="H3620" t="s">
        <v>15</v>
      </c>
      <c r="I3620">
        <v>114.71</v>
      </c>
      <c r="J3620">
        <v>17.399999999999999</v>
      </c>
      <c r="K3620">
        <v>17.399999999999999</v>
      </c>
      <c r="L3620" t="s">
        <v>24</v>
      </c>
      <c r="M3620" s="8">
        <v>0</v>
      </c>
      <c r="N3620">
        <f t="shared" si="168"/>
        <v>0</v>
      </c>
      <c r="O3620">
        <f t="shared" si="169"/>
        <v>0</v>
      </c>
      <c r="P3620">
        <f t="shared" si="170"/>
        <v>0</v>
      </c>
      <c r="U3620">
        <v>0.16</v>
      </c>
      <c r="V3620">
        <v>114.71</v>
      </c>
      <c r="W3620">
        <v>17.399999999999999</v>
      </c>
    </row>
    <row r="3621" spans="1:23" x14ac:dyDescent="0.35">
      <c r="A3621">
        <v>52859</v>
      </c>
      <c r="B3621" t="s">
        <v>17</v>
      </c>
      <c r="C3621">
        <v>4</v>
      </c>
      <c r="D3621">
        <v>0</v>
      </c>
      <c r="E3621">
        <v>0</v>
      </c>
      <c r="F3621" t="s">
        <v>23</v>
      </c>
      <c r="G3621" t="s">
        <v>26</v>
      </c>
      <c r="H3621" t="s">
        <v>15</v>
      </c>
      <c r="I3621">
        <v>61.54</v>
      </c>
      <c r="J3621">
        <v>13.2</v>
      </c>
      <c r="K3621">
        <v>13.2</v>
      </c>
      <c r="L3621" t="s">
        <v>24</v>
      </c>
      <c r="M3621" s="8">
        <v>0</v>
      </c>
      <c r="N3621">
        <f t="shared" si="168"/>
        <v>0</v>
      </c>
      <c r="O3621">
        <f t="shared" si="169"/>
        <v>0</v>
      </c>
      <c r="P3621">
        <f t="shared" si="170"/>
        <v>0</v>
      </c>
      <c r="U3621">
        <v>4</v>
      </c>
      <c r="V3621">
        <v>61.54</v>
      </c>
      <c r="W3621">
        <v>13.2</v>
      </c>
    </row>
    <row r="3622" spans="1:23" x14ac:dyDescent="0.35">
      <c r="A3622">
        <v>55631</v>
      </c>
      <c r="B3622" t="s">
        <v>12</v>
      </c>
      <c r="C3622">
        <v>38</v>
      </c>
      <c r="D3622">
        <v>0</v>
      </c>
      <c r="E3622">
        <v>0</v>
      </c>
      <c r="F3622" t="s">
        <v>13</v>
      </c>
      <c r="G3622" t="s">
        <v>14</v>
      </c>
      <c r="H3622" t="s">
        <v>19</v>
      </c>
      <c r="I3622">
        <v>133.62</v>
      </c>
      <c r="J3622">
        <v>25.2</v>
      </c>
      <c r="K3622">
        <v>25.2</v>
      </c>
      <c r="L3622" t="s">
        <v>21</v>
      </c>
      <c r="M3622" s="8">
        <v>0</v>
      </c>
      <c r="N3622">
        <f t="shared" si="168"/>
        <v>0</v>
      </c>
      <c r="O3622">
        <f t="shared" si="169"/>
        <v>0</v>
      </c>
      <c r="P3622">
        <f t="shared" si="170"/>
        <v>0</v>
      </c>
      <c r="U3622">
        <v>38</v>
      </c>
      <c r="V3622">
        <v>133.62</v>
      </c>
      <c r="W3622">
        <v>25.2</v>
      </c>
    </row>
    <row r="3623" spans="1:23" x14ac:dyDescent="0.35">
      <c r="A3623">
        <v>7003</v>
      </c>
      <c r="B3623" t="s">
        <v>17</v>
      </c>
      <c r="C3623">
        <v>27</v>
      </c>
      <c r="D3623">
        <v>0</v>
      </c>
      <c r="E3623">
        <v>0</v>
      </c>
      <c r="F3623" t="s">
        <v>13</v>
      </c>
      <c r="G3623" t="s">
        <v>14</v>
      </c>
      <c r="H3623" t="s">
        <v>19</v>
      </c>
      <c r="I3623">
        <v>111.96</v>
      </c>
      <c r="J3623">
        <v>28.2</v>
      </c>
      <c r="K3623">
        <v>28.2</v>
      </c>
      <c r="L3623" t="s">
        <v>21</v>
      </c>
      <c r="M3623" s="8">
        <v>0</v>
      </c>
      <c r="N3623">
        <f t="shared" si="168"/>
        <v>0</v>
      </c>
      <c r="O3623">
        <f t="shared" si="169"/>
        <v>0</v>
      </c>
      <c r="P3623">
        <f t="shared" si="170"/>
        <v>0</v>
      </c>
      <c r="U3623">
        <v>27</v>
      </c>
      <c r="V3623">
        <v>111.96</v>
      </c>
      <c r="W3623">
        <v>28.2</v>
      </c>
    </row>
    <row r="3624" spans="1:23" x14ac:dyDescent="0.35">
      <c r="A3624">
        <v>68447</v>
      </c>
      <c r="B3624" t="s">
        <v>17</v>
      </c>
      <c r="C3624">
        <v>50</v>
      </c>
      <c r="D3624">
        <v>0</v>
      </c>
      <c r="E3624">
        <v>0</v>
      </c>
      <c r="F3624" t="s">
        <v>23</v>
      </c>
      <c r="G3624" t="s">
        <v>14</v>
      </c>
      <c r="H3624" t="s">
        <v>15</v>
      </c>
      <c r="I3624">
        <v>112.44</v>
      </c>
      <c r="J3624">
        <v>31.5</v>
      </c>
      <c r="K3624">
        <v>31.5</v>
      </c>
      <c r="L3624" t="s">
        <v>24</v>
      </c>
      <c r="M3624" s="8">
        <v>0</v>
      </c>
      <c r="N3624">
        <f t="shared" si="168"/>
        <v>0</v>
      </c>
      <c r="O3624">
        <f t="shared" si="169"/>
        <v>0</v>
      </c>
      <c r="P3624">
        <f t="shared" si="170"/>
        <v>0</v>
      </c>
      <c r="U3624">
        <v>50</v>
      </c>
      <c r="V3624">
        <v>112.44</v>
      </c>
      <c r="W3624">
        <v>31.5</v>
      </c>
    </row>
    <row r="3625" spans="1:23" x14ac:dyDescent="0.35">
      <c r="A3625">
        <v>13817</v>
      </c>
      <c r="B3625" t="s">
        <v>12</v>
      </c>
      <c r="C3625">
        <v>19</v>
      </c>
      <c r="D3625">
        <v>0</v>
      </c>
      <c r="E3625">
        <v>0</v>
      </c>
      <c r="F3625" t="s">
        <v>23</v>
      </c>
      <c r="G3625" t="s">
        <v>14</v>
      </c>
      <c r="H3625" t="s">
        <v>15</v>
      </c>
      <c r="I3625">
        <v>123.61</v>
      </c>
      <c r="J3625">
        <v>25.2</v>
      </c>
      <c r="K3625">
        <v>25.2</v>
      </c>
      <c r="L3625" t="s">
        <v>24</v>
      </c>
      <c r="M3625" s="8">
        <v>0</v>
      </c>
      <c r="N3625">
        <f t="shared" si="168"/>
        <v>0</v>
      </c>
      <c r="O3625">
        <f t="shared" si="169"/>
        <v>0</v>
      </c>
      <c r="P3625">
        <f t="shared" si="170"/>
        <v>0</v>
      </c>
      <c r="U3625">
        <v>19</v>
      </c>
      <c r="V3625">
        <v>123.61</v>
      </c>
      <c r="W3625">
        <v>25.2</v>
      </c>
    </row>
    <row r="3626" spans="1:23" x14ac:dyDescent="0.35">
      <c r="A3626">
        <v>12117</v>
      </c>
      <c r="B3626" t="s">
        <v>12</v>
      </c>
      <c r="C3626">
        <v>8</v>
      </c>
      <c r="D3626">
        <v>0</v>
      </c>
      <c r="E3626">
        <v>0</v>
      </c>
      <c r="F3626" t="s">
        <v>23</v>
      </c>
      <c r="G3626" t="s">
        <v>26</v>
      </c>
      <c r="H3626" t="s">
        <v>15</v>
      </c>
      <c r="I3626">
        <v>84.68</v>
      </c>
      <c r="J3626">
        <v>14.5</v>
      </c>
      <c r="K3626">
        <v>14.5</v>
      </c>
      <c r="L3626" t="s">
        <v>24</v>
      </c>
      <c r="M3626" s="8">
        <v>0</v>
      </c>
      <c r="N3626">
        <f t="shared" si="168"/>
        <v>0</v>
      </c>
      <c r="O3626">
        <f t="shared" si="169"/>
        <v>0</v>
      </c>
      <c r="P3626">
        <f t="shared" si="170"/>
        <v>0</v>
      </c>
      <c r="U3626">
        <v>8</v>
      </c>
      <c r="V3626">
        <v>84.68</v>
      </c>
      <c r="W3626">
        <v>14.5</v>
      </c>
    </row>
    <row r="3627" spans="1:23" x14ac:dyDescent="0.35">
      <c r="A3627">
        <v>40210</v>
      </c>
      <c r="B3627" t="s">
        <v>12</v>
      </c>
      <c r="C3627">
        <v>78</v>
      </c>
      <c r="D3627">
        <v>0</v>
      </c>
      <c r="E3627">
        <v>1</v>
      </c>
      <c r="F3627" t="s">
        <v>13</v>
      </c>
      <c r="G3627" t="s">
        <v>18</v>
      </c>
      <c r="H3627" t="s">
        <v>19</v>
      </c>
      <c r="I3627">
        <v>206.62</v>
      </c>
      <c r="J3627">
        <v>28</v>
      </c>
      <c r="K3627">
        <v>28</v>
      </c>
      <c r="L3627" t="s">
        <v>16</v>
      </c>
      <c r="M3627" s="8">
        <v>0</v>
      </c>
      <c r="N3627">
        <f t="shared" si="168"/>
        <v>0</v>
      </c>
      <c r="O3627">
        <f t="shared" si="169"/>
        <v>0</v>
      </c>
      <c r="P3627">
        <f t="shared" si="170"/>
        <v>1</v>
      </c>
      <c r="U3627">
        <v>78</v>
      </c>
      <c r="V3627">
        <v>206.62</v>
      </c>
      <c r="W3627">
        <v>28</v>
      </c>
    </row>
    <row r="3628" spans="1:23" x14ac:dyDescent="0.35">
      <c r="A3628">
        <v>23360</v>
      </c>
      <c r="B3628" t="s">
        <v>12</v>
      </c>
      <c r="C3628">
        <v>0.8</v>
      </c>
      <c r="D3628">
        <v>0</v>
      </c>
      <c r="E3628">
        <v>0</v>
      </c>
      <c r="F3628" t="s">
        <v>23</v>
      </c>
      <c r="G3628" t="s">
        <v>26</v>
      </c>
      <c r="H3628" t="s">
        <v>19</v>
      </c>
      <c r="I3628">
        <v>114.54</v>
      </c>
      <c r="J3628">
        <v>15.1</v>
      </c>
      <c r="K3628">
        <v>15.1</v>
      </c>
      <c r="L3628" t="s">
        <v>24</v>
      </c>
      <c r="M3628" s="8">
        <v>0</v>
      </c>
      <c r="N3628">
        <f t="shared" si="168"/>
        <v>0</v>
      </c>
      <c r="O3628">
        <f t="shared" si="169"/>
        <v>0</v>
      </c>
      <c r="P3628">
        <f t="shared" si="170"/>
        <v>0</v>
      </c>
      <c r="U3628">
        <v>0.8</v>
      </c>
      <c r="V3628">
        <v>114.54</v>
      </c>
      <c r="W3628">
        <v>15.1</v>
      </c>
    </row>
    <row r="3629" spans="1:23" x14ac:dyDescent="0.35">
      <c r="A3629">
        <v>28447</v>
      </c>
      <c r="B3629" t="s">
        <v>17</v>
      </c>
      <c r="C3629">
        <v>53</v>
      </c>
      <c r="D3629">
        <v>1</v>
      </c>
      <c r="E3629">
        <v>0</v>
      </c>
      <c r="F3629" t="s">
        <v>13</v>
      </c>
      <c r="G3629" t="s">
        <v>14</v>
      </c>
      <c r="H3629" t="s">
        <v>19</v>
      </c>
      <c r="I3629">
        <v>216.88</v>
      </c>
      <c r="J3629">
        <v>31.4</v>
      </c>
      <c r="K3629">
        <v>31.4</v>
      </c>
      <c r="L3629" t="s">
        <v>22</v>
      </c>
      <c r="M3629" s="8">
        <v>0</v>
      </c>
      <c r="N3629">
        <f t="shared" si="168"/>
        <v>0</v>
      </c>
      <c r="O3629">
        <f t="shared" si="169"/>
        <v>0</v>
      </c>
      <c r="P3629">
        <f t="shared" si="170"/>
        <v>1</v>
      </c>
      <c r="U3629">
        <v>53</v>
      </c>
      <c r="V3629">
        <v>216.88</v>
      </c>
      <c r="W3629">
        <v>31.4</v>
      </c>
    </row>
    <row r="3630" spans="1:23" x14ac:dyDescent="0.35">
      <c r="A3630">
        <v>72398</v>
      </c>
      <c r="B3630" t="s">
        <v>17</v>
      </c>
      <c r="C3630">
        <v>73</v>
      </c>
      <c r="D3630">
        <v>1</v>
      </c>
      <c r="E3630">
        <v>0</v>
      </c>
      <c r="F3630" t="s">
        <v>13</v>
      </c>
      <c r="G3630" t="s">
        <v>14</v>
      </c>
      <c r="H3630" t="s">
        <v>15</v>
      </c>
      <c r="I3630">
        <v>110.38</v>
      </c>
      <c r="J3630">
        <v>26.3</v>
      </c>
      <c r="K3630">
        <v>26.3</v>
      </c>
      <c r="L3630" t="s">
        <v>21</v>
      </c>
      <c r="M3630" s="8">
        <v>0</v>
      </c>
      <c r="N3630">
        <f t="shared" si="168"/>
        <v>0</v>
      </c>
      <c r="O3630">
        <f t="shared" si="169"/>
        <v>0</v>
      </c>
      <c r="P3630">
        <f t="shared" si="170"/>
        <v>0</v>
      </c>
      <c r="U3630">
        <v>73</v>
      </c>
      <c r="V3630">
        <v>110.38</v>
      </c>
      <c r="W3630">
        <v>26.3</v>
      </c>
    </row>
    <row r="3631" spans="1:23" x14ac:dyDescent="0.35">
      <c r="A3631">
        <v>7859</v>
      </c>
      <c r="B3631" t="s">
        <v>12</v>
      </c>
      <c r="C3631">
        <v>34</v>
      </c>
      <c r="D3631">
        <v>0</v>
      </c>
      <c r="E3631">
        <v>0</v>
      </c>
      <c r="F3631" t="s">
        <v>13</v>
      </c>
      <c r="G3631" t="s">
        <v>14</v>
      </c>
      <c r="H3631" t="s">
        <v>15</v>
      </c>
      <c r="I3631">
        <v>99.23</v>
      </c>
      <c r="J3631" t="s">
        <v>20</v>
      </c>
      <c r="K3631">
        <v>28.1</v>
      </c>
      <c r="L3631" t="s">
        <v>22</v>
      </c>
      <c r="M3631" s="8">
        <v>0</v>
      </c>
      <c r="N3631">
        <f t="shared" si="168"/>
        <v>1</v>
      </c>
      <c r="O3631">
        <f t="shared" si="169"/>
        <v>0</v>
      </c>
      <c r="P3631">
        <f t="shared" si="170"/>
        <v>0</v>
      </c>
      <c r="U3631">
        <v>34</v>
      </c>
      <c r="V3631">
        <v>99.23</v>
      </c>
      <c r="W3631">
        <v>28.1</v>
      </c>
    </row>
    <row r="3632" spans="1:23" x14ac:dyDescent="0.35">
      <c r="A3632">
        <v>20140</v>
      </c>
      <c r="B3632" t="s">
        <v>12</v>
      </c>
      <c r="C3632">
        <v>58</v>
      </c>
      <c r="D3632">
        <v>0</v>
      </c>
      <c r="E3632">
        <v>0</v>
      </c>
      <c r="F3632" t="s">
        <v>13</v>
      </c>
      <c r="G3632" t="s">
        <v>25</v>
      </c>
      <c r="H3632" t="s">
        <v>19</v>
      </c>
      <c r="I3632">
        <v>204.92</v>
      </c>
      <c r="J3632">
        <v>39.6</v>
      </c>
      <c r="K3632">
        <v>39.6</v>
      </c>
      <c r="L3632" t="s">
        <v>21</v>
      </c>
      <c r="M3632" s="8">
        <v>0</v>
      </c>
      <c r="N3632">
        <f t="shared" si="168"/>
        <v>0</v>
      </c>
      <c r="O3632">
        <f t="shared" si="169"/>
        <v>0</v>
      </c>
      <c r="P3632">
        <f t="shared" si="170"/>
        <v>1</v>
      </c>
      <c r="U3632">
        <v>58</v>
      </c>
      <c r="V3632">
        <v>204.92</v>
      </c>
      <c r="W3632">
        <v>39.6</v>
      </c>
    </row>
    <row r="3633" spans="1:23" x14ac:dyDescent="0.35">
      <c r="A3633">
        <v>46903</v>
      </c>
      <c r="B3633" t="s">
        <v>17</v>
      </c>
      <c r="C3633">
        <v>62</v>
      </c>
      <c r="D3633">
        <v>0</v>
      </c>
      <c r="E3633">
        <v>0</v>
      </c>
      <c r="F3633" t="s">
        <v>13</v>
      </c>
      <c r="G3633" t="s">
        <v>14</v>
      </c>
      <c r="H3633" t="s">
        <v>15</v>
      </c>
      <c r="I3633">
        <v>56.74</v>
      </c>
      <c r="J3633">
        <v>28.9</v>
      </c>
      <c r="K3633">
        <v>28.9</v>
      </c>
      <c r="L3633" t="s">
        <v>21</v>
      </c>
      <c r="M3633" s="8">
        <v>0</v>
      </c>
      <c r="N3633">
        <f t="shared" si="168"/>
        <v>0</v>
      </c>
      <c r="O3633">
        <f t="shared" si="169"/>
        <v>0</v>
      </c>
      <c r="P3633">
        <f t="shared" si="170"/>
        <v>0</v>
      </c>
      <c r="U3633">
        <v>62</v>
      </c>
      <c r="V3633">
        <v>56.74</v>
      </c>
      <c r="W3633">
        <v>28.9</v>
      </c>
    </row>
    <row r="3634" spans="1:23" x14ac:dyDescent="0.35">
      <c r="A3634">
        <v>61333</v>
      </c>
      <c r="B3634" t="s">
        <v>17</v>
      </c>
      <c r="C3634">
        <v>78</v>
      </c>
      <c r="D3634">
        <v>0</v>
      </c>
      <c r="E3634">
        <v>0</v>
      </c>
      <c r="F3634" t="s">
        <v>23</v>
      </c>
      <c r="G3634" t="s">
        <v>18</v>
      </c>
      <c r="H3634" t="s">
        <v>19</v>
      </c>
      <c r="I3634">
        <v>68.349999999999994</v>
      </c>
      <c r="J3634">
        <v>31.4</v>
      </c>
      <c r="K3634">
        <v>31.4</v>
      </c>
      <c r="L3634" t="s">
        <v>24</v>
      </c>
      <c r="M3634" s="8">
        <v>0</v>
      </c>
      <c r="N3634">
        <f t="shared" si="168"/>
        <v>0</v>
      </c>
      <c r="O3634">
        <f t="shared" si="169"/>
        <v>0</v>
      </c>
      <c r="P3634">
        <f t="shared" si="170"/>
        <v>0</v>
      </c>
      <c r="U3634">
        <v>78</v>
      </c>
      <c r="V3634">
        <v>68.349999999999994</v>
      </c>
      <c r="W3634">
        <v>31.4</v>
      </c>
    </row>
    <row r="3635" spans="1:23" x14ac:dyDescent="0.35">
      <c r="A3635">
        <v>7403</v>
      </c>
      <c r="B3635" t="s">
        <v>17</v>
      </c>
      <c r="C3635">
        <v>51</v>
      </c>
      <c r="D3635">
        <v>0</v>
      </c>
      <c r="E3635">
        <v>0</v>
      </c>
      <c r="F3635" t="s">
        <v>13</v>
      </c>
      <c r="G3635" t="s">
        <v>14</v>
      </c>
      <c r="H3635" t="s">
        <v>15</v>
      </c>
      <c r="I3635">
        <v>83.52</v>
      </c>
      <c r="J3635">
        <v>34.299999999999997</v>
      </c>
      <c r="K3635">
        <v>34.299999999999997</v>
      </c>
      <c r="L3635" t="s">
        <v>24</v>
      </c>
      <c r="M3635" s="8">
        <v>0</v>
      </c>
      <c r="N3635">
        <f t="shared" si="168"/>
        <v>0</v>
      </c>
      <c r="O3635">
        <f t="shared" si="169"/>
        <v>0</v>
      </c>
      <c r="P3635">
        <f t="shared" si="170"/>
        <v>0</v>
      </c>
      <c r="U3635">
        <v>51</v>
      </c>
      <c r="V3635">
        <v>83.52</v>
      </c>
      <c r="W3635">
        <v>34.299999999999997</v>
      </c>
    </row>
    <row r="3636" spans="1:23" x14ac:dyDescent="0.35">
      <c r="A3636">
        <v>69370</v>
      </c>
      <c r="B3636" t="s">
        <v>12</v>
      </c>
      <c r="C3636">
        <v>78</v>
      </c>
      <c r="D3636">
        <v>0</v>
      </c>
      <c r="E3636">
        <v>0</v>
      </c>
      <c r="F3636" t="s">
        <v>13</v>
      </c>
      <c r="G3636" t="s">
        <v>25</v>
      </c>
      <c r="H3636" t="s">
        <v>15</v>
      </c>
      <c r="I3636">
        <v>59.74</v>
      </c>
      <c r="J3636">
        <v>27</v>
      </c>
      <c r="K3636">
        <v>27</v>
      </c>
      <c r="L3636" t="s">
        <v>16</v>
      </c>
      <c r="M3636" s="8">
        <v>0</v>
      </c>
      <c r="N3636">
        <f t="shared" si="168"/>
        <v>0</v>
      </c>
      <c r="O3636">
        <f t="shared" si="169"/>
        <v>0</v>
      </c>
      <c r="P3636">
        <f t="shared" si="170"/>
        <v>0</v>
      </c>
      <c r="U3636">
        <v>78</v>
      </c>
      <c r="V3636">
        <v>59.74</v>
      </c>
      <c r="W3636">
        <v>27</v>
      </c>
    </row>
    <row r="3637" spans="1:23" x14ac:dyDescent="0.35">
      <c r="A3637">
        <v>43549</v>
      </c>
      <c r="B3637" t="s">
        <v>17</v>
      </c>
      <c r="C3637">
        <v>40</v>
      </c>
      <c r="D3637">
        <v>1</v>
      </c>
      <c r="E3637">
        <v>0</v>
      </c>
      <c r="F3637" t="s">
        <v>13</v>
      </c>
      <c r="G3637" t="s">
        <v>14</v>
      </c>
      <c r="H3637" t="s">
        <v>19</v>
      </c>
      <c r="I3637">
        <v>81.59</v>
      </c>
      <c r="J3637">
        <v>27.2</v>
      </c>
      <c r="K3637">
        <v>27.2</v>
      </c>
      <c r="L3637" t="s">
        <v>21</v>
      </c>
      <c r="M3637" s="8">
        <v>0</v>
      </c>
      <c r="N3637">
        <f t="shared" si="168"/>
        <v>0</v>
      </c>
      <c r="O3637">
        <f t="shared" si="169"/>
        <v>0</v>
      </c>
      <c r="P3637">
        <f t="shared" si="170"/>
        <v>0</v>
      </c>
      <c r="U3637">
        <v>40</v>
      </c>
      <c r="V3637">
        <v>81.59</v>
      </c>
      <c r="W3637">
        <v>27.2</v>
      </c>
    </row>
    <row r="3638" spans="1:23" x14ac:dyDescent="0.35">
      <c r="A3638">
        <v>2903</v>
      </c>
      <c r="B3638" t="s">
        <v>17</v>
      </c>
      <c r="C3638">
        <v>35</v>
      </c>
      <c r="D3638">
        <v>0</v>
      </c>
      <c r="E3638">
        <v>0</v>
      </c>
      <c r="F3638" t="s">
        <v>23</v>
      </c>
      <c r="G3638" t="s">
        <v>14</v>
      </c>
      <c r="H3638" t="s">
        <v>19</v>
      </c>
      <c r="I3638">
        <v>123.83</v>
      </c>
      <c r="J3638">
        <v>23.8</v>
      </c>
      <c r="K3638">
        <v>23.8</v>
      </c>
      <c r="L3638" t="s">
        <v>21</v>
      </c>
      <c r="M3638" s="8">
        <v>0</v>
      </c>
      <c r="N3638">
        <f t="shared" si="168"/>
        <v>0</v>
      </c>
      <c r="O3638">
        <f t="shared" si="169"/>
        <v>0</v>
      </c>
      <c r="P3638">
        <f t="shared" si="170"/>
        <v>0</v>
      </c>
      <c r="U3638">
        <v>35</v>
      </c>
      <c r="V3638">
        <v>123.83</v>
      </c>
      <c r="W3638">
        <v>23.8</v>
      </c>
    </row>
    <row r="3639" spans="1:23" x14ac:dyDescent="0.35">
      <c r="A3639">
        <v>70268</v>
      </c>
      <c r="B3639" t="s">
        <v>12</v>
      </c>
      <c r="C3639">
        <v>82</v>
      </c>
      <c r="D3639">
        <v>0</v>
      </c>
      <c r="E3639">
        <v>0</v>
      </c>
      <c r="F3639" t="s">
        <v>13</v>
      </c>
      <c r="G3639" t="s">
        <v>14</v>
      </c>
      <c r="H3639" t="s">
        <v>15</v>
      </c>
      <c r="I3639">
        <v>226.84</v>
      </c>
      <c r="J3639">
        <v>25.3</v>
      </c>
      <c r="K3639">
        <v>25.3</v>
      </c>
      <c r="L3639" t="s">
        <v>16</v>
      </c>
      <c r="M3639" s="8">
        <v>0</v>
      </c>
      <c r="N3639">
        <f t="shared" si="168"/>
        <v>0</v>
      </c>
      <c r="O3639">
        <f t="shared" si="169"/>
        <v>0</v>
      </c>
      <c r="P3639">
        <f t="shared" si="170"/>
        <v>1</v>
      </c>
      <c r="U3639">
        <v>82</v>
      </c>
      <c r="V3639">
        <v>226.84</v>
      </c>
      <c r="W3639">
        <v>25.3</v>
      </c>
    </row>
    <row r="3640" spans="1:23" x14ac:dyDescent="0.35">
      <c r="A3640">
        <v>11003</v>
      </c>
      <c r="B3640" t="s">
        <v>17</v>
      </c>
      <c r="C3640">
        <v>46</v>
      </c>
      <c r="D3640">
        <v>0</v>
      </c>
      <c r="E3640">
        <v>0</v>
      </c>
      <c r="F3640" t="s">
        <v>13</v>
      </c>
      <c r="G3640" t="s">
        <v>18</v>
      </c>
      <c r="H3640" t="s">
        <v>19</v>
      </c>
      <c r="I3640">
        <v>93.2</v>
      </c>
      <c r="J3640">
        <v>32.6</v>
      </c>
      <c r="K3640">
        <v>32.6</v>
      </c>
      <c r="L3640" t="s">
        <v>24</v>
      </c>
      <c r="M3640" s="8">
        <v>0</v>
      </c>
      <c r="N3640">
        <f t="shared" si="168"/>
        <v>0</v>
      </c>
      <c r="O3640">
        <f t="shared" si="169"/>
        <v>0</v>
      </c>
      <c r="P3640">
        <f t="shared" si="170"/>
        <v>0</v>
      </c>
      <c r="U3640">
        <v>46</v>
      </c>
      <c r="V3640">
        <v>93.2</v>
      </c>
      <c r="W3640">
        <v>32.6</v>
      </c>
    </row>
    <row r="3641" spans="1:23" x14ac:dyDescent="0.35">
      <c r="A3641">
        <v>61475</v>
      </c>
      <c r="B3641" t="s">
        <v>17</v>
      </c>
      <c r="C3641">
        <v>51</v>
      </c>
      <c r="D3641">
        <v>1</v>
      </c>
      <c r="E3641">
        <v>0</v>
      </c>
      <c r="F3641" t="s">
        <v>13</v>
      </c>
      <c r="G3641" t="s">
        <v>14</v>
      </c>
      <c r="H3641" t="s">
        <v>19</v>
      </c>
      <c r="I3641">
        <v>85.84</v>
      </c>
      <c r="J3641">
        <v>31.8</v>
      </c>
      <c r="K3641">
        <v>31.8</v>
      </c>
      <c r="L3641" t="s">
        <v>21</v>
      </c>
      <c r="M3641" s="8">
        <v>0</v>
      </c>
      <c r="N3641">
        <f t="shared" si="168"/>
        <v>0</v>
      </c>
      <c r="O3641">
        <f t="shared" si="169"/>
        <v>0</v>
      </c>
      <c r="P3641">
        <f t="shared" si="170"/>
        <v>0</v>
      </c>
      <c r="U3641">
        <v>51</v>
      </c>
      <c r="V3641">
        <v>85.84</v>
      </c>
      <c r="W3641">
        <v>31.8</v>
      </c>
    </row>
    <row r="3642" spans="1:23" x14ac:dyDescent="0.35">
      <c r="A3642">
        <v>27608</v>
      </c>
      <c r="B3642" t="s">
        <v>17</v>
      </c>
      <c r="C3642">
        <v>53</v>
      </c>
      <c r="D3642">
        <v>0</v>
      </c>
      <c r="E3642">
        <v>0</v>
      </c>
      <c r="F3642" t="s">
        <v>13</v>
      </c>
      <c r="G3642" t="s">
        <v>25</v>
      </c>
      <c r="H3642" t="s">
        <v>15</v>
      </c>
      <c r="I3642">
        <v>74.64</v>
      </c>
      <c r="J3642">
        <v>22.4</v>
      </c>
      <c r="K3642">
        <v>22.4</v>
      </c>
      <c r="L3642" t="s">
        <v>24</v>
      </c>
      <c r="M3642" s="8">
        <v>0</v>
      </c>
      <c r="N3642">
        <f t="shared" si="168"/>
        <v>0</v>
      </c>
      <c r="O3642">
        <f t="shared" si="169"/>
        <v>0</v>
      </c>
      <c r="P3642">
        <f t="shared" si="170"/>
        <v>0</v>
      </c>
      <c r="U3642">
        <v>53</v>
      </c>
      <c r="V3642">
        <v>74.64</v>
      </c>
      <c r="W3642">
        <v>22.4</v>
      </c>
    </row>
    <row r="3643" spans="1:23" x14ac:dyDescent="0.35">
      <c r="A3643">
        <v>9923</v>
      </c>
      <c r="B3643" t="s">
        <v>12</v>
      </c>
      <c r="C3643">
        <v>55</v>
      </c>
      <c r="D3643">
        <v>0</v>
      </c>
      <c r="E3643">
        <v>1</v>
      </c>
      <c r="F3643" t="s">
        <v>13</v>
      </c>
      <c r="G3643" t="s">
        <v>14</v>
      </c>
      <c r="H3643" t="s">
        <v>15</v>
      </c>
      <c r="I3643">
        <v>80.17</v>
      </c>
      <c r="J3643">
        <v>28</v>
      </c>
      <c r="K3643">
        <v>28</v>
      </c>
      <c r="L3643" t="s">
        <v>21</v>
      </c>
      <c r="M3643" s="8">
        <v>0</v>
      </c>
      <c r="N3643">
        <f t="shared" si="168"/>
        <v>0</v>
      </c>
      <c r="O3643">
        <f t="shared" si="169"/>
        <v>0</v>
      </c>
      <c r="P3643">
        <f t="shared" si="170"/>
        <v>0</v>
      </c>
      <c r="U3643">
        <v>55</v>
      </c>
      <c r="V3643">
        <v>80.17</v>
      </c>
      <c r="W3643">
        <v>28</v>
      </c>
    </row>
    <row r="3644" spans="1:23" x14ac:dyDescent="0.35">
      <c r="A3644">
        <v>28091</v>
      </c>
      <c r="B3644" t="s">
        <v>17</v>
      </c>
      <c r="C3644">
        <v>43</v>
      </c>
      <c r="D3644">
        <v>0</v>
      </c>
      <c r="E3644">
        <v>0</v>
      </c>
      <c r="F3644" t="s">
        <v>13</v>
      </c>
      <c r="G3644" t="s">
        <v>25</v>
      </c>
      <c r="H3644" t="s">
        <v>15</v>
      </c>
      <c r="I3644">
        <v>85.03</v>
      </c>
      <c r="J3644">
        <v>23.9</v>
      </c>
      <c r="K3644">
        <v>23.9</v>
      </c>
      <c r="L3644" t="s">
        <v>16</v>
      </c>
      <c r="M3644" s="8">
        <v>0</v>
      </c>
      <c r="N3644">
        <f t="shared" si="168"/>
        <v>0</v>
      </c>
      <c r="O3644">
        <f t="shared" si="169"/>
        <v>0</v>
      </c>
      <c r="P3644">
        <f t="shared" si="170"/>
        <v>0</v>
      </c>
      <c r="U3644">
        <v>43</v>
      </c>
      <c r="V3644">
        <v>85.03</v>
      </c>
      <c r="W3644">
        <v>23.9</v>
      </c>
    </row>
    <row r="3645" spans="1:23" x14ac:dyDescent="0.35">
      <c r="A3645">
        <v>59749</v>
      </c>
      <c r="B3645" t="s">
        <v>12</v>
      </c>
      <c r="C3645">
        <v>81</v>
      </c>
      <c r="D3645">
        <v>0</v>
      </c>
      <c r="E3645">
        <v>0</v>
      </c>
      <c r="F3645" t="s">
        <v>13</v>
      </c>
      <c r="G3645" t="s">
        <v>14</v>
      </c>
      <c r="H3645" t="s">
        <v>15</v>
      </c>
      <c r="I3645">
        <v>234.35</v>
      </c>
      <c r="J3645">
        <v>25.3</v>
      </c>
      <c r="K3645">
        <v>25.3</v>
      </c>
      <c r="L3645" t="s">
        <v>16</v>
      </c>
      <c r="M3645" s="8">
        <v>0</v>
      </c>
      <c r="N3645">
        <f t="shared" si="168"/>
        <v>0</v>
      </c>
      <c r="O3645">
        <f t="shared" si="169"/>
        <v>0</v>
      </c>
      <c r="P3645">
        <f t="shared" si="170"/>
        <v>1</v>
      </c>
      <c r="U3645">
        <v>81</v>
      </c>
      <c r="V3645">
        <v>234.35</v>
      </c>
      <c r="W3645">
        <v>25.3</v>
      </c>
    </row>
    <row r="3646" spans="1:23" x14ac:dyDescent="0.35">
      <c r="A3646">
        <v>8719</v>
      </c>
      <c r="B3646" t="s">
        <v>12</v>
      </c>
      <c r="C3646">
        <v>12</v>
      </c>
      <c r="D3646">
        <v>0</v>
      </c>
      <c r="E3646">
        <v>0</v>
      </c>
      <c r="F3646" t="s">
        <v>23</v>
      </c>
      <c r="G3646" t="s">
        <v>26</v>
      </c>
      <c r="H3646" t="s">
        <v>15</v>
      </c>
      <c r="I3646">
        <v>116.25</v>
      </c>
      <c r="J3646">
        <v>16.399999999999999</v>
      </c>
      <c r="K3646">
        <v>16.399999999999999</v>
      </c>
      <c r="L3646" t="s">
        <v>16</v>
      </c>
      <c r="M3646" s="8">
        <v>0</v>
      </c>
      <c r="N3646">
        <f t="shared" si="168"/>
        <v>0</v>
      </c>
      <c r="O3646">
        <f t="shared" si="169"/>
        <v>0</v>
      </c>
      <c r="P3646">
        <f t="shared" si="170"/>
        <v>0</v>
      </c>
      <c r="U3646">
        <v>12</v>
      </c>
      <c r="V3646">
        <v>116.25</v>
      </c>
      <c r="W3646">
        <v>16.399999999999999</v>
      </c>
    </row>
    <row r="3647" spans="1:23" x14ac:dyDescent="0.35">
      <c r="A3647">
        <v>58154</v>
      </c>
      <c r="B3647" t="s">
        <v>17</v>
      </c>
      <c r="C3647">
        <v>20</v>
      </c>
      <c r="D3647">
        <v>0</v>
      </c>
      <c r="E3647">
        <v>0</v>
      </c>
      <c r="F3647" t="s">
        <v>23</v>
      </c>
      <c r="G3647" t="s">
        <v>14</v>
      </c>
      <c r="H3647" t="s">
        <v>15</v>
      </c>
      <c r="I3647">
        <v>66.55</v>
      </c>
      <c r="J3647">
        <v>26.9</v>
      </c>
      <c r="K3647">
        <v>26.9</v>
      </c>
      <c r="L3647" t="s">
        <v>22</v>
      </c>
      <c r="M3647" s="8">
        <v>0</v>
      </c>
      <c r="N3647">
        <f t="shared" si="168"/>
        <v>0</v>
      </c>
      <c r="O3647">
        <f t="shared" si="169"/>
        <v>0</v>
      </c>
      <c r="P3647">
        <f t="shared" si="170"/>
        <v>0</v>
      </c>
      <c r="U3647">
        <v>20</v>
      </c>
      <c r="V3647">
        <v>66.55</v>
      </c>
      <c r="W3647">
        <v>26.9</v>
      </c>
    </row>
    <row r="3648" spans="1:23" x14ac:dyDescent="0.35">
      <c r="A3648">
        <v>31712</v>
      </c>
      <c r="B3648" t="s">
        <v>17</v>
      </c>
      <c r="C3648">
        <v>53</v>
      </c>
      <c r="D3648">
        <v>0</v>
      </c>
      <c r="E3648">
        <v>0</v>
      </c>
      <c r="F3648" t="s">
        <v>13</v>
      </c>
      <c r="G3648" t="s">
        <v>14</v>
      </c>
      <c r="H3648" t="s">
        <v>15</v>
      </c>
      <c r="I3648">
        <v>88.38</v>
      </c>
      <c r="J3648">
        <v>25.4</v>
      </c>
      <c r="K3648">
        <v>25.4</v>
      </c>
      <c r="L3648" t="s">
        <v>21</v>
      </c>
      <c r="M3648" s="8">
        <v>0</v>
      </c>
      <c r="N3648">
        <f t="shared" si="168"/>
        <v>0</v>
      </c>
      <c r="O3648">
        <f t="shared" si="169"/>
        <v>0</v>
      </c>
      <c r="P3648">
        <f t="shared" si="170"/>
        <v>0</v>
      </c>
      <c r="U3648">
        <v>53</v>
      </c>
      <c r="V3648">
        <v>88.38</v>
      </c>
      <c r="W3648">
        <v>25.4</v>
      </c>
    </row>
    <row r="3649" spans="1:23" x14ac:dyDescent="0.35">
      <c r="A3649">
        <v>14249</v>
      </c>
      <c r="B3649" t="s">
        <v>17</v>
      </c>
      <c r="C3649">
        <v>1.32</v>
      </c>
      <c r="D3649">
        <v>0</v>
      </c>
      <c r="E3649">
        <v>0</v>
      </c>
      <c r="F3649" t="s">
        <v>23</v>
      </c>
      <c r="G3649" t="s">
        <v>26</v>
      </c>
      <c r="H3649" t="s">
        <v>15</v>
      </c>
      <c r="I3649">
        <v>81.05</v>
      </c>
      <c r="J3649">
        <v>18.7</v>
      </c>
      <c r="K3649">
        <v>18.7</v>
      </c>
      <c r="L3649" t="s">
        <v>24</v>
      </c>
      <c r="M3649" s="8">
        <v>0</v>
      </c>
      <c r="N3649">
        <f t="shared" si="168"/>
        <v>0</v>
      </c>
      <c r="O3649">
        <f t="shared" si="169"/>
        <v>0</v>
      </c>
      <c r="P3649">
        <f t="shared" si="170"/>
        <v>0</v>
      </c>
      <c r="U3649">
        <v>1.32</v>
      </c>
      <c r="V3649">
        <v>81.05</v>
      </c>
      <c r="W3649">
        <v>18.7</v>
      </c>
    </row>
    <row r="3650" spans="1:23" x14ac:dyDescent="0.35">
      <c r="A3650">
        <v>30693</v>
      </c>
      <c r="B3650" t="s">
        <v>17</v>
      </c>
      <c r="C3650">
        <v>22</v>
      </c>
      <c r="D3650">
        <v>0</v>
      </c>
      <c r="E3650">
        <v>0</v>
      </c>
      <c r="F3650" t="s">
        <v>23</v>
      </c>
      <c r="G3650" t="s">
        <v>14</v>
      </c>
      <c r="H3650" t="s">
        <v>15</v>
      </c>
      <c r="I3650">
        <v>68.400000000000006</v>
      </c>
      <c r="J3650">
        <v>37.5</v>
      </c>
      <c r="K3650">
        <v>37.5</v>
      </c>
      <c r="L3650" t="s">
        <v>21</v>
      </c>
      <c r="M3650" s="8">
        <v>0</v>
      </c>
      <c r="N3650">
        <f t="shared" si="168"/>
        <v>0</v>
      </c>
      <c r="O3650">
        <f t="shared" si="169"/>
        <v>0</v>
      </c>
      <c r="P3650">
        <f t="shared" si="170"/>
        <v>0</v>
      </c>
      <c r="U3650">
        <v>22</v>
      </c>
      <c r="V3650">
        <v>68.400000000000006</v>
      </c>
      <c r="W3650">
        <v>37.5</v>
      </c>
    </row>
    <row r="3651" spans="1:23" x14ac:dyDescent="0.35">
      <c r="A3651">
        <v>18866</v>
      </c>
      <c r="B3651" t="s">
        <v>17</v>
      </c>
      <c r="C3651">
        <v>75</v>
      </c>
      <c r="D3651">
        <v>0</v>
      </c>
      <c r="E3651">
        <v>0</v>
      </c>
      <c r="F3651" t="s">
        <v>13</v>
      </c>
      <c r="G3651" t="s">
        <v>18</v>
      </c>
      <c r="H3651" t="s">
        <v>15</v>
      </c>
      <c r="I3651">
        <v>96.95</v>
      </c>
      <c r="J3651">
        <v>41.4</v>
      </c>
      <c r="K3651">
        <v>41.4</v>
      </c>
      <c r="L3651" t="s">
        <v>21</v>
      </c>
      <c r="M3651" s="8">
        <v>0</v>
      </c>
      <c r="N3651">
        <f t="shared" ref="N3651:N3714" si="171">IF(OR(J3651&gt;47.5,J3651&lt;9.1),1,0)</f>
        <v>0</v>
      </c>
      <c r="O3651">
        <f t="shared" ref="O3651:O3714" si="172">IF(OR(C3651&lt;-29,C3651&gt;115),1,0)</f>
        <v>0</v>
      </c>
      <c r="P3651">
        <f t="shared" ref="P3651:P3714" si="173">IF(OR(I3651&lt;21.98,I3651&gt;169.36),1,0)</f>
        <v>0</v>
      </c>
      <c r="U3651">
        <v>75</v>
      </c>
      <c r="V3651">
        <v>96.95</v>
      </c>
      <c r="W3651">
        <v>41.4</v>
      </c>
    </row>
    <row r="3652" spans="1:23" x14ac:dyDescent="0.35">
      <c r="A3652">
        <v>36909</v>
      </c>
      <c r="B3652" t="s">
        <v>17</v>
      </c>
      <c r="C3652">
        <v>66</v>
      </c>
      <c r="D3652">
        <v>0</v>
      </c>
      <c r="E3652">
        <v>0</v>
      </c>
      <c r="F3652" t="s">
        <v>13</v>
      </c>
      <c r="G3652" t="s">
        <v>18</v>
      </c>
      <c r="H3652" t="s">
        <v>19</v>
      </c>
      <c r="I3652">
        <v>66.239999999999995</v>
      </c>
      <c r="J3652">
        <v>37.5</v>
      </c>
      <c r="K3652">
        <v>37.5</v>
      </c>
      <c r="L3652" t="s">
        <v>21</v>
      </c>
      <c r="M3652" s="8">
        <v>0</v>
      </c>
      <c r="N3652">
        <f t="shared" si="171"/>
        <v>0</v>
      </c>
      <c r="O3652">
        <f t="shared" si="172"/>
        <v>0</v>
      </c>
      <c r="P3652">
        <f t="shared" si="173"/>
        <v>0</v>
      </c>
      <c r="U3652">
        <v>66</v>
      </c>
      <c r="V3652">
        <v>66.239999999999995</v>
      </c>
      <c r="W3652">
        <v>37.5</v>
      </c>
    </row>
    <row r="3653" spans="1:23" x14ac:dyDescent="0.35">
      <c r="A3653">
        <v>63562</v>
      </c>
      <c r="B3653" t="s">
        <v>12</v>
      </c>
      <c r="C3653">
        <v>7</v>
      </c>
      <c r="D3653">
        <v>0</v>
      </c>
      <c r="E3653">
        <v>0</v>
      </c>
      <c r="F3653" t="s">
        <v>23</v>
      </c>
      <c r="G3653" t="s">
        <v>26</v>
      </c>
      <c r="H3653" t="s">
        <v>19</v>
      </c>
      <c r="I3653">
        <v>91.81</v>
      </c>
      <c r="J3653">
        <v>15.8</v>
      </c>
      <c r="K3653">
        <v>15.8</v>
      </c>
      <c r="L3653" t="s">
        <v>24</v>
      </c>
      <c r="M3653" s="8">
        <v>0</v>
      </c>
      <c r="N3653">
        <f t="shared" si="171"/>
        <v>0</v>
      </c>
      <c r="O3653">
        <f t="shared" si="172"/>
        <v>0</v>
      </c>
      <c r="P3653">
        <f t="shared" si="173"/>
        <v>0</v>
      </c>
      <c r="U3653">
        <v>7</v>
      </c>
      <c r="V3653">
        <v>91.81</v>
      </c>
      <c r="W3653">
        <v>15.8</v>
      </c>
    </row>
    <row r="3654" spans="1:23" x14ac:dyDescent="0.35">
      <c r="A3654">
        <v>29352</v>
      </c>
      <c r="B3654" t="s">
        <v>17</v>
      </c>
      <c r="C3654">
        <v>26</v>
      </c>
      <c r="D3654">
        <v>0</v>
      </c>
      <c r="E3654">
        <v>0</v>
      </c>
      <c r="F3654" t="s">
        <v>23</v>
      </c>
      <c r="G3654" t="s">
        <v>14</v>
      </c>
      <c r="H3654" t="s">
        <v>15</v>
      </c>
      <c r="I3654">
        <v>84.86</v>
      </c>
      <c r="J3654">
        <v>37.6</v>
      </c>
      <c r="K3654">
        <v>37.6</v>
      </c>
      <c r="L3654" t="s">
        <v>21</v>
      </c>
      <c r="M3654" s="8">
        <v>0</v>
      </c>
      <c r="N3654">
        <f t="shared" si="171"/>
        <v>0</v>
      </c>
      <c r="O3654">
        <f t="shared" si="172"/>
        <v>0</v>
      </c>
      <c r="P3654">
        <f t="shared" si="173"/>
        <v>0</v>
      </c>
      <c r="U3654">
        <v>26</v>
      </c>
      <c r="V3654">
        <v>84.86</v>
      </c>
      <c r="W3654">
        <v>37.6</v>
      </c>
    </row>
    <row r="3655" spans="1:23" x14ac:dyDescent="0.35">
      <c r="A3655">
        <v>44024</v>
      </c>
      <c r="B3655" t="s">
        <v>17</v>
      </c>
      <c r="C3655">
        <v>14</v>
      </c>
      <c r="D3655">
        <v>0</v>
      </c>
      <c r="E3655">
        <v>0</v>
      </c>
      <c r="F3655" t="s">
        <v>23</v>
      </c>
      <c r="G3655" t="s">
        <v>14</v>
      </c>
      <c r="H3655" t="s">
        <v>19</v>
      </c>
      <c r="I3655">
        <v>118.88</v>
      </c>
      <c r="J3655">
        <v>30.5</v>
      </c>
      <c r="K3655">
        <v>30.5</v>
      </c>
      <c r="L3655" t="s">
        <v>21</v>
      </c>
      <c r="M3655" s="8">
        <v>0</v>
      </c>
      <c r="N3655">
        <f t="shared" si="171"/>
        <v>0</v>
      </c>
      <c r="O3655">
        <f t="shared" si="172"/>
        <v>0</v>
      </c>
      <c r="P3655">
        <f t="shared" si="173"/>
        <v>0</v>
      </c>
      <c r="U3655">
        <v>14</v>
      </c>
      <c r="V3655">
        <v>118.88</v>
      </c>
      <c r="W3655">
        <v>30.5</v>
      </c>
    </row>
    <row r="3656" spans="1:23" x14ac:dyDescent="0.35">
      <c r="A3656">
        <v>24068</v>
      </c>
      <c r="B3656" t="s">
        <v>17</v>
      </c>
      <c r="C3656">
        <v>32</v>
      </c>
      <c r="D3656">
        <v>0</v>
      </c>
      <c r="E3656">
        <v>0</v>
      </c>
      <c r="F3656" t="s">
        <v>13</v>
      </c>
      <c r="G3656" t="s">
        <v>14</v>
      </c>
      <c r="H3656" t="s">
        <v>15</v>
      </c>
      <c r="I3656">
        <v>85.91</v>
      </c>
      <c r="J3656">
        <v>22.1</v>
      </c>
      <c r="K3656">
        <v>22.1</v>
      </c>
      <c r="L3656" t="s">
        <v>24</v>
      </c>
      <c r="M3656" s="8">
        <v>0</v>
      </c>
      <c r="N3656">
        <f t="shared" si="171"/>
        <v>0</v>
      </c>
      <c r="O3656">
        <f t="shared" si="172"/>
        <v>0</v>
      </c>
      <c r="P3656">
        <f t="shared" si="173"/>
        <v>0</v>
      </c>
      <c r="U3656">
        <v>32</v>
      </c>
      <c r="V3656">
        <v>85.91</v>
      </c>
      <c r="W3656">
        <v>22.1</v>
      </c>
    </row>
    <row r="3657" spans="1:23" x14ac:dyDescent="0.35">
      <c r="A3657">
        <v>57602</v>
      </c>
      <c r="B3657" t="s">
        <v>12</v>
      </c>
      <c r="C3657">
        <v>6</v>
      </c>
      <c r="D3657">
        <v>0</v>
      </c>
      <c r="E3657">
        <v>0</v>
      </c>
      <c r="F3657" t="s">
        <v>23</v>
      </c>
      <c r="G3657" t="s">
        <v>26</v>
      </c>
      <c r="H3657" t="s">
        <v>19</v>
      </c>
      <c r="I3657">
        <v>115.4</v>
      </c>
      <c r="J3657">
        <v>19.2</v>
      </c>
      <c r="K3657">
        <v>19.2</v>
      </c>
      <c r="L3657" t="s">
        <v>24</v>
      </c>
      <c r="M3657" s="8">
        <v>0</v>
      </c>
      <c r="N3657">
        <f t="shared" si="171"/>
        <v>0</v>
      </c>
      <c r="O3657">
        <f t="shared" si="172"/>
        <v>0</v>
      </c>
      <c r="P3657">
        <f t="shared" si="173"/>
        <v>0</v>
      </c>
      <c r="U3657">
        <v>6</v>
      </c>
      <c r="V3657">
        <v>115.4</v>
      </c>
      <c r="W3657">
        <v>19.2</v>
      </c>
    </row>
    <row r="3658" spans="1:23" x14ac:dyDescent="0.35">
      <c r="A3658">
        <v>16536</v>
      </c>
      <c r="B3658" t="s">
        <v>17</v>
      </c>
      <c r="C3658">
        <v>42</v>
      </c>
      <c r="D3658">
        <v>0</v>
      </c>
      <c r="E3658">
        <v>0</v>
      </c>
      <c r="F3658" t="s">
        <v>13</v>
      </c>
      <c r="G3658" t="s">
        <v>18</v>
      </c>
      <c r="H3658" t="s">
        <v>19</v>
      </c>
      <c r="I3658">
        <v>75.34</v>
      </c>
      <c r="J3658">
        <v>38</v>
      </c>
      <c r="K3658">
        <v>38</v>
      </c>
      <c r="L3658" t="s">
        <v>21</v>
      </c>
      <c r="M3658" s="8">
        <v>0</v>
      </c>
      <c r="N3658">
        <f t="shared" si="171"/>
        <v>0</v>
      </c>
      <c r="O3658">
        <f t="shared" si="172"/>
        <v>0</v>
      </c>
      <c r="P3658">
        <f t="shared" si="173"/>
        <v>0</v>
      </c>
      <c r="U3658">
        <v>42</v>
      </c>
      <c r="V3658">
        <v>75.34</v>
      </c>
      <c r="W3658">
        <v>38</v>
      </c>
    </row>
    <row r="3659" spans="1:23" x14ac:dyDescent="0.35">
      <c r="A3659">
        <v>6639</v>
      </c>
      <c r="B3659" t="s">
        <v>12</v>
      </c>
      <c r="C3659">
        <v>4</v>
      </c>
      <c r="D3659">
        <v>0</v>
      </c>
      <c r="E3659">
        <v>0</v>
      </c>
      <c r="F3659" t="s">
        <v>23</v>
      </c>
      <c r="G3659" t="s">
        <v>26</v>
      </c>
      <c r="H3659" t="s">
        <v>19</v>
      </c>
      <c r="I3659">
        <v>100.19</v>
      </c>
      <c r="J3659">
        <v>18.7</v>
      </c>
      <c r="K3659">
        <v>18.7</v>
      </c>
      <c r="L3659" t="s">
        <v>24</v>
      </c>
      <c r="M3659" s="8">
        <v>0</v>
      </c>
      <c r="N3659">
        <f t="shared" si="171"/>
        <v>0</v>
      </c>
      <c r="O3659">
        <f t="shared" si="172"/>
        <v>0</v>
      </c>
      <c r="P3659">
        <f t="shared" si="173"/>
        <v>0</v>
      </c>
      <c r="U3659">
        <v>4</v>
      </c>
      <c r="V3659">
        <v>100.19</v>
      </c>
      <c r="W3659">
        <v>18.7</v>
      </c>
    </row>
    <row r="3660" spans="1:23" x14ac:dyDescent="0.35">
      <c r="A3660">
        <v>6528</v>
      </c>
      <c r="B3660" t="s">
        <v>12</v>
      </c>
      <c r="C3660">
        <v>75</v>
      </c>
      <c r="D3660">
        <v>0</v>
      </c>
      <c r="E3660">
        <v>0</v>
      </c>
      <c r="F3660" t="s">
        <v>13</v>
      </c>
      <c r="G3660" t="s">
        <v>25</v>
      </c>
      <c r="H3660" t="s">
        <v>15</v>
      </c>
      <c r="I3660">
        <v>200.73</v>
      </c>
      <c r="J3660">
        <v>25.7</v>
      </c>
      <c r="K3660">
        <v>25.7</v>
      </c>
      <c r="L3660" t="s">
        <v>16</v>
      </c>
      <c r="M3660" s="8">
        <v>0</v>
      </c>
      <c r="N3660">
        <f t="shared" si="171"/>
        <v>0</v>
      </c>
      <c r="O3660">
        <f t="shared" si="172"/>
        <v>0</v>
      </c>
      <c r="P3660">
        <f t="shared" si="173"/>
        <v>1</v>
      </c>
      <c r="U3660">
        <v>75</v>
      </c>
      <c r="V3660">
        <v>200.73</v>
      </c>
      <c r="W3660">
        <v>25.7</v>
      </c>
    </row>
    <row r="3661" spans="1:23" x14ac:dyDescent="0.35">
      <c r="A3661">
        <v>42594</v>
      </c>
      <c r="B3661" t="s">
        <v>12</v>
      </c>
      <c r="C3661">
        <v>80</v>
      </c>
      <c r="D3661">
        <v>1</v>
      </c>
      <c r="E3661">
        <v>0</v>
      </c>
      <c r="F3661" t="s">
        <v>13</v>
      </c>
      <c r="G3661" t="s">
        <v>25</v>
      </c>
      <c r="H3661" t="s">
        <v>15</v>
      </c>
      <c r="I3661">
        <v>114.09</v>
      </c>
      <c r="J3661">
        <v>30.1</v>
      </c>
      <c r="K3661">
        <v>30.1</v>
      </c>
      <c r="L3661" t="s">
        <v>21</v>
      </c>
      <c r="M3661" s="8">
        <v>0</v>
      </c>
      <c r="N3661">
        <f t="shared" si="171"/>
        <v>0</v>
      </c>
      <c r="O3661">
        <f t="shared" si="172"/>
        <v>0</v>
      </c>
      <c r="P3661">
        <f t="shared" si="173"/>
        <v>0</v>
      </c>
      <c r="U3661">
        <v>80</v>
      </c>
      <c r="V3661">
        <v>114.09</v>
      </c>
      <c r="W3661">
        <v>30.1</v>
      </c>
    </row>
    <row r="3662" spans="1:23" x14ac:dyDescent="0.35">
      <c r="A3662">
        <v>59045</v>
      </c>
      <c r="B3662" t="s">
        <v>17</v>
      </c>
      <c r="C3662">
        <v>52</v>
      </c>
      <c r="D3662">
        <v>0</v>
      </c>
      <c r="E3662">
        <v>0</v>
      </c>
      <c r="F3662" t="s">
        <v>13</v>
      </c>
      <c r="G3662" t="s">
        <v>14</v>
      </c>
      <c r="H3662" t="s">
        <v>15</v>
      </c>
      <c r="I3662">
        <v>67.3</v>
      </c>
      <c r="J3662">
        <v>36.299999999999997</v>
      </c>
      <c r="K3662">
        <v>36.299999999999997</v>
      </c>
      <c r="L3662" t="s">
        <v>21</v>
      </c>
      <c r="M3662" s="8">
        <v>0</v>
      </c>
      <c r="N3662">
        <f t="shared" si="171"/>
        <v>0</v>
      </c>
      <c r="O3662">
        <f t="shared" si="172"/>
        <v>0</v>
      </c>
      <c r="P3662">
        <f t="shared" si="173"/>
        <v>0</v>
      </c>
      <c r="U3662">
        <v>52</v>
      </c>
      <c r="V3662">
        <v>67.3</v>
      </c>
      <c r="W3662">
        <v>36.299999999999997</v>
      </c>
    </row>
    <row r="3663" spans="1:23" x14ac:dyDescent="0.35">
      <c r="A3663">
        <v>31608</v>
      </c>
      <c r="B3663" t="s">
        <v>12</v>
      </c>
      <c r="C3663">
        <v>11</v>
      </c>
      <c r="D3663">
        <v>0</v>
      </c>
      <c r="E3663">
        <v>0</v>
      </c>
      <c r="F3663" t="s">
        <v>23</v>
      </c>
      <c r="G3663" t="s">
        <v>26</v>
      </c>
      <c r="H3663" t="s">
        <v>19</v>
      </c>
      <c r="I3663">
        <v>96.91</v>
      </c>
      <c r="J3663">
        <v>20.399999999999999</v>
      </c>
      <c r="K3663">
        <v>20.399999999999999</v>
      </c>
      <c r="L3663" t="s">
        <v>24</v>
      </c>
      <c r="M3663" s="8">
        <v>0</v>
      </c>
      <c r="N3663">
        <f t="shared" si="171"/>
        <v>0</v>
      </c>
      <c r="O3663">
        <f t="shared" si="172"/>
        <v>0</v>
      </c>
      <c r="P3663">
        <f t="shared" si="173"/>
        <v>0</v>
      </c>
      <c r="U3663">
        <v>11</v>
      </c>
      <c r="V3663">
        <v>96.91</v>
      </c>
      <c r="W3663">
        <v>20.399999999999999</v>
      </c>
    </row>
    <row r="3664" spans="1:23" x14ac:dyDescent="0.35">
      <c r="A3664">
        <v>47949</v>
      </c>
      <c r="B3664" t="s">
        <v>12</v>
      </c>
      <c r="C3664">
        <v>14</v>
      </c>
      <c r="D3664">
        <v>0</v>
      </c>
      <c r="E3664">
        <v>0</v>
      </c>
      <c r="F3664" t="s">
        <v>23</v>
      </c>
      <c r="G3664" t="s">
        <v>26</v>
      </c>
      <c r="H3664" t="s">
        <v>19</v>
      </c>
      <c r="I3664">
        <v>116.2</v>
      </c>
      <c r="J3664">
        <v>20.9</v>
      </c>
      <c r="K3664">
        <v>20.9</v>
      </c>
      <c r="L3664" t="s">
        <v>24</v>
      </c>
      <c r="M3664" s="8">
        <v>0</v>
      </c>
      <c r="N3664">
        <f t="shared" si="171"/>
        <v>0</v>
      </c>
      <c r="O3664">
        <f t="shared" si="172"/>
        <v>0</v>
      </c>
      <c r="P3664">
        <f t="shared" si="173"/>
        <v>0</v>
      </c>
      <c r="U3664">
        <v>14</v>
      </c>
      <c r="V3664">
        <v>116.2</v>
      </c>
      <c r="W3664">
        <v>20.9</v>
      </c>
    </row>
    <row r="3665" spans="1:23" x14ac:dyDescent="0.35">
      <c r="A3665">
        <v>41362</v>
      </c>
      <c r="B3665" t="s">
        <v>17</v>
      </c>
      <c r="C3665">
        <v>74</v>
      </c>
      <c r="D3665">
        <v>0</v>
      </c>
      <c r="E3665">
        <v>0</v>
      </c>
      <c r="F3665" t="s">
        <v>13</v>
      </c>
      <c r="G3665" t="s">
        <v>18</v>
      </c>
      <c r="H3665" t="s">
        <v>19</v>
      </c>
      <c r="I3665">
        <v>72.540000000000006</v>
      </c>
      <c r="J3665">
        <v>28.4</v>
      </c>
      <c r="K3665">
        <v>28.4</v>
      </c>
      <c r="L3665" t="s">
        <v>21</v>
      </c>
      <c r="M3665" s="8">
        <v>0</v>
      </c>
      <c r="N3665">
        <f t="shared" si="171"/>
        <v>0</v>
      </c>
      <c r="O3665">
        <f t="shared" si="172"/>
        <v>0</v>
      </c>
      <c r="P3665">
        <f t="shared" si="173"/>
        <v>0</v>
      </c>
      <c r="U3665">
        <v>74</v>
      </c>
      <c r="V3665">
        <v>72.540000000000006</v>
      </c>
      <c r="W3665">
        <v>28.4</v>
      </c>
    </row>
    <row r="3666" spans="1:23" x14ac:dyDescent="0.35">
      <c r="A3666">
        <v>18187</v>
      </c>
      <c r="B3666" t="s">
        <v>12</v>
      </c>
      <c r="C3666">
        <v>58</v>
      </c>
      <c r="D3666">
        <v>0</v>
      </c>
      <c r="E3666">
        <v>0</v>
      </c>
      <c r="F3666" t="s">
        <v>13</v>
      </c>
      <c r="G3666" t="s">
        <v>14</v>
      </c>
      <c r="H3666" t="s">
        <v>19</v>
      </c>
      <c r="I3666">
        <v>96.01</v>
      </c>
      <c r="J3666">
        <v>33.799999999999997</v>
      </c>
      <c r="K3666">
        <v>33.799999999999997</v>
      </c>
      <c r="L3666" t="s">
        <v>24</v>
      </c>
      <c r="M3666" s="8">
        <v>0</v>
      </c>
      <c r="N3666">
        <f t="shared" si="171"/>
        <v>0</v>
      </c>
      <c r="O3666">
        <f t="shared" si="172"/>
        <v>0</v>
      </c>
      <c r="P3666">
        <f t="shared" si="173"/>
        <v>0</v>
      </c>
      <c r="U3666">
        <v>58</v>
      </c>
      <c r="V3666">
        <v>96.01</v>
      </c>
      <c r="W3666">
        <v>33.799999999999997</v>
      </c>
    </row>
    <row r="3667" spans="1:23" x14ac:dyDescent="0.35">
      <c r="A3667">
        <v>8983</v>
      </c>
      <c r="B3667" t="s">
        <v>17</v>
      </c>
      <c r="C3667">
        <v>80</v>
      </c>
      <c r="D3667">
        <v>1</v>
      </c>
      <c r="E3667">
        <v>0</v>
      </c>
      <c r="F3667" t="s">
        <v>13</v>
      </c>
      <c r="G3667" t="s">
        <v>14</v>
      </c>
      <c r="H3667" t="s">
        <v>15</v>
      </c>
      <c r="I3667">
        <v>89.16</v>
      </c>
      <c r="J3667">
        <v>24</v>
      </c>
      <c r="K3667">
        <v>24</v>
      </c>
      <c r="L3667" t="s">
        <v>21</v>
      </c>
      <c r="M3667" s="8">
        <v>0</v>
      </c>
      <c r="N3667">
        <f t="shared" si="171"/>
        <v>0</v>
      </c>
      <c r="O3667">
        <f t="shared" si="172"/>
        <v>0</v>
      </c>
      <c r="P3667">
        <f t="shared" si="173"/>
        <v>0</v>
      </c>
      <c r="U3667">
        <v>80</v>
      </c>
      <c r="V3667">
        <v>89.16</v>
      </c>
      <c r="W3667">
        <v>24</v>
      </c>
    </row>
    <row r="3668" spans="1:23" x14ac:dyDescent="0.35">
      <c r="A3668">
        <v>20098</v>
      </c>
      <c r="B3668" t="s">
        <v>17</v>
      </c>
      <c r="C3668">
        <v>31</v>
      </c>
      <c r="D3668">
        <v>0</v>
      </c>
      <c r="E3668">
        <v>0</v>
      </c>
      <c r="F3668" t="s">
        <v>13</v>
      </c>
      <c r="G3668" t="s">
        <v>18</v>
      </c>
      <c r="H3668" t="s">
        <v>19</v>
      </c>
      <c r="I3668">
        <v>108.64</v>
      </c>
      <c r="J3668">
        <v>43.3</v>
      </c>
      <c r="K3668">
        <v>43.3</v>
      </c>
      <c r="L3668" t="s">
        <v>21</v>
      </c>
      <c r="M3668" s="8">
        <v>0</v>
      </c>
      <c r="N3668">
        <f t="shared" si="171"/>
        <v>0</v>
      </c>
      <c r="O3668">
        <f t="shared" si="172"/>
        <v>0</v>
      </c>
      <c r="P3668">
        <f t="shared" si="173"/>
        <v>0</v>
      </c>
      <c r="U3668">
        <v>31</v>
      </c>
      <c r="V3668">
        <v>108.64</v>
      </c>
      <c r="W3668">
        <v>43.3</v>
      </c>
    </row>
    <row r="3669" spans="1:23" x14ac:dyDescent="0.35">
      <c r="A3669">
        <v>3777</v>
      </c>
      <c r="B3669" t="s">
        <v>17</v>
      </c>
      <c r="C3669">
        <v>28</v>
      </c>
      <c r="D3669">
        <v>1</v>
      </c>
      <c r="E3669">
        <v>0</v>
      </c>
      <c r="F3669" t="s">
        <v>13</v>
      </c>
      <c r="G3669" t="s">
        <v>25</v>
      </c>
      <c r="H3669" t="s">
        <v>19</v>
      </c>
      <c r="I3669">
        <v>83.66</v>
      </c>
      <c r="J3669">
        <v>36.4</v>
      </c>
      <c r="K3669">
        <v>36.4</v>
      </c>
      <c r="L3669" t="s">
        <v>21</v>
      </c>
      <c r="M3669" s="8">
        <v>0</v>
      </c>
      <c r="N3669">
        <f t="shared" si="171"/>
        <v>0</v>
      </c>
      <c r="O3669">
        <f t="shared" si="172"/>
        <v>0</v>
      </c>
      <c r="P3669">
        <f t="shared" si="173"/>
        <v>0</v>
      </c>
      <c r="U3669">
        <v>28</v>
      </c>
      <c r="V3669">
        <v>83.66</v>
      </c>
      <c r="W3669">
        <v>36.4</v>
      </c>
    </row>
    <row r="3670" spans="1:23" x14ac:dyDescent="0.35">
      <c r="A3670">
        <v>11651</v>
      </c>
      <c r="B3670" t="s">
        <v>17</v>
      </c>
      <c r="C3670">
        <v>25</v>
      </c>
      <c r="D3670">
        <v>0</v>
      </c>
      <c r="E3670">
        <v>0</v>
      </c>
      <c r="F3670" t="s">
        <v>13</v>
      </c>
      <c r="G3670" t="s">
        <v>14</v>
      </c>
      <c r="H3670" t="s">
        <v>19</v>
      </c>
      <c r="I3670">
        <v>81.209999999999994</v>
      </c>
      <c r="J3670">
        <v>37.9</v>
      </c>
      <c r="K3670">
        <v>37.9</v>
      </c>
      <c r="L3670" t="s">
        <v>21</v>
      </c>
      <c r="M3670" s="8">
        <v>0</v>
      </c>
      <c r="N3670">
        <f t="shared" si="171"/>
        <v>0</v>
      </c>
      <c r="O3670">
        <f t="shared" si="172"/>
        <v>0</v>
      </c>
      <c r="P3670">
        <f t="shared" si="173"/>
        <v>0</v>
      </c>
      <c r="U3670">
        <v>25</v>
      </c>
      <c r="V3670">
        <v>81.209999999999994</v>
      </c>
      <c r="W3670">
        <v>37.9</v>
      </c>
    </row>
    <row r="3671" spans="1:23" x14ac:dyDescent="0.35">
      <c r="A3671">
        <v>28527</v>
      </c>
      <c r="B3671" t="s">
        <v>12</v>
      </c>
      <c r="C3671">
        <v>71</v>
      </c>
      <c r="D3671">
        <v>0</v>
      </c>
      <c r="E3671">
        <v>0</v>
      </c>
      <c r="F3671" t="s">
        <v>23</v>
      </c>
      <c r="G3671" t="s">
        <v>14</v>
      </c>
      <c r="H3671" t="s">
        <v>15</v>
      </c>
      <c r="I3671">
        <v>86.96</v>
      </c>
      <c r="J3671">
        <v>32.6</v>
      </c>
      <c r="K3671">
        <v>32.6</v>
      </c>
      <c r="L3671" t="s">
        <v>21</v>
      </c>
      <c r="M3671" s="8">
        <v>0</v>
      </c>
      <c r="N3671">
        <f t="shared" si="171"/>
        <v>0</v>
      </c>
      <c r="O3671">
        <f t="shared" si="172"/>
        <v>0</v>
      </c>
      <c r="P3671">
        <f t="shared" si="173"/>
        <v>0</v>
      </c>
      <c r="U3671">
        <v>71</v>
      </c>
      <c r="V3671">
        <v>86.96</v>
      </c>
      <c r="W3671">
        <v>32.6</v>
      </c>
    </row>
    <row r="3672" spans="1:23" x14ac:dyDescent="0.35">
      <c r="A3672">
        <v>63282</v>
      </c>
      <c r="B3672" t="s">
        <v>17</v>
      </c>
      <c r="C3672">
        <v>51</v>
      </c>
      <c r="D3672">
        <v>0</v>
      </c>
      <c r="E3672">
        <v>0</v>
      </c>
      <c r="F3672" t="s">
        <v>13</v>
      </c>
      <c r="G3672" t="s">
        <v>25</v>
      </c>
      <c r="H3672" t="s">
        <v>19</v>
      </c>
      <c r="I3672">
        <v>92.95</v>
      </c>
      <c r="J3672">
        <v>23.9</v>
      </c>
      <c r="K3672">
        <v>23.9</v>
      </c>
      <c r="L3672" t="s">
        <v>21</v>
      </c>
      <c r="M3672" s="8">
        <v>0</v>
      </c>
      <c r="N3672">
        <f t="shared" si="171"/>
        <v>0</v>
      </c>
      <c r="O3672">
        <f t="shared" si="172"/>
        <v>0</v>
      </c>
      <c r="P3672">
        <f t="shared" si="173"/>
        <v>0</v>
      </c>
      <c r="U3672">
        <v>51</v>
      </c>
      <c r="V3672">
        <v>92.95</v>
      </c>
      <c r="W3672">
        <v>23.9</v>
      </c>
    </row>
    <row r="3673" spans="1:23" x14ac:dyDescent="0.35">
      <c r="A3673">
        <v>37038</v>
      </c>
      <c r="B3673" t="s">
        <v>12</v>
      </c>
      <c r="C3673">
        <v>15</v>
      </c>
      <c r="D3673">
        <v>0</v>
      </c>
      <c r="E3673">
        <v>0</v>
      </c>
      <c r="F3673" t="s">
        <v>23</v>
      </c>
      <c r="G3673" t="s">
        <v>26</v>
      </c>
      <c r="H3673" t="s">
        <v>15</v>
      </c>
      <c r="I3673">
        <v>95.86</v>
      </c>
      <c r="J3673">
        <v>18.100000000000001</v>
      </c>
      <c r="K3673">
        <v>18.100000000000001</v>
      </c>
      <c r="L3673" t="s">
        <v>24</v>
      </c>
      <c r="M3673" s="8">
        <v>0</v>
      </c>
      <c r="N3673">
        <f t="shared" si="171"/>
        <v>0</v>
      </c>
      <c r="O3673">
        <f t="shared" si="172"/>
        <v>0</v>
      </c>
      <c r="P3673">
        <f t="shared" si="173"/>
        <v>0</v>
      </c>
      <c r="U3673">
        <v>15</v>
      </c>
      <c r="V3673">
        <v>95.86</v>
      </c>
      <c r="W3673">
        <v>18.100000000000001</v>
      </c>
    </row>
    <row r="3674" spans="1:23" x14ac:dyDescent="0.35">
      <c r="A3674">
        <v>4528</v>
      </c>
      <c r="B3674" t="s">
        <v>12</v>
      </c>
      <c r="C3674">
        <v>45</v>
      </c>
      <c r="D3674">
        <v>1</v>
      </c>
      <c r="E3674">
        <v>0</v>
      </c>
      <c r="F3674" t="s">
        <v>23</v>
      </c>
      <c r="G3674" t="s">
        <v>14</v>
      </c>
      <c r="H3674" t="s">
        <v>19</v>
      </c>
      <c r="I3674">
        <v>85.52</v>
      </c>
      <c r="J3674">
        <v>36.4</v>
      </c>
      <c r="K3674">
        <v>36.4</v>
      </c>
      <c r="L3674" t="s">
        <v>21</v>
      </c>
      <c r="M3674" s="8">
        <v>0</v>
      </c>
      <c r="N3674">
        <f t="shared" si="171"/>
        <v>0</v>
      </c>
      <c r="O3674">
        <f t="shared" si="172"/>
        <v>0</v>
      </c>
      <c r="P3674">
        <f t="shared" si="173"/>
        <v>0</v>
      </c>
      <c r="U3674">
        <v>45</v>
      </c>
      <c r="V3674">
        <v>85.52</v>
      </c>
      <c r="W3674">
        <v>36.4</v>
      </c>
    </row>
    <row r="3675" spans="1:23" x14ac:dyDescent="0.35">
      <c r="A3675">
        <v>41665</v>
      </c>
      <c r="B3675" t="s">
        <v>12</v>
      </c>
      <c r="C3675">
        <v>53</v>
      </c>
      <c r="D3675">
        <v>0</v>
      </c>
      <c r="E3675">
        <v>0</v>
      </c>
      <c r="F3675" t="s">
        <v>13</v>
      </c>
      <c r="G3675" t="s">
        <v>25</v>
      </c>
      <c r="H3675" t="s">
        <v>19</v>
      </c>
      <c r="I3675">
        <v>159.38999999999999</v>
      </c>
      <c r="J3675">
        <v>29.2</v>
      </c>
      <c r="K3675">
        <v>29.2</v>
      </c>
      <c r="L3675" t="s">
        <v>21</v>
      </c>
      <c r="M3675" s="8">
        <v>0</v>
      </c>
      <c r="N3675">
        <f t="shared" si="171"/>
        <v>0</v>
      </c>
      <c r="O3675">
        <f t="shared" si="172"/>
        <v>0</v>
      </c>
      <c r="P3675">
        <f t="shared" si="173"/>
        <v>0</v>
      </c>
      <c r="U3675">
        <v>53</v>
      </c>
      <c r="V3675">
        <v>159.38999999999999</v>
      </c>
      <c r="W3675">
        <v>29.2</v>
      </c>
    </row>
    <row r="3676" spans="1:23" x14ac:dyDescent="0.35">
      <c r="A3676">
        <v>26539</v>
      </c>
      <c r="B3676" t="s">
        <v>12</v>
      </c>
      <c r="C3676">
        <v>69</v>
      </c>
      <c r="D3676">
        <v>0</v>
      </c>
      <c r="E3676">
        <v>0</v>
      </c>
      <c r="F3676" t="s">
        <v>13</v>
      </c>
      <c r="G3676" t="s">
        <v>18</v>
      </c>
      <c r="H3676" t="s">
        <v>15</v>
      </c>
      <c r="I3676">
        <v>202.51</v>
      </c>
      <c r="J3676">
        <v>30.8</v>
      </c>
      <c r="K3676">
        <v>30.8</v>
      </c>
      <c r="L3676" t="s">
        <v>16</v>
      </c>
      <c r="M3676" s="8">
        <v>0</v>
      </c>
      <c r="N3676">
        <f t="shared" si="171"/>
        <v>0</v>
      </c>
      <c r="O3676">
        <f t="shared" si="172"/>
        <v>0</v>
      </c>
      <c r="P3676">
        <f t="shared" si="173"/>
        <v>1</v>
      </c>
      <c r="U3676">
        <v>69</v>
      </c>
      <c r="V3676">
        <v>202.51</v>
      </c>
      <c r="W3676">
        <v>30.8</v>
      </c>
    </row>
    <row r="3677" spans="1:23" x14ac:dyDescent="0.35">
      <c r="A3677">
        <v>25325</v>
      </c>
      <c r="B3677" t="s">
        <v>17</v>
      </c>
      <c r="C3677">
        <v>42</v>
      </c>
      <c r="D3677">
        <v>0</v>
      </c>
      <c r="E3677">
        <v>0</v>
      </c>
      <c r="F3677" t="s">
        <v>13</v>
      </c>
      <c r="G3677" t="s">
        <v>14</v>
      </c>
      <c r="H3677" t="s">
        <v>19</v>
      </c>
      <c r="I3677">
        <v>82.24</v>
      </c>
      <c r="J3677">
        <v>23.8</v>
      </c>
      <c r="K3677">
        <v>23.8</v>
      </c>
      <c r="L3677" t="s">
        <v>16</v>
      </c>
      <c r="M3677" s="8">
        <v>0</v>
      </c>
      <c r="N3677">
        <f t="shared" si="171"/>
        <v>0</v>
      </c>
      <c r="O3677">
        <f t="shared" si="172"/>
        <v>0</v>
      </c>
      <c r="P3677">
        <f t="shared" si="173"/>
        <v>0</v>
      </c>
      <c r="U3677">
        <v>42</v>
      </c>
      <c r="V3677">
        <v>82.24</v>
      </c>
      <c r="W3677">
        <v>23.8</v>
      </c>
    </row>
    <row r="3678" spans="1:23" x14ac:dyDescent="0.35">
      <c r="A3678">
        <v>69462</v>
      </c>
      <c r="B3678" t="s">
        <v>17</v>
      </c>
      <c r="C3678">
        <v>4</v>
      </c>
      <c r="D3678">
        <v>0</v>
      </c>
      <c r="E3678">
        <v>0</v>
      </c>
      <c r="F3678" t="s">
        <v>23</v>
      </c>
      <c r="G3678" t="s">
        <v>26</v>
      </c>
      <c r="H3678" t="s">
        <v>19</v>
      </c>
      <c r="I3678">
        <v>109.81</v>
      </c>
      <c r="J3678">
        <v>17.899999999999999</v>
      </c>
      <c r="K3678">
        <v>17.899999999999999</v>
      </c>
      <c r="L3678" t="s">
        <v>24</v>
      </c>
      <c r="M3678" s="8">
        <v>0</v>
      </c>
      <c r="N3678">
        <f t="shared" si="171"/>
        <v>0</v>
      </c>
      <c r="O3678">
        <f t="shared" si="172"/>
        <v>0</v>
      </c>
      <c r="P3678">
        <f t="shared" si="173"/>
        <v>0</v>
      </c>
      <c r="U3678">
        <v>4</v>
      </c>
      <c r="V3678">
        <v>109.81</v>
      </c>
      <c r="W3678">
        <v>17.899999999999999</v>
      </c>
    </row>
    <row r="3679" spans="1:23" x14ac:dyDescent="0.35">
      <c r="A3679">
        <v>29816</v>
      </c>
      <c r="B3679" t="s">
        <v>12</v>
      </c>
      <c r="C3679">
        <v>64</v>
      </c>
      <c r="D3679">
        <v>1</v>
      </c>
      <c r="E3679">
        <v>0</v>
      </c>
      <c r="F3679" t="s">
        <v>13</v>
      </c>
      <c r="G3679" t="s">
        <v>14</v>
      </c>
      <c r="H3679" t="s">
        <v>19</v>
      </c>
      <c r="I3679">
        <v>91.85</v>
      </c>
      <c r="J3679">
        <v>31.8</v>
      </c>
      <c r="K3679">
        <v>31.8</v>
      </c>
      <c r="L3679" t="s">
        <v>16</v>
      </c>
      <c r="M3679" s="8">
        <v>0</v>
      </c>
      <c r="N3679">
        <f t="shared" si="171"/>
        <v>0</v>
      </c>
      <c r="O3679">
        <f t="shared" si="172"/>
        <v>0</v>
      </c>
      <c r="P3679">
        <f t="shared" si="173"/>
        <v>0</v>
      </c>
      <c r="U3679">
        <v>64</v>
      </c>
      <c r="V3679">
        <v>91.85</v>
      </c>
      <c r="W3679">
        <v>31.8</v>
      </c>
    </row>
    <row r="3680" spans="1:23" x14ac:dyDescent="0.35">
      <c r="A3680">
        <v>47784</v>
      </c>
      <c r="B3680" t="s">
        <v>17</v>
      </c>
      <c r="C3680">
        <v>5</v>
      </c>
      <c r="D3680">
        <v>0</v>
      </c>
      <c r="E3680">
        <v>0</v>
      </c>
      <c r="F3680" t="s">
        <v>23</v>
      </c>
      <c r="G3680" t="s">
        <v>26</v>
      </c>
      <c r="H3680" t="s">
        <v>19</v>
      </c>
      <c r="I3680">
        <v>123.49</v>
      </c>
      <c r="J3680">
        <v>19.5</v>
      </c>
      <c r="K3680">
        <v>19.5</v>
      </c>
      <c r="L3680" t="s">
        <v>24</v>
      </c>
      <c r="M3680" s="8">
        <v>0</v>
      </c>
      <c r="N3680">
        <f t="shared" si="171"/>
        <v>0</v>
      </c>
      <c r="O3680">
        <f t="shared" si="172"/>
        <v>0</v>
      </c>
      <c r="P3680">
        <f t="shared" si="173"/>
        <v>0</v>
      </c>
      <c r="U3680">
        <v>5</v>
      </c>
      <c r="V3680">
        <v>123.49</v>
      </c>
      <c r="W3680">
        <v>19.5</v>
      </c>
    </row>
    <row r="3681" spans="1:23" x14ac:dyDescent="0.35">
      <c r="A3681">
        <v>18181</v>
      </c>
      <c r="B3681" t="s">
        <v>12</v>
      </c>
      <c r="C3681">
        <v>44</v>
      </c>
      <c r="D3681">
        <v>0</v>
      </c>
      <c r="E3681">
        <v>0</v>
      </c>
      <c r="F3681" t="s">
        <v>13</v>
      </c>
      <c r="G3681" t="s">
        <v>14</v>
      </c>
      <c r="H3681" t="s">
        <v>19</v>
      </c>
      <c r="I3681">
        <v>105.49</v>
      </c>
      <c r="J3681">
        <v>31.5</v>
      </c>
      <c r="K3681">
        <v>31.5</v>
      </c>
      <c r="L3681" t="s">
        <v>22</v>
      </c>
      <c r="M3681" s="8">
        <v>0</v>
      </c>
      <c r="N3681">
        <f t="shared" si="171"/>
        <v>0</v>
      </c>
      <c r="O3681">
        <f t="shared" si="172"/>
        <v>0</v>
      </c>
      <c r="P3681">
        <f t="shared" si="173"/>
        <v>0</v>
      </c>
      <c r="U3681">
        <v>44</v>
      </c>
      <c r="V3681">
        <v>105.49</v>
      </c>
      <c r="W3681">
        <v>31.5</v>
      </c>
    </row>
    <row r="3682" spans="1:23" x14ac:dyDescent="0.35">
      <c r="A3682">
        <v>8614</v>
      </c>
      <c r="B3682" t="s">
        <v>12</v>
      </c>
      <c r="C3682">
        <v>78</v>
      </c>
      <c r="D3682">
        <v>0</v>
      </c>
      <c r="E3682">
        <v>1</v>
      </c>
      <c r="F3682" t="s">
        <v>13</v>
      </c>
      <c r="G3682" t="s">
        <v>18</v>
      </c>
      <c r="H3682" t="s">
        <v>15</v>
      </c>
      <c r="I3682">
        <v>101.53</v>
      </c>
      <c r="J3682">
        <v>24.1</v>
      </c>
      <c r="K3682">
        <v>24.1</v>
      </c>
      <c r="L3682" t="s">
        <v>16</v>
      </c>
      <c r="M3682" s="8">
        <v>0</v>
      </c>
      <c r="N3682">
        <f t="shared" si="171"/>
        <v>0</v>
      </c>
      <c r="O3682">
        <f t="shared" si="172"/>
        <v>0</v>
      </c>
      <c r="P3682">
        <f t="shared" si="173"/>
        <v>0</v>
      </c>
      <c r="U3682">
        <v>78</v>
      </c>
      <c r="V3682">
        <v>101.53</v>
      </c>
      <c r="W3682">
        <v>24.1</v>
      </c>
    </row>
    <row r="3683" spans="1:23" x14ac:dyDescent="0.35">
      <c r="A3683">
        <v>347</v>
      </c>
      <c r="B3683" t="s">
        <v>17</v>
      </c>
      <c r="C3683">
        <v>16</v>
      </c>
      <c r="D3683">
        <v>0</v>
      </c>
      <c r="E3683">
        <v>0</v>
      </c>
      <c r="F3683" t="s">
        <v>23</v>
      </c>
      <c r="G3683" t="s">
        <v>14</v>
      </c>
      <c r="H3683" t="s">
        <v>15</v>
      </c>
      <c r="I3683">
        <v>89.45</v>
      </c>
      <c r="J3683" t="s">
        <v>20</v>
      </c>
      <c r="K3683">
        <v>28.1</v>
      </c>
      <c r="L3683" t="s">
        <v>24</v>
      </c>
      <c r="M3683" s="8">
        <v>0</v>
      </c>
      <c r="N3683">
        <f t="shared" si="171"/>
        <v>1</v>
      </c>
      <c r="O3683">
        <f t="shared" si="172"/>
        <v>0</v>
      </c>
      <c r="P3683">
        <f t="shared" si="173"/>
        <v>0</v>
      </c>
      <c r="U3683">
        <v>16</v>
      </c>
      <c r="V3683">
        <v>89.45</v>
      </c>
      <c r="W3683">
        <v>28.1</v>
      </c>
    </row>
    <row r="3684" spans="1:23" x14ac:dyDescent="0.35">
      <c r="A3684">
        <v>61336</v>
      </c>
      <c r="B3684" t="s">
        <v>17</v>
      </c>
      <c r="C3684">
        <v>69</v>
      </c>
      <c r="D3684">
        <v>0</v>
      </c>
      <c r="E3684">
        <v>0</v>
      </c>
      <c r="F3684" t="s">
        <v>13</v>
      </c>
      <c r="G3684" t="s">
        <v>18</v>
      </c>
      <c r="H3684" t="s">
        <v>15</v>
      </c>
      <c r="I3684">
        <v>126.04</v>
      </c>
      <c r="J3684">
        <v>35.9</v>
      </c>
      <c r="K3684">
        <v>35.9</v>
      </c>
      <c r="L3684" t="s">
        <v>21</v>
      </c>
      <c r="M3684" s="8">
        <v>0</v>
      </c>
      <c r="N3684">
        <f t="shared" si="171"/>
        <v>0</v>
      </c>
      <c r="O3684">
        <f t="shared" si="172"/>
        <v>0</v>
      </c>
      <c r="P3684">
        <f t="shared" si="173"/>
        <v>0</v>
      </c>
      <c r="U3684">
        <v>69</v>
      </c>
      <c r="V3684">
        <v>126.04</v>
      </c>
      <c r="W3684">
        <v>35.9</v>
      </c>
    </row>
    <row r="3685" spans="1:23" x14ac:dyDescent="0.35">
      <c r="A3685">
        <v>27647</v>
      </c>
      <c r="B3685" t="s">
        <v>12</v>
      </c>
      <c r="C3685">
        <v>80</v>
      </c>
      <c r="D3685">
        <v>0</v>
      </c>
      <c r="E3685">
        <v>1</v>
      </c>
      <c r="F3685" t="s">
        <v>13</v>
      </c>
      <c r="G3685" t="s">
        <v>18</v>
      </c>
      <c r="H3685" t="s">
        <v>19</v>
      </c>
      <c r="I3685">
        <v>95.49</v>
      </c>
      <c r="J3685">
        <v>31.6</v>
      </c>
      <c r="K3685">
        <v>31.6</v>
      </c>
      <c r="L3685" t="s">
        <v>24</v>
      </c>
      <c r="M3685" s="8">
        <v>0</v>
      </c>
      <c r="N3685">
        <f t="shared" si="171"/>
        <v>0</v>
      </c>
      <c r="O3685">
        <f t="shared" si="172"/>
        <v>0</v>
      </c>
      <c r="P3685">
        <f t="shared" si="173"/>
        <v>0</v>
      </c>
      <c r="U3685">
        <v>80</v>
      </c>
      <c r="V3685">
        <v>95.49</v>
      </c>
      <c r="W3685">
        <v>31.6</v>
      </c>
    </row>
    <row r="3686" spans="1:23" x14ac:dyDescent="0.35">
      <c r="A3686">
        <v>25676</v>
      </c>
      <c r="B3686" t="s">
        <v>17</v>
      </c>
      <c r="C3686">
        <v>7</v>
      </c>
      <c r="D3686">
        <v>0</v>
      </c>
      <c r="E3686">
        <v>0</v>
      </c>
      <c r="F3686" t="s">
        <v>23</v>
      </c>
      <c r="G3686" t="s">
        <v>26</v>
      </c>
      <c r="H3686" t="s">
        <v>19</v>
      </c>
      <c r="I3686">
        <v>89.38</v>
      </c>
      <c r="J3686">
        <v>19</v>
      </c>
      <c r="K3686">
        <v>19</v>
      </c>
      <c r="L3686" t="s">
        <v>24</v>
      </c>
      <c r="M3686" s="8">
        <v>0</v>
      </c>
      <c r="N3686">
        <f t="shared" si="171"/>
        <v>0</v>
      </c>
      <c r="O3686">
        <f t="shared" si="172"/>
        <v>0</v>
      </c>
      <c r="P3686">
        <f t="shared" si="173"/>
        <v>0</v>
      </c>
      <c r="U3686">
        <v>7</v>
      </c>
      <c r="V3686">
        <v>89.38</v>
      </c>
      <c r="W3686">
        <v>19</v>
      </c>
    </row>
    <row r="3687" spans="1:23" x14ac:dyDescent="0.35">
      <c r="A3687">
        <v>65894</v>
      </c>
      <c r="B3687" t="s">
        <v>17</v>
      </c>
      <c r="C3687">
        <v>2</v>
      </c>
      <c r="D3687">
        <v>0</v>
      </c>
      <c r="E3687">
        <v>0</v>
      </c>
      <c r="F3687" t="s">
        <v>23</v>
      </c>
      <c r="G3687" t="s">
        <v>26</v>
      </c>
      <c r="H3687" t="s">
        <v>15</v>
      </c>
      <c r="I3687">
        <v>82.3</v>
      </c>
      <c r="J3687">
        <v>18.8</v>
      </c>
      <c r="K3687">
        <v>18.8</v>
      </c>
      <c r="L3687" t="s">
        <v>24</v>
      </c>
      <c r="M3687" s="8">
        <v>0</v>
      </c>
      <c r="N3687">
        <f t="shared" si="171"/>
        <v>0</v>
      </c>
      <c r="O3687">
        <f t="shared" si="172"/>
        <v>0</v>
      </c>
      <c r="P3687">
        <f t="shared" si="173"/>
        <v>0</v>
      </c>
      <c r="U3687">
        <v>2</v>
      </c>
      <c r="V3687">
        <v>82.3</v>
      </c>
      <c r="W3687">
        <v>18.8</v>
      </c>
    </row>
    <row r="3688" spans="1:23" x14ac:dyDescent="0.35">
      <c r="A3688">
        <v>2291</v>
      </c>
      <c r="B3688" t="s">
        <v>17</v>
      </c>
      <c r="C3688">
        <v>80</v>
      </c>
      <c r="D3688">
        <v>1</v>
      </c>
      <c r="E3688">
        <v>0</v>
      </c>
      <c r="F3688" t="s">
        <v>13</v>
      </c>
      <c r="G3688" t="s">
        <v>18</v>
      </c>
      <c r="H3688" t="s">
        <v>15</v>
      </c>
      <c r="I3688">
        <v>218</v>
      </c>
      <c r="J3688">
        <v>33.5</v>
      </c>
      <c r="K3688">
        <v>33.5</v>
      </c>
      <c r="L3688" t="s">
        <v>24</v>
      </c>
      <c r="M3688" s="8">
        <v>0</v>
      </c>
      <c r="N3688">
        <f t="shared" si="171"/>
        <v>0</v>
      </c>
      <c r="O3688">
        <f t="shared" si="172"/>
        <v>0</v>
      </c>
      <c r="P3688">
        <f t="shared" si="173"/>
        <v>1</v>
      </c>
      <c r="U3688">
        <v>80</v>
      </c>
      <c r="V3688">
        <v>218</v>
      </c>
      <c r="W3688">
        <v>33.5</v>
      </c>
    </row>
    <row r="3689" spans="1:23" x14ac:dyDescent="0.35">
      <c r="A3689">
        <v>25630</v>
      </c>
      <c r="B3689" t="s">
        <v>17</v>
      </c>
      <c r="C3689">
        <v>69</v>
      </c>
      <c r="D3689">
        <v>0</v>
      </c>
      <c r="E3689">
        <v>0</v>
      </c>
      <c r="F3689" t="s">
        <v>13</v>
      </c>
      <c r="G3689" t="s">
        <v>18</v>
      </c>
      <c r="H3689" t="s">
        <v>15</v>
      </c>
      <c r="I3689">
        <v>79.7</v>
      </c>
      <c r="J3689">
        <v>25</v>
      </c>
      <c r="K3689">
        <v>25</v>
      </c>
      <c r="L3689" t="s">
        <v>21</v>
      </c>
      <c r="M3689" s="8">
        <v>0</v>
      </c>
      <c r="N3689">
        <f t="shared" si="171"/>
        <v>0</v>
      </c>
      <c r="O3689">
        <f t="shared" si="172"/>
        <v>0</v>
      </c>
      <c r="P3689">
        <f t="shared" si="173"/>
        <v>0</v>
      </c>
      <c r="U3689">
        <v>69</v>
      </c>
      <c r="V3689">
        <v>79.7</v>
      </c>
      <c r="W3689">
        <v>25</v>
      </c>
    </row>
    <row r="3690" spans="1:23" x14ac:dyDescent="0.35">
      <c r="A3690">
        <v>38575</v>
      </c>
      <c r="B3690" t="s">
        <v>12</v>
      </c>
      <c r="C3690">
        <v>58</v>
      </c>
      <c r="D3690">
        <v>1</v>
      </c>
      <c r="E3690">
        <v>0</v>
      </c>
      <c r="F3690" t="s">
        <v>13</v>
      </c>
      <c r="G3690" t="s">
        <v>18</v>
      </c>
      <c r="H3690" t="s">
        <v>19</v>
      </c>
      <c r="I3690">
        <v>209.15</v>
      </c>
      <c r="J3690">
        <v>52.9</v>
      </c>
      <c r="K3690">
        <v>52.9</v>
      </c>
      <c r="L3690" t="s">
        <v>16</v>
      </c>
      <c r="M3690" s="8">
        <v>0</v>
      </c>
      <c r="N3690">
        <f t="shared" si="171"/>
        <v>1</v>
      </c>
      <c r="O3690">
        <f t="shared" si="172"/>
        <v>0</v>
      </c>
      <c r="P3690">
        <f t="shared" si="173"/>
        <v>1</v>
      </c>
      <c r="U3690">
        <v>58</v>
      </c>
      <c r="V3690">
        <v>209.15</v>
      </c>
      <c r="W3690">
        <v>52.9</v>
      </c>
    </row>
    <row r="3691" spans="1:23" x14ac:dyDescent="0.35">
      <c r="A3691">
        <v>29326</v>
      </c>
      <c r="B3691" t="s">
        <v>17</v>
      </c>
      <c r="C3691">
        <v>75</v>
      </c>
      <c r="D3691">
        <v>0</v>
      </c>
      <c r="E3691">
        <v>0</v>
      </c>
      <c r="F3691" t="s">
        <v>13</v>
      </c>
      <c r="G3691" t="s">
        <v>18</v>
      </c>
      <c r="H3691" t="s">
        <v>19</v>
      </c>
      <c r="I3691">
        <v>70.22</v>
      </c>
      <c r="J3691">
        <v>24.8</v>
      </c>
      <c r="K3691">
        <v>24.8</v>
      </c>
      <c r="L3691" t="s">
        <v>16</v>
      </c>
      <c r="M3691" s="8">
        <v>0</v>
      </c>
      <c r="N3691">
        <f t="shared" si="171"/>
        <v>0</v>
      </c>
      <c r="O3691">
        <f t="shared" si="172"/>
        <v>0</v>
      </c>
      <c r="P3691">
        <f t="shared" si="173"/>
        <v>0</v>
      </c>
      <c r="U3691">
        <v>75</v>
      </c>
      <c r="V3691">
        <v>70.22</v>
      </c>
      <c r="W3691">
        <v>24.8</v>
      </c>
    </row>
    <row r="3692" spans="1:23" x14ac:dyDescent="0.35">
      <c r="A3692">
        <v>59292</v>
      </c>
      <c r="B3692" t="s">
        <v>17</v>
      </c>
      <c r="C3692">
        <v>60</v>
      </c>
      <c r="D3692">
        <v>0</v>
      </c>
      <c r="E3692">
        <v>0</v>
      </c>
      <c r="F3692" t="s">
        <v>13</v>
      </c>
      <c r="G3692" t="s">
        <v>18</v>
      </c>
      <c r="H3692" t="s">
        <v>19</v>
      </c>
      <c r="I3692">
        <v>83.57</v>
      </c>
      <c r="J3692">
        <v>24.5</v>
      </c>
      <c r="K3692">
        <v>24.5</v>
      </c>
      <c r="L3692" t="s">
        <v>21</v>
      </c>
      <c r="M3692" s="8">
        <v>0</v>
      </c>
      <c r="N3692">
        <f t="shared" si="171"/>
        <v>0</v>
      </c>
      <c r="O3692">
        <f t="shared" si="172"/>
        <v>0</v>
      </c>
      <c r="P3692">
        <f t="shared" si="173"/>
        <v>0</v>
      </c>
      <c r="U3692">
        <v>60</v>
      </c>
      <c r="V3692">
        <v>83.57</v>
      </c>
      <c r="W3692">
        <v>24.5</v>
      </c>
    </row>
    <row r="3693" spans="1:23" x14ac:dyDescent="0.35">
      <c r="A3693">
        <v>52051</v>
      </c>
      <c r="B3693" t="s">
        <v>17</v>
      </c>
      <c r="C3693">
        <v>75</v>
      </c>
      <c r="D3693">
        <v>0</v>
      </c>
      <c r="E3693">
        <v>0</v>
      </c>
      <c r="F3693" t="s">
        <v>13</v>
      </c>
      <c r="G3693" t="s">
        <v>18</v>
      </c>
      <c r="H3693" t="s">
        <v>15</v>
      </c>
      <c r="I3693">
        <v>60.6</v>
      </c>
      <c r="J3693">
        <v>40.4</v>
      </c>
      <c r="K3693">
        <v>40.4</v>
      </c>
      <c r="L3693" t="s">
        <v>22</v>
      </c>
      <c r="M3693" s="8">
        <v>0</v>
      </c>
      <c r="N3693">
        <f t="shared" si="171"/>
        <v>0</v>
      </c>
      <c r="O3693">
        <f t="shared" si="172"/>
        <v>0</v>
      </c>
      <c r="P3693">
        <f t="shared" si="173"/>
        <v>0</v>
      </c>
      <c r="U3693">
        <v>75</v>
      </c>
      <c r="V3693">
        <v>60.6</v>
      </c>
      <c r="W3693">
        <v>40.4</v>
      </c>
    </row>
    <row r="3694" spans="1:23" x14ac:dyDescent="0.35">
      <c r="A3694">
        <v>64508</v>
      </c>
      <c r="B3694" t="s">
        <v>17</v>
      </c>
      <c r="C3694">
        <v>10</v>
      </c>
      <c r="D3694">
        <v>0</v>
      </c>
      <c r="E3694">
        <v>0</v>
      </c>
      <c r="F3694" t="s">
        <v>23</v>
      </c>
      <c r="G3694" t="s">
        <v>26</v>
      </c>
      <c r="H3694" t="s">
        <v>15</v>
      </c>
      <c r="I3694">
        <v>97.24</v>
      </c>
      <c r="J3694">
        <v>20.2</v>
      </c>
      <c r="K3694">
        <v>20.2</v>
      </c>
      <c r="L3694" t="s">
        <v>24</v>
      </c>
      <c r="M3694" s="8">
        <v>0</v>
      </c>
      <c r="N3694">
        <f t="shared" si="171"/>
        <v>0</v>
      </c>
      <c r="O3694">
        <f t="shared" si="172"/>
        <v>0</v>
      </c>
      <c r="P3694">
        <f t="shared" si="173"/>
        <v>0</v>
      </c>
      <c r="U3694">
        <v>10</v>
      </c>
      <c r="V3694">
        <v>97.24</v>
      </c>
      <c r="W3694">
        <v>20.2</v>
      </c>
    </row>
    <row r="3695" spans="1:23" x14ac:dyDescent="0.35">
      <c r="A3695">
        <v>36593</v>
      </c>
      <c r="B3695" t="s">
        <v>12</v>
      </c>
      <c r="C3695">
        <v>38</v>
      </c>
      <c r="D3695">
        <v>0</v>
      </c>
      <c r="E3695">
        <v>0</v>
      </c>
      <c r="F3695" t="s">
        <v>23</v>
      </c>
      <c r="G3695" t="s">
        <v>14</v>
      </c>
      <c r="H3695" t="s">
        <v>19</v>
      </c>
      <c r="I3695">
        <v>162.72</v>
      </c>
      <c r="J3695">
        <v>31.9</v>
      </c>
      <c r="K3695">
        <v>31.9</v>
      </c>
      <c r="L3695" t="s">
        <v>22</v>
      </c>
      <c r="M3695" s="8">
        <v>0</v>
      </c>
      <c r="N3695">
        <f t="shared" si="171"/>
        <v>0</v>
      </c>
      <c r="O3695">
        <f t="shared" si="172"/>
        <v>0</v>
      </c>
      <c r="P3695">
        <f t="shared" si="173"/>
        <v>0</v>
      </c>
      <c r="U3695">
        <v>38</v>
      </c>
      <c r="V3695">
        <v>162.72</v>
      </c>
      <c r="W3695">
        <v>31.9</v>
      </c>
    </row>
    <row r="3696" spans="1:23" x14ac:dyDescent="0.35">
      <c r="A3696">
        <v>39834</v>
      </c>
      <c r="B3696" t="s">
        <v>12</v>
      </c>
      <c r="C3696">
        <v>28</v>
      </c>
      <c r="D3696">
        <v>0</v>
      </c>
      <c r="E3696">
        <v>0</v>
      </c>
      <c r="F3696" t="s">
        <v>23</v>
      </c>
      <c r="G3696" t="s">
        <v>14</v>
      </c>
      <c r="H3696" t="s">
        <v>15</v>
      </c>
      <c r="I3696">
        <v>73.27</v>
      </c>
      <c r="J3696">
        <v>25.4</v>
      </c>
      <c r="K3696">
        <v>25.4</v>
      </c>
      <c r="L3696" t="s">
        <v>22</v>
      </c>
      <c r="M3696" s="8">
        <v>0</v>
      </c>
      <c r="N3696">
        <f t="shared" si="171"/>
        <v>0</v>
      </c>
      <c r="O3696">
        <f t="shared" si="172"/>
        <v>0</v>
      </c>
      <c r="P3696">
        <f t="shared" si="173"/>
        <v>0</v>
      </c>
      <c r="U3696">
        <v>28</v>
      </c>
      <c r="V3696">
        <v>73.27</v>
      </c>
      <c r="W3696">
        <v>25.4</v>
      </c>
    </row>
    <row r="3697" spans="1:23" x14ac:dyDescent="0.35">
      <c r="A3697">
        <v>54111</v>
      </c>
      <c r="B3697" t="s">
        <v>17</v>
      </c>
      <c r="C3697">
        <v>3</v>
      </c>
      <c r="D3697">
        <v>0</v>
      </c>
      <c r="E3697">
        <v>0</v>
      </c>
      <c r="F3697" t="s">
        <v>23</v>
      </c>
      <c r="G3697" t="s">
        <v>26</v>
      </c>
      <c r="H3697" t="s">
        <v>15</v>
      </c>
      <c r="I3697">
        <v>92.62</v>
      </c>
      <c r="J3697">
        <v>15.4</v>
      </c>
      <c r="K3697">
        <v>15.4</v>
      </c>
      <c r="L3697" t="s">
        <v>24</v>
      </c>
      <c r="M3697" s="8">
        <v>0</v>
      </c>
      <c r="N3697">
        <f t="shared" si="171"/>
        <v>0</v>
      </c>
      <c r="O3697">
        <f t="shared" si="172"/>
        <v>0</v>
      </c>
      <c r="P3697">
        <f t="shared" si="173"/>
        <v>0</v>
      </c>
      <c r="U3697">
        <v>3</v>
      </c>
      <c r="V3697">
        <v>92.62</v>
      </c>
      <c r="W3697">
        <v>15.4</v>
      </c>
    </row>
    <row r="3698" spans="1:23" x14ac:dyDescent="0.35">
      <c r="A3698">
        <v>53476</v>
      </c>
      <c r="B3698" t="s">
        <v>17</v>
      </c>
      <c r="C3698">
        <v>31</v>
      </c>
      <c r="D3698">
        <v>0</v>
      </c>
      <c r="E3698">
        <v>0</v>
      </c>
      <c r="F3698" t="s">
        <v>13</v>
      </c>
      <c r="G3698" t="s">
        <v>14</v>
      </c>
      <c r="H3698" t="s">
        <v>15</v>
      </c>
      <c r="I3698">
        <v>90</v>
      </c>
      <c r="J3698">
        <v>38.6</v>
      </c>
      <c r="K3698">
        <v>38.6</v>
      </c>
      <c r="L3698" t="s">
        <v>21</v>
      </c>
      <c r="M3698" s="8">
        <v>0</v>
      </c>
      <c r="N3698">
        <f t="shared" si="171"/>
        <v>0</v>
      </c>
      <c r="O3698">
        <f t="shared" si="172"/>
        <v>0</v>
      </c>
      <c r="P3698">
        <f t="shared" si="173"/>
        <v>0</v>
      </c>
      <c r="U3698">
        <v>31</v>
      </c>
      <c r="V3698">
        <v>90</v>
      </c>
      <c r="W3698">
        <v>38.6</v>
      </c>
    </row>
    <row r="3699" spans="1:23" x14ac:dyDescent="0.35">
      <c r="A3699">
        <v>479</v>
      </c>
      <c r="B3699" t="s">
        <v>17</v>
      </c>
      <c r="C3699">
        <v>59</v>
      </c>
      <c r="D3699">
        <v>1</v>
      </c>
      <c r="E3699">
        <v>0</v>
      </c>
      <c r="F3699" t="s">
        <v>13</v>
      </c>
      <c r="G3699" t="s">
        <v>14</v>
      </c>
      <c r="H3699" t="s">
        <v>19</v>
      </c>
      <c r="I3699">
        <v>78.28</v>
      </c>
      <c r="J3699">
        <v>31</v>
      </c>
      <c r="K3699">
        <v>31</v>
      </c>
      <c r="L3699" t="s">
        <v>16</v>
      </c>
      <c r="M3699" s="8">
        <v>0</v>
      </c>
      <c r="N3699">
        <f t="shared" si="171"/>
        <v>0</v>
      </c>
      <c r="O3699">
        <f t="shared" si="172"/>
        <v>0</v>
      </c>
      <c r="P3699">
        <f t="shared" si="173"/>
        <v>0</v>
      </c>
      <c r="U3699">
        <v>59</v>
      </c>
      <c r="V3699">
        <v>78.28</v>
      </c>
      <c r="W3699">
        <v>31</v>
      </c>
    </row>
    <row r="3700" spans="1:23" x14ac:dyDescent="0.35">
      <c r="A3700">
        <v>37237</v>
      </c>
      <c r="B3700" t="s">
        <v>17</v>
      </c>
      <c r="C3700">
        <v>31</v>
      </c>
      <c r="D3700">
        <v>0</v>
      </c>
      <c r="E3700">
        <v>0</v>
      </c>
      <c r="F3700" t="s">
        <v>23</v>
      </c>
      <c r="G3700" t="s">
        <v>14</v>
      </c>
      <c r="H3700" t="s">
        <v>19</v>
      </c>
      <c r="I3700">
        <v>87.81</v>
      </c>
      <c r="J3700">
        <v>26.4</v>
      </c>
      <c r="K3700">
        <v>26.4</v>
      </c>
      <c r="L3700" t="s">
        <v>22</v>
      </c>
      <c r="M3700" s="8">
        <v>0</v>
      </c>
      <c r="N3700">
        <f t="shared" si="171"/>
        <v>0</v>
      </c>
      <c r="O3700">
        <f t="shared" si="172"/>
        <v>0</v>
      </c>
      <c r="P3700">
        <f t="shared" si="173"/>
        <v>0</v>
      </c>
      <c r="U3700">
        <v>31</v>
      </c>
      <c r="V3700">
        <v>87.81</v>
      </c>
      <c r="W3700">
        <v>26.4</v>
      </c>
    </row>
    <row r="3701" spans="1:23" x14ac:dyDescent="0.35">
      <c r="A3701">
        <v>5496</v>
      </c>
      <c r="B3701" t="s">
        <v>17</v>
      </c>
      <c r="C3701">
        <v>45</v>
      </c>
      <c r="D3701">
        <v>0</v>
      </c>
      <c r="E3701">
        <v>0</v>
      </c>
      <c r="F3701" t="s">
        <v>13</v>
      </c>
      <c r="G3701" t="s">
        <v>14</v>
      </c>
      <c r="H3701" t="s">
        <v>15</v>
      </c>
      <c r="I3701">
        <v>202.66</v>
      </c>
      <c r="J3701" t="s">
        <v>20</v>
      </c>
      <c r="K3701">
        <v>28.1</v>
      </c>
      <c r="L3701" t="s">
        <v>21</v>
      </c>
      <c r="M3701" s="8">
        <v>0</v>
      </c>
      <c r="N3701">
        <f t="shared" si="171"/>
        <v>1</v>
      </c>
      <c r="O3701">
        <f t="shared" si="172"/>
        <v>0</v>
      </c>
      <c r="P3701">
        <f t="shared" si="173"/>
        <v>1</v>
      </c>
      <c r="U3701">
        <v>45</v>
      </c>
      <c r="V3701">
        <v>202.66</v>
      </c>
      <c r="W3701">
        <v>28.1</v>
      </c>
    </row>
    <row r="3702" spans="1:23" x14ac:dyDescent="0.35">
      <c r="A3702">
        <v>56075</v>
      </c>
      <c r="B3702" t="s">
        <v>17</v>
      </c>
      <c r="C3702">
        <v>58</v>
      </c>
      <c r="D3702">
        <v>0</v>
      </c>
      <c r="E3702">
        <v>0</v>
      </c>
      <c r="F3702" t="s">
        <v>13</v>
      </c>
      <c r="G3702" t="s">
        <v>14</v>
      </c>
      <c r="H3702" t="s">
        <v>19</v>
      </c>
      <c r="I3702">
        <v>196.5</v>
      </c>
      <c r="J3702">
        <v>37.700000000000003</v>
      </c>
      <c r="K3702">
        <v>37.700000000000003</v>
      </c>
      <c r="L3702" t="s">
        <v>21</v>
      </c>
      <c r="M3702" s="8">
        <v>0</v>
      </c>
      <c r="N3702">
        <f t="shared" si="171"/>
        <v>0</v>
      </c>
      <c r="O3702">
        <f t="shared" si="172"/>
        <v>0</v>
      </c>
      <c r="P3702">
        <f t="shared" si="173"/>
        <v>1</v>
      </c>
      <c r="U3702">
        <v>58</v>
      </c>
      <c r="V3702">
        <v>196.5</v>
      </c>
      <c r="W3702">
        <v>37.700000000000003</v>
      </c>
    </row>
    <row r="3703" spans="1:23" x14ac:dyDescent="0.35">
      <c r="A3703">
        <v>46130</v>
      </c>
      <c r="B3703" t="s">
        <v>17</v>
      </c>
      <c r="C3703">
        <v>57</v>
      </c>
      <c r="D3703">
        <v>0</v>
      </c>
      <c r="E3703">
        <v>0</v>
      </c>
      <c r="F3703" t="s">
        <v>13</v>
      </c>
      <c r="G3703" t="s">
        <v>18</v>
      </c>
      <c r="H3703" t="s">
        <v>15</v>
      </c>
      <c r="I3703">
        <v>142.31</v>
      </c>
      <c r="J3703">
        <v>35.200000000000003</v>
      </c>
      <c r="K3703">
        <v>35.200000000000003</v>
      </c>
      <c r="L3703" t="s">
        <v>22</v>
      </c>
      <c r="M3703" s="8">
        <v>0</v>
      </c>
      <c r="N3703">
        <f t="shared" si="171"/>
        <v>0</v>
      </c>
      <c r="O3703">
        <f t="shared" si="172"/>
        <v>0</v>
      </c>
      <c r="P3703">
        <f t="shared" si="173"/>
        <v>0</v>
      </c>
      <c r="U3703">
        <v>57</v>
      </c>
      <c r="V3703">
        <v>142.31</v>
      </c>
      <c r="W3703">
        <v>35.200000000000003</v>
      </c>
    </row>
    <row r="3704" spans="1:23" x14ac:dyDescent="0.35">
      <c r="A3704">
        <v>7730</v>
      </c>
      <c r="B3704" t="s">
        <v>12</v>
      </c>
      <c r="C3704">
        <v>31</v>
      </c>
      <c r="D3704">
        <v>0</v>
      </c>
      <c r="E3704">
        <v>0</v>
      </c>
      <c r="F3704" t="s">
        <v>23</v>
      </c>
      <c r="G3704" t="s">
        <v>14</v>
      </c>
      <c r="H3704" t="s">
        <v>19</v>
      </c>
      <c r="I3704">
        <v>94.96</v>
      </c>
      <c r="J3704">
        <v>54.7</v>
      </c>
      <c r="K3704">
        <v>54.7</v>
      </c>
      <c r="L3704" t="s">
        <v>22</v>
      </c>
      <c r="M3704" s="8">
        <v>0</v>
      </c>
      <c r="N3704">
        <f t="shared" si="171"/>
        <v>1</v>
      </c>
      <c r="O3704">
        <f t="shared" si="172"/>
        <v>0</v>
      </c>
      <c r="P3704">
        <f t="shared" si="173"/>
        <v>0</v>
      </c>
      <c r="U3704">
        <v>31</v>
      </c>
      <c r="V3704">
        <v>94.96</v>
      </c>
      <c r="W3704">
        <v>54.7</v>
      </c>
    </row>
    <row r="3705" spans="1:23" x14ac:dyDescent="0.35">
      <c r="A3705">
        <v>12380</v>
      </c>
      <c r="B3705" t="s">
        <v>12</v>
      </c>
      <c r="C3705">
        <v>43</v>
      </c>
      <c r="D3705">
        <v>0</v>
      </c>
      <c r="E3705">
        <v>0</v>
      </c>
      <c r="F3705" t="s">
        <v>13</v>
      </c>
      <c r="G3705" t="s">
        <v>25</v>
      </c>
      <c r="H3705" t="s">
        <v>19</v>
      </c>
      <c r="I3705">
        <v>83.78</v>
      </c>
      <c r="J3705">
        <v>21.6</v>
      </c>
      <c r="K3705">
        <v>21.6</v>
      </c>
      <c r="L3705" t="s">
        <v>21</v>
      </c>
      <c r="M3705" s="8">
        <v>0</v>
      </c>
      <c r="N3705">
        <f t="shared" si="171"/>
        <v>0</v>
      </c>
      <c r="O3705">
        <f t="shared" si="172"/>
        <v>0</v>
      </c>
      <c r="P3705">
        <f t="shared" si="173"/>
        <v>0</v>
      </c>
      <c r="U3705">
        <v>43</v>
      </c>
      <c r="V3705">
        <v>83.78</v>
      </c>
      <c r="W3705">
        <v>21.6</v>
      </c>
    </row>
    <row r="3706" spans="1:23" x14ac:dyDescent="0.35">
      <c r="A3706">
        <v>15324</v>
      </c>
      <c r="B3706" t="s">
        <v>17</v>
      </c>
      <c r="C3706">
        <v>40</v>
      </c>
      <c r="D3706">
        <v>0</v>
      </c>
      <c r="E3706">
        <v>0</v>
      </c>
      <c r="F3706" t="s">
        <v>23</v>
      </c>
      <c r="G3706" t="s">
        <v>14</v>
      </c>
      <c r="H3706" t="s">
        <v>15</v>
      </c>
      <c r="I3706">
        <v>86.1</v>
      </c>
      <c r="J3706">
        <v>23.9</v>
      </c>
      <c r="K3706">
        <v>23.9</v>
      </c>
      <c r="L3706" t="s">
        <v>24</v>
      </c>
      <c r="M3706" s="8">
        <v>0</v>
      </c>
      <c r="N3706">
        <f t="shared" si="171"/>
        <v>0</v>
      </c>
      <c r="O3706">
        <f t="shared" si="172"/>
        <v>0</v>
      </c>
      <c r="P3706">
        <f t="shared" si="173"/>
        <v>0</v>
      </c>
      <c r="U3706">
        <v>40</v>
      </c>
      <c r="V3706">
        <v>86.1</v>
      </c>
      <c r="W3706">
        <v>23.9</v>
      </c>
    </row>
    <row r="3707" spans="1:23" x14ac:dyDescent="0.35">
      <c r="A3707">
        <v>11658</v>
      </c>
      <c r="B3707" t="s">
        <v>12</v>
      </c>
      <c r="C3707">
        <v>1.08</v>
      </c>
      <c r="D3707">
        <v>0</v>
      </c>
      <c r="E3707">
        <v>0</v>
      </c>
      <c r="F3707" t="s">
        <v>23</v>
      </c>
      <c r="G3707" t="s">
        <v>26</v>
      </c>
      <c r="H3707" t="s">
        <v>19</v>
      </c>
      <c r="I3707">
        <v>74.5</v>
      </c>
      <c r="J3707" t="s">
        <v>20</v>
      </c>
      <c r="K3707">
        <v>28.1</v>
      </c>
      <c r="L3707" t="s">
        <v>24</v>
      </c>
      <c r="M3707" s="8">
        <v>0</v>
      </c>
      <c r="N3707">
        <f t="shared" si="171"/>
        <v>1</v>
      </c>
      <c r="O3707">
        <f t="shared" si="172"/>
        <v>0</v>
      </c>
      <c r="P3707">
        <f t="shared" si="173"/>
        <v>0</v>
      </c>
      <c r="U3707">
        <v>1.08</v>
      </c>
      <c r="V3707">
        <v>74.5</v>
      </c>
      <c r="W3707">
        <v>28.1</v>
      </c>
    </row>
    <row r="3708" spans="1:23" x14ac:dyDescent="0.35">
      <c r="A3708">
        <v>22778</v>
      </c>
      <c r="B3708" t="s">
        <v>12</v>
      </c>
      <c r="C3708">
        <v>34</v>
      </c>
      <c r="D3708">
        <v>0</v>
      </c>
      <c r="E3708">
        <v>0</v>
      </c>
      <c r="F3708" t="s">
        <v>13</v>
      </c>
      <c r="G3708" t="s">
        <v>14</v>
      </c>
      <c r="H3708" t="s">
        <v>15</v>
      </c>
      <c r="I3708">
        <v>66.959999999999994</v>
      </c>
      <c r="J3708">
        <v>26.1</v>
      </c>
      <c r="K3708">
        <v>26.1</v>
      </c>
      <c r="L3708" t="s">
        <v>21</v>
      </c>
      <c r="M3708" s="8">
        <v>0</v>
      </c>
      <c r="N3708">
        <f t="shared" si="171"/>
        <v>0</v>
      </c>
      <c r="O3708">
        <f t="shared" si="172"/>
        <v>0</v>
      </c>
      <c r="P3708">
        <f t="shared" si="173"/>
        <v>0</v>
      </c>
      <c r="U3708">
        <v>34</v>
      </c>
      <c r="V3708">
        <v>66.959999999999994</v>
      </c>
      <c r="W3708">
        <v>26.1</v>
      </c>
    </row>
    <row r="3709" spans="1:23" x14ac:dyDescent="0.35">
      <c r="A3709">
        <v>4128</v>
      </c>
      <c r="B3709" t="s">
        <v>17</v>
      </c>
      <c r="C3709">
        <v>55</v>
      </c>
      <c r="D3709">
        <v>0</v>
      </c>
      <c r="E3709">
        <v>0</v>
      </c>
      <c r="F3709" t="s">
        <v>13</v>
      </c>
      <c r="G3709" t="s">
        <v>14</v>
      </c>
      <c r="H3709" t="s">
        <v>19</v>
      </c>
      <c r="I3709">
        <v>76.7</v>
      </c>
      <c r="J3709">
        <v>39.700000000000003</v>
      </c>
      <c r="K3709">
        <v>39.700000000000003</v>
      </c>
      <c r="L3709" t="s">
        <v>16</v>
      </c>
      <c r="M3709" s="8">
        <v>0</v>
      </c>
      <c r="N3709">
        <f t="shared" si="171"/>
        <v>0</v>
      </c>
      <c r="O3709">
        <f t="shared" si="172"/>
        <v>0</v>
      </c>
      <c r="P3709">
        <f t="shared" si="173"/>
        <v>0</v>
      </c>
      <c r="U3709">
        <v>55</v>
      </c>
      <c r="V3709">
        <v>76.7</v>
      </c>
      <c r="W3709">
        <v>39.700000000000003</v>
      </c>
    </row>
    <row r="3710" spans="1:23" x14ac:dyDescent="0.35">
      <c r="A3710">
        <v>36825</v>
      </c>
      <c r="B3710" t="s">
        <v>17</v>
      </c>
      <c r="C3710">
        <v>39</v>
      </c>
      <c r="D3710">
        <v>0</v>
      </c>
      <c r="E3710">
        <v>0</v>
      </c>
      <c r="F3710" t="s">
        <v>13</v>
      </c>
      <c r="G3710" t="s">
        <v>14</v>
      </c>
      <c r="H3710" t="s">
        <v>19</v>
      </c>
      <c r="I3710">
        <v>103.12</v>
      </c>
      <c r="J3710">
        <v>29.9</v>
      </c>
      <c r="K3710">
        <v>29.9</v>
      </c>
      <c r="L3710" t="s">
        <v>16</v>
      </c>
      <c r="M3710" s="8">
        <v>0</v>
      </c>
      <c r="N3710">
        <f t="shared" si="171"/>
        <v>0</v>
      </c>
      <c r="O3710">
        <f t="shared" si="172"/>
        <v>0</v>
      </c>
      <c r="P3710">
        <f t="shared" si="173"/>
        <v>0</v>
      </c>
      <c r="U3710">
        <v>39</v>
      </c>
      <c r="V3710">
        <v>103.12</v>
      </c>
      <c r="W3710">
        <v>29.9</v>
      </c>
    </row>
    <row r="3711" spans="1:23" x14ac:dyDescent="0.35">
      <c r="A3711">
        <v>1454</v>
      </c>
      <c r="B3711" t="s">
        <v>17</v>
      </c>
      <c r="C3711">
        <v>42</v>
      </c>
      <c r="D3711">
        <v>0</v>
      </c>
      <c r="E3711">
        <v>0</v>
      </c>
      <c r="F3711" t="s">
        <v>23</v>
      </c>
      <c r="G3711" t="s">
        <v>14</v>
      </c>
      <c r="H3711" t="s">
        <v>15</v>
      </c>
      <c r="I3711">
        <v>84.03</v>
      </c>
      <c r="J3711">
        <v>31.4</v>
      </c>
      <c r="K3711">
        <v>31.4</v>
      </c>
      <c r="L3711" t="s">
        <v>21</v>
      </c>
      <c r="M3711" s="8">
        <v>0</v>
      </c>
      <c r="N3711">
        <f t="shared" si="171"/>
        <v>0</v>
      </c>
      <c r="O3711">
        <f t="shared" si="172"/>
        <v>0</v>
      </c>
      <c r="P3711">
        <f t="shared" si="173"/>
        <v>0</v>
      </c>
      <c r="U3711">
        <v>42</v>
      </c>
      <c r="V3711">
        <v>84.03</v>
      </c>
      <c r="W3711">
        <v>31.4</v>
      </c>
    </row>
    <row r="3712" spans="1:23" x14ac:dyDescent="0.35">
      <c r="A3712">
        <v>12674</v>
      </c>
      <c r="B3712" t="s">
        <v>12</v>
      </c>
      <c r="C3712">
        <v>44</v>
      </c>
      <c r="D3712">
        <v>0</v>
      </c>
      <c r="E3712">
        <v>0</v>
      </c>
      <c r="F3712" t="s">
        <v>13</v>
      </c>
      <c r="G3712" t="s">
        <v>14</v>
      </c>
      <c r="H3712" t="s">
        <v>19</v>
      </c>
      <c r="I3712">
        <v>74.150000000000006</v>
      </c>
      <c r="J3712">
        <v>34.5</v>
      </c>
      <c r="K3712">
        <v>34.5</v>
      </c>
      <c r="L3712" t="s">
        <v>16</v>
      </c>
      <c r="M3712" s="8">
        <v>0</v>
      </c>
      <c r="N3712">
        <f t="shared" si="171"/>
        <v>0</v>
      </c>
      <c r="O3712">
        <f t="shared" si="172"/>
        <v>0</v>
      </c>
      <c r="P3712">
        <f t="shared" si="173"/>
        <v>0</v>
      </c>
      <c r="U3712">
        <v>44</v>
      </c>
      <c r="V3712">
        <v>74.150000000000006</v>
      </c>
      <c r="W3712">
        <v>34.5</v>
      </c>
    </row>
    <row r="3713" spans="1:23" x14ac:dyDescent="0.35">
      <c r="A3713">
        <v>55375</v>
      </c>
      <c r="B3713" t="s">
        <v>12</v>
      </c>
      <c r="C3713">
        <v>69</v>
      </c>
      <c r="D3713">
        <v>1</v>
      </c>
      <c r="E3713">
        <v>0</v>
      </c>
      <c r="F3713" t="s">
        <v>13</v>
      </c>
      <c r="G3713" t="s">
        <v>14</v>
      </c>
      <c r="H3713" t="s">
        <v>19</v>
      </c>
      <c r="I3713">
        <v>73.290000000000006</v>
      </c>
      <c r="J3713">
        <v>29.4</v>
      </c>
      <c r="K3713">
        <v>29.4</v>
      </c>
      <c r="L3713" t="s">
        <v>21</v>
      </c>
      <c r="M3713" s="8">
        <v>0</v>
      </c>
      <c r="N3713">
        <f t="shared" si="171"/>
        <v>0</v>
      </c>
      <c r="O3713">
        <f t="shared" si="172"/>
        <v>0</v>
      </c>
      <c r="P3713">
        <f t="shared" si="173"/>
        <v>0</v>
      </c>
      <c r="U3713">
        <v>69</v>
      </c>
      <c r="V3713">
        <v>73.290000000000006</v>
      </c>
      <c r="W3713">
        <v>29.4</v>
      </c>
    </row>
    <row r="3714" spans="1:23" x14ac:dyDescent="0.35">
      <c r="A3714">
        <v>3726</v>
      </c>
      <c r="B3714" t="s">
        <v>12</v>
      </c>
      <c r="C3714">
        <v>16</v>
      </c>
      <c r="D3714">
        <v>0</v>
      </c>
      <c r="E3714">
        <v>0</v>
      </c>
      <c r="F3714" t="s">
        <v>23</v>
      </c>
      <c r="G3714" t="s">
        <v>14</v>
      </c>
      <c r="H3714" t="s">
        <v>15</v>
      </c>
      <c r="I3714">
        <v>115.16</v>
      </c>
      <c r="J3714">
        <v>26.9</v>
      </c>
      <c r="K3714">
        <v>26.9</v>
      </c>
      <c r="L3714" t="s">
        <v>24</v>
      </c>
      <c r="M3714" s="8">
        <v>0</v>
      </c>
      <c r="N3714">
        <f t="shared" si="171"/>
        <v>0</v>
      </c>
      <c r="O3714">
        <f t="shared" si="172"/>
        <v>0</v>
      </c>
      <c r="P3714">
        <f t="shared" si="173"/>
        <v>0</v>
      </c>
      <c r="U3714">
        <v>16</v>
      </c>
      <c r="V3714">
        <v>115.16</v>
      </c>
      <c r="W3714">
        <v>26.9</v>
      </c>
    </row>
    <row r="3715" spans="1:23" x14ac:dyDescent="0.35">
      <c r="A3715">
        <v>48652</v>
      </c>
      <c r="B3715" t="s">
        <v>17</v>
      </c>
      <c r="C3715">
        <v>8</v>
      </c>
      <c r="D3715">
        <v>0</v>
      </c>
      <c r="E3715">
        <v>0</v>
      </c>
      <c r="F3715" t="s">
        <v>23</v>
      </c>
      <c r="G3715" t="s">
        <v>26</v>
      </c>
      <c r="H3715" t="s">
        <v>15</v>
      </c>
      <c r="I3715">
        <v>83.55</v>
      </c>
      <c r="J3715">
        <v>22.4</v>
      </c>
      <c r="K3715">
        <v>22.4</v>
      </c>
      <c r="L3715" t="s">
        <v>24</v>
      </c>
      <c r="M3715" s="8">
        <v>0</v>
      </c>
      <c r="N3715">
        <f t="shared" ref="N3715:N3778" si="174">IF(OR(J3715&gt;47.5,J3715&lt;9.1),1,0)</f>
        <v>0</v>
      </c>
      <c r="O3715">
        <f t="shared" ref="O3715:O3778" si="175">IF(OR(C3715&lt;-29,C3715&gt;115),1,0)</f>
        <v>0</v>
      </c>
      <c r="P3715">
        <f t="shared" ref="P3715:P3778" si="176">IF(OR(I3715&lt;21.98,I3715&gt;169.36),1,0)</f>
        <v>0</v>
      </c>
      <c r="U3715">
        <v>8</v>
      </c>
      <c r="V3715">
        <v>83.55</v>
      </c>
      <c r="W3715">
        <v>22.4</v>
      </c>
    </row>
    <row r="3716" spans="1:23" x14ac:dyDescent="0.35">
      <c r="A3716">
        <v>68657</v>
      </c>
      <c r="B3716" t="s">
        <v>17</v>
      </c>
      <c r="C3716">
        <v>1.48</v>
      </c>
      <c r="D3716">
        <v>0</v>
      </c>
      <c r="E3716">
        <v>0</v>
      </c>
      <c r="F3716" t="s">
        <v>23</v>
      </c>
      <c r="G3716" t="s">
        <v>26</v>
      </c>
      <c r="H3716" t="s">
        <v>15</v>
      </c>
      <c r="I3716">
        <v>61.53</v>
      </c>
      <c r="J3716">
        <v>20.5</v>
      </c>
      <c r="K3716">
        <v>20.5</v>
      </c>
      <c r="L3716" t="s">
        <v>24</v>
      </c>
      <c r="M3716" s="8">
        <v>0</v>
      </c>
      <c r="N3716">
        <f t="shared" si="174"/>
        <v>0</v>
      </c>
      <c r="O3716">
        <f t="shared" si="175"/>
        <v>0</v>
      </c>
      <c r="P3716">
        <f t="shared" si="176"/>
        <v>0</v>
      </c>
      <c r="U3716">
        <v>1.48</v>
      </c>
      <c r="V3716">
        <v>61.53</v>
      </c>
      <c r="W3716">
        <v>20.5</v>
      </c>
    </row>
    <row r="3717" spans="1:23" x14ac:dyDescent="0.35">
      <c r="A3717">
        <v>17337</v>
      </c>
      <c r="B3717" t="s">
        <v>17</v>
      </c>
      <c r="C3717">
        <v>1.88</v>
      </c>
      <c r="D3717">
        <v>0</v>
      </c>
      <c r="E3717">
        <v>0</v>
      </c>
      <c r="F3717" t="s">
        <v>23</v>
      </c>
      <c r="G3717" t="s">
        <v>26</v>
      </c>
      <c r="H3717" t="s">
        <v>19</v>
      </c>
      <c r="I3717">
        <v>100.74</v>
      </c>
      <c r="J3717">
        <v>18.600000000000001</v>
      </c>
      <c r="K3717">
        <v>18.600000000000001</v>
      </c>
      <c r="L3717" t="s">
        <v>24</v>
      </c>
      <c r="M3717" s="8">
        <v>0</v>
      </c>
      <c r="N3717">
        <f t="shared" si="174"/>
        <v>0</v>
      </c>
      <c r="O3717">
        <f t="shared" si="175"/>
        <v>0</v>
      </c>
      <c r="P3717">
        <f t="shared" si="176"/>
        <v>0</v>
      </c>
      <c r="U3717">
        <v>1.88</v>
      </c>
      <c r="V3717">
        <v>100.74</v>
      </c>
      <c r="W3717">
        <v>18.600000000000001</v>
      </c>
    </row>
    <row r="3718" spans="1:23" x14ac:dyDescent="0.35">
      <c r="A3718">
        <v>44831</v>
      </c>
      <c r="B3718" t="s">
        <v>17</v>
      </c>
      <c r="C3718">
        <v>69</v>
      </c>
      <c r="D3718">
        <v>0</v>
      </c>
      <c r="E3718">
        <v>0</v>
      </c>
      <c r="F3718" t="s">
        <v>23</v>
      </c>
      <c r="G3718" t="s">
        <v>14</v>
      </c>
      <c r="H3718" t="s">
        <v>15</v>
      </c>
      <c r="I3718">
        <v>59.31</v>
      </c>
      <c r="J3718">
        <v>31.4</v>
      </c>
      <c r="K3718">
        <v>31.4</v>
      </c>
      <c r="L3718" t="s">
        <v>22</v>
      </c>
      <c r="M3718" s="8">
        <v>0</v>
      </c>
      <c r="N3718">
        <f t="shared" si="174"/>
        <v>0</v>
      </c>
      <c r="O3718">
        <f t="shared" si="175"/>
        <v>0</v>
      </c>
      <c r="P3718">
        <f t="shared" si="176"/>
        <v>0</v>
      </c>
      <c r="U3718">
        <v>69</v>
      </c>
      <c r="V3718">
        <v>59.31</v>
      </c>
      <c r="W3718">
        <v>31.4</v>
      </c>
    </row>
    <row r="3719" spans="1:23" x14ac:dyDescent="0.35">
      <c r="A3719">
        <v>68420</v>
      </c>
      <c r="B3719" t="s">
        <v>17</v>
      </c>
      <c r="C3719">
        <v>13</v>
      </c>
      <c r="D3719">
        <v>0</v>
      </c>
      <c r="E3719">
        <v>0</v>
      </c>
      <c r="F3719" t="s">
        <v>23</v>
      </c>
      <c r="G3719" t="s">
        <v>26</v>
      </c>
      <c r="H3719" t="s">
        <v>15</v>
      </c>
      <c r="I3719">
        <v>63.22</v>
      </c>
      <c r="J3719">
        <v>18.5</v>
      </c>
      <c r="K3719">
        <v>18.5</v>
      </c>
      <c r="L3719" t="s">
        <v>16</v>
      </c>
      <c r="M3719" s="8">
        <v>0</v>
      </c>
      <c r="N3719">
        <f t="shared" si="174"/>
        <v>0</v>
      </c>
      <c r="O3719">
        <f t="shared" si="175"/>
        <v>0</v>
      </c>
      <c r="P3719">
        <f t="shared" si="176"/>
        <v>0</v>
      </c>
      <c r="U3719">
        <v>13</v>
      </c>
      <c r="V3719">
        <v>63.22</v>
      </c>
      <c r="W3719">
        <v>18.5</v>
      </c>
    </row>
    <row r="3720" spans="1:23" x14ac:dyDescent="0.35">
      <c r="A3720">
        <v>39632</v>
      </c>
      <c r="B3720" t="s">
        <v>17</v>
      </c>
      <c r="C3720">
        <v>53</v>
      </c>
      <c r="D3720">
        <v>0</v>
      </c>
      <c r="E3720">
        <v>0</v>
      </c>
      <c r="F3720" t="s">
        <v>13</v>
      </c>
      <c r="G3720" t="s">
        <v>14</v>
      </c>
      <c r="H3720" t="s">
        <v>15</v>
      </c>
      <c r="I3720">
        <v>209.5</v>
      </c>
      <c r="J3720">
        <v>41.8</v>
      </c>
      <c r="K3720">
        <v>41.8</v>
      </c>
      <c r="L3720" t="s">
        <v>21</v>
      </c>
      <c r="M3720" s="8">
        <v>0</v>
      </c>
      <c r="N3720">
        <f t="shared" si="174"/>
        <v>0</v>
      </c>
      <c r="O3720">
        <f t="shared" si="175"/>
        <v>0</v>
      </c>
      <c r="P3720">
        <f t="shared" si="176"/>
        <v>1</v>
      </c>
      <c r="U3720">
        <v>53</v>
      </c>
      <c r="V3720">
        <v>209.5</v>
      </c>
      <c r="W3720">
        <v>41.8</v>
      </c>
    </row>
    <row r="3721" spans="1:23" x14ac:dyDescent="0.35">
      <c r="A3721">
        <v>49095</v>
      </c>
      <c r="B3721" t="s">
        <v>17</v>
      </c>
      <c r="C3721">
        <v>16</v>
      </c>
      <c r="D3721">
        <v>0</v>
      </c>
      <c r="E3721">
        <v>0</v>
      </c>
      <c r="F3721" t="s">
        <v>23</v>
      </c>
      <c r="G3721" t="s">
        <v>26</v>
      </c>
      <c r="H3721" t="s">
        <v>15</v>
      </c>
      <c r="I3721">
        <v>64.510000000000005</v>
      </c>
      <c r="J3721">
        <v>21.2</v>
      </c>
      <c r="K3721">
        <v>21.2</v>
      </c>
      <c r="L3721" t="s">
        <v>24</v>
      </c>
      <c r="M3721" s="8">
        <v>0</v>
      </c>
      <c r="N3721">
        <f t="shared" si="174"/>
        <v>0</v>
      </c>
      <c r="O3721">
        <f t="shared" si="175"/>
        <v>0</v>
      </c>
      <c r="P3721">
        <f t="shared" si="176"/>
        <v>0</v>
      </c>
      <c r="U3721">
        <v>16</v>
      </c>
      <c r="V3721">
        <v>64.510000000000005</v>
      </c>
      <c r="W3721">
        <v>21.2</v>
      </c>
    </row>
    <row r="3722" spans="1:23" x14ac:dyDescent="0.35">
      <c r="A3722">
        <v>46292</v>
      </c>
      <c r="B3722" t="s">
        <v>12</v>
      </c>
      <c r="C3722">
        <v>64</v>
      </c>
      <c r="D3722">
        <v>0</v>
      </c>
      <c r="E3722">
        <v>0</v>
      </c>
      <c r="F3722" t="s">
        <v>13</v>
      </c>
      <c r="G3722" t="s">
        <v>14</v>
      </c>
      <c r="H3722" t="s">
        <v>19</v>
      </c>
      <c r="I3722">
        <v>90.07</v>
      </c>
      <c r="J3722">
        <v>28.6</v>
      </c>
      <c r="K3722">
        <v>28.6</v>
      </c>
      <c r="L3722" t="s">
        <v>21</v>
      </c>
      <c r="M3722" s="8">
        <v>0</v>
      </c>
      <c r="N3722">
        <f t="shared" si="174"/>
        <v>0</v>
      </c>
      <c r="O3722">
        <f t="shared" si="175"/>
        <v>0</v>
      </c>
      <c r="P3722">
        <f t="shared" si="176"/>
        <v>0</v>
      </c>
      <c r="U3722">
        <v>64</v>
      </c>
      <c r="V3722">
        <v>90.07</v>
      </c>
      <c r="W3722">
        <v>28.6</v>
      </c>
    </row>
    <row r="3723" spans="1:23" x14ac:dyDescent="0.35">
      <c r="A3723">
        <v>43492</v>
      </c>
      <c r="B3723" t="s">
        <v>17</v>
      </c>
      <c r="C3723">
        <v>7</v>
      </c>
      <c r="D3723">
        <v>0</v>
      </c>
      <c r="E3723">
        <v>0</v>
      </c>
      <c r="F3723" t="s">
        <v>23</v>
      </c>
      <c r="G3723" t="s">
        <v>26</v>
      </c>
      <c r="H3723" t="s">
        <v>15</v>
      </c>
      <c r="I3723">
        <v>113.95</v>
      </c>
      <c r="J3723">
        <v>16</v>
      </c>
      <c r="K3723">
        <v>16</v>
      </c>
      <c r="L3723" t="s">
        <v>24</v>
      </c>
      <c r="M3723" s="8">
        <v>0</v>
      </c>
      <c r="N3723">
        <f t="shared" si="174"/>
        <v>0</v>
      </c>
      <c r="O3723">
        <f t="shared" si="175"/>
        <v>0</v>
      </c>
      <c r="P3723">
        <f t="shared" si="176"/>
        <v>0</v>
      </c>
      <c r="U3723">
        <v>7</v>
      </c>
      <c r="V3723">
        <v>113.95</v>
      </c>
      <c r="W3723">
        <v>16</v>
      </c>
    </row>
    <row r="3724" spans="1:23" x14ac:dyDescent="0.35">
      <c r="A3724">
        <v>55766</v>
      </c>
      <c r="B3724" t="s">
        <v>12</v>
      </c>
      <c r="C3724">
        <v>41</v>
      </c>
      <c r="D3724">
        <v>0</v>
      </c>
      <c r="E3724">
        <v>0</v>
      </c>
      <c r="F3724" t="s">
        <v>13</v>
      </c>
      <c r="G3724" t="s">
        <v>14</v>
      </c>
      <c r="H3724" t="s">
        <v>19</v>
      </c>
      <c r="I3724">
        <v>119.32</v>
      </c>
      <c r="J3724">
        <v>30.6</v>
      </c>
      <c r="K3724">
        <v>30.6</v>
      </c>
      <c r="L3724" t="s">
        <v>24</v>
      </c>
      <c r="M3724" s="8">
        <v>0</v>
      </c>
      <c r="N3724">
        <f t="shared" si="174"/>
        <v>0</v>
      </c>
      <c r="O3724">
        <f t="shared" si="175"/>
        <v>0</v>
      </c>
      <c r="P3724">
        <f t="shared" si="176"/>
        <v>0</v>
      </c>
      <c r="U3724">
        <v>41</v>
      </c>
      <c r="V3724">
        <v>119.32</v>
      </c>
      <c r="W3724">
        <v>30.6</v>
      </c>
    </row>
    <row r="3725" spans="1:23" x14ac:dyDescent="0.35">
      <c r="A3725">
        <v>17740</v>
      </c>
      <c r="B3725" t="s">
        <v>12</v>
      </c>
      <c r="C3725">
        <v>65</v>
      </c>
      <c r="D3725">
        <v>0</v>
      </c>
      <c r="E3725">
        <v>0</v>
      </c>
      <c r="F3725" t="s">
        <v>13</v>
      </c>
      <c r="G3725" t="s">
        <v>14</v>
      </c>
      <c r="H3725" t="s">
        <v>19</v>
      </c>
      <c r="I3725">
        <v>99.12</v>
      </c>
      <c r="J3725">
        <v>29</v>
      </c>
      <c r="K3725">
        <v>29</v>
      </c>
      <c r="L3725" t="s">
        <v>16</v>
      </c>
      <c r="M3725" s="8">
        <v>0</v>
      </c>
      <c r="N3725">
        <f t="shared" si="174"/>
        <v>0</v>
      </c>
      <c r="O3725">
        <f t="shared" si="175"/>
        <v>0</v>
      </c>
      <c r="P3725">
        <f t="shared" si="176"/>
        <v>0</v>
      </c>
      <c r="U3725">
        <v>65</v>
      </c>
      <c r="V3725">
        <v>99.12</v>
      </c>
      <c r="W3725">
        <v>29</v>
      </c>
    </row>
    <row r="3726" spans="1:23" x14ac:dyDescent="0.35">
      <c r="A3726">
        <v>64189</v>
      </c>
      <c r="B3726" t="s">
        <v>12</v>
      </c>
      <c r="C3726">
        <v>61</v>
      </c>
      <c r="D3726">
        <v>0</v>
      </c>
      <c r="E3726">
        <v>0</v>
      </c>
      <c r="F3726" t="s">
        <v>13</v>
      </c>
      <c r="G3726" t="s">
        <v>18</v>
      </c>
      <c r="H3726" t="s">
        <v>19</v>
      </c>
      <c r="I3726">
        <v>152.84</v>
      </c>
      <c r="J3726">
        <v>28.6</v>
      </c>
      <c r="K3726">
        <v>28.6</v>
      </c>
      <c r="L3726" t="s">
        <v>24</v>
      </c>
      <c r="M3726" s="8">
        <v>0</v>
      </c>
      <c r="N3726">
        <f t="shared" si="174"/>
        <v>0</v>
      </c>
      <c r="O3726">
        <f t="shared" si="175"/>
        <v>0</v>
      </c>
      <c r="P3726">
        <f t="shared" si="176"/>
        <v>0</v>
      </c>
      <c r="U3726">
        <v>61</v>
      </c>
      <c r="V3726">
        <v>152.84</v>
      </c>
      <c r="W3726">
        <v>28.6</v>
      </c>
    </row>
    <row r="3727" spans="1:23" x14ac:dyDescent="0.35">
      <c r="A3727">
        <v>24202</v>
      </c>
      <c r="B3727" t="s">
        <v>12</v>
      </c>
      <c r="C3727">
        <v>63</v>
      </c>
      <c r="D3727">
        <v>0</v>
      </c>
      <c r="E3727">
        <v>0</v>
      </c>
      <c r="F3727" t="s">
        <v>13</v>
      </c>
      <c r="G3727" t="s">
        <v>14</v>
      </c>
      <c r="H3727" t="s">
        <v>19</v>
      </c>
      <c r="I3727">
        <v>78.23</v>
      </c>
      <c r="J3727">
        <v>34.799999999999997</v>
      </c>
      <c r="K3727">
        <v>34.799999999999997</v>
      </c>
      <c r="L3727" t="s">
        <v>21</v>
      </c>
      <c r="M3727" s="8">
        <v>0</v>
      </c>
      <c r="N3727">
        <f t="shared" si="174"/>
        <v>0</v>
      </c>
      <c r="O3727">
        <f t="shared" si="175"/>
        <v>0</v>
      </c>
      <c r="P3727">
        <f t="shared" si="176"/>
        <v>0</v>
      </c>
      <c r="U3727">
        <v>63</v>
      </c>
      <c r="V3727">
        <v>78.23</v>
      </c>
      <c r="W3727">
        <v>34.799999999999997</v>
      </c>
    </row>
    <row r="3728" spans="1:23" x14ac:dyDescent="0.35">
      <c r="A3728">
        <v>32514</v>
      </c>
      <c r="B3728" t="s">
        <v>12</v>
      </c>
      <c r="C3728">
        <v>1.8</v>
      </c>
      <c r="D3728">
        <v>0</v>
      </c>
      <c r="E3728">
        <v>0</v>
      </c>
      <c r="F3728" t="s">
        <v>23</v>
      </c>
      <c r="G3728" t="s">
        <v>26</v>
      </c>
      <c r="H3728" t="s">
        <v>15</v>
      </c>
      <c r="I3728">
        <v>68.8</v>
      </c>
      <c r="J3728" t="s">
        <v>20</v>
      </c>
      <c r="K3728">
        <v>28.1</v>
      </c>
      <c r="L3728" t="s">
        <v>24</v>
      </c>
      <c r="M3728" s="8">
        <v>0</v>
      </c>
      <c r="N3728">
        <f t="shared" si="174"/>
        <v>1</v>
      </c>
      <c r="O3728">
        <f t="shared" si="175"/>
        <v>0</v>
      </c>
      <c r="P3728">
        <f t="shared" si="176"/>
        <v>0</v>
      </c>
      <c r="U3728">
        <v>1.8</v>
      </c>
      <c r="V3728">
        <v>68.8</v>
      </c>
      <c r="W3728">
        <v>28.1</v>
      </c>
    </row>
    <row r="3729" spans="1:23" x14ac:dyDescent="0.35">
      <c r="A3729">
        <v>9866</v>
      </c>
      <c r="B3729" t="s">
        <v>17</v>
      </c>
      <c r="C3729">
        <v>54</v>
      </c>
      <c r="D3729">
        <v>0</v>
      </c>
      <c r="E3729">
        <v>0</v>
      </c>
      <c r="F3729" t="s">
        <v>13</v>
      </c>
      <c r="G3729" t="s">
        <v>14</v>
      </c>
      <c r="H3729" t="s">
        <v>15</v>
      </c>
      <c r="I3729">
        <v>76.05</v>
      </c>
      <c r="J3729">
        <v>42</v>
      </c>
      <c r="K3729">
        <v>42</v>
      </c>
      <c r="L3729" t="s">
        <v>24</v>
      </c>
      <c r="M3729" s="8">
        <v>0</v>
      </c>
      <c r="N3729">
        <f t="shared" si="174"/>
        <v>0</v>
      </c>
      <c r="O3729">
        <f t="shared" si="175"/>
        <v>0</v>
      </c>
      <c r="P3729">
        <f t="shared" si="176"/>
        <v>0</v>
      </c>
      <c r="U3729">
        <v>54</v>
      </c>
      <c r="V3729">
        <v>76.05</v>
      </c>
      <c r="W3729">
        <v>42</v>
      </c>
    </row>
    <row r="3730" spans="1:23" x14ac:dyDescent="0.35">
      <c r="A3730">
        <v>54816</v>
      </c>
      <c r="B3730" t="s">
        <v>17</v>
      </c>
      <c r="C3730">
        <v>14</v>
      </c>
      <c r="D3730">
        <v>0</v>
      </c>
      <c r="E3730">
        <v>0</v>
      </c>
      <c r="F3730" t="s">
        <v>23</v>
      </c>
      <c r="G3730" t="s">
        <v>26</v>
      </c>
      <c r="H3730" t="s">
        <v>19</v>
      </c>
      <c r="I3730">
        <v>116.49</v>
      </c>
      <c r="J3730">
        <v>30.3</v>
      </c>
      <c r="K3730">
        <v>30.3</v>
      </c>
      <c r="L3730" t="s">
        <v>21</v>
      </c>
      <c r="M3730" s="8">
        <v>0</v>
      </c>
      <c r="N3730">
        <f t="shared" si="174"/>
        <v>0</v>
      </c>
      <c r="O3730">
        <f t="shared" si="175"/>
        <v>0</v>
      </c>
      <c r="P3730">
        <f t="shared" si="176"/>
        <v>0</v>
      </c>
      <c r="U3730">
        <v>14</v>
      </c>
      <c r="V3730">
        <v>116.49</v>
      </c>
      <c r="W3730">
        <v>30.3</v>
      </c>
    </row>
    <row r="3731" spans="1:23" x14ac:dyDescent="0.35">
      <c r="A3731">
        <v>59880</v>
      </c>
      <c r="B3731" t="s">
        <v>12</v>
      </c>
      <c r="C3731">
        <v>45</v>
      </c>
      <c r="D3731">
        <v>0</v>
      </c>
      <c r="E3731">
        <v>0</v>
      </c>
      <c r="F3731" t="s">
        <v>13</v>
      </c>
      <c r="G3731" t="s">
        <v>14</v>
      </c>
      <c r="H3731" t="s">
        <v>19</v>
      </c>
      <c r="I3731">
        <v>99.91</v>
      </c>
      <c r="J3731">
        <v>30.9</v>
      </c>
      <c r="K3731">
        <v>30.9</v>
      </c>
      <c r="L3731" t="s">
        <v>24</v>
      </c>
      <c r="M3731" s="8">
        <v>0</v>
      </c>
      <c r="N3731">
        <f t="shared" si="174"/>
        <v>0</v>
      </c>
      <c r="O3731">
        <f t="shared" si="175"/>
        <v>0</v>
      </c>
      <c r="P3731">
        <f t="shared" si="176"/>
        <v>0</v>
      </c>
      <c r="U3731">
        <v>45</v>
      </c>
      <c r="V3731">
        <v>99.91</v>
      </c>
      <c r="W3731">
        <v>30.9</v>
      </c>
    </row>
    <row r="3732" spans="1:23" x14ac:dyDescent="0.35">
      <c r="A3732">
        <v>20625</v>
      </c>
      <c r="B3732" t="s">
        <v>12</v>
      </c>
      <c r="C3732">
        <v>51</v>
      </c>
      <c r="D3732">
        <v>1</v>
      </c>
      <c r="E3732">
        <v>0</v>
      </c>
      <c r="F3732" t="s">
        <v>13</v>
      </c>
      <c r="G3732" t="s">
        <v>14</v>
      </c>
      <c r="H3732" t="s">
        <v>15</v>
      </c>
      <c r="I3732">
        <v>76.099999999999994</v>
      </c>
      <c r="J3732">
        <v>32.1</v>
      </c>
      <c r="K3732">
        <v>32.1</v>
      </c>
      <c r="L3732" t="s">
        <v>22</v>
      </c>
      <c r="M3732" s="8">
        <v>0</v>
      </c>
      <c r="N3732">
        <f t="shared" si="174"/>
        <v>0</v>
      </c>
      <c r="O3732">
        <f t="shared" si="175"/>
        <v>0</v>
      </c>
      <c r="P3732">
        <f t="shared" si="176"/>
        <v>0</v>
      </c>
      <c r="U3732">
        <v>51</v>
      </c>
      <c r="V3732">
        <v>76.099999999999994</v>
      </c>
      <c r="W3732">
        <v>32.1</v>
      </c>
    </row>
    <row r="3733" spans="1:23" x14ac:dyDescent="0.35">
      <c r="A3733">
        <v>65969</v>
      </c>
      <c r="B3733" t="s">
        <v>12</v>
      </c>
      <c r="C3733">
        <v>8</v>
      </c>
      <c r="D3733">
        <v>0</v>
      </c>
      <c r="E3733">
        <v>0</v>
      </c>
      <c r="F3733" t="s">
        <v>23</v>
      </c>
      <c r="G3733" t="s">
        <v>26</v>
      </c>
      <c r="H3733" t="s">
        <v>19</v>
      </c>
      <c r="I3733">
        <v>121.99</v>
      </c>
      <c r="J3733">
        <v>19.600000000000001</v>
      </c>
      <c r="K3733">
        <v>19.600000000000001</v>
      </c>
      <c r="L3733" t="s">
        <v>24</v>
      </c>
      <c r="M3733" s="8">
        <v>0</v>
      </c>
      <c r="N3733">
        <f t="shared" si="174"/>
        <v>0</v>
      </c>
      <c r="O3733">
        <f t="shared" si="175"/>
        <v>0</v>
      </c>
      <c r="P3733">
        <f t="shared" si="176"/>
        <v>0</v>
      </c>
      <c r="U3733">
        <v>8</v>
      </c>
      <c r="V3733">
        <v>121.99</v>
      </c>
      <c r="W3733">
        <v>19.600000000000001</v>
      </c>
    </row>
    <row r="3734" spans="1:23" x14ac:dyDescent="0.35">
      <c r="A3734">
        <v>56923</v>
      </c>
      <c r="B3734" t="s">
        <v>12</v>
      </c>
      <c r="C3734">
        <v>52</v>
      </c>
      <c r="D3734">
        <v>1</v>
      </c>
      <c r="E3734">
        <v>0</v>
      </c>
      <c r="F3734" t="s">
        <v>13</v>
      </c>
      <c r="G3734" t="s">
        <v>14</v>
      </c>
      <c r="H3734" t="s">
        <v>19</v>
      </c>
      <c r="I3734">
        <v>116.21</v>
      </c>
      <c r="J3734">
        <v>32.799999999999997</v>
      </c>
      <c r="K3734">
        <v>32.799999999999997</v>
      </c>
      <c r="L3734" t="s">
        <v>22</v>
      </c>
      <c r="M3734" s="8">
        <v>0</v>
      </c>
      <c r="N3734">
        <f t="shared" si="174"/>
        <v>0</v>
      </c>
      <c r="O3734">
        <f t="shared" si="175"/>
        <v>0</v>
      </c>
      <c r="P3734">
        <f t="shared" si="176"/>
        <v>0</v>
      </c>
      <c r="U3734">
        <v>52</v>
      </c>
      <c r="V3734">
        <v>116.21</v>
      </c>
      <c r="W3734">
        <v>32.799999999999997</v>
      </c>
    </row>
    <row r="3735" spans="1:23" x14ac:dyDescent="0.35">
      <c r="A3735">
        <v>44001</v>
      </c>
      <c r="B3735" t="s">
        <v>17</v>
      </c>
      <c r="C3735">
        <v>39</v>
      </c>
      <c r="D3735">
        <v>0</v>
      </c>
      <c r="E3735">
        <v>0</v>
      </c>
      <c r="F3735" t="s">
        <v>13</v>
      </c>
      <c r="G3735" t="s">
        <v>14</v>
      </c>
      <c r="H3735" t="s">
        <v>15</v>
      </c>
      <c r="I3735">
        <v>55.28</v>
      </c>
      <c r="J3735">
        <v>31.5</v>
      </c>
      <c r="K3735">
        <v>31.5</v>
      </c>
      <c r="L3735" t="s">
        <v>24</v>
      </c>
      <c r="M3735" s="8">
        <v>0</v>
      </c>
      <c r="N3735">
        <f t="shared" si="174"/>
        <v>0</v>
      </c>
      <c r="O3735">
        <f t="shared" si="175"/>
        <v>0</v>
      </c>
      <c r="P3735">
        <f t="shared" si="176"/>
        <v>0</v>
      </c>
      <c r="U3735">
        <v>39</v>
      </c>
      <c r="V3735">
        <v>55.28</v>
      </c>
      <c r="W3735">
        <v>31.5</v>
      </c>
    </row>
    <row r="3736" spans="1:23" x14ac:dyDescent="0.35">
      <c r="A3736">
        <v>51852</v>
      </c>
      <c r="B3736" t="s">
        <v>17</v>
      </c>
      <c r="C3736">
        <v>13</v>
      </c>
      <c r="D3736">
        <v>0</v>
      </c>
      <c r="E3736">
        <v>0</v>
      </c>
      <c r="F3736" t="s">
        <v>23</v>
      </c>
      <c r="G3736" t="s">
        <v>26</v>
      </c>
      <c r="H3736" t="s">
        <v>19</v>
      </c>
      <c r="I3736">
        <v>219.81</v>
      </c>
      <c r="J3736" t="s">
        <v>20</v>
      </c>
      <c r="K3736">
        <v>28.1</v>
      </c>
      <c r="L3736" t="s">
        <v>24</v>
      </c>
      <c r="M3736" s="8">
        <v>0</v>
      </c>
      <c r="N3736">
        <f t="shared" si="174"/>
        <v>1</v>
      </c>
      <c r="O3736">
        <f t="shared" si="175"/>
        <v>0</v>
      </c>
      <c r="P3736">
        <f t="shared" si="176"/>
        <v>1</v>
      </c>
      <c r="U3736">
        <v>13</v>
      </c>
      <c r="V3736">
        <v>219.81</v>
      </c>
      <c r="W3736">
        <v>28.1</v>
      </c>
    </row>
    <row r="3737" spans="1:23" x14ac:dyDescent="0.35">
      <c r="A3737">
        <v>27176</v>
      </c>
      <c r="B3737" t="s">
        <v>17</v>
      </c>
      <c r="C3737">
        <v>69</v>
      </c>
      <c r="D3737">
        <v>0</v>
      </c>
      <c r="E3737">
        <v>0</v>
      </c>
      <c r="F3737" t="s">
        <v>13</v>
      </c>
      <c r="G3737" t="s">
        <v>14</v>
      </c>
      <c r="H3737" t="s">
        <v>19</v>
      </c>
      <c r="I3737">
        <v>103.73</v>
      </c>
      <c r="J3737">
        <v>34.700000000000003</v>
      </c>
      <c r="K3737">
        <v>34.700000000000003</v>
      </c>
      <c r="L3737" t="s">
        <v>21</v>
      </c>
      <c r="M3737" s="8">
        <v>0</v>
      </c>
      <c r="N3737">
        <f t="shared" si="174"/>
        <v>0</v>
      </c>
      <c r="O3737">
        <f t="shared" si="175"/>
        <v>0</v>
      </c>
      <c r="P3737">
        <f t="shared" si="176"/>
        <v>0</v>
      </c>
      <c r="U3737">
        <v>69</v>
      </c>
      <c r="V3737">
        <v>103.73</v>
      </c>
      <c r="W3737">
        <v>34.700000000000003</v>
      </c>
    </row>
    <row r="3738" spans="1:23" x14ac:dyDescent="0.35">
      <c r="A3738">
        <v>70874</v>
      </c>
      <c r="B3738" t="s">
        <v>12</v>
      </c>
      <c r="C3738">
        <v>71</v>
      </c>
      <c r="D3738">
        <v>1</v>
      </c>
      <c r="E3738">
        <v>0</v>
      </c>
      <c r="F3738" t="s">
        <v>13</v>
      </c>
      <c r="G3738" t="s">
        <v>25</v>
      </c>
      <c r="H3738" t="s">
        <v>15</v>
      </c>
      <c r="I3738">
        <v>153.08000000000001</v>
      </c>
      <c r="J3738">
        <v>21.5</v>
      </c>
      <c r="K3738">
        <v>21.5</v>
      </c>
      <c r="L3738" t="s">
        <v>24</v>
      </c>
      <c r="M3738" s="8">
        <v>0</v>
      </c>
      <c r="N3738">
        <f t="shared" si="174"/>
        <v>0</v>
      </c>
      <c r="O3738">
        <f t="shared" si="175"/>
        <v>0</v>
      </c>
      <c r="P3738">
        <f t="shared" si="176"/>
        <v>0</v>
      </c>
      <c r="U3738">
        <v>71</v>
      </c>
      <c r="V3738">
        <v>153.08000000000001</v>
      </c>
      <c r="W3738">
        <v>21.5</v>
      </c>
    </row>
    <row r="3739" spans="1:23" x14ac:dyDescent="0.35">
      <c r="A3739">
        <v>34287</v>
      </c>
      <c r="B3739" t="s">
        <v>17</v>
      </c>
      <c r="C3739">
        <v>73</v>
      </c>
      <c r="D3739">
        <v>0</v>
      </c>
      <c r="E3739">
        <v>0</v>
      </c>
      <c r="F3739" t="s">
        <v>13</v>
      </c>
      <c r="G3739" t="s">
        <v>18</v>
      </c>
      <c r="H3739" t="s">
        <v>19</v>
      </c>
      <c r="I3739">
        <v>98.69</v>
      </c>
      <c r="J3739">
        <v>27.6</v>
      </c>
      <c r="K3739">
        <v>27.6</v>
      </c>
      <c r="L3739" t="s">
        <v>24</v>
      </c>
      <c r="M3739" s="8">
        <v>0</v>
      </c>
      <c r="N3739">
        <f t="shared" si="174"/>
        <v>0</v>
      </c>
      <c r="O3739">
        <f t="shared" si="175"/>
        <v>0</v>
      </c>
      <c r="P3739">
        <f t="shared" si="176"/>
        <v>0</v>
      </c>
      <c r="U3739">
        <v>73</v>
      </c>
      <c r="V3739">
        <v>98.69</v>
      </c>
      <c r="W3739">
        <v>27.6</v>
      </c>
    </row>
    <row r="3740" spans="1:23" x14ac:dyDescent="0.35">
      <c r="A3740">
        <v>23052</v>
      </c>
      <c r="B3740" t="s">
        <v>17</v>
      </c>
      <c r="C3740">
        <v>54</v>
      </c>
      <c r="D3740">
        <v>0</v>
      </c>
      <c r="E3740">
        <v>0</v>
      </c>
      <c r="F3740" t="s">
        <v>13</v>
      </c>
      <c r="G3740" t="s">
        <v>14</v>
      </c>
      <c r="H3740" t="s">
        <v>19</v>
      </c>
      <c r="I3740">
        <v>94.11</v>
      </c>
      <c r="J3740">
        <v>28.6</v>
      </c>
      <c r="K3740">
        <v>28.6</v>
      </c>
      <c r="L3740" t="s">
        <v>16</v>
      </c>
      <c r="M3740" s="8">
        <v>0</v>
      </c>
      <c r="N3740">
        <f t="shared" si="174"/>
        <v>0</v>
      </c>
      <c r="O3740">
        <f t="shared" si="175"/>
        <v>0</v>
      </c>
      <c r="P3740">
        <f t="shared" si="176"/>
        <v>0</v>
      </c>
      <c r="U3740">
        <v>54</v>
      </c>
      <c r="V3740">
        <v>94.11</v>
      </c>
      <c r="W3740">
        <v>28.6</v>
      </c>
    </row>
    <row r="3741" spans="1:23" x14ac:dyDescent="0.35">
      <c r="A3741">
        <v>67499</v>
      </c>
      <c r="B3741" t="s">
        <v>12</v>
      </c>
      <c r="C3741">
        <v>10</v>
      </c>
      <c r="D3741">
        <v>0</v>
      </c>
      <c r="E3741">
        <v>0</v>
      </c>
      <c r="F3741" t="s">
        <v>23</v>
      </c>
      <c r="G3741" t="s">
        <v>26</v>
      </c>
      <c r="H3741" t="s">
        <v>19</v>
      </c>
      <c r="I3741">
        <v>117.03</v>
      </c>
      <c r="J3741">
        <v>21.1</v>
      </c>
      <c r="K3741">
        <v>21.1</v>
      </c>
      <c r="L3741" t="s">
        <v>21</v>
      </c>
      <c r="M3741" s="8">
        <v>0</v>
      </c>
      <c r="N3741">
        <f t="shared" si="174"/>
        <v>0</v>
      </c>
      <c r="O3741">
        <f t="shared" si="175"/>
        <v>0</v>
      </c>
      <c r="P3741">
        <f t="shared" si="176"/>
        <v>0</v>
      </c>
      <c r="U3741">
        <v>10</v>
      </c>
      <c r="V3741">
        <v>117.03</v>
      </c>
      <c r="W3741">
        <v>21.1</v>
      </c>
    </row>
    <row r="3742" spans="1:23" x14ac:dyDescent="0.35">
      <c r="A3742">
        <v>5380</v>
      </c>
      <c r="B3742" t="s">
        <v>17</v>
      </c>
      <c r="C3742">
        <v>26</v>
      </c>
      <c r="D3742">
        <v>0</v>
      </c>
      <c r="E3742">
        <v>0</v>
      </c>
      <c r="F3742" t="s">
        <v>13</v>
      </c>
      <c r="G3742" t="s">
        <v>14</v>
      </c>
      <c r="H3742" t="s">
        <v>15</v>
      </c>
      <c r="I3742">
        <v>91.35</v>
      </c>
      <c r="J3742">
        <v>23.8</v>
      </c>
      <c r="K3742">
        <v>23.8</v>
      </c>
      <c r="L3742" t="s">
        <v>21</v>
      </c>
      <c r="M3742" s="8">
        <v>0</v>
      </c>
      <c r="N3742">
        <f t="shared" si="174"/>
        <v>0</v>
      </c>
      <c r="O3742">
        <f t="shared" si="175"/>
        <v>0</v>
      </c>
      <c r="P3742">
        <f t="shared" si="176"/>
        <v>0</v>
      </c>
      <c r="U3742">
        <v>26</v>
      </c>
      <c r="V3742">
        <v>91.35</v>
      </c>
      <c r="W3742">
        <v>23.8</v>
      </c>
    </row>
    <row r="3743" spans="1:23" x14ac:dyDescent="0.35">
      <c r="A3743">
        <v>20154</v>
      </c>
      <c r="B3743" t="s">
        <v>17</v>
      </c>
      <c r="C3743">
        <v>41</v>
      </c>
      <c r="D3743">
        <v>0</v>
      </c>
      <c r="E3743">
        <v>0</v>
      </c>
      <c r="F3743" t="s">
        <v>13</v>
      </c>
      <c r="G3743" t="s">
        <v>14</v>
      </c>
      <c r="H3743" t="s">
        <v>19</v>
      </c>
      <c r="I3743">
        <v>82.48</v>
      </c>
      <c r="J3743">
        <v>33.5</v>
      </c>
      <c r="K3743">
        <v>33.5</v>
      </c>
      <c r="L3743" t="s">
        <v>24</v>
      </c>
      <c r="M3743" s="8">
        <v>0</v>
      </c>
      <c r="N3743">
        <f t="shared" si="174"/>
        <v>0</v>
      </c>
      <c r="O3743">
        <f t="shared" si="175"/>
        <v>0</v>
      </c>
      <c r="P3743">
        <f t="shared" si="176"/>
        <v>0</v>
      </c>
      <c r="U3743">
        <v>41</v>
      </c>
      <c r="V3743">
        <v>82.48</v>
      </c>
      <c r="W3743">
        <v>33.5</v>
      </c>
    </row>
    <row r="3744" spans="1:23" x14ac:dyDescent="0.35">
      <c r="A3744">
        <v>29546</v>
      </c>
      <c r="B3744" t="s">
        <v>12</v>
      </c>
      <c r="C3744">
        <v>71</v>
      </c>
      <c r="D3744">
        <v>0</v>
      </c>
      <c r="E3744">
        <v>0</v>
      </c>
      <c r="F3744" t="s">
        <v>13</v>
      </c>
      <c r="G3744" t="s">
        <v>25</v>
      </c>
      <c r="H3744" t="s">
        <v>19</v>
      </c>
      <c r="I3744">
        <v>99.76</v>
      </c>
      <c r="J3744">
        <v>33.4</v>
      </c>
      <c r="K3744">
        <v>33.4</v>
      </c>
      <c r="L3744" t="s">
        <v>16</v>
      </c>
      <c r="M3744" s="8">
        <v>0</v>
      </c>
      <c r="N3744">
        <f t="shared" si="174"/>
        <v>0</v>
      </c>
      <c r="O3744">
        <f t="shared" si="175"/>
        <v>0</v>
      </c>
      <c r="P3744">
        <f t="shared" si="176"/>
        <v>0</v>
      </c>
      <c r="U3744">
        <v>71</v>
      </c>
      <c r="V3744">
        <v>99.76</v>
      </c>
      <c r="W3744">
        <v>33.4</v>
      </c>
    </row>
    <row r="3745" spans="1:23" x14ac:dyDescent="0.35">
      <c r="A3745">
        <v>3718</v>
      </c>
      <c r="B3745" t="s">
        <v>17</v>
      </c>
      <c r="C3745">
        <v>46</v>
      </c>
      <c r="D3745">
        <v>0</v>
      </c>
      <c r="E3745">
        <v>0</v>
      </c>
      <c r="F3745" t="s">
        <v>13</v>
      </c>
      <c r="G3745" t="s">
        <v>25</v>
      </c>
      <c r="H3745" t="s">
        <v>15</v>
      </c>
      <c r="I3745">
        <v>111.1</v>
      </c>
      <c r="J3745">
        <v>23.3</v>
      </c>
      <c r="K3745">
        <v>23.3</v>
      </c>
      <c r="L3745" t="s">
        <v>22</v>
      </c>
      <c r="M3745" s="8">
        <v>0</v>
      </c>
      <c r="N3745">
        <f t="shared" si="174"/>
        <v>0</v>
      </c>
      <c r="O3745">
        <f t="shared" si="175"/>
        <v>0</v>
      </c>
      <c r="P3745">
        <f t="shared" si="176"/>
        <v>0</v>
      </c>
      <c r="U3745">
        <v>46</v>
      </c>
      <c r="V3745">
        <v>111.1</v>
      </c>
      <c r="W3745">
        <v>23.3</v>
      </c>
    </row>
    <row r="3746" spans="1:23" x14ac:dyDescent="0.35">
      <c r="A3746">
        <v>43734</v>
      </c>
      <c r="B3746" t="s">
        <v>12</v>
      </c>
      <c r="C3746">
        <v>15</v>
      </c>
      <c r="D3746">
        <v>0</v>
      </c>
      <c r="E3746">
        <v>0</v>
      </c>
      <c r="F3746" t="s">
        <v>23</v>
      </c>
      <c r="G3746" t="s">
        <v>14</v>
      </c>
      <c r="H3746" t="s">
        <v>19</v>
      </c>
      <c r="I3746">
        <v>122.25</v>
      </c>
      <c r="J3746">
        <v>21</v>
      </c>
      <c r="K3746">
        <v>21</v>
      </c>
      <c r="L3746" t="s">
        <v>21</v>
      </c>
      <c r="M3746" s="8">
        <v>0</v>
      </c>
      <c r="N3746">
        <f t="shared" si="174"/>
        <v>0</v>
      </c>
      <c r="O3746">
        <f t="shared" si="175"/>
        <v>0</v>
      </c>
      <c r="P3746">
        <f t="shared" si="176"/>
        <v>0</v>
      </c>
      <c r="U3746">
        <v>15</v>
      </c>
      <c r="V3746">
        <v>122.25</v>
      </c>
      <c r="W3746">
        <v>21</v>
      </c>
    </row>
    <row r="3747" spans="1:23" x14ac:dyDescent="0.35">
      <c r="A3747">
        <v>41917</v>
      </c>
      <c r="B3747" t="s">
        <v>17</v>
      </c>
      <c r="C3747">
        <v>29</v>
      </c>
      <c r="D3747">
        <v>0</v>
      </c>
      <c r="E3747">
        <v>0</v>
      </c>
      <c r="F3747" t="s">
        <v>23</v>
      </c>
      <c r="G3747" t="s">
        <v>14</v>
      </c>
      <c r="H3747" t="s">
        <v>15</v>
      </c>
      <c r="I3747">
        <v>84.19</v>
      </c>
      <c r="J3747">
        <v>21.2</v>
      </c>
      <c r="K3747">
        <v>21.2</v>
      </c>
      <c r="L3747" t="s">
        <v>21</v>
      </c>
      <c r="M3747" s="8">
        <v>0</v>
      </c>
      <c r="N3747">
        <f t="shared" si="174"/>
        <v>0</v>
      </c>
      <c r="O3747">
        <f t="shared" si="175"/>
        <v>0</v>
      </c>
      <c r="P3747">
        <f t="shared" si="176"/>
        <v>0</v>
      </c>
      <c r="U3747">
        <v>29</v>
      </c>
      <c r="V3747">
        <v>84.19</v>
      </c>
      <c r="W3747">
        <v>21.2</v>
      </c>
    </row>
    <row r="3748" spans="1:23" x14ac:dyDescent="0.35">
      <c r="A3748">
        <v>8050</v>
      </c>
      <c r="B3748" t="s">
        <v>12</v>
      </c>
      <c r="C3748">
        <v>8</v>
      </c>
      <c r="D3748">
        <v>0</v>
      </c>
      <c r="E3748">
        <v>0</v>
      </c>
      <c r="F3748" t="s">
        <v>23</v>
      </c>
      <c r="G3748" t="s">
        <v>26</v>
      </c>
      <c r="H3748" t="s">
        <v>15</v>
      </c>
      <c r="I3748">
        <v>84.6</v>
      </c>
      <c r="J3748">
        <v>18.399999999999999</v>
      </c>
      <c r="K3748">
        <v>18.399999999999999</v>
      </c>
      <c r="L3748" t="s">
        <v>24</v>
      </c>
      <c r="M3748" s="8">
        <v>0</v>
      </c>
      <c r="N3748">
        <f t="shared" si="174"/>
        <v>0</v>
      </c>
      <c r="O3748">
        <f t="shared" si="175"/>
        <v>0</v>
      </c>
      <c r="P3748">
        <f t="shared" si="176"/>
        <v>0</v>
      </c>
      <c r="U3748">
        <v>8</v>
      </c>
      <c r="V3748">
        <v>84.6</v>
      </c>
      <c r="W3748">
        <v>18.399999999999999</v>
      </c>
    </row>
    <row r="3749" spans="1:23" x14ac:dyDescent="0.35">
      <c r="A3749">
        <v>44426</v>
      </c>
      <c r="B3749" t="s">
        <v>17</v>
      </c>
      <c r="C3749">
        <v>21</v>
      </c>
      <c r="D3749">
        <v>0</v>
      </c>
      <c r="E3749">
        <v>0</v>
      </c>
      <c r="F3749" t="s">
        <v>13</v>
      </c>
      <c r="G3749" t="s">
        <v>14</v>
      </c>
      <c r="H3749" t="s">
        <v>15</v>
      </c>
      <c r="I3749">
        <v>126.35</v>
      </c>
      <c r="J3749">
        <v>26.9</v>
      </c>
      <c r="K3749">
        <v>26.9</v>
      </c>
      <c r="L3749" t="s">
        <v>21</v>
      </c>
      <c r="M3749" s="8">
        <v>0</v>
      </c>
      <c r="N3749">
        <f t="shared" si="174"/>
        <v>0</v>
      </c>
      <c r="O3749">
        <f t="shared" si="175"/>
        <v>0</v>
      </c>
      <c r="P3749">
        <f t="shared" si="176"/>
        <v>0</v>
      </c>
      <c r="U3749">
        <v>21</v>
      </c>
      <c r="V3749">
        <v>126.35</v>
      </c>
      <c r="W3749">
        <v>26.9</v>
      </c>
    </row>
    <row r="3750" spans="1:23" x14ac:dyDescent="0.35">
      <c r="A3750">
        <v>34700</v>
      </c>
      <c r="B3750" t="s">
        <v>17</v>
      </c>
      <c r="C3750">
        <v>56</v>
      </c>
      <c r="D3750">
        <v>1</v>
      </c>
      <c r="E3750">
        <v>0</v>
      </c>
      <c r="F3750" t="s">
        <v>23</v>
      </c>
      <c r="G3750" t="s">
        <v>18</v>
      </c>
      <c r="H3750" t="s">
        <v>15</v>
      </c>
      <c r="I3750">
        <v>87.5</v>
      </c>
      <c r="J3750">
        <v>20.2</v>
      </c>
      <c r="K3750">
        <v>20.2</v>
      </c>
      <c r="L3750" t="s">
        <v>16</v>
      </c>
      <c r="M3750" s="8">
        <v>0</v>
      </c>
      <c r="N3750">
        <f t="shared" si="174"/>
        <v>0</v>
      </c>
      <c r="O3750">
        <f t="shared" si="175"/>
        <v>0</v>
      </c>
      <c r="P3750">
        <f t="shared" si="176"/>
        <v>0</v>
      </c>
      <c r="U3750">
        <v>56</v>
      </c>
      <c r="V3750">
        <v>87.5</v>
      </c>
      <c r="W3750">
        <v>20.2</v>
      </c>
    </row>
    <row r="3751" spans="1:23" x14ac:dyDescent="0.35">
      <c r="A3751">
        <v>70230</v>
      </c>
      <c r="B3751" t="s">
        <v>17</v>
      </c>
      <c r="C3751">
        <v>14</v>
      </c>
      <c r="D3751">
        <v>0</v>
      </c>
      <c r="E3751">
        <v>0</v>
      </c>
      <c r="F3751" t="s">
        <v>23</v>
      </c>
      <c r="G3751" t="s">
        <v>18</v>
      </c>
      <c r="H3751" t="s">
        <v>19</v>
      </c>
      <c r="I3751">
        <v>77.52</v>
      </c>
      <c r="J3751">
        <v>21.9</v>
      </c>
      <c r="K3751">
        <v>21.9</v>
      </c>
      <c r="L3751" t="s">
        <v>21</v>
      </c>
      <c r="M3751" s="8">
        <v>0</v>
      </c>
      <c r="N3751">
        <f t="shared" si="174"/>
        <v>0</v>
      </c>
      <c r="O3751">
        <f t="shared" si="175"/>
        <v>0</v>
      </c>
      <c r="P3751">
        <f t="shared" si="176"/>
        <v>0</v>
      </c>
      <c r="U3751">
        <v>14</v>
      </c>
      <c r="V3751">
        <v>77.52</v>
      </c>
      <c r="W3751">
        <v>21.9</v>
      </c>
    </row>
    <row r="3752" spans="1:23" x14ac:dyDescent="0.35">
      <c r="A3752">
        <v>68721</v>
      </c>
      <c r="B3752" t="s">
        <v>17</v>
      </c>
      <c r="C3752">
        <v>78</v>
      </c>
      <c r="D3752">
        <v>0</v>
      </c>
      <c r="E3752">
        <v>0</v>
      </c>
      <c r="F3752" t="s">
        <v>13</v>
      </c>
      <c r="G3752" t="s">
        <v>14</v>
      </c>
      <c r="H3752" t="s">
        <v>19</v>
      </c>
      <c r="I3752">
        <v>133.13</v>
      </c>
      <c r="J3752">
        <v>24.2</v>
      </c>
      <c r="K3752">
        <v>24.2</v>
      </c>
      <c r="L3752" t="s">
        <v>24</v>
      </c>
      <c r="M3752" s="8">
        <v>0</v>
      </c>
      <c r="N3752">
        <f t="shared" si="174"/>
        <v>0</v>
      </c>
      <c r="O3752">
        <f t="shared" si="175"/>
        <v>0</v>
      </c>
      <c r="P3752">
        <f t="shared" si="176"/>
        <v>0</v>
      </c>
      <c r="U3752">
        <v>78</v>
      </c>
      <c r="V3752">
        <v>133.13</v>
      </c>
      <c r="W3752">
        <v>24.2</v>
      </c>
    </row>
    <row r="3753" spans="1:23" x14ac:dyDescent="0.35">
      <c r="A3753">
        <v>23170</v>
      </c>
      <c r="B3753" t="s">
        <v>17</v>
      </c>
      <c r="C3753">
        <v>36</v>
      </c>
      <c r="D3753">
        <v>0</v>
      </c>
      <c r="E3753">
        <v>0</v>
      </c>
      <c r="F3753" t="s">
        <v>23</v>
      </c>
      <c r="G3753" t="s">
        <v>14</v>
      </c>
      <c r="H3753" t="s">
        <v>15</v>
      </c>
      <c r="I3753">
        <v>96.1</v>
      </c>
      <c r="J3753">
        <v>29.6</v>
      </c>
      <c r="K3753">
        <v>29.6</v>
      </c>
      <c r="L3753" t="s">
        <v>21</v>
      </c>
      <c r="M3753" s="8">
        <v>0</v>
      </c>
      <c r="N3753">
        <f t="shared" si="174"/>
        <v>0</v>
      </c>
      <c r="O3753">
        <f t="shared" si="175"/>
        <v>0</v>
      </c>
      <c r="P3753">
        <f t="shared" si="176"/>
        <v>0</v>
      </c>
      <c r="U3753">
        <v>36</v>
      </c>
      <c r="V3753">
        <v>96.1</v>
      </c>
      <c r="W3753">
        <v>29.6</v>
      </c>
    </row>
    <row r="3754" spans="1:23" x14ac:dyDescent="0.35">
      <c r="A3754">
        <v>5731</v>
      </c>
      <c r="B3754" t="s">
        <v>17</v>
      </c>
      <c r="C3754">
        <v>57</v>
      </c>
      <c r="D3754">
        <v>1</v>
      </c>
      <c r="E3754">
        <v>0</v>
      </c>
      <c r="F3754" t="s">
        <v>13</v>
      </c>
      <c r="G3754" t="s">
        <v>14</v>
      </c>
      <c r="H3754" t="s">
        <v>15</v>
      </c>
      <c r="I3754">
        <v>108.61</v>
      </c>
      <c r="J3754">
        <v>38.1</v>
      </c>
      <c r="K3754">
        <v>38.1</v>
      </c>
      <c r="L3754" t="s">
        <v>22</v>
      </c>
      <c r="M3754" s="8">
        <v>0</v>
      </c>
      <c r="N3754">
        <f t="shared" si="174"/>
        <v>0</v>
      </c>
      <c r="O3754">
        <f t="shared" si="175"/>
        <v>0</v>
      </c>
      <c r="P3754">
        <f t="shared" si="176"/>
        <v>0</v>
      </c>
      <c r="U3754">
        <v>57</v>
      </c>
      <c r="V3754">
        <v>108.61</v>
      </c>
      <c r="W3754">
        <v>38.1</v>
      </c>
    </row>
    <row r="3755" spans="1:23" x14ac:dyDescent="0.35">
      <c r="A3755">
        <v>62791</v>
      </c>
      <c r="B3755" t="s">
        <v>12</v>
      </c>
      <c r="C3755">
        <v>79</v>
      </c>
      <c r="D3755">
        <v>1</v>
      </c>
      <c r="E3755">
        <v>1</v>
      </c>
      <c r="F3755" t="s">
        <v>13</v>
      </c>
      <c r="G3755" t="s">
        <v>18</v>
      </c>
      <c r="H3755" t="s">
        <v>19</v>
      </c>
      <c r="I3755">
        <v>205.23</v>
      </c>
      <c r="J3755">
        <v>22</v>
      </c>
      <c r="K3755">
        <v>22</v>
      </c>
      <c r="L3755" t="s">
        <v>21</v>
      </c>
      <c r="M3755" s="8">
        <v>0</v>
      </c>
      <c r="N3755">
        <f t="shared" si="174"/>
        <v>0</v>
      </c>
      <c r="O3755">
        <f t="shared" si="175"/>
        <v>0</v>
      </c>
      <c r="P3755">
        <f t="shared" si="176"/>
        <v>1</v>
      </c>
      <c r="U3755">
        <v>79</v>
      </c>
      <c r="V3755">
        <v>205.23</v>
      </c>
      <c r="W3755">
        <v>22</v>
      </c>
    </row>
    <row r="3756" spans="1:23" x14ac:dyDescent="0.35">
      <c r="A3756">
        <v>18943</v>
      </c>
      <c r="B3756" t="s">
        <v>12</v>
      </c>
      <c r="C3756">
        <v>26</v>
      </c>
      <c r="D3756">
        <v>0</v>
      </c>
      <c r="E3756">
        <v>0</v>
      </c>
      <c r="F3756" t="s">
        <v>23</v>
      </c>
      <c r="G3756" t="s">
        <v>25</v>
      </c>
      <c r="H3756" t="s">
        <v>19</v>
      </c>
      <c r="I3756">
        <v>76.739999999999995</v>
      </c>
      <c r="J3756">
        <v>29.8</v>
      </c>
      <c r="K3756">
        <v>29.8</v>
      </c>
      <c r="L3756" t="s">
        <v>24</v>
      </c>
      <c r="M3756" s="8">
        <v>0</v>
      </c>
      <c r="N3756">
        <f t="shared" si="174"/>
        <v>0</v>
      </c>
      <c r="O3756">
        <f t="shared" si="175"/>
        <v>0</v>
      </c>
      <c r="P3756">
        <f t="shared" si="176"/>
        <v>0</v>
      </c>
      <c r="U3756">
        <v>26</v>
      </c>
      <c r="V3756">
        <v>76.739999999999995</v>
      </c>
      <c r="W3756">
        <v>29.8</v>
      </c>
    </row>
    <row r="3757" spans="1:23" x14ac:dyDescent="0.35">
      <c r="A3757">
        <v>45472</v>
      </c>
      <c r="B3757" t="s">
        <v>12</v>
      </c>
      <c r="C3757">
        <v>22</v>
      </c>
      <c r="D3757">
        <v>0</v>
      </c>
      <c r="E3757">
        <v>0</v>
      </c>
      <c r="F3757" t="s">
        <v>13</v>
      </c>
      <c r="G3757" t="s">
        <v>14</v>
      </c>
      <c r="H3757" t="s">
        <v>15</v>
      </c>
      <c r="I3757">
        <v>138.55000000000001</v>
      </c>
      <c r="J3757">
        <v>24</v>
      </c>
      <c r="K3757">
        <v>24</v>
      </c>
      <c r="L3757" t="s">
        <v>21</v>
      </c>
      <c r="M3757" s="8">
        <v>0</v>
      </c>
      <c r="N3757">
        <f t="shared" si="174"/>
        <v>0</v>
      </c>
      <c r="O3757">
        <f t="shared" si="175"/>
        <v>0</v>
      </c>
      <c r="P3757">
        <f t="shared" si="176"/>
        <v>0</v>
      </c>
      <c r="U3757">
        <v>22</v>
      </c>
      <c r="V3757">
        <v>138.55000000000001</v>
      </c>
      <c r="W3757">
        <v>24</v>
      </c>
    </row>
    <row r="3758" spans="1:23" x14ac:dyDescent="0.35">
      <c r="A3758">
        <v>3942</v>
      </c>
      <c r="B3758" t="s">
        <v>12</v>
      </c>
      <c r="C3758">
        <v>72</v>
      </c>
      <c r="D3758">
        <v>0</v>
      </c>
      <c r="E3758">
        <v>1</v>
      </c>
      <c r="F3758" t="s">
        <v>13</v>
      </c>
      <c r="G3758" t="s">
        <v>14</v>
      </c>
      <c r="H3758" t="s">
        <v>15</v>
      </c>
      <c r="I3758">
        <v>234.27</v>
      </c>
      <c r="J3758">
        <v>26.9</v>
      </c>
      <c r="K3758">
        <v>26.9</v>
      </c>
      <c r="L3758" t="s">
        <v>21</v>
      </c>
      <c r="M3758" s="8">
        <v>0</v>
      </c>
      <c r="N3758">
        <f t="shared" si="174"/>
        <v>0</v>
      </c>
      <c r="O3758">
        <f t="shared" si="175"/>
        <v>0</v>
      </c>
      <c r="P3758">
        <f t="shared" si="176"/>
        <v>1</v>
      </c>
      <c r="U3758">
        <v>72</v>
      </c>
      <c r="V3758">
        <v>234.27</v>
      </c>
      <c r="W3758">
        <v>26.9</v>
      </c>
    </row>
    <row r="3759" spans="1:23" x14ac:dyDescent="0.35">
      <c r="A3759">
        <v>30201</v>
      </c>
      <c r="B3759" t="s">
        <v>17</v>
      </c>
      <c r="C3759">
        <v>54</v>
      </c>
      <c r="D3759">
        <v>0</v>
      </c>
      <c r="E3759">
        <v>0</v>
      </c>
      <c r="F3759" t="s">
        <v>13</v>
      </c>
      <c r="G3759" t="s">
        <v>14</v>
      </c>
      <c r="H3759" t="s">
        <v>15</v>
      </c>
      <c r="I3759">
        <v>75.16</v>
      </c>
      <c r="J3759">
        <v>38</v>
      </c>
      <c r="K3759">
        <v>38</v>
      </c>
      <c r="L3759" t="s">
        <v>21</v>
      </c>
      <c r="M3759" s="8">
        <v>0</v>
      </c>
      <c r="N3759">
        <f t="shared" si="174"/>
        <v>0</v>
      </c>
      <c r="O3759">
        <f t="shared" si="175"/>
        <v>0</v>
      </c>
      <c r="P3759">
        <f t="shared" si="176"/>
        <v>0</v>
      </c>
      <c r="U3759">
        <v>54</v>
      </c>
      <c r="V3759">
        <v>75.16</v>
      </c>
      <c r="W3759">
        <v>38</v>
      </c>
    </row>
    <row r="3760" spans="1:23" x14ac:dyDescent="0.35">
      <c r="A3760">
        <v>38284</v>
      </c>
      <c r="B3760" t="s">
        <v>12</v>
      </c>
      <c r="C3760">
        <v>8</v>
      </c>
      <c r="D3760">
        <v>0</v>
      </c>
      <c r="E3760">
        <v>0</v>
      </c>
      <c r="F3760" t="s">
        <v>23</v>
      </c>
      <c r="G3760" t="s">
        <v>26</v>
      </c>
      <c r="H3760" t="s">
        <v>19</v>
      </c>
      <c r="I3760">
        <v>77.08</v>
      </c>
      <c r="J3760">
        <v>16.899999999999999</v>
      </c>
      <c r="K3760">
        <v>16.899999999999999</v>
      </c>
      <c r="L3760" t="s">
        <v>24</v>
      </c>
      <c r="M3760" s="8">
        <v>0</v>
      </c>
      <c r="N3760">
        <f t="shared" si="174"/>
        <v>0</v>
      </c>
      <c r="O3760">
        <f t="shared" si="175"/>
        <v>0</v>
      </c>
      <c r="P3760">
        <f t="shared" si="176"/>
        <v>0</v>
      </c>
      <c r="U3760">
        <v>8</v>
      </c>
      <c r="V3760">
        <v>77.08</v>
      </c>
      <c r="W3760">
        <v>16.899999999999999</v>
      </c>
    </row>
    <row r="3761" spans="1:23" x14ac:dyDescent="0.35">
      <c r="A3761">
        <v>53552</v>
      </c>
      <c r="B3761" t="s">
        <v>17</v>
      </c>
      <c r="C3761">
        <v>62</v>
      </c>
      <c r="D3761">
        <v>0</v>
      </c>
      <c r="E3761">
        <v>0</v>
      </c>
      <c r="F3761" t="s">
        <v>13</v>
      </c>
      <c r="G3761" t="s">
        <v>14</v>
      </c>
      <c r="H3761" t="s">
        <v>15</v>
      </c>
      <c r="I3761">
        <v>101.19</v>
      </c>
      <c r="J3761">
        <v>23.4</v>
      </c>
      <c r="K3761">
        <v>23.4</v>
      </c>
      <c r="L3761" t="s">
        <v>21</v>
      </c>
      <c r="M3761" s="8">
        <v>0</v>
      </c>
      <c r="N3761">
        <f t="shared" si="174"/>
        <v>0</v>
      </c>
      <c r="O3761">
        <f t="shared" si="175"/>
        <v>0</v>
      </c>
      <c r="P3761">
        <f t="shared" si="176"/>
        <v>0</v>
      </c>
      <c r="U3761">
        <v>62</v>
      </c>
      <c r="V3761">
        <v>101.19</v>
      </c>
      <c r="W3761">
        <v>23.4</v>
      </c>
    </row>
    <row r="3762" spans="1:23" x14ac:dyDescent="0.35">
      <c r="A3762">
        <v>59663</v>
      </c>
      <c r="B3762" t="s">
        <v>17</v>
      </c>
      <c r="C3762">
        <v>28</v>
      </c>
      <c r="D3762">
        <v>0</v>
      </c>
      <c r="E3762">
        <v>0</v>
      </c>
      <c r="F3762" t="s">
        <v>23</v>
      </c>
      <c r="G3762" t="s">
        <v>14</v>
      </c>
      <c r="H3762" t="s">
        <v>15</v>
      </c>
      <c r="I3762">
        <v>107.74</v>
      </c>
      <c r="J3762">
        <v>38.5</v>
      </c>
      <c r="K3762">
        <v>38.5</v>
      </c>
      <c r="L3762" t="s">
        <v>21</v>
      </c>
      <c r="M3762" s="8">
        <v>0</v>
      </c>
      <c r="N3762">
        <f t="shared" si="174"/>
        <v>0</v>
      </c>
      <c r="O3762">
        <f t="shared" si="175"/>
        <v>0</v>
      </c>
      <c r="P3762">
        <f t="shared" si="176"/>
        <v>0</v>
      </c>
      <c r="U3762">
        <v>28</v>
      </c>
      <c r="V3762">
        <v>107.74</v>
      </c>
      <c r="W3762">
        <v>38.5</v>
      </c>
    </row>
    <row r="3763" spans="1:23" x14ac:dyDescent="0.35">
      <c r="A3763">
        <v>68631</v>
      </c>
      <c r="B3763" t="s">
        <v>17</v>
      </c>
      <c r="C3763">
        <v>50</v>
      </c>
      <c r="D3763">
        <v>0</v>
      </c>
      <c r="E3763">
        <v>0</v>
      </c>
      <c r="F3763" t="s">
        <v>13</v>
      </c>
      <c r="G3763" t="s">
        <v>14</v>
      </c>
      <c r="H3763" t="s">
        <v>19</v>
      </c>
      <c r="I3763">
        <v>62.32</v>
      </c>
      <c r="J3763">
        <v>21.6</v>
      </c>
      <c r="K3763">
        <v>21.6</v>
      </c>
      <c r="L3763" t="s">
        <v>24</v>
      </c>
      <c r="M3763" s="8">
        <v>0</v>
      </c>
      <c r="N3763">
        <f t="shared" si="174"/>
        <v>0</v>
      </c>
      <c r="O3763">
        <f t="shared" si="175"/>
        <v>0</v>
      </c>
      <c r="P3763">
        <f t="shared" si="176"/>
        <v>0</v>
      </c>
      <c r="U3763">
        <v>50</v>
      </c>
      <c r="V3763">
        <v>62.32</v>
      </c>
      <c r="W3763">
        <v>21.6</v>
      </c>
    </row>
    <row r="3764" spans="1:23" x14ac:dyDescent="0.35">
      <c r="A3764">
        <v>49900</v>
      </c>
      <c r="B3764" t="s">
        <v>12</v>
      </c>
      <c r="C3764">
        <v>7</v>
      </c>
      <c r="D3764">
        <v>0</v>
      </c>
      <c r="E3764">
        <v>0</v>
      </c>
      <c r="F3764" t="s">
        <v>23</v>
      </c>
      <c r="G3764" t="s">
        <v>26</v>
      </c>
      <c r="H3764" t="s">
        <v>15</v>
      </c>
      <c r="I3764">
        <v>56.32</v>
      </c>
      <c r="J3764">
        <v>15.9</v>
      </c>
      <c r="K3764">
        <v>15.9</v>
      </c>
      <c r="L3764" t="s">
        <v>24</v>
      </c>
      <c r="M3764" s="8">
        <v>0</v>
      </c>
      <c r="N3764">
        <f t="shared" si="174"/>
        <v>0</v>
      </c>
      <c r="O3764">
        <f t="shared" si="175"/>
        <v>0</v>
      </c>
      <c r="P3764">
        <f t="shared" si="176"/>
        <v>0</v>
      </c>
      <c r="U3764">
        <v>7</v>
      </c>
      <c r="V3764">
        <v>56.32</v>
      </c>
      <c r="W3764">
        <v>15.9</v>
      </c>
    </row>
    <row r="3765" spans="1:23" x14ac:dyDescent="0.35">
      <c r="A3765">
        <v>18140</v>
      </c>
      <c r="B3765" t="s">
        <v>17</v>
      </c>
      <c r="C3765">
        <v>33</v>
      </c>
      <c r="D3765">
        <v>0</v>
      </c>
      <c r="E3765">
        <v>0</v>
      </c>
      <c r="F3765" t="s">
        <v>13</v>
      </c>
      <c r="G3765" t="s">
        <v>14</v>
      </c>
      <c r="H3765" t="s">
        <v>19</v>
      </c>
      <c r="I3765">
        <v>131.28</v>
      </c>
      <c r="J3765">
        <v>25.1</v>
      </c>
      <c r="K3765">
        <v>25.1</v>
      </c>
      <c r="L3765" t="s">
        <v>21</v>
      </c>
      <c r="M3765" s="8">
        <v>0</v>
      </c>
      <c r="N3765">
        <f t="shared" si="174"/>
        <v>0</v>
      </c>
      <c r="O3765">
        <f t="shared" si="175"/>
        <v>0</v>
      </c>
      <c r="P3765">
        <f t="shared" si="176"/>
        <v>0</v>
      </c>
      <c r="U3765">
        <v>33</v>
      </c>
      <c r="V3765">
        <v>131.28</v>
      </c>
      <c r="W3765">
        <v>25.1</v>
      </c>
    </row>
    <row r="3766" spans="1:23" x14ac:dyDescent="0.35">
      <c r="A3766">
        <v>52340</v>
      </c>
      <c r="B3766" t="s">
        <v>12</v>
      </c>
      <c r="C3766">
        <v>55</v>
      </c>
      <c r="D3766">
        <v>0</v>
      </c>
      <c r="E3766">
        <v>0</v>
      </c>
      <c r="F3766" t="s">
        <v>13</v>
      </c>
      <c r="G3766" t="s">
        <v>14</v>
      </c>
      <c r="H3766" t="s">
        <v>15</v>
      </c>
      <c r="I3766">
        <v>67.02</v>
      </c>
      <c r="J3766">
        <v>41.1</v>
      </c>
      <c r="K3766">
        <v>41.1</v>
      </c>
      <c r="L3766" t="s">
        <v>22</v>
      </c>
      <c r="M3766" s="8">
        <v>0</v>
      </c>
      <c r="N3766">
        <f t="shared" si="174"/>
        <v>0</v>
      </c>
      <c r="O3766">
        <f t="shared" si="175"/>
        <v>0</v>
      </c>
      <c r="P3766">
        <f t="shared" si="176"/>
        <v>0</v>
      </c>
      <c r="U3766">
        <v>55</v>
      </c>
      <c r="V3766">
        <v>67.02</v>
      </c>
      <c r="W3766">
        <v>41.1</v>
      </c>
    </row>
    <row r="3767" spans="1:23" x14ac:dyDescent="0.35">
      <c r="A3767">
        <v>2327</v>
      </c>
      <c r="B3767" t="s">
        <v>17</v>
      </c>
      <c r="C3767">
        <v>25</v>
      </c>
      <c r="D3767">
        <v>0</v>
      </c>
      <c r="E3767">
        <v>0</v>
      </c>
      <c r="F3767" t="s">
        <v>23</v>
      </c>
      <c r="G3767" t="s">
        <v>14</v>
      </c>
      <c r="H3767" t="s">
        <v>19</v>
      </c>
      <c r="I3767">
        <v>76.72</v>
      </c>
      <c r="J3767">
        <v>21.5</v>
      </c>
      <c r="K3767">
        <v>21.5</v>
      </c>
      <c r="L3767" t="s">
        <v>24</v>
      </c>
      <c r="M3767" s="8">
        <v>0</v>
      </c>
      <c r="N3767">
        <f t="shared" si="174"/>
        <v>0</v>
      </c>
      <c r="O3767">
        <f t="shared" si="175"/>
        <v>0</v>
      </c>
      <c r="P3767">
        <f t="shared" si="176"/>
        <v>0</v>
      </c>
      <c r="U3767">
        <v>25</v>
      </c>
      <c r="V3767">
        <v>76.72</v>
      </c>
      <c r="W3767">
        <v>21.5</v>
      </c>
    </row>
    <row r="3768" spans="1:23" x14ac:dyDescent="0.35">
      <c r="A3768">
        <v>55137</v>
      </c>
      <c r="B3768" t="s">
        <v>17</v>
      </c>
      <c r="C3768">
        <v>25</v>
      </c>
      <c r="D3768">
        <v>0</v>
      </c>
      <c r="E3768">
        <v>0</v>
      </c>
      <c r="F3768" t="s">
        <v>23</v>
      </c>
      <c r="G3768" t="s">
        <v>14</v>
      </c>
      <c r="H3768" t="s">
        <v>15</v>
      </c>
      <c r="I3768">
        <v>125.98</v>
      </c>
      <c r="J3768">
        <v>21</v>
      </c>
      <c r="K3768">
        <v>21</v>
      </c>
      <c r="L3768" t="s">
        <v>22</v>
      </c>
      <c r="M3768" s="8">
        <v>0</v>
      </c>
      <c r="N3768">
        <f t="shared" si="174"/>
        <v>0</v>
      </c>
      <c r="O3768">
        <f t="shared" si="175"/>
        <v>0</v>
      </c>
      <c r="P3768">
        <f t="shared" si="176"/>
        <v>0</v>
      </c>
      <c r="U3768">
        <v>25</v>
      </c>
      <c r="V3768">
        <v>125.98</v>
      </c>
      <c r="W3768">
        <v>21</v>
      </c>
    </row>
    <row r="3769" spans="1:23" x14ac:dyDescent="0.35">
      <c r="A3769">
        <v>458</v>
      </c>
      <c r="B3769" t="s">
        <v>17</v>
      </c>
      <c r="C3769">
        <v>37</v>
      </c>
      <c r="D3769">
        <v>0</v>
      </c>
      <c r="E3769">
        <v>0</v>
      </c>
      <c r="F3769" t="s">
        <v>13</v>
      </c>
      <c r="G3769" t="s">
        <v>25</v>
      </c>
      <c r="H3769" t="s">
        <v>15</v>
      </c>
      <c r="I3769">
        <v>72.09</v>
      </c>
      <c r="J3769">
        <v>24.1</v>
      </c>
      <c r="K3769">
        <v>24.1</v>
      </c>
      <c r="L3769" t="s">
        <v>22</v>
      </c>
      <c r="M3769" s="8">
        <v>0</v>
      </c>
      <c r="N3769">
        <f t="shared" si="174"/>
        <v>0</v>
      </c>
      <c r="O3769">
        <f t="shared" si="175"/>
        <v>0</v>
      </c>
      <c r="P3769">
        <f t="shared" si="176"/>
        <v>0</v>
      </c>
      <c r="U3769">
        <v>37</v>
      </c>
      <c r="V3769">
        <v>72.09</v>
      </c>
      <c r="W3769">
        <v>24.1</v>
      </c>
    </row>
    <row r="3770" spans="1:23" x14ac:dyDescent="0.35">
      <c r="A3770">
        <v>57044</v>
      </c>
      <c r="B3770" t="s">
        <v>12</v>
      </c>
      <c r="C3770">
        <v>58</v>
      </c>
      <c r="D3770">
        <v>0</v>
      </c>
      <c r="E3770">
        <v>0</v>
      </c>
      <c r="F3770" t="s">
        <v>13</v>
      </c>
      <c r="G3770" t="s">
        <v>14</v>
      </c>
      <c r="H3770" t="s">
        <v>15</v>
      </c>
      <c r="I3770">
        <v>88.05</v>
      </c>
      <c r="J3770">
        <v>30.6</v>
      </c>
      <c r="K3770">
        <v>30.6</v>
      </c>
      <c r="L3770" t="s">
        <v>24</v>
      </c>
      <c r="M3770" s="8">
        <v>0</v>
      </c>
      <c r="N3770">
        <f t="shared" si="174"/>
        <v>0</v>
      </c>
      <c r="O3770">
        <f t="shared" si="175"/>
        <v>0</v>
      </c>
      <c r="P3770">
        <f t="shared" si="176"/>
        <v>0</v>
      </c>
      <c r="U3770">
        <v>58</v>
      </c>
      <c r="V3770">
        <v>88.05</v>
      </c>
      <c r="W3770">
        <v>30.6</v>
      </c>
    </row>
    <row r="3771" spans="1:23" x14ac:dyDescent="0.35">
      <c r="A3771">
        <v>71548</v>
      </c>
      <c r="B3771" t="s">
        <v>12</v>
      </c>
      <c r="C3771">
        <v>45</v>
      </c>
      <c r="D3771">
        <v>0</v>
      </c>
      <c r="E3771">
        <v>0</v>
      </c>
      <c r="F3771" t="s">
        <v>13</v>
      </c>
      <c r="G3771" t="s">
        <v>25</v>
      </c>
      <c r="H3771" t="s">
        <v>15</v>
      </c>
      <c r="I3771">
        <v>55.47</v>
      </c>
      <c r="J3771">
        <v>19.8</v>
      </c>
      <c r="K3771">
        <v>19.8</v>
      </c>
      <c r="L3771" t="s">
        <v>22</v>
      </c>
      <c r="M3771" s="8">
        <v>0</v>
      </c>
      <c r="N3771">
        <f t="shared" si="174"/>
        <v>0</v>
      </c>
      <c r="O3771">
        <f t="shared" si="175"/>
        <v>0</v>
      </c>
      <c r="P3771">
        <f t="shared" si="176"/>
        <v>0</v>
      </c>
      <c r="U3771">
        <v>45</v>
      </c>
      <c r="V3771">
        <v>55.47</v>
      </c>
      <c r="W3771">
        <v>19.8</v>
      </c>
    </row>
    <row r="3772" spans="1:23" x14ac:dyDescent="0.35">
      <c r="A3772">
        <v>67438</v>
      </c>
      <c r="B3772" t="s">
        <v>17</v>
      </c>
      <c r="C3772">
        <v>60</v>
      </c>
      <c r="D3772">
        <v>0</v>
      </c>
      <c r="E3772">
        <v>0</v>
      </c>
      <c r="F3772" t="s">
        <v>13</v>
      </c>
      <c r="G3772" t="s">
        <v>25</v>
      </c>
      <c r="H3772" t="s">
        <v>19</v>
      </c>
      <c r="I3772">
        <v>145.94</v>
      </c>
      <c r="J3772">
        <v>29.2</v>
      </c>
      <c r="K3772">
        <v>29.2</v>
      </c>
      <c r="L3772" t="s">
        <v>24</v>
      </c>
      <c r="M3772" s="8">
        <v>0</v>
      </c>
      <c r="N3772">
        <f t="shared" si="174"/>
        <v>0</v>
      </c>
      <c r="O3772">
        <f t="shared" si="175"/>
        <v>0</v>
      </c>
      <c r="P3772">
        <f t="shared" si="176"/>
        <v>0</v>
      </c>
      <c r="U3772">
        <v>60</v>
      </c>
      <c r="V3772">
        <v>145.94</v>
      </c>
      <c r="W3772">
        <v>29.2</v>
      </c>
    </row>
    <row r="3773" spans="1:23" x14ac:dyDescent="0.35">
      <c r="A3773">
        <v>36524</v>
      </c>
      <c r="B3773" t="s">
        <v>12</v>
      </c>
      <c r="C3773">
        <v>66</v>
      </c>
      <c r="D3773">
        <v>0</v>
      </c>
      <c r="E3773">
        <v>1</v>
      </c>
      <c r="F3773" t="s">
        <v>13</v>
      </c>
      <c r="G3773" t="s">
        <v>14</v>
      </c>
      <c r="H3773" t="s">
        <v>19</v>
      </c>
      <c r="I3773">
        <v>239.21</v>
      </c>
      <c r="J3773">
        <v>33.700000000000003</v>
      </c>
      <c r="K3773">
        <v>33.700000000000003</v>
      </c>
      <c r="L3773" t="s">
        <v>16</v>
      </c>
      <c r="M3773" s="8">
        <v>0</v>
      </c>
      <c r="N3773">
        <f t="shared" si="174"/>
        <v>0</v>
      </c>
      <c r="O3773">
        <f t="shared" si="175"/>
        <v>0</v>
      </c>
      <c r="P3773">
        <f t="shared" si="176"/>
        <v>1</v>
      </c>
      <c r="U3773">
        <v>66</v>
      </c>
      <c r="V3773">
        <v>239.21</v>
      </c>
      <c r="W3773">
        <v>33.700000000000003</v>
      </c>
    </row>
    <row r="3774" spans="1:23" x14ac:dyDescent="0.35">
      <c r="A3774">
        <v>61827</v>
      </c>
      <c r="B3774" t="s">
        <v>12</v>
      </c>
      <c r="C3774">
        <v>80</v>
      </c>
      <c r="D3774">
        <v>0</v>
      </c>
      <c r="E3774">
        <v>0</v>
      </c>
      <c r="F3774" t="s">
        <v>13</v>
      </c>
      <c r="G3774" t="s">
        <v>18</v>
      </c>
      <c r="H3774" t="s">
        <v>19</v>
      </c>
      <c r="I3774">
        <v>196.08</v>
      </c>
      <c r="J3774">
        <v>31</v>
      </c>
      <c r="K3774">
        <v>31</v>
      </c>
      <c r="L3774" t="s">
        <v>16</v>
      </c>
      <c r="M3774" s="8">
        <v>0</v>
      </c>
      <c r="N3774">
        <f t="shared" si="174"/>
        <v>0</v>
      </c>
      <c r="O3774">
        <f t="shared" si="175"/>
        <v>0</v>
      </c>
      <c r="P3774">
        <f t="shared" si="176"/>
        <v>1</v>
      </c>
      <c r="U3774">
        <v>80</v>
      </c>
      <c r="V3774">
        <v>196.08</v>
      </c>
      <c r="W3774">
        <v>31</v>
      </c>
    </row>
    <row r="3775" spans="1:23" x14ac:dyDescent="0.35">
      <c r="A3775">
        <v>31454</v>
      </c>
      <c r="B3775" t="s">
        <v>17</v>
      </c>
      <c r="C3775">
        <v>38</v>
      </c>
      <c r="D3775">
        <v>0</v>
      </c>
      <c r="E3775">
        <v>0</v>
      </c>
      <c r="F3775" t="s">
        <v>13</v>
      </c>
      <c r="G3775" t="s">
        <v>25</v>
      </c>
      <c r="H3775" t="s">
        <v>19</v>
      </c>
      <c r="I3775">
        <v>93.93</v>
      </c>
      <c r="J3775">
        <v>21.5</v>
      </c>
      <c r="K3775">
        <v>21.5</v>
      </c>
      <c r="L3775" t="s">
        <v>21</v>
      </c>
      <c r="M3775" s="8">
        <v>0</v>
      </c>
      <c r="N3775">
        <f t="shared" si="174"/>
        <v>0</v>
      </c>
      <c r="O3775">
        <f t="shared" si="175"/>
        <v>0</v>
      </c>
      <c r="P3775">
        <f t="shared" si="176"/>
        <v>0</v>
      </c>
      <c r="U3775">
        <v>38</v>
      </c>
      <c r="V3775">
        <v>93.93</v>
      </c>
      <c r="W3775">
        <v>21.5</v>
      </c>
    </row>
    <row r="3776" spans="1:23" x14ac:dyDescent="0.35">
      <c r="A3776">
        <v>15663</v>
      </c>
      <c r="B3776" t="s">
        <v>17</v>
      </c>
      <c r="C3776">
        <v>11</v>
      </c>
      <c r="D3776">
        <v>0</v>
      </c>
      <c r="E3776">
        <v>0</v>
      </c>
      <c r="F3776" t="s">
        <v>23</v>
      </c>
      <c r="G3776" t="s">
        <v>26</v>
      </c>
      <c r="H3776" t="s">
        <v>15</v>
      </c>
      <c r="I3776">
        <v>76.739999999999995</v>
      </c>
      <c r="J3776">
        <v>19.100000000000001</v>
      </c>
      <c r="K3776">
        <v>19.100000000000001</v>
      </c>
      <c r="L3776" t="s">
        <v>24</v>
      </c>
      <c r="M3776" s="8">
        <v>0</v>
      </c>
      <c r="N3776">
        <f t="shared" si="174"/>
        <v>0</v>
      </c>
      <c r="O3776">
        <f t="shared" si="175"/>
        <v>0</v>
      </c>
      <c r="P3776">
        <f t="shared" si="176"/>
        <v>0</v>
      </c>
      <c r="U3776">
        <v>11</v>
      </c>
      <c r="V3776">
        <v>76.739999999999995</v>
      </c>
      <c r="W3776">
        <v>19.100000000000001</v>
      </c>
    </row>
    <row r="3777" spans="1:23" x14ac:dyDescent="0.35">
      <c r="A3777">
        <v>4707</v>
      </c>
      <c r="B3777" t="s">
        <v>17</v>
      </c>
      <c r="C3777">
        <v>63</v>
      </c>
      <c r="D3777">
        <v>0</v>
      </c>
      <c r="E3777">
        <v>0</v>
      </c>
      <c r="F3777" t="s">
        <v>13</v>
      </c>
      <c r="G3777" t="s">
        <v>14</v>
      </c>
      <c r="H3777" t="s">
        <v>15</v>
      </c>
      <c r="I3777">
        <v>83.74</v>
      </c>
      <c r="J3777">
        <v>21.4</v>
      </c>
      <c r="K3777">
        <v>21.4</v>
      </c>
      <c r="L3777" t="s">
        <v>24</v>
      </c>
      <c r="M3777" s="8">
        <v>0</v>
      </c>
      <c r="N3777">
        <f t="shared" si="174"/>
        <v>0</v>
      </c>
      <c r="O3777">
        <f t="shared" si="175"/>
        <v>0</v>
      </c>
      <c r="P3777">
        <f t="shared" si="176"/>
        <v>0</v>
      </c>
      <c r="U3777">
        <v>63</v>
      </c>
      <c r="V3777">
        <v>83.74</v>
      </c>
      <c r="W3777">
        <v>21.4</v>
      </c>
    </row>
    <row r="3778" spans="1:23" x14ac:dyDescent="0.35">
      <c r="A3778">
        <v>55885</v>
      </c>
      <c r="B3778" t="s">
        <v>12</v>
      </c>
      <c r="C3778">
        <v>19</v>
      </c>
      <c r="D3778">
        <v>0</v>
      </c>
      <c r="E3778">
        <v>0</v>
      </c>
      <c r="F3778" t="s">
        <v>23</v>
      </c>
      <c r="G3778" t="s">
        <v>14</v>
      </c>
      <c r="H3778" t="s">
        <v>15</v>
      </c>
      <c r="I3778">
        <v>119.58</v>
      </c>
      <c r="J3778">
        <v>24.8</v>
      </c>
      <c r="K3778">
        <v>24.8</v>
      </c>
      <c r="L3778" t="s">
        <v>24</v>
      </c>
      <c r="M3778" s="8">
        <v>0</v>
      </c>
      <c r="N3778">
        <f t="shared" si="174"/>
        <v>0</v>
      </c>
      <c r="O3778">
        <f t="shared" si="175"/>
        <v>0</v>
      </c>
      <c r="P3778">
        <f t="shared" si="176"/>
        <v>0</v>
      </c>
      <c r="U3778">
        <v>19</v>
      </c>
      <c r="V3778">
        <v>119.58</v>
      </c>
      <c r="W3778">
        <v>24.8</v>
      </c>
    </row>
    <row r="3779" spans="1:23" x14ac:dyDescent="0.35">
      <c r="A3779">
        <v>47563</v>
      </c>
      <c r="B3779" t="s">
        <v>17</v>
      </c>
      <c r="C3779">
        <v>17</v>
      </c>
      <c r="D3779">
        <v>0</v>
      </c>
      <c r="E3779">
        <v>0</v>
      </c>
      <c r="F3779" t="s">
        <v>23</v>
      </c>
      <c r="G3779" t="s">
        <v>14</v>
      </c>
      <c r="H3779" t="s">
        <v>19</v>
      </c>
      <c r="I3779">
        <v>68.66</v>
      </c>
      <c r="J3779">
        <v>35.1</v>
      </c>
      <c r="K3779">
        <v>35.1</v>
      </c>
      <c r="L3779" t="s">
        <v>21</v>
      </c>
      <c r="M3779" s="8">
        <v>0</v>
      </c>
      <c r="N3779">
        <f t="shared" ref="N3779:N3842" si="177">IF(OR(J3779&gt;47.5,J3779&lt;9.1),1,0)</f>
        <v>0</v>
      </c>
      <c r="O3779">
        <f t="shared" ref="O3779:O3842" si="178">IF(OR(C3779&lt;-29,C3779&gt;115),1,0)</f>
        <v>0</v>
      </c>
      <c r="P3779">
        <f t="shared" ref="P3779:P3842" si="179">IF(OR(I3779&lt;21.98,I3779&gt;169.36),1,0)</f>
        <v>0</v>
      </c>
      <c r="U3779">
        <v>17</v>
      </c>
      <c r="V3779">
        <v>68.66</v>
      </c>
      <c r="W3779">
        <v>35.1</v>
      </c>
    </row>
    <row r="3780" spans="1:23" x14ac:dyDescent="0.35">
      <c r="A3780">
        <v>63729</v>
      </c>
      <c r="B3780" t="s">
        <v>17</v>
      </c>
      <c r="C3780">
        <v>19</v>
      </c>
      <c r="D3780">
        <v>0</v>
      </c>
      <c r="E3780">
        <v>0</v>
      </c>
      <c r="F3780" t="s">
        <v>23</v>
      </c>
      <c r="G3780" t="s">
        <v>14</v>
      </c>
      <c r="H3780" t="s">
        <v>15</v>
      </c>
      <c r="I3780">
        <v>65.790000000000006</v>
      </c>
      <c r="J3780">
        <v>28.6</v>
      </c>
      <c r="K3780">
        <v>28.6</v>
      </c>
      <c r="L3780" t="s">
        <v>22</v>
      </c>
      <c r="M3780" s="8">
        <v>0</v>
      </c>
      <c r="N3780">
        <f t="shared" si="177"/>
        <v>0</v>
      </c>
      <c r="O3780">
        <f t="shared" si="178"/>
        <v>0</v>
      </c>
      <c r="P3780">
        <f t="shared" si="179"/>
        <v>0</v>
      </c>
      <c r="U3780">
        <v>19</v>
      </c>
      <c r="V3780">
        <v>65.790000000000006</v>
      </c>
      <c r="W3780">
        <v>28.6</v>
      </c>
    </row>
    <row r="3781" spans="1:23" x14ac:dyDescent="0.35">
      <c r="A3781">
        <v>5286</v>
      </c>
      <c r="B3781" t="s">
        <v>17</v>
      </c>
      <c r="C3781">
        <v>40</v>
      </c>
      <c r="D3781">
        <v>0</v>
      </c>
      <c r="E3781">
        <v>0</v>
      </c>
      <c r="F3781" t="s">
        <v>13</v>
      </c>
      <c r="G3781" t="s">
        <v>25</v>
      </c>
      <c r="H3781" t="s">
        <v>15</v>
      </c>
      <c r="I3781">
        <v>176.38</v>
      </c>
      <c r="J3781">
        <v>35.700000000000003</v>
      </c>
      <c r="K3781">
        <v>35.700000000000003</v>
      </c>
      <c r="L3781" t="s">
        <v>21</v>
      </c>
      <c r="M3781" s="8">
        <v>0</v>
      </c>
      <c r="N3781">
        <f t="shared" si="177"/>
        <v>0</v>
      </c>
      <c r="O3781">
        <f t="shared" si="178"/>
        <v>0</v>
      </c>
      <c r="P3781">
        <f t="shared" si="179"/>
        <v>1</v>
      </c>
      <c r="U3781">
        <v>40</v>
      </c>
      <c r="V3781">
        <v>176.38</v>
      </c>
      <c r="W3781">
        <v>35.700000000000003</v>
      </c>
    </row>
    <row r="3782" spans="1:23" x14ac:dyDescent="0.35">
      <c r="A3782">
        <v>29878</v>
      </c>
      <c r="B3782" t="s">
        <v>12</v>
      </c>
      <c r="C3782">
        <v>49</v>
      </c>
      <c r="D3782">
        <v>0</v>
      </c>
      <c r="E3782">
        <v>0</v>
      </c>
      <c r="F3782" t="s">
        <v>13</v>
      </c>
      <c r="G3782" t="s">
        <v>14</v>
      </c>
      <c r="H3782" t="s">
        <v>15</v>
      </c>
      <c r="I3782">
        <v>175.74</v>
      </c>
      <c r="J3782">
        <v>45.4</v>
      </c>
      <c r="K3782">
        <v>45.4</v>
      </c>
      <c r="L3782" t="s">
        <v>24</v>
      </c>
      <c r="M3782" s="8">
        <v>0</v>
      </c>
      <c r="N3782">
        <f t="shared" si="177"/>
        <v>0</v>
      </c>
      <c r="O3782">
        <f t="shared" si="178"/>
        <v>0</v>
      </c>
      <c r="P3782">
        <f t="shared" si="179"/>
        <v>1</v>
      </c>
      <c r="U3782">
        <v>49</v>
      </c>
      <c r="V3782">
        <v>175.74</v>
      </c>
      <c r="W3782">
        <v>45.4</v>
      </c>
    </row>
    <row r="3783" spans="1:23" x14ac:dyDescent="0.35">
      <c r="A3783">
        <v>42628</v>
      </c>
      <c r="B3783" t="s">
        <v>17</v>
      </c>
      <c r="C3783">
        <v>69</v>
      </c>
      <c r="D3783">
        <v>0</v>
      </c>
      <c r="E3783">
        <v>1</v>
      </c>
      <c r="F3783" t="s">
        <v>23</v>
      </c>
      <c r="G3783" t="s">
        <v>14</v>
      </c>
      <c r="H3783" t="s">
        <v>15</v>
      </c>
      <c r="I3783">
        <v>193.45</v>
      </c>
      <c r="J3783">
        <v>34.5</v>
      </c>
      <c r="K3783">
        <v>34.5</v>
      </c>
      <c r="L3783" t="s">
        <v>21</v>
      </c>
      <c r="M3783" s="8">
        <v>0</v>
      </c>
      <c r="N3783">
        <f t="shared" si="177"/>
        <v>0</v>
      </c>
      <c r="O3783">
        <f t="shared" si="178"/>
        <v>0</v>
      </c>
      <c r="P3783">
        <f t="shared" si="179"/>
        <v>1</v>
      </c>
      <c r="U3783">
        <v>69</v>
      </c>
      <c r="V3783">
        <v>193.45</v>
      </c>
      <c r="W3783">
        <v>34.5</v>
      </c>
    </row>
    <row r="3784" spans="1:23" x14ac:dyDescent="0.35">
      <c r="A3784">
        <v>5006</v>
      </c>
      <c r="B3784" t="s">
        <v>17</v>
      </c>
      <c r="C3784">
        <v>46</v>
      </c>
      <c r="D3784">
        <v>0</v>
      </c>
      <c r="E3784">
        <v>0</v>
      </c>
      <c r="F3784" t="s">
        <v>13</v>
      </c>
      <c r="G3784" t="s">
        <v>18</v>
      </c>
      <c r="H3784" t="s">
        <v>19</v>
      </c>
      <c r="I3784">
        <v>85.84</v>
      </c>
      <c r="J3784">
        <v>21.2</v>
      </c>
      <c r="K3784">
        <v>21.2</v>
      </c>
      <c r="L3784" t="s">
        <v>21</v>
      </c>
      <c r="M3784" s="8">
        <v>0</v>
      </c>
      <c r="N3784">
        <f t="shared" si="177"/>
        <v>0</v>
      </c>
      <c r="O3784">
        <f t="shared" si="178"/>
        <v>0</v>
      </c>
      <c r="P3784">
        <f t="shared" si="179"/>
        <v>0</v>
      </c>
      <c r="U3784">
        <v>46</v>
      </c>
      <c r="V3784">
        <v>85.84</v>
      </c>
      <c r="W3784">
        <v>21.2</v>
      </c>
    </row>
    <row r="3785" spans="1:23" x14ac:dyDescent="0.35">
      <c r="A3785">
        <v>11250</v>
      </c>
      <c r="B3785" t="s">
        <v>12</v>
      </c>
      <c r="C3785">
        <v>78</v>
      </c>
      <c r="D3785">
        <v>0</v>
      </c>
      <c r="E3785">
        <v>0</v>
      </c>
      <c r="F3785" t="s">
        <v>13</v>
      </c>
      <c r="G3785" t="s">
        <v>18</v>
      </c>
      <c r="H3785" t="s">
        <v>19</v>
      </c>
      <c r="I3785">
        <v>93.85</v>
      </c>
      <c r="J3785">
        <v>22.7</v>
      </c>
      <c r="K3785">
        <v>22.7</v>
      </c>
      <c r="L3785" t="s">
        <v>16</v>
      </c>
      <c r="M3785" s="8">
        <v>0</v>
      </c>
      <c r="N3785">
        <f t="shared" si="177"/>
        <v>0</v>
      </c>
      <c r="O3785">
        <f t="shared" si="178"/>
        <v>0</v>
      </c>
      <c r="P3785">
        <f t="shared" si="179"/>
        <v>0</v>
      </c>
      <c r="U3785">
        <v>78</v>
      </c>
      <c r="V3785">
        <v>93.85</v>
      </c>
      <c r="W3785">
        <v>22.7</v>
      </c>
    </row>
    <row r="3786" spans="1:23" x14ac:dyDescent="0.35">
      <c r="A3786">
        <v>41858</v>
      </c>
      <c r="B3786" t="s">
        <v>17</v>
      </c>
      <c r="C3786">
        <v>63</v>
      </c>
      <c r="D3786">
        <v>0</v>
      </c>
      <c r="E3786">
        <v>1</v>
      </c>
      <c r="F3786" t="s">
        <v>13</v>
      </c>
      <c r="G3786" t="s">
        <v>14</v>
      </c>
      <c r="H3786" t="s">
        <v>19</v>
      </c>
      <c r="I3786">
        <v>86.21</v>
      </c>
      <c r="J3786">
        <v>39.1</v>
      </c>
      <c r="K3786">
        <v>39.1</v>
      </c>
      <c r="L3786" t="s">
        <v>21</v>
      </c>
      <c r="M3786" s="8">
        <v>0</v>
      </c>
      <c r="N3786">
        <f t="shared" si="177"/>
        <v>0</v>
      </c>
      <c r="O3786">
        <f t="shared" si="178"/>
        <v>0</v>
      </c>
      <c r="P3786">
        <f t="shared" si="179"/>
        <v>0</v>
      </c>
      <c r="U3786">
        <v>63</v>
      </c>
      <c r="V3786">
        <v>86.21</v>
      </c>
      <c r="W3786">
        <v>39.1</v>
      </c>
    </row>
    <row r="3787" spans="1:23" x14ac:dyDescent="0.35">
      <c r="A3787">
        <v>15742</v>
      </c>
      <c r="B3787" t="s">
        <v>17</v>
      </c>
      <c r="C3787">
        <v>3</v>
      </c>
      <c r="D3787">
        <v>0</v>
      </c>
      <c r="E3787">
        <v>0</v>
      </c>
      <c r="F3787" t="s">
        <v>23</v>
      </c>
      <c r="G3787" t="s">
        <v>26</v>
      </c>
      <c r="H3787" t="s">
        <v>19</v>
      </c>
      <c r="I3787">
        <v>75.41</v>
      </c>
      <c r="J3787">
        <v>21.9</v>
      </c>
      <c r="K3787">
        <v>21.9</v>
      </c>
      <c r="L3787" t="s">
        <v>24</v>
      </c>
      <c r="M3787" s="8">
        <v>0</v>
      </c>
      <c r="N3787">
        <f t="shared" si="177"/>
        <v>0</v>
      </c>
      <c r="O3787">
        <f t="shared" si="178"/>
        <v>0</v>
      </c>
      <c r="P3787">
        <f t="shared" si="179"/>
        <v>0</v>
      </c>
      <c r="U3787">
        <v>3</v>
      </c>
      <c r="V3787">
        <v>75.41</v>
      </c>
      <c r="W3787">
        <v>21.9</v>
      </c>
    </row>
    <row r="3788" spans="1:23" x14ac:dyDescent="0.35">
      <c r="A3788">
        <v>27300</v>
      </c>
      <c r="B3788" t="s">
        <v>17</v>
      </c>
      <c r="C3788">
        <v>1.8</v>
      </c>
      <c r="D3788">
        <v>0</v>
      </c>
      <c r="E3788">
        <v>0</v>
      </c>
      <c r="F3788" t="s">
        <v>23</v>
      </c>
      <c r="G3788" t="s">
        <v>26</v>
      </c>
      <c r="H3788" t="s">
        <v>19</v>
      </c>
      <c r="I3788">
        <v>95.28</v>
      </c>
      <c r="J3788">
        <v>16.5</v>
      </c>
      <c r="K3788">
        <v>16.5</v>
      </c>
      <c r="L3788" t="s">
        <v>24</v>
      </c>
      <c r="M3788" s="8">
        <v>0</v>
      </c>
      <c r="N3788">
        <f t="shared" si="177"/>
        <v>0</v>
      </c>
      <c r="O3788">
        <f t="shared" si="178"/>
        <v>0</v>
      </c>
      <c r="P3788">
        <f t="shared" si="179"/>
        <v>0</v>
      </c>
      <c r="U3788">
        <v>1.8</v>
      </c>
      <c r="V3788">
        <v>95.28</v>
      </c>
      <c r="W3788">
        <v>16.5</v>
      </c>
    </row>
    <row r="3789" spans="1:23" x14ac:dyDescent="0.35">
      <c r="A3789">
        <v>34965</v>
      </c>
      <c r="B3789" t="s">
        <v>17</v>
      </c>
      <c r="C3789">
        <v>18</v>
      </c>
      <c r="D3789">
        <v>0</v>
      </c>
      <c r="E3789">
        <v>0</v>
      </c>
      <c r="F3789" t="s">
        <v>23</v>
      </c>
      <c r="G3789" t="s">
        <v>14</v>
      </c>
      <c r="H3789" t="s">
        <v>15</v>
      </c>
      <c r="I3789">
        <v>95.87</v>
      </c>
      <c r="J3789">
        <v>23</v>
      </c>
      <c r="K3789">
        <v>23</v>
      </c>
      <c r="L3789" t="s">
        <v>21</v>
      </c>
      <c r="M3789" s="8">
        <v>0</v>
      </c>
      <c r="N3789">
        <f t="shared" si="177"/>
        <v>0</v>
      </c>
      <c r="O3789">
        <f t="shared" si="178"/>
        <v>0</v>
      </c>
      <c r="P3789">
        <f t="shared" si="179"/>
        <v>0</v>
      </c>
      <c r="U3789">
        <v>18</v>
      </c>
      <c r="V3789">
        <v>95.87</v>
      </c>
      <c r="W3789">
        <v>23</v>
      </c>
    </row>
    <row r="3790" spans="1:23" x14ac:dyDescent="0.35">
      <c r="A3790">
        <v>65748</v>
      </c>
      <c r="B3790" t="s">
        <v>17</v>
      </c>
      <c r="C3790">
        <v>46</v>
      </c>
      <c r="D3790">
        <v>0</v>
      </c>
      <c r="E3790">
        <v>0</v>
      </c>
      <c r="F3790" t="s">
        <v>13</v>
      </c>
      <c r="G3790" t="s">
        <v>14</v>
      </c>
      <c r="H3790" t="s">
        <v>15</v>
      </c>
      <c r="I3790">
        <v>180.45</v>
      </c>
      <c r="J3790">
        <v>22.5</v>
      </c>
      <c r="K3790">
        <v>22.5</v>
      </c>
      <c r="L3790" t="s">
        <v>21</v>
      </c>
      <c r="M3790" s="8">
        <v>0</v>
      </c>
      <c r="N3790">
        <f t="shared" si="177"/>
        <v>0</v>
      </c>
      <c r="O3790">
        <f t="shared" si="178"/>
        <v>0</v>
      </c>
      <c r="P3790">
        <f t="shared" si="179"/>
        <v>1</v>
      </c>
      <c r="U3790">
        <v>46</v>
      </c>
      <c r="V3790">
        <v>180.45</v>
      </c>
      <c r="W3790">
        <v>22.5</v>
      </c>
    </row>
    <row r="3791" spans="1:23" x14ac:dyDescent="0.35">
      <c r="A3791">
        <v>44635</v>
      </c>
      <c r="B3791" t="s">
        <v>17</v>
      </c>
      <c r="C3791">
        <v>8</v>
      </c>
      <c r="D3791">
        <v>0</v>
      </c>
      <c r="E3791">
        <v>0</v>
      </c>
      <c r="F3791" t="s">
        <v>23</v>
      </c>
      <c r="G3791" t="s">
        <v>26</v>
      </c>
      <c r="H3791" t="s">
        <v>15</v>
      </c>
      <c r="I3791">
        <v>95.39</v>
      </c>
      <c r="J3791">
        <v>20.399999999999999</v>
      </c>
      <c r="K3791">
        <v>20.399999999999999</v>
      </c>
      <c r="L3791" t="s">
        <v>24</v>
      </c>
      <c r="M3791" s="8">
        <v>0</v>
      </c>
      <c r="N3791">
        <f t="shared" si="177"/>
        <v>0</v>
      </c>
      <c r="O3791">
        <f t="shared" si="178"/>
        <v>0</v>
      </c>
      <c r="P3791">
        <f t="shared" si="179"/>
        <v>0</v>
      </c>
      <c r="U3791">
        <v>8</v>
      </c>
      <c r="V3791">
        <v>95.39</v>
      </c>
      <c r="W3791">
        <v>20.399999999999999</v>
      </c>
    </row>
    <row r="3792" spans="1:23" x14ac:dyDescent="0.35">
      <c r="A3792">
        <v>72284</v>
      </c>
      <c r="B3792" t="s">
        <v>17</v>
      </c>
      <c r="C3792">
        <v>53</v>
      </c>
      <c r="D3792">
        <v>0</v>
      </c>
      <c r="E3792">
        <v>0</v>
      </c>
      <c r="F3792" t="s">
        <v>13</v>
      </c>
      <c r="G3792" t="s">
        <v>14</v>
      </c>
      <c r="H3792" t="s">
        <v>19</v>
      </c>
      <c r="I3792">
        <v>60.77</v>
      </c>
      <c r="J3792">
        <v>28.7</v>
      </c>
      <c r="K3792">
        <v>28.7</v>
      </c>
      <c r="L3792" t="s">
        <v>22</v>
      </c>
      <c r="M3792" s="8">
        <v>0</v>
      </c>
      <c r="N3792">
        <f t="shared" si="177"/>
        <v>0</v>
      </c>
      <c r="O3792">
        <f t="shared" si="178"/>
        <v>0</v>
      </c>
      <c r="P3792">
        <f t="shared" si="179"/>
        <v>0</v>
      </c>
      <c r="U3792">
        <v>53</v>
      </c>
      <c r="V3792">
        <v>60.77</v>
      </c>
      <c r="W3792">
        <v>28.7</v>
      </c>
    </row>
    <row r="3793" spans="1:23" x14ac:dyDescent="0.35">
      <c r="A3793">
        <v>20217</v>
      </c>
      <c r="B3793" t="s">
        <v>17</v>
      </c>
      <c r="C3793">
        <v>38</v>
      </c>
      <c r="D3793">
        <v>0</v>
      </c>
      <c r="E3793">
        <v>0</v>
      </c>
      <c r="F3793" t="s">
        <v>13</v>
      </c>
      <c r="G3793" t="s">
        <v>25</v>
      </c>
      <c r="H3793" t="s">
        <v>15</v>
      </c>
      <c r="I3793">
        <v>102.84</v>
      </c>
      <c r="J3793">
        <v>22.4</v>
      </c>
      <c r="K3793">
        <v>22.4</v>
      </c>
      <c r="L3793" t="s">
        <v>21</v>
      </c>
      <c r="M3793" s="8">
        <v>0</v>
      </c>
      <c r="N3793">
        <f t="shared" si="177"/>
        <v>0</v>
      </c>
      <c r="O3793">
        <f t="shared" si="178"/>
        <v>0</v>
      </c>
      <c r="P3793">
        <f t="shared" si="179"/>
        <v>0</v>
      </c>
      <c r="U3793">
        <v>38</v>
      </c>
      <c r="V3793">
        <v>102.84</v>
      </c>
      <c r="W3793">
        <v>22.4</v>
      </c>
    </row>
    <row r="3794" spans="1:23" x14ac:dyDescent="0.35">
      <c r="A3794">
        <v>44259</v>
      </c>
      <c r="B3794" t="s">
        <v>17</v>
      </c>
      <c r="C3794">
        <v>74</v>
      </c>
      <c r="D3794">
        <v>0</v>
      </c>
      <c r="E3794">
        <v>0</v>
      </c>
      <c r="F3794" t="s">
        <v>13</v>
      </c>
      <c r="G3794" t="s">
        <v>14</v>
      </c>
      <c r="H3794" t="s">
        <v>15</v>
      </c>
      <c r="I3794">
        <v>130.37</v>
      </c>
      <c r="J3794">
        <v>26.3</v>
      </c>
      <c r="K3794">
        <v>26.3</v>
      </c>
      <c r="L3794" t="s">
        <v>24</v>
      </c>
      <c r="M3794" s="8">
        <v>0</v>
      </c>
      <c r="N3794">
        <f t="shared" si="177"/>
        <v>0</v>
      </c>
      <c r="O3794">
        <f t="shared" si="178"/>
        <v>0</v>
      </c>
      <c r="P3794">
        <f t="shared" si="179"/>
        <v>0</v>
      </c>
      <c r="U3794">
        <v>74</v>
      </c>
      <c r="V3794">
        <v>130.37</v>
      </c>
      <c r="W3794">
        <v>26.3</v>
      </c>
    </row>
    <row r="3795" spans="1:23" x14ac:dyDescent="0.35">
      <c r="A3795">
        <v>52668</v>
      </c>
      <c r="B3795" t="s">
        <v>17</v>
      </c>
      <c r="C3795">
        <v>24</v>
      </c>
      <c r="D3795">
        <v>0</v>
      </c>
      <c r="E3795">
        <v>0</v>
      </c>
      <c r="F3795" t="s">
        <v>23</v>
      </c>
      <c r="G3795" t="s">
        <v>14</v>
      </c>
      <c r="H3795" t="s">
        <v>15</v>
      </c>
      <c r="I3795">
        <v>65.44</v>
      </c>
      <c r="J3795">
        <v>23.6</v>
      </c>
      <c r="K3795">
        <v>23.6</v>
      </c>
      <c r="L3795" t="s">
        <v>21</v>
      </c>
      <c r="M3795" s="8">
        <v>0</v>
      </c>
      <c r="N3795">
        <f t="shared" si="177"/>
        <v>0</v>
      </c>
      <c r="O3795">
        <f t="shared" si="178"/>
        <v>0</v>
      </c>
      <c r="P3795">
        <f t="shared" si="179"/>
        <v>0</v>
      </c>
      <c r="U3795">
        <v>24</v>
      </c>
      <c r="V3795">
        <v>65.44</v>
      </c>
      <c r="W3795">
        <v>23.6</v>
      </c>
    </row>
    <row r="3796" spans="1:23" x14ac:dyDescent="0.35">
      <c r="A3796">
        <v>37446</v>
      </c>
      <c r="B3796" t="s">
        <v>12</v>
      </c>
      <c r="C3796">
        <v>78</v>
      </c>
      <c r="D3796">
        <v>0</v>
      </c>
      <c r="E3796">
        <v>0</v>
      </c>
      <c r="F3796" t="s">
        <v>13</v>
      </c>
      <c r="G3796" t="s">
        <v>14</v>
      </c>
      <c r="H3796" t="s">
        <v>19</v>
      </c>
      <c r="I3796">
        <v>79.84</v>
      </c>
      <c r="J3796">
        <v>25.9</v>
      </c>
      <c r="K3796">
        <v>25.9</v>
      </c>
      <c r="L3796" t="s">
        <v>21</v>
      </c>
      <c r="M3796" s="8">
        <v>0</v>
      </c>
      <c r="N3796">
        <f t="shared" si="177"/>
        <v>0</v>
      </c>
      <c r="O3796">
        <f t="shared" si="178"/>
        <v>0</v>
      </c>
      <c r="P3796">
        <f t="shared" si="179"/>
        <v>0</v>
      </c>
      <c r="U3796">
        <v>78</v>
      </c>
      <c r="V3796">
        <v>79.84</v>
      </c>
      <c r="W3796">
        <v>25.9</v>
      </c>
    </row>
    <row r="3797" spans="1:23" x14ac:dyDescent="0.35">
      <c r="A3797">
        <v>46895</v>
      </c>
      <c r="B3797" t="s">
        <v>12</v>
      </c>
      <c r="C3797">
        <v>60</v>
      </c>
      <c r="D3797">
        <v>0</v>
      </c>
      <c r="E3797">
        <v>0</v>
      </c>
      <c r="F3797" t="s">
        <v>13</v>
      </c>
      <c r="G3797" t="s">
        <v>14</v>
      </c>
      <c r="H3797" t="s">
        <v>19</v>
      </c>
      <c r="I3797">
        <v>62.61</v>
      </c>
      <c r="J3797">
        <v>30.7</v>
      </c>
      <c r="K3797">
        <v>30.7</v>
      </c>
      <c r="L3797" t="s">
        <v>21</v>
      </c>
      <c r="M3797" s="8">
        <v>0</v>
      </c>
      <c r="N3797">
        <f t="shared" si="177"/>
        <v>0</v>
      </c>
      <c r="O3797">
        <f t="shared" si="178"/>
        <v>0</v>
      </c>
      <c r="P3797">
        <f t="shared" si="179"/>
        <v>0</v>
      </c>
      <c r="U3797">
        <v>60</v>
      </c>
      <c r="V3797">
        <v>62.61</v>
      </c>
      <c r="W3797">
        <v>30.7</v>
      </c>
    </row>
    <row r="3798" spans="1:23" x14ac:dyDescent="0.35">
      <c r="A3798">
        <v>57667</v>
      </c>
      <c r="B3798" t="s">
        <v>12</v>
      </c>
      <c r="C3798">
        <v>12</v>
      </c>
      <c r="D3798">
        <v>0</v>
      </c>
      <c r="E3798">
        <v>0</v>
      </c>
      <c r="F3798" t="s">
        <v>23</v>
      </c>
      <c r="G3798" t="s">
        <v>26</v>
      </c>
      <c r="H3798" t="s">
        <v>15</v>
      </c>
      <c r="I3798">
        <v>70.069999999999993</v>
      </c>
      <c r="J3798">
        <v>24.5</v>
      </c>
      <c r="K3798">
        <v>24.5</v>
      </c>
      <c r="L3798" t="s">
        <v>16</v>
      </c>
      <c r="M3798" s="8">
        <v>0</v>
      </c>
      <c r="N3798">
        <f t="shared" si="177"/>
        <v>0</v>
      </c>
      <c r="O3798">
        <f t="shared" si="178"/>
        <v>0</v>
      </c>
      <c r="P3798">
        <f t="shared" si="179"/>
        <v>0</v>
      </c>
      <c r="U3798">
        <v>12</v>
      </c>
      <c r="V3798">
        <v>70.069999999999993</v>
      </c>
      <c r="W3798">
        <v>24.5</v>
      </c>
    </row>
    <row r="3799" spans="1:23" x14ac:dyDescent="0.35">
      <c r="A3799">
        <v>41962</v>
      </c>
      <c r="B3799" t="s">
        <v>17</v>
      </c>
      <c r="C3799">
        <v>32</v>
      </c>
      <c r="D3799">
        <v>0</v>
      </c>
      <c r="E3799">
        <v>0</v>
      </c>
      <c r="F3799" t="s">
        <v>13</v>
      </c>
      <c r="G3799" t="s">
        <v>14</v>
      </c>
      <c r="H3799" t="s">
        <v>19</v>
      </c>
      <c r="I3799">
        <v>108.8</v>
      </c>
      <c r="J3799">
        <v>24</v>
      </c>
      <c r="K3799">
        <v>24</v>
      </c>
      <c r="L3799" t="s">
        <v>24</v>
      </c>
      <c r="M3799" s="8">
        <v>0</v>
      </c>
      <c r="N3799">
        <f t="shared" si="177"/>
        <v>0</v>
      </c>
      <c r="O3799">
        <f t="shared" si="178"/>
        <v>0</v>
      </c>
      <c r="P3799">
        <f t="shared" si="179"/>
        <v>0</v>
      </c>
      <c r="U3799">
        <v>32</v>
      </c>
      <c r="V3799">
        <v>108.8</v>
      </c>
      <c r="W3799">
        <v>24</v>
      </c>
    </row>
    <row r="3800" spans="1:23" x14ac:dyDescent="0.35">
      <c r="A3800">
        <v>25495</v>
      </c>
      <c r="B3800" t="s">
        <v>12</v>
      </c>
      <c r="C3800">
        <v>5</v>
      </c>
      <c r="D3800">
        <v>0</v>
      </c>
      <c r="E3800">
        <v>0</v>
      </c>
      <c r="F3800" t="s">
        <v>23</v>
      </c>
      <c r="G3800" t="s">
        <v>26</v>
      </c>
      <c r="H3800" t="s">
        <v>15</v>
      </c>
      <c r="I3800">
        <v>112.11</v>
      </c>
      <c r="J3800">
        <v>20.100000000000001</v>
      </c>
      <c r="K3800">
        <v>20.100000000000001</v>
      </c>
      <c r="L3800" t="s">
        <v>24</v>
      </c>
      <c r="M3800" s="8">
        <v>0</v>
      </c>
      <c r="N3800">
        <f t="shared" si="177"/>
        <v>0</v>
      </c>
      <c r="O3800">
        <f t="shared" si="178"/>
        <v>0</v>
      </c>
      <c r="P3800">
        <f t="shared" si="179"/>
        <v>0</v>
      </c>
      <c r="U3800">
        <v>5</v>
      </c>
      <c r="V3800">
        <v>112.11</v>
      </c>
      <c r="W3800">
        <v>20.100000000000001</v>
      </c>
    </row>
    <row r="3801" spans="1:23" x14ac:dyDescent="0.35">
      <c r="A3801">
        <v>2029</v>
      </c>
      <c r="B3801" t="s">
        <v>17</v>
      </c>
      <c r="C3801">
        <v>40</v>
      </c>
      <c r="D3801">
        <v>0</v>
      </c>
      <c r="E3801">
        <v>0</v>
      </c>
      <c r="F3801" t="s">
        <v>13</v>
      </c>
      <c r="G3801" t="s">
        <v>14</v>
      </c>
      <c r="H3801" t="s">
        <v>19</v>
      </c>
      <c r="I3801">
        <v>92.35</v>
      </c>
      <c r="J3801">
        <v>38</v>
      </c>
      <c r="K3801">
        <v>38</v>
      </c>
      <c r="L3801" t="s">
        <v>21</v>
      </c>
      <c r="M3801" s="8">
        <v>0</v>
      </c>
      <c r="N3801">
        <f t="shared" si="177"/>
        <v>0</v>
      </c>
      <c r="O3801">
        <f t="shared" si="178"/>
        <v>0</v>
      </c>
      <c r="P3801">
        <f t="shared" si="179"/>
        <v>0</v>
      </c>
      <c r="U3801">
        <v>40</v>
      </c>
      <c r="V3801">
        <v>92.35</v>
      </c>
      <c r="W3801">
        <v>38</v>
      </c>
    </row>
    <row r="3802" spans="1:23" x14ac:dyDescent="0.35">
      <c r="A3802">
        <v>13993</v>
      </c>
      <c r="B3802" t="s">
        <v>17</v>
      </c>
      <c r="C3802">
        <v>19</v>
      </c>
      <c r="D3802">
        <v>0</v>
      </c>
      <c r="E3802">
        <v>0</v>
      </c>
      <c r="F3802" t="s">
        <v>23</v>
      </c>
      <c r="G3802" t="s">
        <v>14</v>
      </c>
      <c r="H3802" t="s">
        <v>15</v>
      </c>
      <c r="I3802">
        <v>76.569999999999993</v>
      </c>
      <c r="J3802">
        <v>26.6</v>
      </c>
      <c r="K3802">
        <v>26.6</v>
      </c>
      <c r="L3802" t="s">
        <v>24</v>
      </c>
      <c r="M3802" s="8">
        <v>0</v>
      </c>
      <c r="N3802">
        <f t="shared" si="177"/>
        <v>0</v>
      </c>
      <c r="O3802">
        <f t="shared" si="178"/>
        <v>0</v>
      </c>
      <c r="P3802">
        <f t="shared" si="179"/>
        <v>0</v>
      </c>
      <c r="U3802">
        <v>19</v>
      </c>
      <c r="V3802">
        <v>76.569999999999993</v>
      </c>
      <c r="W3802">
        <v>26.6</v>
      </c>
    </row>
    <row r="3803" spans="1:23" x14ac:dyDescent="0.35">
      <c r="A3803">
        <v>18876</v>
      </c>
      <c r="B3803" t="s">
        <v>17</v>
      </c>
      <c r="C3803">
        <v>28</v>
      </c>
      <c r="D3803">
        <v>0</v>
      </c>
      <c r="E3803">
        <v>0</v>
      </c>
      <c r="F3803" t="s">
        <v>13</v>
      </c>
      <c r="G3803" t="s">
        <v>14</v>
      </c>
      <c r="H3803" t="s">
        <v>15</v>
      </c>
      <c r="I3803">
        <v>69.5</v>
      </c>
      <c r="J3803">
        <v>24.5</v>
      </c>
      <c r="K3803">
        <v>24.5</v>
      </c>
      <c r="L3803" t="s">
        <v>21</v>
      </c>
      <c r="M3803" s="8">
        <v>0</v>
      </c>
      <c r="N3803">
        <f t="shared" si="177"/>
        <v>0</v>
      </c>
      <c r="O3803">
        <f t="shared" si="178"/>
        <v>0</v>
      </c>
      <c r="P3803">
        <f t="shared" si="179"/>
        <v>0</v>
      </c>
      <c r="U3803">
        <v>28</v>
      </c>
      <c r="V3803">
        <v>69.5</v>
      </c>
      <c r="W3803">
        <v>24.5</v>
      </c>
    </row>
    <row r="3804" spans="1:23" x14ac:dyDescent="0.35">
      <c r="A3804">
        <v>22865</v>
      </c>
      <c r="B3804" t="s">
        <v>17</v>
      </c>
      <c r="C3804">
        <v>61</v>
      </c>
      <c r="D3804">
        <v>0</v>
      </c>
      <c r="E3804">
        <v>0</v>
      </c>
      <c r="F3804" t="s">
        <v>13</v>
      </c>
      <c r="G3804" t="s">
        <v>14</v>
      </c>
      <c r="H3804" t="s">
        <v>19</v>
      </c>
      <c r="I3804">
        <v>219.38</v>
      </c>
      <c r="J3804" t="s">
        <v>20</v>
      </c>
      <c r="K3804">
        <v>28.1</v>
      </c>
      <c r="L3804" t="s">
        <v>21</v>
      </c>
      <c r="M3804" s="8">
        <v>0</v>
      </c>
      <c r="N3804">
        <f t="shared" si="177"/>
        <v>1</v>
      </c>
      <c r="O3804">
        <f t="shared" si="178"/>
        <v>0</v>
      </c>
      <c r="P3804">
        <f t="shared" si="179"/>
        <v>1</v>
      </c>
      <c r="U3804">
        <v>61</v>
      </c>
      <c r="V3804">
        <v>219.38</v>
      </c>
      <c r="W3804">
        <v>28.1</v>
      </c>
    </row>
    <row r="3805" spans="1:23" x14ac:dyDescent="0.35">
      <c r="A3805">
        <v>365</v>
      </c>
      <c r="B3805" t="s">
        <v>17</v>
      </c>
      <c r="C3805">
        <v>44</v>
      </c>
      <c r="D3805">
        <v>1</v>
      </c>
      <c r="E3805">
        <v>0</v>
      </c>
      <c r="F3805" t="s">
        <v>13</v>
      </c>
      <c r="G3805" t="s">
        <v>14</v>
      </c>
      <c r="H3805" t="s">
        <v>19</v>
      </c>
      <c r="I3805">
        <v>69.48</v>
      </c>
      <c r="J3805">
        <v>41.3</v>
      </c>
      <c r="K3805">
        <v>41.3</v>
      </c>
      <c r="L3805" t="s">
        <v>21</v>
      </c>
      <c r="M3805" s="8">
        <v>0</v>
      </c>
      <c r="N3805">
        <f t="shared" si="177"/>
        <v>0</v>
      </c>
      <c r="O3805">
        <f t="shared" si="178"/>
        <v>0</v>
      </c>
      <c r="P3805">
        <f t="shared" si="179"/>
        <v>0</v>
      </c>
      <c r="U3805">
        <v>44</v>
      </c>
      <c r="V3805">
        <v>69.48</v>
      </c>
      <c r="W3805">
        <v>41.3</v>
      </c>
    </row>
    <row r="3806" spans="1:23" x14ac:dyDescent="0.35">
      <c r="A3806">
        <v>37631</v>
      </c>
      <c r="B3806" t="s">
        <v>12</v>
      </c>
      <c r="C3806">
        <v>50</v>
      </c>
      <c r="D3806">
        <v>0</v>
      </c>
      <c r="E3806">
        <v>0</v>
      </c>
      <c r="F3806" t="s">
        <v>13</v>
      </c>
      <c r="G3806" t="s">
        <v>25</v>
      </c>
      <c r="H3806" t="s">
        <v>15</v>
      </c>
      <c r="I3806">
        <v>89.18</v>
      </c>
      <c r="J3806">
        <v>34.799999999999997</v>
      </c>
      <c r="K3806">
        <v>34.799999999999997</v>
      </c>
      <c r="L3806" t="s">
        <v>22</v>
      </c>
      <c r="M3806" s="8">
        <v>0</v>
      </c>
      <c r="N3806">
        <f t="shared" si="177"/>
        <v>0</v>
      </c>
      <c r="O3806">
        <f t="shared" si="178"/>
        <v>0</v>
      </c>
      <c r="P3806">
        <f t="shared" si="179"/>
        <v>0</v>
      </c>
      <c r="U3806">
        <v>50</v>
      </c>
      <c r="V3806">
        <v>89.18</v>
      </c>
      <c r="W3806">
        <v>34.799999999999997</v>
      </c>
    </row>
    <row r="3807" spans="1:23" x14ac:dyDescent="0.35">
      <c r="A3807">
        <v>5500</v>
      </c>
      <c r="B3807" t="s">
        <v>17</v>
      </c>
      <c r="C3807">
        <v>50</v>
      </c>
      <c r="D3807">
        <v>0</v>
      </c>
      <c r="E3807">
        <v>1</v>
      </c>
      <c r="F3807" t="s">
        <v>13</v>
      </c>
      <c r="G3807" t="s">
        <v>25</v>
      </c>
      <c r="H3807" t="s">
        <v>15</v>
      </c>
      <c r="I3807">
        <v>68.09</v>
      </c>
      <c r="J3807">
        <v>35.5</v>
      </c>
      <c r="K3807">
        <v>35.5</v>
      </c>
      <c r="L3807" t="s">
        <v>22</v>
      </c>
      <c r="M3807" s="8">
        <v>0</v>
      </c>
      <c r="N3807">
        <f t="shared" si="177"/>
        <v>0</v>
      </c>
      <c r="O3807">
        <f t="shared" si="178"/>
        <v>0</v>
      </c>
      <c r="P3807">
        <f t="shared" si="179"/>
        <v>0</v>
      </c>
      <c r="U3807">
        <v>50</v>
      </c>
      <c r="V3807">
        <v>68.09</v>
      </c>
      <c r="W3807">
        <v>35.5</v>
      </c>
    </row>
    <row r="3808" spans="1:23" x14ac:dyDescent="0.35">
      <c r="A3808">
        <v>53217</v>
      </c>
      <c r="B3808" t="s">
        <v>17</v>
      </c>
      <c r="C3808">
        <v>18</v>
      </c>
      <c r="D3808">
        <v>0</v>
      </c>
      <c r="E3808">
        <v>0</v>
      </c>
      <c r="F3808" t="s">
        <v>23</v>
      </c>
      <c r="G3808" t="s">
        <v>14</v>
      </c>
      <c r="H3808" t="s">
        <v>19</v>
      </c>
      <c r="I3808">
        <v>92.71</v>
      </c>
      <c r="J3808">
        <v>24.1</v>
      </c>
      <c r="K3808">
        <v>24.1</v>
      </c>
      <c r="L3808" t="s">
        <v>24</v>
      </c>
      <c r="M3808" s="8">
        <v>0</v>
      </c>
      <c r="N3808">
        <f t="shared" si="177"/>
        <v>0</v>
      </c>
      <c r="O3808">
        <f t="shared" si="178"/>
        <v>0</v>
      </c>
      <c r="P3808">
        <f t="shared" si="179"/>
        <v>0</v>
      </c>
      <c r="U3808">
        <v>18</v>
      </c>
      <c r="V3808">
        <v>92.71</v>
      </c>
      <c r="W3808">
        <v>24.1</v>
      </c>
    </row>
    <row r="3809" spans="1:23" x14ac:dyDescent="0.35">
      <c r="A3809">
        <v>56712</v>
      </c>
      <c r="B3809" t="s">
        <v>12</v>
      </c>
      <c r="C3809">
        <v>1.64</v>
      </c>
      <c r="D3809">
        <v>0</v>
      </c>
      <c r="E3809">
        <v>0</v>
      </c>
      <c r="F3809" t="s">
        <v>23</v>
      </c>
      <c r="G3809" t="s">
        <v>26</v>
      </c>
      <c r="H3809" t="s">
        <v>19</v>
      </c>
      <c r="I3809">
        <v>56.21</v>
      </c>
      <c r="J3809">
        <v>19</v>
      </c>
      <c r="K3809">
        <v>19</v>
      </c>
      <c r="L3809" t="s">
        <v>24</v>
      </c>
      <c r="M3809" s="8">
        <v>0</v>
      </c>
      <c r="N3809">
        <f t="shared" si="177"/>
        <v>0</v>
      </c>
      <c r="O3809">
        <f t="shared" si="178"/>
        <v>0</v>
      </c>
      <c r="P3809">
        <f t="shared" si="179"/>
        <v>0</v>
      </c>
      <c r="U3809">
        <v>1.64</v>
      </c>
      <c r="V3809">
        <v>56.21</v>
      </c>
      <c r="W3809">
        <v>19</v>
      </c>
    </row>
    <row r="3810" spans="1:23" x14ac:dyDescent="0.35">
      <c r="A3810">
        <v>10055</v>
      </c>
      <c r="B3810" t="s">
        <v>17</v>
      </c>
      <c r="C3810">
        <v>37</v>
      </c>
      <c r="D3810">
        <v>0</v>
      </c>
      <c r="E3810">
        <v>0</v>
      </c>
      <c r="F3810" t="s">
        <v>23</v>
      </c>
      <c r="G3810" t="s">
        <v>25</v>
      </c>
      <c r="H3810" t="s">
        <v>19</v>
      </c>
      <c r="I3810">
        <v>72.08</v>
      </c>
      <c r="J3810" t="s">
        <v>20</v>
      </c>
      <c r="K3810">
        <v>28.1</v>
      </c>
      <c r="L3810" t="s">
        <v>16</v>
      </c>
      <c r="M3810" s="8">
        <v>0</v>
      </c>
      <c r="N3810">
        <f t="shared" si="177"/>
        <v>1</v>
      </c>
      <c r="O3810">
        <f t="shared" si="178"/>
        <v>0</v>
      </c>
      <c r="P3810">
        <f t="shared" si="179"/>
        <v>0</v>
      </c>
      <c r="U3810">
        <v>37</v>
      </c>
      <c r="V3810">
        <v>72.08</v>
      </c>
      <c r="W3810">
        <v>28.1</v>
      </c>
    </row>
    <row r="3811" spans="1:23" x14ac:dyDescent="0.35">
      <c r="A3811">
        <v>4959</v>
      </c>
      <c r="B3811" t="s">
        <v>17</v>
      </c>
      <c r="C3811">
        <v>5</v>
      </c>
      <c r="D3811">
        <v>0</v>
      </c>
      <c r="E3811">
        <v>0</v>
      </c>
      <c r="F3811" t="s">
        <v>23</v>
      </c>
      <c r="G3811" t="s">
        <v>26</v>
      </c>
      <c r="H3811" t="s">
        <v>15</v>
      </c>
      <c r="I3811">
        <v>82.56</v>
      </c>
      <c r="J3811">
        <v>16.600000000000001</v>
      </c>
      <c r="K3811">
        <v>16.600000000000001</v>
      </c>
      <c r="L3811" t="s">
        <v>24</v>
      </c>
      <c r="M3811" s="8">
        <v>0</v>
      </c>
      <c r="N3811">
        <f t="shared" si="177"/>
        <v>0</v>
      </c>
      <c r="O3811">
        <f t="shared" si="178"/>
        <v>0</v>
      </c>
      <c r="P3811">
        <f t="shared" si="179"/>
        <v>0</v>
      </c>
      <c r="U3811">
        <v>5</v>
      </c>
      <c r="V3811">
        <v>82.56</v>
      </c>
      <c r="W3811">
        <v>16.600000000000001</v>
      </c>
    </row>
    <row r="3812" spans="1:23" x14ac:dyDescent="0.35">
      <c r="A3812">
        <v>22155</v>
      </c>
      <c r="B3812" t="s">
        <v>17</v>
      </c>
      <c r="C3812">
        <v>39</v>
      </c>
      <c r="D3812">
        <v>0</v>
      </c>
      <c r="E3812">
        <v>0</v>
      </c>
      <c r="F3812" t="s">
        <v>13</v>
      </c>
      <c r="G3812" t="s">
        <v>14</v>
      </c>
      <c r="H3812" t="s">
        <v>15</v>
      </c>
      <c r="I3812">
        <v>78.239999999999995</v>
      </c>
      <c r="J3812">
        <v>28.6</v>
      </c>
      <c r="K3812">
        <v>28.6</v>
      </c>
      <c r="L3812" t="s">
        <v>24</v>
      </c>
      <c r="M3812" s="8">
        <v>0</v>
      </c>
      <c r="N3812">
        <f t="shared" si="177"/>
        <v>0</v>
      </c>
      <c r="O3812">
        <f t="shared" si="178"/>
        <v>0</v>
      </c>
      <c r="P3812">
        <f t="shared" si="179"/>
        <v>0</v>
      </c>
      <c r="U3812">
        <v>39</v>
      </c>
      <c r="V3812">
        <v>78.239999999999995</v>
      </c>
      <c r="W3812">
        <v>28.6</v>
      </c>
    </row>
    <row r="3813" spans="1:23" x14ac:dyDescent="0.35">
      <c r="A3813">
        <v>22860</v>
      </c>
      <c r="B3813" t="s">
        <v>17</v>
      </c>
      <c r="C3813">
        <v>65</v>
      </c>
      <c r="D3813">
        <v>0</v>
      </c>
      <c r="E3813">
        <v>0</v>
      </c>
      <c r="F3813" t="s">
        <v>13</v>
      </c>
      <c r="G3813" t="s">
        <v>25</v>
      </c>
      <c r="H3813" t="s">
        <v>19</v>
      </c>
      <c r="I3813">
        <v>84.66</v>
      </c>
      <c r="J3813">
        <v>22.4</v>
      </c>
      <c r="K3813">
        <v>22.4</v>
      </c>
      <c r="L3813" t="s">
        <v>21</v>
      </c>
      <c r="M3813" s="8">
        <v>0</v>
      </c>
      <c r="N3813">
        <f t="shared" si="177"/>
        <v>0</v>
      </c>
      <c r="O3813">
        <f t="shared" si="178"/>
        <v>0</v>
      </c>
      <c r="P3813">
        <f t="shared" si="179"/>
        <v>0</v>
      </c>
      <c r="U3813">
        <v>65</v>
      </c>
      <c r="V3813">
        <v>84.66</v>
      </c>
      <c r="W3813">
        <v>22.4</v>
      </c>
    </row>
    <row r="3814" spans="1:23" x14ac:dyDescent="0.35">
      <c r="A3814">
        <v>6960</v>
      </c>
      <c r="B3814" t="s">
        <v>17</v>
      </c>
      <c r="C3814">
        <v>26</v>
      </c>
      <c r="D3814">
        <v>0</v>
      </c>
      <c r="E3814">
        <v>0</v>
      </c>
      <c r="F3814" t="s">
        <v>23</v>
      </c>
      <c r="G3814" t="s">
        <v>25</v>
      </c>
      <c r="H3814" t="s">
        <v>15</v>
      </c>
      <c r="I3814">
        <v>90.35</v>
      </c>
      <c r="J3814">
        <v>38.6</v>
      </c>
      <c r="K3814">
        <v>38.6</v>
      </c>
      <c r="L3814" t="s">
        <v>24</v>
      </c>
      <c r="M3814" s="8">
        <v>0</v>
      </c>
      <c r="N3814">
        <f t="shared" si="177"/>
        <v>0</v>
      </c>
      <c r="O3814">
        <f t="shared" si="178"/>
        <v>0</v>
      </c>
      <c r="P3814">
        <f t="shared" si="179"/>
        <v>0</v>
      </c>
      <c r="U3814">
        <v>26</v>
      </c>
      <c r="V3814">
        <v>90.35</v>
      </c>
      <c r="W3814">
        <v>38.6</v>
      </c>
    </row>
    <row r="3815" spans="1:23" x14ac:dyDescent="0.35">
      <c r="A3815">
        <v>57209</v>
      </c>
      <c r="B3815" t="s">
        <v>12</v>
      </c>
      <c r="C3815">
        <v>42</v>
      </c>
      <c r="D3815">
        <v>0</v>
      </c>
      <c r="E3815">
        <v>0</v>
      </c>
      <c r="F3815" t="s">
        <v>13</v>
      </c>
      <c r="G3815" t="s">
        <v>25</v>
      </c>
      <c r="H3815" t="s">
        <v>19</v>
      </c>
      <c r="I3815">
        <v>68.12</v>
      </c>
      <c r="J3815">
        <v>32</v>
      </c>
      <c r="K3815">
        <v>32</v>
      </c>
      <c r="L3815" t="s">
        <v>24</v>
      </c>
      <c r="M3815" s="8">
        <v>0</v>
      </c>
      <c r="N3815">
        <f t="shared" si="177"/>
        <v>0</v>
      </c>
      <c r="O3815">
        <f t="shared" si="178"/>
        <v>0</v>
      </c>
      <c r="P3815">
        <f t="shared" si="179"/>
        <v>0</v>
      </c>
      <c r="U3815">
        <v>42</v>
      </c>
      <c r="V3815">
        <v>68.12</v>
      </c>
      <c r="W3815">
        <v>32</v>
      </c>
    </row>
    <row r="3816" spans="1:23" x14ac:dyDescent="0.35">
      <c r="A3816">
        <v>66581</v>
      </c>
      <c r="B3816" t="s">
        <v>17</v>
      </c>
      <c r="C3816">
        <v>34</v>
      </c>
      <c r="D3816">
        <v>0</v>
      </c>
      <c r="E3816">
        <v>0</v>
      </c>
      <c r="F3816" t="s">
        <v>13</v>
      </c>
      <c r="G3816" t="s">
        <v>14</v>
      </c>
      <c r="H3816" t="s">
        <v>19</v>
      </c>
      <c r="I3816">
        <v>59.14</v>
      </c>
      <c r="J3816">
        <v>40.1</v>
      </c>
      <c r="K3816">
        <v>40.1</v>
      </c>
      <c r="L3816" t="s">
        <v>21</v>
      </c>
      <c r="M3816" s="8">
        <v>0</v>
      </c>
      <c r="N3816">
        <f t="shared" si="177"/>
        <v>0</v>
      </c>
      <c r="O3816">
        <f t="shared" si="178"/>
        <v>0</v>
      </c>
      <c r="P3816">
        <f t="shared" si="179"/>
        <v>0</v>
      </c>
      <c r="U3816">
        <v>34</v>
      </c>
      <c r="V3816">
        <v>59.14</v>
      </c>
      <c r="W3816">
        <v>40.1</v>
      </c>
    </row>
    <row r="3817" spans="1:23" x14ac:dyDescent="0.35">
      <c r="A3817">
        <v>17347</v>
      </c>
      <c r="B3817" t="s">
        <v>17</v>
      </c>
      <c r="C3817">
        <v>45</v>
      </c>
      <c r="D3817">
        <v>0</v>
      </c>
      <c r="E3817">
        <v>0</v>
      </c>
      <c r="F3817" t="s">
        <v>13</v>
      </c>
      <c r="G3817" t="s">
        <v>25</v>
      </c>
      <c r="H3817" t="s">
        <v>15</v>
      </c>
      <c r="I3817">
        <v>85.64</v>
      </c>
      <c r="J3817">
        <v>32</v>
      </c>
      <c r="K3817">
        <v>32</v>
      </c>
      <c r="L3817" t="s">
        <v>16</v>
      </c>
      <c r="M3817" s="8">
        <v>0</v>
      </c>
      <c r="N3817">
        <f t="shared" si="177"/>
        <v>0</v>
      </c>
      <c r="O3817">
        <f t="shared" si="178"/>
        <v>0</v>
      </c>
      <c r="P3817">
        <f t="shared" si="179"/>
        <v>0</v>
      </c>
      <c r="U3817">
        <v>45</v>
      </c>
      <c r="V3817">
        <v>85.64</v>
      </c>
      <c r="W3817">
        <v>32</v>
      </c>
    </row>
    <row r="3818" spans="1:23" x14ac:dyDescent="0.35">
      <c r="A3818">
        <v>58422</v>
      </c>
      <c r="B3818" t="s">
        <v>12</v>
      </c>
      <c r="C3818">
        <v>43</v>
      </c>
      <c r="D3818">
        <v>0</v>
      </c>
      <c r="E3818">
        <v>0</v>
      </c>
      <c r="F3818" t="s">
        <v>13</v>
      </c>
      <c r="G3818" t="s">
        <v>25</v>
      </c>
      <c r="H3818" t="s">
        <v>19</v>
      </c>
      <c r="I3818">
        <v>56.08</v>
      </c>
      <c r="J3818">
        <v>23.9</v>
      </c>
      <c r="K3818">
        <v>23.9</v>
      </c>
      <c r="L3818" t="s">
        <v>24</v>
      </c>
      <c r="M3818" s="8">
        <v>0</v>
      </c>
      <c r="N3818">
        <f t="shared" si="177"/>
        <v>0</v>
      </c>
      <c r="O3818">
        <f t="shared" si="178"/>
        <v>0</v>
      </c>
      <c r="P3818">
        <f t="shared" si="179"/>
        <v>0</v>
      </c>
      <c r="U3818">
        <v>43</v>
      </c>
      <c r="V3818">
        <v>56.08</v>
      </c>
      <c r="W3818">
        <v>23.9</v>
      </c>
    </row>
    <row r="3819" spans="1:23" x14ac:dyDescent="0.35">
      <c r="A3819">
        <v>19043</v>
      </c>
      <c r="B3819" t="s">
        <v>17</v>
      </c>
      <c r="C3819">
        <v>40</v>
      </c>
      <c r="D3819">
        <v>0</v>
      </c>
      <c r="E3819">
        <v>0</v>
      </c>
      <c r="F3819" t="s">
        <v>23</v>
      </c>
      <c r="G3819" t="s">
        <v>14</v>
      </c>
      <c r="H3819" t="s">
        <v>19</v>
      </c>
      <c r="I3819">
        <v>99</v>
      </c>
      <c r="J3819">
        <v>25</v>
      </c>
      <c r="K3819">
        <v>25</v>
      </c>
      <c r="L3819" t="s">
        <v>21</v>
      </c>
      <c r="M3819" s="8">
        <v>0</v>
      </c>
      <c r="N3819">
        <f t="shared" si="177"/>
        <v>0</v>
      </c>
      <c r="O3819">
        <f t="shared" si="178"/>
        <v>0</v>
      </c>
      <c r="P3819">
        <f t="shared" si="179"/>
        <v>0</v>
      </c>
      <c r="U3819">
        <v>40</v>
      </c>
      <c r="V3819">
        <v>99</v>
      </c>
      <c r="W3819">
        <v>25</v>
      </c>
    </row>
    <row r="3820" spans="1:23" x14ac:dyDescent="0.35">
      <c r="A3820">
        <v>52897</v>
      </c>
      <c r="B3820" t="s">
        <v>12</v>
      </c>
      <c r="C3820">
        <v>35</v>
      </c>
      <c r="D3820">
        <v>0</v>
      </c>
      <c r="E3820">
        <v>0</v>
      </c>
      <c r="F3820" t="s">
        <v>23</v>
      </c>
      <c r="G3820" t="s">
        <v>14</v>
      </c>
      <c r="H3820" t="s">
        <v>15</v>
      </c>
      <c r="I3820">
        <v>93.6</v>
      </c>
      <c r="J3820">
        <v>28.5</v>
      </c>
      <c r="K3820">
        <v>28.5</v>
      </c>
      <c r="L3820" t="s">
        <v>22</v>
      </c>
      <c r="M3820" s="8">
        <v>0</v>
      </c>
      <c r="N3820">
        <f t="shared" si="177"/>
        <v>0</v>
      </c>
      <c r="O3820">
        <f t="shared" si="178"/>
        <v>0</v>
      </c>
      <c r="P3820">
        <f t="shared" si="179"/>
        <v>0</v>
      </c>
      <c r="U3820">
        <v>35</v>
      </c>
      <c r="V3820">
        <v>93.6</v>
      </c>
      <c r="W3820">
        <v>28.5</v>
      </c>
    </row>
    <row r="3821" spans="1:23" x14ac:dyDescent="0.35">
      <c r="A3821">
        <v>16329</v>
      </c>
      <c r="B3821" t="s">
        <v>17</v>
      </c>
      <c r="C3821">
        <v>2</v>
      </c>
      <c r="D3821">
        <v>0</v>
      </c>
      <c r="E3821">
        <v>0</v>
      </c>
      <c r="F3821" t="s">
        <v>23</v>
      </c>
      <c r="G3821" t="s">
        <v>26</v>
      </c>
      <c r="H3821" t="s">
        <v>15</v>
      </c>
      <c r="I3821">
        <v>105.75</v>
      </c>
      <c r="J3821">
        <v>19.8</v>
      </c>
      <c r="K3821">
        <v>19.8</v>
      </c>
      <c r="L3821" t="s">
        <v>24</v>
      </c>
      <c r="M3821" s="8">
        <v>0</v>
      </c>
      <c r="N3821">
        <f t="shared" si="177"/>
        <v>0</v>
      </c>
      <c r="O3821">
        <f t="shared" si="178"/>
        <v>0</v>
      </c>
      <c r="P3821">
        <f t="shared" si="179"/>
        <v>0</v>
      </c>
      <c r="U3821">
        <v>2</v>
      </c>
      <c r="V3821">
        <v>105.75</v>
      </c>
      <c r="W3821">
        <v>19.8</v>
      </c>
    </row>
    <row r="3822" spans="1:23" x14ac:dyDescent="0.35">
      <c r="A3822">
        <v>40353</v>
      </c>
      <c r="B3822" t="s">
        <v>17</v>
      </c>
      <c r="C3822">
        <v>61</v>
      </c>
      <c r="D3822">
        <v>0</v>
      </c>
      <c r="E3822">
        <v>0</v>
      </c>
      <c r="F3822" t="s">
        <v>13</v>
      </c>
      <c r="G3822" t="s">
        <v>14</v>
      </c>
      <c r="H3822" t="s">
        <v>15</v>
      </c>
      <c r="I3822">
        <v>114.09</v>
      </c>
      <c r="J3822">
        <v>25.7</v>
      </c>
      <c r="K3822">
        <v>25.7</v>
      </c>
      <c r="L3822" t="s">
        <v>21</v>
      </c>
      <c r="M3822" s="8">
        <v>0</v>
      </c>
      <c r="N3822">
        <f t="shared" si="177"/>
        <v>0</v>
      </c>
      <c r="O3822">
        <f t="shared" si="178"/>
        <v>0</v>
      </c>
      <c r="P3822">
        <f t="shared" si="179"/>
        <v>0</v>
      </c>
      <c r="U3822">
        <v>61</v>
      </c>
      <c r="V3822">
        <v>114.09</v>
      </c>
      <c r="W3822">
        <v>25.7</v>
      </c>
    </row>
    <row r="3823" spans="1:23" x14ac:dyDescent="0.35">
      <c r="A3823">
        <v>56778</v>
      </c>
      <c r="B3823" t="s">
        <v>12</v>
      </c>
      <c r="C3823">
        <v>64</v>
      </c>
      <c r="D3823">
        <v>1</v>
      </c>
      <c r="E3823">
        <v>0</v>
      </c>
      <c r="F3823" t="s">
        <v>13</v>
      </c>
      <c r="G3823" t="s">
        <v>14</v>
      </c>
      <c r="H3823" t="s">
        <v>15</v>
      </c>
      <c r="I3823">
        <v>57.42</v>
      </c>
      <c r="J3823">
        <v>28</v>
      </c>
      <c r="K3823">
        <v>28</v>
      </c>
      <c r="L3823" t="s">
        <v>22</v>
      </c>
      <c r="M3823" s="8">
        <v>0</v>
      </c>
      <c r="N3823">
        <f t="shared" si="177"/>
        <v>0</v>
      </c>
      <c r="O3823">
        <f t="shared" si="178"/>
        <v>0</v>
      </c>
      <c r="P3823">
        <f t="shared" si="179"/>
        <v>0</v>
      </c>
      <c r="U3823">
        <v>64</v>
      </c>
      <c r="V3823">
        <v>57.42</v>
      </c>
      <c r="W3823">
        <v>28</v>
      </c>
    </row>
    <row r="3824" spans="1:23" x14ac:dyDescent="0.35">
      <c r="A3824">
        <v>41153</v>
      </c>
      <c r="B3824" t="s">
        <v>17</v>
      </c>
      <c r="C3824">
        <v>32</v>
      </c>
      <c r="D3824">
        <v>0</v>
      </c>
      <c r="E3824">
        <v>0</v>
      </c>
      <c r="F3824" t="s">
        <v>13</v>
      </c>
      <c r="G3824" t="s">
        <v>14</v>
      </c>
      <c r="H3824" t="s">
        <v>15</v>
      </c>
      <c r="I3824">
        <v>100.01</v>
      </c>
      <c r="J3824">
        <v>37.200000000000003</v>
      </c>
      <c r="K3824">
        <v>37.200000000000003</v>
      </c>
      <c r="L3824" t="s">
        <v>21</v>
      </c>
      <c r="M3824" s="8">
        <v>0</v>
      </c>
      <c r="N3824">
        <f t="shared" si="177"/>
        <v>0</v>
      </c>
      <c r="O3824">
        <f t="shared" si="178"/>
        <v>0</v>
      </c>
      <c r="P3824">
        <f t="shared" si="179"/>
        <v>0</v>
      </c>
      <c r="U3824">
        <v>32</v>
      </c>
      <c r="V3824">
        <v>100.01</v>
      </c>
      <c r="W3824">
        <v>37.200000000000003</v>
      </c>
    </row>
    <row r="3825" spans="1:23" x14ac:dyDescent="0.35">
      <c r="A3825">
        <v>63725</v>
      </c>
      <c r="B3825" t="s">
        <v>12</v>
      </c>
      <c r="C3825">
        <v>23</v>
      </c>
      <c r="D3825">
        <v>0</v>
      </c>
      <c r="E3825">
        <v>0</v>
      </c>
      <c r="F3825" t="s">
        <v>23</v>
      </c>
      <c r="G3825" t="s">
        <v>14</v>
      </c>
      <c r="H3825" t="s">
        <v>15</v>
      </c>
      <c r="I3825">
        <v>62</v>
      </c>
      <c r="J3825">
        <v>24.8</v>
      </c>
      <c r="K3825">
        <v>24.8</v>
      </c>
      <c r="L3825" t="s">
        <v>16</v>
      </c>
      <c r="M3825" s="8">
        <v>0</v>
      </c>
      <c r="N3825">
        <f t="shared" si="177"/>
        <v>0</v>
      </c>
      <c r="O3825">
        <f t="shared" si="178"/>
        <v>0</v>
      </c>
      <c r="P3825">
        <f t="shared" si="179"/>
        <v>0</v>
      </c>
      <c r="U3825">
        <v>23</v>
      </c>
      <c r="V3825">
        <v>62</v>
      </c>
      <c r="W3825">
        <v>24.8</v>
      </c>
    </row>
    <row r="3826" spans="1:23" x14ac:dyDescent="0.35">
      <c r="A3826">
        <v>19675</v>
      </c>
      <c r="B3826" t="s">
        <v>17</v>
      </c>
      <c r="C3826">
        <v>51</v>
      </c>
      <c r="D3826">
        <v>0</v>
      </c>
      <c r="E3826">
        <v>0</v>
      </c>
      <c r="F3826" t="s">
        <v>13</v>
      </c>
      <c r="G3826" t="s">
        <v>18</v>
      </c>
      <c r="H3826" t="s">
        <v>19</v>
      </c>
      <c r="I3826">
        <v>103.61</v>
      </c>
      <c r="J3826">
        <v>39.200000000000003</v>
      </c>
      <c r="K3826">
        <v>39.200000000000003</v>
      </c>
      <c r="L3826" t="s">
        <v>21</v>
      </c>
      <c r="M3826" s="8">
        <v>0</v>
      </c>
      <c r="N3826">
        <f t="shared" si="177"/>
        <v>0</v>
      </c>
      <c r="O3826">
        <f t="shared" si="178"/>
        <v>0</v>
      </c>
      <c r="P3826">
        <f t="shared" si="179"/>
        <v>0</v>
      </c>
      <c r="U3826">
        <v>51</v>
      </c>
      <c r="V3826">
        <v>103.61</v>
      </c>
      <c r="W3826">
        <v>39.200000000000003</v>
      </c>
    </row>
    <row r="3827" spans="1:23" x14ac:dyDescent="0.35">
      <c r="A3827">
        <v>72784</v>
      </c>
      <c r="B3827" t="s">
        <v>17</v>
      </c>
      <c r="C3827">
        <v>52</v>
      </c>
      <c r="D3827">
        <v>0</v>
      </c>
      <c r="E3827">
        <v>0</v>
      </c>
      <c r="F3827" t="s">
        <v>13</v>
      </c>
      <c r="G3827" t="s">
        <v>14</v>
      </c>
      <c r="H3827" t="s">
        <v>19</v>
      </c>
      <c r="I3827">
        <v>118.46</v>
      </c>
      <c r="J3827">
        <v>61.6</v>
      </c>
      <c r="K3827">
        <v>61.6</v>
      </c>
      <c r="L3827" t="s">
        <v>22</v>
      </c>
      <c r="M3827" s="8">
        <v>0</v>
      </c>
      <c r="N3827">
        <f t="shared" si="177"/>
        <v>1</v>
      </c>
      <c r="O3827">
        <f t="shared" si="178"/>
        <v>0</v>
      </c>
      <c r="P3827">
        <f t="shared" si="179"/>
        <v>0</v>
      </c>
      <c r="U3827">
        <v>52</v>
      </c>
      <c r="V3827">
        <v>118.46</v>
      </c>
      <c r="W3827">
        <v>61.6</v>
      </c>
    </row>
    <row r="3828" spans="1:23" x14ac:dyDescent="0.35">
      <c r="A3828">
        <v>8541</v>
      </c>
      <c r="B3828" t="s">
        <v>17</v>
      </c>
      <c r="C3828">
        <v>75</v>
      </c>
      <c r="D3828">
        <v>0</v>
      </c>
      <c r="E3828">
        <v>0</v>
      </c>
      <c r="F3828" t="s">
        <v>13</v>
      </c>
      <c r="G3828" t="s">
        <v>25</v>
      </c>
      <c r="H3828" t="s">
        <v>19</v>
      </c>
      <c r="I3828">
        <v>94.77</v>
      </c>
      <c r="J3828">
        <v>27.2</v>
      </c>
      <c r="K3828">
        <v>27.2</v>
      </c>
      <c r="L3828" t="s">
        <v>21</v>
      </c>
      <c r="M3828" s="8">
        <v>0</v>
      </c>
      <c r="N3828">
        <f t="shared" si="177"/>
        <v>0</v>
      </c>
      <c r="O3828">
        <f t="shared" si="178"/>
        <v>0</v>
      </c>
      <c r="P3828">
        <f t="shared" si="179"/>
        <v>0</v>
      </c>
      <c r="U3828">
        <v>75</v>
      </c>
      <c r="V3828">
        <v>94.77</v>
      </c>
      <c r="W3828">
        <v>27.2</v>
      </c>
    </row>
    <row r="3829" spans="1:23" x14ac:dyDescent="0.35">
      <c r="A3829">
        <v>45565</v>
      </c>
      <c r="B3829" t="s">
        <v>17</v>
      </c>
      <c r="C3829">
        <v>40</v>
      </c>
      <c r="D3829">
        <v>0</v>
      </c>
      <c r="E3829">
        <v>0</v>
      </c>
      <c r="F3829" t="s">
        <v>13</v>
      </c>
      <c r="G3829" t="s">
        <v>14</v>
      </c>
      <c r="H3829" t="s">
        <v>15</v>
      </c>
      <c r="I3829">
        <v>72.12</v>
      </c>
      <c r="J3829">
        <v>38</v>
      </c>
      <c r="K3829">
        <v>38</v>
      </c>
      <c r="L3829" t="s">
        <v>21</v>
      </c>
      <c r="M3829" s="8">
        <v>0</v>
      </c>
      <c r="N3829">
        <f t="shared" si="177"/>
        <v>0</v>
      </c>
      <c r="O3829">
        <f t="shared" si="178"/>
        <v>0</v>
      </c>
      <c r="P3829">
        <f t="shared" si="179"/>
        <v>0</v>
      </c>
      <c r="U3829">
        <v>40</v>
      </c>
      <c r="V3829">
        <v>72.12</v>
      </c>
      <c r="W3829">
        <v>38</v>
      </c>
    </row>
    <row r="3830" spans="1:23" x14ac:dyDescent="0.35">
      <c r="A3830">
        <v>36431</v>
      </c>
      <c r="B3830" t="s">
        <v>12</v>
      </c>
      <c r="C3830">
        <v>39</v>
      </c>
      <c r="D3830">
        <v>0</v>
      </c>
      <c r="E3830">
        <v>0</v>
      </c>
      <c r="F3830" t="s">
        <v>13</v>
      </c>
      <c r="G3830" t="s">
        <v>25</v>
      </c>
      <c r="H3830" t="s">
        <v>19</v>
      </c>
      <c r="I3830">
        <v>155.22999999999999</v>
      </c>
      <c r="J3830">
        <v>36.200000000000003</v>
      </c>
      <c r="K3830">
        <v>36.200000000000003</v>
      </c>
      <c r="L3830" t="s">
        <v>21</v>
      </c>
      <c r="M3830" s="8">
        <v>0</v>
      </c>
      <c r="N3830">
        <f t="shared" si="177"/>
        <v>0</v>
      </c>
      <c r="O3830">
        <f t="shared" si="178"/>
        <v>0</v>
      </c>
      <c r="P3830">
        <f t="shared" si="179"/>
        <v>0</v>
      </c>
      <c r="U3830">
        <v>39</v>
      </c>
      <c r="V3830">
        <v>155.22999999999999</v>
      </c>
      <c r="W3830">
        <v>36.200000000000003</v>
      </c>
    </row>
    <row r="3831" spans="1:23" x14ac:dyDescent="0.35">
      <c r="A3831">
        <v>6171</v>
      </c>
      <c r="B3831" t="s">
        <v>12</v>
      </c>
      <c r="C3831">
        <v>6</v>
      </c>
      <c r="D3831">
        <v>0</v>
      </c>
      <c r="E3831">
        <v>0</v>
      </c>
      <c r="F3831" t="s">
        <v>23</v>
      </c>
      <c r="G3831" t="s">
        <v>26</v>
      </c>
      <c r="H3831" t="s">
        <v>15</v>
      </c>
      <c r="I3831">
        <v>90.6</v>
      </c>
      <c r="J3831">
        <v>16.600000000000001</v>
      </c>
      <c r="K3831">
        <v>16.600000000000001</v>
      </c>
      <c r="L3831" t="s">
        <v>24</v>
      </c>
      <c r="M3831" s="8">
        <v>0</v>
      </c>
      <c r="N3831">
        <f t="shared" si="177"/>
        <v>0</v>
      </c>
      <c r="O3831">
        <f t="shared" si="178"/>
        <v>0</v>
      </c>
      <c r="P3831">
        <f t="shared" si="179"/>
        <v>0</v>
      </c>
      <c r="U3831">
        <v>6</v>
      </c>
      <c r="V3831">
        <v>90.6</v>
      </c>
      <c r="W3831">
        <v>16.600000000000001</v>
      </c>
    </row>
    <row r="3832" spans="1:23" x14ac:dyDescent="0.35">
      <c r="A3832">
        <v>29419</v>
      </c>
      <c r="B3832" t="s">
        <v>17</v>
      </c>
      <c r="C3832">
        <v>32</v>
      </c>
      <c r="D3832">
        <v>0</v>
      </c>
      <c r="E3832">
        <v>0</v>
      </c>
      <c r="F3832" t="s">
        <v>13</v>
      </c>
      <c r="G3832" t="s">
        <v>14</v>
      </c>
      <c r="H3832" t="s">
        <v>15</v>
      </c>
      <c r="I3832">
        <v>81.92</v>
      </c>
      <c r="J3832">
        <v>38</v>
      </c>
      <c r="K3832">
        <v>38</v>
      </c>
      <c r="L3832" t="s">
        <v>21</v>
      </c>
      <c r="M3832" s="8">
        <v>0</v>
      </c>
      <c r="N3832">
        <f t="shared" si="177"/>
        <v>0</v>
      </c>
      <c r="O3832">
        <f t="shared" si="178"/>
        <v>0</v>
      </c>
      <c r="P3832">
        <f t="shared" si="179"/>
        <v>0</v>
      </c>
      <c r="U3832">
        <v>32</v>
      </c>
      <c r="V3832">
        <v>81.92</v>
      </c>
      <c r="W3832">
        <v>38</v>
      </c>
    </row>
    <row r="3833" spans="1:23" x14ac:dyDescent="0.35">
      <c r="A3833">
        <v>65673</v>
      </c>
      <c r="B3833" t="s">
        <v>17</v>
      </c>
      <c r="C3833">
        <v>55</v>
      </c>
      <c r="D3833">
        <v>0</v>
      </c>
      <c r="E3833">
        <v>0</v>
      </c>
      <c r="F3833" t="s">
        <v>23</v>
      </c>
      <c r="G3833" t="s">
        <v>18</v>
      </c>
      <c r="H3833" t="s">
        <v>19</v>
      </c>
      <c r="I3833">
        <v>67.099999999999994</v>
      </c>
      <c r="J3833">
        <v>31.4</v>
      </c>
      <c r="K3833">
        <v>31.4</v>
      </c>
      <c r="L3833" t="s">
        <v>21</v>
      </c>
      <c r="M3833" s="8">
        <v>0</v>
      </c>
      <c r="N3833">
        <f t="shared" si="177"/>
        <v>0</v>
      </c>
      <c r="O3833">
        <f t="shared" si="178"/>
        <v>0</v>
      </c>
      <c r="P3833">
        <f t="shared" si="179"/>
        <v>0</v>
      </c>
      <c r="U3833">
        <v>55</v>
      </c>
      <c r="V3833">
        <v>67.099999999999994</v>
      </c>
      <c r="W3833">
        <v>31.4</v>
      </c>
    </row>
    <row r="3834" spans="1:23" x14ac:dyDescent="0.35">
      <c r="A3834">
        <v>64662</v>
      </c>
      <c r="B3834" t="s">
        <v>17</v>
      </c>
      <c r="C3834">
        <v>23</v>
      </c>
      <c r="D3834">
        <v>0</v>
      </c>
      <c r="E3834">
        <v>0</v>
      </c>
      <c r="F3834" t="s">
        <v>23</v>
      </c>
      <c r="G3834" t="s">
        <v>14</v>
      </c>
      <c r="H3834" t="s">
        <v>19</v>
      </c>
      <c r="I3834">
        <v>58.01</v>
      </c>
      <c r="J3834">
        <v>35.299999999999997</v>
      </c>
      <c r="K3834">
        <v>35.299999999999997</v>
      </c>
      <c r="L3834" t="s">
        <v>21</v>
      </c>
      <c r="M3834" s="8">
        <v>0</v>
      </c>
      <c r="N3834">
        <f t="shared" si="177"/>
        <v>0</v>
      </c>
      <c r="O3834">
        <f t="shared" si="178"/>
        <v>0</v>
      </c>
      <c r="P3834">
        <f t="shared" si="179"/>
        <v>0</v>
      </c>
      <c r="U3834">
        <v>23</v>
      </c>
      <c r="V3834">
        <v>58.01</v>
      </c>
      <c r="W3834">
        <v>35.299999999999997</v>
      </c>
    </row>
    <row r="3835" spans="1:23" x14ac:dyDescent="0.35">
      <c r="A3835">
        <v>51693</v>
      </c>
      <c r="B3835" t="s">
        <v>17</v>
      </c>
      <c r="C3835">
        <v>52</v>
      </c>
      <c r="D3835">
        <v>0</v>
      </c>
      <c r="E3835">
        <v>0</v>
      </c>
      <c r="F3835" t="s">
        <v>13</v>
      </c>
      <c r="G3835" t="s">
        <v>14</v>
      </c>
      <c r="H3835" t="s">
        <v>19</v>
      </c>
      <c r="I3835">
        <v>173.9</v>
      </c>
      <c r="J3835">
        <v>35.799999999999997</v>
      </c>
      <c r="K3835">
        <v>35.799999999999997</v>
      </c>
      <c r="L3835" t="s">
        <v>21</v>
      </c>
      <c r="M3835" s="8">
        <v>0</v>
      </c>
      <c r="N3835">
        <f t="shared" si="177"/>
        <v>0</v>
      </c>
      <c r="O3835">
        <f t="shared" si="178"/>
        <v>0</v>
      </c>
      <c r="P3835">
        <f t="shared" si="179"/>
        <v>1</v>
      </c>
      <c r="U3835">
        <v>52</v>
      </c>
      <c r="V3835">
        <v>173.9</v>
      </c>
      <c r="W3835">
        <v>35.799999999999997</v>
      </c>
    </row>
    <row r="3836" spans="1:23" x14ac:dyDescent="0.35">
      <c r="A3836">
        <v>50495</v>
      </c>
      <c r="B3836" t="s">
        <v>12</v>
      </c>
      <c r="C3836">
        <v>58</v>
      </c>
      <c r="D3836">
        <v>1</v>
      </c>
      <c r="E3836">
        <v>0</v>
      </c>
      <c r="F3836" t="s">
        <v>13</v>
      </c>
      <c r="G3836" t="s">
        <v>14</v>
      </c>
      <c r="H3836" t="s">
        <v>19</v>
      </c>
      <c r="I3836">
        <v>106.27</v>
      </c>
      <c r="J3836">
        <v>28.6</v>
      </c>
      <c r="K3836">
        <v>28.6</v>
      </c>
      <c r="L3836" t="s">
        <v>21</v>
      </c>
      <c r="M3836" s="8">
        <v>0</v>
      </c>
      <c r="N3836">
        <f t="shared" si="177"/>
        <v>0</v>
      </c>
      <c r="O3836">
        <f t="shared" si="178"/>
        <v>0</v>
      </c>
      <c r="P3836">
        <f t="shared" si="179"/>
        <v>0</v>
      </c>
      <c r="U3836">
        <v>58</v>
      </c>
      <c r="V3836">
        <v>106.27</v>
      </c>
      <c r="W3836">
        <v>28.6</v>
      </c>
    </row>
    <row r="3837" spans="1:23" x14ac:dyDescent="0.35">
      <c r="A3837">
        <v>37086</v>
      </c>
      <c r="B3837" t="s">
        <v>12</v>
      </c>
      <c r="C3837">
        <v>17</v>
      </c>
      <c r="D3837">
        <v>0</v>
      </c>
      <c r="E3837">
        <v>0</v>
      </c>
      <c r="F3837" t="s">
        <v>23</v>
      </c>
      <c r="G3837" t="s">
        <v>14</v>
      </c>
      <c r="H3837" t="s">
        <v>19</v>
      </c>
      <c r="I3837">
        <v>60.57</v>
      </c>
      <c r="J3837">
        <v>34</v>
      </c>
      <c r="K3837">
        <v>34</v>
      </c>
      <c r="L3837" t="s">
        <v>24</v>
      </c>
      <c r="M3837" s="8">
        <v>0</v>
      </c>
      <c r="N3837">
        <f t="shared" si="177"/>
        <v>0</v>
      </c>
      <c r="O3837">
        <f t="shared" si="178"/>
        <v>0</v>
      </c>
      <c r="P3837">
        <f t="shared" si="179"/>
        <v>0</v>
      </c>
      <c r="U3837">
        <v>17</v>
      </c>
      <c r="V3837">
        <v>60.57</v>
      </c>
      <c r="W3837">
        <v>34</v>
      </c>
    </row>
    <row r="3838" spans="1:23" x14ac:dyDescent="0.35">
      <c r="A3838">
        <v>71396</v>
      </c>
      <c r="B3838" t="s">
        <v>12</v>
      </c>
      <c r="C3838">
        <v>3</v>
      </c>
      <c r="D3838">
        <v>0</v>
      </c>
      <c r="E3838">
        <v>0</v>
      </c>
      <c r="F3838" t="s">
        <v>23</v>
      </c>
      <c r="G3838" t="s">
        <v>26</v>
      </c>
      <c r="H3838" t="s">
        <v>15</v>
      </c>
      <c r="I3838">
        <v>105.34</v>
      </c>
      <c r="J3838">
        <v>15.5</v>
      </c>
      <c r="K3838">
        <v>15.5</v>
      </c>
      <c r="L3838" t="s">
        <v>24</v>
      </c>
      <c r="M3838" s="8">
        <v>0</v>
      </c>
      <c r="N3838">
        <f t="shared" si="177"/>
        <v>0</v>
      </c>
      <c r="O3838">
        <f t="shared" si="178"/>
        <v>0</v>
      </c>
      <c r="P3838">
        <f t="shared" si="179"/>
        <v>0</v>
      </c>
      <c r="U3838">
        <v>3</v>
      </c>
      <c r="V3838">
        <v>105.34</v>
      </c>
      <c r="W3838">
        <v>15.5</v>
      </c>
    </row>
    <row r="3839" spans="1:23" x14ac:dyDescent="0.35">
      <c r="A3839">
        <v>27854</v>
      </c>
      <c r="B3839" t="s">
        <v>17</v>
      </c>
      <c r="C3839">
        <v>23</v>
      </c>
      <c r="D3839">
        <v>0</v>
      </c>
      <c r="E3839">
        <v>0</v>
      </c>
      <c r="F3839" t="s">
        <v>23</v>
      </c>
      <c r="G3839" t="s">
        <v>14</v>
      </c>
      <c r="H3839" t="s">
        <v>19</v>
      </c>
      <c r="I3839">
        <v>96.28</v>
      </c>
      <c r="J3839">
        <v>31.1</v>
      </c>
      <c r="K3839">
        <v>31.1</v>
      </c>
      <c r="L3839" t="s">
        <v>21</v>
      </c>
      <c r="M3839" s="8">
        <v>0</v>
      </c>
      <c r="N3839">
        <f t="shared" si="177"/>
        <v>0</v>
      </c>
      <c r="O3839">
        <f t="shared" si="178"/>
        <v>0</v>
      </c>
      <c r="P3839">
        <f t="shared" si="179"/>
        <v>0</v>
      </c>
      <c r="U3839">
        <v>23</v>
      </c>
      <c r="V3839">
        <v>96.28</v>
      </c>
      <c r="W3839">
        <v>31.1</v>
      </c>
    </row>
    <row r="3840" spans="1:23" x14ac:dyDescent="0.35">
      <c r="A3840">
        <v>53759</v>
      </c>
      <c r="B3840" t="s">
        <v>12</v>
      </c>
      <c r="C3840">
        <v>56</v>
      </c>
      <c r="D3840">
        <v>0</v>
      </c>
      <c r="E3840">
        <v>0</v>
      </c>
      <c r="F3840" t="s">
        <v>13</v>
      </c>
      <c r="G3840" t="s">
        <v>18</v>
      </c>
      <c r="H3840" t="s">
        <v>15</v>
      </c>
      <c r="I3840">
        <v>122.73</v>
      </c>
      <c r="J3840">
        <v>37.5</v>
      </c>
      <c r="K3840">
        <v>37.5</v>
      </c>
      <c r="L3840" t="s">
        <v>16</v>
      </c>
      <c r="M3840" s="8">
        <v>0</v>
      </c>
      <c r="N3840">
        <f t="shared" si="177"/>
        <v>0</v>
      </c>
      <c r="O3840">
        <f t="shared" si="178"/>
        <v>0</v>
      </c>
      <c r="P3840">
        <f t="shared" si="179"/>
        <v>0</v>
      </c>
      <c r="U3840">
        <v>56</v>
      </c>
      <c r="V3840">
        <v>122.73</v>
      </c>
      <c r="W3840">
        <v>37.5</v>
      </c>
    </row>
    <row r="3841" spans="1:23" x14ac:dyDescent="0.35">
      <c r="A3841">
        <v>14407</v>
      </c>
      <c r="B3841" t="s">
        <v>12</v>
      </c>
      <c r="C3841">
        <v>45</v>
      </c>
      <c r="D3841">
        <v>0</v>
      </c>
      <c r="E3841">
        <v>0</v>
      </c>
      <c r="F3841" t="s">
        <v>23</v>
      </c>
      <c r="G3841" t="s">
        <v>18</v>
      </c>
      <c r="H3841" t="s">
        <v>15</v>
      </c>
      <c r="I3841">
        <v>104.12</v>
      </c>
      <c r="J3841">
        <v>37.700000000000003</v>
      </c>
      <c r="K3841">
        <v>37.700000000000003</v>
      </c>
      <c r="L3841" t="s">
        <v>24</v>
      </c>
      <c r="M3841" s="8">
        <v>0</v>
      </c>
      <c r="N3841">
        <f t="shared" si="177"/>
        <v>0</v>
      </c>
      <c r="O3841">
        <f t="shared" si="178"/>
        <v>0</v>
      </c>
      <c r="P3841">
        <f t="shared" si="179"/>
        <v>0</v>
      </c>
      <c r="U3841">
        <v>45</v>
      </c>
      <c r="V3841">
        <v>104.12</v>
      </c>
      <c r="W3841">
        <v>37.700000000000003</v>
      </c>
    </row>
    <row r="3842" spans="1:23" x14ac:dyDescent="0.35">
      <c r="A3842">
        <v>887</v>
      </c>
      <c r="B3842" t="s">
        <v>17</v>
      </c>
      <c r="C3842">
        <v>14</v>
      </c>
      <c r="D3842">
        <v>0</v>
      </c>
      <c r="E3842">
        <v>0</v>
      </c>
      <c r="F3842" t="s">
        <v>23</v>
      </c>
      <c r="G3842" t="s">
        <v>14</v>
      </c>
      <c r="H3842" t="s">
        <v>15</v>
      </c>
      <c r="I3842">
        <v>69.739999999999995</v>
      </c>
      <c r="J3842">
        <v>24.2</v>
      </c>
      <c r="K3842">
        <v>24.2</v>
      </c>
      <c r="L3842" t="s">
        <v>16</v>
      </c>
      <c r="M3842" s="8">
        <v>0</v>
      </c>
      <c r="N3842">
        <f t="shared" si="177"/>
        <v>0</v>
      </c>
      <c r="O3842">
        <f t="shared" si="178"/>
        <v>0</v>
      </c>
      <c r="P3842">
        <f t="shared" si="179"/>
        <v>0</v>
      </c>
      <c r="U3842">
        <v>14</v>
      </c>
      <c r="V3842">
        <v>69.739999999999995</v>
      </c>
      <c r="W3842">
        <v>24.2</v>
      </c>
    </row>
    <row r="3843" spans="1:23" x14ac:dyDescent="0.35">
      <c r="A3843">
        <v>13328</v>
      </c>
      <c r="B3843" t="s">
        <v>17</v>
      </c>
      <c r="C3843">
        <v>45</v>
      </c>
      <c r="D3843">
        <v>0</v>
      </c>
      <c r="E3843">
        <v>0</v>
      </c>
      <c r="F3843" t="s">
        <v>13</v>
      </c>
      <c r="G3843" t="s">
        <v>14</v>
      </c>
      <c r="H3843" t="s">
        <v>19</v>
      </c>
      <c r="I3843">
        <v>106.95</v>
      </c>
      <c r="J3843">
        <v>33.4</v>
      </c>
      <c r="K3843">
        <v>33.4</v>
      </c>
      <c r="L3843" t="s">
        <v>24</v>
      </c>
      <c r="M3843" s="8">
        <v>0</v>
      </c>
      <c r="N3843">
        <f t="shared" ref="N3843:N3906" si="180">IF(OR(J3843&gt;47.5,J3843&lt;9.1),1,0)</f>
        <v>0</v>
      </c>
      <c r="O3843">
        <f t="shared" ref="O3843:O3906" si="181">IF(OR(C3843&lt;-29,C3843&gt;115),1,0)</f>
        <v>0</v>
      </c>
      <c r="P3843">
        <f t="shared" ref="P3843:P3906" si="182">IF(OR(I3843&lt;21.98,I3843&gt;169.36),1,0)</f>
        <v>0</v>
      </c>
      <c r="U3843">
        <v>45</v>
      </c>
      <c r="V3843">
        <v>106.95</v>
      </c>
      <c r="W3843">
        <v>33.4</v>
      </c>
    </row>
    <row r="3844" spans="1:23" x14ac:dyDescent="0.35">
      <c r="A3844">
        <v>62507</v>
      </c>
      <c r="B3844" t="s">
        <v>17</v>
      </c>
      <c r="C3844">
        <v>57</v>
      </c>
      <c r="D3844">
        <v>0</v>
      </c>
      <c r="E3844">
        <v>0</v>
      </c>
      <c r="F3844" t="s">
        <v>13</v>
      </c>
      <c r="G3844" t="s">
        <v>14</v>
      </c>
      <c r="H3844" t="s">
        <v>15</v>
      </c>
      <c r="I3844">
        <v>94.63</v>
      </c>
      <c r="J3844">
        <v>33</v>
      </c>
      <c r="K3844">
        <v>33</v>
      </c>
      <c r="L3844" t="s">
        <v>21</v>
      </c>
      <c r="M3844" s="8">
        <v>0</v>
      </c>
      <c r="N3844">
        <f t="shared" si="180"/>
        <v>0</v>
      </c>
      <c r="O3844">
        <f t="shared" si="181"/>
        <v>0</v>
      </c>
      <c r="P3844">
        <f t="shared" si="182"/>
        <v>0</v>
      </c>
      <c r="U3844">
        <v>57</v>
      </c>
      <c r="V3844">
        <v>94.63</v>
      </c>
      <c r="W3844">
        <v>33</v>
      </c>
    </row>
    <row r="3845" spans="1:23" x14ac:dyDescent="0.35">
      <c r="A3845">
        <v>51797</v>
      </c>
      <c r="B3845" t="s">
        <v>17</v>
      </c>
      <c r="C3845">
        <v>35</v>
      </c>
      <c r="D3845">
        <v>0</v>
      </c>
      <c r="E3845">
        <v>0</v>
      </c>
      <c r="F3845" t="s">
        <v>13</v>
      </c>
      <c r="G3845" t="s">
        <v>14</v>
      </c>
      <c r="H3845" t="s">
        <v>15</v>
      </c>
      <c r="I3845">
        <v>86.97</v>
      </c>
      <c r="J3845">
        <v>25.7</v>
      </c>
      <c r="K3845">
        <v>25.7</v>
      </c>
      <c r="L3845" t="s">
        <v>24</v>
      </c>
      <c r="M3845" s="8">
        <v>0</v>
      </c>
      <c r="N3845">
        <f t="shared" si="180"/>
        <v>0</v>
      </c>
      <c r="O3845">
        <f t="shared" si="181"/>
        <v>0</v>
      </c>
      <c r="P3845">
        <f t="shared" si="182"/>
        <v>0</v>
      </c>
      <c r="U3845">
        <v>35</v>
      </c>
      <c r="V3845">
        <v>86.97</v>
      </c>
      <c r="W3845">
        <v>25.7</v>
      </c>
    </row>
    <row r="3846" spans="1:23" x14ac:dyDescent="0.35">
      <c r="A3846">
        <v>61536</v>
      </c>
      <c r="B3846" t="s">
        <v>17</v>
      </c>
      <c r="C3846">
        <v>8</v>
      </c>
      <c r="D3846">
        <v>0</v>
      </c>
      <c r="E3846">
        <v>0</v>
      </c>
      <c r="F3846" t="s">
        <v>23</v>
      </c>
      <c r="G3846" t="s">
        <v>26</v>
      </c>
      <c r="H3846" t="s">
        <v>19</v>
      </c>
      <c r="I3846">
        <v>76.12</v>
      </c>
      <c r="J3846">
        <v>19.399999999999999</v>
      </c>
      <c r="K3846">
        <v>19.399999999999999</v>
      </c>
      <c r="L3846" t="s">
        <v>24</v>
      </c>
      <c r="M3846" s="8">
        <v>0</v>
      </c>
      <c r="N3846">
        <f t="shared" si="180"/>
        <v>0</v>
      </c>
      <c r="O3846">
        <f t="shared" si="181"/>
        <v>0</v>
      </c>
      <c r="P3846">
        <f t="shared" si="182"/>
        <v>0</v>
      </c>
      <c r="U3846">
        <v>8</v>
      </c>
      <c r="V3846">
        <v>76.12</v>
      </c>
      <c r="W3846">
        <v>19.399999999999999</v>
      </c>
    </row>
    <row r="3847" spans="1:23" x14ac:dyDescent="0.35">
      <c r="A3847">
        <v>71221</v>
      </c>
      <c r="B3847" t="s">
        <v>17</v>
      </c>
      <c r="C3847">
        <v>42</v>
      </c>
      <c r="D3847">
        <v>0</v>
      </c>
      <c r="E3847">
        <v>0</v>
      </c>
      <c r="F3847" t="s">
        <v>13</v>
      </c>
      <c r="G3847" t="s">
        <v>25</v>
      </c>
      <c r="H3847" t="s">
        <v>15</v>
      </c>
      <c r="I3847">
        <v>99.94</v>
      </c>
      <c r="J3847">
        <v>33.4</v>
      </c>
      <c r="K3847">
        <v>33.4</v>
      </c>
      <c r="L3847" t="s">
        <v>21</v>
      </c>
      <c r="M3847" s="8">
        <v>0</v>
      </c>
      <c r="N3847">
        <f t="shared" si="180"/>
        <v>0</v>
      </c>
      <c r="O3847">
        <f t="shared" si="181"/>
        <v>0</v>
      </c>
      <c r="P3847">
        <f t="shared" si="182"/>
        <v>0</v>
      </c>
      <c r="U3847">
        <v>42</v>
      </c>
      <c r="V3847">
        <v>99.94</v>
      </c>
      <c r="W3847">
        <v>33.4</v>
      </c>
    </row>
    <row r="3848" spans="1:23" x14ac:dyDescent="0.35">
      <c r="A3848">
        <v>6948</v>
      </c>
      <c r="B3848" t="s">
        <v>12</v>
      </c>
      <c r="C3848">
        <v>8</v>
      </c>
      <c r="D3848">
        <v>0</v>
      </c>
      <c r="E3848">
        <v>0</v>
      </c>
      <c r="F3848" t="s">
        <v>23</v>
      </c>
      <c r="G3848" t="s">
        <v>26</v>
      </c>
      <c r="H3848" t="s">
        <v>15</v>
      </c>
      <c r="I3848">
        <v>91.53</v>
      </c>
      <c r="J3848">
        <v>18</v>
      </c>
      <c r="K3848">
        <v>18</v>
      </c>
      <c r="L3848" t="s">
        <v>24</v>
      </c>
      <c r="M3848" s="8">
        <v>0</v>
      </c>
      <c r="N3848">
        <f t="shared" si="180"/>
        <v>0</v>
      </c>
      <c r="O3848">
        <f t="shared" si="181"/>
        <v>0</v>
      </c>
      <c r="P3848">
        <f t="shared" si="182"/>
        <v>0</v>
      </c>
      <c r="U3848">
        <v>8</v>
      </c>
      <c r="V3848">
        <v>91.53</v>
      </c>
      <c r="W3848">
        <v>18</v>
      </c>
    </row>
    <row r="3849" spans="1:23" x14ac:dyDescent="0.35">
      <c r="A3849">
        <v>66083</v>
      </c>
      <c r="B3849" t="s">
        <v>12</v>
      </c>
      <c r="C3849">
        <v>62</v>
      </c>
      <c r="D3849">
        <v>0</v>
      </c>
      <c r="E3849">
        <v>0</v>
      </c>
      <c r="F3849" t="s">
        <v>13</v>
      </c>
      <c r="G3849" t="s">
        <v>14</v>
      </c>
      <c r="H3849" t="s">
        <v>19</v>
      </c>
      <c r="I3849">
        <v>145.46</v>
      </c>
      <c r="J3849">
        <v>40.1</v>
      </c>
      <c r="K3849">
        <v>40.1</v>
      </c>
      <c r="L3849" t="s">
        <v>21</v>
      </c>
      <c r="M3849" s="8">
        <v>0</v>
      </c>
      <c r="N3849">
        <f t="shared" si="180"/>
        <v>0</v>
      </c>
      <c r="O3849">
        <f t="shared" si="181"/>
        <v>0</v>
      </c>
      <c r="P3849">
        <f t="shared" si="182"/>
        <v>0</v>
      </c>
      <c r="U3849">
        <v>62</v>
      </c>
      <c r="V3849">
        <v>145.46</v>
      </c>
      <c r="W3849">
        <v>40.1</v>
      </c>
    </row>
    <row r="3850" spans="1:23" x14ac:dyDescent="0.35">
      <c r="A3850">
        <v>21238</v>
      </c>
      <c r="B3850" t="s">
        <v>17</v>
      </c>
      <c r="C3850">
        <v>43</v>
      </c>
      <c r="D3850">
        <v>0</v>
      </c>
      <c r="E3850">
        <v>0</v>
      </c>
      <c r="F3850" t="s">
        <v>13</v>
      </c>
      <c r="G3850" t="s">
        <v>14</v>
      </c>
      <c r="H3850" t="s">
        <v>15</v>
      </c>
      <c r="I3850">
        <v>74.86</v>
      </c>
      <c r="J3850">
        <v>26.9</v>
      </c>
      <c r="K3850">
        <v>26.9</v>
      </c>
      <c r="L3850" t="s">
        <v>21</v>
      </c>
      <c r="M3850" s="8">
        <v>0</v>
      </c>
      <c r="N3850">
        <f t="shared" si="180"/>
        <v>0</v>
      </c>
      <c r="O3850">
        <f t="shared" si="181"/>
        <v>0</v>
      </c>
      <c r="P3850">
        <f t="shared" si="182"/>
        <v>0</v>
      </c>
      <c r="U3850">
        <v>43</v>
      </c>
      <c r="V3850">
        <v>74.86</v>
      </c>
      <c r="W3850">
        <v>26.9</v>
      </c>
    </row>
    <row r="3851" spans="1:23" x14ac:dyDescent="0.35">
      <c r="A3851">
        <v>70992</v>
      </c>
      <c r="B3851" t="s">
        <v>17</v>
      </c>
      <c r="C3851">
        <v>8</v>
      </c>
      <c r="D3851">
        <v>0</v>
      </c>
      <c r="E3851">
        <v>0</v>
      </c>
      <c r="F3851" t="s">
        <v>23</v>
      </c>
      <c r="G3851" t="s">
        <v>26</v>
      </c>
      <c r="H3851" t="s">
        <v>15</v>
      </c>
      <c r="I3851">
        <v>74.42</v>
      </c>
      <c r="J3851">
        <v>22.5</v>
      </c>
      <c r="K3851">
        <v>22.5</v>
      </c>
      <c r="L3851" t="s">
        <v>24</v>
      </c>
      <c r="M3851" s="8">
        <v>0</v>
      </c>
      <c r="N3851">
        <f t="shared" si="180"/>
        <v>0</v>
      </c>
      <c r="O3851">
        <f t="shared" si="181"/>
        <v>0</v>
      </c>
      <c r="P3851">
        <f t="shared" si="182"/>
        <v>0</v>
      </c>
      <c r="U3851">
        <v>8</v>
      </c>
      <c r="V3851">
        <v>74.42</v>
      </c>
      <c r="W3851">
        <v>22.5</v>
      </c>
    </row>
    <row r="3852" spans="1:23" x14ac:dyDescent="0.35">
      <c r="A3852">
        <v>20376</v>
      </c>
      <c r="B3852" t="s">
        <v>12</v>
      </c>
      <c r="C3852">
        <v>40</v>
      </c>
      <c r="D3852">
        <v>0</v>
      </c>
      <c r="E3852">
        <v>0</v>
      </c>
      <c r="F3852" t="s">
        <v>13</v>
      </c>
      <c r="G3852" t="s">
        <v>18</v>
      </c>
      <c r="H3852" t="s">
        <v>15</v>
      </c>
      <c r="I3852">
        <v>70.069999999999993</v>
      </c>
      <c r="J3852">
        <v>27.6</v>
      </c>
      <c r="K3852">
        <v>27.6</v>
      </c>
      <c r="L3852" t="s">
        <v>22</v>
      </c>
      <c r="M3852" s="8">
        <v>0</v>
      </c>
      <c r="N3852">
        <f t="shared" si="180"/>
        <v>0</v>
      </c>
      <c r="O3852">
        <f t="shared" si="181"/>
        <v>0</v>
      </c>
      <c r="P3852">
        <f t="shared" si="182"/>
        <v>0</v>
      </c>
      <c r="U3852">
        <v>40</v>
      </c>
      <c r="V3852">
        <v>70.069999999999993</v>
      </c>
      <c r="W3852">
        <v>27.6</v>
      </c>
    </row>
    <row r="3853" spans="1:23" x14ac:dyDescent="0.35">
      <c r="A3853">
        <v>6613</v>
      </c>
      <c r="B3853" t="s">
        <v>12</v>
      </c>
      <c r="C3853">
        <v>2</v>
      </c>
      <c r="D3853">
        <v>0</v>
      </c>
      <c r="E3853">
        <v>0</v>
      </c>
      <c r="F3853" t="s">
        <v>23</v>
      </c>
      <c r="G3853" t="s">
        <v>26</v>
      </c>
      <c r="H3853" t="s">
        <v>15</v>
      </c>
      <c r="I3853">
        <v>89.85</v>
      </c>
      <c r="J3853">
        <v>23.3</v>
      </c>
      <c r="K3853">
        <v>23.3</v>
      </c>
      <c r="L3853" t="s">
        <v>24</v>
      </c>
      <c r="M3853" s="8">
        <v>0</v>
      </c>
      <c r="N3853">
        <f t="shared" si="180"/>
        <v>0</v>
      </c>
      <c r="O3853">
        <f t="shared" si="181"/>
        <v>0</v>
      </c>
      <c r="P3853">
        <f t="shared" si="182"/>
        <v>0</v>
      </c>
      <c r="U3853">
        <v>2</v>
      </c>
      <c r="V3853">
        <v>89.85</v>
      </c>
      <c r="W3853">
        <v>23.3</v>
      </c>
    </row>
    <row r="3854" spans="1:23" x14ac:dyDescent="0.35">
      <c r="A3854">
        <v>27818</v>
      </c>
      <c r="B3854" t="s">
        <v>17</v>
      </c>
      <c r="C3854">
        <v>27</v>
      </c>
      <c r="D3854">
        <v>0</v>
      </c>
      <c r="E3854">
        <v>0</v>
      </c>
      <c r="F3854" t="s">
        <v>23</v>
      </c>
      <c r="G3854" t="s">
        <v>14</v>
      </c>
      <c r="H3854" t="s">
        <v>19</v>
      </c>
      <c r="I3854">
        <v>104.21</v>
      </c>
      <c r="J3854">
        <v>35.700000000000003</v>
      </c>
      <c r="K3854">
        <v>35.700000000000003</v>
      </c>
      <c r="L3854" t="s">
        <v>21</v>
      </c>
      <c r="M3854" s="8">
        <v>0</v>
      </c>
      <c r="N3854">
        <f t="shared" si="180"/>
        <v>0</v>
      </c>
      <c r="O3854">
        <f t="shared" si="181"/>
        <v>0</v>
      </c>
      <c r="P3854">
        <f t="shared" si="182"/>
        <v>0</v>
      </c>
      <c r="U3854">
        <v>27</v>
      </c>
      <c r="V3854">
        <v>104.21</v>
      </c>
      <c r="W3854">
        <v>35.700000000000003</v>
      </c>
    </row>
    <row r="3855" spans="1:23" x14ac:dyDescent="0.35">
      <c r="A3855">
        <v>3062</v>
      </c>
      <c r="B3855" t="s">
        <v>17</v>
      </c>
      <c r="C3855">
        <v>47</v>
      </c>
      <c r="D3855">
        <v>0</v>
      </c>
      <c r="E3855">
        <v>0</v>
      </c>
      <c r="F3855" t="s">
        <v>13</v>
      </c>
      <c r="G3855" t="s">
        <v>18</v>
      </c>
      <c r="H3855" t="s">
        <v>19</v>
      </c>
      <c r="I3855">
        <v>157.77000000000001</v>
      </c>
      <c r="J3855">
        <v>28.4</v>
      </c>
      <c r="K3855">
        <v>28.4</v>
      </c>
      <c r="L3855" t="s">
        <v>21</v>
      </c>
      <c r="M3855" s="8">
        <v>0</v>
      </c>
      <c r="N3855">
        <f t="shared" si="180"/>
        <v>0</v>
      </c>
      <c r="O3855">
        <f t="shared" si="181"/>
        <v>0</v>
      </c>
      <c r="P3855">
        <f t="shared" si="182"/>
        <v>0</v>
      </c>
      <c r="U3855">
        <v>47</v>
      </c>
      <c r="V3855">
        <v>157.77000000000001</v>
      </c>
      <c r="W3855">
        <v>28.4</v>
      </c>
    </row>
    <row r="3856" spans="1:23" x14ac:dyDescent="0.35">
      <c r="A3856">
        <v>11692</v>
      </c>
      <c r="B3856" t="s">
        <v>17</v>
      </c>
      <c r="C3856">
        <v>53</v>
      </c>
      <c r="D3856">
        <v>0</v>
      </c>
      <c r="E3856">
        <v>0</v>
      </c>
      <c r="F3856" t="s">
        <v>23</v>
      </c>
      <c r="G3856" t="s">
        <v>25</v>
      </c>
      <c r="H3856" t="s">
        <v>15</v>
      </c>
      <c r="I3856">
        <v>101.81</v>
      </c>
      <c r="J3856">
        <v>29.4</v>
      </c>
      <c r="K3856">
        <v>29.4</v>
      </c>
      <c r="L3856" t="s">
        <v>22</v>
      </c>
      <c r="M3856" s="8">
        <v>0</v>
      </c>
      <c r="N3856">
        <f t="shared" si="180"/>
        <v>0</v>
      </c>
      <c r="O3856">
        <f t="shared" si="181"/>
        <v>0</v>
      </c>
      <c r="P3856">
        <f t="shared" si="182"/>
        <v>0</v>
      </c>
      <c r="U3856">
        <v>53</v>
      </c>
      <c r="V3856">
        <v>101.81</v>
      </c>
      <c r="W3856">
        <v>29.4</v>
      </c>
    </row>
    <row r="3857" spans="1:23" x14ac:dyDescent="0.35">
      <c r="A3857">
        <v>25070</v>
      </c>
      <c r="B3857" t="s">
        <v>12</v>
      </c>
      <c r="C3857">
        <v>62</v>
      </c>
      <c r="D3857">
        <v>0</v>
      </c>
      <c r="E3857">
        <v>0</v>
      </c>
      <c r="F3857" t="s">
        <v>13</v>
      </c>
      <c r="G3857" t="s">
        <v>25</v>
      </c>
      <c r="H3857" t="s">
        <v>19</v>
      </c>
      <c r="I3857">
        <v>103</v>
      </c>
      <c r="J3857">
        <v>31.9</v>
      </c>
      <c r="K3857">
        <v>31.9</v>
      </c>
      <c r="L3857" t="s">
        <v>24</v>
      </c>
      <c r="M3857" s="8">
        <v>0</v>
      </c>
      <c r="N3857">
        <f t="shared" si="180"/>
        <v>0</v>
      </c>
      <c r="O3857">
        <f t="shared" si="181"/>
        <v>0</v>
      </c>
      <c r="P3857">
        <f t="shared" si="182"/>
        <v>0</v>
      </c>
      <c r="U3857">
        <v>62</v>
      </c>
      <c r="V3857">
        <v>103</v>
      </c>
      <c r="W3857">
        <v>31.9</v>
      </c>
    </row>
    <row r="3858" spans="1:23" x14ac:dyDescent="0.35">
      <c r="A3858">
        <v>39556</v>
      </c>
      <c r="B3858" t="s">
        <v>12</v>
      </c>
      <c r="C3858">
        <v>50</v>
      </c>
      <c r="D3858">
        <v>0</v>
      </c>
      <c r="E3858">
        <v>0</v>
      </c>
      <c r="F3858" t="s">
        <v>13</v>
      </c>
      <c r="G3858" t="s">
        <v>18</v>
      </c>
      <c r="H3858" t="s">
        <v>15</v>
      </c>
      <c r="I3858">
        <v>101.85</v>
      </c>
      <c r="J3858">
        <v>25.1</v>
      </c>
      <c r="K3858">
        <v>25.1</v>
      </c>
      <c r="L3858" t="s">
        <v>22</v>
      </c>
      <c r="M3858" s="8">
        <v>0</v>
      </c>
      <c r="N3858">
        <f t="shared" si="180"/>
        <v>0</v>
      </c>
      <c r="O3858">
        <f t="shared" si="181"/>
        <v>0</v>
      </c>
      <c r="P3858">
        <f t="shared" si="182"/>
        <v>0</v>
      </c>
      <c r="U3858">
        <v>50</v>
      </c>
      <c r="V3858">
        <v>101.85</v>
      </c>
      <c r="W3858">
        <v>25.1</v>
      </c>
    </row>
    <row r="3859" spans="1:23" x14ac:dyDescent="0.35">
      <c r="A3859">
        <v>18437</v>
      </c>
      <c r="B3859" t="s">
        <v>12</v>
      </c>
      <c r="C3859">
        <v>26</v>
      </c>
      <c r="D3859">
        <v>0</v>
      </c>
      <c r="E3859">
        <v>0</v>
      </c>
      <c r="F3859" t="s">
        <v>23</v>
      </c>
      <c r="G3859" t="s">
        <v>14</v>
      </c>
      <c r="H3859" t="s">
        <v>15</v>
      </c>
      <c r="I3859">
        <v>85.92</v>
      </c>
      <c r="J3859">
        <v>35.6</v>
      </c>
      <c r="K3859">
        <v>35.6</v>
      </c>
      <c r="L3859" t="s">
        <v>22</v>
      </c>
      <c r="M3859" s="8">
        <v>0</v>
      </c>
      <c r="N3859">
        <f t="shared" si="180"/>
        <v>0</v>
      </c>
      <c r="O3859">
        <f t="shared" si="181"/>
        <v>0</v>
      </c>
      <c r="P3859">
        <f t="shared" si="182"/>
        <v>0</v>
      </c>
      <c r="U3859">
        <v>26</v>
      </c>
      <c r="V3859">
        <v>85.92</v>
      </c>
      <c r="W3859">
        <v>35.6</v>
      </c>
    </row>
    <row r="3860" spans="1:23" x14ac:dyDescent="0.35">
      <c r="A3860">
        <v>59540</v>
      </c>
      <c r="B3860" t="s">
        <v>17</v>
      </c>
      <c r="C3860">
        <v>19</v>
      </c>
      <c r="D3860">
        <v>0</v>
      </c>
      <c r="E3860">
        <v>0</v>
      </c>
      <c r="F3860" t="s">
        <v>23</v>
      </c>
      <c r="G3860" t="s">
        <v>14</v>
      </c>
      <c r="H3860" t="s">
        <v>19</v>
      </c>
      <c r="I3860">
        <v>56.85</v>
      </c>
      <c r="J3860">
        <v>21.1</v>
      </c>
      <c r="K3860">
        <v>21.1</v>
      </c>
      <c r="L3860" t="s">
        <v>21</v>
      </c>
      <c r="M3860" s="8">
        <v>0</v>
      </c>
      <c r="N3860">
        <f t="shared" si="180"/>
        <v>0</v>
      </c>
      <c r="O3860">
        <f t="shared" si="181"/>
        <v>0</v>
      </c>
      <c r="P3860">
        <f t="shared" si="182"/>
        <v>0</v>
      </c>
      <c r="U3860">
        <v>19</v>
      </c>
      <c r="V3860">
        <v>56.85</v>
      </c>
      <c r="W3860">
        <v>21.1</v>
      </c>
    </row>
    <row r="3861" spans="1:23" x14ac:dyDescent="0.35">
      <c r="A3861">
        <v>13857</v>
      </c>
      <c r="B3861" t="s">
        <v>12</v>
      </c>
      <c r="C3861">
        <v>0.32</v>
      </c>
      <c r="D3861">
        <v>0</v>
      </c>
      <c r="E3861">
        <v>0</v>
      </c>
      <c r="F3861" t="s">
        <v>23</v>
      </c>
      <c r="G3861" t="s">
        <v>26</v>
      </c>
      <c r="H3861" t="s">
        <v>15</v>
      </c>
      <c r="I3861">
        <v>89.04</v>
      </c>
      <c r="J3861">
        <v>17.8</v>
      </c>
      <c r="K3861">
        <v>17.8</v>
      </c>
      <c r="L3861" t="s">
        <v>24</v>
      </c>
      <c r="M3861" s="8">
        <v>0</v>
      </c>
      <c r="N3861">
        <f t="shared" si="180"/>
        <v>0</v>
      </c>
      <c r="O3861">
        <f t="shared" si="181"/>
        <v>0</v>
      </c>
      <c r="P3861">
        <f t="shared" si="182"/>
        <v>0</v>
      </c>
      <c r="U3861">
        <v>0.32</v>
      </c>
      <c r="V3861">
        <v>89.04</v>
      </c>
      <c r="W3861">
        <v>17.8</v>
      </c>
    </row>
    <row r="3862" spans="1:23" x14ac:dyDescent="0.35">
      <c r="A3862">
        <v>57924</v>
      </c>
      <c r="B3862" t="s">
        <v>17</v>
      </c>
      <c r="C3862">
        <v>45</v>
      </c>
      <c r="D3862">
        <v>0</v>
      </c>
      <c r="E3862">
        <v>0</v>
      </c>
      <c r="F3862" t="s">
        <v>13</v>
      </c>
      <c r="G3862" t="s">
        <v>25</v>
      </c>
      <c r="H3862" t="s">
        <v>19</v>
      </c>
      <c r="I3862">
        <v>63.01</v>
      </c>
      <c r="J3862">
        <v>31.5</v>
      </c>
      <c r="K3862">
        <v>31.5</v>
      </c>
      <c r="L3862" t="s">
        <v>21</v>
      </c>
      <c r="M3862" s="8">
        <v>0</v>
      </c>
      <c r="N3862">
        <f t="shared" si="180"/>
        <v>0</v>
      </c>
      <c r="O3862">
        <f t="shared" si="181"/>
        <v>0</v>
      </c>
      <c r="P3862">
        <f t="shared" si="182"/>
        <v>0</v>
      </c>
      <c r="U3862">
        <v>45</v>
      </c>
      <c r="V3862">
        <v>63.01</v>
      </c>
      <c r="W3862">
        <v>31.5</v>
      </c>
    </row>
    <row r="3863" spans="1:23" x14ac:dyDescent="0.35">
      <c r="A3863">
        <v>38069</v>
      </c>
      <c r="B3863" t="s">
        <v>12</v>
      </c>
      <c r="C3863">
        <v>45</v>
      </c>
      <c r="D3863">
        <v>0</v>
      </c>
      <c r="E3863">
        <v>0</v>
      </c>
      <c r="F3863" t="s">
        <v>13</v>
      </c>
      <c r="G3863" t="s">
        <v>14</v>
      </c>
      <c r="H3863" t="s">
        <v>19</v>
      </c>
      <c r="I3863">
        <v>65.48</v>
      </c>
      <c r="J3863">
        <v>26.6</v>
      </c>
      <c r="K3863">
        <v>26.6</v>
      </c>
      <c r="L3863" t="s">
        <v>24</v>
      </c>
      <c r="M3863" s="8">
        <v>0</v>
      </c>
      <c r="N3863">
        <f t="shared" si="180"/>
        <v>0</v>
      </c>
      <c r="O3863">
        <f t="shared" si="181"/>
        <v>0</v>
      </c>
      <c r="P3863">
        <f t="shared" si="182"/>
        <v>0</v>
      </c>
      <c r="U3863">
        <v>45</v>
      </c>
      <c r="V3863">
        <v>65.48</v>
      </c>
      <c r="W3863">
        <v>26.6</v>
      </c>
    </row>
    <row r="3864" spans="1:23" x14ac:dyDescent="0.35">
      <c r="A3864">
        <v>48871</v>
      </c>
      <c r="B3864" t="s">
        <v>17</v>
      </c>
      <c r="C3864">
        <v>54</v>
      </c>
      <c r="D3864">
        <v>0</v>
      </c>
      <c r="E3864">
        <v>0</v>
      </c>
      <c r="F3864" t="s">
        <v>13</v>
      </c>
      <c r="G3864" t="s">
        <v>14</v>
      </c>
      <c r="H3864" t="s">
        <v>19</v>
      </c>
      <c r="I3864">
        <v>68.599999999999994</v>
      </c>
      <c r="J3864">
        <v>44.8</v>
      </c>
      <c r="K3864">
        <v>44.8</v>
      </c>
      <c r="L3864" t="s">
        <v>22</v>
      </c>
      <c r="M3864" s="8">
        <v>0</v>
      </c>
      <c r="N3864">
        <f t="shared" si="180"/>
        <v>0</v>
      </c>
      <c r="O3864">
        <f t="shared" si="181"/>
        <v>0</v>
      </c>
      <c r="P3864">
        <f t="shared" si="182"/>
        <v>0</v>
      </c>
      <c r="U3864">
        <v>54</v>
      </c>
      <c r="V3864">
        <v>68.599999999999994</v>
      </c>
      <c r="W3864">
        <v>44.8</v>
      </c>
    </row>
    <row r="3865" spans="1:23" x14ac:dyDescent="0.35">
      <c r="A3865">
        <v>63420</v>
      </c>
      <c r="B3865" t="s">
        <v>12</v>
      </c>
      <c r="C3865">
        <v>64</v>
      </c>
      <c r="D3865">
        <v>1</v>
      </c>
      <c r="E3865">
        <v>0</v>
      </c>
      <c r="F3865" t="s">
        <v>13</v>
      </c>
      <c r="G3865" t="s">
        <v>14</v>
      </c>
      <c r="H3865" t="s">
        <v>15</v>
      </c>
      <c r="I3865">
        <v>81.680000000000007</v>
      </c>
      <c r="J3865">
        <v>31.3</v>
      </c>
      <c r="K3865">
        <v>31.3</v>
      </c>
      <c r="L3865" t="s">
        <v>16</v>
      </c>
      <c r="M3865" s="8">
        <v>0</v>
      </c>
      <c r="N3865">
        <f t="shared" si="180"/>
        <v>0</v>
      </c>
      <c r="O3865">
        <f t="shared" si="181"/>
        <v>0</v>
      </c>
      <c r="P3865">
        <f t="shared" si="182"/>
        <v>0</v>
      </c>
      <c r="U3865">
        <v>64</v>
      </c>
      <c r="V3865">
        <v>81.680000000000007</v>
      </c>
      <c r="W3865">
        <v>31.3</v>
      </c>
    </row>
    <row r="3866" spans="1:23" x14ac:dyDescent="0.35">
      <c r="A3866">
        <v>67665</v>
      </c>
      <c r="B3866" t="s">
        <v>12</v>
      </c>
      <c r="C3866">
        <v>2</v>
      </c>
      <c r="D3866">
        <v>0</v>
      </c>
      <c r="E3866">
        <v>0</v>
      </c>
      <c r="F3866" t="s">
        <v>23</v>
      </c>
      <c r="G3866" t="s">
        <v>26</v>
      </c>
      <c r="H3866" t="s">
        <v>15</v>
      </c>
      <c r="I3866">
        <v>65.209999999999994</v>
      </c>
      <c r="J3866">
        <v>17.2</v>
      </c>
      <c r="K3866">
        <v>17.2</v>
      </c>
      <c r="L3866" t="s">
        <v>24</v>
      </c>
      <c r="M3866" s="8">
        <v>0</v>
      </c>
      <c r="N3866">
        <f t="shared" si="180"/>
        <v>0</v>
      </c>
      <c r="O3866">
        <f t="shared" si="181"/>
        <v>0</v>
      </c>
      <c r="P3866">
        <f t="shared" si="182"/>
        <v>0</v>
      </c>
      <c r="U3866">
        <v>2</v>
      </c>
      <c r="V3866">
        <v>65.209999999999994</v>
      </c>
      <c r="W3866">
        <v>17.2</v>
      </c>
    </row>
    <row r="3867" spans="1:23" x14ac:dyDescent="0.35">
      <c r="A3867">
        <v>50638</v>
      </c>
      <c r="B3867" t="s">
        <v>17</v>
      </c>
      <c r="C3867">
        <v>66</v>
      </c>
      <c r="D3867">
        <v>0</v>
      </c>
      <c r="E3867">
        <v>0</v>
      </c>
      <c r="F3867" t="s">
        <v>13</v>
      </c>
      <c r="G3867" t="s">
        <v>25</v>
      </c>
      <c r="H3867" t="s">
        <v>15</v>
      </c>
      <c r="I3867">
        <v>72.53</v>
      </c>
      <c r="J3867">
        <v>25.3</v>
      </c>
      <c r="K3867">
        <v>25.3</v>
      </c>
      <c r="L3867" t="s">
        <v>22</v>
      </c>
      <c r="M3867" s="8">
        <v>0</v>
      </c>
      <c r="N3867">
        <f t="shared" si="180"/>
        <v>0</v>
      </c>
      <c r="O3867">
        <f t="shared" si="181"/>
        <v>0</v>
      </c>
      <c r="P3867">
        <f t="shared" si="182"/>
        <v>0</v>
      </c>
      <c r="U3867">
        <v>66</v>
      </c>
      <c r="V3867">
        <v>72.53</v>
      </c>
      <c r="W3867">
        <v>25.3</v>
      </c>
    </row>
    <row r="3868" spans="1:23" x14ac:dyDescent="0.35">
      <c r="A3868">
        <v>43892</v>
      </c>
      <c r="B3868" t="s">
        <v>17</v>
      </c>
      <c r="C3868">
        <v>73</v>
      </c>
      <c r="D3868">
        <v>0</v>
      </c>
      <c r="E3868">
        <v>0</v>
      </c>
      <c r="F3868" t="s">
        <v>13</v>
      </c>
      <c r="G3868" t="s">
        <v>14</v>
      </c>
      <c r="H3868" t="s">
        <v>19</v>
      </c>
      <c r="I3868">
        <v>81.78</v>
      </c>
      <c r="J3868">
        <v>28.8</v>
      </c>
      <c r="K3868">
        <v>28.8</v>
      </c>
      <c r="L3868" t="s">
        <v>21</v>
      </c>
      <c r="M3868" s="8">
        <v>0</v>
      </c>
      <c r="N3868">
        <f t="shared" si="180"/>
        <v>0</v>
      </c>
      <c r="O3868">
        <f t="shared" si="181"/>
        <v>0</v>
      </c>
      <c r="P3868">
        <f t="shared" si="182"/>
        <v>0</v>
      </c>
      <c r="U3868">
        <v>73</v>
      </c>
      <c r="V3868">
        <v>81.78</v>
      </c>
      <c r="W3868">
        <v>28.8</v>
      </c>
    </row>
    <row r="3869" spans="1:23" x14ac:dyDescent="0.35">
      <c r="A3869">
        <v>9335</v>
      </c>
      <c r="B3869" t="s">
        <v>17</v>
      </c>
      <c r="C3869">
        <v>31</v>
      </c>
      <c r="D3869">
        <v>0</v>
      </c>
      <c r="E3869">
        <v>0</v>
      </c>
      <c r="F3869" t="s">
        <v>23</v>
      </c>
      <c r="G3869" t="s">
        <v>14</v>
      </c>
      <c r="H3869" t="s">
        <v>19</v>
      </c>
      <c r="I3869">
        <v>116.85</v>
      </c>
      <c r="J3869">
        <v>49.9</v>
      </c>
      <c r="K3869">
        <v>49.9</v>
      </c>
      <c r="L3869" t="s">
        <v>22</v>
      </c>
      <c r="M3869" s="8">
        <v>0</v>
      </c>
      <c r="N3869">
        <f t="shared" si="180"/>
        <v>1</v>
      </c>
      <c r="O3869">
        <f t="shared" si="181"/>
        <v>0</v>
      </c>
      <c r="P3869">
        <f t="shared" si="182"/>
        <v>0</v>
      </c>
      <c r="U3869">
        <v>31</v>
      </c>
      <c r="V3869">
        <v>116.85</v>
      </c>
      <c r="W3869">
        <v>49.9</v>
      </c>
    </row>
    <row r="3870" spans="1:23" x14ac:dyDescent="0.35">
      <c r="A3870">
        <v>38830</v>
      </c>
      <c r="B3870" t="s">
        <v>17</v>
      </c>
      <c r="C3870">
        <v>1.88</v>
      </c>
      <c r="D3870">
        <v>0</v>
      </c>
      <c r="E3870">
        <v>0</v>
      </c>
      <c r="F3870" t="s">
        <v>23</v>
      </c>
      <c r="G3870" t="s">
        <v>26</v>
      </c>
      <c r="H3870" t="s">
        <v>19</v>
      </c>
      <c r="I3870">
        <v>80.83</v>
      </c>
      <c r="J3870">
        <v>18</v>
      </c>
      <c r="K3870">
        <v>18</v>
      </c>
      <c r="L3870" t="s">
        <v>24</v>
      </c>
      <c r="M3870" s="8">
        <v>0</v>
      </c>
      <c r="N3870">
        <f t="shared" si="180"/>
        <v>0</v>
      </c>
      <c r="O3870">
        <f t="shared" si="181"/>
        <v>0</v>
      </c>
      <c r="P3870">
        <f t="shared" si="182"/>
        <v>0</v>
      </c>
      <c r="U3870">
        <v>1.88</v>
      </c>
      <c r="V3870">
        <v>80.83</v>
      </c>
      <c r="W3870">
        <v>18</v>
      </c>
    </row>
    <row r="3871" spans="1:23" x14ac:dyDescent="0.35">
      <c r="A3871">
        <v>14019</v>
      </c>
      <c r="B3871" t="s">
        <v>17</v>
      </c>
      <c r="C3871">
        <v>58</v>
      </c>
      <c r="D3871">
        <v>0</v>
      </c>
      <c r="E3871">
        <v>0</v>
      </c>
      <c r="F3871" t="s">
        <v>13</v>
      </c>
      <c r="G3871" t="s">
        <v>14</v>
      </c>
      <c r="H3871" t="s">
        <v>15</v>
      </c>
      <c r="I3871">
        <v>96.21</v>
      </c>
      <c r="J3871">
        <v>23.5</v>
      </c>
      <c r="K3871">
        <v>23.5</v>
      </c>
      <c r="L3871" t="s">
        <v>21</v>
      </c>
      <c r="M3871" s="8">
        <v>0</v>
      </c>
      <c r="N3871">
        <f t="shared" si="180"/>
        <v>0</v>
      </c>
      <c r="O3871">
        <f t="shared" si="181"/>
        <v>0</v>
      </c>
      <c r="P3871">
        <f t="shared" si="182"/>
        <v>0</v>
      </c>
      <c r="U3871">
        <v>58</v>
      </c>
      <c r="V3871">
        <v>96.21</v>
      </c>
      <c r="W3871">
        <v>23.5</v>
      </c>
    </row>
    <row r="3872" spans="1:23" x14ac:dyDescent="0.35">
      <c r="A3872">
        <v>65888</v>
      </c>
      <c r="B3872" t="s">
        <v>12</v>
      </c>
      <c r="C3872">
        <v>12</v>
      </c>
      <c r="D3872">
        <v>0</v>
      </c>
      <c r="E3872">
        <v>0</v>
      </c>
      <c r="F3872" t="s">
        <v>23</v>
      </c>
      <c r="G3872" t="s">
        <v>26</v>
      </c>
      <c r="H3872" t="s">
        <v>19</v>
      </c>
      <c r="I3872">
        <v>117.04</v>
      </c>
      <c r="J3872">
        <v>18.100000000000001</v>
      </c>
      <c r="K3872">
        <v>18.100000000000001</v>
      </c>
      <c r="L3872" t="s">
        <v>24</v>
      </c>
      <c r="M3872" s="8">
        <v>0</v>
      </c>
      <c r="N3872">
        <f t="shared" si="180"/>
        <v>0</v>
      </c>
      <c r="O3872">
        <f t="shared" si="181"/>
        <v>0</v>
      </c>
      <c r="P3872">
        <f t="shared" si="182"/>
        <v>0</v>
      </c>
      <c r="U3872">
        <v>12</v>
      </c>
      <c r="V3872">
        <v>117.04</v>
      </c>
      <c r="W3872">
        <v>18.100000000000001</v>
      </c>
    </row>
    <row r="3873" spans="1:23" x14ac:dyDescent="0.35">
      <c r="A3873">
        <v>62986</v>
      </c>
      <c r="B3873" t="s">
        <v>17</v>
      </c>
      <c r="C3873">
        <v>60</v>
      </c>
      <c r="D3873">
        <v>1</v>
      </c>
      <c r="E3873">
        <v>0</v>
      </c>
      <c r="F3873" t="s">
        <v>13</v>
      </c>
      <c r="G3873" t="s">
        <v>14</v>
      </c>
      <c r="H3873" t="s">
        <v>19</v>
      </c>
      <c r="I3873">
        <v>78.260000000000005</v>
      </c>
      <c r="J3873">
        <v>41.7</v>
      </c>
      <c r="K3873">
        <v>41.7</v>
      </c>
      <c r="L3873" t="s">
        <v>16</v>
      </c>
      <c r="M3873" s="8">
        <v>0</v>
      </c>
      <c r="N3873">
        <f t="shared" si="180"/>
        <v>0</v>
      </c>
      <c r="O3873">
        <f t="shared" si="181"/>
        <v>0</v>
      </c>
      <c r="P3873">
        <f t="shared" si="182"/>
        <v>0</v>
      </c>
      <c r="U3873">
        <v>60</v>
      </c>
      <c r="V3873">
        <v>78.260000000000005</v>
      </c>
      <c r="W3873">
        <v>41.7</v>
      </c>
    </row>
    <row r="3874" spans="1:23" x14ac:dyDescent="0.35">
      <c r="A3874">
        <v>61409</v>
      </c>
      <c r="B3874" t="s">
        <v>12</v>
      </c>
      <c r="C3874">
        <v>32</v>
      </c>
      <c r="D3874">
        <v>1</v>
      </c>
      <c r="E3874">
        <v>0</v>
      </c>
      <c r="F3874" t="s">
        <v>23</v>
      </c>
      <c r="G3874" t="s">
        <v>25</v>
      </c>
      <c r="H3874" t="s">
        <v>15</v>
      </c>
      <c r="I3874">
        <v>58.24</v>
      </c>
      <c r="J3874" t="s">
        <v>20</v>
      </c>
      <c r="K3874">
        <v>28.1</v>
      </c>
      <c r="L3874" t="s">
        <v>16</v>
      </c>
      <c r="M3874" s="8">
        <v>0</v>
      </c>
      <c r="N3874">
        <f t="shared" si="180"/>
        <v>1</v>
      </c>
      <c r="O3874">
        <f t="shared" si="181"/>
        <v>0</v>
      </c>
      <c r="P3874">
        <f t="shared" si="182"/>
        <v>0</v>
      </c>
      <c r="U3874">
        <v>32</v>
      </c>
      <c r="V3874">
        <v>58.24</v>
      </c>
      <c r="W3874">
        <v>28.1</v>
      </c>
    </row>
    <row r="3875" spans="1:23" x14ac:dyDescent="0.35">
      <c r="A3875">
        <v>72041</v>
      </c>
      <c r="B3875" t="s">
        <v>12</v>
      </c>
      <c r="C3875">
        <v>23</v>
      </c>
      <c r="D3875">
        <v>0</v>
      </c>
      <c r="E3875">
        <v>0</v>
      </c>
      <c r="F3875" t="s">
        <v>23</v>
      </c>
      <c r="G3875" t="s">
        <v>14</v>
      </c>
      <c r="H3875" t="s">
        <v>15</v>
      </c>
      <c r="I3875">
        <v>82.53</v>
      </c>
      <c r="J3875">
        <v>20.7</v>
      </c>
      <c r="K3875">
        <v>20.7</v>
      </c>
      <c r="L3875" t="s">
        <v>22</v>
      </c>
      <c r="M3875" s="8">
        <v>0</v>
      </c>
      <c r="N3875">
        <f t="shared" si="180"/>
        <v>0</v>
      </c>
      <c r="O3875">
        <f t="shared" si="181"/>
        <v>0</v>
      </c>
      <c r="P3875">
        <f t="shared" si="182"/>
        <v>0</v>
      </c>
      <c r="U3875">
        <v>23</v>
      </c>
      <c r="V3875">
        <v>82.53</v>
      </c>
      <c r="W3875">
        <v>20.7</v>
      </c>
    </row>
    <row r="3876" spans="1:23" x14ac:dyDescent="0.35">
      <c r="A3876">
        <v>51584</v>
      </c>
      <c r="B3876" t="s">
        <v>12</v>
      </c>
      <c r="C3876">
        <v>26</v>
      </c>
      <c r="D3876">
        <v>0</v>
      </c>
      <c r="E3876">
        <v>0</v>
      </c>
      <c r="F3876" t="s">
        <v>23</v>
      </c>
      <c r="G3876" t="s">
        <v>14</v>
      </c>
      <c r="H3876" t="s">
        <v>15</v>
      </c>
      <c r="I3876">
        <v>71.25</v>
      </c>
      <c r="J3876">
        <v>30.3</v>
      </c>
      <c r="K3876">
        <v>30.3</v>
      </c>
      <c r="L3876" t="s">
        <v>22</v>
      </c>
      <c r="M3876" s="8">
        <v>0</v>
      </c>
      <c r="N3876">
        <f t="shared" si="180"/>
        <v>0</v>
      </c>
      <c r="O3876">
        <f t="shared" si="181"/>
        <v>0</v>
      </c>
      <c r="P3876">
        <f t="shared" si="182"/>
        <v>0</v>
      </c>
      <c r="U3876">
        <v>26</v>
      </c>
      <c r="V3876">
        <v>71.25</v>
      </c>
      <c r="W3876">
        <v>30.3</v>
      </c>
    </row>
    <row r="3877" spans="1:23" x14ac:dyDescent="0.35">
      <c r="A3877">
        <v>56476</v>
      </c>
      <c r="B3877" t="s">
        <v>12</v>
      </c>
      <c r="C3877">
        <v>36</v>
      </c>
      <c r="D3877">
        <v>0</v>
      </c>
      <c r="E3877">
        <v>0</v>
      </c>
      <c r="F3877" t="s">
        <v>13</v>
      </c>
      <c r="G3877" t="s">
        <v>14</v>
      </c>
      <c r="H3877" t="s">
        <v>19</v>
      </c>
      <c r="I3877">
        <v>129.72999999999999</v>
      </c>
      <c r="J3877">
        <v>27.8</v>
      </c>
      <c r="K3877">
        <v>27.8</v>
      </c>
      <c r="L3877" t="s">
        <v>21</v>
      </c>
      <c r="M3877" s="8">
        <v>0</v>
      </c>
      <c r="N3877">
        <f t="shared" si="180"/>
        <v>0</v>
      </c>
      <c r="O3877">
        <f t="shared" si="181"/>
        <v>0</v>
      </c>
      <c r="P3877">
        <f t="shared" si="182"/>
        <v>0</v>
      </c>
      <c r="U3877">
        <v>36</v>
      </c>
      <c r="V3877">
        <v>129.72999999999999</v>
      </c>
      <c r="W3877">
        <v>27.8</v>
      </c>
    </row>
    <row r="3878" spans="1:23" x14ac:dyDescent="0.35">
      <c r="A3878">
        <v>51740</v>
      </c>
      <c r="B3878" t="s">
        <v>17</v>
      </c>
      <c r="C3878">
        <v>3</v>
      </c>
      <c r="D3878">
        <v>0</v>
      </c>
      <c r="E3878">
        <v>0</v>
      </c>
      <c r="F3878" t="s">
        <v>23</v>
      </c>
      <c r="G3878" t="s">
        <v>26</v>
      </c>
      <c r="H3878" t="s">
        <v>15</v>
      </c>
      <c r="I3878">
        <v>115.47</v>
      </c>
      <c r="J3878">
        <v>18.899999999999999</v>
      </c>
      <c r="K3878">
        <v>18.899999999999999</v>
      </c>
      <c r="L3878" t="s">
        <v>24</v>
      </c>
      <c r="M3878" s="8">
        <v>0</v>
      </c>
      <c r="N3878">
        <f t="shared" si="180"/>
        <v>0</v>
      </c>
      <c r="O3878">
        <f t="shared" si="181"/>
        <v>0</v>
      </c>
      <c r="P3878">
        <f t="shared" si="182"/>
        <v>0</v>
      </c>
      <c r="U3878">
        <v>3</v>
      </c>
      <c r="V3878">
        <v>115.47</v>
      </c>
      <c r="W3878">
        <v>18.899999999999999</v>
      </c>
    </row>
    <row r="3879" spans="1:23" x14ac:dyDescent="0.35">
      <c r="A3879">
        <v>45983</v>
      </c>
      <c r="B3879" t="s">
        <v>12</v>
      </c>
      <c r="C3879">
        <v>21</v>
      </c>
      <c r="D3879">
        <v>0</v>
      </c>
      <c r="E3879">
        <v>0</v>
      </c>
      <c r="F3879" t="s">
        <v>23</v>
      </c>
      <c r="G3879" t="s">
        <v>14</v>
      </c>
      <c r="H3879" t="s">
        <v>15</v>
      </c>
      <c r="I3879">
        <v>56.79</v>
      </c>
      <c r="J3879">
        <v>20.399999999999999</v>
      </c>
      <c r="K3879">
        <v>20.399999999999999</v>
      </c>
      <c r="L3879" t="s">
        <v>24</v>
      </c>
      <c r="M3879" s="8">
        <v>0</v>
      </c>
      <c r="N3879">
        <f t="shared" si="180"/>
        <v>0</v>
      </c>
      <c r="O3879">
        <f t="shared" si="181"/>
        <v>0</v>
      </c>
      <c r="P3879">
        <f t="shared" si="182"/>
        <v>0</v>
      </c>
      <c r="U3879">
        <v>21</v>
      </c>
      <c r="V3879">
        <v>56.79</v>
      </c>
      <c r="W3879">
        <v>20.399999999999999</v>
      </c>
    </row>
    <row r="3880" spans="1:23" x14ac:dyDescent="0.35">
      <c r="A3880">
        <v>16079</v>
      </c>
      <c r="B3880" t="s">
        <v>17</v>
      </c>
      <c r="C3880">
        <v>67</v>
      </c>
      <c r="D3880">
        <v>0</v>
      </c>
      <c r="E3880">
        <v>0</v>
      </c>
      <c r="F3880" t="s">
        <v>13</v>
      </c>
      <c r="G3880" t="s">
        <v>14</v>
      </c>
      <c r="H3880" t="s">
        <v>15</v>
      </c>
      <c r="I3880">
        <v>100.16</v>
      </c>
      <c r="J3880">
        <v>31.8</v>
      </c>
      <c r="K3880">
        <v>31.8</v>
      </c>
      <c r="L3880" t="s">
        <v>24</v>
      </c>
      <c r="M3880" s="8">
        <v>0</v>
      </c>
      <c r="N3880">
        <f t="shared" si="180"/>
        <v>0</v>
      </c>
      <c r="O3880">
        <f t="shared" si="181"/>
        <v>0</v>
      </c>
      <c r="P3880">
        <f t="shared" si="182"/>
        <v>0</v>
      </c>
      <c r="U3880">
        <v>67</v>
      </c>
      <c r="V3880">
        <v>100.16</v>
      </c>
      <c r="W3880">
        <v>31.8</v>
      </c>
    </row>
    <row r="3881" spans="1:23" x14ac:dyDescent="0.35">
      <c r="A3881">
        <v>24920</v>
      </c>
      <c r="B3881" t="s">
        <v>17</v>
      </c>
      <c r="C3881">
        <v>35</v>
      </c>
      <c r="D3881">
        <v>0</v>
      </c>
      <c r="E3881">
        <v>0</v>
      </c>
      <c r="F3881" t="s">
        <v>13</v>
      </c>
      <c r="G3881" t="s">
        <v>25</v>
      </c>
      <c r="H3881" t="s">
        <v>19</v>
      </c>
      <c r="I3881">
        <v>97.6</v>
      </c>
      <c r="J3881">
        <v>44.8</v>
      </c>
      <c r="K3881">
        <v>44.8</v>
      </c>
      <c r="L3881" t="s">
        <v>22</v>
      </c>
      <c r="M3881" s="8">
        <v>0</v>
      </c>
      <c r="N3881">
        <f t="shared" si="180"/>
        <v>0</v>
      </c>
      <c r="O3881">
        <f t="shared" si="181"/>
        <v>0</v>
      </c>
      <c r="P3881">
        <f t="shared" si="182"/>
        <v>0</v>
      </c>
      <c r="U3881">
        <v>35</v>
      </c>
      <c r="V3881">
        <v>97.6</v>
      </c>
      <c r="W3881">
        <v>44.8</v>
      </c>
    </row>
    <row r="3882" spans="1:23" x14ac:dyDescent="0.35">
      <c r="A3882">
        <v>72818</v>
      </c>
      <c r="B3882" t="s">
        <v>17</v>
      </c>
      <c r="C3882">
        <v>26</v>
      </c>
      <c r="D3882">
        <v>0</v>
      </c>
      <c r="E3882">
        <v>0</v>
      </c>
      <c r="F3882" t="s">
        <v>23</v>
      </c>
      <c r="G3882" t="s">
        <v>14</v>
      </c>
      <c r="H3882" t="s">
        <v>19</v>
      </c>
      <c r="I3882">
        <v>90.54</v>
      </c>
      <c r="J3882">
        <v>37.1</v>
      </c>
      <c r="K3882">
        <v>37.1</v>
      </c>
      <c r="L3882" t="s">
        <v>24</v>
      </c>
      <c r="M3882" s="8">
        <v>0</v>
      </c>
      <c r="N3882">
        <f t="shared" si="180"/>
        <v>0</v>
      </c>
      <c r="O3882">
        <f t="shared" si="181"/>
        <v>0</v>
      </c>
      <c r="P3882">
        <f t="shared" si="182"/>
        <v>0</v>
      </c>
      <c r="U3882">
        <v>26</v>
      </c>
      <c r="V3882">
        <v>90.54</v>
      </c>
      <c r="W3882">
        <v>37.1</v>
      </c>
    </row>
    <row r="3883" spans="1:23" x14ac:dyDescent="0.35">
      <c r="A3883">
        <v>65944</v>
      </c>
      <c r="B3883" t="s">
        <v>17</v>
      </c>
      <c r="C3883">
        <v>47</v>
      </c>
      <c r="D3883">
        <v>0</v>
      </c>
      <c r="E3883">
        <v>0</v>
      </c>
      <c r="F3883" t="s">
        <v>13</v>
      </c>
      <c r="G3883" t="s">
        <v>18</v>
      </c>
      <c r="H3883" t="s">
        <v>15</v>
      </c>
      <c r="I3883">
        <v>105.88</v>
      </c>
      <c r="J3883">
        <v>39.9</v>
      </c>
      <c r="K3883">
        <v>39.9</v>
      </c>
      <c r="L3883" t="s">
        <v>22</v>
      </c>
      <c r="M3883" s="8">
        <v>0</v>
      </c>
      <c r="N3883">
        <f t="shared" si="180"/>
        <v>0</v>
      </c>
      <c r="O3883">
        <f t="shared" si="181"/>
        <v>0</v>
      </c>
      <c r="P3883">
        <f t="shared" si="182"/>
        <v>0</v>
      </c>
      <c r="U3883">
        <v>47</v>
      </c>
      <c r="V3883">
        <v>105.88</v>
      </c>
      <c r="W3883">
        <v>39.9</v>
      </c>
    </row>
    <row r="3884" spans="1:23" x14ac:dyDescent="0.35">
      <c r="A3884">
        <v>63836</v>
      </c>
      <c r="B3884" t="s">
        <v>12</v>
      </c>
      <c r="C3884">
        <v>81</v>
      </c>
      <c r="D3884">
        <v>1</v>
      </c>
      <c r="E3884">
        <v>1</v>
      </c>
      <c r="F3884" t="s">
        <v>13</v>
      </c>
      <c r="G3884" t="s">
        <v>25</v>
      </c>
      <c r="H3884" t="s">
        <v>19</v>
      </c>
      <c r="I3884">
        <v>217.94</v>
      </c>
      <c r="J3884">
        <v>24.1</v>
      </c>
      <c r="K3884">
        <v>24.1</v>
      </c>
      <c r="L3884" t="s">
        <v>16</v>
      </c>
      <c r="M3884" s="8">
        <v>0</v>
      </c>
      <c r="N3884">
        <f t="shared" si="180"/>
        <v>0</v>
      </c>
      <c r="O3884">
        <f t="shared" si="181"/>
        <v>0</v>
      </c>
      <c r="P3884">
        <f t="shared" si="182"/>
        <v>1</v>
      </c>
      <c r="U3884">
        <v>81</v>
      </c>
      <c r="V3884">
        <v>217.94</v>
      </c>
      <c r="W3884">
        <v>24.1</v>
      </c>
    </row>
    <row r="3885" spans="1:23" x14ac:dyDescent="0.35">
      <c r="A3885">
        <v>46729</v>
      </c>
      <c r="B3885" t="s">
        <v>17</v>
      </c>
      <c r="C3885">
        <v>1.64</v>
      </c>
      <c r="D3885">
        <v>0</v>
      </c>
      <c r="E3885">
        <v>0</v>
      </c>
      <c r="F3885" t="s">
        <v>23</v>
      </c>
      <c r="G3885" t="s">
        <v>26</v>
      </c>
      <c r="H3885" t="s">
        <v>15</v>
      </c>
      <c r="I3885">
        <v>69.89</v>
      </c>
      <c r="J3885">
        <v>18.100000000000001</v>
      </c>
      <c r="K3885">
        <v>18.100000000000001</v>
      </c>
      <c r="L3885" t="s">
        <v>24</v>
      </c>
      <c r="M3885" s="8">
        <v>0</v>
      </c>
      <c r="N3885">
        <f t="shared" si="180"/>
        <v>0</v>
      </c>
      <c r="O3885">
        <f t="shared" si="181"/>
        <v>0</v>
      </c>
      <c r="P3885">
        <f t="shared" si="182"/>
        <v>0</v>
      </c>
      <c r="U3885">
        <v>1.64</v>
      </c>
      <c r="V3885">
        <v>69.89</v>
      </c>
      <c r="W3885">
        <v>18.100000000000001</v>
      </c>
    </row>
    <row r="3886" spans="1:23" x14ac:dyDescent="0.35">
      <c r="A3886">
        <v>44642</v>
      </c>
      <c r="B3886" t="s">
        <v>12</v>
      </c>
      <c r="C3886">
        <v>52</v>
      </c>
      <c r="D3886">
        <v>0</v>
      </c>
      <c r="E3886">
        <v>0</v>
      </c>
      <c r="F3886" t="s">
        <v>13</v>
      </c>
      <c r="G3886" t="s">
        <v>25</v>
      </c>
      <c r="H3886" t="s">
        <v>15</v>
      </c>
      <c r="I3886">
        <v>93.28</v>
      </c>
      <c r="J3886">
        <v>36.299999999999997</v>
      </c>
      <c r="K3886">
        <v>36.299999999999997</v>
      </c>
      <c r="L3886" t="s">
        <v>21</v>
      </c>
      <c r="M3886" s="8">
        <v>0</v>
      </c>
      <c r="N3886">
        <f t="shared" si="180"/>
        <v>0</v>
      </c>
      <c r="O3886">
        <f t="shared" si="181"/>
        <v>0</v>
      </c>
      <c r="P3886">
        <f t="shared" si="182"/>
        <v>0</v>
      </c>
      <c r="U3886">
        <v>52</v>
      </c>
      <c r="V3886">
        <v>93.28</v>
      </c>
      <c r="W3886">
        <v>36.299999999999997</v>
      </c>
    </row>
    <row r="3887" spans="1:23" x14ac:dyDescent="0.35">
      <c r="A3887">
        <v>70693</v>
      </c>
      <c r="B3887" t="s">
        <v>17</v>
      </c>
      <c r="C3887">
        <v>28</v>
      </c>
      <c r="D3887">
        <v>0</v>
      </c>
      <c r="E3887">
        <v>1</v>
      </c>
      <c r="F3887" t="s">
        <v>13</v>
      </c>
      <c r="G3887" t="s">
        <v>14</v>
      </c>
      <c r="H3887" t="s">
        <v>19</v>
      </c>
      <c r="I3887">
        <v>111.27</v>
      </c>
      <c r="J3887">
        <v>19.100000000000001</v>
      </c>
      <c r="K3887">
        <v>19.100000000000001</v>
      </c>
      <c r="L3887" t="s">
        <v>22</v>
      </c>
      <c r="M3887" s="8">
        <v>0</v>
      </c>
      <c r="N3887">
        <f t="shared" si="180"/>
        <v>0</v>
      </c>
      <c r="O3887">
        <f t="shared" si="181"/>
        <v>0</v>
      </c>
      <c r="P3887">
        <f t="shared" si="182"/>
        <v>0</v>
      </c>
      <c r="U3887">
        <v>28</v>
      </c>
      <c r="V3887">
        <v>111.27</v>
      </c>
      <c r="W3887">
        <v>19.100000000000001</v>
      </c>
    </row>
    <row r="3888" spans="1:23" x14ac:dyDescent="0.35">
      <c r="A3888">
        <v>54065</v>
      </c>
      <c r="B3888" t="s">
        <v>17</v>
      </c>
      <c r="C3888">
        <v>45</v>
      </c>
      <c r="D3888">
        <v>0</v>
      </c>
      <c r="E3888">
        <v>0</v>
      </c>
      <c r="F3888" t="s">
        <v>13</v>
      </c>
      <c r="G3888" t="s">
        <v>14</v>
      </c>
      <c r="H3888" t="s">
        <v>15</v>
      </c>
      <c r="I3888">
        <v>91.04</v>
      </c>
      <c r="J3888">
        <v>21.1</v>
      </c>
      <c r="K3888">
        <v>21.1</v>
      </c>
      <c r="L3888" t="s">
        <v>21</v>
      </c>
      <c r="M3888" s="8">
        <v>0</v>
      </c>
      <c r="N3888">
        <f t="shared" si="180"/>
        <v>0</v>
      </c>
      <c r="O3888">
        <f t="shared" si="181"/>
        <v>0</v>
      </c>
      <c r="P3888">
        <f t="shared" si="182"/>
        <v>0</v>
      </c>
      <c r="U3888">
        <v>45</v>
      </c>
      <c r="V3888">
        <v>91.04</v>
      </c>
      <c r="W3888">
        <v>21.1</v>
      </c>
    </row>
    <row r="3889" spans="1:23" x14ac:dyDescent="0.35">
      <c r="A3889">
        <v>9926</v>
      </c>
      <c r="B3889" t="s">
        <v>12</v>
      </c>
      <c r="C3889">
        <v>20</v>
      </c>
      <c r="D3889">
        <v>0</v>
      </c>
      <c r="E3889">
        <v>0</v>
      </c>
      <c r="F3889" t="s">
        <v>23</v>
      </c>
      <c r="G3889" t="s">
        <v>14</v>
      </c>
      <c r="H3889" t="s">
        <v>15</v>
      </c>
      <c r="I3889">
        <v>87.2</v>
      </c>
      <c r="J3889">
        <v>28.9</v>
      </c>
      <c r="K3889">
        <v>28.9</v>
      </c>
      <c r="L3889" t="s">
        <v>22</v>
      </c>
      <c r="M3889" s="8">
        <v>0</v>
      </c>
      <c r="N3889">
        <f t="shared" si="180"/>
        <v>0</v>
      </c>
      <c r="O3889">
        <f t="shared" si="181"/>
        <v>0</v>
      </c>
      <c r="P3889">
        <f t="shared" si="182"/>
        <v>0</v>
      </c>
      <c r="U3889">
        <v>20</v>
      </c>
      <c r="V3889">
        <v>87.2</v>
      </c>
      <c r="W3889">
        <v>28.9</v>
      </c>
    </row>
    <row r="3890" spans="1:23" x14ac:dyDescent="0.35">
      <c r="A3890">
        <v>29201</v>
      </c>
      <c r="B3890" t="s">
        <v>12</v>
      </c>
      <c r="C3890">
        <v>1.56</v>
      </c>
      <c r="D3890">
        <v>0</v>
      </c>
      <c r="E3890">
        <v>0</v>
      </c>
      <c r="F3890" t="s">
        <v>23</v>
      </c>
      <c r="G3890" t="s">
        <v>26</v>
      </c>
      <c r="H3890" t="s">
        <v>19</v>
      </c>
      <c r="I3890">
        <v>109.12</v>
      </c>
      <c r="J3890">
        <v>18.899999999999999</v>
      </c>
      <c r="K3890">
        <v>18.899999999999999</v>
      </c>
      <c r="L3890" t="s">
        <v>24</v>
      </c>
      <c r="M3890" s="8">
        <v>0</v>
      </c>
      <c r="N3890">
        <f t="shared" si="180"/>
        <v>0</v>
      </c>
      <c r="O3890">
        <f t="shared" si="181"/>
        <v>0</v>
      </c>
      <c r="P3890">
        <f t="shared" si="182"/>
        <v>0</v>
      </c>
      <c r="U3890">
        <v>1.56</v>
      </c>
      <c r="V3890">
        <v>109.12</v>
      </c>
      <c r="W3890">
        <v>18.899999999999999</v>
      </c>
    </row>
    <row r="3891" spans="1:23" x14ac:dyDescent="0.35">
      <c r="A3891">
        <v>33308</v>
      </c>
      <c r="B3891" t="s">
        <v>17</v>
      </c>
      <c r="C3891">
        <v>65</v>
      </c>
      <c r="D3891">
        <v>0</v>
      </c>
      <c r="E3891">
        <v>0</v>
      </c>
      <c r="F3891" t="s">
        <v>23</v>
      </c>
      <c r="G3891" t="s">
        <v>14</v>
      </c>
      <c r="H3891" t="s">
        <v>15</v>
      </c>
      <c r="I3891">
        <v>216.64</v>
      </c>
      <c r="J3891">
        <v>43.3</v>
      </c>
      <c r="K3891">
        <v>43.3</v>
      </c>
      <c r="L3891" t="s">
        <v>16</v>
      </c>
      <c r="M3891" s="8">
        <v>0</v>
      </c>
      <c r="N3891">
        <f t="shared" si="180"/>
        <v>0</v>
      </c>
      <c r="O3891">
        <f t="shared" si="181"/>
        <v>0</v>
      </c>
      <c r="P3891">
        <f t="shared" si="182"/>
        <v>1</v>
      </c>
      <c r="U3891">
        <v>65</v>
      </c>
      <c r="V3891">
        <v>216.64</v>
      </c>
      <c r="W3891">
        <v>43.3</v>
      </c>
    </row>
    <row r="3892" spans="1:23" x14ac:dyDescent="0.35">
      <c r="A3892">
        <v>15937</v>
      </c>
      <c r="B3892" t="s">
        <v>12</v>
      </c>
      <c r="C3892">
        <v>45</v>
      </c>
      <c r="D3892">
        <v>1</v>
      </c>
      <c r="E3892">
        <v>0</v>
      </c>
      <c r="F3892" t="s">
        <v>13</v>
      </c>
      <c r="G3892" t="s">
        <v>18</v>
      </c>
      <c r="H3892" t="s">
        <v>19</v>
      </c>
      <c r="I3892">
        <v>74.28</v>
      </c>
      <c r="J3892">
        <v>37.200000000000003</v>
      </c>
      <c r="K3892">
        <v>37.200000000000003</v>
      </c>
      <c r="L3892" t="s">
        <v>16</v>
      </c>
      <c r="M3892" s="8">
        <v>0</v>
      </c>
      <c r="N3892">
        <f t="shared" si="180"/>
        <v>0</v>
      </c>
      <c r="O3892">
        <f t="shared" si="181"/>
        <v>0</v>
      </c>
      <c r="P3892">
        <f t="shared" si="182"/>
        <v>0</v>
      </c>
      <c r="U3892">
        <v>45</v>
      </c>
      <c r="V3892">
        <v>74.28</v>
      </c>
      <c r="W3892">
        <v>37.200000000000003</v>
      </c>
    </row>
    <row r="3893" spans="1:23" x14ac:dyDescent="0.35">
      <c r="A3893">
        <v>53748</v>
      </c>
      <c r="B3893" t="s">
        <v>12</v>
      </c>
      <c r="C3893">
        <v>77</v>
      </c>
      <c r="D3893">
        <v>0</v>
      </c>
      <c r="E3893">
        <v>0</v>
      </c>
      <c r="F3893" t="s">
        <v>13</v>
      </c>
      <c r="G3893" t="s">
        <v>18</v>
      </c>
      <c r="H3893" t="s">
        <v>15</v>
      </c>
      <c r="I3893">
        <v>57.6</v>
      </c>
      <c r="J3893">
        <v>32.200000000000003</v>
      </c>
      <c r="K3893">
        <v>32.200000000000003</v>
      </c>
      <c r="L3893" t="s">
        <v>24</v>
      </c>
      <c r="M3893" s="8">
        <v>0</v>
      </c>
      <c r="N3893">
        <f t="shared" si="180"/>
        <v>0</v>
      </c>
      <c r="O3893">
        <f t="shared" si="181"/>
        <v>0</v>
      </c>
      <c r="P3893">
        <f t="shared" si="182"/>
        <v>0</v>
      </c>
      <c r="U3893">
        <v>77</v>
      </c>
      <c r="V3893">
        <v>57.6</v>
      </c>
      <c r="W3893">
        <v>32.200000000000003</v>
      </c>
    </row>
    <row r="3894" spans="1:23" x14ac:dyDescent="0.35">
      <c r="A3894">
        <v>47803</v>
      </c>
      <c r="B3894" t="s">
        <v>12</v>
      </c>
      <c r="C3894">
        <v>37</v>
      </c>
      <c r="D3894">
        <v>0</v>
      </c>
      <c r="E3894">
        <v>0</v>
      </c>
      <c r="F3894" t="s">
        <v>13</v>
      </c>
      <c r="G3894" t="s">
        <v>25</v>
      </c>
      <c r="H3894" t="s">
        <v>15</v>
      </c>
      <c r="I3894">
        <v>173.97</v>
      </c>
      <c r="J3894">
        <v>26.3</v>
      </c>
      <c r="K3894">
        <v>26.3</v>
      </c>
      <c r="L3894" t="s">
        <v>24</v>
      </c>
      <c r="M3894" s="8">
        <v>0</v>
      </c>
      <c r="N3894">
        <f t="shared" si="180"/>
        <v>0</v>
      </c>
      <c r="O3894">
        <f t="shared" si="181"/>
        <v>0</v>
      </c>
      <c r="P3894">
        <f t="shared" si="182"/>
        <v>1</v>
      </c>
      <c r="U3894">
        <v>37</v>
      </c>
      <c r="V3894">
        <v>173.97</v>
      </c>
      <c r="W3894">
        <v>26.3</v>
      </c>
    </row>
    <row r="3895" spans="1:23" x14ac:dyDescent="0.35">
      <c r="A3895">
        <v>41554</v>
      </c>
      <c r="B3895" t="s">
        <v>17</v>
      </c>
      <c r="C3895">
        <v>50</v>
      </c>
      <c r="D3895">
        <v>0</v>
      </c>
      <c r="E3895">
        <v>0</v>
      </c>
      <c r="F3895" t="s">
        <v>13</v>
      </c>
      <c r="G3895" t="s">
        <v>14</v>
      </c>
      <c r="H3895" t="s">
        <v>19</v>
      </c>
      <c r="I3895">
        <v>65.25</v>
      </c>
      <c r="J3895">
        <v>25.4</v>
      </c>
      <c r="K3895">
        <v>25.4</v>
      </c>
      <c r="L3895" t="s">
        <v>22</v>
      </c>
      <c r="M3895" s="8">
        <v>0</v>
      </c>
      <c r="N3895">
        <f t="shared" si="180"/>
        <v>0</v>
      </c>
      <c r="O3895">
        <f t="shared" si="181"/>
        <v>0</v>
      </c>
      <c r="P3895">
        <f t="shared" si="182"/>
        <v>0</v>
      </c>
      <c r="U3895">
        <v>50</v>
      </c>
      <c r="V3895">
        <v>65.25</v>
      </c>
      <c r="W3895">
        <v>25.4</v>
      </c>
    </row>
    <row r="3896" spans="1:23" x14ac:dyDescent="0.35">
      <c r="A3896">
        <v>69435</v>
      </c>
      <c r="B3896" t="s">
        <v>17</v>
      </c>
      <c r="C3896">
        <v>0.56000000000000005</v>
      </c>
      <c r="D3896">
        <v>0</v>
      </c>
      <c r="E3896">
        <v>0</v>
      </c>
      <c r="F3896" t="s">
        <v>23</v>
      </c>
      <c r="G3896" t="s">
        <v>26</v>
      </c>
      <c r="H3896" t="s">
        <v>15</v>
      </c>
      <c r="I3896">
        <v>80.92</v>
      </c>
      <c r="J3896">
        <v>18.3</v>
      </c>
      <c r="K3896">
        <v>18.3</v>
      </c>
      <c r="L3896" t="s">
        <v>24</v>
      </c>
      <c r="M3896" s="8">
        <v>0</v>
      </c>
      <c r="N3896">
        <f t="shared" si="180"/>
        <v>0</v>
      </c>
      <c r="O3896">
        <f t="shared" si="181"/>
        <v>0</v>
      </c>
      <c r="P3896">
        <f t="shared" si="182"/>
        <v>0</v>
      </c>
      <c r="U3896">
        <v>0.56000000000000005</v>
      </c>
      <c r="V3896">
        <v>80.92</v>
      </c>
      <c r="W3896">
        <v>18.3</v>
      </c>
    </row>
    <row r="3897" spans="1:23" x14ac:dyDescent="0.35">
      <c r="A3897">
        <v>41049</v>
      </c>
      <c r="B3897" t="s">
        <v>17</v>
      </c>
      <c r="C3897">
        <v>30</v>
      </c>
      <c r="D3897">
        <v>0</v>
      </c>
      <c r="E3897">
        <v>0</v>
      </c>
      <c r="F3897" t="s">
        <v>13</v>
      </c>
      <c r="G3897" t="s">
        <v>14</v>
      </c>
      <c r="H3897" t="s">
        <v>19</v>
      </c>
      <c r="I3897">
        <v>124.37</v>
      </c>
      <c r="J3897">
        <v>21.4</v>
      </c>
      <c r="K3897">
        <v>21.4</v>
      </c>
      <c r="L3897" t="s">
        <v>21</v>
      </c>
      <c r="M3897" s="8">
        <v>0</v>
      </c>
      <c r="N3897">
        <f t="shared" si="180"/>
        <v>0</v>
      </c>
      <c r="O3897">
        <f t="shared" si="181"/>
        <v>0</v>
      </c>
      <c r="P3897">
        <f t="shared" si="182"/>
        <v>0</v>
      </c>
      <c r="U3897">
        <v>30</v>
      </c>
      <c r="V3897">
        <v>124.37</v>
      </c>
      <c r="W3897">
        <v>21.4</v>
      </c>
    </row>
    <row r="3898" spans="1:23" x14ac:dyDescent="0.35">
      <c r="A3898">
        <v>13859</v>
      </c>
      <c r="B3898" t="s">
        <v>17</v>
      </c>
      <c r="C3898">
        <v>31</v>
      </c>
      <c r="D3898">
        <v>0</v>
      </c>
      <c r="E3898">
        <v>0</v>
      </c>
      <c r="F3898" t="s">
        <v>23</v>
      </c>
      <c r="G3898" t="s">
        <v>14</v>
      </c>
      <c r="H3898" t="s">
        <v>15</v>
      </c>
      <c r="I3898">
        <v>102.39</v>
      </c>
      <c r="J3898">
        <v>22.9</v>
      </c>
      <c r="K3898">
        <v>22.9</v>
      </c>
      <c r="L3898" t="s">
        <v>22</v>
      </c>
      <c r="M3898" s="8">
        <v>0</v>
      </c>
      <c r="N3898">
        <f t="shared" si="180"/>
        <v>0</v>
      </c>
      <c r="O3898">
        <f t="shared" si="181"/>
        <v>0</v>
      </c>
      <c r="P3898">
        <f t="shared" si="182"/>
        <v>0</v>
      </c>
      <c r="U3898">
        <v>31</v>
      </c>
      <c r="V3898">
        <v>102.39</v>
      </c>
      <c r="W3898">
        <v>22.9</v>
      </c>
    </row>
    <row r="3899" spans="1:23" x14ac:dyDescent="0.35">
      <c r="A3899">
        <v>24257</v>
      </c>
      <c r="B3899" t="s">
        <v>12</v>
      </c>
      <c r="C3899">
        <v>4</v>
      </c>
      <c r="D3899">
        <v>0</v>
      </c>
      <c r="E3899">
        <v>0</v>
      </c>
      <c r="F3899" t="s">
        <v>23</v>
      </c>
      <c r="G3899" t="s">
        <v>26</v>
      </c>
      <c r="H3899" t="s">
        <v>19</v>
      </c>
      <c r="I3899">
        <v>90.42</v>
      </c>
      <c r="J3899">
        <v>16.2</v>
      </c>
      <c r="K3899">
        <v>16.2</v>
      </c>
      <c r="L3899" t="s">
        <v>24</v>
      </c>
      <c r="M3899" s="8">
        <v>0</v>
      </c>
      <c r="N3899">
        <f t="shared" si="180"/>
        <v>0</v>
      </c>
      <c r="O3899">
        <f t="shared" si="181"/>
        <v>0</v>
      </c>
      <c r="P3899">
        <f t="shared" si="182"/>
        <v>0</v>
      </c>
      <c r="U3899">
        <v>4</v>
      </c>
      <c r="V3899">
        <v>90.42</v>
      </c>
      <c r="W3899">
        <v>16.2</v>
      </c>
    </row>
    <row r="3900" spans="1:23" x14ac:dyDescent="0.35">
      <c r="A3900">
        <v>14417</v>
      </c>
      <c r="B3900" t="s">
        <v>12</v>
      </c>
      <c r="C3900">
        <v>65</v>
      </c>
      <c r="D3900">
        <v>1</v>
      </c>
      <c r="E3900">
        <v>0</v>
      </c>
      <c r="F3900" t="s">
        <v>13</v>
      </c>
      <c r="G3900" t="s">
        <v>14</v>
      </c>
      <c r="H3900" t="s">
        <v>19</v>
      </c>
      <c r="I3900">
        <v>79.17</v>
      </c>
      <c r="J3900">
        <v>29.6</v>
      </c>
      <c r="K3900">
        <v>29.6</v>
      </c>
      <c r="L3900" t="s">
        <v>24</v>
      </c>
      <c r="M3900" s="8">
        <v>0</v>
      </c>
      <c r="N3900">
        <f t="shared" si="180"/>
        <v>0</v>
      </c>
      <c r="O3900">
        <f t="shared" si="181"/>
        <v>0</v>
      </c>
      <c r="P3900">
        <f t="shared" si="182"/>
        <v>0</v>
      </c>
      <c r="U3900">
        <v>65</v>
      </c>
      <c r="V3900">
        <v>79.17</v>
      </c>
      <c r="W3900">
        <v>29.6</v>
      </c>
    </row>
    <row r="3901" spans="1:23" x14ac:dyDescent="0.35">
      <c r="A3901">
        <v>45260</v>
      </c>
      <c r="B3901" t="s">
        <v>17</v>
      </c>
      <c r="C3901">
        <v>68</v>
      </c>
      <c r="D3901">
        <v>0</v>
      </c>
      <c r="E3901">
        <v>0</v>
      </c>
      <c r="F3901" t="s">
        <v>13</v>
      </c>
      <c r="G3901" t="s">
        <v>18</v>
      </c>
      <c r="H3901" t="s">
        <v>15</v>
      </c>
      <c r="I3901">
        <v>71.08</v>
      </c>
      <c r="J3901">
        <v>21.5</v>
      </c>
      <c r="K3901">
        <v>21.5</v>
      </c>
      <c r="L3901" t="s">
        <v>21</v>
      </c>
      <c r="M3901" s="8">
        <v>0</v>
      </c>
      <c r="N3901">
        <f t="shared" si="180"/>
        <v>0</v>
      </c>
      <c r="O3901">
        <f t="shared" si="181"/>
        <v>0</v>
      </c>
      <c r="P3901">
        <f t="shared" si="182"/>
        <v>0</v>
      </c>
      <c r="U3901">
        <v>68</v>
      </c>
      <c r="V3901">
        <v>71.08</v>
      </c>
      <c r="W3901">
        <v>21.5</v>
      </c>
    </row>
    <row r="3902" spans="1:23" x14ac:dyDescent="0.35">
      <c r="A3902">
        <v>12807</v>
      </c>
      <c r="B3902" t="s">
        <v>17</v>
      </c>
      <c r="C3902">
        <v>63</v>
      </c>
      <c r="D3902">
        <v>1</v>
      </c>
      <c r="E3902">
        <v>0</v>
      </c>
      <c r="F3902" t="s">
        <v>13</v>
      </c>
      <c r="G3902" t="s">
        <v>14</v>
      </c>
      <c r="H3902" t="s">
        <v>15</v>
      </c>
      <c r="I3902">
        <v>81.540000000000006</v>
      </c>
      <c r="J3902">
        <v>24.2</v>
      </c>
      <c r="K3902">
        <v>24.2</v>
      </c>
      <c r="L3902" t="s">
        <v>21</v>
      </c>
      <c r="M3902" s="8">
        <v>0</v>
      </c>
      <c r="N3902">
        <f t="shared" si="180"/>
        <v>0</v>
      </c>
      <c r="O3902">
        <f t="shared" si="181"/>
        <v>0</v>
      </c>
      <c r="P3902">
        <f t="shared" si="182"/>
        <v>0</v>
      </c>
      <c r="U3902">
        <v>63</v>
      </c>
      <c r="V3902">
        <v>81.540000000000006</v>
      </c>
      <c r="W3902">
        <v>24.2</v>
      </c>
    </row>
    <row r="3903" spans="1:23" x14ac:dyDescent="0.35">
      <c r="A3903">
        <v>71417</v>
      </c>
      <c r="B3903" t="s">
        <v>12</v>
      </c>
      <c r="C3903">
        <v>46</v>
      </c>
      <c r="D3903">
        <v>0</v>
      </c>
      <c r="E3903">
        <v>0</v>
      </c>
      <c r="F3903" t="s">
        <v>23</v>
      </c>
      <c r="G3903" t="s">
        <v>14</v>
      </c>
      <c r="H3903" t="s">
        <v>15</v>
      </c>
      <c r="I3903">
        <v>159.66999999999999</v>
      </c>
      <c r="J3903">
        <v>37.299999999999997</v>
      </c>
      <c r="K3903">
        <v>37.299999999999997</v>
      </c>
      <c r="L3903" t="s">
        <v>21</v>
      </c>
      <c r="M3903" s="8">
        <v>0</v>
      </c>
      <c r="N3903">
        <f t="shared" si="180"/>
        <v>0</v>
      </c>
      <c r="O3903">
        <f t="shared" si="181"/>
        <v>0</v>
      </c>
      <c r="P3903">
        <f t="shared" si="182"/>
        <v>0</v>
      </c>
      <c r="U3903">
        <v>46</v>
      </c>
      <c r="V3903">
        <v>159.66999999999999</v>
      </c>
      <c r="W3903">
        <v>37.299999999999997</v>
      </c>
    </row>
    <row r="3904" spans="1:23" x14ac:dyDescent="0.35">
      <c r="A3904">
        <v>37479</v>
      </c>
      <c r="B3904" t="s">
        <v>17</v>
      </c>
      <c r="C3904">
        <v>54</v>
      </c>
      <c r="D3904">
        <v>0</v>
      </c>
      <c r="E3904">
        <v>0</v>
      </c>
      <c r="F3904" t="s">
        <v>13</v>
      </c>
      <c r="G3904" t="s">
        <v>14</v>
      </c>
      <c r="H3904" t="s">
        <v>15</v>
      </c>
      <c r="I3904">
        <v>93.96</v>
      </c>
      <c r="J3904">
        <v>33.299999999999997</v>
      </c>
      <c r="K3904">
        <v>33.299999999999997</v>
      </c>
      <c r="L3904" t="s">
        <v>22</v>
      </c>
      <c r="M3904" s="8">
        <v>0</v>
      </c>
      <c r="N3904">
        <f t="shared" si="180"/>
        <v>0</v>
      </c>
      <c r="O3904">
        <f t="shared" si="181"/>
        <v>0</v>
      </c>
      <c r="P3904">
        <f t="shared" si="182"/>
        <v>0</v>
      </c>
      <c r="U3904">
        <v>54</v>
      </c>
      <c r="V3904">
        <v>93.96</v>
      </c>
      <c r="W3904">
        <v>33.299999999999997</v>
      </c>
    </row>
    <row r="3905" spans="1:23" x14ac:dyDescent="0.35">
      <c r="A3905">
        <v>23850</v>
      </c>
      <c r="B3905" t="s">
        <v>12</v>
      </c>
      <c r="C3905">
        <v>66</v>
      </c>
      <c r="D3905">
        <v>0</v>
      </c>
      <c r="E3905">
        <v>0</v>
      </c>
      <c r="F3905" t="s">
        <v>13</v>
      </c>
      <c r="G3905" t="s">
        <v>14</v>
      </c>
      <c r="H3905" t="s">
        <v>15</v>
      </c>
      <c r="I3905">
        <v>103.01</v>
      </c>
      <c r="J3905">
        <v>33.1</v>
      </c>
      <c r="K3905">
        <v>33.1</v>
      </c>
      <c r="L3905" t="s">
        <v>21</v>
      </c>
      <c r="M3905" s="8">
        <v>0</v>
      </c>
      <c r="N3905">
        <f t="shared" si="180"/>
        <v>0</v>
      </c>
      <c r="O3905">
        <f t="shared" si="181"/>
        <v>0</v>
      </c>
      <c r="P3905">
        <f t="shared" si="182"/>
        <v>0</v>
      </c>
      <c r="U3905">
        <v>66</v>
      </c>
      <c r="V3905">
        <v>103.01</v>
      </c>
      <c r="W3905">
        <v>33.1</v>
      </c>
    </row>
    <row r="3906" spans="1:23" x14ac:dyDescent="0.35">
      <c r="A3906">
        <v>17791</v>
      </c>
      <c r="B3906" t="s">
        <v>17</v>
      </c>
      <c r="C3906">
        <v>29</v>
      </c>
      <c r="D3906">
        <v>0</v>
      </c>
      <c r="E3906">
        <v>0</v>
      </c>
      <c r="F3906" t="s">
        <v>13</v>
      </c>
      <c r="G3906" t="s">
        <v>25</v>
      </c>
      <c r="H3906" t="s">
        <v>19</v>
      </c>
      <c r="I3906">
        <v>92.49</v>
      </c>
      <c r="J3906">
        <v>22.2</v>
      </c>
      <c r="K3906">
        <v>22.2</v>
      </c>
      <c r="L3906" t="s">
        <v>21</v>
      </c>
      <c r="M3906" s="8">
        <v>0</v>
      </c>
      <c r="N3906">
        <f t="shared" si="180"/>
        <v>0</v>
      </c>
      <c r="O3906">
        <f t="shared" si="181"/>
        <v>0</v>
      </c>
      <c r="P3906">
        <f t="shared" si="182"/>
        <v>0</v>
      </c>
      <c r="U3906">
        <v>29</v>
      </c>
      <c r="V3906">
        <v>92.49</v>
      </c>
      <c r="W3906">
        <v>22.2</v>
      </c>
    </row>
    <row r="3907" spans="1:23" x14ac:dyDescent="0.35">
      <c r="A3907">
        <v>2544</v>
      </c>
      <c r="B3907" t="s">
        <v>12</v>
      </c>
      <c r="C3907">
        <v>78</v>
      </c>
      <c r="D3907">
        <v>0</v>
      </c>
      <c r="E3907">
        <v>0</v>
      </c>
      <c r="F3907" t="s">
        <v>13</v>
      </c>
      <c r="G3907" t="s">
        <v>14</v>
      </c>
      <c r="H3907" t="s">
        <v>15</v>
      </c>
      <c r="I3907">
        <v>208.85</v>
      </c>
      <c r="J3907">
        <v>24.4</v>
      </c>
      <c r="K3907">
        <v>24.4</v>
      </c>
      <c r="L3907" t="s">
        <v>16</v>
      </c>
      <c r="M3907" s="8">
        <v>0</v>
      </c>
      <c r="N3907">
        <f t="shared" ref="N3907:N3970" si="183">IF(OR(J3907&gt;47.5,J3907&lt;9.1),1,0)</f>
        <v>0</v>
      </c>
      <c r="O3907">
        <f t="shared" ref="O3907:O3970" si="184">IF(OR(C3907&lt;-29,C3907&gt;115),1,0)</f>
        <v>0</v>
      </c>
      <c r="P3907">
        <f t="shared" ref="P3907:P3970" si="185">IF(OR(I3907&lt;21.98,I3907&gt;169.36),1,0)</f>
        <v>1</v>
      </c>
      <c r="U3907">
        <v>78</v>
      </c>
      <c r="V3907">
        <v>208.85</v>
      </c>
      <c r="W3907">
        <v>24.4</v>
      </c>
    </row>
    <row r="3908" spans="1:23" x14ac:dyDescent="0.35">
      <c r="A3908">
        <v>4961</v>
      </c>
      <c r="B3908" t="s">
        <v>12</v>
      </c>
      <c r="C3908">
        <v>56</v>
      </c>
      <c r="D3908">
        <v>0</v>
      </c>
      <c r="E3908">
        <v>0</v>
      </c>
      <c r="F3908" t="s">
        <v>13</v>
      </c>
      <c r="G3908" t="s">
        <v>25</v>
      </c>
      <c r="H3908" t="s">
        <v>15</v>
      </c>
      <c r="I3908">
        <v>122.39</v>
      </c>
      <c r="J3908">
        <v>30.3</v>
      </c>
      <c r="K3908">
        <v>30.3</v>
      </c>
      <c r="L3908" t="s">
        <v>24</v>
      </c>
      <c r="M3908" s="8">
        <v>0</v>
      </c>
      <c r="N3908">
        <f t="shared" si="183"/>
        <v>0</v>
      </c>
      <c r="O3908">
        <f t="shared" si="184"/>
        <v>0</v>
      </c>
      <c r="P3908">
        <f t="shared" si="185"/>
        <v>0</v>
      </c>
      <c r="U3908">
        <v>56</v>
      </c>
      <c r="V3908">
        <v>122.39</v>
      </c>
      <c r="W3908">
        <v>30.3</v>
      </c>
    </row>
    <row r="3909" spans="1:23" x14ac:dyDescent="0.35">
      <c r="A3909">
        <v>2702</v>
      </c>
      <c r="B3909" t="s">
        <v>17</v>
      </c>
      <c r="C3909">
        <v>57</v>
      </c>
      <c r="D3909">
        <v>0</v>
      </c>
      <c r="E3909">
        <v>0</v>
      </c>
      <c r="F3909" t="s">
        <v>13</v>
      </c>
      <c r="G3909" t="s">
        <v>14</v>
      </c>
      <c r="H3909" t="s">
        <v>19</v>
      </c>
      <c r="I3909">
        <v>65.91</v>
      </c>
      <c r="J3909">
        <v>28.2</v>
      </c>
      <c r="K3909">
        <v>28.2</v>
      </c>
      <c r="L3909" t="s">
        <v>24</v>
      </c>
      <c r="M3909" s="8">
        <v>0</v>
      </c>
      <c r="N3909">
        <f t="shared" si="183"/>
        <v>0</v>
      </c>
      <c r="O3909">
        <f t="shared" si="184"/>
        <v>0</v>
      </c>
      <c r="P3909">
        <f t="shared" si="185"/>
        <v>0</v>
      </c>
      <c r="U3909">
        <v>57</v>
      </c>
      <c r="V3909">
        <v>65.91</v>
      </c>
      <c r="W3909">
        <v>28.2</v>
      </c>
    </row>
    <row r="3910" spans="1:23" x14ac:dyDescent="0.35">
      <c r="A3910">
        <v>11208</v>
      </c>
      <c r="B3910" t="s">
        <v>17</v>
      </c>
      <c r="C3910">
        <v>2</v>
      </c>
      <c r="D3910">
        <v>0</v>
      </c>
      <c r="E3910">
        <v>0</v>
      </c>
      <c r="F3910" t="s">
        <v>23</v>
      </c>
      <c r="G3910" t="s">
        <v>26</v>
      </c>
      <c r="H3910" t="s">
        <v>19</v>
      </c>
      <c r="I3910">
        <v>70.25</v>
      </c>
      <c r="J3910">
        <v>17</v>
      </c>
      <c r="K3910">
        <v>17</v>
      </c>
      <c r="L3910" t="s">
        <v>24</v>
      </c>
      <c r="M3910" s="8">
        <v>0</v>
      </c>
      <c r="N3910">
        <f t="shared" si="183"/>
        <v>0</v>
      </c>
      <c r="O3910">
        <f t="shared" si="184"/>
        <v>0</v>
      </c>
      <c r="P3910">
        <f t="shared" si="185"/>
        <v>0</v>
      </c>
      <c r="U3910">
        <v>2</v>
      </c>
      <c r="V3910">
        <v>70.25</v>
      </c>
      <c r="W3910">
        <v>17</v>
      </c>
    </row>
    <row r="3911" spans="1:23" x14ac:dyDescent="0.35">
      <c r="A3911">
        <v>4077</v>
      </c>
      <c r="B3911" t="s">
        <v>12</v>
      </c>
      <c r="C3911">
        <v>49</v>
      </c>
      <c r="D3911">
        <v>0</v>
      </c>
      <c r="E3911">
        <v>0</v>
      </c>
      <c r="F3911" t="s">
        <v>13</v>
      </c>
      <c r="G3911" t="s">
        <v>14</v>
      </c>
      <c r="H3911" t="s">
        <v>15</v>
      </c>
      <c r="I3911">
        <v>219.7</v>
      </c>
      <c r="J3911">
        <v>53.8</v>
      </c>
      <c r="K3911">
        <v>53.8</v>
      </c>
      <c r="L3911" t="s">
        <v>24</v>
      </c>
      <c r="M3911" s="8">
        <v>0</v>
      </c>
      <c r="N3911">
        <f t="shared" si="183"/>
        <v>1</v>
      </c>
      <c r="O3911">
        <f t="shared" si="184"/>
        <v>0</v>
      </c>
      <c r="P3911">
        <f t="shared" si="185"/>
        <v>1</v>
      </c>
      <c r="U3911">
        <v>49</v>
      </c>
      <c r="V3911">
        <v>219.7</v>
      </c>
      <c r="W3911">
        <v>53.8</v>
      </c>
    </row>
    <row r="3912" spans="1:23" x14ac:dyDescent="0.35">
      <c r="A3912">
        <v>36548</v>
      </c>
      <c r="B3912" t="s">
        <v>12</v>
      </c>
      <c r="C3912">
        <v>31</v>
      </c>
      <c r="D3912">
        <v>0</v>
      </c>
      <c r="E3912">
        <v>0</v>
      </c>
      <c r="F3912" t="s">
        <v>13</v>
      </c>
      <c r="G3912" t="s">
        <v>25</v>
      </c>
      <c r="H3912" t="s">
        <v>15</v>
      </c>
      <c r="I3912">
        <v>65.7</v>
      </c>
      <c r="J3912">
        <v>30.4</v>
      </c>
      <c r="K3912">
        <v>30.4</v>
      </c>
      <c r="L3912" t="s">
        <v>16</v>
      </c>
      <c r="M3912" s="8">
        <v>0</v>
      </c>
      <c r="N3912">
        <f t="shared" si="183"/>
        <v>0</v>
      </c>
      <c r="O3912">
        <f t="shared" si="184"/>
        <v>0</v>
      </c>
      <c r="P3912">
        <f t="shared" si="185"/>
        <v>0</v>
      </c>
      <c r="U3912">
        <v>31</v>
      </c>
      <c r="V3912">
        <v>65.7</v>
      </c>
      <c r="W3912">
        <v>30.4</v>
      </c>
    </row>
    <row r="3913" spans="1:23" x14ac:dyDescent="0.35">
      <c r="A3913">
        <v>71596</v>
      </c>
      <c r="B3913" t="s">
        <v>17</v>
      </c>
      <c r="C3913">
        <v>47</v>
      </c>
      <c r="D3913">
        <v>0</v>
      </c>
      <c r="E3913">
        <v>0</v>
      </c>
      <c r="F3913" t="s">
        <v>13</v>
      </c>
      <c r="G3913" t="s">
        <v>14</v>
      </c>
      <c r="H3913" t="s">
        <v>15</v>
      </c>
      <c r="I3913">
        <v>67.08</v>
      </c>
      <c r="J3913">
        <v>22.3</v>
      </c>
      <c r="K3913">
        <v>22.3</v>
      </c>
      <c r="L3913" t="s">
        <v>24</v>
      </c>
      <c r="M3913" s="8">
        <v>0</v>
      </c>
      <c r="N3913">
        <f t="shared" si="183"/>
        <v>0</v>
      </c>
      <c r="O3913">
        <f t="shared" si="184"/>
        <v>0</v>
      </c>
      <c r="P3913">
        <f t="shared" si="185"/>
        <v>0</v>
      </c>
      <c r="U3913">
        <v>47</v>
      </c>
      <c r="V3913">
        <v>67.08</v>
      </c>
      <c r="W3913">
        <v>22.3</v>
      </c>
    </row>
    <row r="3914" spans="1:23" x14ac:dyDescent="0.35">
      <c r="A3914">
        <v>61050</v>
      </c>
      <c r="B3914" t="s">
        <v>12</v>
      </c>
      <c r="C3914">
        <v>37</v>
      </c>
      <c r="D3914">
        <v>0</v>
      </c>
      <c r="E3914">
        <v>0</v>
      </c>
      <c r="F3914" t="s">
        <v>13</v>
      </c>
      <c r="G3914" t="s">
        <v>25</v>
      </c>
      <c r="H3914" t="s">
        <v>19</v>
      </c>
      <c r="I3914">
        <v>107.58</v>
      </c>
      <c r="J3914">
        <v>25.3</v>
      </c>
      <c r="K3914">
        <v>25.3</v>
      </c>
      <c r="L3914" t="s">
        <v>21</v>
      </c>
      <c r="M3914" s="8">
        <v>0</v>
      </c>
      <c r="N3914">
        <f t="shared" si="183"/>
        <v>0</v>
      </c>
      <c r="O3914">
        <f t="shared" si="184"/>
        <v>0</v>
      </c>
      <c r="P3914">
        <f t="shared" si="185"/>
        <v>0</v>
      </c>
      <c r="U3914">
        <v>37</v>
      </c>
      <c r="V3914">
        <v>107.58</v>
      </c>
      <c r="W3914">
        <v>25.3</v>
      </c>
    </row>
    <row r="3915" spans="1:23" x14ac:dyDescent="0.35">
      <c r="A3915">
        <v>6172</v>
      </c>
      <c r="B3915" t="s">
        <v>17</v>
      </c>
      <c r="C3915">
        <v>79</v>
      </c>
      <c r="D3915">
        <v>0</v>
      </c>
      <c r="E3915">
        <v>0</v>
      </c>
      <c r="F3915" t="s">
        <v>13</v>
      </c>
      <c r="G3915" t="s">
        <v>14</v>
      </c>
      <c r="H3915" t="s">
        <v>19</v>
      </c>
      <c r="I3915">
        <v>208.05</v>
      </c>
      <c r="J3915" t="s">
        <v>20</v>
      </c>
      <c r="K3915">
        <v>28.1</v>
      </c>
      <c r="L3915" t="s">
        <v>22</v>
      </c>
      <c r="M3915" s="8">
        <v>0</v>
      </c>
      <c r="N3915">
        <f t="shared" si="183"/>
        <v>1</v>
      </c>
      <c r="O3915">
        <f t="shared" si="184"/>
        <v>0</v>
      </c>
      <c r="P3915">
        <f t="shared" si="185"/>
        <v>1</v>
      </c>
      <c r="U3915">
        <v>79</v>
      </c>
      <c r="V3915">
        <v>208.05</v>
      </c>
      <c r="W3915">
        <v>28.1</v>
      </c>
    </row>
    <row r="3916" spans="1:23" x14ac:dyDescent="0.35">
      <c r="A3916">
        <v>15098</v>
      </c>
      <c r="B3916" t="s">
        <v>17</v>
      </c>
      <c r="C3916">
        <v>65</v>
      </c>
      <c r="D3916">
        <v>0</v>
      </c>
      <c r="E3916">
        <v>0</v>
      </c>
      <c r="F3916" t="s">
        <v>13</v>
      </c>
      <c r="G3916" t="s">
        <v>14</v>
      </c>
      <c r="H3916" t="s">
        <v>19</v>
      </c>
      <c r="I3916">
        <v>95.87</v>
      </c>
      <c r="J3916">
        <v>29.8</v>
      </c>
      <c r="K3916">
        <v>29.8</v>
      </c>
      <c r="L3916" t="s">
        <v>21</v>
      </c>
      <c r="M3916" s="8">
        <v>0</v>
      </c>
      <c r="N3916">
        <f t="shared" si="183"/>
        <v>0</v>
      </c>
      <c r="O3916">
        <f t="shared" si="184"/>
        <v>0</v>
      </c>
      <c r="P3916">
        <f t="shared" si="185"/>
        <v>0</v>
      </c>
      <c r="U3916">
        <v>65</v>
      </c>
      <c r="V3916">
        <v>95.87</v>
      </c>
      <c r="W3916">
        <v>29.8</v>
      </c>
    </row>
    <row r="3917" spans="1:23" x14ac:dyDescent="0.35">
      <c r="A3917">
        <v>34895</v>
      </c>
      <c r="B3917" t="s">
        <v>12</v>
      </c>
      <c r="C3917">
        <v>61</v>
      </c>
      <c r="D3917">
        <v>0</v>
      </c>
      <c r="E3917">
        <v>0</v>
      </c>
      <c r="F3917" t="s">
        <v>13</v>
      </c>
      <c r="G3917" t="s">
        <v>14</v>
      </c>
      <c r="H3917" t="s">
        <v>15</v>
      </c>
      <c r="I3917">
        <v>68.17</v>
      </c>
      <c r="J3917">
        <v>43.8</v>
      </c>
      <c r="K3917">
        <v>43.8</v>
      </c>
      <c r="L3917" t="s">
        <v>16</v>
      </c>
      <c r="M3917" s="8">
        <v>0</v>
      </c>
      <c r="N3917">
        <f t="shared" si="183"/>
        <v>0</v>
      </c>
      <c r="O3917">
        <f t="shared" si="184"/>
        <v>0</v>
      </c>
      <c r="P3917">
        <f t="shared" si="185"/>
        <v>0</v>
      </c>
      <c r="U3917">
        <v>61</v>
      </c>
      <c r="V3917">
        <v>68.17</v>
      </c>
      <c r="W3917">
        <v>43.8</v>
      </c>
    </row>
    <row r="3918" spans="1:23" x14ac:dyDescent="0.35">
      <c r="A3918">
        <v>6443</v>
      </c>
      <c r="B3918" t="s">
        <v>17</v>
      </c>
      <c r="C3918">
        <v>66</v>
      </c>
      <c r="D3918">
        <v>0</v>
      </c>
      <c r="E3918">
        <v>0</v>
      </c>
      <c r="F3918" t="s">
        <v>13</v>
      </c>
      <c r="G3918" t="s">
        <v>14</v>
      </c>
      <c r="H3918" t="s">
        <v>15</v>
      </c>
      <c r="I3918">
        <v>95.37</v>
      </c>
      <c r="J3918">
        <v>34.5</v>
      </c>
      <c r="K3918">
        <v>34.5</v>
      </c>
      <c r="L3918" t="s">
        <v>22</v>
      </c>
      <c r="M3918" s="8">
        <v>0</v>
      </c>
      <c r="N3918">
        <f t="shared" si="183"/>
        <v>0</v>
      </c>
      <c r="O3918">
        <f t="shared" si="184"/>
        <v>0</v>
      </c>
      <c r="P3918">
        <f t="shared" si="185"/>
        <v>0</v>
      </c>
      <c r="U3918">
        <v>66</v>
      </c>
      <c r="V3918">
        <v>95.37</v>
      </c>
      <c r="W3918">
        <v>34.5</v>
      </c>
    </row>
    <row r="3919" spans="1:23" x14ac:dyDescent="0.35">
      <c r="A3919">
        <v>67635</v>
      </c>
      <c r="B3919" t="s">
        <v>12</v>
      </c>
      <c r="C3919">
        <v>24</v>
      </c>
      <c r="D3919">
        <v>0</v>
      </c>
      <c r="E3919">
        <v>0</v>
      </c>
      <c r="F3919" t="s">
        <v>23</v>
      </c>
      <c r="G3919" t="s">
        <v>14</v>
      </c>
      <c r="H3919" t="s">
        <v>15</v>
      </c>
      <c r="I3919">
        <v>90</v>
      </c>
      <c r="J3919">
        <v>25.5</v>
      </c>
      <c r="K3919">
        <v>25.5</v>
      </c>
      <c r="L3919" t="s">
        <v>21</v>
      </c>
      <c r="M3919" s="8">
        <v>0</v>
      </c>
      <c r="N3919">
        <f t="shared" si="183"/>
        <v>0</v>
      </c>
      <c r="O3919">
        <f t="shared" si="184"/>
        <v>0</v>
      </c>
      <c r="P3919">
        <f t="shared" si="185"/>
        <v>0</v>
      </c>
      <c r="U3919">
        <v>24</v>
      </c>
      <c r="V3919">
        <v>90</v>
      </c>
      <c r="W3919">
        <v>25.5</v>
      </c>
    </row>
    <row r="3920" spans="1:23" x14ac:dyDescent="0.35">
      <c r="A3920">
        <v>19931</v>
      </c>
      <c r="B3920" t="s">
        <v>12</v>
      </c>
      <c r="C3920">
        <v>66</v>
      </c>
      <c r="D3920">
        <v>0</v>
      </c>
      <c r="E3920">
        <v>0</v>
      </c>
      <c r="F3920" t="s">
        <v>13</v>
      </c>
      <c r="G3920" t="s">
        <v>18</v>
      </c>
      <c r="H3920" t="s">
        <v>19</v>
      </c>
      <c r="I3920">
        <v>106.1</v>
      </c>
      <c r="J3920">
        <v>31.5</v>
      </c>
      <c r="K3920">
        <v>31.5</v>
      </c>
      <c r="L3920" t="s">
        <v>22</v>
      </c>
      <c r="M3920" s="8">
        <v>0</v>
      </c>
      <c r="N3920">
        <f t="shared" si="183"/>
        <v>0</v>
      </c>
      <c r="O3920">
        <f t="shared" si="184"/>
        <v>0</v>
      </c>
      <c r="P3920">
        <f t="shared" si="185"/>
        <v>0</v>
      </c>
      <c r="U3920">
        <v>66</v>
      </c>
      <c r="V3920">
        <v>106.1</v>
      </c>
      <c r="W3920">
        <v>31.5</v>
      </c>
    </row>
    <row r="3921" spans="1:23" x14ac:dyDescent="0.35">
      <c r="A3921">
        <v>57302</v>
      </c>
      <c r="B3921" t="s">
        <v>17</v>
      </c>
      <c r="C3921">
        <v>64</v>
      </c>
      <c r="D3921">
        <v>1</v>
      </c>
      <c r="E3921">
        <v>0</v>
      </c>
      <c r="F3921" t="s">
        <v>13</v>
      </c>
      <c r="G3921" t="s">
        <v>14</v>
      </c>
      <c r="H3921" t="s">
        <v>19</v>
      </c>
      <c r="I3921">
        <v>56.13</v>
      </c>
      <c r="J3921">
        <v>39.200000000000003</v>
      </c>
      <c r="K3921">
        <v>39.200000000000003</v>
      </c>
      <c r="L3921" t="s">
        <v>24</v>
      </c>
      <c r="M3921" s="8">
        <v>0</v>
      </c>
      <c r="N3921">
        <f t="shared" si="183"/>
        <v>0</v>
      </c>
      <c r="O3921">
        <f t="shared" si="184"/>
        <v>0</v>
      </c>
      <c r="P3921">
        <f t="shared" si="185"/>
        <v>0</v>
      </c>
      <c r="U3921">
        <v>64</v>
      </c>
      <c r="V3921">
        <v>56.13</v>
      </c>
      <c r="W3921">
        <v>39.200000000000003</v>
      </c>
    </row>
    <row r="3922" spans="1:23" x14ac:dyDescent="0.35">
      <c r="A3922">
        <v>26197</v>
      </c>
      <c r="B3922" t="s">
        <v>17</v>
      </c>
      <c r="C3922">
        <v>38</v>
      </c>
      <c r="D3922">
        <v>0</v>
      </c>
      <c r="E3922">
        <v>0</v>
      </c>
      <c r="F3922" t="s">
        <v>13</v>
      </c>
      <c r="G3922" t="s">
        <v>14</v>
      </c>
      <c r="H3922" t="s">
        <v>19</v>
      </c>
      <c r="I3922">
        <v>104.03</v>
      </c>
      <c r="J3922">
        <v>47.3</v>
      </c>
      <c r="K3922">
        <v>47.3</v>
      </c>
      <c r="L3922" t="s">
        <v>22</v>
      </c>
      <c r="M3922" s="8">
        <v>0</v>
      </c>
      <c r="N3922">
        <f t="shared" si="183"/>
        <v>0</v>
      </c>
      <c r="O3922">
        <f t="shared" si="184"/>
        <v>0</v>
      </c>
      <c r="P3922">
        <f t="shared" si="185"/>
        <v>0</v>
      </c>
      <c r="U3922">
        <v>38</v>
      </c>
      <c r="V3922">
        <v>104.03</v>
      </c>
      <c r="W3922">
        <v>47.3</v>
      </c>
    </row>
    <row r="3923" spans="1:23" x14ac:dyDescent="0.35">
      <c r="A3923">
        <v>54982</v>
      </c>
      <c r="B3923" t="s">
        <v>17</v>
      </c>
      <c r="C3923">
        <v>7</v>
      </c>
      <c r="D3923">
        <v>0</v>
      </c>
      <c r="E3923">
        <v>0</v>
      </c>
      <c r="F3923" t="s">
        <v>23</v>
      </c>
      <c r="G3923" t="s">
        <v>26</v>
      </c>
      <c r="H3923" t="s">
        <v>19</v>
      </c>
      <c r="I3923">
        <v>157.01</v>
      </c>
      <c r="J3923">
        <v>17</v>
      </c>
      <c r="K3923">
        <v>17</v>
      </c>
      <c r="L3923" t="s">
        <v>24</v>
      </c>
      <c r="M3923" s="8">
        <v>0</v>
      </c>
      <c r="N3923">
        <f t="shared" si="183"/>
        <v>0</v>
      </c>
      <c r="O3923">
        <f t="shared" si="184"/>
        <v>0</v>
      </c>
      <c r="P3923">
        <f t="shared" si="185"/>
        <v>0</v>
      </c>
      <c r="U3923">
        <v>7</v>
      </c>
      <c r="V3923">
        <v>157.01</v>
      </c>
      <c r="W3923">
        <v>17</v>
      </c>
    </row>
    <row r="3924" spans="1:23" x14ac:dyDescent="0.35">
      <c r="A3924">
        <v>13398</v>
      </c>
      <c r="B3924" t="s">
        <v>17</v>
      </c>
      <c r="C3924">
        <v>63</v>
      </c>
      <c r="D3924">
        <v>0</v>
      </c>
      <c r="E3924">
        <v>0</v>
      </c>
      <c r="F3924" t="s">
        <v>13</v>
      </c>
      <c r="G3924" t="s">
        <v>14</v>
      </c>
      <c r="H3924" t="s">
        <v>15</v>
      </c>
      <c r="I3924">
        <v>84.35</v>
      </c>
      <c r="J3924">
        <v>38.200000000000003</v>
      </c>
      <c r="K3924">
        <v>38.200000000000003</v>
      </c>
      <c r="L3924" t="s">
        <v>21</v>
      </c>
      <c r="M3924" s="8">
        <v>0</v>
      </c>
      <c r="N3924">
        <f t="shared" si="183"/>
        <v>0</v>
      </c>
      <c r="O3924">
        <f t="shared" si="184"/>
        <v>0</v>
      </c>
      <c r="P3924">
        <f t="shared" si="185"/>
        <v>0</v>
      </c>
      <c r="U3924">
        <v>63</v>
      </c>
      <c r="V3924">
        <v>84.35</v>
      </c>
      <c r="W3924">
        <v>38.200000000000003</v>
      </c>
    </row>
    <row r="3925" spans="1:23" x14ac:dyDescent="0.35">
      <c r="A3925">
        <v>21101</v>
      </c>
      <c r="B3925" t="s">
        <v>12</v>
      </c>
      <c r="C3925">
        <v>71</v>
      </c>
      <c r="D3925">
        <v>0</v>
      </c>
      <c r="E3925">
        <v>0</v>
      </c>
      <c r="F3925" t="s">
        <v>13</v>
      </c>
      <c r="G3925" t="s">
        <v>14</v>
      </c>
      <c r="H3925" t="s">
        <v>19</v>
      </c>
      <c r="I3925">
        <v>67.989999999999995</v>
      </c>
      <c r="J3925">
        <v>31.1</v>
      </c>
      <c r="K3925">
        <v>31.1</v>
      </c>
      <c r="L3925" t="s">
        <v>21</v>
      </c>
      <c r="M3925" s="8">
        <v>0</v>
      </c>
      <c r="N3925">
        <f t="shared" si="183"/>
        <v>0</v>
      </c>
      <c r="O3925">
        <f t="shared" si="184"/>
        <v>0</v>
      </c>
      <c r="P3925">
        <f t="shared" si="185"/>
        <v>0</v>
      </c>
      <c r="U3925">
        <v>71</v>
      </c>
      <c r="V3925">
        <v>67.989999999999995</v>
      </c>
      <c r="W3925">
        <v>31.1</v>
      </c>
    </row>
    <row r="3926" spans="1:23" x14ac:dyDescent="0.35">
      <c r="A3926">
        <v>39958</v>
      </c>
      <c r="B3926" t="s">
        <v>12</v>
      </c>
      <c r="C3926">
        <v>18</v>
      </c>
      <c r="D3926">
        <v>0</v>
      </c>
      <c r="E3926">
        <v>0</v>
      </c>
      <c r="F3926" t="s">
        <v>23</v>
      </c>
      <c r="G3926" t="s">
        <v>14</v>
      </c>
      <c r="H3926" t="s">
        <v>19</v>
      </c>
      <c r="I3926">
        <v>118.93</v>
      </c>
      <c r="J3926">
        <v>22.4</v>
      </c>
      <c r="K3926">
        <v>22.4</v>
      </c>
      <c r="L3926" t="s">
        <v>21</v>
      </c>
      <c r="M3926" s="8">
        <v>0</v>
      </c>
      <c r="N3926">
        <f t="shared" si="183"/>
        <v>0</v>
      </c>
      <c r="O3926">
        <f t="shared" si="184"/>
        <v>0</v>
      </c>
      <c r="P3926">
        <f t="shared" si="185"/>
        <v>0</v>
      </c>
      <c r="U3926">
        <v>18</v>
      </c>
      <c r="V3926">
        <v>118.93</v>
      </c>
      <c r="W3926">
        <v>22.4</v>
      </c>
    </row>
    <row r="3927" spans="1:23" x14ac:dyDescent="0.35">
      <c r="A3927">
        <v>51894</v>
      </c>
      <c r="B3927" t="s">
        <v>17</v>
      </c>
      <c r="C3927">
        <v>65</v>
      </c>
      <c r="D3927">
        <v>0</v>
      </c>
      <c r="E3927">
        <v>0</v>
      </c>
      <c r="F3927" t="s">
        <v>13</v>
      </c>
      <c r="G3927" t="s">
        <v>14</v>
      </c>
      <c r="H3927" t="s">
        <v>19</v>
      </c>
      <c r="I3927">
        <v>185.28</v>
      </c>
      <c r="J3927">
        <v>32</v>
      </c>
      <c r="K3927">
        <v>32</v>
      </c>
      <c r="L3927" t="s">
        <v>22</v>
      </c>
      <c r="M3927" s="8">
        <v>0</v>
      </c>
      <c r="N3927">
        <f t="shared" si="183"/>
        <v>0</v>
      </c>
      <c r="O3927">
        <f t="shared" si="184"/>
        <v>0</v>
      </c>
      <c r="P3927">
        <f t="shared" si="185"/>
        <v>1</v>
      </c>
      <c r="U3927">
        <v>65</v>
      </c>
      <c r="V3927">
        <v>185.28</v>
      </c>
      <c r="W3927">
        <v>32</v>
      </c>
    </row>
    <row r="3928" spans="1:23" x14ac:dyDescent="0.35">
      <c r="A3928">
        <v>56001</v>
      </c>
      <c r="B3928" t="s">
        <v>12</v>
      </c>
      <c r="C3928">
        <v>57</v>
      </c>
      <c r="D3928">
        <v>0</v>
      </c>
      <c r="E3928">
        <v>0</v>
      </c>
      <c r="F3928" t="s">
        <v>13</v>
      </c>
      <c r="G3928" t="s">
        <v>14</v>
      </c>
      <c r="H3928" t="s">
        <v>19</v>
      </c>
      <c r="I3928">
        <v>82.08</v>
      </c>
      <c r="J3928">
        <v>24.7</v>
      </c>
      <c r="K3928">
        <v>24.7</v>
      </c>
      <c r="L3928" t="s">
        <v>24</v>
      </c>
      <c r="M3928" s="8">
        <v>0</v>
      </c>
      <c r="N3928">
        <f t="shared" si="183"/>
        <v>0</v>
      </c>
      <c r="O3928">
        <f t="shared" si="184"/>
        <v>0</v>
      </c>
      <c r="P3928">
        <f t="shared" si="185"/>
        <v>0</v>
      </c>
      <c r="U3928">
        <v>57</v>
      </c>
      <c r="V3928">
        <v>82.08</v>
      </c>
      <c r="W3928">
        <v>24.7</v>
      </c>
    </row>
    <row r="3929" spans="1:23" x14ac:dyDescent="0.35">
      <c r="A3929">
        <v>56137</v>
      </c>
      <c r="B3929" t="s">
        <v>17</v>
      </c>
      <c r="C3929">
        <v>62</v>
      </c>
      <c r="D3929">
        <v>0</v>
      </c>
      <c r="E3929">
        <v>0</v>
      </c>
      <c r="F3929" t="s">
        <v>13</v>
      </c>
      <c r="G3929" t="s">
        <v>14</v>
      </c>
      <c r="H3929" t="s">
        <v>15</v>
      </c>
      <c r="I3929">
        <v>88.32</v>
      </c>
      <c r="J3929">
        <v>36.299999999999997</v>
      </c>
      <c r="K3929">
        <v>36.299999999999997</v>
      </c>
      <c r="L3929" t="s">
        <v>24</v>
      </c>
      <c r="M3929" s="8">
        <v>0</v>
      </c>
      <c r="N3929">
        <f t="shared" si="183"/>
        <v>0</v>
      </c>
      <c r="O3929">
        <f t="shared" si="184"/>
        <v>0</v>
      </c>
      <c r="P3929">
        <f t="shared" si="185"/>
        <v>0</v>
      </c>
      <c r="U3929">
        <v>62</v>
      </c>
      <c r="V3929">
        <v>88.32</v>
      </c>
      <c r="W3929">
        <v>36.299999999999997</v>
      </c>
    </row>
    <row r="3930" spans="1:23" x14ac:dyDescent="0.35">
      <c r="A3930">
        <v>25900</v>
      </c>
      <c r="B3930" t="s">
        <v>12</v>
      </c>
      <c r="C3930">
        <v>1.8</v>
      </c>
      <c r="D3930">
        <v>0</v>
      </c>
      <c r="E3930">
        <v>0</v>
      </c>
      <c r="F3930" t="s">
        <v>23</v>
      </c>
      <c r="G3930" t="s">
        <v>26</v>
      </c>
      <c r="H3930" t="s">
        <v>19</v>
      </c>
      <c r="I3930">
        <v>85.16</v>
      </c>
      <c r="J3930">
        <v>20.2</v>
      </c>
      <c r="K3930">
        <v>20.2</v>
      </c>
      <c r="L3930" t="s">
        <v>24</v>
      </c>
      <c r="M3930" s="8">
        <v>0</v>
      </c>
      <c r="N3930">
        <f t="shared" si="183"/>
        <v>0</v>
      </c>
      <c r="O3930">
        <f t="shared" si="184"/>
        <v>0</v>
      </c>
      <c r="P3930">
        <f t="shared" si="185"/>
        <v>0</v>
      </c>
      <c r="U3930">
        <v>1.8</v>
      </c>
      <c r="V3930">
        <v>85.16</v>
      </c>
      <c r="W3930">
        <v>20.2</v>
      </c>
    </row>
    <row r="3931" spans="1:23" x14ac:dyDescent="0.35">
      <c r="A3931">
        <v>69213</v>
      </c>
      <c r="B3931" t="s">
        <v>12</v>
      </c>
      <c r="C3931">
        <v>35</v>
      </c>
      <c r="D3931">
        <v>0</v>
      </c>
      <c r="E3931">
        <v>0</v>
      </c>
      <c r="F3931" t="s">
        <v>23</v>
      </c>
      <c r="G3931" t="s">
        <v>14</v>
      </c>
      <c r="H3931" t="s">
        <v>19</v>
      </c>
      <c r="I3931">
        <v>69.540000000000006</v>
      </c>
      <c r="J3931">
        <v>27.4</v>
      </c>
      <c r="K3931">
        <v>27.4</v>
      </c>
      <c r="L3931" t="s">
        <v>21</v>
      </c>
      <c r="M3931" s="8">
        <v>0</v>
      </c>
      <c r="N3931">
        <f t="shared" si="183"/>
        <v>0</v>
      </c>
      <c r="O3931">
        <f t="shared" si="184"/>
        <v>0</v>
      </c>
      <c r="P3931">
        <f t="shared" si="185"/>
        <v>0</v>
      </c>
      <c r="U3931">
        <v>35</v>
      </c>
      <c r="V3931">
        <v>69.540000000000006</v>
      </c>
      <c r="W3931">
        <v>27.4</v>
      </c>
    </row>
    <row r="3932" spans="1:23" x14ac:dyDescent="0.35">
      <c r="A3932">
        <v>38613</v>
      </c>
      <c r="B3932" t="s">
        <v>17</v>
      </c>
      <c r="C3932">
        <v>50</v>
      </c>
      <c r="D3932">
        <v>0</v>
      </c>
      <c r="E3932">
        <v>0</v>
      </c>
      <c r="F3932" t="s">
        <v>13</v>
      </c>
      <c r="G3932" t="s">
        <v>25</v>
      </c>
      <c r="H3932" t="s">
        <v>19</v>
      </c>
      <c r="I3932">
        <v>62.12</v>
      </c>
      <c r="J3932">
        <v>29.6</v>
      </c>
      <c r="K3932">
        <v>29.6</v>
      </c>
      <c r="L3932" t="s">
        <v>21</v>
      </c>
      <c r="M3932" s="8">
        <v>0</v>
      </c>
      <c r="N3932">
        <f t="shared" si="183"/>
        <v>0</v>
      </c>
      <c r="O3932">
        <f t="shared" si="184"/>
        <v>0</v>
      </c>
      <c r="P3932">
        <f t="shared" si="185"/>
        <v>0</v>
      </c>
      <c r="U3932">
        <v>50</v>
      </c>
      <c r="V3932">
        <v>62.12</v>
      </c>
      <c r="W3932">
        <v>29.6</v>
      </c>
    </row>
    <row r="3933" spans="1:23" x14ac:dyDescent="0.35">
      <c r="A3933">
        <v>27660</v>
      </c>
      <c r="B3933" t="s">
        <v>17</v>
      </c>
      <c r="C3933">
        <v>73</v>
      </c>
      <c r="D3933">
        <v>1</v>
      </c>
      <c r="E3933">
        <v>0</v>
      </c>
      <c r="F3933" t="s">
        <v>23</v>
      </c>
      <c r="G3933" t="s">
        <v>18</v>
      </c>
      <c r="H3933" t="s">
        <v>19</v>
      </c>
      <c r="I3933">
        <v>198.3</v>
      </c>
      <c r="J3933">
        <v>54.3</v>
      </c>
      <c r="K3933">
        <v>54.3</v>
      </c>
      <c r="L3933" t="s">
        <v>16</v>
      </c>
      <c r="M3933" s="8">
        <v>0</v>
      </c>
      <c r="N3933">
        <f t="shared" si="183"/>
        <v>1</v>
      </c>
      <c r="O3933">
        <f t="shared" si="184"/>
        <v>0</v>
      </c>
      <c r="P3933">
        <f t="shared" si="185"/>
        <v>1</v>
      </c>
      <c r="U3933">
        <v>73</v>
      </c>
      <c r="V3933">
        <v>198.3</v>
      </c>
      <c r="W3933">
        <v>54.3</v>
      </c>
    </row>
    <row r="3934" spans="1:23" x14ac:dyDescent="0.35">
      <c r="A3934">
        <v>33790</v>
      </c>
      <c r="B3934" t="s">
        <v>17</v>
      </c>
      <c r="C3934">
        <v>23</v>
      </c>
      <c r="D3934">
        <v>0</v>
      </c>
      <c r="E3934">
        <v>0</v>
      </c>
      <c r="F3934" t="s">
        <v>23</v>
      </c>
      <c r="G3934" t="s">
        <v>14</v>
      </c>
      <c r="H3934" t="s">
        <v>19</v>
      </c>
      <c r="I3934">
        <v>100.06</v>
      </c>
      <c r="J3934">
        <v>28.6</v>
      </c>
      <c r="K3934">
        <v>28.6</v>
      </c>
      <c r="L3934" t="s">
        <v>21</v>
      </c>
      <c r="M3934" s="8">
        <v>0</v>
      </c>
      <c r="N3934">
        <f t="shared" si="183"/>
        <v>0</v>
      </c>
      <c r="O3934">
        <f t="shared" si="184"/>
        <v>0</v>
      </c>
      <c r="P3934">
        <f t="shared" si="185"/>
        <v>0</v>
      </c>
      <c r="U3934">
        <v>23</v>
      </c>
      <c r="V3934">
        <v>100.06</v>
      </c>
      <c r="W3934">
        <v>28.6</v>
      </c>
    </row>
    <row r="3935" spans="1:23" x14ac:dyDescent="0.35">
      <c r="A3935">
        <v>50845</v>
      </c>
      <c r="B3935" t="s">
        <v>17</v>
      </c>
      <c r="C3935">
        <v>32</v>
      </c>
      <c r="D3935">
        <v>0</v>
      </c>
      <c r="E3935">
        <v>0</v>
      </c>
      <c r="F3935" t="s">
        <v>13</v>
      </c>
      <c r="G3935" t="s">
        <v>25</v>
      </c>
      <c r="H3935" t="s">
        <v>15</v>
      </c>
      <c r="I3935">
        <v>101.13</v>
      </c>
      <c r="J3935">
        <v>43.9</v>
      </c>
      <c r="K3935">
        <v>43.9</v>
      </c>
      <c r="L3935" t="s">
        <v>16</v>
      </c>
      <c r="M3935" s="8">
        <v>0</v>
      </c>
      <c r="N3935">
        <f t="shared" si="183"/>
        <v>0</v>
      </c>
      <c r="O3935">
        <f t="shared" si="184"/>
        <v>0</v>
      </c>
      <c r="P3935">
        <f t="shared" si="185"/>
        <v>0</v>
      </c>
      <c r="U3935">
        <v>32</v>
      </c>
      <c r="V3935">
        <v>101.13</v>
      </c>
      <c r="W3935">
        <v>43.9</v>
      </c>
    </row>
    <row r="3936" spans="1:23" x14ac:dyDescent="0.35">
      <c r="A3936">
        <v>44628</v>
      </c>
      <c r="B3936" t="s">
        <v>17</v>
      </c>
      <c r="C3936">
        <v>38</v>
      </c>
      <c r="D3936">
        <v>0</v>
      </c>
      <c r="E3936">
        <v>0</v>
      </c>
      <c r="F3936" t="s">
        <v>13</v>
      </c>
      <c r="G3936" t="s">
        <v>14</v>
      </c>
      <c r="H3936" t="s">
        <v>19</v>
      </c>
      <c r="I3936">
        <v>91.09</v>
      </c>
      <c r="J3936">
        <v>22.2</v>
      </c>
      <c r="K3936">
        <v>22.2</v>
      </c>
      <c r="L3936" t="s">
        <v>21</v>
      </c>
      <c r="M3936" s="8">
        <v>0</v>
      </c>
      <c r="N3936">
        <f t="shared" si="183"/>
        <v>0</v>
      </c>
      <c r="O3936">
        <f t="shared" si="184"/>
        <v>0</v>
      </c>
      <c r="P3936">
        <f t="shared" si="185"/>
        <v>0</v>
      </c>
      <c r="U3936">
        <v>38</v>
      </c>
      <c r="V3936">
        <v>91.09</v>
      </c>
      <c r="W3936">
        <v>22.2</v>
      </c>
    </row>
    <row r="3937" spans="1:23" x14ac:dyDescent="0.35">
      <c r="A3937">
        <v>38951</v>
      </c>
      <c r="B3937" t="s">
        <v>17</v>
      </c>
      <c r="C3937">
        <v>50</v>
      </c>
      <c r="D3937">
        <v>0</v>
      </c>
      <c r="E3937">
        <v>0</v>
      </c>
      <c r="F3937" t="s">
        <v>13</v>
      </c>
      <c r="G3937" t="s">
        <v>18</v>
      </c>
      <c r="H3937" t="s">
        <v>19</v>
      </c>
      <c r="I3937">
        <v>61.54</v>
      </c>
      <c r="J3937">
        <v>28.4</v>
      </c>
      <c r="K3937">
        <v>28.4</v>
      </c>
      <c r="L3937" t="s">
        <v>24</v>
      </c>
      <c r="M3937" s="8">
        <v>0</v>
      </c>
      <c r="N3937">
        <f t="shared" si="183"/>
        <v>0</v>
      </c>
      <c r="O3937">
        <f t="shared" si="184"/>
        <v>0</v>
      </c>
      <c r="P3937">
        <f t="shared" si="185"/>
        <v>0</v>
      </c>
      <c r="U3937">
        <v>50</v>
      </c>
      <c r="V3937">
        <v>61.54</v>
      </c>
      <c r="W3937">
        <v>28.4</v>
      </c>
    </row>
    <row r="3938" spans="1:23" x14ac:dyDescent="0.35">
      <c r="A3938">
        <v>52792</v>
      </c>
      <c r="B3938" t="s">
        <v>17</v>
      </c>
      <c r="C3938">
        <v>39</v>
      </c>
      <c r="D3938">
        <v>0</v>
      </c>
      <c r="E3938">
        <v>0</v>
      </c>
      <c r="F3938" t="s">
        <v>13</v>
      </c>
      <c r="G3938" t="s">
        <v>14</v>
      </c>
      <c r="H3938" t="s">
        <v>15</v>
      </c>
      <c r="I3938">
        <v>62.02</v>
      </c>
      <c r="J3938">
        <v>23.7</v>
      </c>
      <c r="K3938">
        <v>23.7</v>
      </c>
      <c r="L3938" t="s">
        <v>22</v>
      </c>
      <c r="M3938" s="8">
        <v>0</v>
      </c>
      <c r="N3938">
        <f t="shared" si="183"/>
        <v>0</v>
      </c>
      <c r="O3938">
        <f t="shared" si="184"/>
        <v>0</v>
      </c>
      <c r="P3938">
        <f t="shared" si="185"/>
        <v>0</v>
      </c>
      <c r="U3938">
        <v>39</v>
      </c>
      <c r="V3938">
        <v>62.02</v>
      </c>
      <c r="W3938">
        <v>23.7</v>
      </c>
    </row>
    <row r="3939" spans="1:23" x14ac:dyDescent="0.35">
      <c r="A3939">
        <v>27675</v>
      </c>
      <c r="B3939" t="s">
        <v>17</v>
      </c>
      <c r="C3939">
        <v>7</v>
      </c>
      <c r="D3939">
        <v>0</v>
      </c>
      <c r="E3939">
        <v>0</v>
      </c>
      <c r="F3939" t="s">
        <v>23</v>
      </c>
      <c r="G3939" t="s">
        <v>26</v>
      </c>
      <c r="H3939" t="s">
        <v>15</v>
      </c>
      <c r="I3939">
        <v>103.11</v>
      </c>
      <c r="J3939">
        <v>18.3</v>
      </c>
      <c r="K3939">
        <v>18.3</v>
      </c>
      <c r="L3939" t="s">
        <v>24</v>
      </c>
      <c r="M3939" s="8">
        <v>0</v>
      </c>
      <c r="N3939">
        <f t="shared" si="183"/>
        <v>0</v>
      </c>
      <c r="O3939">
        <f t="shared" si="184"/>
        <v>0</v>
      </c>
      <c r="P3939">
        <f t="shared" si="185"/>
        <v>0</v>
      </c>
      <c r="U3939">
        <v>7</v>
      </c>
      <c r="V3939">
        <v>103.11</v>
      </c>
      <c r="W3939">
        <v>18.3</v>
      </c>
    </row>
    <row r="3940" spans="1:23" x14ac:dyDescent="0.35">
      <c r="A3940">
        <v>6903</v>
      </c>
      <c r="B3940" t="s">
        <v>17</v>
      </c>
      <c r="C3940">
        <v>15</v>
      </c>
      <c r="D3940">
        <v>0</v>
      </c>
      <c r="E3940">
        <v>0</v>
      </c>
      <c r="F3940" t="s">
        <v>23</v>
      </c>
      <c r="G3940" t="s">
        <v>26</v>
      </c>
      <c r="H3940" t="s">
        <v>19</v>
      </c>
      <c r="I3940">
        <v>77.569999999999993</v>
      </c>
      <c r="J3940">
        <v>18.3</v>
      </c>
      <c r="K3940">
        <v>18.3</v>
      </c>
      <c r="L3940" t="s">
        <v>24</v>
      </c>
      <c r="M3940" s="8">
        <v>0</v>
      </c>
      <c r="N3940">
        <f t="shared" si="183"/>
        <v>0</v>
      </c>
      <c r="O3940">
        <f t="shared" si="184"/>
        <v>0</v>
      </c>
      <c r="P3940">
        <f t="shared" si="185"/>
        <v>0</v>
      </c>
      <c r="U3940">
        <v>15</v>
      </c>
      <c r="V3940">
        <v>77.569999999999993</v>
      </c>
      <c r="W3940">
        <v>18.3</v>
      </c>
    </row>
    <row r="3941" spans="1:23" x14ac:dyDescent="0.35">
      <c r="A3941">
        <v>35463</v>
      </c>
      <c r="B3941" t="s">
        <v>12</v>
      </c>
      <c r="C3941">
        <v>67</v>
      </c>
      <c r="D3941">
        <v>0</v>
      </c>
      <c r="E3941">
        <v>0</v>
      </c>
      <c r="F3941" t="s">
        <v>13</v>
      </c>
      <c r="G3941" t="s">
        <v>14</v>
      </c>
      <c r="H3941" t="s">
        <v>15</v>
      </c>
      <c r="I3941">
        <v>97.34</v>
      </c>
      <c r="J3941">
        <v>28.9</v>
      </c>
      <c r="K3941">
        <v>28.9</v>
      </c>
      <c r="L3941" t="s">
        <v>21</v>
      </c>
      <c r="M3941" s="8">
        <v>0</v>
      </c>
      <c r="N3941">
        <f t="shared" si="183"/>
        <v>0</v>
      </c>
      <c r="O3941">
        <f t="shared" si="184"/>
        <v>0</v>
      </c>
      <c r="P3941">
        <f t="shared" si="185"/>
        <v>0</v>
      </c>
      <c r="U3941">
        <v>67</v>
      </c>
      <c r="V3941">
        <v>97.34</v>
      </c>
      <c r="W3941">
        <v>28.9</v>
      </c>
    </row>
    <row r="3942" spans="1:23" x14ac:dyDescent="0.35">
      <c r="A3942">
        <v>172</v>
      </c>
      <c r="B3942" t="s">
        <v>12</v>
      </c>
      <c r="C3942">
        <v>8</v>
      </c>
      <c r="D3942">
        <v>0</v>
      </c>
      <c r="E3942">
        <v>0</v>
      </c>
      <c r="F3942" t="s">
        <v>23</v>
      </c>
      <c r="G3942" t="s">
        <v>26</v>
      </c>
      <c r="H3942" t="s">
        <v>15</v>
      </c>
      <c r="I3942">
        <v>78.760000000000005</v>
      </c>
      <c r="J3942" t="s">
        <v>20</v>
      </c>
      <c r="K3942">
        <v>28.1</v>
      </c>
      <c r="L3942" t="s">
        <v>24</v>
      </c>
      <c r="M3942" s="8">
        <v>0</v>
      </c>
      <c r="N3942">
        <f t="shared" si="183"/>
        <v>1</v>
      </c>
      <c r="O3942">
        <f t="shared" si="184"/>
        <v>0</v>
      </c>
      <c r="P3942">
        <f t="shared" si="185"/>
        <v>0</v>
      </c>
      <c r="U3942">
        <v>8</v>
      </c>
      <c r="V3942">
        <v>78.760000000000005</v>
      </c>
      <c r="W3942">
        <v>28.1</v>
      </c>
    </row>
    <row r="3943" spans="1:23" x14ac:dyDescent="0.35">
      <c r="A3943">
        <v>16876</v>
      </c>
      <c r="B3943" t="s">
        <v>17</v>
      </c>
      <c r="C3943">
        <v>32</v>
      </c>
      <c r="D3943">
        <v>0</v>
      </c>
      <c r="E3943">
        <v>0</v>
      </c>
      <c r="F3943" t="s">
        <v>13</v>
      </c>
      <c r="G3943" t="s">
        <v>14</v>
      </c>
      <c r="H3943" t="s">
        <v>19</v>
      </c>
      <c r="I3943">
        <v>67.099999999999994</v>
      </c>
      <c r="J3943">
        <v>27.1</v>
      </c>
      <c r="K3943">
        <v>27.1</v>
      </c>
      <c r="L3943" t="s">
        <v>24</v>
      </c>
      <c r="M3943" s="8">
        <v>0</v>
      </c>
      <c r="N3943">
        <f t="shared" si="183"/>
        <v>0</v>
      </c>
      <c r="O3943">
        <f t="shared" si="184"/>
        <v>0</v>
      </c>
      <c r="P3943">
        <f t="shared" si="185"/>
        <v>0</v>
      </c>
      <c r="U3943">
        <v>32</v>
      </c>
      <c r="V3943">
        <v>67.099999999999994</v>
      </c>
      <c r="W3943">
        <v>27.1</v>
      </c>
    </row>
    <row r="3944" spans="1:23" x14ac:dyDescent="0.35">
      <c r="A3944">
        <v>60926</v>
      </c>
      <c r="B3944" t="s">
        <v>12</v>
      </c>
      <c r="C3944">
        <v>5</v>
      </c>
      <c r="D3944">
        <v>0</v>
      </c>
      <c r="E3944">
        <v>0</v>
      </c>
      <c r="F3944" t="s">
        <v>23</v>
      </c>
      <c r="G3944" t="s">
        <v>26</v>
      </c>
      <c r="H3944" t="s">
        <v>15</v>
      </c>
      <c r="I3944">
        <v>79.89</v>
      </c>
      <c r="J3944">
        <v>13.8</v>
      </c>
      <c r="K3944">
        <v>13.8</v>
      </c>
      <c r="L3944" t="s">
        <v>24</v>
      </c>
      <c r="M3944" s="8">
        <v>0</v>
      </c>
      <c r="N3944">
        <f t="shared" si="183"/>
        <v>0</v>
      </c>
      <c r="O3944">
        <f t="shared" si="184"/>
        <v>0</v>
      </c>
      <c r="P3944">
        <f t="shared" si="185"/>
        <v>0</v>
      </c>
      <c r="U3944">
        <v>5</v>
      </c>
      <c r="V3944">
        <v>79.89</v>
      </c>
      <c r="W3944">
        <v>13.8</v>
      </c>
    </row>
    <row r="3945" spans="1:23" x14ac:dyDescent="0.35">
      <c r="A3945">
        <v>21333</v>
      </c>
      <c r="B3945" t="s">
        <v>12</v>
      </c>
      <c r="C3945">
        <v>56</v>
      </c>
      <c r="D3945">
        <v>1</v>
      </c>
      <c r="E3945">
        <v>0</v>
      </c>
      <c r="F3945" t="s">
        <v>13</v>
      </c>
      <c r="G3945" t="s">
        <v>14</v>
      </c>
      <c r="H3945" t="s">
        <v>19</v>
      </c>
      <c r="I3945">
        <v>206.66</v>
      </c>
      <c r="J3945">
        <v>21.9</v>
      </c>
      <c r="K3945">
        <v>21.9</v>
      </c>
      <c r="L3945" t="s">
        <v>22</v>
      </c>
      <c r="M3945" s="8">
        <v>0</v>
      </c>
      <c r="N3945">
        <f t="shared" si="183"/>
        <v>0</v>
      </c>
      <c r="O3945">
        <f t="shared" si="184"/>
        <v>0</v>
      </c>
      <c r="P3945">
        <f t="shared" si="185"/>
        <v>1</v>
      </c>
      <c r="U3945">
        <v>56</v>
      </c>
      <c r="V3945">
        <v>206.66</v>
      </c>
      <c r="W3945">
        <v>21.9</v>
      </c>
    </row>
    <row r="3946" spans="1:23" x14ac:dyDescent="0.35">
      <c r="A3946">
        <v>69183</v>
      </c>
      <c r="B3946" t="s">
        <v>12</v>
      </c>
      <c r="C3946">
        <v>49</v>
      </c>
      <c r="D3946">
        <v>0</v>
      </c>
      <c r="E3946">
        <v>0</v>
      </c>
      <c r="F3946" t="s">
        <v>23</v>
      </c>
      <c r="G3946" t="s">
        <v>14</v>
      </c>
      <c r="H3946" t="s">
        <v>15</v>
      </c>
      <c r="I3946">
        <v>95.79</v>
      </c>
      <c r="J3946">
        <v>24</v>
      </c>
      <c r="K3946">
        <v>24</v>
      </c>
      <c r="L3946" t="s">
        <v>24</v>
      </c>
      <c r="M3946" s="8">
        <v>0</v>
      </c>
      <c r="N3946">
        <f t="shared" si="183"/>
        <v>0</v>
      </c>
      <c r="O3946">
        <f t="shared" si="184"/>
        <v>0</v>
      </c>
      <c r="P3946">
        <f t="shared" si="185"/>
        <v>0</v>
      </c>
      <c r="U3946">
        <v>49</v>
      </c>
      <c r="V3946">
        <v>95.79</v>
      </c>
      <c r="W3946">
        <v>24</v>
      </c>
    </row>
    <row r="3947" spans="1:23" x14ac:dyDescent="0.35">
      <c r="A3947">
        <v>2313</v>
      </c>
      <c r="B3947" t="s">
        <v>17</v>
      </c>
      <c r="C3947">
        <v>75</v>
      </c>
      <c r="D3947">
        <v>0</v>
      </c>
      <c r="E3947">
        <v>1</v>
      </c>
      <c r="F3947" t="s">
        <v>13</v>
      </c>
      <c r="G3947" t="s">
        <v>18</v>
      </c>
      <c r="H3947" t="s">
        <v>15</v>
      </c>
      <c r="I3947">
        <v>83.88</v>
      </c>
      <c r="J3947" t="s">
        <v>20</v>
      </c>
      <c r="K3947">
        <v>28.1</v>
      </c>
      <c r="L3947" t="s">
        <v>22</v>
      </c>
      <c r="M3947" s="8">
        <v>0</v>
      </c>
      <c r="N3947">
        <f t="shared" si="183"/>
        <v>1</v>
      </c>
      <c r="O3947">
        <f t="shared" si="184"/>
        <v>0</v>
      </c>
      <c r="P3947">
        <f t="shared" si="185"/>
        <v>0</v>
      </c>
      <c r="U3947">
        <v>75</v>
      </c>
      <c r="V3947">
        <v>83.88</v>
      </c>
      <c r="W3947">
        <v>28.1</v>
      </c>
    </row>
    <row r="3948" spans="1:23" x14ac:dyDescent="0.35">
      <c r="A3948">
        <v>8041</v>
      </c>
      <c r="B3948" t="s">
        <v>17</v>
      </c>
      <c r="C3948">
        <v>11</v>
      </c>
      <c r="D3948">
        <v>0</v>
      </c>
      <c r="E3948">
        <v>0</v>
      </c>
      <c r="F3948" t="s">
        <v>23</v>
      </c>
      <c r="G3948" t="s">
        <v>26</v>
      </c>
      <c r="H3948" t="s">
        <v>19</v>
      </c>
      <c r="I3948">
        <v>93.51</v>
      </c>
      <c r="J3948">
        <v>20.8</v>
      </c>
      <c r="K3948">
        <v>20.8</v>
      </c>
      <c r="L3948" t="s">
        <v>24</v>
      </c>
      <c r="M3948" s="8">
        <v>0</v>
      </c>
      <c r="N3948">
        <f t="shared" si="183"/>
        <v>0</v>
      </c>
      <c r="O3948">
        <f t="shared" si="184"/>
        <v>0</v>
      </c>
      <c r="P3948">
        <f t="shared" si="185"/>
        <v>0</v>
      </c>
      <c r="U3948">
        <v>11</v>
      </c>
      <c r="V3948">
        <v>93.51</v>
      </c>
      <c r="W3948">
        <v>20.8</v>
      </c>
    </row>
    <row r="3949" spans="1:23" x14ac:dyDescent="0.35">
      <c r="A3949">
        <v>68171</v>
      </c>
      <c r="B3949" t="s">
        <v>12</v>
      </c>
      <c r="C3949">
        <v>61</v>
      </c>
      <c r="D3949">
        <v>0</v>
      </c>
      <c r="E3949">
        <v>0</v>
      </c>
      <c r="F3949" t="s">
        <v>13</v>
      </c>
      <c r="G3949" t="s">
        <v>18</v>
      </c>
      <c r="H3949" t="s">
        <v>15</v>
      </c>
      <c r="I3949">
        <v>116.78</v>
      </c>
      <c r="J3949">
        <v>39.799999999999997</v>
      </c>
      <c r="K3949">
        <v>39.799999999999997</v>
      </c>
      <c r="L3949" t="s">
        <v>16</v>
      </c>
      <c r="M3949" s="8">
        <v>0</v>
      </c>
      <c r="N3949">
        <f t="shared" si="183"/>
        <v>0</v>
      </c>
      <c r="O3949">
        <f t="shared" si="184"/>
        <v>0</v>
      </c>
      <c r="P3949">
        <f t="shared" si="185"/>
        <v>0</v>
      </c>
      <c r="U3949">
        <v>61</v>
      </c>
      <c r="V3949">
        <v>116.78</v>
      </c>
      <c r="W3949">
        <v>39.799999999999997</v>
      </c>
    </row>
    <row r="3950" spans="1:23" x14ac:dyDescent="0.35">
      <c r="A3950">
        <v>27948</v>
      </c>
      <c r="B3950" t="s">
        <v>12</v>
      </c>
      <c r="C3950">
        <v>76</v>
      </c>
      <c r="D3950">
        <v>0</v>
      </c>
      <c r="E3950">
        <v>0</v>
      </c>
      <c r="F3950" t="s">
        <v>13</v>
      </c>
      <c r="G3950" t="s">
        <v>18</v>
      </c>
      <c r="H3950" t="s">
        <v>19</v>
      </c>
      <c r="I3950">
        <v>117.63</v>
      </c>
      <c r="J3950">
        <v>26.2</v>
      </c>
      <c r="K3950">
        <v>26.2</v>
      </c>
      <c r="L3950" t="s">
        <v>21</v>
      </c>
      <c r="M3950" s="8">
        <v>0</v>
      </c>
      <c r="N3950">
        <f t="shared" si="183"/>
        <v>0</v>
      </c>
      <c r="O3950">
        <f t="shared" si="184"/>
        <v>0</v>
      </c>
      <c r="P3950">
        <f t="shared" si="185"/>
        <v>0</v>
      </c>
      <c r="U3950">
        <v>76</v>
      </c>
      <c r="V3950">
        <v>117.63</v>
      </c>
      <c r="W3950">
        <v>26.2</v>
      </c>
    </row>
    <row r="3951" spans="1:23" x14ac:dyDescent="0.35">
      <c r="A3951">
        <v>45673</v>
      </c>
      <c r="B3951" t="s">
        <v>17</v>
      </c>
      <c r="C3951">
        <v>34</v>
      </c>
      <c r="D3951">
        <v>0</v>
      </c>
      <c r="E3951">
        <v>0</v>
      </c>
      <c r="F3951" t="s">
        <v>13</v>
      </c>
      <c r="G3951" t="s">
        <v>14</v>
      </c>
      <c r="H3951" t="s">
        <v>19</v>
      </c>
      <c r="I3951">
        <v>60.01</v>
      </c>
      <c r="J3951">
        <v>43.9</v>
      </c>
      <c r="K3951">
        <v>43.9</v>
      </c>
      <c r="L3951" t="s">
        <v>24</v>
      </c>
      <c r="M3951" s="8">
        <v>0</v>
      </c>
      <c r="N3951">
        <f t="shared" si="183"/>
        <v>0</v>
      </c>
      <c r="O3951">
        <f t="shared" si="184"/>
        <v>0</v>
      </c>
      <c r="P3951">
        <f t="shared" si="185"/>
        <v>0</v>
      </c>
      <c r="U3951">
        <v>34</v>
      </c>
      <c r="V3951">
        <v>60.01</v>
      </c>
      <c r="W3951">
        <v>43.9</v>
      </c>
    </row>
    <row r="3952" spans="1:23" x14ac:dyDescent="0.35">
      <c r="A3952">
        <v>50810</v>
      </c>
      <c r="B3952" t="s">
        <v>12</v>
      </c>
      <c r="C3952">
        <v>20</v>
      </c>
      <c r="D3952">
        <v>0</v>
      </c>
      <c r="E3952">
        <v>0</v>
      </c>
      <c r="F3952" t="s">
        <v>23</v>
      </c>
      <c r="G3952" t="s">
        <v>14</v>
      </c>
      <c r="H3952" t="s">
        <v>19</v>
      </c>
      <c r="I3952">
        <v>64.599999999999994</v>
      </c>
      <c r="J3952">
        <v>27.3</v>
      </c>
      <c r="K3952">
        <v>27.3</v>
      </c>
      <c r="L3952" t="s">
        <v>24</v>
      </c>
      <c r="M3952" s="8">
        <v>0</v>
      </c>
      <c r="N3952">
        <f t="shared" si="183"/>
        <v>0</v>
      </c>
      <c r="O3952">
        <f t="shared" si="184"/>
        <v>0</v>
      </c>
      <c r="P3952">
        <f t="shared" si="185"/>
        <v>0</v>
      </c>
      <c r="U3952">
        <v>20</v>
      </c>
      <c r="V3952">
        <v>64.599999999999994</v>
      </c>
      <c r="W3952">
        <v>27.3</v>
      </c>
    </row>
    <row r="3953" spans="1:23" x14ac:dyDescent="0.35">
      <c r="A3953">
        <v>2467</v>
      </c>
      <c r="B3953" t="s">
        <v>17</v>
      </c>
      <c r="C3953">
        <v>79</v>
      </c>
      <c r="D3953">
        <v>1</v>
      </c>
      <c r="E3953">
        <v>0</v>
      </c>
      <c r="F3953" t="s">
        <v>13</v>
      </c>
      <c r="G3953" t="s">
        <v>18</v>
      </c>
      <c r="H3953" t="s">
        <v>19</v>
      </c>
      <c r="I3953">
        <v>92.43</v>
      </c>
      <c r="J3953" t="s">
        <v>20</v>
      </c>
      <c r="K3953">
        <v>28.1</v>
      </c>
      <c r="L3953" t="s">
        <v>21</v>
      </c>
      <c r="M3953" s="8">
        <v>0</v>
      </c>
      <c r="N3953">
        <f t="shared" si="183"/>
        <v>1</v>
      </c>
      <c r="O3953">
        <f t="shared" si="184"/>
        <v>0</v>
      </c>
      <c r="P3953">
        <f t="shared" si="185"/>
        <v>0</v>
      </c>
      <c r="U3953">
        <v>79</v>
      </c>
      <c r="V3953">
        <v>92.43</v>
      </c>
      <c r="W3953">
        <v>28.1</v>
      </c>
    </row>
    <row r="3954" spans="1:23" x14ac:dyDescent="0.35">
      <c r="A3954">
        <v>64165</v>
      </c>
      <c r="B3954" t="s">
        <v>17</v>
      </c>
      <c r="C3954">
        <v>24</v>
      </c>
      <c r="D3954">
        <v>0</v>
      </c>
      <c r="E3954">
        <v>0</v>
      </c>
      <c r="F3954" t="s">
        <v>23</v>
      </c>
      <c r="G3954" t="s">
        <v>14</v>
      </c>
      <c r="H3954" t="s">
        <v>15</v>
      </c>
      <c r="I3954">
        <v>71.63</v>
      </c>
      <c r="J3954">
        <v>22</v>
      </c>
      <c r="K3954">
        <v>22</v>
      </c>
      <c r="L3954" t="s">
        <v>16</v>
      </c>
      <c r="M3954" s="8">
        <v>0</v>
      </c>
      <c r="N3954">
        <f t="shared" si="183"/>
        <v>0</v>
      </c>
      <c r="O3954">
        <f t="shared" si="184"/>
        <v>0</v>
      </c>
      <c r="P3954">
        <f t="shared" si="185"/>
        <v>0</v>
      </c>
      <c r="U3954">
        <v>24</v>
      </c>
      <c r="V3954">
        <v>71.63</v>
      </c>
      <c r="W3954">
        <v>22</v>
      </c>
    </row>
    <row r="3955" spans="1:23" x14ac:dyDescent="0.35">
      <c r="A3955">
        <v>22352</v>
      </c>
      <c r="B3955" t="s">
        <v>17</v>
      </c>
      <c r="C3955">
        <v>39</v>
      </c>
      <c r="D3955">
        <v>0</v>
      </c>
      <c r="E3955">
        <v>0</v>
      </c>
      <c r="F3955" t="s">
        <v>13</v>
      </c>
      <c r="G3955" t="s">
        <v>18</v>
      </c>
      <c r="H3955" t="s">
        <v>15</v>
      </c>
      <c r="I3955">
        <v>87.79</v>
      </c>
      <c r="J3955">
        <v>40</v>
      </c>
      <c r="K3955">
        <v>40</v>
      </c>
      <c r="L3955" t="s">
        <v>16</v>
      </c>
      <c r="M3955" s="8">
        <v>0</v>
      </c>
      <c r="N3955">
        <f t="shared" si="183"/>
        <v>0</v>
      </c>
      <c r="O3955">
        <f t="shared" si="184"/>
        <v>0</v>
      </c>
      <c r="P3955">
        <f t="shared" si="185"/>
        <v>0</v>
      </c>
      <c r="U3955">
        <v>39</v>
      </c>
      <c r="V3955">
        <v>87.79</v>
      </c>
      <c r="W3955">
        <v>40</v>
      </c>
    </row>
    <row r="3956" spans="1:23" x14ac:dyDescent="0.35">
      <c r="A3956">
        <v>62990</v>
      </c>
      <c r="B3956" t="s">
        <v>17</v>
      </c>
      <c r="C3956">
        <v>55</v>
      </c>
      <c r="D3956">
        <v>0</v>
      </c>
      <c r="E3956">
        <v>0</v>
      </c>
      <c r="F3956" t="s">
        <v>13</v>
      </c>
      <c r="G3956" t="s">
        <v>25</v>
      </c>
      <c r="H3956" t="s">
        <v>19</v>
      </c>
      <c r="I3956">
        <v>99.64</v>
      </c>
      <c r="J3956">
        <v>20.100000000000001</v>
      </c>
      <c r="K3956">
        <v>20.100000000000001</v>
      </c>
      <c r="L3956" t="s">
        <v>16</v>
      </c>
      <c r="M3956" s="8">
        <v>0</v>
      </c>
      <c r="N3956">
        <f t="shared" si="183"/>
        <v>0</v>
      </c>
      <c r="O3956">
        <f t="shared" si="184"/>
        <v>0</v>
      </c>
      <c r="P3956">
        <f t="shared" si="185"/>
        <v>0</v>
      </c>
      <c r="U3956">
        <v>55</v>
      </c>
      <c r="V3956">
        <v>99.64</v>
      </c>
      <c r="W3956">
        <v>20.100000000000001</v>
      </c>
    </row>
    <row r="3957" spans="1:23" x14ac:dyDescent="0.35">
      <c r="A3957">
        <v>1737</v>
      </c>
      <c r="B3957" t="s">
        <v>17</v>
      </c>
      <c r="C3957">
        <v>16</v>
      </c>
      <c r="D3957">
        <v>0</v>
      </c>
      <c r="E3957">
        <v>0</v>
      </c>
      <c r="F3957" t="s">
        <v>23</v>
      </c>
      <c r="G3957" t="s">
        <v>14</v>
      </c>
      <c r="H3957" t="s">
        <v>19</v>
      </c>
      <c r="I3957">
        <v>86.53</v>
      </c>
      <c r="J3957">
        <v>42.2</v>
      </c>
      <c r="K3957">
        <v>42.2</v>
      </c>
      <c r="L3957" t="s">
        <v>21</v>
      </c>
      <c r="M3957" s="8">
        <v>0</v>
      </c>
      <c r="N3957">
        <f t="shared" si="183"/>
        <v>0</v>
      </c>
      <c r="O3957">
        <f t="shared" si="184"/>
        <v>0</v>
      </c>
      <c r="P3957">
        <f t="shared" si="185"/>
        <v>0</v>
      </c>
      <c r="U3957">
        <v>16</v>
      </c>
      <c r="V3957">
        <v>86.53</v>
      </c>
      <c r="W3957">
        <v>42.2</v>
      </c>
    </row>
    <row r="3958" spans="1:23" x14ac:dyDescent="0.35">
      <c r="A3958">
        <v>26357</v>
      </c>
      <c r="B3958" t="s">
        <v>12</v>
      </c>
      <c r="C3958">
        <v>36</v>
      </c>
      <c r="D3958">
        <v>0</v>
      </c>
      <c r="E3958">
        <v>0</v>
      </c>
      <c r="F3958" t="s">
        <v>23</v>
      </c>
      <c r="G3958" t="s">
        <v>14</v>
      </c>
      <c r="H3958" t="s">
        <v>15</v>
      </c>
      <c r="I3958">
        <v>200.68</v>
      </c>
      <c r="J3958">
        <v>25.8</v>
      </c>
      <c r="K3958">
        <v>25.8</v>
      </c>
      <c r="L3958" t="s">
        <v>24</v>
      </c>
      <c r="M3958" s="8">
        <v>0</v>
      </c>
      <c r="N3958">
        <f t="shared" si="183"/>
        <v>0</v>
      </c>
      <c r="O3958">
        <f t="shared" si="184"/>
        <v>0</v>
      </c>
      <c r="P3958">
        <f t="shared" si="185"/>
        <v>1</v>
      </c>
      <c r="U3958">
        <v>36</v>
      </c>
      <c r="V3958">
        <v>200.68</v>
      </c>
      <c r="W3958">
        <v>25.8</v>
      </c>
    </row>
    <row r="3959" spans="1:23" x14ac:dyDescent="0.35">
      <c r="A3959">
        <v>28013</v>
      </c>
      <c r="B3959" t="s">
        <v>17</v>
      </c>
      <c r="C3959">
        <v>38</v>
      </c>
      <c r="D3959">
        <v>0</v>
      </c>
      <c r="E3959">
        <v>0</v>
      </c>
      <c r="F3959" t="s">
        <v>13</v>
      </c>
      <c r="G3959" t="s">
        <v>18</v>
      </c>
      <c r="H3959" t="s">
        <v>15</v>
      </c>
      <c r="I3959">
        <v>98.37</v>
      </c>
      <c r="J3959">
        <v>27.2</v>
      </c>
      <c r="K3959">
        <v>27.2</v>
      </c>
      <c r="L3959" t="s">
        <v>21</v>
      </c>
      <c r="M3959" s="8">
        <v>0</v>
      </c>
      <c r="N3959">
        <f t="shared" si="183"/>
        <v>0</v>
      </c>
      <c r="O3959">
        <f t="shared" si="184"/>
        <v>0</v>
      </c>
      <c r="P3959">
        <f t="shared" si="185"/>
        <v>0</v>
      </c>
      <c r="U3959">
        <v>38</v>
      </c>
      <c r="V3959">
        <v>98.37</v>
      </c>
      <c r="W3959">
        <v>27.2</v>
      </c>
    </row>
    <row r="3960" spans="1:23" x14ac:dyDescent="0.35">
      <c r="A3960">
        <v>24727</v>
      </c>
      <c r="B3960" t="s">
        <v>12</v>
      </c>
      <c r="C3960">
        <v>20</v>
      </c>
      <c r="D3960">
        <v>0</v>
      </c>
      <c r="E3960">
        <v>0</v>
      </c>
      <c r="F3960" t="s">
        <v>23</v>
      </c>
      <c r="G3960" t="s">
        <v>14</v>
      </c>
      <c r="H3960" t="s">
        <v>19</v>
      </c>
      <c r="I3960">
        <v>117.98</v>
      </c>
      <c r="J3960">
        <v>30.9</v>
      </c>
      <c r="K3960">
        <v>30.9</v>
      </c>
      <c r="L3960" t="s">
        <v>22</v>
      </c>
      <c r="M3960" s="8">
        <v>0</v>
      </c>
      <c r="N3960">
        <f t="shared" si="183"/>
        <v>0</v>
      </c>
      <c r="O3960">
        <f t="shared" si="184"/>
        <v>0</v>
      </c>
      <c r="P3960">
        <f t="shared" si="185"/>
        <v>0</v>
      </c>
      <c r="U3960">
        <v>20</v>
      </c>
      <c r="V3960">
        <v>117.98</v>
      </c>
      <c r="W3960">
        <v>30.9</v>
      </c>
    </row>
    <row r="3961" spans="1:23" x14ac:dyDescent="0.35">
      <c r="A3961">
        <v>37608</v>
      </c>
      <c r="B3961" t="s">
        <v>17</v>
      </c>
      <c r="C3961">
        <v>38</v>
      </c>
      <c r="D3961">
        <v>0</v>
      </c>
      <c r="E3961">
        <v>0</v>
      </c>
      <c r="F3961" t="s">
        <v>23</v>
      </c>
      <c r="G3961" t="s">
        <v>14</v>
      </c>
      <c r="H3961" t="s">
        <v>15</v>
      </c>
      <c r="I3961">
        <v>218.6</v>
      </c>
      <c r="J3961">
        <v>47.9</v>
      </c>
      <c r="K3961">
        <v>47.9</v>
      </c>
      <c r="L3961" t="s">
        <v>16</v>
      </c>
      <c r="M3961" s="8">
        <v>0</v>
      </c>
      <c r="N3961">
        <f t="shared" si="183"/>
        <v>1</v>
      </c>
      <c r="O3961">
        <f t="shared" si="184"/>
        <v>0</v>
      </c>
      <c r="P3961">
        <f t="shared" si="185"/>
        <v>1</v>
      </c>
      <c r="U3961">
        <v>38</v>
      </c>
      <c r="V3961">
        <v>218.6</v>
      </c>
      <c r="W3961">
        <v>47.9</v>
      </c>
    </row>
    <row r="3962" spans="1:23" x14ac:dyDescent="0.35">
      <c r="A3962">
        <v>13870</v>
      </c>
      <c r="B3962" t="s">
        <v>17</v>
      </c>
      <c r="C3962">
        <v>52</v>
      </c>
      <c r="D3962">
        <v>0</v>
      </c>
      <c r="E3962">
        <v>0</v>
      </c>
      <c r="F3962" t="s">
        <v>13</v>
      </c>
      <c r="G3962" t="s">
        <v>14</v>
      </c>
      <c r="H3962" t="s">
        <v>15</v>
      </c>
      <c r="I3962">
        <v>101.3</v>
      </c>
      <c r="J3962">
        <v>33.1</v>
      </c>
      <c r="K3962">
        <v>33.1</v>
      </c>
      <c r="L3962" t="s">
        <v>22</v>
      </c>
      <c r="M3962" s="8">
        <v>0</v>
      </c>
      <c r="N3962">
        <f t="shared" si="183"/>
        <v>0</v>
      </c>
      <c r="O3962">
        <f t="shared" si="184"/>
        <v>0</v>
      </c>
      <c r="P3962">
        <f t="shared" si="185"/>
        <v>0</v>
      </c>
      <c r="U3962">
        <v>52</v>
      </c>
      <c r="V3962">
        <v>101.3</v>
      </c>
      <c r="W3962">
        <v>33.1</v>
      </c>
    </row>
    <row r="3963" spans="1:23" x14ac:dyDescent="0.35">
      <c r="A3963">
        <v>4655</v>
      </c>
      <c r="B3963" t="s">
        <v>12</v>
      </c>
      <c r="C3963">
        <v>49</v>
      </c>
      <c r="D3963">
        <v>0</v>
      </c>
      <c r="E3963">
        <v>0</v>
      </c>
      <c r="F3963" t="s">
        <v>13</v>
      </c>
      <c r="G3963" t="s">
        <v>14</v>
      </c>
      <c r="H3963" t="s">
        <v>15</v>
      </c>
      <c r="I3963">
        <v>79.510000000000005</v>
      </c>
      <c r="J3963">
        <v>37.799999999999997</v>
      </c>
      <c r="K3963">
        <v>37.799999999999997</v>
      </c>
      <c r="L3963" t="s">
        <v>21</v>
      </c>
      <c r="M3963" s="8">
        <v>0</v>
      </c>
      <c r="N3963">
        <f t="shared" si="183"/>
        <v>0</v>
      </c>
      <c r="O3963">
        <f t="shared" si="184"/>
        <v>0</v>
      </c>
      <c r="P3963">
        <f t="shared" si="185"/>
        <v>0</v>
      </c>
      <c r="U3963">
        <v>49</v>
      </c>
      <c r="V3963">
        <v>79.510000000000005</v>
      </c>
      <c r="W3963">
        <v>37.799999999999997</v>
      </c>
    </row>
    <row r="3964" spans="1:23" x14ac:dyDescent="0.35">
      <c r="A3964">
        <v>55356</v>
      </c>
      <c r="B3964" t="s">
        <v>17</v>
      </c>
      <c r="C3964">
        <v>80</v>
      </c>
      <c r="D3964">
        <v>0</v>
      </c>
      <c r="E3964">
        <v>0</v>
      </c>
      <c r="F3964" t="s">
        <v>13</v>
      </c>
      <c r="G3964" t="s">
        <v>18</v>
      </c>
      <c r="H3964" t="s">
        <v>15</v>
      </c>
      <c r="I3964">
        <v>223.26</v>
      </c>
      <c r="J3964">
        <v>25.4</v>
      </c>
      <c r="K3964">
        <v>25.4</v>
      </c>
      <c r="L3964" t="s">
        <v>21</v>
      </c>
      <c r="M3964" s="8">
        <v>0</v>
      </c>
      <c r="N3964">
        <f t="shared" si="183"/>
        <v>0</v>
      </c>
      <c r="O3964">
        <f t="shared" si="184"/>
        <v>0</v>
      </c>
      <c r="P3964">
        <f t="shared" si="185"/>
        <v>1</v>
      </c>
      <c r="U3964">
        <v>80</v>
      </c>
      <c r="V3964">
        <v>223.26</v>
      </c>
      <c r="W3964">
        <v>25.4</v>
      </c>
    </row>
    <row r="3965" spans="1:23" x14ac:dyDescent="0.35">
      <c r="A3965">
        <v>49400</v>
      </c>
      <c r="B3965" t="s">
        <v>12</v>
      </c>
      <c r="C3965">
        <v>75</v>
      </c>
      <c r="D3965">
        <v>0</v>
      </c>
      <c r="E3965">
        <v>0</v>
      </c>
      <c r="F3965" t="s">
        <v>13</v>
      </c>
      <c r="G3965" t="s">
        <v>14</v>
      </c>
      <c r="H3965" t="s">
        <v>19</v>
      </c>
      <c r="I3965">
        <v>97.22</v>
      </c>
      <c r="J3965">
        <v>28.4</v>
      </c>
      <c r="K3965">
        <v>28.4</v>
      </c>
      <c r="L3965" t="s">
        <v>21</v>
      </c>
      <c r="M3965" s="8">
        <v>0</v>
      </c>
      <c r="N3965">
        <f t="shared" si="183"/>
        <v>0</v>
      </c>
      <c r="O3965">
        <f t="shared" si="184"/>
        <v>0</v>
      </c>
      <c r="P3965">
        <f t="shared" si="185"/>
        <v>0</v>
      </c>
      <c r="U3965">
        <v>75</v>
      </c>
      <c r="V3965">
        <v>97.22</v>
      </c>
      <c r="W3965">
        <v>28.4</v>
      </c>
    </row>
    <row r="3966" spans="1:23" x14ac:dyDescent="0.35">
      <c r="A3966">
        <v>38132</v>
      </c>
      <c r="B3966" t="s">
        <v>17</v>
      </c>
      <c r="C3966">
        <v>13</v>
      </c>
      <c r="D3966">
        <v>0</v>
      </c>
      <c r="E3966">
        <v>0</v>
      </c>
      <c r="F3966" t="s">
        <v>23</v>
      </c>
      <c r="G3966" t="s">
        <v>14</v>
      </c>
      <c r="H3966" t="s">
        <v>19</v>
      </c>
      <c r="I3966">
        <v>172.27</v>
      </c>
      <c r="J3966">
        <v>16.600000000000001</v>
      </c>
      <c r="K3966">
        <v>16.600000000000001</v>
      </c>
      <c r="L3966" t="s">
        <v>21</v>
      </c>
      <c r="M3966" s="8">
        <v>0</v>
      </c>
      <c r="N3966">
        <f t="shared" si="183"/>
        <v>0</v>
      </c>
      <c r="O3966">
        <f t="shared" si="184"/>
        <v>0</v>
      </c>
      <c r="P3966">
        <f t="shared" si="185"/>
        <v>1</v>
      </c>
      <c r="U3966">
        <v>13</v>
      </c>
      <c r="V3966">
        <v>172.27</v>
      </c>
      <c r="W3966">
        <v>16.600000000000001</v>
      </c>
    </row>
    <row r="3967" spans="1:23" x14ac:dyDescent="0.35">
      <c r="A3967">
        <v>50136</v>
      </c>
      <c r="B3967" t="s">
        <v>17</v>
      </c>
      <c r="C3967">
        <v>54</v>
      </c>
      <c r="D3967">
        <v>1</v>
      </c>
      <c r="E3967">
        <v>0</v>
      </c>
      <c r="F3967" t="s">
        <v>13</v>
      </c>
      <c r="G3967" t="s">
        <v>14</v>
      </c>
      <c r="H3967" t="s">
        <v>15</v>
      </c>
      <c r="I3967">
        <v>221.83</v>
      </c>
      <c r="J3967">
        <v>35.1</v>
      </c>
      <c r="K3967">
        <v>35.1</v>
      </c>
      <c r="L3967" t="s">
        <v>22</v>
      </c>
      <c r="M3967" s="8">
        <v>0</v>
      </c>
      <c r="N3967">
        <f t="shared" si="183"/>
        <v>0</v>
      </c>
      <c r="O3967">
        <f t="shared" si="184"/>
        <v>0</v>
      </c>
      <c r="P3967">
        <f t="shared" si="185"/>
        <v>1</v>
      </c>
      <c r="U3967">
        <v>54</v>
      </c>
      <c r="V3967">
        <v>221.83</v>
      </c>
      <c r="W3967">
        <v>35.1</v>
      </c>
    </row>
    <row r="3968" spans="1:23" x14ac:dyDescent="0.35">
      <c r="A3968">
        <v>3094</v>
      </c>
      <c r="B3968" t="s">
        <v>12</v>
      </c>
      <c r="C3968">
        <v>28</v>
      </c>
      <c r="D3968">
        <v>0</v>
      </c>
      <c r="E3968">
        <v>0</v>
      </c>
      <c r="F3968" t="s">
        <v>23</v>
      </c>
      <c r="G3968" t="s">
        <v>14</v>
      </c>
      <c r="H3968" t="s">
        <v>15</v>
      </c>
      <c r="I3968">
        <v>74.61</v>
      </c>
      <c r="J3968">
        <v>32.700000000000003</v>
      </c>
      <c r="K3968">
        <v>32.700000000000003</v>
      </c>
      <c r="L3968" t="s">
        <v>24</v>
      </c>
      <c r="M3968" s="8">
        <v>0</v>
      </c>
      <c r="N3968">
        <f t="shared" si="183"/>
        <v>0</v>
      </c>
      <c r="O3968">
        <f t="shared" si="184"/>
        <v>0</v>
      </c>
      <c r="P3968">
        <f t="shared" si="185"/>
        <v>0</v>
      </c>
      <c r="U3968">
        <v>28</v>
      </c>
      <c r="V3968">
        <v>74.61</v>
      </c>
      <c r="W3968">
        <v>32.700000000000003</v>
      </c>
    </row>
    <row r="3969" spans="1:23" x14ac:dyDescent="0.35">
      <c r="A3969">
        <v>42727</v>
      </c>
      <c r="B3969" t="s">
        <v>17</v>
      </c>
      <c r="C3969">
        <v>61</v>
      </c>
      <c r="D3969">
        <v>0</v>
      </c>
      <c r="E3969">
        <v>0</v>
      </c>
      <c r="F3969" t="s">
        <v>13</v>
      </c>
      <c r="G3969" t="s">
        <v>14</v>
      </c>
      <c r="H3969" t="s">
        <v>19</v>
      </c>
      <c r="I3969">
        <v>60.91</v>
      </c>
      <c r="J3969">
        <v>29.8</v>
      </c>
      <c r="K3969">
        <v>29.8</v>
      </c>
      <c r="L3969" t="s">
        <v>24</v>
      </c>
      <c r="M3969" s="8">
        <v>0</v>
      </c>
      <c r="N3969">
        <f t="shared" si="183"/>
        <v>0</v>
      </c>
      <c r="O3969">
        <f t="shared" si="184"/>
        <v>0</v>
      </c>
      <c r="P3969">
        <f t="shared" si="185"/>
        <v>0</v>
      </c>
      <c r="U3969">
        <v>61</v>
      </c>
      <c r="V3969">
        <v>60.91</v>
      </c>
      <c r="W3969">
        <v>29.8</v>
      </c>
    </row>
    <row r="3970" spans="1:23" x14ac:dyDescent="0.35">
      <c r="A3970">
        <v>41500</v>
      </c>
      <c r="B3970" t="s">
        <v>12</v>
      </c>
      <c r="C3970">
        <v>0.16</v>
      </c>
      <c r="D3970">
        <v>0</v>
      </c>
      <c r="E3970">
        <v>0</v>
      </c>
      <c r="F3970" t="s">
        <v>23</v>
      </c>
      <c r="G3970" t="s">
        <v>26</v>
      </c>
      <c r="H3970" t="s">
        <v>19</v>
      </c>
      <c r="I3970">
        <v>69.790000000000006</v>
      </c>
      <c r="J3970">
        <v>13</v>
      </c>
      <c r="K3970">
        <v>13</v>
      </c>
      <c r="L3970" t="s">
        <v>24</v>
      </c>
      <c r="M3970" s="8">
        <v>0</v>
      </c>
      <c r="N3970">
        <f t="shared" si="183"/>
        <v>0</v>
      </c>
      <c r="O3970">
        <f t="shared" si="184"/>
        <v>0</v>
      </c>
      <c r="P3970">
        <f t="shared" si="185"/>
        <v>0</v>
      </c>
      <c r="U3970">
        <v>0.16</v>
      </c>
      <c r="V3970">
        <v>69.790000000000006</v>
      </c>
      <c r="W3970">
        <v>13</v>
      </c>
    </row>
    <row r="3971" spans="1:23" x14ac:dyDescent="0.35">
      <c r="A3971">
        <v>33185</v>
      </c>
      <c r="B3971" t="s">
        <v>12</v>
      </c>
      <c r="C3971">
        <v>59</v>
      </c>
      <c r="D3971">
        <v>0</v>
      </c>
      <c r="E3971">
        <v>0</v>
      </c>
      <c r="F3971" t="s">
        <v>23</v>
      </c>
      <c r="G3971" t="s">
        <v>25</v>
      </c>
      <c r="H3971" t="s">
        <v>15</v>
      </c>
      <c r="I3971">
        <v>83.6</v>
      </c>
      <c r="J3971">
        <v>27.5</v>
      </c>
      <c r="K3971">
        <v>27.5</v>
      </c>
      <c r="L3971" t="s">
        <v>16</v>
      </c>
      <c r="M3971" s="8">
        <v>0</v>
      </c>
      <c r="N3971">
        <f t="shared" ref="N3971:N4034" si="186">IF(OR(J3971&gt;47.5,J3971&lt;9.1),1,0)</f>
        <v>0</v>
      </c>
      <c r="O3971">
        <f t="shared" ref="O3971:O4034" si="187">IF(OR(C3971&lt;-29,C3971&gt;115),1,0)</f>
        <v>0</v>
      </c>
      <c r="P3971">
        <f t="shared" ref="P3971:P4034" si="188">IF(OR(I3971&lt;21.98,I3971&gt;169.36),1,0)</f>
        <v>0</v>
      </c>
      <c r="U3971">
        <v>59</v>
      </c>
      <c r="V3971">
        <v>83.6</v>
      </c>
      <c r="W3971">
        <v>27.5</v>
      </c>
    </row>
    <row r="3972" spans="1:23" x14ac:dyDescent="0.35">
      <c r="A3972">
        <v>7057</v>
      </c>
      <c r="B3972" t="s">
        <v>12</v>
      </c>
      <c r="C3972">
        <v>12</v>
      </c>
      <c r="D3972">
        <v>0</v>
      </c>
      <c r="E3972">
        <v>0</v>
      </c>
      <c r="F3972" t="s">
        <v>23</v>
      </c>
      <c r="G3972" t="s">
        <v>26</v>
      </c>
      <c r="H3972" t="s">
        <v>15</v>
      </c>
      <c r="I3972">
        <v>83.95</v>
      </c>
      <c r="J3972">
        <v>23.6</v>
      </c>
      <c r="K3972">
        <v>23.6</v>
      </c>
      <c r="L3972" t="s">
        <v>24</v>
      </c>
      <c r="M3972" s="8">
        <v>0</v>
      </c>
      <c r="N3972">
        <f t="shared" si="186"/>
        <v>0</v>
      </c>
      <c r="O3972">
        <f t="shared" si="187"/>
        <v>0</v>
      </c>
      <c r="P3972">
        <f t="shared" si="188"/>
        <v>0</v>
      </c>
      <c r="U3972">
        <v>12</v>
      </c>
      <c r="V3972">
        <v>83.95</v>
      </c>
      <c r="W3972">
        <v>23.6</v>
      </c>
    </row>
    <row r="3973" spans="1:23" x14ac:dyDescent="0.35">
      <c r="A3973">
        <v>48244</v>
      </c>
      <c r="B3973" t="s">
        <v>17</v>
      </c>
      <c r="C3973">
        <v>38</v>
      </c>
      <c r="D3973">
        <v>0</v>
      </c>
      <c r="E3973">
        <v>0</v>
      </c>
      <c r="F3973" t="s">
        <v>23</v>
      </c>
      <c r="G3973" t="s">
        <v>14</v>
      </c>
      <c r="H3973" t="s">
        <v>19</v>
      </c>
      <c r="I3973">
        <v>77.5</v>
      </c>
      <c r="J3973">
        <v>36.9</v>
      </c>
      <c r="K3973">
        <v>36.9</v>
      </c>
      <c r="L3973" t="s">
        <v>22</v>
      </c>
      <c r="M3973" s="8">
        <v>0</v>
      </c>
      <c r="N3973">
        <f t="shared" si="186"/>
        <v>0</v>
      </c>
      <c r="O3973">
        <f t="shared" si="187"/>
        <v>0</v>
      </c>
      <c r="P3973">
        <f t="shared" si="188"/>
        <v>0</v>
      </c>
      <c r="U3973">
        <v>38</v>
      </c>
      <c r="V3973">
        <v>77.5</v>
      </c>
      <c r="W3973">
        <v>36.9</v>
      </c>
    </row>
    <row r="3974" spans="1:23" x14ac:dyDescent="0.35">
      <c r="A3974">
        <v>69559</v>
      </c>
      <c r="B3974" t="s">
        <v>12</v>
      </c>
      <c r="C3974">
        <v>15</v>
      </c>
      <c r="D3974">
        <v>0</v>
      </c>
      <c r="E3974">
        <v>0</v>
      </c>
      <c r="F3974" t="s">
        <v>23</v>
      </c>
      <c r="G3974" t="s">
        <v>27</v>
      </c>
      <c r="H3974" t="s">
        <v>15</v>
      </c>
      <c r="I3974">
        <v>64.290000000000006</v>
      </c>
      <c r="J3974">
        <v>16.7</v>
      </c>
      <c r="K3974">
        <v>16.7</v>
      </c>
      <c r="L3974" t="s">
        <v>24</v>
      </c>
      <c r="M3974" s="8">
        <v>0</v>
      </c>
      <c r="N3974">
        <f t="shared" si="186"/>
        <v>0</v>
      </c>
      <c r="O3974">
        <f t="shared" si="187"/>
        <v>0</v>
      </c>
      <c r="P3974">
        <f t="shared" si="188"/>
        <v>0</v>
      </c>
      <c r="U3974">
        <v>15</v>
      </c>
      <c r="V3974">
        <v>64.290000000000006</v>
      </c>
      <c r="W3974">
        <v>16.7</v>
      </c>
    </row>
    <row r="3975" spans="1:23" x14ac:dyDescent="0.35">
      <c r="A3975">
        <v>61757</v>
      </c>
      <c r="B3975" t="s">
        <v>12</v>
      </c>
      <c r="C3975">
        <v>31</v>
      </c>
      <c r="D3975">
        <v>0</v>
      </c>
      <c r="E3975">
        <v>0</v>
      </c>
      <c r="F3975" t="s">
        <v>13</v>
      </c>
      <c r="G3975" t="s">
        <v>18</v>
      </c>
      <c r="H3975" t="s">
        <v>19</v>
      </c>
      <c r="I3975">
        <v>61.1</v>
      </c>
      <c r="J3975">
        <v>26.5</v>
      </c>
      <c r="K3975">
        <v>26.5</v>
      </c>
      <c r="L3975" t="s">
        <v>21</v>
      </c>
      <c r="M3975" s="8">
        <v>0</v>
      </c>
      <c r="N3975">
        <f t="shared" si="186"/>
        <v>0</v>
      </c>
      <c r="O3975">
        <f t="shared" si="187"/>
        <v>0</v>
      </c>
      <c r="P3975">
        <f t="shared" si="188"/>
        <v>0</v>
      </c>
      <c r="U3975">
        <v>31</v>
      </c>
      <c r="V3975">
        <v>61.1</v>
      </c>
      <c r="W3975">
        <v>26.5</v>
      </c>
    </row>
    <row r="3976" spans="1:23" x14ac:dyDescent="0.35">
      <c r="A3976">
        <v>10541</v>
      </c>
      <c r="B3976" t="s">
        <v>12</v>
      </c>
      <c r="C3976">
        <v>52</v>
      </c>
      <c r="D3976">
        <v>1</v>
      </c>
      <c r="E3976">
        <v>0</v>
      </c>
      <c r="F3976" t="s">
        <v>13</v>
      </c>
      <c r="G3976" t="s">
        <v>14</v>
      </c>
      <c r="H3976" t="s">
        <v>19</v>
      </c>
      <c r="I3976">
        <v>100.71</v>
      </c>
      <c r="J3976">
        <v>37</v>
      </c>
      <c r="K3976">
        <v>37</v>
      </c>
      <c r="L3976" t="s">
        <v>21</v>
      </c>
      <c r="M3976" s="8">
        <v>0</v>
      </c>
      <c r="N3976">
        <f t="shared" si="186"/>
        <v>0</v>
      </c>
      <c r="O3976">
        <f t="shared" si="187"/>
        <v>0</v>
      </c>
      <c r="P3976">
        <f t="shared" si="188"/>
        <v>0</v>
      </c>
      <c r="U3976">
        <v>52</v>
      </c>
      <c r="V3976">
        <v>100.71</v>
      </c>
      <c r="W3976">
        <v>37</v>
      </c>
    </row>
    <row r="3977" spans="1:23" x14ac:dyDescent="0.35">
      <c r="A3977">
        <v>48169</v>
      </c>
      <c r="B3977" t="s">
        <v>17</v>
      </c>
      <c r="C3977">
        <v>61</v>
      </c>
      <c r="D3977">
        <v>0</v>
      </c>
      <c r="E3977">
        <v>0</v>
      </c>
      <c r="F3977" t="s">
        <v>13</v>
      </c>
      <c r="G3977" t="s">
        <v>18</v>
      </c>
      <c r="H3977" t="s">
        <v>15</v>
      </c>
      <c r="I3977">
        <v>65.209999999999994</v>
      </c>
      <c r="J3977">
        <v>27.7</v>
      </c>
      <c r="K3977">
        <v>27.7</v>
      </c>
      <c r="L3977" t="s">
        <v>24</v>
      </c>
      <c r="M3977" s="8">
        <v>0</v>
      </c>
      <c r="N3977">
        <f t="shared" si="186"/>
        <v>0</v>
      </c>
      <c r="O3977">
        <f t="shared" si="187"/>
        <v>0</v>
      </c>
      <c r="P3977">
        <f t="shared" si="188"/>
        <v>0</v>
      </c>
      <c r="U3977">
        <v>61</v>
      </c>
      <c r="V3977">
        <v>65.209999999999994</v>
      </c>
      <c r="W3977">
        <v>27.7</v>
      </c>
    </row>
    <row r="3978" spans="1:23" x14ac:dyDescent="0.35">
      <c r="A3978">
        <v>64202</v>
      </c>
      <c r="B3978" t="s">
        <v>12</v>
      </c>
      <c r="C3978">
        <v>50</v>
      </c>
      <c r="D3978">
        <v>0</v>
      </c>
      <c r="E3978">
        <v>0</v>
      </c>
      <c r="F3978" t="s">
        <v>13</v>
      </c>
      <c r="G3978" t="s">
        <v>14</v>
      </c>
      <c r="H3978" t="s">
        <v>19</v>
      </c>
      <c r="I3978">
        <v>119.77</v>
      </c>
      <c r="J3978">
        <v>23.5</v>
      </c>
      <c r="K3978">
        <v>23.5</v>
      </c>
      <c r="L3978" t="s">
        <v>24</v>
      </c>
      <c r="M3978" s="8">
        <v>0</v>
      </c>
      <c r="N3978">
        <f t="shared" si="186"/>
        <v>0</v>
      </c>
      <c r="O3978">
        <f t="shared" si="187"/>
        <v>0</v>
      </c>
      <c r="P3978">
        <f t="shared" si="188"/>
        <v>0</v>
      </c>
      <c r="U3978">
        <v>50</v>
      </c>
      <c r="V3978">
        <v>119.77</v>
      </c>
      <c r="W3978">
        <v>23.5</v>
      </c>
    </row>
    <row r="3979" spans="1:23" x14ac:dyDescent="0.35">
      <c r="A3979">
        <v>7069</v>
      </c>
      <c r="B3979" t="s">
        <v>17</v>
      </c>
      <c r="C3979">
        <v>41</v>
      </c>
      <c r="D3979">
        <v>0</v>
      </c>
      <c r="E3979">
        <v>0</v>
      </c>
      <c r="F3979" t="s">
        <v>13</v>
      </c>
      <c r="G3979" t="s">
        <v>14</v>
      </c>
      <c r="H3979" t="s">
        <v>19</v>
      </c>
      <c r="I3979">
        <v>102.39</v>
      </c>
      <c r="J3979">
        <v>40.4</v>
      </c>
      <c r="K3979">
        <v>40.4</v>
      </c>
      <c r="L3979" t="s">
        <v>16</v>
      </c>
      <c r="M3979" s="8">
        <v>0</v>
      </c>
      <c r="N3979">
        <f t="shared" si="186"/>
        <v>0</v>
      </c>
      <c r="O3979">
        <f t="shared" si="187"/>
        <v>0</v>
      </c>
      <c r="P3979">
        <f t="shared" si="188"/>
        <v>0</v>
      </c>
      <c r="U3979">
        <v>41</v>
      </c>
      <c r="V3979">
        <v>102.39</v>
      </c>
      <c r="W3979">
        <v>40.4</v>
      </c>
    </row>
    <row r="3980" spans="1:23" x14ac:dyDescent="0.35">
      <c r="A3980">
        <v>52050</v>
      </c>
      <c r="B3980" t="s">
        <v>12</v>
      </c>
      <c r="C3980">
        <v>20</v>
      </c>
      <c r="D3980">
        <v>0</v>
      </c>
      <c r="E3980">
        <v>0</v>
      </c>
      <c r="F3980" t="s">
        <v>23</v>
      </c>
      <c r="G3980" t="s">
        <v>14</v>
      </c>
      <c r="H3980" t="s">
        <v>15</v>
      </c>
      <c r="I3980">
        <v>59.67</v>
      </c>
      <c r="J3980">
        <v>27.7</v>
      </c>
      <c r="K3980">
        <v>27.7</v>
      </c>
      <c r="L3980" t="s">
        <v>21</v>
      </c>
      <c r="M3980" s="8">
        <v>0</v>
      </c>
      <c r="N3980">
        <f t="shared" si="186"/>
        <v>0</v>
      </c>
      <c r="O3980">
        <f t="shared" si="187"/>
        <v>0</v>
      </c>
      <c r="P3980">
        <f t="shared" si="188"/>
        <v>0</v>
      </c>
      <c r="U3980">
        <v>20</v>
      </c>
      <c r="V3980">
        <v>59.67</v>
      </c>
      <c r="W3980">
        <v>27.7</v>
      </c>
    </row>
    <row r="3981" spans="1:23" x14ac:dyDescent="0.35">
      <c r="A3981">
        <v>31692</v>
      </c>
      <c r="B3981" t="s">
        <v>12</v>
      </c>
      <c r="C3981">
        <v>67</v>
      </c>
      <c r="D3981">
        <v>0</v>
      </c>
      <c r="E3981">
        <v>0</v>
      </c>
      <c r="F3981" t="s">
        <v>13</v>
      </c>
      <c r="G3981" t="s">
        <v>14</v>
      </c>
      <c r="H3981" t="s">
        <v>19</v>
      </c>
      <c r="I3981">
        <v>83.16</v>
      </c>
      <c r="J3981">
        <v>28.3</v>
      </c>
      <c r="K3981">
        <v>28.3</v>
      </c>
      <c r="L3981" t="s">
        <v>21</v>
      </c>
      <c r="M3981" s="8">
        <v>0</v>
      </c>
      <c r="N3981">
        <f t="shared" si="186"/>
        <v>0</v>
      </c>
      <c r="O3981">
        <f t="shared" si="187"/>
        <v>0</v>
      </c>
      <c r="P3981">
        <f t="shared" si="188"/>
        <v>0</v>
      </c>
      <c r="U3981">
        <v>67</v>
      </c>
      <c r="V3981">
        <v>83.16</v>
      </c>
      <c r="W3981">
        <v>28.3</v>
      </c>
    </row>
    <row r="3982" spans="1:23" x14ac:dyDescent="0.35">
      <c r="A3982">
        <v>11192</v>
      </c>
      <c r="B3982" t="s">
        <v>17</v>
      </c>
      <c r="C3982">
        <v>45</v>
      </c>
      <c r="D3982">
        <v>0</v>
      </c>
      <c r="E3982">
        <v>0</v>
      </c>
      <c r="F3982" t="s">
        <v>13</v>
      </c>
      <c r="G3982" t="s">
        <v>14</v>
      </c>
      <c r="H3982" t="s">
        <v>19</v>
      </c>
      <c r="I3982">
        <v>218.1</v>
      </c>
      <c r="J3982">
        <v>55</v>
      </c>
      <c r="K3982">
        <v>55</v>
      </c>
      <c r="L3982" t="s">
        <v>22</v>
      </c>
      <c r="M3982" s="8">
        <v>0</v>
      </c>
      <c r="N3982">
        <f t="shared" si="186"/>
        <v>1</v>
      </c>
      <c r="O3982">
        <f t="shared" si="187"/>
        <v>0</v>
      </c>
      <c r="P3982">
        <f t="shared" si="188"/>
        <v>1</v>
      </c>
      <c r="U3982">
        <v>45</v>
      </c>
      <c r="V3982">
        <v>218.1</v>
      </c>
      <c r="W3982">
        <v>55</v>
      </c>
    </row>
    <row r="3983" spans="1:23" x14ac:dyDescent="0.35">
      <c r="A3983">
        <v>69404</v>
      </c>
      <c r="B3983" t="s">
        <v>12</v>
      </c>
      <c r="C3983">
        <v>73</v>
      </c>
      <c r="D3983">
        <v>0</v>
      </c>
      <c r="E3983">
        <v>0</v>
      </c>
      <c r="F3983" t="s">
        <v>13</v>
      </c>
      <c r="G3983" t="s">
        <v>25</v>
      </c>
      <c r="H3983" t="s">
        <v>19</v>
      </c>
      <c r="I3983">
        <v>76.45</v>
      </c>
      <c r="J3983">
        <v>28.7</v>
      </c>
      <c r="K3983">
        <v>28.7</v>
      </c>
      <c r="L3983" t="s">
        <v>24</v>
      </c>
      <c r="M3983" s="8">
        <v>0</v>
      </c>
      <c r="N3983">
        <f t="shared" si="186"/>
        <v>0</v>
      </c>
      <c r="O3983">
        <f t="shared" si="187"/>
        <v>0</v>
      </c>
      <c r="P3983">
        <f t="shared" si="188"/>
        <v>0</v>
      </c>
      <c r="U3983">
        <v>73</v>
      </c>
      <c r="V3983">
        <v>76.45</v>
      </c>
      <c r="W3983">
        <v>28.7</v>
      </c>
    </row>
    <row r="3984" spans="1:23" x14ac:dyDescent="0.35">
      <c r="A3984">
        <v>42700</v>
      </c>
      <c r="B3984" t="s">
        <v>17</v>
      </c>
      <c r="C3984">
        <v>52</v>
      </c>
      <c r="D3984">
        <v>0</v>
      </c>
      <c r="E3984">
        <v>0</v>
      </c>
      <c r="F3984" t="s">
        <v>13</v>
      </c>
      <c r="G3984" t="s">
        <v>14</v>
      </c>
      <c r="H3984" t="s">
        <v>19</v>
      </c>
      <c r="I3984">
        <v>200.46</v>
      </c>
      <c r="J3984">
        <v>25</v>
      </c>
      <c r="K3984">
        <v>25</v>
      </c>
      <c r="L3984" t="s">
        <v>24</v>
      </c>
      <c r="M3984" s="8">
        <v>0</v>
      </c>
      <c r="N3984">
        <f t="shared" si="186"/>
        <v>0</v>
      </c>
      <c r="O3984">
        <f t="shared" si="187"/>
        <v>0</v>
      </c>
      <c r="P3984">
        <f t="shared" si="188"/>
        <v>1</v>
      </c>
      <c r="U3984">
        <v>52</v>
      </c>
      <c r="V3984">
        <v>200.46</v>
      </c>
      <c r="W3984">
        <v>25</v>
      </c>
    </row>
    <row r="3985" spans="1:23" x14ac:dyDescent="0.35">
      <c r="A3985">
        <v>7638</v>
      </c>
      <c r="B3985" t="s">
        <v>17</v>
      </c>
      <c r="C3985">
        <v>51</v>
      </c>
      <c r="D3985">
        <v>0</v>
      </c>
      <c r="E3985">
        <v>0</v>
      </c>
      <c r="F3985" t="s">
        <v>13</v>
      </c>
      <c r="G3985" t="s">
        <v>14</v>
      </c>
      <c r="H3985" t="s">
        <v>15</v>
      </c>
      <c r="I3985">
        <v>95.7</v>
      </c>
      <c r="J3985">
        <v>24.8</v>
      </c>
      <c r="K3985">
        <v>24.8</v>
      </c>
      <c r="L3985" t="s">
        <v>16</v>
      </c>
      <c r="M3985" s="8">
        <v>0</v>
      </c>
      <c r="N3985">
        <f t="shared" si="186"/>
        <v>0</v>
      </c>
      <c r="O3985">
        <f t="shared" si="187"/>
        <v>0</v>
      </c>
      <c r="P3985">
        <f t="shared" si="188"/>
        <v>0</v>
      </c>
      <c r="U3985">
        <v>51</v>
      </c>
      <c r="V3985">
        <v>95.7</v>
      </c>
      <c r="W3985">
        <v>24.8</v>
      </c>
    </row>
    <row r="3986" spans="1:23" x14ac:dyDescent="0.35">
      <c r="A3986">
        <v>7298</v>
      </c>
      <c r="B3986" t="s">
        <v>17</v>
      </c>
      <c r="C3986">
        <v>56</v>
      </c>
      <c r="D3986">
        <v>0</v>
      </c>
      <c r="E3986">
        <v>0</v>
      </c>
      <c r="F3986" t="s">
        <v>13</v>
      </c>
      <c r="G3986" t="s">
        <v>18</v>
      </c>
      <c r="H3986" t="s">
        <v>19</v>
      </c>
      <c r="I3986">
        <v>70.23</v>
      </c>
      <c r="J3986">
        <v>35.5</v>
      </c>
      <c r="K3986">
        <v>35.5</v>
      </c>
      <c r="L3986" t="s">
        <v>21</v>
      </c>
      <c r="M3986" s="8">
        <v>0</v>
      </c>
      <c r="N3986">
        <f t="shared" si="186"/>
        <v>0</v>
      </c>
      <c r="O3986">
        <f t="shared" si="187"/>
        <v>0</v>
      </c>
      <c r="P3986">
        <f t="shared" si="188"/>
        <v>0</v>
      </c>
      <c r="U3986">
        <v>56</v>
      </c>
      <c r="V3986">
        <v>70.23</v>
      </c>
      <c r="W3986">
        <v>35.5</v>
      </c>
    </row>
    <row r="3987" spans="1:23" x14ac:dyDescent="0.35">
      <c r="A3987">
        <v>43615</v>
      </c>
      <c r="B3987" t="s">
        <v>17</v>
      </c>
      <c r="C3987">
        <v>49</v>
      </c>
      <c r="D3987">
        <v>0</v>
      </c>
      <c r="E3987">
        <v>0</v>
      </c>
      <c r="F3987" t="s">
        <v>13</v>
      </c>
      <c r="G3987" t="s">
        <v>18</v>
      </c>
      <c r="H3987" t="s">
        <v>15</v>
      </c>
      <c r="I3987">
        <v>75.150000000000006</v>
      </c>
      <c r="J3987">
        <v>25</v>
      </c>
      <c r="K3987">
        <v>25</v>
      </c>
      <c r="L3987" t="s">
        <v>24</v>
      </c>
      <c r="M3987" s="8">
        <v>0</v>
      </c>
      <c r="N3987">
        <f t="shared" si="186"/>
        <v>0</v>
      </c>
      <c r="O3987">
        <f t="shared" si="187"/>
        <v>0</v>
      </c>
      <c r="P3987">
        <f t="shared" si="188"/>
        <v>0</v>
      </c>
      <c r="U3987">
        <v>49</v>
      </c>
      <c r="V3987">
        <v>75.150000000000006</v>
      </c>
      <c r="W3987">
        <v>25</v>
      </c>
    </row>
    <row r="3988" spans="1:23" x14ac:dyDescent="0.35">
      <c r="A3988">
        <v>18134</v>
      </c>
      <c r="B3988" t="s">
        <v>12</v>
      </c>
      <c r="C3988">
        <v>10</v>
      </c>
      <c r="D3988">
        <v>0</v>
      </c>
      <c r="E3988">
        <v>0</v>
      </c>
      <c r="F3988" t="s">
        <v>23</v>
      </c>
      <c r="G3988" t="s">
        <v>26</v>
      </c>
      <c r="H3988" t="s">
        <v>19</v>
      </c>
      <c r="I3988">
        <v>95.8</v>
      </c>
      <c r="J3988">
        <v>17.3</v>
      </c>
      <c r="K3988">
        <v>17.3</v>
      </c>
      <c r="L3988" t="s">
        <v>24</v>
      </c>
      <c r="M3988" s="8">
        <v>0</v>
      </c>
      <c r="N3988">
        <f t="shared" si="186"/>
        <v>0</v>
      </c>
      <c r="O3988">
        <f t="shared" si="187"/>
        <v>0</v>
      </c>
      <c r="P3988">
        <f t="shared" si="188"/>
        <v>0</v>
      </c>
      <c r="U3988">
        <v>10</v>
      </c>
      <c r="V3988">
        <v>95.8</v>
      </c>
      <c r="W3988">
        <v>17.3</v>
      </c>
    </row>
    <row r="3989" spans="1:23" x14ac:dyDescent="0.35">
      <c r="A3989">
        <v>19324</v>
      </c>
      <c r="B3989" t="s">
        <v>17</v>
      </c>
      <c r="C3989">
        <v>51</v>
      </c>
      <c r="D3989">
        <v>0</v>
      </c>
      <c r="E3989">
        <v>0</v>
      </c>
      <c r="F3989" t="s">
        <v>13</v>
      </c>
      <c r="G3989" t="s">
        <v>25</v>
      </c>
      <c r="H3989" t="s">
        <v>15</v>
      </c>
      <c r="I3989">
        <v>90.67</v>
      </c>
      <c r="J3989">
        <v>37.799999999999997</v>
      </c>
      <c r="K3989">
        <v>37.799999999999997</v>
      </c>
      <c r="L3989" t="s">
        <v>24</v>
      </c>
      <c r="M3989" s="8">
        <v>0</v>
      </c>
      <c r="N3989">
        <f t="shared" si="186"/>
        <v>0</v>
      </c>
      <c r="O3989">
        <f t="shared" si="187"/>
        <v>0</v>
      </c>
      <c r="P3989">
        <f t="shared" si="188"/>
        <v>0</v>
      </c>
      <c r="U3989">
        <v>51</v>
      </c>
      <c r="V3989">
        <v>90.67</v>
      </c>
      <c r="W3989">
        <v>37.799999999999997</v>
      </c>
    </row>
    <row r="3990" spans="1:23" x14ac:dyDescent="0.35">
      <c r="A3990">
        <v>18827</v>
      </c>
      <c r="B3990" t="s">
        <v>12</v>
      </c>
      <c r="C3990">
        <v>57</v>
      </c>
      <c r="D3990">
        <v>0</v>
      </c>
      <c r="E3990">
        <v>0</v>
      </c>
      <c r="F3990" t="s">
        <v>13</v>
      </c>
      <c r="G3990" t="s">
        <v>18</v>
      </c>
      <c r="H3990" t="s">
        <v>19</v>
      </c>
      <c r="I3990">
        <v>84.79</v>
      </c>
      <c r="J3990">
        <v>32.799999999999997</v>
      </c>
      <c r="K3990">
        <v>32.799999999999997</v>
      </c>
      <c r="L3990" t="s">
        <v>16</v>
      </c>
      <c r="M3990" s="8">
        <v>0</v>
      </c>
      <c r="N3990">
        <f t="shared" si="186"/>
        <v>0</v>
      </c>
      <c r="O3990">
        <f t="shared" si="187"/>
        <v>0</v>
      </c>
      <c r="P3990">
        <f t="shared" si="188"/>
        <v>0</v>
      </c>
      <c r="U3990">
        <v>57</v>
      </c>
      <c r="V3990">
        <v>84.79</v>
      </c>
      <c r="W3990">
        <v>32.799999999999997</v>
      </c>
    </row>
    <row r="3991" spans="1:23" x14ac:dyDescent="0.35">
      <c r="A3991">
        <v>68291</v>
      </c>
      <c r="B3991" t="s">
        <v>12</v>
      </c>
      <c r="C3991">
        <v>76</v>
      </c>
      <c r="D3991">
        <v>0</v>
      </c>
      <c r="E3991">
        <v>0</v>
      </c>
      <c r="F3991" t="s">
        <v>13</v>
      </c>
      <c r="G3991" t="s">
        <v>14</v>
      </c>
      <c r="H3991" t="s">
        <v>15</v>
      </c>
      <c r="I3991">
        <v>147.5</v>
      </c>
      <c r="J3991">
        <v>28.7</v>
      </c>
      <c r="K3991">
        <v>28.7</v>
      </c>
      <c r="L3991" t="s">
        <v>24</v>
      </c>
      <c r="M3991" s="8">
        <v>0</v>
      </c>
      <c r="N3991">
        <f t="shared" si="186"/>
        <v>0</v>
      </c>
      <c r="O3991">
        <f t="shared" si="187"/>
        <v>0</v>
      </c>
      <c r="P3991">
        <f t="shared" si="188"/>
        <v>0</v>
      </c>
      <c r="U3991">
        <v>76</v>
      </c>
      <c r="V3991">
        <v>147.5</v>
      </c>
      <c r="W3991">
        <v>28.7</v>
      </c>
    </row>
    <row r="3992" spans="1:23" x14ac:dyDescent="0.35">
      <c r="A3992">
        <v>70661</v>
      </c>
      <c r="B3992" t="s">
        <v>17</v>
      </c>
      <c r="C3992">
        <v>28</v>
      </c>
      <c r="D3992">
        <v>0</v>
      </c>
      <c r="E3992">
        <v>0</v>
      </c>
      <c r="F3992" t="s">
        <v>23</v>
      </c>
      <c r="G3992" t="s">
        <v>14</v>
      </c>
      <c r="H3992" t="s">
        <v>19</v>
      </c>
      <c r="I3992">
        <v>134.12</v>
      </c>
      <c r="J3992">
        <v>28.8</v>
      </c>
      <c r="K3992">
        <v>28.8</v>
      </c>
      <c r="L3992" t="s">
        <v>16</v>
      </c>
      <c r="M3992" s="8">
        <v>0</v>
      </c>
      <c r="N3992">
        <f t="shared" si="186"/>
        <v>0</v>
      </c>
      <c r="O3992">
        <f t="shared" si="187"/>
        <v>0</v>
      </c>
      <c r="P3992">
        <f t="shared" si="188"/>
        <v>0</v>
      </c>
      <c r="U3992">
        <v>28</v>
      </c>
      <c r="V3992">
        <v>134.12</v>
      </c>
      <c r="W3992">
        <v>28.8</v>
      </c>
    </row>
    <row r="3993" spans="1:23" x14ac:dyDescent="0.35">
      <c r="A3993">
        <v>6019</v>
      </c>
      <c r="B3993" t="s">
        <v>17</v>
      </c>
      <c r="C3993">
        <v>57</v>
      </c>
      <c r="D3993">
        <v>0</v>
      </c>
      <c r="E3993">
        <v>0</v>
      </c>
      <c r="F3993" t="s">
        <v>13</v>
      </c>
      <c r="G3993" t="s">
        <v>14</v>
      </c>
      <c r="H3993" t="s">
        <v>15</v>
      </c>
      <c r="I3993">
        <v>82.62</v>
      </c>
      <c r="J3993">
        <v>28.4</v>
      </c>
      <c r="K3993">
        <v>28.4</v>
      </c>
      <c r="L3993" t="s">
        <v>21</v>
      </c>
      <c r="M3993" s="8">
        <v>0</v>
      </c>
      <c r="N3993">
        <f t="shared" si="186"/>
        <v>0</v>
      </c>
      <c r="O3993">
        <f t="shared" si="187"/>
        <v>0</v>
      </c>
      <c r="P3993">
        <f t="shared" si="188"/>
        <v>0</v>
      </c>
      <c r="U3993">
        <v>57</v>
      </c>
      <c r="V3993">
        <v>82.62</v>
      </c>
      <c r="W3993">
        <v>28.4</v>
      </c>
    </row>
    <row r="3994" spans="1:23" x14ac:dyDescent="0.35">
      <c r="A3994">
        <v>56616</v>
      </c>
      <c r="B3994" t="s">
        <v>12</v>
      </c>
      <c r="C3994">
        <v>39</v>
      </c>
      <c r="D3994">
        <v>0</v>
      </c>
      <c r="E3994">
        <v>0</v>
      </c>
      <c r="F3994" t="s">
        <v>13</v>
      </c>
      <c r="G3994" t="s">
        <v>14</v>
      </c>
      <c r="H3994" t="s">
        <v>19</v>
      </c>
      <c r="I3994">
        <v>125.11</v>
      </c>
      <c r="J3994">
        <v>24.9</v>
      </c>
      <c r="K3994">
        <v>24.9</v>
      </c>
      <c r="L3994" t="s">
        <v>16</v>
      </c>
      <c r="M3994" s="8">
        <v>0</v>
      </c>
      <c r="N3994">
        <f t="shared" si="186"/>
        <v>0</v>
      </c>
      <c r="O3994">
        <f t="shared" si="187"/>
        <v>0</v>
      </c>
      <c r="P3994">
        <f t="shared" si="188"/>
        <v>0</v>
      </c>
      <c r="U3994">
        <v>39</v>
      </c>
      <c r="V3994">
        <v>125.11</v>
      </c>
      <c r="W3994">
        <v>24.9</v>
      </c>
    </row>
    <row r="3995" spans="1:23" x14ac:dyDescent="0.35">
      <c r="A3995">
        <v>14399</v>
      </c>
      <c r="B3995" t="s">
        <v>17</v>
      </c>
      <c r="C3995">
        <v>41</v>
      </c>
      <c r="D3995">
        <v>0</v>
      </c>
      <c r="E3995">
        <v>0</v>
      </c>
      <c r="F3995" t="s">
        <v>13</v>
      </c>
      <c r="G3995" t="s">
        <v>14</v>
      </c>
      <c r="H3995" t="s">
        <v>15</v>
      </c>
      <c r="I3995">
        <v>92.14</v>
      </c>
      <c r="J3995">
        <v>29.6</v>
      </c>
      <c r="K3995">
        <v>29.6</v>
      </c>
      <c r="L3995" t="s">
        <v>16</v>
      </c>
      <c r="M3995" s="8">
        <v>0</v>
      </c>
      <c r="N3995">
        <f t="shared" si="186"/>
        <v>0</v>
      </c>
      <c r="O3995">
        <f t="shared" si="187"/>
        <v>0</v>
      </c>
      <c r="P3995">
        <f t="shared" si="188"/>
        <v>0</v>
      </c>
      <c r="U3995">
        <v>41</v>
      </c>
      <c r="V3995">
        <v>92.14</v>
      </c>
      <c r="W3995">
        <v>29.6</v>
      </c>
    </row>
    <row r="3996" spans="1:23" x14ac:dyDescent="0.35">
      <c r="A3996">
        <v>8009</v>
      </c>
      <c r="B3996" t="s">
        <v>17</v>
      </c>
      <c r="C3996">
        <v>72</v>
      </c>
      <c r="D3996">
        <v>1</v>
      </c>
      <c r="E3996">
        <v>1</v>
      </c>
      <c r="F3996" t="s">
        <v>13</v>
      </c>
      <c r="G3996" t="s">
        <v>14</v>
      </c>
      <c r="H3996" t="s">
        <v>15</v>
      </c>
      <c r="I3996">
        <v>217.79</v>
      </c>
      <c r="J3996">
        <v>26.1</v>
      </c>
      <c r="K3996">
        <v>26.1</v>
      </c>
      <c r="L3996" t="s">
        <v>16</v>
      </c>
      <c r="M3996" s="8">
        <v>0</v>
      </c>
      <c r="N3996">
        <f t="shared" si="186"/>
        <v>0</v>
      </c>
      <c r="O3996">
        <f t="shared" si="187"/>
        <v>0</v>
      </c>
      <c r="P3996">
        <f t="shared" si="188"/>
        <v>1</v>
      </c>
      <c r="U3996">
        <v>72</v>
      </c>
      <c r="V3996">
        <v>217.79</v>
      </c>
      <c r="W3996">
        <v>26.1</v>
      </c>
    </row>
    <row r="3997" spans="1:23" x14ac:dyDescent="0.35">
      <c r="A3997">
        <v>30961</v>
      </c>
      <c r="B3997" t="s">
        <v>12</v>
      </c>
      <c r="C3997">
        <v>45</v>
      </c>
      <c r="D3997">
        <v>0</v>
      </c>
      <c r="E3997">
        <v>0</v>
      </c>
      <c r="F3997" t="s">
        <v>13</v>
      </c>
      <c r="G3997" t="s">
        <v>14</v>
      </c>
      <c r="H3997" t="s">
        <v>19</v>
      </c>
      <c r="I3997">
        <v>95.62</v>
      </c>
      <c r="J3997">
        <v>29.5</v>
      </c>
      <c r="K3997">
        <v>29.5</v>
      </c>
      <c r="L3997" t="s">
        <v>22</v>
      </c>
      <c r="M3997" s="8">
        <v>0</v>
      </c>
      <c r="N3997">
        <f t="shared" si="186"/>
        <v>0</v>
      </c>
      <c r="O3997">
        <f t="shared" si="187"/>
        <v>0</v>
      </c>
      <c r="P3997">
        <f t="shared" si="188"/>
        <v>0</v>
      </c>
      <c r="U3997">
        <v>45</v>
      </c>
      <c r="V3997">
        <v>95.62</v>
      </c>
      <c r="W3997">
        <v>29.5</v>
      </c>
    </row>
    <row r="3998" spans="1:23" x14ac:dyDescent="0.35">
      <c r="A3998">
        <v>24201</v>
      </c>
      <c r="B3998" t="s">
        <v>12</v>
      </c>
      <c r="C3998">
        <v>33</v>
      </c>
      <c r="D3998">
        <v>0</v>
      </c>
      <c r="E3998">
        <v>0</v>
      </c>
      <c r="F3998" t="s">
        <v>13</v>
      </c>
      <c r="G3998" t="s">
        <v>14</v>
      </c>
      <c r="H3998" t="s">
        <v>19</v>
      </c>
      <c r="I3998">
        <v>93.8</v>
      </c>
      <c r="J3998">
        <v>23.9</v>
      </c>
      <c r="K3998">
        <v>23.9</v>
      </c>
      <c r="L3998" t="s">
        <v>21</v>
      </c>
      <c r="M3998" s="8">
        <v>0</v>
      </c>
      <c r="N3998">
        <f t="shared" si="186"/>
        <v>0</v>
      </c>
      <c r="O3998">
        <f t="shared" si="187"/>
        <v>0</v>
      </c>
      <c r="P3998">
        <f t="shared" si="188"/>
        <v>0</v>
      </c>
      <c r="U3998">
        <v>33</v>
      </c>
      <c r="V3998">
        <v>93.8</v>
      </c>
      <c r="W3998">
        <v>23.9</v>
      </c>
    </row>
    <row r="3999" spans="1:23" x14ac:dyDescent="0.35">
      <c r="A3999">
        <v>18032</v>
      </c>
      <c r="B3999" t="s">
        <v>12</v>
      </c>
      <c r="C3999">
        <v>62</v>
      </c>
      <c r="D3999">
        <v>0</v>
      </c>
      <c r="E3999">
        <v>1</v>
      </c>
      <c r="F3999" t="s">
        <v>13</v>
      </c>
      <c r="G3999" t="s">
        <v>14</v>
      </c>
      <c r="H3999" t="s">
        <v>19</v>
      </c>
      <c r="I3999">
        <v>90.61</v>
      </c>
      <c r="J3999">
        <v>25.8</v>
      </c>
      <c r="K3999">
        <v>25.8</v>
      </c>
      <c r="L3999" t="s">
        <v>22</v>
      </c>
      <c r="M3999" s="8">
        <v>0</v>
      </c>
      <c r="N3999">
        <f t="shared" si="186"/>
        <v>0</v>
      </c>
      <c r="O3999">
        <f t="shared" si="187"/>
        <v>0</v>
      </c>
      <c r="P3999">
        <f t="shared" si="188"/>
        <v>0</v>
      </c>
      <c r="U3999">
        <v>62</v>
      </c>
      <c r="V3999">
        <v>90.61</v>
      </c>
      <c r="W3999">
        <v>25.8</v>
      </c>
    </row>
    <row r="4000" spans="1:23" x14ac:dyDescent="0.35">
      <c r="A4000">
        <v>62396</v>
      </c>
      <c r="B4000" t="s">
        <v>17</v>
      </c>
      <c r="C4000">
        <v>27</v>
      </c>
      <c r="D4000">
        <v>0</v>
      </c>
      <c r="E4000">
        <v>0</v>
      </c>
      <c r="F4000" t="s">
        <v>13</v>
      </c>
      <c r="G4000" t="s">
        <v>14</v>
      </c>
      <c r="H4000" t="s">
        <v>15</v>
      </c>
      <c r="I4000">
        <v>139.19999999999999</v>
      </c>
      <c r="J4000">
        <v>36.200000000000003</v>
      </c>
      <c r="K4000">
        <v>36.200000000000003</v>
      </c>
      <c r="L4000" t="s">
        <v>21</v>
      </c>
      <c r="M4000" s="8">
        <v>0</v>
      </c>
      <c r="N4000">
        <f t="shared" si="186"/>
        <v>0</v>
      </c>
      <c r="O4000">
        <f t="shared" si="187"/>
        <v>0</v>
      </c>
      <c r="P4000">
        <f t="shared" si="188"/>
        <v>0</v>
      </c>
      <c r="U4000">
        <v>27</v>
      </c>
      <c r="V4000">
        <v>139.19999999999999</v>
      </c>
      <c r="W4000">
        <v>36.200000000000003</v>
      </c>
    </row>
    <row r="4001" spans="1:23" x14ac:dyDescent="0.35">
      <c r="A4001">
        <v>67055</v>
      </c>
      <c r="B4001" t="s">
        <v>17</v>
      </c>
      <c r="C4001">
        <v>31</v>
      </c>
      <c r="D4001">
        <v>0</v>
      </c>
      <c r="E4001">
        <v>0</v>
      </c>
      <c r="F4001" t="s">
        <v>13</v>
      </c>
      <c r="G4001" t="s">
        <v>14</v>
      </c>
      <c r="H4001" t="s">
        <v>19</v>
      </c>
      <c r="I4001">
        <v>77.010000000000005</v>
      </c>
      <c r="J4001">
        <v>31.3</v>
      </c>
      <c r="K4001">
        <v>31.3</v>
      </c>
      <c r="L4001" t="s">
        <v>16</v>
      </c>
      <c r="M4001" s="8">
        <v>0</v>
      </c>
      <c r="N4001">
        <f t="shared" si="186"/>
        <v>0</v>
      </c>
      <c r="O4001">
        <f t="shared" si="187"/>
        <v>0</v>
      </c>
      <c r="P4001">
        <f t="shared" si="188"/>
        <v>0</v>
      </c>
      <c r="U4001">
        <v>31</v>
      </c>
      <c r="V4001">
        <v>77.010000000000005</v>
      </c>
      <c r="W4001">
        <v>31.3</v>
      </c>
    </row>
    <row r="4002" spans="1:23" x14ac:dyDescent="0.35">
      <c r="A4002">
        <v>51024</v>
      </c>
      <c r="B4002" t="s">
        <v>17</v>
      </c>
      <c r="C4002">
        <v>24</v>
      </c>
      <c r="D4002">
        <v>0</v>
      </c>
      <c r="E4002">
        <v>0</v>
      </c>
      <c r="F4002" t="s">
        <v>13</v>
      </c>
      <c r="G4002" t="s">
        <v>14</v>
      </c>
      <c r="H4002" t="s">
        <v>15</v>
      </c>
      <c r="I4002">
        <v>105.26</v>
      </c>
      <c r="J4002">
        <v>26.1</v>
      </c>
      <c r="K4002">
        <v>26.1</v>
      </c>
      <c r="L4002" t="s">
        <v>21</v>
      </c>
      <c r="M4002" s="8">
        <v>0</v>
      </c>
      <c r="N4002">
        <f t="shared" si="186"/>
        <v>0</v>
      </c>
      <c r="O4002">
        <f t="shared" si="187"/>
        <v>0</v>
      </c>
      <c r="P4002">
        <f t="shared" si="188"/>
        <v>0</v>
      </c>
      <c r="U4002">
        <v>24</v>
      </c>
      <c r="V4002">
        <v>105.26</v>
      </c>
      <c r="W4002">
        <v>26.1</v>
      </c>
    </row>
    <row r="4003" spans="1:23" x14ac:dyDescent="0.35">
      <c r="A4003">
        <v>60774</v>
      </c>
      <c r="B4003" t="s">
        <v>12</v>
      </c>
      <c r="C4003">
        <v>1.88</v>
      </c>
      <c r="D4003">
        <v>0</v>
      </c>
      <c r="E4003">
        <v>0</v>
      </c>
      <c r="F4003" t="s">
        <v>23</v>
      </c>
      <c r="G4003" t="s">
        <v>26</v>
      </c>
      <c r="H4003" t="s">
        <v>19</v>
      </c>
      <c r="I4003">
        <v>68.349999999999994</v>
      </c>
      <c r="J4003">
        <v>19.100000000000001</v>
      </c>
      <c r="K4003">
        <v>19.100000000000001</v>
      </c>
      <c r="L4003" t="s">
        <v>24</v>
      </c>
      <c r="M4003" s="8">
        <v>0</v>
      </c>
      <c r="N4003">
        <f t="shared" si="186"/>
        <v>0</v>
      </c>
      <c r="O4003">
        <f t="shared" si="187"/>
        <v>0</v>
      </c>
      <c r="P4003">
        <f t="shared" si="188"/>
        <v>0</v>
      </c>
      <c r="U4003">
        <v>1.88</v>
      </c>
      <c r="V4003">
        <v>68.349999999999994</v>
      </c>
      <c r="W4003">
        <v>19.100000000000001</v>
      </c>
    </row>
    <row r="4004" spans="1:23" x14ac:dyDescent="0.35">
      <c r="A4004">
        <v>35039</v>
      </c>
      <c r="B4004" t="s">
        <v>17</v>
      </c>
      <c r="C4004">
        <v>28</v>
      </c>
      <c r="D4004">
        <v>0</v>
      </c>
      <c r="E4004">
        <v>0</v>
      </c>
      <c r="F4004" t="s">
        <v>23</v>
      </c>
      <c r="G4004" t="s">
        <v>14</v>
      </c>
      <c r="H4004" t="s">
        <v>19</v>
      </c>
      <c r="I4004">
        <v>99.07</v>
      </c>
      <c r="J4004">
        <v>17.600000000000001</v>
      </c>
      <c r="K4004">
        <v>17.600000000000001</v>
      </c>
      <c r="L4004" t="s">
        <v>21</v>
      </c>
      <c r="M4004" s="8">
        <v>0</v>
      </c>
      <c r="N4004">
        <f t="shared" si="186"/>
        <v>0</v>
      </c>
      <c r="O4004">
        <f t="shared" si="187"/>
        <v>0</v>
      </c>
      <c r="P4004">
        <f t="shared" si="188"/>
        <v>0</v>
      </c>
      <c r="U4004">
        <v>28</v>
      </c>
      <c r="V4004">
        <v>99.07</v>
      </c>
      <c r="W4004">
        <v>17.600000000000001</v>
      </c>
    </row>
    <row r="4005" spans="1:23" x14ac:dyDescent="0.35">
      <c r="A4005">
        <v>46141</v>
      </c>
      <c r="B4005" t="s">
        <v>17</v>
      </c>
      <c r="C4005">
        <v>24</v>
      </c>
      <c r="D4005">
        <v>0</v>
      </c>
      <c r="E4005">
        <v>0</v>
      </c>
      <c r="F4005" t="s">
        <v>23</v>
      </c>
      <c r="G4005" t="s">
        <v>14</v>
      </c>
      <c r="H4005" t="s">
        <v>19</v>
      </c>
      <c r="I4005">
        <v>147.74</v>
      </c>
      <c r="J4005">
        <v>21.4</v>
      </c>
      <c r="K4005">
        <v>21.4</v>
      </c>
      <c r="L4005" t="s">
        <v>24</v>
      </c>
      <c r="M4005" s="8">
        <v>0</v>
      </c>
      <c r="N4005">
        <f t="shared" si="186"/>
        <v>0</v>
      </c>
      <c r="O4005">
        <f t="shared" si="187"/>
        <v>0</v>
      </c>
      <c r="P4005">
        <f t="shared" si="188"/>
        <v>0</v>
      </c>
      <c r="U4005">
        <v>24</v>
      </c>
      <c r="V4005">
        <v>147.74</v>
      </c>
      <c r="W4005">
        <v>21.4</v>
      </c>
    </row>
    <row r="4006" spans="1:23" x14ac:dyDescent="0.35">
      <c r="A4006">
        <v>54240</v>
      </c>
      <c r="B4006" t="s">
        <v>17</v>
      </c>
      <c r="C4006">
        <v>30</v>
      </c>
      <c r="D4006">
        <v>0</v>
      </c>
      <c r="E4006">
        <v>0</v>
      </c>
      <c r="F4006" t="s">
        <v>13</v>
      </c>
      <c r="G4006" t="s">
        <v>25</v>
      </c>
      <c r="H4006" t="s">
        <v>15</v>
      </c>
      <c r="I4006">
        <v>61.29</v>
      </c>
      <c r="J4006">
        <v>24</v>
      </c>
      <c r="K4006">
        <v>24</v>
      </c>
      <c r="L4006" t="s">
        <v>24</v>
      </c>
      <c r="M4006" s="8">
        <v>0</v>
      </c>
      <c r="N4006">
        <f t="shared" si="186"/>
        <v>0</v>
      </c>
      <c r="O4006">
        <f t="shared" si="187"/>
        <v>0</v>
      </c>
      <c r="P4006">
        <f t="shared" si="188"/>
        <v>0</v>
      </c>
      <c r="U4006">
        <v>30</v>
      </c>
      <c r="V4006">
        <v>61.29</v>
      </c>
      <c r="W4006">
        <v>24</v>
      </c>
    </row>
    <row r="4007" spans="1:23" x14ac:dyDescent="0.35">
      <c r="A4007">
        <v>15929</v>
      </c>
      <c r="B4007" t="s">
        <v>12</v>
      </c>
      <c r="C4007">
        <v>38</v>
      </c>
      <c r="D4007">
        <v>0</v>
      </c>
      <c r="E4007">
        <v>0</v>
      </c>
      <c r="F4007" t="s">
        <v>13</v>
      </c>
      <c r="G4007" t="s">
        <v>25</v>
      </c>
      <c r="H4007" t="s">
        <v>19</v>
      </c>
      <c r="I4007">
        <v>98.92</v>
      </c>
      <c r="J4007">
        <v>25.5</v>
      </c>
      <c r="K4007">
        <v>25.5</v>
      </c>
      <c r="L4007" t="s">
        <v>21</v>
      </c>
      <c r="M4007" s="8">
        <v>0</v>
      </c>
      <c r="N4007">
        <f t="shared" si="186"/>
        <v>0</v>
      </c>
      <c r="O4007">
        <f t="shared" si="187"/>
        <v>0</v>
      </c>
      <c r="P4007">
        <f t="shared" si="188"/>
        <v>0</v>
      </c>
      <c r="U4007">
        <v>38</v>
      </c>
      <c r="V4007">
        <v>98.92</v>
      </c>
      <c r="W4007">
        <v>25.5</v>
      </c>
    </row>
    <row r="4008" spans="1:23" x14ac:dyDescent="0.35">
      <c r="A4008">
        <v>19849</v>
      </c>
      <c r="B4008" t="s">
        <v>17</v>
      </c>
      <c r="C4008">
        <v>1.64</v>
      </c>
      <c r="D4008">
        <v>0</v>
      </c>
      <c r="E4008">
        <v>0</v>
      </c>
      <c r="F4008" t="s">
        <v>23</v>
      </c>
      <c r="G4008" t="s">
        <v>26</v>
      </c>
      <c r="H4008" t="s">
        <v>15</v>
      </c>
      <c r="I4008">
        <v>90.74</v>
      </c>
      <c r="J4008">
        <v>19.899999999999999</v>
      </c>
      <c r="K4008">
        <v>19.899999999999999</v>
      </c>
      <c r="L4008" t="s">
        <v>24</v>
      </c>
      <c r="M4008" s="8">
        <v>0</v>
      </c>
      <c r="N4008">
        <f t="shared" si="186"/>
        <v>0</v>
      </c>
      <c r="O4008">
        <f t="shared" si="187"/>
        <v>0</v>
      </c>
      <c r="P4008">
        <f t="shared" si="188"/>
        <v>0</v>
      </c>
      <c r="U4008">
        <v>1.64</v>
      </c>
      <c r="V4008">
        <v>90.74</v>
      </c>
      <c r="W4008">
        <v>19.899999999999999</v>
      </c>
    </row>
    <row r="4009" spans="1:23" x14ac:dyDescent="0.35">
      <c r="A4009">
        <v>43282</v>
      </c>
      <c r="B4009" t="s">
        <v>12</v>
      </c>
      <c r="C4009">
        <v>0.72</v>
      </c>
      <c r="D4009">
        <v>0</v>
      </c>
      <c r="E4009">
        <v>0</v>
      </c>
      <c r="F4009" t="s">
        <v>23</v>
      </c>
      <c r="G4009" t="s">
        <v>26</v>
      </c>
      <c r="H4009" t="s">
        <v>19</v>
      </c>
      <c r="I4009">
        <v>159.79</v>
      </c>
      <c r="J4009">
        <v>19.899999999999999</v>
      </c>
      <c r="K4009">
        <v>19.899999999999999</v>
      </c>
      <c r="L4009" t="s">
        <v>24</v>
      </c>
      <c r="M4009" s="8">
        <v>0</v>
      </c>
      <c r="N4009">
        <f t="shared" si="186"/>
        <v>0</v>
      </c>
      <c r="O4009">
        <f t="shared" si="187"/>
        <v>0</v>
      </c>
      <c r="P4009">
        <f t="shared" si="188"/>
        <v>0</v>
      </c>
      <c r="U4009">
        <v>0.72</v>
      </c>
      <c r="V4009">
        <v>159.79</v>
      </c>
      <c r="W4009">
        <v>19.899999999999999</v>
      </c>
    </row>
    <row r="4010" spans="1:23" x14ac:dyDescent="0.35">
      <c r="A4010">
        <v>50372</v>
      </c>
      <c r="B4010" t="s">
        <v>12</v>
      </c>
      <c r="C4010">
        <v>57</v>
      </c>
      <c r="D4010">
        <v>0</v>
      </c>
      <c r="E4010">
        <v>0</v>
      </c>
      <c r="F4010" t="s">
        <v>13</v>
      </c>
      <c r="G4010" t="s">
        <v>14</v>
      </c>
      <c r="H4010" t="s">
        <v>19</v>
      </c>
      <c r="I4010">
        <v>233.47</v>
      </c>
      <c r="J4010">
        <v>35.5</v>
      </c>
      <c r="K4010">
        <v>35.5</v>
      </c>
      <c r="L4010" t="s">
        <v>21</v>
      </c>
      <c r="M4010" s="8">
        <v>0</v>
      </c>
      <c r="N4010">
        <f t="shared" si="186"/>
        <v>0</v>
      </c>
      <c r="O4010">
        <f t="shared" si="187"/>
        <v>0</v>
      </c>
      <c r="P4010">
        <f t="shared" si="188"/>
        <v>1</v>
      </c>
      <c r="U4010">
        <v>57</v>
      </c>
      <c r="V4010">
        <v>233.47</v>
      </c>
      <c r="W4010">
        <v>35.5</v>
      </c>
    </row>
    <row r="4011" spans="1:23" x14ac:dyDescent="0.35">
      <c r="A4011">
        <v>5834</v>
      </c>
      <c r="B4011" t="s">
        <v>17</v>
      </c>
      <c r="C4011">
        <v>27</v>
      </c>
      <c r="D4011">
        <v>0</v>
      </c>
      <c r="E4011">
        <v>0</v>
      </c>
      <c r="F4011" t="s">
        <v>23</v>
      </c>
      <c r="G4011" t="s">
        <v>25</v>
      </c>
      <c r="H4011" t="s">
        <v>15</v>
      </c>
      <c r="I4011">
        <v>85.53</v>
      </c>
      <c r="J4011">
        <v>26.9</v>
      </c>
      <c r="K4011">
        <v>26.9</v>
      </c>
      <c r="L4011" t="s">
        <v>22</v>
      </c>
      <c r="M4011" s="8">
        <v>0</v>
      </c>
      <c r="N4011">
        <f t="shared" si="186"/>
        <v>0</v>
      </c>
      <c r="O4011">
        <f t="shared" si="187"/>
        <v>0</v>
      </c>
      <c r="P4011">
        <f t="shared" si="188"/>
        <v>0</v>
      </c>
      <c r="U4011">
        <v>27</v>
      </c>
      <c r="V4011">
        <v>85.53</v>
      </c>
      <c r="W4011">
        <v>26.9</v>
      </c>
    </row>
    <row r="4012" spans="1:23" x14ac:dyDescent="0.35">
      <c r="A4012">
        <v>69847</v>
      </c>
      <c r="B4012" t="s">
        <v>17</v>
      </c>
      <c r="C4012">
        <v>30</v>
      </c>
      <c r="D4012">
        <v>0</v>
      </c>
      <c r="E4012">
        <v>0</v>
      </c>
      <c r="F4012" t="s">
        <v>13</v>
      </c>
      <c r="G4012" t="s">
        <v>18</v>
      </c>
      <c r="H4012" t="s">
        <v>15</v>
      </c>
      <c r="I4012">
        <v>76.7</v>
      </c>
      <c r="J4012">
        <v>24.2</v>
      </c>
      <c r="K4012">
        <v>24.2</v>
      </c>
      <c r="L4012" t="s">
        <v>21</v>
      </c>
      <c r="M4012" s="8">
        <v>0</v>
      </c>
      <c r="N4012">
        <f t="shared" si="186"/>
        <v>0</v>
      </c>
      <c r="O4012">
        <f t="shared" si="187"/>
        <v>0</v>
      </c>
      <c r="P4012">
        <f t="shared" si="188"/>
        <v>0</v>
      </c>
      <c r="U4012">
        <v>30</v>
      </c>
      <c r="V4012">
        <v>76.7</v>
      </c>
      <c r="W4012">
        <v>24.2</v>
      </c>
    </row>
    <row r="4013" spans="1:23" x14ac:dyDescent="0.35">
      <c r="A4013">
        <v>67277</v>
      </c>
      <c r="B4013" t="s">
        <v>12</v>
      </c>
      <c r="C4013">
        <v>42</v>
      </c>
      <c r="D4013">
        <v>0</v>
      </c>
      <c r="E4013">
        <v>0</v>
      </c>
      <c r="F4013" t="s">
        <v>13</v>
      </c>
      <c r="G4013" t="s">
        <v>14</v>
      </c>
      <c r="H4013" t="s">
        <v>19</v>
      </c>
      <c r="I4013">
        <v>67.87</v>
      </c>
      <c r="J4013">
        <v>30</v>
      </c>
      <c r="K4013">
        <v>30</v>
      </c>
      <c r="L4013" t="s">
        <v>21</v>
      </c>
      <c r="M4013" s="8">
        <v>0</v>
      </c>
      <c r="N4013">
        <f t="shared" si="186"/>
        <v>0</v>
      </c>
      <c r="O4013">
        <f t="shared" si="187"/>
        <v>0</v>
      </c>
      <c r="P4013">
        <f t="shared" si="188"/>
        <v>0</v>
      </c>
      <c r="U4013">
        <v>42</v>
      </c>
      <c r="V4013">
        <v>67.87</v>
      </c>
      <c r="W4013">
        <v>30</v>
      </c>
    </row>
    <row r="4014" spans="1:23" x14ac:dyDescent="0.35">
      <c r="A4014">
        <v>41181</v>
      </c>
      <c r="B4014" t="s">
        <v>12</v>
      </c>
      <c r="C4014">
        <v>36</v>
      </c>
      <c r="D4014">
        <v>0</v>
      </c>
      <c r="E4014">
        <v>0</v>
      </c>
      <c r="F4014" t="s">
        <v>13</v>
      </c>
      <c r="G4014" t="s">
        <v>14</v>
      </c>
      <c r="H4014" t="s">
        <v>15</v>
      </c>
      <c r="I4014">
        <v>77.260000000000005</v>
      </c>
      <c r="J4014">
        <v>30.9</v>
      </c>
      <c r="K4014">
        <v>30.9</v>
      </c>
      <c r="L4014" t="s">
        <v>21</v>
      </c>
      <c r="M4014" s="8">
        <v>0</v>
      </c>
      <c r="N4014">
        <f t="shared" si="186"/>
        <v>0</v>
      </c>
      <c r="O4014">
        <f t="shared" si="187"/>
        <v>0</v>
      </c>
      <c r="P4014">
        <f t="shared" si="188"/>
        <v>0</v>
      </c>
      <c r="U4014">
        <v>36</v>
      </c>
      <c r="V4014">
        <v>77.260000000000005</v>
      </c>
      <c r="W4014">
        <v>30.9</v>
      </c>
    </row>
    <row r="4015" spans="1:23" x14ac:dyDescent="0.35">
      <c r="A4015">
        <v>36388</v>
      </c>
      <c r="B4015" t="s">
        <v>12</v>
      </c>
      <c r="C4015">
        <v>44</v>
      </c>
      <c r="D4015">
        <v>1</v>
      </c>
      <c r="E4015">
        <v>0</v>
      </c>
      <c r="F4015" t="s">
        <v>13</v>
      </c>
      <c r="G4015" t="s">
        <v>14</v>
      </c>
      <c r="H4015" t="s">
        <v>19</v>
      </c>
      <c r="I4015">
        <v>91.28</v>
      </c>
      <c r="J4015">
        <v>26.5</v>
      </c>
      <c r="K4015">
        <v>26.5</v>
      </c>
      <c r="L4015" t="s">
        <v>21</v>
      </c>
      <c r="M4015" s="8">
        <v>0</v>
      </c>
      <c r="N4015">
        <f t="shared" si="186"/>
        <v>0</v>
      </c>
      <c r="O4015">
        <f t="shared" si="187"/>
        <v>0</v>
      </c>
      <c r="P4015">
        <f t="shared" si="188"/>
        <v>0</v>
      </c>
      <c r="U4015">
        <v>44</v>
      </c>
      <c r="V4015">
        <v>91.28</v>
      </c>
      <c r="W4015">
        <v>26.5</v>
      </c>
    </row>
    <row r="4016" spans="1:23" x14ac:dyDescent="0.35">
      <c r="A4016">
        <v>49272</v>
      </c>
      <c r="B4016" t="s">
        <v>12</v>
      </c>
      <c r="C4016">
        <v>59</v>
      </c>
      <c r="D4016">
        <v>0</v>
      </c>
      <c r="E4016">
        <v>0</v>
      </c>
      <c r="F4016" t="s">
        <v>13</v>
      </c>
      <c r="G4016" t="s">
        <v>25</v>
      </c>
      <c r="H4016" t="s">
        <v>15</v>
      </c>
      <c r="I4016">
        <v>129.19</v>
      </c>
      <c r="J4016">
        <v>30.6</v>
      </c>
      <c r="K4016">
        <v>30.6</v>
      </c>
      <c r="L4016" t="s">
        <v>21</v>
      </c>
      <c r="M4016" s="8">
        <v>0</v>
      </c>
      <c r="N4016">
        <f t="shared" si="186"/>
        <v>0</v>
      </c>
      <c r="O4016">
        <f t="shared" si="187"/>
        <v>0</v>
      </c>
      <c r="P4016">
        <f t="shared" si="188"/>
        <v>0</v>
      </c>
      <c r="U4016">
        <v>59</v>
      </c>
      <c r="V4016">
        <v>129.19</v>
      </c>
      <c r="W4016">
        <v>30.6</v>
      </c>
    </row>
    <row r="4017" spans="1:23" x14ac:dyDescent="0.35">
      <c r="A4017">
        <v>52024</v>
      </c>
      <c r="B4017" t="s">
        <v>17</v>
      </c>
      <c r="C4017">
        <v>61</v>
      </c>
      <c r="D4017">
        <v>0</v>
      </c>
      <c r="E4017">
        <v>0</v>
      </c>
      <c r="F4017" t="s">
        <v>13</v>
      </c>
      <c r="G4017" t="s">
        <v>25</v>
      </c>
      <c r="H4017" t="s">
        <v>15</v>
      </c>
      <c r="I4017">
        <v>97.86</v>
      </c>
      <c r="J4017">
        <v>19.100000000000001</v>
      </c>
      <c r="K4017">
        <v>19.100000000000001</v>
      </c>
      <c r="L4017" t="s">
        <v>16</v>
      </c>
      <c r="M4017" s="8">
        <v>0</v>
      </c>
      <c r="N4017">
        <f t="shared" si="186"/>
        <v>0</v>
      </c>
      <c r="O4017">
        <f t="shared" si="187"/>
        <v>0</v>
      </c>
      <c r="P4017">
        <f t="shared" si="188"/>
        <v>0</v>
      </c>
      <c r="U4017">
        <v>61</v>
      </c>
      <c r="V4017">
        <v>97.86</v>
      </c>
      <c r="W4017">
        <v>19.100000000000001</v>
      </c>
    </row>
    <row r="4018" spans="1:23" x14ac:dyDescent="0.35">
      <c r="A4018">
        <v>58508</v>
      </c>
      <c r="B4018" t="s">
        <v>17</v>
      </c>
      <c r="C4018">
        <v>18</v>
      </c>
      <c r="D4018">
        <v>0</v>
      </c>
      <c r="E4018">
        <v>0</v>
      </c>
      <c r="F4018" t="s">
        <v>23</v>
      </c>
      <c r="G4018" t="s">
        <v>25</v>
      </c>
      <c r="H4018" t="s">
        <v>19</v>
      </c>
      <c r="I4018">
        <v>112.33</v>
      </c>
      <c r="J4018">
        <v>23.2</v>
      </c>
      <c r="K4018">
        <v>23.2</v>
      </c>
      <c r="L4018" t="s">
        <v>16</v>
      </c>
      <c r="M4018" s="8">
        <v>0</v>
      </c>
      <c r="N4018">
        <f t="shared" si="186"/>
        <v>0</v>
      </c>
      <c r="O4018">
        <f t="shared" si="187"/>
        <v>0</v>
      </c>
      <c r="P4018">
        <f t="shared" si="188"/>
        <v>0</v>
      </c>
      <c r="U4018">
        <v>18</v>
      </c>
      <c r="V4018">
        <v>112.33</v>
      </c>
      <c r="W4018">
        <v>23.2</v>
      </c>
    </row>
    <row r="4019" spans="1:23" x14ac:dyDescent="0.35">
      <c r="A4019">
        <v>64159</v>
      </c>
      <c r="B4019" t="s">
        <v>17</v>
      </c>
      <c r="C4019">
        <v>44</v>
      </c>
      <c r="D4019">
        <v>0</v>
      </c>
      <c r="E4019">
        <v>0</v>
      </c>
      <c r="F4019" t="s">
        <v>13</v>
      </c>
      <c r="G4019" t="s">
        <v>14</v>
      </c>
      <c r="H4019" t="s">
        <v>19</v>
      </c>
      <c r="I4019">
        <v>110.41</v>
      </c>
      <c r="J4019">
        <v>30.5</v>
      </c>
      <c r="K4019">
        <v>30.5</v>
      </c>
      <c r="L4019" t="s">
        <v>22</v>
      </c>
      <c r="M4019" s="8">
        <v>0</v>
      </c>
      <c r="N4019">
        <f t="shared" si="186"/>
        <v>0</v>
      </c>
      <c r="O4019">
        <f t="shared" si="187"/>
        <v>0</v>
      </c>
      <c r="P4019">
        <f t="shared" si="188"/>
        <v>0</v>
      </c>
      <c r="U4019">
        <v>44</v>
      </c>
      <c r="V4019">
        <v>110.41</v>
      </c>
      <c r="W4019">
        <v>30.5</v>
      </c>
    </row>
    <row r="4020" spans="1:23" x14ac:dyDescent="0.35">
      <c r="A4020">
        <v>29453</v>
      </c>
      <c r="B4020" t="s">
        <v>12</v>
      </c>
      <c r="C4020">
        <v>16</v>
      </c>
      <c r="D4020">
        <v>0</v>
      </c>
      <c r="E4020">
        <v>0</v>
      </c>
      <c r="F4020" t="s">
        <v>23</v>
      </c>
      <c r="G4020" t="s">
        <v>26</v>
      </c>
      <c r="H4020" t="s">
        <v>19</v>
      </c>
      <c r="I4020">
        <v>91.58</v>
      </c>
      <c r="J4020">
        <v>15.8</v>
      </c>
      <c r="K4020">
        <v>15.8</v>
      </c>
      <c r="L4020" t="s">
        <v>24</v>
      </c>
      <c r="M4020" s="8">
        <v>0</v>
      </c>
      <c r="N4020">
        <f t="shared" si="186"/>
        <v>0</v>
      </c>
      <c r="O4020">
        <f t="shared" si="187"/>
        <v>0</v>
      </c>
      <c r="P4020">
        <f t="shared" si="188"/>
        <v>0</v>
      </c>
      <c r="U4020">
        <v>16</v>
      </c>
      <c r="V4020">
        <v>91.58</v>
      </c>
      <c r="W4020">
        <v>15.8</v>
      </c>
    </row>
    <row r="4021" spans="1:23" x14ac:dyDescent="0.35">
      <c r="A4021">
        <v>52838</v>
      </c>
      <c r="B4021" t="s">
        <v>12</v>
      </c>
      <c r="C4021">
        <v>13</v>
      </c>
      <c r="D4021">
        <v>0</v>
      </c>
      <c r="E4021">
        <v>0</v>
      </c>
      <c r="F4021" t="s">
        <v>23</v>
      </c>
      <c r="G4021" t="s">
        <v>26</v>
      </c>
      <c r="H4021" t="s">
        <v>15</v>
      </c>
      <c r="I4021">
        <v>58.86</v>
      </c>
      <c r="J4021">
        <v>16.899999999999999</v>
      </c>
      <c r="K4021">
        <v>16.899999999999999</v>
      </c>
      <c r="L4021" t="s">
        <v>21</v>
      </c>
      <c r="M4021" s="8">
        <v>0</v>
      </c>
      <c r="N4021">
        <f t="shared" si="186"/>
        <v>0</v>
      </c>
      <c r="O4021">
        <f t="shared" si="187"/>
        <v>0</v>
      </c>
      <c r="P4021">
        <f t="shared" si="188"/>
        <v>0</v>
      </c>
      <c r="U4021">
        <v>13</v>
      </c>
      <c r="V4021">
        <v>58.86</v>
      </c>
      <c r="W4021">
        <v>16.899999999999999</v>
      </c>
    </row>
    <row r="4022" spans="1:23" x14ac:dyDescent="0.35">
      <c r="A4022">
        <v>43024</v>
      </c>
      <c r="B4022" t="s">
        <v>12</v>
      </c>
      <c r="C4022">
        <v>9</v>
      </c>
      <c r="D4022">
        <v>0</v>
      </c>
      <c r="E4022">
        <v>0</v>
      </c>
      <c r="F4022" t="s">
        <v>23</v>
      </c>
      <c r="G4022" t="s">
        <v>26</v>
      </c>
      <c r="H4022" t="s">
        <v>19</v>
      </c>
      <c r="I4022">
        <v>76.88</v>
      </c>
      <c r="J4022">
        <v>18</v>
      </c>
      <c r="K4022">
        <v>18</v>
      </c>
      <c r="L4022" t="s">
        <v>24</v>
      </c>
      <c r="M4022" s="8">
        <v>0</v>
      </c>
      <c r="N4022">
        <f t="shared" si="186"/>
        <v>0</v>
      </c>
      <c r="O4022">
        <f t="shared" si="187"/>
        <v>0</v>
      </c>
      <c r="P4022">
        <f t="shared" si="188"/>
        <v>0</v>
      </c>
      <c r="U4022">
        <v>9</v>
      </c>
      <c r="V4022">
        <v>76.88</v>
      </c>
      <c r="W4022">
        <v>18</v>
      </c>
    </row>
    <row r="4023" spans="1:23" x14ac:dyDescent="0.35">
      <c r="A4023">
        <v>8247</v>
      </c>
      <c r="B4023" t="s">
        <v>12</v>
      </c>
      <c r="C4023">
        <v>0.16</v>
      </c>
      <c r="D4023">
        <v>0</v>
      </c>
      <c r="E4023">
        <v>0</v>
      </c>
      <c r="F4023" t="s">
        <v>23</v>
      </c>
      <c r="G4023" t="s">
        <v>26</v>
      </c>
      <c r="H4023" t="s">
        <v>15</v>
      </c>
      <c r="I4023">
        <v>109.52</v>
      </c>
      <c r="J4023">
        <v>13.9</v>
      </c>
      <c r="K4023">
        <v>13.9</v>
      </c>
      <c r="L4023" t="s">
        <v>24</v>
      </c>
      <c r="M4023" s="8">
        <v>0</v>
      </c>
      <c r="N4023">
        <f t="shared" si="186"/>
        <v>0</v>
      </c>
      <c r="O4023">
        <f t="shared" si="187"/>
        <v>0</v>
      </c>
      <c r="P4023">
        <f t="shared" si="188"/>
        <v>0</v>
      </c>
      <c r="U4023">
        <v>0.16</v>
      </c>
      <c r="V4023">
        <v>109.52</v>
      </c>
      <c r="W4023">
        <v>13.9</v>
      </c>
    </row>
    <row r="4024" spans="1:23" x14ac:dyDescent="0.35">
      <c r="A4024">
        <v>42159</v>
      </c>
      <c r="B4024" t="s">
        <v>17</v>
      </c>
      <c r="C4024">
        <v>81</v>
      </c>
      <c r="D4024">
        <v>1</v>
      </c>
      <c r="E4024">
        <v>0</v>
      </c>
      <c r="F4024" t="s">
        <v>13</v>
      </c>
      <c r="G4024" t="s">
        <v>18</v>
      </c>
      <c r="H4024" t="s">
        <v>15</v>
      </c>
      <c r="I4024">
        <v>181.23</v>
      </c>
      <c r="J4024">
        <v>36.700000000000003</v>
      </c>
      <c r="K4024">
        <v>36.700000000000003</v>
      </c>
      <c r="L4024" t="s">
        <v>21</v>
      </c>
      <c r="M4024" s="8">
        <v>0</v>
      </c>
      <c r="N4024">
        <f t="shared" si="186"/>
        <v>0</v>
      </c>
      <c r="O4024">
        <f t="shared" si="187"/>
        <v>0</v>
      </c>
      <c r="P4024">
        <f t="shared" si="188"/>
        <v>1</v>
      </c>
      <c r="U4024">
        <v>81</v>
      </c>
      <c r="V4024">
        <v>181.23</v>
      </c>
      <c r="W4024">
        <v>36.700000000000003</v>
      </c>
    </row>
    <row r="4025" spans="1:23" x14ac:dyDescent="0.35">
      <c r="A4025">
        <v>37761</v>
      </c>
      <c r="B4025" t="s">
        <v>17</v>
      </c>
      <c r="C4025">
        <v>38</v>
      </c>
      <c r="D4025">
        <v>0</v>
      </c>
      <c r="E4025">
        <v>0</v>
      </c>
      <c r="F4025" t="s">
        <v>13</v>
      </c>
      <c r="G4025" t="s">
        <v>14</v>
      </c>
      <c r="H4025" t="s">
        <v>15</v>
      </c>
      <c r="I4025">
        <v>103.58</v>
      </c>
      <c r="J4025">
        <v>30.8</v>
      </c>
      <c r="K4025">
        <v>30.8</v>
      </c>
      <c r="L4025" t="s">
        <v>16</v>
      </c>
      <c r="M4025" s="8">
        <v>0</v>
      </c>
      <c r="N4025">
        <f t="shared" si="186"/>
        <v>0</v>
      </c>
      <c r="O4025">
        <f t="shared" si="187"/>
        <v>0</v>
      </c>
      <c r="P4025">
        <f t="shared" si="188"/>
        <v>0</v>
      </c>
      <c r="U4025">
        <v>38</v>
      </c>
      <c r="V4025">
        <v>103.58</v>
      </c>
      <c r="W4025">
        <v>30.8</v>
      </c>
    </row>
    <row r="4026" spans="1:23" x14ac:dyDescent="0.35">
      <c r="A4026">
        <v>27624</v>
      </c>
      <c r="B4026" t="s">
        <v>17</v>
      </c>
      <c r="C4026">
        <v>58</v>
      </c>
      <c r="D4026">
        <v>0</v>
      </c>
      <c r="E4026">
        <v>0</v>
      </c>
      <c r="F4026" t="s">
        <v>13</v>
      </c>
      <c r="G4026" t="s">
        <v>18</v>
      </c>
      <c r="H4026" t="s">
        <v>19</v>
      </c>
      <c r="I4026">
        <v>81.96</v>
      </c>
      <c r="J4026">
        <v>34.6</v>
      </c>
      <c r="K4026">
        <v>34.6</v>
      </c>
      <c r="L4026" t="s">
        <v>21</v>
      </c>
      <c r="M4026" s="8">
        <v>0</v>
      </c>
      <c r="N4026">
        <f t="shared" si="186"/>
        <v>0</v>
      </c>
      <c r="O4026">
        <f t="shared" si="187"/>
        <v>0</v>
      </c>
      <c r="P4026">
        <f t="shared" si="188"/>
        <v>0</v>
      </c>
      <c r="U4026">
        <v>58</v>
      </c>
      <c r="V4026">
        <v>81.96</v>
      </c>
      <c r="W4026">
        <v>34.6</v>
      </c>
    </row>
    <row r="4027" spans="1:23" x14ac:dyDescent="0.35">
      <c r="A4027">
        <v>40242</v>
      </c>
      <c r="B4027" t="s">
        <v>12</v>
      </c>
      <c r="C4027">
        <v>5</v>
      </c>
      <c r="D4027">
        <v>0</v>
      </c>
      <c r="E4027">
        <v>0</v>
      </c>
      <c r="F4027" t="s">
        <v>23</v>
      </c>
      <c r="G4027" t="s">
        <v>26</v>
      </c>
      <c r="H4027" t="s">
        <v>19</v>
      </c>
      <c r="I4027">
        <v>104.55</v>
      </c>
      <c r="J4027">
        <v>16.3</v>
      </c>
      <c r="K4027">
        <v>16.3</v>
      </c>
      <c r="L4027" t="s">
        <v>24</v>
      </c>
      <c r="M4027" s="8">
        <v>0</v>
      </c>
      <c r="N4027">
        <f t="shared" si="186"/>
        <v>0</v>
      </c>
      <c r="O4027">
        <f t="shared" si="187"/>
        <v>0</v>
      </c>
      <c r="P4027">
        <f t="shared" si="188"/>
        <v>0</v>
      </c>
      <c r="U4027">
        <v>5</v>
      </c>
      <c r="V4027">
        <v>104.55</v>
      </c>
      <c r="W4027">
        <v>16.3</v>
      </c>
    </row>
    <row r="4028" spans="1:23" x14ac:dyDescent="0.35">
      <c r="A4028">
        <v>4383</v>
      </c>
      <c r="B4028" t="s">
        <v>17</v>
      </c>
      <c r="C4028">
        <v>64</v>
      </c>
      <c r="D4028">
        <v>0</v>
      </c>
      <c r="E4028">
        <v>0</v>
      </c>
      <c r="F4028" t="s">
        <v>13</v>
      </c>
      <c r="G4028" t="s">
        <v>25</v>
      </c>
      <c r="H4028" t="s">
        <v>15</v>
      </c>
      <c r="I4028">
        <v>76.12</v>
      </c>
      <c r="J4028">
        <v>38.200000000000003</v>
      </c>
      <c r="K4028">
        <v>38.200000000000003</v>
      </c>
      <c r="L4028" t="s">
        <v>16</v>
      </c>
      <c r="M4028" s="8">
        <v>0</v>
      </c>
      <c r="N4028">
        <f t="shared" si="186"/>
        <v>0</v>
      </c>
      <c r="O4028">
        <f t="shared" si="187"/>
        <v>0</v>
      </c>
      <c r="P4028">
        <f t="shared" si="188"/>
        <v>0</v>
      </c>
      <c r="U4028">
        <v>64</v>
      </c>
      <c r="V4028">
        <v>76.12</v>
      </c>
      <c r="W4028">
        <v>38.200000000000003</v>
      </c>
    </row>
    <row r="4029" spans="1:23" x14ac:dyDescent="0.35">
      <c r="A4029">
        <v>58577</v>
      </c>
      <c r="B4029" t="s">
        <v>17</v>
      </c>
      <c r="C4029">
        <v>38</v>
      </c>
      <c r="D4029">
        <v>0</v>
      </c>
      <c r="E4029">
        <v>0</v>
      </c>
      <c r="F4029" t="s">
        <v>13</v>
      </c>
      <c r="G4029" t="s">
        <v>25</v>
      </c>
      <c r="H4029" t="s">
        <v>19</v>
      </c>
      <c r="I4029">
        <v>64.27</v>
      </c>
      <c r="J4029">
        <v>27.3</v>
      </c>
      <c r="K4029">
        <v>27.3</v>
      </c>
      <c r="L4029" t="s">
        <v>21</v>
      </c>
      <c r="M4029" s="8">
        <v>0</v>
      </c>
      <c r="N4029">
        <f t="shared" si="186"/>
        <v>0</v>
      </c>
      <c r="O4029">
        <f t="shared" si="187"/>
        <v>0</v>
      </c>
      <c r="P4029">
        <f t="shared" si="188"/>
        <v>0</v>
      </c>
      <c r="U4029">
        <v>38</v>
      </c>
      <c r="V4029">
        <v>64.27</v>
      </c>
      <c r="W4029">
        <v>27.3</v>
      </c>
    </row>
    <row r="4030" spans="1:23" x14ac:dyDescent="0.35">
      <c r="A4030">
        <v>59916</v>
      </c>
      <c r="B4030" t="s">
        <v>17</v>
      </c>
      <c r="C4030">
        <v>56</v>
      </c>
      <c r="D4030">
        <v>0</v>
      </c>
      <c r="E4030">
        <v>0</v>
      </c>
      <c r="F4030" t="s">
        <v>13</v>
      </c>
      <c r="G4030" t="s">
        <v>14</v>
      </c>
      <c r="H4030" t="s">
        <v>19</v>
      </c>
      <c r="I4030">
        <v>200.98</v>
      </c>
      <c r="J4030">
        <v>30.4</v>
      </c>
      <c r="K4030">
        <v>30.4</v>
      </c>
      <c r="L4030" t="s">
        <v>22</v>
      </c>
      <c r="M4030" s="8">
        <v>0</v>
      </c>
      <c r="N4030">
        <f t="shared" si="186"/>
        <v>0</v>
      </c>
      <c r="O4030">
        <f t="shared" si="187"/>
        <v>0</v>
      </c>
      <c r="P4030">
        <f t="shared" si="188"/>
        <v>1</v>
      </c>
      <c r="U4030">
        <v>56</v>
      </c>
      <c r="V4030">
        <v>200.98</v>
      </c>
      <c r="W4030">
        <v>30.4</v>
      </c>
    </row>
    <row r="4031" spans="1:23" x14ac:dyDescent="0.35">
      <c r="A4031">
        <v>44526</v>
      </c>
      <c r="B4031" t="s">
        <v>12</v>
      </c>
      <c r="C4031">
        <v>58</v>
      </c>
      <c r="D4031">
        <v>0</v>
      </c>
      <c r="E4031">
        <v>0</v>
      </c>
      <c r="F4031" t="s">
        <v>13</v>
      </c>
      <c r="G4031" t="s">
        <v>25</v>
      </c>
      <c r="H4031" t="s">
        <v>15</v>
      </c>
      <c r="I4031">
        <v>101.96</v>
      </c>
      <c r="J4031">
        <v>34.5</v>
      </c>
      <c r="K4031">
        <v>34.5</v>
      </c>
      <c r="L4031" t="s">
        <v>21</v>
      </c>
      <c r="M4031" s="8">
        <v>0</v>
      </c>
      <c r="N4031">
        <f t="shared" si="186"/>
        <v>0</v>
      </c>
      <c r="O4031">
        <f t="shared" si="187"/>
        <v>0</v>
      </c>
      <c r="P4031">
        <f t="shared" si="188"/>
        <v>0</v>
      </c>
      <c r="U4031">
        <v>58</v>
      </c>
      <c r="V4031">
        <v>101.96</v>
      </c>
      <c r="W4031">
        <v>34.5</v>
      </c>
    </row>
    <row r="4032" spans="1:23" x14ac:dyDescent="0.35">
      <c r="A4032">
        <v>12990</v>
      </c>
      <c r="B4032" t="s">
        <v>12</v>
      </c>
      <c r="C4032">
        <v>9</v>
      </c>
      <c r="D4032">
        <v>0</v>
      </c>
      <c r="E4032">
        <v>0</v>
      </c>
      <c r="F4032" t="s">
        <v>23</v>
      </c>
      <c r="G4032" t="s">
        <v>26</v>
      </c>
      <c r="H4032" t="s">
        <v>19</v>
      </c>
      <c r="I4032">
        <v>84.17</v>
      </c>
      <c r="J4032">
        <v>17.399999999999999</v>
      </c>
      <c r="K4032">
        <v>17.399999999999999</v>
      </c>
      <c r="L4032" t="s">
        <v>24</v>
      </c>
      <c r="M4032" s="8">
        <v>0</v>
      </c>
      <c r="N4032">
        <f t="shared" si="186"/>
        <v>0</v>
      </c>
      <c r="O4032">
        <f t="shared" si="187"/>
        <v>0</v>
      </c>
      <c r="P4032">
        <f t="shared" si="188"/>
        <v>0</v>
      </c>
      <c r="U4032">
        <v>9</v>
      </c>
      <c r="V4032">
        <v>84.17</v>
      </c>
      <c r="W4032">
        <v>17.399999999999999</v>
      </c>
    </row>
    <row r="4033" spans="1:23" x14ac:dyDescent="0.35">
      <c r="A4033">
        <v>14414</v>
      </c>
      <c r="B4033" t="s">
        <v>17</v>
      </c>
      <c r="C4033">
        <v>34</v>
      </c>
      <c r="D4033">
        <v>0</v>
      </c>
      <c r="E4033">
        <v>0</v>
      </c>
      <c r="F4033" t="s">
        <v>13</v>
      </c>
      <c r="G4033" t="s">
        <v>14</v>
      </c>
      <c r="H4033" t="s">
        <v>19</v>
      </c>
      <c r="I4033">
        <v>85.79</v>
      </c>
      <c r="J4033">
        <v>32</v>
      </c>
      <c r="K4033">
        <v>32</v>
      </c>
      <c r="L4033" t="s">
        <v>21</v>
      </c>
      <c r="M4033" s="8">
        <v>0</v>
      </c>
      <c r="N4033">
        <f t="shared" si="186"/>
        <v>0</v>
      </c>
      <c r="O4033">
        <f t="shared" si="187"/>
        <v>0</v>
      </c>
      <c r="P4033">
        <f t="shared" si="188"/>
        <v>0</v>
      </c>
      <c r="U4033">
        <v>34</v>
      </c>
      <c r="V4033">
        <v>85.79</v>
      </c>
      <c r="W4033">
        <v>32</v>
      </c>
    </row>
    <row r="4034" spans="1:23" x14ac:dyDescent="0.35">
      <c r="A4034">
        <v>46343</v>
      </c>
      <c r="B4034" t="s">
        <v>17</v>
      </c>
      <c r="C4034">
        <v>79</v>
      </c>
      <c r="D4034">
        <v>0</v>
      </c>
      <c r="E4034">
        <v>0</v>
      </c>
      <c r="F4034" t="s">
        <v>13</v>
      </c>
      <c r="G4034" t="s">
        <v>14</v>
      </c>
      <c r="H4034" t="s">
        <v>15</v>
      </c>
      <c r="I4034">
        <v>71.459999999999994</v>
      </c>
      <c r="J4034">
        <v>33.4</v>
      </c>
      <c r="K4034">
        <v>33.4</v>
      </c>
      <c r="L4034" t="s">
        <v>24</v>
      </c>
      <c r="M4034" s="8">
        <v>0</v>
      </c>
      <c r="N4034">
        <f t="shared" si="186"/>
        <v>0</v>
      </c>
      <c r="O4034">
        <f t="shared" si="187"/>
        <v>0</v>
      </c>
      <c r="P4034">
        <f t="shared" si="188"/>
        <v>0</v>
      </c>
      <c r="U4034">
        <v>79</v>
      </c>
      <c r="V4034">
        <v>71.459999999999994</v>
      </c>
      <c r="W4034">
        <v>33.4</v>
      </c>
    </row>
    <row r="4035" spans="1:23" x14ac:dyDescent="0.35">
      <c r="A4035">
        <v>29539</v>
      </c>
      <c r="B4035" t="s">
        <v>12</v>
      </c>
      <c r="C4035">
        <v>62</v>
      </c>
      <c r="D4035">
        <v>1</v>
      </c>
      <c r="E4035">
        <v>0</v>
      </c>
      <c r="F4035" t="s">
        <v>13</v>
      </c>
      <c r="G4035" t="s">
        <v>18</v>
      </c>
      <c r="H4035" t="s">
        <v>19</v>
      </c>
      <c r="I4035">
        <v>95.49</v>
      </c>
      <c r="J4035">
        <v>40.200000000000003</v>
      </c>
      <c r="K4035">
        <v>40.200000000000003</v>
      </c>
      <c r="L4035" t="s">
        <v>22</v>
      </c>
      <c r="M4035" s="8">
        <v>0</v>
      </c>
      <c r="N4035">
        <f t="shared" ref="N4035:N4098" si="189">IF(OR(J4035&gt;47.5,J4035&lt;9.1),1,0)</f>
        <v>0</v>
      </c>
      <c r="O4035">
        <f t="shared" ref="O4035:O4098" si="190">IF(OR(C4035&lt;-29,C4035&gt;115),1,0)</f>
        <v>0</v>
      </c>
      <c r="P4035">
        <f t="shared" ref="P4035:P4098" si="191">IF(OR(I4035&lt;21.98,I4035&gt;169.36),1,0)</f>
        <v>0</v>
      </c>
      <c r="U4035">
        <v>62</v>
      </c>
      <c r="V4035">
        <v>95.49</v>
      </c>
      <c r="W4035">
        <v>40.200000000000003</v>
      </c>
    </row>
    <row r="4036" spans="1:23" x14ac:dyDescent="0.35">
      <c r="A4036">
        <v>10924</v>
      </c>
      <c r="B4036" t="s">
        <v>17</v>
      </c>
      <c r="C4036">
        <v>60</v>
      </c>
      <c r="D4036">
        <v>0</v>
      </c>
      <c r="E4036">
        <v>0</v>
      </c>
      <c r="F4036" t="s">
        <v>13</v>
      </c>
      <c r="G4036" t="s">
        <v>14</v>
      </c>
      <c r="H4036" t="s">
        <v>19</v>
      </c>
      <c r="I4036">
        <v>87.62</v>
      </c>
      <c r="J4036">
        <v>30.1</v>
      </c>
      <c r="K4036">
        <v>30.1</v>
      </c>
      <c r="L4036" t="s">
        <v>22</v>
      </c>
      <c r="M4036" s="8">
        <v>0</v>
      </c>
      <c r="N4036">
        <f t="shared" si="189"/>
        <v>0</v>
      </c>
      <c r="O4036">
        <f t="shared" si="190"/>
        <v>0</v>
      </c>
      <c r="P4036">
        <f t="shared" si="191"/>
        <v>0</v>
      </c>
      <c r="U4036">
        <v>60</v>
      </c>
      <c r="V4036">
        <v>87.62</v>
      </c>
      <c r="W4036">
        <v>30.1</v>
      </c>
    </row>
    <row r="4037" spans="1:23" x14ac:dyDescent="0.35">
      <c r="A4037">
        <v>30248</v>
      </c>
      <c r="B4037" t="s">
        <v>17</v>
      </c>
      <c r="C4037">
        <v>42</v>
      </c>
      <c r="D4037">
        <v>0</v>
      </c>
      <c r="E4037">
        <v>0</v>
      </c>
      <c r="F4037" t="s">
        <v>23</v>
      </c>
      <c r="G4037" t="s">
        <v>14</v>
      </c>
      <c r="H4037" t="s">
        <v>19</v>
      </c>
      <c r="I4037">
        <v>118.55</v>
      </c>
      <c r="J4037">
        <v>46.2</v>
      </c>
      <c r="K4037">
        <v>46.2</v>
      </c>
      <c r="L4037" t="s">
        <v>22</v>
      </c>
      <c r="M4037" s="8">
        <v>0</v>
      </c>
      <c r="N4037">
        <f t="shared" si="189"/>
        <v>0</v>
      </c>
      <c r="O4037">
        <f t="shared" si="190"/>
        <v>0</v>
      </c>
      <c r="P4037">
        <f t="shared" si="191"/>
        <v>0</v>
      </c>
      <c r="U4037">
        <v>42</v>
      </c>
      <c r="V4037">
        <v>118.55</v>
      </c>
      <c r="W4037">
        <v>46.2</v>
      </c>
    </row>
    <row r="4038" spans="1:23" x14ac:dyDescent="0.35">
      <c r="A4038">
        <v>39769</v>
      </c>
      <c r="B4038" t="s">
        <v>17</v>
      </c>
      <c r="C4038">
        <v>59</v>
      </c>
      <c r="D4038">
        <v>0</v>
      </c>
      <c r="E4038">
        <v>0</v>
      </c>
      <c r="F4038" t="s">
        <v>13</v>
      </c>
      <c r="G4038" t="s">
        <v>18</v>
      </c>
      <c r="H4038" t="s">
        <v>15</v>
      </c>
      <c r="I4038">
        <v>82.14</v>
      </c>
      <c r="J4038">
        <v>35.6</v>
      </c>
      <c r="K4038">
        <v>35.6</v>
      </c>
      <c r="L4038" t="s">
        <v>22</v>
      </c>
      <c r="M4038" s="8">
        <v>0</v>
      </c>
      <c r="N4038">
        <f t="shared" si="189"/>
        <v>0</v>
      </c>
      <c r="O4038">
        <f t="shared" si="190"/>
        <v>0</v>
      </c>
      <c r="P4038">
        <f t="shared" si="191"/>
        <v>0</v>
      </c>
      <c r="U4038">
        <v>59</v>
      </c>
      <c r="V4038">
        <v>82.14</v>
      </c>
      <c r="W4038">
        <v>35.6</v>
      </c>
    </row>
    <row r="4039" spans="1:23" x14ac:dyDescent="0.35">
      <c r="A4039">
        <v>28778</v>
      </c>
      <c r="B4039" t="s">
        <v>17</v>
      </c>
      <c r="C4039">
        <v>54</v>
      </c>
      <c r="D4039">
        <v>0</v>
      </c>
      <c r="E4039">
        <v>0</v>
      </c>
      <c r="F4039" t="s">
        <v>13</v>
      </c>
      <c r="G4039" t="s">
        <v>14</v>
      </c>
      <c r="H4039" t="s">
        <v>15</v>
      </c>
      <c r="I4039">
        <v>219.67</v>
      </c>
      <c r="J4039">
        <v>29.4</v>
      </c>
      <c r="K4039">
        <v>29.4</v>
      </c>
      <c r="L4039" t="s">
        <v>22</v>
      </c>
      <c r="M4039" s="8">
        <v>0</v>
      </c>
      <c r="N4039">
        <f t="shared" si="189"/>
        <v>0</v>
      </c>
      <c r="O4039">
        <f t="shared" si="190"/>
        <v>0</v>
      </c>
      <c r="P4039">
        <f t="shared" si="191"/>
        <v>1</v>
      </c>
      <c r="U4039">
        <v>54</v>
      </c>
      <c r="V4039">
        <v>219.67</v>
      </c>
      <c r="W4039">
        <v>29.4</v>
      </c>
    </row>
    <row r="4040" spans="1:23" x14ac:dyDescent="0.35">
      <c r="A4040">
        <v>65257</v>
      </c>
      <c r="B4040" t="s">
        <v>12</v>
      </c>
      <c r="C4040">
        <v>59</v>
      </c>
      <c r="D4040">
        <v>0</v>
      </c>
      <c r="E4040">
        <v>0</v>
      </c>
      <c r="F4040" t="s">
        <v>13</v>
      </c>
      <c r="G4040" t="s">
        <v>14</v>
      </c>
      <c r="H4040" t="s">
        <v>15</v>
      </c>
      <c r="I4040">
        <v>135.84</v>
      </c>
      <c r="J4040">
        <v>27.3</v>
      </c>
      <c r="K4040">
        <v>27.3</v>
      </c>
      <c r="L4040" t="s">
        <v>21</v>
      </c>
      <c r="M4040" s="8">
        <v>0</v>
      </c>
      <c r="N4040">
        <f t="shared" si="189"/>
        <v>0</v>
      </c>
      <c r="O4040">
        <f t="shared" si="190"/>
        <v>0</v>
      </c>
      <c r="P4040">
        <f t="shared" si="191"/>
        <v>0</v>
      </c>
      <c r="U4040">
        <v>59</v>
      </c>
      <c r="V4040">
        <v>135.84</v>
      </c>
      <c r="W4040">
        <v>27.3</v>
      </c>
    </row>
    <row r="4041" spans="1:23" x14ac:dyDescent="0.35">
      <c r="A4041">
        <v>7233</v>
      </c>
      <c r="B4041" t="s">
        <v>12</v>
      </c>
      <c r="C4041">
        <v>15</v>
      </c>
      <c r="D4041">
        <v>0</v>
      </c>
      <c r="E4041">
        <v>0</v>
      </c>
      <c r="F4041" t="s">
        <v>23</v>
      </c>
      <c r="G4041" t="s">
        <v>26</v>
      </c>
      <c r="H4041" t="s">
        <v>19</v>
      </c>
      <c r="I4041">
        <v>74.83</v>
      </c>
      <c r="J4041">
        <v>17.399999999999999</v>
      </c>
      <c r="K4041">
        <v>17.399999999999999</v>
      </c>
      <c r="L4041" t="s">
        <v>24</v>
      </c>
      <c r="M4041" s="8">
        <v>0</v>
      </c>
      <c r="N4041">
        <f t="shared" si="189"/>
        <v>0</v>
      </c>
      <c r="O4041">
        <f t="shared" si="190"/>
        <v>0</v>
      </c>
      <c r="P4041">
        <f t="shared" si="191"/>
        <v>0</v>
      </c>
      <c r="U4041">
        <v>15</v>
      </c>
      <c r="V4041">
        <v>74.83</v>
      </c>
      <c r="W4041">
        <v>17.399999999999999</v>
      </c>
    </row>
    <row r="4042" spans="1:23" x14ac:dyDescent="0.35">
      <c r="A4042">
        <v>67773</v>
      </c>
      <c r="B4042" t="s">
        <v>17</v>
      </c>
      <c r="C4042">
        <v>14</v>
      </c>
      <c r="D4042">
        <v>0</v>
      </c>
      <c r="E4042">
        <v>0</v>
      </c>
      <c r="F4042" t="s">
        <v>23</v>
      </c>
      <c r="G4042" t="s">
        <v>26</v>
      </c>
      <c r="H4042" t="s">
        <v>15</v>
      </c>
      <c r="I4042">
        <v>60.37</v>
      </c>
      <c r="J4042">
        <v>26.9</v>
      </c>
      <c r="K4042">
        <v>26.9</v>
      </c>
      <c r="L4042" t="s">
        <v>24</v>
      </c>
      <c r="M4042" s="8">
        <v>0</v>
      </c>
      <c r="N4042">
        <f t="shared" si="189"/>
        <v>0</v>
      </c>
      <c r="O4042">
        <f t="shared" si="190"/>
        <v>0</v>
      </c>
      <c r="P4042">
        <f t="shared" si="191"/>
        <v>0</v>
      </c>
      <c r="U4042">
        <v>14</v>
      </c>
      <c r="V4042">
        <v>60.37</v>
      </c>
      <c r="W4042">
        <v>26.9</v>
      </c>
    </row>
    <row r="4043" spans="1:23" x14ac:dyDescent="0.35">
      <c r="A4043">
        <v>14993</v>
      </c>
      <c r="B4043" t="s">
        <v>12</v>
      </c>
      <c r="C4043">
        <v>5</v>
      </c>
      <c r="D4043">
        <v>0</v>
      </c>
      <c r="E4043">
        <v>0</v>
      </c>
      <c r="F4043" t="s">
        <v>23</v>
      </c>
      <c r="G4043" t="s">
        <v>26</v>
      </c>
      <c r="H4043" t="s">
        <v>19</v>
      </c>
      <c r="I4043">
        <v>67.28</v>
      </c>
      <c r="J4043">
        <v>17.7</v>
      </c>
      <c r="K4043">
        <v>17.7</v>
      </c>
      <c r="L4043" t="s">
        <v>24</v>
      </c>
      <c r="M4043" s="8">
        <v>0</v>
      </c>
      <c r="N4043">
        <f t="shared" si="189"/>
        <v>0</v>
      </c>
      <c r="O4043">
        <f t="shared" si="190"/>
        <v>0</v>
      </c>
      <c r="P4043">
        <f t="shared" si="191"/>
        <v>0</v>
      </c>
      <c r="U4043">
        <v>5</v>
      </c>
      <c r="V4043">
        <v>67.28</v>
      </c>
      <c r="W4043">
        <v>17.7</v>
      </c>
    </row>
    <row r="4044" spans="1:23" x14ac:dyDescent="0.35">
      <c r="A4044">
        <v>59054</v>
      </c>
      <c r="B4044" t="s">
        <v>12</v>
      </c>
      <c r="C4044">
        <v>17</v>
      </c>
      <c r="D4044">
        <v>0</v>
      </c>
      <c r="E4044">
        <v>0</v>
      </c>
      <c r="F4044" t="s">
        <v>23</v>
      </c>
      <c r="G4044" t="s">
        <v>14</v>
      </c>
      <c r="H4044" t="s">
        <v>19</v>
      </c>
      <c r="I4044">
        <v>77.790000000000006</v>
      </c>
      <c r="J4044">
        <v>23.6</v>
      </c>
      <c r="K4044">
        <v>23.6</v>
      </c>
      <c r="L4044" t="s">
        <v>24</v>
      </c>
      <c r="M4044" s="8">
        <v>0</v>
      </c>
      <c r="N4044">
        <f t="shared" si="189"/>
        <v>0</v>
      </c>
      <c r="O4044">
        <f t="shared" si="190"/>
        <v>0</v>
      </c>
      <c r="P4044">
        <f t="shared" si="191"/>
        <v>0</v>
      </c>
      <c r="U4044">
        <v>17</v>
      </c>
      <c r="V4044">
        <v>77.790000000000006</v>
      </c>
      <c r="W4044">
        <v>23.6</v>
      </c>
    </row>
    <row r="4045" spans="1:23" x14ac:dyDescent="0.35">
      <c r="A4045">
        <v>22554</v>
      </c>
      <c r="B4045" t="s">
        <v>17</v>
      </c>
      <c r="C4045">
        <v>13</v>
      </c>
      <c r="D4045">
        <v>0</v>
      </c>
      <c r="E4045">
        <v>0</v>
      </c>
      <c r="F4045" t="s">
        <v>23</v>
      </c>
      <c r="G4045" t="s">
        <v>26</v>
      </c>
      <c r="H4045" t="s">
        <v>19</v>
      </c>
      <c r="I4045">
        <v>88.51</v>
      </c>
      <c r="J4045">
        <v>27.7</v>
      </c>
      <c r="K4045">
        <v>27.7</v>
      </c>
      <c r="L4045" t="s">
        <v>24</v>
      </c>
      <c r="M4045" s="8">
        <v>0</v>
      </c>
      <c r="N4045">
        <f t="shared" si="189"/>
        <v>0</v>
      </c>
      <c r="O4045">
        <f t="shared" si="190"/>
        <v>0</v>
      </c>
      <c r="P4045">
        <f t="shared" si="191"/>
        <v>0</v>
      </c>
      <c r="U4045">
        <v>13</v>
      </c>
      <c r="V4045">
        <v>88.51</v>
      </c>
      <c r="W4045">
        <v>27.7</v>
      </c>
    </row>
    <row r="4046" spans="1:23" x14ac:dyDescent="0.35">
      <c r="A4046">
        <v>72512</v>
      </c>
      <c r="B4046" t="s">
        <v>17</v>
      </c>
      <c r="C4046">
        <v>48</v>
      </c>
      <c r="D4046">
        <v>0</v>
      </c>
      <c r="E4046">
        <v>0</v>
      </c>
      <c r="F4046" t="s">
        <v>13</v>
      </c>
      <c r="G4046" t="s">
        <v>18</v>
      </c>
      <c r="H4046" t="s">
        <v>15</v>
      </c>
      <c r="I4046">
        <v>90.38</v>
      </c>
      <c r="J4046">
        <v>38</v>
      </c>
      <c r="K4046">
        <v>38</v>
      </c>
      <c r="L4046" t="s">
        <v>22</v>
      </c>
      <c r="M4046" s="8">
        <v>0</v>
      </c>
      <c r="N4046">
        <f t="shared" si="189"/>
        <v>0</v>
      </c>
      <c r="O4046">
        <f t="shared" si="190"/>
        <v>0</v>
      </c>
      <c r="P4046">
        <f t="shared" si="191"/>
        <v>0</v>
      </c>
      <c r="U4046">
        <v>48</v>
      </c>
      <c r="V4046">
        <v>90.38</v>
      </c>
      <c r="W4046">
        <v>38</v>
      </c>
    </row>
    <row r="4047" spans="1:23" x14ac:dyDescent="0.35">
      <c r="A4047">
        <v>56195</v>
      </c>
      <c r="B4047" t="s">
        <v>12</v>
      </c>
      <c r="C4047">
        <v>37</v>
      </c>
      <c r="D4047">
        <v>0</v>
      </c>
      <c r="E4047">
        <v>0</v>
      </c>
      <c r="F4047" t="s">
        <v>13</v>
      </c>
      <c r="G4047" t="s">
        <v>25</v>
      </c>
      <c r="H4047" t="s">
        <v>15</v>
      </c>
      <c r="I4047">
        <v>156.69</v>
      </c>
      <c r="J4047">
        <v>35.200000000000003</v>
      </c>
      <c r="K4047">
        <v>35.200000000000003</v>
      </c>
      <c r="L4047" t="s">
        <v>21</v>
      </c>
      <c r="M4047" s="8">
        <v>0</v>
      </c>
      <c r="N4047">
        <f t="shared" si="189"/>
        <v>0</v>
      </c>
      <c r="O4047">
        <f t="shared" si="190"/>
        <v>0</v>
      </c>
      <c r="P4047">
        <f t="shared" si="191"/>
        <v>0</v>
      </c>
      <c r="U4047">
        <v>37</v>
      </c>
      <c r="V4047">
        <v>156.69</v>
      </c>
      <c r="W4047">
        <v>35.200000000000003</v>
      </c>
    </row>
    <row r="4048" spans="1:23" x14ac:dyDescent="0.35">
      <c r="A4048">
        <v>7524</v>
      </c>
      <c r="B4048" t="s">
        <v>17</v>
      </c>
      <c r="C4048">
        <v>69</v>
      </c>
      <c r="D4048">
        <v>0</v>
      </c>
      <c r="E4048">
        <v>1</v>
      </c>
      <c r="F4048" t="s">
        <v>13</v>
      </c>
      <c r="G4048" t="s">
        <v>14</v>
      </c>
      <c r="H4048" t="s">
        <v>15</v>
      </c>
      <c r="I4048">
        <v>207.6</v>
      </c>
      <c r="J4048" t="s">
        <v>20</v>
      </c>
      <c r="K4048">
        <v>28.1</v>
      </c>
      <c r="L4048" t="s">
        <v>21</v>
      </c>
      <c r="M4048" s="8">
        <v>0</v>
      </c>
      <c r="N4048">
        <f t="shared" si="189"/>
        <v>1</v>
      </c>
      <c r="O4048">
        <f t="shared" si="190"/>
        <v>0</v>
      </c>
      <c r="P4048">
        <f t="shared" si="191"/>
        <v>1</v>
      </c>
      <c r="U4048">
        <v>69</v>
      </c>
      <c r="V4048">
        <v>207.6</v>
      </c>
      <c r="W4048">
        <v>28.1</v>
      </c>
    </row>
    <row r="4049" spans="1:23" x14ac:dyDescent="0.35">
      <c r="A4049">
        <v>45795</v>
      </c>
      <c r="B4049" t="s">
        <v>17</v>
      </c>
      <c r="C4049">
        <v>74</v>
      </c>
      <c r="D4049">
        <v>0</v>
      </c>
      <c r="E4049">
        <v>0</v>
      </c>
      <c r="F4049" t="s">
        <v>13</v>
      </c>
      <c r="G4049" t="s">
        <v>14</v>
      </c>
      <c r="H4049" t="s">
        <v>15</v>
      </c>
      <c r="I4049">
        <v>158.9</v>
      </c>
      <c r="J4049">
        <v>32.4</v>
      </c>
      <c r="K4049">
        <v>32.4</v>
      </c>
      <c r="L4049" t="s">
        <v>16</v>
      </c>
      <c r="M4049" s="8">
        <v>0</v>
      </c>
      <c r="N4049">
        <f t="shared" si="189"/>
        <v>0</v>
      </c>
      <c r="O4049">
        <f t="shared" si="190"/>
        <v>0</v>
      </c>
      <c r="P4049">
        <f t="shared" si="191"/>
        <v>0</v>
      </c>
      <c r="U4049">
        <v>74</v>
      </c>
      <c r="V4049">
        <v>158.9</v>
      </c>
      <c r="W4049">
        <v>32.4</v>
      </c>
    </row>
    <row r="4050" spans="1:23" x14ac:dyDescent="0.35">
      <c r="A4050">
        <v>64433</v>
      </c>
      <c r="B4050" t="s">
        <v>12</v>
      </c>
      <c r="C4050">
        <v>54</v>
      </c>
      <c r="D4050">
        <v>0</v>
      </c>
      <c r="E4050">
        <v>0</v>
      </c>
      <c r="F4050" t="s">
        <v>13</v>
      </c>
      <c r="G4050" t="s">
        <v>14</v>
      </c>
      <c r="H4050" t="s">
        <v>15</v>
      </c>
      <c r="I4050">
        <v>247.97</v>
      </c>
      <c r="J4050">
        <v>36.1</v>
      </c>
      <c r="K4050">
        <v>36.1</v>
      </c>
      <c r="L4050" t="s">
        <v>16</v>
      </c>
      <c r="M4050" s="8">
        <v>0</v>
      </c>
      <c r="N4050">
        <f t="shared" si="189"/>
        <v>0</v>
      </c>
      <c r="O4050">
        <f t="shared" si="190"/>
        <v>0</v>
      </c>
      <c r="P4050">
        <f t="shared" si="191"/>
        <v>1</v>
      </c>
      <c r="U4050">
        <v>54</v>
      </c>
      <c r="V4050">
        <v>247.97</v>
      </c>
      <c r="W4050">
        <v>36.1</v>
      </c>
    </row>
    <row r="4051" spans="1:23" x14ac:dyDescent="0.35">
      <c r="A4051">
        <v>70106</v>
      </c>
      <c r="B4051" t="s">
        <v>17</v>
      </c>
      <c r="C4051">
        <v>64</v>
      </c>
      <c r="D4051">
        <v>0</v>
      </c>
      <c r="E4051">
        <v>1</v>
      </c>
      <c r="F4051" t="s">
        <v>13</v>
      </c>
      <c r="G4051" t="s">
        <v>14</v>
      </c>
      <c r="H4051" t="s">
        <v>19</v>
      </c>
      <c r="I4051">
        <v>114.71</v>
      </c>
      <c r="J4051">
        <v>30.6</v>
      </c>
      <c r="K4051">
        <v>30.6</v>
      </c>
      <c r="L4051" t="s">
        <v>21</v>
      </c>
      <c r="M4051" s="8">
        <v>0</v>
      </c>
      <c r="N4051">
        <f t="shared" si="189"/>
        <v>0</v>
      </c>
      <c r="O4051">
        <f t="shared" si="190"/>
        <v>0</v>
      </c>
      <c r="P4051">
        <f t="shared" si="191"/>
        <v>0</v>
      </c>
      <c r="U4051">
        <v>64</v>
      </c>
      <c r="V4051">
        <v>114.71</v>
      </c>
      <c r="W4051">
        <v>30.6</v>
      </c>
    </row>
    <row r="4052" spans="1:23" x14ac:dyDescent="0.35">
      <c r="A4052">
        <v>50072</v>
      </c>
      <c r="B4052" t="s">
        <v>17</v>
      </c>
      <c r="C4052">
        <v>26</v>
      </c>
      <c r="D4052">
        <v>0</v>
      </c>
      <c r="E4052">
        <v>0</v>
      </c>
      <c r="F4052" t="s">
        <v>23</v>
      </c>
      <c r="G4052" t="s">
        <v>14</v>
      </c>
      <c r="H4052" t="s">
        <v>19</v>
      </c>
      <c r="I4052">
        <v>58.55</v>
      </c>
      <c r="J4052">
        <v>29</v>
      </c>
      <c r="K4052">
        <v>29</v>
      </c>
      <c r="L4052" t="s">
        <v>21</v>
      </c>
      <c r="M4052" s="8">
        <v>0</v>
      </c>
      <c r="N4052">
        <f t="shared" si="189"/>
        <v>0</v>
      </c>
      <c r="O4052">
        <f t="shared" si="190"/>
        <v>0</v>
      </c>
      <c r="P4052">
        <f t="shared" si="191"/>
        <v>0</v>
      </c>
      <c r="U4052">
        <v>26</v>
      </c>
      <c r="V4052">
        <v>58.55</v>
      </c>
      <c r="W4052">
        <v>29</v>
      </c>
    </row>
    <row r="4053" spans="1:23" x14ac:dyDescent="0.35">
      <c r="A4053">
        <v>52530</v>
      </c>
      <c r="B4053" t="s">
        <v>12</v>
      </c>
      <c r="C4053">
        <v>55</v>
      </c>
      <c r="D4053">
        <v>0</v>
      </c>
      <c r="E4053">
        <v>0</v>
      </c>
      <c r="F4053" t="s">
        <v>13</v>
      </c>
      <c r="G4053" t="s">
        <v>25</v>
      </c>
      <c r="H4053" t="s">
        <v>15</v>
      </c>
      <c r="I4053">
        <v>231.15</v>
      </c>
      <c r="J4053">
        <v>22.3</v>
      </c>
      <c r="K4053">
        <v>22.3</v>
      </c>
      <c r="L4053" t="s">
        <v>21</v>
      </c>
      <c r="M4053" s="8">
        <v>0</v>
      </c>
      <c r="N4053">
        <f t="shared" si="189"/>
        <v>0</v>
      </c>
      <c r="O4053">
        <f t="shared" si="190"/>
        <v>0</v>
      </c>
      <c r="P4053">
        <f t="shared" si="191"/>
        <v>1</v>
      </c>
      <c r="U4053">
        <v>55</v>
      </c>
      <c r="V4053">
        <v>231.15</v>
      </c>
      <c r="W4053">
        <v>22.3</v>
      </c>
    </row>
    <row r="4054" spans="1:23" x14ac:dyDescent="0.35">
      <c r="A4054">
        <v>768</v>
      </c>
      <c r="B4054" t="s">
        <v>17</v>
      </c>
      <c r="C4054">
        <v>74</v>
      </c>
      <c r="D4054">
        <v>0</v>
      </c>
      <c r="E4054">
        <v>0</v>
      </c>
      <c r="F4054" t="s">
        <v>13</v>
      </c>
      <c r="G4054" t="s">
        <v>18</v>
      </c>
      <c r="H4054" t="s">
        <v>15</v>
      </c>
      <c r="I4054">
        <v>68.180000000000007</v>
      </c>
      <c r="J4054">
        <v>27.3</v>
      </c>
      <c r="K4054">
        <v>27.3</v>
      </c>
      <c r="L4054" t="s">
        <v>16</v>
      </c>
      <c r="M4054" s="8">
        <v>0</v>
      </c>
      <c r="N4054">
        <f t="shared" si="189"/>
        <v>0</v>
      </c>
      <c r="O4054">
        <f t="shared" si="190"/>
        <v>0</v>
      </c>
      <c r="P4054">
        <f t="shared" si="191"/>
        <v>0</v>
      </c>
      <c r="U4054">
        <v>74</v>
      </c>
      <c r="V4054">
        <v>68.180000000000007</v>
      </c>
      <c r="W4054">
        <v>27.3</v>
      </c>
    </row>
    <row r="4055" spans="1:23" x14ac:dyDescent="0.35">
      <c r="A4055">
        <v>40255</v>
      </c>
      <c r="B4055" t="s">
        <v>17</v>
      </c>
      <c r="C4055">
        <v>0.48</v>
      </c>
      <c r="D4055">
        <v>0</v>
      </c>
      <c r="E4055">
        <v>0</v>
      </c>
      <c r="F4055" t="s">
        <v>23</v>
      </c>
      <c r="G4055" t="s">
        <v>26</v>
      </c>
      <c r="H4055" t="s">
        <v>19</v>
      </c>
      <c r="I4055">
        <v>118.75</v>
      </c>
      <c r="J4055">
        <v>17.399999999999999</v>
      </c>
      <c r="K4055">
        <v>17.399999999999999</v>
      </c>
      <c r="L4055" t="s">
        <v>24</v>
      </c>
      <c r="M4055" s="8">
        <v>0</v>
      </c>
      <c r="N4055">
        <f t="shared" si="189"/>
        <v>0</v>
      </c>
      <c r="O4055">
        <f t="shared" si="190"/>
        <v>0</v>
      </c>
      <c r="P4055">
        <f t="shared" si="191"/>
        <v>0</v>
      </c>
      <c r="U4055">
        <v>0.48</v>
      </c>
      <c r="V4055">
        <v>118.75</v>
      </c>
      <c r="W4055">
        <v>17.399999999999999</v>
      </c>
    </row>
    <row r="4056" spans="1:23" x14ac:dyDescent="0.35">
      <c r="A4056">
        <v>50073</v>
      </c>
      <c r="B4056" t="s">
        <v>17</v>
      </c>
      <c r="C4056">
        <v>41</v>
      </c>
      <c r="D4056">
        <v>0</v>
      </c>
      <c r="E4056">
        <v>1</v>
      </c>
      <c r="F4056" t="s">
        <v>23</v>
      </c>
      <c r="G4056" t="s">
        <v>14</v>
      </c>
      <c r="H4056" t="s">
        <v>19</v>
      </c>
      <c r="I4056">
        <v>186.54</v>
      </c>
      <c r="J4056">
        <v>39</v>
      </c>
      <c r="K4056">
        <v>39</v>
      </c>
      <c r="L4056" t="s">
        <v>16</v>
      </c>
      <c r="M4056" s="8">
        <v>0</v>
      </c>
      <c r="N4056">
        <f t="shared" si="189"/>
        <v>0</v>
      </c>
      <c r="O4056">
        <f t="shared" si="190"/>
        <v>0</v>
      </c>
      <c r="P4056">
        <f t="shared" si="191"/>
        <v>1</v>
      </c>
      <c r="U4056">
        <v>41</v>
      </c>
      <c r="V4056">
        <v>186.54</v>
      </c>
      <c r="W4056">
        <v>39</v>
      </c>
    </row>
    <row r="4057" spans="1:23" x14ac:dyDescent="0.35">
      <c r="A4057">
        <v>52439</v>
      </c>
      <c r="B4057" t="s">
        <v>12</v>
      </c>
      <c r="C4057">
        <v>68</v>
      </c>
      <c r="D4057">
        <v>0</v>
      </c>
      <c r="E4057">
        <v>1</v>
      </c>
      <c r="F4057" t="s">
        <v>13</v>
      </c>
      <c r="G4057" t="s">
        <v>14</v>
      </c>
      <c r="H4057" t="s">
        <v>19</v>
      </c>
      <c r="I4057">
        <v>96.14</v>
      </c>
      <c r="J4057">
        <v>26.7</v>
      </c>
      <c r="K4057">
        <v>26.7</v>
      </c>
      <c r="L4057" t="s">
        <v>21</v>
      </c>
      <c r="M4057" s="8">
        <v>0</v>
      </c>
      <c r="N4057">
        <f t="shared" si="189"/>
        <v>0</v>
      </c>
      <c r="O4057">
        <f t="shared" si="190"/>
        <v>0</v>
      </c>
      <c r="P4057">
        <f t="shared" si="191"/>
        <v>0</v>
      </c>
      <c r="U4057">
        <v>68</v>
      </c>
      <c r="V4057">
        <v>96.14</v>
      </c>
      <c r="W4057">
        <v>26.7</v>
      </c>
    </row>
    <row r="4058" spans="1:23" x14ac:dyDescent="0.35">
      <c r="A4058">
        <v>65379</v>
      </c>
      <c r="B4058" t="s">
        <v>12</v>
      </c>
      <c r="C4058">
        <v>9</v>
      </c>
      <c r="D4058">
        <v>0</v>
      </c>
      <c r="E4058">
        <v>0</v>
      </c>
      <c r="F4058" t="s">
        <v>23</v>
      </c>
      <c r="G4058" t="s">
        <v>26</v>
      </c>
      <c r="H4058" t="s">
        <v>15</v>
      </c>
      <c r="I4058">
        <v>69.52</v>
      </c>
      <c r="J4058">
        <v>24.2</v>
      </c>
      <c r="K4058">
        <v>24.2</v>
      </c>
      <c r="L4058" t="s">
        <v>24</v>
      </c>
      <c r="M4058" s="8">
        <v>0</v>
      </c>
      <c r="N4058">
        <f t="shared" si="189"/>
        <v>0</v>
      </c>
      <c r="O4058">
        <f t="shared" si="190"/>
        <v>0</v>
      </c>
      <c r="P4058">
        <f t="shared" si="191"/>
        <v>0</v>
      </c>
      <c r="U4058">
        <v>9</v>
      </c>
      <c r="V4058">
        <v>69.52</v>
      </c>
      <c r="W4058">
        <v>24.2</v>
      </c>
    </row>
    <row r="4059" spans="1:23" x14ac:dyDescent="0.35">
      <c r="A4059">
        <v>38605</v>
      </c>
      <c r="B4059" t="s">
        <v>17</v>
      </c>
      <c r="C4059">
        <v>36</v>
      </c>
      <c r="D4059">
        <v>0</v>
      </c>
      <c r="E4059">
        <v>0</v>
      </c>
      <c r="F4059" t="s">
        <v>13</v>
      </c>
      <c r="G4059" t="s">
        <v>14</v>
      </c>
      <c r="H4059" t="s">
        <v>19</v>
      </c>
      <c r="I4059">
        <v>101.93</v>
      </c>
      <c r="J4059">
        <v>22.8</v>
      </c>
      <c r="K4059">
        <v>22.8</v>
      </c>
      <c r="L4059" t="s">
        <v>22</v>
      </c>
      <c r="M4059" s="8">
        <v>0</v>
      </c>
      <c r="N4059">
        <f t="shared" si="189"/>
        <v>0</v>
      </c>
      <c r="O4059">
        <f t="shared" si="190"/>
        <v>0</v>
      </c>
      <c r="P4059">
        <f t="shared" si="191"/>
        <v>0</v>
      </c>
      <c r="U4059">
        <v>36</v>
      </c>
      <c r="V4059">
        <v>101.93</v>
      </c>
      <c r="W4059">
        <v>22.8</v>
      </c>
    </row>
    <row r="4060" spans="1:23" x14ac:dyDescent="0.35">
      <c r="A4060">
        <v>35772</v>
      </c>
      <c r="B4060" t="s">
        <v>12</v>
      </c>
      <c r="C4060">
        <v>17</v>
      </c>
      <c r="D4060">
        <v>0</v>
      </c>
      <c r="E4060">
        <v>0</v>
      </c>
      <c r="F4060" t="s">
        <v>23</v>
      </c>
      <c r="G4060" t="s">
        <v>14</v>
      </c>
      <c r="H4060" t="s">
        <v>15</v>
      </c>
      <c r="I4060">
        <v>71.58</v>
      </c>
      <c r="J4060">
        <v>25.6</v>
      </c>
      <c r="K4060">
        <v>25.6</v>
      </c>
      <c r="L4060" t="s">
        <v>24</v>
      </c>
      <c r="M4060" s="8">
        <v>0</v>
      </c>
      <c r="N4060">
        <f t="shared" si="189"/>
        <v>0</v>
      </c>
      <c r="O4060">
        <f t="shared" si="190"/>
        <v>0</v>
      </c>
      <c r="P4060">
        <f t="shared" si="191"/>
        <v>0</v>
      </c>
      <c r="U4060">
        <v>17</v>
      </c>
      <c r="V4060">
        <v>71.58</v>
      </c>
      <c r="W4060">
        <v>25.6</v>
      </c>
    </row>
    <row r="4061" spans="1:23" x14ac:dyDescent="0.35">
      <c r="A4061">
        <v>38014</v>
      </c>
      <c r="B4061" t="s">
        <v>12</v>
      </c>
      <c r="C4061">
        <v>24</v>
      </c>
      <c r="D4061">
        <v>0</v>
      </c>
      <c r="E4061">
        <v>0</v>
      </c>
      <c r="F4061" t="s">
        <v>13</v>
      </c>
      <c r="G4061" t="s">
        <v>14</v>
      </c>
      <c r="H4061" t="s">
        <v>15</v>
      </c>
      <c r="I4061">
        <v>83.1</v>
      </c>
      <c r="J4061">
        <v>21.9</v>
      </c>
      <c r="K4061">
        <v>21.9</v>
      </c>
      <c r="L4061" t="s">
        <v>22</v>
      </c>
      <c r="M4061" s="8">
        <v>0</v>
      </c>
      <c r="N4061">
        <f t="shared" si="189"/>
        <v>0</v>
      </c>
      <c r="O4061">
        <f t="shared" si="190"/>
        <v>0</v>
      </c>
      <c r="P4061">
        <f t="shared" si="191"/>
        <v>0</v>
      </c>
      <c r="U4061">
        <v>24</v>
      </c>
      <c r="V4061">
        <v>83.1</v>
      </c>
      <c r="W4061">
        <v>21.9</v>
      </c>
    </row>
    <row r="4062" spans="1:23" x14ac:dyDescent="0.35">
      <c r="A4062">
        <v>68330</v>
      </c>
      <c r="B4062" t="s">
        <v>17</v>
      </c>
      <c r="C4062">
        <v>69</v>
      </c>
      <c r="D4062">
        <v>0</v>
      </c>
      <c r="E4062">
        <v>0</v>
      </c>
      <c r="F4062" t="s">
        <v>13</v>
      </c>
      <c r="G4062" t="s">
        <v>18</v>
      </c>
      <c r="H4062" t="s">
        <v>19</v>
      </c>
      <c r="I4062">
        <v>110.96</v>
      </c>
      <c r="J4062">
        <v>25.9</v>
      </c>
      <c r="K4062">
        <v>25.9</v>
      </c>
      <c r="L4062" t="s">
        <v>21</v>
      </c>
      <c r="M4062" s="8">
        <v>0</v>
      </c>
      <c r="N4062">
        <f t="shared" si="189"/>
        <v>0</v>
      </c>
      <c r="O4062">
        <f t="shared" si="190"/>
        <v>0</v>
      </c>
      <c r="P4062">
        <f t="shared" si="191"/>
        <v>0</v>
      </c>
      <c r="U4062">
        <v>69</v>
      </c>
      <c r="V4062">
        <v>110.96</v>
      </c>
      <c r="W4062">
        <v>25.9</v>
      </c>
    </row>
    <row r="4063" spans="1:23" x14ac:dyDescent="0.35">
      <c r="A4063">
        <v>47271</v>
      </c>
      <c r="B4063" t="s">
        <v>12</v>
      </c>
      <c r="C4063">
        <v>38</v>
      </c>
      <c r="D4063">
        <v>0</v>
      </c>
      <c r="E4063">
        <v>0</v>
      </c>
      <c r="F4063" t="s">
        <v>13</v>
      </c>
      <c r="G4063" t="s">
        <v>25</v>
      </c>
      <c r="H4063" t="s">
        <v>15</v>
      </c>
      <c r="I4063">
        <v>122.83</v>
      </c>
      <c r="J4063">
        <v>30.6</v>
      </c>
      <c r="K4063">
        <v>30.6</v>
      </c>
      <c r="L4063" t="s">
        <v>24</v>
      </c>
      <c r="M4063" s="8">
        <v>0</v>
      </c>
      <c r="N4063">
        <f t="shared" si="189"/>
        <v>0</v>
      </c>
      <c r="O4063">
        <f t="shared" si="190"/>
        <v>0</v>
      </c>
      <c r="P4063">
        <f t="shared" si="191"/>
        <v>0</v>
      </c>
      <c r="U4063">
        <v>38</v>
      </c>
      <c r="V4063">
        <v>122.83</v>
      </c>
      <c r="W4063">
        <v>30.6</v>
      </c>
    </row>
    <row r="4064" spans="1:23" x14ac:dyDescent="0.35">
      <c r="A4064">
        <v>26330</v>
      </c>
      <c r="B4064" t="s">
        <v>17</v>
      </c>
      <c r="C4064">
        <v>69</v>
      </c>
      <c r="D4064">
        <v>0</v>
      </c>
      <c r="E4064">
        <v>0</v>
      </c>
      <c r="F4064" t="s">
        <v>13</v>
      </c>
      <c r="G4064" t="s">
        <v>14</v>
      </c>
      <c r="H4064" t="s">
        <v>15</v>
      </c>
      <c r="I4064">
        <v>91.65</v>
      </c>
      <c r="J4064">
        <v>25.7</v>
      </c>
      <c r="K4064">
        <v>25.7</v>
      </c>
      <c r="L4064" t="s">
        <v>16</v>
      </c>
      <c r="M4064" s="8">
        <v>0</v>
      </c>
      <c r="N4064">
        <f t="shared" si="189"/>
        <v>0</v>
      </c>
      <c r="O4064">
        <f t="shared" si="190"/>
        <v>0</v>
      </c>
      <c r="P4064">
        <f t="shared" si="191"/>
        <v>0</v>
      </c>
      <c r="U4064">
        <v>69</v>
      </c>
      <c r="V4064">
        <v>91.65</v>
      </c>
      <c r="W4064">
        <v>25.7</v>
      </c>
    </row>
    <row r="4065" spans="1:23" x14ac:dyDescent="0.35">
      <c r="A4065">
        <v>24022</v>
      </c>
      <c r="B4065" t="s">
        <v>17</v>
      </c>
      <c r="C4065">
        <v>32</v>
      </c>
      <c r="D4065">
        <v>0</v>
      </c>
      <c r="E4065">
        <v>0</v>
      </c>
      <c r="F4065" t="s">
        <v>23</v>
      </c>
      <c r="G4065" t="s">
        <v>14</v>
      </c>
      <c r="H4065" t="s">
        <v>15</v>
      </c>
      <c r="I4065">
        <v>84.1</v>
      </c>
      <c r="J4065">
        <v>33.299999999999997</v>
      </c>
      <c r="K4065">
        <v>33.299999999999997</v>
      </c>
      <c r="L4065" t="s">
        <v>24</v>
      </c>
      <c r="M4065" s="8">
        <v>0</v>
      </c>
      <c r="N4065">
        <f t="shared" si="189"/>
        <v>0</v>
      </c>
      <c r="O4065">
        <f t="shared" si="190"/>
        <v>0</v>
      </c>
      <c r="P4065">
        <f t="shared" si="191"/>
        <v>0</v>
      </c>
      <c r="U4065">
        <v>32</v>
      </c>
      <c r="V4065">
        <v>84.1</v>
      </c>
      <c r="W4065">
        <v>33.299999999999997</v>
      </c>
    </row>
    <row r="4066" spans="1:23" x14ac:dyDescent="0.35">
      <c r="A4066">
        <v>45622</v>
      </c>
      <c r="B4066" t="s">
        <v>17</v>
      </c>
      <c r="C4066">
        <v>25</v>
      </c>
      <c r="D4066">
        <v>0</v>
      </c>
      <c r="E4066">
        <v>0</v>
      </c>
      <c r="F4066" t="s">
        <v>23</v>
      </c>
      <c r="G4066" t="s">
        <v>14</v>
      </c>
      <c r="H4066" t="s">
        <v>19</v>
      </c>
      <c r="I4066">
        <v>118.85</v>
      </c>
      <c r="J4066">
        <v>23.8</v>
      </c>
      <c r="K4066">
        <v>23.8</v>
      </c>
      <c r="L4066" t="s">
        <v>22</v>
      </c>
      <c r="M4066" s="8">
        <v>0</v>
      </c>
      <c r="N4066">
        <f t="shared" si="189"/>
        <v>0</v>
      </c>
      <c r="O4066">
        <f t="shared" si="190"/>
        <v>0</v>
      </c>
      <c r="P4066">
        <f t="shared" si="191"/>
        <v>0</v>
      </c>
      <c r="U4066">
        <v>25</v>
      </c>
      <c r="V4066">
        <v>118.85</v>
      </c>
      <c r="W4066">
        <v>23.8</v>
      </c>
    </row>
    <row r="4067" spans="1:23" x14ac:dyDescent="0.35">
      <c r="A4067">
        <v>60732</v>
      </c>
      <c r="B4067" t="s">
        <v>12</v>
      </c>
      <c r="C4067">
        <v>2</v>
      </c>
      <c r="D4067">
        <v>0</v>
      </c>
      <c r="E4067">
        <v>0</v>
      </c>
      <c r="F4067" t="s">
        <v>23</v>
      </c>
      <c r="G4067" t="s">
        <v>26</v>
      </c>
      <c r="H4067" t="s">
        <v>15</v>
      </c>
      <c r="I4067">
        <v>89.32</v>
      </c>
      <c r="J4067">
        <v>17.2</v>
      </c>
      <c r="K4067">
        <v>17.2</v>
      </c>
      <c r="L4067" t="s">
        <v>24</v>
      </c>
      <c r="M4067" s="8">
        <v>0</v>
      </c>
      <c r="N4067">
        <f t="shared" si="189"/>
        <v>0</v>
      </c>
      <c r="O4067">
        <f t="shared" si="190"/>
        <v>0</v>
      </c>
      <c r="P4067">
        <f t="shared" si="191"/>
        <v>0</v>
      </c>
      <c r="U4067">
        <v>2</v>
      </c>
      <c r="V4067">
        <v>89.32</v>
      </c>
      <c r="W4067">
        <v>17.2</v>
      </c>
    </row>
    <row r="4068" spans="1:23" x14ac:dyDescent="0.35">
      <c r="A4068">
        <v>53694</v>
      </c>
      <c r="B4068" t="s">
        <v>12</v>
      </c>
      <c r="C4068">
        <v>79</v>
      </c>
      <c r="D4068">
        <v>0</v>
      </c>
      <c r="E4068">
        <v>0</v>
      </c>
      <c r="F4068" t="s">
        <v>23</v>
      </c>
      <c r="G4068" t="s">
        <v>18</v>
      </c>
      <c r="H4068" t="s">
        <v>15</v>
      </c>
      <c r="I4068">
        <v>128.72</v>
      </c>
      <c r="J4068">
        <v>31</v>
      </c>
      <c r="K4068">
        <v>31</v>
      </c>
      <c r="L4068" t="s">
        <v>24</v>
      </c>
      <c r="M4068" s="8">
        <v>0</v>
      </c>
      <c r="N4068">
        <f t="shared" si="189"/>
        <v>0</v>
      </c>
      <c r="O4068">
        <f t="shared" si="190"/>
        <v>0</v>
      </c>
      <c r="P4068">
        <f t="shared" si="191"/>
        <v>0</v>
      </c>
      <c r="U4068">
        <v>79</v>
      </c>
      <c r="V4068">
        <v>128.72</v>
      </c>
      <c r="W4068">
        <v>31</v>
      </c>
    </row>
    <row r="4069" spans="1:23" x14ac:dyDescent="0.35">
      <c r="A4069">
        <v>11280</v>
      </c>
      <c r="B4069" t="s">
        <v>17</v>
      </c>
      <c r="C4069">
        <v>28</v>
      </c>
      <c r="D4069">
        <v>0</v>
      </c>
      <c r="E4069">
        <v>0</v>
      </c>
      <c r="F4069" t="s">
        <v>13</v>
      </c>
      <c r="G4069" t="s">
        <v>14</v>
      </c>
      <c r="H4069" t="s">
        <v>15</v>
      </c>
      <c r="I4069">
        <v>98.05</v>
      </c>
      <c r="J4069">
        <v>24.7</v>
      </c>
      <c r="K4069">
        <v>24.7</v>
      </c>
      <c r="L4069" t="s">
        <v>21</v>
      </c>
      <c r="M4069" s="8">
        <v>0</v>
      </c>
      <c r="N4069">
        <f t="shared" si="189"/>
        <v>0</v>
      </c>
      <c r="O4069">
        <f t="shared" si="190"/>
        <v>0</v>
      </c>
      <c r="P4069">
        <f t="shared" si="191"/>
        <v>0</v>
      </c>
      <c r="U4069">
        <v>28</v>
      </c>
      <c r="V4069">
        <v>98.05</v>
      </c>
      <c r="W4069">
        <v>24.7</v>
      </c>
    </row>
    <row r="4070" spans="1:23" x14ac:dyDescent="0.35">
      <c r="A4070">
        <v>28734</v>
      </c>
      <c r="B4070" t="s">
        <v>17</v>
      </c>
      <c r="C4070">
        <v>16</v>
      </c>
      <c r="D4070">
        <v>0</v>
      </c>
      <c r="E4070">
        <v>0</v>
      </c>
      <c r="F4070" t="s">
        <v>23</v>
      </c>
      <c r="G4070" t="s">
        <v>27</v>
      </c>
      <c r="H4070" t="s">
        <v>15</v>
      </c>
      <c r="I4070">
        <v>102.1</v>
      </c>
      <c r="J4070">
        <v>27.1</v>
      </c>
      <c r="K4070">
        <v>27.1</v>
      </c>
      <c r="L4070" t="s">
        <v>21</v>
      </c>
      <c r="M4070" s="8">
        <v>0</v>
      </c>
      <c r="N4070">
        <f t="shared" si="189"/>
        <v>0</v>
      </c>
      <c r="O4070">
        <f t="shared" si="190"/>
        <v>0</v>
      </c>
      <c r="P4070">
        <f t="shared" si="191"/>
        <v>0</v>
      </c>
      <c r="U4070">
        <v>16</v>
      </c>
      <c r="V4070">
        <v>102.1</v>
      </c>
      <c r="W4070">
        <v>27.1</v>
      </c>
    </row>
    <row r="4071" spans="1:23" x14ac:dyDescent="0.35">
      <c r="A4071">
        <v>12693</v>
      </c>
      <c r="B4071" t="s">
        <v>12</v>
      </c>
      <c r="C4071">
        <v>31</v>
      </c>
      <c r="D4071">
        <v>0</v>
      </c>
      <c r="E4071">
        <v>0</v>
      </c>
      <c r="F4071" t="s">
        <v>13</v>
      </c>
      <c r="G4071" t="s">
        <v>14</v>
      </c>
      <c r="H4071" t="s">
        <v>15</v>
      </c>
      <c r="I4071">
        <v>108.62</v>
      </c>
      <c r="J4071" t="s">
        <v>20</v>
      </c>
      <c r="K4071">
        <v>28.1</v>
      </c>
      <c r="L4071" t="s">
        <v>22</v>
      </c>
      <c r="M4071" s="8">
        <v>0</v>
      </c>
      <c r="N4071">
        <f t="shared" si="189"/>
        <v>1</v>
      </c>
      <c r="O4071">
        <f t="shared" si="190"/>
        <v>0</v>
      </c>
      <c r="P4071">
        <f t="shared" si="191"/>
        <v>0</v>
      </c>
      <c r="U4071">
        <v>31</v>
      </c>
      <c r="V4071">
        <v>108.62</v>
      </c>
      <c r="W4071">
        <v>28.1</v>
      </c>
    </row>
    <row r="4072" spans="1:23" x14ac:dyDescent="0.35">
      <c r="A4072">
        <v>17683</v>
      </c>
      <c r="B4072" t="s">
        <v>12</v>
      </c>
      <c r="C4072">
        <v>66</v>
      </c>
      <c r="D4072">
        <v>0</v>
      </c>
      <c r="E4072">
        <v>0</v>
      </c>
      <c r="F4072" t="s">
        <v>13</v>
      </c>
      <c r="G4072" t="s">
        <v>18</v>
      </c>
      <c r="H4072" t="s">
        <v>15</v>
      </c>
      <c r="I4072">
        <v>96.19</v>
      </c>
      <c r="J4072">
        <v>38.299999999999997</v>
      </c>
      <c r="K4072">
        <v>38.299999999999997</v>
      </c>
      <c r="L4072" t="s">
        <v>22</v>
      </c>
      <c r="M4072" s="8">
        <v>0</v>
      </c>
      <c r="N4072">
        <f t="shared" si="189"/>
        <v>0</v>
      </c>
      <c r="O4072">
        <f t="shared" si="190"/>
        <v>0</v>
      </c>
      <c r="P4072">
        <f t="shared" si="191"/>
        <v>0</v>
      </c>
      <c r="U4072">
        <v>66</v>
      </c>
      <c r="V4072">
        <v>96.19</v>
      </c>
      <c r="W4072">
        <v>38.299999999999997</v>
      </c>
    </row>
    <row r="4073" spans="1:23" x14ac:dyDescent="0.35">
      <c r="A4073">
        <v>36155</v>
      </c>
      <c r="B4073" t="s">
        <v>17</v>
      </c>
      <c r="C4073">
        <v>57</v>
      </c>
      <c r="D4073">
        <v>1</v>
      </c>
      <c r="E4073">
        <v>0</v>
      </c>
      <c r="F4073" t="s">
        <v>13</v>
      </c>
      <c r="G4073" t="s">
        <v>14</v>
      </c>
      <c r="H4073" t="s">
        <v>15</v>
      </c>
      <c r="I4073">
        <v>98.07</v>
      </c>
      <c r="J4073">
        <v>50.9</v>
      </c>
      <c r="K4073">
        <v>50.9</v>
      </c>
      <c r="L4073" t="s">
        <v>16</v>
      </c>
      <c r="M4073" s="8">
        <v>0</v>
      </c>
      <c r="N4073">
        <f t="shared" si="189"/>
        <v>1</v>
      </c>
      <c r="O4073">
        <f t="shared" si="190"/>
        <v>0</v>
      </c>
      <c r="P4073">
        <f t="shared" si="191"/>
        <v>0</v>
      </c>
      <c r="U4073">
        <v>57</v>
      </c>
      <c r="V4073">
        <v>98.07</v>
      </c>
      <c r="W4073">
        <v>50.9</v>
      </c>
    </row>
    <row r="4074" spans="1:23" x14ac:dyDescent="0.35">
      <c r="A4074">
        <v>31390</v>
      </c>
      <c r="B4074" t="s">
        <v>17</v>
      </c>
      <c r="C4074">
        <v>61</v>
      </c>
      <c r="D4074">
        <v>0</v>
      </c>
      <c r="E4074">
        <v>0</v>
      </c>
      <c r="F4074" t="s">
        <v>13</v>
      </c>
      <c r="G4074" t="s">
        <v>14</v>
      </c>
      <c r="H4074" t="s">
        <v>19</v>
      </c>
      <c r="I4074">
        <v>71.400000000000006</v>
      </c>
      <c r="J4074">
        <v>29.2</v>
      </c>
      <c r="K4074">
        <v>29.2</v>
      </c>
      <c r="L4074" t="s">
        <v>16</v>
      </c>
      <c r="M4074" s="8">
        <v>0</v>
      </c>
      <c r="N4074">
        <f t="shared" si="189"/>
        <v>0</v>
      </c>
      <c r="O4074">
        <f t="shared" si="190"/>
        <v>0</v>
      </c>
      <c r="P4074">
        <f t="shared" si="191"/>
        <v>0</v>
      </c>
      <c r="U4074">
        <v>61</v>
      </c>
      <c r="V4074">
        <v>71.400000000000006</v>
      </c>
      <c r="W4074">
        <v>29.2</v>
      </c>
    </row>
    <row r="4075" spans="1:23" x14ac:dyDescent="0.35">
      <c r="A4075">
        <v>10636</v>
      </c>
      <c r="B4075" t="s">
        <v>17</v>
      </c>
      <c r="C4075">
        <v>74</v>
      </c>
      <c r="D4075">
        <v>0</v>
      </c>
      <c r="E4075">
        <v>0</v>
      </c>
      <c r="F4075" t="s">
        <v>13</v>
      </c>
      <c r="G4075" t="s">
        <v>18</v>
      </c>
      <c r="H4075" t="s">
        <v>19</v>
      </c>
      <c r="I4075">
        <v>82.27</v>
      </c>
      <c r="J4075">
        <v>23.6</v>
      </c>
      <c r="K4075">
        <v>23.6</v>
      </c>
      <c r="L4075" t="s">
        <v>16</v>
      </c>
      <c r="M4075" s="8">
        <v>0</v>
      </c>
      <c r="N4075">
        <f t="shared" si="189"/>
        <v>0</v>
      </c>
      <c r="O4075">
        <f t="shared" si="190"/>
        <v>0</v>
      </c>
      <c r="P4075">
        <f t="shared" si="191"/>
        <v>0</v>
      </c>
      <c r="U4075">
        <v>74</v>
      </c>
      <c r="V4075">
        <v>82.27</v>
      </c>
      <c r="W4075">
        <v>23.6</v>
      </c>
    </row>
    <row r="4076" spans="1:23" x14ac:dyDescent="0.35">
      <c r="A4076">
        <v>71659</v>
      </c>
      <c r="B4076" t="s">
        <v>17</v>
      </c>
      <c r="C4076">
        <v>70</v>
      </c>
      <c r="D4076">
        <v>0</v>
      </c>
      <c r="E4076">
        <v>0</v>
      </c>
      <c r="F4076" t="s">
        <v>13</v>
      </c>
      <c r="G4076" t="s">
        <v>25</v>
      </c>
      <c r="H4076" t="s">
        <v>19</v>
      </c>
      <c r="I4076">
        <v>158.33000000000001</v>
      </c>
      <c r="J4076">
        <v>33.5</v>
      </c>
      <c r="K4076">
        <v>33.5</v>
      </c>
      <c r="L4076" t="s">
        <v>21</v>
      </c>
      <c r="M4076" s="8">
        <v>0</v>
      </c>
      <c r="N4076">
        <f t="shared" si="189"/>
        <v>0</v>
      </c>
      <c r="O4076">
        <f t="shared" si="190"/>
        <v>0</v>
      </c>
      <c r="P4076">
        <f t="shared" si="191"/>
        <v>0</v>
      </c>
      <c r="U4076">
        <v>70</v>
      </c>
      <c r="V4076">
        <v>158.33000000000001</v>
      </c>
      <c r="W4076">
        <v>33.5</v>
      </c>
    </row>
    <row r="4077" spans="1:23" x14ac:dyDescent="0.35">
      <c r="A4077">
        <v>52305</v>
      </c>
      <c r="B4077" t="s">
        <v>17</v>
      </c>
      <c r="C4077">
        <v>8</v>
      </c>
      <c r="D4077">
        <v>0</v>
      </c>
      <c r="E4077">
        <v>0</v>
      </c>
      <c r="F4077" t="s">
        <v>23</v>
      </c>
      <c r="G4077" t="s">
        <v>26</v>
      </c>
      <c r="H4077" t="s">
        <v>19</v>
      </c>
      <c r="I4077">
        <v>102.5</v>
      </c>
      <c r="J4077">
        <v>16.3</v>
      </c>
      <c r="K4077">
        <v>16.3</v>
      </c>
      <c r="L4077" t="s">
        <v>24</v>
      </c>
      <c r="M4077" s="8">
        <v>0</v>
      </c>
      <c r="N4077">
        <f t="shared" si="189"/>
        <v>0</v>
      </c>
      <c r="O4077">
        <f t="shared" si="190"/>
        <v>0</v>
      </c>
      <c r="P4077">
        <f t="shared" si="191"/>
        <v>0</v>
      </c>
      <c r="U4077">
        <v>8</v>
      </c>
      <c r="V4077">
        <v>102.5</v>
      </c>
      <c r="W4077">
        <v>16.3</v>
      </c>
    </row>
    <row r="4078" spans="1:23" x14ac:dyDescent="0.35">
      <c r="A4078">
        <v>9602</v>
      </c>
      <c r="B4078" t="s">
        <v>17</v>
      </c>
      <c r="C4078">
        <v>49</v>
      </c>
      <c r="D4078">
        <v>0</v>
      </c>
      <c r="E4078">
        <v>0</v>
      </c>
      <c r="F4078" t="s">
        <v>13</v>
      </c>
      <c r="G4078" t="s">
        <v>14</v>
      </c>
      <c r="H4078" t="s">
        <v>15</v>
      </c>
      <c r="I4078">
        <v>72.180000000000007</v>
      </c>
      <c r="J4078">
        <v>30.8</v>
      </c>
      <c r="K4078">
        <v>30.8</v>
      </c>
      <c r="L4078" t="s">
        <v>24</v>
      </c>
      <c r="M4078" s="8">
        <v>0</v>
      </c>
      <c r="N4078">
        <f t="shared" si="189"/>
        <v>0</v>
      </c>
      <c r="O4078">
        <f t="shared" si="190"/>
        <v>0</v>
      </c>
      <c r="P4078">
        <f t="shared" si="191"/>
        <v>0</v>
      </c>
      <c r="U4078">
        <v>49</v>
      </c>
      <c r="V4078">
        <v>72.180000000000007</v>
      </c>
      <c r="W4078">
        <v>30.8</v>
      </c>
    </row>
    <row r="4079" spans="1:23" x14ac:dyDescent="0.35">
      <c r="A4079">
        <v>68407</v>
      </c>
      <c r="B4079" t="s">
        <v>12</v>
      </c>
      <c r="C4079">
        <v>30</v>
      </c>
      <c r="D4079">
        <v>0</v>
      </c>
      <c r="E4079">
        <v>0</v>
      </c>
      <c r="F4079" t="s">
        <v>13</v>
      </c>
      <c r="G4079" t="s">
        <v>25</v>
      </c>
      <c r="H4079" t="s">
        <v>15</v>
      </c>
      <c r="I4079">
        <v>95.94</v>
      </c>
      <c r="J4079">
        <v>31.1</v>
      </c>
      <c r="K4079">
        <v>31.1</v>
      </c>
      <c r="L4079" t="s">
        <v>21</v>
      </c>
      <c r="M4079" s="8">
        <v>0</v>
      </c>
      <c r="N4079">
        <f t="shared" si="189"/>
        <v>0</v>
      </c>
      <c r="O4079">
        <f t="shared" si="190"/>
        <v>0</v>
      </c>
      <c r="P4079">
        <f t="shared" si="191"/>
        <v>0</v>
      </c>
      <c r="U4079">
        <v>30</v>
      </c>
      <c r="V4079">
        <v>95.94</v>
      </c>
      <c r="W4079">
        <v>31.1</v>
      </c>
    </row>
    <row r="4080" spans="1:23" x14ac:dyDescent="0.35">
      <c r="A4080">
        <v>72011</v>
      </c>
      <c r="B4080" t="s">
        <v>12</v>
      </c>
      <c r="C4080">
        <v>51</v>
      </c>
      <c r="D4080">
        <v>0</v>
      </c>
      <c r="E4080">
        <v>0</v>
      </c>
      <c r="F4080" t="s">
        <v>23</v>
      </c>
      <c r="G4080" t="s">
        <v>18</v>
      </c>
      <c r="H4080" t="s">
        <v>19</v>
      </c>
      <c r="I4080">
        <v>87.15</v>
      </c>
      <c r="J4080">
        <v>26.4</v>
      </c>
      <c r="K4080">
        <v>26.4</v>
      </c>
      <c r="L4080" t="s">
        <v>16</v>
      </c>
      <c r="M4080" s="8">
        <v>0</v>
      </c>
      <c r="N4080">
        <f t="shared" si="189"/>
        <v>0</v>
      </c>
      <c r="O4080">
        <f t="shared" si="190"/>
        <v>0</v>
      </c>
      <c r="P4080">
        <f t="shared" si="191"/>
        <v>0</v>
      </c>
      <c r="U4080">
        <v>51</v>
      </c>
      <c r="V4080">
        <v>87.15</v>
      </c>
      <c r="W4080">
        <v>26.4</v>
      </c>
    </row>
    <row r="4081" spans="1:23" x14ac:dyDescent="0.35">
      <c r="A4081">
        <v>40568</v>
      </c>
      <c r="B4081" t="s">
        <v>17</v>
      </c>
      <c r="C4081">
        <v>10</v>
      </c>
      <c r="D4081">
        <v>0</v>
      </c>
      <c r="E4081">
        <v>0</v>
      </c>
      <c r="F4081" t="s">
        <v>23</v>
      </c>
      <c r="G4081" t="s">
        <v>26</v>
      </c>
      <c r="H4081" t="s">
        <v>15</v>
      </c>
      <c r="I4081">
        <v>82.59</v>
      </c>
      <c r="J4081">
        <v>18.600000000000001</v>
      </c>
      <c r="K4081">
        <v>18.600000000000001</v>
      </c>
      <c r="L4081" t="s">
        <v>16</v>
      </c>
      <c r="M4081" s="8">
        <v>0</v>
      </c>
      <c r="N4081">
        <f t="shared" si="189"/>
        <v>0</v>
      </c>
      <c r="O4081">
        <f t="shared" si="190"/>
        <v>0</v>
      </c>
      <c r="P4081">
        <f t="shared" si="191"/>
        <v>0</v>
      </c>
      <c r="U4081">
        <v>10</v>
      </c>
      <c r="V4081">
        <v>82.59</v>
      </c>
      <c r="W4081">
        <v>18.600000000000001</v>
      </c>
    </row>
    <row r="4082" spans="1:23" x14ac:dyDescent="0.35">
      <c r="A4082">
        <v>50206</v>
      </c>
      <c r="B4082" t="s">
        <v>17</v>
      </c>
      <c r="C4082">
        <v>34</v>
      </c>
      <c r="D4082">
        <v>0</v>
      </c>
      <c r="E4082">
        <v>0</v>
      </c>
      <c r="F4082" t="s">
        <v>13</v>
      </c>
      <c r="G4082" t="s">
        <v>14</v>
      </c>
      <c r="H4082" t="s">
        <v>19</v>
      </c>
      <c r="I4082">
        <v>89.31</v>
      </c>
      <c r="J4082">
        <v>37.299999999999997</v>
      </c>
      <c r="K4082">
        <v>37.299999999999997</v>
      </c>
      <c r="L4082" t="s">
        <v>16</v>
      </c>
      <c r="M4082" s="8">
        <v>0</v>
      </c>
      <c r="N4082">
        <f t="shared" si="189"/>
        <v>0</v>
      </c>
      <c r="O4082">
        <f t="shared" si="190"/>
        <v>0</v>
      </c>
      <c r="P4082">
        <f t="shared" si="191"/>
        <v>0</v>
      </c>
      <c r="U4082">
        <v>34</v>
      </c>
      <c r="V4082">
        <v>89.31</v>
      </c>
      <c r="W4082">
        <v>37.299999999999997</v>
      </c>
    </row>
    <row r="4083" spans="1:23" x14ac:dyDescent="0.35">
      <c r="A4083">
        <v>41191</v>
      </c>
      <c r="B4083" t="s">
        <v>12</v>
      </c>
      <c r="C4083">
        <v>40</v>
      </c>
      <c r="D4083">
        <v>0</v>
      </c>
      <c r="E4083">
        <v>0</v>
      </c>
      <c r="F4083" t="s">
        <v>13</v>
      </c>
      <c r="G4083" t="s">
        <v>14</v>
      </c>
      <c r="H4083" t="s">
        <v>19</v>
      </c>
      <c r="I4083">
        <v>64.84</v>
      </c>
      <c r="J4083">
        <v>26.6</v>
      </c>
      <c r="K4083">
        <v>26.6</v>
      </c>
      <c r="L4083" t="s">
        <v>21</v>
      </c>
      <c r="M4083" s="8">
        <v>0</v>
      </c>
      <c r="N4083">
        <f t="shared" si="189"/>
        <v>0</v>
      </c>
      <c r="O4083">
        <f t="shared" si="190"/>
        <v>0</v>
      </c>
      <c r="P4083">
        <f t="shared" si="191"/>
        <v>0</v>
      </c>
      <c r="U4083">
        <v>40</v>
      </c>
      <c r="V4083">
        <v>64.84</v>
      </c>
      <c r="W4083">
        <v>26.6</v>
      </c>
    </row>
    <row r="4084" spans="1:23" x14ac:dyDescent="0.35">
      <c r="A4084">
        <v>7129</v>
      </c>
      <c r="B4084" t="s">
        <v>12</v>
      </c>
      <c r="C4084">
        <v>3</v>
      </c>
      <c r="D4084">
        <v>0</v>
      </c>
      <c r="E4084">
        <v>0</v>
      </c>
      <c r="F4084" t="s">
        <v>23</v>
      </c>
      <c r="G4084" t="s">
        <v>26</v>
      </c>
      <c r="H4084" t="s">
        <v>15</v>
      </c>
      <c r="I4084">
        <v>107.52</v>
      </c>
      <c r="J4084">
        <v>17.600000000000001</v>
      </c>
      <c r="K4084">
        <v>17.600000000000001</v>
      </c>
      <c r="L4084" t="s">
        <v>24</v>
      </c>
      <c r="M4084" s="8">
        <v>0</v>
      </c>
      <c r="N4084">
        <f t="shared" si="189"/>
        <v>0</v>
      </c>
      <c r="O4084">
        <f t="shared" si="190"/>
        <v>0</v>
      </c>
      <c r="P4084">
        <f t="shared" si="191"/>
        <v>0</v>
      </c>
      <c r="U4084">
        <v>3</v>
      </c>
      <c r="V4084">
        <v>107.52</v>
      </c>
      <c r="W4084">
        <v>17.600000000000001</v>
      </c>
    </row>
    <row r="4085" spans="1:23" x14ac:dyDescent="0.35">
      <c r="A4085">
        <v>45485</v>
      </c>
      <c r="B4085" t="s">
        <v>17</v>
      </c>
      <c r="C4085">
        <v>45</v>
      </c>
      <c r="D4085">
        <v>0</v>
      </c>
      <c r="E4085">
        <v>0</v>
      </c>
      <c r="F4085" t="s">
        <v>13</v>
      </c>
      <c r="G4085" t="s">
        <v>18</v>
      </c>
      <c r="H4085" t="s">
        <v>15</v>
      </c>
      <c r="I4085">
        <v>92.76</v>
      </c>
      <c r="J4085">
        <v>22.3</v>
      </c>
      <c r="K4085">
        <v>22.3</v>
      </c>
      <c r="L4085" t="s">
        <v>24</v>
      </c>
      <c r="M4085" s="8">
        <v>0</v>
      </c>
      <c r="N4085">
        <f t="shared" si="189"/>
        <v>0</v>
      </c>
      <c r="O4085">
        <f t="shared" si="190"/>
        <v>0</v>
      </c>
      <c r="P4085">
        <f t="shared" si="191"/>
        <v>0</v>
      </c>
      <c r="U4085">
        <v>45</v>
      </c>
      <c r="V4085">
        <v>92.76</v>
      </c>
      <c r="W4085">
        <v>22.3</v>
      </c>
    </row>
    <row r="4086" spans="1:23" x14ac:dyDescent="0.35">
      <c r="A4086">
        <v>32023</v>
      </c>
      <c r="B4086" t="s">
        <v>12</v>
      </c>
      <c r="C4086">
        <v>4</v>
      </c>
      <c r="D4086">
        <v>0</v>
      </c>
      <c r="E4086">
        <v>0</v>
      </c>
      <c r="F4086" t="s">
        <v>23</v>
      </c>
      <c r="G4086" t="s">
        <v>26</v>
      </c>
      <c r="H4086" t="s">
        <v>15</v>
      </c>
      <c r="I4086">
        <v>79.16</v>
      </c>
      <c r="J4086">
        <v>20.2</v>
      </c>
      <c r="K4086">
        <v>20.2</v>
      </c>
      <c r="L4086" t="s">
        <v>24</v>
      </c>
      <c r="M4086" s="8">
        <v>0</v>
      </c>
      <c r="N4086">
        <f t="shared" si="189"/>
        <v>0</v>
      </c>
      <c r="O4086">
        <f t="shared" si="190"/>
        <v>0</v>
      </c>
      <c r="P4086">
        <f t="shared" si="191"/>
        <v>0</v>
      </c>
      <c r="U4086">
        <v>4</v>
      </c>
      <c r="V4086">
        <v>79.16</v>
      </c>
      <c r="W4086">
        <v>20.2</v>
      </c>
    </row>
    <row r="4087" spans="1:23" x14ac:dyDescent="0.35">
      <c r="A4087">
        <v>33064</v>
      </c>
      <c r="B4087" t="s">
        <v>12</v>
      </c>
      <c r="C4087">
        <v>52</v>
      </c>
      <c r="D4087">
        <v>0</v>
      </c>
      <c r="E4087">
        <v>1</v>
      </c>
      <c r="F4087" t="s">
        <v>13</v>
      </c>
      <c r="G4087" t="s">
        <v>14</v>
      </c>
      <c r="H4087" t="s">
        <v>15</v>
      </c>
      <c r="I4087">
        <v>87</v>
      </c>
      <c r="J4087">
        <v>30.9</v>
      </c>
      <c r="K4087">
        <v>30.9</v>
      </c>
      <c r="L4087" t="s">
        <v>21</v>
      </c>
      <c r="M4087" s="8">
        <v>0</v>
      </c>
      <c r="N4087">
        <f t="shared" si="189"/>
        <v>0</v>
      </c>
      <c r="O4087">
        <f t="shared" si="190"/>
        <v>0</v>
      </c>
      <c r="P4087">
        <f t="shared" si="191"/>
        <v>0</v>
      </c>
      <c r="U4087">
        <v>52</v>
      </c>
      <c r="V4087">
        <v>87</v>
      </c>
      <c r="W4087">
        <v>30.9</v>
      </c>
    </row>
    <row r="4088" spans="1:23" x14ac:dyDescent="0.35">
      <c r="A4088">
        <v>60896</v>
      </c>
      <c r="B4088" t="s">
        <v>12</v>
      </c>
      <c r="C4088">
        <v>68</v>
      </c>
      <c r="D4088">
        <v>0</v>
      </c>
      <c r="E4088">
        <v>1</v>
      </c>
      <c r="F4088" t="s">
        <v>13</v>
      </c>
      <c r="G4088" t="s">
        <v>14</v>
      </c>
      <c r="H4088" t="s">
        <v>19</v>
      </c>
      <c r="I4088">
        <v>145.25</v>
      </c>
      <c r="J4088">
        <v>31.5</v>
      </c>
      <c r="K4088">
        <v>31.5</v>
      </c>
      <c r="L4088" t="s">
        <v>21</v>
      </c>
      <c r="M4088" s="8">
        <v>0</v>
      </c>
      <c r="N4088">
        <f t="shared" si="189"/>
        <v>0</v>
      </c>
      <c r="O4088">
        <f t="shared" si="190"/>
        <v>0</v>
      </c>
      <c r="P4088">
        <f t="shared" si="191"/>
        <v>0</v>
      </c>
      <c r="U4088">
        <v>68</v>
      </c>
      <c r="V4088">
        <v>145.25</v>
      </c>
      <c r="W4088">
        <v>31.5</v>
      </c>
    </row>
    <row r="4089" spans="1:23" x14ac:dyDescent="0.35">
      <c r="A4089">
        <v>2109</v>
      </c>
      <c r="B4089" t="s">
        <v>17</v>
      </c>
      <c r="C4089">
        <v>8</v>
      </c>
      <c r="D4089">
        <v>0</v>
      </c>
      <c r="E4089">
        <v>0</v>
      </c>
      <c r="F4089" t="s">
        <v>23</v>
      </c>
      <c r="G4089" t="s">
        <v>26</v>
      </c>
      <c r="H4089" t="s">
        <v>15</v>
      </c>
      <c r="I4089">
        <v>125.14</v>
      </c>
      <c r="J4089">
        <v>29.7</v>
      </c>
      <c r="K4089">
        <v>29.7</v>
      </c>
      <c r="L4089" t="s">
        <v>24</v>
      </c>
      <c r="M4089" s="8">
        <v>0</v>
      </c>
      <c r="N4089">
        <f t="shared" si="189"/>
        <v>0</v>
      </c>
      <c r="O4089">
        <f t="shared" si="190"/>
        <v>0</v>
      </c>
      <c r="P4089">
        <f t="shared" si="191"/>
        <v>0</v>
      </c>
      <c r="U4089">
        <v>8</v>
      </c>
      <c r="V4089">
        <v>125.14</v>
      </c>
      <c r="W4089">
        <v>29.7</v>
      </c>
    </row>
    <row r="4090" spans="1:23" x14ac:dyDescent="0.35">
      <c r="A4090">
        <v>27705</v>
      </c>
      <c r="B4090" t="s">
        <v>17</v>
      </c>
      <c r="C4090">
        <v>82</v>
      </c>
      <c r="D4090">
        <v>0</v>
      </c>
      <c r="E4090">
        <v>1</v>
      </c>
      <c r="F4090" t="s">
        <v>13</v>
      </c>
      <c r="G4090" t="s">
        <v>18</v>
      </c>
      <c r="H4090" t="s">
        <v>19</v>
      </c>
      <c r="I4090">
        <v>88.6</v>
      </c>
      <c r="J4090">
        <v>32.5</v>
      </c>
      <c r="K4090">
        <v>32.5</v>
      </c>
      <c r="L4090" t="s">
        <v>24</v>
      </c>
      <c r="M4090" s="8">
        <v>0</v>
      </c>
      <c r="N4090">
        <f t="shared" si="189"/>
        <v>0</v>
      </c>
      <c r="O4090">
        <f t="shared" si="190"/>
        <v>0</v>
      </c>
      <c r="P4090">
        <f t="shared" si="191"/>
        <v>0</v>
      </c>
      <c r="U4090">
        <v>82</v>
      </c>
      <c r="V4090">
        <v>88.6</v>
      </c>
      <c r="W4090">
        <v>32.5</v>
      </c>
    </row>
    <row r="4091" spans="1:23" x14ac:dyDescent="0.35">
      <c r="A4091">
        <v>36850</v>
      </c>
      <c r="B4091" t="s">
        <v>12</v>
      </c>
      <c r="C4091">
        <v>36</v>
      </c>
      <c r="D4091">
        <v>0</v>
      </c>
      <c r="E4091">
        <v>0</v>
      </c>
      <c r="F4091" t="s">
        <v>13</v>
      </c>
      <c r="G4091" t="s">
        <v>25</v>
      </c>
      <c r="H4091" t="s">
        <v>15</v>
      </c>
      <c r="I4091">
        <v>57.59</v>
      </c>
      <c r="J4091">
        <v>32.799999999999997</v>
      </c>
      <c r="K4091">
        <v>32.799999999999997</v>
      </c>
      <c r="L4091" t="s">
        <v>24</v>
      </c>
      <c r="M4091" s="8">
        <v>0</v>
      </c>
      <c r="N4091">
        <f t="shared" si="189"/>
        <v>0</v>
      </c>
      <c r="O4091">
        <f t="shared" si="190"/>
        <v>0</v>
      </c>
      <c r="P4091">
        <f t="shared" si="191"/>
        <v>0</v>
      </c>
      <c r="U4091">
        <v>36</v>
      </c>
      <c r="V4091">
        <v>57.59</v>
      </c>
      <c r="W4091">
        <v>32.799999999999997</v>
      </c>
    </row>
    <row r="4092" spans="1:23" x14ac:dyDescent="0.35">
      <c r="A4092">
        <v>52500</v>
      </c>
      <c r="B4092" t="s">
        <v>17</v>
      </c>
      <c r="C4092">
        <v>42</v>
      </c>
      <c r="D4092">
        <v>0</v>
      </c>
      <c r="E4092">
        <v>0</v>
      </c>
      <c r="F4092" t="s">
        <v>13</v>
      </c>
      <c r="G4092" t="s">
        <v>25</v>
      </c>
      <c r="H4092" t="s">
        <v>15</v>
      </c>
      <c r="I4092">
        <v>59.43</v>
      </c>
      <c r="J4092">
        <v>25.4</v>
      </c>
      <c r="K4092">
        <v>25.4</v>
      </c>
      <c r="L4092" t="s">
        <v>21</v>
      </c>
      <c r="M4092" s="8">
        <v>0</v>
      </c>
      <c r="N4092">
        <f t="shared" si="189"/>
        <v>0</v>
      </c>
      <c r="O4092">
        <f t="shared" si="190"/>
        <v>0</v>
      </c>
      <c r="P4092">
        <f t="shared" si="191"/>
        <v>0</v>
      </c>
      <c r="U4092">
        <v>42</v>
      </c>
      <c r="V4092">
        <v>59.43</v>
      </c>
      <c r="W4092">
        <v>25.4</v>
      </c>
    </row>
    <row r="4093" spans="1:23" x14ac:dyDescent="0.35">
      <c r="A4093">
        <v>43698</v>
      </c>
      <c r="B4093" t="s">
        <v>17</v>
      </c>
      <c r="C4093">
        <v>27</v>
      </c>
      <c r="D4093">
        <v>0</v>
      </c>
      <c r="E4093">
        <v>0</v>
      </c>
      <c r="F4093" t="s">
        <v>23</v>
      </c>
      <c r="G4093" t="s">
        <v>25</v>
      </c>
      <c r="H4093" t="s">
        <v>19</v>
      </c>
      <c r="I4093">
        <v>65.430000000000007</v>
      </c>
      <c r="J4093">
        <v>27.2</v>
      </c>
      <c r="K4093">
        <v>27.2</v>
      </c>
      <c r="L4093" t="s">
        <v>24</v>
      </c>
      <c r="M4093" s="8">
        <v>0</v>
      </c>
      <c r="N4093">
        <f t="shared" si="189"/>
        <v>0</v>
      </c>
      <c r="O4093">
        <f t="shared" si="190"/>
        <v>0</v>
      </c>
      <c r="P4093">
        <f t="shared" si="191"/>
        <v>0</v>
      </c>
      <c r="U4093">
        <v>27</v>
      </c>
      <c r="V4093">
        <v>65.430000000000007</v>
      </c>
      <c r="W4093">
        <v>27.2</v>
      </c>
    </row>
    <row r="4094" spans="1:23" x14ac:dyDescent="0.35">
      <c r="A4094">
        <v>49901</v>
      </c>
      <c r="B4094" t="s">
        <v>12</v>
      </c>
      <c r="C4094">
        <v>55</v>
      </c>
      <c r="D4094">
        <v>0</v>
      </c>
      <c r="E4094">
        <v>0</v>
      </c>
      <c r="F4094" t="s">
        <v>13</v>
      </c>
      <c r="G4094" t="s">
        <v>25</v>
      </c>
      <c r="H4094" t="s">
        <v>15</v>
      </c>
      <c r="I4094">
        <v>154.03</v>
      </c>
      <c r="J4094">
        <v>31.6</v>
      </c>
      <c r="K4094">
        <v>31.6</v>
      </c>
      <c r="L4094" t="s">
        <v>22</v>
      </c>
      <c r="M4094" s="8">
        <v>0</v>
      </c>
      <c r="N4094">
        <f t="shared" si="189"/>
        <v>0</v>
      </c>
      <c r="O4094">
        <f t="shared" si="190"/>
        <v>0</v>
      </c>
      <c r="P4094">
        <f t="shared" si="191"/>
        <v>0</v>
      </c>
      <c r="U4094">
        <v>55</v>
      </c>
      <c r="V4094">
        <v>154.03</v>
      </c>
      <c r="W4094">
        <v>31.6</v>
      </c>
    </row>
    <row r="4095" spans="1:23" x14ac:dyDescent="0.35">
      <c r="A4095">
        <v>69120</v>
      </c>
      <c r="B4095" t="s">
        <v>17</v>
      </c>
      <c r="C4095">
        <v>31</v>
      </c>
      <c r="D4095">
        <v>0</v>
      </c>
      <c r="E4095">
        <v>0</v>
      </c>
      <c r="F4095" t="s">
        <v>13</v>
      </c>
      <c r="G4095" t="s">
        <v>18</v>
      </c>
      <c r="H4095" t="s">
        <v>19</v>
      </c>
      <c r="I4095">
        <v>139.81</v>
      </c>
      <c r="J4095">
        <v>39.6</v>
      </c>
      <c r="K4095">
        <v>39.6</v>
      </c>
      <c r="L4095" t="s">
        <v>21</v>
      </c>
      <c r="M4095" s="8">
        <v>0</v>
      </c>
      <c r="N4095">
        <f t="shared" si="189"/>
        <v>0</v>
      </c>
      <c r="O4095">
        <f t="shared" si="190"/>
        <v>0</v>
      </c>
      <c r="P4095">
        <f t="shared" si="191"/>
        <v>0</v>
      </c>
      <c r="U4095">
        <v>31</v>
      </c>
      <c r="V4095">
        <v>139.81</v>
      </c>
      <c r="W4095">
        <v>39.6</v>
      </c>
    </row>
    <row r="4096" spans="1:23" x14ac:dyDescent="0.35">
      <c r="A4096">
        <v>25510</v>
      </c>
      <c r="B4096" t="s">
        <v>12</v>
      </c>
      <c r="C4096">
        <v>82</v>
      </c>
      <c r="D4096">
        <v>0</v>
      </c>
      <c r="E4096">
        <v>0</v>
      </c>
      <c r="F4096" t="s">
        <v>13</v>
      </c>
      <c r="G4096" t="s">
        <v>18</v>
      </c>
      <c r="H4096" t="s">
        <v>15</v>
      </c>
      <c r="I4096">
        <v>111.81</v>
      </c>
      <c r="J4096">
        <v>19.8</v>
      </c>
      <c r="K4096">
        <v>19.8</v>
      </c>
      <c r="L4096" t="s">
        <v>16</v>
      </c>
      <c r="M4096" s="8">
        <v>0</v>
      </c>
      <c r="N4096">
        <f t="shared" si="189"/>
        <v>0</v>
      </c>
      <c r="O4096">
        <f t="shared" si="190"/>
        <v>0</v>
      </c>
      <c r="P4096">
        <f t="shared" si="191"/>
        <v>0</v>
      </c>
      <c r="U4096">
        <v>82</v>
      </c>
      <c r="V4096">
        <v>111.81</v>
      </c>
      <c r="W4096">
        <v>19.8</v>
      </c>
    </row>
    <row r="4097" spans="1:23" x14ac:dyDescent="0.35">
      <c r="A4097">
        <v>60416</v>
      </c>
      <c r="B4097" t="s">
        <v>17</v>
      </c>
      <c r="C4097">
        <v>57</v>
      </c>
      <c r="D4097">
        <v>0</v>
      </c>
      <c r="E4097">
        <v>0</v>
      </c>
      <c r="F4097" t="s">
        <v>13</v>
      </c>
      <c r="G4097" t="s">
        <v>18</v>
      </c>
      <c r="H4097" t="s">
        <v>15</v>
      </c>
      <c r="I4097">
        <v>106.84</v>
      </c>
      <c r="J4097">
        <v>29.6</v>
      </c>
      <c r="K4097">
        <v>29.6</v>
      </c>
      <c r="L4097" t="s">
        <v>21</v>
      </c>
      <c r="M4097" s="8">
        <v>0</v>
      </c>
      <c r="N4097">
        <f t="shared" si="189"/>
        <v>0</v>
      </c>
      <c r="O4097">
        <f t="shared" si="190"/>
        <v>0</v>
      </c>
      <c r="P4097">
        <f t="shared" si="191"/>
        <v>0</v>
      </c>
      <c r="U4097">
        <v>57</v>
      </c>
      <c r="V4097">
        <v>106.84</v>
      </c>
      <c r="W4097">
        <v>29.6</v>
      </c>
    </row>
    <row r="4098" spans="1:23" x14ac:dyDescent="0.35">
      <c r="A4098">
        <v>15135</v>
      </c>
      <c r="B4098" t="s">
        <v>17</v>
      </c>
      <c r="C4098">
        <v>78</v>
      </c>
      <c r="D4098">
        <v>0</v>
      </c>
      <c r="E4098">
        <v>1</v>
      </c>
      <c r="F4098" t="s">
        <v>13</v>
      </c>
      <c r="G4098" t="s">
        <v>14</v>
      </c>
      <c r="H4098" t="s">
        <v>19</v>
      </c>
      <c r="I4098">
        <v>221.06</v>
      </c>
      <c r="J4098">
        <v>25.5</v>
      </c>
      <c r="K4098">
        <v>25.5</v>
      </c>
      <c r="L4098" t="s">
        <v>16</v>
      </c>
      <c r="M4098" s="8">
        <v>0</v>
      </c>
      <c r="N4098">
        <f t="shared" si="189"/>
        <v>0</v>
      </c>
      <c r="O4098">
        <f t="shared" si="190"/>
        <v>0</v>
      </c>
      <c r="P4098">
        <f t="shared" si="191"/>
        <v>1</v>
      </c>
      <c r="U4098">
        <v>78</v>
      </c>
      <c r="V4098">
        <v>221.06</v>
      </c>
      <c r="W4098">
        <v>25.5</v>
      </c>
    </row>
    <row r="4099" spans="1:23" x14ac:dyDescent="0.35">
      <c r="A4099">
        <v>34660</v>
      </c>
      <c r="B4099" t="s">
        <v>12</v>
      </c>
      <c r="C4099">
        <v>55</v>
      </c>
      <c r="D4099">
        <v>0</v>
      </c>
      <c r="E4099">
        <v>0</v>
      </c>
      <c r="F4099" t="s">
        <v>13</v>
      </c>
      <c r="G4099" t="s">
        <v>18</v>
      </c>
      <c r="H4099" t="s">
        <v>15</v>
      </c>
      <c r="I4099">
        <v>69.97</v>
      </c>
      <c r="J4099">
        <v>25.8</v>
      </c>
      <c r="K4099">
        <v>25.8</v>
      </c>
      <c r="L4099" t="s">
        <v>16</v>
      </c>
      <c r="M4099" s="8">
        <v>0</v>
      </c>
      <c r="N4099">
        <f t="shared" ref="N4099:N4162" si="192">IF(OR(J4099&gt;47.5,J4099&lt;9.1),1,0)</f>
        <v>0</v>
      </c>
      <c r="O4099">
        <f t="shared" ref="O4099:O4162" si="193">IF(OR(C4099&lt;-29,C4099&gt;115),1,0)</f>
        <v>0</v>
      </c>
      <c r="P4099">
        <f t="shared" ref="P4099:P4162" si="194">IF(OR(I4099&lt;21.98,I4099&gt;169.36),1,0)</f>
        <v>0</v>
      </c>
      <c r="U4099">
        <v>55</v>
      </c>
      <c r="V4099">
        <v>69.97</v>
      </c>
      <c r="W4099">
        <v>25.8</v>
      </c>
    </row>
    <row r="4100" spans="1:23" x14ac:dyDescent="0.35">
      <c r="A4100">
        <v>11713</v>
      </c>
      <c r="B4100" t="s">
        <v>12</v>
      </c>
      <c r="C4100">
        <v>51</v>
      </c>
      <c r="D4100">
        <v>0</v>
      </c>
      <c r="E4100">
        <v>0</v>
      </c>
      <c r="F4100" t="s">
        <v>13</v>
      </c>
      <c r="G4100" t="s">
        <v>14</v>
      </c>
      <c r="H4100" t="s">
        <v>19</v>
      </c>
      <c r="I4100">
        <v>77.069999999999993</v>
      </c>
      <c r="J4100">
        <v>32.1</v>
      </c>
      <c r="K4100">
        <v>32.1</v>
      </c>
      <c r="L4100" t="s">
        <v>16</v>
      </c>
      <c r="M4100" s="8">
        <v>0</v>
      </c>
      <c r="N4100">
        <f t="shared" si="192"/>
        <v>0</v>
      </c>
      <c r="O4100">
        <f t="shared" si="193"/>
        <v>0</v>
      </c>
      <c r="P4100">
        <f t="shared" si="194"/>
        <v>0</v>
      </c>
      <c r="U4100">
        <v>51</v>
      </c>
      <c r="V4100">
        <v>77.069999999999993</v>
      </c>
      <c r="W4100">
        <v>32.1</v>
      </c>
    </row>
    <row r="4101" spans="1:23" x14ac:dyDescent="0.35">
      <c r="A4101">
        <v>40704</v>
      </c>
      <c r="B4101" t="s">
        <v>12</v>
      </c>
      <c r="C4101">
        <v>80</v>
      </c>
      <c r="D4101">
        <v>0</v>
      </c>
      <c r="E4101">
        <v>0</v>
      </c>
      <c r="F4101" t="s">
        <v>23</v>
      </c>
      <c r="G4101" t="s">
        <v>14</v>
      </c>
      <c r="H4101" t="s">
        <v>15</v>
      </c>
      <c r="I4101">
        <v>59.49</v>
      </c>
      <c r="J4101">
        <v>25.6</v>
      </c>
      <c r="K4101">
        <v>25.6</v>
      </c>
      <c r="L4101" t="s">
        <v>24</v>
      </c>
      <c r="M4101" s="8">
        <v>0</v>
      </c>
      <c r="N4101">
        <f t="shared" si="192"/>
        <v>0</v>
      </c>
      <c r="O4101">
        <f t="shared" si="193"/>
        <v>0</v>
      </c>
      <c r="P4101">
        <f t="shared" si="194"/>
        <v>0</v>
      </c>
      <c r="U4101">
        <v>80</v>
      </c>
      <c r="V4101">
        <v>59.49</v>
      </c>
      <c r="W4101">
        <v>25.6</v>
      </c>
    </row>
    <row r="4102" spans="1:23" x14ac:dyDescent="0.35">
      <c r="A4102">
        <v>71298</v>
      </c>
      <c r="B4102" t="s">
        <v>17</v>
      </c>
      <c r="C4102">
        <v>17</v>
      </c>
      <c r="D4102">
        <v>0</v>
      </c>
      <c r="E4102">
        <v>0</v>
      </c>
      <c r="F4102" t="s">
        <v>23</v>
      </c>
      <c r="G4102" t="s">
        <v>14</v>
      </c>
      <c r="H4102" t="s">
        <v>19</v>
      </c>
      <c r="I4102">
        <v>109.39</v>
      </c>
      <c r="J4102">
        <v>26.3</v>
      </c>
      <c r="K4102">
        <v>26.3</v>
      </c>
      <c r="L4102" t="s">
        <v>21</v>
      </c>
      <c r="M4102" s="8">
        <v>0</v>
      </c>
      <c r="N4102">
        <f t="shared" si="192"/>
        <v>0</v>
      </c>
      <c r="O4102">
        <f t="shared" si="193"/>
        <v>0</v>
      </c>
      <c r="P4102">
        <f t="shared" si="194"/>
        <v>0</v>
      </c>
      <c r="U4102">
        <v>17</v>
      </c>
      <c r="V4102">
        <v>109.39</v>
      </c>
      <c r="W4102">
        <v>26.3</v>
      </c>
    </row>
    <row r="4103" spans="1:23" x14ac:dyDescent="0.35">
      <c r="A4103">
        <v>54497</v>
      </c>
      <c r="B4103" t="s">
        <v>17</v>
      </c>
      <c r="C4103">
        <v>61</v>
      </c>
      <c r="D4103">
        <v>0</v>
      </c>
      <c r="E4103">
        <v>0</v>
      </c>
      <c r="F4103" t="s">
        <v>13</v>
      </c>
      <c r="G4103" t="s">
        <v>14</v>
      </c>
      <c r="H4103" t="s">
        <v>19</v>
      </c>
      <c r="I4103">
        <v>93.97</v>
      </c>
      <c r="J4103">
        <v>39.4</v>
      </c>
      <c r="K4103">
        <v>39.4</v>
      </c>
      <c r="L4103" t="s">
        <v>24</v>
      </c>
      <c r="M4103" s="8">
        <v>0</v>
      </c>
      <c r="N4103">
        <f t="shared" si="192"/>
        <v>0</v>
      </c>
      <c r="O4103">
        <f t="shared" si="193"/>
        <v>0</v>
      </c>
      <c r="P4103">
        <f t="shared" si="194"/>
        <v>0</v>
      </c>
      <c r="U4103">
        <v>61</v>
      </c>
      <c r="V4103">
        <v>93.97</v>
      </c>
      <c r="W4103">
        <v>39.4</v>
      </c>
    </row>
    <row r="4104" spans="1:23" x14ac:dyDescent="0.35">
      <c r="A4104">
        <v>30129</v>
      </c>
      <c r="B4104" t="s">
        <v>17</v>
      </c>
      <c r="C4104">
        <v>62</v>
      </c>
      <c r="D4104">
        <v>0</v>
      </c>
      <c r="E4104">
        <v>0</v>
      </c>
      <c r="F4104" t="s">
        <v>13</v>
      </c>
      <c r="G4104" t="s">
        <v>25</v>
      </c>
      <c r="H4104" t="s">
        <v>15</v>
      </c>
      <c r="I4104">
        <v>163.16999999999999</v>
      </c>
      <c r="J4104">
        <v>25.6</v>
      </c>
      <c r="K4104">
        <v>25.6</v>
      </c>
      <c r="L4104" t="s">
        <v>21</v>
      </c>
      <c r="M4104" s="8">
        <v>0</v>
      </c>
      <c r="N4104">
        <f t="shared" si="192"/>
        <v>0</v>
      </c>
      <c r="O4104">
        <f t="shared" si="193"/>
        <v>0</v>
      </c>
      <c r="P4104">
        <f t="shared" si="194"/>
        <v>0</v>
      </c>
      <c r="U4104">
        <v>62</v>
      </c>
      <c r="V4104">
        <v>163.16999999999999</v>
      </c>
      <c r="W4104">
        <v>25.6</v>
      </c>
    </row>
    <row r="4105" spans="1:23" x14ac:dyDescent="0.35">
      <c r="A4105">
        <v>44965</v>
      </c>
      <c r="B4105" t="s">
        <v>17</v>
      </c>
      <c r="C4105">
        <v>14</v>
      </c>
      <c r="D4105">
        <v>0</v>
      </c>
      <c r="E4105">
        <v>0</v>
      </c>
      <c r="F4105" t="s">
        <v>23</v>
      </c>
      <c r="G4105" t="s">
        <v>18</v>
      </c>
      <c r="H4105" t="s">
        <v>15</v>
      </c>
      <c r="I4105">
        <v>124.39</v>
      </c>
      <c r="J4105">
        <v>34</v>
      </c>
      <c r="K4105">
        <v>34</v>
      </c>
      <c r="L4105" t="s">
        <v>24</v>
      </c>
      <c r="M4105" s="8">
        <v>0</v>
      </c>
      <c r="N4105">
        <f t="shared" si="192"/>
        <v>0</v>
      </c>
      <c r="O4105">
        <f t="shared" si="193"/>
        <v>0</v>
      </c>
      <c r="P4105">
        <f t="shared" si="194"/>
        <v>0</v>
      </c>
      <c r="U4105">
        <v>14</v>
      </c>
      <c r="V4105">
        <v>124.39</v>
      </c>
      <c r="W4105">
        <v>34</v>
      </c>
    </row>
    <row r="4106" spans="1:23" x14ac:dyDescent="0.35">
      <c r="A4106">
        <v>38549</v>
      </c>
      <c r="B4106" t="s">
        <v>17</v>
      </c>
      <c r="C4106">
        <v>62</v>
      </c>
      <c r="D4106">
        <v>0</v>
      </c>
      <c r="E4106">
        <v>0</v>
      </c>
      <c r="F4106" t="s">
        <v>13</v>
      </c>
      <c r="G4106" t="s">
        <v>14</v>
      </c>
      <c r="H4106" t="s">
        <v>15</v>
      </c>
      <c r="I4106">
        <v>212.62</v>
      </c>
      <c r="J4106">
        <v>35.799999999999997</v>
      </c>
      <c r="K4106">
        <v>35.799999999999997</v>
      </c>
      <c r="L4106" t="s">
        <v>21</v>
      </c>
      <c r="M4106" s="8">
        <v>0</v>
      </c>
      <c r="N4106">
        <f t="shared" si="192"/>
        <v>0</v>
      </c>
      <c r="O4106">
        <f t="shared" si="193"/>
        <v>0</v>
      </c>
      <c r="P4106">
        <f t="shared" si="194"/>
        <v>1</v>
      </c>
      <c r="U4106">
        <v>62</v>
      </c>
      <c r="V4106">
        <v>212.62</v>
      </c>
      <c r="W4106">
        <v>35.799999999999997</v>
      </c>
    </row>
    <row r="4107" spans="1:23" x14ac:dyDescent="0.35">
      <c r="A4107">
        <v>39236</v>
      </c>
      <c r="B4107" t="s">
        <v>17</v>
      </c>
      <c r="C4107">
        <v>56</v>
      </c>
      <c r="D4107">
        <v>0</v>
      </c>
      <c r="E4107">
        <v>0</v>
      </c>
      <c r="F4107" t="s">
        <v>23</v>
      </c>
      <c r="G4107" t="s">
        <v>18</v>
      </c>
      <c r="H4107" t="s">
        <v>15</v>
      </c>
      <c r="I4107">
        <v>128.63</v>
      </c>
      <c r="J4107">
        <v>24.9</v>
      </c>
      <c r="K4107">
        <v>24.9</v>
      </c>
      <c r="L4107" t="s">
        <v>22</v>
      </c>
      <c r="M4107" s="8">
        <v>0</v>
      </c>
      <c r="N4107">
        <f t="shared" si="192"/>
        <v>0</v>
      </c>
      <c r="O4107">
        <f t="shared" si="193"/>
        <v>0</v>
      </c>
      <c r="P4107">
        <f t="shared" si="194"/>
        <v>0</v>
      </c>
      <c r="U4107">
        <v>56</v>
      </c>
      <c r="V4107">
        <v>128.63</v>
      </c>
      <c r="W4107">
        <v>24.9</v>
      </c>
    </row>
    <row r="4108" spans="1:23" x14ac:dyDescent="0.35">
      <c r="A4108">
        <v>50545</v>
      </c>
      <c r="B4108" t="s">
        <v>12</v>
      </c>
      <c r="C4108">
        <v>41</v>
      </c>
      <c r="D4108">
        <v>0</v>
      </c>
      <c r="E4108">
        <v>0</v>
      </c>
      <c r="F4108" t="s">
        <v>13</v>
      </c>
      <c r="G4108" t="s">
        <v>25</v>
      </c>
      <c r="H4108" t="s">
        <v>15</v>
      </c>
      <c r="I4108">
        <v>84.1</v>
      </c>
      <c r="J4108">
        <v>29.3</v>
      </c>
      <c r="K4108">
        <v>29.3</v>
      </c>
      <c r="L4108" t="s">
        <v>21</v>
      </c>
      <c r="M4108" s="8">
        <v>0</v>
      </c>
      <c r="N4108">
        <f t="shared" si="192"/>
        <v>0</v>
      </c>
      <c r="O4108">
        <f t="shared" si="193"/>
        <v>0</v>
      </c>
      <c r="P4108">
        <f t="shared" si="194"/>
        <v>0</v>
      </c>
      <c r="U4108">
        <v>41</v>
      </c>
      <c r="V4108">
        <v>84.1</v>
      </c>
      <c r="W4108">
        <v>29.3</v>
      </c>
    </row>
    <row r="4109" spans="1:23" x14ac:dyDescent="0.35">
      <c r="A4109">
        <v>28435</v>
      </c>
      <c r="B4109" t="s">
        <v>17</v>
      </c>
      <c r="C4109">
        <v>59</v>
      </c>
      <c r="D4109">
        <v>0</v>
      </c>
      <c r="E4109">
        <v>0</v>
      </c>
      <c r="F4109" t="s">
        <v>13</v>
      </c>
      <c r="G4109" t="s">
        <v>18</v>
      </c>
      <c r="H4109" t="s">
        <v>15</v>
      </c>
      <c r="I4109">
        <v>77.599999999999994</v>
      </c>
      <c r="J4109">
        <v>23.4</v>
      </c>
      <c r="K4109">
        <v>23.4</v>
      </c>
      <c r="L4109" t="s">
        <v>24</v>
      </c>
      <c r="M4109" s="8">
        <v>0</v>
      </c>
      <c r="N4109">
        <f t="shared" si="192"/>
        <v>0</v>
      </c>
      <c r="O4109">
        <f t="shared" si="193"/>
        <v>0</v>
      </c>
      <c r="P4109">
        <f t="shared" si="194"/>
        <v>0</v>
      </c>
      <c r="U4109">
        <v>59</v>
      </c>
      <c r="V4109">
        <v>77.599999999999994</v>
      </c>
      <c r="W4109">
        <v>23.4</v>
      </c>
    </row>
    <row r="4110" spans="1:23" x14ac:dyDescent="0.35">
      <c r="A4110">
        <v>4631</v>
      </c>
      <c r="B4110" t="s">
        <v>12</v>
      </c>
      <c r="C4110">
        <v>29</v>
      </c>
      <c r="D4110">
        <v>0</v>
      </c>
      <c r="E4110">
        <v>0</v>
      </c>
      <c r="F4110" t="s">
        <v>13</v>
      </c>
      <c r="G4110" t="s">
        <v>14</v>
      </c>
      <c r="H4110" t="s">
        <v>15</v>
      </c>
      <c r="I4110">
        <v>70.510000000000005</v>
      </c>
      <c r="J4110">
        <v>24.5</v>
      </c>
      <c r="K4110">
        <v>24.5</v>
      </c>
      <c r="L4110" t="s">
        <v>24</v>
      </c>
      <c r="M4110" s="8">
        <v>0</v>
      </c>
      <c r="N4110">
        <f t="shared" si="192"/>
        <v>0</v>
      </c>
      <c r="O4110">
        <f t="shared" si="193"/>
        <v>0</v>
      </c>
      <c r="P4110">
        <f t="shared" si="194"/>
        <v>0</v>
      </c>
      <c r="U4110">
        <v>29</v>
      </c>
      <c r="V4110">
        <v>70.510000000000005</v>
      </c>
      <c r="W4110">
        <v>24.5</v>
      </c>
    </row>
    <row r="4111" spans="1:23" x14ac:dyDescent="0.35">
      <c r="A4111">
        <v>9912</v>
      </c>
      <c r="B4111" t="s">
        <v>12</v>
      </c>
      <c r="C4111">
        <v>39</v>
      </c>
      <c r="D4111">
        <v>0</v>
      </c>
      <c r="E4111">
        <v>0</v>
      </c>
      <c r="F4111" t="s">
        <v>13</v>
      </c>
      <c r="G4111" t="s">
        <v>14</v>
      </c>
      <c r="H4111" t="s">
        <v>19</v>
      </c>
      <c r="I4111">
        <v>109.19</v>
      </c>
      <c r="J4111">
        <v>29.8</v>
      </c>
      <c r="K4111">
        <v>29.8</v>
      </c>
      <c r="L4111" t="s">
        <v>24</v>
      </c>
      <c r="M4111" s="8">
        <v>0</v>
      </c>
      <c r="N4111">
        <f t="shared" si="192"/>
        <v>0</v>
      </c>
      <c r="O4111">
        <f t="shared" si="193"/>
        <v>0</v>
      </c>
      <c r="P4111">
        <f t="shared" si="194"/>
        <v>0</v>
      </c>
      <c r="U4111">
        <v>39</v>
      </c>
      <c r="V4111">
        <v>109.19</v>
      </c>
      <c r="W4111">
        <v>29.8</v>
      </c>
    </row>
    <row r="4112" spans="1:23" x14ac:dyDescent="0.35">
      <c r="A4112">
        <v>43028</v>
      </c>
      <c r="B4112" t="s">
        <v>12</v>
      </c>
      <c r="C4112">
        <v>66</v>
      </c>
      <c r="D4112">
        <v>0</v>
      </c>
      <c r="E4112">
        <v>0</v>
      </c>
      <c r="F4112" t="s">
        <v>13</v>
      </c>
      <c r="G4112" t="s">
        <v>18</v>
      </c>
      <c r="H4112" t="s">
        <v>19</v>
      </c>
      <c r="I4112">
        <v>55.23</v>
      </c>
      <c r="J4112">
        <v>28.9</v>
      </c>
      <c r="K4112">
        <v>28.9</v>
      </c>
      <c r="L4112" t="s">
        <v>24</v>
      </c>
      <c r="M4112" s="8">
        <v>0</v>
      </c>
      <c r="N4112">
        <f t="shared" si="192"/>
        <v>0</v>
      </c>
      <c r="O4112">
        <f t="shared" si="193"/>
        <v>0</v>
      </c>
      <c r="P4112">
        <f t="shared" si="194"/>
        <v>0</v>
      </c>
      <c r="U4112">
        <v>66</v>
      </c>
      <c r="V4112">
        <v>55.23</v>
      </c>
      <c r="W4112">
        <v>28.9</v>
      </c>
    </row>
    <row r="4113" spans="1:23" x14ac:dyDescent="0.35">
      <c r="A4113">
        <v>38894</v>
      </c>
      <c r="B4113" t="s">
        <v>17</v>
      </c>
      <c r="C4113">
        <v>35</v>
      </c>
      <c r="D4113">
        <v>0</v>
      </c>
      <c r="E4113">
        <v>0</v>
      </c>
      <c r="F4113" t="s">
        <v>13</v>
      </c>
      <c r="G4113" t="s">
        <v>14</v>
      </c>
      <c r="H4113" t="s">
        <v>15</v>
      </c>
      <c r="I4113">
        <v>120.15</v>
      </c>
      <c r="J4113">
        <v>27.3</v>
      </c>
      <c r="K4113">
        <v>27.3</v>
      </c>
      <c r="L4113" t="s">
        <v>21</v>
      </c>
      <c r="M4113" s="8">
        <v>0</v>
      </c>
      <c r="N4113">
        <f t="shared" si="192"/>
        <v>0</v>
      </c>
      <c r="O4113">
        <f t="shared" si="193"/>
        <v>0</v>
      </c>
      <c r="P4113">
        <f t="shared" si="194"/>
        <v>0</v>
      </c>
      <c r="U4113">
        <v>35</v>
      </c>
      <c r="V4113">
        <v>120.15</v>
      </c>
      <c r="W4113">
        <v>27.3</v>
      </c>
    </row>
    <row r="4114" spans="1:23" x14ac:dyDescent="0.35">
      <c r="A4114">
        <v>41238</v>
      </c>
      <c r="B4114" t="s">
        <v>17</v>
      </c>
      <c r="C4114">
        <v>36</v>
      </c>
      <c r="D4114">
        <v>0</v>
      </c>
      <c r="E4114">
        <v>0</v>
      </c>
      <c r="F4114" t="s">
        <v>13</v>
      </c>
      <c r="G4114" t="s">
        <v>14</v>
      </c>
      <c r="H4114" t="s">
        <v>15</v>
      </c>
      <c r="I4114">
        <v>72.16</v>
      </c>
      <c r="J4114">
        <v>23.2</v>
      </c>
      <c r="K4114">
        <v>23.2</v>
      </c>
      <c r="L4114" t="s">
        <v>21</v>
      </c>
      <c r="M4114" s="8">
        <v>0</v>
      </c>
      <c r="N4114">
        <f t="shared" si="192"/>
        <v>0</v>
      </c>
      <c r="O4114">
        <f t="shared" si="193"/>
        <v>0</v>
      </c>
      <c r="P4114">
        <f t="shared" si="194"/>
        <v>0</v>
      </c>
      <c r="U4114">
        <v>36</v>
      </c>
      <c r="V4114">
        <v>72.16</v>
      </c>
      <c r="W4114">
        <v>23.2</v>
      </c>
    </row>
    <row r="4115" spans="1:23" x14ac:dyDescent="0.35">
      <c r="A4115">
        <v>51828</v>
      </c>
      <c r="B4115" t="s">
        <v>12</v>
      </c>
      <c r="C4115">
        <v>35</v>
      </c>
      <c r="D4115">
        <v>0</v>
      </c>
      <c r="E4115">
        <v>0</v>
      </c>
      <c r="F4115" t="s">
        <v>13</v>
      </c>
      <c r="G4115" t="s">
        <v>14</v>
      </c>
      <c r="H4115" t="s">
        <v>19</v>
      </c>
      <c r="I4115">
        <v>95.89</v>
      </c>
      <c r="J4115">
        <v>34.200000000000003</v>
      </c>
      <c r="K4115">
        <v>34.200000000000003</v>
      </c>
      <c r="L4115" t="s">
        <v>24</v>
      </c>
      <c r="M4115" s="8">
        <v>0</v>
      </c>
      <c r="N4115">
        <f t="shared" si="192"/>
        <v>0</v>
      </c>
      <c r="O4115">
        <f t="shared" si="193"/>
        <v>0</v>
      </c>
      <c r="P4115">
        <f t="shared" si="194"/>
        <v>0</v>
      </c>
      <c r="U4115">
        <v>35</v>
      </c>
      <c r="V4115">
        <v>95.89</v>
      </c>
      <c r="W4115">
        <v>34.200000000000003</v>
      </c>
    </row>
    <row r="4116" spans="1:23" x14ac:dyDescent="0.35">
      <c r="A4116">
        <v>64196</v>
      </c>
      <c r="B4116" t="s">
        <v>12</v>
      </c>
      <c r="C4116">
        <v>26</v>
      </c>
      <c r="D4116">
        <v>0</v>
      </c>
      <c r="E4116">
        <v>0</v>
      </c>
      <c r="F4116" t="s">
        <v>23</v>
      </c>
      <c r="G4116" t="s">
        <v>14</v>
      </c>
      <c r="H4116" t="s">
        <v>15</v>
      </c>
      <c r="I4116">
        <v>64.680000000000007</v>
      </c>
      <c r="J4116">
        <v>23.3</v>
      </c>
      <c r="K4116">
        <v>23.3</v>
      </c>
      <c r="L4116" t="s">
        <v>22</v>
      </c>
      <c r="M4116" s="8">
        <v>0</v>
      </c>
      <c r="N4116">
        <f t="shared" si="192"/>
        <v>0</v>
      </c>
      <c r="O4116">
        <f t="shared" si="193"/>
        <v>0</v>
      </c>
      <c r="P4116">
        <f t="shared" si="194"/>
        <v>0</v>
      </c>
      <c r="U4116">
        <v>26</v>
      </c>
      <c r="V4116">
        <v>64.680000000000007</v>
      </c>
      <c r="W4116">
        <v>23.3</v>
      </c>
    </row>
    <row r="4117" spans="1:23" x14ac:dyDescent="0.35">
      <c r="A4117">
        <v>10626</v>
      </c>
      <c r="B4117" t="s">
        <v>17</v>
      </c>
      <c r="C4117">
        <v>31</v>
      </c>
      <c r="D4117">
        <v>0</v>
      </c>
      <c r="E4117">
        <v>0</v>
      </c>
      <c r="F4117" t="s">
        <v>23</v>
      </c>
      <c r="G4117" t="s">
        <v>14</v>
      </c>
      <c r="H4117" t="s">
        <v>19</v>
      </c>
      <c r="I4117">
        <v>70.510000000000005</v>
      </c>
      <c r="J4117">
        <v>26.9</v>
      </c>
      <c r="K4117">
        <v>26.9</v>
      </c>
      <c r="L4117" t="s">
        <v>16</v>
      </c>
      <c r="M4117" s="8">
        <v>0</v>
      </c>
      <c r="N4117">
        <f t="shared" si="192"/>
        <v>0</v>
      </c>
      <c r="O4117">
        <f t="shared" si="193"/>
        <v>0</v>
      </c>
      <c r="P4117">
        <f t="shared" si="194"/>
        <v>0</v>
      </c>
      <c r="U4117">
        <v>31</v>
      </c>
      <c r="V4117">
        <v>70.510000000000005</v>
      </c>
      <c r="W4117">
        <v>26.9</v>
      </c>
    </row>
    <row r="4118" spans="1:23" x14ac:dyDescent="0.35">
      <c r="A4118">
        <v>4117</v>
      </c>
      <c r="B4118" t="s">
        <v>17</v>
      </c>
      <c r="C4118">
        <v>56</v>
      </c>
      <c r="D4118">
        <v>0</v>
      </c>
      <c r="E4118">
        <v>0</v>
      </c>
      <c r="F4118" t="s">
        <v>13</v>
      </c>
      <c r="G4118" t="s">
        <v>18</v>
      </c>
      <c r="H4118" t="s">
        <v>19</v>
      </c>
      <c r="I4118">
        <v>81.77</v>
      </c>
      <c r="J4118">
        <v>21.8</v>
      </c>
      <c r="K4118">
        <v>21.8</v>
      </c>
      <c r="L4118" t="s">
        <v>21</v>
      </c>
      <c r="M4118" s="8">
        <v>0</v>
      </c>
      <c r="N4118">
        <f t="shared" si="192"/>
        <v>0</v>
      </c>
      <c r="O4118">
        <f t="shared" si="193"/>
        <v>0</v>
      </c>
      <c r="P4118">
        <f t="shared" si="194"/>
        <v>0</v>
      </c>
      <c r="U4118">
        <v>56</v>
      </c>
      <c r="V4118">
        <v>81.77</v>
      </c>
      <c r="W4118">
        <v>21.8</v>
      </c>
    </row>
    <row r="4119" spans="1:23" x14ac:dyDescent="0.35">
      <c r="A4119">
        <v>37993</v>
      </c>
      <c r="B4119" t="s">
        <v>17</v>
      </c>
      <c r="C4119">
        <v>36</v>
      </c>
      <c r="D4119">
        <v>0</v>
      </c>
      <c r="E4119">
        <v>0</v>
      </c>
      <c r="F4119" t="s">
        <v>13</v>
      </c>
      <c r="G4119" t="s">
        <v>25</v>
      </c>
      <c r="H4119" t="s">
        <v>15</v>
      </c>
      <c r="I4119">
        <v>66.47</v>
      </c>
      <c r="J4119">
        <v>26.9</v>
      </c>
      <c r="K4119">
        <v>26.9</v>
      </c>
      <c r="L4119" t="s">
        <v>21</v>
      </c>
      <c r="M4119" s="8">
        <v>0</v>
      </c>
      <c r="N4119">
        <f t="shared" si="192"/>
        <v>0</v>
      </c>
      <c r="O4119">
        <f t="shared" si="193"/>
        <v>0</v>
      </c>
      <c r="P4119">
        <f t="shared" si="194"/>
        <v>0</v>
      </c>
      <c r="U4119">
        <v>36</v>
      </c>
      <c r="V4119">
        <v>66.47</v>
      </c>
      <c r="W4119">
        <v>26.9</v>
      </c>
    </row>
    <row r="4120" spans="1:23" x14ac:dyDescent="0.35">
      <c r="A4120">
        <v>57765</v>
      </c>
      <c r="B4120" t="s">
        <v>17</v>
      </c>
      <c r="C4120">
        <v>41</v>
      </c>
      <c r="D4120">
        <v>0</v>
      </c>
      <c r="E4120">
        <v>0</v>
      </c>
      <c r="F4120" t="s">
        <v>13</v>
      </c>
      <c r="G4120" t="s">
        <v>25</v>
      </c>
      <c r="H4120" t="s">
        <v>19</v>
      </c>
      <c r="I4120">
        <v>146.08000000000001</v>
      </c>
      <c r="J4120">
        <v>29.9</v>
      </c>
      <c r="K4120">
        <v>29.9</v>
      </c>
      <c r="L4120" t="s">
        <v>21</v>
      </c>
      <c r="M4120" s="8">
        <v>0</v>
      </c>
      <c r="N4120">
        <f t="shared" si="192"/>
        <v>0</v>
      </c>
      <c r="O4120">
        <f t="shared" si="193"/>
        <v>0</v>
      </c>
      <c r="P4120">
        <f t="shared" si="194"/>
        <v>0</v>
      </c>
      <c r="U4120">
        <v>41</v>
      </c>
      <c r="V4120">
        <v>146.08000000000001</v>
      </c>
      <c r="W4120">
        <v>29.9</v>
      </c>
    </row>
    <row r="4121" spans="1:23" x14ac:dyDescent="0.35">
      <c r="A4121">
        <v>7841</v>
      </c>
      <c r="B4121" t="s">
        <v>17</v>
      </c>
      <c r="C4121">
        <v>50</v>
      </c>
      <c r="D4121">
        <v>0</v>
      </c>
      <c r="E4121">
        <v>0</v>
      </c>
      <c r="F4121" t="s">
        <v>13</v>
      </c>
      <c r="G4121" t="s">
        <v>14</v>
      </c>
      <c r="H4121" t="s">
        <v>15</v>
      </c>
      <c r="I4121">
        <v>91.68</v>
      </c>
      <c r="J4121">
        <v>22.4</v>
      </c>
      <c r="K4121">
        <v>22.4</v>
      </c>
      <c r="L4121" t="s">
        <v>21</v>
      </c>
      <c r="M4121" s="8">
        <v>0</v>
      </c>
      <c r="N4121">
        <f t="shared" si="192"/>
        <v>0</v>
      </c>
      <c r="O4121">
        <f t="shared" si="193"/>
        <v>0</v>
      </c>
      <c r="P4121">
        <f t="shared" si="194"/>
        <v>0</v>
      </c>
      <c r="U4121">
        <v>50</v>
      </c>
      <c r="V4121">
        <v>91.68</v>
      </c>
      <c r="W4121">
        <v>22.4</v>
      </c>
    </row>
    <row r="4122" spans="1:23" x14ac:dyDescent="0.35">
      <c r="A4122">
        <v>18398</v>
      </c>
      <c r="B4122" t="s">
        <v>17</v>
      </c>
      <c r="C4122">
        <v>42</v>
      </c>
      <c r="D4122">
        <v>0</v>
      </c>
      <c r="E4122">
        <v>0</v>
      </c>
      <c r="F4122" t="s">
        <v>13</v>
      </c>
      <c r="G4122" t="s">
        <v>14</v>
      </c>
      <c r="H4122" t="s">
        <v>19</v>
      </c>
      <c r="I4122">
        <v>108.96</v>
      </c>
      <c r="J4122">
        <v>27.5</v>
      </c>
      <c r="K4122">
        <v>27.5</v>
      </c>
      <c r="L4122" t="s">
        <v>21</v>
      </c>
      <c r="M4122" s="8">
        <v>0</v>
      </c>
      <c r="N4122">
        <f t="shared" si="192"/>
        <v>0</v>
      </c>
      <c r="O4122">
        <f t="shared" si="193"/>
        <v>0</v>
      </c>
      <c r="P4122">
        <f t="shared" si="194"/>
        <v>0</v>
      </c>
      <c r="U4122">
        <v>42</v>
      </c>
      <c r="V4122">
        <v>108.96</v>
      </c>
      <c r="W4122">
        <v>27.5</v>
      </c>
    </row>
    <row r="4123" spans="1:23" x14ac:dyDescent="0.35">
      <c r="A4123">
        <v>50210</v>
      </c>
      <c r="B4123" t="s">
        <v>12</v>
      </c>
      <c r="C4123">
        <v>79</v>
      </c>
      <c r="D4123">
        <v>0</v>
      </c>
      <c r="E4123">
        <v>0</v>
      </c>
      <c r="F4123" t="s">
        <v>13</v>
      </c>
      <c r="G4123" t="s">
        <v>18</v>
      </c>
      <c r="H4123" t="s">
        <v>15</v>
      </c>
      <c r="I4123">
        <v>113.41</v>
      </c>
      <c r="J4123">
        <v>35</v>
      </c>
      <c r="K4123">
        <v>35</v>
      </c>
      <c r="L4123" t="s">
        <v>21</v>
      </c>
      <c r="M4123" s="8">
        <v>0</v>
      </c>
      <c r="N4123">
        <f t="shared" si="192"/>
        <v>0</v>
      </c>
      <c r="O4123">
        <f t="shared" si="193"/>
        <v>0</v>
      </c>
      <c r="P4123">
        <f t="shared" si="194"/>
        <v>0</v>
      </c>
      <c r="U4123">
        <v>79</v>
      </c>
      <c r="V4123">
        <v>113.41</v>
      </c>
      <c r="W4123">
        <v>35</v>
      </c>
    </row>
    <row r="4124" spans="1:23" x14ac:dyDescent="0.35">
      <c r="A4124">
        <v>52461</v>
      </c>
      <c r="B4124" t="s">
        <v>12</v>
      </c>
      <c r="C4124">
        <v>57</v>
      </c>
      <c r="D4124">
        <v>0</v>
      </c>
      <c r="E4124">
        <v>0</v>
      </c>
      <c r="F4124" t="s">
        <v>13</v>
      </c>
      <c r="G4124" t="s">
        <v>14</v>
      </c>
      <c r="H4124" t="s">
        <v>15</v>
      </c>
      <c r="I4124">
        <v>111.08</v>
      </c>
      <c r="J4124">
        <v>27.9</v>
      </c>
      <c r="K4124">
        <v>27.9</v>
      </c>
      <c r="L4124" t="s">
        <v>21</v>
      </c>
      <c r="M4124" s="8">
        <v>0</v>
      </c>
      <c r="N4124">
        <f t="shared" si="192"/>
        <v>0</v>
      </c>
      <c r="O4124">
        <f t="shared" si="193"/>
        <v>0</v>
      </c>
      <c r="P4124">
        <f t="shared" si="194"/>
        <v>0</v>
      </c>
      <c r="U4124">
        <v>57</v>
      </c>
      <c r="V4124">
        <v>111.08</v>
      </c>
      <c r="W4124">
        <v>27.9</v>
      </c>
    </row>
    <row r="4125" spans="1:23" x14ac:dyDescent="0.35">
      <c r="A4125">
        <v>32523</v>
      </c>
      <c r="B4125" t="s">
        <v>12</v>
      </c>
      <c r="C4125">
        <v>68</v>
      </c>
      <c r="D4125">
        <v>0</v>
      </c>
      <c r="E4125">
        <v>1</v>
      </c>
      <c r="F4125" t="s">
        <v>13</v>
      </c>
      <c r="G4125" t="s">
        <v>14</v>
      </c>
      <c r="H4125" t="s">
        <v>15</v>
      </c>
      <c r="I4125">
        <v>217.74</v>
      </c>
      <c r="J4125">
        <v>25.5</v>
      </c>
      <c r="K4125">
        <v>25.5</v>
      </c>
      <c r="L4125" t="s">
        <v>24</v>
      </c>
      <c r="M4125" s="8">
        <v>0</v>
      </c>
      <c r="N4125">
        <f t="shared" si="192"/>
        <v>0</v>
      </c>
      <c r="O4125">
        <f t="shared" si="193"/>
        <v>0</v>
      </c>
      <c r="P4125">
        <f t="shared" si="194"/>
        <v>1</v>
      </c>
      <c r="U4125">
        <v>68</v>
      </c>
      <c r="V4125">
        <v>217.74</v>
      </c>
      <c r="W4125">
        <v>25.5</v>
      </c>
    </row>
    <row r="4126" spans="1:23" x14ac:dyDescent="0.35">
      <c r="A4126">
        <v>49509</v>
      </c>
      <c r="B4126" t="s">
        <v>17</v>
      </c>
      <c r="C4126">
        <v>25</v>
      </c>
      <c r="D4126">
        <v>0</v>
      </c>
      <c r="E4126">
        <v>0</v>
      </c>
      <c r="F4126" t="s">
        <v>13</v>
      </c>
      <c r="G4126" t="s">
        <v>14</v>
      </c>
      <c r="H4126" t="s">
        <v>19</v>
      </c>
      <c r="I4126">
        <v>78.5</v>
      </c>
      <c r="J4126">
        <v>28.6</v>
      </c>
      <c r="K4126">
        <v>28.6</v>
      </c>
      <c r="L4126" t="s">
        <v>21</v>
      </c>
      <c r="M4126" s="8">
        <v>0</v>
      </c>
      <c r="N4126">
        <f t="shared" si="192"/>
        <v>0</v>
      </c>
      <c r="O4126">
        <f t="shared" si="193"/>
        <v>0</v>
      </c>
      <c r="P4126">
        <f t="shared" si="194"/>
        <v>0</v>
      </c>
      <c r="U4126">
        <v>25</v>
      </c>
      <c r="V4126">
        <v>78.5</v>
      </c>
      <c r="W4126">
        <v>28.6</v>
      </c>
    </row>
    <row r="4127" spans="1:23" x14ac:dyDescent="0.35">
      <c r="A4127">
        <v>16377</v>
      </c>
      <c r="B4127" t="s">
        <v>12</v>
      </c>
      <c r="C4127">
        <v>69</v>
      </c>
      <c r="D4127">
        <v>0</v>
      </c>
      <c r="E4127">
        <v>0</v>
      </c>
      <c r="F4127" t="s">
        <v>13</v>
      </c>
      <c r="G4127" t="s">
        <v>14</v>
      </c>
      <c r="H4127" t="s">
        <v>15</v>
      </c>
      <c r="I4127">
        <v>89.06</v>
      </c>
      <c r="J4127">
        <v>34.799999999999997</v>
      </c>
      <c r="K4127">
        <v>34.799999999999997</v>
      </c>
      <c r="L4127" t="s">
        <v>16</v>
      </c>
      <c r="M4127" s="8">
        <v>0</v>
      </c>
      <c r="N4127">
        <f t="shared" si="192"/>
        <v>0</v>
      </c>
      <c r="O4127">
        <f t="shared" si="193"/>
        <v>0</v>
      </c>
      <c r="P4127">
        <f t="shared" si="194"/>
        <v>0</v>
      </c>
      <c r="U4127">
        <v>69</v>
      </c>
      <c r="V4127">
        <v>89.06</v>
      </c>
      <c r="W4127">
        <v>34.799999999999997</v>
      </c>
    </row>
    <row r="4128" spans="1:23" x14ac:dyDescent="0.35">
      <c r="A4128">
        <v>13902</v>
      </c>
      <c r="B4128" t="s">
        <v>17</v>
      </c>
      <c r="C4128">
        <v>42</v>
      </c>
      <c r="D4128">
        <v>0</v>
      </c>
      <c r="E4128">
        <v>0</v>
      </c>
      <c r="F4128" t="s">
        <v>13</v>
      </c>
      <c r="G4128" t="s">
        <v>14</v>
      </c>
      <c r="H4128" t="s">
        <v>15</v>
      </c>
      <c r="I4128">
        <v>74.8</v>
      </c>
      <c r="J4128">
        <v>50.6</v>
      </c>
      <c r="K4128">
        <v>50.6</v>
      </c>
      <c r="L4128" t="s">
        <v>24</v>
      </c>
      <c r="M4128" s="8">
        <v>0</v>
      </c>
      <c r="N4128">
        <f t="shared" si="192"/>
        <v>1</v>
      </c>
      <c r="O4128">
        <f t="shared" si="193"/>
        <v>0</v>
      </c>
      <c r="P4128">
        <f t="shared" si="194"/>
        <v>0</v>
      </c>
      <c r="U4128">
        <v>42</v>
      </c>
      <c r="V4128">
        <v>74.8</v>
      </c>
      <c r="W4128">
        <v>50.6</v>
      </c>
    </row>
    <row r="4129" spans="1:23" x14ac:dyDescent="0.35">
      <c r="A4129">
        <v>44047</v>
      </c>
      <c r="B4129" t="s">
        <v>12</v>
      </c>
      <c r="C4129">
        <v>37</v>
      </c>
      <c r="D4129">
        <v>0</v>
      </c>
      <c r="E4129">
        <v>0</v>
      </c>
      <c r="F4129" t="s">
        <v>13</v>
      </c>
      <c r="G4129" t="s">
        <v>25</v>
      </c>
      <c r="H4129" t="s">
        <v>19</v>
      </c>
      <c r="I4129">
        <v>80.2</v>
      </c>
      <c r="J4129">
        <v>30.9</v>
      </c>
      <c r="K4129">
        <v>30.9</v>
      </c>
      <c r="L4129" t="s">
        <v>21</v>
      </c>
      <c r="M4129" s="8">
        <v>0</v>
      </c>
      <c r="N4129">
        <f t="shared" si="192"/>
        <v>0</v>
      </c>
      <c r="O4129">
        <f t="shared" si="193"/>
        <v>0</v>
      </c>
      <c r="P4129">
        <f t="shared" si="194"/>
        <v>0</v>
      </c>
      <c r="U4129">
        <v>37</v>
      </c>
      <c r="V4129">
        <v>80.2</v>
      </c>
      <c r="W4129">
        <v>30.9</v>
      </c>
    </row>
    <row r="4130" spans="1:23" x14ac:dyDescent="0.35">
      <c r="A4130">
        <v>34184</v>
      </c>
      <c r="B4130" t="s">
        <v>17</v>
      </c>
      <c r="C4130">
        <v>2</v>
      </c>
      <c r="D4130">
        <v>0</v>
      </c>
      <c r="E4130">
        <v>0</v>
      </c>
      <c r="F4130" t="s">
        <v>23</v>
      </c>
      <c r="G4130" t="s">
        <v>26</v>
      </c>
      <c r="H4130" t="s">
        <v>19</v>
      </c>
      <c r="I4130">
        <v>76.52</v>
      </c>
      <c r="J4130">
        <v>14.8</v>
      </c>
      <c r="K4130">
        <v>14.8</v>
      </c>
      <c r="L4130" t="s">
        <v>24</v>
      </c>
      <c r="M4130" s="8">
        <v>0</v>
      </c>
      <c r="N4130">
        <f t="shared" si="192"/>
        <v>0</v>
      </c>
      <c r="O4130">
        <f t="shared" si="193"/>
        <v>0</v>
      </c>
      <c r="P4130">
        <f t="shared" si="194"/>
        <v>0</v>
      </c>
      <c r="U4130">
        <v>2</v>
      </c>
      <c r="V4130">
        <v>76.52</v>
      </c>
      <c r="W4130">
        <v>14.8</v>
      </c>
    </row>
    <row r="4131" spans="1:23" x14ac:dyDescent="0.35">
      <c r="A4131">
        <v>11312</v>
      </c>
      <c r="B4131" t="s">
        <v>17</v>
      </c>
      <c r="C4131">
        <v>78</v>
      </c>
      <c r="D4131">
        <v>0</v>
      </c>
      <c r="E4131">
        <v>0</v>
      </c>
      <c r="F4131" t="s">
        <v>13</v>
      </c>
      <c r="G4131" t="s">
        <v>18</v>
      </c>
      <c r="H4131" t="s">
        <v>19</v>
      </c>
      <c r="I4131">
        <v>208.99</v>
      </c>
      <c r="J4131">
        <v>31.4</v>
      </c>
      <c r="K4131">
        <v>31.4</v>
      </c>
      <c r="L4131" t="s">
        <v>16</v>
      </c>
      <c r="M4131" s="8">
        <v>0</v>
      </c>
      <c r="N4131">
        <f t="shared" si="192"/>
        <v>0</v>
      </c>
      <c r="O4131">
        <f t="shared" si="193"/>
        <v>0</v>
      </c>
      <c r="P4131">
        <f t="shared" si="194"/>
        <v>1</v>
      </c>
      <c r="U4131">
        <v>78</v>
      </c>
      <c r="V4131">
        <v>208.99</v>
      </c>
      <c r="W4131">
        <v>31.4</v>
      </c>
    </row>
    <row r="4132" spans="1:23" x14ac:dyDescent="0.35">
      <c r="A4132">
        <v>39616</v>
      </c>
      <c r="B4132" t="s">
        <v>17</v>
      </c>
      <c r="C4132">
        <v>36</v>
      </c>
      <c r="D4132">
        <v>0</v>
      </c>
      <c r="E4132">
        <v>0</v>
      </c>
      <c r="F4132" t="s">
        <v>13</v>
      </c>
      <c r="G4132" t="s">
        <v>14</v>
      </c>
      <c r="H4132" t="s">
        <v>15</v>
      </c>
      <c r="I4132">
        <v>99.72</v>
      </c>
      <c r="J4132">
        <v>22.3</v>
      </c>
      <c r="K4132">
        <v>22.3</v>
      </c>
      <c r="L4132" t="s">
        <v>22</v>
      </c>
      <c r="M4132" s="8">
        <v>0</v>
      </c>
      <c r="N4132">
        <f t="shared" si="192"/>
        <v>0</v>
      </c>
      <c r="O4132">
        <f t="shared" si="193"/>
        <v>0</v>
      </c>
      <c r="P4132">
        <f t="shared" si="194"/>
        <v>0</v>
      </c>
      <c r="U4132">
        <v>36</v>
      </c>
      <c r="V4132">
        <v>99.72</v>
      </c>
      <c r="W4132">
        <v>22.3</v>
      </c>
    </row>
    <row r="4133" spans="1:23" x14ac:dyDescent="0.35">
      <c r="A4133">
        <v>57322</v>
      </c>
      <c r="B4133" t="s">
        <v>12</v>
      </c>
      <c r="C4133">
        <v>10</v>
      </c>
      <c r="D4133">
        <v>0</v>
      </c>
      <c r="E4133">
        <v>0</v>
      </c>
      <c r="F4133" t="s">
        <v>23</v>
      </c>
      <c r="G4133" t="s">
        <v>26</v>
      </c>
      <c r="H4133" t="s">
        <v>15</v>
      </c>
      <c r="I4133">
        <v>102.97</v>
      </c>
      <c r="J4133">
        <v>19.100000000000001</v>
      </c>
      <c r="K4133">
        <v>19.100000000000001</v>
      </c>
      <c r="L4133" t="s">
        <v>24</v>
      </c>
      <c r="M4133" s="8">
        <v>0</v>
      </c>
      <c r="N4133">
        <f t="shared" si="192"/>
        <v>0</v>
      </c>
      <c r="O4133">
        <f t="shared" si="193"/>
        <v>0</v>
      </c>
      <c r="P4133">
        <f t="shared" si="194"/>
        <v>0</v>
      </c>
      <c r="U4133">
        <v>10</v>
      </c>
      <c r="V4133">
        <v>102.97</v>
      </c>
      <c r="W4133">
        <v>19.100000000000001</v>
      </c>
    </row>
    <row r="4134" spans="1:23" x14ac:dyDescent="0.35">
      <c r="A4134">
        <v>28011</v>
      </c>
      <c r="B4134" t="s">
        <v>12</v>
      </c>
      <c r="C4134">
        <v>39</v>
      </c>
      <c r="D4134">
        <v>1</v>
      </c>
      <c r="E4134">
        <v>0</v>
      </c>
      <c r="F4134" t="s">
        <v>13</v>
      </c>
      <c r="G4134" t="s">
        <v>14</v>
      </c>
      <c r="H4134" t="s">
        <v>19</v>
      </c>
      <c r="I4134">
        <v>197.36</v>
      </c>
      <c r="J4134">
        <v>27.4</v>
      </c>
      <c r="K4134">
        <v>27.4</v>
      </c>
      <c r="L4134" t="s">
        <v>24</v>
      </c>
      <c r="M4134" s="8">
        <v>0</v>
      </c>
      <c r="N4134">
        <f t="shared" si="192"/>
        <v>0</v>
      </c>
      <c r="O4134">
        <f t="shared" si="193"/>
        <v>0</v>
      </c>
      <c r="P4134">
        <f t="shared" si="194"/>
        <v>1</v>
      </c>
      <c r="U4134">
        <v>39</v>
      </c>
      <c r="V4134">
        <v>197.36</v>
      </c>
      <c r="W4134">
        <v>27.4</v>
      </c>
    </row>
    <row r="4135" spans="1:23" x14ac:dyDescent="0.35">
      <c r="A4135">
        <v>242</v>
      </c>
      <c r="B4135" t="s">
        <v>12</v>
      </c>
      <c r="C4135">
        <v>4</v>
      </c>
      <c r="D4135">
        <v>0</v>
      </c>
      <c r="E4135">
        <v>0</v>
      </c>
      <c r="F4135" t="s">
        <v>23</v>
      </c>
      <c r="G4135" t="s">
        <v>26</v>
      </c>
      <c r="H4135" t="s">
        <v>15</v>
      </c>
      <c r="I4135">
        <v>98.56</v>
      </c>
      <c r="J4135">
        <v>17.5</v>
      </c>
      <c r="K4135">
        <v>17.5</v>
      </c>
      <c r="L4135" t="s">
        <v>24</v>
      </c>
      <c r="M4135" s="8">
        <v>0</v>
      </c>
      <c r="N4135">
        <f t="shared" si="192"/>
        <v>0</v>
      </c>
      <c r="O4135">
        <f t="shared" si="193"/>
        <v>0</v>
      </c>
      <c r="P4135">
        <f t="shared" si="194"/>
        <v>0</v>
      </c>
      <c r="U4135">
        <v>4</v>
      </c>
      <c r="V4135">
        <v>98.56</v>
      </c>
      <c r="W4135">
        <v>17.5</v>
      </c>
    </row>
    <row r="4136" spans="1:23" x14ac:dyDescent="0.35">
      <c r="A4136">
        <v>18178</v>
      </c>
      <c r="B4136" t="s">
        <v>17</v>
      </c>
      <c r="C4136">
        <v>48</v>
      </c>
      <c r="D4136">
        <v>0</v>
      </c>
      <c r="E4136">
        <v>0</v>
      </c>
      <c r="F4136" t="s">
        <v>13</v>
      </c>
      <c r="G4136" t="s">
        <v>14</v>
      </c>
      <c r="H4136" t="s">
        <v>15</v>
      </c>
      <c r="I4136">
        <v>86.06</v>
      </c>
      <c r="J4136">
        <v>36.200000000000003</v>
      </c>
      <c r="K4136">
        <v>36.200000000000003</v>
      </c>
      <c r="L4136" t="s">
        <v>21</v>
      </c>
      <c r="M4136" s="8">
        <v>0</v>
      </c>
      <c r="N4136">
        <f t="shared" si="192"/>
        <v>0</v>
      </c>
      <c r="O4136">
        <f t="shared" si="193"/>
        <v>0</v>
      </c>
      <c r="P4136">
        <f t="shared" si="194"/>
        <v>0</v>
      </c>
      <c r="U4136">
        <v>48</v>
      </c>
      <c r="V4136">
        <v>86.06</v>
      </c>
      <c r="W4136">
        <v>36.200000000000003</v>
      </c>
    </row>
    <row r="4137" spans="1:23" x14ac:dyDescent="0.35">
      <c r="A4137">
        <v>51823</v>
      </c>
      <c r="B4137" t="s">
        <v>12</v>
      </c>
      <c r="C4137">
        <v>72</v>
      </c>
      <c r="D4137">
        <v>0</v>
      </c>
      <c r="E4137">
        <v>0</v>
      </c>
      <c r="F4137" t="s">
        <v>13</v>
      </c>
      <c r="G4137" t="s">
        <v>18</v>
      </c>
      <c r="H4137" t="s">
        <v>15</v>
      </c>
      <c r="I4137">
        <v>123.08</v>
      </c>
      <c r="J4137">
        <v>25.4</v>
      </c>
      <c r="K4137">
        <v>25.4</v>
      </c>
      <c r="L4137" t="s">
        <v>22</v>
      </c>
      <c r="M4137" s="8">
        <v>0</v>
      </c>
      <c r="N4137">
        <f t="shared" si="192"/>
        <v>0</v>
      </c>
      <c r="O4137">
        <f t="shared" si="193"/>
        <v>0</v>
      </c>
      <c r="P4137">
        <f t="shared" si="194"/>
        <v>0</v>
      </c>
      <c r="U4137">
        <v>72</v>
      </c>
      <c r="V4137">
        <v>123.08</v>
      </c>
      <c r="W4137">
        <v>25.4</v>
      </c>
    </row>
    <row r="4138" spans="1:23" x14ac:dyDescent="0.35">
      <c r="A4138">
        <v>23439</v>
      </c>
      <c r="B4138" t="s">
        <v>12</v>
      </c>
      <c r="C4138">
        <v>63</v>
      </c>
      <c r="D4138">
        <v>0</v>
      </c>
      <c r="E4138">
        <v>1</v>
      </c>
      <c r="F4138" t="s">
        <v>23</v>
      </c>
      <c r="G4138" t="s">
        <v>14</v>
      </c>
      <c r="H4138" t="s">
        <v>15</v>
      </c>
      <c r="I4138">
        <v>75</v>
      </c>
      <c r="J4138">
        <v>25.7</v>
      </c>
      <c r="K4138">
        <v>25.7</v>
      </c>
      <c r="L4138" t="s">
        <v>22</v>
      </c>
      <c r="M4138" s="8">
        <v>0</v>
      </c>
      <c r="N4138">
        <f t="shared" si="192"/>
        <v>0</v>
      </c>
      <c r="O4138">
        <f t="shared" si="193"/>
        <v>0</v>
      </c>
      <c r="P4138">
        <f t="shared" si="194"/>
        <v>0</v>
      </c>
      <c r="U4138">
        <v>63</v>
      </c>
      <c r="V4138">
        <v>75</v>
      </c>
      <c r="W4138">
        <v>25.7</v>
      </c>
    </row>
    <row r="4139" spans="1:23" x14ac:dyDescent="0.35">
      <c r="A4139">
        <v>12594</v>
      </c>
      <c r="B4139" t="s">
        <v>17</v>
      </c>
      <c r="C4139">
        <v>28</v>
      </c>
      <c r="D4139">
        <v>0</v>
      </c>
      <c r="E4139">
        <v>0</v>
      </c>
      <c r="F4139" t="s">
        <v>13</v>
      </c>
      <c r="G4139" t="s">
        <v>14</v>
      </c>
      <c r="H4139" t="s">
        <v>19</v>
      </c>
      <c r="I4139">
        <v>105.9</v>
      </c>
      <c r="J4139">
        <v>28.6</v>
      </c>
      <c r="K4139">
        <v>28.6</v>
      </c>
      <c r="L4139" t="s">
        <v>22</v>
      </c>
      <c r="M4139" s="8">
        <v>0</v>
      </c>
      <c r="N4139">
        <f t="shared" si="192"/>
        <v>0</v>
      </c>
      <c r="O4139">
        <f t="shared" si="193"/>
        <v>0</v>
      </c>
      <c r="P4139">
        <f t="shared" si="194"/>
        <v>0</v>
      </c>
      <c r="U4139">
        <v>28</v>
      </c>
      <c r="V4139">
        <v>105.9</v>
      </c>
      <c r="W4139">
        <v>28.6</v>
      </c>
    </row>
    <row r="4140" spans="1:23" x14ac:dyDescent="0.35">
      <c r="A4140">
        <v>2692</v>
      </c>
      <c r="B4140" t="s">
        <v>17</v>
      </c>
      <c r="C4140">
        <v>80</v>
      </c>
      <c r="D4140">
        <v>0</v>
      </c>
      <c r="E4140">
        <v>0</v>
      </c>
      <c r="F4140" t="s">
        <v>13</v>
      </c>
      <c r="G4140" t="s">
        <v>18</v>
      </c>
      <c r="H4140" t="s">
        <v>15</v>
      </c>
      <c r="I4140">
        <v>73.87</v>
      </c>
      <c r="J4140">
        <v>33.700000000000003</v>
      </c>
      <c r="K4140">
        <v>33.700000000000003</v>
      </c>
      <c r="L4140" t="s">
        <v>21</v>
      </c>
      <c r="M4140" s="8">
        <v>0</v>
      </c>
      <c r="N4140">
        <f t="shared" si="192"/>
        <v>0</v>
      </c>
      <c r="O4140">
        <f t="shared" si="193"/>
        <v>0</v>
      </c>
      <c r="P4140">
        <f t="shared" si="194"/>
        <v>0</v>
      </c>
      <c r="U4140">
        <v>80</v>
      </c>
      <c r="V4140">
        <v>73.87</v>
      </c>
      <c r="W4140">
        <v>33.700000000000003</v>
      </c>
    </row>
    <row r="4141" spans="1:23" x14ac:dyDescent="0.35">
      <c r="A4141">
        <v>26062</v>
      </c>
      <c r="B4141" t="s">
        <v>12</v>
      </c>
      <c r="C4141">
        <v>49</v>
      </c>
      <c r="D4141">
        <v>0</v>
      </c>
      <c r="E4141">
        <v>0</v>
      </c>
      <c r="F4141" t="s">
        <v>13</v>
      </c>
      <c r="G4141" t="s">
        <v>14</v>
      </c>
      <c r="H4141" t="s">
        <v>19</v>
      </c>
      <c r="I4141">
        <v>78.040000000000006</v>
      </c>
      <c r="J4141">
        <v>37.9</v>
      </c>
      <c r="K4141">
        <v>37.9</v>
      </c>
      <c r="L4141" t="s">
        <v>21</v>
      </c>
      <c r="M4141" s="8">
        <v>0</v>
      </c>
      <c r="N4141">
        <f t="shared" si="192"/>
        <v>0</v>
      </c>
      <c r="O4141">
        <f t="shared" si="193"/>
        <v>0</v>
      </c>
      <c r="P4141">
        <f t="shared" si="194"/>
        <v>0</v>
      </c>
      <c r="U4141">
        <v>49</v>
      </c>
      <c r="V4141">
        <v>78.040000000000006</v>
      </c>
      <c r="W4141">
        <v>37.9</v>
      </c>
    </row>
    <row r="4142" spans="1:23" x14ac:dyDescent="0.35">
      <c r="A4142">
        <v>6805</v>
      </c>
      <c r="B4142" t="s">
        <v>12</v>
      </c>
      <c r="C4142">
        <v>57</v>
      </c>
      <c r="D4142">
        <v>0</v>
      </c>
      <c r="E4142">
        <v>0</v>
      </c>
      <c r="F4142" t="s">
        <v>23</v>
      </c>
      <c r="G4142" t="s">
        <v>14</v>
      </c>
      <c r="H4142" t="s">
        <v>15</v>
      </c>
      <c r="I4142">
        <v>107.74</v>
      </c>
      <c r="J4142">
        <v>28.4</v>
      </c>
      <c r="K4142">
        <v>28.4</v>
      </c>
      <c r="L4142" t="s">
        <v>24</v>
      </c>
      <c r="M4142" s="8">
        <v>0</v>
      </c>
      <c r="N4142">
        <f t="shared" si="192"/>
        <v>0</v>
      </c>
      <c r="O4142">
        <f t="shared" si="193"/>
        <v>0</v>
      </c>
      <c r="P4142">
        <f t="shared" si="194"/>
        <v>0</v>
      </c>
      <c r="U4142">
        <v>57</v>
      </c>
      <c r="V4142">
        <v>107.74</v>
      </c>
      <c r="W4142">
        <v>28.4</v>
      </c>
    </row>
    <row r="4143" spans="1:23" x14ac:dyDescent="0.35">
      <c r="A4143">
        <v>45817</v>
      </c>
      <c r="B4143" t="s">
        <v>17</v>
      </c>
      <c r="C4143">
        <v>59</v>
      </c>
      <c r="D4143">
        <v>0</v>
      </c>
      <c r="E4143">
        <v>0</v>
      </c>
      <c r="F4143" t="s">
        <v>13</v>
      </c>
      <c r="G4143" t="s">
        <v>14</v>
      </c>
      <c r="H4143" t="s">
        <v>19</v>
      </c>
      <c r="I4143">
        <v>60.64</v>
      </c>
      <c r="J4143">
        <v>20</v>
      </c>
      <c r="K4143">
        <v>20</v>
      </c>
      <c r="L4143" t="s">
        <v>21</v>
      </c>
      <c r="M4143" s="8">
        <v>0</v>
      </c>
      <c r="N4143">
        <f t="shared" si="192"/>
        <v>0</v>
      </c>
      <c r="O4143">
        <f t="shared" si="193"/>
        <v>0</v>
      </c>
      <c r="P4143">
        <f t="shared" si="194"/>
        <v>0</v>
      </c>
      <c r="U4143">
        <v>59</v>
      </c>
      <c r="V4143">
        <v>60.64</v>
      </c>
      <c r="W4143">
        <v>20</v>
      </c>
    </row>
    <row r="4144" spans="1:23" x14ac:dyDescent="0.35">
      <c r="A4144">
        <v>66306</v>
      </c>
      <c r="B4144" t="s">
        <v>17</v>
      </c>
      <c r="C4144">
        <v>43</v>
      </c>
      <c r="D4144">
        <v>0</v>
      </c>
      <c r="E4144">
        <v>0</v>
      </c>
      <c r="F4144" t="s">
        <v>13</v>
      </c>
      <c r="G4144" t="s">
        <v>14</v>
      </c>
      <c r="H4144" t="s">
        <v>19</v>
      </c>
      <c r="I4144">
        <v>82.57</v>
      </c>
      <c r="J4144">
        <v>29.1</v>
      </c>
      <c r="K4144">
        <v>29.1</v>
      </c>
      <c r="L4144" t="s">
        <v>21</v>
      </c>
      <c r="M4144" s="8">
        <v>0</v>
      </c>
      <c r="N4144">
        <f t="shared" si="192"/>
        <v>0</v>
      </c>
      <c r="O4144">
        <f t="shared" si="193"/>
        <v>0</v>
      </c>
      <c r="P4144">
        <f t="shared" si="194"/>
        <v>0</v>
      </c>
      <c r="U4144">
        <v>43</v>
      </c>
      <c r="V4144">
        <v>82.57</v>
      </c>
      <c r="W4144">
        <v>29.1</v>
      </c>
    </row>
    <row r="4145" spans="1:23" x14ac:dyDescent="0.35">
      <c r="A4145">
        <v>62167</v>
      </c>
      <c r="B4145" t="s">
        <v>17</v>
      </c>
      <c r="C4145">
        <v>47</v>
      </c>
      <c r="D4145">
        <v>0</v>
      </c>
      <c r="E4145">
        <v>0</v>
      </c>
      <c r="F4145" t="s">
        <v>13</v>
      </c>
      <c r="G4145" t="s">
        <v>14</v>
      </c>
      <c r="H4145" t="s">
        <v>19</v>
      </c>
      <c r="I4145">
        <v>115.98</v>
      </c>
      <c r="J4145">
        <v>27.6</v>
      </c>
      <c r="K4145">
        <v>27.6</v>
      </c>
      <c r="L4145" t="s">
        <v>24</v>
      </c>
      <c r="M4145" s="8">
        <v>0</v>
      </c>
      <c r="N4145">
        <f t="shared" si="192"/>
        <v>0</v>
      </c>
      <c r="O4145">
        <f t="shared" si="193"/>
        <v>0</v>
      </c>
      <c r="P4145">
        <f t="shared" si="194"/>
        <v>0</v>
      </c>
      <c r="U4145">
        <v>47</v>
      </c>
      <c r="V4145">
        <v>115.98</v>
      </c>
      <c r="W4145">
        <v>27.6</v>
      </c>
    </row>
    <row r="4146" spans="1:23" x14ac:dyDescent="0.35">
      <c r="A4146">
        <v>16627</v>
      </c>
      <c r="B4146" t="s">
        <v>12</v>
      </c>
      <c r="C4146">
        <v>54</v>
      </c>
      <c r="D4146">
        <v>0</v>
      </c>
      <c r="E4146">
        <v>0</v>
      </c>
      <c r="F4146" t="s">
        <v>13</v>
      </c>
      <c r="G4146" t="s">
        <v>18</v>
      </c>
      <c r="H4146" t="s">
        <v>19</v>
      </c>
      <c r="I4146">
        <v>110.38</v>
      </c>
      <c r="J4146">
        <v>27.6</v>
      </c>
      <c r="K4146">
        <v>27.6</v>
      </c>
      <c r="L4146" t="s">
        <v>16</v>
      </c>
      <c r="M4146" s="8">
        <v>0</v>
      </c>
      <c r="N4146">
        <f t="shared" si="192"/>
        <v>0</v>
      </c>
      <c r="O4146">
        <f t="shared" si="193"/>
        <v>0</v>
      </c>
      <c r="P4146">
        <f t="shared" si="194"/>
        <v>0</v>
      </c>
      <c r="U4146">
        <v>54</v>
      </c>
      <c r="V4146">
        <v>110.38</v>
      </c>
      <c r="W4146">
        <v>27.6</v>
      </c>
    </row>
    <row r="4147" spans="1:23" x14ac:dyDescent="0.35">
      <c r="A4147">
        <v>34285</v>
      </c>
      <c r="B4147" t="s">
        <v>12</v>
      </c>
      <c r="C4147">
        <v>57</v>
      </c>
      <c r="D4147">
        <v>0</v>
      </c>
      <c r="E4147">
        <v>0</v>
      </c>
      <c r="F4147" t="s">
        <v>13</v>
      </c>
      <c r="G4147" t="s">
        <v>14</v>
      </c>
      <c r="H4147" t="s">
        <v>19</v>
      </c>
      <c r="I4147">
        <v>92.59</v>
      </c>
      <c r="J4147">
        <v>24.2</v>
      </c>
      <c r="K4147">
        <v>24.2</v>
      </c>
      <c r="L4147" t="s">
        <v>24</v>
      </c>
      <c r="M4147" s="8">
        <v>0</v>
      </c>
      <c r="N4147">
        <f t="shared" si="192"/>
        <v>0</v>
      </c>
      <c r="O4147">
        <f t="shared" si="193"/>
        <v>0</v>
      </c>
      <c r="P4147">
        <f t="shared" si="194"/>
        <v>0</v>
      </c>
      <c r="U4147">
        <v>57</v>
      </c>
      <c r="V4147">
        <v>92.59</v>
      </c>
      <c r="W4147">
        <v>24.2</v>
      </c>
    </row>
    <row r="4148" spans="1:23" x14ac:dyDescent="0.35">
      <c r="A4148">
        <v>71151</v>
      </c>
      <c r="B4148" t="s">
        <v>12</v>
      </c>
      <c r="C4148">
        <v>56</v>
      </c>
      <c r="D4148">
        <v>0</v>
      </c>
      <c r="E4148">
        <v>0</v>
      </c>
      <c r="F4148" t="s">
        <v>13</v>
      </c>
      <c r="G4148" t="s">
        <v>14</v>
      </c>
      <c r="H4148" t="s">
        <v>15</v>
      </c>
      <c r="I4148">
        <v>82.64</v>
      </c>
      <c r="J4148">
        <v>31</v>
      </c>
      <c r="K4148">
        <v>31</v>
      </c>
      <c r="L4148" t="s">
        <v>21</v>
      </c>
      <c r="M4148" s="8">
        <v>0</v>
      </c>
      <c r="N4148">
        <f t="shared" si="192"/>
        <v>0</v>
      </c>
      <c r="O4148">
        <f t="shared" si="193"/>
        <v>0</v>
      </c>
      <c r="P4148">
        <f t="shared" si="194"/>
        <v>0</v>
      </c>
      <c r="U4148">
        <v>56</v>
      </c>
      <c r="V4148">
        <v>82.64</v>
      </c>
      <c r="W4148">
        <v>31</v>
      </c>
    </row>
    <row r="4149" spans="1:23" x14ac:dyDescent="0.35">
      <c r="A4149">
        <v>2580</v>
      </c>
      <c r="B4149" t="s">
        <v>12</v>
      </c>
      <c r="C4149">
        <v>66</v>
      </c>
      <c r="D4149">
        <v>0</v>
      </c>
      <c r="E4149">
        <v>1</v>
      </c>
      <c r="F4149" t="s">
        <v>23</v>
      </c>
      <c r="G4149" t="s">
        <v>25</v>
      </c>
      <c r="H4149" t="s">
        <v>15</v>
      </c>
      <c r="I4149">
        <v>70.28</v>
      </c>
      <c r="J4149">
        <v>34.5</v>
      </c>
      <c r="K4149">
        <v>34.5</v>
      </c>
      <c r="L4149" t="s">
        <v>21</v>
      </c>
      <c r="M4149" s="8">
        <v>0</v>
      </c>
      <c r="N4149">
        <f t="shared" si="192"/>
        <v>0</v>
      </c>
      <c r="O4149">
        <f t="shared" si="193"/>
        <v>0</v>
      </c>
      <c r="P4149">
        <f t="shared" si="194"/>
        <v>0</v>
      </c>
      <c r="U4149">
        <v>66</v>
      </c>
      <c r="V4149">
        <v>70.28</v>
      </c>
      <c r="W4149">
        <v>34.5</v>
      </c>
    </row>
    <row r="4150" spans="1:23" x14ac:dyDescent="0.35">
      <c r="A4150">
        <v>11891</v>
      </c>
      <c r="B4150" t="s">
        <v>12</v>
      </c>
      <c r="C4150">
        <v>18</v>
      </c>
      <c r="D4150">
        <v>0</v>
      </c>
      <c r="E4150">
        <v>0</v>
      </c>
      <c r="F4150" t="s">
        <v>23</v>
      </c>
      <c r="G4150" t="s">
        <v>25</v>
      </c>
      <c r="H4150" t="s">
        <v>15</v>
      </c>
      <c r="I4150">
        <v>106.54</v>
      </c>
      <c r="J4150">
        <v>27</v>
      </c>
      <c r="K4150">
        <v>27</v>
      </c>
      <c r="L4150" t="s">
        <v>21</v>
      </c>
      <c r="M4150" s="8">
        <v>0</v>
      </c>
      <c r="N4150">
        <f t="shared" si="192"/>
        <v>0</v>
      </c>
      <c r="O4150">
        <f t="shared" si="193"/>
        <v>0</v>
      </c>
      <c r="P4150">
        <f t="shared" si="194"/>
        <v>0</v>
      </c>
      <c r="U4150">
        <v>18</v>
      </c>
      <c r="V4150">
        <v>106.54</v>
      </c>
      <c r="W4150">
        <v>27</v>
      </c>
    </row>
    <row r="4151" spans="1:23" x14ac:dyDescent="0.35">
      <c r="A4151">
        <v>57080</v>
      </c>
      <c r="B4151" t="s">
        <v>17</v>
      </c>
      <c r="C4151">
        <v>81</v>
      </c>
      <c r="D4151">
        <v>1</v>
      </c>
      <c r="E4151">
        <v>1</v>
      </c>
      <c r="F4151" t="s">
        <v>13</v>
      </c>
      <c r="G4151" t="s">
        <v>18</v>
      </c>
      <c r="H4151" t="s">
        <v>15</v>
      </c>
      <c r="I4151">
        <v>59.11</v>
      </c>
      <c r="J4151">
        <v>20.7</v>
      </c>
      <c r="K4151">
        <v>20.7</v>
      </c>
      <c r="L4151" t="s">
        <v>16</v>
      </c>
      <c r="M4151" s="8">
        <v>0</v>
      </c>
      <c r="N4151">
        <f t="shared" si="192"/>
        <v>0</v>
      </c>
      <c r="O4151">
        <f t="shared" si="193"/>
        <v>0</v>
      </c>
      <c r="P4151">
        <f t="shared" si="194"/>
        <v>0</v>
      </c>
      <c r="U4151">
        <v>81</v>
      </c>
      <c r="V4151">
        <v>59.11</v>
      </c>
      <c r="W4151">
        <v>20.7</v>
      </c>
    </row>
    <row r="4152" spans="1:23" x14ac:dyDescent="0.35">
      <c r="A4152">
        <v>47456</v>
      </c>
      <c r="B4152" t="s">
        <v>12</v>
      </c>
      <c r="C4152">
        <v>30</v>
      </c>
      <c r="D4152">
        <v>0</v>
      </c>
      <c r="E4152">
        <v>0</v>
      </c>
      <c r="F4152" t="s">
        <v>13</v>
      </c>
      <c r="G4152" t="s">
        <v>14</v>
      </c>
      <c r="H4152" t="s">
        <v>19</v>
      </c>
      <c r="I4152">
        <v>58.89</v>
      </c>
      <c r="J4152">
        <v>26.1</v>
      </c>
      <c r="K4152">
        <v>26.1</v>
      </c>
      <c r="L4152" t="s">
        <v>16</v>
      </c>
      <c r="M4152" s="8">
        <v>0</v>
      </c>
      <c r="N4152">
        <f t="shared" si="192"/>
        <v>0</v>
      </c>
      <c r="O4152">
        <f t="shared" si="193"/>
        <v>0</v>
      </c>
      <c r="P4152">
        <f t="shared" si="194"/>
        <v>0</v>
      </c>
      <c r="U4152">
        <v>30</v>
      </c>
      <c r="V4152">
        <v>58.89</v>
      </c>
      <c r="W4152">
        <v>26.1</v>
      </c>
    </row>
    <row r="4153" spans="1:23" x14ac:dyDescent="0.35">
      <c r="A4153">
        <v>56139</v>
      </c>
      <c r="B4153" t="s">
        <v>12</v>
      </c>
      <c r="C4153">
        <v>8</v>
      </c>
      <c r="D4153">
        <v>0</v>
      </c>
      <c r="E4153">
        <v>0</v>
      </c>
      <c r="F4153" t="s">
        <v>23</v>
      </c>
      <c r="G4153" t="s">
        <v>26</v>
      </c>
      <c r="H4153" t="s">
        <v>15</v>
      </c>
      <c r="I4153">
        <v>129.66</v>
      </c>
      <c r="J4153">
        <v>19.2</v>
      </c>
      <c r="K4153">
        <v>19.2</v>
      </c>
      <c r="L4153" t="s">
        <v>24</v>
      </c>
      <c r="M4153" s="8">
        <v>0</v>
      </c>
      <c r="N4153">
        <f t="shared" si="192"/>
        <v>0</v>
      </c>
      <c r="O4153">
        <f t="shared" si="193"/>
        <v>0</v>
      </c>
      <c r="P4153">
        <f t="shared" si="194"/>
        <v>0</v>
      </c>
      <c r="U4153">
        <v>8</v>
      </c>
      <c r="V4153">
        <v>129.66</v>
      </c>
      <c r="W4153">
        <v>19.2</v>
      </c>
    </row>
    <row r="4154" spans="1:23" x14ac:dyDescent="0.35">
      <c r="A4154">
        <v>12857</v>
      </c>
      <c r="B4154" t="s">
        <v>12</v>
      </c>
      <c r="C4154">
        <v>55</v>
      </c>
      <c r="D4154">
        <v>0</v>
      </c>
      <c r="E4154">
        <v>0</v>
      </c>
      <c r="F4154" t="s">
        <v>13</v>
      </c>
      <c r="G4154" t="s">
        <v>18</v>
      </c>
      <c r="H4154" t="s">
        <v>19</v>
      </c>
      <c r="I4154">
        <v>73.569999999999993</v>
      </c>
      <c r="J4154">
        <v>28</v>
      </c>
      <c r="K4154">
        <v>28</v>
      </c>
      <c r="L4154" t="s">
        <v>22</v>
      </c>
      <c r="M4154" s="8">
        <v>0</v>
      </c>
      <c r="N4154">
        <f t="shared" si="192"/>
        <v>0</v>
      </c>
      <c r="O4154">
        <f t="shared" si="193"/>
        <v>0</v>
      </c>
      <c r="P4154">
        <f t="shared" si="194"/>
        <v>0</v>
      </c>
      <c r="U4154">
        <v>55</v>
      </c>
      <c r="V4154">
        <v>73.569999999999993</v>
      </c>
      <c r="W4154">
        <v>28</v>
      </c>
    </row>
    <row r="4155" spans="1:23" x14ac:dyDescent="0.35">
      <c r="A4155">
        <v>40980</v>
      </c>
      <c r="B4155" t="s">
        <v>12</v>
      </c>
      <c r="C4155">
        <v>79</v>
      </c>
      <c r="D4155">
        <v>1</v>
      </c>
      <c r="E4155">
        <v>0</v>
      </c>
      <c r="F4155" t="s">
        <v>13</v>
      </c>
      <c r="G4155" t="s">
        <v>18</v>
      </c>
      <c r="H4155" t="s">
        <v>15</v>
      </c>
      <c r="I4155">
        <v>72.040000000000006</v>
      </c>
      <c r="J4155">
        <v>23.6</v>
      </c>
      <c r="K4155">
        <v>23.6</v>
      </c>
      <c r="L4155" t="s">
        <v>16</v>
      </c>
      <c r="M4155" s="8">
        <v>0</v>
      </c>
      <c r="N4155">
        <f t="shared" si="192"/>
        <v>0</v>
      </c>
      <c r="O4155">
        <f t="shared" si="193"/>
        <v>0</v>
      </c>
      <c r="P4155">
        <f t="shared" si="194"/>
        <v>0</v>
      </c>
      <c r="U4155">
        <v>79</v>
      </c>
      <c r="V4155">
        <v>72.040000000000006</v>
      </c>
      <c r="W4155">
        <v>23.6</v>
      </c>
    </row>
    <row r="4156" spans="1:23" x14ac:dyDescent="0.35">
      <c r="A4156">
        <v>47668</v>
      </c>
      <c r="B4156" t="s">
        <v>17</v>
      </c>
      <c r="C4156">
        <v>49</v>
      </c>
      <c r="D4156">
        <v>0</v>
      </c>
      <c r="E4156">
        <v>0</v>
      </c>
      <c r="F4156" t="s">
        <v>13</v>
      </c>
      <c r="G4156" t="s">
        <v>14</v>
      </c>
      <c r="H4156" t="s">
        <v>19</v>
      </c>
      <c r="I4156">
        <v>125.63</v>
      </c>
      <c r="J4156">
        <v>57.2</v>
      </c>
      <c r="K4156">
        <v>57.2</v>
      </c>
      <c r="L4156" t="s">
        <v>24</v>
      </c>
      <c r="M4156" s="8">
        <v>0</v>
      </c>
      <c r="N4156">
        <f t="shared" si="192"/>
        <v>1</v>
      </c>
      <c r="O4156">
        <f t="shared" si="193"/>
        <v>0</v>
      </c>
      <c r="P4156">
        <f t="shared" si="194"/>
        <v>0</v>
      </c>
      <c r="U4156">
        <v>49</v>
      </c>
      <c r="V4156">
        <v>125.63</v>
      </c>
      <c r="W4156">
        <v>57.2</v>
      </c>
    </row>
    <row r="4157" spans="1:23" x14ac:dyDescent="0.35">
      <c r="A4157">
        <v>72792</v>
      </c>
      <c r="B4157" t="s">
        <v>17</v>
      </c>
      <c r="C4157">
        <v>53</v>
      </c>
      <c r="D4157">
        <v>1</v>
      </c>
      <c r="E4157">
        <v>0</v>
      </c>
      <c r="F4157" t="s">
        <v>13</v>
      </c>
      <c r="G4157" t="s">
        <v>14</v>
      </c>
      <c r="H4157" t="s">
        <v>19</v>
      </c>
      <c r="I4157">
        <v>77.94</v>
      </c>
      <c r="J4157">
        <v>33</v>
      </c>
      <c r="K4157">
        <v>33</v>
      </c>
      <c r="L4157" t="s">
        <v>21</v>
      </c>
      <c r="M4157" s="8">
        <v>0</v>
      </c>
      <c r="N4157">
        <f t="shared" si="192"/>
        <v>0</v>
      </c>
      <c r="O4157">
        <f t="shared" si="193"/>
        <v>0</v>
      </c>
      <c r="P4157">
        <f t="shared" si="194"/>
        <v>0</v>
      </c>
      <c r="U4157">
        <v>53</v>
      </c>
      <c r="V4157">
        <v>77.94</v>
      </c>
      <c r="W4157">
        <v>33</v>
      </c>
    </row>
    <row r="4158" spans="1:23" x14ac:dyDescent="0.35">
      <c r="A4158">
        <v>37728</v>
      </c>
      <c r="B4158" t="s">
        <v>17</v>
      </c>
      <c r="C4158">
        <v>26</v>
      </c>
      <c r="D4158">
        <v>0</v>
      </c>
      <c r="E4158">
        <v>0</v>
      </c>
      <c r="F4158" t="s">
        <v>13</v>
      </c>
      <c r="G4158" t="s">
        <v>14</v>
      </c>
      <c r="H4158" t="s">
        <v>15</v>
      </c>
      <c r="I4158">
        <v>68.989999999999995</v>
      </c>
      <c r="J4158">
        <v>22.2</v>
      </c>
      <c r="K4158">
        <v>22.2</v>
      </c>
      <c r="L4158" t="s">
        <v>21</v>
      </c>
      <c r="M4158" s="8">
        <v>0</v>
      </c>
      <c r="N4158">
        <f t="shared" si="192"/>
        <v>0</v>
      </c>
      <c r="O4158">
        <f t="shared" si="193"/>
        <v>0</v>
      </c>
      <c r="P4158">
        <f t="shared" si="194"/>
        <v>0</v>
      </c>
      <c r="U4158">
        <v>26</v>
      </c>
      <c r="V4158">
        <v>68.989999999999995</v>
      </c>
      <c r="W4158">
        <v>22.2</v>
      </c>
    </row>
    <row r="4159" spans="1:23" x14ac:dyDescent="0.35">
      <c r="A4159">
        <v>47410</v>
      </c>
      <c r="B4159" t="s">
        <v>17</v>
      </c>
      <c r="C4159">
        <v>14</v>
      </c>
      <c r="D4159">
        <v>0</v>
      </c>
      <c r="E4159">
        <v>0</v>
      </c>
      <c r="F4159" t="s">
        <v>23</v>
      </c>
      <c r="G4159" t="s">
        <v>26</v>
      </c>
      <c r="H4159" t="s">
        <v>19</v>
      </c>
      <c r="I4159">
        <v>111.76</v>
      </c>
      <c r="J4159">
        <v>24.8</v>
      </c>
      <c r="K4159">
        <v>24.8</v>
      </c>
      <c r="L4159" t="s">
        <v>24</v>
      </c>
      <c r="M4159" s="8">
        <v>0</v>
      </c>
      <c r="N4159">
        <f t="shared" si="192"/>
        <v>0</v>
      </c>
      <c r="O4159">
        <f t="shared" si="193"/>
        <v>0</v>
      </c>
      <c r="P4159">
        <f t="shared" si="194"/>
        <v>0</v>
      </c>
      <c r="U4159">
        <v>14</v>
      </c>
      <c r="V4159">
        <v>111.76</v>
      </c>
      <c r="W4159">
        <v>24.8</v>
      </c>
    </row>
    <row r="4160" spans="1:23" x14ac:dyDescent="0.35">
      <c r="A4160">
        <v>56450</v>
      </c>
      <c r="B4160" t="s">
        <v>12</v>
      </c>
      <c r="C4160">
        <v>25</v>
      </c>
      <c r="D4160">
        <v>0</v>
      </c>
      <c r="E4160">
        <v>0</v>
      </c>
      <c r="F4160" t="s">
        <v>23</v>
      </c>
      <c r="G4160" t="s">
        <v>14</v>
      </c>
      <c r="H4160" t="s">
        <v>19</v>
      </c>
      <c r="I4160">
        <v>65.36</v>
      </c>
      <c r="J4160">
        <v>24.7</v>
      </c>
      <c r="K4160">
        <v>24.7</v>
      </c>
      <c r="L4160" t="s">
        <v>21</v>
      </c>
      <c r="M4160" s="8">
        <v>0</v>
      </c>
      <c r="N4160">
        <f t="shared" si="192"/>
        <v>0</v>
      </c>
      <c r="O4160">
        <f t="shared" si="193"/>
        <v>0</v>
      </c>
      <c r="P4160">
        <f t="shared" si="194"/>
        <v>0</v>
      </c>
      <c r="U4160">
        <v>25</v>
      </c>
      <c r="V4160">
        <v>65.36</v>
      </c>
      <c r="W4160">
        <v>24.7</v>
      </c>
    </row>
    <row r="4161" spans="1:23" x14ac:dyDescent="0.35">
      <c r="A4161">
        <v>9189</v>
      </c>
      <c r="B4161" t="s">
        <v>17</v>
      </c>
      <c r="C4161">
        <v>20</v>
      </c>
      <c r="D4161">
        <v>0</v>
      </c>
      <c r="E4161">
        <v>0</v>
      </c>
      <c r="F4161" t="s">
        <v>23</v>
      </c>
      <c r="G4161" t="s">
        <v>14</v>
      </c>
      <c r="H4161" t="s">
        <v>15</v>
      </c>
      <c r="I4161">
        <v>80.27</v>
      </c>
      <c r="J4161">
        <v>27.9</v>
      </c>
      <c r="K4161">
        <v>27.9</v>
      </c>
      <c r="L4161" t="s">
        <v>21</v>
      </c>
      <c r="M4161" s="8">
        <v>0</v>
      </c>
      <c r="N4161">
        <f t="shared" si="192"/>
        <v>0</v>
      </c>
      <c r="O4161">
        <f t="shared" si="193"/>
        <v>0</v>
      </c>
      <c r="P4161">
        <f t="shared" si="194"/>
        <v>0</v>
      </c>
      <c r="U4161">
        <v>20</v>
      </c>
      <c r="V4161">
        <v>80.27</v>
      </c>
      <c r="W4161">
        <v>27.9</v>
      </c>
    </row>
    <row r="4162" spans="1:23" x14ac:dyDescent="0.35">
      <c r="A4162">
        <v>71966</v>
      </c>
      <c r="B4162" t="s">
        <v>17</v>
      </c>
      <c r="C4162">
        <v>18</v>
      </c>
      <c r="D4162">
        <v>0</v>
      </c>
      <c r="E4162">
        <v>0</v>
      </c>
      <c r="F4162" t="s">
        <v>23</v>
      </c>
      <c r="G4162" t="s">
        <v>27</v>
      </c>
      <c r="H4162" t="s">
        <v>15</v>
      </c>
      <c r="I4162">
        <v>81.73</v>
      </c>
      <c r="J4162">
        <v>21.6</v>
      </c>
      <c r="K4162">
        <v>21.6</v>
      </c>
      <c r="L4162" t="s">
        <v>21</v>
      </c>
      <c r="M4162" s="8">
        <v>0</v>
      </c>
      <c r="N4162">
        <f t="shared" si="192"/>
        <v>0</v>
      </c>
      <c r="O4162">
        <f t="shared" si="193"/>
        <v>0</v>
      </c>
      <c r="P4162">
        <f t="shared" si="194"/>
        <v>0</v>
      </c>
      <c r="U4162">
        <v>18</v>
      </c>
      <c r="V4162">
        <v>81.73</v>
      </c>
      <c r="W4162">
        <v>21.6</v>
      </c>
    </row>
    <row r="4163" spans="1:23" x14ac:dyDescent="0.35">
      <c r="A4163">
        <v>59272</v>
      </c>
      <c r="B4163" t="s">
        <v>12</v>
      </c>
      <c r="C4163">
        <v>38</v>
      </c>
      <c r="D4163">
        <v>0</v>
      </c>
      <c r="E4163">
        <v>0</v>
      </c>
      <c r="F4163" t="s">
        <v>13</v>
      </c>
      <c r="G4163" t="s">
        <v>14</v>
      </c>
      <c r="H4163" t="s">
        <v>19</v>
      </c>
      <c r="I4163">
        <v>79.22</v>
      </c>
      <c r="J4163">
        <v>34.799999999999997</v>
      </c>
      <c r="K4163">
        <v>34.799999999999997</v>
      </c>
      <c r="L4163" t="s">
        <v>22</v>
      </c>
      <c r="M4163" s="8">
        <v>0</v>
      </c>
      <c r="N4163">
        <f t="shared" ref="N4163:N4226" si="195">IF(OR(J4163&gt;47.5,J4163&lt;9.1),1,0)</f>
        <v>0</v>
      </c>
      <c r="O4163">
        <f t="shared" ref="O4163:O4226" si="196">IF(OR(C4163&lt;-29,C4163&gt;115),1,0)</f>
        <v>0</v>
      </c>
      <c r="P4163">
        <f t="shared" ref="P4163:P4226" si="197">IF(OR(I4163&lt;21.98,I4163&gt;169.36),1,0)</f>
        <v>0</v>
      </c>
      <c r="U4163">
        <v>38</v>
      </c>
      <c r="V4163">
        <v>79.22</v>
      </c>
      <c r="W4163">
        <v>34.799999999999997</v>
      </c>
    </row>
    <row r="4164" spans="1:23" x14ac:dyDescent="0.35">
      <c r="A4164">
        <v>45563</v>
      </c>
      <c r="B4164" t="s">
        <v>17</v>
      </c>
      <c r="C4164">
        <v>72</v>
      </c>
      <c r="D4164">
        <v>0</v>
      </c>
      <c r="E4164">
        <v>1</v>
      </c>
      <c r="F4164" t="s">
        <v>13</v>
      </c>
      <c r="G4164" t="s">
        <v>18</v>
      </c>
      <c r="H4164" t="s">
        <v>15</v>
      </c>
      <c r="I4164">
        <v>142.63</v>
      </c>
      <c r="J4164">
        <v>32.9</v>
      </c>
      <c r="K4164">
        <v>32.9</v>
      </c>
      <c r="L4164" t="s">
        <v>22</v>
      </c>
      <c r="M4164" s="8">
        <v>0</v>
      </c>
      <c r="N4164">
        <f t="shared" si="195"/>
        <v>0</v>
      </c>
      <c r="O4164">
        <f t="shared" si="196"/>
        <v>0</v>
      </c>
      <c r="P4164">
        <f t="shared" si="197"/>
        <v>0</v>
      </c>
      <c r="U4164">
        <v>72</v>
      </c>
      <c r="V4164">
        <v>142.63</v>
      </c>
      <c r="W4164">
        <v>32.9</v>
      </c>
    </row>
    <row r="4165" spans="1:23" x14ac:dyDescent="0.35">
      <c r="A4165">
        <v>19907</v>
      </c>
      <c r="B4165" t="s">
        <v>17</v>
      </c>
      <c r="C4165">
        <v>52</v>
      </c>
      <c r="D4165">
        <v>0</v>
      </c>
      <c r="E4165">
        <v>0</v>
      </c>
      <c r="F4165" t="s">
        <v>13</v>
      </c>
      <c r="G4165" t="s">
        <v>14</v>
      </c>
      <c r="H4165" t="s">
        <v>19</v>
      </c>
      <c r="I4165">
        <v>97.05</v>
      </c>
      <c r="J4165">
        <v>28</v>
      </c>
      <c r="K4165">
        <v>28</v>
      </c>
      <c r="L4165" t="s">
        <v>24</v>
      </c>
      <c r="M4165" s="8">
        <v>0</v>
      </c>
      <c r="N4165">
        <f t="shared" si="195"/>
        <v>0</v>
      </c>
      <c r="O4165">
        <f t="shared" si="196"/>
        <v>0</v>
      </c>
      <c r="P4165">
        <f t="shared" si="197"/>
        <v>0</v>
      </c>
      <c r="U4165">
        <v>52</v>
      </c>
      <c r="V4165">
        <v>97.05</v>
      </c>
      <c r="W4165">
        <v>28</v>
      </c>
    </row>
    <row r="4166" spans="1:23" x14ac:dyDescent="0.35">
      <c r="A4166">
        <v>40163</v>
      </c>
      <c r="B4166" t="s">
        <v>17</v>
      </c>
      <c r="C4166">
        <v>82</v>
      </c>
      <c r="D4166">
        <v>1</v>
      </c>
      <c r="E4166">
        <v>0</v>
      </c>
      <c r="F4166" t="s">
        <v>13</v>
      </c>
      <c r="G4166" t="s">
        <v>14</v>
      </c>
      <c r="H4166" t="s">
        <v>15</v>
      </c>
      <c r="I4166">
        <v>222.52</v>
      </c>
      <c r="J4166" t="s">
        <v>20</v>
      </c>
      <c r="K4166">
        <v>28.1</v>
      </c>
      <c r="L4166" t="s">
        <v>16</v>
      </c>
      <c r="M4166" s="8">
        <v>0</v>
      </c>
      <c r="N4166">
        <f t="shared" si="195"/>
        <v>1</v>
      </c>
      <c r="O4166">
        <f t="shared" si="196"/>
        <v>0</v>
      </c>
      <c r="P4166">
        <f t="shared" si="197"/>
        <v>1</v>
      </c>
      <c r="U4166">
        <v>82</v>
      </c>
      <c r="V4166">
        <v>222.52</v>
      </c>
      <c r="W4166">
        <v>28.1</v>
      </c>
    </row>
    <row r="4167" spans="1:23" x14ac:dyDescent="0.35">
      <c r="A4167">
        <v>62738</v>
      </c>
      <c r="B4167" t="s">
        <v>12</v>
      </c>
      <c r="C4167">
        <v>71</v>
      </c>
      <c r="D4167">
        <v>0</v>
      </c>
      <c r="E4167">
        <v>1</v>
      </c>
      <c r="F4167" t="s">
        <v>13</v>
      </c>
      <c r="G4167" t="s">
        <v>14</v>
      </c>
      <c r="H4167" t="s">
        <v>19</v>
      </c>
      <c r="I4167">
        <v>70.38</v>
      </c>
      <c r="J4167">
        <v>25</v>
      </c>
      <c r="K4167">
        <v>25</v>
      </c>
      <c r="L4167" t="s">
        <v>22</v>
      </c>
      <c r="M4167" s="8">
        <v>0</v>
      </c>
      <c r="N4167">
        <f t="shared" si="195"/>
        <v>0</v>
      </c>
      <c r="O4167">
        <f t="shared" si="196"/>
        <v>0</v>
      </c>
      <c r="P4167">
        <f t="shared" si="197"/>
        <v>0</v>
      </c>
      <c r="U4167">
        <v>71</v>
      </c>
      <c r="V4167">
        <v>70.38</v>
      </c>
      <c r="W4167">
        <v>25</v>
      </c>
    </row>
    <row r="4168" spans="1:23" x14ac:dyDescent="0.35">
      <c r="A4168">
        <v>51651</v>
      </c>
      <c r="B4168" t="s">
        <v>12</v>
      </c>
      <c r="C4168">
        <v>46</v>
      </c>
      <c r="D4168">
        <v>0</v>
      </c>
      <c r="E4168">
        <v>0</v>
      </c>
      <c r="F4168" t="s">
        <v>13</v>
      </c>
      <c r="G4168" t="s">
        <v>14</v>
      </c>
      <c r="H4168" t="s">
        <v>19</v>
      </c>
      <c r="I4168">
        <v>114.46</v>
      </c>
      <c r="J4168">
        <v>24.7</v>
      </c>
      <c r="K4168">
        <v>24.7</v>
      </c>
      <c r="L4168" t="s">
        <v>16</v>
      </c>
      <c r="M4168" s="8">
        <v>0</v>
      </c>
      <c r="N4168">
        <f t="shared" si="195"/>
        <v>0</v>
      </c>
      <c r="O4168">
        <f t="shared" si="196"/>
        <v>0</v>
      </c>
      <c r="P4168">
        <f t="shared" si="197"/>
        <v>0</v>
      </c>
      <c r="U4168">
        <v>46</v>
      </c>
      <c r="V4168">
        <v>114.46</v>
      </c>
      <c r="W4168">
        <v>24.7</v>
      </c>
    </row>
    <row r="4169" spans="1:23" x14ac:dyDescent="0.35">
      <c r="A4169">
        <v>39940</v>
      </c>
      <c r="B4169" t="s">
        <v>17</v>
      </c>
      <c r="C4169">
        <v>33</v>
      </c>
      <c r="D4169">
        <v>0</v>
      </c>
      <c r="E4169">
        <v>0</v>
      </c>
      <c r="F4169" t="s">
        <v>13</v>
      </c>
      <c r="G4169" t="s">
        <v>14</v>
      </c>
      <c r="H4169" t="s">
        <v>15</v>
      </c>
      <c r="I4169">
        <v>64.62</v>
      </c>
      <c r="J4169">
        <v>27.3</v>
      </c>
      <c r="K4169">
        <v>27.3</v>
      </c>
      <c r="L4169" t="s">
        <v>21</v>
      </c>
      <c r="M4169" s="8">
        <v>0</v>
      </c>
      <c r="N4169">
        <f t="shared" si="195"/>
        <v>0</v>
      </c>
      <c r="O4169">
        <f t="shared" si="196"/>
        <v>0</v>
      </c>
      <c r="P4169">
        <f t="shared" si="197"/>
        <v>0</v>
      </c>
      <c r="U4169">
        <v>33</v>
      </c>
      <c r="V4169">
        <v>64.62</v>
      </c>
      <c r="W4169">
        <v>27.3</v>
      </c>
    </row>
    <row r="4170" spans="1:23" x14ac:dyDescent="0.35">
      <c r="A4170">
        <v>8122</v>
      </c>
      <c r="B4170" t="s">
        <v>17</v>
      </c>
      <c r="C4170">
        <v>37</v>
      </c>
      <c r="D4170">
        <v>0</v>
      </c>
      <c r="E4170">
        <v>0</v>
      </c>
      <c r="F4170" t="s">
        <v>13</v>
      </c>
      <c r="G4170" t="s">
        <v>14</v>
      </c>
      <c r="H4170" t="s">
        <v>15</v>
      </c>
      <c r="I4170">
        <v>94.12</v>
      </c>
      <c r="J4170">
        <v>34.200000000000003</v>
      </c>
      <c r="K4170">
        <v>34.200000000000003</v>
      </c>
      <c r="L4170" t="s">
        <v>24</v>
      </c>
      <c r="M4170" s="8">
        <v>0</v>
      </c>
      <c r="N4170">
        <f t="shared" si="195"/>
        <v>0</v>
      </c>
      <c r="O4170">
        <f t="shared" si="196"/>
        <v>0</v>
      </c>
      <c r="P4170">
        <f t="shared" si="197"/>
        <v>0</v>
      </c>
      <c r="U4170">
        <v>37</v>
      </c>
      <c r="V4170">
        <v>94.12</v>
      </c>
      <c r="W4170">
        <v>34.200000000000003</v>
      </c>
    </row>
    <row r="4171" spans="1:23" x14ac:dyDescent="0.35">
      <c r="A4171">
        <v>71057</v>
      </c>
      <c r="B4171" t="s">
        <v>17</v>
      </c>
      <c r="C4171">
        <v>54</v>
      </c>
      <c r="D4171">
        <v>0</v>
      </c>
      <c r="E4171">
        <v>0</v>
      </c>
      <c r="F4171" t="s">
        <v>13</v>
      </c>
      <c r="G4171" t="s">
        <v>14</v>
      </c>
      <c r="H4171" t="s">
        <v>19</v>
      </c>
      <c r="I4171">
        <v>70.19</v>
      </c>
      <c r="J4171">
        <v>39.1</v>
      </c>
      <c r="K4171">
        <v>39.1</v>
      </c>
      <c r="L4171" t="s">
        <v>22</v>
      </c>
      <c r="M4171" s="8">
        <v>0</v>
      </c>
      <c r="N4171">
        <f t="shared" si="195"/>
        <v>0</v>
      </c>
      <c r="O4171">
        <f t="shared" si="196"/>
        <v>0</v>
      </c>
      <c r="P4171">
        <f t="shared" si="197"/>
        <v>0</v>
      </c>
      <c r="U4171">
        <v>54</v>
      </c>
      <c r="V4171">
        <v>70.19</v>
      </c>
      <c r="W4171">
        <v>39.1</v>
      </c>
    </row>
    <row r="4172" spans="1:23" x14ac:dyDescent="0.35">
      <c r="A4172">
        <v>67921</v>
      </c>
      <c r="B4172" t="s">
        <v>17</v>
      </c>
      <c r="C4172">
        <v>5</v>
      </c>
      <c r="D4172">
        <v>0</v>
      </c>
      <c r="E4172">
        <v>0</v>
      </c>
      <c r="F4172" t="s">
        <v>23</v>
      </c>
      <c r="G4172" t="s">
        <v>26</v>
      </c>
      <c r="H4172" t="s">
        <v>15</v>
      </c>
      <c r="I4172">
        <v>55.35</v>
      </c>
      <c r="J4172">
        <v>22.7</v>
      </c>
      <c r="K4172">
        <v>22.7</v>
      </c>
      <c r="L4172" t="s">
        <v>24</v>
      </c>
      <c r="M4172" s="8">
        <v>0</v>
      </c>
      <c r="N4172">
        <f t="shared" si="195"/>
        <v>0</v>
      </c>
      <c r="O4172">
        <f t="shared" si="196"/>
        <v>0</v>
      </c>
      <c r="P4172">
        <f t="shared" si="197"/>
        <v>0</v>
      </c>
      <c r="U4172">
        <v>5</v>
      </c>
      <c r="V4172">
        <v>55.35</v>
      </c>
      <c r="W4172">
        <v>22.7</v>
      </c>
    </row>
    <row r="4173" spans="1:23" x14ac:dyDescent="0.35">
      <c r="A4173">
        <v>12834</v>
      </c>
      <c r="B4173" t="s">
        <v>12</v>
      </c>
      <c r="C4173">
        <v>45</v>
      </c>
      <c r="D4173">
        <v>0</v>
      </c>
      <c r="E4173">
        <v>0</v>
      </c>
      <c r="F4173" t="s">
        <v>13</v>
      </c>
      <c r="G4173" t="s">
        <v>14</v>
      </c>
      <c r="H4173" t="s">
        <v>15</v>
      </c>
      <c r="I4173">
        <v>115.52</v>
      </c>
      <c r="J4173">
        <v>33.9</v>
      </c>
      <c r="K4173">
        <v>33.9</v>
      </c>
      <c r="L4173" t="s">
        <v>16</v>
      </c>
      <c r="M4173" s="8">
        <v>0</v>
      </c>
      <c r="N4173">
        <f t="shared" si="195"/>
        <v>0</v>
      </c>
      <c r="O4173">
        <f t="shared" si="196"/>
        <v>0</v>
      </c>
      <c r="P4173">
        <f t="shared" si="197"/>
        <v>0</v>
      </c>
      <c r="U4173">
        <v>45</v>
      </c>
      <c r="V4173">
        <v>115.52</v>
      </c>
      <c r="W4173">
        <v>33.9</v>
      </c>
    </row>
    <row r="4174" spans="1:23" x14ac:dyDescent="0.35">
      <c r="A4174">
        <v>56567</v>
      </c>
      <c r="B4174" t="s">
        <v>12</v>
      </c>
      <c r="C4174">
        <v>14</v>
      </c>
      <c r="D4174">
        <v>0</v>
      </c>
      <c r="E4174">
        <v>0</v>
      </c>
      <c r="F4174" t="s">
        <v>23</v>
      </c>
      <c r="G4174" t="s">
        <v>26</v>
      </c>
      <c r="H4174" t="s">
        <v>15</v>
      </c>
      <c r="I4174">
        <v>60.7</v>
      </c>
      <c r="J4174">
        <v>18.600000000000001</v>
      </c>
      <c r="K4174">
        <v>18.600000000000001</v>
      </c>
      <c r="L4174" t="s">
        <v>24</v>
      </c>
      <c r="M4174" s="8">
        <v>0</v>
      </c>
      <c r="N4174">
        <f t="shared" si="195"/>
        <v>0</v>
      </c>
      <c r="O4174">
        <f t="shared" si="196"/>
        <v>0</v>
      </c>
      <c r="P4174">
        <f t="shared" si="197"/>
        <v>0</v>
      </c>
      <c r="U4174">
        <v>14</v>
      </c>
      <c r="V4174">
        <v>60.7</v>
      </c>
      <c r="W4174">
        <v>18.600000000000001</v>
      </c>
    </row>
    <row r="4175" spans="1:23" x14ac:dyDescent="0.35">
      <c r="A4175">
        <v>11872</v>
      </c>
      <c r="B4175" t="s">
        <v>12</v>
      </c>
      <c r="C4175">
        <v>5</v>
      </c>
      <c r="D4175">
        <v>0</v>
      </c>
      <c r="E4175">
        <v>0</v>
      </c>
      <c r="F4175" t="s">
        <v>23</v>
      </c>
      <c r="G4175" t="s">
        <v>26</v>
      </c>
      <c r="H4175" t="s">
        <v>15</v>
      </c>
      <c r="I4175">
        <v>69.239999999999995</v>
      </c>
      <c r="J4175">
        <v>16.7</v>
      </c>
      <c r="K4175">
        <v>16.7</v>
      </c>
      <c r="L4175" t="s">
        <v>24</v>
      </c>
      <c r="M4175" s="8">
        <v>0</v>
      </c>
      <c r="N4175">
        <f t="shared" si="195"/>
        <v>0</v>
      </c>
      <c r="O4175">
        <f t="shared" si="196"/>
        <v>0</v>
      </c>
      <c r="P4175">
        <f t="shared" si="197"/>
        <v>0</v>
      </c>
      <c r="U4175">
        <v>5</v>
      </c>
      <c r="V4175">
        <v>69.239999999999995</v>
      </c>
      <c r="W4175">
        <v>16.7</v>
      </c>
    </row>
    <row r="4176" spans="1:23" x14ac:dyDescent="0.35">
      <c r="A4176">
        <v>6574</v>
      </c>
      <c r="B4176" t="s">
        <v>17</v>
      </c>
      <c r="C4176">
        <v>35</v>
      </c>
      <c r="D4176">
        <v>0</v>
      </c>
      <c r="E4176">
        <v>0</v>
      </c>
      <c r="F4176" t="s">
        <v>13</v>
      </c>
      <c r="G4176" t="s">
        <v>18</v>
      </c>
      <c r="H4176" t="s">
        <v>15</v>
      </c>
      <c r="I4176">
        <v>103.29</v>
      </c>
      <c r="J4176">
        <v>20.6</v>
      </c>
      <c r="K4176">
        <v>20.6</v>
      </c>
      <c r="L4176" t="s">
        <v>21</v>
      </c>
      <c r="M4176" s="8">
        <v>0</v>
      </c>
      <c r="N4176">
        <f t="shared" si="195"/>
        <v>0</v>
      </c>
      <c r="O4176">
        <f t="shared" si="196"/>
        <v>0</v>
      </c>
      <c r="P4176">
        <f t="shared" si="197"/>
        <v>0</v>
      </c>
      <c r="U4176">
        <v>35</v>
      </c>
      <c r="V4176">
        <v>103.29</v>
      </c>
      <c r="W4176">
        <v>20.6</v>
      </c>
    </row>
    <row r="4177" spans="1:23" x14ac:dyDescent="0.35">
      <c r="A4177">
        <v>5294</v>
      </c>
      <c r="B4177" t="s">
        <v>17</v>
      </c>
      <c r="C4177">
        <v>20</v>
      </c>
      <c r="D4177">
        <v>0</v>
      </c>
      <c r="E4177">
        <v>0</v>
      </c>
      <c r="F4177" t="s">
        <v>13</v>
      </c>
      <c r="G4177" t="s">
        <v>14</v>
      </c>
      <c r="H4177" t="s">
        <v>19</v>
      </c>
      <c r="I4177">
        <v>92.74</v>
      </c>
      <c r="J4177">
        <v>20.100000000000001</v>
      </c>
      <c r="K4177">
        <v>20.100000000000001</v>
      </c>
      <c r="L4177" t="s">
        <v>24</v>
      </c>
      <c r="M4177" s="8">
        <v>0</v>
      </c>
      <c r="N4177">
        <f t="shared" si="195"/>
        <v>0</v>
      </c>
      <c r="O4177">
        <f t="shared" si="196"/>
        <v>0</v>
      </c>
      <c r="P4177">
        <f t="shared" si="197"/>
        <v>0</v>
      </c>
      <c r="U4177">
        <v>20</v>
      </c>
      <c r="V4177">
        <v>92.74</v>
      </c>
      <c r="W4177">
        <v>20.100000000000001</v>
      </c>
    </row>
    <row r="4178" spans="1:23" x14ac:dyDescent="0.35">
      <c r="A4178">
        <v>10870</v>
      </c>
      <c r="B4178" t="s">
        <v>12</v>
      </c>
      <c r="C4178">
        <v>51</v>
      </c>
      <c r="D4178">
        <v>0</v>
      </c>
      <c r="E4178">
        <v>0</v>
      </c>
      <c r="F4178" t="s">
        <v>13</v>
      </c>
      <c r="G4178" t="s">
        <v>14</v>
      </c>
      <c r="H4178" t="s">
        <v>19</v>
      </c>
      <c r="I4178">
        <v>232.64</v>
      </c>
      <c r="J4178">
        <v>45.2</v>
      </c>
      <c r="K4178">
        <v>45.2</v>
      </c>
      <c r="L4178" t="s">
        <v>21</v>
      </c>
      <c r="M4178" s="8">
        <v>0</v>
      </c>
      <c r="N4178">
        <f t="shared" si="195"/>
        <v>0</v>
      </c>
      <c r="O4178">
        <f t="shared" si="196"/>
        <v>0</v>
      </c>
      <c r="P4178">
        <f t="shared" si="197"/>
        <v>1</v>
      </c>
      <c r="U4178">
        <v>51</v>
      </c>
      <c r="V4178">
        <v>232.64</v>
      </c>
      <c r="W4178">
        <v>45.2</v>
      </c>
    </row>
    <row r="4179" spans="1:23" x14ac:dyDescent="0.35">
      <c r="A4179">
        <v>15062</v>
      </c>
      <c r="B4179" t="s">
        <v>12</v>
      </c>
      <c r="C4179">
        <v>40</v>
      </c>
      <c r="D4179">
        <v>0</v>
      </c>
      <c r="E4179">
        <v>0</v>
      </c>
      <c r="F4179" t="s">
        <v>13</v>
      </c>
      <c r="G4179" t="s">
        <v>25</v>
      </c>
      <c r="H4179" t="s">
        <v>15</v>
      </c>
      <c r="I4179">
        <v>82.46</v>
      </c>
      <c r="J4179">
        <v>25.3</v>
      </c>
      <c r="K4179">
        <v>25.3</v>
      </c>
      <c r="L4179" t="s">
        <v>22</v>
      </c>
      <c r="M4179" s="8">
        <v>0</v>
      </c>
      <c r="N4179">
        <f t="shared" si="195"/>
        <v>0</v>
      </c>
      <c r="O4179">
        <f t="shared" si="196"/>
        <v>0</v>
      </c>
      <c r="P4179">
        <f t="shared" si="197"/>
        <v>0</v>
      </c>
      <c r="U4179">
        <v>40</v>
      </c>
      <c r="V4179">
        <v>82.46</v>
      </c>
      <c r="W4179">
        <v>25.3</v>
      </c>
    </row>
    <row r="4180" spans="1:23" x14ac:dyDescent="0.35">
      <c r="A4180">
        <v>46454</v>
      </c>
      <c r="B4180" t="s">
        <v>17</v>
      </c>
      <c r="C4180">
        <v>79</v>
      </c>
      <c r="D4180">
        <v>0</v>
      </c>
      <c r="E4180">
        <v>0</v>
      </c>
      <c r="F4180" t="s">
        <v>13</v>
      </c>
      <c r="G4180" t="s">
        <v>25</v>
      </c>
      <c r="H4180" t="s">
        <v>15</v>
      </c>
      <c r="I4180">
        <v>63.57</v>
      </c>
      <c r="J4180">
        <v>32.4</v>
      </c>
      <c r="K4180">
        <v>32.4</v>
      </c>
      <c r="L4180" t="s">
        <v>21</v>
      </c>
      <c r="M4180" s="8">
        <v>0</v>
      </c>
      <c r="N4180">
        <f t="shared" si="195"/>
        <v>0</v>
      </c>
      <c r="O4180">
        <f t="shared" si="196"/>
        <v>0</v>
      </c>
      <c r="P4180">
        <f t="shared" si="197"/>
        <v>0</v>
      </c>
      <c r="U4180">
        <v>79</v>
      </c>
      <c r="V4180">
        <v>63.57</v>
      </c>
      <c r="W4180">
        <v>32.4</v>
      </c>
    </row>
    <row r="4181" spans="1:23" x14ac:dyDescent="0.35">
      <c r="A4181">
        <v>31795</v>
      </c>
      <c r="B4181" t="s">
        <v>12</v>
      </c>
      <c r="C4181">
        <v>61</v>
      </c>
      <c r="D4181">
        <v>0</v>
      </c>
      <c r="E4181">
        <v>0</v>
      </c>
      <c r="F4181" t="s">
        <v>13</v>
      </c>
      <c r="G4181" t="s">
        <v>18</v>
      </c>
      <c r="H4181" t="s">
        <v>15</v>
      </c>
      <c r="I4181">
        <v>73.239999999999995</v>
      </c>
      <c r="J4181">
        <v>34.9</v>
      </c>
      <c r="K4181">
        <v>34.9</v>
      </c>
      <c r="L4181" t="s">
        <v>21</v>
      </c>
      <c r="M4181" s="8">
        <v>0</v>
      </c>
      <c r="N4181">
        <f t="shared" si="195"/>
        <v>0</v>
      </c>
      <c r="O4181">
        <f t="shared" si="196"/>
        <v>0</v>
      </c>
      <c r="P4181">
        <f t="shared" si="197"/>
        <v>0</v>
      </c>
      <c r="U4181">
        <v>61</v>
      </c>
      <c r="V4181">
        <v>73.239999999999995</v>
      </c>
      <c r="W4181">
        <v>34.9</v>
      </c>
    </row>
    <row r="4182" spans="1:23" x14ac:dyDescent="0.35">
      <c r="A4182">
        <v>62395</v>
      </c>
      <c r="B4182" t="s">
        <v>12</v>
      </c>
      <c r="C4182">
        <v>33</v>
      </c>
      <c r="D4182">
        <v>0</v>
      </c>
      <c r="E4182">
        <v>0</v>
      </c>
      <c r="F4182" t="s">
        <v>13</v>
      </c>
      <c r="G4182" t="s">
        <v>14</v>
      </c>
      <c r="H4182" t="s">
        <v>15</v>
      </c>
      <c r="I4182">
        <v>78.430000000000007</v>
      </c>
      <c r="J4182">
        <v>43.7</v>
      </c>
      <c r="K4182">
        <v>43.7</v>
      </c>
      <c r="L4182" t="s">
        <v>22</v>
      </c>
      <c r="M4182" s="8">
        <v>0</v>
      </c>
      <c r="N4182">
        <f t="shared" si="195"/>
        <v>0</v>
      </c>
      <c r="O4182">
        <f t="shared" si="196"/>
        <v>0</v>
      </c>
      <c r="P4182">
        <f t="shared" si="197"/>
        <v>0</v>
      </c>
      <c r="U4182">
        <v>33</v>
      </c>
      <c r="V4182">
        <v>78.430000000000007</v>
      </c>
      <c r="W4182">
        <v>43.7</v>
      </c>
    </row>
    <row r="4183" spans="1:23" x14ac:dyDescent="0.35">
      <c r="A4183">
        <v>42760</v>
      </c>
      <c r="B4183" t="s">
        <v>17</v>
      </c>
      <c r="C4183">
        <v>27</v>
      </c>
      <c r="D4183">
        <v>0</v>
      </c>
      <c r="E4183">
        <v>0</v>
      </c>
      <c r="F4183" t="s">
        <v>13</v>
      </c>
      <c r="G4183" t="s">
        <v>14</v>
      </c>
      <c r="H4183" t="s">
        <v>15</v>
      </c>
      <c r="I4183">
        <v>57.46</v>
      </c>
      <c r="J4183">
        <v>23</v>
      </c>
      <c r="K4183">
        <v>23</v>
      </c>
      <c r="L4183" t="s">
        <v>22</v>
      </c>
      <c r="M4183" s="8">
        <v>0</v>
      </c>
      <c r="N4183">
        <f t="shared" si="195"/>
        <v>0</v>
      </c>
      <c r="O4183">
        <f t="shared" si="196"/>
        <v>0</v>
      </c>
      <c r="P4183">
        <f t="shared" si="197"/>
        <v>0</v>
      </c>
      <c r="U4183">
        <v>27</v>
      </c>
      <c r="V4183">
        <v>57.46</v>
      </c>
      <c r="W4183">
        <v>23</v>
      </c>
    </row>
    <row r="4184" spans="1:23" x14ac:dyDescent="0.35">
      <c r="A4184">
        <v>27119</v>
      </c>
      <c r="B4184" t="s">
        <v>17</v>
      </c>
      <c r="C4184">
        <v>28</v>
      </c>
      <c r="D4184">
        <v>0</v>
      </c>
      <c r="E4184">
        <v>0</v>
      </c>
      <c r="F4184" t="s">
        <v>23</v>
      </c>
      <c r="G4184" t="s">
        <v>14</v>
      </c>
      <c r="H4184" t="s">
        <v>19</v>
      </c>
      <c r="I4184">
        <v>104.16</v>
      </c>
      <c r="J4184">
        <v>21.5</v>
      </c>
      <c r="K4184">
        <v>21.5</v>
      </c>
      <c r="L4184" t="s">
        <v>21</v>
      </c>
      <c r="M4184" s="8">
        <v>0</v>
      </c>
      <c r="N4184">
        <f t="shared" si="195"/>
        <v>0</v>
      </c>
      <c r="O4184">
        <f t="shared" si="196"/>
        <v>0</v>
      </c>
      <c r="P4184">
        <f t="shared" si="197"/>
        <v>0</v>
      </c>
      <c r="U4184">
        <v>28</v>
      </c>
      <c r="V4184">
        <v>104.16</v>
      </c>
      <c r="W4184">
        <v>21.5</v>
      </c>
    </row>
    <row r="4185" spans="1:23" x14ac:dyDescent="0.35">
      <c r="A4185">
        <v>47113</v>
      </c>
      <c r="B4185" t="s">
        <v>17</v>
      </c>
      <c r="C4185">
        <v>67</v>
      </c>
      <c r="D4185">
        <v>0</v>
      </c>
      <c r="E4185">
        <v>0</v>
      </c>
      <c r="F4185" t="s">
        <v>13</v>
      </c>
      <c r="G4185" t="s">
        <v>18</v>
      </c>
      <c r="H4185" t="s">
        <v>19</v>
      </c>
      <c r="I4185">
        <v>110.42</v>
      </c>
      <c r="J4185">
        <v>24.9</v>
      </c>
      <c r="K4185">
        <v>24.9</v>
      </c>
      <c r="L4185" t="s">
        <v>21</v>
      </c>
      <c r="M4185" s="8">
        <v>0</v>
      </c>
      <c r="N4185">
        <f t="shared" si="195"/>
        <v>0</v>
      </c>
      <c r="O4185">
        <f t="shared" si="196"/>
        <v>0</v>
      </c>
      <c r="P4185">
        <f t="shared" si="197"/>
        <v>0</v>
      </c>
      <c r="U4185">
        <v>67</v>
      </c>
      <c r="V4185">
        <v>110.42</v>
      </c>
      <c r="W4185">
        <v>24.9</v>
      </c>
    </row>
    <row r="4186" spans="1:23" x14ac:dyDescent="0.35">
      <c r="A4186">
        <v>36045</v>
      </c>
      <c r="B4186" t="s">
        <v>17</v>
      </c>
      <c r="C4186">
        <v>35</v>
      </c>
      <c r="D4186">
        <v>0</v>
      </c>
      <c r="E4186">
        <v>0</v>
      </c>
      <c r="F4186" t="s">
        <v>13</v>
      </c>
      <c r="G4186" t="s">
        <v>14</v>
      </c>
      <c r="H4186" t="s">
        <v>19</v>
      </c>
      <c r="I4186">
        <v>119.4</v>
      </c>
      <c r="J4186">
        <v>22.9</v>
      </c>
      <c r="K4186">
        <v>22.9</v>
      </c>
      <c r="L4186" t="s">
        <v>21</v>
      </c>
      <c r="M4186" s="8">
        <v>0</v>
      </c>
      <c r="N4186">
        <f t="shared" si="195"/>
        <v>0</v>
      </c>
      <c r="O4186">
        <f t="shared" si="196"/>
        <v>0</v>
      </c>
      <c r="P4186">
        <f t="shared" si="197"/>
        <v>0</v>
      </c>
      <c r="U4186">
        <v>35</v>
      </c>
      <c r="V4186">
        <v>119.4</v>
      </c>
      <c r="W4186">
        <v>22.9</v>
      </c>
    </row>
    <row r="4187" spans="1:23" x14ac:dyDescent="0.35">
      <c r="A4187">
        <v>54871</v>
      </c>
      <c r="B4187" t="s">
        <v>17</v>
      </c>
      <c r="C4187">
        <v>78</v>
      </c>
      <c r="D4187">
        <v>0</v>
      </c>
      <c r="E4187">
        <v>0</v>
      </c>
      <c r="F4187" t="s">
        <v>13</v>
      </c>
      <c r="G4187" t="s">
        <v>14</v>
      </c>
      <c r="H4187" t="s">
        <v>15</v>
      </c>
      <c r="I4187">
        <v>119.13</v>
      </c>
      <c r="J4187">
        <v>25</v>
      </c>
      <c r="K4187">
        <v>25</v>
      </c>
      <c r="L4187" t="s">
        <v>21</v>
      </c>
      <c r="M4187" s="8">
        <v>0</v>
      </c>
      <c r="N4187">
        <f t="shared" si="195"/>
        <v>0</v>
      </c>
      <c r="O4187">
        <f t="shared" si="196"/>
        <v>0</v>
      </c>
      <c r="P4187">
        <f t="shared" si="197"/>
        <v>0</v>
      </c>
      <c r="U4187">
        <v>78</v>
      </c>
      <c r="V4187">
        <v>119.13</v>
      </c>
      <c r="W4187">
        <v>25</v>
      </c>
    </row>
    <row r="4188" spans="1:23" x14ac:dyDescent="0.35">
      <c r="A4188">
        <v>48824</v>
      </c>
      <c r="B4188" t="s">
        <v>17</v>
      </c>
      <c r="C4188">
        <v>20</v>
      </c>
      <c r="D4188">
        <v>0</v>
      </c>
      <c r="E4188">
        <v>0</v>
      </c>
      <c r="F4188" t="s">
        <v>23</v>
      </c>
      <c r="G4188" t="s">
        <v>14</v>
      </c>
      <c r="H4188" t="s">
        <v>19</v>
      </c>
      <c r="I4188">
        <v>120.22</v>
      </c>
      <c r="J4188">
        <v>21.3</v>
      </c>
      <c r="K4188">
        <v>21.3</v>
      </c>
      <c r="L4188" t="s">
        <v>21</v>
      </c>
      <c r="M4188" s="8">
        <v>0</v>
      </c>
      <c r="N4188">
        <f t="shared" si="195"/>
        <v>0</v>
      </c>
      <c r="O4188">
        <f t="shared" si="196"/>
        <v>0</v>
      </c>
      <c r="P4188">
        <f t="shared" si="197"/>
        <v>0</v>
      </c>
      <c r="U4188">
        <v>20</v>
      </c>
      <c r="V4188">
        <v>120.22</v>
      </c>
      <c r="W4188">
        <v>21.3</v>
      </c>
    </row>
    <row r="4189" spans="1:23" x14ac:dyDescent="0.35">
      <c r="A4189">
        <v>67356</v>
      </c>
      <c r="B4189" t="s">
        <v>17</v>
      </c>
      <c r="C4189">
        <v>43</v>
      </c>
      <c r="D4189">
        <v>0</v>
      </c>
      <c r="E4189">
        <v>0</v>
      </c>
      <c r="F4189" t="s">
        <v>13</v>
      </c>
      <c r="G4189" t="s">
        <v>14</v>
      </c>
      <c r="H4189" t="s">
        <v>15</v>
      </c>
      <c r="I4189">
        <v>80.8</v>
      </c>
      <c r="J4189">
        <v>46.1</v>
      </c>
      <c r="K4189">
        <v>46.1</v>
      </c>
      <c r="L4189" t="s">
        <v>21</v>
      </c>
      <c r="M4189" s="8">
        <v>0</v>
      </c>
      <c r="N4189">
        <f t="shared" si="195"/>
        <v>0</v>
      </c>
      <c r="O4189">
        <f t="shared" si="196"/>
        <v>0</v>
      </c>
      <c r="P4189">
        <f t="shared" si="197"/>
        <v>0</v>
      </c>
      <c r="U4189">
        <v>43</v>
      </c>
      <c r="V4189">
        <v>80.8</v>
      </c>
      <c r="W4189">
        <v>46.1</v>
      </c>
    </row>
    <row r="4190" spans="1:23" x14ac:dyDescent="0.35">
      <c r="A4190">
        <v>70670</v>
      </c>
      <c r="B4190" t="s">
        <v>17</v>
      </c>
      <c r="C4190">
        <v>27</v>
      </c>
      <c r="D4190">
        <v>0</v>
      </c>
      <c r="E4190">
        <v>0</v>
      </c>
      <c r="F4190" t="s">
        <v>13</v>
      </c>
      <c r="G4190" t="s">
        <v>14</v>
      </c>
      <c r="H4190" t="s">
        <v>19</v>
      </c>
      <c r="I4190">
        <v>57.96</v>
      </c>
      <c r="J4190">
        <v>64.400000000000006</v>
      </c>
      <c r="K4190">
        <v>64.400000000000006</v>
      </c>
      <c r="L4190" t="s">
        <v>21</v>
      </c>
      <c r="M4190" s="8">
        <v>0</v>
      </c>
      <c r="N4190">
        <f t="shared" si="195"/>
        <v>1</v>
      </c>
      <c r="O4190">
        <f t="shared" si="196"/>
        <v>0</v>
      </c>
      <c r="P4190">
        <f t="shared" si="197"/>
        <v>0</v>
      </c>
      <c r="U4190">
        <v>27</v>
      </c>
      <c r="V4190">
        <v>57.96</v>
      </c>
      <c r="W4190">
        <v>64.400000000000006</v>
      </c>
    </row>
    <row r="4191" spans="1:23" x14ac:dyDescent="0.35">
      <c r="A4191">
        <v>58477</v>
      </c>
      <c r="B4191" t="s">
        <v>17</v>
      </c>
      <c r="C4191">
        <v>45</v>
      </c>
      <c r="D4191">
        <v>0</v>
      </c>
      <c r="E4191">
        <v>0</v>
      </c>
      <c r="F4191" t="s">
        <v>13</v>
      </c>
      <c r="G4191" t="s">
        <v>14</v>
      </c>
      <c r="H4191" t="s">
        <v>15</v>
      </c>
      <c r="I4191">
        <v>81.239999999999995</v>
      </c>
      <c r="J4191">
        <v>37</v>
      </c>
      <c r="K4191">
        <v>37</v>
      </c>
      <c r="L4191" t="s">
        <v>21</v>
      </c>
      <c r="M4191" s="8">
        <v>0</v>
      </c>
      <c r="N4191">
        <f t="shared" si="195"/>
        <v>0</v>
      </c>
      <c r="O4191">
        <f t="shared" si="196"/>
        <v>0</v>
      </c>
      <c r="P4191">
        <f t="shared" si="197"/>
        <v>0</v>
      </c>
      <c r="U4191">
        <v>45</v>
      </c>
      <c r="V4191">
        <v>81.239999999999995</v>
      </c>
      <c r="W4191">
        <v>37</v>
      </c>
    </row>
    <row r="4192" spans="1:23" x14ac:dyDescent="0.35">
      <c r="A4192">
        <v>53636</v>
      </c>
      <c r="B4192" t="s">
        <v>17</v>
      </c>
      <c r="C4192">
        <v>11</v>
      </c>
      <c r="D4192">
        <v>0</v>
      </c>
      <c r="E4192">
        <v>0</v>
      </c>
      <c r="F4192" t="s">
        <v>23</v>
      </c>
      <c r="G4192" t="s">
        <v>26</v>
      </c>
      <c r="H4192" t="s">
        <v>15</v>
      </c>
      <c r="I4192">
        <v>88.79</v>
      </c>
      <c r="J4192">
        <v>21.3</v>
      </c>
      <c r="K4192">
        <v>21.3</v>
      </c>
      <c r="L4192" t="s">
        <v>21</v>
      </c>
      <c r="M4192" s="8">
        <v>0</v>
      </c>
      <c r="N4192">
        <f t="shared" si="195"/>
        <v>0</v>
      </c>
      <c r="O4192">
        <f t="shared" si="196"/>
        <v>0</v>
      </c>
      <c r="P4192">
        <f t="shared" si="197"/>
        <v>0</v>
      </c>
      <c r="U4192">
        <v>11</v>
      </c>
      <c r="V4192">
        <v>88.79</v>
      </c>
      <c r="W4192">
        <v>21.3</v>
      </c>
    </row>
    <row r="4193" spans="1:23" x14ac:dyDescent="0.35">
      <c r="A4193">
        <v>24262</v>
      </c>
      <c r="B4193" t="s">
        <v>17</v>
      </c>
      <c r="C4193">
        <v>31</v>
      </c>
      <c r="D4193">
        <v>0</v>
      </c>
      <c r="E4193">
        <v>0</v>
      </c>
      <c r="F4193" t="s">
        <v>13</v>
      </c>
      <c r="G4193" t="s">
        <v>14</v>
      </c>
      <c r="H4193" t="s">
        <v>19</v>
      </c>
      <c r="I4193">
        <v>70.91</v>
      </c>
      <c r="J4193">
        <v>28.3</v>
      </c>
      <c r="K4193">
        <v>28.3</v>
      </c>
      <c r="L4193" t="s">
        <v>21</v>
      </c>
      <c r="M4193" s="8">
        <v>0</v>
      </c>
      <c r="N4193">
        <f t="shared" si="195"/>
        <v>0</v>
      </c>
      <c r="O4193">
        <f t="shared" si="196"/>
        <v>0</v>
      </c>
      <c r="P4193">
        <f t="shared" si="197"/>
        <v>0</v>
      </c>
      <c r="U4193">
        <v>31</v>
      </c>
      <c r="V4193">
        <v>70.91</v>
      </c>
      <c r="W4193">
        <v>28.3</v>
      </c>
    </row>
    <row r="4194" spans="1:23" x14ac:dyDescent="0.35">
      <c r="A4194">
        <v>33886</v>
      </c>
      <c r="B4194" t="s">
        <v>17</v>
      </c>
      <c r="C4194">
        <v>30</v>
      </c>
      <c r="D4194">
        <v>0</v>
      </c>
      <c r="E4194">
        <v>0</v>
      </c>
      <c r="F4194" t="s">
        <v>23</v>
      </c>
      <c r="G4194" t="s">
        <v>14</v>
      </c>
      <c r="H4194" t="s">
        <v>19</v>
      </c>
      <c r="I4194">
        <v>87.12</v>
      </c>
      <c r="J4194">
        <v>31.1</v>
      </c>
      <c r="K4194">
        <v>31.1</v>
      </c>
      <c r="L4194" t="s">
        <v>22</v>
      </c>
      <c r="M4194" s="8">
        <v>0</v>
      </c>
      <c r="N4194">
        <f t="shared" si="195"/>
        <v>0</v>
      </c>
      <c r="O4194">
        <f t="shared" si="196"/>
        <v>0</v>
      </c>
      <c r="P4194">
        <f t="shared" si="197"/>
        <v>0</v>
      </c>
      <c r="U4194">
        <v>30</v>
      </c>
      <c r="V4194">
        <v>87.12</v>
      </c>
      <c r="W4194">
        <v>31.1</v>
      </c>
    </row>
    <row r="4195" spans="1:23" x14ac:dyDescent="0.35">
      <c r="A4195">
        <v>59126</v>
      </c>
      <c r="B4195" t="s">
        <v>17</v>
      </c>
      <c r="C4195">
        <v>27</v>
      </c>
      <c r="D4195">
        <v>0</v>
      </c>
      <c r="E4195">
        <v>0</v>
      </c>
      <c r="F4195" t="s">
        <v>23</v>
      </c>
      <c r="G4195" t="s">
        <v>14</v>
      </c>
      <c r="H4195" t="s">
        <v>15</v>
      </c>
      <c r="I4195">
        <v>126.09</v>
      </c>
      <c r="J4195">
        <v>25.1</v>
      </c>
      <c r="K4195">
        <v>25.1</v>
      </c>
      <c r="L4195" t="s">
        <v>24</v>
      </c>
      <c r="M4195" s="8">
        <v>0</v>
      </c>
      <c r="N4195">
        <f t="shared" si="195"/>
        <v>0</v>
      </c>
      <c r="O4195">
        <f t="shared" si="196"/>
        <v>0</v>
      </c>
      <c r="P4195">
        <f t="shared" si="197"/>
        <v>0</v>
      </c>
      <c r="U4195">
        <v>27</v>
      </c>
      <c r="V4195">
        <v>126.09</v>
      </c>
      <c r="W4195">
        <v>25.1</v>
      </c>
    </row>
    <row r="4196" spans="1:23" x14ac:dyDescent="0.35">
      <c r="A4196">
        <v>31697</v>
      </c>
      <c r="B4196" t="s">
        <v>17</v>
      </c>
      <c r="C4196">
        <v>34</v>
      </c>
      <c r="D4196">
        <v>0</v>
      </c>
      <c r="E4196">
        <v>0</v>
      </c>
      <c r="F4196" t="s">
        <v>13</v>
      </c>
      <c r="G4196" t="s">
        <v>14</v>
      </c>
      <c r="H4196" t="s">
        <v>15</v>
      </c>
      <c r="I4196">
        <v>76.42</v>
      </c>
      <c r="J4196">
        <v>27.6</v>
      </c>
      <c r="K4196">
        <v>27.6</v>
      </c>
      <c r="L4196" t="s">
        <v>22</v>
      </c>
      <c r="M4196" s="8">
        <v>0</v>
      </c>
      <c r="N4196">
        <f t="shared" si="195"/>
        <v>0</v>
      </c>
      <c r="O4196">
        <f t="shared" si="196"/>
        <v>0</v>
      </c>
      <c r="P4196">
        <f t="shared" si="197"/>
        <v>0</v>
      </c>
      <c r="U4196">
        <v>34</v>
      </c>
      <c r="V4196">
        <v>76.42</v>
      </c>
      <c r="W4196">
        <v>27.6</v>
      </c>
    </row>
    <row r="4197" spans="1:23" x14ac:dyDescent="0.35">
      <c r="A4197">
        <v>10018</v>
      </c>
      <c r="B4197" t="s">
        <v>12</v>
      </c>
      <c r="C4197">
        <v>19</v>
      </c>
      <c r="D4197">
        <v>0</v>
      </c>
      <c r="E4197">
        <v>0</v>
      </c>
      <c r="F4197" t="s">
        <v>23</v>
      </c>
      <c r="G4197" t="s">
        <v>14</v>
      </c>
      <c r="H4197" t="s">
        <v>19</v>
      </c>
      <c r="I4197">
        <v>56.33</v>
      </c>
      <c r="J4197">
        <v>29.4</v>
      </c>
      <c r="K4197">
        <v>29.4</v>
      </c>
      <c r="L4197" t="s">
        <v>24</v>
      </c>
      <c r="M4197" s="8">
        <v>0</v>
      </c>
      <c r="N4197">
        <f t="shared" si="195"/>
        <v>0</v>
      </c>
      <c r="O4197">
        <f t="shared" si="196"/>
        <v>0</v>
      </c>
      <c r="P4197">
        <f t="shared" si="197"/>
        <v>0</v>
      </c>
      <c r="U4197">
        <v>19</v>
      </c>
      <c r="V4197">
        <v>56.33</v>
      </c>
      <c r="W4197">
        <v>29.4</v>
      </c>
    </row>
    <row r="4198" spans="1:23" x14ac:dyDescent="0.35">
      <c r="A4198">
        <v>52447</v>
      </c>
      <c r="B4198" t="s">
        <v>17</v>
      </c>
      <c r="C4198">
        <v>3</v>
      </c>
      <c r="D4198">
        <v>0</v>
      </c>
      <c r="E4198">
        <v>0</v>
      </c>
      <c r="F4198" t="s">
        <v>23</v>
      </c>
      <c r="G4198" t="s">
        <v>26</v>
      </c>
      <c r="H4198" t="s">
        <v>19</v>
      </c>
      <c r="I4198">
        <v>131.81</v>
      </c>
      <c r="J4198">
        <v>14.1</v>
      </c>
      <c r="K4198">
        <v>14.1</v>
      </c>
      <c r="L4198" t="s">
        <v>24</v>
      </c>
      <c r="M4198" s="8">
        <v>0</v>
      </c>
      <c r="N4198">
        <f t="shared" si="195"/>
        <v>0</v>
      </c>
      <c r="O4198">
        <f t="shared" si="196"/>
        <v>0</v>
      </c>
      <c r="P4198">
        <f t="shared" si="197"/>
        <v>0</v>
      </c>
      <c r="U4198">
        <v>3</v>
      </c>
      <c r="V4198">
        <v>131.81</v>
      </c>
      <c r="W4198">
        <v>14.1</v>
      </c>
    </row>
    <row r="4199" spans="1:23" x14ac:dyDescent="0.35">
      <c r="A4199">
        <v>23238</v>
      </c>
      <c r="B4199" t="s">
        <v>12</v>
      </c>
      <c r="C4199">
        <v>53</v>
      </c>
      <c r="D4199">
        <v>0</v>
      </c>
      <c r="E4199">
        <v>1</v>
      </c>
      <c r="F4199" t="s">
        <v>13</v>
      </c>
      <c r="G4199" t="s">
        <v>14</v>
      </c>
      <c r="H4199" t="s">
        <v>19</v>
      </c>
      <c r="I4199">
        <v>95.23</v>
      </c>
      <c r="J4199">
        <v>35.200000000000003</v>
      </c>
      <c r="K4199">
        <v>35.200000000000003</v>
      </c>
      <c r="L4199" t="s">
        <v>22</v>
      </c>
      <c r="M4199" s="8">
        <v>0</v>
      </c>
      <c r="N4199">
        <f t="shared" si="195"/>
        <v>0</v>
      </c>
      <c r="O4199">
        <f t="shared" si="196"/>
        <v>0</v>
      </c>
      <c r="P4199">
        <f t="shared" si="197"/>
        <v>0</v>
      </c>
      <c r="U4199">
        <v>53</v>
      </c>
      <c r="V4199">
        <v>95.23</v>
      </c>
      <c r="W4199">
        <v>35.200000000000003</v>
      </c>
    </row>
    <row r="4200" spans="1:23" x14ac:dyDescent="0.35">
      <c r="A4200">
        <v>4148</v>
      </c>
      <c r="B4200" t="s">
        <v>12</v>
      </c>
      <c r="C4200">
        <v>81</v>
      </c>
      <c r="D4200">
        <v>0</v>
      </c>
      <c r="E4200">
        <v>0</v>
      </c>
      <c r="F4200" t="s">
        <v>13</v>
      </c>
      <c r="G4200" t="s">
        <v>18</v>
      </c>
      <c r="H4200" t="s">
        <v>15</v>
      </c>
      <c r="I4200">
        <v>71.180000000000007</v>
      </c>
      <c r="J4200">
        <v>23.9</v>
      </c>
      <c r="K4200">
        <v>23.9</v>
      </c>
      <c r="L4200" t="s">
        <v>16</v>
      </c>
      <c r="M4200" s="8">
        <v>0</v>
      </c>
      <c r="N4200">
        <f t="shared" si="195"/>
        <v>0</v>
      </c>
      <c r="O4200">
        <f t="shared" si="196"/>
        <v>0</v>
      </c>
      <c r="P4200">
        <f t="shared" si="197"/>
        <v>0</v>
      </c>
      <c r="U4200">
        <v>81</v>
      </c>
      <c r="V4200">
        <v>71.180000000000007</v>
      </c>
      <c r="W4200">
        <v>23.9</v>
      </c>
    </row>
    <row r="4201" spans="1:23" x14ac:dyDescent="0.35">
      <c r="A4201">
        <v>63404</v>
      </c>
      <c r="B4201" t="s">
        <v>17</v>
      </c>
      <c r="C4201">
        <v>44</v>
      </c>
      <c r="D4201">
        <v>0</v>
      </c>
      <c r="E4201">
        <v>0</v>
      </c>
      <c r="F4201" t="s">
        <v>13</v>
      </c>
      <c r="G4201" t="s">
        <v>14</v>
      </c>
      <c r="H4201" t="s">
        <v>19</v>
      </c>
      <c r="I4201">
        <v>87.71</v>
      </c>
      <c r="J4201">
        <v>34</v>
      </c>
      <c r="K4201">
        <v>34</v>
      </c>
      <c r="L4201" t="s">
        <v>16</v>
      </c>
      <c r="M4201" s="8">
        <v>0</v>
      </c>
      <c r="N4201">
        <f t="shared" si="195"/>
        <v>0</v>
      </c>
      <c r="O4201">
        <f t="shared" si="196"/>
        <v>0</v>
      </c>
      <c r="P4201">
        <f t="shared" si="197"/>
        <v>0</v>
      </c>
      <c r="U4201">
        <v>44</v>
      </c>
      <c r="V4201">
        <v>87.71</v>
      </c>
      <c r="W4201">
        <v>34</v>
      </c>
    </row>
    <row r="4202" spans="1:23" x14ac:dyDescent="0.35">
      <c r="A4202">
        <v>13540</v>
      </c>
      <c r="B4202" t="s">
        <v>17</v>
      </c>
      <c r="C4202">
        <v>59</v>
      </c>
      <c r="D4202">
        <v>0</v>
      </c>
      <c r="E4202">
        <v>0</v>
      </c>
      <c r="F4202" t="s">
        <v>13</v>
      </c>
      <c r="G4202" t="s">
        <v>18</v>
      </c>
      <c r="H4202" t="s">
        <v>19</v>
      </c>
      <c r="I4202">
        <v>115.68</v>
      </c>
      <c r="J4202">
        <v>27.1</v>
      </c>
      <c r="K4202">
        <v>27.1</v>
      </c>
      <c r="L4202" t="s">
        <v>24</v>
      </c>
      <c r="M4202" s="8">
        <v>0</v>
      </c>
      <c r="N4202">
        <f t="shared" si="195"/>
        <v>0</v>
      </c>
      <c r="O4202">
        <f t="shared" si="196"/>
        <v>0</v>
      </c>
      <c r="P4202">
        <f t="shared" si="197"/>
        <v>0</v>
      </c>
      <c r="U4202">
        <v>59</v>
      </c>
      <c r="V4202">
        <v>115.68</v>
      </c>
      <c r="W4202">
        <v>27.1</v>
      </c>
    </row>
    <row r="4203" spans="1:23" x14ac:dyDescent="0.35">
      <c r="A4203">
        <v>44288</v>
      </c>
      <c r="B4203" t="s">
        <v>12</v>
      </c>
      <c r="C4203">
        <v>43</v>
      </c>
      <c r="D4203">
        <v>0</v>
      </c>
      <c r="E4203">
        <v>0</v>
      </c>
      <c r="F4203" t="s">
        <v>13</v>
      </c>
      <c r="G4203" t="s">
        <v>14</v>
      </c>
      <c r="H4203" t="s">
        <v>19</v>
      </c>
      <c r="I4203">
        <v>207.37</v>
      </c>
      <c r="J4203">
        <v>29.5</v>
      </c>
      <c r="K4203">
        <v>29.5</v>
      </c>
      <c r="L4203" t="s">
        <v>16</v>
      </c>
      <c r="M4203" s="8">
        <v>0</v>
      </c>
      <c r="N4203">
        <f t="shared" si="195"/>
        <v>0</v>
      </c>
      <c r="O4203">
        <f t="shared" si="196"/>
        <v>0</v>
      </c>
      <c r="P4203">
        <f t="shared" si="197"/>
        <v>1</v>
      </c>
      <c r="U4203">
        <v>43</v>
      </c>
      <c r="V4203">
        <v>207.37</v>
      </c>
      <c r="W4203">
        <v>29.5</v>
      </c>
    </row>
    <row r="4204" spans="1:23" x14ac:dyDescent="0.35">
      <c r="A4204">
        <v>23194</v>
      </c>
      <c r="B4204" t="s">
        <v>12</v>
      </c>
      <c r="C4204">
        <v>32</v>
      </c>
      <c r="D4204">
        <v>1</v>
      </c>
      <c r="E4204">
        <v>0</v>
      </c>
      <c r="F4204" t="s">
        <v>23</v>
      </c>
      <c r="G4204" t="s">
        <v>14</v>
      </c>
      <c r="H4204" t="s">
        <v>19</v>
      </c>
      <c r="I4204">
        <v>74.430000000000007</v>
      </c>
      <c r="J4204" t="s">
        <v>20</v>
      </c>
      <c r="K4204">
        <v>28.1</v>
      </c>
      <c r="L4204" t="s">
        <v>24</v>
      </c>
      <c r="M4204" s="8">
        <v>0</v>
      </c>
      <c r="N4204">
        <f t="shared" si="195"/>
        <v>1</v>
      </c>
      <c r="O4204">
        <f t="shared" si="196"/>
        <v>0</v>
      </c>
      <c r="P4204">
        <f t="shared" si="197"/>
        <v>0</v>
      </c>
      <c r="U4204">
        <v>32</v>
      </c>
      <c r="V4204">
        <v>74.430000000000007</v>
      </c>
      <c r="W4204">
        <v>28.1</v>
      </c>
    </row>
    <row r="4205" spans="1:23" x14ac:dyDescent="0.35">
      <c r="A4205">
        <v>751</v>
      </c>
      <c r="B4205" t="s">
        <v>17</v>
      </c>
      <c r="C4205">
        <v>5</v>
      </c>
      <c r="D4205">
        <v>0</v>
      </c>
      <c r="E4205">
        <v>0</v>
      </c>
      <c r="F4205" t="s">
        <v>23</v>
      </c>
      <c r="G4205" t="s">
        <v>26</v>
      </c>
      <c r="H4205" t="s">
        <v>19</v>
      </c>
      <c r="I4205">
        <v>75.099999999999994</v>
      </c>
      <c r="J4205">
        <v>20.7</v>
      </c>
      <c r="K4205">
        <v>20.7</v>
      </c>
      <c r="L4205" t="s">
        <v>24</v>
      </c>
      <c r="M4205" s="8">
        <v>0</v>
      </c>
      <c r="N4205">
        <f t="shared" si="195"/>
        <v>0</v>
      </c>
      <c r="O4205">
        <f t="shared" si="196"/>
        <v>0</v>
      </c>
      <c r="P4205">
        <f t="shared" si="197"/>
        <v>0</v>
      </c>
      <c r="U4205">
        <v>5</v>
      </c>
      <c r="V4205">
        <v>75.099999999999994</v>
      </c>
      <c r="W4205">
        <v>20.7</v>
      </c>
    </row>
    <row r="4206" spans="1:23" x14ac:dyDescent="0.35">
      <c r="A4206">
        <v>7047</v>
      </c>
      <c r="B4206" t="s">
        <v>17</v>
      </c>
      <c r="C4206">
        <v>31</v>
      </c>
      <c r="D4206">
        <v>0</v>
      </c>
      <c r="E4206">
        <v>0</v>
      </c>
      <c r="F4206" t="s">
        <v>13</v>
      </c>
      <c r="G4206" t="s">
        <v>14</v>
      </c>
      <c r="H4206" t="s">
        <v>19</v>
      </c>
      <c r="I4206">
        <v>69.72</v>
      </c>
      <c r="J4206">
        <v>39.5</v>
      </c>
      <c r="K4206">
        <v>39.5</v>
      </c>
      <c r="L4206" t="s">
        <v>22</v>
      </c>
      <c r="M4206" s="8">
        <v>0</v>
      </c>
      <c r="N4206">
        <f t="shared" si="195"/>
        <v>0</v>
      </c>
      <c r="O4206">
        <f t="shared" si="196"/>
        <v>0</v>
      </c>
      <c r="P4206">
        <f t="shared" si="197"/>
        <v>0</v>
      </c>
      <c r="U4206">
        <v>31</v>
      </c>
      <c r="V4206">
        <v>69.72</v>
      </c>
      <c r="W4206">
        <v>39.5</v>
      </c>
    </row>
    <row r="4207" spans="1:23" x14ac:dyDescent="0.35">
      <c r="A4207">
        <v>68020</v>
      </c>
      <c r="B4207" t="s">
        <v>12</v>
      </c>
      <c r="C4207">
        <v>47</v>
      </c>
      <c r="D4207">
        <v>0</v>
      </c>
      <c r="E4207">
        <v>0</v>
      </c>
      <c r="F4207" t="s">
        <v>13</v>
      </c>
      <c r="G4207" t="s">
        <v>14</v>
      </c>
      <c r="H4207" t="s">
        <v>15</v>
      </c>
      <c r="I4207">
        <v>111.84</v>
      </c>
      <c r="J4207">
        <v>33.700000000000003</v>
      </c>
      <c r="K4207">
        <v>33.700000000000003</v>
      </c>
      <c r="L4207" t="s">
        <v>24</v>
      </c>
      <c r="M4207" s="8">
        <v>0</v>
      </c>
      <c r="N4207">
        <f t="shared" si="195"/>
        <v>0</v>
      </c>
      <c r="O4207">
        <f t="shared" si="196"/>
        <v>0</v>
      </c>
      <c r="P4207">
        <f t="shared" si="197"/>
        <v>0</v>
      </c>
      <c r="U4207">
        <v>47</v>
      </c>
      <c r="V4207">
        <v>111.84</v>
      </c>
      <c r="W4207">
        <v>33.700000000000003</v>
      </c>
    </row>
    <row r="4208" spans="1:23" x14ac:dyDescent="0.35">
      <c r="A4208">
        <v>11325</v>
      </c>
      <c r="B4208" t="s">
        <v>17</v>
      </c>
      <c r="C4208">
        <v>12</v>
      </c>
      <c r="D4208">
        <v>0</v>
      </c>
      <c r="E4208">
        <v>0</v>
      </c>
      <c r="F4208" t="s">
        <v>23</v>
      </c>
      <c r="G4208" t="s">
        <v>26</v>
      </c>
      <c r="H4208" t="s">
        <v>19</v>
      </c>
      <c r="I4208">
        <v>111.08</v>
      </c>
      <c r="J4208">
        <v>23.2</v>
      </c>
      <c r="K4208">
        <v>23.2</v>
      </c>
      <c r="L4208" t="s">
        <v>21</v>
      </c>
      <c r="M4208" s="8">
        <v>0</v>
      </c>
      <c r="N4208">
        <f t="shared" si="195"/>
        <v>0</v>
      </c>
      <c r="O4208">
        <f t="shared" si="196"/>
        <v>0</v>
      </c>
      <c r="P4208">
        <f t="shared" si="197"/>
        <v>0</v>
      </c>
      <c r="U4208">
        <v>12</v>
      </c>
      <c r="V4208">
        <v>111.08</v>
      </c>
      <c r="W4208">
        <v>23.2</v>
      </c>
    </row>
    <row r="4209" spans="1:23" x14ac:dyDescent="0.35">
      <c r="A4209">
        <v>25636</v>
      </c>
      <c r="B4209" t="s">
        <v>12</v>
      </c>
      <c r="C4209">
        <v>40</v>
      </c>
      <c r="D4209">
        <v>0</v>
      </c>
      <c r="E4209">
        <v>0</v>
      </c>
      <c r="F4209" t="s">
        <v>13</v>
      </c>
      <c r="G4209" t="s">
        <v>14</v>
      </c>
      <c r="H4209" t="s">
        <v>19</v>
      </c>
      <c r="I4209">
        <v>201.96</v>
      </c>
      <c r="J4209">
        <v>30.1</v>
      </c>
      <c r="K4209">
        <v>30.1</v>
      </c>
      <c r="L4209" t="s">
        <v>24</v>
      </c>
      <c r="M4209" s="8">
        <v>0</v>
      </c>
      <c r="N4209">
        <f t="shared" si="195"/>
        <v>0</v>
      </c>
      <c r="O4209">
        <f t="shared" si="196"/>
        <v>0</v>
      </c>
      <c r="P4209">
        <f t="shared" si="197"/>
        <v>1</v>
      </c>
      <c r="U4209">
        <v>40</v>
      </c>
      <c r="V4209">
        <v>201.96</v>
      </c>
      <c r="W4209">
        <v>30.1</v>
      </c>
    </row>
    <row r="4210" spans="1:23" x14ac:dyDescent="0.35">
      <c r="A4210">
        <v>60602</v>
      </c>
      <c r="B4210" t="s">
        <v>17</v>
      </c>
      <c r="C4210">
        <v>49</v>
      </c>
      <c r="D4210">
        <v>0</v>
      </c>
      <c r="E4210">
        <v>0</v>
      </c>
      <c r="F4210" t="s">
        <v>13</v>
      </c>
      <c r="G4210" t="s">
        <v>25</v>
      </c>
      <c r="H4210" t="s">
        <v>15</v>
      </c>
      <c r="I4210">
        <v>68.680000000000007</v>
      </c>
      <c r="J4210">
        <v>28.8</v>
      </c>
      <c r="K4210">
        <v>28.8</v>
      </c>
      <c r="L4210" t="s">
        <v>21</v>
      </c>
      <c r="M4210" s="8">
        <v>0</v>
      </c>
      <c r="N4210">
        <f t="shared" si="195"/>
        <v>0</v>
      </c>
      <c r="O4210">
        <f t="shared" si="196"/>
        <v>0</v>
      </c>
      <c r="P4210">
        <f t="shared" si="197"/>
        <v>0</v>
      </c>
      <c r="U4210">
        <v>49</v>
      </c>
      <c r="V4210">
        <v>68.680000000000007</v>
      </c>
      <c r="W4210">
        <v>28.8</v>
      </c>
    </row>
    <row r="4211" spans="1:23" x14ac:dyDescent="0.35">
      <c r="A4211">
        <v>51856</v>
      </c>
      <c r="B4211" t="s">
        <v>12</v>
      </c>
      <c r="C4211">
        <v>38</v>
      </c>
      <c r="D4211">
        <v>1</v>
      </c>
      <c r="E4211">
        <v>0</v>
      </c>
      <c r="F4211" t="s">
        <v>13</v>
      </c>
      <c r="G4211" t="s">
        <v>14</v>
      </c>
      <c r="H4211" t="s">
        <v>19</v>
      </c>
      <c r="I4211">
        <v>56.9</v>
      </c>
      <c r="J4211">
        <v>92</v>
      </c>
      <c r="K4211">
        <v>92</v>
      </c>
      <c r="L4211" t="s">
        <v>21</v>
      </c>
      <c r="M4211" s="8">
        <v>0</v>
      </c>
      <c r="N4211">
        <f t="shared" si="195"/>
        <v>1</v>
      </c>
      <c r="O4211">
        <f t="shared" si="196"/>
        <v>0</v>
      </c>
      <c r="P4211">
        <f t="shared" si="197"/>
        <v>0</v>
      </c>
      <c r="U4211">
        <v>38</v>
      </c>
      <c r="V4211">
        <v>56.9</v>
      </c>
      <c r="W4211">
        <v>92</v>
      </c>
    </row>
    <row r="4212" spans="1:23" x14ac:dyDescent="0.35">
      <c r="A4212">
        <v>13031</v>
      </c>
      <c r="B4212" t="s">
        <v>17</v>
      </c>
      <c r="C4212">
        <v>15</v>
      </c>
      <c r="D4212">
        <v>0</v>
      </c>
      <c r="E4212">
        <v>0</v>
      </c>
      <c r="F4212" t="s">
        <v>23</v>
      </c>
      <c r="G4212" t="s">
        <v>26</v>
      </c>
      <c r="H4212" t="s">
        <v>15</v>
      </c>
      <c r="I4212">
        <v>91.16</v>
      </c>
      <c r="J4212">
        <v>38</v>
      </c>
      <c r="K4212">
        <v>38</v>
      </c>
      <c r="L4212" t="s">
        <v>21</v>
      </c>
      <c r="M4212" s="8">
        <v>0</v>
      </c>
      <c r="N4212">
        <f t="shared" si="195"/>
        <v>0</v>
      </c>
      <c r="O4212">
        <f t="shared" si="196"/>
        <v>0</v>
      </c>
      <c r="P4212">
        <f t="shared" si="197"/>
        <v>0</v>
      </c>
      <c r="U4212">
        <v>15</v>
      </c>
      <c r="V4212">
        <v>91.16</v>
      </c>
      <c r="W4212">
        <v>38</v>
      </c>
    </row>
    <row r="4213" spans="1:23" x14ac:dyDescent="0.35">
      <c r="A4213">
        <v>19498</v>
      </c>
      <c r="B4213" t="s">
        <v>17</v>
      </c>
      <c r="C4213">
        <v>81</v>
      </c>
      <c r="D4213">
        <v>0</v>
      </c>
      <c r="E4213">
        <v>1</v>
      </c>
      <c r="F4213" t="s">
        <v>23</v>
      </c>
      <c r="G4213" t="s">
        <v>18</v>
      </c>
      <c r="H4213" t="s">
        <v>15</v>
      </c>
      <c r="I4213">
        <v>99.44</v>
      </c>
      <c r="J4213">
        <v>27.7</v>
      </c>
      <c r="K4213">
        <v>27.7</v>
      </c>
      <c r="L4213" t="s">
        <v>24</v>
      </c>
      <c r="M4213" s="8">
        <v>0</v>
      </c>
      <c r="N4213">
        <f t="shared" si="195"/>
        <v>0</v>
      </c>
      <c r="O4213">
        <f t="shared" si="196"/>
        <v>0</v>
      </c>
      <c r="P4213">
        <f t="shared" si="197"/>
        <v>0</v>
      </c>
      <c r="U4213">
        <v>81</v>
      </c>
      <c r="V4213">
        <v>99.44</v>
      </c>
      <c r="W4213">
        <v>27.7</v>
      </c>
    </row>
    <row r="4214" spans="1:23" x14ac:dyDescent="0.35">
      <c r="A4214">
        <v>51476</v>
      </c>
      <c r="B4214" t="s">
        <v>12</v>
      </c>
      <c r="C4214">
        <v>48</v>
      </c>
      <c r="D4214">
        <v>0</v>
      </c>
      <c r="E4214">
        <v>0</v>
      </c>
      <c r="F4214" t="s">
        <v>13</v>
      </c>
      <c r="G4214" t="s">
        <v>14</v>
      </c>
      <c r="H4214" t="s">
        <v>15</v>
      </c>
      <c r="I4214">
        <v>78.849999999999994</v>
      </c>
      <c r="J4214">
        <v>43.2</v>
      </c>
      <c r="K4214">
        <v>43.2</v>
      </c>
      <c r="L4214" t="s">
        <v>21</v>
      </c>
      <c r="M4214" s="8">
        <v>0</v>
      </c>
      <c r="N4214">
        <f t="shared" si="195"/>
        <v>0</v>
      </c>
      <c r="O4214">
        <f t="shared" si="196"/>
        <v>0</v>
      </c>
      <c r="P4214">
        <f t="shared" si="197"/>
        <v>0</v>
      </c>
      <c r="U4214">
        <v>48</v>
      </c>
      <c r="V4214">
        <v>78.849999999999994</v>
      </c>
      <c r="W4214">
        <v>43.2</v>
      </c>
    </row>
    <row r="4215" spans="1:23" x14ac:dyDescent="0.35">
      <c r="A4215">
        <v>49762</v>
      </c>
      <c r="B4215" t="s">
        <v>17</v>
      </c>
      <c r="C4215">
        <v>24</v>
      </c>
      <c r="D4215">
        <v>0</v>
      </c>
      <c r="E4215">
        <v>0</v>
      </c>
      <c r="F4215" t="s">
        <v>23</v>
      </c>
      <c r="G4215" t="s">
        <v>14</v>
      </c>
      <c r="H4215" t="s">
        <v>19</v>
      </c>
      <c r="I4215">
        <v>123.89</v>
      </c>
      <c r="J4215">
        <v>24.1</v>
      </c>
      <c r="K4215">
        <v>24.1</v>
      </c>
      <c r="L4215" t="s">
        <v>22</v>
      </c>
      <c r="M4215" s="8">
        <v>0</v>
      </c>
      <c r="N4215">
        <f t="shared" si="195"/>
        <v>0</v>
      </c>
      <c r="O4215">
        <f t="shared" si="196"/>
        <v>0</v>
      </c>
      <c r="P4215">
        <f t="shared" si="197"/>
        <v>0</v>
      </c>
      <c r="U4215">
        <v>24</v>
      </c>
      <c r="V4215">
        <v>123.89</v>
      </c>
      <c r="W4215">
        <v>24.1</v>
      </c>
    </row>
    <row r="4216" spans="1:23" x14ac:dyDescent="0.35">
      <c r="A4216">
        <v>23449</v>
      </c>
      <c r="B4216" t="s">
        <v>12</v>
      </c>
      <c r="C4216">
        <v>47</v>
      </c>
      <c r="D4216">
        <v>0</v>
      </c>
      <c r="E4216">
        <v>0</v>
      </c>
      <c r="F4216" t="s">
        <v>13</v>
      </c>
      <c r="G4216" t="s">
        <v>18</v>
      </c>
      <c r="H4216" t="s">
        <v>19</v>
      </c>
      <c r="I4216">
        <v>90.44</v>
      </c>
      <c r="J4216">
        <v>28.7</v>
      </c>
      <c r="K4216">
        <v>28.7</v>
      </c>
      <c r="L4216" t="s">
        <v>21</v>
      </c>
      <c r="M4216" s="8">
        <v>0</v>
      </c>
      <c r="N4216">
        <f t="shared" si="195"/>
        <v>0</v>
      </c>
      <c r="O4216">
        <f t="shared" si="196"/>
        <v>0</v>
      </c>
      <c r="P4216">
        <f t="shared" si="197"/>
        <v>0</v>
      </c>
      <c r="U4216">
        <v>47</v>
      </c>
      <c r="V4216">
        <v>90.44</v>
      </c>
      <c r="W4216">
        <v>28.7</v>
      </c>
    </row>
    <row r="4217" spans="1:23" x14ac:dyDescent="0.35">
      <c r="A4217">
        <v>51374</v>
      </c>
      <c r="B4217" t="s">
        <v>17</v>
      </c>
      <c r="C4217">
        <v>13</v>
      </c>
      <c r="D4217">
        <v>0</v>
      </c>
      <c r="E4217">
        <v>0</v>
      </c>
      <c r="F4217" t="s">
        <v>23</v>
      </c>
      <c r="G4217" t="s">
        <v>26</v>
      </c>
      <c r="H4217" t="s">
        <v>19</v>
      </c>
      <c r="I4217">
        <v>138.44</v>
      </c>
      <c r="J4217">
        <v>34.799999999999997</v>
      </c>
      <c r="K4217">
        <v>34.799999999999997</v>
      </c>
      <c r="L4217" t="s">
        <v>24</v>
      </c>
      <c r="M4217" s="8">
        <v>0</v>
      </c>
      <c r="N4217">
        <f t="shared" si="195"/>
        <v>0</v>
      </c>
      <c r="O4217">
        <f t="shared" si="196"/>
        <v>0</v>
      </c>
      <c r="P4217">
        <f t="shared" si="197"/>
        <v>0</v>
      </c>
      <c r="U4217">
        <v>13</v>
      </c>
      <c r="V4217">
        <v>138.44</v>
      </c>
      <c r="W4217">
        <v>34.799999999999997</v>
      </c>
    </row>
    <row r="4218" spans="1:23" x14ac:dyDescent="0.35">
      <c r="A4218">
        <v>41263</v>
      </c>
      <c r="B4218" t="s">
        <v>17</v>
      </c>
      <c r="C4218">
        <v>16</v>
      </c>
      <c r="D4218">
        <v>0</v>
      </c>
      <c r="E4218">
        <v>0</v>
      </c>
      <c r="F4218" t="s">
        <v>23</v>
      </c>
      <c r="G4218" t="s">
        <v>14</v>
      </c>
      <c r="H4218" t="s">
        <v>15</v>
      </c>
      <c r="I4218">
        <v>75.06</v>
      </c>
      <c r="J4218">
        <v>23.5</v>
      </c>
      <c r="K4218">
        <v>23.5</v>
      </c>
      <c r="L4218" t="s">
        <v>21</v>
      </c>
      <c r="M4218" s="8">
        <v>0</v>
      </c>
      <c r="N4218">
        <f t="shared" si="195"/>
        <v>0</v>
      </c>
      <c r="O4218">
        <f t="shared" si="196"/>
        <v>0</v>
      </c>
      <c r="P4218">
        <f t="shared" si="197"/>
        <v>0</v>
      </c>
      <c r="U4218">
        <v>16</v>
      </c>
      <c r="V4218">
        <v>75.06</v>
      </c>
      <c r="W4218">
        <v>23.5</v>
      </c>
    </row>
    <row r="4219" spans="1:23" x14ac:dyDescent="0.35">
      <c r="A4219">
        <v>6599</v>
      </c>
      <c r="B4219" t="s">
        <v>12</v>
      </c>
      <c r="C4219">
        <v>64</v>
      </c>
      <c r="D4219">
        <v>1</v>
      </c>
      <c r="E4219">
        <v>0</v>
      </c>
      <c r="F4219" t="s">
        <v>13</v>
      </c>
      <c r="G4219" t="s">
        <v>18</v>
      </c>
      <c r="H4219" t="s">
        <v>19</v>
      </c>
      <c r="I4219">
        <v>85.66</v>
      </c>
      <c r="J4219">
        <v>28.5</v>
      </c>
      <c r="K4219">
        <v>28.5</v>
      </c>
      <c r="L4219" t="s">
        <v>21</v>
      </c>
      <c r="M4219" s="8">
        <v>0</v>
      </c>
      <c r="N4219">
        <f t="shared" si="195"/>
        <v>0</v>
      </c>
      <c r="O4219">
        <f t="shared" si="196"/>
        <v>0</v>
      </c>
      <c r="P4219">
        <f t="shared" si="197"/>
        <v>0</v>
      </c>
      <c r="U4219">
        <v>64</v>
      </c>
      <c r="V4219">
        <v>85.66</v>
      </c>
      <c r="W4219">
        <v>28.5</v>
      </c>
    </row>
    <row r="4220" spans="1:23" x14ac:dyDescent="0.35">
      <c r="A4220">
        <v>16320</v>
      </c>
      <c r="B4220" t="s">
        <v>17</v>
      </c>
      <c r="C4220">
        <v>11</v>
      </c>
      <c r="D4220">
        <v>0</v>
      </c>
      <c r="E4220">
        <v>0</v>
      </c>
      <c r="F4220" t="s">
        <v>23</v>
      </c>
      <c r="G4220" t="s">
        <v>26</v>
      </c>
      <c r="H4220" t="s">
        <v>15</v>
      </c>
      <c r="I4220">
        <v>102.76</v>
      </c>
      <c r="J4220">
        <v>20.3</v>
      </c>
      <c r="K4220">
        <v>20.3</v>
      </c>
      <c r="L4220" t="s">
        <v>24</v>
      </c>
      <c r="M4220" s="8">
        <v>0</v>
      </c>
      <c r="N4220">
        <f t="shared" si="195"/>
        <v>0</v>
      </c>
      <c r="O4220">
        <f t="shared" si="196"/>
        <v>0</v>
      </c>
      <c r="P4220">
        <f t="shared" si="197"/>
        <v>0</v>
      </c>
      <c r="U4220">
        <v>11</v>
      </c>
      <c r="V4220">
        <v>102.76</v>
      </c>
      <c r="W4220">
        <v>20.3</v>
      </c>
    </row>
    <row r="4221" spans="1:23" x14ac:dyDescent="0.35">
      <c r="A4221">
        <v>64670</v>
      </c>
      <c r="B4221" t="s">
        <v>17</v>
      </c>
      <c r="C4221">
        <v>55</v>
      </c>
      <c r="D4221">
        <v>0</v>
      </c>
      <c r="E4221">
        <v>0</v>
      </c>
      <c r="F4221" t="s">
        <v>13</v>
      </c>
      <c r="G4221" t="s">
        <v>25</v>
      </c>
      <c r="H4221" t="s">
        <v>15</v>
      </c>
      <c r="I4221">
        <v>71.790000000000006</v>
      </c>
      <c r="J4221">
        <v>43</v>
      </c>
      <c r="K4221">
        <v>43</v>
      </c>
      <c r="L4221" t="s">
        <v>16</v>
      </c>
      <c r="M4221" s="8">
        <v>0</v>
      </c>
      <c r="N4221">
        <f t="shared" si="195"/>
        <v>0</v>
      </c>
      <c r="O4221">
        <f t="shared" si="196"/>
        <v>0</v>
      </c>
      <c r="P4221">
        <f t="shared" si="197"/>
        <v>0</v>
      </c>
      <c r="U4221">
        <v>55</v>
      </c>
      <c r="V4221">
        <v>71.790000000000006</v>
      </c>
      <c r="W4221">
        <v>43</v>
      </c>
    </row>
    <row r="4222" spans="1:23" x14ac:dyDescent="0.35">
      <c r="A4222">
        <v>35941</v>
      </c>
      <c r="B4222" t="s">
        <v>12</v>
      </c>
      <c r="C4222">
        <v>38</v>
      </c>
      <c r="D4222">
        <v>0</v>
      </c>
      <c r="E4222">
        <v>0</v>
      </c>
      <c r="F4222" t="s">
        <v>13</v>
      </c>
      <c r="G4222" t="s">
        <v>14</v>
      </c>
      <c r="H4222" t="s">
        <v>15</v>
      </c>
      <c r="I4222">
        <v>167.16</v>
      </c>
      <c r="J4222">
        <v>18.3</v>
      </c>
      <c r="K4222">
        <v>18.3</v>
      </c>
      <c r="L4222" t="s">
        <v>21</v>
      </c>
      <c r="M4222" s="8">
        <v>0</v>
      </c>
      <c r="N4222">
        <f t="shared" si="195"/>
        <v>0</v>
      </c>
      <c r="O4222">
        <f t="shared" si="196"/>
        <v>0</v>
      </c>
      <c r="P4222">
        <f t="shared" si="197"/>
        <v>0</v>
      </c>
      <c r="U4222">
        <v>38</v>
      </c>
      <c r="V4222">
        <v>167.16</v>
      </c>
      <c r="W4222">
        <v>18.3</v>
      </c>
    </row>
    <row r="4223" spans="1:23" x14ac:dyDescent="0.35">
      <c r="A4223">
        <v>64931</v>
      </c>
      <c r="B4223" t="s">
        <v>12</v>
      </c>
      <c r="C4223">
        <v>37</v>
      </c>
      <c r="D4223">
        <v>0</v>
      </c>
      <c r="E4223">
        <v>0</v>
      </c>
      <c r="F4223" t="s">
        <v>13</v>
      </c>
      <c r="G4223" t="s">
        <v>14</v>
      </c>
      <c r="H4223" t="s">
        <v>19</v>
      </c>
      <c r="I4223">
        <v>131.05000000000001</v>
      </c>
      <c r="J4223">
        <v>27.2</v>
      </c>
      <c r="K4223">
        <v>27.2</v>
      </c>
      <c r="L4223" t="s">
        <v>21</v>
      </c>
      <c r="M4223" s="8">
        <v>0</v>
      </c>
      <c r="N4223">
        <f t="shared" si="195"/>
        <v>0</v>
      </c>
      <c r="O4223">
        <f t="shared" si="196"/>
        <v>0</v>
      </c>
      <c r="P4223">
        <f t="shared" si="197"/>
        <v>0</v>
      </c>
      <c r="U4223">
        <v>37</v>
      </c>
      <c r="V4223">
        <v>131.05000000000001</v>
      </c>
      <c r="W4223">
        <v>27.2</v>
      </c>
    </row>
    <row r="4224" spans="1:23" x14ac:dyDescent="0.35">
      <c r="A4224">
        <v>27416</v>
      </c>
      <c r="B4224" t="s">
        <v>17</v>
      </c>
      <c r="C4224">
        <v>34</v>
      </c>
      <c r="D4224">
        <v>0</v>
      </c>
      <c r="E4224">
        <v>0</v>
      </c>
      <c r="F4224" t="s">
        <v>13</v>
      </c>
      <c r="G4224" t="s">
        <v>14</v>
      </c>
      <c r="H4224" t="s">
        <v>19</v>
      </c>
      <c r="I4224">
        <v>86.92</v>
      </c>
      <c r="J4224">
        <v>22</v>
      </c>
      <c r="K4224">
        <v>22</v>
      </c>
      <c r="L4224" t="s">
        <v>24</v>
      </c>
      <c r="M4224" s="8">
        <v>0</v>
      </c>
      <c r="N4224">
        <f t="shared" si="195"/>
        <v>0</v>
      </c>
      <c r="O4224">
        <f t="shared" si="196"/>
        <v>0</v>
      </c>
      <c r="P4224">
        <f t="shared" si="197"/>
        <v>0</v>
      </c>
      <c r="U4224">
        <v>34</v>
      </c>
      <c r="V4224">
        <v>86.92</v>
      </c>
      <c r="W4224">
        <v>22</v>
      </c>
    </row>
    <row r="4225" spans="1:23" x14ac:dyDescent="0.35">
      <c r="A4225">
        <v>43433</v>
      </c>
      <c r="B4225" t="s">
        <v>17</v>
      </c>
      <c r="C4225">
        <v>52</v>
      </c>
      <c r="D4225">
        <v>0</v>
      </c>
      <c r="E4225">
        <v>0</v>
      </c>
      <c r="F4225" t="s">
        <v>13</v>
      </c>
      <c r="G4225" t="s">
        <v>18</v>
      </c>
      <c r="H4225" t="s">
        <v>19</v>
      </c>
      <c r="I4225">
        <v>59.62</v>
      </c>
      <c r="J4225">
        <v>50.8</v>
      </c>
      <c r="K4225">
        <v>50.8</v>
      </c>
      <c r="L4225" t="s">
        <v>24</v>
      </c>
      <c r="M4225" s="8">
        <v>0</v>
      </c>
      <c r="N4225">
        <f t="shared" si="195"/>
        <v>1</v>
      </c>
      <c r="O4225">
        <f t="shared" si="196"/>
        <v>0</v>
      </c>
      <c r="P4225">
        <f t="shared" si="197"/>
        <v>0</v>
      </c>
      <c r="U4225">
        <v>52</v>
      </c>
      <c r="V4225">
        <v>59.62</v>
      </c>
      <c r="W4225">
        <v>50.8</v>
      </c>
    </row>
    <row r="4226" spans="1:23" x14ac:dyDescent="0.35">
      <c r="A4226">
        <v>21366</v>
      </c>
      <c r="B4226" t="s">
        <v>17</v>
      </c>
      <c r="C4226">
        <v>50</v>
      </c>
      <c r="D4226">
        <v>0</v>
      </c>
      <c r="E4226">
        <v>0</v>
      </c>
      <c r="F4226" t="s">
        <v>13</v>
      </c>
      <c r="G4226" t="s">
        <v>14</v>
      </c>
      <c r="H4226" t="s">
        <v>15</v>
      </c>
      <c r="I4226">
        <v>103.72</v>
      </c>
      <c r="J4226">
        <v>35.4</v>
      </c>
      <c r="K4226">
        <v>35.4</v>
      </c>
      <c r="L4226" t="s">
        <v>16</v>
      </c>
      <c r="M4226" s="8">
        <v>0</v>
      </c>
      <c r="N4226">
        <f t="shared" si="195"/>
        <v>0</v>
      </c>
      <c r="O4226">
        <f t="shared" si="196"/>
        <v>0</v>
      </c>
      <c r="P4226">
        <f t="shared" si="197"/>
        <v>0</v>
      </c>
      <c r="U4226">
        <v>50</v>
      </c>
      <c r="V4226">
        <v>103.72</v>
      </c>
      <c r="W4226">
        <v>35.4</v>
      </c>
    </row>
    <row r="4227" spans="1:23" x14ac:dyDescent="0.35">
      <c r="A4227">
        <v>14658</v>
      </c>
      <c r="B4227" t="s">
        <v>17</v>
      </c>
      <c r="C4227">
        <v>37</v>
      </c>
      <c r="D4227">
        <v>0</v>
      </c>
      <c r="E4227">
        <v>0</v>
      </c>
      <c r="F4227" t="s">
        <v>13</v>
      </c>
      <c r="G4227" t="s">
        <v>14</v>
      </c>
      <c r="H4227" t="s">
        <v>19</v>
      </c>
      <c r="I4227">
        <v>77.099999999999994</v>
      </c>
      <c r="J4227">
        <v>55.9</v>
      </c>
      <c r="K4227">
        <v>55.9</v>
      </c>
      <c r="L4227" t="s">
        <v>24</v>
      </c>
      <c r="M4227" s="8">
        <v>0</v>
      </c>
      <c r="N4227">
        <f t="shared" ref="N4227:N4290" si="198">IF(OR(J4227&gt;47.5,J4227&lt;9.1),1,0)</f>
        <v>1</v>
      </c>
      <c r="O4227">
        <f t="shared" ref="O4227:O4290" si="199">IF(OR(C4227&lt;-29,C4227&gt;115),1,0)</f>
        <v>0</v>
      </c>
      <c r="P4227">
        <f t="shared" ref="P4227:P4290" si="200">IF(OR(I4227&lt;21.98,I4227&gt;169.36),1,0)</f>
        <v>0</v>
      </c>
      <c r="U4227">
        <v>37</v>
      </c>
      <c r="V4227">
        <v>77.099999999999994</v>
      </c>
      <c r="W4227">
        <v>55.9</v>
      </c>
    </row>
    <row r="4228" spans="1:23" x14ac:dyDescent="0.35">
      <c r="A4228">
        <v>7538</v>
      </c>
      <c r="B4228" t="s">
        <v>17</v>
      </c>
      <c r="C4228">
        <v>55</v>
      </c>
      <c r="D4228">
        <v>0</v>
      </c>
      <c r="E4228">
        <v>0</v>
      </c>
      <c r="F4228" t="s">
        <v>13</v>
      </c>
      <c r="G4228" t="s">
        <v>18</v>
      </c>
      <c r="H4228" t="s">
        <v>19</v>
      </c>
      <c r="I4228">
        <v>94.75</v>
      </c>
      <c r="J4228">
        <v>27.9</v>
      </c>
      <c r="K4228">
        <v>27.9</v>
      </c>
      <c r="L4228" t="s">
        <v>22</v>
      </c>
      <c r="M4228" s="8">
        <v>0</v>
      </c>
      <c r="N4228">
        <f t="shared" si="198"/>
        <v>0</v>
      </c>
      <c r="O4228">
        <f t="shared" si="199"/>
        <v>0</v>
      </c>
      <c r="P4228">
        <f t="shared" si="200"/>
        <v>0</v>
      </c>
      <c r="U4228">
        <v>55</v>
      </c>
      <c r="V4228">
        <v>94.75</v>
      </c>
      <c r="W4228">
        <v>27.9</v>
      </c>
    </row>
    <row r="4229" spans="1:23" x14ac:dyDescent="0.35">
      <c r="A4229">
        <v>52092</v>
      </c>
      <c r="B4229" t="s">
        <v>17</v>
      </c>
      <c r="C4229">
        <v>2</v>
      </c>
      <c r="D4229">
        <v>0</v>
      </c>
      <c r="E4229">
        <v>0</v>
      </c>
      <c r="F4229" t="s">
        <v>23</v>
      </c>
      <c r="G4229" t="s">
        <v>26</v>
      </c>
      <c r="H4229" t="s">
        <v>19</v>
      </c>
      <c r="I4229">
        <v>77.72</v>
      </c>
      <c r="J4229">
        <v>19.8</v>
      </c>
      <c r="K4229">
        <v>19.8</v>
      </c>
      <c r="L4229" t="s">
        <v>24</v>
      </c>
      <c r="M4229" s="8">
        <v>0</v>
      </c>
      <c r="N4229">
        <f t="shared" si="198"/>
        <v>0</v>
      </c>
      <c r="O4229">
        <f t="shared" si="199"/>
        <v>0</v>
      </c>
      <c r="P4229">
        <f t="shared" si="200"/>
        <v>0</v>
      </c>
      <c r="U4229">
        <v>2</v>
      </c>
      <c r="V4229">
        <v>77.72</v>
      </c>
      <c r="W4229">
        <v>19.8</v>
      </c>
    </row>
    <row r="4230" spans="1:23" x14ac:dyDescent="0.35">
      <c r="A4230">
        <v>45372</v>
      </c>
      <c r="B4230" t="s">
        <v>12</v>
      </c>
      <c r="C4230">
        <v>68</v>
      </c>
      <c r="D4230">
        <v>0</v>
      </c>
      <c r="E4230">
        <v>0</v>
      </c>
      <c r="F4230" t="s">
        <v>13</v>
      </c>
      <c r="G4230" t="s">
        <v>18</v>
      </c>
      <c r="H4230" t="s">
        <v>19</v>
      </c>
      <c r="I4230">
        <v>76.09</v>
      </c>
      <c r="J4230">
        <v>26</v>
      </c>
      <c r="K4230">
        <v>26</v>
      </c>
      <c r="L4230" t="s">
        <v>22</v>
      </c>
      <c r="M4230" s="8">
        <v>0</v>
      </c>
      <c r="N4230">
        <f t="shared" si="198"/>
        <v>0</v>
      </c>
      <c r="O4230">
        <f t="shared" si="199"/>
        <v>0</v>
      </c>
      <c r="P4230">
        <f t="shared" si="200"/>
        <v>0</v>
      </c>
      <c r="U4230">
        <v>68</v>
      </c>
      <c r="V4230">
        <v>76.09</v>
      </c>
      <c r="W4230">
        <v>26</v>
      </c>
    </row>
    <row r="4231" spans="1:23" x14ac:dyDescent="0.35">
      <c r="A4231">
        <v>63043</v>
      </c>
      <c r="B4231" t="s">
        <v>17</v>
      </c>
      <c r="C4231">
        <v>27</v>
      </c>
      <c r="D4231">
        <v>0</v>
      </c>
      <c r="E4231">
        <v>0</v>
      </c>
      <c r="F4231" t="s">
        <v>23</v>
      </c>
      <c r="G4231" t="s">
        <v>14</v>
      </c>
      <c r="H4231" t="s">
        <v>15</v>
      </c>
      <c r="I4231">
        <v>61.8</v>
      </c>
      <c r="J4231">
        <v>26.8</v>
      </c>
      <c r="K4231">
        <v>26.8</v>
      </c>
      <c r="L4231" t="s">
        <v>16</v>
      </c>
      <c r="M4231" s="8">
        <v>0</v>
      </c>
      <c r="N4231">
        <f t="shared" si="198"/>
        <v>0</v>
      </c>
      <c r="O4231">
        <f t="shared" si="199"/>
        <v>0</v>
      </c>
      <c r="P4231">
        <f t="shared" si="200"/>
        <v>0</v>
      </c>
      <c r="U4231">
        <v>27</v>
      </c>
      <c r="V4231">
        <v>61.8</v>
      </c>
      <c r="W4231">
        <v>26.8</v>
      </c>
    </row>
    <row r="4232" spans="1:23" x14ac:dyDescent="0.35">
      <c r="A4232">
        <v>67</v>
      </c>
      <c r="B4232" t="s">
        <v>17</v>
      </c>
      <c r="C4232">
        <v>17</v>
      </c>
      <c r="D4232">
        <v>0</v>
      </c>
      <c r="E4232">
        <v>0</v>
      </c>
      <c r="F4232" t="s">
        <v>23</v>
      </c>
      <c r="G4232" t="s">
        <v>14</v>
      </c>
      <c r="H4232" t="s">
        <v>15</v>
      </c>
      <c r="I4232">
        <v>92.97</v>
      </c>
      <c r="J4232" t="s">
        <v>20</v>
      </c>
      <c r="K4232">
        <v>28.1</v>
      </c>
      <c r="L4232" t="s">
        <v>16</v>
      </c>
      <c r="M4232" s="8">
        <v>0</v>
      </c>
      <c r="N4232">
        <f t="shared" si="198"/>
        <v>1</v>
      </c>
      <c r="O4232">
        <f t="shared" si="199"/>
        <v>0</v>
      </c>
      <c r="P4232">
        <f t="shared" si="200"/>
        <v>0</v>
      </c>
      <c r="U4232">
        <v>17</v>
      </c>
      <c r="V4232">
        <v>92.97</v>
      </c>
      <c r="W4232">
        <v>28.1</v>
      </c>
    </row>
    <row r="4233" spans="1:23" x14ac:dyDescent="0.35">
      <c r="A4233">
        <v>68034</v>
      </c>
      <c r="B4233" t="s">
        <v>17</v>
      </c>
      <c r="C4233">
        <v>53</v>
      </c>
      <c r="D4233">
        <v>1</v>
      </c>
      <c r="E4233">
        <v>0</v>
      </c>
      <c r="F4233" t="s">
        <v>13</v>
      </c>
      <c r="G4233" t="s">
        <v>25</v>
      </c>
      <c r="H4233" t="s">
        <v>15</v>
      </c>
      <c r="I4233">
        <v>83.73</v>
      </c>
      <c r="J4233">
        <v>32.5</v>
      </c>
      <c r="K4233">
        <v>32.5</v>
      </c>
      <c r="L4233" t="s">
        <v>21</v>
      </c>
      <c r="M4233" s="8">
        <v>0</v>
      </c>
      <c r="N4233">
        <f t="shared" si="198"/>
        <v>0</v>
      </c>
      <c r="O4233">
        <f t="shared" si="199"/>
        <v>0</v>
      </c>
      <c r="P4233">
        <f t="shared" si="200"/>
        <v>0</v>
      </c>
      <c r="U4233">
        <v>53</v>
      </c>
      <c r="V4233">
        <v>83.73</v>
      </c>
      <c r="W4233">
        <v>32.5</v>
      </c>
    </row>
    <row r="4234" spans="1:23" x14ac:dyDescent="0.35">
      <c r="A4234">
        <v>63026</v>
      </c>
      <c r="B4234" t="s">
        <v>12</v>
      </c>
      <c r="C4234">
        <v>5</v>
      </c>
      <c r="D4234">
        <v>0</v>
      </c>
      <c r="E4234">
        <v>0</v>
      </c>
      <c r="F4234" t="s">
        <v>23</v>
      </c>
      <c r="G4234" t="s">
        <v>26</v>
      </c>
      <c r="H4234" t="s">
        <v>19</v>
      </c>
      <c r="I4234">
        <v>79.33</v>
      </c>
      <c r="J4234">
        <v>15</v>
      </c>
      <c r="K4234">
        <v>15</v>
      </c>
      <c r="L4234" t="s">
        <v>24</v>
      </c>
      <c r="M4234" s="8">
        <v>0</v>
      </c>
      <c r="N4234">
        <f t="shared" si="198"/>
        <v>0</v>
      </c>
      <c r="O4234">
        <f t="shared" si="199"/>
        <v>0</v>
      </c>
      <c r="P4234">
        <f t="shared" si="200"/>
        <v>0</v>
      </c>
      <c r="U4234">
        <v>5</v>
      </c>
      <c r="V4234">
        <v>79.33</v>
      </c>
      <c r="W4234">
        <v>15</v>
      </c>
    </row>
    <row r="4235" spans="1:23" x14ac:dyDescent="0.35">
      <c r="A4235">
        <v>18352</v>
      </c>
      <c r="B4235" t="s">
        <v>17</v>
      </c>
      <c r="C4235">
        <v>3</v>
      </c>
      <c r="D4235">
        <v>0</v>
      </c>
      <c r="E4235">
        <v>0</v>
      </c>
      <c r="F4235" t="s">
        <v>23</v>
      </c>
      <c r="G4235" t="s">
        <v>26</v>
      </c>
      <c r="H4235" t="s">
        <v>19</v>
      </c>
      <c r="I4235">
        <v>108.32</v>
      </c>
      <c r="J4235">
        <v>14.2</v>
      </c>
      <c r="K4235">
        <v>14.2</v>
      </c>
      <c r="L4235" t="s">
        <v>24</v>
      </c>
      <c r="M4235" s="8">
        <v>0</v>
      </c>
      <c r="N4235">
        <f t="shared" si="198"/>
        <v>0</v>
      </c>
      <c r="O4235">
        <f t="shared" si="199"/>
        <v>0</v>
      </c>
      <c r="P4235">
        <f t="shared" si="200"/>
        <v>0</v>
      </c>
      <c r="U4235">
        <v>3</v>
      </c>
      <c r="V4235">
        <v>108.32</v>
      </c>
      <c r="W4235">
        <v>14.2</v>
      </c>
    </row>
    <row r="4236" spans="1:23" x14ac:dyDescent="0.35">
      <c r="A4236">
        <v>36087</v>
      </c>
      <c r="B4236" t="s">
        <v>17</v>
      </c>
      <c r="C4236">
        <v>20</v>
      </c>
      <c r="D4236">
        <v>0</v>
      </c>
      <c r="E4236">
        <v>0</v>
      </c>
      <c r="F4236" t="s">
        <v>23</v>
      </c>
      <c r="G4236" t="s">
        <v>14</v>
      </c>
      <c r="H4236" t="s">
        <v>19</v>
      </c>
      <c r="I4236">
        <v>103.65</v>
      </c>
      <c r="J4236">
        <v>17</v>
      </c>
      <c r="K4236">
        <v>17</v>
      </c>
      <c r="L4236" t="s">
        <v>16</v>
      </c>
      <c r="M4236" s="8">
        <v>0</v>
      </c>
      <c r="N4236">
        <f t="shared" si="198"/>
        <v>0</v>
      </c>
      <c r="O4236">
        <f t="shared" si="199"/>
        <v>0</v>
      </c>
      <c r="P4236">
        <f t="shared" si="200"/>
        <v>0</v>
      </c>
      <c r="U4236">
        <v>20</v>
      </c>
      <c r="V4236">
        <v>103.65</v>
      </c>
      <c r="W4236">
        <v>17</v>
      </c>
    </row>
    <row r="4237" spans="1:23" x14ac:dyDescent="0.35">
      <c r="A4237">
        <v>27480</v>
      </c>
      <c r="B4237" t="s">
        <v>12</v>
      </c>
      <c r="C4237">
        <v>19</v>
      </c>
      <c r="D4237">
        <v>0</v>
      </c>
      <c r="E4237">
        <v>0</v>
      </c>
      <c r="F4237" t="s">
        <v>23</v>
      </c>
      <c r="G4237" t="s">
        <v>14</v>
      </c>
      <c r="H4237" t="s">
        <v>19</v>
      </c>
      <c r="I4237">
        <v>86.19</v>
      </c>
      <c r="J4237">
        <v>26.2</v>
      </c>
      <c r="K4237">
        <v>26.2</v>
      </c>
      <c r="L4237" t="s">
        <v>21</v>
      </c>
      <c r="M4237" s="8">
        <v>0</v>
      </c>
      <c r="N4237">
        <f t="shared" si="198"/>
        <v>0</v>
      </c>
      <c r="O4237">
        <f t="shared" si="199"/>
        <v>0</v>
      </c>
      <c r="P4237">
        <f t="shared" si="200"/>
        <v>0</v>
      </c>
      <c r="U4237">
        <v>19</v>
      </c>
      <c r="V4237">
        <v>86.19</v>
      </c>
      <c r="W4237">
        <v>26.2</v>
      </c>
    </row>
    <row r="4238" spans="1:23" x14ac:dyDescent="0.35">
      <c r="A4238">
        <v>38074</v>
      </c>
      <c r="B4238" t="s">
        <v>17</v>
      </c>
      <c r="C4238">
        <v>31</v>
      </c>
      <c r="D4238">
        <v>0</v>
      </c>
      <c r="E4238">
        <v>0</v>
      </c>
      <c r="F4238" t="s">
        <v>13</v>
      </c>
      <c r="G4238" t="s">
        <v>14</v>
      </c>
      <c r="H4238" t="s">
        <v>15</v>
      </c>
      <c r="I4238">
        <v>131.41999999999999</v>
      </c>
      <c r="J4238">
        <v>24.9</v>
      </c>
      <c r="K4238">
        <v>24.9</v>
      </c>
      <c r="L4238" t="s">
        <v>22</v>
      </c>
      <c r="M4238" s="8">
        <v>0</v>
      </c>
      <c r="N4238">
        <f t="shared" si="198"/>
        <v>0</v>
      </c>
      <c r="O4238">
        <f t="shared" si="199"/>
        <v>0</v>
      </c>
      <c r="P4238">
        <f t="shared" si="200"/>
        <v>0</v>
      </c>
      <c r="U4238">
        <v>31</v>
      </c>
      <c r="V4238">
        <v>131.41999999999999</v>
      </c>
      <c r="W4238">
        <v>24.9</v>
      </c>
    </row>
    <row r="4239" spans="1:23" x14ac:dyDescent="0.35">
      <c r="A4239">
        <v>66690</v>
      </c>
      <c r="B4239" t="s">
        <v>17</v>
      </c>
      <c r="C4239">
        <v>63</v>
      </c>
      <c r="D4239">
        <v>0</v>
      </c>
      <c r="E4239">
        <v>0</v>
      </c>
      <c r="F4239" t="s">
        <v>13</v>
      </c>
      <c r="G4239" t="s">
        <v>18</v>
      </c>
      <c r="H4239" t="s">
        <v>15</v>
      </c>
      <c r="I4239">
        <v>69.459999999999994</v>
      </c>
      <c r="J4239">
        <v>26.6</v>
      </c>
      <c r="K4239">
        <v>26.6</v>
      </c>
      <c r="L4239" t="s">
        <v>21</v>
      </c>
      <c r="M4239" s="8">
        <v>0</v>
      </c>
      <c r="N4239">
        <f t="shared" si="198"/>
        <v>0</v>
      </c>
      <c r="O4239">
        <f t="shared" si="199"/>
        <v>0</v>
      </c>
      <c r="P4239">
        <f t="shared" si="200"/>
        <v>0</v>
      </c>
      <c r="U4239">
        <v>63</v>
      </c>
      <c r="V4239">
        <v>69.459999999999994</v>
      </c>
      <c r="W4239">
        <v>26.6</v>
      </c>
    </row>
    <row r="4240" spans="1:23" x14ac:dyDescent="0.35">
      <c r="A4240">
        <v>31131</v>
      </c>
      <c r="B4240" t="s">
        <v>17</v>
      </c>
      <c r="C4240">
        <v>49</v>
      </c>
      <c r="D4240">
        <v>0</v>
      </c>
      <c r="E4240">
        <v>1</v>
      </c>
      <c r="F4240" t="s">
        <v>13</v>
      </c>
      <c r="G4240" t="s">
        <v>14</v>
      </c>
      <c r="H4240" t="s">
        <v>19</v>
      </c>
      <c r="I4240">
        <v>76.78</v>
      </c>
      <c r="J4240">
        <v>22.7</v>
      </c>
      <c r="K4240">
        <v>22.7</v>
      </c>
      <c r="L4240" t="s">
        <v>22</v>
      </c>
      <c r="M4240" s="8">
        <v>0</v>
      </c>
      <c r="N4240">
        <f t="shared" si="198"/>
        <v>0</v>
      </c>
      <c r="O4240">
        <f t="shared" si="199"/>
        <v>0</v>
      </c>
      <c r="P4240">
        <f t="shared" si="200"/>
        <v>0</v>
      </c>
      <c r="U4240">
        <v>49</v>
      </c>
      <c r="V4240">
        <v>76.78</v>
      </c>
      <c r="W4240">
        <v>22.7</v>
      </c>
    </row>
    <row r="4241" spans="1:23" x14ac:dyDescent="0.35">
      <c r="A4241">
        <v>26884</v>
      </c>
      <c r="B4241" t="s">
        <v>17</v>
      </c>
      <c r="C4241">
        <v>72</v>
      </c>
      <c r="D4241">
        <v>0</v>
      </c>
      <c r="E4241">
        <v>0</v>
      </c>
      <c r="F4241" t="s">
        <v>13</v>
      </c>
      <c r="G4241" t="s">
        <v>18</v>
      </c>
      <c r="H4241" t="s">
        <v>15</v>
      </c>
      <c r="I4241">
        <v>103.78</v>
      </c>
      <c r="J4241">
        <v>32.700000000000003</v>
      </c>
      <c r="K4241">
        <v>32.700000000000003</v>
      </c>
      <c r="L4241" t="s">
        <v>16</v>
      </c>
      <c r="M4241" s="8">
        <v>0</v>
      </c>
      <c r="N4241">
        <f t="shared" si="198"/>
        <v>0</v>
      </c>
      <c r="O4241">
        <f t="shared" si="199"/>
        <v>0</v>
      </c>
      <c r="P4241">
        <f t="shared" si="200"/>
        <v>0</v>
      </c>
      <c r="U4241">
        <v>72</v>
      </c>
      <c r="V4241">
        <v>103.78</v>
      </c>
      <c r="W4241">
        <v>32.700000000000003</v>
      </c>
    </row>
    <row r="4242" spans="1:23" x14ac:dyDescent="0.35">
      <c r="A4242">
        <v>26935</v>
      </c>
      <c r="B4242" t="s">
        <v>17</v>
      </c>
      <c r="C4242">
        <v>50</v>
      </c>
      <c r="D4242">
        <v>1</v>
      </c>
      <c r="E4242">
        <v>0</v>
      </c>
      <c r="F4242" t="s">
        <v>13</v>
      </c>
      <c r="G4242" t="s">
        <v>14</v>
      </c>
      <c r="H4242" t="s">
        <v>15</v>
      </c>
      <c r="I4242">
        <v>213.43</v>
      </c>
      <c r="J4242">
        <v>36.700000000000003</v>
      </c>
      <c r="K4242">
        <v>36.700000000000003</v>
      </c>
      <c r="L4242" t="s">
        <v>22</v>
      </c>
      <c r="M4242" s="8">
        <v>0</v>
      </c>
      <c r="N4242">
        <f t="shared" si="198"/>
        <v>0</v>
      </c>
      <c r="O4242">
        <f t="shared" si="199"/>
        <v>0</v>
      </c>
      <c r="P4242">
        <f t="shared" si="200"/>
        <v>1</v>
      </c>
      <c r="U4242">
        <v>50</v>
      </c>
      <c r="V4242">
        <v>213.43</v>
      </c>
      <c r="W4242">
        <v>36.700000000000003</v>
      </c>
    </row>
    <row r="4243" spans="1:23" x14ac:dyDescent="0.35">
      <c r="A4243">
        <v>17569</v>
      </c>
      <c r="B4243" t="s">
        <v>12</v>
      </c>
      <c r="C4243">
        <v>41</v>
      </c>
      <c r="D4243">
        <v>0</v>
      </c>
      <c r="E4243">
        <v>0</v>
      </c>
      <c r="F4243" t="s">
        <v>13</v>
      </c>
      <c r="G4243" t="s">
        <v>18</v>
      </c>
      <c r="H4243" t="s">
        <v>19</v>
      </c>
      <c r="I4243">
        <v>93.52</v>
      </c>
      <c r="J4243">
        <v>31.5</v>
      </c>
      <c r="K4243">
        <v>31.5</v>
      </c>
      <c r="L4243" t="s">
        <v>24</v>
      </c>
      <c r="M4243" s="8">
        <v>0</v>
      </c>
      <c r="N4243">
        <f t="shared" si="198"/>
        <v>0</v>
      </c>
      <c r="O4243">
        <f t="shared" si="199"/>
        <v>0</v>
      </c>
      <c r="P4243">
        <f t="shared" si="200"/>
        <v>0</v>
      </c>
      <c r="U4243">
        <v>41</v>
      </c>
      <c r="V4243">
        <v>93.52</v>
      </c>
      <c r="W4243">
        <v>31.5</v>
      </c>
    </row>
    <row r="4244" spans="1:23" x14ac:dyDescent="0.35">
      <c r="A4244">
        <v>24585</v>
      </c>
      <c r="B4244" t="s">
        <v>12</v>
      </c>
      <c r="C4244">
        <v>40</v>
      </c>
      <c r="D4244">
        <v>0</v>
      </c>
      <c r="E4244">
        <v>0</v>
      </c>
      <c r="F4244" t="s">
        <v>13</v>
      </c>
      <c r="G4244" t="s">
        <v>25</v>
      </c>
      <c r="H4244" t="s">
        <v>15</v>
      </c>
      <c r="I4244">
        <v>115.07</v>
      </c>
      <c r="J4244">
        <v>36.9</v>
      </c>
      <c r="K4244">
        <v>36.9</v>
      </c>
      <c r="L4244" t="s">
        <v>21</v>
      </c>
      <c r="M4244" s="8">
        <v>0</v>
      </c>
      <c r="N4244">
        <f t="shared" si="198"/>
        <v>0</v>
      </c>
      <c r="O4244">
        <f t="shared" si="199"/>
        <v>0</v>
      </c>
      <c r="P4244">
        <f t="shared" si="200"/>
        <v>0</v>
      </c>
      <c r="U4244">
        <v>40</v>
      </c>
      <c r="V4244">
        <v>115.07</v>
      </c>
      <c r="W4244">
        <v>36.9</v>
      </c>
    </row>
    <row r="4245" spans="1:23" x14ac:dyDescent="0.35">
      <c r="A4245">
        <v>53954</v>
      </c>
      <c r="B4245" t="s">
        <v>12</v>
      </c>
      <c r="C4245">
        <v>17</v>
      </c>
      <c r="D4245">
        <v>0</v>
      </c>
      <c r="E4245">
        <v>0</v>
      </c>
      <c r="F4245" t="s">
        <v>23</v>
      </c>
      <c r="G4245" t="s">
        <v>14</v>
      </c>
      <c r="H4245" t="s">
        <v>19</v>
      </c>
      <c r="I4245">
        <v>69.45</v>
      </c>
      <c r="J4245">
        <v>27.6</v>
      </c>
      <c r="K4245">
        <v>27.6</v>
      </c>
      <c r="L4245" t="s">
        <v>24</v>
      </c>
      <c r="M4245" s="8">
        <v>0</v>
      </c>
      <c r="N4245">
        <f t="shared" si="198"/>
        <v>0</v>
      </c>
      <c r="O4245">
        <f t="shared" si="199"/>
        <v>0</v>
      </c>
      <c r="P4245">
        <f t="shared" si="200"/>
        <v>0</v>
      </c>
      <c r="U4245">
        <v>17</v>
      </c>
      <c r="V4245">
        <v>69.45</v>
      </c>
      <c r="W4245">
        <v>27.6</v>
      </c>
    </row>
    <row r="4246" spans="1:23" x14ac:dyDescent="0.35">
      <c r="A4246">
        <v>13286</v>
      </c>
      <c r="B4246" t="s">
        <v>12</v>
      </c>
      <c r="C4246">
        <v>3</v>
      </c>
      <c r="D4246">
        <v>0</v>
      </c>
      <c r="E4246">
        <v>0</v>
      </c>
      <c r="F4246" t="s">
        <v>23</v>
      </c>
      <c r="G4246" t="s">
        <v>26</v>
      </c>
      <c r="H4246" t="s">
        <v>19</v>
      </c>
      <c r="I4246">
        <v>81</v>
      </c>
      <c r="J4246">
        <v>20.7</v>
      </c>
      <c r="K4246">
        <v>20.7</v>
      </c>
      <c r="L4246" t="s">
        <v>24</v>
      </c>
      <c r="M4246" s="8">
        <v>0</v>
      </c>
      <c r="N4246">
        <f t="shared" si="198"/>
        <v>0</v>
      </c>
      <c r="O4246">
        <f t="shared" si="199"/>
        <v>0</v>
      </c>
      <c r="P4246">
        <f t="shared" si="200"/>
        <v>0</v>
      </c>
      <c r="U4246">
        <v>3</v>
      </c>
      <c r="V4246">
        <v>81</v>
      </c>
      <c r="W4246">
        <v>20.7</v>
      </c>
    </row>
    <row r="4247" spans="1:23" x14ac:dyDescent="0.35">
      <c r="A4247">
        <v>7653</v>
      </c>
      <c r="B4247" t="s">
        <v>17</v>
      </c>
      <c r="C4247">
        <v>33</v>
      </c>
      <c r="D4247">
        <v>0</v>
      </c>
      <c r="E4247">
        <v>0</v>
      </c>
      <c r="F4247" t="s">
        <v>23</v>
      </c>
      <c r="G4247" t="s">
        <v>14</v>
      </c>
      <c r="H4247" t="s">
        <v>15</v>
      </c>
      <c r="I4247">
        <v>83.16</v>
      </c>
      <c r="J4247">
        <v>20.2</v>
      </c>
      <c r="K4247">
        <v>20.2</v>
      </c>
      <c r="L4247" t="s">
        <v>24</v>
      </c>
      <c r="M4247" s="8">
        <v>0</v>
      </c>
      <c r="N4247">
        <f t="shared" si="198"/>
        <v>0</v>
      </c>
      <c r="O4247">
        <f t="shared" si="199"/>
        <v>0</v>
      </c>
      <c r="P4247">
        <f t="shared" si="200"/>
        <v>0</v>
      </c>
      <c r="U4247">
        <v>33</v>
      </c>
      <c r="V4247">
        <v>83.16</v>
      </c>
      <c r="W4247">
        <v>20.2</v>
      </c>
    </row>
    <row r="4248" spans="1:23" x14ac:dyDescent="0.35">
      <c r="A4248">
        <v>59027</v>
      </c>
      <c r="B4248" t="s">
        <v>17</v>
      </c>
      <c r="C4248">
        <v>12</v>
      </c>
      <c r="D4248">
        <v>0</v>
      </c>
      <c r="E4248">
        <v>0</v>
      </c>
      <c r="F4248" t="s">
        <v>23</v>
      </c>
      <c r="G4248" t="s">
        <v>26</v>
      </c>
      <c r="H4248" t="s">
        <v>19</v>
      </c>
      <c r="I4248">
        <v>108.63</v>
      </c>
      <c r="J4248">
        <v>23.4</v>
      </c>
      <c r="K4248">
        <v>23.4</v>
      </c>
      <c r="L4248" t="s">
        <v>21</v>
      </c>
      <c r="M4248" s="8">
        <v>0</v>
      </c>
      <c r="N4248">
        <f t="shared" si="198"/>
        <v>0</v>
      </c>
      <c r="O4248">
        <f t="shared" si="199"/>
        <v>0</v>
      </c>
      <c r="P4248">
        <f t="shared" si="200"/>
        <v>0</v>
      </c>
      <c r="U4248">
        <v>12</v>
      </c>
      <c r="V4248">
        <v>108.63</v>
      </c>
      <c r="W4248">
        <v>23.4</v>
      </c>
    </row>
    <row r="4249" spans="1:23" x14ac:dyDescent="0.35">
      <c r="A4249">
        <v>70318</v>
      </c>
      <c r="B4249" t="s">
        <v>12</v>
      </c>
      <c r="C4249">
        <v>23</v>
      </c>
      <c r="D4249">
        <v>0</v>
      </c>
      <c r="E4249">
        <v>0</v>
      </c>
      <c r="F4249" t="s">
        <v>23</v>
      </c>
      <c r="G4249" t="s">
        <v>14</v>
      </c>
      <c r="H4249" t="s">
        <v>19</v>
      </c>
      <c r="I4249">
        <v>88.06</v>
      </c>
      <c r="J4249">
        <v>25.3</v>
      </c>
      <c r="K4249">
        <v>25.3</v>
      </c>
      <c r="L4249" t="s">
        <v>24</v>
      </c>
      <c r="M4249" s="8">
        <v>0</v>
      </c>
      <c r="N4249">
        <f t="shared" si="198"/>
        <v>0</v>
      </c>
      <c r="O4249">
        <f t="shared" si="199"/>
        <v>0</v>
      </c>
      <c r="P4249">
        <f t="shared" si="200"/>
        <v>0</v>
      </c>
      <c r="U4249">
        <v>23</v>
      </c>
      <c r="V4249">
        <v>88.06</v>
      </c>
      <c r="W4249">
        <v>25.3</v>
      </c>
    </row>
    <row r="4250" spans="1:23" x14ac:dyDescent="0.35">
      <c r="A4250">
        <v>15422</v>
      </c>
      <c r="B4250" t="s">
        <v>12</v>
      </c>
      <c r="C4250">
        <v>31</v>
      </c>
      <c r="D4250">
        <v>0</v>
      </c>
      <c r="E4250">
        <v>0</v>
      </c>
      <c r="F4250" t="s">
        <v>23</v>
      </c>
      <c r="G4250" t="s">
        <v>25</v>
      </c>
      <c r="H4250" t="s">
        <v>19</v>
      </c>
      <c r="I4250">
        <v>80.569999999999993</v>
      </c>
      <c r="J4250">
        <v>28.2</v>
      </c>
      <c r="K4250">
        <v>28.2</v>
      </c>
      <c r="L4250" t="s">
        <v>16</v>
      </c>
      <c r="M4250" s="8">
        <v>0</v>
      </c>
      <c r="N4250">
        <f t="shared" si="198"/>
        <v>0</v>
      </c>
      <c r="O4250">
        <f t="shared" si="199"/>
        <v>0</v>
      </c>
      <c r="P4250">
        <f t="shared" si="200"/>
        <v>0</v>
      </c>
      <c r="U4250">
        <v>31</v>
      </c>
      <c r="V4250">
        <v>80.569999999999993</v>
      </c>
      <c r="W4250">
        <v>28.2</v>
      </c>
    </row>
    <row r="4251" spans="1:23" x14ac:dyDescent="0.35">
      <c r="A4251">
        <v>56692</v>
      </c>
      <c r="B4251" t="s">
        <v>17</v>
      </c>
      <c r="C4251">
        <v>65</v>
      </c>
      <c r="D4251">
        <v>0</v>
      </c>
      <c r="E4251">
        <v>0</v>
      </c>
      <c r="F4251" t="s">
        <v>13</v>
      </c>
      <c r="G4251" t="s">
        <v>18</v>
      </c>
      <c r="H4251" t="s">
        <v>15</v>
      </c>
      <c r="I4251">
        <v>248.24</v>
      </c>
      <c r="J4251">
        <v>27</v>
      </c>
      <c r="K4251">
        <v>27</v>
      </c>
      <c r="L4251" t="s">
        <v>22</v>
      </c>
      <c r="M4251" s="8">
        <v>0</v>
      </c>
      <c r="N4251">
        <f t="shared" si="198"/>
        <v>0</v>
      </c>
      <c r="O4251">
        <f t="shared" si="199"/>
        <v>0</v>
      </c>
      <c r="P4251">
        <f t="shared" si="200"/>
        <v>1</v>
      </c>
      <c r="U4251">
        <v>65</v>
      </c>
      <c r="V4251">
        <v>248.24</v>
      </c>
      <c r="W4251">
        <v>27</v>
      </c>
    </row>
    <row r="4252" spans="1:23" x14ac:dyDescent="0.35">
      <c r="A4252">
        <v>45395</v>
      </c>
      <c r="B4252" t="s">
        <v>17</v>
      </c>
      <c r="C4252">
        <v>43</v>
      </c>
      <c r="D4252">
        <v>0</v>
      </c>
      <c r="E4252">
        <v>0</v>
      </c>
      <c r="F4252" t="s">
        <v>13</v>
      </c>
      <c r="G4252" t="s">
        <v>14</v>
      </c>
      <c r="H4252" t="s">
        <v>15</v>
      </c>
      <c r="I4252">
        <v>57.79</v>
      </c>
      <c r="J4252">
        <v>24.8</v>
      </c>
      <c r="K4252">
        <v>24.8</v>
      </c>
      <c r="L4252" t="s">
        <v>22</v>
      </c>
      <c r="M4252" s="8">
        <v>0</v>
      </c>
      <c r="N4252">
        <f t="shared" si="198"/>
        <v>0</v>
      </c>
      <c r="O4252">
        <f t="shared" si="199"/>
        <v>0</v>
      </c>
      <c r="P4252">
        <f t="shared" si="200"/>
        <v>0</v>
      </c>
      <c r="U4252">
        <v>43</v>
      </c>
      <c r="V4252">
        <v>57.79</v>
      </c>
      <c r="W4252">
        <v>24.8</v>
      </c>
    </row>
    <row r="4253" spans="1:23" x14ac:dyDescent="0.35">
      <c r="A4253">
        <v>39977</v>
      </c>
      <c r="B4253" t="s">
        <v>17</v>
      </c>
      <c r="C4253">
        <v>22</v>
      </c>
      <c r="D4253">
        <v>0</v>
      </c>
      <c r="E4253">
        <v>0</v>
      </c>
      <c r="F4253" t="s">
        <v>23</v>
      </c>
      <c r="G4253" t="s">
        <v>14</v>
      </c>
      <c r="H4253" t="s">
        <v>15</v>
      </c>
      <c r="I4253">
        <v>87.4</v>
      </c>
      <c r="J4253">
        <v>34.799999999999997</v>
      </c>
      <c r="K4253">
        <v>34.799999999999997</v>
      </c>
      <c r="L4253" t="s">
        <v>21</v>
      </c>
      <c r="M4253" s="8">
        <v>0</v>
      </c>
      <c r="N4253">
        <f t="shared" si="198"/>
        <v>0</v>
      </c>
      <c r="O4253">
        <f t="shared" si="199"/>
        <v>0</v>
      </c>
      <c r="P4253">
        <f t="shared" si="200"/>
        <v>0</v>
      </c>
      <c r="U4253">
        <v>22</v>
      </c>
      <c r="V4253">
        <v>87.4</v>
      </c>
      <c r="W4253">
        <v>34.799999999999997</v>
      </c>
    </row>
    <row r="4254" spans="1:23" x14ac:dyDescent="0.35">
      <c r="A4254">
        <v>14553</v>
      </c>
      <c r="B4254" t="s">
        <v>12</v>
      </c>
      <c r="C4254">
        <v>7</v>
      </c>
      <c r="D4254">
        <v>0</v>
      </c>
      <c r="E4254">
        <v>0</v>
      </c>
      <c r="F4254" t="s">
        <v>23</v>
      </c>
      <c r="G4254" t="s">
        <v>26</v>
      </c>
      <c r="H4254" t="s">
        <v>15</v>
      </c>
      <c r="I4254">
        <v>76.63</v>
      </c>
      <c r="J4254">
        <v>17.3</v>
      </c>
      <c r="K4254">
        <v>17.3</v>
      </c>
      <c r="L4254" t="s">
        <v>24</v>
      </c>
      <c r="M4254" s="8">
        <v>0</v>
      </c>
      <c r="N4254">
        <f t="shared" si="198"/>
        <v>0</v>
      </c>
      <c r="O4254">
        <f t="shared" si="199"/>
        <v>0</v>
      </c>
      <c r="P4254">
        <f t="shared" si="200"/>
        <v>0</v>
      </c>
      <c r="U4254">
        <v>7</v>
      </c>
      <c r="V4254">
        <v>76.63</v>
      </c>
      <c r="W4254">
        <v>17.3</v>
      </c>
    </row>
    <row r="4255" spans="1:23" x14ac:dyDescent="0.35">
      <c r="A4255">
        <v>40998</v>
      </c>
      <c r="B4255" t="s">
        <v>17</v>
      </c>
      <c r="C4255">
        <v>81</v>
      </c>
      <c r="D4255">
        <v>0</v>
      </c>
      <c r="E4255">
        <v>0</v>
      </c>
      <c r="F4255" t="s">
        <v>13</v>
      </c>
      <c r="G4255" t="s">
        <v>18</v>
      </c>
      <c r="H4255" t="s">
        <v>19</v>
      </c>
      <c r="I4255">
        <v>58.01</v>
      </c>
      <c r="J4255">
        <v>27.8</v>
      </c>
      <c r="K4255">
        <v>27.8</v>
      </c>
      <c r="L4255" t="s">
        <v>21</v>
      </c>
      <c r="M4255" s="8">
        <v>0</v>
      </c>
      <c r="N4255">
        <f t="shared" si="198"/>
        <v>0</v>
      </c>
      <c r="O4255">
        <f t="shared" si="199"/>
        <v>0</v>
      </c>
      <c r="P4255">
        <f t="shared" si="200"/>
        <v>0</v>
      </c>
      <c r="U4255">
        <v>81</v>
      </c>
      <c r="V4255">
        <v>58.01</v>
      </c>
      <c r="W4255">
        <v>27.8</v>
      </c>
    </row>
    <row r="4256" spans="1:23" x14ac:dyDescent="0.35">
      <c r="A4256">
        <v>71900</v>
      </c>
      <c r="B4256" t="s">
        <v>17</v>
      </c>
      <c r="C4256">
        <v>10</v>
      </c>
      <c r="D4256">
        <v>0</v>
      </c>
      <c r="E4256">
        <v>0</v>
      </c>
      <c r="F4256" t="s">
        <v>23</v>
      </c>
      <c r="G4256" t="s">
        <v>26</v>
      </c>
      <c r="H4256" t="s">
        <v>15</v>
      </c>
      <c r="I4256">
        <v>77.430000000000007</v>
      </c>
      <c r="J4256">
        <v>16.2</v>
      </c>
      <c r="K4256">
        <v>16.2</v>
      </c>
      <c r="L4256" t="s">
        <v>24</v>
      </c>
      <c r="M4256" s="8">
        <v>0</v>
      </c>
      <c r="N4256">
        <f t="shared" si="198"/>
        <v>0</v>
      </c>
      <c r="O4256">
        <f t="shared" si="199"/>
        <v>0</v>
      </c>
      <c r="P4256">
        <f t="shared" si="200"/>
        <v>0</v>
      </c>
      <c r="U4256">
        <v>10</v>
      </c>
      <c r="V4256">
        <v>77.430000000000007</v>
      </c>
      <c r="W4256">
        <v>16.2</v>
      </c>
    </row>
    <row r="4257" spans="1:23" x14ac:dyDescent="0.35">
      <c r="A4257">
        <v>3318</v>
      </c>
      <c r="B4257" t="s">
        <v>17</v>
      </c>
      <c r="C4257">
        <v>18</v>
      </c>
      <c r="D4257">
        <v>0</v>
      </c>
      <c r="E4257">
        <v>0</v>
      </c>
      <c r="F4257" t="s">
        <v>23</v>
      </c>
      <c r="G4257" t="s">
        <v>14</v>
      </c>
      <c r="H4257" t="s">
        <v>19</v>
      </c>
      <c r="I4257">
        <v>101.12</v>
      </c>
      <c r="J4257" t="s">
        <v>20</v>
      </c>
      <c r="K4257">
        <v>28.1</v>
      </c>
      <c r="L4257" t="s">
        <v>22</v>
      </c>
      <c r="M4257" s="8">
        <v>0</v>
      </c>
      <c r="N4257">
        <f t="shared" si="198"/>
        <v>1</v>
      </c>
      <c r="O4257">
        <f t="shared" si="199"/>
        <v>0</v>
      </c>
      <c r="P4257">
        <f t="shared" si="200"/>
        <v>0</v>
      </c>
      <c r="U4257">
        <v>18</v>
      </c>
      <c r="V4257">
        <v>101.12</v>
      </c>
      <c r="W4257">
        <v>28.1</v>
      </c>
    </row>
    <row r="4258" spans="1:23" x14ac:dyDescent="0.35">
      <c r="A4258">
        <v>41481</v>
      </c>
      <c r="B4258" t="s">
        <v>17</v>
      </c>
      <c r="C4258">
        <v>5</v>
      </c>
      <c r="D4258">
        <v>0</v>
      </c>
      <c r="E4258">
        <v>0</v>
      </c>
      <c r="F4258" t="s">
        <v>23</v>
      </c>
      <c r="G4258" t="s">
        <v>26</v>
      </c>
      <c r="H4258" t="s">
        <v>19</v>
      </c>
      <c r="I4258">
        <v>64.45</v>
      </c>
      <c r="J4258">
        <v>21.7</v>
      </c>
      <c r="K4258">
        <v>21.7</v>
      </c>
      <c r="L4258" t="s">
        <v>24</v>
      </c>
      <c r="M4258" s="8">
        <v>0</v>
      </c>
      <c r="N4258">
        <f t="shared" si="198"/>
        <v>0</v>
      </c>
      <c r="O4258">
        <f t="shared" si="199"/>
        <v>0</v>
      </c>
      <c r="P4258">
        <f t="shared" si="200"/>
        <v>0</v>
      </c>
      <c r="U4258">
        <v>5</v>
      </c>
      <c r="V4258">
        <v>64.45</v>
      </c>
      <c r="W4258">
        <v>21.7</v>
      </c>
    </row>
    <row r="4259" spans="1:23" x14ac:dyDescent="0.35">
      <c r="A4259">
        <v>24854</v>
      </c>
      <c r="B4259" t="s">
        <v>17</v>
      </c>
      <c r="C4259">
        <v>24</v>
      </c>
      <c r="D4259">
        <v>0</v>
      </c>
      <c r="E4259">
        <v>0</v>
      </c>
      <c r="F4259" t="s">
        <v>23</v>
      </c>
      <c r="G4259" t="s">
        <v>18</v>
      </c>
      <c r="H4259" t="s">
        <v>15</v>
      </c>
      <c r="I4259">
        <v>79.42</v>
      </c>
      <c r="J4259">
        <v>21.4</v>
      </c>
      <c r="K4259">
        <v>21.4</v>
      </c>
      <c r="L4259" t="s">
        <v>21</v>
      </c>
      <c r="M4259" s="8">
        <v>0</v>
      </c>
      <c r="N4259">
        <f t="shared" si="198"/>
        <v>0</v>
      </c>
      <c r="O4259">
        <f t="shared" si="199"/>
        <v>0</v>
      </c>
      <c r="P4259">
        <f t="shared" si="200"/>
        <v>0</v>
      </c>
      <c r="U4259">
        <v>24</v>
      </c>
      <c r="V4259">
        <v>79.42</v>
      </c>
      <c r="W4259">
        <v>21.4</v>
      </c>
    </row>
    <row r="4260" spans="1:23" x14ac:dyDescent="0.35">
      <c r="A4260">
        <v>22330</v>
      </c>
      <c r="B4260" t="s">
        <v>17</v>
      </c>
      <c r="C4260">
        <v>45</v>
      </c>
      <c r="D4260">
        <v>0</v>
      </c>
      <c r="E4260">
        <v>0</v>
      </c>
      <c r="F4260" t="s">
        <v>13</v>
      </c>
      <c r="G4260" t="s">
        <v>18</v>
      </c>
      <c r="H4260" t="s">
        <v>15</v>
      </c>
      <c r="I4260">
        <v>82.94</v>
      </c>
      <c r="J4260">
        <v>29.3</v>
      </c>
      <c r="K4260">
        <v>29.3</v>
      </c>
      <c r="L4260" t="s">
        <v>24</v>
      </c>
      <c r="M4260" s="8">
        <v>0</v>
      </c>
      <c r="N4260">
        <f t="shared" si="198"/>
        <v>0</v>
      </c>
      <c r="O4260">
        <f t="shared" si="199"/>
        <v>0</v>
      </c>
      <c r="P4260">
        <f t="shared" si="200"/>
        <v>0</v>
      </c>
      <c r="U4260">
        <v>45</v>
      </c>
      <c r="V4260">
        <v>82.94</v>
      </c>
      <c r="W4260">
        <v>29.3</v>
      </c>
    </row>
    <row r="4261" spans="1:23" x14ac:dyDescent="0.35">
      <c r="A4261">
        <v>14892</v>
      </c>
      <c r="B4261" t="s">
        <v>17</v>
      </c>
      <c r="C4261">
        <v>46</v>
      </c>
      <c r="D4261">
        <v>1</v>
      </c>
      <c r="E4261">
        <v>0</v>
      </c>
      <c r="F4261" t="s">
        <v>13</v>
      </c>
      <c r="G4261" t="s">
        <v>14</v>
      </c>
      <c r="H4261" t="s">
        <v>19</v>
      </c>
      <c r="I4261">
        <v>81.58</v>
      </c>
      <c r="J4261">
        <v>36.200000000000003</v>
      </c>
      <c r="K4261">
        <v>36.200000000000003</v>
      </c>
      <c r="L4261" t="s">
        <v>21</v>
      </c>
      <c r="M4261" s="8">
        <v>0</v>
      </c>
      <c r="N4261">
        <f t="shared" si="198"/>
        <v>0</v>
      </c>
      <c r="O4261">
        <f t="shared" si="199"/>
        <v>0</v>
      </c>
      <c r="P4261">
        <f t="shared" si="200"/>
        <v>0</v>
      </c>
      <c r="U4261">
        <v>46</v>
      </c>
      <c r="V4261">
        <v>81.58</v>
      </c>
      <c r="W4261">
        <v>36.200000000000003</v>
      </c>
    </row>
    <row r="4262" spans="1:23" x14ac:dyDescent="0.35">
      <c r="A4262">
        <v>36710</v>
      </c>
      <c r="B4262" t="s">
        <v>12</v>
      </c>
      <c r="C4262">
        <v>64</v>
      </c>
      <c r="D4262">
        <v>0</v>
      </c>
      <c r="E4262">
        <v>0</v>
      </c>
      <c r="F4262" t="s">
        <v>13</v>
      </c>
      <c r="G4262" t="s">
        <v>14</v>
      </c>
      <c r="H4262" t="s">
        <v>15</v>
      </c>
      <c r="I4262">
        <v>62.21</v>
      </c>
      <c r="J4262">
        <v>28.3</v>
      </c>
      <c r="K4262">
        <v>28.3</v>
      </c>
      <c r="L4262" t="s">
        <v>24</v>
      </c>
      <c r="M4262" s="8">
        <v>0</v>
      </c>
      <c r="N4262">
        <f t="shared" si="198"/>
        <v>0</v>
      </c>
      <c r="O4262">
        <f t="shared" si="199"/>
        <v>0</v>
      </c>
      <c r="P4262">
        <f t="shared" si="200"/>
        <v>0</v>
      </c>
      <c r="U4262">
        <v>64</v>
      </c>
      <c r="V4262">
        <v>62.21</v>
      </c>
      <c r="W4262">
        <v>28.3</v>
      </c>
    </row>
    <row r="4263" spans="1:23" x14ac:dyDescent="0.35">
      <c r="A4263">
        <v>29267</v>
      </c>
      <c r="B4263" t="s">
        <v>12</v>
      </c>
      <c r="C4263">
        <v>25</v>
      </c>
      <c r="D4263">
        <v>0</v>
      </c>
      <c r="E4263">
        <v>0</v>
      </c>
      <c r="F4263" t="s">
        <v>23</v>
      </c>
      <c r="G4263" t="s">
        <v>14</v>
      </c>
      <c r="H4263" t="s">
        <v>19</v>
      </c>
      <c r="I4263">
        <v>229.94</v>
      </c>
      <c r="J4263">
        <v>23.5</v>
      </c>
      <c r="K4263">
        <v>23.5</v>
      </c>
      <c r="L4263" t="s">
        <v>21</v>
      </c>
      <c r="M4263" s="8">
        <v>0</v>
      </c>
      <c r="N4263">
        <f t="shared" si="198"/>
        <v>0</v>
      </c>
      <c r="O4263">
        <f t="shared" si="199"/>
        <v>0</v>
      </c>
      <c r="P4263">
        <f t="shared" si="200"/>
        <v>1</v>
      </c>
      <c r="U4263">
        <v>25</v>
      </c>
      <c r="V4263">
        <v>229.94</v>
      </c>
      <c r="W4263">
        <v>23.5</v>
      </c>
    </row>
    <row r="4264" spans="1:23" x14ac:dyDescent="0.35">
      <c r="A4264">
        <v>17098</v>
      </c>
      <c r="B4264" t="s">
        <v>17</v>
      </c>
      <c r="C4264">
        <v>12</v>
      </c>
      <c r="D4264">
        <v>0</v>
      </c>
      <c r="E4264">
        <v>0</v>
      </c>
      <c r="F4264" t="s">
        <v>23</v>
      </c>
      <c r="G4264" t="s">
        <v>26</v>
      </c>
      <c r="H4264" t="s">
        <v>15</v>
      </c>
      <c r="I4264">
        <v>116.06</v>
      </c>
      <c r="J4264">
        <v>25.9</v>
      </c>
      <c r="K4264">
        <v>25.9</v>
      </c>
      <c r="L4264" t="s">
        <v>24</v>
      </c>
      <c r="M4264" s="8">
        <v>0</v>
      </c>
      <c r="N4264">
        <f t="shared" si="198"/>
        <v>0</v>
      </c>
      <c r="O4264">
        <f t="shared" si="199"/>
        <v>0</v>
      </c>
      <c r="P4264">
        <f t="shared" si="200"/>
        <v>0</v>
      </c>
      <c r="U4264">
        <v>12</v>
      </c>
      <c r="V4264">
        <v>116.06</v>
      </c>
      <c r="W4264">
        <v>25.9</v>
      </c>
    </row>
    <row r="4265" spans="1:23" x14ac:dyDescent="0.35">
      <c r="A4265">
        <v>61384</v>
      </c>
      <c r="B4265" t="s">
        <v>12</v>
      </c>
      <c r="C4265">
        <v>81</v>
      </c>
      <c r="D4265">
        <v>1</v>
      </c>
      <c r="E4265">
        <v>0</v>
      </c>
      <c r="F4265" t="s">
        <v>13</v>
      </c>
      <c r="G4265" t="s">
        <v>14</v>
      </c>
      <c r="H4265" t="s">
        <v>15</v>
      </c>
      <c r="I4265">
        <v>117.77</v>
      </c>
      <c r="J4265">
        <v>27.1</v>
      </c>
      <c r="K4265">
        <v>27.1</v>
      </c>
      <c r="L4265" t="s">
        <v>21</v>
      </c>
      <c r="M4265" s="8">
        <v>0</v>
      </c>
      <c r="N4265">
        <f t="shared" si="198"/>
        <v>0</v>
      </c>
      <c r="O4265">
        <f t="shared" si="199"/>
        <v>0</v>
      </c>
      <c r="P4265">
        <f t="shared" si="200"/>
        <v>0</v>
      </c>
      <c r="U4265">
        <v>81</v>
      </c>
      <c r="V4265">
        <v>117.77</v>
      </c>
      <c r="W4265">
        <v>27.1</v>
      </c>
    </row>
    <row r="4266" spans="1:23" x14ac:dyDescent="0.35">
      <c r="A4266">
        <v>69732</v>
      </c>
      <c r="B4266" t="s">
        <v>12</v>
      </c>
      <c r="C4266">
        <v>65</v>
      </c>
      <c r="D4266">
        <v>0</v>
      </c>
      <c r="E4266">
        <v>0</v>
      </c>
      <c r="F4266" t="s">
        <v>13</v>
      </c>
      <c r="G4266" t="s">
        <v>18</v>
      </c>
      <c r="H4266" t="s">
        <v>15</v>
      </c>
      <c r="I4266">
        <v>66.69</v>
      </c>
      <c r="J4266">
        <v>21.5</v>
      </c>
      <c r="K4266">
        <v>21.5</v>
      </c>
      <c r="L4266" t="s">
        <v>21</v>
      </c>
      <c r="M4266" s="8">
        <v>0</v>
      </c>
      <c r="N4266">
        <f t="shared" si="198"/>
        <v>0</v>
      </c>
      <c r="O4266">
        <f t="shared" si="199"/>
        <v>0</v>
      </c>
      <c r="P4266">
        <f t="shared" si="200"/>
        <v>0</v>
      </c>
      <c r="U4266">
        <v>65</v>
      </c>
      <c r="V4266">
        <v>66.69</v>
      </c>
      <c r="W4266">
        <v>21.5</v>
      </c>
    </row>
    <row r="4267" spans="1:23" x14ac:dyDescent="0.35">
      <c r="A4267">
        <v>61238</v>
      </c>
      <c r="B4267" t="s">
        <v>17</v>
      </c>
      <c r="C4267">
        <v>40</v>
      </c>
      <c r="D4267">
        <v>0</v>
      </c>
      <c r="E4267">
        <v>0</v>
      </c>
      <c r="F4267" t="s">
        <v>13</v>
      </c>
      <c r="G4267" t="s">
        <v>14</v>
      </c>
      <c r="H4267" t="s">
        <v>19</v>
      </c>
      <c r="I4267">
        <v>122.23</v>
      </c>
      <c r="J4267">
        <v>30.5</v>
      </c>
      <c r="K4267">
        <v>30.5</v>
      </c>
      <c r="L4267" t="s">
        <v>24</v>
      </c>
      <c r="M4267" s="8">
        <v>0</v>
      </c>
      <c r="N4267">
        <f t="shared" si="198"/>
        <v>0</v>
      </c>
      <c r="O4267">
        <f t="shared" si="199"/>
        <v>0</v>
      </c>
      <c r="P4267">
        <f t="shared" si="200"/>
        <v>0</v>
      </c>
      <c r="U4267">
        <v>40</v>
      </c>
      <c r="V4267">
        <v>122.23</v>
      </c>
      <c r="W4267">
        <v>30.5</v>
      </c>
    </row>
    <row r="4268" spans="1:23" x14ac:dyDescent="0.35">
      <c r="A4268">
        <v>18696</v>
      </c>
      <c r="B4268" t="s">
        <v>12</v>
      </c>
      <c r="C4268">
        <v>81</v>
      </c>
      <c r="D4268">
        <v>0</v>
      </c>
      <c r="E4268">
        <v>0</v>
      </c>
      <c r="F4268" t="s">
        <v>23</v>
      </c>
      <c r="G4268" t="s">
        <v>14</v>
      </c>
      <c r="H4268" t="s">
        <v>15</v>
      </c>
      <c r="I4268">
        <v>168.68</v>
      </c>
      <c r="J4268">
        <v>23.4</v>
      </c>
      <c r="K4268">
        <v>23.4</v>
      </c>
      <c r="L4268" t="s">
        <v>16</v>
      </c>
      <c r="M4268" s="8">
        <v>0</v>
      </c>
      <c r="N4268">
        <f t="shared" si="198"/>
        <v>0</v>
      </c>
      <c r="O4268">
        <f t="shared" si="199"/>
        <v>0</v>
      </c>
      <c r="P4268">
        <f t="shared" si="200"/>
        <v>0</v>
      </c>
      <c r="U4268">
        <v>81</v>
      </c>
      <c r="V4268">
        <v>168.68</v>
      </c>
      <c r="W4268">
        <v>23.4</v>
      </c>
    </row>
    <row r="4269" spans="1:23" x14ac:dyDescent="0.35">
      <c r="A4269">
        <v>25643</v>
      </c>
      <c r="B4269" t="s">
        <v>12</v>
      </c>
      <c r="C4269">
        <v>36</v>
      </c>
      <c r="D4269">
        <v>0</v>
      </c>
      <c r="E4269">
        <v>0</v>
      </c>
      <c r="F4269" t="s">
        <v>13</v>
      </c>
      <c r="G4269" t="s">
        <v>14</v>
      </c>
      <c r="H4269" t="s">
        <v>19</v>
      </c>
      <c r="I4269">
        <v>119.9</v>
      </c>
      <c r="J4269">
        <v>37.6</v>
      </c>
      <c r="K4269">
        <v>37.6</v>
      </c>
      <c r="L4269" t="s">
        <v>21</v>
      </c>
      <c r="M4269" s="8">
        <v>0</v>
      </c>
      <c r="N4269">
        <f t="shared" si="198"/>
        <v>0</v>
      </c>
      <c r="O4269">
        <f t="shared" si="199"/>
        <v>0</v>
      </c>
      <c r="P4269">
        <f t="shared" si="200"/>
        <v>0</v>
      </c>
      <c r="U4269">
        <v>36</v>
      </c>
      <c r="V4269">
        <v>119.9</v>
      </c>
      <c r="W4269">
        <v>37.6</v>
      </c>
    </row>
    <row r="4270" spans="1:23" x14ac:dyDescent="0.35">
      <c r="A4270">
        <v>63333</v>
      </c>
      <c r="B4270" t="s">
        <v>17</v>
      </c>
      <c r="C4270">
        <v>32</v>
      </c>
      <c r="D4270">
        <v>0</v>
      </c>
      <c r="E4270">
        <v>0</v>
      </c>
      <c r="F4270" t="s">
        <v>13</v>
      </c>
      <c r="G4270" t="s">
        <v>18</v>
      </c>
      <c r="H4270" t="s">
        <v>15</v>
      </c>
      <c r="I4270">
        <v>110.33</v>
      </c>
      <c r="J4270">
        <v>24</v>
      </c>
      <c r="K4270">
        <v>24</v>
      </c>
      <c r="L4270" t="s">
        <v>22</v>
      </c>
      <c r="M4270" s="8">
        <v>0</v>
      </c>
      <c r="N4270">
        <f t="shared" si="198"/>
        <v>0</v>
      </c>
      <c r="O4270">
        <f t="shared" si="199"/>
        <v>0</v>
      </c>
      <c r="P4270">
        <f t="shared" si="200"/>
        <v>0</v>
      </c>
      <c r="U4270">
        <v>32</v>
      </c>
      <c r="V4270">
        <v>110.33</v>
      </c>
      <c r="W4270">
        <v>24</v>
      </c>
    </row>
    <row r="4271" spans="1:23" x14ac:dyDescent="0.35">
      <c r="A4271">
        <v>23210</v>
      </c>
      <c r="B4271" t="s">
        <v>12</v>
      </c>
      <c r="C4271">
        <v>31</v>
      </c>
      <c r="D4271">
        <v>0</v>
      </c>
      <c r="E4271">
        <v>0</v>
      </c>
      <c r="F4271" t="s">
        <v>23</v>
      </c>
      <c r="G4271" t="s">
        <v>14</v>
      </c>
      <c r="H4271" t="s">
        <v>19</v>
      </c>
      <c r="I4271">
        <v>77.95</v>
      </c>
      <c r="J4271">
        <v>25.1</v>
      </c>
      <c r="K4271">
        <v>25.1</v>
      </c>
      <c r="L4271" t="s">
        <v>21</v>
      </c>
      <c r="M4271" s="8">
        <v>0</v>
      </c>
      <c r="N4271">
        <f t="shared" si="198"/>
        <v>0</v>
      </c>
      <c r="O4271">
        <f t="shared" si="199"/>
        <v>0</v>
      </c>
      <c r="P4271">
        <f t="shared" si="200"/>
        <v>0</v>
      </c>
      <c r="U4271">
        <v>31</v>
      </c>
      <c r="V4271">
        <v>77.95</v>
      </c>
      <c r="W4271">
        <v>25.1</v>
      </c>
    </row>
    <row r="4272" spans="1:23" x14ac:dyDescent="0.35">
      <c r="A4272">
        <v>2647</v>
      </c>
      <c r="B4272" t="s">
        <v>12</v>
      </c>
      <c r="C4272">
        <v>55</v>
      </c>
      <c r="D4272">
        <v>0</v>
      </c>
      <c r="E4272">
        <v>0</v>
      </c>
      <c r="F4272" t="s">
        <v>13</v>
      </c>
      <c r="G4272" t="s">
        <v>14</v>
      </c>
      <c r="H4272" t="s">
        <v>19</v>
      </c>
      <c r="I4272">
        <v>80.349999999999994</v>
      </c>
      <c r="J4272">
        <v>28.7</v>
      </c>
      <c r="K4272">
        <v>28.7</v>
      </c>
      <c r="L4272" t="s">
        <v>22</v>
      </c>
      <c r="M4272" s="8">
        <v>0</v>
      </c>
      <c r="N4272">
        <f t="shared" si="198"/>
        <v>0</v>
      </c>
      <c r="O4272">
        <f t="shared" si="199"/>
        <v>0</v>
      </c>
      <c r="P4272">
        <f t="shared" si="200"/>
        <v>0</v>
      </c>
      <c r="U4272">
        <v>55</v>
      </c>
      <c r="V4272">
        <v>80.349999999999994</v>
      </c>
      <c r="W4272">
        <v>28.7</v>
      </c>
    </row>
    <row r="4273" spans="1:23" x14ac:dyDescent="0.35">
      <c r="A4273">
        <v>60934</v>
      </c>
      <c r="B4273" t="s">
        <v>12</v>
      </c>
      <c r="C4273">
        <v>39</v>
      </c>
      <c r="D4273">
        <v>0</v>
      </c>
      <c r="E4273">
        <v>0</v>
      </c>
      <c r="F4273" t="s">
        <v>13</v>
      </c>
      <c r="G4273" t="s">
        <v>14</v>
      </c>
      <c r="H4273" t="s">
        <v>15</v>
      </c>
      <c r="I4273">
        <v>57.38</v>
      </c>
      <c r="J4273">
        <v>41.8</v>
      </c>
      <c r="K4273">
        <v>41.8</v>
      </c>
      <c r="L4273" t="s">
        <v>16</v>
      </c>
      <c r="M4273" s="8">
        <v>0</v>
      </c>
      <c r="N4273">
        <f t="shared" si="198"/>
        <v>0</v>
      </c>
      <c r="O4273">
        <f t="shared" si="199"/>
        <v>0</v>
      </c>
      <c r="P4273">
        <f t="shared" si="200"/>
        <v>0</v>
      </c>
      <c r="U4273">
        <v>39</v>
      </c>
      <c r="V4273">
        <v>57.38</v>
      </c>
      <c r="W4273">
        <v>41.8</v>
      </c>
    </row>
    <row r="4274" spans="1:23" x14ac:dyDescent="0.35">
      <c r="A4274">
        <v>50412</v>
      </c>
      <c r="B4274" t="s">
        <v>17</v>
      </c>
      <c r="C4274">
        <v>17</v>
      </c>
      <c r="D4274">
        <v>0</v>
      </c>
      <c r="E4274">
        <v>0</v>
      </c>
      <c r="F4274" t="s">
        <v>23</v>
      </c>
      <c r="G4274" t="s">
        <v>14</v>
      </c>
      <c r="H4274" t="s">
        <v>15</v>
      </c>
      <c r="I4274">
        <v>96.47</v>
      </c>
      <c r="J4274">
        <v>25.6</v>
      </c>
      <c r="K4274">
        <v>25.6</v>
      </c>
      <c r="L4274" t="s">
        <v>24</v>
      </c>
      <c r="M4274" s="8">
        <v>0</v>
      </c>
      <c r="N4274">
        <f t="shared" si="198"/>
        <v>0</v>
      </c>
      <c r="O4274">
        <f t="shared" si="199"/>
        <v>0</v>
      </c>
      <c r="P4274">
        <f t="shared" si="200"/>
        <v>0</v>
      </c>
      <c r="U4274">
        <v>17</v>
      </c>
      <c r="V4274">
        <v>96.47</v>
      </c>
      <c r="W4274">
        <v>25.6</v>
      </c>
    </row>
    <row r="4275" spans="1:23" x14ac:dyDescent="0.35">
      <c r="A4275">
        <v>1192</v>
      </c>
      <c r="B4275" t="s">
        <v>17</v>
      </c>
      <c r="C4275">
        <v>31</v>
      </c>
      <c r="D4275">
        <v>0</v>
      </c>
      <c r="E4275">
        <v>0</v>
      </c>
      <c r="F4275" t="s">
        <v>23</v>
      </c>
      <c r="G4275" t="s">
        <v>25</v>
      </c>
      <c r="H4275" t="s">
        <v>19</v>
      </c>
      <c r="I4275">
        <v>70.66</v>
      </c>
      <c r="J4275">
        <v>27.2</v>
      </c>
      <c r="K4275">
        <v>27.2</v>
      </c>
      <c r="L4275" t="s">
        <v>21</v>
      </c>
      <c r="M4275" s="8">
        <v>0</v>
      </c>
      <c r="N4275">
        <f t="shared" si="198"/>
        <v>0</v>
      </c>
      <c r="O4275">
        <f t="shared" si="199"/>
        <v>0</v>
      </c>
      <c r="P4275">
        <f t="shared" si="200"/>
        <v>0</v>
      </c>
      <c r="U4275">
        <v>31</v>
      </c>
      <c r="V4275">
        <v>70.66</v>
      </c>
      <c r="W4275">
        <v>27.2</v>
      </c>
    </row>
    <row r="4276" spans="1:23" x14ac:dyDescent="0.35">
      <c r="A4276">
        <v>55361</v>
      </c>
      <c r="B4276" t="s">
        <v>17</v>
      </c>
      <c r="C4276">
        <v>36</v>
      </c>
      <c r="D4276">
        <v>0</v>
      </c>
      <c r="E4276">
        <v>0</v>
      </c>
      <c r="F4276" t="s">
        <v>13</v>
      </c>
      <c r="G4276" t="s">
        <v>18</v>
      </c>
      <c r="H4276" t="s">
        <v>15</v>
      </c>
      <c r="I4276">
        <v>202.06</v>
      </c>
      <c r="J4276">
        <v>24.4</v>
      </c>
      <c r="K4276">
        <v>24.4</v>
      </c>
      <c r="L4276" t="s">
        <v>21</v>
      </c>
      <c r="M4276" s="8">
        <v>0</v>
      </c>
      <c r="N4276">
        <f t="shared" si="198"/>
        <v>0</v>
      </c>
      <c r="O4276">
        <f t="shared" si="199"/>
        <v>0</v>
      </c>
      <c r="P4276">
        <f t="shared" si="200"/>
        <v>1</v>
      </c>
      <c r="U4276">
        <v>36</v>
      </c>
      <c r="V4276">
        <v>202.06</v>
      </c>
      <c r="W4276">
        <v>24.4</v>
      </c>
    </row>
    <row r="4277" spans="1:23" x14ac:dyDescent="0.35">
      <c r="A4277">
        <v>50141</v>
      </c>
      <c r="B4277" t="s">
        <v>17</v>
      </c>
      <c r="C4277">
        <v>5</v>
      </c>
      <c r="D4277">
        <v>0</v>
      </c>
      <c r="E4277">
        <v>0</v>
      </c>
      <c r="F4277" t="s">
        <v>23</v>
      </c>
      <c r="G4277" t="s">
        <v>26</v>
      </c>
      <c r="H4277" t="s">
        <v>15</v>
      </c>
      <c r="I4277">
        <v>91.3</v>
      </c>
      <c r="J4277">
        <v>20.7</v>
      </c>
      <c r="K4277">
        <v>20.7</v>
      </c>
      <c r="L4277" t="s">
        <v>24</v>
      </c>
      <c r="M4277" s="8">
        <v>0</v>
      </c>
      <c r="N4277">
        <f t="shared" si="198"/>
        <v>0</v>
      </c>
      <c r="O4277">
        <f t="shared" si="199"/>
        <v>0</v>
      </c>
      <c r="P4277">
        <f t="shared" si="200"/>
        <v>0</v>
      </c>
      <c r="U4277">
        <v>5</v>
      </c>
      <c r="V4277">
        <v>91.3</v>
      </c>
      <c r="W4277">
        <v>20.7</v>
      </c>
    </row>
    <row r="4278" spans="1:23" x14ac:dyDescent="0.35">
      <c r="A4278">
        <v>12963</v>
      </c>
      <c r="B4278" t="s">
        <v>17</v>
      </c>
      <c r="C4278">
        <v>29</v>
      </c>
      <c r="D4278">
        <v>0</v>
      </c>
      <c r="E4278">
        <v>0</v>
      </c>
      <c r="F4278" t="s">
        <v>23</v>
      </c>
      <c r="G4278" t="s">
        <v>18</v>
      </c>
      <c r="H4278" t="s">
        <v>19</v>
      </c>
      <c r="I4278">
        <v>67.56</v>
      </c>
      <c r="J4278">
        <v>19.600000000000001</v>
      </c>
      <c r="K4278">
        <v>19.600000000000001</v>
      </c>
      <c r="L4278" t="s">
        <v>24</v>
      </c>
      <c r="M4278" s="8">
        <v>0</v>
      </c>
      <c r="N4278">
        <f t="shared" si="198"/>
        <v>0</v>
      </c>
      <c r="O4278">
        <f t="shared" si="199"/>
        <v>0</v>
      </c>
      <c r="P4278">
        <f t="shared" si="200"/>
        <v>0</v>
      </c>
      <c r="U4278">
        <v>29</v>
      </c>
      <c r="V4278">
        <v>67.56</v>
      </c>
      <c r="W4278">
        <v>19.600000000000001</v>
      </c>
    </row>
    <row r="4279" spans="1:23" x14ac:dyDescent="0.35">
      <c r="A4279">
        <v>55337</v>
      </c>
      <c r="B4279" t="s">
        <v>17</v>
      </c>
      <c r="C4279">
        <v>2</v>
      </c>
      <c r="D4279">
        <v>0</v>
      </c>
      <c r="E4279">
        <v>0</v>
      </c>
      <c r="F4279" t="s">
        <v>23</v>
      </c>
      <c r="G4279" t="s">
        <v>26</v>
      </c>
      <c r="H4279" t="s">
        <v>19</v>
      </c>
      <c r="I4279">
        <v>126.12</v>
      </c>
      <c r="J4279">
        <v>24.8</v>
      </c>
      <c r="K4279">
        <v>24.8</v>
      </c>
      <c r="L4279" t="s">
        <v>24</v>
      </c>
      <c r="M4279" s="8">
        <v>0</v>
      </c>
      <c r="N4279">
        <f t="shared" si="198"/>
        <v>0</v>
      </c>
      <c r="O4279">
        <f t="shared" si="199"/>
        <v>0</v>
      </c>
      <c r="P4279">
        <f t="shared" si="200"/>
        <v>0</v>
      </c>
      <c r="U4279">
        <v>2</v>
      </c>
      <c r="V4279">
        <v>126.12</v>
      </c>
      <c r="W4279">
        <v>24.8</v>
      </c>
    </row>
    <row r="4280" spans="1:23" x14ac:dyDescent="0.35">
      <c r="A4280">
        <v>23989</v>
      </c>
      <c r="B4280" t="s">
        <v>17</v>
      </c>
      <c r="C4280">
        <v>62</v>
      </c>
      <c r="D4280">
        <v>0</v>
      </c>
      <c r="E4280">
        <v>0</v>
      </c>
      <c r="F4280" t="s">
        <v>13</v>
      </c>
      <c r="G4280" t="s">
        <v>18</v>
      </c>
      <c r="H4280" t="s">
        <v>15</v>
      </c>
      <c r="I4280">
        <v>86.4</v>
      </c>
      <c r="J4280">
        <v>32.6</v>
      </c>
      <c r="K4280">
        <v>32.6</v>
      </c>
      <c r="L4280" t="s">
        <v>22</v>
      </c>
      <c r="M4280" s="8">
        <v>0</v>
      </c>
      <c r="N4280">
        <f t="shared" si="198"/>
        <v>0</v>
      </c>
      <c r="O4280">
        <f t="shared" si="199"/>
        <v>0</v>
      </c>
      <c r="P4280">
        <f t="shared" si="200"/>
        <v>0</v>
      </c>
      <c r="U4280">
        <v>62</v>
      </c>
      <c r="V4280">
        <v>86.4</v>
      </c>
      <c r="W4280">
        <v>32.6</v>
      </c>
    </row>
    <row r="4281" spans="1:23" x14ac:dyDescent="0.35">
      <c r="A4281">
        <v>26025</v>
      </c>
      <c r="B4281" t="s">
        <v>17</v>
      </c>
      <c r="C4281">
        <v>45</v>
      </c>
      <c r="D4281">
        <v>0</v>
      </c>
      <c r="E4281">
        <v>0</v>
      </c>
      <c r="F4281" t="s">
        <v>13</v>
      </c>
      <c r="G4281" t="s">
        <v>25</v>
      </c>
      <c r="H4281" t="s">
        <v>15</v>
      </c>
      <c r="I4281">
        <v>103.22</v>
      </c>
      <c r="J4281">
        <v>20.5</v>
      </c>
      <c r="K4281">
        <v>20.5</v>
      </c>
      <c r="L4281" t="s">
        <v>21</v>
      </c>
      <c r="M4281" s="8">
        <v>0</v>
      </c>
      <c r="N4281">
        <f t="shared" si="198"/>
        <v>0</v>
      </c>
      <c r="O4281">
        <f t="shared" si="199"/>
        <v>0</v>
      </c>
      <c r="P4281">
        <f t="shared" si="200"/>
        <v>0</v>
      </c>
      <c r="U4281">
        <v>45</v>
      </c>
      <c r="V4281">
        <v>103.22</v>
      </c>
      <c r="W4281">
        <v>20.5</v>
      </c>
    </row>
    <row r="4282" spans="1:23" x14ac:dyDescent="0.35">
      <c r="A4282">
        <v>67711</v>
      </c>
      <c r="B4282" t="s">
        <v>17</v>
      </c>
      <c r="C4282">
        <v>18</v>
      </c>
      <c r="D4282">
        <v>0</v>
      </c>
      <c r="E4282">
        <v>0</v>
      </c>
      <c r="F4282" t="s">
        <v>23</v>
      </c>
      <c r="G4282" t="s">
        <v>14</v>
      </c>
      <c r="H4282" t="s">
        <v>19</v>
      </c>
      <c r="I4282">
        <v>88.85</v>
      </c>
      <c r="J4282">
        <v>36.200000000000003</v>
      </c>
      <c r="K4282">
        <v>36.200000000000003</v>
      </c>
      <c r="L4282" t="s">
        <v>24</v>
      </c>
      <c r="M4282" s="8">
        <v>0</v>
      </c>
      <c r="N4282">
        <f t="shared" si="198"/>
        <v>0</v>
      </c>
      <c r="O4282">
        <f t="shared" si="199"/>
        <v>0</v>
      </c>
      <c r="P4282">
        <f t="shared" si="200"/>
        <v>0</v>
      </c>
      <c r="U4282">
        <v>18</v>
      </c>
      <c r="V4282">
        <v>88.85</v>
      </c>
      <c r="W4282">
        <v>36.200000000000003</v>
      </c>
    </row>
    <row r="4283" spans="1:23" x14ac:dyDescent="0.35">
      <c r="A4283">
        <v>53105</v>
      </c>
      <c r="B4283" t="s">
        <v>17</v>
      </c>
      <c r="C4283">
        <v>29</v>
      </c>
      <c r="D4283">
        <v>0</v>
      </c>
      <c r="E4283">
        <v>0</v>
      </c>
      <c r="F4283" t="s">
        <v>13</v>
      </c>
      <c r="G4283" t="s">
        <v>14</v>
      </c>
      <c r="H4283" t="s">
        <v>15</v>
      </c>
      <c r="I4283">
        <v>63.9</v>
      </c>
      <c r="J4283">
        <v>45.4</v>
      </c>
      <c r="K4283">
        <v>45.4</v>
      </c>
      <c r="L4283" t="s">
        <v>22</v>
      </c>
      <c r="M4283" s="8">
        <v>0</v>
      </c>
      <c r="N4283">
        <f t="shared" si="198"/>
        <v>0</v>
      </c>
      <c r="O4283">
        <f t="shared" si="199"/>
        <v>0</v>
      </c>
      <c r="P4283">
        <f t="shared" si="200"/>
        <v>0</v>
      </c>
      <c r="U4283">
        <v>29</v>
      </c>
      <c r="V4283">
        <v>63.9</v>
      </c>
      <c r="W4283">
        <v>45.4</v>
      </c>
    </row>
    <row r="4284" spans="1:23" x14ac:dyDescent="0.35">
      <c r="A4284">
        <v>10696</v>
      </c>
      <c r="B4284" t="s">
        <v>17</v>
      </c>
      <c r="C4284">
        <v>52</v>
      </c>
      <c r="D4284">
        <v>0</v>
      </c>
      <c r="E4284">
        <v>0</v>
      </c>
      <c r="F4284" t="s">
        <v>13</v>
      </c>
      <c r="G4284" t="s">
        <v>14</v>
      </c>
      <c r="H4284" t="s">
        <v>15</v>
      </c>
      <c r="I4284">
        <v>81.319999999999993</v>
      </c>
      <c r="J4284">
        <v>27.6</v>
      </c>
      <c r="K4284">
        <v>27.6</v>
      </c>
      <c r="L4284" t="s">
        <v>16</v>
      </c>
      <c r="M4284" s="8">
        <v>0</v>
      </c>
      <c r="N4284">
        <f t="shared" si="198"/>
        <v>0</v>
      </c>
      <c r="O4284">
        <f t="shared" si="199"/>
        <v>0</v>
      </c>
      <c r="P4284">
        <f t="shared" si="200"/>
        <v>0</v>
      </c>
      <c r="U4284">
        <v>52</v>
      </c>
      <c r="V4284">
        <v>81.319999999999993</v>
      </c>
      <c r="W4284">
        <v>27.6</v>
      </c>
    </row>
    <row r="4285" spans="1:23" x14ac:dyDescent="0.35">
      <c r="A4285">
        <v>43656</v>
      </c>
      <c r="B4285" t="s">
        <v>12</v>
      </c>
      <c r="C4285">
        <v>59</v>
      </c>
      <c r="D4285">
        <v>1</v>
      </c>
      <c r="E4285">
        <v>0</v>
      </c>
      <c r="F4285" t="s">
        <v>13</v>
      </c>
      <c r="G4285" t="s">
        <v>25</v>
      </c>
      <c r="H4285" t="s">
        <v>19</v>
      </c>
      <c r="I4285">
        <v>253.93</v>
      </c>
      <c r="J4285" t="s">
        <v>20</v>
      </c>
      <c r="K4285">
        <v>28.1</v>
      </c>
      <c r="L4285" t="s">
        <v>16</v>
      </c>
      <c r="M4285" s="8">
        <v>0</v>
      </c>
      <c r="N4285">
        <f t="shared" si="198"/>
        <v>1</v>
      </c>
      <c r="O4285">
        <f t="shared" si="199"/>
        <v>0</v>
      </c>
      <c r="P4285">
        <f t="shared" si="200"/>
        <v>1</v>
      </c>
      <c r="U4285">
        <v>59</v>
      </c>
      <c r="V4285">
        <v>253.93</v>
      </c>
      <c r="W4285">
        <v>28.1</v>
      </c>
    </row>
    <row r="4286" spans="1:23" x14ac:dyDescent="0.35">
      <c r="A4286">
        <v>52361</v>
      </c>
      <c r="B4286" t="s">
        <v>12</v>
      </c>
      <c r="C4286">
        <v>69</v>
      </c>
      <c r="D4286">
        <v>1</v>
      </c>
      <c r="E4286">
        <v>1</v>
      </c>
      <c r="F4286" t="s">
        <v>13</v>
      </c>
      <c r="G4286" t="s">
        <v>14</v>
      </c>
      <c r="H4286" t="s">
        <v>15</v>
      </c>
      <c r="I4286">
        <v>78.11</v>
      </c>
      <c r="J4286">
        <v>34.700000000000003</v>
      </c>
      <c r="K4286">
        <v>34.700000000000003</v>
      </c>
      <c r="L4286" t="s">
        <v>16</v>
      </c>
      <c r="M4286" s="8">
        <v>0</v>
      </c>
      <c r="N4286">
        <f t="shared" si="198"/>
        <v>0</v>
      </c>
      <c r="O4286">
        <f t="shared" si="199"/>
        <v>0</v>
      </c>
      <c r="P4286">
        <f t="shared" si="200"/>
        <v>0</v>
      </c>
      <c r="U4286">
        <v>69</v>
      </c>
      <c r="V4286">
        <v>78.11</v>
      </c>
      <c r="W4286">
        <v>34.700000000000003</v>
      </c>
    </row>
    <row r="4287" spans="1:23" x14ac:dyDescent="0.35">
      <c r="A4287">
        <v>57343</v>
      </c>
      <c r="B4287" t="s">
        <v>17</v>
      </c>
      <c r="C4287">
        <v>71</v>
      </c>
      <c r="D4287">
        <v>0</v>
      </c>
      <c r="E4287">
        <v>0</v>
      </c>
      <c r="F4287" t="s">
        <v>13</v>
      </c>
      <c r="G4287" t="s">
        <v>14</v>
      </c>
      <c r="H4287" t="s">
        <v>15</v>
      </c>
      <c r="I4287">
        <v>134.65</v>
      </c>
      <c r="J4287">
        <v>32.4</v>
      </c>
      <c r="K4287">
        <v>32.4</v>
      </c>
      <c r="L4287" t="s">
        <v>24</v>
      </c>
      <c r="M4287" s="8">
        <v>0</v>
      </c>
      <c r="N4287">
        <f t="shared" si="198"/>
        <v>0</v>
      </c>
      <c r="O4287">
        <f t="shared" si="199"/>
        <v>0</v>
      </c>
      <c r="P4287">
        <f t="shared" si="200"/>
        <v>0</v>
      </c>
      <c r="U4287">
        <v>71</v>
      </c>
      <c r="V4287">
        <v>134.65</v>
      </c>
      <c r="W4287">
        <v>32.4</v>
      </c>
    </row>
    <row r="4288" spans="1:23" x14ac:dyDescent="0.35">
      <c r="A4288">
        <v>23339</v>
      </c>
      <c r="B4288" t="s">
        <v>12</v>
      </c>
      <c r="C4288">
        <v>3</v>
      </c>
      <c r="D4288">
        <v>0</v>
      </c>
      <c r="E4288">
        <v>0</v>
      </c>
      <c r="F4288" t="s">
        <v>23</v>
      </c>
      <c r="G4288" t="s">
        <v>26</v>
      </c>
      <c r="H4288" t="s">
        <v>19</v>
      </c>
      <c r="I4288">
        <v>194.75</v>
      </c>
      <c r="J4288" t="s">
        <v>20</v>
      </c>
      <c r="K4288">
        <v>28.1</v>
      </c>
      <c r="L4288" t="s">
        <v>24</v>
      </c>
      <c r="M4288" s="8">
        <v>0</v>
      </c>
      <c r="N4288">
        <f t="shared" si="198"/>
        <v>1</v>
      </c>
      <c r="O4288">
        <f t="shared" si="199"/>
        <v>0</v>
      </c>
      <c r="P4288">
        <f t="shared" si="200"/>
        <v>1</v>
      </c>
      <c r="U4288">
        <v>3</v>
      </c>
      <c r="V4288">
        <v>194.75</v>
      </c>
      <c r="W4288">
        <v>28.1</v>
      </c>
    </row>
    <row r="4289" spans="1:23" x14ac:dyDescent="0.35">
      <c r="A4289">
        <v>51408</v>
      </c>
      <c r="B4289" t="s">
        <v>12</v>
      </c>
      <c r="C4289">
        <v>33</v>
      </c>
      <c r="D4289">
        <v>0</v>
      </c>
      <c r="E4289">
        <v>0</v>
      </c>
      <c r="F4289" t="s">
        <v>13</v>
      </c>
      <c r="G4289" t="s">
        <v>25</v>
      </c>
      <c r="H4289" t="s">
        <v>19</v>
      </c>
      <c r="I4289">
        <v>77.94</v>
      </c>
      <c r="J4289">
        <v>28.7</v>
      </c>
      <c r="K4289">
        <v>28.7</v>
      </c>
      <c r="L4289" t="s">
        <v>21</v>
      </c>
      <c r="M4289" s="8">
        <v>0</v>
      </c>
      <c r="N4289">
        <f t="shared" si="198"/>
        <v>0</v>
      </c>
      <c r="O4289">
        <f t="shared" si="199"/>
        <v>0</v>
      </c>
      <c r="P4289">
        <f t="shared" si="200"/>
        <v>0</v>
      </c>
      <c r="U4289">
        <v>33</v>
      </c>
      <c r="V4289">
        <v>77.94</v>
      </c>
      <c r="W4289">
        <v>28.7</v>
      </c>
    </row>
    <row r="4290" spans="1:23" x14ac:dyDescent="0.35">
      <c r="A4290">
        <v>47886</v>
      </c>
      <c r="B4290" t="s">
        <v>17</v>
      </c>
      <c r="C4290">
        <v>43</v>
      </c>
      <c r="D4290">
        <v>1</v>
      </c>
      <c r="E4290">
        <v>0</v>
      </c>
      <c r="F4290" t="s">
        <v>13</v>
      </c>
      <c r="G4290" t="s">
        <v>25</v>
      </c>
      <c r="H4290" t="s">
        <v>19</v>
      </c>
      <c r="I4290">
        <v>56.94</v>
      </c>
      <c r="J4290">
        <v>45.3</v>
      </c>
      <c r="K4290">
        <v>45.3</v>
      </c>
      <c r="L4290" t="s">
        <v>24</v>
      </c>
      <c r="M4290" s="8">
        <v>0</v>
      </c>
      <c r="N4290">
        <f t="shared" si="198"/>
        <v>0</v>
      </c>
      <c r="O4290">
        <f t="shared" si="199"/>
        <v>0</v>
      </c>
      <c r="P4290">
        <f t="shared" si="200"/>
        <v>0</v>
      </c>
      <c r="U4290">
        <v>43</v>
      </c>
      <c r="V4290">
        <v>56.94</v>
      </c>
      <c r="W4290">
        <v>45.3</v>
      </c>
    </row>
    <row r="4291" spans="1:23" x14ac:dyDescent="0.35">
      <c r="A4291">
        <v>21407</v>
      </c>
      <c r="B4291" t="s">
        <v>12</v>
      </c>
      <c r="C4291">
        <v>39</v>
      </c>
      <c r="D4291">
        <v>0</v>
      </c>
      <c r="E4291">
        <v>0</v>
      </c>
      <c r="F4291" t="s">
        <v>13</v>
      </c>
      <c r="G4291" t="s">
        <v>14</v>
      </c>
      <c r="H4291" t="s">
        <v>19</v>
      </c>
      <c r="I4291">
        <v>117.03</v>
      </c>
      <c r="J4291">
        <v>40.299999999999997</v>
      </c>
      <c r="K4291">
        <v>40.299999999999997</v>
      </c>
      <c r="L4291" t="s">
        <v>16</v>
      </c>
      <c r="M4291" s="8">
        <v>0</v>
      </c>
      <c r="N4291">
        <f t="shared" ref="N4291:N4354" si="201">IF(OR(J4291&gt;47.5,J4291&lt;9.1),1,0)</f>
        <v>0</v>
      </c>
      <c r="O4291">
        <f t="shared" ref="O4291:O4354" si="202">IF(OR(C4291&lt;-29,C4291&gt;115),1,0)</f>
        <v>0</v>
      </c>
      <c r="P4291">
        <f t="shared" ref="P4291:P4354" si="203">IF(OR(I4291&lt;21.98,I4291&gt;169.36),1,0)</f>
        <v>0</v>
      </c>
      <c r="U4291">
        <v>39</v>
      </c>
      <c r="V4291">
        <v>117.03</v>
      </c>
      <c r="W4291">
        <v>40.299999999999997</v>
      </c>
    </row>
    <row r="4292" spans="1:23" x14ac:dyDescent="0.35">
      <c r="A4292">
        <v>34026</v>
      </c>
      <c r="B4292" t="s">
        <v>17</v>
      </c>
      <c r="C4292">
        <v>60</v>
      </c>
      <c r="D4292">
        <v>0</v>
      </c>
      <c r="E4292">
        <v>0</v>
      </c>
      <c r="F4292" t="s">
        <v>13</v>
      </c>
      <c r="G4292" t="s">
        <v>14</v>
      </c>
      <c r="H4292" t="s">
        <v>19</v>
      </c>
      <c r="I4292">
        <v>207.84</v>
      </c>
      <c r="J4292">
        <v>38.9</v>
      </c>
      <c r="K4292">
        <v>38.9</v>
      </c>
      <c r="L4292" t="s">
        <v>21</v>
      </c>
      <c r="M4292" s="8">
        <v>0</v>
      </c>
      <c r="N4292">
        <f t="shared" si="201"/>
        <v>0</v>
      </c>
      <c r="O4292">
        <f t="shared" si="202"/>
        <v>0</v>
      </c>
      <c r="P4292">
        <f t="shared" si="203"/>
        <v>1</v>
      </c>
      <c r="U4292">
        <v>60</v>
      </c>
      <c r="V4292">
        <v>207.84</v>
      </c>
      <c r="W4292">
        <v>38.9</v>
      </c>
    </row>
    <row r="4293" spans="1:23" x14ac:dyDescent="0.35">
      <c r="A4293">
        <v>53004</v>
      </c>
      <c r="B4293" t="s">
        <v>17</v>
      </c>
      <c r="C4293">
        <v>54</v>
      </c>
      <c r="D4293">
        <v>0</v>
      </c>
      <c r="E4293">
        <v>0</v>
      </c>
      <c r="F4293" t="s">
        <v>13</v>
      </c>
      <c r="G4293" t="s">
        <v>25</v>
      </c>
      <c r="H4293" t="s">
        <v>19</v>
      </c>
      <c r="I4293">
        <v>228.26</v>
      </c>
      <c r="J4293">
        <v>46</v>
      </c>
      <c r="K4293">
        <v>46</v>
      </c>
      <c r="L4293" t="s">
        <v>21</v>
      </c>
      <c r="M4293" s="8">
        <v>0</v>
      </c>
      <c r="N4293">
        <f t="shared" si="201"/>
        <v>0</v>
      </c>
      <c r="O4293">
        <f t="shared" si="202"/>
        <v>0</v>
      </c>
      <c r="P4293">
        <f t="shared" si="203"/>
        <v>1</v>
      </c>
      <c r="U4293">
        <v>54</v>
      </c>
      <c r="V4293">
        <v>228.26</v>
      </c>
      <c r="W4293">
        <v>46</v>
      </c>
    </row>
    <row r="4294" spans="1:23" x14ac:dyDescent="0.35">
      <c r="A4294">
        <v>18833</v>
      </c>
      <c r="B4294" t="s">
        <v>12</v>
      </c>
      <c r="C4294">
        <v>61</v>
      </c>
      <c r="D4294">
        <v>0</v>
      </c>
      <c r="E4294">
        <v>0</v>
      </c>
      <c r="F4294" t="s">
        <v>13</v>
      </c>
      <c r="G4294" t="s">
        <v>18</v>
      </c>
      <c r="H4294" t="s">
        <v>19</v>
      </c>
      <c r="I4294">
        <v>84.43</v>
      </c>
      <c r="J4294">
        <v>32.4</v>
      </c>
      <c r="K4294">
        <v>32.4</v>
      </c>
      <c r="L4294" t="s">
        <v>22</v>
      </c>
      <c r="M4294" s="8">
        <v>0</v>
      </c>
      <c r="N4294">
        <f t="shared" si="201"/>
        <v>0</v>
      </c>
      <c r="O4294">
        <f t="shared" si="202"/>
        <v>0</v>
      </c>
      <c r="P4294">
        <f t="shared" si="203"/>
        <v>0</v>
      </c>
      <c r="U4294">
        <v>61</v>
      </c>
      <c r="V4294">
        <v>84.43</v>
      </c>
      <c r="W4294">
        <v>32.4</v>
      </c>
    </row>
    <row r="4295" spans="1:23" x14ac:dyDescent="0.35">
      <c r="A4295">
        <v>69222</v>
      </c>
      <c r="B4295" t="s">
        <v>12</v>
      </c>
      <c r="C4295">
        <v>0.24</v>
      </c>
      <c r="D4295">
        <v>0</v>
      </c>
      <c r="E4295">
        <v>0</v>
      </c>
      <c r="F4295" t="s">
        <v>23</v>
      </c>
      <c r="G4295" t="s">
        <v>26</v>
      </c>
      <c r="H4295" t="s">
        <v>15</v>
      </c>
      <c r="I4295">
        <v>57.09</v>
      </c>
      <c r="J4295">
        <v>19.399999999999999</v>
      </c>
      <c r="K4295">
        <v>19.399999999999999</v>
      </c>
      <c r="L4295" t="s">
        <v>24</v>
      </c>
      <c r="M4295" s="8">
        <v>0</v>
      </c>
      <c r="N4295">
        <f t="shared" si="201"/>
        <v>0</v>
      </c>
      <c r="O4295">
        <f t="shared" si="202"/>
        <v>0</v>
      </c>
      <c r="P4295">
        <f t="shared" si="203"/>
        <v>0</v>
      </c>
      <c r="U4295">
        <v>0.24</v>
      </c>
      <c r="V4295">
        <v>57.09</v>
      </c>
      <c r="W4295">
        <v>19.399999999999999</v>
      </c>
    </row>
    <row r="4296" spans="1:23" x14ac:dyDescent="0.35">
      <c r="A4296">
        <v>32610</v>
      </c>
      <c r="B4296" t="s">
        <v>17</v>
      </c>
      <c r="C4296">
        <v>11</v>
      </c>
      <c r="D4296">
        <v>0</v>
      </c>
      <c r="E4296">
        <v>0</v>
      </c>
      <c r="F4296" t="s">
        <v>23</v>
      </c>
      <c r="G4296" t="s">
        <v>26</v>
      </c>
      <c r="H4296" t="s">
        <v>15</v>
      </c>
      <c r="I4296">
        <v>94.89</v>
      </c>
      <c r="J4296">
        <v>27.5</v>
      </c>
      <c r="K4296">
        <v>27.5</v>
      </c>
      <c r="L4296" t="s">
        <v>21</v>
      </c>
      <c r="M4296" s="8">
        <v>0</v>
      </c>
      <c r="N4296">
        <f t="shared" si="201"/>
        <v>0</v>
      </c>
      <c r="O4296">
        <f t="shared" si="202"/>
        <v>0</v>
      </c>
      <c r="P4296">
        <f t="shared" si="203"/>
        <v>0</v>
      </c>
      <c r="U4296">
        <v>11</v>
      </c>
      <c r="V4296">
        <v>94.89</v>
      </c>
      <c r="W4296">
        <v>27.5</v>
      </c>
    </row>
    <row r="4297" spans="1:23" x14ac:dyDescent="0.35">
      <c r="A4297">
        <v>57645</v>
      </c>
      <c r="B4297" t="s">
        <v>17</v>
      </c>
      <c r="C4297">
        <v>75</v>
      </c>
      <c r="D4297">
        <v>0</v>
      </c>
      <c r="E4297">
        <v>0</v>
      </c>
      <c r="F4297" t="s">
        <v>13</v>
      </c>
      <c r="G4297" t="s">
        <v>25</v>
      </c>
      <c r="H4297" t="s">
        <v>19</v>
      </c>
      <c r="I4297">
        <v>132.46</v>
      </c>
      <c r="J4297">
        <v>26.2</v>
      </c>
      <c r="K4297">
        <v>26.2</v>
      </c>
      <c r="L4297" t="s">
        <v>24</v>
      </c>
      <c r="M4297" s="8">
        <v>0</v>
      </c>
      <c r="N4297">
        <f t="shared" si="201"/>
        <v>0</v>
      </c>
      <c r="O4297">
        <f t="shared" si="202"/>
        <v>0</v>
      </c>
      <c r="P4297">
        <f t="shared" si="203"/>
        <v>0</v>
      </c>
      <c r="U4297">
        <v>75</v>
      </c>
      <c r="V4297">
        <v>132.46</v>
      </c>
      <c r="W4297">
        <v>26.2</v>
      </c>
    </row>
    <row r="4298" spans="1:23" x14ac:dyDescent="0.35">
      <c r="A4298">
        <v>21677</v>
      </c>
      <c r="B4298" t="s">
        <v>17</v>
      </c>
      <c r="C4298">
        <v>64</v>
      </c>
      <c r="D4298">
        <v>0</v>
      </c>
      <c r="E4298">
        <v>0</v>
      </c>
      <c r="F4298" t="s">
        <v>13</v>
      </c>
      <c r="G4298" t="s">
        <v>14</v>
      </c>
      <c r="H4298" t="s">
        <v>19</v>
      </c>
      <c r="I4298">
        <v>75.13</v>
      </c>
      <c r="J4298">
        <v>31.1</v>
      </c>
      <c r="K4298">
        <v>31.1</v>
      </c>
      <c r="L4298" t="s">
        <v>16</v>
      </c>
      <c r="M4298" s="8">
        <v>0</v>
      </c>
      <c r="N4298">
        <f t="shared" si="201"/>
        <v>0</v>
      </c>
      <c r="O4298">
        <f t="shared" si="202"/>
        <v>0</v>
      </c>
      <c r="P4298">
        <f t="shared" si="203"/>
        <v>0</v>
      </c>
      <c r="U4298">
        <v>64</v>
      </c>
      <c r="V4298">
        <v>75.13</v>
      </c>
      <c r="W4298">
        <v>31.1</v>
      </c>
    </row>
    <row r="4299" spans="1:23" x14ac:dyDescent="0.35">
      <c r="A4299">
        <v>50410</v>
      </c>
      <c r="B4299" t="s">
        <v>17</v>
      </c>
      <c r="C4299">
        <v>78</v>
      </c>
      <c r="D4299">
        <v>0</v>
      </c>
      <c r="E4299">
        <v>0</v>
      </c>
      <c r="F4299" t="s">
        <v>23</v>
      </c>
      <c r="G4299" t="s">
        <v>25</v>
      </c>
      <c r="H4299" t="s">
        <v>19</v>
      </c>
      <c r="I4299">
        <v>76.64</v>
      </c>
      <c r="J4299">
        <v>34.6</v>
      </c>
      <c r="K4299">
        <v>34.6</v>
      </c>
      <c r="L4299" t="s">
        <v>21</v>
      </c>
      <c r="M4299" s="8">
        <v>0</v>
      </c>
      <c r="N4299">
        <f t="shared" si="201"/>
        <v>0</v>
      </c>
      <c r="O4299">
        <f t="shared" si="202"/>
        <v>0</v>
      </c>
      <c r="P4299">
        <f t="shared" si="203"/>
        <v>0</v>
      </c>
      <c r="U4299">
        <v>78</v>
      </c>
      <c r="V4299">
        <v>76.64</v>
      </c>
      <c r="W4299">
        <v>34.6</v>
      </c>
    </row>
    <row r="4300" spans="1:23" x14ac:dyDescent="0.35">
      <c r="A4300">
        <v>25051</v>
      </c>
      <c r="B4300" t="s">
        <v>17</v>
      </c>
      <c r="C4300">
        <v>14</v>
      </c>
      <c r="D4300">
        <v>0</v>
      </c>
      <c r="E4300">
        <v>0</v>
      </c>
      <c r="F4300" t="s">
        <v>23</v>
      </c>
      <c r="G4300" t="s">
        <v>14</v>
      </c>
      <c r="H4300" t="s">
        <v>19</v>
      </c>
      <c r="I4300">
        <v>91.32</v>
      </c>
      <c r="J4300">
        <v>24.3</v>
      </c>
      <c r="K4300">
        <v>24.3</v>
      </c>
      <c r="L4300" t="s">
        <v>21</v>
      </c>
      <c r="M4300" s="8">
        <v>0</v>
      </c>
      <c r="N4300">
        <f t="shared" si="201"/>
        <v>0</v>
      </c>
      <c r="O4300">
        <f t="shared" si="202"/>
        <v>0</v>
      </c>
      <c r="P4300">
        <f t="shared" si="203"/>
        <v>0</v>
      </c>
      <c r="U4300">
        <v>14</v>
      </c>
      <c r="V4300">
        <v>91.32</v>
      </c>
      <c r="W4300">
        <v>24.3</v>
      </c>
    </row>
    <row r="4301" spans="1:23" x14ac:dyDescent="0.35">
      <c r="A4301">
        <v>31642</v>
      </c>
      <c r="B4301" t="s">
        <v>17</v>
      </c>
      <c r="C4301">
        <v>66</v>
      </c>
      <c r="D4301">
        <v>0</v>
      </c>
      <c r="E4301">
        <v>0</v>
      </c>
      <c r="F4301" t="s">
        <v>13</v>
      </c>
      <c r="G4301" t="s">
        <v>18</v>
      </c>
      <c r="H4301" t="s">
        <v>19</v>
      </c>
      <c r="I4301">
        <v>85.9</v>
      </c>
      <c r="J4301">
        <v>34.6</v>
      </c>
      <c r="K4301">
        <v>34.6</v>
      </c>
      <c r="L4301" t="s">
        <v>21</v>
      </c>
      <c r="M4301" s="8">
        <v>0</v>
      </c>
      <c r="N4301">
        <f t="shared" si="201"/>
        <v>0</v>
      </c>
      <c r="O4301">
        <f t="shared" si="202"/>
        <v>0</v>
      </c>
      <c r="P4301">
        <f t="shared" si="203"/>
        <v>0</v>
      </c>
      <c r="U4301">
        <v>66</v>
      </c>
      <c r="V4301">
        <v>85.9</v>
      </c>
      <c r="W4301">
        <v>34.6</v>
      </c>
    </row>
    <row r="4302" spans="1:23" x14ac:dyDescent="0.35">
      <c r="A4302">
        <v>60455</v>
      </c>
      <c r="B4302" t="s">
        <v>12</v>
      </c>
      <c r="C4302">
        <v>48</v>
      </c>
      <c r="D4302">
        <v>0</v>
      </c>
      <c r="E4302">
        <v>0</v>
      </c>
      <c r="F4302" t="s">
        <v>13</v>
      </c>
      <c r="G4302" t="s">
        <v>14</v>
      </c>
      <c r="H4302" t="s">
        <v>15</v>
      </c>
      <c r="I4302">
        <v>76.19</v>
      </c>
      <c r="J4302">
        <v>28.5</v>
      </c>
      <c r="K4302">
        <v>28.5</v>
      </c>
      <c r="L4302" t="s">
        <v>21</v>
      </c>
      <c r="M4302" s="8">
        <v>0</v>
      </c>
      <c r="N4302">
        <f t="shared" si="201"/>
        <v>0</v>
      </c>
      <c r="O4302">
        <f t="shared" si="202"/>
        <v>0</v>
      </c>
      <c r="P4302">
        <f t="shared" si="203"/>
        <v>0</v>
      </c>
      <c r="U4302">
        <v>48</v>
      </c>
      <c r="V4302">
        <v>76.19</v>
      </c>
      <c r="W4302">
        <v>28.5</v>
      </c>
    </row>
    <row r="4303" spans="1:23" x14ac:dyDescent="0.35">
      <c r="A4303">
        <v>52172</v>
      </c>
      <c r="B4303" t="s">
        <v>17</v>
      </c>
      <c r="C4303">
        <v>44</v>
      </c>
      <c r="D4303">
        <v>0</v>
      </c>
      <c r="E4303">
        <v>0</v>
      </c>
      <c r="F4303" t="s">
        <v>13</v>
      </c>
      <c r="G4303" t="s">
        <v>14</v>
      </c>
      <c r="H4303" t="s">
        <v>19</v>
      </c>
      <c r="I4303">
        <v>85.77</v>
      </c>
      <c r="J4303">
        <v>32.1</v>
      </c>
      <c r="K4303">
        <v>32.1</v>
      </c>
      <c r="L4303" t="s">
        <v>24</v>
      </c>
      <c r="M4303" s="8">
        <v>0</v>
      </c>
      <c r="N4303">
        <f t="shared" si="201"/>
        <v>0</v>
      </c>
      <c r="O4303">
        <f t="shared" si="202"/>
        <v>0</v>
      </c>
      <c r="P4303">
        <f t="shared" si="203"/>
        <v>0</v>
      </c>
      <c r="U4303">
        <v>44</v>
      </c>
      <c r="V4303">
        <v>85.77</v>
      </c>
      <c r="W4303">
        <v>32.1</v>
      </c>
    </row>
    <row r="4304" spans="1:23" x14ac:dyDescent="0.35">
      <c r="A4304">
        <v>69647</v>
      </c>
      <c r="B4304" t="s">
        <v>12</v>
      </c>
      <c r="C4304">
        <v>30</v>
      </c>
      <c r="D4304">
        <v>0</v>
      </c>
      <c r="E4304">
        <v>0</v>
      </c>
      <c r="F4304" t="s">
        <v>23</v>
      </c>
      <c r="G4304" t="s">
        <v>14</v>
      </c>
      <c r="H4304" t="s">
        <v>15</v>
      </c>
      <c r="I4304">
        <v>63.42</v>
      </c>
      <c r="J4304">
        <v>28</v>
      </c>
      <c r="K4304">
        <v>28</v>
      </c>
      <c r="L4304" t="s">
        <v>21</v>
      </c>
      <c r="M4304" s="8">
        <v>0</v>
      </c>
      <c r="N4304">
        <f t="shared" si="201"/>
        <v>0</v>
      </c>
      <c r="O4304">
        <f t="shared" si="202"/>
        <v>0</v>
      </c>
      <c r="P4304">
        <f t="shared" si="203"/>
        <v>0</v>
      </c>
      <c r="U4304">
        <v>30</v>
      </c>
      <c r="V4304">
        <v>63.42</v>
      </c>
      <c r="W4304">
        <v>28</v>
      </c>
    </row>
    <row r="4305" spans="1:23" x14ac:dyDescent="0.35">
      <c r="A4305">
        <v>24972</v>
      </c>
      <c r="B4305" t="s">
        <v>12</v>
      </c>
      <c r="C4305">
        <v>1.48</v>
      </c>
      <c r="D4305">
        <v>0</v>
      </c>
      <c r="E4305">
        <v>0</v>
      </c>
      <c r="F4305" t="s">
        <v>23</v>
      </c>
      <c r="G4305" t="s">
        <v>26</v>
      </c>
      <c r="H4305" t="s">
        <v>19</v>
      </c>
      <c r="I4305">
        <v>112.02</v>
      </c>
      <c r="J4305">
        <v>20.9</v>
      </c>
      <c r="K4305">
        <v>20.9</v>
      </c>
      <c r="L4305" t="s">
        <v>24</v>
      </c>
      <c r="M4305" s="8">
        <v>0</v>
      </c>
      <c r="N4305">
        <f t="shared" si="201"/>
        <v>0</v>
      </c>
      <c r="O4305">
        <f t="shared" si="202"/>
        <v>0</v>
      </c>
      <c r="P4305">
        <f t="shared" si="203"/>
        <v>0</v>
      </c>
      <c r="U4305">
        <v>1.48</v>
      </c>
      <c r="V4305">
        <v>112.02</v>
      </c>
      <c r="W4305">
        <v>20.9</v>
      </c>
    </row>
    <row r="4306" spans="1:23" x14ac:dyDescent="0.35">
      <c r="A4306">
        <v>13172</v>
      </c>
      <c r="B4306" t="s">
        <v>17</v>
      </c>
      <c r="C4306">
        <v>61</v>
      </c>
      <c r="D4306">
        <v>0</v>
      </c>
      <c r="E4306">
        <v>0</v>
      </c>
      <c r="F4306" t="s">
        <v>13</v>
      </c>
      <c r="G4306" t="s">
        <v>18</v>
      </c>
      <c r="H4306" t="s">
        <v>15</v>
      </c>
      <c r="I4306">
        <v>203.76</v>
      </c>
      <c r="J4306">
        <v>33.799999999999997</v>
      </c>
      <c r="K4306">
        <v>33.799999999999997</v>
      </c>
      <c r="L4306" t="s">
        <v>21</v>
      </c>
      <c r="M4306" s="8">
        <v>0</v>
      </c>
      <c r="N4306">
        <f t="shared" si="201"/>
        <v>0</v>
      </c>
      <c r="O4306">
        <f t="shared" si="202"/>
        <v>0</v>
      </c>
      <c r="P4306">
        <f t="shared" si="203"/>
        <v>1</v>
      </c>
      <c r="U4306">
        <v>61</v>
      </c>
      <c r="V4306">
        <v>203.76</v>
      </c>
      <c r="W4306">
        <v>33.799999999999997</v>
      </c>
    </row>
    <row r="4307" spans="1:23" x14ac:dyDescent="0.35">
      <c r="A4307">
        <v>31911</v>
      </c>
      <c r="B4307" t="s">
        <v>17</v>
      </c>
      <c r="C4307">
        <v>54</v>
      </c>
      <c r="D4307">
        <v>0</v>
      </c>
      <c r="E4307">
        <v>0</v>
      </c>
      <c r="F4307" t="s">
        <v>13</v>
      </c>
      <c r="G4307" t="s">
        <v>25</v>
      </c>
      <c r="H4307" t="s">
        <v>15</v>
      </c>
      <c r="I4307">
        <v>98.44</v>
      </c>
      <c r="J4307">
        <v>25.8</v>
      </c>
      <c r="K4307">
        <v>25.8</v>
      </c>
      <c r="L4307" t="s">
        <v>16</v>
      </c>
      <c r="M4307" s="8">
        <v>0</v>
      </c>
      <c r="N4307">
        <f t="shared" si="201"/>
        <v>0</v>
      </c>
      <c r="O4307">
        <f t="shared" si="202"/>
        <v>0</v>
      </c>
      <c r="P4307">
        <f t="shared" si="203"/>
        <v>0</v>
      </c>
      <c r="U4307">
        <v>54</v>
      </c>
      <c r="V4307">
        <v>98.44</v>
      </c>
      <c r="W4307">
        <v>25.8</v>
      </c>
    </row>
    <row r="4308" spans="1:23" x14ac:dyDescent="0.35">
      <c r="A4308">
        <v>34415</v>
      </c>
      <c r="B4308" t="s">
        <v>17</v>
      </c>
      <c r="C4308">
        <v>22</v>
      </c>
      <c r="D4308">
        <v>0</v>
      </c>
      <c r="E4308">
        <v>0</v>
      </c>
      <c r="F4308" t="s">
        <v>23</v>
      </c>
      <c r="G4308" t="s">
        <v>25</v>
      </c>
      <c r="H4308" t="s">
        <v>15</v>
      </c>
      <c r="I4308">
        <v>79.569999999999993</v>
      </c>
      <c r="J4308">
        <v>31.8</v>
      </c>
      <c r="K4308">
        <v>31.8</v>
      </c>
      <c r="L4308" t="s">
        <v>24</v>
      </c>
      <c r="M4308" s="8">
        <v>0</v>
      </c>
      <c r="N4308">
        <f t="shared" si="201"/>
        <v>0</v>
      </c>
      <c r="O4308">
        <f t="shared" si="202"/>
        <v>0</v>
      </c>
      <c r="P4308">
        <f t="shared" si="203"/>
        <v>0</v>
      </c>
      <c r="U4308">
        <v>22</v>
      </c>
      <c r="V4308">
        <v>79.569999999999993</v>
      </c>
      <c r="W4308">
        <v>31.8</v>
      </c>
    </row>
    <row r="4309" spans="1:23" x14ac:dyDescent="0.35">
      <c r="A4309">
        <v>53219</v>
      </c>
      <c r="B4309" t="s">
        <v>12</v>
      </c>
      <c r="C4309">
        <v>47</v>
      </c>
      <c r="D4309">
        <v>0</v>
      </c>
      <c r="E4309">
        <v>0</v>
      </c>
      <c r="F4309" t="s">
        <v>13</v>
      </c>
      <c r="G4309" t="s">
        <v>14</v>
      </c>
      <c r="H4309" t="s">
        <v>15</v>
      </c>
      <c r="I4309">
        <v>63.98</v>
      </c>
      <c r="J4309">
        <v>26.8</v>
      </c>
      <c r="K4309">
        <v>26.8</v>
      </c>
      <c r="L4309" t="s">
        <v>22</v>
      </c>
      <c r="M4309" s="8">
        <v>0</v>
      </c>
      <c r="N4309">
        <f t="shared" si="201"/>
        <v>0</v>
      </c>
      <c r="O4309">
        <f t="shared" si="202"/>
        <v>0</v>
      </c>
      <c r="P4309">
        <f t="shared" si="203"/>
        <v>0</v>
      </c>
      <c r="U4309">
        <v>47</v>
      </c>
      <c r="V4309">
        <v>63.98</v>
      </c>
      <c r="W4309">
        <v>26.8</v>
      </c>
    </row>
    <row r="4310" spans="1:23" x14ac:dyDescent="0.35">
      <c r="A4310">
        <v>7924</v>
      </c>
      <c r="B4310" t="s">
        <v>17</v>
      </c>
      <c r="C4310">
        <v>67</v>
      </c>
      <c r="D4310">
        <v>0</v>
      </c>
      <c r="E4310">
        <v>0</v>
      </c>
      <c r="F4310" t="s">
        <v>13</v>
      </c>
      <c r="G4310" t="s">
        <v>14</v>
      </c>
      <c r="H4310" t="s">
        <v>15</v>
      </c>
      <c r="I4310">
        <v>101.46</v>
      </c>
      <c r="J4310">
        <v>25.9</v>
      </c>
      <c r="K4310">
        <v>25.9</v>
      </c>
      <c r="L4310" t="s">
        <v>16</v>
      </c>
      <c r="M4310" s="8">
        <v>0</v>
      </c>
      <c r="N4310">
        <f t="shared" si="201"/>
        <v>0</v>
      </c>
      <c r="O4310">
        <f t="shared" si="202"/>
        <v>0</v>
      </c>
      <c r="P4310">
        <f t="shared" si="203"/>
        <v>0</v>
      </c>
      <c r="U4310">
        <v>67</v>
      </c>
      <c r="V4310">
        <v>101.46</v>
      </c>
      <c r="W4310">
        <v>25.9</v>
      </c>
    </row>
    <row r="4311" spans="1:23" x14ac:dyDescent="0.35">
      <c r="A4311">
        <v>72491</v>
      </c>
      <c r="B4311" t="s">
        <v>12</v>
      </c>
      <c r="C4311">
        <v>53</v>
      </c>
      <c r="D4311">
        <v>0</v>
      </c>
      <c r="E4311">
        <v>0</v>
      </c>
      <c r="F4311" t="s">
        <v>13</v>
      </c>
      <c r="G4311" t="s">
        <v>14</v>
      </c>
      <c r="H4311" t="s">
        <v>15</v>
      </c>
      <c r="I4311">
        <v>74.66</v>
      </c>
      <c r="J4311">
        <v>29.2</v>
      </c>
      <c r="K4311">
        <v>29.2</v>
      </c>
      <c r="L4311" t="s">
        <v>22</v>
      </c>
      <c r="M4311" s="8">
        <v>0</v>
      </c>
      <c r="N4311">
        <f t="shared" si="201"/>
        <v>0</v>
      </c>
      <c r="O4311">
        <f t="shared" si="202"/>
        <v>0</v>
      </c>
      <c r="P4311">
        <f t="shared" si="203"/>
        <v>0</v>
      </c>
      <c r="U4311">
        <v>53</v>
      </c>
      <c r="V4311">
        <v>74.66</v>
      </c>
      <c r="W4311">
        <v>29.2</v>
      </c>
    </row>
    <row r="4312" spans="1:23" x14ac:dyDescent="0.35">
      <c r="A4312">
        <v>59058</v>
      </c>
      <c r="B4312" t="s">
        <v>17</v>
      </c>
      <c r="C4312">
        <v>45</v>
      </c>
      <c r="D4312">
        <v>0</v>
      </c>
      <c r="E4312">
        <v>0</v>
      </c>
      <c r="F4312" t="s">
        <v>13</v>
      </c>
      <c r="G4312" t="s">
        <v>25</v>
      </c>
      <c r="H4312" t="s">
        <v>19</v>
      </c>
      <c r="I4312">
        <v>68.66</v>
      </c>
      <c r="J4312">
        <v>25.3</v>
      </c>
      <c r="K4312">
        <v>25.3</v>
      </c>
      <c r="L4312" t="s">
        <v>21</v>
      </c>
      <c r="M4312" s="8">
        <v>0</v>
      </c>
      <c r="N4312">
        <f t="shared" si="201"/>
        <v>0</v>
      </c>
      <c r="O4312">
        <f t="shared" si="202"/>
        <v>0</v>
      </c>
      <c r="P4312">
        <f t="shared" si="203"/>
        <v>0</v>
      </c>
      <c r="U4312">
        <v>45</v>
      </c>
      <c r="V4312">
        <v>68.66</v>
      </c>
      <c r="W4312">
        <v>25.3</v>
      </c>
    </row>
    <row r="4313" spans="1:23" x14ac:dyDescent="0.35">
      <c r="A4313">
        <v>52619</v>
      </c>
      <c r="B4313" t="s">
        <v>17</v>
      </c>
      <c r="C4313">
        <v>65</v>
      </c>
      <c r="D4313">
        <v>0</v>
      </c>
      <c r="E4313">
        <v>0</v>
      </c>
      <c r="F4313" t="s">
        <v>13</v>
      </c>
      <c r="G4313" t="s">
        <v>14</v>
      </c>
      <c r="H4313" t="s">
        <v>19</v>
      </c>
      <c r="I4313">
        <v>205.78</v>
      </c>
      <c r="J4313">
        <v>41.7</v>
      </c>
      <c r="K4313">
        <v>41.7</v>
      </c>
      <c r="L4313" t="s">
        <v>21</v>
      </c>
      <c r="M4313" s="8">
        <v>0</v>
      </c>
      <c r="N4313">
        <f t="shared" si="201"/>
        <v>0</v>
      </c>
      <c r="O4313">
        <f t="shared" si="202"/>
        <v>0</v>
      </c>
      <c r="P4313">
        <f t="shared" si="203"/>
        <v>1</v>
      </c>
      <c r="U4313">
        <v>65</v>
      </c>
      <c r="V4313">
        <v>205.78</v>
      </c>
      <c r="W4313">
        <v>41.7</v>
      </c>
    </row>
    <row r="4314" spans="1:23" x14ac:dyDescent="0.35">
      <c r="A4314">
        <v>36162</v>
      </c>
      <c r="B4314" t="s">
        <v>12</v>
      </c>
      <c r="C4314">
        <v>39</v>
      </c>
      <c r="D4314">
        <v>1</v>
      </c>
      <c r="E4314">
        <v>0</v>
      </c>
      <c r="F4314" t="s">
        <v>13</v>
      </c>
      <c r="G4314" t="s">
        <v>14</v>
      </c>
      <c r="H4314" t="s">
        <v>19</v>
      </c>
      <c r="I4314">
        <v>111.24</v>
      </c>
      <c r="J4314">
        <v>38.799999999999997</v>
      </c>
      <c r="K4314">
        <v>38.799999999999997</v>
      </c>
      <c r="L4314" t="s">
        <v>21</v>
      </c>
      <c r="M4314" s="8">
        <v>0</v>
      </c>
      <c r="N4314">
        <f t="shared" si="201"/>
        <v>0</v>
      </c>
      <c r="O4314">
        <f t="shared" si="202"/>
        <v>0</v>
      </c>
      <c r="P4314">
        <f t="shared" si="203"/>
        <v>0</v>
      </c>
      <c r="U4314">
        <v>39</v>
      </c>
      <c r="V4314">
        <v>111.24</v>
      </c>
      <c r="W4314">
        <v>38.799999999999997</v>
      </c>
    </row>
    <row r="4315" spans="1:23" x14ac:dyDescent="0.35">
      <c r="A4315">
        <v>68371</v>
      </c>
      <c r="B4315" t="s">
        <v>12</v>
      </c>
      <c r="C4315">
        <v>57</v>
      </c>
      <c r="D4315">
        <v>0</v>
      </c>
      <c r="E4315">
        <v>0</v>
      </c>
      <c r="F4315" t="s">
        <v>13</v>
      </c>
      <c r="G4315" t="s">
        <v>14</v>
      </c>
      <c r="H4315" t="s">
        <v>15</v>
      </c>
      <c r="I4315">
        <v>134.76</v>
      </c>
      <c r="J4315">
        <v>29.1</v>
      </c>
      <c r="K4315">
        <v>29.1</v>
      </c>
      <c r="L4315" t="s">
        <v>24</v>
      </c>
      <c r="M4315" s="8">
        <v>0</v>
      </c>
      <c r="N4315">
        <f t="shared" si="201"/>
        <v>0</v>
      </c>
      <c r="O4315">
        <f t="shared" si="202"/>
        <v>0</v>
      </c>
      <c r="P4315">
        <f t="shared" si="203"/>
        <v>0</v>
      </c>
      <c r="U4315">
        <v>57</v>
      </c>
      <c r="V4315">
        <v>134.76</v>
      </c>
      <c r="W4315">
        <v>29.1</v>
      </c>
    </row>
    <row r="4316" spans="1:23" x14ac:dyDescent="0.35">
      <c r="A4316">
        <v>21067</v>
      </c>
      <c r="B4316" t="s">
        <v>17</v>
      </c>
      <c r="C4316">
        <v>45</v>
      </c>
      <c r="D4316">
        <v>0</v>
      </c>
      <c r="E4316">
        <v>0</v>
      </c>
      <c r="F4316" t="s">
        <v>13</v>
      </c>
      <c r="G4316" t="s">
        <v>18</v>
      </c>
      <c r="H4316" t="s">
        <v>15</v>
      </c>
      <c r="I4316">
        <v>110.1</v>
      </c>
      <c r="J4316">
        <v>30.9</v>
      </c>
      <c r="K4316">
        <v>30.9</v>
      </c>
      <c r="L4316" t="s">
        <v>21</v>
      </c>
      <c r="M4316" s="8">
        <v>0</v>
      </c>
      <c r="N4316">
        <f t="shared" si="201"/>
        <v>0</v>
      </c>
      <c r="O4316">
        <f t="shared" si="202"/>
        <v>0</v>
      </c>
      <c r="P4316">
        <f t="shared" si="203"/>
        <v>0</v>
      </c>
      <c r="U4316">
        <v>45</v>
      </c>
      <c r="V4316">
        <v>110.1</v>
      </c>
      <c r="W4316">
        <v>30.9</v>
      </c>
    </row>
    <row r="4317" spans="1:23" x14ac:dyDescent="0.35">
      <c r="A4317">
        <v>25718</v>
      </c>
      <c r="B4317" t="s">
        <v>17</v>
      </c>
      <c r="C4317">
        <v>28</v>
      </c>
      <c r="D4317">
        <v>0</v>
      </c>
      <c r="E4317">
        <v>0</v>
      </c>
      <c r="F4317" t="s">
        <v>13</v>
      </c>
      <c r="G4317" t="s">
        <v>14</v>
      </c>
      <c r="H4317" t="s">
        <v>15</v>
      </c>
      <c r="I4317">
        <v>100.8</v>
      </c>
      <c r="J4317">
        <v>39.299999999999997</v>
      </c>
      <c r="K4317">
        <v>39.299999999999997</v>
      </c>
      <c r="L4317" t="s">
        <v>16</v>
      </c>
      <c r="M4317" s="8">
        <v>0</v>
      </c>
      <c r="N4317">
        <f t="shared" si="201"/>
        <v>0</v>
      </c>
      <c r="O4317">
        <f t="shared" si="202"/>
        <v>0</v>
      </c>
      <c r="P4317">
        <f t="shared" si="203"/>
        <v>0</v>
      </c>
      <c r="U4317">
        <v>28</v>
      </c>
      <c r="V4317">
        <v>100.8</v>
      </c>
      <c r="W4317">
        <v>39.299999999999997</v>
      </c>
    </row>
    <row r="4318" spans="1:23" x14ac:dyDescent="0.35">
      <c r="A4318">
        <v>24421</v>
      </c>
      <c r="B4318" t="s">
        <v>12</v>
      </c>
      <c r="C4318">
        <v>30</v>
      </c>
      <c r="D4318">
        <v>0</v>
      </c>
      <c r="E4318">
        <v>0</v>
      </c>
      <c r="F4318" t="s">
        <v>23</v>
      </c>
      <c r="G4318" t="s">
        <v>14</v>
      </c>
      <c r="H4318" t="s">
        <v>15</v>
      </c>
      <c r="I4318">
        <v>113.08</v>
      </c>
      <c r="J4318">
        <v>41.8</v>
      </c>
      <c r="K4318">
        <v>41.8</v>
      </c>
      <c r="L4318" t="s">
        <v>24</v>
      </c>
      <c r="M4318" s="8">
        <v>0</v>
      </c>
      <c r="N4318">
        <f t="shared" si="201"/>
        <v>0</v>
      </c>
      <c r="O4318">
        <f t="shared" si="202"/>
        <v>0</v>
      </c>
      <c r="P4318">
        <f t="shared" si="203"/>
        <v>0</v>
      </c>
      <c r="U4318">
        <v>30</v>
      </c>
      <c r="V4318">
        <v>113.08</v>
      </c>
      <c r="W4318">
        <v>41.8</v>
      </c>
    </row>
    <row r="4319" spans="1:23" x14ac:dyDescent="0.35">
      <c r="A4319">
        <v>69528</v>
      </c>
      <c r="B4319" t="s">
        <v>17</v>
      </c>
      <c r="C4319">
        <v>31</v>
      </c>
      <c r="D4319">
        <v>0</v>
      </c>
      <c r="E4319">
        <v>0</v>
      </c>
      <c r="F4319" t="s">
        <v>13</v>
      </c>
      <c r="G4319" t="s">
        <v>14</v>
      </c>
      <c r="H4319" t="s">
        <v>15</v>
      </c>
      <c r="I4319">
        <v>56.48</v>
      </c>
      <c r="J4319">
        <v>26.2</v>
      </c>
      <c r="K4319">
        <v>26.2</v>
      </c>
      <c r="L4319" t="s">
        <v>16</v>
      </c>
      <c r="M4319" s="8">
        <v>0</v>
      </c>
      <c r="N4319">
        <f t="shared" si="201"/>
        <v>0</v>
      </c>
      <c r="O4319">
        <f t="shared" si="202"/>
        <v>0</v>
      </c>
      <c r="P4319">
        <f t="shared" si="203"/>
        <v>0</v>
      </c>
      <c r="U4319">
        <v>31</v>
      </c>
      <c r="V4319">
        <v>56.48</v>
      </c>
      <c r="W4319">
        <v>26.2</v>
      </c>
    </row>
    <row r="4320" spans="1:23" x14ac:dyDescent="0.35">
      <c r="A4320">
        <v>56594</v>
      </c>
      <c r="B4320" t="s">
        <v>17</v>
      </c>
      <c r="C4320">
        <v>70</v>
      </c>
      <c r="D4320">
        <v>0</v>
      </c>
      <c r="E4320">
        <v>0</v>
      </c>
      <c r="F4320" t="s">
        <v>13</v>
      </c>
      <c r="G4320" t="s">
        <v>14</v>
      </c>
      <c r="H4320" t="s">
        <v>15</v>
      </c>
      <c r="I4320">
        <v>77.77</v>
      </c>
      <c r="J4320">
        <v>33.799999999999997</v>
      </c>
      <c r="K4320">
        <v>33.799999999999997</v>
      </c>
      <c r="L4320" t="s">
        <v>22</v>
      </c>
      <c r="M4320" s="8">
        <v>0</v>
      </c>
      <c r="N4320">
        <f t="shared" si="201"/>
        <v>0</v>
      </c>
      <c r="O4320">
        <f t="shared" si="202"/>
        <v>0</v>
      </c>
      <c r="P4320">
        <f t="shared" si="203"/>
        <v>0</v>
      </c>
      <c r="U4320">
        <v>70</v>
      </c>
      <c r="V4320">
        <v>77.77</v>
      </c>
      <c r="W4320">
        <v>33.799999999999997</v>
      </c>
    </row>
    <row r="4321" spans="1:23" x14ac:dyDescent="0.35">
      <c r="A4321">
        <v>35095</v>
      </c>
      <c r="B4321" t="s">
        <v>17</v>
      </c>
      <c r="C4321">
        <v>17</v>
      </c>
      <c r="D4321">
        <v>0</v>
      </c>
      <c r="E4321">
        <v>0</v>
      </c>
      <c r="F4321" t="s">
        <v>23</v>
      </c>
      <c r="G4321" t="s">
        <v>14</v>
      </c>
      <c r="H4321" t="s">
        <v>15</v>
      </c>
      <c r="I4321">
        <v>104.02</v>
      </c>
      <c r="J4321">
        <v>26.1</v>
      </c>
      <c r="K4321">
        <v>26.1</v>
      </c>
      <c r="L4321" t="s">
        <v>24</v>
      </c>
      <c r="M4321" s="8">
        <v>0</v>
      </c>
      <c r="N4321">
        <f t="shared" si="201"/>
        <v>0</v>
      </c>
      <c r="O4321">
        <f t="shared" si="202"/>
        <v>0</v>
      </c>
      <c r="P4321">
        <f t="shared" si="203"/>
        <v>0</v>
      </c>
      <c r="U4321">
        <v>17</v>
      </c>
      <c r="V4321">
        <v>104.02</v>
      </c>
      <c r="W4321">
        <v>26.1</v>
      </c>
    </row>
    <row r="4322" spans="1:23" x14ac:dyDescent="0.35">
      <c r="A4322">
        <v>30002</v>
      </c>
      <c r="B4322" t="s">
        <v>12</v>
      </c>
      <c r="C4322">
        <v>44</v>
      </c>
      <c r="D4322">
        <v>1</v>
      </c>
      <c r="E4322">
        <v>0</v>
      </c>
      <c r="F4322" t="s">
        <v>13</v>
      </c>
      <c r="G4322" t="s">
        <v>18</v>
      </c>
      <c r="H4322" t="s">
        <v>19</v>
      </c>
      <c r="I4322">
        <v>83.59</v>
      </c>
      <c r="J4322">
        <v>24.1</v>
      </c>
      <c r="K4322">
        <v>24.1</v>
      </c>
      <c r="L4322" t="s">
        <v>21</v>
      </c>
      <c r="M4322" s="8">
        <v>0</v>
      </c>
      <c r="N4322">
        <f t="shared" si="201"/>
        <v>0</v>
      </c>
      <c r="O4322">
        <f t="shared" si="202"/>
        <v>0</v>
      </c>
      <c r="P4322">
        <f t="shared" si="203"/>
        <v>0</v>
      </c>
      <c r="U4322">
        <v>44</v>
      </c>
      <c r="V4322">
        <v>83.59</v>
      </c>
      <c r="W4322">
        <v>24.1</v>
      </c>
    </row>
    <row r="4323" spans="1:23" x14ac:dyDescent="0.35">
      <c r="A4323">
        <v>71143</v>
      </c>
      <c r="B4323" t="s">
        <v>12</v>
      </c>
      <c r="C4323">
        <v>65</v>
      </c>
      <c r="D4323">
        <v>0</v>
      </c>
      <c r="E4323">
        <v>0</v>
      </c>
      <c r="F4323" t="s">
        <v>13</v>
      </c>
      <c r="G4323" t="s">
        <v>18</v>
      </c>
      <c r="H4323" t="s">
        <v>15</v>
      </c>
      <c r="I4323">
        <v>179.67</v>
      </c>
      <c r="J4323">
        <v>30.7</v>
      </c>
      <c r="K4323">
        <v>30.7</v>
      </c>
      <c r="L4323" t="s">
        <v>16</v>
      </c>
      <c r="M4323" s="8">
        <v>0</v>
      </c>
      <c r="N4323">
        <f t="shared" si="201"/>
        <v>0</v>
      </c>
      <c r="O4323">
        <f t="shared" si="202"/>
        <v>0</v>
      </c>
      <c r="P4323">
        <f t="shared" si="203"/>
        <v>1</v>
      </c>
      <c r="U4323">
        <v>65</v>
      </c>
      <c r="V4323">
        <v>179.67</v>
      </c>
      <c r="W4323">
        <v>30.7</v>
      </c>
    </row>
    <row r="4324" spans="1:23" x14ac:dyDescent="0.35">
      <c r="A4324">
        <v>32669</v>
      </c>
      <c r="B4324" t="s">
        <v>12</v>
      </c>
      <c r="C4324">
        <v>6</v>
      </c>
      <c r="D4324">
        <v>0</v>
      </c>
      <c r="E4324">
        <v>0</v>
      </c>
      <c r="F4324" t="s">
        <v>23</v>
      </c>
      <c r="G4324" t="s">
        <v>26</v>
      </c>
      <c r="H4324" t="s">
        <v>15</v>
      </c>
      <c r="I4324">
        <v>91.89</v>
      </c>
      <c r="J4324">
        <v>22.4</v>
      </c>
      <c r="K4324">
        <v>22.4</v>
      </c>
      <c r="L4324" t="s">
        <v>24</v>
      </c>
      <c r="M4324" s="8">
        <v>0</v>
      </c>
      <c r="N4324">
        <f t="shared" si="201"/>
        <v>0</v>
      </c>
      <c r="O4324">
        <f t="shared" si="202"/>
        <v>0</v>
      </c>
      <c r="P4324">
        <f t="shared" si="203"/>
        <v>0</v>
      </c>
      <c r="U4324">
        <v>6</v>
      </c>
      <c r="V4324">
        <v>91.89</v>
      </c>
      <c r="W4324">
        <v>22.4</v>
      </c>
    </row>
    <row r="4325" spans="1:23" x14ac:dyDescent="0.35">
      <c r="A4325">
        <v>17174</v>
      </c>
      <c r="B4325" t="s">
        <v>12</v>
      </c>
      <c r="C4325">
        <v>15</v>
      </c>
      <c r="D4325">
        <v>0</v>
      </c>
      <c r="E4325">
        <v>0</v>
      </c>
      <c r="F4325" t="s">
        <v>23</v>
      </c>
      <c r="G4325" t="s">
        <v>26</v>
      </c>
      <c r="H4325" t="s">
        <v>19</v>
      </c>
      <c r="I4325">
        <v>78.900000000000006</v>
      </c>
      <c r="J4325">
        <v>23</v>
      </c>
      <c r="K4325">
        <v>23</v>
      </c>
      <c r="L4325" t="s">
        <v>24</v>
      </c>
      <c r="M4325" s="8">
        <v>0</v>
      </c>
      <c r="N4325">
        <f t="shared" si="201"/>
        <v>0</v>
      </c>
      <c r="O4325">
        <f t="shared" si="202"/>
        <v>0</v>
      </c>
      <c r="P4325">
        <f t="shared" si="203"/>
        <v>0</v>
      </c>
      <c r="U4325">
        <v>15</v>
      </c>
      <c r="V4325">
        <v>78.900000000000006</v>
      </c>
      <c r="W4325">
        <v>23</v>
      </c>
    </row>
    <row r="4326" spans="1:23" x14ac:dyDescent="0.35">
      <c r="A4326">
        <v>2818</v>
      </c>
      <c r="B4326" t="s">
        <v>17</v>
      </c>
      <c r="C4326">
        <v>80</v>
      </c>
      <c r="D4326">
        <v>0</v>
      </c>
      <c r="E4326">
        <v>0</v>
      </c>
      <c r="F4326" t="s">
        <v>23</v>
      </c>
      <c r="G4326" t="s">
        <v>18</v>
      </c>
      <c r="H4326" t="s">
        <v>19</v>
      </c>
      <c r="I4326">
        <v>230.74</v>
      </c>
      <c r="J4326">
        <v>30.2</v>
      </c>
      <c r="K4326">
        <v>30.2</v>
      </c>
      <c r="L4326" t="s">
        <v>16</v>
      </c>
      <c r="M4326" s="8">
        <v>0</v>
      </c>
      <c r="N4326">
        <f t="shared" si="201"/>
        <v>0</v>
      </c>
      <c r="O4326">
        <f t="shared" si="202"/>
        <v>0</v>
      </c>
      <c r="P4326">
        <f t="shared" si="203"/>
        <v>1</v>
      </c>
      <c r="U4326">
        <v>80</v>
      </c>
      <c r="V4326">
        <v>230.74</v>
      </c>
      <c r="W4326">
        <v>30.2</v>
      </c>
    </row>
    <row r="4327" spans="1:23" x14ac:dyDescent="0.35">
      <c r="A4327">
        <v>30650</v>
      </c>
      <c r="B4327" t="s">
        <v>12</v>
      </c>
      <c r="C4327">
        <v>54</v>
      </c>
      <c r="D4327">
        <v>0</v>
      </c>
      <c r="E4327">
        <v>0</v>
      </c>
      <c r="F4327" t="s">
        <v>13</v>
      </c>
      <c r="G4327" t="s">
        <v>25</v>
      </c>
      <c r="H4327" t="s">
        <v>19</v>
      </c>
      <c r="I4327">
        <v>216.19</v>
      </c>
      <c r="J4327">
        <v>30.3</v>
      </c>
      <c r="K4327">
        <v>30.3</v>
      </c>
      <c r="L4327" t="s">
        <v>16</v>
      </c>
      <c r="M4327" s="8">
        <v>0</v>
      </c>
      <c r="N4327">
        <f t="shared" si="201"/>
        <v>0</v>
      </c>
      <c r="O4327">
        <f t="shared" si="202"/>
        <v>0</v>
      </c>
      <c r="P4327">
        <f t="shared" si="203"/>
        <v>1</v>
      </c>
      <c r="U4327">
        <v>54</v>
      </c>
      <c r="V4327">
        <v>216.19</v>
      </c>
      <c r="W4327">
        <v>30.3</v>
      </c>
    </row>
    <row r="4328" spans="1:23" x14ac:dyDescent="0.35">
      <c r="A4328">
        <v>3013</v>
      </c>
      <c r="B4328" t="s">
        <v>17</v>
      </c>
      <c r="C4328">
        <v>79</v>
      </c>
      <c r="D4328">
        <v>0</v>
      </c>
      <c r="E4328">
        <v>0</v>
      </c>
      <c r="F4328" t="s">
        <v>13</v>
      </c>
      <c r="G4328" t="s">
        <v>18</v>
      </c>
      <c r="H4328" t="s">
        <v>19</v>
      </c>
      <c r="I4328">
        <v>83.7</v>
      </c>
      <c r="J4328">
        <v>28.7</v>
      </c>
      <c r="K4328">
        <v>28.7</v>
      </c>
      <c r="L4328" t="s">
        <v>21</v>
      </c>
      <c r="M4328" s="8">
        <v>0</v>
      </c>
      <c r="N4328">
        <f t="shared" si="201"/>
        <v>0</v>
      </c>
      <c r="O4328">
        <f t="shared" si="202"/>
        <v>0</v>
      </c>
      <c r="P4328">
        <f t="shared" si="203"/>
        <v>0</v>
      </c>
      <c r="U4328">
        <v>79</v>
      </c>
      <c r="V4328">
        <v>83.7</v>
      </c>
      <c r="W4328">
        <v>28.7</v>
      </c>
    </row>
    <row r="4329" spans="1:23" x14ac:dyDescent="0.35">
      <c r="A4329">
        <v>42806</v>
      </c>
      <c r="B4329" t="s">
        <v>17</v>
      </c>
      <c r="C4329">
        <v>60</v>
      </c>
      <c r="D4329">
        <v>1</v>
      </c>
      <c r="E4329">
        <v>0</v>
      </c>
      <c r="F4329" t="s">
        <v>13</v>
      </c>
      <c r="G4329" t="s">
        <v>14</v>
      </c>
      <c r="H4329" t="s">
        <v>19</v>
      </c>
      <c r="I4329">
        <v>200.66</v>
      </c>
      <c r="J4329">
        <v>36.299999999999997</v>
      </c>
      <c r="K4329">
        <v>36.299999999999997</v>
      </c>
      <c r="L4329" t="s">
        <v>22</v>
      </c>
      <c r="M4329" s="8">
        <v>0</v>
      </c>
      <c r="N4329">
        <f t="shared" si="201"/>
        <v>0</v>
      </c>
      <c r="O4329">
        <f t="shared" si="202"/>
        <v>0</v>
      </c>
      <c r="P4329">
        <f t="shared" si="203"/>
        <v>1</v>
      </c>
      <c r="U4329">
        <v>60</v>
      </c>
      <c r="V4329">
        <v>200.66</v>
      </c>
      <c r="W4329">
        <v>36.299999999999997</v>
      </c>
    </row>
    <row r="4330" spans="1:23" x14ac:dyDescent="0.35">
      <c r="A4330">
        <v>6390</v>
      </c>
      <c r="B4330" t="s">
        <v>17</v>
      </c>
      <c r="C4330">
        <v>12</v>
      </c>
      <c r="D4330">
        <v>0</v>
      </c>
      <c r="E4330">
        <v>0</v>
      </c>
      <c r="F4330" t="s">
        <v>23</v>
      </c>
      <c r="G4330" t="s">
        <v>26</v>
      </c>
      <c r="H4330" t="s">
        <v>19</v>
      </c>
      <c r="I4330">
        <v>73.989999999999995</v>
      </c>
      <c r="J4330">
        <v>16.3</v>
      </c>
      <c r="K4330">
        <v>16.3</v>
      </c>
      <c r="L4330" t="s">
        <v>24</v>
      </c>
      <c r="M4330" s="8">
        <v>0</v>
      </c>
      <c r="N4330">
        <f t="shared" si="201"/>
        <v>0</v>
      </c>
      <c r="O4330">
        <f t="shared" si="202"/>
        <v>0</v>
      </c>
      <c r="P4330">
        <f t="shared" si="203"/>
        <v>0</v>
      </c>
      <c r="U4330">
        <v>12</v>
      </c>
      <c r="V4330">
        <v>73.989999999999995</v>
      </c>
      <c r="W4330">
        <v>16.3</v>
      </c>
    </row>
    <row r="4331" spans="1:23" x14ac:dyDescent="0.35">
      <c r="A4331">
        <v>46647</v>
      </c>
      <c r="B4331" t="s">
        <v>17</v>
      </c>
      <c r="C4331">
        <v>36</v>
      </c>
      <c r="D4331">
        <v>0</v>
      </c>
      <c r="E4331">
        <v>0</v>
      </c>
      <c r="F4331" t="s">
        <v>23</v>
      </c>
      <c r="G4331" t="s">
        <v>14</v>
      </c>
      <c r="H4331" t="s">
        <v>15</v>
      </c>
      <c r="I4331">
        <v>228.5</v>
      </c>
      <c r="J4331">
        <v>34.5</v>
      </c>
      <c r="K4331">
        <v>34.5</v>
      </c>
      <c r="L4331" t="s">
        <v>21</v>
      </c>
      <c r="M4331" s="8">
        <v>0</v>
      </c>
      <c r="N4331">
        <f t="shared" si="201"/>
        <v>0</v>
      </c>
      <c r="O4331">
        <f t="shared" si="202"/>
        <v>0</v>
      </c>
      <c r="P4331">
        <f t="shared" si="203"/>
        <v>1</v>
      </c>
      <c r="U4331">
        <v>36</v>
      </c>
      <c r="V4331">
        <v>228.5</v>
      </c>
      <c r="W4331">
        <v>34.5</v>
      </c>
    </row>
    <row r="4332" spans="1:23" x14ac:dyDescent="0.35">
      <c r="A4332">
        <v>6625</v>
      </c>
      <c r="B4332" t="s">
        <v>17</v>
      </c>
      <c r="C4332">
        <v>54</v>
      </c>
      <c r="D4332">
        <v>0</v>
      </c>
      <c r="E4332">
        <v>0</v>
      </c>
      <c r="F4332" t="s">
        <v>13</v>
      </c>
      <c r="G4332" t="s">
        <v>18</v>
      </c>
      <c r="H4332" t="s">
        <v>15</v>
      </c>
      <c r="I4332">
        <v>70.430000000000007</v>
      </c>
      <c r="J4332">
        <v>20.8</v>
      </c>
      <c r="K4332">
        <v>20.8</v>
      </c>
      <c r="L4332" t="s">
        <v>22</v>
      </c>
      <c r="M4332" s="8">
        <v>0</v>
      </c>
      <c r="N4332">
        <f t="shared" si="201"/>
        <v>0</v>
      </c>
      <c r="O4332">
        <f t="shared" si="202"/>
        <v>0</v>
      </c>
      <c r="P4332">
        <f t="shared" si="203"/>
        <v>0</v>
      </c>
      <c r="U4332">
        <v>54</v>
      </c>
      <c r="V4332">
        <v>70.430000000000007</v>
      </c>
      <c r="W4332">
        <v>20.8</v>
      </c>
    </row>
    <row r="4333" spans="1:23" x14ac:dyDescent="0.35">
      <c r="A4333">
        <v>49605</v>
      </c>
      <c r="B4333" t="s">
        <v>12</v>
      </c>
      <c r="C4333">
        <v>63</v>
      </c>
      <c r="D4333">
        <v>0</v>
      </c>
      <c r="E4333">
        <v>0</v>
      </c>
      <c r="F4333" t="s">
        <v>13</v>
      </c>
      <c r="G4333" t="s">
        <v>14</v>
      </c>
      <c r="H4333" t="s">
        <v>15</v>
      </c>
      <c r="I4333">
        <v>74.39</v>
      </c>
      <c r="J4333">
        <v>31</v>
      </c>
      <c r="K4333">
        <v>31</v>
      </c>
      <c r="L4333" t="s">
        <v>16</v>
      </c>
      <c r="M4333" s="8">
        <v>0</v>
      </c>
      <c r="N4333">
        <f t="shared" si="201"/>
        <v>0</v>
      </c>
      <c r="O4333">
        <f t="shared" si="202"/>
        <v>0</v>
      </c>
      <c r="P4333">
        <f t="shared" si="203"/>
        <v>0</v>
      </c>
      <c r="U4333">
        <v>63</v>
      </c>
      <c r="V4333">
        <v>74.39</v>
      </c>
      <c r="W4333">
        <v>31</v>
      </c>
    </row>
    <row r="4334" spans="1:23" x14ac:dyDescent="0.35">
      <c r="A4334">
        <v>72940</v>
      </c>
      <c r="B4334" t="s">
        <v>17</v>
      </c>
      <c r="C4334">
        <v>2</v>
      </c>
      <c r="D4334">
        <v>0</v>
      </c>
      <c r="E4334">
        <v>0</v>
      </c>
      <c r="F4334" t="s">
        <v>23</v>
      </c>
      <c r="G4334" t="s">
        <v>26</v>
      </c>
      <c r="H4334" t="s">
        <v>15</v>
      </c>
      <c r="I4334">
        <v>102.92</v>
      </c>
      <c r="J4334">
        <v>17.600000000000001</v>
      </c>
      <c r="K4334">
        <v>17.600000000000001</v>
      </c>
      <c r="L4334" t="s">
        <v>24</v>
      </c>
      <c r="M4334" s="8">
        <v>0</v>
      </c>
      <c r="N4334">
        <f t="shared" si="201"/>
        <v>0</v>
      </c>
      <c r="O4334">
        <f t="shared" si="202"/>
        <v>0</v>
      </c>
      <c r="P4334">
        <f t="shared" si="203"/>
        <v>0</v>
      </c>
      <c r="U4334">
        <v>2</v>
      </c>
      <c r="V4334">
        <v>102.92</v>
      </c>
      <c r="W4334">
        <v>17.600000000000001</v>
      </c>
    </row>
    <row r="4335" spans="1:23" x14ac:dyDescent="0.35">
      <c r="A4335">
        <v>24783</v>
      </c>
      <c r="B4335" t="s">
        <v>17</v>
      </c>
      <c r="C4335">
        <v>28</v>
      </c>
      <c r="D4335">
        <v>0</v>
      </c>
      <c r="E4335">
        <v>0</v>
      </c>
      <c r="F4335" t="s">
        <v>23</v>
      </c>
      <c r="G4335" t="s">
        <v>14</v>
      </c>
      <c r="H4335" t="s">
        <v>15</v>
      </c>
      <c r="I4335">
        <v>87.91</v>
      </c>
      <c r="J4335">
        <v>22.7</v>
      </c>
      <c r="K4335">
        <v>22.7</v>
      </c>
      <c r="L4335" t="s">
        <v>16</v>
      </c>
      <c r="M4335" s="8">
        <v>0</v>
      </c>
      <c r="N4335">
        <f t="shared" si="201"/>
        <v>0</v>
      </c>
      <c r="O4335">
        <f t="shared" si="202"/>
        <v>0</v>
      </c>
      <c r="P4335">
        <f t="shared" si="203"/>
        <v>0</v>
      </c>
      <c r="U4335">
        <v>28</v>
      </c>
      <c r="V4335">
        <v>87.91</v>
      </c>
      <c r="W4335">
        <v>22.7</v>
      </c>
    </row>
    <row r="4336" spans="1:23" x14ac:dyDescent="0.35">
      <c r="A4336">
        <v>22515</v>
      </c>
      <c r="B4336" t="s">
        <v>17</v>
      </c>
      <c r="C4336">
        <v>38</v>
      </c>
      <c r="D4336">
        <v>1</v>
      </c>
      <c r="E4336">
        <v>0</v>
      </c>
      <c r="F4336" t="s">
        <v>13</v>
      </c>
      <c r="G4336" t="s">
        <v>14</v>
      </c>
      <c r="H4336" t="s">
        <v>19</v>
      </c>
      <c r="I4336">
        <v>118.55</v>
      </c>
      <c r="J4336">
        <v>38.4</v>
      </c>
      <c r="K4336">
        <v>38.4</v>
      </c>
      <c r="L4336" t="s">
        <v>22</v>
      </c>
      <c r="M4336" s="8">
        <v>0</v>
      </c>
      <c r="N4336">
        <f t="shared" si="201"/>
        <v>0</v>
      </c>
      <c r="O4336">
        <f t="shared" si="202"/>
        <v>0</v>
      </c>
      <c r="P4336">
        <f t="shared" si="203"/>
        <v>0</v>
      </c>
      <c r="U4336">
        <v>38</v>
      </c>
      <c r="V4336">
        <v>118.55</v>
      </c>
      <c r="W4336">
        <v>38.4</v>
      </c>
    </row>
    <row r="4337" spans="1:23" x14ac:dyDescent="0.35">
      <c r="A4337">
        <v>3700</v>
      </c>
      <c r="B4337" t="s">
        <v>12</v>
      </c>
      <c r="C4337">
        <v>37</v>
      </c>
      <c r="D4337">
        <v>0</v>
      </c>
      <c r="E4337">
        <v>0</v>
      </c>
      <c r="F4337" t="s">
        <v>13</v>
      </c>
      <c r="G4337" t="s">
        <v>14</v>
      </c>
      <c r="H4337" t="s">
        <v>15</v>
      </c>
      <c r="I4337">
        <v>232.29</v>
      </c>
      <c r="J4337">
        <v>40.799999999999997</v>
      </c>
      <c r="K4337">
        <v>40.799999999999997</v>
      </c>
      <c r="L4337" t="s">
        <v>22</v>
      </c>
      <c r="M4337" s="8">
        <v>0</v>
      </c>
      <c r="N4337">
        <f t="shared" si="201"/>
        <v>0</v>
      </c>
      <c r="O4337">
        <f t="shared" si="202"/>
        <v>0</v>
      </c>
      <c r="P4337">
        <f t="shared" si="203"/>
        <v>1</v>
      </c>
      <c r="U4337">
        <v>37</v>
      </c>
      <c r="V4337">
        <v>232.29</v>
      </c>
      <c r="W4337">
        <v>40.799999999999997</v>
      </c>
    </row>
    <row r="4338" spans="1:23" x14ac:dyDescent="0.35">
      <c r="A4338">
        <v>53802</v>
      </c>
      <c r="B4338" t="s">
        <v>12</v>
      </c>
      <c r="C4338">
        <v>80</v>
      </c>
      <c r="D4338">
        <v>0</v>
      </c>
      <c r="E4338">
        <v>1</v>
      </c>
      <c r="F4338" t="s">
        <v>13</v>
      </c>
      <c r="G4338" t="s">
        <v>14</v>
      </c>
      <c r="H4338" t="s">
        <v>19</v>
      </c>
      <c r="I4338">
        <v>125.32</v>
      </c>
      <c r="J4338">
        <v>32.9</v>
      </c>
      <c r="K4338">
        <v>32.9</v>
      </c>
      <c r="L4338" t="s">
        <v>24</v>
      </c>
      <c r="M4338" s="8">
        <v>0</v>
      </c>
      <c r="N4338">
        <f t="shared" si="201"/>
        <v>0</v>
      </c>
      <c r="O4338">
        <f t="shared" si="202"/>
        <v>0</v>
      </c>
      <c r="P4338">
        <f t="shared" si="203"/>
        <v>0</v>
      </c>
      <c r="U4338">
        <v>80</v>
      </c>
      <c r="V4338">
        <v>125.32</v>
      </c>
      <c r="W4338">
        <v>32.9</v>
      </c>
    </row>
    <row r="4339" spans="1:23" x14ac:dyDescent="0.35">
      <c r="A4339">
        <v>49955</v>
      </c>
      <c r="B4339" t="s">
        <v>12</v>
      </c>
      <c r="C4339">
        <v>43</v>
      </c>
      <c r="D4339">
        <v>0</v>
      </c>
      <c r="E4339">
        <v>0</v>
      </c>
      <c r="F4339" t="s">
        <v>23</v>
      </c>
      <c r="G4339" t="s">
        <v>14</v>
      </c>
      <c r="H4339" t="s">
        <v>15</v>
      </c>
      <c r="I4339">
        <v>78.98</v>
      </c>
      <c r="J4339">
        <v>31.3</v>
      </c>
      <c r="K4339">
        <v>31.3</v>
      </c>
      <c r="L4339" t="s">
        <v>16</v>
      </c>
      <c r="M4339" s="8">
        <v>0</v>
      </c>
      <c r="N4339">
        <f t="shared" si="201"/>
        <v>0</v>
      </c>
      <c r="O4339">
        <f t="shared" si="202"/>
        <v>0</v>
      </c>
      <c r="P4339">
        <f t="shared" si="203"/>
        <v>0</v>
      </c>
      <c r="U4339">
        <v>43</v>
      </c>
      <c r="V4339">
        <v>78.98</v>
      </c>
      <c r="W4339">
        <v>31.3</v>
      </c>
    </row>
    <row r="4340" spans="1:23" x14ac:dyDescent="0.35">
      <c r="A4340">
        <v>2456</v>
      </c>
      <c r="B4340" t="s">
        <v>12</v>
      </c>
      <c r="C4340">
        <v>60</v>
      </c>
      <c r="D4340">
        <v>1</v>
      </c>
      <c r="E4340">
        <v>0</v>
      </c>
      <c r="F4340" t="s">
        <v>13</v>
      </c>
      <c r="G4340" t="s">
        <v>25</v>
      </c>
      <c r="H4340" t="s">
        <v>19</v>
      </c>
      <c r="I4340">
        <v>100.2</v>
      </c>
      <c r="J4340">
        <v>28.5</v>
      </c>
      <c r="K4340">
        <v>28.5</v>
      </c>
      <c r="L4340" t="s">
        <v>22</v>
      </c>
      <c r="M4340" s="8">
        <v>0</v>
      </c>
      <c r="N4340">
        <f t="shared" si="201"/>
        <v>0</v>
      </c>
      <c r="O4340">
        <f t="shared" si="202"/>
        <v>0</v>
      </c>
      <c r="P4340">
        <f t="shared" si="203"/>
        <v>0</v>
      </c>
      <c r="U4340">
        <v>60</v>
      </c>
      <c r="V4340">
        <v>100.2</v>
      </c>
      <c r="W4340">
        <v>28.5</v>
      </c>
    </row>
    <row r="4341" spans="1:23" x14ac:dyDescent="0.35">
      <c r="A4341">
        <v>71515</v>
      </c>
      <c r="B4341" t="s">
        <v>17</v>
      </c>
      <c r="C4341">
        <v>66</v>
      </c>
      <c r="D4341">
        <v>0</v>
      </c>
      <c r="E4341">
        <v>0</v>
      </c>
      <c r="F4341" t="s">
        <v>13</v>
      </c>
      <c r="G4341" t="s">
        <v>14</v>
      </c>
      <c r="H4341" t="s">
        <v>19</v>
      </c>
      <c r="I4341">
        <v>200.91</v>
      </c>
      <c r="J4341">
        <v>27.6</v>
      </c>
      <c r="K4341">
        <v>27.6</v>
      </c>
      <c r="L4341" t="s">
        <v>21</v>
      </c>
      <c r="M4341" s="8">
        <v>0</v>
      </c>
      <c r="N4341">
        <f t="shared" si="201"/>
        <v>0</v>
      </c>
      <c r="O4341">
        <f t="shared" si="202"/>
        <v>0</v>
      </c>
      <c r="P4341">
        <f t="shared" si="203"/>
        <v>1</v>
      </c>
      <c r="U4341">
        <v>66</v>
      </c>
      <c r="V4341">
        <v>200.91</v>
      </c>
      <c r="W4341">
        <v>27.6</v>
      </c>
    </row>
    <row r="4342" spans="1:23" x14ac:dyDescent="0.35">
      <c r="A4342">
        <v>44662</v>
      </c>
      <c r="B4342" t="s">
        <v>17</v>
      </c>
      <c r="C4342">
        <v>45</v>
      </c>
      <c r="D4342">
        <v>0</v>
      </c>
      <c r="E4342">
        <v>0</v>
      </c>
      <c r="F4342" t="s">
        <v>13</v>
      </c>
      <c r="G4342" t="s">
        <v>25</v>
      </c>
      <c r="H4342" t="s">
        <v>19</v>
      </c>
      <c r="I4342">
        <v>95.24</v>
      </c>
      <c r="J4342">
        <v>40.200000000000003</v>
      </c>
      <c r="K4342">
        <v>40.200000000000003</v>
      </c>
      <c r="L4342" t="s">
        <v>24</v>
      </c>
      <c r="M4342" s="8">
        <v>0</v>
      </c>
      <c r="N4342">
        <f t="shared" si="201"/>
        <v>0</v>
      </c>
      <c r="O4342">
        <f t="shared" si="202"/>
        <v>0</v>
      </c>
      <c r="P4342">
        <f t="shared" si="203"/>
        <v>0</v>
      </c>
      <c r="U4342">
        <v>45</v>
      </c>
      <c r="V4342">
        <v>95.24</v>
      </c>
      <c r="W4342">
        <v>40.200000000000003</v>
      </c>
    </row>
    <row r="4343" spans="1:23" x14ac:dyDescent="0.35">
      <c r="A4343">
        <v>38661</v>
      </c>
      <c r="B4343" t="s">
        <v>17</v>
      </c>
      <c r="C4343">
        <v>29</v>
      </c>
      <c r="D4343">
        <v>0</v>
      </c>
      <c r="E4343">
        <v>0</v>
      </c>
      <c r="F4343" t="s">
        <v>23</v>
      </c>
      <c r="G4343" t="s">
        <v>14</v>
      </c>
      <c r="H4343" t="s">
        <v>15</v>
      </c>
      <c r="I4343">
        <v>56.64</v>
      </c>
      <c r="J4343">
        <v>24.7</v>
      </c>
      <c r="K4343">
        <v>24.7</v>
      </c>
      <c r="L4343" t="s">
        <v>21</v>
      </c>
      <c r="M4343" s="8">
        <v>0</v>
      </c>
      <c r="N4343">
        <f t="shared" si="201"/>
        <v>0</v>
      </c>
      <c r="O4343">
        <f t="shared" si="202"/>
        <v>0</v>
      </c>
      <c r="P4343">
        <f t="shared" si="203"/>
        <v>0</v>
      </c>
      <c r="U4343">
        <v>29</v>
      </c>
      <c r="V4343">
        <v>56.64</v>
      </c>
      <c r="W4343">
        <v>24.7</v>
      </c>
    </row>
    <row r="4344" spans="1:23" x14ac:dyDescent="0.35">
      <c r="A4344">
        <v>15978</v>
      </c>
      <c r="B4344" t="s">
        <v>12</v>
      </c>
      <c r="C4344">
        <v>4</v>
      </c>
      <c r="D4344">
        <v>0</v>
      </c>
      <c r="E4344">
        <v>0</v>
      </c>
      <c r="F4344" t="s">
        <v>23</v>
      </c>
      <c r="G4344" t="s">
        <v>26</v>
      </c>
      <c r="H4344" t="s">
        <v>15</v>
      </c>
      <c r="I4344">
        <v>80.48</v>
      </c>
      <c r="J4344">
        <v>17.7</v>
      </c>
      <c r="K4344">
        <v>17.7</v>
      </c>
      <c r="L4344" t="s">
        <v>24</v>
      </c>
      <c r="M4344" s="8">
        <v>0</v>
      </c>
      <c r="N4344">
        <f t="shared" si="201"/>
        <v>0</v>
      </c>
      <c r="O4344">
        <f t="shared" si="202"/>
        <v>0</v>
      </c>
      <c r="P4344">
        <f t="shared" si="203"/>
        <v>0</v>
      </c>
      <c r="U4344">
        <v>4</v>
      </c>
      <c r="V4344">
        <v>80.48</v>
      </c>
      <c r="W4344">
        <v>17.7</v>
      </c>
    </row>
    <row r="4345" spans="1:23" x14ac:dyDescent="0.35">
      <c r="A4345">
        <v>35210</v>
      </c>
      <c r="B4345" t="s">
        <v>17</v>
      </c>
      <c r="C4345">
        <v>48</v>
      </c>
      <c r="D4345">
        <v>0</v>
      </c>
      <c r="E4345">
        <v>0</v>
      </c>
      <c r="F4345" t="s">
        <v>13</v>
      </c>
      <c r="G4345" t="s">
        <v>14</v>
      </c>
      <c r="H4345" t="s">
        <v>15</v>
      </c>
      <c r="I4345">
        <v>112.96</v>
      </c>
      <c r="J4345">
        <v>25.4</v>
      </c>
      <c r="K4345">
        <v>25.4</v>
      </c>
      <c r="L4345" t="s">
        <v>21</v>
      </c>
      <c r="M4345" s="8">
        <v>0</v>
      </c>
      <c r="N4345">
        <f t="shared" si="201"/>
        <v>0</v>
      </c>
      <c r="O4345">
        <f t="shared" si="202"/>
        <v>0</v>
      </c>
      <c r="P4345">
        <f t="shared" si="203"/>
        <v>0</v>
      </c>
      <c r="U4345">
        <v>48</v>
      </c>
      <c r="V4345">
        <v>112.96</v>
      </c>
      <c r="W4345">
        <v>25.4</v>
      </c>
    </row>
    <row r="4346" spans="1:23" x14ac:dyDescent="0.35">
      <c r="A4346">
        <v>49930</v>
      </c>
      <c r="B4346" t="s">
        <v>17</v>
      </c>
      <c r="C4346">
        <v>68</v>
      </c>
      <c r="D4346">
        <v>0</v>
      </c>
      <c r="E4346">
        <v>0</v>
      </c>
      <c r="F4346" t="s">
        <v>13</v>
      </c>
      <c r="G4346" t="s">
        <v>14</v>
      </c>
      <c r="H4346" t="s">
        <v>19</v>
      </c>
      <c r="I4346">
        <v>236.04</v>
      </c>
      <c r="J4346">
        <v>28.5</v>
      </c>
      <c r="K4346">
        <v>28.5</v>
      </c>
      <c r="L4346" t="s">
        <v>21</v>
      </c>
      <c r="M4346" s="8">
        <v>0</v>
      </c>
      <c r="N4346">
        <f t="shared" si="201"/>
        <v>0</v>
      </c>
      <c r="O4346">
        <f t="shared" si="202"/>
        <v>0</v>
      </c>
      <c r="P4346">
        <f t="shared" si="203"/>
        <v>1</v>
      </c>
      <c r="U4346">
        <v>68</v>
      </c>
      <c r="V4346">
        <v>236.04</v>
      </c>
      <c r="W4346">
        <v>28.5</v>
      </c>
    </row>
    <row r="4347" spans="1:23" x14ac:dyDescent="0.35">
      <c r="A4347">
        <v>27789</v>
      </c>
      <c r="B4347" t="s">
        <v>17</v>
      </c>
      <c r="C4347">
        <v>57</v>
      </c>
      <c r="D4347">
        <v>0</v>
      </c>
      <c r="E4347">
        <v>0</v>
      </c>
      <c r="F4347" t="s">
        <v>13</v>
      </c>
      <c r="G4347" t="s">
        <v>14</v>
      </c>
      <c r="H4347" t="s">
        <v>15</v>
      </c>
      <c r="I4347">
        <v>73</v>
      </c>
      <c r="J4347">
        <v>26.2</v>
      </c>
      <c r="K4347">
        <v>26.2</v>
      </c>
      <c r="L4347" t="s">
        <v>21</v>
      </c>
      <c r="M4347" s="8">
        <v>0</v>
      </c>
      <c r="N4347">
        <f t="shared" si="201"/>
        <v>0</v>
      </c>
      <c r="O4347">
        <f t="shared" si="202"/>
        <v>0</v>
      </c>
      <c r="P4347">
        <f t="shared" si="203"/>
        <v>0</v>
      </c>
      <c r="U4347">
        <v>57</v>
      </c>
      <c r="V4347">
        <v>73</v>
      </c>
      <c r="W4347">
        <v>26.2</v>
      </c>
    </row>
    <row r="4348" spans="1:23" x14ac:dyDescent="0.35">
      <c r="A4348">
        <v>45325</v>
      </c>
      <c r="B4348" t="s">
        <v>17</v>
      </c>
      <c r="C4348">
        <v>29</v>
      </c>
      <c r="D4348">
        <v>0</v>
      </c>
      <c r="E4348">
        <v>0</v>
      </c>
      <c r="F4348" t="s">
        <v>23</v>
      </c>
      <c r="G4348" t="s">
        <v>14</v>
      </c>
      <c r="H4348" t="s">
        <v>15</v>
      </c>
      <c r="I4348">
        <v>61.13</v>
      </c>
      <c r="J4348">
        <v>26</v>
      </c>
      <c r="K4348">
        <v>26</v>
      </c>
      <c r="L4348" t="s">
        <v>21</v>
      </c>
      <c r="M4348" s="8">
        <v>0</v>
      </c>
      <c r="N4348">
        <f t="shared" si="201"/>
        <v>0</v>
      </c>
      <c r="O4348">
        <f t="shared" si="202"/>
        <v>0</v>
      </c>
      <c r="P4348">
        <f t="shared" si="203"/>
        <v>0</v>
      </c>
      <c r="U4348">
        <v>29</v>
      </c>
      <c r="V4348">
        <v>61.13</v>
      </c>
      <c r="W4348">
        <v>26</v>
      </c>
    </row>
    <row r="4349" spans="1:23" x14ac:dyDescent="0.35">
      <c r="A4349">
        <v>31092</v>
      </c>
      <c r="B4349" t="s">
        <v>17</v>
      </c>
      <c r="C4349">
        <v>30</v>
      </c>
      <c r="D4349">
        <v>0</v>
      </c>
      <c r="E4349">
        <v>0</v>
      </c>
      <c r="F4349" t="s">
        <v>13</v>
      </c>
      <c r="G4349" t="s">
        <v>14</v>
      </c>
      <c r="H4349" t="s">
        <v>15</v>
      </c>
      <c r="I4349">
        <v>88.56</v>
      </c>
      <c r="J4349">
        <v>45.3</v>
      </c>
      <c r="K4349">
        <v>45.3</v>
      </c>
      <c r="L4349" t="s">
        <v>21</v>
      </c>
      <c r="M4349" s="8">
        <v>0</v>
      </c>
      <c r="N4349">
        <f t="shared" si="201"/>
        <v>0</v>
      </c>
      <c r="O4349">
        <f t="shared" si="202"/>
        <v>0</v>
      </c>
      <c r="P4349">
        <f t="shared" si="203"/>
        <v>0</v>
      </c>
      <c r="U4349">
        <v>30</v>
      </c>
      <c r="V4349">
        <v>88.56</v>
      </c>
      <c r="W4349">
        <v>45.3</v>
      </c>
    </row>
    <row r="4350" spans="1:23" x14ac:dyDescent="0.35">
      <c r="A4350">
        <v>40705</v>
      </c>
      <c r="B4350" t="s">
        <v>17</v>
      </c>
      <c r="C4350">
        <v>47</v>
      </c>
      <c r="D4350">
        <v>0</v>
      </c>
      <c r="E4350">
        <v>0</v>
      </c>
      <c r="F4350" t="s">
        <v>13</v>
      </c>
      <c r="G4350" t="s">
        <v>18</v>
      </c>
      <c r="H4350" t="s">
        <v>19</v>
      </c>
      <c r="I4350">
        <v>66.16</v>
      </c>
      <c r="J4350">
        <v>31.5</v>
      </c>
      <c r="K4350">
        <v>31.5</v>
      </c>
      <c r="L4350" t="s">
        <v>21</v>
      </c>
      <c r="M4350" s="8">
        <v>0</v>
      </c>
      <c r="N4350">
        <f t="shared" si="201"/>
        <v>0</v>
      </c>
      <c r="O4350">
        <f t="shared" si="202"/>
        <v>0</v>
      </c>
      <c r="P4350">
        <f t="shared" si="203"/>
        <v>0</v>
      </c>
      <c r="U4350">
        <v>47</v>
      </c>
      <c r="V4350">
        <v>66.16</v>
      </c>
      <c r="W4350">
        <v>31.5</v>
      </c>
    </row>
    <row r="4351" spans="1:23" x14ac:dyDescent="0.35">
      <c r="A4351">
        <v>28513</v>
      </c>
      <c r="B4351" t="s">
        <v>17</v>
      </c>
      <c r="C4351">
        <v>73</v>
      </c>
      <c r="D4351">
        <v>0</v>
      </c>
      <c r="E4351">
        <v>0</v>
      </c>
      <c r="F4351" t="s">
        <v>13</v>
      </c>
      <c r="G4351" t="s">
        <v>14</v>
      </c>
      <c r="H4351" t="s">
        <v>19</v>
      </c>
      <c r="I4351">
        <v>88.98</v>
      </c>
      <c r="J4351">
        <v>20.6</v>
      </c>
      <c r="K4351">
        <v>20.6</v>
      </c>
      <c r="L4351" t="s">
        <v>22</v>
      </c>
      <c r="M4351" s="8">
        <v>0</v>
      </c>
      <c r="N4351">
        <f t="shared" si="201"/>
        <v>0</v>
      </c>
      <c r="O4351">
        <f t="shared" si="202"/>
        <v>0</v>
      </c>
      <c r="P4351">
        <f t="shared" si="203"/>
        <v>0</v>
      </c>
      <c r="U4351">
        <v>73</v>
      </c>
      <c r="V4351">
        <v>88.98</v>
      </c>
      <c r="W4351">
        <v>20.6</v>
      </c>
    </row>
    <row r="4352" spans="1:23" x14ac:dyDescent="0.35">
      <c r="A4352">
        <v>12367</v>
      </c>
      <c r="B4352" t="s">
        <v>17</v>
      </c>
      <c r="C4352">
        <v>66</v>
      </c>
      <c r="D4352">
        <v>0</v>
      </c>
      <c r="E4352">
        <v>0</v>
      </c>
      <c r="F4352" t="s">
        <v>13</v>
      </c>
      <c r="G4352" t="s">
        <v>18</v>
      </c>
      <c r="H4352" t="s">
        <v>15</v>
      </c>
      <c r="I4352">
        <v>94.39</v>
      </c>
      <c r="J4352">
        <v>29.4</v>
      </c>
      <c r="K4352">
        <v>29.4</v>
      </c>
      <c r="L4352" t="s">
        <v>24</v>
      </c>
      <c r="M4352" s="8">
        <v>0</v>
      </c>
      <c r="N4352">
        <f t="shared" si="201"/>
        <v>0</v>
      </c>
      <c r="O4352">
        <f t="shared" si="202"/>
        <v>0</v>
      </c>
      <c r="P4352">
        <f t="shared" si="203"/>
        <v>0</v>
      </c>
      <c r="U4352">
        <v>66</v>
      </c>
      <c r="V4352">
        <v>94.39</v>
      </c>
      <c r="W4352">
        <v>29.4</v>
      </c>
    </row>
    <row r="4353" spans="1:23" x14ac:dyDescent="0.35">
      <c r="A4353">
        <v>63915</v>
      </c>
      <c r="B4353" t="s">
        <v>17</v>
      </c>
      <c r="C4353">
        <v>39</v>
      </c>
      <c r="D4353">
        <v>0</v>
      </c>
      <c r="E4353">
        <v>0</v>
      </c>
      <c r="F4353" t="s">
        <v>13</v>
      </c>
      <c r="G4353" t="s">
        <v>14</v>
      </c>
      <c r="H4353" t="s">
        <v>15</v>
      </c>
      <c r="I4353">
        <v>87.39</v>
      </c>
      <c r="J4353">
        <v>57.9</v>
      </c>
      <c r="K4353">
        <v>57.9</v>
      </c>
      <c r="L4353" t="s">
        <v>21</v>
      </c>
      <c r="M4353" s="8">
        <v>0</v>
      </c>
      <c r="N4353">
        <f t="shared" si="201"/>
        <v>1</v>
      </c>
      <c r="O4353">
        <f t="shared" si="202"/>
        <v>0</v>
      </c>
      <c r="P4353">
        <f t="shared" si="203"/>
        <v>0</v>
      </c>
      <c r="U4353">
        <v>39</v>
      </c>
      <c r="V4353">
        <v>87.39</v>
      </c>
      <c r="W4353">
        <v>57.9</v>
      </c>
    </row>
    <row r="4354" spans="1:23" x14ac:dyDescent="0.35">
      <c r="A4354">
        <v>10166</v>
      </c>
      <c r="B4354" t="s">
        <v>12</v>
      </c>
      <c r="C4354">
        <v>66</v>
      </c>
      <c r="D4354">
        <v>0</v>
      </c>
      <c r="E4354">
        <v>0</v>
      </c>
      <c r="F4354" t="s">
        <v>23</v>
      </c>
      <c r="G4354" t="s">
        <v>25</v>
      </c>
      <c r="H4354" t="s">
        <v>19</v>
      </c>
      <c r="I4354">
        <v>77.91</v>
      </c>
      <c r="J4354">
        <v>39.1</v>
      </c>
      <c r="K4354">
        <v>39.1</v>
      </c>
      <c r="L4354" t="s">
        <v>24</v>
      </c>
      <c r="M4354" s="8">
        <v>0</v>
      </c>
      <c r="N4354">
        <f t="shared" si="201"/>
        <v>0</v>
      </c>
      <c r="O4354">
        <f t="shared" si="202"/>
        <v>0</v>
      </c>
      <c r="P4354">
        <f t="shared" si="203"/>
        <v>0</v>
      </c>
      <c r="U4354">
        <v>66</v>
      </c>
      <c r="V4354">
        <v>77.91</v>
      </c>
      <c r="W4354">
        <v>39.1</v>
      </c>
    </row>
    <row r="4355" spans="1:23" x14ac:dyDescent="0.35">
      <c r="A4355">
        <v>35999</v>
      </c>
      <c r="B4355" t="s">
        <v>17</v>
      </c>
      <c r="C4355">
        <v>52</v>
      </c>
      <c r="D4355">
        <v>0</v>
      </c>
      <c r="E4355">
        <v>0</v>
      </c>
      <c r="F4355" t="s">
        <v>13</v>
      </c>
      <c r="G4355" t="s">
        <v>14</v>
      </c>
      <c r="H4355" t="s">
        <v>15</v>
      </c>
      <c r="I4355">
        <v>86.85</v>
      </c>
      <c r="J4355">
        <v>23.8</v>
      </c>
      <c r="K4355">
        <v>23.8</v>
      </c>
      <c r="L4355" t="s">
        <v>16</v>
      </c>
      <c r="M4355" s="8">
        <v>0</v>
      </c>
      <c r="N4355">
        <f t="shared" ref="N4355:N4418" si="204">IF(OR(J4355&gt;47.5,J4355&lt;9.1),1,0)</f>
        <v>0</v>
      </c>
      <c r="O4355">
        <f t="shared" ref="O4355:O4418" si="205">IF(OR(C4355&lt;-29,C4355&gt;115),1,0)</f>
        <v>0</v>
      </c>
      <c r="P4355">
        <f t="shared" ref="P4355:P4418" si="206">IF(OR(I4355&lt;21.98,I4355&gt;169.36),1,0)</f>
        <v>0</v>
      </c>
      <c r="U4355">
        <v>52</v>
      </c>
      <c r="V4355">
        <v>86.85</v>
      </c>
      <c r="W4355">
        <v>23.8</v>
      </c>
    </row>
    <row r="4356" spans="1:23" x14ac:dyDescent="0.35">
      <c r="A4356">
        <v>8964</v>
      </c>
      <c r="B4356" t="s">
        <v>17</v>
      </c>
      <c r="C4356">
        <v>34</v>
      </c>
      <c r="D4356">
        <v>0</v>
      </c>
      <c r="E4356">
        <v>0</v>
      </c>
      <c r="F4356" t="s">
        <v>23</v>
      </c>
      <c r="G4356" t="s">
        <v>14</v>
      </c>
      <c r="H4356" t="s">
        <v>19</v>
      </c>
      <c r="I4356">
        <v>94.37</v>
      </c>
      <c r="J4356">
        <v>38.1</v>
      </c>
      <c r="K4356">
        <v>38.1</v>
      </c>
      <c r="L4356" t="s">
        <v>21</v>
      </c>
      <c r="M4356" s="8">
        <v>0</v>
      </c>
      <c r="N4356">
        <f t="shared" si="204"/>
        <v>0</v>
      </c>
      <c r="O4356">
        <f t="shared" si="205"/>
        <v>0</v>
      </c>
      <c r="P4356">
        <f t="shared" si="206"/>
        <v>0</v>
      </c>
      <c r="U4356">
        <v>34</v>
      </c>
      <c r="V4356">
        <v>94.37</v>
      </c>
      <c r="W4356">
        <v>38.1</v>
      </c>
    </row>
    <row r="4357" spans="1:23" x14ac:dyDescent="0.35">
      <c r="A4357">
        <v>38207</v>
      </c>
      <c r="B4357" t="s">
        <v>17</v>
      </c>
      <c r="C4357">
        <v>79</v>
      </c>
      <c r="D4357">
        <v>1</v>
      </c>
      <c r="E4357">
        <v>0</v>
      </c>
      <c r="F4357" t="s">
        <v>13</v>
      </c>
      <c r="G4357" t="s">
        <v>18</v>
      </c>
      <c r="H4357" t="s">
        <v>19</v>
      </c>
      <c r="I4357">
        <v>76.64</v>
      </c>
      <c r="J4357">
        <v>19.5</v>
      </c>
      <c r="K4357">
        <v>19.5</v>
      </c>
      <c r="L4357" t="s">
        <v>21</v>
      </c>
      <c r="M4357" s="8">
        <v>0</v>
      </c>
      <c r="N4357">
        <f t="shared" si="204"/>
        <v>0</v>
      </c>
      <c r="O4357">
        <f t="shared" si="205"/>
        <v>0</v>
      </c>
      <c r="P4357">
        <f t="shared" si="206"/>
        <v>0</v>
      </c>
      <c r="U4357">
        <v>79</v>
      </c>
      <c r="V4357">
        <v>76.64</v>
      </c>
      <c r="W4357">
        <v>19.5</v>
      </c>
    </row>
    <row r="4358" spans="1:23" x14ac:dyDescent="0.35">
      <c r="A4358">
        <v>52681</v>
      </c>
      <c r="B4358" t="s">
        <v>17</v>
      </c>
      <c r="C4358">
        <v>39</v>
      </c>
      <c r="D4358">
        <v>0</v>
      </c>
      <c r="E4358">
        <v>0</v>
      </c>
      <c r="F4358" t="s">
        <v>13</v>
      </c>
      <c r="G4358" t="s">
        <v>14</v>
      </c>
      <c r="H4358" t="s">
        <v>15</v>
      </c>
      <c r="I4358">
        <v>254.95</v>
      </c>
      <c r="J4358">
        <v>35.5</v>
      </c>
      <c r="K4358">
        <v>35.5</v>
      </c>
      <c r="L4358" t="s">
        <v>22</v>
      </c>
      <c r="M4358" s="8">
        <v>0</v>
      </c>
      <c r="N4358">
        <f t="shared" si="204"/>
        <v>0</v>
      </c>
      <c r="O4358">
        <f t="shared" si="205"/>
        <v>0</v>
      </c>
      <c r="P4358">
        <f t="shared" si="206"/>
        <v>1</v>
      </c>
      <c r="U4358">
        <v>39</v>
      </c>
      <c r="V4358">
        <v>254.95</v>
      </c>
      <c r="W4358">
        <v>35.5</v>
      </c>
    </row>
    <row r="4359" spans="1:23" x14ac:dyDescent="0.35">
      <c r="A4359">
        <v>38980</v>
      </c>
      <c r="B4359" t="s">
        <v>12</v>
      </c>
      <c r="C4359">
        <v>61</v>
      </c>
      <c r="D4359">
        <v>0</v>
      </c>
      <c r="E4359">
        <v>0</v>
      </c>
      <c r="F4359" t="s">
        <v>13</v>
      </c>
      <c r="G4359" t="s">
        <v>25</v>
      </c>
      <c r="H4359" t="s">
        <v>15</v>
      </c>
      <c r="I4359">
        <v>107.33</v>
      </c>
      <c r="J4359">
        <v>26.4</v>
      </c>
      <c r="K4359">
        <v>26.4</v>
      </c>
      <c r="L4359" t="s">
        <v>16</v>
      </c>
      <c r="M4359" s="8">
        <v>0</v>
      </c>
      <c r="N4359">
        <f t="shared" si="204"/>
        <v>0</v>
      </c>
      <c r="O4359">
        <f t="shared" si="205"/>
        <v>0</v>
      </c>
      <c r="P4359">
        <f t="shared" si="206"/>
        <v>0</v>
      </c>
      <c r="U4359">
        <v>61</v>
      </c>
      <c r="V4359">
        <v>107.33</v>
      </c>
      <c r="W4359">
        <v>26.4</v>
      </c>
    </row>
    <row r="4360" spans="1:23" x14ac:dyDescent="0.35">
      <c r="A4360">
        <v>33924</v>
      </c>
      <c r="B4360" t="s">
        <v>17</v>
      </c>
      <c r="C4360">
        <v>26</v>
      </c>
      <c r="D4360">
        <v>0</v>
      </c>
      <c r="E4360">
        <v>0</v>
      </c>
      <c r="F4360" t="s">
        <v>23</v>
      </c>
      <c r="G4360" t="s">
        <v>14</v>
      </c>
      <c r="H4360" t="s">
        <v>15</v>
      </c>
      <c r="I4360">
        <v>80.94</v>
      </c>
      <c r="J4360">
        <v>22.2</v>
      </c>
      <c r="K4360">
        <v>22.2</v>
      </c>
      <c r="L4360" t="s">
        <v>22</v>
      </c>
      <c r="M4360" s="8">
        <v>0</v>
      </c>
      <c r="N4360">
        <f t="shared" si="204"/>
        <v>0</v>
      </c>
      <c r="O4360">
        <f t="shared" si="205"/>
        <v>0</v>
      </c>
      <c r="P4360">
        <f t="shared" si="206"/>
        <v>0</v>
      </c>
      <c r="U4360">
        <v>26</v>
      </c>
      <c r="V4360">
        <v>80.94</v>
      </c>
      <c r="W4360">
        <v>22.2</v>
      </c>
    </row>
    <row r="4361" spans="1:23" x14ac:dyDescent="0.35">
      <c r="A4361">
        <v>10135</v>
      </c>
      <c r="B4361" t="s">
        <v>17</v>
      </c>
      <c r="C4361">
        <v>37</v>
      </c>
      <c r="D4361">
        <v>0</v>
      </c>
      <c r="E4361">
        <v>0</v>
      </c>
      <c r="F4361" t="s">
        <v>23</v>
      </c>
      <c r="G4361" t="s">
        <v>14</v>
      </c>
      <c r="H4361" t="s">
        <v>19</v>
      </c>
      <c r="I4361">
        <v>112.02</v>
      </c>
      <c r="J4361">
        <v>29.1</v>
      </c>
      <c r="K4361">
        <v>29.1</v>
      </c>
      <c r="L4361" t="s">
        <v>24</v>
      </c>
      <c r="M4361" s="8">
        <v>0</v>
      </c>
      <c r="N4361">
        <f t="shared" si="204"/>
        <v>0</v>
      </c>
      <c r="O4361">
        <f t="shared" si="205"/>
        <v>0</v>
      </c>
      <c r="P4361">
        <f t="shared" si="206"/>
        <v>0</v>
      </c>
      <c r="U4361">
        <v>37</v>
      </c>
      <c r="V4361">
        <v>112.02</v>
      </c>
      <c r="W4361">
        <v>29.1</v>
      </c>
    </row>
    <row r="4362" spans="1:23" x14ac:dyDescent="0.35">
      <c r="A4362">
        <v>46517</v>
      </c>
      <c r="B4362" t="s">
        <v>17</v>
      </c>
      <c r="C4362">
        <v>66</v>
      </c>
      <c r="D4362">
        <v>0</v>
      </c>
      <c r="E4362">
        <v>1</v>
      </c>
      <c r="F4362" t="s">
        <v>13</v>
      </c>
      <c r="G4362" t="s">
        <v>14</v>
      </c>
      <c r="H4362" t="s">
        <v>19</v>
      </c>
      <c r="I4362">
        <v>196.58</v>
      </c>
      <c r="J4362">
        <v>41.9</v>
      </c>
      <c r="K4362">
        <v>41.9</v>
      </c>
      <c r="L4362" t="s">
        <v>16</v>
      </c>
      <c r="M4362" s="8">
        <v>0</v>
      </c>
      <c r="N4362">
        <f t="shared" si="204"/>
        <v>0</v>
      </c>
      <c r="O4362">
        <f t="shared" si="205"/>
        <v>0</v>
      </c>
      <c r="P4362">
        <f t="shared" si="206"/>
        <v>1</v>
      </c>
      <c r="U4362">
        <v>66</v>
      </c>
      <c r="V4362">
        <v>196.58</v>
      </c>
      <c r="W4362">
        <v>41.9</v>
      </c>
    </row>
    <row r="4363" spans="1:23" x14ac:dyDescent="0.35">
      <c r="A4363">
        <v>65966</v>
      </c>
      <c r="B4363" t="s">
        <v>17</v>
      </c>
      <c r="C4363">
        <v>16</v>
      </c>
      <c r="D4363">
        <v>0</v>
      </c>
      <c r="E4363">
        <v>0</v>
      </c>
      <c r="F4363" t="s">
        <v>23</v>
      </c>
      <c r="G4363" t="s">
        <v>14</v>
      </c>
      <c r="H4363" t="s">
        <v>15</v>
      </c>
      <c r="I4363">
        <v>89.14</v>
      </c>
      <c r="J4363">
        <v>22.6</v>
      </c>
      <c r="K4363">
        <v>22.6</v>
      </c>
      <c r="L4363" t="s">
        <v>16</v>
      </c>
      <c r="M4363" s="8">
        <v>0</v>
      </c>
      <c r="N4363">
        <f t="shared" si="204"/>
        <v>0</v>
      </c>
      <c r="O4363">
        <f t="shared" si="205"/>
        <v>0</v>
      </c>
      <c r="P4363">
        <f t="shared" si="206"/>
        <v>0</v>
      </c>
      <c r="U4363">
        <v>16</v>
      </c>
      <c r="V4363">
        <v>89.14</v>
      </c>
      <c r="W4363">
        <v>22.6</v>
      </c>
    </row>
    <row r="4364" spans="1:23" x14ac:dyDescent="0.35">
      <c r="A4364">
        <v>56575</v>
      </c>
      <c r="B4364" t="s">
        <v>17</v>
      </c>
      <c r="C4364">
        <v>51</v>
      </c>
      <c r="D4364">
        <v>1</v>
      </c>
      <c r="E4364">
        <v>0</v>
      </c>
      <c r="F4364" t="s">
        <v>13</v>
      </c>
      <c r="G4364" t="s">
        <v>25</v>
      </c>
      <c r="H4364" t="s">
        <v>15</v>
      </c>
      <c r="I4364">
        <v>69.94</v>
      </c>
      <c r="J4364">
        <v>33.299999999999997</v>
      </c>
      <c r="K4364">
        <v>33.299999999999997</v>
      </c>
      <c r="L4364" t="s">
        <v>22</v>
      </c>
      <c r="M4364" s="8">
        <v>0</v>
      </c>
      <c r="N4364">
        <f t="shared" si="204"/>
        <v>0</v>
      </c>
      <c r="O4364">
        <f t="shared" si="205"/>
        <v>0</v>
      </c>
      <c r="P4364">
        <f t="shared" si="206"/>
        <v>0</v>
      </c>
      <c r="U4364">
        <v>51</v>
      </c>
      <c r="V4364">
        <v>69.94</v>
      </c>
      <c r="W4364">
        <v>33.299999999999997</v>
      </c>
    </row>
    <row r="4365" spans="1:23" x14ac:dyDescent="0.35">
      <c r="A4365">
        <v>43138</v>
      </c>
      <c r="B4365" t="s">
        <v>12</v>
      </c>
      <c r="C4365">
        <v>15</v>
      </c>
      <c r="D4365">
        <v>0</v>
      </c>
      <c r="E4365">
        <v>0</v>
      </c>
      <c r="F4365" t="s">
        <v>23</v>
      </c>
      <c r="G4365" t="s">
        <v>14</v>
      </c>
      <c r="H4365" t="s">
        <v>15</v>
      </c>
      <c r="I4365">
        <v>55.79</v>
      </c>
      <c r="J4365">
        <v>21.3</v>
      </c>
      <c r="K4365">
        <v>21.3</v>
      </c>
      <c r="L4365" t="s">
        <v>21</v>
      </c>
      <c r="M4365" s="8">
        <v>0</v>
      </c>
      <c r="N4365">
        <f t="shared" si="204"/>
        <v>0</v>
      </c>
      <c r="O4365">
        <f t="shared" si="205"/>
        <v>0</v>
      </c>
      <c r="P4365">
        <f t="shared" si="206"/>
        <v>0</v>
      </c>
      <c r="U4365">
        <v>15</v>
      </c>
      <c r="V4365">
        <v>55.79</v>
      </c>
      <c r="W4365">
        <v>21.3</v>
      </c>
    </row>
    <row r="4366" spans="1:23" x14ac:dyDescent="0.35">
      <c r="A4366">
        <v>36633</v>
      </c>
      <c r="B4366" t="s">
        <v>12</v>
      </c>
      <c r="C4366">
        <v>1.72</v>
      </c>
      <c r="D4366">
        <v>0</v>
      </c>
      <c r="E4366">
        <v>0</v>
      </c>
      <c r="F4366" t="s">
        <v>23</v>
      </c>
      <c r="G4366" t="s">
        <v>26</v>
      </c>
      <c r="H4366" t="s">
        <v>15</v>
      </c>
      <c r="I4366">
        <v>73.08</v>
      </c>
      <c r="J4366">
        <v>20.399999999999999</v>
      </c>
      <c r="K4366">
        <v>20.399999999999999</v>
      </c>
      <c r="L4366" t="s">
        <v>24</v>
      </c>
      <c r="M4366" s="8">
        <v>0</v>
      </c>
      <c r="N4366">
        <f t="shared" si="204"/>
        <v>0</v>
      </c>
      <c r="O4366">
        <f t="shared" si="205"/>
        <v>0</v>
      </c>
      <c r="P4366">
        <f t="shared" si="206"/>
        <v>0</v>
      </c>
      <c r="U4366">
        <v>1.72</v>
      </c>
      <c r="V4366">
        <v>73.08</v>
      </c>
      <c r="W4366">
        <v>20.399999999999999</v>
      </c>
    </row>
    <row r="4367" spans="1:23" x14ac:dyDescent="0.35">
      <c r="A4367">
        <v>11632</v>
      </c>
      <c r="B4367" t="s">
        <v>12</v>
      </c>
      <c r="C4367">
        <v>60</v>
      </c>
      <c r="D4367">
        <v>0</v>
      </c>
      <c r="E4367">
        <v>0</v>
      </c>
      <c r="F4367" t="s">
        <v>13</v>
      </c>
      <c r="G4367" t="s">
        <v>14</v>
      </c>
      <c r="H4367" t="s">
        <v>15</v>
      </c>
      <c r="I4367">
        <v>96.02</v>
      </c>
      <c r="J4367">
        <v>28.7</v>
      </c>
      <c r="K4367">
        <v>28.7</v>
      </c>
      <c r="L4367" t="s">
        <v>24</v>
      </c>
      <c r="M4367" s="8">
        <v>0</v>
      </c>
      <c r="N4367">
        <f t="shared" si="204"/>
        <v>0</v>
      </c>
      <c r="O4367">
        <f t="shared" si="205"/>
        <v>0</v>
      </c>
      <c r="P4367">
        <f t="shared" si="206"/>
        <v>0</v>
      </c>
      <c r="U4367">
        <v>60</v>
      </c>
      <c r="V4367">
        <v>96.02</v>
      </c>
      <c r="W4367">
        <v>28.7</v>
      </c>
    </row>
    <row r="4368" spans="1:23" x14ac:dyDescent="0.35">
      <c r="A4368">
        <v>31153</v>
      </c>
      <c r="B4368" t="s">
        <v>12</v>
      </c>
      <c r="C4368">
        <v>66</v>
      </c>
      <c r="D4368">
        <v>0</v>
      </c>
      <c r="E4368">
        <v>0</v>
      </c>
      <c r="F4368" t="s">
        <v>13</v>
      </c>
      <c r="G4368" t="s">
        <v>18</v>
      </c>
      <c r="H4368" t="s">
        <v>19</v>
      </c>
      <c r="I4368">
        <v>189.82</v>
      </c>
      <c r="J4368">
        <v>28.8</v>
      </c>
      <c r="K4368">
        <v>28.8</v>
      </c>
      <c r="L4368" t="s">
        <v>16</v>
      </c>
      <c r="M4368" s="8">
        <v>0</v>
      </c>
      <c r="N4368">
        <f t="shared" si="204"/>
        <v>0</v>
      </c>
      <c r="O4368">
        <f t="shared" si="205"/>
        <v>0</v>
      </c>
      <c r="P4368">
        <f t="shared" si="206"/>
        <v>1</v>
      </c>
      <c r="U4368">
        <v>66</v>
      </c>
      <c r="V4368">
        <v>189.82</v>
      </c>
      <c r="W4368">
        <v>28.8</v>
      </c>
    </row>
    <row r="4369" spans="1:23" x14ac:dyDescent="0.35">
      <c r="A4369">
        <v>52247</v>
      </c>
      <c r="B4369" t="s">
        <v>17</v>
      </c>
      <c r="C4369">
        <v>75</v>
      </c>
      <c r="D4369">
        <v>0</v>
      </c>
      <c r="E4369">
        <v>0</v>
      </c>
      <c r="F4369" t="s">
        <v>13</v>
      </c>
      <c r="G4369" t="s">
        <v>25</v>
      </c>
      <c r="H4369" t="s">
        <v>15</v>
      </c>
      <c r="I4369">
        <v>89.68</v>
      </c>
      <c r="J4369">
        <v>38.700000000000003</v>
      </c>
      <c r="K4369">
        <v>38.700000000000003</v>
      </c>
      <c r="L4369" t="s">
        <v>21</v>
      </c>
      <c r="M4369" s="8">
        <v>0</v>
      </c>
      <c r="N4369">
        <f t="shared" si="204"/>
        <v>0</v>
      </c>
      <c r="O4369">
        <f t="shared" si="205"/>
        <v>0</v>
      </c>
      <c r="P4369">
        <f t="shared" si="206"/>
        <v>0</v>
      </c>
      <c r="U4369">
        <v>75</v>
      </c>
      <c r="V4369">
        <v>89.68</v>
      </c>
      <c r="W4369">
        <v>38.700000000000003</v>
      </c>
    </row>
    <row r="4370" spans="1:23" x14ac:dyDescent="0.35">
      <c r="A4370">
        <v>61987</v>
      </c>
      <c r="B4370" t="s">
        <v>17</v>
      </c>
      <c r="C4370">
        <v>40</v>
      </c>
      <c r="D4370">
        <v>0</v>
      </c>
      <c r="E4370">
        <v>0</v>
      </c>
      <c r="F4370" t="s">
        <v>13</v>
      </c>
      <c r="G4370" t="s">
        <v>14</v>
      </c>
      <c r="H4370" t="s">
        <v>15</v>
      </c>
      <c r="I4370">
        <v>101.06</v>
      </c>
      <c r="J4370">
        <v>32.299999999999997</v>
      </c>
      <c r="K4370">
        <v>32.299999999999997</v>
      </c>
      <c r="L4370" t="s">
        <v>22</v>
      </c>
      <c r="M4370" s="8">
        <v>0</v>
      </c>
      <c r="N4370">
        <f t="shared" si="204"/>
        <v>0</v>
      </c>
      <c r="O4370">
        <f t="shared" si="205"/>
        <v>0</v>
      </c>
      <c r="P4370">
        <f t="shared" si="206"/>
        <v>0</v>
      </c>
      <c r="U4370">
        <v>40</v>
      </c>
      <c r="V4370">
        <v>101.06</v>
      </c>
      <c r="W4370">
        <v>32.299999999999997</v>
      </c>
    </row>
    <row r="4371" spans="1:23" x14ac:dyDescent="0.35">
      <c r="A4371">
        <v>64416</v>
      </c>
      <c r="B4371" t="s">
        <v>17</v>
      </c>
      <c r="C4371">
        <v>52</v>
      </c>
      <c r="D4371">
        <v>0</v>
      </c>
      <c r="E4371">
        <v>0</v>
      </c>
      <c r="F4371" t="s">
        <v>13</v>
      </c>
      <c r="G4371" t="s">
        <v>25</v>
      </c>
      <c r="H4371" t="s">
        <v>19</v>
      </c>
      <c r="I4371">
        <v>62.66</v>
      </c>
      <c r="J4371">
        <v>37.9</v>
      </c>
      <c r="K4371">
        <v>37.9</v>
      </c>
      <c r="L4371" t="s">
        <v>24</v>
      </c>
      <c r="M4371" s="8">
        <v>0</v>
      </c>
      <c r="N4371">
        <f t="shared" si="204"/>
        <v>0</v>
      </c>
      <c r="O4371">
        <f t="shared" si="205"/>
        <v>0</v>
      </c>
      <c r="P4371">
        <f t="shared" si="206"/>
        <v>0</v>
      </c>
      <c r="U4371">
        <v>52</v>
      </c>
      <c r="V4371">
        <v>62.66</v>
      </c>
      <c r="W4371">
        <v>37.9</v>
      </c>
    </row>
    <row r="4372" spans="1:23" x14ac:dyDescent="0.35">
      <c r="A4372">
        <v>31708</v>
      </c>
      <c r="B4372" t="s">
        <v>17</v>
      </c>
      <c r="C4372">
        <v>13</v>
      </c>
      <c r="D4372">
        <v>0</v>
      </c>
      <c r="E4372">
        <v>0</v>
      </c>
      <c r="F4372" t="s">
        <v>23</v>
      </c>
      <c r="G4372" t="s">
        <v>26</v>
      </c>
      <c r="H4372" t="s">
        <v>15</v>
      </c>
      <c r="I4372">
        <v>84.03</v>
      </c>
      <c r="J4372">
        <v>25.3</v>
      </c>
      <c r="K4372">
        <v>25.3</v>
      </c>
      <c r="L4372" t="s">
        <v>24</v>
      </c>
      <c r="M4372" s="8">
        <v>0</v>
      </c>
      <c r="N4372">
        <f t="shared" si="204"/>
        <v>0</v>
      </c>
      <c r="O4372">
        <f t="shared" si="205"/>
        <v>0</v>
      </c>
      <c r="P4372">
        <f t="shared" si="206"/>
        <v>0</v>
      </c>
      <c r="U4372">
        <v>13</v>
      </c>
      <c r="V4372">
        <v>84.03</v>
      </c>
      <c r="W4372">
        <v>25.3</v>
      </c>
    </row>
    <row r="4373" spans="1:23" x14ac:dyDescent="0.35">
      <c r="A4373">
        <v>62296</v>
      </c>
      <c r="B4373" t="s">
        <v>17</v>
      </c>
      <c r="C4373">
        <v>44</v>
      </c>
      <c r="D4373">
        <v>0</v>
      </c>
      <c r="E4373">
        <v>0</v>
      </c>
      <c r="F4373" t="s">
        <v>13</v>
      </c>
      <c r="G4373" t="s">
        <v>25</v>
      </c>
      <c r="H4373" t="s">
        <v>19</v>
      </c>
      <c r="I4373">
        <v>108.38</v>
      </c>
      <c r="J4373">
        <v>27.7</v>
      </c>
      <c r="K4373">
        <v>27.7</v>
      </c>
      <c r="L4373" t="s">
        <v>24</v>
      </c>
      <c r="M4373" s="8">
        <v>0</v>
      </c>
      <c r="N4373">
        <f t="shared" si="204"/>
        <v>0</v>
      </c>
      <c r="O4373">
        <f t="shared" si="205"/>
        <v>0</v>
      </c>
      <c r="P4373">
        <f t="shared" si="206"/>
        <v>0</v>
      </c>
      <c r="U4373">
        <v>44</v>
      </c>
      <c r="V4373">
        <v>108.38</v>
      </c>
      <c r="W4373">
        <v>27.7</v>
      </c>
    </row>
    <row r="4374" spans="1:23" x14ac:dyDescent="0.35">
      <c r="A4374">
        <v>53976</v>
      </c>
      <c r="B4374" t="s">
        <v>17</v>
      </c>
      <c r="C4374">
        <v>37</v>
      </c>
      <c r="D4374">
        <v>0</v>
      </c>
      <c r="E4374">
        <v>0</v>
      </c>
      <c r="F4374" t="s">
        <v>23</v>
      </c>
      <c r="G4374" t="s">
        <v>14</v>
      </c>
      <c r="H4374" t="s">
        <v>19</v>
      </c>
      <c r="I4374">
        <v>78.790000000000006</v>
      </c>
      <c r="J4374">
        <v>25.1</v>
      </c>
      <c r="K4374">
        <v>25.1</v>
      </c>
      <c r="L4374" t="s">
        <v>24</v>
      </c>
      <c r="M4374" s="8">
        <v>0</v>
      </c>
      <c r="N4374">
        <f t="shared" si="204"/>
        <v>0</v>
      </c>
      <c r="O4374">
        <f t="shared" si="205"/>
        <v>0</v>
      </c>
      <c r="P4374">
        <f t="shared" si="206"/>
        <v>0</v>
      </c>
      <c r="U4374">
        <v>37</v>
      </c>
      <c r="V4374">
        <v>78.790000000000006</v>
      </c>
      <c r="W4374">
        <v>25.1</v>
      </c>
    </row>
    <row r="4375" spans="1:23" x14ac:dyDescent="0.35">
      <c r="A4375">
        <v>16446</v>
      </c>
      <c r="B4375" t="s">
        <v>12</v>
      </c>
      <c r="C4375">
        <v>2</v>
      </c>
      <c r="D4375">
        <v>0</v>
      </c>
      <c r="E4375">
        <v>0</v>
      </c>
      <c r="F4375" t="s">
        <v>23</v>
      </c>
      <c r="G4375" t="s">
        <v>26</v>
      </c>
      <c r="H4375" t="s">
        <v>19</v>
      </c>
      <c r="I4375">
        <v>76.12</v>
      </c>
      <c r="J4375">
        <v>16.8</v>
      </c>
      <c r="K4375">
        <v>16.8</v>
      </c>
      <c r="L4375" t="s">
        <v>24</v>
      </c>
      <c r="M4375" s="8">
        <v>0</v>
      </c>
      <c r="N4375">
        <f t="shared" si="204"/>
        <v>0</v>
      </c>
      <c r="O4375">
        <f t="shared" si="205"/>
        <v>0</v>
      </c>
      <c r="P4375">
        <f t="shared" si="206"/>
        <v>0</v>
      </c>
      <c r="U4375">
        <v>2</v>
      </c>
      <c r="V4375">
        <v>76.12</v>
      </c>
      <c r="W4375">
        <v>16.8</v>
      </c>
    </row>
    <row r="4376" spans="1:23" x14ac:dyDescent="0.35">
      <c r="A4376">
        <v>51329</v>
      </c>
      <c r="B4376" t="s">
        <v>17</v>
      </c>
      <c r="C4376">
        <v>48</v>
      </c>
      <c r="D4376">
        <v>0</v>
      </c>
      <c r="E4376">
        <v>0</v>
      </c>
      <c r="F4376" t="s">
        <v>13</v>
      </c>
      <c r="G4376" t="s">
        <v>14</v>
      </c>
      <c r="H4376" t="s">
        <v>19</v>
      </c>
      <c r="I4376">
        <v>68.010000000000005</v>
      </c>
      <c r="J4376">
        <v>27.7</v>
      </c>
      <c r="K4376">
        <v>27.7</v>
      </c>
      <c r="L4376" t="s">
        <v>21</v>
      </c>
      <c r="M4376" s="8">
        <v>0</v>
      </c>
      <c r="N4376">
        <f t="shared" si="204"/>
        <v>0</v>
      </c>
      <c r="O4376">
        <f t="shared" si="205"/>
        <v>0</v>
      </c>
      <c r="P4376">
        <f t="shared" si="206"/>
        <v>0</v>
      </c>
      <c r="U4376">
        <v>48</v>
      </c>
      <c r="V4376">
        <v>68.010000000000005</v>
      </c>
      <c r="W4376">
        <v>27.7</v>
      </c>
    </row>
    <row r="4377" spans="1:23" x14ac:dyDescent="0.35">
      <c r="A4377">
        <v>33560</v>
      </c>
      <c r="B4377" t="s">
        <v>17</v>
      </c>
      <c r="C4377">
        <v>81</v>
      </c>
      <c r="D4377">
        <v>0</v>
      </c>
      <c r="E4377">
        <v>1</v>
      </c>
      <c r="F4377" t="s">
        <v>13</v>
      </c>
      <c r="G4377" t="s">
        <v>25</v>
      </c>
      <c r="H4377" t="s">
        <v>15</v>
      </c>
      <c r="I4377">
        <v>90.11</v>
      </c>
      <c r="J4377">
        <v>28.6</v>
      </c>
      <c r="K4377">
        <v>28.6</v>
      </c>
      <c r="L4377" t="s">
        <v>21</v>
      </c>
      <c r="M4377" s="8">
        <v>0</v>
      </c>
      <c r="N4377">
        <f t="shared" si="204"/>
        <v>0</v>
      </c>
      <c r="O4377">
        <f t="shared" si="205"/>
        <v>0</v>
      </c>
      <c r="P4377">
        <f t="shared" si="206"/>
        <v>0</v>
      </c>
      <c r="U4377">
        <v>81</v>
      </c>
      <c r="V4377">
        <v>90.11</v>
      </c>
      <c r="W4377">
        <v>28.6</v>
      </c>
    </row>
    <row r="4378" spans="1:23" x14ac:dyDescent="0.35">
      <c r="A4378">
        <v>37866</v>
      </c>
      <c r="B4378" t="s">
        <v>17</v>
      </c>
      <c r="C4378">
        <v>76</v>
      </c>
      <c r="D4378">
        <v>0</v>
      </c>
      <c r="E4378">
        <v>0</v>
      </c>
      <c r="F4378" t="s">
        <v>13</v>
      </c>
      <c r="G4378" t="s">
        <v>18</v>
      </c>
      <c r="H4378" t="s">
        <v>15</v>
      </c>
      <c r="I4378">
        <v>193.61</v>
      </c>
      <c r="J4378">
        <v>37.6</v>
      </c>
      <c r="K4378">
        <v>37.6</v>
      </c>
      <c r="L4378" t="s">
        <v>21</v>
      </c>
      <c r="M4378" s="8">
        <v>0</v>
      </c>
      <c r="N4378">
        <f t="shared" si="204"/>
        <v>0</v>
      </c>
      <c r="O4378">
        <f t="shared" si="205"/>
        <v>0</v>
      </c>
      <c r="P4378">
        <f t="shared" si="206"/>
        <v>1</v>
      </c>
      <c r="U4378">
        <v>76</v>
      </c>
      <c r="V4378">
        <v>193.61</v>
      </c>
      <c r="W4378">
        <v>37.6</v>
      </c>
    </row>
    <row r="4379" spans="1:23" x14ac:dyDescent="0.35">
      <c r="A4379">
        <v>8553</v>
      </c>
      <c r="B4379" t="s">
        <v>17</v>
      </c>
      <c r="C4379">
        <v>58</v>
      </c>
      <c r="D4379">
        <v>0</v>
      </c>
      <c r="E4379">
        <v>0</v>
      </c>
      <c r="F4379" t="s">
        <v>13</v>
      </c>
      <c r="G4379" t="s">
        <v>25</v>
      </c>
      <c r="H4379" t="s">
        <v>19</v>
      </c>
      <c r="I4379">
        <v>195.74</v>
      </c>
      <c r="J4379">
        <v>32.700000000000003</v>
      </c>
      <c r="K4379">
        <v>32.700000000000003</v>
      </c>
      <c r="L4379" t="s">
        <v>24</v>
      </c>
      <c r="M4379" s="8">
        <v>0</v>
      </c>
      <c r="N4379">
        <f t="shared" si="204"/>
        <v>0</v>
      </c>
      <c r="O4379">
        <f t="shared" si="205"/>
        <v>0</v>
      </c>
      <c r="P4379">
        <f t="shared" si="206"/>
        <v>1</v>
      </c>
      <c r="U4379">
        <v>58</v>
      </c>
      <c r="V4379">
        <v>195.74</v>
      </c>
      <c r="W4379">
        <v>32.700000000000003</v>
      </c>
    </row>
    <row r="4380" spans="1:23" x14ac:dyDescent="0.35">
      <c r="A4380">
        <v>5654</v>
      </c>
      <c r="B4380" t="s">
        <v>17</v>
      </c>
      <c r="C4380">
        <v>11</v>
      </c>
      <c r="D4380">
        <v>0</v>
      </c>
      <c r="E4380">
        <v>0</v>
      </c>
      <c r="F4380" t="s">
        <v>23</v>
      </c>
      <c r="G4380" t="s">
        <v>26</v>
      </c>
      <c r="H4380" t="s">
        <v>19</v>
      </c>
      <c r="I4380">
        <v>94.77</v>
      </c>
      <c r="J4380">
        <v>22.7</v>
      </c>
      <c r="K4380">
        <v>22.7</v>
      </c>
      <c r="L4380" t="s">
        <v>24</v>
      </c>
      <c r="M4380" s="8">
        <v>0</v>
      </c>
      <c r="N4380">
        <f t="shared" si="204"/>
        <v>0</v>
      </c>
      <c r="O4380">
        <f t="shared" si="205"/>
        <v>0</v>
      </c>
      <c r="P4380">
        <f t="shared" si="206"/>
        <v>0</v>
      </c>
      <c r="U4380">
        <v>11</v>
      </c>
      <c r="V4380">
        <v>94.77</v>
      </c>
      <c r="W4380">
        <v>22.7</v>
      </c>
    </row>
    <row r="4381" spans="1:23" x14ac:dyDescent="0.35">
      <c r="A4381">
        <v>17238</v>
      </c>
      <c r="B4381" t="s">
        <v>17</v>
      </c>
      <c r="C4381">
        <v>9</v>
      </c>
      <c r="D4381">
        <v>0</v>
      </c>
      <c r="E4381">
        <v>0</v>
      </c>
      <c r="F4381" t="s">
        <v>23</v>
      </c>
      <c r="G4381" t="s">
        <v>26</v>
      </c>
      <c r="H4381" t="s">
        <v>15</v>
      </c>
      <c r="I4381">
        <v>85</v>
      </c>
      <c r="J4381">
        <v>16</v>
      </c>
      <c r="K4381">
        <v>16</v>
      </c>
      <c r="L4381" t="s">
        <v>24</v>
      </c>
      <c r="M4381" s="8">
        <v>0</v>
      </c>
      <c r="N4381">
        <f t="shared" si="204"/>
        <v>0</v>
      </c>
      <c r="O4381">
        <f t="shared" si="205"/>
        <v>0</v>
      </c>
      <c r="P4381">
        <f t="shared" si="206"/>
        <v>0</v>
      </c>
      <c r="U4381">
        <v>9</v>
      </c>
      <c r="V4381">
        <v>85</v>
      </c>
      <c r="W4381">
        <v>16</v>
      </c>
    </row>
    <row r="4382" spans="1:23" x14ac:dyDescent="0.35">
      <c r="A4382">
        <v>45252</v>
      </c>
      <c r="B4382" t="s">
        <v>12</v>
      </c>
      <c r="C4382">
        <v>54</v>
      </c>
      <c r="D4382">
        <v>0</v>
      </c>
      <c r="E4382">
        <v>0</v>
      </c>
      <c r="F4382" t="s">
        <v>13</v>
      </c>
      <c r="G4382" t="s">
        <v>14</v>
      </c>
      <c r="H4382" t="s">
        <v>15</v>
      </c>
      <c r="I4382">
        <v>141.37</v>
      </c>
      <c r="J4382">
        <v>23.5</v>
      </c>
      <c r="K4382">
        <v>23.5</v>
      </c>
      <c r="L4382" t="s">
        <v>21</v>
      </c>
      <c r="M4382" s="8">
        <v>0</v>
      </c>
      <c r="N4382">
        <f t="shared" si="204"/>
        <v>0</v>
      </c>
      <c r="O4382">
        <f t="shared" si="205"/>
        <v>0</v>
      </c>
      <c r="P4382">
        <f t="shared" si="206"/>
        <v>0</v>
      </c>
      <c r="U4382">
        <v>54</v>
      </c>
      <c r="V4382">
        <v>141.37</v>
      </c>
      <c r="W4382">
        <v>23.5</v>
      </c>
    </row>
    <row r="4383" spans="1:23" x14ac:dyDescent="0.35">
      <c r="A4383">
        <v>14444</v>
      </c>
      <c r="B4383" t="s">
        <v>17</v>
      </c>
      <c r="C4383">
        <v>37</v>
      </c>
      <c r="D4383">
        <v>0</v>
      </c>
      <c r="E4383">
        <v>0</v>
      </c>
      <c r="F4383" t="s">
        <v>23</v>
      </c>
      <c r="G4383" t="s">
        <v>18</v>
      </c>
      <c r="H4383" t="s">
        <v>15</v>
      </c>
      <c r="I4383">
        <v>90.71</v>
      </c>
      <c r="J4383">
        <v>45.8</v>
      </c>
      <c r="K4383">
        <v>45.8</v>
      </c>
      <c r="L4383" t="s">
        <v>24</v>
      </c>
      <c r="M4383" s="8">
        <v>0</v>
      </c>
      <c r="N4383">
        <f t="shared" si="204"/>
        <v>0</v>
      </c>
      <c r="O4383">
        <f t="shared" si="205"/>
        <v>0</v>
      </c>
      <c r="P4383">
        <f t="shared" si="206"/>
        <v>0</v>
      </c>
      <c r="U4383">
        <v>37</v>
      </c>
      <c r="V4383">
        <v>90.71</v>
      </c>
      <c r="W4383">
        <v>45.8</v>
      </c>
    </row>
    <row r="4384" spans="1:23" x14ac:dyDescent="0.35">
      <c r="A4384">
        <v>46503</v>
      </c>
      <c r="B4384" t="s">
        <v>17</v>
      </c>
      <c r="C4384">
        <v>16</v>
      </c>
      <c r="D4384">
        <v>0</v>
      </c>
      <c r="E4384">
        <v>0</v>
      </c>
      <c r="F4384" t="s">
        <v>23</v>
      </c>
      <c r="G4384" t="s">
        <v>14</v>
      </c>
      <c r="H4384" t="s">
        <v>19</v>
      </c>
      <c r="I4384">
        <v>106.8</v>
      </c>
      <c r="J4384">
        <v>20.8</v>
      </c>
      <c r="K4384">
        <v>20.8</v>
      </c>
      <c r="L4384" t="s">
        <v>21</v>
      </c>
      <c r="M4384" s="8">
        <v>0</v>
      </c>
      <c r="N4384">
        <f t="shared" si="204"/>
        <v>0</v>
      </c>
      <c r="O4384">
        <f t="shared" si="205"/>
        <v>0</v>
      </c>
      <c r="P4384">
        <f t="shared" si="206"/>
        <v>0</v>
      </c>
      <c r="U4384">
        <v>16</v>
      </c>
      <c r="V4384">
        <v>106.8</v>
      </c>
      <c r="W4384">
        <v>20.8</v>
      </c>
    </row>
    <row r="4385" spans="1:23" x14ac:dyDescent="0.35">
      <c r="A4385">
        <v>18578</v>
      </c>
      <c r="B4385" t="s">
        <v>12</v>
      </c>
      <c r="C4385">
        <v>11</v>
      </c>
      <c r="D4385">
        <v>0</v>
      </c>
      <c r="E4385">
        <v>0</v>
      </c>
      <c r="F4385" t="s">
        <v>23</v>
      </c>
      <c r="G4385" t="s">
        <v>26</v>
      </c>
      <c r="H4385" t="s">
        <v>19</v>
      </c>
      <c r="I4385">
        <v>121.66</v>
      </c>
      <c r="J4385">
        <v>16.7</v>
      </c>
      <c r="K4385">
        <v>16.7</v>
      </c>
      <c r="L4385" t="s">
        <v>24</v>
      </c>
      <c r="M4385" s="8">
        <v>0</v>
      </c>
      <c r="N4385">
        <f t="shared" si="204"/>
        <v>0</v>
      </c>
      <c r="O4385">
        <f t="shared" si="205"/>
        <v>0</v>
      </c>
      <c r="P4385">
        <f t="shared" si="206"/>
        <v>0</v>
      </c>
      <c r="U4385">
        <v>11</v>
      </c>
      <c r="V4385">
        <v>121.66</v>
      </c>
      <c r="W4385">
        <v>16.7</v>
      </c>
    </row>
    <row r="4386" spans="1:23" x14ac:dyDescent="0.35">
      <c r="A4386">
        <v>917</v>
      </c>
      <c r="B4386" t="s">
        <v>17</v>
      </c>
      <c r="C4386">
        <v>32</v>
      </c>
      <c r="D4386">
        <v>0</v>
      </c>
      <c r="E4386">
        <v>0</v>
      </c>
      <c r="F4386" t="s">
        <v>13</v>
      </c>
      <c r="G4386" t="s">
        <v>14</v>
      </c>
      <c r="H4386" t="s">
        <v>15</v>
      </c>
      <c r="I4386">
        <v>85.18</v>
      </c>
      <c r="J4386">
        <v>22.2</v>
      </c>
      <c r="K4386">
        <v>22.2</v>
      </c>
      <c r="L4386" t="s">
        <v>22</v>
      </c>
      <c r="M4386" s="8">
        <v>0</v>
      </c>
      <c r="N4386">
        <f t="shared" si="204"/>
        <v>0</v>
      </c>
      <c r="O4386">
        <f t="shared" si="205"/>
        <v>0</v>
      </c>
      <c r="P4386">
        <f t="shared" si="206"/>
        <v>0</v>
      </c>
      <c r="U4386">
        <v>32</v>
      </c>
      <c r="V4386">
        <v>85.18</v>
      </c>
      <c r="W4386">
        <v>22.2</v>
      </c>
    </row>
    <row r="4387" spans="1:23" x14ac:dyDescent="0.35">
      <c r="A4387">
        <v>60981</v>
      </c>
      <c r="B4387" t="s">
        <v>17</v>
      </c>
      <c r="C4387">
        <v>26</v>
      </c>
      <c r="D4387">
        <v>0</v>
      </c>
      <c r="E4387">
        <v>0</v>
      </c>
      <c r="F4387" t="s">
        <v>23</v>
      </c>
      <c r="G4387" t="s">
        <v>14</v>
      </c>
      <c r="H4387" t="s">
        <v>19</v>
      </c>
      <c r="I4387">
        <v>130.07</v>
      </c>
      <c r="J4387">
        <v>33.1</v>
      </c>
      <c r="K4387">
        <v>33.1</v>
      </c>
      <c r="L4387" t="s">
        <v>21</v>
      </c>
      <c r="M4387" s="8">
        <v>0</v>
      </c>
      <c r="N4387">
        <f t="shared" si="204"/>
        <v>0</v>
      </c>
      <c r="O4387">
        <f t="shared" si="205"/>
        <v>0</v>
      </c>
      <c r="P4387">
        <f t="shared" si="206"/>
        <v>0</v>
      </c>
      <c r="U4387">
        <v>26</v>
      </c>
      <c r="V4387">
        <v>130.07</v>
      </c>
      <c r="W4387">
        <v>33.1</v>
      </c>
    </row>
    <row r="4388" spans="1:23" x14ac:dyDescent="0.35">
      <c r="A4388">
        <v>28873</v>
      </c>
      <c r="B4388" t="s">
        <v>17</v>
      </c>
      <c r="C4388">
        <v>21</v>
      </c>
      <c r="D4388">
        <v>0</v>
      </c>
      <c r="E4388">
        <v>0</v>
      </c>
      <c r="F4388" t="s">
        <v>23</v>
      </c>
      <c r="G4388" t="s">
        <v>14</v>
      </c>
      <c r="H4388" t="s">
        <v>19</v>
      </c>
      <c r="I4388">
        <v>74.239999999999995</v>
      </c>
      <c r="J4388">
        <v>32.700000000000003</v>
      </c>
      <c r="K4388">
        <v>32.700000000000003</v>
      </c>
      <c r="L4388" t="s">
        <v>21</v>
      </c>
      <c r="M4388" s="8">
        <v>0</v>
      </c>
      <c r="N4388">
        <f t="shared" si="204"/>
        <v>0</v>
      </c>
      <c r="O4388">
        <f t="shared" si="205"/>
        <v>0</v>
      </c>
      <c r="P4388">
        <f t="shared" si="206"/>
        <v>0</v>
      </c>
      <c r="U4388">
        <v>21</v>
      </c>
      <c r="V4388">
        <v>74.239999999999995</v>
      </c>
      <c r="W4388">
        <v>32.700000000000003</v>
      </c>
    </row>
    <row r="4389" spans="1:23" x14ac:dyDescent="0.35">
      <c r="A4389">
        <v>25446</v>
      </c>
      <c r="B4389" t="s">
        <v>17</v>
      </c>
      <c r="C4389">
        <v>45</v>
      </c>
      <c r="D4389">
        <v>0</v>
      </c>
      <c r="E4389">
        <v>0</v>
      </c>
      <c r="F4389" t="s">
        <v>13</v>
      </c>
      <c r="G4389" t="s">
        <v>25</v>
      </c>
      <c r="H4389" t="s">
        <v>15</v>
      </c>
      <c r="I4389">
        <v>79.98</v>
      </c>
      <c r="J4389">
        <v>41.4</v>
      </c>
      <c r="K4389">
        <v>41.4</v>
      </c>
      <c r="L4389" t="s">
        <v>21</v>
      </c>
      <c r="M4389" s="8">
        <v>0</v>
      </c>
      <c r="N4389">
        <f t="shared" si="204"/>
        <v>0</v>
      </c>
      <c r="O4389">
        <f t="shared" si="205"/>
        <v>0</v>
      </c>
      <c r="P4389">
        <f t="shared" si="206"/>
        <v>0</v>
      </c>
      <c r="U4389">
        <v>45</v>
      </c>
      <c r="V4389">
        <v>79.98</v>
      </c>
      <c r="W4389">
        <v>41.4</v>
      </c>
    </row>
    <row r="4390" spans="1:23" x14ac:dyDescent="0.35">
      <c r="A4390">
        <v>54127</v>
      </c>
      <c r="B4390" t="s">
        <v>17</v>
      </c>
      <c r="C4390">
        <v>40</v>
      </c>
      <c r="D4390">
        <v>0</v>
      </c>
      <c r="E4390">
        <v>0</v>
      </c>
      <c r="F4390" t="s">
        <v>13</v>
      </c>
      <c r="G4390" t="s">
        <v>18</v>
      </c>
      <c r="H4390" t="s">
        <v>15</v>
      </c>
      <c r="I4390">
        <v>106.76</v>
      </c>
      <c r="J4390">
        <v>24.1</v>
      </c>
      <c r="K4390">
        <v>24.1</v>
      </c>
      <c r="L4390" t="s">
        <v>16</v>
      </c>
      <c r="M4390" s="8">
        <v>0</v>
      </c>
      <c r="N4390">
        <f t="shared" si="204"/>
        <v>0</v>
      </c>
      <c r="O4390">
        <f t="shared" si="205"/>
        <v>0</v>
      </c>
      <c r="P4390">
        <f t="shared" si="206"/>
        <v>0</v>
      </c>
      <c r="U4390">
        <v>40</v>
      </c>
      <c r="V4390">
        <v>106.76</v>
      </c>
      <c r="W4390">
        <v>24.1</v>
      </c>
    </row>
    <row r="4391" spans="1:23" x14ac:dyDescent="0.35">
      <c r="A4391">
        <v>63478</v>
      </c>
      <c r="B4391" t="s">
        <v>17</v>
      </c>
      <c r="C4391">
        <v>41</v>
      </c>
      <c r="D4391">
        <v>0</v>
      </c>
      <c r="E4391">
        <v>0</v>
      </c>
      <c r="F4391" t="s">
        <v>13</v>
      </c>
      <c r="G4391" t="s">
        <v>14</v>
      </c>
      <c r="H4391" t="s">
        <v>15</v>
      </c>
      <c r="I4391">
        <v>76.34</v>
      </c>
      <c r="J4391">
        <v>28</v>
      </c>
      <c r="K4391">
        <v>28</v>
      </c>
      <c r="L4391" t="s">
        <v>24</v>
      </c>
      <c r="M4391" s="8">
        <v>0</v>
      </c>
      <c r="N4391">
        <f t="shared" si="204"/>
        <v>0</v>
      </c>
      <c r="O4391">
        <f t="shared" si="205"/>
        <v>0</v>
      </c>
      <c r="P4391">
        <f t="shared" si="206"/>
        <v>0</v>
      </c>
      <c r="U4391">
        <v>41</v>
      </c>
      <c r="V4391">
        <v>76.34</v>
      </c>
      <c r="W4391">
        <v>28</v>
      </c>
    </row>
    <row r="4392" spans="1:23" x14ac:dyDescent="0.35">
      <c r="A4392">
        <v>15464</v>
      </c>
      <c r="B4392" t="s">
        <v>17</v>
      </c>
      <c r="C4392">
        <v>71</v>
      </c>
      <c r="D4392">
        <v>1</v>
      </c>
      <c r="E4392">
        <v>1</v>
      </c>
      <c r="F4392" t="s">
        <v>13</v>
      </c>
      <c r="G4392" t="s">
        <v>14</v>
      </c>
      <c r="H4392" t="s">
        <v>19</v>
      </c>
      <c r="I4392">
        <v>221.24</v>
      </c>
      <c r="J4392">
        <v>24.2</v>
      </c>
      <c r="K4392">
        <v>24.2</v>
      </c>
      <c r="L4392" t="s">
        <v>24</v>
      </c>
      <c r="M4392" s="8">
        <v>0</v>
      </c>
      <c r="N4392">
        <f t="shared" si="204"/>
        <v>0</v>
      </c>
      <c r="O4392">
        <f t="shared" si="205"/>
        <v>0</v>
      </c>
      <c r="P4392">
        <f t="shared" si="206"/>
        <v>1</v>
      </c>
      <c r="U4392">
        <v>71</v>
      </c>
      <c r="V4392">
        <v>221.24</v>
      </c>
      <c r="W4392">
        <v>24.2</v>
      </c>
    </row>
    <row r="4393" spans="1:23" x14ac:dyDescent="0.35">
      <c r="A4393">
        <v>63312</v>
      </c>
      <c r="B4393" t="s">
        <v>12</v>
      </c>
      <c r="C4393">
        <v>16</v>
      </c>
      <c r="D4393">
        <v>0</v>
      </c>
      <c r="E4393">
        <v>0</v>
      </c>
      <c r="F4393" t="s">
        <v>23</v>
      </c>
      <c r="G4393" t="s">
        <v>14</v>
      </c>
      <c r="H4393" t="s">
        <v>15</v>
      </c>
      <c r="I4393">
        <v>80.55</v>
      </c>
      <c r="J4393">
        <v>23.5</v>
      </c>
      <c r="K4393">
        <v>23.5</v>
      </c>
      <c r="L4393" t="s">
        <v>22</v>
      </c>
      <c r="M4393" s="8">
        <v>0</v>
      </c>
      <c r="N4393">
        <f t="shared" si="204"/>
        <v>0</v>
      </c>
      <c r="O4393">
        <f t="shared" si="205"/>
        <v>0</v>
      </c>
      <c r="P4393">
        <f t="shared" si="206"/>
        <v>0</v>
      </c>
      <c r="U4393">
        <v>16</v>
      </c>
      <c r="V4393">
        <v>80.55</v>
      </c>
      <c r="W4393">
        <v>23.5</v>
      </c>
    </row>
    <row r="4394" spans="1:23" x14ac:dyDescent="0.35">
      <c r="A4394">
        <v>55681</v>
      </c>
      <c r="B4394" t="s">
        <v>17</v>
      </c>
      <c r="C4394">
        <v>7</v>
      </c>
      <c r="D4394">
        <v>0</v>
      </c>
      <c r="E4394">
        <v>0</v>
      </c>
      <c r="F4394" t="s">
        <v>23</v>
      </c>
      <c r="G4394" t="s">
        <v>26</v>
      </c>
      <c r="H4394" t="s">
        <v>19</v>
      </c>
      <c r="I4394">
        <v>63.98</v>
      </c>
      <c r="J4394">
        <v>23</v>
      </c>
      <c r="K4394">
        <v>23</v>
      </c>
      <c r="L4394" t="s">
        <v>24</v>
      </c>
      <c r="M4394" s="8">
        <v>0</v>
      </c>
      <c r="N4394">
        <f t="shared" si="204"/>
        <v>0</v>
      </c>
      <c r="O4394">
        <f t="shared" si="205"/>
        <v>0</v>
      </c>
      <c r="P4394">
        <f t="shared" si="206"/>
        <v>0</v>
      </c>
      <c r="U4394">
        <v>7</v>
      </c>
      <c r="V4394">
        <v>63.98</v>
      </c>
      <c r="W4394">
        <v>23</v>
      </c>
    </row>
    <row r="4395" spans="1:23" x14ac:dyDescent="0.35">
      <c r="A4395">
        <v>63804</v>
      </c>
      <c r="B4395" t="s">
        <v>17</v>
      </c>
      <c r="C4395">
        <v>27</v>
      </c>
      <c r="D4395">
        <v>0</v>
      </c>
      <c r="E4395">
        <v>0</v>
      </c>
      <c r="F4395" t="s">
        <v>23</v>
      </c>
      <c r="G4395" t="s">
        <v>14</v>
      </c>
      <c r="H4395" t="s">
        <v>19</v>
      </c>
      <c r="I4395">
        <v>55.93</v>
      </c>
      <c r="J4395">
        <v>20.3</v>
      </c>
      <c r="K4395">
        <v>20.3</v>
      </c>
      <c r="L4395" t="s">
        <v>22</v>
      </c>
      <c r="M4395" s="8">
        <v>0</v>
      </c>
      <c r="N4395">
        <f t="shared" si="204"/>
        <v>0</v>
      </c>
      <c r="O4395">
        <f t="shared" si="205"/>
        <v>0</v>
      </c>
      <c r="P4395">
        <f t="shared" si="206"/>
        <v>0</v>
      </c>
      <c r="U4395">
        <v>27</v>
      </c>
      <c r="V4395">
        <v>55.93</v>
      </c>
      <c r="W4395">
        <v>20.3</v>
      </c>
    </row>
    <row r="4396" spans="1:23" x14ac:dyDescent="0.35">
      <c r="A4396">
        <v>10321</v>
      </c>
      <c r="B4396" t="s">
        <v>17</v>
      </c>
      <c r="C4396">
        <v>22</v>
      </c>
      <c r="D4396">
        <v>0</v>
      </c>
      <c r="E4396">
        <v>0</v>
      </c>
      <c r="F4396" t="s">
        <v>13</v>
      </c>
      <c r="G4396" t="s">
        <v>14</v>
      </c>
      <c r="H4396" t="s">
        <v>19</v>
      </c>
      <c r="I4396">
        <v>73.94</v>
      </c>
      <c r="J4396">
        <v>24.8</v>
      </c>
      <c r="K4396">
        <v>24.8</v>
      </c>
      <c r="L4396" t="s">
        <v>24</v>
      </c>
      <c r="M4396" s="8">
        <v>0</v>
      </c>
      <c r="N4396">
        <f t="shared" si="204"/>
        <v>0</v>
      </c>
      <c r="O4396">
        <f t="shared" si="205"/>
        <v>0</v>
      </c>
      <c r="P4396">
        <f t="shared" si="206"/>
        <v>0</v>
      </c>
      <c r="U4396">
        <v>22</v>
      </c>
      <c r="V4396">
        <v>73.94</v>
      </c>
      <c r="W4396">
        <v>24.8</v>
      </c>
    </row>
    <row r="4397" spans="1:23" x14ac:dyDescent="0.35">
      <c r="A4397">
        <v>56339</v>
      </c>
      <c r="B4397" t="s">
        <v>17</v>
      </c>
      <c r="C4397">
        <v>79</v>
      </c>
      <c r="D4397">
        <v>0</v>
      </c>
      <c r="E4397">
        <v>0</v>
      </c>
      <c r="F4397" t="s">
        <v>13</v>
      </c>
      <c r="G4397" t="s">
        <v>18</v>
      </c>
      <c r="H4397" t="s">
        <v>19</v>
      </c>
      <c r="I4397">
        <v>65.58</v>
      </c>
      <c r="J4397">
        <v>26.1</v>
      </c>
      <c r="K4397">
        <v>26.1</v>
      </c>
      <c r="L4397" t="s">
        <v>24</v>
      </c>
      <c r="M4397" s="8">
        <v>0</v>
      </c>
      <c r="N4397">
        <f t="shared" si="204"/>
        <v>0</v>
      </c>
      <c r="O4397">
        <f t="shared" si="205"/>
        <v>0</v>
      </c>
      <c r="P4397">
        <f t="shared" si="206"/>
        <v>0</v>
      </c>
      <c r="U4397">
        <v>79</v>
      </c>
      <c r="V4397">
        <v>65.58</v>
      </c>
      <c r="W4397">
        <v>26.1</v>
      </c>
    </row>
    <row r="4398" spans="1:23" x14ac:dyDescent="0.35">
      <c r="A4398">
        <v>56277</v>
      </c>
      <c r="B4398" t="s">
        <v>17</v>
      </c>
      <c r="C4398">
        <v>38</v>
      </c>
      <c r="D4398">
        <v>0</v>
      </c>
      <c r="E4398">
        <v>0</v>
      </c>
      <c r="F4398" t="s">
        <v>13</v>
      </c>
      <c r="G4398" t="s">
        <v>14</v>
      </c>
      <c r="H4398" t="s">
        <v>19</v>
      </c>
      <c r="I4398">
        <v>83.8</v>
      </c>
      <c r="J4398">
        <v>24.2</v>
      </c>
      <c r="K4398">
        <v>24.2</v>
      </c>
      <c r="L4398" t="s">
        <v>22</v>
      </c>
      <c r="M4398" s="8">
        <v>0</v>
      </c>
      <c r="N4398">
        <f t="shared" si="204"/>
        <v>0</v>
      </c>
      <c r="O4398">
        <f t="shared" si="205"/>
        <v>0</v>
      </c>
      <c r="P4398">
        <f t="shared" si="206"/>
        <v>0</v>
      </c>
      <c r="U4398">
        <v>38</v>
      </c>
      <c r="V4398">
        <v>83.8</v>
      </c>
      <c r="W4398">
        <v>24.2</v>
      </c>
    </row>
    <row r="4399" spans="1:23" x14ac:dyDescent="0.35">
      <c r="A4399">
        <v>33657</v>
      </c>
      <c r="B4399" t="s">
        <v>17</v>
      </c>
      <c r="C4399">
        <v>64</v>
      </c>
      <c r="D4399">
        <v>0</v>
      </c>
      <c r="E4399">
        <v>0</v>
      </c>
      <c r="F4399" t="s">
        <v>13</v>
      </c>
      <c r="G4399" t="s">
        <v>14</v>
      </c>
      <c r="H4399" t="s">
        <v>15</v>
      </c>
      <c r="I4399">
        <v>95.87</v>
      </c>
      <c r="J4399">
        <v>19.3</v>
      </c>
      <c r="K4399">
        <v>19.3</v>
      </c>
      <c r="L4399" t="s">
        <v>16</v>
      </c>
      <c r="M4399" s="8">
        <v>0</v>
      </c>
      <c r="N4399">
        <f t="shared" si="204"/>
        <v>0</v>
      </c>
      <c r="O4399">
        <f t="shared" si="205"/>
        <v>0</v>
      </c>
      <c r="P4399">
        <f t="shared" si="206"/>
        <v>0</v>
      </c>
      <c r="U4399">
        <v>64</v>
      </c>
      <c r="V4399">
        <v>95.87</v>
      </c>
      <c r="W4399">
        <v>19.3</v>
      </c>
    </row>
    <row r="4400" spans="1:23" x14ac:dyDescent="0.35">
      <c r="A4400">
        <v>7054</v>
      </c>
      <c r="B4400" t="s">
        <v>12</v>
      </c>
      <c r="C4400">
        <v>4</v>
      </c>
      <c r="D4400">
        <v>0</v>
      </c>
      <c r="E4400">
        <v>0</v>
      </c>
      <c r="F4400" t="s">
        <v>23</v>
      </c>
      <c r="G4400" t="s">
        <v>26</v>
      </c>
      <c r="H4400" t="s">
        <v>19</v>
      </c>
      <c r="I4400">
        <v>112.83</v>
      </c>
      <c r="J4400">
        <v>18.2</v>
      </c>
      <c r="K4400">
        <v>18.2</v>
      </c>
      <c r="L4400" t="s">
        <v>24</v>
      </c>
      <c r="M4400" s="8">
        <v>0</v>
      </c>
      <c r="N4400">
        <f t="shared" si="204"/>
        <v>0</v>
      </c>
      <c r="O4400">
        <f t="shared" si="205"/>
        <v>0</v>
      </c>
      <c r="P4400">
        <f t="shared" si="206"/>
        <v>0</v>
      </c>
      <c r="U4400">
        <v>4</v>
      </c>
      <c r="V4400">
        <v>112.83</v>
      </c>
      <c r="W4400">
        <v>18.2</v>
      </c>
    </row>
    <row r="4401" spans="1:23" x14ac:dyDescent="0.35">
      <c r="A4401">
        <v>72393</v>
      </c>
      <c r="B4401" t="s">
        <v>17</v>
      </c>
      <c r="C4401">
        <v>23</v>
      </c>
      <c r="D4401">
        <v>0</v>
      </c>
      <c r="E4401">
        <v>0</v>
      </c>
      <c r="F4401" t="s">
        <v>13</v>
      </c>
      <c r="G4401" t="s">
        <v>25</v>
      </c>
      <c r="H4401" t="s">
        <v>19</v>
      </c>
      <c r="I4401">
        <v>84.93</v>
      </c>
      <c r="J4401">
        <v>24.2</v>
      </c>
      <c r="K4401">
        <v>24.2</v>
      </c>
      <c r="L4401" t="s">
        <v>21</v>
      </c>
      <c r="M4401" s="8">
        <v>0</v>
      </c>
      <c r="N4401">
        <f t="shared" si="204"/>
        <v>0</v>
      </c>
      <c r="O4401">
        <f t="shared" si="205"/>
        <v>0</v>
      </c>
      <c r="P4401">
        <f t="shared" si="206"/>
        <v>0</v>
      </c>
      <c r="U4401">
        <v>23</v>
      </c>
      <c r="V4401">
        <v>84.93</v>
      </c>
      <c r="W4401">
        <v>24.2</v>
      </c>
    </row>
    <row r="4402" spans="1:23" x14ac:dyDescent="0.35">
      <c r="A4402">
        <v>68059</v>
      </c>
      <c r="B4402" t="s">
        <v>12</v>
      </c>
      <c r="C4402">
        <v>35</v>
      </c>
      <c r="D4402">
        <v>0</v>
      </c>
      <c r="E4402">
        <v>0</v>
      </c>
      <c r="F4402" t="s">
        <v>13</v>
      </c>
      <c r="G4402" t="s">
        <v>25</v>
      </c>
      <c r="H4402" t="s">
        <v>19</v>
      </c>
      <c r="I4402">
        <v>103.08</v>
      </c>
      <c r="J4402">
        <v>41.5</v>
      </c>
      <c r="K4402">
        <v>41.5</v>
      </c>
      <c r="L4402" t="s">
        <v>22</v>
      </c>
      <c r="M4402" s="8">
        <v>0</v>
      </c>
      <c r="N4402">
        <f t="shared" si="204"/>
        <v>0</v>
      </c>
      <c r="O4402">
        <f t="shared" si="205"/>
        <v>0</v>
      </c>
      <c r="P4402">
        <f t="shared" si="206"/>
        <v>0</v>
      </c>
      <c r="U4402">
        <v>35</v>
      </c>
      <c r="V4402">
        <v>103.08</v>
      </c>
      <c r="W4402">
        <v>41.5</v>
      </c>
    </row>
    <row r="4403" spans="1:23" x14ac:dyDescent="0.35">
      <c r="A4403">
        <v>14996</v>
      </c>
      <c r="B4403" t="s">
        <v>12</v>
      </c>
      <c r="C4403">
        <v>66</v>
      </c>
      <c r="D4403">
        <v>0</v>
      </c>
      <c r="E4403">
        <v>0</v>
      </c>
      <c r="F4403" t="s">
        <v>13</v>
      </c>
      <c r="G4403" t="s">
        <v>18</v>
      </c>
      <c r="H4403" t="s">
        <v>19</v>
      </c>
      <c r="I4403">
        <v>85.98</v>
      </c>
      <c r="J4403">
        <v>28</v>
      </c>
      <c r="K4403">
        <v>28</v>
      </c>
      <c r="L4403" t="s">
        <v>24</v>
      </c>
      <c r="M4403" s="8">
        <v>0</v>
      </c>
      <c r="N4403">
        <f t="shared" si="204"/>
        <v>0</v>
      </c>
      <c r="O4403">
        <f t="shared" si="205"/>
        <v>0</v>
      </c>
      <c r="P4403">
        <f t="shared" si="206"/>
        <v>0</v>
      </c>
      <c r="U4403">
        <v>66</v>
      </c>
      <c r="V4403">
        <v>85.98</v>
      </c>
      <c r="W4403">
        <v>28</v>
      </c>
    </row>
    <row r="4404" spans="1:23" x14ac:dyDescent="0.35">
      <c r="A4404">
        <v>841</v>
      </c>
      <c r="B4404" t="s">
        <v>12</v>
      </c>
      <c r="C4404">
        <v>34</v>
      </c>
      <c r="D4404">
        <v>0</v>
      </c>
      <c r="E4404">
        <v>0</v>
      </c>
      <c r="F4404" t="s">
        <v>13</v>
      </c>
      <c r="G4404" t="s">
        <v>14</v>
      </c>
      <c r="H4404" t="s">
        <v>15</v>
      </c>
      <c r="I4404">
        <v>83.75</v>
      </c>
      <c r="J4404">
        <v>37</v>
      </c>
      <c r="K4404">
        <v>37</v>
      </c>
      <c r="L4404" t="s">
        <v>21</v>
      </c>
      <c r="M4404" s="8">
        <v>0</v>
      </c>
      <c r="N4404">
        <f t="shared" si="204"/>
        <v>0</v>
      </c>
      <c r="O4404">
        <f t="shared" si="205"/>
        <v>0</v>
      </c>
      <c r="P4404">
        <f t="shared" si="206"/>
        <v>0</v>
      </c>
      <c r="U4404">
        <v>34</v>
      </c>
      <c r="V4404">
        <v>83.75</v>
      </c>
      <c r="W4404">
        <v>37</v>
      </c>
    </row>
    <row r="4405" spans="1:23" x14ac:dyDescent="0.35">
      <c r="A4405">
        <v>22880</v>
      </c>
      <c r="B4405" t="s">
        <v>17</v>
      </c>
      <c r="C4405">
        <v>19</v>
      </c>
      <c r="D4405">
        <v>0</v>
      </c>
      <c r="E4405">
        <v>0</v>
      </c>
      <c r="F4405" t="s">
        <v>23</v>
      </c>
      <c r="G4405" t="s">
        <v>14</v>
      </c>
      <c r="H4405" t="s">
        <v>15</v>
      </c>
      <c r="I4405">
        <v>125.43</v>
      </c>
      <c r="J4405">
        <v>32.200000000000003</v>
      </c>
      <c r="K4405">
        <v>32.200000000000003</v>
      </c>
      <c r="L4405" t="s">
        <v>24</v>
      </c>
      <c r="M4405" s="8">
        <v>0</v>
      </c>
      <c r="N4405">
        <f t="shared" si="204"/>
        <v>0</v>
      </c>
      <c r="O4405">
        <f t="shared" si="205"/>
        <v>0</v>
      </c>
      <c r="P4405">
        <f t="shared" si="206"/>
        <v>0</v>
      </c>
      <c r="U4405">
        <v>19</v>
      </c>
      <c r="V4405">
        <v>125.43</v>
      </c>
      <c r="W4405">
        <v>32.200000000000003</v>
      </c>
    </row>
    <row r="4406" spans="1:23" x14ac:dyDescent="0.35">
      <c r="A4406">
        <v>1552</v>
      </c>
      <c r="B4406" t="s">
        <v>12</v>
      </c>
      <c r="C4406">
        <v>73</v>
      </c>
      <c r="D4406">
        <v>0</v>
      </c>
      <c r="E4406">
        <v>0</v>
      </c>
      <c r="F4406" t="s">
        <v>13</v>
      </c>
      <c r="G4406" t="s">
        <v>14</v>
      </c>
      <c r="H4406" t="s">
        <v>15</v>
      </c>
      <c r="I4406">
        <v>101.58</v>
      </c>
      <c r="J4406">
        <v>35.9</v>
      </c>
      <c r="K4406">
        <v>35.9</v>
      </c>
      <c r="L4406" t="s">
        <v>21</v>
      </c>
      <c r="M4406" s="8">
        <v>0</v>
      </c>
      <c r="N4406">
        <f t="shared" si="204"/>
        <v>0</v>
      </c>
      <c r="O4406">
        <f t="shared" si="205"/>
        <v>0</v>
      </c>
      <c r="P4406">
        <f t="shared" si="206"/>
        <v>0</v>
      </c>
      <c r="U4406">
        <v>73</v>
      </c>
      <c r="V4406">
        <v>101.58</v>
      </c>
      <c r="W4406">
        <v>35.9</v>
      </c>
    </row>
    <row r="4407" spans="1:23" x14ac:dyDescent="0.35">
      <c r="A4407">
        <v>68853</v>
      </c>
      <c r="B4407" t="s">
        <v>17</v>
      </c>
      <c r="C4407">
        <v>70</v>
      </c>
      <c r="D4407">
        <v>0</v>
      </c>
      <c r="E4407">
        <v>0</v>
      </c>
      <c r="F4407" t="s">
        <v>13</v>
      </c>
      <c r="G4407" t="s">
        <v>14</v>
      </c>
      <c r="H4407" t="s">
        <v>19</v>
      </c>
      <c r="I4407">
        <v>149.80000000000001</v>
      </c>
      <c r="J4407">
        <v>47.6</v>
      </c>
      <c r="K4407">
        <v>47.6</v>
      </c>
      <c r="L4407" t="s">
        <v>24</v>
      </c>
      <c r="M4407" s="8">
        <v>0</v>
      </c>
      <c r="N4407">
        <f t="shared" si="204"/>
        <v>1</v>
      </c>
      <c r="O4407">
        <f t="shared" si="205"/>
        <v>0</v>
      </c>
      <c r="P4407">
        <f t="shared" si="206"/>
        <v>0</v>
      </c>
      <c r="U4407">
        <v>70</v>
      </c>
      <c r="V4407">
        <v>149.80000000000001</v>
      </c>
      <c r="W4407">
        <v>47.6</v>
      </c>
    </row>
    <row r="4408" spans="1:23" x14ac:dyDescent="0.35">
      <c r="A4408">
        <v>49190</v>
      </c>
      <c r="B4408" t="s">
        <v>17</v>
      </c>
      <c r="C4408">
        <v>45</v>
      </c>
      <c r="D4408">
        <v>0</v>
      </c>
      <c r="E4408">
        <v>0</v>
      </c>
      <c r="F4408" t="s">
        <v>13</v>
      </c>
      <c r="G4408" t="s">
        <v>14</v>
      </c>
      <c r="H4408" t="s">
        <v>19</v>
      </c>
      <c r="I4408">
        <v>112.55</v>
      </c>
      <c r="J4408">
        <v>32.1</v>
      </c>
      <c r="K4408">
        <v>32.1</v>
      </c>
      <c r="L4408" t="s">
        <v>21</v>
      </c>
      <c r="M4408" s="8">
        <v>0</v>
      </c>
      <c r="N4408">
        <f t="shared" si="204"/>
        <v>0</v>
      </c>
      <c r="O4408">
        <f t="shared" si="205"/>
        <v>0</v>
      </c>
      <c r="P4408">
        <f t="shared" si="206"/>
        <v>0</v>
      </c>
      <c r="U4408">
        <v>45</v>
      </c>
      <c r="V4408">
        <v>112.55</v>
      </c>
      <c r="W4408">
        <v>32.1</v>
      </c>
    </row>
    <row r="4409" spans="1:23" x14ac:dyDescent="0.35">
      <c r="A4409">
        <v>49277</v>
      </c>
      <c r="B4409" t="s">
        <v>17</v>
      </c>
      <c r="C4409">
        <v>34</v>
      </c>
      <c r="D4409">
        <v>0</v>
      </c>
      <c r="E4409">
        <v>0</v>
      </c>
      <c r="F4409" t="s">
        <v>23</v>
      </c>
      <c r="G4409" t="s">
        <v>14</v>
      </c>
      <c r="H4409" t="s">
        <v>15</v>
      </c>
      <c r="I4409">
        <v>70.87</v>
      </c>
      <c r="J4409">
        <v>55.7</v>
      </c>
      <c r="K4409">
        <v>55.7</v>
      </c>
      <c r="L4409" t="s">
        <v>16</v>
      </c>
      <c r="M4409" s="8">
        <v>0</v>
      </c>
      <c r="N4409">
        <f t="shared" si="204"/>
        <v>1</v>
      </c>
      <c r="O4409">
        <f t="shared" si="205"/>
        <v>0</v>
      </c>
      <c r="P4409">
        <f t="shared" si="206"/>
        <v>0</v>
      </c>
      <c r="U4409">
        <v>34</v>
      </c>
      <c r="V4409">
        <v>70.87</v>
      </c>
      <c r="W4409">
        <v>55.7</v>
      </c>
    </row>
    <row r="4410" spans="1:23" x14ac:dyDescent="0.35">
      <c r="A4410">
        <v>711</v>
      </c>
      <c r="B4410" t="s">
        <v>12</v>
      </c>
      <c r="C4410">
        <v>81</v>
      </c>
      <c r="D4410">
        <v>0</v>
      </c>
      <c r="E4410">
        <v>0</v>
      </c>
      <c r="F4410" t="s">
        <v>13</v>
      </c>
      <c r="G4410" t="s">
        <v>14</v>
      </c>
      <c r="H4410" t="s">
        <v>19</v>
      </c>
      <c r="I4410">
        <v>92.96</v>
      </c>
      <c r="J4410">
        <v>22.2</v>
      </c>
      <c r="K4410">
        <v>22.2</v>
      </c>
      <c r="L4410" t="s">
        <v>21</v>
      </c>
      <c r="M4410" s="8">
        <v>0</v>
      </c>
      <c r="N4410">
        <f t="shared" si="204"/>
        <v>0</v>
      </c>
      <c r="O4410">
        <f t="shared" si="205"/>
        <v>0</v>
      </c>
      <c r="P4410">
        <f t="shared" si="206"/>
        <v>0</v>
      </c>
      <c r="U4410">
        <v>81</v>
      </c>
      <c r="V4410">
        <v>92.96</v>
      </c>
      <c r="W4410">
        <v>22.2</v>
      </c>
    </row>
    <row r="4411" spans="1:23" x14ac:dyDescent="0.35">
      <c r="A4411">
        <v>1953</v>
      </c>
      <c r="B4411" t="s">
        <v>17</v>
      </c>
      <c r="C4411">
        <v>0.72</v>
      </c>
      <c r="D4411">
        <v>0</v>
      </c>
      <c r="E4411">
        <v>0</v>
      </c>
      <c r="F4411" t="s">
        <v>23</v>
      </c>
      <c r="G4411" t="s">
        <v>26</v>
      </c>
      <c r="H4411" t="s">
        <v>19</v>
      </c>
      <c r="I4411">
        <v>112.19</v>
      </c>
      <c r="J4411">
        <v>20.100000000000001</v>
      </c>
      <c r="K4411">
        <v>20.100000000000001</v>
      </c>
      <c r="L4411" t="s">
        <v>24</v>
      </c>
      <c r="M4411" s="8">
        <v>0</v>
      </c>
      <c r="N4411">
        <f t="shared" si="204"/>
        <v>0</v>
      </c>
      <c r="O4411">
        <f t="shared" si="205"/>
        <v>0</v>
      </c>
      <c r="P4411">
        <f t="shared" si="206"/>
        <v>0</v>
      </c>
      <c r="U4411">
        <v>0.72</v>
      </c>
      <c r="V4411">
        <v>112.19</v>
      </c>
      <c r="W4411">
        <v>20.100000000000001</v>
      </c>
    </row>
    <row r="4412" spans="1:23" x14ac:dyDescent="0.35">
      <c r="A4412">
        <v>34900</v>
      </c>
      <c r="B4412" t="s">
        <v>12</v>
      </c>
      <c r="C4412">
        <v>13</v>
      </c>
      <c r="D4412">
        <v>0</v>
      </c>
      <c r="E4412">
        <v>0</v>
      </c>
      <c r="F4412" t="s">
        <v>23</v>
      </c>
      <c r="G4412" t="s">
        <v>27</v>
      </c>
      <c r="H4412" t="s">
        <v>15</v>
      </c>
      <c r="I4412">
        <v>85.08</v>
      </c>
      <c r="J4412">
        <v>14.6</v>
      </c>
      <c r="K4412">
        <v>14.6</v>
      </c>
      <c r="L4412" t="s">
        <v>24</v>
      </c>
      <c r="M4412" s="8">
        <v>0</v>
      </c>
      <c r="N4412">
        <f t="shared" si="204"/>
        <v>0</v>
      </c>
      <c r="O4412">
        <f t="shared" si="205"/>
        <v>0</v>
      </c>
      <c r="P4412">
        <f t="shared" si="206"/>
        <v>0</v>
      </c>
      <c r="U4412">
        <v>13</v>
      </c>
      <c r="V4412">
        <v>85.08</v>
      </c>
      <c r="W4412">
        <v>14.6</v>
      </c>
    </row>
    <row r="4413" spans="1:23" x14ac:dyDescent="0.35">
      <c r="A4413">
        <v>13237</v>
      </c>
      <c r="B4413" t="s">
        <v>12</v>
      </c>
      <c r="C4413">
        <v>57</v>
      </c>
      <c r="D4413">
        <v>0</v>
      </c>
      <c r="E4413">
        <v>1</v>
      </c>
      <c r="F4413" t="s">
        <v>13</v>
      </c>
      <c r="G4413" t="s">
        <v>18</v>
      </c>
      <c r="H4413" t="s">
        <v>15</v>
      </c>
      <c r="I4413">
        <v>112.37</v>
      </c>
      <c r="J4413">
        <v>28.4</v>
      </c>
      <c r="K4413">
        <v>28.4</v>
      </c>
      <c r="L4413" t="s">
        <v>21</v>
      </c>
      <c r="M4413" s="8">
        <v>0</v>
      </c>
      <c r="N4413">
        <f t="shared" si="204"/>
        <v>0</v>
      </c>
      <c r="O4413">
        <f t="shared" si="205"/>
        <v>0</v>
      </c>
      <c r="P4413">
        <f t="shared" si="206"/>
        <v>0</v>
      </c>
      <c r="U4413">
        <v>57</v>
      </c>
      <c r="V4413">
        <v>112.37</v>
      </c>
      <c r="W4413">
        <v>28.4</v>
      </c>
    </row>
    <row r="4414" spans="1:23" x14ac:dyDescent="0.35">
      <c r="A4414">
        <v>61684</v>
      </c>
      <c r="B4414" t="s">
        <v>17</v>
      </c>
      <c r="C4414">
        <v>38</v>
      </c>
      <c r="D4414">
        <v>0</v>
      </c>
      <c r="E4414">
        <v>0</v>
      </c>
      <c r="F4414" t="s">
        <v>13</v>
      </c>
      <c r="G4414" t="s">
        <v>14</v>
      </c>
      <c r="H4414" t="s">
        <v>15</v>
      </c>
      <c r="I4414">
        <v>151.26</v>
      </c>
      <c r="J4414">
        <v>20.6</v>
      </c>
      <c r="K4414">
        <v>20.6</v>
      </c>
      <c r="L4414" t="s">
        <v>21</v>
      </c>
      <c r="M4414" s="8">
        <v>0</v>
      </c>
      <c r="N4414">
        <f t="shared" si="204"/>
        <v>0</v>
      </c>
      <c r="O4414">
        <f t="shared" si="205"/>
        <v>0</v>
      </c>
      <c r="P4414">
        <f t="shared" si="206"/>
        <v>0</v>
      </c>
      <c r="U4414">
        <v>38</v>
      </c>
      <c r="V4414">
        <v>151.26</v>
      </c>
      <c r="W4414">
        <v>20.6</v>
      </c>
    </row>
    <row r="4415" spans="1:23" x14ac:dyDescent="0.35">
      <c r="A4415">
        <v>28382</v>
      </c>
      <c r="B4415" t="s">
        <v>12</v>
      </c>
      <c r="C4415">
        <v>21</v>
      </c>
      <c r="D4415">
        <v>0</v>
      </c>
      <c r="E4415">
        <v>0</v>
      </c>
      <c r="F4415" t="s">
        <v>23</v>
      </c>
      <c r="G4415" t="s">
        <v>14</v>
      </c>
      <c r="H4415" t="s">
        <v>15</v>
      </c>
      <c r="I4415">
        <v>73.81</v>
      </c>
      <c r="J4415">
        <v>19.8</v>
      </c>
      <c r="K4415">
        <v>19.8</v>
      </c>
      <c r="L4415" t="s">
        <v>24</v>
      </c>
      <c r="M4415" s="8">
        <v>0</v>
      </c>
      <c r="N4415">
        <f t="shared" si="204"/>
        <v>0</v>
      </c>
      <c r="O4415">
        <f t="shared" si="205"/>
        <v>0</v>
      </c>
      <c r="P4415">
        <f t="shared" si="206"/>
        <v>0</v>
      </c>
      <c r="U4415">
        <v>21</v>
      </c>
      <c r="V4415">
        <v>73.81</v>
      </c>
      <c r="W4415">
        <v>19.8</v>
      </c>
    </row>
    <row r="4416" spans="1:23" x14ac:dyDescent="0.35">
      <c r="A4416">
        <v>13768</v>
      </c>
      <c r="B4416" t="s">
        <v>17</v>
      </c>
      <c r="C4416">
        <v>38</v>
      </c>
      <c r="D4416">
        <v>0</v>
      </c>
      <c r="E4416">
        <v>0</v>
      </c>
      <c r="F4416" t="s">
        <v>13</v>
      </c>
      <c r="G4416" t="s">
        <v>14</v>
      </c>
      <c r="H4416" t="s">
        <v>15</v>
      </c>
      <c r="I4416">
        <v>77.2</v>
      </c>
      <c r="J4416">
        <v>23.4</v>
      </c>
      <c r="K4416">
        <v>23.4</v>
      </c>
      <c r="L4416" t="s">
        <v>24</v>
      </c>
      <c r="M4416" s="8">
        <v>0</v>
      </c>
      <c r="N4416">
        <f t="shared" si="204"/>
        <v>0</v>
      </c>
      <c r="O4416">
        <f t="shared" si="205"/>
        <v>0</v>
      </c>
      <c r="P4416">
        <f t="shared" si="206"/>
        <v>0</v>
      </c>
      <c r="U4416">
        <v>38</v>
      </c>
      <c r="V4416">
        <v>77.2</v>
      </c>
      <c r="W4416">
        <v>23.4</v>
      </c>
    </row>
    <row r="4417" spans="1:23" x14ac:dyDescent="0.35">
      <c r="A4417">
        <v>32726</v>
      </c>
      <c r="B4417" t="s">
        <v>17</v>
      </c>
      <c r="C4417">
        <v>41</v>
      </c>
      <c r="D4417">
        <v>0</v>
      </c>
      <c r="E4417">
        <v>0</v>
      </c>
      <c r="F4417" t="s">
        <v>23</v>
      </c>
      <c r="G4417" t="s">
        <v>14</v>
      </c>
      <c r="H4417" t="s">
        <v>15</v>
      </c>
      <c r="I4417">
        <v>76.08</v>
      </c>
      <c r="J4417">
        <v>25.1</v>
      </c>
      <c r="K4417">
        <v>25.1</v>
      </c>
      <c r="L4417" t="s">
        <v>21</v>
      </c>
      <c r="M4417" s="8">
        <v>0</v>
      </c>
      <c r="N4417">
        <f t="shared" si="204"/>
        <v>0</v>
      </c>
      <c r="O4417">
        <f t="shared" si="205"/>
        <v>0</v>
      </c>
      <c r="P4417">
        <f t="shared" si="206"/>
        <v>0</v>
      </c>
      <c r="U4417">
        <v>41</v>
      </c>
      <c r="V4417">
        <v>76.08</v>
      </c>
      <c r="W4417">
        <v>25.1</v>
      </c>
    </row>
    <row r="4418" spans="1:23" x14ac:dyDescent="0.35">
      <c r="A4418">
        <v>65729</v>
      </c>
      <c r="B4418" t="s">
        <v>17</v>
      </c>
      <c r="C4418">
        <v>26</v>
      </c>
      <c r="D4418">
        <v>0</v>
      </c>
      <c r="E4418">
        <v>0</v>
      </c>
      <c r="F4418" t="s">
        <v>13</v>
      </c>
      <c r="G4418" t="s">
        <v>14</v>
      </c>
      <c r="H4418" t="s">
        <v>19</v>
      </c>
      <c r="I4418">
        <v>123.98</v>
      </c>
      <c r="J4418">
        <v>30.1</v>
      </c>
      <c r="K4418">
        <v>30.1</v>
      </c>
      <c r="L4418" t="s">
        <v>21</v>
      </c>
      <c r="M4418" s="8">
        <v>0</v>
      </c>
      <c r="N4418">
        <f t="shared" si="204"/>
        <v>0</v>
      </c>
      <c r="O4418">
        <f t="shared" si="205"/>
        <v>0</v>
      </c>
      <c r="P4418">
        <f t="shared" si="206"/>
        <v>0</v>
      </c>
      <c r="U4418">
        <v>26</v>
      </c>
      <c r="V4418">
        <v>123.98</v>
      </c>
      <c r="W4418">
        <v>30.1</v>
      </c>
    </row>
    <row r="4419" spans="1:23" x14ac:dyDescent="0.35">
      <c r="A4419">
        <v>6422</v>
      </c>
      <c r="B4419" t="s">
        <v>17</v>
      </c>
      <c r="C4419">
        <v>48</v>
      </c>
      <c r="D4419">
        <v>0</v>
      </c>
      <c r="E4419">
        <v>0</v>
      </c>
      <c r="F4419" t="s">
        <v>13</v>
      </c>
      <c r="G4419" t="s">
        <v>18</v>
      </c>
      <c r="H4419" t="s">
        <v>15</v>
      </c>
      <c r="I4419">
        <v>108.51</v>
      </c>
      <c r="J4419">
        <v>33.299999999999997</v>
      </c>
      <c r="K4419">
        <v>33.299999999999997</v>
      </c>
      <c r="L4419" t="s">
        <v>24</v>
      </c>
      <c r="M4419" s="8">
        <v>0</v>
      </c>
      <c r="N4419">
        <f t="shared" ref="N4419:N4482" si="207">IF(OR(J4419&gt;47.5,J4419&lt;9.1),1,0)</f>
        <v>0</v>
      </c>
      <c r="O4419">
        <f t="shared" ref="O4419:O4482" si="208">IF(OR(C4419&lt;-29,C4419&gt;115),1,0)</f>
        <v>0</v>
      </c>
      <c r="P4419">
        <f t="shared" ref="P4419:P4482" si="209">IF(OR(I4419&lt;21.98,I4419&gt;169.36),1,0)</f>
        <v>0</v>
      </c>
      <c r="U4419">
        <v>48</v>
      </c>
      <c r="V4419">
        <v>108.51</v>
      </c>
      <c r="W4419">
        <v>33.299999999999997</v>
      </c>
    </row>
    <row r="4420" spans="1:23" x14ac:dyDescent="0.35">
      <c r="A4420">
        <v>11382</v>
      </c>
      <c r="B4420" t="s">
        <v>12</v>
      </c>
      <c r="C4420">
        <v>18</v>
      </c>
      <c r="D4420">
        <v>0</v>
      </c>
      <c r="E4420">
        <v>0</v>
      </c>
      <c r="F4420" t="s">
        <v>23</v>
      </c>
      <c r="G4420" t="s">
        <v>14</v>
      </c>
      <c r="H4420" t="s">
        <v>19</v>
      </c>
      <c r="I4420">
        <v>98.07</v>
      </c>
      <c r="J4420">
        <v>24</v>
      </c>
      <c r="K4420">
        <v>24</v>
      </c>
      <c r="L4420" t="s">
        <v>21</v>
      </c>
      <c r="M4420" s="8">
        <v>0</v>
      </c>
      <c r="N4420">
        <f t="shared" si="207"/>
        <v>0</v>
      </c>
      <c r="O4420">
        <f t="shared" si="208"/>
        <v>0</v>
      </c>
      <c r="P4420">
        <f t="shared" si="209"/>
        <v>0</v>
      </c>
      <c r="U4420">
        <v>18</v>
      </c>
      <c r="V4420">
        <v>98.07</v>
      </c>
      <c r="W4420">
        <v>24</v>
      </c>
    </row>
    <row r="4421" spans="1:23" x14ac:dyDescent="0.35">
      <c r="A4421">
        <v>31703</v>
      </c>
      <c r="B4421" t="s">
        <v>12</v>
      </c>
      <c r="C4421">
        <v>66</v>
      </c>
      <c r="D4421">
        <v>0</v>
      </c>
      <c r="E4421">
        <v>0</v>
      </c>
      <c r="F4421" t="s">
        <v>13</v>
      </c>
      <c r="G4421" t="s">
        <v>18</v>
      </c>
      <c r="H4421" t="s">
        <v>15</v>
      </c>
      <c r="I4421">
        <v>85.82</v>
      </c>
      <c r="J4421">
        <v>27.8</v>
      </c>
      <c r="K4421">
        <v>27.8</v>
      </c>
      <c r="L4421" t="s">
        <v>21</v>
      </c>
      <c r="M4421" s="8">
        <v>0</v>
      </c>
      <c r="N4421">
        <f t="shared" si="207"/>
        <v>0</v>
      </c>
      <c r="O4421">
        <f t="shared" si="208"/>
        <v>0</v>
      </c>
      <c r="P4421">
        <f t="shared" si="209"/>
        <v>0</v>
      </c>
      <c r="U4421">
        <v>66</v>
      </c>
      <c r="V4421">
        <v>85.82</v>
      </c>
      <c r="W4421">
        <v>27.8</v>
      </c>
    </row>
    <row r="4422" spans="1:23" x14ac:dyDescent="0.35">
      <c r="A4422">
        <v>33439</v>
      </c>
      <c r="B4422" t="s">
        <v>17</v>
      </c>
      <c r="C4422">
        <v>27</v>
      </c>
      <c r="D4422">
        <v>0</v>
      </c>
      <c r="E4422">
        <v>0</v>
      </c>
      <c r="F4422" t="s">
        <v>23</v>
      </c>
      <c r="G4422" t="s">
        <v>14</v>
      </c>
      <c r="H4422" t="s">
        <v>19</v>
      </c>
      <c r="I4422">
        <v>86.21</v>
      </c>
      <c r="J4422">
        <v>21.4</v>
      </c>
      <c r="K4422">
        <v>21.4</v>
      </c>
      <c r="L4422" t="s">
        <v>24</v>
      </c>
      <c r="M4422" s="8">
        <v>0</v>
      </c>
      <c r="N4422">
        <f t="shared" si="207"/>
        <v>0</v>
      </c>
      <c r="O4422">
        <f t="shared" si="208"/>
        <v>0</v>
      </c>
      <c r="P4422">
        <f t="shared" si="209"/>
        <v>0</v>
      </c>
      <c r="U4422">
        <v>27</v>
      </c>
      <c r="V4422">
        <v>86.21</v>
      </c>
      <c r="W4422">
        <v>21.4</v>
      </c>
    </row>
    <row r="4423" spans="1:23" x14ac:dyDescent="0.35">
      <c r="A4423">
        <v>5647</v>
      </c>
      <c r="B4423" t="s">
        <v>17</v>
      </c>
      <c r="C4423">
        <v>18</v>
      </c>
      <c r="D4423">
        <v>0</v>
      </c>
      <c r="E4423">
        <v>0</v>
      </c>
      <c r="F4423" t="s">
        <v>23</v>
      </c>
      <c r="G4423" t="s">
        <v>14</v>
      </c>
      <c r="H4423" t="s">
        <v>15</v>
      </c>
      <c r="I4423">
        <v>99.01</v>
      </c>
      <c r="J4423">
        <v>25.5</v>
      </c>
      <c r="K4423">
        <v>25.5</v>
      </c>
      <c r="L4423" t="s">
        <v>16</v>
      </c>
      <c r="M4423" s="8">
        <v>0</v>
      </c>
      <c r="N4423">
        <f t="shared" si="207"/>
        <v>0</v>
      </c>
      <c r="O4423">
        <f t="shared" si="208"/>
        <v>0</v>
      </c>
      <c r="P4423">
        <f t="shared" si="209"/>
        <v>0</v>
      </c>
      <c r="U4423">
        <v>18</v>
      </c>
      <c r="V4423">
        <v>99.01</v>
      </c>
      <c r="W4423">
        <v>25.5</v>
      </c>
    </row>
    <row r="4424" spans="1:23" x14ac:dyDescent="0.35">
      <c r="A4424">
        <v>1847</v>
      </c>
      <c r="B4424" t="s">
        <v>17</v>
      </c>
      <c r="C4424">
        <v>20</v>
      </c>
      <c r="D4424">
        <v>0</v>
      </c>
      <c r="E4424">
        <v>0</v>
      </c>
      <c r="F4424" t="s">
        <v>23</v>
      </c>
      <c r="G4424" t="s">
        <v>25</v>
      </c>
      <c r="H4424" t="s">
        <v>19</v>
      </c>
      <c r="I4424">
        <v>79.53</v>
      </c>
      <c r="J4424" t="s">
        <v>20</v>
      </c>
      <c r="K4424">
        <v>28.1</v>
      </c>
      <c r="L4424" t="s">
        <v>21</v>
      </c>
      <c r="M4424" s="8">
        <v>0</v>
      </c>
      <c r="N4424">
        <f t="shared" si="207"/>
        <v>1</v>
      </c>
      <c r="O4424">
        <f t="shared" si="208"/>
        <v>0</v>
      </c>
      <c r="P4424">
        <f t="shared" si="209"/>
        <v>0</v>
      </c>
      <c r="U4424">
        <v>20</v>
      </c>
      <c r="V4424">
        <v>79.53</v>
      </c>
      <c r="W4424">
        <v>28.1</v>
      </c>
    </row>
    <row r="4425" spans="1:23" x14ac:dyDescent="0.35">
      <c r="A4425">
        <v>12900</v>
      </c>
      <c r="B4425" t="s">
        <v>12</v>
      </c>
      <c r="C4425">
        <v>11</v>
      </c>
      <c r="D4425">
        <v>0</v>
      </c>
      <c r="E4425">
        <v>0</v>
      </c>
      <c r="F4425" t="s">
        <v>23</v>
      </c>
      <c r="G4425" t="s">
        <v>26</v>
      </c>
      <c r="H4425" t="s">
        <v>19</v>
      </c>
      <c r="I4425">
        <v>80.08</v>
      </c>
      <c r="J4425">
        <v>21.8</v>
      </c>
      <c r="K4425">
        <v>21.8</v>
      </c>
      <c r="L4425" t="s">
        <v>21</v>
      </c>
      <c r="M4425" s="8">
        <v>0</v>
      </c>
      <c r="N4425">
        <f t="shared" si="207"/>
        <v>0</v>
      </c>
      <c r="O4425">
        <f t="shared" si="208"/>
        <v>0</v>
      </c>
      <c r="P4425">
        <f t="shared" si="209"/>
        <v>0</v>
      </c>
      <c r="U4425">
        <v>11</v>
      </c>
      <c r="V4425">
        <v>80.08</v>
      </c>
      <c r="W4425">
        <v>21.8</v>
      </c>
    </row>
    <row r="4426" spans="1:23" x14ac:dyDescent="0.35">
      <c r="A4426">
        <v>28367</v>
      </c>
      <c r="B4426" t="s">
        <v>17</v>
      </c>
      <c r="C4426">
        <v>7</v>
      </c>
      <c r="D4426">
        <v>0</v>
      </c>
      <c r="E4426">
        <v>0</v>
      </c>
      <c r="F4426" t="s">
        <v>23</v>
      </c>
      <c r="G4426" t="s">
        <v>26</v>
      </c>
      <c r="H4426" t="s">
        <v>19</v>
      </c>
      <c r="I4426">
        <v>69.47</v>
      </c>
      <c r="J4426">
        <v>18.899999999999999</v>
      </c>
      <c r="K4426">
        <v>18.899999999999999</v>
      </c>
      <c r="L4426" t="s">
        <v>24</v>
      </c>
      <c r="M4426" s="8">
        <v>0</v>
      </c>
      <c r="N4426">
        <f t="shared" si="207"/>
        <v>0</v>
      </c>
      <c r="O4426">
        <f t="shared" si="208"/>
        <v>0</v>
      </c>
      <c r="P4426">
        <f t="shared" si="209"/>
        <v>0</v>
      </c>
      <c r="U4426">
        <v>7</v>
      </c>
      <c r="V4426">
        <v>69.47</v>
      </c>
      <c r="W4426">
        <v>18.899999999999999</v>
      </c>
    </row>
    <row r="4427" spans="1:23" x14ac:dyDescent="0.35">
      <c r="A4427">
        <v>71551</v>
      </c>
      <c r="B4427" t="s">
        <v>17</v>
      </c>
      <c r="C4427">
        <v>54</v>
      </c>
      <c r="D4427">
        <v>0</v>
      </c>
      <c r="E4427">
        <v>0</v>
      </c>
      <c r="F4427" t="s">
        <v>23</v>
      </c>
      <c r="G4427" t="s">
        <v>14</v>
      </c>
      <c r="H4427" t="s">
        <v>15</v>
      </c>
      <c r="I4427">
        <v>85.07</v>
      </c>
      <c r="J4427">
        <v>21.9</v>
      </c>
      <c r="K4427">
        <v>21.9</v>
      </c>
      <c r="L4427" t="s">
        <v>24</v>
      </c>
      <c r="M4427" s="8">
        <v>0</v>
      </c>
      <c r="N4427">
        <f t="shared" si="207"/>
        <v>0</v>
      </c>
      <c r="O4427">
        <f t="shared" si="208"/>
        <v>0</v>
      </c>
      <c r="P4427">
        <f t="shared" si="209"/>
        <v>0</v>
      </c>
      <c r="U4427">
        <v>54</v>
      </c>
      <c r="V4427">
        <v>85.07</v>
      </c>
      <c r="W4427">
        <v>21.9</v>
      </c>
    </row>
    <row r="4428" spans="1:23" x14ac:dyDescent="0.35">
      <c r="A4428">
        <v>13846</v>
      </c>
      <c r="B4428" t="s">
        <v>12</v>
      </c>
      <c r="C4428">
        <v>43</v>
      </c>
      <c r="D4428">
        <v>0</v>
      </c>
      <c r="E4428">
        <v>0</v>
      </c>
      <c r="F4428" t="s">
        <v>13</v>
      </c>
      <c r="G4428" t="s">
        <v>25</v>
      </c>
      <c r="H4428" t="s">
        <v>19</v>
      </c>
      <c r="I4428">
        <v>88</v>
      </c>
      <c r="J4428">
        <v>30.6</v>
      </c>
      <c r="K4428">
        <v>30.6</v>
      </c>
      <c r="L4428" t="s">
        <v>21</v>
      </c>
      <c r="M4428" s="8">
        <v>0</v>
      </c>
      <c r="N4428">
        <f t="shared" si="207"/>
        <v>0</v>
      </c>
      <c r="O4428">
        <f t="shared" si="208"/>
        <v>0</v>
      </c>
      <c r="P4428">
        <f t="shared" si="209"/>
        <v>0</v>
      </c>
      <c r="U4428">
        <v>43</v>
      </c>
      <c r="V4428">
        <v>88</v>
      </c>
      <c r="W4428">
        <v>30.6</v>
      </c>
    </row>
    <row r="4429" spans="1:23" x14ac:dyDescent="0.35">
      <c r="A4429">
        <v>61667</v>
      </c>
      <c r="B4429" t="s">
        <v>17</v>
      </c>
      <c r="C4429">
        <v>61</v>
      </c>
      <c r="D4429">
        <v>0</v>
      </c>
      <c r="E4429">
        <v>0</v>
      </c>
      <c r="F4429" t="s">
        <v>13</v>
      </c>
      <c r="G4429" t="s">
        <v>14</v>
      </c>
      <c r="H4429" t="s">
        <v>19</v>
      </c>
      <c r="I4429">
        <v>144.13999999999999</v>
      </c>
      <c r="J4429">
        <v>29.8</v>
      </c>
      <c r="K4429">
        <v>29.8</v>
      </c>
      <c r="L4429" t="s">
        <v>21</v>
      </c>
      <c r="M4429" s="8">
        <v>0</v>
      </c>
      <c r="N4429">
        <f t="shared" si="207"/>
        <v>0</v>
      </c>
      <c r="O4429">
        <f t="shared" si="208"/>
        <v>0</v>
      </c>
      <c r="P4429">
        <f t="shared" si="209"/>
        <v>0</v>
      </c>
      <c r="U4429">
        <v>61</v>
      </c>
      <c r="V4429">
        <v>144.13999999999999</v>
      </c>
      <c r="W4429">
        <v>29.8</v>
      </c>
    </row>
    <row r="4430" spans="1:23" x14ac:dyDescent="0.35">
      <c r="A4430">
        <v>46079</v>
      </c>
      <c r="B4430" t="s">
        <v>12</v>
      </c>
      <c r="C4430">
        <v>31</v>
      </c>
      <c r="D4430">
        <v>0</v>
      </c>
      <c r="E4430">
        <v>0</v>
      </c>
      <c r="F4430" t="s">
        <v>23</v>
      </c>
      <c r="G4430" t="s">
        <v>14</v>
      </c>
      <c r="H4430" t="s">
        <v>15</v>
      </c>
      <c r="I4430">
        <v>78.8</v>
      </c>
      <c r="J4430">
        <v>28.7</v>
      </c>
      <c r="K4430">
        <v>28.7</v>
      </c>
      <c r="L4430" t="s">
        <v>22</v>
      </c>
      <c r="M4430" s="8">
        <v>0</v>
      </c>
      <c r="N4430">
        <f t="shared" si="207"/>
        <v>0</v>
      </c>
      <c r="O4430">
        <f t="shared" si="208"/>
        <v>0</v>
      </c>
      <c r="P4430">
        <f t="shared" si="209"/>
        <v>0</v>
      </c>
      <c r="U4430">
        <v>31</v>
      </c>
      <c r="V4430">
        <v>78.8</v>
      </c>
      <c r="W4430">
        <v>28.7</v>
      </c>
    </row>
    <row r="4431" spans="1:23" x14ac:dyDescent="0.35">
      <c r="A4431">
        <v>7871</v>
      </c>
      <c r="B4431" t="s">
        <v>17</v>
      </c>
      <c r="C4431">
        <v>40</v>
      </c>
      <c r="D4431">
        <v>0</v>
      </c>
      <c r="E4431">
        <v>0</v>
      </c>
      <c r="F4431" t="s">
        <v>13</v>
      </c>
      <c r="G4431" t="s">
        <v>14</v>
      </c>
      <c r="H4431" t="s">
        <v>15</v>
      </c>
      <c r="I4431">
        <v>86.78</v>
      </c>
      <c r="J4431">
        <v>35.5</v>
      </c>
      <c r="K4431">
        <v>35.5</v>
      </c>
      <c r="L4431" t="s">
        <v>22</v>
      </c>
      <c r="M4431" s="8">
        <v>0</v>
      </c>
      <c r="N4431">
        <f t="shared" si="207"/>
        <v>0</v>
      </c>
      <c r="O4431">
        <f t="shared" si="208"/>
        <v>0</v>
      </c>
      <c r="P4431">
        <f t="shared" si="209"/>
        <v>0</v>
      </c>
      <c r="U4431">
        <v>40</v>
      </c>
      <c r="V4431">
        <v>86.78</v>
      </c>
      <c r="W4431">
        <v>35.5</v>
      </c>
    </row>
    <row r="4432" spans="1:23" x14ac:dyDescent="0.35">
      <c r="A4432">
        <v>60964</v>
      </c>
      <c r="B4432" t="s">
        <v>17</v>
      </c>
      <c r="C4432">
        <v>71</v>
      </c>
      <c r="D4432">
        <v>1</v>
      </c>
      <c r="E4432">
        <v>0</v>
      </c>
      <c r="F4432" t="s">
        <v>13</v>
      </c>
      <c r="G4432" t="s">
        <v>25</v>
      </c>
      <c r="H4432" t="s">
        <v>19</v>
      </c>
      <c r="I4432">
        <v>105.72</v>
      </c>
      <c r="J4432">
        <v>29.1</v>
      </c>
      <c r="K4432">
        <v>29.1</v>
      </c>
      <c r="L4432" t="s">
        <v>16</v>
      </c>
      <c r="M4432" s="8">
        <v>0</v>
      </c>
      <c r="N4432">
        <f t="shared" si="207"/>
        <v>0</v>
      </c>
      <c r="O4432">
        <f t="shared" si="208"/>
        <v>0</v>
      </c>
      <c r="P4432">
        <f t="shared" si="209"/>
        <v>0</v>
      </c>
      <c r="U4432">
        <v>71</v>
      </c>
      <c r="V4432">
        <v>105.72</v>
      </c>
      <c r="W4432">
        <v>29.1</v>
      </c>
    </row>
    <row r="4433" spans="1:23" x14ac:dyDescent="0.35">
      <c r="A4433">
        <v>72562</v>
      </c>
      <c r="B4433" t="s">
        <v>17</v>
      </c>
      <c r="C4433">
        <v>57</v>
      </c>
      <c r="D4433">
        <v>0</v>
      </c>
      <c r="E4433">
        <v>0</v>
      </c>
      <c r="F4433" t="s">
        <v>13</v>
      </c>
      <c r="G4433" t="s">
        <v>14</v>
      </c>
      <c r="H4433" t="s">
        <v>19</v>
      </c>
      <c r="I4433">
        <v>64.37</v>
      </c>
      <c r="J4433">
        <v>32.799999999999997</v>
      </c>
      <c r="K4433">
        <v>32.799999999999997</v>
      </c>
      <c r="L4433" t="s">
        <v>21</v>
      </c>
      <c r="M4433" s="8">
        <v>0</v>
      </c>
      <c r="N4433">
        <f t="shared" si="207"/>
        <v>0</v>
      </c>
      <c r="O4433">
        <f t="shared" si="208"/>
        <v>0</v>
      </c>
      <c r="P4433">
        <f t="shared" si="209"/>
        <v>0</v>
      </c>
      <c r="U4433">
        <v>57</v>
      </c>
      <c r="V4433">
        <v>64.37</v>
      </c>
      <c r="W4433">
        <v>32.799999999999997</v>
      </c>
    </row>
    <row r="4434" spans="1:23" x14ac:dyDescent="0.35">
      <c r="A4434">
        <v>63773</v>
      </c>
      <c r="B4434" t="s">
        <v>17</v>
      </c>
      <c r="C4434">
        <v>13</v>
      </c>
      <c r="D4434">
        <v>0</v>
      </c>
      <c r="E4434">
        <v>0</v>
      </c>
      <c r="F4434" t="s">
        <v>23</v>
      </c>
      <c r="G4434" t="s">
        <v>26</v>
      </c>
      <c r="H4434" t="s">
        <v>19</v>
      </c>
      <c r="I4434">
        <v>146.1</v>
      </c>
      <c r="J4434">
        <v>22.8</v>
      </c>
      <c r="K4434">
        <v>22.8</v>
      </c>
      <c r="L4434" t="s">
        <v>21</v>
      </c>
      <c r="M4434" s="8">
        <v>0</v>
      </c>
      <c r="N4434">
        <f t="shared" si="207"/>
        <v>0</v>
      </c>
      <c r="O4434">
        <f t="shared" si="208"/>
        <v>0</v>
      </c>
      <c r="P4434">
        <f t="shared" si="209"/>
        <v>0</v>
      </c>
      <c r="U4434">
        <v>13</v>
      </c>
      <c r="V4434">
        <v>146.1</v>
      </c>
      <c r="W4434">
        <v>22.8</v>
      </c>
    </row>
    <row r="4435" spans="1:23" x14ac:dyDescent="0.35">
      <c r="A4435">
        <v>53998</v>
      </c>
      <c r="B4435" t="s">
        <v>17</v>
      </c>
      <c r="C4435">
        <v>21</v>
      </c>
      <c r="D4435">
        <v>0</v>
      </c>
      <c r="E4435">
        <v>0</v>
      </c>
      <c r="F4435" t="s">
        <v>23</v>
      </c>
      <c r="G4435" t="s">
        <v>14</v>
      </c>
      <c r="H4435" t="s">
        <v>15</v>
      </c>
      <c r="I4435">
        <v>58.66</v>
      </c>
      <c r="J4435">
        <v>31.3</v>
      </c>
      <c r="K4435">
        <v>31.3</v>
      </c>
      <c r="L4435" t="s">
        <v>21</v>
      </c>
      <c r="M4435" s="8">
        <v>0</v>
      </c>
      <c r="N4435">
        <f t="shared" si="207"/>
        <v>0</v>
      </c>
      <c r="O4435">
        <f t="shared" si="208"/>
        <v>0</v>
      </c>
      <c r="P4435">
        <f t="shared" si="209"/>
        <v>0</v>
      </c>
      <c r="U4435">
        <v>21</v>
      </c>
      <c r="V4435">
        <v>58.66</v>
      </c>
      <c r="W4435">
        <v>31.3</v>
      </c>
    </row>
    <row r="4436" spans="1:23" x14ac:dyDescent="0.35">
      <c r="A4436">
        <v>16617</v>
      </c>
      <c r="B4436" t="s">
        <v>17</v>
      </c>
      <c r="C4436">
        <v>63</v>
      </c>
      <c r="D4436">
        <v>1</v>
      </c>
      <c r="E4436">
        <v>0</v>
      </c>
      <c r="F4436" t="s">
        <v>13</v>
      </c>
      <c r="G4436" t="s">
        <v>25</v>
      </c>
      <c r="H4436" t="s">
        <v>15</v>
      </c>
      <c r="I4436">
        <v>192.5</v>
      </c>
      <c r="J4436">
        <v>29</v>
      </c>
      <c r="K4436">
        <v>29</v>
      </c>
      <c r="L4436" t="s">
        <v>21</v>
      </c>
      <c r="M4436" s="8">
        <v>0</v>
      </c>
      <c r="N4436">
        <f t="shared" si="207"/>
        <v>0</v>
      </c>
      <c r="O4436">
        <f t="shared" si="208"/>
        <v>0</v>
      </c>
      <c r="P4436">
        <f t="shared" si="209"/>
        <v>1</v>
      </c>
      <c r="U4436">
        <v>63</v>
      </c>
      <c r="V4436">
        <v>192.5</v>
      </c>
      <c r="W4436">
        <v>29</v>
      </c>
    </row>
    <row r="4437" spans="1:23" x14ac:dyDescent="0.35">
      <c r="A4437">
        <v>54117</v>
      </c>
      <c r="B4437" t="s">
        <v>12</v>
      </c>
      <c r="C4437">
        <v>7</v>
      </c>
      <c r="D4437">
        <v>0</v>
      </c>
      <c r="E4437">
        <v>0</v>
      </c>
      <c r="F4437" t="s">
        <v>23</v>
      </c>
      <c r="G4437" t="s">
        <v>26</v>
      </c>
      <c r="H4437" t="s">
        <v>19</v>
      </c>
      <c r="I4437">
        <v>103.5</v>
      </c>
      <c r="J4437">
        <v>19</v>
      </c>
      <c r="K4437">
        <v>19</v>
      </c>
      <c r="L4437" t="s">
        <v>24</v>
      </c>
      <c r="M4437" s="8">
        <v>0</v>
      </c>
      <c r="N4437">
        <f t="shared" si="207"/>
        <v>0</v>
      </c>
      <c r="O4437">
        <f t="shared" si="208"/>
        <v>0</v>
      </c>
      <c r="P4437">
        <f t="shared" si="209"/>
        <v>0</v>
      </c>
      <c r="U4437">
        <v>7</v>
      </c>
      <c r="V4437">
        <v>103.5</v>
      </c>
      <c r="W4437">
        <v>19</v>
      </c>
    </row>
    <row r="4438" spans="1:23" x14ac:dyDescent="0.35">
      <c r="A4438">
        <v>5987</v>
      </c>
      <c r="B4438" t="s">
        <v>17</v>
      </c>
      <c r="C4438">
        <v>78</v>
      </c>
      <c r="D4438">
        <v>0</v>
      </c>
      <c r="E4438">
        <v>0</v>
      </c>
      <c r="F4438" t="s">
        <v>13</v>
      </c>
      <c r="G4438" t="s">
        <v>14</v>
      </c>
      <c r="H4438" t="s">
        <v>15</v>
      </c>
      <c r="I4438">
        <v>89.42</v>
      </c>
      <c r="J4438">
        <v>24.1</v>
      </c>
      <c r="K4438">
        <v>24.1</v>
      </c>
      <c r="L4438" t="s">
        <v>21</v>
      </c>
      <c r="M4438" s="8">
        <v>0</v>
      </c>
      <c r="N4438">
        <f t="shared" si="207"/>
        <v>0</v>
      </c>
      <c r="O4438">
        <f t="shared" si="208"/>
        <v>0</v>
      </c>
      <c r="P4438">
        <f t="shared" si="209"/>
        <v>0</v>
      </c>
      <c r="U4438">
        <v>78</v>
      </c>
      <c r="V4438">
        <v>89.42</v>
      </c>
      <c r="W4438">
        <v>24.1</v>
      </c>
    </row>
    <row r="4439" spans="1:23" x14ac:dyDescent="0.35">
      <c r="A4439">
        <v>72215</v>
      </c>
      <c r="B4439" t="s">
        <v>17</v>
      </c>
      <c r="C4439">
        <v>66</v>
      </c>
      <c r="D4439">
        <v>0</v>
      </c>
      <c r="E4439">
        <v>0</v>
      </c>
      <c r="F4439" t="s">
        <v>13</v>
      </c>
      <c r="G4439" t="s">
        <v>18</v>
      </c>
      <c r="H4439" t="s">
        <v>19</v>
      </c>
      <c r="I4439">
        <v>212.92</v>
      </c>
      <c r="J4439">
        <v>21.4</v>
      </c>
      <c r="K4439">
        <v>21.4</v>
      </c>
      <c r="L4439" t="s">
        <v>21</v>
      </c>
      <c r="M4439" s="8">
        <v>0</v>
      </c>
      <c r="N4439">
        <f t="shared" si="207"/>
        <v>0</v>
      </c>
      <c r="O4439">
        <f t="shared" si="208"/>
        <v>0</v>
      </c>
      <c r="P4439">
        <f t="shared" si="209"/>
        <v>1</v>
      </c>
      <c r="U4439">
        <v>66</v>
      </c>
      <c r="V4439">
        <v>212.92</v>
      </c>
      <c r="W4439">
        <v>21.4</v>
      </c>
    </row>
    <row r="4440" spans="1:23" x14ac:dyDescent="0.35">
      <c r="A4440">
        <v>39796</v>
      </c>
      <c r="B4440" t="s">
        <v>12</v>
      </c>
      <c r="C4440">
        <v>41</v>
      </c>
      <c r="D4440">
        <v>0</v>
      </c>
      <c r="E4440">
        <v>0</v>
      </c>
      <c r="F4440" t="s">
        <v>23</v>
      </c>
      <c r="G4440" t="s">
        <v>18</v>
      </c>
      <c r="H4440" t="s">
        <v>19</v>
      </c>
      <c r="I4440">
        <v>60.73</v>
      </c>
      <c r="J4440">
        <v>28</v>
      </c>
      <c r="K4440">
        <v>28</v>
      </c>
      <c r="L4440" t="s">
        <v>21</v>
      </c>
      <c r="M4440" s="8">
        <v>0</v>
      </c>
      <c r="N4440">
        <f t="shared" si="207"/>
        <v>0</v>
      </c>
      <c r="O4440">
        <f t="shared" si="208"/>
        <v>0</v>
      </c>
      <c r="P4440">
        <f t="shared" si="209"/>
        <v>0</v>
      </c>
      <c r="U4440">
        <v>41</v>
      </c>
      <c r="V4440">
        <v>60.73</v>
      </c>
      <c r="W4440">
        <v>28</v>
      </c>
    </row>
    <row r="4441" spans="1:23" x14ac:dyDescent="0.35">
      <c r="A4441">
        <v>12345</v>
      </c>
      <c r="B4441" t="s">
        <v>12</v>
      </c>
      <c r="C4441">
        <v>11</v>
      </c>
      <c r="D4441">
        <v>0</v>
      </c>
      <c r="E4441">
        <v>0</v>
      </c>
      <c r="F4441" t="s">
        <v>23</v>
      </c>
      <c r="G4441" t="s">
        <v>26</v>
      </c>
      <c r="H4441" t="s">
        <v>15</v>
      </c>
      <c r="I4441">
        <v>73.180000000000007</v>
      </c>
      <c r="J4441">
        <v>27.6</v>
      </c>
      <c r="K4441">
        <v>27.6</v>
      </c>
      <c r="L4441" t="s">
        <v>21</v>
      </c>
      <c r="M4441" s="8">
        <v>0</v>
      </c>
      <c r="N4441">
        <f t="shared" si="207"/>
        <v>0</v>
      </c>
      <c r="O4441">
        <f t="shared" si="208"/>
        <v>0</v>
      </c>
      <c r="P4441">
        <f t="shared" si="209"/>
        <v>0</v>
      </c>
      <c r="U4441">
        <v>11</v>
      </c>
      <c r="V4441">
        <v>73.180000000000007</v>
      </c>
      <c r="W4441">
        <v>27.6</v>
      </c>
    </row>
    <row r="4442" spans="1:23" x14ac:dyDescent="0.35">
      <c r="A4442">
        <v>65636</v>
      </c>
      <c r="B4442" t="s">
        <v>12</v>
      </c>
      <c r="C4442">
        <v>55</v>
      </c>
      <c r="D4442">
        <v>0</v>
      </c>
      <c r="E4442">
        <v>0</v>
      </c>
      <c r="F4442" t="s">
        <v>13</v>
      </c>
      <c r="G4442" t="s">
        <v>14</v>
      </c>
      <c r="H4442" t="s">
        <v>15</v>
      </c>
      <c r="I4442">
        <v>82.26</v>
      </c>
      <c r="J4442">
        <v>28.7</v>
      </c>
      <c r="K4442">
        <v>28.7</v>
      </c>
      <c r="L4442" t="s">
        <v>24</v>
      </c>
      <c r="M4442" s="8">
        <v>0</v>
      </c>
      <c r="N4442">
        <f t="shared" si="207"/>
        <v>0</v>
      </c>
      <c r="O4442">
        <f t="shared" si="208"/>
        <v>0</v>
      </c>
      <c r="P4442">
        <f t="shared" si="209"/>
        <v>0</v>
      </c>
      <c r="U4442">
        <v>55</v>
      </c>
      <c r="V4442">
        <v>82.26</v>
      </c>
      <c r="W4442">
        <v>28.7</v>
      </c>
    </row>
    <row r="4443" spans="1:23" x14ac:dyDescent="0.35">
      <c r="A4443">
        <v>47356</v>
      </c>
      <c r="B4443" t="s">
        <v>17</v>
      </c>
      <c r="C4443">
        <v>42</v>
      </c>
      <c r="D4443">
        <v>0</v>
      </c>
      <c r="E4443">
        <v>0</v>
      </c>
      <c r="F4443" t="s">
        <v>13</v>
      </c>
      <c r="G4443" t="s">
        <v>14</v>
      </c>
      <c r="H4443" t="s">
        <v>15</v>
      </c>
      <c r="I4443">
        <v>87.4</v>
      </c>
      <c r="J4443">
        <v>24.5</v>
      </c>
      <c r="K4443">
        <v>24.5</v>
      </c>
      <c r="L4443" t="s">
        <v>16</v>
      </c>
      <c r="M4443" s="8">
        <v>0</v>
      </c>
      <c r="N4443">
        <f t="shared" si="207"/>
        <v>0</v>
      </c>
      <c r="O4443">
        <f t="shared" si="208"/>
        <v>0</v>
      </c>
      <c r="P4443">
        <f t="shared" si="209"/>
        <v>0</v>
      </c>
      <c r="U4443">
        <v>42</v>
      </c>
      <c r="V4443">
        <v>87.4</v>
      </c>
      <c r="W4443">
        <v>24.5</v>
      </c>
    </row>
    <row r="4444" spans="1:23" x14ac:dyDescent="0.35">
      <c r="A4444">
        <v>27859</v>
      </c>
      <c r="B4444" t="s">
        <v>12</v>
      </c>
      <c r="C4444">
        <v>51</v>
      </c>
      <c r="D4444">
        <v>0</v>
      </c>
      <c r="E4444">
        <v>0</v>
      </c>
      <c r="F4444" t="s">
        <v>13</v>
      </c>
      <c r="G4444" t="s">
        <v>14</v>
      </c>
      <c r="H4444" t="s">
        <v>19</v>
      </c>
      <c r="I4444">
        <v>86.95</v>
      </c>
      <c r="J4444">
        <v>25</v>
      </c>
      <c r="K4444">
        <v>25</v>
      </c>
      <c r="L4444" t="s">
        <v>16</v>
      </c>
      <c r="M4444" s="8">
        <v>0</v>
      </c>
      <c r="N4444">
        <f t="shared" si="207"/>
        <v>0</v>
      </c>
      <c r="O4444">
        <f t="shared" si="208"/>
        <v>0</v>
      </c>
      <c r="P4444">
        <f t="shared" si="209"/>
        <v>0</v>
      </c>
      <c r="U4444">
        <v>51</v>
      </c>
      <c r="V4444">
        <v>86.95</v>
      </c>
      <c r="W4444">
        <v>25</v>
      </c>
    </row>
    <row r="4445" spans="1:23" x14ac:dyDescent="0.35">
      <c r="A4445">
        <v>41715</v>
      </c>
      <c r="B4445" t="s">
        <v>17</v>
      </c>
      <c r="C4445">
        <v>79</v>
      </c>
      <c r="D4445">
        <v>1</v>
      </c>
      <c r="E4445">
        <v>0</v>
      </c>
      <c r="F4445" t="s">
        <v>13</v>
      </c>
      <c r="G4445" t="s">
        <v>18</v>
      </c>
      <c r="H4445" t="s">
        <v>19</v>
      </c>
      <c r="I4445">
        <v>74</v>
      </c>
      <c r="J4445">
        <v>29.6</v>
      </c>
      <c r="K4445">
        <v>29.6</v>
      </c>
      <c r="L4445" t="s">
        <v>21</v>
      </c>
      <c r="M4445" s="8">
        <v>0</v>
      </c>
      <c r="N4445">
        <f t="shared" si="207"/>
        <v>0</v>
      </c>
      <c r="O4445">
        <f t="shared" si="208"/>
        <v>0</v>
      </c>
      <c r="P4445">
        <f t="shared" si="209"/>
        <v>0</v>
      </c>
      <c r="U4445">
        <v>79</v>
      </c>
      <c r="V4445">
        <v>74</v>
      </c>
      <c r="W4445">
        <v>29.6</v>
      </c>
    </row>
    <row r="4446" spans="1:23" x14ac:dyDescent="0.35">
      <c r="A4446">
        <v>38617</v>
      </c>
      <c r="B4446" t="s">
        <v>12</v>
      </c>
      <c r="C4446">
        <v>28</v>
      </c>
      <c r="D4446">
        <v>0</v>
      </c>
      <c r="E4446">
        <v>0</v>
      </c>
      <c r="F4446" t="s">
        <v>13</v>
      </c>
      <c r="G4446" t="s">
        <v>18</v>
      </c>
      <c r="H4446" t="s">
        <v>15</v>
      </c>
      <c r="I4446">
        <v>73.98</v>
      </c>
      <c r="J4446">
        <v>29.9</v>
      </c>
      <c r="K4446">
        <v>29.9</v>
      </c>
      <c r="L4446" t="s">
        <v>21</v>
      </c>
      <c r="M4446" s="8">
        <v>0</v>
      </c>
      <c r="N4446">
        <f t="shared" si="207"/>
        <v>0</v>
      </c>
      <c r="O4446">
        <f t="shared" si="208"/>
        <v>0</v>
      </c>
      <c r="P4446">
        <f t="shared" si="209"/>
        <v>0</v>
      </c>
      <c r="U4446">
        <v>28</v>
      </c>
      <c r="V4446">
        <v>73.98</v>
      </c>
      <c r="W4446">
        <v>29.9</v>
      </c>
    </row>
    <row r="4447" spans="1:23" x14ac:dyDescent="0.35">
      <c r="A4447">
        <v>32638</v>
      </c>
      <c r="B4447" t="s">
        <v>17</v>
      </c>
      <c r="C4447">
        <v>73</v>
      </c>
      <c r="D4447">
        <v>1</v>
      </c>
      <c r="E4447">
        <v>0</v>
      </c>
      <c r="F4447" t="s">
        <v>13</v>
      </c>
      <c r="G4447" t="s">
        <v>18</v>
      </c>
      <c r="H4447" t="s">
        <v>19</v>
      </c>
      <c r="I4447">
        <v>124.78</v>
      </c>
      <c r="J4447">
        <v>35.6</v>
      </c>
      <c r="K4447">
        <v>35.6</v>
      </c>
      <c r="L4447" t="s">
        <v>21</v>
      </c>
      <c r="M4447" s="8">
        <v>0</v>
      </c>
      <c r="N4447">
        <f t="shared" si="207"/>
        <v>0</v>
      </c>
      <c r="O4447">
        <f t="shared" si="208"/>
        <v>0</v>
      </c>
      <c r="P4447">
        <f t="shared" si="209"/>
        <v>0</v>
      </c>
      <c r="U4447">
        <v>73</v>
      </c>
      <c r="V4447">
        <v>124.78</v>
      </c>
      <c r="W4447">
        <v>35.6</v>
      </c>
    </row>
    <row r="4448" spans="1:23" x14ac:dyDescent="0.35">
      <c r="A4448">
        <v>47799</v>
      </c>
      <c r="B4448" t="s">
        <v>17</v>
      </c>
      <c r="C4448">
        <v>42</v>
      </c>
      <c r="D4448">
        <v>0</v>
      </c>
      <c r="E4448">
        <v>0</v>
      </c>
      <c r="F4448" t="s">
        <v>13</v>
      </c>
      <c r="G4448" t="s">
        <v>14</v>
      </c>
      <c r="H4448" t="s">
        <v>15</v>
      </c>
      <c r="I4448">
        <v>191.94</v>
      </c>
      <c r="J4448">
        <v>27.9</v>
      </c>
      <c r="K4448">
        <v>27.9</v>
      </c>
      <c r="L4448" t="s">
        <v>21</v>
      </c>
      <c r="M4448" s="8">
        <v>0</v>
      </c>
      <c r="N4448">
        <f t="shared" si="207"/>
        <v>0</v>
      </c>
      <c r="O4448">
        <f t="shared" si="208"/>
        <v>0</v>
      </c>
      <c r="P4448">
        <f t="shared" si="209"/>
        <v>1</v>
      </c>
      <c r="U4448">
        <v>42</v>
      </c>
      <c r="V4448">
        <v>191.94</v>
      </c>
      <c r="W4448">
        <v>27.9</v>
      </c>
    </row>
    <row r="4449" spans="1:23" x14ac:dyDescent="0.35">
      <c r="A4449">
        <v>41942</v>
      </c>
      <c r="B4449" t="s">
        <v>17</v>
      </c>
      <c r="C4449">
        <v>37</v>
      </c>
      <c r="D4449">
        <v>0</v>
      </c>
      <c r="E4449">
        <v>0</v>
      </c>
      <c r="F4449" t="s">
        <v>13</v>
      </c>
      <c r="G4449" t="s">
        <v>14</v>
      </c>
      <c r="H4449" t="s">
        <v>15</v>
      </c>
      <c r="I4449">
        <v>247.87</v>
      </c>
      <c r="J4449">
        <v>42.6</v>
      </c>
      <c r="K4449">
        <v>42.6</v>
      </c>
      <c r="L4449" t="s">
        <v>21</v>
      </c>
      <c r="M4449" s="8">
        <v>0</v>
      </c>
      <c r="N4449">
        <f t="shared" si="207"/>
        <v>0</v>
      </c>
      <c r="O4449">
        <f t="shared" si="208"/>
        <v>0</v>
      </c>
      <c r="P4449">
        <f t="shared" si="209"/>
        <v>1</v>
      </c>
      <c r="U4449">
        <v>37</v>
      </c>
      <c r="V4449">
        <v>247.87</v>
      </c>
      <c r="W4449">
        <v>42.6</v>
      </c>
    </row>
    <row r="4450" spans="1:23" x14ac:dyDescent="0.35">
      <c r="A4450">
        <v>69010</v>
      </c>
      <c r="B4450" t="s">
        <v>12</v>
      </c>
      <c r="C4450">
        <v>78</v>
      </c>
      <c r="D4450">
        <v>0</v>
      </c>
      <c r="E4450">
        <v>0</v>
      </c>
      <c r="F4450" t="s">
        <v>13</v>
      </c>
      <c r="G4450" t="s">
        <v>14</v>
      </c>
      <c r="H4450" t="s">
        <v>19</v>
      </c>
      <c r="I4450">
        <v>83.2</v>
      </c>
      <c r="J4450">
        <v>21.2</v>
      </c>
      <c r="K4450">
        <v>21.2</v>
      </c>
      <c r="L4450" t="s">
        <v>16</v>
      </c>
      <c r="M4450" s="8">
        <v>0</v>
      </c>
      <c r="N4450">
        <f t="shared" si="207"/>
        <v>0</v>
      </c>
      <c r="O4450">
        <f t="shared" si="208"/>
        <v>0</v>
      </c>
      <c r="P4450">
        <f t="shared" si="209"/>
        <v>0</v>
      </c>
      <c r="U4450">
        <v>78</v>
      </c>
      <c r="V4450">
        <v>83.2</v>
      </c>
      <c r="W4450">
        <v>21.2</v>
      </c>
    </row>
    <row r="4451" spans="1:23" x14ac:dyDescent="0.35">
      <c r="A4451">
        <v>47144</v>
      </c>
      <c r="B4451" t="s">
        <v>17</v>
      </c>
      <c r="C4451">
        <v>74</v>
      </c>
      <c r="D4451">
        <v>0</v>
      </c>
      <c r="E4451">
        <v>0</v>
      </c>
      <c r="F4451" t="s">
        <v>13</v>
      </c>
      <c r="G4451" t="s">
        <v>18</v>
      </c>
      <c r="H4451" t="s">
        <v>15</v>
      </c>
      <c r="I4451">
        <v>88.62</v>
      </c>
      <c r="J4451">
        <v>28.5</v>
      </c>
      <c r="K4451">
        <v>28.5</v>
      </c>
      <c r="L4451" t="s">
        <v>16</v>
      </c>
      <c r="M4451" s="8">
        <v>0</v>
      </c>
      <c r="N4451">
        <f t="shared" si="207"/>
        <v>0</v>
      </c>
      <c r="O4451">
        <f t="shared" si="208"/>
        <v>0</v>
      </c>
      <c r="P4451">
        <f t="shared" si="209"/>
        <v>0</v>
      </c>
      <c r="U4451">
        <v>74</v>
      </c>
      <c r="V4451">
        <v>88.62</v>
      </c>
      <c r="W4451">
        <v>28.5</v>
      </c>
    </row>
    <row r="4452" spans="1:23" x14ac:dyDescent="0.35">
      <c r="A4452">
        <v>65103</v>
      </c>
      <c r="B4452" t="s">
        <v>17</v>
      </c>
      <c r="C4452">
        <v>59</v>
      </c>
      <c r="D4452">
        <v>0</v>
      </c>
      <c r="E4452">
        <v>0</v>
      </c>
      <c r="F4452" t="s">
        <v>13</v>
      </c>
      <c r="G4452" t="s">
        <v>14</v>
      </c>
      <c r="H4452" t="s">
        <v>15</v>
      </c>
      <c r="I4452">
        <v>81.510000000000005</v>
      </c>
      <c r="J4452">
        <v>25.6</v>
      </c>
      <c r="K4452">
        <v>25.6</v>
      </c>
      <c r="L4452" t="s">
        <v>16</v>
      </c>
      <c r="M4452" s="8">
        <v>0</v>
      </c>
      <c r="N4452">
        <f t="shared" si="207"/>
        <v>0</v>
      </c>
      <c r="O4452">
        <f t="shared" si="208"/>
        <v>0</v>
      </c>
      <c r="P4452">
        <f t="shared" si="209"/>
        <v>0</v>
      </c>
      <c r="U4452">
        <v>59</v>
      </c>
      <c r="V4452">
        <v>81.510000000000005</v>
      </c>
      <c r="W4452">
        <v>25.6</v>
      </c>
    </row>
    <row r="4453" spans="1:23" x14ac:dyDescent="0.35">
      <c r="A4453">
        <v>6472</v>
      </c>
      <c r="B4453" t="s">
        <v>17</v>
      </c>
      <c r="C4453">
        <v>78</v>
      </c>
      <c r="D4453">
        <v>0</v>
      </c>
      <c r="E4453">
        <v>0</v>
      </c>
      <c r="F4453" t="s">
        <v>13</v>
      </c>
      <c r="G4453" t="s">
        <v>25</v>
      </c>
      <c r="H4453" t="s">
        <v>15</v>
      </c>
      <c r="I4453">
        <v>101.76</v>
      </c>
      <c r="J4453" t="s">
        <v>20</v>
      </c>
      <c r="K4453">
        <v>28.1</v>
      </c>
      <c r="L4453" t="s">
        <v>22</v>
      </c>
      <c r="M4453" s="8">
        <v>0</v>
      </c>
      <c r="N4453">
        <f t="shared" si="207"/>
        <v>1</v>
      </c>
      <c r="O4453">
        <f t="shared" si="208"/>
        <v>0</v>
      </c>
      <c r="P4453">
        <f t="shared" si="209"/>
        <v>0</v>
      </c>
      <c r="U4453">
        <v>78</v>
      </c>
      <c r="V4453">
        <v>101.76</v>
      </c>
      <c r="W4453">
        <v>28.1</v>
      </c>
    </row>
    <row r="4454" spans="1:23" x14ac:dyDescent="0.35">
      <c r="A4454">
        <v>27596</v>
      </c>
      <c r="B4454" t="s">
        <v>17</v>
      </c>
      <c r="C4454">
        <v>82</v>
      </c>
      <c r="D4454">
        <v>1</v>
      </c>
      <c r="E4454">
        <v>0</v>
      </c>
      <c r="F4454" t="s">
        <v>13</v>
      </c>
      <c r="G4454" t="s">
        <v>14</v>
      </c>
      <c r="H4454" t="s">
        <v>15</v>
      </c>
      <c r="I4454">
        <v>115.71</v>
      </c>
      <c r="J4454">
        <v>31.1</v>
      </c>
      <c r="K4454">
        <v>31.1</v>
      </c>
      <c r="L4454" t="s">
        <v>16</v>
      </c>
      <c r="M4454" s="8">
        <v>0</v>
      </c>
      <c r="N4454">
        <f t="shared" si="207"/>
        <v>0</v>
      </c>
      <c r="O4454">
        <f t="shared" si="208"/>
        <v>0</v>
      </c>
      <c r="P4454">
        <f t="shared" si="209"/>
        <v>0</v>
      </c>
      <c r="U4454">
        <v>82</v>
      </c>
      <c r="V4454">
        <v>115.71</v>
      </c>
      <c r="W4454">
        <v>31.1</v>
      </c>
    </row>
    <row r="4455" spans="1:23" x14ac:dyDescent="0.35">
      <c r="A4455">
        <v>59522</v>
      </c>
      <c r="B4455" t="s">
        <v>12</v>
      </c>
      <c r="C4455">
        <v>71</v>
      </c>
      <c r="D4455">
        <v>1</v>
      </c>
      <c r="E4455">
        <v>0</v>
      </c>
      <c r="F4455" t="s">
        <v>13</v>
      </c>
      <c r="G4455" t="s">
        <v>14</v>
      </c>
      <c r="H4455" t="s">
        <v>19</v>
      </c>
      <c r="I4455">
        <v>229.73</v>
      </c>
      <c r="J4455">
        <v>30.4</v>
      </c>
      <c r="K4455">
        <v>30.4</v>
      </c>
      <c r="L4455" t="s">
        <v>21</v>
      </c>
      <c r="M4455" s="8">
        <v>0</v>
      </c>
      <c r="N4455">
        <f t="shared" si="207"/>
        <v>0</v>
      </c>
      <c r="O4455">
        <f t="shared" si="208"/>
        <v>0</v>
      </c>
      <c r="P4455">
        <f t="shared" si="209"/>
        <v>1</v>
      </c>
      <c r="U4455">
        <v>71</v>
      </c>
      <c r="V4455">
        <v>229.73</v>
      </c>
      <c r="W4455">
        <v>30.4</v>
      </c>
    </row>
    <row r="4456" spans="1:23" x14ac:dyDescent="0.35">
      <c r="A4456">
        <v>51512</v>
      </c>
      <c r="B4456" t="s">
        <v>17</v>
      </c>
      <c r="C4456">
        <v>19</v>
      </c>
      <c r="D4456">
        <v>0</v>
      </c>
      <c r="E4456">
        <v>0</v>
      </c>
      <c r="F4456" t="s">
        <v>23</v>
      </c>
      <c r="G4456" t="s">
        <v>14</v>
      </c>
      <c r="H4456" t="s">
        <v>19</v>
      </c>
      <c r="I4456">
        <v>57.4</v>
      </c>
      <c r="J4456">
        <v>22.9</v>
      </c>
      <c r="K4456">
        <v>22.9</v>
      </c>
      <c r="L4456" t="s">
        <v>24</v>
      </c>
      <c r="M4456" s="8">
        <v>0</v>
      </c>
      <c r="N4456">
        <f t="shared" si="207"/>
        <v>0</v>
      </c>
      <c r="O4456">
        <f t="shared" si="208"/>
        <v>0</v>
      </c>
      <c r="P4456">
        <f t="shared" si="209"/>
        <v>0</v>
      </c>
      <c r="U4456">
        <v>19</v>
      </c>
      <c r="V4456">
        <v>57.4</v>
      </c>
      <c r="W4456">
        <v>22.9</v>
      </c>
    </row>
    <row r="4457" spans="1:23" x14ac:dyDescent="0.35">
      <c r="A4457">
        <v>53821</v>
      </c>
      <c r="B4457" t="s">
        <v>12</v>
      </c>
      <c r="C4457">
        <v>18</v>
      </c>
      <c r="D4457">
        <v>0</v>
      </c>
      <c r="E4457">
        <v>0</v>
      </c>
      <c r="F4457" t="s">
        <v>23</v>
      </c>
      <c r="G4457" t="s">
        <v>14</v>
      </c>
      <c r="H4457" t="s">
        <v>19</v>
      </c>
      <c r="I4457">
        <v>100.47</v>
      </c>
      <c r="J4457">
        <v>31.9</v>
      </c>
      <c r="K4457">
        <v>31.9</v>
      </c>
      <c r="L4457" t="s">
        <v>21</v>
      </c>
      <c r="M4457" s="8">
        <v>0</v>
      </c>
      <c r="N4457">
        <f t="shared" si="207"/>
        <v>0</v>
      </c>
      <c r="O4457">
        <f t="shared" si="208"/>
        <v>0</v>
      </c>
      <c r="P4457">
        <f t="shared" si="209"/>
        <v>0</v>
      </c>
      <c r="U4457">
        <v>18</v>
      </c>
      <c r="V4457">
        <v>100.47</v>
      </c>
      <c r="W4457">
        <v>31.9</v>
      </c>
    </row>
    <row r="4458" spans="1:23" x14ac:dyDescent="0.35">
      <c r="A4458">
        <v>51532</v>
      </c>
      <c r="B4458" t="s">
        <v>17</v>
      </c>
      <c r="C4458">
        <v>53</v>
      </c>
      <c r="D4458">
        <v>0</v>
      </c>
      <c r="E4458">
        <v>0</v>
      </c>
      <c r="F4458" t="s">
        <v>13</v>
      </c>
      <c r="G4458" t="s">
        <v>25</v>
      </c>
      <c r="H4458" t="s">
        <v>19</v>
      </c>
      <c r="I4458">
        <v>81.36</v>
      </c>
      <c r="J4458">
        <v>48.8</v>
      </c>
      <c r="K4458">
        <v>48.8</v>
      </c>
      <c r="L4458" t="s">
        <v>21</v>
      </c>
      <c r="M4458" s="8">
        <v>0</v>
      </c>
      <c r="N4458">
        <f t="shared" si="207"/>
        <v>1</v>
      </c>
      <c r="O4458">
        <f t="shared" si="208"/>
        <v>0</v>
      </c>
      <c r="P4458">
        <f t="shared" si="209"/>
        <v>0</v>
      </c>
      <c r="U4458">
        <v>53</v>
      </c>
      <c r="V4458">
        <v>81.36</v>
      </c>
      <c r="W4458">
        <v>48.8</v>
      </c>
    </row>
    <row r="4459" spans="1:23" x14ac:dyDescent="0.35">
      <c r="A4459">
        <v>50070</v>
      </c>
      <c r="B4459" t="s">
        <v>17</v>
      </c>
      <c r="C4459">
        <v>62</v>
      </c>
      <c r="D4459">
        <v>1</v>
      </c>
      <c r="E4459">
        <v>0</v>
      </c>
      <c r="F4459" t="s">
        <v>13</v>
      </c>
      <c r="G4459" t="s">
        <v>18</v>
      </c>
      <c r="H4459" t="s">
        <v>19</v>
      </c>
      <c r="I4459">
        <v>261.67</v>
      </c>
      <c r="J4459">
        <v>43</v>
      </c>
      <c r="K4459">
        <v>43</v>
      </c>
      <c r="L4459" t="s">
        <v>16</v>
      </c>
      <c r="M4459" s="8">
        <v>0</v>
      </c>
      <c r="N4459">
        <f t="shared" si="207"/>
        <v>0</v>
      </c>
      <c r="O4459">
        <f t="shared" si="208"/>
        <v>0</v>
      </c>
      <c r="P4459">
        <f t="shared" si="209"/>
        <v>1</v>
      </c>
      <c r="U4459">
        <v>62</v>
      </c>
      <c r="V4459">
        <v>261.67</v>
      </c>
      <c r="W4459">
        <v>43</v>
      </c>
    </row>
    <row r="4460" spans="1:23" x14ac:dyDescent="0.35">
      <c r="A4460">
        <v>41654</v>
      </c>
      <c r="B4460" t="s">
        <v>12</v>
      </c>
      <c r="C4460">
        <v>3</v>
      </c>
      <c r="D4460">
        <v>0</v>
      </c>
      <c r="E4460">
        <v>0</v>
      </c>
      <c r="F4460" t="s">
        <v>23</v>
      </c>
      <c r="G4460" t="s">
        <v>26</v>
      </c>
      <c r="H4460" t="s">
        <v>19</v>
      </c>
      <c r="I4460">
        <v>110.2</v>
      </c>
      <c r="J4460">
        <v>21.8</v>
      </c>
      <c r="K4460">
        <v>21.8</v>
      </c>
      <c r="L4460" t="s">
        <v>24</v>
      </c>
      <c r="M4460" s="8">
        <v>0</v>
      </c>
      <c r="N4460">
        <f t="shared" si="207"/>
        <v>0</v>
      </c>
      <c r="O4460">
        <f t="shared" si="208"/>
        <v>0</v>
      </c>
      <c r="P4460">
        <f t="shared" si="209"/>
        <v>0</v>
      </c>
      <c r="U4460">
        <v>3</v>
      </c>
      <c r="V4460">
        <v>110.2</v>
      </c>
      <c r="W4460">
        <v>21.8</v>
      </c>
    </row>
    <row r="4461" spans="1:23" x14ac:dyDescent="0.35">
      <c r="A4461">
        <v>5714</v>
      </c>
      <c r="B4461" t="s">
        <v>17</v>
      </c>
      <c r="C4461">
        <v>49</v>
      </c>
      <c r="D4461">
        <v>1</v>
      </c>
      <c r="E4461">
        <v>0</v>
      </c>
      <c r="F4461" t="s">
        <v>13</v>
      </c>
      <c r="G4461" t="s">
        <v>25</v>
      </c>
      <c r="H4461" t="s">
        <v>19</v>
      </c>
      <c r="I4461">
        <v>98.9</v>
      </c>
      <c r="J4461">
        <v>35.5</v>
      </c>
      <c r="K4461">
        <v>35.5</v>
      </c>
      <c r="L4461" t="s">
        <v>21</v>
      </c>
      <c r="M4461" s="8">
        <v>0</v>
      </c>
      <c r="N4461">
        <f t="shared" si="207"/>
        <v>0</v>
      </c>
      <c r="O4461">
        <f t="shared" si="208"/>
        <v>0</v>
      </c>
      <c r="P4461">
        <f t="shared" si="209"/>
        <v>0</v>
      </c>
      <c r="U4461">
        <v>49</v>
      </c>
      <c r="V4461">
        <v>98.9</v>
      </c>
      <c r="W4461">
        <v>35.5</v>
      </c>
    </row>
    <row r="4462" spans="1:23" x14ac:dyDescent="0.35">
      <c r="A4462">
        <v>2304</v>
      </c>
      <c r="B4462" t="s">
        <v>12</v>
      </c>
      <c r="C4462">
        <v>51</v>
      </c>
      <c r="D4462">
        <v>0</v>
      </c>
      <c r="E4462">
        <v>0</v>
      </c>
      <c r="F4462" t="s">
        <v>13</v>
      </c>
      <c r="G4462" t="s">
        <v>25</v>
      </c>
      <c r="H4462" t="s">
        <v>19</v>
      </c>
      <c r="I4462">
        <v>95.19</v>
      </c>
      <c r="J4462">
        <v>24.3</v>
      </c>
      <c r="K4462">
        <v>24.3</v>
      </c>
      <c r="L4462" t="s">
        <v>22</v>
      </c>
      <c r="M4462" s="8">
        <v>0</v>
      </c>
      <c r="N4462">
        <f t="shared" si="207"/>
        <v>0</v>
      </c>
      <c r="O4462">
        <f t="shared" si="208"/>
        <v>0</v>
      </c>
      <c r="P4462">
        <f t="shared" si="209"/>
        <v>0</v>
      </c>
      <c r="U4462">
        <v>51</v>
      </c>
      <c r="V4462">
        <v>95.19</v>
      </c>
      <c r="W4462">
        <v>24.3</v>
      </c>
    </row>
    <row r="4463" spans="1:23" x14ac:dyDescent="0.35">
      <c r="A4463">
        <v>8543</v>
      </c>
      <c r="B4463" t="s">
        <v>17</v>
      </c>
      <c r="C4463">
        <v>53</v>
      </c>
      <c r="D4463">
        <v>0</v>
      </c>
      <c r="E4463">
        <v>0</v>
      </c>
      <c r="F4463" t="s">
        <v>13</v>
      </c>
      <c r="G4463" t="s">
        <v>14</v>
      </c>
      <c r="H4463" t="s">
        <v>19</v>
      </c>
      <c r="I4463">
        <v>105.28</v>
      </c>
      <c r="J4463">
        <v>23.1</v>
      </c>
      <c r="K4463">
        <v>23.1</v>
      </c>
      <c r="L4463" t="s">
        <v>21</v>
      </c>
      <c r="M4463" s="8">
        <v>0</v>
      </c>
      <c r="N4463">
        <f t="shared" si="207"/>
        <v>0</v>
      </c>
      <c r="O4463">
        <f t="shared" si="208"/>
        <v>0</v>
      </c>
      <c r="P4463">
        <f t="shared" si="209"/>
        <v>0</v>
      </c>
      <c r="U4463">
        <v>53</v>
      </c>
      <c r="V4463">
        <v>105.28</v>
      </c>
      <c r="W4463">
        <v>23.1</v>
      </c>
    </row>
    <row r="4464" spans="1:23" x14ac:dyDescent="0.35">
      <c r="A4464">
        <v>45279</v>
      </c>
      <c r="B4464" t="s">
        <v>17</v>
      </c>
      <c r="C4464">
        <v>10</v>
      </c>
      <c r="D4464">
        <v>0</v>
      </c>
      <c r="E4464">
        <v>0</v>
      </c>
      <c r="F4464" t="s">
        <v>23</v>
      </c>
      <c r="G4464" t="s">
        <v>26</v>
      </c>
      <c r="H4464" t="s">
        <v>19</v>
      </c>
      <c r="I4464">
        <v>83.03</v>
      </c>
      <c r="J4464">
        <v>18.5</v>
      </c>
      <c r="K4464">
        <v>18.5</v>
      </c>
      <c r="L4464" t="s">
        <v>24</v>
      </c>
      <c r="M4464" s="8">
        <v>0</v>
      </c>
      <c r="N4464">
        <f t="shared" si="207"/>
        <v>0</v>
      </c>
      <c r="O4464">
        <f t="shared" si="208"/>
        <v>0</v>
      </c>
      <c r="P4464">
        <f t="shared" si="209"/>
        <v>0</v>
      </c>
      <c r="U4464">
        <v>10</v>
      </c>
      <c r="V4464">
        <v>83.03</v>
      </c>
      <c r="W4464">
        <v>18.5</v>
      </c>
    </row>
    <row r="4465" spans="1:23" x14ac:dyDescent="0.35">
      <c r="A4465">
        <v>57870</v>
      </c>
      <c r="B4465" t="s">
        <v>12</v>
      </c>
      <c r="C4465">
        <v>54</v>
      </c>
      <c r="D4465">
        <v>0</v>
      </c>
      <c r="E4465">
        <v>0</v>
      </c>
      <c r="F4465" t="s">
        <v>13</v>
      </c>
      <c r="G4465" t="s">
        <v>14</v>
      </c>
      <c r="H4465" t="s">
        <v>19</v>
      </c>
      <c r="I4465">
        <v>89.41</v>
      </c>
      <c r="J4465">
        <v>42.4</v>
      </c>
      <c r="K4465">
        <v>42.4</v>
      </c>
      <c r="L4465" t="s">
        <v>22</v>
      </c>
      <c r="M4465" s="8">
        <v>0</v>
      </c>
      <c r="N4465">
        <f t="shared" si="207"/>
        <v>0</v>
      </c>
      <c r="O4465">
        <f t="shared" si="208"/>
        <v>0</v>
      </c>
      <c r="P4465">
        <f t="shared" si="209"/>
        <v>0</v>
      </c>
      <c r="U4465">
        <v>54</v>
      </c>
      <c r="V4465">
        <v>89.41</v>
      </c>
      <c r="W4465">
        <v>42.4</v>
      </c>
    </row>
    <row r="4466" spans="1:23" x14ac:dyDescent="0.35">
      <c r="A4466">
        <v>56961</v>
      </c>
      <c r="B4466" t="s">
        <v>17</v>
      </c>
      <c r="C4466">
        <v>40</v>
      </c>
      <c r="D4466">
        <v>0</v>
      </c>
      <c r="E4466">
        <v>0</v>
      </c>
      <c r="F4466" t="s">
        <v>23</v>
      </c>
      <c r="G4466" t="s">
        <v>25</v>
      </c>
      <c r="H4466" t="s">
        <v>19</v>
      </c>
      <c r="I4466">
        <v>70.56</v>
      </c>
      <c r="J4466">
        <v>32.299999999999997</v>
      </c>
      <c r="K4466">
        <v>32.299999999999997</v>
      </c>
      <c r="L4466" t="s">
        <v>21</v>
      </c>
      <c r="M4466" s="8">
        <v>0</v>
      </c>
      <c r="N4466">
        <f t="shared" si="207"/>
        <v>0</v>
      </c>
      <c r="O4466">
        <f t="shared" si="208"/>
        <v>0</v>
      </c>
      <c r="P4466">
        <f t="shared" si="209"/>
        <v>0</v>
      </c>
      <c r="U4466">
        <v>40</v>
      </c>
      <c r="V4466">
        <v>70.56</v>
      </c>
      <c r="W4466">
        <v>32.299999999999997</v>
      </c>
    </row>
    <row r="4467" spans="1:23" x14ac:dyDescent="0.35">
      <c r="A4467">
        <v>8623</v>
      </c>
      <c r="B4467" t="s">
        <v>17</v>
      </c>
      <c r="C4467">
        <v>3</v>
      </c>
      <c r="D4467">
        <v>0</v>
      </c>
      <c r="E4467">
        <v>0</v>
      </c>
      <c r="F4467" t="s">
        <v>23</v>
      </c>
      <c r="G4467" t="s">
        <v>26</v>
      </c>
      <c r="H4467" t="s">
        <v>15</v>
      </c>
      <c r="I4467">
        <v>78.790000000000006</v>
      </c>
      <c r="J4467">
        <v>22.6</v>
      </c>
      <c r="K4467">
        <v>22.6</v>
      </c>
      <c r="L4467" t="s">
        <v>24</v>
      </c>
      <c r="M4467" s="8">
        <v>0</v>
      </c>
      <c r="N4467">
        <f t="shared" si="207"/>
        <v>0</v>
      </c>
      <c r="O4467">
        <f t="shared" si="208"/>
        <v>0</v>
      </c>
      <c r="P4467">
        <f t="shared" si="209"/>
        <v>0</v>
      </c>
      <c r="U4467">
        <v>3</v>
      </c>
      <c r="V4467">
        <v>78.790000000000006</v>
      </c>
      <c r="W4467">
        <v>22.6</v>
      </c>
    </row>
    <row r="4468" spans="1:23" x14ac:dyDescent="0.35">
      <c r="A4468">
        <v>21346</v>
      </c>
      <c r="B4468" t="s">
        <v>17</v>
      </c>
      <c r="C4468">
        <v>12</v>
      </c>
      <c r="D4468">
        <v>0</v>
      </c>
      <c r="E4468">
        <v>0</v>
      </c>
      <c r="F4468" t="s">
        <v>23</v>
      </c>
      <c r="G4468" t="s">
        <v>26</v>
      </c>
      <c r="H4468" t="s">
        <v>19</v>
      </c>
      <c r="I4468">
        <v>70.13</v>
      </c>
      <c r="J4468">
        <v>17.8</v>
      </c>
      <c r="K4468">
        <v>17.8</v>
      </c>
      <c r="L4468" t="s">
        <v>24</v>
      </c>
      <c r="M4468" s="8">
        <v>0</v>
      </c>
      <c r="N4468">
        <f t="shared" si="207"/>
        <v>0</v>
      </c>
      <c r="O4468">
        <f t="shared" si="208"/>
        <v>0</v>
      </c>
      <c r="P4468">
        <f t="shared" si="209"/>
        <v>0</v>
      </c>
      <c r="U4468">
        <v>12</v>
      </c>
      <c r="V4468">
        <v>70.13</v>
      </c>
      <c r="W4468">
        <v>17.8</v>
      </c>
    </row>
    <row r="4469" spans="1:23" x14ac:dyDescent="0.35">
      <c r="A4469">
        <v>36922</v>
      </c>
      <c r="B4469" t="s">
        <v>12</v>
      </c>
      <c r="C4469">
        <v>56</v>
      </c>
      <c r="D4469">
        <v>0</v>
      </c>
      <c r="E4469">
        <v>0</v>
      </c>
      <c r="F4469" t="s">
        <v>13</v>
      </c>
      <c r="G4469" t="s">
        <v>14</v>
      </c>
      <c r="H4469" t="s">
        <v>19</v>
      </c>
      <c r="I4469">
        <v>62.68</v>
      </c>
      <c r="J4469">
        <v>18.399999999999999</v>
      </c>
      <c r="K4469">
        <v>18.399999999999999</v>
      </c>
      <c r="L4469" t="s">
        <v>21</v>
      </c>
      <c r="M4469" s="8">
        <v>0</v>
      </c>
      <c r="N4469">
        <f t="shared" si="207"/>
        <v>0</v>
      </c>
      <c r="O4469">
        <f t="shared" si="208"/>
        <v>0</v>
      </c>
      <c r="P4469">
        <f t="shared" si="209"/>
        <v>0</v>
      </c>
      <c r="U4469">
        <v>56</v>
      </c>
      <c r="V4469">
        <v>62.68</v>
      </c>
      <c r="W4469">
        <v>18.399999999999999</v>
      </c>
    </row>
    <row r="4470" spans="1:23" x14ac:dyDescent="0.35">
      <c r="A4470">
        <v>19814</v>
      </c>
      <c r="B4470" t="s">
        <v>17</v>
      </c>
      <c r="C4470">
        <v>43</v>
      </c>
      <c r="D4470">
        <v>0</v>
      </c>
      <c r="E4470">
        <v>0</v>
      </c>
      <c r="F4470" t="s">
        <v>23</v>
      </c>
      <c r="G4470" t="s">
        <v>14</v>
      </c>
      <c r="H4470" t="s">
        <v>15</v>
      </c>
      <c r="I4470">
        <v>71.77</v>
      </c>
      <c r="J4470">
        <v>26.9</v>
      </c>
      <c r="K4470">
        <v>26.9</v>
      </c>
      <c r="L4470" t="s">
        <v>21</v>
      </c>
      <c r="M4470" s="8">
        <v>0</v>
      </c>
      <c r="N4470">
        <f t="shared" si="207"/>
        <v>0</v>
      </c>
      <c r="O4470">
        <f t="shared" si="208"/>
        <v>0</v>
      </c>
      <c r="P4470">
        <f t="shared" si="209"/>
        <v>0</v>
      </c>
      <c r="U4470">
        <v>43</v>
      </c>
      <c r="V4470">
        <v>71.77</v>
      </c>
      <c r="W4470">
        <v>26.9</v>
      </c>
    </row>
    <row r="4471" spans="1:23" x14ac:dyDescent="0.35">
      <c r="A4471">
        <v>22151</v>
      </c>
      <c r="B4471" t="s">
        <v>17</v>
      </c>
      <c r="C4471">
        <v>28</v>
      </c>
      <c r="D4471">
        <v>0</v>
      </c>
      <c r="E4471">
        <v>0</v>
      </c>
      <c r="F4471" t="s">
        <v>23</v>
      </c>
      <c r="G4471" t="s">
        <v>25</v>
      </c>
      <c r="H4471" t="s">
        <v>19</v>
      </c>
      <c r="I4471">
        <v>77.989999999999995</v>
      </c>
      <c r="J4471">
        <v>32</v>
      </c>
      <c r="K4471">
        <v>32</v>
      </c>
      <c r="L4471" t="s">
        <v>22</v>
      </c>
      <c r="M4471" s="8">
        <v>0</v>
      </c>
      <c r="N4471">
        <f t="shared" si="207"/>
        <v>0</v>
      </c>
      <c r="O4471">
        <f t="shared" si="208"/>
        <v>0</v>
      </c>
      <c r="P4471">
        <f t="shared" si="209"/>
        <v>0</v>
      </c>
      <c r="U4471">
        <v>28</v>
      </c>
      <c r="V4471">
        <v>77.989999999999995</v>
      </c>
      <c r="W4471">
        <v>32</v>
      </c>
    </row>
    <row r="4472" spans="1:23" x14ac:dyDescent="0.35">
      <c r="A4472">
        <v>47802</v>
      </c>
      <c r="B4472" t="s">
        <v>12</v>
      </c>
      <c r="C4472">
        <v>28</v>
      </c>
      <c r="D4472">
        <v>0</v>
      </c>
      <c r="E4472">
        <v>0</v>
      </c>
      <c r="F4472" t="s">
        <v>23</v>
      </c>
      <c r="G4472" t="s">
        <v>14</v>
      </c>
      <c r="H4472" t="s">
        <v>15</v>
      </c>
      <c r="I4472">
        <v>256.74</v>
      </c>
      <c r="J4472">
        <v>23.4</v>
      </c>
      <c r="K4472">
        <v>23.4</v>
      </c>
      <c r="L4472" t="s">
        <v>16</v>
      </c>
      <c r="M4472" s="8">
        <v>0</v>
      </c>
      <c r="N4472">
        <f t="shared" si="207"/>
        <v>0</v>
      </c>
      <c r="O4472">
        <f t="shared" si="208"/>
        <v>0</v>
      </c>
      <c r="P4472">
        <f t="shared" si="209"/>
        <v>1</v>
      </c>
      <c r="U4472">
        <v>28</v>
      </c>
      <c r="V4472">
        <v>256.74</v>
      </c>
      <c r="W4472">
        <v>23.4</v>
      </c>
    </row>
    <row r="4473" spans="1:23" x14ac:dyDescent="0.35">
      <c r="A4473">
        <v>25404</v>
      </c>
      <c r="B4473" t="s">
        <v>12</v>
      </c>
      <c r="C4473">
        <v>56</v>
      </c>
      <c r="D4473">
        <v>0</v>
      </c>
      <c r="E4473">
        <v>0</v>
      </c>
      <c r="F4473" t="s">
        <v>13</v>
      </c>
      <c r="G4473" t="s">
        <v>14</v>
      </c>
      <c r="H4473" t="s">
        <v>19</v>
      </c>
      <c r="I4473">
        <v>93.72</v>
      </c>
      <c r="J4473">
        <v>31.4</v>
      </c>
      <c r="K4473">
        <v>31.4</v>
      </c>
      <c r="L4473" t="s">
        <v>21</v>
      </c>
      <c r="M4473" s="8">
        <v>0</v>
      </c>
      <c r="N4473">
        <f t="shared" si="207"/>
        <v>0</v>
      </c>
      <c r="O4473">
        <f t="shared" si="208"/>
        <v>0</v>
      </c>
      <c r="P4473">
        <f t="shared" si="209"/>
        <v>0</v>
      </c>
      <c r="U4473">
        <v>56</v>
      </c>
      <c r="V4473">
        <v>93.72</v>
      </c>
      <c r="W4473">
        <v>31.4</v>
      </c>
    </row>
    <row r="4474" spans="1:23" x14ac:dyDescent="0.35">
      <c r="A4474">
        <v>43487</v>
      </c>
      <c r="B4474" t="s">
        <v>17</v>
      </c>
      <c r="C4474">
        <v>14</v>
      </c>
      <c r="D4474">
        <v>0</v>
      </c>
      <c r="E4474">
        <v>0</v>
      </c>
      <c r="F4474" t="s">
        <v>23</v>
      </c>
      <c r="G4474" t="s">
        <v>26</v>
      </c>
      <c r="H4474" t="s">
        <v>15</v>
      </c>
      <c r="I4474">
        <v>63.74</v>
      </c>
      <c r="J4474">
        <v>22.4</v>
      </c>
      <c r="K4474">
        <v>22.4</v>
      </c>
      <c r="L4474" t="s">
        <v>24</v>
      </c>
      <c r="M4474" s="8">
        <v>0</v>
      </c>
      <c r="N4474">
        <f t="shared" si="207"/>
        <v>0</v>
      </c>
      <c r="O4474">
        <f t="shared" si="208"/>
        <v>0</v>
      </c>
      <c r="P4474">
        <f t="shared" si="209"/>
        <v>0</v>
      </c>
      <c r="U4474">
        <v>14</v>
      </c>
      <c r="V4474">
        <v>63.74</v>
      </c>
      <c r="W4474">
        <v>22.4</v>
      </c>
    </row>
    <row r="4475" spans="1:23" x14ac:dyDescent="0.35">
      <c r="A4475">
        <v>58313</v>
      </c>
      <c r="B4475" t="s">
        <v>17</v>
      </c>
      <c r="C4475">
        <v>63</v>
      </c>
      <c r="D4475">
        <v>0</v>
      </c>
      <c r="E4475">
        <v>0</v>
      </c>
      <c r="F4475" t="s">
        <v>13</v>
      </c>
      <c r="G4475" t="s">
        <v>18</v>
      </c>
      <c r="H4475" t="s">
        <v>15</v>
      </c>
      <c r="I4475">
        <v>60.67</v>
      </c>
      <c r="J4475">
        <v>28.9</v>
      </c>
      <c r="K4475">
        <v>28.9</v>
      </c>
      <c r="L4475" t="s">
        <v>16</v>
      </c>
      <c r="M4475" s="8">
        <v>0</v>
      </c>
      <c r="N4475">
        <f t="shared" si="207"/>
        <v>0</v>
      </c>
      <c r="O4475">
        <f t="shared" si="208"/>
        <v>0</v>
      </c>
      <c r="P4475">
        <f t="shared" si="209"/>
        <v>0</v>
      </c>
      <c r="U4475">
        <v>63</v>
      </c>
      <c r="V4475">
        <v>60.67</v>
      </c>
      <c r="W4475">
        <v>28.9</v>
      </c>
    </row>
    <row r="4476" spans="1:23" x14ac:dyDescent="0.35">
      <c r="A4476">
        <v>16629</v>
      </c>
      <c r="B4476" t="s">
        <v>17</v>
      </c>
      <c r="C4476">
        <v>29</v>
      </c>
      <c r="D4476">
        <v>0</v>
      </c>
      <c r="E4476">
        <v>0</v>
      </c>
      <c r="F4476" t="s">
        <v>13</v>
      </c>
      <c r="G4476" t="s">
        <v>14</v>
      </c>
      <c r="H4476" t="s">
        <v>15</v>
      </c>
      <c r="I4476">
        <v>112.08</v>
      </c>
      <c r="J4476">
        <v>27.4</v>
      </c>
      <c r="K4476">
        <v>27.4</v>
      </c>
      <c r="L4476" t="s">
        <v>21</v>
      </c>
      <c r="M4476" s="8">
        <v>0</v>
      </c>
      <c r="N4476">
        <f t="shared" si="207"/>
        <v>0</v>
      </c>
      <c r="O4476">
        <f t="shared" si="208"/>
        <v>0</v>
      </c>
      <c r="P4476">
        <f t="shared" si="209"/>
        <v>0</v>
      </c>
      <c r="U4476">
        <v>29</v>
      </c>
      <c r="V4476">
        <v>112.08</v>
      </c>
      <c r="W4476">
        <v>27.4</v>
      </c>
    </row>
    <row r="4477" spans="1:23" x14ac:dyDescent="0.35">
      <c r="A4477">
        <v>60675</v>
      </c>
      <c r="B4477" t="s">
        <v>17</v>
      </c>
      <c r="C4477">
        <v>48</v>
      </c>
      <c r="D4477">
        <v>1</v>
      </c>
      <c r="E4477">
        <v>0</v>
      </c>
      <c r="F4477" t="s">
        <v>13</v>
      </c>
      <c r="G4477" t="s">
        <v>25</v>
      </c>
      <c r="H4477" t="s">
        <v>19</v>
      </c>
      <c r="I4477">
        <v>221.08</v>
      </c>
      <c r="J4477">
        <v>57.2</v>
      </c>
      <c r="K4477">
        <v>57.2</v>
      </c>
      <c r="L4477" t="s">
        <v>21</v>
      </c>
      <c r="M4477" s="8">
        <v>0</v>
      </c>
      <c r="N4477">
        <f t="shared" si="207"/>
        <v>1</v>
      </c>
      <c r="O4477">
        <f t="shared" si="208"/>
        <v>0</v>
      </c>
      <c r="P4477">
        <f t="shared" si="209"/>
        <v>1</v>
      </c>
      <c r="U4477">
        <v>48</v>
      </c>
      <c r="V4477">
        <v>221.08</v>
      </c>
      <c r="W4477">
        <v>57.2</v>
      </c>
    </row>
    <row r="4478" spans="1:23" x14ac:dyDescent="0.35">
      <c r="A4478">
        <v>1119</v>
      </c>
      <c r="B4478" t="s">
        <v>12</v>
      </c>
      <c r="C4478">
        <v>47</v>
      </c>
      <c r="D4478">
        <v>0</v>
      </c>
      <c r="E4478">
        <v>1</v>
      </c>
      <c r="F4478" t="s">
        <v>13</v>
      </c>
      <c r="G4478" t="s">
        <v>25</v>
      </c>
      <c r="H4478" t="s">
        <v>15</v>
      </c>
      <c r="I4478">
        <v>101.81</v>
      </c>
      <c r="J4478">
        <v>28.4</v>
      </c>
      <c r="K4478">
        <v>28.4</v>
      </c>
      <c r="L4478" t="s">
        <v>22</v>
      </c>
      <c r="M4478" s="8">
        <v>0</v>
      </c>
      <c r="N4478">
        <f t="shared" si="207"/>
        <v>0</v>
      </c>
      <c r="O4478">
        <f t="shared" si="208"/>
        <v>0</v>
      </c>
      <c r="P4478">
        <f t="shared" si="209"/>
        <v>0</v>
      </c>
      <c r="U4478">
        <v>47</v>
      </c>
      <c r="V4478">
        <v>101.81</v>
      </c>
      <c r="W4478">
        <v>28.4</v>
      </c>
    </row>
    <row r="4479" spans="1:23" x14ac:dyDescent="0.35">
      <c r="A4479">
        <v>64864</v>
      </c>
      <c r="B4479" t="s">
        <v>12</v>
      </c>
      <c r="C4479">
        <v>63</v>
      </c>
      <c r="D4479">
        <v>1</v>
      </c>
      <c r="E4479">
        <v>0</v>
      </c>
      <c r="F4479" t="s">
        <v>13</v>
      </c>
      <c r="G4479" t="s">
        <v>14</v>
      </c>
      <c r="H4479" t="s">
        <v>19</v>
      </c>
      <c r="I4479">
        <v>60.17</v>
      </c>
      <c r="J4479">
        <v>23.5</v>
      </c>
      <c r="K4479">
        <v>23.5</v>
      </c>
      <c r="L4479" t="s">
        <v>22</v>
      </c>
      <c r="M4479" s="8">
        <v>0</v>
      </c>
      <c r="N4479">
        <f t="shared" si="207"/>
        <v>0</v>
      </c>
      <c r="O4479">
        <f t="shared" si="208"/>
        <v>0</v>
      </c>
      <c r="P4479">
        <f t="shared" si="209"/>
        <v>0</v>
      </c>
      <c r="U4479">
        <v>63</v>
      </c>
      <c r="V4479">
        <v>60.17</v>
      </c>
      <c r="W4479">
        <v>23.5</v>
      </c>
    </row>
    <row r="4480" spans="1:23" x14ac:dyDescent="0.35">
      <c r="A4480">
        <v>55244</v>
      </c>
      <c r="B4480" t="s">
        <v>12</v>
      </c>
      <c r="C4480">
        <v>40</v>
      </c>
      <c r="D4480">
        <v>0</v>
      </c>
      <c r="E4480">
        <v>0</v>
      </c>
      <c r="F4480" t="s">
        <v>13</v>
      </c>
      <c r="G4480" t="s">
        <v>18</v>
      </c>
      <c r="H4480" t="s">
        <v>19</v>
      </c>
      <c r="I4480">
        <v>65.290000000000006</v>
      </c>
      <c r="J4480">
        <v>28.3</v>
      </c>
      <c r="K4480">
        <v>28.3</v>
      </c>
      <c r="L4480" t="s">
        <v>21</v>
      </c>
      <c r="M4480" s="8">
        <v>0</v>
      </c>
      <c r="N4480">
        <f t="shared" si="207"/>
        <v>0</v>
      </c>
      <c r="O4480">
        <f t="shared" si="208"/>
        <v>0</v>
      </c>
      <c r="P4480">
        <f t="shared" si="209"/>
        <v>0</v>
      </c>
      <c r="U4480">
        <v>40</v>
      </c>
      <c r="V4480">
        <v>65.290000000000006</v>
      </c>
      <c r="W4480">
        <v>28.3</v>
      </c>
    </row>
    <row r="4481" spans="1:23" x14ac:dyDescent="0.35">
      <c r="A4481">
        <v>23568</v>
      </c>
      <c r="B4481" t="s">
        <v>17</v>
      </c>
      <c r="C4481">
        <v>40</v>
      </c>
      <c r="D4481">
        <v>0</v>
      </c>
      <c r="E4481">
        <v>0</v>
      </c>
      <c r="F4481" t="s">
        <v>13</v>
      </c>
      <c r="G4481" t="s">
        <v>14</v>
      </c>
      <c r="H4481" t="s">
        <v>15</v>
      </c>
      <c r="I4481">
        <v>153.24</v>
      </c>
      <c r="J4481">
        <v>38.200000000000003</v>
      </c>
      <c r="K4481">
        <v>38.200000000000003</v>
      </c>
      <c r="L4481" t="s">
        <v>24</v>
      </c>
      <c r="M4481" s="8">
        <v>0</v>
      </c>
      <c r="N4481">
        <f t="shared" si="207"/>
        <v>0</v>
      </c>
      <c r="O4481">
        <f t="shared" si="208"/>
        <v>0</v>
      </c>
      <c r="P4481">
        <f t="shared" si="209"/>
        <v>0</v>
      </c>
      <c r="U4481">
        <v>40</v>
      </c>
      <c r="V4481">
        <v>153.24</v>
      </c>
      <c r="W4481">
        <v>38.200000000000003</v>
      </c>
    </row>
    <row r="4482" spans="1:23" x14ac:dyDescent="0.35">
      <c r="A4482">
        <v>56979</v>
      </c>
      <c r="B4482" t="s">
        <v>12</v>
      </c>
      <c r="C4482">
        <v>55</v>
      </c>
      <c r="D4482">
        <v>0</v>
      </c>
      <c r="E4482">
        <v>0</v>
      </c>
      <c r="F4482" t="s">
        <v>13</v>
      </c>
      <c r="G4482" t="s">
        <v>14</v>
      </c>
      <c r="H4482" t="s">
        <v>19</v>
      </c>
      <c r="I4482">
        <v>61.42</v>
      </c>
      <c r="J4482">
        <v>33.299999999999997</v>
      </c>
      <c r="K4482">
        <v>33.299999999999997</v>
      </c>
      <c r="L4482" t="s">
        <v>22</v>
      </c>
      <c r="M4482" s="8">
        <v>0</v>
      </c>
      <c r="N4482">
        <f t="shared" si="207"/>
        <v>0</v>
      </c>
      <c r="O4482">
        <f t="shared" si="208"/>
        <v>0</v>
      </c>
      <c r="P4482">
        <f t="shared" si="209"/>
        <v>0</v>
      </c>
      <c r="U4482">
        <v>55</v>
      </c>
      <c r="V4482">
        <v>61.42</v>
      </c>
      <c r="W4482">
        <v>33.299999999999997</v>
      </c>
    </row>
    <row r="4483" spans="1:23" x14ac:dyDescent="0.35">
      <c r="A4483">
        <v>66006</v>
      </c>
      <c r="B4483" t="s">
        <v>17</v>
      </c>
      <c r="C4483">
        <v>43</v>
      </c>
      <c r="D4483">
        <v>0</v>
      </c>
      <c r="E4483">
        <v>0</v>
      </c>
      <c r="F4483" t="s">
        <v>13</v>
      </c>
      <c r="G4483" t="s">
        <v>14</v>
      </c>
      <c r="H4483" t="s">
        <v>15</v>
      </c>
      <c r="I4483">
        <v>86.67</v>
      </c>
      <c r="J4483">
        <v>33.299999999999997</v>
      </c>
      <c r="K4483">
        <v>33.299999999999997</v>
      </c>
      <c r="L4483" t="s">
        <v>21</v>
      </c>
      <c r="M4483" s="8">
        <v>0</v>
      </c>
      <c r="N4483">
        <f t="shared" ref="N4483:N4546" si="210">IF(OR(J4483&gt;47.5,J4483&lt;9.1),1,0)</f>
        <v>0</v>
      </c>
      <c r="O4483">
        <f t="shared" ref="O4483:O4546" si="211">IF(OR(C4483&lt;-29,C4483&gt;115),1,0)</f>
        <v>0</v>
      </c>
      <c r="P4483">
        <f t="shared" ref="P4483:P4546" si="212">IF(OR(I4483&lt;21.98,I4483&gt;169.36),1,0)</f>
        <v>0</v>
      </c>
      <c r="U4483">
        <v>43</v>
      </c>
      <c r="V4483">
        <v>86.67</v>
      </c>
      <c r="W4483">
        <v>33.299999999999997</v>
      </c>
    </row>
    <row r="4484" spans="1:23" x14ac:dyDescent="0.35">
      <c r="A4484">
        <v>40447</v>
      </c>
      <c r="B4484" t="s">
        <v>17</v>
      </c>
      <c r="C4484">
        <v>59</v>
      </c>
      <c r="D4484">
        <v>0</v>
      </c>
      <c r="E4484">
        <v>0</v>
      </c>
      <c r="F4484" t="s">
        <v>13</v>
      </c>
      <c r="G4484" t="s">
        <v>14</v>
      </c>
      <c r="H4484" t="s">
        <v>19</v>
      </c>
      <c r="I4484">
        <v>82.42</v>
      </c>
      <c r="J4484">
        <v>28.8</v>
      </c>
      <c r="K4484">
        <v>28.8</v>
      </c>
      <c r="L4484" t="s">
        <v>21</v>
      </c>
      <c r="M4484" s="8">
        <v>0</v>
      </c>
      <c r="N4484">
        <f t="shared" si="210"/>
        <v>0</v>
      </c>
      <c r="O4484">
        <f t="shared" si="211"/>
        <v>0</v>
      </c>
      <c r="P4484">
        <f t="shared" si="212"/>
        <v>0</v>
      </c>
      <c r="U4484">
        <v>59</v>
      </c>
      <c r="V4484">
        <v>82.42</v>
      </c>
      <c r="W4484">
        <v>28.8</v>
      </c>
    </row>
    <row r="4485" spans="1:23" x14ac:dyDescent="0.35">
      <c r="A4485">
        <v>62798</v>
      </c>
      <c r="B4485" t="s">
        <v>17</v>
      </c>
      <c r="C4485">
        <v>78</v>
      </c>
      <c r="D4485">
        <v>1</v>
      </c>
      <c r="E4485">
        <v>0</v>
      </c>
      <c r="F4485" t="s">
        <v>13</v>
      </c>
      <c r="G4485" t="s">
        <v>14</v>
      </c>
      <c r="H4485" t="s">
        <v>19</v>
      </c>
      <c r="I4485">
        <v>100.54</v>
      </c>
      <c r="J4485">
        <v>32.1</v>
      </c>
      <c r="K4485">
        <v>32.1</v>
      </c>
      <c r="L4485" t="s">
        <v>22</v>
      </c>
      <c r="M4485" s="8">
        <v>0</v>
      </c>
      <c r="N4485">
        <f t="shared" si="210"/>
        <v>0</v>
      </c>
      <c r="O4485">
        <f t="shared" si="211"/>
        <v>0</v>
      </c>
      <c r="P4485">
        <f t="shared" si="212"/>
        <v>0</v>
      </c>
      <c r="U4485">
        <v>78</v>
      </c>
      <c r="V4485">
        <v>100.54</v>
      </c>
      <c r="W4485">
        <v>32.1</v>
      </c>
    </row>
    <row r="4486" spans="1:23" x14ac:dyDescent="0.35">
      <c r="A4486">
        <v>38397</v>
      </c>
      <c r="B4486" t="s">
        <v>17</v>
      </c>
      <c r="C4486">
        <v>27</v>
      </c>
      <c r="D4486">
        <v>0</v>
      </c>
      <c r="E4486">
        <v>0</v>
      </c>
      <c r="F4486" t="s">
        <v>23</v>
      </c>
      <c r="G4486" t="s">
        <v>14</v>
      </c>
      <c r="H4486" t="s">
        <v>15</v>
      </c>
      <c r="I4486">
        <v>111.48</v>
      </c>
      <c r="J4486">
        <v>28.9</v>
      </c>
      <c r="K4486">
        <v>28.9</v>
      </c>
      <c r="L4486" t="s">
        <v>21</v>
      </c>
      <c r="M4486" s="8">
        <v>0</v>
      </c>
      <c r="N4486">
        <f t="shared" si="210"/>
        <v>0</v>
      </c>
      <c r="O4486">
        <f t="shared" si="211"/>
        <v>0</v>
      </c>
      <c r="P4486">
        <f t="shared" si="212"/>
        <v>0</v>
      </c>
      <c r="U4486">
        <v>27</v>
      </c>
      <c r="V4486">
        <v>111.48</v>
      </c>
      <c r="W4486">
        <v>28.9</v>
      </c>
    </row>
    <row r="4487" spans="1:23" x14ac:dyDescent="0.35">
      <c r="A4487">
        <v>66945</v>
      </c>
      <c r="B4487" t="s">
        <v>17</v>
      </c>
      <c r="C4487">
        <v>49</v>
      </c>
      <c r="D4487">
        <v>0</v>
      </c>
      <c r="E4487">
        <v>0</v>
      </c>
      <c r="F4487" t="s">
        <v>13</v>
      </c>
      <c r="G4487" t="s">
        <v>14</v>
      </c>
      <c r="H4487" t="s">
        <v>15</v>
      </c>
      <c r="I4487">
        <v>85.33</v>
      </c>
      <c r="J4487">
        <v>25.5</v>
      </c>
      <c r="K4487">
        <v>25.5</v>
      </c>
      <c r="L4487" t="s">
        <v>21</v>
      </c>
      <c r="M4487" s="8">
        <v>0</v>
      </c>
      <c r="N4487">
        <f t="shared" si="210"/>
        <v>0</v>
      </c>
      <c r="O4487">
        <f t="shared" si="211"/>
        <v>0</v>
      </c>
      <c r="P4487">
        <f t="shared" si="212"/>
        <v>0</v>
      </c>
      <c r="U4487">
        <v>49</v>
      </c>
      <c r="V4487">
        <v>85.33</v>
      </c>
      <c r="W4487">
        <v>25.5</v>
      </c>
    </row>
    <row r="4488" spans="1:23" x14ac:dyDescent="0.35">
      <c r="A4488">
        <v>44992</v>
      </c>
      <c r="B4488" t="s">
        <v>12</v>
      </c>
      <c r="C4488">
        <v>14</v>
      </c>
      <c r="D4488">
        <v>0</v>
      </c>
      <c r="E4488">
        <v>0</v>
      </c>
      <c r="F4488" t="s">
        <v>23</v>
      </c>
      <c r="G4488" t="s">
        <v>14</v>
      </c>
      <c r="H4488" t="s">
        <v>15</v>
      </c>
      <c r="I4488">
        <v>126.57</v>
      </c>
      <c r="J4488">
        <v>25.9</v>
      </c>
      <c r="K4488">
        <v>25.9</v>
      </c>
      <c r="L4488" t="s">
        <v>16</v>
      </c>
      <c r="M4488" s="8">
        <v>0</v>
      </c>
      <c r="N4488">
        <f t="shared" si="210"/>
        <v>0</v>
      </c>
      <c r="O4488">
        <f t="shared" si="211"/>
        <v>0</v>
      </c>
      <c r="P4488">
        <f t="shared" si="212"/>
        <v>0</v>
      </c>
      <c r="U4488">
        <v>14</v>
      </c>
      <c r="V4488">
        <v>126.57</v>
      </c>
      <c r="W4488">
        <v>25.9</v>
      </c>
    </row>
    <row r="4489" spans="1:23" x14ac:dyDescent="0.35">
      <c r="A4489">
        <v>50009</v>
      </c>
      <c r="B4489" t="s">
        <v>17</v>
      </c>
      <c r="C4489">
        <v>17</v>
      </c>
      <c r="D4489">
        <v>0</v>
      </c>
      <c r="E4489">
        <v>0</v>
      </c>
      <c r="F4489" t="s">
        <v>23</v>
      </c>
      <c r="G4489" t="s">
        <v>14</v>
      </c>
      <c r="H4489" t="s">
        <v>15</v>
      </c>
      <c r="I4489">
        <v>81.510000000000005</v>
      </c>
      <c r="J4489">
        <v>19.5</v>
      </c>
      <c r="K4489">
        <v>19.5</v>
      </c>
      <c r="L4489" t="s">
        <v>16</v>
      </c>
      <c r="M4489" s="8">
        <v>0</v>
      </c>
      <c r="N4489">
        <f t="shared" si="210"/>
        <v>0</v>
      </c>
      <c r="O4489">
        <f t="shared" si="211"/>
        <v>0</v>
      </c>
      <c r="P4489">
        <f t="shared" si="212"/>
        <v>0</v>
      </c>
      <c r="U4489">
        <v>17</v>
      </c>
      <c r="V4489">
        <v>81.510000000000005</v>
      </c>
      <c r="W4489">
        <v>19.5</v>
      </c>
    </row>
    <row r="4490" spans="1:23" x14ac:dyDescent="0.35">
      <c r="A4490">
        <v>5170</v>
      </c>
      <c r="B4490" t="s">
        <v>12</v>
      </c>
      <c r="C4490">
        <v>42</v>
      </c>
      <c r="D4490">
        <v>0</v>
      </c>
      <c r="E4490">
        <v>0</v>
      </c>
      <c r="F4490" t="s">
        <v>13</v>
      </c>
      <c r="G4490" t="s">
        <v>25</v>
      </c>
      <c r="H4490" t="s">
        <v>19</v>
      </c>
      <c r="I4490">
        <v>67.97</v>
      </c>
      <c r="J4490">
        <v>23.8</v>
      </c>
      <c r="K4490">
        <v>23.8</v>
      </c>
      <c r="L4490" t="s">
        <v>24</v>
      </c>
      <c r="M4490" s="8">
        <v>0</v>
      </c>
      <c r="N4490">
        <f t="shared" si="210"/>
        <v>0</v>
      </c>
      <c r="O4490">
        <f t="shared" si="211"/>
        <v>0</v>
      </c>
      <c r="P4490">
        <f t="shared" si="212"/>
        <v>0</v>
      </c>
      <c r="U4490">
        <v>42</v>
      </c>
      <c r="V4490">
        <v>67.97</v>
      </c>
      <c r="W4490">
        <v>23.8</v>
      </c>
    </row>
    <row r="4491" spans="1:23" x14ac:dyDescent="0.35">
      <c r="A4491">
        <v>16263</v>
      </c>
      <c r="B4491" t="s">
        <v>17</v>
      </c>
      <c r="C4491">
        <v>36</v>
      </c>
      <c r="D4491">
        <v>0</v>
      </c>
      <c r="E4491">
        <v>0</v>
      </c>
      <c r="F4491" t="s">
        <v>13</v>
      </c>
      <c r="G4491" t="s">
        <v>18</v>
      </c>
      <c r="H4491" t="s">
        <v>15</v>
      </c>
      <c r="I4491">
        <v>77.92</v>
      </c>
      <c r="J4491">
        <v>24.9</v>
      </c>
      <c r="K4491">
        <v>24.9</v>
      </c>
      <c r="L4491" t="s">
        <v>24</v>
      </c>
      <c r="M4491" s="8">
        <v>0</v>
      </c>
      <c r="N4491">
        <f t="shared" si="210"/>
        <v>0</v>
      </c>
      <c r="O4491">
        <f t="shared" si="211"/>
        <v>0</v>
      </c>
      <c r="P4491">
        <f t="shared" si="212"/>
        <v>0</v>
      </c>
      <c r="U4491">
        <v>36</v>
      </c>
      <c r="V4491">
        <v>77.92</v>
      </c>
      <c r="W4491">
        <v>24.9</v>
      </c>
    </row>
    <row r="4492" spans="1:23" x14ac:dyDescent="0.35">
      <c r="A4492">
        <v>16024</v>
      </c>
      <c r="B4492" t="s">
        <v>12</v>
      </c>
      <c r="C4492">
        <v>19</v>
      </c>
      <c r="D4492">
        <v>0</v>
      </c>
      <c r="E4492">
        <v>0</v>
      </c>
      <c r="F4492" t="s">
        <v>23</v>
      </c>
      <c r="G4492" t="s">
        <v>14</v>
      </c>
      <c r="H4492" t="s">
        <v>15</v>
      </c>
      <c r="I4492">
        <v>80.540000000000006</v>
      </c>
      <c r="J4492">
        <v>18.5</v>
      </c>
      <c r="K4492">
        <v>18.5</v>
      </c>
      <c r="L4492" t="s">
        <v>22</v>
      </c>
      <c r="M4492" s="8">
        <v>0</v>
      </c>
      <c r="N4492">
        <f t="shared" si="210"/>
        <v>0</v>
      </c>
      <c r="O4492">
        <f t="shared" si="211"/>
        <v>0</v>
      </c>
      <c r="P4492">
        <f t="shared" si="212"/>
        <v>0</v>
      </c>
      <c r="U4492">
        <v>19</v>
      </c>
      <c r="V4492">
        <v>80.540000000000006</v>
      </c>
      <c r="W4492">
        <v>18.5</v>
      </c>
    </row>
    <row r="4493" spans="1:23" x14ac:dyDescent="0.35">
      <c r="A4493">
        <v>47057</v>
      </c>
      <c r="B4493" t="s">
        <v>12</v>
      </c>
      <c r="C4493">
        <v>55</v>
      </c>
      <c r="D4493">
        <v>0</v>
      </c>
      <c r="E4493">
        <v>0</v>
      </c>
      <c r="F4493" t="s">
        <v>13</v>
      </c>
      <c r="G4493" t="s">
        <v>18</v>
      </c>
      <c r="H4493" t="s">
        <v>15</v>
      </c>
      <c r="I4493">
        <v>76.47</v>
      </c>
      <c r="J4493">
        <v>30.6</v>
      </c>
      <c r="K4493">
        <v>30.6</v>
      </c>
      <c r="L4493" t="s">
        <v>24</v>
      </c>
      <c r="M4493" s="8">
        <v>0</v>
      </c>
      <c r="N4493">
        <f t="shared" si="210"/>
        <v>0</v>
      </c>
      <c r="O4493">
        <f t="shared" si="211"/>
        <v>0</v>
      </c>
      <c r="P4493">
        <f t="shared" si="212"/>
        <v>0</v>
      </c>
      <c r="U4493">
        <v>55</v>
      </c>
      <c r="V4493">
        <v>76.47</v>
      </c>
      <c r="W4493">
        <v>30.6</v>
      </c>
    </row>
    <row r="4494" spans="1:23" x14ac:dyDescent="0.35">
      <c r="A4494">
        <v>34045</v>
      </c>
      <c r="B4494" t="s">
        <v>17</v>
      </c>
      <c r="C4494">
        <v>8</v>
      </c>
      <c r="D4494">
        <v>0</v>
      </c>
      <c r="E4494">
        <v>0</v>
      </c>
      <c r="F4494" t="s">
        <v>23</v>
      </c>
      <c r="G4494" t="s">
        <v>26</v>
      </c>
      <c r="H4494" t="s">
        <v>15</v>
      </c>
      <c r="I4494">
        <v>87.15</v>
      </c>
      <c r="J4494">
        <v>16.100000000000001</v>
      </c>
      <c r="K4494">
        <v>16.100000000000001</v>
      </c>
      <c r="L4494" t="s">
        <v>24</v>
      </c>
      <c r="M4494" s="8">
        <v>0</v>
      </c>
      <c r="N4494">
        <f t="shared" si="210"/>
        <v>0</v>
      </c>
      <c r="O4494">
        <f t="shared" si="211"/>
        <v>0</v>
      </c>
      <c r="P4494">
        <f t="shared" si="212"/>
        <v>0</v>
      </c>
      <c r="U4494">
        <v>8</v>
      </c>
      <c r="V4494">
        <v>87.15</v>
      </c>
      <c r="W4494">
        <v>16.100000000000001</v>
      </c>
    </row>
    <row r="4495" spans="1:23" x14ac:dyDescent="0.35">
      <c r="A4495">
        <v>59691</v>
      </c>
      <c r="B4495" t="s">
        <v>17</v>
      </c>
      <c r="C4495">
        <v>56</v>
      </c>
      <c r="D4495">
        <v>0</v>
      </c>
      <c r="E4495">
        <v>0</v>
      </c>
      <c r="F4495" t="s">
        <v>13</v>
      </c>
      <c r="G4495" t="s">
        <v>25</v>
      </c>
      <c r="H4495" t="s">
        <v>15</v>
      </c>
      <c r="I4495">
        <v>86.07</v>
      </c>
      <c r="J4495">
        <v>32.5</v>
      </c>
      <c r="K4495">
        <v>32.5</v>
      </c>
      <c r="L4495" t="s">
        <v>24</v>
      </c>
      <c r="M4495" s="8">
        <v>0</v>
      </c>
      <c r="N4495">
        <f t="shared" si="210"/>
        <v>0</v>
      </c>
      <c r="O4495">
        <f t="shared" si="211"/>
        <v>0</v>
      </c>
      <c r="P4495">
        <f t="shared" si="212"/>
        <v>0</v>
      </c>
      <c r="U4495">
        <v>56</v>
      </c>
      <c r="V4495">
        <v>86.07</v>
      </c>
      <c r="W4495">
        <v>32.5</v>
      </c>
    </row>
    <row r="4496" spans="1:23" x14ac:dyDescent="0.35">
      <c r="A4496">
        <v>49261</v>
      </c>
      <c r="B4496" t="s">
        <v>12</v>
      </c>
      <c r="C4496">
        <v>54</v>
      </c>
      <c r="D4496">
        <v>0</v>
      </c>
      <c r="E4496">
        <v>0</v>
      </c>
      <c r="F4496" t="s">
        <v>23</v>
      </c>
      <c r="G4496" t="s">
        <v>14</v>
      </c>
      <c r="H4496" t="s">
        <v>19</v>
      </c>
      <c r="I4496">
        <v>106.52</v>
      </c>
      <c r="J4496">
        <v>27.4</v>
      </c>
      <c r="K4496">
        <v>27.4</v>
      </c>
      <c r="L4496" t="s">
        <v>16</v>
      </c>
      <c r="M4496" s="8">
        <v>0</v>
      </c>
      <c r="N4496">
        <f t="shared" si="210"/>
        <v>0</v>
      </c>
      <c r="O4496">
        <f t="shared" si="211"/>
        <v>0</v>
      </c>
      <c r="P4496">
        <f t="shared" si="212"/>
        <v>0</v>
      </c>
      <c r="U4496">
        <v>54</v>
      </c>
      <c r="V4496">
        <v>106.52</v>
      </c>
      <c r="W4496">
        <v>27.4</v>
      </c>
    </row>
    <row r="4497" spans="1:23" x14ac:dyDescent="0.35">
      <c r="A4497">
        <v>30734</v>
      </c>
      <c r="B4497" t="s">
        <v>12</v>
      </c>
      <c r="C4497">
        <v>15</v>
      </c>
      <c r="D4497">
        <v>0</v>
      </c>
      <c r="E4497">
        <v>0</v>
      </c>
      <c r="F4497" t="s">
        <v>23</v>
      </c>
      <c r="G4497" t="s">
        <v>26</v>
      </c>
      <c r="H4497" t="s">
        <v>19</v>
      </c>
      <c r="I4497">
        <v>94.24</v>
      </c>
      <c r="J4497">
        <v>30.2</v>
      </c>
      <c r="K4497">
        <v>30.2</v>
      </c>
      <c r="L4497" t="s">
        <v>24</v>
      </c>
      <c r="M4497" s="8">
        <v>0</v>
      </c>
      <c r="N4497">
        <f t="shared" si="210"/>
        <v>0</v>
      </c>
      <c r="O4497">
        <f t="shared" si="211"/>
        <v>0</v>
      </c>
      <c r="P4497">
        <f t="shared" si="212"/>
        <v>0</v>
      </c>
      <c r="U4497">
        <v>15</v>
      </c>
      <c r="V4497">
        <v>94.24</v>
      </c>
      <c r="W4497">
        <v>30.2</v>
      </c>
    </row>
    <row r="4498" spans="1:23" x14ac:dyDescent="0.35">
      <c r="A4498">
        <v>72184</v>
      </c>
      <c r="B4498" t="s">
        <v>17</v>
      </c>
      <c r="C4498">
        <v>43</v>
      </c>
      <c r="D4498">
        <v>0</v>
      </c>
      <c r="E4498">
        <v>0</v>
      </c>
      <c r="F4498" t="s">
        <v>13</v>
      </c>
      <c r="G4498" t="s">
        <v>18</v>
      </c>
      <c r="H4498" t="s">
        <v>15</v>
      </c>
      <c r="I4498">
        <v>89.73</v>
      </c>
      <c r="J4498">
        <v>23.5</v>
      </c>
      <c r="K4498">
        <v>23.5</v>
      </c>
      <c r="L4498" t="s">
        <v>16</v>
      </c>
      <c r="M4498" s="8">
        <v>0</v>
      </c>
      <c r="N4498">
        <f t="shared" si="210"/>
        <v>0</v>
      </c>
      <c r="O4498">
        <f t="shared" si="211"/>
        <v>0</v>
      </c>
      <c r="P4498">
        <f t="shared" si="212"/>
        <v>0</v>
      </c>
      <c r="U4498">
        <v>43</v>
      </c>
      <c r="V4498">
        <v>89.73</v>
      </c>
      <c r="W4498">
        <v>23.5</v>
      </c>
    </row>
    <row r="4499" spans="1:23" x14ac:dyDescent="0.35">
      <c r="A4499">
        <v>37440</v>
      </c>
      <c r="B4499" t="s">
        <v>12</v>
      </c>
      <c r="C4499">
        <v>52</v>
      </c>
      <c r="D4499">
        <v>0</v>
      </c>
      <c r="E4499">
        <v>0</v>
      </c>
      <c r="F4499" t="s">
        <v>13</v>
      </c>
      <c r="G4499" t="s">
        <v>25</v>
      </c>
      <c r="H4499" t="s">
        <v>15</v>
      </c>
      <c r="I4499">
        <v>208.39</v>
      </c>
      <c r="J4499">
        <v>36</v>
      </c>
      <c r="K4499">
        <v>36</v>
      </c>
      <c r="L4499" t="s">
        <v>16</v>
      </c>
      <c r="M4499" s="8">
        <v>0</v>
      </c>
      <c r="N4499">
        <f t="shared" si="210"/>
        <v>0</v>
      </c>
      <c r="O4499">
        <f t="shared" si="211"/>
        <v>0</v>
      </c>
      <c r="P4499">
        <f t="shared" si="212"/>
        <v>1</v>
      </c>
      <c r="U4499">
        <v>52</v>
      </c>
      <c r="V4499">
        <v>208.39</v>
      </c>
      <c r="W4499">
        <v>36</v>
      </c>
    </row>
    <row r="4500" spans="1:23" x14ac:dyDescent="0.35">
      <c r="A4500">
        <v>54400</v>
      </c>
      <c r="B4500" t="s">
        <v>17</v>
      </c>
      <c r="C4500">
        <v>62</v>
      </c>
      <c r="D4500">
        <v>0</v>
      </c>
      <c r="E4500">
        <v>0</v>
      </c>
      <c r="F4500" t="s">
        <v>13</v>
      </c>
      <c r="G4500" t="s">
        <v>18</v>
      </c>
      <c r="H4500" t="s">
        <v>19</v>
      </c>
      <c r="I4500">
        <v>128.61000000000001</v>
      </c>
      <c r="J4500">
        <v>24.8</v>
      </c>
      <c r="K4500">
        <v>24.8</v>
      </c>
      <c r="L4500" t="s">
        <v>21</v>
      </c>
      <c r="M4500" s="8">
        <v>0</v>
      </c>
      <c r="N4500">
        <f t="shared" si="210"/>
        <v>0</v>
      </c>
      <c r="O4500">
        <f t="shared" si="211"/>
        <v>0</v>
      </c>
      <c r="P4500">
        <f t="shared" si="212"/>
        <v>0</v>
      </c>
      <c r="U4500">
        <v>62</v>
      </c>
      <c r="V4500">
        <v>128.61000000000001</v>
      </c>
      <c r="W4500">
        <v>24.8</v>
      </c>
    </row>
    <row r="4501" spans="1:23" x14ac:dyDescent="0.35">
      <c r="A4501">
        <v>56547</v>
      </c>
      <c r="B4501" t="s">
        <v>12</v>
      </c>
      <c r="C4501">
        <v>54</v>
      </c>
      <c r="D4501">
        <v>0</v>
      </c>
      <c r="E4501">
        <v>0</v>
      </c>
      <c r="F4501" t="s">
        <v>13</v>
      </c>
      <c r="G4501" t="s">
        <v>14</v>
      </c>
      <c r="H4501" t="s">
        <v>19</v>
      </c>
      <c r="I4501">
        <v>57.56</v>
      </c>
      <c r="J4501">
        <v>27.5</v>
      </c>
      <c r="K4501">
        <v>27.5</v>
      </c>
      <c r="L4501" t="s">
        <v>21</v>
      </c>
      <c r="M4501" s="8">
        <v>0</v>
      </c>
      <c r="N4501">
        <f t="shared" si="210"/>
        <v>0</v>
      </c>
      <c r="O4501">
        <f t="shared" si="211"/>
        <v>0</v>
      </c>
      <c r="P4501">
        <f t="shared" si="212"/>
        <v>0</v>
      </c>
      <c r="U4501">
        <v>54</v>
      </c>
      <c r="V4501">
        <v>57.56</v>
      </c>
      <c r="W4501">
        <v>27.5</v>
      </c>
    </row>
    <row r="4502" spans="1:23" x14ac:dyDescent="0.35">
      <c r="A4502">
        <v>13598</v>
      </c>
      <c r="B4502" t="s">
        <v>12</v>
      </c>
      <c r="C4502">
        <v>60</v>
      </c>
      <c r="D4502">
        <v>0</v>
      </c>
      <c r="E4502">
        <v>0</v>
      </c>
      <c r="F4502" t="s">
        <v>13</v>
      </c>
      <c r="G4502" t="s">
        <v>18</v>
      </c>
      <c r="H4502" t="s">
        <v>15</v>
      </c>
      <c r="I4502">
        <v>227.23</v>
      </c>
      <c r="J4502">
        <v>40</v>
      </c>
      <c r="K4502">
        <v>40</v>
      </c>
      <c r="L4502" t="s">
        <v>16</v>
      </c>
      <c r="M4502" s="8">
        <v>0</v>
      </c>
      <c r="N4502">
        <f t="shared" si="210"/>
        <v>0</v>
      </c>
      <c r="O4502">
        <f t="shared" si="211"/>
        <v>0</v>
      </c>
      <c r="P4502">
        <f t="shared" si="212"/>
        <v>1</v>
      </c>
      <c r="U4502">
        <v>60</v>
      </c>
      <c r="V4502">
        <v>227.23</v>
      </c>
      <c r="W4502">
        <v>40</v>
      </c>
    </row>
    <row r="4503" spans="1:23" x14ac:dyDescent="0.35">
      <c r="A4503">
        <v>24246</v>
      </c>
      <c r="B4503" t="s">
        <v>12</v>
      </c>
      <c r="C4503">
        <v>7</v>
      </c>
      <c r="D4503">
        <v>0</v>
      </c>
      <c r="E4503">
        <v>0</v>
      </c>
      <c r="F4503" t="s">
        <v>23</v>
      </c>
      <c r="G4503" t="s">
        <v>26</v>
      </c>
      <c r="H4503" t="s">
        <v>15</v>
      </c>
      <c r="I4503">
        <v>77.760000000000005</v>
      </c>
      <c r="J4503">
        <v>18.100000000000001</v>
      </c>
      <c r="K4503">
        <v>18.100000000000001</v>
      </c>
      <c r="L4503" t="s">
        <v>24</v>
      </c>
      <c r="M4503" s="8">
        <v>0</v>
      </c>
      <c r="N4503">
        <f t="shared" si="210"/>
        <v>0</v>
      </c>
      <c r="O4503">
        <f t="shared" si="211"/>
        <v>0</v>
      </c>
      <c r="P4503">
        <f t="shared" si="212"/>
        <v>0</v>
      </c>
      <c r="U4503">
        <v>7</v>
      </c>
      <c r="V4503">
        <v>77.760000000000005</v>
      </c>
      <c r="W4503">
        <v>18.100000000000001</v>
      </c>
    </row>
    <row r="4504" spans="1:23" x14ac:dyDescent="0.35">
      <c r="A4504">
        <v>29276</v>
      </c>
      <c r="B4504" t="s">
        <v>12</v>
      </c>
      <c r="C4504">
        <v>3</v>
      </c>
      <c r="D4504">
        <v>0</v>
      </c>
      <c r="E4504">
        <v>0</v>
      </c>
      <c r="F4504" t="s">
        <v>23</v>
      </c>
      <c r="G4504" t="s">
        <v>26</v>
      </c>
      <c r="H4504" t="s">
        <v>15</v>
      </c>
      <c r="I4504">
        <v>72.760000000000005</v>
      </c>
      <c r="J4504">
        <v>18.8</v>
      </c>
      <c r="K4504">
        <v>18.8</v>
      </c>
      <c r="L4504" t="s">
        <v>24</v>
      </c>
      <c r="M4504" s="8">
        <v>0</v>
      </c>
      <c r="N4504">
        <f t="shared" si="210"/>
        <v>0</v>
      </c>
      <c r="O4504">
        <f t="shared" si="211"/>
        <v>0</v>
      </c>
      <c r="P4504">
        <f t="shared" si="212"/>
        <v>0</v>
      </c>
      <c r="U4504">
        <v>3</v>
      </c>
      <c r="V4504">
        <v>72.760000000000005</v>
      </c>
      <c r="W4504">
        <v>18.8</v>
      </c>
    </row>
    <row r="4505" spans="1:23" x14ac:dyDescent="0.35">
      <c r="A4505">
        <v>20979</v>
      </c>
      <c r="B4505" t="s">
        <v>17</v>
      </c>
      <c r="C4505">
        <v>39</v>
      </c>
      <c r="D4505">
        <v>0</v>
      </c>
      <c r="E4505">
        <v>0</v>
      </c>
      <c r="F4505" t="s">
        <v>23</v>
      </c>
      <c r="G4505" t="s">
        <v>14</v>
      </c>
      <c r="H4505" t="s">
        <v>19</v>
      </c>
      <c r="I4505">
        <v>90.11</v>
      </c>
      <c r="J4505">
        <v>23.6</v>
      </c>
      <c r="K4505">
        <v>23.6</v>
      </c>
      <c r="L4505" t="s">
        <v>21</v>
      </c>
      <c r="M4505" s="8">
        <v>0</v>
      </c>
      <c r="N4505">
        <f t="shared" si="210"/>
        <v>0</v>
      </c>
      <c r="O4505">
        <f t="shared" si="211"/>
        <v>0</v>
      </c>
      <c r="P4505">
        <f t="shared" si="212"/>
        <v>0</v>
      </c>
      <c r="U4505">
        <v>39</v>
      </c>
      <c r="V4505">
        <v>90.11</v>
      </c>
      <c r="W4505">
        <v>23.6</v>
      </c>
    </row>
    <row r="4506" spans="1:23" x14ac:dyDescent="0.35">
      <c r="A4506">
        <v>46048</v>
      </c>
      <c r="B4506" t="s">
        <v>12</v>
      </c>
      <c r="C4506">
        <v>60</v>
      </c>
      <c r="D4506">
        <v>0</v>
      </c>
      <c r="E4506">
        <v>0</v>
      </c>
      <c r="F4506" t="s">
        <v>13</v>
      </c>
      <c r="G4506" t="s">
        <v>25</v>
      </c>
      <c r="H4506" t="s">
        <v>19</v>
      </c>
      <c r="I4506">
        <v>203.27</v>
      </c>
      <c r="J4506">
        <v>29.7</v>
      </c>
      <c r="K4506">
        <v>29.7</v>
      </c>
      <c r="L4506" t="s">
        <v>21</v>
      </c>
      <c r="M4506" s="8">
        <v>0</v>
      </c>
      <c r="N4506">
        <f t="shared" si="210"/>
        <v>0</v>
      </c>
      <c r="O4506">
        <f t="shared" si="211"/>
        <v>0</v>
      </c>
      <c r="P4506">
        <f t="shared" si="212"/>
        <v>1</v>
      </c>
      <c r="U4506">
        <v>60</v>
      </c>
      <c r="V4506">
        <v>203.27</v>
      </c>
      <c r="W4506">
        <v>29.7</v>
      </c>
    </row>
    <row r="4507" spans="1:23" x14ac:dyDescent="0.35">
      <c r="A4507">
        <v>35217</v>
      </c>
      <c r="B4507" t="s">
        <v>17</v>
      </c>
      <c r="C4507">
        <v>60</v>
      </c>
      <c r="D4507">
        <v>1</v>
      </c>
      <c r="E4507">
        <v>0</v>
      </c>
      <c r="F4507" t="s">
        <v>13</v>
      </c>
      <c r="G4507" t="s">
        <v>14</v>
      </c>
      <c r="H4507" t="s">
        <v>15</v>
      </c>
      <c r="I4507">
        <v>234.5</v>
      </c>
      <c r="J4507">
        <v>43.7</v>
      </c>
      <c r="K4507">
        <v>43.7</v>
      </c>
      <c r="L4507" t="s">
        <v>21</v>
      </c>
      <c r="M4507" s="8">
        <v>0</v>
      </c>
      <c r="N4507">
        <f t="shared" si="210"/>
        <v>0</v>
      </c>
      <c r="O4507">
        <f t="shared" si="211"/>
        <v>0</v>
      </c>
      <c r="P4507">
        <f t="shared" si="212"/>
        <v>1</v>
      </c>
      <c r="U4507">
        <v>60</v>
      </c>
      <c r="V4507">
        <v>234.5</v>
      </c>
      <c r="W4507">
        <v>43.7</v>
      </c>
    </row>
    <row r="4508" spans="1:23" x14ac:dyDescent="0.35">
      <c r="A4508">
        <v>11816</v>
      </c>
      <c r="B4508" t="s">
        <v>17</v>
      </c>
      <c r="C4508">
        <v>46</v>
      </c>
      <c r="D4508">
        <v>0</v>
      </c>
      <c r="E4508">
        <v>0</v>
      </c>
      <c r="F4508" t="s">
        <v>13</v>
      </c>
      <c r="G4508" t="s">
        <v>18</v>
      </c>
      <c r="H4508" t="s">
        <v>15</v>
      </c>
      <c r="I4508">
        <v>71.12</v>
      </c>
      <c r="J4508">
        <v>27.3</v>
      </c>
      <c r="K4508">
        <v>27.3</v>
      </c>
      <c r="L4508" t="s">
        <v>21</v>
      </c>
      <c r="M4508" s="8">
        <v>0</v>
      </c>
      <c r="N4508">
        <f t="shared" si="210"/>
        <v>0</v>
      </c>
      <c r="O4508">
        <f t="shared" si="211"/>
        <v>0</v>
      </c>
      <c r="P4508">
        <f t="shared" si="212"/>
        <v>0</v>
      </c>
      <c r="U4508">
        <v>46</v>
      </c>
      <c r="V4508">
        <v>71.12</v>
      </c>
      <c r="W4508">
        <v>27.3</v>
      </c>
    </row>
    <row r="4509" spans="1:23" x14ac:dyDescent="0.35">
      <c r="A4509">
        <v>48721</v>
      </c>
      <c r="B4509" t="s">
        <v>12</v>
      </c>
      <c r="C4509">
        <v>26</v>
      </c>
      <c r="D4509">
        <v>0</v>
      </c>
      <c r="E4509">
        <v>0</v>
      </c>
      <c r="F4509" t="s">
        <v>23</v>
      </c>
      <c r="G4509" t="s">
        <v>14</v>
      </c>
      <c r="H4509" t="s">
        <v>15</v>
      </c>
      <c r="I4509">
        <v>190.67</v>
      </c>
      <c r="J4509">
        <v>20.2</v>
      </c>
      <c r="K4509">
        <v>20.2</v>
      </c>
      <c r="L4509" t="s">
        <v>21</v>
      </c>
      <c r="M4509" s="8">
        <v>0</v>
      </c>
      <c r="N4509">
        <f t="shared" si="210"/>
        <v>0</v>
      </c>
      <c r="O4509">
        <f t="shared" si="211"/>
        <v>0</v>
      </c>
      <c r="P4509">
        <f t="shared" si="212"/>
        <v>1</v>
      </c>
      <c r="U4509">
        <v>26</v>
      </c>
      <c r="V4509">
        <v>190.67</v>
      </c>
      <c r="W4509">
        <v>20.2</v>
      </c>
    </row>
    <row r="4510" spans="1:23" x14ac:dyDescent="0.35">
      <c r="A4510">
        <v>24163</v>
      </c>
      <c r="B4510" t="s">
        <v>17</v>
      </c>
      <c r="C4510">
        <v>12</v>
      </c>
      <c r="D4510">
        <v>0</v>
      </c>
      <c r="E4510">
        <v>0</v>
      </c>
      <c r="F4510" t="s">
        <v>23</v>
      </c>
      <c r="G4510" t="s">
        <v>26</v>
      </c>
      <c r="H4510" t="s">
        <v>19</v>
      </c>
      <c r="I4510">
        <v>116.04</v>
      </c>
      <c r="J4510">
        <v>23.8</v>
      </c>
      <c r="K4510">
        <v>23.8</v>
      </c>
      <c r="L4510" t="s">
        <v>24</v>
      </c>
      <c r="M4510" s="8">
        <v>0</v>
      </c>
      <c r="N4510">
        <f t="shared" si="210"/>
        <v>0</v>
      </c>
      <c r="O4510">
        <f t="shared" si="211"/>
        <v>0</v>
      </c>
      <c r="P4510">
        <f t="shared" si="212"/>
        <v>0</v>
      </c>
      <c r="U4510">
        <v>12</v>
      </c>
      <c r="V4510">
        <v>116.04</v>
      </c>
      <c r="W4510">
        <v>23.8</v>
      </c>
    </row>
    <row r="4511" spans="1:23" x14ac:dyDescent="0.35">
      <c r="A4511">
        <v>8022</v>
      </c>
      <c r="B4511" t="s">
        <v>12</v>
      </c>
      <c r="C4511">
        <v>16</v>
      </c>
      <c r="D4511">
        <v>0</v>
      </c>
      <c r="E4511">
        <v>0</v>
      </c>
      <c r="F4511" t="s">
        <v>23</v>
      </c>
      <c r="G4511" t="s">
        <v>14</v>
      </c>
      <c r="H4511" t="s">
        <v>15</v>
      </c>
      <c r="I4511">
        <v>82.95</v>
      </c>
      <c r="J4511">
        <v>21.4</v>
      </c>
      <c r="K4511">
        <v>21.4</v>
      </c>
      <c r="L4511" t="s">
        <v>21</v>
      </c>
      <c r="M4511" s="8">
        <v>0</v>
      </c>
      <c r="N4511">
        <f t="shared" si="210"/>
        <v>0</v>
      </c>
      <c r="O4511">
        <f t="shared" si="211"/>
        <v>0</v>
      </c>
      <c r="P4511">
        <f t="shared" si="212"/>
        <v>0</v>
      </c>
      <c r="U4511">
        <v>16</v>
      </c>
      <c r="V4511">
        <v>82.95</v>
      </c>
      <c r="W4511">
        <v>21.4</v>
      </c>
    </row>
    <row r="4512" spans="1:23" x14ac:dyDescent="0.35">
      <c r="A4512">
        <v>10950</v>
      </c>
      <c r="B4512" t="s">
        <v>17</v>
      </c>
      <c r="C4512">
        <v>2</v>
      </c>
      <c r="D4512">
        <v>0</v>
      </c>
      <c r="E4512">
        <v>0</v>
      </c>
      <c r="F4512" t="s">
        <v>23</v>
      </c>
      <c r="G4512" t="s">
        <v>26</v>
      </c>
      <c r="H4512" t="s">
        <v>15</v>
      </c>
      <c r="I4512">
        <v>112.75</v>
      </c>
      <c r="J4512">
        <v>25.1</v>
      </c>
      <c r="K4512">
        <v>25.1</v>
      </c>
      <c r="L4512" t="s">
        <v>24</v>
      </c>
      <c r="M4512" s="8">
        <v>0</v>
      </c>
      <c r="N4512">
        <f t="shared" si="210"/>
        <v>0</v>
      </c>
      <c r="O4512">
        <f t="shared" si="211"/>
        <v>0</v>
      </c>
      <c r="P4512">
        <f t="shared" si="212"/>
        <v>0</v>
      </c>
      <c r="U4512">
        <v>2</v>
      </c>
      <c r="V4512">
        <v>112.75</v>
      </c>
      <c r="W4512">
        <v>25.1</v>
      </c>
    </row>
    <row r="4513" spans="1:23" x14ac:dyDescent="0.35">
      <c r="A4513">
        <v>21830</v>
      </c>
      <c r="B4513" t="s">
        <v>17</v>
      </c>
      <c r="C4513">
        <v>82</v>
      </c>
      <c r="D4513">
        <v>0</v>
      </c>
      <c r="E4513">
        <v>0</v>
      </c>
      <c r="F4513" t="s">
        <v>13</v>
      </c>
      <c r="G4513" t="s">
        <v>14</v>
      </c>
      <c r="H4513" t="s">
        <v>15</v>
      </c>
      <c r="I4513">
        <v>82.63</v>
      </c>
      <c r="J4513">
        <v>17.899999999999999</v>
      </c>
      <c r="K4513">
        <v>17.899999999999999</v>
      </c>
      <c r="L4513" t="s">
        <v>22</v>
      </c>
      <c r="M4513" s="8">
        <v>0</v>
      </c>
      <c r="N4513">
        <f t="shared" si="210"/>
        <v>0</v>
      </c>
      <c r="O4513">
        <f t="shared" si="211"/>
        <v>0</v>
      </c>
      <c r="P4513">
        <f t="shared" si="212"/>
        <v>0</v>
      </c>
      <c r="U4513">
        <v>82</v>
      </c>
      <c r="V4513">
        <v>82.63</v>
      </c>
      <c r="W4513">
        <v>17.899999999999999</v>
      </c>
    </row>
    <row r="4514" spans="1:23" x14ac:dyDescent="0.35">
      <c r="A4514">
        <v>26594</v>
      </c>
      <c r="B4514" t="s">
        <v>17</v>
      </c>
      <c r="C4514">
        <v>32</v>
      </c>
      <c r="D4514">
        <v>0</v>
      </c>
      <c r="E4514">
        <v>0</v>
      </c>
      <c r="F4514" t="s">
        <v>13</v>
      </c>
      <c r="G4514" t="s">
        <v>14</v>
      </c>
      <c r="H4514" t="s">
        <v>15</v>
      </c>
      <c r="I4514">
        <v>92.75</v>
      </c>
      <c r="J4514">
        <v>34.5</v>
      </c>
      <c r="K4514">
        <v>34.5</v>
      </c>
      <c r="L4514" t="s">
        <v>22</v>
      </c>
      <c r="M4514" s="8">
        <v>0</v>
      </c>
      <c r="N4514">
        <f t="shared" si="210"/>
        <v>0</v>
      </c>
      <c r="O4514">
        <f t="shared" si="211"/>
        <v>0</v>
      </c>
      <c r="P4514">
        <f t="shared" si="212"/>
        <v>0</v>
      </c>
      <c r="U4514">
        <v>32</v>
      </c>
      <c r="V4514">
        <v>92.75</v>
      </c>
      <c r="W4514">
        <v>34.5</v>
      </c>
    </row>
    <row r="4515" spans="1:23" x14ac:dyDescent="0.35">
      <c r="A4515">
        <v>14789</v>
      </c>
      <c r="B4515" t="s">
        <v>17</v>
      </c>
      <c r="C4515">
        <v>62</v>
      </c>
      <c r="D4515">
        <v>0</v>
      </c>
      <c r="E4515">
        <v>0</v>
      </c>
      <c r="F4515" t="s">
        <v>13</v>
      </c>
      <c r="G4515" t="s">
        <v>14</v>
      </c>
      <c r="H4515" t="s">
        <v>19</v>
      </c>
      <c r="I4515">
        <v>117.63</v>
      </c>
      <c r="J4515">
        <v>27.1</v>
      </c>
      <c r="K4515">
        <v>27.1</v>
      </c>
      <c r="L4515" t="s">
        <v>16</v>
      </c>
      <c r="M4515" s="8">
        <v>0</v>
      </c>
      <c r="N4515">
        <f t="shared" si="210"/>
        <v>0</v>
      </c>
      <c r="O4515">
        <f t="shared" si="211"/>
        <v>0</v>
      </c>
      <c r="P4515">
        <f t="shared" si="212"/>
        <v>0</v>
      </c>
      <c r="U4515">
        <v>62</v>
      </c>
      <c r="V4515">
        <v>117.63</v>
      </c>
      <c r="W4515">
        <v>27.1</v>
      </c>
    </row>
    <row r="4516" spans="1:23" x14ac:dyDescent="0.35">
      <c r="A4516">
        <v>46670</v>
      </c>
      <c r="B4516" t="s">
        <v>17</v>
      </c>
      <c r="C4516">
        <v>75</v>
      </c>
      <c r="D4516">
        <v>1</v>
      </c>
      <c r="E4516">
        <v>0</v>
      </c>
      <c r="F4516" t="s">
        <v>13</v>
      </c>
      <c r="G4516" t="s">
        <v>18</v>
      </c>
      <c r="H4516" t="s">
        <v>19</v>
      </c>
      <c r="I4516">
        <v>197.06</v>
      </c>
      <c r="J4516">
        <v>26.1</v>
      </c>
      <c r="K4516">
        <v>26.1</v>
      </c>
      <c r="L4516" t="s">
        <v>21</v>
      </c>
      <c r="M4516" s="8">
        <v>0</v>
      </c>
      <c r="N4516">
        <f t="shared" si="210"/>
        <v>0</v>
      </c>
      <c r="O4516">
        <f t="shared" si="211"/>
        <v>0</v>
      </c>
      <c r="P4516">
        <f t="shared" si="212"/>
        <v>1</v>
      </c>
      <c r="U4516">
        <v>75</v>
      </c>
      <c r="V4516">
        <v>197.06</v>
      </c>
      <c r="W4516">
        <v>26.1</v>
      </c>
    </row>
    <row r="4517" spans="1:23" x14ac:dyDescent="0.35">
      <c r="A4517">
        <v>31426</v>
      </c>
      <c r="B4517" t="s">
        <v>17</v>
      </c>
      <c r="C4517">
        <v>81</v>
      </c>
      <c r="D4517">
        <v>1</v>
      </c>
      <c r="E4517">
        <v>0</v>
      </c>
      <c r="F4517" t="s">
        <v>13</v>
      </c>
      <c r="G4517" t="s">
        <v>25</v>
      </c>
      <c r="H4517" t="s">
        <v>15</v>
      </c>
      <c r="I4517">
        <v>216.07</v>
      </c>
      <c r="J4517">
        <v>43.4</v>
      </c>
      <c r="K4517">
        <v>43.4</v>
      </c>
      <c r="L4517" t="s">
        <v>21</v>
      </c>
      <c r="M4517" s="8">
        <v>0</v>
      </c>
      <c r="N4517">
        <f t="shared" si="210"/>
        <v>0</v>
      </c>
      <c r="O4517">
        <f t="shared" si="211"/>
        <v>0</v>
      </c>
      <c r="P4517">
        <f t="shared" si="212"/>
        <v>1</v>
      </c>
      <c r="U4517">
        <v>81</v>
      </c>
      <c r="V4517">
        <v>216.07</v>
      </c>
      <c r="W4517">
        <v>43.4</v>
      </c>
    </row>
    <row r="4518" spans="1:23" x14ac:dyDescent="0.35">
      <c r="A4518">
        <v>64435</v>
      </c>
      <c r="B4518" t="s">
        <v>17</v>
      </c>
      <c r="C4518">
        <v>37</v>
      </c>
      <c r="D4518">
        <v>0</v>
      </c>
      <c r="E4518">
        <v>0</v>
      </c>
      <c r="F4518" t="s">
        <v>13</v>
      </c>
      <c r="G4518" t="s">
        <v>14</v>
      </c>
      <c r="H4518" t="s">
        <v>19</v>
      </c>
      <c r="I4518">
        <v>76.03</v>
      </c>
      <c r="J4518">
        <v>33.200000000000003</v>
      </c>
      <c r="K4518">
        <v>33.200000000000003</v>
      </c>
      <c r="L4518" t="s">
        <v>21</v>
      </c>
      <c r="M4518" s="8">
        <v>0</v>
      </c>
      <c r="N4518">
        <f t="shared" si="210"/>
        <v>0</v>
      </c>
      <c r="O4518">
        <f t="shared" si="211"/>
        <v>0</v>
      </c>
      <c r="P4518">
        <f t="shared" si="212"/>
        <v>0</v>
      </c>
      <c r="U4518">
        <v>37</v>
      </c>
      <c r="V4518">
        <v>76.03</v>
      </c>
      <c r="W4518">
        <v>33.200000000000003</v>
      </c>
    </row>
    <row r="4519" spans="1:23" x14ac:dyDescent="0.35">
      <c r="A4519">
        <v>68789</v>
      </c>
      <c r="B4519" t="s">
        <v>17</v>
      </c>
      <c r="C4519">
        <v>28</v>
      </c>
      <c r="D4519">
        <v>0</v>
      </c>
      <c r="E4519">
        <v>0</v>
      </c>
      <c r="F4519" t="s">
        <v>23</v>
      </c>
      <c r="G4519" t="s">
        <v>14</v>
      </c>
      <c r="H4519" t="s">
        <v>15</v>
      </c>
      <c r="I4519">
        <v>62.44</v>
      </c>
      <c r="J4519">
        <v>37.200000000000003</v>
      </c>
      <c r="K4519">
        <v>37.200000000000003</v>
      </c>
      <c r="L4519" t="s">
        <v>24</v>
      </c>
      <c r="M4519" s="8">
        <v>0</v>
      </c>
      <c r="N4519">
        <f t="shared" si="210"/>
        <v>0</v>
      </c>
      <c r="O4519">
        <f t="shared" si="211"/>
        <v>0</v>
      </c>
      <c r="P4519">
        <f t="shared" si="212"/>
        <v>0</v>
      </c>
      <c r="U4519">
        <v>28</v>
      </c>
      <c r="V4519">
        <v>62.44</v>
      </c>
      <c r="W4519">
        <v>37.200000000000003</v>
      </c>
    </row>
    <row r="4520" spans="1:23" x14ac:dyDescent="0.35">
      <c r="A4520">
        <v>56254</v>
      </c>
      <c r="B4520" t="s">
        <v>17</v>
      </c>
      <c r="C4520">
        <v>25</v>
      </c>
      <c r="D4520">
        <v>0</v>
      </c>
      <c r="E4520">
        <v>0</v>
      </c>
      <c r="F4520" t="s">
        <v>23</v>
      </c>
      <c r="G4520" t="s">
        <v>14</v>
      </c>
      <c r="H4520" t="s">
        <v>19</v>
      </c>
      <c r="I4520">
        <v>108.82</v>
      </c>
      <c r="J4520">
        <v>41.3</v>
      </c>
      <c r="K4520">
        <v>41.3</v>
      </c>
      <c r="L4520" t="s">
        <v>22</v>
      </c>
      <c r="M4520" s="8">
        <v>0</v>
      </c>
      <c r="N4520">
        <f t="shared" si="210"/>
        <v>0</v>
      </c>
      <c r="O4520">
        <f t="shared" si="211"/>
        <v>0</v>
      </c>
      <c r="P4520">
        <f t="shared" si="212"/>
        <v>0</v>
      </c>
      <c r="U4520">
        <v>25</v>
      </c>
      <c r="V4520">
        <v>108.82</v>
      </c>
      <c r="W4520">
        <v>41.3</v>
      </c>
    </row>
    <row r="4521" spans="1:23" x14ac:dyDescent="0.35">
      <c r="A4521">
        <v>17478</v>
      </c>
      <c r="B4521" t="s">
        <v>12</v>
      </c>
      <c r="C4521">
        <v>44</v>
      </c>
      <c r="D4521">
        <v>0</v>
      </c>
      <c r="E4521">
        <v>0</v>
      </c>
      <c r="F4521" t="s">
        <v>13</v>
      </c>
      <c r="G4521" t="s">
        <v>25</v>
      </c>
      <c r="H4521" t="s">
        <v>15</v>
      </c>
      <c r="I4521">
        <v>101.66</v>
      </c>
      <c r="J4521">
        <v>35.4</v>
      </c>
      <c r="K4521">
        <v>35.4</v>
      </c>
      <c r="L4521" t="s">
        <v>21</v>
      </c>
      <c r="M4521" s="8">
        <v>0</v>
      </c>
      <c r="N4521">
        <f t="shared" si="210"/>
        <v>0</v>
      </c>
      <c r="O4521">
        <f t="shared" si="211"/>
        <v>0</v>
      </c>
      <c r="P4521">
        <f t="shared" si="212"/>
        <v>0</v>
      </c>
      <c r="U4521">
        <v>44</v>
      </c>
      <c r="V4521">
        <v>101.66</v>
      </c>
      <c r="W4521">
        <v>35.4</v>
      </c>
    </row>
    <row r="4522" spans="1:23" x14ac:dyDescent="0.35">
      <c r="A4522">
        <v>59908</v>
      </c>
      <c r="B4522" t="s">
        <v>17</v>
      </c>
      <c r="C4522">
        <v>11</v>
      </c>
      <c r="D4522">
        <v>0</v>
      </c>
      <c r="E4522">
        <v>0</v>
      </c>
      <c r="F4522" t="s">
        <v>23</v>
      </c>
      <c r="G4522" t="s">
        <v>26</v>
      </c>
      <c r="H4522" t="s">
        <v>19</v>
      </c>
      <c r="I4522">
        <v>121.15</v>
      </c>
      <c r="J4522">
        <v>26.1</v>
      </c>
      <c r="K4522">
        <v>26.1</v>
      </c>
      <c r="L4522" t="s">
        <v>24</v>
      </c>
      <c r="M4522" s="8">
        <v>0</v>
      </c>
      <c r="N4522">
        <f t="shared" si="210"/>
        <v>0</v>
      </c>
      <c r="O4522">
        <f t="shared" si="211"/>
        <v>0</v>
      </c>
      <c r="P4522">
        <f t="shared" si="212"/>
        <v>0</v>
      </c>
      <c r="U4522">
        <v>11</v>
      </c>
      <c r="V4522">
        <v>121.15</v>
      </c>
      <c r="W4522">
        <v>26.1</v>
      </c>
    </row>
    <row r="4523" spans="1:23" x14ac:dyDescent="0.35">
      <c r="A4523">
        <v>34130</v>
      </c>
      <c r="B4523" t="s">
        <v>12</v>
      </c>
      <c r="C4523">
        <v>54</v>
      </c>
      <c r="D4523">
        <v>1</v>
      </c>
      <c r="E4523">
        <v>0</v>
      </c>
      <c r="F4523" t="s">
        <v>13</v>
      </c>
      <c r="G4523" t="s">
        <v>14</v>
      </c>
      <c r="H4523" t="s">
        <v>19</v>
      </c>
      <c r="I4523">
        <v>116.44</v>
      </c>
      <c r="J4523">
        <v>24.5</v>
      </c>
      <c r="K4523">
        <v>24.5</v>
      </c>
      <c r="L4523" t="s">
        <v>21</v>
      </c>
      <c r="M4523" s="8">
        <v>0</v>
      </c>
      <c r="N4523">
        <f t="shared" si="210"/>
        <v>0</v>
      </c>
      <c r="O4523">
        <f t="shared" si="211"/>
        <v>0</v>
      </c>
      <c r="P4523">
        <f t="shared" si="212"/>
        <v>0</v>
      </c>
      <c r="U4523">
        <v>54</v>
      </c>
      <c r="V4523">
        <v>116.44</v>
      </c>
      <c r="W4523">
        <v>24.5</v>
      </c>
    </row>
    <row r="4524" spans="1:23" x14ac:dyDescent="0.35">
      <c r="A4524">
        <v>22282</v>
      </c>
      <c r="B4524" t="s">
        <v>12</v>
      </c>
      <c r="C4524">
        <v>52</v>
      </c>
      <c r="D4524">
        <v>1</v>
      </c>
      <c r="E4524">
        <v>0</v>
      </c>
      <c r="F4524" t="s">
        <v>13</v>
      </c>
      <c r="G4524" t="s">
        <v>25</v>
      </c>
      <c r="H4524" t="s">
        <v>19</v>
      </c>
      <c r="I4524">
        <v>116.62</v>
      </c>
      <c r="J4524" t="s">
        <v>20</v>
      </c>
      <c r="K4524">
        <v>28.1</v>
      </c>
      <c r="L4524" t="s">
        <v>22</v>
      </c>
      <c r="M4524" s="8">
        <v>0</v>
      </c>
      <c r="N4524">
        <f t="shared" si="210"/>
        <v>1</v>
      </c>
      <c r="O4524">
        <f t="shared" si="211"/>
        <v>0</v>
      </c>
      <c r="P4524">
        <f t="shared" si="212"/>
        <v>0</v>
      </c>
      <c r="U4524">
        <v>52</v>
      </c>
      <c r="V4524">
        <v>116.62</v>
      </c>
      <c r="W4524">
        <v>28.1</v>
      </c>
    </row>
    <row r="4525" spans="1:23" x14ac:dyDescent="0.35">
      <c r="A4525">
        <v>21110</v>
      </c>
      <c r="B4525" t="s">
        <v>17</v>
      </c>
      <c r="C4525">
        <v>43</v>
      </c>
      <c r="D4525">
        <v>0</v>
      </c>
      <c r="E4525">
        <v>0</v>
      </c>
      <c r="F4525" t="s">
        <v>13</v>
      </c>
      <c r="G4525" t="s">
        <v>14</v>
      </c>
      <c r="H4525" t="s">
        <v>15</v>
      </c>
      <c r="I4525">
        <v>93.3</v>
      </c>
      <c r="J4525">
        <v>32.700000000000003</v>
      </c>
      <c r="K4525">
        <v>32.700000000000003</v>
      </c>
      <c r="L4525" t="s">
        <v>21</v>
      </c>
      <c r="M4525" s="8">
        <v>0</v>
      </c>
      <c r="N4525">
        <f t="shared" si="210"/>
        <v>0</v>
      </c>
      <c r="O4525">
        <f t="shared" si="211"/>
        <v>0</v>
      </c>
      <c r="P4525">
        <f t="shared" si="212"/>
        <v>0</v>
      </c>
      <c r="U4525">
        <v>43</v>
      </c>
      <c r="V4525">
        <v>93.3</v>
      </c>
      <c r="W4525">
        <v>32.700000000000003</v>
      </c>
    </row>
    <row r="4526" spans="1:23" x14ac:dyDescent="0.35">
      <c r="A4526">
        <v>71622</v>
      </c>
      <c r="B4526" t="s">
        <v>17</v>
      </c>
      <c r="C4526">
        <v>56</v>
      </c>
      <c r="D4526">
        <v>0</v>
      </c>
      <c r="E4526">
        <v>0</v>
      </c>
      <c r="F4526" t="s">
        <v>13</v>
      </c>
      <c r="G4526" t="s">
        <v>14</v>
      </c>
      <c r="H4526" t="s">
        <v>15</v>
      </c>
      <c r="I4526">
        <v>144.33000000000001</v>
      </c>
      <c r="J4526">
        <v>29.2</v>
      </c>
      <c r="K4526">
        <v>29.2</v>
      </c>
      <c r="L4526" t="s">
        <v>21</v>
      </c>
      <c r="M4526" s="8">
        <v>0</v>
      </c>
      <c r="N4526">
        <f t="shared" si="210"/>
        <v>0</v>
      </c>
      <c r="O4526">
        <f t="shared" si="211"/>
        <v>0</v>
      </c>
      <c r="P4526">
        <f t="shared" si="212"/>
        <v>0</v>
      </c>
      <c r="U4526">
        <v>56</v>
      </c>
      <c r="V4526">
        <v>144.33000000000001</v>
      </c>
      <c r="W4526">
        <v>29.2</v>
      </c>
    </row>
    <row r="4527" spans="1:23" x14ac:dyDescent="0.35">
      <c r="A4527">
        <v>10056</v>
      </c>
      <c r="B4527" t="s">
        <v>17</v>
      </c>
      <c r="C4527">
        <v>37</v>
      </c>
      <c r="D4527">
        <v>0</v>
      </c>
      <c r="E4527">
        <v>0</v>
      </c>
      <c r="F4527" t="s">
        <v>13</v>
      </c>
      <c r="G4527" t="s">
        <v>14</v>
      </c>
      <c r="H4527" t="s">
        <v>15</v>
      </c>
      <c r="I4527">
        <v>98.02</v>
      </c>
      <c r="J4527">
        <v>20.399999999999999</v>
      </c>
      <c r="K4527">
        <v>20.399999999999999</v>
      </c>
      <c r="L4527" t="s">
        <v>21</v>
      </c>
      <c r="M4527" s="8">
        <v>0</v>
      </c>
      <c r="N4527">
        <f t="shared" si="210"/>
        <v>0</v>
      </c>
      <c r="O4527">
        <f t="shared" si="211"/>
        <v>0</v>
      </c>
      <c r="P4527">
        <f t="shared" si="212"/>
        <v>0</v>
      </c>
      <c r="U4527">
        <v>37</v>
      </c>
      <c r="V4527">
        <v>98.02</v>
      </c>
      <c r="W4527">
        <v>20.399999999999999</v>
      </c>
    </row>
    <row r="4528" spans="1:23" x14ac:dyDescent="0.35">
      <c r="A4528">
        <v>2424</v>
      </c>
      <c r="B4528" t="s">
        <v>12</v>
      </c>
      <c r="C4528">
        <v>60</v>
      </c>
      <c r="D4528">
        <v>0</v>
      </c>
      <c r="E4528">
        <v>0</v>
      </c>
      <c r="F4528" t="s">
        <v>13</v>
      </c>
      <c r="G4528" t="s">
        <v>14</v>
      </c>
      <c r="H4528" t="s">
        <v>15</v>
      </c>
      <c r="I4528">
        <v>80.67</v>
      </c>
      <c r="J4528">
        <v>33.5</v>
      </c>
      <c r="K4528">
        <v>33.5</v>
      </c>
      <c r="L4528" t="s">
        <v>24</v>
      </c>
      <c r="M4528" s="8">
        <v>0</v>
      </c>
      <c r="N4528">
        <f t="shared" si="210"/>
        <v>0</v>
      </c>
      <c r="O4528">
        <f t="shared" si="211"/>
        <v>0</v>
      </c>
      <c r="P4528">
        <f t="shared" si="212"/>
        <v>0</v>
      </c>
      <c r="U4528">
        <v>60</v>
      </c>
      <c r="V4528">
        <v>80.67</v>
      </c>
      <c r="W4528">
        <v>33.5</v>
      </c>
    </row>
    <row r="4529" spans="1:23" x14ac:dyDescent="0.35">
      <c r="A4529">
        <v>24736</v>
      </c>
      <c r="B4529" t="s">
        <v>17</v>
      </c>
      <c r="C4529">
        <v>4</v>
      </c>
      <c r="D4529">
        <v>0</v>
      </c>
      <c r="E4529">
        <v>0</v>
      </c>
      <c r="F4529" t="s">
        <v>23</v>
      </c>
      <c r="G4529" t="s">
        <v>26</v>
      </c>
      <c r="H4529" t="s">
        <v>15</v>
      </c>
      <c r="I4529">
        <v>94.27</v>
      </c>
      <c r="J4529">
        <v>14</v>
      </c>
      <c r="K4529">
        <v>14</v>
      </c>
      <c r="L4529" t="s">
        <v>24</v>
      </c>
      <c r="M4529" s="8">
        <v>0</v>
      </c>
      <c r="N4529">
        <f t="shared" si="210"/>
        <v>0</v>
      </c>
      <c r="O4529">
        <f t="shared" si="211"/>
        <v>0</v>
      </c>
      <c r="P4529">
        <f t="shared" si="212"/>
        <v>0</v>
      </c>
      <c r="U4529">
        <v>4</v>
      </c>
      <c r="V4529">
        <v>94.27</v>
      </c>
      <c r="W4529">
        <v>14</v>
      </c>
    </row>
    <row r="4530" spans="1:23" x14ac:dyDescent="0.35">
      <c r="A4530">
        <v>8920</v>
      </c>
      <c r="B4530" t="s">
        <v>17</v>
      </c>
      <c r="C4530">
        <v>51</v>
      </c>
      <c r="D4530">
        <v>0</v>
      </c>
      <c r="E4530">
        <v>0</v>
      </c>
      <c r="F4530" t="s">
        <v>13</v>
      </c>
      <c r="G4530" t="s">
        <v>18</v>
      </c>
      <c r="H4530" t="s">
        <v>19</v>
      </c>
      <c r="I4530">
        <v>76.349999999999994</v>
      </c>
      <c r="J4530">
        <v>33.5</v>
      </c>
      <c r="K4530">
        <v>33.5</v>
      </c>
      <c r="L4530" t="s">
        <v>16</v>
      </c>
      <c r="M4530" s="8">
        <v>0</v>
      </c>
      <c r="N4530">
        <f t="shared" si="210"/>
        <v>0</v>
      </c>
      <c r="O4530">
        <f t="shared" si="211"/>
        <v>0</v>
      </c>
      <c r="P4530">
        <f t="shared" si="212"/>
        <v>0</v>
      </c>
      <c r="U4530">
        <v>51</v>
      </c>
      <c r="V4530">
        <v>76.349999999999994</v>
      </c>
      <c r="W4530">
        <v>33.5</v>
      </c>
    </row>
    <row r="4531" spans="1:23" x14ac:dyDescent="0.35">
      <c r="A4531">
        <v>62715</v>
      </c>
      <c r="B4531" t="s">
        <v>12</v>
      </c>
      <c r="C4531">
        <v>82</v>
      </c>
      <c r="D4531">
        <v>0</v>
      </c>
      <c r="E4531">
        <v>1</v>
      </c>
      <c r="F4531" t="s">
        <v>13</v>
      </c>
      <c r="G4531" t="s">
        <v>14</v>
      </c>
      <c r="H4531" t="s">
        <v>15</v>
      </c>
      <c r="I4531">
        <v>57.56</v>
      </c>
      <c r="J4531">
        <v>27.5</v>
      </c>
      <c r="K4531">
        <v>27.5</v>
      </c>
      <c r="L4531" t="s">
        <v>21</v>
      </c>
      <c r="M4531" s="8">
        <v>0</v>
      </c>
      <c r="N4531">
        <f t="shared" si="210"/>
        <v>0</v>
      </c>
      <c r="O4531">
        <f t="shared" si="211"/>
        <v>0</v>
      </c>
      <c r="P4531">
        <f t="shared" si="212"/>
        <v>0</v>
      </c>
      <c r="U4531">
        <v>82</v>
      </c>
      <c r="V4531">
        <v>57.56</v>
      </c>
      <c r="W4531">
        <v>27.5</v>
      </c>
    </row>
    <row r="4532" spans="1:23" x14ac:dyDescent="0.35">
      <c r="A4532">
        <v>70615</v>
      </c>
      <c r="B4532" t="s">
        <v>17</v>
      </c>
      <c r="C4532">
        <v>56</v>
      </c>
      <c r="D4532">
        <v>0</v>
      </c>
      <c r="E4532">
        <v>0</v>
      </c>
      <c r="F4532" t="s">
        <v>13</v>
      </c>
      <c r="G4532" t="s">
        <v>25</v>
      </c>
      <c r="H4532" t="s">
        <v>15</v>
      </c>
      <c r="I4532">
        <v>179.14</v>
      </c>
      <c r="J4532">
        <v>35.299999999999997</v>
      </c>
      <c r="K4532">
        <v>35.299999999999997</v>
      </c>
      <c r="L4532" t="s">
        <v>24</v>
      </c>
      <c r="M4532" s="8">
        <v>0</v>
      </c>
      <c r="N4532">
        <f t="shared" si="210"/>
        <v>0</v>
      </c>
      <c r="O4532">
        <f t="shared" si="211"/>
        <v>0</v>
      </c>
      <c r="P4532">
        <f t="shared" si="212"/>
        <v>1</v>
      </c>
      <c r="U4532">
        <v>56</v>
      </c>
      <c r="V4532">
        <v>179.14</v>
      </c>
      <c r="W4532">
        <v>35.299999999999997</v>
      </c>
    </row>
    <row r="4533" spans="1:23" x14ac:dyDescent="0.35">
      <c r="A4533">
        <v>43507</v>
      </c>
      <c r="B4533" t="s">
        <v>17</v>
      </c>
      <c r="C4533">
        <v>60</v>
      </c>
      <c r="D4533">
        <v>0</v>
      </c>
      <c r="E4533">
        <v>0</v>
      </c>
      <c r="F4533" t="s">
        <v>13</v>
      </c>
      <c r="G4533" t="s">
        <v>14</v>
      </c>
      <c r="H4533" t="s">
        <v>19</v>
      </c>
      <c r="I4533">
        <v>63.49</v>
      </c>
      <c r="J4533">
        <v>30.1</v>
      </c>
      <c r="K4533">
        <v>30.1</v>
      </c>
      <c r="L4533" t="s">
        <v>21</v>
      </c>
      <c r="M4533" s="8">
        <v>0</v>
      </c>
      <c r="N4533">
        <f t="shared" si="210"/>
        <v>0</v>
      </c>
      <c r="O4533">
        <f t="shared" si="211"/>
        <v>0</v>
      </c>
      <c r="P4533">
        <f t="shared" si="212"/>
        <v>0</v>
      </c>
      <c r="U4533">
        <v>60</v>
      </c>
      <c r="V4533">
        <v>63.49</v>
      </c>
      <c r="W4533">
        <v>30.1</v>
      </c>
    </row>
    <row r="4534" spans="1:23" x14ac:dyDescent="0.35">
      <c r="A4534">
        <v>43035</v>
      </c>
      <c r="B4534" t="s">
        <v>12</v>
      </c>
      <c r="C4534">
        <v>35</v>
      </c>
      <c r="D4534">
        <v>0</v>
      </c>
      <c r="E4534">
        <v>0</v>
      </c>
      <c r="F4534" t="s">
        <v>13</v>
      </c>
      <c r="G4534" t="s">
        <v>14</v>
      </c>
      <c r="H4534" t="s">
        <v>19</v>
      </c>
      <c r="I4534">
        <v>145.18</v>
      </c>
      <c r="J4534">
        <v>32.6</v>
      </c>
      <c r="K4534">
        <v>32.6</v>
      </c>
      <c r="L4534" t="s">
        <v>22</v>
      </c>
      <c r="M4534" s="8">
        <v>0</v>
      </c>
      <c r="N4534">
        <f t="shared" si="210"/>
        <v>0</v>
      </c>
      <c r="O4534">
        <f t="shared" si="211"/>
        <v>0</v>
      </c>
      <c r="P4534">
        <f t="shared" si="212"/>
        <v>0</v>
      </c>
      <c r="U4534">
        <v>35</v>
      </c>
      <c r="V4534">
        <v>145.18</v>
      </c>
      <c r="W4534">
        <v>32.6</v>
      </c>
    </row>
    <row r="4535" spans="1:23" x14ac:dyDescent="0.35">
      <c r="A4535">
        <v>44799</v>
      </c>
      <c r="B4535" t="s">
        <v>17</v>
      </c>
      <c r="C4535">
        <v>32</v>
      </c>
      <c r="D4535">
        <v>0</v>
      </c>
      <c r="E4535">
        <v>0</v>
      </c>
      <c r="F4535" t="s">
        <v>13</v>
      </c>
      <c r="G4535" t="s">
        <v>14</v>
      </c>
      <c r="H4535" t="s">
        <v>19</v>
      </c>
      <c r="I4535">
        <v>66.3</v>
      </c>
      <c r="J4535">
        <v>47.5</v>
      </c>
      <c r="K4535">
        <v>47.5</v>
      </c>
      <c r="L4535" t="s">
        <v>21</v>
      </c>
      <c r="M4535" s="8">
        <v>0</v>
      </c>
      <c r="N4535">
        <f t="shared" si="210"/>
        <v>0</v>
      </c>
      <c r="O4535">
        <f t="shared" si="211"/>
        <v>0</v>
      </c>
      <c r="P4535">
        <f t="shared" si="212"/>
        <v>0</v>
      </c>
      <c r="U4535">
        <v>32</v>
      </c>
      <c r="V4535">
        <v>66.3</v>
      </c>
      <c r="W4535">
        <v>47.5</v>
      </c>
    </row>
    <row r="4536" spans="1:23" x14ac:dyDescent="0.35">
      <c r="A4536">
        <v>49053</v>
      </c>
      <c r="B4536" t="s">
        <v>17</v>
      </c>
      <c r="C4536">
        <v>45</v>
      </c>
      <c r="D4536">
        <v>0</v>
      </c>
      <c r="E4536">
        <v>0</v>
      </c>
      <c r="F4536" t="s">
        <v>23</v>
      </c>
      <c r="G4536" t="s">
        <v>14</v>
      </c>
      <c r="H4536" t="s">
        <v>19</v>
      </c>
      <c r="I4536">
        <v>120.56</v>
      </c>
      <c r="J4536">
        <v>31.6</v>
      </c>
      <c r="K4536">
        <v>31.6</v>
      </c>
      <c r="L4536" t="s">
        <v>21</v>
      </c>
      <c r="M4536" s="8">
        <v>0</v>
      </c>
      <c r="N4536">
        <f t="shared" si="210"/>
        <v>0</v>
      </c>
      <c r="O4536">
        <f t="shared" si="211"/>
        <v>0</v>
      </c>
      <c r="P4536">
        <f t="shared" si="212"/>
        <v>0</v>
      </c>
      <c r="U4536">
        <v>45</v>
      </c>
      <c r="V4536">
        <v>120.56</v>
      </c>
      <c r="W4536">
        <v>31.6</v>
      </c>
    </row>
    <row r="4537" spans="1:23" x14ac:dyDescent="0.35">
      <c r="A4537">
        <v>33102</v>
      </c>
      <c r="B4537" t="s">
        <v>12</v>
      </c>
      <c r="C4537">
        <v>10</v>
      </c>
      <c r="D4537">
        <v>0</v>
      </c>
      <c r="E4537">
        <v>0</v>
      </c>
      <c r="F4537" t="s">
        <v>23</v>
      </c>
      <c r="G4537" t="s">
        <v>26</v>
      </c>
      <c r="H4537" t="s">
        <v>19</v>
      </c>
      <c r="I4537">
        <v>69.2</v>
      </c>
      <c r="J4537">
        <v>23.5</v>
      </c>
      <c r="K4537">
        <v>23.5</v>
      </c>
      <c r="L4537" t="s">
        <v>16</v>
      </c>
      <c r="M4537" s="8">
        <v>0</v>
      </c>
      <c r="N4537">
        <f t="shared" si="210"/>
        <v>0</v>
      </c>
      <c r="O4537">
        <f t="shared" si="211"/>
        <v>0</v>
      </c>
      <c r="P4537">
        <f t="shared" si="212"/>
        <v>0</v>
      </c>
      <c r="U4537">
        <v>10</v>
      </c>
      <c r="V4537">
        <v>69.2</v>
      </c>
      <c r="W4537">
        <v>23.5</v>
      </c>
    </row>
    <row r="4538" spans="1:23" x14ac:dyDescent="0.35">
      <c r="A4538">
        <v>59405</v>
      </c>
      <c r="B4538" t="s">
        <v>17</v>
      </c>
      <c r="C4538">
        <v>68</v>
      </c>
      <c r="D4538">
        <v>1</v>
      </c>
      <c r="E4538">
        <v>0</v>
      </c>
      <c r="F4538" t="s">
        <v>13</v>
      </c>
      <c r="G4538" t="s">
        <v>14</v>
      </c>
      <c r="H4538" t="s">
        <v>15</v>
      </c>
      <c r="I4538">
        <v>150.74</v>
      </c>
      <c r="J4538">
        <v>40.299999999999997</v>
      </c>
      <c r="K4538">
        <v>40.299999999999997</v>
      </c>
      <c r="L4538" t="s">
        <v>24</v>
      </c>
      <c r="M4538" s="8">
        <v>0</v>
      </c>
      <c r="N4538">
        <f t="shared" si="210"/>
        <v>0</v>
      </c>
      <c r="O4538">
        <f t="shared" si="211"/>
        <v>0</v>
      </c>
      <c r="P4538">
        <f t="shared" si="212"/>
        <v>0</v>
      </c>
      <c r="U4538">
        <v>68</v>
      </c>
      <c r="V4538">
        <v>150.74</v>
      </c>
      <c r="W4538">
        <v>40.299999999999997</v>
      </c>
    </row>
    <row r="4539" spans="1:23" x14ac:dyDescent="0.35">
      <c r="A4539">
        <v>18283</v>
      </c>
      <c r="B4539" t="s">
        <v>17</v>
      </c>
      <c r="C4539">
        <v>51</v>
      </c>
      <c r="D4539">
        <v>0</v>
      </c>
      <c r="E4539">
        <v>0</v>
      </c>
      <c r="F4539" t="s">
        <v>13</v>
      </c>
      <c r="G4539" t="s">
        <v>25</v>
      </c>
      <c r="H4539" t="s">
        <v>15</v>
      </c>
      <c r="I4539">
        <v>81.38</v>
      </c>
      <c r="J4539">
        <v>34.1</v>
      </c>
      <c r="K4539">
        <v>34.1</v>
      </c>
      <c r="L4539" t="s">
        <v>22</v>
      </c>
      <c r="M4539" s="8">
        <v>0</v>
      </c>
      <c r="N4539">
        <f t="shared" si="210"/>
        <v>0</v>
      </c>
      <c r="O4539">
        <f t="shared" si="211"/>
        <v>0</v>
      </c>
      <c r="P4539">
        <f t="shared" si="212"/>
        <v>0</v>
      </c>
      <c r="U4539">
        <v>51</v>
      </c>
      <c r="V4539">
        <v>81.38</v>
      </c>
      <c r="W4539">
        <v>34.1</v>
      </c>
    </row>
    <row r="4540" spans="1:23" x14ac:dyDescent="0.35">
      <c r="A4540">
        <v>4929</v>
      </c>
      <c r="B4540" t="s">
        <v>12</v>
      </c>
      <c r="C4540">
        <v>8</v>
      </c>
      <c r="D4540">
        <v>0</v>
      </c>
      <c r="E4540">
        <v>0</v>
      </c>
      <c r="F4540" t="s">
        <v>23</v>
      </c>
      <c r="G4540" t="s">
        <v>26</v>
      </c>
      <c r="H4540" t="s">
        <v>15</v>
      </c>
      <c r="I4540">
        <v>78.48</v>
      </c>
      <c r="J4540">
        <v>16.100000000000001</v>
      </c>
      <c r="K4540">
        <v>16.100000000000001</v>
      </c>
      <c r="L4540" t="s">
        <v>24</v>
      </c>
      <c r="M4540" s="8">
        <v>0</v>
      </c>
      <c r="N4540">
        <f t="shared" si="210"/>
        <v>0</v>
      </c>
      <c r="O4540">
        <f t="shared" si="211"/>
        <v>0</v>
      </c>
      <c r="P4540">
        <f t="shared" si="212"/>
        <v>0</v>
      </c>
      <c r="U4540">
        <v>8</v>
      </c>
      <c r="V4540">
        <v>78.48</v>
      </c>
      <c r="W4540">
        <v>16.100000000000001</v>
      </c>
    </row>
    <row r="4541" spans="1:23" x14ac:dyDescent="0.35">
      <c r="A4541">
        <v>37289</v>
      </c>
      <c r="B4541" t="s">
        <v>17</v>
      </c>
      <c r="C4541">
        <v>63</v>
      </c>
      <c r="D4541">
        <v>0</v>
      </c>
      <c r="E4541">
        <v>0</v>
      </c>
      <c r="F4541" t="s">
        <v>13</v>
      </c>
      <c r="G4541" t="s">
        <v>18</v>
      </c>
      <c r="H4541" t="s">
        <v>19</v>
      </c>
      <c r="I4541">
        <v>203.87</v>
      </c>
      <c r="J4541">
        <v>26.4</v>
      </c>
      <c r="K4541">
        <v>26.4</v>
      </c>
      <c r="L4541" t="s">
        <v>21</v>
      </c>
      <c r="M4541" s="8">
        <v>0</v>
      </c>
      <c r="N4541">
        <f t="shared" si="210"/>
        <v>0</v>
      </c>
      <c r="O4541">
        <f t="shared" si="211"/>
        <v>0</v>
      </c>
      <c r="P4541">
        <f t="shared" si="212"/>
        <v>1</v>
      </c>
      <c r="U4541">
        <v>63</v>
      </c>
      <c r="V4541">
        <v>203.87</v>
      </c>
      <c r="W4541">
        <v>26.4</v>
      </c>
    </row>
    <row r="4542" spans="1:23" x14ac:dyDescent="0.35">
      <c r="A4542">
        <v>6202</v>
      </c>
      <c r="B4542" t="s">
        <v>12</v>
      </c>
      <c r="C4542">
        <v>4</v>
      </c>
      <c r="D4542">
        <v>0</v>
      </c>
      <c r="E4542">
        <v>0</v>
      </c>
      <c r="F4542" t="s">
        <v>23</v>
      </c>
      <c r="G4542" t="s">
        <v>26</v>
      </c>
      <c r="H4542" t="s">
        <v>15</v>
      </c>
      <c r="I4542">
        <v>87</v>
      </c>
      <c r="J4542">
        <v>19</v>
      </c>
      <c r="K4542">
        <v>19</v>
      </c>
      <c r="L4542" t="s">
        <v>24</v>
      </c>
      <c r="M4542" s="8">
        <v>0</v>
      </c>
      <c r="N4542">
        <f t="shared" si="210"/>
        <v>0</v>
      </c>
      <c r="O4542">
        <f t="shared" si="211"/>
        <v>0</v>
      </c>
      <c r="P4542">
        <f t="shared" si="212"/>
        <v>0</v>
      </c>
      <c r="U4542">
        <v>4</v>
      </c>
      <c r="V4542">
        <v>87</v>
      </c>
      <c r="W4542">
        <v>19</v>
      </c>
    </row>
    <row r="4543" spans="1:23" x14ac:dyDescent="0.35">
      <c r="A4543">
        <v>24106</v>
      </c>
      <c r="B4543" t="s">
        <v>17</v>
      </c>
      <c r="C4543">
        <v>33</v>
      </c>
      <c r="D4543">
        <v>0</v>
      </c>
      <c r="E4543">
        <v>0</v>
      </c>
      <c r="F4543" t="s">
        <v>13</v>
      </c>
      <c r="G4543" t="s">
        <v>14</v>
      </c>
      <c r="H4543" t="s">
        <v>19</v>
      </c>
      <c r="I4543">
        <v>84.68</v>
      </c>
      <c r="J4543">
        <v>34.700000000000003</v>
      </c>
      <c r="K4543">
        <v>34.700000000000003</v>
      </c>
      <c r="L4543" t="s">
        <v>16</v>
      </c>
      <c r="M4543" s="8">
        <v>0</v>
      </c>
      <c r="N4543">
        <f t="shared" si="210"/>
        <v>0</v>
      </c>
      <c r="O4543">
        <f t="shared" si="211"/>
        <v>0</v>
      </c>
      <c r="P4543">
        <f t="shared" si="212"/>
        <v>0</v>
      </c>
      <c r="U4543">
        <v>33</v>
      </c>
      <c r="V4543">
        <v>84.68</v>
      </c>
      <c r="W4543">
        <v>34.700000000000003</v>
      </c>
    </row>
    <row r="4544" spans="1:23" x14ac:dyDescent="0.35">
      <c r="A4544">
        <v>32126</v>
      </c>
      <c r="B4544" t="s">
        <v>17</v>
      </c>
      <c r="C4544">
        <v>56</v>
      </c>
      <c r="D4544">
        <v>0</v>
      </c>
      <c r="E4544">
        <v>1</v>
      </c>
      <c r="F4544" t="s">
        <v>13</v>
      </c>
      <c r="G4544" t="s">
        <v>14</v>
      </c>
      <c r="H4544" t="s">
        <v>15</v>
      </c>
      <c r="I4544">
        <v>91.89</v>
      </c>
      <c r="J4544">
        <v>23.3</v>
      </c>
      <c r="K4544">
        <v>23.3</v>
      </c>
      <c r="L4544" t="s">
        <v>22</v>
      </c>
      <c r="M4544" s="8">
        <v>0</v>
      </c>
      <c r="N4544">
        <f t="shared" si="210"/>
        <v>0</v>
      </c>
      <c r="O4544">
        <f t="shared" si="211"/>
        <v>0</v>
      </c>
      <c r="P4544">
        <f t="shared" si="212"/>
        <v>0</v>
      </c>
      <c r="U4544">
        <v>56</v>
      </c>
      <c r="V4544">
        <v>91.89</v>
      </c>
      <c r="W4544">
        <v>23.3</v>
      </c>
    </row>
    <row r="4545" spans="1:23" x14ac:dyDescent="0.35">
      <c r="A4545">
        <v>56322</v>
      </c>
      <c r="B4545" t="s">
        <v>12</v>
      </c>
      <c r="C4545">
        <v>49</v>
      </c>
      <c r="D4545">
        <v>0</v>
      </c>
      <c r="E4545">
        <v>1</v>
      </c>
      <c r="F4545" t="s">
        <v>13</v>
      </c>
      <c r="G4545" t="s">
        <v>25</v>
      </c>
      <c r="H4545" t="s">
        <v>19</v>
      </c>
      <c r="I4545">
        <v>88.97</v>
      </c>
      <c r="J4545">
        <v>32.6</v>
      </c>
      <c r="K4545">
        <v>32.6</v>
      </c>
      <c r="L4545" t="s">
        <v>21</v>
      </c>
      <c r="M4545" s="8">
        <v>0</v>
      </c>
      <c r="N4545">
        <f t="shared" si="210"/>
        <v>0</v>
      </c>
      <c r="O4545">
        <f t="shared" si="211"/>
        <v>0</v>
      </c>
      <c r="P4545">
        <f t="shared" si="212"/>
        <v>0</v>
      </c>
      <c r="U4545">
        <v>49</v>
      </c>
      <c r="V4545">
        <v>88.97</v>
      </c>
      <c r="W4545">
        <v>32.6</v>
      </c>
    </row>
    <row r="4546" spans="1:23" x14ac:dyDescent="0.35">
      <c r="A4546">
        <v>54869</v>
      </c>
      <c r="B4546" t="s">
        <v>17</v>
      </c>
      <c r="C4546">
        <v>30</v>
      </c>
      <c r="D4546">
        <v>0</v>
      </c>
      <c r="E4546">
        <v>0</v>
      </c>
      <c r="F4546" t="s">
        <v>13</v>
      </c>
      <c r="G4546" t="s">
        <v>14</v>
      </c>
      <c r="H4546" t="s">
        <v>15</v>
      </c>
      <c r="I4546">
        <v>116.98</v>
      </c>
      <c r="J4546">
        <v>26</v>
      </c>
      <c r="K4546">
        <v>26</v>
      </c>
      <c r="L4546" t="s">
        <v>21</v>
      </c>
      <c r="M4546" s="8">
        <v>0</v>
      </c>
      <c r="N4546">
        <f t="shared" si="210"/>
        <v>0</v>
      </c>
      <c r="O4546">
        <f t="shared" si="211"/>
        <v>0</v>
      </c>
      <c r="P4546">
        <f t="shared" si="212"/>
        <v>0</v>
      </c>
      <c r="U4546">
        <v>30</v>
      </c>
      <c r="V4546">
        <v>116.98</v>
      </c>
      <c r="W4546">
        <v>26</v>
      </c>
    </row>
    <row r="4547" spans="1:23" x14ac:dyDescent="0.35">
      <c r="A4547">
        <v>40887</v>
      </c>
      <c r="B4547" t="s">
        <v>12</v>
      </c>
      <c r="C4547">
        <v>16</v>
      </c>
      <c r="D4547">
        <v>0</v>
      </c>
      <c r="E4547">
        <v>0</v>
      </c>
      <c r="F4547" t="s">
        <v>23</v>
      </c>
      <c r="G4547" t="s">
        <v>26</v>
      </c>
      <c r="H4547" t="s">
        <v>15</v>
      </c>
      <c r="I4547">
        <v>135.82</v>
      </c>
      <c r="J4547">
        <v>35.1</v>
      </c>
      <c r="K4547">
        <v>35.1</v>
      </c>
      <c r="L4547" t="s">
        <v>21</v>
      </c>
      <c r="M4547" s="8">
        <v>0</v>
      </c>
      <c r="N4547">
        <f t="shared" ref="N4547:N4610" si="213">IF(OR(J4547&gt;47.5,J4547&lt;9.1),1,0)</f>
        <v>0</v>
      </c>
      <c r="O4547">
        <f t="shared" ref="O4547:O4610" si="214">IF(OR(C4547&lt;-29,C4547&gt;115),1,0)</f>
        <v>0</v>
      </c>
      <c r="P4547">
        <f t="shared" ref="P4547:P4610" si="215">IF(OR(I4547&lt;21.98,I4547&gt;169.36),1,0)</f>
        <v>0</v>
      </c>
      <c r="U4547">
        <v>16</v>
      </c>
      <c r="V4547">
        <v>135.82</v>
      </c>
      <c r="W4547">
        <v>35.1</v>
      </c>
    </row>
    <row r="4548" spans="1:23" x14ac:dyDescent="0.35">
      <c r="A4548">
        <v>29764</v>
      </c>
      <c r="B4548" t="s">
        <v>17</v>
      </c>
      <c r="C4548">
        <v>1.8</v>
      </c>
      <c r="D4548">
        <v>0</v>
      </c>
      <c r="E4548">
        <v>0</v>
      </c>
      <c r="F4548" t="s">
        <v>23</v>
      </c>
      <c r="G4548" t="s">
        <v>26</v>
      </c>
      <c r="H4548" t="s">
        <v>19</v>
      </c>
      <c r="I4548">
        <v>96.62</v>
      </c>
      <c r="J4548">
        <v>18.600000000000001</v>
      </c>
      <c r="K4548">
        <v>18.600000000000001</v>
      </c>
      <c r="L4548" t="s">
        <v>24</v>
      </c>
      <c r="M4548" s="8">
        <v>0</v>
      </c>
      <c r="N4548">
        <f t="shared" si="213"/>
        <v>0</v>
      </c>
      <c r="O4548">
        <f t="shared" si="214"/>
        <v>0</v>
      </c>
      <c r="P4548">
        <f t="shared" si="215"/>
        <v>0</v>
      </c>
      <c r="U4548">
        <v>1.8</v>
      </c>
      <c r="V4548">
        <v>96.62</v>
      </c>
      <c r="W4548">
        <v>18.600000000000001</v>
      </c>
    </row>
    <row r="4549" spans="1:23" x14ac:dyDescent="0.35">
      <c r="A4549">
        <v>38287</v>
      </c>
      <c r="B4549" t="s">
        <v>12</v>
      </c>
      <c r="C4549">
        <v>54</v>
      </c>
      <c r="D4549">
        <v>0</v>
      </c>
      <c r="E4549">
        <v>0</v>
      </c>
      <c r="F4549" t="s">
        <v>13</v>
      </c>
      <c r="G4549" t="s">
        <v>14</v>
      </c>
      <c r="H4549" t="s">
        <v>19</v>
      </c>
      <c r="I4549">
        <v>106.53</v>
      </c>
      <c r="J4549">
        <v>30.4</v>
      </c>
      <c r="K4549">
        <v>30.4</v>
      </c>
      <c r="L4549" t="s">
        <v>16</v>
      </c>
      <c r="M4549" s="8">
        <v>0</v>
      </c>
      <c r="N4549">
        <f t="shared" si="213"/>
        <v>0</v>
      </c>
      <c r="O4549">
        <f t="shared" si="214"/>
        <v>0</v>
      </c>
      <c r="P4549">
        <f t="shared" si="215"/>
        <v>0</v>
      </c>
      <c r="U4549">
        <v>54</v>
      </c>
      <c r="V4549">
        <v>106.53</v>
      </c>
      <c r="W4549">
        <v>30.4</v>
      </c>
    </row>
    <row r="4550" spans="1:23" x14ac:dyDescent="0.35">
      <c r="A4550">
        <v>53426</v>
      </c>
      <c r="B4550" t="s">
        <v>12</v>
      </c>
      <c r="C4550">
        <v>49</v>
      </c>
      <c r="D4550">
        <v>0</v>
      </c>
      <c r="E4550">
        <v>0</v>
      </c>
      <c r="F4550" t="s">
        <v>13</v>
      </c>
      <c r="G4550" t="s">
        <v>14</v>
      </c>
      <c r="H4550" t="s">
        <v>19</v>
      </c>
      <c r="I4550">
        <v>58.42</v>
      </c>
      <c r="J4550">
        <v>32.799999999999997</v>
      </c>
      <c r="K4550">
        <v>32.799999999999997</v>
      </c>
      <c r="L4550" t="s">
        <v>16</v>
      </c>
      <c r="M4550" s="8">
        <v>0</v>
      </c>
      <c r="N4550">
        <f t="shared" si="213"/>
        <v>0</v>
      </c>
      <c r="O4550">
        <f t="shared" si="214"/>
        <v>0</v>
      </c>
      <c r="P4550">
        <f t="shared" si="215"/>
        <v>0</v>
      </c>
      <c r="U4550">
        <v>49</v>
      </c>
      <c r="V4550">
        <v>58.42</v>
      </c>
      <c r="W4550">
        <v>32.799999999999997</v>
      </c>
    </row>
    <row r="4551" spans="1:23" x14ac:dyDescent="0.35">
      <c r="A4551">
        <v>14943</v>
      </c>
      <c r="B4551" t="s">
        <v>17</v>
      </c>
      <c r="C4551">
        <v>17</v>
      </c>
      <c r="D4551">
        <v>0</v>
      </c>
      <c r="E4551">
        <v>0</v>
      </c>
      <c r="F4551" t="s">
        <v>23</v>
      </c>
      <c r="G4551" t="s">
        <v>14</v>
      </c>
      <c r="H4551" t="s">
        <v>19</v>
      </c>
      <c r="I4551">
        <v>79.62</v>
      </c>
      <c r="J4551">
        <v>21.6</v>
      </c>
      <c r="K4551">
        <v>21.6</v>
      </c>
      <c r="L4551" t="s">
        <v>21</v>
      </c>
      <c r="M4551" s="8">
        <v>0</v>
      </c>
      <c r="N4551">
        <f t="shared" si="213"/>
        <v>0</v>
      </c>
      <c r="O4551">
        <f t="shared" si="214"/>
        <v>0</v>
      </c>
      <c r="P4551">
        <f t="shared" si="215"/>
        <v>0</v>
      </c>
      <c r="U4551">
        <v>17</v>
      </c>
      <c r="V4551">
        <v>79.62</v>
      </c>
      <c r="W4551">
        <v>21.6</v>
      </c>
    </row>
    <row r="4552" spans="1:23" x14ac:dyDescent="0.35">
      <c r="A4552">
        <v>65351</v>
      </c>
      <c r="B4552" t="s">
        <v>12</v>
      </c>
      <c r="C4552">
        <v>11</v>
      </c>
      <c r="D4552">
        <v>0</v>
      </c>
      <c r="E4552">
        <v>0</v>
      </c>
      <c r="F4552" t="s">
        <v>23</v>
      </c>
      <c r="G4552" t="s">
        <v>26</v>
      </c>
      <c r="H4552" t="s">
        <v>15</v>
      </c>
      <c r="I4552">
        <v>141.84</v>
      </c>
      <c r="J4552">
        <v>23.3</v>
      </c>
      <c r="K4552">
        <v>23.3</v>
      </c>
      <c r="L4552" t="s">
        <v>24</v>
      </c>
      <c r="M4552" s="8">
        <v>0</v>
      </c>
      <c r="N4552">
        <f t="shared" si="213"/>
        <v>0</v>
      </c>
      <c r="O4552">
        <f t="shared" si="214"/>
        <v>0</v>
      </c>
      <c r="P4552">
        <f t="shared" si="215"/>
        <v>0</v>
      </c>
      <c r="U4552">
        <v>11</v>
      </c>
      <c r="V4552">
        <v>141.84</v>
      </c>
      <c r="W4552">
        <v>23.3</v>
      </c>
    </row>
    <row r="4553" spans="1:23" x14ac:dyDescent="0.35">
      <c r="A4553">
        <v>61830</v>
      </c>
      <c r="B4553" t="s">
        <v>12</v>
      </c>
      <c r="C4553">
        <v>51</v>
      </c>
      <c r="D4553">
        <v>0</v>
      </c>
      <c r="E4553">
        <v>0</v>
      </c>
      <c r="F4553" t="s">
        <v>13</v>
      </c>
      <c r="G4553" t="s">
        <v>14</v>
      </c>
      <c r="H4553" t="s">
        <v>19</v>
      </c>
      <c r="I4553">
        <v>78.05</v>
      </c>
      <c r="J4553">
        <v>31.4</v>
      </c>
      <c r="K4553">
        <v>31.4</v>
      </c>
      <c r="L4553" t="s">
        <v>21</v>
      </c>
      <c r="M4553" s="8">
        <v>0</v>
      </c>
      <c r="N4553">
        <f t="shared" si="213"/>
        <v>0</v>
      </c>
      <c r="O4553">
        <f t="shared" si="214"/>
        <v>0</v>
      </c>
      <c r="P4553">
        <f t="shared" si="215"/>
        <v>0</v>
      </c>
      <c r="U4553">
        <v>51</v>
      </c>
      <c r="V4553">
        <v>78.05</v>
      </c>
      <c r="W4553">
        <v>31.4</v>
      </c>
    </row>
    <row r="4554" spans="1:23" x14ac:dyDescent="0.35">
      <c r="A4554">
        <v>71777</v>
      </c>
      <c r="B4554" t="s">
        <v>12</v>
      </c>
      <c r="C4554">
        <v>74</v>
      </c>
      <c r="D4554">
        <v>1</v>
      </c>
      <c r="E4554">
        <v>1</v>
      </c>
      <c r="F4554" t="s">
        <v>13</v>
      </c>
      <c r="G4554" t="s">
        <v>14</v>
      </c>
      <c r="H4554" t="s">
        <v>19</v>
      </c>
      <c r="I4554">
        <v>77.16</v>
      </c>
      <c r="J4554">
        <v>26.3</v>
      </c>
      <c r="K4554">
        <v>26.3</v>
      </c>
      <c r="L4554" t="s">
        <v>21</v>
      </c>
      <c r="M4554" s="8">
        <v>0</v>
      </c>
      <c r="N4554">
        <f t="shared" si="213"/>
        <v>0</v>
      </c>
      <c r="O4554">
        <f t="shared" si="214"/>
        <v>0</v>
      </c>
      <c r="P4554">
        <f t="shared" si="215"/>
        <v>0</v>
      </c>
      <c r="U4554">
        <v>74</v>
      </c>
      <c r="V4554">
        <v>77.16</v>
      </c>
      <c r="W4554">
        <v>26.3</v>
      </c>
    </row>
    <row r="4555" spans="1:23" x14ac:dyDescent="0.35">
      <c r="A4555">
        <v>69059</v>
      </c>
      <c r="B4555" t="s">
        <v>17</v>
      </c>
      <c r="C4555">
        <v>42</v>
      </c>
      <c r="D4555">
        <v>0</v>
      </c>
      <c r="E4555">
        <v>0</v>
      </c>
      <c r="F4555" t="s">
        <v>13</v>
      </c>
      <c r="G4555" t="s">
        <v>14</v>
      </c>
      <c r="H4555" t="s">
        <v>15</v>
      </c>
      <c r="I4555">
        <v>86.3</v>
      </c>
      <c r="J4555">
        <v>20.100000000000001</v>
      </c>
      <c r="K4555">
        <v>20.100000000000001</v>
      </c>
      <c r="L4555" t="s">
        <v>21</v>
      </c>
      <c r="M4555" s="8">
        <v>0</v>
      </c>
      <c r="N4555">
        <f t="shared" si="213"/>
        <v>0</v>
      </c>
      <c r="O4555">
        <f t="shared" si="214"/>
        <v>0</v>
      </c>
      <c r="P4555">
        <f t="shared" si="215"/>
        <v>0</v>
      </c>
      <c r="U4555">
        <v>42</v>
      </c>
      <c r="V4555">
        <v>86.3</v>
      </c>
      <c r="W4555">
        <v>20.100000000000001</v>
      </c>
    </row>
    <row r="4556" spans="1:23" x14ac:dyDescent="0.35">
      <c r="A4556">
        <v>11908</v>
      </c>
      <c r="B4556" t="s">
        <v>17</v>
      </c>
      <c r="C4556">
        <v>69</v>
      </c>
      <c r="D4556">
        <v>0</v>
      </c>
      <c r="E4556">
        <v>0</v>
      </c>
      <c r="F4556" t="s">
        <v>13</v>
      </c>
      <c r="G4556" t="s">
        <v>18</v>
      </c>
      <c r="H4556" t="s">
        <v>15</v>
      </c>
      <c r="I4556">
        <v>83.55</v>
      </c>
      <c r="J4556">
        <v>28.3</v>
      </c>
      <c r="K4556">
        <v>28.3</v>
      </c>
      <c r="L4556" t="s">
        <v>16</v>
      </c>
      <c r="M4556" s="8">
        <v>0</v>
      </c>
      <c r="N4556">
        <f t="shared" si="213"/>
        <v>0</v>
      </c>
      <c r="O4556">
        <f t="shared" si="214"/>
        <v>0</v>
      </c>
      <c r="P4556">
        <f t="shared" si="215"/>
        <v>0</v>
      </c>
      <c r="U4556">
        <v>69</v>
      </c>
      <c r="V4556">
        <v>83.55</v>
      </c>
      <c r="W4556">
        <v>28.3</v>
      </c>
    </row>
    <row r="4557" spans="1:23" x14ac:dyDescent="0.35">
      <c r="A4557">
        <v>24955</v>
      </c>
      <c r="B4557" t="s">
        <v>17</v>
      </c>
      <c r="C4557">
        <v>22</v>
      </c>
      <c r="D4557">
        <v>0</v>
      </c>
      <c r="E4557">
        <v>0</v>
      </c>
      <c r="F4557" t="s">
        <v>23</v>
      </c>
      <c r="G4557" t="s">
        <v>14</v>
      </c>
      <c r="H4557" t="s">
        <v>19</v>
      </c>
      <c r="I4557">
        <v>102</v>
      </c>
      <c r="J4557">
        <v>40.4</v>
      </c>
      <c r="K4557">
        <v>40.4</v>
      </c>
      <c r="L4557" t="s">
        <v>22</v>
      </c>
      <c r="M4557" s="8">
        <v>0</v>
      </c>
      <c r="N4557">
        <f t="shared" si="213"/>
        <v>0</v>
      </c>
      <c r="O4557">
        <f t="shared" si="214"/>
        <v>0</v>
      </c>
      <c r="P4557">
        <f t="shared" si="215"/>
        <v>0</v>
      </c>
      <c r="U4557">
        <v>22</v>
      </c>
      <c r="V4557">
        <v>102</v>
      </c>
      <c r="W4557">
        <v>40.4</v>
      </c>
    </row>
    <row r="4558" spans="1:23" x14ac:dyDescent="0.35">
      <c r="A4558">
        <v>61477</v>
      </c>
      <c r="B4558" t="s">
        <v>17</v>
      </c>
      <c r="C4558">
        <v>25</v>
      </c>
      <c r="D4558">
        <v>0</v>
      </c>
      <c r="E4558">
        <v>0</v>
      </c>
      <c r="F4558" t="s">
        <v>23</v>
      </c>
      <c r="G4558" t="s">
        <v>14</v>
      </c>
      <c r="H4558" t="s">
        <v>15</v>
      </c>
      <c r="I4558">
        <v>68.069999999999993</v>
      </c>
      <c r="J4558">
        <v>18.600000000000001</v>
      </c>
      <c r="K4558">
        <v>18.600000000000001</v>
      </c>
      <c r="L4558" t="s">
        <v>22</v>
      </c>
      <c r="M4558" s="8">
        <v>0</v>
      </c>
      <c r="N4558">
        <f t="shared" si="213"/>
        <v>0</v>
      </c>
      <c r="O4558">
        <f t="shared" si="214"/>
        <v>0</v>
      </c>
      <c r="P4558">
        <f t="shared" si="215"/>
        <v>0</v>
      </c>
      <c r="U4558">
        <v>25</v>
      </c>
      <c r="V4558">
        <v>68.069999999999993</v>
      </c>
      <c r="W4558">
        <v>18.600000000000001</v>
      </c>
    </row>
    <row r="4559" spans="1:23" x14ac:dyDescent="0.35">
      <c r="A4559">
        <v>724</v>
      </c>
      <c r="B4559" t="s">
        <v>12</v>
      </c>
      <c r="C4559">
        <v>17</v>
      </c>
      <c r="D4559">
        <v>0</v>
      </c>
      <c r="E4559">
        <v>0</v>
      </c>
      <c r="F4559" t="s">
        <v>23</v>
      </c>
      <c r="G4559" t="s">
        <v>14</v>
      </c>
      <c r="H4559" t="s">
        <v>19</v>
      </c>
      <c r="I4559">
        <v>81.77</v>
      </c>
      <c r="J4559">
        <v>44.7</v>
      </c>
      <c r="K4559">
        <v>44.7</v>
      </c>
      <c r="L4559" t="s">
        <v>21</v>
      </c>
      <c r="M4559" s="8">
        <v>0</v>
      </c>
      <c r="N4559">
        <f t="shared" si="213"/>
        <v>0</v>
      </c>
      <c r="O4559">
        <f t="shared" si="214"/>
        <v>0</v>
      </c>
      <c r="P4559">
        <f t="shared" si="215"/>
        <v>0</v>
      </c>
      <c r="U4559">
        <v>17</v>
      </c>
      <c r="V4559">
        <v>81.77</v>
      </c>
      <c r="W4559">
        <v>44.7</v>
      </c>
    </row>
    <row r="4560" spans="1:23" x14ac:dyDescent="0.35">
      <c r="A4560">
        <v>22614</v>
      </c>
      <c r="B4560" t="s">
        <v>12</v>
      </c>
      <c r="C4560">
        <v>64</v>
      </c>
      <c r="D4560">
        <v>0</v>
      </c>
      <c r="E4560">
        <v>0</v>
      </c>
      <c r="F4560" t="s">
        <v>23</v>
      </c>
      <c r="G4560" t="s">
        <v>18</v>
      </c>
      <c r="H4560" t="s">
        <v>19</v>
      </c>
      <c r="I4560">
        <v>82.62</v>
      </c>
      <c r="J4560">
        <v>25.3</v>
      </c>
      <c r="K4560">
        <v>25.3</v>
      </c>
      <c r="L4560" t="s">
        <v>22</v>
      </c>
      <c r="M4560" s="8">
        <v>0</v>
      </c>
      <c r="N4560">
        <f t="shared" si="213"/>
        <v>0</v>
      </c>
      <c r="O4560">
        <f t="shared" si="214"/>
        <v>0</v>
      </c>
      <c r="P4560">
        <f t="shared" si="215"/>
        <v>0</v>
      </c>
      <c r="U4560">
        <v>64</v>
      </c>
      <c r="V4560">
        <v>82.62</v>
      </c>
      <c r="W4560">
        <v>25.3</v>
      </c>
    </row>
    <row r="4561" spans="1:23" x14ac:dyDescent="0.35">
      <c r="A4561">
        <v>61997</v>
      </c>
      <c r="B4561" t="s">
        <v>17</v>
      </c>
      <c r="C4561">
        <v>50</v>
      </c>
      <c r="D4561">
        <v>0</v>
      </c>
      <c r="E4561">
        <v>0</v>
      </c>
      <c r="F4561" t="s">
        <v>13</v>
      </c>
      <c r="G4561" t="s">
        <v>14</v>
      </c>
      <c r="H4561" t="s">
        <v>15</v>
      </c>
      <c r="I4561">
        <v>102.03</v>
      </c>
      <c r="J4561">
        <v>28.3</v>
      </c>
      <c r="K4561">
        <v>28.3</v>
      </c>
      <c r="L4561" t="s">
        <v>24</v>
      </c>
      <c r="M4561" s="8">
        <v>0</v>
      </c>
      <c r="N4561">
        <f t="shared" si="213"/>
        <v>0</v>
      </c>
      <c r="O4561">
        <f t="shared" si="214"/>
        <v>0</v>
      </c>
      <c r="P4561">
        <f t="shared" si="215"/>
        <v>0</v>
      </c>
      <c r="U4561">
        <v>50</v>
      </c>
      <c r="V4561">
        <v>102.03</v>
      </c>
      <c r="W4561">
        <v>28.3</v>
      </c>
    </row>
    <row r="4562" spans="1:23" x14ac:dyDescent="0.35">
      <c r="A4562">
        <v>6605</v>
      </c>
      <c r="B4562" t="s">
        <v>12</v>
      </c>
      <c r="C4562">
        <v>52</v>
      </c>
      <c r="D4562">
        <v>1</v>
      </c>
      <c r="E4562">
        <v>0</v>
      </c>
      <c r="F4562" t="s">
        <v>13</v>
      </c>
      <c r="G4562" t="s">
        <v>25</v>
      </c>
      <c r="H4562" t="s">
        <v>15</v>
      </c>
      <c r="I4562">
        <v>235.06</v>
      </c>
      <c r="J4562">
        <v>39.9</v>
      </c>
      <c r="K4562">
        <v>39.9</v>
      </c>
      <c r="L4562" t="s">
        <v>16</v>
      </c>
      <c r="M4562" s="8">
        <v>0</v>
      </c>
      <c r="N4562">
        <f t="shared" si="213"/>
        <v>0</v>
      </c>
      <c r="O4562">
        <f t="shared" si="214"/>
        <v>0</v>
      </c>
      <c r="P4562">
        <f t="shared" si="215"/>
        <v>1</v>
      </c>
      <c r="U4562">
        <v>52</v>
      </c>
      <c r="V4562">
        <v>235.06</v>
      </c>
      <c r="W4562">
        <v>39.9</v>
      </c>
    </row>
    <row r="4563" spans="1:23" x14ac:dyDescent="0.35">
      <c r="A4563">
        <v>46987</v>
      </c>
      <c r="B4563" t="s">
        <v>17</v>
      </c>
      <c r="C4563">
        <v>65</v>
      </c>
      <c r="D4563">
        <v>0</v>
      </c>
      <c r="E4563">
        <v>1</v>
      </c>
      <c r="F4563" t="s">
        <v>13</v>
      </c>
      <c r="G4563" t="s">
        <v>14</v>
      </c>
      <c r="H4563" t="s">
        <v>19</v>
      </c>
      <c r="I4563">
        <v>57.52</v>
      </c>
      <c r="J4563" t="s">
        <v>20</v>
      </c>
      <c r="K4563">
        <v>28.1</v>
      </c>
      <c r="L4563" t="s">
        <v>16</v>
      </c>
      <c r="M4563" s="8">
        <v>0</v>
      </c>
      <c r="N4563">
        <f t="shared" si="213"/>
        <v>1</v>
      </c>
      <c r="O4563">
        <f t="shared" si="214"/>
        <v>0</v>
      </c>
      <c r="P4563">
        <f t="shared" si="215"/>
        <v>0</v>
      </c>
      <c r="U4563">
        <v>65</v>
      </c>
      <c r="V4563">
        <v>57.52</v>
      </c>
      <c r="W4563">
        <v>28.1</v>
      </c>
    </row>
    <row r="4564" spans="1:23" x14ac:dyDescent="0.35">
      <c r="A4564">
        <v>70428</v>
      </c>
      <c r="B4564" t="s">
        <v>17</v>
      </c>
      <c r="C4564">
        <v>37</v>
      </c>
      <c r="D4564">
        <v>0</v>
      </c>
      <c r="E4564">
        <v>0</v>
      </c>
      <c r="F4564" t="s">
        <v>13</v>
      </c>
      <c r="G4564" t="s">
        <v>25</v>
      </c>
      <c r="H4564" t="s">
        <v>15</v>
      </c>
      <c r="I4564">
        <v>76.98</v>
      </c>
      <c r="J4564">
        <v>34.700000000000003</v>
      </c>
      <c r="K4564">
        <v>34.700000000000003</v>
      </c>
      <c r="L4564" t="s">
        <v>21</v>
      </c>
      <c r="M4564" s="8">
        <v>0</v>
      </c>
      <c r="N4564">
        <f t="shared" si="213"/>
        <v>0</v>
      </c>
      <c r="O4564">
        <f t="shared" si="214"/>
        <v>0</v>
      </c>
      <c r="P4564">
        <f t="shared" si="215"/>
        <v>0</v>
      </c>
      <c r="U4564">
        <v>37</v>
      </c>
      <c r="V4564">
        <v>76.98</v>
      </c>
      <c r="W4564">
        <v>34.700000000000003</v>
      </c>
    </row>
    <row r="4565" spans="1:23" x14ac:dyDescent="0.35">
      <c r="A4565">
        <v>2267</v>
      </c>
      <c r="B4565" t="s">
        <v>17</v>
      </c>
      <c r="C4565">
        <v>31</v>
      </c>
      <c r="D4565">
        <v>0</v>
      </c>
      <c r="E4565">
        <v>0</v>
      </c>
      <c r="F4565" t="s">
        <v>13</v>
      </c>
      <c r="G4565" t="s">
        <v>18</v>
      </c>
      <c r="H4565" t="s">
        <v>15</v>
      </c>
      <c r="I4565">
        <v>82.31</v>
      </c>
      <c r="J4565">
        <v>31.9</v>
      </c>
      <c r="K4565">
        <v>31.9</v>
      </c>
      <c r="L4565" t="s">
        <v>21</v>
      </c>
      <c r="M4565" s="8">
        <v>0</v>
      </c>
      <c r="N4565">
        <f t="shared" si="213"/>
        <v>0</v>
      </c>
      <c r="O4565">
        <f t="shared" si="214"/>
        <v>0</v>
      </c>
      <c r="P4565">
        <f t="shared" si="215"/>
        <v>0</v>
      </c>
      <c r="U4565">
        <v>31</v>
      </c>
      <c r="V4565">
        <v>82.31</v>
      </c>
      <c r="W4565">
        <v>31.9</v>
      </c>
    </row>
    <row r="4566" spans="1:23" x14ac:dyDescent="0.35">
      <c r="A4566">
        <v>25476</v>
      </c>
      <c r="B4566" t="s">
        <v>17</v>
      </c>
      <c r="C4566">
        <v>52</v>
      </c>
      <c r="D4566">
        <v>0</v>
      </c>
      <c r="E4566">
        <v>0</v>
      </c>
      <c r="F4566" t="s">
        <v>13</v>
      </c>
      <c r="G4566" t="s">
        <v>14</v>
      </c>
      <c r="H4566" t="s">
        <v>15</v>
      </c>
      <c r="I4566">
        <v>83.84</v>
      </c>
      <c r="J4566">
        <v>35</v>
      </c>
      <c r="K4566">
        <v>35</v>
      </c>
      <c r="L4566" t="s">
        <v>24</v>
      </c>
      <c r="M4566" s="8">
        <v>0</v>
      </c>
      <c r="N4566">
        <f t="shared" si="213"/>
        <v>0</v>
      </c>
      <c r="O4566">
        <f t="shared" si="214"/>
        <v>0</v>
      </c>
      <c r="P4566">
        <f t="shared" si="215"/>
        <v>0</v>
      </c>
      <c r="U4566">
        <v>52</v>
      </c>
      <c r="V4566">
        <v>83.84</v>
      </c>
      <c r="W4566">
        <v>35</v>
      </c>
    </row>
    <row r="4567" spans="1:23" x14ac:dyDescent="0.35">
      <c r="A4567">
        <v>52960</v>
      </c>
      <c r="B4567" t="s">
        <v>17</v>
      </c>
      <c r="C4567">
        <v>56</v>
      </c>
      <c r="D4567">
        <v>0</v>
      </c>
      <c r="E4567">
        <v>0</v>
      </c>
      <c r="F4567" t="s">
        <v>13</v>
      </c>
      <c r="G4567" t="s">
        <v>18</v>
      </c>
      <c r="H4567" t="s">
        <v>15</v>
      </c>
      <c r="I4567">
        <v>98.14</v>
      </c>
      <c r="J4567">
        <v>32.700000000000003</v>
      </c>
      <c r="K4567">
        <v>32.700000000000003</v>
      </c>
      <c r="L4567" t="s">
        <v>16</v>
      </c>
      <c r="M4567" s="8">
        <v>0</v>
      </c>
      <c r="N4567">
        <f t="shared" si="213"/>
        <v>0</v>
      </c>
      <c r="O4567">
        <f t="shared" si="214"/>
        <v>0</v>
      </c>
      <c r="P4567">
        <f t="shared" si="215"/>
        <v>0</v>
      </c>
      <c r="U4567">
        <v>56</v>
      </c>
      <c r="V4567">
        <v>98.14</v>
      </c>
      <c r="W4567">
        <v>32.700000000000003</v>
      </c>
    </row>
    <row r="4568" spans="1:23" x14ac:dyDescent="0.35">
      <c r="A4568">
        <v>56600</v>
      </c>
      <c r="B4568" t="s">
        <v>17</v>
      </c>
      <c r="C4568">
        <v>43</v>
      </c>
      <c r="D4568">
        <v>0</v>
      </c>
      <c r="E4568">
        <v>0</v>
      </c>
      <c r="F4568" t="s">
        <v>13</v>
      </c>
      <c r="G4568" t="s">
        <v>14</v>
      </c>
      <c r="H4568" t="s">
        <v>19</v>
      </c>
      <c r="I4568">
        <v>84.04</v>
      </c>
      <c r="J4568">
        <v>30.6</v>
      </c>
      <c r="K4568">
        <v>30.6</v>
      </c>
      <c r="L4568" t="s">
        <v>24</v>
      </c>
      <c r="M4568" s="8">
        <v>0</v>
      </c>
      <c r="N4568">
        <f t="shared" si="213"/>
        <v>0</v>
      </c>
      <c r="O4568">
        <f t="shared" si="214"/>
        <v>0</v>
      </c>
      <c r="P4568">
        <f t="shared" si="215"/>
        <v>0</v>
      </c>
      <c r="U4568">
        <v>43</v>
      </c>
      <c r="V4568">
        <v>84.04</v>
      </c>
      <c r="W4568">
        <v>30.6</v>
      </c>
    </row>
    <row r="4569" spans="1:23" x14ac:dyDescent="0.35">
      <c r="A4569">
        <v>9394</v>
      </c>
      <c r="B4569" t="s">
        <v>12</v>
      </c>
      <c r="C4569">
        <v>11</v>
      </c>
      <c r="D4569">
        <v>0</v>
      </c>
      <c r="E4569">
        <v>0</v>
      </c>
      <c r="F4569" t="s">
        <v>23</v>
      </c>
      <c r="G4569" t="s">
        <v>26</v>
      </c>
      <c r="H4569" t="s">
        <v>19</v>
      </c>
      <c r="I4569">
        <v>92.24</v>
      </c>
      <c r="J4569">
        <v>27.9</v>
      </c>
      <c r="K4569">
        <v>27.9</v>
      </c>
      <c r="L4569" t="s">
        <v>24</v>
      </c>
      <c r="M4569" s="8">
        <v>0</v>
      </c>
      <c r="N4569">
        <f t="shared" si="213"/>
        <v>0</v>
      </c>
      <c r="O4569">
        <f t="shared" si="214"/>
        <v>0</v>
      </c>
      <c r="P4569">
        <f t="shared" si="215"/>
        <v>0</v>
      </c>
      <c r="U4569">
        <v>11</v>
      </c>
      <c r="V4569">
        <v>92.24</v>
      </c>
      <c r="W4569">
        <v>27.9</v>
      </c>
    </row>
    <row r="4570" spans="1:23" x14ac:dyDescent="0.35">
      <c r="A4570">
        <v>42400</v>
      </c>
      <c r="B4570" t="s">
        <v>17</v>
      </c>
      <c r="C4570">
        <v>2</v>
      </c>
      <c r="D4570">
        <v>0</v>
      </c>
      <c r="E4570">
        <v>0</v>
      </c>
      <c r="F4570" t="s">
        <v>23</v>
      </c>
      <c r="G4570" t="s">
        <v>26</v>
      </c>
      <c r="H4570" t="s">
        <v>15</v>
      </c>
      <c r="I4570">
        <v>94.92</v>
      </c>
      <c r="J4570">
        <v>20.399999999999999</v>
      </c>
      <c r="K4570">
        <v>20.399999999999999</v>
      </c>
      <c r="L4570" t="s">
        <v>24</v>
      </c>
      <c r="M4570" s="8">
        <v>0</v>
      </c>
      <c r="N4570">
        <f t="shared" si="213"/>
        <v>0</v>
      </c>
      <c r="O4570">
        <f t="shared" si="214"/>
        <v>0</v>
      </c>
      <c r="P4570">
        <f t="shared" si="215"/>
        <v>0</v>
      </c>
      <c r="U4570">
        <v>2</v>
      </c>
      <c r="V4570">
        <v>94.92</v>
      </c>
      <c r="W4570">
        <v>20.399999999999999</v>
      </c>
    </row>
    <row r="4571" spans="1:23" x14ac:dyDescent="0.35">
      <c r="A4571">
        <v>36210</v>
      </c>
      <c r="B4571" t="s">
        <v>17</v>
      </c>
      <c r="C4571">
        <v>16</v>
      </c>
      <c r="D4571">
        <v>0</v>
      </c>
      <c r="E4571">
        <v>0</v>
      </c>
      <c r="F4571" t="s">
        <v>23</v>
      </c>
      <c r="G4571" t="s">
        <v>14</v>
      </c>
      <c r="H4571" t="s">
        <v>19</v>
      </c>
      <c r="I4571">
        <v>112.7</v>
      </c>
      <c r="J4571">
        <v>29.6</v>
      </c>
      <c r="K4571">
        <v>29.6</v>
      </c>
      <c r="L4571" t="s">
        <v>21</v>
      </c>
      <c r="M4571" s="8">
        <v>0</v>
      </c>
      <c r="N4571">
        <f t="shared" si="213"/>
        <v>0</v>
      </c>
      <c r="O4571">
        <f t="shared" si="214"/>
        <v>0</v>
      </c>
      <c r="P4571">
        <f t="shared" si="215"/>
        <v>0</v>
      </c>
      <c r="U4571">
        <v>16</v>
      </c>
      <c r="V4571">
        <v>112.7</v>
      </c>
      <c r="W4571">
        <v>29.6</v>
      </c>
    </row>
    <row r="4572" spans="1:23" x14ac:dyDescent="0.35">
      <c r="A4572">
        <v>34416</v>
      </c>
      <c r="B4572" t="s">
        <v>12</v>
      </c>
      <c r="C4572">
        <v>23</v>
      </c>
      <c r="D4572">
        <v>0</v>
      </c>
      <c r="E4572">
        <v>0</v>
      </c>
      <c r="F4572" t="s">
        <v>23</v>
      </c>
      <c r="G4572" t="s">
        <v>14</v>
      </c>
      <c r="H4572" t="s">
        <v>15</v>
      </c>
      <c r="I4572">
        <v>74.34</v>
      </c>
      <c r="J4572">
        <v>23.5</v>
      </c>
      <c r="K4572">
        <v>23.5</v>
      </c>
      <c r="L4572" t="s">
        <v>21</v>
      </c>
      <c r="M4572" s="8">
        <v>0</v>
      </c>
      <c r="N4572">
        <f t="shared" si="213"/>
        <v>0</v>
      </c>
      <c r="O4572">
        <f t="shared" si="214"/>
        <v>0</v>
      </c>
      <c r="P4572">
        <f t="shared" si="215"/>
        <v>0</v>
      </c>
      <c r="U4572">
        <v>23</v>
      </c>
      <c r="V4572">
        <v>74.34</v>
      </c>
      <c r="W4572">
        <v>23.5</v>
      </c>
    </row>
    <row r="4573" spans="1:23" x14ac:dyDescent="0.35">
      <c r="A4573">
        <v>37192</v>
      </c>
      <c r="B4573" t="s">
        <v>17</v>
      </c>
      <c r="C4573">
        <v>40</v>
      </c>
      <c r="D4573">
        <v>0</v>
      </c>
      <c r="E4573">
        <v>0</v>
      </c>
      <c r="F4573" t="s">
        <v>13</v>
      </c>
      <c r="G4573" t="s">
        <v>14</v>
      </c>
      <c r="H4573" t="s">
        <v>15</v>
      </c>
      <c r="I4573">
        <v>72.989999999999995</v>
      </c>
      <c r="J4573">
        <v>46.4</v>
      </c>
      <c r="K4573">
        <v>46.4</v>
      </c>
      <c r="L4573" t="s">
        <v>24</v>
      </c>
      <c r="M4573" s="8">
        <v>0</v>
      </c>
      <c r="N4573">
        <f t="shared" si="213"/>
        <v>0</v>
      </c>
      <c r="O4573">
        <f t="shared" si="214"/>
        <v>0</v>
      </c>
      <c r="P4573">
        <f t="shared" si="215"/>
        <v>0</v>
      </c>
      <c r="U4573">
        <v>40</v>
      </c>
      <c r="V4573">
        <v>72.989999999999995</v>
      </c>
      <c r="W4573">
        <v>46.4</v>
      </c>
    </row>
    <row r="4574" spans="1:23" x14ac:dyDescent="0.35">
      <c r="A4574">
        <v>20237</v>
      </c>
      <c r="B4574" t="s">
        <v>12</v>
      </c>
      <c r="C4574">
        <v>15</v>
      </c>
      <c r="D4574">
        <v>0</v>
      </c>
      <c r="E4574">
        <v>0</v>
      </c>
      <c r="F4574" t="s">
        <v>23</v>
      </c>
      <c r="G4574" t="s">
        <v>14</v>
      </c>
      <c r="H4574" t="s">
        <v>15</v>
      </c>
      <c r="I4574">
        <v>104.9</v>
      </c>
      <c r="J4574">
        <v>27.4</v>
      </c>
      <c r="K4574">
        <v>27.4</v>
      </c>
      <c r="L4574" t="s">
        <v>21</v>
      </c>
      <c r="M4574" s="8">
        <v>0</v>
      </c>
      <c r="N4574">
        <f t="shared" si="213"/>
        <v>0</v>
      </c>
      <c r="O4574">
        <f t="shared" si="214"/>
        <v>0</v>
      </c>
      <c r="P4574">
        <f t="shared" si="215"/>
        <v>0</v>
      </c>
      <c r="U4574">
        <v>15</v>
      </c>
      <c r="V4574">
        <v>104.9</v>
      </c>
      <c r="W4574">
        <v>27.4</v>
      </c>
    </row>
    <row r="4575" spans="1:23" x14ac:dyDescent="0.35">
      <c r="A4575">
        <v>60635</v>
      </c>
      <c r="B4575" t="s">
        <v>12</v>
      </c>
      <c r="C4575">
        <v>48</v>
      </c>
      <c r="D4575">
        <v>0</v>
      </c>
      <c r="E4575">
        <v>0</v>
      </c>
      <c r="F4575" t="s">
        <v>13</v>
      </c>
      <c r="G4575" t="s">
        <v>14</v>
      </c>
      <c r="H4575" t="s">
        <v>19</v>
      </c>
      <c r="I4575">
        <v>99.96</v>
      </c>
      <c r="J4575">
        <v>25.2</v>
      </c>
      <c r="K4575">
        <v>25.2</v>
      </c>
      <c r="L4575" t="s">
        <v>21</v>
      </c>
      <c r="M4575" s="8">
        <v>0</v>
      </c>
      <c r="N4575">
        <f t="shared" si="213"/>
        <v>0</v>
      </c>
      <c r="O4575">
        <f t="shared" si="214"/>
        <v>0</v>
      </c>
      <c r="P4575">
        <f t="shared" si="215"/>
        <v>0</v>
      </c>
      <c r="U4575">
        <v>48</v>
      </c>
      <c r="V4575">
        <v>99.96</v>
      </c>
      <c r="W4575">
        <v>25.2</v>
      </c>
    </row>
    <row r="4576" spans="1:23" x14ac:dyDescent="0.35">
      <c r="A4576">
        <v>32571</v>
      </c>
      <c r="B4576" t="s">
        <v>12</v>
      </c>
      <c r="C4576">
        <v>33</v>
      </c>
      <c r="D4576">
        <v>0</v>
      </c>
      <c r="E4576">
        <v>0</v>
      </c>
      <c r="F4576" t="s">
        <v>13</v>
      </c>
      <c r="G4576" t="s">
        <v>14</v>
      </c>
      <c r="H4576" t="s">
        <v>15</v>
      </c>
      <c r="I4576">
        <v>85.27</v>
      </c>
      <c r="J4576">
        <v>25.8</v>
      </c>
      <c r="K4576">
        <v>25.8</v>
      </c>
      <c r="L4576" t="s">
        <v>24</v>
      </c>
      <c r="M4576" s="8">
        <v>0</v>
      </c>
      <c r="N4576">
        <f t="shared" si="213"/>
        <v>0</v>
      </c>
      <c r="O4576">
        <f t="shared" si="214"/>
        <v>0</v>
      </c>
      <c r="P4576">
        <f t="shared" si="215"/>
        <v>0</v>
      </c>
      <c r="U4576">
        <v>33</v>
      </c>
      <c r="V4576">
        <v>85.27</v>
      </c>
      <c r="W4576">
        <v>25.8</v>
      </c>
    </row>
    <row r="4577" spans="1:23" x14ac:dyDescent="0.35">
      <c r="A4577">
        <v>52368</v>
      </c>
      <c r="B4577" t="s">
        <v>12</v>
      </c>
      <c r="C4577">
        <v>46</v>
      </c>
      <c r="D4577">
        <v>0</v>
      </c>
      <c r="E4577">
        <v>0</v>
      </c>
      <c r="F4577" t="s">
        <v>13</v>
      </c>
      <c r="G4577" t="s">
        <v>14</v>
      </c>
      <c r="H4577" t="s">
        <v>15</v>
      </c>
      <c r="I4577">
        <v>60.32</v>
      </c>
      <c r="J4577">
        <v>33.299999999999997</v>
      </c>
      <c r="K4577">
        <v>33.299999999999997</v>
      </c>
      <c r="L4577" t="s">
        <v>22</v>
      </c>
      <c r="M4577" s="8">
        <v>0</v>
      </c>
      <c r="N4577">
        <f t="shared" si="213"/>
        <v>0</v>
      </c>
      <c r="O4577">
        <f t="shared" si="214"/>
        <v>0</v>
      </c>
      <c r="P4577">
        <f t="shared" si="215"/>
        <v>0</v>
      </c>
      <c r="U4577">
        <v>46</v>
      </c>
      <c r="V4577">
        <v>60.32</v>
      </c>
      <c r="W4577">
        <v>33.299999999999997</v>
      </c>
    </row>
    <row r="4578" spans="1:23" x14ac:dyDescent="0.35">
      <c r="A4578">
        <v>66786</v>
      </c>
      <c r="B4578" t="s">
        <v>17</v>
      </c>
      <c r="C4578">
        <v>53</v>
      </c>
      <c r="D4578">
        <v>0</v>
      </c>
      <c r="E4578">
        <v>0</v>
      </c>
      <c r="F4578" t="s">
        <v>13</v>
      </c>
      <c r="G4578" t="s">
        <v>14</v>
      </c>
      <c r="H4578" t="s">
        <v>19</v>
      </c>
      <c r="I4578">
        <v>94.14</v>
      </c>
      <c r="J4578">
        <v>27.7</v>
      </c>
      <c r="K4578">
        <v>27.7</v>
      </c>
      <c r="L4578" t="s">
        <v>22</v>
      </c>
      <c r="M4578" s="8">
        <v>0</v>
      </c>
      <c r="N4578">
        <f t="shared" si="213"/>
        <v>0</v>
      </c>
      <c r="O4578">
        <f t="shared" si="214"/>
        <v>0</v>
      </c>
      <c r="P4578">
        <f t="shared" si="215"/>
        <v>0</v>
      </c>
      <c r="U4578">
        <v>53</v>
      </c>
      <c r="V4578">
        <v>94.14</v>
      </c>
      <c r="W4578">
        <v>27.7</v>
      </c>
    </row>
    <row r="4579" spans="1:23" x14ac:dyDescent="0.35">
      <c r="A4579">
        <v>12668</v>
      </c>
      <c r="B4579" t="s">
        <v>12</v>
      </c>
      <c r="C4579">
        <v>68</v>
      </c>
      <c r="D4579">
        <v>0</v>
      </c>
      <c r="E4579">
        <v>0</v>
      </c>
      <c r="F4579" t="s">
        <v>13</v>
      </c>
      <c r="G4579" t="s">
        <v>18</v>
      </c>
      <c r="H4579" t="s">
        <v>15</v>
      </c>
      <c r="I4579">
        <v>195.43</v>
      </c>
      <c r="J4579">
        <v>28.9</v>
      </c>
      <c r="K4579">
        <v>28.9</v>
      </c>
      <c r="L4579" t="s">
        <v>21</v>
      </c>
      <c r="M4579" s="8">
        <v>0</v>
      </c>
      <c r="N4579">
        <f t="shared" si="213"/>
        <v>0</v>
      </c>
      <c r="O4579">
        <f t="shared" si="214"/>
        <v>0</v>
      </c>
      <c r="P4579">
        <f t="shared" si="215"/>
        <v>1</v>
      </c>
      <c r="U4579">
        <v>68</v>
      </c>
      <c r="V4579">
        <v>195.43</v>
      </c>
      <c r="W4579">
        <v>28.9</v>
      </c>
    </row>
    <row r="4580" spans="1:23" x14ac:dyDescent="0.35">
      <c r="A4580">
        <v>64155</v>
      </c>
      <c r="B4580" t="s">
        <v>12</v>
      </c>
      <c r="C4580">
        <v>60</v>
      </c>
      <c r="D4580">
        <v>0</v>
      </c>
      <c r="E4580">
        <v>0</v>
      </c>
      <c r="F4580" t="s">
        <v>13</v>
      </c>
      <c r="G4580" t="s">
        <v>25</v>
      </c>
      <c r="H4580" t="s">
        <v>19</v>
      </c>
      <c r="I4580">
        <v>200.25</v>
      </c>
      <c r="J4580">
        <v>33.1</v>
      </c>
      <c r="K4580">
        <v>33.1</v>
      </c>
      <c r="L4580" t="s">
        <v>21</v>
      </c>
      <c r="M4580" s="8">
        <v>0</v>
      </c>
      <c r="N4580">
        <f t="shared" si="213"/>
        <v>0</v>
      </c>
      <c r="O4580">
        <f t="shared" si="214"/>
        <v>0</v>
      </c>
      <c r="P4580">
        <f t="shared" si="215"/>
        <v>1</v>
      </c>
      <c r="U4580">
        <v>60</v>
      </c>
      <c r="V4580">
        <v>200.25</v>
      </c>
      <c r="W4580">
        <v>33.1</v>
      </c>
    </row>
    <row r="4581" spans="1:23" x14ac:dyDescent="0.35">
      <c r="A4581">
        <v>17885</v>
      </c>
      <c r="B4581" t="s">
        <v>12</v>
      </c>
      <c r="C4581">
        <v>57</v>
      </c>
      <c r="D4581">
        <v>0</v>
      </c>
      <c r="E4581">
        <v>0</v>
      </c>
      <c r="F4581" t="s">
        <v>23</v>
      </c>
      <c r="G4581" t="s">
        <v>25</v>
      </c>
      <c r="H4581" t="s">
        <v>19</v>
      </c>
      <c r="I4581">
        <v>90.31</v>
      </c>
      <c r="J4581">
        <v>38.1</v>
      </c>
      <c r="K4581">
        <v>38.1</v>
      </c>
      <c r="L4581" t="s">
        <v>22</v>
      </c>
      <c r="M4581" s="8">
        <v>0</v>
      </c>
      <c r="N4581">
        <f t="shared" si="213"/>
        <v>0</v>
      </c>
      <c r="O4581">
        <f t="shared" si="214"/>
        <v>0</v>
      </c>
      <c r="P4581">
        <f t="shared" si="215"/>
        <v>0</v>
      </c>
      <c r="U4581">
        <v>57</v>
      </c>
      <c r="V4581">
        <v>90.31</v>
      </c>
      <c r="W4581">
        <v>38.1</v>
      </c>
    </row>
    <row r="4582" spans="1:23" x14ac:dyDescent="0.35">
      <c r="A4582">
        <v>18930</v>
      </c>
      <c r="B4582" t="s">
        <v>17</v>
      </c>
      <c r="C4582">
        <v>51</v>
      </c>
      <c r="D4582">
        <v>0</v>
      </c>
      <c r="E4582">
        <v>0</v>
      </c>
      <c r="F4582" t="s">
        <v>13</v>
      </c>
      <c r="G4582" t="s">
        <v>25</v>
      </c>
      <c r="H4582" t="s">
        <v>15</v>
      </c>
      <c r="I4582">
        <v>95.33</v>
      </c>
      <c r="J4582">
        <v>27.9</v>
      </c>
      <c r="K4582">
        <v>27.9</v>
      </c>
      <c r="L4582" t="s">
        <v>21</v>
      </c>
      <c r="M4582" s="8">
        <v>0</v>
      </c>
      <c r="N4582">
        <f t="shared" si="213"/>
        <v>0</v>
      </c>
      <c r="O4582">
        <f t="shared" si="214"/>
        <v>0</v>
      </c>
      <c r="P4582">
        <f t="shared" si="215"/>
        <v>0</v>
      </c>
      <c r="U4582">
        <v>51</v>
      </c>
      <c r="V4582">
        <v>95.33</v>
      </c>
      <c r="W4582">
        <v>27.9</v>
      </c>
    </row>
    <row r="4583" spans="1:23" x14ac:dyDescent="0.35">
      <c r="A4583">
        <v>15728</v>
      </c>
      <c r="B4583" t="s">
        <v>17</v>
      </c>
      <c r="C4583">
        <v>0.4</v>
      </c>
      <c r="D4583">
        <v>0</v>
      </c>
      <c r="E4583">
        <v>0</v>
      </c>
      <c r="F4583" t="s">
        <v>23</v>
      </c>
      <c r="G4583" t="s">
        <v>26</v>
      </c>
      <c r="H4583" t="s">
        <v>19</v>
      </c>
      <c r="I4583">
        <v>85.65</v>
      </c>
      <c r="J4583">
        <v>17.399999999999999</v>
      </c>
      <c r="K4583">
        <v>17.399999999999999</v>
      </c>
      <c r="L4583" t="s">
        <v>24</v>
      </c>
      <c r="M4583" s="8">
        <v>0</v>
      </c>
      <c r="N4583">
        <f t="shared" si="213"/>
        <v>0</v>
      </c>
      <c r="O4583">
        <f t="shared" si="214"/>
        <v>0</v>
      </c>
      <c r="P4583">
        <f t="shared" si="215"/>
        <v>0</v>
      </c>
      <c r="U4583">
        <v>0.4</v>
      </c>
      <c r="V4583">
        <v>85.65</v>
      </c>
      <c r="W4583">
        <v>17.399999999999999</v>
      </c>
    </row>
    <row r="4584" spans="1:23" x14ac:dyDescent="0.35">
      <c r="A4584">
        <v>71846</v>
      </c>
      <c r="B4584" t="s">
        <v>17</v>
      </c>
      <c r="C4584">
        <v>76</v>
      </c>
      <c r="D4584">
        <v>0</v>
      </c>
      <c r="E4584">
        <v>0</v>
      </c>
      <c r="F4584" t="s">
        <v>13</v>
      </c>
      <c r="G4584" t="s">
        <v>25</v>
      </c>
      <c r="H4584" t="s">
        <v>15</v>
      </c>
      <c r="I4584">
        <v>223.64</v>
      </c>
      <c r="J4584">
        <v>27.1</v>
      </c>
      <c r="K4584">
        <v>27.1</v>
      </c>
      <c r="L4584" t="s">
        <v>22</v>
      </c>
      <c r="M4584" s="8">
        <v>0</v>
      </c>
      <c r="N4584">
        <f t="shared" si="213"/>
        <v>0</v>
      </c>
      <c r="O4584">
        <f t="shared" si="214"/>
        <v>0</v>
      </c>
      <c r="P4584">
        <f t="shared" si="215"/>
        <v>1</v>
      </c>
      <c r="U4584">
        <v>76</v>
      </c>
      <c r="V4584">
        <v>223.64</v>
      </c>
      <c r="W4584">
        <v>27.1</v>
      </c>
    </row>
    <row r="4585" spans="1:23" x14ac:dyDescent="0.35">
      <c r="A4585">
        <v>37515</v>
      </c>
      <c r="B4585" t="s">
        <v>17</v>
      </c>
      <c r="C4585">
        <v>46</v>
      </c>
      <c r="D4585">
        <v>0</v>
      </c>
      <c r="E4585">
        <v>0</v>
      </c>
      <c r="F4585" t="s">
        <v>13</v>
      </c>
      <c r="G4585" t="s">
        <v>25</v>
      </c>
      <c r="H4585" t="s">
        <v>19</v>
      </c>
      <c r="I4585">
        <v>76.430000000000007</v>
      </c>
      <c r="J4585">
        <v>22.7</v>
      </c>
      <c r="K4585">
        <v>22.7</v>
      </c>
      <c r="L4585" t="s">
        <v>24</v>
      </c>
      <c r="M4585" s="8">
        <v>0</v>
      </c>
      <c r="N4585">
        <f t="shared" si="213"/>
        <v>0</v>
      </c>
      <c r="O4585">
        <f t="shared" si="214"/>
        <v>0</v>
      </c>
      <c r="P4585">
        <f t="shared" si="215"/>
        <v>0</v>
      </c>
      <c r="U4585">
        <v>46</v>
      </c>
      <c r="V4585">
        <v>76.430000000000007</v>
      </c>
      <c r="W4585">
        <v>22.7</v>
      </c>
    </row>
    <row r="4586" spans="1:23" x14ac:dyDescent="0.35">
      <c r="A4586">
        <v>25763</v>
      </c>
      <c r="B4586" t="s">
        <v>17</v>
      </c>
      <c r="C4586">
        <v>23</v>
      </c>
      <c r="D4586">
        <v>0</v>
      </c>
      <c r="E4586">
        <v>0</v>
      </c>
      <c r="F4586" t="s">
        <v>23</v>
      </c>
      <c r="G4586" t="s">
        <v>14</v>
      </c>
      <c r="H4586" t="s">
        <v>15</v>
      </c>
      <c r="I4586">
        <v>98.66</v>
      </c>
      <c r="J4586">
        <v>28.3</v>
      </c>
      <c r="K4586">
        <v>28.3</v>
      </c>
      <c r="L4586" t="s">
        <v>24</v>
      </c>
      <c r="M4586" s="8">
        <v>0</v>
      </c>
      <c r="N4586">
        <f t="shared" si="213"/>
        <v>0</v>
      </c>
      <c r="O4586">
        <f t="shared" si="214"/>
        <v>0</v>
      </c>
      <c r="P4586">
        <f t="shared" si="215"/>
        <v>0</v>
      </c>
      <c r="U4586">
        <v>23</v>
      </c>
      <c r="V4586">
        <v>98.66</v>
      </c>
      <c r="W4586">
        <v>28.3</v>
      </c>
    </row>
    <row r="4587" spans="1:23" x14ac:dyDescent="0.35">
      <c r="A4587">
        <v>16566</v>
      </c>
      <c r="B4587" t="s">
        <v>12</v>
      </c>
      <c r="C4587">
        <v>9</v>
      </c>
      <c r="D4587">
        <v>0</v>
      </c>
      <c r="E4587">
        <v>0</v>
      </c>
      <c r="F4587" t="s">
        <v>23</v>
      </c>
      <c r="G4587" t="s">
        <v>26</v>
      </c>
      <c r="H4587" t="s">
        <v>15</v>
      </c>
      <c r="I4587">
        <v>75.84</v>
      </c>
      <c r="J4587">
        <v>21.5</v>
      </c>
      <c r="K4587">
        <v>21.5</v>
      </c>
      <c r="L4587" t="s">
        <v>24</v>
      </c>
      <c r="M4587" s="8">
        <v>0</v>
      </c>
      <c r="N4587">
        <f t="shared" si="213"/>
        <v>0</v>
      </c>
      <c r="O4587">
        <f t="shared" si="214"/>
        <v>0</v>
      </c>
      <c r="P4587">
        <f t="shared" si="215"/>
        <v>0</v>
      </c>
      <c r="U4587">
        <v>9</v>
      </c>
      <c r="V4587">
        <v>75.84</v>
      </c>
      <c r="W4587">
        <v>21.5</v>
      </c>
    </row>
    <row r="4588" spans="1:23" x14ac:dyDescent="0.35">
      <c r="A4588">
        <v>30836</v>
      </c>
      <c r="B4588" t="s">
        <v>17</v>
      </c>
      <c r="C4588">
        <v>53</v>
      </c>
      <c r="D4588">
        <v>0</v>
      </c>
      <c r="E4588">
        <v>0</v>
      </c>
      <c r="F4588" t="s">
        <v>13</v>
      </c>
      <c r="G4588" t="s">
        <v>14</v>
      </c>
      <c r="H4588" t="s">
        <v>15</v>
      </c>
      <c r="I4588">
        <v>85.46</v>
      </c>
      <c r="J4588">
        <v>30</v>
      </c>
      <c r="K4588">
        <v>30</v>
      </c>
      <c r="L4588" t="s">
        <v>21</v>
      </c>
      <c r="M4588" s="8">
        <v>0</v>
      </c>
      <c r="N4588">
        <f t="shared" si="213"/>
        <v>0</v>
      </c>
      <c r="O4588">
        <f t="shared" si="214"/>
        <v>0</v>
      </c>
      <c r="P4588">
        <f t="shared" si="215"/>
        <v>0</v>
      </c>
      <c r="U4588">
        <v>53</v>
      </c>
      <c r="V4588">
        <v>85.46</v>
      </c>
      <c r="W4588">
        <v>30</v>
      </c>
    </row>
    <row r="4589" spans="1:23" x14ac:dyDescent="0.35">
      <c r="A4589">
        <v>68060</v>
      </c>
      <c r="B4589" t="s">
        <v>12</v>
      </c>
      <c r="C4589">
        <v>4</v>
      </c>
      <c r="D4589">
        <v>0</v>
      </c>
      <c r="E4589">
        <v>0</v>
      </c>
      <c r="F4589" t="s">
        <v>23</v>
      </c>
      <c r="G4589" t="s">
        <v>26</v>
      </c>
      <c r="H4589" t="s">
        <v>15</v>
      </c>
      <c r="I4589">
        <v>81.33</v>
      </c>
      <c r="J4589">
        <v>18.600000000000001</v>
      </c>
      <c r="K4589">
        <v>18.600000000000001</v>
      </c>
      <c r="L4589" t="s">
        <v>24</v>
      </c>
      <c r="M4589" s="8">
        <v>0</v>
      </c>
      <c r="N4589">
        <f t="shared" si="213"/>
        <v>0</v>
      </c>
      <c r="O4589">
        <f t="shared" si="214"/>
        <v>0</v>
      </c>
      <c r="P4589">
        <f t="shared" si="215"/>
        <v>0</v>
      </c>
      <c r="U4589">
        <v>4</v>
      </c>
      <c r="V4589">
        <v>81.33</v>
      </c>
      <c r="W4589">
        <v>18.600000000000001</v>
      </c>
    </row>
    <row r="4590" spans="1:23" x14ac:dyDescent="0.35">
      <c r="A4590">
        <v>51958</v>
      </c>
      <c r="B4590" t="s">
        <v>17</v>
      </c>
      <c r="C4590">
        <v>62</v>
      </c>
      <c r="D4590">
        <v>1</v>
      </c>
      <c r="E4590">
        <v>0</v>
      </c>
      <c r="F4590" t="s">
        <v>23</v>
      </c>
      <c r="G4590" t="s">
        <v>14</v>
      </c>
      <c r="H4590" t="s">
        <v>15</v>
      </c>
      <c r="I4590">
        <v>199.78</v>
      </c>
      <c r="J4590">
        <v>45.2</v>
      </c>
      <c r="K4590">
        <v>45.2</v>
      </c>
      <c r="L4590" t="s">
        <v>24</v>
      </c>
      <c r="M4590" s="8">
        <v>0</v>
      </c>
      <c r="N4590">
        <f t="shared" si="213"/>
        <v>0</v>
      </c>
      <c r="O4590">
        <f t="shared" si="214"/>
        <v>0</v>
      </c>
      <c r="P4590">
        <f t="shared" si="215"/>
        <v>1</v>
      </c>
      <c r="U4590">
        <v>62</v>
      </c>
      <c r="V4590">
        <v>199.78</v>
      </c>
      <c r="W4590">
        <v>45.2</v>
      </c>
    </row>
    <row r="4591" spans="1:23" x14ac:dyDescent="0.35">
      <c r="A4591">
        <v>45285</v>
      </c>
      <c r="B4591" t="s">
        <v>12</v>
      </c>
      <c r="C4591">
        <v>37</v>
      </c>
      <c r="D4591">
        <v>0</v>
      </c>
      <c r="E4591">
        <v>0</v>
      </c>
      <c r="F4591" t="s">
        <v>13</v>
      </c>
      <c r="G4591" t="s">
        <v>14</v>
      </c>
      <c r="H4591" t="s">
        <v>15</v>
      </c>
      <c r="I4591">
        <v>176.42</v>
      </c>
      <c r="J4591">
        <v>39.700000000000003</v>
      </c>
      <c r="K4591">
        <v>39.700000000000003</v>
      </c>
      <c r="L4591" t="s">
        <v>24</v>
      </c>
      <c r="M4591" s="8">
        <v>0</v>
      </c>
      <c r="N4591">
        <f t="shared" si="213"/>
        <v>0</v>
      </c>
      <c r="O4591">
        <f t="shared" si="214"/>
        <v>0</v>
      </c>
      <c r="P4591">
        <f t="shared" si="215"/>
        <v>1</v>
      </c>
      <c r="U4591">
        <v>37</v>
      </c>
      <c r="V4591">
        <v>176.42</v>
      </c>
      <c r="W4591">
        <v>39.700000000000003</v>
      </c>
    </row>
    <row r="4592" spans="1:23" x14ac:dyDescent="0.35">
      <c r="A4592">
        <v>19271</v>
      </c>
      <c r="B4592" t="s">
        <v>17</v>
      </c>
      <c r="C4592">
        <v>82</v>
      </c>
      <c r="D4592">
        <v>1</v>
      </c>
      <c r="E4592">
        <v>1</v>
      </c>
      <c r="F4592" t="s">
        <v>13</v>
      </c>
      <c r="G4592" t="s">
        <v>18</v>
      </c>
      <c r="H4592" t="s">
        <v>15</v>
      </c>
      <c r="I4592">
        <v>101.56</v>
      </c>
      <c r="J4592">
        <v>31.5</v>
      </c>
      <c r="K4592">
        <v>31.5</v>
      </c>
      <c r="L4592" t="s">
        <v>21</v>
      </c>
      <c r="M4592" s="8">
        <v>0</v>
      </c>
      <c r="N4592">
        <f t="shared" si="213"/>
        <v>0</v>
      </c>
      <c r="O4592">
        <f t="shared" si="214"/>
        <v>0</v>
      </c>
      <c r="P4592">
        <f t="shared" si="215"/>
        <v>0</v>
      </c>
      <c r="U4592">
        <v>82</v>
      </c>
      <c r="V4592">
        <v>101.56</v>
      </c>
      <c r="W4592">
        <v>31.5</v>
      </c>
    </row>
    <row r="4593" spans="1:23" x14ac:dyDescent="0.35">
      <c r="A4593">
        <v>6576</v>
      </c>
      <c r="B4593" t="s">
        <v>17</v>
      </c>
      <c r="C4593">
        <v>33</v>
      </c>
      <c r="D4593">
        <v>0</v>
      </c>
      <c r="E4593">
        <v>0</v>
      </c>
      <c r="F4593" t="s">
        <v>13</v>
      </c>
      <c r="G4593" t="s">
        <v>14</v>
      </c>
      <c r="H4593" t="s">
        <v>15</v>
      </c>
      <c r="I4593">
        <v>84.48</v>
      </c>
      <c r="J4593">
        <v>23.2</v>
      </c>
      <c r="K4593">
        <v>23.2</v>
      </c>
      <c r="L4593" t="s">
        <v>16</v>
      </c>
      <c r="M4593" s="8">
        <v>0</v>
      </c>
      <c r="N4593">
        <f t="shared" si="213"/>
        <v>0</v>
      </c>
      <c r="O4593">
        <f t="shared" si="214"/>
        <v>0</v>
      </c>
      <c r="P4593">
        <f t="shared" si="215"/>
        <v>0</v>
      </c>
      <c r="U4593">
        <v>33</v>
      </c>
      <c r="V4593">
        <v>84.48</v>
      </c>
      <c r="W4593">
        <v>23.2</v>
      </c>
    </row>
    <row r="4594" spans="1:23" x14ac:dyDescent="0.35">
      <c r="A4594">
        <v>6850</v>
      </c>
      <c r="B4594" t="s">
        <v>12</v>
      </c>
      <c r="C4594">
        <v>3</v>
      </c>
      <c r="D4594">
        <v>0</v>
      </c>
      <c r="E4594">
        <v>0</v>
      </c>
      <c r="F4594" t="s">
        <v>23</v>
      </c>
      <c r="G4594" t="s">
        <v>26</v>
      </c>
      <c r="H4594" t="s">
        <v>15</v>
      </c>
      <c r="I4594">
        <v>93.21</v>
      </c>
      <c r="J4594">
        <v>27.3</v>
      </c>
      <c r="K4594">
        <v>27.3</v>
      </c>
      <c r="L4594" t="s">
        <v>24</v>
      </c>
      <c r="M4594" s="8">
        <v>0</v>
      </c>
      <c r="N4594">
        <f t="shared" si="213"/>
        <v>0</v>
      </c>
      <c r="O4594">
        <f t="shared" si="214"/>
        <v>0</v>
      </c>
      <c r="P4594">
        <f t="shared" si="215"/>
        <v>0</v>
      </c>
      <c r="U4594">
        <v>3</v>
      </c>
      <c r="V4594">
        <v>93.21</v>
      </c>
      <c r="W4594">
        <v>27.3</v>
      </c>
    </row>
    <row r="4595" spans="1:23" x14ac:dyDescent="0.35">
      <c r="A4595">
        <v>25798</v>
      </c>
      <c r="B4595" t="s">
        <v>12</v>
      </c>
      <c r="C4595">
        <v>14</v>
      </c>
      <c r="D4595">
        <v>0</v>
      </c>
      <c r="E4595">
        <v>0</v>
      </c>
      <c r="F4595" t="s">
        <v>23</v>
      </c>
      <c r="G4595" t="s">
        <v>14</v>
      </c>
      <c r="H4595" t="s">
        <v>15</v>
      </c>
      <c r="I4595">
        <v>72.88</v>
      </c>
      <c r="J4595">
        <v>26.5</v>
      </c>
      <c r="K4595">
        <v>26.5</v>
      </c>
      <c r="L4595" t="s">
        <v>21</v>
      </c>
      <c r="M4595" s="8">
        <v>0</v>
      </c>
      <c r="N4595">
        <f t="shared" si="213"/>
        <v>0</v>
      </c>
      <c r="O4595">
        <f t="shared" si="214"/>
        <v>0</v>
      </c>
      <c r="P4595">
        <f t="shared" si="215"/>
        <v>0</v>
      </c>
      <c r="U4595">
        <v>14</v>
      </c>
      <c r="V4595">
        <v>72.88</v>
      </c>
      <c r="W4595">
        <v>26.5</v>
      </c>
    </row>
    <row r="4596" spans="1:23" x14ac:dyDescent="0.35">
      <c r="A4596">
        <v>28611</v>
      </c>
      <c r="B4596" t="s">
        <v>12</v>
      </c>
      <c r="C4596">
        <v>16</v>
      </c>
      <c r="D4596">
        <v>0</v>
      </c>
      <c r="E4596">
        <v>0</v>
      </c>
      <c r="F4596" t="s">
        <v>23</v>
      </c>
      <c r="G4596" t="s">
        <v>14</v>
      </c>
      <c r="H4596" t="s">
        <v>15</v>
      </c>
      <c r="I4596">
        <v>84.1</v>
      </c>
      <c r="J4596">
        <v>19.3</v>
      </c>
      <c r="K4596">
        <v>19.3</v>
      </c>
      <c r="L4596" t="s">
        <v>24</v>
      </c>
      <c r="M4596" s="8">
        <v>0</v>
      </c>
      <c r="N4596">
        <f t="shared" si="213"/>
        <v>0</v>
      </c>
      <c r="O4596">
        <f t="shared" si="214"/>
        <v>0</v>
      </c>
      <c r="P4596">
        <f t="shared" si="215"/>
        <v>0</v>
      </c>
      <c r="U4596">
        <v>16</v>
      </c>
      <c r="V4596">
        <v>84.1</v>
      </c>
      <c r="W4596">
        <v>19.3</v>
      </c>
    </row>
    <row r="4597" spans="1:23" x14ac:dyDescent="0.35">
      <c r="A4597">
        <v>15061</v>
      </c>
      <c r="B4597" t="s">
        <v>12</v>
      </c>
      <c r="C4597">
        <v>40</v>
      </c>
      <c r="D4597">
        <v>0</v>
      </c>
      <c r="E4597">
        <v>0</v>
      </c>
      <c r="F4597" t="s">
        <v>13</v>
      </c>
      <c r="G4597" t="s">
        <v>25</v>
      </c>
      <c r="H4597" t="s">
        <v>19</v>
      </c>
      <c r="I4597">
        <v>72.84</v>
      </c>
      <c r="J4597">
        <v>26.1</v>
      </c>
      <c r="K4597">
        <v>26.1</v>
      </c>
      <c r="L4597" t="s">
        <v>24</v>
      </c>
      <c r="M4597" s="8">
        <v>0</v>
      </c>
      <c r="N4597">
        <f t="shared" si="213"/>
        <v>0</v>
      </c>
      <c r="O4597">
        <f t="shared" si="214"/>
        <v>0</v>
      </c>
      <c r="P4597">
        <f t="shared" si="215"/>
        <v>0</v>
      </c>
      <c r="U4597">
        <v>40</v>
      </c>
      <c r="V4597">
        <v>72.84</v>
      </c>
      <c r="W4597">
        <v>26.1</v>
      </c>
    </row>
    <row r="4598" spans="1:23" x14ac:dyDescent="0.35">
      <c r="A4598">
        <v>40323</v>
      </c>
      <c r="B4598" t="s">
        <v>17</v>
      </c>
      <c r="C4598">
        <v>18</v>
      </c>
      <c r="D4598">
        <v>0</v>
      </c>
      <c r="E4598">
        <v>0</v>
      </c>
      <c r="F4598" t="s">
        <v>23</v>
      </c>
      <c r="G4598" t="s">
        <v>14</v>
      </c>
      <c r="H4598" t="s">
        <v>15</v>
      </c>
      <c r="I4598">
        <v>70.89</v>
      </c>
      <c r="J4598">
        <v>19.8</v>
      </c>
      <c r="K4598">
        <v>19.8</v>
      </c>
      <c r="L4598" t="s">
        <v>21</v>
      </c>
      <c r="M4598" s="8">
        <v>0</v>
      </c>
      <c r="N4598">
        <f t="shared" si="213"/>
        <v>0</v>
      </c>
      <c r="O4598">
        <f t="shared" si="214"/>
        <v>0</v>
      </c>
      <c r="P4598">
        <f t="shared" si="215"/>
        <v>0</v>
      </c>
      <c r="U4598">
        <v>18</v>
      </c>
      <c r="V4598">
        <v>70.89</v>
      </c>
      <c r="W4598">
        <v>19.8</v>
      </c>
    </row>
    <row r="4599" spans="1:23" x14ac:dyDescent="0.35">
      <c r="A4599">
        <v>40842</v>
      </c>
      <c r="B4599" t="s">
        <v>17</v>
      </c>
      <c r="C4599">
        <v>29</v>
      </c>
      <c r="D4599">
        <v>0</v>
      </c>
      <c r="E4599">
        <v>0</v>
      </c>
      <c r="F4599" t="s">
        <v>13</v>
      </c>
      <c r="G4599" t="s">
        <v>14</v>
      </c>
      <c r="H4599" t="s">
        <v>19</v>
      </c>
      <c r="I4599">
        <v>108.14</v>
      </c>
      <c r="J4599">
        <v>25.1</v>
      </c>
      <c r="K4599">
        <v>25.1</v>
      </c>
      <c r="L4599" t="s">
        <v>16</v>
      </c>
      <c r="M4599" s="8">
        <v>0</v>
      </c>
      <c r="N4599">
        <f t="shared" si="213"/>
        <v>0</v>
      </c>
      <c r="O4599">
        <f t="shared" si="214"/>
        <v>0</v>
      </c>
      <c r="P4599">
        <f t="shared" si="215"/>
        <v>0</v>
      </c>
      <c r="U4599">
        <v>29</v>
      </c>
      <c r="V4599">
        <v>108.14</v>
      </c>
      <c r="W4599">
        <v>25.1</v>
      </c>
    </row>
    <row r="4600" spans="1:23" x14ac:dyDescent="0.35">
      <c r="A4600">
        <v>23765</v>
      </c>
      <c r="B4600" t="s">
        <v>17</v>
      </c>
      <c r="C4600">
        <v>56</v>
      </c>
      <c r="D4600">
        <v>0</v>
      </c>
      <c r="E4600">
        <v>0</v>
      </c>
      <c r="F4600" t="s">
        <v>13</v>
      </c>
      <c r="G4600" t="s">
        <v>25</v>
      </c>
      <c r="H4600" t="s">
        <v>19</v>
      </c>
      <c r="I4600">
        <v>244.3</v>
      </c>
      <c r="J4600">
        <v>37.299999999999997</v>
      </c>
      <c r="K4600">
        <v>37.299999999999997</v>
      </c>
      <c r="L4600" t="s">
        <v>21</v>
      </c>
      <c r="M4600" s="8">
        <v>0</v>
      </c>
      <c r="N4600">
        <f t="shared" si="213"/>
        <v>0</v>
      </c>
      <c r="O4600">
        <f t="shared" si="214"/>
        <v>0</v>
      </c>
      <c r="P4600">
        <f t="shared" si="215"/>
        <v>1</v>
      </c>
      <c r="U4600">
        <v>56</v>
      </c>
      <c r="V4600">
        <v>244.3</v>
      </c>
      <c r="W4600">
        <v>37.299999999999997</v>
      </c>
    </row>
    <row r="4601" spans="1:23" x14ac:dyDescent="0.35">
      <c r="A4601">
        <v>66287</v>
      </c>
      <c r="B4601" t="s">
        <v>12</v>
      </c>
      <c r="C4601">
        <v>33</v>
      </c>
      <c r="D4601">
        <v>0</v>
      </c>
      <c r="E4601">
        <v>0</v>
      </c>
      <c r="F4601" t="s">
        <v>13</v>
      </c>
      <c r="G4601" t="s">
        <v>14</v>
      </c>
      <c r="H4601" t="s">
        <v>19</v>
      </c>
      <c r="I4601">
        <v>88.04</v>
      </c>
      <c r="J4601">
        <v>30.3</v>
      </c>
      <c r="K4601">
        <v>30.3</v>
      </c>
      <c r="L4601" t="s">
        <v>16</v>
      </c>
      <c r="M4601" s="8">
        <v>0</v>
      </c>
      <c r="N4601">
        <f t="shared" si="213"/>
        <v>0</v>
      </c>
      <c r="O4601">
        <f t="shared" si="214"/>
        <v>0</v>
      </c>
      <c r="P4601">
        <f t="shared" si="215"/>
        <v>0</v>
      </c>
      <c r="U4601">
        <v>33</v>
      </c>
      <c r="V4601">
        <v>88.04</v>
      </c>
      <c r="W4601">
        <v>30.3</v>
      </c>
    </row>
    <row r="4602" spans="1:23" x14ac:dyDescent="0.35">
      <c r="A4602">
        <v>50804</v>
      </c>
      <c r="B4602" t="s">
        <v>12</v>
      </c>
      <c r="C4602">
        <v>2</v>
      </c>
      <c r="D4602">
        <v>0</v>
      </c>
      <c r="E4602">
        <v>0</v>
      </c>
      <c r="F4602" t="s">
        <v>23</v>
      </c>
      <c r="G4602" t="s">
        <v>26</v>
      </c>
      <c r="H4602" t="s">
        <v>19</v>
      </c>
      <c r="I4602">
        <v>65.84</v>
      </c>
      <c r="J4602">
        <v>16.100000000000001</v>
      </c>
      <c r="K4602">
        <v>16.100000000000001</v>
      </c>
      <c r="L4602" t="s">
        <v>24</v>
      </c>
      <c r="M4602" s="8">
        <v>0</v>
      </c>
      <c r="N4602">
        <f t="shared" si="213"/>
        <v>0</v>
      </c>
      <c r="O4602">
        <f t="shared" si="214"/>
        <v>0</v>
      </c>
      <c r="P4602">
        <f t="shared" si="215"/>
        <v>0</v>
      </c>
      <c r="U4602">
        <v>2</v>
      </c>
      <c r="V4602">
        <v>65.84</v>
      </c>
      <c r="W4602">
        <v>16.100000000000001</v>
      </c>
    </row>
    <row r="4603" spans="1:23" x14ac:dyDescent="0.35">
      <c r="A4603">
        <v>25927</v>
      </c>
      <c r="B4603" t="s">
        <v>12</v>
      </c>
      <c r="C4603">
        <v>36</v>
      </c>
      <c r="D4603">
        <v>0</v>
      </c>
      <c r="E4603">
        <v>0</v>
      </c>
      <c r="F4603" t="s">
        <v>13</v>
      </c>
      <c r="G4603" t="s">
        <v>14</v>
      </c>
      <c r="H4603" t="s">
        <v>19</v>
      </c>
      <c r="I4603">
        <v>106.73</v>
      </c>
      <c r="J4603">
        <v>25.1</v>
      </c>
      <c r="K4603">
        <v>25.1</v>
      </c>
      <c r="L4603" t="s">
        <v>21</v>
      </c>
      <c r="M4603" s="8">
        <v>0</v>
      </c>
      <c r="N4603">
        <f t="shared" si="213"/>
        <v>0</v>
      </c>
      <c r="O4603">
        <f t="shared" si="214"/>
        <v>0</v>
      </c>
      <c r="P4603">
        <f t="shared" si="215"/>
        <v>0</v>
      </c>
      <c r="U4603">
        <v>36</v>
      </c>
      <c r="V4603">
        <v>106.73</v>
      </c>
      <c r="W4603">
        <v>25.1</v>
      </c>
    </row>
    <row r="4604" spans="1:23" x14ac:dyDescent="0.35">
      <c r="A4604">
        <v>41970</v>
      </c>
      <c r="B4604" t="s">
        <v>12</v>
      </c>
      <c r="C4604">
        <v>30</v>
      </c>
      <c r="D4604">
        <v>0</v>
      </c>
      <c r="E4604">
        <v>0</v>
      </c>
      <c r="F4604" t="s">
        <v>23</v>
      </c>
      <c r="G4604" t="s">
        <v>14</v>
      </c>
      <c r="H4604" t="s">
        <v>15</v>
      </c>
      <c r="I4604">
        <v>106.03</v>
      </c>
      <c r="J4604">
        <v>26.7</v>
      </c>
      <c r="K4604">
        <v>26.7</v>
      </c>
      <c r="L4604" t="s">
        <v>24</v>
      </c>
      <c r="M4604" s="8">
        <v>0</v>
      </c>
      <c r="N4604">
        <f t="shared" si="213"/>
        <v>0</v>
      </c>
      <c r="O4604">
        <f t="shared" si="214"/>
        <v>0</v>
      </c>
      <c r="P4604">
        <f t="shared" si="215"/>
        <v>0</v>
      </c>
      <c r="U4604">
        <v>30</v>
      </c>
      <c r="V4604">
        <v>106.03</v>
      </c>
      <c r="W4604">
        <v>26.7</v>
      </c>
    </row>
    <row r="4605" spans="1:23" x14ac:dyDescent="0.35">
      <c r="A4605">
        <v>54206</v>
      </c>
      <c r="B4605" t="s">
        <v>17</v>
      </c>
      <c r="C4605">
        <v>31</v>
      </c>
      <c r="D4605">
        <v>0</v>
      </c>
      <c r="E4605">
        <v>0</v>
      </c>
      <c r="F4605" t="s">
        <v>23</v>
      </c>
      <c r="G4605" t="s">
        <v>25</v>
      </c>
      <c r="H4605" t="s">
        <v>15</v>
      </c>
      <c r="I4605">
        <v>80.88</v>
      </c>
      <c r="J4605">
        <v>29.3</v>
      </c>
      <c r="K4605">
        <v>29.3</v>
      </c>
      <c r="L4605" t="s">
        <v>16</v>
      </c>
      <c r="M4605" s="8">
        <v>0</v>
      </c>
      <c r="N4605">
        <f t="shared" si="213"/>
        <v>0</v>
      </c>
      <c r="O4605">
        <f t="shared" si="214"/>
        <v>0</v>
      </c>
      <c r="P4605">
        <f t="shared" si="215"/>
        <v>0</v>
      </c>
      <c r="U4605">
        <v>31</v>
      </c>
      <c r="V4605">
        <v>80.88</v>
      </c>
      <c r="W4605">
        <v>29.3</v>
      </c>
    </row>
    <row r="4606" spans="1:23" x14ac:dyDescent="0.35">
      <c r="A4606">
        <v>46691</v>
      </c>
      <c r="B4606" t="s">
        <v>12</v>
      </c>
      <c r="C4606">
        <v>16</v>
      </c>
      <c r="D4606">
        <v>0</v>
      </c>
      <c r="E4606">
        <v>0</v>
      </c>
      <c r="F4606" t="s">
        <v>23</v>
      </c>
      <c r="G4606" t="s">
        <v>26</v>
      </c>
      <c r="H4606" t="s">
        <v>15</v>
      </c>
      <c r="I4606">
        <v>140.1</v>
      </c>
      <c r="J4606">
        <v>38.700000000000003</v>
      </c>
      <c r="K4606">
        <v>38.700000000000003</v>
      </c>
      <c r="L4606" t="s">
        <v>21</v>
      </c>
      <c r="M4606" s="8">
        <v>0</v>
      </c>
      <c r="N4606">
        <f t="shared" si="213"/>
        <v>0</v>
      </c>
      <c r="O4606">
        <f t="shared" si="214"/>
        <v>0</v>
      </c>
      <c r="P4606">
        <f t="shared" si="215"/>
        <v>0</v>
      </c>
      <c r="U4606">
        <v>16</v>
      </c>
      <c r="V4606">
        <v>140.1</v>
      </c>
      <c r="W4606">
        <v>38.700000000000003</v>
      </c>
    </row>
    <row r="4607" spans="1:23" x14ac:dyDescent="0.35">
      <c r="A4607">
        <v>37553</v>
      </c>
      <c r="B4607" t="s">
        <v>12</v>
      </c>
      <c r="C4607">
        <v>58</v>
      </c>
      <c r="D4607">
        <v>0</v>
      </c>
      <c r="E4607">
        <v>0</v>
      </c>
      <c r="F4607" t="s">
        <v>13</v>
      </c>
      <c r="G4607" t="s">
        <v>14</v>
      </c>
      <c r="H4607" t="s">
        <v>15</v>
      </c>
      <c r="I4607">
        <v>127.4</v>
      </c>
      <c r="J4607">
        <v>35.799999999999997</v>
      </c>
      <c r="K4607">
        <v>35.799999999999997</v>
      </c>
      <c r="L4607" t="s">
        <v>16</v>
      </c>
      <c r="M4607" s="8">
        <v>0</v>
      </c>
      <c r="N4607">
        <f t="shared" si="213"/>
        <v>0</v>
      </c>
      <c r="O4607">
        <f t="shared" si="214"/>
        <v>0</v>
      </c>
      <c r="P4607">
        <f t="shared" si="215"/>
        <v>0</v>
      </c>
      <c r="U4607">
        <v>58</v>
      </c>
      <c r="V4607">
        <v>127.4</v>
      </c>
      <c r="W4607">
        <v>35.799999999999997</v>
      </c>
    </row>
    <row r="4608" spans="1:23" x14ac:dyDescent="0.35">
      <c r="A4608">
        <v>27507</v>
      </c>
      <c r="B4608" t="s">
        <v>17</v>
      </c>
      <c r="C4608">
        <v>19</v>
      </c>
      <c r="D4608">
        <v>0</v>
      </c>
      <c r="E4608">
        <v>0</v>
      </c>
      <c r="F4608" t="s">
        <v>23</v>
      </c>
      <c r="G4608" t="s">
        <v>14</v>
      </c>
      <c r="H4608" t="s">
        <v>15</v>
      </c>
      <c r="I4608">
        <v>87.72</v>
      </c>
      <c r="J4608">
        <v>21.7</v>
      </c>
      <c r="K4608">
        <v>21.7</v>
      </c>
      <c r="L4608" t="s">
        <v>21</v>
      </c>
      <c r="M4608" s="8">
        <v>0</v>
      </c>
      <c r="N4608">
        <f t="shared" si="213"/>
        <v>0</v>
      </c>
      <c r="O4608">
        <f t="shared" si="214"/>
        <v>0</v>
      </c>
      <c r="P4608">
        <f t="shared" si="215"/>
        <v>0</v>
      </c>
      <c r="U4608">
        <v>19</v>
      </c>
      <c r="V4608">
        <v>87.72</v>
      </c>
      <c r="W4608">
        <v>21.7</v>
      </c>
    </row>
    <row r="4609" spans="1:23" x14ac:dyDescent="0.35">
      <c r="A4609">
        <v>68209</v>
      </c>
      <c r="B4609" t="s">
        <v>12</v>
      </c>
      <c r="C4609">
        <v>47</v>
      </c>
      <c r="D4609">
        <v>0</v>
      </c>
      <c r="E4609">
        <v>0</v>
      </c>
      <c r="F4609" t="s">
        <v>13</v>
      </c>
      <c r="G4609" t="s">
        <v>25</v>
      </c>
      <c r="H4609" t="s">
        <v>19</v>
      </c>
      <c r="I4609">
        <v>58.23</v>
      </c>
      <c r="J4609">
        <v>31.4</v>
      </c>
      <c r="K4609">
        <v>31.4</v>
      </c>
      <c r="L4609" t="s">
        <v>16</v>
      </c>
      <c r="M4609" s="8">
        <v>0</v>
      </c>
      <c r="N4609">
        <f t="shared" si="213"/>
        <v>0</v>
      </c>
      <c r="O4609">
        <f t="shared" si="214"/>
        <v>0</v>
      </c>
      <c r="P4609">
        <f t="shared" si="215"/>
        <v>0</v>
      </c>
      <c r="U4609">
        <v>47</v>
      </c>
      <c r="V4609">
        <v>58.23</v>
      </c>
      <c r="W4609">
        <v>31.4</v>
      </c>
    </row>
    <row r="4610" spans="1:23" x14ac:dyDescent="0.35">
      <c r="A4610">
        <v>42841</v>
      </c>
      <c r="B4610" t="s">
        <v>12</v>
      </c>
      <c r="C4610">
        <v>59</v>
      </c>
      <c r="D4610">
        <v>0</v>
      </c>
      <c r="E4610">
        <v>0</v>
      </c>
      <c r="F4610" t="s">
        <v>13</v>
      </c>
      <c r="G4610" t="s">
        <v>14</v>
      </c>
      <c r="H4610" t="s">
        <v>19</v>
      </c>
      <c r="I4610">
        <v>69.37</v>
      </c>
      <c r="J4610">
        <v>26.9</v>
      </c>
      <c r="K4610">
        <v>26.9</v>
      </c>
      <c r="L4610" t="s">
        <v>16</v>
      </c>
      <c r="M4610" s="8">
        <v>0</v>
      </c>
      <c r="N4610">
        <f t="shared" si="213"/>
        <v>0</v>
      </c>
      <c r="O4610">
        <f t="shared" si="214"/>
        <v>0</v>
      </c>
      <c r="P4610">
        <f t="shared" si="215"/>
        <v>0</v>
      </c>
      <c r="U4610">
        <v>59</v>
      </c>
      <c r="V4610">
        <v>69.37</v>
      </c>
      <c r="W4610">
        <v>26.9</v>
      </c>
    </row>
    <row r="4611" spans="1:23" x14ac:dyDescent="0.35">
      <c r="A4611">
        <v>51889</v>
      </c>
      <c r="B4611" t="s">
        <v>17</v>
      </c>
      <c r="C4611">
        <v>40</v>
      </c>
      <c r="D4611">
        <v>0</v>
      </c>
      <c r="E4611">
        <v>0</v>
      </c>
      <c r="F4611" t="s">
        <v>13</v>
      </c>
      <c r="G4611" t="s">
        <v>14</v>
      </c>
      <c r="H4611" t="s">
        <v>15</v>
      </c>
      <c r="I4611">
        <v>58.64</v>
      </c>
      <c r="J4611">
        <v>33</v>
      </c>
      <c r="K4611">
        <v>33</v>
      </c>
      <c r="L4611" t="s">
        <v>21</v>
      </c>
      <c r="M4611" s="8">
        <v>0</v>
      </c>
      <c r="N4611">
        <f t="shared" ref="N4611:N4674" si="216">IF(OR(J4611&gt;47.5,J4611&lt;9.1),1,0)</f>
        <v>0</v>
      </c>
      <c r="O4611">
        <f t="shared" ref="O4611:O4674" si="217">IF(OR(C4611&lt;-29,C4611&gt;115),1,0)</f>
        <v>0</v>
      </c>
      <c r="P4611">
        <f t="shared" ref="P4611:P4674" si="218">IF(OR(I4611&lt;21.98,I4611&gt;169.36),1,0)</f>
        <v>0</v>
      </c>
      <c r="U4611">
        <v>40</v>
      </c>
      <c r="V4611">
        <v>58.64</v>
      </c>
      <c r="W4611">
        <v>33</v>
      </c>
    </row>
    <row r="4612" spans="1:23" x14ac:dyDescent="0.35">
      <c r="A4612">
        <v>72725</v>
      </c>
      <c r="B4612" t="s">
        <v>17</v>
      </c>
      <c r="C4612">
        <v>26</v>
      </c>
      <c r="D4612">
        <v>0</v>
      </c>
      <c r="E4612">
        <v>0</v>
      </c>
      <c r="F4612" t="s">
        <v>23</v>
      </c>
      <c r="G4612" t="s">
        <v>25</v>
      </c>
      <c r="H4612" t="s">
        <v>15</v>
      </c>
      <c r="I4612">
        <v>59.67</v>
      </c>
      <c r="J4612">
        <v>24.5</v>
      </c>
      <c r="K4612">
        <v>24.5</v>
      </c>
      <c r="L4612" t="s">
        <v>22</v>
      </c>
      <c r="M4612" s="8">
        <v>0</v>
      </c>
      <c r="N4612">
        <f t="shared" si="216"/>
        <v>0</v>
      </c>
      <c r="O4612">
        <f t="shared" si="217"/>
        <v>0</v>
      </c>
      <c r="P4612">
        <f t="shared" si="218"/>
        <v>0</v>
      </c>
      <c r="U4612">
        <v>26</v>
      </c>
      <c r="V4612">
        <v>59.67</v>
      </c>
      <c r="W4612">
        <v>24.5</v>
      </c>
    </row>
    <row r="4613" spans="1:23" x14ac:dyDescent="0.35">
      <c r="A4613">
        <v>18605</v>
      </c>
      <c r="B4613" t="s">
        <v>17</v>
      </c>
      <c r="C4613">
        <v>17</v>
      </c>
      <c r="D4613">
        <v>0</v>
      </c>
      <c r="E4613">
        <v>0</v>
      </c>
      <c r="F4613" t="s">
        <v>23</v>
      </c>
      <c r="G4613" t="s">
        <v>27</v>
      </c>
      <c r="H4613" t="s">
        <v>15</v>
      </c>
      <c r="I4613">
        <v>78.08</v>
      </c>
      <c r="J4613">
        <v>44.9</v>
      </c>
      <c r="K4613">
        <v>44.9</v>
      </c>
      <c r="L4613" t="s">
        <v>21</v>
      </c>
      <c r="M4613" s="8">
        <v>0</v>
      </c>
      <c r="N4613">
        <f t="shared" si="216"/>
        <v>0</v>
      </c>
      <c r="O4613">
        <f t="shared" si="217"/>
        <v>0</v>
      </c>
      <c r="P4613">
        <f t="shared" si="218"/>
        <v>0</v>
      </c>
      <c r="U4613">
        <v>17</v>
      </c>
      <c r="V4613">
        <v>78.08</v>
      </c>
      <c r="W4613">
        <v>44.9</v>
      </c>
    </row>
    <row r="4614" spans="1:23" x14ac:dyDescent="0.35">
      <c r="A4614">
        <v>23599</v>
      </c>
      <c r="B4614" t="s">
        <v>17</v>
      </c>
      <c r="C4614">
        <v>30</v>
      </c>
      <c r="D4614">
        <v>0</v>
      </c>
      <c r="E4614">
        <v>0</v>
      </c>
      <c r="F4614" t="s">
        <v>23</v>
      </c>
      <c r="G4614" t="s">
        <v>14</v>
      </c>
      <c r="H4614" t="s">
        <v>15</v>
      </c>
      <c r="I4614">
        <v>105.08</v>
      </c>
      <c r="J4614">
        <v>25.5</v>
      </c>
      <c r="K4614">
        <v>25.5</v>
      </c>
      <c r="L4614" t="s">
        <v>21</v>
      </c>
      <c r="M4614" s="8">
        <v>0</v>
      </c>
      <c r="N4614">
        <f t="shared" si="216"/>
        <v>0</v>
      </c>
      <c r="O4614">
        <f t="shared" si="217"/>
        <v>0</v>
      </c>
      <c r="P4614">
        <f t="shared" si="218"/>
        <v>0</v>
      </c>
      <c r="U4614">
        <v>30</v>
      </c>
      <c r="V4614">
        <v>105.08</v>
      </c>
      <c r="W4614">
        <v>25.5</v>
      </c>
    </row>
    <row r="4615" spans="1:23" x14ac:dyDescent="0.35">
      <c r="A4615">
        <v>45530</v>
      </c>
      <c r="B4615" t="s">
        <v>17</v>
      </c>
      <c r="C4615">
        <v>19</v>
      </c>
      <c r="D4615">
        <v>0</v>
      </c>
      <c r="E4615">
        <v>0</v>
      </c>
      <c r="F4615" t="s">
        <v>23</v>
      </c>
      <c r="G4615" t="s">
        <v>14</v>
      </c>
      <c r="H4615" t="s">
        <v>15</v>
      </c>
      <c r="I4615">
        <v>89.3</v>
      </c>
      <c r="J4615">
        <v>22.1</v>
      </c>
      <c r="K4615">
        <v>22.1</v>
      </c>
      <c r="L4615" t="s">
        <v>21</v>
      </c>
      <c r="M4615" s="8">
        <v>0</v>
      </c>
      <c r="N4615">
        <f t="shared" si="216"/>
        <v>0</v>
      </c>
      <c r="O4615">
        <f t="shared" si="217"/>
        <v>0</v>
      </c>
      <c r="P4615">
        <f t="shared" si="218"/>
        <v>0</v>
      </c>
      <c r="U4615">
        <v>19</v>
      </c>
      <c r="V4615">
        <v>89.3</v>
      </c>
      <c r="W4615">
        <v>22.1</v>
      </c>
    </row>
    <row r="4616" spans="1:23" x14ac:dyDescent="0.35">
      <c r="A4616">
        <v>56425</v>
      </c>
      <c r="B4616" t="s">
        <v>17</v>
      </c>
      <c r="C4616">
        <v>78</v>
      </c>
      <c r="D4616">
        <v>0</v>
      </c>
      <c r="E4616">
        <v>0</v>
      </c>
      <c r="F4616" t="s">
        <v>13</v>
      </c>
      <c r="G4616" t="s">
        <v>25</v>
      </c>
      <c r="H4616" t="s">
        <v>19</v>
      </c>
      <c r="I4616">
        <v>61.38</v>
      </c>
      <c r="J4616">
        <v>24.3</v>
      </c>
      <c r="K4616">
        <v>24.3</v>
      </c>
      <c r="L4616" t="s">
        <v>24</v>
      </c>
      <c r="M4616" s="8">
        <v>0</v>
      </c>
      <c r="N4616">
        <f t="shared" si="216"/>
        <v>0</v>
      </c>
      <c r="O4616">
        <f t="shared" si="217"/>
        <v>0</v>
      </c>
      <c r="P4616">
        <f t="shared" si="218"/>
        <v>0</v>
      </c>
      <c r="U4616">
        <v>78</v>
      </c>
      <c r="V4616">
        <v>61.38</v>
      </c>
      <c r="W4616">
        <v>24.3</v>
      </c>
    </row>
    <row r="4617" spans="1:23" x14ac:dyDescent="0.35">
      <c r="A4617">
        <v>69972</v>
      </c>
      <c r="B4617" t="s">
        <v>17</v>
      </c>
      <c r="C4617">
        <v>55</v>
      </c>
      <c r="D4617">
        <v>0</v>
      </c>
      <c r="E4617">
        <v>0</v>
      </c>
      <c r="F4617" t="s">
        <v>13</v>
      </c>
      <c r="G4617" t="s">
        <v>14</v>
      </c>
      <c r="H4617" t="s">
        <v>19</v>
      </c>
      <c r="I4617">
        <v>56.11</v>
      </c>
      <c r="J4617">
        <v>32.4</v>
      </c>
      <c r="K4617">
        <v>32.4</v>
      </c>
      <c r="L4617" t="s">
        <v>16</v>
      </c>
      <c r="M4617" s="8">
        <v>0</v>
      </c>
      <c r="N4617">
        <f t="shared" si="216"/>
        <v>0</v>
      </c>
      <c r="O4617">
        <f t="shared" si="217"/>
        <v>0</v>
      </c>
      <c r="P4617">
        <f t="shared" si="218"/>
        <v>0</v>
      </c>
      <c r="U4617">
        <v>55</v>
      </c>
      <c r="V4617">
        <v>56.11</v>
      </c>
      <c r="W4617">
        <v>32.4</v>
      </c>
    </row>
    <row r="4618" spans="1:23" x14ac:dyDescent="0.35">
      <c r="A4618">
        <v>5774</v>
      </c>
      <c r="B4618" t="s">
        <v>12</v>
      </c>
      <c r="C4618">
        <v>59</v>
      </c>
      <c r="D4618">
        <v>0</v>
      </c>
      <c r="E4618">
        <v>0</v>
      </c>
      <c r="F4618" t="s">
        <v>13</v>
      </c>
      <c r="G4618" t="s">
        <v>14</v>
      </c>
      <c r="H4618" t="s">
        <v>15</v>
      </c>
      <c r="I4618">
        <v>223.16</v>
      </c>
      <c r="J4618" t="s">
        <v>20</v>
      </c>
      <c r="K4618">
        <v>28.1</v>
      </c>
      <c r="L4618" t="s">
        <v>24</v>
      </c>
      <c r="M4618" s="8">
        <v>0</v>
      </c>
      <c r="N4618">
        <f t="shared" si="216"/>
        <v>1</v>
      </c>
      <c r="O4618">
        <f t="shared" si="217"/>
        <v>0</v>
      </c>
      <c r="P4618">
        <f t="shared" si="218"/>
        <v>1</v>
      </c>
      <c r="U4618">
        <v>59</v>
      </c>
      <c r="V4618">
        <v>223.16</v>
      </c>
      <c r="W4618">
        <v>28.1</v>
      </c>
    </row>
    <row r="4619" spans="1:23" x14ac:dyDescent="0.35">
      <c r="A4619">
        <v>13307</v>
      </c>
      <c r="B4619" t="s">
        <v>12</v>
      </c>
      <c r="C4619">
        <v>57</v>
      </c>
      <c r="D4619">
        <v>0</v>
      </c>
      <c r="E4619">
        <v>0</v>
      </c>
      <c r="F4619" t="s">
        <v>13</v>
      </c>
      <c r="G4619" t="s">
        <v>25</v>
      </c>
      <c r="H4619" t="s">
        <v>15</v>
      </c>
      <c r="I4619">
        <v>75.53</v>
      </c>
      <c r="J4619">
        <v>33.1</v>
      </c>
      <c r="K4619">
        <v>33.1</v>
      </c>
      <c r="L4619" t="s">
        <v>16</v>
      </c>
      <c r="M4619" s="8">
        <v>0</v>
      </c>
      <c r="N4619">
        <f t="shared" si="216"/>
        <v>0</v>
      </c>
      <c r="O4619">
        <f t="shared" si="217"/>
        <v>0</v>
      </c>
      <c r="P4619">
        <f t="shared" si="218"/>
        <v>0</v>
      </c>
      <c r="U4619">
        <v>57</v>
      </c>
      <c r="V4619">
        <v>75.53</v>
      </c>
      <c r="W4619">
        <v>33.1</v>
      </c>
    </row>
    <row r="4620" spans="1:23" x14ac:dyDescent="0.35">
      <c r="A4620">
        <v>72188</v>
      </c>
      <c r="B4620" t="s">
        <v>12</v>
      </c>
      <c r="C4620">
        <v>33</v>
      </c>
      <c r="D4620">
        <v>0</v>
      </c>
      <c r="E4620">
        <v>0</v>
      </c>
      <c r="F4620" t="s">
        <v>23</v>
      </c>
      <c r="G4620" t="s">
        <v>14</v>
      </c>
      <c r="H4620" t="s">
        <v>15</v>
      </c>
      <c r="I4620">
        <v>107.47</v>
      </c>
      <c r="J4620">
        <v>26.7</v>
      </c>
      <c r="K4620">
        <v>26.7</v>
      </c>
      <c r="L4620" t="s">
        <v>21</v>
      </c>
      <c r="M4620" s="8">
        <v>0</v>
      </c>
      <c r="N4620">
        <f t="shared" si="216"/>
        <v>0</v>
      </c>
      <c r="O4620">
        <f t="shared" si="217"/>
        <v>0</v>
      </c>
      <c r="P4620">
        <f t="shared" si="218"/>
        <v>0</v>
      </c>
      <c r="U4620">
        <v>33</v>
      </c>
      <c r="V4620">
        <v>107.47</v>
      </c>
      <c r="W4620">
        <v>26.7</v>
      </c>
    </row>
    <row r="4621" spans="1:23" x14ac:dyDescent="0.35">
      <c r="A4621">
        <v>60226</v>
      </c>
      <c r="B4621" t="s">
        <v>17</v>
      </c>
      <c r="C4621">
        <v>35</v>
      </c>
      <c r="D4621">
        <v>0</v>
      </c>
      <c r="E4621">
        <v>0</v>
      </c>
      <c r="F4621" t="s">
        <v>13</v>
      </c>
      <c r="G4621" t="s">
        <v>14</v>
      </c>
      <c r="H4621" t="s">
        <v>15</v>
      </c>
      <c r="I4621">
        <v>76</v>
      </c>
      <c r="J4621">
        <v>37.9</v>
      </c>
      <c r="K4621">
        <v>37.9</v>
      </c>
      <c r="L4621" t="s">
        <v>24</v>
      </c>
      <c r="M4621" s="8">
        <v>0</v>
      </c>
      <c r="N4621">
        <f t="shared" si="216"/>
        <v>0</v>
      </c>
      <c r="O4621">
        <f t="shared" si="217"/>
        <v>0</v>
      </c>
      <c r="P4621">
        <f t="shared" si="218"/>
        <v>0</v>
      </c>
      <c r="U4621">
        <v>35</v>
      </c>
      <c r="V4621">
        <v>76</v>
      </c>
      <c r="W4621">
        <v>37.9</v>
      </c>
    </row>
    <row r="4622" spans="1:23" x14ac:dyDescent="0.35">
      <c r="A4622">
        <v>34940</v>
      </c>
      <c r="B4622" t="s">
        <v>12</v>
      </c>
      <c r="C4622">
        <v>32</v>
      </c>
      <c r="D4622">
        <v>0</v>
      </c>
      <c r="E4622">
        <v>0</v>
      </c>
      <c r="F4622" t="s">
        <v>13</v>
      </c>
      <c r="G4622" t="s">
        <v>14</v>
      </c>
      <c r="H4622" t="s">
        <v>15</v>
      </c>
      <c r="I4622">
        <v>90.28</v>
      </c>
      <c r="J4622">
        <v>39.6</v>
      </c>
      <c r="K4622">
        <v>39.6</v>
      </c>
      <c r="L4622" t="s">
        <v>21</v>
      </c>
      <c r="M4622" s="8">
        <v>0</v>
      </c>
      <c r="N4622">
        <f t="shared" si="216"/>
        <v>0</v>
      </c>
      <c r="O4622">
        <f t="shared" si="217"/>
        <v>0</v>
      </c>
      <c r="P4622">
        <f t="shared" si="218"/>
        <v>0</v>
      </c>
      <c r="U4622">
        <v>32</v>
      </c>
      <c r="V4622">
        <v>90.28</v>
      </c>
      <c r="W4622">
        <v>39.6</v>
      </c>
    </row>
    <row r="4623" spans="1:23" x14ac:dyDescent="0.35">
      <c r="A4623">
        <v>4403</v>
      </c>
      <c r="B4623" t="s">
        <v>17</v>
      </c>
      <c r="C4623">
        <v>55</v>
      </c>
      <c r="D4623">
        <v>0</v>
      </c>
      <c r="E4623">
        <v>0</v>
      </c>
      <c r="F4623" t="s">
        <v>13</v>
      </c>
      <c r="G4623" t="s">
        <v>14</v>
      </c>
      <c r="H4623" t="s">
        <v>15</v>
      </c>
      <c r="I4623">
        <v>65.22</v>
      </c>
      <c r="J4623">
        <v>19.8</v>
      </c>
      <c r="K4623">
        <v>19.8</v>
      </c>
      <c r="L4623" t="s">
        <v>21</v>
      </c>
      <c r="M4623" s="8">
        <v>0</v>
      </c>
      <c r="N4623">
        <f t="shared" si="216"/>
        <v>0</v>
      </c>
      <c r="O4623">
        <f t="shared" si="217"/>
        <v>0</v>
      </c>
      <c r="P4623">
        <f t="shared" si="218"/>
        <v>0</v>
      </c>
      <c r="U4623">
        <v>55</v>
      </c>
      <c r="V4623">
        <v>65.22</v>
      </c>
      <c r="W4623">
        <v>19.8</v>
      </c>
    </row>
    <row r="4624" spans="1:23" x14ac:dyDescent="0.35">
      <c r="A4624">
        <v>33051</v>
      </c>
      <c r="B4624" t="s">
        <v>12</v>
      </c>
      <c r="C4624">
        <v>28</v>
      </c>
      <c r="D4624">
        <v>0</v>
      </c>
      <c r="E4624">
        <v>0</v>
      </c>
      <c r="F4624" t="s">
        <v>23</v>
      </c>
      <c r="G4624" t="s">
        <v>14</v>
      </c>
      <c r="H4624" t="s">
        <v>15</v>
      </c>
      <c r="I4624">
        <v>86.24</v>
      </c>
      <c r="J4624">
        <v>30</v>
      </c>
      <c r="K4624">
        <v>30</v>
      </c>
      <c r="L4624" t="s">
        <v>24</v>
      </c>
      <c r="M4624" s="8">
        <v>0</v>
      </c>
      <c r="N4624">
        <f t="shared" si="216"/>
        <v>0</v>
      </c>
      <c r="O4624">
        <f t="shared" si="217"/>
        <v>0</v>
      </c>
      <c r="P4624">
        <f t="shared" si="218"/>
        <v>0</v>
      </c>
      <c r="U4624">
        <v>28</v>
      </c>
      <c r="V4624">
        <v>86.24</v>
      </c>
      <c r="W4624">
        <v>30</v>
      </c>
    </row>
    <row r="4625" spans="1:23" x14ac:dyDescent="0.35">
      <c r="A4625">
        <v>37668</v>
      </c>
      <c r="B4625" t="s">
        <v>12</v>
      </c>
      <c r="C4625">
        <v>25</v>
      </c>
      <c r="D4625">
        <v>0</v>
      </c>
      <c r="E4625">
        <v>0</v>
      </c>
      <c r="F4625" t="s">
        <v>13</v>
      </c>
      <c r="G4625" t="s">
        <v>25</v>
      </c>
      <c r="H4625" t="s">
        <v>15</v>
      </c>
      <c r="I4625">
        <v>166.38</v>
      </c>
      <c r="J4625">
        <v>23.1</v>
      </c>
      <c r="K4625">
        <v>23.1</v>
      </c>
      <c r="L4625" t="s">
        <v>21</v>
      </c>
      <c r="M4625" s="8">
        <v>0</v>
      </c>
      <c r="N4625">
        <f t="shared" si="216"/>
        <v>0</v>
      </c>
      <c r="O4625">
        <f t="shared" si="217"/>
        <v>0</v>
      </c>
      <c r="P4625">
        <f t="shared" si="218"/>
        <v>0</v>
      </c>
      <c r="U4625">
        <v>25</v>
      </c>
      <c r="V4625">
        <v>166.38</v>
      </c>
      <c r="W4625">
        <v>23.1</v>
      </c>
    </row>
    <row r="4626" spans="1:23" x14ac:dyDescent="0.35">
      <c r="A4626">
        <v>27276</v>
      </c>
      <c r="B4626" t="s">
        <v>17</v>
      </c>
      <c r="C4626">
        <v>45</v>
      </c>
      <c r="D4626">
        <v>0</v>
      </c>
      <c r="E4626">
        <v>0</v>
      </c>
      <c r="F4626" t="s">
        <v>13</v>
      </c>
      <c r="G4626" t="s">
        <v>14</v>
      </c>
      <c r="H4626" t="s">
        <v>15</v>
      </c>
      <c r="I4626">
        <v>78.91</v>
      </c>
      <c r="J4626">
        <v>34.299999999999997</v>
      </c>
      <c r="K4626">
        <v>34.299999999999997</v>
      </c>
      <c r="L4626" t="s">
        <v>24</v>
      </c>
      <c r="M4626" s="8">
        <v>0</v>
      </c>
      <c r="N4626">
        <f t="shared" si="216"/>
        <v>0</v>
      </c>
      <c r="O4626">
        <f t="shared" si="217"/>
        <v>0</v>
      </c>
      <c r="P4626">
        <f t="shared" si="218"/>
        <v>0</v>
      </c>
      <c r="U4626">
        <v>45</v>
      </c>
      <c r="V4626">
        <v>78.91</v>
      </c>
      <c r="W4626">
        <v>34.299999999999997</v>
      </c>
    </row>
    <row r="4627" spans="1:23" x14ac:dyDescent="0.35">
      <c r="A4627">
        <v>37808</v>
      </c>
      <c r="B4627" t="s">
        <v>17</v>
      </c>
      <c r="C4627">
        <v>34</v>
      </c>
      <c r="D4627">
        <v>0</v>
      </c>
      <c r="E4627">
        <v>0</v>
      </c>
      <c r="F4627" t="s">
        <v>23</v>
      </c>
      <c r="G4627" t="s">
        <v>25</v>
      </c>
      <c r="H4627" t="s">
        <v>15</v>
      </c>
      <c r="I4627">
        <v>226.28</v>
      </c>
      <c r="J4627">
        <v>38.4</v>
      </c>
      <c r="K4627">
        <v>38.4</v>
      </c>
      <c r="L4627" t="s">
        <v>24</v>
      </c>
      <c r="M4627" s="8">
        <v>0</v>
      </c>
      <c r="N4627">
        <f t="shared" si="216"/>
        <v>0</v>
      </c>
      <c r="O4627">
        <f t="shared" si="217"/>
        <v>0</v>
      </c>
      <c r="P4627">
        <f t="shared" si="218"/>
        <v>1</v>
      </c>
      <c r="U4627">
        <v>34</v>
      </c>
      <c r="V4627">
        <v>226.28</v>
      </c>
      <c r="W4627">
        <v>38.4</v>
      </c>
    </row>
    <row r="4628" spans="1:23" x14ac:dyDescent="0.35">
      <c r="A4628">
        <v>21678</v>
      </c>
      <c r="B4628" t="s">
        <v>12</v>
      </c>
      <c r="C4628">
        <v>33</v>
      </c>
      <c r="D4628">
        <v>0</v>
      </c>
      <c r="E4628">
        <v>0</v>
      </c>
      <c r="F4628" t="s">
        <v>13</v>
      </c>
      <c r="G4628" t="s">
        <v>14</v>
      </c>
      <c r="H4628" t="s">
        <v>15</v>
      </c>
      <c r="I4628">
        <v>90.73</v>
      </c>
      <c r="J4628">
        <v>32.799999999999997</v>
      </c>
      <c r="K4628">
        <v>32.799999999999997</v>
      </c>
      <c r="L4628" t="s">
        <v>22</v>
      </c>
      <c r="M4628" s="8">
        <v>0</v>
      </c>
      <c r="N4628">
        <f t="shared" si="216"/>
        <v>0</v>
      </c>
      <c r="O4628">
        <f t="shared" si="217"/>
        <v>0</v>
      </c>
      <c r="P4628">
        <f t="shared" si="218"/>
        <v>0</v>
      </c>
      <c r="U4628">
        <v>33</v>
      </c>
      <c r="V4628">
        <v>90.73</v>
      </c>
      <c r="W4628">
        <v>32.799999999999997</v>
      </c>
    </row>
    <row r="4629" spans="1:23" x14ac:dyDescent="0.35">
      <c r="A4629">
        <v>40087</v>
      </c>
      <c r="B4629" t="s">
        <v>12</v>
      </c>
      <c r="C4629">
        <v>65</v>
      </c>
      <c r="D4629">
        <v>0</v>
      </c>
      <c r="E4629">
        <v>0</v>
      </c>
      <c r="F4629" t="s">
        <v>13</v>
      </c>
      <c r="G4629" t="s">
        <v>14</v>
      </c>
      <c r="H4629" t="s">
        <v>19</v>
      </c>
      <c r="I4629">
        <v>172.86</v>
      </c>
      <c r="J4629">
        <v>34.4</v>
      </c>
      <c r="K4629">
        <v>34.4</v>
      </c>
      <c r="L4629" t="s">
        <v>21</v>
      </c>
      <c r="M4629" s="8">
        <v>0</v>
      </c>
      <c r="N4629">
        <f t="shared" si="216"/>
        <v>0</v>
      </c>
      <c r="O4629">
        <f t="shared" si="217"/>
        <v>0</v>
      </c>
      <c r="P4629">
        <f t="shared" si="218"/>
        <v>1</v>
      </c>
      <c r="U4629">
        <v>65</v>
      </c>
      <c r="V4629">
        <v>172.86</v>
      </c>
      <c r="W4629">
        <v>34.4</v>
      </c>
    </row>
    <row r="4630" spans="1:23" x14ac:dyDescent="0.35">
      <c r="A4630">
        <v>38658</v>
      </c>
      <c r="B4630" t="s">
        <v>17</v>
      </c>
      <c r="C4630">
        <v>62</v>
      </c>
      <c r="D4630">
        <v>0</v>
      </c>
      <c r="E4630">
        <v>0</v>
      </c>
      <c r="F4630" t="s">
        <v>13</v>
      </c>
      <c r="G4630" t="s">
        <v>18</v>
      </c>
      <c r="H4630" t="s">
        <v>19</v>
      </c>
      <c r="I4630">
        <v>213.92</v>
      </c>
      <c r="J4630">
        <v>44.6</v>
      </c>
      <c r="K4630">
        <v>44.6</v>
      </c>
      <c r="L4630" t="s">
        <v>21</v>
      </c>
      <c r="M4630" s="8">
        <v>0</v>
      </c>
      <c r="N4630">
        <f t="shared" si="216"/>
        <v>0</v>
      </c>
      <c r="O4630">
        <f t="shared" si="217"/>
        <v>0</v>
      </c>
      <c r="P4630">
        <f t="shared" si="218"/>
        <v>1</v>
      </c>
      <c r="U4630">
        <v>62</v>
      </c>
      <c r="V4630">
        <v>213.92</v>
      </c>
      <c r="W4630">
        <v>44.6</v>
      </c>
    </row>
    <row r="4631" spans="1:23" x14ac:dyDescent="0.35">
      <c r="A4631">
        <v>30353</v>
      </c>
      <c r="B4631" t="s">
        <v>12</v>
      </c>
      <c r="C4631">
        <v>36</v>
      </c>
      <c r="D4631">
        <v>0</v>
      </c>
      <c r="E4631">
        <v>0</v>
      </c>
      <c r="F4631" t="s">
        <v>13</v>
      </c>
      <c r="G4631" t="s">
        <v>14</v>
      </c>
      <c r="H4631" t="s">
        <v>15</v>
      </c>
      <c r="I4631">
        <v>92.23</v>
      </c>
      <c r="J4631">
        <v>32.799999999999997</v>
      </c>
      <c r="K4631">
        <v>32.799999999999997</v>
      </c>
      <c r="L4631" t="s">
        <v>21</v>
      </c>
      <c r="M4631" s="8">
        <v>0</v>
      </c>
      <c r="N4631">
        <f t="shared" si="216"/>
        <v>0</v>
      </c>
      <c r="O4631">
        <f t="shared" si="217"/>
        <v>0</v>
      </c>
      <c r="P4631">
        <f t="shared" si="218"/>
        <v>0</v>
      </c>
      <c r="U4631">
        <v>36</v>
      </c>
      <c r="V4631">
        <v>92.23</v>
      </c>
      <c r="W4631">
        <v>32.799999999999997</v>
      </c>
    </row>
    <row r="4632" spans="1:23" x14ac:dyDescent="0.35">
      <c r="A4632">
        <v>28803</v>
      </c>
      <c r="B4632" t="s">
        <v>12</v>
      </c>
      <c r="C4632">
        <v>31</v>
      </c>
      <c r="D4632">
        <v>0</v>
      </c>
      <c r="E4632">
        <v>0</v>
      </c>
      <c r="F4632" t="s">
        <v>13</v>
      </c>
      <c r="G4632" t="s">
        <v>14</v>
      </c>
      <c r="H4632" t="s">
        <v>15</v>
      </c>
      <c r="I4632">
        <v>79.81</v>
      </c>
      <c r="J4632">
        <v>26.4</v>
      </c>
      <c r="K4632">
        <v>26.4</v>
      </c>
      <c r="L4632" t="s">
        <v>21</v>
      </c>
      <c r="M4632" s="8">
        <v>0</v>
      </c>
      <c r="N4632">
        <f t="shared" si="216"/>
        <v>0</v>
      </c>
      <c r="O4632">
        <f t="shared" si="217"/>
        <v>0</v>
      </c>
      <c r="P4632">
        <f t="shared" si="218"/>
        <v>0</v>
      </c>
      <c r="U4632">
        <v>31</v>
      </c>
      <c r="V4632">
        <v>79.81</v>
      </c>
      <c r="W4632">
        <v>26.4</v>
      </c>
    </row>
    <row r="4633" spans="1:23" x14ac:dyDescent="0.35">
      <c r="A4633">
        <v>10445</v>
      </c>
      <c r="B4633" t="s">
        <v>12</v>
      </c>
      <c r="C4633">
        <v>54</v>
      </c>
      <c r="D4633">
        <v>0</v>
      </c>
      <c r="E4633">
        <v>0</v>
      </c>
      <c r="F4633" t="s">
        <v>13</v>
      </c>
      <c r="G4633" t="s">
        <v>25</v>
      </c>
      <c r="H4633" t="s">
        <v>19</v>
      </c>
      <c r="I4633">
        <v>81.78</v>
      </c>
      <c r="J4633">
        <v>27.3</v>
      </c>
      <c r="K4633">
        <v>27.3</v>
      </c>
      <c r="L4633" t="s">
        <v>24</v>
      </c>
      <c r="M4633" s="8">
        <v>0</v>
      </c>
      <c r="N4633">
        <f t="shared" si="216"/>
        <v>0</v>
      </c>
      <c r="O4633">
        <f t="shared" si="217"/>
        <v>0</v>
      </c>
      <c r="P4633">
        <f t="shared" si="218"/>
        <v>0</v>
      </c>
      <c r="U4633">
        <v>54</v>
      </c>
      <c r="V4633">
        <v>81.78</v>
      </c>
      <c r="W4633">
        <v>27.3</v>
      </c>
    </row>
    <row r="4634" spans="1:23" x14ac:dyDescent="0.35">
      <c r="A4634">
        <v>12812</v>
      </c>
      <c r="B4634" t="s">
        <v>17</v>
      </c>
      <c r="C4634">
        <v>53</v>
      </c>
      <c r="D4634">
        <v>0</v>
      </c>
      <c r="E4634">
        <v>0</v>
      </c>
      <c r="F4634" t="s">
        <v>13</v>
      </c>
      <c r="G4634" t="s">
        <v>14</v>
      </c>
      <c r="H4634" t="s">
        <v>19</v>
      </c>
      <c r="I4634">
        <v>102</v>
      </c>
      <c r="J4634">
        <v>32.4</v>
      </c>
      <c r="K4634">
        <v>32.4</v>
      </c>
      <c r="L4634" t="s">
        <v>21</v>
      </c>
      <c r="M4634" s="8">
        <v>0</v>
      </c>
      <c r="N4634">
        <f t="shared" si="216"/>
        <v>0</v>
      </c>
      <c r="O4634">
        <f t="shared" si="217"/>
        <v>0</v>
      </c>
      <c r="P4634">
        <f t="shared" si="218"/>
        <v>0</v>
      </c>
      <c r="U4634">
        <v>53</v>
      </c>
      <c r="V4634">
        <v>102</v>
      </c>
      <c r="W4634">
        <v>32.4</v>
      </c>
    </row>
    <row r="4635" spans="1:23" x14ac:dyDescent="0.35">
      <c r="A4635">
        <v>72289</v>
      </c>
      <c r="B4635" t="s">
        <v>17</v>
      </c>
      <c r="C4635">
        <v>44</v>
      </c>
      <c r="D4635">
        <v>0</v>
      </c>
      <c r="E4635">
        <v>0</v>
      </c>
      <c r="F4635" t="s">
        <v>13</v>
      </c>
      <c r="G4635" t="s">
        <v>14</v>
      </c>
      <c r="H4635" t="s">
        <v>19</v>
      </c>
      <c r="I4635">
        <v>68.42</v>
      </c>
      <c r="J4635">
        <v>43.2</v>
      </c>
      <c r="K4635">
        <v>43.2</v>
      </c>
      <c r="L4635" t="s">
        <v>22</v>
      </c>
      <c r="M4635" s="8">
        <v>0</v>
      </c>
      <c r="N4635">
        <f t="shared" si="216"/>
        <v>0</v>
      </c>
      <c r="O4635">
        <f t="shared" si="217"/>
        <v>0</v>
      </c>
      <c r="P4635">
        <f t="shared" si="218"/>
        <v>0</v>
      </c>
      <c r="U4635">
        <v>44</v>
      </c>
      <c r="V4635">
        <v>68.42</v>
      </c>
      <c r="W4635">
        <v>43.2</v>
      </c>
    </row>
    <row r="4636" spans="1:23" x14ac:dyDescent="0.35">
      <c r="A4636">
        <v>30433</v>
      </c>
      <c r="B4636" t="s">
        <v>12</v>
      </c>
      <c r="C4636">
        <v>77</v>
      </c>
      <c r="D4636">
        <v>0</v>
      </c>
      <c r="E4636">
        <v>0</v>
      </c>
      <c r="F4636" t="s">
        <v>13</v>
      </c>
      <c r="G4636" t="s">
        <v>14</v>
      </c>
      <c r="H4636" t="s">
        <v>15</v>
      </c>
      <c r="I4636">
        <v>94.68</v>
      </c>
      <c r="J4636">
        <v>33.6</v>
      </c>
      <c r="K4636">
        <v>33.6</v>
      </c>
      <c r="L4636" t="s">
        <v>24</v>
      </c>
      <c r="M4636" s="8">
        <v>0</v>
      </c>
      <c r="N4636">
        <f t="shared" si="216"/>
        <v>0</v>
      </c>
      <c r="O4636">
        <f t="shared" si="217"/>
        <v>0</v>
      </c>
      <c r="P4636">
        <f t="shared" si="218"/>
        <v>0</v>
      </c>
      <c r="U4636">
        <v>77</v>
      </c>
      <c r="V4636">
        <v>94.68</v>
      </c>
      <c r="W4636">
        <v>33.6</v>
      </c>
    </row>
    <row r="4637" spans="1:23" x14ac:dyDescent="0.35">
      <c r="A4637">
        <v>37640</v>
      </c>
      <c r="B4637" t="s">
        <v>17</v>
      </c>
      <c r="C4637">
        <v>67</v>
      </c>
      <c r="D4637">
        <v>0</v>
      </c>
      <c r="E4637">
        <v>0</v>
      </c>
      <c r="F4637" t="s">
        <v>13</v>
      </c>
      <c r="G4637" t="s">
        <v>25</v>
      </c>
      <c r="H4637" t="s">
        <v>19</v>
      </c>
      <c r="I4637">
        <v>125.33</v>
      </c>
      <c r="J4637">
        <v>26.4</v>
      </c>
      <c r="K4637">
        <v>26.4</v>
      </c>
      <c r="L4637" t="s">
        <v>24</v>
      </c>
      <c r="M4637" s="8">
        <v>0</v>
      </c>
      <c r="N4637">
        <f t="shared" si="216"/>
        <v>0</v>
      </c>
      <c r="O4637">
        <f t="shared" si="217"/>
        <v>0</v>
      </c>
      <c r="P4637">
        <f t="shared" si="218"/>
        <v>0</v>
      </c>
      <c r="U4637">
        <v>67</v>
      </c>
      <c r="V4637">
        <v>125.33</v>
      </c>
      <c r="W4637">
        <v>26.4</v>
      </c>
    </row>
    <row r="4638" spans="1:23" x14ac:dyDescent="0.35">
      <c r="A4638">
        <v>54378</v>
      </c>
      <c r="B4638" t="s">
        <v>17</v>
      </c>
      <c r="C4638">
        <v>48</v>
      </c>
      <c r="D4638">
        <v>0</v>
      </c>
      <c r="E4638">
        <v>0</v>
      </c>
      <c r="F4638" t="s">
        <v>13</v>
      </c>
      <c r="G4638" t="s">
        <v>18</v>
      </c>
      <c r="H4638" t="s">
        <v>15</v>
      </c>
      <c r="I4638">
        <v>212.19</v>
      </c>
      <c r="J4638">
        <v>46.9</v>
      </c>
      <c r="K4638">
        <v>46.9</v>
      </c>
      <c r="L4638" t="s">
        <v>21</v>
      </c>
      <c r="M4638" s="8">
        <v>0</v>
      </c>
      <c r="N4638">
        <f t="shared" si="216"/>
        <v>0</v>
      </c>
      <c r="O4638">
        <f t="shared" si="217"/>
        <v>0</v>
      </c>
      <c r="P4638">
        <f t="shared" si="218"/>
        <v>1</v>
      </c>
      <c r="U4638">
        <v>48</v>
      </c>
      <c r="V4638">
        <v>212.19</v>
      </c>
      <c r="W4638">
        <v>46.9</v>
      </c>
    </row>
    <row r="4639" spans="1:23" x14ac:dyDescent="0.35">
      <c r="A4639">
        <v>34138</v>
      </c>
      <c r="B4639" t="s">
        <v>12</v>
      </c>
      <c r="C4639">
        <v>42</v>
      </c>
      <c r="D4639">
        <v>0</v>
      </c>
      <c r="E4639">
        <v>0</v>
      </c>
      <c r="F4639" t="s">
        <v>13</v>
      </c>
      <c r="G4639" t="s">
        <v>14</v>
      </c>
      <c r="H4639" t="s">
        <v>15</v>
      </c>
      <c r="I4639">
        <v>89</v>
      </c>
      <c r="J4639">
        <v>36.299999999999997</v>
      </c>
      <c r="K4639">
        <v>36.299999999999997</v>
      </c>
      <c r="L4639" t="s">
        <v>16</v>
      </c>
      <c r="M4639" s="8">
        <v>0</v>
      </c>
      <c r="N4639">
        <f t="shared" si="216"/>
        <v>0</v>
      </c>
      <c r="O4639">
        <f t="shared" si="217"/>
        <v>0</v>
      </c>
      <c r="P4639">
        <f t="shared" si="218"/>
        <v>0</v>
      </c>
      <c r="U4639">
        <v>42</v>
      </c>
      <c r="V4639">
        <v>89</v>
      </c>
      <c r="W4639">
        <v>36.299999999999997</v>
      </c>
    </row>
    <row r="4640" spans="1:23" x14ac:dyDescent="0.35">
      <c r="A4640">
        <v>72160</v>
      </c>
      <c r="B4640" t="s">
        <v>12</v>
      </c>
      <c r="C4640">
        <v>72</v>
      </c>
      <c r="D4640">
        <v>1</v>
      </c>
      <c r="E4640">
        <v>1</v>
      </c>
      <c r="F4640" t="s">
        <v>13</v>
      </c>
      <c r="G4640" t="s">
        <v>14</v>
      </c>
      <c r="H4640" t="s">
        <v>19</v>
      </c>
      <c r="I4640">
        <v>60.98</v>
      </c>
      <c r="J4640">
        <v>34.9</v>
      </c>
      <c r="K4640">
        <v>34.9</v>
      </c>
      <c r="L4640" t="s">
        <v>16</v>
      </c>
      <c r="M4640" s="8">
        <v>0</v>
      </c>
      <c r="N4640">
        <f t="shared" si="216"/>
        <v>0</v>
      </c>
      <c r="O4640">
        <f t="shared" si="217"/>
        <v>0</v>
      </c>
      <c r="P4640">
        <f t="shared" si="218"/>
        <v>0</v>
      </c>
      <c r="U4640">
        <v>72</v>
      </c>
      <c r="V4640">
        <v>60.98</v>
      </c>
      <c r="W4640">
        <v>34.9</v>
      </c>
    </row>
    <row r="4641" spans="1:23" x14ac:dyDescent="0.35">
      <c r="A4641">
        <v>44447</v>
      </c>
      <c r="B4641" t="s">
        <v>12</v>
      </c>
      <c r="C4641">
        <v>49</v>
      </c>
      <c r="D4641">
        <v>0</v>
      </c>
      <c r="E4641">
        <v>0</v>
      </c>
      <c r="F4641" t="s">
        <v>13</v>
      </c>
      <c r="G4641" t="s">
        <v>14</v>
      </c>
      <c r="H4641" t="s">
        <v>15</v>
      </c>
      <c r="I4641">
        <v>58.19</v>
      </c>
      <c r="J4641">
        <v>29.6</v>
      </c>
      <c r="K4641">
        <v>29.6</v>
      </c>
      <c r="L4641" t="s">
        <v>22</v>
      </c>
      <c r="M4641" s="8">
        <v>0</v>
      </c>
      <c r="N4641">
        <f t="shared" si="216"/>
        <v>0</v>
      </c>
      <c r="O4641">
        <f t="shared" si="217"/>
        <v>0</v>
      </c>
      <c r="P4641">
        <f t="shared" si="218"/>
        <v>0</v>
      </c>
      <c r="U4641">
        <v>49</v>
      </c>
      <c r="V4641">
        <v>58.19</v>
      </c>
      <c r="W4641">
        <v>29.6</v>
      </c>
    </row>
    <row r="4642" spans="1:23" x14ac:dyDescent="0.35">
      <c r="A4642">
        <v>5927</v>
      </c>
      <c r="B4642" t="s">
        <v>17</v>
      </c>
      <c r="C4642">
        <v>1.32</v>
      </c>
      <c r="D4642">
        <v>0</v>
      </c>
      <c r="E4642">
        <v>0</v>
      </c>
      <c r="F4642" t="s">
        <v>23</v>
      </c>
      <c r="G4642" t="s">
        <v>26</v>
      </c>
      <c r="H4642" t="s">
        <v>19</v>
      </c>
      <c r="I4642">
        <v>67.680000000000007</v>
      </c>
      <c r="J4642">
        <v>16.5</v>
      </c>
      <c r="K4642">
        <v>16.5</v>
      </c>
      <c r="L4642" t="s">
        <v>24</v>
      </c>
      <c r="M4642" s="8">
        <v>0</v>
      </c>
      <c r="N4642">
        <f t="shared" si="216"/>
        <v>0</v>
      </c>
      <c r="O4642">
        <f t="shared" si="217"/>
        <v>0</v>
      </c>
      <c r="P4642">
        <f t="shared" si="218"/>
        <v>0</v>
      </c>
      <c r="U4642">
        <v>1.32</v>
      </c>
      <c r="V4642">
        <v>67.680000000000007</v>
      </c>
      <c r="W4642">
        <v>16.5</v>
      </c>
    </row>
    <row r="4643" spans="1:23" x14ac:dyDescent="0.35">
      <c r="A4643">
        <v>44233</v>
      </c>
      <c r="B4643" t="s">
        <v>17</v>
      </c>
      <c r="C4643">
        <v>45</v>
      </c>
      <c r="D4643">
        <v>0</v>
      </c>
      <c r="E4643">
        <v>0</v>
      </c>
      <c r="F4643" t="s">
        <v>13</v>
      </c>
      <c r="G4643" t="s">
        <v>25</v>
      </c>
      <c r="H4643" t="s">
        <v>19</v>
      </c>
      <c r="I4643">
        <v>84.99</v>
      </c>
      <c r="J4643">
        <v>35.4</v>
      </c>
      <c r="K4643">
        <v>35.4</v>
      </c>
      <c r="L4643" t="s">
        <v>24</v>
      </c>
      <c r="M4643" s="8">
        <v>0</v>
      </c>
      <c r="N4643">
        <f t="shared" si="216"/>
        <v>0</v>
      </c>
      <c r="O4643">
        <f t="shared" si="217"/>
        <v>0</v>
      </c>
      <c r="P4643">
        <f t="shared" si="218"/>
        <v>0</v>
      </c>
      <c r="U4643">
        <v>45</v>
      </c>
      <c r="V4643">
        <v>84.99</v>
      </c>
      <c r="W4643">
        <v>35.4</v>
      </c>
    </row>
    <row r="4644" spans="1:23" x14ac:dyDescent="0.35">
      <c r="A4644">
        <v>56021</v>
      </c>
      <c r="B4644" t="s">
        <v>17</v>
      </c>
      <c r="C4644">
        <v>63</v>
      </c>
      <c r="D4644">
        <v>1</v>
      </c>
      <c r="E4644">
        <v>0</v>
      </c>
      <c r="F4644" t="s">
        <v>13</v>
      </c>
      <c r="G4644" t="s">
        <v>14</v>
      </c>
      <c r="H4644" t="s">
        <v>15</v>
      </c>
      <c r="I4644">
        <v>62.13</v>
      </c>
      <c r="J4644">
        <v>23.6</v>
      </c>
      <c r="K4644">
        <v>23.6</v>
      </c>
      <c r="L4644" t="s">
        <v>21</v>
      </c>
      <c r="M4644" s="8">
        <v>0</v>
      </c>
      <c r="N4644">
        <f t="shared" si="216"/>
        <v>0</v>
      </c>
      <c r="O4644">
        <f t="shared" si="217"/>
        <v>0</v>
      </c>
      <c r="P4644">
        <f t="shared" si="218"/>
        <v>0</v>
      </c>
      <c r="U4644">
        <v>63</v>
      </c>
      <c r="V4644">
        <v>62.13</v>
      </c>
      <c r="W4644">
        <v>23.6</v>
      </c>
    </row>
    <row r="4645" spans="1:23" x14ac:dyDescent="0.35">
      <c r="A4645">
        <v>65038</v>
      </c>
      <c r="B4645" t="s">
        <v>17</v>
      </c>
      <c r="C4645">
        <v>33</v>
      </c>
      <c r="D4645">
        <v>0</v>
      </c>
      <c r="E4645">
        <v>0</v>
      </c>
      <c r="F4645" t="s">
        <v>13</v>
      </c>
      <c r="G4645" t="s">
        <v>14</v>
      </c>
      <c r="H4645" t="s">
        <v>19</v>
      </c>
      <c r="I4645">
        <v>57.1</v>
      </c>
      <c r="J4645">
        <v>33.1</v>
      </c>
      <c r="K4645">
        <v>33.1</v>
      </c>
      <c r="L4645" t="s">
        <v>21</v>
      </c>
      <c r="M4645" s="8">
        <v>0</v>
      </c>
      <c r="N4645">
        <f t="shared" si="216"/>
        <v>0</v>
      </c>
      <c r="O4645">
        <f t="shared" si="217"/>
        <v>0</v>
      </c>
      <c r="P4645">
        <f t="shared" si="218"/>
        <v>0</v>
      </c>
      <c r="U4645">
        <v>33</v>
      </c>
      <c r="V4645">
        <v>57.1</v>
      </c>
      <c r="W4645">
        <v>33.1</v>
      </c>
    </row>
    <row r="4646" spans="1:23" x14ac:dyDescent="0.35">
      <c r="A4646">
        <v>3595</v>
      </c>
      <c r="B4646" t="s">
        <v>12</v>
      </c>
      <c r="C4646">
        <v>32</v>
      </c>
      <c r="D4646">
        <v>0</v>
      </c>
      <c r="E4646">
        <v>0</v>
      </c>
      <c r="F4646" t="s">
        <v>13</v>
      </c>
      <c r="G4646" t="s">
        <v>14</v>
      </c>
      <c r="H4646" t="s">
        <v>15</v>
      </c>
      <c r="I4646">
        <v>97.95</v>
      </c>
      <c r="J4646">
        <v>40.200000000000003</v>
      </c>
      <c r="K4646">
        <v>40.200000000000003</v>
      </c>
      <c r="L4646" t="s">
        <v>22</v>
      </c>
      <c r="M4646" s="8">
        <v>0</v>
      </c>
      <c r="N4646">
        <f t="shared" si="216"/>
        <v>0</v>
      </c>
      <c r="O4646">
        <f t="shared" si="217"/>
        <v>0</v>
      </c>
      <c r="P4646">
        <f t="shared" si="218"/>
        <v>0</v>
      </c>
      <c r="U4646">
        <v>32</v>
      </c>
      <c r="V4646">
        <v>97.95</v>
      </c>
      <c r="W4646">
        <v>40.200000000000003</v>
      </c>
    </row>
    <row r="4647" spans="1:23" x14ac:dyDescent="0.35">
      <c r="A4647">
        <v>25783</v>
      </c>
      <c r="B4647" t="s">
        <v>17</v>
      </c>
      <c r="C4647">
        <v>0.48</v>
      </c>
      <c r="D4647">
        <v>0</v>
      </c>
      <c r="E4647">
        <v>0</v>
      </c>
      <c r="F4647" t="s">
        <v>23</v>
      </c>
      <c r="G4647" t="s">
        <v>26</v>
      </c>
      <c r="H4647" t="s">
        <v>19</v>
      </c>
      <c r="I4647">
        <v>94.06</v>
      </c>
      <c r="J4647">
        <v>14.8</v>
      </c>
      <c r="K4647">
        <v>14.8</v>
      </c>
      <c r="L4647" t="s">
        <v>24</v>
      </c>
      <c r="M4647" s="8">
        <v>0</v>
      </c>
      <c r="N4647">
        <f t="shared" si="216"/>
        <v>0</v>
      </c>
      <c r="O4647">
        <f t="shared" si="217"/>
        <v>0</v>
      </c>
      <c r="P4647">
        <f t="shared" si="218"/>
        <v>0</v>
      </c>
      <c r="U4647">
        <v>0.48</v>
      </c>
      <c r="V4647">
        <v>94.06</v>
      </c>
      <c r="W4647">
        <v>14.8</v>
      </c>
    </row>
    <row r="4648" spans="1:23" x14ac:dyDescent="0.35">
      <c r="A4648">
        <v>68268</v>
      </c>
      <c r="B4648" t="s">
        <v>17</v>
      </c>
      <c r="C4648">
        <v>63</v>
      </c>
      <c r="D4648">
        <v>0</v>
      </c>
      <c r="E4648">
        <v>0</v>
      </c>
      <c r="F4648" t="s">
        <v>13</v>
      </c>
      <c r="G4648" t="s">
        <v>18</v>
      </c>
      <c r="H4648" t="s">
        <v>15</v>
      </c>
      <c r="I4648">
        <v>93.88</v>
      </c>
      <c r="J4648">
        <v>34.799999999999997</v>
      </c>
      <c r="K4648">
        <v>34.799999999999997</v>
      </c>
      <c r="L4648" t="s">
        <v>24</v>
      </c>
      <c r="M4648" s="8">
        <v>0</v>
      </c>
      <c r="N4648">
        <f t="shared" si="216"/>
        <v>0</v>
      </c>
      <c r="O4648">
        <f t="shared" si="217"/>
        <v>0</v>
      </c>
      <c r="P4648">
        <f t="shared" si="218"/>
        <v>0</v>
      </c>
      <c r="U4648">
        <v>63</v>
      </c>
      <c r="V4648">
        <v>93.88</v>
      </c>
      <c r="W4648">
        <v>34.799999999999997</v>
      </c>
    </row>
    <row r="4649" spans="1:23" x14ac:dyDescent="0.35">
      <c r="A4649">
        <v>7564</v>
      </c>
      <c r="B4649" t="s">
        <v>12</v>
      </c>
      <c r="C4649">
        <v>70</v>
      </c>
      <c r="D4649">
        <v>0</v>
      </c>
      <c r="E4649">
        <v>0</v>
      </c>
      <c r="F4649" t="s">
        <v>13</v>
      </c>
      <c r="G4649" t="s">
        <v>14</v>
      </c>
      <c r="H4649" t="s">
        <v>19</v>
      </c>
      <c r="I4649">
        <v>90.3</v>
      </c>
      <c r="J4649">
        <v>33.5</v>
      </c>
      <c r="K4649">
        <v>33.5</v>
      </c>
      <c r="L4649" t="s">
        <v>16</v>
      </c>
      <c r="M4649" s="8">
        <v>0</v>
      </c>
      <c r="N4649">
        <f t="shared" si="216"/>
        <v>0</v>
      </c>
      <c r="O4649">
        <f t="shared" si="217"/>
        <v>0</v>
      </c>
      <c r="P4649">
        <f t="shared" si="218"/>
        <v>0</v>
      </c>
      <c r="U4649">
        <v>70</v>
      </c>
      <c r="V4649">
        <v>90.3</v>
      </c>
      <c r="W4649">
        <v>33.5</v>
      </c>
    </row>
    <row r="4650" spans="1:23" x14ac:dyDescent="0.35">
      <c r="A4650">
        <v>26723</v>
      </c>
      <c r="B4650" t="s">
        <v>17</v>
      </c>
      <c r="C4650">
        <v>57</v>
      </c>
      <c r="D4650">
        <v>0</v>
      </c>
      <c r="E4650">
        <v>0</v>
      </c>
      <c r="F4650" t="s">
        <v>13</v>
      </c>
      <c r="G4650" t="s">
        <v>14</v>
      </c>
      <c r="H4650" t="s">
        <v>15</v>
      </c>
      <c r="I4650">
        <v>83.14</v>
      </c>
      <c r="J4650">
        <v>31.9</v>
      </c>
      <c r="K4650">
        <v>31.9</v>
      </c>
      <c r="L4650" t="s">
        <v>21</v>
      </c>
      <c r="M4650" s="8">
        <v>0</v>
      </c>
      <c r="N4650">
        <f t="shared" si="216"/>
        <v>0</v>
      </c>
      <c r="O4650">
        <f t="shared" si="217"/>
        <v>0</v>
      </c>
      <c r="P4650">
        <f t="shared" si="218"/>
        <v>0</v>
      </c>
      <c r="U4650">
        <v>57</v>
      </c>
      <c r="V4650">
        <v>83.14</v>
      </c>
      <c r="W4650">
        <v>31.9</v>
      </c>
    </row>
    <row r="4651" spans="1:23" x14ac:dyDescent="0.35">
      <c r="A4651">
        <v>9995</v>
      </c>
      <c r="B4651" t="s">
        <v>12</v>
      </c>
      <c r="C4651">
        <v>8</v>
      </c>
      <c r="D4651">
        <v>0</v>
      </c>
      <c r="E4651">
        <v>0</v>
      </c>
      <c r="F4651" t="s">
        <v>23</v>
      </c>
      <c r="G4651" t="s">
        <v>26</v>
      </c>
      <c r="H4651" t="s">
        <v>15</v>
      </c>
      <c r="I4651">
        <v>118.66</v>
      </c>
      <c r="J4651">
        <v>16.100000000000001</v>
      </c>
      <c r="K4651">
        <v>16.100000000000001</v>
      </c>
      <c r="L4651" t="s">
        <v>24</v>
      </c>
      <c r="M4651" s="8">
        <v>0</v>
      </c>
      <c r="N4651">
        <f t="shared" si="216"/>
        <v>0</v>
      </c>
      <c r="O4651">
        <f t="shared" si="217"/>
        <v>0</v>
      </c>
      <c r="P4651">
        <f t="shared" si="218"/>
        <v>0</v>
      </c>
      <c r="U4651">
        <v>8</v>
      </c>
      <c r="V4651">
        <v>118.66</v>
      </c>
      <c r="W4651">
        <v>16.100000000000001</v>
      </c>
    </row>
    <row r="4652" spans="1:23" x14ac:dyDescent="0.35">
      <c r="A4652">
        <v>68074</v>
      </c>
      <c r="B4652" t="s">
        <v>12</v>
      </c>
      <c r="C4652">
        <v>54</v>
      </c>
      <c r="D4652">
        <v>0</v>
      </c>
      <c r="E4652">
        <v>0</v>
      </c>
      <c r="F4652" t="s">
        <v>13</v>
      </c>
      <c r="G4652" t="s">
        <v>14</v>
      </c>
      <c r="H4652" t="s">
        <v>19</v>
      </c>
      <c r="I4652">
        <v>100.47</v>
      </c>
      <c r="J4652">
        <v>50.2</v>
      </c>
      <c r="K4652">
        <v>50.2</v>
      </c>
      <c r="L4652" t="s">
        <v>16</v>
      </c>
      <c r="M4652" s="8">
        <v>0</v>
      </c>
      <c r="N4652">
        <f t="shared" si="216"/>
        <v>1</v>
      </c>
      <c r="O4652">
        <f t="shared" si="217"/>
        <v>0</v>
      </c>
      <c r="P4652">
        <f t="shared" si="218"/>
        <v>0</v>
      </c>
      <c r="U4652">
        <v>54</v>
      </c>
      <c r="V4652">
        <v>100.47</v>
      </c>
      <c r="W4652">
        <v>50.2</v>
      </c>
    </row>
    <row r="4653" spans="1:23" x14ac:dyDescent="0.35">
      <c r="A4653">
        <v>8385</v>
      </c>
      <c r="B4653" t="s">
        <v>12</v>
      </c>
      <c r="C4653">
        <v>37</v>
      </c>
      <c r="D4653">
        <v>0</v>
      </c>
      <c r="E4653">
        <v>0</v>
      </c>
      <c r="F4653" t="s">
        <v>13</v>
      </c>
      <c r="G4653" t="s">
        <v>14</v>
      </c>
      <c r="H4653" t="s">
        <v>15</v>
      </c>
      <c r="I4653">
        <v>90.78</v>
      </c>
      <c r="J4653">
        <v>35.9</v>
      </c>
      <c r="K4653">
        <v>35.9</v>
      </c>
      <c r="L4653" t="s">
        <v>24</v>
      </c>
      <c r="M4653" s="8">
        <v>0</v>
      </c>
      <c r="N4653">
        <f t="shared" si="216"/>
        <v>0</v>
      </c>
      <c r="O4653">
        <f t="shared" si="217"/>
        <v>0</v>
      </c>
      <c r="P4653">
        <f t="shared" si="218"/>
        <v>0</v>
      </c>
      <c r="U4653">
        <v>37</v>
      </c>
      <c r="V4653">
        <v>90.78</v>
      </c>
      <c r="W4653">
        <v>35.9</v>
      </c>
    </row>
    <row r="4654" spans="1:23" x14ac:dyDescent="0.35">
      <c r="A4654">
        <v>21796</v>
      </c>
      <c r="B4654" t="s">
        <v>12</v>
      </c>
      <c r="C4654">
        <v>59</v>
      </c>
      <c r="D4654">
        <v>0</v>
      </c>
      <c r="E4654">
        <v>0</v>
      </c>
      <c r="F4654" t="s">
        <v>13</v>
      </c>
      <c r="G4654" t="s">
        <v>14</v>
      </c>
      <c r="H4654" t="s">
        <v>15</v>
      </c>
      <c r="I4654">
        <v>66.459999999999994</v>
      </c>
      <c r="J4654">
        <v>39.6</v>
      </c>
      <c r="K4654">
        <v>39.6</v>
      </c>
      <c r="L4654" t="s">
        <v>16</v>
      </c>
      <c r="M4654" s="8">
        <v>0</v>
      </c>
      <c r="N4654">
        <f t="shared" si="216"/>
        <v>0</v>
      </c>
      <c r="O4654">
        <f t="shared" si="217"/>
        <v>0</v>
      </c>
      <c r="P4654">
        <f t="shared" si="218"/>
        <v>0</v>
      </c>
      <c r="U4654">
        <v>59</v>
      </c>
      <c r="V4654">
        <v>66.459999999999994</v>
      </c>
      <c r="W4654">
        <v>39.6</v>
      </c>
    </row>
    <row r="4655" spans="1:23" x14ac:dyDescent="0.35">
      <c r="A4655">
        <v>53115</v>
      </c>
      <c r="B4655" t="s">
        <v>17</v>
      </c>
      <c r="C4655">
        <v>78</v>
      </c>
      <c r="D4655">
        <v>0</v>
      </c>
      <c r="E4655">
        <v>0</v>
      </c>
      <c r="F4655" t="s">
        <v>13</v>
      </c>
      <c r="G4655" t="s">
        <v>25</v>
      </c>
      <c r="H4655" t="s">
        <v>15</v>
      </c>
      <c r="I4655">
        <v>73.56</v>
      </c>
      <c r="J4655">
        <v>27.5</v>
      </c>
      <c r="K4655">
        <v>27.5</v>
      </c>
      <c r="L4655" t="s">
        <v>16</v>
      </c>
      <c r="M4655" s="8">
        <v>0</v>
      </c>
      <c r="N4655">
        <f t="shared" si="216"/>
        <v>0</v>
      </c>
      <c r="O4655">
        <f t="shared" si="217"/>
        <v>0</v>
      </c>
      <c r="P4655">
        <f t="shared" si="218"/>
        <v>0</v>
      </c>
      <c r="U4655">
        <v>78</v>
      </c>
      <c r="V4655">
        <v>73.56</v>
      </c>
      <c r="W4655">
        <v>27.5</v>
      </c>
    </row>
    <row r="4656" spans="1:23" x14ac:dyDescent="0.35">
      <c r="A4656">
        <v>27623</v>
      </c>
      <c r="B4656" t="s">
        <v>17</v>
      </c>
      <c r="C4656">
        <v>59</v>
      </c>
      <c r="D4656">
        <v>0</v>
      </c>
      <c r="E4656">
        <v>0</v>
      </c>
      <c r="F4656" t="s">
        <v>13</v>
      </c>
      <c r="G4656" t="s">
        <v>14</v>
      </c>
      <c r="H4656" t="s">
        <v>15</v>
      </c>
      <c r="I4656">
        <v>200.8</v>
      </c>
      <c r="J4656">
        <v>32.299999999999997</v>
      </c>
      <c r="K4656">
        <v>32.299999999999997</v>
      </c>
      <c r="L4656" t="s">
        <v>24</v>
      </c>
      <c r="M4656" s="8">
        <v>0</v>
      </c>
      <c r="N4656">
        <f t="shared" si="216"/>
        <v>0</v>
      </c>
      <c r="O4656">
        <f t="shared" si="217"/>
        <v>0</v>
      </c>
      <c r="P4656">
        <f t="shared" si="218"/>
        <v>1</v>
      </c>
      <c r="U4656">
        <v>59</v>
      </c>
      <c r="V4656">
        <v>200.8</v>
      </c>
      <c r="W4656">
        <v>32.299999999999997</v>
      </c>
    </row>
    <row r="4657" spans="1:23" x14ac:dyDescent="0.35">
      <c r="A4657">
        <v>70823</v>
      </c>
      <c r="B4657" t="s">
        <v>17</v>
      </c>
      <c r="C4657">
        <v>10</v>
      </c>
      <c r="D4657">
        <v>0</v>
      </c>
      <c r="E4657">
        <v>0</v>
      </c>
      <c r="F4657" t="s">
        <v>23</v>
      </c>
      <c r="G4657" t="s">
        <v>26</v>
      </c>
      <c r="H4657" t="s">
        <v>15</v>
      </c>
      <c r="I4657">
        <v>57.28</v>
      </c>
      <c r="J4657">
        <v>15.4</v>
      </c>
      <c r="K4657">
        <v>15.4</v>
      </c>
      <c r="L4657" t="s">
        <v>21</v>
      </c>
      <c r="M4657" s="8">
        <v>0</v>
      </c>
      <c r="N4657">
        <f t="shared" si="216"/>
        <v>0</v>
      </c>
      <c r="O4657">
        <f t="shared" si="217"/>
        <v>0</v>
      </c>
      <c r="P4657">
        <f t="shared" si="218"/>
        <v>0</v>
      </c>
      <c r="U4657">
        <v>10</v>
      </c>
      <c r="V4657">
        <v>57.28</v>
      </c>
      <c r="W4657">
        <v>15.4</v>
      </c>
    </row>
    <row r="4658" spans="1:23" x14ac:dyDescent="0.35">
      <c r="A4658">
        <v>5173</v>
      </c>
      <c r="B4658" t="s">
        <v>12</v>
      </c>
      <c r="C4658">
        <v>21</v>
      </c>
      <c r="D4658">
        <v>0</v>
      </c>
      <c r="E4658">
        <v>0</v>
      </c>
      <c r="F4658" t="s">
        <v>23</v>
      </c>
      <c r="G4658" t="s">
        <v>14</v>
      </c>
      <c r="H4658" t="s">
        <v>19</v>
      </c>
      <c r="I4658">
        <v>92.87</v>
      </c>
      <c r="J4658">
        <v>28.4</v>
      </c>
      <c r="K4658">
        <v>28.4</v>
      </c>
      <c r="L4658" t="s">
        <v>22</v>
      </c>
      <c r="M4658" s="8">
        <v>0</v>
      </c>
      <c r="N4658">
        <f t="shared" si="216"/>
        <v>0</v>
      </c>
      <c r="O4658">
        <f t="shared" si="217"/>
        <v>0</v>
      </c>
      <c r="P4658">
        <f t="shared" si="218"/>
        <v>0</v>
      </c>
      <c r="U4658">
        <v>21</v>
      </c>
      <c r="V4658">
        <v>92.87</v>
      </c>
      <c r="W4658">
        <v>28.4</v>
      </c>
    </row>
    <row r="4659" spans="1:23" x14ac:dyDescent="0.35">
      <c r="A4659">
        <v>21852</v>
      </c>
      <c r="B4659" t="s">
        <v>12</v>
      </c>
      <c r="C4659">
        <v>2</v>
      </c>
      <c r="D4659">
        <v>0</v>
      </c>
      <c r="E4659">
        <v>0</v>
      </c>
      <c r="F4659" t="s">
        <v>23</v>
      </c>
      <c r="G4659" t="s">
        <v>26</v>
      </c>
      <c r="H4659" t="s">
        <v>19</v>
      </c>
      <c r="I4659">
        <v>96.47</v>
      </c>
      <c r="J4659">
        <v>19.5</v>
      </c>
      <c r="K4659">
        <v>19.5</v>
      </c>
      <c r="L4659" t="s">
        <v>24</v>
      </c>
      <c r="M4659" s="8">
        <v>0</v>
      </c>
      <c r="N4659">
        <f t="shared" si="216"/>
        <v>0</v>
      </c>
      <c r="O4659">
        <f t="shared" si="217"/>
        <v>0</v>
      </c>
      <c r="P4659">
        <f t="shared" si="218"/>
        <v>0</v>
      </c>
      <c r="U4659">
        <v>2</v>
      </c>
      <c r="V4659">
        <v>96.47</v>
      </c>
      <c r="W4659">
        <v>19.5</v>
      </c>
    </row>
    <row r="4660" spans="1:23" x14ac:dyDescent="0.35">
      <c r="A4660">
        <v>24711</v>
      </c>
      <c r="B4660" t="s">
        <v>17</v>
      </c>
      <c r="C4660">
        <v>55</v>
      </c>
      <c r="D4660">
        <v>0</v>
      </c>
      <c r="E4660">
        <v>0</v>
      </c>
      <c r="F4660" t="s">
        <v>13</v>
      </c>
      <c r="G4660" t="s">
        <v>25</v>
      </c>
      <c r="H4660" t="s">
        <v>15</v>
      </c>
      <c r="I4660">
        <v>99.44</v>
      </c>
      <c r="J4660">
        <v>25</v>
      </c>
      <c r="K4660">
        <v>25</v>
      </c>
      <c r="L4660" t="s">
        <v>16</v>
      </c>
      <c r="M4660" s="8">
        <v>0</v>
      </c>
      <c r="N4660">
        <f t="shared" si="216"/>
        <v>0</v>
      </c>
      <c r="O4660">
        <f t="shared" si="217"/>
        <v>0</v>
      </c>
      <c r="P4660">
        <f t="shared" si="218"/>
        <v>0</v>
      </c>
      <c r="U4660">
        <v>55</v>
      </c>
      <c r="V4660">
        <v>99.44</v>
      </c>
      <c r="W4660">
        <v>25</v>
      </c>
    </row>
    <row r="4661" spans="1:23" x14ac:dyDescent="0.35">
      <c r="A4661">
        <v>21967</v>
      </c>
      <c r="B4661" t="s">
        <v>17</v>
      </c>
      <c r="C4661">
        <v>20</v>
      </c>
      <c r="D4661">
        <v>0</v>
      </c>
      <c r="E4661">
        <v>0</v>
      </c>
      <c r="F4661" t="s">
        <v>13</v>
      </c>
      <c r="G4661" t="s">
        <v>14</v>
      </c>
      <c r="H4661" t="s">
        <v>15</v>
      </c>
      <c r="I4661">
        <v>77.959999999999994</v>
      </c>
      <c r="J4661">
        <v>26.3</v>
      </c>
      <c r="K4661">
        <v>26.3</v>
      </c>
      <c r="L4661" t="s">
        <v>22</v>
      </c>
      <c r="M4661" s="8">
        <v>0</v>
      </c>
      <c r="N4661">
        <f t="shared" si="216"/>
        <v>0</v>
      </c>
      <c r="O4661">
        <f t="shared" si="217"/>
        <v>0</v>
      </c>
      <c r="P4661">
        <f t="shared" si="218"/>
        <v>0</v>
      </c>
      <c r="U4661">
        <v>20</v>
      </c>
      <c r="V4661">
        <v>77.959999999999994</v>
      </c>
      <c r="W4661">
        <v>26.3</v>
      </c>
    </row>
    <row r="4662" spans="1:23" x14ac:dyDescent="0.35">
      <c r="A4662">
        <v>36793</v>
      </c>
      <c r="B4662" t="s">
        <v>17</v>
      </c>
      <c r="C4662">
        <v>38</v>
      </c>
      <c r="D4662">
        <v>1</v>
      </c>
      <c r="E4662">
        <v>0</v>
      </c>
      <c r="F4662" t="s">
        <v>13</v>
      </c>
      <c r="G4662" t="s">
        <v>14</v>
      </c>
      <c r="H4662" t="s">
        <v>19</v>
      </c>
      <c r="I4662">
        <v>60.13</v>
      </c>
      <c r="J4662">
        <v>39.6</v>
      </c>
      <c r="K4662">
        <v>39.6</v>
      </c>
      <c r="L4662" t="s">
        <v>21</v>
      </c>
      <c r="M4662" s="8">
        <v>0</v>
      </c>
      <c r="N4662">
        <f t="shared" si="216"/>
        <v>0</v>
      </c>
      <c r="O4662">
        <f t="shared" si="217"/>
        <v>0</v>
      </c>
      <c r="P4662">
        <f t="shared" si="218"/>
        <v>0</v>
      </c>
      <c r="U4662">
        <v>38</v>
      </c>
      <c r="V4662">
        <v>60.13</v>
      </c>
      <c r="W4662">
        <v>39.6</v>
      </c>
    </row>
    <row r="4663" spans="1:23" x14ac:dyDescent="0.35">
      <c r="A4663">
        <v>37492</v>
      </c>
      <c r="B4663" t="s">
        <v>17</v>
      </c>
      <c r="C4663">
        <v>33</v>
      </c>
      <c r="D4663">
        <v>0</v>
      </c>
      <c r="E4663">
        <v>0</v>
      </c>
      <c r="F4663" t="s">
        <v>13</v>
      </c>
      <c r="G4663" t="s">
        <v>14</v>
      </c>
      <c r="H4663" t="s">
        <v>19</v>
      </c>
      <c r="I4663">
        <v>88.17</v>
      </c>
      <c r="J4663">
        <v>38.6</v>
      </c>
      <c r="K4663">
        <v>38.6</v>
      </c>
      <c r="L4663" t="s">
        <v>16</v>
      </c>
      <c r="M4663" s="8">
        <v>0</v>
      </c>
      <c r="N4663">
        <f t="shared" si="216"/>
        <v>0</v>
      </c>
      <c r="O4663">
        <f t="shared" si="217"/>
        <v>0</v>
      </c>
      <c r="P4663">
        <f t="shared" si="218"/>
        <v>0</v>
      </c>
      <c r="U4663">
        <v>33</v>
      </c>
      <c r="V4663">
        <v>88.17</v>
      </c>
      <c r="W4663">
        <v>38.6</v>
      </c>
    </row>
    <row r="4664" spans="1:23" x14ac:dyDescent="0.35">
      <c r="A4664">
        <v>45658</v>
      </c>
      <c r="B4664" t="s">
        <v>12</v>
      </c>
      <c r="C4664">
        <v>14</v>
      </c>
      <c r="D4664">
        <v>0</v>
      </c>
      <c r="E4664">
        <v>0</v>
      </c>
      <c r="F4664" t="s">
        <v>23</v>
      </c>
      <c r="G4664" t="s">
        <v>14</v>
      </c>
      <c r="H4664" t="s">
        <v>19</v>
      </c>
      <c r="I4664">
        <v>84.41</v>
      </c>
      <c r="J4664">
        <v>33.9</v>
      </c>
      <c r="K4664">
        <v>33.9</v>
      </c>
      <c r="L4664" t="s">
        <v>21</v>
      </c>
      <c r="M4664" s="8">
        <v>0</v>
      </c>
      <c r="N4664">
        <f t="shared" si="216"/>
        <v>0</v>
      </c>
      <c r="O4664">
        <f t="shared" si="217"/>
        <v>0</v>
      </c>
      <c r="P4664">
        <f t="shared" si="218"/>
        <v>0</v>
      </c>
      <c r="U4664">
        <v>14</v>
      </c>
      <c r="V4664">
        <v>84.41</v>
      </c>
      <c r="W4664">
        <v>33.9</v>
      </c>
    </row>
    <row r="4665" spans="1:23" x14ac:dyDescent="0.35">
      <c r="A4665">
        <v>6264</v>
      </c>
      <c r="B4665" t="s">
        <v>12</v>
      </c>
      <c r="C4665">
        <v>32</v>
      </c>
      <c r="D4665">
        <v>0</v>
      </c>
      <c r="E4665">
        <v>0</v>
      </c>
      <c r="F4665" t="s">
        <v>13</v>
      </c>
      <c r="G4665" t="s">
        <v>14</v>
      </c>
      <c r="H4665" t="s">
        <v>19</v>
      </c>
      <c r="I4665">
        <v>72.34</v>
      </c>
      <c r="J4665">
        <v>32.200000000000003</v>
      </c>
      <c r="K4665">
        <v>32.200000000000003</v>
      </c>
      <c r="L4665" t="s">
        <v>24</v>
      </c>
      <c r="M4665" s="8">
        <v>0</v>
      </c>
      <c r="N4665">
        <f t="shared" si="216"/>
        <v>0</v>
      </c>
      <c r="O4665">
        <f t="shared" si="217"/>
        <v>0</v>
      </c>
      <c r="P4665">
        <f t="shared" si="218"/>
        <v>0</v>
      </c>
      <c r="U4665">
        <v>32</v>
      </c>
      <c r="V4665">
        <v>72.34</v>
      </c>
      <c r="W4665">
        <v>32.200000000000003</v>
      </c>
    </row>
    <row r="4666" spans="1:23" x14ac:dyDescent="0.35">
      <c r="A4666">
        <v>37507</v>
      </c>
      <c r="B4666" t="s">
        <v>17</v>
      </c>
      <c r="C4666">
        <v>32</v>
      </c>
      <c r="D4666">
        <v>0</v>
      </c>
      <c r="E4666">
        <v>0</v>
      </c>
      <c r="F4666" t="s">
        <v>23</v>
      </c>
      <c r="G4666" t="s">
        <v>14</v>
      </c>
      <c r="H4666" t="s">
        <v>19</v>
      </c>
      <c r="I4666">
        <v>68.72</v>
      </c>
      <c r="J4666">
        <v>25.1</v>
      </c>
      <c r="K4666">
        <v>25.1</v>
      </c>
      <c r="L4666" t="s">
        <v>21</v>
      </c>
      <c r="M4666" s="8">
        <v>0</v>
      </c>
      <c r="N4666">
        <f t="shared" si="216"/>
        <v>0</v>
      </c>
      <c r="O4666">
        <f t="shared" si="217"/>
        <v>0</v>
      </c>
      <c r="P4666">
        <f t="shared" si="218"/>
        <v>0</v>
      </c>
      <c r="U4666">
        <v>32</v>
      </c>
      <c r="V4666">
        <v>68.72</v>
      </c>
      <c r="W4666">
        <v>25.1</v>
      </c>
    </row>
    <row r="4667" spans="1:23" x14ac:dyDescent="0.35">
      <c r="A4667">
        <v>50557</v>
      </c>
      <c r="B4667" t="s">
        <v>17</v>
      </c>
      <c r="C4667">
        <v>68</v>
      </c>
      <c r="D4667">
        <v>0</v>
      </c>
      <c r="E4667">
        <v>0</v>
      </c>
      <c r="F4667" t="s">
        <v>13</v>
      </c>
      <c r="G4667" t="s">
        <v>18</v>
      </c>
      <c r="H4667" t="s">
        <v>15</v>
      </c>
      <c r="I4667">
        <v>222.58</v>
      </c>
      <c r="J4667">
        <v>37.4</v>
      </c>
      <c r="K4667">
        <v>37.4</v>
      </c>
      <c r="L4667" t="s">
        <v>22</v>
      </c>
      <c r="M4667" s="8">
        <v>0</v>
      </c>
      <c r="N4667">
        <f t="shared" si="216"/>
        <v>0</v>
      </c>
      <c r="O4667">
        <f t="shared" si="217"/>
        <v>0</v>
      </c>
      <c r="P4667">
        <f t="shared" si="218"/>
        <v>1</v>
      </c>
      <c r="U4667">
        <v>68</v>
      </c>
      <c r="V4667">
        <v>222.58</v>
      </c>
      <c r="W4667">
        <v>37.4</v>
      </c>
    </row>
    <row r="4668" spans="1:23" x14ac:dyDescent="0.35">
      <c r="A4668">
        <v>21973</v>
      </c>
      <c r="B4668" t="s">
        <v>12</v>
      </c>
      <c r="C4668">
        <v>70</v>
      </c>
      <c r="D4668">
        <v>0</v>
      </c>
      <c r="E4668">
        <v>0</v>
      </c>
      <c r="F4668" t="s">
        <v>13</v>
      </c>
      <c r="G4668" t="s">
        <v>14</v>
      </c>
      <c r="H4668" t="s">
        <v>19</v>
      </c>
      <c r="I4668">
        <v>66.06</v>
      </c>
      <c r="J4668">
        <v>30.1</v>
      </c>
      <c r="K4668">
        <v>30.1</v>
      </c>
      <c r="L4668" t="s">
        <v>16</v>
      </c>
      <c r="M4668" s="8">
        <v>0</v>
      </c>
      <c r="N4668">
        <f t="shared" si="216"/>
        <v>0</v>
      </c>
      <c r="O4668">
        <f t="shared" si="217"/>
        <v>0</v>
      </c>
      <c r="P4668">
        <f t="shared" si="218"/>
        <v>0</v>
      </c>
      <c r="U4668">
        <v>70</v>
      </c>
      <c r="V4668">
        <v>66.06</v>
      </c>
      <c r="W4668">
        <v>30.1</v>
      </c>
    </row>
    <row r="4669" spans="1:23" x14ac:dyDescent="0.35">
      <c r="A4669">
        <v>53346</v>
      </c>
      <c r="B4669" t="s">
        <v>17</v>
      </c>
      <c r="C4669">
        <v>24</v>
      </c>
      <c r="D4669">
        <v>0</v>
      </c>
      <c r="E4669">
        <v>0</v>
      </c>
      <c r="F4669" t="s">
        <v>13</v>
      </c>
      <c r="G4669" t="s">
        <v>14</v>
      </c>
      <c r="H4669" t="s">
        <v>19</v>
      </c>
      <c r="I4669">
        <v>156.43</v>
      </c>
      <c r="J4669">
        <v>27</v>
      </c>
      <c r="K4669">
        <v>27</v>
      </c>
      <c r="L4669" t="s">
        <v>16</v>
      </c>
      <c r="M4669" s="8">
        <v>0</v>
      </c>
      <c r="N4669">
        <f t="shared" si="216"/>
        <v>0</v>
      </c>
      <c r="O4669">
        <f t="shared" si="217"/>
        <v>0</v>
      </c>
      <c r="P4669">
        <f t="shared" si="218"/>
        <v>0</v>
      </c>
      <c r="U4669">
        <v>24</v>
      </c>
      <c r="V4669">
        <v>156.43</v>
      </c>
      <c r="W4669">
        <v>27</v>
      </c>
    </row>
    <row r="4670" spans="1:23" x14ac:dyDescent="0.35">
      <c r="A4670">
        <v>41210</v>
      </c>
      <c r="B4670" t="s">
        <v>12</v>
      </c>
      <c r="C4670">
        <v>44</v>
      </c>
      <c r="D4670">
        <v>0</v>
      </c>
      <c r="E4670">
        <v>0</v>
      </c>
      <c r="F4670" t="s">
        <v>23</v>
      </c>
      <c r="G4670" t="s">
        <v>18</v>
      </c>
      <c r="H4670" t="s">
        <v>15</v>
      </c>
      <c r="I4670">
        <v>105.76</v>
      </c>
      <c r="J4670">
        <v>32.4</v>
      </c>
      <c r="K4670">
        <v>32.4</v>
      </c>
      <c r="L4670" t="s">
        <v>16</v>
      </c>
      <c r="M4670" s="8">
        <v>0</v>
      </c>
      <c r="N4670">
        <f t="shared" si="216"/>
        <v>0</v>
      </c>
      <c r="O4670">
        <f t="shared" si="217"/>
        <v>0</v>
      </c>
      <c r="P4670">
        <f t="shared" si="218"/>
        <v>0</v>
      </c>
      <c r="U4670">
        <v>44</v>
      </c>
      <c r="V4670">
        <v>105.76</v>
      </c>
      <c r="W4670">
        <v>32.4</v>
      </c>
    </row>
    <row r="4671" spans="1:23" x14ac:dyDescent="0.35">
      <c r="A4671">
        <v>29078</v>
      </c>
      <c r="B4671" t="s">
        <v>12</v>
      </c>
      <c r="C4671">
        <v>39</v>
      </c>
      <c r="D4671">
        <v>0</v>
      </c>
      <c r="E4671">
        <v>0</v>
      </c>
      <c r="F4671" t="s">
        <v>13</v>
      </c>
      <c r="G4671" t="s">
        <v>25</v>
      </c>
      <c r="H4671" t="s">
        <v>19</v>
      </c>
      <c r="I4671">
        <v>73.069999999999993</v>
      </c>
      <c r="J4671">
        <v>26.8</v>
      </c>
      <c r="K4671">
        <v>26.8</v>
      </c>
      <c r="L4671" t="s">
        <v>22</v>
      </c>
      <c r="M4671" s="8">
        <v>0</v>
      </c>
      <c r="N4671">
        <f t="shared" si="216"/>
        <v>0</v>
      </c>
      <c r="O4671">
        <f t="shared" si="217"/>
        <v>0</v>
      </c>
      <c r="P4671">
        <f t="shared" si="218"/>
        <v>0</v>
      </c>
      <c r="U4671">
        <v>39</v>
      </c>
      <c r="V4671">
        <v>73.069999999999993</v>
      </c>
      <c r="W4671">
        <v>26.8</v>
      </c>
    </row>
    <row r="4672" spans="1:23" x14ac:dyDescent="0.35">
      <c r="A4672">
        <v>24873</v>
      </c>
      <c r="B4672" t="s">
        <v>17</v>
      </c>
      <c r="C4672">
        <v>81</v>
      </c>
      <c r="D4672">
        <v>0</v>
      </c>
      <c r="E4672">
        <v>0</v>
      </c>
      <c r="F4672" t="s">
        <v>13</v>
      </c>
      <c r="G4672" t="s">
        <v>14</v>
      </c>
      <c r="H4672" t="s">
        <v>19</v>
      </c>
      <c r="I4672">
        <v>99.48</v>
      </c>
      <c r="J4672">
        <v>27.2</v>
      </c>
      <c r="K4672">
        <v>27.2</v>
      </c>
      <c r="L4672" t="s">
        <v>21</v>
      </c>
      <c r="M4672" s="8">
        <v>0</v>
      </c>
      <c r="N4672">
        <f t="shared" si="216"/>
        <v>0</v>
      </c>
      <c r="O4672">
        <f t="shared" si="217"/>
        <v>0</v>
      </c>
      <c r="P4672">
        <f t="shared" si="218"/>
        <v>0</v>
      </c>
      <c r="U4672">
        <v>81</v>
      </c>
      <c r="V4672">
        <v>99.48</v>
      </c>
      <c r="W4672">
        <v>27.2</v>
      </c>
    </row>
    <row r="4673" spans="1:23" x14ac:dyDescent="0.35">
      <c r="A4673">
        <v>15387</v>
      </c>
      <c r="B4673" t="s">
        <v>12</v>
      </c>
      <c r="C4673">
        <v>19</v>
      </c>
      <c r="D4673">
        <v>0</v>
      </c>
      <c r="E4673">
        <v>0</v>
      </c>
      <c r="F4673" t="s">
        <v>23</v>
      </c>
      <c r="G4673" t="s">
        <v>14</v>
      </c>
      <c r="H4673" t="s">
        <v>19</v>
      </c>
      <c r="I4673">
        <v>79.599999999999994</v>
      </c>
      <c r="J4673">
        <v>36.700000000000003</v>
      </c>
      <c r="K4673">
        <v>36.700000000000003</v>
      </c>
      <c r="L4673" t="s">
        <v>24</v>
      </c>
      <c r="M4673" s="8">
        <v>0</v>
      </c>
      <c r="N4673">
        <f t="shared" si="216"/>
        <v>0</v>
      </c>
      <c r="O4673">
        <f t="shared" si="217"/>
        <v>0</v>
      </c>
      <c r="P4673">
        <f t="shared" si="218"/>
        <v>0</v>
      </c>
      <c r="U4673">
        <v>19</v>
      </c>
      <c r="V4673">
        <v>79.599999999999994</v>
      </c>
      <c r="W4673">
        <v>36.700000000000003</v>
      </c>
    </row>
    <row r="4674" spans="1:23" x14ac:dyDescent="0.35">
      <c r="A4674">
        <v>63880</v>
      </c>
      <c r="B4674" t="s">
        <v>17</v>
      </c>
      <c r="C4674">
        <v>69</v>
      </c>
      <c r="D4674">
        <v>0</v>
      </c>
      <c r="E4674">
        <v>0</v>
      </c>
      <c r="F4674" t="s">
        <v>13</v>
      </c>
      <c r="G4674" t="s">
        <v>18</v>
      </c>
      <c r="H4674" t="s">
        <v>15</v>
      </c>
      <c r="I4674">
        <v>70</v>
      </c>
      <c r="J4674">
        <v>36</v>
      </c>
      <c r="K4674">
        <v>36</v>
      </c>
      <c r="L4674" t="s">
        <v>21</v>
      </c>
      <c r="M4674" s="8">
        <v>0</v>
      </c>
      <c r="N4674">
        <f t="shared" si="216"/>
        <v>0</v>
      </c>
      <c r="O4674">
        <f t="shared" si="217"/>
        <v>0</v>
      </c>
      <c r="P4674">
        <f t="shared" si="218"/>
        <v>0</v>
      </c>
      <c r="U4674">
        <v>69</v>
      </c>
      <c r="V4674">
        <v>70</v>
      </c>
      <c r="W4674">
        <v>36</v>
      </c>
    </row>
    <row r="4675" spans="1:23" x14ac:dyDescent="0.35">
      <c r="A4675">
        <v>49833</v>
      </c>
      <c r="B4675" t="s">
        <v>17</v>
      </c>
      <c r="C4675">
        <v>42</v>
      </c>
      <c r="D4675">
        <v>0</v>
      </c>
      <c r="E4675">
        <v>0</v>
      </c>
      <c r="F4675" t="s">
        <v>13</v>
      </c>
      <c r="G4675" t="s">
        <v>25</v>
      </c>
      <c r="H4675" t="s">
        <v>19</v>
      </c>
      <c r="I4675">
        <v>112.98</v>
      </c>
      <c r="J4675">
        <v>37.200000000000003</v>
      </c>
      <c r="K4675">
        <v>37.200000000000003</v>
      </c>
      <c r="L4675" t="s">
        <v>16</v>
      </c>
      <c r="M4675" s="8">
        <v>0</v>
      </c>
      <c r="N4675">
        <f t="shared" ref="N4675:N4738" si="219">IF(OR(J4675&gt;47.5,J4675&lt;9.1),1,0)</f>
        <v>0</v>
      </c>
      <c r="O4675">
        <f t="shared" ref="O4675:O4738" si="220">IF(OR(C4675&lt;-29,C4675&gt;115),1,0)</f>
        <v>0</v>
      </c>
      <c r="P4675">
        <f t="shared" ref="P4675:P4738" si="221">IF(OR(I4675&lt;21.98,I4675&gt;169.36),1,0)</f>
        <v>0</v>
      </c>
      <c r="U4675">
        <v>42</v>
      </c>
      <c r="V4675">
        <v>112.98</v>
      </c>
      <c r="W4675">
        <v>37.200000000000003</v>
      </c>
    </row>
    <row r="4676" spans="1:23" x14ac:dyDescent="0.35">
      <c r="A4676">
        <v>43773</v>
      </c>
      <c r="B4676" t="s">
        <v>12</v>
      </c>
      <c r="C4676">
        <v>8</v>
      </c>
      <c r="D4676">
        <v>0</v>
      </c>
      <c r="E4676">
        <v>0</v>
      </c>
      <c r="F4676" t="s">
        <v>23</v>
      </c>
      <c r="G4676" t="s">
        <v>26</v>
      </c>
      <c r="H4676" t="s">
        <v>15</v>
      </c>
      <c r="I4676">
        <v>61.07</v>
      </c>
      <c r="J4676">
        <v>19.100000000000001</v>
      </c>
      <c r="K4676">
        <v>19.100000000000001</v>
      </c>
      <c r="L4676" t="s">
        <v>24</v>
      </c>
      <c r="M4676" s="8">
        <v>0</v>
      </c>
      <c r="N4676">
        <f t="shared" si="219"/>
        <v>0</v>
      </c>
      <c r="O4676">
        <f t="shared" si="220"/>
        <v>0</v>
      </c>
      <c r="P4676">
        <f t="shared" si="221"/>
        <v>0</v>
      </c>
      <c r="U4676">
        <v>8</v>
      </c>
      <c r="V4676">
        <v>61.07</v>
      </c>
      <c r="W4676">
        <v>19.100000000000001</v>
      </c>
    </row>
    <row r="4677" spans="1:23" x14ac:dyDescent="0.35">
      <c r="A4677">
        <v>53095</v>
      </c>
      <c r="B4677" t="s">
        <v>12</v>
      </c>
      <c r="C4677">
        <v>8</v>
      </c>
      <c r="D4677">
        <v>0</v>
      </c>
      <c r="E4677">
        <v>0</v>
      </c>
      <c r="F4677" t="s">
        <v>23</v>
      </c>
      <c r="G4677" t="s">
        <v>26</v>
      </c>
      <c r="H4677" t="s">
        <v>19</v>
      </c>
      <c r="I4677">
        <v>63.43</v>
      </c>
      <c r="J4677">
        <v>21.8</v>
      </c>
      <c r="K4677">
        <v>21.8</v>
      </c>
      <c r="L4677" t="s">
        <v>24</v>
      </c>
      <c r="M4677" s="8">
        <v>0</v>
      </c>
      <c r="N4677">
        <f t="shared" si="219"/>
        <v>0</v>
      </c>
      <c r="O4677">
        <f t="shared" si="220"/>
        <v>0</v>
      </c>
      <c r="P4677">
        <f t="shared" si="221"/>
        <v>0</v>
      </c>
      <c r="U4677">
        <v>8</v>
      </c>
      <c r="V4677">
        <v>63.43</v>
      </c>
      <c r="W4677">
        <v>21.8</v>
      </c>
    </row>
    <row r="4678" spans="1:23" x14ac:dyDescent="0.35">
      <c r="A4678">
        <v>56185</v>
      </c>
      <c r="B4678" t="s">
        <v>17</v>
      </c>
      <c r="C4678">
        <v>28</v>
      </c>
      <c r="D4678">
        <v>0</v>
      </c>
      <c r="E4678">
        <v>0</v>
      </c>
      <c r="F4678" t="s">
        <v>23</v>
      </c>
      <c r="G4678" t="s">
        <v>14</v>
      </c>
      <c r="H4678" t="s">
        <v>15</v>
      </c>
      <c r="I4678">
        <v>73.2</v>
      </c>
      <c r="J4678">
        <v>26.5</v>
      </c>
      <c r="K4678">
        <v>26.5</v>
      </c>
      <c r="L4678" t="s">
        <v>22</v>
      </c>
      <c r="M4678" s="8">
        <v>0</v>
      </c>
      <c r="N4678">
        <f t="shared" si="219"/>
        <v>0</v>
      </c>
      <c r="O4678">
        <f t="shared" si="220"/>
        <v>0</v>
      </c>
      <c r="P4678">
        <f t="shared" si="221"/>
        <v>0</v>
      </c>
      <c r="U4678">
        <v>28</v>
      </c>
      <c r="V4678">
        <v>73.2</v>
      </c>
      <c r="W4678">
        <v>26.5</v>
      </c>
    </row>
    <row r="4679" spans="1:23" x14ac:dyDescent="0.35">
      <c r="A4679">
        <v>57043</v>
      </c>
      <c r="B4679" t="s">
        <v>17</v>
      </c>
      <c r="C4679">
        <v>66</v>
      </c>
      <c r="D4679">
        <v>0</v>
      </c>
      <c r="E4679">
        <v>0</v>
      </c>
      <c r="F4679" t="s">
        <v>13</v>
      </c>
      <c r="G4679" t="s">
        <v>18</v>
      </c>
      <c r="H4679" t="s">
        <v>15</v>
      </c>
      <c r="I4679">
        <v>102.73</v>
      </c>
      <c r="J4679">
        <v>35</v>
      </c>
      <c r="K4679">
        <v>35</v>
      </c>
      <c r="L4679" t="s">
        <v>16</v>
      </c>
      <c r="M4679" s="8">
        <v>0</v>
      </c>
      <c r="N4679">
        <f t="shared" si="219"/>
        <v>0</v>
      </c>
      <c r="O4679">
        <f t="shared" si="220"/>
        <v>0</v>
      </c>
      <c r="P4679">
        <f t="shared" si="221"/>
        <v>0</v>
      </c>
      <c r="U4679">
        <v>66</v>
      </c>
      <c r="V4679">
        <v>102.73</v>
      </c>
      <c r="W4679">
        <v>35</v>
      </c>
    </row>
    <row r="4680" spans="1:23" x14ac:dyDescent="0.35">
      <c r="A4680">
        <v>55545</v>
      </c>
      <c r="B4680" t="s">
        <v>17</v>
      </c>
      <c r="C4680">
        <v>66</v>
      </c>
      <c r="D4680">
        <v>0</v>
      </c>
      <c r="E4680">
        <v>0</v>
      </c>
      <c r="F4680" t="s">
        <v>13</v>
      </c>
      <c r="G4680" t="s">
        <v>18</v>
      </c>
      <c r="H4680" t="s">
        <v>19</v>
      </c>
      <c r="I4680">
        <v>74.88</v>
      </c>
      <c r="J4680">
        <v>32.6</v>
      </c>
      <c r="K4680">
        <v>32.6</v>
      </c>
      <c r="L4680" t="s">
        <v>21</v>
      </c>
      <c r="M4680" s="8">
        <v>0</v>
      </c>
      <c r="N4680">
        <f t="shared" si="219"/>
        <v>0</v>
      </c>
      <c r="O4680">
        <f t="shared" si="220"/>
        <v>0</v>
      </c>
      <c r="P4680">
        <f t="shared" si="221"/>
        <v>0</v>
      </c>
      <c r="U4680">
        <v>66</v>
      </c>
      <c r="V4680">
        <v>74.88</v>
      </c>
      <c r="W4680">
        <v>32.6</v>
      </c>
    </row>
    <row r="4681" spans="1:23" x14ac:dyDescent="0.35">
      <c r="A4681">
        <v>60899</v>
      </c>
      <c r="B4681" t="s">
        <v>17</v>
      </c>
      <c r="C4681">
        <v>47</v>
      </c>
      <c r="D4681">
        <v>0</v>
      </c>
      <c r="E4681">
        <v>0</v>
      </c>
      <c r="F4681" t="s">
        <v>13</v>
      </c>
      <c r="G4681" t="s">
        <v>14</v>
      </c>
      <c r="H4681" t="s">
        <v>15</v>
      </c>
      <c r="I4681">
        <v>122.43</v>
      </c>
      <c r="J4681">
        <v>23.9</v>
      </c>
      <c r="K4681">
        <v>23.9</v>
      </c>
      <c r="L4681" t="s">
        <v>21</v>
      </c>
      <c r="M4681" s="8">
        <v>0</v>
      </c>
      <c r="N4681">
        <f t="shared" si="219"/>
        <v>0</v>
      </c>
      <c r="O4681">
        <f t="shared" si="220"/>
        <v>0</v>
      </c>
      <c r="P4681">
        <f t="shared" si="221"/>
        <v>0</v>
      </c>
      <c r="U4681">
        <v>47</v>
      </c>
      <c r="V4681">
        <v>122.43</v>
      </c>
      <c r="W4681">
        <v>23.9</v>
      </c>
    </row>
    <row r="4682" spans="1:23" x14ac:dyDescent="0.35">
      <c r="A4682">
        <v>16136</v>
      </c>
      <c r="B4682" t="s">
        <v>17</v>
      </c>
      <c r="C4682">
        <v>78</v>
      </c>
      <c r="D4682">
        <v>0</v>
      </c>
      <c r="E4682">
        <v>0</v>
      </c>
      <c r="F4682" t="s">
        <v>13</v>
      </c>
      <c r="G4682" t="s">
        <v>18</v>
      </c>
      <c r="H4682" t="s">
        <v>15</v>
      </c>
      <c r="I4682">
        <v>84.21</v>
      </c>
      <c r="J4682">
        <v>33.700000000000003</v>
      </c>
      <c r="K4682">
        <v>33.700000000000003</v>
      </c>
      <c r="L4682" t="s">
        <v>21</v>
      </c>
      <c r="M4682" s="8">
        <v>0</v>
      </c>
      <c r="N4682">
        <f t="shared" si="219"/>
        <v>0</v>
      </c>
      <c r="O4682">
        <f t="shared" si="220"/>
        <v>0</v>
      </c>
      <c r="P4682">
        <f t="shared" si="221"/>
        <v>0</v>
      </c>
      <c r="U4682">
        <v>78</v>
      </c>
      <c r="V4682">
        <v>84.21</v>
      </c>
      <c r="W4682">
        <v>33.700000000000003</v>
      </c>
    </row>
    <row r="4683" spans="1:23" x14ac:dyDescent="0.35">
      <c r="A4683">
        <v>11843</v>
      </c>
      <c r="B4683" t="s">
        <v>17</v>
      </c>
      <c r="C4683">
        <v>65</v>
      </c>
      <c r="D4683">
        <v>0</v>
      </c>
      <c r="E4683">
        <v>0</v>
      </c>
      <c r="F4683" t="s">
        <v>13</v>
      </c>
      <c r="G4683" t="s">
        <v>18</v>
      </c>
      <c r="H4683" t="s">
        <v>19</v>
      </c>
      <c r="I4683">
        <v>80.42</v>
      </c>
      <c r="J4683">
        <v>29.4</v>
      </c>
      <c r="K4683">
        <v>29.4</v>
      </c>
      <c r="L4683" t="s">
        <v>16</v>
      </c>
      <c r="M4683" s="8">
        <v>0</v>
      </c>
      <c r="N4683">
        <f t="shared" si="219"/>
        <v>0</v>
      </c>
      <c r="O4683">
        <f t="shared" si="220"/>
        <v>0</v>
      </c>
      <c r="P4683">
        <f t="shared" si="221"/>
        <v>0</v>
      </c>
      <c r="U4683">
        <v>65</v>
      </c>
      <c r="V4683">
        <v>80.42</v>
      </c>
      <c r="W4683">
        <v>29.4</v>
      </c>
    </row>
    <row r="4684" spans="1:23" x14ac:dyDescent="0.35">
      <c r="A4684">
        <v>3609</v>
      </c>
      <c r="B4684" t="s">
        <v>12</v>
      </c>
      <c r="C4684">
        <v>78</v>
      </c>
      <c r="D4684">
        <v>0</v>
      </c>
      <c r="E4684">
        <v>0</v>
      </c>
      <c r="F4684" t="s">
        <v>13</v>
      </c>
      <c r="G4684" t="s">
        <v>14</v>
      </c>
      <c r="H4684" t="s">
        <v>15</v>
      </c>
      <c r="I4684">
        <v>80.44</v>
      </c>
      <c r="J4684">
        <v>29</v>
      </c>
      <c r="K4684">
        <v>29</v>
      </c>
      <c r="L4684" t="s">
        <v>21</v>
      </c>
      <c r="M4684" s="8">
        <v>0</v>
      </c>
      <c r="N4684">
        <f t="shared" si="219"/>
        <v>0</v>
      </c>
      <c r="O4684">
        <f t="shared" si="220"/>
        <v>0</v>
      </c>
      <c r="P4684">
        <f t="shared" si="221"/>
        <v>0</v>
      </c>
      <c r="U4684">
        <v>78</v>
      </c>
      <c r="V4684">
        <v>80.44</v>
      </c>
      <c r="W4684">
        <v>29</v>
      </c>
    </row>
    <row r="4685" spans="1:23" x14ac:dyDescent="0.35">
      <c r="A4685">
        <v>29172</v>
      </c>
      <c r="B4685" t="s">
        <v>17</v>
      </c>
      <c r="C4685">
        <v>68</v>
      </c>
      <c r="D4685">
        <v>0</v>
      </c>
      <c r="E4685">
        <v>0</v>
      </c>
      <c r="F4685" t="s">
        <v>13</v>
      </c>
      <c r="G4685" t="s">
        <v>18</v>
      </c>
      <c r="H4685" t="s">
        <v>19</v>
      </c>
      <c r="I4685">
        <v>80.63</v>
      </c>
      <c r="J4685">
        <v>20.2</v>
      </c>
      <c r="K4685">
        <v>20.2</v>
      </c>
      <c r="L4685" t="s">
        <v>21</v>
      </c>
      <c r="M4685" s="8">
        <v>0</v>
      </c>
      <c r="N4685">
        <f t="shared" si="219"/>
        <v>0</v>
      </c>
      <c r="O4685">
        <f t="shared" si="220"/>
        <v>0</v>
      </c>
      <c r="P4685">
        <f t="shared" si="221"/>
        <v>0</v>
      </c>
      <c r="U4685">
        <v>68</v>
      </c>
      <c r="V4685">
        <v>80.63</v>
      </c>
      <c r="W4685">
        <v>20.2</v>
      </c>
    </row>
    <row r="4686" spans="1:23" x14ac:dyDescent="0.35">
      <c r="A4686">
        <v>49894</v>
      </c>
      <c r="B4686" t="s">
        <v>17</v>
      </c>
      <c r="C4686">
        <v>78</v>
      </c>
      <c r="D4686">
        <v>1</v>
      </c>
      <c r="E4686">
        <v>1</v>
      </c>
      <c r="F4686" t="s">
        <v>13</v>
      </c>
      <c r="G4686" t="s">
        <v>14</v>
      </c>
      <c r="H4686" t="s">
        <v>19</v>
      </c>
      <c r="I4686">
        <v>206.53</v>
      </c>
      <c r="J4686" t="s">
        <v>20</v>
      </c>
      <c r="K4686">
        <v>28.1</v>
      </c>
      <c r="L4686" t="s">
        <v>21</v>
      </c>
      <c r="M4686" s="8">
        <v>0</v>
      </c>
      <c r="N4686">
        <f t="shared" si="219"/>
        <v>1</v>
      </c>
      <c r="O4686">
        <f t="shared" si="220"/>
        <v>0</v>
      </c>
      <c r="P4686">
        <f t="shared" si="221"/>
        <v>1</v>
      </c>
      <c r="U4686">
        <v>78</v>
      </c>
      <c r="V4686">
        <v>206.53</v>
      </c>
      <c r="W4686">
        <v>28.1</v>
      </c>
    </row>
    <row r="4687" spans="1:23" x14ac:dyDescent="0.35">
      <c r="A4687">
        <v>6048</v>
      </c>
      <c r="B4687" t="s">
        <v>17</v>
      </c>
      <c r="C4687">
        <v>65</v>
      </c>
      <c r="D4687">
        <v>0</v>
      </c>
      <c r="E4687">
        <v>0</v>
      </c>
      <c r="F4687" t="s">
        <v>13</v>
      </c>
      <c r="G4687" t="s">
        <v>14</v>
      </c>
      <c r="H4687" t="s">
        <v>15</v>
      </c>
      <c r="I4687">
        <v>104.12</v>
      </c>
      <c r="J4687">
        <v>27.4</v>
      </c>
      <c r="K4687">
        <v>27.4</v>
      </c>
      <c r="L4687" t="s">
        <v>21</v>
      </c>
      <c r="M4687" s="8">
        <v>0</v>
      </c>
      <c r="N4687">
        <f t="shared" si="219"/>
        <v>0</v>
      </c>
      <c r="O4687">
        <f t="shared" si="220"/>
        <v>0</v>
      </c>
      <c r="P4687">
        <f t="shared" si="221"/>
        <v>0</v>
      </c>
      <c r="U4687">
        <v>65</v>
      </c>
      <c r="V4687">
        <v>104.12</v>
      </c>
      <c r="W4687">
        <v>27.4</v>
      </c>
    </row>
    <row r="4688" spans="1:23" x14ac:dyDescent="0.35">
      <c r="A4688">
        <v>16029</v>
      </c>
      <c r="B4688" t="s">
        <v>17</v>
      </c>
      <c r="C4688">
        <v>70</v>
      </c>
      <c r="D4688">
        <v>0</v>
      </c>
      <c r="E4688">
        <v>0</v>
      </c>
      <c r="F4688" t="s">
        <v>13</v>
      </c>
      <c r="G4688" t="s">
        <v>18</v>
      </c>
      <c r="H4688" t="s">
        <v>19</v>
      </c>
      <c r="I4688">
        <v>96.82</v>
      </c>
      <c r="J4688">
        <v>25</v>
      </c>
      <c r="K4688">
        <v>25</v>
      </c>
      <c r="L4688" t="s">
        <v>21</v>
      </c>
      <c r="M4688" s="8">
        <v>0</v>
      </c>
      <c r="N4688">
        <f t="shared" si="219"/>
        <v>0</v>
      </c>
      <c r="O4688">
        <f t="shared" si="220"/>
        <v>0</v>
      </c>
      <c r="P4688">
        <f t="shared" si="221"/>
        <v>0</v>
      </c>
      <c r="U4688">
        <v>70</v>
      </c>
      <c r="V4688">
        <v>96.82</v>
      </c>
      <c r="W4688">
        <v>25</v>
      </c>
    </row>
    <row r="4689" spans="1:23" x14ac:dyDescent="0.35">
      <c r="A4689">
        <v>63022</v>
      </c>
      <c r="B4689" t="s">
        <v>17</v>
      </c>
      <c r="C4689">
        <v>59</v>
      </c>
      <c r="D4689">
        <v>0</v>
      </c>
      <c r="E4689">
        <v>0</v>
      </c>
      <c r="F4689" t="s">
        <v>13</v>
      </c>
      <c r="G4689" t="s">
        <v>18</v>
      </c>
      <c r="H4689" t="s">
        <v>15</v>
      </c>
      <c r="I4689">
        <v>88.1</v>
      </c>
      <c r="J4689">
        <v>30.7</v>
      </c>
      <c r="K4689">
        <v>30.7</v>
      </c>
      <c r="L4689" t="s">
        <v>21</v>
      </c>
      <c r="M4689" s="8">
        <v>0</v>
      </c>
      <c r="N4689">
        <f t="shared" si="219"/>
        <v>0</v>
      </c>
      <c r="O4689">
        <f t="shared" si="220"/>
        <v>0</v>
      </c>
      <c r="P4689">
        <f t="shared" si="221"/>
        <v>0</v>
      </c>
      <c r="U4689">
        <v>59</v>
      </c>
      <c r="V4689">
        <v>88.1</v>
      </c>
      <c r="W4689">
        <v>30.7</v>
      </c>
    </row>
    <row r="4690" spans="1:23" x14ac:dyDescent="0.35">
      <c r="A4690">
        <v>40041</v>
      </c>
      <c r="B4690" t="s">
        <v>12</v>
      </c>
      <c r="C4690">
        <v>31</v>
      </c>
      <c r="D4690">
        <v>0</v>
      </c>
      <c r="E4690">
        <v>0</v>
      </c>
      <c r="F4690" t="s">
        <v>23</v>
      </c>
      <c r="G4690" t="s">
        <v>18</v>
      </c>
      <c r="H4690" t="s">
        <v>19</v>
      </c>
      <c r="I4690">
        <v>64.849999999999994</v>
      </c>
      <c r="J4690">
        <v>23</v>
      </c>
      <c r="K4690">
        <v>23</v>
      </c>
      <c r="L4690" t="s">
        <v>24</v>
      </c>
      <c r="M4690" s="8">
        <v>0</v>
      </c>
      <c r="N4690">
        <f t="shared" si="219"/>
        <v>0</v>
      </c>
      <c r="O4690">
        <f t="shared" si="220"/>
        <v>0</v>
      </c>
      <c r="P4690">
        <f t="shared" si="221"/>
        <v>0</v>
      </c>
      <c r="U4690">
        <v>31</v>
      </c>
      <c r="V4690">
        <v>64.849999999999994</v>
      </c>
      <c r="W4690">
        <v>23</v>
      </c>
    </row>
    <row r="4691" spans="1:23" x14ac:dyDescent="0.35">
      <c r="A4691">
        <v>6924</v>
      </c>
      <c r="B4691" t="s">
        <v>17</v>
      </c>
      <c r="C4691">
        <v>32</v>
      </c>
      <c r="D4691">
        <v>0</v>
      </c>
      <c r="E4691">
        <v>0</v>
      </c>
      <c r="F4691" t="s">
        <v>13</v>
      </c>
      <c r="G4691" t="s">
        <v>14</v>
      </c>
      <c r="H4691" t="s">
        <v>19</v>
      </c>
      <c r="I4691">
        <v>102.87</v>
      </c>
      <c r="J4691">
        <v>26.6</v>
      </c>
      <c r="K4691">
        <v>26.6</v>
      </c>
      <c r="L4691" t="s">
        <v>22</v>
      </c>
      <c r="M4691" s="8">
        <v>0</v>
      </c>
      <c r="N4691">
        <f t="shared" si="219"/>
        <v>0</v>
      </c>
      <c r="O4691">
        <f t="shared" si="220"/>
        <v>0</v>
      </c>
      <c r="P4691">
        <f t="shared" si="221"/>
        <v>0</v>
      </c>
      <c r="U4691">
        <v>32</v>
      </c>
      <c r="V4691">
        <v>102.87</v>
      </c>
      <c r="W4691">
        <v>26.6</v>
      </c>
    </row>
    <row r="4692" spans="1:23" x14ac:dyDescent="0.35">
      <c r="A4692">
        <v>22590</v>
      </c>
      <c r="B4692" t="s">
        <v>12</v>
      </c>
      <c r="C4692">
        <v>5</v>
      </c>
      <c r="D4692">
        <v>0</v>
      </c>
      <c r="E4692">
        <v>0</v>
      </c>
      <c r="F4692" t="s">
        <v>23</v>
      </c>
      <c r="G4692" t="s">
        <v>26</v>
      </c>
      <c r="H4692" t="s">
        <v>15</v>
      </c>
      <c r="I4692">
        <v>83.75</v>
      </c>
      <c r="J4692">
        <v>18.100000000000001</v>
      </c>
      <c r="K4692">
        <v>18.100000000000001</v>
      </c>
      <c r="L4692" t="s">
        <v>24</v>
      </c>
      <c r="M4692" s="8">
        <v>0</v>
      </c>
      <c r="N4692">
        <f t="shared" si="219"/>
        <v>0</v>
      </c>
      <c r="O4692">
        <f t="shared" si="220"/>
        <v>0</v>
      </c>
      <c r="P4692">
        <f t="shared" si="221"/>
        <v>0</v>
      </c>
      <c r="U4692">
        <v>5</v>
      </c>
      <c r="V4692">
        <v>83.75</v>
      </c>
      <c r="W4692">
        <v>18.100000000000001</v>
      </c>
    </row>
    <row r="4693" spans="1:23" x14ac:dyDescent="0.35">
      <c r="A4693">
        <v>25878</v>
      </c>
      <c r="B4693" t="s">
        <v>12</v>
      </c>
      <c r="C4693">
        <v>55</v>
      </c>
      <c r="D4693">
        <v>0</v>
      </c>
      <c r="E4693">
        <v>0</v>
      </c>
      <c r="F4693" t="s">
        <v>13</v>
      </c>
      <c r="G4693" t="s">
        <v>18</v>
      </c>
      <c r="H4693" t="s">
        <v>19</v>
      </c>
      <c r="I4693">
        <v>97.68</v>
      </c>
      <c r="J4693">
        <v>47.1</v>
      </c>
      <c r="K4693">
        <v>47.1</v>
      </c>
      <c r="L4693" t="s">
        <v>16</v>
      </c>
      <c r="M4693" s="8">
        <v>0</v>
      </c>
      <c r="N4693">
        <f t="shared" si="219"/>
        <v>0</v>
      </c>
      <c r="O4693">
        <f t="shared" si="220"/>
        <v>0</v>
      </c>
      <c r="P4693">
        <f t="shared" si="221"/>
        <v>0</v>
      </c>
      <c r="U4693">
        <v>55</v>
      </c>
      <c r="V4693">
        <v>97.68</v>
      </c>
      <c r="W4693">
        <v>47.1</v>
      </c>
    </row>
    <row r="4694" spans="1:23" x14ac:dyDescent="0.35">
      <c r="A4694">
        <v>11169</v>
      </c>
      <c r="B4694" t="s">
        <v>17</v>
      </c>
      <c r="C4694">
        <v>61</v>
      </c>
      <c r="D4694">
        <v>0</v>
      </c>
      <c r="E4694">
        <v>0</v>
      </c>
      <c r="F4694" t="s">
        <v>13</v>
      </c>
      <c r="G4694" t="s">
        <v>14</v>
      </c>
      <c r="H4694" t="s">
        <v>15</v>
      </c>
      <c r="I4694">
        <v>97.58</v>
      </c>
      <c r="J4694">
        <v>29.7</v>
      </c>
      <c r="K4694">
        <v>29.7</v>
      </c>
      <c r="L4694" t="s">
        <v>16</v>
      </c>
      <c r="M4694" s="8">
        <v>0</v>
      </c>
      <c r="N4694">
        <f t="shared" si="219"/>
        <v>0</v>
      </c>
      <c r="O4694">
        <f t="shared" si="220"/>
        <v>0</v>
      </c>
      <c r="P4694">
        <f t="shared" si="221"/>
        <v>0</v>
      </c>
      <c r="U4694">
        <v>61</v>
      </c>
      <c r="V4694">
        <v>97.58</v>
      </c>
      <c r="W4694">
        <v>29.7</v>
      </c>
    </row>
    <row r="4695" spans="1:23" x14ac:dyDescent="0.35">
      <c r="A4695">
        <v>44355</v>
      </c>
      <c r="B4695" t="s">
        <v>17</v>
      </c>
      <c r="C4695">
        <v>48</v>
      </c>
      <c r="D4695">
        <v>0</v>
      </c>
      <c r="E4695">
        <v>0</v>
      </c>
      <c r="F4695" t="s">
        <v>13</v>
      </c>
      <c r="G4695" t="s">
        <v>14</v>
      </c>
      <c r="H4695" t="s">
        <v>19</v>
      </c>
      <c r="I4695">
        <v>74.16</v>
      </c>
      <c r="J4695">
        <v>19.899999999999999</v>
      </c>
      <c r="K4695">
        <v>19.899999999999999</v>
      </c>
      <c r="L4695" t="s">
        <v>21</v>
      </c>
      <c r="M4695" s="8">
        <v>0</v>
      </c>
      <c r="N4695">
        <f t="shared" si="219"/>
        <v>0</v>
      </c>
      <c r="O4695">
        <f t="shared" si="220"/>
        <v>0</v>
      </c>
      <c r="P4695">
        <f t="shared" si="221"/>
        <v>0</v>
      </c>
      <c r="U4695">
        <v>48</v>
      </c>
      <c r="V4695">
        <v>74.16</v>
      </c>
      <c r="W4695">
        <v>19.899999999999999</v>
      </c>
    </row>
    <row r="4696" spans="1:23" x14ac:dyDescent="0.35">
      <c r="A4696">
        <v>31113</v>
      </c>
      <c r="B4696" t="s">
        <v>17</v>
      </c>
      <c r="C4696">
        <v>1.1599999999999999</v>
      </c>
      <c r="D4696">
        <v>0</v>
      </c>
      <c r="E4696">
        <v>0</v>
      </c>
      <c r="F4696" t="s">
        <v>23</v>
      </c>
      <c r="G4696" t="s">
        <v>26</v>
      </c>
      <c r="H4696" t="s">
        <v>15</v>
      </c>
      <c r="I4696">
        <v>86</v>
      </c>
      <c r="J4696">
        <v>13.3</v>
      </c>
      <c r="K4696">
        <v>13.3</v>
      </c>
      <c r="L4696" t="s">
        <v>24</v>
      </c>
      <c r="M4696" s="8">
        <v>0</v>
      </c>
      <c r="N4696">
        <f t="shared" si="219"/>
        <v>0</v>
      </c>
      <c r="O4696">
        <f t="shared" si="220"/>
        <v>0</v>
      </c>
      <c r="P4696">
        <f t="shared" si="221"/>
        <v>0</v>
      </c>
      <c r="U4696">
        <v>1.1599999999999999</v>
      </c>
      <c r="V4696">
        <v>86</v>
      </c>
      <c r="W4696">
        <v>13.3</v>
      </c>
    </row>
    <row r="4697" spans="1:23" x14ac:dyDescent="0.35">
      <c r="A4697">
        <v>46514</v>
      </c>
      <c r="B4697" t="s">
        <v>17</v>
      </c>
      <c r="C4697">
        <v>50</v>
      </c>
      <c r="D4697">
        <v>0</v>
      </c>
      <c r="E4697">
        <v>0</v>
      </c>
      <c r="F4697" t="s">
        <v>13</v>
      </c>
      <c r="G4697" t="s">
        <v>25</v>
      </c>
      <c r="H4697" t="s">
        <v>15</v>
      </c>
      <c r="I4697">
        <v>100.93</v>
      </c>
      <c r="J4697">
        <v>32.700000000000003</v>
      </c>
      <c r="K4697">
        <v>32.700000000000003</v>
      </c>
      <c r="L4697" t="s">
        <v>21</v>
      </c>
      <c r="M4697" s="8">
        <v>0</v>
      </c>
      <c r="N4697">
        <f t="shared" si="219"/>
        <v>0</v>
      </c>
      <c r="O4697">
        <f t="shared" si="220"/>
        <v>0</v>
      </c>
      <c r="P4697">
        <f t="shared" si="221"/>
        <v>0</v>
      </c>
      <c r="U4697">
        <v>50</v>
      </c>
      <c r="V4697">
        <v>100.93</v>
      </c>
      <c r="W4697">
        <v>32.700000000000003</v>
      </c>
    </row>
    <row r="4698" spans="1:23" x14ac:dyDescent="0.35">
      <c r="A4698">
        <v>67466</v>
      </c>
      <c r="B4698" t="s">
        <v>12</v>
      </c>
      <c r="C4698">
        <v>63</v>
      </c>
      <c r="D4698">
        <v>1</v>
      </c>
      <c r="E4698">
        <v>0</v>
      </c>
      <c r="F4698" t="s">
        <v>13</v>
      </c>
      <c r="G4698" t="s">
        <v>14</v>
      </c>
      <c r="H4698" t="s">
        <v>15</v>
      </c>
      <c r="I4698">
        <v>232.78</v>
      </c>
      <c r="J4698">
        <v>31.8</v>
      </c>
      <c r="K4698">
        <v>31.8</v>
      </c>
      <c r="L4698" t="s">
        <v>16</v>
      </c>
      <c r="M4698" s="8">
        <v>0</v>
      </c>
      <c r="N4698">
        <f t="shared" si="219"/>
        <v>0</v>
      </c>
      <c r="O4698">
        <f t="shared" si="220"/>
        <v>0</v>
      </c>
      <c r="P4698">
        <f t="shared" si="221"/>
        <v>1</v>
      </c>
      <c r="U4698">
        <v>63</v>
      </c>
      <c r="V4698">
        <v>232.78</v>
      </c>
      <c r="W4698">
        <v>31.8</v>
      </c>
    </row>
    <row r="4699" spans="1:23" x14ac:dyDescent="0.35">
      <c r="A4699">
        <v>3612</v>
      </c>
      <c r="B4699" t="s">
        <v>12</v>
      </c>
      <c r="C4699">
        <v>67</v>
      </c>
      <c r="D4699">
        <v>0</v>
      </c>
      <c r="E4699">
        <v>0</v>
      </c>
      <c r="F4699" t="s">
        <v>13</v>
      </c>
      <c r="G4699" t="s">
        <v>14</v>
      </c>
      <c r="H4699" t="s">
        <v>19</v>
      </c>
      <c r="I4699">
        <v>86.96</v>
      </c>
      <c r="J4699">
        <v>31.4</v>
      </c>
      <c r="K4699">
        <v>31.4</v>
      </c>
      <c r="L4699" t="s">
        <v>16</v>
      </c>
      <c r="M4699" s="8">
        <v>0</v>
      </c>
      <c r="N4699">
        <f t="shared" si="219"/>
        <v>0</v>
      </c>
      <c r="O4699">
        <f t="shared" si="220"/>
        <v>0</v>
      </c>
      <c r="P4699">
        <f t="shared" si="221"/>
        <v>0</v>
      </c>
      <c r="U4699">
        <v>67</v>
      </c>
      <c r="V4699">
        <v>86.96</v>
      </c>
      <c r="W4699">
        <v>31.4</v>
      </c>
    </row>
    <row r="4700" spans="1:23" x14ac:dyDescent="0.35">
      <c r="A4700">
        <v>66590</v>
      </c>
      <c r="B4700" t="s">
        <v>17</v>
      </c>
      <c r="C4700">
        <v>43</v>
      </c>
      <c r="D4700">
        <v>0</v>
      </c>
      <c r="E4700">
        <v>0</v>
      </c>
      <c r="F4700" t="s">
        <v>13</v>
      </c>
      <c r="G4700" t="s">
        <v>18</v>
      </c>
      <c r="H4700" t="s">
        <v>15</v>
      </c>
      <c r="I4700">
        <v>67.5</v>
      </c>
      <c r="J4700">
        <v>20.399999999999999</v>
      </c>
      <c r="K4700">
        <v>20.399999999999999</v>
      </c>
      <c r="L4700" t="s">
        <v>16</v>
      </c>
      <c r="M4700" s="8">
        <v>0</v>
      </c>
      <c r="N4700">
        <f t="shared" si="219"/>
        <v>0</v>
      </c>
      <c r="O4700">
        <f t="shared" si="220"/>
        <v>0</v>
      </c>
      <c r="P4700">
        <f t="shared" si="221"/>
        <v>0</v>
      </c>
      <c r="U4700">
        <v>43</v>
      </c>
      <c r="V4700">
        <v>67.5</v>
      </c>
      <c r="W4700">
        <v>20.399999999999999</v>
      </c>
    </row>
    <row r="4701" spans="1:23" x14ac:dyDescent="0.35">
      <c r="A4701">
        <v>19611</v>
      </c>
      <c r="B4701" t="s">
        <v>12</v>
      </c>
      <c r="C4701">
        <v>59</v>
      </c>
      <c r="D4701">
        <v>0</v>
      </c>
      <c r="E4701">
        <v>0</v>
      </c>
      <c r="F4701" t="s">
        <v>13</v>
      </c>
      <c r="G4701" t="s">
        <v>14</v>
      </c>
      <c r="H4701" t="s">
        <v>15</v>
      </c>
      <c r="I4701">
        <v>81.209999999999994</v>
      </c>
      <c r="J4701">
        <v>33.200000000000003</v>
      </c>
      <c r="K4701">
        <v>33.200000000000003</v>
      </c>
      <c r="L4701" t="s">
        <v>22</v>
      </c>
      <c r="M4701" s="8">
        <v>0</v>
      </c>
      <c r="N4701">
        <f t="shared" si="219"/>
        <v>0</v>
      </c>
      <c r="O4701">
        <f t="shared" si="220"/>
        <v>0</v>
      </c>
      <c r="P4701">
        <f t="shared" si="221"/>
        <v>0</v>
      </c>
      <c r="U4701">
        <v>59</v>
      </c>
      <c r="V4701">
        <v>81.209999999999994</v>
      </c>
      <c r="W4701">
        <v>33.200000000000003</v>
      </c>
    </row>
    <row r="4702" spans="1:23" x14ac:dyDescent="0.35">
      <c r="A4702">
        <v>47216</v>
      </c>
      <c r="B4702" t="s">
        <v>12</v>
      </c>
      <c r="C4702">
        <v>47</v>
      </c>
      <c r="D4702">
        <v>0</v>
      </c>
      <c r="E4702">
        <v>0</v>
      </c>
      <c r="F4702" t="s">
        <v>13</v>
      </c>
      <c r="G4702" t="s">
        <v>14</v>
      </c>
      <c r="H4702" t="s">
        <v>19</v>
      </c>
      <c r="I4702">
        <v>110.14</v>
      </c>
      <c r="J4702">
        <v>30.5</v>
      </c>
      <c r="K4702">
        <v>30.5</v>
      </c>
      <c r="L4702" t="s">
        <v>22</v>
      </c>
      <c r="M4702" s="8">
        <v>0</v>
      </c>
      <c r="N4702">
        <f t="shared" si="219"/>
        <v>0</v>
      </c>
      <c r="O4702">
        <f t="shared" si="220"/>
        <v>0</v>
      </c>
      <c r="P4702">
        <f t="shared" si="221"/>
        <v>0</v>
      </c>
      <c r="U4702">
        <v>47</v>
      </c>
      <c r="V4702">
        <v>110.14</v>
      </c>
      <c r="W4702">
        <v>30.5</v>
      </c>
    </row>
    <row r="4703" spans="1:23" x14ac:dyDescent="0.35">
      <c r="A4703">
        <v>55591</v>
      </c>
      <c r="B4703" t="s">
        <v>12</v>
      </c>
      <c r="C4703">
        <v>50</v>
      </c>
      <c r="D4703">
        <v>0</v>
      </c>
      <c r="E4703">
        <v>0</v>
      </c>
      <c r="F4703" t="s">
        <v>13</v>
      </c>
      <c r="G4703" t="s">
        <v>14</v>
      </c>
      <c r="H4703" t="s">
        <v>15</v>
      </c>
      <c r="I4703">
        <v>120.44</v>
      </c>
      <c r="J4703">
        <v>30.3</v>
      </c>
      <c r="K4703">
        <v>30.3</v>
      </c>
      <c r="L4703" t="s">
        <v>21</v>
      </c>
      <c r="M4703" s="8">
        <v>0</v>
      </c>
      <c r="N4703">
        <f t="shared" si="219"/>
        <v>0</v>
      </c>
      <c r="O4703">
        <f t="shared" si="220"/>
        <v>0</v>
      </c>
      <c r="P4703">
        <f t="shared" si="221"/>
        <v>0</v>
      </c>
      <c r="U4703">
        <v>50</v>
      </c>
      <c r="V4703">
        <v>120.44</v>
      </c>
      <c r="W4703">
        <v>30.3</v>
      </c>
    </row>
    <row r="4704" spans="1:23" x14ac:dyDescent="0.35">
      <c r="A4704">
        <v>24381</v>
      </c>
      <c r="B4704" t="s">
        <v>12</v>
      </c>
      <c r="C4704">
        <v>51</v>
      </c>
      <c r="D4704">
        <v>0</v>
      </c>
      <c r="E4704">
        <v>1</v>
      </c>
      <c r="F4704" t="s">
        <v>13</v>
      </c>
      <c r="G4704" t="s">
        <v>18</v>
      </c>
      <c r="H4704" t="s">
        <v>15</v>
      </c>
      <c r="I4704">
        <v>187.47</v>
      </c>
      <c r="J4704">
        <v>34.200000000000003</v>
      </c>
      <c r="K4704">
        <v>34.200000000000003</v>
      </c>
      <c r="L4704" t="s">
        <v>21</v>
      </c>
      <c r="M4704" s="8">
        <v>0</v>
      </c>
      <c r="N4704">
        <f t="shared" si="219"/>
        <v>0</v>
      </c>
      <c r="O4704">
        <f t="shared" si="220"/>
        <v>0</v>
      </c>
      <c r="P4704">
        <f t="shared" si="221"/>
        <v>1</v>
      </c>
      <c r="U4704">
        <v>51</v>
      </c>
      <c r="V4704">
        <v>187.47</v>
      </c>
      <c r="W4704">
        <v>34.200000000000003</v>
      </c>
    </row>
    <row r="4705" spans="1:23" x14ac:dyDescent="0.35">
      <c r="A4705">
        <v>8037</v>
      </c>
      <c r="B4705" t="s">
        <v>12</v>
      </c>
      <c r="C4705">
        <v>44</v>
      </c>
      <c r="D4705">
        <v>0</v>
      </c>
      <c r="E4705">
        <v>1</v>
      </c>
      <c r="F4705" t="s">
        <v>23</v>
      </c>
      <c r="G4705" t="s">
        <v>25</v>
      </c>
      <c r="H4705" t="s">
        <v>15</v>
      </c>
      <c r="I4705">
        <v>94.62</v>
      </c>
      <c r="J4705">
        <v>34.4</v>
      </c>
      <c r="K4705">
        <v>34.4</v>
      </c>
      <c r="L4705" t="s">
        <v>24</v>
      </c>
      <c r="M4705" s="8">
        <v>0</v>
      </c>
      <c r="N4705">
        <f t="shared" si="219"/>
        <v>0</v>
      </c>
      <c r="O4705">
        <f t="shared" si="220"/>
        <v>0</v>
      </c>
      <c r="P4705">
        <f t="shared" si="221"/>
        <v>0</v>
      </c>
      <c r="U4705">
        <v>44</v>
      </c>
      <c r="V4705">
        <v>94.62</v>
      </c>
      <c r="W4705">
        <v>34.4</v>
      </c>
    </row>
    <row r="4706" spans="1:23" x14ac:dyDescent="0.35">
      <c r="A4706">
        <v>23911</v>
      </c>
      <c r="B4706" t="s">
        <v>17</v>
      </c>
      <c r="C4706">
        <v>39</v>
      </c>
      <c r="D4706">
        <v>0</v>
      </c>
      <c r="E4706">
        <v>0</v>
      </c>
      <c r="F4706" t="s">
        <v>23</v>
      </c>
      <c r="G4706" t="s">
        <v>14</v>
      </c>
      <c r="H4706" t="s">
        <v>19</v>
      </c>
      <c r="I4706">
        <v>89.57</v>
      </c>
      <c r="J4706">
        <v>48.1</v>
      </c>
      <c r="K4706">
        <v>48.1</v>
      </c>
      <c r="L4706" t="s">
        <v>21</v>
      </c>
      <c r="M4706" s="8">
        <v>0</v>
      </c>
      <c r="N4706">
        <f t="shared" si="219"/>
        <v>1</v>
      </c>
      <c r="O4706">
        <f t="shared" si="220"/>
        <v>0</v>
      </c>
      <c r="P4706">
        <f t="shared" si="221"/>
        <v>0</v>
      </c>
      <c r="U4706">
        <v>39</v>
      </c>
      <c r="V4706">
        <v>89.57</v>
      </c>
      <c r="W4706">
        <v>48.1</v>
      </c>
    </row>
    <row r="4707" spans="1:23" x14ac:dyDescent="0.35">
      <c r="A4707">
        <v>31596</v>
      </c>
      <c r="B4707" t="s">
        <v>17</v>
      </c>
      <c r="C4707">
        <v>24</v>
      </c>
      <c r="D4707">
        <v>0</v>
      </c>
      <c r="E4707">
        <v>0</v>
      </c>
      <c r="F4707" t="s">
        <v>23</v>
      </c>
      <c r="G4707" t="s">
        <v>14</v>
      </c>
      <c r="H4707" t="s">
        <v>15</v>
      </c>
      <c r="I4707">
        <v>95.31</v>
      </c>
      <c r="J4707">
        <v>22.8</v>
      </c>
      <c r="K4707">
        <v>22.8</v>
      </c>
      <c r="L4707" t="s">
        <v>21</v>
      </c>
      <c r="M4707" s="8">
        <v>0</v>
      </c>
      <c r="N4707">
        <f t="shared" si="219"/>
        <v>0</v>
      </c>
      <c r="O4707">
        <f t="shared" si="220"/>
        <v>0</v>
      </c>
      <c r="P4707">
        <f t="shared" si="221"/>
        <v>0</v>
      </c>
      <c r="U4707">
        <v>24</v>
      </c>
      <c r="V4707">
        <v>95.31</v>
      </c>
      <c r="W4707">
        <v>22.8</v>
      </c>
    </row>
    <row r="4708" spans="1:23" x14ac:dyDescent="0.35">
      <c r="A4708">
        <v>44647</v>
      </c>
      <c r="B4708" t="s">
        <v>12</v>
      </c>
      <c r="C4708">
        <v>62</v>
      </c>
      <c r="D4708">
        <v>0</v>
      </c>
      <c r="E4708">
        <v>0</v>
      </c>
      <c r="F4708" t="s">
        <v>23</v>
      </c>
      <c r="G4708" t="s">
        <v>25</v>
      </c>
      <c r="H4708" t="s">
        <v>19</v>
      </c>
      <c r="I4708">
        <v>75.069999999999993</v>
      </c>
      <c r="J4708">
        <v>30.5</v>
      </c>
      <c r="K4708">
        <v>30.5</v>
      </c>
      <c r="L4708" t="s">
        <v>21</v>
      </c>
      <c r="M4708" s="8">
        <v>0</v>
      </c>
      <c r="N4708">
        <f t="shared" si="219"/>
        <v>0</v>
      </c>
      <c r="O4708">
        <f t="shared" si="220"/>
        <v>0</v>
      </c>
      <c r="P4708">
        <f t="shared" si="221"/>
        <v>0</v>
      </c>
      <c r="U4708">
        <v>62</v>
      </c>
      <c r="V4708">
        <v>75.069999999999993</v>
      </c>
      <c r="W4708">
        <v>30.5</v>
      </c>
    </row>
    <row r="4709" spans="1:23" x14ac:dyDescent="0.35">
      <c r="A4709">
        <v>51486</v>
      </c>
      <c r="B4709" t="s">
        <v>17</v>
      </c>
      <c r="C4709">
        <v>61</v>
      </c>
      <c r="D4709">
        <v>0</v>
      </c>
      <c r="E4709">
        <v>0</v>
      </c>
      <c r="F4709" t="s">
        <v>13</v>
      </c>
      <c r="G4709" t="s">
        <v>14</v>
      </c>
      <c r="H4709" t="s">
        <v>19</v>
      </c>
      <c r="I4709">
        <v>106.65</v>
      </c>
      <c r="J4709">
        <v>35.9</v>
      </c>
      <c r="K4709">
        <v>35.9</v>
      </c>
      <c r="L4709" t="s">
        <v>16</v>
      </c>
      <c r="M4709" s="8">
        <v>0</v>
      </c>
      <c r="N4709">
        <f t="shared" si="219"/>
        <v>0</v>
      </c>
      <c r="O4709">
        <f t="shared" si="220"/>
        <v>0</v>
      </c>
      <c r="P4709">
        <f t="shared" si="221"/>
        <v>0</v>
      </c>
      <c r="U4709">
        <v>61</v>
      </c>
      <c r="V4709">
        <v>106.65</v>
      </c>
      <c r="W4709">
        <v>35.9</v>
      </c>
    </row>
    <row r="4710" spans="1:23" x14ac:dyDescent="0.35">
      <c r="A4710">
        <v>18263</v>
      </c>
      <c r="B4710" t="s">
        <v>17</v>
      </c>
      <c r="C4710">
        <v>78</v>
      </c>
      <c r="D4710">
        <v>0</v>
      </c>
      <c r="E4710">
        <v>0</v>
      </c>
      <c r="F4710" t="s">
        <v>13</v>
      </c>
      <c r="G4710" t="s">
        <v>18</v>
      </c>
      <c r="H4710" t="s">
        <v>15</v>
      </c>
      <c r="I4710">
        <v>234.06</v>
      </c>
      <c r="J4710">
        <v>33.700000000000003</v>
      </c>
      <c r="K4710">
        <v>33.700000000000003</v>
      </c>
      <c r="L4710" t="s">
        <v>21</v>
      </c>
      <c r="M4710" s="8">
        <v>0</v>
      </c>
      <c r="N4710">
        <f t="shared" si="219"/>
        <v>0</v>
      </c>
      <c r="O4710">
        <f t="shared" si="220"/>
        <v>0</v>
      </c>
      <c r="P4710">
        <f t="shared" si="221"/>
        <v>1</v>
      </c>
      <c r="U4710">
        <v>78</v>
      </c>
      <c r="V4710">
        <v>234.06</v>
      </c>
      <c r="W4710">
        <v>33.700000000000003</v>
      </c>
    </row>
    <row r="4711" spans="1:23" x14ac:dyDescent="0.35">
      <c r="A4711">
        <v>41930</v>
      </c>
      <c r="B4711" t="s">
        <v>12</v>
      </c>
      <c r="C4711">
        <v>15</v>
      </c>
      <c r="D4711">
        <v>0</v>
      </c>
      <c r="E4711">
        <v>0</v>
      </c>
      <c r="F4711" t="s">
        <v>23</v>
      </c>
      <c r="G4711" t="s">
        <v>14</v>
      </c>
      <c r="H4711" t="s">
        <v>19</v>
      </c>
      <c r="I4711">
        <v>144.15</v>
      </c>
      <c r="J4711">
        <v>24.1</v>
      </c>
      <c r="K4711">
        <v>24.1</v>
      </c>
      <c r="L4711" t="s">
        <v>21</v>
      </c>
      <c r="M4711" s="8">
        <v>0</v>
      </c>
      <c r="N4711">
        <f t="shared" si="219"/>
        <v>0</v>
      </c>
      <c r="O4711">
        <f t="shared" si="220"/>
        <v>0</v>
      </c>
      <c r="P4711">
        <f t="shared" si="221"/>
        <v>0</v>
      </c>
      <c r="U4711">
        <v>15</v>
      </c>
      <c r="V4711">
        <v>144.15</v>
      </c>
      <c r="W4711">
        <v>24.1</v>
      </c>
    </row>
    <row r="4712" spans="1:23" x14ac:dyDescent="0.35">
      <c r="A4712">
        <v>45922</v>
      </c>
      <c r="B4712" t="s">
        <v>17</v>
      </c>
      <c r="C4712">
        <v>23</v>
      </c>
      <c r="D4712">
        <v>0</v>
      </c>
      <c r="E4712">
        <v>0</v>
      </c>
      <c r="F4712" t="s">
        <v>23</v>
      </c>
      <c r="G4712" t="s">
        <v>14</v>
      </c>
      <c r="H4712" t="s">
        <v>15</v>
      </c>
      <c r="I4712">
        <v>58.81</v>
      </c>
      <c r="J4712">
        <v>25.4</v>
      </c>
      <c r="K4712">
        <v>25.4</v>
      </c>
      <c r="L4712" t="s">
        <v>21</v>
      </c>
      <c r="M4712" s="8">
        <v>0</v>
      </c>
      <c r="N4712">
        <f t="shared" si="219"/>
        <v>0</v>
      </c>
      <c r="O4712">
        <f t="shared" si="220"/>
        <v>0</v>
      </c>
      <c r="P4712">
        <f t="shared" si="221"/>
        <v>0</v>
      </c>
      <c r="U4712">
        <v>23</v>
      </c>
      <c r="V4712">
        <v>58.81</v>
      </c>
      <c r="W4712">
        <v>25.4</v>
      </c>
    </row>
    <row r="4713" spans="1:23" x14ac:dyDescent="0.35">
      <c r="A4713">
        <v>52934</v>
      </c>
      <c r="B4713" t="s">
        <v>12</v>
      </c>
      <c r="C4713">
        <v>79</v>
      </c>
      <c r="D4713">
        <v>0</v>
      </c>
      <c r="E4713">
        <v>0</v>
      </c>
      <c r="F4713" t="s">
        <v>13</v>
      </c>
      <c r="G4713" t="s">
        <v>18</v>
      </c>
      <c r="H4713" t="s">
        <v>15</v>
      </c>
      <c r="I4713">
        <v>242.62</v>
      </c>
      <c r="J4713">
        <v>25.5</v>
      </c>
      <c r="K4713">
        <v>25.5</v>
      </c>
      <c r="L4713" t="s">
        <v>21</v>
      </c>
      <c r="M4713" s="8">
        <v>0</v>
      </c>
      <c r="N4713">
        <f t="shared" si="219"/>
        <v>0</v>
      </c>
      <c r="O4713">
        <f t="shared" si="220"/>
        <v>0</v>
      </c>
      <c r="P4713">
        <f t="shared" si="221"/>
        <v>1</v>
      </c>
      <c r="U4713">
        <v>79</v>
      </c>
      <c r="V4713">
        <v>242.62</v>
      </c>
      <c r="W4713">
        <v>25.5</v>
      </c>
    </row>
    <row r="4714" spans="1:23" x14ac:dyDescent="0.35">
      <c r="A4714">
        <v>18020</v>
      </c>
      <c r="B4714" t="s">
        <v>12</v>
      </c>
      <c r="C4714">
        <v>57</v>
      </c>
      <c r="D4714">
        <v>0</v>
      </c>
      <c r="E4714">
        <v>0</v>
      </c>
      <c r="F4714" t="s">
        <v>13</v>
      </c>
      <c r="G4714" t="s">
        <v>14</v>
      </c>
      <c r="H4714" t="s">
        <v>15</v>
      </c>
      <c r="I4714">
        <v>93.04</v>
      </c>
      <c r="J4714">
        <v>29.2</v>
      </c>
      <c r="K4714">
        <v>29.2</v>
      </c>
      <c r="L4714" t="s">
        <v>21</v>
      </c>
      <c r="M4714" s="8">
        <v>0</v>
      </c>
      <c r="N4714">
        <f t="shared" si="219"/>
        <v>0</v>
      </c>
      <c r="O4714">
        <f t="shared" si="220"/>
        <v>0</v>
      </c>
      <c r="P4714">
        <f t="shared" si="221"/>
        <v>0</v>
      </c>
      <c r="U4714">
        <v>57</v>
      </c>
      <c r="V4714">
        <v>93.04</v>
      </c>
      <c r="W4714">
        <v>29.2</v>
      </c>
    </row>
    <row r="4715" spans="1:23" x14ac:dyDescent="0.35">
      <c r="A4715">
        <v>2044</v>
      </c>
      <c r="B4715" t="s">
        <v>17</v>
      </c>
      <c r="C4715">
        <v>70</v>
      </c>
      <c r="D4715">
        <v>0</v>
      </c>
      <c r="E4715">
        <v>1</v>
      </c>
      <c r="F4715" t="s">
        <v>13</v>
      </c>
      <c r="G4715" t="s">
        <v>18</v>
      </c>
      <c r="H4715" t="s">
        <v>19</v>
      </c>
      <c r="I4715">
        <v>65.680000000000007</v>
      </c>
      <c r="J4715" t="s">
        <v>20</v>
      </c>
      <c r="K4715">
        <v>28.1</v>
      </c>
      <c r="L4715" t="s">
        <v>24</v>
      </c>
      <c r="M4715" s="8">
        <v>0</v>
      </c>
      <c r="N4715">
        <f t="shared" si="219"/>
        <v>1</v>
      </c>
      <c r="O4715">
        <f t="shared" si="220"/>
        <v>0</v>
      </c>
      <c r="P4715">
        <f t="shared" si="221"/>
        <v>0</v>
      </c>
      <c r="U4715">
        <v>70</v>
      </c>
      <c r="V4715">
        <v>65.680000000000007</v>
      </c>
      <c r="W4715">
        <v>28.1</v>
      </c>
    </row>
    <row r="4716" spans="1:23" x14ac:dyDescent="0.35">
      <c r="A4716">
        <v>63467</v>
      </c>
      <c r="B4716" t="s">
        <v>12</v>
      </c>
      <c r="C4716">
        <v>9</v>
      </c>
      <c r="D4716">
        <v>0</v>
      </c>
      <c r="E4716">
        <v>0</v>
      </c>
      <c r="F4716" t="s">
        <v>23</v>
      </c>
      <c r="G4716" t="s">
        <v>26</v>
      </c>
      <c r="H4716" t="s">
        <v>15</v>
      </c>
      <c r="I4716">
        <v>150</v>
      </c>
      <c r="J4716">
        <v>17.399999999999999</v>
      </c>
      <c r="K4716">
        <v>17.399999999999999</v>
      </c>
      <c r="L4716" t="s">
        <v>24</v>
      </c>
      <c r="M4716" s="8">
        <v>0</v>
      </c>
      <c r="N4716">
        <f t="shared" si="219"/>
        <v>0</v>
      </c>
      <c r="O4716">
        <f t="shared" si="220"/>
        <v>0</v>
      </c>
      <c r="P4716">
        <f t="shared" si="221"/>
        <v>0</v>
      </c>
      <c r="U4716">
        <v>9</v>
      </c>
      <c r="V4716">
        <v>150</v>
      </c>
      <c r="W4716">
        <v>17.399999999999999</v>
      </c>
    </row>
    <row r="4717" spans="1:23" x14ac:dyDescent="0.35">
      <c r="A4717">
        <v>38642</v>
      </c>
      <c r="B4717" t="s">
        <v>12</v>
      </c>
      <c r="C4717">
        <v>55</v>
      </c>
      <c r="D4717">
        <v>0</v>
      </c>
      <c r="E4717">
        <v>0</v>
      </c>
      <c r="F4717" t="s">
        <v>13</v>
      </c>
      <c r="G4717" t="s">
        <v>14</v>
      </c>
      <c r="H4717" t="s">
        <v>15</v>
      </c>
      <c r="I4717">
        <v>63.56</v>
      </c>
      <c r="J4717">
        <v>29.9</v>
      </c>
      <c r="K4717">
        <v>29.9</v>
      </c>
      <c r="L4717" t="s">
        <v>24</v>
      </c>
      <c r="M4717" s="8">
        <v>0</v>
      </c>
      <c r="N4717">
        <f t="shared" si="219"/>
        <v>0</v>
      </c>
      <c r="O4717">
        <f t="shared" si="220"/>
        <v>0</v>
      </c>
      <c r="P4717">
        <f t="shared" si="221"/>
        <v>0</v>
      </c>
      <c r="U4717">
        <v>55</v>
      </c>
      <c r="V4717">
        <v>63.56</v>
      </c>
      <c r="W4717">
        <v>29.9</v>
      </c>
    </row>
    <row r="4718" spans="1:23" x14ac:dyDescent="0.35">
      <c r="A4718">
        <v>5387</v>
      </c>
      <c r="B4718" t="s">
        <v>17</v>
      </c>
      <c r="C4718">
        <v>82</v>
      </c>
      <c r="D4718">
        <v>0</v>
      </c>
      <c r="E4718">
        <v>0</v>
      </c>
      <c r="F4718" t="s">
        <v>23</v>
      </c>
      <c r="G4718" t="s">
        <v>14</v>
      </c>
      <c r="H4718" t="s">
        <v>19</v>
      </c>
      <c r="I4718">
        <v>96.98</v>
      </c>
      <c r="J4718">
        <v>21.5</v>
      </c>
      <c r="K4718">
        <v>21.5</v>
      </c>
      <c r="L4718" t="s">
        <v>21</v>
      </c>
      <c r="M4718" s="8">
        <v>0</v>
      </c>
      <c r="N4718">
        <f t="shared" si="219"/>
        <v>0</v>
      </c>
      <c r="O4718">
        <f t="shared" si="220"/>
        <v>0</v>
      </c>
      <c r="P4718">
        <f t="shared" si="221"/>
        <v>0</v>
      </c>
      <c r="U4718">
        <v>82</v>
      </c>
      <c r="V4718">
        <v>96.98</v>
      </c>
      <c r="W4718">
        <v>21.5</v>
      </c>
    </row>
    <row r="4719" spans="1:23" x14ac:dyDescent="0.35">
      <c r="A4719">
        <v>68417</v>
      </c>
      <c r="B4719" t="s">
        <v>17</v>
      </c>
      <c r="C4719">
        <v>19</v>
      </c>
      <c r="D4719">
        <v>0</v>
      </c>
      <c r="E4719">
        <v>0</v>
      </c>
      <c r="F4719" t="s">
        <v>23</v>
      </c>
      <c r="G4719" t="s">
        <v>14</v>
      </c>
      <c r="H4719" t="s">
        <v>19</v>
      </c>
      <c r="I4719">
        <v>66.7</v>
      </c>
      <c r="J4719">
        <v>24.7</v>
      </c>
      <c r="K4719">
        <v>24.7</v>
      </c>
      <c r="L4719" t="s">
        <v>21</v>
      </c>
      <c r="M4719" s="8">
        <v>0</v>
      </c>
      <c r="N4719">
        <f t="shared" si="219"/>
        <v>0</v>
      </c>
      <c r="O4719">
        <f t="shared" si="220"/>
        <v>0</v>
      </c>
      <c r="P4719">
        <f t="shared" si="221"/>
        <v>0</v>
      </c>
      <c r="U4719">
        <v>19</v>
      </c>
      <c r="V4719">
        <v>66.7</v>
      </c>
      <c r="W4719">
        <v>24.7</v>
      </c>
    </row>
    <row r="4720" spans="1:23" x14ac:dyDescent="0.35">
      <c r="A4720">
        <v>22477</v>
      </c>
      <c r="B4720" t="s">
        <v>12</v>
      </c>
      <c r="C4720">
        <v>41</v>
      </c>
      <c r="D4720">
        <v>0</v>
      </c>
      <c r="E4720">
        <v>0</v>
      </c>
      <c r="F4720" t="s">
        <v>13</v>
      </c>
      <c r="G4720" t="s">
        <v>14</v>
      </c>
      <c r="H4720" t="s">
        <v>19</v>
      </c>
      <c r="I4720">
        <v>79.66</v>
      </c>
      <c r="J4720">
        <v>25.1</v>
      </c>
      <c r="K4720">
        <v>25.1</v>
      </c>
      <c r="L4720" t="s">
        <v>24</v>
      </c>
      <c r="M4720" s="8">
        <v>0</v>
      </c>
      <c r="N4720">
        <f t="shared" si="219"/>
        <v>0</v>
      </c>
      <c r="O4720">
        <f t="shared" si="220"/>
        <v>0</v>
      </c>
      <c r="P4720">
        <f t="shared" si="221"/>
        <v>0</v>
      </c>
      <c r="U4720">
        <v>41</v>
      </c>
      <c r="V4720">
        <v>79.66</v>
      </c>
      <c r="W4720">
        <v>25.1</v>
      </c>
    </row>
    <row r="4721" spans="1:23" x14ac:dyDescent="0.35">
      <c r="A4721">
        <v>23968</v>
      </c>
      <c r="B4721" t="s">
        <v>17</v>
      </c>
      <c r="C4721">
        <v>79</v>
      </c>
      <c r="D4721">
        <v>0</v>
      </c>
      <c r="E4721">
        <v>0</v>
      </c>
      <c r="F4721" t="s">
        <v>13</v>
      </c>
      <c r="G4721" t="s">
        <v>25</v>
      </c>
      <c r="H4721" t="s">
        <v>19</v>
      </c>
      <c r="I4721">
        <v>90.16</v>
      </c>
      <c r="J4721">
        <v>34.4</v>
      </c>
      <c r="K4721">
        <v>34.4</v>
      </c>
      <c r="L4721" t="s">
        <v>21</v>
      </c>
      <c r="M4721" s="8">
        <v>0</v>
      </c>
      <c r="N4721">
        <f t="shared" si="219"/>
        <v>0</v>
      </c>
      <c r="O4721">
        <f t="shared" si="220"/>
        <v>0</v>
      </c>
      <c r="P4721">
        <f t="shared" si="221"/>
        <v>0</v>
      </c>
      <c r="U4721">
        <v>79</v>
      </c>
      <c r="V4721">
        <v>90.16</v>
      </c>
      <c r="W4721">
        <v>34.4</v>
      </c>
    </row>
    <row r="4722" spans="1:23" x14ac:dyDescent="0.35">
      <c r="A4722">
        <v>8111</v>
      </c>
      <c r="B4722" t="s">
        <v>17</v>
      </c>
      <c r="C4722">
        <v>23</v>
      </c>
      <c r="D4722">
        <v>0</v>
      </c>
      <c r="E4722">
        <v>0</v>
      </c>
      <c r="F4722" t="s">
        <v>23</v>
      </c>
      <c r="G4722" t="s">
        <v>14</v>
      </c>
      <c r="H4722" t="s">
        <v>19</v>
      </c>
      <c r="I4722">
        <v>104.09</v>
      </c>
      <c r="J4722">
        <v>27.9</v>
      </c>
      <c r="K4722">
        <v>27.9</v>
      </c>
      <c r="L4722" t="s">
        <v>24</v>
      </c>
      <c r="M4722" s="8">
        <v>0</v>
      </c>
      <c r="N4722">
        <f t="shared" si="219"/>
        <v>0</v>
      </c>
      <c r="O4722">
        <f t="shared" si="220"/>
        <v>0</v>
      </c>
      <c r="P4722">
        <f t="shared" si="221"/>
        <v>0</v>
      </c>
      <c r="U4722">
        <v>23</v>
      </c>
      <c r="V4722">
        <v>104.09</v>
      </c>
      <c r="W4722">
        <v>27.9</v>
      </c>
    </row>
    <row r="4723" spans="1:23" x14ac:dyDescent="0.35">
      <c r="A4723">
        <v>15282</v>
      </c>
      <c r="B4723" t="s">
        <v>17</v>
      </c>
      <c r="C4723">
        <v>77</v>
      </c>
      <c r="D4723">
        <v>0</v>
      </c>
      <c r="E4723">
        <v>0</v>
      </c>
      <c r="F4723" t="s">
        <v>13</v>
      </c>
      <c r="G4723" t="s">
        <v>14</v>
      </c>
      <c r="H4723" t="s">
        <v>19</v>
      </c>
      <c r="I4723">
        <v>90.96</v>
      </c>
      <c r="J4723">
        <v>31.5</v>
      </c>
      <c r="K4723">
        <v>31.5</v>
      </c>
      <c r="L4723" t="s">
        <v>16</v>
      </c>
      <c r="M4723" s="8">
        <v>0</v>
      </c>
      <c r="N4723">
        <f t="shared" si="219"/>
        <v>0</v>
      </c>
      <c r="O4723">
        <f t="shared" si="220"/>
        <v>0</v>
      </c>
      <c r="P4723">
        <f t="shared" si="221"/>
        <v>0</v>
      </c>
      <c r="U4723">
        <v>77</v>
      </c>
      <c r="V4723">
        <v>90.96</v>
      </c>
      <c r="W4723">
        <v>31.5</v>
      </c>
    </row>
    <row r="4724" spans="1:23" x14ac:dyDescent="0.35">
      <c r="A4724">
        <v>54395</v>
      </c>
      <c r="B4724" t="s">
        <v>17</v>
      </c>
      <c r="C4724">
        <v>78</v>
      </c>
      <c r="D4724">
        <v>1</v>
      </c>
      <c r="E4724">
        <v>0</v>
      </c>
      <c r="F4724" t="s">
        <v>13</v>
      </c>
      <c r="G4724" t="s">
        <v>18</v>
      </c>
      <c r="H4724" t="s">
        <v>19</v>
      </c>
      <c r="I4724">
        <v>152.38</v>
      </c>
      <c r="J4724">
        <v>31.8</v>
      </c>
      <c r="K4724">
        <v>31.8</v>
      </c>
      <c r="L4724" t="s">
        <v>21</v>
      </c>
      <c r="M4724" s="8">
        <v>0</v>
      </c>
      <c r="N4724">
        <f t="shared" si="219"/>
        <v>0</v>
      </c>
      <c r="O4724">
        <f t="shared" si="220"/>
        <v>0</v>
      </c>
      <c r="P4724">
        <f t="shared" si="221"/>
        <v>0</v>
      </c>
      <c r="U4724">
        <v>78</v>
      </c>
      <c r="V4724">
        <v>152.38</v>
      </c>
      <c r="W4724">
        <v>31.8</v>
      </c>
    </row>
    <row r="4725" spans="1:23" x14ac:dyDescent="0.35">
      <c r="A4725">
        <v>25408</v>
      </c>
      <c r="B4725" t="s">
        <v>17</v>
      </c>
      <c r="C4725">
        <v>24</v>
      </c>
      <c r="D4725">
        <v>0</v>
      </c>
      <c r="E4725">
        <v>0</v>
      </c>
      <c r="F4725" t="s">
        <v>13</v>
      </c>
      <c r="G4725" t="s">
        <v>18</v>
      </c>
      <c r="H4725" t="s">
        <v>19</v>
      </c>
      <c r="I4725">
        <v>114.54</v>
      </c>
      <c r="J4725">
        <v>30.1</v>
      </c>
      <c r="K4725">
        <v>30.1</v>
      </c>
      <c r="L4725" t="s">
        <v>22</v>
      </c>
      <c r="M4725" s="8">
        <v>0</v>
      </c>
      <c r="N4725">
        <f t="shared" si="219"/>
        <v>0</v>
      </c>
      <c r="O4725">
        <f t="shared" si="220"/>
        <v>0</v>
      </c>
      <c r="P4725">
        <f t="shared" si="221"/>
        <v>0</v>
      </c>
      <c r="U4725">
        <v>24</v>
      </c>
      <c r="V4725">
        <v>114.54</v>
      </c>
      <c r="W4725">
        <v>30.1</v>
      </c>
    </row>
    <row r="4726" spans="1:23" x14ac:dyDescent="0.35">
      <c r="A4726">
        <v>69284</v>
      </c>
      <c r="B4726" t="s">
        <v>17</v>
      </c>
      <c r="C4726">
        <v>81</v>
      </c>
      <c r="D4726">
        <v>1</v>
      </c>
      <c r="E4726">
        <v>0</v>
      </c>
      <c r="F4726" t="s">
        <v>13</v>
      </c>
      <c r="G4726" t="s">
        <v>18</v>
      </c>
      <c r="H4726" t="s">
        <v>15</v>
      </c>
      <c r="I4726">
        <v>174.54</v>
      </c>
      <c r="J4726">
        <v>26.4</v>
      </c>
      <c r="K4726">
        <v>26.4</v>
      </c>
      <c r="L4726" t="s">
        <v>21</v>
      </c>
      <c r="M4726" s="8">
        <v>0</v>
      </c>
      <c r="N4726">
        <f t="shared" si="219"/>
        <v>0</v>
      </c>
      <c r="O4726">
        <f t="shared" si="220"/>
        <v>0</v>
      </c>
      <c r="P4726">
        <f t="shared" si="221"/>
        <v>1</v>
      </c>
      <c r="U4726">
        <v>81</v>
      </c>
      <c r="V4726">
        <v>174.54</v>
      </c>
      <c r="W4726">
        <v>26.4</v>
      </c>
    </row>
    <row r="4727" spans="1:23" x14ac:dyDescent="0.35">
      <c r="A4727">
        <v>28348</v>
      </c>
      <c r="B4727" t="s">
        <v>17</v>
      </c>
      <c r="C4727">
        <v>46</v>
      </c>
      <c r="D4727">
        <v>0</v>
      </c>
      <c r="E4727">
        <v>0</v>
      </c>
      <c r="F4727" t="s">
        <v>13</v>
      </c>
      <c r="G4727" t="s">
        <v>14</v>
      </c>
      <c r="H4727" t="s">
        <v>19</v>
      </c>
      <c r="I4727">
        <v>106.47</v>
      </c>
      <c r="J4727">
        <v>27.2</v>
      </c>
      <c r="K4727">
        <v>27.2</v>
      </c>
      <c r="L4727" t="s">
        <v>24</v>
      </c>
      <c r="M4727" s="8">
        <v>0</v>
      </c>
      <c r="N4727">
        <f t="shared" si="219"/>
        <v>0</v>
      </c>
      <c r="O4727">
        <f t="shared" si="220"/>
        <v>0</v>
      </c>
      <c r="P4727">
        <f t="shared" si="221"/>
        <v>0</v>
      </c>
      <c r="U4727">
        <v>46</v>
      </c>
      <c r="V4727">
        <v>106.47</v>
      </c>
      <c r="W4727">
        <v>27.2</v>
      </c>
    </row>
    <row r="4728" spans="1:23" x14ac:dyDescent="0.35">
      <c r="A4728">
        <v>46015</v>
      </c>
      <c r="B4728" t="s">
        <v>17</v>
      </c>
      <c r="C4728">
        <v>29</v>
      </c>
      <c r="D4728">
        <v>0</v>
      </c>
      <c r="E4728">
        <v>0</v>
      </c>
      <c r="F4728" t="s">
        <v>23</v>
      </c>
      <c r="G4728" t="s">
        <v>14</v>
      </c>
      <c r="H4728" t="s">
        <v>15</v>
      </c>
      <c r="I4728">
        <v>73.63</v>
      </c>
      <c r="J4728">
        <v>22.5</v>
      </c>
      <c r="K4728">
        <v>22.5</v>
      </c>
      <c r="L4728" t="s">
        <v>22</v>
      </c>
      <c r="M4728" s="8">
        <v>0</v>
      </c>
      <c r="N4728">
        <f t="shared" si="219"/>
        <v>0</v>
      </c>
      <c r="O4728">
        <f t="shared" si="220"/>
        <v>0</v>
      </c>
      <c r="P4728">
        <f t="shared" si="221"/>
        <v>0</v>
      </c>
      <c r="U4728">
        <v>29</v>
      </c>
      <c r="V4728">
        <v>73.63</v>
      </c>
      <c r="W4728">
        <v>22.5</v>
      </c>
    </row>
    <row r="4729" spans="1:23" x14ac:dyDescent="0.35">
      <c r="A4729">
        <v>69047</v>
      </c>
      <c r="B4729" t="s">
        <v>17</v>
      </c>
      <c r="C4729">
        <v>59</v>
      </c>
      <c r="D4729">
        <v>0</v>
      </c>
      <c r="E4729">
        <v>0</v>
      </c>
      <c r="F4729" t="s">
        <v>13</v>
      </c>
      <c r="G4729" t="s">
        <v>25</v>
      </c>
      <c r="H4729" t="s">
        <v>15</v>
      </c>
      <c r="I4729">
        <v>98.52</v>
      </c>
      <c r="J4729">
        <v>29.8</v>
      </c>
      <c r="K4729">
        <v>29.8</v>
      </c>
      <c r="L4729" t="s">
        <v>16</v>
      </c>
      <c r="M4729" s="8">
        <v>0</v>
      </c>
      <c r="N4729">
        <f t="shared" si="219"/>
        <v>0</v>
      </c>
      <c r="O4729">
        <f t="shared" si="220"/>
        <v>0</v>
      </c>
      <c r="P4729">
        <f t="shared" si="221"/>
        <v>0</v>
      </c>
      <c r="U4729">
        <v>59</v>
      </c>
      <c r="V4729">
        <v>98.52</v>
      </c>
      <c r="W4729">
        <v>29.8</v>
      </c>
    </row>
    <row r="4730" spans="1:23" x14ac:dyDescent="0.35">
      <c r="A4730">
        <v>39706</v>
      </c>
      <c r="B4730" t="s">
        <v>12</v>
      </c>
      <c r="C4730">
        <v>41</v>
      </c>
      <c r="D4730">
        <v>0</v>
      </c>
      <c r="E4730">
        <v>0</v>
      </c>
      <c r="F4730" t="s">
        <v>13</v>
      </c>
      <c r="G4730" t="s">
        <v>18</v>
      </c>
      <c r="H4730" t="s">
        <v>19</v>
      </c>
      <c r="I4730">
        <v>62.93</v>
      </c>
      <c r="J4730">
        <v>26.1</v>
      </c>
      <c r="K4730">
        <v>26.1</v>
      </c>
      <c r="L4730" t="s">
        <v>22</v>
      </c>
      <c r="M4730" s="8">
        <v>0</v>
      </c>
      <c r="N4730">
        <f t="shared" si="219"/>
        <v>0</v>
      </c>
      <c r="O4730">
        <f t="shared" si="220"/>
        <v>0</v>
      </c>
      <c r="P4730">
        <f t="shared" si="221"/>
        <v>0</v>
      </c>
      <c r="U4730">
        <v>41</v>
      </c>
      <c r="V4730">
        <v>62.93</v>
      </c>
      <c r="W4730">
        <v>26.1</v>
      </c>
    </row>
    <row r="4731" spans="1:23" x14ac:dyDescent="0.35">
      <c r="A4731">
        <v>9143</v>
      </c>
      <c r="B4731" t="s">
        <v>17</v>
      </c>
      <c r="C4731">
        <v>17</v>
      </c>
      <c r="D4731">
        <v>0</v>
      </c>
      <c r="E4731">
        <v>0</v>
      </c>
      <c r="F4731" t="s">
        <v>23</v>
      </c>
      <c r="G4731" t="s">
        <v>14</v>
      </c>
      <c r="H4731" t="s">
        <v>15</v>
      </c>
      <c r="I4731">
        <v>67.87</v>
      </c>
      <c r="J4731">
        <v>24.9</v>
      </c>
      <c r="K4731">
        <v>24.9</v>
      </c>
      <c r="L4731" t="s">
        <v>16</v>
      </c>
      <c r="M4731" s="8">
        <v>0</v>
      </c>
      <c r="N4731">
        <f t="shared" si="219"/>
        <v>0</v>
      </c>
      <c r="O4731">
        <f t="shared" si="220"/>
        <v>0</v>
      </c>
      <c r="P4731">
        <f t="shared" si="221"/>
        <v>0</v>
      </c>
      <c r="U4731">
        <v>17</v>
      </c>
      <c r="V4731">
        <v>67.87</v>
      </c>
      <c r="W4731">
        <v>24.9</v>
      </c>
    </row>
    <row r="4732" spans="1:23" x14ac:dyDescent="0.35">
      <c r="A4732">
        <v>64879</v>
      </c>
      <c r="B4732" t="s">
        <v>17</v>
      </c>
      <c r="C4732">
        <v>8</v>
      </c>
      <c r="D4732">
        <v>0</v>
      </c>
      <c r="E4732">
        <v>0</v>
      </c>
      <c r="F4732" t="s">
        <v>23</v>
      </c>
      <c r="G4732" t="s">
        <v>26</v>
      </c>
      <c r="H4732" t="s">
        <v>19</v>
      </c>
      <c r="I4732">
        <v>120.43</v>
      </c>
      <c r="J4732">
        <v>23.5</v>
      </c>
      <c r="K4732">
        <v>23.5</v>
      </c>
      <c r="L4732" t="s">
        <v>24</v>
      </c>
      <c r="M4732" s="8">
        <v>0</v>
      </c>
      <c r="N4732">
        <f t="shared" si="219"/>
        <v>0</v>
      </c>
      <c r="O4732">
        <f t="shared" si="220"/>
        <v>0</v>
      </c>
      <c r="P4732">
        <f t="shared" si="221"/>
        <v>0</v>
      </c>
      <c r="U4732">
        <v>8</v>
      </c>
      <c r="V4732">
        <v>120.43</v>
      </c>
      <c r="W4732">
        <v>23.5</v>
      </c>
    </row>
    <row r="4733" spans="1:23" x14ac:dyDescent="0.35">
      <c r="A4733">
        <v>17130</v>
      </c>
      <c r="B4733" t="s">
        <v>17</v>
      </c>
      <c r="C4733">
        <v>23</v>
      </c>
      <c r="D4733">
        <v>0</v>
      </c>
      <c r="E4733">
        <v>0</v>
      </c>
      <c r="F4733" t="s">
        <v>23</v>
      </c>
      <c r="G4733" t="s">
        <v>14</v>
      </c>
      <c r="H4733" t="s">
        <v>19</v>
      </c>
      <c r="I4733">
        <v>76.56</v>
      </c>
      <c r="J4733">
        <v>30.1</v>
      </c>
      <c r="K4733">
        <v>30.1</v>
      </c>
      <c r="L4733" t="s">
        <v>21</v>
      </c>
      <c r="M4733" s="8">
        <v>0</v>
      </c>
      <c r="N4733">
        <f t="shared" si="219"/>
        <v>0</v>
      </c>
      <c r="O4733">
        <f t="shared" si="220"/>
        <v>0</v>
      </c>
      <c r="P4733">
        <f t="shared" si="221"/>
        <v>0</v>
      </c>
      <c r="U4733">
        <v>23</v>
      </c>
      <c r="V4733">
        <v>76.56</v>
      </c>
      <c r="W4733">
        <v>30.1</v>
      </c>
    </row>
    <row r="4734" spans="1:23" x14ac:dyDescent="0.35">
      <c r="A4734">
        <v>16420</v>
      </c>
      <c r="B4734" t="s">
        <v>17</v>
      </c>
      <c r="C4734">
        <v>45</v>
      </c>
      <c r="D4734">
        <v>0</v>
      </c>
      <c r="E4734">
        <v>0</v>
      </c>
      <c r="F4734" t="s">
        <v>13</v>
      </c>
      <c r="G4734" t="s">
        <v>14</v>
      </c>
      <c r="H4734" t="s">
        <v>15</v>
      </c>
      <c r="I4734">
        <v>108.03</v>
      </c>
      <c r="J4734">
        <v>37.299999999999997</v>
      </c>
      <c r="K4734">
        <v>37.299999999999997</v>
      </c>
      <c r="L4734" t="s">
        <v>21</v>
      </c>
      <c r="M4734" s="8">
        <v>0</v>
      </c>
      <c r="N4734">
        <f t="shared" si="219"/>
        <v>0</v>
      </c>
      <c r="O4734">
        <f t="shared" si="220"/>
        <v>0</v>
      </c>
      <c r="P4734">
        <f t="shared" si="221"/>
        <v>0</v>
      </c>
      <c r="U4734">
        <v>45</v>
      </c>
      <c r="V4734">
        <v>108.03</v>
      </c>
      <c r="W4734">
        <v>37.299999999999997</v>
      </c>
    </row>
    <row r="4735" spans="1:23" x14ac:dyDescent="0.35">
      <c r="A4735">
        <v>7529</v>
      </c>
      <c r="B4735" t="s">
        <v>12</v>
      </c>
      <c r="C4735">
        <v>67</v>
      </c>
      <c r="D4735">
        <v>0</v>
      </c>
      <c r="E4735">
        <v>0</v>
      </c>
      <c r="F4735" t="s">
        <v>13</v>
      </c>
      <c r="G4735" t="s">
        <v>14</v>
      </c>
      <c r="H4735" t="s">
        <v>19</v>
      </c>
      <c r="I4735">
        <v>83.16</v>
      </c>
      <c r="J4735">
        <v>25.5</v>
      </c>
      <c r="K4735">
        <v>25.5</v>
      </c>
      <c r="L4735" t="s">
        <v>16</v>
      </c>
      <c r="M4735" s="8">
        <v>0</v>
      </c>
      <c r="N4735">
        <f t="shared" si="219"/>
        <v>0</v>
      </c>
      <c r="O4735">
        <f t="shared" si="220"/>
        <v>0</v>
      </c>
      <c r="P4735">
        <f t="shared" si="221"/>
        <v>0</v>
      </c>
      <c r="U4735">
        <v>67</v>
      </c>
      <c r="V4735">
        <v>83.16</v>
      </c>
      <c r="W4735">
        <v>25.5</v>
      </c>
    </row>
    <row r="4736" spans="1:23" x14ac:dyDescent="0.35">
      <c r="A4736">
        <v>54022</v>
      </c>
      <c r="B4736" t="s">
        <v>17</v>
      </c>
      <c r="C4736">
        <v>78</v>
      </c>
      <c r="D4736">
        <v>0</v>
      </c>
      <c r="E4736">
        <v>0</v>
      </c>
      <c r="F4736" t="s">
        <v>13</v>
      </c>
      <c r="G4736" t="s">
        <v>18</v>
      </c>
      <c r="H4736" t="s">
        <v>19</v>
      </c>
      <c r="I4736">
        <v>67.900000000000006</v>
      </c>
      <c r="J4736">
        <v>35.299999999999997</v>
      </c>
      <c r="K4736">
        <v>35.299999999999997</v>
      </c>
      <c r="L4736" t="s">
        <v>21</v>
      </c>
      <c r="M4736" s="8">
        <v>0</v>
      </c>
      <c r="N4736">
        <f t="shared" si="219"/>
        <v>0</v>
      </c>
      <c r="O4736">
        <f t="shared" si="220"/>
        <v>0</v>
      </c>
      <c r="P4736">
        <f t="shared" si="221"/>
        <v>0</v>
      </c>
      <c r="U4736">
        <v>78</v>
      </c>
      <c r="V4736">
        <v>67.900000000000006</v>
      </c>
      <c r="W4736">
        <v>35.299999999999997</v>
      </c>
    </row>
    <row r="4737" spans="1:23" x14ac:dyDescent="0.35">
      <c r="A4737">
        <v>35660</v>
      </c>
      <c r="B4737" t="s">
        <v>12</v>
      </c>
      <c r="C4737">
        <v>18</v>
      </c>
      <c r="D4737">
        <v>0</v>
      </c>
      <c r="E4737">
        <v>0</v>
      </c>
      <c r="F4737" t="s">
        <v>23</v>
      </c>
      <c r="G4737" t="s">
        <v>14</v>
      </c>
      <c r="H4737" t="s">
        <v>19</v>
      </c>
      <c r="I4737">
        <v>115.46</v>
      </c>
      <c r="J4737">
        <v>27.6</v>
      </c>
      <c r="K4737">
        <v>27.6</v>
      </c>
      <c r="L4737" t="s">
        <v>24</v>
      </c>
      <c r="M4737" s="8">
        <v>0</v>
      </c>
      <c r="N4737">
        <f t="shared" si="219"/>
        <v>0</v>
      </c>
      <c r="O4737">
        <f t="shared" si="220"/>
        <v>0</v>
      </c>
      <c r="P4737">
        <f t="shared" si="221"/>
        <v>0</v>
      </c>
      <c r="U4737">
        <v>18</v>
      </c>
      <c r="V4737">
        <v>115.46</v>
      </c>
      <c r="W4737">
        <v>27.6</v>
      </c>
    </row>
    <row r="4738" spans="1:23" x14ac:dyDescent="0.35">
      <c r="A4738">
        <v>50605</v>
      </c>
      <c r="B4738" t="s">
        <v>17</v>
      </c>
      <c r="C4738">
        <v>35</v>
      </c>
      <c r="D4738">
        <v>0</v>
      </c>
      <c r="E4738">
        <v>0</v>
      </c>
      <c r="F4738" t="s">
        <v>13</v>
      </c>
      <c r="G4738" t="s">
        <v>14</v>
      </c>
      <c r="H4738" t="s">
        <v>19</v>
      </c>
      <c r="I4738">
        <v>123.94</v>
      </c>
      <c r="J4738">
        <v>28.7</v>
      </c>
      <c r="K4738">
        <v>28.7</v>
      </c>
      <c r="L4738" t="s">
        <v>21</v>
      </c>
      <c r="M4738" s="8">
        <v>0</v>
      </c>
      <c r="N4738">
        <f t="shared" si="219"/>
        <v>0</v>
      </c>
      <c r="O4738">
        <f t="shared" si="220"/>
        <v>0</v>
      </c>
      <c r="P4738">
        <f t="shared" si="221"/>
        <v>0</v>
      </c>
      <c r="U4738">
        <v>35</v>
      </c>
      <c r="V4738">
        <v>123.94</v>
      </c>
      <c r="W4738">
        <v>28.7</v>
      </c>
    </row>
    <row r="4739" spans="1:23" x14ac:dyDescent="0.35">
      <c r="A4739">
        <v>27803</v>
      </c>
      <c r="B4739" t="s">
        <v>17</v>
      </c>
      <c r="C4739">
        <v>54</v>
      </c>
      <c r="D4739">
        <v>0</v>
      </c>
      <c r="E4739">
        <v>0</v>
      </c>
      <c r="F4739" t="s">
        <v>13</v>
      </c>
      <c r="G4739" t="s">
        <v>25</v>
      </c>
      <c r="H4739" t="s">
        <v>15</v>
      </c>
      <c r="I4739">
        <v>231.54</v>
      </c>
      <c r="J4739">
        <v>29.9</v>
      </c>
      <c r="K4739">
        <v>29.9</v>
      </c>
      <c r="L4739" t="s">
        <v>21</v>
      </c>
      <c r="M4739" s="8">
        <v>0</v>
      </c>
      <c r="N4739">
        <f t="shared" ref="N4739:N4802" si="222">IF(OR(J4739&gt;47.5,J4739&lt;9.1),1,0)</f>
        <v>0</v>
      </c>
      <c r="O4739">
        <f t="shared" ref="O4739:O4802" si="223">IF(OR(C4739&lt;-29,C4739&gt;115),1,0)</f>
        <v>0</v>
      </c>
      <c r="P4739">
        <f t="shared" ref="P4739:P4802" si="224">IF(OR(I4739&lt;21.98,I4739&gt;169.36),1,0)</f>
        <v>1</v>
      </c>
      <c r="U4739">
        <v>54</v>
      </c>
      <c r="V4739">
        <v>231.54</v>
      </c>
      <c r="W4739">
        <v>29.9</v>
      </c>
    </row>
    <row r="4740" spans="1:23" x14ac:dyDescent="0.35">
      <c r="A4740">
        <v>68981</v>
      </c>
      <c r="B4740" t="s">
        <v>17</v>
      </c>
      <c r="C4740">
        <v>71</v>
      </c>
      <c r="D4740">
        <v>1</v>
      </c>
      <c r="E4740">
        <v>0</v>
      </c>
      <c r="F4740" t="s">
        <v>13</v>
      </c>
      <c r="G4740" t="s">
        <v>25</v>
      </c>
      <c r="H4740" t="s">
        <v>15</v>
      </c>
      <c r="I4740">
        <v>219.8</v>
      </c>
      <c r="J4740">
        <v>34.200000000000003</v>
      </c>
      <c r="K4740">
        <v>34.200000000000003</v>
      </c>
      <c r="L4740" t="s">
        <v>16</v>
      </c>
      <c r="M4740" s="8">
        <v>0</v>
      </c>
      <c r="N4740">
        <f t="shared" si="222"/>
        <v>0</v>
      </c>
      <c r="O4740">
        <f t="shared" si="223"/>
        <v>0</v>
      </c>
      <c r="P4740">
        <f t="shared" si="224"/>
        <v>1</v>
      </c>
      <c r="U4740">
        <v>71</v>
      </c>
      <c r="V4740">
        <v>219.8</v>
      </c>
      <c r="W4740">
        <v>34.200000000000003</v>
      </c>
    </row>
    <row r="4741" spans="1:23" x14ac:dyDescent="0.35">
      <c r="A4741">
        <v>61505</v>
      </c>
      <c r="B4741" t="s">
        <v>17</v>
      </c>
      <c r="C4741">
        <v>24</v>
      </c>
      <c r="D4741">
        <v>0</v>
      </c>
      <c r="E4741">
        <v>0</v>
      </c>
      <c r="F4741" t="s">
        <v>23</v>
      </c>
      <c r="G4741" t="s">
        <v>14</v>
      </c>
      <c r="H4741" t="s">
        <v>19</v>
      </c>
      <c r="I4741">
        <v>187.99</v>
      </c>
      <c r="J4741">
        <v>24.9</v>
      </c>
      <c r="K4741">
        <v>24.9</v>
      </c>
      <c r="L4741" t="s">
        <v>22</v>
      </c>
      <c r="M4741" s="8">
        <v>0</v>
      </c>
      <c r="N4741">
        <f t="shared" si="222"/>
        <v>0</v>
      </c>
      <c r="O4741">
        <f t="shared" si="223"/>
        <v>0</v>
      </c>
      <c r="P4741">
        <f t="shared" si="224"/>
        <v>1</v>
      </c>
      <c r="U4741">
        <v>24</v>
      </c>
      <c r="V4741">
        <v>187.99</v>
      </c>
      <c r="W4741">
        <v>24.9</v>
      </c>
    </row>
    <row r="4742" spans="1:23" x14ac:dyDescent="0.35">
      <c r="A4742">
        <v>70677</v>
      </c>
      <c r="B4742" t="s">
        <v>12</v>
      </c>
      <c r="C4742">
        <v>60</v>
      </c>
      <c r="D4742">
        <v>0</v>
      </c>
      <c r="E4742">
        <v>0</v>
      </c>
      <c r="F4742" t="s">
        <v>13</v>
      </c>
      <c r="G4742" t="s">
        <v>14</v>
      </c>
      <c r="H4742" t="s">
        <v>19</v>
      </c>
      <c r="I4742">
        <v>234.45</v>
      </c>
      <c r="J4742">
        <v>36.799999999999997</v>
      </c>
      <c r="K4742">
        <v>36.799999999999997</v>
      </c>
      <c r="L4742" t="s">
        <v>16</v>
      </c>
      <c r="M4742" s="8">
        <v>0</v>
      </c>
      <c r="N4742">
        <f t="shared" si="222"/>
        <v>0</v>
      </c>
      <c r="O4742">
        <f t="shared" si="223"/>
        <v>0</v>
      </c>
      <c r="P4742">
        <f t="shared" si="224"/>
        <v>1</v>
      </c>
      <c r="U4742">
        <v>60</v>
      </c>
      <c r="V4742">
        <v>234.45</v>
      </c>
      <c r="W4742">
        <v>36.799999999999997</v>
      </c>
    </row>
    <row r="4743" spans="1:23" x14ac:dyDescent="0.35">
      <c r="A4743">
        <v>49620</v>
      </c>
      <c r="B4743" t="s">
        <v>12</v>
      </c>
      <c r="C4743">
        <v>75</v>
      </c>
      <c r="D4743">
        <v>0</v>
      </c>
      <c r="E4743">
        <v>0</v>
      </c>
      <c r="F4743" t="s">
        <v>13</v>
      </c>
      <c r="G4743" t="s">
        <v>14</v>
      </c>
      <c r="H4743" t="s">
        <v>19</v>
      </c>
      <c r="I4743">
        <v>75.47</v>
      </c>
      <c r="J4743">
        <v>24.5</v>
      </c>
      <c r="K4743">
        <v>24.5</v>
      </c>
      <c r="L4743" t="s">
        <v>16</v>
      </c>
      <c r="M4743" s="8">
        <v>0</v>
      </c>
      <c r="N4743">
        <f t="shared" si="222"/>
        <v>0</v>
      </c>
      <c r="O4743">
        <f t="shared" si="223"/>
        <v>0</v>
      </c>
      <c r="P4743">
        <f t="shared" si="224"/>
        <v>0</v>
      </c>
      <c r="U4743">
        <v>75</v>
      </c>
      <c r="V4743">
        <v>75.47</v>
      </c>
      <c r="W4743">
        <v>24.5</v>
      </c>
    </row>
    <row r="4744" spans="1:23" x14ac:dyDescent="0.35">
      <c r="A4744">
        <v>5319</v>
      </c>
      <c r="B4744" t="s">
        <v>12</v>
      </c>
      <c r="C4744">
        <v>48</v>
      </c>
      <c r="D4744">
        <v>0</v>
      </c>
      <c r="E4744">
        <v>0</v>
      </c>
      <c r="F4744" t="s">
        <v>13</v>
      </c>
      <c r="G4744" t="s">
        <v>14</v>
      </c>
      <c r="H4744" t="s">
        <v>19</v>
      </c>
      <c r="I4744">
        <v>98.24</v>
      </c>
      <c r="J4744">
        <v>34.6</v>
      </c>
      <c r="K4744">
        <v>34.6</v>
      </c>
      <c r="L4744" t="s">
        <v>21</v>
      </c>
      <c r="M4744" s="8">
        <v>0</v>
      </c>
      <c r="N4744">
        <f t="shared" si="222"/>
        <v>0</v>
      </c>
      <c r="O4744">
        <f t="shared" si="223"/>
        <v>0</v>
      </c>
      <c r="P4744">
        <f t="shared" si="224"/>
        <v>0</v>
      </c>
      <c r="U4744">
        <v>48</v>
      </c>
      <c r="V4744">
        <v>98.24</v>
      </c>
      <c r="W4744">
        <v>34.6</v>
      </c>
    </row>
    <row r="4745" spans="1:23" x14ac:dyDescent="0.35">
      <c r="A4745">
        <v>51100</v>
      </c>
      <c r="B4745" t="s">
        <v>12</v>
      </c>
      <c r="C4745">
        <v>62</v>
      </c>
      <c r="D4745">
        <v>0</v>
      </c>
      <c r="E4745">
        <v>0</v>
      </c>
      <c r="F4745" t="s">
        <v>13</v>
      </c>
      <c r="G4745" t="s">
        <v>25</v>
      </c>
      <c r="H4745" t="s">
        <v>19</v>
      </c>
      <c r="I4745">
        <v>66.2</v>
      </c>
      <c r="J4745">
        <v>30</v>
      </c>
      <c r="K4745">
        <v>30</v>
      </c>
      <c r="L4745" t="s">
        <v>24</v>
      </c>
      <c r="M4745" s="8">
        <v>0</v>
      </c>
      <c r="N4745">
        <f t="shared" si="222"/>
        <v>0</v>
      </c>
      <c r="O4745">
        <f t="shared" si="223"/>
        <v>0</v>
      </c>
      <c r="P4745">
        <f t="shared" si="224"/>
        <v>0</v>
      </c>
      <c r="U4745">
        <v>62</v>
      </c>
      <c r="V4745">
        <v>66.2</v>
      </c>
      <c r="W4745">
        <v>30</v>
      </c>
    </row>
    <row r="4746" spans="1:23" x14ac:dyDescent="0.35">
      <c r="A4746">
        <v>163</v>
      </c>
      <c r="B4746" t="s">
        <v>17</v>
      </c>
      <c r="C4746">
        <v>20</v>
      </c>
      <c r="D4746">
        <v>0</v>
      </c>
      <c r="E4746">
        <v>0</v>
      </c>
      <c r="F4746" t="s">
        <v>23</v>
      </c>
      <c r="G4746" t="s">
        <v>14</v>
      </c>
      <c r="H4746" t="s">
        <v>19</v>
      </c>
      <c r="I4746">
        <v>94.67</v>
      </c>
      <c r="J4746">
        <v>28.8</v>
      </c>
      <c r="K4746">
        <v>28.8</v>
      </c>
      <c r="L4746" t="s">
        <v>24</v>
      </c>
      <c r="M4746" s="8">
        <v>0</v>
      </c>
      <c r="N4746">
        <f t="shared" si="222"/>
        <v>0</v>
      </c>
      <c r="O4746">
        <f t="shared" si="223"/>
        <v>0</v>
      </c>
      <c r="P4746">
        <f t="shared" si="224"/>
        <v>0</v>
      </c>
      <c r="U4746">
        <v>20</v>
      </c>
      <c r="V4746">
        <v>94.67</v>
      </c>
      <c r="W4746">
        <v>28.8</v>
      </c>
    </row>
    <row r="4747" spans="1:23" x14ac:dyDescent="0.35">
      <c r="A4747">
        <v>55140</v>
      </c>
      <c r="B4747" t="s">
        <v>12</v>
      </c>
      <c r="C4747">
        <v>69</v>
      </c>
      <c r="D4747">
        <v>1</v>
      </c>
      <c r="E4747">
        <v>0</v>
      </c>
      <c r="F4747" t="s">
        <v>23</v>
      </c>
      <c r="G4747" t="s">
        <v>14</v>
      </c>
      <c r="H4747" t="s">
        <v>15</v>
      </c>
      <c r="I4747">
        <v>75.95</v>
      </c>
      <c r="J4747">
        <v>28.6</v>
      </c>
      <c r="K4747">
        <v>28.6</v>
      </c>
      <c r="L4747" t="s">
        <v>21</v>
      </c>
      <c r="M4747" s="8">
        <v>0</v>
      </c>
      <c r="N4747">
        <f t="shared" si="222"/>
        <v>0</v>
      </c>
      <c r="O4747">
        <f t="shared" si="223"/>
        <v>0</v>
      </c>
      <c r="P4747">
        <f t="shared" si="224"/>
        <v>0</v>
      </c>
      <c r="U4747">
        <v>69</v>
      </c>
      <c r="V4747">
        <v>75.95</v>
      </c>
      <c r="W4747">
        <v>28.6</v>
      </c>
    </row>
    <row r="4748" spans="1:23" x14ac:dyDescent="0.35">
      <c r="A4748">
        <v>52882</v>
      </c>
      <c r="B4748" t="s">
        <v>17</v>
      </c>
      <c r="C4748">
        <v>60</v>
      </c>
      <c r="D4748">
        <v>0</v>
      </c>
      <c r="E4748">
        <v>0</v>
      </c>
      <c r="F4748" t="s">
        <v>13</v>
      </c>
      <c r="G4748" t="s">
        <v>25</v>
      </c>
      <c r="H4748" t="s">
        <v>19</v>
      </c>
      <c r="I4748">
        <v>111.79</v>
      </c>
      <c r="J4748">
        <v>23.6</v>
      </c>
      <c r="K4748">
        <v>23.6</v>
      </c>
      <c r="L4748" t="s">
        <v>22</v>
      </c>
      <c r="M4748" s="8">
        <v>0</v>
      </c>
      <c r="N4748">
        <f t="shared" si="222"/>
        <v>0</v>
      </c>
      <c r="O4748">
        <f t="shared" si="223"/>
        <v>0</v>
      </c>
      <c r="P4748">
        <f t="shared" si="224"/>
        <v>0</v>
      </c>
      <c r="U4748">
        <v>60</v>
      </c>
      <c r="V4748">
        <v>111.79</v>
      </c>
      <c r="W4748">
        <v>23.6</v>
      </c>
    </row>
    <row r="4749" spans="1:23" x14ac:dyDescent="0.35">
      <c r="A4749">
        <v>54344</v>
      </c>
      <c r="B4749" t="s">
        <v>17</v>
      </c>
      <c r="C4749">
        <v>12</v>
      </c>
      <c r="D4749">
        <v>0</v>
      </c>
      <c r="E4749">
        <v>0</v>
      </c>
      <c r="F4749" t="s">
        <v>23</v>
      </c>
      <c r="G4749" t="s">
        <v>26</v>
      </c>
      <c r="H4749" t="s">
        <v>19</v>
      </c>
      <c r="I4749">
        <v>80.89</v>
      </c>
      <c r="J4749">
        <v>20.100000000000001</v>
      </c>
      <c r="K4749">
        <v>20.100000000000001</v>
      </c>
      <c r="L4749" t="s">
        <v>24</v>
      </c>
      <c r="M4749" s="8">
        <v>0</v>
      </c>
      <c r="N4749">
        <f t="shared" si="222"/>
        <v>0</v>
      </c>
      <c r="O4749">
        <f t="shared" si="223"/>
        <v>0</v>
      </c>
      <c r="P4749">
        <f t="shared" si="224"/>
        <v>0</v>
      </c>
      <c r="U4749">
        <v>12</v>
      </c>
      <c r="V4749">
        <v>80.89</v>
      </c>
      <c r="W4749">
        <v>20.100000000000001</v>
      </c>
    </row>
    <row r="4750" spans="1:23" x14ac:dyDescent="0.35">
      <c r="A4750">
        <v>2550</v>
      </c>
      <c r="B4750" t="s">
        <v>17</v>
      </c>
      <c r="C4750">
        <v>28</v>
      </c>
      <c r="D4750">
        <v>0</v>
      </c>
      <c r="E4750">
        <v>0</v>
      </c>
      <c r="F4750" t="s">
        <v>13</v>
      </c>
      <c r="G4750" t="s">
        <v>25</v>
      </c>
      <c r="H4750" t="s">
        <v>19</v>
      </c>
      <c r="I4750">
        <v>86.91</v>
      </c>
      <c r="J4750">
        <v>21.1</v>
      </c>
      <c r="K4750">
        <v>21.1</v>
      </c>
      <c r="L4750" t="s">
        <v>16</v>
      </c>
      <c r="M4750" s="8">
        <v>0</v>
      </c>
      <c r="N4750">
        <f t="shared" si="222"/>
        <v>0</v>
      </c>
      <c r="O4750">
        <f t="shared" si="223"/>
        <v>0</v>
      </c>
      <c r="P4750">
        <f t="shared" si="224"/>
        <v>0</v>
      </c>
      <c r="U4750">
        <v>28</v>
      </c>
      <c r="V4750">
        <v>86.91</v>
      </c>
      <c r="W4750">
        <v>21.1</v>
      </c>
    </row>
    <row r="4751" spans="1:23" x14ac:dyDescent="0.35">
      <c r="A4751">
        <v>58610</v>
      </c>
      <c r="B4751" t="s">
        <v>17</v>
      </c>
      <c r="C4751">
        <v>55</v>
      </c>
      <c r="D4751">
        <v>0</v>
      </c>
      <c r="E4751">
        <v>0</v>
      </c>
      <c r="F4751" t="s">
        <v>13</v>
      </c>
      <c r="G4751" t="s">
        <v>14</v>
      </c>
      <c r="H4751" t="s">
        <v>15</v>
      </c>
      <c r="I4751">
        <v>59.36</v>
      </c>
      <c r="J4751">
        <v>34.1</v>
      </c>
      <c r="K4751">
        <v>34.1</v>
      </c>
      <c r="L4751" t="s">
        <v>22</v>
      </c>
      <c r="M4751" s="8">
        <v>0</v>
      </c>
      <c r="N4751">
        <f t="shared" si="222"/>
        <v>0</v>
      </c>
      <c r="O4751">
        <f t="shared" si="223"/>
        <v>0</v>
      </c>
      <c r="P4751">
        <f t="shared" si="224"/>
        <v>0</v>
      </c>
      <c r="U4751">
        <v>55</v>
      </c>
      <c r="V4751">
        <v>59.36</v>
      </c>
      <c r="W4751">
        <v>34.1</v>
      </c>
    </row>
    <row r="4752" spans="1:23" x14ac:dyDescent="0.35">
      <c r="A4752">
        <v>16902</v>
      </c>
      <c r="B4752" t="s">
        <v>17</v>
      </c>
      <c r="C4752">
        <v>70</v>
      </c>
      <c r="D4752">
        <v>0</v>
      </c>
      <c r="E4752">
        <v>1</v>
      </c>
      <c r="F4752" t="s">
        <v>13</v>
      </c>
      <c r="G4752" t="s">
        <v>18</v>
      </c>
      <c r="H4752" t="s">
        <v>15</v>
      </c>
      <c r="I4752">
        <v>240.69</v>
      </c>
      <c r="J4752" t="s">
        <v>20</v>
      </c>
      <c r="K4752">
        <v>28.1</v>
      </c>
      <c r="L4752" t="s">
        <v>22</v>
      </c>
      <c r="M4752" s="8">
        <v>0</v>
      </c>
      <c r="N4752">
        <f t="shared" si="222"/>
        <v>1</v>
      </c>
      <c r="O4752">
        <f t="shared" si="223"/>
        <v>0</v>
      </c>
      <c r="P4752">
        <f t="shared" si="224"/>
        <v>1</v>
      </c>
      <c r="U4752">
        <v>70</v>
      </c>
      <c r="V4752">
        <v>240.69</v>
      </c>
      <c r="W4752">
        <v>28.1</v>
      </c>
    </row>
    <row r="4753" spans="1:23" x14ac:dyDescent="0.35">
      <c r="A4753">
        <v>60603</v>
      </c>
      <c r="B4753" t="s">
        <v>17</v>
      </c>
      <c r="C4753">
        <v>51</v>
      </c>
      <c r="D4753">
        <v>0</v>
      </c>
      <c r="E4753">
        <v>0</v>
      </c>
      <c r="F4753" t="s">
        <v>23</v>
      </c>
      <c r="G4753" t="s">
        <v>14</v>
      </c>
      <c r="H4753" t="s">
        <v>19</v>
      </c>
      <c r="I4753">
        <v>66.67</v>
      </c>
      <c r="J4753">
        <v>29.5</v>
      </c>
      <c r="K4753">
        <v>29.5</v>
      </c>
      <c r="L4753" t="s">
        <v>21</v>
      </c>
      <c r="M4753" s="8">
        <v>0</v>
      </c>
      <c r="N4753">
        <f t="shared" si="222"/>
        <v>0</v>
      </c>
      <c r="O4753">
        <f t="shared" si="223"/>
        <v>0</v>
      </c>
      <c r="P4753">
        <f t="shared" si="224"/>
        <v>0</v>
      </c>
      <c r="U4753">
        <v>51</v>
      </c>
      <c r="V4753">
        <v>66.67</v>
      </c>
      <c r="W4753">
        <v>29.5</v>
      </c>
    </row>
    <row r="4754" spans="1:23" x14ac:dyDescent="0.35">
      <c r="A4754">
        <v>808</v>
      </c>
      <c r="B4754" t="s">
        <v>17</v>
      </c>
      <c r="C4754">
        <v>16</v>
      </c>
      <c r="D4754">
        <v>0</v>
      </c>
      <c r="E4754">
        <v>0</v>
      </c>
      <c r="F4754" t="s">
        <v>23</v>
      </c>
      <c r="G4754" t="s">
        <v>14</v>
      </c>
      <c r="H4754" t="s">
        <v>19</v>
      </c>
      <c r="I4754">
        <v>87.54</v>
      </c>
      <c r="J4754">
        <v>37.799999999999997</v>
      </c>
      <c r="K4754">
        <v>37.799999999999997</v>
      </c>
      <c r="L4754" t="s">
        <v>21</v>
      </c>
      <c r="M4754" s="8">
        <v>0</v>
      </c>
      <c r="N4754">
        <f t="shared" si="222"/>
        <v>0</v>
      </c>
      <c r="O4754">
        <f t="shared" si="223"/>
        <v>0</v>
      </c>
      <c r="P4754">
        <f t="shared" si="224"/>
        <v>0</v>
      </c>
      <c r="U4754">
        <v>16</v>
      </c>
      <c r="V4754">
        <v>87.54</v>
      </c>
      <c r="W4754">
        <v>37.799999999999997</v>
      </c>
    </row>
    <row r="4755" spans="1:23" x14ac:dyDescent="0.35">
      <c r="A4755">
        <v>61881</v>
      </c>
      <c r="B4755" t="s">
        <v>12</v>
      </c>
      <c r="C4755">
        <v>56</v>
      </c>
      <c r="D4755">
        <v>0</v>
      </c>
      <c r="E4755">
        <v>0</v>
      </c>
      <c r="F4755" t="s">
        <v>23</v>
      </c>
      <c r="G4755" t="s">
        <v>18</v>
      </c>
      <c r="H4755" t="s">
        <v>15</v>
      </c>
      <c r="I4755">
        <v>139.87</v>
      </c>
      <c r="J4755">
        <v>31.2</v>
      </c>
      <c r="K4755">
        <v>31.2</v>
      </c>
      <c r="L4755" t="s">
        <v>22</v>
      </c>
      <c r="M4755" s="8">
        <v>0</v>
      </c>
      <c r="N4755">
        <f t="shared" si="222"/>
        <v>0</v>
      </c>
      <c r="O4755">
        <f t="shared" si="223"/>
        <v>0</v>
      </c>
      <c r="P4755">
        <f t="shared" si="224"/>
        <v>0</v>
      </c>
      <c r="U4755">
        <v>56</v>
      </c>
      <c r="V4755">
        <v>139.87</v>
      </c>
      <c r="W4755">
        <v>31.2</v>
      </c>
    </row>
    <row r="4756" spans="1:23" x14ac:dyDescent="0.35">
      <c r="A4756">
        <v>41600</v>
      </c>
      <c r="B4756" t="s">
        <v>12</v>
      </c>
      <c r="C4756">
        <v>52</v>
      </c>
      <c r="D4756">
        <v>0</v>
      </c>
      <c r="E4756">
        <v>0</v>
      </c>
      <c r="F4756" t="s">
        <v>13</v>
      </c>
      <c r="G4756" t="s">
        <v>14</v>
      </c>
      <c r="H4756" t="s">
        <v>19</v>
      </c>
      <c r="I4756">
        <v>67.92</v>
      </c>
      <c r="J4756">
        <v>31.1</v>
      </c>
      <c r="K4756">
        <v>31.1</v>
      </c>
      <c r="L4756" t="s">
        <v>21</v>
      </c>
      <c r="M4756" s="8">
        <v>0</v>
      </c>
      <c r="N4756">
        <f t="shared" si="222"/>
        <v>0</v>
      </c>
      <c r="O4756">
        <f t="shared" si="223"/>
        <v>0</v>
      </c>
      <c r="P4756">
        <f t="shared" si="224"/>
        <v>0</v>
      </c>
      <c r="U4756">
        <v>52</v>
      </c>
      <c r="V4756">
        <v>67.92</v>
      </c>
      <c r="W4756">
        <v>31.1</v>
      </c>
    </row>
    <row r="4757" spans="1:23" x14ac:dyDescent="0.35">
      <c r="A4757">
        <v>12786</v>
      </c>
      <c r="B4757" t="s">
        <v>17</v>
      </c>
      <c r="C4757">
        <v>59</v>
      </c>
      <c r="D4757">
        <v>0</v>
      </c>
      <c r="E4757">
        <v>0</v>
      </c>
      <c r="F4757" t="s">
        <v>13</v>
      </c>
      <c r="G4757" t="s">
        <v>14</v>
      </c>
      <c r="H4757" t="s">
        <v>15</v>
      </c>
      <c r="I4757">
        <v>83.62</v>
      </c>
      <c r="J4757">
        <v>34.200000000000003</v>
      </c>
      <c r="K4757">
        <v>34.200000000000003</v>
      </c>
      <c r="L4757" t="s">
        <v>24</v>
      </c>
      <c r="M4757" s="8">
        <v>0</v>
      </c>
      <c r="N4757">
        <f t="shared" si="222"/>
        <v>0</v>
      </c>
      <c r="O4757">
        <f t="shared" si="223"/>
        <v>0</v>
      </c>
      <c r="P4757">
        <f t="shared" si="224"/>
        <v>0</v>
      </c>
      <c r="U4757">
        <v>59</v>
      </c>
      <c r="V4757">
        <v>83.62</v>
      </c>
      <c r="W4757">
        <v>34.200000000000003</v>
      </c>
    </row>
    <row r="4758" spans="1:23" x14ac:dyDescent="0.35">
      <c r="A4758">
        <v>11935</v>
      </c>
      <c r="B4758" t="s">
        <v>17</v>
      </c>
      <c r="C4758">
        <v>9</v>
      </c>
      <c r="D4758">
        <v>0</v>
      </c>
      <c r="E4758">
        <v>0</v>
      </c>
      <c r="F4758" t="s">
        <v>23</v>
      </c>
      <c r="G4758" t="s">
        <v>26</v>
      </c>
      <c r="H4758" t="s">
        <v>19</v>
      </c>
      <c r="I4758">
        <v>110.97</v>
      </c>
      <c r="J4758">
        <v>17.7</v>
      </c>
      <c r="K4758">
        <v>17.7</v>
      </c>
      <c r="L4758" t="s">
        <v>24</v>
      </c>
      <c r="M4758" s="8">
        <v>0</v>
      </c>
      <c r="N4758">
        <f t="shared" si="222"/>
        <v>0</v>
      </c>
      <c r="O4758">
        <f t="shared" si="223"/>
        <v>0</v>
      </c>
      <c r="P4758">
        <f t="shared" si="224"/>
        <v>0</v>
      </c>
      <c r="U4758">
        <v>9</v>
      </c>
      <c r="V4758">
        <v>110.97</v>
      </c>
      <c r="W4758">
        <v>17.7</v>
      </c>
    </row>
    <row r="4759" spans="1:23" x14ac:dyDescent="0.35">
      <c r="A4759">
        <v>44655</v>
      </c>
      <c r="B4759" t="s">
        <v>17</v>
      </c>
      <c r="C4759">
        <v>34</v>
      </c>
      <c r="D4759">
        <v>0</v>
      </c>
      <c r="E4759">
        <v>0</v>
      </c>
      <c r="F4759" t="s">
        <v>13</v>
      </c>
      <c r="G4759" t="s">
        <v>14</v>
      </c>
      <c r="H4759" t="s">
        <v>19</v>
      </c>
      <c r="I4759">
        <v>70.53</v>
      </c>
      <c r="J4759">
        <v>39.200000000000003</v>
      </c>
      <c r="K4759">
        <v>39.200000000000003</v>
      </c>
      <c r="L4759" t="s">
        <v>21</v>
      </c>
      <c r="M4759" s="8">
        <v>0</v>
      </c>
      <c r="N4759">
        <f t="shared" si="222"/>
        <v>0</v>
      </c>
      <c r="O4759">
        <f t="shared" si="223"/>
        <v>0</v>
      </c>
      <c r="P4759">
        <f t="shared" si="224"/>
        <v>0</v>
      </c>
      <c r="U4759">
        <v>34</v>
      </c>
      <c r="V4759">
        <v>70.53</v>
      </c>
      <c r="W4759">
        <v>39.200000000000003</v>
      </c>
    </row>
    <row r="4760" spans="1:23" x14ac:dyDescent="0.35">
      <c r="A4760">
        <v>48644</v>
      </c>
      <c r="B4760" t="s">
        <v>17</v>
      </c>
      <c r="C4760">
        <v>47</v>
      </c>
      <c r="D4760">
        <v>0</v>
      </c>
      <c r="E4760">
        <v>0</v>
      </c>
      <c r="F4760" t="s">
        <v>13</v>
      </c>
      <c r="G4760" t="s">
        <v>18</v>
      </c>
      <c r="H4760" t="s">
        <v>19</v>
      </c>
      <c r="I4760">
        <v>115.91</v>
      </c>
      <c r="J4760">
        <v>22.2</v>
      </c>
      <c r="K4760">
        <v>22.2</v>
      </c>
      <c r="L4760" t="s">
        <v>16</v>
      </c>
      <c r="M4760" s="8">
        <v>0</v>
      </c>
      <c r="N4760">
        <f t="shared" si="222"/>
        <v>0</v>
      </c>
      <c r="O4760">
        <f t="shared" si="223"/>
        <v>0</v>
      </c>
      <c r="P4760">
        <f t="shared" si="224"/>
        <v>0</v>
      </c>
      <c r="U4760">
        <v>47</v>
      </c>
      <c r="V4760">
        <v>115.91</v>
      </c>
      <c r="W4760">
        <v>22.2</v>
      </c>
    </row>
    <row r="4761" spans="1:23" x14ac:dyDescent="0.35">
      <c r="A4761">
        <v>41527</v>
      </c>
      <c r="B4761" t="s">
        <v>12</v>
      </c>
      <c r="C4761">
        <v>46</v>
      </c>
      <c r="D4761">
        <v>0</v>
      </c>
      <c r="E4761">
        <v>0</v>
      </c>
      <c r="F4761" t="s">
        <v>13</v>
      </c>
      <c r="G4761" t="s">
        <v>14</v>
      </c>
      <c r="H4761" t="s">
        <v>15</v>
      </c>
      <c r="I4761">
        <v>59.74</v>
      </c>
      <c r="J4761">
        <v>29.5</v>
      </c>
      <c r="K4761">
        <v>29.5</v>
      </c>
      <c r="L4761" t="s">
        <v>22</v>
      </c>
      <c r="M4761" s="8">
        <v>0</v>
      </c>
      <c r="N4761">
        <f t="shared" si="222"/>
        <v>0</v>
      </c>
      <c r="O4761">
        <f t="shared" si="223"/>
        <v>0</v>
      </c>
      <c r="P4761">
        <f t="shared" si="224"/>
        <v>0</v>
      </c>
      <c r="U4761">
        <v>46</v>
      </c>
      <c r="V4761">
        <v>59.74</v>
      </c>
      <c r="W4761">
        <v>29.5</v>
      </c>
    </row>
    <row r="4762" spans="1:23" x14ac:dyDescent="0.35">
      <c r="A4762">
        <v>50975</v>
      </c>
      <c r="B4762" t="s">
        <v>12</v>
      </c>
      <c r="C4762">
        <v>49</v>
      </c>
      <c r="D4762">
        <v>0</v>
      </c>
      <c r="E4762">
        <v>0</v>
      </c>
      <c r="F4762" t="s">
        <v>13</v>
      </c>
      <c r="G4762" t="s">
        <v>14</v>
      </c>
      <c r="H4762" t="s">
        <v>19</v>
      </c>
      <c r="I4762">
        <v>62.64</v>
      </c>
      <c r="J4762">
        <v>27</v>
      </c>
      <c r="K4762">
        <v>27</v>
      </c>
      <c r="L4762" t="s">
        <v>21</v>
      </c>
      <c r="M4762" s="8">
        <v>0</v>
      </c>
      <c r="N4762">
        <f t="shared" si="222"/>
        <v>0</v>
      </c>
      <c r="O4762">
        <f t="shared" si="223"/>
        <v>0</v>
      </c>
      <c r="P4762">
        <f t="shared" si="224"/>
        <v>0</v>
      </c>
      <c r="U4762">
        <v>49</v>
      </c>
      <c r="V4762">
        <v>62.64</v>
      </c>
      <c r="W4762">
        <v>27</v>
      </c>
    </row>
    <row r="4763" spans="1:23" x14ac:dyDescent="0.35">
      <c r="A4763">
        <v>49179</v>
      </c>
      <c r="B4763" t="s">
        <v>12</v>
      </c>
      <c r="C4763">
        <v>10</v>
      </c>
      <c r="D4763">
        <v>0</v>
      </c>
      <c r="E4763">
        <v>0</v>
      </c>
      <c r="F4763" t="s">
        <v>23</v>
      </c>
      <c r="G4763" t="s">
        <v>26</v>
      </c>
      <c r="H4763" t="s">
        <v>19</v>
      </c>
      <c r="I4763">
        <v>84.81</v>
      </c>
      <c r="J4763">
        <v>16.8</v>
      </c>
      <c r="K4763">
        <v>16.8</v>
      </c>
      <c r="L4763" t="s">
        <v>21</v>
      </c>
      <c r="M4763" s="8">
        <v>0</v>
      </c>
      <c r="N4763">
        <f t="shared" si="222"/>
        <v>0</v>
      </c>
      <c r="O4763">
        <f t="shared" si="223"/>
        <v>0</v>
      </c>
      <c r="P4763">
        <f t="shared" si="224"/>
        <v>0</v>
      </c>
      <c r="U4763">
        <v>10</v>
      </c>
      <c r="V4763">
        <v>84.81</v>
      </c>
      <c r="W4763">
        <v>16.8</v>
      </c>
    </row>
    <row r="4764" spans="1:23" x14ac:dyDescent="0.35">
      <c r="A4764">
        <v>27509</v>
      </c>
      <c r="B4764" t="s">
        <v>17</v>
      </c>
      <c r="C4764">
        <v>76</v>
      </c>
      <c r="D4764">
        <v>1</v>
      </c>
      <c r="E4764">
        <v>0</v>
      </c>
      <c r="F4764" t="s">
        <v>13</v>
      </c>
      <c r="G4764" t="s">
        <v>18</v>
      </c>
      <c r="H4764" t="s">
        <v>15</v>
      </c>
      <c r="I4764">
        <v>78.680000000000007</v>
      </c>
      <c r="J4764">
        <v>23.3</v>
      </c>
      <c r="K4764">
        <v>23.3</v>
      </c>
      <c r="L4764" t="s">
        <v>21</v>
      </c>
      <c r="M4764" s="8">
        <v>0</v>
      </c>
      <c r="N4764">
        <f t="shared" si="222"/>
        <v>0</v>
      </c>
      <c r="O4764">
        <f t="shared" si="223"/>
        <v>0</v>
      </c>
      <c r="P4764">
        <f t="shared" si="224"/>
        <v>0</v>
      </c>
      <c r="U4764">
        <v>76</v>
      </c>
      <c r="V4764">
        <v>78.680000000000007</v>
      </c>
      <c r="W4764">
        <v>23.3</v>
      </c>
    </row>
    <row r="4765" spans="1:23" x14ac:dyDescent="0.35">
      <c r="A4765">
        <v>19191</v>
      </c>
      <c r="B4765" t="s">
        <v>12</v>
      </c>
      <c r="C4765">
        <v>82</v>
      </c>
      <c r="D4765">
        <v>0</v>
      </c>
      <c r="E4765">
        <v>0</v>
      </c>
      <c r="F4765" t="s">
        <v>13</v>
      </c>
      <c r="G4765" t="s">
        <v>14</v>
      </c>
      <c r="H4765" t="s">
        <v>15</v>
      </c>
      <c r="I4765">
        <v>217.57</v>
      </c>
      <c r="J4765">
        <v>33.5</v>
      </c>
      <c r="K4765">
        <v>33.5</v>
      </c>
      <c r="L4765" t="s">
        <v>16</v>
      </c>
      <c r="M4765" s="8">
        <v>0</v>
      </c>
      <c r="N4765">
        <f t="shared" si="222"/>
        <v>0</v>
      </c>
      <c r="O4765">
        <f t="shared" si="223"/>
        <v>0</v>
      </c>
      <c r="P4765">
        <f t="shared" si="224"/>
        <v>1</v>
      </c>
      <c r="U4765">
        <v>82</v>
      </c>
      <c r="V4765">
        <v>217.57</v>
      </c>
      <c r="W4765">
        <v>33.5</v>
      </c>
    </row>
    <row r="4766" spans="1:23" x14ac:dyDescent="0.35">
      <c r="A4766">
        <v>25149</v>
      </c>
      <c r="B4766" t="s">
        <v>17</v>
      </c>
      <c r="C4766">
        <v>3</v>
      </c>
      <c r="D4766">
        <v>0</v>
      </c>
      <c r="E4766">
        <v>0</v>
      </c>
      <c r="F4766" t="s">
        <v>23</v>
      </c>
      <c r="G4766" t="s">
        <v>26</v>
      </c>
      <c r="H4766" t="s">
        <v>19</v>
      </c>
      <c r="I4766">
        <v>79.760000000000005</v>
      </c>
      <c r="J4766">
        <v>15.6</v>
      </c>
      <c r="K4766">
        <v>15.6</v>
      </c>
      <c r="L4766" t="s">
        <v>24</v>
      </c>
      <c r="M4766" s="8">
        <v>0</v>
      </c>
      <c r="N4766">
        <f t="shared" si="222"/>
        <v>0</v>
      </c>
      <c r="O4766">
        <f t="shared" si="223"/>
        <v>0</v>
      </c>
      <c r="P4766">
        <f t="shared" si="224"/>
        <v>0</v>
      </c>
      <c r="U4766">
        <v>3</v>
      </c>
      <c r="V4766">
        <v>79.760000000000005</v>
      </c>
      <c r="W4766">
        <v>15.6</v>
      </c>
    </row>
    <row r="4767" spans="1:23" x14ac:dyDescent="0.35">
      <c r="A4767">
        <v>42626</v>
      </c>
      <c r="B4767" t="s">
        <v>17</v>
      </c>
      <c r="C4767">
        <v>76</v>
      </c>
      <c r="D4767">
        <v>1</v>
      </c>
      <c r="E4767">
        <v>0</v>
      </c>
      <c r="F4767" t="s">
        <v>13</v>
      </c>
      <c r="G4767" t="s">
        <v>25</v>
      </c>
      <c r="H4767" t="s">
        <v>19</v>
      </c>
      <c r="I4767">
        <v>63.28</v>
      </c>
      <c r="J4767">
        <v>28.2</v>
      </c>
      <c r="K4767">
        <v>28.2</v>
      </c>
      <c r="L4767" t="s">
        <v>21</v>
      </c>
      <c r="M4767" s="8">
        <v>0</v>
      </c>
      <c r="N4767">
        <f t="shared" si="222"/>
        <v>0</v>
      </c>
      <c r="O4767">
        <f t="shared" si="223"/>
        <v>0</v>
      </c>
      <c r="P4767">
        <f t="shared" si="224"/>
        <v>0</v>
      </c>
      <c r="U4767">
        <v>76</v>
      </c>
      <c r="V4767">
        <v>63.28</v>
      </c>
      <c r="W4767">
        <v>28.2</v>
      </c>
    </row>
    <row r="4768" spans="1:23" x14ac:dyDescent="0.35">
      <c r="A4768">
        <v>2578</v>
      </c>
      <c r="B4768" t="s">
        <v>12</v>
      </c>
      <c r="C4768">
        <v>16</v>
      </c>
      <c r="D4768">
        <v>0</v>
      </c>
      <c r="E4768">
        <v>0</v>
      </c>
      <c r="F4768" t="s">
        <v>23</v>
      </c>
      <c r="G4768" t="s">
        <v>25</v>
      </c>
      <c r="H4768" t="s">
        <v>19</v>
      </c>
      <c r="I4768">
        <v>78.48</v>
      </c>
      <c r="J4768">
        <v>22.6</v>
      </c>
      <c r="K4768">
        <v>22.6</v>
      </c>
      <c r="L4768" t="s">
        <v>21</v>
      </c>
      <c r="M4768" s="8">
        <v>0</v>
      </c>
      <c r="N4768">
        <f t="shared" si="222"/>
        <v>0</v>
      </c>
      <c r="O4768">
        <f t="shared" si="223"/>
        <v>0</v>
      </c>
      <c r="P4768">
        <f t="shared" si="224"/>
        <v>0</v>
      </c>
      <c r="U4768">
        <v>16</v>
      </c>
      <c r="V4768">
        <v>78.48</v>
      </c>
      <c r="W4768">
        <v>22.6</v>
      </c>
    </row>
    <row r="4769" spans="1:23" x14ac:dyDescent="0.35">
      <c r="A4769">
        <v>55975</v>
      </c>
      <c r="B4769" t="s">
        <v>17</v>
      </c>
      <c r="C4769">
        <v>44</v>
      </c>
      <c r="D4769">
        <v>0</v>
      </c>
      <c r="E4769">
        <v>0</v>
      </c>
      <c r="F4769" t="s">
        <v>13</v>
      </c>
      <c r="G4769" t="s">
        <v>25</v>
      </c>
      <c r="H4769" t="s">
        <v>19</v>
      </c>
      <c r="I4769">
        <v>70.48</v>
      </c>
      <c r="J4769">
        <v>20.2</v>
      </c>
      <c r="K4769">
        <v>20.2</v>
      </c>
      <c r="L4769" t="s">
        <v>21</v>
      </c>
      <c r="M4769" s="8">
        <v>0</v>
      </c>
      <c r="N4769">
        <f t="shared" si="222"/>
        <v>0</v>
      </c>
      <c r="O4769">
        <f t="shared" si="223"/>
        <v>0</v>
      </c>
      <c r="P4769">
        <f t="shared" si="224"/>
        <v>0</v>
      </c>
      <c r="U4769">
        <v>44</v>
      </c>
      <c r="V4769">
        <v>70.48</v>
      </c>
      <c r="W4769">
        <v>20.2</v>
      </c>
    </row>
    <row r="4770" spans="1:23" x14ac:dyDescent="0.35">
      <c r="A4770">
        <v>62182</v>
      </c>
      <c r="B4770" t="s">
        <v>17</v>
      </c>
      <c r="C4770">
        <v>17</v>
      </c>
      <c r="D4770">
        <v>0</v>
      </c>
      <c r="E4770">
        <v>0</v>
      </c>
      <c r="F4770" t="s">
        <v>23</v>
      </c>
      <c r="G4770" t="s">
        <v>14</v>
      </c>
      <c r="H4770" t="s">
        <v>19</v>
      </c>
      <c r="I4770">
        <v>120.96</v>
      </c>
      <c r="J4770">
        <v>22.2</v>
      </c>
      <c r="K4770">
        <v>22.2</v>
      </c>
      <c r="L4770" t="s">
        <v>16</v>
      </c>
      <c r="M4770" s="8">
        <v>0</v>
      </c>
      <c r="N4770">
        <f t="shared" si="222"/>
        <v>0</v>
      </c>
      <c r="O4770">
        <f t="shared" si="223"/>
        <v>0</v>
      </c>
      <c r="P4770">
        <f t="shared" si="224"/>
        <v>0</v>
      </c>
      <c r="U4770">
        <v>17</v>
      </c>
      <c r="V4770">
        <v>120.96</v>
      </c>
      <c r="W4770">
        <v>22.2</v>
      </c>
    </row>
    <row r="4771" spans="1:23" x14ac:dyDescent="0.35">
      <c r="A4771">
        <v>12037</v>
      </c>
      <c r="B4771" t="s">
        <v>17</v>
      </c>
      <c r="C4771">
        <v>73</v>
      </c>
      <c r="D4771">
        <v>0</v>
      </c>
      <c r="E4771">
        <v>0</v>
      </c>
      <c r="F4771" t="s">
        <v>13</v>
      </c>
      <c r="G4771" t="s">
        <v>18</v>
      </c>
      <c r="H4771" t="s">
        <v>19</v>
      </c>
      <c r="I4771">
        <v>77.290000000000006</v>
      </c>
      <c r="J4771">
        <v>22.6</v>
      </c>
      <c r="K4771">
        <v>22.6</v>
      </c>
      <c r="L4771" t="s">
        <v>21</v>
      </c>
      <c r="M4771" s="8">
        <v>0</v>
      </c>
      <c r="N4771">
        <f t="shared" si="222"/>
        <v>0</v>
      </c>
      <c r="O4771">
        <f t="shared" si="223"/>
        <v>0</v>
      </c>
      <c r="P4771">
        <f t="shared" si="224"/>
        <v>0</v>
      </c>
      <c r="U4771">
        <v>73</v>
      </c>
      <c r="V4771">
        <v>77.290000000000006</v>
      </c>
      <c r="W4771">
        <v>22.6</v>
      </c>
    </row>
    <row r="4772" spans="1:23" x14ac:dyDescent="0.35">
      <c r="A4772">
        <v>21963</v>
      </c>
      <c r="B4772" t="s">
        <v>12</v>
      </c>
      <c r="C4772">
        <v>31</v>
      </c>
      <c r="D4772">
        <v>0</v>
      </c>
      <c r="E4772">
        <v>0</v>
      </c>
      <c r="F4772" t="s">
        <v>13</v>
      </c>
      <c r="G4772" t="s">
        <v>14</v>
      </c>
      <c r="H4772" t="s">
        <v>15</v>
      </c>
      <c r="I4772">
        <v>108.51</v>
      </c>
      <c r="J4772">
        <v>26.7</v>
      </c>
      <c r="K4772">
        <v>26.7</v>
      </c>
      <c r="L4772" t="s">
        <v>24</v>
      </c>
      <c r="M4772" s="8">
        <v>0</v>
      </c>
      <c r="N4772">
        <f t="shared" si="222"/>
        <v>0</v>
      </c>
      <c r="O4772">
        <f t="shared" si="223"/>
        <v>0</v>
      </c>
      <c r="P4772">
        <f t="shared" si="224"/>
        <v>0</v>
      </c>
      <c r="U4772">
        <v>31</v>
      </c>
      <c r="V4772">
        <v>108.51</v>
      </c>
      <c r="W4772">
        <v>26.7</v>
      </c>
    </row>
    <row r="4773" spans="1:23" x14ac:dyDescent="0.35">
      <c r="A4773">
        <v>26250</v>
      </c>
      <c r="B4773" t="s">
        <v>12</v>
      </c>
      <c r="C4773">
        <v>17</v>
      </c>
      <c r="D4773">
        <v>0</v>
      </c>
      <c r="E4773">
        <v>0</v>
      </c>
      <c r="F4773" t="s">
        <v>23</v>
      </c>
      <c r="G4773" t="s">
        <v>18</v>
      </c>
      <c r="H4773" t="s">
        <v>15</v>
      </c>
      <c r="I4773">
        <v>113.85</v>
      </c>
      <c r="J4773">
        <v>22.9</v>
      </c>
      <c r="K4773">
        <v>22.9</v>
      </c>
      <c r="L4773" t="s">
        <v>24</v>
      </c>
      <c r="M4773" s="8">
        <v>0</v>
      </c>
      <c r="N4773">
        <f t="shared" si="222"/>
        <v>0</v>
      </c>
      <c r="O4773">
        <f t="shared" si="223"/>
        <v>0</v>
      </c>
      <c r="P4773">
        <f t="shared" si="224"/>
        <v>0</v>
      </c>
      <c r="U4773">
        <v>17</v>
      </c>
      <c r="V4773">
        <v>113.85</v>
      </c>
      <c r="W4773">
        <v>22.9</v>
      </c>
    </row>
    <row r="4774" spans="1:23" x14ac:dyDescent="0.35">
      <c r="A4774">
        <v>13960</v>
      </c>
      <c r="B4774" t="s">
        <v>17</v>
      </c>
      <c r="C4774">
        <v>18</v>
      </c>
      <c r="D4774">
        <v>0</v>
      </c>
      <c r="E4774">
        <v>0</v>
      </c>
      <c r="F4774" t="s">
        <v>23</v>
      </c>
      <c r="G4774" t="s">
        <v>27</v>
      </c>
      <c r="H4774" t="s">
        <v>15</v>
      </c>
      <c r="I4774">
        <v>97.65</v>
      </c>
      <c r="J4774">
        <v>21.5</v>
      </c>
      <c r="K4774">
        <v>21.5</v>
      </c>
      <c r="L4774" t="s">
        <v>24</v>
      </c>
      <c r="M4774" s="8">
        <v>0</v>
      </c>
      <c r="N4774">
        <f t="shared" si="222"/>
        <v>0</v>
      </c>
      <c r="O4774">
        <f t="shared" si="223"/>
        <v>0</v>
      </c>
      <c r="P4774">
        <f t="shared" si="224"/>
        <v>0</v>
      </c>
      <c r="U4774">
        <v>18</v>
      </c>
      <c r="V4774">
        <v>97.65</v>
      </c>
      <c r="W4774">
        <v>21.5</v>
      </c>
    </row>
    <row r="4775" spans="1:23" x14ac:dyDescent="0.35">
      <c r="A4775">
        <v>56573</v>
      </c>
      <c r="B4775" t="s">
        <v>12</v>
      </c>
      <c r="C4775">
        <v>73</v>
      </c>
      <c r="D4775">
        <v>0</v>
      </c>
      <c r="E4775">
        <v>0</v>
      </c>
      <c r="F4775" t="s">
        <v>13</v>
      </c>
      <c r="G4775" t="s">
        <v>14</v>
      </c>
      <c r="H4775" t="s">
        <v>19</v>
      </c>
      <c r="I4775">
        <v>121.83</v>
      </c>
      <c r="J4775">
        <v>30.3</v>
      </c>
      <c r="K4775">
        <v>30.3</v>
      </c>
      <c r="L4775" t="s">
        <v>16</v>
      </c>
      <c r="M4775" s="8">
        <v>0</v>
      </c>
      <c r="N4775">
        <f t="shared" si="222"/>
        <v>0</v>
      </c>
      <c r="O4775">
        <f t="shared" si="223"/>
        <v>0</v>
      </c>
      <c r="P4775">
        <f t="shared" si="224"/>
        <v>0</v>
      </c>
      <c r="U4775">
        <v>73</v>
      </c>
      <c r="V4775">
        <v>121.83</v>
      </c>
      <c r="W4775">
        <v>30.3</v>
      </c>
    </row>
    <row r="4776" spans="1:23" x14ac:dyDescent="0.35">
      <c r="A4776">
        <v>10659</v>
      </c>
      <c r="B4776" t="s">
        <v>17</v>
      </c>
      <c r="C4776">
        <v>8</v>
      </c>
      <c r="D4776">
        <v>0</v>
      </c>
      <c r="E4776">
        <v>0</v>
      </c>
      <c r="F4776" t="s">
        <v>23</v>
      </c>
      <c r="G4776" t="s">
        <v>26</v>
      </c>
      <c r="H4776" t="s">
        <v>15</v>
      </c>
      <c r="I4776">
        <v>81.53</v>
      </c>
      <c r="J4776">
        <v>14.8</v>
      </c>
      <c r="K4776">
        <v>14.8</v>
      </c>
      <c r="L4776" t="s">
        <v>24</v>
      </c>
      <c r="M4776" s="8">
        <v>0</v>
      </c>
      <c r="N4776">
        <f t="shared" si="222"/>
        <v>0</v>
      </c>
      <c r="O4776">
        <f t="shared" si="223"/>
        <v>0</v>
      </c>
      <c r="P4776">
        <f t="shared" si="224"/>
        <v>0</v>
      </c>
      <c r="U4776">
        <v>8</v>
      </c>
      <c r="V4776">
        <v>81.53</v>
      </c>
      <c r="W4776">
        <v>14.8</v>
      </c>
    </row>
    <row r="4777" spans="1:23" x14ac:dyDescent="0.35">
      <c r="A4777">
        <v>50763</v>
      </c>
      <c r="B4777" t="s">
        <v>12</v>
      </c>
      <c r="C4777">
        <v>42</v>
      </c>
      <c r="D4777">
        <v>0</v>
      </c>
      <c r="E4777">
        <v>0</v>
      </c>
      <c r="F4777" t="s">
        <v>13</v>
      </c>
      <c r="G4777" t="s">
        <v>25</v>
      </c>
      <c r="H4777" t="s">
        <v>15</v>
      </c>
      <c r="I4777">
        <v>58.35</v>
      </c>
      <c r="J4777">
        <v>24.3</v>
      </c>
      <c r="K4777">
        <v>24.3</v>
      </c>
      <c r="L4777" t="s">
        <v>21</v>
      </c>
      <c r="M4777" s="8">
        <v>0</v>
      </c>
      <c r="N4777">
        <f t="shared" si="222"/>
        <v>0</v>
      </c>
      <c r="O4777">
        <f t="shared" si="223"/>
        <v>0</v>
      </c>
      <c r="P4777">
        <f t="shared" si="224"/>
        <v>0</v>
      </c>
      <c r="U4777">
        <v>42</v>
      </c>
      <c r="V4777">
        <v>58.35</v>
      </c>
      <c r="W4777">
        <v>24.3</v>
      </c>
    </row>
    <row r="4778" spans="1:23" x14ac:dyDescent="0.35">
      <c r="A4778">
        <v>62075</v>
      </c>
      <c r="B4778" t="s">
        <v>17</v>
      </c>
      <c r="C4778">
        <v>40</v>
      </c>
      <c r="D4778">
        <v>0</v>
      </c>
      <c r="E4778">
        <v>0</v>
      </c>
      <c r="F4778" t="s">
        <v>13</v>
      </c>
      <c r="G4778" t="s">
        <v>14</v>
      </c>
      <c r="H4778" t="s">
        <v>15</v>
      </c>
      <c r="I4778">
        <v>65.42</v>
      </c>
      <c r="J4778">
        <v>17.399999999999999</v>
      </c>
      <c r="K4778">
        <v>17.399999999999999</v>
      </c>
      <c r="L4778" t="s">
        <v>16</v>
      </c>
      <c r="M4778" s="8">
        <v>0</v>
      </c>
      <c r="N4778">
        <f t="shared" si="222"/>
        <v>0</v>
      </c>
      <c r="O4778">
        <f t="shared" si="223"/>
        <v>0</v>
      </c>
      <c r="P4778">
        <f t="shared" si="224"/>
        <v>0</v>
      </c>
      <c r="U4778">
        <v>40</v>
      </c>
      <c r="V4778">
        <v>65.42</v>
      </c>
      <c r="W4778">
        <v>17.399999999999999</v>
      </c>
    </row>
    <row r="4779" spans="1:23" x14ac:dyDescent="0.35">
      <c r="A4779">
        <v>10119</v>
      </c>
      <c r="B4779" t="s">
        <v>12</v>
      </c>
      <c r="C4779">
        <v>79</v>
      </c>
      <c r="D4779">
        <v>0</v>
      </c>
      <c r="E4779">
        <v>0</v>
      </c>
      <c r="F4779" t="s">
        <v>13</v>
      </c>
      <c r="G4779" t="s">
        <v>14</v>
      </c>
      <c r="H4779" t="s">
        <v>19</v>
      </c>
      <c r="I4779">
        <v>69.34</v>
      </c>
      <c r="J4779">
        <v>29</v>
      </c>
      <c r="K4779">
        <v>29</v>
      </c>
      <c r="L4779" t="s">
        <v>21</v>
      </c>
      <c r="M4779" s="8">
        <v>0</v>
      </c>
      <c r="N4779">
        <f t="shared" si="222"/>
        <v>0</v>
      </c>
      <c r="O4779">
        <f t="shared" si="223"/>
        <v>0</v>
      </c>
      <c r="P4779">
        <f t="shared" si="224"/>
        <v>0</v>
      </c>
      <c r="U4779">
        <v>79</v>
      </c>
      <c r="V4779">
        <v>69.34</v>
      </c>
      <c r="W4779">
        <v>29</v>
      </c>
    </row>
    <row r="4780" spans="1:23" x14ac:dyDescent="0.35">
      <c r="A4780">
        <v>48127</v>
      </c>
      <c r="B4780" t="s">
        <v>12</v>
      </c>
      <c r="C4780">
        <v>53</v>
      </c>
      <c r="D4780">
        <v>0</v>
      </c>
      <c r="E4780">
        <v>0</v>
      </c>
      <c r="F4780" t="s">
        <v>13</v>
      </c>
      <c r="G4780" t="s">
        <v>18</v>
      </c>
      <c r="H4780" t="s">
        <v>15</v>
      </c>
      <c r="I4780">
        <v>109.09</v>
      </c>
      <c r="J4780">
        <v>26.3</v>
      </c>
      <c r="K4780">
        <v>26.3</v>
      </c>
      <c r="L4780" t="s">
        <v>22</v>
      </c>
      <c r="M4780" s="8">
        <v>0</v>
      </c>
      <c r="N4780">
        <f t="shared" si="222"/>
        <v>0</v>
      </c>
      <c r="O4780">
        <f t="shared" si="223"/>
        <v>0</v>
      </c>
      <c r="P4780">
        <f t="shared" si="224"/>
        <v>0</v>
      </c>
      <c r="U4780">
        <v>53</v>
      </c>
      <c r="V4780">
        <v>109.09</v>
      </c>
      <c r="W4780">
        <v>26.3</v>
      </c>
    </row>
    <row r="4781" spans="1:23" x14ac:dyDescent="0.35">
      <c r="A4781">
        <v>65892</v>
      </c>
      <c r="B4781" t="s">
        <v>17</v>
      </c>
      <c r="C4781">
        <v>58</v>
      </c>
      <c r="D4781">
        <v>0</v>
      </c>
      <c r="E4781">
        <v>0</v>
      </c>
      <c r="F4781" t="s">
        <v>13</v>
      </c>
      <c r="G4781" t="s">
        <v>18</v>
      </c>
      <c r="H4781" t="s">
        <v>15</v>
      </c>
      <c r="I4781">
        <v>66.709999999999994</v>
      </c>
      <c r="J4781">
        <v>51.7</v>
      </c>
      <c r="K4781">
        <v>51.7</v>
      </c>
      <c r="L4781" t="s">
        <v>21</v>
      </c>
      <c r="M4781" s="8">
        <v>0</v>
      </c>
      <c r="N4781">
        <f t="shared" si="222"/>
        <v>1</v>
      </c>
      <c r="O4781">
        <f t="shared" si="223"/>
        <v>0</v>
      </c>
      <c r="P4781">
        <f t="shared" si="224"/>
        <v>0</v>
      </c>
      <c r="U4781">
        <v>58</v>
      </c>
      <c r="V4781">
        <v>66.709999999999994</v>
      </c>
      <c r="W4781">
        <v>51.7</v>
      </c>
    </row>
    <row r="4782" spans="1:23" x14ac:dyDescent="0.35">
      <c r="A4782">
        <v>33370</v>
      </c>
      <c r="B4782" t="s">
        <v>17</v>
      </c>
      <c r="C4782">
        <v>48</v>
      </c>
      <c r="D4782">
        <v>0</v>
      </c>
      <c r="E4782">
        <v>0</v>
      </c>
      <c r="F4782" t="s">
        <v>13</v>
      </c>
      <c r="G4782" t="s">
        <v>14</v>
      </c>
      <c r="H4782" t="s">
        <v>19</v>
      </c>
      <c r="I4782">
        <v>114.92</v>
      </c>
      <c r="J4782">
        <v>29.2</v>
      </c>
      <c r="K4782">
        <v>29.2</v>
      </c>
      <c r="L4782" t="s">
        <v>24</v>
      </c>
      <c r="M4782" s="8">
        <v>0</v>
      </c>
      <c r="N4782">
        <f t="shared" si="222"/>
        <v>0</v>
      </c>
      <c r="O4782">
        <f t="shared" si="223"/>
        <v>0</v>
      </c>
      <c r="P4782">
        <f t="shared" si="224"/>
        <v>0</v>
      </c>
      <c r="U4782">
        <v>48</v>
      </c>
      <c r="V4782">
        <v>114.92</v>
      </c>
      <c r="W4782">
        <v>29.2</v>
      </c>
    </row>
    <row r="4783" spans="1:23" x14ac:dyDescent="0.35">
      <c r="A4783">
        <v>59049</v>
      </c>
      <c r="B4783" t="s">
        <v>17</v>
      </c>
      <c r="C4783">
        <v>17</v>
      </c>
      <c r="D4783">
        <v>0</v>
      </c>
      <c r="E4783">
        <v>0</v>
      </c>
      <c r="F4783" t="s">
        <v>23</v>
      </c>
      <c r="G4783" t="s">
        <v>14</v>
      </c>
      <c r="H4783" t="s">
        <v>19</v>
      </c>
      <c r="I4783">
        <v>120.58</v>
      </c>
      <c r="J4783">
        <v>18.3</v>
      </c>
      <c r="K4783">
        <v>18.3</v>
      </c>
      <c r="L4783" t="s">
        <v>21</v>
      </c>
      <c r="M4783" s="8">
        <v>0</v>
      </c>
      <c r="N4783">
        <f t="shared" si="222"/>
        <v>0</v>
      </c>
      <c r="O4783">
        <f t="shared" si="223"/>
        <v>0</v>
      </c>
      <c r="P4783">
        <f t="shared" si="224"/>
        <v>0</v>
      </c>
      <c r="U4783">
        <v>17</v>
      </c>
      <c r="V4783">
        <v>120.58</v>
      </c>
      <c r="W4783">
        <v>18.3</v>
      </c>
    </row>
    <row r="4784" spans="1:23" x14ac:dyDescent="0.35">
      <c r="A4784">
        <v>53896</v>
      </c>
      <c r="B4784" t="s">
        <v>17</v>
      </c>
      <c r="C4784">
        <v>23</v>
      </c>
      <c r="D4784">
        <v>0</v>
      </c>
      <c r="E4784">
        <v>0</v>
      </c>
      <c r="F4784" t="s">
        <v>23</v>
      </c>
      <c r="G4784" t="s">
        <v>14</v>
      </c>
      <c r="H4784" t="s">
        <v>19</v>
      </c>
      <c r="I4784">
        <v>165.36</v>
      </c>
      <c r="J4784">
        <v>21.9</v>
      </c>
      <c r="K4784">
        <v>21.9</v>
      </c>
      <c r="L4784" t="s">
        <v>22</v>
      </c>
      <c r="M4784" s="8">
        <v>0</v>
      </c>
      <c r="N4784">
        <f t="shared" si="222"/>
        <v>0</v>
      </c>
      <c r="O4784">
        <f t="shared" si="223"/>
        <v>0</v>
      </c>
      <c r="P4784">
        <f t="shared" si="224"/>
        <v>0</v>
      </c>
      <c r="U4784">
        <v>23</v>
      </c>
      <c r="V4784">
        <v>165.36</v>
      </c>
      <c r="W4784">
        <v>21.9</v>
      </c>
    </row>
    <row r="4785" spans="1:23" x14ac:dyDescent="0.35">
      <c r="A4785">
        <v>21980</v>
      </c>
      <c r="B4785" t="s">
        <v>12</v>
      </c>
      <c r="C4785">
        <v>9</v>
      </c>
      <c r="D4785">
        <v>0</v>
      </c>
      <c r="E4785">
        <v>0</v>
      </c>
      <c r="F4785" t="s">
        <v>23</v>
      </c>
      <c r="G4785" t="s">
        <v>26</v>
      </c>
      <c r="H4785" t="s">
        <v>15</v>
      </c>
      <c r="I4785">
        <v>66.11</v>
      </c>
      <c r="J4785">
        <v>16.3</v>
      </c>
      <c r="K4785">
        <v>16.3</v>
      </c>
      <c r="L4785" t="s">
        <v>24</v>
      </c>
      <c r="M4785" s="8">
        <v>0</v>
      </c>
      <c r="N4785">
        <f t="shared" si="222"/>
        <v>0</v>
      </c>
      <c r="O4785">
        <f t="shared" si="223"/>
        <v>0</v>
      </c>
      <c r="P4785">
        <f t="shared" si="224"/>
        <v>0</v>
      </c>
      <c r="U4785">
        <v>9</v>
      </c>
      <c r="V4785">
        <v>66.11</v>
      </c>
      <c r="W4785">
        <v>16.3</v>
      </c>
    </row>
    <row r="4786" spans="1:23" x14ac:dyDescent="0.35">
      <c r="A4786">
        <v>70497</v>
      </c>
      <c r="B4786" t="s">
        <v>17</v>
      </c>
      <c r="C4786">
        <v>81</v>
      </c>
      <c r="D4786">
        <v>1</v>
      </c>
      <c r="E4786">
        <v>1</v>
      </c>
      <c r="F4786" t="s">
        <v>13</v>
      </c>
      <c r="G4786" t="s">
        <v>14</v>
      </c>
      <c r="H4786" t="s">
        <v>19</v>
      </c>
      <c r="I4786">
        <v>126.34</v>
      </c>
      <c r="J4786">
        <v>27.4</v>
      </c>
      <c r="K4786">
        <v>27.4</v>
      </c>
      <c r="L4786" t="s">
        <v>22</v>
      </c>
      <c r="M4786" s="8">
        <v>0</v>
      </c>
      <c r="N4786">
        <f t="shared" si="222"/>
        <v>0</v>
      </c>
      <c r="O4786">
        <f t="shared" si="223"/>
        <v>0</v>
      </c>
      <c r="P4786">
        <f t="shared" si="224"/>
        <v>0</v>
      </c>
      <c r="U4786">
        <v>81</v>
      </c>
      <c r="V4786">
        <v>126.34</v>
      </c>
      <c r="W4786">
        <v>27.4</v>
      </c>
    </row>
    <row r="4787" spans="1:23" x14ac:dyDescent="0.35">
      <c r="A4787">
        <v>58652</v>
      </c>
      <c r="B4787" t="s">
        <v>17</v>
      </c>
      <c r="C4787">
        <v>16</v>
      </c>
      <c r="D4787">
        <v>0</v>
      </c>
      <c r="E4787">
        <v>0</v>
      </c>
      <c r="F4787" t="s">
        <v>23</v>
      </c>
      <c r="G4787" t="s">
        <v>27</v>
      </c>
      <c r="H4787" t="s">
        <v>19</v>
      </c>
      <c r="I4787">
        <v>68.27</v>
      </c>
      <c r="J4787">
        <v>20.399999999999999</v>
      </c>
      <c r="K4787">
        <v>20.399999999999999</v>
      </c>
      <c r="L4787" t="s">
        <v>21</v>
      </c>
      <c r="M4787" s="8">
        <v>0</v>
      </c>
      <c r="N4787">
        <f t="shared" si="222"/>
        <v>0</v>
      </c>
      <c r="O4787">
        <f t="shared" si="223"/>
        <v>0</v>
      </c>
      <c r="P4787">
        <f t="shared" si="224"/>
        <v>0</v>
      </c>
      <c r="U4787">
        <v>16</v>
      </c>
      <c r="V4787">
        <v>68.27</v>
      </c>
      <c r="W4787">
        <v>20.399999999999999</v>
      </c>
    </row>
    <row r="4788" spans="1:23" x14ac:dyDescent="0.35">
      <c r="A4788">
        <v>30335</v>
      </c>
      <c r="B4788" t="s">
        <v>12</v>
      </c>
      <c r="C4788">
        <v>21</v>
      </c>
      <c r="D4788">
        <v>0</v>
      </c>
      <c r="E4788">
        <v>0</v>
      </c>
      <c r="F4788" t="s">
        <v>23</v>
      </c>
      <c r="G4788" t="s">
        <v>14</v>
      </c>
      <c r="H4788" t="s">
        <v>19</v>
      </c>
      <c r="I4788">
        <v>92.86</v>
      </c>
      <c r="J4788">
        <v>23.2</v>
      </c>
      <c r="K4788">
        <v>23.2</v>
      </c>
      <c r="L4788" t="s">
        <v>21</v>
      </c>
      <c r="M4788" s="8">
        <v>0</v>
      </c>
      <c r="N4788">
        <f t="shared" si="222"/>
        <v>0</v>
      </c>
      <c r="O4788">
        <f t="shared" si="223"/>
        <v>0</v>
      </c>
      <c r="P4788">
        <f t="shared" si="224"/>
        <v>0</v>
      </c>
      <c r="U4788">
        <v>21</v>
      </c>
      <c r="V4788">
        <v>92.86</v>
      </c>
      <c r="W4788">
        <v>23.2</v>
      </c>
    </row>
    <row r="4789" spans="1:23" x14ac:dyDescent="0.35">
      <c r="A4789">
        <v>26305</v>
      </c>
      <c r="B4789" t="s">
        <v>12</v>
      </c>
      <c r="C4789">
        <v>29</v>
      </c>
      <c r="D4789">
        <v>0</v>
      </c>
      <c r="E4789">
        <v>0</v>
      </c>
      <c r="F4789" t="s">
        <v>23</v>
      </c>
      <c r="G4789" t="s">
        <v>18</v>
      </c>
      <c r="H4789" t="s">
        <v>19</v>
      </c>
      <c r="I4789">
        <v>96.77</v>
      </c>
      <c r="J4789">
        <v>30.3</v>
      </c>
      <c r="K4789">
        <v>30.3</v>
      </c>
      <c r="L4789" t="s">
        <v>16</v>
      </c>
      <c r="M4789" s="8">
        <v>0</v>
      </c>
      <c r="N4789">
        <f t="shared" si="222"/>
        <v>0</v>
      </c>
      <c r="O4789">
        <f t="shared" si="223"/>
        <v>0</v>
      </c>
      <c r="P4789">
        <f t="shared" si="224"/>
        <v>0</v>
      </c>
      <c r="U4789">
        <v>29</v>
      </c>
      <c r="V4789">
        <v>96.77</v>
      </c>
      <c r="W4789">
        <v>30.3</v>
      </c>
    </row>
    <row r="4790" spans="1:23" x14ac:dyDescent="0.35">
      <c r="A4790">
        <v>31227</v>
      </c>
      <c r="B4790" t="s">
        <v>12</v>
      </c>
      <c r="C4790">
        <v>8</v>
      </c>
      <c r="D4790">
        <v>0</v>
      </c>
      <c r="E4790">
        <v>0</v>
      </c>
      <c r="F4790" t="s">
        <v>23</v>
      </c>
      <c r="G4790" t="s">
        <v>26</v>
      </c>
      <c r="H4790" t="s">
        <v>19</v>
      </c>
      <c r="I4790">
        <v>89.24</v>
      </c>
      <c r="J4790">
        <v>16.7</v>
      </c>
      <c r="K4790">
        <v>16.7</v>
      </c>
      <c r="L4790" t="s">
        <v>24</v>
      </c>
      <c r="M4790" s="8">
        <v>0</v>
      </c>
      <c r="N4790">
        <f t="shared" si="222"/>
        <v>0</v>
      </c>
      <c r="O4790">
        <f t="shared" si="223"/>
        <v>0</v>
      </c>
      <c r="P4790">
        <f t="shared" si="224"/>
        <v>0</v>
      </c>
      <c r="U4790">
        <v>8</v>
      </c>
      <c r="V4790">
        <v>89.24</v>
      </c>
      <c r="W4790">
        <v>16.7</v>
      </c>
    </row>
    <row r="4791" spans="1:23" x14ac:dyDescent="0.35">
      <c r="A4791">
        <v>5581</v>
      </c>
      <c r="B4791" t="s">
        <v>17</v>
      </c>
      <c r="C4791">
        <v>39</v>
      </c>
      <c r="D4791">
        <v>0</v>
      </c>
      <c r="E4791">
        <v>0</v>
      </c>
      <c r="F4791" t="s">
        <v>13</v>
      </c>
      <c r="G4791" t="s">
        <v>14</v>
      </c>
      <c r="H4791" t="s">
        <v>19</v>
      </c>
      <c r="I4791">
        <v>89.32</v>
      </c>
      <c r="J4791">
        <v>31</v>
      </c>
      <c r="K4791">
        <v>31</v>
      </c>
      <c r="L4791" t="s">
        <v>16</v>
      </c>
      <c r="M4791" s="8">
        <v>0</v>
      </c>
      <c r="N4791">
        <f t="shared" si="222"/>
        <v>0</v>
      </c>
      <c r="O4791">
        <f t="shared" si="223"/>
        <v>0</v>
      </c>
      <c r="P4791">
        <f t="shared" si="224"/>
        <v>0</v>
      </c>
      <c r="U4791">
        <v>39</v>
      </c>
      <c r="V4791">
        <v>89.32</v>
      </c>
      <c r="W4791">
        <v>31</v>
      </c>
    </row>
    <row r="4792" spans="1:23" x14ac:dyDescent="0.35">
      <c r="A4792">
        <v>1989</v>
      </c>
      <c r="B4792" t="s">
        <v>12</v>
      </c>
      <c r="C4792">
        <v>37</v>
      </c>
      <c r="D4792">
        <v>0</v>
      </c>
      <c r="E4792">
        <v>0</v>
      </c>
      <c r="F4792" t="s">
        <v>13</v>
      </c>
      <c r="G4792" t="s">
        <v>14</v>
      </c>
      <c r="H4792" t="s">
        <v>19</v>
      </c>
      <c r="I4792">
        <v>107.06</v>
      </c>
      <c r="J4792" t="s">
        <v>20</v>
      </c>
      <c r="K4792">
        <v>28.1</v>
      </c>
      <c r="L4792" t="s">
        <v>22</v>
      </c>
      <c r="M4792" s="8">
        <v>0</v>
      </c>
      <c r="N4792">
        <f t="shared" si="222"/>
        <v>1</v>
      </c>
      <c r="O4792">
        <f t="shared" si="223"/>
        <v>0</v>
      </c>
      <c r="P4792">
        <f t="shared" si="224"/>
        <v>0</v>
      </c>
      <c r="U4792">
        <v>37</v>
      </c>
      <c r="V4792">
        <v>107.06</v>
      </c>
      <c r="W4792">
        <v>28.1</v>
      </c>
    </row>
    <row r="4793" spans="1:23" x14ac:dyDescent="0.35">
      <c r="A4793">
        <v>43803</v>
      </c>
      <c r="B4793" t="s">
        <v>17</v>
      </c>
      <c r="C4793">
        <v>64</v>
      </c>
      <c r="D4793">
        <v>0</v>
      </c>
      <c r="E4793">
        <v>0</v>
      </c>
      <c r="F4793" t="s">
        <v>13</v>
      </c>
      <c r="G4793" t="s">
        <v>14</v>
      </c>
      <c r="H4793" t="s">
        <v>15</v>
      </c>
      <c r="I4793">
        <v>65.63</v>
      </c>
      <c r="J4793">
        <v>33.5</v>
      </c>
      <c r="K4793">
        <v>33.5</v>
      </c>
      <c r="L4793" t="s">
        <v>22</v>
      </c>
      <c r="M4793" s="8">
        <v>0</v>
      </c>
      <c r="N4793">
        <f t="shared" si="222"/>
        <v>0</v>
      </c>
      <c r="O4793">
        <f t="shared" si="223"/>
        <v>0</v>
      </c>
      <c r="P4793">
        <f t="shared" si="224"/>
        <v>0</v>
      </c>
      <c r="U4793">
        <v>64</v>
      </c>
      <c r="V4793">
        <v>65.63</v>
      </c>
      <c r="W4793">
        <v>33.5</v>
      </c>
    </row>
    <row r="4794" spans="1:23" x14ac:dyDescent="0.35">
      <c r="A4794">
        <v>41395</v>
      </c>
      <c r="B4794" t="s">
        <v>12</v>
      </c>
      <c r="C4794">
        <v>9</v>
      </c>
      <c r="D4794">
        <v>0</v>
      </c>
      <c r="E4794">
        <v>0</v>
      </c>
      <c r="F4794" t="s">
        <v>23</v>
      </c>
      <c r="G4794" t="s">
        <v>26</v>
      </c>
      <c r="H4794" t="s">
        <v>15</v>
      </c>
      <c r="I4794">
        <v>123.66</v>
      </c>
      <c r="J4794">
        <v>17</v>
      </c>
      <c r="K4794">
        <v>17</v>
      </c>
      <c r="L4794" t="s">
        <v>24</v>
      </c>
      <c r="M4794" s="8">
        <v>0</v>
      </c>
      <c r="N4794">
        <f t="shared" si="222"/>
        <v>0</v>
      </c>
      <c r="O4794">
        <f t="shared" si="223"/>
        <v>0</v>
      </c>
      <c r="P4794">
        <f t="shared" si="224"/>
        <v>0</v>
      </c>
      <c r="U4794">
        <v>9</v>
      </c>
      <c r="V4794">
        <v>123.66</v>
      </c>
      <c r="W4794">
        <v>17</v>
      </c>
    </row>
    <row r="4795" spans="1:23" x14ac:dyDescent="0.35">
      <c r="A4795">
        <v>71784</v>
      </c>
      <c r="B4795" t="s">
        <v>12</v>
      </c>
      <c r="C4795">
        <v>17</v>
      </c>
      <c r="D4795">
        <v>0</v>
      </c>
      <c r="E4795">
        <v>0</v>
      </c>
      <c r="F4795" t="s">
        <v>23</v>
      </c>
      <c r="G4795" t="s">
        <v>14</v>
      </c>
      <c r="H4795" t="s">
        <v>19</v>
      </c>
      <c r="I4795">
        <v>63.82</v>
      </c>
      <c r="J4795">
        <v>19.399999999999999</v>
      </c>
      <c r="K4795">
        <v>19.399999999999999</v>
      </c>
      <c r="L4795" t="s">
        <v>22</v>
      </c>
      <c r="M4795" s="8">
        <v>0</v>
      </c>
      <c r="N4795">
        <f t="shared" si="222"/>
        <v>0</v>
      </c>
      <c r="O4795">
        <f t="shared" si="223"/>
        <v>0</v>
      </c>
      <c r="P4795">
        <f t="shared" si="224"/>
        <v>0</v>
      </c>
      <c r="U4795">
        <v>17</v>
      </c>
      <c r="V4795">
        <v>63.82</v>
      </c>
      <c r="W4795">
        <v>19.399999999999999</v>
      </c>
    </row>
    <row r="4796" spans="1:23" x14ac:dyDescent="0.35">
      <c r="A4796">
        <v>57979</v>
      </c>
      <c r="B4796" t="s">
        <v>12</v>
      </c>
      <c r="C4796">
        <v>8</v>
      </c>
      <c r="D4796">
        <v>0</v>
      </c>
      <c r="E4796">
        <v>0</v>
      </c>
      <c r="F4796" t="s">
        <v>23</v>
      </c>
      <c r="G4796" t="s">
        <v>26</v>
      </c>
      <c r="H4796" t="s">
        <v>19</v>
      </c>
      <c r="I4796">
        <v>108.06</v>
      </c>
      <c r="J4796">
        <v>14.6</v>
      </c>
      <c r="K4796">
        <v>14.6</v>
      </c>
      <c r="L4796" t="s">
        <v>24</v>
      </c>
      <c r="M4796" s="8">
        <v>0</v>
      </c>
      <c r="N4796">
        <f t="shared" si="222"/>
        <v>0</v>
      </c>
      <c r="O4796">
        <f t="shared" si="223"/>
        <v>0</v>
      </c>
      <c r="P4796">
        <f t="shared" si="224"/>
        <v>0</v>
      </c>
      <c r="U4796">
        <v>8</v>
      </c>
      <c r="V4796">
        <v>108.06</v>
      </c>
      <c r="W4796">
        <v>14.6</v>
      </c>
    </row>
    <row r="4797" spans="1:23" x14ac:dyDescent="0.35">
      <c r="A4797">
        <v>54437</v>
      </c>
      <c r="B4797" t="s">
        <v>12</v>
      </c>
      <c r="C4797">
        <v>62</v>
      </c>
      <c r="D4797">
        <v>0</v>
      </c>
      <c r="E4797">
        <v>0</v>
      </c>
      <c r="F4797" t="s">
        <v>13</v>
      </c>
      <c r="G4797" t="s">
        <v>18</v>
      </c>
      <c r="H4797" t="s">
        <v>19</v>
      </c>
      <c r="I4797">
        <v>136.18</v>
      </c>
      <c r="J4797">
        <v>32.200000000000003</v>
      </c>
      <c r="K4797">
        <v>32.200000000000003</v>
      </c>
      <c r="L4797" t="s">
        <v>24</v>
      </c>
      <c r="M4797" s="8">
        <v>0</v>
      </c>
      <c r="N4797">
        <f t="shared" si="222"/>
        <v>0</v>
      </c>
      <c r="O4797">
        <f t="shared" si="223"/>
        <v>0</v>
      </c>
      <c r="P4797">
        <f t="shared" si="224"/>
        <v>0</v>
      </c>
      <c r="U4797">
        <v>62</v>
      </c>
      <c r="V4797">
        <v>136.18</v>
      </c>
      <c r="W4797">
        <v>32.200000000000003</v>
      </c>
    </row>
    <row r="4798" spans="1:23" x14ac:dyDescent="0.35">
      <c r="A4798">
        <v>67159</v>
      </c>
      <c r="B4798" t="s">
        <v>12</v>
      </c>
      <c r="C4798">
        <v>73</v>
      </c>
      <c r="D4798">
        <v>1</v>
      </c>
      <c r="E4798">
        <v>0</v>
      </c>
      <c r="F4798" t="s">
        <v>23</v>
      </c>
      <c r="G4798" t="s">
        <v>25</v>
      </c>
      <c r="H4798" t="s">
        <v>15</v>
      </c>
      <c r="I4798">
        <v>71.290000000000006</v>
      </c>
      <c r="J4798">
        <v>37.700000000000003</v>
      </c>
      <c r="K4798">
        <v>37.700000000000003</v>
      </c>
      <c r="L4798" t="s">
        <v>21</v>
      </c>
      <c r="M4798" s="8">
        <v>0</v>
      </c>
      <c r="N4798">
        <f t="shared" si="222"/>
        <v>0</v>
      </c>
      <c r="O4798">
        <f t="shared" si="223"/>
        <v>0</v>
      </c>
      <c r="P4798">
        <f t="shared" si="224"/>
        <v>0</v>
      </c>
      <c r="U4798">
        <v>73</v>
      </c>
      <c r="V4798">
        <v>71.290000000000006</v>
      </c>
      <c r="W4798">
        <v>37.700000000000003</v>
      </c>
    </row>
    <row r="4799" spans="1:23" x14ac:dyDescent="0.35">
      <c r="A4799">
        <v>7230</v>
      </c>
      <c r="B4799" t="s">
        <v>12</v>
      </c>
      <c r="C4799">
        <v>48</v>
      </c>
      <c r="D4799">
        <v>0</v>
      </c>
      <c r="E4799">
        <v>0</v>
      </c>
      <c r="F4799" t="s">
        <v>13</v>
      </c>
      <c r="G4799" t="s">
        <v>25</v>
      </c>
      <c r="H4799" t="s">
        <v>19</v>
      </c>
      <c r="I4799">
        <v>76.58</v>
      </c>
      <c r="J4799">
        <v>27.4</v>
      </c>
      <c r="K4799">
        <v>27.4</v>
      </c>
      <c r="L4799" t="s">
        <v>21</v>
      </c>
      <c r="M4799" s="8">
        <v>0</v>
      </c>
      <c r="N4799">
        <f t="shared" si="222"/>
        <v>0</v>
      </c>
      <c r="O4799">
        <f t="shared" si="223"/>
        <v>0</v>
      </c>
      <c r="P4799">
        <f t="shared" si="224"/>
        <v>0</v>
      </c>
      <c r="U4799">
        <v>48</v>
      </c>
      <c r="V4799">
        <v>76.58</v>
      </c>
      <c r="W4799">
        <v>27.4</v>
      </c>
    </row>
    <row r="4800" spans="1:23" x14ac:dyDescent="0.35">
      <c r="A4800">
        <v>68306</v>
      </c>
      <c r="B4800" t="s">
        <v>12</v>
      </c>
      <c r="C4800">
        <v>17</v>
      </c>
      <c r="D4800">
        <v>0</v>
      </c>
      <c r="E4800">
        <v>0</v>
      </c>
      <c r="F4800" t="s">
        <v>23</v>
      </c>
      <c r="G4800" t="s">
        <v>14</v>
      </c>
      <c r="H4800" t="s">
        <v>19</v>
      </c>
      <c r="I4800">
        <v>119.58</v>
      </c>
      <c r="J4800">
        <v>25</v>
      </c>
      <c r="K4800">
        <v>25</v>
      </c>
      <c r="L4800" t="s">
        <v>21</v>
      </c>
      <c r="M4800" s="8">
        <v>0</v>
      </c>
      <c r="N4800">
        <f t="shared" si="222"/>
        <v>0</v>
      </c>
      <c r="O4800">
        <f t="shared" si="223"/>
        <v>0</v>
      </c>
      <c r="P4800">
        <f t="shared" si="224"/>
        <v>0</v>
      </c>
      <c r="U4800">
        <v>17</v>
      </c>
      <c r="V4800">
        <v>119.58</v>
      </c>
      <c r="W4800">
        <v>25</v>
      </c>
    </row>
    <row r="4801" spans="1:23" x14ac:dyDescent="0.35">
      <c r="A4801">
        <v>33087</v>
      </c>
      <c r="B4801" t="s">
        <v>17</v>
      </c>
      <c r="C4801">
        <v>10</v>
      </c>
      <c r="D4801">
        <v>0</v>
      </c>
      <c r="E4801">
        <v>0</v>
      </c>
      <c r="F4801" t="s">
        <v>23</v>
      </c>
      <c r="G4801" t="s">
        <v>26</v>
      </c>
      <c r="H4801" t="s">
        <v>15</v>
      </c>
      <c r="I4801">
        <v>109.3</v>
      </c>
      <c r="J4801">
        <v>20.100000000000001</v>
      </c>
      <c r="K4801">
        <v>20.100000000000001</v>
      </c>
      <c r="L4801" t="s">
        <v>24</v>
      </c>
      <c r="M4801" s="8">
        <v>0</v>
      </c>
      <c r="N4801">
        <f t="shared" si="222"/>
        <v>0</v>
      </c>
      <c r="O4801">
        <f t="shared" si="223"/>
        <v>0</v>
      </c>
      <c r="P4801">
        <f t="shared" si="224"/>
        <v>0</v>
      </c>
      <c r="U4801">
        <v>10</v>
      </c>
      <c r="V4801">
        <v>109.3</v>
      </c>
      <c r="W4801">
        <v>20.100000000000001</v>
      </c>
    </row>
    <row r="4802" spans="1:23" x14ac:dyDescent="0.35">
      <c r="A4802">
        <v>40850</v>
      </c>
      <c r="B4802" t="s">
        <v>17</v>
      </c>
      <c r="C4802">
        <v>74</v>
      </c>
      <c r="D4802">
        <v>0</v>
      </c>
      <c r="E4802">
        <v>0</v>
      </c>
      <c r="F4802" t="s">
        <v>13</v>
      </c>
      <c r="G4802" t="s">
        <v>25</v>
      </c>
      <c r="H4802" t="s">
        <v>15</v>
      </c>
      <c r="I4802">
        <v>111.94</v>
      </c>
      <c r="J4802">
        <v>21.7</v>
      </c>
      <c r="K4802">
        <v>21.7</v>
      </c>
      <c r="L4802" t="s">
        <v>21</v>
      </c>
      <c r="M4802" s="8">
        <v>0</v>
      </c>
      <c r="N4802">
        <f t="shared" si="222"/>
        <v>0</v>
      </c>
      <c r="O4802">
        <f t="shared" si="223"/>
        <v>0</v>
      </c>
      <c r="P4802">
        <f t="shared" si="224"/>
        <v>0</v>
      </c>
      <c r="U4802">
        <v>74</v>
      </c>
      <c r="V4802">
        <v>111.94</v>
      </c>
      <c r="W4802">
        <v>21.7</v>
      </c>
    </row>
    <row r="4803" spans="1:23" x14ac:dyDescent="0.35">
      <c r="A4803">
        <v>57612</v>
      </c>
      <c r="B4803" t="s">
        <v>12</v>
      </c>
      <c r="C4803">
        <v>62</v>
      </c>
      <c r="D4803">
        <v>0</v>
      </c>
      <c r="E4803">
        <v>0</v>
      </c>
      <c r="F4803" t="s">
        <v>13</v>
      </c>
      <c r="G4803" t="s">
        <v>14</v>
      </c>
      <c r="H4803" t="s">
        <v>15</v>
      </c>
      <c r="I4803">
        <v>81.64</v>
      </c>
      <c r="J4803">
        <v>38.200000000000003</v>
      </c>
      <c r="K4803">
        <v>38.200000000000003</v>
      </c>
      <c r="L4803" t="s">
        <v>21</v>
      </c>
      <c r="M4803" s="8">
        <v>0</v>
      </c>
      <c r="N4803">
        <f t="shared" ref="N4803:N4866" si="225">IF(OR(J4803&gt;47.5,J4803&lt;9.1),1,0)</f>
        <v>0</v>
      </c>
      <c r="O4803">
        <f t="shared" ref="O4803:O4866" si="226">IF(OR(C4803&lt;-29,C4803&gt;115),1,0)</f>
        <v>0</v>
      </c>
      <c r="P4803">
        <f t="shared" ref="P4803:P4866" si="227">IF(OR(I4803&lt;21.98,I4803&gt;169.36),1,0)</f>
        <v>0</v>
      </c>
      <c r="U4803">
        <v>62</v>
      </c>
      <c r="V4803">
        <v>81.64</v>
      </c>
      <c r="W4803">
        <v>38.200000000000003</v>
      </c>
    </row>
    <row r="4804" spans="1:23" x14ac:dyDescent="0.35">
      <c r="A4804">
        <v>37029</v>
      </c>
      <c r="B4804" t="s">
        <v>12</v>
      </c>
      <c r="C4804">
        <v>5</v>
      </c>
      <c r="D4804">
        <v>0</v>
      </c>
      <c r="E4804">
        <v>0</v>
      </c>
      <c r="F4804" t="s">
        <v>23</v>
      </c>
      <c r="G4804" t="s">
        <v>26</v>
      </c>
      <c r="H4804" t="s">
        <v>19</v>
      </c>
      <c r="I4804">
        <v>97.64</v>
      </c>
      <c r="J4804">
        <v>17</v>
      </c>
      <c r="K4804">
        <v>17</v>
      </c>
      <c r="L4804" t="s">
        <v>24</v>
      </c>
      <c r="M4804" s="8">
        <v>0</v>
      </c>
      <c r="N4804">
        <f t="shared" si="225"/>
        <v>0</v>
      </c>
      <c r="O4804">
        <f t="shared" si="226"/>
        <v>0</v>
      </c>
      <c r="P4804">
        <f t="shared" si="227"/>
        <v>0</v>
      </c>
      <c r="U4804">
        <v>5</v>
      </c>
      <c r="V4804">
        <v>97.64</v>
      </c>
      <c r="W4804">
        <v>17</v>
      </c>
    </row>
    <row r="4805" spans="1:23" x14ac:dyDescent="0.35">
      <c r="A4805">
        <v>338</v>
      </c>
      <c r="B4805" t="s">
        <v>17</v>
      </c>
      <c r="C4805">
        <v>43</v>
      </c>
      <c r="D4805">
        <v>0</v>
      </c>
      <c r="E4805">
        <v>0</v>
      </c>
      <c r="F4805" t="s">
        <v>13</v>
      </c>
      <c r="G4805" t="s">
        <v>14</v>
      </c>
      <c r="H4805" t="s">
        <v>19</v>
      </c>
      <c r="I4805">
        <v>110.32</v>
      </c>
      <c r="J4805">
        <v>28.4</v>
      </c>
      <c r="K4805">
        <v>28.4</v>
      </c>
      <c r="L4805" t="s">
        <v>21</v>
      </c>
      <c r="M4805" s="8">
        <v>0</v>
      </c>
      <c r="N4805">
        <f t="shared" si="225"/>
        <v>0</v>
      </c>
      <c r="O4805">
        <f t="shared" si="226"/>
        <v>0</v>
      </c>
      <c r="P4805">
        <f t="shared" si="227"/>
        <v>0</v>
      </c>
      <c r="U4805">
        <v>43</v>
      </c>
      <c r="V4805">
        <v>110.32</v>
      </c>
      <c r="W4805">
        <v>28.4</v>
      </c>
    </row>
    <row r="4806" spans="1:23" x14ac:dyDescent="0.35">
      <c r="A4806">
        <v>9565</v>
      </c>
      <c r="B4806" t="s">
        <v>17</v>
      </c>
      <c r="C4806">
        <v>39</v>
      </c>
      <c r="D4806">
        <v>0</v>
      </c>
      <c r="E4806">
        <v>0</v>
      </c>
      <c r="F4806" t="s">
        <v>23</v>
      </c>
      <c r="G4806" t="s">
        <v>14</v>
      </c>
      <c r="H4806" t="s">
        <v>19</v>
      </c>
      <c r="I4806">
        <v>79</v>
      </c>
      <c r="J4806">
        <v>30</v>
      </c>
      <c r="K4806">
        <v>30</v>
      </c>
      <c r="L4806" t="s">
        <v>21</v>
      </c>
      <c r="M4806" s="8">
        <v>0</v>
      </c>
      <c r="N4806">
        <f t="shared" si="225"/>
        <v>0</v>
      </c>
      <c r="O4806">
        <f t="shared" si="226"/>
        <v>0</v>
      </c>
      <c r="P4806">
        <f t="shared" si="227"/>
        <v>0</v>
      </c>
      <c r="U4806">
        <v>39</v>
      </c>
      <c r="V4806">
        <v>79</v>
      </c>
      <c r="W4806">
        <v>30</v>
      </c>
    </row>
    <row r="4807" spans="1:23" x14ac:dyDescent="0.35">
      <c r="A4807">
        <v>3623</v>
      </c>
      <c r="B4807" t="s">
        <v>17</v>
      </c>
      <c r="C4807">
        <v>37</v>
      </c>
      <c r="D4807">
        <v>0</v>
      </c>
      <c r="E4807">
        <v>0</v>
      </c>
      <c r="F4807" t="s">
        <v>13</v>
      </c>
      <c r="G4807" t="s">
        <v>18</v>
      </c>
      <c r="H4807" t="s">
        <v>15</v>
      </c>
      <c r="I4807">
        <v>95.08</v>
      </c>
      <c r="J4807">
        <v>34.1</v>
      </c>
      <c r="K4807">
        <v>34.1</v>
      </c>
      <c r="L4807" t="s">
        <v>21</v>
      </c>
      <c r="M4807" s="8">
        <v>0</v>
      </c>
      <c r="N4807">
        <f t="shared" si="225"/>
        <v>0</v>
      </c>
      <c r="O4807">
        <f t="shared" si="226"/>
        <v>0</v>
      </c>
      <c r="P4807">
        <f t="shared" si="227"/>
        <v>0</v>
      </c>
      <c r="U4807">
        <v>37</v>
      </c>
      <c r="V4807">
        <v>95.08</v>
      </c>
      <c r="W4807">
        <v>34.1</v>
      </c>
    </row>
    <row r="4808" spans="1:23" x14ac:dyDescent="0.35">
      <c r="A4808">
        <v>69723</v>
      </c>
      <c r="B4808" t="s">
        <v>12</v>
      </c>
      <c r="C4808">
        <v>15</v>
      </c>
      <c r="D4808">
        <v>0</v>
      </c>
      <c r="E4808">
        <v>0</v>
      </c>
      <c r="F4808" t="s">
        <v>23</v>
      </c>
      <c r="G4808" t="s">
        <v>14</v>
      </c>
      <c r="H4808" t="s">
        <v>15</v>
      </c>
      <c r="I4808">
        <v>137.27000000000001</v>
      </c>
      <c r="J4808">
        <v>19.3</v>
      </c>
      <c r="K4808">
        <v>19.3</v>
      </c>
      <c r="L4808" t="s">
        <v>21</v>
      </c>
      <c r="M4808" s="8">
        <v>0</v>
      </c>
      <c r="N4808">
        <f t="shared" si="225"/>
        <v>0</v>
      </c>
      <c r="O4808">
        <f t="shared" si="226"/>
        <v>0</v>
      </c>
      <c r="P4808">
        <f t="shared" si="227"/>
        <v>0</v>
      </c>
      <c r="U4808">
        <v>15</v>
      </c>
      <c r="V4808">
        <v>137.27000000000001</v>
      </c>
      <c r="W4808">
        <v>19.3</v>
      </c>
    </row>
    <row r="4809" spans="1:23" x14ac:dyDescent="0.35">
      <c r="A4809">
        <v>47662</v>
      </c>
      <c r="B4809" t="s">
        <v>17</v>
      </c>
      <c r="C4809">
        <v>36</v>
      </c>
      <c r="D4809">
        <v>0</v>
      </c>
      <c r="E4809">
        <v>0</v>
      </c>
      <c r="F4809" t="s">
        <v>23</v>
      </c>
      <c r="G4809" t="s">
        <v>18</v>
      </c>
      <c r="H4809" t="s">
        <v>15</v>
      </c>
      <c r="I4809">
        <v>57.83</v>
      </c>
      <c r="J4809">
        <v>21.6</v>
      </c>
      <c r="K4809">
        <v>21.6</v>
      </c>
      <c r="L4809" t="s">
        <v>22</v>
      </c>
      <c r="M4809" s="8">
        <v>0</v>
      </c>
      <c r="N4809">
        <f t="shared" si="225"/>
        <v>0</v>
      </c>
      <c r="O4809">
        <f t="shared" si="226"/>
        <v>0</v>
      </c>
      <c r="P4809">
        <f t="shared" si="227"/>
        <v>0</v>
      </c>
      <c r="U4809">
        <v>36</v>
      </c>
      <c r="V4809">
        <v>57.83</v>
      </c>
      <c r="W4809">
        <v>21.6</v>
      </c>
    </row>
    <row r="4810" spans="1:23" x14ac:dyDescent="0.35">
      <c r="A4810">
        <v>58495</v>
      </c>
      <c r="B4810" t="s">
        <v>12</v>
      </c>
      <c r="C4810">
        <v>34</v>
      </c>
      <c r="D4810">
        <v>0</v>
      </c>
      <c r="E4810">
        <v>0</v>
      </c>
      <c r="F4810" t="s">
        <v>13</v>
      </c>
      <c r="G4810" t="s">
        <v>14</v>
      </c>
      <c r="H4810" t="s">
        <v>19</v>
      </c>
      <c r="I4810">
        <v>84.08</v>
      </c>
      <c r="J4810">
        <v>32.9</v>
      </c>
      <c r="K4810">
        <v>32.9</v>
      </c>
      <c r="L4810" t="s">
        <v>21</v>
      </c>
      <c r="M4810" s="8">
        <v>0</v>
      </c>
      <c r="N4810">
        <f t="shared" si="225"/>
        <v>0</v>
      </c>
      <c r="O4810">
        <f t="shared" si="226"/>
        <v>0</v>
      </c>
      <c r="P4810">
        <f t="shared" si="227"/>
        <v>0</v>
      </c>
      <c r="U4810">
        <v>34</v>
      </c>
      <c r="V4810">
        <v>84.08</v>
      </c>
      <c r="W4810">
        <v>32.9</v>
      </c>
    </row>
    <row r="4811" spans="1:23" x14ac:dyDescent="0.35">
      <c r="A4811">
        <v>71222</v>
      </c>
      <c r="B4811" t="s">
        <v>12</v>
      </c>
      <c r="C4811">
        <v>75</v>
      </c>
      <c r="D4811">
        <v>1</v>
      </c>
      <c r="E4811">
        <v>0</v>
      </c>
      <c r="F4811" t="s">
        <v>13</v>
      </c>
      <c r="G4811" t="s">
        <v>14</v>
      </c>
      <c r="H4811" t="s">
        <v>15</v>
      </c>
      <c r="I4811">
        <v>234.51</v>
      </c>
      <c r="J4811">
        <v>27.2</v>
      </c>
      <c r="K4811">
        <v>27.2</v>
      </c>
      <c r="L4811" t="s">
        <v>16</v>
      </c>
      <c r="M4811" s="8">
        <v>0</v>
      </c>
      <c r="N4811">
        <f t="shared" si="225"/>
        <v>0</v>
      </c>
      <c r="O4811">
        <f t="shared" si="226"/>
        <v>0</v>
      </c>
      <c r="P4811">
        <f t="shared" si="227"/>
        <v>1</v>
      </c>
      <c r="U4811">
        <v>75</v>
      </c>
      <c r="V4811">
        <v>234.51</v>
      </c>
      <c r="W4811">
        <v>27.2</v>
      </c>
    </row>
    <row r="4812" spans="1:23" x14ac:dyDescent="0.35">
      <c r="A4812">
        <v>37865</v>
      </c>
      <c r="B4812" t="s">
        <v>12</v>
      </c>
      <c r="C4812">
        <v>53</v>
      </c>
      <c r="D4812">
        <v>0</v>
      </c>
      <c r="E4812">
        <v>0</v>
      </c>
      <c r="F4812" t="s">
        <v>13</v>
      </c>
      <c r="G4812" t="s">
        <v>14</v>
      </c>
      <c r="H4812" t="s">
        <v>15</v>
      </c>
      <c r="I4812">
        <v>142.63999999999999</v>
      </c>
      <c r="J4812">
        <v>27.8</v>
      </c>
      <c r="K4812">
        <v>27.8</v>
      </c>
      <c r="L4812" t="s">
        <v>22</v>
      </c>
      <c r="M4812" s="8">
        <v>0</v>
      </c>
      <c r="N4812">
        <f t="shared" si="225"/>
        <v>0</v>
      </c>
      <c r="O4812">
        <f t="shared" si="226"/>
        <v>0</v>
      </c>
      <c r="P4812">
        <f t="shared" si="227"/>
        <v>0</v>
      </c>
      <c r="U4812">
        <v>53</v>
      </c>
      <c r="V4812">
        <v>142.63999999999999</v>
      </c>
      <c r="W4812">
        <v>27.8</v>
      </c>
    </row>
    <row r="4813" spans="1:23" x14ac:dyDescent="0.35">
      <c r="A4813">
        <v>20185</v>
      </c>
      <c r="B4813" t="s">
        <v>17</v>
      </c>
      <c r="C4813">
        <v>61</v>
      </c>
      <c r="D4813">
        <v>0</v>
      </c>
      <c r="E4813">
        <v>0</v>
      </c>
      <c r="F4813" t="s">
        <v>13</v>
      </c>
      <c r="G4813" t="s">
        <v>18</v>
      </c>
      <c r="H4813" t="s">
        <v>19</v>
      </c>
      <c r="I4813">
        <v>69.77</v>
      </c>
      <c r="J4813">
        <v>29.9</v>
      </c>
      <c r="K4813">
        <v>29.9</v>
      </c>
      <c r="L4813" t="s">
        <v>21</v>
      </c>
      <c r="M4813" s="8">
        <v>0</v>
      </c>
      <c r="N4813">
        <f t="shared" si="225"/>
        <v>0</v>
      </c>
      <c r="O4813">
        <f t="shared" si="226"/>
        <v>0</v>
      </c>
      <c r="P4813">
        <f t="shared" si="227"/>
        <v>0</v>
      </c>
      <c r="U4813">
        <v>61</v>
      </c>
      <c r="V4813">
        <v>69.77</v>
      </c>
      <c r="W4813">
        <v>29.9</v>
      </c>
    </row>
    <row r="4814" spans="1:23" x14ac:dyDescent="0.35">
      <c r="A4814">
        <v>41875</v>
      </c>
      <c r="B4814" t="s">
        <v>17</v>
      </c>
      <c r="C4814">
        <v>45</v>
      </c>
      <c r="D4814">
        <v>0</v>
      </c>
      <c r="E4814">
        <v>0</v>
      </c>
      <c r="F4814" t="s">
        <v>13</v>
      </c>
      <c r="G4814" t="s">
        <v>14</v>
      </c>
      <c r="H4814" t="s">
        <v>15</v>
      </c>
      <c r="I4814">
        <v>71.400000000000006</v>
      </c>
      <c r="J4814">
        <v>28.4</v>
      </c>
      <c r="K4814">
        <v>28.4</v>
      </c>
      <c r="L4814" t="s">
        <v>22</v>
      </c>
      <c r="M4814" s="8">
        <v>0</v>
      </c>
      <c r="N4814">
        <f t="shared" si="225"/>
        <v>0</v>
      </c>
      <c r="O4814">
        <f t="shared" si="226"/>
        <v>0</v>
      </c>
      <c r="P4814">
        <f t="shared" si="227"/>
        <v>0</v>
      </c>
      <c r="U4814">
        <v>45</v>
      </c>
      <c r="V4814">
        <v>71.400000000000006</v>
      </c>
      <c r="W4814">
        <v>28.4</v>
      </c>
    </row>
    <row r="4815" spans="1:23" x14ac:dyDescent="0.35">
      <c r="A4815">
        <v>67602</v>
      </c>
      <c r="B4815" t="s">
        <v>17</v>
      </c>
      <c r="C4815">
        <v>17</v>
      </c>
      <c r="D4815">
        <v>0</v>
      </c>
      <c r="E4815">
        <v>0</v>
      </c>
      <c r="F4815" t="s">
        <v>23</v>
      </c>
      <c r="G4815" t="s">
        <v>14</v>
      </c>
      <c r="H4815" t="s">
        <v>15</v>
      </c>
      <c r="I4815">
        <v>79.61</v>
      </c>
      <c r="J4815">
        <v>24.1</v>
      </c>
      <c r="K4815">
        <v>24.1</v>
      </c>
      <c r="L4815" t="s">
        <v>24</v>
      </c>
      <c r="M4815" s="8">
        <v>0</v>
      </c>
      <c r="N4815">
        <f t="shared" si="225"/>
        <v>0</v>
      </c>
      <c r="O4815">
        <f t="shared" si="226"/>
        <v>0</v>
      </c>
      <c r="P4815">
        <f t="shared" si="227"/>
        <v>0</v>
      </c>
      <c r="U4815">
        <v>17</v>
      </c>
      <c r="V4815">
        <v>79.61</v>
      </c>
      <c r="W4815">
        <v>24.1</v>
      </c>
    </row>
    <row r="4816" spans="1:23" x14ac:dyDescent="0.35">
      <c r="A4816">
        <v>40387</v>
      </c>
      <c r="B4816" t="s">
        <v>17</v>
      </c>
      <c r="C4816">
        <v>17</v>
      </c>
      <c r="D4816">
        <v>0</v>
      </c>
      <c r="E4816">
        <v>0</v>
      </c>
      <c r="F4816" t="s">
        <v>23</v>
      </c>
      <c r="G4816" t="s">
        <v>14</v>
      </c>
      <c r="H4816" t="s">
        <v>19</v>
      </c>
      <c r="I4816">
        <v>77.459999999999994</v>
      </c>
      <c r="J4816">
        <v>24</v>
      </c>
      <c r="K4816">
        <v>24</v>
      </c>
      <c r="L4816" t="s">
        <v>24</v>
      </c>
      <c r="M4816" s="8">
        <v>0</v>
      </c>
      <c r="N4816">
        <f t="shared" si="225"/>
        <v>0</v>
      </c>
      <c r="O4816">
        <f t="shared" si="226"/>
        <v>0</v>
      </c>
      <c r="P4816">
        <f t="shared" si="227"/>
        <v>0</v>
      </c>
      <c r="U4816">
        <v>17</v>
      </c>
      <c r="V4816">
        <v>77.459999999999994</v>
      </c>
      <c r="W4816">
        <v>24</v>
      </c>
    </row>
    <row r="4817" spans="1:23" x14ac:dyDescent="0.35">
      <c r="A4817">
        <v>43208</v>
      </c>
      <c r="B4817" t="s">
        <v>17</v>
      </c>
      <c r="C4817">
        <v>19</v>
      </c>
      <c r="D4817">
        <v>0</v>
      </c>
      <c r="E4817">
        <v>0</v>
      </c>
      <c r="F4817" t="s">
        <v>23</v>
      </c>
      <c r="G4817" t="s">
        <v>14</v>
      </c>
      <c r="H4817" t="s">
        <v>15</v>
      </c>
      <c r="I4817">
        <v>96.85</v>
      </c>
      <c r="J4817">
        <v>23.4</v>
      </c>
      <c r="K4817">
        <v>23.4</v>
      </c>
      <c r="L4817" t="s">
        <v>24</v>
      </c>
      <c r="M4817" s="8">
        <v>0</v>
      </c>
      <c r="N4817">
        <f t="shared" si="225"/>
        <v>0</v>
      </c>
      <c r="O4817">
        <f t="shared" si="226"/>
        <v>0</v>
      </c>
      <c r="P4817">
        <f t="shared" si="227"/>
        <v>0</v>
      </c>
      <c r="U4817">
        <v>19</v>
      </c>
      <c r="V4817">
        <v>96.85</v>
      </c>
      <c r="W4817">
        <v>23.4</v>
      </c>
    </row>
    <row r="4818" spans="1:23" x14ac:dyDescent="0.35">
      <c r="A4818">
        <v>54324</v>
      </c>
      <c r="B4818" t="s">
        <v>17</v>
      </c>
      <c r="C4818">
        <v>54</v>
      </c>
      <c r="D4818">
        <v>1</v>
      </c>
      <c r="E4818">
        <v>0</v>
      </c>
      <c r="F4818" t="s">
        <v>23</v>
      </c>
      <c r="G4818" t="s">
        <v>25</v>
      </c>
      <c r="H4818" t="s">
        <v>15</v>
      </c>
      <c r="I4818">
        <v>182.22</v>
      </c>
      <c r="J4818">
        <v>32.6</v>
      </c>
      <c r="K4818">
        <v>32.6</v>
      </c>
      <c r="L4818" t="s">
        <v>16</v>
      </c>
      <c r="M4818" s="8">
        <v>0</v>
      </c>
      <c r="N4818">
        <f t="shared" si="225"/>
        <v>0</v>
      </c>
      <c r="O4818">
        <f t="shared" si="226"/>
        <v>0</v>
      </c>
      <c r="P4818">
        <f t="shared" si="227"/>
        <v>1</v>
      </c>
      <c r="U4818">
        <v>54</v>
      </c>
      <c r="V4818">
        <v>182.22</v>
      </c>
      <c r="W4818">
        <v>32.6</v>
      </c>
    </row>
    <row r="4819" spans="1:23" x14ac:dyDescent="0.35">
      <c r="A4819">
        <v>51110</v>
      </c>
      <c r="B4819" t="s">
        <v>17</v>
      </c>
      <c r="C4819">
        <v>51</v>
      </c>
      <c r="D4819">
        <v>0</v>
      </c>
      <c r="E4819">
        <v>0</v>
      </c>
      <c r="F4819" t="s">
        <v>13</v>
      </c>
      <c r="G4819" t="s">
        <v>18</v>
      </c>
      <c r="H4819" t="s">
        <v>15</v>
      </c>
      <c r="I4819">
        <v>67.260000000000005</v>
      </c>
      <c r="J4819">
        <v>33.1</v>
      </c>
      <c r="K4819">
        <v>33.1</v>
      </c>
      <c r="L4819" t="s">
        <v>16</v>
      </c>
      <c r="M4819" s="8">
        <v>0</v>
      </c>
      <c r="N4819">
        <f t="shared" si="225"/>
        <v>0</v>
      </c>
      <c r="O4819">
        <f t="shared" si="226"/>
        <v>0</v>
      </c>
      <c r="P4819">
        <f t="shared" si="227"/>
        <v>0</v>
      </c>
      <c r="U4819">
        <v>51</v>
      </c>
      <c r="V4819">
        <v>67.260000000000005</v>
      </c>
      <c r="W4819">
        <v>33.1</v>
      </c>
    </row>
    <row r="4820" spans="1:23" x14ac:dyDescent="0.35">
      <c r="A4820">
        <v>36969</v>
      </c>
      <c r="B4820" t="s">
        <v>17</v>
      </c>
      <c r="C4820">
        <v>44</v>
      </c>
      <c r="D4820">
        <v>0</v>
      </c>
      <c r="E4820">
        <v>0</v>
      </c>
      <c r="F4820" t="s">
        <v>13</v>
      </c>
      <c r="G4820" t="s">
        <v>14</v>
      </c>
      <c r="H4820" t="s">
        <v>19</v>
      </c>
      <c r="I4820">
        <v>60.02</v>
      </c>
      <c r="J4820">
        <v>33.799999999999997</v>
      </c>
      <c r="K4820">
        <v>33.799999999999997</v>
      </c>
      <c r="L4820" t="s">
        <v>16</v>
      </c>
      <c r="M4820" s="8">
        <v>0</v>
      </c>
      <c r="N4820">
        <f t="shared" si="225"/>
        <v>0</v>
      </c>
      <c r="O4820">
        <f t="shared" si="226"/>
        <v>0</v>
      </c>
      <c r="P4820">
        <f t="shared" si="227"/>
        <v>0</v>
      </c>
      <c r="U4820">
        <v>44</v>
      </c>
      <c r="V4820">
        <v>60.02</v>
      </c>
      <c r="W4820">
        <v>33.799999999999997</v>
      </c>
    </row>
    <row r="4821" spans="1:23" x14ac:dyDescent="0.35">
      <c r="A4821">
        <v>48118</v>
      </c>
      <c r="B4821" t="s">
        <v>17</v>
      </c>
      <c r="C4821">
        <v>82</v>
      </c>
      <c r="D4821">
        <v>0</v>
      </c>
      <c r="E4821">
        <v>0</v>
      </c>
      <c r="F4821" t="s">
        <v>13</v>
      </c>
      <c r="G4821" t="s">
        <v>18</v>
      </c>
      <c r="H4821" t="s">
        <v>15</v>
      </c>
      <c r="I4821">
        <v>113.45</v>
      </c>
      <c r="J4821">
        <v>30.3</v>
      </c>
      <c r="K4821">
        <v>30.3</v>
      </c>
      <c r="L4821" t="s">
        <v>21</v>
      </c>
      <c r="M4821" s="8">
        <v>0</v>
      </c>
      <c r="N4821">
        <f t="shared" si="225"/>
        <v>0</v>
      </c>
      <c r="O4821">
        <f t="shared" si="226"/>
        <v>0</v>
      </c>
      <c r="P4821">
        <f t="shared" si="227"/>
        <v>0</v>
      </c>
      <c r="U4821">
        <v>82</v>
      </c>
      <c r="V4821">
        <v>113.45</v>
      </c>
      <c r="W4821">
        <v>30.3</v>
      </c>
    </row>
    <row r="4822" spans="1:23" x14ac:dyDescent="0.35">
      <c r="A4822">
        <v>4607</v>
      </c>
      <c r="B4822" t="s">
        <v>17</v>
      </c>
      <c r="C4822">
        <v>49</v>
      </c>
      <c r="D4822">
        <v>0</v>
      </c>
      <c r="E4822">
        <v>0</v>
      </c>
      <c r="F4822" t="s">
        <v>13</v>
      </c>
      <c r="G4822" t="s">
        <v>18</v>
      </c>
      <c r="H4822" t="s">
        <v>15</v>
      </c>
      <c r="I4822">
        <v>112.31</v>
      </c>
      <c r="J4822">
        <v>36.9</v>
      </c>
      <c r="K4822">
        <v>36.9</v>
      </c>
      <c r="L4822" t="s">
        <v>24</v>
      </c>
      <c r="M4822" s="8">
        <v>0</v>
      </c>
      <c r="N4822">
        <f t="shared" si="225"/>
        <v>0</v>
      </c>
      <c r="O4822">
        <f t="shared" si="226"/>
        <v>0</v>
      </c>
      <c r="P4822">
        <f t="shared" si="227"/>
        <v>0</v>
      </c>
      <c r="U4822">
        <v>49</v>
      </c>
      <c r="V4822">
        <v>112.31</v>
      </c>
      <c r="W4822">
        <v>36.9</v>
      </c>
    </row>
    <row r="4823" spans="1:23" x14ac:dyDescent="0.35">
      <c r="A4823">
        <v>62471</v>
      </c>
      <c r="B4823" t="s">
        <v>17</v>
      </c>
      <c r="C4823">
        <v>34</v>
      </c>
      <c r="D4823">
        <v>0</v>
      </c>
      <c r="E4823">
        <v>0</v>
      </c>
      <c r="F4823" t="s">
        <v>13</v>
      </c>
      <c r="G4823" t="s">
        <v>18</v>
      </c>
      <c r="H4823" t="s">
        <v>19</v>
      </c>
      <c r="I4823">
        <v>68.53</v>
      </c>
      <c r="J4823">
        <v>29.7</v>
      </c>
      <c r="K4823">
        <v>29.7</v>
      </c>
      <c r="L4823" t="s">
        <v>21</v>
      </c>
      <c r="M4823" s="8">
        <v>0</v>
      </c>
      <c r="N4823">
        <f t="shared" si="225"/>
        <v>0</v>
      </c>
      <c r="O4823">
        <f t="shared" si="226"/>
        <v>0</v>
      </c>
      <c r="P4823">
        <f t="shared" si="227"/>
        <v>0</v>
      </c>
      <c r="U4823">
        <v>34</v>
      </c>
      <c r="V4823">
        <v>68.53</v>
      </c>
      <c r="W4823">
        <v>29.7</v>
      </c>
    </row>
    <row r="4824" spans="1:23" x14ac:dyDescent="0.35">
      <c r="A4824">
        <v>43821</v>
      </c>
      <c r="B4824" t="s">
        <v>17</v>
      </c>
      <c r="C4824">
        <v>63</v>
      </c>
      <c r="D4824">
        <v>1</v>
      </c>
      <c r="E4824">
        <v>0</v>
      </c>
      <c r="F4824" t="s">
        <v>13</v>
      </c>
      <c r="G4824" t="s">
        <v>14</v>
      </c>
      <c r="H4824" t="s">
        <v>19</v>
      </c>
      <c r="I4824">
        <v>57.15</v>
      </c>
      <c r="J4824">
        <v>38.799999999999997</v>
      </c>
      <c r="K4824">
        <v>38.799999999999997</v>
      </c>
      <c r="L4824" t="s">
        <v>21</v>
      </c>
      <c r="M4824" s="8">
        <v>0</v>
      </c>
      <c r="N4824">
        <f t="shared" si="225"/>
        <v>0</v>
      </c>
      <c r="O4824">
        <f t="shared" si="226"/>
        <v>0</v>
      </c>
      <c r="P4824">
        <f t="shared" si="227"/>
        <v>0</v>
      </c>
      <c r="U4824">
        <v>63</v>
      </c>
      <c r="V4824">
        <v>57.15</v>
      </c>
      <c r="W4824">
        <v>38.799999999999997</v>
      </c>
    </row>
    <row r="4825" spans="1:23" x14ac:dyDescent="0.35">
      <c r="A4825">
        <v>7218</v>
      </c>
      <c r="B4825" t="s">
        <v>17</v>
      </c>
      <c r="C4825">
        <v>79</v>
      </c>
      <c r="D4825">
        <v>0</v>
      </c>
      <c r="E4825">
        <v>0</v>
      </c>
      <c r="F4825" t="s">
        <v>13</v>
      </c>
      <c r="G4825" t="s">
        <v>14</v>
      </c>
      <c r="H4825" t="s">
        <v>19</v>
      </c>
      <c r="I4825">
        <v>214.73</v>
      </c>
      <c r="J4825">
        <v>30.9</v>
      </c>
      <c r="K4825">
        <v>30.9</v>
      </c>
      <c r="L4825" t="s">
        <v>21</v>
      </c>
      <c r="M4825" s="8">
        <v>0</v>
      </c>
      <c r="N4825">
        <f t="shared" si="225"/>
        <v>0</v>
      </c>
      <c r="O4825">
        <f t="shared" si="226"/>
        <v>0</v>
      </c>
      <c r="P4825">
        <f t="shared" si="227"/>
        <v>1</v>
      </c>
      <c r="U4825">
        <v>79</v>
      </c>
      <c r="V4825">
        <v>214.73</v>
      </c>
      <c r="W4825">
        <v>30.9</v>
      </c>
    </row>
    <row r="4826" spans="1:23" x14ac:dyDescent="0.35">
      <c r="A4826">
        <v>23427</v>
      </c>
      <c r="B4826" t="s">
        <v>17</v>
      </c>
      <c r="C4826">
        <v>81</v>
      </c>
      <c r="D4826">
        <v>0</v>
      </c>
      <c r="E4826">
        <v>0</v>
      </c>
      <c r="F4826" t="s">
        <v>13</v>
      </c>
      <c r="G4826" t="s">
        <v>14</v>
      </c>
      <c r="H4826" t="s">
        <v>19</v>
      </c>
      <c r="I4826">
        <v>91.82</v>
      </c>
      <c r="J4826">
        <v>36.9</v>
      </c>
      <c r="K4826">
        <v>36.9</v>
      </c>
      <c r="L4826" t="s">
        <v>24</v>
      </c>
      <c r="M4826" s="8">
        <v>0</v>
      </c>
      <c r="N4826">
        <f t="shared" si="225"/>
        <v>0</v>
      </c>
      <c r="O4826">
        <f t="shared" si="226"/>
        <v>0</v>
      </c>
      <c r="P4826">
        <f t="shared" si="227"/>
        <v>0</v>
      </c>
      <c r="U4826">
        <v>81</v>
      </c>
      <c r="V4826">
        <v>91.82</v>
      </c>
      <c r="W4826">
        <v>36.9</v>
      </c>
    </row>
    <row r="4827" spans="1:23" x14ac:dyDescent="0.35">
      <c r="A4827">
        <v>66014</v>
      </c>
      <c r="B4827" t="s">
        <v>17</v>
      </c>
      <c r="C4827">
        <v>14</v>
      </c>
      <c r="D4827">
        <v>0</v>
      </c>
      <c r="E4827">
        <v>0</v>
      </c>
      <c r="F4827" t="s">
        <v>23</v>
      </c>
      <c r="G4827" t="s">
        <v>26</v>
      </c>
      <c r="H4827" t="s">
        <v>15</v>
      </c>
      <c r="I4827">
        <v>71.8</v>
      </c>
      <c r="J4827">
        <v>18.8</v>
      </c>
      <c r="K4827">
        <v>18.8</v>
      </c>
      <c r="L4827" t="s">
        <v>24</v>
      </c>
      <c r="M4827" s="8">
        <v>0</v>
      </c>
      <c r="N4827">
        <f t="shared" si="225"/>
        <v>0</v>
      </c>
      <c r="O4827">
        <f t="shared" si="226"/>
        <v>0</v>
      </c>
      <c r="P4827">
        <f t="shared" si="227"/>
        <v>0</v>
      </c>
      <c r="U4827">
        <v>14</v>
      </c>
      <c r="V4827">
        <v>71.8</v>
      </c>
      <c r="W4827">
        <v>18.8</v>
      </c>
    </row>
    <row r="4828" spans="1:23" x14ac:dyDescent="0.35">
      <c r="A4828">
        <v>41652</v>
      </c>
      <c r="B4828" t="s">
        <v>17</v>
      </c>
      <c r="C4828">
        <v>31</v>
      </c>
      <c r="D4828">
        <v>0</v>
      </c>
      <c r="E4828">
        <v>0</v>
      </c>
      <c r="F4828" t="s">
        <v>23</v>
      </c>
      <c r="G4828" t="s">
        <v>14</v>
      </c>
      <c r="H4828" t="s">
        <v>15</v>
      </c>
      <c r="I4828">
        <v>63.41</v>
      </c>
      <c r="J4828">
        <v>25.5</v>
      </c>
      <c r="K4828">
        <v>25.5</v>
      </c>
      <c r="L4828" t="s">
        <v>16</v>
      </c>
      <c r="M4828" s="8">
        <v>0</v>
      </c>
      <c r="N4828">
        <f t="shared" si="225"/>
        <v>0</v>
      </c>
      <c r="O4828">
        <f t="shared" si="226"/>
        <v>0</v>
      </c>
      <c r="P4828">
        <f t="shared" si="227"/>
        <v>0</v>
      </c>
      <c r="U4828">
        <v>31</v>
      </c>
      <c r="V4828">
        <v>63.41</v>
      </c>
      <c r="W4828">
        <v>25.5</v>
      </c>
    </row>
    <row r="4829" spans="1:23" x14ac:dyDescent="0.35">
      <c r="A4829">
        <v>16605</v>
      </c>
      <c r="B4829" t="s">
        <v>12</v>
      </c>
      <c r="C4829">
        <v>57</v>
      </c>
      <c r="D4829">
        <v>0</v>
      </c>
      <c r="E4829">
        <v>0</v>
      </c>
      <c r="F4829" t="s">
        <v>13</v>
      </c>
      <c r="G4829" t="s">
        <v>14</v>
      </c>
      <c r="H4829" t="s">
        <v>15</v>
      </c>
      <c r="I4829">
        <v>106.24</v>
      </c>
      <c r="J4829">
        <v>32.299999999999997</v>
      </c>
      <c r="K4829">
        <v>32.299999999999997</v>
      </c>
      <c r="L4829" t="s">
        <v>21</v>
      </c>
      <c r="M4829" s="8">
        <v>0</v>
      </c>
      <c r="N4829">
        <f t="shared" si="225"/>
        <v>0</v>
      </c>
      <c r="O4829">
        <f t="shared" si="226"/>
        <v>0</v>
      </c>
      <c r="P4829">
        <f t="shared" si="227"/>
        <v>0</v>
      </c>
      <c r="U4829">
        <v>57</v>
      </c>
      <c r="V4829">
        <v>106.24</v>
      </c>
      <c r="W4829">
        <v>32.299999999999997</v>
      </c>
    </row>
    <row r="4830" spans="1:23" x14ac:dyDescent="0.35">
      <c r="A4830">
        <v>42091</v>
      </c>
      <c r="B4830" t="s">
        <v>12</v>
      </c>
      <c r="C4830">
        <v>32</v>
      </c>
      <c r="D4830">
        <v>0</v>
      </c>
      <c r="E4830">
        <v>0</v>
      </c>
      <c r="F4830" t="s">
        <v>13</v>
      </c>
      <c r="G4830" t="s">
        <v>25</v>
      </c>
      <c r="H4830" t="s">
        <v>19</v>
      </c>
      <c r="I4830">
        <v>83.01</v>
      </c>
      <c r="J4830">
        <v>25.8</v>
      </c>
      <c r="K4830">
        <v>25.8</v>
      </c>
      <c r="L4830" t="s">
        <v>22</v>
      </c>
      <c r="M4830" s="8">
        <v>0</v>
      </c>
      <c r="N4830">
        <f t="shared" si="225"/>
        <v>0</v>
      </c>
      <c r="O4830">
        <f t="shared" si="226"/>
        <v>0</v>
      </c>
      <c r="P4830">
        <f t="shared" si="227"/>
        <v>0</v>
      </c>
      <c r="U4830">
        <v>32</v>
      </c>
      <c r="V4830">
        <v>83.01</v>
      </c>
      <c r="W4830">
        <v>25.8</v>
      </c>
    </row>
    <row r="4831" spans="1:23" x14ac:dyDescent="0.35">
      <c r="A4831">
        <v>66067</v>
      </c>
      <c r="B4831" t="s">
        <v>12</v>
      </c>
      <c r="C4831">
        <v>66</v>
      </c>
      <c r="D4831">
        <v>0</v>
      </c>
      <c r="E4831">
        <v>0</v>
      </c>
      <c r="F4831" t="s">
        <v>13</v>
      </c>
      <c r="G4831" t="s">
        <v>14</v>
      </c>
      <c r="H4831" t="s">
        <v>19</v>
      </c>
      <c r="I4831">
        <v>67.92</v>
      </c>
      <c r="J4831">
        <v>31.1</v>
      </c>
      <c r="K4831">
        <v>31.1</v>
      </c>
      <c r="L4831" t="s">
        <v>16</v>
      </c>
      <c r="M4831" s="8">
        <v>0</v>
      </c>
      <c r="N4831">
        <f t="shared" si="225"/>
        <v>0</v>
      </c>
      <c r="O4831">
        <f t="shared" si="226"/>
        <v>0</v>
      </c>
      <c r="P4831">
        <f t="shared" si="227"/>
        <v>0</v>
      </c>
      <c r="U4831">
        <v>66</v>
      </c>
      <c r="V4831">
        <v>67.92</v>
      </c>
      <c r="W4831">
        <v>31.1</v>
      </c>
    </row>
    <row r="4832" spans="1:23" x14ac:dyDescent="0.35">
      <c r="A4832">
        <v>50222</v>
      </c>
      <c r="B4832" t="s">
        <v>17</v>
      </c>
      <c r="C4832">
        <v>22</v>
      </c>
      <c r="D4832">
        <v>0</v>
      </c>
      <c r="E4832">
        <v>0</v>
      </c>
      <c r="F4832" t="s">
        <v>23</v>
      </c>
      <c r="G4832" t="s">
        <v>14</v>
      </c>
      <c r="H4832" t="s">
        <v>19</v>
      </c>
      <c r="I4832">
        <v>74.989999999999995</v>
      </c>
      <c r="J4832">
        <v>27.9</v>
      </c>
      <c r="K4832">
        <v>27.9</v>
      </c>
      <c r="L4832" t="s">
        <v>22</v>
      </c>
      <c r="M4832" s="8">
        <v>0</v>
      </c>
      <c r="N4832">
        <f t="shared" si="225"/>
        <v>0</v>
      </c>
      <c r="O4832">
        <f t="shared" si="226"/>
        <v>0</v>
      </c>
      <c r="P4832">
        <f t="shared" si="227"/>
        <v>0</v>
      </c>
      <c r="U4832">
        <v>22</v>
      </c>
      <c r="V4832">
        <v>74.989999999999995</v>
      </c>
      <c r="W4832">
        <v>27.9</v>
      </c>
    </row>
    <row r="4833" spans="1:23" x14ac:dyDescent="0.35">
      <c r="A4833">
        <v>41214</v>
      </c>
      <c r="B4833" t="s">
        <v>17</v>
      </c>
      <c r="C4833">
        <v>1.32</v>
      </c>
      <c r="D4833">
        <v>0</v>
      </c>
      <c r="E4833">
        <v>0</v>
      </c>
      <c r="F4833" t="s">
        <v>23</v>
      </c>
      <c r="G4833" t="s">
        <v>26</v>
      </c>
      <c r="H4833" t="s">
        <v>19</v>
      </c>
      <c r="I4833">
        <v>75.22</v>
      </c>
      <c r="J4833">
        <v>18.600000000000001</v>
      </c>
      <c r="K4833">
        <v>18.600000000000001</v>
      </c>
      <c r="L4833" t="s">
        <v>24</v>
      </c>
      <c r="M4833" s="8">
        <v>0</v>
      </c>
      <c r="N4833">
        <f t="shared" si="225"/>
        <v>0</v>
      </c>
      <c r="O4833">
        <f t="shared" si="226"/>
        <v>0</v>
      </c>
      <c r="P4833">
        <f t="shared" si="227"/>
        <v>0</v>
      </c>
      <c r="U4833">
        <v>1.32</v>
      </c>
      <c r="V4833">
        <v>75.22</v>
      </c>
      <c r="W4833">
        <v>18.600000000000001</v>
      </c>
    </row>
    <row r="4834" spans="1:23" x14ac:dyDescent="0.35">
      <c r="A4834">
        <v>72386</v>
      </c>
      <c r="B4834" t="s">
        <v>17</v>
      </c>
      <c r="C4834">
        <v>20</v>
      </c>
      <c r="D4834">
        <v>0</v>
      </c>
      <c r="E4834">
        <v>0</v>
      </c>
      <c r="F4834" t="s">
        <v>23</v>
      </c>
      <c r="G4834" t="s">
        <v>14</v>
      </c>
      <c r="H4834" t="s">
        <v>15</v>
      </c>
      <c r="I4834">
        <v>61.88</v>
      </c>
      <c r="J4834">
        <v>20.100000000000001</v>
      </c>
      <c r="K4834">
        <v>20.100000000000001</v>
      </c>
      <c r="L4834" t="s">
        <v>21</v>
      </c>
      <c r="M4834" s="8">
        <v>0</v>
      </c>
      <c r="N4834">
        <f t="shared" si="225"/>
        <v>0</v>
      </c>
      <c r="O4834">
        <f t="shared" si="226"/>
        <v>0</v>
      </c>
      <c r="P4834">
        <f t="shared" si="227"/>
        <v>0</v>
      </c>
      <c r="U4834">
        <v>20</v>
      </c>
      <c r="V4834">
        <v>61.88</v>
      </c>
      <c r="W4834">
        <v>20.100000000000001</v>
      </c>
    </row>
    <row r="4835" spans="1:23" x14ac:dyDescent="0.35">
      <c r="A4835">
        <v>14918</v>
      </c>
      <c r="B4835" t="s">
        <v>17</v>
      </c>
      <c r="C4835">
        <v>41</v>
      </c>
      <c r="D4835">
        <v>0</v>
      </c>
      <c r="E4835">
        <v>0</v>
      </c>
      <c r="F4835" t="s">
        <v>13</v>
      </c>
      <c r="G4835" t="s">
        <v>14</v>
      </c>
      <c r="H4835" t="s">
        <v>15</v>
      </c>
      <c r="I4835">
        <v>65.67</v>
      </c>
      <c r="J4835">
        <v>26.7</v>
      </c>
      <c r="K4835">
        <v>26.7</v>
      </c>
      <c r="L4835" t="s">
        <v>22</v>
      </c>
      <c r="M4835" s="8">
        <v>0</v>
      </c>
      <c r="N4835">
        <f t="shared" si="225"/>
        <v>0</v>
      </c>
      <c r="O4835">
        <f t="shared" si="226"/>
        <v>0</v>
      </c>
      <c r="P4835">
        <f t="shared" si="227"/>
        <v>0</v>
      </c>
      <c r="U4835">
        <v>41</v>
      </c>
      <c r="V4835">
        <v>65.67</v>
      </c>
      <c r="W4835">
        <v>26.7</v>
      </c>
    </row>
    <row r="4836" spans="1:23" x14ac:dyDescent="0.35">
      <c r="A4836">
        <v>55457</v>
      </c>
      <c r="B4836" t="s">
        <v>17</v>
      </c>
      <c r="C4836">
        <v>48</v>
      </c>
      <c r="D4836">
        <v>0</v>
      </c>
      <c r="E4836">
        <v>0</v>
      </c>
      <c r="F4836" t="s">
        <v>13</v>
      </c>
      <c r="G4836" t="s">
        <v>14</v>
      </c>
      <c r="H4836" t="s">
        <v>15</v>
      </c>
      <c r="I4836">
        <v>110.18</v>
      </c>
      <c r="J4836">
        <v>30.3</v>
      </c>
      <c r="K4836">
        <v>30.3</v>
      </c>
      <c r="L4836" t="s">
        <v>22</v>
      </c>
      <c r="M4836" s="8">
        <v>0</v>
      </c>
      <c r="N4836">
        <f t="shared" si="225"/>
        <v>0</v>
      </c>
      <c r="O4836">
        <f t="shared" si="226"/>
        <v>0</v>
      </c>
      <c r="P4836">
        <f t="shared" si="227"/>
        <v>0</v>
      </c>
      <c r="U4836">
        <v>48</v>
      </c>
      <c r="V4836">
        <v>110.18</v>
      </c>
      <c r="W4836">
        <v>30.3</v>
      </c>
    </row>
    <row r="4837" spans="1:23" x14ac:dyDescent="0.35">
      <c r="A4837">
        <v>63323</v>
      </c>
      <c r="B4837" t="s">
        <v>12</v>
      </c>
      <c r="C4837">
        <v>49</v>
      </c>
      <c r="D4837">
        <v>1</v>
      </c>
      <c r="E4837">
        <v>0</v>
      </c>
      <c r="F4837" t="s">
        <v>13</v>
      </c>
      <c r="G4837" t="s">
        <v>18</v>
      </c>
      <c r="H4837" t="s">
        <v>19</v>
      </c>
      <c r="I4837">
        <v>119.3</v>
      </c>
      <c r="J4837">
        <v>30.4</v>
      </c>
      <c r="K4837">
        <v>30.4</v>
      </c>
      <c r="L4837" t="s">
        <v>16</v>
      </c>
      <c r="M4837" s="8">
        <v>0</v>
      </c>
      <c r="N4837">
        <f t="shared" si="225"/>
        <v>0</v>
      </c>
      <c r="O4837">
        <f t="shared" si="226"/>
        <v>0</v>
      </c>
      <c r="P4837">
        <f t="shared" si="227"/>
        <v>0</v>
      </c>
      <c r="U4837">
        <v>49</v>
      </c>
      <c r="V4837">
        <v>119.3</v>
      </c>
      <c r="W4837">
        <v>30.4</v>
      </c>
    </row>
    <row r="4838" spans="1:23" x14ac:dyDescent="0.35">
      <c r="A4838">
        <v>35446</v>
      </c>
      <c r="B4838" t="s">
        <v>12</v>
      </c>
      <c r="C4838">
        <v>73</v>
      </c>
      <c r="D4838">
        <v>0</v>
      </c>
      <c r="E4838">
        <v>0</v>
      </c>
      <c r="F4838" t="s">
        <v>13</v>
      </c>
      <c r="G4838" t="s">
        <v>25</v>
      </c>
      <c r="H4838" t="s">
        <v>19</v>
      </c>
      <c r="I4838">
        <v>208.69</v>
      </c>
      <c r="J4838">
        <v>30</v>
      </c>
      <c r="K4838">
        <v>30</v>
      </c>
      <c r="L4838" t="s">
        <v>24</v>
      </c>
      <c r="M4838" s="8">
        <v>0</v>
      </c>
      <c r="N4838">
        <f t="shared" si="225"/>
        <v>0</v>
      </c>
      <c r="O4838">
        <f t="shared" si="226"/>
        <v>0</v>
      </c>
      <c r="P4838">
        <f t="shared" si="227"/>
        <v>1</v>
      </c>
      <c r="U4838">
        <v>73</v>
      </c>
      <c r="V4838">
        <v>208.69</v>
      </c>
      <c r="W4838">
        <v>30</v>
      </c>
    </row>
    <row r="4839" spans="1:23" x14ac:dyDescent="0.35">
      <c r="A4839">
        <v>8208</v>
      </c>
      <c r="B4839" t="s">
        <v>12</v>
      </c>
      <c r="C4839">
        <v>19</v>
      </c>
      <c r="D4839">
        <v>0</v>
      </c>
      <c r="E4839">
        <v>0</v>
      </c>
      <c r="F4839" t="s">
        <v>23</v>
      </c>
      <c r="G4839" t="s">
        <v>14</v>
      </c>
      <c r="H4839" t="s">
        <v>19</v>
      </c>
      <c r="I4839">
        <v>95.18</v>
      </c>
      <c r="J4839">
        <v>24.9</v>
      </c>
      <c r="K4839">
        <v>24.9</v>
      </c>
      <c r="L4839" t="s">
        <v>22</v>
      </c>
      <c r="M4839" s="8">
        <v>0</v>
      </c>
      <c r="N4839">
        <f t="shared" si="225"/>
        <v>0</v>
      </c>
      <c r="O4839">
        <f t="shared" si="226"/>
        <v>0</v>
      </c>
      <c r="P4839">
        <f t="shared" si="227"/>
        <v>0</v>
      </c>
      <c r="U4839">
        <v>19</v>
      </c>
      <c r="V4839">
        <v>95.18</v>
      </c>
      <c r="W4839">
        <v>24.9</v>
      </c>
    </row>
    <row r="4840" spans="1:23" x14ac:dyDescent="0.35">
      <c r="A4840">
        <v>5131</v>
      </c>
      <c r="B4840" t="s">
        <v>17</v>
      </c>
      <c r="C4840">
        <v>51</v>
      </c>
      <c r="D4840">
        <v>0</v>
      </c>
      <c r="E4840">
        <v>0</v>
      </c>
      <c r="F4840" t="s">
        <v>13</v>
      </c>
      <c r="G4840" t="s">
        <v>14</v>
      </c>
      <c r="H4840" t="s">
        <v>15</v>
      </c>
      <c r="I4840">
        <v>107.72</v>
      </c>
      <c r="J4840">
        <v>60.9</v>
      </c>
      <c r="K4840">
        <v>60.9</v>
      </c>
      <c r="L4840" t="s">
        <v>24</v>
      </c>
      <c r="M4840" s="8">
        <v>0</v>
      </c>
      <c r="N4840">
        <f t="shared" si="225"/>
        <v>1</v>
      </c>
      <c r="O4840">
        <f t="shared" si="226"/>
        <v>0</v>
      </c>
      <c r="P4840">
        <f t="shared" si="227"/>
        <v>0</v>
      </c>
      <c r="U4840">
        <v>51</v>
      </c>
      <c r="V4840">
        <v>107.72</v>
      </c>
      <c r="W4840">
        <v>60.9</v>
      </c>
    </row>
    <row r="4841" spans="1:23" x14ac:dyDescent="0.35">
      <c r="A4841">
        <v>68157</v>
      </c>
      <c r="B4841" t="s">
        <v>12</v>
      </c>
      <c r="C4841">
        <v>1.08</v>
      </c>
      <c r="D4841">
        <v>0</v>
      </c>
      <c r="E4841">
        <v>0</v>
      </c>
      <c r="F4841" t="s">
        <v>23</v>
      </c>
      <c r="G4841" t="s">
        <v>26</v>
      </c>
      <c r="H4841" t="s">
        <v>19</v>
      </c>
      <c r="I4841">
        <v>83.27</v>
      </c>
      <c r="J4841">
        <v>24.3</v>
      </c>
      <c r="K4841">
        <v>24.3</v>
      </c>
      <c r="L4841" t="s">
        <v>24</v>
      </c>
      <c r="M4841" s="8">
        <v>0</v>
      </c>
      <c r="N4841">
        <f t="shared" si="225"/>
        <v>0</v>
      </c>
      <c r="O4841">
        <f t="shared" si="226"/>
        <v>0</v>
      </c>
      <c r="P4841">
        <f t="shared" si="227"/>
        <v>0</v>
      </c>
      <c r="U4841">
        <v>1.08</v>
      </c>
      <c r="V4841">
        <v>83.27</v>
      </c>
      <c r="W4841">
        <v>24.3</v>
      </c>
    </row>
    <row r="4842" spans="1:23" x14ac:dyDescent="0.35">
      <c r="A4842">
        <v>4795</v>
      </c>
      <c r="B4842" t="s">
        <v>17</v>
      </c>
      <c r="C4842">
        <v>31</v>
      </c>
      <c r="D4842">
        <v>0</v>
      </c>
      <c r="E4842">
        <v>0</v>
      </c>
      <c r="F4842" t="s">
        <v>23</v>
      </c>
      <c r="G4842" t="s">
        <v>14</v>
      </c>
      <c r="H4842" t="s">
        <v>19</v>
      </c>
      <c r="I4842">
        <v>90.29</v>
      </c>
      <c r="J4842">
        <v>38.700000000000003</v>
      </c>
      <c r="K4842">
        <v>38.700000000000003</v>
      </c>
      <c r="L4842" t="s">
        <v>24</v>
      </c>
      <c r="M4842" s="8">
        <v>0</v>
      </c>
      <c r="N4842">
        <f t="shared" si="225"/>
        <v>0</v>
      </c>
      <c r="O4842">
        <f t="shared" si="226"/>
        <v>0</v>
      </c>
      <c r="P4842">
        <f t="shared" si="227"/>
        <v>0</v>
      </c>
      <c r="U4842">
        <v>31</v>
      </c>
      <c r="V4842">
        <v>90.29</v>
      </c>
      <c r="W4842">
        <v>38.700000000000003</v>
      </c>
    </row>
    <row r="4843" spans="1:23" x14ac:dyDescent="0.35">
      <c r="A4843">
        <v>7581</v>
      </c>
      <c r="B4843" t="s">
        <v>12</v>
      </c>
      <c r="C4843">
        <v>4</v>
      </c>
      <c r="D4843">
        <v>0</v>
      </c>
      <c r="E4843">
        <v>0</v>
      </c>
      <c r="F4843" t="s">
        <v>23</v>
      </c>
      <c r="G4843" t="s">
        <v>26</v>
      </c>
      <c r="H4843" t="s">
        <v>15</v>
      </c>
      <c r="I4843">
        <v>81.87</v>
      </c>
      <c r="J4843">
        <v>18.600000000000001</v>
      </c>
      <c r="K4843">
        <v>18.600000000000001</v>
      </c>
      <c r="L4843" t="s">
        <v>24</v>
      </c>
      <c r="M4843" s="8">
        <v>0</v>
      </c>
      <c r="N4843">
        <f t="shared" si="225"/>
        <v>0</v>
      </c>
      <c r="O4843">
        <f t="shared" si="226"/>
        <v>0</v>
      </c>
      <c r="P4843">
        <f t="shared" si="227"/>
        <v>0</v>
      </c>
      <c r="U4843">
        <v>4</v>
      </c>
      <c r="V4843">
        <v>81.87</v>
      </c>
      <c r="W4843">
        <v>18.600000000000001</v>
      </c>
    </row>
    <row r="4844" spans="1:23" x14ac:dyDescent="0.35">
      <c r="A4844">
        <v>47383</v>
      </c>
      <c r="B4844" t="s">
        <v>12</v>
      </c>
      <c r="C4844">
        <v>1.8</v>
      </c>
      <c r="D4844">
        <v>0</v>
      </c>
      <c r="E4844">
        <v>0</v>
      </c>
      <c r="F4844" t="s">
        <v>23</v>
      </c>
      <c r="G4844" t="s">
        <v>26</v>
      </c>
      <c r="H4844" t="s">
        <v>15</v>
      </c>
      <c r="I4844">
        <v>153.31</v>
      </c>
      <c r="J4844">
        <v>17.100000000000001</v>
      </c>
      <c r="K4844">
        <v>17.100000000000001</v>
      </c>
      <c r="L4844" t="s">
        <v>24</v>
      </c>
      <c r="M4844" s="8">
        <v>0</v>
      </c>
      <c r="N4844">
        <f t="shared" si="225"/>
        <v>0</v>
      </c>
      <c r="O4844">
        <f t="shared" si="226"/>
        <v>0</v>
      </c>
      <c r="P4844">
        <f t="shared" si="227"/>
        <v>0</v>
      </c>
      <c r="U4844">
        <v>1.8</v>
      </c>
      <c r="V4844">
        <v>153.31</v>
      </c>
      <c r="W4844">
        <v>17.100000000000001</v>
      </c>
    </row>
    <row r="4845" spans="1:23" x14ac:dyDescent="0.35">
      <c r="A4845">
        <v>14036</v>
      </c>
      <c r="B4845" t="s">
        <v>12</v>
      </c>
      <c r="C4845">
        <v>44</v>
      </c>
      <c r="D4845">
        <v>0</v>
      </c>
      <c r="E4845">
        <v>0</v>
      </c>
      <c r="F4845" t="s">
        <v>13</v>
      </c>
      <c r="G4845" t="s">
        <v>14</v>
      </c>
      <c r="H4845" t="s">
        <v>19</v>
      </c>
      <c r="I4845">
        <v>101.46</v>
      </c>
      <c r="J4845">
        <v>29.4</v>
      </c>
      <c r="K4845">
        <v>29.4</v>
      </c>
      <c r="L4845" t="s">
        <v>24</v>
      </c>
      <c r="M4845" s="8">
        <v>0</v>
      </c>
      <c r="N4845">
        <f t="shared" si="225"/>
        <v>0</v>
      </c>
      <c r="O4845">
        <f t="shared" si="226"/>
        <v>0</v>
      </c>
      <c r="P4845">
        <f t="shared" si="227"/>
        <v>0</v>
      </c>
      <c r="U4845">
        <v>44</v>
      </c>
      <c r="V4845">
        <v>101.46</v>
      </c>
      <c r="W4845">
        <v>29.4</v>
      </c>
    </row>
    <row r="4846" spans="1:23" x14ac:dyDescent="0.35">
      <c r="A4846">
        <v>25942</v>
      </c>
      <c r="B4846" t="s">
        <v>17</v>
      </c>
      <c r="C4846">
        <v>4</v>
      </c>
      <c r="D4846">
        <v>0</v>
      </c>
      <c r="E4846">
        <v>0</v>
      </c>
      <c r="F4846" t="s">
        <v>23</v>
      </c>
      <c r="G4846" t="s">
        <v>26</v>
      </c>
      <c r="H4846" t="s">
        <v>15</v>
      </c>
      <c r="I4846">
        <v>72.489999999999995</v>
      </c>
      <c r="J4846">
        <v>16.899999999999999</v>
      </c>
      <c r="K4846">
        <v>16.899999999999999</v>
      </c>
      <c r="L4846" t="s">
        <v>24</v>
      </c>
      <c r="M4846" s="8">
        <v>0</v>
      </c>
      <c r="N4846">
        <f t="shared" si="225"/>
        <v>0</v>
      </c>
      <c r="O4846">
        <f t="shared" si="226"/>
        <v>0</v>
      </c>
      <c r="P4846">
        <f t="shared" si="227"/>
        <v>0</v>
      </c>
      <c r="U4846">
        <v>4</v>
      </c>
      <c r="V4846">
        <v>72.489999999999995</v>
      </c>
      <c r="W4846">
        <v>16.899999999999999</v>
      </c>
    </row>
    <row r="4847" spans="1:23" x14ac:dyDescent="0.35">
      <c r="A4847">
        <v>24018</v>
      </c>
      <c r="B4847" t="s">
        <v>12</v>
      </c>
      <c r="C4847">
        <v>55</v>
      </c>
      <c r="D4847">
        <v>0</v>
      </c>
      <c r="E4847">
        <v>0</v>
      </c>
      <c r="F4847" t="s">
        <v>13</v>
      </c>
      <c r="G4847" t="s">
        <v>14</v>
      </c>
      <c r="H4847" t="s">
        <v>19</v>
      </c>
      <c r="I4847">
        <v>86.58</v>
      </c>
      <c r="J4847">
        <v>34.200000000000003</v>
      </c>
      <c r="K4847">
        <v>34.200000000000003</v>
      </c>
      <c r="L4847" t="s">
        <v>21</v>
      </c>
      <c r="M4847" s="8">
        <v>0</v>
      </c>
      <c r="N4847">
        <f t="shared" si="225"/>
        <v>0</v>
      </c>
      <c r="O4847">
        <f t="shared" si="226"/>
        <v>0</v>
      </c>
      <c r="P4847">
        <f t="shared" si="227"/>
        <v>0</v>
      </c>
      <c r="U4847">
        <v>55</v>
      </c>
      <c r="V4847">
        <v>86.58</v>
      </c>
      <c r="W4847">
        <v>34.200000000000003</v>
      </c>
    </row>
    <row r="4848" spans="1:23" x14ac:dyDescent="0.35">
      <c r="A4848">
        <v>27801</v>
      </c>
      <c r="B4848" t="s">
        <v>17</v>
      </c>
      <c r="C4848">
        <v>34</v>
      </c>
      <c r="D4848">
        <v>0</v>
      </c>
      <c r="E4848">
        <v>0</v>
      </c>
      <c r="F4848" t="s">
        <v>13</v>
      </c>
      <c r="G4848" t="s">
        <v>14</v>
      </c>
      <c r="H4848" t="s">
        <v>15</v>
      </c>
      <c r="I4848">
        <v>113.26</v>
      </c>
      <c r="J4848">
        <v>27.6</v>
      </c>
      <c r="K4848">
        <v>27.6</v>
      </c>
      <c r="L4848" t="s">
        <v>21</v>
      </c>
      <c r="M4848" s="8">
        <v>0</v>
      </c>
      <c r="N4848">
        <f t="shared" si="225"/>
        <v>0</v>
      </c>
      <c r="O4848">
        <f t="shared" si="226"/>
        <v>0</v>
      </c>
      <c r="P4848">
        <f t="shared" si="227"/>
        <v>0</v>
      </c>
      <c r="U4848">
        <v>34</v>
      </c>
      <c r="V4848">
        <v>113.26</v>
      </c>
      <c r="W4848">
        <v>27.6</v>
      </c>
    </row>
    <row r="4849" spans="1:23" x14ac:dyDescent="0.35">
      <c r="A4849">
        <v>52978</v>
      </c>
      <c r="B4849" t="s">
        <v>17</v>
      </c>
      <c r="C4849">
        <v>30</v>
      </c>
      <c r="D4849">
        <v>0</v>
      </c>
      <c r="E4849">
        <v>0</v>
      </c>
      <c r="F4849" t="s">
        <v>13</v>
      </c>
      <c r="G4849" t="s">
        <v>14</v>
      </c>
      <c r="H4849" t="s">
        <v>15</v>
      </c>
      <c r="I4849">
        <v>84.92</v>
      </c>
      <c r="J4849">
        <v>47.8</v>
      </c>
      <c r="K4849">
        <v>47.8</v>
      </c>
      <c r="L4849" t="s">
        <v>21</v>
      </c>
      <c r="M4849" s="8">
        <v>0</v>
      </c>
      <c r="N4849">
        <f t="shared" si="225"/>
        <v>1</v>
      </c>
      <c r="O4849">
        <f t="shared" si="226"/>
        <v>0</v>
      </c>
      <c r="P4849">
        <f t="shared" si="227"/>
        <v>0</v>
      </c>
      <c r="U4849">
        <v>30</v>
      </c>
      <c r="V4849">
        <v>84.92</v>
      </c>
      <c r="W4849">
        <v>47.8</v>
      </c>
    </row>
    <row r="4850" spans="1:23" x14ac:dyDescent="0.35">
      <c r="A4850">
        <v>15593</v>
      </c>
      <c r="B4850" t="s">
        <v>17</v>
      </c>
      <c r="C4850">
        <v>7</v>
      </c>
      <c r="D4850">
        <v>0</v>
      </c>
      <c r="E4850">
        <v>0</v>
      </c>
      <c r="F4850" t="s">
        <v>23</v>
      </c>
      <c r="G4850" t="s">
        <v>26</v>
      </c>
      <c r="H4850" t="s">
        <v>15</v>
      </c>
      <c r="I4850">
        <v>128.16999999999999</v>
      </c>
      <c r="J4850">
        <v>18.899999999999999</v>
      </c>
      <c r="K4850">
        <v>18.899999999999999</v>
      </c>
      <c r="L4850" t="s">
        <v>24</v>
      </c>
      <c r="M4850" s="8">
        <v>0</v>
      </c>
      <c r="N4850">
        <f t="shared" si="225"/>
        <v>0</v>
      </c>
      <c r="O4850">
        <f t="shared" si="226"/>
        <v>0</v>
      </c>
      <c r="P4850">
        <f t="shared" si="227"/>
        <v>0</v>
      </c>
      <c r="U4850">
        <v>7</v>
      </c>
      <c r="V4850">
        <v>128.16999999999999</v>
      </c>
      <c r="W4850">
        <v>18.899999999999999</v>
      </c>
    </row>
    <row r="4851" spans="1:23" x14ac:dyDescent="0.35">
      <c r="A4851">
        <v>11098</v>
      </c>
      <c r="B4851" t="s">
        <v>12</v>
      </c>
      <c r="C4851">
        <v>75</v>
      </c>
      <c r="D4851">
        <v>0</v>
      </c>
      <c r="E4851">
        <v>0</v>
      </c>
      <c r="F4851" t="s">
        <v>13</v>
      </c>
      <c r="G4851" t="s">
        <v>25</v>
      </c>
      <c r="H4851" t="s">
        <v>19</v>
      </c>
      <c r="I4851">
        <v>93.93</v>
      </c>
      <c r="J4851">
        <v>24.4</v>
      </c>
      <c r="K4851">
        <v>24.4</v>
      </c>
      <c r="L4851" t="s">
        <v>16</v>
      </c>
      <c r="M4851" s="8">
        <v>0</v>
      </c>
      <c r="N4851">
        <f t="shared" si="225"/>
        <v>0</v>
      </c>
      <c r="O4851">
        <f t="shared" si="226"/>
        <v>0</v>
      </c>
      <c r="P4851">
        <f t="shared" si="227"/>
        <v>0</v>
      </c>
      <c r="U4851">
        <v>75</v>
      </c>
      <c r="V4851">
        <v>93.93</v>
      </c>
      <c r="W4851">
        <v>24.4</v>
      </c>
    </row>
    <row r="4852" spans="1:23" x14ac:dyDescent="0.35">
      <c r="A4852">
        <v>12015</v>
      </c>
      <c r="B4852" t="s">
        <v>12</v>
      </c>
      <c r="C4852">
        <v>14</v>
      </c>
      <c r="D4852">
        <v>0</v>
      </c>
      <c r="E4852">
        <v>0</v>
      </c>
      <c r="F4852" t="s">
        <v>23</v>
      </c>
      <c r="G4852" t="s">
        <v>26</v>
      </c>
      <c r="H4852" t="s">
        <v>15</v>
      </c>
      <c r="I4852">
        <v>99.87</v>
      </c>
      <c r="J4852">
        <v>25.2</v>
      </c>
      <c r="K4852">
        <v>25.2</v>
      </c>
      <c r="L4852" t="s">
        <v>24</v>
      </c>
      <c r="M4852" s="8">
        <v>0</v>
      </c>
      <c r="N4852">
        <f t="shared" si="225"/>
        <v>0</v>
      </c>
      <c r="O4852">
        <f t="shared" si="226"/>
        <v>0</v>
      </c>
      <c r="P4852">
        <f t="shared" si="227"/>
        <v>0</v>
      </c>
      <c r="U4852">
        <v>14</v>
      </c>
      <c r="V4852">
        <v>99.87</v>
      </c>
      <c r="W4852">
        <v>25.2</v>
      </c>
    </row>
    <row r="4853" spans="1:23" x14ac:dyDescent="0.35">
      <c r="A4853">
        <v>47348</v>
      </c>
      <c r="B4853" t="s">
        <v>17</v>
      </c>
      <c r="C4853">
        <v>61</v>
      </c>
      <c r="D4853">
        <v>0</v>
      </c>
      <c r="E4853">
        <v>0</v>
      </c>
      <c r="F4853" t="s">
        <v>13</v>
      </c>
      <c r="G4853" t="s">
        <v>14</v>
      </c>
      <c r="H4853" t="s">
        <v>15</v>
      </c>
      <c r="I4853">
        <v>129.31</v>
      </c>
      <c r="J4853">
        <v>30.7</v>
      </c>
      <c r="K4853">
        <v>30.7</v>
      </c>
      <c r="L4853" t="s">
        <v>16</v>
      </c>
      <c r="M4853" s="8">
        <v>0</v>
      </c>
      <c r="N4853">
        <f t="shared" si="225"/>
        <v>0</v>
      </c>
      <c r="O4853">
        <f t="shared" si="226"/>
        <v>0</v>
      </c>
      <c r="P4853">
        <f t="shared" si="227"/>
        <v>0</v>
      </c>
      <c r="U4853">
        <v>61</v>
      </c>
      <c r="V4853">
        <v>129.31</v>
      </c>
      <c r="W4853">
        <v>30.7</v>
      </c>
    </row>
    <row r="4854" spans="1:23" x14ac:dyDescent="0.35">
      <c r="A4854">
        <v>44155</v>
      </c>
      <c r="B4854" t="s">
        <v>17</v>
      </c>
      <c r="C4854">
        <v>55</v>
      </c>
      <c r="D4854">
        <v>0</v>
      </c>
      <c r="E4854">
        <v>0</v>
      </c>
      <c r="F4854" t="s">
        <v>13</v>
      </c>
      <c r="G4854" t="s">
        <v>25</v>
      </c>
      <c r="H4854" t="s">
        <v>15</v>
      </c>
      <c r="I4854">
        <v>89.43</v>
      </c>
      <c r="J4854">
        <v>26.1</v>
      </c>
      <c r="K4854">
        <v>26.1</v>
      </c>
      <c r="L4854" t="s">
        <v>16</v>
      </c>
      <c r="M4854" s="8">
        <v>0</v>
      </c>
      <c r="N4854">
        <f t="shared" si="225"/>
        <v>0</v>
      </c>
      <c r="O4854">
        <f t="shared" si="226"/>
        <v>0</v>
      </c>
      <c r="P4854">
        <f t="shared" si="227"/>
        <v>0</v>
      </c>
      <c r="U4854">
        <v>55</v>
      </c>
      <c r="V4854">
        <v>89.43</v>
      </c>
      <c r="W4854">
        <v>26.1</v>
      </c>
    </row>
    <row r="4855" spans="1:23" x14ac:dyDescent="0.35">
      <c r="A4855">
        <v>62656</v>
      </c>
      <c r="B4855" t="s">
        <v>17</v>
      </c>
      <c r="C4855">
        <v>14</v>
      </c>
      <c r="D4855">
        <v>0</v>
      </c>
      <c r="E4855">
        <v>0</v>
      </c>
      <c r="F4855" t="s">
        <v>23</v>
      </c>
      <c r="G4855" t="s">
        <v>26</v>
      </c>
      <c r="H4855" t="s">
        <v>19</v>
      </c>
      <c r="I4855">
        <v>101.6</v>
      </c>
      <c r="J4855">
        <v>25.3</v>
      </c>
      <c r="K4855">
        <v>25.3</v>
      </c>
      <c r="L4855" t="s">
        <v>21</v>
      </c>
      <c r="M4855" s="8">
        <v>0</v>
      </c>
      <c r="N4855">
        <f t="shared" si="225"/>
        <v>0</v>
      </c>
      <c r="O4855">
        <f t="shared" si="226"/>
        <v>0</v>
      </c>
      <c r="P4855">
        <f t="shared" si="227"/>
        <v>0</v>
      </c>
      <c r="U4855">
        <v>14</v>
      </c>
      <c r="V4855">
        <v>101.6</v>
      </c>
      <c r="W4855">
        <v>25.3</v>
      </c>
    </row>
    <row r="4856" spans="1:23" x14ac:dyDescent="0.35">
      <c r="A4856">
        <v>8838</v>
      </c>
      <c r="B4856" t="s">
        <v>17</v>
      </c>
      <c r="C4856">
        <v>36</v>
      </c>
      <c r="D4856">
        <v>0</v>
      </c>
      <c r="E4856">
        <v>0</v>
      </c>
      <c r="F4856" t="s">
        <v>23</v>
      </c>
      <c r="G4856" t="s">
        <v>14</v>
      </c>
      <c r="H4856" t="s">
        <v>19</v>
      </c>
      <c r="I4856">
        <v>66.55</v>
      </c>
      <c r="J4856">
        <v>32.799999999999997</v>
      </c>
      <c r="K4856">
        <v>32.799999999999997</v>
      </c>
      <c r="L4856" t="s">
        <v>22</v>
      </c>
      <c r="M4856" s="8">
        <v>0</v>
      </c>
      <c r="N4856">
        <f t="shared" si="225"/>
        <v>0</v>
      </c>
      <c r="O4856">
        <f t="shared" si="226"/>
        <v>0</v>
      </c>
      <c r="P4856">
        <f t="shared" si="227"/>
        <v>0</v>
      </c>
      <c r="U4856">
        <v>36</v>
      </c>
      <c r="V4856">
        <v>66.55</v>
      </c>
      <c r="W4856">
        <v>32.799999999999997</v>
      </c>
    </row>
    <row r="4857" spans="1:23" x14ac:dyDescent="0.35">
      <c r="A4857">
        <v>42563</v>
      </c>
      <c r="B4857" t="s">
        <v>17</v>
      </c>
      <c r="C4857">
        <v>57</v>
      </c>
      <c r="D4857">
        <v>1</v>
      </c>
      <c r="E4857">
        <v>1</v>
      </c>
      <c r="F4857" t="s">
        <v>13</v>
      </c>
      <c r="G4857" t="s">
        <v>14</v>
      </c>
      <c r="H4857" t="s">
        <v>19</v>
      </c>
      <c r="I4857">
        <v>231.72</v>
      </c>
      <c r="J4857">
        <v>45.7</v>
      </c>
      <c r="K4857">
        <v>45.7</v>
      </c>
      <c r="L4857" t="s">
        <v>16</v>
      </c>
      <c r="M4857" s="8">
        <v>0</v>
      </c>
      <c r="N4857">
        <f t="shared" si="225"/>
        <v>0</v>
      </c>
      <c r="O4857">
        <f t="shared" si="226"/>
        <v>0</v>
      </c>
      <c r="P4857">
        <f t="shared" si="227"/>
        <v>1</v>
      </c>
      <c r="U4857">
        <v>57</v>
      </c>
      <c r="V4857">
        <v>231.72</v>
      </c>
      <c r="W4857">
        <v>45.7</v>
      </c>
    </row>
    <row r="4858" spans="1:23" x14ac:dyDescent="0.35">
      <c r="A4858">
        <v>31254</v>
      </c>
      <c r="B4858" t="s">
        <v>17</v>
      </c>
      <c r="C4858">
        <v>20</v>
      </c>
      <c r="D4858">
        <v>0</v>
      </c>
      <c r="E4858">
        <v>0</v>
      </c>
      <c r="F4858" t="s">
        <v>23</v>
      </c>
      <c r="G4858" t="s">
        <v>14</v>
      </c>
      <c r="H4858" t="s">
        <v>15</v>
      </c>
      <c r="I4858">
        <v>96.69</v>
      </c>
      <c r="J4858">
        <v>24.6</v>
      </c>
      <c r="K4858">
        <v>24.6</v>
      </c>
      <c r="L4858" t="s">
        <v>24</v>
      </c>
      <c r="M4858" s="8">
        <v>0</v>
      </c>
      <c r="N4858">
        <f t="shared" si="225"/>
        <v>0</v>
      </c>
      <c r="O4858">
        <f t="shared" si="226"/>
        <v>0</v>
      </c>
      <c r="P4858">
        <f t="shared" si="227"/>
        <v>0</v>
      </c>
      <c r="U4858">
        <v>20</v>
      </c>
      <c r="V4858">
        <v>96.69</v>
      </c>
      <c r="W4858">
        <v>24.6</v>
      </c>
    </row>
    <row r="4859" spans="1:23" x14ac:dyDescent="0.35">
      <c r="A4859">
        <v>27922</v>
      </c>
      <c r="B4859" t="s">
        <v>12</v>
      </c>
      <c r="C4859">
        <v>32</v>
      </c>
      <c r="D4859">
        <v>0</v>
      </c>
      <c r="E4859">
        <v>0</v>
      </c>
      <c r="F4859" t="s">
        <v>13</v>
      </c>
      <c r="G4859" t="s">
        <v>14</v>
      </c>
      <c r="H4859" t="s">
        <v>19</v>
      </c>
      <c r="I4859">
        <v>102.13</v>
      </c>
      <c r="J4859">
        <v>32.299999999999997</v>
      </c>
      <c r="K4859">
        <v>32.299999999999997</v>
      </c>
      <c r="L4859" t="s">
        <v>21</v>
      </c>
      <c r="M4859" s="8">
        <v>0</v>
      </c>
      <c r="N4859">
        <f t="shared" si="225"/>
        <v>0</v>
      </c>
      <c r="O4859">
        <f t="shared" si="226"/>
        <v>0</v>
      </c>
      <c r="P4859">
        <f t="shared" si="227"/>
        <v>0</v>
      </c>
      <c r="U4859">
        <v>32</v>
      </c>
      <c r="V4859">
        <v>102.13</v>
      </c>
      <c r="W4859">
        <v>32.299999999999997</v>
      </c>
    </row>
    <row r="4860" spans="1:23" x14ac:dyDescent="0.35">
      <c r="A4860">
        <v>1696</v>
      </c>
      <c r="B4860" t="s">
        <v>17</v>
      </c>
      <c r="C4860">
        <v>43</v>
      </c>
      <c r="D4860">
        <v>0</v>
      </c>
      <c r="E4860">
        <v>0</v>
      </c>
      <c r="F4860" t="s">
        <v>13</v>
      </c>
      <c r="G4860" t="s">
        <v>14</v>
      </c>
      <c r="H4860" t="s">
        <v>15</v>
      </c>
      <c r="I4860">
        <v>100.88</v>
      </c>
      <c r="J4860">
        <v>47.6</v>
      </c>
      <c r="K4860">
        <v>47.6</v>
      </c>
      <c r="L4860" t="s">
        <v>22</v>
      </c>
      <c r="M4860" s="8">
        <v>0</v>
      </c>
      <c r="N4860">
        <f t="shared" si="225"/>
        <v>1</v>
      </c>
      <c r="O4860">
        <f t="shared" si="226"/>
        <v>0</v>
      </c>
      <c r="P4860">
        <f t="shared" si="227"/>
        <v>0</v>
      </c>
      <c r="U4860">
        <v>43</v>
      </c>
      <c r="V4860">
        <v>100.88</v>
      </c>
      <c r="W4860">
        <v>47.6</v>
      </c>
    </row>
    <row r="4861" spans="1:23" x14ac:dyDescent="0.35">
      <c r="A4861">
        <v>54162</v>
      </c>
      <c r="B4861" t="s">
        <v>12</v>
      </c>
      <c r="C4861">
        <v>43</v>
      </c>
      <c r="D4861">
        <v>0</v>
      </c>
      <c r="E4861">
        <v>0</v>
      </c>
      <c r="F4861" t="s">
        <v>13</v>
      </c>
      <c r="G4861" t="s">
        <v>14</v>
      </c>
      <c r="H4861" t="s">
        <v>19</v>
      </c>
      <c r="I4861">
        <v>66.22</v>
      </c>
      <c r="J4861">
        <v>34.4</v>
      </c>
      <c r="K4861">
        <v>34.4</v>
      </c>
      <c r="L4861" t="s">
        <v>24</v>
      </c>
      <c r="M4861" s="8">
        <v>0</v>
      </c>
      <c r="N4861">
        <f t="shared" si="225"/>
        <v>0</v>
      </c>
      <c r="O4861">
        <f t="shared" si="226"/>
        <v>0</v>
      </c>
      <c r="P4861">
        <f t="shared" si="227"/>
        <v>0</v>
      </c>
      <c r="U4861">
        <v>43</v>
      </c>
      <c r="V4861">
        <v>66.22</v>
      </c>
      <c r="W4861">
        <v>34.4</v>
      </c>
    </row>
    <row r="4862" spans="1:23" x14ac:dyDescent="0.35">
      <c r="A4862">
        <v>70396</v>
      </c>
      <c r="B4862" t="s">
        <v>17</v>
      </c>
      <c r="C4862">
        <v>1.08</v>
      </c>
      <c r="D4862">
        <v>0</v>
      </c>
      <c r="E4862">
        <v>0</v>
      </c>
      <c r="F4862" t="s">
        <v>23</v>
      </c>
      <c r="G4862" t="s">
        <v>26</v>
      </c>
      <c r="H4862" t="s">
        <v>15</v>
      </c>
      <c r="I4862">
        <v>109.33</v>
      </c>
      <c r="J4862">
        <v>18.2</v>
      </c>
      <c r="K4862">
        <v>18.2</v>
      </c>
      <c r="L4862" t="s">
        <v>24</v>
      </c>
      <c r="M4862" s="8">
        <v>0</v>
      </c>
      <c r="N4862">
        <f t="shared" si="225"/>
        <v>0</v>
      </c>
      <c r="O4862">
        <f t="shared" si="226"/>
        <v>0</v>
      </c>
      <c r="P4862">
        <f t="shared" si="227"/>
        <v>0</v>
      </c>
      <c r="U4862">
        <v>1.08</v>
      </c>
      <c r="V4862">
        <v>109.33</v>
      </c>
      <c r="W4862">
        <v>18.2</v>
      </c>
    </row>
    <row r="4863" spans="1:23" x14ac:dyDescent="0.35">
      <c r="A4863">
        <v>65907</v>
      </c>
      <c r="B4863" t="s">
        <v>17</v>
      </c>
      <c r="C4863">
        <v>49</v>
      </c>
      <c r="D4863">
        <v>0</v>
      </c>
      <c r="E4863">
        <v>0</v>
      </c>
      <c r="F4863" t="s">
        <v>13</v>
      </c>
      <c r="G4863" t="s">
        <v>14</v>
      </c>
      <c r="H4863" t="s">
        <v>15</v>
      </c>
      <c r="I4863">
        <v>206.53</v>
      </c>
      <c r="J4863">
        <v>44.5</v>
      </c>
      <c r="K4863">
        <v>44.5</v>
      </c>
      <c r="L4863" t="s">
        <v>22</v>
      </c>
      <c r="M4863" s="8">
        <v>0</v>
      </c>
      <c r="N4863">
        <f t="shared" si="225"/>
        <v>0</v>
      </c>
      <c r="O4863">
        <f t="shared" si="226"/>
        <v>0</v>
      </c>
      <c r="P4863">
        <f t="shared" si="227"/>
        <v>1</v>
      </c>
      <c r="U4863">
        <v>49</v>
      </c>
      <c r="V4863">
        <v>206.53</v>
      </c>
      <c r="W4863">
        <v>44.5</v>
      </c>
    </row>
    <row r="4864" spans="1:23" x14ac:dyDescent="0.35">
      <c r="A4864">
        <v>49451</v>
      </c>
      <c r="B4864" t="s">
        <v>17</v>
      </c>
      <c r="C4864">
        <v>53</v>
      </c>
      <c r="D4864">
        <v>0</v>
      </c>
      <c r="E4864">
        <v>0</v>
      </c>
      <c r="F4864" t="s">
        <v>13</v>
      </c>
      <c r="G4864" t="s">
        <v>14</v>
      </c>
      <c r="H4864" t="s">
        <v>19</v>
      </c>
      <c r="I4864">
        <v>83.91</v>
      </c>
      <c r="J4864">
        <v>36.6</v>
      </c>
      <c r="K4864">
        <v>36.6</v>
      </c>
      <c r="L4864" t="s">
        <v>24</v>
      </c>
      <c r="M4864" s="8">
        <v>0</v>
      </c>
      <c r="N4864">
        <f t="shared" si="225"/>
        <v>0</v>
      </c>
      <c r="O4864">
        <f t="shared" si="226"/>
        <v>0</v>
      </c>
      <c r="P4864">
        <f t="shared" si="227"/>
        <v>0</v>
      </c>
      <c r="U4864">
        <v>53</v>
      </c>
      <c r="V4864">
        <v>83.91</v>
      </c>
      <c r="W4864">
        <v>36.6</v>
      </c>
    </row>
    <row r="4865" spans="1:23" x14ac:dyDescent="0.35">
      <c r="A4865">
        <v>68601</v>
      </c>
      <c r="B4865" t="s">
        <v>17</v>
      </c>
      <c r="C4865">
        <v>18</v>
      </c>
      <c r="D4865">
        <v>0</v>
      </c>
      <c r="E4865">
        <v>0</v>
      </c>
      <c r="F4865" t="s">
        <v>23</v>
      </c>
      <c r="G4865" t="s">
        <v>14</v>
      </c>
      <c r="H4865" t="s">
        <v>15</v>
      </c>
      <c r="I4865">
        <v>67.92</v>
      </c>
      <c r="J4865">
        <v>19.399999999999999</v>
      </c>
      <c r="K4865">
        <v>19.399999999999999</v>
      </c>
      <c r="L4865" t="s">
        <v>21</v>
      </c>
      <c r="M4865" s="8">
        <v>0</v>
      </c>
      <c r="N4865">
        <f t="shared" si="225"/>
        <v>0</v>
      </c>
      <c r="O4865">
        <f t="shared" si="226"/>
        <v>0</v>
      </c>
      <c r="P4865">
        <f t="shared" si="227"/>
        <v>0</v>
      </c>
      <c r="U4865">
        <v>18</v>
      </c>
      <c r="V4865">
        <v>67.92</v>
      </c>
      <c r="W4865">
        <v>19.399999999999999</v>
      </c>
    </row>
    <row r="4866" spans="1:23" x14ac:dyDescent="0.35">
      <c r="A4866">
        <v>13236</v>
      </c>
      <c r="B4866" t="s">
        <v>17</v>
      </c>
      <c r="C4866">
        <v>13</v>
      </c>
      <c r="D4866">
        <v>0</v>
      </c>
      <c r="E4866">
        <v>0</v>
      </c>
      <c r="F4866" t="s">
        <v>23</v>
      </c>
      <c r="G4866" t="s">
        <v>26</v>
      </c>
      <c r="H4866" t="s">
        <v>19</v>
      </c>
      <c r="I4866">
        <v>73.48</v>
      </c>
      <c r="J4866">
        <v>22.9</v>
      </c>
      <c r="K4866">
        <v>22.9</v>
      </c>
      <c r="L4866" t="s">
        <v>24</v>
      </c>
      <c r="M4866" s="8">
        <v>0</v>
      </c>
      <c r="N4866">
        <f t="shared" si="225"/>
        <v>0</v>
      </c>
      <c r="O4866">
        <f t="shared" si="226"/>
        <v>0</v>
      </c>
      <c r="P4866">
        <f t="shared" si="227"/>
        <v>0</v>
      </c>
      <c r="U4866">
        <v>13</v>
      </c>
      <c r="V4866">
        <v>73.48</v>
      </c>
      <c r="W4866">
        <v>22.9</v>
      </c>
    </row>
    <row r="4867" spans="1:23" x14ac:dyDescent="0.35">
      <c r="A4867">
        <v>65998</v>
      </c>
      <c r="B4867" t="s">
        <v>12</v>
      </c>
      <c r="C4867">
        <v>5</v>
      </c>
      <c r="D4867">
        <v>0</v>
      </c>
      <c r="E4867">
        <v>0</v>
      </c>
      <c r="F4867" t="s">
        <v>23</v>
      </c>
      <c r="G4867" t="s">
        <v>26</v>
      </c>
      <c r="H4867" t="s">
        <v>19</v>
      </c>
      <c r="I4867">
        <v>101.31</v>
      </c>
      <c r="J4867">
        <v>20</v>
      </c>
      <c r="K4867">
        <v>20</v>
      </c>
      <c r="L4867" t="s">
        <v>24</v>
      </c>
      <c r="M4867" s="8">
        <v>0</v>
      </c>
      <c r="N4867">
        <f t="shared" ref="N4867:N4930" si="228">IF(OR(J4867&gt;47.5,J4867&lt;9.1),1,0)</f>
        <v>0</v>
      </c>
      <c r="O4867">
        <f t="shared" ref="O4867:O4930" si="229">IF(OR(C4867&lt;-29,C4867&gt;115),1,0)</f>
        <v>0</v>
      </c>
      <c r="P4867">
        <f t="shared" ref="P4867:P4930" si="230">IF(OR(I4867&lt;21.98,I4867&gt;169.36),1,0)</f>
        <v>0</v>
      </c>
      <c r="U4867">
        <v>5</v>
      </c>
      <c r="V4867">
        <v>101.31</v>
      </c>
      <c r="W4867">
        <v>20</v>
      </c>
    </row>
    <row r="4868" spans="1:23" x14ac:dyDescent="0.35">
      <c r="A4868">
        <v>5875</v>
      </c>
      <c r="B4868" t="s">
        <v>17</v>
      </c>
      <c r="C4868">
        <v>37</v>
      </c>
      <c r="D4868">
        <v>0</v>
      </c>
      <c r="E4868">
        <v>0</v>
      </c>
      <c r="F4868" t="s">
        <v>13</v>
      </c>
      <c r="G4868" t="s">
        <v>14</v>
      </c>
      <c r="H4868" t="s">
        <v>15</v>
      </c>
      <c r="I4868">
        <v>103.66</v>
      </c>
      <c r="J4868">
        <v>36.1</v>
      </c>
      <c r="K4868">
        <v>36.1</v>
      </c>
      <c r="L4868" t="s">
        <v>22</v>
      </c>
      <c r="M4868" s="8">
        <v>0</v>
      </c>
      <c r="N4868">
        <f t="shared" si="228"/>
        <v>0</v>
      </c>
      <c r="O4868">
        <f t="shared" si="229"/>
        <v>0</v>
      </c>
      <c r="P4868">
        <f t="shared" si="230"/>
        <v>0</v>
      </c>
      <c r="U4868">
        <v>37</v>
      </c>
      <c r="V4868">
        <v>103.66</v>
      </c>
      <c r="W4868">
        <v>36.1</v>
      </c>
    </row>
    <row r="4869" spans="1:23" x14ac:dyDescent="0.35">
      <c r="A4869">
        <v>47427</v>
      </c>
      <c r="B4869" t="s">
        <v>12</v>
      </c>
      <c r="C4869">
        <v>49</v>
      </c>
      <c r="D4869">
        <v>0</v>
      </c>
      <c r="E4869">
        <v>0</v>
      </c>
      <c r="F4869" t="s">
        <v>13</v>
      </c>
      <c r="G4869" t="s">
        <v>18</v>
      </c>
      <c r="H4869" t="s">
        <v>15</v>
      </c>
      <c r="I4869">
        <v>70.73</v>
      </c>
      <c r="J4869">
        <v>27.3</v>
      </c>
      <c r="K4869">
        <v>27.3</v>
      </c>
      <c r="L4869" t="s">
        <v>16</v>
      </c>
      <c r="M4869" s="8">
        <v>0</v>
      </c>
      <c r="N4869">
        <f t="shared" si="228"/>
        <v>0</v>
      </c>
      <c r="O4869">
        <f t="shared" si="229"/>
        <v>0</v>
      </c>
      <c r="P4869">
        <f t="shared" si="230"/>
        <v>0</v>
      </c>
      <c r="U4869">
        <v>49</v>
      </c>
      <c r="V4869">
        <v>70.73</v>
      </c>
      <c r="W4869">
        <v>27.3</v>
      </c>
    </row>
    <row r="4870" spans="1:23" x14ac:dyDescent="0.35">
      <c r="A4870">
        <v>29734</v>
      </c>
      <c r="B4870" t="s">
        <v>17</v>
      </c>
      <c r="C4870">
        <v>45</v>
      </c>
      <c r="D4870">
        <v>0</v>
      </c>
      <c r="E4870">
        <v>0</v>
      </c>
      <c r="F4870" t="s">
        <v>23</v>
      </c>
      <c r="G4870" t="s">
        <v>25</v>
      </c>
      <c r="H4870" t="s">
        <v>19</v>
      </c>
      <c r="I4870">
        <v>77.45</v>
      </c>
      <c r="J4870">
        <v>42.2</v>
      </c>
      <c r="K4870">
        <v>42.2</v>
      </c>
      <c r="L4870" t="s">
        <v>16</v>
      </c>
      <c r="M4870" s="8">
        <v>0</v>
      </c>
      <c r="N4870">
        <f t="shared" si="228"/>
        <v>0</v>
      </c>
      <c r="O4870">
        <f t="shared" si="229"/>
        <v>0</v>
      </c>
      <c r="P4870">
        <f t="shared" si="230"/>
        <v>0</v>
      </c>
      <c r="U4870">
        <v>45</v>
      </c>
      <c r="V4870">
        <v>77.45</v>
      </c>
      <c r="W4870">
        <v>42.2</v>
      </c>
    </row>
    <row r="4871" spans="1:23" x14ac:dyDescent="0.35">
      <c r="A4871">
        <v>72715</v>
      </c>
      <c r="B4871" t="s">
        <v>17</v>
      </c>
      <c r="C4871">
        <v>50</v>
      </c>
      <c r="D4871">
        <v>0</v>
      </c>
      <c r="E4871">
        <v>1</v>
      </c>
      <c r="F4871" t="s">
        <v>13</v>
      </c>
      <c r="G4871" t="s">
        <v>14</v>
      </c>
      <c r="H4871" t="s">
        <v>15</v>
      </c>
      <c r="I4871">
        <v>193.8</v>
      </c>
      <c r="J4871">
        <v>26.4</v>
      </c>
      <c r="K4871">
        <v>26.4</v>
      </c>
      <c r="L4871" t="s">
        <v>21</v>
      </c>
      <c r="M4871" s="8">
        <v>0</v>
      </c>
      <c r="N4871">
        <f t="shared" si="228"/>
        <v>0</v>
      </c>
      <c r="O4871">
        <f t="shared" si="229"/>
        <v>0</v>
      </c>
      <c r="P4871">
        <f t="shared" si="230"/>
        <v>1</v>
      </c>
      <c r="U4871">
        <v>50</v>
      </c>
      <c r="V4871">
        <v>193.8</v>
      </c>
      <c r="W4871">
        <v>26.4</v>
      </c>
    </row>
    <row r="4872" spans="1:23" x14ac:dyDescent="0.35">
      <c r="A4872">
        <v>59847</v>
      </c>
      <c r="B4872" t="s">
        <v>17</v>
      </c>
      <c r="C4872">
        <v>12</v>
      </c>
      <c r="D4872">
        <v>0</v>
      </c>
      <c r="E4872">
        <v>0</v>
      </c>
      <c r="F4872" t="s">
        <v>23</v>
      </c>
      <c r="G4872" t="s">
        <v>26</v>
      </c>
      <c r="H4872" t="s">
        <v>19</v>
      </c>
      <c r="I4872">
        <v>114.34</v>
      </c>
      <c r="J4872">
        <v>23.6</v>
      </c>
      <c r="K4872">
        <v>23.6</v>
      </c>
      <c r="L4872" t="s">
        <v>21</v>
      </c>
      <c r="M4872" s="8">
        <v>0</v>
      </c>
      <c r="N4872">
        <f t="shared" si="228"/>
        <v>0</v>
      </c>
      <c r="O4872">
        <f t="shared" si="229"/>
        <v>0</v>
      </c>
      <c r="P4872">
        <f t="shared" si="230"/>
        <v>0</v>
      </c>
      <c r="U4872">
        <v>12</v>
      </c>
      <c r="V4872">
        <v>114.34</v>
      </c>
      <c r="W4872">
        <v>23.6</v>
      </c>
    </row>
    <row r="4873" spans="1:23" x14ac:dyDescent="0.35">
      <c r="A4873">
        <v>59911</v>
      </c>
      <c r="B4873" t="s">
        <v>12</v>
      </c>
      <c r="C4873">
        <v>12</v>
      </c>
      <c r="D4873">
        <v>0</v>
      </c>
      <c r="E4873">
        <v>0</v>
      </c>
      <c r="F4873" t="s">
        <v>23</v>
      </c>
      <c r="G4873" t="s">
        <v>26</v>
      </c>
      <c r="H4873" t="s">
        <v>15</v>
      </c>
      <c r="I4873">
        <v>69.25</v>
      </c>
      <c r="J4873">
        <v>18.600000000000001</v>
      </c>
      <c r="K4873">
        <v>18.600000000000001</v>
      </c>
      <c r="L4873" t="s">
        <v>24</v>
      </c>
      <c r="M4873" s="8">
        <v>0</v>
      </c>
      <c r="N4873">
        <f t="shared" si="228"/>
        <v>0</v>
      </c>
      <c r="O4873">
        <f t="shared" si="229"/>
        <v>0</v>
      </c>
      <c r="P4873">
        <f t="shared" si="230"/>
        <v>0</v>
      </c>
      <c r="U4873">
        <v>12</v>
      </c>
      <c r="V4873">
        <v>69.25</v>
      </c>
      <c r="W4873">
        <v>18.600000000000001</v>
      </c>
    </row>
    <row r="4874" spans="1:23" x14ac:dyDescent="0.35">
      <c r="A4874">
        <v>13583</v>
      </c>
      <c r="B4874" t="s">
        <v>17</v>
      </c>
      <c r="C4874">
        <v>5</v>
      </c>
      <c r="D4874">
        <v>0</v>
      </c>
      <c r="E4874">
        <v>0</v>
      </c>
      <c r="F4874" t="s">
        <v>23</v>
      </c>
      <c r="G4874" t="s">
        <v>26</v>
      </c>
      <c r="H4874" t="s">
        <v>19</v>
      </c>
      <c r="I4874">
        <v>88.44</v>
      </c>
      <c r="J4874">
        <v>18</v>
      </c>
      <c r="K4874">
        <v>18</v>
      </c>
      <c r="L4874" t="s">
        <v>24</v>
      </c>
      <c r="M4874" s="8">
        <v>0</v>
      </c>
      <c r="N4874">
        <f t="shared" si="228"/>
        <v>0</v>
      </c>
      <c r="O4874">
        <f t="shared" si="229"/>
        <v>0</v>
      </c>
      <c r="P4874">
        <f t="shared" si="230"/>
        <v>0</v>
      </c>
      <c r="U4874">
        <v>5</v>
      </c>
      <c r="V4874">
        <v>88.44</v>
      </c>
      <c r="W4874">
        <v>18</v>
      </c>
    </row>
    <row r="4875" spans="1:23" x14ac:dyDescent="0.35">
      <c r="A4875">
        <v>22897</v>
      </c>
      <c r="B4875" t="s">
        <v>12</v>
      </c>
      <c r="C4875">
        <v>39</v>
      </c>
      <c r="D4875">
        <v>0</v>
      </c>
      <c r="E4875">
        <v>0</v>
      </c>
      <c r="F4875" t="s">
        <v>13</v>
      </c>
      <c r="G4875" t="s">
        <v>14</v>
      </c>
      <c r="H4875" t="s">
        <v>19</v>
      </c>
      <c r="I4875">
        <v>84.09</v>
      </c>
      <c r="J4875">
        <v>31.1</v>
      </c>
      <c r="K4875">
        <v>31.1</v>
      </c>
      <c r="L4875" t="s">
        <v>16</v>
      </c>
      <c r="M4875" s="8">
        <v>0</v>
      </c>
      <c r="N4875">
        <f t="shared" si="228"/>
        <v>0</v>
      </c>
      <c r="O4875">
        <f t="shared" si="229"/>
        <v>0</v>
      </c>
      <c r="P4875">
        <f t="shared" si="230"/>
        <v>0</v>
      </c>
      <c r="U4875">
        <v>39</v>
      </c>
      <c r="V4875">
        <v>84.09</v>
      </c>
      <c r="W4875">
        <v>31.1</v>
      </c>
    </row>
    <row r="4876" spans="1:23" x14ac:dyDescent="0.35">
      <c r="A4876">
        <v>11898</v>
      </c>
      <c r="B4876" t="s">
        <v>17</v>
      </c>
      <c r="C4876">
        <v>41</v>
      </c>
      <c r="D4876">
        <v>0</v>
      </c>
      <c r="E4876">
        <v>0</v>
      </c>
      <c r="F4876" t="s">
        <v>13</v>
      </c>
      <c r="G4876" t="s">
        <v>14</v>
      </c>
      <c r="H4876" t="s">
        <v>15</v>
      </c>
      <c r="I4876">
        <v>87.06</v>
      </c>
      <c r="J4876">
        <v>30</v>
      </c>
      <c r="K4876">
        <v>30</v>
      </c>
      <c r="L4876" t="s">
        <v>21</v>
      </c>
      <c r="M4876" s="8">
        <v>0</v>
      </c>
      <c r="N4876">
        <f t="shared" si="228"/>
        <v>0</v>
      </c>
      <c r="O4876">
        <f t="shared" si="229"/>
        <v>0</v>
      </c>
      <c r="P4876">
        <f t="shared" si="230"/>
        <v>0</v>
      </c>
      <c r="U4876">
        <v>41</v>
      </c>
      <c r="V4876">
        <v>87.06</v>
      </c>
      <c r="W4876">
        <v>30</v>
      </c>
    </row>
    <row r="4877" spans="1:23" x14ac:dyDescent="0.35">
      <c r="A4877">
        <v>14785</v>
      </c>
      <c r="B4877" t="s">
        <v>17</v>
      </c>
      <c r="C4877">
        <v>41</v>
      </c>
      <c r="D4877">
        <v>0</v>
      </c>
      <c r="E4877">
        <v>0</v>
      </c>
      <c r="F4877" t="s">
        <v>13</v>
      </c>
      <c r="G4877" t="s">
        <v>14</v>
      </c>
      <c r="H4877" t="s">
        <v>19</v>
      </c>
      <c r="I4877">
        <v>92.64</v>
      </c>
      <c r="J4877">
        <v>43.8</v>
      </c>
      <c r="K4877">
        <v>43.8</v>
      </c>
      <c r="L4877" t="s">
        <v>21</v>
      </c>
      <c r="M4877" s="8">
        <v>0</v>
      </c>
      <c r="N4877">
        <f t="shared" si="228"/>
        <v>0</v>
      </c>
      <c r="O4877">
        <f t="shared" si="229"/>
        <v>0</v>
      </c>
      <c r="P4877">
        <f t="shared" si="230"/>
        <v>0</v>
      </c>
      <c r="U4877">
        <v>41</v>
      </c>
      <c r="V4877">
        <v>92.64</v>
      </c>
      <c r="W4877">
        <v>43.8</v>
      </c>
    </row>
    <row r="4878" spans="1:23" x14ac:dyDescent="0.35">
      <c r="A4878">
        <v>45163</v>
      </c>
      <c r="B4878" t="s">
        <v>17</v>
      </c>
      <c r="C4878">
        <v>47</v>
      </c>
      <c r="D4878">
        <v>0</v>
      </c>
      <c r="E4878">
        <v>0</v>
      </c>
      <c r="F4878" t="s">
        <v>13</v>
      </c>
      <c r="G4878" t="s">
        <v>14</v>
      </c>
      <c r="H4878" t="s">
        <v>15</v>
      </c>
      <c r="I4878">
        <v>99.36</v>
      </c>
      <c r="J4878">
        <v>23.8</v>
      </c>
      <c r="K4878">
        <v>23.8</v>
      </c>
      <c r="L4878" t="s">
        <v>22</v>
      </c>
      <c r="M4878" s="8">
        <v>0</v>
      </c>
      <c r="N4878">
        <f t="shared" si="228"/>
        <v>0</v>
      </c>
      <c r="O4878">
        <f t="shared" si="229"/>
        <v>0</v>
      </c>
      <c r="P4878">
        <f t="shared" si="230"/>
        <v>0</v>
      </c>
      <c r="U4878">
        <v>47</v>
      </c>
      <c r="V4878">
        <v>99.36</v>
      </c>
      <c r="W4878">
        <v>23.8</v>
      </c>
    </row>
    <row r="4879" spans="1:23" x14ac:dyDescent="0.35">
      <c r="A4879">
        <v>57254</v>
      </c>
      <c r="B4879" t="s">
        <v>17</v>
      </c>
      <c r="C4879">
        <v>57</v>
      </c>
      <c r="D4879">
        <v>0</v>
      </c>
      <c r="E4879">
        <v>0</v>
      </c>
      <c r="F4879" t="s">
        <v>13</v>
      </c>
      <c r="G4879" t="s">
        <v>14</v>
      </c>
      <c r="H4879" t="s">
        <v>19</v>
      </c>
      <c r="I4879">
        <v>135.63</v>
      </c>
      <c r="J4879">
        <v>36.200000000000003</v>
      </c>
      <c r="K4879">
        <v>36.200000000000003</v>
      </c>
      <c r="L4879" t="s">
        <v>16</v>
      </c>
      <c r="M4879" s="8">
        <v>0</v>
      </c>
      <c r="N4879">
        <f t="shared" si="228"/>
        <v>0</v>
      </c>
      <c r="O4879">
        <f t="shared" si="229"/>
        <v>0</v>
      </c>
      <c r="P4879">
        <f t="shared" si="230"/>
        <v>0</v>
      </c>
      <c r="U4879">
        <v>57</v>
      </c>
      <c r="V4879">
        <v>135.63</v>
      </c>
      <c r="W4879">
        <v>36.200000000000003</v>
      </c>
    </row>
    <row r="4880" spans="1:23" x14ac:dyDescent="0.35">
      <c r="A4880">
        <v>30658</v>
      </c>
      <c r="B4880" t="s">
        <v>12</v>
      </c>
      <c r="C4880">
        <v>16</v>
      </c>
      <c r="D4880">
        <v>0</v>
      </c>
      <c r="E4880">
        <v>0</v>
      </c>
      <c r="F4880" t="s">
        <v>23</v>
      </c>
      <c r="G4880" t="s">
        <v>26</v>
      </c>
      <c r="H4880" t="s">
        <v>19</v>
      </c>
      <c r="I4880">
        <v>82.44</v>
      </c>
      <c r="J4880">
        <v>32.6</v>
      </c>
      <c r="K4880">
        <v>32.6</v>
      </c>
      <c r="L4880" t="s">
        <v>24</v>
      </c>
      <c r="M4880" s="8">
        <v>0</v>
      </c>
      <c r="N4880">
        <f t="shared" si="228"/>
        <v>0</v>
      </c>
      <c r="O4880">
        <f t="shared" si="229"/>
        <v>0</v>
      </c>
      <c r="P4880">
        <f t="shared" si="230"/>
        <v>0</v>
      </c>
      <c r="U4880">
        <v>16</v>
      </c>
      <c r="V4880">
        <v>82.44</v>
      </c>
      <c r="W4880">
        <v>32.6</v>
      </c>
    </row>
    <row r="4881" spans="1:23" x14ac:dyDescent="0.35">
      <c r="A4881">
        <v>32617</v>
      </c>
      <c r="B4881" t="s">
        <v>12</v>
      </c>
      <c r="C4881">
        <v>3</v>
      </c>
      <c r="D4881">
        <v>0</v>
      </c>
      <c r="E4881">
        <v>0</v>
      </c>
      <c r="F4881" t="s">
        <v>23</v>
      </c>
      <c r="G4881" t="s">
        <v>26</v>
      </c>
      <c r="H4881" t="s">
        <v>15</v>
      </c>
      <c r="I4881">
        <v>81.88</v>
      </c>
      <c r="J4881">
        <v>18</v>
      </c>
      <c r="K4881">
        <v>18</v>
      </c>
      <c r="L4881" t="s">
        <v>24</v>
      </c>
      <c r="M4881" s="8">
        <v>0</v>
      </c>
      <c r="N4881">
        <f t="shared" si="228"/>
        <v>0</v>
      </c>
      <c r="O4881">
        <f t="shared" si="229"/>
        <v>0</v>
      </c>
      <c r="P4881">
        <f t="shared" si="230"/>
        <v>0</v>
      </c>
      <c r="U4881">
        <v>3</v>
      </c>
      <c r="V4881">
        <v>81.88</v>
      </c>
      <c r="W4881">
        <v>18</v>
      </c>
    </row>
    <row r="4882" spans="1:23" x14ac:dyDescent="0.35">
      <c r="A4882">
        <v>65376</v>
      </c>
      <c r="B4882" t="s">
        <v>17</v>
      </c>
      <c r="C4882">
        <v>65</v>
      </c>
      <c r="D4882">
        <v>0</v>
      </c>
      <c r="E4882">
        <v>0</v>
      </c>
      <c r="F4882" t="s">
        <v>13</v>
      </c>
      <c r="G4882" t="s">
        <v>18</v>
      </c>
      <c r="H4882" t="s">
        <v>15</v>
      </c>
      <c r="I4882">
        <v>95.44</v>
      </c>
      <c r="J4882">
        <v>25.5</v>
      </c>
      <c r="K4882">
        <v>25.5</v>
      </c>
      <c r="L4882" t="s">
        <v>22</v>
      </c>
      <c r="M4882" s="8">
        <v>0</v>
      </c>
      <c r="N4882">
        <f t="shared" si="228"/>
        <v>0</v>
      </c>
      <c r="O4882">
        <f t="shared" si="229"/>
        <v>0</v>
      </c>
      <c r="P4882">
        <f t="shared" si="230"/>
        <v>0</v>
      </c>
      <c r="U4882">
        <v>65</v>
      </c>
      <c r="V4882">
        <v>95.44</v>
      </c>
      <c r="W4882">
        <v>25.5</v>
      </c>
    </row>
    <row r="4883" spans="1:23" x14ac:dyDescent="0.35">
      <c r="A4883">
        <v>1731</v>
      </c>
      <c r="B4883" t="s">
        <v>17</v>
      </c>
      <c r="C4883">
        <v>80</v>
      </c>
      <c r="D4883">
        <v>0</v>
      </c>
      <c r="E4883">
        <v>0</v>
      </c>
      <c r="F4883" t="s">
        <v>23</v>
      </c>
      <c r="G4883" t="s">
        <v>18</v>
      </c>
      <c r="H4883" t="s">
        <v>15</v>
      </c>
      <c r="I4883">
        <v>72.709999999999994</v>
      </c>
      <c r="J4883">
        <v>29.9</v>
      </c>
      <c r="K4883">
        <v>29.9</v>
      </c>
      <c r="L4883" t="s">
        <v>21</v>
      </c>
      <c r="M4883" s="8">
        <v>0</v>
      </c>
      <c r="N4883">
        <f t="shared" si="228"/>
        <v>0</v>
      </c>
      <c r="O4883">
        <f t="shared" si="229"/>
        <v>0</v>
      </c>
      <c r="P4883">
        <f t="shared" si="230"/>
        <v>0</v>
      </c>
      <c r="U4883">
        <v>80</v>
      </c>
      <c r="V4883">
        <v>72.709999999999994</v>
      </c>
      <c r="W4883">
        <v>29.9</v>
      </c>
    </row>
    <row r="4884" spans="1:23" x14ac:dyDescent="0.35">
      <c r="A4884">
        <v>38441</v>
      </c>
      <c r="B4884" t="s">
        <v>17</v>
      </c>
      <c r="C4884">
        <v>58</v>
      </c>
      <c r="D4884">
        <v>0</v>
      </c>
      <c r="E4884">
        <v>0</v>
      </c>
      <c r="F4884" t="s">
        <v>13</v>
      </c>
      <c r="G4884" t="s">
        <v>14</v>
      </c>
      <c r="H4884" t="s">
        <v>15</v>
      </c>
      <c r="I4884">
        <v>65.45</v>
      </c>
      <c r="J4884">
        <v>32.1</v>
      </c>
      <c r="K4884">
        <v>32.1</v>
      </c>
      <c r="L4884" t="s">
        <v>21</v>
      </c>
      <c r="M4884" s="8">
        <v>0</v>
      </c>
      <c r="N4884">
        <f t="shared" si="228"/>
        <v>0</v>
      </c>
      <c r="O4884">
        <f t="shared" si="229"/>
        <v>0</v>
      </c>
      <c r="P4884">
        <f t="shared" si="230"/>
        <v>0</v>
      </c>
      <c r="U4884">
        <v>58</v>
      </c>
      <c r="V4884">
        <v>65.45</v>
      </c>
      <c r="W4884">
        <v>32.1</v>
      </c>
    </row>
    <row r="4885" spans="1:23" x14ac:dyDescent="0.35">
      <c r="A4885">
        <v>22147</v>
      </c>
      <c r="B4885" t="s">
        <v>17</v>
      </c>
      <c r="C4885">
        <v>74</v>
      </c>
      <c r="D4885">
        <v>0</v>
      </c>
      <c r="E4885">
        <v>0</v>
      </c>
      <c r="F4885" t="s">
        <v>13</v>
      </c>
      <c r="G4885" t="s">
        <v>14</v>
      </c>
      <c r="H4885" t="s">
        <v>15</v>
      </c>
      <c r="I4885">
        <v>203.01</v>
      </c>
      <c r="J4885">
        <v>25.4</v>
      </c>
      <c r="K4885">
        <v>25.4</v>
      </c>
      <c r="L4885" t="s">
        <v>21</v>
      </c>
      <c r="M4885" s="8">
        <v>0</v>
      </c>
      <c r="N4885">
        <f t="shared" si="228"/>
        <v>0</v>
      </c>
      <c r="O4885">
        <f t="shared" si="229"/>
        <v>0</v>
      </c>
      <c r="P4885">
        <f t="shared" si="230"/>
        <v>1</v>
      </c>
      <c r="U4885">
        <v>74</v>
      </c>
      <c r="V4885">
        <v>203.01</v>
      </c>
      <c r="W4885">
        <v>25.4</v>
      </c>
    </row>
    <row r="4886" spans="1:23" x14ac:dyDescent="0.35">
      <c r="A4886">
        <v>50663</v>
      </c>
      <c r="B4886" t="s">
        <v>17</v>
      </c>
      <c r="C4886">
        <v>62</v>
      </c>
      <c r="D4886">
        <v>0</v>
      </c>
      <c r="E4886">
        <v>0</v>
      </c>
      <c r="F4886" t="s">
        <v>13</v>
      </c>
      <c r="G4886" t="s">
        <v>25</v>
      </c>
      <c r="H4886" t="s">
        <v>15</v>
      </c>
      <c r="I4886">
        <v>110.84</v>
      </c>
      <c r="J4886">
        <v>23.4</v>
      </c>
      <c r="K4886">
        <v>23.4</v>
      </c>
      <c r="L4886" t="s">
        <v>22</v>
      </c>
      <c r="M4886" s="8">
        <v>0</v>
      </c>
      <c r="N4886">
        <f t="shared" si="228"/>
        <v>0</v>
      </c>
      <c r="O4886">
        <f t="shared" si="229"/>
        <v>0</v>
      </c>
      <c r="P4886">
        <f t="shared" si="230"/>
        <v>0</v>
      </c>
      <c r="U4886">
        <v>62</v>
      </c>
      <c r="V4886">
        <v>110.84</v>
      </c>
      <c r="W4886">
        <v>23.4</v>
      </c>
    </row>
    <row r="4887" spans="1:23" x14ac:dyDescent="0.35">
      <c r="A4887">
        <v>19165</v>
      </c>
      <c r="B4887" t="s">
        <v>12</v>
      </c>
      <c r="C4887">
        <v>33</v>
      </c>
      <c r="D4887">
        <v>0</v>
      </c>
      <c r="E4887">
        <v>0</v>
      </c>
      <c r="F4887" t="s">
        <v>13</v>
      </c>
      <c r="G4887" t="s">
        <v>14</v>
      </c>
      <c r="H4887" t="s">
        <v>15</v>
      </c>
      <c r="I4887">
        <v>83.12</v>
      </c>
      <c r="J4887">
        <v>23.4</v>
      </c>
      <c r="K4887">
        <v>23.4</v>
      </c>
      <c r="L4887" t="s">
        <v>24</v>
      </c>
      <c r="M4887" s="8">
        <v>0</v>
      </c>
      <c r="N4887">
        <f t="shared" si="228"/>
        <v>0</v>
      </c>
      <c r="O4887">
        <f t="shared" si="229"/>
        <v>0</v>
      </c>
      <c r="P4887">
        <f t="shared" si="230"/>
        <v>0</v>
      </c>
      <c r="U4887">
        <v>33</v>
      </c>
      <c r="V4887">
        <v>83.12</v>
      </c>
      <c r="W4887">
        <v>23.4</v>
      </c>
    </row>
    <row r="4888" spans="1:23" x14ac:dyDescent="0.35">
      <c r="A4888">
        <v>60562</v>
      </c>
      <c r="B4888" t="s">
        <v>17</v>
      </c>
      <c r="C4888">
        <v>21</v>
      </c>
      <c r="D4888">
        <v>0</v>
      </c>
      <c r="E4888">
        <v>0</v>
      </c>
      <c r="F4888" t="s">
        <v>23</v>
      </c>
      <c r="G4888" t="s">
        <v>14</v>
      </c>
      <c r="H4888" t="s">
        <v>19</v>
      </c>
      <c r="I4888">
        <v>55.12</v>
      </c>
      <c r="J4888">
        <v>21.8</v>
      </c>
      <c r="K4888">
        <v>21.8</v>
      </c>
      <c r="L4888" t="s">
        <v>21</v>
      </c>
      <c r="M4888" s="8">
        <v>0</v>
      </c>
      <c r="N4888">
        <f t="shared" si="228"/>
        <v>0</v>
      </c>
      <c r="O4888">
        <f t="shared" si="229"/>
        <v>0</v>
      </c>
      <c r="P4888">
        <f t="shared" si="230"/>
        <v>0</v>
      </c>
      <c r="U4888">
        <v>21</v>
      </c>
      <c r="V4888">
        <v>55.12</v>
      </c>
      <c r="W4888">
        <v>21.8</v>
      </c>
    </row>
    <row r="4889" spans="1:23" x14ac:dyDescent="0.35">
      <c r="A4889">
        <v>22013</v>
      </c>
      <c r="B4889" t="s">
        <v>17</v>
      </c>
      <c r="C4889">
        <v>17</v>
      </c>
      <c r="D4889">
        <v>0</v>
      </c>
      <c r="E4889">
        <v>0</v>
      </c>
      <c r="F4889" t="s">
        <v>23</v>
      </c>
      <c r="G4889" t="s">
        <v>14</v>
      </c>
      <c r="H4889" t="s">
        <v>19</v>
      </c>
      <c r="I4889">
        <v>105.91</v>
      </c>
      <c r="J4889">
        <v>30.8</v>
      </c>
      <c r="K4889">
        <v>30.8</v>
      </c>
      <c r="L4889" t="s">
        <v>21</v>
      </c>
      <c r="M4889" s="8">
        <v>0</v>
      </c>
      <c r="N4889">
        <f t="shared" si="228"/>
        <v>0</v>
      </c>
      <c r="O4889">
        <f t="shared" si="229"/>
        <v>0</v>
      </c>
      <c r="P4889">
        <f t="shared" si="230"/>
        <v>0</v>
      </c>
      <c r="U4889">
        <v>17</v>
      </c>
      <c r="V4889">
        <v>105.91</v>
      </c>
      <c r="W4889">
        <v>30.8</v>
      </c>
    </row>
    <row r="4890" spans="1:23" x14ac:dyDescent="0.35">
      <c r="A4890">
        <v>39936</v>
      </c>
      <c r="B4890" t="s">
        <v>17</v>
      </c>
      <c r="C4890">
        <v>49</v>
      </c>
      <c r="D4890">
        <v>0</v>
      </c>
      <c r="E4890">
        <v>0</v>
      </c>
      <c r="F4890" t="s">
        <v>13</v>
      </c>
      <c r="G4890" t="s">
        <v>14</v>
      </c>
      <c r="H4890" t="s">
        <v>19</v>
      </c>
      <c r="I4890">
        <v>61.57</v>
      </c>
      <c r="J4890">
        <v>37.9</v>
      </c>
      <c r="K4890">
        <v>37.9</v>
      </c>
      <c r="L4890" t="s">
        <v>16</v>
      </c>
      <c r="M4890" s="8">
        <v>0</v>
      </c>
      <c r="N4890">
        <f t="shared" si="228"/>
        <v>0</v>
      </c>
      <c r="O4890">
        <f t="shared" si="229"/>
        <v>0</v>
      </c>
      <c r="P4890">
        <f t="shared" si="230"/>
        <v>0</v>
      </c>
      <c r="U4890">
        <v>49</v>
      </c>
      <c r="V4890">
        <v>61.57</v>
      </c>
      <c r="W4890">
        <v>37.9</v>
      </c>
    </row>
    <row r="4891" spans="1:23" x14ac:dyDescent="0.35">
      <c r="A4891">
        <v>6517</v>
      </c>
      <c r="B4891" t="s">
        <v>17</v>
      </c>
      <c r="C4891">
        <v>24</v>
      </c>
      <c r="D4891">
        <v>0</v>
      </c>
      <c r="E4891">
        <v>0</v>
      </c>
      <c r="F4891" t="s">
        <v>13</v>
      </c>
      <c r="G4891" t="s">
        <v>25</v>
      </c>
      <c r="H4891" t="s">
        <v>15</v>
      </c>
      <c r="I4891">
        <v>83.1</v>
      </c>
      <c r="J4891">
        <v>42.5</v>
      </c>
      <c r="K4891">
        <v>42.5</v>
      </c>
      <c r="L4891" t="s">
        <v>22</v>
      </c>
      <c r="M4891" s="8">
        <v>0</v>
      </c>
      <c r="N4891">
        <f t="shared" si="228"/>
        <v>0</v>
      </c>
      <c r="O4891">
        <f t="shared" si="229"/>
        <v>0</v>
      </c>
      <c r="P4891">
        <f t="shared" si="230"/>
        <v>0</v>
      </c>
      <c r="U4891">
        <v>24</v>
      </c>
      <c r="V4891">
        <v>83.1</v>
      </c>
      <c r="W4891">
        <v>42.5</v>
      </c>
    </row>
    <row r="4892" spans="1:23" x14ac:dyDescent="0.35">
      <c r="A4892">
        <v>62576</v>
      </c>
      <c r="B4892" t="s">
        <v>17</v>
      </c>
      <c r="C4892">
        <v>56</v>
      </c>
      <c r="D4892">
        <v>0</v>
      </c>
      <c r="E4892">
        <v>0</v>
      </c>
      <c r="F4892" t="s">
        <v>13</v>
      </c>
      <c r="G4892" t="s">
        <v>14</v>
      </c>
      <c r="H4892" t="s">
        <v>15</v>
      </c>
      <c r="I4892">
        <v>66.319999999999993</v>
      </c>
      <c r="J4892">
        <v>23.4</v>
      </c>
      <c r="K4892">
        <v>23.4</v>
      </c>
      <c r="L4892" t="s">
        <v>21</v>
      </c>
      <c r="M4892" s="8">
        <v>0</v>
      </c>
      <c r="N4892">
        <f t="shared" si="228"/>
        <v>0</v>
      </c>
      <c r="O4892">
        <f t="shared" si="229"/>
        <v>0</v>
      </c>
      <c r="P4892">
        <f t="shared" si="230"/>
        <v>0</v>
      </c>
      <c r="U4892">
        <v>56</v>
      </c>
      <c r="V4892">
        <v>66.319999999999993</v>
      </c>
      <c r="W4892">
        <v>23.4</v>
      </c>
    </row>
    <row r="4893" spans="1:23" x14ac:dyDescent="0.35">
      <c r="A4893">
        <v>18636</v>
      </c>
      <c r="B4893" t="s">
        <v>17</v>
      </c>
      <c r="C4893">
        <v>26</v>
      </c>
      <c r="D4893">
        <v>0</v>
      </c>
      <c r="E4893">
        <v>0</v>
      </c>
      <c r="F4893" t="s">
        <v>13</v>
      </c>
      <c r="G4893" t="s">
        <v>25</v>
      </c>
      <c r="H4893" t="s">
        <v>15</v>
      </c>
      <c r="I4893">
        <v>72.56</v>
      </c>
      <c r="J4893">
        <v>35.4</v>
      </c>
      <c r="K4893">
        <v>35.4</v>
      </c>
      <c r="L4893" t="s">
        <v>21</v>
      </c>
      <c r="M4893" s="8">
        <v>0</v>
      </c>
      <c r="N4893">
        <f t="shared" si="228"/>
        <v>0</v>
      </c>
      <c r="O4893">
        <f t="shared" si="229"/>
        <v>0</v>
      </c>
      <c r="P4893">
        <f t="shared" si="230"/>
        <v>0</v>
      </c>
      <c r="U4893">
        <v>26</v>
      </c>
      <c r="V4893">
        <v>72.56</v>
      </c>
      <c r="W4893">
        <v>35.4</v>
      </c>
    </row>
    <row r="4894" spans="1:23" x14ac:dyDescent="0.35">
      <c r="A4894">
        <v>24299</v>
      </c>
      <c r="B4894" t="s">
        <v>12</v>
      </c>
      <c r="C4894">
        <v>54</v>
      </c>
      <c r="D4894">
        <v>1</v>
      </c>
      <c r="E4894">
        <v>0</v>
      </c>
      <c r="F4894" t="s">
        <v>13</v>
      </c>
      <c r="G4894" t="s">
        <v>18</v>
      </c>
      <c r="H4894" t="s">
        <v>19</v>
      </c>
      <c r="I4894">
        <v>97.99</v>
      </c>
      <c r="J4894">
        <v>32.299999999999997</v>
      </c>
      <c r="K4894">
        <v>32.299999999999997</v>
      </c>
      <c r="L4894" t="s">
        <v>22</v>
      </c>
      <c r="M4894" s="8">
        <v>0</v>
      </c>
      <c r="N4894">
        <f t="shared" si="228"/>
        <v>0</v>
      </c>
      <c r="O4894">
        <f t="shared" si="229"/>
        <v>0</v>
      </c>
      <c r="P4894">
        <f t="shared" si="230"/>
        <v>0</v>
      </c>
      <c r="U4894">
        <v>54</v>
      </c>
      <c r="V4894">
        <v>97.99</v>
      </c>
      <c r="W4894">
        <v>32.299999999999997</v>
      </c>
    </row>
    <row r="4895" spans="1:23" x14ac:dyDescent="0.35">
      <c r="A4895">
        <v>40826</v>
      </c>
      <c r="B4895" t="s">
        <v>17</v>
      </c>
      <c r="C4895">
        <v>42</v>
      </c>
      <c r="D4895">
        <v>0</v>
      </c>
      <c r="E4895">
        <v>0</v>
      </c>
      <c r="F4895" t="s">
        <v>23</v>
      </c>
      <c r="G4895" t="s">
        <v>14</v>
      </c>
      <c r="H4895" t="s">
        <v>15</v>
      </c>
      <c r="I4895">
        <v>63.27</v>
      </c>
      <c r="J4895">
        <v>27</v>
      </c>
      <c r="K4895">
        <v>27</v>
      </c>
      <c r="L4895" t="s">
        <v>21</v>
      </c>
      <c r="M4895" s="8">
        <v>0</v>
      </c>
      <c r="N4895">
        <f t="shared" si="228"/>
        <v>0</v>
      </c>
      <c r="O4895">
        <f t="shared" si="229"/>
        <v>0</v>
      </c>
      <c r="P4895">
        <f t="shared" si="230"/>
        <v>0</v>
      </c>
      <c r="U4895">
        <v>42</v>
      </c>
      <c r="V4895">
        <v>63.27</v>
      </c>
      <c r="W4895">
        <v>27</v>
      </c>
    </row>
    <row r="4896" spans="1:23" x14ac:dyDescent="0.35">
      <c r="A4896">
        <v>53323</v>
      </c>
      <c r="B4896" t="s">
        <v>17</v>
      </c>
      <c r="C4896">
        <v>34</v>
      </c>
      <c r="D4896">
        <v>0</v>
      </c>
      <c r="E4896">
        <v>0</v>
      </c>
      <c r="F4896" t="s">
        <v>23</v>
      </c>
      <c r="G4896" t="s">
        <v>25</v>
      </c>
      <c r="H4896" t="s">
        <v>15</v>
      </c>
      <c r="I4896">
        <v>79.599999999999994</v>
      </c>
      <c r="J4896">
        <v>46.3</v>
      </c>
      <c r="K4896">
        <v>46.3</v>
      </c>
      <c r="L4896" t="s">
        <v>21</v>
      </c>
      <c r="M4896" s="8">
        <v>0</v>
      </c>
      <c r="N4896">
        <f t="shared" si="228"/>
        <v>0</v>
      </c>
      <c r="O4896">
        <f t="shared" si="229"/>
        <v>0</v>
      </c>
      <c r="P4896">
        <f t="shared" si="230"/>
        <v>0</v>
      </c>
      <c r="U4896">
        <v>34</v>
      </c>
      <c r="V4896">
        <v>79.599999999999994</v>
      </c>
      <c r="W4896">
        <v>46.3</v>
      </c>
    </row>
    <row r="4897" spans="1:23" x14ac:dyDescent="0.35">
      <c r="A4897">
        <v>28717</v>
      </c>
      <c r="B4897" t="s">
        <v>17</v>
      </c>
      <c r="C4897">
        <v>56</v>
      </c>
      <c r="D4897">
        <v>1</v>
      </c>
      <c r="E4897">
        <v>0</v>
      </c>
      <c r="F4897" t="s">
        <v>13</v>
      </c>
      <c r="G4897" t="s">
        <v>14</v>
      </c>
      <c r="H4897" t="s">
        <v>19</v>
      </c>
      <c r="I4897">
        <v>177.56</v>
      </c>
      <c r="J4897">
        <v>30.1</v>
      </c>
      <c r="K4897">
        <v>30.1</v>
      </c>
      <c r="L4897" t="s">
        <v>21</v>
      </c>
      <c r="M4897" s="8">
        <v>0</v>
      </c>
      <c r="N4897">
        <f t="shared" si="228"/>
        <v>0</v>
      </c>
      <c r="O4897">
        <f t="shared" si="229"/>
        <v>0</v>
      </c>
      <c r="P4897">
        <f t="shared" si="230"/>
        <v>1</v>
      </c>
      <c r="U4897">
        <v>56</v>
      </c>
      <c r="V4897">
        <v>177.56</v>
      </c>
      <c r="W4897">
        <v>30.1</v>
      </c>
    </row>
    <row r="4898" spans="1:23" x14ac:dyDescent="0.35">
      <c r="A4898">
        <v>53028</v>
      </c>
      <c r="B4898" t="s">
        <v>17</v>
      </c>
      <c r="C4898">
        <v>39</v>
      </c>
      <c r="D4898">
        <v>0</v>
      </c>
      <c r="E4898">
        <v>0</v>
      </c>
      <c r="F4898" t="s">
        <v>13</v>
      </c>
      <c r="G4898" t="s">
        <v>14</v>
      </c>
      <c r="H4898" t="s">
        <v>19</v>
      </c>
      <c r="I4898">
        <v>81.31</v>
      </c>
      <c r="J4898">
        <v>34.700000000000003</v>
      </c>
      <c r="K4898">
        <v>34.700000000000003</v>
      </c>
      <c r="L4898" t="s">
        <v>21</v>
      </c>
      <c r="M4898" s="8">
        <v>0</v>
      </c>
      <c r="N4898">
        <f t="shared" si="228"/>
        <v>0</v>
      </c>
      <c r="O4898">
        <f t="shared" si="229"/>
        <v>0</v>
      </c>
      <c r="P4898">
        <f t="shared" si="230"/>
        <v>0</v>
      </c>
      <c r="U4898">
        <v>39</v>
      </c>
      <c r="V4898">
        <v>81.31</v>
      </c>
      <c r="W4898">
        <v>34.700000000000003</v>
      </c>
    </row>
    <row r="4899" spans="1:23" x14ac:dyDescent="0.35">
      <c r="A4899">
        <v>57757</v>
      </c>
      <c r="B4899" t="s">
        <v>17</v>
      </c>
      <c r="C4899">
        <v>77</v>
      </c>
      <c r="D4899">
        <v>0</v>
      </c>
      <c r="E4899">
        <v>0</v>
      </c>
      <c r="F4899" t="s">
        <v>13</v>
      </c>
      <c r="G4899" t="s">
        <v>18</v>
      </c>
      <c r="H4899" t="s">
        <v>19</v>
      </c>
      <c r="I4899">
        <v>59.91</v>
      </c>
      <c r="J4899">
        <v>18.3</v>
      </c>
      <c r="K4899">
        <v>18.3</v>
      </c>
      <c r="L4899" t="s">
        <v>21</v>
      </c>
      <c r="M4899" s="8">
        <v>0</v>
      </c>
      <c r="N4899">
        <f t="shared" si="228"/>
        <v>0</v>
      </c>
      <c r="O4899">
        <f t="shared" si="229"/>
        <v>0</v>
      </c>
      <c r="P4899">
        <f t="shared" si="230"/>
        <v>0</v>
      </c>
      <c r="U4899">
        <v>77</v>
      </c>
      <c r="V4899">
        <v>59.91</v>
      </c>
      <c r="W4899">
        <v>18.3</v>
      </c>
    </row>
    <row r="4900" spans="1:23" x14ac:dyDescent="0.35">
      <c r="A4900">
        <v>54795</v>
      </c>
      <c r="B4900" t="s">
        <v>17</v>
      </c>
      <c r="C4900">
        <v>12</v>
      </c>
      <c r="D4900">
        <v>0</v>
      </c>
      <c r="E4900">
        <v>0</v>
      </c>
      <c r="F4900" t="s">
        <v>23</v>
      </c>
      <c r="G4900" t="s">
        <v>26</v>
      </c>
      <c r="H4900" t="s">
        <v>19</v>
      </c>
      <c r="I4900">
        <v>132.85</v>
      </c>
      <c r="J4900">
        <v>16.2</v>
      </c>
      <c r="K4900">
        <v>16.2</v>
      </c>
      <c r="L4900" t="s">
        <v>21</v>
      </c>
      <c r="M4900" s="8">
        <v>0</v>
      </c>
      <c r="N4900">
        <f t="shared" si="228"/>
        <v>0</v>
      </c>
      <c r="O4900">
        <f t="shared" si="229"/>
        <v>0</v>
      </c>
      <c r="P4900">
        <f t="shared" si="230"/>
        <v>0</v>
      </c>
      <c r="U4900">
        <v>12</v>
      </c>
      <c r="V4900">
        <v>132.85</v>
      </c>
      <c r="W4900">
        <v>16.2</v>
      </c>
    </row>
    <row r="4901" spans="1:23" x14ac:dyDescent="0.35">
      <c r="A4901">
        <v>70267</v>
      </c>
      <c r="B4901" t="s">
        <v>12</v>
      </c>
      <c r="C4901">
        <v>65</v>
      </c>
      <c r="D4901">
        <v>0</v>
      </c>
      <c r="E4901">
        <v>0</v>
      </c>
      <c r="F4901" t="s">
        <v>13</v>
      </c>
      <c r="G4901" t="s">
        <v>14</v>
      </c>
      <c r="H4901" t="s">
        <v>19</v>
      </c>
      <c r="I4901">
        <v>198.84</v>
      </c>
      <c r="J4901">
        <v>33.200000000000003</v>
      </c>
      <c r="K4901">
        <v>33.200000000000003</v>
      </c>
      <c r="L4901" t="s">
        <v>16</v>
      </c>
      <c r="M4901" s="8">
        <v>0</v>
      </c>
      <c r="N4901">
        <f t="shared" si="228"/>
        <v>0</v>
      </c>
      <c r="O4901">
        <f t="shared" si="229"/>
        <v>0</v>
      </c>
      <c r="P4901">
        <f t="shared" si="230"/>
        <v>1</v>
      </c>
      <c r="U4901">
        <v>65</v>
      </c>
      <c r="V4901">
        <v>198.84</v>
      </c>
      <c r="W4901">
        <v>33.200000000000003</v>
      </c>
    </row>
    <row r="4902" spans="1:23" x14ac:dyDescent="0.35">
      <c r="A4902">
        <v>34084</v>
      </c>
      <c r="B4902" t="s">
        <v>12</v>
      </c>
      <c r="C4902">
        <v>7</v>
      </c>
      <c r="D4902">
        <v>0</v>
      </c>
      <c r="E4902">
        <v>0</v>
      </c>
      <c r="F4902" t="s">
        <v>23</v>
      </c>
      <c r="G4902" t="s">
        <v>26</v>
      </c>
      <c r="H4902" t="s">
        <v>15</v>
      </c>
      <c r="I4902">
        <v>77.12</v>
      </c>
      <c r="J4902">
        <v>18.600000000000001</v>
      </c>
      <c r="K4902">
        <v>18.600000000000001</v>
      </c>
      <c r="L4902" t="s">
        <v>24</v>
      </c>
      <c r="M4902" s="8">
        <v>0</v>
      </c>
      <c r="N4902">
        <f t="shared" si="228"/>
        <v>0</v>
      </c>
      <c r="O4902">
        <f t="shared" si="229"/>
        <v>0</v>
      </c>
      <c r="P4902">
        <f t="shared" si="230"/>
        <v>0</v>
      </c>
      <c r="U4902">
        <v>7</v>
      </c>
      <c r="V4902">
        <v>77.12</v>
      </c>
      <c r="W4902">
        <v>18.600000000000001</v>
      </c>
    </row>
    <row r="4903" spans="1:23" x14ac:dyDescent="0.35">
      <c r="A4903">
        <v>20258</v>
      </c>
      <c r="B4903" t="s">
        <v>12</v>
      </c>
      <c r="C4903">
        <v>25</v>
      </c>
      <c r="D4903">
        <v>0</v>
      </c>
      <c r="E4903">
        <v>0</v>
      </c>
      <c r="F4903" t="s">
        <v>23</v>
      </c>
      <c r="G4903" t="s">
        <v>14</v>
      </c>
      <c r="H4903" t="s">
        <v>15</v>
      </c>
      <c r="I4903">
        <v>87.17</v>
      </c>
      <c r="J4903">
        <v>25.1</v>
      </c>
      <c r="K4903">
        <v>25.1</v>
      </c>
      <c r="L4903" t="s">
        <v>21</v>
      </c>
      <c r="M4903" s="8">
        <v>0</v>
      </c>
      <c r="N4903">
        <f t="shared" si="228"/>
        <v>0</v>
      </c>
      <c r="O4903">
        <f t="shared" si="229"/>
        <v>0</v>
      </c>
      <c r="P4903">
        <f t="shared" si="230"/>
        <v>0</v>
      </c>
      <c r="U4903">
        <v>25</v>
      </c>
      <c r="V4903">
        <v>87.17</v>
      </c>
      <c r="W4903">
        <v>25.1</v>
      </c>
    </row>
    <row r="4904" spans="1:23" x14ac:dyDescent="0.35">
      <c r="A4904">
        <v>65333</v>
      </c>
      <c r="B4904" t="s">
        <v>17</v>
      </c>
      <c r="C4904">
        <v>31</v>
      </c>
      <c r="D4904">
        <v>0</v>
      </c>
      <c r="E4904">
        <v>0</v>
      </c>
      <c r="F4904" t="s">
        <v>13</v>
      </c>
      <c r="G4904" t="s">
        <v>14</v>
      </c>
      <c r="H4904" t="s">
        <v>19</v>
      </c>
      <c r="I4904">
        <v>96.03</v>
      </c>
      <c r="J4904">
        <v>24.1</v>
      </c>
      <c r="K4904">
        <v>24.1</v>
      </c>
      <c r="L4904" t="s">
        <v>24</v>
      </c>
      <c r="M4904" s="8">
        <v>0</v>
      </c>
      <c r="N4904">
        <f t="shared" si="228"/>
        <v>0</v>
      </c>
      <c r="O4904">
        <f t="shared" si="229"/>
        <v>0</v>
      </c>
      <c r="P4904">
        <f t="shared" si="230"/>
        <v>0</v>
      </c>
      <c r="U4904">
        <v>31</v>
      </c>
      <c r="V4904">
        <v>96.03</v>
      </c>
      <c r="W4904">
        <v>24.1</v>
      </c>
    </row>
    <row r="4905" spans="1:23" x14ac:dyDescent="0.35">
      <c r="A4905">
        <v>56629</v>
      </c>
      <c r="B4905" t="s">
        <v>17</v>
      </c>
      <c r="C4905">
        <v>14</v>
      </c>
      <c r="D4905">
        <v>0</v>
      </c>
      <c r="E4905">
        <v>0</v>
      </c>
      <c r="F4905" t="s">
        <v>23</v>
      </c>
      <c r="G4905" t="s">
        <v>14</v>
      </c>
      <c r="H4905" t="s">
        <v>19</v>
      </c>
      <c r="I4905">
        <v>83.56</v>
      </c>
      <c r="J4905">
        <v>33.1</v>
      </c>
      <c r="K4905">
        <v>33.1</v>
      </c>
      <c r="L4905" t="s">
        <v>24</v>
      </c>
      <c r="M4905" s="8">
        <v>0</v>
      </c>
      <c r="N4905">
        <f t="shared" si="228"/>
        <v>0</v>
      </c>
      <c r="O4905">
        <f t="shared" si="229"/>
        <v>0</v>
      </c>
      <c r="P4905">
        <f t="shared" si="230"/>
        <v>0</v>
      </c>
      <c r="U4905">
        <v>14</v>
      </c>
      <c r="V4905">
        <v>83.56</v>
      </c>
      <c r="W4905">
        <v>33.1</v>
      </c>
    </row>
    <row r="4906" spans="1:23" x14ac:dyDescent="0.35">
      <c r="A4906">
        <v>22417</v>
      </c>
      <c r="B4906" t="s">
        <v>17</v>
      </c>
      <c r="C4906">
        <v>5</v>
      </c>
      <c r="D4906">
        <v>0</v>
      </c>
      <c r="E4906">
        <v>0</v>
      </c>
      <c r="F4906" t="s">
        <v>23</v>
      </c>
      <c r="G4906" t="s">
        <v>26</v>
      </c>
      <c r="H4906" t="s">
        <v>19</v>
      </c>
      <c r="I4906">
        <v>80.930000000000007</v>
      </c>
      <c r="J4906">
        <v>24.8</v>
      </c>
      <c r="K4906">
        <v>24.8</v>
      </c>
      <c r="L4906" t="s">
        <v>24</v>
      </c>
      <c r="M4906" s="8">
        <v>0</v>
      </c>
      <c r="N4906">
        <f t="shared" si="228"/>
        <v>0</v>
      </c>
      <c r="O4906">
        <f t="shared" si="229"/>
        <v>0</v>
      </c>
      <c r="P4906">
        <f t="shared" si="230"/>
        <v>0</v>
      </c>
      <c r="U4906">
        <v>5</v>
      </c>
      <c r="V4906">
        <v>80.930000000000007</v>
      </c>
      <c r="W4906">
        <v>24.8</v>
      </c>
    </row>
    <row r="4907" spans="1:23" x14ac:dyDescent="0.35">
      <c r="A4907">
        <v>49925</v>
      </c>
      <c r="B4907" t="s">
        <v>17</v>
      </c>
      <c r="C4907">
        <v>60</v>
      </c>
      <c r="D4907">
        <v>0</v>
      </c>
      <c r="E4907">
        <v>0</v>
      </c>
      <c r="F4907" t="s">
        <v>13</v>
      </c>
      <c r="G4907" t="s">
        <v>14</v>
      </c>
      <c r="H4907" t="s">
        <v>19</v>
      </c>
      <c r="I4907">
        <v>84.54</v>
      </c>
      <c r="J4907">
        <v>23.4</v>
      </c>
      <c r="K4907">
        <v>23.4</v>
      </c>
      <c r="L4907" t="s">
        <v>22</v>
      </c>
      <c r="M4907" s="8">
        <v>0</v>
      </c>
      <c r="N4907">
        <f t="shared" si="228"/>
        <v>0</v>
      </c>
      <c r="O4907">
        <f t="shared" si="229"/>
        <v>0</v>
      </c>
      <c r="P4907">
        <f t="shared" si="230"/>
        <v>0</v>
      </c>
      <c r="U4907">
        <v>60</v>
      </c>
      <c r="V4907">
        <v>84.54</v>
      </c>
      <c r="W4907">
        <v>23.4</v>
      </c>
    </row>
    <row r="4908" spans="1:23" x14ac:dyDescent="0.35">
      <c r="A4908">
        <v>72696</v>
      </c>
      <c r="B4908" t="s">
        <v>17</v>
      </c>
      <c r="C4908">
        <v>53</v>
      </c>
      <c r="D4908">
        <v>0</v>
      </c>
      <c r="E4908">
        <v>0</v>
      </c>
      <c r="F4908" t="s">
        <v>13</v>
      </c>
      <c r="G4908" t="s">
        <v>14</v>
      </c>
      <c r="H4908" t="s">
        <v>15</v>
      </c>
      <c r="I4908">
        <v>70.510000000000005</v>
      </c>
      <c r="J4908">
        <v>54.1</v>
      </c>
      <c r="K4908">
        <v>54.1</v>
      </c>
      <c r="L4908" t="s">
        <v>21</v>
      </c>
      <c r="M4908" s="8">
        <v>0</v>
      </c>
      <c r="N4908">
        <f t="shared" si="228"/>
        <v>1</v>
      </c>
      <c r="O4908">
        <f t="shared" si="229"/>
        <v>0</v>
      </c>
      <c r="P4908">
        <f t="shared" si="230"/>
        <v>0</v>
      </c>
      <c r="U4908">
        <v>53</v>
      </c>
      <c r="V4908">
        <v>70.510000000000005</v>
      </c>
      <c r="W4908">
        <v>54.1</v>
      </c>
    </row>
    <row r="4909" spans="1:23" x14ac:dyDescent="0.35">
      <c r="A4909">
        <v>39708</v>
      </c>
      <c r="B4909" t="s">
        <v>12</v>
      </c>
      <c r="C4909">
        <v>55</v>
      </c>
      <c r="D4909">
        <v>0</v>
      </c>
      <c r="E4909">
        <v>0</v>
      </c>
      <c r="F4909" t="s">
        <v>13</v>
      </c>
      <c r="G4909" t="s">
        <v>14</v>
      </c>
      <c r="H4909" t="s">
        <v>19</v>
      </c>
      <c r="I4909">
        <v>56.87</v>
      </c>
      <c r="J4909">
        <v>28.9</v>
      </c>
      <c r="K4909">
        <v>28.9</v>
      </c>
      <c r="L4909" t="s">
        <v>16</v>
      </c>
      <c r="M4909" s="8">
        <v>0</v>
      </c>
      <c r="N4909">
        <f t="shared" si="228"/>
        <v>0</v>
      </c>
      <c r="O4909">
        <f t="shared" si="229"/>
        <v>0</v>
      </c>
      <c r="P4909">
        <f t="shared" si="230"/>
        <v>0</v>
      </c>
      <c r="U4909">
        <v>55</v>
      </c>
      <c r="V4909">
        <v>56.87</v>
      </c>
      <c r="W4909">
        <v>28.9</v>
      </c>
    </row>
    <row r="4910" spans="1:23" x14ac:dyDescent="0.35">
      <c r="A4910">
        <v>60426</v>
      </c>
      <c r="B4910" t="s">
        <v>17</v>
      </c>
      <c r="C4910">
        <v>69</v>
      </c>
      <c r="D4910">
        <v>0</v>
      </c>
      <c r="E4910">
        <v>0</v>
      </c>
      <c r="F4910" t="s">
        <v>13</v>
      </c>
      <c r="G4910" t="s">
        <v>18</v>
      </c>
      <c r="H4910" t="s">
        <v>15</v>
      </c>
      <c r="I4910">
        <v>67.55</v>
      </c>
      <c r="J4910">
        <v>38.1</v>
      </c>
      <c r="K4910">
        <v>38.1</v>
      </c>
      <c r="L4910" t="s">
        <v>24</v>
      </c>
      <c r="M4910" s="8">
        <v>0</v>
      </c>
      <c r="N4910">
        <f t="shared" si="228"/>
        <v>0</v>
      </c>
      <c r="O4910">
        <f t="shared" si="229"/>
        <v>0</v>
      </c>
      <c r="P4910">
        <f t="shared" si="230"/>
        <v>0</v>
      </c>
      <c r="U4910">
        <v>69</v>
      </c>
      <c r="V4910">
        <v>67.55</v>
      </c>
      <c r="W4910">
        <v>38.1</v>
      </c>
    </row>
    <row r="4911" spans="1:23" x14ac:dyDescent="0.35">
      <c r="A4911">
        <v>70540</v>
      </c>
      <c r="B4911" t="s">
        <v>17</v>
      </c>
      <c r="C4911">
        <v>39</v>
      </c>
      <c r="D4911">
        <v>0</v>
      </c>
      <c r="E4911">
        <v>0</v>
      </c>
      <c r="F4911" t="s">
        <v>13</v>
      </c>
      <c r="G4911" t="s">
        <v>14</v>
      </c>
      <c r="H4911" t="s">
        <v>15</v>
      </c>
      <c r="I4911">
        <v>243.52</v>
      </c>
      <c r="J4911">
        <v>37.200000000000003</v>
      </c>
      <c r="K4911">
        <v>37.200000000000003</v>
      </c>
      <c r="L4911" t="s">
        <v>22</v>
      </c>
      <c r="M4911" s="8">
        <v>0</v>
      </c>
      <c r="N4911">
        <f t="shared" si="228"/>
        <v>0</v>
      </c>
      <c r="O4911">
        <f t="shared" si="229"/>
        <v>0</v>
      </c>
      <c r="P4911">
        <f t="shared" si="230"/>
        <v>1</v>
      </c>
      <c r="U4911">
        <v>39</v>
      </c>
      <c r="V4911">
        <v>243.52</v>
      </c>
      <c r="W4911">
        <v>37.200000000000003</v>
      </c>
    </row>
    <row r="4912" spans="1:23" x14ac:dyDescent="0.35">
      <c r="A4912">
        <v>37622</v>
      </c>
      <c r="B4912" t="s">
        <v>17</v>
      </c>
      <c r="C4912">
        <v>0.32</v>
      </c>
      <c r="D4912">
        <v>0</v>
      </c>
      <c r="E4912">
        <v>0</v>
      </c>
      <c r="F4912" t="s">
        <v>23</v>
      </c>
      <c r="G4912" t="s">
        <v>26</v>
      </c>
      <c r="H4912" t="s">
        <v>15</v>
      </c>
      <c r="I4912">
        <v>108.63</v>
      </c>
      <c r="J4912">
        <v>19.600000000000001</v>
      </c>
      <c r="K4912">
        <v>19.600000000000001</v>
      </c>
      <c r="L4912" t="s">
        <v>24</v>
      </c>
      <c r="M4912" s="8">
        <v>0</v>
      </c>
      <c r="N4912">
        <f t="shared" si="228"/>
        <v>0</v>
      </c>
      <c r="O4912">
        <f t="shared" si="229"/>
        <v>0</v>
      </c>
      <c r="P4912">
        <f t="shared" si="230"/>
        <v>0</v>
      </c>
      <c r="U4912">
        <v>0.32</v>
      </c>
      <c r="V4912">
        <v>108.63</v>
      </c>
      <c r="W4912">
        <v>19.600000000000001</v>
      </c>
    </row>
    <row r="4913" spans="1:23" x14ac:dyDescent="0.35">
      <c r="A4913">
        <v>44813</v>
      </c>
      <c r="B4913" t="s">
        <v>17</v>
      </c>
      <c r="C4913">
        <v>34</v>
      </c>
      <c r="D4913">
        <v>0</v>
      </c>
      <c r="E4913">
        <v>0</v>
      </c>
      <c r="F4913" t="s">
        <v>23</v>
      </c>
      <c r="G4913" t="s">
        <v>14</v>
      </c>
      <c r="H4913" t="s">
        <v>19</v>
      </c>
      <c r="I4913">
        <v>69.06</v>
      </c>
      <c r="J4913">
        <v>29</v>
      </c>
      <c r="K4913">
        <v>29</v>
      </c>
      <c r="L4913" t="s">
        <v>22</v>
      </c>
      <c r="M4913" s="8">
        <v>0</v>
      </c>
      <c r="N4913">
        <f t="shared" si="228"/>
        <v>0</v>
      </c>
      <c r="O4913">
        <f t="shared" si="229"/>
        <v>0</v>
      </c>
      <c r="P4913">
        <f t="shared" si="230"/>
        <v>0</v>
      </c>
      <c r="U4913">
        <v>34</v>
      </c>
      <c r="V4913">
        <v>69.06</v>
      </c>
      <c r="W4913">
        <v>29</v>
      </c>
    </row>
    <row r="4914" spans="1:23" x14ac:dyDescent="0.35">
      <c r="A4914">
        <v>47153</v>
      </c>
      <c r="B4914" t="s">
        <v>17</v>
      </c>
      <c r="C4914">
        <v>80</v>
      </c>
      <c r="D4914">
        <v>0</v>
      </c>
      <c r="E4914">
        <v>0</v>
      </c>
      <c r="F4914" t="s">
        <v>13</v>
      </c>
      <c r="G4914" t="s">
        <v>14</v>
      </c>
      <c r="H4914" t="s">
        <v>15</v>
      </c>
      <c r="I4914">
        <v>73.89</v>
      </c>
      <c r="J4914">
        <v>26.7</v>
      </c>
      <c r="K4914">
        <v>26.7</v>
      </c>
      <c r="L4914" t="s">
        <v>16</v>
      </c>
      <c r="M4914" s="8">
        <v>0</v>
      </c>
      <c r="N4914">
        <f t="shared" si="228"/>
        <v>0</v>
      </c>
      <c r="O4914">
        <f t="shared" si="229"/>
        <v>0</v>
      </c>
      <c r="P4914">
        <f t="shared" si="230"/>
        <v>0</v>
      </c>
      <c r="U4914">
        <v>80</v>
      </c>
      <c r="V4914">
        <v>73.89</v>
      </c>
      <c r="W4914">
        <v>26.7</v>
      </c>
    </row>
    <row r="4915" spans="1:23" x14ac:dyDescent="0.35">
      <c r="A4915">
        <v>8175</v>
      </c>
      <c r="B4915" t="s">
        <v>12</v>
      </c>
      <c r="C4915">
        <v>20</v>
      </c>
      <c r="D4915">
        <v>0</v>
      </c>
      <c r="E4915">
        <v>0</v>
      </c>
      <c r="F4915" t="s">
        <v>23</v>
      </c>
      <c r="G4915" t="s">
        <v>14</v>
      </c>
      <c r="H4915" t="s">
        <v>15</v>
      </c>
      <c r="I4915">
        <v>84.49</v>
      </c>
      <c r="J4915">
        <v>20.5</v>
      </c>
      <c r="K4915">
        <v>20.5</v>
      </c>
      <c r="L4915" t="s">
        <v>21</v>
      </c>
      <c r="M4915" s="8">
        <v>0</v>
      </c>
      <c r="N4915">
        <f t="shared" si="228"/>
        <v>0</v>
      </c>
      <c r="O4915">
        <f t="shared" si="229"/>
        <v>0</v>
      </c>
      <c r="P4915">
        <f t="shared" si="230"/>
        <v>0</v>
      </c>
      <c r="U4915">
        <v>20</v>
      </c>
      <c r="V4915">
        <v>84.49</v>
      </c>
      <c r="W4915">
        <v>20.5</v>
      </c>
    </row>
    <row r="4916" spans="1:23" x14ac:dyDescent="0.35">
      <c r="A4916">
        <v>61528</v>
      </c>
      <c r="B4916" t="s">
        <v>17</v>
      </c>
      <c r="C4916">
        <v>45</v>
      </c>
      <c r="D4916">
        <v>0</v>
      </c>
      <c r="E4916">
        <v>0</v>
      </c>
      <c r="F4916" t="s">
        <v>13</v>
      </c>
      <c r="G4916" t="s">
        <v>25</v>
      </c>
      <c r="H4916" t="s">
        <v>15</v>
      </c>
      <c r="I4916">
        <v>73.709999999999994</v>
      </c>
      <c r="J4916">
        <v>34.1</v>
      </c>
      <c r="K4916">
        <v>34.1</v>
      </c>
      <c r="L4916" t="s">
        <v>21</v>
      </c>
      <c r="M4916" s="8">
        <v>0</v>
      </c>
      <c r="N4916">
        <f t="shared" si="228"/>
        <v>0</v>
      </c>
      <c r="O4916">
        <f t="shared" si="229"/>
        <v>0</v>
      </c>
      <c r="P4916">
        <f t="shared" si="230"/>
        <v>0</v>
      </c>
      <c r="U4916">
        <v>45</v>
      </c>
      <c r="V4916">
        <v>73.709999999999994</v>
      </c>
      <c r="W4916">
        <v>34.1</v>
      </c>
    </row>
    <row r="4917" spans="1:23" x14ac:dyDescent="0.35">
      <c r="A4917">
        <v>38771</v>
      </c>
      <c r="B4917" t="s">
        <v>17</v>
      </c>
      <c r="C4917">
        <v>41</v>
      </c>
      <c r="D4917">
        <v>0</v>
      </c>
      <c r="E4917">
        <v>0</v>
      </c>
      <c r="F4917" t="s">
        <v>23</v>
      </c>
      <c r="G4917" t="s">
        <v>25</v>
      </c>
      <c r="H4917" t="s">
        <v>15</v>
      </c>
      <c r="I4917">
        <v>129.01</v>
      </c>
      <c r="J4917">
        <v>42.4</v>
      </c>
      <c r="K4917">
        <v>42.4</v>
      </c>
      <c r="L4917" t="s">
        <v>24</v>
      </c>
      <c r="M4917" s="8">
        <v>0</v>
      </c>
      <c r="N4917">
        <f t="shared" si="228"/>
        <v>0</v>
      </c>
      <c r="O4917">
        <f t="shared" si="229"/>
        <v>0</v>
      </c>
      <c r="P4917">
        <f t="shared" si="230"/>
        <v>0</v>
      </c>
      <c r="U4917">
        <v>41</v>
      </c>
      <c r="V4917">
        <v>129.01</v>
      </c>
      <c r="W4917">
        <v>42.4</v>
      </c>
    </row>
    <row r="4918" spans="1:23" x14ac:dyDescent="0.35">
      <c r="A4918">
        <v>31189</v>
      </c>
      <c r="B4918" t="s">
        <v>12</v>
      </c>
      <c r="C4918">
        <v>54</v>
      </c>
      <c r="D4918">
        <v>0</v>
      </c>
      <c r="E4918">
        <v>0</v>
      </c>
      <c r="F4918" t="s">
        <v>13</v>
      </c>
      <c r="G4918" t="s">
        <v>25</v>
      </c>
      <c r="H4918" t="s">
        <v>15</v>
      </c>
      <c r="I4918">
        <v>72.959999999999994</v>
      </c>
      <c r="J4918">
        <v>37.700000000000003</v>
      </c>
      <c r="K4918">
        <v>37.700000000000003</v>
      </c>
      <c r="L4918" t="s">
        <v>22</v>
      </c>
      <c r="M4918" s="8">
        <v>0</v>
      </c>
      <c r="N4918">
        <f t="shared" si="228"/>
        <v>0</v>
      </c>
      <c r="O4918">
        <f t="shared" si="229"/>
        <v>0</v>
      </c>
      <c r="P4918">
        <f t="shared" si="230"/>
        <v>0</v>
      </c>
      <c r="U4918">
        <v>54</v>
      </c>
      <c r="V4918">
        <v>72.959999999999994</v>
      </c>
      <c r="W4918">
        <v>37.700000000000003</v>
      </c>
    </row>
    <row r="4919" spans="1:23" x14ac:dyDescent="0.35">
      <c r="A4919">
        <v>27804</v>
      </c>
      <c r="B4919" t="s">
        <v>12</v>
      </c>
      <c r="C4919">
        <v>23</v>
      </c>
      <c r="D4919">
        <v>0</v>
      </c>
      <c r="E4919">
        <v>0</v>
      </c>
      <c r="F4919" t="s">
        <v>23</v>
      </c>
      <c r="G4919" t="s">
        <v>14</v>
      </c>
      <c r="H4919" t="s">
        <v>19</v>
      </c>
      <c r="I4919">
        <v>110.23</v>
      </c>
      <c r="J4919">
        <v>39.1</v>
      </c>
      <c r="K4919">
        <v>39.1</v>
      </c>
      <c r="L4919" t="s">
        <v>24</v>
      </c>
      <c r="M4919" s="8">
        <v>0</v>
      </c>
      <c r="N4919">
        <f t="shared" si="228"/>
        <v>0</v>
      </c>
      <c r="O4919">
        <f t="shared" si="229"/>
        <v>0</v>
      </c>
      <c r="P4919">
        <f t="shared" si="230"/>
        <v>0</v>
      </c>
      <c r="U4919">
        <v>23</v>
      </c>
      <c r="V4919">
        <v>110.23</v>
      </c>
      <c r="W4919">
        <v>39.1</v>
      </c>
    </row>
    <row r="4920" spans="1:23" x14ac:dyDescent="0.35">
      <c r="A4920">
        <v>41842</v>
      </c>
      <c r="B4920" t="s">
        <v>12</v>
      </c>
      <c r="C4920">
        <v>75</v>
      </c>
      <c r="D4920">
        <v>0</v>
      </c>
      <c r="E4920">
        <v>0</v>
      </c>
      <c r="F4920" t="s">
        <v>13</v>
      </c>
      <c r="G4920" t="s">
        <v>25</v>
      </c>
      <c r="H4920" t="s">
        <v>19</v>
      </c>
      <c r="I4920">
        <v>79.489999999999995</v>
      </c>
      <c r="J4920">
        <v>28.9</v>
      </c>
      <c r="K4920">
        <v>28.9</v>
      </c>
      <c r="L4920" t="s">
        <v>24</v>
      </c>
      <c r="M4920" s="8">
        <v>0</v>
      </c>
      <c r="N4920">
        <f t="shared" si="228"/>
        <v>0</v>
      </c>
      <c r="O4920">
        <f t="shared" si="229"/>
        <v>0</v>
      </c>
      <c r="P4920">
        <f t="shared" si="230"/>
        <v>0</v>
      </c>
      <c r="U4920">
        <v>75</v>
      </c>
      <c r="V4920">
        <v>79.489999999999995</v>
      </c>
      <c r="W4920">
        <v>28.9</v>
      </c>
    </row>
    <row r="4921" spans="1:23" x14ac:dyDescent="0.35">
      <c r="A4921">
        <v>11962</v>
      </c>
      <c r="B4921" t="s">
        <v>12</v>
      </c>
      <c r="C4921">
        <v>36</v>
      </c>
      <c r="D4921">
        <v>0</v>
      </c>
      <c r="E4921">
        <v>0</v>
      </c>
      <c r="F4921" t="s">
        <v>13</v>
      </c>
      <c r="G4921" t="s">
        <v>14</v>
      </c>
      <c r="H4921" t="s">
        <v>15</v>
      </c>
      <c r="I4921">
        <v>89.33</v>
      </c>
      <c r="J4921">
        <v>30.7</v>
      </c>
      <c r="K4921">
        <v>30.7</v>
      </c>
      <c r="L4921" t="s">
        <v>21</v>
      </c>
      <c r="M4921" s="8">
        <v>0</v>
      </c>
      <c r="N4921">
        <f t="shared" si="228"/>
        <v>0</v>
      </c>
      <c r="O4921">
        <f t="shared" si="229"/>
        <v>0</v>
      </c>
      <c r="P4921">
        <f t="shared" si="230"/>
        <v>0</v>
      </c>
      <c r="U4921">
        <v>36</v>
      </c>
      <c r="V4921">
        <v>89.33</v>
      </c>
      <c r="W4921">
        <v>30.7</v>
      </c>
    </row>
    <row r="4922" spans="1:23" x14ac:dyDescent="0.35">
      <c r="A4922">
        <v>45404</v>
      </c>
      <c r="B4922" t="s">
        <v>17</v>
      </c>
      <c r="C4922">
        <v>75</v>
      </c>
      <c r="D4922">
        <v>0</v>
      </c>
      <c r="E4922">
        <v>0</v>
      </c>
      <c r="F4922" t="s">
        <v>13</v>
      </c>
      <c r="G4922" t="s">
        <v>14</v>
      </c>
      <c r="H4922" t="s">
        <v>19</v>
      </c>
      <c r="I4922">
        <v>68.38</v>
      </c>
      <c r="J4922">
        <v>33.799999999999997</v>
      </c>
      <c r="K4922">
        <v>33.799999999999997</v>
      </c>
      <c r="L4922" t="s">
        <v>24</v>
      </c>
      <c r="M4922" s="8">
        <v>0</v>
      </c>
      <c r="N4922">
        <f t="shared" si="228"/>
        <v>0</v>
      </c>
      <c r="O4922">
        <f t="shared" si="229"/>
        <v>0</v>
      </c>
      <c r="P4922">
        <f t="shared" si="230"/>
        <v>0</v>
      </c>
      <c r="U4922">
        <v>75</v>
      </c>
      <c r="V4922">
        <v>68.38</v>
      </c>
      <c r="W4922">
        <v>33.799999999999997</v>
      </c>
    </row>
    <row r="4923" spans="1:23" x14ac:dyDescent="0.35">
      <c r="A4923">
        <v>4062</v>
      </c>
      <c r="B4923" t="s">
        <v>12</v>
      </c>
      <c r="C4923">
        <v>72</v>
      </c>
      <c r="D4923">
        <v>0</v>
      </c>
      <c r="E4923">
        <v>1</v>
      </c>
      <c r="F4923" t="s">
        <v>13</v>
      </c>
      <c r="G4923" t="s">
        <v>14</v>
      </c>
      <c r="H4923" t="s">
        <v>19</v>
      </c>
      <c r="I4923">
        <v>238.27</v>
      </c>
      <c r="J4923" t="s">
        <v>20</v>
      </c>
      <c r="K4923">
        <v>28.1</v>
      </c>
      <c r="L4923" t="s">
        <v>22</v>
      </c>
      <c r="M4923" s="8">
        <v>0</v>
      </c>
      <c r="N4923">
        <f t="shared" si="228"/>
        <v>1</v>
      </c>
      <c r="O4923">
        <f t="shared" si="229"/>
        <v>0</v>
      </c>
      <c r="P4923">
        <f t="shared" si="230"/>
        <v>1</v>
      </c>
      <c r="U4923">
        <v>72</v>
      </c>
      <c r="V4923">
        <v>238.27</v>
      </c>
      <c r="W4923">
        <v>28.1</v>
      </c>
    </row>
    <row r="4924" spans="1:23" x14ac:dyDescent="0.35">
      <c r="A4924">
        <v>63650</v>
      </c>
      <c r="B4924" t="s">
        <v>17</v>
      </c>
      <c r="C4924">
        <v>47</v>
      </c>
      <c r="D4924">
        <v>0</v>
      </c>
      <c r="E4924">
        <v>0</v>
      </c>
      <c r="F4924" t="s">
        <v>13</v>
      </c>
      <c r="G4924" t="s">
        <v>25</v>
      </c>
      <c r="H4924" t="s">
        <v>15</v>
      </c>
      <c r="I4924">
        <v>135.79</v>
      </c>
      <c r="J4924">
        <v>32.1</v>
      </c>
      <c r="K4924">
        <v>32.1</v>
      </c>
      <c r="L4924" t="s">
        <v>16</v>
      </c>
      <c r="M4924" s="8">
        <v>0</v>
      </c>
      <c r="N4924">
        <f t="shared" si="228"/>
        <v>0</v>
      </c>
      <c r="O4924">
        <f t="shared" si="229"/>
        <v>0</v>
      </c>
      <c r="P4924">
        <f t="shared" si="230"/>
        <v>0</v>
      </c>
      <c r="U4924">
        <v>47</v>
      </c>
      <c r="V4924">
        <v>135.79</v>
      </c>
      <c r="W4924">
        <v>32.1</v>
      </c>
    </row>
    <row r="4925" spans="1:23" x14ac:dyDescent="0.35">
      <c r="A4925">
        <v>72186</v>
      </c>
      <c r="B4925" t="s">
        <v>17</v>
      </c>
      <c r="C4925">
        <v>15</v>
      </c>
      <c r="D4925">
        <v>0</v>
      </c>
      <c r="E4925">
        <v>0</v>
      </c>
      <c r="F4925" t="s">
        <v>23</v>
      </c>
      <c r="G4925" t="s">
        <v>14</v>
      </c>
      <c r="H4925" t="s">
        <v>19</v>
      </c>
      <c r="I4925">
        <v>82.19</v>
      </c>
      <c r="J4925">
        <v>40.5</v>
      </c>
      <c r="K4925">
        <v>40.5</v>
      </c>
      <c r="L4925" t="s">
        <v>21</v>
      </c>
      <c r="M4925" s="8">
        <v>0</v>
      </c>
      <c r="N4925">
        <f t="shared" si="228"/>
        <v>0</v>
      </c>
      <c r="O4925">
        <f t="shared" si="229"/>
        <v>0</v>
      </c>
      <c r="P4925">
        <f t="shared" si="230"/>
        <v>0</v>
      </c>
      <c r="U4925">
        <v>15</v>
      </c>
      <c r="V4925">
        <v>82.19</v>
      </c>
      <c r="W4925">
        <v>40.5</v>
      </c>
    </row>
    <row r="4926" spans="1:23" x14ac:dyDescent="0.35">
      <c r="A4926">
        <v>40240</v>
      </c>
      <c r="B4926" t="s">
        <v>12</v>
      </c>
      <c r="C4926">
        <v>40</v>
      </c>
      <c r="D4926">
        <v>1</v>
      </c>
      <c r="E4926">
        <v>0</v>
      </c>
      <c r="F4926" t="s">
        <v>13</v>
      </c>
      <c r="G4926" t="s">
        <v>18</v>
      </c>
      <c r="H4926" t="s">
        <v>15</v>
      </c>
      <c r="I4926">
        <v>93.2</v>
      </c>
      <c r="J4926">
        <v>24.8</v>
      </c>
      <c r="K4926">
        <v>24.8</v>
      </c>
      <c r="L4926" t="s">
        <v>22</v>
      </c>
      <c r="M4926" s="8">
        <v>0</v>
      </c>
      <c r="N4926">
        <f t="shared" si="228"/>
        <v>0</v>
      </c>
      <c r="O4926">
        <f t="shared" si="229"/>
        <v>0</v>
      </c>
      <c r="P4926">
        <f t="shared" si="230"/>
        <v>0</v>
      </c>
      <c r="U4926">
        <v>40</v>
      </c>
      <c r="V4926">
        <v>93.2</v>
      </c>
      <c r="W4926">
        <v>24.8</v>
      </c>
    </row>
    <row r="4927" spans="1:23" x14ac:dyDescent="0.35">
      <c r="A4927">
        <v>25931</v>
      </c>
      <c r="B4927" t="s">
        <v>17</v>
      </c>
      <c r="C4927">
        <v>71</v>
      </c>
      <c r="D4927">
        <v>0</v>
      </c>
      <c r="E4927">
        <v>0</v>
      </c>
      <c r="F4927" t="s">
        <v>13</v>
      </c>
      <c r="G4927" t="s">
        <v>18</v>
      </c>
      <c r="H4927" t="s">
        <v>15</v>
      </c>
      <c r="I4927">
        <v>208.31</v>
      </c>
      <c r="J4927">
        <v>31.8</v>
      </c>
      <c r="K4927">
        <v>31.8</v>
      </c>
      <c r="L4927" t="s">
        <v>16</v>
      </c>
      <c r="M4927" s="8">
        <v>0</v>
      </c>
      <c r="N4927">
        <f t="shared" si="228"/>
        <v>0</v>
      </c>
      <c r="O4927">
        <f t="shared" si="229"/>
        <v>0</v>
      </c>
      <c r="P4927">
        <f t="shared" si="230"/>
        <v>1</v>
      </c>
      <c r="U4927">
        <v>71</v>
      </c>
      <c r="V4927">
        <v>208.31</v>
      </c>
      <c r="W4927">
        <v>31.8</v>
      </c>
    </row>
    <row r="4928" spans="1:23" x14ac:dyDescent="0.35">
      <c r="A4928">
        <v>21292</v>
      </c>
      <c r="B4928" t="s">
        <v>12</v>
      </c>
      <c r="C4928">
        <v>38</v>
      </c>
      <c r="D4928">
        <v>0</v>
      </c>
      <c r="E4928">
        <v>0</v>
      </c>
      <c r="F4928" t="s">
        <v>13</v>
      </c>
      <c r="G4928" t="s">
        <v>14</v>
      </c>
      <c r="H4928" t="s">
        <v>19</v>
      </c>
      <c r="I4928">
        <v>111.33</v>
      </c>
      <c r="J4928">
        <v>27</v>
      </c>
      <c r="K4928">
        <v>27</v>
      </c>
      <c r="L4928" t="s">
        <v>21</v>
      </c>
      <c r="M4928" s="8">
        <v>0</v>
      </c>
      <c r="N4928">
        <f t="shared" si="228"/>
        <v>0</v>
      </c>
      <c r="O4928">
        <f t="shared" si="229"/>
        <v>0</v>
      </c>
      <c r="P4928">
        <f t="shared" si="230"/>
        <v>0</v>
      </c>
      <c r="U4928">
        <v>38</v>
      </c>
      <c r="V4928">
        <v>111.33</v>
      </c>
      <c r="W4928">
        <v>27</v>
      </c>
    </row>
    <row r="4929" spans="1:23" x14ac:dyDescent="0.35">
      <c r="A4929">
        <v>25391</v>
      </c>
      <c r="B4929" t="s">
        <v>17</v>
      </c>
      <c r="C4929">
        <v>10</v>
      </c>
      <c r="D4929">
        <v>0</v>
      </c>
      <c r="E4929">
        <v>0</v>
      </c>
      <c r="F4929" t="s">
        <v>23</v>
      </c>
      <c r="G4929" t="s">
        <v>26</v>
      </c>
      <c r="H4929" t="s">
        <v>19</v>
      </c>
      <c r="I4929">
        <v>69.84</v>
      </c>
      <c r="J4929">
        <v>13.7</v>
      </c>
      <c r="K4929">
        <v>13.7</v>
      </c>
      <c r="L4929" t="s">
        <v>24</v>
      </c>
      <c r="M4929" s="8">
        <v>0</v>
      </c>
      <c r="N4929">
        <f t="shared" si="228"/>
        <v>0</v>
      </c>
      <c r="O4929">
        <f t="shared" si="229"/>
        <v>0</v>
      </c>
      <c r="P4929">
        <f t="shared" si="230"/>
        <v>0</v>
      </c>
      <c r="U4929">
        <v>10</v>
      </c>
      <c r="V4929">
        <v>69.84</v>
      </c>
      <c r="W4929">
        <v>13.7</v>
      </c>
    </row>
    <row r="4930" spans="1:23" x14ac:dyDescent="0.35">
      <c r="A4930">
        <v>65469</v>
      </c>
      <c r="B4930" t="s">
        <v>12</v>
      </c>
      <c r="C4930">
        <v>11</v>
      </c>
      <c r="D4930">
        <v>0</v>
      </c>
      <c r="E4930">
        <v>0</v>
      </c>
      <c r="F4930" t="s">
        <v>23</v>
      </c>
      <c r="G4930" t="s">
        <v>26</v>
      </c>
      <c r="H4930" t="s">
        <v>19</v>
      </c>
      <c r="I4930">
        <v>121.71</v>
      </c>
      <c r="J4930">
        <v>23.4</v>
      </c>
      <c r="K4930">
        <v>23.4</v>
      </c>
      <c r="L4930" t="s">
        <v>21</v>
      </c>
      <c r="M4930" s="8">
        <v>0</v>
      </c>
      <c r="N4930">
        <f t="shared" si="228"/>
        <v>0</v>
      </c>
      <c r="O4930">
        <f t="shared" si="229"/>
        <v>0</v>
      </c>
      <c r="P4930">
        <f t="shared" si="230"/>
        <v>0</v>
      </c>
      <c r="U4930">
        <v>11</v>
      </c>
      <c r="V4930">
        <v>121.71</v>
      </c>
      <c r="W4930">
        <v>23.4</v>
      </c>
    </row>
    <row r="4931" spans="1:23" x14ac:dyDescent="0.35">
      <c r="A4931">
        <v>29487</v>
      </c>
      <c r="B4931" t="s">
        <v>12</v>
      </c>
      <c r="C4931">
        <v>0.72</v>
      </c>
      <c r="D4931">
        <v>0</v>
      </c>
      <c r="E4931">
        <v>0</v>
      </c>
      <c r="F4931" t="s">
        <v>23</v>
      </c>
      <c r="G4931" t="s">
        <v>26</v>
      </c>
      <c r="H4931" t="s">
        <v>15</v>
      </c>
      <c r="I4931">
        <v>80.08</v>
      </c>
      <c r="J4931">
        <v>16.399999999999999</v>
      </c>
      <c r="K4931">
        <v>16.399999999999999</v>
      </c>
      <c r="L4931" t="s">
        <v>24</v>
      </c>
      <c r="M4931" s="8">
        <v>0</v>
      </c>
      <c r="N4931">
        <f t="shared" ref="N4931:N4994" si="231">IF(OR(J4931&gt;47.5,J4931&lt;9.1),1,0)</f>
        <v>0</v>
      </c>
      <c r="O4931">
        <f t="shared" ref="O4931:O4994" si="232">IF(OR(C4931&lt;-29,C4931&gt;115),1,0)</f>
        <v>0</v>
      </c>
      <c r="P4931">
        <f t="shared" ref="P4931:P4994" si="233">IF(OR(I4931&lt;21.98,I4931&gt;169.36),1,0)</f>
        <v>0</v>
      </c>
      <c r="U4931">
        <v>0.72</v>
      </c>
      <c r="V4931">
        <v>80.08</v>
      </c>
      <c r="W4931">
        <v>16.399999999999999</v>
      </c>
    </row>
    <row r="4932" spans="1:23" x14ac:dyDescent="0.35">
      <c r="A4932">
        <v>63575</v>
      </c>
      <c r="B4932" t="s">
        <v>12</v>
      </c>
      <c r="C4932">
        <v>9</v>
      </c>
      <c r="D4932">
        <v>0</v>
      </c>
      <c r="E4932">
        <v>0</v>
      </c>
      <c r="F4932" t="s">
        <v>23</v>
      </c>
      <c r="G4932" t="s">
        <v>26</v>
      </c>
      <c r="H4932" t="s">
        <v>15</v>
      </c>
      <c r="I4932">
        <v>84.4</v>
      </c>
      <c r="J4932">
        <v>14.9</v>
      </c>
      <c r="K4932">
        <v>14.9</v>
      </c>
      <c r="L4932" t="s">
        <v>24</v>
      </c>
      <c r="M4932" s="8">
        <v>0</v>
      </c>
      <c r="N4932">
        <f t="shared" si="231"/>
        <v>0</v>
      </c>
      <c r="O4932">
        <f t="shared" si="232"/>
        <v>0</v>
      </c>
      <c r="P4932">
        <f t="shared" si="233"/>
        <v>0</v>
      </c>
      <c r="U4932">
        <v>9</v>
      </c>
      <c r="V4932">
        <v>84.4</v>
      </c>
      <c r="W4932">
        <v>14.9</v>
      </c>
    </row>
    <row r="4933" spans="1:23" x14ac:dyDescent="0.35">
      <c r="A4933">
        <v>30457</v>
      </c>
      <c r="B4933" t="s">
        <v>17</v>
      </c>
      <c r="C4933">
        <v>53</v>
      </c>
      <c r="D4933">
        <v>1</v>
      </c>
      <c r="E4933">
        <v>0</v>
      </c>
      <c r="F4933" t="s">
        <v>13</v>
      </c>
      <c r="G4933" t="s">
        <v>25</v>
      </c>
      <c r="H4933" t="s">
        <v>19</v>
      </c>
      <c r="I4933">
        <v>98.61</v>
      </c>
      <c r="J4933">
        <v>38.799999999999997</v>
      </c>
      <c r="K4933">
        <v>38.799999999999997</v>
      </c>
      <c r="L4933" t="s">
        <v>22</v>
      </c>
      <c r="M4933" s="8">
        <v>0</v>
      </c>
      <c r="N4933">
        <f t="shared" si="231"/>
        <v>0</v>
      </c>
      <c r="O4933">
        <f t="shared" si="232"/>
        <v>0</v>
      </c>
      <c r="P4933">
        <f t="shared" si="233"/>
        <v>0</v>
      </c>
      <c r="U4933">
        <v>53</v>
      </c>
      <c r="V4933">
        <v>98.61</v>
      </c>
      <c r="W4933">
        <v>38.799999999999997</v>
      </c>
    </row>
    <row r="4934" spans="1:23" x14ac:dyDescent="0.35">
      <c r="A4934">
        <v>5951</v>
      </c>
      <c r="B4934" t="s">
        <v>12</v>
      </c>
      <c r="C4934">
        <v>28</v>
      </c>
      <c r="D4934">
        <v>1</v>
      </c>
      <c r="E4934">
        <v>0</v>
      </c>
      <c r="F4934" t="s">
        <v>23</v>
      </c>
      <c r="G4934" t="s">
        <v>14</v>
      </c>
      <c r="H4934" t="s">
        <v>15</v>
      </c>
      <c r="I4934">
        <v>86.61</v>
      </c>
      <c r="J4934">
        <v>38.6</v>
      </c>
      <c r="K4934">
        <v>38.6</v>
      </c>
      <c r="L4934" t="s">
        <v>22</v>
      </c>
      <c r="M4934" s="8">
        <v>0</v>
      </c>
      <c r="N4934">
        <f t="shared" si="231"/>
        <v>0</v>
      </c>
      <c r="O4934">
        <f t="shared" si="232"/>
        <v>0</v>
      </c>
      <c r="P4934">
        <f t="shared" si="233"/>
        <v>0</v>
      </c>
      <c r="U4934">
        <v>28</v>
      </c>
      <c r="V4934">
        <v>86.61</v>
      </c>
      <c r="W4934">
        <v>38.6</v>
      </c>
    </row>
    <row r="4935" spans="1:23" x14ac:dyDescent="0.35">
      <c r="A4935">
        <v>8690</v>
      </c>
      <c r="B4935" t="s">
        <v>17</v>
      </c>
      <c r="C4935">
        <v>81</v>
      </c>
      <c r="D4935">
        <v>0</v>
      </c>
      <c r="E4935">
        <v>0</v>
      </c>
      <c r="F4935" t="s">
        <v>13</v>
      </c>
      <c r="G4935" t="s">
        <v>14</v>
      </c>
      <c r="H4935" t="s">
        <v>15</v>
      </c>
      <c r="I4935">
        <v>80.44</v>
      </c>
      <c r="J4935">
        <v>32.200000000000003</v>
      </c>
      <c r="K4935">
        <v>32.200000000000003</v>
      </c>
      <c r="L4935" t="s">
        <v>21</v>
      </c>
      <c r="M4935" s="8">
        <v>0</v>
      </c>
      <c r="N4935">
        <f t="shared" si="231"/>
        <v>0</v>
      </c>
      <c r="O4935">
        <f t="shared" si="232"/>
        <v>0</v>
      </c>
      <c r="P4935">
        <f t="shared" si="233"/>
        <v>0</v>
      </c>
      <c r="U4935">
        <v>81</v>
      </c>
      <c r="V4935">
        <v>80.44</v>
      </c>
      <c r="W4935">
        <v>32.200000000000003</v>
      </c>
    </row>
    <row r="4936" spans="1:23" x14ac:dyDescent="0.35">
      <c r="A4936">
        <v>32147</v>
      </c>
      <c r="B4936" t="s">
        <v>12</v>
      </c>
      <c r="C4936">
        <v>1.32</v>
      </c>
      <c r="D4936">
        <v>0</v>
      </c>
      <c r="E4936">
        <v>0</v>
      </c>
      <c r="F4936" t="s">
        <v>23</v>
      </c>
      <c r="G4936" t="s">
        <v>26</v>
      </c>
      <c r="H4936" t="s">
        <v>19</v>
      </c>
      <c r="I4936">
        <v>107.02</v>
      </c>
      <c r="J4936" t="s">
        <v>20</v>
      </c>
      <c r="K4936">
        <v>28.1</v>
      </c>
      <c r="L4936" t="s">
        <v>24</v>
      </c>
      <c r="M4936" s="8">
        <v>0</v>
      </c>
      <c r="N4936">
        <f t="shared" si="231"/>
        <v>1</v>
      </c>
      <c r="O4936">
        <f t="shared" si="232"/>
        <v>0</v>
      </c>
      <c r="P4936">
        <f t="shared" si="233"/>
        <v>0</v>
      </c>
      <c r="U4936">
        <v>1.32</v>
      </c>
      <c r="V4936">
        <v>107.02</v>
      </c>
      <c r="W4936">
        <v>28.1</v>
      </c>
    </row>
    <row r="4937" spans="1:23" x14ac:dyDescent="0.35">
      <c r="A4937">
        <v>47691</v>
      </c>
      <c r="B4937" t="s">
        <v>12</v>
      </c>
      <c r="C4937">
        <v>16</v>
      </c>
      <c r="D4937">
        <v>0</v>
      </c>
      <c r="E4937">
        <v>0</v>
      </c>
      <c r="F4937" t="s">
        <v>23</v>
      </c>
      <c r="G4937" t="s">
        <v>14</v>
      </c>
      <c r="H4937" t="s">
        <v>19</v>
      </c>
      <c r="I4937">
        <v>97.23</v>
      </c>
      <c r="J4937">
        <v>30.6</v>
      </c>
      <c r="K4937">
        <v>30.6</v>
      </c>
      <c r="L4937" t="s">
        <v>21</v>
      </c>
      <c r="M4937" s="8">
        <v>0</v>
      </c>
      <c r="N4937">
        <f t="shared" si="231"/>
        <v>0</v>
      </c>
      <c r="O4937">
        <f t="shared" si="232"/>
        <v>0</v>
      </c>
      <c r="P4937">
        <f t="shared" si="233"/>
        <v>0</v>
      </c>
      <c r="U4937">
        <v>16</v>
      </c>
      <c r="V4937">
        <v>97.23</v>
      </c>
      <c r="W4937">
        <v>30.6</v>
      </c>
    </row>
    <row r="4938" spans="1:23" x14ac:dyDescent="0.35">
      <c r="A4938">
        <v>25982</v>
      </c>
      <c r="B4938" t="s">
        <v>12</v>
      </c>
      <c r="C4938">
        <v>24</v>
      </c>
      <c r="D4938">
        <v>0</v>
      </c>
      <c r="E4938">
        <v>0</v>
      </c>
      <c r="F4938" t="s">
        <v>23</v>
      </c>
      <c r="G4938" t="s">
        <v>14</v>
      </c>
      <c r="H4938" t="s">
        <v>19</v>
      </c>
      <c r="I4938">
        <v>91.21</v>
      </c>
      <c r="J4938">
        <v>28.1</v>
      </c>
      <c r="K4938">
        <v>28.1</v>
      </c>
      <c r="L4938" t="s">
        <v>16</v>
      </c>
      <c r="M4938" s="8">
        <v>0</v>
      </c>
      <c r="N4938">
        <f t="shared" si="231"/>
        <v>0</v>
      </c>
      <c r="O4938">
        <f t="shared" si="232"/>
        <v>0</v>
      </c>
      <c r="P4938">
        <f t="shared" si="233"/>
        <v>0</v>
      </c>
      <c r="U4938">
        <v>24</v>
      </c>
      <c r="V4938">
        <v>91.21</v>
      </c>
      <c r="W4938">
        <v>28.1</v>
      </c>
    </row>
    <row r="4939" spans="1:23" x14ac:dyDescent="0.35">
      <c r="A4939">
        <v>70058</v>
      </c>
      <c r="B4939" t="s">
        <v>17</v>
      </c>
      <c r="C4939">
        <v>62</v>
      </c>
      <c r="D4939">
        <v>1</v>
      </c>
      <c r="E4939">
        <v>0</v>
      </c>
      <c r="F4939" t="s">
        <v>13</v>
      </c>
      <c r="G4939" t="s">
        <v>18</v>
      </c>
      <c r="H4939" t="s">
        <v>15</v>
      </c>
      <c r="I4939">
        <v>103.69</v>
      </c>
      <c r="J4939">
        <v>35.200000000000003</v>
      </c>
      <c r="K4939">
        <v>35.200000000000003</v>
      </c>
      <c r="L4939" t="s">
        <v>22</v>
      </c>
      <c r="M4939" s="8">
        <v>0</v>
      </c>
      <c r="N4939">
        <f t="shared" si="231"/>
        <v>0</v>
      </c>
      <c r="O4939">
        <f t="shared" si="232"/>
        <v>0</v>
      </c>
      <c r="P4939">
        <f t="shared" si="233"/>
        <v>0</v>
      </c>
      <c r="U4939">
        <v>62</v>
      </c>
      <c r="V4939">
        <v>103.69</v>
      </c>
      <c r="W4939">
        <v>35.200000000000003</v>
      </c>
    </row>
    <row r="4940" spans="1:23" x14ac:dyDescent="0.35">
      <c r="A4940">
        <v>61868</v>
      </c>
      <c r="B4940" t="s">
        <v>17</v>
      </c>
      <c r="C4940">
        <v>62</v>
      </c>
      <c r="D4940">
        <v>0</v>
      </c>
      <c r="E4940">
        <v>0</v>
      </c>
      <c r="F4940" t="s">
        <v>13</v>
      </c>
      <c r="G4940" t="s">
        <v>14</v>
      </c>
      <c r="H4940" t="s">
        <v>15</v>
      </c>
      <c r="I4940">
        <v>74.12</v>
      </c>
      <c r="J4940">
        <v>21.8</v>
      </c>
      <c r="K4940">
        <v>21.8</v>
      </c>
      <c r="L4940" t="s">
        <v>16</v>
      </c>
      <c r="M4940" s="8">
        <v>0</v>
      </c>
      <c r="N4940">
        <f t="shared" si="231"/>
        <v>0</v>
      </c>
      <c r="O4940">
        <f t="shared" si="232"/>
        <v>0</v>
      </c>
      <c r="P4940">
        <f t="shared" si="233"/>
        <v>0</v>
      </c>
      <c r="U4940">
        <v>62</v>
      </c>
      <c r="V4940">
        <v>74.12</v>
      </c>
      <c r="W4940">
        <v>21.8</v>
      </c>
    </row>
    <row r="4941" spans="1:23" x14ac:dyDescent="0.35">
      <c r="A4941">
        <v>46086</v>
      </c>
      <c r="B4941" t="s">
        <v>17</v>
      </c>
      <c r="C4941">
        <v>59</v>
      </c>
      <c r="D4941">
        <v>0</v>
      </c>
      <c r="E4941">
        <v>0</v>
      </c>
      <c r="F4941" t="s">
        <v>13</v>
      </c>
      <c r="G4941" t="s">
        <v>14</v>
      </c>
      <c r="H4941" t="s">
        <v>15</v>
      </c>
      <c r="I4941">
        <v>71.08</v>
      </c>
      <c r="J4941">
        <v>28.1</v>
      </c>
      <c r="K4941">
        <v>28.1</v>
      </c>
      <c r="L4941" t="s">
        <v>21</v>
      </c>
      <c r="M4941" s="8">
        <v>0</v>
      </c>
      <c r="N4941">
        <f t="shared" si="231"/>
        <v>0</v>
      </c>
      <c r="O4941">
        <f t="shared" si="232"/>
        <v>0</v>
      </c>
      <c r="P4941">
        <f t="shared" si="233"/>
        <v>0</v>
      </c>
      <c r="U4941">
        <v>59</v>
      </c>
      <c r="V4941">
        <v>71.08</v>
      </c>
      <c r="W4941">
        <v>28.1</v>
      </c>
    </row>
    <row r="4942" spans="1:23" x14ac:dyDescent="0.35">
      <c r="A4942">
        <v>68596</v>
      </c>
      <c r="B4942" t="s">
        <v>17</v>
      </c>
      <c r="C4942">
        <v>19</v>
      </c>
      <c r="D4942">
        <v>0</v>
      </c>
      <c r="E4942">
        <v>0</v>
      </c>
      <c r="F4942" t="s">
        <v>23</v>
      </c>
      <c r="G4942" t="s">
        <v>14</v>
      </c>
      <c r="H4942" t="s">
        <v>15</v>
      </c>
      <c r="I4942">
        <v>58.39</v>
      </c>
      <c r="J4942">
        <v>28.2</v>
      </c>
      <c r="K4942">
        <v>28.2</v>
      </c>
      <c r="L4942" t="s">
        <v>21</v>
      </c>
      <c r="M4942" s="8">
        <v>0</v>
      </c>
      <c r="N4942">
        <f t="shared" si="231"/>
        <v>0</v>
      </c>
      <c r="O4942">
        <f t="shared" si="232"/>
        <v>0</v>
      </c>
      <c r="P4942">
        <f t="shared" si="233"/>
        <v>0</v>
      </c>
      <c r="U4942">
        <v>19</v>
      </c>
      <c r="V4942">
        <v>58.39</v>
      </c>
      <c r="W4942">
        <v>28.2</v>
      </c>
    </row>
    <row r="4943" spans="1:23" x14ac:dyDescent="0.35">
      <c r="A4943">
        <v>10281</v>
      </c>
      <c r="B4943" t="s">
        <v>17</v>
      </c>
      <c r="C4943">
        <v>51</v>
      </c>
      <c r="D4943">
        <v>1</v>
      </c>
      <c r="E4943">
        <v>0</v>
      </c>
      <c r="F4943" t="s">
        <v>13</v>
      </c>
      <c r="G4943" t="s">
        <v>18</v>
      </c>
      <c r="H4943" t="s">
        <v>19</v>
      </c>
      <c r="I4943">
        <v>176.34</v>
      </c>
      <c r="J4943">
        <v>28.4</v>
      </c>
      <c r="K4943">
        <v>28.4</v>
      </c>
      <c r="L4943" t="s">
        <v>21</v>
      </c>
      <c r="M4943" s="8">
        <v>0</v>
      </c>
      <c r="N4943">
        <f t="shared" si="231"/>
        <v>0</v>
      </c>
      <c r="O4943">
        <f t="shared" si="232"/>
        <v>0</v>
      </c>
      <c r="P4943">
        <f t="shared" si="233"/>
        <v>1</v>
      </c>
      <c r="U4943">
        <v>51</v>
      </c>
      <c r="V4943">
        <v>176.34</v>
      </c>
      <c r="W4943">
        <v>28.4</v>
      </c>
    </row>
    <row r="4944" spans="1:23" x14ac:dyDescent="0.35">
      <c r="A4944">
        <v>31409</v>
      </c>
      <c r="B4944" t="s">
        <v>12</v>
      </c>
      <c r="C4944">
        <v>38</v>
      </c>
      <c r="D4944">
        <v>0</v>
      </c>
      <c r="E4944">
        <v>0</v>
      </c>
      <c r="F4944" t="s">
        <v>13</v>
      </c>
      <c r="G4944" t="s">
        <v>14</v>
      </c>
      <c r="H4944" t="s">
        <v>19</v>
      </c>
      <c r="I4944">
        <v>73.760000000000005</v>
      </c>
      <c r="J4944">
        <v>37.4</v>
      </c>
      <c r="K4944">
        <v>37.4</v>
      </c>
      <c r="L4944" t="s">
        <v>21</v>
      </c>
      <c r="M4944" s="8">
        <v>0</v>
      </c>
      <c r="N4944">
        <f t="shared" si="231"/>
        <v>0</v>
      </c>
      <c r="O4944">
        <f t="shared" si="232"/>
        <v>0</v>
      </c>
      <c r="P4944">
        <f t="shared" si="233"/>
        <v>0</v>
      </c>
      <c r="U4944">
        <v>38</v>
      </c>
      <c r="V4944">
        <v>73.760000000000005</v>
      </c>
      <c r="W4944">
        <v>37.4</v>
      </c>
    </row>
    <row r="4945" spans="1:23" x14ac:dyDescent="0.35">
      <c r="A4945">
        <v>54067</v>
      </c>
      <c r="B4945" t="s">
        <v>17</v>
      </c>
      <c r="C4945">
        <v>26</v>
      </c>
      <c r="D4945">
        <v>0</v>
      </c>
      <c r="E4945">
        <v>0</v>
      </c>
      <c r="F4945" t="s">
        <v>23</v>
      </c>
      <c r="G4945" t="s">
        <v>14</v>
      </c>
      <c r="H4945" t="s">
        <v>19</v>
      </c>
      <c r="I4945">
        <v>67.209999999999994</v>
      </c>
      <c r="J4945">
        <v>21.8</v>
      </c>
      <c r="K4945">
        <v>21.8</v>
      </c>
      <c r="L4945" t="s">
        <v>16</v>
      </c>
      <c r="M4945" s="8">
        <v>0</v>
      </c>
      <c r="N4945">
        <f t="shared" si="231"/>
        <v>0</v>
      </c>
      <c r="O4945">
        <f t="shared" si="232"/>
        <v>0</v>
      </c>
      <c r="P4945">
        <f t="shared" si="233"/>
        <v>0</v>
      </c>
      <c r="U4945">
        <v>26</v>
      </c>
      <c r="V4945">
        <v>67.209999999999994</v>
      </c>
      <c r="W4945">
        <v>21.8</v>
      </c>
    </row>
    <row r="4946" spans="1:23" x14ac:dyDescent="0.35">
      <c r="A4946">
        <v>9731</v>
      </c>
      <c r="B4946" t="s">
        <v>12</v>
      </c>
      <c r="C4946">
        <v>13</v>
      </c>
      <c r="D4946">
        <v>0</v>
      </c>
      <c r="E4946">
        <v>0</v>
      </c>
      <c r="F4946" t="s">
        <v>23</v>
      </c>
      <c r="G4946" t="s">
        <v>26</v>
      </c>
      <c r="H4946" t="s">
        <v>15</v>
      </c>
      <c r="I4946">
        <v>87.98</v>
      </c>
      <c r="J4946">
        <v>19.8</v>
      </c>
      <c r="K4946">
        <v>19.8</v>
      </c>
      <c r="L4946" t="s">
        <v>24</v>
      </c>
      <c r="M4946" s="8">
        <v>0</v>
      </c>
      <c r="N4946">
        <f t="shared" si="231"/>
        <v>0</v>
      </c>
      <c r="O4946">
        <f t="shared" si="232"/>
        <v>0</v>
      </c>
      <c r="P4946">
        <f t="shared" si="233"/>
        <v>0</v>
      </c>
      <c r="U4946">
        <v>13</v>
      </c>
      <c r="V4946">
        <v>87.98</v>
      </c>
      <c r="W4946">
        <v>19.8</v>
      </c>
    </row>
    <row r="4947" spans="1:23" x14ac:dyDescent="0.35">
      <c r="A4947">
        <v>24009</v>
      </c>
      <c r="B4947" t="s">
        <v>12</v>
      </c>
      <c r="C4947">
        <v>4</v>
      </c>
      <c r="D4947">
        <v>0</v>
      </c>
      <c r="E4947">
        <v>0</v>
      </c>
      <c r="F4947" t="s">
        <v>23</v>
      </c>
      <c r="G4947" t="s">
        <v>26</v>
      </c>
      <c r="H4947" t="s">
        <v>15</v>
      </c>
      <c r="I4947">
        <v>94.23</v>
      </c>
      <c r="J4947">
        <v>16.2</v>
      </c>
      <c r="K4947">
        <v>16.2</v>
      </c>
      <c r="L4947" t="s">
        <v>24</v>
      </c>
      <c r="M4947" s="8">
        <v>0</v>
      </c>
      <c r="N4947">
        <f t="shared" si="231"/>
        <v>0</v>
      </c>
      <c r="O4947">
        <f t="shared" si="232"/>
        <v>0</v>
      </c>
      <c r="P4947">
        <f t="shared" si="233"/>
        <v>0</v>
      </c>
      <c r="U4947">
        <v>4</v>
      </c>
      <c r="V4947">
        <v>94.23</v>
      </c>
      <c r="W4947">
        <v>16.2</v>
      </c>
    </row>
    <row r="4948" spans="1:23" x14ac:dyDescent="0.35">
      <c r="A4948">
        <v>61694</v>
      </c>
      <c r="B4948" t="s">
        <v>12</v>
      </c>
      <c r="C4948">
        <v>55</v>
      </c>
      <c r="D4948">
        <v>0</v>
      </c>
      <c r="E4948">
        <v>0</v>
      </c>
      <c r="F4948" t="s">
        <v>13</v>
      </c>
      <c r="G4948" t="s">
        <v>18</v>
      </c>
      <c r="H4948" t="s">
        <v>19</v>
      </c>
      <c r="I4948">
        <v>111.36</v>
      </c>
      <c r="J4948">
        <v>33.6</v>
      </c>
      <c r="K4948">
        <v>33.6</v>
      </c>
      <c r="L4948" t="s">
        <v>21</v>
      </c>
      <c r="M4948" s="8">
        <v>0</v>
      </c>
      <c r="N4948">
        <f t="shared" si="231"/>
        <v>0</v>
      </c>
      <c r="O4948">
        <f t="shared" si="232"/>
        <v>0</v>
      </c>
      <c r="P4948">
        <f t="shared" si="233"/>
        <v>0</v>
      </c>
      <c r="U4948">
        <v>55</v>
      </c>
      <c r="V4948">
        <v>111.36</v>
      </c>
      <c r="W4948">
        <v>33.6</v>
      </c>
    </row>
    <row r="4949" spans="1:23" x14ac:dyDescent="0.35">
      <c r="A4949">
        <v>7453</v>
      </c>
      <c r="B4949" t="s">
        <v>17</v>
      </c>
      <c r="C4949">
        <v>44</v>
      </c>
      <c r="D4949">
        <v>0</v>
      </c>
      <c r="E4949">
        <v>0</v>
      </c>
      <c r="F4949" t="s">
        <v>13</v>
      </c>
      <c r="G4949" t="s">
        <v>14</v>
      </c>
      <c r="H4949" t="s">
        <v>15</v>
      </c>
      <c r="I4949">
        <v>84.07</v>
      </c>
      <c r="J4949">
        <v>21.2</v>
      </c>
      <c r="K4949">
        <v>21.2</v>
      </c>
      <c r="L4949" t="s">
        <v>22</v>
      </c>
      <c r="M4949" s="8">
        <v>0</v>
      </c>
      <c r="N4949">
        <f t="shared" si="231"/>
        <v>0</v>
      </c>
      <c r="O4949">
        <f t="shared" si="232"/>
        <v>0</v>
      </c>
      <c r="P4949">
        <f t="shared" si="233"/>
        <v>0</v>
      </c>
      <c r="U4949">
        <v>44</v>
      </c>
      <c r="V4949">
        <v>84.07</v>
      </c>
      <c r="W4949">
        <v>21.2</v>
      </c>
    </row>
    <row r="4950" spans="1:23" x14ac:dyDescent="0.35">
      <c r="A4950">
        <v>66405</v>
      </c>
      <c r="B4950" t="s">
        <v>17</v>
      </c>
      <c r="C4950">
        <v>31</v>
      </c>
      <c r="D4950">
        <v>0</v>
      </c>
      <c r="E4950">
        <v>0</v>
      </c>
      <c r="F4950" t="s">
        <v>13</v>
      </c>
      <c r="G4950" t="s">
        <v>14</v>
      </c>
      <c r="H4950" t="s">
        <v>15</v>
      </c>
      <c r="I4950">
        <v>117.31</v>
      </c>
      <c r="J4950">
        <v>28.4</v>
      </c>
      <c r="K4950">
        <v>28.4</v>
      </c>
      <c r="L4950" t="s">
        <v>21</v>
      </c>
      <c r="M4950" s="8">
        <v>0</v>
      </c>
      <c r="N4950">
        <f t="shared" si="231"/>
        <v>0</v>
      </c>
      <c r="O4950">
        <f t="shared" si="232"/>
        <v>0</v>
      </c>
      <c r="P4950">
        <f t="shared" si="233"/>
        <v>0</v>
      </c>
      <c r="U4950">
        <v>31</v>
      </c>
      <c r="V4950">
        <v>117.31</v>
      </c>
      <c r="W4950">
        <v>28.4</v>
      </c>
    </row>
    <row r="4951" spans="1:23" x14ac:dyDescent="0.35">
      <c r="A4951">
        <v>2138</v>
      </c>
      <c r="B4951" t="s">
        <v>12</v>
      </c>
      <c r="C4951">
        <v>58</v>
      </c>
      <c r="D4951">
        <v>0</v>
      </c>
      <c r="E4951">
        <v>0</v>
      </c>
      <c r="F4951" t="s">
        <v>13</v>
      </c>
      <c r="G4951" t="s">
        <v>25</v>
      </c>
      <c r="H4951" t="s">
        <v>15</v>
      </c>
      <c r="I4951">
        <v>84.94</v>
      </c>
      <c r="J4951" t="s">
        <v>20</v>
      </c>
      <c r="K4951">
        <v>28.1</v>
      </c>
      <c r="L4951" t="s">
        <v>21</v>
      </c>
      <c r="M4951" s="8">
        <v>0</v>
      </c>
      <c r="N4951">
        <f t="shared" si="231"/>
        <v>1</v>
      </c>
      <c r="O4951">
        <f t="shared" si="232"/>
        <v>0</v>
      </c>
      <c r="P4951">
        <f t="shared" si="233"/>
        <v>0</v>
      </c>
      <c r="U4951">
        <v>58</v>
      </c>
      <c r="V4951">
        <v>84.94</v>
      </c>
      <c r="W4951">
        <v>28.1</v>
      </c>
    </row>
    <row r="4952" spans="1:23" x14ac:dyDescent="0.35">
      <c r="A4952">
        <v>66650</v>
      </c>
      <c r="B4952" t="s">
        <v>17</v>
      </c>
      <c r="C4952">
        <v>17</v>
      </c>
      <c r="D4952">
        <v>0</v>
      </c>
      <c r="E4952">
        <v>0</v>
      </c>
      <c r="F4952" t="s">
        <v>23</v>
      </c>
      <c r="G4952" t="s">
        <v>14</v>
      </c>
      <c r="H4952" t="s">
        <v>15</v>
      </c>
      <c r="I4952">
        <v>68.86</v>
      </c>
      <c r="J4952">
        <v>41.1</v>
      </c>
      <c r="K4952">
        <v>41.1</v>
      </c>
      <c r="L4952" t="s">
        <v>21</v>
      </c>
      <c r="M4952" s="8">
        <v>0</v>
      </c>
      <c r="N4952">
        <f t="shared" si="231"/>
        <v>0</v>
      </c>
      <c r="O4952">
        <f t="shared" si="232"/>
        <v>0</v>
      </c>
      <c r="P4952">
        <f t="shared" si="233"/>
        <v>0</v>
      </c>
      <c r="U4952">
        <v>17</v>
      </c>
      <c r="V4952">
        <v>68.86</v>
      </c>
      <c r="W4952">
        <v>41.1</v>
      </c>
    </row>
    <row r="4953" spans="1:23" x14ac:dyDescent="0.35">
      <c r="A4953">
        <v>59945</v>
      </c>
      <c r="B4953" t="s">
        <v>17</v>
      </c>
      <c r="C4953">
        <v>23</v>
      </c>
      <c r="D4953">
        <v>0</v>
      </c>
      <c r="E4953">
        <v>0</v>
      </c>
      <c r="F4953" t="s">
        <v>23</v>
      </c>
      <c r="G4953" t="s">
        <v>14</v>
      </c>
      <c r="H4953" t="s">
        <v>15</v>
      </c>
      <c r="I4953">
        <v>132.88</v>
      </c>
      <c r="J4953">
        <v>24.9</v>
      </c>
      <c r="K4953">
        <v>24.9</v>
      </c>
      <c r="L4953" t="s">
        <v>21</v>
      </c>
      <c r="M4953" s="8">
        <v>0</v>
      </c>
      <c r="N4953">
        <f t="shared" si="231"/>
        <v>0</v>
      </c>
      <c r="O4953">
        <f t="shared" si="232"/>
        <v>0</v>
      </c>
      <c r="P4953">
        <f t="shared" si="233"/>
        <v>0</v>
      </c>
      <c r="U4953">
        <v>23</v>
      </c>
      <c r="V4953">
        <v>132.88</v>
      </c>
      <c r="W4953">
        <v>24.9</v>
      </c>
    </row>
    <row r="4954" spans="1:23" x14ac:dyDescent="0.35">
      <c r="A4954">
        <v>16245</v>
      </c>
      <c r="B4954" t="s">
        <v>12</v>
      </c>
      <c r="C4954">
        <v>51</v>
      </c>
      <c r="D4954">
        <v>1</v>
      </c>
      <c r="E4954">
        <v>0</v>
      </c>
      <c r="F4954" t="s">
        <v>13</v>
      </c>
      <c r="G4954" t="s">
        <v>18</v>
      </c>
      <c r="H4954" t="s">
        <v>19</v>
      </c>
      <c r="I4954">
        <v>211.83</v>
      </c>
      <c r="J4954">
        <v>56.6</v>
      </c>
      <c r="K4954">
        <v>56.6</v>
      </c>
      <c r="L4954" t="s">
        <v>21</v>
      </c>
      <c r="M4954" s="8">
        <v>0</v>
      </c>
      <c r="N4954">
        <f t="shared" si="231"/>
        <v>1</v>
      </c>
      <c r="O4954">
        <f t="shared" si="232"/>
        <v>0</v>
      </c>
      <c r="P4954">
        <f t="shared" si="233"/>
        <v>1</v>
      </c>
      <c r="U4954">
        <v>51</v>
      </c>
      <c r="V4954">
        <v>211.83</v>
      </c>
      <c r="W4954">
        <v>56.6</v>
      </c>
    </row>
    <row r="4955" spans="1:23" x14ac:dyDescent="0.35">
      <c r="A4955">
        <v>68094</v>
      </c>
      <c r="B4955" t="s">
        <v>17</v>
      </c>
      <c r="C4955">
        <v>46</v>
      </c>
      <c r="D4955">
        <v>0</v>
      </c>
      <c r="E4955">
        <v>0</v>
      </c>
      <c r="F4955" t="s">
        <v>13</v>
      </c>
      <c r="G4955" t="s">
        <v>14</v>
      </c>
      <c r="H4955" t="s">
        <v>19</v>
      </c>
      <c r="I4955">
        <v>124.92</v>
      </c>
      <c r="J4955">
        <v>28.8</v>
      </c>
      <c r="K4955">
        <v>28.8</v>
      </c>
      <c r="L4955" t="s">
        <v>24</v>
      </c>
      <c r="M4955" s="8">
        <v>0</v>
      </c>
      <c r="N4955">
        <f t="shared" si="231"/>
        <v>0</v>
      </c>
      <c r="O4955">
        <f t="shared" si="232"/>
        <v>0</v>
      </c>
      <c r="P4955">
        <f t="shared" si="233"/>
        <v>0</v>
      </c>
      <c r="U4955">
        <v>46</v>
      </c>
      <c r="V4955">
        <v>124.92</v>
      </c>
      <c r="W4955">
        <v>28.8</v>
      </c>
    </row>
    <row r="4956" spans="1:23" x14ac:dyDescent="0.35">
      <c r="A4956">
        <v>64661</v>
      </c>
      <c r="B4956" t="s">
        <v>17</v>
      </c>
      <c r="C4956">
        <v>81</v>
      </c>
      <c r="D4956">
        <v>0</v>
      </c>
      <c r="E4956">
        <v>0</v>
      </c>
      <c r="F4956" t="s">
        <v>23</v>
      </c>
      <c r="G4956" t="s">
        <v>18</v>
      </c>
      <c r="H4956" t="s">
        <v>15</v>
      </c>
      <c r="I4956">
        <v>57.42</v>
      </c>
      <c r="J4956">
        <v>33.700000000000003</v>
      </c>
      <c r="K4956">
        <v>33.700000000000003</v>
      </c>
      <c r="L4956" t="s">
        <v>21</v>
      </c>
      <c r="M4956" s="8">
        <v>0</v>
      </c>
      <c r="N4956">
        <f t="shared" si="231"/>
        <v>0</v>
      </c>
      <c r="O4956">
        <f t="shared" si="232"/>
        <v>0</v>
      </c>
      <c r="P4956">
        <f t="shared" si="233"/>
        <v>0</v>
      </c>
      <c r="U4956">
        <v>81</v>
      </c>
      <c r="V4956">
        <v>57.42</v>
      </c>
      <c r="W4956">
        <v>33.700000000000003</v>
      </c>
    </row>
    <row r="4957" spans="1:23" x14ac:dyDescent="0.35">
      <c r="A4957">
        <v>61376</v>
      </c>
      <c r="B4957" t="s">
        <v>12</v>
      </c>
      <c r="C4957">
        <v>38</v>
      </c>
      <c r="D4957">
        <v>0</v>
      </c>
      <c r="E4957">
        <v>0</v>
      </c>
      <c r="F4957" t="s">
        <v>13</v>
      </c>
      <c r="G4957" t="s">
        <v>14</v>
      </c>
      <c r="H4957" t="s">
        <v>15</v>
      </c>
      <c r="I4957">
        <v>215.69</v>
      </c>
      <c r="J4957">
        <v>38.6</v>
      </c>
      <c r="K4957">
        <v>38.6</v>
      </c>
      <c r="L4957" t="s">
        <v>16</v>
      </c>
      <c r="M4957" s="8">
        <v>0</v>
      </c>
      <c r="N4957">
        <f t="shared" si="231"/>
        <v>0</v>
      </c>
      <c r="O4957">
        <f t="shared" si="232"/>
        <v>0</v>
      </c>
      <c r="P4957">
        <f t="shared" si="233"/>
        <v>1</v>
      </c>
      <c r="U4957">
        <v>38</v>
      </c>
      <c r="V4957">
        <v>215.69</v>
      </c>
      <c r="W4957">
        <v>38.6</v>
      </c>
    </row>
    <row r="4958" spans="1:23" x14ac:dyDescent="0.35">
      <c r="A4958">
        <v>47236</v>
      </c>
      <c r="B4958" t="s">
        <v>17</v>
      </c>
      <c r="C4958">
        <v>50</v>
      </c>
      <c r="D4958">
        <v>0</v>
      </c>
      <c r="E4958">
        <v>0</v>
      </c>
      <c r="F4958" t="s">
        <v>13</v>
      </c>
      <c r="G4958" t="s">
        <v>14</v>
      </c>
      <c r="H4958" t="s">
        <v>15</v>
      </c>
      <c r="I4958">
        <v>154.66999999999999</v>
      </c>
      <c r="J4958">
        <v>33.799999999999997</v>
      </c>
      <c r="K4958">
        <v>33.799999999999997</v>
      </c>
      <c r="L4958" t="s">
        <v>21</v>
      </c>
      <c r="M4958" s="8">
        <v>0</v>
      </c>
      <c r="N4958">
        <f t="shared" si="231"/>
        <v>0</v>
      </c>
      <c r="O4958">
        <f t="shared" si="232"/>
        <v>0</v>
      </c>
      <c r="P4958">
        <f t="shared" si="233"/>
        <v>0</v>
      </c>
      <c r="U4958">
        <v>50</v>
      </c>
      <c r="V4958">
        <v>154.66999999999999</v>
      </c>
      <c r="W4958">
        <v>33.799999999999997</v>
      </c>
    </row>
    <row r="4959" spans="1:23" x14ac:dyDescent="0.35">
      <c r="A4959">
        <v>875</v>
      </c>
      <c r="B4959" t="s">
        <v>17</v>
      </c>
      <c r="C4959">
        <v>34</v>
      </c>
      <c r="D4959">
        <v>0</v>
      </c>
      <c r="E4959">
        <v>0</v>
      </c>
      <c r="F4959" t="s">
        <v>23</v>
      </c>
      <c r="G4959" t="s">
        <v>14</v>
      </c>
      <c r="H4959" t="s">
        <v>15</v>
      </c>
      <c r="I4959">
        <v>67.66</v>
      </c>
      <c r="J4959">
        <v>22.4</v>
      </c>
      <c r="K4959">
        <v>22.4</v>
      </c>
      <c r="L4959" t="s">
        <v>21</v>
      </c>
      <c r="M4959" s="8">
        <v>0</v>
      </c>
      <c r="N4959">
        <f t="shared" si="231"/>
        <v>0</v>
      </c>
      <c r="O4959">
        <f t="shared" si="232"/>
        <v>0</v>
      </c>
      <c r="P4959">
        <f t="shared" si="233"/>
        <v>0</v>
      </c>
      <c r="U4959">
        <v>34</v>
      </c>
      <c r="V4959">
        <v>67.66</v>
      </c>
      <c r="W4959">
        <v>22.4</v>
      </c>
    </row>
    <row r="4960" spans="1:23" x14ac:dyDescent="0.35">
      <c r="A4960">
        <v>63986</v>
      </c>
      <c r="B4960" t="s">
        <v>12</v>
      </c>
      <c r="C4960">
        <v>60</v>
      </c>
      <c r="D4960">
        <v>0</v>
      </c>
      <c r="E4960">
        <v>0</v>
      </c>
      <c r="F4960" t="s">
        <v>13</v>
      </c>
      <c r="G4960" t="s">
        <v>14</v>
      </c>
      <c r="H4960" t="s">
        <v>19</v>
      </c>
      <c r="I4960">
        <v>153.47999999999999</v>
      </c>
      <c r="J4960">
        <v>37.299999999999997</v>
      </c>
      <c r="K4960">
        <v>37.299999999999997</v>
      </c>
      <c r="L4960" t="s">
        <v>21</v>
      </c>
      <c r="M4960" s="8">
        <v>0</v>
      </c>
      <c r="N4960">
        <f t="shared" si="231"/>
        <v>0</v>
      </c>
      <c r="O4960">
        <f t="shared" si="232"/>
        <v>0</v>
      </c>
      <c r="P4960">
        <f t="shared" si="233"/>
        <v>0</v>
      </c>
      <c r="U4960">
        <v>60</v>
      </c>
      <c r="V4960">
        <v>153.47999999999999</v>
      </c>
      <c r="W4960">
        <v>37.299999999999997</v>
      </c>
    </row>
    <row r="4961" spans="1:23" x14ac:dyDescent="0.35">
      <c r="A4961">
        <v>55410</v>
      </c>
      <c r="B4961" t="s">
        <v>17</v>
      </c>
      <c r="C4961">
        <v>50</v>
      </c>
      <c r="D4961">
        <v>0</v>
      </c>
      <c r="E4961">
        <v>0</v>
      </c>
      <c r="F4961" t="s">
        <v>13</v>
      </c>
      <c r="G4961" t="s">
        <v>18</v>
      </c>
      <c r="H4961" t="s">
        <v>15</v>
      </c>
      <c r="I4961">
        <v>62.63</v>
      </c>
      <c r="J4961">
        <v>23.4</v>
      </c>
      <c r="K4961">
        <v>23.4</v>
      </c>
      <c r="L4961" t="s">
        <v>21</v>
      </c>
      <c r="M4961" s="8">
        <v>0</v>
      </c>
      <c r="N4961">
        <f t="shared" si="231"/>
        <v>0</v>
      </c>
      <c r="O4961">
        <f t="shared" si="232"/>
        <v>0</v>
      </c>
      <c r="P4961">
        <f t="shared" si="233"/>
        <v>0</v>
      </c>
      <c r="U4961">
        <v>50</v>
      </c>
      <c r="V4961">
        <v>62.63</v>
      </c>
      <c r="W4961">
        <v>23.4</v>
      </c>
    </row>
    <row r="4962" spans="1:23" x14ac:dyDescent="0.35">
      <c r="A4962">
        <v>63287</v>
      </c>
      <c r="B4962" t="s">
        <v>17</v>
      </c>
      <c r="C4962">
        <v>49</v>
      </c>
      <c r="D4962">
        <v>0</v>
      </c>
      <c r="E4962">
        <v>0</v>
      </c>
      <c r="F4962" t="s">
        <v>13</v>
      </c>
      <c r="G4962" t="s">
        <v>14</v>
      </c>
      <c r="H4962" t="s">
        <v>15</v>
      </c>
      <c r="I4962">
        <v>77.930000000000007</v>
      </c>
      <c r="J4962">
        <v>39.1</v>
      </c>
      <c r="K4962">
        <v>39.1</v>
      </c>
      <c r="L4962" t="s">
        <v>22</v>
      </c>
      <c r="M4962" s="8">
        <v>0</v>
      </c>
      <c r="N4962">
        <f t="shared" si="231"/>
        <v>0</v>
      </c>
      <c r="O4962">
        <f t="shared" si="232"/>
        <v>0</v>
      </c>
      <c r="P4962">
        <f t="shared" si="233"/>
        <v>0</v>
      </c>
      <c r="U4962">
        <v>49</v>
      </c>
      <c r="V4962">
        <v>77.930000000000007</v>
      </c>
      <c r="W4962">
        <v>39.1</v>
      </c>
    </row>
    <row r="4963" spans="1:23" x14ac:dyDescent="0.35">
      <c r="A4963">
        <v>3720</v>
      </c>
      <c r="B4963" t="s">
        <v>17</v>
      </c>
      <c r="C4963">
        <v>2</v>
      </c>
      <c r="D4963">
        <v>0</v>
      </c>
      <c r="E4963">
        <v>0</v>
      </c>
      <c r="F4963" t="s">
        <v>23</v>
      </c>
      <c r="G4963" t="s">
        <v>26</v>
      </c>
      <c r="H4963" t="s">
        <v>19</v>
      </c>
      <c r="I4963">
        <v>80.3</v>
      </c>
      <c r="J4963">
        <v>21.2</v>
      </c>
      <c r="K4963">
        <v>21.2</v>
      </c>
      <c r="L4963" t="s">
        <v>24</v>
      </c>
      <c r="M4963" s="8">
        <v>0</v>
      </c>
      <c r="N4963">
        <f t="shared" si="231"/>
        <v>0</v>
      </c>
      <c r="O4963">
        <f t="shared" si="232"/>
        <v>0</v>
      </c>
      <c r="P4963">
        <f t="shared" si="233"/>
        <v>0</v>
      </c>
      <c r="U4963">
        <v>2</v>
      </c>
      <c r="V4963">
        <v>80.3</v>
      </c>
      <c r="W4963">
        <v>21.2</v>
      </c>
    </row>
    <row r="4964" spans="1:23" x14ac:dyDescent="0.35">
      <c r="A4964">
        <v>20274</v>
      </c>
      <c r="B4964" t="s">
        <v>12</v>
      </c>
      <c r="C4964">
        <v>47</v>
      </c>
      <c r="D4964">
        <v>0</v>
      </c>
      <c r="E4964">
        <v>0</v>
      </c>
      <c r="F4964" t="s">
        <v>13</v>
      </c>
      <c r="G4964" t="s">
        <v>14</v>
      </c>
      <c r="H4964" t="s">
        <v>15</v>
      </c>
      <c r="I4964">
        <v>106.69</v>
      </c>
      <c r="J4964">
        <v>31.2</v>
      </c>
      <c r="K4964">
        <v>31.2</v>
      </c>
      <c r="L4964" t="s">
        <v>24</v>
      </c>
      <c r="M4964" s="8">
        <v>0</v>
      </c>
      <c r="N4964">
        <f t="shared" si="231"/>
        <v>0</v>
      </c>
      <c r="O4964">
        <f t="shared" si="232"/>
        <v>0</v>
      </c>
      <c r="P4964">
        <f t="shared" si="233"/>
        <v>0</v>
      </c>
      <c r="U4964">
        <v>47</v>
      </c>
      <c r="V4964">
        <v>106.69</v>
      </c>
      <c r="W4964">
        <v>31.2</v>
      </c>
    </row>
    <row r="4965" spans="1:23" x14ac:dyDescent="0.35">
      <c r="A4965">
        <v>50338</v>
      </c>
      <c r="B4965" t="s">
        <v>17</v>
      </c>
      <c r="C4965">
        <v>34</v>
      </c>
      <c r="D4965">
        <v>0</v>
      </c>
      <c r="E4965">
        <v>0</v>
      </c>
      <c r="F4965" t="s">
        <v>13</v>
      </c>
      <c r="G4965" t="s">
        <v>14</v>
      </c>
      <c r="H4965" t="s">
        <v>15</v>
      </c>
      <c r="I4965">
        <v>83.07</v>
      </c>
      <c r="J4965">
        <v>28</v>
      </c>
      <c r="K4965">
        <v>28</v>
      </c>
      <c r="L4965" t="s">
        <v>16</v>
      </c>
      <c r="M4965" s="8">
        <v>0</v>
      </c>
      <c r="N4965">
        <f t="shared" si="231"/>
        <v>0</v>
      </c>
      <c r="O4965">
        <f t="shared" si="232"/>
        <v>0</v>
      </c>
      <c r="P4965">
        <f t="shared" si="233"/>
        <v>0</v>
      </c>
      <c r="U4965">
        <v>34</v>
      </c>
      <c r="V4965">
        <v>83.07</v>
      </c>
      <c r="W4965">
        <v>28</v>
      </c>
    </row>
    <row r="4966" spans="1:23" x14ac:dyDescent="0.35">
      <c r="A4966">
        <v>58209</v>
      </c>
      <c r="B4966" t="s">
        <v>17</v>
      </c>
      <c r="C4966">
        <v>22</v>
      </c>
      <c r="D4966">
        <v>0</v>
      </c>
      <c r="E4966">
        <v>0</v>
      </c>
      <c r="F4966" t="s">
        <v>23</v>
      </c>
      <c r="G4966" t="s">
        <v>14</v>
      </c>
      <c r="H4966" t="s">
        <v>15</v>
      </c>
      <c r="I4966">
        <v>140.13999999999999</v>
      </c>
      <c r="J4966">
        <v>21.1</v>
      </c>
      <c r="K4966">
        <v>21.1</v>
      </c>
      <c r="L4966" t="s">
        <v>21</v>
      </c>
      <c r="M4966" s="8">
        <v>0</v>
      </c>
      <c r="N4966">
        <f t="shared" si="231"/>
        <v>0</v>
      </c>
      <c r="O4966">
        <f t="shared" si="232"/>
        <v>0</v>
      </c>
      <c r="P4966">
        <f t="shared" si="233"/>
        <v>0</v>
      </c>
      <c r="U4966">
        <v>22</v>
      </c>
      <c r="V4966">
        <v>140.13999999999999</v>
      </c>
      <c r="W4966">
        <v>21.1</v>
      </c>
    </row>
    <row r="4967" spans="1:23" x14ac:dyDescent="0.35">
      <c r="A4967">
        <v>20634</v>
      </c>
      <c r="B4967" t="s">
        <v>17</v>
      </c>
      <c r="C4967">
        <v>11</v>
      </c>
      <c r="D4967">
        <v>0</v>
      </c>
      <c r="E4967">
        <v>0</v>
      </c>
      <c r="F4967" t="s">
        <v>23</v>
      </c>
      <c r="G4967" t="s">
        <v>26</v>
      </c>
      <c r="H4967" t="s">
        <v>15</v>
      </c>
      <c r="I4967">
        <v>92.65</v>
      </c>
      <c r="J4967">
        <v>15.7</v>
      </c>
      <c r="K4967">
        <v>15.7</v>
      </c>
      <c r="L4967" t="s">
        <v>21</v>
      </c>
      <c r="M4967" s="8">
        <v>0</v>
      </c>
      <c r="N4967">
        <f t="shared" si="231"/>
        <v>0</v>
      </c>
      <c r="O4967">
        <f t="shared" si="232"/>
        <v>0</v>
      </c>
      <c r="P4967">
        <f t="shared" si="233"/>
        <v>0</v>
      </c>
      <c r="U4967">
        <v>11</v>
      </c>
      <c r="V4967">
        <v>92.65</v>
      </c>
      <c r="W4967">
        <v>15.7</v>
      </c>
    </row>
    <row r="4968" spans="1:23" x14ac:dyDescent="0.35">
      <c r="A4968">
        <v>3251</v>
      </c>
      <c r="B4968" t="s">
        <v>12</v>
      </c>
      <c r="C4968">
        <v>54</v>
      </c>
      <c r="D4968">
        <v>0</v>
      </c>
      <c r="E4968">
        <v>0</v>
      </c>
      <c r="F4968" t="s">
        <v>13</v>
      </c>
      <c r="G4968" t="s">
        <v>14</v>
      </c>
      <c r="H4968" t="s">
        <v>15</v>
      </c>
      <c r="I4968">
        <v>111.37</v>
      </c>
      <c r="J4968">
        <v>29.1</v>
      </c>
      <c r="K4968">
        <v>29.1</v>
      </c>
      <c r="L4968" t="s">
        <v>16</v>
      </c>
      <c r="M4968" s="8">
        <v>0</v>
      </c>
      <c r="N4968">
        <f t="shared" si="231"/>
        <v>0</v>
      </c>
      <c r="O4968">
        <f t="shared" si="232"/>
        <v>0</v>
      </c>
      <c r="P4968">
        <f t="shared" si="233"/>
        <v>0</v>
      </c>
      <c r="U4968">
        <v>54</v>
      </c>
      <c r="V4968">
        <v>111.37</v>
      </c>
      <c r="W4968">
        <v>29.1</v>
      </c>
    </row>
    <row r="4969" spans="1:23" x14ac:dyDescent="0.35">
      <c r="A4969">
        <v>12677</v>
      </c>
      <c r="B4969" t="s">
        <v>17</v>
      </c>
      <c r="C4969">
        <v>60</v>
      </c>
      <c r="D4969">
        <v>0</v>
      </c>
      <c r="E4969">
        <v>0</v>
      </c>
      <c r="F4969" t="s">
        <v>13</v>
      </c>
      <c r="G4969" t="s">
        <v>14</v>
      </c>
      <c r="H4969" t="s">
        <v>19</v>
      </c>
      <c r="I4969">
        <v>99</v>
      </c>
      <c r="J4969">
        <v>26.1</v>
      </c>
      <c r="K4969">
        <v>26.1</v>
      </c>
      <c r="L4969" t="s">
        <v>21</v>
      </c>
      <c r="M4969" s="8">
        <v>0</v>
      </c>
      <c r="N4969">
        <f t="shared" si="231"/>
        <v>0</v>
      </c>
      <c r="O4969">
        <f t="shared" si="232"/>
        <v>0</v>
      </c>
      <c r="P4969">
        <f t="shared" si="233"/>
        <v>0</v>
      </c>
      <c r="U4969">
        <v>60</v>
      </c>
      <c r="V4969">
        <v>99</v>
      </c>
      <c r="W4969">
        <v>26.1</v>
      </c>
    </row>
    <row r="4970" spans="1:23" x14ac:dyDescent="0.35">
      <c r="A4970">
        <v>45160</v>
      </c>
      <c r="B4970" t="s">
        <v>12</v>
      </c>
      <c r="C4970">
        <v>3</v>
      </c>
      <c r="D4970">
        <v>0</v>
      </c>
      <c r="E4970">
        <v>0</v>
      </c>
      <c r="F4970" t="s">
        <v>23</v>
      </c>
      <c r="G4970" t="s">
        <v>26</v>
      </c>
      <c r="H4970" t="s">
        <v>19</v>
      </c>
      <c r="I4970">
        <v>78.239999999999995</v>
      </c>
      <c r="J4970">
        <v>16.2</v>
      </c>
      <c r="K4970">
        <v>16.2</v>
      </c>
      <c r="L4970" t="s">
        <v>24</v>
      </c>
      <c r="M4970" s="8">
        <v>0</v>
      </c>
      <c r="N4970">
        <f t="shared" si="231"/>
        <v>0</v>
      </c>
      <c r="O4970">
        <f t="shared" si="232"/>
        <v>0</v>
      </c>
      <c r="P4970">
        <f t="shared" si="233"/>
        <v>0</v>
      </c>
      <c r="U4970">
        <v>3</v>
      </c>
      <c r="V4970">
        <v>78.239999999999995</v>
      </c>
      <c r="W4970">
        <v>16.2</v>
      </c>
    </row>
    <row r="4971" spans="1:23" x14ac:dyDescent="0.35">
      <c r="A4971">
        <v>67940</v>
      </c>
      <c r="B4971" t="s">
        <v>17</v>
      </c>
      <c r="C4971">
        <v>46</v>
      </c>
      <c r="D4971">
        <v>0</v>
      </c>
      <c r="E4971">
        <v>0</v>
      </c>
      <c r="F4971" t="s">
        <v>13</v>
      </c>
      <c r="G4971" t="s">
        <v>25</v>
      </c>
      <c r="H4971" t="s">
        <v>19</v>
      </c>
      <c r="I4971">
        <v>83.88</v>
      </c>
      <c r="J4971">
        <v>27.1</v>
      </c>
      <c r="K4971">
        <v>27.1</v>
      </c>
      <c r="L4971" t="s">
        <v>21</v>
      </c>
      <c r="M4971" s="8">
        <v>0</v>
      </c>
      <c r="N4971">
        <f t="shared" si="231"/>
        <v>0</v>
      </c>
      <c r="O4971">
        <f t="shared" si="232"/>
        <v>0</v>
      </c>
      <c r="P4971">
        <f t="shared" si="233"/>
        <v>0</v>
      </c>
      <c r="U4971">
        <v>46</v>
      </c>
      <c r="V4971">
        <v>83.88</v>
      </c>
      <c r="W4971">
        <v>27.1</v>
      </c>
    </row>
    <row r="4972" spans="1:23" x14ac:dyDescent="0.35">
      <c r="A4972">
        <v>8145</v>
      </c>
      <c r="B4972" t="s">
        <v>12</v>
      </c>
      <c r="C4972">
        <v>30</v>
      </c>
      <c r="D4972">
        <v>0</v>
      </c>
      <c r="E4972">
        <v>0</v>
      </c>
      <c r="F4972" t="s">
        <v>23</v>
      </c>
      <c r="G4972" t="s">
        <v>14</v>
      </c>
      <c r="H4972" t="s">
        <v>15</v>
      </c>
      <c r="I4972">
        <v>86.21</v>
      </c>
      <c r="J4972">
        <v>28.8</v>
      </c>
      <c r="K4972">
        <v>28.8</v>
      </c>
      <c r="L4972" t="s">
        <v>22</v>
      </c>
      <c r="M4972" s="8">
        <v>0</v>
      </c>
      <c r="N4972">
        <f t="shared" si="231"/>
        <v>0</v>
      </c>
      <c r="O4972">
        <f t="shared" si="232"/>
        <v>0</v>
      </c>
      <c r="P4972">
        <f t="shared" si="233"/>
        <v>0</v>
      </c>
      <c r="U4972">
        <v>30</v>
      </c>
      <c r="V4972">
        <v>86.21</v>
      </c>
      <c r="W4972">
        <v>28.8</v>
      </c>
    </row>
    <row r="4973" spans="1:23" x14ac:dyDescent="0.35">
      <c r="A4973">
        <v>39393</v>
      </c>
      <c r="B4973" t="s">
        <v>17</v>
      </c>
      <c r="C4973">
        <v>63</v>
      </c>
      <c r="D4973">
        <v>0</v>
      </c>
      <c r="E4973">
        <v>0</v>
      </c>
      <c r="F4973" t="s">
        <v>13</v>
      </c>
      <c r="G4973" t="s">
        <v>14</v>
      </c>
      <c r="H4973" t="s">
        <v>15</v>
      </c>
      <c r="I4973">
        <v>57.06</v>
      </c>
      <c r="J4973">
        <v>37.9</v>
      </c>
      <c r="K4973">
        <v>37.9</v>
      </c>
      <c r="L4973" t="s">
        <v>21</v>
      </c>
      <c r="M4973" s="8">
        <v>0</v>
      </c>
      <c r="N4973">
        <f t="shared" si="231"/>
        <v>0</v>
      </c>
      <c r="O4973">
        <f t="shared" si="232"/>
        <v>0</v>
      </c>
      <c r="P4973">
        <f t="shared" si="233"/>
        <v>0</v>
      </c>
      <c r="U4973">
        <v>63</v>
      </c>
      <c r="V4973">
        <v>57.06</v>
      </c>
      <c r="W4973">
        <v>37.9</v>
      </c>
    </row>
    <row r="4974" spans="1:23" x14ac:dyDescent="0.35">
      <c r="A4974">
        <v>57710</v>
      </c>
      <c r="B4974" t="s">
        <v>17</v>
      </c>
      <c r="C4974">
        <v>50</v>
      </c>
      <c r="D4974">
        <v>0</v>
      </c>
      <c r="E4974">
        <v>0</v>
      </c>
      <c r="F4974" t="s">
        <v>13</v>
      </c>
      <c r="G4974" t="s">
        <v>14</v>
      </c>
      <c r="H4974" t="s">
        <v>19</v>
      </c>
      <c r="I4974">
        <v>112.25</v>
      </c>
      <c r="J4974">
        <v>21.6</v>
      </c>
      <c r="K4974">
        <v>21.6</v>
      </c>
      <c r="L4974" t="s">
        <v>24</v>
      </c>
      <c r="M4974" s="8">
        <v>0</v>
      </c>
      <c r="N4974">
        <f t="shared" si="231"/>
        <v>0</v>
      </c>
      <c r="O4974">
        <f t="shared" si="232"/>
        <v>0</v>
      </c>
      <c r="P4974">
        <f t="shared" si="233"/>
        <v>0</v>
      </c>
      <c r="U4974">
        <v>50</v>
      </c>
      <c r="V4974">
        <v>112.25</v>
      </c>
      <c r="W4974">
        <v>21.6</v>
      </c>
    </row>
    <row r="4975" spans="1:23" x14ac:dyDescent="0.35">
      <c r="A4975">
        <v>12487</v>
      </c>
      <c r="B4975" t="s">
        <v>12</v>
      </c>
      <c r="C4975">
        <v>65</v>
      </c>
      <c r="D4975">
        <v>0</v>
      </c>
      <c r="E4975">
        <v>0</v>
      </c>
      <c r="F4975" t="s">
        <v>13</v>
      </c>
      <c r="G4975" t="s">
        <v>14</v>
      </c>
      <c r="H4975" t="s">
        <v>15</v>
      </c>
      <c r="I4975">
        <v>81.06</v>
      </c>
      <c r="J4975">
        <v>30.1</v>
      </c>
      <c r="K4975">
        <v>30.1</v>
      </c>
      <c r="L4975" t="s">
        <v>22</v>
      </c>
      <c r="M4975" s="8">
        <v>0</v>
      </c>
      <c r="N4975">
        <f t="shared" si="231"/>
        <v>0</v>
      </c>
      <c r="O4975">
        <f t="shared" si="232"/>
        <v>0</v>
      </c>
      <c r="P4975">
        <f t="shared" si="233"/>
        <v>0</v>
      </c>
      <c r="U4975">
        <v>65</v>
      </c>
      <c r="V4975">
        <v>81.06</v>
      </c>
      <c r="W4975">
        <v>30.1</v>
      </c>
    </row>
    <row r="4976" spans="1:23" x14ac:dyDescent="0.35">
      <c r="A4976">
        <v>16513</v>
      </c>
      <c r="B4976" t="s">
        <v>12</v>
      </c>
      <c r="C4976">
        <v>78</v>
      </c>
      <c r="D4976">
        <v>0</v>
      </c>
      <c r="E4976">
        <v>0</v>
      </c>
      <c r="F4976" t="s">
        <v>13</v>
      </c>
      <c r="G4976" t="s">
        <v>14</v>
      </c>
      <c r="H4976" t="s">
        <v>15</v>
      </c>
      <c r="I4976">
        <v>104.37</v>
      </c>
      <c r="J4976">
        <v>29.7</v>
      </c>
      <c r="K4976">
        <v>29.7</v>
      </c>
      <c r="L4976" t="s">
        <v>21</v>
      </c>
      <c r="M4976" s="8">
        <v>0</v>
      </c>
      <c r="N4976">
        <f t="shared" si="231"/>
        <v>0</v>
      </c>
      <c r="O4976">
        <f t="shared" si="232"/>
        <v>0</v>
      </c>
      <c r="P4976">
        <f t="shared" si="233"/>
        <v>0</v>
      </c>
      <c r="U4976">
        <v>78</v>
      </c>
      <c r="V4976">
        <v>104.37</v>
      </c>
      <c r="W4976">
        <v>29.7</v>
      </c>
    </row>
    <row r="4977" spans="1:23" x14ac:dyDescent="0.35">
      <c r="A4977">
        <v>42297</v>
      </c>
      <c r="B4977" t="s">
        <v>17</v>
      </c>
      <c r="C4977">
        <v>36</v>
      </c>
      <c r="D4977">
        <v>0</v>
      </c>
      <c r="E4977">
        <v>0</v>
      </c>
      <c r="F4977" t="s">
        <v>13</v>
      </c>
      <c r="G4977" t="s">
        <v>14</v>
      </c>
      <c r="H4977" t="s">
        <v>15</v>
      </c>
      <c r="I4977">
        <v>124.31</v>
      </c>
      <c r="J4977">
        <v>26.4</v>
      </c>
      <c r="K4977">
        <v>26.4</v>
      </c>
      <c r="L4977" t="s">
        <v>24</v>
      </c>
      <c r="M4977" s="8">
        <v>0</v>
      </c>
      <c r="N4977">
        <f t="shared" si="231"/>
        <v>0</v>
      </c>
      <c r="O4977">
        <f t="shared" si="232"/>
        <v>0</v>
      </c>
      <c r="P4977">
        <f t="shared" si="233"/>
        <v>0</v>
      </c>
      <c r="U4977">
        <v>36</v>
      </c>
      <c r="V4977">
        <v>124.31</v>
      </c>
      <c r="W4977">
        <v>26.4</v>
      </c>
    </row>
    <row r="4978" spans="1:23" x14ac:dyDescent="0.35">
      <c r="A4978">
        <v>63656</v>
      </c>
      <c r="B4978" t="s">
        <v>17</v>
      </c>
      <c r="C4978">
        <v>18</v>
      </c>
      <c r="D4978">
        <v>0</v>
      </c>
      <c r="E4978">
        <v>0</v>
      </c>
      <c r="F4978" t="s">
        <v>23</v>
      </c>
      <c r="G4978" t="s">
        <v>14</v>
      </c>
      <c r="H4978" t="s">
        <v>15</v>
      </c>
      <c r="I4978">
        <v>101.95</v>
      </c>
      <c r="J4978">
        <v>46</v>
      </c>
      <c r="K4978">
        <v>46</v>
      </c>
      <c r="L4978" t="s">
        <v>16</v>
      </c>
      <c r="M4978" s="8">
        <v>0</v>
      </c>
      <c r="N4978">
        <f t="shared" si="231"/>
        <v>0</v>
      </c>
      <c r="O4978">
        <f t="shared" si="232"/>
        <v>0</v>
      </c>
      <c r="P4978">
        <f t="shared" si="233"/>
        <v>0</v>
      </c>
      <c r="U4978">
        <v>18</v>
      </c>
      <c r="V4978">
        <v>101.95</v>
      </c>
      <c r="W4978">
        <v>46</v>
      </c>
    </row>
    <row r="4979" spans="1:23" x14ac:dyDescent="0.35">
      <c r="A4979">
        <v>56233</v>
      </c>
      <c r="B4979" t="s">
        <v>17</v>
      </c>
      <c r="C4979">
        <v>44</v>
      </c>
      <c r="D4979">
        <v>0</v>
      </c>
      <c r="E4979">
        <v>0</v>
      </c>
      <c r="F4979" t="s">
        <v>23</v>
      </c>
      <c r="G4979" t="s">
        <v>14</v>
      </c>
      <c r="H4979" t="s">
        <v>19</v>
      </c>
      <c r="I4979">
        <v>116.95</v>
      </c>
      <c r="J4979">
        <v>26.1</v>
      </c>
      <c r="K4979">
        <v>26.1</v>
      </c>
      <c r="L4979" t="s">
        <v>21</v>
      </c>
      <c r="M4979" s="8">
        <v>0</v>
      </c>
      <c r="N4979">
        <f t="shared" si="231"/>
        <v>0</v>
      </c>
      <c r="O4979">
        <f t="shared" si="232"/>
        <v>0</v>
      </c>
      <c r="P4979">
        <f t="shared" si="233"/>
        <v>0</v>
      </c>
      <c r="U4979">
        <v>44</v>
      </c>
      <c r="V4979">
        <v>116.95</v>
      </c>
      <c r="W4979">
        <v>26.1</v>
      </c>
    </row>
    <row r="4980" spans="1:23" x14ac:dyDescent="0.35">
      <c r="A4980">
        <v>22591</v>
      </c>
      <c r="B4980" t="s">
        <v>17</v>
      </c>
      <c r="C4980">
        <v>4</v>
      </c>
      <c r="D4980">
        <v>0</v>
      </c>
      <c r="E4980">
        <v>0</v>
      </c>
      <c r="F4980" t="s">
        <v>23</v>
      </c>
      <c r="G4980" t="s">
        <v>26</v>
      </c>
      <c r="H4980" t="s">
        <v>15</v>
      </c>
      <c r="I4980">
        <v>99.76</v>
      </c>
      <c r="J4980">
        <v>23.2</v>
      </c>
      <c r="K4980">
        <v>23.2</v>
      </c>
      <c r="L4980" t="s">
        <v>24</v>
      </c>
      <c r="M4980" s="8">
        <v>0</v>
      </c>
      <c r="N4980">
        <f t="shared" si="231"/>
        <v>0</v>
      </c>
      <c r="O4980">
        <f t="shared" si="232"/>
        <v>0</v>
      </c>
      <c r="P4980">
        <f t="shared" si="233"/>
        <v>0</v>
      </c>
      <c r="U4980">
        <v>4</v>
      </c>
      <c r="V4980">
        <v>99.76</v>
      </c>
      <c r="W4980">
        <v>23.2</v>
      </c>
    </row>
    <row r="4981" spans="1:23" x14ac:dyDescent="0.35">
      <c r="A4981">
        <v>23757</v>
      </c>
      <c r="B4981" t="s">
        <v>17</v>
      </c>
      <c r="C4981">
        <v>60</v>
      </c>
      <c r="D4981">
        <v>0</v>
      </c>
      <c r="E4981">
        <v>0</v>
      </c>
      <c r="F4981" t="s">
        <v>23</v>
      </c>
      <c r="G4981" t="s">
        <v>14</v>
      </c>
      <c r="H4981" t="s">
        <v>15</v>
      </c>
      <c r="I4981">
        <v>105.48</v>
      </c>
      <c r="J4981">
        <v>28.4</v>
      </c>
      <c r="K4981">
        <v>28.4</v>
      </c>
      <c r="L4981" t="s">
        <v>24</v>
      </c>
      <c r="M4981" s="8">
        <v>0</v>
      </c>
      <c r="N4981">
        <f t="shared" si="231"/>
        <v>0</v>
      </c>
      <c r="O4981">
        <f t="shared" si="232"/>
        <v>0</v>
      </c>
      <c r="P4981">
        <f t="shared" si="233"/>
        <v>0</v>
      </c>
      <c r="U4981">
        <v>60</v>
      </c>
      <c r="V4981">
        <v>105.48</v>
      </c>
      <c r="W4981">
        <v>28.4</v>
      </c>
    </row>
    <row r="4982" spans="1:23" x14ac:dyDescent="0.35">
      <c r="A4982">
        <v>19601</v>
      </c>
      <c r="B4982" t="s">
        <v>17</v>
      </c>
      <c r="C4982">
        <v>19</v>
      </c>
      <c r="D4982">
        <v>0</v>
      </c>
      <c r="E4982">
        <v>0</v>
      </c>
      <c r="F4982" t="s">
        <v>23</v>
      </c>
      <c r="G4982" t="s">
        <v>14</v>
      </c>
      <c r="H4982" t="s">
        <v>15</v>
      </c>
      <c r="I4982">
        <v>100.6</v>
      </c>
      <c r="J4982">
        <v>20.5</v>
      </c>
      <c r="K4982">
        <v>20.5</v>
      </c>
      <c r="L4982" t="s">
        <v>21</v>
      </c>
      <c r="M4982" s="8">
        <v>0</v>
      </c>
      <c r="N4982">
        <f t="shared" si="231"/>
        <v>0</v>
      </c>
      <c r="O4982">
        <f t="shared" si="232"/>
        <v>0</v>
      </c>
      <c r="P4982">
        <f t="shared" si="233"/>
        <v>0</v>
      </c>
      <c r="U4982">
        <v>19</v>
      </c>
      <c r="V4982">
        <v>100.6</v>
      </c>
      <c r="W4982">
        <v>20.5</v>
      </c>
    </row>
    <row r="4983" spans="1:23" x14ac:dyDescent="0.35">
      <c r="A4983">
        <v>61801</v>
      </c>
      <c r="B4983" t="s">
        <v>12</v>
      </c>
      <c r="C4983">
        <v>15</v>
      </c>
      <c r="D4983">
        <v>0</v>
      </c>
      <c r="E4983">
        <v>0</v>
      </c>
      <c r="F4983" t="s">
        <v>23</v>
      </c>
      <c r="G4983" t="s">
        <v>14</v>
      </c>
      <c r="H4983" t="s">
        <v>15</v>
      </c>
      <c r="I4983">
        <v>65.05</v>
      </c>
      <c r="J4983">
        <v>24.6</v>
      </c>
      <c r="K4983">
        <v>24.6</v>
      </c>
      <c r="L4983" t="s">
        <v>24</v>
      </c>
      <c r="M4983" s="8">
        <v>0</v>
      </c>
      <c r="N4983">
        <f t="shared" si="231"/>
        <v>0</v>
      </c>
      <c r="O4983">
        <f t="shared" si="232"/>
        <v>0</v>
      </c>
      <c r="P4983">
        <f t="shared" si="233"/>
        <v>0</v>
      </c>
      <c r="U4983">
        <v>15</v>
      </c>
      <c r="V4983">
        <v>65.05</v>
      </c>
      <c r="W4983">
        <v>24.6</v>
      </c>
    </row>
    <row r="4984" spans="1:23" x14ac:dyDescent="0.35">
      <c r="A4984">
        <v>949</v>
      </c>
      <c r="B4984" t="s">
        <v>12</v>
      </c>
      <c r="C4984">
        <v>20</v>
      </c>
      <c r="D4984">
        <v>0</v>
      </c>
      <c r="E4984">
        <v>0</v>
      </c>
      <c r="F4984" t="s">
        <v>23</v>
      </c>
      <c r="G4984" t="s">
        <v>14</v>
      </c>
      <c r="H4984" t="s">
        <v>19</v>
      </c>
      <c r="I4984">
        <v>75.900000000000006</v>
      </c>
      <c r="J4984">
        <v>32.200000000000003</v>
      </c>
      <c r="K4984">
        <v>32.200000000000003</v>
      </c>
      <c r="L4984" t="s">
        <v>21</v>
      </c>
      <c r="M4984" s="8">
        <v>0</v>
      </c>
      <c r="N4984">
        <f t="shared" si="231"/>
        <v>0</v>
      </c>
      <c r="O4984">
        <f t="shared" si="232"/>
        <v>0</v>
      </c>
      <c r="P4984">
        <f t="shared" si="233"/>
        <v>0</v>
      </c>
      <c r="U4984">
        <v>20</v>
      </c>
      <c r="V4984">
        <v>75.900000000000006</v>
      </c>
      <c r="W4984">
        <v>32.200000000000003</v>
      </c>
    </row>
    <row r="4985" spans="1:23" x14ac:dyDescent="0.35">
      <c r="A4985">
        <v>10995</v>
      </c>
      <c r="B4985" t="s">
        <v>12</v>
      </c>
      <c r="C4985">
        <v>76</v>
      </c>
      <c r="D4985">
        <v>1</v>
      </c>
      <c r="E4985">
        <v>0</v>
      </c>
      <c r="F4985" t="s">
        <v>13</v>
      </c>
      <c r="G4985" t="s">
        <v>14</v>
      </c>
      <c r="H4985" t="s">
        <v>19</v>
      </c>
      <c r="I4985">
        <v>267.60000000000002</v>
      </c>
      <c r="J4985">
        <v>30.5</v>
      </c>
      <c r="K4985">
        <v>30.5</v>
      </c>
      <c r="L4985" t="s">
        <v>21</v>
      </c>
      <c r="M4985" s="8">
        <v>0</v>
      </c>
      <c r="N4985">
        <f t="shared" si="231"/>
        <v>0</v>
      </c>
      <c r="O4985">
        <f t="shared" si="232"/>
        <v>0</v>
      </c>
      <c r="P4985">
        <f t="shared" si="233"/>
        <v>1</v>
      </c>
      <c r="U4985">
        <v>76</v>
      </c>
      <c r="V4985">
        <v>267.60000000000002</v>
      </c>
      <c r="W4985">
        <v>30.5</v>
      </c>
    </row>
    <row r="4986" spans="1:23" x14ac:dyDescent="0.35">
      <c r="A4986">
        <v>1503</v>
      </c>
      <c r="B4986" t="s">
        <v>12</v>
      </c>
      <c r="C4986">
        <v>31</v>
      </c>
      <c r="D4986">
        <v>0</v>
      </c>
      <c r="E4986">
        <v>0</v>
      </c>
      <c r="F4986" t="s">
        <v>23</v>
      </c>
      <c r="G4986" t="s">
        <v>14</v>
      </c>
      <c r="H4986" t="s">
        <v>15</v>
      </c>
      <c r="I4986">
        <v>215.07</v>
      </c>
      <c r="J4986" t="s">
        <v>20</v>
      </c>
      <c r="K4986">
        <v>28.1</v>
      </c>
      <c r="L4986" t="s">
        <v>22</v>
      </c>
      <c r="M4986" s="8">
        <v>0</v>
      </c>
      <c r="N4986">
        <f t="shared" si="231"/>
        <v>1</v>
      </c>
      <c r="O4986">
        <f t="shared" si="232"/>
        <v>0</v>
      </c>
      <c r="P4986">
        <f t="shared" si="233"/>
        <v>1</v>
      </c>
      <c r="U4986">
        <v>31</v>
      </c>
      <c r="V4986">
        <v>215.07</v>
      </c>
      <c r="W4986">
        <v>28.1</v>
      </c>
    </row>
    <row r="4987" spans="1:23" x14ac:dyDescent="0.35">
      <c r="A4987">
        <v>37431</v>
      </c>
      <c r="B4987" t="s">
        <v>17</v>
      </c>
      <c r="C4987">
        <v>39</v>
      </c>
      <c r="D4987">
        <v>0</v>
      </c>
      <c r="E4987">
        <v>0</v>
      </c>
      <c r="F4987" t="s">
        <v>13</v>
      </c>
      <c r="G4987" t="s">
        <v>25</v>
      </c>
      <c r="H4987" t="s">
        <v>15</v>
      </c>
      <c r="I4987">
        <v>109.03</v>
      </c>
      <c r="J4987">
        <v>24.9</v>
      </c>
      <c r="K4987">
        <v>24.9</v>
      </c>
      <c r="L4987" t="s">
        <v>24</v>
      </c>
      <c r="M4987" s="8">
        <v>0</v>
      </c>
      <c r="N4987">
        <f t="shared" si="231"/>
        <v>0</v>
      </c>
      <c r="O4987">
        <f t="shared" si="232"/>
        <v>0</v>
      </c>
      <c r="P4987">
        <f t="shared" si="233"/>
        <v>0</v>
      </c>
      <c r="U4987">
        <v>39</v>
      </c>
      <c r="V4987">
        <v>109.03</v>
      </c>
      <c r="W4987">
        <v>24.9</v>
      </c>
    </row>
    <row r="4988" spans="1:23" x14ac:dyDescent="0.35">
      <c r="A4988">
        <v>53697</v>
      </c>
      <c r="B4988" t="s">
        <v>12</v>
      </c>
      <c r="C4988">
        <v>58</v>
      </c>
      <c r="D4988">
        <v>0</v>
      </c>
      <c r="E4988">
        <v>1</v>
      </c>
      <c r="F4988" t="s">
        <v>13</v>
      </c>
      <c r="G4988" t="s">
        <v>14</v>
      </c>
      <c r="H4988" t="s">
        <v>19</v>
      </c>
      <c r="I4988">
        <v>225.35</v>
      </c>
      <c r="J4988">
        <v>26.5</v>
      </c>
      <c r="K4988">
        <v>26.5</v>
      </c>
      <c r="L4988" t="s">
        <v>22</v>
      </c>
      <c r="M4988" s="8">
        <v>0</v>
      </c>
      <c r="N4988">
        <f t="shared" si="231"/>
        <v>0</v>
      </c>
      <c r="O4988">
        <f t="shared" si="232"/>
        <v>0</v>
      </c>
      <c r="P4988">
        <f t="shared" si="233"/>
        <v>1</v>
      </c>
      <c r="U4988">
        <v>58</v>
      </c>
      <c r="V4988">
        <v>225.35</v>
      </c>
      <c r="W4988">
        <v>26.5</v>
      </c>
    </row>
    <row r="4989" spans="1:23" x14ac:dyDescent="0.35">
      <c r="A4989">
        <v>67012</v>
      </c>
      <c r="B4989" t="s">
        <v>12</v>
      </c>
      <c r="C4989">
        <v>64</v>
      </c>
      <c r="D4989">
        <v>1</v>
      </c>
      <c r="E4989">
        <v>0</v>
      </c>
      <c r="F4989" t="s">
        <v>13</v>
      </c>
      <c r="G4989" t="s">
        <v>14</v>
      </c>
      <c r="H4989" t="s">
        <v>19</v>
      </c>
      <c r="I4989">
        <v>196.26</v>
      </c>
      <c r="J4989">
        <v>34.5</v>
      </c>
      <c r="K4989">
        <v>34.5</v>
      </c>
      <c r="L4989" t="s">
        <v>24</v>
      </c>
      <c r="M4989" s="8">
        <v>0</v>
      </c>
      <c r="N4989">
        <f t="shared" si="231"/>
        <v>0</v>
      </c>
      <c r="O4989">
        <f t="shared" si="232"/>
        <v>0</v>
      </c>
      <c r="P4989">
        <f t="shared" si="233"/>
        <v>1</v>
      </c>
      <c r="U4989">
        <v>64</v>
      </c>
      <c r="V4989">
        <v>196.26</v>
      </c>
      <c r="W4989">
        <v>34.5</v>
      </c>
    </row>
    <row r="4990" spans="1:23" x14ac:dyDescent="0.35">
      <c r="A4990">
        <v>30525</v>
      </c>
      <c r="B4990" t="s">
        <v>17</v>
      </c>
      <c r="C4990">
        <v>79</v>
      </c>
      <c r="D4990">
        <v>0</v>
      </c>
      <c r="E4990">
        <v>0</v>
      </c>
      <c r="F4990" t="s">
        <v>13</v>
      </c>
      <c r="G4990" t="s">
        <v>25</v>
      </c>
      <c r="H4990" t="s">
        <v>15</v>
      </c>
      <c r="I4990">
        <v>95.42</v>
      </c>
      <c r="J4990">
        <v>21.5</v>
      </c>
      <c r="K4990">
        <v>21.5</v>
      </c>
      <c r="L4990" t="s">
        <v>16</v>
      </c>
      <c r="M4990" s="8">
        <v>0</v>
      </c>
      <c r="N4990">
        <f t="shared" si="231"/>
        <v>0</v>
      </c>
      <c r="O4990">
        <f t="shared" si="232"/>
        <v>0</v>
      </c>
      <c r="P4990">
        <f t="shared" si="233"/>
        <v>0</v>
      </c>
      <c r="U4990">
        <v>79</v>
      </c>
      <c r="V4990">
        <v>95.42</v>
      </c>
      <c r="W4990">
        <v>21.5</v>
      </c>
    </row>
    <row r="4991" spans="1:23" x14ac:dyDescent="0.35">
      <c r="A4991">
        <v>25860</v>
      </c>
      <c r="B4991" t="s">
        <v>17</v>
      </c>
      <c r="C4991">
        <v>11</v>
      </c>
      <c r="D4991">
        <v>0</v>
      </c>
      <c r="E4991">
        <v>0</v>
      </c>
      <c r="F4991" t="s">
        <v>23</v>
      </c>
      <c r="G4991" t="s">
        <v>26</v>
      </c>
      <c r="H4991" t="s">
        <v>19</v>
      </c>
      <c r="I4991">
        <v>123.04</v>
      </c>
      <c r="J4991">
        <v>15.9</v>
      </c>
      <c r="K4991">
        <v>15.9</v>
      </c>
      <c r="L4991" t="s">
        <v>24</v>
      </c>
      <c r="M4991" s="8">
        <v>0</v>
      </c>
      <c r="N4991">
        <f t="shared" si="231"/>
        <v>0</v>
      </c>
      <c r="O4991">
        <f t="shared" si="232"/>
        <v>0</v>
      </c>
      <c r="P4991">
        <f t="shared" si="233"/>
        <v>0</v>
      </c>
      <c r="U4991">
        <v>11</v>
      </c>
      <c r="V4991">
        <v>123.04</v>
      </c>
      <c r="W4991">
        <v>15.9</v>
      </c>
    </row>
    <row r="4992" spans="1:23" x14ac:dyDescent="0.35">
      <c r="A4992">
        <v>21743</v>
      </c>
      <c r="B4992" t="s">
        <v>12</v>
      </c>
      <c r="C4992">
        <v>4</v>
      </c>
      <c r="D4992">
        <v>0</v>
      </c>
      <c r="E4992">
        <v>0</v>
      </c>
      <c r="F4992" t="s">
        <v>23</v>
      </c>
      <c r="G4992" t="s">
        <v>26</v>
      </c>
      <c r="H4992" t="s">
        <v>15</v>
      </c>
      <c r="I4992">
        <v>85.88</v>
      </c>
      <c r="J4992">
        <v>17.7</v>
      </c>
      <c r="K4992">
        <v>17.7</v>
      </c>
      <c r="L4992" t="s">
        <v>24</v>
      </c>
      <c r="M4992" s="8">
        <v>0</v>
      </c>
      <c r="N4992">
        <f t="shared" si="231"/>
        <v>0</v>
      </c>
      <c r="O4992">
        <f t="shared" si="232"/>
        <v>0</v>
      </c>
      <c r="P4992">
        <f t="shared" si="233"/>
        <v>0</v>
      </c>
      <c r="U4992">
        <v>4</v>
      </c>
      <c r="V4992">
        <v>85.88</v>
      </c>
      <c r="W4992">
        <v>17.7</v>
      </c>
    </row>
    <row r="4993" spans="1:23" x14ac:dyDescent="0.35">
      <c r="A4993">
        <v>25833</v>
      </c>
      <c r="B4993" t="s">
        <v>17</v>
      </c>
      <c r="C4993">
        <v>43</v>
      </c>
      <c r="D4993">
        <v>0</v>
      </c>
      <c r="E4993">
        <v>0</v>
      </c>
      <c r="F4993" t="s">
        <v>13</v>
      </c>
      <c r="G4993" t="s">
        <v>14</v>
      </c>
      <c r="H4993" t="s">
        <v>19</v>
      </c>
      <c r="I4993">
        <v>107.43</v>
      </c>
      <c r="J4993">
        <v>26.5</v>
      </c>
      <c r="K4993">
        <v>26.5</v>
      </c>
      <c r="L4993" t="s">
        <v>21</v>
      </c>
      <c r="M4993" s="8">
        <v>0</v>
      </c>
      <c r="N4993">
        <f t="shared" si="231"/>
        <v>0</v>
      </c>
      <c r="O4993">
        <f t="shared" si="232"/>
        <v>0</v>
      </c>
      <c r="P4993">
        <f t="shared" si="233"/>
        <v>0</v>
      </c>
      <c r="U4993">
        <v>43</v>
      </c>
      <c r="V4993">
        <v>107.43</v>
      </c>
      <c r="W4993">
        <v>26.5</v>
      </c>
    </row>
    <row r="4994" spans="1:23" x14ac:dyDescent="0.35">
      <c r="A4994">
        <v>64652</v>
      </c>
      <c r="B4994" t="s">
        <v>17</v>
      </c>
      <c r="C4994">
        <v>44</v>
      </c>
      <c r="D4994">
        <v>0</v>
      </c>
      <c r="E4994">
        <v>0</v>
      </c>
      <c r="F4994" t="s">
        <v>13</v>
      </c>
      <c r="G4994" t="s">
        <v>14</v>
      </c>
      <c r="H4994" t="s">
        <v>19</v>
      </c>
      <c r="I4994">
        <v>56.85</v>
      </c>
      <c r="J4994">
        <v>24.4</v>
      </c>
      <c r="K4994">
        <v>24.4</v>
      </c>
      <c r="L4994" t="s">
        <v>21</v>
      </c>
      <c r="M4994" s="8">
        <v>0</v>
      </c>
      <c r="N4994">
        <f t="shared" si="231"/>
        <v>0</v>
      </c>
      <c r="O4994">
        <f t="shared" si="232"/>
        <v>0</v>
      </c>
      <c r="P4994">
        <f t="shared" si="233"/>
        <v>0</v>
      </c>
      <c r="U4994">
        <v>44</v>
      </c>
      <c r="V4994">
        <v>56.85</v>
      </c>
      <c r="W4994">
        <v>24.4</v>
      </c>
    </row>
    <row r="4995" spans="1:23" x14ac:dyDescent="0.35">
      <c r="A4995">
        <v>45710</v>
      </c>
      <c r="B4995" t="s">
        <v>17</v>
      </c>
      <c r="C4995">
        <v>37</v>
      </c>
      <c r="D4995">
        <v>0</v>
      </c>
      <c r="E4995">
        <v>0</v>
      </c>
      <c r="F4995" t="s">
        <v>13</v>
      </c>
      <c r="G4995" t="s">
        <v>25</v>
      </c>
      <c r="H4995" t="s">
        <v>19</v>
      </c>
      <c r="I4995">
        <v>102.15</v>
      </c>
      <c r="J4995">
        <v>26.6</v>
      </c>
      <c r="K4995">
        <v>26.6</v>
      </c>
      <c r="L4995" t="s">
        <v>24</v>
      </c>
      <c r="M4995" s="8">
        <v>0</v>
      </c>
      <c r="N4995">
        <f t="shared" ref="N4995:N5058" si="234">IF(OR(J4995&gt;47.5,J4995&lt;9.1),1,0)</f>
        <v>0</v>
      </c>
      <c r="O4995">
        <f t="shared" ref="O4995:O5058" si="235">IF(OR(C4995&lt;-29,C4995&gt;115),1,0)</f>
        <v>0</v>
      </c>
      <c r="P4995">
        <f t="shared" ref="P4995:P5058" si="236">IF(OR(I4995&lt;21.98,I4995&gt;169.36),1,0)</f>
        <v>0</v>
      </c>
      <c r="U4995">
        <v>37</v>
      </c>
      <c r="V4995">
        <v>102.15</v>
      </c>
      <c r="W4995">
        <v>26.6</v>
      </c>
    </row>
    <row r="4996" spans="1:23" x14ac:dyDescent="0.35">
      <c r="A4996">
        <v>27853</v>
      </c>
      <c r="B4996" t="s">
        <v>17</v>
      </c>
      <c r="C4996">
        <v>34</v>
      </c>
      <c r="D4996">
        <v>0</v>
      </c>
      <c r="E4996">
        <v>0</v>
      </c>
      <c r="F4996" t="s">
        <v>13</v>
      </c>
      <c r="G4996" t="s">
        <v>18</v>
      </c>
      <c r="H4996" t="s">
        <v>19</v>
      </c>
      <c r="I4996">
        <v>88.68</v>
      </c>
      <c r="J4996">
        <v>23.9</v>
      </c>
      <c r="K4996">
        <v>23.9</v>
      </c>
      <c r="L4996" t="s">
        <v>21</v>
      </c>
      <c r="M4996" s="8">
        <v>0</v>
      </c>
      <c r="N4996">
        <f t="shared" si="234"/>
        <v>0</v>
      </c>
      <c r="O4996">
        <f t="shared" si="235"/>
        <v>0</v>
      </c>
      <c r="P4996">
        <f t="shared" si="236"/>
        <v>0</v>
      </c>
      <c r="U4996">
        <v>34</v>
      </c>
      <c r="V4996">
        <v>88.68</v>
      </c>
      <c r="W4996">
        <v>23.9</v>
      </c>
    </row>
    <row r="4997" spans="1:23" x14ac:dyDescent="0.35">
      <c r="A4997">
        <v>5964</v>
      </c>
      <c r="B4997" t="s">
        <v>17</v>
      </c>
      <c r="C4997">
        <v>59</v>
      </c>
      <c r="D4997">
        <v>0</v>
      </c>
      <c r="E4997">
        <v>0</v>
      </c>
      <c r="F4997" t="s">
        <v>13</v>
      </c>
      <c r="G4997" t="s">
        <v>14</v>
      </c>
      <c r="H4997" t="s">
        <v>15</v>
      </c>
      <c r="I4997">
        <v>182.52</v>
      </c>
      <c r="J4997">
        <v>30.1</v>
      </c>
      <c r="K4997">
        <v>30.1</v>
      </c>
      <c r="L4997" t="s">
        <v>24</v>
      </c>
      <c r="M4997" s="8">
        <v>0</v>
      </c>
      <c r="N4997">
        <f t="shared" si="234"/>
        <v>0</v>
      </c>
      <c r="O4997">
        <f t="shared" si="235"/>
        <v>0</v>
      </c>
      <c r="P4997">
        <f t="shared" si="236"/>
        <v>1</v>
      </c>
      <c r="U4997">
        <v>59</v>
      </c>
      <c r="V4997">
        <v>182.52</v>
      </c>
      <c r="W4997">
        <v>30.1</v>
      </c>
    </row>
    <row r="4998" spans="1:23" x14ac:dyDescent="0.35">
      <c r="A4998">
        <v>6976</v>
      </c>
      <c r="B4998" t="s">
        <v>17</v>
      </c>
      <c r="C4998">
        <v>40</v>
      </c>
      <c r="D4998">
        <v>0</v>
      </c>
      <c r="E4998">
        <v>0</v>
      </c>
      <c r="F4998" t="s">
        <v>13</v>
      </c>
      <c r="G4998" t="s">
        <v>14</v>
      </c>
      <c r="H4998" t="s">
        <v>15</v>
      </c>
      <c r="I4998">
        <v>93.97</v>
      </c>
      <c r="J4998">
        <v>23.6</v>
      </c>
      <c r="K4998">
        <v>23.6</v>
      </c>
      <c r="L4998" t="s">
        <v>21</v>
      </c>
      <c r="M4998" s="8">
        <v>0</v>
      </c>
      <c r="N4998">
        <f t="shared" si="234"/>
        <v>0</v>
      </c>
      <c r="O4998">
        <f t="shared" si="235"/>
        <v>0</v>
      </c>
      <c r="P4998">
        <f t="shared" si="236"/>
        <v>0</v>
      </c>
      <c r="U4998">
        <v>40</v>
      </c>
      <c r="V4998">
        <v>93.97</v>
      </c>
      <c r="W4998">
        <v>23.6</v>
      </c>
    </row>
    <row r="4999" spans="1:23" x14ac:dyDescent="0.35">
      <c r="A4999">
        <v>11145</v>
      </c>
      <c r="B4999" t="s">
        <v>17</v>
      </c>
      <c r="C4999">
        <v>8</v>
      </c>
      <c r="D4999">
        <v>0</v>
      </c>
      <c r="E4999">
        <v>0</v>
      </c>
      <c r="F4999" t="s">
        <v>23</v>
      </c>
      <c r="G4999" t="s">
        <v>26</v>
      </c>
      <c r="H4999" t="s">
        <v>15</v>
      </c>
      <c r="I4999">
        <v>104.03</v>
      </c>
      <c r="J4999">
        <v>18.399999999999999</v>
      </c>
      <c r="K4999">
        <v>18.399999999999999</v>
      </c>
      <c r="L4999" t="s">
        <v>24</v>
      </c>
      <c r="M4999" s="8">
        <v>0</v>
      </c>
      <c r="N4999">
        <f t="shared" si="234"/>
        <v>0</v>
      </c>
      <c r="O4999">
        <f t="shared" si="235"/>
        <v>0</v>
      </c>
      <c r="P4999">
        <f t="shared" si="236"/>
        <v>0</v>
      </c>
      <c r="U4999">
        <v>8</v>
      </c>
      <c r="V4999">
        <v>104.03</v>
      </c>
      <c r="W4999">
        <v>18.399999999999999</v>
      </c>
    </row>
    <row r="5000" spans="1:23" x14ac:dyDescent="0.35">
      <c r="A5000">
        <v>39229</v>
      </c>
      <c r="B5000" t="s">
        <v>17</v>
      </c>
      <c r="C5000">
        <v>24</v>
      </c>
      <c r="D5000">
        <v>0</v>
      </c>
      <c r="E5000">
        <v>0</v>
      </c>
      <c r="F5000" t="s">
        <v>13</v>
      </c>
      <c r="G5000" t="s">
        <v>14</v>
      </c>
      <c r="H5000" t="s">
        <v>19</v>
      </c>
      <c r="I5000">
        <v>67.989999999999995</v>
      </c>
      <c r="J5000">
        <v>32.1</v>
      </c>
      <c r="K5000">
        <v>32.1</v>
      </c>
      <c r="L5000" t="s">
        <v>21</v>
      </c>
      <c r="M5000" s="8">
        <v>0</v>
      </c>
      <c r="N5000">
        <f t="shared" si="234"/>
        <v>0</v>
      </c>
      <c r="O5000">
        <f t="shared" si="235"/>
        <v>0</v>
      </c>
      <c r="P5000">
        <f t="shared" si="236"/>
        <v>0</v>
      </c>
      <c r="U5000">
        <v>24</v>
      </c>
      <c r="V5000">
        <v>67.989999999999995</v>
      </c>
      <c r="W5000">
        <v>32.1</v>
      </c>
    </row>
    <row r="5001" spans="1:23" x14ac:dyDescent="0.35">
      <c r="A5001">
        <v>14189</v>
      </c>
      <c r="B5001" t="s">
        <v>12</v>
      </c>
      <c r="C5001">
        <v>18</v>
      </c>
      <c r="D5001">
        <v>0</v>
      </c>
      <c r="E5001">
        <v>0</v>
      </c>
      <c r="F5001" t="s">
        <v>23</v>
      </c>
      <c r="G5001" t="s">
        <v>14</v>
      </c>
      <c r="H5001" t="s">
        <v>19</v>
      </c>
      <c r="I5001">
        <v>83.37</v>
      </c>
      <c r="J5001">
        <v>24.4</v>
      </c>
      <c r="K5001">
        <v>24.4</v>
      </c>
      <c r="L5001" t="s">
        <v>24</v>
      </c>
      <c r="M5001" s="8">
        <v>0</v>
      </c>
      <c r="N5001">
        <f t="shared" si="234"/>
        <v>0</v>
      </c>
      <c r="O5001">
        <f t="shared" si="235"/>
        <v>0</v>
      </c>
      <c r="P5001">
        <f t="shared" si="236"/>
        <v>0</v>
      </c>
      <c r="U5001">
        <v>18</v>
      </c>
      <c r="V5001">
        <v>83.37</v>
      </c>
      <c r="W5001">
        <v>24.4</v>
      </c>
    </row>
    <row r="5002" spans="1:23" x14ac:dyDescent="0.35">
      <c r="A5002">
        <v>49929</v>
      </c>
      <c r="B5002" t="s">
        <v>12</v>
      </c>
      <c r="C5002">
        <v>20</v>
      </c>
      <c r="D5002">
        <v>0</v>
      </c>
      <c r="E5002">
        <v>0</v>
      </c>
      <c r="F5002" t="s">
        <v>23</v>
      </c>
      <c r="G5002" t="s">
        <v>14</v>
      </c>
      <c r="H5002" t="s">
        <v>19</v>
      </c>
      <c r="I5002">
        <v>124.66</v>
      </c>
      <c r="J5002">
        <v>27.3</v>
      </c>
      <c r="K5002">
        <v>27.3</v>
      </c>
      <c r="L5002" t="s">
        <v>21</v>
      </c>
      <c r="M5002" s="8">
        <v>0</v>
      </c>
      <c r="N5002">
        <f t="shared" si="234"/>
        <v>0</v>
      </c>
      <c r="O5002">
        <f t="shared" si="235"/>
        <v>0</v>
      </c>
      <c r="P5002">
        <f t="shared" si="236"/>
        <v>0</v>
      </c>
      <c r="U5002">
        <v>20</v>
      </c>
      <c r="V5002">
        <v>124.66</v>
      </c>
      <c r="W5002">
        <v>27.3</v>
      </c>
    </row>
    <row r="5003" spans="1:23" x14ac:dyDescent="0.35">
      <c r="A5003">
        <v>56328</v>
      </c>
      <c r="B5003" t="s">
        <v>17</v>
      </c>
      <c r="C5003">
        <v>70</v>
      </c>
      <c r="D5003">
        <v>0</v>
      </c>
      <c r="E5003">
        <v>0</v>
      </c>
      <c r="F5003" t="s">
        <v>13</v>
      </c>
      <c r="G5003" t="s">
        <v>14</v>
      </c>
      <c r="H5003" t="s">
        <v>19</v>
      </c>
      <c r="I5003">
        <v>212.87</v>
      </c>
      <c r="J5003">
        <v>34.799999999999997</v>
      </c>
      <c r="K5003">
        <v>34.799999999999997</v>
      </c>
      <c r="L5003" t="s">
        <v>21</v>
      </c>
      <c r="M5003" s="8">
        <v>0</v>
      </c>
      <c r="N5003">
        <f t="shared" si="234"/>
        <v>0</v>
      </c>
      <c r="O5003">
        <f t="shared" si="235"/>
        <v>0</v>
      </c>
      <c r="P5003">
        <f t="shared" si="236"/>
        <v>1</v>
      </c>
      <c r="U5003">
        <v>70</v>
      </c>
      <c r="V5003">
        <v>212.87</v>
      </c>
      <c r="W5003">
        <v>34.799999999999997</v>
      </c>
    </row>
    <row r="5004" spans="1:23" x14ac:dyDescent="0.35">
      <c r="A5004">
        <v>26742</v>
      </c>
      <c r="B5004" t="s">
        <v>17</v>
      </c>
      <c r="C5004">
        <v>68</v>
      </c>
      <c r="D5004">
        <v>0</v>
      </c>
      <c r="E5004">
        <v>0</v>
      </c>
      <c r="F5004" t="s">
        <v>13</v>
      </c>
      <c r="G5004" t="s">
        <v>25</v>
      </c>
      <c r="H5004" t="s">
        <v>15</v>
      </c>
      <c r="I5004">
        <v>96.75</v>
      </c>
      <c r="J5004">
        <v>28.4</v>
      </c>
      <c r="K5004">
        <v>28.4</v>
      </c>
      <c r="L5004" t="s">
        <v>16</v>
      </c>
      <c r="M5004" s="8">
        <v>0</v>
      </c>
      <c r="N5004">
        <f t="shared" si="234"/>
        <v>0</v>
      </c>
      <c r="O5004">
        <f t="shared" si="235"/>
        <v>0</v>
      </c>
      <c r="P5004">
        <f t="shared" si="236"/>
        <v>0</v>
      </c>
      <c r="U5004">
        <v>68</v>
      </c>
      <c r="V5004">
        <v>96.75</v>
      </c>
      <c r="W5004">
        <v>28.4</v>
      </c>
    </row>
    <row r="5005" spans="1:23" x14ac:dyDescent="0.35">
      <c r="A5005">
        <v>63158</v>
      </c>
      <c r="B5005" t="s">
        <v>12</v>
      </c>
      <c r="C5005">
        <v>17</v>
      </c>
      <c r="D5005">
        <v>0</v>
      </c>
      <c r="E5005">
        <v>0</v>
      </c>
      <c r="F5005" t="s">
        <v>23</v>
      </c>
      <c r="G5005" t="s">
        <v>14</v>
      </c>
      <c r="H5005" t="s">
        <v>15</v>
      </c>
      <c r="I5005">
        <v>63.28</v>
      </c>
      <c r="J5005">
        <v>40.200000000000003</v>
      </c>
      <c r="K5005">
        <v>40.200000000000003</v>
      </c>
      <c r="L5005" t="s">
        <v>24</v>
      </c>
      <c r="M5005" s="8">
        <v>0</v>
      </c>
      <c r="N5005">
        <f t="shared" si="234"/>
        <v>0</v>
      </c>
      <c r="O5005">
        <f t="shared" si="235"/>
        <v>0</v>
      </c>
      <c r="P5005">
        <f t="shared" si="236"/>
        <v>0</v>
      </c>
      <c r="U5005">
        <v>17</v>
      </c>
      <c r="V5005">
        <v>63.28</v>
      </c>
      <c r="W5005">
        <v>40.200000000000003</v>
      </c>
    </row>
    <row r="5006" spans="1:23" x14ac:dyDescent="0.35">
      <c r="A5006">
        <v>27435</v>
      </c>
      <c r="B5006" t="s">
        <v>17</v>
      </c>
      <c r="C5006">
        <v>17</v>
      </c>
      <c r="D5006">
        <v>0</v>
      </c>
      <c r="E5006">
        <v>0</v>
      </c>
      <c r="F5006" t="s">
        <v>23</v>
      </c>
      <c r="G5006" t="s">
        <v>14</v>
      </c>
      <c r="H5006" t="s">
        <v>15</v>
      </c>
      <c r="I5006">
        <v>82.64</v>
      </c>
      <c r="J5006">
        <v>31.1</v>
      </c>
      <c r="K5006">
        <v>31.1</v>
      </c>
      <c r="L5006" t="s">
        <v>24</v>
      </c>
      <c r="M5006" s="8">
        <v>0</v>
      </c>
      <c r="N5006">
        <f t="shared" si="234"/>
        <v>0</v>
      </c>
      <c r="O5006">
        <f t="shared" si="235"/>
        <v>0</v>
      </c>
      <c r="P5006">
        <f t="shared" si="236"/>
        <v>0</v>
      </c>
      <c r="U5006">
        <v>17</v>
      </c>
      <c r="V5006">
        <v>82.64</v>
      </c>
      <c r="W5006">
        <v>31.1</v>
      </c>
    </row>
    <row r="5007" spans="1:23" x14ac:dyDescent="0.35">
      <c r="A5007">
        <v>10829</v>
      </c>
      <c r="B5007" t="s">
        <v>17</v>
      </c>
      <c r="C5007">
        <v>21</v>
      </c>
      <c r="D5007">
        <v>0</v>
      </c>
      <c r="E5007">
        <v>0</v>
      </c>
      <c r="F5007" t="s">
        <v>23</v>
      </c>
      <c r="G5007" t="s">
        <v>14</v>
      </c>
      <c r="H5007" t="s">
        <v>19</v>
      </c>
      <c r="I5007">
        <v>71.34</v>
      </c>
      <c r="J5007">
        <v>24</v>
      </c>
      <c r="K5007">
        <v>24</v>
      </c>
      <c r="L5007" t="s">
        <v>21</v>
      </c>
      <c r="M5007" s="8">
        <v>0</v>
      </c>
      <c r="N5007">
        <f t="shared" si="234"/>
        <v>0</v>
      </c>
      <c r="O5007">
        <f t="shared" si="235"/>
        <v>0</v>
      </c>
      <c r="P5007">
        <f t="shared" si="236"/>
        <v>0</v>
      </c>
      <c r="U5007">
        <v>21</v>
      </c>
      <c r="V5007">
        <v>71.34</v>
      </c>
      <c r="W5007">
        <v>24</v>
      </c>
    </row>
    <row r="5008" spans="1:23" x14ac:dyDescent="0.35">
      <c r="A5008">
        <v>70593</v>
      </c>
      <c r="B5008" t="s">
        <v>17</v>
      </c>
      <c r="C5008">
        <v>38</v>
      </c>
      <c r="D5008">
        <v>0</v>
      </c>
      <c r="E5008">
        <v>0</v>
      </c>
      <c r="F5008" t="s">
        <v>13</v>
      </c>
      <c r="G5008" t="s">
        <v>14</v>
      </c>
      <c r="H5008" t="s">
        <v>19</v>
      </c>
      <c r="I5008">
        <v>183.43</v>
      </c>
      <c r="J5008">
        <v>38.1</v>
      </c>
      <c r="K5008">
        <v>38.1</v>
      </c>
      <c r="L5008" t="s">
        <v>16</v>
      </c>
      <c r="M5008" s="8">
        <v>0</v>
      </c>
      <c r="N5008">
        <f t="shared" si="234"/>
        <v>0</v>
      </c>
      <c r="O5008">
        <f t="shared" si="235"/>
        <v>0</v>
      </c>
      <c r="P5008">
        <f t="shared" si="236"/>
        <v>1</v>
      </c>
      <c r="U5008">
        <v>38</v>
      </c>
      <c r="V5008">
        <v>183.43</v>
      </c>
      <c r="W5008">
        <v>38.1</v>
      </c>
    </row>
    <row r="5009" spans="1:23" x14ac:dyDescent="0.35">
      <c r="A5009">
        <v>42647</v>
      </c>
      <c r="B5009" t="s">
        <v>17</v>
      </c>
      <c r="C5009">
        <v>59</v>
      </c>
      <c r="D5009">
        <v>0</v>
      </c>
      <c r="E5009">
        <v>0</v>
      </c>
      <c r="F5009" t="s">
        <v>13</v>
      </c>
      <c r="G5009" t="s">
        <v>25</v>
      </c>
      <c r="H5009" t="s">
        <v>15</v>
      </c>
      <c r="I5009">
        <v>101.19</v>
      </c>
      <c r="J5009">
        <v>29.9</v>
      </c>
      <c r="K5009">
        <v>29.9</v>
      </c>
      <c r="L5009" t="s">
        <v>16</v>
      </c>
      <c r="M5009" s="8">
        <v>0</v>
      </c>
      <c r="N5009">
        <f t="shared" si="234"/>
        <v>0</v>
      </c>
      <c r="O5009">
        <f t="shared" si="235"/>
        <v>0</v>
      </c>
      <c r="P5009">
        <f t="shared" si="236"/>
        <v>0</v>
      </c>
      <c r="U5009">
        <v>59</v>
      </c>
      <c r="V5009">
        <v>101.19</v>
      </c>
      <c r="W5009">
        <v>29.9</v>
      </c>
    </row>
    <row r="5010" spans="1:23" x14ac:dyDescent="0.35">
      <c r="A5010">
        <v>48109</v>
      </c>
      <c r="B5010" t="s">
        <v>17</v>
      </c>
      <c r="C5010">
        <v>79</v>
      </c>
      <c r="D5010">
        <v>0</v>
      </c>
      <c r="E5010">
        <v>1</v>
      </c>
      <c r="F5010" t="s">
        <v>13</v>
      </c>
      <c r="G5010" t="s">
        <v>14</v>
      </c>
      <c r="H5010" t="s">
        <v>19</v>
      </c>
      <c r="I5010">
        <v>88.51</v>
      </c>
      <c r="J5010">
        <v>24.5</v>
      </c>
      <c r="K5010">
        <v>24.5</v>
      </c>
      <c r="L5010" t="s">
        <v>21</v>
      </c>
      <c r="M5010" s="8">
        <v>0</v>
      </c>
      <c r="N5010">
        <f t="shared" si="234"/>
        <v>0</v>
      </c>
      <c r="O5010">
        <f t="shared" si="235"/>
        <v>0</v>
      </c>
      <c r="P5010">
        <f t="shared" si="236"/>
        <v>0</v>
      </c>
      <c r="U5010">
        <v>79</v>
      </c>
      <c r="V5010">
        <v>88.51</v>
      </c>
      <c r="W5010">
        <v>24.5</v>
      </c>
    </row>
    <row r="5011" spans="1:23" x14ac:dyDescent="0.35">
      <c r="A5011">
        <v>40732</v>
      </c>
      <c r="B5011" t="s">
        <v>17</v>
      </c>
      <c r="C5011">
        <v>50</v>
      </c>
      <c r="D5011">
        <v>0</v>
      </c>
      <c r="E5011">
        <v>0</v>
      </c>
      <c r="F5011" t="s">
        <v>13</v>
      </c>
      <c r="G5011" t="s">
        <v>18</v>
      </c>
      <c r="H5011" t="s">
        <v>19</v>
      </c>
      <c r="I5011">
        <v>126.85</v>
      </c>
      <c r="J5011">
        <v>49.5</v>
      </c>
      <c r="K5011">
        <v>49.5</v>
      </c>
      <c r="L5011" t="s">
        <v>16</v>
      </c>
      <c r="M5011" s="8">
        <v>0</v>
      </c>
      <c r="N5011">
        <f t="shared" si="234"/>
        <v>1</v>
      </c>
      <c r="O5011">
        <f t="shared" si="235"/>
        <v>0</v>
      </c>
      <c r="P5011">
        <f t="shared" si="236"/>
        <v>0</v>
      </c>
      <c r="U5011">
        <v>50</v>
      </c>
      <c r="V5011">
        <v>126.85</v>
      </c>
      <c r="W5011">
        <v>49.5</v>
      </c>
    </row>
    <row r="5012" spans="1:23" x14ac:dyDescent="0.35">
      <c r="A5012">
        <v>58635</v>
      </c>
      <c r="B5012" t="s">
        <v>17</v>
      </c>
      <c r="C5012">
        <v>72</v>
      </c>
      <c r="D5012">
        <v>0</v>
      </c>
      <c r="E5012">
        <v>0</v>
      </c>
      <c r="F5012" t="s">
        <v>13</v>
      </c>
      <c r="G5012" t="s">
        <v>18</v>
      </c>
      <c r="H5012" t="s">
        <v>15</v>
      </c>
      <c r="I5012">
        <v>74.17</v>
      </c>
      <c r="J5012">
        <v>35.5</v>
      </c>
      <c r="K5012">
        <v>35.5</v>
      </c>
      <c r="L5012" t="s">
        <v>16</v>
      </c>
      <c r="M5012" s="8">
        <v>0</v>
      </c>
      <c r="N5012">
        <f t="shared" si="234"/>
        <v>0</v>
      </c>
      <c r="O5012">
        <f t="shared" si="235"/>
        <v>0</v>
      </c>
      <c r="P5012">
        <f t="shared" si="236"/>
        <v>0</v>
      </c>
      <c r="U5012">
        <v>72</v>
      </c>
      <c r="V5012">
        <v>74.17</v>
      </c>
      <c r="W5012">
        <v>35.5</v>
      </c>
    </row>
    <row r="5013" spans="1:23" x14ac:dyDescent="0.35">
      <c r="A5013">
        <v>844</v>
      </c>
      <c r="B5013" t="s">
        <v>17</v>
      </c>
      <c r="C5013">
        <v>54</v>
      </c>
      <c r="D5013">
        <v>0</v>
      </c>
      <c r="E5013">
        <v>0</v>
      </c>
      <c r="F5013" t="s">
        <v>13</v>
      </c>
      <c r="G5013" t="s">
        <v>14</v>
      </c>
      <c r="H5013" t="s">
        <v>15</v>
      </c>
      <c r="I5013">
        <v>76.040000000000006</v>
      </c>
      <c r="J5013">
        <v>29.5</v>
      </c>
      <c r="K5013">
        <v>29.5</v>
      </c>
      <c r="L5013" t="s">
        <v>22</v>
      </c>
      <c r="M5013" s="8">
        <v>0</v>
      </c>
      <c r="N5013">
        <f t="shared" si="234"/>
        <v>0</v>
      </c>
      <c r="O5013">
        <f t="shared" si="235"/>
        <v>0</v>
      </c>
      <c r="P5013">
        <f t="shared" si="236"/>
        <v>0</v>
      </c>
      <c r="U5013">
        <v>54</v>
      </c>
      <c r="V5013">
        <v>76.040000000000006</v>
      </c>
      <c r="W5013">
        <v>29.5</v>
      </c>
    </row>
    <row r="5014" spans="1:23" x14ac:dyDescent="0.35">
      <c r="A5014">
        <v>14688</v>
      </c>
      <c r="B5014" t="s">
        <v>17</v>
      </c>
      <c r="C5014">
        <v>44</v>
      </c>
      <c r="D5014">
        <v>0</v>
      </c>
      <c r="E5014">
        <v>0</v>
      </c>
      <c r="F5014" t="s">
        <v>13</v>
      </c>
      <c r="G5014" t="s">
        <v>14</v>
      </c>
      <c r="H5014" t="s">
        <v>15</v>
      </c>
      <c r="I5014">
        <v>73.87</v>
      </c>
      <c r="J5014">
        <v>28.8</v>
      </c>
      <c r="K5014">
        <v>28.8</v>
      </c>
      <c r="L5014" t="s">
        <v>22</v>
      </c>
      <c r="M5014" s="8">
        <v>0</v>
      </c>
      <c r="N5014">
        <f t="shared" si="234"/>
        <v>0</v>
      </c>
      <c r="O5014">
        <f t="shared" si="235"/>
        <v>0</v>
      </c>
      <c r="P5014">
        <f t="shared" si="236"/>
        <v>0</v>
      </c>
      <c r="U5014">
        <v>44</v>
      </c>
      <c r="V5014">
        <v>73.87</v>
      </c>
      <c r="W5014">
        <v>28.8</v>
      </c>
    </row>
    <row r="5015" spans="1:23" x14ac:dyDescent="0.35">
      <c r="A5015">
        <v>23026</v>
      </c>
      <c r="B5015" t="s">
        <v>17</v>
      </c>
      <c r="C5015">
        <v>48</v>
      </c>
      <c r="D5015">
        <v>0</v>
      </c>
      <c r="E5015">
        <v>0</v>
      </c>
      <c r="F5015" t="s">
        <v>13</v>
      </c>
      <c r="G5015" t="s">
        <v>14</v>
      </c>
      <c r="H5015" t="s">
        <v>19</v>
      </c>
      <c r="I5015">
        <v>99.07</v>
      </c>
      <c r="J5015">
        <v>22.1</v>
      </c>
      <c r="K5015">
        <v>22.1</v>
      </c>
      <c r="L5015" t="s">
        <v>21</v>
      </c>
      <c r="M5015" s="8">
        <v>0</v>
      </c>
      <c r="N5015">
        <f t="shared" si="234"/>
        <v>0</v>
      </c>
      <c r="O5015">
        <f t="shared" si="235"/>
        <v>0</v>
      </c>
      <c r="P5015">
        <f t="shared" si="236"/>
        <v>0</v>
      </c>
      <c r="U5015">
        <v>48</v>
      </c>
      <c r="V5015">
        <v>99.07</v>
      </c>
      <c r="W5015">
        <v>22.1</v>
      </c>
    </row>
    <row r="5016" spans="1:23" x14ac:dyDescent="0.35">
      <c r="A5016">
        <v>30463</v>
      </c>
      <c r="B5016" t="s">
        <v>12</v>
      </c>
      <c r="C5016">
        <v>29</v>
      </c>
      <c r="D5016">
        <v>0</v>
      </c>
      <c r="E5016">
        <v>0</v>
      </c>
      <c r="F5016" t="s">
        <v>23</v>
      </c>
      <c r="G5016" t="s">
        <v>14</v>
      </c>
      <c r="H5016" t="s">
        <v>15</v>
      </c>
      <c r="I5016">
        <v>82.93</v>
      </c>
      <c r="J5016">
        <v>29.4</v>
      </c>
      <c r="K5016">
        <v>29.4</v>
      </c>
      <c r="L5016" t="s">
        <v>16</v>
      </c>
      <c r="M5016" s="8">
        <v>0</v>
      </c>
      <c r="N5016">
        <f t="shared" si="234"/>
        <v>0</v>
      </c>
      <c r="O5016">
        <f t="shared" si="235"/>
        <v>0</v>
      </c>
      <c r="P5016">
        <f t="shared" si="236"/>
        <v>0</v>
      </c>
      <c r="U5016">
        <v>29</v>
      </c>
      <c r="V5016">
        <v>82.93</v>
      </c>
      <c r="W5016">
        <v>29.4</v>
      </c>
    </row>
    <row r="5017" spans="1:23" x14ac:dyDescent="0.35">
      <c r="A5017">
        <v>50140</v>
      </c>
      <c r="B5017" t="s">
        <v>17</v>
      </c>
      <c r="C5017">
        <v>44</v>
      </c>
      <c r="D5017">
        <v>0</v>
      </c>
      <c r="E5017">
        <v>0</v>
      </c>
      <c r="F5017" t="s">
        <v>13</v>
      </c>
      <c r="G5017" t="s">
        <v>25</v>
      </c>
      <c r="H5017" t="s">
        <v>19</v>
      </c>
      <c r="I5017">
        <v>133.24</v>
      </c>
      <c r="J5017">
        <v>45</v>
      </c>
      <c r="K5017">
        <v>45</v>
      </c>
      <c r="L5017" t="s">
        <v>22</v>
      </c>
      <c r="M5017" s="8">
        <v>0</v>
      </c>
      <c r="N5017">
        <f t="shared" si="234"/>
        <v>0</v>
      </c>
      <c r="O5017">
        <f t="shared" si="235"/>
        <v>0</v>
      </c>
      <c r="P5017">
        <f t="shared" si="236"/>
        <v>0</v>
      </c>
      <c r="U5017">
        <v>44</v>
      </c>
      <c r="V5017">
        <v>133.24</v>
      </c>
      <c r="W5017">
        <v>45</v>
      </c>
    </row>
    <row r="5018" spans="1:23" x14ac:dyDescent="0.35">
      <c r="A5018">
        <v>36837</v>
      </c>
      <c r="B5018" t="s">
        <v>17</v>
      </c>
      <c r="C5018">
        <v>61</v>
      </c>
      <c r="D5018">
        <v>0</v>
      </c>
      <c r="E5018">
        <v>0</v>
      </c>
      <c r="F5018" t="s">
        <v>13</v>
      </c>
      <c r="G5018" t="s">
        <v>18</v>
      </c>
      <c r="H5018" t="s">
        <v>15</v>
      </c>
      <c r="I5018">
        <v>69.88</v>
      </c>
      <c r="J5018">
        <v>27.1</v>
      </c>
      <c r="K5018">
        <v>27.1</v>
      </c>
      <c r="L5018" t="s">
        <v>21</v>
      </c>
      <c r="M5018" s="8">
        <v>0</v>
      </c>
      <c r="N5018">
        <f t="shared" si="234"/>
        <v>0</v>
      </c>
      <c r="O5018">
        <f t="shared" si="235"/>
        <v>0</v>
      </c>
      <c r="P5018">
        <f t="shared" si="236"/>
        <v>0</v>
      </c>
      <c r="U5018">
        <v>61</v>
      </c>
      <c r="V5018">
        <v>69.88</v>
      </c>
      <c r="W5018">
        <v>27.1</v>
      </c>
    </row>
    <row r="5019" spans="1:23" x14ac:dyDescent="0.35">
      <c r="A5019">
        <v>57333</v>
      </c>
      <c r="B5019" t="s">
        <v>17</v>
      </c>
      <c r="C5019">
        <v>58</v>
      </c>
      <c r="D5019">
        <v>0</v>
      </c>
      <c r="E5019">
        <v>0</v>
      </c>
      <c r="F5019" t="s">
        <v>13</v>
      </c>
      <c r="G5019" t="s">
        <v>25</v>
      </c>
      <c r="H5019" t="s">
        <v>19</v>
      </c>
      <c r="I5019">
        <v>69.12</v>
      </c>
      <c r="J5019">
        <v>28.3</v>
      </c>
      <c r="K5019">
        <v>28.3</v>
      </c>
      <c r="L5019" t="s">
        <v>24</v>
      </c>
      <c r="M5019" s="8">
        <v>0</v>
      </c>
      <c r="N5019">
        <f t="shared" si="234"/>
        <v>0</v>
      </c>
      <c r="O5019">
        <f t="shared" si="235"/>
        <v>0</v>
      </c>
      <c r="P5019">
        <f t="shared" si="236"/>
        <v>0</v>
      </c>
      <c r="U5019">
        <v>58</v>
      </c>
      <c r="V5019">
        <v>69.12</v>
      </c>
      <c r="W5019">
        <v>28.3</v>
      </c>
    </row>
    <row r="5020" spans="1:23" x14ac:dyDescent="0.35">
      <c r="A5020">
        <v>19826</v>
      </c>
      <c r="B5020" t="s">
        <v>17</v>
      </c>
      <c r="C5020">
        <v>81</v>
      </c>
      <c r="D5020">
        <v>0</v>
      </c>
      <c r="E5020">
        <v>0</v>
      </c>
      <c r="F5020" t="s">
        <v>13</v>
      </c>
      <c r="G5020" t="s">
        <v>18</v>
      </c>
      <c r="H5020" t="s">
        <v>19</v>
      </c>
      <c r="I5020">
        <v>86.05</v>
      </c>
      <c r="J5020">
        <v>20.100000000000001</v>
      </c>
      <c r="K5020">
        <v>20.100000000000001</v>
      </c>
      <c r="L5020" t="s">
        <v>16</v>
      </c>
      <c r="M5020" s="8">
        <v>0</v>
      </c>
      <c r="N5020">
        <f t="shared" si="234"/>
        <v>0</v>
      </c>
      <c r="O5020">
        <f t="shared" si="235"/>
        <v>0</v>
      </c>
      <c r="P5020">
        <f t="shared" si="236"/>
        <v>0</v>
      </c>
      <c r="U5020">
        <v>81</v>
      </c>
      <c r="V5020">
        <v>86.05</v>
      </c>
      <c r="W5020">
        <v>20.100000000000001</v>
      </c>
    </row>
    <row r="5021" spans="1:23" x14ac:dyDescent="0.35">
      <c r="A5021">
        <v>37713</v>
      </c>
      <c r="B5021" t="s">
        <v>12</v>
      </c>
      <c r="C5021">
        <v>29</v>
      </c>
      <c r="D5021">
        <v>0</v>
      </c>
      <c r="E5021">
        <v>0</v>
      </c>
      <c r="F5021" t="s">
        <v>13</v>
      </c>
      <c r="G5021" t="s">
        <v>14</v>
      </c>
      <c r="H5021" t="s">
        <v>15</v>
      </c>
      <c r="I5021">
        <v>185.27</v>
      </c>
      <c r="J5021">
        <v>31.3</v>
      </c>
      <c r="K5021">
        <v>31.3</v>
      </c>
      <c r="L5021" t="s">
        <v>21</v>
      </c>
      <c r="M5021" s="8">
        <v>0</v>
      </c>
      <c r="N5021">
        <f t="shared" si="234"/>
        <v>0</v>
      </c>
      <c r="O5021">
        <f t="shared" si="235"/>
        <v>0</v>
      </c>
      <c r="P5021">
        <f t="shared" si="236"/>
        <v>1</v>
      </c>
      <c r="U5021">
        <v>29</v>
      </c>
      <c r="V5021">
        <v>185.27</v>
      </c>
      <c r="W5021">
        <v>31.3</v>
      </c>
    </row>
    <row r="5022" spans="1:23" x14ac:dyDescent="0.35">
      <c r="A5022">
        <v>6278</v>
      </c>
      <c r="B5022" t="s">
        <v>12</v>
      </c>
      <c r="C5022">
        <v>5</v>
      </c>
      <c r="D5022">
        <v>0</v>
      </c>
      <c r="E5022">
        <v>0</v>
      </c>
      <c r="F5022" t="s">
        <v>23</v>
      </c>
      <c r="G5022" t="s">
        <v>26</v>
      </c>
      <c r="H5022" t="s">
        <v>15</v>
      </c>
      <c r="I5022">
        <v>97.46</v>
      </c>
      <c r="J5022">
        <v>17.600000000000001</v>
      </c>
      <c r="K5022">
        <v>17.600000000000001</v>
      </c>
      <c r="L5022" t="s">
        <v>24</v>
      </c>
      <c r="M5022" s="8">
        <v>0</v>
      </c>
      <c r="N5022">
        <f t="shared" si="234"/>
        <v>0</v>
      </c>
      <c r="O5022">
        <f t="shared" si="235"/>
        <v>0</v>
      </c>
      <c r="P5022">
        <f t="shared" si="236"/>
        <v>0</v>
      </c>
      <c r="U5022">
        <v>5</v>
      </c>
      <c r="V5022">
        <v>97.46</v>
      </c>
      <c r="W5022">
        <v>17.600000000000001</v>
      </c>
    </row>
    <row r="5023" spans="1:23" x14ac:dyDescent="0.35">
      <c r="A5023">
        <v>15517</v>
      </c>
      <c r="B5023" t="s">
        <v>17</v>
      </c>
      <c r="C5023">
        <v>35</v>
      </c>
      <c r="D5023">
        <v>0</v>
      </c>
      <c r="E5023">
        <v>0</v>
      </c>
      <c r="F5023" t="s">
        <v>13</v>
      </c>
      <c r="G5023" t="s">
        <v>14</v>
      </c>
      <c r="H5023" t="s">
        <v>15</v>
      </c>
      <c r="I5023">
        <v>81.900000000000006</v>
      </c>
      <c r="J5023">
        <v>24.5</v>
      </c>
      <c r="K5023">
        <v>24.5</v>
      </c>
      <c r="L5023" t="s">
        <v>21</v>
      </c>
      <c r="M5023" s="8">
        <v>0</v>
      </c>
      <c r="N5023">
        <f t="shared" si="234"/>
        <v>0</v>
      </c>
      <c r="O5023">
        <f t="shared" si="235"/>
        <v>0</v>
      </c>
      <c r="P5023">
        <f t="shared" si="236"/>
        <v>0</v>
      </c>
      <c r="U5023">
        <v>35</v>
      </c>
      <c r="V5023">
        <v>81.900000000000006</v>
      </c>
      <c r="W5023">
        <v>24.5</v>
      </c>
    </row>
    <row r="5024" spans="1:23" x14ac:dyDescent="0.35">
      <c r="A5024">
        <v>25326</v>
      </c>
      <c r="B5024" t="s">
        <v>17</v>
      </c>
      <c r="C5024">
        <v>40</v>
      </c>
      <c r="D5024">
        <v>0</v>
      </c>
      <c r="E5024">
        <v>0</v>
      </c>
      <c r="F5024" t="s">
        <v>23</v>
      </c>
      <c r="G5024" t="s">
        <v>14</v>
      </c>
      <c r="H5024" t="s">
        <v>19</v>
      </c>
      <c r="I5024">
        <v>99.58</v>
      </c>
      <c r="J5024">
        <v>24.1</v>
      </c>
      <c r="K5024">
        <v>24.1</v>
      </c>
      <c r="L5024" t="s">
        <v>24</v>
      </c>
      <c r="M5024" s="8">
        <v>0</v>
      </c>
      <c r="N5024">
        <f t="shared" si="234"/>
        <v>0</v>
      </c>
      <c r="O5024">
        <f t="shared" si="235"/>
        <v>0</v>
      </c>
      <c r="P5024">
        <f t="shared" si="236"/>
        <v>0</v>
      </c>
      <c r="U5024">
        <v>40</v>
      </c>
      <c r="V5024">
        <v>99.58</v>
      </c>
      <c r="W5024">
        <v>24.1</v>
      </c>
    </row>
    <row r="5025" spans="1:23" x14ac:dyDescent="0.35">
      <c r="A5025">
        <v>57034</v>
      </c>
      <c r="B5025" t="s">
        <v>17</v>
      </c>
      <c r="C5025">
        <v>37</v>
      </c>
      <c r="D5025">
        <v>0</v>
      </c>
      <c r="E5025">
        <v>0</v>
      </c>
      <c r="F5025" t="s">
        <v>23</v>
      </c>
      <c r="G5025" t="s">
        <v>14</v>
      </c>
      <c r="H5025" t="s">
        <v>19</v>
      </c>
      <c r="I5025">
        <v>124.54</v>
      </c>
      <c r="J5025">
        <v>31.3</v>
      </c>
      <c r="K5025">
        <v>31.3</v>
      </c>
      <c r="L5025" t="s">
        <v>21</v>
      </c>
      <c r="M5025" s="8">
        <v>0</v>
      </c>
      <c r="N5025">
        <f t="shared" si="234"/>
        <v>0</v>
      </c>
      <c r="O5025">
        <f t="shared" si="235"/>
        <v>0</v>
      </c>
      <c r="P5025">
        <f t="shared" si="236"/>
        <v>0</v>
      </c>
      <c r="U5025">
        <v>37</v>
      </c>
      <c r="V5025">
        <v>124.54</v>
      </c>
      <c r="W5025">
        <v>31.3</v>
      </c>
    </row>
    <row r="5026" spans="1:23" x14ac:dyDescent="0.35">
      <c r="A5026">
        <v>70718</v>
      </c>
      <c r="B5026" t="s">
        <v>12</v>
      </c>
      <c r="C5026">
        <v>33</v>
      </c>
      <c r="D5026">
        <v>0</v>
      </c>
      <c r="E5026">
        <v>0</v>
      </c>
      <c r="F5026" t="s">
        <v>13</v>
      </c>
      <c r="G5026" t="s">
        <v>14</v>
      </c>
      <c r="H5026" t="s">
        <v>19</v>
      </c>
      <c r="I5026">
        <v>153.34</v>
      </c>
      <c r="J5026">
        <v>31.5</v>
      </c>
      <c r="K5026">
        <v>31.5</v>
      </c>
      <c r="L5026" t="s">
        <v>21</v>
      </c>
      <c r="M5026" s="8">
        <v>0</v>
      </c>
      <c r="N5026">
        <f t="shared" si="234"/>
        <v>0</v>
      </c>
      <c r="O5026">
        <f t="shared" si="235"/>
        <v>0</v>
      </c>
      <c r="P5026">
        <f t="shared" si="236"/>
        <v>0</v>
      </c>
      <c r="U5026">
        <v>33</v>
      </c>
      <c r="V5026">
        <v>153.34</v>
      </c>
      <c r="W5026">
        <v>31.5</v>
      </c>
    </row>
    <row r="5027" spans="1:23" x14ac:dyDescent="0.35">
      <c r="A5027">
        <v>47461</v>
      </c>
      <c r="B5027" t="s">
        <v>17</v>
      </c>
      <c r="C5027">
        <v>35</v>
      </c>
      <c r="D5027">
        <v>0</v>
      </c>
      <c r="E5027">
        <v>0</v>
      </c>
      <c r="F5027" t="s">
        <v>13</v>
      </c>
      <c r="G5027" t="s">
        <v>14</v>
      </c>
      <c r="H5027" t="s">
        <v>15</v>
      </c>
      <c r="I5027">
        <v>112.35</v>
      </c>
      <c r="J5027">
        <v>29.9</v>
      </c>
      <c r="K5027">
        <v>29.9</v>
      </c>
      <c r="L5027" t="s">
        <v>24</v>
      </c>
      <c r="M5027" s="8">
        <v>0</v>
      </c>
      <c r="N5027">
        <f t="shared" si="234"/>
        <v>0</v>
      </c>
      <c r="O5027">
        <f t="shared" si="235"/>
        <v>0</v>
      </c>
      <c r="P5027">
        <f t="shared" si="236"/>
        <v>0</v>
      </c>
      <c r="U5027">
        <v>35</v>
      </c>
      <c r="V5027">
        <v>112.35</v>
      </c>
      <c r="W5027">
        <v>29.9</v>
      </c>
    </row>
    <row r="5028" spans="1:23" x14ac:dyDescent="0.35">
      <c r="A5028">
        <v>50091</v>
      </c>
      <c r="B5028" t="s">
        <v>17</v>
      </c>
      <c r="C5028">
        <v>38</v>
      </c>
      <c r="D5028">
        <v>0</v>
      </c>
      <c r="E5028">
        <v>0</v>
      </c>
      <c r="F5028" t="s">
        <v>23</v>
      </c>
      <c r="G5028" t="s">
        <v>25</v>
      </c>
      <c r="H5028" t="s">
        <v>15</v>
      </c>
      <c r="I5028">
        <v>160.76</v>
      </c>
      <c r="J5028">
        <v>30.2</v>
      </c>
      <c r="K5028">
        <v>30.2</v>
      </c>
      <c r="L5028" t="s">
        <v>22</v>
      </c>
      <c r="M5028" s="8">
        <v>0</v>
      </c>
      <c r="N5028">
        <f t="shared" si="234"/>
        <v>0</v>
      </c>
      <c r="O5028">
        <f t="shared" si="235"/>
        <v>0</v>
      </c>
      <c r="P5028">
        <f t="shared" si="236"/>
        <v>0</v>
      </c>
      <c r="U5028">
        <v>38</v>
      </c>
      <c r="V5028">
        <v>160.76</v>
      </c>
      <c r="W5028">
        <v>30.2</v>
      </c>
    </row>
    <row r="5029" spans="1:23" x14ac:dyDescent="0.35">
      <c r="A5029">
        <v>62416</v>
      </c>
      <c r="B5029" t="s">
        <v>17</v>
      </c>
      <c r="C5029">
        <v>26</v>
      </c>
      <c r="D5029">
        <v>0</v>
      </c>
      <c r="E5029">
        <v>0</v>
      </c>
      <c r="F5029" t="s">
        <v>13</v>
      </c>
      <c r="G5029" t="s">
        <v>14</v>
      </c>
      <c r="H5029" t="s">
        <v>19</v>
      </c>
      <c r="I5029">
        <v>73.290000000000006</v>
      </c>
      <c r="J5029">
        <v>27.8</v>
      </c>
      <c r="K5029">
        <v>27.8</v>
      </c>
      <c r="L5029" t="s">
        <v>21</v>
      </c>
      <c r="M5029" s="8">
        <v>0</v>
      </c>
      <c r="N5029">
        <f t="shared" si="234"/>
        <v>0</v>
      </c>
      <c r="O5029">
        <f t="shared" si="235"/>
        <v>0</v>
      </c>
      <c r="P5029">
        <f t="shared" si="236"/>
        <v>0</v>
      </c>
      <c r="U5029">
        <v>26</v>
      </c>
      <c r="V5029">
        <v>73.290000000000006</v>
      </c>
      <c r="W5029">
        <v>27.8</v>
      </c>
    </row>
    <row r="5030" spans="1:23" x14ac:dyDescent="0.35">
      <c r="A5030">
        <v>5288</v>
      </c>
      <c r="B5030" t="s">
        <v>12</v>
      </c>
      <c r="C5030">
        <v>10</v>
      </c>
      <c r="D5030">
        <v>0</v>
      </c>
      <c r="E5030">
        <v>0</v>
      </c>
      <c r="F5030" t="s">
        <v>23</v>
      </c>
      <c r="G5030" t="s">
        <v>26</v>
      </c>
      <c r="H5030" t="s">
        <v>15</v>
      </c>
      <c r="I5030">
        <v>108.08</v>
      </c>
      <c r="J5030">
        <v>15.6</v>
      </c>
      <c r="K5030">
        <v>15.6</v>
      </c>
      <c r="L5030" t="s">
        <v>24</v>
      </c>
      <c r="M5030" s="8">
        <v>0</v>
      </c>
      <c r="N5030">
        <f t="shared" si="234"/>
        <v>0</v>
      </c>
      <c r="O5030">
        <f t="shared" si="235"/>
        <v>0</v>
      </c>
      <c r="P5030">
        <f t="shared" si="236"/>
        <v>0</v>
      </c>
      <c r="U5030">
        <v>10</v>
      </c>
      <c r="V5030">
        <v>108.08</v>
      </c>
      <c r="W5030">
        <v>15.6</v>
      </c>
    </row>
    <row r="5031" spans="1:23" x14ac:dyDescent="0.35">
      <c r="A5031">
        <v>66951</v>
      </c>
      <c r="B5031" t="s">
        <v>17</v>
      </c>
      <c r="C5031">
        <v>72</v>
      </c>
      <c r="D5031">
        <v>0</v>
      </c>
      <c r="E5031">
        <v>0</v>
      </c>
      <c r="F5031" t="s">
        <v>13</v>
      </c>
      <c r="G5031" t="s">
        <v>14</v>
      </c>
      <c r="H5031" t="s">
        <v>15</v>
      </c>
      <c r="I5031">
        <v>206.49</v>
      </c>
      <c r="J5031">
        <v>26.3</v>
      </c>
      <c r="K5031">
        <v>26.3</v>
      </c>
      <c r="L5031" t="s">
        <v>21</v>
      </c>
      <c r="M5031" s="8">
        <v>0</v>
      </c>
      <c r="N5031">
        <f t="shared" si="234"/>
        <v>0</v>
      </c>
      <c r="O5031">
        <f t="shared" si="235"/>
        <v>0</v>
      </c>
      <c r="P5031">
        <f t="shared" si="236"/>
        <v>1</v>
      </c>
      <c r="U5031">
        <v>72</v>
      </c>
      <c r="V5031">
        <v>206.49</v>
      </c>
      <c r="W5031">
        <v>26.3</v>
      </c>
    </row>
    <row r="5032" spans="1:23" x14ac:dyDescent="0.35">
      <c r="A5032">
        <v>28335</v>
      </c>
      <c r="B5032" t="s">
        <v>12</v>
      </c>
      <c r="C5032">
        <v>21</v>
      </c>
      <c r="D5032">
        <v>0</v>
      </c>
      <c r="E5032">
        <v>0</v>
      </c>
      <c r="F5032" t="s">
        <v>13</v>
      </c>
      <c r="G5032" t="s">
        <v>14</v>
      </c>
      <c r="H5032" t="s">
        <v>19</v>
      </c>
      <c r="I5032">
        <v>77.42</v>
      </c>
      <c r="J5032">
        <v>24.8</v>
      </c>
      <c r="K5032">
        <v>24.8</v>
      </c>
      <c r="L5032" t="s">
        <v>21</v>
      </c>
      <c r="M5032" s="8">
        <v>0</v>
      </c>
      <c r="N5032">
        <f t="shared" si="234"/>
        <v>0</v>
      </c>
      <c r="O5032">
        <f t="shared" si="235"/>
        <v>0</v>
      </c>
      <c r="P5032">
        <f t="shared" si="236"/>
        <v>0</v>
      </c>
      <c r="U5032">
        <v>21</v>
      </c>
      <c r="V5032">
        <v>77.42</v>
      </c>
      <c r="W5032">
        <v>24.8</v>
      </c>
    </row>
    <row r="5033" spans="1:23" x14ac:dyDescent="0.35">
      <c r="A5033">
        <v>67465</v>
      </c>
      <c r="B5033" t="s">
        <v>17</v>
      </c>
      <c r="C5033">
        <v>20</v>
      </c>
      <c r="D5033">
        <v>0</v>
      </c>
      <c r="E5033">
        <v>0</v>
      </c>
      <c r="F5033" t="s">
        <v>23</v>
      </c>
      <c r="G5033" t="s">
        <v>14</v>
      </c>
      <c r="H5033" t="s">
        <v>19</v>
      </c>
      <c r="I5033">
        <v>117.59</v>
      </c>
      <c r="J5033">
        <v>17.100000000000001</v>
      </c>
      <c r="K5033">
        <v>17.100000000000001</v>
      </c>
      <c r="L5033" t="s">
        <v>21</v>
      </c>
      <c r="M5033" s="8">
        <v>0</v>
      </c>
      <c r="N5033">
        <f t="shared" si="234"/>
        <v>0</v>
      </c>
      <c r="O5033">
        <f t="shared" si="235"/>
        <v>0</v>
      </c>
      <c r="P5033">
        <f t="shared" si="236"/>
        <v>0</v>
      </c>
      <c r="U5033">
        <v>20</v>
      </c>
      <c r="V5033">
        <v>117.59</v>
      </c>
      <c r="W5033">
        <v>17.100000000000001</v>
      </c>
    </row>
    <row r="5034" spans="1:23" x14ac:dyDescent="0.35">
      <c r="A5034">
        <v>67426</v>
      </c>
      <c r="B5034" t="s">
        <v>17</v>
      </c>
      <c r="C5034">
        <v>1.24</v>
      </c>
      <c r="D5034">
        <v>0</v>
      </c>
      <c r="E5034">
        <v>0</v>
      </c>
      <c r="F5034" t="s">
        <v>23</v>
      </c>
      <c r="G5034" t="s">
        <v>26</v>
      </c>
      <c r="H5034" t="s">
        <v>19</v>
      </c>
      <c r="I5034">
        <v>61.94</v>
      </c>
      <c r="J5034">
        <v>20.3</v>
      </c>
      <c r="K5034">
        <v>20.3</v>
      </c>
      <c r="L5034" t="s">
        <v>24</v>
      </c>
      <c r="M5034" s="8">
        <v>0</v>
      </c>
      <c r="N5034">
        <f t="shared" si="234"/>
        <v>0</v>
      </c>
      <c r="O5034">
        <f t="shared" si="235"/>
        <v>0</v>
      </c>
      <c r="P5034">
        <f t="shared" si="236"/>
        <v>0</v>
      </c>
      <c r="U5034">
        <v>1.24</v>
      </c>
      <c r="V5034">
        <v>61.94</v>
      </c>
      <c r="W5034">
        <v>20.3</v>
      </c>
    </row>
    <row r="5035" spans="1:23" x14ac:dyDescent="0.35">
      <c r="A5035">
        <v>19508</v>
      </c>
      <c r="B5035" t="s">
        <v>17</v>
      </c>
      <c r="C5035">
        <v>26</v>
      </c>
      <c r="D5035">
        <v>0</v>
      </c>
      <c r="E5035">
        <v>0</v>
      </c>
      <c r="F5035" t="s">
        <v>23</v>
      </c>
      <c r="G5035" t="s">
        <v>14</v>
      </c>
      <c r="H5035" t="s">
        <v>15</v>
      </c>
      <c r="I5035">
        <v>116.68</v>
      </c>
      <c r="J5035">
        <v>18.7</v>
      </c>
      <c r="K5035">
        <v>18.7</v>
      </c>
      <c r="L5035" t="s">
        <v>16</v>
      </c>
      <c r="M5035" s="8">
        <v>0</v>
      </c>
      <c r="N5035">
        <f t="shared" si="234"/>
        <v>0</v>
      </c>
      <c r="O5035">
        <f t="shared" si="235"/>
        <v>0</v>
      </c>
      <c r="P5035">
        <f t="shared" si="236"/>
        <v>0</v>
      </c>
      <c r="U5035">
        <v>26</v>
      </c>
      <c r="V5035">
        <v>116.68</v>
      </c>
      <c r="W5035">
        <v>18.7</v>
      </c>
    </row>
    <row r="5036" spans="1:23" x14ac:dyDescent="0.35">
      <c r="A5036">
        <v>65405</v>
      </c>
      <c r="B5036" t="s">
        <v>17</v>
      </c>
      <c r="C5036">
        <v>79</v>
      </c>
      <c r="D5036">
        <v>0</v>
      </c>
      <c r="E5036">
        <v>0</v>
      </c>
      <c r="F5036" t="s">
        <v>23</v>
      </c>
      <c r="G5036" t="s">
        <v>14</v>
      </c>
      <c r="H5036" t="s">
        <v>15</v>
      </c>
      <c r="I5036">
        <v>253.86</v>
      </c>
      <c r="J5036">
        <v>28.8</v>
      </c>
      <c r="K5036">
        <v>28.8</v>
      </c>
      <c r="L5036" t="s">
        <v>16</v>
      </c>
      <c r="M5036" s="8">
        <v>0</v>
      </c>
      <c r="N5036">
        <f t="shared" si="234"/>
        <v>0</v>
      </c>
      <c r="O5036">
        <f t="shared" si="235"/>
        <v>0</v>
      </c>
      <c r="P5036">
        <f t="shared" si="236"/>
        <v>1</v>
      </c>
      <c r="U5036">
        <v>79</v>
      </c>
      <c r="V5036">
        <v>253.86</v>
      </c>
      <c r="W5036">
        <v>28.8</v>
      </c>
    </row>
    <row r="5037" spans="1:23" x14ac:dyDescent="0.35">
      <c r="A5037">
        <v>49773</v>
      </c>
      <c r="B5037" t="s">
        <v>17</v>
      </c>
      <c r="C5037">
        <v>78</v>
      </c>
      <c r="D5037">
        <v>0</v>
      </c>
      <c r="E5037">
        <v>0</v>
      </c>
      <c r="F5037" t="s">
        <v>13</v>
      </c>
      <c r="G5037" t="s">
        <v>14</v>
      </c>
      <c r="H5037" t="s">
        <v>15</v>
      </c>
      <c r="I5037">
        <v>203.36</v>
      </c>
      <c r="J5037">
        <v>28.7</v>
      </c>
      <c r="K5037">
        <v>28.7</v>
      </c>
      <c r="L5037" t="s">
        <v>16</v>
      </c>
      <c r="M5037" s="8">
        <v>0</v>
      </c>
      <c r="N5037">
        <f t="shared" si="234"/>
        <v>0</v>
      </c>
      <c r="O5037">
        <f t="shared" si="235"/>
        <v>0</v>
      </c>
      <c r="P5037">
        <f t="shared" si="236"/>
        <v>1</v>
      </c>
      <c r="U5037">
        <v>78</v>
      </c>
      <c r="V5037">
        <v>203.36</v>
      </c>
      <c r="W5037">
        <v>28.7</v>
      </c>
    </row>
    <row r="5038" spans="1:23" x14ac:dyDescent="0.35">
      <c r="A5038">
        <v>57159</v>
      </c>
      <c r="B5038" t="s">
        <v>12</v>
      </c>
      <c r="C5038">
        <v>56</v>
      </c>
      <c r="D5038">
        <v>0</v>
      </c>
      <c r="E5038">
        <v>0</v>
      </c>
      <c r="F5038" t="s">
        <v>13</v>
      </c>
      <c r="G5038" t="s">
        <v>18</v>
      </c>
      <c r="H5038" t="s">
        <v>19</v>
      </c>
      <c r="I5038">
        <v>125.87</v>
      </c>
      <c r="J5038">
        <v>24.6</v>
      </c>
      <c r="K5038">
        <v>24.6</v>
      </c>
      <c r="L5038" t="s">
        <v>21</v>
      </c>
      <c r="M5038" s="8">
        <v>0</v>
      </c>
      <c r="N5038">
        <f t="shared" si="234"/>
        <v>0</v>
      </c>
      <c r="O5038">
        <f t="shared" si="235"/>
        <v>0</v>
      </c>
      <c r="P5038">
        <f t="shared" si="236"/>
        <v>0</v>
      </c>
      <c r="U5038">
        <v>56</v>
      </c>
      <c r="V5038">
        <v>125.87</v>
      </c>
      <c r="W5038">
        <v>24.6</v>
      </c>
    </row>
    <row r="5039" spans="1:23" x14ac:dyDescent="0.35">
      <c r="A5039">
        <v>69710</v>
      </c>
      <c r="B5039" t="s">
        <v>17</v>
      </c>
      <c r="C5039">
        <v>46</v>
      </c>
      <c r="D5039">
        <v>0</v>
      </c>
      <c r="E5039">
        <v>0</v>
      </c>
      <c r="F5039" t="s">
        <v>23</v>
      </c>
      <c r="G5039" t="s">
        <v>18</v>
      </c>
      <c r="H5039" t="s">
        <v>19</v>
      </c>
      <c r="I5039">
        <v>64.09</v>
      </c>
      <c r="J5039">
        <v>25.3</v>
      </c>
      <c r="K5039">
        <v>25.3</v>
      </c>
      <c r="L5039" t="s">
        <v>21</v>
      </c>
      <c r="M5039" s="8">
        <v>0</v>
      </c>
      <c r="N5039">
        <f t="shared" si="234"/>
        <v>0</v>
      </c>
      <c r="O5039">
        <f t="shared" si="235"/>
        <v>0</v>
      </c>
      <c r="P5039">
        <f t="shared" si="236"/>
        <v>0</v>
      </c>
      <c r="U5039">
        <v>46</v>
      </c>
      <c r="V5039">
        <v>64.09</v>
      </c>
      <c r="W5039">
        <v>25.3</v>
      </c>
    </row>
    <row r="5040" spans="1:23" x14ac:dyDescent="0.35">
      <c r="A5040">
        <v>58834</v>
      </c>
      <c r="B5040" t="s">
        <v>12</v>
      </c>
      <c r="C5040">
        <v>55</v>
      </c>
      <c r="D5040">
        <v>0</v>
      </c>
      <c r="E5040">
        <v>0</v>
      </c>
      <c r="F5040" t="s">
        <v>13</v>
      </c>
      <c r="G5040" t="s">
        <v>25</v>
      </c>
      <c r="H5040" t="s">
        <v>15</v>
      </c>
      <c r="I5040">
        <v>65.33</v>
      </c>
      <c r="J5040">
        <v>29.7</v>
      </c>
      <c r="K5040">
        <v>29.7</v>
      </c>
      <c r="L5040" t="s">
        <v>24</v>
      </c>
      <c r="M5040" s="8">
        <v>0</v>
      </c>
      <c r="N5040">
        <f t="shared" si="234"/>
        <v>0</v>
      </c>
      <c r="O5040">
        <f t="shared" si="235"/>
        <v>0</v>
      </c>
      <c r="P5040">
        <f t="shared" si="236"/>
        <v>0</v>
      </c>
      <c r="U5040">
        <v>55</v>
      </c>
      <c r="V5040">
        <v>65.33</v>
      </c>
      <c r="W5040">
        <v>29.7</v>
      </c>
    </row>
    <row r="5041" spans="1:23" x14ac:dyDescent="0.35">
      <c r="A5041">
        <v>42007</v>
      </c>
      <c r="B5041" t="s">
        <v>12</v>
      </c>
      <c r="C5041">
        <v>41</v>
      </c>
      <c r="D5041">
        <v>0</v>
      </c>
      <c r="E5041">
        <v>0</v>
      </c>
      <c r="F5041" t="s">
        <v>23</v>
      </c>
      <c r="G5041" t="s">
        <v>14</v>
      </c>
      <c r="H5041" t="s">
        <v>19</v>
      </c>
      <c r="I5041">
        <v>70.150000000000006</v>
      </c>
      <c r="J5041" t="s">
        <v>20</v>
      </c>
      <c r="K5041">
        <v>28.1</v>
      </c>
      <c r="L5041" t="s">
        <v>16</v>
      </c>
      <c r="M5041" s="8">
        <v>0</v>
      </c>
      <c r="N5041">
        <f t="shared" si="234"/>
        <v>1</v>
      </c>
      <c r="O5041">
        <f t="shared" si="235"/>
        <v>0</v>
      </c>
      <c r="P5041">
        <f t="shared" si="236"/>
        <v>0</v>
      </c>
      <c r="U5041">
        <v>41</v>
      </c>
      <c r="V5041">
        <v>70.150000000000006</v>
      </c>
      <c r="W5041">
        <v>28.1</v>
      </c>
    </row>
    <row r="5042" spans="1:23" x14ac:dyDescent="0.35">
      <c r="A5042">
        <v>5121</v>
      </c>
      <c r="B5042" t="s">
        <v>12</v>
      </c>
      <c r="C5042">
        <v>30</v>
      </c>
      <c r="D5042">
        <v>0</v>
      </c>
      <c r="E5042">
        <v>0</v>
      </c>
      <c r="F5042" t="s">
        <v>13</v>
      </c>
      <c r="G5042" t="s">
        <v>14</v>
      </c>
      <c r="H5042" t="s">
        <v>15</v>
      </c>
      <c r="I5042">
        <v>96.84</v>
      </c>
      <c r="J5042">
        <v>21.1</v>
      </c>
      <c r="K5042">
        <v>21.1</v>
      </c>
      <c r="L5042" t="s">
        <v>24</v>
      </c>
      <c r="M5042" s="8">
        <v>0</v>
      </c>
      <c r="N5042">
        <f t="shared" si="234"/>
        <v>0</v>
      </c>
      <c r="O5042">
        <f t="shared" si="235"/>
        <v>0</v>
      </c>
      <c r="P5042">
        <f t="shared" si="236"/>
        <v>0</v>
      </c>
      <c r="U5042">
        <v>30</v>
      </c>
      <c r="V5042">
        <v>96.84</v>
      </c>
      <c r="W5042">
        <v>21.1</v>
      </c>
    </row>
    <row r="5043" spans="1:23" x14ac:dyDescent="0.35">
      <c r="A5043">
        <v>44878</v>
      </c>
      <c r="B5043" t="s">
        <v>12</v>
      </c>
      <c r="C5043">
        <v>53</v>
      </c>
      <c r="D5043">
        <v>0</v>
      </c>
      <c r="E5043">
        <v>0</v>
      </c>
      <c r="F5043" t="s">
        <v>13</v>
      </c>
      <c r="G5043" t="s">
        <v>14</v>
      </c>
      <c r="H5043" t="s">
        <v>19</v>
      </c>
      <c r="I5043">
        <v>175.92</v>
      </c>
      <c r="J5043">
        <v>26.9</v>
      </c>
      <c r="K5043">
        <v>26.9</v>
      </c>
      <c r="L5043" t="s">
        <v>22</v>
      </c>
      <c r="M5043" s="8">
        <v>0</v>
      </c>
      <c r="N5043">
        <f t="shared" si="234"/>
        <v>0</v>
      </c>
      <c r="O5043">
        <f t="shared" si="235"/>
        <v>0</v>
      </c>
      <c r="P5043">
        <f t="shared" si="236"/>
        <v>1</v>
      </c>
      <c r="U5043">
        <v>53</v>
      </c>
      <c r="V5043">
        <v>175.92</v>
      </c>
      <c r="W5043">
        <v>26.9</v>
      </c>
    </row>
    <row r="5044" spans="1:23" x14ac:dyDescent="0.35">
      <c r="A5044">
        <v>40220</v>
      </c>
      <c r="B5044" t="s">
        <v>12</v>
      </c>
      <c r="C5044">
        <v>32</v>
      </c>
      <c r="D5044">
        <v>0</v>
      </c>
      <c r="E5044">
        <v>0</v>
      </c>
      <c r="F5044" t="s">
        <v>23</v>
      </c>
      <c r="G5044" t="s">
        <v>14</v>
      </c>
      <c r="H5044" t="s">
        <v>19</v>
      </c>
      <c r="I5044">
        <v>100.65</v>
      </c>
      <c r="J5044">
        <v>26.2</v>
      </c>
      <c r="K5044">
        <v>26.2</v>
      </c>
      <c r="L5044" t="s">
        <v>16</v>
      </c>
      <c r="M5044" s="8">
        <v>0</v>
      </c>
      <c r="N5044">
        <f t="shared" si="234"/>
        <v>0</v>
      </c>
      <c r="O5044">
        <f t="shared" si="235"/>
        <v>0</v>
      </c>
      <c r="P5044">
        <f t="shared" si="236"/>
        <v>0</v>
      </c>
      <c r="U5044">
        <v>32</v>
      </c>
      <c r="V5044">
        <v>100.65</v>
      </c>
      <c r="W5044">
        <v>26.2</v>
      </c>
    </row>
    <row r="5045" spans="1:23" x14ac:dyDescent="0.35">
      <c r="A5045">
        <v>19692</v>
      </c>
      <c r="B5045" t="s">
        <v>12</v>
      </c>
      <c r="C5045">
        <v>38</v>
      </c>
      <c r="D5045">
        <v>0</v>
      </c>
      <c r="E5045">
        <v>0</v>
      </c>
      <c r="F5045" t="s">
        <v>23</v>
      </c>
      <c r="G5045" t="s">
        <v>14</v>
      </c>
      <c r="H5045" t="s">
        <v>19</v>
      </c>
      <c r="I5045">
        <v>112.39</v>
      </c>
      <c r="J5045">
        <v>26.3</v>
      </c>
      <c r="K5045">
        <v>26.3</v>
      </c>
      <c r="L5045" t="s">
        <v>24</v>
      </c>
      <c r="M5045" s="8">
        <v>0</v>
      </c>
      <c r="N5045">
        <f t="shared" si="234"/>
        <v>0</v>
      </c>
      <c r="O5045">
        <f t="shared" si="235"/>
        <v>0</v>
      </c>
      <c r="P5045">
        <f t="shared" si="236"/>
        <v>0</v>
      </c>
      <c r="U5045">
        <v>38</v>
      </c>
      <c r="V5045">
        <v>112.39</v>
      </c>
      <c r="W5045">
        <v>26.3</v>
      </c>
    </row>
    <row r="5046" spans="1:23" x14ac:dyDescent="0.35">
      <c r="A5046">
        <v>27616</v>
      </c>
      <c r="B5046" t="s">
        <v>12</v>
      </c>
      <c r="C5046">
        <v>33</v>
      </c>
      <c r="D5046">
        <v>0</v>
      </c>
      <c r="E5046">
        <v>0</v>
      </c>
      <c r="F5046" t="s">
        <v>13</v>
      </c>
      <c r="G5046" t="s">
        <v>25</v>
      </c>
      <c r="H5046" t="s">
        <v>19</v>
      </c>
      <c r="I5046">
        <v>81.099999999999994</v>
      </c>
      <c r="J5046">
        <v>24.8</v>
      </c>
      <c r="K5046">
        <v>24.8</v>
      </c>
      <c r="L5046" t="s">
        <v>21</v>
      </c>
      <c r="M5046" s="8">
        <v>0</v>
      </c>
      <c r="N5046">
        <f t="shared" si="234"/>
        <v>0</v>
      </c>
      <c r="O5046">
        <f t="shared" si="235"/>
        <v>0</v>
      </c>
      <c r="P5046">
        <f t="shared" si="236"/>
        <v>0</v>
      </c>
      <c r="U5046">
        <v>33</v>
      </c>
      <c r="V5046">
        <v>81.099999999999994</v>
      </c>
      <c r="W5046">
        <v>24.8</v>
      </c>
    </row>
    <row r="5047" spans="1:23" x14ac:dyDescent="0.35">
      <c r="A5047">
        <v>19801</v>
      </c>
      <c r="B5047" t="s">
        <v>17</v>
      </c>
      <c r="C5047">
        <v>44</v>
      </c>
      <c r="D5047">
        <v>0</v>
      </c>
      <c r="E5047">
        <v>0</v>
      </c>
      <c r="F5047" t="s">
        <v>13</v>
      </c>
      <c r="G5047" t="s">
        <v>14</v>
      </c>
      <c r="H5047" t="s">
        <v>19</v>
      </c>
      <c r="I5047">
        <v>98.3</v>
      </c>
      <c r="J5047">
        <v>25</v>
      </c>
      <c r="K5047">
        <v>25</v>
      </c>
      <c r="L5047" t="s">
        <v>21</v>
      </c>
      <c r="M5047" s="8">
        <v>0</v>
      </c>
      <c r="N5047">
        <f t="shared" si="234"/>
        <v>0</v>
      </c>
      <c r="O5047">
        <f t="shared" si="235"/>
        <v>0</v>
      </c>
      <c r="P5047">
        <f t="shared" si="236"/>
        <v>0</v>
      </c>
      <c r="U5047">
        <v>44</v>
      </c>
      <c r="V5047">
        <v>98.3</v>
      </c>
      <c r="W5047">
        <v>25</v>
      </c>
    </row>
    <row r="5048" spans="1:23" x14ac:dyDescent="0.35">
      <c r="A5048">
        <v>21467</v>
      </c>
      <c r="B5048" t="s">
        <v>12</v>
      </c>
      <c r="C5048">
        <v>44</v>
      </c>
      <c r="D5048">
        <v>0</v>
      </c>
      <c r="E5048">
        <v>0</v>
      </c>
      <c r="F5048" t="s">
        <v>13</v>
      </c>
      <c r="G5048" t="s">
        <v>14</v>
      </c>
      <c r="H5048" t="s">
        <v>15</v>
      </c>
      <c r="I5048">
        <v>89.68</v>
      </c>
      <c r="J5048">
        <v>34.6</v>
      </c>
      <c r="K5048">
        <v>34.6</v>
      </c>
      <c r="L5048" t="s">
        <v>24</v>
      </c>
      <c r="M5048" s="8">
        <v>0</v>
      </c>
      <c r="N5048">
        <f t="shared" si="234"/>
        <v>0</v>
      </c>
      <c r="O5048">
        <f t="shared" si="235"/>
        <v>0</v>
      </c>
      <c r="P5048">
        <f t="shared" si="236"/>
        <v>0</v>
      </c>
      <c r="U5048">
        <v>44</v>
      </c>
      <c r="V5048">
        <v>89.68</v>
      </c>
      <c r="W5048">
        <v>34.6</v>
      </c>
    </row>
    <row r="5049" spans="1:23" x14ac:dyDescent="0.35">
      <c r="A5049">
        <v>25102</v>
      </c>
      <c r="B5049" t="s">
        <v>17</v>
      </c>
      <c r="C5049">
        <v>51</v>
      </c>
      <c r="D5049">
        <v>0</v>
      </c>
      <c r="E5049">
        <v>0</v>
      </c>
      <c r="F5049" t="s">
        <v>13</v>
      </c>
      <c r="G5049" t="s">
        <v>25</v>
      </c>
      <c r="H5049" t="s">
        <v>15</v>
      </c>
      <c r="I5049">
        <v>95.16</v>
      </c>
      <c r="J5049">
        <v>42.7</v>
      </c>
      <c r="K5049">
        <v>42.7</v>
      </c>
      <c r="L5049" t="s">
        <v>16</v>
      </c>
      <c r="M5049" s="8">
        <v>0</v>
      </c>
      <c r="N5049">
        <f t="shared" si="234"/>
        <v>0</v>
      </c>
      <c r="O5049">
        <f t="shared" si="235"/>
        <v>0</v>
      </c>
      <c r="P5049">
        <f t="shared" si="236"/>
        <v>0</v>
      </c>
      <c r="U5049">
        <v>51</v>
      </c>
      <c r="V5049">
        <v>95.16</v>
      </c>
      <c r="W5049">
        <v>42.7</v>
      </c>
    </row>
    <row r="5050" spans="1:23" x14ac:dyDescent="0.35">
      <c r="A5050">
        <v>28788</v>
      </c>
      <c r="B5050" t="s">
        <v>12</v>
      </c>
      <c r="C5050">
        <v>40</v>
      </c>
      <c r="D5050">
        <v>0</v>
      </c>
      <c r="E5050">
        <v>0</v>
      </c>
      <c r="F5050" t="s">
        <v>13</v>
      </c>
      <c r="G5050" t="s">
        <v>14</v>
      </c>
      <c r="H5050" t="s">
        <v>15</v>
      </c>
      <c r="I5050">
        <v>191.15</v>
      </c>
      <c r="J5050" t="s">
        <v>20</v>
      </c>
      <c r="K5050">
        <v>28.1</v>
      </c>
      <c r="L5050" t="s">
        <v>22</v>
      </c>
      <c r="M5050" s="8">
        <v>0</v>
      </c>
      <c r="N5050">
        <f t="shared" si="234"/>
        <v>1</v>
      </c>
      <c r="O5050">
        <f t="shared" si="235"/>
        <v>0</v>
      </c>
      <c r="P5050">
        <f t="shared" si="236"/>
        <v>1</v>
      </c>
      <c r="U5050">
        <v>40</v>
      </c>
      <c r="V5050">
        <v>191.15</v>
      </c>
      <c r="W5050">
        <v>28.1</v>
      </c>
    </row>
    <row r="5051" spans="1:23" x14ac:dyDescent="0.35">
      <c r="A5051">
        <v>29028</v>
      </c>
      <c r="B5051" t="s">
        <v>17</v>
      </c>
      <c r="C5051">
        <v>41</v>
      </c>
      <c r="D5051">
        <v>0</v>
      </c>
      <c r="E5051">
        <v>0</v>
      </c>
      <c r="F5051" t="s">
        <v>13</v>
      </c>
      <c r="G5051" t="s">
        <v>14</v>
      </c>
      <c r="H5051" t="s">
        <v>19</v>
      </c>
      <c r="I5051">
        <v>91.04</v>
      </c>
      <c r="J5051">
        <v>24.5</v>
      </c>
      <c r="K5051">
        <v>24.5</v>
      </c>
      <c r="L5051" t="s">
        <v>21</v>
      </c>
      <c r="M5051" s="8">
        <v>0</v>
      </c>
      <c r="N5051">
        <f t="shared" si="234"/>
        <v>0</v>
      </c>
      <c r="O5051">
        <f t="shared" si="235"/>
        <v>0</v>
      </c>
      <c r="P5051">
        <f t="shared" si="236"/>
        <v>0</v>
      </c>
      <c r="U5051">
        <v>41</v>
      </c>
      <c r="V5051">
        <v>91.04</v>
      </c>
      <c r="W5051">
        <v>24.5</v>
      </c>
    </row>
    <row r="5052" spans="1:23" x14ac:dyDescent="0.35">
      <c r="A5052">
        <v>15581</v>
      </c>
      <c r="B5052" t="s">
        <v>12</v>
      </c>
      <c r="C5052">
        <v>5</v>
      </c>
      <c r="D5052">
        <v>0</v>
      </c>
      <c r="E5052">
        <v>0</v>
      </c>
      <c r="F5052" t="s">
        <v>23</v>
      </c>
      <c r="G5052" t="s">
        <v>26</v>
      </c>
      <c r="H5052" t="s">
        <v>15</v>
      </c>
      <c r="I5052">
        <v>101.87</v>
      </c>
      <c r="J5052">
        <v>19.3</v>
      </c>
      <c r="K5052">
        <v>19.3</v>
      </c>
      <c r="L5052" t="s">
        <v>24</v>
      </c>
      <c r="M5052" s="8">
        <v>0</v>
      </c>
      <c r="N5052">
        <f t="shared" si="234"/>
        <v>0</v>
      </c>
      <c r="O5052">
        <f t="shared" si="235"/>
        <v>0</v>
      </c>
      <c r="P5052">
        <f t="shared" si="236"/>
        <v>0</v>
      </c>
      <c r="U5052">
        <v>5</v>
      </c>
      <c r="V5052">
        <v>101.87</v>
      </c>
      <c r="W5052">
        <v>19.3</v>
      </c>
    </row>
    <row r="5053" spans="1:23" x14ac:dyDescent="0.35">
      <c r="A5053">
        <v>16738</v>
      </c>
      <c r="B5053" t="s">
        <v>17</v>
      </c>
      <c r="C5053">
        <v>42</v>
      </c>
      <c r="D5053">
        <v>0</v>
      </c>
      <c r="E5053">
        <v>0</v>
      </c>
      <c r="F5053" t="s">
        <v>13</v>
      </c>
      <c r="G5053" t="s">
        <v>14</v>
      </c>
      <c r="H5053" t="s">
        <v>19</v>
      </c>
      <c r="I5053">
        <v>96.86</v>
      </c>
      <c r="J5053">
        <v>29.3</v>
      </c>
      <c r="K5053">
        <v>29.3</v>
      </c>
      <c r="L5053" t="s">
        <v>21</v>
      </c>
      <c r="M5053" s="8">
        <v>0</v>
      </c>
      <c r="N5053">
        <f t="shared" si="234"/>
        <v>0</v>
      </c>
      <c r="O5053">
        <f t="shared" si="235"/>
        <v>0</v>
      </c>
      <c r="P5053">
        <f t="shared" si="236"/>
        <v>0</v>
      </c>
      <c r="U5053">
        <v>42</v>
      </c>
      <c r="V5053">
        <v>96.86</v>
      </c>
      <c r="W5053">
        <v>29.3</v>
      </c>
    </row>
    <row r="5054" spans="1:23" x14ac:dyDescent="0.35">
      <c r="A5054">
        <v>31836</v>
      </c>
      <c r="B5054" t="s">
        <v>17</v>
      </c>
      <c r="C5054">
        <v>6</v>
      </c>
      <c r="D5054">
        <v>0</v>
      </c>
      <c r="E5054">
        <v>0</v>
      </c>
      <c r="F5054" t="s">
        <v>23</v>
      </c>
      <c r="G5054" t="s">
        <v>26</v>
      </c>
      <c r="H5054" t="s">
        <v>15</v>
      </c>
      <c r="I5054">
        <v>91.05</v>
      </c>
      <c r="J5054">
        <v>22.1</v>
      </c>
      <c r="K5054">
        <v>22.1</v>
      </c>
      <c r="L5054" t="s">
        <v>24</v>
      </c>
      <c r="M5054" s="8">
        <v>0</v>
      </c>
      <c r="N5054">
        <f t="shared" si="234"/>
        <v>0</v>
      </c>
      <c r="O5054">
        <f t="shared" si="235"/>
        <v>0</v>
      </c>
      <c r="P5054">
        <f t="shared" si="236"/>
        <v>0</v>
      </c>
      <c r="U5054">
        <v>6</v>
      </c>
      <c r="V5054">
        <v>91.05</v>
      </c>
      <c r="W5054">
        <v>22.1</v>
      </c>
    </row>
    <row r="5055" spans="1:23" x14ac:dyDescent="0.35">
      <c r="A5055">
        <v>43496</v>
      </c>
      <c r="B5055" t="s">
        <v>17</v>
      </c>
      <c r="C5055">
        <v>46</v>
      </c>
      <c r="D5055">
        <v>0</v>
      </c>
      <c r="E5055">
        <v>0</v>
      </c>
      <c r="F5055" t="s">
        <v>13</v>
      </c>
      <c r="G5055" t="s">
        <v>25</v>
      </c>
      <c r="H5055" t="s">
        <v>15</v>
      </c>
      <c r="I5055">
        <v>55.84</v>
      </c>
      <c r="J5055">
        <v>27.8</v>
      </c>
      <c r="K5055">
        <v>27.8</v>
      </c>
      <c r="L5055" t="s">
        <v>21</v>
      </c>
      <c r="M5055" s="8">
        <v>0</v>
      </c>
      <c r="N5055">
        <f t="shared" si="234"/>
        <v>0</v>
      </c>
      <c r="O5055">
        <f t="shared" si="235"/>
        <v>0</v>
      </c>
      <c r="P5055">
        <f t="shared" si="236"/>
        <v>0</v>
      </c>
      <c r="U5055">
        <v>46</v>
      </c>
      <c r="V5055">
        <v>55.84</v>
      </c>
      <c r="W5055">
        <v>27.8</v>
      </c>
    </row>
    <row r="5056" spans="1:23" x14ac:dyDescent="0.35">
      <c r="A5056">
        <v>52677</v>
      </c>
      <c r="B5056" t="s">
        <v>17</v>
      </c>
      <c r="C5056">
        <v>47</v>
      </c>
      <c r="D5056">
        <v>0</v>
      </c>
      <c r="E5056">
        <v>0</v>
      </c>
      <c r="F5056" t="s">
        <v>13</v>
      </c>
      <c r="G5056" t="s">
        <v>14</v>
      </c>
      <c r="H5056" t="s">
        <v>15</v>
      </c>
      <c r="I5056">
        <v>84.04</v>
      </c>
      <c r="J5056">
        <v>24.7</v>
      </c>
      <c r="K5056">
        <v>24.7</v>
      </c>
      <c r="L5056" t="s">
        <v>21</v>
      </c>
      <c r="M5056" s="8">
        <v>0</v>
      </c>
      <c r="N5056">
        <f t="shared" si="234"/>
        <v>0</v>
      </c>
      <c r="O5056">
        <f t="shared" si="235"/>
        <v>0</v>
      </c>
      <c r="P5056">
        <f t="shared" si="236"/>
        <v>0</v>
      </c>
      <c r="U5056">
        <v>47</v>
      </c>
      <c r="V5056">
        <v>84.04</v>
      </c>
      <c r="W5056">
        <v>24.7</v>
      </c>
    </row>
    <row r="5057" spans="1:23" x14ac:dyDescent="0.35">
      <c r="A5057">
        <v>11630</v>
      </c>
      <c r="B5057" t="s">
        <v>17</v>
      </c>
      <c r="C5057">
        <v>25</v>
      </c>
      <c r="D5057">
        <v>0</v>
      </c>
      <c r="E5057">
        <v>0</v>
      </c>
      <c r="F5057" t="s">
        <v>23</v>
      </c>
      <c r="G5057" t="s">
        <v>14</v>
      </c>
      <c r="H5057" t="s">
        <v>15</v>
      </c>
      <c r="I5057">
        <v>92.06</v>
      </c>
      <c r="J5057">
        <v>25.3</v>
      </c>
      <c r="K5057">
        <v>25.3</v>
      </c>
      <c r="L5057" t="s">
        <v>22</v>
      </c>
      <c r="M5057" s="8">
        <v>0</v>
      </c>
      <c r="N5057">
        <f t="shared" si="234"/>
        <v>0</v>
      </c>
      <c r="O5057">
        <f t="shared" si="235"/>
        <v>0</v>
      </c>
      <c r="P5057">
        <f t="shared" si="236"/>
        <v>0</v>
      </c>
      <c r="U5057">
        <v>25</v>
      </c>
      <c r="V5057">
        <v>92.06</v>
      </c>
      <c r="W5057">
        <v>25.3</v>
      </c>
    </row>
    <row r="5058" spans="1:23" x14ac:dyDescent="0.35">
      <c r="A5058">
        <v>53478</v>
      </c>
      <c r="B5058" t="s">
        <v>17</v>
      </c>
      <c r="C5058">
        <v>40</v>
      </c>
      <c r="D5058">
        <v>0</v>
      </c>
      <c r="E5058">
        <v>0</v>
      </c>
      <c r="F5058" t="s">
        <v>13</v>
      </c>
      <c r="G5058" t="s">
        <v>14</v>
      </c>
      <c r="H5058" t="s">
        <v>15</v>
      </c>
      <c r="I5058">
        <v>89.61</v>
      </c>
      <c r="J5058">
        <v>41.2</v>
      </c>
      <c r="K5058">
        <v>41.2</v>
      </c>
      <c r="L5058" t="s">
        <v>16</v>
      </c>
      <c r="M5058" s="8">
        <v>0</v>
      </c>
      <c r="N5058">
        <f t="shared" si="234"/>
        <v>0</v>
      </c>
      <c r="O5058">
        <f t="shared" si="235"/>
        <v>0</v>
      </c>
      <c r="P5058">
        <f t="shared" si="236"/>
        <v>0</v>
      </c>
      <c r="U5058">
        <v>40</v>
      </c>
      <c r="V5058">
        <v>89.61</v>
      </c>
      <c r="W5058">
        <v>41.2</v>
      </c>
    </row>
    <row r="5059" spans="1:23" x14ac:dyDescent="0.35">
      <c r="A5059">
        <v>38349</v>
      </c>
      <c r="B5059" t="s">
        <v>17</v>
      </c>
      <c r="C5059">
        <v>49</v>
      </c>
      <c r="D5059">
        <v>0</v>
      </c>
      <c r="E5059">
        <v>0</v>
      </c>
      <c r="F5059" t="s">
        <v>13</v>
      </c>
      <c r="G5059" t="s">
        <v>25</v>
      </c>
      <c r="H5059" t="s">
        <v>15</v>
      </c>
      <c r="I5059">
        <v>69.92</v>
      </c>
      <c r="J5059">
        <v>47.6</v>
      </c>
      <c r="K5059">
        <v>47.6</v>
      </c>
      <c r="L5059" t="s">
        <v>21</v>
      </c>
      <c r="M5059" s="8">
        <v>0</v>
      </c>
      <c r="N5059">
        <f t="shared" ref="N5059:N5111" si="237">IF(OR(J5059&gt;47.5,J5059&lt;9.1),1,0)</f>
        <v>1</v>
      </c>
      <c r="O5059">
        <f t="shared" ref="O5059:O5111" si="238">IF(OR(C5059&lt;-29,C5059&gt;115),1,0)</f>
        <v>0</v>
      </c>
      <c r="P5059">
        <f t="shared" ref="P5059:P5111" si="239">IF(OR(I5059&lt;21.98,I5059&gt;169.36),1,0)</f>
        <v>0</v>
      </c>
      <c r="U5059">
        <v>49</v>
      </c>
      <c r="V5059">
        <v>69.92</v>
      </c>
      <c r="W5059">
        <v>47.6</v>
      </c>
    </row>
    <row r="5060" spans="1:23" x14ac:dyDescent="0.35">
      <c r="A5060">
        <v>48425</v>
      </c>
      <c r="B5060" t="s">
        <v>12</v>
      </c>
      <c r="C5060">
        <v>21</v>
      </c>
      <c r="D5060">
        <v>0</v>
      </c>
      <c r="E5060">
        <v>0</v>
      </c>
      <c r="F5060" t="s">
        <v>23</v>
      </c>
      <c r="G5060" t="s">
        <v>14</v>
      </c>
      <c r="H5060" t="s">
        <v>19</v>
      </c>
      <c r="I5060">
        <v>89.29</v>
      </c>
      <c r="J5060">
        <v>23.4</v>
      </c>
      <c r="K5060">
        <v>23.4</v>
      </c>
      <c r="L5060" t="s">
        <v>21</v>
      </c>
      <c r="M5060" s="8">
        <v>0</v>
      </c>
      <c r="N5060">
        <f t="shared" si="237"/>
        <v>0</v>
      </c>
      <c r="O5060">
        <f t="shared" si="238"/>
        <v>0</v>
      </c>
      <c r="P5060">
        <f t="shared" si="239"/>
        <v>0</v>
      </c>
      <c r="U5060">
        <v>21</v>
      </c>
      <c r="V5060">
        <v>89.29</v>
      </c>
      <c r="W5060">
        <v>23.4</v>
      </c>
    </row>
    <row r="5061" spans="1:23" x14ac:dyDescent="0.35">
      <c r="A5061">
        <v>64420</v>
      </c>
      <c r="B5061" t="s">
        <v>17</v>
      </c>
      <c r="C5061">
        <v>61</v>
      </c>
      <c r="D5061">
        <v>0</v>
      </c>
      <c r="E5061">
        <v>0</v>
      </c>
      <c r="F5061" t="s">
        <v>13</v>
      </c>
      <c r="G5061" t="s">
        <v>25</v>
      </c>
      <c r="H5061" t="s">
        <v>19</v>
      </c>
      <c r="I5061">
        <v>120.23</v>
      </c>
      <c r="J5061">
        <v>22.7</v>
      </c>
      <c r="K5061">
        <v>22.7</v>
      </c>
      <c r="L5061" t="s">
        <v>24</v>
      </c>
      <c r="M5061" s="8">
        <v>0</v>
      </c>
      <c r="N5061">
        <f t="shared" si="237"/>
        <v>0</v>
      </c>
      <c r="O5061">
        <f t="shared" si="238"/>
        <v>0</v>
      </c>
      <c r="P5061">
        <f t="shared" si="239"/>
        <v>0</v>
      </c>
      <c r="U5061">
        <v>61</v>
      </c>
      <c r="V5061">
        <v>120.23</v>
      </c>
      <c r="W5061">
        <v>22.7</v>
      </c>
    </row>
    <row r="5062" spans="1:23" x14ac:dyDescent="0.35">
      <c r="A5062">
        <v>60271</v>
      </c>
      <c r="B5062" t="s">
        <v>12</v>
      </c>
      <c r="C5062">
        <v>78</v>
      </c>
      <c r="D5062">
        <v>0</v>
      </c>
      <c r="E5062">
        <v>0</v>
      </c>
      <c r="F5062" t="s">
        <v>13</v>
      </c>
      <c r="G5062" t="s">
        <v>14</v>
      </c>
      <c r="H5062" t="s">
        <v>15</v>
      </c>
      <c r="I5062">
        <v>60.22</v>
      </c>
      <c r="J5062">
        <v>29.7</v>
      </c>
      <c r="K5062">
        <v>29.7</v>
      </c>
      <c r="L5062" t="s">
        <v>16</v>
      </c>
      <c r="M5062" s="8">
        <v>0</v>
      </c>
      <c r="N5062">
        <f t="shared" si="237"/>
        <v>0</v>
      </c>
      <c r="O5062">
        <f t="shared" si="238"/>
        <v>0</v>
      </c>
      <c r="P5062">
        <f t="shared" si="239"/>
        <v>0</v>
      </c>
      <c r="U5062">
        <v>78</v>
      </c>
      <c r="V5062">
        <v>60.22</v>
      </c>
      <c r="W5062">
        <v>29.7</v>
      </c>
    </row>
    <row r="5063" spans="1:23" x14ac:dyDescent="0.35">
      <c r="A5063">
        <v>38009</v>
      </c>
      <c r="B5063" t="s">
        <v>12</v>
      </c>
      <c r="C5063">
        <v>41</v>
      </c>
      <c r="D5063">
        <v>0</v>
      </c>
      <c r="E5063">
        <v>0</v>
      </c>
      <c r="F5063" t="s">
        <v>13</v>
      </c>
      <c r="G5063" t="s">
        <v>14</v>
      </c>
      <c r="H5063" t="s">
        <v>15</v>
      </c>
      <c r="I5063">
        <v>223.78</v>
      </c>
      <c r="J5063">
        <v>32.299999999999997</v>
      </c>
      <c r="K5063">
        <v>32.299999999999997</v>
      </c>
      <c r="L5063" t="s">
        <v>21</v>
      </c>
      <c r="M5063" s="8">
        <v>0</v>
      </c>
      <c r="N5063">
        <f t="shared" si="237"/>
        <v>0</v>
      </c>
      <c r="O5063">
        <f t="shared" si="238"/>
        <v>0</v>
      </c>
      <c r="P5063">
        <f t="shared" si="239"/>
        <v>1</v>
      </c>
      <c r="U5063">
        <v>41</v>
      </c>
      <c r="V5063">
        <v>223.78</v>
      </c>
      <c r="W5063">
        <v>32.299999999999997</v>
      </c>
    </row>
    <row r="5064" spans="1:23" x14ac:dyDescent="0.35">
      <c r="A5064">
        <v>11184</v>
      </c>
      <c r="B5064" t="s">
        <v>17</v>
      </c>
      <c r="C5064">
        <v>82</v>
      </c>
      <c r="D5064">
        <v>0</v>
      </c>
      <c r="E5064">
        <v>0</v>
      </c>
      <c r="F5064" t="s">
        <v>13</v>
      </c>
      <c r="G5064" t="s">
        <v>18</v>
      </c>
      <c r="H5064" t="s">
        <v>19</v>
      </c>
      <c r="I5064">
        <v>211.58</v>
      </c>
      <c r="J5064">
        <v>36.9</v>
      </c>
      <c r="K5064">
        <v>36.9</v>
      </c>
      <c r="L5064" t="s">
        <v>21</v>
      </c>
      <c r="M5064" s="8">
        <v>0</v>
      </c>
      <c r="N5064">
        <f t="shared" si="237"/>
        <v>0</v>
      </c>
      <c r="O5064">
        <f t="shared" si="238"/>
        <v>0</v>
      </c>
      <c r="P5064">
        <f t="shared" si="239"/>
        <v>1</v>
      </c>
      <c r="U5064">
        <v>82</v>
      </c>
      <c r="V5064">
        <v>211.58</v>
      </c>
      <c r="W5064">
        <v>36.9</v>
      </c>
    </row>
    <row r="5065" spans="1:23" x14ac:dyDescent="0.35">
      <c r="A5065">
        <v>68967</v>
      </c>
      <c r="B5065" t="s">
        <v>12</v>
      </c>
      <c r="C5065">
        <v>39</v>
      </c>
      <c r="D5065">
        <v>0</v>
      </c>
      <c r="E5065">
        <v>0</v>
      </c>
      <c r="F5065" t="s">
        <v>13</v>
      </c>
      <c r="G5065" t="s">
        <v>14</v>
      </c>
      <c r="H5065" t="s">
        <v>15</v>
      </c>
      <c r="I5065">
        <v>179.38</v>
      </c>
      <c r="J5065">
        <v>27.7</v>
      </c>
      <c r="K5065">
        <v>27.7</v>
      </c>
      <c r="L5065" t="s">
        <v>24</v>
      </c>
      <c r="M5065" s="8">
        <v>0</v>
      </c>
      <c r="N5065">
        <f t="shared" si="237"/>
        <v>0</v>
      </c>
      <c r="O5065">
        <f t="shared" si="238"/>
        <v>0</v>
      </c>
      <c r="P5065">
        <f t="shared" si="239"/>
        <v>1</v>
      </c>
      <c r="U5065">
        <v>39</v>
      </c>
      <c r="V5065">
        <v>179.38</v>
      </c>
      <c r="W5065">
        <v>27.7</v>
      </c>
    </row>
    <row r="5066" spans="1:23" x14ac:dyDescent="0.35">
      <c r="A5066">
        <v>66684</v>
      </c>
      <c r="B5066" t="s">
        <v>12</v>
      </c>
      <c r="C5066">
        <v>70</v>
      </c>
      <c r="D5066">
        <v>0</v>
      </c>
      <c r="E5066">
        <v>0</v>
      </c>
      <c r="F5066" t="s">
        <v>13</v>
      </c>
      <c r="G5066" t="s">
        <v>18</v>
      </c>
      <c r="H5066" t="s">
        <v>19</v>
      </c>
      <c r="I5066">
        <v>193.88</v>
      </c>
      <c r="J5066">
        <v>24.3</v>
      </c>
      <c r="K5066">
        <v>24.3</v>
      </c>
      <c r="L5066" t="s">
        <v>24</v>
      </c>
      <c r="M5066" s="8">
        <v>0</v>
      </c>
      <c r="N5066">
        <f t="shared" si="237"/>
        <v>0</v>
      </c>
      <c r="O5066">
        <f t="shared" si="238"/>
        <v>0</v>
      </c>
      <c r="P5066">
        <f t="shared" si="239"/>
        <v>1</v>
      </c>
      <c r="U5066">
        <v>70</v>
      </c>
      <c r="V5066">
        <v>193.88</v>
      </c>
      <c r="W5066">
        <v>24.3</v>
      </c>
    </row>
    <row r="5067" spans="1:23" x14ac:dyDescent="0.35">
      <c r="A5067">
        <v>7789</v>
      </c>
      <c r="B5067" t="s">
        <v>17</v>
      </c>
      <c r="C5067">
        <v>31</v>
      </c>
      <c r="D5067">
        <v>0</v>
      </c>
      <c r="E5067">
        <v>0</v>
      </c>
      <c r="F5067" t="s">
        <v>13</v>
      </c>
      <c r="G5067" t="s">
        <v>14</v>
      </c>
      <c r="H5067" t="s">
        <v>15</v>
      </c>
      <c r="I5067">
        <v>89.01</v>
      </c>
      <c r="J5067">
        <v>37.4</v>
      </c>
      <c r="K5067">
        <v>37.4</v>
      </c>
      <c r="L5067" t="s">
        <v>21</v>
      </c>
      <c r="M5067" s="8">
        <v>0</v>
      </c>
      <c r="N5067">
        <f t="shared" si="237"/>
        <v>0</v>
      </c>
      <c r="O5067">
        <f t="shared" si="238"/>
        <v>0</v>
      </c>
      <c r="P5067">
        <f t="shared" si="239"/>
        <v>0</v>
      </c>
      <c r="U5067">
        <v>31</v>
      </c>
      <c r="V5067">
        <v>89.01</v>
      </c>
      <c r="W5067">
        <v>37.4</v>
      </c>
    </row>
    <row r="5068" spans="1:23" x14ac:dyDescent="0.35">
      <c r="A5068">
        <v>40112</v>
      </c>
      <c r="B5068" t="s">
        <v>17</v>
      </c>
      <c r="C5068">
        <v>37</v>
      </c>
      <c r="D5068">
        <v>0</v>
      </c>
      <c r="E5068">
        <v>0</v>
      </c>
      <c r="F5068" t="s">
        <v>23</v>
      </c>
      <c r="G5068" t="s">
        <v>14</v>
      </c>
      <c r="H5068" t="s">
        <v>15</v>
      </c>
      <c r="I5068">
        <v>118.41</v>
      </c>
      <c r="J5068">
        <v>25.1</v>
      </c>
      <c r="K5068">
        <v>25.1</v>
      </c>
      <c r="L5068" t="s">
        <v>21</v>
      </c>
      <c r="M5068" s="8">
        <v>0</v>
      </c>
      <c r="N5068">
        <f t="shared" si="237"/>
        <v>0</v>
      </c>
      <c r="O5068">
        <f t="shared" si="238"/>
        <v>0</v>
      </c>
      <c r="P5068">
        <f t="shared" si="239"/>
        <v>0</v>
      </c>
      <c r="U5068">
        <v>37</v>
      </c>
      <c r="V5068">
        <v>118.41</v>
      </c>
      <c r="W5068">
        <v>25.1</v>
      </c>
    </row>
    <row r="5069" spans="1:23" x14ac:dyDescent="0.35">
      <c r="A5069">
        <v>65814</v>
      </c>
      <c r="B5069" t="s">
        <v>12</v>
      </c>
      <c r="C5069">
        <v>21</v>
      </c>
      <c r="D5069">
        <v>0</v>
      </c>
      <c r="E5069">
        <v>0</v>
      </c>
      <c r="F5069" t="s">
        <v>23</v>
      </c>
      <c r="G5069" t="s">
        <v>14</v>
      </c>
      <c r="H5069" t="s">
        <v>15</v>
      </c>
      <c r="I5069">
        <v>138.51</v>
      </c>
      <c r="J5069">
        <v>24.3</v>
      </c>
      <c r="K5069">
        <v>24.3</v>
      </c>
      <c r="L5069" t="s">
        <v>21</v>
      </c>
      <c r="M5069" s="8">
        <v>0</v>
      </c>
      <c r="N5069">
        <f t="shared" si="237"/>
        <v>0</v>
      </c>
      <c r="O5069">
        <f t="shared" si="238"/>
        <v>0</v>
      </c>
      <c r="P5069">
        <f t="shared" si="239"/>
        <v>0</v>
      </c>
      <c r="U5069">
        <v>21</v>
      </c>
      <c r="V5069">
        <v>138.51</v>
      </c>
      <c r="W5069">
        <v>24.3</v>
      </c>
    </row>
    <row r="5070" spans="1:23" x14ac:dyDescent="0.35">
      <c r="A5070">
        <v>49598</v>
      </c>
      <c r="B5070" t="s">
        <v>12</v>
      </c>
      <c r="C5070">
        <v>80</v>
      </c>
      <c r="D5070">
        <v>0</v>
      </c>
      <c r="E5070">
        <v>0</v>
      </c>
      <c r="F5070" t="s">
        <v>13</v>
      </c>
      <c r="G5070" t="s">
        <v>18</v>
      </c>
      <c r="H5070" t="s">
        <v>15</v>
      </c>
      <c r="I5070">
        <v>120.03</v>
      </c>
      <c r="J5070">
        <v>24.3</v>
      </c>
      <c r="K5070">
        <v>24.3</v>
      </c>
      <c r="L5070" t="s">
        <v>16</v>
      </c>
      <c r="M5070" s="8">
        <v>0</v>
      </c>
      <c r="N5070">
        <f t="shared" si="237"/>
        <v>0</v>
      </c>
      <c r="O5070">
        <f t="shared" si="238"/>
        <v>0</v>
      </c>
      <c r="P5070">
        <f t="shared" si="239"/>
        <v>0</v>
      </c>
      <c r="U5070">
        <v>80</v>
      </c>
      <c r="V5070">
        <v>120.03</v>
      </c>
      <c r="W5070">
        <v>24.3</v>
      </c>
    </row>
    <row r="5071" spans="1:23" x14ac:dyDescent="0.35">
      <c r="A5071">
        <v>15599</v>
      </c>
      <c r="B5071" t="s">
        <v>17</v>
      </c>
      <c r="C5071">
        <v>21</v>
      </c>
      <c r="D5071">
        <v>0</v>
      </c>
      <c r="E5071">
        <v>0</v>
      </c>
      <c r="F5071" t="s">
        <v>23</v>
      </c>
      <c r="G5071" t="s">
        <v>14</v>
      </c>
      <c r="H5071" t="s">
        <v>15</v>
      </c>
      <c r="I5071">
        <v>91.01</v>
      </c>
      <c r="J5071">
        <v>28.7</v>
      </c>
      <c r="K5071">
        <v>28.7</v>
      </c>
      <c r="L5071" t="s">
        <v>21</v>
      </c>
      <c r="M5071" s="8">
        <v>0</v>
      </c>
      <c r="N5071">
        <f t="shared" si="237"/>
        <v>0</v>
      </c>
      <c r="O5071">
        <f t="shared" si="238"/>
        <v>0</v>
      </c>
      <c r="P5071">
        <f t="shared" si="239"/>
        <v>0</v>
      </c>
      <c r="U5071">
        <v>21</v>
      </c>
      <c r="V5071">
        <v>91.01</v>
      </c>
      <c r="W5071">
        <v>28.7</v>
      </c>
    </row>
    <row r="5072" spans="1:23" x14ac:dyDescent="0.35">
      <c r="A5072">
        <v>62425</v>
      </c>
      <c r="B5072" t="s">
        <v>17</v>
      </c>
      <c r="C5072">
        <v>5</v>
      </c>
      <c r="D5072">
        <v>0</v>
      </c>
      <c r="E5072">
        <v>0</v>
      </c>
      <c r="F5072" t="s">
        <v>23</v>
      </c>
      <c r="G5072" t="s">
        <v>26</v>
      </c>
      <c r="H5072" t="s">
        <v>15</v>
      </c>
      <c r="I5072">
        <v>61.98</v>
      </c>
      <c r="J5072">
        <v>16.8</v>
      </c>
      <c r="K5072">
        <v>16.8</v>
      </c>
      <c r="L5072" t="s">
        <v>24</v>
      </c>
      <c r="M5072" s="8">
        <v>0</v>
      </c>
      <c r="N5072">
        <f t="shared" si="237"/>
        <v>0</v>
      </c>
      <c r="O5072">
        <f t="shared" si="238"/>
        <v>0</v>
      </c>
      <c r="P5072">
        <f t="shared" si="239"/>
        <v>0</v>
      </c>
      <c r="U5072">
        <v>5</v>
      </c>
      <c r="V5072">
        <v>61.98</v>
      </c>
      <c r="W5072">
        <v>16.8</v>
      </c>
    </row>
    <row r="5073" spans="1:23" x14ac:dyDescent="0.35">
      <c r="A5073">
        <v>52652</v>
      </c>
      <c r="B5073" t="s">
        <v>12</v>
      </c>
      <c r="C5073">
        <v>81</v>
      </c>
      <c r="D5073">
        <v>0</v>
      </c>
      <c r="E5073">
        <v>0</v>
      </c>
      <c r="F5073" t="s">
        <v>13</v>
      </c>
      <c r="G5073" t="s">
        <v>14</v>
      </c>
      <c r="H5073" t="s">
        <v>19</v>
      </c>
      <c r="I5073">
        <v>135.32</v>
      </c>
      <c r="J5073">
        <v>35.799999999999997</v>
      </c>
      <c r="K5073">
        <v>35.799999999999997</v>
      </c>
      <c r="L5073" t="s">
        <v>24</v>
      </c>
      <c r="M5073" s="8">
        <v>0</v>
      </c>
      <c r="N5073">
        <f t="shared" si="237"/>
        <v>0</v>
      </c>
      <c r="O5073">
        <f t="shared" si="238"/>
        <v>0</v>
      </c>
      <c r="P5073">
        <f t="shared" si="239"/>
        <v>0</v>
      </c>
      <c r="U5073">
        <v>81</v>
      </c>
      <c r="V5073">
        <v>135.32</v>
      </c>
      <c r="W5073">
        <v>35.799999999999997</v>
      </c>
    </row>
    <row r="5074" spans="1:23" x14ac:dyDescent="0.35">
      <c r="A5074">
        <v>71957</v>
      </c>
      <c r="B5074" t="s">
        <v>17</v>
      </c>
      <c r="C5074">
        <v>35</v>
      </c>
      <c r="D5074">
        <v>0</v>
      </c>
      <c r="E5074">
        <v>0</v>
      </c>
      <c r="F5074" t="s">
        <v>13</v>
      </c>
      <c r="G5074" t="s">
        <v>14</v>
      </c>
      <c r="H5074" t="s">
        <v>19</v>
      </c>
      <c r="I5074">
        <v>58.72</v>
      </c>
      <c r="J5074">
        <v>40</v>
      </c>
      <c r="K5074">
        <v>40</v>
      </c>
      <c r="L5074" t="s">
        <v>22</v>
      </c>
      <c r="M5074" s="8">
        <v>0</v>
      </c>
      <c r="N5074">
        <f t="shared" si="237"/>
        <v>0</v>
      </c>
      <c r="O5074">
        <f t="shared" si="238"/>
        <v>0</v>
      </c>
      <c r="P5074">
        <f t="shared" si="239"/>
        <v>0</v>
      </c>
      <c r="U5074">
        <v>35</v>
      </c>
      <c r="V5074">
        <v>58.72</v>
      </c>
      <c r="W5074">
        <v>40</v>
      </c>
    </row>
    <row r="5075" spans="1:23" x14ac:dyDescent="0.35">
      <c r="A5075">
        <v>17231</v>
      </c>
      <c r="B5075" t="s">
        <v>17</v>
      </c>
      <c r="C5075">
        <v>24</v>
      </c>
      <c r="D5075">
        <v>0</v>
      </c>
      <c r="E5075">
        <v>0</v>
      </c>
      <c r="F5075" t="s">
        <v>23</v>
      </c>
      <c r="G5075" t="s">
        <v>14</v>
      </c>
      <c r="H5075" t="s">
        <v>15</v>
      </c>
      <c r="I5075">
        <v>90.42</v>
      </c>
      <c r="J5075">
        <v>24.3</v>
      </c>
      <c r="K5075">
        <v>24.3</v>
      </c>
      <c r="L5075" t="s">
        <v>21</v>
      </c>
      <c r="M5075" s="8">
        <v>0</v>
      </c>
      <c r="N5075">
        <f t="shared" si="237"/>
        <v>0</v>
      </c>
      <c r="O5075">
        <f t="shared" si="238"/>
        <v>0</v>
      </c>
      <c r="P5075">
        <f t="shared" si="239"/>
        <v>0</v>
      </c>
      <c r="U5075">
        <v>24</v>
      </c>
      <c r="V5075">
        <v>90.42</v>
      </c>
      <c r="W5075">
        <v>24.3</v>
      </c>
    </row>
    <row r="5076" spans="1:23" x14ac:dyDescent="0.35">
      <c r="A5076">
        <v>30379</v>
      </c>
      <c r="B5076" t="s">
        <v>17</v>
      </c>
      <c r="C5076">
        <v>52</v>
      </c>
      <c r="D5076">
        <v>0</v>
      </c>
      <c r="E5076">
        <v>0</v>
      </c>
      <c r="F5076" t="s">
        <v>13</v>
      </c>
      <c r="G5076" t="s">
        <v>25</v>
      </c>
      <c r="H5076" t="s">
        <v>15</v>
      </c>
      <c r="I5076">
        <v>104</v>
      </c>
      <c r="J5076">
        <v>25.6</v>
      </c>
      <c r="K5076">
        <v>25.6</v>
      </c>
      <c r="L5076" t="s">
        <v>22</v>
      </c>
      <c r="M5076" s="8">
        <v>0</v>
      </c>
      <c r="N5076">
        <f t="shared" si="237"/>
        <v>0</v>
      </c>
      <c r="O5076">
        <f t="shared" si="238"/>
        <v>0</v>
      </c>
      <c r="P5076">
        <f t="shared" si="239"/>
        <v>0</v>
      </c>
      <c r="U5076">
        <v>52</v>
      </c>
      <c r="V5076">
        <v>104</v>
      </c>
      <c r="W5076">
        <v>25.6</v>
      </c>
    </row>
    <row r="5077" spans="1:23" x14ac:dyDescent="0.35">
      <c r="A5077">
        <v>63997</v>
      </c>
      <c r="B5077" t="s">
        <v>12</v>
      </c>
      <c r="C5077">
        <v>70</v>
      </c>
      <c r="D5077">
        <v>0</v>
      </c>
      <c r="E5077">
        <v>0</v>
      </c>
      <c r="F5077" t="s">
        <v>13</v>
      </c>
      <c r="G5077" t="s">
        <v>14</v>
      </c>
      <c r="H5077" t="s">
        <v>15</v>
      </c>
      <c r="I5077">
        <v>102.5</v>
      </c>
      <c r="J5077">
        <v>37.799999999999997</v>
      </c>
      <c r="K5077">
        <v>37.799999999999997</v>
      </c>
      <c r="L5077" t="s">
        <v>24</v>
      </c>
      <c r="M5077" s="8">
        <v>0</v>
      </c>
      <c r="N5077">
        <f t="shared" si="237"/>
        <v>0</v>
      </c>
      <c r="O5077">
        <f t="shared" si="238"/>
        <v>0</v>
      </c>
      <c r="P5077">
        <f t="shared" si="239"/>
        <v>0</v>
      </c>
      <c r="U5077">
        <v>70</v>
      </c>
      <c r="V5077">
        <v>102.5</v>
      </c>
      <c r="W5077">
        <v>37.799999999999997</v>
      </c>
    </row>
    <row r="5078" spans="1:23" x14ac:dyDescent="0.35">
      <c r="A5078">
        <v>39935</v>
      </c>
      <c r="B5078" t="s">
        <v>17</v>
      </c>
      <c r="C5078">
        <v>34</v>
      </c>
      <c r="D5078">
        <v>0</v>
      </c>
      <c r="E5078">
        <v>0</v>
      </c>
      <c r="F5078" t="s">
        <v>13</v>
      </c>
      <c r="G5078" t="s">
        <v>14</v>
      </c>
      <c r="H5078" t="s">
        <v>19</v>
      </c>
      <c r="I5078">
        <v>174.37</v>
      </c>
      <c r="J5078">
        <v>23</v>
      </c>
      <c r="K5078">
        <v>23</v>
      </c>
      <c r="L5078" t="s">
        <v>21</v>
      </c>
      <c r="M5078" s="8">
        <v>0</v>
      </c>
      <c r="N5078">
        <f t="shared" si="237"/>
        <v>0</v>
      </c>
      <c r="O5078">
        <f t="shared" si="238"/>
        <v>0</v>
      </c>
      <c r="P5078">
        <f t="shared" si="239"/>
        <v>1</v>
      </c>
      <c r="U5078">
        <v>34</v>
      </c>
      <c r="V5078">
        <v>174.37</v>
      </c>
      <c r="W5078">
        <v>23</v>
      </c>
    </row>
    <row r="5079" spans="1:23" x14ac:dyDescent="0.35">
      <c r="A5079">
        <v>8203</v>
      </c>
      <c r="B5079" t="s">
        <v>12</v>
      </c>
      <c r="C5079">
        <v>17</v>
      </c>
      <c r="D5079">
        <v>0</v>
      </c>
      <c r="E5079">
        <v>0</v>
      </c>
      <c r="F5079" t="s">
        <v>23</v>
      </c>
      <c r="G5079" t="s">
        <v>14</v>
      </c>
      <c r="H5079" t="s">
        <v>19</v>
      </c>
      <c r="I5079">
        <v>106.56</v>
      </c>
      <c r="J5079">
        <v>21</v>
      </c>
      <c r="K5079">
        <v>21</v>
      </c>
      <c r="L5079" t="s">
        <v>24</v>
      </c>
      <c r="M5079" s="8">
        <v>0</v>
      </c>
      <c r="N5079">
        <f t="shared" si="237"/>
        <v>0</v>
      </c>
      <c r="O5079">
        <f t="shared" si="238"/>
        <v>0</v>
      </c>
      <c r="P5079">
        <f t="shared" si="239"/>
        <v>0</v>
      </c>
      <c r="U5079">
        <v>17</v>
      </c>
      <c r="V5079">
        <v>106.56</v>
      </c>
      <c r="W5079">
        <v>21</v>
      </c>
    </row>
    <row r="5080" spans="1:23" x14ac:dyDescent="0.35">
      <c r="A5080">
        <v>27446</v>
      </c>
      <c r="B5080" t="s">
        <v>17</v>
      </c>
      <c r="C5080">
        <v>8</v>
      </c>
      <c r="D5080">
        <v>0</v>
      </c>
      <c r="E5080">
        <v>0</v>
      </c>
      <c r="F5080" t="s">
        <v>23</v>
      </c>
      <c r="G5080" t="s">
        <v>26</v>
      </c>
      <c r="H5080" t="s">
        <v>15</v>
      </c>
      <c r="I5080">
        <v>76.31</v>
      </c>
      <c r="J5080">
        <v>15.5</v>
      </c>
      <c r="K5080">
        <v>15.5</v>
      </c>
      <c r="L5080" t="s">
        <v>24</v>
      </c>
      <c r="M5080" s="8">
        <v>0</v>
      </c>
      <c r="N5080">
        <f t="shared" si="237"/>
        <v>0</v>
      </c>
      <c r="O5080">
        <f t="shared" si="238"/>
        <v>0</v>
      </c>
      <c r="P5080">
        <f t="shared" si="239"/>
        <v>0</v>
      </c>
      <c r="U5080">
        <v>8</v>
      </c>
      <c r="V5080">
        <v>76.31</v>
      </c>
      <c r="W5080">
        <v>15.5</v>
      </c>
    </row>
    <row r="5081" spans="1:23" x14ac:dyDescent="0.35">
      <c r="A5081">
        <v>42709</v>
      </c>
      <c r="B5081" t="s">
        <v>12</v>
      </c>
      <c r="C5081">
        <v>1.72</v>
      </c>
      <c r="D5081">
        <v>0</v>
      </c>
      <c r="E5081">
        <v>0</v>
      </c>
      <c r="F5081" t="s">
        <v>23</v>
      </c>
      <c r="G5081" t="s">
        <v>26</v>
      </c>
      <c r="H5081" t="s">
        <v>15</v>
      </c>
      <c r="I5081">
        <v>77.28</v>
      </c>
      <c r="J5081">
        <v>17.100000000000001</v>
      </c>
      <c r="K5081">
        <v>17.100000000000001</v>
      </c>
      <c r="L5081" t="s">
        <v>24</v>
      </c>
      <c r="M5081" s="8">
        <v>0</v>
      </c>
      <c r="N5081">
        <f t="shared" si="237"/>
        <v>0</v>
      </c>
      <c r="O5081">
        <f t="shared" si="238"/>
        <v>0</v>
      </c>
      <c r="P5081">
        <f t="shared" si="239"/>
        <v>0</v>
      </c>
      <c r="U5081">
        <v>1.72</v>
      </c>
      <c r="V5081">
        <v>77.28</v>
      </c>
      <c r="W5081">
        <v>17.100000000000001</v>
      </c>
    </row>
    <row r="5082" spans="1:23" x14ac:dyDescent="0.35">
      <c r="A5082">
        <v>22691</v>
      </c>
      <c r="B5082" t="s">
        <v>17</v>
      </c>
      <c r="C5082">
        <v>29</v>
      </c>
      <c r="D5082">
        <v>0</v>
      </c>
      <c r="E5082">
        <v>0</v>
      </c>
      <c r="F5082" t="s">
        <v>13</v>
      </c>
      <c r="G5082" t="s">
        <v>18</v>
      </c>
      <c r="H5082" t="s">
        <v>15</v>
      </c>
      <c r="I5082">
        <v>90.52</v>
      </c>
      <c r="J5082">
        <v>28</v>
      </c>
      <c r="K5082">
        <v>28</v>
      </c>
      <c r="L5082" t="s">
        <v>21</v>
      </c>
      <c r="M5082" s="8">
        <v>0</v>
      </c>
      <c r="N5082">
        <f t="shared" si="237"/>
        <v>0</v>
      </c>
      <c r="O5082">
        <f t="shared" si="238"/>
        <v>0</v>
      </c>
      <c r="P5082">
        <f t="shared" si="239"/>
        <v>0</v>
      </c>
      <c r="U5082">
        <v>29</v>
      </c>
      <c r="V5082">
        <v>90.52</v>
      </c>
      <c r="W5082">
        <v>28</v>
      </c>
    </row>
    <row r="5083" spans="1:23" x14ac:dyDescent="0.35">
      <c r="A5083">
        <v>37680</v>
      </c>
      <c r="B5083" t="s">
        <v>12</v>
      </c>
      <c r="C5083">
        <v>55</v>
      </c>
      <c r="D5083">
        <v>0</v>
      </c>
      <c r="E5083">
        <v>0</v>
      </c>
      <c r="F5083" t="s">
        <v>13</v>
      </c>
      <c r="G5083" t="s">
        <v>25</v>
      </c>
      <c r="H5083" t="s">
        <v>19</v>
      </c>
      <c r="I5083">
        <v>108.35</v>
      </c>
      <c r="J5083">
        <v>40.799999999999997</v>
      </c>
      <c r="K5083">
        <v>40.799999999999997</v>
      </c>
      <c r="L5083" t="s">
        <v>16</v>
      </c>
      <c r="M5083" s="8">
        <v>0</v>
      </c>
      <c r="N5083">
        <f t="shared" si="237"/>
        <v>0</v>
      </c>
      <c r="O5083">
        <f t="shared" si="238"/>
        <v>0</v>
      </c>
      <c r="P5083">
        <f t="shared" si="239"/>
        <v>0</v>
      </c>
      <c r="U5083">
        <v>55</v>
      </c>
      <c r="V5083">
        <v>108.35</v>
      </c>
      <c r="W5083">
        <v>40.799999999999997</v>
      </c>
    </row>
    <row r="5084" spans="1:23" x14ac:dyDescent="0.35">
      <c r="A5084">
        <v>24552</v>
      </c>
      <c r="B5084" t="s">
        <v>17</v>
      </c>
      <c r="C5084">
        <v>44</v>
      </c>
      <c r="D5084">
        <v>0</v>
      </c>
      <c r="E5084">
        <v>0</v>
      </c>
      <c r="F5084" t="s">
        <v>13</v>
      </c>
      <c r="G5084" t="s">
        <v>14</v>
      </c>
      <c r="H5084" t="s">
        <v>19</v>
      </c>
      <c r="I5084">
        <v>72.03</v>
      </c>
      <c r="J5084">
        <v>37.5</v>
      </c>
      <c r="K5084">
        <v>37.5</v>
      </c>
      <c r="L5084" t="s">
        <v>22</v>
      </c>
      <c r="M5084" s="8">
        <v>0</v>
      </c>
      <c r="N5084">
        <f t="shared" si="237"/>
        <v>0</v>
      </c>
      <c r="O5084">
        <f t="shared" si="238"/>
        <v>0</v>
      </c>
      <c r="P5084">
        <f t="shared" si="239"/>
        <v>0</v>
      </c>
      <c r="U5084">
        <v>44</v>
      </c>
      <c r="V5084">
        <v>72.03</v>
      </c>
      <c r="W5084">
        <v>37.5</v>
      </c>
    </row>
    <row r="5085" spans="1:23" x14ac:dyDescent="0.35">
      <c r="A5085">
        <v>72914</v>
      </c>
      <c r="B5085" t="s">
        <v>17</v>
      </c>
      <c r="C5085">
        <v>19</v>
      </c>
      <c r="D5085">
        <v>0</v>
      </c>
      <c r="E5085">
        <v>0</v>
      </c>
      <c r="F5085" t="s">
        <v>23</v>
      </c>
      <c r="G5085" t="s">
        <v>14</v>
      </c>
      <c r="H5085" t="s">
        <v>15</v>
      </c>
      <c r="I5085">
        <v>90.57</v>
      </c>
      <c r="J5085">
        <v>24.2</v>
      </c>
      <c r="K5085">
        <v>24.2</v>
      </c>
      <c r="L5085" t="s">
        <v>24</v>
      </c>
      <c r="M5085" s="8">
        <v>0</v>
      </c>
      <c r="N5085">
        <f t="shared" si="237"/>
        <v>0</v>
      </c>
      <c r="O5085">
        <f t="shared" si="238"/>
        <v>0</v>
      </c>
      <c r="P5085">
        <f t="shared" si="239"/>
        <v>0</v>
      </c>
      <c r="U5085">
        <v>19</v>
      </c>
      <c r="V5085">
        <v>90.57</v>
      </c>
      <c r="W5085">
        <v>24.2</v>
      </c>
    </row>
    <row r="5086" spans="1:23" x14ac:dyDescent="0.35">
      <c r="A5086">
        <v>29540</v>
      </c>
      <c r="B5086" t="s">
        <v>12</v>
      </c>
      <c r="C5086">
        <v>67</v>
      </c>
      <c r="D5086">
        <v>0</v>
      </c>
      <c r="E5086">
        <v>0</v>
      </c>
      <c r="F5086" t="s">
        <v>13</v>
      </c>
      <c r="G5086" t="s">
        <v>14</v>
      </c>
      <c r="H5086" t="s">
        <v>19</v>
      </c>
      <c r="I5086">
        <v>97.04</v>
      </c>
      <c r="J5086">
        <v>26.9</v>
      </c>
      <c r="K5086">
        <v>26.9</v>
      </c>
      <c r="L5086" t="s">
        <v>22</v>
      </c>
      <c r="M5086" s="8">
        <v>0</v>
      </c>
      <c r="N5086">
        <f t="shared" si="237"/>
        <v>0</v>
      </c>
      <c r="O5086">
        <f t="shared" si="238"/>
        <v>0</v>
      </c>
      <c r="P5086">
        <f t="shared" si="239"/>
        <v>0</v>
      </c>
      <c r="U5086">
        <v>67</v>
      </c>
      <c r="V5086">
        <v>97.04</v>
      </c>
      <c r="W5086">
        <v>26.9</v>
      </c>
    </row>
    <row r="5087" spans="1:23" x14ac:dyDescent="0.35">
      <c r="A5087">
        <v>53525</v>
      </c>
      <c r="B5087" t="s">
        <v>17</v>
      </c>
      <c r="C5087">
        <v>72</v>
      </c>
      <c r="D5087">
        <v>0</v>
      </c>
      <c r="E5087">
        <v>0</v>
      </c>
      <c r="F5087" t="s">
        <v>13</v>
      </c>
      <c r="G5087" t="s">
        <v>14</v>
      </c>
      <c r="H5087" t="s">
        <v>15</v>
      </c>
      <c r="I5087">
        <v>83.89</v>
      </c>
      <c r="J5087">
        <v>33.1</v>
      </c>
      <c r="K5087">
        <v>33.1</v>
      </c>
      <c r="L5087" t="s">
        <v>16</v>
      </c>
      <c r="M5087" s="8">
        <v>0</v>
      </c>
      <c r="N5087">
        <f t="shared" si="237"/>
        <v>0</v>
      </c>
      <c r="O5087">
        <f t="shared" si="238"/>
        <v>0</v>
      </c>
      <c r="P5087">
        <f t="shared" si="239"/>
        <v>0</v>
      </c>
      <c r="U5087">
        <v>72</v>
      </c>
      <c r="V5087">
        <v>83.89</v>
      </c>
      <c r="W5087">
        <v>33.1</v>
      </c>
    </row>
    <row r="5088" spans="1:23" x14ac:dyDescent="0.35">
      <c r="A5088">
        <v>65411</v>
      </c>
      <c r="B5088" t="s">
        <v>17</v>
      </c>
      <c r="C5088">
        <v>51</v>
      </c>
      <c r="D5088">
        <v>0</v>
      </c>
      <c r="E5088">
        <v>0</v>
      </c>
      <c r="F5088" t="s">
        <v>13</v>
      </c>
      <c r="G5088" t="s">
        <v>14</v>
      </c>
      <c r="H5088" t="s">
        <v>15</v>
      </c>
      <c r="I5088">
        <v>152.56</v>
      </c>
      <c r="J5088">
        <v>21.8</v>
      </c>
      <c r="K5088">
        <v>21.8</v>
      </c>
      <c r="L5088" t="s">
        <v>24</v>
      </c>
      <c r="M5088" s="8">
        <v>0</v>
      </c>
      <c r="N5088">
        <f t="shared" si="237"/>
        <v>0</v>
      </c>
      <c r="O5088">
        <f t="shared" si="238"/>
        <v>0</v>
      </c>
      <c r="P5088">
        <f t="shared" si="239"/>
        <v>0</v>
      </c>
      <c r="U5088">
        <v>51</v>
      </c>
      <c r="V5088">
        <v>152.56</v>
      </c>
      <c r="W5088">
        <v>21.8</v>
      </c>
    </row>
    <row r="5089" spans="1:23" x14ac:dyDescent="0.35">
      <c r="A5089">
        <v>26214</v>
      </c>
      <c r="B5089" t="s">
        <v>17</v>
      </c>
      <c r="C5089">
        <v>63</v>
      </c>
      <c r="D5089">
        <v>0</v>
      </c>
      <c r="E5089">
        <v>0</v>
      </c>
      <c r="F5089" t="s">
        <v>13</v>
      </c>
      <c r="G5089" t="s">
        <v>18</v>
      </c>
      <c r="H5089" t="s">
        <v>19</v>
      </c>
      <c r="I5089">
        <v>75.930000000000007</v>
      </c>
      <c r="J5089">
        <v>34.700000000000003</v>
      </c>
      <c r="K5089">
        <v>34.700000000000003</v>
      </c>
      <c r="L5089" t="s">
        <v>16</v>
      </c>
      <c r="M5089" s="8">
        <v>0</v>
      </c>
      <c r="N5089">
        <f t="shared" si="237"/>
        <v>0</v>
      </c>
      <c r="O5089">
        <f t="shared" si="238"/>
        <v>0</v>
      </c>
      <c r="P5089">
        <f t="shared" si="239"/>
        <v>0</v>
      </c>
      <c r="U5089">
        <v>63</v>
      </c>
      <c r="V5089">
        <v>75.930000000000007</v>
      </c>
      <c r="W5089">
        <v>34.700000000000003</v>
      </c>
    </row>
    <row r="5090" spans="1:23" x14ac:dyDescent="0.35">
      <c r="A5090">
        <v>22190</v>
      </c>
      <c r="B5090" t="s">
        <v>17</v>
      </c>
      <c r="C5090">
        <v>64</v>
      </c>
      <c r="D5090">
        <v>1</v>
      </c>
      <c r="E5090">
        <v>0</v>
      </c>
      <c r="F5090" t="s">
        <v>13</v>
      </c>
      <c r="G5090" t="s">
        <v>18</v>
      </c>
      <c r="H5090" t="s">
        <v>15</v>
      </c>
      <c r="I5090">
        <v>76.89</v>
      </c>
      <c r="J5090">
        <v>30.2</v>
      </c>
      <c r="K5090">
        <v>30.2</v>
      </c>
      <c r="L5090" t="s">
        <v>24</v>
      </c>
      <c r="M5090" s="8">
        <v>0</v>
      </c>
      <c r="N5090">
        <f t="shared" si="237"/>
        <v>0</v>
      </c>
      <c r="O5090">
        <f t="shared" si="238"/>
        <v>0</v>
      </c>
      <c r="P5090">
        <f t="shared" si="239"/>
        <v>0</v>
      </c>
      <c r="U5090">
        <v>64</v>
      </c>
      <c r="V5090">
        <v>76.89</v>
      </c>
      <c r="W5090">
        <v>30.2</v>
      </c>
    </row>
    <row r="5091" spans="1:23" x14ac:dyDescent="0.35">
      <c r="A5091">
        <v>56714</v>
      </c>
      <c r="B5091" t="s">
        <v>17</v>
      </c>
      <c r="C5091">
        <v>0.72</v>
      </c>
      <c r="D5091">
        <v>0</v>
      </c>
      <c r="E5091">
        <v>0</v>
      </c>
      <c r="F5091" t="s">
        <v>23</v>
      </c>
      <c r="G5091" t="s">
        <v>26</v>
      </c>
      <c r="H5091" t="s">
        <v>19</v>
      </c>
      <c r="I5091">
        <v>62.13</v>
      </c>
      <c r="J5091">
        <v>16.8</v>
      </c>
      <c r="K5091">
        <v>16.8</v>
      </c>
      <c r="L5091" t="s">
        <v>24</v>
      </c>
      <c r="M5091" s="8">
        <v>0</v>
      </c>
      <c r="N5091">
        <f t="shared" si="237"/>
        <v>0</v>
      </c>
      <c r="O5091">
        <f t="shared" si="238"/>
        <v>0</v>
      </c>
      <c r="P5091">
        <f t="shared" si="239"/>
        <v>0</v>
      </c>
      <c r="U5091">
        <v>0.72</v>
      </c>
      <c r="V5091">
        <v>62.13</v>
      </c>
      <c r="W5091">
        <v>16.8</v>
      </c>
    </row>
    <row r="5092" spans="1:23" x14ac:dyDescent="0.35">
      <c r="A5092">
        <v>4211</v>
      </c>
      <c r="B5092" t="s">
        <v>12</v>
      </c>
      <c r="C5092">
        <v>26</v>
      </c>
      <c r="D5092">
        <v>0</v>
      </c>
      <c r="E5092">
        <v>0</v>
      </c>
      <c r="F5092" t="s">
        <v>23</v>
      </c>
      <c r="G5092" t="s">
        <v>25</v>
      </c>
      <c r="H5092" t="s">
        <v>19</v>
      </c>
      <c r="I5092">
        <v>100.85</v>
      </c>
      <c r="J5092">
        <v>21</v>
      </c>
      <c r="K5092">
        <v>21</v>
      </c>
      <c r="L5092" t="s">
        <v>22</v>
      </c>
      <c r="M5092" s="8">
        <v>0</v>
      </c>
      <c r="N5092">
        <f t="shared" si="237"/>
        <v>0</v>
      </c>
      <c r="O5092">
        <f t="shared" si="238"/>
        <v>0</v>
      </c>
      <c r="P5092">
        <f t="shared" si="239"/>
        <v>0</v>
      </c>
      <c r="U5092">
        <v>26</v>
      </c>
      <c r="V5092">
        <v>100.85</v>
      </c>
      <c r="W5092">
        <v>21</v>
      </c>
    </row>
    <row r="5093" spans="1:23" x14ac:dyDescent="0.35">
      <c r="A5093">
        <v>6369</v>
      </c>
      <c r="B5093" t="s">
        <v>12</v>
      </c>
      <c r="C5093">
        <v>59</v>
      </c>
      <c r="D5093">
        <v>1</v>
      </c>
      <c r="E5093">
        <v>0</v>
      </c>
      <c r="F5093" t="s">
        <v>13</v>
      </c>
      <c r="G5093" t="s">
        <v>14</v>
      </c>
      <c r="H5093" t="s">
        <v>19</v>
      </c>
      <c r="I5093">
        <v>95.05</v>
      </c>
      <c r="J5093">
        <v>30.9</v>
      </c>
      <c r="K5093">
        <v>30.9</v>
      </c>
      <c r="L5093" t="s">
        <v>21</v>
      </c>
      <c r="M5093" s="8">
        <v>0</v>
      </c>
      <c r="N5093">
        <f t="shared" si="237"/>
        <v>0</v>
      </c>
      <c r="O5093">
        <f t="shared" si="238"/>
        <v>0</v>
      </c>
      <c r="P5093">
        <f t="shared" si="239"/>
        <v>0</v>
      </c>
      <c r="U5093">
        <v>59</v>
      </c>
      <c r="V5093">
        <v>95.05</v>
      </c>
      <c r="W5093">
        <v>30.9</v>
      </c>
    </row>
    <row r="5094" spans="1:23" x14ac:dyDescent="0.35">
      <c r="A5094">
        <v>56799</v>
      </c>
      <c r="B5094" t="s">
        <v>12</v>
      </c>
      <c r="C5094">
        <v>76</v>
      </c>
      <c r="D5094">
        <v>0</v>
      </c>
      <c r="E5094">
        <v>0</v>
      </c>
      <c r="F5094" t="s">
        <v>13</v>
      </c>
      <c r="G5094" t="s">
        <v>25</v>
      </c>
      <c r="H5094" t="s">
        <v>15</v>
      </c>
      <c r="I5094">
        <v>82.35</v>
      </c>
      <c r="J5094">
        <v>38.9</v>
      </c>
      <c r="K5094">
        <v>38.9</v>
      </c>
      <c r="L5094" t="s">
        <v>21</v>
      </c>
      <c r="M5094" s="8">
        <v>0</v>
      </c>
      <c r="N5094">
        <f t="shared" si="237"/>
        <v>0</v>
      </c>
      <c r="O5094">
        <f t="shared" si="238"/>
        <v>0</v>
      </c>
      <c r="P5094">
        <f t="shared" si="239"/>
        <v>0</v>
      </c>
      <c r="U5094">
        <v>76</v>
      </c>
      <c r="V5094">
        <v>82.35</v>
      </c>
      <c r="W5094">
        <v>38.9</v>
      </c>
    </row>
    <row r="5095" spans="1:23" x14ac:dyDescent="0.35">
      <c r="A5095">
        <v>32235</v>
      </c>
      <c r="B5095" t="s">
        <v>17</v>
      </c>
      <c r="C5095">
        <v>45</v>
      </c>
      <c r="D5095">
        <v>1</v>
      </c>
      <c r="E5095">
        <v>0</v>
      </c>
      <c r="F5095" t="s">
        <v>13</v>
      </c>
      <c r="G5095" t="s">
        <v>25</v>
      </c>
      <c r="H5095" t="s">
        <v>19</v>
      </c>
      <c r="I5095">
        <v>95.02</v>
      </c>
      <c r="J5095" t="s">
        <v>20</v>
      </c>
      <c r="K5095">
        <v>28.1</v>
      </c>
      <c r="L5095" t="s">
        <v>22</v>
      </c>
      <c r="M5095" s="8">
        <v>0</v>
      </c>
      <c r="N5095">
        <f t="shared" si="237"/>
        <v>1</v>
      </c>
      <c r="O5095">
        <f t="shared" si="238"/>
        <v>0</v>
      </c>
      <c r="P5095">
        <f t="shared" si="239"/>
        <v>0</v>
      </c>
      <c r="U5095">
        <v>45</v>
      </c>
      <c r="V5095">
        <v>95.02</v>
      </c>
      <c r="W5095">
        <v>28.1</v>
      </c>
    </row>
    <row r="5096" spans="1:23" x14ac:dyDescent="0.35">
      <c r="A5096">
        <v>28048</v>
      </c>
      <c r="B5096" t="s">
        <v>12</v>
      </c>
      <c r="C5096">
        <v>13</v>
      </c>
      <c r="D5096">
        <v>0</v>
      </c>
      <c r="E5096">
        <v>0</v>
      </c>
      <c r="F5096" t="s">
        <v>23</v>
      </c>
      <c r="G5096" t="s">
        <v>26</v>
      </c>
      <c r="H5096" t="s">
        <v>15</v>
      </c>
      <c r="I5096">
        <v>82.38</v>
      </c>
      <c r="J5096">
        <v>24.3</v>
      </c>
      <c r="K5096">
        <v>24.3</v>
      </c>
      <c r="L5096" t="s">
        <v>24</v>
      </c>
      <c r="M5096" s="8">
        <v>0</v>
      </c>
      <c r="N5096">
        <f t="shared" si="237"/>
        <v>0</v>
      </c>
      <c r="O5096">
        <f t="shared" si="238"/>
        <v>0</v>
      </c>
      <c r="P5096">
        <f t="shared" si="239"/>
        <v>0</v>
      </c>
      <c r="U5096">
        <v>13</v>
      </c>
      <c r="V5096">
        <v>82.38</v>
      </c>
      <c r="W5096">
        <v>24.3</v>
      </c>
    </row>
    <row r="5097" spans="1:23" x14ac:dyDescent="0.35">
      <c r="A5097">
        <v>68598</v>
      </c>
      <c r="B5097" t="s">
        <v>12</v>
      </c>
      <c r="C5097">
        <v>1.08</v>
      </c>
      <c r="D5097">
        <v>0</v>
      </c>
      <c r="E5097">
        <v>0</v>
      </c>
      <c r="F5097" t="s">
        <v>23</v>
      </c>
      <c r="G5097" t="s">
        <v>26</v>
      </c>
      <c r="H5097" t="s">
        <v>19</v>
      </c>
      <c r="I5097">
        <v>79.150000000000006</v>
      </c>
      <c r="J5097">
        <v>17.399999999999999</v>
      </c>
      <c r="K5097">
        <v>17.399999999999999</v>
      </c>
      <c r="L5097" t="s">
        <v>24</v>
      </c>
      <c r="M5097" s="8">
        <v>0</v>
      </c>
      <c r="N5097">
        <f t="shared" si="237"/>
        <v>0</v>
      </c>
      <c r="O5097">
        <f t="shared" si="238"/>
        <v>0</v>
      </c>
      <c r="P5097">
        <f t="shared" si="239"/>
        <v>0</v>
      </c>
      <c r="U5097">
        <v>1.08</v>
      </c>
      <c r="V5097">
        <v>79.150000000000006</v>
      </c>
      <c r="W5097">
        <v>17.399999999999999</v>
      </c>
    </row>
    <row r="5098" spans="1:23" x14ac:dyDescent="0.35">
      <c r="A5098">
        <v>41512</v>
      </c>
      <c r="B5098" t="s">
        <v>12</v>
      </c>
      <c r="C5098">
        <v>57</v>
      </c>
      <c r="D5098">
        <v>0</v>
      </c>
      <c r="E5098">
        <v>0</v>
      </c>
      <c r="F5098" t="s">
        <v>13</v>
      </c>
      <c r="G5098" t="s">
        <v>25</v>
      </c>
      <c r="H5098" t="s">
        <v>19</v>
      </c>
      <c r="I5098">
        <v>76.62</v>
      </c>
      <c r="J5098">
        <v>28.2</v>
      </c>
      <c r="K5098">
        <v>28.2</v>
      </c>
      <c r="L5098" t="s">
        <v>21</v>
      </c>
      <c r="M5098" s="8">
        <v>0</v>
      </c>
      <c r="N5098">
        <f t="shared" si="237"/>
        <v>0</v>
      </c>
      <c r="O5098">
        <f t="shared" si="238"/>
        <v>0</v>
      </c>
      <c r="P5098">
        <f t="shared" si="239"/>
        <v>0</v>
      </c>
      <c r="U5098">
        <v>57</v>
      </c>
      <c r="V5098">
        <v>76.62</v>
      </c>
      <c r="W5098">
        <v>28.2</v>
      </c>
    </row>
    <row r="5099" spans="1:23" x14ac:dyDescent="0.35">
      <c r="A5099">
        <v>64520</v>
      </c>
      <c r="B5099" t="s">
        <v>12</v>
      </c>
      <c r="C5099">
        <v>68</v>
      </c>
      <c r="D5099">
        <v>0</v>
      </c>
      <c r="E5099">
        <v>0</v>
      </c>
      <c r="F5099" t="s">
        <v>13</v>
      </c>
      <c r="G5099" t="s">
        <v>18</v>
      </c>
      <c r="H5099" t="s">
        <v>15</v>
      </c>
      <c r="I5099">
        <v>91.68</v>
      </c>
      <c r="J5099">
        <v>40.799999999999997</v>
      </c>
      <c r="K5099">
        <v>40.799999999999997</v>
      </c>
      <c r="L5099" t="s">
        <v>24</v>
      </c>
      <c r="M5099" s="8">
        <v>0</v>
      </c>
      <c r="N5099">
        <f t="shared" si="237"/>
        <v>0</v>
      </c>
      <c r="O5099">
        <f t="shared" si="238"/>
        <v>0</v>
      </c>
      <c r="P5099">
        <f t="shared" si="239"/>
        <v>0</v>
      </c>
      <c r="U5099">
        <v>68</v>
      </c>
      <c r="V5099">
        <v>91.68</v>
      </c>
      <c r="W5099">
        <v>40.799999999999997</v>
      </c>
    </row>
    <row r="5100" spans="1:23" x14ac:dyDescent="0.35">
      <c r="A5100">
        <v>579</v>
      </c>
      <c r="B5100" t="s">
        <v>12</v>
      </c>
      <c r="C5100">
        <v>9</v>
      </c>
      <c r="D5100">
        <v>0</v>
      </c>
      <c r="E5100">
        <v>0</v>
      </c>
      <c r="F5100" t="s">
        <v>23</v>
      </c>
      <c r="G5100" t="s">
        <v>26</v>
      </c>
      <c r="H5100" t="s">
        <v>15</v>
      </c>
      <c r="I5100">
        <v>71.88</v>
      </c>
      <c r="J5100">
        <v>17.5</v>
      </c>
      <c r="K5100">
        <v>17.5</v>
      </c>
      <c r="L5100" t="s">
        <v>24</v>
      </c>
      <c r="M5100" s="8">
        <v>0</v>
      </c>
      <c r="N5100">
        <f t="shared" si="237"/>
        <v>0</v>
      </c>
      <c r="O5100">
        <f t="shared" si="238"/>
        <v>0</v>
      </c>
      <c r="P5100">
        <f t="shared" si="239"/>
        <v>0</v>
      </c>
      <c r="U5100">
        <v>9</v>
      </c>
      <c r="V5100">
        <v>71.88</v>
      </c>
      <c r="W5100">
        <v>17.5</v>
      </c>
    </row>
    <row r="5101" spans="1:23" x14ac:dyDescent="0.35">
      <c r="A5101">
        <v>7293</v>
      </c>
      <c r="B5101" t="s">
        <v>12</v>
      </c>
      <c r="C5101">
        <v>40</v>
      </c>
      <c r="D5101">
        <v>0</v>
      </c>
      <c r="E5101">
        <v>0</v>
      </c>
      <c r="F5101" t="s">
        <v>13</v>
      </c>
      <c r="G5101" t="s">
        <v>14</v>
      </c>
      <c r="H5101" t="s">
        <v>19</v>
      </c>
      <c r="I5101">
        <v>83.94</v>
      </c>
      <c r="J5101" t="s">
        <v>20</v>
      </c>
      <c r="K5101">
        <v>28.1</v>
      </c>
      <c r="L5101" t="s">
        <v>22</v>
      </c>
      <c r="M5101" s="8">
        <v>0</v>
      </c>
      <c r="N5101">
        <f t="shared" si="237"/>
        <v>1</v>
      </c>
      <c r="O5101">
        <f t="shared" si="238"/>
        <v>0</v>
      </c>
      <c r="P5101">
        <f t="shared" si="239"/>
        <v>0</v>
      </c>
      <c r="U5101">
        <v>40</v>
      </c>
      <c r="V5101">
        <v>83.94</v>
      </c>
      <c r="W5101">
        <v>28.1</v>
      </c>
    </row>
    <row r="5102" spans="1:23" x14ac:dyDescent="0.35">
      <c r="A5102">
        <v>68398</v>
      </c>
      <c r="B5102" t="s">
        <v>12</v>
      </c>
      <c r="C5102">
        <v>82</v>
      </c>
      <c r="D5102">
        <v>1</v>
      </c>
      <c r="E5102">
        <v>0</v>
      </c>
      <c r="F5102" t="s">
        <v>13</v>
      </c>
      <c r="G5102" t="s">
        <v>18</v>
      </c>
      <c r="H5102" t="s">
        <v>19</v>
      </c>
      <c r="I5102">
        <v>71.97</v>
      </c>
      <c r="J5102">
        <v>28.3</v>
      </c>
      <c r="K5102">
        <v>28.3</v>
      </c>
      <c r="L5102" t="s">
        <v>21</v>
      </c>
      <c r="M5102" s="8">
        <v>0</v>
      </c>
      <c r="N5102">
        <f t="shared" si="237"/>
        <v>0</v>
      </c>
      <c r="O5102">
        <f t="shared" si="238"/>
        <v>0</v>
      </c>
      <c r="P5102">
        <f t="shared" si="239"/>
        <v>0</v>
      </c>
      <c r="U5102">
        <v>82</v>
      </c>
      <c r="V5102">
        <v>71.97</v>
      </c>
      <c r="W5102">
        <v>28.3</v>
      </c>
    </row>
    <row r="5103" spans="1:23" x14ac:dyDescent="0.35">
      <c r="A5103">
        <v>36901</v>
      </c>
      <c r="B5103" t="s">
        <v>17</v>
      </c>
      <c r="C5103">
        <v>45</v>
      </c>
      <c r="D5103">
        <v>0</v>
      </c>
      <c r="E5103">
        <v>0</v>
      </c>
      <c r="F5103" t="s">
        <v>13</v>
      </c>
      <c r="G5103" t="s">
        <v>14</v>
      </c>
      <c r="H5103" t="s">
        <v>15</v>
      </c>
      <c r="I5103">
        <v>97.95</v>
      </c>
      <c r="J5103">
        <v>24.5</v>
      </c>
      <c r="K5103">
        <v>24.5</v>
      </c>
      <c r="L5103" t="s">
        <v>24</v>
      </c>
      <c r="M5103" s="8">
        <v>0</v>
      </c>
      <c r="N5103">
        <f t="shared" si="237"/>
        <v>0</v>
      </c>
      <c r="O5103">
        <f t="shared" si="238"/>
        <v>0</v>
      </c>
      <c r="P5103">
        <f t="shared" si="239"/>
        <v>0</v>
      </c>
      <c r="U5103">
        <v>45</v>
      </c>
      <c r="V5103">
        <v>97.95</v>
      </c>
      <c r="W5103">
        <v>24.5</v>
      </c>
    </row>
    <row r="5104" spans="1:23" x14ac:dyDescent="0.35">
      <c r="A5104">
        <v>45010</v>
      </c>
      <c r="B5104" t="s">
        <v>17</v>
      </c>
      <c r="C5104">
        <v>57</v>
      </c>
      <c r="D5104">
        <v>0</v>
      </c>
      <c r="E5104">
        <v>0</v>
      </c>
      <c r="F5104" t="s">
        <v>13</v>
      </c>
      <c r="G5104" t="s">
        <v>14</v>
      </c>
      <c r="H5104" t="s">
        <v>19</v>
      </c>
      <c r="I5104">
        <v>77.930000000000007</v>
      </c>
      <c r="J5104">
        <v>21.7</v>
      </c>
      <c r="K5104">
        <v>21.7</v>
      </c>
      <c r="L5104" t="s">
        <v>21</v>
      </c>
      <c r="M5104" s="8">
        <v>0</v>
      </c>
      <c r="N5104">
        <f t="shared" si="237"/>
        <v>0</v>
      </c>
      <c r="O5104">
        <f t="shared" si="238"/>
        <v>0</v>
      </c>
      <c r="P5104">
        <f t="shared" si="239"/>
        <v>0</v>
      </c>
      <c r="U5104">
        <v>57</v>
      </c>
      <c r="V5104">
        <v>77.930000000000007</v>
      </c>
      <c r="W5104">
        <v>21.7</v>
      </c>
    </row>
    <row r="5105" spans="1:23" x14ac:dyDescent="0.35">
      <c r="A5105">
        <v>22127</v>
      </c>
      <c r="B5105" t="s">
        <v>17</v>
      </c>
      <c r="C5105">
        <v>18</v>
      </c>
      <c r="D5105">
        <v>0</v>
      </c>
      <c r="E5105">
        <v>0</v>
      </c>
      <c r="F5105" t="s">
        <v>23</v>
      </c>
      <c r="G5105" t="s">
        <v>14</v>
      </c>
      <c r="H5105" t="s">
        <v>15</v>
      </c>
      <c r="I5105">
        <v>82.85</v>
      </c>
      <c r="J5105">
        <v>46.9</v>
      </c>
      <c r="K5105">
        <v>46.9</v>
      </c>
      <c r="L5105" t="s">
        <v>24</v>
      </c>
      <c r="M5105" s="8">
        <v>0</v>
      </c>
      <c r="N5105">
        <f t="shared" si="237"/>
        <v>0</v>
      </c>
      <c r="O5105">
        <f t="shared" si="238"/>
        <v>0</v>
      </c>
      <c r="P5105">
        <f t="shared" si="239"/>
        <v>0</v>
      </c>
      <c r="U5105">
        <v>18</v>
      </c>
      <c r="V5105">
        <v>82.85</v>
      </c>
      <c r="W5105">
        <v>46.9</v>
      </c>
    </row>
    <row r="5106" spans="1:23" x14ac:dyDescent="0.35">
      <c r="A5106">
        <v>14180</v>
      </c>
      <c r="B5106" t="s">
        <v>17</v>
      </c>
      <c r="C5106">
        <v>13</v>
      </c>
      <c r="D5106">
        <v>0</v>
      </c>
      <c r="E5106">
        <v>0</v>
      </c>
      <c r="F5106" t="s">
        <v>23</v>
      </c>
      <c r="G5106" t="s">
        <v>26</v>
      </c>
      <c r="H5106" t="s">
        <v>19</v>
      </c>
      <c r="I5106">
        <v>103.08</v>
      </c>
      <c r="J5106">
        <v>18.600000000000001</v>
      </c>
      <c r="K5106">
        <v>18.600000000000001</v>
      </c>
      <c r="L5106" t="s">
        <v>24</v>
      </c>
      <c r="M5106" s="8">
        <v>0</v>
      </c>
      <c r="N5106">
        <f t="shared" si="237"/>
        <v>0</v>
      </c>
      <c r="O5106">
        <f t="shared" si="238"/>
        <v>0</v>
      </c>
      <c r="P5106">
        <f t="shared" si="239"/>
        <v>0</v>
      </c>
      <c r="U5106">
        <v>13</v>
      </c>
      <c r="V5106">
        <v>103.08</v>
      </c>
      <c r="W5106">
        <v>18.600000000000001</v>
      </c>
    </row>
    <row r="5107" spans="1:23" x14ac:dyDescent="0.35">
      <c r="A5107">
        <v>18234</v>
      </c>
      <c r="B5107" t="s">
        <v>17</v>
      </c>
      <c r="C5107">
        <v>80</v>
      </c>
      <c r="D5107">
        <v>1</v>
      </c>
      <c r="E5107">
        <v>0</v>
      </c>
      <c r="F5107" t="s">
        <v>13</v>
      </c>
      <c r="G5107" t="s">
        <v>14</v>
      </c>
      <c r="H5107" t="s">
        <v>15</v>
      </c>
      <c r="I5107">
        <v>83.75</v>
      </c>
      <c r="J5107" t="s">
        <v>20</v>
      </c>
      <c r="K5107">
        <v>28.1</v>
      </c>
      <c r="L5107" t="s">
        <v>21</v>
      </c>
      <c r="M5107" s="8">
        <v>0</v>
      </c>
      <c r="N5107">
        <f t="shared" si="237"/>
        <v>1</v>
      </c>
      <c r="O5107">
        <f t="shared" si="238"/>
        <v>0</v>
      </c>
      <c r="P5107">
        <f t="shared" si="239"/>
        <v>0</v>
      </c>
      <c r="U5107">
        <v>80</v>
      </c>
      <c r="V5107">
        <v>83.75</v>
      </c>
      <c r="W5107">
        <v>28.1</v>
      </c>
    </row>
    <row r="5108" spans="1:23" x14ac:dyDescent="0.35">
      <c r="A5108">
        <v>44873</v>
      </c>
      <c r="B5108" t="s">
        <v>17</v>
      </c>
      <c r="C5108">
        <v>81</v>
      </c>
      <c r="D5108">
        <v>0</v>
      </c>
      <c r="E5108">
        <v>0</v>
      </c>
      <c r="F5108" t="s">
        <v>13</v>
      </c>
      <c r="G5108" t="s">
        <v>18</v>
      </c>
      <c r="H5108" t="s">
        <v>15</v>
      </c>
      <c r="I5108">
        <v>125.2</v>
      </c>
      <c r="J5108">
        <v>40</v>
      </c>
      <c r="K5108">
        <v>40</v>
      </c>
      <c r="L5108" t="s">
        <v>21</v>
      </c>
      <c r="M5108" s="8">
        <v>0</v>
      </c>
      <c r="N5108">
        <f t="shared" si="237"/>
        <v>0</v>
      </c>
      <c r="O5108">
        <f t="shared" si="238"/>
        <v>0</v>
      </c>
      <c r="P5108">
        <f t="shared" si="239"/>
        <v>0</v>
      </c>
      <c r="U5108">
        <v>81</v>
      </c>
      <c r="V5108">
        <v>125.2</v>
      </c>
      <c r="W5108">
        <v>40</v>
      </c>
    </row>
    <row r="5109" spans="1:23" x14ac:dyDescent="0.35">
      <c r="A5109">
        <v>19723</v>
      </c>
      <c r="B5109" t="s">
        <v>17</v>
      </c>
      <c r="C5109">
        <v>35</v>
      </c>
      <c r="D5109">
        <v>0</v>
      </c>
      <c r="E5109">
        <v>0</v>
      </c>
      <c r="F5109" t="s">
        <v>13</v>
      </c>
      <c r="G5109" t="s">
        <v>18</v>
      </c>
      <c r="H5109" t="s">
        <v>19</v>
      </c>
      <c r="I5109">
        <v>82.99</v>
      </c>
      <c r="J5109">
        <v>30.6</v>
      </c>
      <c r="K5109">
        <v>30.6</v>
      </c>
      <c r="L5109" t="s">
        <v>21</v>
      </c>
      <c r="M5109" s="8">
        <v>0</v>
      </c>
      <c r="N5109">
        <f t="shared" si="237"/>
        <v>0</v>
      </c>
      <c r="O5109">
        <f t="shared" si="238"/>
        <v>0</v>
      </c>
      <c r="P5109">
        <f t="shared" si="239"/>
        <v>0</v>
      </c>
      <c r="U5109">
        <v>35</v>
      </c>
      <c r="V5109">
        <v>82.99</v>
      </c>
      <c r="W5109">
        <v>30.6</v>
      </c>
    </row>
    <row r="5110" spans="1:23" x14ac:dyDescent="0.35">
      <c r="A5110">
        <v>37544</v>
      </c>
      <c r="B5110" t="s">
        <v>12</v>
      </c>
      <c r="C5110">
        <v>51</v>
      </c>
      <c r="D5110">
        <v>0</v>
      </c>
      <c r="E5110">
        <v>0</v>
      </c>
      <c r="F5110" t="s">
        <v>13</v>
      </c>
      <c r="G5110" t="s">
        <v>14</v>
      </c>
      <c r="H5110" t="s">
        <v>19</v>
      </c>
      <c r="I5110">
        <v>166.29</v>
      </c>
      <c r="J5110">
        <v>25.6</v>
      </c>
      <c r="K5110">
        <v>25.6</v>
      </c>
      <c r="L5110" t="s">
        <v>16</v>
      </c>
      <c r="M5110" s="8">
        <v>0</v>
      </c>
      <c r="N5110">
        <f t="shared" si="237"/>
        <v>0</v>
      </c>
      <c r="O5110">
        <f t="shared" si="238"/>
        <v>0</v>
      </c>
      <c r="P5110">
        <f t="shared" si="239"/>
        <v>0</v>
      </c>
      <c r="U5110">
        <v>51</v>
      </c>
      <c r="V5110">
        <v>166.29</v>
      </c>
      <c r="W5110">
        <v>25.6</v>
      </c>
    </row>
    <row r="5111" spans="1:23" x14ac:dyDescent="0.35">
      <c r="A5111">
        <v>44679</v>
      </c>
      <c r="B5111" t="s">
        <v>17</v>
      </c>
      <c r="C5111">
        <v>44</v>
      </c>
      <c r="D5111">
        <v>0</v>
      </c>
      <c r="E5111">
        <v>0</v>
      </c>
      <c r="F5111" t="s">
        <v>13</v>
      </c>
      <c r="G5111" t="s">
        <v>25</v>
      </c>
      <c r="H5111" t="s">
        <v>15</v>
      </c>
      <c r="I5111">
        <v>85.28</v>
      </c>
      <c r="J5111">
        <v>26.2</v>
      </c>
      <c r="K5111">
        <v>26.2</v>
      </c>
      <c r="L5111" t="s">
        <v>24</v>
      </c>
      <c r="M5111" s="8">
        <v>0</v>
      </c>
      <c r="N5111">
        <f t="shared" si="237"/>
        <v>0</v>
      </c>
      <c r="O5111">
        <f t="shared" si="238"/>
        <v>0</v>
      </c>
      <c r="P5111">
        <f t="shared" si="239"/>
        <v>0</v>
      </c>
      <c r="U5111">
        <v>44</v>
      </c>
      <c r="V5111">
        <v>85.28</v>
      </c>
      <c r="W5111">
        <v>26.2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EC416-F630-417F-98D9-0C7BAB8D56B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topLeftCell="C1" zoomScale="99" workbookViewId="0">
      <selection activeCell="E16" sqref="E16"/>
    </sheetView>
  </sheetViews>
  <sheetFormatPr defaultRowHeight="14.5" x14ac:dyDescent="0.35"/>
  <cols>
    <col min="2" max="2" width="15.7265625" bestFit="1" customWidth="1"/>
    <col min="3" max="3" width="14.7265625" bestFit="1" customWidth="1"/>
    <col min="4" max="4" width="18.36328125" bestFit="1" customWidth="1"/>
    <col min="5" max="5" width="16.7265625" customWidth="1"/>
    <col min="6" max="6" width="13.7265625" customWidth="1"/>
    <col min="7" max="7" width="13.08984375" customWidth="1"/>
    <col min="8" max="8" width="10.08984375" bestFit="1" customWidth="1"/>
    <col min="9" max="9" width="12.54296875" bestFit="1" customWidth="1"/>
    <col min="10" max="10" width="15.1796875" customWidth="1"/>
    <col min="11" max="11" width="11.453125" customWidth="1"/>
    <col min="14" max="14" width="12.36328125" bestFit="1" customWidth="1"/>
    <col min="15" max="15" width="14.453125" bestFit="1" customWidth="1"/>
    <col min="16" max="17" width="15.26953125" bestFit="1" customWidth="1"/>
    <col min="18" max="18" width="10.7265625" bestFit="1" customWidth="1"/>
  </cols>
  <sheetData>
    <row r="1" spans="1:11" x14ac:dyDescent="0.35">
      <c r="A1" s="18"/>
      <c r="B1" s="18"/>
      <c r="C1" s="18"/>
      <c r="D1" s="78" t="s">
        <v>77</v>
      </c>
      <c r="E1" s="79"/>
      <c r="F1" s="80"/>
      <c r="G1" s="18"/>
      <c r="H1" s="18"/>
      <c r="I1" s="18"/>
      <c r="J1" s="18"/>
      <c r="K1" s="18"/>
    </row>
    <row r="2" spans="1:11" x14ac:dyDescent="0.3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</row>
    <row r="3" spans="1:11" x14ac:dyDescent="0.35">
      <c r="A3" s="22" t="s">
        <v>78</v>
      </c>
      <c r="B3" s="23" t="s">
        <v>31</v>
      </c>
      <c r="C3" s="23" t="s">
        <v>44</v>
      </c>
      <c r="D3" s="23" t="s">
        <v>43</v>
      </c>
      <c r="E3" s="23" t="s">
        <v>36</v>
      </c>
      <c r="F3" s="23" t="s">
        <v>35</v>
      </c>
      <c r="G3" s="23" t="s">
        <v>33</v>
      </c>
      <c r="H3" s="23" t="s">
        <v>34</v>
      </c>
      <c r="I3" s="23" t="s">
        <v>79</v>
      </c>
      <c r="J3" s="23" t="s">
        <v>38</v>
      </c>
      <c r="K3" s="23" t="s">
        <v>37</v>
      </c>
    </row>
    <row r="4" spans="1:11" x14ac:dyDescent="0.35">
      <c r="A4" s="18">
        <v>1</v>
      </c>
      <c r="B4" s="18" t="s">
        <v>1</v>
      </c>
      <c r="C4" s="18" t="s">
        <v>32</v>
      </c>
      <c r="D4" s="18" t="s">
        <v>39</v>
      </c>
      <c r="E4" s="18">
        <v>3</v>
      </c>
      <c r="F4" s="18">
        <v>5110</v>
      </c>
      <c r="G4" s="18">
        <v>0</v>
      </c>
      <c r="H4" s="20">
        <f>G4/F4</f>
        <v>0</v>
      </c>
      <c r="I4" s="24" t="s">
        <v>47</v>
      </c>
      <c r="J4" s="20" t="s">
        <v>47</v>
      </c>
      <c r="K4" s="20">
        <f>1-H4</f>
        <v>1</v>
      </c>
    </row>
    <row r="5" spans="1:11" x14ac:dyDescent="0.35">
      <c r="A5" s="18">
        <v>2</v>
      </c>
      <c r="B5" s="18" t="s">
        <v>2</v>
      </c>
      <c r="C5" s="18" t="s">
        <v>45</v>
      </c>
      <c r="D5" s="18" t="s">
        <v>40</v>
      </c>
      <c r="E5" s="21" t="s">
        <v>47</v>
      </c>
      <c r="F5" s="18">
        <v>5110</v>
      </c>
      <c r="G5" s="18">
        <v>0</v>
      </c>
      <c r="H5" s="20">
        <f t="shared" ref="H5:H14" si="0">G5/F5</f>
        <v>0</v>
      </c>
      <c r="I5" s="24">
        <v>0</v>
      </c>
      <c r="J5" s="20">
        <f t="shared" ref="J5:J14" si="1">I5/5110</f>
        <v>0</v>
      </c>
      <c r="K5" s="20">
        <f t="shared" ref="K5:K14" si="2">1-H5</f>
        <v>1</v>
      </c>
    </row>
    <row r="6" spans="1:11" x14ac:dyDescent="0.35">
      <c r="A6" s="18">
        <v>3</v>
      </c>
      <c r="B6" s="18" t="s">
        <v>3</v>
      </c>
      <c r="C6" s="18" t="s">
        <v>32</v>
      </c>
      <c r="D6" s="18" t="s">
        <v>39</v>
      </c>
      <c r="E6" s="18">
        <v>2</v>
      </c>
      <c r="F6" s="18">
        <v>5110</v>
      </c>
      <c r="G6" s="18">
        <v>0</v>
      </c>
      <c r="H6" s="20">
        <f t="shared" si="0"/>
        <v>0</v>
      </c>
      <c r="I6" s="24" t="s">
        <v>47</v>
      </c>
      <c r="J6" s="20" t="s">
        <v>47</v>
      </c>
      <c r="K6" s="20">
        <f t="shared" si="2"/>
        <v>1</v>
      </c>
    </row>
    <row r="7" spans="1:11" x14ac:dyDescent="0.35">
      <c r="A7" s="18">
        <v>4</v>
      </c>
      <c r="B7" s="18" t="s">
        <v>4</v>
      </c>
      <c r="C7" s="18" t="s">
        <v>32</v>
      </c>
      <c r="D7" s="18" t="s">
        <v>39</v>
      </c>
      <c r="E7" s="18">
        <v>2</v>
      </c>
      <c r="F7" s="18">
        <v>5110</v>
      </c>
      <c r="G7" s="18">
        <v>0</v>
      </c>
      <c r="H7" s="20">
        <f t="shared" si="0"/>
        <v>0</v>
      </c>
      <c r="I7" s="24" t="s">
        <v>47</v>
      </c>
      <c r="J7" s="20" t="s">
        <v>47</v>
      </c>
      <c r="K7" s="20">
        <f t="shared" si="2"/>
        <v>1</v>
      </c>
    </row>
    <row r="8" spans="1:11" x14ac:dyDescent="0.35">
      <c r="A8" s="18">
        <v>5</v>
      </c>
      <c r="B8" s="18" t="s">
        <v>5</v>
      </c>
      <c r="C8" s="18" t="s">
        <v>32</v>
      </c>
      <c r="D8" s="18" t="s">
        <v>39</v>
      </c>
      <c r="E8" s="18">
        <v>2</v>
      </c>
      <c r="F8" s="18">
        <v>5110</v>
      </c>
      <c r="G8" s="18">
        <v>0</v>
      </c>
      <c r="H8" s="20">
        <f t="shared" si="0"/>
        <v>0</v>
      </c>
      <c r="I8" s="24" t="s">
        <v>47</v>
      </c>
      <c r="J8" s="20" t="s">
        <v>47</v>
      </c>
      <c r="K8" s="20">
        <f t="shared" si="2"/>
        <v>1</v>
      </c>
    </row>
    <row r="9" spans="1:11" x14ac:dyDescent="0.35">
      <c r="A9" s="18">
        <v>6</v>
      </c>
      <c r="B9" s="18" t="s">
        <v>6</v>
      </c>
      <c r="C9" s="18" t="s">
        <v>32</v>
      </c>
      <c r="D9" s="18" t="s">
        <v>39</v>
      </c>
      <c r="E9" s="18">
        <v>5</v>
      </c>
      <c r="F9" s="18">
        <v>5110</v>
      </c>
      <c r="G9" s="18">
        <v>0</v>
      </c>
      <c r="H9" s="20">
        <f t="shared" si="0"/>
        <v>0</v>
      </c>
      <c r="I9" s="24" t="s">
        <v>47</v>
      </c>
      <c r="J9" s="20" t="s">
        <v>47</v>
      </c>
      <c r="K9" s="20">
        <f t="shared" si="2"/>
        <v>1</v>
      </c>
    </row>
    <row r="10" spans="1:11" x14ac:dyDescent="0.35">
      <c r="A10" s="18">
        <v>7</v>
      </c>
      <c r="B10" s="18" t="s">
        <v>7</v>
      </c>
      <c r="C10" s="18" t="s">
        <v>32</v>
      </c>
      <c r="D10" s="18" t="s">
        <v>39</v>
      </c>
      <c r="E10" s="18">
        <v>2</v>
      </c>
      <c r="F10" s="18">
        <v>5110</v>
      </c>
      <c r="G10" s="18">
        <v>0</v>
      </c>
      <c r="H10" s="20">
        <f t="shared" si="0"/>
        <v>0</v>
      </c>
      <c r="I10" s="24" t="s">
        <v>47</v>
      </c>
      <c r="J10" s="20" t="s">
        <v>47</v>
      </c>
      <c r="K10" s="20">
        <f t="shared" si="2"/>
        <v>1</v>
      </c>
    </row>
    <row r="11" spans="1:11" x14ac:dyDescent="0.35">
      <c r="A11" s="18">
        <v>8</v>
      </c>
      <c r="B11" s="18" t="s">
        <v>8</v>
      </c>
      <c r="C11" s="18" t="s">
        <v>45</v>
      </c>
      <c r="D11" s="18" t="s">
        <v>41</v>
      </c>
      <c r="E11" s="18" t="s">
        <v>47</v>
      </c>
      <c r="F11" s="18">
        <v>5110</v>
      </c>
      <c r="G11" s="18">
        <v>0</v>
      </c>
      <c r="H11" s="20">
        <f t="shared" si="0"/>
        <v>0</v>
      </c>
      <c r="I11" s="24">
        <v>627</v>
      </c>
      <c r="J11" s="20">
        <f t="shared" si="1"/>
        <v>0.12270058708414873</v>
      </c>
      <c r="K11" s="20">
        <f t="shared" si="2"/>
        <v>1</v>
      </c>
    </row>
    <row r="12" spans="1:11" x14ac:dyDescent="0.35">
      <c r="A12" s="18">
        <v>9</v>
      </c>
      <c r="B12" s="18" t="s">
        <v>9</v>
      </c>
      <c r="C12" s="18" t="s">
        <v>45</v>
      </c>
      <c r="D12" s="18" t="s">
        <v>41</v>
      </c>
      <c r="E12" s="18" t="s">
        <v>47</v>
      </c>
      <c r="F12" s="18">
        <v>4908</v>
      </c>
      <c r="G12" s="18">
        <f>5110-4908</f>
        <v>202</v>
      </c>
      <c r="H12" s="20">
        <f t="shared" si="0"/>
        <v>4.1157294213528935E-2</v>
      </c>
      <c r="I12" s="24">
        <v>311</v>
      </c>
      <c r="J12" s="20">
        <f t="shared" si="1"/>
        <v>6.0861056751467711E-2</v>
      </c>
      <c r="K12" s="20">
        <f t="shared" si="2"/>
        <v>0.95884270578647102</v>
      </c>
    </row>
    <row r="13" spans="1:11" x14ac:dyDescent="0.35">
      <c r="A13" s="18">
        <v>10</v>
      </c>
      <c r="B13" s="18" t="s">
        <v>10</v>
      </c>
      <c r="C13" s="18" t="s">
        <v>32</v>
      </c>
      <c r="D13" s="18" t="s">
        <v>46</v>
      </c>
      <c r="E13" s="18">
        <v>4</v>
      </c>
      <c r="F13" s="18">
        <v>5110</v>
      </c>
      <c r="G13" s="18">
        <v>1544</v>
      </c>
      <c r="H13" s="20">
        <f t="shared" si="0"/>
        <v>0.3021526418786693</v>
      </c>
      <c r="I13" s="24">
        <v>0</v>
      </c>
      <c r="J13" s="20">
        <f t="shared" si="1"/>
        <v>0</v>
      </c>
      <c r="K13" s="20">
        <f t="shared" si="2"/>
        <v>0.6978473581213307</v>
      </c>
    </row>
    <row r="14" spans="1:11" x14ac:dyDescent="0.35">
      <c r="A14" s="18">
        <v>11</v>
      </c>
      <c r="B14" s="18" t="s">
        <v>11</v>
      </c>
      <c r="C14" s="18" t="s">
        <v>32</v>
      </c>
      <c r="D14" s="18" t="s">
        <v>39</v>
      </c>
      <c r="E14" s="18">
        <v>2</v>
      </c>
      <c r="F14" s="18">
        <v>5110</v>
      </c>
      <c r="G14" s="18">
        <v>0</v>
      </c>
      <c r="H14" s="20">
        <f t="shared" si="0"/>
        <v>0</v>
      </c>
      <c r="I14" s="24">
        <v>0</v>
      </c>
      <c r="J14" s="20">
        <f t="shared" si="1"/>
        <v>0</v>
      </c>
      <c r="K14" s="20">
        <f t="shared" si="2"/>
        <v>1</v>
      </c>
    </row>
    <row r="17" spans="8:9" x14ac:dyDescent="0.35">
      <c r="H17" s="3"/>
      <c r="I17" s="3"/>
    </row>
    <row r="18" spans="8:9" x14ac:dyDescent="0.35">
      <c r="H18" s="4"/>
      <c r="I18" s="4"/>
    </row>
  </sheetData>
  <mergeCells count="1">
    <mergeCell ref="D1:F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456A1-4179-47E1-B758-E365C3AAF6F8}">
  <dimension ref="A1:AE5111"/>
  <sheetViews>
    <sheetView topLeftCell="A13" zoomScale="60" zoomScaleNormal="100" workbookViewId="0">
      <selection activeCell="B66" sqref="B66"/>
    </sheetView>
  </sheetViews>
  <sheetFormatPr defaultRowHeight="14.5" x14ac:dyDescent="0.35"/>
  <cols>
    <col min="1" max="1" width="18.7265625" bestFit="1" customWidth="1"/>
    <col min="2" max="2" width="17.54296875" customWidth="1"/>
    <col min="3" max="3" width="15.7265625" bestFit="1" customWidth="1"/>
    <col min="4" max="4" width="5.54296875" bestFit="1" customWidth="1"/>
    <col min="5" max="5" width="13.7265625" customWidth="1"/>
    <col min="6" max="7" width="11.54296875" customWidth="1"/>
    <col min="11" max="11" width="15.08984375" bestFit="1" customWidth="1"/>
    <col min="12" max="12" width="15" customWidth="1"/>
    <col min="15" max="15" width="10.6328125" bestFit="1" customWidth="1"/>
    <col min="16" max="16" width="19.90625" bestFit="1" customWidth="1"/>
    <col min="19" max="19" width="10.6328125" bestFit="1" customWidth="1"/>
    <col min="20" max="20" width="19.90625" bestFit="1" customWidth="1"/>
    <col min="21" max="21" width="5" bestFit="1" customWidth="1"/>
    <col min="22" max="22" width="15.7265625" bestFit="1" customWidth="1"/>
    <col min="23" max="24" width="8.54296875" bestFit="1" customWidth="1"/>
    <col min="28" max="28" width="15.08984375" bestFit="1" customWidth="1"/>
    <col min="29" max="29" width="21.6328125" bestFit="1" customWidth="1"/>
  </cols>
  <sheetData>
    <row r="1" spans="1:31" x14ac:dyDescent="0.35">
      <c r="B1" s="2" t="s">
        <v>81</v>
      </c>
      <c r="H1" s="27"/>
      <c r="L1" s="8"/>
      <c r="U1" t="s">
        <v>2</v>
      </c>
      <c r="V1" t="s">
        <v>8</v>
      </c>
      <c r="W1" t="s">
        <v>54</v>
      </c>
    </row>
    <row r="2" spans="1:31" x14ac:dyDescent="0.35">
      <c r="B2" t="s">
        <v>1</v>
      </c>
      <c r="U2">
        <v>67</v>
      </c>
      <c r="V2">
        <v>228.69</v>
      </c>
      <c r="W2">
        <v>36.6</v>
      </c>
    </row>
    <row r="3" spans="1:31" x14ac:dyDescent="0.35">
      <c r="B3" t="s">
        <v>3</v>
      </c>
      <c r="U3">
        <v>61</v>
      </c>
      <c r="V3">
        <v>202.21</v>
      </c>
      <c r="W3">
        <v>28.1</v>
      </c>
    </row>
    <row r="4" spans="1:31" ht="15" thickBot="1" x14ac:dyDescent="0.4">
      <c r="B4" t="s">
        <v>4</v>
      </c>
      <c r="U4">
        <v>80</v>
      </c>
      <c r="V4">
        <v>105.92</v>
      </c>
      <c r="W4">
        <v>32.5</v>
      </c>
    </row>
    <row r="5" spans="1:31" x14ac:dyDescent="0.35">
      <c r="B5" t="s">
        <v>5</v>
      </c>
      <c r="U5">
        <v>49</v>
      </c>
      <c r="V5">
        <v>171.23</v>
      </c>
      <c r="W5">
        <v>34.4</v>
      </c>
      <c r="AA5">
        <f>MAX(V:V)</f>
        <v>271.74</v>
      </c>
      <c r="AB5">
        <f>MAX(W:W)</f>
        <v>97.6</v>
      </c>
      <c r="AD5" s="27" t="s">
        <v>87</v>
      </c>
      <c r="AE5" s="27" t="s">
        <v>86</v>
      </c>
    </row>
    <row r="6" spans="1:31" x14ac:dyDescent="0.35">
      <c r="B6" t="s">
        <v>6</v>
      </c>
      <c r="U6">
        <v>79</v>
      </c>
      <c r="V6">
        <v>174.12</v>
      </c>
      <c r="W6">
        <v>24</v>
      </c>
      <c r="AA6">
        <f>MIN(V:V)</f>
        <v>55.12</v>
      </c>
      <c r="AB6">
        <f>MIN(W:W)</f>
        <v>10.3</v>
      </c>
      <c r="AD6" t="s">
        <v>97</v>
      </c>
      <c r="AE6">
        <v>756</v>
      </c>
    </row>
    <row r="7" spans="1:31" x14ac:dyDescent="0.35">
      <c r="B7" t="s">
        <v>7</v>
      </c>
      <c r="U7">
        <v>81</v>
      </c>
      <c r="V7">
        <v>186.21</v>
      </c>
      <c r="W7">
        <v>29</v>
      </c>
      <c r="AD7" t="s">
        <v>98</v>
      </c>
      <c r="AE7">
        <v>1243</v>
      </c>
    </row>
    <row r="8" spans="1:31" x14ac:dyDescent="0.35">
      <c r="B8" t="s">
        <v>10</v>
      </c>
      <c r="U8">
        <v>74</v>
      </c>
      <c r="V8">
        <v>70.09</v>
      </c>
      <c r="W8">
        <v>27.4</v>
      </c>
      <c r="AD8" s="29" t="s">
        <v>99</v>
      </c>
      <c r="AE8">
        <v>1132</v>
      </c>
    </row>
    <row r="9" spans="1:31" x14ac:dyDescent="0.35">
      <c r="B9" s="8" t="s">
        <v>11</v>
      </c>
      <c r="L9" s="9"/>
      <c r="M9" s="10"/>
      <c r="N9" s="10"/>
      <c r="O9" s="10"/>
      <c r="P9" s="10"/>
      <c r="Q9" s="10"/>
      <c r="R9" s="10"/>
      <c r="S9" s="11"/>
      <c r="U9">
        <v>69</v>
      </c>
      <c r="V9">
        <v>94.39</v>
      </c>
      <c r="W9">
        <v>22.8</v>
      </c>
      <c r="AB9" t="s">
        <v>96</v>
      </c>
      <c r="AD9" t="s">
        <v>100</v>
      </c>
      <c r="AE9">
        <v>737</v>
      </c>
    </row>
    <row r="10" spans="1:31" x14ac:dyDescent="0.35">
      <c r="A10" s="9"/>
      <c r="B10" s="10"/>
      <c r="C10" s="10"/>
      <c r="D10" s="10"/>
      <c r="E10" s="10"/>
      <c r="F10" s="10"/>
      <c r="I10" s="11"/>
      <c r="L10" s="12" t="s">
        <v>29</v>
      </c>
      <c r="M10" t="s">
        <v>50</v>
      </c>
      <c r="S10" s="8"/>
      <c r="U10">
        <v>59</v>
      </c>
      <c r="V10">
        <v>76.150000000000006</v>
      </c>
      <c r="W10">
        <v>28.1</v>
      </c>
      <c r="AA10" t="s">
        <v>97</v>
      </c>
      <c r="AB10">
        <v>70</v>
      </c>
      <c r="AD10" t="s">
        <v>101</v>
      </c>
      <c r="AE10">
        <v>322</v>
      </c>
    </row>
    <row r="11" spans="1:31" x14ac:dyDescent="0.35">
      <c r="A11" s="12"/>
      <c r="H11" s="8"/>
      <c r="K11" s="12" t="s">
        <v>19</v>
      </c>
      <c r="L11" s="13">
        <v>0.4919765166340509</v>
      </c>
      <c r="R11" s="8"/>
      <c r="U11">
        <v>78</v>
      </c>
      <c r="V11">
        <v>58.57</v>
      </c>
      <c r="W11">
        <v>24.2</v>
      </c>
      <c r="AA11" t="s">
        <v>98</v>
      </c>
      <c r="AB11">
        <v>85</v>
      </c>
      <c r="AD11" t="s">
        <v>102</v>
      </c>
      <c r="AE11">
        <v>147</v>
      </c>
    </row>
    <row r="12" spans="1:31" x14ac:dyDescent="0.35">
      <c r="A12" s="12" t="s">
        <v>29</v>
      </c>
      <c r="B12" t="s">
        <v>72</v>
      </c>
      <c r="H12" s="8"/>
      <c r="K12" s="12" t="s">
        <v>15</v>
      </c>
      <c r="L12" s="13">
        <v>0.50802348336594916</v>
      </c>
      <c r="R12" s="8"/>
      <c r="U12">
        <v>81</v>
      </c>
      <c r="V12">
        <v>80.430000000000007</v>
      </c>
      <c r="W12">
        <v>29.7</v>
      </c>
      <c r="AA12" s="29" t="s">
        <v>99</v>
      </c>
      <c r="AB12">
        <v>100</v>
      </c>
      <c r="AD12" t="s">
        <v>103</v>
      </c>
      <c r="AE12">
        <v>105</v>
      </c>
    </row>
    <row r="13" spans="1:31" x14ac:dyDescent="0.35">
      <c r="A13" s="12" t="s">
        <v>17</v>
      </c>
      <c r="B13" s="13">
        <v>0.58590998043052833</v>
      </c>
      <c r="H13" s="8"/>
      <c r="K13" s="12" t="s">
        <v>30</v>
      </c>
      <c r="L13">
        <v>5110</v>
      </c>
      <c r="R13" s="8"/>
      <c r="U13">
        <v>61</v>
      </c>
      <c r="V13">
        <v>120.46</v>
      </c>
      <c r="W13">
        <v>36.799999999999997</v>
      </c>
      <c r="AA13" t="s">
        <v>100</v>
      </c>
      <c r="AB13">
        <v>115</v>
      </c>
      <c r="AD13" t="s">
        <v>104</v>
      </c>
      <c r="AE13">
        <v>65</v>
      </c>
    </row>
    <row r="14" spans="1:31" x14ac:dyDescent="0.35">
      <c r="A14" s="12" t="s">
        <v>12</v>
      </c>
      <c r="B14" s="13">
        <v>0.41389432485322897</v>
      </c>
      <c r="H14" s="8"/>
      <c r="K14" s="12"/>
      <c r="R14" s="8"/>
      <c r="U14">
        <v>54</v>
      </c>
      <c r="V14">
        <v>104.51</v>
      </c>
      <c r="W14">
        <v>27.3</v>
      </c>
      <c r="AA14" t="s">
        <v>101</v>
      </c>
      <c r="AB14">
        <v>130</v>
      </c>
      <c r="AD14" t="s">
        <v>105</v>
      </c>
      <c r="AE14">
        <v>73</v>
      </c>
    </row>
    <row r="15" spans="1:31" x14ac:dyDescent="0.35">
      <c r="A15" s="12" t="s">
        <v>28</v>
      </c>
      <c r="B15" s="13">
        <v>1.9569471624266145E-4</v>
      </c>
      <c r="H15" s="8"/>
      <c r="K15" s="12"/>
      <c r="R15" s="8"/>
      <c r="U15">
        <v>78</v>
      </c>
      <c r="V15">
        <v>219.84</v>
      </c>
      <c r="W15">
        <v>28.1</v>
      </c>
      <c r="AA15" t="s">
        <v>102</v>
      </c>
      <c r="AB15">
        <v>145</v>
      </c>
      <c r="AD15" t="s">
        <v>106</v>
      </c>
      <c r="AE15">
        <v>154</v>
      </c>
    </row>
    <row r="16" spans="1:31" x14ac:dyDescent="0.35">
      <c r="A16" s="12" t="s">
        <v>30</v>
      </c>
      <c r="B16">
        <v>5110</v>
      </c>
      <c r="H16" s="8"/>
      <c r="K16" s="12"/>
      <c r="R16" s="8"/>
      <c r="U16">
        <v>79</v>
      </c>
      <c r="V16">
        <v>214.09</v>
      </c>
      <c r="W16">
        <v>28.2</v>
      </c>
      <c r="AA16" t="s">
        <v>103</v>
      </c>
      <c r="AB16">
        <v>160</v>
      </c>
      <c r="AD16" t="s">
        <v>107</v>
      </c>
      <c r="AE16">
        <v>171</v>
      </c>
    </row>
    <row r="17" spans="1:31" x14ac:dyDescent="0.35">
      <c r="A17" s="12"/>
      <c r="H17" s="8"/>
      <c r="K17" s="12"/>
      <c r="R17" s="8"/>
      <c r="U17">
        <v>50</v>
      </c>
      <c r="V17">
        <v>167.41</v>
      </c>
      <c r="W17">
        <v>30.9</v>
      </c>
      <c r="AA17" t="s">
        <v>104</v>
      </c>
      <c r="AB17">
        <v>175</v>
      </c>
      <c r="AD17" t="s">
        <v>108</v>
      </c>
      <c r="AE17">
        <v>124</v>
      </c>
    </row>
    <row r="18" spans="1:31" x14ac:dyDescent="0.35">
      <c r="A18" s="12"/>
      <c r="H18" s="8"/>
      <c r="K18" s="12"/>
      <c r="R18" s="8"/>
      <c r="U18">
        <v>64</v>
      </c>
      <c r="V18">
        <v>191.61</v>
      </c>
      <c r="W18">
        <v>37.5</v>
      </c>
      <c r="AA18" t="s">
        <v>105</v>
      </c>
      <c r="AB18">
        <v>190</v>
      </c>
      <c r="AD18" t="s">
        <v>109</v>
      </c>
      <c r="AE18">
        <v>56</v>
      </c>
    </row>
    <row r="19" spans="1:31" x14ac:dyDescent="0.35">
      <c r="A19" s="12"/>
      <c r="H19" s="8"/>
      <c r="K19" s="12"/>
      <c r="R19" s="8"/>
      <c r="U19">
        <v>75</v>
      </c>
      <c r="V19">
        <v>221.29</v>
      </c>
      <c r="W19">
        <v>25.8</v>
      </c>
      <c r="AA19" t="s">
        <v>106</v>
      </c>
      <c r="AB19">
        <v>205</v>
      </c>
      <c r="AD19" t="s">
        <v>110</v>
      </c>
      <c r="AE19">
        <v>20</v>
      </c>
    </row>
    <row r="20" spans="1:31" x14ac:dyDescent="0.35">
      <c r="A20" s="12"/>
      <c r="H20" s="8"/>
      <c r="K20" s="12"/>
      <c r="R20" s="8"/>
      <c r="U20">
        <v>60</v>
      </c>
      <c r="V20">
        <v>89.22</v>
      </c>
      <c r="W20">
        <v>37.799999999999997</v>
      </c>
      <c r="AA20" t="s">
        <v>107</v>
      </c>
      <c r="AB20">
        <v>220</v>
      </c>
      <c r="AD20" t="s">
        <v>111</v>
      </c>
      <c r="AE20">
        <v>5</v>
      </c>
    </row>
    <row r="21" spans="1:31" ht="15" thickBot="1" x14ac:dyDescent="0.4">
      <c r="A21" s="12"/>
      <c r="H21" s="8"/>
      <c r="K21" s="12"/>
      <c r="R21" s="8"/>
      <c r="U21">
        <v>57</v>
      </c>
      <c r="V21">
        <v>217.08</v>
      </c>
      <c r="W21">
        <v>28.1</v>
      </c>
      <c r="AA21" t="s">
        <v>108</v>
      </c>
      <c r="AB21">
        <v>235</v>
      </c>
      <c r="AD21" s="26" t="s">
        <v>85</v>
      </c>
      <c r="AE21" s="26">
        <v>0</v>
      </c>
    </row>
    <row r="22" spans="1:31" x14ac:dyDescent="0.35">
      <c r="A22" s="14"/>
      <c r="B22" s="15"/>
      <c r="C22" s="15"/>
      <c r="D22" s="15"/>
      <c r="E22" s="15"/>
      <c r="F22" s="15"/>
      <c r="G22" s="15"/>
      <c r="H22" s="16"/>
      <c r="K22" s="12"/>
      <c r="R22" s="8"/>
      <c r="U22">
        <v>71</v>
      </c>
      <c r="V22">
        <v>193.94</v>
      </c>
      <c r="W22">
        <v>22.4</v>
      </c>
      <c r="AA22" t="s">
        <v>109</v>
      </c>
      <c r="AB22">
        <v>250</v>
      </c>
    </row>
    <row r="23" spans="1:31" x14ac:dyDescent="0.35">
      <c r="K23" s="14"/>
      <c r="L23" s="15"/>
      <c r="M23" s="15"/>
      <c r="N23" s="15"/>
      <c r="O23" s="15"/>
      <c r="P23" s="15"/>
      <c r="Q23" s="15"/>
      <c r="R23" s="16"/>
      <c r="U23">
        <v>52</v>
      </c>
      <c r="V23">
        <v>233.29</v>
      </c>
      <c r="W23">
        <v>48.9</v>
      </c>
      <c r="AA23" t="s">
        <v>110</v>
      </c>
      <c r="AB23">
        <v>265</v>
      </c>
    </row>
    <row r="24" spans="1:31" x14ac:dyDescent="0.35">
      <c r="U24">
        <v>79</v>
      </c>
      <c r="V24">
        <v>228.7</v>
      </c>
      <c r="W24">
        <v>26.6</v>
      </c>
      <c r="AA24" t="s">
        <v>111</v>
      </c>
      <c r="AB24">
        <v>280</v>
      </c>
    </row>
    <row r="25" spans="1:31" x14ac:dyDescent="0.35">
      <c r="U25">
        <v>82</v>
      </c>
      <c r="V25">
        <v>208.3</v>
      </c>
      <c r="W25">
        <v>32.5</v>
      </c>
    </row>
    <row r="26" spans="1:31" x14ac:dyDescent="0.35">
      <c r="K26" s="9"/>
      <c r="L26" s="10"/>
      <c r="M26" s="10"/>
      <c r="N26" s="10"/>
      <c r="O26" s="10"/>
      <c r="P26" s="10"/>
      <c r="Q26" s="10"/>
      <c r="R26" s="11"/>
      <c r="U26">
        <v>71</v>
      </c>
      <c r="V26">
        <v>102.87</v>
      </c>
      <c r="W26">
        <v>27.2</v>
      </c>
    </row>
    <row r="27" spans="1:31" x14ac:dyDescent="0.35">
      <c r="A27" s="9"/>
      <c r="B27" s="10"/>
      <c r="C27" s="10"/>
      <c r="D27" s="10"/>
      <c r="E27" s="10"/>
      <c r="F27" s="10"/>
      <c r="G27" s="10"/>
      <c r="H27" s="11"/>
      <c r="K27" s="12"/>
      <c r="R27" s="8"/>
      <c r="U27">
        <v>80</v>
      </c>
      <c r="V27">
        <v>104.12</v>
      </c>
      <c r="W27">
        <v>23.5</v>
      </c>
    </row>
    <row r="28" spans="1:31" x14ac:dyDescent="0.35">
      <c r="A28" s="12" t="s">
        <v>29</v>
      </c>
      <c r="B28" t="s">
        <v>73</v>
      </c>
      <c r="H28" s="8"/>
      <c r="K28" s="12" t="s">
        <v>29</v>
      </c>
      <c r="L28" t="s">
        <v>48</v>
      </c>
      <c r="R28" s="8"/>
      <c r="U28">
        <v>65</v>
      </c>
      <c r="V28">
        <v>100.98</v>
      </c>
      <c r="W28">
        <v>28.2</v>
      </c>
    </row>
    <row r="29" spans="1:31" x14ac:dyDescent="0.35">
      <c r="A29" s="12" t="s">
        <v>23</v>
      </c>
      <c r="B29" s="13">
        <v>0.90254403131115457</v>
      </c>
      <c r="H29" s="8"/>
      <c r="K29" s="12" t="s">
        <v>23</v>
      </c>
      <c r="L29" s="13">
        <v>0.34383561643835614</v>
      </c>
      <c r="R29" s="8"/>
      <c r="U29">
        <v>58</v>
      </c>
      <c r="V29">
        <v>189.84</v>
      </c>
      <c r="W29">
        <v>28.1</v>
      </c>
    </row>
    <row r="30" spans="1:31" x14ac:dyDescent="0.35">
      <c r="A30" s="12" t="s">
        <v>75</v>
      </c>
      <c r="B30" s="13">
        <v>9.7455968688845401E-2</v>
      </c>
      <c r="H30" s="8"/>
      <c r="K30" s="12" t="s">
        <v>13</v>
      </c>
      <c r="L30" s="13">
        <v>0.65616438356164386</v>
      </c>
      <c r="R30" s="8"/>
      <c r="U30">
        <v>69</v>
      </c>
      <c r="V30">
        <v>195.23</v>
      </c>
      <c r="W30">
        <v>28.3</v>
      </c>
    </row>
    <row r="31" spans="1:31" x14ac:dyDescent="0.35">
      <c r="A31" s="12" t="s">
        <v>30</v>
      </c>
      <c r="B31">
        <v>5110</v>
      </c>
      <c r="H31" s="8"/>
      <c r="K31" s="12" t="s">
        <v>30</v>
      </c>
      <c r="L31">
        <v>5110</v>
      </c>
      <c r="R31" s="8"/>
      <c r="U31">
        <v>59</v>
      </c>
      <c r="V31">
        <v>211.78</v>
      </c>
      <c r="W31">
        <v>28.1</v>
      </c>
    </row>
    <row r="32" spans="1:31" x14ac:dyDescent="0.35">
      <c r="A32" s="12"/>
      <c r="H32" s="8"/>
      <c r="K32" s="12"/>
      <c r="R32" s="8"/>
      <c r="U32">
        <v>57</v>
      </c>
      <c r="V32">
        <v>212.08</v>
      </c>
      <c r="W32">
        <v>44.2</v>
      </c>
    </row>
    <row r="33" spans="1:23" x14ac:dyDescent="0.35">
      <c r="A33" s="12"/>
      <c r="H33" s="8"/>
      <c r="K33" s="12"/>
      <c r="R33" s="8"/>
      <c r="U33">
        <v>42</v>
      </c>
      <c r="V33">
        <v>83.41</v>
      </c>
      <c r="W33">
        <v>25.4</v>
      </c>
    </row>
    <row r="34" spans="1:23" x14ac:dyDescent="0.35">
      <c r="A34" s="12"/>
      <c r="H34" s="8"/>
      <c r="K34" s="12"/>
      <c r="R34" s="8"/>
      <c r="U34">
        <v>82</v>
      </c>
      <c r="V34">
        <v>196.92</v>
      </c>
      <c r="W34">
        <v>22.2</v>
      </c>
    </row>
    <row r="35" spans="1:23" x14ac:dyDescent="0.35">
      <c r="A35" s="12"/>
      <c r="H35" s="8"/>
      <c r="K35" s="12"/>
      <c r="R35" s="8"/>
      <c r="U35">
        <v>80</v>
      </c>
      <c r="V35">
        <v>252.72</v>
      </c>
      <c r="W35">
        <v>30.5</v>
      </c>
    </row>
    <row r="36" spans="1:23" x14ac:dyDescent="0.35">
      <c r="A36" s="14"/>
      <c r="B36" s="15"/>
      <c r="C36" s="15"/>
      <c r="D36" s="15"/>
      <c r="E36" s="15"/>
      <c r="F36" s="15"/>
      <c r="G36" s="15"/>
      <c r="H36" s="16"/>
      <c r="K36" s="14"/>
      <c r="L36" s="15"/>
      <c r="M36" s="15"/>
      <c r="N36" s="15"/>
      <c r="O36" s="15"/>
      <c r="P36" s="15"/>
      <c r="Q36" s="15"/>
      <c r="R36" s="16"/>
      <c r="U36">
        <v>48</v>
      </c>
      <c r="V36">
        <v>84.2</v>
      </c>
      <c r="W36">
        <v>29.7</v>
      </c>
    </row>
    <row r="37" spans="1:23" x14ac:dyDescent="0.35">
      <c r="U37">
        <v>82</v>
      </c>
      <c r="V37">
        <v>84.03</v>
      </c>
      <c r="W37">
        <v>26.5</v>
      </c>
    </row>
    <row r="38" spans="1:23" x14ac:dyDescent="0.35">
      <c r="U38">
        <v>74</v>
      </c>
      <c r="V38">
        <v>219.72</v>
      </c>
      <c r="W38">
        <v>33.700000000000003</v>
      </c>
    </row>
    <row r="39" spans="1:23" x14ac:dyDescent="0.35">
      <c r="A39" s="9"/>
      <c r="B39" s="10"/>
      <c r="C39" s="10"/>
      <c r="D39" s="10"/>
      <c r="E39" s="10"/>
      <c r="F39" s="10"/>
      <c r="G39" s="10"/>
      <c r="H39" s="11"/>
      <c r="K39" s="9"/>
      <c r="L39" s="10"/>
      <c r="M39" s="10"/>
      <c r="N39" s="10"/>
      <c r="O39" s="10"/>
      <c r="P39" s="10"/>
      <c r="Q39" s="10"/>
      <c r="R39" s="11"/>
      <c r="U39">
        <v>72</v>
      </c>
      <c r="V39">
        <v>74.63</v>
      </c>
      <c r="W39">
        <v>23.1</v>
      </c>
    </row>
    <row r="40" spans="1:23" x14ac:dyDescent="0.35">
      <c r="A40" s="12"/>
      <c r="H40" s="8"/>
      <c r="K40" s="12"/>
      <c r="R40" s="8"/>
      <c r="U40">
        <v>58</v>
      </c>
      <c r="V40">
        <v>92.62</v>
      </c>
      <c r="W40">
        <v>32</v>
      </c>
    </row>
    <row r="41" spans="1:23" x14ac:dyDescent="0.35">
      <c r="A41" s="12" t="s">
        <v>29</v>
      </c>
      <c r="B41" t="s">
        <v>74</v>
      </c>
      <c r="H41" s="8"/>
      <c r="K41" s="12" t="s">
        <v>29</v>
      </c>
      <c r="L41" t="s">
        <v>49</v>
      </c>
      <c r="R41" s="8"/>
      <c r="U41">
        <v>49</v>
      </c>
      <c r="V41">
        <v>60.91</v>
      </c>
      <c r="W41">
        <v>29.9</v>
      </c>
    </row>
    <row r="42" spans="1:23" x14ac:dyDescent="0.35">
      <c r="A42" s="12" t="s">
        <v>76</v>
      </c>
      <c r="B42" s="13">
        <v>0.94598825831702549</v>
      </c>
      <c r="H42" s="8"/>
      <c r="K42" s="12" t="s">
        <v>26</v>
      </c>
      <c r="L42" s="13">
        <v>0.1344422700587084</v>
      </c>
      <c r="R42" s="8"/>
      <c r="U42">
        <v>78</v>
      </c>
      <c r="V42">
        <v>78.03</v>
      </c>
      <c r="W42">
        <v>23.9</v>
      </c>
    </row>
    <row r="43" spans="1:23" x14ac:dyDescent="0.35">
      <c r="A43" s="12" t="s">
        <v>75</v>
      </c>
      <c r="B43" s="13">
        <v>5.4011741682974561E-2</v>
      </c>
      <c r="H43" s="8"/>
      <c r="K43" s="12" t="s">
        <v>25</v>
      </c>
      <c r="L43" s="13">
        <v>0.12857142857142856</v>
      </c>
      <c r="R43" s="8"/>
      <c r="U43">
        <v>54</v>
      </c>
      <c r="V43">
        <v>71.22</v>
      </c>
      <c r="W43">
        <v>28.5</v>
      </c>
    </row>
    <row r="44" spans="1:23" x14ac:dyDescent="0.35">
      <c r="A44" s="12" t="s">
        <v>30</v>
      </c>
      <c r="B44">
        <v>5110</v>
      </c>
      <c r="H44" s="8"/>
      <c r="K44" s="12" t="s">
        <v>27</v>
      </c>
      <c r="L44" s="13">
        <v>4.3052837573385521E-3</v>
      </c>
      <c r="R44" s="8"/>
      <c r="U44">
        <v>82</v>
      </c>
      <c r="V44">
        <v>144.9</v>
      </c>
      <c r="W44">
        <v>26.4</v>
      </c>
    </row>
    <row r="45" spans="1:23" x14ac:dyDescent="0.35">
      <c r="A45" s="12"/>
      <c r="H45" s="8"/>
      <c r="K45" s="12" t="s">
        <v>14</v>
      </c>
      <c r="L45" s="13">
        <v>0.57240704500978479</v>
      </c>
      <c r="R45" s="8"/>
      <c r="U45">
        <v>63</v>
      </c>
      <c r="V45">
        <v>90.9</v>
      </c>
      <c r="W45">
        <v>28.1</v>
      </c>
    </row>
    <row r="46" spans="1:23" x14ac:dyDescent="0.35">
      <c r="A46" s="12"/>
      <c r="H46" s="8"/>
      <c r="K46" s="12" t="s">
        <v>18</v>
      </c>
      <c r="L46" s="13">
        <v>0.16027397260273973</v>
      </c>
      <c r="R46" s="8"/>
      <c r="U46">
        <v>60</v>
      </c>
      <c r="V46">
        <v>213.03</v>
      </c>
      <c r="W46">
        <v>20.2</v>
      </c>
    </row>
    <row r="47" spans="1:23" x14ac:dyDescent="0.35">
      <c r="A47" s="12"/>
      <c r="H47" s="8"/>
      <c r="K47" s="12" t="s">
        <v>30</v>
      </c>
      <c r="L47">
        <v>5110</v>
      </c>
      <c r="R47" s="8"/>
      <c r="U47">
        <v>76</v>
      </c>
      <c r="V47">
        <v>243.58</v>
      </c>
      <c r="W47">
        <v>33.6</v>
      </c>
    </row>
    <row r="48" spans="1:23" x14ac:dyDescent="0.35">
      <c r="A48" s="12"/>
      <c r="H48" s="8"/>
      <c r="K48" s="12"/>
      <c r="R48" s="8"/>
      <c r="U48">
        <v>75</v>
      </c>
      <c r="V48">
        <v>109.78</v>
      </c>
      <c r="W48">
        <v>28.1</v>
      </c>
    </row>
    <row r="49" spans="1:23" x14ac:dyDescent="0.35">
      <c r="A49" s="12"/>
      <c r="H49" s="8"/>
      <c r="K49" s="12"/>
      <c r="R49" s="8"/>
      <c r="U49">
        <v>58</v>
      </c>
      <c r="V49">
        <v>107.26</v>
      </c>
      <c r="W49">
        <v>38.6</v>
      </c>
    </row>
    <row r="50" spans="1:23" x14ac:dyDescent="0.35">
      <c r="A50" s="12"/>
      <c r="H50" s="8"/>
      <c r="K50" s="12"/>
      <c r="R50" s="8"/>
      <c r="U50">
        <v>81</v>
      </c>
      <c r="V50">
        <v>99.33</v>
      </c>
      <c r="W50">
        <v>33.700000000000003</v>
      </c>
    </row>
    <row r="51" spans="1:23" x14ac:dyDescent="0.35">
      <c r="A51" s="12"/>
      <c r="H51" s="8"/>
      <c r="K51" s="12"/>
      <c r="R51" s="8"/>
      <c r="U51">
        <v>39</v>
      </c>
      <c r="V51">
        <v>58.09</v>
      </c>
      <c r="W51">
        <v>39.200000000000003</v>
      </c>
    </row>
    <row r="52" spans="1:23" x14ac:dyDescent="0.35">
      <c r="A52" s="12"/>
      <c r="E52" s="13"/>
      <c r="H52" s="8"/>
      <c r="K52" s="12"/>
      <c r="R52" s="8"/>
      <c r="U52">
        <v>76</v>
      </c>
      <c r="V52">
        <v>89.96</v>
      </c>
      <c r="W52">
        <v>28.1</v>
      </c>
    </row>
    <row r="53" spans="1:23" x14ac:dyDescent="0.35">
      <c r="A53" s="12"/>
      <c r="H53" s="8"/>
      <c r="K53" s="14"/>
      <c r="L53" s="15"/>
      <c r="M53" s="15"/>
      <c r="N53" s="15"/>
      <c r="O53" s="15"/>
      <c r="P53" s="15"/>
      <c r="Q53" s="15"/>
      <c r="R53" s="16"/>
      <c r="U53">
        <v>78</v>
      </c>
      <c r="V53">
        <v>75.319999999999993</v>
      </c>
      <c r="W53">
        <v>28.1</v>
      </c>
    </row>
    <row r="54" spans="1:23" x14ac:dyDescent="0.35">
      <c r="A54" s="14"/>
      <c r="B54" s="15"/>
      <c r="C54" s="15"/>
      <c r="D54" s="15"/>
      <c r="E54" s="15"/>
      <c r="F54" s="15"/>
      <c r="G54" s="15"/>
      <c r="H54" s="16"/>
      <c r="U54">
        <v>79</v>
      </c>
      <c r="V54">
        <v>127.29</v>
      </c>
      <c r="W54">
        <v>27.7</v>
      </c>
    </row>
    <row r="55" spans="1:23" x14ac:dyDescent="0.35">
      <c r="U55">
        <v>77</v>
      </c>
      <c r="V55">
        <v>124.13</v>
      </c>
      <c r="W55">
        <v>31.4</v>
      </c>
    </row>
    <row r="56" spans="1:23" x14ac:dyDescent="0.35">
      <c r="U56">
        <v>63</v>
      </c>
      <c r="V56">
        <v>197.54</v>
      </c>
      <c r="W56">
        <v>28.1</v>
      </c>
    </row>
    <row r="57" spans="1:23" x14ac:dyDescent="0.35">
      <c r="C57" s="1"/>
      <c r="K57" s="9"/>
      <c r="L57" s="10"/>
      <c r="M57" s="10"/>
      <c r="N57" s="10"/>
      <c r="O57" s="10"/>
      <c r="P57" s="10"/>
      <c r="Q57" s="10"/>
      <c r="R57" s="10"/>
      <c r="S57" s="11"/>
      <c r="U57">
        <v>63</v>
      </c>
      <c r="V57">
        <v>196.71</v>
      </c>
      <c r="W57">
        <v>36.5</v>
      </c>
    </row>
    <row r="58" spans="1:23" x14ac:dyDescent="0.35">
      <c r="A58" s="9"/>
      <c r="B58" s="10"/>
      <c r="C58" s="17"/>
      <c r="D58" s="10"/>
      <c r="E58" s="10"/>
      <c r="F58" s="10"/>
      <c r="G58" s="10"/>
      <c r="H58" s="11"/>
      <c r="K58" s="12"/>
      <c r="S58" s="8"/>
      <c r="U58">
        <v>82</v>
      </c>
      <c r="V58">
        <v>59.32</v>
      </c>
      <c r="W58">
        <v>33.200000000000003</v>
      </c>
    </row>
    <row r="59" spans="1:23" x14ac:dyDescent="0.35">
      <c r="A59" s="12"/>
      <c r="C59" s="13"/>
      <c r="H59" s="8"/>
      <c r="K59" s="12" t="s">
        <v>29</v>
      </c>
      <c r="L59" t="s">
        <v>51</v>
      </c>
      <c r="S59" s="8"/>
      <c r="U59">
        <v>78</v>
      </c>
      <c r="V59">
        <v>237.75</v>
      </c>
      <c r="W59">
        <v>28.1</v>
      </c>
    </row>
    <row r="60" spans="1:23" x14ac:dyDescent="0.35">
      <c r="A60" s="12"/>
      <c r="C60" s="13"/>
      <c r="H60" s="8"/>
      <c r="K60" s="12" t="s">
        <v>16</v>
      </c>
      <c r="L60">
        <v>885</v>
      </c>
      <c r="S60" s="8"/>
      <c r="U60">
        <v>73</v>
      </c>
      <c r="V60">
        <v>194.99</v>
      </c>
      <c r="W60">
        <v>32.799999999999997</v>
      </c>
    </row>
    <row r="61" spans="1:23" x14ac:dyDescent="0.35">
      <c r="A61" s="12"/>
      <c r="C61" s="13"/>
      <c r="H61" s="8"/>
      <c r="K61" s="12" t="s">
        <v>21</v>
      </c>
      <c r="L61">
        <v>1892</v>
      </c>
      <c r="S61" s="8"/>
      <c r="U61">
        <v>54</v>
      </c>
      <c r="V61">
        <v>180.93</v>
      </c>
      <c r="W61">
        <v>27.7</v>
      </c>
    </row>
    <row r="62" spans="1:23" x14ac:dyDescent="0.35">
      <c r="A62" s="12"/>
      <c r="H62" s="8"/>
      <c r="K62" s="12" t="s">
        <v>22</v>
      </c>
      <c r="L62">
        <v>789</v>
      </c>
      <c r="S62" s="8"/>
      <c r="U62">
        <v>56</v>
      </c>
      <c r="V62">
        <v>185.17</v>
      </c>
      <c r="W62">
        <v>40.4</v>
      </c>
    </row>
    <row r="63" spans="1:23" x14ac:dyDescent="0.35">
      <c r="A63" s="12"/>
      <c r="H63" s="8"/>
      <c r="K63" s="12" t="s">
        <v>24</v>
      </c>
      <c r="L63">
        <v>1544</v>
      </c>
      <c r="S63" s="8"/>
      <c r="U63">
        <v>80</v>
      </c>
      <c r="V63">
        <v>74.900000000000006</v>
      </c>
      <c r="W63">
        <v>22.2</v>
      </c>
    </row>
    <row r="64" spans="1:23" x14ac:dyDescent="0.35">
      <c r="A64" s="12" t="s">
        <v>29</v>
      </c>
      <c r="B64" t="s">
        <v>71</v>
      </c>
      <c r="H64" s="8"/>
      <c r="K64" s="12" t="s">
        <v>42</v>
      </c>
      <c r="S64" s="8"/>
      <c r="U64">
        <v>67</v>
      </c>
      <c r="V64">
        <v>61.94</v>
      </c>
      <c r="W64">
        <v>25.3</v>
      </c>
    </row>
    <row r="65" spans="1:23" x14ac:dyDescent="0.35">
      <c r="A65" s="12" t="s">
        <v>76</v>
      </c>
      <c r="B65" s="13">
        <v>0.95127201565557729</v>
      </c>
      <c r="H65" s="8"/>
      <c r="K65" s="12" t="s">
        <v>30</v>
      </c>
      <c r="L65">
        <v>5110</v>
      </c>
      <c r="S65" s="8"/>
      <c r="U65">
        <v>45</v>
      </c>
      <c r="V65">
        <v>93.72</v>
      </c>
      <c r="W65">
        <v>30.2</v>
      </c>
    </row>
    <row r="66" spans="1:23" x14ac:dyDescent="0.35">
      <c r="A66" s="12" t="s">
        <v>75</v>
      </c>
      <c r="B66" s="13">
        <v>4.8727984344422701E-2</v>
      </c>
      <c r="H66" s="8"/>
      <c r="K66" s="12"/>
      <c r="S66" s="8"/>
      <c r="U66">
        <v>75</v>
      </c>
      <c r="V66">
        <v>104.72</v>
      </c>
      <c r="W66">
        <v>28.1</v>
      </c>
    </row>
    <row r="67" spans="1:23" x14ac:dyDescent="0.35">
      <c r="A67" s="12" t="s">
        <v>30</v>
      </c>
      <c r="B67">
        <v>5110</v>
      </c>
      <c r="H67" s="8"/>
      <c r="K67" s="12"/>
      <c r="S67" s="8"/>
      <c r="U67">
        <v>78</v>
      </c>
      <c r="V67">
        <v>113.01</v>
      </c>
      <c r="W67">
        <v>24</v>
      </c>
    </row>
    <row r="68" spans="1:23" x14ac:dyDescent="0.35">
      <c r="A68" s="12"/>
      <c r="H68" s="8"/>
      <c r="K68" s="12"/>
      <c r="S68" s="8"/>
      <c r="U68">
        <v>70</v>
      </c>
      <c r="V68">
        <v>221.58</v>
      </c>
      <c r="W68">
        <v>47.5</v>
      </c>
    </row>
    <row r="69" spans="1:23" x14ac:dyDescent="0.35">
      <c r="A69" s="12"/>
      <c r="H69" s="8"/>
      <c r="K69" s="12"/>
      <c r="S69" s="8"/>
      <c r="U69">
        <v>76</v>
      </c>
      <c r="V69">
        <v>104.47</v>
      </c>
      <c r="W69">
        <v>20.3</v>
      </c>
    </row>
    <row r="70" spans="1:23" x14ac:dyDescent="0.35">
      <c r="A70" s="12"/>
      <c r="H70" s="8"/>
      <c r="K70" s="12"/>
      <c r="S70" s="8"/>
      <c r="U70">
        <v>59</v>
      </c>
      <c r="V70">
        <v>86.23</v>
      </c>
      <c r="W70">
        <v>30</v>
      </c>
    </row>
    <row r="71" spans="1:23" x14ac:dyDescent="0.35">
      <c r="A71" s="12"/>
      <c r="H71" s="8"/>
      <c r="K71" s="12"/>
      <c r="S71" s="8"/>
      <c r="U71">
        <v>80</v>
      </c>
      <c r="V71">
        <v>72.67</v>
      </c>
      <c r="W71">
        <v>28.9</v>
      </c>
    </row>
    <row r="72" spans="1:23" x14ac:dyDescent="0.35">
      <c r="A72" s="14"/>
      <c r="B72" s="15"/>
      <c r="C72" s="15"/>
      <c r="D72" s="15"/>
      <c r="E72" s="15"/>
      <c r="F72" s="15"/>
      <c r="G72" s="15"/>
      <c r="H72" s="16"/>
      <c r="K72" s="12"/>
      <c r="S72" s="8"/>
      <c r="U72">
        <v>76</v>
      </c>
      <c r="V72">
        <v>62.57</v>
      </c>
      <c r="W72">
        <v>28.1</v>
      </c>
    </row>
    <row r="73" spans="1:23" x14ac:dyDescent="0.35">
      <c r="K73" s="12"/>
      <c r="S73" s="8"/>
      <c r="U73">
        <v>67</v>
      </c>
      <c r="V73">
        <v>179.12</v>
      </c>
      <c r="W73">
        <v>28.1</v>
      </c>
    </row>
    <row r="74" spans="1:23" x14ac:dyDescent="0.35">
      <c r="K74" s="14"/>
      <c r="L74" s="15"/>
      <c r="M74" s="15"/>
      <c r="N74" s="15"/>
      <c r="O74" s="15"/>
      <c r="P74" s="15"/>
      <c r="Q74" s="15"/>
      <c r="R74" s="15"/>
      <c r="S74" s="16"/>
      <c r="U74">
        <v>66</v>
      </c>
      <c r="V74">
        <v>116.55</v>
      </c>
      <c r="W74">
        <v>31.1</v>
      </c>
    </row>
    <row r="75" spans="1:23" x14ac:dyDescent="0.35">
      <c r="U75">
        <v>63</v>
      </c>
      <c r="V75">
        <v>228.56</v>
      </c>
      <c r="W75">
        <v>27.4</v>
      </c>
    </row>
    <row r="76" spans="1:23" x14ac:dyDescent="0.35">
      <c r="U76">
        <v>52</v>
      </c>
      <c r="V76">
        <v>96.59</v>
      </c>
      <c r="W76">
        <v>26.4</v>
      </c>
    </row>
    <row r="77" spans="1:23" ht="15" thickBot="1" x14ac:dyDescent="0.4">
      <c r="A77" s="81" t="s">
        <v>80</v>
      </c>
      <c r="B77" s="81"/>
      <c r="C77" s="81"/>
      <c r="D77" s="81"/>
      <c r="G77" s="28"/>
      <c r="U77">
        <v>80</v>
      </c>
      <c r="V77">
        <v>66.72</v>
      </c>
      <c r="W77">
        <v>21.7</v>
      </c>
    </row>
    <row r="78" spans="1:23" x14ac:dyDescent="0.35">
      <c r="A78" s="19" t="s">
        <v>82</v>
      </c>
      <c r="B78" s="19" t="s">
        <v>2</v>
      </c>
      <c r="C78" s="19" t="s">
        <v>8</v>
      </c>
      <c r="D78" s="19" t="s">
        <v>9</v>
      </c>
      <c r="G78" s="28"/>
      <c r="I78" s="28"/>
      <c r="J78" s="28" t="s">
        <v>87</v>
      </c>
      <c r="K78" s="27" t="s">
        <v>86</v>
      </c>
      <c r="U78">
        <v>80</v>
      </c>
      <c r="V78">
        <v>240.09</v>
      </c>
      <c r="W78">
        <v>27</v>
      </c>
    </row>
    <row r="79" spans="1:23" x14ac:dyDescent="0.35">
      <c r="A79" s="18" t="s">
        <v>55</v>
      </c>
      <c r="B79" s="25">
        <v>43.226614481409015</v>
      </c>
      <c r="C79" s="25">
        <v>106.14767710371804</v>
      </c>
      <c r="D79" s="25">
        <v>28.862035225048999</v>
      </c>
      <c r="G79" s="28"/>
      <c r="I79" s="28"/>
      <c r="J79" s="28" t="s">
        <v>112</v>
      </c>
      <c r="K79">
        <v>507</v>
      </c>
      <c r="U79">
        <v>79</v>
      </c>
      <c r="V79">
        <v>110.85</v>
      </c>
      <c r="W79">
        <v>24.1</v>
      </c>
    </row>
    <row r="80" spans="1:23" x14ac:dyDescent="0.35">
      <c r="A80" s="18" t="s">
        <v>56</v>
      </c>
      <c r="B80" s="18">
        <v>45</v>
      </c>
      <c r="C80" s="25">
        <v>91.884999999999991</v>
      </c>
      <c r="D80" s="18">
        <v>28.1</v>
      </c>
      <c r="G80" s="28"/>
      <c r="I80" s="28"/>
      <c r="J80" s="28" t="s">
        <v>88</v>
      </c>
      <c r="K80">
        <v>518</v>
      </c>
      <c r="U80">
        <v>51</v>
      </c>
      <c r="V80">
        <v>165.31</v>
      </c>
      <c r="W80">
        <v>28.1</v>
      </c>
    </row>
    <row r="81" spans="1:23" x14ac:dyDescent="0.35">
      <c r="A81" s="18" t="s">
        <v>57</v>
      </c>
      <c r="B81" s="18">
        <v>78</v>
      </c>
      <c r="C81" s="25">
        <v>93.88</v>
      </c>
      <c r="D81" s="18">
        <v>28.1</v>
      </c>
      <c r="G81" s="28"/>
      <c r="I81" s="28"/>
      <c r="J81" s="28" t="s">
        <v>89</v>
      </c>
      <c r="K81">
        <v>545</v>
      </c>
      <c r="U81">
        <v>43</v>
      </c>
      <c r="V81">
        <v>143.43</v>
      </c>
      <c r="W81">
        <v>45.9</v>
      </c>
    </row>
    <row r="82" spans="1:23" x14ac:dyDescent="0.35">
      <c r="A82" s="18" t="s">
        <v>63</v>
      </c>
      <c r="B82" s="18">
        <v>0.08</v>
      </c>
      <c r="C82" s="25">
        <v>55.12</v>
      </c>
      <c r="D82" s="18">
        <v>10.3</v>
      </c>
      <c r="G82" s="28"/>
      <c r="I82" s="28"/>
      <c r="J82" s="28" t="s">
        <v>90</v>
      </c>
      <c r="K82">
        <v>674</v>
      </c>
      <c r="U82">
        <v>59</v>
      </c>
      <c r="V82">
        <v>96.16</v>
      </c>
      <c r="W82">
        <v>44.1</v>
      </c>
    </row>
    <row r="83" spans="1:23" x14ac:dyDescent="0.35">
      <c r="A83" s="18" t="s">
        <v>64</v>
      </c>
      <c r="B83" s="18">
        <v>82</v>
      </c>
      <c r="C83" s="25">
        <v>271.74</v>
      </c>
      <c r="D83" s="18">
        <v>97.6</v>
      </c>
      <c r="G83" s="28"/>
      <c r="I83" s="28"/>
      <c r="J83" s="28" t="s">
        <v>91</v>
      </c>
      <c r="K83">
        <v>739</v>
      </c>
      <c r="U83">
        <v>66</v>
      </c>
      <c r="V83">
        <v>101.45</v>
      </c>
      <c r="W83">
        <v>28.1</v>
      </c>
    </row>
    <row r="84" spans="1:23" x14ac:dyDescent="0.35">
      <c r="A84" s="18" t="s">
        <v>58</v>
      </c>
      <c r="B84" s="25">
        <v>22.610434027112966</v>
      </c>
      <c r="C84" s="25">
        <v>45.279129057059322</v>
      </c>
      <c r="D84" s="25">
        <v>7.6988089000937192</v>
      </c>
      <c r="G84" s="28"/>
      <c r="I84" s="28"/>
      <c r="J84" s="28" t="s">
        <v>92</v>
      </c>
      <c r="K84">
        <v>823</v>
      </c>
      <c r="U84">
        <v>79</v>
      </c>
      <c r="V84">
        <v>88.92</v>
      </c>
      <c r="W84">
        <v>22.9</v>
      </c>
    </row>
    <row r="85" spans="1:23" x14ac:dyDescent="0.35">
      <c r="A85" s="18" t="s">
        <v>59</v>
      </c>
      <c r="B85" s="25">
        <v>511.33179182433469</v>
      </c>
      <c r="C85" s="25">
        <v>2050.6008199114135</v>
      </c>
      <c r="D85" s="25">
        <v>59.283259900886527</v>
      </c>
      <c r="G85" s="28"/>
      <c r="I85" s="28"/>
      <c r="J85" s="28" t="s">
        <v>93</v>
      </c>
      <c r="K85">
        <v>594</v>
      </c>
      <c r="U85">
        <v>68</v>
      </c>
      <c r="V85">
        <v>79.790000000000006</v>
      </c>
      <c r="W85">
        <v>29.7</v>
      </c>
    </row>
    <row r="86" spans="1:23" x14ac:dyDescent="0.35">
      <c r="A86" s="18" t="s">
        <v>60</v>
      </c>
      <c r="B86" s="18">
        <v>25</v>
      </c>
      <c r="C86" s="25">
        <v>77.245000000000005</v>
      </c>
      <c r="D86" s="18">
        <v>23.8</v>
      </c>
      <c r="G86" s="28"/>
      <c r="I86" s="28"/>
      <c r="J86" s="28" t="s">
        <v>94</v>
      </c>
      <c r="K86">
        <v>594</v>
      </c>
      <c r="U86">
        <v>58</v>
      </c>
      <c r="V86">
        <v>71.2</v>
      </c>
      <c r="W86">
        <v>28.1</v>
      </c>
    </row>
    <row r="87" spans="1:23" x14ac:dyDescent="0.35">
      <c r="A87" s="18" t="s">
        <v>61</v>
      </c>
      <c r="B87" s="18">
        <v>45</v>
      </c>
      <c r="C87" s="25">
        <v>91.884999999999991</v>
      </c>
      <c r="D87" s="18">
        <v>28.1</v>
      </c>
      <c r="I87" s="28"/>
      <c r="J87" s="28" t="s">
        <v>95</v>
      </c>
      <c r="K87">
        <v>116</v>
      </c>
      <c r="U87">
        <v>54</v>
      </c>
      <c r="V87">
        <v>96.97</v>
      </c>
      <c r="W87">
        <v>29.1</v>
      </c>
    </row>
    <row r="88" spans="1:23" ht="15" thickBot="1" x14ac:dyDescent="0.4">
      <c r="A88" s="18" t="s">
        <v>62</v>
      </c>
      <c r="B88" s="18">
        <v>61</v>
      </c>
      <c r="C88" s="25">
        <v>114.09</v>
      </c>
      <c r="D88" s="18">
        <v>32.799999999999997</v>
      </c>
      <c r="J88" s="26"/>
      <c r="K88" s="26"/>
      <c r="U88">
        <v>61</v>
      </c>
      <c r="V88">
        <v>111.81</v>
      </c>
      <c r="W88">
        <v>27.3</v>
      </c>
    </row>
    <row r="89" spans="1:23" x14ac:dyDescent="0.35">
      <c r="A89" s="18" t="s">
        <v>52</v>
      </c>
      <c r="B89" s="18">
        <v>36</v>
      </c>
      <c r="C89" s="25">
        <v>36.844999999999999</v>
      </c>
      <c r="D89" s="18">
        <v>8.9999999999999964</v>
      </c>
      <c r="U89">
        <v>70</v>
      </c>
      <c r="V89">
        <v>59.35</v>
      </c>
      <c r="W89">
        <v>32.299999999999997</v>
      </c>
    </row>
    <row r="90" spans="1:23" x14ac:dyDescent="0.35">
      <c r="A90" s="18" t="s">
        <v>83</v>
      </c>
      <c r="B90" s="18">
        <v>115</v>
      </c>
      <c r="C90" s="25">
        <v>169.35750000000002</v>
      </c>
      <c r="D90" s="18">
        <v>46.29999999999999</v>
      </c>
      <c r="U90">
        <v>47</v>
      </c>
      <c r="V90">
        <v>86.94</v>
      </c>
      <c r="W90">
        <v>41.1</v>
      </c>
    </row>
    <row r="91" spans="1:23" x14ac:dyDescent="0.35">
      <c r="A91" s="18" t="s">
        <v>84</v>
      </c>
      <c r="B91" s="18">
        <v>-29</v>
      </c>
      <c r="C91" s="25">
        <v>21.977500000000006</v>
      </c>
      <c r="D91" s="18">
        <v>10.300000000000006</v>
      </c>
      <c r="U91">
        <v>74</v>
      </c>
      <c r="V91">
        <v>98.55</v>
      </c>
      <c r="W91">
        <v>25.6</v>
      </c>
    </row>
    <row r="92" spans="1:23" x14ac:dyDescent="0.35">
      <c r="A92" s="18" t="s">
        <v>67</v>
      </c>
      <c r="B92" s="18">
        <v>0</v>
      </c>
      <c r="C92" s="18">
        <v>627</v>
      </c>
      <c r="D92" s="18">
        <v>311</v>
      </c>
      <c r="U92">
        <v>79</v>
      </c>
      <c r="V92">
        <v>226.98</v>
      </c>
      <c r="W92">
        <v>29.8</v>
      </c>
    </row>
    <row r="93" spans="1:23" x14ac:dyDescent="0.35">
      <c r="A93" s="18" t="s">
        <v>70</v>
      </c>
      <c r="B93" s="20">
        <f>0/5110</f>
        <v>0</v>
      </c>
      <c r="C93" s="20">
        <f>627/5110</f>
        <v>0.12270058708414873</v>
      </c>
      <c r="D93" s="20">
        <f>311/5110</f>
        <v>6.0861056751467711E-2</v>
      </c>
      <c r="U93">
        <v>81</v>
      </c>
      <c r="V93">
        <v>72.81</v>
      </c>
      <c r="W93">
        <v>26.3</v>
      </c>
    </row>
    <row r="94" spans="1:23" x14ac:dyDescent="0.35">
      <c r="U94">
        <v>57</v>
      </c>
      <c r="V94">
        <v>68.02</v>
      </c>
      <c r="W94">
        <v>37.5</v>
      </c>
    </row>
    <row r="95" spans="1:23" x14ac:dyDescent="0.35">
      <c r="U95">
        <v>80</v>
      </c>
      <c r="V95">
        <v>68.56</v>
      </c>
      <c r="W95">
        <v>26.2</v>
      </c>
    </row>
    <row r="96" spans="1:23" x14ac:dyDescent="0.35">
      <c r="U96">
        <v>45</v>
      </c>
      <c r="V96">
        <v>64.14</v>
      </c>
      <c r="W96">
        <v>29.4</v>
      </c>
    </row>
    <row r="97" spans="11:23" x14ac:dyDescent="0.35">
      <c r="U97">
        <v>78</v>
      </c>
      <c r="V97">
        <v>235.63</v>
      </c>
      <c r="W97">
        <v>32.299999999999997</v>
      </c>
    </row>
    <row r="98" spans="11:23" ht="15" thickBot="1" x14ac:dyDescent="0.4">
      <c r="U98">
        <v>70</v>
      </c>
      <c r="V98">
        <v>76.34</v>
      </c>
      <c r="W98">
        <v>24.4</v>
      </c>
    </row>
    <row r="99" spans="11:23" x14ac:dyDescent="0.35">
      <c r="K99" s="27" t="s">
        <v>87</v>
      </c>
      <c r="L99" s="27" t="s">
        <v>86</v>
      </c>
      <c r="U99">
        <v>58</v>
      </c>
      <c r="V99">
        <v>240.59</v>
      </c>
      <c r="W99">
        <v>31.4</v>
      </c>
    </row>
    <row r="100" spans="11:23" x14ac:dyDescent="0.35">
      <c r="K100" t="s">
        <v>97</v>
      </c>
      <c r="L100">
        <v>756</v>
      </c>
      <c r="U100">
        <v>57</v>
      </c>
      <c r="V100">
        <v>78.92</v>
      </c>
      <c r="W100">
        <v>27.7</v>
      </c>
    </row>
    <row r="101" spans="11:23" x14ac:dyDescent="0.35">
      <c r="K101" t="s">
        <v>98</v>
      </c>
      <c r="L101">
        <v>1243</v>
      </c>
      <c r="U101">
        <v>69</v>
      </c>
      <c r="V101">
        <v>82.81</v>
      </c>
      <c r="W101">
        <v>28</v>
      </c>
    </row>
    <row r="102" spans="11:23" x14ac:dyDescent="0.35">
      <c r="K102" s="29" t="s">
        <v>99</v>
      </c>
      <c r="L102">
        <v>1132</v>
      </c>
      <c r="U102">
        <v>64</v>
      </c>
      <c r="V102">
        <v>74.099999999999994</v>
      </c>
      <c r="W102">
        <v>28.8</v>
      </c>
    </row>
    <row r="103" spans="11:23" x14ac:dyDescent="0.35">
      <c r="K103" t="s">
        <v>100</v>
      </c>
      <c r="L103">
        <v>737</v>
      </c>
      <c r="U103">
        <v>77</v>
      </c>
      <c r="V103">
        <v>190.32</v>
      </c>
      <c r="W103">
        <v>31.4</v>
      </c>
    </row>
    <row r="104" spans="11:23" x14ac:dyDescent="0.35">
      <c r="K104" t="s">
        <v>101</v>
      </c>
      <c r="L104">
        <v>322</v>
      </c>
      <c r="U104">
        <v>74</v>
      </c>
      <c r="V104">
        <v>231.61</v>
      </c>
      <c r="W104">
        <v>34.6</v>
      </c>
    </row>
    <row r="105" spans="11:23" x14ac:dyDescent="0.35">
      <c r="K105" t="s">
        <v>102</v>
      </c>
      <c r="L105">
        <v>147</v>
      </c>
      <c r="U105">
        <v>81</v>
      </c>
      <c r="V105">
        <v>78.7</v>
      </c>
      <c r="W105">
        <v>19.399999999999999</v>
      </c>
    </row>
    <row r="106" spans="11:23" x14ac:dyDescent="0.35">
      <c r="K106" t="s">
        <v>103</v>
      </c>
      <c r="L106">
        <v>105</v>
      </c>
      <c r="U106">
        <v>57</v>
      </c>
      <c r="V106">
        <v>110.52</v>
      </c>
      <c r="W106">
        <v>28.5</v>
      </c>
    </row>
    <row r="107" spans="11:23" x14ac:dyDescent="0.35">
      <c r="K107" t="s">
        <v>104</v>
      </c>
      <c r="L107">
        <v>65</v>
      </c>
      <c r="U107">
        <v>58</v>
      </c>
      <c r="V107">
        <v>82.3</v>
      </c>
      <c r="W107">
        <v>28.1</v>
      </c>
    </row>
    <row r="108" spans="11:23" x14ac:dyDescent="0.35">
      <c r="K108" t="s">
        <v>105</v>
      </c>
      <c r="L108">
        <v>73</v>
      </c>
      <c r="U108">
        <v>50</v>
      </c>
      <c r="V108">
        <v>73.180000000000007</v>
      </c>
      <c r="W108">
        <v>30.3</v>
      </c>
    </row>
    <row r="109" spans="11:23" x14ac:dyDescent="0.35">
      <c r="K109" t="s">
        <v>106</v>
      </c>
      <c r="L109">
        <v>154</v>
      </c>
      <c r="U109">
        <v>54</v>
      </c>
      <c r="V109">
        <v>191.82</v>
      </c>
      <c r="W109">
        <v>40.4</v>
      </c>
    </row>
    <row r="110" spans="11:23" x14ac:dyDescent="0.35">
      <c r="K110" t="s">
        <v>107</v>
      </c>
      <c r="L110">
        <v>171</v>
      </c>
      <c r="U110">
        <v>79</v>
      </c>
      <c r="V110">
        <v>93.05</v>
      </c>
      <c r="W110">
        <v>24.2</v>
      </c>
    </row>
    <row r="111" spans="11:23" x14ac:dyDescent="0.35">
      <c r="K111" t="s">
        <v>108</v>
      </c>
      <c r="L111">
        <v>124</v>
      </c>
      <c r="U111">
        <v>53</v>
      </c>
      <c r="V111">
        <v>64.17</v>
      </c>
      <c r="W111">
        <v>41.5</v>
      </c>
    </row>
    <row r="112" spans="11:23" x14ac:dyDescent="0.35">
      <c r="K112" t="s">
        <v>109</v>
      </c>
      <c r="L112">
        <v>56</v>
      </c>
      <c r="U112">
        <v>79</v>
      </c>
      <c r="V112">
        <v>129.97999999999999</v>
      </c>
      <c r="W112">
        <v>22.6</v>
      </c>
    </row>
    <row r="113" spans="11:23" x14ac:dyDescent="0.35">
      <c r="K113" t="s">
        <v>110</v>
      </c>
      <c r="L113">
        <v>20</v>
      </c>
      <c r="U113">
        <v>80</v>
      </c>
      <c r="V113">
        <v>68.53</v>
      </c>
      <c r="W113">
        <v>24.2</v>
      </c>
    </row>
    <row r="114" spans="11:23" x14ac:dyDescent="0.35">
      <c r="K114" t="s">
        <v>111</v>
      </c>
      <c r="L114">
        <v>5</v>
      </c>
      <c r="U114">
        <v>76</v>
      </c>
      <c r="V114">
        <v>106.41</v>
      </c>
      <c r="W114">
        <v>28.1</v>
      </c>
    </row>
    <row r="115" spans="11:23" x14ac:dyDescent="0.35">
      <c r="U115">
        <v>45</v>
      </c>
      <c r="V115">
        <v>224.1</v>
      </c>
      <c r="W115">
        <v>56.6</v>
      </c>
    </row>
    <row r="116" spans="11:23" x14ac:dyDescent="0.35">
      <c r="U116">
        <v>68</v>
      </c>
      <c r="V116">
        <v>82.1</v>
      </c>
      <c r="W116">
        <v>27.1</v>
      </c>
    </row>
    <row r="117" spans="11:23" x14ac:dyDescent="0.35">
      <c r="U117">
        <v>71</v>
      </c>
      <c r="V117">
        <v>216.94</v>
      </c>
      <c r="W117">
        <v>30.9</v>
      </c>
    </row>
    <row r="118" spans="11:23" x14ac:dyDescent="0.35">
      <c r="U118">
        <v>61</v>
      </c>
      <c r="V118">
        <v>76.11</v>
      </c>
      <c r="W118">
        <v>27.3</v>
      </c>
    </row>
    <row r="119" spans="11:23" ht="15" thickBot="1" x14ac:dyDescent="0.4">
      <c r="U119">
        <v>74</v>
      </c>
      <c r="V119">
        <v>72.959999999999994</v>
      </c>
      <c r="W119">
        <v>31.3</v>
      </c>
    </row>
    <row r="120" spans="11:23" x14ac:dyDescent="0.35">
      <c r="M120" s="27" t="s">
        <v>96</v>
      </c>
      <c r="N120" s="27" t="s">
        <v>86</v>
      </c>
      <c r="U120">
        <v>38</v>
      </c>
      <c r="V120">
        <v>82.28</v>
      </c>
      <c r="W120">
        <v>24</v>
      </c>
    </row>
    <row r="121" spans="11:23" x14ac:dyDescent="0.35">
      <c r="M121" s="30" t="s">
        <v>113</v>
      </c>
      <c r="N121">
        <v>537</v>
      </c>
      <c r="U121">
        <v>77</v>
      </c>
      <c r="V121">
        <v>105.22</v>
      </c>
      <c r="W121">
        <v>31</v>
      </c>
    </row>
    <row r="122" spans="11:23" x14ac:dyDescent="0.35">
      <c r="M122" s="31" t="s">
        <v>114</v>
      </c>
      <c r="N122">
        <v>2680</v>
      </c>
      <c r="U122">
        <v>58</v>
      </c>
      <c r="V122">
        <v>59.86</v>
      </c>
      <c r="W122">
        <v>28</v>
      </c>
    </row>
    <row r="123" spans="11:23" x14ac:dyDescent="0.35">
      <c r="M123" t="s">
        <v>115</v>
      </c>
      <c r="N123">
        <v>1485</v>
      </c>
      <c r="U123">
        <v>53</v>
      </c>
      <c r="V123">
        <v>62.55</v>
      </c>
      <c r="W123">
        <v>30.3</v>
      </c>
    </row>
    <row r="124" spans="11:23" x14ac:dyDescent="0.35">
      <c r="M124" t="s">
        <v>116</v>
      </c>
      <c r="N124">
        <v>329</v>
      </c>
      <c r="U124">
        <v>80</v>
      </c>
      <c r="V124">
        <v>259.63</v>
      </c>
      <c r="W124">
        <v>31.7</v>
      </c>
    </row>
    <row r="125" spans="11:23" x14ac:dyDescent="0.35">
      <c r="M125" t="s">
        <v>117</v>
      </c>
      <c r="N125">
        <v>66</v>
      </c>
      <c r="U125">
        <v>56</v>
      </c>
      <c r="V125">
        <v>249.31</v>
      </c>
      <c r="W125">
        <v>35.799999999999997</v>
      </c>
    </row>
    <row r="126" spans="11:23" x14ac:dyDescent="0.35">
      <c r="M126" t="s">
        <v>118</v>
      </c>
      <c r="N126">
        <v>9</v>
      </c>
      <c r="U126">
        <v>72</v>
      </c>
      <c r="V126">
        <v>219.91</v>
      </c>
      <c r="W126">
        <v>28.1</v>
      </c>
    </row>
    <row r="127" spans="11:23" x14ac:dyDescent="0.35">
      <c r="M127" t="s">
        <v>119</v>
      </c>
      <c r="N127">
        <v>2</v>
      </c>
      <c r="U127">
        <v>72</v>
      </c>
      <c r="V127">
        <v>131.41</v>
      </c>
      <c r="W127">
        <v>28.4</v>
      </c>
    </row>
    <row r="128" spans="11:23" x14ac:dyDescent="0.35">
      <c r="M128" t="s">
        <v>120</v>
      </c>
      <c r="N128">
        <v>0</v>
      </c>
      <c r="U128">
        <v>78</v>
      </c>
      <c r="V128">
        <v>93.13</v>
      </c>
      <c r="W128">
        <v>28.1</v>
      </c>
    </row>
    <row r="129" spans="13:23" x14ac:dyDescent="0.35">
      <c r="M129">
        <v>-91100</v>
      </c>
      <c r="N129">
        <v>2</v>
      </c>
      <c r="U129">
        <v>80</v>
      </c>
      <c r="V129">
        <v>73.540000000000006</v>
      </c>
      <c r="W129">
        <v>24</v>
      </c>
    </row>
    <row r="130" spans="13:23" ht="15" thickBot="1" x14ac:dyDescent="0.4">
      <c r="M130" s="26"/>
      <c r="N130" s="26"/>
      <c r="U130">
        <v>82</v>
      </c>
      <c r="V130">
        <v>200.59</v>
      </c>
      <c r="W130">
        <v>29</v>
      </c>
    </row>
    <row r="131" spans="13:23" x14ac:dyDescent="0.35">
      <c r="U131">
        <v>75</v>
      </c>
      <c r="V131">
        <v>62.48</v>
      </c>
      <c r="W131">
        <v>28.1</v>
      </c>
    </row>
    <row r="132" spans="13:23" x14ac:dyDescent="0.35">
      <c r="U132">
        <v>73</v>
      </c>
      <c r="V132">
        <v>190.14</v>
      </c>
      <c r="W132">
        <v>36.5</v>
      </c>
    </row>
    <row r="133" spans="13:23" x14ac:dyDescent="0.35">
      <c r="U133">
        <v>78</v>
      </c>
      <c r="V133">
        <v>130.54</v>
      </c>
      <c r="W133">
        <v>20.100000000000001</v>
      </c>
    </row>
    <row r="134" spans="13:23" x14ac:dyDescent="0.35">
      <c r="U134">
        <v>69</v>
      </c>
      <c r="V134">
        <v>182.99</v>
      </c>
      <c r="W134">
        <v>36.5</v>
      </c>
    </row>
    <row r="135" spans="13:23" x14ac:dyDescent="0.35">
      <c r="U135">
        <v>38</v>
      </c>
      <c r="V135">
        <v>101.45</v>
      </c>
      <c r="W135">
        <v>28.1</v>
      </c>
    </row>
    <row r="136" spans="13:23" x14ac:dyDescent="0.35">
      <c r="U136">
        <v>68</v>
      </c>
      <c r="V136">
        <v>206.09</v>
      </c>
      <c r="W136">
        <v>26.7</v>
      </c>
    </row>
    <row r="137" spans="13:23" x14ac:dyDescent="0.35">
      <c r="U137">
        <v>71</v>
      </c>
      <c r="V137">
        <v>263.32</v>
      </c>
      <c r="W137">
        <v>38.700000000000003</v>
      </c>
    </row>
    <row r="138" spans="13:23" x14ac:dyDescent="0.35">
      <c r="U138">
        <v>76</v>
      </c>
      <c r="V138">
        <v>140.1</v>
      </c>
      <c r="W138">
        <v>29.9</v>
      </c>
    </row>
    <row r="139" spans="13:23" x14ac:dyDescent="0.35">
      <c r="U139">
        <v>76</v>
      </c>
      <c r="V139">
        <v>207.28</v>
      </c>
      <c r="W139">
        <v>34.9</v>
      </c>
    </row>
    <row r="140" spans="13:23" x14ac:dyDescent="0.35">
      <c r="U140">
        <v>76</v>
      </c>
      <c r="V140">
        <v>194.37</v>
      </c>
      <c r="W140">
        <v>27</v>
      </c>
    </row>
    <row r="141" spans="13:23" x14ac:dyDescent="0.35">
      <c r="U141">
        <v>75</v>
      </c>
      <c r="V141">
        <v>199.2</v>
      </c>
      <c r="W141">
        <v>26.6</v>
      </c>
    </row>
    <row r="142" spans="13:23" x14ac:dyDescent="0.35">
      <c r="U142">
        <v>82</v>
      </c>
      <c r="V142">
        <v>103.68</v>
      </c>
      <c r="W142">
        <v>25</v>
      </c>
    </row>
    <row r="143" spans="13:23" x14ac:dyDescent="0.35">
      <c r="U143">
        <v>59</v>
      </c>
      <c r="V143">
        <v>116.44</v>
      </c>
      <c r="W143">
        <v>23.8</v>
      </c>
    </row>
    <row r="144" spans="13:23" x14ac:dyDescent="0.35">
      <c r="U144">
        <v>74</v>
      </c>
      <c r="V144">
        <v>70.28</v>
      </c>
      <c r="W144">
        <v>21.8</v>
      </c>
    </row>
    <row r="145" spans="21:23" x14ac:dyDescent="0.35">
      <c r="U145">
        <v>69</v>
      </c>
      <c r="V145">
        <v>72.17</v>
      </c>
      <c r="W145">
        <v>36.799999999999997</v>
      </c>
    </row>
    <row r="146" spans="21:23" x14ac:dyDescent="0.35">
      <c r="U146">
        <v>72</v>
      </c>
      <c r="V146">
        <v>221.79</v>
      </c>
      <c r="W146">
        <v>30</v>
      </c>
    </row>
    <row r="147" spans="21:23" x14ac:dyDescent="0.35">
      <c r="U147">
        <v>66</v>
      </c>
      <c r="V147">
        <v>151.16</v>
      </c>
      <c r="W147">
        <v>27.5</v>
      </c>
    </row>
    <row r="148" spans="21:23" x14ac:dyDescent="0.35">
      <c r="U148">
        <v>65</v>
      </c>
      <c r="V148">
        <v>68.430000000000007</v>
      </c>
      <c r="W148">
        <v>28.1</v>
      </c>
    </row>
    <row r="149" spans="21:23" x14ac:dyDescent="0.35">
      <c r="U149">
        <v>78</v>
      </c>
      <c r="V149">
        <v>67.290000000000006</v>
      </c>
      <c r="W149">
        <v>24.6</v>
      </c>
    </row>
    <row r="150" spans="21:23" x14ac:dyDescent="0.35">
      <c r="U150">
        <v>57</v>
      </c>
      <c r="V150">
        <v>67.41</v>
      </c>
      <c r="W150">
        <v>32.9</v>
      </c>
    </row>
    <row r="151" spans="21:23" x14ac:dyDescent="0.35">
      <c r="U151">
        <v>70</v>
      </c>
      <c r="V151">
        <v>239.07</v>
      </c>
      <c r="W151">
        <v>26.1</v>
      </c>
    </row>
    <row r="152" spans="21:23" x14ac:dyDescent="0.35">
      <c r="U152">
        <v>79</v>
      </c>
      <c r="V152">
        <v>169.67</v>
      </c>
      <c r="W152">
        <v>28.1</v>
      </c>
    </row>
    <row r="153" spans="21:23" x14ac:dyDescent="0.35">
      <c r="U153">
        <v>68</v>
      </c>
      <c r="V153">
        <v>223.83</v>
      </c>
      <c r="W153">
        <v>31.9</v>
      </c>
    </row>
    <row r="154" spans="21:23" x14ac:dyDescent="0.35">
      <c r="U154">
        <v>80</v>
      </c>
      <c r="V154">
        <v>76.569999999999993</v>
      </c>
      <c r="W154">
        <v>34.1</v>
      </c>
    </row>
    <row r="155" spans="21:23" x14ac:dyDescent="0.35">
      <c r="U155">
        <v>68</v>
      </c>
      <c r="V155">
        <v>77.819999999999993</v>
      </c>
      <c r="W155">
        <v>27.5</v>
      </c>
    </row>
    <row r="156" spans="21:23" x14ac:dyDescent="0.35">
      <c r="U156">
        <v>55</v>
      </c>
      <c r="V156">
        <v>92.98</v>
      </c>
      <c r="W156">
        <v>25.6</v>
      </c>
    </row>
    <row r="157" spans="21:23" x14ac:dyDescent="0.35">
      <c r="U157">
        <v>77</v>
      </c>
      <c r="V157">
        <v>231.56</v>
      </c>
      <c r="W157">
        <v>36.9</v>
      </c>
    </row>
    <row r="158" spans="21:23" x14ac:dyDescent="0.35">
      <c r="U158">
        <v>50</v>
      </c>
      <c r="V158">
        <v>102.16</v>
      </c>
      <c r="W158">
        <v>31.4</v>
      </c>
    </row>
    <row r="159" spans="21:23" x14ac:dyDescent="0.35">
      <c r="U159">
        <v>57</v>
      </c>
      <c r="V159">
        <v>221.89</v>
      </c>
      <c r="W159">
        <v>37.299999999999997</v>
      </c>
    </row>
    <row r="160" spans="21:23" x14ac:dyDescent="0.35">
      <c r="U160">
        <v>71</v>
      </c>
      <c r="V160">
        <v>195.71</v>
      </c>
      <c r="W160">
        <v>34.1</v>
      </c>
    </row>
    <row r="161" spans="21:23" x14ac:dyDescent="0.35">
      <c r="U161">
        <v>81</v>
      </c>
      <c r="V161">
        <v>74.02</v>
      </c>
      <c r="W161">
        <v>25</v>
      </c>
    </row>
    <row r="162" spans="21:23" x14ac:dyDescent="0.35">
      <c r="U162">
        <v>76</v>
      </c>
      <c r="V162">
        <v>57.92</v>
      </c>
      <c r="W162">
        <v>28.1</v>
      </c>
    </row>
    <row r="163" spans="21:23" x14ac:dyDescent="0.35">
      <c r="U163">
        <v>71</v>
      </c>
      <c r="V163">
        <v>81.760000000000005</v>
      </c>
      <c r="W163">
        <v>28.1</v>
      </c>
    </row>
    <row r="164" spans="21:23" x14ac:dyDescent="0.35">
      <c r="U164">
        <v>1.32</v>
      </c>
      <c r="V164">
        <v>70.37</v>
      </c>
      <c r="W164">
        <v>28.1</v>
      </c>
    </row>
    <row r="165" spans="21:23" x14ac:dyDescent="0.35">
      <c r="U165">
        <v>78</v>
      </c>
      <c r="V165">
        <v>203.87</v>
      </c>
      <c r="W165">
        <v>45.7</v>
      </c>
    </row>
    <row r="166" spans="21:23" x14ac:dyDescent="0.35">
      <c r="U166">
        <v>70</v>
      </c>
      <c r="V166">
        <v>89.13</v>
      </c>
      <c r="W166">
        <v>34.200000000000003</v>
      </c>
    </row>
    <row r="167" spans="21:23" x14ac:dyDescent="0.35">
      <c r="U167">
        <v>78</v>
      </c>
      <c r="V167">
        <v>133.19</v>
      </c>
      <c r="W167">
        <v>23.6</v>
      </c>
    </row>
    <row r="168" spans="21:23" x14ac:dyDescent="0.35">
      <c r="U168">
        <v>56</v>
      </c>
      <c r="V168">
        <v>162.22999999999999</v>
      </c>
      <c r="W168">
        <v>27.3</v>
      </c>
    </row>
    <row r="169" spans="21:23" x14ac:dyDescent="0.35">
      <c r="U169">
        <v>79</v>
      </c>
      <c r="V169">
        <v>75.02</v>
      </c>
      <c r="W169">
        <v>28.1</v>
      </c>
    </row>
    <row r="170" spans="21:23" x14ac:dyDescent="0.35">
      <c r="U170">
        <v>79</v>
      </c>
      <c r="V170">
        <v>98.02</v>
      </c>
      <c r="W170">
        <v>22.3</v>
      </c>
    </row>
    <row r="171" spans="21:23" x14ac:dyDescent="0.35">
      <c r="U171">
        <v>81</v>
      </c>
      <c r="V171">
        <v>91.54</v>
      </c>
      <c r="W171">
        <v>31.4</v>
      </c>
    </row>
    <row r="172" spans="21:23" x14ac:dyDescent="0.35">
      <c r="U172">
        <v>64</v>
      </c>
      <c r="V172">
        <v>111.98</v>
      </c>
      <c r="W172">
        <v>28.1</v>
      </c>
    </row>
    <row r="173" spans="21:23" x14ac:dyDescent="0.35">
      <c r="U173">
        <v>79</v>
      </c>
      <c r="V173">
        <v>60.94</v>
      </c>
      <c r="W173">
        <v>28.1</v>
      </c>
    </row>
    <row r="174" spans="21:23" x14ac:dyDescent="0.35">
      <c r="U174">
        <v>60</v>
      </c>
      <c r="V174">
        <v>97.43</v>
      </c>
      <c r="W174">
        <v>26.4</v>
      </c>
    </row>
    <row r="175" spans="21:23" x14ac:dyDescent="0.35">
      <c r="U175">
        <v>80</v>
      </c>
      <c r="V175">
        <v>91.02</v>
      </c>
      <c r="W175">
        <v>32.9</v>
      </c>
    </row>
    <row r="176" spans="21:23" x14ac:dyDescent="0.35">
      <c r="U176">
        <v>78</v>
      </c>
      <c r="V176">
        <v>60.67</v>
      </c>
      <c r="W176">
        <v>28.1</v>
      </c>
    </row>
    <row r="177" spans="21:23" x14ac:dyDescent="0.35">
      <c r="U177">
        <v>72</v>
      </c>
      <c r="V177">
        <v>185.49</v>
      </c>
      <c r="W177">
        <v>37.1</v>
      </c>
    </row>
    <row r="178" spans="21:23" x14ac:dyDescent="0.35">
      <c r="U178">
        <v>80</v>
      </c>
      <c r="V178">
        <v>64.44</v>
      </c>
      <c r="W178">
        <v>45</v>
      </c>
    </row>
    <row r="179" spans="21:23" x14ac:dyDescent="0.35">
      <c r="U179">
        <v>78</v>
      </c>
      <c r="V179">
        <v>56.11</v>
      </c>
      <c r="W179">
        <v>25.5</v>
      </c>
    </row>
    <row r="180" spans="21:23" x14ac:dyDescent="0.35">
      <c r="U180">
        <v>80</v>
      </c>
      <c r="V180">
        <v>110.66</v>
      </c>
      <c r="W180">
        <v>28.1</v>
      </c>
    </row>
    <row r="181" spans="21:23" x14ac:dyDescent="0.35">
      <c r="U181">
        <v>81</v>
      </c>
      <c r="V181">
        <v>213.22</v>
      </c>
      <c r="W181">
        <v>26.1</v>
      </c>
    </row>
    <row r="182" spans="21:23" x14ac:dyDescent="0.35">
      <c r="U182">
        <v>46</v>
      </c>
      <c r="V182">
        <v>78.180000000000007</v>
      </c>
      <c r="W182">
        <v>30.8</v>
      </c>
    </row>
    <row r="183" spans="21:23" x14ac:dyDescent="0.35">
      <c r="U183">
        <v>59</v>
      </c>
      <c r="V183">
        <v>111.04</v>
      </c>
      <c r="W183">
        <v>32</v>
      </c>
    </row>
    <row r="184" spans="21:23" x14ac:dyDescent="0.35">
      <c r="U184">
        <v>32</v>
      </c>
      <c r="V184">
        <v>76.13</v>
      </c>
      <c r="W184">
        <v>29.9</v>
      </c>
    </row>
    <row r="185" spans="21:23" x14ac:dyDescent="0.35">
      <c r="U185">
        <v>77</v>
      </c>
      <c r="V185">
        <v>81.319999999999993</v>
      </c>
      <c r="W185">
        <v>28.1</v>
      </c>
    </row>
    <row r="186" spans="21:23" x14ac:dyDescent="0.35">
      <c r="U186">
        <v>61</v>
      </c>
      <c r="V186">
        <v>112.24</v>
      </c>
      <c r="W186">
        <v>37.4</v>
      </c>
    </row>
    <row r="187" spans="21:23" x14ac:dyDescent="0.35">
      <c r="U187">
        <v>63</v>
      </c>
      <c r="V187">
        <v>137.30000000000001</v>
      </c>
      <c r="W187">
        <v>31.7</v>
      </c>
    </row>
    <row r="188" spans="21:23" x14ac:dyDescent="0.35">
      <c r="U188">
        <v>63</v>
      </c>
      <c r="V188">
        <v>116.69</v>
      </c>
      <c r="W188">
        <v>34.5</v>
      </c>
    </row>
    <row r="189" spans="21:23" x14ac:dyDescent="0.35">
      <c r="U189">
        <v>82</v>
      </c>
      <c r="V189">
        <v>215.94</v>
      </c>
      <c r="W189">
        <v>27.9</v>
      </c>
    </row>
    <row r="190" spans="21:23" x14ac:dyDescent="0.35">
      <c r="U190">
        <v>82</v>
      </c>
      <c r="V190">
        <v>86.62</v>
      </c>
      <c r="W190">
        <v>29.5</v>
      </c>
    </row>
    <row r="191" spans="21:23" x14ac:dyDescent="0.35">
      <c r="U191">
        <v>61</v>
      </c>
      <c r="V191">
        <v>209.86</v>
      </c>
      <c r="W191">
        <v>28.1</v>
      </c>
    </row>
    <row r="192" spans="21:23" x14ac:dyDescent="0.35">
      <c r="U192">
        <v>65</v>
      </c>
      <c r="V192">
        <v>205.77</v>
      </c>
      <c r="W192">
        <v>46</v>
      </c>
    </row>
    <row r="193" spans="21:23" x14ac:dyDescent="0.35">
      <c r="U193">
        <v>51</v>
      </c>
      <c r="V193">
        <v>112.16</v>
      </c>
      <c r="W193">
        <v>42.5</v>
      </c>
    </row>
    <row r="194" spans="21:23" x14ac:dyDescent="0.35">
      <c r="U194">
        <v>59</v>
      </c>
      <c r="V194">
        <v>118.03</v>
      </c>
      <c r="W194">
        <v>35.5</v>
      </c>
    </row>
    <row r="195" spans="21:23" x14ac:dyDescent="0.35">
      <c r="U195">
        <v>68</v>
      </c>
      <c r="V195">
        <v>271.74</v>
      </c>
      <c r="W195">
        <v>31.1</v>
      </c>
    </row>
    <row r="196" spans="21:23" x14ac:dyDescent="0.35">
      <c r="U196">
        <v>72</v>
      </c>
      <c r="V196">
        <v>97.92</v>
      </c>
      <c r="W196">
        <v>26.9</v>
      </c>
    </row>
    <row r="197" spans="21:23" x14ac:dyDescent="0.35">
      <c r="U197">
        <v>59</v>
      </c>
      <c r="V197">
        <v>200.62</v>
      </c>
      <c r="W197">
        <v>35.799999999999997</v>
      </c>
    </row>
    <row r="198" spans="21:23" x14ac:dyDescent="0.35">
      <c r="U198">
        <v>70</v>
      </c>
      <c r="V198">
        <v>242.52</v>
      </c>
      <c r="W198">
        <v>45.5</v>
      </c>
    </row>
    <row r="199" spans="21:23" x14ac:dyDescent="0.35">
      <c r="U199">
        <v>69</v>
      </c>
      <c r="V199">
        <v>93.81</v>
      </c>
      <c r="W199">
        <v>28.5</v>
      </c>
    </row>
    <row r="200" spans="21:23" x14ac:dyDescent="0.35">
      <c r="U200">
        <v>79</v>
      </c>
      <c r="V200">
        <v>114.77</v>
      </c>
      <c r="W200">
        <v>28.1</v>
      </c>
    </row>
    <row r="201" spans="21:23" x14ac:dyDescent="0.35">
      <c r="U201">
        <v>74</v>
      </c>
      <c r="V201">
        <v>74.959999999999994</v>
      </c>
      <c r="W201">
        <v>26.6</v>
      </c>
    </row>
    <row r="202" spans="21:23" x14ac:dyDescent="0.35">
      <c r="U202">
        <v>74</v>
      </c>
      <c r="V202">
        <v>167.13</v>
      </c>
      <c r="W202">
        <v>28.1</v>
      </c>
    </row>
    <row r="203" spans="21:23" x14ac:dyDescent="0.35">
      <c r="U203">
        <v>80</v>
      </c>
      <c r="V203">
        <v>175.29</v>
      </c>
      <c r="W203">
        <v>31.5</v>
      </c>
    </row>
    <row r="204" spans="21:23" x14ac:dyDescent="0.35">
      <c r="U204">
        <v>77</v>
      </c>
      <c r="V204">
        <v>90</v>
      </c>
      <c r="W204">
        <v>32</v>
      </c>
    </row>
    <row r="205" spans="21:23" x14ac:dyDescent="0.35">
      <c r="U205">
        <v>78</v>
      </c>
      <c r="V205">
        <v>109.47</v>
      </c>
      <c r="W205">
        <v>30.8</v>
      </c>
    </row>
    <row r="206" spans="21:23" x14ac:dyDescent="0.35">
      <c r="U206">
        <v>54</v>
      </c>
      <c r="V206">
        <v>87.85</v>
      </c>
      <c r="W206">
        <v>31.1</v>
      </c>
    </row>
    <row r="207" spans="21:23" x14ac:dyDescent="0.35">
      <c r="U207">
        <v>78</v>
      </c>
      <c r="V207">
        <v>106.74</v>
      </c>
      <c r="W207">
        <v>33</v>
      </c>
    </row>
    <row r="208" spans="21:23" x14ac:dyDescent="0.35">
      <c r="U208">
        <v>81</v>
      </c>
      <c r="V208">
        <v>80.13</v>
      </c>
      <c r="W208">
        <v>23.4</v>
      </c>
    </row>
    <row r="209" spans="21:23" x14ac:dyDescent="0.35">
      <c r="U209">
        <v>78</v>
      </c>
      <c r="V209">
        <v>90.19</v>
      </c>
      <c r="W209">
        <v>26.9</v>
      </c>
    </row>
    <row r="210" spans="21:23" x14ac:dyDescent="0.35">
      <c r="U210">
        <v>78</v>
      </c>
      <c r="V210">
        <v>134.80000000000001</v>
      </c>
      <c r="W210">
        <v>33.6</v>
      </c>
    </row>
    <row r="211" spans="21:23" x14ac:dyDescent="0.35">
      <c r="U211">
        <v>63</v>
      </c>
      <c r="V211">
        <v>106.58</v>
      </c>
      <c r="W211">
        <v>23.9</v>
      </c>
    </row>
    <row r="212" spans="21:23" x14ac:dyDescent="0.35">
      <c r="U212">
        <v>39</v>
      </c>
      <c r="V212">
        <v>83.24</v>
      </c>
      <c r="W212">
        <v>26.3</v>
      </c>
    </row>
    <row r="213" spans="21:23" x14ac:dyDescent="0.35">
      <c r="U213">
        <v>51</v>
      </c>
      <c r="V213">
        <v>103.43</v>
      </c>
      <c r="W213">
        <v>27.3</v>
      </c>
    </row>
    <row r="214" spans="21:23" x14ac:dyDescent="0.35">
      <c r="U214">
        <v>63</v>
      </c>
      <c r="V214">
        <v>208.65</v>
      </c>
      <c r="W214">
        <v>30.7</v>
      </c>
    </row>
    <row r="215" spans="21:23" x14ac:dyDescent="0.35">
      <c r="U215">
        <v>48</v>
      </c>
      <c r="V215">
        <v>74.11</v>
      </c>
      <c r="W215">
        <v>20.5</v>
      </c>
    </row>
    <row r="216" spans="21:23" x14ac:dyDescent="0.35">
      <c r="U216">
        <v>81</v>
      </c>
      <c r="V216">
        <v>95.84</v>
      </c>
      <c r="W216">
        <v>21.5</v>
      </c>
    </row>
    <row r="217" spans="21:23" x14ac:dyDescent="0.35">
      <c r="U217">
        <v>79</v>
      </c>
      <c r="V217">
        <v>205.33</v>
      </c>
      <c r="W217">
        <v>31</v>
      </c>
    </row>
    <row r="218" spans="21:23" x14ac:dyDescent="0.35">
      <c r="U218">
        <v>78</v>
      </c>
      <c r="V218">
        <v>116.1</v>
      </c>
      <c r="W218">
        <v>27.1</v>
      </c>
    </row>
    <row r="219" spans="21:23" x14ac:dyDescent="0.35">
      <c r="U219">
        <v>55</v>
      </c>
      <c r="V219">
        <v>210.4</v>
      </c>
      <c r="W219">
        <v>40</v>
      </c>
    </row>
    <row r="220" spans="21:23" x14ac:dyDescent="0.35">
      <c r="U220">
        <v>76</v>
      </c>
      <c r="V220">
        <v>199.86</v>
      </c>
      <c r="W220">
        <v>28.1</v>
      </c>
    </row>
    <row r="221" spans="21:23" x14ac:dyDescent="0.35">
      <c r="U221">
        <v>73</v>
      </c>
      <c r="V221">
        <v>219.73</v>
      </c>
      <c r="W221">
        <v>28.6</v>
      </c>
    </row>
    <row r="222" spans="21:23" x14ac:dyDescent="0.35">
      <c r="U222">
        <v>81</v>
      </c>
      <c r="V222">
        <v>250.89</v>
      </c>
      <c r="W222">
        <v>28.1</v>
      </c>
    </row>
    <row r="223" spans="21:23" x14ac:dyDescent="0.35">
      <c r="U223">
        <v>79</v>
      </c>
      <c r="V223">
        <v>72.73</v>
      </c>
      <c r="W223">
        <v>28.4</v>
      </c>
    </row>
    <row r="224" spans="21:23" x14ac:dyDescent="0.35">
      <c r="U224">
        <v>63</v>
      </c>
      <c r="V224">
        <v>205.35</v>
      </c>
      <c r="W224">
        <v>42.2</v>
      </c>
    </row>
    <row r="225" spans="21:23" x14ac:dyDescent="0.35">
      <c r="U225">
        <v>81</v>
      </c>
      <c r="V225">
        <v>70.3</v>
      </c>
      <c r="W225">
        <v>25.8</v>
      </c>
    </row>
    <row r="226" spans="21:23" x14ac:dyDescent="0.35">
      <c r="U226">
        <v>49</v>
      </c>
      <c r="V226">
        <v>104.86</v>
      </c>
      <c r="W226">
        <v>31.9</v>
      </c>
    </row>
    <row r="227" spans="21:23" x14ac:dyDescent="0.35">
      <c r="U227">
        <v>57</v>
      </c>
      <c r="V227">
        <v>216.58</v>
      </c>
      <c r="W227">
        <v>31</v>
      </c>
    </row>
    <row r="228" spans="21:23" x14ac:dyDescent="0.35">
      <c r="U228">
        <v>81</v>
      </c>
      <c r="V228">
        <v>184.4</v>
      </c>
      <c r="W228">
        <v>27.5</v>
      </c>
    </row>
    <row r="229" spans="21:23" x14ac:dyDescent="0.35">
      <c r="U229">
        <v>74</v>
      </c>
      <c r="V229">
        <v>60.98</v>
      </c>
      <c r="W229">
        <v>28.1</v>
      </c>
    </row>
    <row r="230" spans="21:23" x14ac:dyDescent="0.35">
      <c r="U230">
        <v>39</v>
      </c>
      <c r="V230">
        <v>97.76</v>
      </c>
      <c r="W230">
        <v>29.6</v>
      </c>
    </row>
    <row r="231" spans="21:23" x14ac:dyDescent="0.35">
      <c r="U231">
        <v>80</v>
      </c>
      <c r="V231">
        <v>66.03</v>
      </c>
      <c r="W231">
        <v>35.4</v>
      </c>
    </row>
    <row r="232" spans="21:23" x14ac:dyDescent="0.35">
      <c r="U232">
        <v>81</v>
      </c>
      <c r="V232">
        <v>81.95</v>
      </c>
      <c r="W232">
        <v>16.899999999999999</v>
      </c>
    </row>
    <row r="233" spans="21:23" x14ac:dyDescent="0.35">
      <c r="U233">
        <v>79</v>
      </c>
      <c r="V233">
        <v>97.73</v>
      </c>
      <c r="W233">
        <v>21.5</v>
      </c>
    </row>
    <row r="234" spans="21:23" x14ac:dyDescent="0.35">
      <c r="U234">
        <v>73</v>
      </c>
      <c r="V234">
        <v>70.94</v>
      </c>
      <c r="W234">
        <v>34.4</v>
      </c>
    </row>
    <row r="235" spans="21:23" x14ac:dyDescent="0.35">
      <c r="U235">
        <v>77</v>
      </c>
      <c r="V235">
        <v>199.84</v>
      </c>
      <c r="W235">
        <v>28</v>
      </c>
    </row>
    <row r="236" spans="21:23" x14ac:dyDescent="0.35">
      <c r="U236">
        <v>78</v>
      </c>
      <c r="V236">
        <v>218.46</v>
      </c>
      <c r="W236">
        <v>26.8</v>
      </c>
    </row>
    <row r="237" spans="21:23" x14ac:dyDescent="0.35">
      <c r="U237">
        <v>68</v>
      </c>
      <c r="V237">
        <v>211.06</v>
      </c>
      <c r="W237">
        <v>39.299999999999997</v>
      </c>
    </row>
    <row r="238" spans="21:23" x14ac:dyDescent="0.35">
      <c r="U238">
        <v>57</v>
      </c>
      <c r="V238">
        <v>86.3</v>
      </c>
      <c r="W238">
        <v>31.7</v>
      </c>
    </row>
    <row r="239" spans="21:23" x14ac:dyDescent="0.35">
      <c r="U239">
        <v>77</v>
      </c>
      <c r="V239">
        <v>162.13999999999999</v>
      </c>
      <c r="W239">
        <v>32.6</v>
      </c>
    </row>
    <row r="240" spans="21:23" x14ac:dyDescent="0.35">
      <c r="U240">
        <v>51</v>
      </c>
      <c r="V240">
        <v>88.2</v>
      </c>
      <c r="W240">
        <v>28.4</v>
      </c>
    </row>
    <row r="241" spans="21:23" x14ac:dyDescent="0.35">
      <c r="U241">
        <v>60</v>
      </c>
      <c r="V241">
        <v>91.92</v>
      </c>
      <c r="W241">
        <v>35.9</v>
      </c>
    </row>
    <row r="242" spans="21:23" x14ac:dyDescent="0.35">
      <c r="U242">
        <v>66</v>
      </c>
      <c r="V242">
        <v>76.459999999999994</v>
      </c>
      <c r="W242">
        <v>21.2</v>
      </c>
    </row>
    <row r="243" spans="21:23" x14ac:dyDescent="0.35">
      <c r="U243">
        <v>57</v>
      </c>
      <c r="V243">
        <v>197.28</v>
      </c>
      <c r="W243">
        <v>34.5</v>
      </c>
    </row>
    <row r="244" spans="21:23" x14ac:dyDescent="0.35">
      <c r="U244">
        <v>68</v>
      </c>
      <c r="V244">
        <v>233.94</v>
      </c>
      <c r="W244">
        <v>42.4</v>
      </c>
    </row>
    <row r="245" spans="21:23" x14ac:dyDescent="0.35">
      <c r="U245">
        <v>68</v>
      </c>
      <c r="V245">
        <v>247.51</v>
      </c>
      <c r="W245">
        <v>40.5</v>
      </c>
    </row>
    <row r="246" spans="21:23" x14ac:dyDescent="0.35">
      <c r="U246">
        <v>57</v>
      </c>
      <c r="V246">
        <v>84.96</v>
      </c>
      <c r="W246">
        <v>36.700000000000003</v>
      </c>
    </row>
    <row r="247" spans="21:23" x14ac:dyDescent="0.35">
      <c r="U247">
        <v>14</v>
      </c>
      <c r="V247">
        <v>57.93</v>
      </c>
      <c r="W247">
        <v>30.9</v>
      </c>
    </row>
    <row r="248" spans="21:23" x14ac:dyDescent="0.35">
      <c r="U248">
        <v>75</v>
      </c>
      <c r="V248">
        <v>78.8</v>
      </c>
      <c r="W248">
        <v>29.3</v>
      </c>
    </row>
    <row r="249" spans="21:23" x14ac:dyDescent="0.35">
      <c r="U249">
        <v>71</v>
      </c>
      <c r="V249">
        <v>87.8</v>
      </c>
      <c r="W249">
        <v>28.1</v>
      </c>
    </row>
    <row r="250" spans="21:23" x14ac:dyDescent="0.35">
      <c r="U250">
        <v>78</v>
      </c>
      <c r="V250">
        <v>78.81</v>
      </c>
      <c r="W250">
        <v>19.600000000000001</v>
      </c>
    </row>
    <row r="251" spans="21:23" x14ac:dyDescent="0.35">
      <c r="U251">
        <v>3</v>
      </c>
      <c r="V251">
        <v>95.12</v>
      </c>
      <c r="W251">
        <v>18</v>
      </c>
    </row>
    <row r="252" spans="21:23" x14ac:dyDescent="0.35">
      <c r="U252">
        <v>58</v>
      </c>
      <c r="V252">
        <v>87.96</v>
      </c>
      <c r="W252">
        <v>39.200000000000003</v>
      </c>
    </row>
    <row r="253" spans="21:23" x14ac:dyDescent="0.35">
      <c r="U253">
        <v>8</v>
      </c>
      <c r="V253">
        <v>110.89</v>
      </c>
      <c r="W253">
        <v>17.600000000000001</v>
      </c>
    </row>
    <row r="254" spans="21:23" x14ac:dyDescent="0.35">
      <c r="U254">
        <v>70</v>
      </c>
      <c r="V254">
        <v>69.040000000000006</v>
      </c>
      <c r="W254">
        <v>35.9</v>
      </c>
    </row>
    <row r="255" spans="21:23" x14ac:dyDescent="0.35">
      <c r="U255">
        <v>14</v>
      </c>
      <c r="V255">
        <v>161.28</v>
      </c>
      <c r="W255">
        <v>19.100000000000001</v>
      </c>
    </row>
    <row r="256" spans="21:23" x14ac:dyDescent="0.35">
      <c r="U256">
        <v>47</v>
      </c>
      <c r="V256">
        <v>210.95</v>
      </c>
      <c r="W256">
        <v>50.1</v>
      </c>
    </row>
    <row r="257" spans="21:23" x14ac:dyDescent="0.35">
      <c r="U257">
        <v>52</v>
      </c>
      <c r="V257">
        <v>77.59</v>
      </c>
      <c r="W257">
        <v>17.7</v>
      </c>
    </row>
    <row r="258" spans="21:23" x14ac:dyDescent="0.35">
      <c r="U258">
        <v>75</v>
      </c>
      <c r="V258">
        <v>243.53</v>
      </c>
      <c r="W258">
        <v>27</v>
      </c>
    </row>
    <row r="259" spans="21:23" x14ac:dyDescent="0.35">
      <c r="U259">
        <v>32</v>
      </c>
      <c r="V259">
        <v>77.67</v>
      </c>
      <c r="W259">
        <v>32.299999999999997</v>
      </c>
    </row>
    <row r="260" spans="21:23" x14ac:dyDescent="0.35">
      <c r="U260">
        <v>74</v>
      </c>
      <c r="V260">
        <v>205.84</v>
      </c>
      <c r="W260">
        <v>54.6</v>
      </c>
    </row>
    <row r="261" spans="21:23" x14ac:dyDescent="0.35">
      <c r="U261">
        <v>79</v>
      </c>
      <c r="V261">
        <v>77.08</v>
      </c>
      <c r="W261">
        <v>35</v>
      </c>
    </row>
    <row r="262" spans="21:23" x14ac:dyDescent="0.35">
      <c r="U262">
        <v>79</v>
      </c>
      <c r="V262">
        <v>57.08</v>
      </c>
      <c r="W262">
        <v>22</v>
      </c>
    </row>
    <row r="263" spans="21:23" x14ac:dyDescent="0.35">
      <c r="U263">
        <v>37</v>
      </c>
      <c r="V263">
        <v>162.96</v>
      </c>
      <c r="W263">
        <v>39.4</v>
      </c>
    </row>
    <row r="264" spans="21:23" x14ac:dyDescent="0.35">
      <c r="U264">
        <v>37</v>
      </c>
      <c r="V264">
        <v>73.5</v>
      </c>
      <c r="W264">
        <v>26.1</v>
      </c>
    </row>
    <row r="265" spans="21:23" x14ac:dyDescent="0.35">
      <c r="U265">
        <v>40</v>
      </c>
      <c r="V265">
        <v>95.04</v>
      </c>
      <c r="W265">
        <v>42.4</v>
      </c>
    </row>
    <row r="266" spans="21:23" x14ac:dyDescent="0.35">
      <c r="U266">
        <v>35</v>
      </c>
      <c r="V266">
        <v>85.37</v>
      </c>
      <c r="W266">
        <v>33</v>
      </c>
    </row>
    <row r="267" spans="21:23" x14ac:dyDescent="0.35">
      <c r="U267">
        <v>20</v>
      </c>
      <c r="V267">
        <v>84.62</v>
      </c>
      <c r="W267">
        <v>19.7</v>
      </c>
    </row>
    <row r="268" spans="21:23" x14ac:dyDescent="0.35">
      <c r="U268">
        <v>42</v>
      </c>
      <c r="V268">
        <v>82.67</v>
      </c>
      <c r="W268">
        <v>22.5</v>
      </c>
    </row>
    <row r="269" spans="21:23" x14ac:dyDescent="0.35">
      <c r="U269">
        <v>44</v>
      </c>
      <c r="V269">
        <v>57.33</v>
      </c>
      <c r="W269">
        <v>24.6</v>
      </c>
    </row>
    <row r="270" spans="21:23" x14ac:dyDescent="0.35">
      <c r="U270">
        <v>79</v>
      </c>
      <c r="V270">
        <v>67.84</v>
      </c>
      <c r="W270">
        <v>25.2</v>
      </c>
    </row>
    <row r="271" spans="21:23" x14ac:dyDescent="0.35">
      <c r="U271">
        <v>65</v>
      </c>
      <c r="V271">
        <v>75.7</v>
      </c>
      <c r="W271">
        <v>41.8</v>
      </c>
    </row>
    <row r="272" spans="21:23" x14ac:dyDescent="0.35">
      <c r="U272">
        <v>57</v>
      </c>
      <c r="V272">
        <v>129.54</v>
      </c>
      <c r="W272">
        <v>60.9</v>
      </c>
    </row>
    <row r="273" spans="21:23" x14ac:dyDescent="0.35">
      <c r="U273">
        <v>49</v>
      </c>
      <c r="V273">
        <v>60.22</v>
      </c>
      <c r="W273">
        <v>31.5</v>
      </c>
    </row>
    <row r="274" spans="21:23" x14ac:dyDescent="0.35">
      <c r="U274">
        <v>71</v>
      </c>
      <c r="V274">
        <v>198.21</v>
      </c>
      <c r="W274">
        <v>27.3</v>
      </c>
    </row>
    <row r="275" spans="21:23" x14ac:dyDescent="0.35">
      <c r="U275">
        <v>59</v>
      </c>
      <c r="V275">
        <v>109.82</v>
      </c>
      <c r="W275">
        <v>23.7</v>
      </c>
    </row>
    <row r="276" spans="21:23" x14ac:dyDescent="0.35">
      <c r="U276">
        <v>25</v>
      </c>
      <c r="V276">
        <v>60.84</v>
      </c>
      <c r="W276">
        <v>24.5</v>
      </c>
    </row>
    <row r="277" spans="21:23" x14ac:dyDescent="0.35">
      <c r="U277">
        <v>67</v>
      </c>
      <c r="V277">
        <v>94.61</v>
      </c>
      <c r="W277">
        <v>28.4</v>
      </c>
    </row>
    <row r="278" spans="21:23" x14ac:dyDescent="0.35">
      <c r="U278">
        <v>38</v>
      </c>
      <c r="V278">
        <v>97.49</v>
      </c>
      <c r="W278">
        <v>26.9</v>
      </c>
    </row>
    <row r="279" spans="21:23" x14ac:dyDescent="0.35">
      <c r="U279">
        <v>54</v>
      </c>
      <c r="V279">
        <v>206.72</v>
      </c>
      <c r="W279">
        <v>26.7</v>
      </c>
    </row>
    <row r="280" spans="21:23" x14ac:dyDescent="0.35">
      <c r="U280">
        <v>70</v>
      </c>
      <c r="V280">
        <v>214.45</v>
      </c>
      <c r="W280">
        <v>31.2</v>
      </c>
    </row>
    <row r="281" spans="21:23" x14ac:dyDescent="0.35">
      <c r="U281">
        <v>27</v>
      </c>
      <c r="V281">
        <v>82.9</v>
      </c>
      <c r="W281">
        <v>25</v>
      </c>
    </row>
    <row r="282" spans="21:23" x14ac:dyDescent="0.35">
      <c r="U282">
        <v>47</v>
      </c>
      <c r="V282">
        <v>103.26</v>
      </c>
      <c r="W282">
        <v>25.4</v>
      </c>
    </row>
    <row r="283" spans="21:23" x14ac:dyDescent="0.35">
      <c r="U283">
        <v>58</v>
      </c>
      <c r="V283">
        <v>55.78</v>
      </c>
      <c r="W283">
        <v>27.5</v>
      </c>
    </row>
    <row r="284" spans="21:23" x14ac:dyDescent="0.35">
      <c r="U284">
        <v>3</v>
      </c>
      <c r="V284">
        <v>73.739999999999995</v>
      </c>
      <c r="W284">
        <v>16</v>
      </c>
    </row>
    <row r="285" spans="21:23" x14ac:dyDescent="0.35">
      <c r="U285">
        <v>58</v>
      </c>
      <c r="V285">
        <v>149.75</v>
      </c>
      <c r="W285">
        <v>27</v>
      </c>
    </row>
    <row r="286" spans="21:23" x14ac:dyDescent="0.35">
      <c r="U286">
        <v>14</v>
      </c>
      <c r="V286">
        <v>82.34</v>
      </c>
      <c r="W286">
        <v>31.6</v>
      </c>
    </row>
    <row r="287" spans="21:23" x14ac:dyDescent="0.35">
      <c r="U287">
        <v>32</v>
      </c>
      <c r="V287">
        <v>62.6</v>
      </c>
      <c r="W287">
        <v>25.1</v>
      </c>
    </row>
    <row r="288" spans="21:23" x14ac:dyDescent="0.35">
      <c r="U288">
        <v>23</v>
      </c>
      <c r="V288">
        <v>94.09</v>
      </c>
      <c r="W288">
        <v>30.9</v>
      </c>
    </row>
    <row r="289" spans="21:23" x14ac:dyDescent="0.35">
      <c r="U289">
        <v>55</v>
      </c>
      <c r="V289">
        <v>55.42</v>
      </c>
      <c r="W289">
        <v>24.8</v>
      </c>
    </row>
    <row r="290" spans="21:23" x14ac:dyDescent="0.35">
      <c r="U290">
        <v>17</v>
      </c>
      <c r="V290">
        <v>82.18</v>
      </c>
      <c r="W290">
        <v>23.4</v>
      </c>
    </row>
    <row r="291" spans="21:23" x14ac:dyDescent="0.35">
      <c r="U291">
        <v>59</v>
      </c>
      <c r="V291">
        <v>117.92</v>
      </c>
      <c r="W291">
        <v>29.4</v>
      </c>
    </row>
    <row r="292" spans="21:23" x14ac:dyDescent="0.35">
      <c r="U292">
        <v>13</v>
      </c>
      <c r="V292">
        <v>114.84</v>
      </c>
      <c r="W292">
        <v>18.3</v>
      </c>
    </row>
    <row r="293" spans="21:23" x14ac:dyDescent="0.35">
      <c r="U293">
        <v>4</v>
      </c>
      <c r="V293">
        <v>79.17</v>
      </c>
      <c r="W293">
        <v>20</v>
      </c>
    </row>
    <row r="294" spans="21:23" x14ac:dyDescent="0.35">
      <c r="U294">
        <v>16</v>
      </c>
      <c r="V294">
        <v>110.63</v>
      </c>
      <c r="W294">
        <v>19.5</v>
      </c>
    </row>
    <row r="295" spans="21:23" x14ac:dyDescent="0.35">
      <c r="U295">
        <v>67</v>
      </c>
      <c r="V295">
        <v>190.7</v>
      </c>
      <c r="W295">
        <v>36</v>
      </c>
    </row>
    <row r="296" spans="21:23" x14ac:dyDescent="0.35">
      <c r="U296">
        <v>22</v>
      </c>
      <c r="V296">
        <v>79.81</v>
      </c>
      <c r="W296">
        <v>27.7</v>
      </c>
    </row>
    <row r="297" spans="21:23" x14ac:dyDescent="0.35">
      <c r="U297">
        <v>45</v>
      </c>
      <c r="V297">
        <v>113.63</v>
      </c>
      <c r="W297">
        <v>27.5</v>
      </c>
    </row>
    <row r="298" spans="21:23" x14ac:dyDescent="0.35">
      <c r="U298">
        <v>66</v>
      </c>
      <c r="V298">
        <v>141.24</v>
      </c>
      <c r="W298">
        <v>28.5</v>
      </c>
    </row>
    <row r="299" spans="21:23" x14ac:dyDescent="0.35">
      <c r="U299">
        <v>58</v>
      </c>
      <c r="V299">
        <v>56.96</v>
      </c>
      <c r="W299">
        <v>26.8</v>
      </c>
    </row>
    <row r="300" spans="21:23" x14ac:dyDescent="0.35">
      <c r="U300">
        <v>69</v>
      </c>
      <c r="V300">
        <v>203.04</v>
      </c>
      <c r="W300">
        <v>33.6</v>
      </c>
    </row>
    <row r="301" spans="21:23" x14ac:dyDescent="0.35">
      <c r="U301">
        <v>58</v>
      </c>
      <c r="V301">
        <v>94.3</v>
      </c>
      <c r="W301">
        <v>29.1</v>
      </c>
    </row>
    <row r="302" spans="21:23" x14ac:dyDescent="0.35">
      <c r="U302">
        <v>53</v>
      </c>
      <c r="V302">
        <v>81.510000000000005</v>
      </c>
      <c r="W302">
        <v>28.5</v>
      </c>
    </row>
    <row r="303" spans="21:23" x14ac:dyDescent="0.35">
      <c r="U303">
        <v>78</v>
      </c>
      <c r="V303">
        <v>137.74</v>
      </c>
      <c r="W303">
        <v>34.9</v>
      </c>
    </row>
    <row r="304" spans="21:23" x14ac:dyDescent="0.35">
      <c r="U304">
        <v>44</v>
      </c>
      <c r="V304">
        <v>81.84</v>
      </c>
      <c r="W304">
        <v>25.1</v>
      </c>
    </row>
    <row r="305" spans="21:23" x14ac:dyDescent="0.35">
      <c r="U305">
        <v>66</v>
      </c>
      <c r="V305">
        <v>242.3</v>
      </c>
      <c r="W305">
        <v>35.299999999999997</v>
      </c>
    </row>
    <row r="306" spans="21:23" x14ac:dyDescent="0.35">
      <c r="U306">
        <v>27</v>
      </c>
      <c r="V306">
        <v>102.64</v>
      </c>
      <c r="W306">
        <v>26.4</v>
      </c>
    </row>
    <row r="307" spans="21:23" x14ac:dyDescent="0.35">
      <c r="U307">
        <v>43</v>
      </c>
      <c r="V307">
        <v>146.01</v>
      </c>
      <c r="W307">
        <v>31.5</v>
      </c>
    </row>
    <row r="308" spans="21:23" x14ac:dyDescent="0.35">
      <c r="U308">
        <v>13</v>
      </c>
      <c r="V308">
        <v>75.42</v>
      </c>
      <c r="W308">
        <v>40.1</v>
      </c>
    </row>
    <row r="309" spans="21:23" x14ac:dyDescent="0.35">
      <c r="U309">
        <v>51</v>
      </c>
      <c r="V309">
        <v>220.49</v>
      </c>
      <c r="W309">
        <v>43.1</v>
      </c>
    </row>
    <row r="310" spans="21:23" x14ac:dyDescent="0.35">
      <c r="U310">
        <v>30</v>
      </c>
      <c r="V310">
        <v>61.45</v>
      </c>
      <c r="W310">
        <v>36.700000000000003</v>
      </c>
    </row>
    <row r="311" spans="21:23" x14ac:dyDescent="0.35">
      <c r="U311">
        <v>46</v>
      </c>
      <c r="V311">
        <v>88.19</v>
      </c>
      <c r="W311">
        <v>29.3</v>
      </c>
    </row>
    <row r="312" spans="21:23" x14ac:dyDescent="0.35">
      <c r="U312">
        <v>43</v>
      </c>
      <c r="V312">
        <v>115.22</v>
      </c>
      <c r="W312">
        <v>21.2</v>
      </c>
    </row>
    <row r="313" spans="21:23" x14ac:dyDescent="0.35">
      <c r="U313">
        <v>79</v>
      </c>
      <c r="V313">
        <v>97.93</v>
      </c>
      <c r="W313">
        <v>31.2</v>
      </c>
    </row>
    <row r="314" spans="21:23" x14ac:dyDescent="0.35">
      <c r="U314">
        <v>27</v>
      </c>
      <c r="V314">
        <v>85.6</v>
      </c>
      <c r="W314">
        <v>21.4</v>
      </c>
    </row>
    <row r="315" spans="21:23" x14ac:dyDescent="0.35">
      <c r="U315">
        <v>38</v>
      </c>
      <c r="V315">
        <v>79.83</v>
      </c>
      <c r="W315">
        <v>27.9</v>
      </c>
    </row>
    <row r="316" spans="21:23" x14ac:dyDescent="0.35">
      <c r="U316">
        <v>78</v>
      </c>
      <c r="V316">
        <v>218.46</v>
      </c>
      <c r="W316">
        <v>34.299999999999997</v>
      </c>
    </row>
    <row r="317" spans="21:23" x14ac:dyDescent="0.35">
      <c r="U317">
        <v>57</v>
      </c>
      <c r="V317">
        <v>62.2</v>
      </c>
      <c r="W317">
        <v>31</v>
      </c>
    </row>
    <row r="318" spans="21:23" x14ac:dyDescent="0.35">
      <c r="U318">
        <v>61</v>
      </c>
      <c r="V318">
        <v>69.150000000000006</v>
      </c>
      <c r="W318">
        <v>27.7</v>
      </c>
    </row>
    <row r="319" spans="21:23" x14ac:dyDescent="0.35">
      <c r="U319">
        <v>37</v>
      </c>
      <c r="V319">
        <v>127.71</v>
      </c>
      <c r="W319">
        <v>36</v>
      </c>
    </row>
    <row r="320" spans="21:23" x14ac:dyDescent="0.35">
      <c r="U320">
        <v>48</v>
      </c>
      <c r="V320">
        <v>216.7</v>
      </c>
      <c r="W320">
        <v>38.700000000000003</v>
      </c>
    </row>
    <row r="321" spans="21:23" x14ac:dyDescent="0.35">
      <c r="U321">
        <v>29</v>
      </c>
      <c r="V321">
        <v>71.89</v>
      </c>
      <c r="W321">
        <v>27.6</v>
      </c>
    </row>
    <row r="322" spans="21:23" x14ac:dyDescent="0.35">
      <c r="U322">
        <v>22</v>
      </c>
      <c r="V322">
        <v>103.56</v>
      </c>
      <c r="W322">
        <v>25.1</v>
      </c>
    </row>
    <row r="323" spans="21:23" x14ac:dyDescent="0.35">
      <c r="U323">
        <v>11</v>
      </c>
      <c r="V323">
        <v>79.03</v>
      </c>
      <c r="W323">
        <v>16.5</v>
      </c>
    </row>
    <row r="324" spans="21:23" x14ac:dyDescent="0.35">
      <c r="U324">
        <v>22</v>
      </c>
      <c r="V324">
        <v>69.94</v>
      </c>
      <c r="W324">
        <v>22.8</v>
      </c>
    </row>
    <row r="325" spans="21:23" x14ac:dyDescent="0.35">
      <c r="U325">
        <v>53</v>
      </c>
      <c r="V325">
        <v>90.12</v>
      </c>
      <c r="W325">
        <v>35.4</v>
      </c>
    </row>
    <row r="326" spans="21:23" x14ac:dyDescent="0.35">
      <c r="U326">
        <v>27</v>
      </c>
      <c r="V326">
        <v>95.1</v>
      </c>
      <c r="W326">
        <v>24.3</v>
      </c>
    </row>
    <row r="327" spans="21:23" x14ac:dyDescent="0.35">
      <c r="U327">
        <v>76</v>
      </c>
      <c r="V327">
        <v>234.58</v>
      </c>
      <c r="W327">
        <v>34.299999999999997</v>
      </c>
    </row>
    <row r="328" spans="21:23" x14ac:dyDescent="0.35">
      <c r="U328">
        <v>57</v>
      </c>
      <c r="V328">
        <v>235.85</v>
      </c>
      <c r="W328">
        <v>40.1</v>
      </c>
    </row>
    <row r="329" spans="21:23" x14ac:dyDescent="0.35">
      <c r="U329">
        <v>8</v>
      </c>
      <c r="V329">
        <v>78.05</v>
      </c>
      <c r="W329">
        <v>25.7</v>
      </c>
    </row>
    <row r="330" spans="21:23" x14ac:dyDescent="0.35">
      <c r="U330">
        <v>21</v>
      </c>
      <c r="V330">
        <v>89.44</v>
      </c>
      <c r="W330">
        <v>21.9</v>
      </c>
    </row>
    <row r="331" spans="21:23" x14ac:dyDescent="0.35">
      <c r="U331">
        <v>18</v>
      </c>
      <c r="V331">
        <v>111.38</v>
      </c>
      <c r="W331">
        <v>38.4</v>
      </c>
    </row>
    <row r="332" spans="21:23" x14ac:dyDescent="0.35">
      <c r="U332">
        <v>78</v>
      </c>
      <c r="V332">
        <v>243.5</v>
      </c>
      <c r="W332">
        <v>26.1</v>
      </c>
    </row>
    <row r="333" spans="21:23" x14ac:dyDescent="0.35">
      <c r="U333">
        <v>78</v>
      </c>
      <c r="V333">
        <v>182.2</v>
      </c>
      <c r="W333">
        <v>30.5</v>
      </c>
    </row>
    <row r="334" spans="21:23" x14ac:dyDescent="0.35">
      <c r="U334">
        <v>33</v>
      </c>
      <c r="V334">
        <v>229.92</v>
      </c>
      <c r="W334">
        <v>25.9</v>
      </c>
    </row>
    <row r="335" spans="21:23" x14ac:dyDescent="0.35">
      <c r="U335">
        <v>52</v>
      </c>
      <c r="V335">
        <v>82.24</v>
      </c>
      <c r="W335">
        <v>54.7</v>
      </c>
    </row>
    <row r="336" spans="21:23" x14ac:dyDescent="0.35">
      <c r="U336">
        <v>51</v>
      </c>
      <c r="V336">
        <v>89.84</v>
      </c>
      <c r="W336">
        <v>29.9</v>
      </c>
    </row>
    <row r="337" spans="21:23" x14ac:dyDescent="0.35">
      <c r="U337">
        <v>11</v>
      </c>
      <c r="V337">
        <v>90.69</v>
      </c>
      <c r="W337">
        <v>18.600000000000001</v>
      </c>
    </row>
    <row r="338" spans="21:23" x14ac:dyDescent="0.35">
      <c r="U338">
        <v>48</v>
      </c>
      <c r="V338">
        <v>84.38</v>
      </c>
      <c r="W338">
        <v>27.1</v>
      </c>
    </row>
    <row r="339" spans="21:23" x14ac:dyDescent="0.35">
      <c r="U339">
        <v>82</v>
      </c>
      <c r="V339">
        <v>215.6</v>
      </c>
      <c r="W339">
        <v>24.9</v>
      </c>
    </row>
    <row r="340" spans="21:23" x14ac:dyDescent="0.35">
      <c r="U340">
        <v>54</v>
      </c>
      <c r="V340">
        <v>91.61</v>
      </c>
      <c r="W340">
        <v>25.2</v>
      </c>
    </row>
    <row r="341" spans="21:23" x14ac:dyDescent="0.35">
      <c r="U341">
        <v>49</v>
      </c>
      <c r="V341">
        <v>138.16</v>
      </c>
      <c r="W341">
        <v>19.399999999999999</v>
      </c>
    </row>
    <row r="342" spans="21:23" x14ac:dyDescent="0.35">
      <c r="U342">
        <v>24</v>
      </c>
      <c r="V342">
        <v>75.23</v>
      </c>
      <c r="W342">
        <v>29</v>
      </c>
    </row>
    <row r="343" spans="21:23" x14ac:dyDescent="0.35">
      <c r="U343">
        <v>37</v>
      </c>
      <c r="V343">
        <v>75.180000000000007</v>
      </c>
      <c r="W343">
        <v>48.2</v>
      </c>
    </row>
    <row r="344" spans="21:23" x14ac:dyDescent="0.35">
      <c r="U344">
        <v>34</v>
      </c>
      <c r="V344">
        <v>106.23</v>
      </c>
      <c r="W344">
        <v>28.1</v>
      </c>
    </row>
    <row r="345" spans="21:23" x14ac:dyDescent="0.35">
      <c r="U345">
        <v>64</v>
      </c>
      <c r="V345">
        <v>239.64</v>
      </c>
      <c r="W345">
        <v>34.6</v>
      </c>
    </row>
    <row r="346" spans="21:23" x14ac:dyDescent="0.35">
      <c r="U346">
        <v>66</v>
      </c>
      <c r="V346">
        <v>58.95</v>
      </c>
      <c r="W346">
        <v>24.6</v>
      </c>
    </row>
    <row r="347" spans="21:23" x14ac:dyDescent="0.35">
      <c r="U347">
        <v>23</v>
      </c>
      <c r="V347">
        <v>99.92</v>
      </c>
      <c r="W347">
        <v>25.8</v>
      </c>
    </row>
    <row r="348" spans="21:23" x14ac:dyDescent="0.35">
      <c r="U348">
        <v>68</v>
      </c>
      <c r="V348">
        <v>116.23</v>
      </c>
      <c r="W348">
        <v>26.1</v>
      </c>
    </row>
    <row r="349" spans="21:23" x14ac:dyDescent="0.35">
      <c r="U349">
        <v>55</v>
      </c>
      <c r="V349">
        <v>118.82</v>
      </c>
      <c r="W349">
        <v>29</v>
      </c>
    </row>
    <row r="350" spans="21:23" x14ac:dyDescent="0.35">
      <c r="U350">
        <v>25</v>
      </c>
      <c r="V350">
        <v>66.3</v>
      </c>
      <c r="W350">
        <v>27.2</v>
      </c>
    </row>
    <row r="351" spans="21:23" x14ac:dyDescent="0.35">
      <c r="U351">
        <v>48</v>
      </c>
      <c r="V351">
        <v>101.41</v>
      </c>
      <c r="W351">
        <v>20.7</v>
      </c>
    </row>
    <row r="352" spans="21:23" x14ac:dyDescent="0.35">
      <c r="U352">
        <v>79</v>
      </c>
      <c r="V352">
        <v>200.28</v>
      </c>
      <c r="W352">
        <v>30</v>
      </c>
    </row>
    <row r="353" spans="21:23" x14ac:dyDescent="0.35">
      <c r="U353">
        <v>47</v>
      </c>
      <c r="V353">
        <v>136.80000000000001</v>
      </c>
      <c r="W353">
        <v>37.299999999999997</v>
      </c>
    </row>
    <row r="354" spans="21:23" x14ac:dyDescent="0.35">
      <c r="U354">
        <v>20</v>
      </c>
      <c r="V354">
        <v>96.57</v>
      </c>
      <c r="W354">
        <v>34.1</v>
      </c>
    </row>
    <row r="355" spans="21:23" x14ac:dyDescent="0.35">
      <c r="U355">
        <v>60</v>
      </c>
      <c r="V355">
        <v>66.42</v>
      </c>
      <c r="W355">
        <v>23.6</v>
      </c>
    </row>
    <row r="356" spans="21:23" x14ac:dyDescent="0.35">
      <c r="U356">
        <v>32</v>
      </c>
      <c r="V356">
        <v>98.09</v>
      </c>
      <c r="W356">
        <v>25.2</v>
      </c>
    </row>
    <row r="357" spans="21:23" x14ac:dyDescent="0.35">
      <c r="U357">
        <v>66</v>
      </c>
      <c r="V357">
        <v>205.23</v>
      </c>
      <c r="W357">
        <v>39.5</v>
      </c>
    </row>
    <row r="358" spans="21:23" x14ac:dyDescent="0.35">
      <c r="U358">
        <v>43</v>
      </c>
      <c r="V358">
        <v>86.78</v>
      </c>
      <c r="W358">
        <v>23.5</v>
      </c>
    </row>
    <row r="359" spans="21:23" x14ac:dyDescent="0.35">
      <c r="U359">
        <v>36</v>
      </c>
      <c r="V359">
        <v>126.82</v>
      </c>
      <c r="W359">
        <v>23.3</v>
      </c>
    </row>
    <row r="360" spans="21:23" x14ac:dyDescent="0.35">
      <c r="U360">
        <v>52</v>
      </c>
      <c r="V360">
        <v>78.400000000000006</v>
      </c>
      <c r="W360">
        <v>64.8</v>
      </c>
    </row>
    <row r="361" spans="21:23" x14ac:dyDescent="0.35">
      <c r="U361">
        <v>29</v>
      </c>
      <c r="V361">
        <v>63.69</v>
      </c>
      <c r="W361">
        <v>28.1</v>
      </c>
    </row>
    <row r="362" spans="21:23" x14ac:dyDescent="0.35">
      <c r="U362">
        <v>76</v>
      </c>
      <c r="V362">
        <v>209.58</v>
      </c>
      <c r="W362">
        <v>28.1</v>
      </c>
    </row>
    <row r="363" spans="21:23" x14ac:dyDescent="0.35">
      <c r="U363">
        <v>39</v>
      </c>
      <c r="V363">
        <v>89.86</v>
      </c>
      <c r="W363">
        <v>24.4</v>
      </c>
    </row>
    <row r="364" spans="21:23" x14ac:dyDescent="0.35">
      <c r="U364">
        <v>76</v>
      </c>
      <c r="V364">
        <v>110.99</v>
      </c>
      <c r="W364">
        <v>29.8</v>
      </c>
    </row>
    <row r="365" spans="21:23" x14ac:dyDescent="0.35">
      <c r="U365">
        <v>0.64</v>
      </c>
      <c r="V365">
        <v>83.82</v>
      </c>
      <c r="W365">
        <v>24.9</v>
      </c>
    </row>
    <row r="366" spans="21:23" x14ac:dyDescent="0.35">
      <c r="U366">
        <v>34</v>
      </c>
      <c r="V366">
        <v>137.96</v>
      </c>
      <c r="W366">
        <v>35.1</v>
      </c>
    </row>
    <row r="367" spans="21:23" x14ac:dyDescent="0.35">
      <c r="U367">
        <v>72</v>
      </c>
      <c r="V367">
        <v>210.78</v>
      </c>
      <c r="W367">
        <v>32.299999999999997</v>
      </c>
    </row>
    <row r="368" spans="21:23" x14ac:dyDescent="0.35">
      <c r="U368">
        <v>43</v>
      </c>
      <c r="V368">
        <v>118.89</v>
      </c>
      <c r="W368">
        <v>43.6</v>
      </c>
    </row>
    <row r="369" spans="21:23" x14ac:dyDescent="0.35">
      <c r="U369">
        <v>57</v>
      </c>
      <c r="V369">
        <v>72.55</v>
      </c>
      <c r="W369">
        <v>21</v>
      </c>
    </row>
    <row r="370" spans="21:23" x14ac:dyDescent="0.35">
      <c r="U370">
        <v>44</v>
      </c>
      <c r="V370">
        <v>107.41</v>
      </c>
      <c r="W370">
        <v>47.3</v>
      </c>
    </row>
    <row r="371" spans="21:23" x14ac:dyDescent="0.35">
      <c r="U371">
        <v>4</v>
      </c>
      <c r="V371">
        <v>93.25</v>
      </c>
      <c r="W371">
        <v>16.600000000000001</v>
      </c>
    </row>
    <row r="372" spans="21:23" x14ac:dyDescent="0.35">
      <c r="U372">
        <v>44</v>
      </c>
      <c r="V372">
        <v>74.91</v>
      </c>
      <c r="W372">
        <v>37.5</v>
      </c>
    </row>
    <row r="373" spans="21:23" x14ac:dyDescent="0.35">
      <c r="U373">
        <v>18</v>
      </c>
      <c r="V373">
        <v>80.05</v>
      </c>
      <c r="W373">
        <v>24.2</v>
      </c>
    </row>
    <row r="374" spans="21:23" x14ac:dyDescent="0.35">
      <c r="U374">
        <v>41</v>
      </c>
      <c r="V374">
        <v>99.8</v>
      </c>
      <c r="W374">
        <v>31.6</v>
      </c>
    </row>
    <row r="375" spans="21:23" x14ac:dyDescent="0.35">
      <c r="U375">
        <v>23</v>
      </c>
      <c r="V375">
        <v>91.97</v>
      </c>
      <c r="W375">
        <v>21.6</v>
      </c>
    </row>
    <row r="376" spans="21:23" x14ac:dyDescent="0.35">
      <c r="U376">
        <v>53</v>
      </c>
      <c r="V376">
        <v>64.400000000000006</v>
      </c>
      <c r="W376">
        <v>31</v>
      </c>
    </row>
    <row r="377" spans="21:23" x14ac:dyDescent="0.35">
      <c r="U377">
        <v>56</v>
      </c>
      <c r="V377">
        <v>73.02</v>
      </c>
      <c r="W377">
        <v>31.1</v>
      </c>
    </row>
    <row r="378" spans="21:23" x14ac:dyDescent="0.35">
      <c r="U378">
        <v>0.88</v>
      </c>
      <c r="V378">
        <v>88.11</v>
      </c>
      <c r="W378">
        <v>15.5</v>
      </c>
    </row>
    <row r="379" spans="21:23" x14ac:dyDescent="0.35">
      <c r="U379">
        <v>25</v>
      </c>
      <c r="V379">
        <v>138.29</v>
      </c>
      <c r="W379">
        <v>27.3</v>
      </c>
    </row>
    <row r="380" spans="21:23" x14ac:dyDescent="0.35">
      <c r="U380">
        <v>14</v>
      </c>
      <c r="V380">
        <v>72.36</v>
      </c>
      <c r="W380">
        <v>20.5</v>
      </c>
    </row>
    <row r="381" spans="21:23" x14ac:dyDescent="0.35">
      <c r="U381">
        <v>53</v>
      </c>
      <c r="V381">
        <v>68.760000000000005</v>
      </c>
      <c r="W381">
        <v>35.6</v>
      </c>
    </row>
    <row r="382" spans="21:23" x14ac:dyDescent="0.35">
      <c r="U382">
        <v>4</v>
      </c>
      <c r="V382">
        <v>106.22</v>
      </c>
      <c r="W382">
        <v>16.7</v>
      </c>
    </row>
    <row r="383" spans="21:23" x14ac:dyDescent="0.35">
      <c r="U383">
        <v>39</v>
      </c>
      <c r="V383">
        <v>101.52</v>
      </c>
      <c r="W383">
        <v>41.8</v>
      </c>
    </row>
    <row r="384" spans="21:23" x14ac:dyDescent="0.35">
      <c r="U384">
        <v>53</v>
      </c>
      <c r="V384">
        <v>109.51</v>
      </c>
      <c r="W384">
        <v>41.9</v>
      </c>
    </row>
    <row r="385" spans="21:23" x14ac:dyDescent="0.35">
      <c r="U385">
        <v>5</v>
      </c>
      <c r="V385">
        <v>85.84</v>
      </c>
      <c r="W385">
        <v>16.399999999999999</v>
      </c>
    </row>
    <row r="386" spans="21:23" x14ac:dyDescent="0.35">
      <c r="U386">
        <v>4</v>
      </c>
      <c r="V386">
        <v>110.15</v>
      </c>
      <c r="W386">
        <v>17.100000000000001</v>
      </c>
    </row>
    <row r="387" spans="21:23" x14ac:dyDescent="0.35">
      <c r="U387">
        <v>37</v>
      </c>
      <c r="V387">
        <v>91.72</v>
      </c>
      <c r="W387">
        <v>29.2</v>
      </c>
    </row>
    <row r="388" spans="21:23" x14ac:dyDescent="0.35">
      <c r="U388">
        <v>70</v>
      </c>
      <c r="V388">
        <v>251.6</v>
      </c>
      <c r="W388">
        <v>27.1</v>
      </c>
    </row>
    <row r="389" spans="21:23" x14ac:dyDescent="0.35">
      <c r="U389">
        <v>24</v>
      </c>
      <c r="V389">
        <v>123.1</v>
      </c>
      <c r="W389">
        <v>37.9</v>
      </c>
    </row>
    <row r="390" spans="21:23" x14ac:dyDescent="0.35">
      <c r="U390">
        <v>55</v>
      </c>
      <c r="V390">
        <v>97.4</v>
      </c>
      <c r="W390">
        <v>44.6</v>
      </c>
    </row>
    <row r="391" spans="21:23" x14ac:dyDescent="0.35">
      <c r="U391">
        <v>70</v>
      </c>
      <c r="V391">
        <v>68.34</v>
      </c>
      <c r="W391">
        <v>22.8</v>
      </c>
    </row>
    <row r="392" spans="21:23" x14ac:dyDescent="0.35">
      <c r="U392">
        <v>34</v>
      </c>
      <c r="V392">
        <v>80.81</v>
      </c>
      <c r="W392">
        <v>33.200000000000003</v>
      </c>
    </row>
    <row r="393" spans="21:23" x14ac:dyDescent="0.35">
      <c r="U393">
        <v>26</v>
      </c>
      <c r="V393">
        <v>120.31</v>
      </c>
      <c r="W393">
        <v>22.3</v>
      </c>
    </row>
    <row r="394" spans="21:23" x14ac:dyDescent="0.35">
      <c r="U394">
        <v>39</v>
      </c>
      <c r="V394">
        <v>83.51</v>
      </c>
      <c r="W394">
        <v>26.4</v>
      </c>
    </row>
    <row r="395" spans="21:23" x14ac:dyDescent="0.35">
      <c r="U395">
        <v>38</v>
      </c>
      <c r="V395">
        <v>74.09</v>
      </c>
      <c r="W395">
        <v>39.6</v>
      </c>
    </row>
    <row r="396" spans="21:23" x14ac:dyDescent="0.35">
      <c r="U396">
        <v>20</v>
      </c>
      <c r="V396">
        <v>91.6</v>
      </c>
      <c r="W396">
        <v>28.1</v>
      </c>
    </row>
    <row r="397" spans="21:23" x14ac:dyDescent="0.35">
      <c r="U397">
        <v>17</v>
      </c>
      <c r="V397">
        <v>87.52</v>
      </c>
      <c r="W397">
        <v>39.200000000000003</v>
      </c>
    </row>
    <row r="398" spans="21:23" x14ac:dyDescent="0.35">
      <c r="U398">
        <v>60</v>
      </c>
      <c r="V398">
        <v>213.37</v>
      </c>
      <c r="W398">
        <v>36</v>
      </c>
    </row>
    <row r="399" spans="21:23" x14ac:dyDescent="0.35">
      <c r="U399">
        <v>75</v>
      </c>
      <c r="V399">
        <v>75.39</v>
      </c>
      <c r="W399">
        <v>37.799999999999997</v>
      </c>
    </row>
    <row r="400" spans="21:23" x14ac:dyDescent="0.35">
      <c r="U400">
        <v>31</v>
      </c>
      <c r="V400">
        <v>122.41</v>
      </c>
      <c r="W400">
        <v>40.299999999999997</v>
      </c>
    </row>
    <row r="401" spans="21:23" x14ac:dyDescent="0.35">
      <c r="U401">
        <v>58</v>
      </c>
      <c r="V401">
        <v>223.36</v>
      </c>
      <c r="W401">
        <v>41.5</v>
      </c>
    </row>
    <row r="402" spans="21:23" x14ac:dyDescent="0.35">
      <c r="U402">
        <v>5</v>
      </c>
      <c r="V402">
        <v>84.59</v>
      </c>
      <c r="W402">
        <v>17.7</v>
      </c>
    </row>
    <row r="403" spans="21:23" x14ac:dyDescent="0.35">
      <c r="U403">
        <v>13</v>
      </c>
      <c r="V403">
        <v>70.16</v>
      </c>
      <c r="W403">
        <v>21.2</v>
      </c>
    </row>
    <row r="404" spans="21:23" x14ac:dyDescent="0.35">
      <c r="U404">
        <v>22</v>
      </c>
      <c r="V404">
        <v>107.52</v>
      </c>
      <c r="W404">
        <v>41.6</v>
      </c>
    </row>
    <row r="405" spans="21:23" x14ac:dyDescent="0.35">
      <c r="U405">
        <v>52</v>
      </c>
      <c r="V405">
        <v>80.88</v>
      </c>
      <c r="W405">
        <v>23.8</v>
      </c>
    </row>
    <row r="406" spans="21:23" x14ac:dyDescent="0.35">
      <c r="U406">
        <v>61</v>
      </c>
      <c r="V406">
        <v>93.48</v>
      </c>
      <c r="W406">
        <v>23.7</v>
      </c>
    </row>
    <row r="407" spans="21:23" x14ac:dyDescent="0.35">
      <c r="U407">
        <v>78</v>
      </c>
      <c r="V407">
        <v>70.209999999999994</v>
      </c>
      <c r="W407">
        <v>24.8</v>
      </c>
    </row>
    <row r="408" spans="21:23" x14ac:dyDescent="0.35">
      <c r="U408">
        <v>57</v>
      </c>
      <c r="V408">
        <v>86.67</v>
      </c>
      <c r="W408">
        <v>39</v>
      </c>
    </row>
    <row r="409" spans="21:23" x14ac:dyDescent="0.35">
      <c r="U409">
        <v>21</v>
      </c>
      <c r="V409">
        <v>101.37</v>
      </c>
      <c r="W409">
        <v>37.9</v>
      </c>
    </row>
    <row r="410" spans="21:23" x14ac:dyDescent="0.35">
      <c r="U410">
        <v>22</v>
      </c>
      <c r="V410">
        <v>105.22</v>
      </c>
      <c r="W410">
        <v>31.1</v>
      </c>
    </row>
    <row r="411" spans="21:23" x14ac:dyDescent="0.35">
      <c r="U411">
        <v>80</v>
      </c>
      <c r="V411">
        <v>70.31</v>
      </c>
      <c r="W411">
        <v>23.2</v>
      </c>
    </row>
    <row r="412" spans="21:23" x14ac:dyDescent="0.35">
      <c r="U412">
        <v>7</v>
      </c>
      <c r="V412">
        <v>64.06</v>
      </c>
      <c r="W412">
        <v>18.899999999999999</v>
      </c>
    </row>
    <row r="413" spans="21:23" x14ac:dyDescent="0.35">
      <c r="U413">
        <v>64</v>
      </c>
      <c r="V413">
        <v>178.29</v>
      </c>
      <c r="W413">
        <v>36.1</v>
      </c>
    </row>
    <row r="414" spans="21:23" x14ac:dyDescent="0.35">
      <c r="U414">
        <v>64</v>
      </c>
      <c r="V414">
        <v>81.599999999999994</v>
      </c>
      <c r="W414">
        <v>36.299999999999997</v>
      </c>
    </row>
    <row r="415" spans="21:23" x14ac:dyDescent="0.35">
      <c r="U415">
        <v>38</v>
      </c>
      <c r="V415">
        <v>147.47999999999999</v>
      </c>
      <c r="W415">
        <v>40.5</v>
      </c>
    </row>
    <row r="416" spans="21:23" x14ac:dyDescent="0.35">
      <c r="U416">
        <v>12</v>
      </c>
      <c r="V416">
        <v>86.86</v>
      </c>
      <c r="W416">
        <v>25.4</v>
      </c>
    </row>
    <row r="417" spans="21:23" x14ac:dyDescent="0.35">
      <c r="U417">
        <v>33</v>
      </c>
      <c r="V417">
        <v>71.16</v>
      </c>
      <c r="W417">
        <v>46.5</v>
      </c>
    </row>
    <row r="418" spans="21:23" x14ac:dyDescent="0.35">
      <c r="U418">
        <v>3</v>
      </c>
      <c r="V418">
        <v>73.2</v>
      </c>
      <c r="W418">
        <v>16.8</v>
      </c>
    </row>
    <row r="419" spans="21:23" x14ac:dyDescent="0.35">
      <c r="U419">
        <v>37</v>
      </c>
      <c r="V419">
        <v>203.81</v>
      </c>
      <c r="W419">
        <v>46.6</v>
      </c>
    </row>
    <row r="420" spans="21:23" x14ac:dyDescent="0.35">
      <c r="U420">
        <v>22</v>
      </c>
      <c r="V420">
        <v>82</v>
      </c>
      <c r="W420">
        <v>26.4</v>
      </c>
    </row>
    <row r="421" spans="21:23" x14ac:dyDescent="0.35">
      <c r="U421">
        <v>24</v>
      </c>
      <c r="V421">
        <v>97.55</v>
      </c>
      <c r="W421">
        <v>26.2</v>
      </c>
    </row>
    <row r="422" spans="21:23" x14ac:dyDescent="0.35">
      <c r="U422">
        <v>75</v>
      </c>
      <c r="V422">
        <v>94.29</v>
      </c>
      <c r="W422">
        <v>35.200000000000003</v>
      </c>
    </row>
    <row r="423" spans="21:23" x14ac:dyDescent="0.35">
      <c r="U423">
        <v>12</v>
      </c>
      <c r="V423">
        <v>75.22</v>
      </c>
      <c r="W423">
        <v>20.9</v>
      </c>
    </row>
    <row r="424" spans="21:23" x14ac:dyDescent="0.35">
      <c r="U424">
        <v>63</v>
      </c>
      <c r="V424">
        <v>90.07</v>
      </c>
      <c r="W424">
        <v>36.799999999999997</v>
      </c>
    </row>
    <row r="425" spans="21:23" x14ac:dyDescent="0.35">
      <c r="U425">
        <v>52</v>
      </c>
      <c r="V425">
        <v>73.73</v>
      </c>
      <c r="W425">
        <v>34.4</v>
      </c>
    </row>
    <row r="426" spans="21:23" x14ac:dyDescent="0.35">
      <c r="U426">
        <v>68</v>
      </c>
      <c r="V426">
        <v>79.58</v>
      </c>
      <c r="W426">
        <v>22.2</v>
      </c>
    </row>
    <row r="427" spans="21:23" x14ac:dyDescent="0.35">
      <c r="U427">
        <v>5</v>
      </c>
      <c r="V427">
        <v>77.88</v>
      </c>
      <c r="W427">
        <v>13.8</v>
      </c>
    </row>
    <row r="428" spans="21:23" x14ac:dyDescent="0.35">
      <c r="U428">
        <v>56</v>
      </c>
      <c r="V428">
        <v>205.26</v>
      </c>
      <c r="W428">
        <v>40.299999999999997</v>
      </c>
    </row>
    <row r="429" spans="21:23" x14ac:dyDescent="0.35">
      <c r="U429">
        <v>43</v>
      </c>
      <c r="V429">
        <v>58.63</v>
      </c>
      <c r="W429">
        <v>28.4</v>
      </c>
    </row>
    <row r="430" spans="21:23" x14ac:dyDescent="0.35">
      <c r="U430">
        <v>40</v>
      </c>
      <c r="V430">
        <v>139.9</v>
      </c>
      <c r="W430">
        <v>31.7</v>
      </c>
    </row>
    <row r="431" spans="21:23" x14ac:dyDescent="0.35">
      <c r="U431">
        <v>53</v>
      </c>
      <c r="V431">
        <v>211.03</v>
      </c>
      <c r="W431">
        <v>34.200000000000003</v>
      </c>
    </row>
    <row r="432" spans="21:23" x14ac:dyDescent="0.35">
      <c r="U432">
        <v>52</v>
      </c>
      <c r="V432">
        <v>72.790000000000006</v>
      </c>
      <c r="W432">
        <v>54.7</v>
      </c>
    </row>
    <row r="433" spans="21:23" x14ac:dyDescent="0.35">
      <c r="U433">
        <v>31</v>
      </c>
      <c r="V433">
        <v>91.65</v>
      </c>
      <c r="W433">
        <v>24.6</v>
      </c>
    </row>
    <row r="434" spans="21:23" x14ac:dyDescent="0.35">
      <c r="U434">
        <v>63</v>
      </c>
      <c r="V434">
        <v>79.92</v>
      </c>
      <c r="W434">
        <v>28.1</v>
      </c>
    </row>
    <row r="435" spans="21:23" x14ac:dyDescent="0.35">
      <c r="U435">
        <v>69</v>
      </c>
      <c r="V435">
        <v>225.47</v>
      </c>
      <c r="W435">
        <v>36.9</v>
      </c>
    </row>
    <row r="436" spans="21:23" x14ac:dyDescent="0.35">
      <c r="U436">
        <v>64</v>
      </c>
      <c r="V436">
        <v>94.48</v>
      </c>
      <c r="W436">
        <v>31.1</v>
      </c>
    </row>
    <row r="437" spans="21:23" x14ac:dyDescent="0.35">
      <c r="U437">
        <v>64</v>
      </c>
      <c r="V437">
        <v>82.34</v>
      </c>
      <c r="W437">
        <v>31.9</v>
      </c>
    </row>
    <row r="438" spans="21:23" x14ac:dyDescent="0.35">
      <c r="U438">
        <v>62</v>
      </c>
      <c r="V438">
        <v>180.63</v>
      </c>
      <c r="W438">
        <v>31.8</v>
      </c>
    </row>
    <row r="439" spans="21:23" x14ac:dyDescent="0.35">
      <c r="U439">
        <v>2</v>
      </c>
      <c r="V439">
        <v>92.48</v>
      </c>
      <c r="W439">
        <v>18</v>
      </c>
    </row>
    <row r="440" spans="21:23" x14ac:dyDescent="0.35">
      <c r="U440">
        <v>53</v>
      </c>
      <c r="V440">
        <v>116.66</v>
      </c>
      <c r="W440">
        <v>28.5</v>
      </c>
    </row>
    <row r="441" spans="21:23" x14ac:dyDescent="0.35">
      <c r="U441">
        <v>65</v>
      </c>
      <c r="V441">
        <v>112.09</v>
      </c>
      <c r="W441">
        <v>29.5</v>
      </c>
    </row>
    <row r="442" spans="21:23" x14ac:dyDescent="0.35">
      <c r="U442">
        <v>22</v>
      </c>
      <c r="V442">
        <v>130.34</v>
      </c>
      <c r="W442">
        <v>22</v>
      </c>
    </row>
    <row r="443" spans="21:23" x14ac:dyDescent="0.35">
      <c r="U443">
        <v>26</v>
      </c>
      <c r="V443">
        <v>82.59</v>
      </c>
      <c r="W443">
        <v>29.4</v>
      </c>
    </row>
    <row r="444" spans="21:23" x14ac:dyDescent="0.35">
      <c r="U444">
        <v>53</v>
      </c>
      <c r="V444">
        <v>123.87</v>
      </c>
      <c r="W444">
        <v>28.8</v>
      </c>
    </row>
    <row r="445" spans="21:23" x14ac:dyDescent="0.35">
      <c r="U445">
        <v>20</v>
      </c>
      <c r="V445">
        <v>98.7</v>
      </c>
      <c r="W445">
        <v>26.2</v>
      </c>
    </row>
    <row r="446" spans="21:23" x14ac:dyDescent="0.35">
      <c r="U446">
        <v>63</v>
      </c>
      <c r="V446">
        <v>227.1</v>
      </c>
      <c r="W446">
        <v>26.9</v>
      </c>
    </row>
    <row r="447" spans="21:23" x14ac:dyDescent="0.35">
      <c r="U447">
        <v>13</v>
      </c>
      <c r="V447">
        <v>55.39</v>
      </c>
      <c r="W447">
        <v>23.2</v>
      </c>
    </row>
    <row r="448" spans="21:23" x14ac:dyDescent="0.35">
      <c r="U448">
        <v>21</v>
      </c>
      <c r="V448">
        <v>66.069999999999993</v>
      </c>
      <c r="W448">
        <v>27.9</v>
      </c>
    </row>
    <row r="449" spans="21:23" x14ac:dyDescent="0.35">
      <c r="U449">
        <v>65</v>
      </c>
      <c r="V449">
        <v>104.21</v>
      </c>
      <c r="W449">
        <v>36.799999999999997</v>
      </c>
    </row>
    <row r="450" spans="21:23" x14ac:dyDescent="0.35">
      <c r="U450">
        <v>65</v>
      </c>
      <c r="V450">
        <v>145.15</v>
      </c>
      <c r="W450">
        <v>28.9</v>
      </c>
    </row>
    <row r="451" spans="21:23" x14ac:dyDescent="0.35">
      <c r="U451">
        <v>42</v>
      </c>
      <c r="V451">
        <v>68.19</v>
      </c>
      <c r="W451">
        <v>31</v>
      </c>
    </row>
    <row r="452" spans="21:23" x14ac:dyDescent="0.35">
      <c r="U452">
        <v>72</v>
      </c>
      <c r="V452">
        <v>97.53</v>
      </c>
      <c r="W452">
        <v>29.4</v>
      </c>
    </row>
    <row r="453" spans="21:23" x14ac:dyDescent="0.35">
      <c r="U453">
        <v>13</v>
      </c>
      <c r="V453">
        <v>122.31</v>
      </c>
      <c r="W453">
        <v>15.3</v>
      </c>
    </row>
    <row r="454" spans="21:23" x14ac:dyDescent="0.35">
      <c r="U454">
        <v>29</v>
      </c>
      <c r="V454">
        <v>83.51</v>
      </c>
      <c r="W454">
        <v>37.1</v>
      </c>
    </row>
    <row r="455" spans="21:23" x14ac:dyDescent="0.35">
      <c r="U455">
        <v>59</v>
      </c>
      <c r="V455">
        <v>86.46</v>
      </c>
      <c r="W455">
        <v>30.5</v>
      </c>
    </row>
    <row r="456" spans="21:23" x14ac:dyDescent="0.35">
      <c r="U456">
        <v>42</v>
      </c>
      <c r="V456">
        <v>112.06</v>
      </c>
      <c r="W456">
        <v>38.200000000000003</v>
      </c>
    </row>
    <row r="457" spans="21:23" x14ac:dyDescent="0.35">
      <c r="U457">
        <v>13</v>
      </c>
      <c r="V457">
        <v>92.14</v>
      </c>
      <c r="W457">
        <v>23.2</v>
      </c>
    </row>
    <row r="458" spans="21:23" x14ac:dyDescent="0.35">
      <c r="U458">
        <v>75</v>
      </c>
      <c r="V458">
        <v>201.76</v>
      </c>
      <c r="W458">
        <v>30.2</v>
      </c>
    </row>
    <row r="459" spans="21:23" x14ac:dyDescent="0.35">
      <c r="U459">
        <v>33</v>
      </c>
      <c r="V459">
        <v>74.44</v>
      </c>
      <c r="W459">
        <v>45.2</v>
      </c>
    </row>
    <row r="460" spans="21:23" x14ac:dyDescent="0.35">
      <c r="U460">
        <v>43</v>
      </c>
      <c r="V460">
        <v>95.93</v>
      </c>
      <c r="W460">
        <v>21.8</v>
      </c>
    </row>
    <row r="461" spans="21:23" x14ac:dyDescent="0.35">
      <c r="U461">
        <v>11</v>
      </c>
      <c r="V461">
        <v>87.51</v>
      </c>
      <c r="W461">
        <v>24.4</v>
      </c>
    </row>
    <row r="462" spans="21:23" x14ac:dyDescent="0.35">
      <c r="U462">
        <v>7</v>
      </c>
      <c r="V462">
        <v>72.349999999999994</v>
      </c>
      <c r="W462">
        <v>17</v>
      </c>
    </row>
    <row r="463" spans="21:23" x14ac:dyDescent="0.35">
      <c r="U463">
        <v>16</v>
      </c>
      <c r="V463">
        <v>113.47</v>
      </c>
      <c r="W463">
        <v>19.5</v>
      </c>
    </row>
    <row r="464" spans="21:23" x14ac:dyDescent="0.35">
      <c r="U464">
        <v>44</v>
      </c>
      <c r="V464">
        <v>103.78</v>
      </c>
      <c r="W464">
        <v>49.8</v>
      </c>
    </row>
    <row r="465" spans="21:23" x14ac:dyDescent="0.35">
      <c r="U465">
        <v>78</v>
      </c>
      <c r="V465">
        <v>115.43</v>
      </c>
      <c r="W465">
        <v>27.8</v>
      </c>
    </row>
    <row r="466" spans="21:23" x14ac:dyDescent="0.35">
      <c r="U466">
        <v>25</v>
      </c>
      <c r="V466">
        <v>95.59</v>
      </c>
      <c r="W466">
        <v>25.1</v>
      </c>
    </row>
    <row r="467" spans="21:23" x14ac:dyDescent="0.35">
      <c r="U467">
        <v>69</v>
      </c>
      <c r="V467">
        <v>101.52</v>
      </c>
      <c r="W467">
        <v>26.8</v>
      </c>
    </row>
    <row r="468" spans="21:23" x14ac:dyDescent="0.35">
      <c r="U468">
        <v>61</v>
      </c>
      <c r="V468">
        <v>170.05</v>
      </c>
      <c r="W468">
        <v>60.2</v>
      </c>
    </row>
    <row r="469" spans="21:23" x14ac:dyDescent="0.35">
      <c r="U469">
        <v>43</v>
      </c>
      <c r="V469">
        <v>217.3</v>
      </c>
      <c r="W469">
        <v>27.5</v>
      </c>
    </row>
    <row r="470" spans="21:23" x14ac:dyDescent="0.35">
      <c r="U470">
        <v>38</v>
      </c>
      <c r="V470">
        <v>196.01</v>
      </c>
      <c r="W470">
        <v>28.1</v>
      </c>
    </row>
    <row r="471" spans="21:23" x14ac:dyDescent="0.35">
      <c r="U471">
        <v>68</v>
      </c>
      <c r="V471">
        <v>92.21</v>
      </c>
      <c r="W471">
        <v>27.3</v>
      </c>
    </row>
    <row r="472" spans="21:23" x14ac:dyDescent="0.35">
      <c r="U472">
        <v>26</v>
      </c>
      <c r="V472">
        <v>100.09</v>
      </c>
      <c r="W472">
        <v>27.4</v>
      </c>
    </row>
    <row r="473" spans="21:23" x14ac:dyDescent="0.35">
      <c r="U473">
        <v>18</v>
      </c>
      <c r="V473">
        <v>93.88</v>
      </c>
      <c r="W473">
        <v>22.2</v>
      </c>
    </row>
    <row r="474" spans="21:23" x14ac:dyDescent="0.35">
      <c r="U474">
        <v>43</v>
      </c>
      <c r="V474">
        <v>75.05</v>
      </c>
      <c r="W474">
        <v>22.9</v>
      </c>
    </row>
    <row r="475" spans="21:23" x14ac:dyDescent="0.35">
      <c r="U475">
        <v>43</v>
      </c>
      <c r="V475">
        <v>70.08</v>
      </c>
      <c r="W475">
        <v>26.6</v>
      </c>
    </row>
    <row r="476" spans="21:23" x14ac:dyDescent="0.35">
      <c r="U476">
        <v>32</v>
      </c>
      <c r="V476">
        <v>74.2</v>
      </c>
      <c r="W476">
        <v>23</v>
      </c>
    </row>
    <row r="477" spans="21:23" x14ac:dyDescent="0.35">
      <c r="U477">
        <v>81</v>
      </c>
      <c r="V477">
        <v>69.010000000000005</v>
      </c>
      <c r="W477">
        <v>32.6</v>
      </c>
    </row>
    <row r="478" spans="21:23" x14ac:dyDescent="0.35">
      <c r="U478">
        <v>25</v>
      </c>
      <c r="V478">
        <v>96.17</v>
      </c>
      <c r="W478">
        <v>22.1</v>
      </c>
    </row>
    <row r="479" spans="21:23" x14ac:dyDescent="0.35">
      <c r="U479">
        <v>61</v>
      </c>
      <c r="V479">
        <v>184.15</v>
      </c>
      <c r="W479">
        <v>28.1</v>
      </c>
    </row>
    <row r="480" spans="21:23" x14ac:dyDescent="0.35">
      <c r="U480">
        <v>66</v>
      </c>
      <c r="V480">
        <v>87.24</v>
      </c>
      <c r="W480">
        <v>22.5</v>
      </c>
    </row>
    <row r="481" spans="21:23" x14ac:dyDescent="0.35">
      <c r="U481">
        <v>54</v>
      </c>
      <c r="V481">
        <v>198.69</v>
      </c>
      <c r="W481">
        <v>28.1</v>
      </c>
    </row>
    <row r="482" spans="21:23" x14ac:dyDescent="0.35">
      <c r="U482">
        <v>11</v>
      </c>
      <c r="V482">
        <v>82.58</v>
      </c>
      <c r="W482">
        <v>25.5</v>
      </c>
    </row>
    <row r="483" spans="21:23" x14ac:dyDescent="0.35">
      <c r="U483">
        <v>53</v>
      </c>
      <c r="V483">
        <v>96.88</v>
      </c>
      <c r="W483">
        <v>31.4</v>
      </c>
    </row>
    <row r="484" spans="21:23" x14ac:dyDescent="0.35">
      <c r="U484">
        <v>78</v>
      </c>
      <c r="V484">
        <v>73.319999999999993</v>
      </c>
      <c r="W484">
        <v>26</v>
      </c>
    </row>
    <row r="485" spans="21:23" x14ac:dyDescent="0.35">
      <c r="U485">
        <v>9</v>
      </c>
      <c r="V485">
        <v>94.59</v>
      </c>
      <c r="W485">
        <v>20</v>
      </c>
    </row>
    <row r="486" spans="21:23" x14ac:dyDescent="0.35">
      <c r="U486">
        <v>48</v>
      </c>
      <c r="V486">
        <v>132.08000000000001</v>
      </c>
      <c r="W486">
        <v>31.6</v>
      </c>
    </row>
    <row r="487" spans="21:23" x14ac:dyDescent="0.35">
      <c r="U487">
        <v>31</v>
      </c>
      <c r="V487">
        <v>98.99</v>
      </c>
      <c r="W487">
        <v>31.2</v>
      </c>
    </row>
    <row r="488" spans="21:23" x14ac:dyDescent="0.35">
      <c r="U488">
        <v>20</v>
      </c>
      <c r="V488">
        <v>104.48</v>
      </c>
      <c r="W488">
        <v>21.7</v>
      </c>
    </row>
    <row r="489" spans="21:23" x14ac:dyDescent="0.35">
      <c r="U489">
        <v>21</v>
      </c>
      <c r="V489">
        <v>98.01</v>
      </c>
      <c r="W489">
        <v>24.2</v>
      </c>
    </row>
    <row r="490" spans="21:23" x14ac:dyDescent="0.35">
      <c r="U490">
        <v>42</v>
      </c>
      <c r="V490">
        <v>79.14</v>
      </c>
      <c r="W490">
        <v>25</v>
      </c>
    </row>
    <row r="491" spans="21:23" x14ac:dyDescent="0.35">
      <c r="U491">
        <v>35</v>
      </c>
      <c r="V491">
        <v>89.32</v>
      </c>
      <c r="W491">
        <v>36.700000000000003</v>
      </c>
    </row>
    <row r="492" spans="21:23" x14ac:dyDescent="0.35">
      <c r="U492">
        <v>53</v>
      </c>
      <c r="V492">
        <v>65.239999999999995</v>
      </c>
      <c r="W492">
        <v>28.9</v>
      </c>
    </row>
    <row r="493" spans="21:23" x14ac:dyDescent="0.35">
      <c r="U493">
        <v>60</v>
      </c>
      <c r="V493">
        <v>80.98</v>
      </c>
      <c r="W493">
        <v>29.7</v>
      </c>
    </row>
    <row r="494" spans="21:23" x14ac:dyDescent="0.35">
      <c r="U494">
        <v>74</v>
      </c>
      <c r="V494">
        <v>186.17</v>
      </c>
      <c r="W494">
        <v>44.3</v>
      </c>
    </row>
    <row r="495" spans="21:23" x14ac:dyDescent="0.35">
      <c r="U495">
        <v>23</v>
      </c>
      <c r="V495">
        <v>69.239999999999995</v>
      </c>
      <c r="W495">
        <v>51</v>
      </c>
    </row>
    <row r="496" spans="21:23" x14ac:dyDescent="0.35">
      <c r="U496">
        <v>55</v>
      </c>
      <c r="V496">
        <v>111.19</v>
      </c>
      <c r="W496">
        <v>39.700000000000003</v>
      </c>
    </row>
    <row r="497" spans="21:23" x14ac:dyDescent="0.35">
      <c r="U497">
        <v>71</v>
      </c>
      <c r="V497">
        <v>93.28</v>
      </c>
      <c r="W497">
        <v>34.700000000000003</v>
      </c>
    </row>
    <row r="498" spans="21:23" x14ac:dyDescent="0.35">
      <c r="U498">
        <v>5</v>
      </c>
      <c r="V498">
        <v>122.19</v>
      </c>
      <c r="W498">
        <v>35</v>
      </c>
    </row>
    <row r="499" spans="21:23" x14ac:dyDescent="0.35">
      <c r="U499">
        <v>14</v>
      </c>
      <c r="V499">
        <v>129.53</v>
      </c>
      <c r="W499">
        <v>21.3</v>
      </c>
    </row>
    <row r="500" spans="21:23" x14ac:dyDescent="0.35">
      <c r="U500">
        <v>15</v>
      </c>
      <c r="V500">
        <v>114.53</v>
      </c>
      <c r="W500">
        <v>29.1</v>
      </c>
    </row>
    <row r="501" spans="21:23" x14ac:dyDescent="0.35">
      <c r="U501">
        <v>66</v>
      </c>
      <c r="V501">
        <v>93.73</v>
      </c>
      <c r="W501">
        <v>23.9</v>
      </c>
    </row>
    <row r="502" spans="21:23" x14ac:dyDescent="0.35">
      <c r="U502">
        <v>56</v>
      </c>
      <c r="V502">
        <v>77.489999999999995</v>
      </c>
      <c r="W502">
        <v>36</v>
      </c>
    </row>
    <row r="503" spans="21:23" x14ac:dyDescent="0.35">
      <c r="U503">
        <v>60</v>
      </c>
      <c r="V503">
        <v>65.38</v>
      </c>
      <c r="W503">
        <v>41.2</v>
      </c>
    </row>
    <row r="504" spans="21:23" x14ac:dyDescent="0.35">
      <c r="U504">
        <v>57</v>
      </c>
      <c r="V504">
        <v>94.18</v>
      </c>
      <c r="W504">
        <v>27.1</v>
      </c>
    </row>
    <row r="505" spans="21:23" x14ac:dyDescent="0.35">
      <c r="U505">
        <v>29</v>
      </c>
      <c r="V505">
        <v>118.7</v>
      </c>
      <c r="W505">
        <v>33.200000000000003</v>
      </c>
    </row>
    <row r="506" spans="21:23" x14ac:dyDescent="0.35">
      <c r="U506">
        <v>76</v>
      </c>
      <c r="V506">
        <v>96.29</v>
      </c>
      <c r="W506">
        <v>25.4</v>
      </c>
    </row>
    <row r="507" spans="21:23" x14ac:dyDescent="0.35">
      <c r="U507">
        <v>52</v>
      </c>
      <c r="V507">
        <v>74.64</v>
      </c>
      <c r="W507">
        <v>30.7</v>
      </c>
    </row>
    <row r="508" spans="21:23" x14ac:dyDescent="0.35">
      <c r="U508">
        <v>42</v>
      </c>
      <c r="V508">
        <v>96.99</v>
      </c>
      <c r="W508">
        <v>34.799999999999997</v>
      </c>
    </row>
    <row r="509" spans="21:23" x14ac:dyDescent="0.35">
      <c r="U509">
        <v>71</v>
      </c>
      <c r="V509">
        <v>100.61</v>
      </c>
      <c r="W509">
        <v>19.2</v>
      </c>
    </row>
    <row r="510" spans="21:23" x14ac:dyDescent="0.35">
      <c r="U510">
        <v>64</v>
      </c>
      <c r="V510">
        <v>97.08</v>
      </c>
      <c r="W510">
        <v>31.7</v>
      </c>
    </row>
    <row r="511" spans="21:23" x14ac:dyDescent="0.35">
      <c r="U511">
        <v>39</v>
      </c>
      <c r="V511">
        <v>84.79</v>
      </c>
      <c r="W511">
        <v>35.700000000000003</v>
      </c>
    </row>
    <row r="512" spans="21:23" x14ac:dyDescent="0.35">
      <c r="U512">
        <v>46</v>
      </c>
      <c r="V512">
        <v>78.75</v>
      </c>
      <c r="W512">
        <v>37.799999999999997</v>
      </c>
    </row>
    <row r="513" spans="21:23" x14ac:dyDescent="0.35">
      <c r="U513">
        <v>51</v>
      </c>
      <c r="V513">
        <v>82.93</v>
      </c>
      <c r="W513">
        <v>29.7</v>
      </c>
    </row>
    <row r="514" spans="21:23" x14ac:dyDescent="0.35">
      <c r="U514">
        <v>31</v>
      </c>
      <c r="V514">
        <v>88.78</v>
      </c>
      <c r="W514">
        <v>35.799999999999997</v>
      </c>
    </row>
    <row r="515" spans="21:23" x14ac:dyDescent="0.35">
      <c r="U515">
        <v>22</v>
      </c>
      <c r="V515">
        <v>122.1</v>
      </c>
      <c r="W515">
        <v>23.6</v>
      </c>
    </row>
    <row r="516" spans="21:23" x14ac:dyDescent="0.35">
      <c r="U516">
        <v>41</v>
      </c>
      <c r="V516">
        <v>74.81</v>
      </c>
      <c r="W516">
        <v>39.700000000000003</v>
      </c>
    </row>
    <row r="517" spans="21:23" x14ac:dyDescent="0.35">
      <c r="U517">
        <v>28</v>
      </c>
      <c r="V517">
        <v>183.45</v>
      </c>
      <c r="W517">
        <v>40.5</v>
      </c>
    </row>
    <row r="518" spans="21:23" x14ac:dyDescent="0.35">
      <c r="U518">
        <v>44</v>
      </c>
      <c r="V518">
        <v>114.94</v>
      </c>
      <c r="W518">
        <v>21.4</v>
      </c>
    </row>
    <row r="519" spans="21:23" x14ac:dyDescent="0.35">
      <c r="U519">
        <v>68</v>
      </c>
      <c r="V519">
        <v>104.38</v>
      </c>
      <c r="W519">
        <v>40.799999999999997</v>
      </c>
    </row>
    <row r="520" spans="21:23" x14ac:dyDescent="0.35">
      <c r="U520">
        <v>49</v>
      </c>
      <c r="V520">
        <v>102.91</v>
      </c>
      <c r="W520">
        <v>24.7</v>
      </c>
    </row>
    <row r="521" spans="21:23" x14ac:dyDescent="0.35">
      <c r="U521">
        <v>10</v>
      </c>
      <c r="V521">
        <v>108.79</v>
      </c>
      <c r="W521">
        <v>21</v>
      </c>
    </row>
    <row r="522" spans="21:23" x14ac:dyDescent="0.35">
      <c r="U522">
        <v>31</v>
      </c>
      <c r="V522">
        <v>73.31</v>
      </c>
      <c r="W522">
        <v>45</v>
      </c>
    </row>
    <row r="523" spans="21:23" x14ac:dyDescent="0.35">
      <c r="U523">
        <v>67</v>
      </c>
      <c r="V523">
        <v>68.52</v>
      </c>
      <c r="W523">
        <v>26.2</v>
      </c>
    </row>
    <row r="524" spans="21:23" x14ac:dyDescent="0.35">
      <c r="U524">
        <v>40</v>
      </c>
      <c r="V524">
        <v>89.77</v>
      </c>
      <c r="W524">
        <v>28.1</v>
      </c>
    </row>
    <row r="525" spans="21:23" x14ac:dyDescent="0.35">
      <c r="U525">
        <v>70</v>
      </c>
      <c r="V525">
        <v>102.64</v>
      </c>
      <c r="W525">
        <v>28.3</v>
      </c>
    </row>
    <row r="526" spans="21:23" x14ac:dyDescent="0.35">
      <c r="U526">
        <v>38</v>
      </c>
      <c r="V526">
        <v>70.92</v>
      </c>
      <c r="W526">
        <v>41.6</v>
      </c>
    </row>
    <row r="527" spans="21:23" x14ac:dyDescent="0.35">
      <c r="U527">
        <v>5</v>
      </c>
      <c r="V527">
        <v>86.11</v>
      </c>
      <c r="W527">
        <v>19</v>
      </c>
    </row>
    <row r="528" spans="21:23" x14ac:dyDescent="0.35">
      <c r="U528">
        <v>54</v>
      </c>
      <c r="V528">
        <v>129.16</v>
      </c>
      <c r="W528">
        <v>32.4</v>
      </c>
    </row>
    <row r="529" spans="21:23" x14ac:dyDescent="0.35">
      <c r="U529">
        <v>30</v>
      </c>
      <c r="V529">
        <v>113.85</v>
      </c>
      <c r="W529">
        <v>34</v>
      </c>
    </row>
    <row r="530" spans="21:23" x14ac:dyDescent="0.35">
      <c r="U530">
        <v>23</v>
      </c>
      <c r="V530">
        <v>79.349999999999994</v>
      </c>
      <c r="W530">
        <v>39.4</v>
      </c>
    </row>
    <row r="531" spans="21:23" x14ac:dyDescent="0.35">
      <c r="U531">
        <v>31</v>
      </c>
      <c r="V531">
        <v>80.790000000000006</v>
      </c>
      <c r="W531">
        <v>28.7</v>
      </c>
    </row>
    <row r="532" spans="21:23" x14ac:dyDescent="0.35">
      <c r="U532">
        <v>72</v>
      </c>
      <c r="V532">
        <v>114.01</v>
      </c>
      <c r="W532">
        <v>31.8</v>
      </c>
    </row>
    <row r="533" spans="21:23" x14ac:dyDescent="0.35">
      <c r="U533">
        <v>23</v>
      </c>
      <c r="V533">
        <v>93.74</v>
      </c>
      <c r="W533">
        <v>31.2</v>
      </c>
    </row>
    <row r="534" spans="21:23" x14ac:dyDescent="0.35">
      <c r="U534">
        <v>25</v>
      </c>
      <c r="V534">
        <v>90.65</v>
      </c>
      <c r="W534">
        <v>20.9</v>
      </c>
    </row>
    <row r="535" spans="21:23" x14ac:dyDescent="0.35">
      <c r="U535">
        <v>51</v>
      </c>
      <c r="V535">
        <v>98.41</v>
      </c>
      <c r="W535">
        <v>32.1</v>
      </c>
    </row>
    <row r="536" spans="21:23" x14ac:dyDescent="0.35">
      <c r="U536">
        <v>20</v>
      </c>
      <c r="V536">
        <v>127.18</v>
      </c>
      <c r="W536">
        <v>31</v>
      </c>
    </row>
    <row r="537" spans="21:23" x14ac:dyDescent="0.35">
      <c r="U537">
        <v>12</v>
      </c>
      <c r="V537">
        <v>138.06</v>
      </c>
      <c r="W537">
        <v>23.1</v>
      </c>
    </row>
    <row r="538" spans="21:23" x14ac:dyDescent="0.35">
      <c r="U538">
        <v>57</v>
      </c>
      <c r="V538">
        <v>89.44</v>
      </c>
      <c r="W538">
        <v>26.7</v>
      </c>
    </row>
    <row r="539" spans="21:23" x14ac:dyDescent="0.35">
      <c r="U539">
        <v>65</v>
      </c>
      <c r="V539">
        <v>105.61</v>
      </c>
      <c r="W539">
        <v>27.9</v>
      </c>
    </row>
    <row r="540" spans="21:23" x14ac:dyDescent="0.35">
      <c r="U540">
        <v>16</v>
      </c>
      <c r="V540">
        <v>155.43</v>
      </c>
      <c r="W540">
        <v>27.3</v>
      </c>
    </row>
    <row r="541" spans="21:23" x14ac:dyDescent="0.35">
      <c r="U541">
        <v>43</v>
      </c>
      <c r="V541">
        <v>80.83</v>
      </c>
      <c r="W541">
        <v>51.5</v>
      </c>
    </row>
    <row r="542" spans="21:23" x14ac:dyDescent="0.35">
      <c r="U542">
        <v>30</v>
      </c>
      <c r="V542">
        <v>80.19</v>
      </c>
      <c r="W542">
        <v>20.399999999999999</v>
      </c>
    </row>
    <row r="543" spans="21:23" x14ac:dyDescent="0.35">
      <c r="U543">
        <v>29</v>
      </c>
      <c r="V543">
        <v>60.34</v>
      </c>
      <c r="W543">
        <v>29.6</v>
      </c>
    </row>
    <row r="544" spans="21:23" x14ac:dyDescent="0.35">
      <c r="U544">
        <v>54</v>
      </c>
      <c r="V544">
        <v>79.3</v>
      </c>
      <c r="W544">
        <v>30.6</v>
      </c>
    </row>
    <row r="545" spans="21:23" x14ac:dyDescent="0.35">
      <c r="U545">
        <v>57</v>
      </c>
      <c r="V545">
        <v>98.44</v>
      </c>
      <c r="W545">
        <v>33.6</v>
      </c>
    </row>
    <row r="546" spans="21:23" x14ac:dyDescent="0.35">
      <c r="U546">
        <v>42</v>
      </c>
      <c r="V546">
        <v>210.48</v>
      </c>
      <c r="W546">
        <v>71.900000000000006</v>
      </c>
    </row>
    <row r="547" spans="21:23" x14ac:dyDescent="0.35">
      <c r="U547">
        <v>18</v>
      </c>
      <c r="V547">
        <v>70.34</v>
      </c>
      <c r="W547">
        <v>24.2</v>
      </c>
    </row>
    <row r="548" spans="21:23" x14ac:dyDescent="0.35">
      <c r="U548">
        <v>9</v>
      </c>
      <c r="V548">
        <v>122.22</v>
      </c>
      <c r="W548">
        <v>17.7</v>
      </c>
    </row>
    <row r="549" spans="21:23" x14ac:dyDescent="0.35">
      <c r="U549">
        <v>26</v>
      </c>
      <c r="V549">
        <v>75.290000000000006</v>
      </c>
      <c r="W549">
        <v>22.6</v>
      </c>
    </row>
    <row r="550" spans="21:23" x14ac:dyDescent="0.35">
      <c r="U550">
        <v>40</v>
      </c>
      <c r="V550">
        <v>100.35</v>
      </c>
      <c r="W550">
        <v>28.1</v>
      </c>
    </row>
    <row r="551" spans="21:23" x14ac:dyDescent="0.35">
      <c r="U551">
        <v>77</v>
      </c>
      <c r="V551">
        <v>193.83</v>
      </c>
      <c r="W551">
        <v>26.5</v>
      </c>
    </row>
    <row r="552" spans="21:23" x14ac:dyDescent="0.35">
      <c r="U552">
        <v>15</v>
      </c>
      <c r="V552">
        <v>126.96</v>
      </c>
      <c r="W552">
        <v>28.7</v>
      </c>
    </row>
    <row r="553" spans="21:23" x14ac:dyDescent="0.35">
      <c r="U553">
        <v>76</v>
      </c>
      <c r="V553">
        <v>183.34</v>
      </c>
      <c r="W553">
        <v>39.5</v>
      </c>
    </row>
    <row r="554" spans="21:23" x14ac:dyDescent="0.35">
      <c r="U554">
        <v>52</v>
      </c>
      <c r="V554">
        <v>247.69</v>
      </c>
      <c r="W554">
        <v>35.1</v>
      </c>
    </row>
    <row r="555" spans="21:23" x14ac:dyDescent="0.35">
      <c r="U555">
        <v>55</v>
      </c>
      <c r="V555">
        <v>76.2</v>
      </c>
      <c r="W555">
        <v>27.9</v>
      </c>
    </row>
    <row r="556" spans="21:23" x14ac:dyDescent="0.35">
      <c r="U556">
        <v>5</v>
      </c>
      <c r="V556">
        <v>71.430000000000007</v>
      </c>
      <c r="W556">
        <v>19.3</v>
      </c>
    </row>
    <row r="557" spans="21:23" x14ac:dyDescent="0.35">
      <c r="U557">
        <v>55</v>
      </c>
      <c r="V557">
        <v>93.36</v>
      </c>
      <c r="W557">
        <v>28.4</v>
      </c>
    </row>
    <row r="558" spans="21:23" x14ac:dyDescent="0.35">
      <c r="U558">
        <v>36</v>
      </c>
      <c r="V558">
        <v>61.29</v>
      </c>
      <c r="W558">
        <v>26.7</v>
      </c>
    </row>
    <row r="559" spans="21:23" x14ac:dyDescent="0.35">
      <c r="U559">
        <v>46</v>
      </c>
      <c r="V559">
        <v>103.62</v>
      </c>
      <c r="W559">
        <v>40.9</v>
      </c>
    </row>
    <row r="560" spans="21:23" x14ac:dyDescent="0.35">
      <c r="U560">
        <v>5</v>
      </c>
      <c r="V560">
        <v>100.52</v>
      </c>
      <c r="W560">
        <v>17.2</v>
      </c>
    </row>
    <row r="561" spans="21:23" x14ac:dyDescent="0.35">
      <c r="U561">
        <v>39</v>
      </c>
      <c r="V561">
        <v>191.47</v>
      </c>
      <c r="W561">
        <v>28.3</v>
      </c>
    </row>
    <row r="562" spans="21:23" x14ac:dyDescent="0.35">
      <c r="U562">
        <v>12</v>
      </c>
      <c r="V562">
        <v>67.06</v>
      </c>
      <c r="W562">
        <v>16.100000000000001</v>
      </c>
    </row>
    <row r="563" spans="21:23" x14ac:dyDescent="0.35">
      <c r="U563">
        <v>67</v>
      </c>
      <c r="V563">
        <v>144.1</v>
      </c>
      <c r="W563">
        <v>27.6</v>
      </c>
    </row>
    <row r="564" spans="21:23" x14ac:dyDescent="0.35">
      <c r="U564">
        <v>1.8</v>
      </c>
      <c r="V564">
        <v>58.26</v>
      </c>
      <c r="W564">
        <v>16.5</v>
      </c>
    </row>
    <row r="565" spans="21:23" x14ac:dyDescent="0.35">
      <c r="U565">
        <v>72</v>
      </c>
      <c r="V565">
        <v>239.82</v>
      </c>
      <c r="W565">
        <v>35.799999999999997</v>
      </c>
    </row>
    <row r="566" spans="21:23" x14ac:dyDescent="0.35">
      <c r="U566">
        <v>0.32</v>
      </c>
      <c r="V566">
        <v>73.709999999999994</v>
      </c>
      <c r="W566">
        <v>16.2</v>
      </c>
    </row>
    <row r="567" spans="21:23" x14ac:dyDescent="0.35">
      <c r="U567">
        <v>64</v>
      </c>
      <c r="V567">
        <v>88.53</v>
      </c>
      <c r="W567">
        <v>24.6</v>
      </c>
    </row>
    <row r="568" spans="21:23" x14ac:dyDescent="0.35">
      <c r="U568">
        <v>27</v>
      </c>
      <c r="V568">
        <v>114.79</v>
      </c>
      <c r="W568">
        <v>32</v>
      </c>
    </row>
    <row r="569" spans="21:23" x14ac:dyDescent="0.35">
      <c r="U569">
        <v>25</v>
      </c>
      <c r="V569">
        <v>113.8</v>
      </c>
      <c r="W569">
        <v>35.299999999999997</v>
      </c>
    </row>
    <row r="570" spans="21:23" x14ac:dyDescent="0.35">
      <c r="U570">
        <v>81</v>
      </c>
      <c r="V570">
        <v>71.91</v>
      </c>
      <c r="W570">
        <v>19.2</v>
      </c>
    </row>
    <row r="571" spans="21:23" x14ac:dyDescent="0.35">
      <c r="U571">
        <v>32</v>
      </c>
      <c r="V571">
        <v>65.3</v>
      </c>
      <c r="W571">
        <v>40.4</v>
      </c>
    </row>
    <row r="572" spans="21:23" x14ac:dyDescent="0.35">
      <c r="U572">
        <v>57</v>
      </c>
      <c r="V572">
        <v>189.57</v>
      </c>
      <c r="W572">
        <v>30.7</v>
      </c>
    </row>
    <row r="573" spans="21:23" x14ac:dyDescent="0.35">
      <c r="U573">
        <v>52</v>
      </c>
      <c r="V573">
        <v>114.25</v>
      </c>
      <c r="W573">
        <v>24.3</v>
      </c>
    </row>
    <row r="574" spans="21:23" x14ac:dyDescent="0.35">
      <c r="U574">
        <v>54</v>
      </c>
      <c r="V574">
        <v>81.260000000000005</v>
      </c>
      <c r="W574">
        <v>26.4</v>
      </c>
    </row>
    <row r="575" spans="21:23" x14ac:dyDescent="0.35">
      <c r="U575">
        <v>36</v>
      </c>
      <c r="V575">
        <v>87.88</v>
      </c>
      <c r="W575">
        <v>34.700000000000003</v>
      </c>
    </row>
    <row r="576" spans="21:23" x14ac:dyDescent="0.35">
      <c r="U576">
        <v>18</v>
      </c>
      <c r="V576">
        <v>112.17</v>
      </c>
      <c r="W576">
        <v>31.7</v>
      </c>
    </row>
    <row r="577" spans="21:23" x14ac:dyDescent="0.35">
      <c r="U577">
        <v>45</v>
      </c>
      <c r="V577">
        <v>99.97</v>
      </c>
      <c r="W577">
        <v>35.6</v>
      </c>
    </row>
    <row r="578" spans="21:23" x14ac:dyDescent="0.35">
      <c r="U578">
        <v>29</v>
      </c>
      <c r="V578">
        <v>207.58</v>
      </c>
      <c r="W578">
        <v>22.8</v>
      </c>
    </row>
    <row r="579" spans="21:23" x14ac:dyDescent="0.35">
      <c r="U579">
        <v>51</v>
      </c>
      <c r="V579">
        <v>109.16</v>
      </c>
      <c r="W579">
        <v>28</v>
      </c>
    </row>
    <row r="580" spans="21:23" x14ac:dyDescent="0.35">
      <c r="U580">
        <v>23</v>
      </c>
      <c r="V580">
        <v>74.459999999999994</v>
      </c>
      <c r="W580">
        <v>35.6</v>
      </c>
    </row>
    <row r="581" spans="21:23" x14ac:dyDescent="0.35">
      <c r="U581">
        <v>54</v>
      </c>
      <c r="V581">
        <v>118.51</v>
      </c>
      <c r="W581">
        <v>40.6</v>
      </c>
    </row>
    <row r="582" spans="21:23" x14ac:dyDescent="0.35">
      <c r="U582">
        <v>54</v>
      </c>
      <c r="V582">
        <v>107.47</v>
      </c>
      <c r="W582">
        <v>29.3</v>
      </c>
    </row>
    <row r="583" spans="21:23" x14ac:dyDescent="0.35">
      <c r="U583">
        <v>18</v>
      </c>
      <c r="V583">
        <v>182.86</v>
      </c>
      <c r="W583">
        <v>21</v>
      </c>
    </row>
    <row r="584" spans="21:23" x14ac:dyDescent="0.35">
      <c r="U584">
        <v>26</v>
      </c>
      <c r="V584">
        <v>59.17</v>
      </c>
      <c r="W584">
        <v>20</v>
      </c>
    </row>
    <row r="585" spans="21:23" x14ac:dyDescent="0.35">
      <c r="U585">
        <v>72</v>
      </c>
      <c r="V585">
        <v>215.64</v>
      </c>
      <c r="W585">
        <v>26.7</v>
      </c>
    </row>
    <row r="586" spans="21:23" x14ac:dyDescent="0.35">
      <c r="U586">
        <v>5</v>
      </c>
      <c r="V586">
        <v>163.69999999999999</v>
      </c>
      <c r="W586">
        <v>18.399999999999999</v>
      </c>
    </row>
    <row r="587" spans="21:23" x14ac:dyDescent="0.35">
      <c r="U587">
        <v>65</v>
      </c>
      <c r="V587">
        <v>196.36</v>
      </c>
      <c r="W587">
        <v>34.5</v>
      </c>
    </row>
    <row r="588" spans="21:23" x14ac:dyDescent="0.35">
      <c r="U588">
        <v>42</v>
      </c>
      <c r="V588">
        <v>139.77000000000001</v>
      </c>
      <c r="W588">
        <v>27.7</v>
      </c>
    </row>
    <row r="589" spans="21:23" x14ac:dyDescent="0.35">
      <c r="U589">
        <v>47</v>
      </c>
      <c r="V589">
        <v>141.22999999999999</v>
      </c>
      <c r="W589">
        <v>21.1</v>
      </c>
    </row>
    <row r="590" spans="21:23" x14ac:dyDescent="0.35">
      <c r="U590">
        <v>24</v>
      </c>
      <c r="V590">
        <v>89.99</v>
      </c>
      <c r="W590">
        <v>24.4</v>
      </c>
    </row>
    <row r="591" spans="21:23" x14ac:dyDescent="0.35">
      <c r="U591">
        <v>57</v>
      </c>
      <c r="V591">
        <v>108.53</v>
      </c>
      <c r="W591">
        <v>19.399999999999999</v>
      </c>
    </row>
    <row r="592" spans="21:23" x14ac:dyDescent="0.35">
      <c r="U592">
        <v>51</v>
      </c>
      <c r="V592">
        <v>63.61</v>
      </c>
      <c r="W592">
        <v>42.3</v>
      </c>
    </row>
    <row r="593" spans="21:23" x14ac:dyDescent="0.35">
      <c r="U593">
        <v>48</v>
      </c>
      <c r="V593">
        <v>85.54</v>
      </c>
      <c r="W593">
        <v>32.200000000000003</v>
      </c>
    </row>
    <row r="594" spans="21:23" x14ac:dyDescent="0.35">
      <c r="U594">
        <v>56</v>
      </c>
      <c r="V594">
        <v>100.83</v>
      </c>
      <c r="W594">
        <v>26.8</v>
      </c>
    </row>
    <row r="595" spans="21:23" x14ac:dyDescent="0.35">
      <c r="U595">
        <v>30</v>
      </c>
      <c r="V595">
        <v>59.82</v>
      </c>
      <c r="W595">
        <v>25.4</v>
      </c>
    </row>
    <row r="596" spans="21:23" x14ac:dyDescent="0.35">
      <c r="U596">
        <v>63</v>
      </c>
      <c r="V596">
        <v>105.95</v>
      </c>
      <c r="W596">
        <v>23.5</v>
      </c>
    </row>
    <row r="597" spans="21:23" x14ac:dyDescent="0.35">
      <c r="U597">
        <v>46</v>
      </c>
      <c r="V597">
        <v>188.11</v>
      </c>
      <c r="W597">
        <v>50.2</v>
      </c>
    </row>
    <row r="598" spans="21:23" x14ac:dyDescent="0.35">
      <c r="U598">
        <v>53</v>
      </c>
      <c r="V598">
        <v>71.150000000000006</v>
      </c>
      <c r="W598">
        <v>26.1</v>
      </c>
    </row>
    <row r="599" spans="21:23" x14ac:dyDescent="0.35">
      <c r="U599">
        <v>1.08</v>
      </c>
      <c r="V599">
        <v>60.53</v>
      </c>
      <c r="W599">
        <v>17.5</v>
      </c>
    </row>
    <row r="600" spans="21:23" x14ac:dyDescent="0.35">
      <c r="U600">
        <v>15</v>
      </c>
      <c r="V600">
        <v>205.5</v>
      </c>
      <c r="W600">
        <v>24.2</v>
      </c>
    </row>
    <row r="601" spans="21:23" x14ac:dyDescent="0.35">
      <c r="U601">
        <v>59</v>
      </c>
      <c r="V601">
        <v>204.86</v>
      </c>
      <c r="W601">
        <v>30.8</v>
      </c>
    </row>
    <row r="602" spans="21:23" x14ac:dyDescent="0.35">
      <c r="U602">
        <v>24</v>
      </c>
      <c r="V602">
        <v>115.03</v>
      </c>
      <c r="W602">
        <v>23.4</v>
      </c>
    </row>
    <row r="603" spans="21:23" x14ac:dyDescent="0.35">
      <c r="U603">
        <v>53</v>
      </c>
      <c r="V603">
        <v>79.87</v>
      </c>
      <c r="W603">
        <v>30.9</v>
      </c>
    </row>
    <row r="604" spans="21:23" x14ac:dyDescent="0.35">
      <c r="U604">
        <v>39</v>
      </c>
      <c r="V604">
        <v>97.89</v>
      </c>
      <c r="W604">
        <v>23.6</v>
      </c>
    </row>
    <row r="605" spans="21:23" x14ac:dyDescent="0.35">
      <c r="U605">
        <v>23</v>
      </c>
      <c r="V605">
        <v>125.26</v>
      </c>
      <c r="W605">
        <v>18.7</v>
      </c>
    </row>
    <row r="606" spans="21:23" x14ac:dyDescent="0.35">
      <c r="U606">
        <v>31</v>
      </c>
      <c r="V606">
        <v>114.32</v>
      </c>
      <c r="W606">
        <v>27.7</v>
      </c>
    </row>
    <row r="607" spans="21:23" x14ac:dyDescent="0.35">
      <c r="U607">
        <v>5</v>
      </c>
      <c r="V607">
        <v>92.23</v>
      </c>
      <c r="W607">
        <v>16.7</v>
      </c>
    </row>
    <row r="608" spans="21:23" x14ac:dyDescent="0.35">
      <c r="U608">
        <v>44</v>
      </c>
      <c r="V608">
        <v>83.51</v>
      </c>
      <c r="W608">
        <v>31.2</v>
      </c>
    </row>
    <row r="609" spans="21:23" x14ac:dyDescent="0.35">
      <c r="U609">
        <v>1.8</v>
      </c>
      <c r="V609">
        <v>102.34</v>
      </c>
      <c r="W609">
        <v>17</v>
      </c>
    </row>
    <row r="610" spans="21:23" x14ac:dyDescent="0.35">
      <c r="U610">
        <v>40</v>
      </c>
      <c r="V610">
        <v>144.47999999999999</v>
      </c>
      <c r="W610">
        <v>29.8</v>
      </c>
    </row>
    <row r="611" spans="21:23" x14ac:dyDescent="0.35">
      <c r="U611">
        <v>7</v>
      </c>
      <c r="V611">
        <v>88.39</v>
      </c>
      <c r="W611">
        <v>19.7</v>
      </c>
    </row>
    <row r="612" spans="21:23" x14ac:dyDescent="0.35">
      <c r="U612">
        <v>56</v>
      </c>
      <c r="V612">
        <v>228.08</v>
      </c>
      <c r="W612">
        <v>29.1</v>
      </c>
    </row>
    <row r="613" spans="21:23" x14ac:dyDescent="0.35">
      <c r="U613">
        <v>42</v>
      </c>
      <c r="V613">
        <v>93.79</v>
      </c>
      <c r="W613">
        <v>27.2</v>
      </c>
    </row>
    <row r="614" spans="21:23" x14ac:dyDescent="0.35">
      <c r="U614">
        <v>48</v>
      </c>
      <c r="V614">
        <v>147.13999999999999</v>
      </c>
      <c r="W614">
        <v>22.3</v>
      </c>
    </row>
    <row r="615" spans="21:23" x14ac:dyDescent="0.35">
      <c r="U615">
        <v>82</v>
      </c>
      <c r="V615">
        <v>106.43</v>
      </c>
      <c r="W615">
        <v>27</v>
      </c>
    </row>
    <row r="616" spans="21:23" x14ac:dyDescent="0.35">
      <c r="U616">
        <v>52</v>
      </c>
      <c r="V616">
        <v>88.04</v>
      </c>
      <c r="W616">
        <v>42.1</v>
      </c>
    </row>
    <row r="617" spans="21:23" x14ac:dyDescent="0.35">
      <c r="U617">
        <v>42</v>
      </c>
      <c r="V617">
        <v>92.2</v>
      </c>
      <c r="W617">
        <v>34.200000000000003</v>
      </c>
    </row>
    <row r="618" spans="21:23" x14ac:dyDescent="0.35">
      <c r="U618">
        <v>73</v>
      </c>
      <c r="V618">
        <v>219.53</v>
      </c>
      <c r="W618">
        <v>40.9</v>
      </c>
    </row>
    <row r="619" spans="21:23" x14ac:dyDescent="0.35">
      <c r="U619">
        <v>55</v>
      </c>
      <c r="V619">
        <v>75.56</v>
      </c>
      <c r="W619">
        <v>29.4</v>
      </c>
    </row>
    <row r="620" spans="21:23" x14ac:dyDescent="0.35">
      <c r="U620">
        <v>50</v>
      </c>
      <c r="V620">
        <v>158.31</v>
      </c>
      <c r="W620">
        <v>32.799999999999997</v>
      </c>
    </row>
    <row r="621" spans="21:23" x14ac:dyDescent="0.35">
      <c r="U621">
        <v>43</v>
      </c>
      <c r="V621">
        <v>111.43</v>
      </c>
      <c r="W621">
        <v>21.9</v>
      </c>
    </row>
    <row r="622" spans="21:23" x14ac:dyDescent="0.35">
      <c r="U622">
        <v>33</v>
      </c>
      <c r="V622">
        <v>219.97</v>
      </c>
      <c r="W622">
        <v>39.6</v>
      </c>
    </row>
    <row r="623" spans="21:23" x14ac:dyDescent="0.35">
      <c r="U623">
        <v>80</v>
      </c>
      <c r="V623">
        <v>148.91</v>
      </c>
      <c r="W623">
        <v>28.3</v>
      </c>
    </row>
    <row r="624" spans="21:23" x14ac:dyDescent="0.35">
      <c r="U624">
        <v>33</v>
      </c>
      <c r="V624">
        <v>69.400000000000006</v>
      </c>
      <c r="W624">
        <v>47.8</v>
      </c>
    </row>
    <row r="625" spans="21:23" x14ac:dyDescent="0.35">
      <c r="U625">
        <v>74</v>
      </c>
      <c r="V625">
        <v>68.34</v>
      </c>
      <c r="W625">
        <v>39.299999999999997</v>
      </c>
    </row>
    <row r="626" spans="21:23" x14ac:dyDescent="0.35">
      <c r="U626">
        <v>65</v>
      </c>
      <c r="V626">
        <v>58.37</v>
      </c>
      <c r="W626">
        <v>28</v>
      </c>
    </row>
    <row r="627" spans="21:23" x14ac:dyDescent="0.35">
      <c r="U627">
        <v>40</v>
      </c>
      <c r="V627">
        <v>71.2</v>
      </c>
      <c r="W627">
        <v>27.1</v>
      </c>
    </row>
    <row r="628" spans="21:23" x14ac:dyDescent="0.35">
      <c r="U628">
        <v>52</v>
      </c>
      <c r="V628">
        <v>101.5</v>
      </c>
      <c r="W628">
        <v>31.2</v>
      </c>
    </row>
    <row r="629" spans="21:23" x14ac:dyDescent="0.35">
      <c r="U629">
        <v>66</v>
      </c>
      <c r="V629">
        <v>92.04</v>
      </c>
      <c r="W629">
        <v>23.1</v>
      </c>
    </row>
    <row r="630" spans="21:23" x14ac:dyDescent="0.35">
      <c r="U630">
        <v>20</v>
      </c>
      <c r="V630">
        <v>73</v>
      </c>
      <c r="W630">
        <v>20.8</v>
      </c>
    </row>
    <row r="631" spans="21:23" x14ac:dyDescent="0.35">
      <c r="U631">
        <v>51</v>
      </c>
      <c r="V631">
        <v>111.15</v>
      </c>
      <c r="W631">
        <v>34.1</v>
      </c>
    </row>
    <row r="632" spans="21:23" x14ac:dyDescent="0.35">
      <c r="U632">
        <v>60</v>
      </c>
      <c r="V632">
        <v>58.65</v>
      </c>
      <c r="W632">
        <v>30.1</v>
      </c>
    </row>
    <row r="633" spans="21:23" x14ac:dyDescent="0.35">
      <c r="U633">
        <v>59</v>
      </c>
      <c r="V633">
        <v>100.54</v>
      </c>
      <c r="W633">
        <v>35.799999999999997</v>
      </c>
    </row>
    <row r="634" spans="21:23" x14ac:dyDescent="0.35">
      <c r="U634">
        <v>58</v>
      </c>
      <c r="V634">
        <v>111.73</v>
      </c>
      <c r="W634">
        <v>34.6</v>
      </c>
    </row>
    <row r="635" spans="21:23" x14ac:dyDescent="0.35">
      <c r="U635">
        <v>42</v>
      </c>
      <c r="V635">
        <v>97.78</v>
      </c>
      <c r="W635">
        <v>29.8</v>
      </c>
    </row>
    <row r="636" spans="21:23" x14ac:dyDescent="0.35">
      <c r="U636">
        <v>28</v>
      </c>
      <c r="V636">
        <v>85.79</v>
      </c>
      <c r="W636">
        <v>26.7</v>
      </c>
    </row>
    <row r="637" spans="21:23" x14ac:dyDescent="0.35">
      <c r="U637">
        <v>57</v>
      </c>
      <c r="V637">
        <v>98.54</v>
      </c>
      <c r="W637">
        <v>30.2</v>
      </c>
    </row>
    <row r="638" spans="21:23" x14ac:dyDescent="0.35">
      <c r="U638">
        <v>66</v>
      </c>
      <c r="V638">
        <v>94.62</v>
      </c>
      <c r="W638">
        <v>29.7</v>
      </c>
    </row>
    <row r="639" spans="21:23" x14ac:dyDescent="0.35">
      <c r="U639">
        <v>56</v>
      </c>
      <c r="V639">
        <v>112.43</v>
      </c>
      <c r="W639">
        <v>54.6</v>
      </c>
    </row>
    <row r="640" spans="21:23" x14ac:dyDescent="0.35">
      <c r="U640">
        <v>48</v>
      </c>
      <c r="V640">
        <v>99.67</v>
      </c>
      <c r="W640">
        <v>23.3</v>
      </c>
    </row>
    <row r="641" spans="21:23" x14ac:dyDescent="0.35">
      <c r="U641">
        <v>37</v>
      </c>
      <c r="V641">
        <v>67.39</v>
      </c>
      <c r="W641">
        <v>35.6</v>
      </c>
    </row>
    <row r="642" spans="21:23" x14ac:dyDescent="0.35">
      <c r="U642">
        <v>27</v>
      </c>
      <c r="V642">
        <v>95.12</v>
      </c>
      <c r="W642">
        <v>27</v>
      </c>
    </row>
    <row r="643" spans="21:23" x14ac:dyDescent="0.35">
      <c r="U643">
        <v>15</v>
      </c>
      <c r="V643">
        <v>85.06</v>
      </c>
      <c r="W643">
        <v>21.6</v>
      </c>
    </row>
    <row r="644" spans="21:23" x14ac:dyDescent="0.35">
      <c r="U644">
        <v>61</v>
      </c>
      <c r="V644">
        <v>214.05</v>
      </c>
      <c r="W644">
        <v>29.4</v>
      </c>
    </row>
    <row r="645" spans="21:23" x14ac:dyDescent="0.35">
      <c r="U645">
        <v>80</v>
      </c>
      <c r="V645">
        <v>79.09</v>
      </c>
      <c r="W645">
        <v>22.8</v>
      </c>
    </row>
    <row r="646" spans="21:23" x14ac:dyDescent="0.35">
      <c r="U646">
        <v>43</v>
      </c>
      <c r="V646">
        <v>98.09</v>
      </c>
      <c r="W646">
        <v>17.3</v>
      </c>
    </row>
    <row r="647" spans="21:23" x14ac:dyDescent="0.35">
      <c r="U647">
        <v>53</v>
      </c>
      <c r="V647">
        <v>76.36</v>
      </c>
      <c r="W647">
        <v>29.8</v>
      </c>
    </row>
    <row r="648" spans="21:23" x14ac:dyDescent="0.35">
      <c r="U648">
        <v>70</v>
      </c>
      <c r="V648">
        <v>98.42</v>
      </c>
      <c r="W648">
        <v>36.4</v>
      </c>
    </row>
    <row r="649" spans="21:23" x14ac:dyDescent="0.35">
      <c r="U649">
        <v>58</v>
      </c>
      <c r="V649">
        <v>82.01</v>
      </c>
      <c r="W649">
        <v>34.700000000000003</v>
      </c>
    </row>
    <row r="650" spans="21:23" x14ac:dyDescent="0.35">
      <c r="U650">
        <v>49</v>
      </c>
      <c r="V650">
        <v>56.11</v>
      </c>
      <c r="W650">
        <v>28.7</v>
      </c>
    </row>
    <row r="651" spans="21:23" x14ac:dyDescent="0.35">
      <c r="U651">
        <v>65</v>
      </c>
      <c r="V651">
        <v>111.85</v>
      </c>
      <c r="W651">
        <v>26.7</v>
      </c>
    </row>
    <row r="652" spans="21:23" x14ac:dyDescent="0.35">
      <c r="U652">
        <v>54</v>
      </c>
      <c r="V652">
        <v>92.39</v>
      </c>
      <c r="W652">
        <v>22.1</v>
      </c>
    </row>
    <row r="653" spans="21:23" x14ac:dyDescent="0.35">
      <c r="U653">
        <v>74</v>
      </c>
      <c r="V653">
        <v>112.54</v>
      </c>
      <c r="W653">
        <v>27.7</v>
      </c>
    </row>
    <row r="654" spans="21:23" x14ac:dyDescent="0.35">
      <c r="U654">
        <v>56</v>
      </c>
      <c r="V654">
        <v>63.71</v>
      </c>
      <c r="W654">
        <v>40.5</v>
      </c>
    </row>
    <row r="655" spans="21:23" x14ac:dyDescent="0.35">
      <c r="U655">
        <v>79</v>
      </c>
      <c r="V655">
        <v>70.349999999999994</v>
      </c>
      <c r="W655">
        <v>23</v>
      </c>
    </row>
    <row r="656" spans="21:23" x14ac:dyDescent="0.35">
      <c r="U656">
        <v>71</v>
      </c>
      <c r="V656">
        <v>94.65</v>
      </c>
      <c r="W656">
        <v>25.3</v>
      </c>
    </row>
    <row r="657" spans="21:23" x14ac:dyDescent="0.35">
      <c r="U657">
        <v>28</v>
      </c>
      <c r="V657">
        <v>64.64</v>
      </c>
      <c r="W657">
        <v>22.1</v>
      </c>
    </row>
    <row r="658" spans="21:23" x14ac:dyDescent="0.35">
      <c r="U658">
        <v>9</v>
      </c>
      <c r="V658">
        <v>57.27</v>
      </c>
      <c r="W658">
        <v>28</v>
      </c>
    </row>
    <row r="659" spans="21:23" x14ac:dyDescent="0.35">
      <c r="U659">
        <v>4</v>
      </c>
      <c r="V659">
        <v>107.25</v>
      </c>
      <c r="W659">
        <v>12</v>
      </c>
    </row>
    <row r="660" spans="21:23" x14ac:dyDescent="0.35">
      <c r="U660">
        <v>36</v>
      </c>
      <c r="V660">
        <v>77.12</v>
      </c>
      <c r="W660">
        <v>28.4</v>
      </c>
    </row>
    <row r="661" spans="21:23" x14ac:dyDescent="0.35">
      <c r="U661">
        <v>78</v>
      </c>
      <c r="V661">
        <v>55.32</v>
      </c>
      <c r="W661">
        <v>29.6</v>
      </c>
    </row>
    <row r="662" spans="21:23" x14ac:dyDescent="0.35">
      <c r="U662">
        <v>52</v>
      </c>
      <c r="V662">
        <v>69.37</v>
      </c>
      <c r="W662">
        <v>36.200000000000003</v>
      </c>
    </row>
    <row r="663" spans="21:23" x14ac:dyDescent="0.35">
      <c r="U663">
        <v>80</v>
      </c>
      <c r="V663">
        <v>57.57</v>
      </c>
      <c r="W663">
        <v>22.8</v>
      </c>
    </row>
    <row r="664" spans="21:23" x14ac:dyDescent="0.35">
      <c r="U664">
        <v>28</v>
      </c>
      <c r="V664">
        <v>87.43</v>
      </c>
      <c r="W664">
        <v>55.7</v>
      </c>
    </row>
    <row r="665" spans="21:23" x14ac:dyDescent="0.35">
      <c r="U665">
        <v>38</v>
      </c>
      <c r="V665">
        <v>98.73</v>
      </c>
      <c r="W665">
        <v>24.3</v>
      </c>
    </row>
    <row r="666" spans="21:23" x14ac:dyDescent="0.35">
      <c r="U666">
        <v>56</v>
      </c>
      <c r="V666">
        <v>81.180000000000007</v>
      </c>
      <c r="W666">
        <v>26.9</v>
      </c>
    </row>
    <row r="667" spans="21:23" x14ac:dyDescent="0.35">
      <c r="U667">
        <v>75</v>
      </c>
      <c r="V667">
        <v>56.23</v>
      </c>
      <c r="W667">
        <v>25.3</v>
      </c>
    </row>
    <row r="668" spans="21:23" x14ac:dyDescent="0.35">
      <c r="U668">
        <v>76</v>
      </c>
      <c r="V668">
        <v>69.61</v>
      </c>
      <c r="W668">
        <v>35.299999999999997</v>
      </c>
    </row>
    <row r="669" spans="21:23" x14ac:dyDescent="0.35">
      <c r="U669">
        <v>10</v>
      </c>
      <c r="V669">
        <v>59.49</v>
      </c>
      <c r="W669">
        <v>18.3</v>
      </c>
    </row>
    <row r="670" spans="21:23" x14ac:dyDescent="0.35">
      <c r="U670">
        <v>48</v>
      </c>
      <c r="V670">
        <v>118.14</v>
      </c>
      <c r="W670">
        <v>28.1</v>
      </c>
    </row>
    <row r="671" spans="21:23" x14ac:dyDescent="0.35">
      <c r="U671">
        <v>40</v>
      </c>
      <c r="V671">
        <v>100.26</v>
      </c>
      <c r="W671">
        <v>26</v>
      </c>
    </row>
    <row r="672" spans="21:23" x14ac:dyDescent="0.35">
      <c r="U672">
        <v>82</v>
      </c>
      <c r="V672">
        <v>56.75</v>
      </c>
      <c r="W672">
        <v>21</v>
      </c>
    </row>
    <row r="673" spans="21:23" x14ac:dyDescent="0.35">
      <c r="U673">
        <v>61</v>
      </c>
      <c r="V673">
        <v>88.27</v>
      </c>
      <c r="W673">
        <v>28.1</v>
      </c>
    </row>
    <row r="674" spans="21:23" x14ac:dyDescent="0.35">
      <c r="U674">
        <v>17</v>
      </c>
      <c r="V674">
        <v>67.81</v>
      </c>
      <c r="W674">
        <v>55.7</v>
      </c>
    </row>
    <row r="675" spans="21:23" x14ac:dyDescent="0.35">
      <c r="U675">
        <v>58</v>
      </c>
      <c r="V675">
        <v>77.459999999999994</v>
      </c>
      <c r="W675">
        <v>27.6</v>
      </c>
    </row>
    <row r="676" spans="21:23" x14ac:dyDescent="0.35">
      <c r="U676">
        <v>12</v>
      </c>
      <c r="V676">
        <v>76.260000000000005</v>
      </c>
      <c r="W676">
        <v>20.5</v>
      </c>
    </row>
    <row r="677" spans="21:23" x14ac:dyDescent="0.35">
      <c r="U677">
        <v>53</v>
      </c>
      <c r="V677">
        <v>86.39</v>
      </c>
      <c r="W677">
        <v>30.2</v>
      </c>
    </row>
    <row r="678" spans="21:23" x14ac:dyDescent="0.35">
      <c r="U678">
        <v>26</v>
      </c>
      <c r="V678">
        <v>116.38</v>
      </c>
      <c r="W678">
        <v>21.9</v>
      </c>
    </row>
    <row r="679" spans="21:23" x14ac:dyDescent="0.35">
      <c r="U679">
        <v>48</v>
      </c>
      <c r="V679">
        <v>75.739999999999995</v>
      </c>
      <c r="W679">
        <v>28.8</v>
      </c>
    </row>
    <row r="680" spans="21:23" x14ac:dyDescent="0.35">
      <c r="U680">
        <v>25</v>
      </c>
      <c r="V680">
        <v>92.14</v>
      </c>
      <c r="W680">
        <v>36.200000000000003</v>
      </c>
    </row>
    <row r="681" spans="21:23" x14ac:dyDescent="0.35">
      <c r="U681">
        <v>27</v>
      </c>
      <c r="V681">
        <v>149.94999999999999</v>
      </c>
      <c r="W681">
        <v>25.9</v>
      </c>
    </row>
    <row r="682" spans="21:23" x14ac:dyDescent="0.35">
      <c r="U682">
        <v>31</v>
      </c>
      <c r="V682">
        <v>92.11</v>
      </c>
      <c r="W682">
        <v>28.1</v>
      </c>
    </row>
    <row r="683" spans="21:23" x14ac:dyDescent="0.35">
      <c r="U683">
        <v>16</v>
      </c>
      <c r="V683">
        <v>74.98</v>
      </c>
      <c r="W683">
        <v>21.4</v>
      </c>
    </row>
    <row r="684" spans="21:23" x14ac:dyDescent="0.35">
      <c r="U684">
        <v>20</v>
      </c>
      <c r="V684">
        <v>55.25</v>
      </c>
      <c r="W684">
        <v>20.399999999999999</v>
      </c>
    </row>
    <row r="685" spans="21:23" x14ac:dyDescent="0.35">
      <c r="U685">
        <v>2</v>
      </c>
      <c r="V685">
        <v>79.89</v>
      </c>
      <c r="W685">
        <v>31.6</v>
      </c>
    </row>
    <row r="686" spans="21:23" x14ac:dyDescent="0.35">
      <c r="U686">
        <v>1.8</v>
      </c>
      <c r="V686">
        <v>130.61000000000001</v>
      </c>
      <c r="W686">
        <v>14.4</v>
      </c>
    </row>
    <row r="687" spans="21:23" x14ac:dyDescent="0.35">
      <c r="U687">
        <v>28</v>
      </c>
      <c r="V687">
        <v>94.26</v>
      </c>
      <c r="W687">
        <v>23.7</v>
      </c>
    </row>
    <row r="688" spans="21:23" x14ac:dyDescent="0.35">
      <c r="U688">
        <v>32</v>
      </c>
      <c r="V688">
        <v>94.34</v>
      </c>
      <c r="W688">
        <v>30.2</v>
      </c>
    </row>
    <row r="689" spans="21:23" x14ac:dyDescent="0.35">
      <c r="U689">
        <v>35</v>
      </c>
      <c r="V689">
        <v>109.03</v>
      </c>
      <c r="W689">
        <v>19.5</v>
      </c>
    </row>
    <row r="690" spans="21:23" x14ac:dyDescent="0.35">
      <c r="U690">
        <v>52</v>
      </c>
      <c r="V690">
        <v>81.03</v>
      </c>
      <c r="W690">
        <v>32.6</v>
      </c>
    </row>
    <row r="691" spans="21:23" x14ac:dyDescent="0.35">
      <c r="U691">
        <v>55</v>
      </c>
      <c r="V691">
        <v>99.82</v>
      </c>
      <c r="W691">
        <v>34.200000000000003</v>
      </c>
    </row>
    <row r="692" spans="21:23" x14ac:dyDescent="0.35">
      <c r="U692">
        <v>42</v>
      </c>
      <c r="V692">
        <v>140.08000000000001</v>
      </c>
      <c r="W692">
        <v>43</v>
      </c>
    </row>
    <row r="693" spans="21:23" x14ac:dyDescent="0.35">
      <c r="U693">
        <v>52</v>
      </c>
      <c r="V693">
        <v>59.54</v>
      </c>
      <c r="W693">
        <v>42.2</v>
      </c>
    </row>
    <row r="694" spans="21:23" x14ac:dyDescent="0.35">
      <c r="U694">
        <v>18</v>
      </c>
      <c r="V694">
        <v>80.33</v>
      </c>
      <c r="W694">
        <v>19.7</v>
      </c>
    </row>
    <row r="695" spans="21:23" x14ac:dyDescent="0.35">
      <c r="U695">
        <v>13</v>
      </c>
      <c r="V695">
        <v>131.51</v>
      </c>
      <c r="W695">
        <v>41.7</v>
      </c>
    </row>
    <row r="696" spans="21:23" x14ac:dyDescent="0.35">
      <c r="U696">
        <v>45</v>
      </c>
      <c r="V696">
        <v>89.21</v>
      </c>
      <c r="W696">
        <v>21.6</v>
      </c>
    </row>
    <row r="697" spans="21:23" x14ac:dyDescent="0.35">
      <c r="U697">
        <v>29</v>
      </c>
      <c r="V697">
        <v>91.45</v>
      </c>
      <c r="W697">
        <v>24.2</v>
      </c>
    </row>
    <row r="698" spans="21:23" x14ac:dyDescent="0.35">
      <c r="U698">
        <v>12</v>
      </c>
      <c r="V698">
        <v>90.58</v>
      </c>
      <c r="W698">
        <v>19.2</v>
      </c>
    </row>
    <row r="699" spans="21:23" x14ac:dyDescent="0.35">
      <c r="U699">
        <v>37</v>
      </c>
      <c r="V699">
        <v>91.45</v>
      </c>
      <c r="W699">
        <v>25.8</v>
      </c>
    </row>
    <row r="700" spans="21:23" x14ac:dyDescent="0.35">
      <c r="U700">
        <v>30</v>
      </c>
      <c r="V700">
        <v>89.63</v>
      </c>
      <c r="W700">
        <v>23.2</v>
      </c>
    </row>
    <row r="701" spans="21:23" x14ac:dyDescent="0.35">
      <c r="U701">
        <v>44</v>
      </c>
      <c r="V701">
        <v>124.06</v>
      </c>
      <c r="W701">
        <v>20.8</v>
      </c>
    </row>
    <row r="702" spans="21:23" x14ac:dyDescent="0.35">
      <c r="U702">
        <v>79</v>
      </c>
      <c r="V702">
        <v>99.47</v>
      </c>
      <c r="W702">
        <v>28.4</v>
      </c>
    </row>
    <row r="703" spans="21:23" x14ac:dyDescent="0.35">
      <c r="U703">
        <v>38</v>
      </c>
      <c r="V703">
        <v>88.97</v>
      </c>
      <c r="W703">
        <v>30.2</v>
      </c>
    </row>
    <row r="704" spans="21:23" x14ac:dyDescent="0.35">
      <c r="U704">
        <v>45</v>
      </c>
      <c r="V704">
        <v>80.930000000000007</v>
      </c>
      <c r="W704">
        <v>23.1</v>
      </c>
    </row>
    <row r="705" spans="21:23" x14ac:dyDescent="0.35">
      <c r="U705">
        <v>66</v>
      </c>
      <c r="V705">
        <v>102.07</v>
      </c>
      <c r="W705">
        <v>16.7</v>
      </c>
    </row>
    <row r="706" spans="21:23" x14ac:dyDescent="0.35">
      <c r="U706">
        <v>19</v>
      </c>
      <c r="V706">
        <v>91.69</v>
      </c>
      <c r="W706">
        <v>39.5</v>
      </c>
    </row>
    <row r="707" spans="21:23" x14ac:dyDescent="0.35">
      <c r="U707">
        <v>49</v>
      </c>
      <c r="V707">
        <v>63.71</v>
      </c>
      <c r="W707">
        <v>33.799999999999997</v>
      </c>
    </row>
    <row r="708" spans="21:23" x14ac:dyDescent="0.35">
      <c r="U708">
        <v>66</v>
      </c>
      <c r="V708">
        <v>200.49</v>
      </c>
      <c r="W708">
        <v>34.6</v>
      </c>
    </row>
    <row r="709" spans="21:23" x14ac:dyDescent="0.35">
      <c r="U709">
        <v>47</v>
      </c>
      <c r="V709">
        <v>75.3</v>
      </c>
      <c r="W709">
        <v>25</v>
      </c>
    </row>
    <row r="710" spans="21:23" x14ac:dyDescent="0.35">
      <c r="U710">
        <v>59</v>
      </c>
      <c r="V710">
        <v>240.71</v>
      </c>
      <c r="W710">
        <v>43.9</v>
      </c>
    </row>
    <row r="711" spans="21:23" x14ac:dyDescent="0.35">
      <c r="U711">
        <v>23</v>
      </c>
      <c r="V711">
        <v>60.5</v>
      </c>
      <c r="W711">
        <v>27.1</v>
      </c>
    </row>
    <row r="712" spans="21:23" x14ac:dyDescent="0.35">
      <c r="U712">
        <v>79</v>
      </c>
      <c r="V712">
        <v>131.85</v>
      </c>
      <c r="W712">
        <v>25.9</v>
      </c>
    </row>
    <row r="713" spans="21:23" x14ac:dyDescent="0.35">
      <c r="U713">
        <v>37</v>
      </c>
      <c r="V713">
        <v>134.38999999999999</v>
      </c>
      <c r="W713">
        <v>22.7</v>
      </c>
    </row>
    <row r="714" spans="21:23" x14ac:dyDescent="0.35">
      <c r="U714">
        <v>78</v>
      </c>
      <c r="V714">
        <v>56.18</v>
      </c>
      <c r="W714">
        <v>27.1</v>
      </c>
    </row>
    <row r="715" spans="21:23" x14ac:dyDescent="0.35">
      <c r="U715">
        <v>70</v>
      </c>
      <c r="V715">
        <v>113.64</v>
      </c>
      <c r="W715">
        <v>25.6</v>
      </c>
    </row>
    <row r="716" spans="21:23" x14ac:dyDescent="0.35">
      <c r="U716">
        <v>34</v>
      </c>
      <c r="V716">
        <v>156.57</v>
      </c>
      <c r="W716">
        <v>28.4</v>
      </c>
    </row>
    <row r="717" spans="21:23" x14ac:dyDescent="0.35">
      <c r="U717">
        <v>28</v>
      </c>
      <c r="V717">
        <v>80.400000000000006</v>
      </c>
      <c r="W717">
        <v>57.5</v>
      </c>
    </row>
    <row r="718" spans="21:23" x14ac:dyDescent="0.35">
      <c r="U718">
        <v>29</v>
      </c>
      <c r="V718">
        <v>59.26</v>
      </c>
      <c r="W718">
        <v>35.799999999999997</v>
      </c>
    </row>
    <row r="719" spans="21:23" x14ac:dyDescent="0.35">
      <c r="U719">
        <v>13</v>
      </c>
      <c r="V719">
        <v>63.26</v>
      </c>
      <c r="W719">
        <v>19.5</v>
      </c>
    </row>
    <row r="720" spans="21:23" x14ac:dyDescent="0.35">
      <c r="U720">
        <v>22</v>
      </c>
      <c r="V720">
        <v>86.24</v>
      </c>
      <c r="W720">
        <v>31.2</v>
      </c>
    </row>
    <row r="721" spans="21:23" x14ac:dyDescent="0.35">
      <c r="U721">
        <v>56</v>
      </c>
      <c r="V721">
        <v>197.1</v>
      </c>
      <c r="W721">
        <v>43.6</v>
      </c>
    </row>
    <row r="722" spans="21:23" x14ac:dyDescent="0.35">
      <c r="U722">
        <v>81</v>
      </c>
      <c r="V722">
        <v>90.9</v>
      </c>
      <c r="W722">
        <v>31.2</v>
      </c>
    </row>
    <row r="723" spans="21:23" x14ac:dyDescent="0.35">
      <c r="U723">
        <v>28</v>
      </c>
      <c r="V723">
        <v>84.59</v>
      </c>
      <c r="W723">
        <v>23.5</v>
      </c>
    </row>
    <row r="724" spans="21:23" x14ac:dyDescent="0.35">
      <c r="U724">
        <v>9</v>
      </c>
      <c r="V724">
        <v>121.8</v>
      </c>
      <c r="W724">
        <v>18.7</v>
      </c>
    </row>
    <row r="725" spans="21:23" x14ac:dyDescent="0.35">
      <c r="U725">
        <v>50</v>
      </c>
      <c r="V725">
        <v>77.650000000000006</v>
      </c>
      <c r="W725">
        <v>24.4</v>
      </c>
    </row>
    <row r="726" spans="21:23" x14ac:dyDescent="0.35">
      <c r="U726">
        <v>70</v>
      </c>
      <c r="V726">
        <v>64.41</v>
      </c>
      <c r="W726">
        <v>29.4</v>
      </c>
    </row>
    <row r="727" spans="21:23" x14ac:dyDescent="0.35">
      <c r="U727">
        <v>30</v>
      </c>
      <c r="V727">
        <v>75.19</v>
      </c>
      <c r="W727">
        <v>37</v>
      </c>
    </row>
    <row r="728" spans="21:23" x14ac:dyDescent="0.35">
      <c r="U728">
        <v>51</v>
      </c>
      <c r="V728">
        <v>67.97</v>
      </c>
      <c r="W728">
        <v>29.4</v>
      </c>
    </row>
    <row r="729" spans="21:23" x14ac:dyDescent="0.35">
      <c r="U729">
        <v>24</v>
      </c>
      <c r="V729">
        <v>119.34</v>
      </c>
      <c r="W729">
        <v>38.5</v>
      </c>
    </row>
    <row r="730" spans="21:23" x14ac:dyDescent="0.35">
      <c r="U730">
        <v>17</v>
      </c>
      <c r="V730">
        <v>94.92</v>
      </c>
      <c r="W730">
        <v>23.5</v>
      </c>
    </row>
    <row r="731" spans="21:23" x14ac:dyDescent="0.35">
      <c r="U731">
        <v>43</v>
      </c>
      <c r="V731">
        <v>107.42</v>
      </c>
      <c r="W731">
        <v>28.1</v>
      </c>
    </row>
    <row r="732" spans="21:23" x14ac:dyDescent="0.35">
      <c r="U732">
        <v>9</v>
      </c>
      <c r="V732">
        <v>85.02</v>
      </c>
      <c r="W732">
        <v>16.3</v>
      </c>
    </row>
    <row r="733" spans="21:23" x14ac:dyDescent="0.35">
      <c r="U733">
        <v>50</v>
      </c>
      <c r="V733">
        <v>103.51</v>
      </c>
      <c r="W733">
        <v>35.9</v>
      </c>
    </row>
    <row r="734" spans="21:23" x14ac:dyDescent="0.35">
      <c r="U734">
        <v>49</v>
      </c>
      <c r="V734">
        <v>114.5</v>
      </c>
      <c r="W734">
        <v>35.9</v>
      </c>
    </row>
    <row r="735" spans="21:23" x14ac:dyDescent="0.35">
      <c r="U735">
        <v>6</v>
      </c>
      <c r="V735">
        <v>70.78</v>
      </c>
      <c r="W735">
        <v>20.3</v>
      </c>
    </row>
    <row r="736" spans="21:23" x14ac:dyDescent="0.35">
      <c r="U736">
        <v>30</v>
      </c>
      <c r="V736">
        <v>95.01</v>
      </c>
      <c r="W736">
        <v>32.299999999999997</v>
      </c>
    </row>
    <row r="737" spans="21:23" x14ac:dyDescent="0.35">
      <c r="U737">
        <v>73</v>
      </c>
      <c r="V737">
        <v>84.11</v>
      </c>
      <c r="W737">
        <v>27.9</v>
      </c>
    </row>
    <row r="738" spans="21:23" x14ac:dyDescent="0.35">
      <c r="U738">
        <v>20</v>
      </c>
      <c r="V738">
        <v>74.02</v>
      </c>
      <c r="W738">
        <v>22.3</v>
      </c>
    </row>
    <row r="739" spans="21:23" x14ac:dyDescent="0.35">
      <c r="U739">
        <v>42</v>
      </c>
      <c r="V739">
        <v>78.489999999999995</v>
      </c>
      <c r="W739">
        <v>31.8</v>
      </c>
    </row>
    <row r="740" spans="21:23" x14ac:dyDescent="0.35">
      <c r="U740">
        <v>79</v>
      </c>
      <c r="V740">
        <v>74.22</v>
      </c>
      <c r="W740">
        <v>29.7</v>
      </c>
    </row>
    <row r="741" spans="21:23" x14ac:dyDescent="0.35">
      <c r="U741">
        <v>55</v>
      </c>
      <c r="V741">
        <v>55.34</v>
      </c>
      <c r="W741">
        <v>27.1</v>
      </c>
    </row>
    <row r="742" spans="21:23" x14ac:dyDescent="0.35">
      <c r="U742">
        <v>27</v>
      </c>
      <c r="V742">
        <v>75.040000000000006</v>
      </c>
      <c r="W742">
        <v>24.5</v>
      </c>
    </row>
    <row r="743" spans="21:23" x14ac:dyDescent="0.35">
      <c r="U743">
        <v>71</v>
      </c>
      <c r="V743">
        <v>109.73</v>
      </c>
      <c r="W743">
        <v>28.9</v>
      </c>
    </row>
    <row r="744" spans="21:23" x14ac:dyDescent="0.35">
      <c r="U744">
        <v>9</v>
      </c>
      <c r="V744">
        <v>95.81</v>
      </c>
      <c r="W744">
        <v>28.1</v>
      </c>
    </row>
    <row r="745" spans="21:23" x14ac:dyDescent="0.35">
      <c r="U745">
        <v>23</v>
      </c>
      <c r="V745">
        <v>96.78</v>
      </c>
      <c r="W745">
        <v>24.6</v>
      </c>
    </row>
    <row r="746" spans="21:23" x14ac:dyDescent="0.35">
      <c r="U746">
        <v>71</v>
      </c>
      <c r="V746">
        <v>194.62</v>
      </c>
      <c r="W746">
        <v>31.6</v>
      </c>
    </row>
    <row r="747" spans="21:23" x14ac:dyDescent="0.35">
      <c r="U747">
        <v>56</v>
      </c>
      <c r="V747">
        <v>70.02</v>
      </c>
      <c r="W747">
        <v>32.299999999999997</v>
      </c>
    </row>
    <row r="748" spans="21:23" x14ac:dyDescent="0.35">
      <c r="U748">
        <v>31</v>
      </c>
      <c r="V748">
        <v>222.21</v>
      </c>
      <c r="W748">
        <v>41.1</v>
      </c>
    </row>
    <row r="749" spans="21:23" x14ac:dyDescent="0.35">
      <c r="U749">
        <v>64</v>
      </c>
      <c r="V749">
        <v>62.41</v>
      </c>
      <c r="W749">
        <v>30</v>
      </c>
    </row>
    <row r="750" spans="21:23" x14ac:dyDescent="0.35">
      <c r="U750">
        <v>46</v>
      </c>
      <c r="V750">
        <v>55.83</v>
      </c>
      <c r="W750">
        <v>26.4</v>
      </c>
    </row>
    <row r="751" spans="21:23" x14ac:dyDescent="0.35">
      <c r="U751">
        <v>55</v>
      </c>
      <c r="V751">
        <v>65.12</v>
      </c>
      <c r="W751">
        <v>30</v>
      </c>
    </row>
    <row r="752" spans="21:23" x14ac:dyDescent="0.35">
      <c r="U752">
        <v>2</v>
      </c>
      <c r="V752">
        <v>73.62</v>
      </c>
      <c r="W752">
        <v>20.8</v>
      </c>
    </row>
    <row r="753" spans="21:23" x14ac:dyDescent="0.35">
      <c r="U753">
        <v>58</v>
      </c>
      <c r="V753">
        <v>85.83</v>
      </c>
      <c r="W753">
        <v>44</v>
      </c>
    </row>
    <row r="754" spans="21:23" x14ac:dyDescent="0.35">
      <c r="U754">
        <v>78</v>
      </c>
      <c r="V754">
        <v>103.86</v>
      </c>
      <c r="W754">
        <v>30.6</v>
      </c>
    </row>
    <row r="755" spans="21:23" x14ac:dyDescent="0.35">
      <c r="U755">
        <v>1.1599999999999999</v>
      </c>
      <c r="V755">
        <v>60.98</v>
      </c>
      <c r="W755">
        <v>17.2</v>
      </c>
    </row>
    <row r="756" spans="21:23" x14ac:dyDescent="0.35">
      <c r="U756">
        <v>35</v>
      </c>
      <c r="V756">
        <v>82.69</v>
      </c>
      <c r="W756">
        <v>29.1</v>
      </c>
    </row>
    <row r="757" spans="21:23" x14ac:dyDescent="0.35">
      <c r="U757">
        <v>64</v>
      </c>
      <c r="V757">
        <v>250.2</v>
      </c>
      <c r="W757">
        <v>27.4</v>
      </c>
    </row>
    <row r="758" spans="21:23" x14ac:dyDescent="0.35">
      <c r="U758">
        <v>18</v>
      </c>
      <c r="V758">
        <v>128.97</v>
      </c>
      <c r="W758">
        <v>23.5</v>
      </c>
    </row>
    <row r="759" spans="21:23" x14ac:dyDescent="0.35">
      <c r="U759">
        <v>19</v>
      </c>
      <c r="V759">
        <v>84.31</v>
      </c>
      <c r="W759">
        <v>31.8</v>
      </c>
    </row>
    <row r="760" spans="21:23" x14ac:dyDescent="0.35">
      <c r="U760">
        <v>47</v>
      </c>
      <c r="V760">
        <v>74.8</v>
      </c>
      <c r="W760">
        <v>23.5</v>
      </c>
    </row>
    <row r="761" spans="21:23" x14ac:dyDescent="0.35">
      <c r="U761">
        <v>54</v>
      </c>
      <c r="V761">
        <v>97.06</v>
      </c>
      <c r="W761">
        <v>28.5</v>
      </c>
    </row>
    <row r="762" spans="21:23" x14ac:dyDescent="0.35">
      <c r="U762">
        <v>39</v>
      </c>
      <c r="V762">
        <v>77.540000000000006</v>
      </c>
      <c r="W762">
        <v>32.700000000000003</v>
      </c>
    </row>
    <row r="763" spans="21:23" x14ac:dyDescent="0.35">
      <c r="U763">
        <v>37</v>
      </c>
      <c r="V763">
        <v>92.78</v>
      </c>
      <c r="W763">
        <v>54.2</v>
      </c>
    </row>
    <row r="764" spans="21:23" x14ac:dyDescent="0.35">
      <c r="U764">
        <v>17</v>
      </c>
      <c r="V764">
        <v>173.43</v>
      </c>
      <c r="W764">
        <v>25.6</v>
      </c>
    </row>
    <row r="765" spans="21:23" x14ac:dyDescent="0.35">
      <c r="U765">
        <v>20</v>
      </c>
      <c r="V765">
        <v>79.08</v>
      </c>
      <c r="W765">
        <v>41.2</v>
      </c>
    </row>
    <row r="766" spans="21:23" x14ac:dyDescent="0.35">
      <c r="U766">
        <v>31</v>
      </c>
      <c r="V766">
        <v>106.18</v>
      </c>
      <c r="W766">
        <v>27</v>
      </c>
    </row>
    <row r="767" spans="21:23" x14ac:dyDescent="0.35">
      <c r="U767">
        <v>56</v>
      </c>
      <c r="V767">
        <v>114.21</v>
      </c>
      <c r="W767">
        <v>21.3</v>
      </c>
    </row>
    <row r="768" spans="21:23" x14ac:dyDescent="0.35">
      <c r="U768">
        <v>31</v>
      </c>
      <c r="V768">
        <v>91.08</v>
      </c>
      <c r="W768">
        <v>34.299999999999997</v>
      </c>
    </row>
    <row r="769" spans="21:23" x14ac:dyDescent="0.35">
      <c r="U769">
        <v>82</v>
      </c>
      <c r="V769">
        <v>105.77</v>
      </c>
      <c r="W769">
        <v>29.5</v>
      </c>
    </row>
    <row r="770" spans="21:23" x14ac:dyDescent="0.35">
      <c r="U770">
        <v>33</v>
      </c>
      <c r="V770">
        <v>74.88</v>
      </c>
      <c r="W770">
        <v>31.6</v>
      </c>
    </row>
    <row r="771" spans="21:23" x14ac:dyDescent="0.35">
      <c r="U771">
        <v>42</v>
      </c>
      <c r="V771">
        <v>123.15</v>
      </c>
      <c r="W771">
        <v>26.1</v>
      </c>
    </row>
    <row r="772" spans="21:23" x14ac:dyDescent="0.35">
      <c r="U772">
        <v>20</v>
      </c>
      <c r="V772">
        <v>184.25</v>
      </c>
      <c r="W772">
        <v>27.5</v>
      </c>
    </row>
    <row r="773" spans="21:23" x14ac:dyDescent="0.35">
      <c r="U773">
        <v>22</v>
      </c>
      <c r="V773">
        <v>117.69</v>
      </c>
      <c r="W773">
        <v>26.5</v>
      </c>
    </row>
    <row r="774" spans="21:23" x14ac:dyDescent="0.35">
      <c r="U774">
        <v>61</v>
      </c>
      <c r="V774">
        <v>55.26</v>
      </c>
      <c r="W774">
        <v>33.200000000000003</v>
      </c>
    </row>
    <row r="775" spans="21:23" x14ac:dyDescent="0.35">
      <c r="U775">
        <v>31</v>
      </c>
      <c r="V775">
        <v>106.51</v>
      </c>
      <c r="W775">
        <v>40.200000000000003</v>
      </c>
    </row>
    <row r="776" spans="21:23" x14ac:dyDescent="0.35">
      <c r="U776">
        <v>31</v>
      </c>
      <c r="V776">
        <v>55.27</v>
      </c>
      <c r="W776">
        <v>32.5</v>
      </c>
    </row>
    <row r="777" spans="21:23" x14ac:dyDescent="0.35">
      <c r="U777">
        <v>17</v>
      </c>
      <c r="V777">
        <v>98.42</v>
      </c>
      <c r="W777">
        <v>23.4</v>
      </c>
    </row>
    <row r="778" spans="21:23" x14ac:dyDescent="0.35">
      <c r="U778">
        <v>30</v>
      </c>
      <c r="V778">
        <v>99.2</v>
      </c>
      <c r="W778">
        <v>32.5</v>
      </c>
    </row>
    <row r="779" spans="21:23" x14ac:dyDescent="0.35">
      <c r="U779">
        <v>69</v>
      </c>
      <c r="V779">
        <v>98.92</v>
      </c>
      <c r="W779">
        <v>23.9</v>
      </c>
    </row>
    <row r="780" spans="21:23" x14ac:dyDescent="0.35">
      <c r="U780">
        <v>63</v>
      </c>
      <c r="V780">
        <v>92.7</v>
      </c>
      <c r="W780">
        <v>29.5</v>
      </c>
    </row>
    <row r="781" spans="21:23" x14ac:dyDescent="0.35">
      <c r="U781">
        <v>19</v>
      </c>
      <c r="V781">
        <v>106.7</v>
      </c>
      <c r="W781">
        <v>24</v>
      </c>
    </row>
    <row r="782" spans="21:23" x14ac:dyDescent="0.35">
      <c r="U782">
        <v>7</v>
      </c>
      <c r="V782">
        <v>152.81</v>
      </c>
      <c r="W782">
        <v>17.7</v>
      </c>
    </row>
    <row r="783" spans="21:23" x14ac:dyDescent="0.35">
      <c r="U783">
        <v>51</v>
      </c>
      <c r="V783">
        <v>82.59</v>
      </c>
      <c r="W783">
        <v>26.2</v>
      </c>
    </row>
    <row r="784" spans="21:23" x14ac:dyDescent="0.35">
      <c r="U784">
        <v>38</v>
      </c>
      <c r="V784">
        <v>91</v>
      </c>
      <c r="W784">
        <v>33.299999999999997</v>
      </c>
    </row>
    <row r="785" spans="21:23" x14ac:dyDescent="0.35">
      <c r="U785">
        <v>2</v>
      </c>
      <c r="V785">
        <v>93.88</v>
      </c>
      <c r="W785">
        <v>17.399999999999999</v>
      </c>
    </row>
    <row r="786" spans="21:23" x14ac:dyDescent="0.35">
      <c r="U786">
        <v>58</v>
      </c>
      <c r="V786">
        <v>76.989999999999995</v>
      </c>
      <c r="W786">
        <v>29</v>
      </c>
    </row>
    <row r="787" spans="21:23" x14ac:dyDescent="0.35">
      <c r="U787">
        <v>69</v>
      </c>
      <c r="V787">
        <v>254.6</v>
      </c>
      <c r="W787">
        <v>21.7</v>
      </c>
    </row>
    <row r="788" spans="21:23" x14ac:dyDescent="0.35">
      <c r="U788">
        <v>64</v>
      </c>
      <c r="V788">
        <v>93.99</v>
      </c>
      <c r="W788">
        <v>37.799999999999997</v>
      </c>
    </row>
    <row r="789" spans="21:23" x14ac:dyDescent="0.35">
      <c r="U789">
        <v>31</v>
      </c>
      <c r="V789">
        <v>109.68</v>
      </c>
      <c r="W789">
        <v>41.8</v>
      </c>
    </row>
    <row r="790" spans="21:23" x14ac:dyDescent="0.35">
      <c r="U790">
        <v>59</v>
      </c>
      <c r="V790">
        <v>92.04</v>
      </c>
      <c r="W790">
        <v>24.2</v>
      </c>
    </row>
    <row r="791" spans="21:23" x14ac:dyDescent="0.35">
      <c r="U791">
        <v>54</v>
      </c>
      <c r="V791">
        <v>111.41</v>
      </c>
      <c r="W791">
        <v>31.1</v>
      </c>
    </row>
    <row r="792" spans="21:23" x14ac:dyDescent="0.35">
      <c r="U792">
        <v>24</v>
      </c>
      <c r="V792">
        <v>97.92</v>
      </c>
      <c r="W792">
        <v>23.1</v>
      </c>
    </row>
    <row r="793" spans="21:23" x14ac:dyDescent="0.35">
      <c r="U793">
        <v>19</v>
      </c>
      <c r="V793">
        <v>65.61</v>
      </c>
      <c r="W793">
        <v>25.1</v>
      </c>
    </row>
    <row r="794" spans="21:23" x14ac:dyDescent="0.35">
      <c r="U794">
        <v>17</v>
      </c>
      <c r="V794">
        <v>62.37</v>
      </c>
      <c r="W794">
        <v>41.3</v>
      </c>
    </row>
    <row r="795" spans="21:23" x14ac:dyDescent="0.35">
      <c r="U795">
        <v>29</v>
      </c>
      <c r="V795">
        <v>101.28</v>
      </c>
      <c r="W795">
        <v>22.7</v>
      </c>
    </row>
    <row r="796" spans="21:23" x14ac:dyDescent="0.35">
      <c r="U796">
        <v>42</v>
      </c>
      <c r="V796">
        <v>88.31</v>
      </c>
      <c r="W796">
        <v>24</v>
      </c>
    </row>
    <row r="797" spans="21:23" x14ac:dyDescent="0.35">
      <c r="U797">
        <v>31</v>
      </c>
      <c r="V797">
        <v>103.55</v>
      </c>
      <c r="W797">
        <v>20.5</v>
      </c>
    </row>
    <row r="798" spans="21:23" x14ac:dyDescent="0.35">
      <c r="U798">
        <v>29</v>
      </c>
      <c r="V798">
        <v>60.26</v>
      </c>
      <c r="W798">
        <v>20.399999999999999</v>
      </c>
    </row>
    <row r="799" spans="21:23" x14ac:dyDescent="0.35">
      <c r="U799">
        <v>23</v>
      </c>
      <c r="V799">
        <v>79.39</v>
      </c>
      <c r="W799">
        <v>27.6</v>
      </c>
    </row>
    <row r="800" spans="21:23" x14ac:dyDescent="0.35">
      <c r="U800">
        <v>25</v>
      </c>
      <c r="V800">
        <v>122.01</v>
      </c>
      <c r="W800">
        <v>27</v>
      </c>
    </row>
    <row r="801" spans="21:23" x14ac:dyDescent="0.35">
      <c r="U801">
        <v>14</v>
      </c>
      <c r="V801">
        <v>78.09</v>
      </c>
      <c r="W801">
        <v>26.4</v>
      </c>
    </row>
    <row r="802" spans="21:23" x14ac:dyDescent="0.35">
      <c r="U802">
        <v>66</v>
      </c>
      <c r="V802">
        <v>89.7</v>
      </c>
      <c r="W802">
        <v>34.9</v>
      </c>
    </row>
    <row r="803" spans="21:23" x14ac:dyDescent="0.35">
      <c r="U803">
        <v>77</v>
      </c>
      <c r="V803">
        <v>95.1</v>
      </c>
      <c r="W803">
        <v>35</v>
      </c>
    </row>
    <row r="804" spans="21:23" x14ac:dyDescent="0.35">
      <c r="U804">
        <v>79</v>
      </c>
      <c r="V804">
        <v>112.64</v>
      </c>
      <c r="W804">
        <v>28.5</v>
      </c>
    </row>
    <row r="805" spans="21:23" x14ac:dyDescent="0.35">
      <c r="U805">
        <v>52</v>
      </c>
      <c r="V805">
        <v>79.8</v>
      </c>
      <c r="W805">
        <v>32.299999999999997</v>
      </c>
    </row>
    <row r="806" spans="21:23" x14ac:dyDescent="0.35">
      <c r="U806">
        <v>41</v>
      </c>
      <c r="V806">
        <v>82.2</v>
      </c>
      <c r="W806">
        <v>23.9</v>
      </c>
    </row>
    <row r="807" spans="21:23" x14ac:dyDescent="0.35">
      <c r="U807">
        <v>31</v>
      </c>
      <c r="V807">
        <v>108.89</v>
      </c>
      <c r="W807">
        <v>52.3</v>
      </c>
    </row>
    <row r="808" spans="21:23" x14ac:dyDescent="0.35">
      <c r="U808">
        <v>39</v>
      </c>
      <c r="V808">
        <v>114.32</v>
      </c>
      <c r="W808">
        <v>26.4</v>
      </c>
    </row>
    <row r="809" spans="21:23" x14ac:dyDescent="0.35">
      <c r="U809">
        <v>51</v>
      </c>
      <c r="V809">
        <v>116.14</v>
      </c>
      <c r="W809">
        <v>20.9</v>
      </c>
    </row>
    <row r="810" spans="21:23" x14ac:dyDescent="0.35">
      <c r="U810">
        <v>40</v>
      </c>
      <c r="V810">
        <v>122.74</v>
      </c>
      <c r="W810">
        <v>23.3</v>
      </c>
    </row>
    <row r="811" spans="21:23" x14ac:dyDescent="0.35">
      <c r="U811">
        <v>48</v>
      </c>
      <c r="V811">
        <v>94.04</v>
      </c>
      <c r="W811">
        <v>32.700000000000003</v>
      </c>
    </row>
    <row r="812" spans="21:23" x14ac:dyDescent="0.35">
      <c r="U812">
        <v>55</v>
      </c>
      <c r="V812">
        <v>86.6</v>
      </c>
      <c r="W812">
        <v>26.5</v>
      </c>
    </row>
    <row r="813" spans="21:23" x14ac:dyDescent="0.35">
      <c r="U813">
        <v>41</v>
      </c>
      <c r="V813">
        <v>82.32</v>
      </c>
      <c r="W813">
        <v>27.9</v>
      </c>
    </row>
    <row r="814" spans="21:23" x14ac:dyDescent="0.35">
      <c r="U814">
        <v>39</v>
      </c>
      <c r="V814">
        <v>83.83</v>
      </c>
      <c r="W814">
        <v>30.3</v>
      </c>
    </row>
    <row r="815" spans="21:23" x14ac:dyDescent="0.35">
      <c r="U815">
        <v>41</v>
      </c>
      <c r="V815">
        <v>106.98</v>
      </c>
      <c r="W815">
        <v>27.6</v>
      </c>
    </row>
    <row r="816" spans="21:23" x14ac:dyDescent="0.35">
      <c r="U816">
        <v>5</v>
      </c>
      <c r="V816">
        <v>93.88</v>
      </c>
      <c r="W816">
        <v>14.6</v>
      </c>
    </row>
    <row r="817" spans="21:23" x14ac:dyDescent="0.35">
      <c r="U817">
        <v>38</v>
      </c>
      <c r="V817">
        <v>70.53</v>
      </c>
      <c r="W817">
        <v>40.9</v>
      </c>
    </row>
    <row r="818" spans="21:23" x14ac:dyDescent="0.35">
      <c r="U818">
        <v>40</v>
      </c>
      <c r="V818">
        <v>212.01</v>
      </c>
      <c r="W818">
        <v>28.4</v>
      </c>
    </row>
    <row r="819" spans="21:23" x14ac:dyDescent="0.35">
      <c r="U819">
        <v>12</v>
      </c>
      <c r="V819">
        <v>65.88</v>
      </c>
      <c r="W819">
        <v>23.7</v>
      </c>
    </row>
    <row r="820" spans="21:23" x14ac:dyDescent="0.35">
      <c r="U820">
        <v>20</v>
      </c>
      <c r="V820">
        <v>106.97</v>
      </c>
      <c r="W820">
        <v>27.9</v>
      </c>
    </row>
    <row r="821" spans="21:23" x14ac:dyDescent="0.35">
      <c r="U821">
        <v>53</v>
      </c>
      <c r="V821">
        <v>126.35</v>
      </c>
      <c r="W821">
        <v>25.2</v>
      </c>
    </row>
    <row r="822" spans="21:23" x14ac:dyDescent="0.35">
      <c r="U822">
        <v>21</v>
      </c>
      <c r="V822">
        <v>129.16</v>
      </c>
      <c r="W822">
        <v>34.4</v>
      </c>
    </row>
    <row r="823" spans="21:23" x14ac:dyDescent="0.35">
      <c r="U823">
        <v>70</v>
      </c>
      <c r="V823">
        <v>88.66</v>
      </c>
      <c r="W823">
        <v>36.700000000000003</v>
      </c>
    </row>
    <row r="824" spans="21:23" x14ac:dyDescent="0.35">
      <c r="U824">
        <v>61</v>
      </c>
      <c r="V824">
        <v>112.95</v>
      </c>
      <c r="W824">
        <v>22.2</v>
      </c>
    </row>
    <row r="825" spans="21:23" x14ac:dyDescent="0.35">
      <c r="U825">
        <v>70</v>
      </c>
      <c r="V825">
        <v>81.59</v>
      </c>
      <c r="W825">
        <v>27.2</v>
      </c>
    </row>
    <row r="826" spans="21:23" x14ac:dyDescent="0.35">
      <c r="U826">
        <v>38</v>
      </c>
      <c r="V826">
        <v>76.819999999999993</v>
      </c>
      <c r="W826">
        <v>27.3</v>
      </c>
    </row>
    <row r="827" spans="21:23" x14ac:dyDescent="0.35">
      <c r="U827">
        <v>59</v>
      </c>
      <c r="V827">
        <v>73.75</v>
      </c>
      <c r="W827">
        <v>27.3</v>
      </c>
    </row>
    <row r="828" spans="21:23" x14ac:dyDescent="0.35">
      <c r="U828">
        <v>36</v>
      </c>
      <c r="V828">
        <v>91.56</v>
      </c>
      <c r="W828">
        <v>42.2</v>
      </c>
    </row>
    <row r="829" spans="21:23" x14ac:dyDescent="0.35">
      <c r="U829">
        <v>31</v>
      </c>
      <c r="V829">
        <v>104.55</v>
      </c>
      <c r="W829">
        <v>26.4</v>
      </c>
    </row>
    <row r="830" spans="21:23" x14ac:dyDescent="0.35">
      <c r="U830">
        <v>65</v>
      </c>
      <c r="V830">
        <v>84.84</v>
      </c>
      <c r="W830">
        <v>39.4</v>
      </c>
    </row>
    <row r="831" spans="21:23" x14ac:dyDescent="0.35">
      <c r="U831">
        <v>61</v>
      </c>
      <c r="V831">
        <v>86.06</v>
      </c>
      <c r="W831">
        <v>34.799999999999997</v>
      </c>
    </row>
    <row r="832" spans="21:23" x14ac:dyDescent="0.35">
      <c r="U832">
        <v>2</v>
      </c>
      <c r="V832">
        <v>109.1</v>
      </c>
      <c r="W832">
        <v>20</v>
      </c>
    </row>
    <row r="833" spans="21:23" x14ac:dyDescent="0.35">
      <c r="U833">
        <v>52</v>
      </c>
      <c r="V833">
        <v>68.349999999999994</v>
      </c>
      <c r="W833">
        <v>34.1</v>
      </c>
    </row>
    <row r="834" spans="21:23" x14ac:dyDescent="0.35">
      <c r="U834">
        <v>33</v>
      </c>
      <c r="V834">
        <v>121.04</v>
      </c>
      <c r="W834">
        <v>31.4</v>
      </c>
    </row>
    <row r="835" spans="21:23" x14ac:dyDescent="0.35">
      <c r="U835">
        <v>5</v>
      </c>
      <c r="V835">
        <v>160.83000000000001</v>
      </c>
      <c r="W835">
        <v>17.8</v>
      </c>
    </row>
    <row r="836" spans="21:23" x14ac:dyDescent="0.35">
      <c r="U836">
        <v>32</v>
      </c>
      <c r="V836">
        <v>85.62</v>
      </c>
      <c r="W836">
        <v>46.1</v>
      </c>
    </row>
    <row r="837" spans="21:23" x14ac:dyDescent="0.35">
      <c r="U837">
        <v>54</v>
      </c>
      <c r="V837">
        <v>74.23</v>
      </c>
      <c r="W837">
        <v>28.1</v>
      </c>
    </row>
    <row r="838" spans="21:23" x14ac:dyDescent="0.35">
      <c r="U838">
        <v>51</v>
      </c>
      <c r="V838">
        <v>110.76</v>
      </c>
      <c r="W838">
        <v>24.7</v>
      </c>
    </row>
    <row r="839" spans="21:23" x14ac:dyDescent="0.35">
      <c r="U839">
        <v>39</v>
      </c>
      <c r="V839">
        <v>79.44</v>
      </c>
      <c r="W839">
        <v>22.7</v>
      </c>
    </row>
    <row r="840" spans="21:23" x14ac:dyDescent="0.35">
      <c r="U840">
        <v>40</v>
      </c>
      <c r="V840">
        <v>119.52</v>
      </c>
      <c r="W840">
        <v>34.6</v>
      </c>
    </row>
    <row r="841" spans="21:23" x14ac:dyDescent="0.35">
      <c r="U841">
        <v>19</v>
      </c>
      <c r="V841">
        <v>90.42</v>
      </c>
      <c r="W841">
        <v>21.4</v>
      </c>
    </row>
    <row r="842" spans="21:23" x14ac:dyDescent="0.35">
      <c r="U842">
        <v>9</v>
      </c>
      <c r="V842">
        <v>109.32</v>
      </c>
      <c r="W842">
        <v>27.4</v>
      </c>
    </row>
    <row r="843" spans="21:23" x14ac:dyDescent="0.35">
      <c r="U843">
        <v>53</v>
      </c>
      <c r="V843">
        <v>78.16</v>
      </c>
      <c r="W843">
        <v>36.6</v>
      </c>
    </row>
    <row r="844" spans="21:23" x14ac:dyDescent="0.35">
      <c r="U844">
        <v>23</v>
      </c>
      <c r="V844">
        <v>79.13</v>
      </c>
      <c r="W844">
        <v>32.9</v>
      </c>
    </row>
    <row r="845" spans="21:23" x14ac:dyDescent="0.35">
      <c r="U845">
        <v>19</v>
      </c>
      <c r="V845">
        <v>84.06</v>
      </c>
      <c r="W845">
        <v>24.7</v>
      </c>
    </row>
    <row r="846" spans="21:23" x14ac:dyDescent="0.35">
      <c r="U846">
        <v>1</v>
      </c>
      <c r="V846">
        <v>89.3</v>
      </c>
      <c r="W846">
        <v>21.4</v>
      </c>
    </row>
    <row r="847" spans="21:23" x14ac:dyDescent="0.35">
      <c r="U847">
        <v>48</v>
      </c>
      <c r="V847">
        <v>69.209999999999994</v>
      </c>
      <c r="W847">
        <v>33.1</v>
      </c>
    </row>
    <row r="848" spans="21:23" x14ac:dyDescent="0.35">
      <c r="U848">
        <v>71</v>
      </c>
      <c r="V848">
        <v>186.45</v>
      </c>
      <c r="W848">
        <v>26.7</v>
      </c>
    </row>
    <row r="849" spans="21:23" x14ac:dyDescent="0.35">
      <c r="U849">
        <v>44</v>
      </c>
      <c r="V849">
        <v>58.47</v>
      </c>
      <c r="W849">
        <v>24.4</v>
      </c>
    </row>
    <row r="850" spans="21:23" x14ac:dyDescent="0.35">
      <c r="U850">
        <v>53</v>
      </c>
      <c r="V850">
        <v>189.49</v>
      </c>
      <c r="W850">
        <v>25.8</v>
      </c>
    </row>
    <row r="851" spans="21:23" x14ac:dyDescent="0.35">
      <c r="U851">
        <v>70</v>
      </c>
      <c r="V851">
        <v>99.6</v>
      </c>
      <c r="W851">
        <v>34.299999999999997</v>
      </c>
    </row>
    <row r="852" spans="21:23" x14ac:dyDescent="0.35">
      <c r="U852">
        <v>1.4</v>
      </c>
      <c r="V852">
        <v>126.18</v>
      </c>
      <c r="W852">
        <v>18.100000000000001</v>
      </c>
    </row>
    <row r="853" spans="21:23" x14ac:dyDescent="0.35">
      <c r="U853">
        <v>49</v>
      </c>
      <c r="V853">
        <v>186.32</v>
      </c>
      <c r="W853">
        <v>43.8</v>
      </c>
    </row>
    <row r="854" spans="21:23" x14ac:dyDescent="0.35">
      <c r="U854">
        <v>17</v>
      </c>
      <c r="V854">
        <v>62.49</v>
      </c>
      <c r="W854">
        <v>26.9</v>
      </c>
    </row>
    <row r="855" spans="21:23" x14ac:dyDescent="0.35">
      <c r="U855">
        <v>40</v>
      </c>
      <c r="V855">
        <v>74.510000000000005</v>
      </c>
      <c r="W855">
        <v>36.6</v>
      </c>
    </row>
    <row r="856" spans="21:23" x14ac:dyDescent="0.35">
      <c r="U856">
        <v>46</v>
      </c>
      <c r="V856">
        <v>94.63</v>
      </c>
      <c r="W856">
        <v>24.9</v>
      </c>
    </row>
    <row r="857" spans="21:23" x14ac:dyDescent="0.35">
      <c r="U857">
        <v>32</v>
      </c>
      <c r="V857">
        <v>91.98</v>
      </c>
      <c r="W857">
        <v>27.6</v>
      </c>
    </row>
    <row r="858" spans="21:23" x14ac:dyDescent="0.35">
      <c r="U858">
        <v>2</v>
      </c>
      <c r="V858">
        <v>56.77</v>
      </c>
      <c r="W858">
        <v>20.9</v>
      </c>
    </row>
    <row r="859" spans="21:23" x14ac:dyDescent="0.35">
      <c r="U859">
        <v>40</v>
      </c>
      <c r="V859">
        <v>75.87</v>
      </c>
      <c r="W859">
        <v>30.3</v>
      </c>
    </row>
    <row r="860" spans="21:23" x14ac:dyDescent="0.35">
      <c r="U860">
        <v>19</v>
      </c>
      <c r="V860">
        <v>77.19</v>
      </c>
      <c r="W860">
        <v>37.4</v>
      </c>
    </row>
    <row r="861" spans="21:23" x14ac:dyDescent="0.35">
      <c r="U861">
        <v>43</v>
      </c>
      <c r="V861">
        <v>135.75</v>
      </c>
      <c r="W861">
        <v>35.9</v>
      </c>
    </row>
    <row r="862" spans="21:23" x14ac:dyDescent="0.35">
      <c r="U862">
        <v>46</v>
      </c>
      <c r="V862">
        <v>100.15</v>
      </c>
      <c r="W862">
        <v>50.3</v>
      </c>
    </row>
    <row r="863" spans="21:23" x14ac:dyDescent="0.35">
      <c r="U863">
        <v>71</v>
      </c>
      <c r="V863">
        <v>95.08</v>
      </c>
      <c r="W863">
        <v>31.5</v>
      </c>
    </row>
    <row r="864" spans="21:23" x14ac:dyDescent="0.35">
      <c r="U864">
        <v>31</v>
      </c>
      <c r="V864">
        <v>125.38</v>
      </c>
      <c r="W864">
        <v>24.4</v>
      </c>
    </row>
    <row r="865" spans="21:23" x14ac:dyDescent="0.35">
      <c r="U865">
        <v>41</v>
      </c>
      <c r="V865">
        <v>111.71</v>
      </c>
      <c r="W865">
        <v>38.9</v>
      </c>
    </row>
    <row r="866" spans="21:23" x14ac:dyDescent="0.35">
      <c r="U866">
        <v>65</v>
      </c>
      <c r="V866">
        <v>94.64</v>
      </c>
      <c r="W866">
        <v>28.6</v>
      </c>
    </row>
    <row r="867" spans="21:23" x14ac:dyDescent="0.35">
      <c r="U867">
        <v>52</v>
      </c>
      <c r="V867">
        <v>226.7</v>
      </c>
      <c r="W867">
        <v>28.1</v>
      </c>
    </row>
    <row r="868" spans="21:23" x14ac:dyDescent="0.35">
      <c r="U868">
        <v>20</v>
      </c>
      <c r="V868">
        <v>112.96</v>
      </c>
      <c r="W868">
        <v>27.5</v>
      </c>
    </row>
    <row r="869" spans="21:23" x14ac:dyDescent="0.35">
      <c r="U869">
        <v>77</v>
      </c>
      <c r="V869">
        <v>183.1</v>
      </c>
      <c r="W869">
        <v>28.1</v>
      </c>
    </row>
    <row r="870" spans="21:23" x14ac:dyDescent="0.35">
      <c r="U870">
        <v>51</v>
      </c>
      <c r="V870">
        <v>105.36</v>
      </c>
      <c r="W870">
        <v>43.7</v>
      </c>
    </row>
    <row r="871" spans="21:23" x14ac:dyDescent="0.35">
      <c r="U871">
        <v>37</v>
      </c>
      <c r="V871">
        <v>84.13</v>
      </c>
      <c r="W871">
        <v>27</v>
      </c>
    </row>
    <row r="872" spans="21:23" x14ac:dyDescent="0.35">
      <c r="U872">
        <v>49</v>
      </c>
      <c r="V872">
        <v>102.47</v>
      </c>
      <c r="W872">
        <v>29.3</v>
      </c>
    </row>
    <row r="873" spans="21:23" x14ac:dyDescent="0.35">
      <c r="U873">
        <v>62</v>
      </c>
      <c r="V873">
        <v>77.040000000000006</v>
      </c>
      <c r="W873">
        <v>34.700000000000003</v>
      </c>
    </row>
    <row r="874" spans="21:23" x14ac:dyDescent="0.35">
      <c r="U874">
        <v>17</v>
      </c>
      <c r="V874">
        <v>83.23</v>
      </c>
      <c r="W874">
        <v>28.1</v>
      </c>
    </row>
    <row r="875" spans="21:23" x14ac:dyDescent="0.35">
      <c r="U875">
        <v>28</v>
      </c>
      <c r="V875">
        <v>87.01</v>
      </c>
      <c r="W875">
        <v>39.9</v>
      </c>
    </row>
    <row r="876" spans="21:23" x14ac:dyDescent="0.35">
      <c r="U876">
        <v>80</v>
      </c>
      <c r="V876">
        <v>56.99</v>
      </c>
      <c r="W876">
        <v>26.7</v>
      </c>
    </row>
    <row r="877" spans="21:23" x14ac:dyDescent="0.35">
      <c r="U877">
        <v>45</v>
      </c>
      <c r="V877">
        <v>73.010000000000005</v>
      </c>
      <c r="W877">
        <v>24.8</v>
      </c>
    </row>
    <row r="878" spans="21:23" x14ac:dyDescent="0.35">
      <c r="U878">
        <v>37</v>
      </c>
      <c r="V878">
        <v>106.35</v>
      </c>
      <c r="W878">
        <v>29.7</v>
      </c>
    </row>
    <row r="879" spans="21:23" x14ac:dyDescent="0.35">
      <c r="U879">
        <v>3</v>
      </c>
      <c r="V879">
        <v>80.63</v>
      </c>
      <c r="W879">
        <v>15.9</v>
      </c>
    </row>
    <row r="880" spans="21:23" x14ac:dyDescent="0.35">
      <c r="U880">
        <v>26</v>
      </c>
      <c r="V880">
        <v>103.61</v>
      </c>
      <c r="W880">
        <v>31.4</v>
      </c>
    </row>
    <row r="881" spans="21:23" x14ac:dyDescent="0.35">
      <c r="U881">
        <v>71</v>
      </c>
      <c r="V881">
        <v>91.35</v>
      </c>
      <c r="W881">
        <v>28.1</v>
      </c>
    </row>
    <row r="882" spans="21:23" x14ac:dyDescent="0.35">
      <c r="U882">
        <v>58</v>
      </c>
      <c r="V882">
        <v>194.04</v>
      </c>
      <c r="W882">
        <v>27.8</v>
      </c>
    </row>
    <row r="883" spans="21:23" x14ac:dyDescent="0.35">
      <c r="U883">
        <v>59</v>
      </c>
      <c r="V883">
        <v>111.99</v>
      </c>
      <c r="W883">
        <v>35.5</v>
      </c>
    </row>
    <row r="884" spans="21:23" x14ac:dyDescent="0.35">
      <c r="U884">
        <v>74</v>
      </c>
      <c r="V884">
        <v>57.51</v>
      </c>
      <c r="W884">
        <v>31.7</v>
      </c>
    </row>
    <row r="885" spans="21:23" x14ac:dyDescent="0.35">
      <c r="U885">
        <v>17</v>
      </c>
      <c r="V885">
        <v>68.489999999999995</v>
      </c>
      <c r="W885">
        <v>33.200000000000003</v>
      </c>
    </row>
    <row r="886" spans="21:23" x14ac:dyDescent="0.35">
      <c r="U886">
        <v>62</v>
      </c>
      <c r="V886">
        <v>60.2</v>
      </c>
      <c r="W886">
        <v>27.7</v>
      </c>
    </row>
    <row r="887" spans="21:23" x14ac:dyDescent="0.35">
      <c r="U887">
        <v>37</v>
      </c>
      <c r="V887">
        <v>160</v>
      </c>
      <c r="W887">
        <v>31.9</v>
      </c>
    </row>
    <row r="888" spans="21:23" x14ac:dyDescent="0.35">
      <c r="U888">
        <v>19</v>
      </c>
      <c r="V888">
        <v>86.96</v>
      </c>
      <c r="W888">
        <v>25.8</v>
      </c>
    </row>
    <row r="889" spans="21:23" x14ac:dyDescent="0.35">
      <c r="U889">
        <v>59</v>
      </c>
      <c r="V889">
        <v>237.15</v>
      </c>
      <c r="W889">
        <v>27.7</v>
      </c>
    </row>
    <row r="890" spans="21:23" x14ac:dyDescent="0.35">
      <c r="U890">
        <v>59</v>
      </c>
      <c r="V890">
        <v>99.06</v>
      </c>
      <c r="W890">
        <v>23.4</v>
      </c>
    </row>
    <row r="891" spans="21:23" x14ac:dyDescent="0.35">
      <c r="U891">
        <v>62</v>
      </c>
      <c r="V891">
        <v>56.31</v>
      </c>
      <c r="W891">
        <v>24.3</v>
      </c>
    </row>
    <row r="892" spans="21:23" x14ac:dyDescent="0.35">
      <c r="U892">
        <v>80</v>
      </c>
      <c r="V892">
        <v>84.31</v>
      </c>
      <c r="W892">
        <v>30.3</v>
      </c>
    </row>
    <row r="893" spans="21:23" x14ac:dyDescent="0.35">
      <c r="U893">
        <v>54</v>
      </c>
      <c r="V893">
        <v>90.92</v>
      </c>
      <c r="W893">
        <v>29.1</v>
      </c>
    </row>
    <row r="894" spans="21:23" x14ac:dyDescent="0.35">
      <c r="U894">
        <v>27</v>
      </c>
      <c r="V894">
        <v>104.33</v>
      </c>
      <c r="W894">
        <v>20.100000000000001</v>
      </c>
    </row>
    <row r="895" spans="21:23" x14ac:dyDescent="0.35">
      <c r="U895">
        <v>4</v>
      </c>
      <c r="V895">
        <v>62.61</v>
      </c>
      <c r="W895">
        <v>21.2</v>
      </c>
    </row>
    <row r="896" spans="21:23" x14ac:dyDescent="0.35">
      <c r="U896">
        <v>81</v>
      </c>
      <c r="V896">
        <v>231.19</v>
      </c>
      <c r="W896">
        <v>31.6</v>
      </c>
    </row>
    <row r="897" spans="21:23" x14ac:dyDescent="0.35">
      <c r="U897">
        <v>41</v>
      </c>
      <c r="V897">
        <v>94.3</v>
      </c>
      <c r="W897">
        <v>41.6</v>
      </c>
    </row>
    <row r="898" spans="21:23" x14ac:dyDescent="0.35">
      <c r="U898">
        <v>27</v>
      </c>
      <c r="V898">
        <v>104.48</v>
      </c>
      <c r="W898">
        <v>36.4</v>
      </c>
    </row>
    <row r="899" spans="21:23" x14ac:dyDescent="0.35">
      <c r="U899">
        <v>51</v>
      </c>
      <c r="V899">
        <v>72.62</v>
      </c>
      <c r="W899">
        <v>30.5</v>
      </c>
    </row>
    <row r="900" spans="21:23" x14ac:dyDescent="0.35">
      <c r="U900">
        <v>59</v>
      </c>
      <c r="V900">
        <v>81.64</v>
      </c>
      <c r="W900">
        <v>32.799999999999997</v>
      </c>
    </row>
    <row r="901" spans="21:23" x14ac:dyDescent="0.35">
      <c r="U901">
        <v>51</v>
      </c>
      <c r="V901">
        <v>90.78</v>
      </c>
      <c r="W901">
        <v>32.299999999999997</v>
      </c>
    </row>
    <row r="902" spans="21:23" x14ac:dyDescent="0.35">
      <c r="U902">
        <v>71</v>
      </c>
      <c r="V902">
        <v>70.709999999999994</v>
      </c>
      <c r="W902">
        <v>30.1</v>
      </c>
    </row>
    <row r="903" spans="21:23" x14ac:dyDescent="0.35">
      <c r="U903">
        <v>48</v>
      </c>
      <c r="V903">
        <v>72.36</v>
      </c>
      <c r="W903">
        <v>34.700000000000003</v>
      </c>
    </row>
    <row r="904" spans="21:23" x14ac:dyDescent="0.35">
      <c r="U904">
        <v>49</v>
      </c>
      <c r="V904">
        <v>59.76</v>
      </c>
      <c r="W904">
        <v>29.7</v>
      </c>
    </row>
    <row r="905" spans="21:23" x14ac:dyDescent="0.35">
      <c r="U905">
        <v>35</v>
      </c>
      <c r="V905">
        <v>83.76</v>
      </c>
      <c r="W905">
        <v>28.1</v>
      </c>
    </row>
    <row r="906" spans="21:23" x14ac:dyDescent="0.35">
      <c r="U906">
        <v>25</v>
      </c>
      <c r="V906">
        <v>63.64</v>
      </c>
      <c r="W906">
        <v>31.3</v>
      </c>
    </row>
    <row r="907" spans="21:23" x14ac:dyDescent="0.35">
      <c r="U907">
        <v>31</v>
      </c>
      <c r="V907">
        <v>76.260000000000005</v>
      </c>
      <c r="W907">
        <v>35.6</v>
      </c>
    </row>
    <row r="908" spans="21:23" x14ac:dyDescent="0.35">
      <c r="U908">
        <v>68</v>
      </c>
      <c r="V908">
        <v>82.06</v>
      </c>
      <c r="W908">
        <v>35.200000000000003</v>
      </c>
    </row>
    <row r="909" spans="21:23" x14ac:dyDescent="0.35">
      <c r="U909">
        <v>39</v>
      </c>
      <c r="V909">
        <v>110.91</v>
      </c>
      <c r="W909">
        <v>27.6</v>
      </c>
    </row>
    <row r="910" spans="21:23" x14ac:dyDescent="0.35">
      <c r="U910">
        <v>32</v>
      </c>
      <c r="V910">
        <v>77.16</v>
      </c>
      <c r="W910">
        <v>35.200000000000003</v>
      </c>
    </row>
    <row r="911" spans="21:23" x14ac:dyDescent="0.35">
      <c r="U911">
        <v>39</v>
      </c>
      <c r="V911">
        <v>69.58</v>
      </c>
      <c r="W911">
        <v>28.1</v>
      </c>
    </row>
    <row r="912" spans="21:23" x14ac:dyDescent="0.35">
      <c r="U912">
        <v>63</v>
      </c>
      <c r="V912">
        <v>96.26</v>
      </c>
      <c r="W912">
        <v>31.8</v>
      </c>
    </row>
    <row r="913" spans="21:23" x14ac:dyDescent="0.35">
      <c r="U913">
        <v>69</v>
      </c>
      <c r="V913">
        <v>87.27</v>
      </c>
      <c r="W913">
        <v>23.3</v>
      </c>
    </row>
    <row r="914" spans="21:23" x14ac:dyDescent="0.35">
      <c r="U914">
        <v>29</v>
      </c>
      <c r="V914">
        <v>65.36</v>
      </c>
      <c r="W914">
        <v>28.8</v>
      </c>
    </row>
    <row r="915" spans="21:23" x14ac:dyDescent="0.35">
      <c r="U915">
        <v>1.72</v>
      </c>
      <c r="V915">
        <v>109.51</v>
      </c>
      <c r="W915">
        <v>19.5</v>
      </c>
    </row>
    <row r="916" spans="21:23" x14ac:dyDescent="0.35">
      <c r="U916">
        <v>58</v>
      </c>
      <c r="V916">
        <v>89.03</v>
      </c>
      <c r="W916">
        <v>30</v>
      </c>
    </row>
    <row r="917" spans="21:23" x14ac:dyDescent="0.35">
      <c r="U917">
        <v>32</v>
      </c>
      <c r="V917">
        <v>91.34</v>
      </c>
      <c r="W917">
        <v>25.5</v>
      </c>
    </row>
    <row r="918" spans="21:23" x14ac:dyDescent="0.35">
      <c r="U918">
        <v>63</v>
      </c>
      <c r="V918">
        <v>57.82</v>
      </c>
      <c r="W918">
        <v>28.8</v>
      </c>
    </row>
    <row r="919" spans="21:23" x14ac:dyDescent="0.35">
      <c r="U919">
        <v>57</v>
      </c>
      <c r="V919">
        <v>81.150000000000006</v>
      </c>
      <c r="W919">
        <v>40.200000000000003</v>
      </c>
    </row>
    <row r="920" spans="21:23" x14ac:dyDescent="0.35">
      <c r="U920">
        <v>77</v>
      </c>
      <c r="V920">
        <v>115.29</v>
      </c>
      <c r="W920">
        <v>32.9</v>
      </c>
    </row>
    <row r="921" spans="21:23" x14ac:dyDescent="0.35">
      <c r="U921">
        <v>8</v>
      </c>
      <c r="V921">
        <v>111.02</v>
      </c>
      <c r="W921">
        <v>22.4</v>
      </c>
    </row>
    <row r="922" spans="21:23" x14ac:dyDescent="0.35">
      <c r="U922">
        <v>21</v>
      </c>
      <c r="V922">
        <v>111.61</v>
      </c>
      <c r="W922">
        <v>36.9</v>
      </c>
    </row>
    <row r="923" spans="21:23" x14ac:dyDescent="0.35">
      <c r="U923">
        <v>16</v>
      </c>
      <c r="V923">
        <v>109.02</v>
      </c>
      <c r="W923">
        <v>19.8</v>
      </c>
    </row>
    <row r="924" spans="21:23" x14ac:dyDescent="0.35">
      <c r="U924">
        <v>8</v>
      </c>
      <c r="V924">
        <v>106.51</v>
      </c>
      <c r="W924">
        <v>12.3</v>
      </c>
    </row>
    <row r="925" spans="21:23" x14ac:dyDescent="0.35">
      <c r="U925">
        <v>71</v>
      </c>
      <c r="V925">
        <v>207.32</v>
      </c>
      <c r="W925">
        <v>32.4</v>
      </c>
    </row>
    <row r="926" spans="21:23" x14ac:dyDescent="0.35">
      <c r="U926">
        <v>74</v>
      </c>
      <c r="V926">
        <v>87.11</v>
      </c>
      <c r="W926">
        <v>24.8</v>
      </c>
    </row>
    <row r="927" spans="21:23" x14ac:dyDescent="0.35">
      <c r="U927">
        <v>7</v>
      </c>
      <c r="V927">
        <v>61.68</v>
      </c>
      <c r="W927">
        <v>16.399999999999999</v>
      </c>
    </row>
    <row r="928" spans="21:23" x14ac:dyDescent="0.35">
      <c r="U928">
        <v>19</v>
      </c>
      <c r="V928">
        <v>119.04</v>
      </c>
      <c r="W928">
        <v>35.9</v>
      </c>
    </row>
    <row r="929" spans="21:23" x14ac:dyDescent="0.35">
      <c r="U929">
        <v>64</v>
      </c>
      <c r="V929">
        <v>86.05</v>
      </c>
      <c r="W929">
        <v>23</v>
      </c>
    </row>
    <row r="930" spans="21:23" x14ac:dyDescent="0.35">
      <c r="U930">
        <v>23</v>
      </c>
      <c r="V930">
        <v>70.03</v>
      </c>
      <c r="W930">
        <v>78</v>
      </c>
    </row>
    <row r="931" spans="21:23" x14ac:dyDescent="0.35">
      <c r="U931">
        <v>75</v>
      </c>
      <c r="V931">
        <v>207.64</v>
      </c>
      <c r="W931">
        <v>30.5</v>
      </c>
    </row>
    <row r="932" spans="21:23" x14ac:dyDescent="0.35">
      <c r="U932">
        <v>80</v>
      </c>
      <c r="V932">
        <v>236.84</v>
      </c>
      <c r="W932">
        <v>26.8</v>
      </c>
    </row>
    <row r="933" spans="21:23" x14ac:dyDescent="0.35">
      <c r="U933">
        <v>40</v>
      </c>
      <c r="V933">
        <v>78.11</v>
      </c>
      <c r="W933">
        <v>35.299999999999997</v>
      </c>
    </row>
    <row r="934" spans="21:23" x14ac:dyDescent="0.35">
      <c r="U934">
        <v>24</v>
      </c>
      <c r="V934">
        <v>100.97</v>
      </c>
      <c r="W934">
        <v>27.9</v>
      </c>
    </row>
    <row r="935" spans="21:23" x14ac:dyDescent="0.35">
      <c r="U935">
        <v>74</v>
      </c>
      <c r="V935">
        <v>99.21</v>
      </c>
      <c r="W935">
        <v>22.1</v>
      </c>
    </row>
    <row r="936" spans="21:23" x14ac:dyDescent="0.35">
      <c r="U936">
        <v>52</v>
      </c>
      <c r="V936">
        <v>113.21</v>
      </c>
      <c r="W936">
        <v>38.299999999999997</v>
      </c>
    </row>
    <row r="937" spans="21:23" x14ac:dyDescent="0.35">
      <c r="U937">
        <v>54</v>
      </c>
      <c r="V937">
        <v>92.95</v>
      </c>
      <c r="W937">
        <v>41</v>
      </c>
    </row>
    <row r="938" spans="21:23" x14ac:dyDescent="0.35">
      <c r="U938">
        <v>23</v>
      </c>
      <c r="V938">
        <v>110.16</v>
      </c>
      <c r="W938">
        <v>28.1</v>
      </c>
    </row>
    <row r="939" spans="21:23" x14ac:dyDescent="0.35">
      <c r="U939">
        <v>19</v>
      </c>
      <c r="V939">
        <v>142.57</v>
      </c>
      <c r="W939">
        <v>22.8</v>
      </c>
    </row>
    <row r="940" spans="21:23" x14ac:dyDescent="0.35">
      <c r="U940">
        <v>23</v>
      </c>
      <c r="V940">
        <v>92.87</v>
      </c>
      <c r="W940">
        <v>30.1</v>
      </c>
    </row>
    <row r="941" spans="21:23" x14ac:dyDescent="0.35">
      <c r="U941">
        <v>13</v>
      </c>
      <c r="V941">
        <v>111.48</v>
      </c>
      <c r="W941">
        <v>20.8</v>
      </c>
    </row>
    <row r="942" spans="21:23" x14ac:dyDescent="0.35">
      <c r="U942">
        <v>51</v>
      </c>
      <c r="V942">
        <v>123</v>
      </c>
      <c r="W942">
        <v>31.7</v>
      </c>
    </row>
    <row r="943" spans="21:23" x14ac:dyDescent="0.35">
      <c r="U943">
        <v>60</v>
      </c>
      <c r="V943">
        <v>100.54</v>
      </c>
      <c r="W943">
        <v>30.1</v>
      </c>
    </row>
    <row r="944" spans="21:23" x14ac:dyDescent="0.35">
      <c r="U944">
        <v>79</v>
      </c>
      <c r="V944">
        <v>106.68</v>
      </c>
      <c r="W944">
        <v>30.8</v>
      </c>
    </row>
    <row r="945" spans="21:23" x14ac:dyDescent="0.35">
      <c r="U945">
        <v>75</v>
      </c>
      <c r="V945">
        <v>86.4</v>
      </c>
      <c r="W945">
        <v>42.6</v>
      </c>
    </row>
    <row r="946" spans="21:23" x14ac:dyDescent="0.35">
      <c r="U946">
        <v>69</v>
      </c>
      <c r="V946">
        <v>61.81</v>
      </c>
      <c r="W946">
        <v>37.1</v>
      </c>
    </row>
    <row r="947" spans="21:23" x14ac:dyDescent="0.35">
      <c r="U947">
        <v>57</v>
      </c>
      <c r="V947">
        <v>128.28</v>
      </c>
      <c r="W947">
        <v>34.200000000000003</v>
      </c>
    </row>
    <row r="948" spans="21:23" x14ac:dyDescent="0.35">
      <c r="U948">
        <v>47</v>
      </c>
      <c r="V948">
        <v>204.63</v>
      </c>
      <c r="W948">
        <v>43.4</v>
      </c>
    </row>
    <row r="949" spans="21:23" x14ac:dyDescent="0.35">
      <c r="U949">
        <v>33</v>
      </c>
      <c r="V949">
        <v>89.98</v>
      </c>
      <c r="W949">
        <v>18.7</v>
      </c>
    </row>
    <row r="950" spans="21:23" x14ac:dyDescent="0.35">
      <c r="U950">
        <v>51</v>
      </c>
      <c r="V950">
        <v>232.89</v>
      </c>
      <c r="W950">
        <v>34</v>
      </c>
    </row>
    <row r="951" spans="21:23" x14ac:dyDescent="0.35">
      <c r="U951">
        <v>47</v>
      </c>
      <c r="V951">
        <v>98.58</v>
      </c>
      <c r="W951">
        <v>23.2</v>
      </c>
    </row>
    <row r="952" spans="21:23" x14ac:dyDescent="0.35">
      <c r="U952">
        <v>15</v>
      </c>
      <c r="V952">
        <v>57.94</v>
      </c>
      <c r="W952">
        <v>41.7</v>
      </c>
    </row>
    <row r="953" spans="21:23" x14ac:dyDescent="0.35">
      <c r="U953">
        <v>1</v>
      </c>
      <c r="V953">
        <v>123.21</v>
      </c>
      <c r="W953">
        <v>15.1</v>
      </c>
    </row>
    <row r="954" spans="21:23" x14ac:dyDescent="0.35">
      <c r="U954">
        <v>20</v>
      </c>
      <c r="V954">
        <v>76.34</v>
      </c>
      <c r="W954">
        <v>20.6</v>
      </c>
    </row>
    <row r="955" spans="21:23" x14ac:dyDescent="0.35">
      <c r="U955">
        <v>6</v>
      </c>
      <c r="V955">
        <v>92.98</v>
      </c>
      <c r="W955">
        <v>18.899999999999999</v>
      </c>
    </row>
    <row r="956" spans="21:23" x14ac:dyDescent="0.35">
      <c r="U956">
        <v>50</v>
      </c>
      <c r="V956">
        <v>92.81</v>
      </c>
      <c r="W956">
        <v>26.6</v>
      </c>
    </row>
    <row r="957" spans="21:23" x14ac:dyDescent="0.35">
      <c r="U957">
        <v>31</v>
      </c>
      <c r="V957">
        <v>85.16</v>
      </c>
      <c r="W957">
        <v>30.1</v>
      </c>
    </row>
    <row r="958" spans="21:23" x14ac:dyDescent="0.35">
      <c r="U958">
        <v>15</v>
      </c>
      <c r="V958">
        <v>90.1</v>
      </c>
      <c r="W958">
        <v>32.1</v>
      </c>
    </row>
    <row r="959" spans="21:23" x14ac:dyDescent="0.35">
      <c r="U959">
        <v>3</v>
      </c>
      <c r="V959">
        <v>65.150000000000006</v>
      </c>
      <c r="W959">
        <v>15.1</v>
      </c>
    </row>
    <row r="960" spans="21:23" x14ac:dyDescent="0.35">
      <c r="U960">
        <v>30</v>
      </c>
      <c r="V960">
        <v>104.62</v>
      </c>
      <c r="W960">
        <v>33.5</v>
      </c>
    </row>
    <row r="961" spans="21:23" x14ac:dyDescent="0.35">
      <c r="U961">
        <v>17</v>
      </c>
      <c r="V961">
        <v>113.25</v>
      </c>
      <c r="W961">
        <v>23.4</v>
      </c>
    </row>
    <row r="962" spans="21:23" x14ac:dyDescent="0.35">
      <c r="U962">
        <v>24</v>
      </c>
      <c r="V962">
        <v>59.28</v>
      </c>
      <c r="W962">
        <v>43.2</v>
      </c>
    </row>
    <row r="963" spans="21:23" x14ac:dyDescent="0.35">
      <c r="U963">
        <v>5</v>
      </c>
      <c r="V963">
        <v>93.07</v>
      </c>
      <c r="W963">
        <v>19.100000000000001</v>
      </c>
    </row>
    <row r="964" spans="21:23" x14ac:dyDescent="0.35">
      <c r="U964">
        <v>33</v>
      </c>
      <c r="V964">
        <v>77.42</v>
      </c>
      <c r="W964">
        <v>26.1</v>
      </c>
    </row>
    <row r="965" spans="21:23" x14ac:dyDescent="0.35">
      <c r="U965">
        <v>30</v>
      </c>
      <c r="V965">
        <v>73.69</v>
      </c>
      <c r="W965">
        <v>17.3</v>
      </c>
    </row>
    <row r="966" spans="21:23" x14ac:dyDescent="0.35">
      <c r="U966">
        <v>66</v>
      </c>
      <c r="V966">
        <v>74.900000000000006</v>
      </c>
      <c r="W966">
        <v>32.1</v>
      </c>
    </row>
    <row r="967" spans="21:23" x14ac:dyDescent="0.35">
      <c r="U967">
        <v>40</v>
      </c>
      <c r="V967">
        <v>88.27</v>
      </c>
      <c r="W967">
        <v>28.1</v>
      </c>
    </row>
    <row r="968" spans="21:23" x14ac:dyDescent="0.35">
      <c r="U968">
        <v>27</v>
      </c>
      <c r="V968">
        <v>58.39</v>
      </c>
      <c r="W968">
        <v>30.4</v>
      </c>
    </row>
    <row r="969" spans="21:23" x14ac:dyDescent="0.35">
      <c r="U969">
        <v>21</v>
      </c>
      <c r="V969">
        <v>102.05</v>
      </c>
      <c r="W969">
        <v>29.9</v>
      </c>
    </row>
    <row r="970" spans="21:23" x14ac:dyDescent="0.35">
      <c r="U970">
        <v>55</v>
      </c>
      <c r="V970">
        <v>112.47</v>
      </c>
      <c r="W970">
        <v>32.799999999999997</v>
      </c>
    </row>
    <row r="971" spans="21:23" x14ac:dyDescent="0.35">
      <c r="U971">
        <v>19</v>
      </c>
      <c r="V971">
        <v>72.84</v>
      </c>
      <c r="W971">
        <v>22.7</v>
      </c>
    </row>
    <row r="972" spans="21:23" x14ac:dyDescent="0.35">
      <c r="U972">
        <v>75</v>
      </c>
      <c r="V972">
        <v>195.03</v>
      </c>
      <c r="W972">
        <v>28.7</v>
      </c>
    </row>
    <row r="973" spans="21:23" x14ac:dyDescent="0.35">
      <c r="U973">
        <v>71</v>
      </c>
      <c r="V973">
        <v>170.95</v>
      </c>
      <c r="W973">
        <v>35.200000000000003</v>
      </c>
    </row>
    <row r="974" spans="21:23" x14ac:dyDescent="0.35">
      <c r="U974">
        <v>16</v>
      </c>
      <c r="V974">
        <v>87.98</v>
      </c>
      <c r="W974">
        <v>22.4</v>
      </c>
    </row>
    <row r="975" spans="21:23" x14ac:dyDescent="0.35">
      <c r="U975">
        <v>49</v>
      </c>
      <c r="V975">
        <v>65.81</v>
      </c>
      <c r="W975">
        <v>32.299999999999997</v>
      </c>
    </row>
    <row r="976" spans="21:23" x14ac:dyDescent="0.35">
      <c r="U976">
        <v>10</v>
      </c>
      <c r="V976">
        <v>124.6</v>
      </c>
      <c r="W976">
        <v>18.600000000000001</v>
      </c>
    </row>
    <row r="977" spans="21:23" x14ac:dyDescent="0.35">
      <c r="U977">
        <v>37</v>
      </c>
      <c r="V977">
        <v>83.65</v>
      </c>
      <c r="W977">
        <v>42.1</v>
      </c>
    </row>
    <row r="978" spans="21:23" x14ac:dyDescent="0.35">
      <c r="U978">
        <v>59</v>
      </c>
      <c r="V978">
        <v>88.81</v>
      </c>
      <c r="W978">
        <v>38</v>
      </c>
    </row>
    <row r="979" spans="21:23" x14ac:dyDescent="0.35">
      <c r="U979">
        <v>7</v>
      </c>
      <c r="V979">
        <v>86.75</v>
      </c>
      <c r="W979">
        <v>22.3</v>
      </c>
    </row>
    <row r="980" spans="21:23" x14ac:dyDescent="0.35">
      <c r="U980">
        <v>61</v>
      </c>
      <c r="V980">
        <v>123.36</v>
      </c>
      <c r="W980">
        <v>33.4</v>
      </c>
    </row>
    <row r="981" spans="21:23" x14ac:dyDescent="0.35">
      <c r="U981">
        <v>34</v>
      </c>
      <c r="V981">
        <v>89.68</v>
      </c>
      <c r="W981">
        <v>23.2</v>
      </c>
    </row>
    <row r="982" spans="21:23" x14ac:dyDescent="0.35">
      <c r="U982">
        <v>9</v>
      </c>
      <c r="V982">
        <v>69.87</v>
      </c>
      <c r="W982">
        <v>18</v>
      </c>
    </row>
    <row r="983" spans="21:23" x14ac:dyDescent="0.35">
      <c r="U983">
        <v>46</v>
      </c>
      <c r="V983">
        <v>109.22</v>
      </c>
      <c r="W983">
        <v>20.100000000000001</v>
      </c>
    </row>
    <row r="984" spans="21:23" x14ac:dyDescent="0.35">
      <c r="U984">
        <v>0.88</v>
      </c>
      <c r="V984">
        <v>157.57</v>
      </c>
      <c r="W984">
        <v>19.2</v>
      </c>
    </row>
    <row r="985" spans="21:23" x14ac:dyDescent="0.35">
      <c r="U985">
        <v>50</v>
      </c>
      <c r="V985">
        <v>110.73</v>
      </c>
      <c r="W985">
        <v>28.7</v>
      </c>
    </row>
    <row r="986" spans="21:23" x14ac:dyDescent="0.35">
      <c r="U986">
        <v>19</v>
      </c>
      <c r="V986">
        <v>99.14</v>
      </c>
      <c r="W986">
        <v>28.1</v>
      </c>
    </row>
    <row r="987" spans="21:23" x14ac:dyDescent="0.35">
      <c r="U987">
        <v>21</v>
      </c>
      <c r="V987">
        <v>59.15</v>
      </c>
      <c r="W987">
        <v>22.6</v>
      </c>
    </row>
    <row r="988" spans="21:23" x14ac:dyDescent="0.35">
      <c r="U988">
        <v>2</v>
      </c>
      <c r="V988">
        <v>165.11</v>
      </c>
      <c r="W988">
        <v>18</v>
      </c>
    </row>
    <row r="989" spans="21:23" x14ac:dyDescent="0.35">
      <c r="U989">
        <v>37</v>
      </c>
      <c r="V989">
        <v>77.44</v>
      </c>
      <c r="W989">
        <v>21.4</v>
      </c>
    </row>
    <row r="990" spans="21:23" x14ac:dyDescent="0.35">
      <c r="U990">
        <v>20</v>
      </c>
      <c r="V990">
        <v>100.33</v>
      </c>
      <c r="W990">
        <v>27.8</v>
      </c>
    </row>
    <row r="991" spans="21:23" x14ac:dyDescent="0.35">
      <c r="U991">
        <v>50</v>
      </c>
      <c r="V991">
        <v>57.93</v>
      </c>
      <c r="W991">
        <v>27.6</v>
      </c>
    </row>
    <row r="992" spans="21:23" x14ac:dyDescent="0.35">
      <c r="U992">
        <v>61</v>
      </c>
      <c r="V992">
        <v>148.24</v>
      </c>
      <c r="W992">
        <v>32.200000000000003</v>
      </c>
    </row>
    <row r="993" spans="21:23" x14ac:dyDescent="0.35">
      <c r="U993">
        <v>48</v>
      </c>
      <c r="V993">
        <v>91.96</v>
      </c>
      <c r="W993">
        <v>24.9</v>
      </c>
    </row>
    <row r="994" spans="21:23" x14ac:dyDescent="0.35">
      <c r="U994">
        <v>82</v>
      </c>
      <c r="V994">
        <v>72.930000000000007</v>
      </c>
      <c r="W994">
        <v>27.1</v>
      </c>
    </row>
    <row r="995" spans="21:23" x14ac:dyDescent="0.35">
      <c r="U995">
        <v>64</v>
      </c>
      <c r="V995">
        <v>84.27</v>
      </c>
      <c r="W995">
        <v>24.6</v>
      </c>
    </row>
    <row r="996" spans="21:23" x14ac:dyDescent="0.35">
      <c r="U996">
        <v>50</v>
      </c>
      <c r="V996">
        <v>124.45</v>
      </c>
      <c r="W996">
        <v>24.6</v>
      </c>
    </row>
    <row r="997" spans="21:23" x14ac:dyDescent="0.35">
      <c r="U997">
        <v>1.4</v>
      </c>
      <c r="V997">
        <v>90.51</v>
      </c>
      <c r="W997">
        <v>18.899999999999999</v>
      </c>
    </row>
    <row r="998" spans="21:23" x14ac:dyDescent="0.35">
      <c r="U998">
        <v>0.24</v>
      </c>
      <c r="V998">
        <v>118.87</v>
      </c>
      <c r="W998">
        <v>16.3</v>
      </c>
    </row>
    <row r="999" spans="21:23" x14ac:dyDescent="0.35">
      <c r="U999">
        <v>55</v>
      </c>
      <c r="V999">
        <v>56.42</v>
      </c>
      <c r="W999">
        <v>31.8</v>
      </c>
    </row>
    <row r="1000" spans="21:23" x14ac:dyDescent="0.35">
      <c r="U1000">
        <v>29</v>
      </c>
      <c r="V1000">
        <v>73.67</v>
      </c>
      <c r="W1000">
        <v>21</v>
      </c>
    </row>
    <row r="1001" spans="21:23" x14ac:dyDescent="0.35">
      <c r="U1001">
        <v>4</v>
      </c>
      <c r="V1001">
        <v>89.11</v>
      </c>
      <c r="W1001">
        <v>20.100000000000001</v>
      </c>
    </row>
    <row r="1002" spans="21:23" x14ac:dyDescent="0.35">
      <c r="U1002">
        <v>70</v>
      </c>
      <c r="V1002">
        <v>74.040000000000006</v>
      </c>
      <c r="W1002">
        <v>29.1</v>
      </c>
    </row>
    <row r="1003" spans="21:23" x14ac:dyDescent="0.35">
      <c r="U1003">
        <v>35</v>
      </c>
      <c r="V1003">
        <v>145.22999999999999</v>
      </c>
      <c r="W1003">
        <v>32.299999999999997</v>
      </c>
    </row>
    <row r="1004" spans="21:23" x14ac:dyDescent="0.35">
      <c r="U1004">
        <v>80</v>
      </c>
      <c r="V1004">
        <v>100.8</v>
      </c>
      <c r="W1004">
        <v>29.4</v>
      </c>
    </row>
    <row r="1005" spans="21:23" x14ac:dyDescent="0.35">
      <c r="U1005">
        <v>54</v>
      </c>
      <c r="V1005">
        <v>85.22</v>
      </c>
      <c r="W1005">
        <v>50.2</v>
      </c>
    </row>
    <row r="1006" spans="21:23" x14ac:dyDescent="0.35">
      <c r="U1006">
        <v>39</v>
      </c>
      <c r="V1006">
        <v>72.489999999999995</v>
      </c>
      <c r="W1006">
        <v>44.9</v>
      </c>
    </row>
    <row r="1007" spans="21:23" x14ac:dyDescent="0.35">
      <c r="U1007">
        <v>26</v>
      </c>
      <c r="V1007">
        <v>82.61</v>
      </c>
      <c r="W1007">
        <v>28.5</v>
      </c>
    </row>
    <row r="1008" spans="21:23" x14ac:dyDescent="0.35">
      <c r="U1008">
        <v>6</v>
      </c>
      <c r="V1008">
        <v>72.069999999999993</v>
      </c>
      <c r="W1008">
        <v>19.5</v>
      </c>
    </row>
    <row r="1009" spans="21:23" x14ac:dyDescent="0.35">
      <c r="U1009">
        <v>41</v>
      </c>
      <c r="V1009">
        <v>79.849999999999994</v>
      </c>
      <c r="W1009">
        <v>45</v>
      </c>
    </row>
    <row r="1010" spans="21:23" x14ac:dyDescent="0.35">
      <c r="U1010">
        <v>42</v>
      </c>
      <c r="V1010">
        <v>84.86</v>
      </c>
      <c r="W1010">
        <v>22.8</v>
      </c>
    </row>
    <row r="1011" spans="21:23" x14ac:dyDescent="0.35">
      <c r="U1011">
        <v>9</v>
      </c>
      <c r="V1011">
        <v>131.88999999999999</v>
      </c>
      <c r="W1011">
        <v>25.5</v>
      </c>
    </row>
    <row r="1012" spans="21:23" x14ac:dyDescent="0.35">
      <c r="U1012">
        <v>55</v>
      </c>
      <c r="V1012">
        <v>89.17</v>
      </c>
      <c r="W1012">
        <v>31.5</v>
      </c>
    </row>
    <row r="1013" spans="21:23" x14ac:dyDescent="0.35">
      <c r="U1013">
        <v>71</v>
      </c>
      <c r="V1013">
        <v>227.91</v>
      </c>
      <c r="W1013">
        <v>31.6</v>
      </c>
    </row>
    <row r="1014" spans="21:23" x14ac:dyDescent="0.35">
      <c r="U1014">
        <v>14</v>
      </c>
      <c r="V1014">
        <v>131.77000000000001</v>
      </c>
      <c r="W1014">
        <v>31</v>
      </c>
    </row>
    <row r="1015" spans="21:23" x14ac:dyDescent="0.35">
      <c r="U1015">
        <v>77</v>
      </c>
      <c r="V1015">
        <v>102.01</v>
      </c>
      <c r="W1015">
        <v>29.5</v>
      </c>
    </row>
    <row r="1016" spans="21:23" x14ac:dyDescent="0.35">
      <c r="U1016">
        <v>50</v>
      </c>
      <c r="V1016">
        <v>128.63</v>
      </c>
      <c r="W1016">
        <v>23.1</v>
      </c>
    </row>
    <row r="1017" spans="21:23" x14ac:dyDescent="0.35">
      <c r="U1017">
        <v>49</v>
      </c>
      <c r="V1017">
        <v>144.1</v>
      </c>
      <c r="W1017">
        <v>30.7</v>
      </c>
    </row>
    <row r="1018" spans="21:23" x14ac:dyDescent="0.35">
      <c r="U1018">
        <v>51</v>
      </c>
      <c r="V1018">
        <v>143.15</v>
      </c>
      <c r="W1018">
        <v>44.7</v>
      </c>
    </row>
    <row r="1019" spans="21:23" x14ac:dyDescent="0.35">
      <c r="U1019">
        <v>79</v>
      </c>
      <c r="V1019">
        <v>116.67</v>
      </c>
      <c r="W1019">
        <v>33.5</v>
      </c>
    </row>
    <row r="1020" spans="21:23" x14ac:dyDescent="0.35">
      <c r="U1020">
        <v>63</v>
      </c>
      <c r="V1020">
        <v>85.6</v>
      </c>
      <c r="W1020">
        <v>25.9</v>
      </c>
    </row>
    <row r="1021" spans="21:23" x14ac:dyDescent="0.35">
      <c r="U1021">
        <v>66</v>
      </c>
      <c r="V1021">
        <v>142.12</v>
      </c>
      <c r="W1021">
        <v>28.3</v>
      </c>
    </row>
    <row r="1022" spans="21:23" x14ac:dyDescent="0.35">
      <c r="U1022">
        <v>20</v>
      </c>
      <c r="V1022">
        <v>100.81</v>
      </c>
      <c r="W1022">
        <v>26.8</v>
      </c>
    </row>
    <row r="1023" spans="21:23" x14ac:dyDescent="0.35">
      <c r="U1023">
        <v>37</v>
      </c>
      <c r="V1023">
        <v>69.17</v>
      </c>
      <c r="W1023">
        <v>27.8</v>
      </c>
    </row>
    <row r="1024" spans="21:23" x14ac:dyDescent="0.35">
      <c r="U1024">
        <v>22</v>
      </c>
      <c r="V1024">
        <v>58.38</v>
      </c>
      <c r="W1024">
        <v>36</v>
      </c>
    </row>
    <row r="1025" spans="21:23" x14ac:dyDescent="0.35">
      <c r="U1025">
        <v>60</v>
      </c>
      <c r="V1025">
        <v>86.34</v>
      </c>
      <c r="W1025">
        <v>22.1</v>
      </c>
    </row>
    <row r="1026" spans="21:23" x14ac:dyDescent="0.35">
      <c r="U1026">
        <v>39</v>
      </c>
      <c r="V1026">
        <v>95.44</v>
      </c>
      <c r="W1026">
        <v>38.4</v>
      </c>
    </row>
    <row r="1027" spans="21:23" x14ac:dyDescent="0.35">
      <c r="U1027">
        <v>53</v>
      </c>
      <c r="V1027">
        <v>94.78</v>
      </c>
      <c r="W1027">
        <v>30.1</v>
      </c>
    </row>
    <row r="1028" spans="21:23" x14ac:dyDescent="0.35">
      <c r="U1028">
        <v>55</v>
      </c>
      <c r="V1028">
        <v>109.59</v>
      </c>
      <c r="W1028">
        <v>26.2</v>
      </c>
    </row>
    <row r="1029" spans="21:23" x14ac:dyDescent="0.35">
      <c r="U1029">
        <v>63</v>
      </c>
      <c r="V1029">
        <v>79.260000000000005</v>
      </c>
      <c r="W1029">
        <v>26.6</v>
      </c>
    </row>
    <row r="1030" spans="21:23" x14ac:dyDescent="0.35">
      <c r="U1030">
        <v>57</v>
      </c>
      <c r="V1030">
        <v>78.459999999999994</v>
      </c>
      <c r="W1030">
        <v>32.6</v>
      </c>
    </row>
    <row r="1031" spans="21:23" x14ac:dyDescent="0.35">
      <c r="U1031">
        <v>82</v>
      </c>
      <c r="V1031">
        <v>85.29</v>
      </c>
      <c r="W1031">
        <v>27</v>
      </c>
    </row>
    <row r="1032" spans="21:23" x14ac:dyDescent="0.35">
      <c r="U1032">
        <v>56</v>
      </c>
      <c r="V1032">
        <v>156.18</v>
      </c>
      <c r="W1032">
        <v>25.3</v>
      </c>
    </row>
    <row r="1033" spans="21:23" x14ac:dyDescent="0.35">
      <c r="U1033">
        <v>41</v>
      </c>
      <c r="V1033">
        <v>69.52</v>
      </c>
      <c r="W1033">
        <v>31.9</v>
      </c>
    </row>
    <row r="1034" spans="21:23" x14ac:dyDescent="0.35">
      <c r="U1034">
        <v>8</v>
      </c>
      <c r="V1034">
        <v>65.319999999999993</v>
      </c>
      <c r="W1034">
        <v>18.399999999999999</v>
      </c>
    </row>
    <row r="1035" spans="21:23" x14ac:dyDescent="0.35">
      <c r="U1035">
        <v>34</v>
      </c>
      <c r="V1035">
        <v>108.47</v>
      </c>
      <c r="W1035">
        <v>30.4</v>
      </c>
    </row>
    <row r="1036" spans="21:23" x14ac:dyDescent="0.35">
      <c r="U1036">
        <v>75</v>
      </c>
      <c r="V1036">
        <v>105.63</v>
      </c>
      <c r="W1036">
        <v>28.2</v>
      </c>
    </row>
    <row r="1037" spans="21:23" x14ac:dyDescent="0.35">
      <c r="U1037">
        <v>57</v>
      </c>
      <c r="V1037">
        <v>77.930000000000007</v>
      </c>
      <c r="W1037">
        <v>35.700000000000003</v>
      </c>
    </row>
    <row r="1038" spans="21:23" x14ac:dyDescent="0.35">
      <c r="U1038">
        <v>72</v>
      </c>
      <c r="V1038">
        <v>95.2</v>
      </c>
      <c r="W1038">
        <v>35</v>
      </c>
    </row>
    <row r="1039" spans="21:23" x14ac:dyDescent="0.35">
      <c r="U1039">
        <v>21</v>
      </c>
      <c r="V1039">
        <v>78.52</v>
      </c>
      <c r="W1039">
        <v>27.2</v>
      </c>
    </row>
    <row r="1040" spans="21:23" x14ac:dyDescent="0.35">
      <c r="U1040">
        <v>51</v>
      </c>
      <c r="V1040">
        <v>114.89</v>
      </c>
      <c r="W1040">
        <v>23</v>
      </c>
    </row>
    <row r="1041" spans="21:23" x14ac:dyDescent="0.35">
      <c r="U1041">
        <v>15</v>
      </c>
      <c r="V1041">
        <v>95.43</v>
      </c>
      <c r="W1041">
        <v>25</v>
      </c>
    </row>
    <row r="1042" spans="21:23" x14ac:dyDescent="0.35">
      <c r="U1042">
        <v>24</v>
      </c>
      <c r="V1042">
        <v>84.08</v>
      </c>
      <c r="W1042">
        <v>24.5</v>
      </c>
    </row>
    <row r="1043" spans="21:23" x14ac:dyDescent="0.35">
      <c r="U1043">
        <v>30</v>
      </c>
      <c r="V1043">
        <v>110.55</v>
      </c>
      <c r="W1043">
        <v>30.9</v>
      </c>
    </row>
    <row r="1044" spans="21:23" x14ac:dyDescent="0.35">
      <c r="U1044">
        <v>82</v>
      </c>
      <c r="V1044">
        <v>82.21</v>
      </c>
      <c r="W1044">
        <v>26</v>
      </c>
    </row>
    <row r="1045" spans="21:23" x14ac:dyDescent="0.35">
      <c r="U1045">
        <v>62</v>
      </c>
      <c r="V1045">
        <v>82.38</v>
      </c>
      <c r="W1045">
        <v>27.2</v>
      </c>
    </row>
    <row r="1046" spans="21:23" x14ac:dyDescent="0.35">
      <c r="U1046">
        <v>79</v>
      </c>
      <c r="V1046">
        <v>93.89</v>
      </c>
      <c r="W1046">
        <v>30.4</v>
      </c>
    </row>
    <row r="1047" spans="21:23" x14ac:dyDescent="0.35">
      <c r="U1047">
        <v>19</v>
      </c>
      <c r="V1047">
        <v>75.08</v>
      </c>
      <c r="W1047">
        <v>21.7</v>
      </c>
    </row>
    <row r="1048" spans="21:23" x14ac:dyDescent="0.35">
      <c r="U1048">
        <v>45</v>
      </c>
      <c r="V1048">
        <v>76.72</v>
      </c>
      <c r="W1048">
        <v>29.1</v>
      </c>
    </row>
    <row r="1049" spans="21:23" x14ac:dyDescent="0.35">
      <c r="U1049">
        <v>5</v>
      </c>
      <c r="V1049">
        <v>84.93</v>
      </c>
      <c r="W1049">
        <v>17.600000000000001</v>
      </c>
    </row>
    <row r="1050" spans="21:23" x14ac:dyDescent="0.35">
      <c r="U1050">
        <v>57</v>
      </c>
      <c r="V1050">
        <v>76.5</v>
      </c>
      <c r="W1050">
        <v>29.2</v>
      </c>
    </row>
    <row r="1051" spans="21:23" x14ac:dyDescent="0.35">
      <c r="U1051">
        <v>31</v>
      </c>
      <c r="V1051">
        <v>65.47</v>
      </c>
      <c r="W1051">
        <v>28.1</v>
      </c>
    </row>
    <row r="1052" spans="21:23" x14ac:dyDescent="0.35">
      <c r="U1052">
        <v>61</v>
      </c>
      <c r="V1052">
        <v>99.16</v>
      </c>
      <c r="W1052">
        <v>26.6</v>
      </c>
    </row>
    <row r="1053" spans="21:23" x14ac:dyDescent="0.35">
      <c r="U1053">
        <v>27</v>
      </c>
      <c r="V1053">
        <v>63.53</v>
      </c>
      <c r="W1053">
        <v>26.9</v>
      </c>
    </row>
    <row r="1054" spans="21:23" x14ac:dyDescent="0.35">
      <c r="U1054">
        <v>61</v>
      </c>
      <c r="V1054">
        <v>78.650000000000006</v>
      </c>
      <c r="W1054">
        <v>36.200000000000003</v>
      </c>
    </row>
    <row r="1055" spans="21:23" x14ac:dyDescent="0.35">
      <c r="U1055">
        <v>53</v>
      </c>
      <c r="V1055">
        <v>63.78</v>
      </c>
      <c r="W1055">
        <v>25.9</v>
      </c>
    </row>
    <row r="1056" spans="21:23" x14ac:dyDescent="0.35">
      <c r="U1056">
        <v>76</v>
      </c>
      <c r="V1056">
        <v>77.52</v>
      </c>
      <c r="W1056">
        <v>40.9</v>
      </c>
    </row>
    <row r="1057" spans="21:23" x14ac:dyDescent="0.35">
      <c r="U1057">
        <v>57</v>
      </c>
      <c r="V1057">
        <v>111.64</v>
      </c>
      <c r="W1057">
        <v>31.5</v>
      </c>
    </row>
    <row r="1058" spans="21:23" x14ac:dyDescent="0.35">
      <c r="U1058">
        <v>9</v>
      </c>
      <c r="V1058">
        <v>97.84</v>
      </c>
      <c r="W1058">
        <v>23.3</v>
      </c>
    </row>
    <row r="1059" spans="21:23" x14ac:dyDescent="0.35">
      <c r="U1059">
        <v>34</v>
      </c>
      <c r="V1059">
        <v>113.01</v>
      </c>
      <c r="W1059">
        <v>37.6</v>
      </c>
    </row>
    <row r="1060" spans="21:23" x14ac:dyDescent="0.35">
      <c r="U1060">
        <v>51</v>
      </c>
      <c r="V1060">
        <v>56.48</v>
      </c>
      <c r="W1060">
        <v>39.799999999999997</v>
      </c>
    </row>
    <row r="1061" spans="21:23" x14ac:dyDescent="0.35">
      <c r="U1061">
        <v>61</v>
      </c>
      <c r="V1061">
        <v>204.5</v>
      </c>
      <c r="W1061">
        <v>35.1</v>
      </c>
    </row>
    <row r="1062" spans="21:23" x14ac:dyDescent="0.35">
      <c r="U1062">
        <v>19</v>
      </c>
      <c r="V1062">
        <v>96.02</v>
      </c>
      <c r="W1062">
        <v>21.9</v>
      </c>
    </row>
    <row r="1063" spans="21:23" x14ac:dyDescent="0.35">
      <c r="U1063">
        <v>50</v>
      </c>
      <c r="V1063">
        <v>206.25</v>
      </c>
      <c r="W1063">
        <v>53.4</v>
      </c>
    </row>
    <row r="1064" spans="21:23" x14ac:dyDescent="0.35">
      <c r="U1064">
        <v>80</v>
      </c>
      <c r="V1064">
        <v>115.52</v>
      </c>
      <c r="W1064">
        <v>34.4</v>
      </c>
    </row>
    <row r="1065" spans="21:23" x14ac:dyDescent="0.35">
      <c r="U1065">
        <v>13</v>
      </c>
      <c r="V1065">
        <v>60.69</v>
      </c>
      <c r="W1065">
        <v>24</v>
      </c>
    </row>
    <row r="1066" spans="21:23" x14ac:dyDescent="0.35">
      <c r="U1066">
        <v>55</v>
      </c>
      <c r="V1066">
        <v>93.67</v>
      </c>
      <c r="W1066">
        <v>29.3</v>
      </c>
    </row>
    <row r="1067" spans="21:23" x14ac:dyDescent="0.35">
      <c r="U1067">
        <v>67</v>
      </c>
      <c r="V1067">
        <v>67.790000000000006</v>
      </c>
      <c r="W1067">
        <v>26</v>
      </c>
    </row>
    <row r="1068" spans="21:23" x14ac:dyDescent="0.35">
      <c r="U1068">
        <v>30</v>
      </c>
      <c r="V1068">
        <v>56.07</v>
      </c>
      <c r="W1068">
        <v>31.3</v>
      </c>
    </row>
    <row r="1069" spans="21:23" x14ac:dyDescent="0.35">
      <c r="U1069">
        <v>67</v>
      </c>
      <c r="V1069">
        <v>254.63</v>
      </c>
      <c r="W1069">
        <v>31</v>
      </c>
    </row>
    <row r="1070" spans="21:23" x14ac:dyDescent="0.35">
      <c r="U1070">
        <v>82</v>
      </c>
      <c r="V1070">
        <v>96.63</v>
      </c>
      <c r="W1070">
        <v>26.5</v>
      </c>
    </row>
    <row r="1071" spans="21:23" x14ac:dyDescent="0.35">
      <c r="U1071">
        <v>5</v>
      </c>
      <c r="V1071">
        <v>84.3</v>
      </c>
      <c r="W1071">
        <v>16</v>
      </c>
    </row>
    <row r="1072" spans="21:23" x14ac:dyDescent="0.35">
      <c r="U1072">
        <v>81</v>
      </c>
      <c r="V1072">
        <v>246.34</v>
      </c>
      <c r="W1072">
        <v>21.1</v>
      </c>
    </row>
    <row r="1073" spans="21:23" x14ac:dyDescent="0.35">
      <c r="U1073">
        <v>48</v>
      </c>
      <c r="V1073">
        <v>195.16</v>
      </c>
      <c r="W1073">
        <v>42.2</v>
      </c>
    </row>
    <row r="1074" spans="21:23" x14ac:dyDescent="0.35">
      <c r="U1074">
        <v>66</v>
      </c>
      <c r="V1074">
        <v>93.34</v>
      </c>
      <c r="W1074">
        <v>27.7</v>
      </c>
    </row>
    <row r="1075" spans="21:23" x14ac:dyDescent="0.35">
      <c r="U1075">
        <v>38</v>
      </c>
      <c r="V1075">
        <v>162.30000000000001</v>
      </c>
      <c r="W1075">
        <v>23.6</v>
      </c>
    </row>
    <row r="1076" spans="21:23" x14ac:dyDescent="0.35">
      <c r="U1076">
        <v>8</v>
      </c>
      <c r="V1076">
        <v>106.4</v>
      </c>
      <c r="W1076">
        <v>18.3</v>
      </c>
    </row>
    <row r="1077" spans="21:23" x14ac:dyDescent="0.35">
      <c r="U1077">
        <v>47</v>
      </c>
      <c r="V1077">
        <v>110.25</v>
      </c>
      <c r="W1077">
        <v>44.3</v>
      </c>
    </row>
    <row r="1078" spans="21:23" x14ac:dyDescent="0.35">
      <c r="U1078">
        <v>27</v>
      </c>
      <c r="V1078">
        <v>69.7</v>
      </c>
      <c r="W1078">
        <v>27.3</v>
      </c>
    </row>
    <row r="1079" spans="21:23" x14ac:dyDescent="0.35">
      <c r="U1079">
        <v>53</v>
      </c>
      <c r="V1079">
        <v>87.03</v>
      </c>
      <c r="W1079">
        <v>55.2</v>
      </c>
    </row>
    <row r="1080" spans="21:23" x14ac:dyDescent="0.35">
      <c r="U1080">
        <v>27</v>
      </c>
      <c r="V1080">
        <v>112.98</v>
      </c>
      <c r="W1080">
        <v>44.7</v>
      </c>
    </row>
    <row r="1081" spans="21:23" x14ac:dyDescent="0.35">
      <c r="U1081">
        <v>36</v>
      </c>
      <c r="V1081">
        <v>82.47</v>
      </c>
      <c r="W1081">
        <v>33.1</v>
      </c>
    </row>
    <row r="1082" spans="21:23" x14ac:dyDescent="0.35">
      <c r="U1082">
        <v>50</v>
      </c>
      <c r="V1082">
        <v>75.88</v>
      </c>
      <c r="W1082">
        <v>30</v>
      </c>
    </row>
    <row r="1083" spans="21:23" x14ac:dyDescent="0.35">
      <c r="U1083">
        <v>32</v>
      </c>
      <c r="V1083">
        <v>84.63</v>
      </c>
      <c r="W1083">
        <v>40.1</v>
      </c>
    </row>
    <row r="1084" spans="21:23" x14ac:dyDescent="0.35">
      <c r="U1084">
        <v>58</v>
      </c>
      <c r="V1084">
        <v>109.56</v>
      </c>
      <c r="W1084">
        <v>23.1</v>
      </c>
    </row>
    <row r="1085" spans="21:23" x14ac:dyDescent="0.35">
      <c r="U1085">
        <v>73</v>
      </c>
      <c r="V1085">
        <v>89.45</v>
      </c>
      <c r="W1085">
        <v>30.3</v>
      </c>
    </row>
    <row r="1086" spans="21:23" x14ac:dyDescent="0.35">
      <c r="U1086">
        <v>62</v>
      </c>
      <c r="V1086">
        <v>91.65</v>
      </c>
      <c r="W1086">
        <v>30.5</v>
      </c>
    </row>
    <row r="1087" spans="21:23" x14ac:dyDescent="0.35">
      <c r="U1087">
        <v>50</v>
      </c>
      <c r="V1087">
        <v>121.14</v>
      </c>
      <c r="W1087">
        <v>22.8</v>
      </c>
    </row>
    <row r="1088" spans="21:23" x14ac:dyDescent="0.35">
      <c r="U1088">
        <v>51</v>
      </c>
      <c r="V1088">
        <v>87.77</v>
      </c>
      <c r="W1088">
        <v>42</v>
      </c>
    </row>
    <row r="1089" spans="21:23" x14ac:dyDescent="0.35">
      <c r="U1089">
        <v>19</v>
      </c>
      <c r="V1089">
        <v>106.56</v>
      </c>
      <c r="W1089">
        <v>29.9</v>
      </c>
    </row>
    <row r="1090" spans="21:23" x14ac:dyDescent="0.35">
      <c r="U1090">
        <v>30</v>
      </c>
      <c r="V1090">
        <v>93.88</v>
      </c>
      <c r="W1090">
        <v>24</v>
      </c>
    </row>
    <row r="1091" spans="21:23" x14ac:dyDescent="0.35">
      <c r="U1091">
        <v>45</v>
      </c>
      <c r="V1091">
        <v>153.76</v>
      </c>
      <c r="W1091">
        <v>36.700000000000003</v>
      </c>
    </row>
    <row r="1092" spans="21:23" x14ac:dyDescent="0.35">
      <c r="U1092">
        <v>30</v>
      </c>
      <c r="V1092">
        <v>88.65</v>
      </c>
      <c r="W1092">
        <v>22.2</v>
      </c>
    </row>
    <row r="1093" spans="21:23" x14ac:dyDescent="0.35">
      <c r="U1093">
        <v>28</v>
      </c>
      <c r="V1093">
        <v>111.22</v>
      </c>
      <c r="W1093">
        <v>25.5</v>
      </c>
    </row>
    <row r="1094" spans="21:23" x14ac:dyDescent="0.35">
      <c r="U1094">
        <v>70</v>
      </c>
      <c r="V1094">
        <v>223.68</v>
      </c>
      <c r="W1094">
        <v>34.299999999999997</v>
      </c>
    </row>
    <row r="1095" spans="21:23" x14ac:dyDescent="0.35">
      <c r="U1095">
        <v>0.32</v>
      </c>
      <c r="V1095">
        <v>55.86</v>
      </c>
      <c r="W1095">
        <v>16</v>
      </c>
    </row>
    <row r="1096" spans="21:23" x14ac:dyDescent="0.35">
      <c r="U1096">
        <v>23</v>
      </c>
      <c r="V1096">
        <v>63.73</v>
      </c>
      <c r="W1096">
        <v>25.6</v>
      </c>
    </row>
    <row r="1097" spans="21:23" x14ac:dyDescent="0.35">
      <c r="U1097">
        <v>18</v>
      </c>
      <c r="V1097">
        <v>103.94</v>
      </c>
      <c r="W1097">
        <v>23.3</v>
      </c>
    </row>
    <row r="1098" spans="21:23" x14ac:dyDescent="0.35">
      <c r="U1098">
        <v>41</v>
      </c>
      <c r="V1098">
        <v>92.49</v>
      </c>
      <c r="W1098">
        <v>41.6</v>
      </c>
    </row>
    <row r="1099" spans="21:23" x14ac:dyDescent="0.35">
      <c r="U1099">
        <v>52</v>
      </c>
      <c r="V1099">
        <v>229.2</v>
      </c>
      <c r="W1099">
        <v>35.6</v>
      </c>
    </row>
    <row r="1100" spans="21:23" x14ac:dyDescent="0.35">
      <c r="U1100">
        <v>77</v>
      </c>
      <c r="V1100">
        <v>75.06</v>
      </c>
      <c r="W1100">
        <v>22</v>
      </c>
    </row>
    <row r="1101" spans="21:23" x14ac:dyDescent="0.35">
      <c r="U1101">
        <v>34</v>
      </c>
      <c r="V1101">
        <v>85.57</v>
      </c>
      <c r="W1101">
        <v>26.8</v>
      </c>
    </row>
    <row r="1102" spans="21:23" x14ac:dyDescent="0.35">
      <c r="U1102">
        <v>67</v>
      </c>
      <c r="V1102">
        <v>68.61</v>
      </c>
      <c r="W1102">
        <v>31.9</v>
      </c>
    </row>
    <row r="1103" spans="21:23" x14ac:dyDescent="0.35">
      <c r="U1103">
        <v>1.64</v>
      </c>
      <c r="V1103">
        <v>56.3</v>
      </c>
      <c r="W1103">
        <v>19.7</v>
      </c>
    </row>
    <row r="1104" spans="21:23" x14ac:dyDescent="0.35">
      <c r="U1104">
        <v>23</v>
      </c>
      <c r="V1104">
        <v>193.22</v>
      </c>
      <c r="W1104">
        <v>28.1</v>
      </c>
    </row>
    <row r="1105" spans="21:23" x14ac:dyDescent="0.35">
      <c r="U1105">
        <v>59</v>
      </c>
      <c r="V1105">
        <v>65.98</v>
      </c>
      <c r="W1105">
        <v>31.1</v>
      </c>
    </row>
    <row r="1106" spans="21:23" x14ac:dyDescent="0.35">
      <c r="U1106">
        <v>62</v>
      </c>
      <c r="V1106">
        <v>204.57</v>
      </c>
      <c r="W1106">
        <v>34.4</v>
      </c>
    </row>
    <row r="1107" spans="21:23" x14ac:dyDescent="0.35">
      <c r="U1107">
        <v>47</v>
      </c>
      <c r="V1107">
        <v>64.989999999999995</v>
      </c>
      <c r="W1107">
        <v>33.200000000000003</v>
      </c>
    </row>
    <row r="1108" spans="21:23" x14ac:dyDescent="0.35">
      <c r="U1108">
        <v>71</v>
      </c>
      <c r="V1108">
        <v>66.12</v>
      </c>
      <c r="W1108">
        <v>28.1</v>
      </c>
    </row>
    <row r="1109" spans="21:23" x14ac:dyDescent="0.35">
      <c r="U1109">
        <v>22</v>
      </c>
      <c r="V1109">
        <v>73.400000000000006</v>
      </c>
      <c r="W1109">
        <v>21.6</v>
      </c>
    </row>
    <row r="1110" spans="21:23" x14ac:dyDescent="0.35">
      <c r="U1110">
        <v>33</v>
      </c>
      <c r="V1110">
        <v>82.83</v>
      </c>
      <c r="W1110">
        <v>25.4</v>
      </c>
    </row>
    <row r="1111" spans="21:23" x14ac:dyDescent="0.35">
      <c r="U1111">
        <v>27</v>
      </c>
      <c r="V1111">
        <v>93.55</v>
      </c>
      <c r="W1111">
        <v>41.6</v>
      </c>
    </row>
    <row r="1112" spans="21:23" x14ac:dyDescent="0.35">
      <c r="U1112">
        <v>44</v>
      </c>
      <c r="V1112">
        <v>90.4</v>
      </c>
      <c r="W1112">
        <v>33.1</v>
      </c>
    </row>
    <row r="1113" spans="21:23" x14ac:dyDescent="0.35">
      <c r="U1113">
        <v>18</v>
      </c>
      <c r="V1113">
        <v>98.1</v>
      </c>
      <c r="W1113">
        <v>21.8</v>
      </c>
    </row>
    <row r="1114" spans="21:23" x14ac:dyDescent="0.35">
      <c r="U1114">
        <v>47</v>
      </c>
      <c r="V1114">
        <v>142.02000000000001</v>
      </c>
      <c r="W1114">
        <v>30</v>
      </c>
    </row>
    <row r="1115" spans="21:23" x14ac:dyDescent="0.35">
      <c r="U1115">
        <v>66</v>
      </c>
      <c r="V1115">
        <v>251.46</v>
      </c>
      <c r="W1115">
        <v>35.200000000000003</v>
      </c>
    </row>
    <row r="1116" spans="21:23" x14ac:dyDescent="0.35">
      <c r="U1116">
        <v>42</v>
      </c>
      <c r="V1116">
        <v>89.96</v>
      </c>
      <c r="W1116">
        <v>35.6</v>
      </c>
    </row>
    <row r="1117" spans="21:23" x14ac:dyDescent="0.35">
      <c r="U1117">
        <v>13</v>
      </c>
      <c r="V1117">
        <v>71.73</v>
      </c>
      <c r="W1117">
        <v>28.1</v>
      </c>
    </row>
    <row r="1118" spans="21:23" x14ac:dyDescent="0.35">
      <c r="U1118">
        <v>56</v>
      </c>
      <c r="V1118">
        <v>82.44</v>
      </c>
      <c r="W1118">
        <v>27.8</v>
      </c>
    </row>
    <row r="1119" spans="21:23" x14ac:dyDescent="0.35">
      <c r="U1119">
        <v>69</v>
      </c>
      <c r="V1119">
        <v>80.849999999999994</v>
      </c>
      <c r="W1119">
        <v>29.3</v>
      </c>
    </row>
    <row r="1120" spans="21:23" x14ac:dyDescent="0.35">
      <c r="U1120">
        <v>65</v>
      </c>
      <c r="V1120">
        <v>220.52</v>
      </c>
      <c r="W1120">
        <v>37.200000000000003</v>
      </c>
    </row>
    <row r="1121" spans="21:23" x14ac:dyDescent="0.35">
      <c r="U1121">
        <v>53</v>
      </c>
      <c r="V1121">
        <v>86.73</v>
      </c>
      <c r="W1121">
        <v>26.1</v>
      </c>
    </row>
    <row r="1122" spans="21:23" x14ac:dyDescent="0.35">
      <c r="U1122">
        <v>36</v>
      </c>
      <c r="V1122">
        <v>76.930000000000007</v>
      </c>
      <c r="W1122">
        <v>21.6</v>
      </c>
    </row>
    <row r="1123" spans="21:23" x14ac:dyDescent="0.35">
      <c r="U1123">
        <v>69</v>
      </c>
      <c r="V1123">
        <v>113.1</v>
      </c>
      <c r="W1123">
        <v>22.7</v>
      </c>
    </row>
    <row r="1124" spans="21:23" x14ac:dyDescent="0.35">
      <c r="U1124">
        <v>19</v>
      </c>
      <c r="V1124">
        <v>96.84</v>
      </c>
      <c r="W1124">
        <v>30.2</v>
      </c>
    </row>
    <row r="1125" spans="21:23" x14ac:dyDescent="0.35">
      <c r="U1125">
        <v>3</v>
      </c>
      <c r="V1125">
        <v>100.91</v>
      </c>
      <c r="W1125">
        <v>18</v>
      </c>
    </row>
    <row r="1126" spans="21:23" x14ac:dyDescent="0.35">
      <c r="U1126">
        <v>15</v>
      </c>
      <c r="V1126">
        <v>116.5</v>
      </c>
      <c r="W1126">
        <v>27.8</v>
      </c>
    </row>
    <row r="1127" spans="21:23" x14ac:dyDescent="0.35">
      <c r="U1127">
        <v>59</v>
      </c>
      <c r="V1127">
        <v>57.26</v>
      </c>
      <c r="W1127">
        <v>23.5</v>
      </c>
    </row>
    <row r="1128" spans="21:23" x14ac:dyDescent="0.35">
      <c r="U1128">
        <v>61</v>
      </c>
      <c r="V1128">
        <v>129.31</v>
      </c>
      <c r="W1128">
        <v>41.2</v>
      </c>
    </row>
    <row r="1129" spans="21:23" x14ac:dyDescent="0.35">
      <c r="U1129">
        <v>28</v>
      </c>
      <c r="V1129">
        <v>56.47</v>
      </c>
      <c r="W1129">
        <v>22.7</v>
      </c>
    </row>
    <row r="1130" spans="21:23" x14ac:dyDescent="0.35">
      <c r="U1130">
        <v>52</v>
      </c>
      <c r="V1130">
        <v>86.06</v>
      </c>
      <c r="W1130">
        <v>29.2</v>
      </c>
    </row>
    <row r="1131" spans="21:23" x14ac:dyDescent="0.35">
      <c r="U1131">
        <v>33</v>
      </c>
      <c r="V1131">
        <v>86.97</v>
      </c>
      <c r="W1131">
        <v>42.2</v>
      </c>
    </row>
    <row r="1132" spans="21:23" x14ac:dyDescent="0.35">
      <c r="U1132">
        <v>80</v>
      </c>
      <c r="V1132">
        <v>78.78</v>
      </c>
      <c r="W1132">
        <v>24</v>
      </c>
    </row>
    <row r="1133" spans="21:23" x14ac:dyDescent="0.35">
      <c r="U1133">
        <v>47</v>
      </c>
      <c r="V1133">
        <v>195.04</v>
      </c>
      <c r="W1133">
        <v>45.5</v>
      </c>
    </row>
    <row r="1134" spans="21:23" x14ac:dyDescent="0.35">
      <c r="U1134">
        <v>2</v>
      </c>
      <c r="V1134">
        <v>103.25</v>
      </c>
      <c r="W1134">
        <v>19.399999999999999</v>
      </c>
    </row>
    <row r="1135" spans="21:23" x14ac:dyDescent="0.35">
      <c r="U1135">
        <v>48</v>
      </c>
      <c r="V1135">
        <v>134.59</v>
      </c>
      <c r="W1135">
        <v>28.2</v>
      </c>
    </row>
    <row r="1136" spans="21:23" x14ac:dyDescent="0.35">
      <c r="U1136">
        <v>1.56</v>
      </c>
      <c r="V1136">
        <v>93.74</v>
      </c>
      <c r="W1136">
        <v>20.100000000000001</v>
      </c>
    </row>
    <row r="1137" spans="21:23" x14ac:dyDescent="0.35">
      <c r="U1137">
        <v>26</v>
      </c>
      <c r="V1137">
        <v>90.66</v>
      </c>
      <c r="W1137">
        <v>27.2</v>
      </c>
    </row>
    <row r="1138" spans="21:23" x14ac:dyDescent="0.35">
      <c r="U1138">
        <v>62</v>
      </c>
      <c r="V1138">
        <v>91.68</v>
      </c>
      <c r="W1138">
        <v>26.5</v>
      </c>
    </row>
    <row r="1139" spans="21:23" x14ac:dyDescent="0.35">
      <c r="U1139">
        <v>1.72</v>
      </c>
      <c r="V1139">
        <v>75.790000000000006</v>
      </c>
      <c r="W1139">
        <v>17.600000000000001</v>
      </c>
    </row>
    <row r="1140" spans="21:23" x14ac:dyDescent="0.35">
      <c r="U1140">
        <v>38</v>
      </c>
      <c r="V1140">
        <v>91.68</v>
      </c>
      <c r="W1140">
        <v>42.8</v>
      </c>
    </row>
    <row r="1141" spans="21:23" x14ac:dyDescent="0.35">
      <c r="U1141">
        <v>28</v>
      </c>
      <c r="V1141">
        <v>106.68</v>
      </c>
      <c r="W1141">
        <v>29.3</v>
      </c>
    </row>
    <row r="1142" spans="21:23" x14ac:dyDescent="0.35">
      <c r="U1142">
        <v>67</v>
      </c>
      <c r="V1142">
        <v>82.31</v>
      </c>
      <c r="W1142">
        <v>21.3</v>
      </c>
    </row>
    <row r="1143" spans="21:23" x14ac:dyDescent="0.35">
      <c r="U1143">
        <v>57</v>
      </c>
      <c r="V1143">
        <v>90.06</v>
      </c>
      <c r="W1143">
        <v>29.8</v>
      </c>
    </row>
    <row r="1144" spans="21:23" x14ac:dyDescent="0.35">
      <c r="U1144">
        <v>40</v>
      </c>
      <c r="V1144">
        <v>65.47</v>
      </c>
      <c r="W1144">
        <v>24.1</v>
      </c>
    </row>
    <row r="1145" spans="21:23" x14ac:dyDescent="0.35">
      <c r="U1145">
        <v>10</v>
      </c>
      <c r="V1145">
        <v>58.03</v>
      </c>
      <c r="W1145">
        <v>35.200000000000003</v>
      </c>
    </row>
    <row r="1146" spans="21:23" x14ac:dyDescent="0.35">
      <c r="U1146">
        <v>55</v>
      </c>
      <c r="V1146">
        <v>83.09</v>
      </c>
      <c r="W1146">
        <v>18.8</v>
      </c>
    </row>
    <row r="1147" spans="21:23" x14ac:dyDescent="0.35">
      <c r="U1147">
        <v>7</v>
      </c>
      <c r="V1147">
        <v>88.6</v>
      </c>
      <c r="W1147">
        <v>17.399999999999999</v>
      </c>
    </row>
    <row r="1148" spans="21:23" x14ac:dyDescent="0.35">
      <c r="U1148">
        <v>56</v>
      </c>
      <c r="V1148">
        <v>63.18</v>
      </c>
      <c r="W1148">
        <v>31.5</v>
      </c>
    </row>
    <row r="1149" spans="21:23" x14ac:dyDescent="0.35">
      <c r="U1149">
        <v>37</v>
      </c>
      <c r="V1149">
        <v>78.42</v>
      </c>
      <c r="W1149">
        <v>29.9</v>
      </c>
    </row>
    <row r="1150" spans="21:23" x14ac:dyDescent="0.35">
      <c r="U1150">
        <v>69</v>
      </c>
      <c r="V1150">
        <v>65.08</v>
      </c>
      <c r="W1150">
        <v>27.3</v>
      </c>
    </row>
    <row r="1151" spans="21:23" x14ac:dyDescent="0.35">
      <c r="U1151">
        <v>45</v>
      </c>
      <c r="V1151">
        <v>79.47</v>
      </c>
      <c r="W1151">
        <v>28.1</v>
      </c>
    </row>
    <row r="1152" spans="21:23" x14ac:dyDescent="0.35">
      <c r="U1152">
        <v>28</v>
      </c>
      <c r="V1152">
        <v>95.52</v>
      </c>
      <c r="W1152">
        <v>28.9</v>
      </c>
    </row>
    <row r="1153" spans="21:23" x14ac:dyDescent="0.35">
      <c r="U1153">
        <v>52</v>
      </c>
      <c r="V1153">
        <v>73</v>
      </c>
      <c r="W1153">
        <v>25.2</v>
      </c>
    </row>
    <row r="1154" spans="21:23" x14ac:dyDescent="0.35">
      <c r="U1154">
        <v>46</v>
      </c>
      <c r="V1154">
        <v>138.07</v>
      </c>
      <c r="W1154">
        <v>24.3</v>
      </c>
    </row>
    <row r="1155" spans="21:23" x14ac:dyDescent="0.35">
      <c r="U1155">
        <v>45</v>
      </c>
      <c r="V1155">
        <v>86.99</v>
      </c>
      <c r="W1155">
        <v>37.9</v>
      </c>
    </row>
    <row r="1156" spans="21:23" x14ac:dyDescent="0.35">
      <c r="U1156">
        <v>21</v>
      </c>
      <c r="V1156">
        <v>112.07</v>
      </c>
      <c r="W1156">
        <v>28.2</v>
      </c>
    </row>
    <row r="1157" spans="21:23" x14ac:dyDescent="0.35">
      <c r="U1157">
        <v>4</v>
      </c>
      <c r="V1157">
        <v>105.76</v>
      </c>
      <c r="W1157">
        <v>18.399999999999999</v>
      </c>
    </row>
    <row r="1158" spans="21:23" x14ac:dyDescent="0.35">
      <c r="U1158">
        <v>45</v>
      </c>
      <c r="V1158">
        <v>55.67</v>
      </c>
      <c r="W1158">
        <v>23.1</v>
      </c>
    </row>
    <row r="1159" spans="21:23" x14ac:dyDescent="0.35">
      <c r="U1159">
        <v>71</v>
      </c>
      <c r="V1159">
        <v>90.55</v>
      </c>
      <c r="W1159">
        <v>39.4</v>
      </c>
    </row>
    <row r="1160" spans="21:23" x14ac:dyDescent="0.35">
      <c r="U1160">
        <v>46</v>
      </c>
      <c r="V1160">
        <v>218.65</v>
      </c>
      <c r="W1160">
        <v>29.5</v>
      </c>
    </row>
    <row r="1161" spans="21:23" x14ac:dyDescent="0.35">
      <c r="U1161">
        <v>3</v>
      </c>
      <c r="V1161">
        <v>111.21</v>
      </c>
      <c r="W1161">
        <v>18.3</v>
      </c>
    </row>
    <row r="1162" spans="21:23" x14ac:dyDescent="0.35">
      <c r="U1162">
        <v>79</v>
      </c>
      <c r="V1162">
        <v>83.56</v>
      </c>
      <c r="W1162">
        <v>28.7</v>
      </c>
    </row>
    <row r="1163" spans="21:23" x14ac:dyDescent="0.35">
      <c r="U1163">
        <v>71</v>
      </c>
      <c r="V1163">
        <v>116.76</v>
      </c>
      <c r="W1163">
        <v>32.9</v>
      </c>
    </row>
    <row r="1164" spans="21:23" x14ac:dyDescent="0.35">
      <c r="U1164">
        <v>74</v>
      </c>
      <c r="V1164">
        <v>83.5</v>
      </c>
      <c r="W1164">
        <v>26.7</v>
      </c>
    </row>
    <row r="1165" spans="21:23" x14ac:dyDescent="0.35">
      <c r="U1165">
        <v>52</v>
      </c>
      <c r="V1165">
        <v>69.3</v>
      </c>
      <c r="W1165">
        <v>20.100000000000001</v>
      </c>
    </row>
    <row r="1166" spans="21:23" x14ac:dyDescent="0.35">
      <c r="U1166">
        <v>49</v>
      </c>
      <c r="V1166">
        <v>67.55</v>
      </c>
      <c r="W1166">
        <v>17.600000000000001</v>
      </c>
    </row>
    <row r="1167" spans="21:23" x14ac:dyDescent="0.35">
      <c r="U1167">
        <v>32</v>
      </c>
      <c r="V1167">
        <v>80.28</v>
      </c>
      <c r="W1167">
        <v>43.7</v>
      </c>
    </row>
    <row r="1168" spans="21:23" x14ac:dyDescent="0.35">
      <c r="U1168">
        <v>62</v>
      </c>
      <c r="V1168">
        <v>211.49</v>
      </c>
      <c r="W1168">
        <v>41.1</v>
      </c>
    </row>
    <row r="1169" spans="21:23" x14ac:dyDescent="0.35">
      <c r="U1169">
        <v>78</v>
      </c>
      <c r="V1169">
        <v>67.959999999999994</v>
      </c>
      <c r="W1169">
        <v>26.8</v>
      </c>
    </row>
    <row r="1170" spans="21:23" x14ac:dyDescent="0.35">
      <c r="U1170">
        <v>48</v>
      </c>
      <c r="V1170">
        <v>99.29</v>
      </c>
      <c r="W1170">
        <v>31.2</v>
      </c>
    </row>
    <row r="1171" spans="21:23" x14ac:dyDescent="0.35">
      <c r="U1171">
        <v>18</v>
      </c>
      <c r="V1171">
        <v>140.52000000000001</v>
      </c>
      <c r="W1171">
        <v>27.4</v>
      </c>
    </row>
    <row r="1172" spans="21:23" x14ac:dyDescent="0.35">
      <c r="U1172">
        <v>80</v>
      </c>
      <c r="V1172">
        <v>75.62</v>
      </c>
      <c r="W1172">
        <v>25.1</v>
      </c>
    </row>
    <row r="1173" spans="21:23" x14ac:dyDescent="0.35">
      <c r="U1173">
        <v>34</v>
      </c>
      <c r="V1173">
        <v>120.06</v>
      </c>
      <c r="W1173">
        <v>33</v>
      </c>
    </row>
    <row r="1174" spans="21:23" x14ac:dyDescent="0.35">
      <c r="U1174">
        <v>40</v>
      </c>
      <c r="V1174">
        <v>117.45</v>
      </c>
      <c r="W1174">
        <v>30.7</v>
      </c>
    </row>
    <row r="1175" spans="21:23" x14ac:dyDescent="0.35">
      <c r="U1175">
        <v>59</v>
      </c>
      <c r="V1175">
        <v>224.71</v>
      </c>
      <c r="W1175">
        <v>42.9</v>
      </c>
    </row>
    <row r="1176" spans="21:23" x14ac:dyDescent="0.35">
      <c r="U1176">
        <v>11</v>
      </c>
      <c r="V1176">
        <v>122.75</v>
      </c>
      <c r="W1176">
        <v>14.3</v>
      </c>
    </row>
    <row r="1177" spans="21:23" x14ac:dyDescent="0.35">
      <c r="U1177">
        <v>35</v>
      </c>
      <c r="V1177">
        <v>82.39</v>
      </c>
      <c r="W1177">
        <v>33.200000000000003</v>
      </c>
    </row>
    <row r="1178" spans="21:23" x14ac:dyDescent="0.35">
      <c r="U1178">
        <v>29</v>
      </c>
      <c r="V1178">
        <v>57.02</v>
      </c>
      <c r="W1178">
        <v>43</v>
      </c>
    </row>
    <row r="1179" spans="21:23" x14ac:dyDescent="0.35">
      <c r="U1179">
        <v>23</v>
      </c>
      <c r="V1179">
        <v>115.98</v>
      </c>
      <c r="W1179">
        <v>22.3</v>
      </c>
    </row>
    <row r="1180" spans="21:23" x14ac:dyDescent="0.35">
      <c r="U1180">
        <v>59</v>
      </c>
      <c r="V1180">
        <v>226.11</v>
      </c>
      <c r="W1180">
        <v>32.799999999999997</v>
      </c>
    </row>
    <row r="1181" spans="21:23" x14ac:dyDescent="0.35">
      <c r="U1181">
        <v>44</v>
      </c>
      <c r="V1181">
        <v>97.59</v>
      </c>
      <c r="W1181">
        <v>30.5</v>
      </c>
    </row>
    <row r="1182" spans="21:23" x14ac:dyDescent="0.35">
      <c r="U1182">
        <v>62</v>
      </c>
      <c r="V1182">
        <v>82.57</v>
      </c>
      <c r="W1182">
        <v>36</v>
      </c>
    </row>
    <row r="1183" spans="21:23" x14ac:dyDescent="0.35">
      <c r="U1183">
        <v>32</v>
      </c>
      <c r="V1183">
        <v>79.34</v>
      </c>
      <c r="W1183">
        <v>26.5</v>
      </c>
    </row>
    <row r="1184" spans="21:23" x14ac:dyDescent="0.35">
      <c r="U1184">
        <v>2</v>
      </c>
      <c r="V1184">
        <v>125.68</v>
      </c>
      <c r="W1184">
        <v>20.100000000000001</v>
      </c>
    </row>
    <row r="1185" spans="21:23" x14ac:dyDescent="0.35">
      <c r="U1185">
        <v>73</v>
      </c>
      <c r="V1185">
        <v>102.06</v>
      </c>
      <c r="W1185">
        <v>28.1</v>
      </c>
    </row>
    <row r="1186" spans="21:23" x14ac:dyDescent="0.35">
      <c r="U1186">
        <v>79</v>
      </c>
      <c r="V1186">
        <v>65.59</v>
      </c>
      <c r="W1186">
        <v>28.1</v>
      </c>
    </row>
    <row r="1187" spans="21:23" x14ac:dyDescent="0.35">
      <c r="U1187">
        <v>2</v>
      </c>
      <c r="V1187">
        <v>120.85</v>
      </c>
      <c r="W1187">
        <v>16.2</v>
      </c>
    </row>
    <row r="1188" spans="21:23" x14ac:dyDescent="0.35">
      <c r="U1188">
        <v>43</v>
      </c>
      <c r="V1188">
        <v>101.65</v>
      </c>
      <c r="W1188">
        <v>30</v>
      </c>
    </row>
    <row r="1189" spans="21:23" x14ac:dyDescent="0.35">
      <c r="U1189">
        <v>43</v>
      </c>
      <c r="V1189">
        <v>210.94</v>
      </c>
      <c r="W1189">
        <v>31.3</v>
      </c>
    </row>
    <row r="1190" spans="21:23" x14ac:dyDescent="0.35">
      <c r="U1190">
        <v>62</v>
      </c>
      <c r="V1190">
        <v>77.92</v>
      </c>
      <c r="W1190">
        <v>26.7</v>
      </c>
    </row>
    <row r="1191" spans="21:23" x14ac:dyDescent="0.35">
      <c r="U1191">
        <v>73</v>
      </c>
      <c r="V1191">
        <v>230.68</v>
      </c>
      <c r="W1191">
        <v>37.700000000000003</v>
      </c>
    </row>
    <row r="1192" spans="21:23" x14ac:dyDescent="0.35">
      <c r="U1192">
        <v>31</v>
      </c>
      <c r="V1192">
        <v>62.68</v>
      </c>
      <c r="W1192">
        <v>35.799999999999997</v>
      </c>
    </row>
    <row r="1193" spans="21:23" x14ac:dyDescent="0.35">
      <c r="U1193">
        <v>42</v>
      </c>
      <c r="V1193">
        <v>55.22</v>
      </c>
      <c r="W1193">
        <v>27</v>
      </c>
    </row>
    <row r="1194" spans="21:23" x14ac:dyDescent="0.35">
      <c r="U1194">
        <v>20</v>
      </c>
      <c r="V1194">
        <v>78.94</v>
      </c>
      <c r="W1194">
        <v>20.7</v>
      </c>
    </row>
    <row r="1195" spans="21:23" x14ac:dyDescent="0.35">
      <c r="U1195">
        <v>55</v>
      </c>
      <c r="V1195">
        <v>109.69</v>
      </c>
      <c r="W1195">
        <v>22.2</v>
      </c>
    </row>
    <row r="1196" spans="21:23" x14ac:dyDescent="0.35">
      <c r="U1196">
        <v>3</v>
      </c>
      <c r="V1196">
        <v>79.63</v>
      </c>
      <c r="W1196">
        <v>28.1</v>
      </c>
    </row>
    <row r="1197" spans="21:23" x14ac:dyDescent="0.35">
      <c r="U1197">
        <v>23</v>
      </c>
      <c r="V1197">
        <v>79.33</v>
      </c>
      <c r="W1197">
        <v>41.5</v>
      </c>
    </row>
    <row r="1198" spans="21:23" x14ac:dyDescent="0.35">
      <c r="U1198">
        <v>33</v>
      </c>
      <c r="V1198">
        <v>79.91</v>
      </c>
      <c r="W1198">
        <v>33.5</v>
      </c>
    </row>
    <row r="1199" spans="21:23" x14ac:dyDescent="0.35">
      <c r="U1199">
        <v>14</v>
      </c>
      <c r="V1199">
        <v>84.46</v>
      </c>
      <c r="W1199">
        <v>21.8</v>
      </c>
    </row>
    <row r="1200" spans="21:23" x14ac:dyDescent="0.35">
      <c r="U1200">
        <v>79</v>
      </c>
      <c r="V1200">
        <v>68.400000000000006</v>
      </c>
      <c r="W1200">
        <v>22.1</v>
      </c>
    </row>
    <row r="1201" spans="21:23" x14ac:dyDescent="0.35">
      <c r="U1201">
        <v>64</v>
      </c>
      <c r="V1201">
        <v>78.430000000000007</v>
      </c>
      <c r="W1201">
        <v>30.2</v>
      </c>
    </row>
    <row r="1202" spans="21:23" x14ac:dyDescent="0.35">
      <c r="U1202">
        <v>76</v>
      </c>
      <c r="V1202">
        <v>198.02</v>
      </c>
      <c r="W1202">
        <v>38.700000000000003</v>
      </c>
    </row>
    <row r="1203" spans="21:23" x14ac:dyDescent="0.35">
      <c r="U1203">
        <v>46</v>
      </c>
      <c r="V1203">
        <v>85.35</v>
      </c>
      <c r="W1203">
        <v>32.1</v>
      </c>
    </row>
    <row r="1204" spans="21:23" x14ac:dyDescent="0.35">
      <c r="U1204">
        <v>80</v>
      </c>
      <c r="V1204">
        <v>204.17</v>
      </c>
      <c r="W1204">
        <v>41.3</v>
      </c>
    </row>
    <row r="1205" spans="21:23" x14ac:dyDescent="0.35">
      <c r="U1205">
        <v>21</v>
      </c>
      <c r="V1205">
        <v>82.71</v>
      </c>
      <c r="W1205">
        <v>20.100000000000001</v>
      </c>
    </row>
    <row r="1206" spans="21:23" x14ac:dyDescent="0.35">
      <c r="U1206">
        <v>33</v>
      </c>
      <c r="V1206">
        <v>121.19</v>
      </c>
      <c r="W1206">
        <v>22.1</v>
      </c>
    </row>
    <row r="1207" spans="21:23" x14ac:dyDescent="0.35">
      <c r="U1207">
        <v>32</v>
      </c>
      <c r="V1207">
        <v>106.02</v>
      </c>
      <c r="W1207">
        <v>24.9</v>
      </c>
    </row>
    <row r="1208" spans="21:23" x14ac:dyDescent="0.35">
      <c r="U1208">
        <v>0.72</v>
      </c>
      <c r="V1208">
        <v>66.36</v>
      </c>
      <c r="W1208">
        <v>23</v>
      </c>
    </row>
    <row r="1209" spans="21:23" x14ac:dyDescent="0.35">
      <c r="U1209">
        <v>49</v>
      </c>
      <c r="V1209">
        <v>267.76</v>
      </c>
      <c r="W1209">
        <v>29.3</v>
      </c>
    </row>
    <row r="1210" spans="21:23" x14ac:dyDescent="0.35">
      <c r="U1210">
        <v>41</v>
      </c>
      <c r="V1210">
        <v>107.18</v>
      </c>
      <c r="W1210">
        <v>22.8</v>
      </c>
    </row>
    <row r="1211" spans="21:23" x14ac:dyDescent="0.35">
      <c r="U1211">
        <v>37</v>
      </c>
      <c r="V1211">
        <v>74.58</v>
      </c>
      <c r="W1211">
        <v>31.6</v>
      </c>
    </row>
    <row r="1212" spans="21:23" x14ac:dyDescent="0.35">
      <c r="U1212">
        <v>58</v>
      </c>
      <c r="V1212">
        <v>80.92</v>
      </c>
      <c r="W1212">
        <v>19.399999999999999</v>
      </c>
    </row>
    <row r="1213" spans="21:23" x14ac:dyDescent="0.35">
      <c r="U1213">
        <v>79</v>
      </c>
      <c r="V1213">
        <v>90.77</v>
      </c>
      <c r="W1213">
        <v>22.5</v>
      </c>
    </row>
    <row r="1214" spans="21:23" x14ac:dyDescent="0.35">
      <c r="U1214">
        <v>23</v>
      </c>
      <c r="V1214">
        <v>90.84</v>
      </c>
      <c r="W1214">
        <v>31.6</v>
      </c>
    </row>
    <row r="1215" spans="21:23" x14ac:dyDescent="0.35">
      <c r="U1215">
        <v>78</v>
      </c>
      <c r="V1215">
        <v>59.2</v>
      </c>
      <c r="W1215">
        <v>29.1</v>
      </c>
    </row>
    <row r="1216" spans="21:23" x14ac:dyDescent="0.35">
      <c r="U1216">
        <v>51</v>
      </c>
      <c r="V1216">
        <v>217.71</v>
      </c>
      <c r="W1216">
        <v>28.1</v>
      </c>
    </row>
    <row r="1217" spans="21:23" x14ac:dyDescent="0.35">
      <c r="U1217">
        <v>41</v>
      </c>
      <c r="V1217">
        <v>133.76</v>
      </c>
      <c r="W1217">
        <v>43.4</v>
      </c>
    </row>
    <row r="1218" spans="21:23" x14ac:dyDescent="0.35">
      <c r="U1218">
        <v>68</v>
      </c>
      <c r="V1218">
        <v>61.36</v>
      </c>
      <c r="W1218">
        <v>26.5</v>
      </c>
    </row>
    <row r="1219" spans="21:23" x14ac:dyDescent="0.35">
      <c r="U1219">
        <v>30</v>
      </c>
      <c r="V1219">
        <v>118.62</v>
      </c>
      <c r="W1219">
        <v>29.7</v>
      </c>
    </row>
    <row r="1220" spans="21:23" x14ac:dyDescent="0.35">
      <c r="U1220">
        <v>1.88</v>
      </c>
      <c r="V1220">
        <v>77.91</v>
      </c>
      <c r="W1220">
        <v>21.8</v>
      </c>
    </row>
    <row r="1221" spans="21:23" x14ac:dyDescent="0.35">
      <c r="U1221">
        <v>32</v>
      </c>
      <c r="V1221">
        <v>68.98</v>
      </c>
      <c r="W1221">
        <v>23.4</v>
      </c>
    </row>
    <row r="1222" spans="21:23" x14ac:dyDescent="0.35">
      <c r="U1222">
        <v>20</v>
      </c>
      <c r="V1222">
        <v>112.08</v>
      </c>
      <c r="W1222">
        <v>23</v>
      </c>
    </row>
    <row r="1223" spans="21:23" x14ac:dyDescent="0.35">
      <c r="U1223">
        <v>20</v>
      </c>
      <c r="V1223">
        <v>96.2</v>
      </c>
      <c r="W1223">
        <v>21.5</v>
      </c>
    </row>
    <row r="1224" spans="21:23" x14ac:dyDescent="0.35">
      <c r="U1224">
        <v>10</v>
      </c>
      <c r="V1224">
        <v>93.11</v>
      </c>
      <c r="W1224">
        <v>14.6</v>
      </c>
    </row>
    <row r="1225" spans="21:23" x14ac:dyDescent="0.35">
      <c r="U1225">
        <v>8</v>
      </c>
      <c r="V1225">
        <v>115.54</v>
      </c>
      <c r="W1225">
        <v>28.5</v>
      </c>
    </row>
    <row r="1226" spans="21:23" x14ac:dyDescent="0.35">
      <c r="U1226">
        <v>65</v>
      </c>
      <c r="V1226">
        <v>88.57</v>
      </c>
      <c r="W1226">
        <v>29</v>
      </c>
    </row>
    <row r="1227" spans="21:23" x14ac:dyDescent="0.35">
      <c r="U1227">
        <v>65</v>
      </c>
      <c r="V1227">
        <v>180.76</v>
      </c>
      <c r="W1227">
        <v>26.9</v>
      </c>
    </row>
    <row r="1228" spans="21:23" x14ac:dyDescent="0.35">
      <c r="U1228">
        <v>46</v>
      </c>
      <c r="V1228">
        <v>83.12</v>
      </c>
      <c r="W1228">
        <v>29.6</v>
      </c>
    </row>
    <row r="1229" spans="21:23" x14ac:dyDescent="0.35">
      <c r="U1229">
        <v>53</v>
      </c>
      <c r="V1229">
        <v>94.89</v>
      </c>
      <c r="W1229">
        <v>28.5</v>
      </c>
    </row>
    <row r="1230" spans="21:23" x14ac:dyDescent="0.35">
      <c r="U1230">
        <v>79</v>
      </c>
      <c r="V1230">
        <v>239.52</v>
      </c>
      <c r="W1230">
        <v>25.5</v>
      </c>
    </row>
    <row r="1231" spans="21:23" x14ac:dyDescent="0.35">
      <c r="U1231">
        <v>43</v>
      </c>
      <c r="V1231">
        <v>99.15</v>
      </c>
      <c r="W1231">
        <v>30.5</v>
      </c>
    </row>
    <row r="1232" spans="21:23" x14ac:dyDescent="0.35">
      <c r="U1232">
        <v>56</v>
      </c>
      <c r="V1232">
        <v>124.16</v>
      </c>
      <c r="W1232">
        <v>23</v>
      </c>
    </row>
    <row r="1233" spans="21:23" x14ac:dyDescent="0.35">
      <c r="U1233">
        <v>3</v>
      </c>
      <c r="V1233">
        <v>86.38</v>
      </c>
      <c r="W1233">
        <v>22.8</v>
      </c>
    </row>
    <row r="1234" spans="21:23" x14ac:dyDescent="0.35">
      <c r="U1234">
        <v>32</v>
      </c>
      <c r="V1234">
        <v>93.68</v>
      </c>
      <c r="W1234">
        <v>31.4</v>
      </c>
    </row>
    <row r="1235" spans="21:23" x14ac:dyDescent="0.35">
      <c r="U1235">
        <v>41</v>
      </c>
      <c r="V1235">
        <v>229.86</v>
      </c>
      <c r="W1235">
        <v>35.200000000000003</v>
      </c>
    </row>
    <row r="1236" spans="21:23" x14ac:dyDescent="0.35">
      <c r="U1236">
        <v>53</v>
      </c>
      <c r="V1236">
        <v>78.73</v>
      </c>
      <c r="W1236">
        <v>23.3</v>
      </c>
    </row>
    <row r="1237" spans="21:23" x14ac:dyDescent="0.35">
      <c r="U1237">
        <v>35</v>
      </c>
      <c r="V1237">
        <v>115.92</v>
      </c>
      <c r="W1237">
        <v>28.1</v>
      </c>
    </row>
    <row r="1238" spans="21:23" x14ac:dyDescent="0.35">
      <c r="U1238">
        <v>67</v>
      </c>
      <c r="V1238">
        <v>93.71</v>
      </c>
      <c r="W1238">
        <v>31.2</v>
      </c>
    </row>
    <row r="1239" spans="21:23" x14ac:dyDescent="0.35">
      <c r="U1239">
        <v>33</v>
      </c>
      <c r="V1239">
        <v>76.66</v>
      </c>
      <c r="W1239">
        <v>24.8</v>
      </c>
    </row>
    <row r="1240" spans="21:23" x14ac:dyDescent="0.35">
      <c r="U1240">
        <v>21</v>
      </c>
      <c r="V1240">
        <v>112.38</v>
      </c>
      <c r="W1240">
        <v>25.8</v>
      </c>
    </row>
    <row r="1241" spans="21:23" x14ac:dyDescent="0.35">
      <c r="U1241">
        <v>26</v>
      </c>
      <c r="V1241">
        <v>89.3</v>
      </c>
      <c r="W1241">
        <v>48.4</v>
      </c>
    </row>
    <row r="1242" spans="21:23" x14ac:dyDescent="0.35">
      <c r="U1242">
        <v>69</v>
      </c>
      <c r="V1242">
        <v>103.44</v>
      </c>
      <c r="W1242">
        <v>43.1</v>
      </c>
    </row>
    <row r="1243" spans="21:23" x14ac:dyDescent="0.35">
      <c r="U1243">
        <v>73</v>
      </c>
      <c r="V1243">
        <v>79.69</v>
      </c>
      <c r="W1243">
        <v>28.1</v>
      </c>
    </row>
    <row r="1244" spans="21:23" x14ac:dyDescent="0.35">
      <c r="U1244">
        <v>15</v>
      </c>
      <c r="V1244">
        <v>61.61</v>
      </c>
      <c r="W1244">
        <v>27.8</v>
      </c>
    </row>
    <row r="1245" spans="21:23" x14ac:dyDescent="0.35">
      <c r="U1245">
        <v>3</v>
      </c>
      <c r="V1245">
        <v>94.12</v>
      </c>
      <c r="W1245">
        <v>21.4</v>
      </c>
    </row>
    <row r="1246" spans="21:23" x14ac:dyDescent="0.35">
      <c r="U1246">
        <v>1.24</v>
      </c>
      <c r="V1246">
        <v>62.4</v>
      </c>
      <c r="W1246">
        <v>22.1</v>
      </c>
    </row>
    <row r="1247" spans="21:23" x14ac:dyDescent="0.35">
      <c r="U1247">
        <v>80</v>
      </c>
      <c r="V1247">
        <v>210.96</v>
      </c>
      <c r="W1247">
        <v>31.8</v>
      </c>
    </row>
    <row r="1248" spans="21:23" x14ac:dyDescent="0.35">
      <c r="U1248">
        <v>2</v>
      </c>
      <c r="V1248">
        <v>76.25</v>
      </c>
      <c r="W1248">
        <v>20.100000000000001</v>
      </c>
    </row>
    <row r="1249" spans="21:23" x14ac:dyDescent="0.35">
      <c r="U1249">
        <v>50</v>
      </c>
      <c r="V1249">
        <v>103.48</v>
      </c>
      <c r="W1249">
        <v>29.1</v>
      </c>
    </row>
    <row r="1250" spans="21:23" x14ac:dyDescent="0.35">
      <c r="U1250">
        <v>30</v>
      </c>
      <c r="V1250">
        <v>96.42</v>
      </c>
      <c r="W1250">
        <v>22.6</v>
      </c>
    </row>
    <row r="1251" spans="21:23" x14ac:dyDescent="0.35">
      <c r="U1251">
        <v>15</v>
      </c>
      <c r="V1251">
        <v>78.59</v>
      </c>
      <c r="W1251">
        <v>25.1</v>
      </c>
    </row>
    <row r="1252" spans="21:23" x14ac:dyDescent="0.35">
      <c r="U1252">
        <v>71</v>
      </c>
      <c r="V1252">
        <v>195.25</v>
      </c>
      <c r="W1252">
        <v>33.299999999999997</v>
      </c>
    </row>
    <row r="1253" spans="21:23" x14ac:dyDescent="0.35">
      <c r="U1253">
        <v>4</v>
      </c>
      <c r="V1253">
        <v>103.76</v>
      </c>
      <c r="W1253">
        <v>15.9</v>
      </c>
    </row>
    <row r="1254" spans="21:23" x14ac:dyDescent="0.35">
      <c r="U1254">
        <v>2</v>
      </c>
      <c r="V1254">
        <v>68.52</v>
      </c>
      <c r="W1254">
        <v>20.8</v>
      </c>
    </row>
    <row r="1255" spans="21:23" x14ac:dyDescent="0.35">
      <c r="U1255">
        <v>11</v>
      </c>
      <c r="V1255">
        <v>92.17</v>
      </c>
      <c r="W1255">
        <v>19.5</v>
      </c>
    </row>
    <row r="1256" spans="21:23" x14ac:dyDescent="0.35">
      <c r="U1256">
        <v>45</v>
      </c>
      <c r="V1256">
        <v>81.02</v>
      </c>
      <c r="W1256">
        <v>39</v>
      </c>
    </row>
    <row r="1257" spans="21:23" x14ac:dyDescent="0.35">
      <c r="U1257">
        <v>22</v>
      </c>
      <c r="V1257">
        <v>94.33</v>
      </c>
      <c r="W1257">
        <v>23.1</v>
      </c>
    </row>
    <row r="1258" spans="21:23" x14ac:dyDescent="0.35">
      <c r="U1258">
        <v>63</v>
      </c>
      <c r="V1258">
        <v>78.430000000000007</v>
      </c>
      <c r="W1258">
        <v>18.8</v>
      </c>
    </row>
    <row r="1259" spans="21:23" x14ac:dyDescent="0.35">
      <c r="U1259">
        <v>50</v>
      </c>
      <c r="V1259">
        <v>217.39</v>
      </c>
      <c r="W1259">
        <v>50.6</v>
      </c>
    </row>
    <row r="1260" spans="21:23" x14ac:dyDescent="0.35">
      <c r="U1260">
        <v>25</v>
      </c>
      <c r="V1260">
        <v>82.77</v>
      </c>
      <c r="W1260">
        <v>36.299999999999997</v>
      </c>
    </row>
    <row r="1261" spans="21:23" x14ac:dyDescent="0.35">
      <c r="U1261">
        <v>49</v>
      </c>
      <c r="V1261">
        <v>88.13</v>
      </c>
      <c r="W1261">
        <v>32.799999999999997</v>
      </c>
    </row>
    <row r="1262" spans="21:23" x14ac:dyDescent="0.35">
      <c r="U1262">
        <v>39</v>
      </c>
      <c r="V1262">
        <v>102.77</v>
      </c>
      <c r="W1262">
        <v>35.799999999999997</v>
      </c>
    </row>
    <row r="1263" spans="21:23" x14ac:dyDescent="0.35">
      <c r="U1263">
        <v>43</v>
      </c>
      <c r="V1263">
        <v>101.75</v>
      </c>
      <c r="W1263">
        <v>26.7</v>
      </c>
    </row>
    <row r="1264" spans="21:23" x14ac:dyDescent="0.35">
      <c r="U1264">
        <v>67</v>
      </c>
      <c r="V1264">
        <v>113.34</v>
      </c>
      <c r="W1264">
        <v>26.3</v>
      </c>
    </row>
    <row r="1265" spans="21:23" x14ac:dyDescent="0.35">
      <c r="U1265">
        <v>48</v>
      </c>
      <c r="V1265">
        <v>63.33</v>
      </c>
      <c r="W1265">
        <v>26.5</v>
      </c>
    </row>
    <row r="1266" spans="21:23" x14ac:dyDescent="0.35">
      <c r="U1266">
        <v>38</v>
      </c>
      <c r="V1266">
        <v>69.34</v>
      </c>
      <c r="W1266">
        <v>43.7</v>
      </c>
    </row>
    <row r="1267" spans="21:23" x14ac:dyDescent="0.35">
      <c r="U1267">
        <v>14</v>
      </c>
      <c r="V1267">
        <v>118.81</v>
      </c>
      <c r="W1267">
        <v>24.7</v>
      </c>
    </row>
    <row r="1268" spans="21:23" x14ac:dyDescent="0.35">
      <c r="U1268">
        <v>63</v>
      </c>
      <c r="V1268">
        <v>66.13</v>
      </c>
      <c r="W1268">
        <v>46.2</v>
      </c>
    </row>
    <row r="1269" spans="21:23" x14ac:dyDescent="0.35">
      <c r="U1269">
        <v>37</v>
      </c>
      <c r="V1269">
        <v>67.53</v>
      </c>
      <c r="W1269">
        <v>49.5</v>
      </c>
    </row>
    <row r="1270" spans="21:23" x14ac:dyDescent="0.35">
      <c r="U1270">
        <v>20</v>
      </c>
      <c r="V1270">
        <v>96.58</v>
      </c>
      <c r="W1270">
        <v>43.3</v>
      </c>
    </row>
    <row r="1271" spans="21:23" x14ac:dyDescent="0.35">
      <c r="U1271">
        <v>60</v>
      </c>
      <c r="V1271">
        <v>57.89</v>
      </c>
      <c r="W1271">
        <v>30.9</v>
      </c>
    </row>
    <row r="1272" spans="21:23" x14ac:dyDescent="0.35">
      <c r="U1272">
        <v>13</v>
      </c>
      <c r="V1272">
        <v>78.38</v>
      </c>
      <c r="W1272">
        <v>38.700000000000003</v>
      </c>
    </row>
    <row r="1273" spans="21:23" x14ac:dyDescent="0.35">
      <c r="U1273">
        <v>34</v>
      </c>
      <c r="V1273">
        <v>94.15</v>
      </c>
      <c r="W1273">
        <v>28.6</v>
      </c>
    </row>
    <row r="1274" spans="21:23" x14ac:dyDescent="0.35">
      <c r="U1274">
        <v>22</v>
      </c>
      <c r="V1274">
        <v>89.53</v>
      </c>
      <c r="W1274">
        <v>30.2</v>
      </c>
    </row>
    <row r="1275" spans="21:23" x14ac:dyDescent="0.35">
      <c r="U1275">
        <v>46</v>
      </c>
      <c r="V1275">
        <v>127.75</v>
      </c>
      <c r="W1275">
        <v>30.5</v>
      </c>
    </row>
    <row r="1276" spans="21:23" x14ac:dyDescent="0.35">
      <c r="U1276">
        <v>53</v>
      </c>
      <c r="V1276">
        <v>76.790000000000006</v>
      </c>
      <c r="W1276">
        <v>33.9</v>
      </c>
    </row>
    <row r="1277" spans="21:23" x14ac:dyDescent="0.35">
      <c r="U1277">
        <v>28</v>
      </c>
      <c r="V1277">
        <v>141.15</v>
      </c>
      <c r="W1277">
        <v>28.6</v>
      </c>
    </row>
    <row r="1278" spans="21:23" x14ac:dyDescent="0.35">
      <c r="U1278">
        <v>62</v>
      </c>
      <c r="V1278">
        <v>88.63</v>
      </c>
      <c r="W1278">
        <v>24.5</v>
      </c>
    </row>
    <row r="1279" spans="21:23" x14ac:dyDescent="0.35">
      <c r="U1279">
        <v>6</v>
      </c>
      <c r="V1279">
        <v>201.25</v>
      </c>
      <c r="W1279">
        <v>28.1</v>
      </c>
    </row>
    <row r="1280" spans="21:23" x14ac:dyDescent="0.35">
      <c r="U1280">
        <v>11</v>
      </c>
      <c r="V1280">
        <v>130.15</v>
      </c>
      <c r="W1280">
        <v>17.2</v>
      </c>
    </row>
    <row r="1281" spans="21:23" x14ac:dyDescent="0.35">
      <c r="U1281">
        <v>66</v>
      </c>
      <c r="V1281">
        <v>108.03</v>
      </c>
      <c r="W1281">
        <v>27.2</v>
      </c>
    </row>
    <row r="1282" spans="21:23" x14ac:dyDescent="0.35">
      <c r="U1282">
        <v>80</v>
      </c>
      <c r="V1282">
        <v>104.07</v>
      </c>
      <c r="W1282">
        <v>19.3</v>
      </c>
    </row>
    <row r="1283" spans="21:23" x14ac:dyDescent="0.35">
      <c r="U1283">
        <v>8</v>
      </c>
      <c r="V1283">
        <v>88.83</v>
      </c>
      <c r="W1283">
        <v>18.5</v>
      </c>
    </row>
    <row r="1284" spans="21:23" x14ac:dyDescent="0.35">
      <c r="U1284">
        <v>53</v>
      </c>
      <c r="V1284">
        <v>197.79</v>
      </c>
      <c r="W1284">
        <v>32</v>
      </c>
    </row>
    <row r="1285" spans="21:23" x14ac:dyDescent="0.35">
      <c r="U1285">
        <v>63</v>
      </c>
      <c r="V1285">
        <v>150.44999999999999</v>
      </c>
      <c r="W1285">
        <v>44.5</v>
      </c>
    </row>
    <row r="1286" spans="21:23" x14ac:dyDescent="0.35">
      <c r="U1286">
        <v>31</v>
      </c>
      <c r="V1286">
        <v>100.39</v>
      </c>
      <c r="W1286">
        <v>37</v>
      </c>
    </row>
    <row r="1287" spans="21:23" x14ac:dyDescent="0.35">
      <c r="U1287">
        <v>43</v>
      </c>
      <c r="V1287">
        <v>79.92</v>
      </c>
      <c r="W1287">
        <v>30.8</v>
      </c>
    </row>
    <row r="1288" spans="21:23" x14ac:dyDescent="0.35">
      <c r="U1288">
        <v>79</v>
      </c>
      <c r="V1288">
        <v>96.79</v>
      </c>
      <c r="W1288">
        <v>24.7</v>
      </c>
    </row>
    <row r="1289" spans="21:23" x14ac:dyDescent="0.35">
      <c r="U1289">
        <v>8</v>
      </c>
      <c r="V1289">
        <v>86.84</v>
      </c>
      <c r="W1289">
        <v>18.3</v>
      </c>
    </row>
    <row r="1290" spans="21:23" x14ac:dyDescent="0.35">
      <c r="U1290">
        <v>38</v>
      </c>
      <c r="V1290">
        <v>61.27</v>
      </c>
      <c r="W1290">
        <v>44</v>
      </c>
    </row>
    <row r="1291" spans="21:23" x14ac:dyDescent="0.35">
      <c r="U1291">
        <v>80</v>
      </c>
      <c r="V1291">
        <v>72.61</v>
      </c>
      <c r="W1291">
        <v>27.6</v>
      </c>
    </row>
    <row r="1292" spans="21:23" x14ac:dyDescent="0.35">
      <c r="U1292">
        <v>49</v>
      </c>
      <c r="V1292">
        <v>82.41</v>
      </c>
      <c r="W1292">
        <v>45.4</v>
      </c>
    </row>
    <row r="1293" spans="21:23" x14ac:dyDescent="0.35">
      <c r="U1293">
        <v>50</v>
      </c>
      <c r="V1293">
        <v>74.72</v>
      </c>
      <c r="W1293">
        <v>28.5</v>
      </c>
    </row>
    <row r="1294" spans="21:23" x14ac:dyDescent="0.35">
      <c r="U1294">
        <v>13</v>
      </c>
      <c r="V1294">
        <v>57.37</v>
      </c>
      <c r="W1294">
        <v>17.600000000000001</v>
      </c>
    </row>
    <row r="1295" spans="21:23" x14ac:dyDescent="0.35">
      <c r="U1295">
        <v>46</v>
      </c>
      <c r="V1295">
        <v>73.72</v>
      </c>
      <c r="W1295">
        <v>28.1</v>
      </c>
    </row>
    <row r="1296" spans="21:23" x14ac:dyDescent="0.35">
      <c r="U1296">
        <v>73</v>
      </c>
      <c r="V1296">
        <v>88.34</v>
      </c>
      <c r="W1296">
        <v>27.5</v>
      </c>
    </row>
    <row r="1297" spans="21:23" x14ac:dyDescent="0.35">
      <c r="U1297">
        <v>60</v>
      </c>
      <c r="V1297">
        <v>101.34</v>
      </c>
      <c r="W1297">
        <v>32.799999999999997</v>
      </c>
    </row>
    <row r="1298" spans="21:23" x14ac:dyDescent="0.35">
      <c r="U1298">
        <v>44</v>
      </c>
      <c r="V1298">
        <v>119.01</v>
      </c>
      <c r="W1298">
        <v>29.5</v>
      </c>
    </row>
    <row r="1299" spans="21:23" x14ac:dyDescent="0.35">
      <c r="U1299">
        <v>79</v>
      </c>
      <c r="V1299">
        <v>71.98</v>
      </c>
      <c r="W1299">
        <v>36.4</v>
      </c>
    </row>
    <row r="1300" spans="21:23" x14ac:dyDescent="0.35">
      <c r="U1300">
        <v>5</v>
      </c>
      <c r="V1300">
        <v>84.91</v>
      </c>
      <c r="W1300">
        <v>26.1</v>
      </c>
    </row>
    <row r="1301" spans="21:23" x14ac:dyDescent="0.35">
      <c r="U1301">
        <v>51</v>
      </c>
      <c r="V1301">
        <v>91.63</v>
      </c>
      <c r="W1301">
        <v>35.299999999999997</v>
      </c>
    </row>
    <row r="1302" spans="21:23" x14ac:dyDescent="0.35">
      <c r="U1302">
        <v>71</v>
      </c>
      <c r="V1302">
        <v>214.77</v>
      </c>
      <c r="W1302">
        <v>28.1</v>
      </c>
    </row>
    <row r="1303" spans="21:23" x14ac:dyDescent="0.35">
      <c r="U1303">
        <v>5</v>
      </c>
      <c r="V1303">
        <v>145.71</v>
      </c>
      <c r="W1303">
        <v>18.100000000000001</v>
      </c>
    </row>
    <row r="1304" spans="21:23" x14ac:dyDescent="0.35">
      <c r="U1304">
        <v>65</v>
      </c>
      <c r="V1304">
        <v>167.31</v>
      </c>
      <c r="W1304">
        <v>27.1</v>
      </c>
    </row>
    <row r="1305" spans="21:23" x14ac:dyDescent="0.35">
      <c r="U1305">
        <v>81</v>
      </c>
      <c r="V1305">
        <v>63.65</v>
      </c>
      <c r="W1305">
        <v>23</v>
      </c>
    </row>
    <row r="1306" spans="21:23" x14ac:dyDescent="0.35">
      <c r="U1306">
        <v>46</v>
      </c>
      <c r="V1306">
        <v>79.63</v>
      </c>
      <c r="W1306">
        <v>55</v>
      </c>
    </row>
    <row r="1307" spans="21:23" x14ac:dyDescent="0.35">
      <c r="U1307">
        <v>44</v>
      </c>
      <c r="V1307">
        <v>87.49</v>
      </c>
      <c r="W1307">
        <v>26.6</v>
      </c>
    </row>
    <row r="1308" spans="21:23" x14ac:dyDescent="0.35">
      <c r="U1308">
        <v>54</v>
      </c>
      <c r="V1308">
        <v>98.74</v>
      </c>
      <c r="W1308">
        <v>28.1</v>
      </c>
    </row>
    <row r="1309" spans="21:23" x14ac:dyDescent="0.35">
      <c r="U1309">
        <v>25</v>
      </c>
      <c r="V1309">
        <v>92.82</v>
      </c>
      <c r="W1309">
        <v>24.1</v>
      </c>
    </row>
    <row r="1310" spans="21:23" x14ac:dyDescent="0.35">
      <c r="U1310">
        <v>49</v>
      </c>
      <c r="V1310">
        <v>72.2</v>
      </c>
      <c r="W1310">
        <v>30.3</v>
      </c>
    </row>
    <row r="1311" spans="21:23" x14ac:dyDescent="0.35">
      <c r="U1311">
        <v>80</v>
      </c>
      <c r="V1311">
        <v>181.23</v>
      </c>
      <c r="W1311">
        <v>32.200000000000003</v>
      </c>
    </row>
    <row r="1312" spans="21:23" x14ac:dyDescent="0.35">
      <c r="U1312">
        <v>22</v>
      </c>
      <c r="V1312">
        <v>63.37</v>
      </c>
      <c r="W1312">
        <v>26.5</v>
      </c>
    </row>
    <row r="1313" spans="21:23" x14ac:dyDescent="0.35">
      <c r="U1313">
        <v>61</v>
      </c>
      <c r="V1313">
        <v>74.819999999999993</v>
      </c>
      <c r="W1313">
        <v>30.6</v>
      </c>
    </row>
    <row r="1314" spans="21:23" x14ac:dyDescent="0.35">
      <c r="U1314">
        <v>3</v>
      </c>
      <c r="V1314">
        <v>97.6</v>
      </c>
      <c r="W1314">
        <v>25.8</v>
      </c>
    </row>
    <row r="1315" spans="21:23" x14ac:dyDescent="0.35">
      <c r="U1315">
        <v>50</v>
      </c>
      <c r="V1315">
        <v>93.04</v>
      </c>
      <c r="W1315">
        <v>41.9</v>
      </c>
    </row>
    <row r="1316" spans="21:23" x14ac:dyDescent="0.35">
      <c r="U1316">
        <v>45</v>
      </c>
      <c r="V1316">
        <v>97.12</v>
      </c>
      <c r="W1316">
        <v>29.2</v>
      </c>
    </row>
    <row r="1317" spans="21:23" x14ac:dyDescent="0.35">
      <c r="U1317">
        <v>55</v>
      </c>
      <c r="V1317">
        <v>82.81</v>
      </c>
      <c r="W1317">
        <v>44.3</v>
      </c>
    </row>
    <row r="1318" spans="21:23" x14ac:dyDescent="0.35">
      <c r="U1318">
        <v>21</v>
      </c>
      <c r="V1318">
        <v>134.44999999999999</v>
      </c>
      <c r="W1318">
        <v>29.1</v>
      </c>
    </row>
    <row r="1319" spans="21:23" x14ac:dyDescent="0.35">
      <c r="U1319">
        <v>0.8</v>
      </c>
      <c r="V1319">
        <v>98.67</v>
      </c>
      <c r="W1319">
        <v>17.5</v>
      </c>
    </row>
    <row r="1320" spans="21:23" x14ac:dyDescent="0.35">
      <c r="U1320">
        <v>50</v>
      </c>
      <c r="V1320">
        <v>85.82</v>
      </c>
      <c r="W1320">
        <v>31.9</v>
      </c>
    </row>
    <row r="1321" spans="21:23" x14ac:dyDescent="0.35">
      <c r="U1321">
        <v>73</v>
      </c>
      <c r="V1321">
        <v>189.45</v>
      </c>
      <c r="W1321">
        <v>32.200000000000003</v>
      </c>
    </row>
    <row r="1322" spans="21:23" x14ac:dyDescent="0.35">
      <c r="U1322">
        <v>58</v>
      </c>
      <c r="V1322">
        <v>144.16</v>
      </c>
      <c r="W1322">
        <v>26</v>
      </c>
    </row>
    <row r="1323" spans="21:23" x14ac:dyDescent="0.35">
      <c r="U1323">
        <v>30</v>
      </c>
      <c r="V1323">
        <v>82.56</v>
      </c>
      <c r="W1323">
        <v>25.4</v>
      </c>
    </row>
    <row r="1324" spans="21:23" x14ac:dyDescent="0.35">
      <c r="U1324">
        <v>55</v>
      </c>
      <c r="V1324">
        <v>206.4</v>
      </c>
      <c r="W1324">
        <v>54.8</v>
      </c>
    </row>
    <row r="1325" spans="21:23" x14ac:dyDescent="0.35">
      <c r="U1325">
        <v>57</v>
      </c>
      <c r="V1325">
        <v>67.97</v>
      </c>
      <c r="W1325">
        <v>27.9</v>
      </c>
    </row>
    <row r="1326" spans="21:23" x14ac:dyDescent="0.35">
      <c r="U1326">
        <v>80</v>
      </c>
      <c r="V1326">
        <v>84.86</v>
      </c>
      <c r="W1326">
        <v>28.1</v>
      </c>
    </row>
    <row r="1327" spans="21:23" x14ac:dyDescent="0.35">
      <c r="U1327">
        <v>77</v>
      </c>
      <c r="V1327">
        <v>71.7</v>
      </c>
      <c r="W1327">
        <v>32.799999999999997</v>
      </c>
    </row>
    <row r="1328" spans="21:23" x14ac:dyDescent="0.35">
      <c r="U1328">
        <v>29</v>
      </c>
      <c r="V1328">
        <v>72.02</v>
      </c>
      <c r="W1328">
        <v>34</v>
      </c>
    </row>
    <row r="1329" spans="21:23" x14ac:dyDescent="0.35">
      <c r="U1329">
        <v>46</v>
      </c>
      <c r="V1329">
        <v>61.81</v>
      </c>
      <c r="W1329">
        <v>25.5</v>
      </c>
    </row>
    <row r="1330" spans="21:23" x14ac:dyDescent="0.35">
      <c r="U1330">
        <v>40</v>
      </c>
      <c r="V1330">
        <v>103.09</v>
      </c>
      <c r="W1330">
        <v>35.6</v>
      </c>
    </row>
    <row r="1331" spans="21:23" x14ac:dyDescent="0.35">
      <c r="U1331">
        <v>29</v>
      </c>
      <c r="V1331">
        <v>73.75</v>
      </c>
      <c r="W1331">
        <v>28.3</v>
      </c>
    </row>
    <row r="1332" spans="21:23" x14ac:dyDescent="0.35">
      <c r="U1332">
        <v>37</v>
      </c>
      <c r="V1332">
        <v>156.69999999999999</v>
      </c>
      <c r="W1332">
        <v>36.9</v>
      </c>
    </row>
    <row r="1333" spans="21:23" x14ac:dyDescent="0.35">
      <c r="U1333">
        <v>35</v>
      </c>
      <c r="V1333">
        <v>70.87</v>
      </c>
      <c r="W1333">
        <v>22.1</v>
      </c>
    </row>
    <row r="1334" spans="21:23" x14ac:dyDescent="0.35">
      <c r="U1334">
        <v>54</v>
      </c>
      <c r="V1334">
        <v>138.47</v>
      </c>
      <c r="W1334">
        <v>31.5</v>
      </c>
    </row>
    <row r="1335" spans="21:23" x14ac:dyDescent="0.35">
      <c r="U1335">
        <v>56</v>
      </c>
      <c r="V1335">
        <v>64.66</v>
      </c>
      <c r="W1335">
        <v>26.7</v>
      </c>
    </row>
    <row r="1336" spans="21:23" x14ac:dyDescent="0.35">
      <c r="U1336">
        <v>26</v>
      </c>
      <c r="V1336">
        <v>91.88</v>
      </c>
      <c r="W1336">
        <v>24.9</v>
      </c>
    </row>
    <row r="1337" spans="21:23" x14ac:dyDescent="0.35">
      <c r="U1337">
        <v>75</v>
      </c>
      <c r="V1337">
        <v>74.790000000000006</v>
      </c>
      <c r="W1337">
        <v>32.4</v>
      </c>
    </row>
    <row r="1338" spans="21:23" x14ac:dyDescent="0.35">
      <c r="U1338">
        <v>44</v>
      </c>
      <c r="V1338">
        <v>78.180000000000007</v>
      </c>
      <c r="W1338">
        <v>32.200000000000003</v>
      </c>
    </row>
    <row r="1339" spans="21:23" x14ac:dyDescent="0.35">
      <c r="U1339">
        <v>63</v>
      </c>
      <c r="V1339">
        <v>77.819999999999993</v>
      </c>
      <c r="W1339">
        <v>30.3</v>
      </c>
    </row>
    <row r="1340" spans="21:23" x14ac:dyDescent="0.35">
      <c r="U1340">
        <v>17</v>
      </c>
      <c r="V1340">
        <v>112.23</v>
      </c>
      <c r="W1340">
        <v>28.7</v>
      </c>
    </row>
    <row r="1341" spans="21:23" x14ac:dyDescent="0.35">
      <c r="U1341">
        <v>46</v>
      </c>
      <c r="V1341">
        <v>178.76</v>
      </c>
      <c r="W1341">
        <v>24.1</v>
      </c>
    </row>
    <row r="1342" spans="21:23" x14ac:dyDescent="0.35">
      <c r="U1342">
        <v>47</v>
      </c>
      <c r="V1342">
        <v>121.43</v>
      </c>
      <c r="W1342">
        <v>25.3</v>
      </c>
    </row>
    <row r="1343" spans="21:23" x14ac:dyDescent="0.35">
      <c r="U1343">
        <v>50</v>
      </c>
      <c r="V1343">
        <v>94.22</v>
      </c>
      <c r="W1343">
        <v>24.8</v>
      </c>
    </row>
    <row r="1344" spans="21:23" x14ac:dyDescent="0.35">
      <c r="U1344">
        <v>49</v>
      </c>
      <c r="V1344">
        <v>67.27</v>
      </c>
      <c r="W1344">
        <v>28.1</v>
      </c>
    </row>
    <row r="1345" spans="21:23" x14ac:dyDescent="0.35">
      <c r="U1345">
        <v>76</v>
      </c>
      <c r="V1345">
        <v>197.58</v>
      </c>
      <c r="W1345">
        <v>34.799999999999997</v>
      </c>
    </row>
    <row r="1346" spans="21:23" x14ac:dyDescent="0.35">
      <c r="U1346">
        <v>47</v>
      </c>
      <c r="V1346">
        <v>86.37</v>
      </c>
      <c r="W1346">
        <v>39.200000000000003</v>
      </c>
    </row>
    <row r="1347" spans="21:23" x14ac:dyDescent="0.35">
      <c r="U1347">
        <v>47</v>
      </c>
      <c r="V1347">
        <v>112.09</v>
      </c>
      <c r="W1347">
        <v>24.7</v>
      </c>
    </row>
    <row r="1348" spans="21:23" x14ac:dyDescent="0.35">
      <c r="U1348">
        <v>49</v>
      </c>
      <c r="V1348">
        <v>199.96</v>
      </c>
      <c r="W1348">
        <v>28.6</v>
      </c>
    </row>
    <row r="1349" spans="21:23" x14ac:dyDescent="0.35">
      <c r="U1349">
        <v>71</v>
      </c>
      <c r="V1349">
        <v>85.33</v>
      </c>
      <c r="W1349">
        <v>27.7</v>
      </c>
    </row>
    <row r="1350" spans="21:23" x14ac:dyDescent="0.35">
      <c r="U1350">
        <v>65</v>
      </c>
      <c r="V1350">
        <v>86.33</v>
      </c>
      <c r="W1350">
        <v>33.1</v>
      </c>
    </row>
    <row r="1351" spans="21:23" x14ac:dyDescent="0.35">
      <c r="U1351">
        <v>40</v>
      </c>
      <c r="V1351">
        <v>80.47</v>
      </c>
      <c r="W1351">
        <v>27.3</v>
      </c>
    </row>
    <row r="1352" spans="21:23" x14ac:dyDescent="0.35">
      <c r="U1352">
        <v>82</v>
      </c>
      <c r="V1352">
        <v>62.46</v>
      </c>
      <c r="W1352">
        <v>20.3</v>
      </c>
    </row>
    <row r="1353" spans="21:23" x14ac:dyDescent="0.35">
      <c r="U1353">
        <v>64</v>
      </c>
      <c r="V1353">
        <v>78.849999999999994</v>
      </c>
      <c r="W1353">
        <v>33.9</v>
      </c>
    </row>
    <row r="1354" spans="21:23" x14ac:dyDescent="0.35">
      <c r="U1354">
        <v>72</v>
      </c>
      <c r="V1354">
        <v>72.09</v>
      </c>
      <c r="W1354">
        <v>28.1</v>
      </c>
    </row>
    <row r="1355" spans="21:23" x14ac:dyDescent="0.35">
      <c r="U1355">
        <v>50</v>
      </c>
      <c r="V1355">
        <v>103.81</v>
      </c>
      <c r="W1355">
        <v>28.3</v>
      </c>
    </row>
    <row r="1356" spans="21:23" x14ac:dyDescent="0.35">
      <c r="U1356">
        <v>40</v>
      </c>
      <c r="V1356">
        <v>78.040000000000006</v>
      </c>
      <c r="W1356">
        <v>32.4</v>
      </c>
    </row>
    <row r="1357" spans="21:23" x14ac:dyDescent="0.35">
      <c r="U1357">
        <v>74</v>
      </c>
      <c r="V1357">
        <v>94.67</v>
      </c>
      <c r="W1357">
        <v>19.7</v>
      </c>
    </row>
    <row r="1358" spans="21:23" x14ac:dyDescent="0.35">
      <c r="U1358">
        <v>30</v>
      </c>
      <c r="V1358">
        <v>62.25</v>
      </c>
      <c r="W1358">
        <v>33.700000000000003</v>
      </c>
    </row>
    <row r="1359" spans="21:23" x14ac:dyDescent="0.35">
      <c r="U1359">
        <v>68</v>
      </c>
      <c r="V1359">
        <v>155.16999999999999</v>
      </c>
      <c r="W1359">
        <v>35.5</v>
      </c>
    </row>
    <row r="1360" spans="21:23" x14ac:dyDescent="0.35">
      <c r="U1360">
        <v>6</v>
      </c>
      <c r="V1360">
        <v>83.28</v>
      </c>
      <c r="W1360">
        <v>20</v>
      </c>
    </row>
    <row r="1361" spans="21:23" x14ac:dyDescent="0.35">
      <c r="U1361">
        <v>4</v>
      </c>
      <c r="V1361">
        <v>132.41</v>
      </c>
      <c r="W1361">
        <v>16.3</v>
      </c>
    </row>
    <row r="1362" spans="21:23" x14ac:dyDescent="0.35">
      <c r="U1362">
        <v>60</v>
      </c>
      <c r="V1362">
        <v>62.78</v>
      </c>
      <c r="W1362">
        <v>36.4</v>
      </c>
    </row>
    <row r="1363" spans="21:23" x14ac:dyDescent="0.35">
      <c r="U1363">
        <v>59</v>
      </c>
      <c r="V1363">
        <v>89.96</v>
      </c>
      <c r="W1363">
        <v>28.1</v>
      </c>
    </row>
    <row r="1364" spans="21:23" x14ac:dyDescent="0.35">
      <c r="U1364">
        <v>72</v>
      </c>
      <c r="V1364">
        <v>103.25</v>
      </c>
      <c r="W1364">
        <v>26.9</v>
      </c>
    </row>
    <row r="1365" spans="21:23" x14ac:dyDescent="0.35">
      <c r="U1365">
        <v>62</v>
      </c>
      <c r="V1365">
        <v>126.99</v>
      </c>
      <c r="W1365">
        <v>29.4</v>
      </c>
    </row>
    <row r="1366" spans="21:23" x14ac:dyDescent="0.35">
      <c r="U1366">
        <v>13</v>
      </c>
      <c r="V1366">
        <v>102.27</v>
      </c>
      <c r="W1366">
        <v>17.2</v>
      </c>
    </row>
    <row r="1367" spans="21:23" x14ac:dyDescent="0.35">
      <c r="U1367">
        <v>72</v>
      </c>
      <c r="V1367">
        <v>113.63</v>
      </c>
      <c r="W1367">
        <v>26.5</v>
      </c>
    </row>
    <row r="1368" spans="21:23" x14ac:dyDescent="0.35">
      <c r="U1368">
        <v>1.08</v>
      </c>
      <c r="V1368">
        <v>86.09</v>
      </c>
      <c r="W1368">
        <v>19.5</v>
      </c>
    </row>
    <row r="1369" spans="21:23" x14ac:dyDescent="0.35">
      <c r="U1369">
        <v>35</v>
      </c>
      <c r="V1369">
        <v>108.08</v>
      </c>
      <c r="W1369">
        <v>30.6</v>
      </c>
    </row>
    <row r="1370" spans="21:23" x14ac:dyDescent="0.35">
      <c r="U1370">
        <v>54</v>
      </c>
      <c r="V1370">
        <v>108.34</v>
      </c>
      <c r="W1370">
        <v>31.9</v>
      </c>
    </row>
    <row r="1371" spans="21:23" x14ac:dyDescent="0.35">
      <c r="U1371">
        <v>40</v>
      </c>
      <c r="V1371">
        <v>56.07</v>
      </c>
      <c r="W1371">
        <v>26.6</v>
      </c>
    </row>
    <row r="1372" spans="21:23" x14ac:dyDescent="0.35">
      <c r="U1372">
        <v>3</v>
      </c>
      <c r="V1372">
        <v>82.91</v>
      </c>
      <c r="W1372">
        <v>19.899999999999999</v>
      </c>
    </row>
    <row r="1373" spans="21:23" x14ac:dyDescent="0.35">
      <c r="U1373">
        <v>2</v>
      </c>
      <c r="V1373">
        <v>94.75</v>
      </c>
      <c r="W1373">
        <v>18</v>
      </c>
    </row>
    <row r="1374" spans="21:23" x14ac:dyDescent="0.35">
      <c r="U1374">
        <v>41</v>
      </c>
      <c r="V1374">
        <v>101.79</v>
      </c>
      <c r="W1374">
        <v>26.7</v>
      </c>
    </row>
    <row r="1375" spans="21:23" x14ac:dyDescent="0.35">
      <c r="U1375">
        <v>61</v>
      </c>
      <c r="V1375">
        <v>88.41</v>
      </c>
      <c r="W1375">
        <v>25.3</v>
      </c>
    </row>
    <row r="1376" spans="21:23" x14ac:dyDescent="0.35">
      <c r="U1376">
        <v>58</v>
      </c>
      <c r="V1376">
        <v>101.05</v>
      </c>
      <c r="W1376">
        <v>31.4</v>
      </c>
    </row>
    <row r="1377" spans="21:23" x14ac:dyDescent="0.35">
      <c r="U1377">
        <v>17</v>
      </c>
      <c r="V1377">
        <v>85.07</v>
      </c>
      <c r="W1377">
        <v>21.1</v>
      </c>
    </row>
    <row r="1378" spans="21:23" x14ac:dyDescent="0.35">
      <c r="U1378">
        <v>64</v>
      </c>
      <c r="V1378">
        <v>108.1</v>
      </c>
      <c r="W1378">
        <v>17.899999999999999</v>
      </c>
    </row>
    <row r="1379" spans="21:23" x14ac:dyDescent="0.35">
      <c r="U1379">
        <v>32</v>
      </c>
      <c r="V1379">
        <v>93.17</v>
      </c>
      <c r="W1379">
        <v>27.5</v>
      </c>
    </row>
    <row r="1380" spans="21:23" x14ac:dyDescent="0.35">
      <c r="U1380">
        <v>42</v>
      </c>
      <c r="V1380">
        <v>158.88999999999999</v>
      </c>
      <c r="W1380">
        <v>37.6</v>
      </c>
    </row>
    <row r="1381" spans="21:23" x14ac:dyDescent="0.35">
      <c r="U1381">
        <v>39</v>
      </c>
      <c r="V1381">
        <v>205.77</v>
      </c>
      <c r="W1381">
        <v>24.1</v>
      </c>
    </row>
    <row r="1382" spans="21:23" x14ac:dyDescent="0.35">
      <c r="U1382">
        <v>10</v>
      </c>
      <c r="V1382">
        <v>112.34</v>
      </c>
      <c r="W1382">
        <v>18.100000000000001</v>
      </c>
    </row>
    <row r="1383" spans="21:23" x14ac:dyDescent="0.35">
      <c r="U1383">
        <v>78</v>
      </c>
      <c r="V1383">
        <v>119.03</v>
      </c>
      <c r="W1383">
        <v>31</v>
      </c>
    </row>
    <row r="1384" spans="21:23" x14ac:dyDescent="0.35">
      <c r="U1384">
        <v>68</v>
      </c>
      <c r="V1384">
        <v>237.21</v>
      </c>
      <c r="W1384">
        <v>26.6</v>
      </c>
    </row>
    <row r="1385" spans="21:23" x14ac:dyDescent="0.35">
      <c r="U1385">
        <v>24</v>
      </c>
      <c r="V1385">
        <v>89.68</v>
      </c>
      <c r="W1385">
        <v>38.700000000000003</v>
      </c>
    </row>
    <row r="1386" spans="21:23" x14ac:dyDescent="0.35">
      <c r="U1386">
        <v>59</v>
      </c>
      <c r="V1386">
        <v>246.53</v>
      </c>
      <c r="W1386">
        <v>27.2</v>
      </c>
    </row>
    <row r="1387" spans="21:23" x14ac:dyDescent="0.35">
      <c r="U1387">
        <v>45</v>
      </c>
      <c r="V1387">
        <v>89.05</v>
      </c>
      <c r="W1387">
        <v>27.8</v>
      </c>
    </row>
    <row r="1388" spans="21:23" x14ac:dyDescent="0.35">
      <c r="U1388">
        <v>12</v>
      </c>
      <c r="V1388">
        <v>81.739999999999995</v>
      </c>
      <c r="W1388">
        <v>28.3</v>
      </c>
    </row>
    <row r="1389" spans="21:23" x14ac:dyDescent="0.35">
      <c r="U1389">
        <v>37</v>
      </c>
      <c r="V1389">
        <v>98.12</v>
      </c>
      <c r="W1389">
        <v>27.5</v>
      </c>
    </row>
    <row r="1390" spans="21:23" x14ac:dyDescent="0.35">
      <c r="U1390">
        <v>43</v>
      </c>
      <c r="V1390">
        <v>105.59</v>
      </c>
      <c r="W1390">
        <v>43.3</v>
      </c>
    </row>
    <row r="1391" spans="21:23" x14ac:dyDescent="0.35">
      <c r="U1391">
        <v>12</v>
      </c>
      <c r="V1391">
        <v>86</v>
      </c>
      <c r="W1391">
        <v>20.100000000000001</v>
      </c>
    </row>
    <row r="1392" spans="21:23" x14ac:dyDescent="0.35">
      <c r="U1392">
        <v>13</v>
      </c>
      <c r="V1392">
        <v>65.510000000000005</v>
      </c>
      <c r="W1392">
        <v>25.9</v>
      </c>
    </row>
    <row r="1393" spans="21:23" x14ac:dyDescent="0.35">
      <c r="U1393">
        <v>74</v>
      </c>
      <c r="V1393">
        <v>61.78</v>
      </c>
      <c r="W1393">
        <v>25.8</v>
      </c>
    </row>
    <row r="1394" spans="21:23" x14ac:dyDescent="0.35">
      <c r="U1394">
        <v>2</v>
      </c>
      <c r="V1394">
        <v>109.56</v>
      </c>
      <c r="W1394">
        <v>16.399999999999999</v>
      </c>
    </row>
    <row r="1395" spans="21:23" x14ac:dyDescent="0.35">
      <c r="U1395">
        <v>59</v>
      </c>
      <c r="V1395">
        <v>65.819999999999993</v>
      </c>
      <c r="W1395">
        <v>29.4</v>
      </c>
    </row>
    <row r="1396" spans="21:23" x14ac:dyDescent="0.35">
      <c r="U1396">
        <v>21</v>
      </c>
      <c r="V1396">
        <v>90.16</v>
      </c>
      <c r="W1396">
        <v>28.9</v>
      </c>
    </row>
    <row r="1397" spans="21:23" x14ac:dyDescent="0.35">
      <c r="U1397">
        <v>55</v>
      </c>
      <c r="V1397">
        <v>64.45</v>
      </c>
      <c r="W1397">
        <v>26.7</v>
      </c>
    </row>
    <row r="1398" spans="21:23" x14ac:dyDescent="0.35">
      <c r="U1398">
        <v>14</v>
      </c>
      <c r="V1398">
        <v>91.85</v>
      </c>
      <c r="W1398">
        <v>27.8</v>
      </c>
    </row>
    <row r="1399" spans="21:23" x14ac:dyDescent="0.35">
      <c r="U1399">
        <v>53</v>
      </c>
      <c r="V1399">
        <v>97.89</v>
      </c>
      <c r="W1399">
        <v>38.700000000000003</v>
      </c>
    </row>
    <row r="1400" spans="21:23" x14ac:dyDescent="0.35">
      <c r="U1400">
        <v>75</v>
      </c>
      <c r="V1400">
        <v>206.33</v>
      </c>
      <c r="W1400">
        <v>26.8</v>
      </c>
    </row>
    <row r="1401" spans="21:23" x14ac:dyDescent="0.35">
      <c r="U1401">
        <v>37</v>
      </c>
      <c r="V1401">
        <v>74.290000000000006</v>
      </c>
      <c r="W1401">
        <v>36.1</v>
      </c>
    </row>
    <row r="1402" spans="21:23" x14ac:dyDescent="0.35">
      <c r="U1402">
        <v>49</v>
      </c>
      <c r="V1402">
        <v>107.4</v>
      </c>
      <c r="W1402">
        <v>26.7</v>
      </c>
    </row>
    <row r="1403" spans="21:23" x14ac:dyDescent="0.35">
      <c r="U1403">
        <v>55</v>
      </c>
      <c r="V1403">
        <v>87.72</v>
      </c>
      <c r="W1403">
        <v>27</v>
      </c>
    </row>
    <row r="1404" spans="21:23" x14ac:dyDescent="0.35">
      <c r="U1404">
        <v>57</v>
      </c>
      <c r="V1404">
        <v>85.99</v>
      </c>
      <c r="W1404">
        <v>21.2</v>
      </c>
    </row>
    <row r="1405" spans="21:23" x14ac:dyDescent="0.35">
      <c r="U1405">
        <v>45</v>
      </c>
      <c r="V1405">
        <v>100.84</v>
      </c>
      <c r="W1405">
        <v>21</v>
      </c>
    </row>
    <row r="1406" spans="21:23" x14ac:dyDescent="0.35">
      <c r="U1406">
        <v>46</v>
      </c>
      <c r="V1406">
        <v>124.61</v>
      </c>
      <c r="W1406">
        <v>37.4</v>
      </c>
    </row>
    <row r="1407" spans="21:23" x14ac:dyDescent="0.35">
      <c r="U1407">
        <v>12</v>
      </c>
      <c r="V1407">
        <v>86.55</v>
      </c>
      <c r="W1407">
        <v>26.5</v>
      </c>
    </row>
    <row r="1408" spans="21:23" x14ac:dyDescent="0.35">
      <c r="U1408">
        <v>12</v>
      </c>
      <c r="V1408">
        <v>90.42</v>
      </c>
      <c r="W1408">
        <v>28.9</v>
      </c>
    </row>
    <row r="1409" spans="21:23" x14ac:dyDescent="0.35">
      <c r="U1409">
        <v>77</v>
      </c>
      <c r="V1409">
        <v>100.85</v>
      </c>
      <c r="W1409">
        <v>29.5</v>
      </c>
    </row>
    <row r="1410" spans="21:23" x14ac:dyDescent="0.35">
      <c r="U1410">
        <v>6</v>
      </c>
      <c r="V1410">
        <v>87.74</v>
      </c>
      <c r="W1410">
        <v>17.7</v>
      </c>
    </row>
    <row r="1411" spans="21:23" x14ac:dyDescent="0.35">
      <c r="U1411">
        <v>76</v>
      </c>
      <c r="V1411">
        <v>80.150000000000006</v>
      </c>
      <c r="W1411">
        <v>34.9</v>
      </c>
    </row>
    <row r="1412" spans="21:23" x14ac:dyDescent="0.35">
      <c r="U1412">
        <v>52</v>
      </c>
      <c r="V1412">
        <v>107.29</v>
      </c>
      <c r="W1412">
        <v>28.1</v>
      </c>
    </row>
    <row r="1413" spans="21:23" x14ac:dyDescent="0.35">
      <c r="U1413">
        <v>62</v>
      </c>
      <c r="V1413">
        <v>206.98</v>
      </c>
      <c r="W1413">
        <v>36.799999999999997</v>
      </c>
    </row>
    <row r="1414" spans="21:23" x14ac:dyDescent="0.35">
      <c r="U1414">
        <v>82</v>
      </c>
      <c r="V1414">
        <v>227.28</v>
      </c>
      <c r="W1414">
        <v>33.299999999999997</v>
      </c>
    </row>
    <row r="1415" spans="21:23" x14ac:dyDescent="0.35">
      <c r="U1415">
        <v>69</v>
      </c>
      <c r="V1415">
        <v>80.430000000000007</v>
      </c>
      <c r="W1415">
        <v>29.2</v>
      </c>
    </row>
    <row r="1416" spans="21:23" x14ac:dyDescent="0.35">
      <c r="U1416">
        <v>78</v>
      </c>
      <c r="V1416">
        <v>228.7</v>
      </c>
      <c r="W1416">
        <v>34</v>
      </c>
    </row>
    <row r="1417" spans="21:23" x14ac:dyDescent="0.35">
      <c r="U1417">
        <v>37</v>
      </c>
      <c r="V1417">
        <v>120.07</v>
      </c>
      <c r="W1417">
        <v>33.9</v>
      </c>
    </row>
    <row r="1418" spans="21:23" x14ac:dyDescent="0.35">
      <c r="U1418">
        <v>50</v>
      </c>
      <c r="V1418">
        <v>93.47</v>
      </c>
      <c r="W1418">
        <v>28.7</v>
      </c>
    </row>
    <row r="1419" spans="21:23" x14ac:dyDescent="0.35">
      <c r="U1419">
        <v>41</v>
      </c>
      <c r="V1419">
        <v>80.77</v>
      </c>
      <c r="W1419">
        <v>21.1</v>
      </c>
    </row>
    <row r="1420" spans="21:23" x14ac:dyDescent="0.35">
      <c r="U1420">
        <v>54</v>
      </c>
      <c r="V1420">
        <v>150.27000000000001</v>
      </c>
      <c r="W1420">
        <v>38.200000000000003</v>
      </c>
    </row>
    <row r="1421" spans="21:23" x14ac:dyDescent="0.35">
      <c r="U1421">
        <v>43</v>
      </c>
      <c r="V1421">
        <v>81.94</v>
      </c>
      <c r="W1421">
        <v>27.7</v>
      </c>
    </row>
    <row r="1422" spans="21:23" x14ac:dyDescent="0.35">
      <c r="U1422">
        <v>37</v>
      </c>
      <c r="V1422">
        <v>70.75</v>
      </c>
      <c r="W1422">
        <v>35.799999999999997</v>
      </c>
    </row>
    <row r="1423" spans="21:23" x14ac:dyDescent="0.35">
      <c r="U1423">
        <v>9</v>
      </c>
      <c r="V1423">
        <v>83.83</v>
      </c>
      <c r="W1423">
        <v>27.1</v>
      </c>
    </row>
    <row r="1424" spans="21:23" x14ac:dyDescent="0.35">
      <c r="U1424">
        <v>11</v>
      </c>
      <c r="V1424">
        <v>73.66</v>
      </c>
      <c r="W1424">
        <v>20.5</v>
      </c>
    </row>
    <row r="1425" spans="21:23" x14ac:dyDescent="0.35">
      <c r="U1425">
        <v>56</v>
      </c>
      <c r="V1425">
        <v>102.37</v>
      </c>
      <c r="W1425">
        <v>35.6</v>
      </c>
    </row>
    <row r="1426" spans="21:23" x14ac:dyDescent="0.35">
      <c r="U1426">
        <v>5</v>
      </c>
      <c r="V1426">
        <v>77.83</v>
      </c>
      <c r="W1426">
        <v>15.6</v>
      </c>
    </row>
    <row r="1427" spans="21:23" x14ac:dyDescent="0.35">
      <c r="U1427">
        <v>17</v>
      </c>
      <c r="V1427">
        <v>70.010000000000005</v>
      </c>
      <c r="W1427">
        <v>43</v>
      </c>
    </row>
    <row r="1428" spans="21:23" x14ac:dyDescent="0.35">
      <c r="U1428">
        <v>6</v>
      </c>
      <c r="V1428">
        <v>119.88</v>
      </c>
      <c r="W1428">
        <v>17.8</v>
      </c>
    </row>
    <row r="1429" spans="21:23" x14ac:dyDescent="0.35">
      <c r="U1429">
        <v>25</v>
      </c>
      <c r="V1429">
        <v>78.290000000000006</v>
      </c>
      <c r="W1429">
        <v>28.1</v>
      </c>
    </row>
    <row r="1430" spans="21:23" x14ac:dyDescent="0.35">
      <c r="U1430">
        <v>57</v>
      </c>
      <c r="V1430">
        <v>169.97</v>
      </c>
      <c r="W1430">
        <v>25.8</v>
      </c>
    </row>
    <row r="1431" spans="21:23" x14ac:dyDescent="0.35">
      <c r="U1431">
        <v>18</v>
      </c>
      <c r="V1431">
        <v>123.79</v>
      </c>
      <c r="W1431">
        <v>20.5</v>
      </c>
    </row>
    <row r="1432" spans="21:23" x14ac:dyDescent="0.35">
      <c r="U1432">
        <v>2</v>
      </c>
      <c r="V1432">
        <v>80.98</v>
      </c>
      <c r="W1432">
        <v>19.899999999999999</v>
      </c>
    </row>
    <row r="1433" spans="21:23" x14ac:dyDescent="0.35">
      <c r="U1433">
        <v>76</v>
      </c>
      <c r="V1433">
        <v>84.21</v>
      </c>
      <c r="W1433">
        <v>24.4</v>
      </c>
    </row>
    <row r="1434" spans="21:23" x14ac:dyDescent="0.35">
      <c r="U1434">
        <v>1</v>
      </c>
      <c r="V1434">
        <v>101.31</v>
      </c>
      <c r="W1434">
        <v>18.3</v>
      </c>
    </row>
    <row r="1435" spans="21:23" x14ac:dyDescent="0.35">
      <c r="U1435">
        <v>54</v>
      </c>
      <c r="V1435">
        <v>86.26</v>
      </c>
      <c r="W1435">
        <v>35.1</v>
      </c>
    </row>
    <row r="1436" spans="21:23" x14ac:dyDescent="0.35">
      <c r="U1436">
        <v>45</v>
      </c>
      <c r="V1436">
        <v>92.86</v>
      </c>
      <c r="W1436">
        <v>35.1</v>
      </c>
    </row>
    <row r="1437" spans="21:23" x14ac:dyDescent="0.35">
      <c r="U1437">
        <v>54</v>
      </c>
      <c r="V1437">
        <v>140.28</v>
      </c>
      <c r="W1437">
        <v>37.1</v>
      </c>
    </row>
    <row r="1438" spans="21:23" x14ac:dyDescent="0.35">
      <c r="U1438">
        <v>67</v>
      </c>
      <c r="V1438">
        <v>244.28</v>
      </c>
      <c r="W1438">
        <v>29.4</v>
      </c>
    </row>
    <row r="1439" spans="21:23" x14ac:dyDescent="0.35">
      <c r="U1439">
        <v>53</v>
      </c>
      <c r="V1439">
        <v>124.16</v>
      </c>
      <c r="W1439">
        <v>31.7</v>
      </c>
    </row>
    <row r="1440" spans="21:23" x14ac:dyDescent="0.35">
      <c r="U1440">
        <v>47</v>
      </c>
      <c r="V1440">
        <v>93.55</v>
      </c>
      <c r="W1440">
        <v>31.4</v>
      </c>
    </row>
    <row r="1441" spans="21:23" x14ac:dyDescent="0.35">
      <c r="U1441">
        <v>44</v>
      </c>
      <c r="V1441">
        <v>99.34</v>
      </c>
      <c r="W1441">
        <v>33.1</v>
      </c>
    </row>
    <row r="1442" spans="21:23" x14ac:dyDescent="0.35">
      <c r="U1442">
        <v>65</v>
      </c>
      <c r="V1442">
        <v>59.87</v>
      </c>
      <c r="W1442">
        <v>28.5</v>
      </c>
    </row>
    <row r="1443" spans="21:23" x14ac:dyDescent="0.35">
      <c r="U1443">
        <v>40</v>
      </c>
      <c r="V1443">
        <v>72.760000000000005</v>
      </c>
      <c r="W1443">
        <v>24</v>
      </c>
    </row>
    <row r="1444" spans="21:23" x14ac:dyDescent="0.35">
      <c r="U1444">
        <v>3</v>
      </c>
      <c r="V1444">
        <v>68.34</v>
      </c>
      <c r="W1444">
        <v>18</v>
      </c>
    </row>
    <row r="1445" spans="21:23" x14ac:dyDescent="0.35">
      <c r="U1445">
        <v>81</v>
      </c>
      <c r="V1445">
        <v>61.1</v>
      </c>
      <c r="W1445">
        <v>27.6</v>
      </c>
    </row>
    <row r="1446" spans="21:23" x14ac:dyDescent="0.35">
      <c r="U1446">
        <v>24</v>
      </c>
      <c r="V1446">
        <v>120.77</v>
      </c>
      <c r="W1446">
        <v>16.899999999999999</v>
      </c>
    </row>
    <row r="1447" spans="21:23" x14ac:dyDescent="0.35">
      <c r="U1447">
        <v>9</v>
      </c>
      <c r="V1447">
        <v>60.39</v>
      </c>
      <c r="W1447">
        <v>16.399999999999999</v>
      </c>
    </row>
    <row r="1448" spans="21:23" x14ac:dyDescent="0.35">
      <c r="U1448">
        <v>52</v>
      </c>
      <c r="V1448">
        <v>126.34</v>
      </c>
      <c r="W1448">
        <v>35.1</v>
      </c>
    </row>
    <row r="1449" spans="21:23" x14ac:dyDescent="0.35">
      <c r="U1449">
        <v>63</v>
      </c>
      <c r="V1449">
        <v>93.24</v>
      </c>
      <c r="W1449">
        <v>28.8</v>
      </c>
    </row>
    <row r="1450" spans="21:23" x14ac:dyDescent="0.35">
      <c r="U1450">
        <v>78</v>
      </c>
      <c r="V1450">
        <v>154.75</v>
      </c>
      <c r="W1450">
        <v>17.600000000000001</v>
      </c>
    </row>
    <row r="1451" spans="21:23" x14ac:dyDescent="0.35">
      <c r="U1451">
        <v>22</v>
      </c>
      <c r="V1451">
        <v>62.81</v>
      </c>
      <c r="W1451">
        <v>21.3</v>
      </c>
    </row>
    <row r="1452" spans="21:23" x14ac:dyDescent="0.35">
      <c r="U1452">
        <v>2</v>
      </c>
      <c r="V1452">
        <v>65.959999999999994</v>
      </c>
      <c r="W1452">
        <v>19.7</v>
      </c>
    </row>
    <row r="1453" spans="21:23" x14ac:dyDescent="0.35">
      <c r="U1453">
        <v>79</v>
      </c>
      <c r="V1453">
        <v>79.53</v>
      </c>
      <c r="W1453">
        <v>37.299999999999997</v>
      </c>
    </row>
    <row r="1454" spans="21:23" x14ac:dyDescent="0.35">
      <c r="U1454">
        <v>49</v>
      </c>
      <c r="V1454">
        <v>96.85</v>
      </c>
      <c r="W1454">
        <v>35.5</v>
      </c>
    </row>
    <row r="1455" spans="21:23" x14ac:dyDescent="0.35">
      <c r="U1455">
        <v>74</v>
      </c>
      <c r="V1455">
        <v>251.99</v>
      </c>
      <c r="W1455">
        <v>25.5</v>
      </c>
    </row>
    <row r="1456" spans="21:23" x14ac:dyDescent="0.35">
      <c r="U1456">
        <v>62</v>
      </c>
      <c r="V1456">
        <v>115.13</v>
      </c>
      <c r="W1456">
        <v>30</v>
      </c>
    </row>
    <row r="1457" spans="21:23" x14ac:dyDescent="0.35">
      <c r="U1457">
        <v>16</v>
      </c>
      <c r="V1457">
        <v>102.3</v>
      </c>
      <c r="W1457">
        <v>21.9</v>
      </c>
    </row>
    <row r="1458" spans="21:23" x14ac:dyDescent="0.35">
      <c r="U1458">
        <v>62</v>
      </c>
      <c r="V1458">
        <v>78.989999999999995</v>
      </c>
      <c r="W1458">
        <v>45.5</v>
      </c>
    </row>
    <row r="1459" spans="21:23" x14ac:dyDescent="0.35">
      <c r="U1459">
        <v>27</v>
      </c>
      <c r="V1459">
        <v>191.79</v>
      </c>
      <c r="W1459">
        <v>28.1</v>
      </c>
    </row>
    <row r="1460" spans="21:23" x14ac:dyDescent="0.35">
      <c r="U1460">
        <v>50</v>
      </c>
      <c r="V1460">
        <v>68.8</v>
      </c>
      <c r="W1460">
        <v>34.9</v>
      </c>
    </row>
    <row r="1461" spans="21:23" x14ac:dyDescent="0.35">
      <c r="U1461">
        <v>49</v>
      </c>
      <c r="V1461">
        <v>83.84</v>
      </c>
      <c r="W1461">
        <v>19.3</v>
      </c>
    </row>
    <row r="1462" spans="21:23" x14ac:dyDescent="0.35">
      <c r="U1462">
        <v>24</v>
      </c>
      <c r="V1462">
        <v>94.66</v>
      </c>
      <c r="W1462">
        <v>32.1</v>
      </c>
    </row>
    <row r="1463" spans="21:23" x14ac:dyDescent="0.35">
      <c r="U1463">
        <v>21</v>
      </c>
      <c r="V1463">
        <v>107.98</v>
      </c>
      <c r="W1463">
        <v>26.9</v>
      </c>
    </row>
    <row r="1464" spans="21:23" x14ac:dyDescent="0.35">
      <c r="U1464">
        <v>17</v>
      </c>
      <c r="V1464">
        <v>61.01</v>
      </c>
      <c r="W1464">
        <v>32.5</v>
      </c>
    </row>
    <row r="1465" spans="21:23" x14ac:dyDescent="0.35">
      <c r="U1465">
        <v>22</v>
      </c>
      <c r="V1465">
        <v>135.63999999999999</v>
      </c>
      <c r="W1465">
        <v>19.5</v>
      </c>
    </row>
    <row r="1466" spans="21:23" x14ac:dyDescent="0.35">
      <c r="U1466">
        <v>13</v>
      </c>
      <c r="V1466">
        <v>92.65</v>
      </c>
      <c r="W1466">
        <v>31.7</v>
      </c>
    </row>
    <row r="1467" spans="21:23" x14ac:dyDescent="0.35">
      <c r="U1467">
        <v>21</v>
      </c>
      <c r="V1467">
        <v>121.11</v>
      </c>
      <c r="W1467">
        <v>21</v>
      </c>
    </row>
    <row r="1468" spans="21:23" x14ac:dyDescent="0.35">
      <c r="U1468">
        <v>51</v>
      </c>
      <c r="V1468">
        <v>163.56</v>
      </c>
      <c r="W1468">
        <v>28.1</v>
      </c>
    </row>
    <row r="1469" spans="21:23" x14ac:dyDescent="0.35">
      <c r="U1469">
        <v>8</v>
      </c>
      <c r="V1469">
        <v>107.69</v>
      </c>
      <c r="W1469">
        <v>20.3</v>
      </c>
    </row>
    <row r="1470" spans="21:23" x14ac:dyDescent="0.35">
      <c r="U1470">
        <v>48</v>
      </c>
      <c r="V1470">
        <v>216.88</v>
      </c>
      <c r="W1470">
        <v>28.1</v>
      </c>
    </row>
    <row r="1471" spans="21:23" x14ac:dyDescent="0.35">
      <c r="U1471">
        <v>16</v>
      </c>
      <c r="V1471">
        <v>70.150000000000006</v>
      </c>
      <c r="W1471">
        <v>21.5</v>
      </c>
    </row>
    <row r="1472" spans="21:23" x14ac:dyDescent="0.35">
      <c r="U1472">
        <v>18</v>
      </c>
      <c r="V1472">
        <v>83.02</v>
      </c>
      <c r="W1472">
        <v>40.4</v>
      </c>
    </row>
    <row r="1473" spans="21:23" x14ac:dyDescent="0.35">
      <c r="U1473">
        <v>7</v>
      </c>
      <c r="V1473">
        <v>87.94</v>
      </c>
      <c r="W1473">
        <v>28.1</v>
      </c>
    </row>
    <row r="1474" spans="21:23" x14ac:dyDescent="0.35">
      <c r="U1474">
        <v>68</v>
      </c>
      <c r="V1474">
        <v>222.29</v>
      </c>
      <c r="W1474">
        <v>30.1</v>
      </c>
    </row>
    <row r="1475" spans="21:23" x14ac:dyDescent="0.35">
      <c r="U1475">
        <v>49</v>
      </c>
      <c r="V1475">
        <v>139.43</v>
      </c>
      <c r="W1475">
        <v>40.200000000000003</v>
      </c>
    </row>
    <row r="1476" spans="21:23" x14ac:dyDescent="0.35">
      <c r="U1476">
        <v>80</v>
      </c>
      <c r="V1476">
        <v>213.11</v>
      </c>
      <c r="W1476">
        <v>34.700000000000003</v>
      </c>
    </row>
    <row r="1477" spans="21:23" x14ac:dyDescent="0.35">
      <c r="U1477">
        <v>31</v>
      </c>
      <c r="V1477">
        <v>77.23</v>
      </c>
      <c r="W1477">
        <v>25.9</v>
      </c>
    </row>
    <row r="1478" spans="21:23" x14ac:dyDescent="0.35">
      <c r="U1478">
        <v>25</v>
      </c>
      <c r="V1478">
        <v>58.48</v>
      </c>
      <c r="W1478">
        <v>23.7</v>
      </c>
    </row>
    <row r="1479" spans="21:23" x14ac:dyDescent="0.35">
      <c r="U1479">
        <v>39</v>
      </c>
      <c r="V1479">
        <v>87.33</v>
      </c>
      <c r="W1479">
        <v>34.299999999999997</v>
      </c>
    </row>
    <row r="1480" spans="21:23" x14ac:dyDescent="0.35">
      <c r="U1480">
        <v>35</v>
      </c>
      <c r="V1480">
        <v>102.34</v>
      </c>
      <c r="W1480">
        <v>34.299999999999997</v>
      </c>
    </row>
    <row r="1481" spans="21:23" x14ac:dyDescent="0.35">
      <c r="U1481">
        <v>71</v>
      </c>
      <c r="V1481">
        <v>151.30000000000001</v>
      </c>
      <c r="W1481">
        <v>26.3</v>
      </c>
    </row>
    <row r="1482" spans="21:23" x14ac:dyDescent="0.35">
      <c r="U1482">
        <v>71</v>
      </c>
      <c r="V1482">
        <v>144.22999999999999</v>
      </c>
      <c r="W1482">
        <v>22.1</v>
      </c>
    </row>
    <row r="1483" spans="21:23" x14ac:dyDescent="0.35">
      <c r="U1483">
        <v>40</v>
      </c>
      <c r="V1483">
        <v>110.6</v>
      </c>
      <c r="W1483">
        <v>33.299999999999997</v>
      </c>
    </row>
    <row r="1484" spans="21:23" x14ac:dyDescent="0.35">
      <c r="U1484">
        <v>41</v>
      </c>
      <c r="V1484">
        <v>80.28</v>
      </c>
      <c r="W1484">
        <v>37.299999999999997</v>
      </c>
    </row>
    <row r="1485" spans="21:23" x14ac:dyDescent="0.35">
      <c r="U1485">
        <v>2</v>
      </c>
      <c r="V1485">
        <v>111.02</v>
      </c>
      <c r="W1485">
        <v>20.5</v>
      </c>
    </row>
    <row r="1486" spans="21:23" x14ac:dyDescent="0.35">
      <c r="U1486">
        <v>3</v>
      </c>
      <c r="V1486">
        <v>114.88</v>
      </c>
      <c r="W1486">
        <v>19.100000000000001</v>
      </c>
    </row>
    <row r="1487" spans="21:23" x14ac:dyDescent="0.35">
      <c r="U1487">
        <v>53</v>
      </c>
      <c r="V1487">
        <v>227.51</v>
      </c>
      <c r="W1487">
        <v>34.700000000000003</v>
      </c>
    </row>
    <row r="1488" spans="21:23" x14ac:dyDescent="0.35">
      <c r="U1488">
        <v>1.88</v>
      </c>
      <c r="V1488">
        <v>111.65</v>
      </c>
      <c r="W1488">
        <v>16.3</v>
      </c>
    </row>
    <row r="1489" spans="21:23" x14ac:dyDescent="0.35">
      <c r="U1489">
        <v>60</v>
      </c>
      <c r="V1489">
        <v>201.01</v>
      </c>
      <c r="W1489">
        <v>28</v>
      </c>
    </row>
    <row r="1490" spans="21:23" x14ac:dyDescent="0.35">
      <c r="U1490">
        <v>5</v>
      </c>
      <c r="V1490">
        <v>129.01</v>
      </c>
      <c r="W1490">
        <v>17.2</v>
      </c>
    </row>
    <row r="1491" spans="21:23" x14ac:dyDescent="0.35">
      <c r="U1491">
        <v>30</v>
      </c>
      <c r="V1491">
        <v>124.08</v>
      </c>
      <c r="W1491">
        <v>41.1</v>
      </c>
    </row>
    <row r="1492" spans="21:23" x14ac:dyDescent="0.35">
      <c r="U1492">
        <v>49</v>
      </c>
      <c r="V1492">
        <v>107.91</v>
      </c>
      <c r="W1492">
        <v>25</v>
      </c>
    </row>
    <row r="1493" spans="21:23" x14ac:dyDescent="0.35">
      <c r="U1493">
        <v>68</v>
      </c>
      <c r="V1493">
        <v>95.4</v>
      </c>
      <c r="W1493">
        <v>27.5</v>
      </c>
    </row>
    <row r="1494" spans="21:23" x14ac:dyDescent="0.35">
      <c r="U1494">
        <v>23</v>
      </c>
      <c r="V1494">
        <v>65.900000000000006</v>
      </c>
      <c r="W1494">
        <v>21.5</v>
      </c>
    </row>
    <row r="1495" spans="21:23" x14ac:dyDescent="0.35">
      <c r="U1495">
        <v>2</v>
      </c>
      <c r="V1495">
        <v>78.98</v>
      </c>
      <c r="W1495">
        <v>15.1</v>
      </c>
    </row>
    <row r="1496" spans="21:23" x14ac:dyDescent="0.35">
      <c r="U1496">
        <v>24</v>
      </c>
      <c r="V1496">
        <v>111.33</v>
      </c>
      <c r="W1496">
        <v>29.6</v>
      </c>
    </row>
    <row r="1497" spans="21:23" x14ac:dyDescent="0.35">
      <c r="U1497">
        <v>41</v>
      </c>
      <c r="V1497">
        <v>104.36</v>
      </c>
      <c r="W1497">
        <v>30.2</v>
      </c>
    </row>
    <row r="1498" spans="21:23" x14ac:dyDescent="0.35">
      <c r="U1498">
        <v>63</v>
      </c>
      <c r="V1498">
        <v>123.87</v>
      </c>
      <c r="W1498">
        <v>34.9</v>
      </c>
    </row>
    <row r="1499" spans="21:23" x14ac:dyDescent="0.35">
      <c r="U1499">
        <v>64</v>
      </c>
      <c r="V1499">
        <v>210</v>
      </c>
      <c r="W1499">
        <v>30.7</v>
      </c>
    </row>
    <row r="1500" spans="21:23" x14ac:dyDescent="0.35">
      <c r="U1500">
        <v>38</v>
      </c>
      <c r="V1500">
        <v>86.86</v>
      </c>
      <c r="W1500">
        <v>36.5</v>
      </c>
    </row>
    <row r="1501" spans="21:23" x14ac:dyDescent="0.35">
      <c r="U1501">
        <v>1.24</v>
      </c>
      <c r="V1501">
        <v>113.96</v>
      </c>
      <c r="W1501">
        <v>21.5</v>
      </c>
    </row>
    <row r="1502" spans="21:23" x14ac:dyDescent="0.35">
      <c r="U1502">
        <v>38</v>
      </c>
      <c r="V1502">
        <v>81.28</v>
      </c>
      <c r="W1502">
        <v>33.200000000000003</v>
      </c>
    </row>
    <row r="1503" spans="21:23" x14ac:dyDescent="0.35">
      <c r="U1503">
        <v>43</v>
      </c>
      <c r="V1503">
        <v>102.5</v>
      </c>
      <c r="W1503">
        <v>50.2</v>
      </c>
    </row>
    <row r="1504" spans="21:23" x14ac:dyDescent="0.35">
      <c r="U1504">
        <v>27</v>
      </c>
      <c r="V1504">
        <v>78.05</v>
      </c>
      <c r="W1504">
        <v>22.3</v>
      </c>
    </row>
    <row r="1505" spans="21:23" x14ac:dyDescent="0.35">
      <c r="U1505">
        <v>61</v>
      </c>
      <c r="V1505">
        <v>237.58</v>
      </c>
      <c r="W1505">
        <v>28.1</v>
      </c>
    </row>
    <row r="1506" spans="21:23" x14ac:dyDescent="0.35">
      <c r="U1506">
        <v>42</v>
      </c>
      <c r="V1506">
        <v>86.07</v>
      </c>
      <c r="W1506">
        <v>27.3</v>
      </c>
    </row>
    <row r="1507" spans="21:23" x14ac:dyDescent="0.35">
      <c r="U1507">
        <v>46</v>
      </c>
      <c r="V1507">
        <v>59.05</v>
      </c>
      <c r="W1507">
        <v>28.3</v>
      </c>
    </row>
    <row r="1508" spans="21:23" x14ac:dyDescent="0.35">
      <c r="U1508">
        <v>67</v>
      </c>
      <c r="V1508">
        <v>95.88</v>
      </c>
      <c r="W1508">
        <v>31.9</v>
      </c>
    </row>
    <row r="1509" spans="21:23" x14ac:dyDescent="0.35">
      <c r="U1509">
        <v>34</v>
      </c>
      <c r="V1509">
        <v>70.180000000000007</v>
      </c>
      <c r="W1509">
        <v>24.9</v>
      </c>
    </row>
    <row r="1510" spans="21:23" x14ac:dyDescent="0.35">
      <c r="U1510">
        <v>51</v>
      </c>
      <c r="V1510">
        <v>111.13</v>
      </c>
      <c r="W1510">
        <v>32.700000000000003</v>
      </c>
    </row>
    <row r="1511" spans="21:23" x14ac:dyDescent="0.35">
      <c r="U1511">
        <v>77</v>
      </c>
      <c r="V1511">
        <v>79.3</v>
      </c>
      <c r="W1511">
        <v>26.4</v>
      </c>
    </row>
    <row r="1512" spans="21:23" x14ac:dyDescent="0.35">
      <c r="U1512">
        <v>30</v>
      </c>
      <c r="V1512">
        <v>65.84</v>
      </c>
      <c r="W1512">
        <v>24.8</v>
      </c>
    </row>
    <row r="1513" spans="21:23" x14ac:dyDescent="0.35">
      <c r="U1513">
        <v>81</v>
      </c>
      <c r="V1513">
        <v>123.49</v>
      </c>
      <c r="W1513">
        <v>30.7</v>
      </c>
    </row>
    <row r="1514" spans="21:23" x14ac:dyDescent="0.35">
      <c r="U1514">
        <v>12</v>
      </c>
      <c r="V1514">
        <v>207.45</v>
      </c>
      <c r="W1514">
        <v>25.4</v>
      </c>
    </row>
    <row r="1515" spans="21:23" x14ac:dyDescent="0.35">
      <c r="U1515">
        <v>18</v>
      </c>
      <c r="V1515">
        <v>143.44999999999999</v>
      </c>
      <c r="W1515">
        <v>32</v>
      </c>
    </row>
    <row r="1516" spans="21:23" x14ac:dyDescent="0.35">
      <c r="U1516">
        <v>35</v>
      </c>
      <c r="V1516">
        <v>89.11</v>
      </c>
      <c r="W1516">
        <v>24.4</v>
      </c>
    </row>
    <row r="1517" spans="21:23" x14ac:dyDescent="0.35">
      <c r="U1517">
        <v>82</v>
      </c>
      <c r="V1517">
        <v>58.3</v>
      </c>
      <c r="W1517">
        <v>20.399999999999999</v>
      </c>
    </row>
    <row r="1518" spans="21:23" x14ac:dyDescent="0.35">
      <c r="U1518">
        <v>53</v>
      </c>
      <c r="V1518">
        <v>78.680000000000007</v>
      </c>
      <c r="W1518">
        <v>29.5</v>
      </c>
    </row>
    <row r="1519" spans="21:23" x14ac:dyDescent="0.35">
      <c r="U1519">
        <v>75</v>
      </c>
      <c r="V1519">
        <v>98.91</v>
      </c>
      <c r="W1519">
        <v>24.4</v>
      </c>
    </row>
    <row r="1520" spans="21:23" x14ac:dyDescent="0.35">
      <c r="U1520">
        <v>32</v>
      </c>
      <c r="V1520">
        <v>67.92</v>
      </c>
      <c r="W1520">
        <v>22.8</v>
      </c>
    </row>
    <row r="1521" spans="21:23" x14ac:dyDescent="0.35">
      <c r="U1521">
        <v>27</v>
      </c>
      <c r="V1521">
        <v>73</v>
      </c>
      <c r="W1521">
        <v>20</v>
      </c>
    </row>
    <row r="1522" spans="21:23" x14ac:dyDescent="0.35">
      <c r="U1522">
        <v>56</v>
      </c>
      <c r="V1522">
        <v>97.5</v>
      </c>
      <c r="W1522">
        <v>36.299999999999997</v>
      </c>
    </row>
    <row r="1523" spans="21:23" x14ac:dyDescent="0.35">
      <c r="U1523">
        <v>71</v>
      </c>
      <c r="V1523">
        <v>108.43</v>
      </c>
      <c r="W1523">
        <v>32.799999999999997</v>
      </c>
    </row>
    <row r="1524" spans="21:23" x14ac:dyDescent="0.35">
      <c r="U1524">
        <v>78</v>
      </c>
      <c r="V1524">
        <v>90.43</v>
      </c>
      <c r="W1524">
        <v>34.4</v>
      </c>
    </row>
    <row r="1525" spans="21:23" x14ac:dyDescent="0.35">
      <c r="U1525">
        <v>44</v>
      </c>
      <c r="V1525">
        <v>76.3</v>
      </c>
      <c r="W1525">
        <v>30.5</v>
      </c>
    </row>
    <row r="1526" spans="21:23" x14ac:dyDescent="0.35">
      <c r="U1526">
        <v>62</v>
      </c>
      <c r="V1526">
        <v>121.27</v>
      </c>
      <c r="W1526">
        <v>29.7</v>
      </c>
    </row>
    <row r="1527" spans="21:23" x14ac:dyDescent="0.35">
      <c r="U1527">
        <v>27</v>
      </c>
      <c r="V1527">
        <v>119.67</v>
      </c>
      <c r="W1527">
        <v>36.9</v>
      </c>
    </row>
    <row r="1528" spans="21:23" x14ac:dyDescent="0.35">
      <c r="U1528">
        <v>42</v>
      </c>
      <c r="V1528">
        <v>226.93</v>
      </c>
      <c r="W1528">
        <v>34.200000000000003</v>
      </c>
    </row>
    <row r="1529" spans="21:23" x14ac:dyDescent="0.35">
      <c r="U1529">
        <v>66</v>
      </c>
      <c r="V1529">
        <v>76.11</v>
      </c>
      <c r="W1529">
        <v>37</v>
      </c>
    </row>
    <row r="1530" spans="21:23" x14ac:dyDescent="0.35">
      <c r="U1530">
        <v>25</v>
      </c>
      <c r="V1530">
        <v>93.23</v>
      </c>
      <c r="W1530">
        <v>28.1</v>
      </c>
    </row>
    <row r="1531" spans="21:23" x14ac:dyDescent="0.35">
      <c r="U1531">
        <v>82</v>
      </c>
      <c r="V1531">
        <v>253.16</v>
      </c>
      <c r="W1531">
        <v>47.5</v>
      </c>
    </row>
    <row r="1532" spans="21:23" x14ac:dyDescent="0.35">
      <c r="U1532">
        <v>49</v>
      </c>
      <c r="V1532">
        <v>101.02</v>
      </c>
      <c r="W1532">
        <v>24.2</v>
      </c>
    </row>
    <row r="1533" spans="21:23" x14ac:dyDescent="0.35">
      <c r="U1533">
        <v>77</v>
      </c>
      <c r="V1533">
        <v>238.53</v>
      </c>
      <c r="W1533">
        <v>30.6</v>
      </c>
    </row>
    <row r="1534" spans="21:23" x14ac:dyDescent="0.35">
      <c r="U1534">
        <v>59</v>
      </c>
      <c r="V1534">
        <v>79.180000000000007</v>
      </c>
      <c r="W1534">
        <v>52.8</v>
      </c>
    </row>
    <row r="1535" spans="21:23" x14ac:dyDescent="0.35">
      <c r="U1535">
        <v>54</v>
      </c>
      <c r="V1535">
        <v>207.79</v>
      </c>
      <c r="W1535">
        <v>38.6</v>
      </c>
    </row>
    <row r="1536" spans="21:23" x14ac:dyDescent="0.35">
      <c r="U1536">
        <v>38</v>
      </c>
      <c r="V1536">
        <v>196.2</v>
      </c>
      <c r="W1536">
        <v>32.799999999999997</v>
      </c>
    </row>
    <row r="1537" spans="21:23" x14ac:dyDescent="0.35">
      <c r="U1537">
        <v>55</v>
      </c>
      <c r="V1537">
        <v>231.76</v>
      </c>
      <c r="W1537">
        <v>42.9</v>
      </c>
    </row>
    <row r="1538" spans="21:23" x14ac:dyDescent="0.35">
      <c r="U1538">
        <v>13</v>
      </c>
      <c r="V1538">
        <v>93.3</v>
      </c>
      <c r="W1538">
        <v>25.9</v>
      </c>
    </row>
    <row r="1539" spans="21:23" x14ac:dyDescent="0.35">
      <c r="U1539">
        <v>45</v>
      </c>
      <c r="V1539">
        <v>110.47</v>
      </c>
      <c r="W1539">
        <v>24.7</v>
      </c>
    </row>
    <row r="1540" spans="21:23" x14ac:dyDescent="0.35">
      <c r="U1540">
        <v>54</v>
      </c>
      <c r="V1540">
        <v>77.52</v>
      </c>
      <c r="W1540">
        <v>35.799999999999997</v>
      </c>
    </row>
    <row r="1541" spans="21:23" x14ac:dyDescent="0.35">
      <c r="U1541">
        <v>30</v>
      </c>
      <c r="V1541">
        <v>91.23</v>
      </c>
      <c r="W1541">
        <v>28.1</v>
      </c>
    </row>
    <row r="1542" spans="21:23" x14ac:dyDescent="0.35">
      <c r="U1542">
        <v>51</v>
      </c>
      <c r="V1542">
        <v>216.92</v>
      </c>
      <c r="W1542">
        <v>31.2</v>
      </c>
    </row>
    <row r="1543" spans="21:23" x14ac:dyDescent="0.35">
      <c r="U1543">
        <v>47</v>
      </c>
      <c r="V1543">
        <v>157.01</v>
      </c>
      <c r="W1543">
        <v>26.1</v>
      </c>
    </row>
    <row r="1544" spans="21:23" x14ac:dyDescent="0.35">
      <c r="U1544">
        <v>25</v>
      </c>
      <c r="V1544">
        <v>93.51</v>
      </c>
      <c r="W1544">
        <v>30.8</v>
      </c>
    </row>
    <row r="1545" spans="21:23" x14ac:dyDescent="0.35">
      <c r="U1545">
        <v>61</v>
      </c>
      <c r="V1545">
        <v>102.54</v>
      </c>
      <c r="W1545">
        <v>40.5</v>
      </c>
    </row>
    <row r="1546" spans="21:23" x14ac:dyDescent="0.35">
      <c r="U1546">
        <v>55</v>
      </c>
      <c r="V1546">
        <v>87.78</v>
      </c>
      <c r="W1546">
        <v>25.2</v>
      </c>
    </row>
    <row r="1547" spans="21:23" x14ac:dyDescent="0.35">
      <c r="U1547">
        <v>23</v>
      </c>
      <c r="V1547">
        <v>126.67</v>
      </c>
      <c r="W1547">
        <v>28.7</v>
      </c>
    </row>
    <row r="1548" spans="21:23" x14ac:dyDescent="0.35">
      <c r="U1548">
        <v>71</v>
      </c>
      <c r="V1548">
        <v>93.6</v>
      </c>
      <c r="W1548">
        <v>28.1</v>
      </c>
    </row>
    <row r="1549" spans="21:23" x14ac:dyDescent="0.35">
      <c r="U1549">
        <v>59</v>
      </c>
      <c r="V1549">
        <v>194.98</v>
      </c>
      <c r="W1549">
        <v>30.4</v>
      </c>
    </row>
    <row r="1550" spans="21:23" x14ac:dyDescent="0.35">
      <c r="U1550">
        <v>4</v>
      </c>
      <c r="V1550">
        <v>99.96</v>
      </c>
      <c r="W1550">
        <v>15.2</v>
      </c>
    </row>
    <row r="1551" spans="21:23" x14ac:dyDescent="0.35">
      <c r="U1551">
        <v>65</v>
      </c>
      <c r="V1551">
        <v>58.87</v>
      </c>
      <c r="W1551">
        <v>36.6</v>
      </c>
    </row>
    <row r="1552" spans="21:23" x14ac:dyDescent="0.35">
      <c r="U1552">
        <v>50</v>
      </c>
      <c r="V1552">
        <v>77.67</v>
      </c>
      <c r="W1552">
        <v>34.5</v>
      </c>
    </row>
    <row r="1553" spans="21:23" x14ac:dyDescent="0.35">
      <c r="U1553">
        <v>42</v>
      </c>
      <c r="V1553">
        <v>83.14</v>
      </c>
      <c r="W1553">
        <v>23.7</v>
      </c>
    </row>
    <row r="1554" spans="21:23" x14ac:dyDescent="0.35">
      <c r="U1554">
        <v>51</v>
      </c>
      <c r="V1554">
        <v>69.180000000000007</v>
      </c>
      <c r="W1554">
        <v>35.700000000000003</v>
      </c>
    </row>
    <row r="1555" spans="21:23" x14ac:dyDescent="0.35">
      <c r="U1555">
        <v>66</v>
      </c>
      <c r="V1555">
        <v>218.54</v>
      </c>
      <c r="W1555">
        <v>38.9</v>
      </c>
    </row>
    <row r="1556" spans="21:23" x14ac:dyDescent="0.35">
      <c r="U1556">
        <v>22</v>
      </c>
      <c r="V1556">
        <v>71.22</v>
      </c>
      <c r="W1556">
        <v>40</v>
      </c>
    </row>
    <row r="1557" spans="21:23" x14ac:dyDescent="0.35">
      <c r="U1557">
        <v>5</v>
      </c>
      <c r="V1557">
        <v>82.41</v>
      </c>
      <c r="W1557">
        <v>18.399999999999999</v>
      </c>
    </row>
    <row r="1558" spans="21:23" x14ac:dyDescent="0.35">
      <c r="U1558">
        <v>19</v>
      </c>
      <c r="V1558">
        <v>82.07</v>
      </c>
      <c r="W1558">
        <v>29</v>
      </c>
    </row>
    <row r="1559" spans="21:23" x14ac:dyDescent="0.35">
      <c r="U1559">
        <v>47</v>
      </c>
      <c r="V1559">
        <v>73</v>
      </c>
      <c r="W1559">
        <v>20.6</v>
      </c>
    </row>
    <row r="1560" spans="21:23" x14ac:dyDescent="0.35">
      <c r="U1560">
        <v>12</v>
      </c>
      <c r="V1560">
        <v>127.25</v>
      </c>
      <c r="W1560">
        <v>28.2</v>
      </c>
    </row>
    <row r="1561" spans="21:23" x14ac:dyDescent="0.35">
      <c r="U1561">
        <v>53</v>
      </c>
      <c r="V1561">
        <v>72.63</v>
      </c>
      <c r="W1561">
        <v>66.8</v>
      </c>
    </row>
    <row r="1562" spans="21:23" x14ac:dyDescent="0.35">
      <c r="U1562">
        <v>26</v>
      </c>
      <c r="V1562">
        <v>108.2</v>
      </c>
      <c r="W1562">
        <v>26.2</v>
      </c>
    </row>
    <row r="1563" spans="21:23" x14ac:dyDescent="0.35">
      <c r="U1563">
        <v>62</v>
      </c>
      <c r="V1563">
        <v>123.95</v>
      </c>
      <c r="W1563">
        <v>34.799999999999997</v>
      </c>
    </row>
    <row r="1564" spans="21:23" x14ac:dyDescent="0.35">
      <c r="U1564">
        <v>81</v>
      </c>
      <c r="V1564">
        <v>58.71</v>
      </c>
      <c r="W1564">
        <v>34.5</v>
      </c>
    </row>
    <row r="1565" spans="21:23" x14ac:dyDescent="0.35">
      <c r="U1565">
        <v>63</v>
      </c>
      <c r="V1565">
        <v>98.46</v>
      </c>
      <c r="W1565">
        <v>30.6</v>
      </c>
    </row>
    <row r="1566" spans="21:23" x14ac:dyDescent="0.35">
      <c r="U1566">
        <v>25</v>
      </c>
      <c r="V1566">
        <v>68.78</v>
      </c>
      <c r="W1566">
        <v>55.1</v>
      </c>
    </row>
    <row r="1567" spans="21:23" x14ac:dyDescent="0.35">
      <c r="U1567">
        <v>8</v>
      </c>
      <c r="V1567">
        <v>133.63</v>
      </c>
      <c r="W1567">
        <v>18.8</v>
      </c>
    </row>
    <row r="1568" spans="21:23" x14ac:dyDescent="0.35">
      <c r="U1568">
        <v>76</v>
      </c>
      <c r="V1568">
        <v>101.43</v>
      </c>
      <c r="W1568">
        <v>29.1</v>
      </c>
    </row>
    <row r="1569" spans="21:23" x14ac:dyDescent="0.35">
      <c r="U1569">
        <v>44</v>
      </c>
      <c r="V1569">
        <v>65.3</v>
      </c>
      <c r="W1569">
        <v>22.1</v>
      </c>
    </row>
    <row r="1570" spans="21:23" x14ac:dyDescent="0.35">
      <c r="U1570">
        <v>65</v>
      </c>
      <c r="V1570">
        <v>72.489999999999995</v>
      </c>
      <c r="W1570">
        <v>28.9</v>
      </c>
    </row>
    <row r="1571" spans="21:23" x14ac:dyDescent="0.35">
      <c r="U1571">
        <v>54</v>
      </c>
      <c r="V1571">
        <v>65.489999999999995</v>
      </c>
      <c r="W1571">
        <v>34.700000000000003</v>
      </c>
    </row>
    <row r="1572" spans="21:23" x14ac:dyDescent="0.35">
      <c r="U1572">
        <v>24</v>
      </c>
      <c r="V1572">
        <v>63.4</v>
      </c>
      <c r="W1572">
        <v>20.3</v>
      </c>
    </row>
    <row r="1573" spans="21:23" x14ac:dyDescent="0.35">
      <c r="U1573">
        <v>65</v>
      </c>
      <c r="V1573">
        <v>105.29</v>
      </c>
      <c r="W1573">
        <v>25.1</v>
      </c>
    </row>
    <row r="1574" spans="21:23" x14ac:dyDescent="0.35">
      <c r="U1574">
        <v>12</v>
      </c>
      <c r="V1574">
        <v>64.08</v>
      </c>
      <c r="W1574">
        <v>18.2</v>
      </c>
    </row>
    <row r="1575" spans="21:23" x14ac:dyDescent="0.35">
      <c r="U1575">
        <v>33</v>
      </c>
      <c r="V1575">
        <v>78.34</v>
      </c>
      <c r="W1575">
        <v>25.5</v>
      </c>
    </row>
    <row r="1576" spans="21:23" x14ac:dyDescent="0.35">
      <c r="U1576">
        <v>74</v>
      </c>
      <c r="V1576">
        <v>66.319999999999993</v>
      </c>
      <c r="W1576">
        <v>34.4</v>
      </c>
    </row>
    <row r="1577" spans="21:23" x14ac:dyDescent="0.35">
      <c r="U1577">
        <v>18</v>
      </c>
      <c r="V1577">
        <v>168.15</v>
      </c>
      <c r="W1577">
        <v>48.5</v>
      </c>
    </row>
    <row r="1578" spans="21:23" x14ac:dyDescent="0.35">
      <c r="U1578">
        <v>77</v>
      </c>
      <c r="V1578">
        <v>93.48</v>
      </c>
      <c r="W1578">
        <v>25.2</v>
      </c>
    </row>
    <row r="1579" spans="21:23" x14ac:dyDescent="0.35">
      <c r="U1579">
        <v>48</v>
      </c>
      <c r="V1579">
        <v>79.2</v>
      </c>
      <c r="W1579">
        <v>32.5</v>
      </c>
    </row>
    <row r="1580" spans="21:23" x14ac:dyDescent="0.35">
      <c r="U1580">
        <v>52</v>
      </c>
      <c r="V1580">
        <v>107.45</v>
      </c>
      <c r="W1580">
        <v>42.1</v>
      </c>
    </row>
    <row r="1581" spans="21:23" x14ac:dyDescent="0.35">
      <c r="U1581">
        <v>23</v>
      </c>
      <c r="V1581">
        <v>83.86</v>
      </c>
      <c r="W1581">
        <v>19.5</v>
      </c>
    </row>
    <row r="1582" spans="21:23" x14ac:dyDescent="0.35">
      <c r="U1582">
        <v>25</v>
      </c>
      <c r="V1582">
        <v>119.96</v>
      </c>
      <c r="W1582">
        <v>27.7</v>
      </c>
    </row>
    <row r="1583" spans="21:23" x14ac:dyDescent="0.35">
      <c r="U1583">
        <v>44</v>
      </c>
      <c r="V1583">
        <v>70.58</v>
      </c>
      <c r="W1583">
        <v>25.1</v>
      </c>
    </row>
    <row r="1584" spans="21:23" x14ac:dyDescent="0.35">
      <c r="U1584">
        <v>78</v>
      </c>
      <c r="V1584">
        <v>87.7</v>
      </c>
      <c r="W1584">
        <v>29.6</v>
      </c>
    </row>
    <row r="1585" spans="21:23" x14ac:dyDescent="0.35">
      <c r="U1585">
        <v>37</v>
      </c>
      <c r="V1585">
        <v>65.290000000000006</v>
      </c>
      <c r="W1585">
        <v>32.9</v>
      </c>
    </row>
    <row r="1586" spans="21:23" x14ac:dyDescent="0.35">
      <c r="U1586">
        <v>32</v>
      </c>
      <c r="V1586">
        <v>97.14</v>
      </c>
      <c r="W1586">
        <v>55.9</v>
      </c>
    </row>
    <row r="1587" spans="21:23" x14ac:dyDescent="0.35">
      <c r="U1587">
        <v>67</v>
      </c>
      <c r="V1587">
        <v>110.68</v>
      </c>
      <c r="W1587">
        <v>25.1</v>
      </c>
    </row>
    <row r="1588" spans="21:23" x14ac:dyDescent="0.35">
      <c r="U1588">
        <v>41</v>
      </c>
      <c r="V1588">
        <v>91.93</v>
      </c>
      <c r="W1588">
        <v>24.7</v>
      </c>
    </row>
    <row r="1589" spans="21:23" x14ac:dyDescent="0.35">
      <c r="U1589">
        <v>2</v>
      </c>
      <c r="V1589">
        <v>88.54</v>
      </c>
      <c r="W1589">
        <v>17.5</v>
      </c>
    </row>
    <row r="1590" spans="21:23" x14ac:dyDescent="0.35">
      <c r="U1590">
        <v>75</v>
      </c>
      <c r="V1590">
        <v>183</v>
      </c>
      <c r="W1590">
        <v>20.8</v>
      </c>
    </row>
    <row r="1591" spans="21:23" x14ac:dyDescent="0.35">
      <c r="U1591">
        <v>17</v>
      </c>
      <c r="V1591">
        <v>115.93</v>
      </c>
      <c r="W1591">
        <v>23.3</v>
      </c>
    </row>
    <row r="1592" spans="21:23" x14ac:dyDescent="0.35">
      <c r="U1592">
        <v>13</v>
      </c>
      <c r="V1592">
        <v>99.13</v>
      </c>
      <c r="W1592">
        <v>22.8</v>
      </c>
    </row>
    <row r="1593" spans="21:23" x14ac:dyDescent="0.35">
      <c r="U1593">
        <v>25</v>
      </c>
      <c r="V1593">
        <v>69.239999999999995</v>
      </c>
      <c r="W1593">
        <v>26.6</v>
      </c>
    </row>
    <row r="1594" spans="21:23" x14ac:dyDescent="0.35">
      <c r="U1594">
        <v>57</v>
      </c>
      <c r="V1594">
        <v>102.28</v>
      </c>
      <c r="W1594">
        <v>25.5</v>
      </c>
    </row>
    <row r="1595" spans="21:23" x14ac:dyDescent="0.35">
      <c r="U1595">
        <v>31</v>
      </c>
      <c r="V1595">
        <v>71.31</v>
      </c>
      <c r="W1595">
        <v>25.8</v>
      </c>
    </row>
    <row r="1596" spans="21:23" x14ac:dyDescent="0.35">
      <c r="U1596">
        <v>61</v>
      </c>
      <c r="V1596">
        <v>89.75</v>
      </c>
      <c r="W1596">
        <v>25.4</v>
      </c>
    </row>
    <row r="1597" spans="21:23" x14ac:dyDescent="0.35">
      <c r="U1597">
        <v>46</v>
      </c>
      <c r="V1597">
        <v>87.66</v>
      </c>
      <c r="W1597">
        <v>57.3</v>
      </c>
    </row>
    <row r="1598" spans="21:23" x14ac:dyDescent="0.35">
      <c r="U1598">
        <v>47</v>
      </c>
      <c r="V1598">
        <v>237.17</v>
      </c>
      <c r="W1598">
        <v>28.1</v>
      </c>
    </row>
    <row r="1599" spans="21:23" x14ac:dyDescent="0.35">
      <c r="U1599">
        <v>15</v>
      </c>
      <c r="V1599">
        <v>81.11</v>
      </c>
      <c r="W1599">
        <v>20.2</v>
      </c>
    </row>
    <row r="1600" spans="21:23" x14ac:dyDescent="0.35">
      <c r="U1600">
        <v>47</v>
      </c>
      <c r="V1600">
        <v>178.33</v>
      </c>
      <c r="W1600">
        <v>27.7</v>
      </c>
    </row>
    <row r="1601" spans="21:23" x14ac:dyDescent="0.35">
      <c r="U1601">
        <v>68</v>
      </c>
      <c r="V1601">
        <v>81.38</v>
      </c>
      <c r="W1601">
        <v>23.1</v>
      </c>
    </row>
    <row r="1602" spans="21:23" x14ac:dyDescent="0.35">
      <c r="U1602">
        <v>0.4</v>
      </c>
      <c r="V1602">
        <v>109.56</v>
      </c>
      <c r="W1602">
        <v>14.3</v>
      </c>
    </row>
    <row r="1603" spans="21:23" x14ac:dyDescent="0.35">
      <c r="U1603">
        <v>40</v>
      </c>
      <c r="V1603">
        <v>70.45</v>
      </c>
      <c r="W1603">
        <v>23.3</v>
      </c>
    </row>
    <row r="1604" spans="21:23" x14ac:dyDescent="0.35">
      <c r="U1604">
        <v>62</v>
      </c>
      <c r="V1604">
        <v>73.44</v>
      </c>
      <c r="W1604">
        <v>23.4</v>
      </c>
    </row>
    <row r="1605" spans="21:23" x14ac:dyDescent="0.35">
      <c r="U1605">
        <v>45</v>
      </c>
      <c r="V1605">
        <v>146.44</v>
      </c>
      <c r="W1605">
        <v>22.8</v>
      </c>
    </row>
    <row r="1606" spans="21:23" x14ac:dyDescent="0.35">
      <c r="U1606">
        <v>47</v>
      </c>
      <c r="V1606">
        <v>65.040000000000006</v>
      </c>
      <c r="W1606">
        <v>30.9</v>
      </c>
    </row>
    <row r="1607" spans="21:23" x14ac:dyDescent="0.35">
      <c r="U1607">
        <v>35</v>
      </c>
      <c r="V1607">
        <v>151.25</v>
      </c>
      <c r="W1607">
        <v>28.4</v>
      </c>
    </row>
    <row r="1608" spans="21:23" x14ac:dyDescent="0.35">
      <c r="U1608">
        <v>51</v>
      </c>
      <c r="V1608">
        <v>106.41</v>
      </c>
      <c r="W1608">
        <v>41.9</v>
      </c>
    </row>
    <row r="1609" spans="21:23" x14ac:dyDescent="0.35">
      <c r="U1609">
        <v>60</v>
      </c>
      <c r="V1609">
        <v>197.09</v>
      </c>
      <c r="W1609">
        <v>34.299999999999997</v>
      </c>
    </row>
    <row r="1610" spans="21:23" x14ac:dyDescent="0.35">
      <c r="U1610">
        <v>59</v>
      </c>
      <c r="V1610">
        <v>93.58</v>
      </c>
      <c r="W1610">
        <v>25.1</v>
      </c>
    </row>
    <row r="1611" spans="21:23" x14ac:dyDescent="0.35">
      <c r="U1611">
        <v>1.24</v>
      </c>
      <c r="V1611">
        <v>122.04</v>
      </c>
      <c r="W1611">
        <v>10.3</v>
      </c>
    </row>
    <row r="1612" spans="21:23" x14ac:dyDescent="0.35">
      <c r="U1612">
        <v>18</v>
      </c>
      <c r="V1612">
        <v>80.06</v>
      </c>
      <c r="W1612">
        <v>31.8</v>
      </c>
    </row>
    <row r="1613" spans="21:23" x14ac:dyDescent="0.35">
      <c r="U1613">
        <v>81</v>
      </c>
      <c r="V1613">
        <v>84.93</v>
      </c>
      <c r="W1613">
        <v>31.8</v>
      </c>
    </row>
    <row r="1614" spans="21:23" x14ac:dyDescent="0.35">
      <c r="U1614">
        <v>15</v>
      </c>
      <c r="V1614">
        <v>68.400000000000006</v>
      </c>
      <c r="W1614">
        <v>23</v>
      </c>
    </row>
    <row r="1615" spans="21:23" x14ac:dyDescent="0.35">
      <c r="U1615">
        <v>73</v>
      </c>
      <c r="V1615">
        <v>62.99</v>
      </c>
      <c r="W1615">
        <v>25.4</v>
      </c>
    </row>
    <row r="1616" spans="21:23" x14ac:dyDescent="0.35">
      <c r="U1616">
        <v>0.08</v>
      </c>
      <c r="V1616">
        <v>139.66999999999999</v>
      </c>
      <c r="W1616">
        <v>14.1</v>
      </c>
    </row>
    <row r="1617" spans="21:23" x14ac:dyDescent="0.35">
      <c r="U1617">
        <v>53</v>
      </c>
      <c r="V1617">
        <v>113.4</v>
      </c>
      <c r="W1617">
        <v>35.1</v>
      </c>
    </row>
    <row r="1618" spans="21:23" x14ac:dyDescent="0.35">
      <c r="U1618">
        <v>45</v>
      </c>
      <c r="V1618">
        <v>101.92</v>
      </c>
      <c r="W1618">
        <v>26.9</v>
      </c>
    </row>
    <row r="1619" spans="21:23" x14ac:dyDescent="0.35">
      <c r="U1619">
        <v>70</v>
      </c>
      <c r="V1619">
        <v>65.98</v>
      </c>
      <c r="W1619">
        <v>33</v>
      </c>
    </row>
    <row r="1620" spans="21:23" x14ac:dyDescent="0.35">
      <c r="U1620">
        <v>56</v>
      </c>
      <c r="V1620">
        <v>84.3</v>
      </c>
      <c r="W1620">
        <v>22.1</v>
      </c>
    </row>
    <row r="1621" spans="21:23" x14ac:dyDescent="0.35">
      <c r="U1621">
        <v>7</v>
      </c>
      <c r="V1621">
        <v>61.42</v>
      </c>
      <c r="W1621">
        <v>20.8</v>
      </c>
    </row>
    <row r="1622" spans="21:23" x14ac:dyDescent="0.35">
      <c r="U1622">
        <v>66</v>
      </c>
      <c r="V1622">
        <v>85.52</v>
      </c>
      <c r="W1622">
        <v>30</v>
      </c>
    </row>
    <row r="1623" spans="21:23" x14ac:dyDescent="0.35">
      <c r="U1623">
        <v>53</v>
      </c>
      <c r="V1623">
        <v>83.79</v>
      </c>
      <c r="W1623">
        <v>44</v>
      </c>
    </row>
    <row r="1624" spans="21:23" x14ac:dyDescent="0.35">
      <c r="U1624">
        <v>20</v>
      </c>
      <c r="V1624">
        <v>73.83</v>
      </c>
      <c r="W1624">
        <v>16.600000000000001</v>
      </c>
    </row>
    <row r="1625" spans="21:23" x14ac:dyDescent="0.35">
      <c r="U1625">
        <v>15</v>
      </c>
      <c r="V1625">
        <v>69.38</v>
      </c>
      <c r="W1625">
        <v>28.4</v>
      </c>
    </row>
    <row r="1626" spans="21:23" x14ac:dyDescent="0.35">
      <c r="U1626">
        <v>51</v>
      </c>
      <c r="V1626">
        <v>66.11</v>
      </c>
      <c r="W1626">
        <v>26.3</v>
      </c>
    </row>
    <row r="1627" spans="21:23" x14ac:dyDescent="0.35">
      <c r="U1627">
        <v>34</v>
      </c>
      <c r="V1627">
        <v>149.62</v>
      </c>
      <c r="W1627">
        <v>39.4</v>
      </c>
    </row>
    <row r="1628" spans="21:23" x14ac:dyDescent="0.35">
      <c r="U1628">
        <v>33</v>
      </c>
      <c r="V1628">
        <v>242.84</v>
      </c>
      <c r="W1628">
        <v>15.7</v>
      </c>
    </row>
    <row r="1629" spans="21:23" x14ac:dyDescent="0.35">
      <c r="U1629">
        <v>53</v>
      </c>
      <c r="V1629">
        <v>202.66</v>
      </c>
      <c r="W1629">
        <v>34.1</v>
      </c>
    </row>
    <row r="1630" spans="21:23" x14ac:dyDescent="0.35">
      <c r="U1630">
        <v>69</v>
      </c>
      <c r="V1630">
        <v>216.9</v>
      </c>
      <c r="W1630">
        <v>29.8</v>
      </c>
    </row>
    <row r="1631" spans="21:23" x14ac:dyDescent="0.35">
      <c r="U1631">
        <v>28</v>
      </c>
      <c r="V1631">
        <v>103.78</v>
      </c>
      <c r="W1631">
        <v>23.6</v>
      </c>
    </row>
    <row r="1632" spans="21:23" x14ac:dyDescent="0.35">
      <c r="U1632">
        <v>81</v>
      </c>
      <c r="V1632">
        <v>114.88</v>
      </c>
      <c r="W1632">
        <v>18.3</v>
      </c>
    </row>
    <row r="1633" spans="21:23" x14ac:dyDescent="0.35">
      <c r="U1633">
        <v>20</v>
      </c>
      <c r="V1633">
        <v>75.94</v>
      </c>
      <c r="W1633">
        <v>28.3</v>
      </c>
    </row>
    <row r="1634" spans="21:23" x14ac:dyDescent="0.35">
      <c r="U1634">
        <v>1.48</v>
      </c>
      <c r="V1634">
        <v>55.51</v>
      </c>
      <c r="W1634">
        <v>18.5</v>
      </c>
    </row>
    <row r="1635" spans="21:23" x14ac:dyDescent="0.35">
      <c r="U1635">
        <v>2</v>
      </c>
      <c r="V1635">
        <v>93.74</v>
      </c>
      <c r="W1635">
        <v>18.399999999999999</v>
      </c>
    </row>
    <row r="1636" spans="21:23" x14ac:dyDescent="0.35">
      <c r="U1636">
        <v>77</v>
      </c>
      <c r="V1636">
        <v>71.44</v>
      </c>
      <c r="W1636">
        <v>24.1</v>
      </c>
    </row>
    <row r="1637" spans="21:23" x14ac:dyDescent="0.35">
      <c r="U1637">
        <v>38</v>
      </c>
      <c r="V1637">
        <v>58.29</v>
      </c>
      <c r="W1637">
        <v>25.5</v>
      </c>
    </row>
    <row r="1638" spans="21:23" x14ac:dyDescent="0.35">
      <c r="U1638">
        <v>23</v>
      </c>
      <c r="V1638">
        <v>115.83</v>
      </c>
      <c r="W1638">
        <v>25.3</v>
      </c>
    </row>
    <row r="1639" spans="21:23" x14ac:dyDescent="0.35">
      <c r="U1639">
        <v>67</v>
      </c>
      <c r="V1639">
        <v>102.71</v>
      </c>
      <c r="W1639">
        <v>39.9</v>
      </c>
    </row>
    <row r="1640" spans="21:23" x14ac:dyDescent="0.35">
      <c r="U1640">
        <v>59</v>
      </c>
      <c r="V1640">
        <v>99.69</v>
      </c>
      <c r="W1640">
        <v>28.8</v>
      </c>
    </row>
    <row r="1641" spans="21:23" x14ac:dyDescent="0.35">
      <c r="U1641">
        <v>41</v>
      </c>
      <c r="V1641">
        <v>102.89</v>
      </c>
      <c r="W1641">
        <v>37.200000000000003</v>
      </c>
    </row>
    <row r="1642" spans="21:23" x14ac:dyDescent="0.35">
      <c r="U1642">
        <v>76</v>
      </c>
      <c r="V1642">
        <v>79.05</v>
      </c>
      <c r="W1642">
        <v>28.1</v>
      </c>
    </row>
    <row r="1643" spans="21:23" x14ac:dyDescent="0.35">
      <c r="U1643">
        <v>21</v>
      </c>
      <c r="V1643">
        <v>56.63</v>
      </c>
      <c r="W1643">
        <v>49.8</v>
      </c>
    </row>
    <row r="1644" spans="21:23" x14ac:dyDescent="0.35">
      <c r="U1644">
        <v>41</v>
      </c>
      <c r="V1644">
        <v>87.34</v>
      </c>
      <c r="W1644">
        <v>34.299999999999997</v>
      </c>
    </row>
    <row r="1645" spans="21:23" x14ac:dyDescent="0.35">
      <c r="U1645">
        <v>54</v>
      </c>
      <c r="V1645">
        <v>109.51</v>
      </c>
      <c r="W1645">
        <v>29</v>
      </c>
    </row>
    <row r="1646" spans="21:23" x14ac:dyDescent="0.35">
      <c r="U1646">
        <v>29</v>
      </c>
      <c r="V1646">
        <v>81.430000000000007</v>
      </c>
      <c r="W1646">
        <v>28.1</v>
      </c>
    </row>
    <row r="1647" spans="21:23" x14ac:dyDescent="0.35">
      <c r="U1647">
        <v>25</v>
      </c>
      <c r="V1647">
        <v>78.59</v>
      </c>
      <c r="W1647">
        <v>37.200000000000003</v>
      </c>
    </row>
    <row r="1648" spans="21:23" x14ac:dyDescent="0.35">
      <c r="U1648">
        <v>48</v>
      </c>
      <c r="V1648">
        <v>101.22</v>
      </c>
      <c r="W1648">
        <v>28.1</v>
      </c>
    </row>
    <row r="1649" spans="21:23" x14ac:dyDescent="0.35">
      <c r="U1649">
        <v>6</v>
      </c>
      <c r="V1649">
        <v>78.260000000000005</v>
      </c>
      <c r="W1649">
        <v>19.399999999999999</v>
      </c>
    </row>
    <row r="1650" spans="21:23" x14ac:dyDescent="0.35">
      <c r="U1650">
        <v>21</v>
      </c>
      <c r="V1650">
        <v>105.47</v>
      </c>
      <c r="W1650">
        <v>26.2</v>
      </c>
    </row>
    <row r="1651" spans="21:23" x14ac:dyDescent="0.35">
      <c r="U1651">
        <v>32</v>
      </c>
      <c r="V1651">
        <v>68.19</v>
      </c>
      <c r="W1651">
        <v>21.1</v>
      </c>
    </row>
    <row r="1652" spans="21:23" x14ac:dyDescent="0.35">
      <c r="U1652">
        <v>57</v>
      </c>
      <c r="V1652">
        <v>210</v>
      </c>
      <c r="W1652">
        <v>28.1</v>
      </c>
    </row>
    <row r="1653" spans="21:23" x14ac:dyDescent="0.35">
      <c r="U1653">
        <v>64</v>
      </c>
      <c r="V1653">
        <v>114.47</v>
      </c>
      <c r="W1653">
        <v>31.6</v>
      </c>
    </row>
    <row r="1654" spans="21:23" x14ac:dyDescent="0.35">
      <c r="U1654">
        <v>70</v>
      </c>
      <c r="V1654">
        <v>66.849999999999994</v>
      </c>
      <c r="W1654">
        <v>29.3</v>
      </c>
    </row>
    <row r="1655" spans="21:23" x14ac:dyDescent="0.35">
      <c r="U1655">
        <v>44</v>
      </c>
      <c r="V1655">
        <v>94.71</v>
      </c>
      <c r="W1655">
        <v>28.4</v>
      </c>
    </row>
    <row r="1656" spans="21:23" x14ac:dyDescent="0.35">
      <c r="U1656">
        <v>60</v>
      </c>
      <c r="V1656">
        <v>208.05</v>
      </c>
      <c r="W1656">
        <v>35.299999999999997</v>
      </c>
    </row>
    <row r="1657" spans="21:23" x14ac:dyDescent="0.35">
      <c r="U1657">
        <v>56</v>
      </c>
      <c r="V1657">
        <v>222.6</v>
      </c>
      <c r="W1657">
        <v>40.1</v>
      </c>
    </row>
    <row r="1658" spans="21:23" x14ac:dyDescent="0.35">
      <c r="U1658">
        <v>53</v>
      </c>
      <c r="V1658">
        <v>80.81</v>
      </c>
      <c r="W1658">
        <v>39</v>
      </c>
    </row>
    <row r="1659" spans="21:23" x14ac:dyDescent="0.35">
      <c r="U1659">
        <v>59</v>
      </c>
      <c r="V1659">
        <v>64.510000000000005</v>
      </c>
      <c r="W1659">
        <v>31.5</v>
      </c>
    </row>
    <row r="1660" spans="21:23" x14ac:dyDescent="0.35">
      <c r="U1660">
        <v>53</v>
      </c>
      <c r="V1660">
        <v>151.56</v>
      </c>
      <c r="W1660">
        <v>28.5</v>
      </c>
    </row>
    <row r="1661" spans="21:23" x14ac:dyDescent="0.35">
      <c r="U1661">
        <v>63</v>
      </c>
      <c r="V1661">
        <v>199.14</v>
      </c>
      <c r="W1661">
        <v>28.5</v>
      </c>
    </row>
    <row r="1662" spans="21:23" x14ac:dyDescent="0.35">
      <c r="U1662">
        <v>42</v>
      </c>
      <c r="V1662">
        <v>73.41</v>
      </c>
      <c r="W1662">
        <v>56</v>
      </c>
    </row>
    <row r="1663" spans="21:23" x14ac:dyDescent="0.35">
      <c r="U1663">
        <v>63</v>
      </c>
      <c r="V1663">
        <v>109.65</v>
      </c>
      <c r="W1663">
        <v>28.6</v>
      </c>
    </row>
    <row r="1664" spans="21:23" x14ac:dyDescent="0.35">
      <c r="U1664">
        <v>52</v>
      </c>
      <c r="V1664">
        <v>69.11</v>
      </c>
      <c r="W1664">
        <v>35.200000000000003</v>
      </c>
    </row>
    <row r="1665" spans="21:23" x14ac:dyDescent="0.35">
      <c r="U1665">
        <v>62</v>
      </c>
      <c r="V1665">
        <v>114.41</v>
      </c>
      <c r="W1665">
        <v>32.5</v>
      </c>
    </row>
    <row r="1666" spans="21:23" x14ac:dyDescent="0.35">
      <c r="U1666">
        <v>68</v>
      </c>
      <c r="V1666">
        <v>103.46</v>
      </c>
      <c r="W1666">
        <v>35.9</v>
      </c>
    </row>
    <row r="1667" spans="21:23" x14ac:dyDescent="0.35">
      <c r="U1667">
        <v>36</v>
      </c>
      <c r="V1667">
        <v>95.36</v>
      </c>
      <c r="W1667">
        <v>25.1</v>
      </c>
    </row>
    <row r="1668" spans="21:23" x14ac:dyDescent="0.35">
      <c r="U1668">
        <v>3</v>
      </c>
      <c r="V1668">
        <v>57.33</v>
      </c>
      <c r="W1668">
        <v>16.8</v>
      </c>
    </row>
    <row r="1669" spans="21:23" x14ac:dyDescent="0.35">
      <c r="U1669">
        <v>40</v>
      </c>
      <c r="V1669">
        <v>191.48</v>
      </c>
      <c r="W1669">
        <v>27.9</v>
      </c>
    </row>
    <row r="1670" spans="21:23" x14ac:dyDescent="0.35">
      <c r="U1670">
        <v>8</v>
      </c>
      <c r="V1670">
        <v>71.63</v>
      </c>
      <c r="W1670">
        <v>16.3</v>
      </c>
    </row>
    <row r="1671" spans="21:23" x14ac:dyDescent="0.35">
      <c r="U1671">
        <v>58</v>
      </c>
      <c r="V1671">
        <v>94</v>
      </c>
      <c r="W1671">
        <v>28.1</v>
      </c>
    </row>
    <row r="1672" spans="21:23" x14ac:dyDescent="0.35">
      <c r="U1672">
        <v>45</v>
      </c>
      <c r="V1672">
        <v>93.77</v>
      </c>
      <c r="W1672">
        <v>28.1</v>
      </c>
    </row>
    <row r="1673" spans="21:23" x14ac:dyDescent="0.35">
      <c r="U1673">
        <v>65</v>
      </c>
      <c r="V1673">
        <v>84.75</v>
      </c>
      <c r="W1673">
        <v>21.4</v>
      </c>
    </row>
    <row r="1674" spans="21:23" x14ac:dyDescent="0.35">
      <c r="U1674">
        <v>28</v>
      </c>
      <c r="V1674">
        <v>89.24</v>
      </c>
      <c r="W1674">
        <v>32.700000000000003</v>
      </c>
    </row>
    <row r="1675" spans="21:23" x14ac:dyDescent="0.35">
      <c r="U1675">
        <v>40</v>
      </c>
      <c r="V1675">
        <v>70.13</v>
      </c>
      <c r="W1675">
        <v>23.6</v>
      </c>
    </row>
    <row r="1676" spans="21:23" x14ac:dyDescent="0.35">
      <c r="U1676">
        <v>65</v>
      </c>
      <c r="V1676">
        <v>82.26</v>
      </c>
      <c r="W1676">
        <v>19.8</v>
      </c>
    </row>
    <row r="1677" spans="21:23" x14ac:dyDescent="0.35">
      <c r="U1677">
        <v>58</v>
      </c>
      <c r="V1677">
        <v>200.16</v>
      </c>
      <c r="W1677">
        <v>33.1</v>
      </c>
    </row>
    <row r="1678" spans="21:23" x14ac:dyDescent="0.35">
      <c r="U1678">
        <v>44</v>
      </c>
      <c r="V1678">
        <v>80.73</v>
      </c>
      <c r="W1678">
        <v>28.1</v>
      </c>
    </row>
    <row r="1679" spans="21:23" x14ac:dyDescent="0.35">
      <c r="U1679">
        <v>54</v>
      </c>
      <c r="V1679">
        <v>75.09</v>
      </c>
      <c r="W1679">
        <v>38.9</v>
      </c>
    </row>
    <row r="1680" spans="21:23" x14ac:dyDescent="0.35">
      <c r="U1680">
        <v>79</v>
      </c>
      <c r="V1680">
        <v>80.569999999999993</v>
      </c>
      <c r="W1680">
        <v>23.8</v>
      </c>
    </row>
    <row r="1681" spans="21:23" x14ac:dyDescent="0.35">
      <c r="U1681">
        <v>62</v>
      </c>
      <c r="V1681">
        <v>77.040000000000006</v>
      </c>
      <c r="W1681">
        <v>33.799999999999997</v>
      </c>
    </row>
    <row r="1682" spans="21:23" x14ac:dyDescent="0.35">
      <c r="U1682">
        <v>37</v>
      </c>
      <c r="V1682">
        <v>145.26</v>
      </c>
      <c r="W1682">
        <v>26.7</v>
      </c>
    </row>
    <row r="1683" spans="21:23" x14ac:dyDescent="0.35">
      <c r="U1683">
        <v>66</v>
      </c>
      <c r="V1683">
        <v>190.4</v>
      </c>
      <c r="W1683">
        <v>28.1</v>
      </c>
    </row>
    <row r="1684" spans="21:23" x14ac:dyDescent="0.35">
      <c r="U1684">
        <v>63</v>
      </c>
      <c r="V1684">
        <v>82.08</v>
      </c>
      <c r="W1684">
        <v>32.200000000000003</v>
      </c>
    </row>
    <row r="1685" spans="21:23" x14ac:dyDescent="0.35">
      <c r="U1685">
        <v>27</v>
      </c>
      <c r="V1685">
        <v>103.35</v>
      </c>
      <c r="W1685">
        <v>28.1</v>
      </c>
    </row>
    <row r="1686" spans="21:23" x14ac:dyDescent="0.35">
      <c r="U1686">
        <v>6</v>
      </c>
      <c r="V1686">
        <v>97.46</v>
      </c>
      <c r="W1686">
        <v>21.3</v>
      </c>
    </row>
    <row r="1687" spans="21:23" x14ac:dyDescent="0.35">
      <c r="U1687">
        <v>30</v>
      </c>
      <c r="V1687">
        <v>123.65</v>
      </c>
      <c r="W1687">
        <v>44</v>
      </c>
    </row>
    <row r="1688" spans="21:23" x14ac:dyDescent="0.35">
      <c r="U1688">
        <v>15</v>
      </c>
      <c r="V1688">
        <v>87.96</v>
      </c>
      <c r="W1688">
        <v>21.5</v>
      </c>
    </row>
    <row r="1689" spans="21:23" x14ac:dyDescent="0.35">
      <c r="U1689">
        <v>50</v>
      </c>
      <c r="V1689">
        <v>85.92</v>
      </c>
      <c r="W1689">
        <v>37.299999999999997</v>
      </c>
    </row>
    <row r="1690" spans="21:23" x14ac:dyDescent="0.35">
      <c r="U1690">
        <v>32</v>
      </c>
      <c r="V1690">
        <v>80.8</v>
      </c>
      <c r="W1690">
        <v>44.8</v>
      </c>
    </row>
    <row r="1691" spans="21:23" x14ac:dyDescent="0.35">
      <c r="U1691">
        <v>33</v>
      </c>
      <c r="V1691">
        <v>99.3</v>
      </c>
      <c r="W1691">
        <v>21.4</v>
      </c>
    </row>
    <row r="1692" spans="21:23" x14ac:dyDescent="0.35">
      <c r="U1692">
        <v>62</v>
      </c>
      <c r="V1692">
        <v>62.56</v>
      </c>
      <c r="W1692">
        <v>32.299999999999997</v>
      </c>
    </row>
    <row r="1693" spans="21:23" x14ac:dyDescent="0.35">
      <c r="U1693">
        <v>82</v>
      </c>
      <c r="V1693">
        <v>144.19999999999999</v>
      </c>
      <c r="W1693">
        <v>35.4</v>
      </c>
    </row>
    <row r="1694" spans="21:23" x14ac:dyDescent="0.35">
      <c r="U1694">
        <v>71</v>
      </c>
      <c r="V1694">
        <v>71.38</v>
      </c>
      <c r="W1694">
        <v>19.7</v>
      </c>
    </row>
    <row r="1695" spans="21:23" x14ac:dyDescent="0.35">
      <c r="U1695">
        <v>20</v>
      </c>
      <c r="V1695">
        <v>95.5</v>
      </c>
      <c r="W1695">
        <v>31.3</v>
      </c>
    </row>
    <row r="1696" spans="21:23" x14ac:dyDescent="0.35">
      <c r="U1696">
        <v>44</v>
      </c>
      <c r="V1696">
        <v>67.06</v>
      </c>
      <c r="W1696">
        <v>35.5</v>
      </c>
    </row>
    <row r="1697" spans="21:23" x14ac:dyDescent="0.35">
      <c r="U1697">
        <v>57</v>
      </c>
      <c r="V1697">
        <v>70.16</v>
      </c>
      <c r="W1697">
        <v>25.8</v>
      </c>
    </row>
    <row r="1698" spans="21:23" x14ac:dyDescent="0.35">
      <c r="U1698">
        <v>50</v>
      </c>
      <c r="V1698">
        <v>104.24</v>
      </c>
      <c r="W1698">
        <v>32.799999999999997</v>
      </c>
    </row>
    <row r="1699" spans="21:23" x14ac:dyDescent="0.35">
      <c r="U1699">
        <v>50</v>
      </c>
      <c r="V1699">
        <v>122.48</v>
      </c>
      <c r="W1699">
        <v>35.9</v>
      </c>
    </row>
    <row r="1700" spans="21:23" x14ac:dyDescent="0.35">
      <c r="U1700">
        <v>44</v>
      </c>
      <c r="V1700">
        <v>215.9</v>
      </c>
      <c r="W1700">
        <v>41.8</v>
      </c>
    </row>
    <row r="1701" spans="21:23" x14ac:dyDescent="0.35">
      <c r="U1701">
        <v>47</v>
      </c>
      <c r="V1701">
        <v>108.56</v>
      </c>
      <c r="W1701">
        <v>27.3</v>
      </c>
    </row>
    <row r="1702" spans="21:23" x14ac:dyDescent="0.35">
      <c r="U1702">
        <v>35</v>
      </c>
      <c r="V1702">
        <v>69.88</v>
      </c>
      <c r="W1702">
        <v>27.7</v>
      </c>
    </row>
    <row r="1703" spans="21:23" x14ac:dyDescent="0.35">
      <c r="U1703">
        <v>8</v>
      </c>
      <c r="V1703">
        <v>91.54</v>
      </c>
      <c r="W1703">
        <v>13.4</v>
      </c>
    </row>
    <row r="1704" spans="21:23" x14ac:dyDescent="0.35">
      <c r="U1704">
        <v>3</v>
      </c>
      <c r="V1704">
        <v>65.849999999999994</v>
      </c>
      <c r="W1704">
        <v>17</v>
      </c>
    </row>
    <row r="1705" spans="21:23" x14ac:dyDescent="0.35">
      <c r="U1705">
        <v>29</v>
      </c>
      <c r="V1705">
        <v>60.74</v>
      </c>
      <c r="W1705">
        <v>20</v>
      </c>
    </row>
    <row r="1706" spans="21:23" x14ac:dyDescent="0.35">
      <c r="U1706">
        <v>36</v>
      </c>
      <c r="V1706">
        <v>233.52</v>
      </c>
      <c r="W1706">
        <v>40.9</v>
      </c>
    </row>
    <row r="1707" spans="21:23" x14ac:dyDescent="0.35">
      <c r="U1707">
        <v>19</v>
      </c>
      <c r="V1707">
        <v>110.7</v>
      </c>
      <c r="W1707">
        <v>38.5</v>
      </c>
    </row>
    <row r="1708" spans="21:23" x14ac:dyDescent="0.35">
      <c r="U1708">
        <v>41</v>
      </c>
      <c r="V1708">
        <v>78.930000000000007</v>
      </c>
      <c r="W1708">
        <v>30.9</v>
      </c>
    </row>
    <row r="1709" spans="21:23" x14ac:dyDescent="0.35">
      <c r="U1709">
        <v>23</v>
      </c>
      <c r="V1709">
        <v>124.5</v>
      </c>
      <c r="W1709">
        <v>33.4</v>
      </c>
    </row>
    <row r="1710" spans="21:23" x14ac:dyDescent="0.35">
      <c r="U1710">
        <v>14</v>
      </c>
      <c r="V1710">
        <v>57.95</v>
      </c>
      <c r="W1710">
        <v>17.100000000000001</v>
      </c>
    </row>
    <row r="1711" spans="21:23" x14ac:dyDescent="0.35">
      <c r="U1711">
        <v>35</v>
      </c>
      <c r="V1711">
        <v>92.82</v>
      </c>
      <c r="W1711">
        <v>28.6</v>
      </c>
    </row>
    <row r="1712" spans="21:23" x14ac:dyDescent="0.35">
      <c r="U1712">
        <v>45</v>
      </c>
      <c r="V1712">
        <v>58.25</v>
      </c>
      <c r="W1712">
        <v>24</v>
      </c>
    </row>
    <row r="1713" spans="21:23" x14ac:dyDescent="0.35">
      <c r="U1713">
        <v>52</v>
      </c>
      <c r="V1713">
        <v>213.54</v>
      </c>
      <c r="W1713">
        <v>32</v>
      </c>
    </row>
    <row r="1714" spans="21:23" x14ac:dyDescent="0.35">
      <c r="U1714">
        <v>19</v>
      </c>
      <c r="V1714">
        <v>74.86</v>
      </c>
      <c r="W1714">
        <v>28.4</v>
      </c>
    </row>
    <row r="1715" spans="21:23" x14ac:dyDescent="0.35">
      <c r="U1715">
        <v>21</v>
      </c>
      <c r="V1715">
        <v>78.349999999999994</v>
      </c>
      <c r="W1715">
        <v>20.3</v>
      </c>
    </row>
    <row r="1716" spans="21:23" x14ac:dyDescent="0.35">
      <c r="U1716">
        <v>8</v>
      </c>
      <c r="V1716">
        <v>101.26</v>
      </c>
      <c r="W1716">
        <v>33.799999999999997</v>
      </c>
    </row>
    <row r="1717" spans="21:23" x14ac:dyDescent="0.35">
      <c r="U1717">
        <v>35</v>
      </c>
      <c r="V1717">
        <v>86.87</v>
      </c>
      <c r="W1717">
        <v>43.2</v>
      </c>
    </row>
    <row r="1718" spans="21:23" x14ac:dyDescent="0.35">
      <c r="U1718">
        <v>33</v>
      </c>
      <c r="V1718">
        <v>124.01</v>
      </c>
      <c r="W1718">
        <v>22.7</v>
      </c>
    </row>
    <row r="1719" spans="21:23" x14ac:dyDescent="0.35">
      <c r="U1719">
        <v>53</v>
      </c>
      <c r="V1719">
        <v>83.41</v>
      </c>
      <c r="W1719">
        <v>29.9</v>
      </c>
    </row>
    <row r="1720" spans="21:23" x14ac:dyDescent="0.35">
      <c r="U1720">
        <v>59</v>
      </c>
      <c r="V1720">
        <v>188.69</v>
      </c>
      <c r="W1720">
        <v>28.1</v>
      </c>
    </row>
    <row r="1721" spans="21:23" x14ac:dyDescent="0.35">
      <c r="U1721">
        <v>34</v>
      </c>
      <c r="V1721">
        <v>86.51</v>
      </c>
      <c r="W1721">
        <v>28.1</v>
      </c>
    </row>
    <row r="1722" spans="21:23" x14ac:dyDescent="0.35">
      <c r="U1722">
        <v>31</v>
      </c>
      <c r="V1722">
        <v>70.650000000000006</v>
      </c>
      <c r="W1722">
        <v>29.9</v>
      </c>
    </row>
    <row r="1723" spans="21:23" x14ac:dyDescent="0.35">
      <c r="U1723">
        <v>43</v>
      </c>
      <c r="V1723">
        <v>92.4</v>
      </c>
      <c r="W1723">
        <v>22.7</v>
      </c>
    </row>
    <row r="1724" spans="21:23" x14ac:dyDescent="0.35">
      <c r="U1724">
        <v>61</v>
      </c>
      <c r="V1724">
        <v>73.36</v>
      </c>
      <c r="W1724">
        <v>16.100000000000001</v>
      </c>
    </row>
    <row r="1725" spans="21:23" x14ac:dyDescent="0.35">
      <c r="U1725">
        <v>57</v>
      </c>
      <c r="V1725">
        <v>219.5</v>
      </c>
      <c r="W1725">
        <v>33.799999999999997</v>
      </c>
    </row>
    <row r="1726" spans="21:23" x14ac:dyDescent="0.35">
      <c r="U1726">
        <v>11</v>
      </c>
      <c r="V1726">
        <v>105.73</v>
      </c>
      <c r="W1726">
        <v>22.6</v>
      </c>
    </row>
    <row r="1727" spans="21:23" x14ac:dyDescent="0.35">
      <c r="U1727">
        <v>36</v>
      </c>
      <c r="V1727">
        <v>83.79</v>
      </c>
      <c r="W1727">
        <v>25.5</v>
      </c>
    </row>
    <row r="1728" spans="21:23" x14ac:dyDescent="0.35">
      <c r="U1728">
        <v>16</v>
      </c>
      <c r="V1728">
        <v>58.02</v>
      </c>
      <c r="W1728">
        <v>22.5</v>
      </c>
    </row>
    <row r="1729" spans="21:23" x14ac:dyDescent="0.35">
      <c r="U1729">
        <v>60</v>
      </c>
      <c r="V1729">
        <v>61.94</v>
      </c>
      <c r="W1729">
        <v>27.9</v>
      </c>
    </row>
    <row r="1730" spans="21:23" x14ac:dyDescent="0.35">
      <c r="U1730">
        <v>13</v>
      </c>
      <c r="V1730">
        <v>99.71</v>
      </c>
      <c r="W1730">
        <v>23.5</v>
      </c>
    </row>
    <row r="1731" spans="21:23" x14ac:dyDescent="0.35">
      <c r="U1731">
        <v>69</v>
      </c>
      <c r="V1731">
        <v>63.19</v>
      </c>
      <c r="W1731">
        <v>32.200000000000003</v>
      </c>
    </row>
    <row r="1732" spans="21:23" x14ac:dyDescent="0.35">
      <c r="U1732">
        <v>69</v>
      </c>
      <c r="V1732">
        <v>107.11</v>
      </c>
      <c r="W1732">
        <v>28.1</v>
      </c>
    </row>
    <row r="1733" spans="21:23" x14ac:dyDescent="0.35">
      <c r="U1733">
        <v>22</v>
      </c>
      <c r="V1733">
        <v>56.84</v>
      </c>
      <c r="W1733">
        <v>29.9</v>
      </c>
    </row>
    <row r="1734" spans="21:23" x14ac:dyDescent="0.35">
      <c r="U1734">
        <v>63</v>
      </c>
      <c r="V1734">
        <v>217.66</v>
      </c>
      <c r="W1734">
        <v>28.7</v>
      </c>
    </row>
    <row r="1735" spans="21:23" x14ac:dyDescent="0.35">
      <c r="U1735">
        <v>45</v>
      </c>
      <c r="V1735">
        <v>77.19</v>
      </c>
      <c r="W1735">
        <v>37.200000000000003</v>
      </c>
    </row>
    <row r="1736" spans="21:23" x14ac:dyDescent="0.35">
      <c r="U1736">
        <v>58</v>
      </c>
      <c r="V1736">
        <v>76.22</v>
      </c>
      <c r="W1736">
        <v>22.2</v>
      </c>
    </row>
    <row r="1737" spans="21:23" x14ac:dyDescent="0.35">
      <c r="U1737">
        <v>61</v>
      </c>
      <c r="V1737">
        <v>155.32</v>
      </c>
      <c r="W1737">
        <v>26.6</v>
      </c>
    </row>
    <row r="1738" spans="21:23" x14ac:dyDescent="0.35">
      <c r="U1738">
        <v>30</v>
      </c>
      <c r="V1738">
        <v>70.67</v>
      </c>
      <c r="W1738">
        <v>24.6</v>
      </c>
    </row>
    <row r="1739" spans="21:23" x14ac:dyDescent="0.35">
      <c r="U1739">
        <v>78</v>
      </c>
      <c r="V1739">
        <v>227.16</v>
      </c>
      <c r="W1739">
        <v>41.7</v>
      </c>
    </row>
    <row r="1740" spans="21:23" x14ac:dyDescent="0.35">
      <c r="U1740">
        <v>68</v>
      </c>
      <c r="V1740">
        <v>58.69</v>
      </c>
      <c r="W1740">
        <v>26.2</v>
      </c>
    </row>
    <row r="1741" spans="21:23" x14ac:dyDescent="0.35">
      <c r="U1741">
        <v>16</v>
      </c>
      <c r="V1741">
        <v>88.85</v>
      </c>
      <c r="W1741">
        <v>27.1</v>
      </c>
    </row>
    <row r="1742" spans="21:23" x14ac:dyDescent="0.35">
      <c r="U1742">
        <v>38</v>
      </c>
      <c r="V1742">
        <v>137.94</v>
      </c>
      <c r="W1742">
        <v>41.8</v>
      </c>
    </row>
    <row r="1743" spans="21:23" x14ac:dyDescent="0.35">
      <c r="U1743">
        <v>39</v>
      </c>
      <c r="V1743">
        <v>60.6</v>
      </c>
      <c r="W1743">
        <v>34.200000000000003</v>
      </c>
    </row>
    <row r="1744" spans="21:23" x14ac:dyDescent="0.35">
      <c r="U1744">
        <v>51</v>
      </c>
      <c r="V1744">
        <v>93.67</v>
      </c>
      <c r="W1744">
        <v>19.2</v>
      </c>
    </row>
    <row r="1745" spans="21:23" x14ac:dyDescent="0.35">
      <c r="U1745">
        <v>37</v>
      </c>
      <c r="V1745">
        <v>79.56</v>
      </c>
      <c r="W1745">
        <v>25.2</v>
      </c>
    </row>
    <row r="1746" spans="21:23" x14ac:dyDescent="0.35">
      <c r="U1746">
        <v>16</v>
      </c>
      <c r="V1746">
        <v>122.46</v>
      </c>
      <c r="W1746">
        <v>18.7</v>
      </c>
    </row>
    <row r="1747" spans="21:23" x14ac:dyDescent="0.35">
      <c r="U1747">
        <v>39</v>
      </c>
      <c r="V1747">
        <v>92.32</v>
      </c>
      <c r="W1747">
        <v>43</v>
      </c>
    </row>
    <row r="1748" spans="21:23" x14ac:dyDescent="0.35">
      <c r="U1748">
        <v>24</v>
      </c>
      <c r="V1748">
        <v>80.63</v>
      </c>
      <c r="W1748">
        <v>28.2</v>
      </c>
    </row>
    <row r="1749" spans="21:23" x14ac:dyDescent="0.35">
      <c r="U1749">
        <v>51</v>
      </c>
      <c r="V1749">
        <v>92.32</v>
      </c>
      <c r="W1749">
        <v>34.700000000000003</v>
      </c>
    </row>
    <row r="1750" spans="21:23" x14ac:dyDescent="0.35">
      <c r="U1750">
        <v>50</v>
      </c>
      <c r="V1750">
        <v>59.89</v>
      </c>
      <c r="W1750">
        <v>25.5</v>
      </c>
    </row>
    <row r="1751" spans="21:23" x14ac:dyDescent="0.35">
      <c r="U1751">
        <v>27</v>
      </c>
      <c r="V1751">
        <v>80.569999999999993</v>
      </c>
      <c r="W1751">
        <v>39.799999999999997</v>
      </c>
    </row>
    <row r="1752" spans="21:23" x14ac:dyDescent="0.35">
      <c r="U1752">
        <v>73</v>
      </c>
      <c r="V1752">
        <v>88.52</v>
      </c>
      <c r="W1752">
        <v>20.8</v>
      </c>
    </row>
    <row r="1753" spans="21:23" x14ac:dyDescent="0.35">
      <c r="U1753">
        <v>65</v>
      </c>
      <c r="V1753">
        <v>88.82</v>
      </c>
      <c r="W1753">
        <v>28.2</v>
      </c>
    </row>
    <row r="1754" spans="21:23" x14ac:dyDescent="0.35">
      <c r="U1754">
        <v>76</v>
      </c>
      <c r="V1754">
        <v>102.08</v>
      </c>
      <c r="W1754">
        <v>31</v>
      </c>
    </row>
    <row r="1755" spans="21:23" x14ac:dyDescent="0.35">
      <c r="U1755">
        <v>66</v>
      </c>
      <c r="V1755">
        <v>71.38</v>
      </c>
      <c r="W1755">
        <v>28.1</v>
      </c>
    </row>
    <row r="1756" spans="21:23" x14ac:dyDescent="0.35">
      <c r="U1756">
        <v>53</v>
      </c>
      <c r="V1756">
        <v>84.9</v>
      </c>
      <c r="W1756">
        <v>21.6</v>
      </c>
    </row>
    <row r="1757" spans="21:23" x14ac:dyDescent="0.35">
      <c r="U1757">
        <v>65</v>
      </c>
      <c r="V1757">
        <v>82.21</v>
      </c>
      <c r="W1757">
        <v>26.2</v>
      </c>
    </row>
    <row r="1758" spans="21:23" x14ac:dyDescent="0.35">
      <c r="U1758">
        <v>48</v>
      </c>
      <c r="V1758">
        <v>209.9</v>
      </c>
      <c r="W1758">
        <v>28.1</v>
      </c>
    </row>
    <row r="1759" spans="21:23" x14ac:dyDescent="0.35">
      <c r="U1759">
        <v>31</v>
      </c>
      <c r="V1759">
        <v>74.05</v>
      </c>
      <c r="W1759">
        <v>26</v>
      </c>
    </row>
    <row r="1760" spans="21:23" x14ac:dyDescent="0.35">
      <c r="U1760">
        <v>1.72</v>
      </c>
      <c r="V1760">
        <v>90.46</v>
      </c>
      <c r="W1760">
        <v>22.5</v>
      </c>
    </row>
    <row r="1761" spans="21:23" x14ac:dyDescent="0.35">
      <c r="U1761">
        <v>45</v>
      </c>
      <c r="V1761">
        <v>176.48</v>
      </c>
      <c r="W1761">
        <v>24</v>
      </c>
    </row>
    <row r="1762" spans="21:23" x14ac:dyDescent="0.35">
      <c r="U1762">
        <v>56</v>
      </c>
      <c r="V1762">
        <v>94.07</v>
      </c>
      <c r="W1762">
        <v>31.5</v>
      </c>
    </row>
    <row r="1763" spans="21:23" x14ac:dyDescent="0.35">
      <c r="U1763">
        <v>62</v>
      </c>
      <c r="V1763">
        <v>85.12</v>
      </c>
      <c r="W1763">
        <v>36.299999999999997</v>
      </c>
    </row>
    <row r="1764" spans="21:23" x14ac:dyDescent="0.35">
      <c r="U1764">
        <v>35</v>
      </c>
      <c r="V1764">
        <v>71.81</v>
      </c>
      <c r="W1764">
        <v>25.4</v>
      </c>
    </row>
    <row r="1765" spans="21:23" x14ac:dyDescent="0.35">
      <c r="U1765">
        <v>16</v>
      </c>
      <c r="V1765">
        <v>111.93</v>
      </c>
      <c r="W1765">
        <v>32.200000000000003</v>
      </c>
    </row>
    <row r="1766" spans="21:23" x14ac:dyDescent="0.35">
      <c r="U1766">
        <v>31</v>
      </c>
      <c r="V1766">
        <v>94.4</v>
      </c>
      <c r="W1766">
        <v>39.799999999999997</v>
      </c>
    </row>
    <row r="1767" spans="21:23" x14ac:dyDescent="0.35">
      <c r="U1767">
        <v>5</v>
      </c>
      <c r="V1767">
        <v>70</v>
      </c>
      <c r="W1767">
        <v>18.600000000000001</v>
      </c>
    </row>
    <row r="1768" spans="21:23" x14ac:dyDescent="0.35">
      <c r="U1768">
        <v>26</v>
      </c>
      <c r="V1768">
        <v>95.57</v>
      </c>
      <c r="W1768">
        <v>30.7</v>
      </c>
    </row>
    <row r="1769" spans="21:23" x14ac:dyDescent="0.35">
      <c r="U1769">
        <v>10</v>
      </c>
      <c r="V1769">
        <v>91.98</v>
      </c>
      <c r="W1769">
        <v>16.399999999999999</v>
      </c>
    </row>
    <row r="1770" spans="21:23" x14ac:dyDescent="0.35">
      <c r="U1770">
        <v>22</v>
      </c>
      <c r="V1770">
        <v>66.290000000000006</v>
      </c>
      <c r="W1770">
        <v>20.5</v>
      </c>
    </row>
    <row r="1771" spans="21:23" x14ac:dyDescent="0.35">
      <c r="U1771">
        <v>82</v>
      </c>
      <c r="V1771">
        <v>211.88</v>
      </c>
      <c r="W1771">
        <v>28.7</v>
      </c>
    </row>
    <row r="1772" spans="21:23" x14ac:dyDescent="0.35">
      <c r="U1772">
        <v>50</v>
      </c>
      <c r="V1772">
        <v>76.55</v>
      </c>
      <c r="W1772">
        <v>29</v>
      </c>
    </row>
    <row r="1773" spans="21:23" x14ac:dyDescent="0.35">
      <c r="U1773">
        <v>47</v>
      </c>
      <c r="V1773">
        <v>56.67</v>
      </c>
      <c r="W1773">
        <v>24.4</v>
      </c>
    </row>
    <row r="1774" spans="21:23" x14ac:dyDescent="0.35">
      <c r="U1774">
        <v>31</v>
      </c>
      <c r="V1774">
        <v>100.52</v>
      </c>
      <c r="W1774">
        <v>29.9</v>
      </c>
    </row>
    <row r="1775" spans="21:23" x14ac:dyDescent="0.35">
      <c r="U1775">
        <v>22</v>
      </c>
      <c r="V1775">
        <v>58.96</v>
      </c>
      <c r="W1775">
        <v>25.3</v>
      </c>
    </row>
    <row r="1776" spans="21:23" x14ac:dyDescent="0.35">
      <c r="U1776">
        <v>12</v>
      </c>
      <c r="V1776">
        <v>81.66</v>
      </c>
      <c r="W1776">
        <v>23.5</v>
      </c>
    </row>
    <row r="1777" spans="21:23" x14ac:dyDescent="0.35">
      <c r="U1777">
        <v>63</v>
      </c>
      <c r="V1777">
        <v>96.77</v>
      </c>
      <c r="W1777">
        <v>20.5</v>
      </c>
    </row>
    <row r="1778" spans="21:23" x14ac:dyDescent="0.35">
      <c r="U1778">
        <v>78</v>
      </c>
      <c r="V1778">
        <v>91.63</v>
      </c>
      <c r="W1778">
        <v>33.5</v>
      </c>
    </row>
    <row r="1779" spans="21:23" x14ac:dyDescent="0.35">
      <c r="U1779">
        <v>4</v>
      </c>
      <c r="V1779">
        <v>97.51</v>
      </c>
      <c r="W1779">
        <v>22</v>
      </c>
    </row>
    <row r="1780" spans="21:23" x14ac:dyDescent="0.35">
      <c r="U1780">
        <v>76</v>
      </c>
      <c r="V1780">
        <v>225.6</v>
      </c>
      <c r="W1780">
        <v>29</v>
      </c>
    </row>
    <row r="1781" spans="21:23" x14ac:dyDescent="0.35">
      <c r="U1781">
        <v>32</v>
      </c>
      <c r="V1781">
        <v>95.58</v>
      </c>
      <c r="W1781">
        <v>28.1</v>
      </c>
    </row>
    <row r="1782" spans="21:23" x14ac:dyDescent="0.35">
      <c r="U1782">
        <v>81</v>
      </c>
      <c r="V1782">
        <v>210.23</v>
      </c>
      <c r="W1782">
        <v>30.7</v>
      </c>
    </row>
    <row r="1783" spans="21:23" x14ac:dyDescent="0.35">
      <c r="U1783">
        <v>39</v>
      </c>
      <c r="V1783">
        <v>92.82</v>
      </c>
      <c r="W1783">
        <v>37.4</v>
      </c>
    </row>
    <row r="1784" spans="21:23" x14ac:dyDescent="0.35">
      <c r="U1784">
        <v>59</v>
      </c>
      <c r="V1784">
        <v>234.82</v>
      </c>
      <c r="W1784">
        <v>51.8</v>
      </c>
    </row>
    <row r="1785" spans="21:23" x14ac:dyDescent="0.35">
      <c r="U1785">
        <v>2</v>
      </c>
      <c r="V1785">
        <v>65.67</v>
      </c>
      <c r="W1785">
        <v>16.600000000000001</v>
      </c>
    </row>
    <row r="1786" spans="21:23" x14ac:dyDescent="0.35">
      <c r="U1786">
        <v>37</v>
      </c>
      <c r="V1786">
        <v>74.510000000000005</v>
      </c>
      <c r="W1786">
        <v>29.5</v>
      </c>
    </row>
    <row r="1787" spans="21:23" x14ac:dyDescent="0.35">
      <c r="U1787">
        <v>78</v>
      </c>
      <c r="V1787">
        <v>81.99</v>
      </c>
      <c r="W1787">
        <v>27.3</v>
      </c>
    </row>
    <row r="1788" spans="21:23" x14ac:dyDescent="0.35">
      <c r="U1788">
        <v>75</v>
      </c>
      <c r="V1788">
        <v>87.69</v>
      </c>
      <c r="W1788">
        <v>27.5</v>
      </c>
    </row>
    <row r="1789" spans="21:23" x14ac:dyDescent="0.35">
      <c r="U1789">
        <v>34</v>
      </c>
      <c r="V1789">
        <v>125.29</v>
      </c>
      <c r="W1789">
        <v>33.9</v>
      </c>
    </row>
    <row r="1790" spans="21:23" x14ac:dyDescent="0.35">
      <c r="U1790">
        <v>48</v>
      </c>
      <c r="V1790">
        <v>111.64</v>
      </c>
      <c r="W1790">
        <v>27.9</v>
      </c>
    </row>
    <row r="1791" spans="21:23" x14ac:dyDescent="0.35">
      <c r="U1791">
        <v>13</v>
      </c>
      <c r="V1791">
        <v>70.930000000000007</v>
      </c>
      <c r="W1791">
        <v>22.9</v>
      </c>
    </row>
    <row r="1792" spans="21:23" x14ac:dyDescent="0.35">
      <c r="U1792">
        <v>54</v>
      </c>
      <c r="V1792">
        <v>89.93</v>
      </c>
      <c r="W1792">
        <v>32.1</v>
      </c>
    </row>
    <row r="1793" spans="21:23" x14ac:dyDescent="0.35">
      <c r="U1793">
        <v>13</v>
      </c>
      <c r="V1793">
        <v>137.44999999999999</v>
      </c>
      <c r="W1793">
        <v>18.2</v>
      </c>
    </row>
    <row r="1794" spans="21:23" x14ac:dyDescent="0.35">
      <c r="U1794">
        <v>24</v>
      </c>
      <c r="V1794">
        <v>72.06</v>
      </c>
      <c r="W1794">
        <v>30.2</v>
      </c>
    </row>
    <row r="1795" spans="21:23" x14ac:dyDescent="0.35">
      <c r="U1795">
        <v>76</v>
      </c>
      <c r="V1795">
        <v>97.9</v>
      </c>
      <c r="W1795">
        <v>31.3</v>
      </c>
    </row>
    <row r="1796" spans="21:23" x14ac:dyDescent="0.35">
      <c r="U1796">
        <v>1</v>
      </c>
      <c r="V1796">
        <v>84.85</v>
      </c>
      <c r="W1796">
        <v>20.3</v>
      </c>
    </row>
    <row r="1797" spans="21:23" x14ac:dyDescent="0.35">
      <c r="U1797">
        <v>57</v>
      </c>
      <c r="V1797">
        <v>230.59</v>
      </c>
      <c r="W1797">
        <v>23.2</v>
      </c>
    </row>
    <row r="1798" spans="21:23" x14ac:dyDescent="0.35">
      <c r="U1798">
        <v>46</v>
      </c>
      <c r="V1798">
        <v>92.81</v>
      </c>
      <c r="W1798">
        <v>30.8</v>
      </c>
    </row>
    <row r="1799" spans="21:23" x14ac:dyDescent="0.35">
      <c r="U1799">
        <v>26</v>
      </c>
      <c r="V1799">
        <v>168.15</v>
      </c>
      <c r="W1799">
        <v>22.9</v>
      </c>
    </row>
    <row r="1800" spans="21:23" x14ac:dyDescent="0.35">
      <c r="U1800">
        <v>56</v>
      </c>
      <c r="V1800">
        <v>224.63</v>
      </c>
      <c r="W1800">
        <v>42.8</v>
      </c>
    </row>
    <row r="1801" spans="21:23" x14ac:dyDescent="0.35">
      <c r="U1801">
        <v>34</v>
      </c>
      <c r="V1801">
        <v>108.12</v>
      </c>
      <c r="W1801">
        <v>22.2</v>
      </c>
    </row>
    <row r="1802" spans="21:23" x14ac:dyDescent="0.35">
      <c r="U1802">
        <v>25</v>
      </c>
      <c r="V1802">
        <v>85.17</v>
      </c>
      <c r="W1802">
        <v>28.7</v>
      </c>
    </row>
    <row r="1803" spans="21:23" x14ac:dyDescent="0.35">
      <c r="U1803">
        <v>60</v>
      </c>
      <c r="V1803">
        <v>84.14</v>
      </c>
      <c r="W1803">
        <v>32.299999999999997</v>
      </c>
    </row>
    <row r="1804" spans="21:23" x14ac:dyDescent="0.35">
      <c r="U1804">
        <v>22</v>
      </c>
      <c r="V1804">
        <v>85.57</v>
      </c>
      <c r="W1804">
        <v>24.2</v>
      </c>
    </row>
    <row r="1805" spans="21:23" x14ac:dyDescent="0.35">
      <c r="U1805">
        <v>35</v>
      </c>
      <c r="V1805">
        <v>82.81</v>
      </c>
      <c r="W1805">
        <v>23.9</v>
      </c>
    </row>
    <row r="1806" spans="21:23" x14ac:dyDescent="0.35">
      <c r="U1806">
        <v>48</v>
      </c>
      <c r="V1806">
        <v>110.53</v>
      </c>
      <c r="W1806">
        <v>34.200000000000003</v>
      </c>
    </row>
    <row r="1807" spans="21:23" x14ac:dyDescent="0.35">
      <c r="U1807">
        <v>38</v>
      </c>
      <c r="V1807">
        <v>61.88</v>
      </c>
      <c r="W1807">
        <v>29</v>
      </c>
    </row>
    <row r="1808" spans="21:23" x14ac:dyDescent="0.35">
      <c r="U1808">
        <v>12</v>
      </c>
      <c r="V1808">
        <v>85.04</v>
      </c>
      <c r="W1808">
        <v>29.9</v>
      </c>
    </row>
    <row r="1809" spans="21:23" x14ac:dyDescent="0.35">
      <c r="U1809">
        <v>22</v>
      </c>
      <c r="V1809">
        <v>140.4</v>
      </c>
      <c r="W1809">
        <v>23</v>
      </c>
    </row>
    <row r="1810" spans="21:23" x14ac:dyDescent="0.35">
      <c r="U1810">
        <v>0.64</v>
      </c>
      <c r="V1810">
        <v>62.27</v>
      </c>
      <c r="W1810">
        <v>17.3</v>
      </c>
    </row>
    <row r="1811" spans="21:23" x14ac:dyDescent="0.35">
      <c r="U1811">
        <v>13</v>
      </c>
      <c r="V1811">
        <v>99.44</v>
      </c>
      <c r="W1811">
        <v>21</v>
      </c>
    </row>
    <row r="1812" spans="21:23" x14ac:dyDescent="0.35">
      <c r="U1812">
        <v>78</v>
      </c>
      <c r="V1812">
        <v>88.9</v>
      </c>
      <c r="W1812">
        <v>34.299999999999997</v>
      </c>
    </row>
    <row r="1813" spans="21:23" x14ac:dyDescent="0.35">
      <c r="U1813">
        <v>23</v>
      </c>
      <c r="V1813">
        <v>64.099999999999994</v>
      </c>
      <c r="W1813">
        <v>19.8</v>
      </c>
    </row>
    <row r="1814" spans="21:23" x14ac:dyDescent="0.35">
      <c r="U1814">
        <v>35</v>
      </c>
      <c r="V1814">
        <v>97.58</v>
      </c>
      <c r="W1814">
        <v>24.3</v>
      </c>
    </row>
    <row r="1815" spans="21:23" x14ac:dyDescent="0.35">
      <c r="U1815">
        <v>78</v>
      </c>
      <c r="V1815">
        <v>58.66</v>
      </c>
      <c r="W1815">
        <v>16.399999999999999</v>
      </c>
    </row>
    <row r="1816" spans="21:23" x14ac:dyDescent="0.35">
      <c r="U1816">
        <v>50</v>
      </c>
      <c r="V1816">
        <v>88.24</v>
      </c>
      <c r="W1816">
        <v>32.6</v>
      </c>
    </row>
    <row r="1817" spans="21:23" x14ac:dyDescent="0.35">
      <c r="U1817">
        <v>61</v>
      </c>
      <c r="V1817">
        <v>61.32</v>
      </c>
      <c r="W1817">
        <v>23.7</v>
      </c>
    </row>
    <row r="1818" spans="21:23" x14ac:dyDescent="0.35">
      <c r="U1818">
        <v>60</v>
      </c>
      <c r="V1818">
        <v>185.71</v>
      </c>
      <c r="W1818">
        <v>28.1</v>
      </c>
    </row>
    <row r="1819" spans="21:23" x14ac:dyDescent="0.35">
      <c r="U1819">
        <v>43</v>
      </c>
      <c r="V1819">
        <v>62.99</v>
      </c>
      <c r="W1819">
        <v>27</v>
      </c>
    </row>
    <row r="1820" spans="21:23" x14ac:dyDescent="0.35">
      <c r="U1820">
        <v>60</v>
      </c>
      <c r="V1820">
        <v>86.04</v>
      </c>
      <c r="W1820">
        <v>25.6</v>
      </c>
    </row>
    <row r="1821" spans="21:23" x14ac:dyDescent="0.35">
      <c r="U1821">
        <v>51</v>
      </c>
      <c r="V1821">
        <v>83.3</v>
      </c>
      <c r="W1821">
        <v>34</v>
      </c>
    </row>
    <row r="1822" spans="21:23" x14ac:dyDescent="0.35">
      <c r="U1822">
        <v>21</v>
      </c>
      <c r="V1822">
        <v>208.17</v>
      </c>
      <c r="W1822">
        <v>24.9</v>
      </c>
    </row>
    <row r="1823" spans="21:23" x14ac:dyDescent="0.35">
      <c r="U1823">
        <v>16</v>
      </c>
      <c r="V1823">
        <v>133.19999999999999</v>
      </c>
      <c r="W1823">
        <v>26.3</v>
      </c>
    </row>
    <row r="1824" spans="21:23" x14ac:dyDescent="0.35">
      <c r="U1824">
        <v>25</v>
      </c>
      <c r="V1824">
        <v>81.540000000000006</v>
      </c>
      <c r="W1824">
        <v>43.1</v>
      </c>
    </row>
    <row r="1825" spans="21:23" x14ac:dyDescent="0.35">
      <c r="U1825">
        <v>36</v>
      </c>
      <c r="V1825">
        <v>146.61000000000001</v>
      </c>
      <c r="W1825">
        <v>39.6</v>
      </c>
    </row>
    <row r="1826" spans="21:23" x14ac:dyDescent="0.35">
      <c r="U1826">
        <v>8</v>
      </c>
      <c r="V1826">
        <v>79.33</v>
      </c>
      <c r="W1826">
        <v>15.2</v>
      </c>
    </row>
    <row r="1827" spans="21:23" x14ac:dyDescent="0.35">
      <c r="U1827">
        <v>48</v>
      </c>
      <c r="V1827">
        <v>84.56</v>
      </c>
      <c r="W1827">
        <v>41.8</v>
      </c>
    </row>
    <row r="1828" spans="21:23" x14ac:dyDescent="0.35">
      <c r="U1828">
        <v>14</v>
      </c>
      <c r="V1828">
        <v>103.44</v>
      </c>
      <c r="W1828">
        <v>20.100000000000001</v>
      </c>
    </row>
    <row r="1829" spans="21:23" x14ac:dyDescent="0.35">
      <c r="U1829">
        <v>60</v>
      </c>
      <c r="V1829">
        <v>185.31</v>
      </c>
      <c r="W1829">
        <v>39.299999999999997</v>
      </c>
    </row>
    <row r="1830" spans="21:23" x14ac:dyDescent="0.35">
      <c r="U1830">
        <v>61</v>
      </c>
      <c r="V1830">
        <v>102.53</v>
      </c>
      <c r="W1830">
        <v>28.3</v>
      </c>
    </row>
    <row r="1831" spans="21:23" x14ac:dyDescent="0.35">
      <c r="U1831">
        <v>60</v>
      </c>
      <c r="V1831">
        <v>65.78</v>
      </c>
      <c r="W1831">
        <v>27.5</v>
      </c>
    </row>
    <row r="1832" spans="21:23" x14ac:dyDescent="0.35">
      <c r="U1832">
        <v>56</v>
      </c>
      <c r="V1832">
        <v>62.6</v>
      </c>
      <c r="W1832">
        <v>33.9</v>
      </c>
    </row>
    <row r="1833" spans="21:23" x14ac:dyDescent="0.35">
      <c r="U1833">
        <v>9</v>
      </c>
      <c r="V1833">
        <v>81.180000000000007</v>
      </c>
      <c r="W1833">
        <v>20</v>
      </c>
    </row>
    <row r="1834" spans="21:23" x14ac:dyDescent="0.35">
      <c r="U1834">
        <v>45</v>
      </c>
      <c r="V1834">
        <v>76.680000000000007</v>
      </c>
      <c r="W1834">
        <v>34.799999999999997</v>
      </c>
    </row>
    <row r="1835" spans="21:23" x14ac:dyDescent="0.35">
      <c r="U1835">
        <v>14</v>
      </c>
      <c r="V1835">
        <v>92.86</v>
      </c>
      <c r="W1835">
        <v>20.7</v>
      </c>
    </row>
    <row r="1836" spans="21:23" x14ac:dyDescent="0.35">
      <c r="U1836">
        <v>37</v>
      </c>
      <c r="V1836">
        <v>90.95</v>
      </c>
      <c r="W1836">
        <v>24.6</v>
      </c>
    </row>
    <row r="1837" spans="21:23" x14ac:dyDescent="0.35">
      <c r="U1837">
        <v>52</v>
      </c>
      <c r="V1837">
        <v>85.66</v>
      </c>
      <c r="W1837">
        <v>39.4</v>
      </c>
    </row>
    <row r="1838" spans="21:23" x14ac:dyDescent="0.35">
      <c r="U1838">
        <v>30</v>
      </c>
      <c r="V1838">
        <v>88.2</v>
      </c>
      <c r="W1838">
        <v>28.1</v>
      </c>
    </row>
    <row r="1839" spans="21:23" x14ac:dyDescent="0.35">
      <c r="U1839">
        <v>60</v>
      </c>
      <c r="V1839">
        <v>203.04</v>
      </c>
      <c r="W1839">
        <v>28.1</v>
      </c>
    </row>
    <row r="1840" spans="21:23" x14ac:dyDescent="0.35">
      <c r="U1840">
        <v>47</v>
      </c>
      <c r="V1840">
        <v>68.37</v>
      </c>
      <c r="W1840">
        <v>29.4</v>
      </c>
    </row>
    <row r="1841" spans="21:23" x14ac:dyDescent="0.35">
      <c r="U1841">
        <v>82</v>
      </c>
      <c r="V1841">
        <v>77.319999999999993</v>
      </c>
      <c r="W1841">
        <v>24.8</v>
      </c>
    </row>
    <row r="1842" spans="21:23" x14ac:dyDescent="0.35">
      <c r="U1842">
        <v>64</v>
      </c>
      <c r="V1842">
        <v>187.87</v>
      </c>
      <c r="W1842">
        <v>32.299999999999997</v>
      </c>
    </row>
    <row r="1843" spans="21:23" x14ac:dyDescent="0.35">
      <c r="U1843">
        <v>12</v>
      </c>
      <c r="V1843">
        <v>213.87</v>
      </c>
      <c r="W1843">
        <v>25.3</v>
      </c>
    </row>
    <row r="1844" spans="21:23" x14ac:dyDescent="0.35">
      <c r="U1844">
        <v>79</v>
      </c>
      <c r="V1844">
        <v>119.62</v>
      </c>
      <c r="W1844">
        <v>39</v>
      </c>
    </row>
    <row r="1845" spans="21:23" x14ac:dyDescent="0.35">
      <c r="U1845">
        <v>77</v>
      </c>
      <c r="V1845">
        <v>222.85</v>
      </c>
      <c r="W1845">
        <v>29.4</v>
      </c>
    </row>
    <row r="1846" spans="21:23" x14ac:dyDescent="0.35">
      <c r="U1846">
        <v>25</v>
      </c>
      <c r="V1846">
        <v>100.82</v>
      </c>
      <c r="W1846">
        <v>31.9</v>
      </c>
    </row>
    <row r="1847" spans="21:23" x14ac:dyDescent="0.35">
      <c r="U1847">
        <v>26</v>
      </c>
      <c r="V1847">
        <v>136.1</v>
      </c>
      <c r="W1847">
        <v>26.4</v>
      </c>
    </row>
    <row r="1848" spans="21:23" x14ac:dyDescent="0.35">
      <c r="U1848">
        <v>14</v>
      </c>
      <c r="V1848">
        <v>149.41999999999999</v>
      </c>
      <c r="W1848">
        <v>20.6</v>
      </c>
    </row>
    <row r="1849" spans="21:23" x14ac:dyDescent="0.35">
      <c r="U1849">
        <v>42</v>
      </c>
      <c r="V1849">
        <v>79.989999999999995</v>
      </c>
      <c r="W1849">
        <v>26.3</v>
      </c>
    </row>
    <row r="1850" spans="21:23" x14ac:dyDescent="0.35">
      <c r="U1850">
        <v>37</v>
      </c>
      <c r="V1850">
        <v>118.21</v>
      </c>
      <c r="W1850">
        <v>23.6</v>
      </c>
    </row>
    <row r="1851" spans="21:23" x14ac:dyDescent="0.35">
      <c r="U1851">
        <v>8</v>
      </c>
      <c r="V1851">
        <v>56.3</v>
      </c>
      <c r="W1851">
        <v>18</v>
      </c>
    </row>
    <row r="1852" spans="21:23" x14ac:dyDescent="0.35">
      <c r="U1852">
        <v>78</v>
      </c>
      <c r="V1852">
        <v>84.49</v>
      </c>
      <c r="W1852">
        <v>26.4</v>
      </c>
    </row>
    <row r="1853" spans="21:23" x14ac:dyDescent="0.35">
      <c r="U1853">
        <v>18</v>
      </c>
      <c r="V1853">
        <v>89.61</v>
      </c>
      <c r="W1853">
        <v>22</v>
      </c>
    </row>
    <row r="1854" spans="21:23" x14ac:dyDescent="0.35">
      <c r="U1854">
        <v>78</v>
      </c>
      <c r="V1854">
        <v>100.09</v>
      </c>
      <c r="W1854">
        <v>30.5</v>
      </c>
    </row>
    <row r="1855" spans="21:23" x14ac:dyDescent="0.35">
      <c r="U1855">
        <v>55</v>
      </c>
      <c r="V1855">
        <v>198.36</v>
      </c>
      <c r="W1855">
        <v>29.1</v>
      </c>
    </row>
    <row r="1856" spans="21:23" x14ac:dyDescent="0.35">
      <c r="U1856">
        <v>68</v>
      </c>
      <c r="V1856">
        <v>93.61</v>
      </c>
      <c r="W1856">
        <v>24.9</v>
      </c>
    </row>
    <row r="1857" spans="21:23" x14ac:dyDescent="0.35">
      <c r="U1857">
        <v>47</v>
      </c>
      <c r="V1857">
        <v>75.430000000000007</v>
      </c>
      <c r="W1857">
        <v>36.4</v>
      </c>
    </row>
    <row r="1858" spans="21:23" x14ac:dyDescent="0.35">
      <c r="U1858">
        <v>47</v>
      </c>
      <c r="V1858">
        <v>100.31</v>
      </c>
      <c r="W1858">
        <v>31.2</v>
      </c>
    </row>
    <row r="1859" spans="21:23" x14ac:dyDescent="0.35">
      <c r="U1859">
        <v>51</v>
      </c>
      <c r="V1859">
        <v>105.63</v>
      </c>
      <c r="W1859">
        <v>32.799999999999997</v>
      </c>
    </row>
    <row r="1860" spans="21:23" x14ac:dyDescent="0.35">
      <c r="U1860">
        <v>43</v>
      </c>
      <c r="V1860">
        <v>82.84</v>
      </c>
      <c r="W1860">
        <v>31.6</v>
      </c>
    </row>
    <row r="1861" spans="21:23" x14ac:dyDescent="0.35">
      <c r="U1861">
        <v>78</v>
      </c>
      <c r="V1861">
        <v>58.88</v>
      </c>
      <c r="W1861">
        <v>35.799999999999997</v>
      </c>
    </row>
    <row r="1862" spans="21:23" x14ac:dyDescent="0.35">
      <c r="U1862">
        <v>63</v>
      </c>
      <c r="V1862">
        <v>92.27</v>
      </c>
      <c r="W1862">
        <v>35.200000000000003</v>
      </c>
    </row>
    <row r="1863" spans="21:23" x14ac:dyDescent="0.35">
      <c r="U1863">
        <v>45</v>
      </c>
      <c r="V1863">
        <v>115.23</v>
      </c>
      <c r="W1863">
        <v>28</v>
      </c>
    </row>
    <row r="1864" spans="21:23" x14ac:dyDescent="0.35">
      <c r="U1864">
        <v>53</v>
      </c>
      <c r="V1864">
        <v>196.25</v>
      </c>
      <c r="W1864">
        <v>24.9</v>
      </c>
    </row>
    <row r="1865" spans="21:23" x14ac:dyDescent="0.35">
      <c r="U1865">
        <v>12</v>
      </c>
      <c r="V1865">
        <v>85.97</v>
      </c>
      <c r="W1865">
        <v>35.700000000000003</v>
      </c>
    </row>
    <row r="1866" spans="21:23" x14ac:dyDescent="0.35">
      <c r="U1866">
        <v>56</v>
      </c>
      <c r="V1866">
        <v>114.33</v>
      </c>
      <c r="W1866">
        <v>30.7</v>
      </c>
    </row>
    <row r="1867" spans="21:23" x14ac:dyDescent="0.35">
      <c r="U1867">
        <v>29</v>
      </c>
      <c r="V1867">
        <v>72.52</v>
      </c>
      <c r="W1867">
        <v>33.9</v>
      </c>
    </row>
    <row r="1868" spans="21:23" x14ac:dyDescent="0.35">
      <c r="U1868">
        <v>10</v>
      </c>
      <c r="V1868">
        <v>99.87</v>
      </c>
      <c r="W1868">
        <v>28.1</v>
      </c>
    </row>
    <row r="1869" spans="21:23" x14ac:dyDescent="0.35">
      <c r="U1869">
        <v>55</v>
      </c>
      <c r="V1869">
        <v>63.47</v>
      </c>
      <c r="W1869">
        <v>27.8</v>
      </c>
    </row>
    <row r="1870" spans="21:23" x14ac:dyDescent="0.35">
      <c r="U1870">
        <v>49</v>
      </c>
      <c r="V1870">
        <v>90.58</v>
      </c>
      <c r="W1870">
        <v>23.2</v>
      </c>
    </row>
    <row r="1871" spans="21:23" x14ac:dyDescent="0.35">
      <c r="U1871">
        <v>23</v>
      </c>
      <c r="V1871">
        <v>92.26</v>
      </c>
      <c r="W1871">
        <v>17.100000000000001</v>
      </c>
    </row>
    <row r="1872" spans="21:23" x14ac:dyDescent="0.35">
      <c r="U1872">
        <v>53</v>
      </c>
      <c r="V1872">
        <v>113.74</v>
      </c>
      <c r="W1872">
        <v>31.6</v>
      </c>
    </row>
    <row r="1873" spans="21:23" x14ac:dyDescent="0.35">
      <c r="U1873">
        <v>56</v>
      </c>
      <c r="V1873">
        <v>72.790000000000006</v>
      </c>
      <c r="W1873">
        <v>23.8</v>
      </c>
    </row>
    <row r="1874" spans="21:23" x14ac:dyDescent="0.35">
      <c r="U1874">
        <v>56</v>
      </c>
      <c r="V1874">
        <v>94.71</v>
      </c>
      <c r="W1874">
        <v>29.6</v>
      </c>
    </row>
    <row r="1875" spans="21:23" x14ac:dyDescent="0.35">
      <c r="U1875">
        <v>61</v>
      </c>
      <c r="V1875">
        <v>194.53</v>
      </c>
      <c r="W1875">
        <v>45</v>
      </c>
    </row>
    <row r="1876" spans="21:23" x14ac:dyDescent="0.35">
      <c r="U1876">
        <v>45</v>
      </c>
      <c r="V1876">
        <v>72.650000000000006</v>
      </c>
      <c r="W1876">
        <v>25.6</v>
      </c>
    </row>
    <row r="1877" spans="21:23" x14ac:dyDescent="0.35">
      <c r="U1877">
        <v>80</v>
      </c>
      <c r="V1877">
        <v>86.68</v>
      </c>
      <c r="W1877">
        <v>27.7</v>
      </c>
    </row>
    <row r="1878" spans="21:23" x14ac:dyDescent="0.35">
      <c r="U1878">
        <v>47</v>
      </c>
      <c r="V1878">
        <v>140.38999999999999</v>
      </c>
      <c r="W1878">
        <v>25.5</v>
      </c>
    </row>
    <row r="1879" spans="21:23" x14ac:dyDescent="0.35">
      <c r="U1879">
        <v>3</v>
      </c>
      <c r="V1879">
        <v>77.87</v>
      </c>
      <c r="W1879">
        <v>18.3</v>
      </c>
    </row>
    <row r="1880" spans="21:23" x14ac:dyDescent="0.35">
      <c r="U1880">
        <v>63</v>
      </c>
      <c r="V1880">
        <v>104.7</v>
      </c>
      <c r="W1880">
        <v>21</v>
      </c>
    </row>
    <row r="1881" spans="21:23" x14ac:dyDescent="0.35">
      <c r="U1881">
        <v>68</v>
      </c>
      <c r="V1881">
        <v>95.82</v>
      </c>
      <c r="W1881">
        <v>28.6</v>
      </c>
    </row>
    <row r="1882" spans="21:23" x14ac:dyDescent="0.35">
      <c r="U1882">
        <v>76</v>
      </c>
      <c r="V1882">
        <v>204.05</v>
      </c>
      <c r="W1882">
        <v>23.5</v>
      </c>
    </row>
    <row r="1883" spans="21:23" x14ac:dyDescent="0.35">
      <c r="U1883">
        <v>62</v>
      </c>
      <c r="V1883">
        <v>130.56</v>
      </c>
      <c r="W1883">
        <v>36.1</v>
      </c>
    </row>
    <row r="1884" spans="21:23" x14ac:dyDescent="0.35">
      <c r="U1884">
        <v>30</v>
      </c>
      <c r="V1884">
        <v>67.78</v>
      </c>
      <c r="W1884">
        <v>29.2</v>
      </c>
    </row>
    <row r="1885" spans="21:23" x14ac:dyDescent="0.35">
      <c r="U1885">
        <v>44</v>
      </c>
      <c r="V1885">
        <v>105.29</v>
      </c>
      <c r="W1885">
        <v>27.6</v>
      </c>
    </row>
    <row r="1886" spans="21:23" x14ac:dyDescent="0.35">
      <c r="U1886">
        <v>47</v>
      </c>
      <c r="V1886">
        <v>135.19</v>
      </c>
      <c r="W1886">
        <v>36</v>
      </c>
    </row>
    <row r="1887" spans="21:23" x14ac:dyDescent="0.35">
      <c r="U1887">
        <v>25</v>
      </c>
      <c r="V1887">
        <v>116.12</v>
      </c>
      <c r="W1887">
        <v>20.399999999999999</v>
      </c>
    </row>
    <row r="1888" spans="21:23" x14ac:dyDescent="0.35">
      <c r="U1888">
        <v>31</v>
      </c>
      <c r="V1888">
        <v>59.63</v>
      </c>
      <c r="W1888">
        <v>19.899999999999999</v>
      </c>
    </row>
    <row r="1889" spans="21:23" x14ac:dyDescent="0.35">
      <c r="U1889">
        <v>71</v>
      </c>
      <c r="V1889">
        <v>56.43</v>
      </c>
      <c r="W1889">
        <v>29.2</v>
      </c>
    </row>
    <row r="1890" spans="21:23" x14ac:dyDescent="0.35">
      <c r="U1890">
        <v>32</v>
      </c>
      <c r="V1890">
        <v>199.18</v>
      </c>
      <c r="W1890">
        <v>27.9</v>
      </c>
    </row>
    <row r="1891" spans="21:23" x14ac:dyDescent="0.35">
      <c r="U1891">
        <v>72</v>
      </c>
      <c r="V1891">
        <v>209.26</v>
      </c>
      <c r="W1891">
        <v>38.1</v>
      </c>
    </row>
    <row r="1892" spans="21:23" x14ac:dyDescent="0.35">
      <c r="U1892">
        <v>44</v>
      </c>
      <c r="V1892">
        <v>91.21</v>
      </c>
      <c r="W1892">
        <v>24.1</v>
      </c>
    </row>
    <row r="1893" spans="21:23" x14ac:dyDescent="0.35">
      <c r="U1893">
        <v>63</v>
      </c>
      <c r="V1893">
        <v>95.16</v>
      </c>
      <c r="W1893">
        <v>37.799999999999997</v>
      </c>
    </row>
    <row r="1894" spans="21:23" x14ac:dyDescent="0.35">
      <c r="U1894">
        <v>37</v>
      </c>
      <c r="V1894">
        <v>217.11</v>
      </c>
      <c r="W1894">
        <v>29.1</v>
      </c>
    </row>
    <row r="1895" spans="21:23" x14ac:dyDescent="0.35">
      <c r="U1895">
        <v>54</v>
      </c>
      <c r="V1895">
        <v>222.46</v>
      </c>
      <c r="W1895">
        <v>35.700000000000003</v>
      </c>
    </row>
    <row r="1896" spans="21:23" x14ac:dyDescent="0.35">
      <c r="U1896">
        <v>20</v>
      </c>
      <c r="V1896">
        <v>70.959999999999994</v>
      </c>
      <c r="W1896">
        <v>28.1</v>
      </c>
    </row>
    <row r="1897" spans="21:23" x14ac:dyDescent="0.35">
      <c r="U1897">
        <v>56</v>
      </c>
      <c r="V1897">
        <v>82.44</v>
      </c>
      <c r="W1897">
        <v>34.5</v>
      </c>
    </row>
    <row r="1898" spans="21:23" x14ac:dyDescent="0.35">
      <c r="U1898">
        <v>25</v>
      </c>
      <c r="V1898">
        <v>74.11</v>
      </c>
      <c r="W1898">
        <v>34.1</v>
      </c>
    </row>
    <row r="1899" spans="21:23" x14ac:dyDescent="0.35">
      <c r="U1899">
        <v>19</v>
      </c>
      <c r="V1899">
        <v>131.22999999999999</v>
      </c>
      <c r="W1899">
        <v>21.1</v>
      </c>
    </row>
    <row r="1900" spans="21:23" x14ac:dyDescent="0.35">
      <c r="U1900">
        <v>62</v>
      </c>
      <c r="V1900">
        <v>187.52</v>
      </c>
      <c r="W1900">
        <v>57.7</v>
      </c>
    </row>
    <row r="1901" spans="21:23" x14ac:dyDescent="0.35">
      <c r="U1901">
        <v>27</v>
      </c>
      <c r="V1901">
        <v>83.26</v>
      </c>
      <c r="W1901">
        <v>22.2</v>
      </c>
    </row>
    <row r="1902" spans="21:23" x14ac:dyDescent="0.35">
      <c r="U1902">
        <v>5</v>
      </c>
      <c r="V1902">
        <v>99.07</v>
      </c>
      <c r="W1902">
        <v>20.5</v>
      </c>
    </row>
    <row r="1903" spans="21:23" x14ac:dyDescent="0.35">
      <c r="U1903">
        <v>20</v>
      </c>
      <c r="V1903">
        <v>76.63</v>
      </c>
      <c r="W1903">
        <v>26.2</v>
      </c>
    </row>
    <row r="1904" spans="21:23" x14ac:dyDescent="0.35">
      <c r="U1904">
        <v>21</v>
      </c>
      <c r="V1904">
        <v>65.09</v>
      </c>
      <c r="W1904">
        <v>23.5</v>
      </c>
    </row>
    <row r="1905" spans="21:23" x14ac:dyDescent="0.35">
      <c r="U1905">
        <v>44</v>
      </c>
      <c r="V1905">
        <v>142.31</v>
      </c>
      <c r="W1905">
        <v>29.1</v>
      </c>
    </row>
    <row r="1906" spans="21:23" x14ac:dyDescent="0.35">
      <c r="U1906">
        <v>39</v>
      </c>
      <c r="V1906">
        <v>80.989999999999995</v>
      </c>
      <c r="W1906">
        <v>39.799999999999997</v>
      </c>
    </row>
    <row r="1907" spans="21:23" x14ac:dyDescent="0.35">
      <c r="U1907">
        <v>38</v>
      </c>
      <c r="V1907">
        <v>237.74</v>
      </c>
      <c r="W1907">
        <v>21.2</v>
      </c>
    </row>
    <row r="1908" spans="21:23" x14ac:dyDescent="0.35">
      <c r="U1908">
        <v>77</v>
      </c>
      <c r="V1908">
        <v>74.260000000000005</v>
      </c>
      <c r="W1908">
        <v>28.1</v>
      </c>
    </row>
    <row r="1909" spans="21:23" x14ac:dyDescent="0.35">
      <c r="U1909">
        <v>26</v>
      </c>
      <c r="V1909">
        <v>154.08000000000001</v>
      </c>
      <c r="W1909">
        <v>20.2</v>
      </c>
    </row>
    <row r="1910" spans="21:23" x14ac:dyDescent="0.35">
      <c r="U1910">
        <v>51</v>
      </c>
      <c r="V1910">
        <v>78.290000000000006</v>
      </c>
      <c r="W1910">
        <v>30.8</v>
      </c>
    </row>
    <row r="1911" spans="21:23" x14ac:dyDescent="0.35">
      <c r="U1911">
        <v>39</v>
      </c>
      <c r="V1911">
        <v>164.67</v>
      </c>
      <c r="W1911">
        <v>33.799999999999997</v>
      </c>
    </row>
    <row r="1912" spans="21:23" x14ac:dyDescent="0.35">
      <c r="U1912">
        <v>5</v>
      </c>
      <c r="V1912">
        <v>59.61</v>
      </c>
      <c r="W1912">
        <v>17.100000000000001</v>
      </c>
    </row>
    <row r="1913" spans="21:23" x14ac:dyDescent="0.35">
      <c r="U1913">
        <v>59</v>
      </c>
      <c r="V1913">
        <v>67.75</v>
      </c>
      <c r="W1913">
        <v>21.3</v>
      </c>
    </row>
    <row r="1914" spans="21:23" x14ac:dyDescent="0.35">
      <c r="U1914">
        <v>67</v>
      </c>
      <c r="V1914">
        <v>92.73</v>
      </c>
      <c r="W1914">
        <v>28.1</v>
      </c>
    </row>
    <row r="1915" spans="21:23" x14ac:dyDescent="0.35">
      <c r="U1915">
        <v>45</v>
      </c>
      <c r="V1915">
        <v>90.35</v>
      </c>
      <c r="W1915">
        <v>22.3</v>
      </c>
    </row>
    <row r="1916" spans="21:23" x14ac:dyDescent="0.35">
      <c r="U1916">
        <v>43</v>
      </c>
      <c r="V1916">
        <v>77.86</v>
      </c>
      <c r="W1916">
        <v>28.9</v>
      </c>
    </row>
    <row r="1917" spans="21:23" x14ac:dyDescent="0.35">
      <c r="U1917">
        <v>80</v>
      </c>
      <c r="V1917">
        <v>71.88</v>
      </c>
      <c r="W1917">
        <v>26.7</v>
      </c>
    </row>
    <row r="1918" spans="21:23" x14ac:dyDescent="0.35">
      <c r="U1918">
        <v>42</v>
      </c>
      <c r="V1918">
        <v>118.82</v>
      </c>
      <c r="W1918">
        <v>41</v>
      </c>
    </row>
    <row r="1919" spans="21:23" x14ac:dyDescent="0.35">
      <c r="U1919">
        <v>8</v>
      </c>
      <c r="V1919">
        <v>67.33</v>
      </c>
      <c r="W1919">
        <v>16.7</v>
      </c>
    </row>
    <row r="1920" spans="21:23" x14ac:dyDescent="0.35">
      <c r="U1920">
        <v>68</v>
      </c>
      <c r="V1920">
        <v>121.66</v>
      </c>
      <c r="W1920">
        <v>29.1</v>
      </c>
    </row>
    <row r="1921" spans="21:23" x14ac:dyDescent="0.35">
      <c r="U1921">
        <v>5</v>
      </c>
      <c r="V1921">
        <v>111.92</v>
      </c>
      <c r="W1921">
        <v>23.6</v>
      </c>
    </row>
    <row r="1922" spans="21:23" x14ac:dyDescent="0.35">
      <c r="U1922">
        <v>57</v>
      </c>
      <c r="V1922">
        <v>92.82</v>
      </c>
      <c r="W1922">
        <v>27.8</v>
      </c>
    </row>
    <row r="1923" spans="21:23" x14ac:dyDescent="0.35">
      <c r="U1923">
        <v>44</v>
      </c>
      <c r="V1923">
        <v>95.46</v>
      </c>
      <c r="W1923">
        <v>31.4</v>
      </c>
    </row>
    <row r="1924" spans="21:23" x14ac:dyDescent="0.35">
      <c r="U1924">
        <v>16</v>
      </c>
      <c r="V1924">
        <v>59.99</v>
      </c>
      <c r="W1924">
        <v>28.2</v>
      </c>
    </row>
    <row r="1925" spans="21:23" x14ac:dyDescent="0.35">
      <c r="U1925">
        <v>60</v>
      </c>
      <c r="V1925">
        <v>68.959999999999994</v>
      </c>
      <c r="W1925">
        <v>30.8</v>
      </c>
    </row>
    <row r="1926" spans="21:23" x14ac:dyDescent="0.35">
      <c r="U1926">
        <v>58</v>
      </c>
      <c r="V1926">
        <v>90.26</v>
      </c>
      <c r="W1926">
        <v>36.1</v>
      </c>
    </row>
    <row r="1927" spans="21:23" x14ac:dyDescent="0.35">
      <c r="U1927">
        <v>43</v>
      </c>
      <c r="V1927">
        <v>91.9</v>
      </c>
      <c r="W1927">
        <v>32.700000000000003</v>
      </c>
    </row>
    <row r="1928" spans="21:23" x14ac:dyDescent="0.35">
      <c r="U1928">
        <v>50</v>
      </c>
      <c r="V1928">
        <v>91.08</v>
      </c>
      <c r="W1928">
        <v>26.4</v>
      </c>
    </row>
    <row r="1929" spans="21:23" x14ac:dyDescent="0.35">
      <c r="U1929">
        <v>1.48</v>
      </c>
      <c r="V1929">
        <v>118.55</v>
      </c>
      <c r="W1929">
        <v>20.7</v>
      </c>
    </row>
    <row r="1930" spans="21:23" x14ac:dyDescent="0.35">
      <c r="U1930">
        <v>5</v>
      </c>
      <c r="V1930">
        <v>102.04</v>
      </c>
      <c r="W1930">
        <v>18.5</v>
      </c>
    </row>
    <row r="1931" spans="21:23" x14ac:dyDescent="0.35">
      <c r="U1931">
        <v>9</v>
      </c>
      <c r="V1931">
        <v>65.52</v>
      </c>
      <c r="W1931">
        <v>33.5</v>
      </c>
    </row>
    <row r="1932" spans="21:23" x14ac:dyDescent="0.35">
      <c r="U1932">
        <v>67</v>
      </c>
      <c r="V1932">
        <v>82.09</v>
      </c>
      <c r="W1932">
        <v>14.1</v>
      </c>
    </row>
    <row r="1933" spans="21:23" x14ac:dyDescent="0.35">
      <c r="U1933">
        <v>21</v>
      </c>
      <c r="V1933">
        <v>149.9</v>
      </c>
      <c r="W1933">
        <v>23.4</v>
      </c>
    </row>
    <row r="1934" spans="21:23" x14ac:dyDescent="0.35">
      <c r="U1934">
        <v>36</v>
      </c>
      <c r="V1934">
        <v>100.33</v>
      </c>
      <c r="W1934">
        <v>23.2</v>
      </c>
    </row>
    <row r="1935" spans="21:23" x14ac:dyDescent="0.35">
      <c r="U1935">
        <v>70</v>
      </c>
      <c r="V1935">
        <v>91.25</v>
      </c>
      <c r="W1935">
        <v>36</v>
      </c>
    </row>
    <row r="1936" spans="21:23" x14ac:dyDescent="0.35">
      <c r="U1936">
        <v>57</v>
      </c>
      <c r="V1936">
        <v>89.81</v>
      </c>
      <c r="W1936">
        <v>35.6</v>
      </c>
    </row>
    <row r="1937" spans="21:23" x14ac:dyDescent="0.35">
      <c r="U1937">
        <v>52</v>
      </c>
      <c r="V1937">
        <v>97.32</v>
      </c>
      <c r="W1937">
        <v>21.8</v>
      </c>
    </row>
    <row r="1938" spans="21:23" x14ac:dyDescent="0.35">
      <c r="U1938">
        <v>28</v>
      </c>
      <c r="V1938">
        <v>75.53</v>
      </c>
      <c r="W1938">
        <v>34.9</v>
      </c>
    </row>
    <row r="1939" spans="21:23" x14ac:dyDescent="0.35">
      <c r="U1939">
        <v>41</v>
      </c>
      <c r="V1939">
        <v>121.44</v>
      </c>
      <c r="W1939">
        <v>20.399999999999999</v>
      </c>
    </row>
    <row r="1940" spans="21:23" x14ac:dyDescent="0.35">
      <c r="U1940">
        <v>81</v>
      </c>
      <c r="V1940">
        <v>83.52</v>
      </c>
      <c r="W1940">
        <v>25</v>
      </c>
    </row>
    <row r="1941" spans="21:23" x14ac:dyDescent="0.35">
      <c r="U1941">
        <v>33</v>
      </c>
      <c r="V1941">
        <v>57.92</v>
      </c>
      <c r="W1941">
        <v>22.3</v>
      </c>
    </row>
    <row r="1942" spans="21:23" x14ac:dyDescent="0.35">
      <c r="U1942">
        <v>31</v>
      </c>
      <c r="V1942">
        <v>75.27</v>
      </c>
      <c r="W1942">
        <v>27.3</v>
      </c>
    </row>
    <row r="1943" spans="21:23" x14ac:dyDescent="0.35">
      <c r="U1943">
        <v>42</v>
      </c>
      <c r="V1943">
        <v>80.239999999999995</v>
      </c>
      <c r="W1943">
        <v>28.9</v>
      </c>
    </row>
    <row r="1944" spans="21:23" x14ac:dyDescent="0.35">
      <c r="U1944">
        <v>10</v>
      </c>
      <c r="V1944">
        <v>88.69</v>
      </c>
      <c r="W1944">
        <v>30.4</v>
      </c>
    </row>
    <row r="1945" spans="21:23" x14ac:dyDescent="0.35">
      <c r="U1945">
        <v>34</v>
      </c>
      <c r="V1945">
        <v>69.09</v>
      </c>
      <c r="W1945">
        <v>36.9</v>
      </c>
    </row>
    <row r="1946" spans="21:23" x14ac:dyDescent="0.35">
      <c r="U1946">
        <v>70</v>
      </c>
      <c r="V1946">
        <v>62.67</v>
      </c>
      <c r="W1946">
        <v>27.7</v>
      </c>
    </row>
    <row r="1947" spans="21:23" x14ac:dyDescent="0.35">
      <c r="U1947">
        <v>33</v>
      </c>
      <c r="V1947">
        <v>98.74</v>
      </c>
      <c r="W1947">
        <v>44.4</v>
      </c>
    </row>
    <row r="1948" spans="21:23" x14ac:dyDescent="0.35">
      <c r="U1948">
        <v>58</v>
      </c>
      <c r="V1948">
        <v>56.51</v>
      </c>
      <c r="W1948">
        <v>28.2</v>
      </c>
    </row>
    <row r="1949" spans="21:23" x14ac:dyDescent="0.35">
      <c r="U1949">
        <v>25</v>
      </c>
      <c r="V1949">
        <v>65.95</v>
      </c>
      <c r="W1949">
        <v>35</v>
      </c>
    </row>
    <row r="1950" spans="21:23" x14ac:dyDescent="0.35">
      <c r="U1950">
        <v>1.4</v>
      </c>
      <c r="V1950">
        <v>129.07</v>
      </c>
      <c r="W1950">
        <v>20.6</v>
      </c>
    </row>
    <row r="1951" spans="21:23" x14ac:dyDescent="0.35">
      <c r="U1951">
        <v>47</v>
      </c>
      <c r="V1951">
        <v>62.47</v>
      </c>
      <c r="W1951">
        <v>26.5</v>
      </c>
    </row>
    <row r="1952" spans="21:23" x14ac:dyDescent="0.35">
      <c r="U1952">
        <v>14</v>
      </c>
      <c r="V1952">
        <v>69.819999999999993</v>
      </c>
      <c r="W1952">
        <v>25.1</v>
      </c>
    </row>
    <row r="1953" spans="21:23" x14ac:dyDescent="0.35">
      <c r="U1953">
        <v>82</v>
      </c>
      <c r="V1953">
        <v>99.68</v>
      </c>
      <c r="W1953">
        <v>22.2</v>
      </c>
    </row>
    <row r="1954" spans="21:23" x14ac:dyDescent="0.35">
      <c r="U1954">
        <v>52</v>
      </c>
      <c r="V1954">
        <v>223.35</v>
      </c>
      <c r="W1954">
        <v>27.3</v>
      </c>
    </row>
    <row r="1955" spans="21:23" x14ac:dyDescent="0.35">
      <c r="U1955">
        <v>72</v>
      </c>
      <c r="V1955">
        <v>74.36</v>
      </c>
      <c r="W1955">
        <v>27.3</v>
      </c>
    </row>
    <row r="1956" spans="21:23" x14ac:dyDescent="0.35">
      <c r="U1956">
        <v>52</v>
      </c>
      <c r="V1956">
        <v>102.97</v>
      </c>
      <c r="W1956">
        <v>41.9</v>
      </c>
    </row>
    <row r="1957" spans="21:23" x14ac:dyDescent="0.35">
      <c r="U1957">
        <v>61</v>
      </c>
      <c r="V1957">
        <v>153.38</v>
      </c>
      <c r="W1957">
        <v>38.799999999999997</v>
      </c>
    </row>
    <row r="1958" spans="21:23" x14ac:dyDescent="0.35">
      <c r="U1958">
        <v>15</v>
      </c>
      <c r="V1958">
        <v>87.1</v>
      </c>
      <c r="W1958">
        <v>18.3</v>
      </c>
    </row>
    <row r="1959" spans="21:23" x14ac:dyDescent="0.35">
      <c r="U1959">
        <v>1.56</v>
      </c>
      <c r="V1959">
        <v>113.4</v>
      </c>
      <c r="W1959">
        <v>19.5</v>
      </c>
    </row>
    <row r="1960" spans="21:23" x14ac:dyDescent="0.35">
      <c r="U1960">
        <v>6</v>
      </c>
      <c r="V1960">
        <v>94.88</v>
      </c>
      <c r="W1960">
        <v>17.2</v>
      </c>
    </row>
    <row r="1961" spans="21:23" x14ac:dyDescent="0.35">
      <c r="U1961">
        <v>3</v>
      </c>
      <c r="V1961">
        <v>82.73</v>
      </c>
      <c r="W1961">
        <v>20.8</v>
      </c>
    </row>
    <row r="1962" spans="21:23" x14ac:dyDescent="0.35">
      <c r="U1962">
        <v>18</v>
      </c>
      <c r="V1962">
        <v>67.8</v>
      </c>
      <c r="W1962">
        <v>23.8</v>
      </c>
    </row>
    <row r="1963" spans="21:23" x14ac:dyDescent="0.35">
      <c r="U1963">
        <v>53</v>
      </c>
      <c r="V1963">
        <v>84.85</v>
      </c>
      <c r="W1963">
        <v>24.7</v>
      </c>
    </row>
    <row r="1964" spans="21:23" x14ac:dyDescent="0.35">
      <c r="U1964">
        <v>58</v>
      </c>
      <c r="V1964">
        <v>135.88999999999999</v>
      </c>
      <c r="W1964">
        <v>23.1</v>
      </c>
    </row>
    <row r="1965" spans="21:23" x14ac:dyDescent="0.35">
      <c r="U1965">
        <v>31</v>
      </c>
      <c r="V1965">
        <v>106.13</v>
      </c>
      <c r="W1965">
        <v>22.4</v>
      </c>
    </row>
    <row r="1966" spans="21:23" x14ac:dyDescent="0.35">
      <c r="U1966">
        <v>29</v>
      </c>
      <c r="V1966">
        <v>74.33</v>
      </c>
      <c r="W1966">
        <v>29.9</v>
      </c>
    </row>
    <row r="1967" spans="21:23" x14ac:dyDescent="0.35">
      <c r="U1967">
        <v>5</v>
      </c>
      <c r="V1967">
        <v>109.4</v>
      </c>
      <c r="W1967">
        <v>20</v>
      </c>
    </row>
    <row r="1968" spans="21:23" x14ac:dyDescent="0.35">
      <c r="U1968">
        <v>40</v>
      </c>
      <c r="V1968">
        <v>75.400000000000006</v>
      </c>
      <c r="W1968">
        <v>28.7</v>
      </c>
    </row>
    <row r="1969" spans="21:23" x14ac:dyDescent="0.35">
      <c r="U1969">
        <v>75</v>
      </c>
      <c r="V1969">
        <v>87.69</v>
      </c>
      <c r="W1969">
        <v>26.2</v>
      </c>
    </row>
    <row r="1970" spans="21:23" x14ac:dyDescent="0.35">
      <c r="U1970">
        <v>52</v>
      </c>
      <c r="V1970">
        <v>95.85</v>
      </c>
      <c r="W1970">
        <v>29.6</v>
      </c>
    </row>
    <row r="1971" spans="21:23" x14ac:dyDescent="0.35">
      <c r="U1971">
        <v>39</v>
      </c>
      <c r="V1971">
        <v>90.36</v>
      </c>
      <c r="W1971">
        <v>30.8</v>
      </c>
    </row>
    <row r="1972" spans="21:23" x14ac:dyDescent="0.35">
      <c r="U1972">
        <v>40</v>
      </c>
      <c r="V1972">
        <v>63.45</v>
      </c>
      <c r="W1972">
        <v>32.700000000000003</v>
      </c>
    </row>
    <row r="1973" spans="21:23" x14ac:dyDescent="0.35">
      <c r="U1973">
        <v>78</v>
      </c>
      <c r="V1973">
        <v>201.07</v>
      </c>
      <c r="W1973">
        <v>21.8</v>
      </c>
    </row>
    <row r="1974" spans="21:23" x14ac:dyDescent="0.35">
      <c r="U1974">
        <v>39</v>
      </c>
      <c r="V1974">
        <v>122.91</v>
      </c>
      <c r="W1974">
        <v>35.700000000000003</v>
      </c>
    </row>
    <row r="1975" spans="21:23" x14ac:dyDescent="0.35">
      <c r="U1975">
        <v>17</v>
      </c>
      <c r="V1975">
        <v>55.41</v>
      </c>
      <c r="W1975">
        <v>25.4</v>
      </c>
    </row>
    <row r="1976" spans="21:23" x14ac:dyDescent="0.35">
      <c r="U1976">
        <v>45</v>
      </c>
      <c r="V1976">
        <v>60.99</v>
      </c>
      <c r="W1976">
        <v>32.799999999999997</v>
      </c>
    </row>
    <row r="1977" spans="21:23" x14ac:dyDescent="0.35">
      <c r="U1977">
        <v>0.56000000000000005</v>
      </c>
      <c r="V1977">
        <v>111.77</v>
      </c>
      <c r="W1977">
        <v>21.1</v>
      </c>
    </row>
    <row r="1978" spans="21:23" x14ac:dyDescent="0.35">
      <c r="U1978">
        <v>13</v>
      </c>
      <c r="V1978">
        <v>77.63</v>
      </c>
      <c r="W1978">
        <v>31.7</v>
      </c>
    </row>
    <row r="1979" spans="21:23" x14ac:dyDescent="0.35">
      <c r="U1979">
        <v>26</v>
      </c>
      <c r="V1979">
        <v>70.61</v>
      </c>
      <c r="W1979">
        <v>20</v>
      </c>
    </row>
    <row r="1980" spans="21:23" x14ac:dyDescent="0.35">
      <c r="U1980">
        <v>42</v>
      </c>
      <c r="V1980">
        <v>124.34</v>
      </c>
      <c r="W1980">
        <v>34.700000000000003</v>
      </c>
    </row>
    <row r="1981" spans="21:23" x14ac:dyDescent="0.35">
      <c r="U1981">
        <v>44</v>
      </c>
      <c r="V1981">
        <v>103.44</v>
      </c>
      <c r="W1981">
        <v>28</v>
      </c>
    </row>
    <row r="1982" spans="21:23" x14ac:dyDescent="0.35">
      <c r="U1982">
        <v>3</v>
      </c>
      <c r="V1982">
        <v>124.5</v>
      </c>
      <c r="W1982">
        <v>16.399999999999999</v>
      </c>
    </row>
    <row r="1983" spans="21:23" x14ac:dyDescent="0.35">
      <c r="U1983">
        <v>42</v>
      </c>
      <c r="V1983">
        <v>208.06</v>
      </c>
      <c r="W1983">
        <v>28.1</v>
      </c>
    </row>
    <row r="1984" spans="21:23" x14ac:dyDescent="0.35">
      <c r="U1984">
        <v>25</v>
      </c>
      <c r="V1984">
        <v>75.5</v>
      </c>
      <c r="W1984">
        <v>24.6</v>
      </c>
    </row>
    <row r="1985" spans="21:23" x14ac:dyDescent="0.35">
      <c r="U1985">
        <v>41</v>
      </c>
      <c r="V1985">
        <v>98.85</v>
      </c>
      <c r="W1985">
        <v>24.6</v>
      </c>
    </row>
    <row r="1986" spans="21:23" x14ac:dyDescent="0.35">
      <c r="U1986">
        <v>51</v>
      </c>
      <c r="V1986">
        <v>96.06</v>
      </c>
      <c r="W1986">
        <v>30.3</v>
      </c>
    </row>
    <row r="1987" spans="21:23" x14ac:dyDescent="0.35">
      <c r="U1987">
        <v>20</v>
      </c>
      <c r="V1987">
        <v>93.74</v>
      </c>
      <c r="W1987">
        <v>23.7</v>
      </c>
    </row>
    <row r="1988" spans="21:23" x14ac:dyDescent="0.35">
      <c r="U1988">
        <v>25</v>
      </c>
      <c r="V1988">
        <v>65.599999999999994</v>
      </c>
      <c r="W1988">
        <v>33.5</v>
      </c>
    </row>
    <row r="1989" spans="21:23" x14ac:dyDescent="0.35">
      <c r="U1989">
        <v>18</v>
      </c>
      <c r="V1989">
        <v>113.24</v>
      </c>
      <c r="W1989">
        <v>24.9</v>
      </c>
    </row>
    <row r="1990" spans="21:23" x14ac:dyDescent="0.35">
      <c r="U1990">
        <v>37</v>
      </c>
      <c r="V1990">
        <v>94.77</v>
      </c>
      <c r="W1990">
        <v>48.9</v>
      </c>
    </row>
    <row r="1991" spans="21:23" x14ac:dyDescent="0.35">
      <c r="U1991">
        <v>51</v>
      </c>
      <c r="V1991">
        <v>145.22</v>
      </c>
      <c r="W1991">
        <v>31.4</v>
      </c>
    </row>
    <row r="1992" spans="21:23" x14ac:dyDescent="0.35">
      <c r="U1992">
        <v>2</v>
      </c>
      <c r="V1992">
        <v>112.92</v>
      </c>
      <c r="W1992">
        <v>18.399999999999999</v>
      </c>
    </row>
    <row r="1993" spans="21:23" x14ac:dyDescent="0.35">
      <c r="U1993">
        <v>38</v>
      </c>
      <c r="V1993">
        <v>84.79</v>
      </c>
      <c r="W1993">
        <v>24.2</v>
      </c>
    </row>
    <row r="1994" spans="21:23" x14ac:dyDescent="0.35">
      <c r="U1994">
        <v>64</v>
      </c>
      <c r="V1994">
        <v>103.28</v>
      </c>
      <c r="W1994">
        <v>34.299999999999997</v>
      </c>
    </row>
    <row r="1995" spans="21:23" x14ac:dyDescent="0.35">
      <c r="U1995">
        <v>60</v>
      </c>
      <c r="V1995">
        <v>109</v>
      </c>
      <c r="W1995">
        <v>28.1</v>
      </c>
    </row>
    <row r="1996" spans="21:23" x14ac:dyDescent="0.35">
      <c r="U1996">
        <v>22</v>
      </c>
      <c r="V1996">
        <v>96.18</v>
      </c>
      <c r="W1996">
        <v>25.1</v>
      </c>
    </row>
    <row r="1997" spans="21:23" x14ac:dyDescent="0.35">
      <c r="U1997">
        <v>71</v>
      </c>
      <c r="V1997">
        <v>186.95</v>
      </c>
      <c r="W1997">
        <v>33.299999999999997</v>
      </c>
    </row>
    <row r="1998" spans="21:23" x14ac:dyDescent="0.35">
      <c r="U1998">
        <v>32</v>
      </c>
      <c r="V1998">
        <v>68.66</v>
      </c>
      <c r="W1998">
        <v>22.6</v>
      </c>
    </row>
    <row r="1999" spans="21:23" x14ac:dyDescent="0.35">
      <c r="U1999">
        <v>32</v>
      </c>
      <c r="V1999">
        <v>128.72</v>
      </c>
      <c r="W1999">
        <v>26.3</v>
      </c>
    </row>
    <row r="2000" spans="21:23" x14ac:dyDescent="0.35">
      <c r="U2000">
        <v>63</v>
      </c>
      <c r="V2000">
        <v>85.04</v>
      </c>
      <c r="W2000">
        <v>29.7</v>
      </c>
    </row>
    <row r="2001" spans="21:23" x14ac:dyDescent="0.35">
      <c r="U2001">
        <v>0.24</v>
      </c>
      <c r="V2001">
        <v>146.97</v>
      </c>
      <c r="W2001">
        <v>18.5</v>
      </c>
    </row>
    <row r="2002" spans="21:23" x14ac:dyDescent="0.35">
      <c r="U2002">
        <v>54</v>
      </c>
      <c r="V2002">
        <v>65.69</v>
      </c>
      <c r="W2002">
        <v>21.4</v>
      </c>
    </row>
    <row r="2003" spans="21:23" x14ac:dyDescent="0.35">
      <c r="U2003">
        <v>25</v>
      </c>
      <c r="V2003">
        <v>97.52</v>
      </c>
      <c r="W2003">
        <v>45.5</v>
      </c>
    </row>
    <row r="2004" spans="21:23" x14ac:dyDescent="0.35">
      <c r="U2004">
        <v>80</v>
      </c>
      <c r="V2004">
        <v>90.43</v>
      </c>
      <c r="W2004">
        <v>34.200000000000003</v>
      </c>
    </row>
    <row r="2005" spans="21:23" x14ac:dyDescent="0.35">
      <c r="U2005">
        <v>31</v>
      </c>
      <c r="V2005">
        <v>81.709999999999994</v>
      </c>
      <c r="W2005">
        <v>32.700000000000003</v>
      </c>
    </row>
    <row r="2006" spans="21:23" x14ac:dyDescent="0.35">
      <c r="U2006">
        <v>53</v>
      </c>
      <c r="V2006">
        <v>198.24</v>
      </c>
      <c r="W2006">
        <v>38.1</v>
      </c>
    </row>
    <row r="2007" spans="21:23" x14ac:dyDescent="0.35">
      <c r="U2007">
        <v>35</v>
      </c>
      <c r="V2007">
        <v>90.51</v>
      </c>
      <c r="W2007">
        <v>26.7</v>
      </c>
    </row>
    <row r="2008" spans="21:23" x14ac:dyDescent="0.35">
      <c r="U2008">
        <v>31</v>
      </c>
      <c r="V2008">
        <v>97.78</v>
      </c>
      <c r="W2008">
        <v>22.6</v>
      </c>
    </row>
    <row r="2009" spans="21:23" x14ac:dyDescent="0.35">
      <c r="U2009">
        <v>60</v>
      </c>
      <c r="V2009">
        <v>80.739999999999995</v>
      </c>
      <c r="W2009">
        <v>27.7</v>
      </c>
    </row>
    <row r="2010" spans="21:23" x14ac:dyDescent="0.35">
      <c r="U2010">
        <v>0.56000000000000005</v>
      </c>
      <c r="V2010">
        <v>57.02</v>
      </c>
      <c r="W2010">
        <v>20.7</v>
      </c>
    </row>
    <row r="2011" spans="21:23" x14ac:dyDescent="0.35">
      <c r="U2011">
        <v>21</v>
      </c>
      <c r="V2011">
        <v>93</v>
      </c>
      <c r="W2011">
        <v>25.7</v>
      </c>
    </row>
    <row r="2012" spans="21:23" x14ac:dyDescent="0.35">
      <c r="U2012">
        <v>78</v>
      </c>
      <c r="V2012">
        <v>95.37</v>
      </c>
      <c r="W2012">
        <v>17.3</v>
      </c>
    </row>
    <row r="2013" spans="21:23" x14ac:dyDescent="0.35">
      <c r="U2013">
        <v>59</v>
      </c>
      <c r="V2013">
        <v>96.25</v>
      </c>
      <c r="W2013">
        <v>23.3</v>
      </c>
    </row>
    <row r="2014" spans="21:23" x14ac:dyDescent="0.35">
      <c r="U2014">
        <v>0.64</v>
      </c>
      <c r="V2014">
        <v>86.74</v>
      </c>
      <c r="W2014">
        <v>16.2</v>
      </c>
    </row>
    <row r="2015" spans="21:23" x14ac:dyDescent="0.35">
      <c r="U2015">
        <v>10</v>
      </c>
      <c r="V2015">
        <v>63.08</v>
      </c>
      <c r="W2015">
        <v>20.5</v>
      </c>
    </row>
    <row r="2016" spans="21:23" x14ac:dyDescent="0.35">
      <c r="U2016">
        <v>60</v>
      </c>
      <c r="V2016">
        <v>129.16</v>
      </c>
      <c r="W2016">
        <v>33.6</v>
      </c>
    </row>
    <row r="2017" spans="21:23" x14ac:dyDescent="0.35">
      <c r="U2017">
        <v>11</v>
      </c>
      <c r="V2017">
        <v>99.79</v>
      </c>
      <c r="W2017">
        <v>20.2</v>
      </c>
    </row>
    <row r="2018" spans="21:23" x14ac:dyDescent="0.35">
      <c r="U2018">
        <v>48</v>
      </c>
      <c r="V2018">
        <v>83.34</v>
      </c>
      <c r="W2018">
        <v>49.3</v>
      </c>
    </row>
    <row r="2019" spans="21:23" x14ac:dyDescent="0.35">
      <c r="U2019">
        <v>50</v>
      </c>
      <c r="V2019">
        <v>95.01</v>
      </c>
      <c r="W2019">
        <v>26.2</v>
      </c>
    </row>
    <row r="2020" spans="21:23" x14ac:dyDescent="0.35">
      <c r="U2020">
        <v>69</v>
      </c>
      <c r="V2020">
        <v>229.21</v>
      </c>
      <c r="W2020">
        <v>30.1</v>
      </c>
    </row>
    <row r="2021" spans="21:23" x14ac:dyDescent="0.35">
      <c r="U2021">
        <v>20</v>
      </c>
      <c r="V2021">
        <v>80.08</v>
      </c>
      <c r="W2021">
        <v>25.1</v>
      </c>
    </row>
    <row r="2022" spans="21:23" x14ac:dyDescent="0.35">
      <c r="U2022">
        <v>22</v>
      </c>
      <c r="V2022">
        <v>62</v>
      </c>
      <c r="W2022">
        <v>32.700000000000003</v>
      </c>
    </row>
    <row r="2023" spans="21:23" x14ac:dyDescent="0.35">
      <c r="U2023">
        <v>55</v>
      </c>
      <c r="V2023">
        <v>118.69</v>
      </c>
      <c r="W2023">
        <v>26.4</v>
      </c>
    </row>
    <row r="2024" spans="21:23" x14ac:dyDescent="0.35">
      <c r="U2024">
        <v>57</v>
      </c>
      <c r="V2024">
        <v>77.569999999999993</v>
      </c>
      <c r="W2024">
        <v>21</v>
      </c>
    </row>
    <row r="2025" spans="21:23" x14ac:dyDescent="0.35">
      <c r="U2025">
        <v>29</v>
      </c>
      <c r="V2025">
        <v>108.75</v>
      </c>
      <c r="W2025">
        <v>24.1</v>
      </c>
    </row>
    <row r="2026" spans="21:23" x14ac:dyDescent="0.35">
      <c r="U2026">
        <v>32</v>
      </c>
      <c r="V2026">
        <v>108.23</v>
      </c>
      <c r="W2026">
        <v>20.399999999999999</v>
      </c>
    </row>
    <row r="2027" spans="21:23" x14ac:dyDescent="0.35">
      <c r="U2027">
        <v>54</v>
      </c>
      <c r="V2027">
        <v>151.33000000000001</v>
      </c>
      <c r="W2027">
        <v>30.9</v>
      </c>
    </row>
    <row r="2028" spans="21:23" x14ac:dyDescent="0.35">
      <c r="U2028">
        <v>37</v>
      </c>
      <c r="V2028">
        <v>82.43</v>
      </c>
      <c r="W2028">
        <v>39.1</v>
      </c>
    </row>
    <row r="2029" spans="21:23" x14ac:dyDescent="0.35">
      <c r="U2029">
        <v>58</v>
      </c>
      <c r="V2029">
        <v>107.17</v>
      </c>
      <c r="W2029">
        <v>27.7</v>
      </c>
    </row>
    <row r="2030" spans="21:23" x14ac:dyDescent="0.35">
      <c r="U2030">
        <v>41</v>
      </c>
      <c r="V2030">
        <v>91.46</v>
      </c>
      <c r="W2030">
        <v>29.5</v>
      </c>
    </row>
    <row r="2031" spans="21:23" x14ac:dyDescent="0.35">
      <c r="U2031">
        <v>72</v>
      </c>
      <c r="V2031">
        <v>81.05</v>
      </c>
      <c r="W2031">
        <v>30.3</v>
      </c>
    </row>
    <row r="2032" spans="21:23" x14ac:dyDescent="0.35">
      <c r="U2032">
        <v>0.48</v>
      </c>
      <c r="V2032">
        <v>73.02</v>
      </c>
      <c r="W2032">
        <v>28.1</v>
      </c>
    </row>
    <row r="2033" spans="21:23" x14ac:dyDescent="0.35">
      <c r="U2033">
        <v>32</v>
      </c>
      <c r="V2033">
        <v>114.37</v>
      </c>
      <c r="W2033">
        <v>37.799999999999997</v>
      </c>
    </row>
    <row r="2034" spans="21:23" x14ac:dyDescent="0.35">
      <c r="U2034">
        <v>54</v>
      </c>
      <c r="V2034">
        <v>100.29</v>
      </c>
      <c r="W2034">
        <v>30.2</v>
      </c>
    </row>
    <row r="2035" spans="21:23" x14ac:dyDescent="0.35">
      <c r="U2035">
        <v>79</v>
      </c>
      <c r="V2035">
        <v>68.37</v>
      </c>
      <c r="W2035">
        <v>24.2</v>
      </c>
    </row>
    <row r="2036" spans="21:23" x14ac:dyDescent="0.35">
      <c r="U2036">
        <v>56</v>
      </c>
      <c r="V2036">
        <v>87.95</v>
      </c>
      <c r="W2036">
        <v>25.2</v>
      </c>
    </row>
    <row r="2037" spans="21:23" x14ac:dyDescent="0.35">
      <c r="U2037">
        <v>45</v>
      </c>
      <c r="V2037">
        <v>73.27</v>
      </c>
      <c r="W2037">
        <v>22.2</v>
      </c>
    </row>
    <row r="2038" spans="21:23" x14ac:dyDescent="0.35">
      <c r="U2038">
        <v>6</v>
      </c>
      <c r="V2038">
        <v>131.43</v>
      </c>
      <c r="W2038">
        <v>17.7</v>
      </c>
    </row>
    <row r="2039" spans="21:23" x14ac:dyDescent="0.35">
      <c r="U2039">
        <v>45</v>
      </c>
      <c r="V2039">
        <v>107.29</v>
      </c>
      <c r="W2039">
        <v>29.6</v>
      </c>
    </row>
    <row r="2040" spans="21:23" x14ac:dyDescent="0.35">
      <c r="U2040">
        <v>60</v>
      </c>
      <c r="V2040">
        <v>68.239999999999995</v>
      </c>
      <c r="W2040">
        <v>32.200000000000003</v>
      </c>
    </row>
    <row r="2041" spans="21:23" x14ac:dyDescent="0.35">
      <c r="U2041">
        <v>65</v>
      </c>
      <c r="V2041">
        <v>74.010000000000005</v>
      </c>
      <c r="W2041">
        <v>28.7</v>
      </c>
    </row>
    <row r="2042" spans="21:23" x14ac:dyDescent="0.35">
      <c r="U2042">
        <v>57</v>
      </c>
      <c r="V2042">
        <v>95.4</v>
      </c>
      <c r="W2042">
        <v>19.5</v>
      </c>
    </row>
    <row r="2043" spans="21:23" x14ac:dyDescent="0.35">
      <c r="U2043">
        <v>58</v>
      </c>
      <c r="V2043">
        <v>95.75</v>
      </c>
      <c r="W2043">
        <v>38.5</v>
      </c>
    </row>
    <row r="2044" spans="21:23" x14ac:dyDescent="0.35">
      <c r="U2044">
        <v>8</v>
      </c>
      <c r="V2044">
        <v>104.51</v>
      </c>
      <c r="W2044">
        <v>20.6</v>
      </c>
    </row>
    <row r="2045" spans="21:23" x14ac:dyDescent="0.35">
      <c r="U2045">
        <v>18</v>
      </c>
      <c r="V2045">
        <v>108.87</v>
      </c>
      <c r="W2045">
        <v>21.5</v>
      </c>
    </row>
    <row r="2046" spans="21:23" x14ac:dyDescent="0.35">
      <c r="U2046">
        <v>49</v>
      </c>
      <c r="V2046">
        <v>209.06</v>
      </c>
      <c r="W2046">
        <v>43.8</v>
      </c>
    </row>
    <row r="2047" spans="21:23" x14ac:dyDescent="0.35">
      <c r="U2047">
        <v>2</v>
      </c>
      <c r="V2047">
        <v>86.57</v>
      </c>
      <c r="W2047">
        <v>18</v>
      </c>
    </row>
    <row r="2048" spans="21:23" x14ac:dyDescent="0.35">
      <c r="U2048">
        <v>52</v>
      </c>
      <c r="V2048">
        <v>120.25</v>
      </c>
      <c r="W2048">
        <v>28.2</v>
      </c>
    </row>
    <row r="2049" spans="21:23" x14ac:dyDescent="0.35">
      <c r="U2049">
        <v>63</v>
      </c>
      <c r="V2049">
        <v>85.51</v>
      </c>
      <c r="W2049">
        <v>26.6</v>
      </c>
    </row>
    <row r="2050" spans="21:23" x14ac:dyDescent="0.35">
      <c r="U2050">
        <v>57</v>
      </c>
      <c r="V2050">
        <v>84.18</v>
      </c>
      <c r="W2050">
        <v>35.5</v>
      </c>
    </row>
    <row r="2051" spans="21:23" x14ac:dyDescent="0.35">
      <c r="U2051">
        <v>50</v>
      </c>
      <c r="V2051">
        <v>82.37</v>
      </c>
      <c r="W2051">
        <v>30.7</v>
      </c>
    </row>
    <row r="2052" spans="21:23" x14ac:dyDescent="0.35">
      <c r="U2052">
        <v>12</v>
      </c>
      <c r="V2052">
        <v>96.15</v>
      </c>
      <c r="W2052">
        <v>18.7</v>
      </c>
    </row>
    <row r="2053" spans="21:23" x14ac:dyDescent="0.35">
      <c r="U2053">
        <v>35</v>
      </c>
      <c r="V2053">
        <v>74.55</v>
      </c>
      <c r="W2053">
        <v>22.4</v>
      </c>
    </row>
    <row r="2054" spans="21:23" x14ac:dyDescent="0.35">
      <c r="U2054">
        <v>35</v>
      </c>
      <c r="V2054">
        <v>114.45</v>
      </c>
      <c r="W2054">
        <v>25.2</v>
      </c>
    </row>
    <row r="2055" spans="21:23" x14ac:dyDescent="0.35">
      <c r="U2055">
        <v>64</v>
      </c>
      <c r="V2055">
        <v>113.68</v>
      </c>
      <c r="W2055">
        <v>24.2</v>
      </c>
    </row>
    <row r="2056" spans="21:23" x14ac:dyDescent="0.35">
      <c r="U2056">
        <v>42</v>
      </c>
      <c r="V2056">
        <v>107.91</v>
      </c>
      <c r="W2056">
        <v>20.5</v>
      </c>
    </row>
    <row r="2057" spans="21:23" x14ac:dyDescent="0.35">
      <c r="U2057">
        <v>62</v>
      </c>
      <c r="V2057">
        <v>83.85</v>
      </c>
      <c r="W2057">
        <v>24.5</v>
      </c>
    </row>
    <row r="2058" spans="21:23" x14ac:dyDescent="0.35">
      <c r="U2058">
        <v>3</v>
      </c>
      <c r="V2058">
        <v>101.3</v>
      </c>
      <c r="W2058">
        <v>24.8</v>
      </c>
    </row>
    <row r="2059" spans="21:23" x14ac:dyDescent="0.35">
      <c r="U2059">
        <v>43</v>
      </c>
      <c r="V2059">
        <v>72.13</v>
      </c>
      <c r="W2059">
        <v>42.6</v>
      </c>
    </row>
    <row r="2060" spans="21:23" x14ac:dyDescent="0.35">
      <c r="U2060">
        <v>52</v>
      </c>
      <c r="V2060">
        <v>94.98</v>
      </c>
      <c r="W2060">
        <v>23.8</v>
      </c>
    </row>
    <row r="2061" spans="21:23" x14ac:dyDescent="0.35">
      <c r="U2061">
        <v>64</v>
      </c>
      <c r="V2061">
        <v>228.42</v>
      </c>
      <c r="W2061">
        <v>42.3</v>
      </c>
    </row>
    <row r="2062" spans="21:23" x14ac:dyDescent="0.35">
      <c r="U2062">
        <v>59</v>
      </c>
      <c r="V2062">
        <v>93.9</v>
      </c>
      <c r="W2062">
        <v>42.2</v>
      </c>
    </row>
    <row r="2063" spans="21:23" x14ac:dyDescent="0.35">
      <c r="U2063">
        <v>81</v>
      </c>
      <c r="V2063">
        <v>93.13</v>
      </c>
      <c r="W2063">
        <v>26.1</v>
      </c>
    </row>
    <row r="2064" spans="21:23" x14ac:dyDescent="0.35">
      <c r="U2064">
        <v>15</v>
      </c>
      <c r="V2064">
        <v>121.6</v>
      </c>
      <c r="W2064">
        <v>22.8</v>
      </c>
    </row>
    <row r="2065" spans="21:23" x14ac:dyDescent="0.35">
      <c r="U2065">
        <v>50</v>
      </c>
      <c r="V2065">
        <v>84.4</v>
      </c>
      <c r="W2065">
        <v>42.3</v>
      </c>
    </row>
    <row r="2066" spans="21:23" x14ac:dyDescent="0.35">
      <c r="U2066">
        <v>73</v>
      </c>
      <c r="V2066">
        <v>82.13</v>
      </c>
      <c r="W2066">
        <v>28.5</v>
      </c>
    </row>
    <row r="2067" spans="21:23" x14ac:dyDescent="0.35">
      <c r="U2067">
        <v>19</v>
      </c>
      <c r="V2067">
        <v>73.33</v>
      </c>
      <c r="W2067">
        <v>23</v>
      </c>
    </row>
    <row r="2068" spans="21:23" x14ac:dyDescent="0.35">
      <c r="U2068">
        <v>30</v>
      </c>
      <c r="V2068">
        <v>75.88</v>
      </c>
      <c r="W2068">
        <v>32.799999999999997</v>
      </c>
    </row>
    <row r="2069" spans="21:23" x14ac:dyDescent="0.35">
      <c r="U2069">
        <v>40</v>
      </c>
      <c r="V2069">
        <v>212.97</v>
      </c>
      <c r="W2069">
        <v>49.8</v>
      </c>
    </row>
    <row r="2070" spans="21:23" x14ac:dyDescent="0.35">
      <c r="U2070">
        <v>47</v>
      </c>
      <c r="V2070">
        <v>100.41</v>
      </c>
      <c r="W2070">
        <v>23.8</v>
      </c>
    </row>
    <row r="2071" spans="21:23" x14ac:dyDescent="0.35">
      <c r="U2071">
        <v>66</v>
      </c>
      <c r="V2071">
        <v>202.05</v>
      </c>
      <c r="W2071">
        <v>31.7</v>
      </c>
    </row>
    <row r="2072" spans="21:23" x14ac:dyDescent="0.35">
      <c r="U2072">
        <v>47</v>
      </c>
      <c r="V2072">
        <v>71.42</v>
      </c>
      <c r="W2072">
        <v>34.9</v>
      </c>
    </row>
    <row r="2073" spans="21:23" x14ac:dyDescent="0.35">
      <c r="U2073">
        <v>41</v>
      </c>
      <c r="V2073">
        <v>107.5</v>
      </c>
      <c r="W2073">
        <v>54</v>
      </c>
    </row>
    <row r="2074" spans="21:23" x14ac:dyDescent="0.35">
      <c r="U2074">
        <v>63</v>
      </c>
      <c r="V2074">
        <v>55.57</v>
      </c>
      <c r="W2074">
        <v>26.8</v>
      </c>
    </row>
    <row r="2075" spans="21:23" x14ac:dyDescent="0.35">
      <c r="U2075">
        <v>12</v>
      </c>
      <c r="V2075">
        <v>58.14</v>
      </c>
      <c r="W2075">
        <v>21.3</v>
      </c>
    </row>
    <row r="2076" spans="21:23" x14ac:dyDescent="0.35">
      <c r="U2076">
        <v>1.32</v>
      </c>
      <c r="V2076">
        <v>78.53</v>
      </c>
      <c r="W2076">
        <v>19.8</v>
      </c>
    </row>
    <row r="2077" spans="21:23" x14ac:dyDescent="0.35">
      <c r="U2077">
        <v>46</v>
      </c>
      <c r="V2077">
        <v>78.790000000000006</v>
      </c>
      <c r="W2077">
        <v>42.4</v>
      </c>
    </row>
    <row r="2078" spans="21:23" x14ac:dyDescent="0.35">
      <c r="U2078">
        <v>8</v>
      </c>
      <c r="V2078">
        <v>96.62</v>
      </c>
      <c r="W2078">
        <v>16.399999999999999</v>
      </c>
    </row>
    <row r="2079" spans="21:23" x14ac:dyDescent="0.35">
      <c r="U2079">
        <v>74</v>
      </c>
      <c r="V2079">
        <v>65.28</v>
      </c>
      <c r="W2079">
        <v>28.2</v>
      </c>
    </row>
    <row r="2080" spans="21:23" x14ac:dyDescent="0.35">
      <c r="U2080">
        <v>74</v>
      </c>
      <c r="V2080">
        <v>92.67</v>
      </c>
      <c r="W2080">
        <v>26.3</v>
      </c>
    </row>
    <row r="2081" spans="21:23" x14ac:dyDescent="0.35">
      <c r="U2081">
        <v>4</v>
      </c>
      <c r="V2081">
        <v>206.25</v>
      </c>
      <c r="W2081">
        <v>17</v>
      </c>
    </row>
    <row r="2082" spans="21:23" x14ac:dyDescent="0.35">
      <c r="U2082">
        <v>26</v>
      </c>
      <c r="V2082">
        <v>114.18</v>
      </c>
      <c r="W2082">
        <v>23.3</v>
      </c>
    </row>
    <row r="2083" spans="21:23" x14ac:dyDescent="0.35">
      <c r="U2083">
        <v>63</v>
      </c>
      <c r="V2083">
        <v>231.69</v>
      </c>
      <c r="W2083">
        <v>56.1</v>
      </c>
    </row>
    <row r="2084" spans="21:23" x14ac:dyDescent="0.35">
      <c r="U2084">
        <v>48</v>
      </c>
      <c r="V2084">
        <v>101.89</v>
      </c>
      <c r="W2084">
        <v>25.1</v>
      </c>
    </row>
    <row r="2085" spans="21:23" x14ac:dyDescent="0.35">
      <c r="U2085">
        <v>24</v>
      </c>
      <c r="V2085">
        <v>107.22</v>
      </c>
      <c r="W2085">
        <v>35.299999999999997</v>
      </c>
    </row>
    <row r="2086" spans="21:23" x14ac:dyDescent="0.35">
      <c r="U2086">
        <v>47</v>
      </c>
      <c r="V2086">
        <v>101.99</v>
      </c>
      <c r="W2086">
        <v>36.299999999999997</v>
      </c>
    </row>
    <row r="2087" spans="21:23" x14ac:dyDescent="0.35">
      <c r="U2087">
        <v>70</v>
      </c>
      <c r="V2087">
        <v>72.56</v>
      </c>
      <c r="W2087">
        <v>30.4</v>
      </c>
    </row>
    <row r="2088" spans="21:23" x14ac:dyDescent="0.35">
      <c r="U2088">
        <v>41</v>
      </c>
      <c r="V2088">
        <v>94.47</v>
      </c>
      <c r="W2088">
        <v>43.9</v>
      </c>
    </row>
    <row r="2089" spans="21:23" x14ac:dyDescent="0.35">
      <c r="U2089">
        <v>42</v>
      </c>
      <c r="V2089">
        <v>98.76</v>
      </c>
      <c r="W2089">
        <v>26.4</v>
      </c>
    </row>
    <row r="2090" spans="21:23" x14ac:dyDescent="0.35">
      <c r="U2090">
        <v>57</v>
      </c>
      <c r="V2090">
        <v>116.93</v>
      </c>
      <c r="W2090">
        <v>28.3</v>
      </c>
    </row>
    <row r="2091" spans="21:23" x14ac:dyDescent="0.35">
      <c r="U2091">
        <v>51</v>
      </c>
      <c r="V2091">
        <v>219.96</v>
      </c>
      <c r="W2091">
        <v>42.3</v>
      </c>
    </row>
    <row r="2092" spans="21:23" x14ac:dyDescent="0.35">
      <c r="U2092">
        <v>15</v>
      </c>
      <c r="V2092">
        <v>75.77</v>
      </c>
      <c r="W2092">
        <v>38</v>
      </c>
    </row>
    <row r="2093" spans="21:23" x14ac:dyDescent="0.35">
      <c r="U2093">
        <v>11</v>
      </c>
      <c r="V2093">
        <v>124.35</v>
      </c>
      <c r="W2093">
        <v>32.700000000000003</v>
      </c>
    </row>
    <row r="2094" spans="21:23" x14ac:dyDescent="0.35">
      <c r="U2094">
        <v>27</v>
      </c>
      <c r="V2094">
        <v>88.97</v>
      </c>
      <c r="W2094">
        <v>28.8</v>
      </c>
    </row>
    <row r="2095" spans="21:23" x14ac:dyDescent="0.35">
      <c r="U2095">
        <v>53</v>
      </c>
      <c r="V2095">
        <v>72.489999999999995</v>
      </c>
      <c r="W2095">
        <v>38.5</v>
      </c>
    </row>
    <row r="2096" spans="21:23" x14ac:dyDescent="0.35">
      <c r="U2096">
        <v>52</v>
      </c>
      <c r="V2096">
        <v>107.27</v>
      </c>
      <c r="W2096">
        <v>30.1</v>
      </c>
    </row>
    <row r="2097" spans="21:23" x14ac:dyDescent="0.35">
      <c r="U2097">
        <v>68</v>
      </c>
      <c r="V2097">
        <v>97.96</v>
      </c>
      <c r="W2097">
        <v>31.3</v>
      </c>
    </row>
    <row r="2098" spans="21:23" x14ac:dyDescent="0.35">
      <c r="U2098">
        <v>65</v>
      </c>
      <c r="V2098">
        <v>197.69</v>
      </c>
      <c r="W2098">
        <v>28.4</v>
      </c>
    </row>
    <row r="2099" spans="21:23" x14ac:dyDescent="0.35">
      <c r="U2099">
        <v>23</v>
      </c>
      <c r="V2099">
        <v>112.3</v>
      </c>
      <c r="W2099">
        <v>26.6</v>
      </c>
    </row>
    <row r="2100" spans="21:23" x14ac:dyDescent="0.35">
      <c r="U2100">
        <v>43</v>
      </c>
      <c r="V2100">
        <v>75.77</v>
      </c>
      <c r="W2100">
        <v>20.399999999999999</v>
      </c>
    </row>
    <row r="2101" spans="21:23" x14ac:dyDescent="0.35">
      <c r="U2101">
        <v>55</v>
      </c>
      <c r="V2101">
        <v>76.510000000000005</v>
      </c>
      <c r="W2101">
        <v>34.700000000000003</v>
      </c>
    </row>
    <row r="2102" spans="21:23" x14ac:dyDescent="0.35">
      <c r="U2102">
        <v>52</v>
      </c>
      <c r="V2102">
        <v>93.14</v>
      </c>
      <c r="W2102">
        <v>32.5</v>
      </c>
    </row>
    <row r="2103" spans="21:23" x14ac:dyDescent="0.35">
      <c r="U2103">
        <v>21</v>
      </c>
      <c r="V2103">
        <v>80.84</v>
      </c>
      <c r="W2103">
        <v>30.7</v>
      </c>
    </row>
    <row r="2104" spans="21:23" x14ac:dyDescent="0.35">
      <c r="U2104">
        <v>78</v>
      </c>
      <c r="V2104">
        <v>199.88</v>
      </c>
      <c r="W2104">
        <v>29.6</v>
      </c>
    </row>
    <row r="2105" spans="21:23" x14ac:dyDescent="0.35">
      <c r="U2105">
        <v>35</v>
      </c>
      <c r="V2105">
        <v>77.48</v>
      </c>
      <c r="W2105">
        <v>28.1</v>
      </c>
    </row>
    <row r="2106" spans="21:23" x14ac:dyDescent="0.35">
      <c r="U2106">
        <v>49</v>
      </c>
      <c r="V2106">
        <v>65.34</v>
      </c>
      <c r="W2106">
        <v>39.4</v>
      </c>
    </row>
    <row r="2107" spans="21:23" x14ac:dyDescent="0.35">
      <c r="U2107">
        <v>50</v>
      </c>
      <c r="V2107">
        <v>81.96</v>
      </c>
      <c r="W2107">
        <v>28.1</v>
      </c>
    </row>
    <row r="2108" spans="21:23" x14ac:dyDescent="0.35">
      <c r="U2108">
        <v>27</v>
      </c>
      <c r="V2108">
        <v>98.71</v>
      </c>
      <c r="W2108">
        <v>26.1</v>
      </c>
    </row>
    <row r="2109" spans="21:23" x14ac:dyDescent="0.35">
      <c r="U2109">
        <v>52</v>
      </c>
      <c r="V2109">
        <v>170.22</v>
      </c>
      <c r="W2109">
        <v>27.2</v>
      </c>
    </row>
    <row r="2110" spans="21:23" x14ac:dyDescent="0.35">
      <c r="U2110">
        <v>22</v>
      </c>
      <c r="V2110">
        <v>73.5</v>
      </c>
      <c r="W2110">
        <v>41.3</v>
      </c>
    </row>
    <row r="2111" spans="21:23" x14ac:dyDescent="0.35">
      <c r="U2111">
        <v>19</v>
      </c>
      <c r="V2111">
        <v>72.39</v>
      </c>
      <c r="W2111">
        <v>28.1</v>
      </c>
    </row>
    <row r="2112" spans="21:23" x14ac:dyDescent="0.35">
      <c r="U2112">
        <v>77</v>
      </c>
      <c r="V2112">
        <v>102.96</v>
      </c>
      <c r="W2112">
        <v>20.9</v>
      </c>
    </row>
    <row r="2113" spans="21:23" x14ac:dyDescent="0.35">
      <c r="U2113">
        <v>57</v>
      </c>
      <c r="V2113">
        <v>80.72</v>
      </c>
      <c r="W2113">
        <v>41.5</v>
      </c>
    </row>
    <row r="2114" spans="21:23" x14ac:dyDescent="0.35">
      <c r="U2114">
        <v>13</v>
      </c>
      <c r="V2114">
        <v>74.19</v>
      </c>
      <c r="W2114">
        <v>31.1</v>
      </c>
    </row>
    <row r="2115" spans="21:23" x14ac:dyDescent="0.35">
      <c r="U2115">
        <v>14</v>
      </c>
      <c r="V2115">
        <v>77.12</v>
      </c>
      <c r="W2115">
        <v>24.5</v>
      </c>
    </row>
    <row r="2116" spans="21:23" x14ac:dyDescent="0.35">
      <c r="U2116">
        <v>29</v>
      </c>
      <c r="V2116">
        <v>81.2</v>
      </c>
      <c r="W2116">
        <v>23</v>
      </c>
    </row>
    <row r="2117" spans="21:23" x14ac:dyDescent="0.35">
      <c r="U2117">
        <v>49</v>
      </c>
      <c r="V2117">
        <v>114.76</v>
      </c>
      <c r="W2117">
        <v>24.7</v>
      </c>
    </row>
    <row r="2118" spans="21:23" x14ac:dyDescent="0.35">
      <c r="U2118">
        <v>1.24</v>
      </c>
      <c r="V2118">
        <v>109.97</v>
      </c>
      <c r="W2118">
        <v>19.3</v>
      </c>
    </row>
    <row r="2119" spans="21:23" x14ac:dyDescent="0.35">
      <c r="U2119">
        <v>21</v>
      </c>
      <c r="V2119">
        <v>92.87</v>
      </c>
      <c r="W2119">
        <v>37</v>
      </c>
    </row>
    <row r="2120" spans="21:23" x14ac:dyDescent="0.35">
      <c r="U2120">
        <v>36</v>
      </c>
      <c r="V2120">
        <v>113.05</v>
      </c>
      <c r="W2120">
        <v>31</v>
      </c>
    </row>
    <row r="2121" spans="21:23" x14ac:dyDescent="0.35">
      <c r="U2121">
        <v>42</v>
      </c>
      <c r="V2121">
        <v>68.239999999999995</v>
      </c>
      <c r="W2121">
        <v>33.1</v>
      </c>
    </row>
    <row r="2122" spans="21:23" x14ac:dyDescent="0.35">
      <c r="U2122">
        <v>56</v>
      </c>
      <c r="V2122">
        <v>74.349999999999994</v>
      </c>
      <c r="W2122">
        <v>26.6</v>
      </c>
    </row>
    <row r="2123" spans="21:23" x14ac:dyDescent="0.35">
      <c r="U2123">
        <v>46</v>
      </c>
      <c r="V2123">
        <v>91.08</v>
      </c>
      <c r="W2123">
        <v>27.7</v>
      </c>
    </row>
    <row r="2124" spans="21:23" x14ac:dyDescent="0.35">
      <c r="U2124">
        <v>79</v>
      </c>
      <c r="V2124">
        <v>88.83</v>
      </c>
      <c r="W2124">
        <v>40.299999999999997</v>
      </c>
    </row>
    <row r="2125" spans="21:23" x14ac:dyDescent="0.35">
      <c r="U2125">
        <v>25</v>
      </c>
      <c r="V2125">
        <v>134.33000000000001</v>
      </c>
      <c r="W2125">
        <v>19.5</v>
      </c>
    </row>
    <row r="2126" spans="21:23" x14ac:dyDescent="0.35">
      <c r="U2126">
        <v>67</v>
      </c>
      <c r="V2126">
        <v>208.78</v>
      </c>
      <c r="W2126">
        <v>26.7</v>
      </c>
    </row>
    <row r="2127" spans="21:23" x14ac:dyDescent="0.35">
      <c r="U2127">
        <v>37</v>
      </c>
      <c r="V2127">
        <v>66.17</v>
      </c>
      <c r="W2127">
        <v>26.1</v>
      </c>
    </row>
    <row r="2128" spans="21:23" x14ac:dyDescent="0.35">
      <c r="U2128">
        <v>44</v>
      </c>
      <c r="V2128">
        <v>222.29</v>
      </c>
      <c r="W2128">
        <v>38.200000000000003</v>
      </c>
    </row>
    <row r="2129" spans="21:23" x14ac:dyDescent="0.35">
      <c r="U2129">
        <v>36</v>
      </c>
      <c r="V2129">
        <v>114.16</v>
      </c>
      <c r="W2129">
        <v>21.3</v>
      </c>
    </row>
    <row r="2130" spans="21:23" x14ac:dyDescent="0.35">
      <c r="U2130">
        <v>17</v>
      </c>
      <c r="V2130">
        <v>61.67</v>
      </c>
      <c r="W2130">
        <v>97.6</v>
      </c>
    </row>
    <row r="2131" spans="21:23" x14ac:dyDescent="0.35">
      <c r="U2131">
        <v>50</v>
      </c>
      <c r="V2131">
        <v>220.36</v>
      </c>
      <c r="W2131">
        <v>40.9</v>
      </c>
    </row>
    <row r="2132" spans="21:23" x14ac:dyDescent="0.35">
      <c r="U2132">
        <v>53</v>
      </c>
      <c r="V2132">
        <v>76.03</v>
      </c>
      <c r="W2132">
        <v>27.3</v>
      </c>
    </row>
    <row r="2133" spans="21:23" x14ac:dyDescent="0.35">
      <c r="U2133">
        <v>39</v>
      </c>
      <c r="V2133">
        <v>73.06</v>
      </c>
      <c r="W2133">
        <v>20.9</v>
      </c>
    </row>
    <row r="2134" spans="21:23" x14ac:dyDescent="0.35">
      <c r="U2134">
        <v>71</v>
      </c>
      <c r="V2134">
        <v>187.88</v>
      </c>
      <c r="W2134">
        <v>29.2</v>
      </c>
    </row>
    <row r="2135" spans="21:23" x14ac:dyDescent="0.35">
      <c r="U2135">
        <v>18</v>
      </c>
      <c r="V2135">
        <v>79.89</v>
      </c>
      <c r="W2135">
        <v>17.899999999999999</v>
      </c>
    </row>
    <row r="2136" spans="21:23" x14ac:dyDescent="0.35">
      <c r="U2136">
        <v>55</v>
      </c>
      <c r="V2136">
        <v>79.02</v>
      </c>
      <c r="W2136">
        <v>38</v>
      </c>
    </row>
    <row r="2137" spans="21:23" x14ac:dyDescent="0.35">
      <c r="U2137">
        <v>52</v>
      </c>
      <c r="V2137">
        <v>191.66</v>
      </c>
      <c r="W2137">
        <v>26.1</v>
      </c>
    </row>
    <row r="2138" spans="21:23" x14ac:dyDescent="0.35">
      <c r="U2138">
        <v>27</v>
      </c>
      <c r="V2138">
        <v>76.739999999999995</v>
      </c>
      <c r="W2138">
        <v>53.9</v>
      </c>
    </row>
    <row r="2139" spans="21:23" x14ac:dyDescent="0.35">
      <c r="U2139">
        <v>24</v>
      </c>
      <c r="V2139">
        <v>72.290000000000006</v>
      </c>
      <c r="W2139">
        <v>22.2</v>
      </c>
    </row>
    <row r="2140" spans="21:23" x14ac:dyDescent="0.35">
      <c r="U2140">
        <v>72</v>
      </c>
      <c r="V2140">
        <v>92.59</v>
      </c>
      <c r="W2140">
        <v>24.6</v>
      </c>
    </row>
    <row r="2141" spans="21:23" x14ac:dyDescent="0.35">
      <c r="U2141">
        <v>41</v>
      </c>
      <c r="V2141">
        <v>80.42</v>
      </c>
      <c r="W2141">
        <v>33.4</v>
      </c>
    </row>
    <row r="2142" spans="21:23" x14ac:dyDescent="0.35">
      <c r="U2142">
        <v>29</v>
      </c>
      <c r="V2142">
        <v>62.47</v>
      </c>
      <c r="W2142">
        <v>34.4</v>
      </c>
    </row>
    <row r="2143" spans="21:23" x14ac:dyDescent="0.35">
      <c r="U2143">
        <v>26</v>
      </c>
      <c r="V2143">
        <v>63.94</v>
      </c>
      <c r="W2143">
        <v>17.600000000000001</v>
      </c>
    </row>
    <row r="2144" spans="21:23" x14ac:dyDescent="0.35">
      <c r="U2144">
        <v>23</v>
      </c>
      <c r="V2144">
        <v>77.73</v>
      </c>
      <c r="W2144">
        <v>19.2</v>
      </c>
    </row>
    <row r="2145" spans="21:23" x14ac:dyDescent="0.35">
      <c r="U2145">
        <v>43</v>
      </c>
      <c r="V2145">
        <v>115.79</v>
      </c>
      <c r="W2145">
        <v>31.8</v>
      </c>
    </row>
    <row r="2146" spans="21:23" x14ac:dyDescent="0.35">
      <c r="U2146">
        <v>43</v>
      </c>
      <c r="V2146">
        <v>96.3</v>
      </c>
      <c r="W2146">
        <v>28.1</v>
      </c>
    </row>
    <row r="2147" spans="21:23" x14ac:dyDescent="0.35">
      <c r="U2147">
        <v>49</v>
      </c>
      <c r="V2147">
        <v>107.46</v>
      </c>
      <c r="W2147">
        <v>32.1</v>
      </c>
    </row>
    <row r="2148" spans="21:23" x14ac:dyDescent="0.35">
      <c r="U2148">
        <v>13</v>
      </c>
      <c r="V2148">
        <v>108.33</v>
      </c>
      <c r="W2148">
        <v>17.399999999999999</v>
      </c>
    </row>
    <row r="2149" spans="21:23" x14ac:dyDescent="0.35">
      <c r="U2149">
        <v>26</v>
      </c>
      <c r="V2149">
        <v>89.37</v>
      </c>
      <c r="W2149">
        <v>20.2</v>
      </c>
    </row>
    <row r="2150" spans="21:23" x14ac:dyDescent="0.35">
      <c r="U2150">
        <v>10</v>
      </c>
      <c r="V2150">
        <v>93.64</v>
      </c>
      <c r="W2150">
        <v>23.4</v>
      </c>
    </row>
    <row r="2151" spans="21:23" x14ac:dyDescent="0.35">
      <c r="U2151">
        <v>39</v>
      </c>
      <c r="V2151">
        <v>217.75</v>
      </c>
      <c r="W2151">
        <v>39.5</v>
      </c>
    </row>
    <row r="2152" spans="21:23" x14ac:dyDescent="0.35">
      <c r="U2152">
        <v>41</v>
      </c>
      <c r="V2152">
        <v>83.44</v>
      </c>
      <c r="W2152">
        <v>21.5</v>
      </c>
    </row>
    <row r="2153" spans="21:23" x14ac:dyDescent="0.35">
      <c r="U2153">
        <v>25</v>
      </c>
      <c r="V2153">
        <v>93.88</v>
      </c>
      <c r="W2153">
        <v>24.3</v>
      </c>
    </row>
    <row r="2154" spans="21:23" x14ac:dyDescent="0.35">
      <c r="U2154">
        <v>10</v>
      </c>
      <c r="V2154">
        <v>55.34</v>
      </c>
      <c r="W2154">
        <v>15.3</v>
      </c>
    </row>
    <row r="2155" spans="21:23" x14ac:dyDescent="0.35">
      <c r="U2155">
        <v>54</v>
      </c>
      <c r="V2155">
        <v>102.61</v>
      </c>
      <c r="W2155">
        <v>32.4</v>
      </c>
    </row>
    <row r="2156" spans="21:23" x14ac:dyDescent="0.35">
      <c r="U2156">
        <v>7</v>
      </c>
      <c r="V2156">
        <v>62.08</v>
      </c>
      <c r="W2156">
        <v>16.100000000000001</v>
      </c>
    </row>
    <row r="2157" spans="21:23" x14ac:dyDescent="0.35">
      <c r="U2157">
        <v>53</v>
      </c>
      <c r="V2157">
        <v>81.760000000000005</v>
      </c>
      <c r="W2157">
        <v>34.299999999999997</v>
      </c>
    </row>
    <row r="2158" spans="21:23" x14ac:dyDescent="0.35">
      <c r="U2158">
        <v>55</v>
      </c>
      <c r="V2158">
        <v>59.2</v>
      </c>
      <c r="W2158">
        <v>43.8</v>
      </c>
    </row>
    <row r="2159" spans="21:23" x14ac:dyDescent="0.35">
      <c r="U2159">
        <v>6</v>
      </c>
      <c r="V2159">
        <v>55.61</v>
      </c>
      <c r="W2159">
        <v>19.600000000000001</v>
      </c>
    </row>
    <row r="2160" spans="21:23" x14ac:dyDescent="0.35">
      <c r="U2160">
        <v>72</v>
      </c>
      <c r="V2160">
        <v>226.88</v>
      </c>
      <c r="W2160">
        <v>36.700000000000003</v>
      </c>
    </row>
    <row r="2161" spans="21:23" x14ac:dyDescent="0.35">
      <c r="U2161">
        <v>42</v>
      </c>
      <c r="V2161">
        <v>65.66</v>
      </c>
      <c r="W2161">
        <v>33.700000000000003</v>
      </c>
    </row>
    <row r="2162" spans="21:23" x14ac:dyDescent="0.35">
      <c r="U2162">
        <v>50</v>
      </c>
      <c r="V2162">
        <v>58.7</v>
      </c>
      <c r="W2162">
        <v>38.9</v>
      </c>
    </row>
    <row r="2163" spans="21:23" x14ac:dyDescent="0.35">
      <c r="U2163">
        <v>55</v>
      </c>
      <c r="V2163">
        <v>186.4</v>
      </c>
      <c r="W2163">
        <v>28</v>
      </c>
    </row>
    <row r="2164" spans="21:23" x14ac:dyDescent="0.35">
      <c r="U2164">
        <v>47</v>
      </c>
      <c r="V2164">
        <v>122.32</v>
      </c>
      <c r="W2164">
        <v>23.9</v>
      </c>
    </row>
    <row r="2165" spans="21:23" x14ac:dyDescent="0.35">
      <c r="U2165">
        <v>3</v>
      </c>
      <c r="V2165">
        <v>59.05</v>
      </c>
      <c r="W2165">
        <v>16.600000000000001</v>
      </c>
    </row>
    <row r="2166" spans="21:23" x14ac:dyDescent="0.35">
      <c r="U2166">
        <v>49</v>
      </c>
      <c r="V2166">
        <v>149.13</v>
      </c>
      <c r="W2166">
        <v>42.9</v>
      </c>
    </row>
    <row r="2167" spans="21:23" x14ac:dyDescent="0.35">
      <c r="U2167">
        <v>12</v>
      </c>
      <c r="V2167">
        <v>82.39</v>
      </c>
      <c r="W2167">
        <v>17.100000000000001</v>
      </c>
    </row>
    <row r="2168" spans="21:23" x14ac:dyDescent="0.35">
      <c r="U2168">
        <v>28</v>
      </c>
      <c r="V2168">
        <v>169.49</v>
      </c>
      <c r="W2168">
        <v>27.2</v>
      </c>
    </row>
    <row r="2169" spans="21:23" x14ac:dyDescent="0.35">
      <c r="U2169">
        <v>40</v>
      </c>
      <c r="V2169">
        <v>80.25</v>
      </c>
      <c r="W2169">
        <v>30.3</v>
      </c>
    </row>
    <row r="2170" spans="21:23" x14ac:dyDescent="0.35">
      <c r="U2170">
        <v>55</v>
      </c>
      <c r="V2170">
        <v>203.81</v>
      </c>
      <c r="W2170">
        <v>33.9</v>
      </c>
    </row>
    <row r="2171" spans="21:23" x14ac:dyDescent="0.35">
      <c r="U2171">
        <v>9</v>
      </c>
      <c r="V2171">
        <v>170.76</v>
      </c>
      <c r="W2171">
        <v>20</v>
      </c>
    </row>
    <row r="2172" spans="21:23" x14ac:dyDescent="0.35">
      <c r="U2172">
        <v>77</v>
      </c>
      <c r="V2172">
        <v>80.849999999999994</v>
      </c>
      <c r="W2172">
        <v>19.399999999999999</v>
      </c>
    </row>
    <row r="2173" spans="21:23" x14ac:dyDescent="0.35">
      <c r="U2173">
        <v>18</v>
      </c>
      <c r="V2173">
        <v>120.58</v>
      </c>
      <c r="W2173">
        <v>21.5</v>
      </c>
    </row>
    <row r="2174" spans="21:23" x14ac:dyDescent="0.35">
      <c r="U2174">
        <v>73</v>
      </c>
      <c r="V2174">
        <v>86.57</v>
      </c>
      <c r="W2174">
        <v>28.5</v>
      </c>
    </row>
    <row r="2175" spans="21:23" x14ac:dyDescent="0.35">
      <c r="U2175">
        <v>67</v>
      </c>
      <c r="V2175">
        <v>90.01</v>
      </c>
      <c r="W2175">
        <v>34.4</v>
      </c>
    </row>
    <row r="2176" spans="21:23" x14ac:dyDescent="0.35">
      <c r="U2176">
        <v>58</v>
      </c>
      <c r="V2176">
        <v>68.84</v>
      </c>
      <c r="W2176">
        <v>43.7</v>
      </c>
    </row>
    <row r="2177" spans="21:23" x14ac:dyDescent="0.35">
      <c r="U2177">
        <v>2</v>
      </c>
      <c r="V2177">
        <v>155.13999999999999</v>
      </c>
      <c r="W2177">
        <v>13.7</v>
      </c>
    </row>
    <row r="2178" spans="21:23" x14ac:dyDescent="0.35">
      <c r="U2178">
        <v>38</v>
      </c>
      <c r="V2178">
        <v>158.47999999999999</v>
      </c>
      <c r="W2178">
        <v>33.700000000000003</v>
      </c>
    </row>
    <row r="2179" spans="21:23" x14ac:dyDescent="0.35">
      <c r="U2179">
        <v>5</v>
      </c>
      <c r="V2179">
        <v>92.56</v>
      </c>
      <c r="W2179">
        <v>18</v>
      </c>
    </row>
    <row r="2180" spans="21:23" x14ac:dyDescent="0.35">
      <c r="U2180">
        <v>34</v>
      </c>
      <c r="V2180">
        <v>90.15</v>
      </c>
      <c r="W2180">
        <v>27.9</v>
      </c>
    </row>
    <row r="2181" spans="21:23" x14ac:dyDescent="0.35">
      <c r="U2181">
        <v>78</v>
      </c>
      <c r="V2181">
        <v>80.09</v>
      </c>
      <c r="W2181">
        <v>21.8</v>
      </c>
    </row>
    <row r="2182" spans="21:23" x14ac:dyDescent="0.35">
      <c r="U2182">
        <v>57</v>
      </c>
      <c r="V2182">
        <v>189.44</v>
      </c>
      <c r="W2182">
        <v>35.799999999999997</v>
      </c>
    </row>
    <row r="2183" spans="21:23" x14ac:dyDescent="0.35">
      <c r="U2183">
        <v>17</v>
      </c>
      <c r="V2183">
        <v>70.03</v>
      </c>
      <c r="W2183">
        <v>23.1</v>
      </c>
    </row>
    <row r="2184" spans="21:23" x14ac:dyDescent="0.35">
      <c r="U2184">
        <v>71</v>
      </c>
      <c r="V2184">
        <v>249.29</v>
      </c>
      <c r="W2184">
        <v>30.3</v>
      </c>
    </row>
    <row r="2185" spans="21:23" x14ac:dyDescent="0.35">
      <c r="U2185">
        <v>19</v>
      </c>
      <c r="V2185">
        <v>72.52</v>
      </c>
      <c r="W2185">
        <v>32</v>
      </c>
    </row>
    <row r="2186" spans="21:23" x14ac:dyDescent="0.35">
      <c r="U2186">
        <v>56</v>
      </c>
      <c r="V2186">
        <v>96.93</v>
      </c>
      <c r="W2186">
        <v>25</v>
      </c>
    </row>
    <row r="2187" spans="21:23" x14ac:dyDescent="0.35">
      <c r="U2187">
        <v>64</v>
      </c>
      <c r="V2187">
        <v>211.35</v>
      </c>
      <c r="W2187">
        <v>30.7</v>
      </c>
    </row>
    <row r="2188" spans="21:23" x14ac:dyDescent="0.35">
      <c r="U2188">
        <v>13</v>
      </c>
      <c r="V2188">
        <v>85.87</v>
      </c>
      <c r="W2188">
        <v>24.3</v>
      </c>
    </row>
    <row r="2189" spans="21:23" x14ac:dyDescent="0.35">
      <c r="U2189">
        <v>40</v>
      </c>
      <c r="V2189">
        <v>60.96</v>
      </c>
      <c r="W2189">
        <v>11.5</v>
      </c>
    </row>
    <row r="2190" spans="21:23" x14ac:dyDescent="0.35">
      <c r="U2190">
        <v>80</v>
      </c>
      <c r="V2190">
        <v>120.09</v>
      </c>
      <c r="W2190">
        <v>30.7</v>
      </c>
    </row>
    <row r="2191" spans="21:23" x14ac:dyDescent="0.35">
      <c r="U2191">
        <v>62</v>
      </c>
      <c r="V2191">
        <v>92.13</v>
      </c>
      <c r="W2191">
        <v>33.700000000000003</v>
      </c>
    </row>
    <row r="2192" spans="21:23" x14ac:dyDescent="0.35">
      <c r="U2192">
        <v>79</v>
      </c>
      <c r="V2192">
        <v>83.07</v>
      </c>
      <c r="W2192">
        <v>26.5</v>
      </c>
    </row>
    <row r="2193" spans="21:23" x14ac:dyDescent="0.35">
      <c r="U2193">
        <v>9</v>
      </c>
      <c r="V2193">
        <v>77.67</v>
      </c>
      <c r="W2193">
        <v>17.600000000000001</v>
      </c>
    </row>
    <row r="2194" spans="21:23" x14ac:dyDescent="0.35">
      <c r="U2194">
        <v>77</v>
      </c>
      <c r="V2194">
        <v>109.51</v>
      </c>
      <c r="W2194">
        <v>28.1</v>
      </c>
    </row>
    <row r="2195" spans="21:23" x14ac:dyDescent="0.35">
      <c r="U2195">
        <v>26</v>
      </c>
      <c r="V2195">
        <v>97.24</v>
      </c>
      <c r="W2195">
        <v>22.5</v>
      </c>
    </row>
    <row r="2196" spans="21:23" x14ac:dyDescent="0.35">
      <c r="U2196">
        <v>1.72</v>
      </c>
      <c r="V2196">
        <v>127.29</v>
      </c>
      <c r="W2196">
        <v>18.5</v>
      </c>
    </row>
    <row r="2197" spans="21:23" x14ac:dyDescent="0.35">
      <c r="U2197">
        <v>16</v>
      </c>
      <c r="V2197">
        <v>134.80000000000001</v>
      </c>
      <c r="W2197">
        <v>22.4</v>
      </c>
    </row>
    <row r="2198" spans="21:23" x14ac:dyDescent="0.35">
      <c r="U2198">
        <v>40</v>
      </c>
      <c r="V2198">
        <v>74.650000000000006</v>
      </c>
      <c r="W2198">
        <v>25.3</v>
      </c>
    </row>
    <row r="2199" spans="21:23" x14ac:dyDescent="0.35">
      <c r="U2199">
        <v>46</v>
      </c>
      <c r="V2199">
        <v>85.84</v>
      </c>
      <c r="W2199">
        <v>37.299999999999997</v>
      </c>
    </row>
    <row r="2200" spans="21:23" x14ac:dyDescent="0.35">
      <c r="U2200">
        <v>45</v>
      </c>
      <c r="V2200">
        <v>90.43</v>
      </c>
      <c r="W2200">
        <v>39.700000000000003</v>
      </c>
    </row>
    <row r="2201" spans="21:23" x14ac:dyDescent="0.35">
      <c r="U2201">
        <v>59</v>
      </c>
      <c r="V2201">
        <v>74.349999999999994</v>
      </c>
      <c r="W2201">
        <v>28</v>
      </c>
    </row>
    <row r="2202" spans="21:23" x14ac:dyDescent="0.35">
      <c r="U2202">
        <v>31</v>
      </c>
      <c r="V2202">
        <v>206.59</v>
      </c>
      <c r="W2202">
        <v>41.4</v>
      </c>
    </row>
    <row r="2203" spans="21:23" x14ac:dyDescent="0.35">
      <c r="U2203">
        <v>69</v>
      </c>
      <c r="V2203">
        <v>196.33</v>
      </c>
      <c r="W2203">
        <v>25.3</v>
      </c>
    </row>
    <row r="2204" spans="21:23" x14ac:dyDescent="0.35">
      <c r="U2204">
        <v>73</v>
      </c>
      <c r="V2204">
        <v>70.23</v>
      </c>
      <c r="W2204">
        <v>28.1</v>
      </c>
    </row>
    <row r="2205" spans="21:23" x14ac:dyDescent="0.35">
      <c r="U2205">
        <v>56</v>
      </c>
      <c r="V2205">
        <v>242.94</v>
      </c>
      <c r="W2205">
        <v>41.2</v>
      </c>
    </row>
    <row r="2206" spans="21:23" x14ac:dyDescent="0.35">
      <c r="U2206">
        <v>80</v>
      </c>
      <c r="V2206">
        <v>103.06</v>
      </c>
      <c r="W2206">
        <v>28.8</v>
      </c>
    </row>
    <row r="2207" spans="21:23" x14ac:dyDescent="0.35">
      <c r="U2207">
        <v>60</v>
      </c>
      <c r="V2207">
        <v>80.86</v>
      </c>
      <c r="W2207">
        <v>31</v>
      </c>
    </row>
    <row r="2208" spans="21:23" x14ac:dyDescent="0.35">
      <c r="U2208">
        <v>40</v>
      </c>
      <c r="V2208">
        <v>114.32</v>
      </c>
      <c r="W2208">
        <v>28.3</v>
      </c>
    </row>
    <row r="2209" spans="21:23" x14ac:dyDescent="0.35">
      <c r="U2209">
        <v>30</v>
      </c>
      <c r="V2209">
        <v>83.91</v>
      </c>
      <c r="W2209">
        <v>23.9</v>
      </c>
    </row>
    <row r="2210" spans="21:23" x14ac:dyDescent="0.35">
      <c r="U2210">
        <v>66</v>
      </c>
      <c r="V2210">
        <v>152.02000000000001</v>
      </c>
      <c r="W2210">
        <v>44.2</v>
      </c>
    </row>
    <row r="2211" spans="21:23" x14ac:dyDescent="0.35">
      <c r="U2211">
        <v>78</v>
      </c>
      <c r="V2211">
        <v>75.19</v>
      </c>
      <c r="W2211">
        <v>27.6</v>
      </c>
    </row>
    <row r="2212" spans="21:23" x14ac:dyDescent="0.35">
      <c r="U2212">
        <v>37</v>
      </c>
      <c r="V2212">
        <v>60.61</v>
      </c>
      <c r="W2212">
        <v>35.700000000000003</v>
      </c>
    </row>
    <row r="2213" spans="21:23" x14ac:dyDescent="0.35">
      <c r="U2213">
        <v>41</v>
      </c>
      <c r="V2213">
        <v>89.14</v>
      </c>
      <c r="W2213">
        <v>37.4</v>
      </c>
    </row>
    <row r="2214" spans="21:23" x14ac:dyDescent="0.35">
      <c r="U2214">
        <v>34</v>
      </c>
      <c r="V2214">
        <v>97.23</v>
      </c>
      <c r="W2214">
        <v>27.5</v>
      </c>
    </row>
    <row r="2215" spans="21:23" x14ac:dyDescent="0.35">
      <c r="U2215">
        <v>18</v>
      </c>
      <c r="V2215">
        <v>135.19</v>
      </c>
      <c r="W2215">
        <v>23.4</v>
      </c>
    </row>
    <row r="2216" spans="21:23" x14ac:dyDescent="0.35">
      <c r="U2216">
        <v>69</v>
      </c>
      <c r="V2216">
        <v>78.48</v>
      </c>
      <c r="W2216">
        <v>25.8</v>
      </c>
    </row>
    <row r="2217" spans="21:23" x14ac:dyDescent="0.35">
      <c r="U2217">
        <v>67</v>
      </c>
      <c r="V2217">
        <v>97.24</v>
      </c>
      <c r="W2217">
        <v>28.1</v>
      </c>
    </row>
    <row r="2218" spans="21:23" x14ac:dyDescent="0.35">
      <c r="U2218">
        <v>28</v>
      </c>
      <c r="V2218">
        <v>75.92</v>
      </c>
      <c r="W2218">
        <v>22.8</v>
      </c>
    </row>
    <row r="2219" spans="21:23" x14ac:dyDescent="0.35">
      <c r="U2219">
        <v>3</v>
      </c>
      <c r="V2219">
        <v>93.3</v>
      </c>
      <c r="W2219">
        <v>19.5</v>
      </c>
    </row>
    <row r="2220" spans="21:23" x14ac:dyDescent="0.35">
      <c r="U2220">
        <v>57</v>
      </c>
      <c r="V2220">
        <v>97.39</v>
      </c>
      <c r="W2220">
        <v>38</v>
      </c>
    </row>
    <row r="2221" spans="21:23" x14ac:dyDescent="0.35">
      <c r="U2221">
        <v>34</v>
      </c>
      <c r="V2221">
        <v>134.61000000000001</v>
      </c>
      <c r="W2221">
        <v>23.4</v>
      </c>
    </row>
    <row r="2222" spans="21:23" x14ac:dyDescent="0.35">
      <c r="U2222">
        <v>50</v>
      </c>
      <c r="V2222">
        <v>104.02</v>
      </c>
      <c r="W2222">
        <v>29.5</v>
      </c>
    </row>
    <row r="2223" spans="21:23" x14ac:dyDescent="0.35">
      <c r="U2223">
        <v>55</v>
      </c>
      <c r="V2223">
        <v>56.9</v>
      </c>
      <c r="W2223">
        <v>28.2</v>
      </c>
    </row>
    <row r="2224" spans="21:23" x14ac:dyDescent="0.35">
      <c r="U2224">
        <v>2</v>
      </c>
      <c r="V2224">
        <v>112.66</v>
      </c>
      <c r="W2224">
        <v>14.2</v>
      </c>
    </row>
    <row r="2225" spans="21:23" x14ac:dyDescent="0.35">
      <c r="U2225">
        <v>27</v>
      </c>
      <c r="V2225">
        <v>226.75</v>
      </c>
      <c r="W2225">
        <v>28.9</v>
      </c>
    </row>
    <row r="2226" spans="21:23" x14ac:dyDescent="0.35">
      <c r="U2226">
        <v>57</v>
      </c>
      <c r="V2226">
        <v>76.28</v>
      </c>
      <c r="W2226">
        <v>31.4</v>
      </c>
    </row>
    <row r="2227" spans="21:23" x14ac:dyDescent="0.35">
      <c r="U2227">
        <v>73</v>
      </c>
      <c r="V2227">
        <v>90.01</v>
      </c>
      <c r="W2227">
        <v>32.4</v>
      </c>
    </row>
    <row r="2228" spans="21:23" x14ac:dyDescent="0.35">
      <c r="U2228">
        <v>52</v>
      </c>
      <c r="V2228">
        <v>107.84</v>
      </c>
      <c r="W2228">
        <v>22</v>
      </c>
    </row>
    <row r="2229" spans="21:23" x14ac:dyDescent="0.35">
      <c r="U2229">
        <v>65</v>
      </c>
      <c r="V2229">
        <v>71.06</v>
      </c>
      <c r="W2229">
        <v>26.4</v>
      </c>
    </row>
    <row r="2230" spans="21:23" x14ac:dyDescent="0.35">
      <c r="U2230">
        <v>48</v>
      </c>
      <c r="V2230">
        <v>185</v>
      </c>
      <c r="W2230">
        <v>26.1</v>
      </c>
    </row>
    <row r="2231" spans="21:23" x14ac:dyDescent="0.35">
      <c r="U2231">
        <v>54</v>
      </c>
      <c r="V2231">
        <v>104.42</v>
      </c>
      <c r="W2231">
        <v>37.6</v>
      </c>
    </row>
    <row r="2232" spans="21:23" x14ac:dyDescent="0.35">
      <c r="U2232">
        <v>8</v>
      </c>
      <c r="V2232">
        <v>89.57</v>
      </c>
      <c r="W2232">
        <v>18.8</v>
      </c>
    </row>
    <row r="2233" spans="21:23" x14ac:dyDescent="0.35">
      <c r="U2233">
        <v>45</v>
      </c>
      <c r="V2233">
        <v>136.19999999999999</v>
      </c>
      <c r="W2233">
        <v>23.8</v>
      </c>
    </row>
    <row r="2234" spans="21:23" x14ac:dyDescent="0.35">
      <c r="U2234">
        <v>48</v>
      </c>
      <c r="V2234">
        <v>128.22999999999999</v>
      </c>
      <c r="W2234">
        <v>49.4</v>
      </c>
    </row>
    <row r="2235" spans="21:23" x14ac:dyDescent="0.35">
      <c r="U2235">
        <v>77</v>
      </c>
      <c r="V2235">
        <v>104.23</v>
      </c>
      <c r="W2235">
        <v>23.8</v>
      </c>
    </row>
    <row r="2236" spans="21:23" x14ac:dyDescent="0.35">
      <c r="U2236">
        <v>34</v>
      </c>
      <c r="V2236">
        <v>133.82</v>
      </c>
      <c r="W2236">
        <v>20.399999999999999</v>
      </c>
    </row>
    <row r="2237" spans="21:23" x14ac:dyDescent="0.35">
      <c r="U2237">
        <v>33</v>
      </c>
      <c r="V2237">
        <v>80.819999999999993</v>
      </c>
      <c r="W2237">
        <v>40.299999999999997</v>
      </c>
    </row>
    <row r="2238" spans="21:23" x14ac:dyDescent="0.35">
      <c r="U2238">
        <v>39</v>
      </c>
      <c r="V2238">
        <v>102.35</v>
      </c>
      <c r="W2238">
        <v>23.6</v>
      </c>
    </row>
    <row r="2239" spans="21:23" x14ac:dyDescent="0.35">
      <c r="U2239">
        <v>39</v>
      </c>
      <c r="V2239">
        <v>88.48</v>
      </c>
      <c r="W2239">
        <v>34.299999999999997</v>
      </c>
    </row>
    <row r="2240" spans="21:23" x14ac:dyDescent="0.35">
      <c r="U2240">
        <v>40</v>
      </c>
      <c r="V2240">
        <v>88.81</v>
      </c>
      <c r="W2240">
        <v>32.700000000000003</v>
      </c>
    </row>
    <row r="2241" spans="21:23" x14ac:dyDescent="0.35">
      <c r="U2241">
        <v>46</v>
      </c>
      <c r="V2241">
        <v>75.09</v>
      </c>
      <c r="W2241">
        <v>28.7</v>
      </c>
    </row>
    <row r="2242" spans="21:23" x14ac:dyDescent="0.35">
      <c r="U2242">
        <v>1</v>
      </c>
      <c r="V2242">
        <v>199.83</v>
      </c>
      <c r="W2242">
        <v>24.5</v>
      </c>
    </row>
    <row r="2243" spans="21:23" x14ac:dyDescent="0.35">
      <c r="U2243">
        <v>5</v>
      </c>
      <c r="V2243">
        <v>73.69</v>
      </c>
      <c r="W2243">
        <v>24.8</v>
      </c>
    </row>
    <row r="2244" spans="21:23" x14ac:dyDescent="0.35">
      <c r="U2244">
        <v>14</v>
      </c>
      <c r="V2244">
        <v>111.27</v>
      </c>
      <c r="W2244">
        <v>23.2</v>
      </c>
    </row>
    <row r="2245" spans="21:23" x14ac:dyDescent="0.35">
      <c r="U2245">
        <v>49</v>
      </c>
      <c r="V2245">
        <v>68.44</v>
      </c>
      <c r="W2245">
        <v>23</v>
      </c>
    </row>
    <row r="2246" spans="21:23" x14ac:dyDescent="0.35">
      <c r="U2246">
        <v>45</v>
      </c>
      <c r="V2246">
        <v>65.36</v>
      </c>
      <c r="W2246">
        <v>39.299999999999997</v>
      </c>
    </row>
    <row r="2247" spans="21:23" x14ac:dyDescent="0.35">
      <c r="U2247">
        <v>13</v>
      </c>
      <c r="V2247">
        <v>94.12</v>
      </c>
      <c r="W2247">
        <v>20.100000000000001</v>
      </c>
    </row>
    <row r="2248" spans="21:23" x14ac:dyDescent="0.35">
      <c r="U2248">
        <v>76</v>
      </c>
      <c r="V2248">
        <v>96.24</v>
      </c>
      <c r="W2248">
        <v>25.4</v>
      </c>
    </row>
    <row r="2249" spans="21:23" x14ac:dyDescent="0.35">
      <c r="U2249">
        <v>14</v>
      </c>
      <c r="V2249">
        <v>91.25</v>
      </c>
      <c r="W2249">
        <v>23.8</v>
      </c>
    </row>
    <row r="2250" spans="21:23" x14ac:dyDescent="0.35">
      <c r="U2250">
        <v>20</v>
      </c>
      <c r="V2250">
        <v>77.290000000000006</v>
      </c>
      <c r="W2250">
        <v>28.4</v>
      </c>
    </row>
    <row r="2251" spans="21:23" x14ac:dyDescent="0.35">
      <c r="U2251">
        <v>9</v>
      </c>
      <c r="V2251">
        <v>125.09</v>
      </c>
      <c r="W2251">
        <v>15.4</v>
      </c>
    </row>
    <row r="2252" spans="21:23" x14ac:dyDescent="0.35">
      <c r="U2252">
        <v>78</v>
      </c>
      <c r="V2252">
        <v>107.18</v>
      </c>
      <c r="W2252">
        <v>28.2</v>
      </c>
    </row>
    <row r="2253" spans="21:23" x14ac:dyDescent="0.35">
      <c r="U2253">
        <v>49</v>
      </c>
      <c r="V2253">
        <v>130.07</v>
      </c>
      <c r="W2253">
        <v>26</v>
      </c>
    </row>
    <row r="2254" spans="21:23" x14ac:dyDescent="0.35">
      <c r="U2254">
        <v>55</v>
      </c>
      <c r="V2254">
        <v>57.3</v>
      </c>
      <c r="W2254">
        <v>41.5</v>
      </c>
    </row>
    <row r="2255" spans="21:23" x14ac:dyDescent="0.35">
      <c r="U2255">
        <v>43</v>
      </c>
      <c r="V2255">
        <v>101.35</v>
      </c>
      <c r="W2255">
        <v>32.200000000000003</v>
      </c>
    </row>
    <row r="2256" spans="21:23" x14ac:dyDescent="0.35">
      <c r="U2256">
        <v>16</v>
      </c>
      <c r="V2256">
        <v>94.03</v>
      </c>
      <c r="W2256">
        <v>25.7</v>
      </c>
    </row>
    <row r="2257" spans="21:23" x14ac:dyDescent="0.35">
      <c r="U2257">
        <v>58</v>
      </c>
      <c r="V2257">
        <v>227.81</v>
      </c>
      <c r="W2257">
        <v>33</v>
      </c>
    </row>
    <row r="2258" spans="21:23" x14ac:dyDescent="0.35">
      <c r="U2258">
        <v>67</v>
      </c>
      <c r="V2258">
        <v>66.67</v>
      </c>
      <c r="W2258">
        <v>35</v>
      </c>
    </row>
    <row r="2259" spans="21:23" x14ac:dyDescent="0.35">
      <c r="U2259">
        <v>71</v>
      </c>
      <c r="V2259">
        <v>240.81</v>
      </c>
      <c r="W2259">
        <v>27.4</v>
      </c>
    </row>
    <row r="2260" spans="21:23" x14ac:dyDescent="0.35">
      <c r="U2260">
        <v>8</v>
      </c>
      <c r="V2260">
        <v>88.02</v>
      </c>
      <c r="W2260">
        <v>16.399999999999999</v>
      </c>
    </row>
    <row r="2261" spans="21:23" x14ac:dyDescent="0.35">
      <c r="U2261">
        <v>18</v>
      </c>
      <c r="V2261">
        <v>152.87</v>
      </c>
      <c r="W2261">
        <v>31.5</v>
      </c>
    </row>
    <row r="2262" spans="21:23" x14ac:dyDescent="0.35">
      <c r="U2262">
        <v>47</v>
      </c>
      <c r="V2262">
        <v>96.04</v>
      </c>
      <c r="W2262">
        <v>29.2</v>
      </c>
    </row>
    <row r="2263" spans="21:23" x14ac:dyDescent="0.35">
      <c r="U2263">
        <v>59</v>
      </c>
      <c r="V2263">
        <v>60.35</v>
      </c>
      <c r="W2263">
        <v>25.9</v>
      </c>
    </row>
    <row r="2264" spans="21:23" x14ac:dyDescent="0.35">
      <c r="U2264">
        <v>28</v>
      </c>
      <c r="V2264">
        <v>118.66</v>
      </c>
      <c r="W2264">
        <v>32.299999999999997</v>
      </c>
    </row>
    <row r="2265" spans="21:23" x14ac:dyDescent="0.35">
      <c r="U2265">
        <v>20</v>
      </c>
      <c r="V2265">
        <v>89.03</v>
      </c>
      <c r="W2265">
        <v>28.1</v>
      </c>
    </row>
    <row r="2266" spans="21:23" x14ac:dyDescent="0.35">
      <c r="U2266">
        <v>67</v>
      </c>
      <c r="V2266">
        <v>58.51</v>
      </c>
      <c r="W2266">
        <v>30.4</v>
      </c>
    </row>
    <row r="2267" spans="21:23" x14ac:dyDescent="0.35">
      <c r="U2267">
        <v>71</v>
      </c>
      <c r="V2267">
        <v>96.04</v>
      </c>
      <c r="W2267">
        <v>45.1</v>
      </c>
    </row>
    <row r="2268" spans="21:23" x14ac:dyDescent="0.35">
      <c r="U2268">
        <v>56</v>
      </c>
      <c r="V2268">
        <v>110.92</v>
      </c>
      <c r="W2268">
        <v>25.9</v>
      </c>
    </row>
    <row r="2269" spans="21:23" x14ac:dyDescent="0.35">
      <c r="U2269">
        <v>44</v>
      </c>
      <c r="V2269">
        <v>92.72</v>
      </c>
      <c r="W2269">
        <v>36.6</v>
      </c>
    </row>
    <row r="2270" spans="21:23" x14ac:dyDescent="0.35">
      <c r="U2270">
        <v>6</v>
      </c>
      <c r="V2270">
        <v>108.23</v>
      </c>
      <c r="W2270">
        <v>18.600000000000001</v>
      </c>
    </row>
    <row r="2271" spans="21:23" x14ac:dyDescent="0.35">
      <c r="U2271">
        <v>78</v>
      </c>
      <c r="V2271">
        <v>56.34</v>
      </c>
      <c r="W2271">
        <v>27.5</v>
      </c>
    </row>
    <row r="2272" spans="21:23" x14ac:dyDescent="0.35">
      <c r="U2272">
        <v>32</v>
      </c>
      <c r="V2272">
        <v>61.83</v>
      </c>
      <c r="W2272">
        <v>31.3</v>
      </c>
    </row>
    <row r="2273" spans="21:23" x14ac:dyDescent="0.35">
      <c r="U2273">
        <v>40</v>
      </c>
      <c r="V2273">
        <v>131.99</v>
      </c>
      <c r="W2273">
        <v>37.5</v>
      </c>
    </row>
    <row r="2274" spans="21:23" x14ac:dyDescent="0.35">
      <c r="U2274">
        <v>63</v>
      </c>
      <c r="V2274">
        <v>136.81</v>
      </c>
      <c r="W2274">
        <v>23.1</v>
      </c>
    </row>
    <row r="2275" spans="21:23" x14ac:dyDescent="0.35">
      <c r="U2275">
        <v>51</v>
      </c>
      <c r="V2275">
        <v>239.28</v>
      </c>
      <c r="W2275">
        <v>35</v>
      </c>
    </row>
    <row r="2276" spans="21:23" x14ac:dyDescent="0.35">
      <c r="U2276">
        <v>22</v>
      </c>
      <c r="V2276">
        <v>131.30000000000001</v>
      </c>
      <c r="W2276">
        <v>27</v>
      </c>
    </row>
    <row r="2277" spans="21:23" x14ac:dyDescent="0.35">
      <c r="U2277">
        <v>82</v>
      </c>
      <c r="V2277">
        <v>117.75</v>
      </c>
      <c r="W2277">
        <v>29.8</v>
      </c>
    </row>
    <row r="2278" spans="21:23" x14ac:dyDescent="0.35">
      <c r="U2278">
        <v>17</v>
      </c>
      <c r="V2278">
        <v>78.459999999999994</v>
      </c>
      <c r="W2278">
        <v>23.5</v>
      </c>
    </row>
    <row r="2279" spans="21:23" x14ac:dyDescent="0.35">
      <c r="U2279">
        <v>34</v>
      </c>
      <c r="V2279">
        <v>83.53</v>
      </c>
      <c r="W2279">
        <v>48.5</v>
      </c>
    </row>
    <row r="2280" spans="21:23" x14ac:dyDescent="0.35">
      <c r="U2280">
        <v>42</v>
      </c>
      <c r="V2280">
        <v>145.5</v>
      </c>
      <c r="W2280">
        <v>31.8</v>
      </c>
    </row>
    <row r="2281" spans="21:23" x14ac:dyDescent="0.35">
      <c r="U2281">
        <v>32</v>
      </c>
      <c r="V2281">
        <v>88.33</v>
      </c>
      <c r="W2281">
        <v>20</v>
      </c>
    </row>
    <row r="2282" spans="21:23" x14ac:dyDescent="0.35">
      <c r="U2282">
        <v>73</v>
      </c>
      <c r="V2282">
        <v>101.25</v>
      </c>
      <c r="W2282">
        <v>29.4</v>
      </c>
    </row>
    <row r="2283" spans="21:23" x14ac:dyDescent="0.35">
      <c r="U2283">
        <v>47</v>
      </c>
      <c r="V2283">
        <v>131.43</v>
      </c>
      <c r="W2283">
        <v>24.3</v>
      </c>
    </row>
    <row r="2284" spans="21:23" x14ac:dyDescent="0.35">
      <c r="U2284">
        <v>34</v>
      </c>
      <c r="V2284">
        <v>231.5</v>
      </c>
      <c r="W2284">
        <v>45.4</v>
      </c>
    </row>
    <row r="2285" spans="21:23" x14ac:dyDescent="0.35">
      <c r="U2285">
        <v>64</v>
      </c>
      <c r="V2285">
        <v>82.89</v>
      </c>
      <c r="W2285">
        <v>29.5</v>
      </c>
    </row>
    <row r="2286" spans="21:23" x14ac:dyDescent="0.35">
      <c r="U2286">
        <v>52</v>
      </c>
      <c r="V2286">
        <v>192.37</v>
      </c>
      <c r="W2286">
        <v>49.2</v>
      </c>
    </row>
    <row r="2287" spans="21:23" x14ac:dyDescent="0.35">
      <c r="U2287">
        <v>49</v>
      </c>
      <c r="V2287">
        <v>79.64</v>
      </c>
      <c r="W2287">
        <v>28.1</v>
      </c>
    </row>
    <row r="2288" spans="21:23" x14ac:dyDescent="0.35">
      <c r="U2288">
        <v>55</v>
      </c>
      <c r="V2288">
        <v>82.88</v>
      </c>
      <c r="W2288">
        <v>29.4</v>
      </c>
    </row>
    <row r="2289" spans="21:23" x14ac:dyDescent="0.35">
      <c r="U2289">
        <v>64</v>
      </c>
      <c r="V2289">
        <v>99.4</v>
      </c>
      <c r="W2289">
        <v>29.1</v>
      </c>
    </row>
    <row r="2290" spans="21:23" x14ac:dyDescent="0.35">
      <c r="U2290">
        <v>23</v>
      </c>
      <c r="V2290">
        <v>77.75</v>
      </c>
      <c r="W2290">
        <v>38.799999999999997</v>
      </c>
    </row>
    <row r="2291" spans="21:23" x14ac:dyDescent="0.35">
      <c r="U2291">
        <v>18</v>
      </c>
      <c r="V2291">
        <v>75.03</v>
      </c>
      <c r="W2291">
        <v>23.4</v>
      </c>
    </row>
    <row r="2292" spans="21:23" x14ac:dyDescent="0.35">
      <c r="U2292">
        <v>65</v>
      </c>
      <c r="V2292">
        <v>220.47</v>
      </c>
      <c r="W2292">
        <v>48.7</v>
      </c>
    </row>
    <row r="2293" spans="21:23" x14ac:dyDescent="0.35">
      <c r="U2293">
        <v>12</v>
      </c>
      <c r="V2293">
        <v>196.91</v>
      </c>
      <c r="W2293">
        <v>19.7</v>
      </c>
    </row>
    <row r="2294" spans="21:23" x14ac:dyDescent="0.35">
      <c r="U2294">
        <v>61</v>
      </c>
      <c r="V2294">
        <v>180.8</v>
      </c>
      <c r="W2294">
        <v>20.3</v>
      </c>
    </row>
    <row r="2295" spans="21:23" x14ac:dyDescent="0.35">
      <c r="U2295">
        <v>66</v>
      </c>
      <c r="V2295">
        <v>247.48</v>
      </c>
      <c r="W2295">
        <v>33.5</v>
      </c>
    </row>
    <row r="2296" spans="21:23" x14ac:dyDescent="0.35">
      <c r="U2296">
        <v>59</v>
      </c>
      <c r="V2296">
        <v>216</v>
      </c>
      <c r="W2296">
        <v>36.700000000000003</v>
      </c>
    </row>
    <row r="2297" spans="21:23" x14ac:dyDescent="0.35">
      <c r="U2297">
        <v>47</v>
      </c>
      <c r="V2297">
        <v>75.64</v>
      </c>
      <c r="W2297">
        <v>24.4</v>
      </c>
    </row>
    <row r="2298" spans="21:23" x14ac:dyDescent="0.35">
      <c r="U2298">
        <v>47</v>
      </c>
      <c r="V2298">
        <v>95.07</v>
      </c>
      <c r="W2298">
        <v>38.799999999999997</v>
      </c>
    </row>
    <row r="2299" spans="21:23" x14ac:dyDescent="0.35">
      <c r="U2299">
        <v>71</v>
      </c>
      <c r="V2299">
        <v>129.97</v>
      </c>
      <c r="W2299">
        <v>44.2</v>
      </c>
    </row>
    <row r="2300" spans="21:23" x14ac:dyDescent="0.35">
      <c r="U2300">
        <v>62</v>
      </c>
      <c r="V2300">
        <v>124.26</v>
      </c>
      <c r="W2300">
        <v>33.4</v>
      </c>
    </row>
    <row r="2301" spans="21:23" x14ac:dyDescent="0.35">
      <c r="U2301">
        <v>28</v>
      </c>
      <c r="V2301">
        <v>87.92</v>
      </c>
      <c r="W2301">
        <v>32.5</v>
      </c>
    </row>
    <row r="2302" spans="21:23" x14ac:dyDescent="0.35">
      <c r="U2302">
        <v>7</v>
      </c>
      <c r="V2302">
        <v>85.15</v>
      </c>
      <c r="W2302">
        <v>15.1</v>
      </c>
    </row>
    <row r="2303" spans="21:23" x14ac:dyDescent="0.35">
      <c r="U2303">
        <v>68</v>
      </c>
      <c r="V2303">
        <v>95.36</v>
      </c>
      <c r="W2303">
        <v>21.5</v>
      </c>
    </row>
    <row r="2304" spans="21:23" x14ac:dyDescent="0.35">
      <c r="U2304">
        <v>37</v>
      </c>
      <c r="V2304">
        <v>87.16</v>
      </c>
      <c r="W2304">
        <v>30.4</v>
      </c>
    </row>
    <row r="2305" spans="21:23" x14ac:dyDescent="0.35">
      <c r="U2305">
        <v>75</v>
      </c>
      <c r="V2305">
        <v>219.39</v>
      </c>
      <c r="W2305">
        <v>33.4</v>
      </c>
    </row>
    <row r="2306" spans="21:23" x14ac:dyDescent="0.35">
      <c r="U2306">
        <v>5</v>
      </c>
      <c r="V2306">
        <v>71.92</v>
      </c>
      <c r="W2306">
        <v>18.2</v>
      </c>
    </row>
    <row r="2307" spans="21:23" x14ac:dyDescent="0.35">
      <c r="U2307">
        <v>1.08</v>
      </c>
      <c r="V2307">
        <v>167.66</v>
      </c>
      <c r="W2307">
        <v>18.7</v>
      </c>
    </row>
    <row r="2308" spans="21:23" x14ac:dyDescent="0.35">
      <c r="U2308">
        <v>34</v>
      </c>
      <c r="V2308">
        <v>87.21</v>
      </c>
      <c r="W2308">
        <v>38.4</v>
      </c>
    </row>
    <row r="2309" spans="21:23" x14ac:dyDescent="0.35">
      <c r="U2309">
        <v>49</v>
      </c>
      <c r="V2309">
        <v>220.47</v>
      </c>
      <c r="W2309">
        <v>36.4</v>
      </c>
    </row>
    <row r="2310" spans="21:23" x14ac:dyDescent="0.35">
      <c r="U2310">
        <v>8</v>
      </c>
      <c r="V2310">
        <v>80.47</v>
      </c>
      <c r="W2310">
        <v>20.6</v>
      </c>
    </row>
    <row r="2311" spans="21:23" x14ac:dyDescent="0.35">
      <c r="U2311">
        <v>50</v>
      </c>
      <c r="V2311">
        <v>89.95</v>
      </c>
      <c r="W2311">
        <v>48.9</v>
      </c>
    </row>
    <row r="2312" spans="21:23" x14ac:dyDescent="0.35">
      <c r="U2312">
        <v>2</v>
      </c>
      <c r="V2312">
        <v>111.32</v>
      </c>
      <c r="W2312">
        <v>18.2</v>
      </c>
    </row>
    <row r="2313" spans="21:23" x14ac:dyDescent="0.35">
      <c r="U2313">
        <v>1.1599999999999999</v>
      </c>
      <c r="V2313">
        <v>65.010000000000005</v>
      </c>
      <c r="W2313">
        <v>17</v>
      </c>
    </row>
    <row r="2314" spans="21:23" x14ac:dyDescent="0.35">
      <c r="U2314">
        <v>76</v>
      </c>
      <c r="V2314">
        <v>110.07</v>
      </c>
      <c r="W2314">
        <v>31.8</v>
      </c>
    </row>
    <row r="2315" spans="21:23" x14ac:dyDescent="0.35">
      <c r="U2315">
        <v>18</v>
      </c>
      <c r="V2315">
        <v>60.56</v>
      </c>
      <c r="W2315">
        <v>33</v>
      </c>
    </row>
    <row r="2316" spans="21:23" x14ac:dyDescent="0.35">
      <c r="U2316">
        <v>82</v>
      </c>
      <c r="V2316">
        <v>89.83</v>
      </c>
      <c r="W2316">
        <v>24.7</v>
      </c>
    </row>
    <row r="2317" spans="21:23" x14ac:dyDescent="0.35">
      <c r="U2317">
        <v>67</v>
      </c>
      <c r="V2317">
        <v>90.35</v>
      </c>
      <c r="W2317">
        <v>28.1</v>
      </c>
    </row>
    <row r="2318" spans="21:23" x14ac:dyDescent="0.35">
      <c r="U2318">
        <v>27</v>
      </c>
      <c r="V2318">
        <v>71.5</v>
      </c>
      <c r="W2318">
        <v>40.299999999999997</v>
      </c>
    </row>
    <row r="2319" spans="21:23" x14ac:dyDescent="0.35">
      <c r="U2319">
        <v>57</v>
      </c>
      <c r="V2319">
        <v>71.709999999999994</v>
      </c>
      <c r="W2319">
        <v>35.200000000000003</v>
      </c>
    </row>
    <row r="2320" spans="21:23" x14ac:dyDescent="0.35">
      <c r="U2320">
        <v>51</v>
      </c>
      <c r="V2320">
        <v>173.96</v>
      </c>
      <c r="W2320">
        <v>31.2</v>
      </c>
    </row>
    <row r="2321" spans="21:23" x14ac:dyDescent="0.35">
      <c r="U2321">
        <v>68</v>
      </c>
      <c r="V2321">
        <v>96.06</v>
      </c>
      <c r="W2321">
        <v>37.6</v>
      </c>
    </row>
    <row r="2322" spans="21:23" x14ac:dyDescent="0.35">
      <c r="U2322">
        <v>56</v>
      </c>
      <c r="V2322">
        <v>113.2</v>
      </c>
      <c r="W2322">
        <v>38.700000000000003</v>
      </c>
    </row>
    <row r="2323" spans="21:23" x14ac:dyDescent="0.35">
      <c r="U2323">
        <v>77</v>
      </c>
      <c r="V2323">
        <v>106.03</v>
      </c>
      <c r="W2323">
        <v>28.1</v>
      </c>
    </row>
    <row r="2324" spans="21:23" x14ac:dyDescent="0.35">
      <c r="U2324">
        <v>52</v>
      </c>
      <c r="V2324">
        <v>111.38</v>
      </c>
      <c r="W2324">
        <v>28.1</v>
      </c>
    </row>
    <row r="2325" spans="21:23" x14ac:dyDescent="0.35">
      <c r="U2325">
        <v>18</v>
      </c>
      <c r="V2325">
        <v>73.290000000000006</v>
      </c>
      <c r="W2325">
        <v>28.1</v>
      </c>
    </row>
    <row r="2326" spans="21:23" x14ac:dyDescent="0.35">
      <c r="U2326">
        <v>63</v>
      </c>
      <c r="V2326">
        <v>65.709999999999994</v>
      </c>
      <c r="W2326">
        <v>29.2</v>
      </c>
    </row>
    <row r="2327" spans="21:23" x14ac:dyDescent="0.35">
      <c r="U2327">
        <v>31</v>
      </c>
      <c r="V2327">
        <v>60.41</v>
      </c>
      <c r="W2327">
        <v>31.1</v>
      </c>
    </row>
    <row r="2328" spans="21:23" x14ac:dyDescent="0.35">
      <c r="U2328">
        <v>37</v>
      </c>
      <c r="V2328">
        <v>89.11</v>
      </c>
      <c r="W2328">
        <v>24.1</v>
      </c>
    </row>
    <row r="2329" spans="21:23" x14ac:dyDescent="0.35">
      <c r="U2329">
        <v>64</v>
      </c>
      <c r="V2329">
        <v>63.32</v>
      </c>
      <c r="W2329">
        <v>18.7</v>
      </c>
    </row>
    <row r="2330" spans="21:23" x14ac:dyDescent="0.35">
      <c r="U2330">
        <v>47</v>
      </c>
      <c r="V2330">
        <v>85.68</v>
      </c>
      <c r="W2330">
        <v>39.6</v>
      </c>
    </row>
    <row r="2331" spans="21:23" x14ac:dyDescent="0.35">
      <c r="U2331">
        <v>1.8</v>
      </c>
      <c r="V2331">
        <v>162.93</v>
      </c>
      <c r="W2331">
        <v>15.7</v>
      </c>
    </row>
    <row r="2332" spans="21:23" x14ac:dyDescent="0.35">
      <c r="U2332">
        <v>42</v>
      </c>
      <c r="V2332">
        <v>89.22</v>
      </c>
      <c r="W2332">
        <v>53.8</v>
      </c>
    </row>
    <row r="2333" spans="21:23" x14ac:dyDescent="0.35">
      <c r="U2333">
        <v>37</v>
      </c>
      <c r="V2333">
        <v>91.68</v>
      </c>
      <c r="W2333">
        <v>32.4</v>
      </c>
    </row>
    <row r="2334" spans="21:23" x14ac:dyDescent="0.35">
      <c r="U2334">
        <v>69</v>
      </c>
      <c r="V2334">
        <v>198.33</v>
      </c>
      <c r="W2334">
        <v>42.7</v>
      </c>
    </row>
    <row r="2335" spans="21:23" x14ac:dyDescent="0.35">
      <c r="U2335">
        <v>13</v>
      </c>
      <c r="V2335">
        <v>85.81</v>
      </c>
      <c r="W2335">
        <v>18.600000000000001</v>
      </c>
    </row>
    <row r="2336" spans="21:23" x14ac:dyDescent="0.35">
      <c r="U2336">
        <v>73</v>
      </c>
      <c r="V2336">
        <v>79.59</v>
      </c>
      <c r="W2336">
        <v>31.4</v>
      </c>
    </row>
    <row r="2337" spans="21:23" x14ac:dyDescent="0.35">
      <c r="U2337">
        <v>48</v>
      </c>
      <c r="V2337">
        <v>106.74</v>
      </c>
      <c r="W2337">
        <v>33.700000000000003</v>
      </c>
    </row>
    <row r="2338" spans="21:23" x14ac:dyDescent="0.35">
      <c r="U2338">
        <v>78</v>
      </c>
      <c r="V2338">
        <v>191.33</v>
      </c>
      <c r="W2338">
        <v>24.5</v>
      </c>
    </row>
    <row r="2339" spans="21:23" x14ac:dyDescent="0.35">
      <c r="U2339">
        <v>21</v>
      </c>
      <c r="V2339">
        <v>59.52</v>
      </c>
      <c r="W2339">
        <v>33.700000000000003</v>
      </c>
    </row>
    <row r="2340" spans="21:23" x14ac:dyDescent="0.35">
      <c r="U2340">
        <v>54</v>
      </c>
      <c r="V2340">
        <v>206.52</v>
      </c>
      <c r="W2340">
        <v>35.4</v>
      </c>
    </row>
    <row r="2341" spans="21:23" x14ac:dyDescent="0.35">
      <c r="U2341">
        <v>43</v>
      </c>
      <c r="V2341">
        <v>80.069999999999993</v>
      </c>
      <c r="W2341">
        <v>28.1</v>
      </c>
    </row>
    <row r="2342" spans="21:23" x14ac:dyDescent="0.35">
      <c r="U2342">
        <v>19</v>
      </c>
      <c r="V2342">
        <v>64.92</v>
      </c>
      <c r="W2342">
        <v>22.5</v>
      </c>
    </row>
    <row r="2343" spans="21:23" x14ac:dyDescent="0.35">
      <c r="U2343">
        <v>82</v>
      </c>
      <c r="V2343">
        <v>80</v>
      </c>
      <c r="W2343">
        <v>33.6</v>
      </c>
    </row>
    <row r="2344" spans="21:23" x14ac:dyDescent="0.35">
      <c r="U2344">
        <v>80</v>
      </c>
      <c r="V2344">
        <v>75.06</v>
      </c>
      <c r="W2344">
        <v>29.7</v>
      </c>
    </row>
    <row r="2345" spans="21:23" x14ac:dyDescent="0.35">
      <c r="U2345">
        <v>69</v>
      </c>
      <c r="V2345">
        <v>112.2</v>
      </c>
      <c r="W2345">
        <v>28.1</v>
      </c>
    </row>
    <row r="2346" spans="21:23" x14ac:dyDescent="0.35">
      <c r="U2346">
        <v>21</v>
      </c>
      <c r="V2346">
        <v>91.18</v>
      </c>
      <c r="W2346">
        <v>25.7</v>
      </c>
    </row>
    <row r="2347" spans="21:23" x14ac:dyDescent="0.35">
      <c r="U2347">
        <v>46</v>
      </c>
      <c r="V2347">
        <v>85.81</v>
      </c>
      <c r="W2347">
        <v>20.2</v>
      </c>
    </row>
    <row r="2348" spans="21:23" x14ac:dyDescent="0.35">
      <c r="U2348">
        <v>14</v>
      </c>
      <c r="V2348">
        <v>148.37</v>
      </c>
      <c r="W2348">
        <v>22.7</v>
      </c>
    </row>
    <row r="2349" spans="21:23" x14ac:dyDescent="0.35">
      <c r="U2349">
        <v>6</v>
      </c>
      <c r="V2349">
        <v>64.55</v>
      </c>
      <c r="W2349">
        <v>17.399999999999999</v>
      </c>
    </row>
    <row r="2350" spans="21:23" x14ac:dyDescent="0.35">
      <c r="U2350">
        <v>3</v>
      </c>
      <c r="V2350">
        <v>97.31</v>
      </c>
      <c r="W2350">
        <v>22.2</v>
      </c>
    </row>
    <row r="2351" spans="21:23" x14ac:dyDescent="0.35">
      <c r="U2351">
        <v>47</v>
      </c>
      <c r="V2351">
        <v>111.15</v>
      </c>
      <c r="W2351">
        <v>23.8</v>
      </c>
    </row>
    <row r="2352" spans="21:23" x14ac:dyDescent="0.35">
      <c r="U2352">
        <v>34</v>
      </c>
      <c r="V2352">
        <v>80.97</v>
      </c>
      <c r="W2352">
        <v>28.7</v>
      </c>
    </row>
    <row r="2353" spans="21:23" x14ac:dyDescent="0.35">
      <c r="U2353">
        <v>41</v>
      </c>
      <c r="V2353">
        <v>89.88</v>
      </c>
      <c r="W2353">
        <v>33.1</v>
      </c>
    </row>
    <row r="2354" spans="21:23" x14ac:dyDescent="0.35">
      <c r="U2354">
        <v>67</v>
      </c>
      <c r="V2354">
        <v>62.66</v>
      </c>
      <c r="W2354">
        <v>28</v>
      </c>
    </row>
    <row r="2355" spans="21:23" x14ac:dyDescent="0.35">
      <c r="U2355">
        <v>5</v>
      </c>
      <c r="V2355">
        <v>122.25</v>
      </c>
      <c r="W2355">
        <v>16.7</v>
      </c>
    </row>
    <row r="2356" spans="21:23" x14ac:dyDescent="0.35">
      <c r="U2356">
        <v>20</v>
      </c>
      <c r="V2356">
        <v>87.08</v>
      </c>
      <c r="W2356">
        <v>27.1</v>
      </c>
    </row>
    <row r="2357" spans="21:23" x14ac:dyDescent="0.35">
      <c r="U2357">
        <v>63</v>
      </c>
      <c r="V2357">
        <v>85</v>
      </c>
      <c r="W2357">
        <v>26.4</v>
      </c>
    </row>
    <row r="2358" spans="21:23" x14ac:dyDescent="0.35">
      <c r="U2358">
        <v>73</v>
      </c>
      <c r="V2358">
        <v>100.49</v>
      </c>
      <c r="W2358">
        <v>23.7</v>
      </c>
    </row>
    <row r="2359" spans="21:23" x14ac:dyDescent="0.35">
      <c r="U2359">
        <v>62</v>
      </c>
      <c r="V2359">
        <v>145.37</v>
      </c>
      <c r="W2359">
        <v>33.299999999999997</v>
      </c>
    </row>
    <row r="2360" spans="21:23" x14ac:dyDescent="0.35">
      <c r="U2360">
        <v>0.88</v>
      </c>
      <c r="V2360">
        <v>112.19</v>
      </c>
      <c r="W2360">
        <v>18.899999999999999</v>
      </c>
    </row>
    <row r="2361" spans="21:23" x14ac:dyDescent="0.35">
      <c r="U2361">
        <v>50</v>
      </c>
      <c r="V2361">
        <v>79.73</v>
      </c>
      <c r="W2361">
        <v>25.5</v>
      </c>
    </row>
    <row r="2362" spans="21:23" x14ac:dyDescent="0.35">
      <c r="U2362">
        <v>71</v>
      </c>
      <c r="V2362">
        <v>101.13</v>
      </c>
      <c r="W2362">
        <v>35.9</v>
      </c>
    </row>
    <row r="2363" spans="21:23" x14ac:dyDescent="0.35">
      <c r="U2363">
        <v>30</v>
      </c>
      <c r="V2363">
        <v>101.98</v>
      </c>
      <c r="W2363">
        <v>23.2</v>
      </c>
    </row>
    <row r="2364" spans="21:23" x14ac:dyDescent="0.35">
      <c r="U2364">
        <v>80</v>
      </c>
      <c r="V2364">
        <v>98.39</v>
      </c>
      <c r="W2364">
        <v>22.2</v>
      </c>
    </row>
    <row r="2365" spans="21:23" x14ac:dyDescent="0.35">
      <c r="U2365">
        <v>64</v>
      </c>
      <c r="V2365">
        <v>128.04</v>
      </c>
      <c r="W2365">
        <v>34</v>
      </c>
    </row>
    <row r="2366" spans="21:23" x14ac:dyDescent="0.35">
      <c r="U2366">
        <v>7</v>
      </c>
      <c r="V2366">
        <v>98.12</v>
      </c>
      <c r="W2366">
        <v>20.399999999999999</v>
      </c>
    </row>
    <row r="2367" spans="21:23" x14ac:dyDescent="0.35">
      <c r="U2367">
        <v>36</v>
      </c>
      <c r="V2367">
        <v>216.96</v>
      </c>
      <c r="W2367">
        <v>34.5</v>
      </c>
    </row>
    <row r="2368" spans="21:23" x14ac:dyDescent="0.35">
      <c r="U2368">
        <v>79</v>
      </c>
      <c r="V2368">
        <v>94.92</v>
      </c>
      <c r="W2368">
        <v>31.9</v>
      </c>
    </row>
    <row r="2369" spans="21:23" x14ac:dyDescent="0.35">
      <c r="U2369">
        <v>35</v>
      </c>
      <c r="V2369">
        <v>83.27</v>
      </c>
      <c r="W2369">
        <v>19.8</v>
      </c>
    </row>
    <row r="2370" spans="21:23" x14ac:dyDescent="0.35">
      <c r="U2370">
        <v>28</v>
      </c>
      <c r="V2370">
        <v>96.86</v>
      </c>
      <c r="W2370">
        <v>29</v>
      </c>
    </row>
    <row r="2371" spans="21:23" x14ac:dyDescent="0.35">
      <c r="U2371">
        <v>72</v>
      </c>
      <c r="V2371">
        <v>99.73</v>
      </c>
      <c r="W2371">
        <v>36.700000000000003</v>
      </c>
    </row>
    <row r="2372" spans="21:23" x14ac:dyDescent="0.35">
      <c r="U2372">
        <v>12</v>
      </c>
      <c r="V2372">
        <v>91.71</v>
      </c>
      <c r="W2372">
        <v>21.3</v>
      </c>
    </row>
    <row r="2373" spans="21:23" x14ac:dyDescent="0.35">
      <c r="U2373">
        <v>25</v>
      </c>
      <c r="V2373">
        <v>65.77</v>
      </c>
      <c r="W2373">
        <v>23.7</v>
      </c>
    </row>
    <row r="2374" spans="21:23" x14ac:dyDescent="0.35">
      <c r="U2374">
        <v>27</v>
      </c>
      <c r="V2374">
        <v>161.57</v>
      </c>
      <c r="W2374">
        <v>25.7</v>
      </c>
    </row>
    <row r="2375" spans="21:23" x14ac:dyDescent="0.35">
      <c r="U2375">
        <v>62</v>
      </c>
      <c r="V2375">
        <v>74.319999999999993</v>
      </c>
      <c r="W2375">
        <v>34</v>
      </c>
    </row>
    <row r="2376" spans="21:23" x14ac:dyDescent="0.35">
      <c r="U2376">
        <v>58</v>
      </c>
      <c r="V2376">
        <v>170.93</v>
      </c>
      <c r="W2376">
        <v>30.7</v>
      </c>
    </row>
    <row r="2377" spans="21:23" x14ac:dyDescent="0.35">
      <c r="U2377">
        <v>30</v>
      </c>
      <c r="V2377">
        <v>74.430000000000007</v>
      </c>
      <c r="W2377">
        <v>44.8</v>
      </c>
    </row>
    <row r="2378" spans="21:23" x14ac:dyDescent="0.35">
      <c r="U2378">
        <v>56</v>
      </c>
      <c r="V2378">
        <v>86.36</v>
      </c>
      <c r="W2378">
        <v>27.7</v>
      </c>
    </row>
    <row r="2379" spans="21:23" x14ac:dyDescent="0.35">
      <c r="U2379">
        <v>28</v>
      </c>
      <c r="V2379">
        <v>97.06</v>
      </c>
      <c r="W2379">
        <v>23.2</v>
      </c>
    </row>
    <row r="2380" spans="21:23" x14ac:dyDescent="0.35">
      <c r="U2380">
        <v>47</v>
      </c>
      <c r="V2380">
        <v>110.38</v>
      </c>
      <c r="W2380">
        <v>30.1</v>
      </c>
    </row>
    <row r="2381" spans="21:23" x14ac:dyDescent="0.35">
      <c r="U2381">
        <v>16</v>
      </c>
      <c r="V2381">
        <v>79.03</v>
      </c>
      <c r="W2381">
        <v>29.3</v>
      </c>
    </row>
    <row r="2382" spans="21:23" x14ac:dyDescent="0.35">
      <c r="U2382">
        <v>29</v>
      </c>
      <c r="V2382">
        <v>62.48</v>
      </c>
      <c r="W2382">
        <v>29.5</v>
      </c>
    </row>
    <row r="2383" spans="21:23" x14ac:dyDescent="0.35">
      <c r="U2383">
        <v>26</v>
      </c>
      <c r="V2383">
        <v>55.62</v>
      </c>
      <c r="W2383">
        <v>25.8</v>
      </c>
    </row>
    <row r="2384" spans="21:23" x14ac:dyDescent="0.35">
      <c r="U2384">
        <v>26</v>
      </c>
      <c r="V2384">
        <v>84.9</v>
      </c>
      <c r="W2384">
        <v>26.2</v>
      </c>
    </row>
    <row r="2385" spans="21:23" x14ac:dyDescent="0.35">
      <c r="U2385">
        <v>55</v>
      </c>
      <c r="V2385">
        <v>232.81</v>
      </c>
      <c r="W2385">
        <v>28.8</v>
      </c>
    </row>
    <row r="2386" spans="21:23" x14ac:dyDescent="0.35">
      <c r="U2386">
        <v>29</v>
      </c>
      <c r="V2386">
        <v>86.55</v>
      </c>
      <c r="W2386">
        <v>29.8</v>
      </c>
    </row>
    <row r="2387" spans="21:23" x14ac:dyDescent="0.35">
      <c r="U2387">
        <v>29</v>
      </c>
      <c r="V2387">
        <v>118.61</v>
      </c>
      <c r="W2387">
        <v>26.5</v>
      </c>
    </row>
    <row r="2388" spans="21:23" x14ac:dyDescent="0.35">
      <c r="U2388">
        <v>33</v>
      </c>
      <c r="V2388">
        <v>80.209999999999994</v>
      </c>
      <c r="W2388">
        <v>27.8</v>
      </c>
    </row>
    <row r="2389" spans="21:23" x14ac:dyDescent="0.35">
      <c r="U2389">
        <v>19</v>
      </c>
      <c r="V2389">
        <v>65.959999999999994</v>
      </c>
      <c r="W2389">
        <v>29</v>
      </c>
    </row>
    <row r="2390" spans="21:23" x14ac:dyDescent="0.35">
      <c r="U2390">
        <v>10</v>
      </c>
      <c r="V2390">
        <v>61.34</v>
      </c>
      <c r="W2390">
        <v>19.100000000000001</v>
      </c>
    </row>
    <row r="2391" spans="21:23" x14ac:dyDescent="0.35">
      <c r="U2391">
        <v>3</v>
      </c>
      <c r="V2391">
        <v>116.6</v>
      </c>
      <c r="W2391">
        <v>17.100000000000001</v>
      </c>
    </row>
    <row r="2392" spans="21:23" x14ac:dyDescent="0.35">
      <c r="U2392">
        <v>60</v>
      </c>
      <c r="V2392">
        <v>85.13</v>
      </c>
      <c r="W2392">
        <v>24.6</v>
      </c>
    </row>
    <row r="2393" spans="21:23" x14ac:dyDescent="0.35">
      <c r="U2393">
        <v>16</v>
      </c>
      <c r="V2393">
        <v>86.32</v>
      </c>
      <c r="W2393">
        <v>18.3</v>
      </c>
    </row>
    <row r="2394" spans="21:23" x14ac:dyDescent="0.35">
      <c r="U2394">
        <v>35</v>
      </c>
      <c r="V2394">
        <v>69.22</v>
      </c>
      <c r="W2394">
        <v>42.8</v>
      </c>
    </row>
    <row r="2395" spans="21:23" x14ac:dyDescent="0.35">
      <c r="U2395">
        <v>41</v>
      </c>
      <c r="V2395">
        <v>140.93</v>
      </c>
      <c r="W2395">
        <v>46.5</v>
      </c>
    </row>
    <row r="2396" spans="21:23" x14ac:dyDescent="0.35">
      <c r="U2396">
        <v>19</v>
      </c>
      <c r="V2396">
        <v>83.43</v>
      </c>
      <c r="W2396">
        <v>38.4</v>
      </c>
    </row>
    <row r="2397" spans="21:23" x14ac:dyDescent="0.35">
      <c r="U2397">
        <v>79</v>
      </c>
      <c r="V2397">
        <v>207.95</v>
      </c>
      <c r="W2397">
        <v>26</v>
      </c>
    </row>
    <row r="2398" spans="21:23" x14ac:dyDescent="0.35">
      <c r="U2398">
        <v>41</v>
      </c>
      <c r="V2398">
        <v>134.29</v>
      </c>
      <c r="W2398">
        <v>26.8</v>
      </c>
    </row>
    <row r="2399" spans="21:23" x14ac:dyDescent="0.35">
      <c r="U2399">
        <v>1.64</v>
      </c>
      <c r="V2399">
        <v>115.12</v>
      </c>
      <c r="W2399">
        <v>21.1</v>
      </c>
    </row>
    <row r="2400" spans="21:23" x14ac:dyDescent="0.35">
      <c r="U2400">
        <v>51</v>
      </c>
      <c r="V2400">
        <v>86.25</v>
      </c>
      <c r="W2400">
        <v>29</v>
      </c>
    </row>
    <row r="2401" spans="21:23" x14ac:dyDescent="0.35">
      <c r="U2401">
        <v>33</v>
      </c>
      <c r="V2401">
        <v>112.94</v>
      </c>
      <c r="W2401">
        <v>43</v>
      </c>
    </row>
    <row r="2402" spans="21:23" x14ac:dyDescent="0.35">
      <c r="U2402">
        <v>33</v>
      </c>
      <c r="V2402">
        <v>73.540000000000006</v>
      </c>
      <c r="W2402">
        <v>36.6</v>
      </c>
    </row>
    <row r="2403" spans="21:23" x14ac:dyDescent="0.35">
      <c r="U2403">
        <v>48</v>
      </c>
      <c r="V2403">
        <v>80.86</v>
      </c>
      <c r="W2403">
        <v>27.5</v>
      </c>
    </row>
    <row r="2404" spans="21:23" x14ac:dyDescent="0.35">
      <c r="U2404">
        <v>45</v>
      </c>
      <c r="V2404">
        <v>83.91</v>
      </c>
      <c r="W2404">
        <v>40.200000000000003</v>
      </c>
    </row>
    <row r="2405" spans="21:23" x14ac:dyDescent="0.35">
      <c r="U2405">
        <v>61</v>
      </c>
      <c r="V2405">
        <v>69.91</v>
      </c>
      <c r="W2405">
        <v>37.1</v>
      </c>
    </row>
    <row r="2406" spans="21:23" x14ac:dyDescent="0.35">
      <c r="U2406">
        <v>31</v>
      </c>
      <c r="V2406">
        <v>95.62</v>
      </c>
      <c r="W2406">
        <v>32</v>
      </c>
    </row>
    <row r="2407" spans="21:23" x14ac:dyDescent="0.35">
      <c r="U2407">
        <v>60</v>
      </c>
      <c r="V2407">
        <v>63.95</v>
      </c>
      <c r="W2407">
        <v>32.200000000000003</v>
      </c>
    </row>
    <row r="2408" spans="21:23" x14ac:dyDescent="0.35">
      <c r="U2408">
        <v>51</v>
      </c>
      <c r="V2408">
        <v>122.5</v>
      </c>
      <c r="W2408">
        <v>20.6</v>
      </c>
    </row>
    <row r="2409" spans="21:23" x14ac:dyDescent="0.35">
      <c r="U2409">
        <v>53</v>
      </c>
      <c r="V2409">
        <v>86</v>
      </c>
      <c r="W2409">
        <v>24.1</v>
      </c>
    </row>
    <row r="2410" spans="21:23" x14ac:dyDescent="0.35">
      <c r="U2410">
        <v>52</v>
      </c>
      <c r="V2410">
        <v>120.27</v>
      </c>
      <c r="W2410">
        <v>25</v>
      </c>
    </row>
    <row r="2411" spans="21:23" x14ac:dyDescent="0.35">
      <c r="U2411">
        <v>42</v>
      </c>
      <c r="V2411">
        <v>56.71</v>
      </c>
      <c r="W2411">
        <v>25.2</v>
      </c>
    </row>
    <row r="2412" spans="21:23" x14ac:dyDescent="0.35">
      <c r="U2412">
        <v>56</v>
      </c>
      <c r="V2412">
        <v>131.63</v>
      </c>
      <c r="W2412">
        <v>27.6</v>
      </c>
    </row>
    <row r="2413" spans="21:23" x14ac:dyDescent="0.35">
      <c r="U2413">
        <v>14</v>
      </c>
      <c r="V2413">
        <v>79.36</v>
      </c>
      <c r="W2413">
        <v>48.8</v>
      </c>
    </row>
    <row r="2414" spans="21:23" x14ac:dyDescent="0.35">
      <c r="U2414">
        <v>40</v>
      </c>
      <c r="V2414">
        <v>120.77</v>
      </c>
      <c r="W2414">
        <v>27.6</v>
      </c>
    </row>
    <row r="2415" spans="21:23" x14ac:dyDescent="0.35">
      <c r="U2415">
        <v>58</v>
      </c>
      <c r="V2415">
        <v>100.42</v>
      </c>
      <c r="W2415">
        <v>39.5</v>
      </c>
    </row>
    <row r="2416" spans="21:23" x14ac:dyDescent="0.35">
      <c r="U2416">
        <v>52</v>
      </c>
      <c r="V2416">
        <v>155.86000000000001</v>
      </c>
      <c r="W2416">
        <v>27.2</v>
      </c>
    </row>
    <row r="2417" spans="21:23" x14ac:dyDescent="0.35">
      <c r="U2417">
        <v>30</v>
      </c>
      <c r="V2417">
        <v>66.010000000000005</v>
      </c>
      <c r="W2417">
        <v>26.3</v>
      </c>
    </row>
    <row r="2418" spans="21:23" x14ac:dyDescent="0.35">
      <c r="U2418">
        <v>47</v>
      </c>
      <c r="V2418">
        <v>86.99</v>
      </c>
      <c r="W2418">
        <v>28.9</v>
      </c>
    </row>
    <row r="2419" spans="21:23" x14ac:dyDescent="0.35">
      <c r="U2419">
        <v>34</v>
      </c>
      <c r="V2419">
        <v>90.55</v>
      </c>
      <c r="W2419">
        <v>30</v>
      </c>
    </row>
    <row r="2420" spans="21:23" x14ac:dyDescent="0.35">
      <c r="U2420">
        <v>82</v>
      </c>
      <c r="V2420">
        <v>229.58</v>
      </c>
      <c r="W2420">
        <v>23.7</v>
      </c>
    </row>
    <row r="2421" spans="21:23" x14ac:dyDescent="0.35">
      <c r="U2421">
        <v>31</v>
      </c>
      <c r="V2421">
        <v>60.06</v>
      </c>
      <c r="W2421">
        <v>25.5</v>
      </c>
    </row>
    <row r="2422" spans="21:23" x14ac:dyDescent="0.35">
      <c r="U2422">
        <v>58</v>
      </c>
      <c r="V2422">
        <v>65.66</v>
      </c>
      <c r="W2422">
        <v>24.6</v>
      </c>
    </row>
    <row r="2423" spans="21:23" x14ac:dyDescent="0.35">
      <c r="U2423">
        <v>47</v>
      </c>
      <c r="V2423">
        <v>104.7</v>
      </c>
      <c r="W2423">
        <v>20.7</v>
      </c>
    </row>
    <row r="2424" spans="21:23" x14ac:dyDescent="0.35">
      <c r="U2424">
        <v>65</v>
      </c>
      <c r="V2424">
        <v>113.86</v>
      </c>
      <c r="W2424">
        <v>36.4</v>
      </c>
    </row>
    <row r="2425" spans="21:23" x14ac:dyDescent="0.35">
      <c r="U2425">
        <v>13</v>
      </c>
      <c r="V2425">
        <v>99.49</v>
      </c>
      <c r="W2425">
        <v>23.4</v>
      </c>
    </row>
    <row r="2426" spans="21:23" x14ac:dyDescent="0.35">
      <c r="U2426">
        <v>37</v>
      </c>
      <c r="V2426">
        <v>165.99</v>
      </c>
      <c r="W2426">
        <v>32.299999999999997</v>
      </c>
    </row>
    <row r="2427" spans="21:23" x14ac:dyDescent="0.35">
      <c r="U2427">
        <v>9</v>
      </c>
      <c r="V2427">
        <v>114.99</v>
      </c>
      <c r="W2427">
        <v>18.8</v>
      </c>
    </row>
    <row r="2428" spans="21:23" x14ac:dyDescent="0.35">
      <c r="U2428">
        <v>7</v>
      </c>
      <c r="V2428">
        <v>79.58</v>
      </c>
      <c r="W2428">
        <v>15.5</v>
      </c>
    </row>
    <row r="2429" spans="21:23" x14ac:dyDescent="0.35">
      <c r="U2429">
        <v>37</v>
      </c>
      <c r="V2429">
        <v>77.37</v>
      </c>
      <c r="W2429">
        <v>21.4</v>
      </c>
    </row>
    <row r="2430" spans="21:23" x14ac:dyDescent="0.35">
      <c r="U2430">
        <v>62</v>
      </c>
      <c r="V2430">
        <v>93.55</v>
      </c>
      <c r="W2430">
        <v>31.7</v>
      </c>
    </row>
    <row r="2431" spans="21:23" x14ac:dyDescent="0.35">
      <c r="U2431">
        <v>14</v>
      </c>
      <c r="V2431">
        <v>187.22</v>
      </c>
      <c r="W2431">
        <v>29.7</v>
      </c>
    </row>
    <row r="2432" spans="21:23" x14ac:dyDescent="0.35">
      <c r="U2432">
        <v>77</v>
      </c>
      <c r="V2432">
        <v>167.59</v>
      </c>
      <c r="W2432">
        <v>34.299999999999997</v>
      </c>
    </row>
    <row r="2433" spans="21:23" x14ac:dyDescent="0.35">
      <c r="U2433">
        <v>36</v>
      </c>
      <c r="V2433">
        <v>98.03</v>
      </c>
      <c r="W2433">
        <v>22.1</v>
      </c>
    </row>
    <row r="2434" spans="21:23" x14ac:dyDescent="0.35">
      <c r="U2434">
        <v>3</v>
      </c>
      <c r="V2434">
        <v>88.79</v>
      </c>
      <c r="W2434">
        <v>21.5</v>
      </c>
    </row>
    <row r="2435" spans="21:23" x14ac:dyDescent="0.35">
      <c r="U2435">
        <v>78</v>
      </c>
      <c r="V2435">
        <v>92.9</v>
      </c>
      <c r="W2435">
        <v>30.4</v>
      </c>
    </row>
    <row r="2436" spans="21:23" x14ac:dyDescent="0.35">
      <c r="U2436">
        <v>49</v>
      </c>
      <c r="V2436">
        <v>117.34</v>
      </c>
      <c r="W2436">
        <v>21.6</v>
      </c>
    </row>
    <row r="2437" spans="21:23" x14ac:dyDescent="0.35">
      <c r="U2437">
        <v>44</v>
      </c>
      <c r="V2437">
        <v>80.75</v>
      </c>
      <c r="W2437">
        <v>30.9</v>
      </c>
    </row>
    <row r="2438" spans="21:23" x14ac:dyDescent="0.35">
      <c r="U2438">
        <v>10</v>
      </c>
      <c r="V2438">
        <v>77.510000000000005</v>
      </c>
      <c r="W2438">
        <v>21.9</v>
      </c>
    </row>
    <row r="2439" spans="21:23" x14ac:dyDescent="0.35">
      <c r="U2439">
        <v>8</v>
      </c>
      <c r="V2439">
        <v>105.63</v>
      </c>
      <c r="W2439">
        <v>19.2</v>
      </c>
    </row>
    <row r="2440" spans="21:23" x14ac:dyDescent="0.35">
      <c r="U2440">
        <v>60</v>
      </c>
      <c r="V2440">
        <v>114.34</v>
      </c>
      <c r="W2440">
        <v>30.3</v>
      </c>
    </row>
    <row r="2441" spans="21:23" x14ac:dyDescent="0.35">
      <c r="U2441">
        <v>56</v>
      </c>
      <c r="V2441">
        <v>227.04</v>
      </c>
      <c r="W2441">
        <v>23</v>
      </c>
    </row>
    <row r="2442" spans="21:23" x14ac:dyDescent="0.35">
      <c r="U2442">
        <v>73</v>
      </c>
      <c r="V2442">
        <v>87.56</v>
      </c>
      <c r="W2442">
        <v>24.1</v>
      </c>
    </row>
    <row r="2443" spans="21:23" x14ac:dyDescent="0.35">
      <c r="U2443">
        <v>65</v>
      </c>
      <c r="V2443">
        <v>84.47</v>
      </c>
      <c r="W2443">
        <v>52.7</v>
      </c>
    </row>
    <row r="2444" spans="21:23" x14ac:dyDescent="0.35">
      <c r="U2444">
        <v>34</v>
      </c>
      <c r="V2444">
        <v>96.26</v>
      </c>
      <c r="W2444">
        <v>27.6</v>
      </c>
    </row>
    <row r="2445" spans="21:23" x14ac:dyDescent="0.35">
      <c r="U2445">
        <v>13</v>
      </c>
      <c r="V2445">
        <v>116.64</v>
      </c>
      <c r="W2445">
        <v>23.9</v>
      </c>
    </row>
    <row r="2446" spans="21:23" x14ac:dyDescent="0.35">
      <c r="U2446">
        <v>80</v>
      </c>
      <c r="V2446">
        <v>79.569999999999993</v>
      </c>
      <c r="W2446">
        <v>26.9</v>
      </c>
    </row>
    <row r="2447" spans="21:23" x14ac:dyDescent="0.35">
      <c r="U2447">
        <v>46</v>
      </c>
      <c r="V2447">
        <v>78.44</v>
      </c>
      <c r="W2447">
        <v>23.9</v>
      </c>
    </row>
    <row r="2448" spans="21:23" x14ac:dyDescent="0.35">
      <c r="U2448">
        <v>80</v>
      </c>
      <c r="V2448">
        <v>64.150000000000006</v>
      </c>
      <c r="W2448">
        <v>40.5</v>
      </c>
    </row>
    <row r="2449" spans="21:23" x14ac:dyDescent="0.35">
      <c r="U2449">
        <v>65</v>
      </c>
      <c r="V2449">
        <v>74.5</v>
      </c>
      <c r="W2449">
        <v>32</v>
      </c>
    </row>
    <row r="2450" spans="21:23" x14ac:dyDescent="0.35">
      <c r="U2450">
        <v>24</v>
      </c>
      <c r="V2450">
        <v>70.319999999999993</v>
      </c>
      <c r="W2450">
        <v>20.5</v>
      </c>
    </row>
    <row r="2451" spans="21:23" x14ac:dyDescent="0.35">
      <c r="U2451">
        <v>33</v>
      </c>
      <c r="V2451">
        <v>84.48</v>
      </c>
      <c r="W2451">
        <v>44.5</v>
      </c>
    </row>
    <row r="2452" spans="21:23" x14ac:dyDescent="0.35">
      <c r="U2452">
        <v>11</v>
      </c>
      <c r="V2452">
        <v>144.08000000000001</v>
      </c>
      <c r="W2452">
        <v>16.2</v>
      </c>
    </row>
    <row r="2453" spans="21:23" x14ac:dyDescent="0.35">
      <c r="U2453">
        <v>57</v>
      </c>
      <c r="V2453">
        <v>78.14</v>
      </c>
      <c r="W2453">
        <v>35.799999999999997</v>
      </c>
    </row>
    <row r="2454" spans="21:23" x14ac:dyDescent="0.35">
      <c r="U2454">
        <v>19</v>
      </c>
      <c r="V2454">
        <v>133.58000000000001</v>
      </c>
      <c r="W2454">
        <v>24</v>
      </c>
    </row>
    <row r="2455" spans="21:23" x14ac:dyDescent="0.35">
      <c r="U2455">
        <v>82</v>
      </c>
      <c r="V2455">
        <v>214.42</v>
      </c>
      <c r="W2455">
        <v>33.9</v>
      </c>
    </row>
    <row r="2456" spans="21:23" x14ac:dyDescent="0.35">
      <c r="U2456">
        <v>39</v>
      </c>
      <c r="V2456">
        <v>80.63</v>
      </c>
      <c r="W2456">
        <v>36</v>
      </c>
    </row>
    <row r="2457" spans="21:23" x14ac:dyDescent="0.35">
      <c r="U2457">
        <v>14</v>
      </c>
      <c r="V2457">
        <v>233.71</v>
      </c>
      <c r="W2457">
        <v>22.9</v>
      </c>
    </row>
    <row r="2458" spans="21:23" x14ac:dyDescent="0.35">
      <c r="U2458">
        <v>60</v>
      </c>
      <c r="V2458">
        <v>96</v>
      </c>
      <c r="W2458">
        <v>44.5</v>
      </c>
    </row>
    <row r="2459" spans="21:23" x14ac:dyDescent="0.35">
      <c r="U2459">
        <v>3</v>
      </c>
      <c r="V2459">
        <v>74.52</v>
      </c>
      <c r="W2459">
        <v>17.5</v>
      </c>
    </row>
    <row r="2460" spans="21:23" x14ac:dyDescent="0.35">
      <c r="U2460">
        <v>57</v>
      </c>
      <c r="V2460">
        <v>131.4</v>
      </c>
      <c r="W2460">
        <v>32.299999999999997</v>
      </c>
    </row>
    <row r="2461" spans="21:23" x14ac:dyDescent="0.35">
      <c r="U2461">
        <v>79</v>
      </c>
      <c r="V2461">
        <v>216.4</v>
      </c>
      <c r="W2461">
        <v>30.3</v>
      </c>
    </row>
    <row r="2462" spans="21:23" x14ac:dyDescent="0.35">
      <c r="U2462">
        <v>65</v>
      </c>
      <c r="V2462">
        <v>108.8</v>
      </c>
      <c r="W2462">
        <v>33.5</v>
      </c>
    </row>
    <row r="2463" spans="21:23" x14ac:dyDescent="0.35">
      <c r="U2463">
        <v>67</v>
      </c>
      <c r="V2463">
        <v>97.06</v>
      </c>
      <c r="W2463">
        <v>30.9</v>
      </c>
    </row>
    <row r="2464" spans="21:23" x14ac:dyDescent="0.35">
      <c r="U2464">
        <v>60</v>
      </c>
      <c r="V2464">
        <v>266.58999999999997</v>
      </c>
      <c r="W2464">
        <v>25.5</v>
      </c>
    </row>
    <row r="2465" spans="21:23" x14ac:dyDescent="0.35">
      <c r="U2465">
        <v>36</v>
      </c>
      <c r="V2465">
        <v>55.58</v>
      </c>
      <c r="W2465">
        <v>30</v>
      </c>
    </row>
    <row r="2466" spans="21:23" x14ac:dyDescent="0.35">
      <c r="U2466">
        <v>36</v>
      </c>
      <c r="V2466">
        <v>65.87</v>
      </c>
      <c r="W2466">
        <v>32.200000000000003</v>
      </c>
    </row>
    <row r="2467" spans="21:23" x14ac:dyDescent="0.35">
      <c r="U2467">
        <v>26</v>
      </c>
      <c r="V2467">
        <v>89.28</v>
      </c>
      <c r="W2467">
        <v>21.7</v>
      </c>
    </row>
    <row r="2468" spans="21:23" x14ac:dyDescent="0.35">
      <c r="U2468">
        <v>71</v>
      </c>
      <c r="V2468">
        <v>56.12</v>
      </c>
      <c r="W2468">
        <v>24.7</v>
      </c>
    </row>
    <row r="2469" spans="21:23" x14ac:dyDescent="0.35">
      <c r="U2469">
        <v>78</v>
      </c>
      <c r="V2469">
        <v>74.7</v>
      </c>
      <c r="W2469">
        <v>28.8</v>
      </c>
    </row>
    <row r="2470" spans="21:23" x14ac:dyDescent="0.35">
      <c r="U2470">
        <v>77</v>
      </c>
      <c r="V2470">
        <v>83.06</v>
      </c>
      <c r="W2470">
        <v>27</v>
      </c>
    </row>
    <row r="2471" spans="21:23" x14ac:dyDescent="0.35">
      <c r="U2471">
        <v>74</v>
      </c>
      <c r="V2471">
        <v>227.94</v>
      </c>
      <c r="W2471">
        <v>26</v>
      </c>
    </row>
    <row r="2472" spans="21:23" x14ac:dyDescent="0.35">
      <c r="U2472">
        <v>50</v>
      </c>
      <c r="V2472">
        <v>84.88</v>
      </c>
      <c r="W2472">
        <v>27.1</v>
      </c>
    </row>
    <row r="2473" spans="21:23" x14ac:dyDescent="0.35">
      <c r="U2473">
        <v>9</v>
      </c>
      <c r="V2473">
        <v>64.2</v>
      </c>
      <c r="W2473">
        <v>18.5</v>
      </c>
    </row>
    <row r="2474" spans="21:23" x14ac:dyDescent="0.35">
      <c r="U2474">
        <v>1.64</v>
      </c>
      <c r="V2474">
        <v>137.22</v>
      </c>
      <c r="W2474">
        <v>18.8</v>
      </c>
    </row>
    <row r="2475" spans="21:23" x14ac:dyDescent="0.35">
      <c r="U2475">
        <v>54</v>
      </c>
      <c r="V2475">
        <v>81.44</v>
      </c>
      <c r="W2475">
        <v>31.5</v>
      </c>
    </row>
    <row r="2476" spans="21:23" x14ac:dyDescent="0.35">
      <c r="U2476">
        <v>8</v>
      </c>
      <c r="V2476">
        <v>90.26</v>
      </c>
      <c r="W2476">
        <v>18.100000000000001</v>
      </c>
    </row>
    <row r="2477" spans="21:23" x14ac:dyDescent="0.35">
      <c r="U2477">
        <v>36</v>
      </c>
      <c r="V2477">
        <v>68.48</v>
      </c>
      <c r="W2477">
        <v>24.3</v>
      </c>
    </row>
    <row r="2478" spans="21:23" x14ac:dyDescent="0.35">
      <c r="U2478">
        <v>38</v>
      </c>
      <c r="V2478">
        <v>100.02</v>
      </c>
      <c r="W2478">
        <v>28</v>
      </c>
    </row>
    <row r="2479" spans="21:23" x14ac:dyDescent="0.35">
      <c r="U2479">
        <v>34</v>
      </c>
      <c r="V2479">
        <v>100.61</v>
      </c>
      <c r="W2479">
        <v>28.1</v>
      </c>
    </row>
    <row r="2480" spans="21:23" x14ac:dyDescent="0.35">
      <c r="U2480">
        <v>7</v>
      </c>
      <c r="V2480">
        <v>156.82</v>
      </c>
      <c r="W2480">
        <v>17.3</v>
      </c>
    </row>
    <row r="2481" spans="21:23" x14ac:dyDescent="0.35">
      <c r="U2481">
        <v>5</v>
      </c>
      <c r="V2481">
        <v>81.66</v>
      </c>
      <c r="W2481">
        <v>17.2</v>
      </c>
    </row>
    <row r="2482" spans="21:23" x14ac:dyDescent="0.35">
      <c r="U2482">
        <v>14</v>
      </c>
      <c r="V2482">
        <v>112.22</v>
      </c>
      <c r="W2482">
        <v>26.9</v>
      </c>
    </row>
    <row r="2483" spans="21:23" x14ac:dyDescent="0.35">
      <c r="U2483">
        <v>0.88</v>
      </c>
      <c r="V2483">
        <v>90.62</v>
      </c>
      <c r="W2483">
        <v>22.4</v>
      </c>
    </row>
    <row r="2484" spans="21:23" x14ac:dyDescent="0.35">
      <c r="U2484">
        <v>30</v>
      </c>
      <c r="V2484">
        <v>72.489999999999995</v>
      </c>
      <c r="W2484">
        <v>25.8</v>
      </c>
    </row>
    <row r="2485" spans="21:23" x14ac:dyDescent="0.35">
      <c r="U2485">
        <v>39</v>
      </c>
      <c r="V2485">
        <v>107.47</v>
      </c>
      <c r="W2485">
        <v>21.3</v>
      </c>
    </row>
    <row r="2486" spans="21:23" x14ac:dyDescent="0.35">
      <c r="U2486">
        <v>17</v>
      </c>
      <c r="V2486">
        <v>92.11</v>
      </c>
      <c r="W2486">
        <v>43</v>
      </c>
    </row>
    <row r="2487" spans="21:23" x14ac:dyDescent="0.35">
      <c r="U2487">
        <v>14</v>
      </c>
      <c r="V2487">
        <v>70.540000000000006</v>
      </c>
      <c r="W2487">
        <v>24.4</v>
      </c>
    </row>
    <row r="2488" spans="21:23" x14ac:dyDescent="0.35">
      <c r="U2488">
        <v>52</v>
      </c>
      <c r="V2488">
        <v>205</v>
      </c>
      <c r="W2488">
        <v>30.1</v>
      </c>
    </row>
    <row r="2489" spans="21:23" x14ac:dyDescent="0.35">
      <c r="U2489">
        <v>78</v>
      </c>
      <c r="V2489">
        <v>126.39</v>
      </c>
      <c r="W2489">
        <v>21.3</v>
      </c>
    </row>
    <row r="2490" spans="21:23" x14ac:dyDescent="0.35">
      <c r="U2490">
        <v>2</v>
      </c>
      <c r="V2490">
        <v>89.72</v>
      </c>
      <c r="W2490">
        <v>17.8</v>
      </c>
    </row>
    <row r="2491" spans="21:23" x14ac:dyDescent="0.35">
      <c r="U2491">
        <v>32</v>
      </c>
      <c r="V2491">
        <v>92.08</v>
      </c>
      <c r="W2491">
        <v>28.4</v>
      </c>
    </row>
    <row r="2492" spans="21:23" x14ac:dyDescent="0.35">
      <c r="U2492">
        <v>0.88</v>
      </c>
      <c r="V2492">
        <v>85.38</v>
      </c>
      <c r="W2492">
        <v>23.4</v>
      </c>
    </row>
    <row r="2493" spans="21:23" x14ac:dyDescent="0.35">
      <c r="U2493">
        <v>50</v>
      </c>
      <c r="V2493">
        <v>95.25</v>
      </c>
      <c r="W2493">
        <v>24.3</v>
      </c>
    </row>
    <row r="2494" spans="21:23" x14ac:dyDescent="0.35">
      <c r="U2494">
        <v>48</v>
      </c>
      <c r="V2494">
        <v>75.91</v>
      </c>
      <c r="W2494">
        <v>27.8</v>
      </c>
    </row>
    <row r="2495" spans="21:23" x14ac:dyDescent="0.35">
      <c r="U2495">
        <v>66</v>
      </c>
      <c r="V2495">
        <v>203.44</v>
      </c>
      <c r="W2495">
        <v>30.5</v>
      </c>
    </row>
    <row r="2496" spans="21:23" x14ac:dyDescent="0.35">
      <c r="U2496">
        <v>78</v>
      </c>
      <c r="V2496">
        <v>243.73</v>
      </c>
      <c r="W2496">
        <v>28.1</v>
      </c>
    </row>
    <row r="2497" spans="21:23" x14ac:dyDescent="0.35">
      <c r="U2497">
        <v>46</v>
      </c>
      <c r="V2497">
        <v>88.23</v>
      </c>
      <c r="W2497">
        <v>25.8</v>
      </c>
    </row>
    <row r="2498" spans="21:23" x14ac:dyDescent="0.35">
      <c r="U2498">
        <v>54</v>
      </c>
      <c r="V2498">
        <v>97.47</v>
      </c>
      <c r="W2498">
        <v>26.7</v>
      </c>
    </row>
    <row r="2499" spans="21:23" x14ac:dyDescent="0.35">
      <c r="U2499">
        <v>81</v>
      </c>
      <c r="V2499">
        <v>59.28</v>
      </c>
      <c r="W2499">
        <v>28.1</v>
      </c>
    </row>
    <row r="2500" spans="21:23" x14ac:dyDescent="0.35">
      <c r="U2500">
        <v>15</v>
      </c>
      <c r="V2500">
        <v>101.15</v>
      </c>
      <c r="W2500">
        <v>22.2</v>
      </c>
    </row>
    <row r="2501" spans="21:23" x14ac:dyDescent="0.35">
      <c r="U2501">
        <v>77</v>
      </c>
      <c r="V2501">
        <v>68.38</v>
      </c>
      <c r="W2501">
        <v>25.1</v>
      </c>
    </row>
    <row r="2502" spans="21:23" x14ac:dyDescent="0.35">
      <c r="U2502">
        <v>59</v>
      </c>
      <c r="V2502">
        <v>55.46</v>
      </c>
      <c r="W2502">
        <v>20.9</v>
      </c>
    </row>
    <row r="2503" spans="21:23" x14ac:dyDescent="0.35">
      <c r="U2503">
        <v>48</v>
      </c>
      <c r="V2503">
        <v>113.87</v>
      </c>
      <c r="W2503">
        <v>28.9</v>
      </c>
    </row>
    <row r="2504" spans="21:23" x14ac:dyDescent="0.35">
      <c r="U2504">
        <v>76</v>
      </c>
      <c r="V2504">
        <v>67.03</v>
      </c>
      <c r="W2504">
        <v>28.1</v>
      </c>
    </row>
    <row r="2505" spans="21:23" x14ac:dyDescent="0.35">
      <c r="U2505">
        <v>49</v>
      </c>
      <c r="V2505">
        <v>96.35</v>
      </c>
      <c r="W2505">
        <v>35.9</v>
      </c>
    </row>
    <row r="2506" spans="21:23" x14ac:dyDescent="0.35">
      <c r="U2506">
        <v>44</v>
      </c>
      <c r="V2506">
        <v>127.21</v>
      </c>
      <c r="W2506">
        <v>29.8</v>
      </c>
    </row>
    <row r="2507" spans="21:23" x14ac:dyDescent="0.35">
      <c r="U2507">
        <v>39</v>
      </c>
      <c r="V2507">
        <v>78.900000000000006</v>
      </c>
      <c r="W2507">
        <v>26.7</v>
      </c>
    </row>
    <row r="2508" spans="21:23" x14ac:dyDescent="0.35">
      <c r="U2508">
        <v>34</v>
      </c>
      <c r="V2508">
        <v>59.91</v>
      </c>
      <c r="W2508">
        <v>28.4</v>
      </c>
    </row>
    <row r="2509" spans="21:23" x14ac:dyDescent="0.35">
      <c r="U2509">
        <v>50</v>
      </c>
      <c r="V2509">
        <v>160.94</v>
      </c>
      <c r="W2509">
        <v>26.7</v>
      </c>
    </row>
    <row r="2510" spans="21:23" x14ac:dyDescent="0.35">
      <c r="U2510">
        <v>62</v>
      </c>
      <c r="V2510">
        <v>59.61</v>
      </c>
      <c r="W2510">
        <v>32.5</v>
      </c>
    </row>
    <row r="2511" spans="21:23" x14ac:dyDescent="0.35">
      <c r="U2511">
        <v>38</v>
      </c>
      <c r="V2511">
        <v>87.94</v>
      </c>
      <c r="W2511">
        <v>43.8</v>
      </c>
    </row>
    <row r="2512" spans="21:23" x14ac:dyDescent="0.35">
      <c r="U2512">
        <v>43</v>
      </c>
      <c r="V2512">
        <v>97.55</v>
      </c>
      <c r="W2512">
        <v>28.3</v>
      </c>
    </row>
    <row r="2513" spans="21:23" x14ac:dyDescent="0.35">
      <c r="U2513">
        <v>28</v>
      </c>
      <c r="V2513">
        <v>116.02</v>
      </c>
      <c r="W2513">
        <v>36.6</v>
      </c>
    </row>
    <row r="2514" spans="21:23" x14ac:dyDescent="0.35">
      <c r="U2514">
        <v>58</v>
      </c>
      <c r="V2514">
        <v>127.32</v>
      </c>
      <c r="W2514">
        <v>33.1</v>
      </c>
    </row>
    <row r="2515" spans="21:23" x14ac:dyDescent="0.35">
      <c r="U2515">
        <v>28</v>
      </c>
      <c r="V2515">
        <v>75.5</v>
      </c>
      <c r="W2515">
        <v>27</v>
      </c>
    </row>
    <row r="2516" spans="21:23" x14ac:dyDescent="0.35">
      <c r="U2516">
        <v>18</v>
      </c>
      <c r="V2516">
        <v>79.349999999999994</v>
      </c>
      <c r="W2516">
        <v>23.6</v>
      </c>
    </row>
    <row r="2517" spans="21:23" x14ac:dyDescent="0.35">
      <c r="U2517">
        <v>62</v>
      </c>
      <c r="V2517">
        <v>176.25</v>
      </c>
      <c r="W2517">
        <v>28.1</v>
      </c>
    </row>
    <row r="2518" spans="21:23" x14ac:dyDescent="0.35">
      <c r="U2518">
        <v>31</v>
      </c>
      <c r="V2518">
        <v>108.56</v>
      </c>
      <c r="W2518">
        <v>21.8</v>
      </c>
    </row>
    <row r="2519" spans="21:23" x14ac:dyDescent="0.35">
      <c r="U2519">
        <v>55</v>
      </c>
      <c r="V2519">
        <v>168.06</v>
      </c>
      <c r="W2519">
        <v>23.5</v>
      </c>
    </row>
    <row r="2520" spans="21:23" x14ac:dyDescent="0.35">
      <c r="U2520">
        <v>54</v>
      </c>
      <c r="V2520">
        <v>75.52</v>
      </c>
      <c r="W2520">
        <v>28.7</v>
      </c>
    </row>
    <row r="2521" spans="21:23" x14ac:dyDescent="0.35">
      <c r="U2521">
        <v>73</v>
      </c>
      <c r="V2521">
        <v>82.15</v>
      </c>
      <c r="W2521">
        <v>31.6</v>
      </c>
    </row>
    <row r="2522" spans="21:23" x14ac:dyDescent="0.35">
      <c r="U2522">
        <v>26</v>
      </c>
      <c r="V2522">
        <v>200.28</v>
      </c>
      <c r="W2522">
        <v>31.9</v>
      </c>
    </row>
    <row r="2523" spans="21:23" x14ac:dyDescent="0.35">
      <c r="U2523">
        <v>73</v>
      </c>
      <c r="V2523">
        <v>62.44</v>
      </c>
      <c r="W2523">
        <v>25.2</v>
      </c>
    </row>
    <row r="2524" spans="21:23" x14ac:dyDescent="0.35">
      <c r="U2524">
        <v>38</v>
      </c>
      <c r="V2524">
        <v>84.31</v>
      </c>
      <c r="W2524">
        <v>25.9</v>
      </c>
    </row>
    <row r="2525" spans="21:23" x14ac:dyDescent="0.35">
      <c r="U2525">
        <v>75</v>
      </c>
      <c r="V2525">
        <v>221.43</v>
      </c>
      <c r="W2525">
        <v>32.5</v>
      </c>
    </row>
    <row r="2526" spans="21:23" x14ac:dyDescent="0.35">
      <c r="U2526">
        <v>81</v>
      </c>
      <c r="V2526">
        <v>165.47</v>
      </c>
      <c r="W2526">
        <v>28.1</v>
      </c>
    </row>
    <row r="2527" spans="21:23" x14ac:dyDescent="0.35">
      <c r="U2527">
        <v>20</v>
      </c>
      <c r="V2527">
        <v>96.69</v>
      </c>
      <c r="W2527">
        <v>27.4</v>
      </c>
    </row>
    <row r="2528" spans="21:23" x14ac:dyDescent="0.35">
      <c r="U2528">
        <v>12</v>
      </c>
      <c r="V2528">
        <v>63.98</v>
      </c>
      <c r="W2528">
        <v>21.2</v>
      </c>
    </row>
    <row r="2529" spans="21:23" x14ac:dyDescent="0.35">
      <c r="U2529">
        <v>78</v>
      </c>
      <c r="V2529">
        <v>145.03</v>
      </c>
      <c r="W2529">
        <v>26.8</v>
      </c>
    </row>
    <row r="2530" spans="21:23" x14ac:dyDescent="0.35">
      <c r="U2530">
        <v>42</v>
      </c>
      <c r="V2530">
        <v>98.53</v>
      </c>
      <c r="W2530">
        <v>18.5</v>
      </c>
    </row>
    <row r="2531" spans="21:23" x14ac:dyDescent="0.35">
      <c r="U2531">
        <v>71</v>
      </c>
      <c r="V2531">
        <v>105.55</v>
      </c>
      <c r="W2531">
        <v>28.1</v>
      </c>
    </row>
    <row r="2532" spans="21:23" x14ac:dyDescent="0.35">
      <c r="U2532">
        <v>16</v>
      </c>
      <c r="V2532">
        <v>134.22999999999999</v>
      </c>
      <c r="W2532">
        <v>30.6</v>
      </c>
    </row>
    <row r="2533" spans="21:23" x14ac:dyDescent="0.35">
      <c r="U2533">
        <v>4</v>
      </c>
      <c r="V2533">
        <v>62.48</v>
      </c>
      <c r="W2533">
        <v>19.899999999999999</v>
      </c>
    </row>
    <row r="2534" spans="21:23" x14ac:dyDescent="0.35">
      <c r="U2534">
        <v>79</v>
      </c>
      <c r="V2534">
        <v>213.38</v>
      </c>
      <c r="W2534">
        <v>28.1</v>
      </c>
    </row>
    <row r="2535" spans="21:23" x14ac:dyDescent="0.35">
      <c r="U2535">
        <v>60</v>
      </c>
      <c r="V2535">
        <v>70.52</v>
      </c>
      <c r="W2535">
        <v>26.5</v>
      </c>
    </row>
    <row r="2536" spans="21:23" x14ac:dyDescent="0.35">
      <c r="U2536">
        <v>45</v>
      </c>
      <c r="V2536">
        <v>93.21</v>
      </c>
      <c r="W2536">
        <v>43.8</v>
      </c>
    </row>
    <row r="2537" spans="21:23" x14ac:dyDescent="0.35">
      <c r="U2537">
        <v>23</v>
      </c>
      <c r="V2537">
        <v>82.39</v>
      </c>
      <c r="W2537">
        <v>31.8</v>
      </c>
    </row>
    <row r="2538" spans="21:23" x14ac:dyDescent="0.35">
      <c r="U2538">
        <v>21</v>
      </c>
      <c r="V2538">
        <v>88.29</v>
      </c>
      <c r="W2538">
        <v>36.6</v>
      </c>
    </row>
    <row r="2539" spans="21:23" x14ac:dyDescent="0.35">
      <c r="U2539">
        <v>67</v>
      </c>
      <c r="V2539">
        <v>80.180000000000007</v>
      </c>
      <c r="W2539">
        <v>22.9</v>
      </c>
    </row>
    <row r="2540" spans="21:23" x14ac:dyDescent="0.35">
      <c r="U2540">
        <v>10</v>
      </c>
      <c r="V2540">
        <v>84.02</v>
      </c>
      <c r="W2540">
        <v>18.7</v>
      </c>
    </row>
    <row r="2541" spans="21:23" x14ac:dyDescent="0.35">
      <c r="U2541">
        <v>24</v>
      </c>
      <c r="V2541">
        <v>69.72</v>
      </c>
      <c r="W2541">
        <v>29.6</v>
      </c>
    </row>
    <row r="2542" spans="21:23" x14ac:dyDescent="0.35">
      <c r="U2542">
        <v>50</v>
      </c>
      <c r="V2542">
        <v>192.16</v>
      </c>
      <c r="W2542">
        <v>43.6</v>
      </c>
    </row>
    <row r="2543" spans="21:23" x14ac:dyDescent="0.35">
      <c r="U2543">
        <v>79</v>
      </c>
      <c r="V2543">
        <v>82.27</v>
      </c>
      <c r="W2543">
        <v>28.1</v>
      </c>
    </row>
    <row r="2544" spans="21:23" x14ac:dyDescent="0.35">
      <c r="U2544">
        <v>14</v>
      </c>
      <c r="V2544">
        <v>101.87</v>
      </c>
      <c r="W2544">
        <v>20.3</v>
      </c>
    </row>
    <row r="2545" spans="21:23" x14ac:dyDescent="0.35">
      <c r="U2545">
        <v>13</v>
      </c>
      <c r="V2545">
        <v>77.55</v>
      </c>
      <c r="W2545">
        <v>21.3</v>
      </c>
    </row>
    <row r="2546" spans="21:23" x14ac:dyDescent="0.35">
      <c r="U2546">
        <v>71</v>
      </c>
      <c r="V2546">
        <v>215.72</v>
      </c>
      <c r="W2546">
        <v>39.200000000000003</v>
      </c>
    </row>
    <row r="2547" spans="21:23" x14ac:dyDescent="0.35">
      <c r="U2547">
        <v>66</v>
      </c>
      <c r="V2547">
        <v>87.84</v>
      </c>
      <c r="W2547">
        <v>52.8</v>
      </c>
    </row>
    <row r="2548" spans="21:23" x14ac:dyDescent="0.35">
      <c r="U2548">
        <v>32</v>
      </c>
      <c r="V2548">
        <v>91.93</v>
      </c>
      <c r="W2548">
        <v>30.2</v>
      </c>
    </row>
    <row r="2549" spans="21:23" x14ac:dyDescent="0.35">
      <c r="U2549">
        <v>46</v>
      </c>
      <c r="V2549">
        <v>58.63</v>
      </c>
      <c r="W2549">
        <v>35.299999999999997</v>
      </c>
    </row>
    <row r="2550" spans="21:23" x14ac:dyDescent="0.35">
      <c r="U2550">
        <v>48</v>
      </c>
      <c r="V2550">
        <v>173.14</v>
      </c>
      <c r="W2550">
        <v>37</v>
      </c>
    </row>
    <row r="2551" spans="21:23" x14ac:dyDescent="0.35">
      <c r="U2551">
        <v>45</v>
      </c>
      <c r="V2551">
        <v>106.83</v>
      </c>
      <c r="W2551">
        <v>32.1</v>
      </c>
    </row>
    <row r="2552" spans="21:23" x14ac:dyDescent="0.35">
      <c r="U2552">
        <v>55</v>
      </c>
      <c r="V2552">
        <v>84.44</v>
      </c>
      <c r="W2552">
        <v>30.5</v>
      </c>
    </row>
    <row r="2553" spans="21:23" x14ac:dyDescent="0.35">
      <c r="U2553">
        <v>31</v>
      </c>
      <c r="V2553">
        <v>92.16</v>
      </c>
      <c r="W2553">
        <v>22.8</v>
      </c>
    </row>
    <row r="2554" spans="21:23" x14ac:dyDescent="0.35">
      <c r="U2554">
        <v>25</v>
      </c>
      <c r="V2554">
        <v>85.96</v>
      </c>
      <c r="W2554">
        <v>34.5</v>
      </c>
    </row>
    <row r="2555" spans="21:23" x14ac:dyDescent="0.35">
      <c r="U2555">
        <v>73</v>
      </c>
      <c r="V2555">
        <v>202.57</v>
      </c>
      <c r="W2555">
        <v>37.4</v>
      </c>
    </row>
    <row r="2556" spans="21:23" x14ac:dyDescent="0.35">
      <c r="U2556">
        <v>14</v>
      </c>
      <c r="V2556">
        <v>65.41</v>
      </c>
      <c r="W2556">
        <v>19.5</v>
      </c>
    </row>
    <row r="2557" spans="21:23" x14ac:dyDescent="0.35">
      <c r="U2557">
        <v>56</v>
      </c>
      <c r="V2557">
        <v>102.51</v>
      </c>
      <c r="W2557">
        <v>55.7</v>
      </c>
    </row>
    <row r="2558" spans="21:23" x14ac:dyDescent="0.35">
      <c r="U2558">
        <v>60</v>
      </c>
      <c r="V2558">
        <v>62.6</v>
      </c>
      <c r="W2558">
        <v>30.4</v>
      </c>
    </row>
    <row r="2559" spans="21:23" x14ac:dyDescent="0.35">
      <c r="U2559">
        <v>27</v>
      </c>
      <c r="V2559">
        <v>150.1</v>
      </c>
      <c r="W2559">
        <v>25.3</v>
      </c>
    </row>
    <row r="2560" spans="21:23" x14ac:dyDescent="0.35">
      <c r="U2560">
        <v>28</v>
      </c>
      <c r="V2560">
        <v>94.15</v>
      </c>
      <c r="W2560">
        <v>23.1</v>
      </c>
    </row>
    <row r="2561" spans="21:23" x14ac:dyDescent="0.35">
      <c r="U2561">
        <v>46</v>
      </c>
      <c r="V2561">
        <v>65.5</v>
      </c>
      <c r="W2561">
        <v>30.7</v>
      </c>
    </row>
    <row r="2562" spans="21:23" x14ac:dyDescent="0.35">
      <c r="U2562">
        <v>11</v>
      </c>
      <c r="V2562">
        <v>81.31</v>
      </c>
      <c r="W2562">
        <v>18.8</v>
      </c>
    </row>
    <row r="2563" spans="21:23" x14ac:dyDescent="0.35">
      <c r="U2563">
        <v>63</v>
      </c>
      <c r="V2563">
        <v>78.959999999999994</v>
      </c>
      <c r="W2563">
        <v>28.6</v>
      </c>
    </row>
    <row r="2564" spans="21:23" x14ac:dyDescent="0.35">
      <c r="U2564">
        <v>59</v>
      </c>
      <c r="V2564">
        <v>123.47</v>
      </c>
      <c r="W2564">
        <v>27.5</v>
      </c>
    </row>
    <row r="2565" spans="21:23" x14ac:dyDescent="0.35">
      <c r="U2565">
        <v>57</v>
      </c>
      <c r="V2565">
        <v>90.4</v>
      </c>
      <c r="W2565">
        <v>26.5</v>
      </c>
    </row>
    <row r="2566" spans="21:23" x14ac:dyDescent="0.35">
      <c r="U2566">
        <v>35</v>
      </c>
      <c r="V2566">
        <v>71.59</v>
      </c>
      <c r="W2566">
        <v>40.299999999999997</v>
      </c>
    </row>
    <row r="2567" spans="21:23" x14ac:dyDescent="0.35">
      <c r="U2567">
        <v>54</v>
      </c>
      <c r="V2567">
        <v>209.5</v>
      </c>
      <c r="W2567">
        <v>37.9</v>
      </c>
    </row>
    <row r="2568" spans="21:23" x14ac:dyDescent="0.35">
      <c r="U2568">
        <v>7</v>
      </c>
      <c r="V2568">
        <v>86.6</v>
      </c>
      <c r="W2568">
        <v>17.100000000000001</v>
      </c>
    </row>
    <row r="2569" spans="21:23" x14ac:dyDescent="0.35">
      <c r="U2569">
        <v>48</v>
      </c>
      <c r="V2569">
        <v>57.43</v>
      </c>
      <c r="W2569">
        <v>53.5</v>
      </c>
    </row>
    <row r="2570" spans="21:23" x14ac:dyDescent="0.35">
      <c r="U2570">
        <v>69</v>
      </c>
      <c r="V2570">
        <v>87.93</v>
      </c>
      <c r="W2570">
        <v>33.6</v>
      </c>
    </row>
    <row r="2571" spans="21:23" x14ac:dyDescent="0.35">
      <c r="U2571">
        <v>59</v>
      </c>
      <c r="V2571">
        <v>203.16</v>
      </c>
      <c r="W2571">
        <v>43.4</v>
      </c>
    </row>
    <row r="2572" spans="21:23" x14ac:dyDescent="0.35">
      <c r="U2572">
        <v>72</v>
      </c>
      <c r="V2572">
        <v>112.12</v>
      </c>
      <c r="W2572">
        <v>30.5</v>
      </c>
    </row>
    <row r="2573" spans="21:23" x14ac:dyDescent="0.35">
      <c r="U2573">
        <v>49</v>
      </c>
      <c r="V2573">
        <v>92.02</v>
      </c>
      <c r="W2573">
        <v>38.1</v>
      </c>
    </row>
    <row r="2574" spans="21:23" x14ac:dyDescent="0.35">
      <c r="U2574">
        <v>73</v>
      </c>
      <c r="V2574">
        <v>60.98</v>
      </c>
      <c r="W2574">
        <v>29.9</v>
      </c>
    </row>
    <row r="2575" spans="21:23" x14ac:dyDescent="0.35">
      <c r="U2575">
        <v>24</v>
      </c>
      <c r="V2575">
        <v>86.35</v>
      </c>
      <c r="W2575">
        <v>32.700000000000003</v>
      </c>
    </row>
    <row r="2576" spans="21:23" x14ac:dyDescent="0.35">
      <c r="U2576">
        <v>26</v>
      </c>
      <c r="V2576">
        <v>71.260000000000005</v>
      </c>
      <c r="W2576">
        <v>28.6</v>
      </c>
    </row>
    <row r="2577" spans="21:23" x14ac:dyDescent="0.35">
      <c r="U2577">
        <v>27</v>
      </c>
      <c r="V2577">
        <v>72.61</v>
      </c>
      <c r="W2577">
        <v>38.5</v>
      </c>
    </row>
    <row r="2578" spans="21:23" x14ac:dyDescent="0.35">
      <c r="U2578">
        <v>78</v>
      </c>
      <c r="V2578">
        <v>110.78</v>
      </c>
      <c r="W2578">
        <v>22.9</v>
      </c>
    </row>
    <row r="2579" spans="21:23" x14ac:dyDescent="0.35">
      <c r="U2579">
        <v>77</v>
      </c>
      <c r="V2579">
        <v>99.78</v>
      </c>
      <c r="W2579">
        <v>38</v>
      </c>
    </row>
    <row r="2580" spans="21:23" x14ac:dyDescent="0.35">
      <c r="U2580">
        <v>59</v>
      </c>
      <c r="V2580">
        <v>201.45</v>
      </c>
      <c r="W2580">
        <v>43.8</v>
      </c>
    </row>
    <row r="2581" spans="21:23" x14ac:dyDescent="0.35">
      <c r="U2581">
        <v>0.32</v>
      </c>
      <c r="V2581">
        <v>127.78</v>
      </c>
      <c r="W2581">
        <v>20.8</v>
      </c>
    </row>
    <row r="2582" spans="21:23" x14ac:dyDescent="0.35">
      <c r="U2582">
        <v>39</v>
      </c>
      <c r="V2582">
        <v>121.32</v>
      </c>
      <c r="W2582">
        <v>26.8</v>
      </c>
    </row>
    <row r="2583" spans="21:23" x14ac:dyDescent="0.35">
      <c r="U2583">
        <v>35</v>
      </c>
      <c r="V2583">
        <v>83.89</v>
      </c>
      <c r="W2583">
        <v>25.5</v>
      </c>
    </row>
    <row r="2584" spans="21:23" x14ac:dyDescent="0.35">
      <c r="U2584">
        <v>54</v>
      </c>
      <c r="V2584">
        <v>74.06</v>
      </c>
      <c r="W2584">
        <v>28.1</v>
      </c>
    </row>
    <row r="2585" spans="21:23" x14ac:dyDescent="0.35">
      <c r="U2585">
        <v>75</v>
      </c>
      <c r="V2585">
        <v>206.15</v>
      </c>
      <c r="W2585">
        <v>25.4</v>
      </c>
    </row>
    <row r="2586" spans="21:23" x14ac:dyDescent="0.35">
      <c r="U2586">
        <v>80</v>
      </c>
      <c r="V2586">
        <v>102.9</v>
      </c>
      <c r="W2586">
        <v>26.7</v>
      </c>
    </row>
    <row r="2587" spans="21:23" x14ac:dyDescent="0.35">
      <c r="U2587">
        <v>35</v>
      </c>
      <c r="V2587">
        <v>65.48</v>
      </c>
      <c r="W2587">
        <v>50.5</v>
      </c>
    </row>
    <row r="2588" spans="21:23" x14ac:dyDescent="0.35">
      <c r="U2588">
        <v>22</v>
      </c>
      <c r="V2588">
        <v>123.23</v>
      </c>
      <c r="W2588">
        <v>21.3</v>
      </c>
    </row>
    <row r="2589" spans="21:23" x14ac:dyDescent="0.35">
      <c r="U2589">
        <v>39</v>
      </c>
      <c r="V2589">
        <v>71.3</v>
      </c>
      <c r="W2589">
        <v>34.700000000000003</v>
      </c>
    </row>
    <row r="2590" spans="21:23" x14ac:dyDescent="0.35">
      <c r="U2590">
        <v>6</v>
      </c>
      <c r="V2590">
        <v>79.05</v>
      </c>
      <c r="W2590">
        <v>17.899999999999999</v>
      </c>
    </row>
    <row r="2591" spans="21:23" x14ac:dyDescent="0.35">
      <c r="U2591">
        <v>62</v>
      </c>
      <c r="V2591">
        <v>102.21</v>
      </c>
      <c r="W2591">
        <v>36.299999999999997</v>
      </c>
    </row>
    <row r="2592" spans="21:23" x14ac:dyDescent="0.35">
      <c r="U2592">
        <v>13</v>
      </c>
      <c r="V2592">
        <v>105.22</v>
      </c>
      <c r="W2592">
        <v>18.399999999999999</v>
      </c>
    </row>
    <row r="2593" spans="21:23" x14ac:dyDescent="0.35">
      <c r="U2593">
        <v>56</v>
      </c>
      <c r="V2593">
        <v>84.58</v>
      </c>
      <c r="W2593">
        <v>34.5</v>
      </c>
    </row>
    <row r="2594" spans="21:23" x14ac:dyDescent="0.35">
      <c r="U2594">
        <v>53</v>
      </c>
      <c r="V2594">
        <v>77.3</v>
      </c>
      <c r="W2594">
        <v>33.4</v>
      </c>
    </row>
    <row r="2595" spans="21:23" x14ac:dyDescent="0.35">
      <c r="U2595">
        <v>5</v>
      </c>
      <c r="V2595">
        <v>74.790000000000006</v>
      </c>
      <c r="W2595">
        <v>19.399999999999999</v>
      </c>
    </row>
    <row r="2596" spans="21:23" x14ac:dyDescent="0.35">
      <c r="U2596">
        <v>44</v>
      </c>
      <c r="V2596">
        <v>88.75</v>
      </c>
      <c r="W2596">
        <v>25.6</v>
      </c>
    </row>
    <row r="2597" spans="21:23" x14ac:dyDescent="0.35">
      <c r="U2597">
        <v>13</v>
      </c>
      <c r="V2597">
        <v>97.97</v>
      </c>
      <c r="W2597">
        <v>24.5</v>
      </c>
    </row>
    <row r="2598" spans="21:23" x14ac:dyDescent="0.35">
      <c r="U2598">
        <v>59</v>
      </c>
      <c r="V2598">
        <v>79.180000000000007</v>
      </c>
      <c r="W2598">
        <v>30</v>
      </c>
    </row>
    <row r="2599" spans="21:23" x14ac:dyDescent="0.35">
      <c r="U2599">
        <v>35</v>
      </c>
      <c r="V2599">
        <v>81.33</v>
      </c>
      <c r="W2599">
        <v>28.9</v>
      </c>
    </row>
    <row r="2600" spans="21:23" x14ac:dyDescent="0.35">
      <c r="U2600">
        <v>52</v>
      </c>
      <c r="V2600">
        <v>126.68</v>
      </c>
      <c r="W2600">
        <v>28.1</v>
      </c>
    </row>
    <row r="2601" spans="21:23" x14ac:dyDescent="0.35">
      <c r="U2601">
        <v>76</v>
      </c>
      <c r="V2601">
        <v>196.61</v>
      </c>
      <c r="W2601">
        <v>23</v>
      </c>
    </row>
    <row r="2602" spans="21:23" x14ac:dyDescent="0.35">
      <c r="U2602">
        <v>51</v>
      </c>
      <c r="V2602">
        <v>219.92</v>
      </c>
      <c r="W2602">
        <v>33.5</v>
      </c>
    </row>
    <row r="2603" spans="21:23" x14ac:dyDescent="0.35">
      <c r="U2603">
        <v>79</v>
      </c>
      <c r="V2603">
        <v>79.16</v>
      </c>
      <c r="W2603">
        <v>34.799999999999997</v>
      </c>
    </row>
    <row r="2604" spans="21:23" x14ac:dyDescent="0.35">
      <c r="U2604">
        <v>69</v>
      </c>
      <c r="V2604">
        <v>99.68</v>
      </c>
      <c r="W2604">
        <v>17.600000000000001</v>
      </c>
    </row>
    <row r="2605" spans="21:23" x14ac:dyDescent="0.35">
      <c r="U2605">
        <v>78</v>
      </c>
      <c r="V2605">
        <v>79.55</v>
      </c>
      <c r="W2605">
        <v>21.1</v>
      </c>
    </row>
    <row r="2606" spans="21:23" x14ac:dyDescent="0.35">
      <c r="U2606">
        <v>60</v>
      </c>
      <c r="V2606">
        <v>87.86</v>
      </c>
      <c r="W2606">
        <v>29</v>
      </c>
    </row>
    <row r="2607" spans="21:23" x14ac:dyDescent="0.35">
      <c r="U2607">
        <v>10</v>
      </c>
      <c r="V2607">
        <v>76.92</v>
      </c>
      <c r="W2607">
        <v>15.8</v>
      </c>
    </row>
    <row r="2608" spans="21:23" x14ac:dyDescent="0.35">
      <c r="U2608">
        <v>42</v>
      </c>
      <c r="V2608">
        <v>77.239999999999995</v>
      </c>
      <c r="W2608">
        <v>41.2</v>
      </c>
    </row>
    <row r="2609" spans="21:23" x14ac:dyDescent="0.35">
      <c r="U2609">
        <v>21</v>
      </c>
      <c r="V2609">
        <v>120.94</v>
      </c>
      <c r="W2609">
        <v>29.7</v>
      </c>
    </row>
    <row r="2610" spans="21:23" x14ac:dyDescent="0.35">
      <c r="U2610">
        <v>56</v>
      </c>
      <c r="V2610">
        <v>77.66</v>
      </c>
      <c r="W2610">
        <v>40.799999999999997</v>
      </c>
    </row>
    <row r="2611" spans="21:23" x14ac:dyDescent="0.35">
      <c r="U2611">
        <v>59</v>
      </c>
      <c r="V2611">
        <v>231.95</v>
      </c>
      <c r="W2611">
        <v>33.200000000000003</v>
      </c>
    </row>
    <row r="2612" spans="21:23" x14ac:dyDescent="0.35">
      <c r="U2612">
        <v>69</v>
      </c>
      <c r="V2612">
        <v>111.48</v>
      </c>
      <c r="W2612">
        <v>37</v>
      </c>
    </row>
    <row r="2613" spans="21:23" x14ac:dyDescent="0.35">
      <c r="U2613">
        <v>25</v>
      </c>
      <c r="V2613">
        <v>84.25</v>
      </c>
      <c r="W2613">
        <v>24.5</v>
      </c>
    </row>
    <row r="2614" spans="21:23" x14ac:dyDescent="0.35">
      <c r="U2614">
        <v>63</v>
      </c>
      <c r="V2614">
        <v>216.38</v>
      </c>
      <c r="W2614">
        <v>34.5</v>
      </c>
    </row>
    <row r="2615" spans="21:23" x14ac:dyDescent="0.35">
      <c r="U2615">
        <v>25</v>
      </c>
      <c r="V2615">
        <v>95.01</v>
      </c>
      <c r="W2615">
        <v>28</v>
      </c>
    </row>
    <row r="2616" spans="21:23" x14ac:dyDescent="0.35">
      <c r="U2616">
        <v>58</v>
      </c>
      <c r="V2616">
        <v>105.74</v>
      </c>
      <c r="W2616">
        <v>26.8</v>
      </c>
    </row>
    <row r="2617" spans="21:23" x14ac:dyDescent="0.35">
      <c r="U2617">
        <v>28</v>
      </c>
      <c r="V2617">
        <v>58.41</v>
      </c>
      <c r="W2617">
        <v>21</v>
      </c>
    </row>
    <row r="2618" spans="21:23" x14ac:dyDescent="0.35">
      <c r="U2618">
        <v>46</v>
      </c>
      <c r="V2618">
        <v>56.89</v>
      </c>
      <c r="W2618">
        <v>23.8</v>
      </c>
    </row>
    <row r="2619" spans="21:23" x14ac:dyDescent="0.35">
      <c r="U2619">
        <v>53</v>
      </c>
      <c r="V2619">
        <v>86.25</v>
      </c>
      <c r="W2619">
        <v>29.3</v>
      </c>
    </row>
    <row r="2620" spans="21:23" x14ac:dyDescent="0.35">
      <c r="U2620">
        <v>37</v>
      </c>
      <c r="V2620">
        <v>86.49</v>
      </c>
      <c r="W2620">
        <v>24.4</v>
      </c>
    </row>
    <row r="2621" spans="21:23" x14ac:dyDescent="0.35">
      <c r="U2621">
        <v>12</v>
      </c>
      <c r="V2621">
        <v>115.47</v>
      </c>
      <c r="W2621">
        <v>22.6</v>
      </c>
    </row>
    <row r="2622" spans="21:23" x14ac:dyDescent="0.35">
      <c r="U2622">
        <v>14</v>
      </c>
      <c r="V2622">
        <v>92.22</v>
      </c>
      <c r="W2622">
        <v>22.8</v>
      </c>
    </row>
    <row r="2623" spans="21:23" x14ac:dyDescent="0.35">
      <c r="U2623">
        <v>60</v>
      </c>
      <c r="V2623">
        <v>83.16</v>
      </c>
      <c r="W2623">
        <v>29.7</v>
      </c>
    </row>
    <row r="2624" spans="21:23" x14ac:dyDescent="0.35">
      <c r="U2624">
        <v>42</v>
      </c>
      <c r="V2624">
        <v>110.68</v>
      </c>
      <c r="W2624">
        <v>32.4</v>
      </c>
    </row>
    <row r="2625" spans="21:23" x14ac:dyDescent="0.35">
      <c r="U2625">
        <v>65</v>
      </c>
      <c r="V2625">
        <v>70.06</v>
      </c>
      <c r="W2625">
        <v>35.799999999999997</v>
      </c>
    </row>
    <row r="2626" spans="21:23" x14ac:dyDescent="0.35">
      <c r="U2626">
        <v>80</v>
      </c>
      <c r="V2626">
        <v>213.33</v>
      </c>
      <c r="W2626">
        <v>31.1</v>
      </c>
    </row>
    <row r="2627" spans="21:23" x14ac:dyDescent="0.35">
      <c r="U2627">
        <v>32</v>
      </c>
      <c r="V2627">
        <v>93.52</v>
      </c>
      <c r="W2627">
        <v>31.9</v>
      </c>
    </row>
    <row r="2628" spans="21:23" x14ac:dyDescent="0.35">
      <c r="U2628">
        <v>53</v>
      </c>
      <c r="V2628">
        <v>87.62</v>
      </c>
      <c r="W2628">
        <v>33.700000000000003</v>
      </c>
    </row>
    <row r="2629" spans="21:23" x14ac:dyDescent="0.35">
      <c r="U2629">
        <v>50</v>
      </c>
      <c r="V2629">
        <v>77.67</v>
      </c>
      <c r="W2629">
        <v>25.6</v>
      </c>
    </row>
    <row r="2630" spans="21:23" x14ac:dyDescent="0.35">
      <c r="U2630">
        <v>23</v>
      </c>
      <c r="V2630">
        <v>95.66</v>
      </c>
      <c r="W2630">
        <v>19.899999999999999</v>
      </c>
    </row>
    <row r="2631" spans="21:23" x14ac:dyDescent="0.35">
      <c r="U2631">
        <v>45</v>
      </c>
      <c r="V2631">
        <v>172.33</v>
      </c>
      <c r="W2631">
        <v>45.3</v>
      </c>
    </row>
    <row r="2632" spans="21:23" x14ac:dyDescent="0.35">
      <c r="U2632">
        <v>0.8</v>
      </c>
      <c r="V2632">
        <v>106.59</v>
      </c>
      <c r="W2632">
        <v>15.5</v>
      </c>
    </row>
    <row r="2633" spans="21:23" x14ac:dyDescent="0.35">
      <c r="U2633">
        <v>49</v>
      </c>
      <c r="V2633">
        <v>87.06</v>
      </c>
      <c r="W2633">
        <v>28.3</v>
      </c>
    </row>
    <row r="2634" spans="21:23" x14ac:dyDescent="0.35">
      <c r="U2634">
        <v>70</v>
      </c>
      <c r="V2634">
        <v>93.02</v>
      </c>
      <c r="W2634">
        <v>40.200000000000003</v>
      </c>
    </row>
    <row r="2635" spans="21:23" x14ac:dyDescent="0.35">
      <c r="U2635">
        <v>82</v>
      </c>
      <c r="V2635">
        <v>243.59</v>
      </c>
      <c r="W2635">
        <v>24.3</v>
      </c>
    </row>
    <row r="2636" spans="21:23" x14ac:dyDescent="0.35">
      <c r="U2636">
        <v>23</v>
      </c>
      <c r="V2636">
        <v>86.7</v>
      </c>
      <c r="W2636">
        <v>24.6</v>
      </c>
    </row>
    <row r="2637" spans="21:23" x14ac:dyDescent="0.35">
      <c r="U2637">
        <v>79</v>
      </c>
      <c r="V2637">
        <v>97.81</v>
      </c>
      <c r="W2637">
        <v>26.6</v>
      </c>
    </row>
    <row r="2638" spans="21:23" x14ac:dyDescent="0.35">
      <c r="U2638">
        <v>74</v>
      </c>
      <c r="V2638">
        <v>116.04</v>
      </c>
      <c r="W2638">
        <v>30.9</v>
      </c>
    </row>
    <row r="2639" spans="21:23" x14ac:dyDescent="0.35">
      <c r="U2639">
        <v>78</v>
      </c>
      <c r="V2639">
        <v>169.43</v>
      </c>
      <c r="W2639">
        <v>23.5</v>
      </c>
    </row>
    <row r="2640" spans="21:23" x14ac:dyDescent="0.35">
      <c r="U2640">
        <v>50</v>
      </c>
      <c r="V2640">
        <v>68.41</v>
      </c>
      <c r="W2640">
        <v>23.9</v>
      </c>
    </row>
    <row r="2641" spans="21:23" x14ac:dyDescent="0.35">
      <c r="U2641">
        <v>34</v>
      </c>
      <c r="V2641">
        <v>94.44</v>
      </c>
      <c r="W2641">
        <v>34.200000000000003</v>
      </c>
    </row>
    <row r="2642" spans="21:23" x14ac:dyDescent="0.35">
      <c r="U2642">
        <v>47</v>
      </c>
      <c r="V2642">
        <v>73.48</v>
      </c>
      <c r="W2642">
        <v>34.9</v>
      </c>
    </row>
    <row r="2643" spans="21:23" x14ac:dyDescent="0.35">
      <c r="U2643">
        <v>52</v>
      </c>
      <c r="V2643">
        <v>183.87</v>
      </c>
      <c r="W2643">
        <v>26.2</v>
      </c>
    </row>
    <row r="2644" spans="21:23" x14ac:dyDescent="0.35">
      <c r="U2644">
        <v>67</v>
      </c>
      <c r="V2644">
        <v>66.08</v>
      </c>
      <c r="W2644">
        <v>36.200000000000003</v>
      </c>
    </row>
    <row r="2645" spans="21:23" x14ac:dyDescent="0.35">
      <c r="U2645">
        <v>62</v>
      </c>
      <c r="V2645">
        <v>72.19</v>
      </c>
      <c r="W2645">
        <v>22.4</v>
      </c>
    </row>
    <row r="2646" spans="21:23" x14ac:dyDescent="0.35">
      <c r="U2646">
        <v>18</v>
      </c>
      <c r="V2646">
        <v>101.09</v>
      </c>
      <c r="W2646">
        <v>19.3</v>
      </c>
    </row>
    <row r="2647" spans="21:23" x14ac:dyDescent="0.35">
      <c r="U2647">
        <v>75</v>
      </c>
      <c r="V2647">
        <v>88.83</v>
      </c>
      <c r="W2647">
        <v>41.7</v>
      </c>
    </row>
    <row r="2648" spans="21:23" x14ac:dyDescent="0.35">
      <c r="U2648">
        <v>42</v>
      </c>
      <c r="V2648">
        <v>69.989999999999995</v>
      </c>
      <c r="W2648">
        <v>46</v>
      </c>
    </row>
    <row r="2649" spans="21:23" x14ac:dyDescent="0.35">
      <c r="U2649">
        <v>29</v>
      </c>
      <c r="V2649">
        <v>102.4</v>
      </c>
      <c r="W2649">
        <v>26.9</v>
      </c>
    </row>
    <row r="2650" spans="21:23" x14ac:dyDescent="0.35">
      <c r="U2650">
        <v>52</v>
      </c>
      <c r="V2650">
        <v>87.26</v>
      </c>
      <c r="W2650">
        <v>40.1</v>
      </c>
    </row>
    <row r="2651" spans="21:23" x14ac:dyDescent="0.35">
      <c r="U2651">
        <v>18</v>
      </c>
      <c r="V2651">
        <v>146.59</v>
      </c>
      <c r="W2651">
        <v>27.7</v>
      </c>
    </row>
    <row r="2652" spans="21:23" x14ac:dyDescent="0.35">
      <c r="U2652">
        <v>67</v>
      </c>
      <c r="V2652">
        <v>59</v>
      </c>
      <c r="W2652">
        <v>29.5</v>
      </c>
    </row>
    <row r="2653" spans="21:23" x14ac:dyDescent="0.35">
      <c r="U2653">
        <v>66</v>
      </c>
      <c r="V2653">
        <v>76.83</v>
      </c>
      <c r="W2653">
        <v>26</v>
      </c>
    </row>
    <row r="2654" spans="21:23" x14ac:dyDescent="0.35">
      <c r="U2654">
        <v>5</v>
      </c>
      <c r="V2654">
        <v>101.83</v>
      </c>
      <c r="W2654">
        <v>22.7</v>
      </c>
    </row>
    <row r="2655" spans="21:23" x14ac:dyDescent="0.35">
      <c r="U2655">
        <v>18</v>
      </c>
      <c r="V2655">
        <v>90.92</v>
      </c>
      <c r="W2655">
        <v>16</v>
      </c>
    </row>
    <row r="2656" spans="21:23" x14ac:dyDescent="0.35">
      <c r="U2656">
        <v>52</v>
      </c>
      <c r="V2656">
        <v>67.5</v>
      </c>
      <c r="W2656">
        <v>27.7</v>
      </c>
    </row>
    <row r="2657" spans="21:23" x14ac:dyDescent="0.35">
      <c r="U2657">
        <v>44</v>
      </c>
      <c r="V2657">
        <v>97.16</v>
      </c>
      <c r="W2657">
        <v>33.1</v>
      </c>
    </row>
    <row r="2658" spans="21:23" x14ac:dyDescent="0.35">
      <c r="U2658">
        <v>46</v>
      </c>
      <c r="V2658">
        <v>85.62</v>
      </c>
      <c r="W2658">
        <v>33.1</v>
      </c>
    </row>
    <row r="2659" spans="21:23" x14ac:dyDescent="0.35">
      <c r="U2659">
        <v>36</v>
      </c>
      <c r="V2659">
        <v>129.43</v>
      </c>
      <c r="W2659">
        <v>29.7</v>
      </c>
    </row>
    <row r="2660" spans="21:23" x14ac:dyDescent="0.35">
      <c r="U2660">
        <v>61</v>
      </c>
      <c r="V2660">
        <v>106.01</v>
      </c>
      <c r="W2660">
        <v>34</v>
      </c>
    </row>
    <row r="2661" spans="21:23" x14ac:dyDescent="0.35">
      <c r="U2661">
        <v>7</v>
      </c>
      <c r="V2661">
        <v>114.82</v>
      </c>
      <c r="W2661">
        <v>33.299999999999997</v>
      </c>
    </row>
    <row r="2662" spans="21:23" x14ac:dyDescent="0.35">
      <c r="U2662">
        <v>15</v>
      </c>
      <c r="V2662">
        <v>121.39</v>
      </c>
      <c r="W2662">
        <v>27</v>
      </c>
    </row>
    <row r="2663" spans="21:23" x14ac:dyDescent="0.35">
      <c r="U2663">
        <v>61</v>
      </c>
      <c r="V2663">
        <v>227.98</v>
      </c>
      <c r="W2663">
        <v>14.2</v>
      </c>
    </row>
    <row r="2664" spans="21:23" x14ac:dyDescent="0.35">
      <c r="U2664">
        <v>20</v>
      </c>
      <c r="V2664">
        <v>78.97</v>
      </c>
      <c r="W2664">
        <v>19.399999999999999</v>
      </c>
    </row>
    <row r="2665" spans="21:23" x14ac:dyDescent="0.35">
      <c r="U2665">
        <v>2</v>
      </c>
      <c r="V2665">
        <v>84.12</v>
      </c>
      <c r="W2665">
        <v>15.3</v>
      </c>
    </row>
    <row r="2666" spans="21:23" x14ac:dyDescent="0.35">
      <c r="U2666">
        <v>47</v>
      </c>
      <c r="V2666">
        <v>95.04</v>
      </c>
      <c r="W2666">
        <v>28.7</v>
      </c>
    </row>
    <row r="2667" spans="21:23" x14ac:dyDescent="0.35">
      <c r="U2667">
        <v>25</v>
      </c>
      <c r="V2667">
        <v>103.15</v>
      </c>
      <c r="W2667">
        <v>21</v>
      </c>
    </row>
    <row r="2668" spans="21:23" x14ac:dyDescent="0.35">
      <c r="U2668">
        <v>66</v>
      </c>
      <c r="V2668">
        <v>82.91</v>
      </c>
      <c r="W2668">
        <v>28.9</v>
      </c>
    </row>
    <row r="2669" spans="21:23" x14ac:dyDescent="0.35">
      <c r="U2669">
        <v>2</v>
      </c>
      <c r="V2669">
        <v>70.930000000000007</v>
      </c>
      <c r="W2669">
        <v>20.3</v>
      </c>
    </row>
    <row r="2670" spans="21:23" x14ac:dyDescent="0.35">
      <c r="U2670">
        <v>63</v>
      </c>
      <c r="V2670">
        <v>153.6</v>
      </c>
      <c r="W2670">
        <v>28</v>
      </c>
    </row>
    <row r="2671" spans="21:23" x14ac:dyDescent="0.35">
      <c r="U2671">
        <v>53</v>
      </c>
      <c r="V2671">
        <v>129.43</v>
      </c>
      <c r="W2671">
        <v>29.6</v>
      </c>
    </row>
    <row r="2672" spans="21:23" x14ac:dyDescent="0.35">
      <c r="U2672">
        <v>33</v>
      </c>
      <c r="V2672">
        <v>81</v>
      </c>
      <c r="W2672">
        <v>30.2</v>
      </c>
    </row>
    <row r="2673" spans="21:23" x14ac:dyDescent="0.35">
      <c r="U2673">
        <v>23</v>
      </c>
      <c r="V2673">
        <v>71.81</v>
      </c>
      <c r="W2673">
        <v>22.2</v>
      </c>
    </row>
    <row r="2674" spans="21:23" x14ac:dyDescent="0.35">
      <c r="U2674">
        <v>23</v>
      </c>
      <c r="V2674">
        <v>84.46</v>
      </c>
      <c r="W2674">
        <v>28.4</v>
      </c>
    </row>
    <row r="2675" spans="21:23" x14ac:dyDescent="0.35">
      <c r="U2675">
        <v>81</v>
      </c>
      <c r="V2675">
        <v>101.32</v>
      </c>
      <c r="W2675">
        <v>29.6</v>
      </c>
    </row>
    <row r="2676" spans="21:23" x14ac:dyDescent="0.35">
      <c r="U2676">
        <v>55</v>
      </c>
      <c r="V2676">
        <v>62.56</v>
      </c>
      <c r="W2676">
        <v>28.6</v>
      </c>
    </row>
    <row r="2677" spans="21:23" x14ac:dyDescent="0.35">
      <c r="U2677">
        <v>69</v>
      </c>
      <c r="V2677">
        <v>208.2</v>
      </c>
      <c r="W2677">
        <v>32.6</v>
      </c>
    </row>
    <row r="2678" spans="21:23" x14ac:dyDescent="0.35">
      <c r="U2678">
        <v>58</v>
      </c>
      <c r="V2678">
        <v>199.42</v>
      </c>
      <c r="W2678">
        <v>29</v>
      </c>
    </row>
    <row r="2679" spans="21:23" x14ac:dyDescent="0.35">
      <c r="U2679">
        <v>70</v>
      </c>
      <c r="V2679">
        <v>91.28</v>
      </c>
      <c r="W2679">
        <v>30.1</v>
      </c>
    </row>
    <row r="2680" spans="21:23" x14ac:dyDescent="0.35">
      <c r="U2680">
        <v>48</v>
      </c>
      <c r="V2680">
        <v>77.989999999999995</v>
      </c>
      <c r="W2680">
        <v>31.2</v>
      </c>
    </row>
    <row r="2681" spans="21:23" x14ac:dyDescent="0.35">
      <c r="U2681">
        <v>15</v>
      </c>
      <c r="V2681">
        <v>190.13</v>
      </c>
      <c r="W2681">
        <v>20.7</v>
      </c>
    </row>
    <row r="2682" spans="21:23" x14ac:dyDescent="0.35">
      <c r="U2682">
        <v>31</v>
      </c>
      <c r="V2682">
        <v>149.68</v>
      </c>
      <c r="W2682">
        <v>45.1</v>
      </c>
    </row>
    <row r="2683" spans="21:23" x14ac:dyDescent="0.35">
      <c r="U2683">
        <v>2</v>
      </c>
      <c r="V2683">
        <v>92.3</v>
      </c>
      <c r="W2683">
        <v>14.8</v>
      </c>
    </row>
    <row r="2684" spans="21:23" x14ac:dyDescent="0.35">
      <c r="U2684">
        <v>80</v>
      </c>
      <c r="V2684">
        <v>235.54</v>
      </c>
      <c r="W2684">
        <v>37.4</v>
      </c>
    </row>
    <row r="2685" spans="21:23" x14ac:dyDescent="0.35">
      <c r="U2685">
        <v>69</v>
      </c>
      <c r="V2685">
        <v>84.46</v>
      </c>
      <c r="W2685">
        <v>19.899999999999999</v>
      </c>
    </row>
    <row r="2686" spans="21:23" x14ac:dyDescent="0.35">
      <c r="U2686">
        <v>52</v>
      </c>
      <c r="V2686">
        <v>68.7</v>
      </c>
      <c r="W2686">
        <v>16</v>
      </c>
    </row>
    <row r="2687" spans="21:23" x14ac:dyDescent="0.35">
      <c r="U2687">
        <v>80</v>
      </c>
      <c r="V2687">
        <v>178.89</v>
      </c>
      <c r="W2687">
        <v>27.4</v>
      </c>
    </row>
    <row r="2688" spans="21:23" x14ac:dyDescent="0.35">
      <c r="U2688">
        <v>54</v>
      </c>
      <c r="V2688">
        <v>227.74</v>
      </c>
      <c r="W2688">
        <v>33.4</v>
      </c>
    </row>
    <row r="2689" spans="21:23" x14ac:dyDescent="0.35">
      <c r="U2689">
        <v>2</v>
      </c>
      <c r="V2689">
        <v>100.66</v>
      </c>
      <c r="W2689">
        <v>18.5</v>
      </c>
    </row>
    <row r="2690" spans="21:23" x14ac:dyDescent="0.35">
      <c r="U2690">
        <v>39</v>
      </c>
      <c r="V2690">
        <v>73.62</v>
      </c>
      <c r="W2690">
        <v>33.4</v>
      </c>
    </row>
    <row r="2691" spans="21:23" x14ac:dyDescent="0.35">
      <c r="U2691">
        <v>38</v>
      </c>
      <c r="V2691">
        <v>100.05</v>
      </c>
      <c r="W2691">
        <v>20.8</v>
      </c>
    </row>
    <row r="2692" spans="21:23" x14ac:dyDescent="0.35">
      <c r="U2692">
        <v>76</v>
      </c>
      <c r="V2692">
        <v>213.8</v>
      </c>
      <c r="W2692">
        <v>22</v>
      </c>
    </row>
    <row r="2693" spans="21:23" x14ac:dyDescent="0.35">
      <c r="U2693">
        <v>45</v>
      </c>
      <c r="V2693">
        <v>103.94</v>
      </c>
      <c r="W2693">
        <v>32.5</v>
      </c>
    </row>
    <row r="2694" spans="21:23" x14ac:dyDescent="0.35">
      <c r="U2694">
        <v>1.24</v>
      </c>
      <c r="V2694">
        <v>84.2</v>
      </c>
      <c r="W2694">
        <v>19.2</v>
      </c>
    </row>
    <row r="2695" spans="21:23" x14ac:dyDescent="0.35">
      <c r="U2695">
        <v>77</v>
      </c>
      <c r="V2695">
        <v>250.8</v>
      </c>
      <c r="W2695">
        <v>32.9</v>
      </c>
    </row>
    <row r="2696" spans="21:23" x14ac:dyDescent="0.35">
      <c r="U2696">
        <v>46</v>
      </c>
      <c r="V2696">
        <v>112.29</v>
      </c>
      <c r="W2696">
        <v>23.5</v>
      </c>
    </row>
    <row r="2697" spans="21:23" x14ac:dyDescent="0.35">
      <c r="U2697">
        <v>50</v>
      </c>
      <c r="V2697">
        <v>65.98</v>
      </c>
      <c r="W2697">
        <v>21.7</v>
      </c>
    </row>
    <row r="2698" spans="21:23" x14ac:dyDescent="0.35">
      <c r="U2698">
        <v>52</v>
      </c>
      <c r="V2698">
        <v>99.1</v>
      </c>
      <c r="W2698">
        <v>29.1</v>
      </c>
    </row>
    <row r="2699" spans="21:23" x14ac:dyDescent="0.35">
      <c r="U2699">
        <v>73</v>
      </c>
      <c r="V2699">
        <v>217.84</v>
      </c>
      <c r="W2699">
        <v>28.1</v>
      </c>
    </row>
    <row r="2700" spans="21:23" x14ac:dyDescent="0.35">
      <c r="U2700">
        <v>41</v>
      </c>
      <c r="V2700">
        <v>104.34</v>
      </c>
      <c r="W2700">
        <v>30.3</v>
      </c>
    </row>
    <row r="2701" spans="21:23" x14ac:dyDescent="0.35">
      <c r="U2701">
        <v>40</v>
      </c>
      <c r="V2701">
        <v>217</v>
      </c>
      <c r="W2701">
        <v>29.4</v>
      </c>
    </row>
    <row r="2702" spans="21:23" x14ac:dyDescent="0.35">
      <c r="U2702">
        <v>59</v>
      </c>
      <c r="V2702">
        <v>57.47</v>
      </c>
      <c r="W2702">
        <v>30.1</v>
      </c>
    </row>
    <row r="2703" spans="21:23" x14ac:dyDescent="0.35">
      <c r="U2703">
        <v>48</v>
      </c>
      <c r="V2703">
        <v>78.239999999999995</v>
      </c>
      <c r="W2703">
        <v>32.9</v>
      </c>
    </row>
    <row r="2704" spans="21:23" x14ac:dyDescent="0.35">
      <c r="U2704">
        <v>42</v>
      </c>
      <c r="V2704">
        <v>94.38</v>
      </c>
      <c r="W2704">
        <v>34</v>
      </c>
    </row>
    <row r="2705" spans="21:23" x14ac:dyDescent="0.35">
      <c r="U2705">
        <v>26</v>
      </c>
      <c r="V2705">
        <v>100.31</v>
      </c>
      <c r="W2705">
        <v>38.6</v>
      </c>
    </row>
    <row r="2706" spans="21:23" x14ac:dyDescent="0.35">
      <c r="U2706">
        <v>39</v>
      </c>
      <c r="V2706">
        <v>74.290000000000006</v>
      </c>
      <c r="W2706">
        <v>29.3</v>
      </c>
    </row>
    <row r="2707" spans="21:23" x14ac:dyDescent="0.35">
      <c r="U2707">
        <v>34</v>
      </c>
      <c r="V2707">
        <v>103.43</v>
      </c>
      <c r="W2707">
        <v>43.6</v>
      </c>
    </row>
    <row r="2708" spans="21:23" x14ac:dyDescent="0.35">
      <c r="U2708">
        <v>54</v>
      </c>
      <c r="V2708">
        <v>99.83</v>
      </c>
      <c r="W2708">
        <v>22.7</v>
      </c>
    </row>
    <row r="2709" spans="21:23" x14ac:dyDescent="0.35">
      <c r="U2709">
        <v>57</v>
      </c>
      <c r="V2709">
        <v>217.4</v>
      </c>
      <c r="W2709">
        <v>36.6</v>
      </c>
    </row>
    <row r="2710" spans="21:23" x14ac:dyDescent="0.35">
      <c r="U2710">
        <v>1.56</v>
      </c>
      <c r="V2710">
        <v>71.81</v>
      </c>
      <c r="W2710">
        <v>22.6</v>
      </c>
    </row>
    <row r="2711" spans="21:23" x14ac:dyDescent="0.35">
      <c r="U2711">
        <v>50</v>
      </c>
      <c r="V2711">
        <v>79.790000000000006</v>
      </c>
      <c r="W2711">
        <v>25.6</v>
      </c>
    </row>
    <row r="2712" spans="21:23" x14ac:dyDescent="0.35">
      <c r="U2712">
        <v>64</v>
      </c>
      <c r="V2712">
        <v>190.92</v>
      </c>
      <c r="W2712">
        <v>31.4</v>
      </c>
    </row>
    <row r="2713" spans="21:23" x14ac:dyDescent="0.35">
      <c r="U2713">
        <v>44</v>
      </c>
      <c r="V2713">
        <v>94.76</v>
      </c>
      <c r="W2713">
        <v>26</v>
      </c>
    </row>
    <row r="2714" spans="21:23" x14ac:dyDescent="0.35">
      <c r="U2714">
        <v>38</v>
      </c>
      <c r="V2714">
        <v>101.43</v>
      </c>
      <c r="W2714">
        <v>27</v>
      </c>
    </row>
    <row r="2715" spans="21:23" x14ac:dyDescent="0.35">
      <c r="U2715">
        <v>32</v>
      </c>
      <c r="V2715">
        <v>115.86</v>
      </c>
      <c r="W2715">
        <v>33.299999999999997</v>
      </c>
    </row>
    <row r="2716" spans="21:23" x14ac:dyDescent="0.35">
      <c r="U2716">
        <v>17</v>
      </c>
      <c r="V2716">
        <v>95.27</v>
      </c>
      <c r="W2716">
        <v>17.3</v>
      </c>
    </row>
    <row r="2717" spans="21:23" x14ac:dyDescent="0.35">
      <c r="U2717">
        <v>81</v>
      </c>
      <c r="V2717">
        <v>89.02</v>
      </c>
      <c r="W2717">
        <v>26.9</v>
      </c>
    </row>
    <row r="2718" spans="21:23" x14ac:dyDescent="0.35">
      <c r="U2718">
        <v>15</v>
      </c>
      <c r="V2718">
        <v>77.55</v>
      </c>
      <c r="W2718">
        <v>24.8</v>
      </c>
    </row>
    <row r="2719" spans="21:23" x14ac:dyDescent="0.35">
      <c r="U2719">
        <v>5</v>
      </c>
      <c r="V2719">
        <v>75.86</v>
      </c>
      <c r="W2719">
        <v>20</v>
      </c>
    </row>
    <row r="2720" spans="21:23" x14ac:dyDescent="0.35">
      <c r="U2720">
        <v>70</v>
      </c>
      <c r="V2720">
        <v>93.62</v>
      </c>
      <c r="W2720">
        <v>35.799999999999997</v>
      </c>
    </row>
    <row r="2721" spans="21:23" x14ac:dyDescent="0.35">
      <c r="U2721">
        <v>52</v>
      </c>
      <c r="V2721">
        <v>72.709999999999994</v>
      </c>
      <c r="W2721">
        <v>36.9</v>
      </c>
    </row>
    <row r="2722" spans="21:23" x14ac:dyDescent="0.35">
      <c r="U2722">
        <v>67</v>
      </c>
      <c r="V2722">
        <v>94.45</v>
      </c>
      <c r="W2722">
        <v>29.6</v>
      </c>
    </row>
    <row r="2723" spans="21:23" x14ac:dyDescent="0.35">
      <c r="U2723">
        <v>17</v>
      </c>
      <c r="V2723">
        <v>88.57</v>
      </c>
      <c r="W2723">
        <v>31.1</v>
      </c>
    </row>
    <row r="2724" spans="21:23" x14ac:dyDescent="0.35">
      <c r="U2724">
        <v>61</v>
      </c>
      <c r="V2724">
        <v>84.12</v>
      </c>
      <c r="W2724">
        <v>25.1</v>
      </c>
    </row>
    <row r="2725" spans="21:23" x14ac:dyDescent="0.35">
      <c r="U2725">
        <v>31</v>
      </c>
      <c r="V2725">
        <v>89.11</v>
      </c>
      <c r="W2725">
        <v>51.9</v>
      </c>
    </row>
    <row r="2726" spans="21:23" x14ac:dyDescent="0.35">
      <c r="U2726">
        <v>58</v>
      </c>
      <c r="V2726">
        <v>99.83</v>
      </c>
      <c r="W2726">
        <v>36.299999999999997</v>
      </c>
    </row>
    <row r="2727" spans="21:23" x14ac:dyDescent="0.35">
      <c r="U2727">
        <v>12</v>
      </c>
      <c r="V2727">
        <v>150.03</v>
      </c>
      <c r="W2727">
        <v>28.2</v>
      </c>
    </row>
    <row r="2728" spans="21:23" x14ac:dyDescent="0.35">
      <c r="U2728">
        <v>30</v>
      </c>
      <c r="V2728">
        <v>69.67</v>
      </c>
      <c r="W2728">
        <v>35.799999999999997</v>
      </c>
    </row>
    <row r="2729" spans="21:23" x14ac:dyDescent="0.35">
      <c r="U2729">
        <v>65</v>
      </c>
      <c r="V2729">
        <v>77.459999999999994</v>
      </c>
      <c r="W2729">
        <v>30.9</v>
      </c>
    </row>
    <row r="2730" spans="21:23" x14ac:dyDescent="0.35">
      <c r="U2730">
        <v>23</v>
      </c>
      <c r="V2730">
        <v>100.54</v>
      </c>
      <c r="W2730">
        <v>22.1</v>
      </c>
    </row>
    <row r="2731" spans="21:23" x14ac:dyDescent="0.35">
      <c r="U2731">
        <v>14</v>
      </c>
      <c r="V2731">
        <v>142.38</v>
      </c>
      <c r="W2731">
        <v>17.600000000000001</v>
      </c>
    </row>
    <row r="2732" spans="21:23" x14ac:dyDescent="0.35">
      <c r="U2732">
        <v>27</v>
      </c>
      <c r="V2732">
        <v>110.87</v>
      </c>
      <c r="W2732">
        <v>29.5</v>
      </c>
    </row>
    <row r="2733" spans="21:23" x14ac:dyDescent="0.35">
      <c r="U2733">
        <v>53</v>
      </c>
      <c r="V2733">
        <v>73.599999999999994</v>
      </c>
      <c r="W2733">
        <v>27</v>
      </c>
    </row>
    <row r="2734" spans="21:23" x14ac:dyDescent="0.35">
      <c r="U2734">
        <v>58</v>
      </c>
      <c r="V2734">
        <v>59.52</v>
      </c>
      <c r="W2734">
        <v>33.200000000000003</v>
      </c>
    </row>
    <row r="2735" spans="21:23" x14ac:dyDescent="0.35">
      <c r="U2735">
        <v>9</v>
      </c>
      <c r="V2735">
        <v>142.68</v>
      </c>
      <c r="W2735">
        <v>24.4</v>
      </c>
    </row>
    <row r="2736" spans="21:23" x14ac:dyDescent="0.35">
      <c r="U2736">
        <v>59</v>
      </c>
      <c r="V2736">
        <v>182.9</v>
      </c>
      <c r="W2736">
        <v>34.4</v>
      </c>
    </row>
    <row r="2737" spans="21:23" x14ac:dyDescent="0.35">
      <c r="U2737">
        <v>46</v>
      </c>
      <c r="V2737">
        <v>75.28</v>
      </c>
      <c r="W2737">
        <v>36.700000000000003</v>
      </c>
    </row>
    <row r="2738" spans="21:23" x14ac:dyDescent="0.35">
      <c r="U2738">
        <v>41</v>
      </c>
      <c r="V2738">
        <v>100.75</v>
      </c>
      <c r="W2738">
        <v>27.2</v>
      </c>
    </row>
    <row r="2739" spans="21:23" x14ac:dyDescent="0.35">
      <c r="U2739">
        <v>55</v>
      </c>
      <c r="V2739">
        <v>163.82</v>
      </c>
      <c r="W2739">
        <v>27.5</v>
      </c>
    </row>
    <row r="2740" spans="21:23" x14ac:dyDescent="0.35">
      <c r="U2740">
        <v>43</v>
      </c>
      <c r="V2740">
        <v>110.42</v>
      </c>
      <c r="W2740">
        <v>32.6</v>
      </c>
    </row>
    <row r="2741" spans="21:23" x14ac:dyDescent="0.35">
      <c r="U2741">
        <v>5</v>
      </c>
      <c r="V2741">
        <v>105.18</v>
      </c>
      <c r="W2741">
        <v>28.1</v>
      </c>
    </row>
    <row r="2742" spans="21:23" x14ac:dyDescent="0.35">
      <c r="U2742">
        <v>15</v>
      </c>
      <c r="V2742">
        <v>79.59</v>
      </c>
      <c r="W2742">
        <v>28.4</v>
      </c>
    </row>
    <row r="2743" spans="21:23" x14ac:dyDescent="0.35">
      <c r="U2743">
        <v>36</v>
      </c>
      <c r="V2743">
        <v>107.99</v>
      </c>
      <c r="W2743">
        <v>25.5</v>
      </c>
    </row>
    <row r="2744" spans="21:23" x14ac:dyDescent="0.35">
      <c r="U2744">
        <v>36</v>
      </c>
      <c r="V2744">
        <v>90.22</v>
      </c>
      <c r="W2744">
        <v>28.7</v>
      </c>
    </row>
    <row r="2745" spans="21:23" x14ac:dyDescent="0.35">
      <c r="U2745">
        <v>47</v>
      </c>
      <c r="V2745">
        <v>143.44999999999999</v>
      </c>
      <c r="W2745">
        <v>23.8</v>
      </c>
    </row>
    <row r="2746" spans="21:23" x14ac:dyDescent="0.35">
      <c r="U2746">
        <v>18</v>
      </c>
      <c r="V2746">
        <v>78.569999999999993</v>
      </c>
      <c r="W2746">
        <v>34.4</v>
      </c>
    </row>
    <row r="2747" spans="21:23" x14ac:dyDescent="0.35">
      <c r="U2747">
        <v>19</v>
      </c>
      <c r="V2747">
        <v>79.819999999999993</v>
      </c>
      <c r="W2747">
        <v>26.1</v>
      </c>
    </row>
    <row r="2748" spans="21:23" x14ac:dyDescent="0.35">
      <c r="U2748">
        <v>65</v>
      </c>
      <c r="V2748">
        <v>95.88</v>
      </c>
      <c r="W2748">
        <v>28.5</v>
      </c>
    </row>
    <row r="2749" spans="21:23" x14ac:dyDescent="0.35">
      <c r="U2749">
        <v>17</v>
      </c>
      <c r="V2749">
        <v>123.04</v>
      </c>
      <c r="W2749">
        <v>29.6</v>
      </c>
    </row>
    <row r="2750" spans="21:23" x14ac:dyDescent="0.35">
      <c r="U2750">
        <v>54</v>
      </c>
      <c r="V2750">
        <v>92.34</v>
      </c>
      <c r="W2750">
        <v>29.4</v>
      </c>
    </row>
    <row r="2751" spans="21:23" x14ac:dyDescent="0.35">
      <c r="U2751">
        <v>46</v>
      </c>
      <c r="V2751">
        <v>116.84</v>
      </c>
      <c r="W2751">
        <v>28.2</v>
      </c>
    </row>
    <row r="2752" spans="21:23" x14ac:dyDescent="0.35">
      <c r="U2752">
        <v>59</v>
      </c>
      <c r="V2752">
        <v>90.04</v>
      </c>
      <c r="W2752">
        <v>28.7</v>
      </c>
    </row>
    <row r="2753" spans="21:23" x14ac:dyDescent="0.35">
      <c r="U2753">
        <v>48</v>
      </c>
      <c r="V2753">
        <v>255.17</v>
      </c>
      <c r="W2753">
        <v>38.1</v>
      </c>
    </row>
    <row r="2754" spans="21:23" x14ac:dyDescent="0.35">
      <c r="U2754">
        <v>38</v>
      </c>
      <c r="V2754">
        <v>217.55</v>
      </c>
      <c r="W2754">
        <v>28.1</v>
      </c>
    </row>
    <row r="2755" spans="21:23" x14ac:dyDescent="0.35">
      <c r="U2755">
        <v>18</v>
      </c>
      <c r="V2755">
        <v>123.66</v>
      </c>
      <c r="W2755">
        <v>22.2</v>
      </c>
    </row>
    <row r="2756" spans="21:23" x14ac:dyDescent="0.35">
      <c r="U2756">
        <v>56</v>
      </c>
      <c r="V2756">
        <v>112.16</v>
      </c>
      <c r="W2756">
        <v>25.7</v>
      </c>
    </row>
    <row r="2757" spans="21:23" x14ac:dyDescent="0.35">
      <c r="U2757">
        <v>3</v>
      </c>
      <c r="V2757">
        <v>88.43</v>
      </c>
      <c r="W2757">
        <v>17.7</v>
      </c>
    </row>
    <row r="2758" spans="21:23" x14ac:dyDescent="0.35">
      <c r="U2758">
        <v>41</v>
      </c>
      <c r="V2758">
        <v>86.03</v>
      </c>
      <c r="W2758">
        <v>26.4</v>
      </c>
    </row>
    <row r="2759" spans="21:23" x14ac:dyDescent="0.35">
      <c r="U2759">
        <v>67</v>
      </c>
      <c r="V2759">
        <v>227.96</v>
      </c>
      <c r="W2759">
        <v>32.799999999999997</v>
      </c>
    </row>
    <row r="2760" spans="21:23" x14ac:dyDescent="0.35">
      <c r="U2760">
        <v>60</v>
      </c>
      <c r="V2760">
        <v>85.6</v>
      </c>
      <c r="W2760">
        <v>34.5</v>
      </c>
    </row>
    <row r="2761" spans="21:23" x14ac:dyDescent="0.35">
      <c r="U2761">
        <v>47</v>
      </c>
      <c r="V2761">
        <v>111.68</v>
      </c>
      <c r="W2761">
        <v>39.5</v>
      </c>
    </row>
    <row r="2762" spans="21:23" x14ac:dyDescent="0.35">
      <c r="U2762">
        <v>24</v>
      </c>
      <c r="V2762">
        <v>73.489999999999995</v>
      </c>
      <c r="W2762">
        <v>23.5</v>
      </c>
    </row>
    <row r="2763" spans="21:23" x14ac:dyDescent="0.35">
      <c r="U2763">
        <v>43</v>
      </c>
      <c r="V2763">
        <v>87.82</v>
      </c>
      <c r="W2763">
        <v>38.799999999999997</v>
      </c>
    </row>
    <row r="2764" spans="21:23" x14ac:dyDescent="0.35">
      <c r="U2764">
        <v>17</v>
      </c>
      <c r="V2764">
        <v>99.29</v>
      </c>
      <c r="W2764">
        <v>21.2</v>
      </c>
    </row>
    <row r="2765" spans="21:23" x14ac:dyDescent="0.35">
      <c r="U2765">
        <v>45</v>
      </c>
      <c r="V2765">
        <v>63.73</v>
      </c>
      <c r="W2765">
        <v>32</v>
      </c>
    </row>
    <row r="2766" spans="21:23" x14ac:dyDescent="0.35">
      <c r="U2766">
        <v>24</v>
      </c>
      <c r="V2766">
        <v>85.55</v>
      </c>
      <c r="W2766">
        <v>63.3</v>
      </c>
    </row>
    <row r="2767" spans="21:23" x14ac:dyDescent="0.35">
      <c r="U2767">
        <v>79</v>
      </c>
      <c r="V2767">
        <v>79.2</v>
      </c>
      <c r="W2767">
        <v>32.6</v>
      </c>
    </row>
    <row r="2768" spans="21:23" x14ac:dyDescent="0.35">
      <c r="U2768">
        <v>79</v>
      </c>
      <c r="V2768">
        <v>105.93</v>
      </c>
      <c r="W2768">
        <v>25.2</v>
      </c>
    </row>
    <row r="2769" spans="21:23" x14ac:dyDescent="0.35">
      <c r="U2769">
        <v>27</v>
      </c>
      <c r="V2769">
        <v>94.19</v>
      </c>
      <c r="W2769">
        <v>27.4</v>
      </c>
    </row>
    <row r="2770" spans="21:23" x14ac:dyDescent="0.35">
      <c r="U2770">
        <v>72</v>
      </c>
      <c r="V2770">
        <v>231.71</v>
      </c>
      <c r="W2770">
        <v>28.1</v>
      </c>
    </row>
    <row r="2771" spans="21:23" x14ac:dyDescent="0.35">
      <c r="U2771">
        <v>64</v>
      </c>
      <c r="V2771">
        <v>69.28</v>
      </c>
      <c r="W2771">
        <v>38.6</v>
      </c>
    </row>
    <row r="2772" spans="21:23" x14ac:dyDescent="0.35">
      <c r="U2772">
        <v>34</v>
      </c>
      <c r="V2772">
        <v>71.37</v>
      </c>
      <c r="W2772">
        <v>32.9</v>
      </c>
    </row>
    <row r="2773" spans="21:23" x14ac:dyDescent="0.35">
      <c r="U2773">
        <v>50</v>
      </c>
      <c r="V2773">
        <v>110.18</v>
      </c>
      <c r="W2773">
        <v>26</v>
      </c>
    </row>
    <row r="2774" spans="21:23" x14ac:dyDescent="0.35">
      <c r="U2774">
        <v>58</v>
      </c>
      <c r="V2774">
        <v>59.68</v>
      </c>
      <c r="W2774">
        <v>29.2</v>
      </c>
    </row>
    <row r="2775" spans="21:23" x14ac:dyDescent="0.35">
      <c r="U2775">
        <v>26</v>
      </c>
      <c r="V2775">
        <v>94.24</v>
      </c>
      <c r="W2775">
        <v>29.2</v>
      </c>
    </row>
    <row r="2776" spans="21:23" x14ac:dyDescent="0.35">
      <c r="U2776">
        <v>50</v>
      </c>
      <c r="V2776">
        <v>82.1</v>
      </c>
      <c r="W2776">
        <v>26.4</v>
      </c>
    </row>
    <row r="2777" spans="21:23" x14ac:dyDescent="0.35">
      <c r="U2777">
        <v>80</v>
      </c>
      <c r="V2777">
        <v>62.62</v>
      </c>
      <c r="W2777">
        <v>23.1</v>
      </c>
    </row>
    <row r="2778" spans="21:23" x14ac:dyDescent="0.35">
      <c r="U2778">
        <v>2</v>
      </c>
      <c r="V2778">
        <v>107.83</v>
      </c>
      <c r="W2778">
        <v>21.2</v>
      </c>
    </row>
    <row r="2779" spans="21:23" x14ac:dyDescent="0.35">
      <c r="U2779">
        <v>46</v>
      </c>
      <c r="V2779">
        <v>107.59</v>
      </c>
      <c r="W2779">
        <v>26.2</v>
      </c>
    </row>
    <row r="2780" spans="21:23" x14ac:dyDescent="0.35">
      <c r="U2780">
        <v>29</v>
      </c>
      <c r="V2780">
        <v>116.98</v>
      </c>
      <c r="W2780">
        <v>23.4</v>
      </c>
    </row>
    <row r="2781" spans="21:23" x14ac:dyDescent="0.35">
      <c r="U2781">
        <v>6</v>
      </c>
      <c r="V2781">
        <v>84.1</v>
      </c>
      <c r="W2781">
        <v>19.8</v>
      </c>
    </row>
    <row r="2782" spans="21:23" x14ac:dyDescent="0.35">
      <c r="U2782">
        <v>32</v>
      </c>
      <c r="V2782">
        <v>160.63999999999999</v>
      </c>
      <c r="W2782">
        <v>20.399999999999999</v>
      </c>
    </row>
    <row r="2783" spans="21:23" x14ac:dyDescent="0.35">
      <c r="U2783">
        <v>16</v>
      </c>
      <c r="V2783">
        <v>84.4</v>
      </c>
      <c r="W2783">
        <v>25.9</v>
      </c>
    </row>
    <row r="2784" spans="21:23" x14ac:dyDescent="0.35">
      <c r="U2784">
        <v>44</v>
      </c>
      <c r="V2784">
        <v>81.13</v>
      </c>
      <c r="W2784">
        <v>34.1</v>
      </c>
    </row>
    <row r="2785" spans="21:23" x14ac:dyDescent="0.35">
      <c r="U2785">
        <v>23</v>
      </c>
      <c r="V2785">
        <v>88.19</v>
      </c>
      <c r="W2785">
        <v>18.3</v>
      </c>
    </row>
    <row r="2786" spans="21:23" x14ac:dyDescent="0.35">
      <c r="U2786">
        <v>48</v>
      </c>
      <c r="V2786">
        <v>127.13</v>
      </c>
      <c r="W2786">
        <v>35</v>
      </c>
    </row>
    <row r="2787" spans="21:23" x14ac:dyDescent="0.35">
      <c r="U2787">
        <v>34</v>
      </c>
      <c r="V2787">
        <v>119.61</v>
      </c>
      <c r="W2787">
        <v>26.4</v>
      </c>
    </row>
    <row r="2788" spans="21:23" x14ac:dyDescent="0.35">
      <c r="U2788">
        <v>78</v>
      </c>
      <c r="V2788">
        <v>143.47</v>
      </c>
      <c r="W2788">
        <v>27.6</v>
      </c>
    </row>
    <row r="2789" spans="21:23" x14ac:dyDescent="0.35">
      <c r="U2789">
        <v>42</v>
      </c>
      <c r="V2789">
        <v>84.6</v>
      </c>
      <c r="W2789">
        <v>27</v>
      </c>
    </row>
    <row r="2790" spans="21:23" x14ac:dyDescent="0.35">
      <c r="U2790">
        <v>14</v>
      </c>
      <c r="V2790">
        <v>110.72</v>
      </c>
      <c r="W2790">
        <v>28.1</v>
      </c>
    </row>
    <row r="2791" spans="21:23" x14ac:dyDescent="0.35">
      <c r="U2791">
        <v>40</v>
      </c>
      <c r="V2791">
        <v>158.93</v>
      </c>
      <c r="W2791">
        <v>31.3</v>
      </c>
    </row>
    <row r="2792" spans="21:23" x14ac:dyDescent="0.35">
      <c r="U2792">
        <v>10</v>
      </c>
      <c r="V2792">
        <v>68.94</v>
      </c>
      <c r="W2792">
        <v>18</v>
      </c>
    </row>
    <row r="2793" spans="21:23" x14ac:dyDescent="0.35">
      <c r="U2793">
        <v>39</v>
      </c>
      <c r="V2793">
        <v>69.38</v>
      </c>
      <c r="W2793">
        <v>22.1</v>
      </c>
    </row>
    <row r="2794" spans="21:23" x14ac:dyDescent="0.35">
      <c r="U2794">
        <v>42</v>
      </c>
      <c r="V2794">
        <v>72</v>
      </c>
      <c r="W2794">
        <v>34.4</v>
      </c>
    </row>
    <row r="2795" spans="21:23" x14ac:dyDescent="0.35">
      <c r="U2795">
        <v>47</v>
      </c>
      <c r="V2795">
        <v>57.76</v>
      </c>
      <c r="W2795">
        <v>33.200000000000003</v>
      </c>
    </row>
    <row r="2796" spans="21:23" x14ac:dyDescent="0.35">
      <c r="U2796">
        <v>14</v>
      </c>
      <c r="V2796">
        <v>108.65</v>
      </c>
      <c r="W2796">
        <v>23.1</v>
      </c>
    </row>
    <row r="2797" spans="21:23" x14ac:dyDescent="0.35">
      <c r="U2797">
        <v>45</v>
      </c>
      <c r="V2797">
        <v>65.42</v>
      </c>
      <c r="W2797">
        <v>39.700000000000003</v>
      </c>
    </row>
    <row r="2798" spans="21:23" x14ac:dyDescent="0.35">
      <c r="U2798">
        <v>58</v>
      </c>
      <c r="V2798">
        <v>78.930000000000007</v>
      </c>
      <c r="W2798">
        <v>40.700000000000003</v>
      </c>
    </row>
    <row r="2799" spans="21:23" x14ac:dyDescent="0.35">
      <c r="U2799">
        <v>73</v>
      </c>
      <c r="V2799">
        <v>98.34</v>
      </c>
      <c r="W2799">
        <v>30.9</v>
      </c>
    </row>
    <row r="2800" spans="21:23" x14ac:dyDescent="0.35">
      <c r="U2800">
        <v>62</v>
      </c>
      <c r="V2800">
        <v>82.57</v>
      </c>
      <c r="W2800">
        <v>27.5</v>
      </c>
    </row>
    <row r="2801" spans="21:23" x14ac:dyDescent="0.35">
      <c r="U2801">
        <v>62</v>
      </c>
      <c r="V2801">
        <v>124.37</v>
      </c>
      <c r="W2801">
        <v>28.3</v>
      </c>
    </row>
    <row r="2802" spans="21:23" x14ac:dyDescent="0.35">
      <c r="U2802">
        <v>51</v>
      </c>
      <c r="V2802">
        <v>100.96</v>
      </c>
      <c r="W2802">
        <v>33.4</v>
      </c>
    </row>
    <row r="2803" spans="21:23" x14ac:dyDescent="0.35">
      <c r="U2803">
        <v>0.8</v>
      </c>
      <c r="V2803">
        <v>75.22</v>
      </c>
      <c r="W2803">
        <v>33.1</v>
      </c>
    </row>
    <row r="2804" spans="21:23" x14ac:dyDescent="0.35">
      <c r="U2804">
        <v>57</v>
      </c>
      <c r="V2804">
        <v>59.85</v>
      </c>
      <c r="W2804">
        <v>41.5</v>
      </c>
    </row>
    <row r="2805" spans="21:23" x14ac:dyDescent="0.35">
      <c r="U2805">
        <v>8</v>
      </c>
      <c r="V2805">
        <v>104.75</v>
      </c>
      <c r="W2805">
        <v>17.100000000000001</v>
      </c>
    </row>
    <row r="2806" spans="21:23" x14ac:dyDescent="0.35">
      <c r="U2806">
        <v>69</v>
      </c>
      <c r="V2806">
        <v>70.98</v>
      </c>
      <c r="W2806">
        <v>30</v>
      </c>
    </row>
    <row r="2807" spans="21:23" x14ac:dyDescent="0.35">
      <c r="U2807">
        <v>16</v>
      </c>
      <c r="V2807">
        <v>92.77</v>
      </c>
      <c r="W2807">
        <v>24.9</v>
      </c>
    </row>
    <row r="2808" spans="21:23" x14ac:dyDescent="0.35">
      <c r="U2808">
        <v>56</v>
      </c>
      <c r="V2808">
        <v>82.12</v>
      </c>
      <c r="W2808">
        <v>32.5</v>
      </c>
    </row>
    <row r="2809" spans="21:23" x14ac:dyDescent="0.35">
      <c r="U2809">
        <v>41</v>
      </c>
      <c r="V2809">
        <v>106.35</v>
      </c>
      <c r="W2809">
        <v>26.1</v>
      </c>
    </row>
    <row r="2810" spans="21:23" x14ac:dyDescent="0.35">
      <c r="U2810">
        <v>1.24</v>
      </c>
      <c r="V2810">
        <v>77.33</v>
      </c>
      <c r="W2810">
        <v>19.2</v>
      </c>
    </row>
    <row r="2811" spans="21:23" x14ac:dyDescent="0.35">
      <c r="U2811">
        <v>42</v>
      </c>
      <c r="V2811">
        <v>96.01</v>
      </c>
      <c r="W2811">
        <v>38.700000000000003</v>
      </c>
    </row>
    <row r="2812" spans="21:23" x14ac:dyDescent="0.35">
      <c r="U2812">
        <v>57</v>
      </c>
      <c r="V2812">
        <v>107.49</v>
      </c>
      <c r="W2812">
        <v>29.5</v>
      </c>
    </row>
    <row r="2813" spans="21:23" x14ac:dyDescent="0.35">
      <c r="U2813">
        <v>20</v>
      </c>
      <c r="V2813">
        <v>88.47</v>
      </c>
      <c r="W2813">
        <v>28.1</v>
      </c>
    </row>
    <row r="2814" spans="21:23" x14ac:dyDescent="0.35">
      <c r="U2814">
        <v>8</v>
      </c>
      <c r="V2814">
        <v>87.92</v>
      </c>
      <c r="W2814">
        <v>14.1</v>
      </c>
    </row>
    <row r="2815" spans="21:23" x14ac:dyDescent="0.35">
      <c r="U2815">
        <v>43</v>
      </c>
      <c r="V2815">
        <v>91.13</v>
      </c>
      <c r="W2815">
        <v>33.9</v>
      </c>
    </row>
    <row r="2816" spans="21:23" x14ac:dyDescent="0.35">
      <c r="U2816">
        <v>62</v>
      </c>
      <c r="V2816">
        <v>80.72</v>
      </c>
      <c r="W2816">
        <v>26</v>
      </c>
    </row>
    <row r="2817" spans="21:23" x14ac:dyDescent="0.35">
      <c r="U2817">
        <v>42</v>
      </c>
      <c r="V2817">
        <v>59.83</v>
      </c>
      <c r="W2817">
        <v>52.8</v>
      </c>
    </row>
    <row r="2818" spans="21:23" x14ac:dyDescent="0.35">
      <c r="U2818">
        <v>50</v>
      </c>
      <c r="V2818">
        <v>67.02</v>
      </c>
      <c r="W2818">
        <v>28.1</v>
      </c>
    </row>
    <row r="2819" spans="21:23" x14ac:dyDescent="0.35">
      <c r="U2819">
        <v>63</v>
      </c>
      <c r="V2819">
        <v>60.22</v>
      </c>
      <c r="W2819">
        <v>29.2</v>
      </c>
    </row>
    <row r="2820" spans="21:23" x14ac:dyDescent="0.35">
      <c r="U2820">
        <v>80</v>
      </c>
      <c r="V2820">
        <v>82.41</v>
      </c>
      <c r="W2820">
        <v>26.3</v>
      </c>
    </row>
    <row r="2821" spans="21:23" x14ac:dyDescent="0.35">
      <c r="U2821">
        <v>13</v>
      </c>
      <c r="V2821">
        <v>75.78</v>
      </c>
      <c r="W2821">
        <v>23.6</v>
      </c>
    </row>
    <row r="2822" spans="21:23" x14ac:dyDescent="0.35">
      <c r="U2822">
        <v>20</v>
      </c>
      <c r="V2822">
        <v>102.42</v>
      </c>
      <c r="W2822">
        <v>18.600000000000001</v>
      </c>
    </row>
    <row r="2823" spans="21:23" x14ac:dyDescent="0.35">
      <c r="U2823">
        <v>71</v>
      </c>
      <c r="V2823">
        <v>98.45</v>
      </c>
      <c r="W2823">
        <v>29.7</v>
      </c>
    </row>
    <row r="2824" spans="21:23" x14ac:dyDescent="0.35">
      <c r="U2824">
        <v>50</v>
      </c>
      <c r="V2824">
        <v>93.51</v>
      </c>
      <c r="W2824">
        <v>30.9</v>
      </c>
    </row>
    <row r="2825" spans="21:23" x14ac:dyDescent="0.35">
      <c r="U2825">
        <v>76</v>
      </c>
      <c r="V2825">
        <v>113.68</v>
      </c>
      <c r="W2825">
        <v>22.8</v>
      </c>
    </row>
    <row r="2826" spans="21:23" x14ac:dyDescent="0.35">
      <c r="U2826">
        <v>41</v>
      </c>
      <c r="V2826">
        <v>97.41</v>
      </c>
      <c r="W2826">
        <v>25.5</v>
      </c>
    </row>
    <row r="2827" spans="21:23" x14ac:dyDescent="0.35">
      <c r="U2827">
        <v>76</v>
      </c>
      <c r="V2827">
        <v>58.65</v>
      </c>
      <c r="W2827">
        <v>25.6</v>
      </c>
    </row>
    <row r="2828" spans="21:23" x14ac:dyDescent="0.35">
      <c r="U2828">
        <v>78</v>
      </c>
      <c r="V2828">
        <v>81.680000000000007</v>
      </c>
      <c r="W2828">
        <v>23</v>
      </c>
    </row>
    <row r="2829" spans="21:23" x14ac:dyDescent="0.35">
      <c r="U2829">
        <v>5</v>
      </c>
      <c r="V2829">
        <v>148.52000000000001</v>
      </c>
      <c r="W2829">
        <v>20.6</v>
      </c>
    </row>
    <row r="2830" spans="21:23" x14ac:dyDescent="0.35">
      <c r="U2830">
        <v>29</v>
      </c>
      <c r="V2830">
        <v>77.55</v>
      </c>
      <c r="W2830">
        <v>28.1</v>
      </c>
    </row>
    <row r="2831" spans="21:23" x14ac:dyDescent="0.35">
      <c r="U2831">
        <v>43</v>
      </c>
      <c r="V2831">
        <v>142.12</v>
      </c>
      <c r="W2831">
        <v>28.4</v>
      </c>
    </row>
    <row r="2832" spans="21:23" x14ac:dyDescent="0.35">
      <c r="U2832">
        <v>49</v>
      </c>
      <c r="V2832">
        <v>125.3</v>
      </c>
      <c r="W2832">
        <v>29.7</v>
      </c>
    </row>
    <row r="2833" spans="21:23" x14ac:dyDescent="0.35">
      <c r="U2833">
        <v>70</v>
      </c>
      <c r="V2833">
        <v>118.81</v>
      </c>
      <c r="W2833">
        <v>26</v>
      </c>
    </row>
    <row r="2834" spans="21:23" x14ac:dyDescent="0.35">
      <c r="U2834">
        <v>24</v>
      </c>
      <c r="V2834">
        <v>84.16</v>
      </c>
      <c r="W2834">
        <v>37.5</v>
      </c>
    </row>
    <row r="2835" spans="21:23" x14ac:dyDescent="0.35">
      <c r="U2835">
        <v>41</v>
      </c>
      <c r="V2835">
        <v>78.739999999999995</v>
      </c>
      <c r="W2835">
        <v>42.3</v>
      </c>
    </row>
    <row r="2836" spans="21:23" x14ac:dyDescent="0.35">
      <c r="U2836">
        <v>20</v>
      </c>
      <c r="V2836">
        <v>57.51</v>
      </c>
      <c r="W2836">
        <v>21.4</v>
      </c>
    </row>
    <row r="2837" spans="21:23" x14ac:dyDescent="0.35">
      <c r="U2837">
        <v>34</v>
      </c>
      <c r="V2837">
        <v>61.11</v>
      </c>
      <c r="W2837">
        <v>29.3</v>
      </c>
    </row>
    <row r="2838" spans="21:23" x14ac:dyDescent="0.35">
      <c r="U2838">
        <v>32</v>
      </c>
      <c r="V2838">
        <v>78.3</v>
      </c>
      <c r="W2838">
        <v>31</v>
      </c>
    </row>
    <row r="2839" spans="21:23" x14ac:dyDescent="0.35">
      <c r="U2839">
        <v>27</v>
      </c>
      <c r="V2839">
        <v>76.19</v>
      </c>
      <c r="W2839">
        <v>22</v>
      </c>
    </row>
    <row r="2840" spans="21:23" x14ac:dyDescent="0.35">
      <c r="U2840">
        <v>44</v>
      </c>
      <c r="V2840">
        <v>115.99</v>
      </c>
      <c r="W2840">
        <v>20.9</v>
      </c>
    </row>
    <row r="2841" spans="21:23" x14ac:dyDescent="0.35">
      <c r="U2841">
        <v>20</v>
      </c>
      <c r="V2841">
        <v>100.8</v>
      </c>
      <c r="W2841">
        <v>45.9</v>
      </c>
    </row>
    <row r="2842" spans="21:23" x14ac:dyDescent="0.35">
      <c r="U2842">
        <v>52</v>
      </c>
      <c r="V2842">
        <v>98.27</v>
      </c>
      <c r="W2842">
        <v>61.2</v>
      </c>
    </row>
    <row r="2843" spans="21:23" x14ac:dyDescent="0.35">
      <c r="U2843">
        <v>57</v>
      </c>
      <c r="V2843">
        <v>93.85</v>
      </c>
      <c r="W2843">
        <v>29.1</v>
      </c>
    </row>
    <row r="2844" spans="21:23" x14ac:dyDescent="0.35">
      <c r="U2844">
        <v>29</v>
      </c>
      <c r="V2844">
        <v>94.69</v>
      </c>
      <c r="W2844">
        <v>28.4</v>
      </c>
    </row>
    <row r="2845" spans="21:23" x14ac:dyDescent="0.35">
      <c r="U2845">
        <v>16</v>
      </c>
      <c r="V2845">
        <v>136.22999999999999</v>
      </c>
      <c r="W2845">
        <v>22.6</v>
      </c>
    </row>
    <row r="2846" spans="21:23" x14ac:dyDescent="0.35">
      <c r="U2846">
        <v>35</v>
      </c>
      <c r="V2846">
        <v>56.12</v>
      </c>
      <c r="W2846">
        <v>24.2</v>
      </c>
    </row>
    <row r="2847" spans="21:23" x14ac:dyDescent="0.35">
      <c r="U2847">
        <v>5</v>
      </c>
      <c r="V2847">
        <v>93.03</v>
      </c>
      <c r="W2847">
        <v>16.3</v>
      </c>
    </row>
    <row r="2848" spans="21:23" x14ac:dyDescent="0.35">
      <c r="U2848">
        <v>63</v>
      </c>
      <c r="V2848">
        <v>196.81</v>
      </c>
      <c r="W2848">
        <v>35.9</v>
      </c>
    </row>
    <row r="2849" spans="21:23" x14ac:dyDescent="0.35">
      <c r="U2849">
        <v>59</v>
      </c>
      <c r="V2849">
        <v>87.81</v>
      </c>
      <c r="W2849">
        <v>29.8</v>
      </c>
    </row>
    <row r="2850" spans="21:23" x14ac:dyDescent="0.35">
      <c r="U2850">
        <v>63</v>
      </c>
      <c r="V2850">
        <v>222.66</v>
      </c>
      <c r="W2850">
        <v>37</v>
      </c>
    </row>
    <row r="2851" spans="21:23" x14ac:dyDescent="0.35">
      <c r="U2851">
        <v>52</v>
      </c>
      <c r="V2851">
        <v>223.58</v>
      </c>
      <c r="W2851">
        <v>35.799999999999997</v>
      </c>
    </row>
    <row r="2852" spans="21:23" x14ac:dyDescent="0.35">
      <c r="U2852">
        <v>50</v>
      </c>
      <c r="V2852">
        <v>85.77</v>
      </c>
      <c r="W2852">
        <v>21.1</v>
      </c>
    </row>
    <row r="2853" spans="21:23" x14ac:dyDescent="0.35">
      <c r="U2853">
        <v>43</v>
      </c>
      <c r="V2853">
        <v>88.23</v>
      </c>
      <c r="W2853">
        <v>37.6</v>
      </c>
    </row>
    <row r="2854" spans="21:23" x14ac:dyDescent="0.35">
      <c r="U2854">
        <v>27</v>
      </c>
      <c r="V2854">
        <v>73.650000000000006</v>
      </c>
      <c r="W2854">
        <v>24.8</v>
      </c>
    </row>
    <row r="2855" spans="21:23" x14ac:dyDescent="0.35">
      <c r="U2855">
        <v>30</v>
      </c>
      <c r="V2855">
        <v>141.80000000000001</v>
      </c>
      <c r="W2855">
        <v>31.9</v>
      </c>
    </row>
    <row r="2856" spans="21:23" x14ac:dyDescent="0.35">
      <c r="U2856">
        <v>8</v>
      </c>
      <c r="V2856">
        <v>92.65</v>
      </c>
      <c r="W2856">
        <v>17.5</v>
      </c>
    </row>
    <row r="2857" spans="21:23" x14ac:dyDescent="0.35">
      <c r="U2857">
        <v>75</v>
      </c>
      <c r="V2857">
        <v>198.79</v>
      </c>
      <c r="W2857">
        <v>28.1</v>
      </c>
    </row>
    <row r="2858" spans="21:23" x14ac:dyDescent="0.35">
      <c r="U2858">
        <v>14</v>
      </c>
      <c r="V2858">
        <v>61.04</v>
      </c>
      <c r="W2858">
        <v>17.600000000000001</v>
      </c>
    </row>
    <row r="2859" spans="21:23" x14ac:dyDescent="0.35">
      <c r="U2859">
        <v>23</v>
      </c>
      <c r="V2859">
        <v>102.88</v>
      </c>
      <c r="W2859">
        <v>38.9</v>
      </c>
    </row>
    <row r="2860" spans="21:23" x14ac:dyDescent="0.35">
      <c r="U2860">
        <v>6</v>
      </c>
      <c r="V2860">
        <v>123.39</v>
      </c>
      <c r="W2860">
        <v>15.2</v>
      </c>
    </row>
    <row r="2861" spans="21:23" x14ac:dyDescent="0.35">
      <c r="U2861">
        <v>37</v>
      </c>
      <c r="V2861">
        <v>67.069999999999993</v>
      </c>
      <c r="W2861">
        <v>27.4</v>
      </c>
    </row>
    <row r="2862" spans="21:23" x14ac:dyDescent="0.35">
      <c r="U2862">
        <v>38</v>
      </c>
      <c r="V2862">
        <v>69.88</v>
      </c>
      <c r="W2862">
        <v>27.9</v>
      </c>
    </row>
    <row r="2863" spans="21:23" x14ac:dyDescent="0.35">
      <c r="U2863">
        <v>3</v>
      </c>
      <c r="V2863">
        <v>57.02</v>
      </c>
      <c r="W2863">
        <v>16.100000000000001</v>
      </c>
    </row>
    <row r="2864" spans="21:23" x14ac:dyDescent="0.35">
      <c r="U2864">
        <v>26</v>
      </c>
      <c r="V2864">
        <v>123.81</v>
      </c>
      <c r="W2864">
        <v>39</v>
      </c>
    </row>
    <row r="2865" spans="21:23" x14ac:dyDescent="0.35">
      <c r="U2865">
        <v>58</v>
      </c>
      <c r="V2865">
        <v>73.36</v>
      </c>
      <c r="W2865">
        <v>36.6</v>
      </c>
    </row>
    <row r="2866" spans="21:23" x14ac:dyDescent="0.35">
      <c r="U2866">
        <v>57</v>
      </c>
      <c r="V2866">
        <v>90.54</v>
      </c>
      <c r="W2866">
        <v>33.700000000000003</v>
      </c>
    </row>
    <row r="2867" spans="21:23" x14ac:dyDescent="0.35">
      <c r="U2867">
        <v>58</v>
      </c>
      <c r="V2867">
        <v>69.239999999999995</v>
      </c>
      <c r="W2867">
        <v>27.6</v>
      </c>
    </row>
    <row r="2868" spans="21:23" x14ac:dyDescent="0.35">
      <c r="U2868">
        <v>76</v>
      </c>
      <c r="V2868">
        <v>192.39</v>
      </c>
      <c r="W2868">
        <v>31</v>
      </c>
    </row>
    <row r="2869" spans="21:23" x14ac:dyDescent="0.35">
      <c r="U2869">
        <v>68</v>
      </c>
      <c r="V2869">
        <v>233.3</v>
      </c>
      <c r="W2869">
        <v>28.1</v>
      </c>
    </row>
    <row r="2870" spans="21:23" x14ac:dyDescent="0.35">
      <c r="U2870">
        <v>79</v>
      </c>
      <c r="V2870">
        <v>74.349999999999994</v>
      </c>
      <c r="W2870">
        <v>28.5</v>
      </c>
    </row>
    <row r="2871" spans="21:23" x14ac:dyDescent="0.35">
      <c r="U2871">
        <v>34</v>
      </c>
      <c r="V2871">
        <v>71.94</v>
      </c>
      <c r="W2871">
        <v>31.4</v>
      </c>
    </row>
    <row r="2872" spans="21:23" x14ac:dyDescent="0.35">
      <c r="U2872">
        <v>75</v>
      </c>
      <c r="V2872">
        <v>82.35</v>
      </c>
      <c r="W2872">
        <v>25.3</v>
      </c>
    </row>
    <row r="2873" spans="21:23" x14ac:dyDescent="0.35">
      <c r="U2873">
        <v>11</v>
      </c>
      <c r="V2873">
        <v>73.28</v>
      </c>
      <c r="W2873">
        <v>17.2</v>
      </c>
    </row>
    <row r="2874" spans="21:23" x14ac:dyDescent="0.35">
      <c r="U2874">
        <v>71</v>
      </c>
      <c r="V2874">
        <v>97.57</v>
      </c>
      <c r="W2874">
        <v>26.9</v>
      </c>
    </row>
    <row r="2875" spans="21:23" x14ac:dyDescent="0.35">
      <c r="U2875">
        <v>40</v>
      </c>
      <c r="V2875">
        <v>83.3</v>
      </c>
      <c r="W2875">
        <v>32</v>
      </c>
    </row>
    <row r="2876" spans="21:23" x14ac:dyDescent="0.35">
      <c r="U2876">
        <v>24</v>
      </c>
      <c r="V2876">
        <v>85.07</v>
      </c>
      <c r="W2876">
        <v>22.5</v>
      </c>
    </row>
    <row r="2877" spans="21:23" x14ac:dyDescent="0.35">
      <c r="U2877">
        <v>0.64</v>
      </c>
      <c r="V2877">
        <v>60.4</v>
      </c>
      <c r="W2877">
        <v>17.3</v>
      </c>
    </row>
    <row r="2878" spans="21:23" x14ac:dyDescent="0.35">
      <c r="U2878">
        <v>82</v>
      </c>
      <c r="V2878">
        <v>79.959999999999994</v>
      </c>
      <c r="W2878">
        <v>27</v>
      </c>
    </row>
    <row r="2879" spans="21:23" x14ac:dyDescent="0.35">
      <c r="U2879">
        <v>32</v>
      </c>
      <c r="V2879">
        <v>70.959999999999994</v>
      </c>
      <c r="W2879">
        <v>33.1</v>
      </c>
    </row>
    <row r="2880" spans="21:23" x14ac:dyDescent="0.35">
      <c r="U2880">
        <v>81</v>
      </c>
      <c r="V2880">
        <v>82.86</v>
      </c>
      <c r="W2880">
        <v>25</v>
      </c>
    </row>
    <row r="2881" spans="21:23" x14ac:dyDescent="0.35">
      <c r="U2881">
        <v>33</v>
      </c>
      <c r="V2881">
        <v>97.87</v>
      </c>
      <c r="W2881">
        <v>28.1</v>
      </c>
    </row>
    <row r="2882" spans="21:23" x14ac:dyDescent="0.35">
      <c r="U2882">
        <v>79</v>
      </c>
      <c r="V2882">
        <v>201.38</v>
      </c>
      <c r="W2882">
        <v>31.1</v>
      </c>
    </row>
    <row r="2883" spans="21:23" x14ac:dyDescent="0.35">
      <c r="U2883">
        <v>62</v>
      </c>
      <c r="V2883">
        <v>91.82</v>
      </c>
      <c r="W2883">
        <v>19.600000000000001</v>
      </c>
    </row>
    <row r="2884" spans="21:23" x14ac:dyDescent="0.35">
      <c r="U2884">
        <v>39</v>
      </c>
      <c r="V2884">
        <v>91.85</v>
      </c>
      <c r="W2884">
        <v>24.7</v>
      </c>
    </row>
    <row r="2885" spans="21:23" x14ac:dyDescent="0.35">
      <c r="U2885">
        <v>60</v>
      </c>
      <c r="V2885">
        <v>99.23</v>
      </c>
      <c r="W2885">
        <v>48</v>
      </c>
    </row>
    <row r="2886" spans="21:23" x14ac:dyDescent="0.35">
      <c r="U2886">
        <v>48</v>
      </c>
      <c r="V2886">
        <v>68.13</v>
      </c>
      <c r="W2886">
        <v>38</v>
      </c>
    </row>
    <row r="2887" spans="21:23" x14ac:dyDescent="0.35">
      <c r="U2887">
        <v>24</v>
      </c>
      <c r="V2887">
        <v>93.76</v>
      </c>
      <c r="W2887">
        <v>24</v>
      </c>
    </row>
    <row r="2888" spans="21:23" x14ac:dyDescent="0.35">
      <c r="U2888">
        <v>70</v>
      </c>
      <c r="V2888">
        <v>103.89</v>
      </c>
      <c r="W2888">
        <v>30</v>
      </c>
    </row>
    <row r="2889" spans="21:23" x14ac:dyDescent="0.35">
      <c r="U2889">
        <v>17</v>
      </c>
      <c r="V2889">
        <v>87.39</v>
      </c>
      <c r="W2889">
        <v>24.6</v>
      </c>
    </row>
    <row r="2890" spans="21:23" x14ac:dyDescent="0.35">
      <c r="U2890">
        <v>56</v>
      </c>
      <c r="V2890">
        <v>89.53</v>
      </c>
      <c r="W2890">
        <v>23.1</v>
      </c>
    </row>
    <row r="2891" spans="21:23" x14ac:dyDescent="0.35">
      <c r="U2891">
        <v>3</v>
      </c>
      <c r="V2891">
        <v>66.61</v>
      </c>
      <c r="W2891">
        <v>17.399999999999999</v>
      </c>
    </row>
    <row r="2892" spans="21:23" x14ac:dyDescent="0.35">
      <c r="U2892">
        <v>65</v>
      </c>
      <c r="V2892">
        <v>236.14</v>
      </c>
      <c r="W2892">
        <v>43.1</v>
      </c>
    </row>
    <row r="2893" spans="21:23" x14ac:dyDescent="0.35">
      <c r="U2893">
        <v>72</v>
      </c>
      <c r="V2893">
        <v>99.76</v>
      </c>
      <c r="W2893">
        <v>27.1</v>
      </c>
    </row>
    <row r="2894" spans="21:23" x14ac:dyDescent="0.35">
      <c r="U2894">
        <v>10</v>
      </c>
      <c r="V2894">
        <v>87.09</v>
      </c>
      <c r="W2894">
        <v>14.3</v>
      </c>
    </row>
    <row r="2895" spans="21:23" x14ac:dyDescent="0.35">
      <c r="U2895">
        <v>29</v>
      </c>
      <c r="V2895">
        <v>193.81</v>
      </c>
      <c r="W2895">
        <v>46.8</v>
      </c>
    </row>
    <row r="2896" spans="21:23" x14ac:dyDescent="0.35">
      <c r="U2896">
        <v>44</v>
      </c>
      <c r="V2896">
        <v>97.27</v>
      </c>
      <c r="W2896">
        <v>26</v>
      </c>
    </row>
    <row r="2897" spans="21:23" x14ac:dyDescent="0.35">
      <c r="U2897">
        <v>46</v>
      </c>
      <c r="V2897">
        <v>137.77000000000001</v>
      </c>
      <c r="W2897">
        <v>29.3</v>
      </c>
    </row>
    <row r="2898" spans="21:23" x14ac:dyDescent="0.35">
      <c r="U2898">
        <v>33</v>
      </c>
      <c r="V2898">
        <v>105.19</v>
      </c>
      <c r="W2898">
        <v>50.1</v>
      </c>
    </row>
    <row r="2899" spans="21:23" x14ac:dyDescent="0.35">
      <c r="U2899">
        <v>63</v>
      </c>
      <c r="V2899">
        <v>82.72</v>
      </c>
      <c r="W2899">
        <v>28.1</v>
      </c>
    </row>
    <row r="2900" spans="21:23" x14ac:dyDescent="0.35">
      <c r="U2900">
        <v>0.24</v>
      </c>
      <c r="V2900">
        <v>58.35</v>
      </c>
      <c r="W2900">
        <v>18.600000000000001</v>
      </c>
    </row>
    <row r="2901" spans="21:23" x14ac:dyDescent="0.35">
      <c r="U2901">
        <v>55</v>
      </c>
      <c r="V2901">
        <v>68.790000000000006</v>
      </c>
      <c r="W2901">
        <v>27</v>
      </c>
    </row>
    <row r="2902" spans="21:23" x14ac:dyDescent="0.35">
      <c r="U2902">
        <v>56</v>
      </c>
      <c r="V2902">
        <v>94.19</v>
      </c>
      <c r="W2902">
        <v>25.7</v>
      </c>
    </row>
    <row r="2903" spans="21:23" x14ac:dyDescent="0.35">
      <c r="U2903">
        <v>50</v>
      </c>
      <c r="V2903">
        <v>121.17</v>
      </c>
      <c r="W2903">
        <v>25.5</v>
      </c>
    </row>
    <row r="2904" spans="21:23" x14ac:dyDescent="0.35">
      <c r="U2904">
        <v>78</v>
      </c>
      <c r="V2904">
        <v>106.41</v>
      </c>
      <c r="W2904">
        <v>27.3</v>
      </c>
    </row>
    <row r="2905" spans="21:23" x14ac:dyDescent="0.35">
      <c r="U2905">
        <v>63</v>
      </c>
      <c r="V2905">
        <v>104.79</v>
      </c>
      <c r="W2905">
        <v>24.1</v>
      </c>
    </row>
    <row r="2906" spans="21:23" x14ac:dyDescent="0.35">
      <c r="U2906">
        <v>31</v>
      </c>
      <c r="V2906">
        <v>82.18</v>
      </c>
      <c r="W2906">
        <v>42.7</v>
      </c>
    </row>
    <row r="2907" spans="21:23" x14ac:dyDescent="0.35">
      <c r="U2907">
        <v>65</v>
      </c>
      <c r="V2907">
        <v>96.81</v>
      </c>
      <c r="W2907">
        <v>41.2</v>
      </c>
    </row>
    <row r="2908" spans="21:23" x14ac:dyDescent="0.35">
      <c r="U2908">
        <v>51</v>
      </c>
      <c r="V2908">
        <v>107.42</v>
      </c>
      <c r="W2908">
        <v>20.2</v>
      </c>
    </row>
    <row r="2909" spans="21:23" x14ac:dyDescent="0.35">
      <c r="U2909">
        <v>60</v>
      </c>
      <c r="V2909">
        <v>69.2</v>
      </c>
      <c r="W2909">
        <v>30.9</v>
      </c>
    </row>
    <row r="2910" spans="21:23" x14ac:dyDescent="0.35">
      <c r="U2910">
        <v>69</v>
      </c>
      <c r="V2910">
        <v>92.73</v>
      </c>
      <c r="W2910">
        <v>27.7</v>
      </c>
    </row>
    <row r="2911" spans="21:23" x14ac:dyDescent="0.35">
      <c r="U2911">
        <v>23</v>
      </c>
      <c r="V2911">
        <v>86.11</v>
      </c>
      <c r="W2911">
        <v>22.3</v>
      </c>
    </row>
    <row r="2912" spans="21:23" x14ac:dyDescent="0.35">
      <c r="U2912">
        <v>46</v>
      </c>
      <c r="V2912">
        <v>111.78</v>
      </c>
      <c r="W2912">
        <v>39.4</v>
      </c>
    </row>
    <row r="2913" spans="21:23" x14ac:dyDescent="0.35">
      <c r="U2913">
        <v>16</v>
      </c>
      <c r="V2913">
        <v>122.26</v>
      </c>
      <c r="W2913">
        <v>34.200000000000003</v>
      </c>
    </row>
    <row r="2914" spans="21:23" x14ac:dyDescent="0.35">
      <c r="U2914">
        <v>26</v>
      </c>
      <c r="V2914">
        <v>78.16</v>
      </c>
      <c r="W2914">
        <v>20.100000000000001</v>
      </c>
    </row>
    <row r="2915" spans="21:23" x14ac:dyDescent="0.35">
      <c r="U2915">
        <v>44</v>
      </c>
      <c r="V2915">
        <v>105.77</v>
      </c>
      <c r="W2915">
        <v>36.799999999999997</v>
      </c>
    </row>
    <row r="2916" spans="21:23" x14ac:dyDescent="0.35">
      <c r="U2916">
        <v>56</v>
      </c>
      <c r="V2916">
        <v>102.97</v>
      </c>
      <c r="W2916">
        <v>28.1</v>
      </c>
    </row>
    <row r="2917" spans="21:23" x14ac:dyDescent="0.35">
      <c r="U2917">
        <v>23</v>
      </c>
      <c r="V2917">
        <v>77.53</v>
      </c>
      <c r="W2917">
        <v>33.9</v>
      </c>
    </row>
    <row r="2918" spans="21:23" x14ac:dyDescent="0.35">
      <c r="U2918">
        <v>38</v>
      </c>
      <c r="V2918">
        <v>77.349999999999994</v>
      </c>
      <c r="W2918">
        <v>27.7</v>
      </c>
    </row>
    <row r="2919" spans="21:23" x14ac:dyDescent="0.35">
      <c r="U2919">
        <v>18</v>
      </c>
      <c r="V2919">
        <v>82.36</v>
      </c>
      <c r="W2919">
        <v>22.7</v>
      </c>
    </row>
    <row r="2920" spans="21:23" x14ac:dyDescent="0.35">
      <c r="U2920">
        <v>63</v>
      </c>
      <c r="V2920">
        <v>239.95</v>
      </c>
      <c r="W2920">
        <v>32.200000000000003</v>
      </c>
    </row>
    <row r="2921" spans="21:23" x14ac:dyDescent="0.35">
      <c r="U2921">
        <v>23</v>
      </c>
      <c r="V2921">
        <v>61.96</v>
      </c>
      <c r="W2921">
        <v>22</v>
      </c>
    </row>
    <row r="2922" spans="21:23" x14ac:dyDescent="0.35">
      <c r="U2922">
        <v>32</v>
      </c>
      <c r="V2922">
        <v>72.099999999999994</v>
      </c>
      <c r="W2922">
        <v>23.2</v>
      </c>
    </row>
    <row r="2923" spans="21:23" x14ac:dyDescent="0.35">
      <c r="U2923">
        <v>8</v>
      </c>
      <c r="V2923">
        <v>107.97</v>
      </c>
      <c r="W2923">
        <v>26.7</v>
      </c>
    </row>
    <row r="2924" spans="21:23" x14ac:dyDescent="0.35">
      <c r="U2924">
        <v>77</v>
      </c>
      <c r="V2924">
        <v>60.77</v>
      </c>
      <c r="W2924">
        <v>23</v>
      </c>
    </row>
    <row r="2925" spans="21:23" x14ac:dyDescent="0.35">
      <c r="U2925">
        <v>41</v>
      </c>
      <c r="V2925">
        <v>71.06</v>
      </c>
      <c r="W2925">
        <v>23.4</v>
      </c>
    </row>
    <row r="2926" spans="21:23" x14ac:dyDescent="0.35">
      <c r="U2926">
        <v>34</v>
      </c>
      <c r="V2926">
        <v>60.36</v>
      </c>
      <c r="W2926">
        <v>24.1</v>
      </c>
    </row>
    <row r="2927" spans="21:23" x14ac:dyDescent="0.35">
      <c r="U2927">
        <v>25</v>
      </c>
      <c r="V2927">
        <v>83.33</v>
      </c>
      <c r="W2927">
        <v>31.5</v>
      </c>
    </row>
    <row r="2928" spans="21:23" x14ac:dyDescent="0.35">
      <c r="U2928">
        <v>35</v>
      </c>
      <c r="V2928">
        <v>65.33</v>
      </c>
      <c r="W2928">
        <v>26.1</v>
      </c>
    </row>
    <row r="2929" spans="21:23" x14ac:dyDescent="0.35">
      <c r="U2929">
        <v>15</v>
      </c>
      <c r="V2929">
        <v>113.28</v>
      </c>
      <c r="W2929">
        <v>23.7</v>
      </c>
    </row>
    <row r="2930" spans="21:23" x14ac:dyDescent="0.35">
      <c r="U2930">
        <v>1.64</v>
      </c>
      <c r="V2930">
        <v>170.88</v>
      </c>
      <c r="W2930">
        <v>20.8</v>
      </c>
    </row>
    <row r="2931" spans="21:23" x14ac:dyDescent="0.35">
      <c r="U2931">
        <v>4</v>
      </c>
      <c r="V2931">
        <v>103.34</v>
      </c>
      <c r="W2931">
        <v>18.8</v>
      </c>
    </row>
    <row r="2932" spans="21:23" x14ac:dyDescent="0.35">
      <c r="U2932">
        <v>33</v>
      </c>
      <c r="V2932">
        <v>106.08</v>
      </c>
      <c r="W2932">
        <v>32.5</v>
      </c>
    </row>
    <row r="2933" spans="21:23" x14ac:dyDescent="0.35">
      <c r="U2933">
        <v>28</v>
      </c>
      <c r="V2933">
        <v>156.44999999999999</v>
      </c>
      <c r="W2933">
        <v>24.3</v>
      </c>
    </row>
    <row r="2934" spans="21:23" x14ac:dyDescent="0.35">
      <c r="U2934">
        <v>37</v>
      </c>
      <c r="V2934">
        <v>60.05</v>
      </c>
      <c r="W2934">
        <v>24.1</v>
      </c>
    </row>
    <row r="2935" spans="21:23" x14ac:dyDescent="0.35">
      <c r="U2935">
        <v>50</v>
      </c>
      <c r="V2935">
        <v>114.05</v>
      </c>
      <c r="W2935">
        <v>32.5</v>
      </c>
    </row>
    <row r="2936" spans="21:23" x14ac:dyDescent="0.35">
      <c r="U2936">
        <v>76</v>
      </c>
      <c r="V2936">
        <v>202.21</v>
      </c>
      <c r="W2936">
        <v>39.299999999999997</v>
      </c>
    </row>
    <row r="2937" spans="21:23" x14ac:dyDescent="0.35">
      <c r="U2937">
        <v>72</v>
      </c>
      <c r="V2937">
        <v>57.28</v>
      </c>
      <c r="W2937">
        <v>23.9</v>
      </c>
    </row>
    <row r="2938" spans="21:23" x14ac:dyDescent="0.35">
      <c r="U2938">
        <v>16</v>
      </c>
      <c r="V2938">
        <v>99.49</v>
      </c>
      <c r="W2938">
        <v>22</v>
      </c>
    </row>
    <row r="2939" spans="21:23" x14ac:dyDescent="0.35">
      <c r="U2939">
        <v>44</v>
      </c>
      <c r="V2939">
        <v>63.6</v>
      </c>
      <c r="W2939">
        <v>37.299999999999997</v>
      </c>
    </row>
    <row r="2940" spans="21:23" x14ac:dyDescent="0.35">
      <c r="U2940">
        <v>46</v>
      </c>
      <c r="V2940">
        <v>80.010000000000005</v>
      </c>
      <c r="W2940">
        <v>33</v>
      </c>
    </row>
    <row r="2941" spans="21:23" x14ac:dyDescent="0.35">
      <c r="U2941">
        <v>46</v>
      </c>
      <c r="V2941">
        <v>58.42</v>
      </c>
      <c r="W2941">
        <v>24.7</v>
      </c>
    </row>
    <row r="2942" spans="21:23" x14ac:dyDescent="0.35">
      <c r="U2942">
        <v>73</v>
      </c>
      <c r="V2942">
        <v>67.38</v>
      </c>
      <c r="W2942">
        <v>32.799999999999997</v>
      </c>
    </row>
    <row r="2943" spans="21:23" x14ac:dyDescent="0.35">
      <c r="U2943">
        <v>29</v>
      </c>
      <c r="V2943">
        <v>73.58</v>
      </c>
      <c r="W2943">
        <v>29.8</v>
      </c>
    </row>
    <row r="2944" spans="21:23" x14ac:dyDescent="0.35">
      <c r="U2944">
        <v>19</v>
      </c>
      <c r="V2944">
        <v>103.92</v>
      </c>
      <c r="W2944">
        <v>24.1</v>
      </c>
    </row>
    <row r="2945" spans="21:23" x14ac:dyDescent="0.35">
      <c r="U2945">
        <v>27</v>
      </c>
      <c r="V2945">
        <v>80.22</v>
      </c>
      <c r="W2945">
        <v>21.6</v>
      </c>
    </row>
    <row r="2946" spans="21:23" x14ac:dyDescent="0.35">
      <c r="U2946">
        <v>36</v>
      </c>
      <c r="V2946">
        <v>103.76</v>
      </c>
      <c r="W2946">
        <v>27.1</v>
      </c>
    </row>
    <row r="2947" spans="21:23" x14ac:dyDescent="0.35">
      <c r="U2947">
        <v>61</v>
      </c>
      <c r="V2947">
        <v>77.06</v>
      </c>
      <c r="W2947">
        <v>27</v>
      </c>
    </row>
    <row r="2948" spans="21:23" x14ac:dyDescent="0.35">
      <c r="U2948">
        <v>9</v>
      </c>
      <c r="V2948">
        <v>90.22</v>
      </c>
      <c r="W2948">
        <v>18.7</v>
      </c>
    </row>
    <row r="2949" spans="21:23" x14ac:dyDescent="0.35">
      <c r="U2949">
        <v>25</v>
      </c>
      <c r="V2949">
        <v>181.3</v>
      </c>
      <c r="W2949">
        <v>35.799999999999997</v>
      </c>
    </row>
    <row r="2950" spans="21:23" x14ac:dyDescent="0.35">
      <c r="U2950">
        <v>68</v>
      </c>
      <c r="V2950">
        <v>85.29</v>
      </c>
      <c r="W2950">
        <v>27.1</v>
      </c>
    </row>
    <row r="2951" spans="21:23" x14ac:dyDescent="0.35">
      <c r="U2951">
        <v>26</v>
      </c>
      <c r="V2951">
        <v>107.59</v>
      </c>
      <c r="W2951">
        <v>33.1</v>
      </c>
    </row>
    <row r="2952" spans="21:23" x14ac:dyDescent="0.35">
      <c r="U2952">
        <v>17</v>
      </c>
      <c r="V2952">
        <v>87.72</v>
      </c>
      <c r="W2952">
        <v>25.9</v>
      </c>
    </row>
    <row r="2953" spans="21:23" x14ac:dyDescent="0.35">
      <c r="U2953">
        <v>75</v>
      </c>
      <c r="V2953">
        <v>70.73</v>
      </c>
      <c r="W2953">
        <v>26.7</v>
      </c>
    </row>
    <row r="2954" spans="21:23" x14ac:dyDescent="0.35">
      <c r="U2954">
        <v>34</v>
      </c>
      <c r="V2954">
        <v>72.75</v>
      </c>
      <c r="W2954">
        <v>22.2</v>
      </c>
    </row>
    <row r="2955" spans="21:23" x14ac:dyDescent="0.35">
      <c r="U2955">
        <v>53</v>
      </c>
      <c r="V2955">
        <v>95.47</v>
      </c>
      <c r="W2955">
        <v>26</v>
      </c>
    </row>
    <row r="2956" spans="21:23" x14ac:dyDescent="0.35">
      <c r="U2956">
        <v>18</v>
      </c>
      <c r="V2956">
        <v>70.540000000000006</v>
      </c>
      <c r="W2956">
        <v>23.5</v>
      </c>
    </row>
    <row r="2957" spans="21:23" x14ac:dyDescent="0.35">
      <c r="U2957">
        <v>48</v>
      </c>
      <c r="V2957">
        <v>100.03</v>
      </c>
      <c r="W2957">
        <v>23.5</v>
      </c>
    </row>
    <row r="2958" spans="21:23" x14ac:dyDescent="0.35">
      <c r="U2958">
        <v>5</v>
      </c>
      <c r="V2958">
        <v>59.78</v>
      </c>
      <c r="W2958">
        <v>15.9</v>
      </c>
    </row>
    <row r="2959" spans="21:23" x14ac:dyDescent="0.35">
      <c r="U2959">
        <v>79</v>
      </c>
      <c r="V2959">
        <v>198.79</v>
      </c>
      <c r="W2959">
        <v>24.9</v>
      </c>
    </row>
    <row r="2960" spans="21:23" x14ac:dyDescent="0.35">
      <c r="U2960">
        <v>16</v>
      </c>
      <c r="V2960">
        <v>90.39</v>
      </c>
      <c r="W2960">
        <v>26.5</v>
      </c>
    </row>
    <row r="2961" spans="21:23" x14ac:dyDescent="0.35">
      <c r="U2961">
        <v>32</v>
      </c>
      <c r="V2961">
        <v>147.04</v>
      </c>
      <c r="W2961">
        <v>35.700000000000003</v>
      </c>
    </row>
    <row r="2962" spans="21:23" x14ac:dyDescent="0.35">
      <c r="U2962">
        <v>70</v>
      </c>
      <c r="V2962">
        <v>202.55</v>
      </c>
      <c r="W2962">
        <v>28.1</v>
      </c>
    </row>
    <row r="2963" spans="21:23" x14ac:dyDescent="0.35">
      <c r="U2963">
        <v>55</v>
      </c>
      <c r="V2963">
        <v>64.92</v>
      </c>
      <c r="W2963">
        <v>32.1</v>
      </c>
    </row>
    <row r="2964" spans="21:23" x14ac:dyDescent="0.35">
      <c r="U2964">
        <v>70</v>
      </c>
      <c r="V2964">
        <v>154.6</v>
      </c>
      <c r="W2964">
        <v>28.5</v>
      </c>
    </row>
    <row r="2965" spans="21:23" x14ac:dyDescent="0.35">
      <c r="U2965">
        <v>51</v>
      </c>
      <c r="V2965">
        <v>95.98</v>
      </c>
      <c r="W2965">
        <v>40.1</v>
      </c>
    </row>
    <row r="2966" spans="21:23" x14ac:dyDescent="0.35">
      <c r="U2966">
        <v>39</v>
      </c>
      <c r="V2966">
        <v>102.51</v>
      </c>
      <c r="W2966">
        <v>26.6</v>
      </c>
    </row>
    <row r="2967" spans="21:23" x14ac:dyDescent="0.35">
      <c r="U2967">
        <v>79</v>
      </c>
      <c r="V2967">
        <v>96.52</v>
      </c>
      <c r="W2967">
        <v>21.7</v>
      </c>
    </row>
    <row r="2968" spans="21:23" x14ac:dyDescent="0.35">
      <c r="U2968">
        <v>80</v>
      </c>
      <c r="V2968">
        <v>232.12</v>
      </c>
      <c r="W2968">
        <v>28.8</v>
      </c>
    </row>
    <row r="2969" spans="21:23" x14ac:dyDescent="0.35">
      <c r="U2969">
        <v>34</v>
      </c>
      <c r="V2969">
        <v>78.12</v>
      </c>
      <c r="W2969">
        <v>32</v>
      </c>
    </row>
    <row r="2970" spans="21:23" x14ac:dyDescent="0.35">
      <c r="U2970">
        <v>59</v>
      </c>
      <c r="V2970">
        <v>70.040000000000006</v>
      </c>
      <c r="W2970">
        <v>31.4</v>
      </c>
    </row>
    <row r="2971" spans="21:23" x14ac:dyDescent="0.35">
      <c r="U2971">
        <v>54</v>
      </c>
      <c r="V2971">
        <v>97.61</v>
      </c>
      <c r="W2971">
        <v>32.1</v>
      </c>
    </row>
    <row r="2972" spans="21:23" x14ac:dyDescent="0.35">
      <c r="U2972">
        <v>22</v>
      </c>
      <c r="V2972">
        <v>113.11</v>
      </c>
      <c r="W2972">
        <v>19.8</v>
      </c>
    </row>
    <row r="2973" spans="21:23" x14ac:dyDescent="0.35">
      <c r="U2973">
        <v>21</v>
      </c>
      <c r="V2973">
        <v>71.06</v>
      </c>
      <c r="W2973">
        <v>25.3</v>
      </c>
    </row>
    <row r="2974" spans="21:23" x14ac:dyDescent="0.35">
      <c r="U2974">
        <v>4</v>
      </c>
      <c r="V2974">
        <v>104.95</v>
      </c>
      <c r="W2974">
        <v>28.8</v>
      </c>
    </row>
    <row r="2975" spans="21:23" x14ac:dyDescent="0.35">
      <c r="U2975">
        <v>26</v>
      </c>
      <c r="V2975">
        <v>81.94</v>
      </c>
      <c r="W2975">
        <v>26</v>
      </c>
    </row>
    <row r="2976" spans="21:23" x14ac:dyDescent="0.35">
      <c r="U2976">
        <v>62</v>
      </c>
      <c r="V2976">
        <v>96.37</v>
      </c>
      <c r="W2976">
        <v>30.7</v>
      </c>
    </row>
    <row r="2977" spans="21:23" x14ac:dyDescent="0.35">
      <c r="U2977">
        <v>33</v>
      </c>
      <c r="V2977">
        <v>114.16</v>
      </c>
      <c r="W2977">
        <v>43.3</v>
      </c>
    </row>
    <row r="2978" spans="21:23" x14ac:dyDescent="0.35">
      <c r="U2978">
        <v>51</v>
      </c>
      <c r="V2978">
        <v>93.58</v>
      </c>
      <c r="W2978">
        <v>35.200000000000003</v>
      </c>
    </row>
    <row r="2979" spans="21:23" x14ac:dyDescent="0.35">
      <c r="U2979">
        <v>75</v>
      </c>
      <c r="V2979">
        <v>73.89</v>
      </c>
      <c r="W2979">
        <v>20.9</v>
      </c>
    </row>
    <row r="2980" spans="21:23" x14ac:dyDescent="0.35">
      <c r="U2980">
        <v>42</v>
      </c>
      <c r="V2980">
        <v>107.83</v>
      </c>
      <c r="W2980">
        <v>35.299999999999997</v>
      </c>
    </row>
    <row r="2981" spans="21:23" x14ac:dyDescent="0.35">
      <c r="U2981">
        <v>82</v>
      </c>
      <c r="V2981">
        <v>107.21</v>
      </c>
      <c r="W2981">
        <v>27</v>
      </c>
    </row>
    <row r="2982" spans="21:23" x14ac:dyDescent="0.35">
      <c r="U2982">
        <v>61</v>
      </c>
      <c r="V2982">
        <v>99.35</v>
      </c>
      <c r="W2982">
        <v>26.1</v>
      </c>
    </row>
    <row r="2983" spans="21:23" x14ac:dyDescent="0.35">
      <c r="U2983">
        <v>62</v>
      </c>
      <c r="V2983">
        <v>203.57</v>
      </c>
      <c r="W2983">
        <v>29.1</v>
      </c>
    </row>
    <row r="2984" spans="21:23" x14ac:dyDescent="0.35">
      <c r="U2984">
        <v>59</v>
      </c>
      <c r="V2984">
        <v>81.510000000000005</v>
      </c>
      <c r="W2984">
        <v>32.6</v>
      </c>
    </row>
    <row r="2985" spans="21:23" x14ac:dyDescent="0.35">
      <c r="U2985">
        <v>31</v>
      </c>
      <c r="V2985">
        <v>69.260000000000005</v>
      </c>
      <c r="W2985">
        <v>21.8</v>
      </c>
    </row>
    <row r="2986" spans="21:23" x14ac:dyDescent="0.35">
      <c r="U2986">
        <v>12</v>
      </c>
      <c r="V2986">
        <v>111.47</v>
      </c>
      <c r="W2986">
        <v>32.299999999999997</v>
      </c>
    </row>
    <row r="2987" spans="21:23" x14ac:dyDescent="0.35">
      <c r="U2987">
        <v>76</v>
      </c>
      <c r="V2987">
        <v>86.09</v>
      </c>
      <c r="W2987">
        <v>28.1</v>
      </c>
    </row>
    <row r="2988" spans="21:23" x14ac:dyDescent="0.35">
      <c r="U2988">
        <v>71</v>
      </c>
      <c r="V2988">
        <v>72.94</v>
      </c>
      <c r="W2988">
        <v>32.299999999999997</v>
      </c>
    </row>
    <row r="2989" spans="21:23" x14ac:dyDescent="0.35">
      <c r="U2989">
        <v>15</v>
      </c>
      <c r="V2989">
        <v>76.77</v>
      </c>
      <c r="W2989">
        <v>21.7</v>
      </c>
    </row>
    <row r="2990" spans="21:23" x14ac:dyDescent="0.35">
      <c r="U2990">
        <v>44</v>
      </c>
      <c r="V2990">
        <v>60.32</v>
      </c>
      <c r="W2990">
        <v>25</v>
      </c>
    </row>
    <row r="2991" spans="21:23" x14ac:dyDescent="0.35">
      <c r="U2991">
        <v>30</v>
      </c>
      <c r="V2991">
        <v>133.24</v>
      </c>
      <c r="W2991">
        <v>28.9</v>
      </c>
    </row>
    <row r="2992" spans="21:23" x14ac:dyDescent="0.35">
      <c r="U2992">
        <v>47</v>
      </c>
      <c r="V2992">
        <v>65.010000000000005</v>
      </c>
      <c r="W2992">
        <v>21.7</v>
      </c>
    </row>
    <row r="2993" spans="21:23" x14ac:dyDescent="0.35">
      <c r="U2993">
        <v>47</v>
      </c>
      <c r="V2993">
        <v>74.63</v>
      </c>
      <c r="W2993">
        <v>45.3</v>
      </c>
    </row>
    <row r="2994" spans="21:23" x14ac:dyDescent="0.35">
      <c r="U2994">
        <v>60</v>
      </c>
      <c r="V2994">
        <v>230.78</v>
      </c>
      <c r="W2994">
        <v>40.200000000000003</v>
      </c>
    </row>
    <row r="2995" spans="21:23" x14ac:dyDescent="0.35">
      <c r="U2995">
        <v>62</v>
      </c>
      <c r="V2995">
        <v>72.5</v>
      </c>
      <c r="W2995">
        <v>22.5</v>
      </c>
    </row>
    <row r="2996" spans="21:23" x14ac:dyDescent="0.35">
      <c r="U2996">
        <v>47</v>
      </c>
      <c r="V2996">
        <v>68.48</v>
      </c>
      <c r="W2996">
        <v>21.3</v>
      </c>
    </row>
    <row r="2997" spans="21:23" x14ac:dyDescent="0.35">
      <c r="U2997">
        <v>78</v>
      </c>
      <c r="V2997">
        <v>85.03</v>
      </c>
      <c r="W2997">
        <v>26.1</v>
      </c>
    </row>
    <row r="2998" spans="21:23" x14ac:dyDescent="0.35">
      <c r="U2998">
        <v>35</v>
      </c>
      <c r="V2998">
        <v>80.760000000000005</v>
      </c>
      <c r="W2998">
        <v>28.8</v>
      </c>
    </row>
    <row r="2999" spans="21:23" x14ac:dyDescent="0.35">
      <c r="U2999">
        <v>71</v>
      </c>
      <c r="V2999">
        <v>204.98</v>
      </c>
      <c r="W2999">
        <v>28.1</v>
      </c>
    </row>
    <row r="3000" spans="21:23" x14ac:dyDescent="0.35">
      <c r="U3000">
        <v>57</v>
      </c>
      <c r="V3000">
        <v>95.36</v>
      </c>
      <c r="W3000">
        <v>32.4</v>
      </c>
    </row>
    <row r="3001" spans="21:23" x14ac:dyDescent="0.35">
      <c r="U3001">
        <v>12</v>
      </c>
      <c r="V3001">
        <v>110.33</v>
      </c>
      <c r="W3001">
        <v>20.399999999999999</v>
      </c>
    </row>
    <row r="3002" spans="21:23" x14ac:dyDescent="0.35">
      <c r="U3002">
        <v>26</v>
      </c>
      <c r="V3002">
        <v>89.18</v>
      </c>
      <c r="W3002">
        <v>25.9</v>
      </c>
    </row>
    <row r="3003" spans="21:23" x14ac:dyDescent="0.35">
      <c r="U3003">
        <v>33</v>
      </c>
      <c r="V3003">
        <v>91.53</v>
      </c>
      <c r="W3003">
        <v>38.799999999999997</v>
      </c>
    </row>
    <row r="3004" spans="21:23" x14ac:dyDescent="0.35">
      <c r="U3004">
        <v>60</v>
      </c>
      <c r="V3004">
        <v>65.16</v>
      </c>
      <c r="W3004">
        <v>30.8</v>
      </c>
    </row>
    <row r="3005" spans="21:23" x14ac:dyDescent="0.35">
      <c r="U3005">
        <v>35</v>
      </c>
      <c r="V3005">
        <v>74.53</v>
      </c>
      <c r="W3005">
        <v>24.6</v>
      </c>
    </row>
    <row r="3006" spans="21:23" x14ac:dyDescent="0.35">
      <c r="U3006">
        <v>10</v>
      </c>
      <c r="V3006">
        <v>93.29</v>
      </c>
      <c r="W3006">
        <v>20.6</v>
      </c>
    </row>
    <row r="3007" spans="21:23" x14ac:dyDescent="0.35">
      <c r="U3007">
        <v>50</v>
      </c>
      <c r="V3007">
        <v>227.89</v>
      </c>
      <c r="W3007">
        <v>38.799999999999997</v>
      </c>
    </row>
    <row r="3008" spans="21:23" x14ac:dyDescent="0.35">
      <c r="U3008">
        <v>44</v>
      </c>
      <c r="V3008">
        <v>121.46</v>
      </c>
      <c r="W3008">
        <v>40.4</v>
      </c>
    </row>
    <row r="3009" spans="21:23" x14ac:dyDescent="0.35">
      <c r="U3009">
        <v>73</v>
      </c>
      <c r="V3009">
        <v>69.349999999999994</v>
      </c>
      <c r="W3009">
        <v>28.1</v>
      </c>
    </row>
    <row r="3010" spans="21:23" x14ac:dyDescent="0.35">
      <c r="U3010">
        <v>41</v>
      </c>
      <c r="V3010">
        <v>216.71</v>
      </c>
      <c r="W3010">
        <v>36.200000000000003</v>
      </c>
    </row>
    <row r="3011" spans="21:23" x14ac:dyDescent="0.35">
      <c r="U3011">
        <v>7</v>
      </c>
      <c r="V3011">
        <v>74.959999999999994</v>
      </c>
      <c r="W3011">
        <v>18.8</v>
      </c>
    </row>
    <row r="3012" spans="21:23" x14ac:dyDescent="0.35">
      <c r="U3012">
        <v>45</v>
      </c>
      <c r="V3012">
        <v>75.25</v>
      </c>
      <c r="W3012">
        <v>27.6</v>
      </c>
    </row>
    <row r="3013" spans="21:23" x14ac:dyDescent="0.35">
      <c r="U3013">
        <v>60</v>
      </c>
      <c r="V3013">
        <v>91.82</v>
      </c>
      <c r="W3013">
        <v>28.3</v>
      </c>
    </row>
    <row r="3014" spans="21:23" x14ac:dyDescent="0.35">
      <c r="U3014">
        <v>49</v>
      </c>
      <c r="V3014">
        <v>56.37</v>
      </c>
      <c r="W3014">
        <v>39.4</v>
      </c>
    </row>
    <row r="3015" spans="21:23" x14ac:dyDescent="0.35">
      <c r="U3015">
        <v>45</v>
      </c>
      <c r="V3015">
        <v>149.15</v>
      </c>
      <c r="W3015">
        <v>33.5</v>
      </c>
    </row>
    <row r="3016" spans="21:23" x14ac:dyDescent="0.35">
      <c r="U3016">
        <v>55</v>
      </c>
      <c r="V3016">
        <v>202.67</v>
      </c>
      <c r="W3016">
        <v>40.4</v>
      </c>
    </row>
    <row r="3017" spans="21:23" x14ac:dyDescent="0.35">
      <c r="U3017">
        <v>54</v>
      </c>
      <c r="V3017">
        <v>65.38</v>
      </c>
      <c r="W3017">
        <v>25.9</v>
      </c>
    </row>
    <row r="3018" spans="21:23" x14ac:dyDescent="0.35">
      <c r="U3018">
        <v>39</v>
      </c>
      <c r="V3018">
        <v>90.31</v>
      </c>
      <c r="W3018">
        <v>27.6</v>
      </c>
    </row>
    <row r="3019" spans="21:23" x14ac:dyDescent="0.35">
      <c r="U3019">
        <v>76</v>
      </c>
      <c r="V3019">
        <v>221.8</v>
      </c>
      <c r="W3019">
        <v>44.7</v>
      </c>
    </row>
    <row r="3020" spans="21:23" x14ac:dyDescent="0.35">
      <c r="U3020">
        <v>28</v>
      </c>
      <c r="V3020">
        <v>73.39</v>
      </c>
      <c r="W3020">
        <v>30.8</v>
      </c>
    </row>
    <row r="3021" spans="21:23" x14ac:dyDescent="0.35">
      <c r="U3021">
        <v>70</v>
      </c>
      <c r="V3021">
        <v>147.12</v>
      </c>
      <c r="W3021">
        <v>22.3</v>
      </c>
    </row>
    <row r="3022" spans="21:23" x14ac:dyDescent="0.35">
      <c r="U3022">
        <v>28</v>
      </c>
      <c r="V3022">
        <v>109.85</v>
      </c>
      <c r="W3022">
        <v>27.9</v>
      </c>
    </row>
    <row r="3023" spans="21:23" x14ac:dyDescent="0.35">
      <c r="U3023">
        <v>79</v>
      </c>
      <c r="V3023">
        <v>103.21</v>
      </c>
      <c r="W3023">
        <v>22.9</v>
      </c>
    </row>
    <row r="3024" spans="21:23" x14ac:dyDescent="0.35">
      <c r="U3024">
        <v>30</v>
      </c>
      <c r="V3024">
        <v>81.25</v>
      </c>
      <c r="W3024">
        <v>27.3</v>
      </c>
    </row>
    <row r="3025" spans="21:23" x14ac:dyDescent="0.35">
      <c r="U3025">
        <v>26</v>
      </c>
      <c r="V3025">
        <v>84.69</v>
      </c>
      <c r="W3025">
        <v>25</v>
      </c>
    </row>
    <row r="3026" spans="21:23" x14ac:dyDescent="0.35">
      <c r="U3026">
        <v>57</v>
      </c>
      <c r="V3026">
        <v>87.1</v>
      </c>
      <c r="W3026">
        <v>48.3</v>
      </c>
    </row>
    <row r="3027" spans="21:23" x14ac:dyDescent="0.35">
      <c r="U3027">
        <v>16</v>
      </c>
      <c r="V3027">
        <v>81.92</v>
      </c>
      <c r="W3027">
        <v>22.7</v>
      </c>
    </row>
    <row r="3028" spans="21:23" x14ac:dyDescent="0.35">
      <c r="U3028">
        <v>40</v>
      </c>
      <c r="V3028">
        <v>90.91</v>
      </c>
      <c r="W3028">
        <v>39.1</v>
      </c>
    </row>
    <row r="3029" spans="21:23" x14ac:dyDescent="0.35">
      <c r="U3029">
        <v>77</v>
      </c>
      <c r="V3029">
        <v>64.400000000000006</v>
      </c>
      <c r="W3029">
        <v>27.8</v>
      </c>
    </row>
    <row r="3030" spans="21:23" x14ac:dyDescent="0.35">
      <c r="U3030">
        <v>67</v>
      </c>
      <c r="V3030">
        <v>85.48</v>
      </c>
      <c r="W3030">
        <v>28.1</v>
      </c>
    </row>
    <row r="3031" spans="21:23" x14ac:dyDescent="0.35">
      <c r="U3031">
        <v>36</v>
      </c>
      <c r="V3031">
        <v>67.290000000000006</v>
      </c>
      <c r="W3031">
        <v>36.700000000000003</v>
      </c>
    </row>
    <row r="3032" spans="21:23" x14ac:dyDescent="0.35">
      <c r="U3032">
        <v>40</v>
      </c>
      <c r="V3032">
        <v>124.48</v>
      </c>
      <c r="W3032">
        <v>38.5</v>
      </c>
    </row>
    <row r="3033" spans="21:23" x14ac:dyDescent="0.35">
      <c r="U3033">
        <v>2</v>
      </c>
      <c r="V3033">
        <v>62.89</v>
      </c>
      <c r="W3033">
        <v>29.4</v>
      </c>
    </row>
    <row r="3034" spans="21:23" x14ac:dyDescent="0.35">
      <c r="U3034">
        <v>52</v>
      </c>
      <c r="V3034">
        <v>87.51</v>
      </c>
      <c r="W3034">
        <v>30.5</v>
      </c>
    </row>
    <row r="3035" spans="21:23" x14ac:dyDescent="0.35">
      <c r="U3035">
        <v>78</v>
      </c>
      <c r="V3035">
        <v>93.15</v>
      </c>
      <c r="W3035">
        <v>23.6</v>
      </c>
    </row>
    <row r="3036" spans="21:23" x14ac:dyDescent="0.35">
      <c r="U3036">
        <v>22</v>
      </c>
      <c r="V3036">
        <v>64.87</v>
      </c>
      <c r="W3036">
        <v>20.6</v>
      </c>
    </row>
    <row r="3037" spans="21:23" x14ac:dyDescent="0.35">
      <c r="U3037">
        <v>33</v>
      </c>
      <c r="V3037">
        <v>90.68</v>
      </c>
      <c r="W3037">
        <v>31.7</v>
      </c>
    </row>
    <row r="3038" spans="21:23" x14ac:dyDescent="0.35">
      <c r="U3038">
        <v>40</v>
      </c>
      <c r="V3038">
        <v>104.64</v>
      </c>
      <c r="W3038">
        <v>24.9</v>
      </c>
    </row>
    <row r="3039" spans="21:23" x14ac:dyDescent="0.35">
      <c r="U3039">
        <v>20</v>
      </c>
      <c r="V3039">
        <v>92.44</v>
      </c>
      <c r="W3039">
        <v>33.4</v>
      </c>
    </row>
    <row r="3040" spans="21:23" x14ac:dyDescent="0.35">
      <c r="U3040">
        <v>19</v>
      </c>
      <c r="V3040">
        <v>120.46</v>
      </c>
      <c r="W3040">
        <v>22.2</v>
      </c>
    </row>
    <row r="3041" spans="21:23" x14ac:dyDescent="0.35">
      <c r="U3041">
        <v>25</v>
      </c>
      <c r="V3041">
        <v>89.87</v>
      </c>
      <c r="W3041">
        <v>26.5</v>
      </c>
    </row>
    <row r="3042" spans="21:23" x14ac:dyDescent="0.35">
      <c r="U3042">
        <v>23</v>
      </c>
      <c r="V3042">
        <v>105.28</v>
      </c>
      <c r="W3042">
        <v>27.1</v>
      </c>
    </row>
    <row r="3043" spans="21:23" x14ac:dyDescent="0.35">
      <c r="U3043">
        <v>28</v>
      </c>
      <c r="V3043">
        <v>131.80000000000001</v>
      </c>
      <c r="W3043">
        <v>30.3</v>
      </c>
    </row>
    <row r="3044" spans="21:23" x14ac:dyDescent="0.35">
      <c r="U3044">
        <v>6</v>
      </c>
      <c r="V3044">
        <v>66.33</v>
      </c>
      <c r="W3044">
        <v>18.600000000000001</v>
      </c>
    </row>
    <row r="3045" spans="21:23" x14ac:dyDescent="0.35">
      <c r="U3045">
        <v>37</v>
      </c>
      <c r="V3045">
        <v>101.07</v>
      </c>
      <c r="W3045">
        <v>26.4</v>
      </c>
    </row>
    <row r="3046" spans="21:23" x14ac:dyDescent="0.35">
      <c r="U3046">
        <v>10</v>
      </c>
      <c r="V3046">
        <v>83.37</v>
      </c>
      <c r="W3046">
        <v>17.8</v>
      </c>
    </row>
    <row r="3047" spans="21:23" x14ac:dyDescent="0.35">
      <c r="U3047">
        <v>34</v>
      </c>
      <c r="V3047">
        <v>79.8</v>
      </c>
      <c r="W3047">
        <v>37.4</v>
      </c>
    </row>
    <row r="3048" spans="21:23" x14ac:dyDescent="0.35">
      <c r="U3048">
        <v>60</v>
      </c>
      <c r="V3048">
        <v>103.17</v>
      </c>
      <c r="W3048">
        <v>32.1</v>
      </c>
    </row>
    <row r="3049" spans="21:23" x14ac:dyDescent="0.35">
      <c r="U3049">
        <v>22</v>
      </c>
      <c r="V3049">
        <v>62.52</v>
      </c>
      <c r="W3049">
        <v>38.200000000000003</v>
      </c>
    </row>
    <row r="3050" spans="21:23" x14ac:dyDescent="0.35">
      <c r="U3050">
        <v>62</v>
      </c>
      <c r="V3050">
        <v>75.78</v>
      </c>
      <c r="W3050">
        <v>28.1</v>
      </c>
    </row>
    <row r="3051" spans="21:23" x14ac:dyDescent="0.35">
      <c r="U3051">
        <v>52</v>
      </c>
      <c r="V3051">
        <v>110.36</v>
      </c>
      <c r="W3051">
        <v>39.1</v>
      </c>
    </row>
    <row r="3052" spans="21:23" x14ac:dyDescent="0.35">
      <c r="U3052">
        <v>61</v>
      </c>
      <c r="V3052">
        <v>140.07</v>
      </c>
      <c r="W3052">
        <v>29.5</v>
      </c>
    </row>
    <row r="3053" spans="21:23" x14ac:dyDescent="0.35">
      <c r="U3053">
        <v>10</v>
      </c>
      <c r="V3053">
        <v>84.86</v>
      </c>
      <c r="W3053">
        <v>28.6</v>
      </c>
    </row>
    <row r="3054" spans="21:23" x14ac:dyDescent="0.35">
      <c r="U3054">
        <v>36</v>
      </c>
      <c r="V3054">
        <v>106.85</v>
      </c>
      <c r="W3054">
        <v>40.1</v>
      </c>
    </row>
    <row r="3055" spans="21:23" x14ac:dyDescent="0.35">
      <c r="U3055">
        <v>29</v>
      </c>
      <c r="V3055">
        <v>102.07</v>
      </c>
      <c r="W3055">
        <v>31.8</v>
      </c>
    </row>
    <row r="3056" spans="21:23" x14ac:dyDescent="0.35">
      <c r="U3056">
        <v>69</v>
      </c>
      <c r="V3056">
        <v>202.38</v>
      </c>
      <c r="W3056">
        <v>34.6</v>
      </c>
    </row>
    <row r="3057" spans="21:23" x14ac:dyDescent="0.35">
      <c r="U3057">
        <v>62</v>
      </c>
      <c r="V3057">
        <v>67.069999999999993</v>
      </c>
      <c r="W3057">
        <v>24.5</v>
      </c>
    </row>
    <row r="3058" spans="21:23" x14ac:dyDescent="0.35">
      <c r="U3058">
        <v>62</v>
      </c>
      <c r="V3058">
        <v>73.7</v>
      </c>
      <c r="W3058">
        <v>26.2</v>
      </c>
    </row>
    <row r="3059" spans="21:23" x14ac:dyDescent="0.35">
      <c r="U3059">
        <v>79</v>
      </c>
      <c r="V3059">
        <v>77.59</v>
      </c>
      <c r="W3059">
        <v>33</v>
      </c>
    </row>
    <row r="3060" spans="21:23" x14ac:dyDescent="0.35">
      <c r="U3060">
        <v>13</v>
      </c>
      <c r="V3060">
        <v>69.16</v>
      </c>
      <c r="W3060">
        <v>22.3</v>
      </c>
    </row>
    <row r="3061" spans="21:23" x14ac:dyDescent="0.35">
      <c r="U3061">
        <v>38</v>
      </c>
      <c r="V3061">
        <v>91.44</v>
      </c>
      <c r="W3061">
        <v>28.1</v>
      </c>
    </row>
    <row r="3062" spans="21:23" x14ac:dyDescent="0.35">
      <c r="U3062">
        <v>49</v>
      </c>
      <c r="V3062">
        <v>215.81</v>
      </c>
      <c r="W3062">
        <v>58.1</v>
      </c>
    </row>
    <row r="3063" spans="21:23" x14ac:dyDescent="0.35">
      <c r="U3063">
        <v>41</v>
      </c>
      <c r="V3063">
        <v>65.400000000000006</v>
      </c>
      <c r="W3063">
        <v>36.9</v>
      </c>
    </row>
    <row r="3064" spans="21:23" x14ac:dyDescent="0.35">
      <c r="U3064">
        <v>56</v>
      </c>
      <c r="V3064">
        <v>139.72</v>
      </c>
      <c r="W3064">
        <v>43.9</v>
      </c>
    </row>
    <row r="3065" spans="21:23" x14ac:dyDescent="0.35">
      <c r="U3065">
        <v>8</v>
      </c>
      <c r="V3065">
        <v>72.81</v>
      </c>
      <c r="W3065">
        <v>18.2</v>
      </c>
    </row>
    <row r="3066" spans="21:23" x14ac:dyDescent="0.35">
      <c r="U3066">
        <v>24</v>
      </c>
      <c r="V3066">
        <v>149.16999999999999</v>
      </c>
      <c r="W3066">
        <v>23.1</v>
      </c>
    </row>
    <row r="3067" spans="21:23" x14ac:dyDescent="0.35">
      <c r="U3067">
        <v>61</v>
      </c>
      <c r="V3067">
        <v>125.74</v>
      </c>
      <c r="W3067">
        <v>32.6</v>
      </c>
    </row>
    <row r="3068" spans="21:23" x14ac:dyDescent="0.35">
      <c r="U3068">
        <v>40</v>
      </c>
      <c r="V3068">
        <v>90.21</v>
      </c>
      <c r="W3068">
        <v>41.2</v>
      </c>
    </row>
    <row r="3069" spans="21:23" x14ac:dyDescent="0.35">
      <c r="U3069">
        <v>22</v>
      </c>
      <c r="V3069">
        <v>139.47999999999999</v>
      </c>
      <c r="W3069">
        <v>28.6</v>
      </c>
    </row>
    <row r="3070" spans="21:23" x14ac:dyDescent="0.35">
      <c r="U3070">
        <v>80</v>
      </c>
      <c r="V3070">
        <v>90.77</v>
      </c>
      <c r="W3070">
        <v>26</v>
      </c>
    </row>
    <row r="3071" spans="21:23" x14ac:dyDescent="0.35">
      <c r="U3071">
        <v>60</v>
      </c>
      <c r="V3071">
        <v>220.24</v>
      </c>
      <c r="W3071">
        <v>36.799999999999997</v>
      </c>
    </row>
    <row r="3072" spans="21:23" x14ac:dyDescent="0.35">
      <c r="U3072">
        <v>57</v>
      </c>
      <c r="V3072">
        <v>81.42</v>
      </c>
      <c r="W3072">
        <v>35.799999999999997</v>
      </c>
    </row>
    <row r="3073" spans="21:23" x14ac:dyDescent="0.35">
      <c r="U3073">
        <v>55</v>
      </c>
      <c r="V3073">
        <v>102.36</v>
      </c>
      <c r="W3073">
        <v>24.2</v>
      </c>
    </row>
    <row r="3074" spans="21:23" x14ac:dyDescent="0.35">
      <c r="U3074">
        <v>39</v>
      </c>
      <c r="V3074">
        <v>82.85</v>
      </c>
      <c r="W3074">
        <v>22.9</v>
      </c>
    </row>
    <row r="3075" spans="21:23" x14ac:dyDescent="0.35">
      <c r="U3075">
        <v>51</v>
      </c>
      <c r="V3075">
        <v>102.11</v>
      </c>
      <c r="W3075">
        <v>23.1</v>
      </c>
    </row>
    <row r="3076" spans="21:23" x14ac:dyDescent="0.35">
      <c r="U3076">
        <v>47</v>
      </c>
      <c r="V3076">
        <v>195.61</v>
      </c>
      <c r="W3076">
        <v>28.1</v>
      </c>
    </row>
    <row r="3077" spans="21:23" x14ac:dyDescent="0.35">
      <c r="U3077">
        <v>77</v>
      </c>
      <c r="V3077">
        <v>80.92</v>
      </c>
      <c r="W3077">
        <v>28.9</v>
      </c>
    </row>
    <row r="3078" spans="21:23" x14ac:dyDescent="0.35">
      <c r="U3078">
        <v>32</v>
      </c>
      <c r="V3078">
        <v>71.8</v>
      </c>
      <c r="W3078">
        <v>26.5</v>
      </c>
    </row>
    <row r="3079" spans="21:23" x14ac:dyDescent="0.35">
      <c r="U3079">
        <v>45</v>
      </c>
      <c r="V3079">
        <v>88.47</v>
      </c>
      <c r="W3079">
        <v>29.3</v>
      </c>
    </row>
    <row r="3080" spans="21:23" x14ac:dyDescent="0.35">
      <c r="U3080">
        <v>49</v>
      </c>
      <c r="V3080">
        <v>67.680000000000007</v>
      </c>
      <c r="W3080">
        <v>24.8</v>
      </c>
    </row>
    <row r="3081" spans="21:23" x14ac:dyDescent="0.35">
      <c r="U3081">
        <v>13</v>
      </c>
      <c r="V3081">
        <v>98.65</v>
      </c>
      <c r="W3081">
        <v>20.100000000000001</v>
      </c>
    </row>
    <row r="3082" spans="21:23" x14ac:dyDescent="0.35">
      <c r="U3082">
        <v>74</v>
      </c>
      <c r="V3082">
        <v>83.58</v>
      </c>
      <c r="W3082">
        <v>18.2</v>
      </c>
    </row>
    <row r="3083" spans="21:23" x14ac:dyDescent="0.35">
      <c r="U3083">
        <v>72</v>
      </c>
      <c r="V3083">
        <v>104.04</v>
      </c>
      <c r="W3083">
        <v>34.700000000000003</v>
      </c>
    </row>
    <row r="3084" spans="21:23" x14ac:dyDescent="0.35">
      <c r="U3084">
        <v>57</v>
      </c>
      <c r="V3084">
        <v>69.400000000000006</v>
      </c>
      <c r="W3084">
        <v>24</v>
      </c>
    </row>
    <row r="3085" spans="21:23" x14ac:dyDescent="0.35">
      <c r="U3085">
        <v>51</v>
      </c>
      <c r="V3085">
        <v>106.22</v>
      </c>
      <c r="W3085">
        <v>29</v>
      </c>
    </row>
    <row r="3086" spans="21:23" x14ac:dyDescent="0.35">
      <c r="U3086">
        <v>55</v>
      </c>
      <c r="V3086">
        <v>112.46</v>
      </c>
      <c r="W3086">
        <v>27.3</v>
      </c>
    </row>
    <row r="3087" spans="21:23" x14ac:dyDescent="0.35">
      <c r="U3087">
        <v>73</v>
      </c>
      <c r="V3087">
        <v>72.42</v>
      </c>
      <c r="W3087">
        <v>27.6</v>
      </c>
    </row>
    <row r="3088" spans="21:23" x14ac:dyDescent="0.35">
      <c r="U3088">
        <v>12</v>
      </c>
      <c r="V3088">
        <v>96.73</v>
      </c>
      <c r="W3088">
        <v>20.399999999999999</v>
      </c>
    </row>
    <row r="3089" spans="21:23" x14ac:dyDescent="0.35">
      <c r="U3089">
        <v>6</v>
      </c>
      <c r="V3089">
        <v>107.4</v>
      </c>
      <c r="W3089">
        <v>17.7</v>
      </c>
    </row>
    <row r="3090" spans="21:23" x14ac:dyDescent="0.35">
      <c r="U3090">
        <v>76</v>
      </c>
      <c r="V3090">
        <v>267.61</v>
      </c>
      <c r="W3090">
        <v>27.9</v>
      </c>
    </row>
    <row r="3091" spans="21:23" x14ac:dyDescent="0.35">
      <c r="U3091">
        <v>38</v>
      </c>
      <c r="V3091">
        <v>109.46</v>
      </c>
      <c r="W3091">
        <v>41.5</v>
      </c>
    </row>
    <row r="3092" spans="21:23" x14ac:dyDescent="0.35">
      <c r="U3092">
        <v>50</v>
      </c>
      <c r="V3092">
        <v>120.05</v>
      </c>
      <c r="W3092">
        <v>27.4</v>
      </c>
    </row>
    <row r="3093" spans="21:23" x14ac:dyDescent="0.35">
      <c r="U3093">
        <v>75</v>
      </c>
      <c r="V3093">
        <v>106.33</v>
      </c>
      <c r="W3093">
        <v>27.8</v>
      </c>
    </row>
    <row r="3094" spans="21:23" x14ac:dyDescent="0.35">
      <c r="U3094">
        <v>1.1599999999999999</v>
      </c>
      <c r="V3094">
        <v>97.28</v>
      </c>
      <c r="W3094">
        <v>17.8</v>
      </c>
    </row>
    <row r="3095" spans="21:23" x14ac:dyDescent="0.35">
      <c r="U3095">
        <v>32</v>
      </c>
      <c r="V3095">
        <v>83.13</v>
      </c>
      <c r="W3095">
        <v>32</v>
      </c>
    </row>
    <row r="3096" spans="21:23" x14ac:dyDescent="0.35">
      <c r="U3096">
        <v>12</v>
      </c>
      <c r="V3096">
        <v>97.35</v>
      </c>
      <c r="W3096">
        <v>37.299999999999997</v>
      </c>
    </row>
    <row r="3097" spans="21:23" x14ac:dyDescent="0.35">
      <c r="U3097">
        <v>32</v>
      </c>
      <c r="V3097">
        <v>79.540000000000006</v>
      </c>
      <c r="W3097">
        <v>28.1</v>
      </c>
    </row>
    <row r="3098" spans="21:23" x14ac:dyDescent="0.35">
      <c r="U3098">
        <v>13</v>
      </c>
      <c r="V3098">
        <v>76.55</v>
      </c>
      <c r="W3098">
        <v>29.1</v>
      </c>
    </row>
    <row r="3099" spans="21:23" x14ac:dyDescent="0.35">
      <c r="U3099">
        <v>1.32</v>
      </c>
      <c r="V3099">
        <v>56.11</v>
      </c>
      <c r="W3099">
        <v>22.9</v>
      </c>
    </row>
    <row r="3100" spans="21:23" x14ac:dyDescent="0.35">
      <c r="U3100">
        <v>63</v>
      </c>
      <c r="V3100">
        <v>91.36</v>
      </c>
      <c r="W3100">
        <v>38.799999999999997</v>
      </c>
    </row>
    <row r="3101" spans="21:23" x14ac:dyDescent="0.35">
      <c r="U3101">
        <v>29</v>
      </c>
      <c r="V3101">
        <v>79.27</v>
      </c>
      <c r="W3101">
        <v>29</v>
      </c>
    </row>
    <row r="3102" spans="21:23" x14ac:dyDescent="0.35">
      <c r="U3102">
        <v>53</v>
      </c>
      <c r="V3102">
        <v>113.21</v>
      </c>
      <c r="W3102">
        <v>28.6</v>
      </c>
    </row>
    <row r="3103" spans="21:23" x14ac:dyDescent="0.35">
      <c r="U3103">
        <v>49</v>
      </c>
      <c r="V3103">
        <v>105.99</v>
      </c>
      <c r="W3103">
        <v>29.8</v>
      </c>
    </row>
    <row r="3104" spans="21:23" x14ac:dyDescent="0.35">
      <c r="U3104">
        <v>81</v>
      </c>
      <c r="V3104">
        <v>59.93</v>
      </c>
      <c r="W3104">
        <v>28.9</v>
      </c>
    </row>
    <row r="3105" spans="21:23" x14ac:dyDescent="0.35">
      <c r="U3105">
        <v>66</v>
      </c>
      <c r="V3105">
        <v>88.83</v>
      </c>
      <c r="W3105">
        <v>29.1</v>
      </c>
    </row>
    <row r="3106" spans="21:23" x14ac:dyDescent="0.35">
      <c r="U3106">
        <v>42</v>
      </c>
      <c r="V3106">
        <v>73.37</v>
      </c>
      <c r="W3106">
        <v>28.1</v>
      </c>
    </row>
    <row r="3107" spans="21:23" x14ac:dyDescent="0.35">
      <c r="U3107">
        <v>61</v>
      </c>
      <c r="V3107">
        <v>115.42</v>
      </c>
      <c r="W3107">
        <v>16.7</v>
      </c>
    </row>
    <row r="3108" spans="21:23" x14ac:dyDescent="0.35">
      <c r="U3108">
        <v>52</v>
      </c>
      <c r="V3108">
        <v>71.930000000000007</v>
      </c>
      <c r="W3108">
        <v>34.1</v>
      </c>
    </row>
    <row r="3109" spans="21:23" x14ac:dyDescent="0.35">
      <c r="U3109">
        <v>8</v>
      </c>
      <c r="V3109">
        <v>96.43</v>
      </c>
      <c r="W3109">
        <v>25.7</v>
      </c>
    </row>
    <row r="3110" spans="21:23" x14ac:dyDescent="0.35">
      <c r="U3110">
        <v>82</v>
      </c>
      <c r="V3110">
        <v>161.94999999999999</v>
      </c>
      <c r="W3110">
        <v>30.8</v>
      </c>
    </row>
    <row r="3111" spans="21:23" x14ac:dyDescent="0.35">
      <c r="U3111">
        <v>43</v>
      </c>
      <c r="V3111">
        <v>104.55</v>
      </c>
      <c r="W3111">
        <v>23.9</v>
      </c>
    </row>
    <row r="3112" spans="21:23" x14ac:dyDescent="0.35">
      <c r="U3112">
        <v>4</v>
      </c>
      <c r="V3112">
        <v>71.25</v>
      </c>
      <c r="W3112">
        <v>18.8</v>
      </c>
    </row>
    <row r="3113" spans="21:23" x14ac:dyDescent="0.35">
      <c r="U3113">
        <v>58</v>
      </c>
      <c r="V3113">
        <v>160.87</v>
      </c>
      <c r="W3113">
        <v>28.1</v>
      </c>
    </row>
    <row r="3114" spans="21:23" x14ac:dyDescent="0.35">
      <c r="U3114">
        <v>45</v>
      </c>
      <c r="V3114">
        <v>82.02</v>
      </c>
      <c r="W3114">
        <v>41.8</v>
      </c>
    </row>
    <row r="3115" spans="21:23" x14ac:dyDescent="0.35">
      <c r="U3115">
        <v>62</v>
      </c>
      <c r="V3115">
        <v>78.02</v>
      </c>
      <c r="W3115">
        <v>36.4</v>
      </c>
    </row>
    <row r="3116" spans="21:23" x14ac:dyDescent="0.35">
      <c r="U3116">
        <v>42</v>
      </c>
      <c r="V3116">
        <v>115.21</v>
      </c>
      <c r="W3116">
        <v>28.7</v>
      </c>
    </row>
    <row r="3117" spans="21:23" x14ac:dyDescent="0.35">
      <c r="U3117">
        <v>72</v>
      </c>
      <c r="V3117">
        <v>65.12</v>
      </c>
      <c r="W3117">
        <v>28.3</v>
      </c>
    </row>
    <row r="3118" spans="21:23" x14ac:dyDescent="0.35">
      <c r="U3118">
        <v>26</v>
      </c>
      <c r="V3118">
        <v>143.33000000000001</v>
      </c>
      <c r="W3118">
        <v>22.4</v>
      </c>
    </row>
    <row r="3119" spans="21:23" x14ac:dyDescent="0.35">
      <c r="U3119">
        <v>9</v>
      </c>
      <c r="V3119">
        <v>80.55</v>
      </c>
      <c r="W3119">
        <v>15.1</v>
      </c>
    </row>
    <row r="3120" spans="21:23" x14ac:dyDescent="0.35">
      <c r="U3120">
        <v>31</v>
      </c>
      <c r="V3120">
        <v>88.2</v>
      </c>
      <c r="W3120">
        <v>22.7</v>
      </c>
    </row>
    <row r="3121" spans="21:23" x14ac:dyDescent="0.35">
      <c r="U3121">
        <v>20</v>
      </c>
      <c r="V3121">
        <v>147.41999999999999</v>
      </c>
      <c r="W3121">
        <v>26.6</v>
      </c>
    </row>
    <row r="3122" spans="21:23" x14ac:dyDescent="0.35">
      <c r="U3122">
        <v>22</v>
      </c>
      <c r="V3122">
        <v>86.53</v>
      </c>
      <c r="W3122">
        <v>20.8</v>
      </c>
    </row>
    <row r="3123" spans="21:23" x14ac:dyDescent="0.35">
      <c r="U3123">
        <v>23</v>
      </c>
      <c r="V3123">
        <v>91.95</v>
      </c>
      <c r="W3123">
        <v>23</v>
      </c>
    </row>
    <row r="3124" spans="21:23" x14ac:dyDescent="0.35">
      <c r="U3124">
        <v>57</v>
      </c>
      <c r="V3124">
        <v>63.72</v>
      </c>
      <c r="W3124">
        <v>35.799999999999997</v>
      </c>
    </row>
    <row r="3125" spans="21:23" x14ac:dyDescent="0.35">
      <c r="U3125">
        <v>52</v>
      </c>
      <c r="V3125">
        <v>63.78</v>
      </c>
      <c r="W3125">
        <v>29.9</v>
      </c>
    </row>
    <row r="3126" spans="21:23" x14ac:dyDescent="0.35">
      <c r="U3126">
        <v>64</v>
      </c>
      <c r="V3126">
        <v>55.64</v>
      </c>
      <c r="W3126">
        <v>43.4</v>
      </c>
    </row>
    <row r="3127" spans="21:23" x14ac:dyDescent="0.35">
      <c r="U3127">
        <v>26</v>
      </c>
      <c r="V3127">
        <v>88.88</v>
      </c>
      <c r="W3127">
        <v>36.299999999999997</v>
      </c>
    </row>
    <row r="3128" spans="21:23" x14ac:dyDescent="0.35">
      <c r="U3128">
        <v>54</v>
      </c>
      <c r="V3128">
        <v>114.61</v>
      </c>
      <c r="W3128">
        <v>40.1</v>
      </c>
    </row>
    <row r="3129" spans="21:23" x14ac:dyDescent="0.35">
      <c r="U3129">
        <v>32</v>
      </c>
      <c r="V3129">
        <v>56.08</v>
      </c>
      <c r="W3129">
        <v>35.9</v>
      </c>
    </row>
    <row r="3130" spans="21:23" x14ac:dyDescent="0.35">
      <c r="U3130">
        <v>66</v>
      </c>
      <c r="V3130">
        <v>59.62</v>
      </c>
      <c r="W3130">
        <v>32.4</v>
      </c>
    </row>
    <row r="3131" spans="21:23" x14ac:dyDescent="0.35">
      <c r="U3131">
        <v>13</v>
      </c>
      <c r="V3131">
        <v>75.849999999999994</v>
      </c>
      <c r="W3131">
        <v>20.3</v>
      </c>
    </row>
    <row r="3132" spans="21:23" x14ac:dyDescent="0.35">
      <c r="U3132">
        <v>77</v>
      </c>
      <c r="V3132">
        <v>176.71</v>
      </c>
      <c r="W3132">
        <v>33.200000000000003</v>
      </c>
    </row>
    <row r="3133" spans="21:23" x14ac:dyDescent="0.35">
      <c r="U3133">
        <v>18</v>
      </c>
      <c r="V3133">
        <v>80.069999999999993</v>
      </c>
      <c r="W3133">
        <v>22.3</v>
      </c>
    </row>
    <row r="3134" spans="21:23" x14ac:dyDescent="0.35">
      <c r="U3134">
        <v>11</v>
      </c>
      <c r="V3134">
        <v>56.33</v>
      </c>
      <c r="W3134">
        <v>18.100000000000001</v>
      </c>
    </row>
    <row r="3135" spans="21:23" x14ac:dyDescent="0.35">
      <c r="U3135">
        <v>16</v>
      </c>
      <c r="V3135">
        <v>87.16</v>
      </c>
      <c r="W3135">
        <v>28.2</v>
      </c>
    </row>
    <row r="3136" spans="21:23" x14ac:dyDescent="0.35">
      <c r="U3136">
        <v>73</v>
      </c>
      <c r="V3136">
        <v>102.46</v>
      </c>
      <c r="W3136">
        <v>29.7</v>
      </c>
    </row>
    <row r="3137" spans="21:23" x14ac:dyDescent="0.35">
      <c r="U3137">
        <v>44</v>
      </c>
      <c r="V3137">
        <v>84.1</v>
      </c>
      <c r="W3137">
        <v>28.1</v>
      </c>
    </row>
    <row r="3138" spans="21:23" x14ac:dyDescent="0.35">
      <c r="U3138">
        <v>36</v>
      </c>
      <c r="V3138">
        <v>161</v>
      </c>
      <c r="W3138">
        <v>29</v>
      </c>
    </row>
    <row r="3139" spans="21:23" x14ac:dyDescent="0.35">
      <c r="U3139">
        <v>10</v>
      </c>
      <c r="V3139">
        <v>70.7</v>
      </c>
      <c r="W3139">
        <v>25.4</v>
      </c>
    </row>
    <row r="3140" spans="21:23" x14ac:dyDescent="0.35">
      <c r="U3140">
        <v>54</v>
      </c>
      <c r="V3140">
        <v>81.260000000000005</v>
      </c>
      <c r="W3140">
        <v>26.5</v>
      </c>
    </row>
    <row r="3141" spans="21:23" x14ac:dyDescent="0.35">
      <c r="U3141">
        <v>42</v>
      </c>
      <c r="V3141">
        <v>157.66999999999999</v>
      </c>
      <c r="W3141">
        <v>22.7</v>
      </c>
    </row>
    <row r="3142" spans="21:23" x14ac:dyDescent="0.35">
      <c r="U3142">
        <v>52</v>
      </c>
      <c r="V3142">
        <v>89.59</v>
      </c>
      <c r="W3142">
        <v>27.5</v>
      </c>
    </row>
    <row r="3143" spans="21:23" x14ac:dyDescent="0.35">
      <c r="U3143">
        <v>32</v>
      </c>
      <c r="V3143">
        <v>64.02</v>
      </c>
      <c r="W3143">
        <v>23.8</v>
      </c>
    </row>
    <row r="3144" spans="21:23" x14ac:dyDescent="0.35">
      <c r="U3144">
        <v>43</v>
      </c>
      <c r="V3144">
        <v>110.69</v>
      </c>
      <c r="W3144">
        <v>35.6</v>
      </c>
    </row>
    <row r="3145" spans="21:23" x14ac:dyDescent="0.35">
      <c r="U3145">
        <v>28</v>
      </c>
      <c r="V3145">
        <v>71.97</v>
      </c>
      <c r="W3145">
        <v>27.2</v>
      </c>
    </row>
    <row r="3146" spans="21:23" x14ac:dyDescent="0.35">
      <c r="U3146">
        <v>79</v>
      </c>
      <c r="V3146">
        <v>82.07</v>
      </c>
      <c r="W3146">
        <v>30.4</v>
      </c>
    </row>
    <row r="3147" spans="21:23" x14ac:dyDescent="0.35">
      <c r="U3147">
        <v>11</v>
      </c>
      <c r="V3147">
        <v>65.069999999999993</v>
      </c>
      <c r="W3147">
        <v>21.5</v>
      </c>
    </row>
    <row r="3148" spans="21:23" x14ac:dyDescent="0.35">
      <c r="U3148">
        <v>75</v>
      </c>
      <c r="V3148">
        <v>207.62</v>
      </c>
      <c r="W3148">
        <v>31.8</v>
      </c>
    </row>
    <row r="3149" spans="21:23" x14ac:dyDescent="0.35">
      <c r="U3149">
        <v>55</v>
      </c>
      <c r="V3149">
        <v>108.64</v>
      </c>
      <c r="W3149">
        <v>29.5</v>
      </c>
    </row>
    <row r="3150" spans="21:23" x14ac:dyDescent="0.35">
      <c r="U3150">
        <v>78</v>
      </c>
      <c r="V3150">
        <v>201.58</v>
      </c>
      <c r="W3150">
        <v>30.6</v>
      </c>
    </row>
    <row r="3151" spans="21:23" x14ac:dyDescent="0.35">
      <c r="U3151">
        <v>48</v>
      </c>
      <c r="V3151">
        <v>116.2</v>
      </c>
      <c r="W3151">
        <v>27.6</v>
      </c>
    </row>
    <row r="3152" spans="21:23" x14ac:dyDescent="0.35">
      <c r="U3152">
        <v>73</v>
      </c>
      <c r="V3152">
        <v>231.43</v>
      </c>
      <c r="W3152">
        <v>23</v>
      </c>
    </row>
    <row r="3153" spans="21:23" x14ac:dyDescent="0.35">
      <c r="U3153">
        <v>56</v>
      </c>
      <c r="V3153">
        <v>112.62</v>
      </c>
      <c r="W3153">
        <v>24.8</v>
      </c>
    </row>
    <row r="3154" spans="21:23" x14ac:dyDescent="0.35">
      <c r="U3154">
        <v>54</v>
      </c>
      <c r="V3154">
        <v>220.26</v>
      </c>
      <c r="W3154">
        <v>28</v>
      </c>
    </row>
    <row r="3155" spans="21:23" x14ac:dyDescent="0.35">
      <c r="U3155">
        <v>55</v>
      </c>
      <c r="V3155">
        <v>84.37</v>
      </c>
      <c r="W3155">
        <v>22.2</v>
      </c>
    </row>
    <row r="3156" spans="21:23" x14ac:dyDescent="0.35">
      <c r="U3156">
        <v>65</v>
      </c>
      <c r="V3156">
        <v>82.83</v>
      </c>
      <c r="W3156">
        <v>27.8</v>
      </c>
    </row>
    <row r="3157" spans="21:23" x14ac:dyDescent="0.35">
      <c r="U3157">
        <v>69</v>
      </c>
      <c r="V3157">
        <v>102.48</v>
      </c>
      <c r="W3157">
        <v>30.2</v>
      </c>
    </row>
    <row r="3158" spans="21:23" x14ac:dyDescent="0.35">
      <c r="U3158">
        <v>29</v>
      </c>
      <c r="V3158">
        <v>69.12</v>
      </c>
      <c r="W3158">
        <v>26.8</v>
      </c>
    </row>
    <row r="3159" spans="21:23" x14ac:dyDescent="0.35">
      <c r="U3159">
        <v>64</v>
      </c>
      <c r="V3159">
        <v>211.12</v>
      </c>
      <c r="W3159">
        <v>22</v>
      </c>
    </row>
    <row r="3160" spans="21:23" x14ac:dyDescent="0.35">
      <c r="U3160">
        <v>16</v>
      </c>
      <c r="V3160">
        <v>95.38</v>
      </c>
      <c r="W3160">
        <v>34.299999999999997</v>
      </c>
    </row>
    <row r="3161" spans="21:23" x14ac:dyDescent="0.35">
      <c r="U3161">
        <v>75</v>
      </c>
      <c r="V3161">
        <v>108.72</v>
      </c>
      <c r="W3161">
        <v>29.2</v>
      </c>
    </row>
    <row r="3162" spans="21:23" x14ac:dyDescent="0.35">
      <c r="U3162">
        <v>17</v>
      </c>
      <c r="V3162">
        <v>88.65</v>
      </c>
      <c r="W3162">
        <v>30.3</v>
      </c>
    </row>
    <row r="3163" spans="21:23" x14ac:dyDescent="0.35">
      <c r="U3163">
        <v>42</v>
      </c>
      <c r="V3163">
        <v>177.91</v>
      </c>
      <c r="W3163">
        <v>28.1</v>
      </c>
    </row>
    <row r="3164" spans="21:23" x14ac:dyDescent="0.35">
      <c r="U3164">
        <v>78</v>
      </c>
      <c r="V3164">
        <v>90.19</v>
      </c>
      <c r="W3164">
        <v>28.1</v>
      </c>
    </row>
    <row r="3165" spans="21:23" x14ac:dyDescent="0.35">
      <c r="U3165">
        <v>24</v>
      </c>
      <c r="V3165">
        <v>73.78</v>
      </c>
      <c r="W3165">
        <v>21.4</v>
      </c>
    </row>
    <row r="3166" spans="21:23" x14ac:dyDescent="0.35">
      <c r="U3166">
        <v>68</v>
      </c>
      <c r="V3166">
        <v>82.85</v>
      </c>
      <c r="W3166">
        <v>28.1</v>
      </c>
    </row>
    <row r="3167" spans="21:23" x14ac:dyDescent="0.35">
      <c r="U3167">
        <v>50</v>
      </c>
      <c r="V3167">
        <v>59.48</v>
      </c>
      <c r="W3167">
        <v>26.6</v>
      </c>
    </row>
    <row r="3168" spans="21:23" x14ac:dyDescent="0.35">
      <c r="U3168">
        <v>52</v>
      </c>
      <c r="V3168">
        <v>75.77</v>
      </c>
      <c r="W3168">
        <v>30</v>
      </c>
    </row>
    <row r="3169" spans="21:23" x14ac:dyDescent="0.35">
      <c r="U3169">
        <v>82</v>
      </c>
      <c r="V3169">
        <v>80.959999999999994</v>
      </c>
      <c r="W3169">
        <v>33.700000000000003</v>
      </c>
    </row>
    <row r="3170" spans="21:23" x14ac:dyDescent="0.35">
      <c r="U3170">
        <v>56</v>
      </c>
      <c r="V3170">
        <v>82.4</v>
      </c>
      <c r="W3170">
        <v>30.9</v>
      </c>
    </row>
    <row r="3171" spans="21:23" x14ac:dyDescent="0.35">
      <c r="U3171">
        <v>56</v>
      </c>
      <c r="V3171">
        <v>78.930000000000007</v>
      </c>
      <c r="W3171">
        <v>31.1</v>
      </c>
    </row>
    <row r="3172" spans="21:23" x14ac:dyDescent="0.35">
      <c r="U3172">
        <v>18</v>
      </c>
      <c r="V3172">
        <v>80.59</v>
      </c>
      <c r="W3172">
        <v>23</v>
      </c>
    </row>
    <row r="3173" spans="21:23" x14ac:dyDescent="0.35">
      <c r="U3173">
        <v>33</v>
      </c>
      <c r="V3173">
        <v>70.59</v>
      </c>
      <c r="W3173">
        <v>20.2</v>
      </c>
    </row>
    <row r="3174" spans="21:23" x14ac:dyDescent="0.35">
      <c r="U3174">
        <v>57</v>
      </c>
      <c r="V3174">
        <v>98.57</v>
      </c>
      <c r="W3174">
        <v>31.6</v>
      </c>
    </row>
    <row r="3175" spans="21:23" x14ac:dyDescent="0.35">
      <c r="U3175">
        <v>30</v>
      </c>
      <c r="V3175">
        <v>61.87</v>
      </c>
      <c r="W3175">
        <v>23.9</v>
      </c>
    </row>
    <row r="3176" spans="21:23" x14ac:dyDescent="0.35">
      <c r="U3176">
        <v>52</v>
      </c>
      <c r="V3176">
        <v>68.88</v>
      </c>
      <c r="W3176">
        <v>26.1</v>
      </c>
    </row>
    <row r="3177" spans="21:23" x14ac:dyDescent="0.35">
      <c r="U3177">
        <v>3</v>
      </c>
      <c r="V3177">
        <v>66.25</v>
      </c>
      <c r="W3177">
        <v>15.8</v>
      </c>
    </row>
    <row r="3178" spans="21:23" x14ac:dyDescent="0.35">
      <c r="U3178">
        <v>39</v>
      </c>
      <c r="V3178">
        <v>84.18</v>
      </c>
      <c r="W3178">
        <v>28.1</v>
      </c>
    </row>
    <row r="3179" spans="21:23" x14ac:dyDescent="0.35">
      <c r="U3179">
        <v>44</v>
      </c>
      <c r="V3179">
        <v>69.23</v>
      </c>
      <c r="W3179">
        <v>28.7</v>
      </c>
    </row>
    <row r="3180" spans="21:23" x14ac:dyDescent="0.35">
      <c r="U3180">
        <v>33</v>
      </c>
      <c r="V3180">
        <v>73.2</v>
      </c>
      <c r="W3180">
        <v>28.9</v>
      </c>
    </row>
    <row r="3181" spans="21:23" x14ac:dyDescent="0.35">
      <c r="U3181">
        <v>24</v>
      </c>
      <c r="V3181">
        <v>103.45</v>
      </c>
      <c r="W3181">
        <v>25.1</v>
      </c>
    </row>
    <row r="3182" spans="21:23" x14ac:dyDescent="0.35">
      <c r="U3182">
        <v>24</v>
      </c>
      <c r="V3182">
        <v>104.86</v>
      </c>
      <c r="W3182">
        <v>19.8</v>
      </c>
    </row>
    <row r="3183" spans="21:23" x14ac:dyDescent="0.35">
      <c r="U3183">
        <v>54</v>
      </c>
      <c r="V3183">
        <v>90.3</v>
      </c>
      <c r="W3183">
        <v>30.8</v>
      </c>
    </row>
    <row r="3184" spans="21:23" x14ac:dyDescent="0.35">
      <c r="U3184">
        <v>72</v>
      </c>
      <c r="V3184">
        <v>90.87</v>
      </c>
      <c r="W3184">
        <v>22.1</v>
      </c>
    </row>
    <row r="3185" spans="21:23" x14ac:dyDescent="0.35">
      <c r="U3185">
        <v>37</v>
      </c>
      <c r="V3185">
        <v>76.209999999999994</v>
      </c>
      <c r="W3185">
        <v>20.399999999999999</v>
      </c>
    </row>
    <row r="3186" spans="21:23" x14ac:dyDescent="0.35">
      <c r="U3186">
        <v>36</v>
      </c>
      <c r="V3186">
        <v>74.14</v>
      </c>
      <c r="W3186">
        <v>31.2</v>
      </c>
    </row>
    <row r="3187" spans="21:23" x14ac:dyDescent="0.35">
      <c r="U3187">
        <v>22</v>
      </c>
      <c r="V3187">
        <v>87.25</v>
      </c>
      <c r="W3187">
        <v>24.9</v>
      </c>
    </row>
    <row r="3188" spans="21:23" x14ac:dyDescent="0.35">
      <c r="U3188">
        <v>68</v>
      </c>
      <c r="V3188">
        <v>215.33</v>
      </c>
      <c r="W3188">
        <v>27</v>
      </c>
    </row>
    <row r="3189" spans="21:23" x14ac:dyDescent="0.35">
      <c r="U3189">
        <v>24</v>
      </c>
      <c r="V3189">
        <v>88.38</v>
      </c>
      <c r="W3189">
        <v>20.100000000000001</v>
      </c>
    </row>
    <row r="3190" spans="21:23" x14ac:dyDescent="0.35">
      <c r="U3190">
        <v>35</v>
      </c>
      <c r="V3190">
        <v>104.4</v>
      </c>
      <c r="W3190">
        <v>24.4</v>
      </c>
    </row>
    <row r="3191" spans="21:23" x14ac:dyDescent="0.35">
      <c r="U3191">
        <v>32</v>
      </c>
      <c r="V3191">
        <v>104.92</v>
      </c>
      <c r="W3191">
        <v>22.6</v>
      </c>
    </row>
    <row r="3192" spans="21:23" x14ac:dyDescent="0.35">
      <c r="U3192">
        <v>52</v>
      </c>
      <c r="V3192">
        <v>106.54</v>
      </c>
      <c r="W3192">
        <v>22.4</v>
      </c>
    </row>
    <row r="3193" spans="21:23" x14ac:dyDescent="0.35">
      <c r="U3193">
        <v>21</v>
      </c>
      <c r="V3193">
        <v>62.91</v>
      </c>
      <c r="W3193">
        <v>26.2</v>
      </c>
    </row>
    <row r="3194" spans="21:23" x14ac:dyDescent="0.35">
      <c r="U3194">
        <v>82</v>
      </c>
      <c r="V3194">
        <v>61.47</v>
      </c>
      <c r="W3194">
        <v>22.9</v>
      </c>
    </row>
    <row r="3195" spans="21:23" x14ac:dyDescent="0.35">
      <c r="U3195">
        <v>33</v>
      </c>
      <c r="V3195">
        <v>88.5</v>
      </c>
      <c r="W3195">
        <v>32.6</v>
      </c>
    </row>
    <row r="3196" spans="21:23" x14ac:dyDescent="0.35">
      <c r="U3196">
        <v>62</v>
      </c>
      <c r="V3196">
        <v>107.61</v>
      </c>
      <c r="W3196">
        <v>31.3</v>
      </c>
    </row>
    <row r="3197" spans="21:23" x14ac:dyDescent="0.35">
      <c r="U3197">
        <v>57</v>
      </c>
      <c r="V3197">
        <v>90.77</v>
      </c>
      <c r="W3197">
        <v>43.9</v>
      </c>
    </row>
    <row r="3198" spans="21:23" x14ac:dyDescent="0.35">
      <c r="U3198">
        <v>14</v>
      </c>
      <c r="V3198">
        <v>137.91</v>
      </c>
      <c r="W3198">
        <v>41.8</v>
      </c>
    </row>
    <row r="3199" spans="21:23" x14ac:dyDescent="0.35">
      <c r="U3199">
        <v>60</v>
      </c>
      <c r="V3199">
        <v>212.02</v>
      </c>
      <c r="W3199">
        <v>28.1</v>
      </c>
    </row>
    <row r="3200" spans="21:23" x14ac:dyDescent="0.35">
      <c r="U3200">
        <v>63</v>
      </c>
      <c r="V3200">
        <v>228.2</v>
      </c>
      <c r="W3200">
        <v>37.700000000000003</v>
      </c>
    </row>
    <row r="3201" spans="21:23" x14ac:dyDescent="0.35">
      <c r="U3201">
        <v>50</v>
      </c>
      <c r="V3201">
        <v>92.15</v>
      </c>
      <c r="W3201">
        <v>20.8</v>
      </c>
    </row>
    <row r="3202" spans="21:23" x14ac:dyDescent="0.35">
      <c r="U3202">
        <v>12</v>
      </c>
      <c r="V3202">
        <v>126.32</v>
      </c>
      <c r="W3202">
        <v>21.6</v>
      </c>
    </row>
    <row r="3203" spans="21:23" x14ac:dyDescent="0.35">
      <c r="U3203">
        <v>80</v>
      </c>
      <c r="V3203">
        <v>94.96</v>
      </c>
      <c r="W3203">
        <v>22.1</v>
      </c>
    </row>
    <row r="3204" spans="21:23" x14ac:dyDescent="0.35">
      <c r="U3204">
        <v>74</v>
      </c>
      <c r="V3204">
        <v>89.52</v>
      </c>
      <c r="W3204">
        <v>39.200000000000003</v>
      </c>
    </row>
    <row r="3205" spans="21:23" x14ac:dyDescent="0.35">
      <c r="U3205">
        <v>46</v>
      </c>
      <c r="V3205">
        <v>66.59</v>
      </c>
      <c r="W3205">
        <v>36.700000000000003</v>
      </c>
    </row>
    <row r="3206" spans="21:23" x14ac:dyDescent="0.35">
      <c r="U3206">
        <v>66</v>
      </c>
      <c r="V3206">
        <v>80.099999999999994</v>
      </c>
      <c r="W3206">
        <v>32</v>
      </c>
    </row>
    <row r="3207" spans="21:23" x14ac:dyDescent="0.35">
      <c r="U3207">
        <v>26</v>
      </c>
      <c r="V3207">
        <v>73.72</v>
      </c>
      <c r="W3207">
        <v>25.9</v>
      </c>
    </row>
    <row r="3208" spans="21:23" x14ac:dyDescent="0.35">
      <c r="U3208">
        <v>70</v>
      </c>
      <c r="V3208">
        <v>90.49</v>
      </c>
      <c r="W3208">
        <v>28.9</v>
      </c>
    </row>
    <row r="3209" spans="21:23" x14ac:dyDescent="0.35">
      <c r="U3209">
        <v>62</v>
      </c>
      <c r="V3209">
        <v>92.99</v>
      </c>
      <c r="W3209">
        <v>29.3</v>
      </c>
    </row>
    <row r="3210" spans="21:23" x14ac:dyDescent="0.35">
      <c r="U3210">
        <v>15</v>
      </c>
      <c r="V3210">
        <v>62.57</v>
      </c>
      <c r="W3210">
        <v>32.299999999999997</v>
      </c>
    </row>
    <row r="3211" spans="21:23" x14ac:dyDescent="0.35">
      <c r="U3211">
        <v>67</v>
      </c>
      <c r="V3211">
        <v>65.510000000000005</v>
      </c>
      <c r="W3211">
        <v>33.200000000000003</v>
      </c>
    </row>
    <row r="3212" spans="21:23" x14ac:dyDescent="0.35">
      <c r="U3212">
        <v>63</v>
      </c>
      <c r="V3212">
        <v>95.29</v>
      </c>
      <c r="W3212">
        <v>31.6</v>
      </c>
    </row>
    <row r="3213" spans="21:23" x14ac:dyDescent="0.35">
      <c r="U3213">
        <v>42</v>
      </c>
      <c r="V3213">
        <v>83.7</v>
      </c>
      <c r="W3213">
        <v>20.6</v>
      </c>
    </row>
    <row r="3214" spans="21:23" x14ac:dyDescent="0.35">
      <c r="U3214">
        <v>49</v>
      </c>
      <c r="V3214">
        <v>63.16</v>
      </c>
      <c r="W3214">
        <v>23.3</v>
      </c>
    </row>
    <row r="3215" spans="21:23" x14ac:dyDescent="0.35">
      <c r="U3215">
        <v>78</v>
      </c>
      <c r="V3215">
        <v>87.77</v>
      </c>
      <c r="W3215">
        <v>30.8</v>
      </c>
    </row>
    <row r="3216" spans="21:23" x14ac:dyDescent="0.35">
      <c r="U3216">
        <v>31</v>
      </c>
      <c r="V3216">
        <v>87.23</v>
      </c>
      <c r="W3216">
        <v>28.1</v>
      </c>
    </row>
    <row r="3217" spans="21:23" x14ac:dyDescent="0.35">
      <c r="U3217">
        <v>67</v>
      </c>
      <c r="V3217">
        <v>260.85000000000002</v>
      </c>
      <c r="W3217">
        <v>28.1</v>
      </c>
    </row>
    <row r="3218" spans="21:23" x14ac:dyDescent="0.35">
      <c r="U3218">
        <v>52</v>
      </c>
      <c r="V3218">
        <v>104.45</v>
      </c>
      <c r="W3218">
        <v>28.1</v>
      </c>
    </row>
    <row r="3219" spans="21:23" x14ac:dyDescent="0.35">
      <c r="U3219">
        <v>61</v>
      </c>
      <c r="V3219">
        <v>87.52</v>
      </c>
      <c r="W3219">
        <v>23.7</v>
      </c>
    </row>
    <row r="3220" spans="21:23" x14ac:dyDescent="0.35">
      <c r="U3220">
        <v>41</v>
      </c>
      <c r="V3220">
        <v>113.65</v>
      </c>
      <c r="W3220">
        <v>49.3</v>
      </c>
    </row>
    <row r="3221" spans="21:23" x14ac:dyDescent="0.35">
      <c r="U3221">
        <v>73</v>
      </c>
      <c r="V3221">
        <v>65.930000000000007</v>
      </c>
      <c r="W3221">
        <v>30.3</v>
      </c>
    </row>
    <row r="3222" spans="21:23" x14ac:dyDescent="0.35">
      <c r="U3222">
        <v>64</v>
      </c>
      <c r="V3222">
        <v>93.78</v>
      </c>
      <c r="W3222">
        <v>24.4</v>
      </c>
    </row>
    <row r="3223" spans="21:23" x14ac:dyDescent="0.35">
      <c r="U3223">
        <v>65</v>
      </c>
      <c r="V3223">
        <v>223.9</v>
      </c>
      <c r="W3223">
        <v>28.2</v>
      </c>
    </row>
    <row r="3224" spans="21:23" x14ac:dyDescent="0.35">
      <c r="U3224">
        <v>81</v>
      </c>
      <c r="V3224">
        <v>77.540000000000006</v>
      </c>
      <c r="W3224">
        <v>33.799999999999997</v>
      </c>
    </row>
    <row r="3225" spans="21:23" x14ac:dyDescent="0.35">
      <c r="U3225">
        <v>47</v>
      </c>
      <c r="V3225">
        <v>93.18</v>
      </c>
      <c r="W3225">
        <v>42.6</v>
      </c>
    </row>
    <row r="3226" spans="21:23" x14ac:dyDescent="0.35">
      <c r="U3226">
        <v>40</v>
      </c>
      <c r="V3226">
        <v>169.74</v>
      </c>
      <c r="W3226">
        <v>31.9</v>
      </c>
    </row>
    <row r="3227" spans="21:23" x14ac:dyDescent="0.35">
      <c r="U3227">
        <v>46</v>
      </c>
      <c r="V3227">
        <v>101.93</v>
      </c>
      <c r="W3227">
        <v>34</v>
      </c>
    </row>
    <row r="3228" spans="21:23" x14ac:dyDescent="0.35">
      <c r="U3228">
        <v>2</v>
      </c>
      <c r="V3228">
        <v>125.03</v>
      </c>
      <c r="W3228">
        <v>19.8</v>
      </c>
    </row>
    <row r="3229" spans="21:23" x14ac:dyDescent="0.35">
      <c r="U3229">
        <v>56</v>
      </c>
      <c r="V3229">
        <v>82.25</v>
      </c>
      <c r="W3229">
        <v>30.5</v>
      </c>
    </row>
    <row r="3230" spans="21:23" x14ac:dyDescent="0.35">
      <c r="U3230">
        <v>54</v>
      </c>
      <c r="V3230">
        <v>85.81</v>
      </c>
      <c r="W3230">
        <v>21.7</v>
      </c>
    </row>
    <row r="3231" spans="21:23" x14ac:dyDescent="0.35">
      <c r="U3231">
        <v>26</v>
      </c>
      <c r="V3231">
        <v>85.27</v>
      </c>
      <c r="W3231">
        <v>24.6</v>
      </c>
    </row>
    <row r="3232" spans="21:23" x14ac:dyDescent="0.35">
      <c r="U3232">
        <v>45</v>
      </c>
      <c r="V3232">
        <v>86.06</v>
      </c>
      <c r="W3232">
        <v>38.1</v>
      </c>
    </row>
    <row r="3233" spans="21:23" x14ac:dyDescent="0.35">
      <c r="U3233">
        <v>57</v>
      </c>
      <c r="V3233">
        <v>104.36</v>
      </c>
      <c r="W3233">
        <v>19.2</v>
      </c>
    </row>
    <row r="3234" spans="21:23" x14ac:dyDescent="0.35">
      <c r="U3234">
        <v>78</v>
      </c>
      <c r="V3234">
        <v>78.290000000000006</v>
      </c>
      <c r="W3234">
        <v>30.1</v>
      </c>
    </row>
    <row r="3235" spans="21:23" x14ac:dyDescent="0.35">
      <c r="U3235">
        <v>2</v>
      </c>
      <c r="V3235">
        <v>93.55</v>
      </c>
      <c r="W3235">
        <v>23.3</v>
      </c>
    </row>
    <row r="3236" spans="21:23" x14ac:dyDescent="0.35">
      <c r="U3236">
        <v>76</v>
      </c>
      <c r="V3236">
        <v>207.96</v>
      </c>
      <c r="W3236">
        <v>34.5</v>
      </c>
    </row>
    <row r="3237" spans="21:23" x14ac:dyDescent="0.35">
      <c r="U3237">
        <v>51</v>
      </c>
      <c r="V3237">
        <v>105.52</v>
      </c>
      <c r="W3237">
        <v>30.8</v>
      </c>
    </row>
    <row r="3238" spans="21:23" x14ac:dyDescent="0.35">
      <c r="U3238">
        <v>54</v>
      </c>
      <c r="V3238">
        <v>109.27</v>
      </c>
      <c r="W3238">
        <v>43.8</v>
      </c>
    </row>
    <row r="3239" spans="21:23" x14ac:dyDescent="0.35">
      <c r="U3239">
        <v>36</v>
      </c>
      <c r="V3239">
        <v>91.34</v>
      </c>
      <c r="W3239">
        <v>29.9</v>
      </c>
    </row>
    <row r="3240" spans="21:23" x14ac:dyDescent="0.35">
      <c r="U3240">
        <v>57</v>
      </c>
      <c r="V3240">
        <v>176.78</v>
      </c>
      <c r="W3240">
        <v>50.4</v>
      </c>
    </row>
    <row r="3241" spans="21:23" x14ac:dyDescent="0.35">
      <c r="U3241">
        <v>25</v>
      </c>
      <c r="V3241">
        <v>67.73</v>
      </c>
      <c r="W3241">
        <v>22.6</v>
      </c>
    </row>
    <row r="3242" spans="21:23" x14ac:dyDescent="0.35">
      <c r="U3242">
        <v>7</v>
      </c>
      <c r="V3242">
        <v>73.27</v>
      </c>
      <c r="W3242">
        <v>19.5</v>
      </c>
    </row>
    <row r="3243" spans="21:23" x14ac:dyDescent="0.35">
      <c r="U3243">
        <v>76</v>
      </c>
      <c r="V3243">
        <v>70.290000000000006</v>
      </c>
      <c r="W3243">
        <v>33.4</v>
      </c>
    </row>
    <row r="3244" spans="21:23" x14ac:dyDescent="0.35">
      <c r="U3244">
        <v>45</v>
      </c>
      <c r="V3244">
        <v>91.47</v>
      </c>
      <c r="W3244">
        <v>24.2</v>
      </c>
    </row>
    <row r="3245" spans="21:23" x14ac:dyDescent="0.35">
      <c r="U3245">
        <v>66</v>
      </c>
      <c r="V3245">
        <v>205.01</v>
      </c>
      <c r="W3245">
        <v>52.7</v>
      </c>
    </row>
    <row r="3246" spans="21:23" x14ac:dyDescent="0.35">
      <c r="U3246">
        <v>45</v>
      </c>
      <c r="V3246">
        <v>73.87</v>
      </c>
      <c r="W3246">
        <v>25.6</v>
      </c>
    </row>
    <row r="3247" spans="21:23" x14ac:dyDescent="0.35">
      <c r="U3247">
        <v>79</v>
      </c>
      <c r="V3247">
        <v>64.44</v>
      </c>
      <c r="W3247">
        <v>26.9</v>
      </c>
    </row>
    <row r="3248" spans="21:23" x14ac:dyDescent="0.35">
      <c r="U3248">
        <v>25</v>
      </c>
      <c r="V3248">
        <v>111.65</v>
      </c>
      <c r="W3248">
        <v>35.200000000000003</v>
      </c>
    </row>
    <row r="3249" spans="21:23" x14ac:dyDescent="0.35">
      <c r="U3249">
        <v>53</v>
      </c>
      <c r="V3249">
        <v>90.65</v>
      </c>
      <c r="W3249">
        <v>22.1</v>
      </c>
    </row>
    <row r="3250" spans="21:23" x14ac:dyDescent="0.35">
      <c r="U3250">
        <v>35</v>
      </c>
      <c r="V3250">
        <v>94.2</v>
      </c>
      <c r="W3250">
        <v>34.4</v>
      </c>
    </row>
    <row r="3251" spans="21:23" x14ac:dyDescent="0.35">
      <c r="U3251">
        <v>78</v>
      </c>
      <c r="V3251">
        <v>56.95</v>
      </c>
      <c r="W3251">
        <v>26</v>
      </c>
    </row>
    <row r="3252" spans="21:23" x14ac:dyDescent="0.35">
      <c r="U3252">
        <v>32</v>
      </c>
      <c r="V3252">
        <v>92.37</v>
      </c>
      <c r="W3252">
        <v>26.9</v>
      </c>
    </row>
    <row r="3253" spans="21:23" x14ac:dyDescent="0.35">
      <c r="U3253">
        <v>0.56000000000000005</v>
      </c>
      <c r="V3253">
        <v>127.23</v>
      </c>
      <c r="W3253">
        <v>20.100000000000001</v>
      </c>
    </row>
    <row r="3254" spans="21:23" x14ac:dyDescent="0.35">
      <c r="U3254">
        <v>26</v>
      </c>
      <c r="V3254">
        <v>191.78</v>
      </c>
      <c r="W3254">
        <v>24.7</v>
      </c>
    </row>
    <row r="3255" spans="21:23" x14ac:dyDescent="0.35">
      <c r="U3255">
        <v>34</v>
      </c>
      <c r="V3255">
        <v>86.36</v>
      </c>
      <c r="W3255">
        <v>32.1</v>
      </c>
    </row>
    <row r="3256" spans="21:23" x14ac:dyDescent="0.35">
      <c r="U3256">
        <v>65</v>
      </c>
      <c r="V3256">
        <v>82.72</v>
      </c>
      <c r="W3256">
        <v>29.8</v>
      </c>
    </row>
    <row r="3257" spans="21:23" x14ac:dyDescent="0.35">
      <c r="U3257">
        <v>15</v>
      </c>
      <c r="V3257">
        <v>113.57</v>
      </c>
      <c r="W3257">
        <v>27.5</v>
      </c>
    </row>
    <row r="3258" spans="21:23" x14ac:dyDescent="0.35">
      <c r="U3258">
        <v>17</v>
      </c>
      <c r="V3258">
        <v>89.58</v>
      </c>
      <c r="W3258">
        <v>22.8</v>
      </c>
    </row>
    <row r="3259" spans="21:23" x14ac:dyDescent="0.35">
      <c r="U3259">
        <v>71</v>
      </c>
      <c r="V3259">
        <v>91.85</v>
      </c>
      <c r="W3259">
        <v>27.6</v>
      </c>
    </row>
    <row r="3260" spans="21:23" x14ac:dyDescent="0.35">
      <c r="U3260">
        <v>42</v>
      </c>
      <c r="V3260">
        <v>88.89</v>
      </c>
      <c r="W3260">
        <v>33</v>
      </c>
    </row>
    <row r="3261" spans="21:23" x14ac:dyDescent="0.35">
      <c r="U3261">
        <v>30</v>
      </c>
      <c r="V3261">
        <v>79.55</v>
      </c>
      <c r="W3261">
        <v>33.700000000000003</v>
      </c>
    </row>
    <row r="3262" spans="21:23" x14ac:dyDescent="0.35">
      <c r="U3262">
        <v>75</v>
      </c>
      <c r="V3262">
        <v>108.62</v>
      </c>
      <c r="W3262">
        <v>25.1</v>
      </c>
    </row>
    <row r="3263" spans="21:23" x14ac:dyDescent="0.35">
      <c r="U3263">
        <v>9</v>
      </c>
      <c r="V3263">
        <v>78.239999999999995</v>
      </c>
      <c r="W3263">
        <v>15.3</v>
      </c>
    </row>
    <row r="3264" spans="21:23" x14ac:dyDescent="0.35">
      <c r="U3264">
        <v>47</v>
      </c>
      <c r="V3264">
        <v>88.49</v>
      </c>
      <c r="W3264">
        <v>22.2</v>
      </c>
    </row>
    <row r="3265" spans="21:23" x14ac:dyDescent="0.35">
      <c r="U3265">
        <v>75</v>
      </c>
      <c r="V3265">
        <v>91.85</v>
      </c>
      <c r="W3265">
        <v>21.4</v>
      </c>
    </row>
    <row r="3266" spans="21:23" x14ac:dyDescent="0.35">
      <c r="U3266">
        <v>61</v>
      </c>
      <c r="V3266">
        <v>72.010000000000005</v>
      </c>
      <c r="W3266">
        <v>26</v>
      </c>
    </row>
    <row r="3267" spans="21:23" x14ac:dyDescent="0.35">
      <c r="U3267">
        <v>61</v>
      </c>
      <c r="V3267">
        <v>81.96</v>
      </c>
      <c r="W3267">
        <v>29.9</v>
      </c>
    </row>
    <row r="3268" spans="21:23" x14ac:dyDescent="0.35">
      <c r="U3268">
        <v>27</v>
      </c>
      <c r="V3268">
        <v>70.56</v>
      </c>
      <c r="W3268">
        <v>28.6</v>
      </c>
    </row>
    <row r="3269" spans="21:23" x14ac:dyDescent="0.35">
      <c r="U3269">
        <v>55</v>
      </c>
      <c r="V3269">
        <v>71.02</v>
      </c>
      <c r="W3269">
        <v>21.2</v>
      </c>
    </row>
    <row r="3270" spans="21:23" x14ac:dyDescent="0.35">
      <c r="U3270">
        <v>2</v>
      </c>
      <c r="V3270">
        <v>99.75</v>
      </c>
      <c r="W3270">
        <v>16</v>
      </c>
    </row>
    <row r="3271" spans="21:23" x14ac:dyDescent="0.35">
      <c r="U3271">
        <v>51</v>
      </c>
      <c r="V3271">
        <v>127.2</v>
      </c>
      <c r="W3271">
        <v>22.7</v>
      </c>
    </row>
    <row r="3272" spans="21:23" x14ac:dyDescent="0.35">
      <c r="U3272">
        <v>45</v>
      </c>
      <c r="V3272">
        <v>69.760000000000005</v>
      </c>
      <c r="W3272">
        <v>25.3</v>
      </c>
    </row>
    <row r="3273" spans="21:23" x14ac:dyDescent="0.35">
      <c r="U3273">
        <v>36</v>
      </c>
      <c r="V3273">
        <v>74.63</v>
      </c>
      <c r="W3273">
        <v>31.6</v>
      </c>
    </row>
    <row r="3274" spans="21:23" x14ac:dyDescent="0.35">
      <c r="U3274">
        <v>46</v>
      </c>
      <c r="V3274">
        <v>102.27</v>
      </c>
      <c r="W3274">
        <v>38.9</v>
      </c>
    </row>
    <row r="3275" spans="21:23" x14ac:dyDescent="0.35">
      <c r="U3275">
        <v>48</v>
      </c>
      <c r="V3275">
        <v>73.56</v>
      </c>
      <c r="W3275">
        <v>27.1</v>
      </c>
    </row>
    <row r="3276" spans="21:23" x14ac:dyDescent="0.35">
      <c r="U3276">
        <v>79</v>
      </c>
      <c r="V3276">
        <v>57.77</v>
      </c>
      <c r="W3276">
        <v>24.1</v>
      </c>
    </row>
    <row r="3277" spans="21:23" x14ac:dyDescent="0.35">
      <c r="U3277">
        <v>50</v>
      </c>
      <c r="V3277">
        <v>151.25</v>
      </c>
      <c r="W3277">
        <v>31.5</v>
      </c>
    </row>
    <row r="3278" spans="21:23" x14ac:dyDescent="0.35">
      <c r="U3278">
        <v>79</v>
      </c>
      <c r="V3278">
        <v>78.319999999999993</v>
      </c>
      <c r="W3278">
        <v>32</v>
      </c>
    </row>
    <row r="3279" spans="21:23" x14ac:dyDescent="0.35">
      <c r="U3279">
        <v>32</v>
      </c>
      <c r="V3279">
        <v>71.5</v>
      </c>
      <c r="W3279">
        <v>31.8</v>
      </c>
    </row>
    <row r="3280" spans="21:23" x14ac:dyDescent="0.35">
      <c r="U3280">
        <v>36</v>
      </c>
      <c r="V3280">
        <v>84.7</v>
      </c>
      <c r="W3280">
        <v>34</v>
      </c>
    </row>
    <row r="3281" spans="21:23" x14ac:dyDescent="0.35">
      <c r="U3281">
        <v>27</v>
      </c>
      <c r="V3281">
        <v>127.28</v>
      </c>
      <c r="W3281">
        <v>23.4</v>
      </c>
    </row>
    <row r="3282" spans="21:23" x14ac:dyDescent="0.35">
      <c r="U3282">
        <v>22</v>
      </c>
      <c r="V3282">
        <v>80.72</v>
      </c>
      <c r="W3282">
        <v>29.3</v>
      </c>
    </row>
    <row r="3283" spans="21:23" x14ac:dyDescent="0.35">
      <c r="U3283">
        <v>5</v>
      </c>
      <c r="V3283">
        <v>73.92</v>
      </c>
      <c r="W3283">
        <v>17.2</v>
      </c>
    </row>
    <row r="3284" spans="21:23" x14ac:dyDescent="0.35">
      <c r="U3284">
        <v>9</v>
      </c>
      <c r="V3284">
        <v>93.24</v>
      </c>
      <c r="W3284">
        <v>31.9</v>
      </c>
    </row>
    <row r="3285" spans="21:23" x14ac:dyDescent="0.35">
      <c r="U3285">
        <v>31</v>
      </c>
      <c r="V3285">
        <v>72.599999999999994</v>
      </c>
      <c r="W3285">
        <v>31.6</v>
      </c>
    </row>
    <row r="3286" spans="21:23" x14ac:dyDescent="0.35">
      <c r="U3286">
        <v>26</v>
      </c>
      <c r="V3286">
        <v>69.77</v>
      </c>
      <c r="W3286">
        <v>23.2</v>
      </c>
    </row>
    <row r="3287" spans="21:23" x14ac:dyDescent="0.35">
      <c r="U3287">
        <v>43</v>
      </c>
      <c r="V3287">
        <v>84.43</v>
      </c>
      <c r="W3287">
        <v>30</v>
      </c>
    </row>
    <row r="3288" spans="21:23" x14ac:dyDescent="0.35">
      <c r="U3288">
        <v>33</v>
      </c>
      <c r="V3288">
        <v>84.13</v>
      </c>
      <c r="W3288">
        <v>26.3</v>
      </c>
    </row>
    <row r="3289" spans="21:23" x14ac:dyDescent="0.35">
      <c r="U3289">
        <v>34</v>
      </c>
      <c r="V3289">
        <v>81.540000000000006</v>
      </c>
      <c r="W3289">
        <v>31.8</v>
      </c>
    </row>
    <row r="3290" spans="21:23" x14ac:dyDescent="0.35">
      <c r="U3290">
        <v>66</v>
      </c>
      <c r="V3290">
        <v>57.17</v>
      </c>
      <c r="W3290">
        <v>25.5</v>
      </c>
    </row>
    <row r="3291" spans="21:23" x14ac:dyDescent="0.35">
      <c r="U3291">
        <v>44</v>
      </c>
      <c r="V3291">
        <v>86.15</v>
      </c>
      <c r="W3291">
        <v>21.3</v>
      </c>
    </row>
    <row r="3292" spans="21:23" x14ac:dyDescent="0.35">
      <c r="U3292">
        <v>56</v>
      </c>
      <c r="V3292">
        <v>163.02000000000001</v>
      </c>
      <c r="W3292">
        <v>29.6</v>
      </c>
    </row>
    <row r="3293" spans="21:23" x14ac:dyDescent="0.35">
      <c r="U3293">
        <v>67</v>
      </c>
      <c r="V3293">
        <v>110.41</v>
      </c>
      <c r="W3293">
        <v>28.7</v>
      </c>
    </row>
    <row r="3294" spans="21:23" x14ac:dyDescent="0.35">
      <c r="U3294">
        <v>18</v>
      </c>
      <c r="V3294">
        <v>102.58</v>
      </c>
      <c r="W3294">
        <v>30.8</v>
      </c>
    </row>
    <row r="3295" spans="21:23" x14ac:dyDescent="0.35">
      <c r="U3295">
        <v>55</v>
      </c>
      <c r="V3295">
        <v>90.97</v>
      </c>
      <c r="W3295">
        <v>32.1</v>
      </c>
    </row>
    <row r="3296" spans="21:23" x14ac:dyDescent="0.35">
      <c r="U3296">
        <v>61</v>
      </c>
      <c r="V3296">
        <v>140.96</v>
      </c>
      <c r="W3296">
        <v>34</v>
      </c>
    </row>
    <row r="3297" spans="21:23" x14ac:dyDescent="0.35">
      <c r="U3297">
        <v>0.08</v>
      </c>
      <c r="V3297">
        <v>70.33</v>
      </c>
      <c r="W3297">
        <v>16.899999999999999</v>
      </c>
    </row>
    <row r="3298" spans="21:23" x14ac:dyDescent="0.35">
      <c r="U3298">
        <v>48</v>
      </c>
      <c r="V3298">
        <v>64.180000000000007</v>
      </c>
      <c r="W3298">
        <v>32.1</v>
      </c>
    </row>
    <row r="3299" spans="21:23" x14ac:dyDescent="0.35">
      <c r="U3299">
        <v>44</v>
      </c>
      <c r="V3299">
        <v>127.57</v>
      </c>
      <c r="W3299">
        <v>22.6</v>
      </c>
    </row>
    <row r="3300" spans="21:23" x14ac:dyDescent="0.35">
      <c r="U3300">
        <v>68</v>
      </c>
      <c r="V3300">
        <v>109.23</v>
      </c>
      <c r="W3300">
        <v>31.3</v>
      </c>
    </row>
    <row r="3301" spans="21:23" x14ac:dyDescent="0.35">
      <c r="U3301">
        <v>52</v>
      </c>
      <c r="V3301">
        <v>124.49</v>
      </c>
      <c r="W3301">
        <v>29</v>
      </c>
    </row>
    <row r="3302" spans="21:23" x14ac:dyDescent="0.35">
      <c r="U3302">
        <v>15</v>
      </c>
      <c r="V3302">
        <v>142.82</v>
      </c>
      <c r="W3302">
        <v>27.6</v>
      </c>
    </row>
    <row r="3303" spans="21:23" x14ac:dyDescent="0.35">
      <c r="U3303">
        <v>2</v>
      </c>
      <c r="V3303">
        <v>75.69</v>
      </c>
      <c r="W3303">
        <v>17.7</v>
      </c>
    </row>
    <row r="3304" spans="21:23" x14ac:dyDescent="0.35">
      <c r="U3304">
        <v>60</v>
      </c>
      <c r="V3304">
        <v>74.08</v>
      </c>
      <c r="W3304">
        <v>35.9</v>
      </c>
    </row>
    <row r="3305" spans="21:23" x14ac:dyDescent="0.35">
      <c r="U3305">
        <v>37</v>
      </c>
      <c r="V3305">
        <v>75.98</v>
      </c>
      <c r="W3305">
        <v>33.799999999999997</v>
      </c>
    </row>
    <row r="3306" spans="21:23" x14ac:dyDescent="0.35">
      <c r="U3306">
        <v>5</v>
      </c>
      <c r="V3306">
        <v>57.8</v>
      </c>
      <c r="W3306">
        <v>17.600000000000001</v>
      </c>
    </row>
    <row r="3307" spans="21:23" x14ac:dyDescent="0.35">
      <c r="U3307">
        <v>25</v>
      </c>
      <c r="V3307">
        <v>76.44</v>
      </c>
      <c r="W3307">
        <v>48.3</v>
      </c>
    </row>
    <row r="3308" spans="21:23" x14ac:dyDescent="0.35">
      <c r="U3308">
        <v>52</v>
      </c>
      <c r="V3308">
        <v>214.43</v>
      </c>
      <c r="W3308">
        <v>39.9</v>
      </c>
    </row>
    <row r="3309" spans="21:23" x14ac:dyDescent="0.35">
      <c r="U3309">
        <v>79</v>
      </c>
      <c r="V3309">
        <v>79.03</v>
      </c>
      <c r="W3309">
        <v>11.3</v>
      </c>
    </row>
    <row r="3310" spans="21:23" x14ac:dyDescent="0.35">
      <c r="U3310">
        <v>61</v>
      </c>
      <c r="V3310">
        <v>66.459999999999994</v>
      </c>
      <c r="W3310">
        <v>31.5</v>
      </c>
    </row>
    <row r="3311" spans="21:23" x14ac:dyDescent="0.35">
      <c r="U3311">
        <v>36</v>
      </c>
      <c r="V3311">
        <v>56.42</v>
      </c>
      <c r="W3311">
        <v>29.6</v>
      </c>
    </row>
    <row r="3312" spans="21:23" x14ac:dyDescent="0.35">
      <c r="U3312">
        <v>34</v>
      </c>
      <c r="V3312">
        <v>112.72</v>
      </c>
      <c r="W3312">
        <v>19.399999999999999</v>
      </c>
    </row>
    <row r="3313" spans="21:23" x14ac:dyDescent="0.35">
      <c r="U3313">
        <v>2</v>
      </c>
      <c r="V3313">
        <v>114.02</v>
      </c>
      <c r="W3313">
        <v>18.100000000000001</v>
      </c>
    </row>
    <row r="3314" spans="21:23" x14ac:dyDescent="0.35">
      <c r="U3314">
        <v>43</v>
      </c>
      <c r="V3314">
        <v>72.33</v>
      </c>
      <c r="W3314">
        <v>36.200000000000003</v>
      </c>
    </row>
    <row r="3315" spans="21:23" x14ac:dyDescent="0.35">
      <c r="U3315">
        <v>1.48</v>
      </c>
      <c r="V3315">
        <v>55.59</v>
      </c>
      <c r="W3315">
        <v>17.899999999999999</v>
      </c>
    </row>
    <row r="3316" spans="21:23" x14ac:dyDescent="0.35">
      <c r="U3316">
        <v>49</v>
      </c>
      <c r="V3316">
        <v>73.48</v>
      </c>
      <c r="W3316">
        <v>33</v>
      </c>
    </row>
    <row r="3317" spans="21:23" x14ac:dyDescent="0.35">
      <c r="U3317">
        <v>2</v>
      </c>
      <c r="V3317">
        <v>105.05</v>
      </c>
      <c r="W3317">
        <v>20.399999999999999</v>
      </c>
    </row>
    <row r="3318" spans="21:23" x14ac:dyDescent="0.35">
      <c r="U3318">
        <v>82</v>
      </c>
      <c r="V3318">
        <v>84.78</v>
      </c>
      <c r="W3318">
        <v>33.6</v>
      </c>
    </row>
    <row r="3319" spans="21:23" x14ac:dyDescent="0.35">
      <c r="U3319">
        <v>81</v>
      </c>
      <c r="V3319">
        <v>164.77</v>
      </c>
      <c r="W3319">
        <v>34.5</v>
      </c>
    </row>
    <row r="3320" spans="21:23" x14ac:dyDescent="0.35">
      <c r="U3320">
        <v>81</v>
      </c>
      <c r="V3320">
        <v>220.64</v>
      </c>
      <c r="W3320">
        <v>30</v>
      </c>
    </row>
    <row r="3321" spans="21:23" x14ac:dyDescent="0.35">
      <c r="U3321">
        <v>1.08</v>
      </c>
      <c r="V3321">
        <v>159.38999999999999</v>
      </c>
      <c r="W3321">
        <v>12.8</v>
      </c>
    </row>
    <row r="3322" spans="21:23" x14ac:dyDescent="0.35">
      <c r="U3322">
        <v>60</v>
      </c>
      <c r="V3322">
        <v>69.53</v>
      </c>
      <c r="W3322">
        <v>26.2</v>
      </c>
    </row>
    <row r="3323" spans="21:23" x14ac:dyDescent="0.35">
      <c r="U3323">
        <v>1.88</v>
      </c>
      <c r="V3323">
        <v>81.42</v>
      </c>
      <c r="W3323">
        <v>13.5</v>
      </c>
    </row>
    <row r="3324" spans="21:23" x14ac:dyDescent="0.35">
      <c r="U3324">
        <v>58</v>
      </c>
      <c r="V3324">
        <v>83.93</v>
      </c>
      <c r="W3324">
        <v>25.6</v>
      </c>
    </row>
    <row r="3325" spans="21:23" x14ac:dyDescent="0.35">
      <c r="U3325">
        <v>8</v>
      </c>
      <c r="V3325">
        <v>98.9</v>
      </c>
      <c r="W3325">
        <v>18.8</v>
      </c>
    </row>
    <row r="3326" spans="21:23" x14ac:dyDescent="0.35">
      <c r="U3326">
        <v>9</v>
      </c>
      <c r="V3326">
        <v>82.64</v>
      </c>
      <c r="W3326">
        <v>14.5</v>
      </c>
    </row>
    <row r="3327" spans="21:23" x14ac:dyDescent="0.35">
      <c r="U3327">
        <v>34</v>
      </c>
      <c r="V3327">
        <v>112.54</v>
      </c>
      <c r="W3327">
        <v>23.4</v>
      </c>
    </row>
    <row r="3328" spans="21:23" x14ac:dyDescent="0.35">
      <c r="U3328">
        <v>23</v>
      </c>
      <c r="V3328">
        <v>75.25</v>
      </c>
      <c r="W3328">
        <v>39.700000000000003</v>
      </c>
    </row>
    <row r="3329" spans="21:23" x14ac:dyDescent="0.35">
      <c r="U3329">
        <v>74</v>
      </c>
      <c r="V3329">
        <v>204.77</v>
      </c>
      <c r="W3329">
        <v>40.799999999999997</v>
      </c>
    </row>
    <row r="3330" spans="21:23" x14ac:dyDescent="0.35">
      <c r="U3330">
        <v>72</v>
      </c>
      <c r="V3330">
        <v>63.86</v>
      </c>
      <c r="W3330">
        <v>29.5</v>
      </c>
    </row>
    <row r="3331" spans="21:23" x14ac:dyDescent="0.35">
      <c r="U3331">
        <v>47</v>
      </c>
      <c r="V3331">
        <v>72.2</v>
      </c>
      <c r="W3331">
        <v>33</v>
      </c>
    </row>
    <row r="3332" spans="21:23" x14ac:dyDescent="0.35">
      <c r="U3332">
        <v>56</v>
      </c>
      <c r="V3332">
        <v>80.08</v>
      </c>
      <c r="W3332">
        <v>25.6</v>
      </c>
    </row>
    <row r="3333" spans="21:23" x14ac:dyDescent="0.35">
      <c r="U3333">
        <v>5</v>
      </c>
      <c r="V3333">
        <v>101.61</v>
      </c>
      <c r="W3333">
        <v>33.1</v>
      </c>
    </row>
    <row r="3334" spans="21:23" x14ac:dyDescent="0.35">
      <c r="U3334">
        <v>27</v>
      </c>
      <c r="V3334">
        <v>114.32</v>
      </c>
      <c r="W3334">
        <v>28.1</v>
      </c>
    </row>
    <row r="3335" spans="21:23" x14ac:dyDescent="0.35">
      <c r="U3335">
        <v>38</v>
      </c>
      <c r="V3335">
        <v>80.819999999999993</v>
      </c>
      <c r="W3335">
        <v>49.3</v>
      </c>
    </row>
    <row r="3336" spans="21:23" x14ac:dyDescent="0.35">
      <c r="U3336">
        <v>13</v>
      </c>
      <c r="V3336">
        <v>90.6</v>
      </c>
      <c r="W3336">
        <v>16.899999999999999</v>
      </c>
    </row>
    <row r="3337" spans="21:23" x14ac:dyDescent="0.35">
      <c r="U3337">
        <v>41</v>
      </c>
      <c r="V3337">
        <v>93.67</v>
      </c>
      <c r="W3337">
        <v>35.9</v>
      </c>
    </row>
    <row r="3338" spans="21:23" x14ac:dyDescent="0.35">
      <c r="U3338">
        <v>50</v>
      </c>
      <c r="V3338">
        <v>87.15</v>
      </c>
      <c r="W3338">
        <v>32.1</v>
      </c>
    </row>
    <row r="3339" spans="21:23" x14ac:dyDescent="0.35">
      <c r="U3339">
        <v>41</v>
      </c>
      <c r="V3339">
        <v>80.72</v>
      </c>
      <c r="W3339">
        <v>34.1</v>
      </c>
    </row>
    <row r="3340" spans="21:23" x14ac:dyDescent="0.35">
      <c r="U3340">
        <v>6</v>
      </c>
      <c r="V3340">
        <v>83.16</v>
      </c>
      <c r="W3340">
        <v>15.1</v>
      </c>
    </row>
    <row r="3341" spans="21:23" x14ac:dyDescent="0.35">
      <c r="U3341">
        <v>62</v>
      </c>
      <c r="V3341">
        <v>98.14</v>
      </c>
      <c r="W3341">
        <v>42</v>
      </c>
    </row>
    <row r="3342" spans="21:23" x14ac:dyDescent="0.35">
      <c r="U3342">
        <v>4</v>
      </c>
      <c r="V3342">
        <v>83.13</v>
      </c>
      <c r="W3342">
        <v>16.8</v>
      </c>
    </row>
    <row r="3343" spans="21:23" x14ac:dyDescent="0.35">
      <c r="U3343">
        <v>59</v>
      </c>
      <c r="V3343">
        <v>134.24</v>
      </c>
      <c r="W3343">
        <v>28.8</v>
      </c>
    </row>
    <row r="3344" spans="21:23" x14ac:dyDescent="0.35">
      <c r="U3344">
        <v>63</v>
      </c>
      <c r="V3344">
        <v>248.37</v>
      </c>
      <c r="W3344">
        <v>32.200000000000003</v>
      </c>
    </row>
    <row r="3345" spans="21:23" x14ac:dyDescent="0.35">
      <c r="U3345">
        <v>9</v>
      </c>
      <c r="V3345">
        <v>61.75</v>
      </c>
      <c r="W3345">
        <v>16.2</v>
      </c>
    </row>
    <row r="3346" spans="21:23" x14ac:dyDescent="0.35">
      <c r="U3346">
        <v>41</v>
      </c>
      <c r="V3346">
        <v>70.55</v>
      </c>
      <c r="W3346">
        <v>44.2</v>
      </c>
    </row>
    <row r="3347" spans="21:23" x14ac:dyDescent="0.35">
      <c r="U3347">
        <v>72</v>
      </c>
      <c r="V3347">
        <v>124.38</v>
      </c>
      <c r="W3347">
        <v>23.4</v>
      </c>
    </row>
    <row r="3348" spans="21:23" x14ac:dyDescent="0.35">
      <c r="U3348">
        <v>45</v>
      </c>
      <c r="V3348">
        <v>92.21</v>
      </c>
      <c r="W3348">
        <v>31</v>
      </c>
    </row>
    <row r="3349" spans="21:23" x14ac:dyDescent="0.35">
      <c r="U3349">
        <v>80</v>
      </c>
      <c r="V3349">
        <v>148.72</v>
      </c>
      <c r="W3349">
        <v>28.7</v>
      </c>
    </row>
    <row r="3350" spans="21:23" x14ac:dyDescent="0.35">
      <c r="U3350">
        <v>19</v>
      </c>
      <c r="V3350">
        <v>79.25</v>
      </c>
      <c r="W3350">
        <v>23.6</v>
      </c>
    </row>
    <row r="3351" spans="21:23" x14ac:dyDescent="0.35">
      <c r="U3351">
        <v>37</v>
      </c>
      <c r="V3351">
        <v>82.09</v>
      </c>
      <c r="W3351">
        <v>35.700000000000003</v>
      </c>
    </row>
    <row r="3352" spans="21:23" x14ac:dyDescent="0.35">
      <c r="U3352">
        <v>58</v>
      </c>
      <c r="V3352">
        <v>194.53</v>
      </c>
      <c r="W3352">
        <v>39.5</v>
      </c>
    </row>
    <row r="3353" spans="21:23" x14ac:dyDescent="0.35">
      <c r="U3353">
        <v>77</v>
      </c>
      <c r="V3353">
        <v>98.84</v>
      </c>
      <c r="W3353">
        <v>27.3</v>
      </c>
    </row>
    <row r="3354" spans="21:23" x14ac:dyDescent="0.35">
      <c r="U3354">
        <v>38</v>
      </c>
      <c r="V3354">
        <v>135.74</v>
      </c>
      <c r="W3354">
        <v>31.3</v>
      </c>
    </row>
    <row r="3355" spans="21:23" x14ac:dyDescent="0.35">
      <c r="U3355">
        <v>49</v>
      </c>
      <c r="V3355">
        <v>66.55</v>
      </c>
      <c r="W3355">
        <v>33.4</v>
      </c>
    </row>
    <row r="3356" spans="21:23" x14ac:dyDescent="0.35">
      <c r="U3356">
        <v>20</v>
      </c>
      <c r="V3356">
        <v>115.69</v>
      </c>
      <c r="W3356">
        <v>29.2</v>
      </c>
    </row>
    <row r="3357" spans="21:23" x14ac:dyDescent="0.35">
      <c r="U3357">
        <v>23</v>
      </c>
      <c r="V3357">
        <v>67.760000000000005</v>
      </c>
      <c r="W3357">
        <v>26</v>
      </c>
    </row>
    <row r="3358" spans="21:23" x14ac:dyDescent="0.35">
      <c r="U3358">
        <v>55</v>
      </c>
      <c r="V3358">
        <v>88.65</v>
      </c>
      <c r="W3358">
        <v>18.100000000000001</v>
      </c>
    </row>
    <row r="3359" spans="21:23" x14ac:dyDescent="0.35">
      <c r="U3359">
        <v>16</v>
      </c>
      <c r="V3359">
        <v>106.11</v>
      </c>
      <c r="W3359">
        <v>22.4</v>
      </c>
    </row>
    <row r="3360" spans="21:23" x14ac:dyDescent="0.35">
      <c r="U3360">
        <v>81</v>
      </c>
      <c r="V3360">
        <v>95.49</v>
      </c>
      <c r="W3360">
        <v>29.4</v>
      </c>
    </row>
    <row r="3361" spans="21:23" x14ac:dyDescent="0.35">
      <c r="U3361">
        <v>23</v>
      </c>
      <c r="V3361">
        <v>59.07</v>
      </c>
      <c r="W3361">
        <v>21.6</v>
      </c>
    </row>
    <row r="3362" spans="21:23" x14ac:dyDescent="0.35">
      <c r="U3362">
        <v>82</v>
      </c>
      <c r="V3362">
        <v>228.92</v>
      </c>
      <c r="W3362">
        <v>27.9</v>
      </c>
    </row>
    <row r="3363" spans="21:23" x14ac:dyDescent="0.35">
      <c r="U3363">
        <v>48</v>
      </c>
      <c r="V3363">
        <v>62.89</v>
      </c>
      <c r="W3363">
        <v>29.6</v>
      </c>
    </row>
    <row r="3364" spans="21:23" x14ac:dyDescent="0.35">
      <c r="U3364">
        <v>56</v>
      </c>
      <c r="V3364">
        <v>96.84</v>
      </c>
      <c r="W3364">
        <v>30.2</v>
      </c>
    </row>
    <row r="3365" spans="21:23" x14ac:dyDescent="0.35">
      <c r="U3365">
        <v>61</v>
      </c>
      <c r="V3365">
        <v>81.25</v>
      </c>
      <c r="W3365">
        <v>43.4</v>
      </c>
    </row>
    <row r="3366" spans="21:23" x14ac:dyDescent="0.35">
      <c r="U3366">
        <v>43</v>
      </c>
      <c r="V3366">
        <v>92.71</v>
      </c>
      <c r="W3366">
        <v>30.5</v>
      </c>
    </row>
    <row r="3367" spans="21:23" x14ac:dyDescent="0.35">
      <c r="U3367">
        <v>39</v>
      </c>
      <c r="V3367">
        <v>85.59</v>
      </c>
      <c r="W3367">
        <v>33.200000000000003</v>
      </c>
    </row>
    <row r="3368" spans="21:23" x14ac:dyDescent="0.35">
      <c r="U3368">
        <v>22</v>
      </c>
      <c r="V3368">
        <v>89.06</v>
      </c>
      <c r="W3368">
        <v>27.7</v>
      </c>
    </row>
    <row r="3369" spans="21:23" x14ac:dyDescent="0.35">
      <c r="U3369">
        <v>41</v>
      </c>
      <c r="V3369">
        <v>87.44</v>
      </c>
      <c r="W3369">
        <v>33.5</v>
      </c>
    </row>
    <row r="3370" spans="21:23" x14ac:dyDescent="0.35">
      <c r="U3370">
        <v>37</v>
      </c>
      <c r="V3370">
        <v>64.069999999999993</v>
      </c>
      <c r="W3370">
        <v>28</v>
      </c>
    </row>
    <row r="3371" spans="21:23" x14ac:dyDescent="0.35">
      <c r="U3371">
        <v>65</v>
      </c>
      <c r="V3371">
        <v>79.39</v>
      </c>
      <c r="W3371">
        <v>31.5</v>
      </c>
    </row>
    <row r="3372" spans="21:23" x14ac:dyDescent="0.35">
      <c r="U3372">
        <v>8</v>
      </c>
      <c r="V3372">
        <v>67.84</v>
      </c>
      <c r="W3372">
        <v>24</v>
      </c>
    </row>
    <row r="3373" spans="21:23" x14ac:dyDescent="0.35">
      <c r="U3373">
        <v>51</v>
      </c>
      <c r="V3373">
        <v>81.73</v>
      </c>
      <c r="W3373">
        <v>27.4</v>
      </c>
    </row>
    <row r="3374" spans="21:23" x14ac:dyDescent="0.35">
      <c r="U3374">
        <v>63</v>
      </c>
      <c r="V3374">
        <v>105.52</v>
      </c>
      <c r="W3374">
        <v>37.9</v>
      </c>
    </row>
    <row r="3375" spans="21:23" x14ac:dyDescent="0.35">
      <c r="U3375">
        <v>48</v>
      </c>
      <c r="V3375">
        <v>77.55</v>
      </c>
      <c r="W3375">
        <v>26.2</v>
      </c>
    </row>
    <row r="3376" spans="21:23" x14ac:dyDescent="0.35">
      <c r="U3376">
        <v>17</v>
      </c>
      <c r="V3376">
        <v>127.42</v>
      </c>
      <c r="W3376">
        <v>22.4</v>
      </c>
    </row>
    <row r="3377" spans="21:23" x14ac:dyDescent="0.35">
      <c r="U3377">
        <v>53</v>
      </c>
      <c r="V3377">
        <v>227.68</v>
      </c>
      <c r="W3377">
        <v>28.1</v>
      </c>
    </row>
    <row r="3378" spans="21:23" x14ac:dyDescent="0.35">
      <c r="U3378">
        <v>75</v>
      </c>
      <c r="V3378">
        <v>226.73</v>
      </c>
      <c r="W3378">
        <v>43.7</v>
      </c>
    </row>
    <row r="3379" spans="21:23" x14ac:dyDescent="0.35">
      <c r="U3379">
        <v>51</v>
      </c>
      <c r="V3379">
        <v>89.74</v>
      </c>
      <c r="W3379">
        <v>28.4</v>
      </c>
    </row>
    <row r="3380" spans="21:23" x14ac:dyDescent="0.35">
      <c r="U3380">
        <v>51</v>
      </c>
      <c r="V3380">
        <v>219.17</v>
      </c>
      <c r="W3380">
        <v>29.8</v>
      </c>
    </row>
    <row r="3381" spans="21:23" x14ac:dyDescent="0.35">
      <c r="U3381">
        <v>41</v>
      </c>
      <c r="V3381">
        <v>74.849999999999994</v>
      </c>
      <c r="W3381">
        <v>24.8</v>
      </c>
    </row>
    <row r="3382" spans="21:23" x14ac:dyDescent="0.35">
      <c r="U3382">
        <v>75</v>
      </c>
      <c r="V3382">
        <v>55.96</v>
      </c>
      <c r="W3382">
        <v>34.799999999999997</v>
      </c>
    </row>
    <row r="3383" spans="21:23" x14ac:dyDescent="0.35">
      <c r="U3383">
        <v>57</v>
      </c>
      <c r="V3383">
        <v>215.92</v>
      </c>
      <c r="W3383">
        <v>27.4</v>
      </c>
    </row>
    <row r="3384" spans="21:23" x14ac:dyDescent="0.35">
      <c r="U3384">
        <v>33</v>
      </c>
      <c r="V3384">
        <v>84.4</v>
      </c>
      <c r="W3384">
        <v>28.1</v>
      </c>
    </row>
    <row r="3385" spans="21:23" x14ac:dyDescent="0.35">
      <c r="U3385">
        <v>72</v>
      </c>
      <c r="V3385">
        <v>104.05</v>
      </c>
      <c r="W3385">
        <v>33.5</v>
      </c>
    </row>
    <row r="3386" spans="21:23" x14ac:dyDescent="0.35">
      <c r="U3386">
        <v>52</v>
      </c>
      <c r="V3386">
        <v>62.54</v>
      </c>
      <c r="W3386">
        <v>35</v>
      </c>
    </row>
    <row r="3387" spans="21:23" x14ac:dyDescent="0.35">
      <c r="U3387">
        <v>11</v>
      </c>
      <c r="V3387">
        <v>87.54</v>
      </c>
      <c r="W3387">
        <v>24.4</v>
      </c>
    </row>
    <row r="3388" spans="21:23" x14ac:dyDescent="0.35">
      <c r="U3388">
        <v>28</v>
      </c>
      <c r="V3388">
        <v>76.81</v>
      </c>
      <c r="W3388">
        <v>28.3</v>
      </c>
    </row>
    <row r="3389" spans="21:23" x14ac:dyDescent="0.35">
      <c r="U3389">
        <v>78</v>
      </c>
      <c r="V3389">
        <v>198.12</v>
      </c>
      <c r="W3389">
        <v>29.1</v>
      </c>
    </row>
    <row r="3390" spans="21:23" x14ac:dyDescent="0.35">
      <c r="U3390">
        <v>82</v>
      </c>
      <c r="V3390">
        <v>78</v>
      </c>
      <c r="W3390">
        <v>31.3</v>
      </c>
    </row>
    <row r="3391" spans="21:23" x14ac:dyDescent="0.35">
      <c r="U3391">
        <v>74</v>
      </c>
      <c r="V3391">
        <v>79.44</v>
      </c>
      <c r="W3391">
        <v>32.799999999999997</v>
      </c>
    </row>
    <row r="3392" spans="21:23" x14ac:dyDescent="0.35">
      <c r="U3392">
        <v>31</v>
      </c>
      <c r="V3392">
        <v>75.819999999999993</v>
      </c>
      <c r="W3392">
        <v>29.1</v>
      </c>
    </row>
    <row r="3393" spans="21:23" x14ac:dyDescent="0.35">
      <c r="U3393">
        <v>53</v>
      </c>
      <c r="V3393">
        <v>240.86</v>
      </c>
      <c r="W3393">
        <v>31.9</v>
      </c>
    </row>
    <row r="3394" spans="21:23" x14ac:dyDescent="0.35">
      <c r="U3394">
        <v>0.24</v>
      </c>
      <c r="V3394">
        <v>89.28</v>
      </c>
      <c r="W3394">
        <v>14.2</v>
      </c>
    </row>
    <row r="3395" spans="21:23" x14ac:dyDescent="0.35">
      <c r="U3395">
        <v>67</v>
      </c>
      <c r="V3395">
        <v>263.56</v>
      </c>
      <c r="W3395">
        <v>26.3</v>
      </c>
    </row>
    <row r="3396" spans="21:23" x14ac:dyDescent="0.35">
      <c r="U3396">
        <v>17</v>
      </c>
      <c r="V3396">
        <v>81.13</v>
      </c>
      <c r="W3396">
        <v>22.8</v>
      </c>
    </row>
    <row r="3397" spans="21:23" x14ac:dyDescent="0.35">
      <c r="U3397">
        <v>29</v>
      </c>
      <c r="V3397">
        <v>118.44</v>
      </c>
      <c r="W3397">
        <v>24.8</v>
      </c>
    </row>
    <row r="3398" spans="21:23" x14ac:dyDescent="0.35">
      <c r="U3398">
        <v>56</v>
      </c>
      <c r="V3398">
        <v>97.37</v>
      </c>
      <c r="W3398">
        <v>34.1</v>
      </c>
    </row>
    <row r="3399" spans="21:23" x14ac:dyDescent="0.35">
      <c r="U3399">
        <v>15</v>
      </c>
      <c r="V3399">
        <v>80.510000000000005</v>
      </c>
      <c r="W3399">
        <v>21.5</v>
      </c>
    </row>
    <row r="3400" spans="21:23" x14ac:dyDescent="0.35">
      <c r="U3400">
        <v>29</v>
      </c>
      <c r="V3400">
        <v>78.88</v>
      </c>
      <c r="W3400">
        <v>26.1</v>
      </c>
    </row>
    <row r="3401" spans="21:23" x14ac:dyDescent="0.35">
      <c r="U3401">
        <v>79</v>
      </c>
      <c r="V3401">
        <v>83.61</v>
      </c>
      <c r="W3401">
        <v>21.4</v>
      </c>
    </row>
    <row r="3402" spans="21:23" x14ac:dyDescent="0.35">
      <c r="U3402">
        <v>82</v>
      </c>
      <c r="V3402">
        <v>73.19</v>
      </c>
      <c r="W3402">
        <v>33.5</v>
      </c>
    </row>
    <row r="3403" spans="21:23" x14ac:dyDescent="0.35">
      <c r="U3403">
        <v>17</v>
      </c>
      <c r="V3403">
        <v>68.91</v>
      </c>
      <c r="W3403">
        <v>23</v>
      </c>
    </row>
    <row r="3404" spans="21:23" x14ac:dyDescent="0.35">
      <c r="U3404">
        <v>8</v>
      </c>
      <c r="V3404">
        <v>104.3</v>
      </c>
      <c r="W3404">
        <v>18.5</v>
      </c>
    </row>
    <row r="3405" spans="21:23" x14ac:dyDescent="0.35">
      <c r="U3405">
        <v>23</v>
      </c>
      <c r="V3405">
        <v>87.87</v>
      </c>
      <c r="W3405">
        <v>23.4</v>
      </c>
    </row>
    <row r="3406" spans="21:23" x14ac:dyDescent="0.35">
      <c r="U3406">
        <v>36</v>
      </c>
      <c r="V3406">
        <v>96.7</v>
      </c>
      <c r="W3406">
        <v>31.4</v>
      </c>
    </row>
    <row r="3407" spans="21:23" x14ac:dyDescent="0.35">
      <c r="U3407">
        <v>47</v>
      </c>
      <c r="V3407">
        <v>91.05</v>
      </c>
      <c r="W3407">
        <v>31.1</v>
      </c>
    </row>
    <row r="3408" spans="21:23" x14ac:dyDescent="0.35">
      <c r="U3408">
        <v>24</v>
      </c>
      <c r="V3408">
        <v>200.14</v>
      </c>
      <c r="W3408">
        <v>37.700000000000003</v>
      </c>
    </row>
    <row r="3409" spans="21:23" x14ac:dyDescent="0.35">
      <c r="U3409">
        <v>60</v>
      </c>
      <c r="V3409">
        <v>73.040000000000006</v>
      </c>
      <c r="W3409">
        <v>25.3</v>
      </c>
    </row>
    <row r="3410" spans="21:23" x14ac:dyDescent="0.35">
      <c r="U3410">
        <v>63</v>
      </c>
      <c r="V3410">
        <v>85.81</v>
      </c>
      <c r="W3410">
        <v>35.6</v>
      </c>
    </row>
    <row r="3411" spans="21:23" x14ac:dyDescent="0.35">
      <c r="U3411">
        <v>44</v>
      </c>
      <c r="V3411">
        <v>65.41</v>
      </c>
      <c r="W3411">
        <v>24.8</v>
      </c>
    </row>
    <row r="3412" spans="21:23" x14ac:dyDescent="0.35">
      <c r="U3412">
        <v>38</v>
      </c>
      <c r="V3412">
        <v>108.68</v>
      </c>
      <c r="W3412">
        <v>32.700000000000003</v>
      </c>
    </row>
    <row r="3413" spans="21:23" x14ac:dyDescent="0.35">
      <c r="U3413">
        <v>26</v>
      </c>
      <c r="V3413">
        <v>88.79</v>
      </c>
      <c r="W3413">
        <v>24.9</v>
      </c>
    </row>
    <row r="3414" spans="21:23" x14ac:dyDescent="0.35">
      <c r="U3414">
        <v>18</v>
      </c>
      <c r="V3414">
        <v>107.82</v>
      </c>
      <c r="W3414">
        <v>26</v>
      </c>
    </row>
    <row r="3415" spans="21:23" x14ac:dyDescent="0.35">
      <c r="U3415">
        <v>18</v>
      </c>
      <c r="V3415">
        <v>97.39</v>
      </c>
      <c r="W3415">
        <v>22.8</v>
      </c>
    </row>
    <row r="3416" spans="21:23" x14ac:dyDescent="0.35">
      <c r="U3416">
        <v>13</v>
      </c>
      <c r="V3416">
        <v>141.09</v>
      </c>
      <c r="W3416">
        <v>24</v>
      </c>
    </row>
    <row r="3417" spans="21:23" x14ac:dyDescent="0.35">
      <c r="U3417">
        <v>13</v>
      </c>
      <c r="V3417">
        <v>122.38</v>
      </c>
      <c r="W3417">
        <v>20.3</v>
      </c>
    </row>
    <row r="3418" spans="21:23" x14ac:dyDescent="0.35">
      <c r="U3418">
        <v>47</v>
      </c>
      <c r="V3418">
        <v>77.91</v>
      </c>
      <c r="W3418">
        <v>30.3</v>
      </c>
    </row>
    <row r="3419" spans="21:23" x14ac:dyDescent="0.35">
      <c r="U3419">
        <v>80</v>
      </c>
      <c r="V3419">
        <v>103.6</v>
      </c>
      <c r="W3419">
        <v>23.7</v>
      </c>
    </row>
    <row r="3420" spans="21:23" x14ac:dyDescent="0.35">
      <c r="U3420">
        <v>24</v>
      </c>
      <c r="V3420">
        <v>159.69999999999999</v>
      </c>
      <c r="W3420">
        <v>25.7</v>
      </c>
    </row>
    <row r="3421" spans="21:23" x14ac:dyDescent="0.35">
      <c r="U3421">
        <v>72</v>
      </c>
      <c r="V3421">
        <v>118.22</v>
      </c>
      <c r="W3421">
        <v>21.9</v>
      </c>
    </row>
    <row r="3422" spans="21:23" x14ac:dyDescent="0.35">
      <c r="U3422">
        <v>5</v>
      </c>
      <c r="V3422">
        <v>84.5</v>
      </c>
      <c r="W3422">
        <v>15.8</v>
      </c>
    </row>
    <row r="3423" spans="21:23" x14ac:dyDescent="0.35">
      <c r="U3423">
        <v>51</v>
      </c>
      <c r="V3423">
        <v>85.59</v>
      </c>
      <c r="W3423">
        <v>30.5</v>
      </c>
    </row>
    <row r="3424" spans="21:23" x14ac:dyDescent="0.35">
      <c r="U3424">
        <v>82</v>
      </c>
      <c r="V3424">
        <v>84.42</v>
      </c>
      <c r="W3424">
        <v>25.7</v>
      </c>
    </row>
    <row r="3425" spans="21:23" x14ac:dyDescent="0.35">
      <c r="U3425">
        <v>5</v>
      </c>
      <c r="V3425">
        <v>100.98</v>
      </c>
      <c r="W3425">
        <v>19</v>
      </c>
    </row>
    <row r="3426" spans="21:23" x14ac:dyDescent="0.35">
      <c r="U3426">
        <v>66</v>
      </c>
      <c r="V3426">
        <v>81.11</v>
      </c>
      <c r="W3426">
        <v>28.8</v>
      </c>
    </row>
    <row r="3427" spans="21:23" x14ac:dyDescent="0.35">
      <c r="U3427">
        <v>53</v>
      </c>
      <c r="V3427">
        <v>235.45</v>
      </c>
      <c r="W3427">
        <v>28.1</v>
      </c>
    </row>
    <row r="3428" spans="21:23" x14ac:dyDescent="0.35">
      <c r="U3428">
        <v>15</v>
      </c>
      <c r="V3428">
        <v>79.2</v>
      </c>
      <c r="W3428">
        <v>22.4</v>
      </c>
    </row>
    <row r="3429" spans="21:23" x14ac:dyDescent="0.35">
      <c r="U3429">
        <v>53</v>
      </c>
      <c r="V3429">
        <v>207.71</v>
      </c>
      <c r="W3429">
        <v>32.4</v>
      </c>
    </row>
    <row r="3430" spans="21:23" x14ac:dyDescent="0.35">
      <c r="U3430">
        <v>78</v>
      </c>
      <c r="V3430">
        <v>99.84</v>
      </c>
      <c r="W3430">
        <v>36.6</v>
      </c>
    </row>
    <row r="3431" spans="21:23" x14ac:dyDescent="0.35">
      <c r="U3431">
        <v>62</v>
      </c>
      <c r="V3431">
        <v>98.05</v>
      </c>
      <c r="W3431">
        <v>27.9</v>
      </c>
    </row>
    <row r="3432" spans="21:23" x14ac:dyDescent="0.35">
      <c r="U3432">
        <v>41</v>
      </c>
      <c r="V3432">
        <v>105.9</v>
      </c>
      <c r="W3432">
        <v>27.7</v>
      </c>
    </row>
    <row r="3433" spans="21:23" x14ac:dyDescent="0.35">
      <c r="U3433">
        <v>49</v>
      </c>
      <c r="V3433">
        <v>107.55</v>
      </c>
      <c r="W3433">
        <v>28.1</v>
      </c>
    </row>
    <row r="3434" spans="21:23" x14ac:dyDescent="0.35">
      <c r="U3434">
        <v>41</v>
      </c>
      <c r="V3434">
        <v>146.21</v>
      </c>
      <c r="W3434">
        <v>34.299999999999997</v>
      </c>
    </row>
    <row r="3435" spans="21:23" x14ac:dyDescent="0.35">
      <c r="U3435">
        <v>78</v>
      </c>
      <c r="V3435">
        <v>79.94</v>
      </c>
      <c r="W3435">
        <v>26.7</v>
      </c>
    </row>
    <row r="3436" spans="21:23" x14ac:dyDescent="0.35">
      <c r="U3436">
        <v>14</v>
      </c>
      <c r="V3436">
        <v>72.28</v>
      </c>
      <c r="W3436">
        <v>19</v>
      </c>
    </row>
    <row r="3437" spans="21:23" x14ac:dyDescent="0.35">
      <c r="U3437">
        <v>1.48</v>
      </c>
      <c r="V3437">
        <v>123.1</v>
      </c>
      <c r="W3437">
        <v>20.6</v>
      </c>
    </row>
    <row r="3438" spans="21:23" x14ac:dyDescent="0.35">
      <c r="U3438">
        <v>71</v>
      </c>
      <c r="V3438">
        <v>67.06</v>
      </c>
      <c r="W3438">
        <v>26.7</v>
      </c>
    </row>
    <row r="3439" spans="21:23" x14ac:dyDescent="0.35">
      <c r="U3439">
        <v>32</v>
      </c>
      <c r="V3439">
        <v>82.68</v>
      </c>
      <c r="W3439">
        <v>29.2</v>
      </c>
    </row>
    <row r="3440" spans="21:23" x14ac:dyDescent="0.35">
      <c r="U3440">
        <v>16</v>
      </c>
      <c r="V3440">
        <v>125.89</v>
      </c>
      <c r="W3440">
        <v>21.3</v>
      </c>
    </row>
    <row r="3441" spans="21:23" x14ac:dyDescent="0.35">
      <c r="U3441">
        <v>68</v>
      </c>
      <c r="V3441">
        <v>228.05</v>
      </c>
      <c r="W3441">
        <v>51.9</v>
      </c>
    </row>
    <row r="3442" spans="21:23" x14ac:dyDescent="0.35">
      <c r="U3442">
        <v>0.56000000000000005</v>
      </c>
      <c r="V3442">
        <v>98.23</v>
      </c>
      <c r="W3442">
        <v>14.1</v>
      </c>
    </row>
    <row r="3443" spans="21:23" x14ac:dyDescent="0.35">
      <c r="U3443">
        <v>59</v>
      </c>
      <c r="V3443">
        <v>90.06</v>
      </c>
      <c r="W3443">
        <v>28.9</v>
      </c>
    </row>
    <row r="3444" spans="21:23" x14ac:dyDescent="0.35">
      <c r="U3444">
        <v>32</v>
      </c>
      <c r="V3444">
        <v>119.9</v>
      </c>
      <c r="W3444">
        <v>30.9</v>
      </c>
    </row>
    <row r="3445" spans="21:23" x14ac:dyDescent="0.35">
      <c r="U3445">
        <v>58</v>
      </c>
      <c r="V3445">
        <v>94.53</v>
      </c>
      <c r="W3445">
        <v>36.1</v>
      </c>
    </row>
    <row r="3446" spans="21:23" x14ac:dyDescent="0.35">
      <c r="U3446">
        <v>40</v>
      </c>
      <c r="V3446">
        <v>64.66</v>
      </c>
      <c r="W3446">
        <v>25</v>
      </c>
    </row>
    <row r="3447" spans="21:23" x14ac:dyDescent="0.35">
      <c r="U3447">
        <v>41</v>
      </c>
      <c r="V3447">
        <v>103.79</v>
      </c>
      <c r="W3447">
        <v>28.6</v>
      </c>
    </row>
    <row r="3448" spans="21:23" x14ac:dyDescent="0.35">
      <c r="U3448">
        <v>21</v>
      </c>
      <c r="V3448">
        <v>88.51</v>
      </c>
      <c r="W3448">
        <v>20.5</v>
      </c>
    </row>
    <row r="3449" spans="21:23" x14ac:dyDescent="0.35">
      <c r="U3449">
        <v>1.88</v>
      </c>
      <c r="V3449">
        <v>97.26</v>
      </c>
      <c r="W3449">
        <v>16.7</v>
      </c>
    </row>
    <row r="3450" spans="21:23" x14ac:dyDescent="0.35">
      <c r="U3450">
        <v>55</v>
      </c>
      <c r="V3450">
        <v>92.59</v>
      </c>
      <c r="W3450">
        <v>36.6</v>
      </c>
    </row>
    <row r="3451" spans="21:23" x14ac:dyDescent="0.35">
      <c r="U3451">
        <v>67</v>
      </c>
      <c r="V3451">
        <v>102.89</v>
      </c>
      <c r="W3451">
        <v>26.4</v>
      </c>
    </row>
    <row r="3452" spans="21:23" x14ac:dyDescent="0.35">
      <c r="U3452">
        <v>49</v>
      </c>
      <c r="V3452">
        <v>92.26</v>
      </c>
      <c r="W3452">
        <v>33.1</v>
      </c>
    </row>
    <row r="3453" spans="21:23" x14ac:dyDescent="0.35">
      <c r="U3453">
        <v>42</v>
      </c>
      <c r="V3453">
        <v>80</v>
      </c>
      <c r="W3453">
        <v>27.5</v>
      </c>
    </row>
    <row r="3454" spans="21:23" x14ac:dyDescent="0.35">
      <c r="U3454">
        <v>54</v>
      </c>
      <c r="V3454">
        <v>56.75</v>
      </c>
      <c r="W3454">
        <v>26.9</v>
      </c>
    </row>
    <row r="3455" spans="21:23" x14ac:dyDescent="0.35">
      <c r="U3455">
        <v>25</v>
      </c>
      <c r="V3455">
        <v>104.66</v>
      </c>
      <c r="W3455">
        <v>23.9</v>
      </c>
    </row>
    <row r="3456" spans="21:23" x14ac:dyDescent="0.35">
      <c r="U3456">
        <v>62</v>
      </c>
      <c r="V3456">
        <v>60.39</v>
      </c>
      <c r="W3456">
        <v>26.9</v>
      </c>
    </row>
    <row r="3457" spans="21:23" x14ac:dyDescent="0.35">
      <c r="U3457">
        <v>75</v>
      </c>
      <c r="V3457">
        <v>223.14</v>
      </c>
      <c r="W3457">
        <v>27.8</v>
      </c>
    </row>
    <row r="3458" spans="21:23" x14ac:dyDescent="0.35">
      <c r="U3458">
        <v>72</v>
      </c>
      <c r="V3458">
        <v>105.51</v>
      </c>
      <c r="W3458">
        <v>32.700000000000003</v>
      </c>
    </row>
    <row r="3459" spans="21:23" x14ac:dyDescent="0.35">
      <c r="U3459">
        <v>14</v>
      </c>
      <c r="V3459">
        <v>83.42</v>
      </c>
      <c r="W3459">
        <v>28.7</v>
      </c>
    </row>
    <row r="3460" spans="21:23" x14ac:dyDescent="0.35">
      <c r="U3460">
        <v>38</v>
      </c>
      <c r="V3460">
        <v>71.06</v>
      </c>
      <c r="W3460">
        <v>22.6</v>
      </c>
    </row>
    <row r="3461" spans="21:23" x14ac:dyDescent="0.35">
      <c r="U3461">
        <v>59</v>
      </c>
      <c r="V3461">
        <v>101.24</v>
      </c>
      <c r="W3461">
        <v>26.5</v>
      </c>
    </row>
    <row r="3462" spans="21:23" x14ac:dyDescent="0.35">
      <c r="U3462">
        <v>23</v>
      </c>
      <c r="V3462">
        <v>91.19</v>
      </c>
      <c r="W3462">
        <v>28.3</v>
      </c>
    </row>
    <row r="3463" spans="21:23" x14ac:dyDescent="0.35">
      <c r="U3463">
        <v>63</v>
      </c>
      <c r="V3463">
        <v>174.43</v>
      </c>
      <c r="W3463">
        <v>24.3</v>
      </c>
    </row>
    <row r="3464" spans="21:23" x14ac:dyDescent="0.35">
      <c r="U3464">
        <v>82</v>
      </c>
      <c r="V3464">
        <v>214.51</v>
      </c>
      <c r="W3464">
        <v>24</v>
      </c>
    </row>
    <row r="3465" spans="21:23" x14ac:dyDescent="0.35">
      <c r="U3465">
        <v>34</v>
      </c>
      <c r="V3465">
        <v>72.64</v>
      </c>
      <c r="W3465">
        <v>32.4</v>
      </c>
    </row>
    <row r="3466" spans="21:23" x14ac:dyDescent="0.35">
      <c r="U3466">
        <v>8</v>
      </c>
      <c r="V3466">
        <v>62.69</v>
      </c>
      <c r="W3466">
        <v>28.7</v>
      </c>
    </row>
    <row r="3467" spans="21:23" x14ac:dyDescent="0.35">
      <c r="U3467">
        <v>28</v>
      </c>
      <c r="V3467">
        <v>141.16</v>
      </c>
      <c r="W3467">
        <v>36.700000000000003</v>
      </c>
    </row>
    <row r="3468" spans="21:23" x14ac:dyDescent="0.35">
      <c r="U3468">
        <v>49</v>
      </c>
      <c r="V3468">
        <v>89.61</v>
      </c>
      <c r="W3468">
        <v>27.7</v>
      </c>
    </row>
    <row r="3469" spans="21:23" x14ac:dyDescent="0.35">
      <c r="U3469">
        <v>24</v>
      </c>
      <c r="V3469">
        <v>76.42</v>
      </c>
      <c r="W3469">
        <v>24.8</v>
      </c>
    </row>
    <row r="3470" spans="21:23" x14ac:dyDescent="0.35">
      <c r="U3470">
        <v>17</v>
      </c>
      <c r="V3470">
        <v>124.38</v>
      </c>
      <c r="W3470">
        <v>31.2</v>
      </c>
    </row>
    <row r="3471" spans="21:23" x14ac:dyDescent="0.35">
      <c r="U3471">
        <v>69</v>
      </c>
      <c r="V3471">
        <v>111.81</v>
      </c>
      <c r="W3471">
        <v>26.1</v>
      </c>
    </row>
    <row r="3472" spans="21:23" x14ac:dyDescent="0.35">
      <c r="U3472">
        <v>58</v>
      </c>
      <c r="V3472">
        <v>57.57</v>
      </c>
      <c r="W3472">
        <v>26.8</v>
      </c>
    </row>
    <row r="3473" spans="21:23" x14ac:dyDescent="0.35">
      <c r="U3473">
        <v>50</v>
      </c>
      <c r="V3473">
        <v>77.819999999999993</v>
      </c>
      <c r="W3473">
        <v>26.7</v>
      </c>
    </row>
    <row r="3474" spans="21:23" x14ac:dyDescent="0.35">
      <c r="U3474">
        <v>5</v>
      </c>
      <c r="V3474">
        <v>60.09</v>
      </c>
      <c r="W3474">
        <v>19.600000000000001</v>
      </c>
    </row>
    <row r="3475" spans="21:23" x14ac:dyDescent="0.35">
      <c r="U3475">
        <v>34</v>
      </c>
      <c r="V3475">
        <v>91.02</v>
      </c>
      <c r="W3475">
        <v>25.8</v>
      </c>
    </row>
    <row r="3476" spans="21:23" x14ac:dyDescent="0.35">
      <c r="U3476">
        <v>64</v>
      </c>
      <c r="V3476">
        <v>65.459999999999994</v>
      </c>
      <c r="W3476">
        <v>32.5</v>
      </c>
    </row>
    <row r="3477" spans="21:23" x14ac:dyDescent="0.35">
      <c r="U3477">
        <v>47</v>
      </c>
      <c r="V3477">
        <v>131.19</v>
      </c>
      <c r="W3477">
        <v>28.3</v>
      </c>
    </row>
    <row r="3478" spans="21:23" x14ac:dyDescent="0.35">
      <c r="U3478">
        <v>61</v>
      </c>
      <c r="V3478">
        <v>79.89</v>
      </c>
      <c r="W3478">
        <v>24.5</v>
      </c>
    </row>
    <row r="3479" spans="21:23" x14ac:dyDescent="0.35">
      <c r="U3479">
        <v>14</v>
      </c>
      <c r="V3479">
        <v>74.540000000000006</v>
      </c>
      <c r="W3479">
        <v>25.2</v>
      </c>
    </row>
    <row r="3480" spans="21:23" x14ac:dyDescent="0.35">
      <c r="U3480">
        <v>57</v>
      </c>
      <c r="V3480">
        <v>231.31</v>
      </c>
      <c r="W3480">
        <v>32.299999999999997</v>
      </c>
    </row>
    <row r="3481" spans="21:23" x14ac:dyDescent="0.35">
      <c r="U3481">
        <v>53</v>
      </c>
      <c r="V3481">
        <v>91.57</v>
      </c>
      <c r="W3481">
        <v>30.1</v>
      </c>
    </row>
    <row r="3482" spans="21:23" x14ac:dyDescent="0.35">
      <c r="U3482">
        <v>67</v>
      </c>
      <c r="V3482">
        <v>238.78</v>
      </c>
      <c r="W3482">
        <v>35.700000000000003</v>
      </c>
    </row>
    <row r="3483" spans="21:23" x14ac:dyDescent="0.35">
      <c r="U3483">
        <v>57</v>
      </c>
      <c r="V3483">
        <v>87.18</v>
      </c>
      <c r="W3483">
        <v>20</v>
      </c>
    </row>
    <row r="3484" spans="21:23" x14ac:dyDescent="0.35">
      <c r="U3484">
        <v>38</v>
      </c>
      <c r="V3484">
        <v>78.94</v>
      </c>
      <c r="W3484">
        <v>23.5</v>
      </c>
    </row>
    <row r="3485" spans="21:23" x14ac:dyDescent="0.35">
      <c r="U3485">
        <v>13</v>
      </c>
      <c r="V3485">
        <v>69.010000000000005</v>
      </c>
      <c r="W3485">
        <v>23.4</v>
      </c>
    </row>
    <row r="3486" spans="21:23" x14ac:dyDescent="0.35">
      <c r="U3486">
        <v>37</v>
      </c>
      <c r="V3486">
        <v>110.28</v>
      </c>
      <c r="W3486">
        <v>22.3</v>
      </c>
    </row>
    <row r="3487" spans="21:23" x14ac:dyDescent="0.35">
      <c r="U3487">
        <v>39</v>
      </c>
      <c r="V3487">
        <v>71.66</v>
      </c>
      <c r="W3487">
        <v>28.7</v>
      </c>
    </row>
    <row r="3488" spans="21:23" x14ac:dyDescent="0.35">
      <c r="U3488">
        <v>13</v>
      </c>
      <c r="V3488">
        <v>62.57</v>
      </c>
      <c r="W3488">
        <v>20.9</v>
      </c>
    </row>
    <row r="3489" spans="21:23" x14ac:dyDescent="0.35">
      <c r="U3489">
        <v>57</v>
      </c>
      <c r="V3489">
        <v>83.64</v>
      </c>
      <c r="W3489">
        <v>29.4</v>
      </c>
    </row>
    <row r="3490" spans="21:23" x14ac:dyDescent="0.35">
      <c r="U3490">
        <v>11</v>
      </c>
      <c r="V3490">
        <v>107.18</v>
      </c>
      <c r="W3490">
        <v>27.6</v>
      </c>
    </row>
    <row r="3491" spans="21:23" x14ac:dyDescent="0.35">
      <c r="U3491">
        <v>68</v>
      </c>
      <c r="V3491">
        <v>233.59</v>
      </c>
      <c r="W3491">
        <v>43.9</v>
      </c>
    </row>
    <row r="3492" spans="21:23" x14ac:dyDescent="0.35">
      <c r="U3492">
        <v>79</v>
      </c>
      <c r="V3492">
        <v>84.88</v>
      </c>
      <c r="W3492">
        <v>28.7</v>
      </c>
    </row>
    <row r="3493" spans="21:23" x14ac:dyDescent="0.35">
      <c r="U3493">
        <v>24</v>
      </c>
      <c r="V3493">
        <v>97.95</v>
      </c>
      <c r="W3493">
        <v>34.700000000000003</v>
      </c>
    </row>
    <row r="3494" spans="21:23" x14ac:dyDescent="0.35">
      <c r="U3494">
        <v>44</v>
      </c>
      <c r="V3494">
        <v>58.19</v>
      </c>
      <c r="W3494">
        <v>37.1</v>
      </c>
    </row>
    <row r="3495" spans="21:23" x14ac:dyDescent="0.35">
      <c r="U3495">
        <v>46</v>
      </c>
      <c r="V3495">
        <v>70.11</v>
      </c>
      <c r="W3495">
        <v>24.2</v>
      </c>
    </row>
    <row r="3496" spans="21:23" x14ac:dyDescent="0.35">
      <c r="U3496">
        <v>66</v>
      </c>
      <c r="V3496">
        <v>112.77</v>
      </c>
      <c r="W3496">
        <v>22.7</v>
      </c>
    </row>
    <row r="3497" spans="21:23" x14ac:dyDescent="0.35">
      <c r="U3497">
        <v>61</v>
      </c>
      <c r="V3497">
        <v>75.459999999999994</v>
      </c>
      <c r="W3497">
        <v>29.3</v>
      </c>
    </row>
    <row r="3498" spans="21:23" x14ac:dyDescent="0.35">
      <c r="U3498">
        <v>16</v>
      </c>
      <c r="V3498">
        <v>63.63</v>
      </c>
      <c r="W3498">
        <v>20</v>
      </c>
    </row>
    <row r="3499" spans="21:23" x14ac:dyDescent="0.35">
      <c r="U3499">
        <v>37</v>
      </c>
      <c r="V3499">
        <v>100.22</v>
      </c>
      <c r="W3499">
        <v>22.7</v>
      </c>
    </row>
    <row r="3500" spans="21:23" x14ac:dyDescent="0.35">
      <c r="U3500">
        <v>43</v>
      </c>
      <c r="V3500">
        <v>81.77</v>
      </c>
      <c r="W3500">
        <v>25.4</v>
      </c>
    </row>
    <row r="3501" spans="21:23" x14ac:dyDescent="0.35">
      <c r="U3501">
        <v>27</v>
      </c>
      <c r="V3501">
        <v>94.25</v>
      </c>
      <c r="W3501">
        <v>37.6</v>
      </c>
    </row>
    <row r="3502" spans="21:23" x14ac:dyDescent="0.35">
      <c r="U3502">
        <v>44</v>
      </c>
      <c r="V3502">
        <v>188.13</v>
      </c>
      <c r="W3502">
        <v>44.7</v>
      </c>
    </row>
    <row r="3503" spans="21:23" x14ac:dyDescent="0.35">
      <c r="U3503">
        <v>14</v>
      </c>
      <c r="V3503">
        <v>164.7</v>
      </c>
      <c r="W3503">
        <v>26.3</v>
      </c>
    </row>
    <row r="3504" spans="21:23" x14ac:dyDescent="0.35">
      <c r="U3504">
        <v>81</v>
      </c>
      <c r="V3504">
        <v>68.27</v>
      </c>
      <c r="W3504">
        <v>25</v>
      </c>
    </row>
    <row r="3505" spans="21:23" x14ac:dyDescent="0.35">
      <c r="U3505">
        <v>52</v>
      </c>
      <c r="V3505">
        <v>79.81</v>
      </c>
      <c r="W3505">
        <v>28.1</v>
      </c>
    </row>
    <row r="3506" spans="21:23" x14ac:dyDescent="0.35">
      <c r="U3506">
        <v>54</v>
      </c>
      <c r="V3506">
        <v>100.12</v>
      </c>
      <c r="W3506">
        <v>32.299999999999997</v>
      </c>
    </row>
    <row r="3507" spans="21:23" x14ac:dyDescent="0.35">
      <c r="U3507">
        <v>77</v>
      </c>
      <c r="V3507">
        <v>151.22999999999999</v>
      </c>
      <c r="W3507">
        <v>24.9</v>
      </c>
    </row>
    <row r="3508" spans="21:23" x14ac:dyDescent="0.35">
      <c r="U3508">
        <v>27</v>
      </c>
      <c r="V3508">
        <v>112.41</v>
      </c>
      <c r="W3508">
        <v>33.700000000000003</v>
      </c>
    </row>
    <row r="3509" spans="21:23" x14ac:dyDescent="0.35">
      <c r="U3509">
        <v>35</v>
      </c>
      <c r="V3509">
        <v>205.97</v>
      </c>
      <c r="W3509">
        <v>26.6</v>
      </c>
    </row>
    <row r="3510" spans="21:23" x14ac:dyDescent="0.35">
      <c r="U3510">
        <v>30</v>
      </c>
      <c r="V3510">
        <v>112.19</v>
      </c>
      <c r="W3510">
        <v>53.4</v>
      </c>
    </row>
    <row r="3511" spans="21:23" x14ac:dyDescent="0.35">
      <c r="U3511">
        <v>48</v>
      </c>
      <c r="V3511">
        <v>71.930000000000007</v>
      </c>
      <c r="W3511">
        <v>41.7</v>
      </c>
    </row>
    <row r="3512" spans="21:23" x14ac:dyDescent="0.35">
      <c r="U3512">
        <v>15</v>
      </c>
      <c r="V3512">
        <v>190.89</v>
      </c>
      <c r="W3512">
        <v>22</v>
      </c>
    </row>
    <row r="3513" spans="21:23" x14ac:dyDescent="0.35">
      <c r="U3513">
        <v>26</v>
      </c>
      <c r="V3513">
        <v>138.02000000000001</v>
      </c>
      <c r="W3513">
        <v>20.3</v>
      </c>
    </row>
    <row r="3514" spans="21:23" x14ac:dyDescent="0.35">
      <c r="U3514">
        <v>38</v>
      </c>
      <c r="V3514">
        <v>66.16</v>
      </c>
      <c r="W3514">
        <v>42.7</v>
      </c>
    </row>
    <row r="3515" spans="21:23" x14ac:dyDescent="0.35">
      <c r="U3515">
        <v>29</v>
      </c>
      <c r="V3515">
        <v>105.73</v>
      </c>
      <c r="W3515">
        <v>28.2</v>
      </c>
    </row>
    <row r="3516" spans="21:23" x14ac:dyDescent="0.35">
      <c r="U3516">
        <v>49</v>
      </c>
      <c r="V3516">
        <v>78.34</v>
      </c>
      <c r="W3516">
        <v>32.5</v>
      </c>
    </row>
    <row r="3517" spans="21:23" x14ac:dyDescent="0.35">
      <c r="U3517">
        <v>55</v>
      </c>
      <c r="V3517">
        <v>102.1</v>
      </c>
      <c r="W3517">
        <v>22.5</v>
      </c>
    </row>
    <row r="3518" spans="21:23" x14ac:dyDescent="0.35">
      <c r="U3518">
        <v>52</v>
      </c>
      <c r="V3518">
        <v>97.37</v>
      </c>
      <c r="W3518">
        <v>26.5</v>
      </c>
    </row>
    <row r="3519" spans="21:23" x14ac:dyDescent="0.35">
      <c r="U3519">
        <v>49</v>
      </c>
      <c r="V3519">
        <v>193.87</v>
      </c>
      <c r="W3519">
        <v>41</v>
      </c>
    </row>
    <row r="3520" spans="21:23" x14ac:dyDescent="0.35">
      <c r="U3520">
        <v>21</v>
      </c>
      <c r="V3520">
        <v>78.319999999999993</v>
      </c>
      <c r="W3520">
        <v>27</v>
      </c>
    </row>
    <row r="3521" spans="21:23" x14ac:dyDescent="0.35">
      <c r="U3521">
        <v>24</v>
      </c>
      <c r="V3521">
        <v>130</v>
      </c>
      <c r="W3521">
        <v>25.9</v>
      </c>
    </row>
    <row r="3522" spans="21:23" x14ac:dyDescent="0.35">
      <c r="U3522">
        <v>18</v>
      </c>
      <c r="V3522">
        <v>74</v>
      </c>
      <c r="W3522">
        <v>23.7</v>
      </c>
    </row>
    <row r="3523" spans="21:23" x14ac:dyDescent="0.35">
      <c r="U3523">
        <v>52</v>
      </c>
      <c r="V3523">
        <v>111.04</v>
      </c>
      <c r="W3523">
        <v>30</v>
      </c>
    </row>
    <row r="3524" spans="21:23" x14ac:dyDescent="0.35">
      <c r="U3524">
        <v>70</v>
      </c>
      <c r="V3524">
        <v>214.77</v>
      </c>
      <c r="W3524">
        <v>15</v>
      </c>
    </row>
    <row r="3525" spans="21:23" x14ac:dyDescent="0.35">
      <c r="U3525">
        <v>51</v>
      </c>
      <c r="V3525">
        <v>97.25</v>
      </c>
      <c r="W3525">
        <v>21.5</v>
      </c>
    </row>
    <row r="3526" spans="21:23" x14ac:dyDescent="0.35">
      <c r="U3526">
        <v>58</v>
      </c>
      <c r="V3526">
        <v>79.95</v>
      </c>
      <c r="W3526">
        <v>25.9</v>
      </c>
    </row>
    <row r="3527" spans="21:23" x14ac:dyDescent="0.35">
      <c r="U3527">
        <v>46</v>
      </c>
      <c r="V3527">
        <v>162.24</v>
      </c>
      <c r="W3527">
        <v>24.3</v>
      </c>
    </row>
    <row r="3528" spans="21:23" x14ac:dyDescent="0.35">
      <c r="U3528">
        <v>79</v>
      </c>
      <c r="V3528">
        <v>74.36</v>
      </c>
      <c r="W3528">
        <v>39.200000000000003</v>
      </c>
    </row>
    <row r="3529" spans="21:23" x14ac:dyDescent="0.35">
      <c r="U3529">
        <v>11</v>
      </c>
      <c r="V3529">
        <v>69.680000000000007</v>
      </c>
      <c r="W3529">
        <v>14.4</v>
      </c>
    </row>
    <row r="3530" spans="21:23" x14ac:dyDescent="0.35">
      <c r="U3530">
        <v>61</v>
      </c>
      <c r="V3530">
        <v>98.35</v>
      </c>
      <c r="W3530">
        <v>26.6</v>
      </c>
    </row>
    <row r="3531" spans="21:23" x14ac:dyDescent="0.35">
      <c r="U3531">
        <v>51</v>
      </c>
      <c r="V3531">
        <v>75.73</v>
      </c>
      <c r="W3531">
        <v>30.7</v>
      </c>
    </row>
    <row r="3532" spans="21:23" x14ac:dyDescent="0.35">
      <c r="U3532">
        <v>21</v>
      </c>
      <c r="V3532">
        <v>85.86</v>
      </c>
      <c r="W3532">
        <v>35.4</v>
      </c>
    </row>
    <row r="3533" spans="21:23" x14ac:dyDescent="0.35">
      <c r="U3533">
        <v>71</v>
      </c>
      <c r="V3533">
        <v>80.34</v>
      </c>
      <c r="W3533">
        <v>29.2</v>
      </c>
    </row>
    <row r="3534" spans="21:23" x14ac:dyDescent="0.35">
      <c r="U3534">
        <v>13</v>
      </c>
      <c r="V3534">
        <v>73.760000000000005</v>
      </c>
      <c r="W3534">
        <v>26.7</v>
      </c>
    </row>
    <row r="3535" spans="21:23" x14ac:dyDescent="0.35">
      <c r="U3535">
        <v>16</v>
      </c>
      <c r="V3535">
        <v>94.96</v>
      </c>
      <c r="W3535">
        <v>21.5</v>
      </c>
    </row>
    <row r="3536" spans="21:23" x14ac:dyDescent="0.35">
      <c r="U3536">
        <v>61</v>
      </c>
      <c r="V3536">
        <v>108.18</v>
      </c>
      <c r="W3536">
        <v>19.100000000000001</v>
      </c>
    </row>
    <row r="3537" spans="21:23" x14ac:dyDescent="0.35">
      <c r="U3537">
        <v>49</v>
      </c>
      <c r="V3537">
        <v>85.23</v>
      </c>
      <c r="W3537">
        <v>25.4</v>
      </c>
    </row>
    <row r="3538" spans="21:23" x14ac:dyDescent="0.35">
      <c r="U3538">
        <v>65</v>
      </c>
      <c r="V3538">
        <v>189.88</v>
      </c>
      <c r="W3538">
        <v>34</v>
      </c>
    </row>
    <row r="3539" spans="21:23" x14ac:dyDescent="0.35">
      <c r="U3539">
        <v>40</v>
      </c>
      <c r="V3539">
        <v>197.11</v>
      </c>
      <c r="W3539">
        <v>23.9</v>
      </c>
    </row>
    <row r="3540" spans="21:23" x14ac:dyDescent="0.35">
      <c r="U3540">
        <v>44</v>
      </c>
      <c r="V3540">
        <v>100.08</v>
      </c>
      <c r="W3540">
        <v>20.9</v>
      </c>
    </row>
    <row r="3541" spans="21:23" x14ac:dyDescent="0.35">
      <c r="U3541">
        <v>11</v>
      </c>
      <c r="V3541">
        <v>68.62</v>
      </c>
      <c r="W3541">
        <v>18.2</v>
      </c>
    </row>
    <row r="3542" spans="21:23" x14ac:dyDescent="0.35">
      <c r="U3542">
        <v>20</v>
      </c>
      <c r="V3542">
        <v>84.07</v>
      </c>
      <c r="W3542">
        <v>27.6</v>
      </c>
    </row>
    <row r="3543" spans="21:23" x14ac:dyDescent="0.35">
      <c r="U3543">
        <v>24</v>
      </c>
      <c r="V3543">
        <v>99.65</v>
      </c>
      <c r="W3543">
        <v>50.3</v>
      </c>
    </row>
    <row r="3544" spans="21:23" x14ac:dyDescent="0.35">
      <c r="U3544">
        <v>44</v>
      </c>
      <c r="V3544">
        <v>82.33</v>
      </c>
      <c r="W3544">
        <v>24.5</v>
      </c>
    </row>
    <row r="3545" spans="21:23" x14ac:dyDescent="0.35">
      <c r="U3545">
        <v>5</v>
      </c>
      <c r="V3545">
        <v>94.49</v>
      </c>
      <c r="W3545">
        <v>16.600000000000001</v>
      </c>
    </row>
    <row r="3546" spans="21:23" x14ac:dyDescent="0.35">
      <c r="U3546">
        <v>41</v>
      </c>
      <c r="V3546">
        <v>108.71</v>
      </c>
      <c r="W3546">
        <v>24</v>
      </c>
    </row>
    <row r="3547" spans="21:23" x14ac:dyDescent="0.35">
      <c r="U3547">
        <v>23</v>
      </c>
      <c r="V3547">
        <v>64.94</v>
      </c>
      <c r="W3547">
        <v>18.8</v>
      </c>
    </row>
    <row r="3548" spans="21:23" x14ac:dyDescent="0.35">
      <c r="U3548">
        <v>7</v>
      </c>
      <c r="V3548">
        <v>98.22</v>
      </c>
      <c r="W3548">
        <v>34</v>
      </c>
    </row>
    <row r="3549" spans="21:23" x14ac:dyDescent="0.35">
      <c r="U3549">
        <v>74</v>
      </c>
      <c r="V3549">
        <v>83.5</v>
      </c>
      <c r="W3549">
        <v>25.8</v>
      </c>
    </row>
    <row r="3550" spans="21:23" x14ac:dyDescent="0.35">
      <c r="U3550">
        <v>61</v>
      </c>
      <c r="V3550">
        <v>192.47</v>
      </c>
      <c r="W3550">
        <v>30.3</v>
      </c>
    </row>
    <row r="3551" spans="21:23" x14ac:dyDescent="0.35">
      <c r="U3551">
        <v>80</v>
      </c>
      <c r="V3551">
        <v>125.89</v>
      </c>
      <c r="W3551">
        <v>28.9</v>
      </c>
    </row>
    <row r="3552" spans="21:23" x14ac:dyDescent="0.35">
      <c r="U3552">
        <v>35</v>
      </c>
      <c r="V3552">
        <v>87.72</v>
      </c>
      <c r="W3552">
        <v>21.3</v>
      </c>
    </row>
    <row r="3553" spans="21:23" x14ac:dyDescent="0.35">
      <c r="U3553">
        <v>43</v>
      </c>
      <c r="V3553">
        <v>68.94</v>
      </c>
      <c r="W3553">
        <v>26.8</v>
      </c>
    </row>
    <row r="3554" spans="21:23" x14ac:dyDescent="0.35">
      <c r="U3554">
        <v>25</v>
      </c>
      <c r="V3554">
        <v>66.510000000000005</v>
      </c>
      <c r="W3554">
        <v>29.2</v>
      </c>
    </row>
    <row r="3555" spans="21:23" x14ac:dyDescent="0.35">
      <c r="U3555">
        <v>72</v>
      </c>
      <c r="V3555">
        <v>85.82</v>
      </c>
      <c r="W3555">
        <v>25</v>
      </c>
    </row>
    <row r="3556" spans="21:23" x14ac:dyDescent="0.35">
      <c r="U3556">
        <v>45</v>
      </c>
      <c r="V3556">
        <v>87.47</v>
      </c>
      <c r="W3556">
        <v>21.5</v>
      </c>
    </row>
    <row r="3557" spans="21:23" x14ac:dyDescent="0.35">
      <c r="U3557">
        <v>9</v>
      </c>
      <c r="V3557">
        <v>87.74</v>
      </c>
      <c r="W3557">
        <v>17.100000000000001</v>
      </c>
    </row>
    <row r="3558" spans="21:23" x14ac:dyDescent="0.35">
      <c r="U3558">
        <v>33</v>
      </c>
      <c r="V3558">
        <v>85.12</v>
      </c>
      <c r="W3558">
        <v>32.5</v>
      </c>
    </row>
    <row r="3559" spans="21:23" x14ac:dyDescent="0.35">
      <c r="U3559">
        <v>53</v>
      </c>
      <c r="V3559">
        <v>103.37</v>
      </c>
      <c r="W3559">
        <v>26.9</v>
      </c>
    </row>
    <row r="3560" spans="21:23" x14ac:dyDescent="0.35">
      <c r="U3560">
        <v>67</v>
      </c>
      <c r="V3560">
        <v>81.680000000000007</v>
      </c>
      <c r="W3560">
        <v>30.4</v>
      </c>
    </row>
    <row r="3561" spans="21:23" x14ac:dyDescent="0.35">
      <c r="U3561">
        <v>59</v>
      </c>
      <c r="V3561">
        <v>76.510000000000005</v>
      </c>
      <c r="W3561">
        <v>29.8</v>
      </c>
    </row>
    <row r="3562" spans="21:23" x14ac:dyDescent="0.35">
      <c r="U3562">
        <v>1.32</v>
      </c>
      <c r="V3562">
        <v>110.17</v>
      </c>
      <c r="W3562">
        <v>20.3</v>
      </c>
    </row>
    <row r="3563" spans="21:23" x14ac:dyDescent="0.35">
      <c r="U3563">
        <v>27</v>
      </c>
      <c r="V3563">
        <v>65.12</v>
      </c>
      <c r="W3563">
        <v>41.1</v>
      </c>
    </row>
    <row r="3564" spans="21:23" x14ac:dyDescent="0.35">
      <c r="U3564">
        <v>41</v>
      </c>
      <c r="V3564">
        <v>76.66</v>
      </c>
      <c r="W3564">
        <v>28.1</v>
      </c>
    </row>
    <row r="3565" spans="21:23" x14ac:dyDescent="0.35">
      <c r="U3565">
        <v>64</v>
      </c>
      <c r="V3565">
        <v>109.88</v>
      </c>
      <c r="W3565">
        <v>33.9</v>
      </c>
    </row>
    <row r="3566" spans="21:23" x14ac:dyDescent="0.35">
      <c r="U3566">
        <v>55</v>
      </c>
      <c r="V3566">
        <v>199.38</v>
      </c>
      <c r="W3566">
        <v>39</v>
      </c>
    </row>
    <row r="3567" spans="21:23" x14ac:dyDescent="0.35">
      <c r="U3567">
        <v>40</v>
      </c>
      <c r="V3567">
        <v>65.77</v>
      </c>
      <c r="W3567">
        <v>31.2</v>
      </c>
    </row>
    <row r="3568" spans="21:23" x14ac:dyDescent="0.35">
      <c r="U3568">
        <v>33</v>
      </c>
      <c r="V3568">
        <v>55.72</v>
      </c>
      <c r="W3568">
        <v>38.200000000000003</v>
      </c>
    </row>
    <row r="3569" spans="21:23" x14ac:dyDescent="0.35">
      <c r="U3569">
        <v>33</v>
      </c>
      <c r="V3569">
        <v>75.67</v>
      </c>
      <c r="W3569">
        <v>44.7</v>
      </c>
    </row>
    <row r="3570" spans="21:23" x14ac:dyDescent="0.35">
      <c r="U3570">
        <v>39</v>
      </c>
      <c r="V3570">
        <v>88.18</v>
      </c>
      <c r="W3570">
        <v>33.5</v>
      </c>
    </row>
    <row r="3571" spans="21:23" x14ac:dyDescent="0.35">
      <c r="U3571">
        <v>74</v>
      </c>
      <c r="V3571">
        <v>95.94</v>
      </c>
      <c r="W3571">
        <v>27</v>
      </c>
    </row>
    <row r="3572" spans="21:23" x14ac:dyDescent="0.35">
      <c r="U3572">
        <v>38</v>
      </c>
      <c r="V3572">
        <v>86.93</v>
      </c>
      <c r="W3572">
        <v>31.1</v>
      </c>
    </row>
    <row r="3573" spans="21:23" x14ac:dyDescent="0.35">
      <c r="U3573">
        <v>53</v>
      </c>
      <c r="V3573">
        <v>85.17</v>
      </c>
      <c r="W3573">
        <v>29.2</v>
      </c>
    </row>
    <row r="3574" spans="21:23" x14ac:dyDescent="0.35">
      <c r="U3574">
        <v>22</v>
      </c>
      <c r="V3574">
        <v>111.1</v>
      </c>
      <c r="W3574">
        <v>26.6</v>
      </c>
    </row>
    <row r="3575" spans="21:23" x14ac:dyDescent="0.35">
      <c r="U3575">
        <v>5</v>
      </c>
      <c r="V3575">
        <v>92</v>
      </c>
      <c r="W3575">
        <v>17.899999999999999</v>
      </c>
    </row>
    <row r="3576" spans="21:23" x14ac:dyDescent="0.35">
      <c r="U3576">
        <v>24</v>
      </c>
      <c r="V3576">
        <v>97.47</v>
      </c>
      <c r="W3576">
        <v>24.2</v>
      </c>
    </row>
    <row r="3577" spans="21:23" x14ac:dyDescent="0.35">
      <c r="U3577">
        <v>27</v>
      </c>
      <c r="V3577">
        <v>79.209999999999994</v>
      </c>
      <c r="W3577">
        <v>19.5</v>
      </c>
    </row>
    <row r="3578" spans="21:23" x14ac:dyDescent="0.35">
      <c r="U3578">
        <v>41</v>
      </c>
      <c r="V3578">
        <v>83.97</v>
      </c>
      <c r="W3578">
        <v>28.5</v>
      </c>
    </row>
    <row r="3579" spans="21:23" x14ac:dyDescent="0.35">
      <c r="U3579">
        <v>20</v>
      </c>
      <c r="V3579">
        <v>98.55</v>
      </c>
      <c r="W3579">
        <v>21.3</v>
      </c>
    </row>
    <row r="3580" spans="21:23" x14ac:dyDescent="0.35">
      <c r="U3580">
        <v>71</v>
      </c>
      <c r="V3580">
        <v>202.98</v>
      </c>
      <c r="W3580">
        <v>41.3</v>
      </c>
    </row>
    <row r="3581" spans="21:23" x14ac:dyDescent="0.35">
      <c r="U3581">
        <v>65</v>
      </c>
      <c r="V3581">
        <v>60.7</v>
      </c>
      <c r="W3581">
        <v>31.3</v>
      </c>
    </row>
    <row r="3582" spans="21:23" x14ac:dyDescent="0.35">
      <c r="U3582">
        <v>38</v>
      </c>
      <c r="V3582">
        <v>92.22</v>
      </c>
      <c r="W3582">
        <v>40.799999999999997</v>
      </c>
    </row>
    <row r="3583" spans="21:23" x14ac:dyDescent="0.35">
      <c r="U3583">
        <v>25</v>
      </c>
      <c r="V3583">
        <v>79.94</v>
      </c>
      <c r="W3583">
        <v>36.6</v>
      </c>
    </row>
    <row r="3584" spans="21:23" x14ac:dyDescent="0.35">
      <c r="U3584">
        <v>53</v>
      </c>
      <c r="V3584">
        <v>83.68</v>
      </c>
      <c r="W3584">
        <v>26.7</v>
      </c>
    </row>
    <row r="3585" spans="21:23" x14ac:dyDescent="0.35">
      <c r="U3585">
        <v>50</v>
      </c>
      <c r="V3585">
        <v>69.92</v>
      </c>
      <c r="W3585">
        <v>18.7</v>
      </c>
    </row>
    <row r="3586" spans="21:23" x14ac:dyDescent="0.35">
      <c r="U3586">
        <v>1.24</v>
      </c>
      <c r="V3586">
        <v>136.96</v>
      </c>
      <c r="W3586">
        <v>15.2</v>
      </c>
    </row>
    <row r="3587" spans="21:23" x14ac:dyDescent="0.35">
      <c r="U3587">
        <v>55</v>
      </c>
      <c r="V3587">
        <v>95.32</v>
      </c>
      <c r="W3587">
        <v>26.8</v>
      </c>
    </row>
    <row r="3588" spans="21:23" x14ac:dyDescent="0.35">
      <c r="U3588">
        <v>38</v>
      </c>
      <c r="V3588">
        <v>107.78</v>
      </c>
      <c r="W3588">
        <v>25.1</v>
      </c>
    </row>
    <row r="3589" spans="21:23" x14ac:dyDescent="0.35">
      <c r="U3589">
        <v>72</v>
      </c>
      <c r="V3589">
        <v>198.32</v>
      </c>
      <c r="W3589">
        <v>31.3</v>
      </c>
    </row>
    <row r="3590" spans="21:23" x14ac:dyDescent="0.35">
      <c r="U3590">
        <v>43</v>
      </c>
      <c r="V3590">
        <v>100.16</v>
      </c>
      <c r="W3590">
        <v>59.7</v>
      </c>
    </row>
    <row r="3591" spans="21:23" x14ac:dyDescent="0.35">
      <c r="U3591">
        <v>30</v>
      </c>
      <c r="V3591">
        <v>96.02</v>
      </c>
      <c r="W3591">
        <v>29.8</v>
      </c>
    </row>
    <row r="3592" spans="21:23" x14ac:dyDescent="0.35">
      <c r="U3592">
        <v>69</v>
      </c>
      <c r="V3592">
        <v>112.69</v>
      </c>
      <c r="W3592">
        <v>33.5</v>
      </c>
    </row>
    <row r="3593" spans="21:23" x14ac:dyDescent="0.35">
      <c r="U3593">
        <v>61</v>
      </c>
      <c r="V3593">
        <v>60.61</v>
      </c>
      <c r="W3593">
        <v>24.5</v>
      </c>
    </row>
    <row r="3594" spans="21:23" x14ac:dyDescent="0.35">
      <c r="U3594">
        <v>34</v>
      </c>
      <c r="V3594">
        <v>79.77</v>
      </c>
      <c r="W3594">
        <v>33.6</v>
      </c>
    </row>
    <row r="3595" spans="21:23" x14ac:dyDescent="0.35">
      <c r="U3595">
        <v>43</v>
      </c>
      <c r="V3595">
        <v>87.41</v>
      </c>
      <c r="W3595">
        <v>39.700000000000003</v>
      </c>
    </row>
    <row r="3596" spans="21:23" x14ac:dyDescent="0.35">
      <c r="U3596">
        <v>62</v>
      </c>
      <c r="V3596">
        <v>226.38</v>
      </c>
      <c r="W3596">
        <v>47.4</v>
      </c>
    </row>
    <row r="3597" spans="21:23" x14ac:dyDescent="0.35">
      <c r="U3597">
        <v>48</v>
      </c>
      <c r="V3597">
        <v>124.64</v>
      </c>
      <c r="W3597">
        <v>26.4</v>
      </c>
    </row>
    <row r="3598" spans="21:23" x14ac:dyDescent="0.35">
      <c r="U3598">
        <v>37</v>
      </c>
      <c r="V3598">
        <v>69.42</v>
      </c>
      <c r="W3598">
        <v>33</v>
      </c>
    </row>
    <row r="3599" spans="21:23" x14ac:dyDescent="0.35">
      <c r="U3599">
        <v>64</v>
      </c>
      <c r="V3599">
        <v>77.680000000000007</v>
      </c>
      <c r="W3599">
        <v>31.4</v>
      </c>
    </row>
    <row r="3600" spans="21:23" x14ac:dyDescent="0.35">
      <c r="U3600">
        <v>51</v>
      </c>
      <c r="V3600">
        <v>112.79</v>
      </c>
      <c r="W3600">
        <v>27.2</v>
      </c>
    </row>
    <row r="3601" spans="21:23" x14ac:dyDescent="0.35">
      <c r="U3601">
        <v>69</v>
      </c>
      <c r="V3601">
        <v>236.79</v>
      </c>
      <c r="W3601">
        <v>35.700000000000003</v>
      </c>
    </row>
    <row r="3602" spans="21:23" x14ac:dyDescent="0.35">
      <c r="U3602">
        <v>75</v>
      </c>
      <c r="V3602">
        <v>219.82</v>
      </c>
      <c r="W3602">
        <v>29.5</v>
      </c>
    </row>
    <row r="3603" spans="21:23" x14ac:dyDescent="0.35">
      <c r="U3603">
        <v>27</v>
      </c>
      <c r="V3603">
        <v>82.05</v>
      </c>
      <c r="W3603">
        <v>21</v>
      </c>
    </row>
    <row r="3604" spans="21:23" x14ac:dyDescent="0.35">
      <c r="U3604">
        <v>49</v>
      </c>
      <c r="V3604">
        <v>104.08</v>
      </c>
      <c r="W3604">
        <v>26.6</v>
      </c>
    </row>
    <row r="3605" spans="21:23" x14ac:dyDescent="0.35">
      <c r="U3605">
        <v>82</v>
      </c>
      <c r="V3605">
        <v>101.57</v>
      </c>
      <c r="W3605">
        <v>24.3</v>
      </c>
    </row>
    <row r="3606" spans="21:23" x14ac:dyDescent="0.35">
      <c r="U3606">
        <v>36</v>
      </c>
      <c r="V3606">
        <v>71.319999999999993</v>
      </c>
      <c r="W3606">
        <v>43.9</v>
      </c>
    </row>
    <row r="3607" spans="21:23" x14ac:dyDescent="0.35">
      <c r="U3607">
        <v>1.88</v>
      </c>
      <c r="V3607">
        <v>143.97</v>
      </c>
      <c r="W3607">
        <v>28.1</v>
      </c>
    </row>
    <row r="3608" spans="21:23" x14ac:dyDescent="0.35">
      <c r="U3608">
        <v>45</v>
      </c>
      <c r="V3608">
        <v>239.19</v>
      </c>
      <c r="W3608">
        <v>52.5</v>
      </c>
    </row>
    <row r="3609" spans="21:23" x14ac:dyDescent="0.35">
      <c r="U3609">
        <v>64</v>
      </c>
      <c r="V3609">
        <v>78.45</v>
      </c>
      <c r="W3609">
        <v>27</v>
      </c>
    </row>
    <row r="3610" spans="21:23" x14ac:dyDescent="0.35">
      <c r="U3610">
        <v>32</v>
      </c>
      <c r="V3610">
        <v>61.11</v>
      </c>
      <c r="W3610">
        <v>32.700000000000003</v>
      </c>
    </row>
    <row r="3611" spans="21:23" x14ac:dyDescent="0.35">
      <c r="U3611">
        <v>15</v>
      </c>
      <c r="V3611">
        <v>87.29</v>
      </c>
      <c r="W3611">
        <v>29.4</v>
      </c>
    </row>
    <row r="3612" spans="21:23" x14ac:dyDescent="0.35">
      <c r="U3612">
        <v>1.64</v>
      </c>
      <c r="V3612">
        <v>82.49</v>
      </c>
      <c r="W3612">
        <v>15.1</v>
      </c>
    </row>
    <row r="3613" spans="21:23" x14ac:dyDescent="0.35">
      <c r="U3613">
        <v>34</v>
      </c>
      <c r="V3613">
        <v>83.15</v>
      </c>
      <c r="W3613">
        <v>32.1</v>
      </c>
    </row>
    <row r="3614" spans="21:23" x14ac:dyDescent="0.35">
      <c r="U3614">
        <v>17</v>
      </c>
      <c r="V3614">
        <v>83.26</v>
      </c>
      <c r="W3614">
        <v>32.9</v>
      </c>
    </row>
    <row r="3615" spans="21:23" x14ac:dyDescent="0.35">
      <c r="U3615">
        <v>76</v>
      </c>
      <c r="V3615">
        <v>78.7</v>
      </c>
      <c r="W3615">
        <v>27.6</v>
      </c>
    </row>
    <row r="3616" spans="21:23" x14ac:dyDescent="0.35">
      <c r="U3616">
        <v>61</v>
      </c>
      <c r="V3616">
        <v>111.94</v>
      </c>
      <c r="W3616">
        <v>26.5</v>
      </c>
    </row>
    <row r="3617" spans="21:23" x14ac:dyDescent="0.35">
      <c r="U3617">
        <v>30</v>
      </c>
      <c r="V3617">
        <v>104.77</v>
      </c>
      <c r="W3617">
        <v>19.2</v>
      </c>
    </row>
    <row r="3618" spans="21:23" x14ac:dyDescent="0.35">
      <c r="U3618">
        <v>18</v>
      </c>
      <c r="V3618">
        <v>104.26</v>
      </c>
      <c r="W3618">
        <v>25.9</v>
      </c>
    </row>
    <row r="3619" spans="21:23" x14ac:dyDescent="0.35">
      <c r="U3619">
        <v>48</v>
      </c>
      <c r="V3619">
        <v>113.84</v>
      </c>
      <c r="W3619">
        <v>21.9</v>
      </c>
    </row>
    <row r="3620" spans="21:23" x14ac:dyDescent="0.35">
      <c r="U3620">
        <v>0.16</v>
      </c>
      <c r="V3620">
        <v>114.71</v>
      </c>
      <c r="W3620">
        <v>17.399999999999999</v>
      </c>
    </row>
    <row r="3621" spans="21:23" x14ac:dyDescent="0.35">
      <c r="U3621">
        <v>4</v>
      </c>
      <c r="V3621">
        <v>61.54</v>
      </c>
      <c r="W3621">
        <v>13.2</v>
      </c>
    </row>
    <row r="3622" spans="21:23" x14ac:dyDescent="0.35">
      <c r="U3622">
        <v>38</v>
      </c>
      <c r="V3622">
        <v>133.62</v>
      </c>
      <c r="W3622">
        <v>25.2</v>
      </c>
    </row>
    <row r="3623" spans="21:23" x14ac:dyDescent="0.35">
      <c r="U3623">
        <v>27</v>
      </c>
      <c r="V3623">
        <v>111.96</v>
      </c>
      <c r="W3623">
        <v>28.2</v>
      </c>
    </row>
    <row r="3624" spans="21:23" x14ac:dyDescent="0.35">
      <c r="U3624">
        <v>50</v>
      </c>
      <c r="V3624">
        <v>112.44</v>
      </c>
      <c r="W3624">
        <v>31.5</v>
      </c>
    </row>
    <row r="3625" spans="21:23" x14ac:dyDescent="0.35">
      <c r="U3625">
        <v>19</v>
      </c>
      <c r="V3625">
        <v>123.61</v>
      </c>
      <c r="W3625">
        <v>25.2</v>
      </c>
    </row>
    <row r="3626" spans="21:23" x14ac:dyDescent="0.35">
      <c r="U3626">
        <v>8</v>
      </c>
      <c r="V3626">
        <v>84.68</v>
      </c>
      <c r="W3626">
        <v>14.5</v>
      </c>
    </row>
    <row r="3627" spans="21:23" x14ac:dyDescent="0.35">
      <c r="U3627">
        <v>78</v>
      </c>
      <c r="V3627">
        <v>206.62</v>
      </c>
      <c r="W3627">
        <v>28</v>
      </c>
    </row>
    <row r="3628" spans="21:23" x14ac:dyDescent="0.35">
      <c r="U3628">
        <v>0.8</v>
      </c>
      <c r="V3628">
        <v>114.54</v>
      </c>
      <c r="W3628">
        <v>15.1</v>
      </c>
    </row>
    <row r="3629" spans="21:23" x14ac:dyDescent="0.35">
      <c r="U3629">
        <v>53</v>
      </c>
      <c r="V3629">
        <v>216.88</v>
      </c>
      <c r="W3629">
        <v>31.4</v>
      </c>
    </row>
    <row r="3630" spans="21:23" x14ac:dyDescent="0.35">
      <c r="U3630">
        <v>73</v>
      </c>
      <c r="V3630">
        <v>110.38</v>
      </c>
      <c r="W3630">
        <v>26.3</v>
      </c>
    </row>
    <row r="3631" spans="21:23" x14ac:dyDescent="0.35">
      <c r="U3631">
        <v>34</v>
      </c>
      <c r="V3631">
        <v>99.23</v>
      </c>
      <c r="W3631">
        <v>28.1</v>
      </c>
    </row>
    <row r="3632" spans="21:23" x14ac:dyDescent="0.35">
      <c r="U3632">
        <v>58</v>
      </c>
      <c r="V3632">
        <v>204.92</v>
      </c>
      <c r="W3632">
        <v>39.6</v>
      </c>
    </row>
    <row r="3633" spans="21:23" x14ac:dyDescent="0.35">
      <c r="U3633">
        <v>62</v>
      </c>
      <c r="V3633">
        <v>56.74</v>
      </c>
      <c r="W3633">
        <v>28.9</v>
      </c>
    </row>
    <row r="3634" spans="21:23" x14ac:dyDescent="0.35">
      <c r="U3634">
        <v>78</v>
      </c>
      <c r="V3634">
        <v>68.349999999999994</v>
      </c>
      <c r="W3634">
        <v>31.4</v>
      </c>
    </row>
    <row r="3635" spans="21:23" x14ac:dyDescent="0.35">
      <c r="U3635">
        <v>51</v>
      </c>
      <c r="V3635">
        <v>83.52</v>
      </c>
      <c r="W3635">
        <v>34.299999999999997</v>
      </c>
    </row>
    <row r="3636" spans="21:23" x14ac:dyDescent="0.35">
      <c r="U3636">
        <v>78</v>
      </c>
      <c r="V3636">
        <v>59.74</v>
      </c>
      <c r="W3636">
        <v>27</v>
      </c>
    </row>
    <row r="3637" spans="21:23" x14ac:dyDescent="0.35">
      <c r="U3637">
        <v>40</v>
      </c>
      <c r="V3637">
        <v>81.59</v>
      </c>
      <c r="W3637">
        <v>27.2</v>
      </c>
    </row>
    <row r="3638" spans="21:23" x14ac:dyDescent="0.35">
      <c r="U3638">
        <v>35</v>
      </c>
      <c r="V3638">
        <v>123.83</v>
      </c>
      <c r="W3638">
        <v>23.8</v>
      </c>
    </row>
    <row r="3639" spans="21:23" x14ac:dyDescent="0.35">
      <c r="U3639">
        <v>82</v>
      </c>
      <c r="V3639">
        <v>226.84</v>
      </c>
      <c r="W3639">
        <v>25.3</v>
      </c>
    </row>
    <row r="3640" spans="21:23" x14ac:dyDescent="0.35">
      <c r="U3640">
        <v>46</v>
      </c>
      <c r="V3640">
        <v>93.2</v>
      </c>
      <c r="W3640">
        <v>32.6</v>
      </c>
    </row>
    <row r="3641" spans="21:23" x14ac:dyDescent="0.35">
      <c r="U3641">
        <v>51</v>
      </c>
      <c r="V3641">
        <v>85.84</v>
      </c>
      <c r="W3641">
        <v>31.8</v>
      </c>
    </row>
    <row r="3642" spans="21:23" x14ac:dyDescent="0.35">
      <c r="U3642">
        <v>53</v>
      </c>
      <c r="V3642">
        <v>74.64</v>
      </c>
      <c r="W3642">
        <v>22.4</v>
      </c>
    </row>
    <row r="3643" spans="21:23" x14ac:dyDescent="0.35">
      <c r="U3643">
        <v>55</v>
      </c>
      <c r="V3643">
        <v>80.17</v>
      </c>
      <c r="W3643">
        <v>28</v>
      </c>
    </row>
    <row r="3644" spans="21:23" x14ac:dyDescent="0.35">
      <c r="U3644">
        <v>43</v>
      </c>
      <c r="V3644">
        <v>85.03</v>
      </c>
      <c r="W3644">
        <v>23.9</v>
      </c>
    </row>
    <row r="3645" spans="21:23" x14ac:dyDescent="0.35">
      <c r="U3645">
        <v>81</v>
      </c>
      <c r="V3645">
        <v>234.35</v>
      </c>
      <c r="W3645">
        <v>25.3</v>
      </c>
    </row>
    <row r="3646" spans="21:23" x14ac:dyDescent="0.35">
      <c r="U3646">
        <v>12</v>
      </c>
      <c r="V3646">
        <v>116.25</v>
      </c>
      <c r="W3646">
        <v>16.399999999999999</v>
      </c>
    </row>
    <row r="3647" spans="21:23" x14ac:dyDescent="0.35">
      <c r="U3647">
        <v>20</v>
      </c>
      <c r="V3647">
        <v>66.55</v>
      </c>
      <c r="W3647">
        <v>26.9</v>
      </c>
    </row>
    <row r="3648" spans="21:23" x14ac:dyDescent="0.35">
      <c r="U3648">
        <v>53</v>
      </c>
      <c r="V3648">
        <v>88.38</v>
      </c>
      <c r="W3648">
        <v>25.4</v>
      </c>
    </row>
    <row r="3649" spans="21:23" x14ac:dyDescent="0.35">
      <c r="U3649">
        <v>1.32</v>
      </c>
      <c r="V3649">
        <v>81.05</v>
      </c>
      <c r="W3649">
        <v>18.7</v>
      </c>
    </row>
    <row r="3650" spans="21:23" x14ac:dyDescent="0.35">
      <c r="U3650">
        <v>22</v>
      </c>
      <c r="V3650">
        <v>68.400000000000006</v>
      </c>
      <c r="W3650">
        <v>37.5</v>
      </c>
    </row>
    <row r="3651" spans="21:23" x14ac:dyDescent="0.35">
      <c r="U3651">
        <v>75</v>
      </c>
      <c r="V3651">
        <v>96.95</v>
      </c>
      <c r="W3651">
        <v>41.4</v>
      </c>
    </row>
    <row r="3652" spans="21:23" x14ac:dyDescent="0.35">
      <c r="U3652">
        <v>66</v>
      </c>
      <c r="V3652">
        <v>66.239999999999995</v>
      </c>
      <c r="W3652">
        <v>37.5</v>
      </c>
    </row>
    <row r="3653" spans="21:23" x14ac:dyDescent="0.35">
      <c r="U3653">
        <v>7</v>
      </c>
      <c r="V3653">
        <v>91.81</v>
      </c>
      <c r="W3653">
        <v>15.8</v>
      </c>
    </row>
    <row r="3654" spans="21:23" x14ac:dyDescent="0.35">
      <c r="U3654">
        <v>26</v>
      </c>
      <c r="V3654">
        <v>84.86</v>
      </c>
      <c r="W3654">
        <v>37.6</v>
      </c>
    </row>
    <row r="3655" spans="21:23" x14ac:dyDescent="0.35">
      <c r="U3655">
        <v>14</v>
      </c>
      <c r="V3655">
        <v>118.88</v>
      </c>
      <c r="W3655">
        <v>30.5</v>
      </c>
    </row>
    <row r="3656" spans="21:23" x14ac:dyDescent="0.35">
      <c r="U3656">
        <v>32</v>
      </c>
      <c r="V3656">
        <v>85.91</v>
      </c>
      <c r="W3656">
        <v>22.1</v>
      </c>
    </row>
    <row r="3657" spans="21:23" x14ac:dyDescent="0.35">
      <c r="U3657">
        <v>6</v>
      </c>
      <c r="V3657">
        <v>115.4</v>
      </c>
      <c r="W3657">
        <v>19.2</v>
      </c>
    </row>
    <row r="3658" spans="21:23" x14ac:dyDescent="0.35">
      <c r="U3658">
        <v>42</v>
      </c>
      <c r="V3658">
        <v>75.34</v>
      </c>
      <c r="W3658">
        <v>38</v>
      </c>
    </row>
    <row r="3659" spans="21:23" x14ac:dyDescent="0.35">
      <c r="U3659">
        <v>4</v>
      </c>
      <c r="V3659">
        <v>100.19</v>
      </c>
      <c r="W3659">
        <v>18.7</v>
      </c>
    </row>
    <row r="3660" spans="21:23" x14ac:dyDescent="0.35">
      <c r="U3660">
        <v>75</v>
      </c>
      <c r="V3660">
        <v>200.73</v>
      </c>
      <c r="W3660">
        <v>25.7</v>
      </c>
    </row>
    <row r="3661" spans="21:23" x14ac:dyDescent="0.35">
      <c r="U3661">
        <v>80</v>
      </c>
      <c r="V3661">
        <v>114.09</v>
      </c>
      <c r="W3661">
        <v>30.1</v>
      </c>
    </row>
    <row r="3662" spans="21:23" x14ac:dyDescent="0.35">
      <c r="U3662">
        <v>52</v>
      </c>
      <c r="V3662">
        <v>67.3</v>
      </c>
      <c r="W3662">
        <v>36.299999999999997</v>
      </c>
    </row>
    <row r="3663" spans="21:23" x14ac:dyDescent="0.35">
      <c r="U3663">
        <v>11</v>
      </c>
      <c r="V3663">
        <v>96.91</v>
      </c>
      <c r="W3663">
        <v>20.399999999999999</v>
      </c>
    </row>
    <row r="3664" spans="21:23" x14ac:dyDescent="0.35">
      <c r="U3664">
        <v>14</v>
      </c>
      <c r="V3664">
        <v>116.2</v>
      </c>
      <c r="W3664">
        <v>20.9</v>
      </c>
    </row>
    <row r="3665" spans="21:23" x14ac:dyDescent="0.35">
      <c r="U3665">
        <v>74</v>
      </c>
      <c r="V3665">
        <v>72.540000000000006</v>
      </c>
      <c r="W3665">
        <v>28.4</v>
      </c>
    </row>
    <row r="3666" spans="21:23" x14ac:dyDescent="0.35">
      <c r="U3666">
        <v>58</v>
      </c>
      <c r="V3666">
        <v>96.01</v>
      </c>
      <c r="W3666">
        <v>33.799999999999997</v>
      </c>
    </row>
    <row r="3667" spans="21:23" x14ac:dyDescent="0.35">
      <c r="U3667">
        <v>80</v>
      </c>
      <c r="V3667">
        <v>89.16</v>
      </c>
      <c r="W3667">
        <v>24</v>
      </c>
    </row>
    <row r="3668" spans="21:23" x14ac:dyDescent="0.35">
      <c r="U3668">
        <v>31</v>
      </c>
      <c r="V3668">
        <v>108.64</v>
      </c>
      <c r="W3668">
        <v>43.3</v>
      </c>
    </row>
    <row r="3669" spans="21:23" x14ac:dyDescent="0.35">
      <c r="U3669">
        <v>28</v>
      </c>
      <c r="V3669">
        <v>83.66</v>
      </c>
      <c r="W3669">
        <v>36.4</v>
      </c>
    </row>
    <row r="3670" spans="21:23" x14ac:dyDescent="0.35">
      <c r="U3670">
        <v>25</v>
      </c>
      <c r="V3670">
        <v>81.209999999999994</v>
      </c>
      <c r="W3670">
        <v>37.9</v>
      </c>
    </row>
    <row r="3671" spans="21:23" x14ac:dyDescent="0.35">
      <c r="U3671">
        <v>71</v>
      </c>
      <c r="V3671">
        <v>86.96</v>
      </c>
      <c r="W3671">
        <v>32.6</v>
      </c>
    </row>
    <row r="3672" spans="21:23" x14ac:dyDescent="0.35">
      <c r="U3672">
        <v>51</v>
      </c>
      <c r="V3672">
        <v>92.95</v>
      </c>
      <c r="W3672">
        <v>23.9</v>
      </c>
    </row>
    <row r="3673" spans="21:23" x14ac:dyDescent="0.35">
      <c r="U3673">
        <v>15</v>
      </c>
      <c r="V3673">
        <v>95.86</v>
      </c>
      <c r="W3673">
        <v>18.100000000000001</v>
      </c>
    </row>
    <row r="3674" spans="21:23" x14ac:dyDescent="0.35">
      <c r="U3674">
        <v>45</v>
      </c>
      <c r="V3674">
        <v>85.52</v>
      </c>
      <c r="W3674">
        <v>36.4</v>
      </c>
    </row>
    <row r="3675" spans="21:23" x14ac:dyDescent="0.35">
      <c r="U3675">
        <v>53</v>
      </c>
      <c r="V3675">
        <v>159.38999999999999</v>
      </c>
      <c r="W3675">
        <v>29.2</v>
      </c>
    </row>
    <row r="3676" spans="21:23" x14ac:dyDescent="0.35">
      <c r="U3676">
        <v>69</v>
      </c>
      <c r="V3676">
        <v>202.51</v>
      </c>
      <c r="W3676">
        <v>30.8</v>
      </c>
    </row>
    <row r="3677" spans="21:23" x14ac:dyDescent="0.35">
      <c r="U3677">
        <v>42</v>
      </c>
      <c r="V3677">
        <v>82.24</v>
      </c>
      <c r="W3677">
        <v>23.8</v>
      </c>
    </row>
    <row r="3678" spans="21:23" x14ac:dyDescent="0.35">
      <c r="U3678">
        <v>4</v>
      </c>
      <c r="V3678">
        <v>109.81</v>
      </c>
      <c r="W3678">
        <v>17.899999999999999</v>
      </c>
    </row>
    <row r="3679" spans="21:23" x14ac:dyDescent="0.35">
      <c r="U3679">
        <v>64</v>
      </c>
      <c r="V3679">
        <v>91.85</v>
      </c>
      <c r="W3679">
        <v>31.8</v>
      </c>
    </row>
    <row r="3680" spans="21:23" x14ac:dyDescent="0.35">
      <c r="U3680">
        <v>5</v>
      </c>
      <c r="V3680">
        <v>123.49</v>
      </c>
      <c r="W3680">
        <v>19.5</v>
      </c>
    </row>
    <row r="3681" spans="21:23" x14ac:dyDescent="0.35">
      <c r="U3681">
        <v>44</v>
      </c>
      <c r="V3681">
        <v>105.49</v>
      </c>
      <c r="W3681">
        <v>31.5</v>
      </c>
    </row>
    <row r="3682" spans="21:23" x14ac:dyDescent="0.35">
      <c r="U3682">
        <v>78</v>
      </c>
      <c r="V3682">
        <v>101.53</v>
      </c>
      <c r="W3682">
        <v>24.1</v>
      </c>
    </row>
    <row r="3683" spans="21:23" x14ac:dyDescent="0.35">
      <c r="U3683">
        <v>16</v>
      </c>
      <c r="V3683">
        <v>89.45</v>
      </c>
      <c r="W3683">
        <v>28.1</v>
      </c>
    </row>
    <row r="3684" spans="21:23" x14ac:dyDescent="0.35">
      <c r="U3684">
        <v>69</v>
      </c>
      <c r="V3684">
        <v>126.04</v>
      </c>
      <c r="W3684">
        <v>35.9</v>
      </c>
    </row>
    <row r="3685" spans="21:23" x14ac:dyDescent="0.35">
      <c r="U3685">
        <v>80</v>
      </c>
      <c r="V3685">
        <v>95.49</v>
      </c>
      <c r="W3685">
        <v>31.6</v>
      </c>
    </row>
    <row r="3686" spans="21:23" x14ac:dyDescent="0.35">
      <c r="U3686">
        <v>7</v>
      </c>
      <c r="V3686">
        <v>89.38</v>
      </c>
      <c r="W3686">
        <v>19</v>
      </c>
    </row>
    <row r="3687" spans="21:23" x14ac:dyDescent="0.35">
      <c r="U3687">
        <v>2</v>
      </c>
      <c r="V3687">
        <v>82.3</v>
      </c>
      <c r="W3687">
        <v>18.8</v>
      </c>
    </row>
    <row r="3688" spans="21:23" x14ac:dyDescent="0.35">
      <c r="U3688">
        <v>80</v>
      </c>
      <c r="V3688">
        <v>218</v>
      </c>
      <c r="W3688">
        <v>33.5</v>
      </c>
    </row>
    <row r="3689" spans="21:23" x14ac:dyDescent="0.35">
      <c r="U3689">
        <v>69</v>
      </c>
      <c r="V3689">
        <v>79.7</v>
      </c>
      <c r="W3689">
        <v>25</v>
      </c>
    </row>
    <row r="3690" spans="21:23" x14ac:dyDescent="0.35">
      <c r="U3690">
        <v>58</v>
      </c>
      <c r="V3690">
        <v>209.15</v>
      </c>
      <c r="W3690">
        <v>52.9</v>
      </c>
    </row>
    <row r="3691" spans="21:23" x14ac:dyDescent="0.35">
      <c r="U3691">
        <v>75</v>
      </c>
      <c r="V3691">
        <v>70.22</v>
      </c>
      <c r="W3691">
        <v>24.8</v>
      </c>
    </row>
    <row r="3692" spans="21:23" x14ac:dyDescent="0.35">
      <c r="U3692">
        <v>60</v>
      </c>
      <c r="V3692">
        <v>83.57</v>
      </c>
      <c r="W3692">
        <v>24.5</v>
      </c>
    </row>
    <row r="3693" spans="21:23" x14ac:dyDescent="0.35">
      <c r="U3693">
        <v>75</v>
      </c>
      <c r="V3693">
        <v>60.6</v>
      </c>
      <c r="W3693">
        <v>40.4</v>
      </c>
    </row>
    <row r="3694" spans="21:23" x14ac:dyDescent="0.35">
      <c r="U3694">
        <v>10</v>
      </c>
      <c r="V3694">
        <v>97.24</v>
      </c>
      <c r="W3694">
        <v>20.2</v>
      </c>
    </row>
    <row r="3695" spans="21:23" x14ac:dyDescent="0.35">
      <c r="U3695">
        <v>38</v>
      </c>
      <c r="V3695">
        <v>162.72</v>
      </c>
      <c r="W3695">
        <v>31.9</v>
      </c>
    </row>
    <row r="3696" spans="21:23" x14ac:dyDescent="0.35">
      <c r="U3696">
        <v>28</v>
      </c>
      <c r="V3696">
        <v>73.27</v>
      </c>
      <c r="W3696">
        <v>25.4</v>
      </c>
    </row>
    <row r="3697" spans="21:23" x14ac:dyDescent="0.35">
      <c r="U3697">
        <v>3</v>
      </c>
      <c r="V3697">
        <v>92.62</v>
      </c>
      <c r="W3697">
        <v>15.4</v>
      </c>
    </row>
    <row r="3698" spans="21:23" x14ac:dyDescent="0.35">
      <c r="U3698">
        <v>31</v>
      </c>
      <c r="V3698">
        <v>90</v>
      </c>
      <c r="W3698">
        <v>38.6</v>
      </c>
    </row>
    <row r="3699" spans="21:23" x14ac:dyDescent="0.35">
      <c r="U3699">
        <v>59</v>
      </c>
      <c r="V3699">
        <v>78.28</v>
      </c>
      <c r="W3699">
        <v>31</v>
      </c>
    </row>
    <row r="3700" spans="21:23" x14ac:dyDescent="0.35">
      <c r="U3700">
        <v>31</v>
      </c>
      <c r="V3700">
        <v>87.81</v>
      </c>
      <c r="W3700">
        <v>26.4</v>
      </c>
    </row>
    <row r="3701" spans="21:23" x14ac:dyDescent="0.35">
      <c r="U3701">
        <v>45</v>
      </c>
      <c r="V3701">
        <v>202.66</v>
      </c>
      <c r="W3701">
        <v>28.1</v>
      </c>
    </row>
    <row r="3702" spans="21:23" x14ac:dyDescent="0.35">
      <c r="U3702">
        <v>58</v>
      </c>
      <c r="V3702">
        <v>196.5</v>
      </c>
      <c r="W3702">
        <v>37.700000000000003</v>
      </c>
    </row>
    <row r="3703" spans="21:23" x14ac:dyDescent="0.35">
      <c r="U3703">
        <v>57</v>
      </c>
      <c r="V3703">
        <v>142.31</v>
      </c>
      <c r="W3703">
        <v>35.200000000000003</v>
      </c>
    </row>
    <row r="3704" spans="21:23" x14ac:dyDescent="0.35">
      <c r="U3704">
        <v>31</v>
      </c>
      <c r="V3704">
        <v>94.96</v>
      </c>
      <c r="W3704">
        <v>54.7</v>
      </c>
    </row>
    <row r="3705" spans="21:23" x14ac:dyDescent="0.35">
      <c r="U3705">
        <v>43</v>
      </c>
      <c r="V3705">
        <v>83.78</v>
      </c>
      <c r="W3705">
        <v>21.6</v>
      </c>
    </row>
    <row r="3706" spans="21:23" x14ac:dyDescent="0.35">
      <c r="U3706">
        <v>40</v>
      </c>
      <c r="V3706">
        <v>86.1</v>
      </c>
      <c r="W3706">
        <v>23.9</v>
      </c>
    </row>
    <row r="3707" spans="21:23" x14ac:dyDescent="0.35">
      <c r="U3707">
        <v>1.08</v>
      </c>
      <c r="V3707">
        <v>74.5</v>
      </c>
      <c r="W3707">
        <v>28.1</v>
      </c>
    </row>
    <row r="3708" spans="21:23" x14ac:dyDescent="0.35">
      <c r="U3708">
        <v>34</v>
      </c>
      <c r="V3708">
        <v>66.959999999999994</v>
      </c>
      <c r="W3708">
        <v>26.1</v>
      </c>
    </row>
    <row r="3709" spans="21:23" x14ac:dyDescent="0.35">
      <c r="U3709">
        <v>55</v>
      </c>
      <c r="V3709">
        <v>76.7</v>
      </c>
      <c r="W3709">
        <v>39.700000000000003</v>
      </c>
    </row>
    <row r="3710" spans="21:23" x14ac:dyDescent="0.35">
      <c r="U3710">
        <v>39</v>
      </c>
      <c r="V3710">
        <v>103.12</v>
      </c>
      <c r="W3710">
        <v>29.9</v>
      </c>
    </row>
    <row r="3711" spans="21:23" x14ac:dyDescent="0.35">
      <c r="U3711">
        <v>42</v>
      </c>
      <c r="V3711">
        <v>84.03</v>
      </c>
      <c r="W3711">
        <v>31.4</v>
      </c>
    </row>
    <row r="3712" spans="21:23" x14ac:dyDescent="0.35">
      <c r="U3712">
        <v>44</v>
      </c>
      <c r="V3712">
        <v>74.150000000000006</v>
      </c>
      <c r="W3712">
        <v>34.5</v>
      </c>
    </row>
    <row r="3713" spans="21:23" x14ac:dyDescent="0.35">
      <c r="U3713">
        <v>69</v>
      </c>
      <c r="V3713">
        <v>73.290000000000006</v>
      </c>
      <c r="W3713">
        <v>29.4</v>
      </c>
    </row>
    <row r="3714" spans="21:23" x14ac:dyDescent="0.35">
      <c r="U3714">
        <v>16</v>
      </c>
      <c r="V3714">
        <v>115.16</v>
      </c>
      <c r="W3714">
        <v>26.9</v>
      </c>
    </row>
    <row r="3715" spans="21:23" x14ac:dyDescent="0.35">
      <c r="U3715">
        <v>8</v>
      </c>
      <c r="V3715">
        <v>83.55</v>
      </c>
      <c r="W3715">
        <v>22.4</v>
      </c>
    </row>
    <row r="3716" spans="21:23" x14ac:dyDescent="0.35">
      <c r="U3716">
        <v>1.48</v>
      </c>
      <c r="V3716">
        <v>61.53</v>
      </c>
      <c r="W3716">
        <v>20.5</v>
      </c>
    </row>
    <row r="3717" spans="21:23" x14ac:dyDescent="0.35">
      <c r="U3717">
        <v>1.88</v>
      </c>
      <c r="V3717">
        <v>100.74</v>
      </c>
      <c r="W3717">
        <v>18.600000000000001</v>
      </c>
    </row>
    <row r="3718" spans="21:23" x14ac:dyDescent="0.35">
      <c r="U3718">
        <v>69</v>
      </c>
      <c r="V3718">
        <v>59.31</v>
      </c>
      <c r="W3718">
        <v>31.4</v>
      </c>
    </row>
    <row r="3719" spans="21:23" x14ac:dyDescent="0.35">
      <c r="U3719">
        <v>13</v>
      </c>
      <c r="V3719">
        <v>63.22</v>
      </c>
      <c r="W3719">
        <v>18.5</v>
      </c>
    </row>
    <row r="3720" spans="21:23" x14ac:dyDescent="0.35">
      <c r="U3720">
        <v>53</v>
      </c>
      <c r="V3720">
        <v>209.5</v>
      </c>
      <c r="W3720">
        <v>41.8</v>
      </c>
    </row>
    <row r="3721" spans="21:23" x14ac:dyDescent="0.35">
      <c r="U3721">
        <v>16</v>
      </c>
      <c r="V3721">
        <v>64.510000000000005</v>
      </c>
      <c r="W3721">
        <v>21.2</v>
      </c>
    </row>
    <row r="3722" spans="21:23" x14ac:dyDescent="0.35">
      <c r="U3722">
        <v>64</v>
      </c>
      <c r="V3722">
        <v>90.07</v>
      </c>
      <c r="W3722">
        <v>28.6</v>
      </c>
    </row>
    <row r="3723" spans="21:23" x14ac:dyDescent="0.35">
      <c r="U3723">
        <v>7</v>
      </c>
      <c r="V3723">
        <v>113.95</v>
      </c>
      <c r="W3723">
        <v>16</v>
      </c>
    </row>
    <row r="3724" spans="21:23" x14ac:dyDescent="0.35">
      <c r="U3724">
        <v>41</v>
      </c>
      <c r="V3724">
        <v>119.32</v>
      </c>
      <c r="W3724">
        <v>30.6</v>
      </c>
    </row>
    <row r="3725" spans="21:23" x14ac:dyDescent="0.35">
      <c r="U3725">
        <v>65</v>
      </c>
      <c r="V3725">
        <v>99.12</v>
      </c>
      <c r="W3725">
        <v>29</v>
      </c>
    </row>
    <row r="3726" spans="21:23" x14ac:dyDescent="0.35">
      <c r="U3726">
        <v>61</v>
      </c>
      <c r="V3726">
        <v>152.84</v>
      </c>
      <c r="W3726">
        <v>28.6</v>
      </c>
    </row>
    <row r="3727" spans="21:23" x14ac:dyDescent="0.35">
      <c r="U3727">
        <v>63</v>
      </c>
      <c r="V3727">
        <v>78.23</v>
      </c>
      <c r="W3727">
        <v>34.799999999999997</v>
      </c>
    </row>
    <row r="3728" spans="21:23" x14ac:dyDescent="0.35">
      <c r="U3728">
        <v>1.8</v>
      </c>
      <c r="V3728">
        <v>68.8</v>
      </c>
      <c r="W3728">
        <v>28.1</v>
      </c>
    </row>
    <row r="3729" spans="21:23" x14ac:dyDescent="0.35">
      <c r="U3729">
        <v>54</v>
      </c>
      <c r="V3729">
        <v>76.05</v>
      </c>
      <c r="W3729">
        <v>42</v>
      </c>
    </row>
    <row r="3730" spans="21:23" x14ac:dyDescent="0.35">
      <c r="U3730">
        <v>14</v>
      </c>
      <c r="V3730">
        <v>116.49</v>
      </c>
      <c r="W3730">
        <v>30.3</v>
      </c>
    </row>
    <row r="3731" spans="21:23" x14ac:dyDescent="0.35">
      <c r="U3731">
        <v>45</v>
      </c>
      <c r="V3731">
        <v>99.91</v>
      </c>
      <c r="W3731">
        <v>30.9</v>
      </c>
    </row>
    <row r="3732" spans="21:23" x14ac:dyDescent="0.35">
      <c r="U3732">
        <v>51</v>
      </c>
      <c r="V3732">
        <v>76.099999999999994</v>
      </c>
      <c r="W3732">
        <v>32.1</v>
      </c>
    </row>
    <row r="3733" spans="21:23" x14ac:dyDescent="0.35">
      <c r="U3733">
        <v>8</v>
      </c>
      <c r="V3733">
        <v>121.99</v>
      </c>
      <c r="W3733">
        <v>19.600000000000001</v>
      </c>
    </row>
    <row r="3734" spans="21:23" x14ac:dyDescent="0.35">
      <c r="U3734">
        <v>52</v>
      </c>
      <c r="V3734">
        <v>116.21</v>
      </c>
      <c r="W3734">
        <v>32.799999999999997</v>
      </c>
    </row>
    <row r="3735" spans="21:23" x14ac:dyDescent="0.35">
      <c r="U3735">
        <v>39</v>
      </c>
      <c r="V3735">
        <v>55.28</v>
      </c>
      <c r="W3735">
        <v>31.5</v>
      </c>
    </row>
    <row r="3736" spans="21:23" x14ac:dyDescent="0.35">
      <c r="U3736">
        <v>13</v>
      </c>
      <c r="V3736">
        <v>219.81</v>
      </c>
      <c r="W3736">
        <v>28.1</v>
      </c>
    </row>
    <row r="3737" spans="21:23" x14ac:dyDescent="0.35">
      <c r="U3737">
        <v>69</v>
      </c>
      <c r="V3737">
        <v>103.73</v>
      </c>
      <c r="W3737">
        <v>34.700000000000003</v>
      </c>
    </row>
    <row r="3738" spans="21:23" x14ac:dyDescent="0.35">
      <c r="U3738">
        <v>71</v>
      </c>
      <c r="V3738">
        <v>153.08000000000001</v>
      </c>
      <c r="W3738">
        <v>21.5</v>
      </c>
    </row>
    <row r="3739" spans="21:23" x14ac:dyDescent="0.35">
      <c r="U3739">
        <v>73</v>
      </c>
      <c r="V3739">
        <v>98.69</v>
      </c>
      <c r="W3739">
        <v>27.6</v>
      </c>
    </row>
    <row r="3740" spans="21:23" x14ac:dyDescent="0.35">
      <c r="U3740">
        <v>54</v>
      </c>
      <c r="V3740">
        <v>94.11</v>
      </c>
      <c r="W3740">
        <v>28.6</v>
      </c>
    </row>
    <row r="3741" spans="21:23" x14ac:dyDescent="0.35">
      <c r="U3741">
        <v>10</v>
      </c>
      <c r="V3741">
        <v>117.03</v>
      </c>
      <c r="W3741">
        <v>21.1</v>
      </c>
    </row>
    <row r="3742" spans="21:23" x14ac:dyDescent="0.35">
      <c r="U3742">
        <v>26</v>
      </c>
      <c r="V3742">
        <v>91.35</v>
      </c>
      <c r="W3742">
        <v>23.8</v>
      </c>
    </row>
    <row r="3743" spans="21:23" x14ac:dyDescent="0.35">
      <c r="U3743">
        <v>41</v>
      </c>
      <c r="V3743">
        <v>82.48</v>
      </c>
      <c r="W3743">
        <v>33.5</v>
      </c>
    </row>
    <row r="3744" spans="21:23" x14ac:dyDescent="0.35">
      <c r="U3744">
        <v>71</v>
      </c>
      <c r="V3744">
        <v>99.76</v>
      </c>
      <c r="W3744">
        <v>33.4</v>
      </c>
    </row>
    <row r="3745" spans="21:23" x14ac:dyDescent="0.35">
      <c r="U3745">
        <v>46</v>
      </c>
      <c r="V3745">
        <v>111.1</v>
      </c>
      <c r="W3745">
        <v>23.3</v>
      </c>
    </row>
    <row r="3746" spans="21:23" x14ac:dyDescent="0.35">
      <c r="U3746">
        <v>15</v>
      </c>
      <c r="V3746">
        <v>122.25</v>
      </c>
      <c r="W3746">
        <v>21</v>
      </c>
    </row>
    <row r="3747" spans="21:23" x14ac:dyDescent="0.35">
      <c r="U3747">
        <v>29</v>
      </c>
      <c r="V3747">
        <v>84.19</v>
      </c>
      <c r="W3747">
        <v>21.2</v>
      </c>
    </row>
    <row r="3748" spans="21:23" x14ac:dyDescent="0.35">
      <c r="U3748">
        <v>8</v>
      </c>
      <c r="V3748">
        <v>84.6</v>
      </c>
      <c r="W3748">
        <v>18.399999999999999</v>
      </c>
    </row>
    <row r="3749" spans="21:23" x14ac:dyDescent="0.35">
      <c r="U3749">
        <v>21</v>
      </c>
      <c r="V3749">
        <v>126.35</v>
      </c>
      <c r="W3749">
        <v>26.9</v>
      </c>
    </row>
    <row r="3750" spans="21:23" x14ac:dyDescent="0.35">
      <c r="U3750">
        <v>56</v>
      </c>
      <c r="V3750">
        <v>87.5</v>
      </c>
      <c r="W3750">
        <v>20.2</v>
      </c>
    </row>
    <row r="3751" spans="21:23" x14ac:dyDescent="0.35">
      <c r="U3751">
        <v>14</v>
      </c>
      <c r="V3751">
        <v>77.52</v>
      </c>
      <c r="W3751">
        <v>21.9</v>
      </c>
    </row>
    <row r="3752" spans="21:23" x14ac:dyDescent="0.35">
      <c r="U3752">
        <v>78</v>
      </c>
      <c r="V3752">
        <v>133.13</v>
      </c>
      <c r="W3752">
        <v>24.2</v>
      </c>
    </row>
    <row r="3753" spans="21:23" x14ac:dyDescent="0.35">
      <c r="U3753">
        <v>36</v>
      </c>
      <c r="V3753">
        <v>96.1</v>
      </c>
      <c r="W3753">
        <v>29.6</v>
      </c>
    </row>
    <row r="3754" spans="21:23" x14ac:dyDescent="0.35">
      <c r="U3754">
        <v>57</v>
      </c>
      <c r="V3754">
        <v>108.61</v>
      </c>
      <c r="W3754">
        <v>38.1</v>
      </c>
    </row>
    <row r="3755" spans="21:23" x14ac:dyDescent="0.35">
      <c r="U3755">
        <v>79</v>
      </c>
      <c r="V3755">
        <v>205.23</v>
      </c>
      <c r="W3755">
        <v>22</v>
      </c>
    </row>
    <row r="3756" spans="21:23" x14ac:dyDescent="0.35">
      <c r="U3756">
        <v>26</v>
      </c>
      <c r="V3756">
        <v>76.739999999999995</v>
      </c>
      <c r="W3756">
        <v>29.8</v>
      </c>
    </row>
    <row r="3757" spans="21:23" x14ac:dyDescent="0.35">
      <c r="U3757">
        <v>22</v>
      </c>
      <c r="V3757">
        <v>138.55000000000001</v>
      </c>
      <c r="W3757">
        <v>24</v>
      </c>
    </row>
    <row r="3758" spans="21:23" x14ac:dyDescent="0.35">
      <c r="U3758">
        <v>72</v>
      </c>
      <c r="V3758">
        <v>234.27</v>
      </c>
      <c r="W3758">
        <v>26.9</v>
      </c>
    </row>
    <row r="3759" spans="21:23" x14ac:dyDescent="0.35">
      <c r="U3759">
        <v>54</v>
      </c>
      <c r="V3759">
        <v>75.16</v>
      </c>
      <c r="W3759">
        <v>38</v>
      </c>
    </row>
    <row r="3760" spans="21:23" x14ac:dyDescent="0.35">
      <c r="U3760">
        <v>8</v>
      </c>
      <c r="V3760">
        <v>77.08</v>
      </c>
      <c r="W3760">
        <v>16.899999999999999</v>
      </c>
    </row>
    <row r="3761" spans="21:23" x14ac:dyDescent="0.35">
      <c r="U3761">
        <v>62</v>
      </c>
      <c r="V3761">
        <v>101.19</v>
      </c>
      <c r="W3761">
        <v>23.4</v>
      </c>
    </row>
    <row r="3762" spans="21:23" x14ac:dyDescent="0.35">
      <c r="U3762">
        <v>28</v>
      </c>
      <c r="V3762">
        <v>107.74</v>
      </c>
      <c r="W3762">
        <v>38.5</v>
      </c>
    </row>
    <row r="3763" spans="21:23" x14ac:dyDescent="0.35">
      <c r="U3763">
        <v>50</v>
      </c>
      <c r="V3763">
        <v>62.32</v>
      </c>
      <c r="W3763">
        <v>21.6</v>
      </c>
    </row>
    <row r="3764" spans="21:23" x14ac:dyDescent="0.35">
      <c r="U3764">
        <v>7</v>
      </c>
      <c r="V3764">
        <v>56.32</v>
      </c>
      <c r="W3764">
        <v>15.9</v>
      </c>
    </row>
    <row r="3765" spans="21:23" x14ac:dyDescent="0.35">
      <c r="U3765">
        <v>33</v>
      </c>
      <c r="V3765">
        <v>131.28</v>
      </c>
      <c r="W3765">
        <v>25.1</v>
      </c>
    </row>
    <row r="3766" spans="21:23" x14ac:dyDescent="0.35">
      <c r="U3766">
        <v>55</v>
      </c>
      <c r="V3766">
        <v>67.02</v>
      </c>
      <c r="W3766">
        <v>41.1</v>
      </c>
    </row>
    <row r="3767" spans="21:23" x14ac:dyDescent="0.35">
      <c r="U3767">
        <v>25</v>
      </c>
      <c r="V3767">
        <v>76.72</v>
      </c>
      <c r="W3767">
        <v>21.5</v>
      </c>
    </row>
    <row r="3768" spans="21:23" x14ac:dyDescent="0.35">
      <c r="U3768">
        <v>25</v>
      </c>
      <c r="V3768">
        <v>125.98</v>
      </c>
      <c r="W3768">
        <v>21</v>
      </c>
    </row>
    <row r="3769" spans="21:23" x14ac:dyDescent="0.35">
      <c r="U3769">
        <v>37</v>
      </c>
      <c r="V3769">
        <v>72.09</v>
      </c>
      <c r="W3769">
        <v>24.1</v>
      </c>
    </row>
    <row r="3770" spans="21:23" x14ac:dyDescent="0.35">
      <c r="U3770">
        <v>58</v>
      </c>
      <c r="V3770">
        <v>88.05</v>
      </c>
      <c r="W3770">
        <v>30.6</v>
      </c>
    </row>
    <row r="3771" spans="21:23" x14ac:dyDescent="0.35">
      <c r="U3771">
        <v>45</v>
      </c>
      <c r="V3771">
        <v>55.47</v>
      </c>
      <c r="W3771">
        <v>19.8</v>
      </c>
    </row>
    <row r="3772" spans="21:23" x14ac:dyDescent="0.35">
      <c r="U3772">
        <v>60</v>
      </c>
      <c r="V3772">
        <v>145.94</v>
      </c>
      <c r="W3772">
        <v>29.2</v>
      </c>
    </row>
    <row r="3773" spans="21:23" x14ac:dyDescent="0.35">
      <c r="U3773">
        <v>66</v>
      </c>
      <c r="V3773">
        <v>239.21</v>
      </c>
      <c r="W3773">
        <v>33.700000000000003</v>
      </c>
    </row>
    <row r="3774" spans="21:23" x14ac:dyDescent="0.35">
      <c r="U3774">
        <v>80</v>
      </c>
      <c r="V3774">
        <v>196.08</v>
      </c>
      <c r="W3774">
        <v>31</v>
      </c>
    </row>
    <row r="3775" spans="21:23" x14ac:dyDescent="0.35">
      <c r="U3775">
        <v>38</v>
      </c>
      <c r="V3775">
        <v>93.93</v>
      </c>
      <c r="W3775">
        <v>21.5</v>
      </c>
    </row>
    <row r="3776" spans="21:23" x14ac:dyDescent="0.35">
      <c r="U3776">
        <v>11</v>
      </c>
      <c r="V3776">
        <v>76.739999999999995</v>
      </c>
      <c r="W3776">
        <v>19.100000000000001</v>
      </c>
    </row>
    <row r="3777" spans="21:23" x14ac:dyDescent="0.35">
      <c r="U3777">
        <v>63</v>
      </c>
      <c r="V3777">
        <v>83.74</v>
      </c>
      <c r="W3777">
        <v>21.4</v>
      </c>
    </row>
    <row r="3778" spans="21:23" x14ac:dyDescent="0.35">
      <c r="U3778">
        <v>19</v>
      </c>
      <c r="V3778">
        <v>119.58</v>
      </c>
      <c r="W3778">
        <v>24.8</v>
      </c>
    </row>
    <row r="3779" spans="21:23" x14ac:dyDescent="0.35">
      <c r="U3779">
        <v>17</v>
      </c>
      <c r="V3779">
        <v>68.66</v>
      </c>
      <c r="W3779">
        <v>35.1</v>
      </c>
    </row>
    <row r="3780" spans="21:23" x14ac:dyDescent="0.35">
      <c r="U3780">
        <v>19</v>
      </c>
      <c r="V3780">
        <v>65.790000000000006</v>
      </c>
      <c r="W3780">
        <v>28.6</v>
      </c>
    </row>
    <row r="3781" spans="21:23" x14ac:dyDescent="0.35">
      <c r="U3781">
        <v>40</v>
      </c>
      <c r="V3781">
        <v>176.38</v>
      </c>
      <c r="W3781">
        <v>35.700000000000003</v>
      </c>
    </row>
    <row r="3782" spans="21:23" x14ac:dyDescent="0.35">
      <c r="U3782">
        <v>49</v>
      </c>
      <c r="V3782">
        <v>175.74</v>
      </c>
      <c r="W3782">
        <v>45.4</v>
      </c>
    </row>
    <row r="3783" spans="21:23" x14ac:dyDescent="0.35">
      <c r="U3783">
        <v>69</v>
      </c>
      <c r="V3783">
        <v>193.45</v>
      </c>
      <c r="W3783">
        <v>34.5</v>
      </c>
    </row>
    <row r="3784" spans="21:23" x14ac:dyDescent="0.35">
      <c r="U3784">
        <v>46</v>
      </c>
      <c r="V3784">
        <v>85.84</v>
      </c>
      <c r="W3784">
        <v>21.2</v>
      </c>
    </row>
    <row r="3785" spans="21:23" x14ac:dyDescent="0.35">
      <c r="U3785">
        <v>78</v>
      </c>
      <c r="V3785">
        <v>93.85</v>
      </c>
      <c r="W3785">
        <v>22.7</v>
      </c>
    </row>
    <row r="3786" spans="21:23" x14ac:dyDescent="0.35">
      <c r="U3786">
        <v>63</v>
      </c>
      <c r="V3786">
        <v>86.21</v>
      </c>
      <c r="W3786">
        <v>39.1</v>
      </c>
    </row>
    <row r="3787" spans="21:23" x14ac:dyDescent="0.35">
      <c r="U3787">
        <v>3</v>
      </c>
      <c r="V3787">
        <v>75.41</v>
      </c>
      <c r="W3787">
        <v>21.9</v>
      </c>
    </row>
    <row r="3788" spans="21:23" x14ac:dyDescent="0.35">
      <c r="U3788">
        <v>1.8</v>
      </c>
      <c r="V3788">
        <v>95.28</v>
      </c>
      <c r="W3788">
        <v>16.5</v>
      </c>
    </row>
    <row r="3789" spans="21:23" x14ac:dyDescent="0.35">
      <c r="U3789">
        <v>18</v>
      </c>
      <c r="V3789">
        <v>95.87</v>
      </c>
      <c r="W3789">
        <v>23</v>
      </c>
    </row>
    <row r="3790" spans="21:23" x14ac:dyDescent="0.35">
      <c r="U3790">
        <v>46</v>
      </c>
      <c r="V3790">
        <v>180.45</v>
      </c>
      <c r="W3790">
        <v>22.5</v>
      </c>
    </row>
    <row r="3791" spans="21:23" x14ac:dyDescent="0.35">
      <c r="U3791">
        <v>8</v>
      </c>
      <c r="V3791">
        <v>95.39</v>
      </c>
      <c r="W3791">
        <v>20.399999999999999</v>
      </c>
    </row>
    <row r="3792" spans="21:23" x14ac:dyDescent="0.35">
      <c r="U3792">
        <v>53</v>
      </c>
      <c r="V3792">
        <v>60.77</v>
      </c>
      <c r="W3792">
        <v>28.7</v>
      </c>
    </row>
    <row r="3793" spans="21:23" x14ac:dyDescent="0.35">
      <c r="U3793">
        <v>38</v>
      </c>
      <c r="V3793">
        <v>102.84</v>
      </c>
      <c r="W3793">
        <v>22.4</v>
      </c>
    </row>
    <row r="3794" spans="21:23" x14ac:dyDescent="0.35">
      <c r="U3794">
        <v>74</v>
      </c>
      <c r="V3794">
        <v>130.37</v>
      </c>
      <c r="W3794">
        <v>26.3</v>
      </c>
    </row>
    <row r="3795" spans="21:23" x14ac:dyDescent="0.35">
      <c r="U3795">
        <v>24</v>
      </c>
      <c r="V3795">
        <v>65.44</v>
      </c>
      <c r="W3795">
        <v>23.6</v>
      </c>
    </row>
    <row r="3796" spans="21:23" x14ac:dyDescent="0.35">
      <c r="U3796">
        <v>78</v>
      </c>
      <c r="V3796">
        <v>79.84</v>
      </c>
      <c r="W3796">
        <v>25.9</v>
      </c>
    </row>
    <row r="3797" spans="21:23" x14ac:dyDescent="0.35">
      <c r="U3797">
        <v>60</v>
      </c>
      <c r="V3797">
        <v>62.61</v>
      </c>
      <c r="W3797">
        <v>30.7</v>
      </c>
    </row>
    <row r="3798" spans="21:23" x14ac:dyDescent="0.35">
      <c r="U3798">
        <v>12</v>
      </c>
      <c r="V3798">
        <v>70.069999999999993</v>
      </c>
      <c r="W3798">
        <v>24.5</v>
      </c>
    </row>
    <row r="3799" spans="21:23" x14ac:dyDescent="0.35">
      <c r="U3799">
        <v>32</v>
      </c>
      <c r="V3799">
        <v>108.8</v>
      </c>
      <c r="W3799">
        <v>24</v>
      </c>
    </row>
    <row r="3800" spans="21:23" x14ac:dyDescent="0.35">
      <c r="U3800">
        <v>5</v>
      </c>
      <c r="V3800">
        <v>112.11</v>
      </c>
      <c r="W3800">
        <v>20.100000000000001</v>
      </c>
    </row>
    <row r="3801" spans="21:23" x14ac:dyDescent="0.35">
      <c r="U3801">
        <v>40</v>
      </c>
      <c r="V3801">
        <v>92.35</v>
      </c>
      <c r="W3801">
        <v>38</v>
      </c>
    </row>
    <row r="3802" spans="21:23" x14ac:dyDescent="0.35">
      <c r="U3802">
        <v>19</v>
      </c>
      <c r="V3802">
        <v>76.569999999999993</v>
      </c>
      <c r="W3802">
        <v>26.6</v>
      </c>
    </row>
    <row r="3803" spans="21:23" x14ac:dyDescent="0.35">
      <c r="U3803">
        <v>28</v>
      </c>
      <c r="V3803">
        <v>69.5</v>
      </c>
      <c r="W3803">
        <v>24.5</v>
      </c>
    </row>
    <row r="3804" spans="21:23" x14ac:dyDescent="0.35">
      <c r="U3804">
        <v>61</v>
      </c>
      <c r="V3804">
        <v>219.38</v>
      </c>
      <c r="W3804">
        <v>28.1</v>
      </c>
    </row>
    <row r="3805" spans="21:23" x14ac:dyDescent="0.35">
      <c r="U3805">
        <v>44</v>
      </c>
      <c r="V3805">
        <v>69.48</v>
      </c>
      <c r="W3805">
        <v>41.3</v>
      </c>
    </row>
    <row r="3806" spans="21:23" x14ac:dyDescent="0.35">
      <c r="U3806">
        <v>50</v>
      </c>
      <c r="V3806">
        <v>89.18</v>
      </c>
      <c r="W3806">
        <v>34.799999999999997</v>
      </c>
    </row>
    <row r="3807" spans="21:23" x14ac:dyDescent="0.35">
      <c r="U3807">
        <v>50</v>
      </c>
      <c r="V3807">
        <v>68.09</v>
      </c>
      <c r="W3807">
        <v>35.5</v>
      </c>
    </row>
    <row r="3808" spans="21:23" x14ac:dyDescent="0.35">
      <c r="U3808">
        <v>18</v>
      </c>
      <c r="V3808">
        <v>92.71</v>
      </c>
      <c r="W3808">
        <v>24.1</v>
      </c>
    </row>
    <row r="3809" spans="21:23" x14ac:dyDescent="0.35">
      <c r="U3809">
        <v>1.64</v>
      </c>
      <c r="V3809">
        <v>56.21</v>
      </c>
      <c r="W3809">
        <v>19</v>
      </c>
    </row>
    <row r="3810" spans="21:23" x14ac:dyDescent="0.35">
      <c r="U3810">
        <v>37</v>
      </c>
      <c r="V3810">
        <v>72.08</v>
      </c>
      <c r="W3810">
        <v>28.1</v>
      </c>
    </row>
    <row r="3811" spans="21:23" x14ac:dyDescent="0.35">
      <c r="U3811">
        <v>5</v>
      </c>
      <c r="V3811">
        <v>82.56</v>
      </c>
      <c r="W3811">
        <v>16.600000000000001</v>
      </c>
    </row>
    <row r="3812" spans="21:23" x14ac:dyDescent="0.35">
      <c r="U3812">
        <v>39</v>
      </c>
      <c r="V3812">
        <v>78.239999999999995</v>
      </c>
      <c r="W3812">
        <v>28.6</v>
      </c>
    </row>
    <row r="3813" spans="21:23" x14ac:dyDescent="0.35">
      <c r="U3813">
        <v>65</v>
      </c>
      <c r="V3813">
        <v>84.66</v>
      </c>
      <c r="W3813">
        <v>22.4</v>
      </c>
    </row>
    <row r="3814" spans="21:23" x14ac:dyDescent="0.35">
      <c r="U3814">
        <v>26</v>
      </c>
      <c r="V3814">
        <v>90.35</v>
      </c>
      <c r="W3814">
        <v>38.6</v>
      </c>
    </row>
    <row r="3815" spans="21:23" x14ac:dyDescent="0.35">
      <c r="U3815">
        <v>42</v>
      </c>
      <c r="V3815">
        <v>68.12</v>
      </c>
      <c r="W3815">
        <v>32</v>
      </c>
    </row>
    <row r="3816" spans="21:23" x14ac:dyDescent="0.35">
      <c r="U3816">
        <v>34</v>
      </c>
      <c r="V3816">
        <v>59.14</v>
      </c>
      <c r="W3816">
        <v>40.1</v>
      </c>
    </row>
    <row r="3817" spans="21:23" x14ac:dyDescent="0.35">
      <c r="U3817">
        <v>45</v>
      </c>
      <c r="V3817">
        <v>85.64</v>
      </c>
      <c r="W3817">
        <v>32</v>
      </c>
    </row>
    <row r="3818" spans="21:23" x14ac:dyDescent="0.35">
      <c r="U3818">
        <v>43</v>
      </c>
      <c r="V3818">
        <v>56.08</v>
      </c>
      <c r="W3818">
        <v>23.9</v>
      </c>
    </row>
    <row r="3819" spans="21:23" x14ac:dyDescent="0.35">
      <c r="U3819">
        <v>40</v>
      </c>
      <c r="V3819">
        <v>99</v>
      </c>
      <c r="W3819">
        <v>25</v>
      </c>
    </row>
    <row r="3820" spans="21:23" x14ac:dyDescent="0.35">
      <c r="U3820">
        <v>35</v>
      </c>
      <c r="V3820">
        <v>93.6</v>
      </c>
      <c r="W3820">
        <v>28.5</v>
      </c>
    </row>
    <row r="3821" spans="21:23" x14ac:dyDescent="0.35">
      <c r="U3821">
        <v>2</v>
      </c>
      <c r="V3821">
        <v>105.75</v>
      </c>
      <c r="W3821">
        <v>19.8</v>
      </c>
    </row>
    <row r="3822" spans="21:23" x14ac:dyDescent="0.35">
      <c r="U3822">
        <v>61</v>
      </c>
      <c r="V3822">
        <v>114.09</v>
      </c>
      <c r="W3822">
        <v>25.7</v>
      </c>
    </row>
    <row r="3823" spans="21:23" x14ac:dyDescent="0.35">
      <c r="U3823">
        <v>64</v>
      </c>
      <c r="V3823">
        <v>57.42</v>
      </c>
      <c r="W3823">
        <v>28</v>
      </c>
    </row>
    <row r="3824" spans="21:23" x14ac:dyDescent="0.35">
      <c r="U3824">
        <v>32</v>
      </c>
      <c r="V3824">
        <v>100.01</v>
      </c>
      <c r="W3824">
        <v>37.200000000000003</v>
      </c>
    </row>
    <row r="3825" spans="21:23" x14ac:dyDescent="0.35">
      <c r="U3825">
        <v>23</v>
      </c>
      <c r="V3825">
        <v>62</v>
      </c>
      <c r="W3825">
        <v>24.8</v>
      </c>
    </row>
    <row r="3826" spans="21:23" x14ac:dyDescent="0.35">
      <c r="U3826">
        <v>51</v>
      </c>
      <c r="V3826">
        <v>103.61</v>
      </c>
      <c r="W3826">
        <v>39.200000000000003</v>
      </c>
    </row>
    <row r="3827" spans="21:23" x14ac:dyDescent="0.35">
      <c r="U3827">
        <v>52</v>
      </c>
      <c r="V3827">
        <v>118.46</v>
      </c>
      <c r="W3827">
        <v>61.6</v>
      </c>
    </row>
    <row r="3828" spans="21:23" x14ac:dyDescent="0.35">
      <c r="U3828">
        <v>75</v>
      </c>
      <c r="V3828">
        <v>94.77</v>
      </c>
      <c r="W3828">
        <v>27.2</v>
      </c>
    </row>
    <row r="3829" spans="21:23" x14ac:dyDescent="0.35">
      <c r="U3829">
        <v>40</v>
      </c>
      <c r="V3829">
        <v>72.12</v>
      </c>
      <c r="W3829">
        <v>38</v>
      </c>
    </row>
    <row r="3830" spans="21:23" x14ac:dyDescent="0.35">
      <c r="U3830">
        <v>39</v>
      </c>
      <c r="V3830">
        <v>155.22999999999999</v>
      </c>
      <c r="W3830">
        <v>36.200000000000003</v>
      </c>
    </row>
    <row r="3831" spans="21:23" x14ac:dyDescent="0.35">
      <c r="U3831">
        <v>6</v>
      </c>
      <c r="V3831">
        <v>90.6</v>
      </c>
      <c r="W3831">
        <v>16.600000000000001</v>
      </c>
    </row>
    <row r="3832" spans="21:23" x14ac:dyDescent="0.35">
      <c r="U3832">
        <v>32</v>
      </c>
      <c r="V3832">
        <v>81.92</v>
      </c>
      <c r="W3832">
        <v>38</v>
      </c>
    </row>
    <row r="3833" spans="21:23" x14ac:dyDescent="0.35">
      <c r="U3833">
        <v>55</v>
      </c>
      <c r="V3833">
        <v>67.099999999999994</v>
      </c>
      <c r="W3833">
        <v>31.4</v>
      </c>
    </row>
    <row r="3834" spans="21:23" x14ac:dyDescent="0.35">
      <c r="U3834">
        <v>23</v>
      </c>
      <c r="V3834">
        <v>58.01</v>
      </c>
      <c r="W3834">
        <v>35.299999999999997</v>
      </c>
    </row>
    <row r="3835" spans="21:23" x14ac:dyDescent="0.35">
      <c r="U3835">
        <v>52</v>
      </c>
      <c r="V3835">
        <v>173.9</v>
      </c>
      <c r="W3835">
        <v>35.799999999999997</v>
      </c>
    </row>
    <row r="3836" spans="21:23" x14ac:dyDescent="0.35">
      <c r="U3836">
        <v>58</v>
      </c>
      <c r="V3836">
        <v>106.27</v>
      </c>
      <c r="W3836">
        <v>28.6</v>
      </c>
    </row>
    <row r="3837" spans="21:23" x14ac:dyDescent="0.35">
      <c r="U3837">
        <v>17</v>
      </c>
      <c r="V3837">
        <v>60.57</v>
      </c>
      <c r="W3837">
        <v>34</v>
      </c>
    </row>
    <row r="3838" spans="21:23" x14ac:dyDescent="0.35">
      <c r="U3838">
        <v>3</v>
      </c>
      <c r="V3838">
        <v>105.34</v>
      </c>
      <c r="W3838">
        <v>15.5</v>
      </c>
    </row>
    <row r="3839" spans="21:23" x14ac:dyDescent="0.35">
      <c r="U3839">
        <v>23</v>
      </c>
      <c r="V3839">
        <v>96.28</v>
      </c>
      <c r="W3839">
        <v>31.1</v>
      </c>
    </row>
    <row r="3840" spans="21:23" x14ac:dyDescent="0.35">
      <c r="U3840">
        <v>56</v>
      </c>
      <c r="V3840">
        <v>122.73</v>
      </c>
      <c r="W3840">
        <v>37.5</v>
      </c>
    </row>
    <row r="3841" spans="21:23" x14ac:dyDescent="0.35">
      <c r="U3841">
        <v>45</v>
      </c>
      <c r="V3841">
        <v>104.12</v>
      </c>
      <c r="W3841">
        <v>37.700000000000003</v>
      </c>
    </row>
    <row r="3842" spans="21:23" x14ac:dyDescent="0.35">
      <c r="U3842">
        <v>14</v>
      </c>
      <c r="V3842">
        <v>69.739999999999995</v>
      </c>
      <c r="W3842">
        <v>24.2</v>
      </c>
    </row>
    <row r="3843" spans="21:23" x14ac:dyDescent="0.35">
      <c r="U3843">
        <v>45</v>
      </c>
      <c r="V3843">
        <v>106.95</v>
      </c>
      <c r="W3843">
        <v>33.4</v>
      </c>
    </row>
    <row r="3844" spans="21:23" x14ac:dyDescent="0.35">
      <c r="U3844">
        <v>57</v>
      </c>
      <c r="V3844">
        <v>94.63</v>
      </c>
      <c r="W3844">
        <v>33</v>
      </c>
    </row>
    <row r="3845" spans="21:23" x14ac:dyDescent="0.35">
      <c r="U3845">
        <v>35</v>
      </c>
      <c r="V3845">
        <v>86.97</v>
      </c>
      <c r="W3845">
        <v>25.7</v>
      </c>
    </row>
    <row r="3846" spans="21:23" x14ac:dyDescent="0.35">
      <c r="U3846">
        <v>8</v>
      </c>
      <c r="V3846">
        <v>76.12</v>
      </c>
      <c r="W3846">
        <v>19.399999999999999</v>
      </c>
    </row>
    <row r="3847" spans="21:23" x14ac:dyDescent="0.35">
      <c r="U3847">
        <v>42</v>
      </c>
      <c r="V3847">
        <v>99.94</v>
      </c>
      <c r="W3847">
        <v>33.4</v>
      </c>
    </row>
    <row r="3848" spans="21:23" x14ac:dyDescent="0.35">
      <c r="U3848">
        <v>8</v>
      </c>
      <c r="V3848">
        <v>91.53</v>
      </c>
      <c r="W3848">
        <v>18</v>
      </c>
    </row>
    <row r="3849" spans="21:23" x14ac:dyDescent="0.35">
      <c r="U3849">
        <v>62</v>
      </c>
      <c r="V3849">
        <v>145.46</v>
      </c>
      <c r="W3849">
        <v>40.1</v>
      </c>
    </row>
    <row r="3850" spans="21:23" x14ac:dyDescent="0.35">
      <c r="U3850">
        <v>43</v>
      </c>
      <c r="V3850">
        <v>74.86</v>
      </c>
      <c r="W3850">
        <v>26.9</v>
      </c>
    </row>
    <row r="3851" spans="21:23" x14ac:dyDescent="0.35">
      <c r="U3851">
        <v>8</v>
      </c>
      <c r="V3851">
        <v>74.42</v>
      </c>
      <c r="W3851">
        <v>22.5</v>
      </c>
    </row>
    <row r="3852" spans="21:23" x14ac:dyDescent="0.35">
      <c r="U3852">
        <v>40</v>
      </c>
      <c r="V3852">
        <v>70.069999999999993</v>
      </c>
      <c r="W3852">
        <v>27.6</v>
      </c>
    </row>
    <row r="3853" spans="21:23" x14ac:dyDescent="0.35">
      <c r="U3853">
        <v>2</v>
      </c>
      <c r="V3853">
        <v>89.85</v>
      </c>
      <c r="W3853">
        <v>23.3</v>
      </c>
    </row>
    <row r="3854" spans="21:23" x14ac:dyDescent="0.35">
      <c r="U3854">
        <v>27</v>
      </c>
      <c r="V3854">
        <v>104.21</v>
      </c>
      <c r="W3854">
        <v>35.700000000000003</v>
      </c>
    </row>
    <row r="3855" spans="21:23" x14ac:dyDescent="0.35">
      <c r="U3855">
        <v>47</v>
      </c>
      <c r="V3855">
        <v>157.77000000000001</v>
      </c>
      <c r="W3855">
        <v>28.4</v>
      </c>
    </row>
    <row r="3856" spans="21:23" x14ac:dyDescent="0.35">
      <c r="U3856">
        <v>53</v>
      </c>
      <c r="V3856">
        <v>101.81</v>
      </c>
      <c r="W3856">
        <v>29.4</v>
      </c>
    </row>
    <row r="3857" spans="21:23" x14ac:dyDescent="0.35">
      <c r="U3857">
        <v>62</v>
      </c>
      <c r="V3857">
        <v>103</v>
      </c>
      <c r="W3857">
        <v>31.9</v>
      </c>
    </row>
    <row r="3858" spans="21:23" x14ac:dyDescent="0.35">
      <c r="U3858">
        <v>50</v>
      </c>
      <c r="V3858">
        <v>101.85</v>
      </c>
      <c r="W3858">
        <v>25.1</v>
      </c>
    </row>
    <row r="3859" spans="21:23" x14ac:dyDescent="0.35">
      <c r="U3859">
        <v>26</v>
      </c>
      <c r="V3859">
        <v>85.92</v>
      </c>
      <c r="W3859">
        <v>35.6</v>
      </c>
    </row>
    <row r="3860" spans="21:23" x14ac:dyDescent="0.35">
      <c r="U3860">
        <v>19</v>
      </c>
      <c r="V3860">
        <v>56.85</v>
      </c>
      <c r="W3860">
        <v>21.1</v>
      </c>
    </row>
    <row r="3861" spans="21:23" x14ac:dyDescent="0.35">
      <c r="U3861">
        <v>0.32</v>
      </c>
      <c r="V3861">
        <v>89.04</v>
      </c>
      <c r="W3861">
        <v>17.8</v>
      </c>
    </row>
    <row r="3862" spans="21:23" x14ac:dyDescent="0.35">
      <c r="U3862">
        <v>45</v>
      </c>
      <c r="V3862">
        <v>63.01</v>
      </c>
      <c r="W3862">
        <v>31.5</v>
      </c>
    </row>
    <row r="3863" spans="21:23" x14ac:dyDescent="0.35">
      <c r="U3863">
        <v>45</v>
      </c>
      <c r="V3863">
        <v>65.48</v>
      </c>
      <c r="W3863">
        <v>26.6</v>
      </c>
    </row>
    <row r="3864" spans="21:23" x14ac:dyDescent="0.35">
      <c r="U3864">
        <v>54</v>
      </c>
      <c r="V3864">
        <v>68.599999999999994</v>
      </c>
      <c r="W3864">
        <v>44.8</v>
      </c>
    </row>
    <row r="3865" spans="21:23" x14ac:dyDescent="0.35">
      <c r="U3865">
        <v>64</v>
      </c>
      <c r="V3865">
        <v>81.680000000000007</v>
      </c>
      <c r="W3865">
        <v>31.3</v>
      </c>
    </row>
    <row r="3866" spans="21:23" x14ac:dyDescent="0.35">
      <c r="U3866">
        <v>2</v>
      </c>
      <c r="V3866">
        <v>65.209999999999994</v>
      </c>
      <c r="W3866">
        <v>17.2</v>
      </c>
    </row>
    <row r="3867" spans="21:23" x14ac:dyDescent="0.35">
      <c r="U3867">
        <v>66</v>
      </c>
      <c r="V3867">
        <v>72.53</v>
      </c>
      <c r="W3867">
        <v>25.3</v>
      </c>
    </row>
    <row r="3868" spans="21:23" x14ac:dyDescent="0.35">
      <c r="U3868">
        <v>73</v>
      </c>
      <c r="V3868">
        <v>81.78</v>
      </c>
      <c r="W3868">
        <v>28.8</v>
      </c>
    </row>
    <row r="3869" spans="21:23" x14ac:dyDescent="0.35">
      <c r="U3869">
        <v>31</v>
      </c>
      <c r="V3869">
        <v>116.85</v>
      </c>
      <c r="W3869">
        <v>49.9</v>
      </c>
    </row>
    <row r="3870" spans="21:23" x14ac:dyDescent="0.35">
      <c r="U3870">
        <v>1.88</v>
      </c>
      <c r="V3870">
        <v>80.83</v>
      </c>
      <c r="W3870">
        <v>18</v>
      </c>
    </row>
    <row r="3871" spans="21:23" x14ac:dyDescent="0.35">
      <c r="U3871">
        <v>58</v>
      </c>
      <c r="V3871">
        <v>96.21</v>
      </c>
      <c r="W3871">
        <v>23.5</v>
      </c>
    </row>
    <row r="3872" spans="21:23" x14ac:dyDescent="0.35">
      <c r="U3872">
        <v>12</v>
      </c>
      <c r="V3872">
        <v>117.04</v>
      </c>
      <c r="W3872">
        <v>18.100000000000001</v>
      </c>
    </row>
    <row r="3873" spans="21:23" x14ac:dyDescent="0.35">
      <c r="U3873">
        <v>60</v>
      </c>
      <c r="V3873">
        <v>78.260000000000005</v>
      </c>
      <c r="W3873">
        <v>41.7</v>
      </c>
    </row>
    <row r="3874" spans="21:23" x14ac:dyDescent="0.35">
      <c r="U3874">
        <v>32</v>
      </c>
      <c r="V3874">
        <v>58.24</v>
      </c>
      <c r="W3874">
        <v>28.1</v>
      </c>
    </row>
    <row r="3875" spans="21:23" x14ac:dyDescent="0.35">
      <c r="U3875">
        <v>23</v>
      </c>
      <c r="V3875">
        <v>82.53</v>
      </c>
      <c r="W3875">
        <v>20.7</v>
      </c>
    </row>
    <row r="3876" spans="21:23" x14ac:dyDescent="0.35">
      <c r="U3876">
        <v>26</v>
      </c>
      <c r="V3876">
        <v>71.25</v>
      </c>
      <c r="W3876">
        <v>30.3</v>
      </c>
    </row>
    <row r="3877" spans="21:23" x14ac:dyDescent="0.35">
      <c r="U3877">
        <v>36</v>
      </c>
      <c r="V3877">
        <v>129.72999999999999</v>
      </c>
      <c r="W3877">
        <v>27.8</v>
      </c>
    </row>
    <row r="3878" spans="21:23" x14ac:dyDescent="0.35">
      <c r="U3878">
        <v>3</v>
      </c>
      <c r="V3878">
        <v>115.47</v>
      </c>
      <c r="W3878">
        <v>18.899999999999999</v>
      </c>
    </row>
    <row r="3879" spans="21:23" x14ac:dyDescent="0.35">
      <c r="U3879">
        <v>21</v>
      </c>
      <c r="V3879">
        <v>56.79</v>
      </c>
      <c r="W3879">
        <v>20.399999999999999</v>
      </c>
    </row>
    <row r="3880" spans="21:23" x14ac:dyDescent="0.35">
      <c r="U3880">
        <v>67</v>
      </c>
      <c r="V3880">
        <v>100.16</v>
      </c>
      <c r="W3880">
        <v>31.8</v>
      </c>
    </row>
    <row r="3881" spans="21:23" x14ac:dyDescent="0.35">
      <c r="U3881">
        <v>35</v>
      </c>
      <c r="V3881">
        <v>97.6</v>
      </c>
      <c r="W3881">
        <v>44.8</v>
      </c>
    </row>
    <row r="3882" spans="21:23" x14ac:dyDescent="0.35">
      <c r="U3882">
        <v>26</v>
      </c>
      <c r="V3882">
        <v>90.54</v>
      </c>
      <c r="W3882">
        <v>37.1</v>
      </c>
    </row>
    <row r="3883" spans="21:23" x14ac:dyDescent="0.35">
      <c r="U3883">
        <v>47</v>
      </c>
      <c r="V3883">
        <v>105.88</v>
      </c>
      <c r="W3883">
        <v>39.9</v>
      </c>
    </row>
    <row r="3884" spans="21:23" x14ac:dyDescent="0.35">
      <c r="U3884">
        <v>81</v>
      </c>
      <c r="V3884">
        <v>217.94</v>
      </c>
      <c r="W3884">
        <v>24.1</v>
      </c>
    </row>
    <row r="3885" spans="21:23" x14ac:dyDescent="0.35">
      <c r="U3885">
        <v>1.64</v>
      </c>
      <c r="V3885">
        <v>69.89</v>
      </c>
      <c r="W3885">
        <v>18.100000000000001</v>
      </c>
    </row>
    <row r="3886" spans="21:23" x14ac:dyDescent="0.35">
      <c r="U3886">
        <v>52</v>
      </c>
      <c r="V3886">
        <v>93.28</v>
      </c>
      <c r="W3886">
        <v>36.299999999999997</v>
      </c>
    </row>
    <row r="3887" spans="21:23" x14ac:dyDescent="0.35">
      <c r="U3887">
        <v>28</v>
      </c>
      <c r="V3887">
        <v>111.27</v>
      </c>
      <c r="W3887">
        <v>19.100000000000001</v>
      </c>
    </row>
    <row r="3888" spans="21:23" x14ac:dyDescent="0.35">
      <c r="U3888">
        <v>45</v>
      </c>
      <c r="V3888">
        <v>91.04</v>
      </c>
      <c r="W3888">
        <v>21.1</v>
      </c>
    </row>
    <row r="3889" spans="21:23" x14ac:dyDescent="0.35">
      <c r="U3889">
        <v>20</v>
      </c>
      <c r="V3889">
        <v>87.2</v>
      </c>
      <c r="W3889">
        <v>28.9</v>
      </c>
    </row>
    <row r="3890" spans="21:23" x14ac:dyDescent="0.35">
      <c r="U3890">
        <v>1.56</v>
      </c>
      <c r="V3890">
        <v>109.12</v>
      </c>
      <c r="W3890">
        <v>18.899999999999999</v>
      </c>
    </row>
    <row r="3891" spans="21:23" x14ac:dyDescent="0.35">
      <c r="U3891">
        <v>65</v>
      </c>
      <c r="V3891">
        <v>216.64</v>
      </c>
      <c r="W3891">
        <v>43.3</v>
      </c>
    </row>
    <row r="3892" spans="21:23" x14ac:dyDescent="0.35">
      <c r="U3892">
        <v>45</v>
      </c>
      <c r="V3892">
        <v>74.28</v>
      </c>
      <c r="W3892">
        <v>37.200000000000003</v>
      </c>
    </row>
    <row r="3893" spans="21:23" x14ac:dyDescent="0.35">
      <c r="U3893">
        <v>77</v>
      </c>
      <c r="V3893">
        <v>57.6</v>
      </c>
      <c r="W3893">
        <v>32.200000000000003</v>
      </c>
    </row>
    <row r="3894" spans="21:23" x14ac:dyDescent="0.35">
      <c r="U3894">
        <v>37</v>
      </c>
      <c r="V3894">
        <v>173.97</v>
      </c>
      <c r="W3894">
        <v>26.3</v>
      </c>
    </row>
    <row r="3895" spans="21:23" x14ac:dyDescent="0.35">
      <c r="U3895">
        <v>50</v>
      </c>
      <c r="V3895">
        <v>65.25</v>
      </c>
      <c r="W3895">
        <v>25.4</v>
      </c>
    </row>
    <row r="3896" spans="21:23" x14ac:dyDescent="0.35">
      <c r="U3896">
        <v>0.56000000000000005</v>
      </c>
      <c r="V3896">
        <v>80.92</v>
      </c>
      <c r="W3896">
        <v>18.3</v>
      </c>
    </row>
    <row r="3897" spans="21:23" x14ac:dyDescent="0.35">
      <c r="U3897">
        <v>30</v>
      </c>
      <c r="V3897">
        <v>124.37</v>
      </c>
      <c r="W3897">
        <v>21.4</v>
      </c>
    </row>
    <row r="3898" spans="21:23" x14ac:dyDescent="0.35">
      <c r="U3898">
        <v>31</v>
      </c>
      <c r="V3898">
        <v>102.39</v>
      </c>
      <c r="W3898">
        <v>22.9</v>
      </c>
    </row>
    <row r="3899" spans="21:23" x14ac:dyDescent="0.35">
      <c r="U3899">
        <v>4</v>
      </c>
      <c r="V3899">
        <v>90.42</v>
      </c>
      <c r="W3899">
        <v>16.2</v>
      </c>
    </row>
    <row r="3900" spans="21:23" x14ac:dyDescent="0.35">
      <c r="U3900">
        <v>65</v>
      </c>
      <c r="V3900">
        <v>79.17</v>
      </c>
      <c r="W3900">
        <v>29.6</v>
      </c>
    </row>
    <row r="3901" spans="21:23" x14ac:dyDescent="0.35">
      <c r="U3901">
        <v>68</v>
      </c>
      <c r="V3901">
        <v>71.08</v>
      </c>
      <c r="W3901">
        <v>21.5</v>
      </c>
    </row>
    <row r="3902" spans="21:23" x14ac:dyDescent="0.35">
      <c r="U3902">
        <v>63</v>
      </c>
      <c r="V3902">
        <v>81.540000000000006</v>
      </c>
      <c r="W3902">
        <v>24.2</v>
      </c>
    </row>
    <row r="3903" spans="21:23" x14ac:dyDescent="0.35">
      <c r="U3903">
        <v>46</v>
      </c>
      <c r="V3903">
        <v>159.66999999999999</v>
      </c>
      <c r="W3903">
        <v>37.299999999999997</v>
      </c>
    </row>
    <row r="3904" spans="21:23" x14ac:dyDescent="0.35">
      <c r="U3904">
        <v>54</v>
      </c>
      <c r="V3904">
        <v>93.96</v>
      </c>
      <c r="W3904">
        <v>33.299999999999997</v>
      </c>
    </row>
    <row r="3905" spans="21:23" x14ac:dyDescent="0.35">
      <c r="U3905">
        <v>66</v>
      </c>
      <c r="V3905">
        <v>103.01</v>
      </c>
      <c r="W3905">
        <v>33.1</v>
      </c>
    </row>
    <row r="3906" spans="21:23" x14ac:dyDescent="0.35">
      <c r="U3906">
        <v>29</v>
      </c>
      <c r="V3906">
        <v>92.49</v>
      </c>
      <c r="W3906">
        <v>22.2</v>
      </c>
    </row>
    <row r="3907" spans="21:23" x14ac:dyDescent="0.35">
      <c r="U3907">
        <v>78</v>
      </c>
      <c r="V3907">
        <v>208.85</v>
      </c>
      <c r="W3907">
        <v>24.4</v>
      </c>
    </row>
    <row r="3908" spans="21:23" x14ac:dyDescent="0.35">
      <c r="U3908">
        <v>56</v>
      </c>
      <c r="V3908">
        <v>122.39</v>
      </c>
      <c r="W3908">
        <v>30.3</v>
      </c>
    </row>
    <row r="3909" spans="21:23" x14ac:dyDescent="0.35">
      <c r="U3909">
        <v>57</v>
      </c>
      <c r="V3909">
        <v>65.91</v>
      </c>
      <c r="W3909">
        <v>28.2</v>
      </c>
    </row>
    <row r="3910" spans="21:23" x14ac:dyDescent="0.35">
      <c r="U3910">
        <v>2</v>
      </c>
      <c r="V3910">
        <v>70.25</v>
      </c>
      <c r="W3910">
        <v>17</v>
      </c>
    </row>
    <row r="3911" spans="21:23" x14ac:dyDescent="0.35">
      <c r="U3911">
        <v>49</v>
      </c>
      <c r="V3911">
        <v>219.7</v>
      </c>
      <c r="W3911">
        <v>53.8</v>
      </c>
    </row>
    <row r="3912" spans="21:23" x14ac:dyDescent="0.35">
      <c r="U3912">
        <v>31</v>
      </c>
      <c r="V3912">
        <v>65.7</v>
      </c>
      <c r="W3912">
        <v>30.4</v>
      </c>
    </row>
    <row r="3913" spans="21:23" x14ac:dyDescent="0.35">
      <c r="U3913">
        <v>47</v>
      </c>
      <c r="V3913">
        <v>67.08</v>
      </c>
      <c r="W3913">
        <v>22.3</v>
      </c>
    </row>
    <row r="3914" spans="21:23" x14ac:dyDescent="0.35">
      <c r="U3914">
        <v>37</v>
      </c>
      <c r="V3914">
        <v>107.58</v>
      </c>
      <c r="W3914">
        <v>25.3</v>
      </c>
    </row>
    <row r="3915" spans="21:23" x14ac:dyDescent="0.35">
      <c r="U3915">
        <v>79</v>
      </c>
      <c r="V3915">
        <v>208.05</v>
      </c>
      <c r="W3915">
        <v>28.1</v>
      </c>
    </row>
    <row r="3916" spans="21:23" x14ac:dyDescent="0.35">
      <c r="U3916">
        <v>65</v>
      </c>
      <c r="V3916">
        <v>95.87</v>
      </c>
      <c r="W3916">
        <v>29.8</v>
      </c>
    </row>
    <row r="3917" spans="21:23" x14ac:dyDescent="0.35">
      <c r="U3917">
        <v>61</v>
      </c>
      <c r="V3917">
        <v>68.17</v>
      </c>
      <c r="W3917">
        <v>43.8</v>
      </c>
    </row>
    <row r="3918" spans="21:23" x14ac:dyDescent="0.35">
      <c r="U3918">
        <v>66</v>
      </c>
      <c r="V3918">
        <v>95.37</v>
      </c>
      <c r="W3918">
        <v>34.5</v>
      </c>
    </row>
    <row r="3919" spans="21:23" x14ac:dyDescent="0.35">
      <c r="U3919">
        <v>24</v>
      </c>
      <c r="V3919">
        <v>90</v>
      </c>
      <c r="W3919">
        <v>25.5</v>
      </c>
    </row>
    <row r="3920" spans="21:23" x14ac:dyDescent="0.35">
      <c r="U3920">
        <v>66</v>
      </c>
      <c r="V3920">
        <v>106.1</v>
      </c>
      <c r="W3920">
        <v>31.5</v>
      </c>
    </row>
    <row r="3921" spans="21:23" x14ac:dyDescent="0.35">
      <c r="U3921">
        <v>64</v>
      </c>
      <c r="V3921">
        <v>56.13</v>
      </c>
      <c r="W3921">
        <v>39.200000000000003</v>
      </c>
    </row>
    <row r="3922" spans="21:23" x14ac:dyDescent="0.35">
      <c r="U3922">
        <v>38</v>
      </c>
      <c r="V3922">
        <v>104.03</v>
      </c>
      <c r="W3922">
        <v>47.3</v>
      </c>
    </row>
    <row r="3923" spans="21:23" x14ac:dyDescent="0.35">
      <c r="U3923">
        <v>7</v>
      </c>
      <c r="V3923">
        <v>157.01</v>
      </c>
      <c r="W3923">
        <v>17</v>
      </c>
    </row>
    <row r="3924" spans="21:23" x14ac:dyDescent="0.35">
      <c r="U3924">
        <v>63</v>
      </c>
      <c r="V3924">
        <v>84.35</v>
      </c>
      <c r="W3924">
        <v>38.200000000000003</v>
      </c>
    </row>
    <row r="3925" spans="21:23" x14ac:dyDescent="0.35">
      <c r="U3925">
        <v>71</v>
      </c>
      <c r="V3925">
        <v>67.989999999999995</v>
      </c>
      <c r="W3925">
        <v>31.1</v>
      </c>
    </row>
    <row r="3926" spans="21:23" x14ac:dyDescent="0.35">
      <c r="U3926">
        <v>18</v>
      </c>
      <c r="V3926">
        <v>118.93</v>
      </c>
      <c r="W3926">
        <v>22.4</v>
      </c>
    </row>
    <row r="3927" spans="21:23" x14ac:dyDescent="0.35">
      <c r="U3927">
        <v>65</v>
      </c>
      <c r="V3927">
        <v>185.28</v>
      </c>
      <c r="W3927">
        <v>32</v>
      </c>
    </row>
    <row r="3928" spans="21:23" x14ac:dyDescent="0.35">
      <c r="U3928">
        <v>57</v>
      </c>
      <c r="V3928">
        <v>82.08</v>
      </c>
      <c r="W3928">
        <v>24.7</v>
      </c>
    </row>
    <row r="3929" spans="21:23" x14ac:dyDescent="0.35">
      <c r="U3929">
        <v>62</v>
      </c>
      <c r="V3929">
        <v>88.32</v>
      </c>
      <c r="W3929">
        <v>36.299999999999997</v>
      </c>
    </row>
    <row r="3930" spans="21:23" x14ac:dyDescent="0.35">
      <c r="U3930">
        <v>1.8</v>
      </c>
      <c r="V3930">
        <v>85.16</v>
      </c>
      <c r="W3930">
        <v>20.2</v>
      </c>
    </row>
    <row r="3931" spans="21:23" x14ac:dyDescent="0.35">
      <c r="U3931">
        <v>35</v>
      </c>
      <c r="V3931">
        <v>69.540000000000006</v>
      </c>
      <c r="W3931">
        <v>27.4</v>
      </c>
    </row>
    <row r="3932" spans="21:23" x14ac:dyDescent="0.35">
      <c r="U3932">
        <v>50</v>
      </c>
      <c r="V3932">
        <v>62.12</v>
      </c>
      <c r="W3932">
        <v>29.6</v>
      </c>
    </row>
    <row r="3933" spans="21:23" x14ac:dyDescent="0.35">
      <c r="U3933">
        <v>73</v>
      </c>
      <c r="V3933">
        <v>198.3</v>
      </c>
      <c r="W3933">
        <v>54.3</v>
      </c>
    </row>
    <row r="3934" spans="21:23" x14ac:dyDescent="0.35">
      <c r="U3934">
        <v>23</v>
      </c>
      <c r="V3934">
        <v>100.06</v>
      </c>
      <c r="W3934">
        <v>28.6</v>
      </c>
    </row>
    <row r="3935" spans="21:23" x14ac:dyDescent="0.35">
      <c r="U3935">
        <v>32</v>
      </c>
      <c r="V3935">
        <v>101.13</v>
      </c>
      <c r="W3935">
        <v>43.9</v>
      </c>
    </row>
    <row r="3936" spans="21:23" x14ac:dyDescent="0.35">
      <c r="U3936">
        <v>38</v>
      </c>
      <c r="V3936">
        <v>91.09</v>
      </c>
      <c r="W3936">
        <v>22.2</v>
      </c>
    </row>
    <row r="3937" spans="21:23" x14ac:dyDescent="0.35">
      <c r="U3937">
        <v>50</v>
      </c>
      <c r="V3937">
        <v>61.54</v>
      </c>
      <c r="W3937">
        <v>28.4</v>
      </c>
    </row>
    <row r="3938" spans="21:23" x14ac:dyDescent="0.35">
      <c r="U3938">
        <v>39</v>
      </c>
      <c r="V3938">
        <v>62.02</v>
      </c>
      <c r="W3938">
        <v>23.7</v>
      </c>
    </row>
    <row r="3939" spans="21:23" x14ac:dyDescent="0.35">
      <c r="U3939">
        <v>7</v>
      </c>
      <c r="V3939">
        <v>103.11</v>
      </c>
      <c r="W3939">
        <v>18.3</v>
      </c>
    </row>
    <row r="3940" spans="21:23" x14ac:dyDescent="0.35">
      <c r="U3940">
        <v>15</v>
      </c>
      <c r="V3940">
        <v>77.569999999999993</v>
      </c>
      <c r="W3940">
        <v>18.3</v>
      </c>
    </row>
    <row r="3941" spans="21:23" x14ac:dyDescent="0.35">
      <c r="U3941">
        <v>67</v>
      </c>
      <c r="V3941">
        <v>97.34</v>
      </c>
      <c r="W3941">
        <v>28.9</v>
      </c>
    </row>
    <row r="3942" spans="21:23" x14ac:dyDescent="0.35">
      <c r="U3942">
        <v>8</v>
      </c>
      <c r="V3942">
        <v>78.760000000000005</v>
      </c>
      <c r="W3942">
        <v>28.1</v>
      </c>
    </row>
    <row r="3943" spans="21:23" x14ac:dyDescent="0.35">
      <c r="U3943">
        <v>32</v>
      </c>
      <c r="V3943">
        <v>67.099999999999994</v>
      </c>
      <c r="W3943">
        <v>27.1</v>
      </c>
    </row>
    <row r="3944" spans="21:23" x14ac:dyDescent="0.35">
      <c r="U3944">
        <v>5</v>
      </c>
      <c r="V3944">
        <v>79.89</v>
      </c>
      <c r="W3944">
        <v>13.8</v>
      </c>
    </row>
    <row r="3945" spans="21:23" x14ac:dyDescent="0.35">
      <c r="U3945">
        <v>56</v>
      </c>
      <c r="V3945">
        <v>206.66</v>
      </c>
      <c r="W3945">
        <v>21.9</v>
      </c>
    </row>
    <row r="3946" spans="21:23" x14ac:dyDescent="0.35">
      <c r="U3946">
        <v>49</v>
      </c>
      <c r="V3946">
        <v>95.79</v>
      </c>
      <c r="W3946">
        <v>24</v>
      </c>
    </row>
    <row r="3947" spans="21:23" x14ac:dyDescent="0.35">
      <c r="U3947">
        <v>75</v>
      </c>
      <c r="V3947">
        <v>83.88</v>
      </c>
      <c r="W3947">
        <v>28.1</v>
      </c>
    </row>
    <row r="3948" spans="21:23" x14ac:dyDescent="0.35">
      <c r="U3948">
        <v>11</v>
      </c>
      <c r="V3948">
        <v>93.51</v>
      </c>
      <c r="W3948">
        <v>20.8</v>
      </c>
    </row>
    <row r="3949" spans="21:23" x14ac:dyDescent="0.35">
      <c r="U3949">
        <v>61</v>
      </c>
      <c r="V3949">
        <v>116.78</v>
      </c>
      <c r="W3949">
        <v>39.799999999999997</v>
      </c>
    </row>
    <row r="3950" spans="21:23" x14ac:dyDescent="0.35">
      <c r="U3950">
        <v>76</v>
      </c>
      <c r="V3950">
        <v>117.63</v>
      </c>
      <c r="W3950">
        <v>26.2</v>
      </c>
    </row>
    <row r="3951" spans="21:23" x14ac:dyDescent="0.35">
      <c r="U3951">
        <v>34</v>
      </c>
      <c r="V3951">
        <v>60.01</v>
      </c>
      <c r="W3951">
        <v>43.9</v>
      </c>
    </row>
    <row r="3952" spans="21:23" x14ac:dyDescent="0.35">
      <c r="U3952">
        <v>20</v>
      </c>
      <c r="V3952">
        <v>64.599999999999994</v>
      </c>
      <c r="W3952">
        <v>27.3</v>
      </c>
    </row>
    <row r="3953" spans="21:23" x14ac:dyDescent="0.35">
      <c r="U3953">
        <v>79</v>
      </c>
      <c r="V3953">
        <v>92.43</v>
      </c>
      <c r="W3953">
        <v>28.1</v>
      </c>
    </row>
    <row r="3954" spans="21:23" x14ac:dyDescent="0.35">
      <c r="U3954">
        <v>24</v>
      </c>
      <c r="V3954">
        <v>71.63</v>
      </c>
      <c r="W3954">
        <v>22</v>
      </c>
    </row>
    <row r="3955" spans="21:23" x14ac:dyDescent="0.35">
      <c r="U3955">
        <v>39</v>
      </c>
      <c r="V3955">
        <v>87.79</v>
      </c>
      <c r="W3955">
        <v>40</v>
      </c>
    </row>
    <row r="3956" spans="21:23" x14ac:dyDescent="0.35">
      <c r="U3956">
        <v>55</v>
      </c>
      <c r="V3956">
        <v>99.64</v>
      </c>
      <c r="W3956">
        <v>20.100000000000001</v>
      </c>
    </row>
    <row r="3957" spans="21:23" x14ac:dyDescent="0.35">
      <c r="U3957">
        <v>16</v>
      </c>
      <c r="V3957">
        <v>86.53</v>
      </c>
      <c r="W3957">
        <v>42.2</v>
      </c>
    </row>
    <row r="3958" spans="21:23" x14ac:dyDescent="0.35">
      <c r="U3958">
        <v>36</v>
      </c>
      <c r="V3958">
        <v>200.68</v>
      </c>
      <c r="W3958">
        <v>25.8</v>
      </c>
    </row>
    <row r="3959" spans="21:23" x14ac:dyDescent="0.35">
      <c r="U3959">
        <v>38</v>
      </c>
      <c r="V3959">
        <v>98.37</v>
      </c>
      <c r="W3959">
        <v>27.2</v>
      </c>
    </row>
    <row r="3960" spans="21:23" x14ac:dyDescent="0.35">
      <c r="U3960">
        <v>20</v>
      </c>
      <c r="V3960">
        <v>117.98</v>
      </c>
      <c r="W3960">
        <v>30.9</v>
      </c>
    </row>
    <row r="3961" spans="21:23" x14ac:dyDescent="0.35">
      <c r="U3961">
        <v>38</v>
      </c>
      <c r="V3961">
        <v>218.6</v>
      </c>
      <c r="W3961">
        <v>47.9</v>
      </c>
    </row>
    <row r="3962" spans="21:23" x14ac:dyDescent="0.35">
      <c r="U3962">
        <v>52</v>
      </c>
      <c r="V3962">
        <v>101.3</v>
      </c>
      <c r="W3962">
        <v>33.1</v>
      </c>
    </row>
    <row r="3963" spans="21:23" x14ac:dyDescent="0.35">
      <c r="U3963">
        <v>49</v>
      </c>
      <c r="V3963">
        <v>79.510000000000005</v>
      </c>
      <c r="W3963">
        <v>37.799999999999997</v>
      </c>
    </row>
    <row r="3964" spans="21:23" x14ac:dyDescent="0.35">
      <c r="U3964">
        <v>80</v>
      </c>
      <c r="V3964">
        <v>223.26</v>
      </c>
      <c r="W3964">
        <v>25.4</v>
      </c>
    </row>
    <row r="3965" spans="21:23" x14ac:dyDescent="0.35">
      <c r="U3965">
        <v>75</v>
      </c>
      <c r="V3965">
        <v>97.22</v>
      </c>
      <c r="W3965">
        <v>28.4</v>
      </c>
    </row>
    <row r="3966" spans="21:23" x14ac:dyDescent="0.35">
      <c r="U3966">
        <v>13</v>
      </c>
      <c r="V3966">
        <v>172.27</v>
      </c>
      <c r="W3966">
        <v>16.600000000000001</v>
      </c>
    </row>
    <row r="3967" spans="21:23" x14ac:dyDescent="0.35">
      <c r="U3967">
        <v>54</v>
      </c>
      <c r="V3967">
        <v>221.83</v>
      </c>
      <c r="W3967">
        <v>35.1</v>
      </c>
    </row>
    <row r="3968" spans="21:23" x14ac:dyDescent="0.35">
      <c r="U3968">
        <v>28</v>
      </c>
      <c r="V3968">
        <v>74.61</v>
      </c>
      <c r="W3968">
        <v>32.700000000000003</v>
      </c>
    </row>
    <row r="3969" spans="21:23" x14ac:dyDescent="0.35">
      <c r="U3969">
        <v>61</v>
      </c>
      <c r="V3969">
        <v>60.91</v>
      </c>
      <c r="W3969">
        <v>29.8</v>
      </c>
    </row>
    <row r="3970" spans="21:23" x14ac:dyDescent="0.35">
      <c r="U3970">
        <v>0.16</v>
      </c>
      <c r="V3970">
        <v>69.790000000000006</v>
      </c>
      <c r="W3970">
        <v>13</v>
      </c>
    </row>
    <row r="3971" spans="21:23" x14ac:dyDescent="0.35">
      <c r="U3971">
        <v>59</v>
      </c>
      <c r="V3971">
        <v>83.6</v>
      </c>
      <c r="W3971">
        <v>27.5</v>
      </c>
    </row>
    <row r="3972" spans="21:23" x14ac:dyDescent="0.35">
      <c r="U3972">
        <v>12</v>
      </c>
      <c r="V3972">
        <v>83.95</v>
      </c>
      <c r="W3972">
        <v>23.6</v>
      </c>
    </row>
    <row r="3973" spans="21:23" x14ac:dyDescent="0.35">
      <c r="U3973">
        <v>38</v>
      </c>
      <c r="V3973">
        <v>77.5</v>
      </c>
      <c r="W3973">
        <v>36.9</v>
      </c>
    </row>
    <row r="3974" spans="21:23" x14ac:dyDescent="0.35">
      <c r="U3974">
        <v>15</v>
      </c>
      <c r="V3974">
        <v>64.290000000000006</v>
      </c>
      <c r="W3974">
        <v>16.7</v>
      </c>
    </row>
    <row r="3975" spans="21:23" x14ac:dyDescent="0.35">
      <c r="U3975">
        <v>31</v>
      </c>
      <c r="V3975">
        <v>61.1</v>
      </c>
      <c r="W3975">
        <v>26.5</v>
      </c>
    </row>
    <row r="3976" spans="21:23" x14ac:dyDescent="0.35">
      <c r="U3976">
        <v>52</v>
      </c>
      <c r="V3976">
        <v>100.71</v>
      </c>
      <c r="W3976">
        <v>37</v>
      </c>
    </row>
    <row r="3977" spans="21:23" x14ac:dyDescent="0.35">
      <c r="U3977">
        <v>61</v>
      </c>
      <c r="V3977">
        <v>65.209999999999994</v>
      </c>
      <c r="W3977">
        <v>27.7</v>
      </c>
    </row>
    <row r="3978" spans="21:23" x14ac:dyDescent="0.35">
      <c r="U3978">
        <v>50</v>
      </c>
      <c r="V3978">
        <v>119.77</v>
      </c>
      <c r="W3978">
        <v>23.5</v>
      </c>
    </row>
    <row r="3979" spans="21:23" x14ac:dyDescent="0.35">
      <c r="U3979">
        <v>41</v>
      </c>
      <c r="V3979">
        <v>102.39</v>
      </c>
      <c r="W3979">
        <v>40.4</v>
      </c>
    </row>
    <row r="3980" spans="21:23" x14ac:dyDescent="0.35">
      <c r="U3980">
        <v>20</v>
      </c>
      <c r="V3980">
        <v>59.67</v>
      </c>
      <c r="W3980">
        <v>27.7</v>
      </c>
    </row>
    <row r="3981" spans="21:23" x14ac:dyDescent="0.35">
      <c r="U3981">
        <v>67</v>
      </c>
      <c r="V3981">
        <v>83.16</v>
      </c>
      <c r="W3981">
        <v>28.3</v>
      </c>
    </row>
    <row r="3982" spans="21:23" x14ac:dyDescent="0.35">
      <c r="U3982">
        <v>45</v>
      </c>
      <c r="V3982">
        <v>218.1</v>
      </c>
      <c r="W3982">
        <v>55</v>
      </c>
    </row>
    <row r="3983" spans="21:23" x14ac:dyDescent="0.35">
      <c r="U3983">
        <v>73</v>
      </c>
      <c r="V3983">
        <v>76.45</v>
      </c>
      <c r="W3983">
        <v>28.7</v>
      </c>
    </row>
    <row r="3984" spans="21:23" x14ac:dyDescent="0.35">
      <c r="U3984">
        <v>52</v>
      </c>
      <c r="V3984">
        <v>200.46</v>
      </c>
      <c r="W3984">
        <v>25</v>
      </c>
    </row>
    <row r="3985" spans="21:23" x14ac:dyDescent="0.35">
      <c r="U3985">
        <v>51</v>
      </c>
      <c r="V3985">
        <v>95.7</v>
      </c>
      <c r="W3985">
        <v>24.8</v>
      </c>
    </row>
    <row r="3986" spans="21:23" x14ac:dyDescent="0.35">
      <c r="U3986">
        <v>56</v>
      </c>
      <c r="V3986">
        <v>70.23</v>
      </c>
      <c r="W3986">
        <v>35.5</v>
      </c>
    </row>
    <row r="3987" spans="21:23" x14ac:dyDescent="0.35">
      <c r="U3987">
        <v>49</v>
      </c>
      <c r="V3987">
        <v>75.150000000000006</v>
      </c>
      <c r="W3987">
        <v>25</v>
      </c>
    </row>
    <row r="3988" spans="21:23" x14ac:dyDescent="0.35">
      <c r="U3988">
        <v>10</v>
      </c>
      <c r="V3988">
        <v>95.8</v>
      </c>
      <c r="W3988">
        <v>17.3</v>
      </c>
    </row>
    <row r="3989" spans="21:23" x14ac:dyDescent="0.35">
      <c r="U3989">
        <v>51</v>
      </c>
      <c r="V3989">
        <v>90.67</v>
      </c>
      <c r="W3989">
        <v>37.799999999999997</v>
      </c>
    </row>
    <row r="3990" spans="21:23" x14ac:dyDescent="0.35">
      <c r="U3990">
        <v>57</v>
      </c>
      <c r="V3990">
        <v>84.79</v>
      </c>
      <c r="W3990">
        <v>32.799999999999997</v>
      </c>
    </row>
    <row r="3991" spans="21:23" x14ac:dyDescent="0.35">
      <c r="U3991">
        <v>76</v>
      </c>
      <c r="V3991">
        <v>147.5</v>
      </c>
      <c r="W3991">
        <v>28.7</v>
      </c>
    </row>
    <row r="3992" spans="21:23" x14ac:dyDescent="0.35">
      <c r="U3992">
        <v>28</v>
      </c>
      <c r="V3992">
        <v>134.12</v>
      </c>
      <c r="W3992">
        <v>28.8</v>
      </c>
    </row>
    <row r="3993" spans="21:23" x14ac:dyDescent="0.35">
      <c r="U3993">
        <v>57</v>
      </c>
      <c r="V3993">
        <v>82.62</v>
      </c>
      <c r="W3993">
        <v>28.4</v>
      </c>
    </row>
    <row r="3994" spans="21:23" x14ac:dyDescent="0.35">
      <c r="U3994">
        <v>39</v>
      </c>
      <c r="V3994">
        <v>125.11</v>
      </c>
      <c r="W3994">
        <v>24.9</v>
      </c>
    </row>
    <row r="3995" spans="21:23" x14ac:dyDescent="0.35">
      <c r="U3995">
        <v>41</v>
      </c>
      <c r="V3995">
        <v>92.14</v>
      </c>
      <c r="W3995">
        <v>29.6</v>
      </c>
    </row>
    <row r="3996" spans="21:23" x14ac:dyDescent="0.35">
      <c r="U3996">
        <v>72</v>
      </c>
      <c r="V3996">
        <v>217.79</v>
      </c>
      <c r="W3996">
        <v>26.1</v>
      </c>
    </row>
    <row r="3997" spans="21:23" x14ac:dyDescent="0.35">
      <c r="U3997">
        <v>45</v>
      </c>
      <c r="V3997">
        <v>95.62</v>
      </c>
      <c r="W3997">
        <v>29.5</v>
      </c>
    </row>
    <row r="3998" spans="21:23" x14ac:dyDescent="0.35">
      <c r="U3998">
        <v>33</v>
      </c>
      <c r="V3998">
        <v>93.8</v>
      </c>
      <c r="W3998">
        <v>23.9</v>
      </c>
    </row>
    <row r="3999" spans="21:23" x14ac:dyDescent="0.35">
      <c r="U3999">
        <v>62</v>
      </c>
      <c r="V3999">
        <v>90.61</v>
      </c>
      <c r="W3999">
        <v>25.8</v>
      </c>
    </row>
    <row r="4000" spans="21:23" x14ac:dyDescent="0.35">
      <c r="U4000">
        <v>27</v>
      </c>
      <c r="V4000">
        <v>139.19999999999999</v>
      </c>
      <c r="W4000">
        <v>36.200000000000003</v>
      </c>
    </row>
    <row r="4001" spans="21:23" x14ac:dyDescent="0.35">
      <c r="U4001">
        <v>31</v>
      </c>
      <c r="V4001">
        <v>77.010000000000005</v>
      </c>
      <c r="W4001">
        <v>31.3</v>
      </c>
    </row>
    <row r="4002" spans="21:23" x14ac:dyDescent="0.35">
      <c r="U4002">
        <v>24</v>
      </c>
      <c r="V4002">
        <v>105.26</v>
      </c>
      <c r="W4002">
        <v>26.1</v>
      </c>
    </row>
    <row r="4003" spans="21:23" x14ac:dyDescent="0.35">
      <c r="U4003">
        <v>1.88</v>
      </c>
      <c r="V4003">
        <v>68.349999999999994</v>
      </c>
      <c r="W4003">
        <v>19.100000000000001</v>
      </c>
    </row>
    <row r="4004" spans="21:23" x14ac:dyDescent="0.35">
      <c r="U4004">
        <v>28</v>
      </c>
      <c r="V4004">
        <v>99.07</v>
      </c>
      <c r="W4004">
        <v>17.600000000000001</v>
      </c>
    </row>
    <row r="4005" spans="21:23" x14ac:dyDescent="0.35">
      <c r="U4005">
        <v>24</v>
      </c>
      <c r="V4005">
        <v>147.74</v>
      </c>
      <c r="W4005">
        <v>21.4</v>
      </c>
    </row>
    <row r="4006" spans="21:23" x14ac:dyDescent="0.35">
      <c r="U4006">
        <v>30</v>
      </c>
      <c r="V4006">
        <v>61.29</v>
      </c>
      <c r="W4006">
        <v>24</v>
      </c>
    </row>
    <row r="4007" spans="21:23" x14ac:dyDescent="0.35">
      <c r="U4007">
        <v>38</v>
      </c>
      <c r="V4007">
        <v>98.92</v>
      </c>
      <c r="W4007">
        <v>25.5</v>
      </c>
    </row>
    <row r="4008" spans="21:23" x14ac:dyDescent="0.35">
      <c r="U4008">
        <v>1.64</v>
      </c>
      <c r="V4008">
        <v>90.74</v>
      </c>
      <c r="W4008">
        <v>19.899999999999999</v>
      </c>
    </row>
    <row r="4009" spans="21:23" x14ac:dyDescent="0.35">
      <c r="U4009">
        <v>0.72</v>
      </c>
      <c r="V4009">
        <v>159.79</v>
      </c>
      <c r="W4009">
        <v>19.899999999999999</v>
      </c>
    </row>
    <row r="4010" spans="21:23" x14ac:dyDescent="0.35">
      <c r="U4010">
        <v>57</v>
      </c>
      <c r="V4010">
        <v>233.47</v>
      </c>
      <c r="W4010">
        <v>35.5</v>
      </c>
    </row>
    <row r="4011" spans="21:23" x14ac:dyDescent="0.35">
      <c r="U4011">
        <v>27</v>
      </c>
      <c r="V4011">
        <v>85.53</v>
      </c>
      <c r="W4011">
        <v>26.9</v>
      </c>
    </row>
    <row r="4012" spans="21:23" x14ac:dyDescent="0.35">
      <c r="U4012">
        <v>30</v>
      </c>
      <c r="V4012">
        <v>76.7</v>
      </c>
      <c r="W4012">
        <v>24.2</v>
      </c>
    </row>
    <row r="4013" spans="21:23" x14ac:dyDescent="0.35">
      <c r="U4013">
        <v>42</v>
      </c>
      <c r="V4013">
        <v>67.87</v>
      </c>
      <c r="W4013">
        <v>30</v>
      </c>
    </row>
    <row r="4014" spans="21:23" x14ac:dyDescent="0.35">
      <c r="U4014">
        <v>36</v>
      </c>
      <c r="V4014">
        <v>77.260000000000005</v>
      </c>
      <c r="W4014">
        <v>30.9</v>
      </c>
    </row>
    <row r="4015" spans="21:23" x14ac:dyDescent="0.35">
      <c r="U4015">
        <v>44</v>
      </c>
      <c r="V4015">
        <v>91.28</v>
      </c>
      <c r="W4015">
        <v>26.5</v>
      </c>
    </row>
    <row r="4016" spans="21:23" x14ac:dyDescent="0.35">
      <c r="U4016">
        <v>59</v>
      </c>
      <c r="V4016">
        <v>129.19</v>
      </c>
      <c r="W4016">
        <v>30.6</v>
      </c>
    </row>
    <row r="4017" spans="21:23" x14ac:dyDescent="0.35">
      <c r="U4017">
        <v>61</v>
      </c>
      <c r="V4017">
        <v>97.86</v>
      </c>
      <c r="W4017">
        <v>19.100000000000001</v>
      </c>
    </row>
    <row r="4018" spans="21:23" x14ac:dyDescent="0.35">
      <c r="U4018">
        <v>18</v>
      </c>
      <c r="V4018">
        <v>112.33</v>
      </c>
      <c r="W4018">
        <v>23.2</v>
      </c>
    </row>
    <row r="4019" spans="21:23" x14ac:dyDescent="0.35">
      <c r="U4019">
        <v>44</v>
      </c>
      <c r="V4019">
        <v>110.41</v>
      </c>
      <c r="W4019">
        <v>30.5</v>
      </c>
    </row>
    <row r="4020" spans="21:23" x14ac:dyDescent="0.35">
      <c r="U4020">
        <v>16</v>
      </c>
      <c r="V4020">
        <v>91.58</v>
      </c>
      <c r="W4020">
        <v>15.8</v>
      </c>
    </row>
    <row r="4021" spans="21:23" x14ac:dyDescent="0.35">
      <c r="U4021">
        <v>13</v>
      </c>
      <c r="V4021">
        <v>58.86</v>
      </c>
      <c r="W4021">
        <v>16.899999999999999</v>
      </c>
    </row>
    <row r="4022" spans="21:23" x14ac:dyDescent="0.35">
      <c r="U4022">
        <v>9</v>
      </c>
      <c r="V4022">
        <v>76.88</v>
      </c>
      <c r="W4022">
        <v>18</v>
      </c>
    </row>
    <row r="4023" spans="21:23" x14ac:dyDescent="0.35">
      <c r="U4023">
        <v>0.16</v>
      </c>
      <c r="V4023">
        <v>109.52</v>
      </c>
      <c r="W4023">
        <v>13.9</v>
      </c>
    </row>
    <row r="4024" spans="21:23" x14ac:dyDescent="0.35">
      <c r="U4024">
        <v>81</v>
      </c>
      <c r="V4024">
        <v>181.23</v>
      </c>
      <c r="W4024">
        <v>36.700000000000003</v>
      </c>
    </row>
    <row r="4025" spans="21:23" x14ac:dyDescent="0.35">
      <c r="U4025">
        <v>38</v>
      </c>
      <c r="V4025">
        <v>103.58</v>
      </c>
      <c r="W4025">
        <v>30.8</v>
      </c>
    </row>
    <row r="4026" spans="21:23" x14ac:dyDescent="0.35">
      <c r="U4026">
        <v>58</v>
      </c>
      <c r="V4026">
        <v>81.96</v>
      </c>
      <c r="W4026">
        <v>34.6</v>
      </c>
    </row>
    <row r="4027" spans="21:23" x14ac:dyDescent="0.35">
      <c r="U4027">
        <v>5</v>
      </c>
      <c r="V4027">
        <v>104.55</v>
      </c>
      <c r="W4027">
        <v>16.3</v>
      </c>
    </row>
    <row r="4028" spans="21:23" x14ac:dyDescent="0.35">
      <c r="U4028">
        <v>64</v>
      </c>
      <c r="V4028">
        <v>76.12</v>
      </c>
      <c r="W4028">
        <v>38.200000000000003</v>
      </c>
    </row>
    <row r="4029" spans="21:23" x14ac:dyDescent="0.35">
      <c r="U4029">
        <v>38</v>
      </c>
      <c r="V4029">
        <v>64.27</v>
      </c>
      <c r="W4029">
        <v>27.3</v>
      </c>
    </row>
    <row r="4030" spans="21:23" x14ac:dyDescent="0.35">
      <c r="U4030">
        <v>56</v>
      </c>
      <c r="V4030">
        <v>200.98</v>
      </c>
      <c r="W4030">
        <v>30.4</v>
      </c>
    </row>
    <row r="4031" spans="21:23" x14ac:dyDescent="0.35">
      <c r="U4031">
        <v>58</v>
      </c>
      <c r="V4031">
        <v>101.96</v>
      </c>
      <c r="W4031">
        <v>34.5</v>
      </c>
    </row>
    <row r="4032" spans="21:23" x14ac:dyDescent="0.35">
      <c r="U4032">
        <v>9</v>
      </c>
      <c r="V4032">
        <v>84.17</v>
      </c>
      <c r="W4032">
        <v>17.399999999999999</v>
      </c>
    </row>
    <row r="4033" spans="21:23" x14ac:dyDescent="0.35">
      <c r="U4033">
        <v>34</v>
      </c>
      <c r="V4033">
        <v>85.79</v>
      </c>
      <c r="W4033">
        <v>32</v>
      </c>
    </row>
    <row r="4034" spans="21:23" x14ac:dyDescent="0.35">
      <c r="U4034">
        <v>79</v>
      </c>
      <c r="V4034">
        <v>71.459999999999994</v>
      </c>
      <c r="W4034">
        <v>33.4</v>
      </c>
    </row>
    <row r="4035" spans="21:23" x14ac:dyDescent="0.35">
      <c r="U4035">
        <v>62</v>
      </c>
      <c r="V4035">
        <v>95.49</v>
      </c>
      <c r="W4035">
        <v>40.200000000000003</v>
      </c>
    </row>
    <row r="4036" spans="21:23" x14ac:dyDescent="0.35">
      <c r="U4036">
        <v>60</v>
      </c>
      <c r="V4036">
        <v>87.62</v>
      </c>
      <c r="W4036">
        <v>30.1</v>
      </c>
    </row>
    <row r="4037" spans="21:23" x14ac:dyDescent="0.35">
      <c r="U4037">
        <v>42</v>
      </c>
      <c r="V4037">
        <v>118.55</v>
      </c>
      <c r="W4037">
        <v>46.2</v>
      </c>
    </row>
    <row r="4038" spans="21:23" x14ac:dyDescent="0.35">
      <c r="U4038">
        <v>59</v>
      </c>
      <c r="V4038">
        <v>82.14</v>
      </c>
      <c r="W4038">
        <v>35.6</v>
      </c>
    </row>
    <row r="4039" spans="21:23" x14ac:dyDescent="0.35">
      <c r="U4039">
        <v>54</v>
      </c>
      <c r="V4039">
        <v>219.67</v>
      </c>
      <c r="W4039">
        <v>29.4</v>
      </c>
    </row>
    <row r="4040" spans="21:23" x14ac:dyDescent="0.35">
      <c r="U4040">
        <v>59</v>
      </c>
      <c r="V4040">
        <v>135.84</v>
      </c>
      <c r="W4040">
        <v>27.3</v>
      </c>
    </row>
    <row r="4041" spans="21:23" x14ac:dyDescent="0.35">
      <c r="U4041">
        <v>15</v>
      </c>
      <c r="V4041">
        <v>74.83</v>
      </c>
      <c r="W4041">
        <v>17.399999999999999</v>
      </c>
    </row>
    <row r="4042" spans="21:23" x14ac:dyDescent="0.35">
      <c r="U4042">
        <v>14</v>
      </c>
      <c r="V4042">
        <v>60.37</v>
      </c>
      <c r="W4042">
        <v>26.9</v>
      </c>
    </row>
    <row r="4043" spans="21:23" x14ac:dyDescent="0.35">
      <c r="U4043">
        <v>5</v>
      </c>
      <c r="V4043">
        <v>67.28</v>
      </c>
      <c r="W4043">
        <v>17.7</v>
      </c>
    </row>
    <row r="4044" spans="21:23" x14ac:dyDescent="0.35">
      <c r="U4044">
        <v>17</v>
      </c>
      <c r="V4044">
        <v>77.790000000000006</v>
      </c>
      <c r="W4044">
        <v>23.6</v>
      </c>
    </row>
    <row r="4045" spans="21:23" x14ac:dyDescent="0.35">
      <c r="U4045">
        <v>13</v>
      </c>
      <c r="V4045">
        <v>88.51</v>
      </c>
      <c r="W4045">
        <v>27.7</v>
      </c>
    </row>
    <row r="4046" spans="21:23" x14ac:dyDescent="0.35">
      <c r="U4046">
        <v>48</v>
      </c>
      <c r="V4046">
        <v>90.38</v>
      </c>
      <c r="W4046">
        <v>38</v>
      </c>
    </row>
    <row r="4047" spans="21:23" x14ac:dyDescent="0.35">
      <c r="U4047">
        <v>37</v>
      </c>
      <c r="V4047">
        <v>156.69</v>
      </c>
      <c r="W4047">
        <v>35.200000000000003</v>
      </c>
    </row>
    <row r="4048" spans="21:23" x14ac:dyDescent="0.35">
      <c r="U4048">
        <v>69</v>
      </c>
      <c r="V4048">
        <v>207.6</v>
      </c>
      <c r="W4048">
        <v>28.1</v>
      </c>
    </row>
    <row r="4049" spans="21:23" x14ac:dyDescent="0.35">
      <c r="U4049">
        <v>74</v>
      </c>
      <c r="V4049">
        <v>158.9</v>
      </c>
      <c r="W4049">
        <v>32.4</v>
      </c>
    </row>
    <row r="4050" spans="21:23" x14ac:dyDescent="0.35">
      <c r="U4050">
        <v>54</v>
      </c>
      <c r="V4050">
        <v>247.97</v>
      </c>
      <c r="W4050">
        <v>36.1</v>
      </c>
    </row>
    <row r="4051" spans="21:23" x14ac:dyDescent="0.35">
      <c r="U4051">
        <v>64</v>
      </c>
      <c r="V4051">
        <v>114.71</v>
      </c>
      <c r="W4051">
        <v>30.6</v>
      </c>
    </row>
    <row r="4052" spans="21:23" x14ac:dyDescent="0.35">
      <c r="U4052">
        <v>26</v>
      </c>
      <c r="V4052">
        <v>58.55</v>
      </c>
      <c r="W4052">
        <v>29</v>
      </c>
    </row>
    <row r="4053" spans="21:23" x14ac:dyDescent="0.35">
      <c r="U4053">
        <v>55</v>
      </c>
      <c r="V4053">
        <v>231.15</v>
      </c>
      <c r="W4053">
        <v>22.3</v>
      </c>
    </row>
    <row r="4054" spans="21:23" x14ac:dyDescent="0.35">
      <c r="U4054">
        <v>74</v>
      </c>
      <c r="V4054">
        <v>68.180000000000007</v>
      </c>
      <c r="W4054">
        <v>27.3</v>
      </c>
    </row>
    <row r="4055" spans="21:23" x14ac:dyDescent="0.35">
      <c r="U4055">
        <v>0.48</v>
      </c>
      <c r="V4055">
        <v>118.75</v>
      </c>
      <c r="W4055">
        <v>17.399999999999999</v>
      </c>
    </row>
    <row r="4056" spans="21:23" x14ac:dyDescent="0.35">
      <c r="U4056">
        <v>41</v>
      </c>
      <c r="V4056">
        <v>186.54</v>
      </c>
      <c r="W4056">
        <v>39</v>
      </c>
    </row>
    <row r="4057" spans="21:23" x14ac:dyDescent="0.35">
      <c r="U4057">
        <v>68</v>
      </c>
      <c r="V4057">
        <v>96.14</v>
      </c>
      <c r="W4057">
        <v>26.7</v>
      </c>
    </row>
    <row r="4058" spans="21:23" x14ac:dyDescent="0.35">
      <c r="U4058">
        <v>9</v>
      </c>
      <c r="V4058">
        <v>69.52</v>
      </c>
      <c r="W4058">
        <v>24.2</v>
      </c>
    </row>
    <row r="4059" spans="21:23" x14ac:dyDescent="0.35">
      <c r="U4059">
        <v>36</v>
      </c>
      <c r="V4059">
        <v>101.93</v>
      </c>
      <c r="W4059">
        <v>22.8</v>
      </c>
    </row>
    <row r="4060" spans="21:23" x14ac:dyDescent="0.35">
      <c r="U4060">
        <v>17</v>
      </c>
      <c r="V4060">
        <v>71.58</v>
      </c>
      <c r="W4060">
        <v>25.6</v>
      </c>
    </row>
    <row r="4061" spans="21:23" x14ac:dyDescent="0.35">
      <c r="U4061">
        <v>24</v>
      </c>
      <c r="V4061">
        <v>83.1</v>
      </c>
      <c r="W4061">
        <v>21.9</v>
      </c>
    </row>
    <row r="4062" spans="21:23" x14ac:dyDescent="0.35">
      <c r="U4062">
        <v>69</v>
      </c>
      <c r="V4062">
        <v>110.96</v>
      </c>
      <c r="W4062">
        <v>25.9</v>
      </c>
    </row>
    <row r="4063" spans="21:23" x14ac:dyDescent="0.35">
      <c r="U4063">
        <v>38</v>
      </c>
      <c r="V4063">
        <v>122.83</v>
      </c>
      <c r="W4063">
        <v>30.6</v>
      </c>
    </row>
    <row r="4064" spans="21:23" x14ac:dyDescent="0.35">
      <c r="U4064">
        <v>69</v>
      </c>
      <c r="V4064">
        <v>91.65</v>
      </c>
      <c r="W4064">
        <v>25.7</v>
      </c>
    </row>
    <row r="4065" spans="21:23" x14ac:dyDescent="0.35">
      <c r="U4065">
        <v>32</v>
      </c>
      <c r="V4065">
        <v>84.1</v>
      </c>
      <c r="W4065">
        <v>33.299999999999997</v>
      </c>
    </row>
    <row r="4066" spans="21:23" x14ac:dyDescent="0.35">
      <c r="U4066">
        <v>25</v>
      </c>
      <c r="V4066">
        <v>118.85</v>
      </c>
      <c r="W4066">
        <v>23.8</v>
      </c>
    </row>
    <row r="4067" spans="21:23" x14ac:dyDescent="0.35">
      <c r="U4067">
        <v>2</v>
      </c>
      <c r="V4067">
        <v>89.32</v>
      </c>
      <c r="W4067">
        <v>17.2</v>
      </c>
    </row>
    <row r="4068" spans="21:23" x14ac:dyDescent="0.35">
      <c r="U4068">
        <v>79</v>
      </c>
      <c r="V4068">
        <v>128.72</v>
      </c>
      <c r="W4068">
        <v>31</v>
      </c>
    </row>
    <row r="4069" spans="21:23" x14ac:dyDescent="0.35">
      <c r="U4069">
        <v>28</v>
      </c>
      <c r="V4069">
        <v>98.05</v>
      </c>
      <c r="W4069">
        <v>24.7</v>
      </c>
    </row>
    <row r="4070" spans="21:23" x14ac:dyDescent="0.35">
      <c r="U4070">
        <v>16</v>
      </c>
      <c r="V4070">
        <v>102.1</v>
      </c>
      <c r="W4070">
        <v>27.1</v>
      </c>
    </row>
    <row r="4071" spans="21:23" x14ac:dyDescent="0.35">
      <c r="U4071">
        <v>31</v>
      </c>
      <c r="V4071">
        <v>108.62</v>
      </c>
      <c r="W4071">
        <v>28.1</v>
      </c>
    </row>
    <row r="4072" spans="21:23" x14ac:dyDescent="0.35">
      <c r="U4072">
        <v>66</v>
      </c>
      <c r="V4072">
        <v>96.19</v>
      </c>
      <c r="W4072">
        <v>38.299999999999997</v>
      </c>
    </row>
    <row r="4073" spans="21:23" x14ac:dyDescent="0.35">
      <c r="U4073">
        <v>57</v>
      </c>
      <c r="V4073">
        <v>98.07</v>
      </c>
      <c r="W4073">
        <v>50.9</v>
      </c>
    </row>
    <row r="4074" spans="21:23" x14ac:dyDescent="0.35">
      <c r="U4074">
        <v>61</v>
      </c>
      <c r="V4074">
        <v>71.400000000000006</v>
      </c>
      <c r="W4074">
        <v>29.2</v>
      </c>
    </row>
    <row r="4075" spans="21:23" x14ac:dyDescent="0.35">
      <c r="U4075">
        <v>74</v>
      </c>
      <c r="V4075">
        <v>82.27</v>
      </c>
      <c r="W4075">
        <v>23.6</v>
      </c>
    </row>
    <row r="4076" spans="21:23" x14ac:dyDescent="0.35">
      <c r="U4076">
        <v>70</v>
      </c>
      <c r="V4076">
        <v>158.33000000000001</v>
      </c>
      <c r="W4076">
        <v>33.5</v>
      </c>
    </row>
    <row r="4077" spans="21:23" x14ac:dyDescent="0.35">
      <c r="U4077">
        <v>8</v>
      </c>
      <c r="V4077">
        <v>102.5</v>
      </c>
      <c r="W4077">
        <v>16.3</v>
      </c>
    </row>
    <row r="4078" spans="21:23" x14ac:dyDescent="0.35">
      <c r="U4078">
        <v>49</v>
      </c>
      <c r="V4078">
        <v>72.180000000000007</v>
      </c>
      <c r="W4078">
        <v>30.8</v>
      </c>
    </row>
    <row r="4079" spans="21:23" x14ac:dyDescent="0.35">
      <c r="U4079">
        <v>30</v>
      </c>
      <c r="V4079">
        <v>95.94</v>
      </c>
      <c r="W4079">
        <v>31.1</v>
      </c>
    </row>
    <row r="4080" spans="21:23" x14ac:dyDescent="0.35">
      <c r="U4080">
        <v>51</v>
      </c>
      <c r="V4080">
        <v>87.15</v>
      </c>
      <c r="W4080">
        <v>26.4</v>
      </c>
    </row>
    <row r="4081" spans="21:23" x14ac:dyDescent="0.35">
      <c r="U4081">
        <v>10</v>
      </c>
      <c r="V4081">
        <v>82.59</v>
      </c>
      <c r="W4081">
        <v>18.600000000000001</v>
      </c>
    </row>
    <row r="4082" spans="21:23" x14ac:dyDescent="0.35">
      <c r="U4082">
        <v>34</v>
      </c>
      <c r="V4082">
        <v>89.31</v>
      </c>
      <c r="W4082">
        <v>37.299999999999997</v>
      </c>
    </row>
    <row r="4083" spans="21:23" x14ac:dyDescent="0.35">
      <c r="U4083">
        <v>40</v>
      </c>
      <c r="V4083">
        <v>64.84</v>
      </c>
      <c r="W4083">
        <v>26.6</v>
      </c>
    </row>
    <row r="4084" spans="21:23" x14ac:dyDescent="0.35">
      <c r="U4084">
        <v>3</v>
      </c>
      <c r="V4084">
        <v>107.52</v>
      </c>
      <c r="W4084">
        <v>17.600000000000001</v>
      </c>
    </row>
    <row r="4085" spans="21:23" x14ac:dyDescent="0.35">
      <c r="U4085">
        <v>45</v>
      </c>
      <c r="V4085">
        <v>92.76</v>
      </c>
      <c r="W4085">
        <v>22.3</v>
      </c>
    </row>
    <row r="4086" spans="21:23" x14ac:dyDescent="0.35">
      <c r="U4086">
        <v>4</v>
      </c>
      <c r="V4086">
        <v>79.16</v>
      </c>
      <c r="W4086">
        <v>20.2</v>
      </c>
    </row>
    <row r="4087" spans="21:23" x14ac:dyDescent="0.35">
      <c r="U4087">
        <v>52</v>
      </c>
      <c r="V4087">
        <v>87</v>
      </c>
      <c r="W4087">
        <v>30.9</v>
      </c>
    </row>
    <row r="4088" spans="21:23" x14ac:dyDescent="0.35">
      <c r="U4088">
        <v>68</v>
      </c>
      <c r="V4088">
        <v>145.25</v>
      </c>
      <c r="W4088">
        <v>31.5</v>
      </c>
    </row>
    <row r="4089" spans="21:23" x14ac:dyDescent="0.35">
      <c r="U4089">
        <v>8</v>
      </c>
      <c r="V4089">
        <v>125.14</v>
      </c>
      <c r="W4089">
        <v>29.7</v>
      </c>
    </row>
    <row r="4090" spans="21:23" x14ac:dyDescent="0.35">
      <c r="U4090">
        <v>82</v>
      </c>
      <c r="V4090">
        <v>88.6</v>
      </c>
      <c r="W4090">
        <v>32.5</v>
      </c>
    </row>
    <row r="4091" spans="21:23" x14ac:dyDescent="0.35">
      <c r="U4091">
        <v>36</v>
      </c>
      <c r="V4091">
        <v>57.59</v>
      </c>
      <c r="W4091">
        <v>32.799999999999997</v>
      </c>
    </row>
    <row r="4092" spans="21:23" x14ac:dyDescent="0.35">
      <c r="U4092">
        <v>42</v>
      </c>
      <c r="V4092">
        <v>59.43</v>
      </c>
      <c r="W4092">
        <v>25.4</v>
      </c>
    </row>
    <row r="4093" spans="21:23" x14ac:dyDescent="0.35">
      <c r="U4093">
        <v>27</v>
      </c>
      <c r="V4093">
        <v>65.430000000000007</v>
      </c>
      <c r="W4093">
        <v>27.2</v>
      </c>
    </row>
    <row r="4094" spans="21:23" x14ac:dyDescent="0.35">
      <c r="U4094">
        <v>55</v>
      </c>
      <c r="V4094">
        <v>154.03</v>
      </c>
      <c r="W4094">
        <v>31.6</v>
      </c>
    </row>
    <row r="4095" spans="21:23" x14ac:dyDescent="0.35">
      <c r="U4095">
        <v>31</v>
      </c>
      <c r="V4095">
        <v>139.81</v>
      </c>
      <c r="W4095">
        <v>39.6</v>
      </c>
    </row>
    <row r="4096" spans="21:23" x14ac:dyDescent="0.35">
      <c r="U4096">
        <v>82</v>
      </c>
      <c r="V4096">
        <v>111.81</v>
      </c>
      <c r="W4096">
        <v>19.8</v>
      </c>
    </row>
    <row r="4097" spans="21:23" x14ac:dyDescent="0.35">
      <c r="U4097">
        <v>57</v>
      </c>
      <c r="V4097">
        <v>106.84</v>
      </c>
      <c r="W4097">
        <v>29.6</v>
      </c>
    </row>
    <row r="4098" spans="21:23" x14ac:dyDescent="0.35">
      <c r="U4098">
        <v>78</v>
      </c>
      <c r="V4098">
        <v>221.06</v>
      </c>
      <c r="W4098">
        <v>25.5</v>
      </c>
    </row>
    <row r="4099" spans="21:23" x14ac:dyDescent="0.35">
      <c r="U4099">
        <v>55</v>
      </c>
      <c r="V4099">
        <v>69.97</v>
      </c>
      <c r="W4099">
        <v>25.8</v>
      </c>
    </row>
    <row r="4100" spans="21:23" x14ac:dyDescent="0.35">
      <c r="U4100">
        <v>51</v>
      </c>
      <c r="V4100">
        <v>77.069999999999993</v>
      </c>
      <c r="W4100">
        <v>32.1</v>
      </c>
    </row>
    <row r="4101" spans="21:23" x14ac:dyDescent="0.35">
      <c r="U4101">
        <v>80</v>
      </c>
      <c r="V4101">
        <v>59.49</v>
      </c>
      <c r="W4101">
        <v>25.6</v>
      </c>
    </row>
    <row r="4102" spans="21:23" x14ac:dyDescent="0.35">
      <c r="U4102">
        <v>17</v>
      </c>
      <c r="V4102">
        <v>109.39</v>
      </c>
      <c r="W4102">
        <v>26.3</v>
      </c>
    </row>
    <row r="4103" spans="21:23" x14ac:dyDescent="0.35">
      <c r="U4103">
        <v>61</v>
      </c>
      <c r="V4103">
        <v>93.97</v>
      </c>
      <c r="W4103">
        <v>39.4</v>
      </c>
    </row>
    <row r="4104" spans="21:23" x14ac:dyDescent="0.35">
      <c r="U4104">
        <v>62</v>
      </c>
      <c r="V4104">
        <v>163.16999999999999</v>
      </c>
      <c r="W4104">
        <v>25.6</v>
      </c>
    </row>
    <row r="4105" spans="21:23" x14ac:dyDescent="0.35">
      <c r="U4105">
        <v>14</v>
      </c>
      <c r="V4105">
        <v>124.39</v>
      </c>
      <c r="W4105">
        <v>34</v>
      </c>
    </row>
    <row r="4106" spans="21:23" x14ac:dyDescent="0.35">
      <c r="U4106">
        <v>62</v>
      </c>
      <c r="V4106">
        <v>212.62</v>
      </c>
      <c r="W4106">
        <v>35.799999999999997</v>
      </c>
    </row>
    <row r="4107" spans="21:23" x14ac:dyDescent="0.35">
      <c r="U4107">
        <v>56</v>
      </c>
      <c r="V4107">
        <v>128.63</v>
      </c>
      <c r="W4107">
        <v>24.9</v>
      </c>
    </row>
    <row r="4108" spans="21:23" x14ac:dyDescent="0.35">
      <c r="U4108">
        <v>41</v>
      </c>
      <c r="V4108">
        <v>84.1</v>
      </c>
      <c r="W4108">
        <v>29.3</v>
      </c>
    </row>
    <row r="4109" spans="21:23" x14ac:dyDescent="0.35">
      <c r="U4109">
        <v>59</v>
      </c>
      <c r="V4109">
        <v>77.599999999999994</v>
      </c>
      <c r="W4109">
        <v>23.4</v>
      </c>
    </row>
    <row r="4110" spans="21:23" x14ac:dyDescent="0.35">
      <c r="U4110">
        <v>29</v>
      </c>
      <c r="V4110">
        <v>70.510000000000005</v>
      </c>
      <c r="W4110">
        <v>24.5</v>
      </c>
    </row>
    <row r="4111" spans="21:23" x14ac:dyDescent="0.35">
      <c r="U4111">
        <v>39</v>
      </c>
      <c r="V4111">
        <v>109.19</v>
      </c>
      <c r="W4111">
        <v>29.8</v>
      </c>
    </row>
    <row r="4112" spans="21:23" x14ac:dyDescent="0.35">
      <c r="U4112">
        <v>66</v>
      </c>
      <c r="V4112">
        <v>55.23</v>
      </c>
      <c r="W4112">
        <v>28.9</v>
      </c>
    </row>
    <row r="4113" spans="21:23" x14ac:dyDescent="0.35">
      <c r="U4113">
        <v>35</v>
      </c>
      <c r="V4113">
        <v>120.15</v>
      </c>
      <c r="W4113">
        <v>27.3</v>
      </c>
    </row>
    <row r="4114" spans="21:23" x14ac:dyDescent="0.35">
      <c r="U4114">
        <v>36</v>
      </c>
      <c r="V4114">
        <v>72.16</v>
      </c>
      <c r="W4114">
        <v>23.2</v>
      </c>
    </row>
    <row r="4115" spans="21:23" x14ac:dyDescent="0.35">
      <c r="U4115">
        <v>35</v>
      </c>
      <c r="V4115">
        <v>95.89</v>
      </c>
      <c r="W4115">
        <v>34.200000000000003</v>
      </c>
    </row>
    <row r="4116" spans="21:23" x14ac:dyDescent="0.35">
      <c r="U4116">
        <v>26</v>
      </c>
      <c r="V4116">
        <v>64.680000000000007</v>
      </c>
      <c r="W4116">
        <v>23.3</v>
      </c>
    </row>
    <row r="4117" spans="21:23" x14ac:dyDescent="0.35">
      <c r="U4117">
        <v>31</v>
      </c>
      <c r="V4117">
        <v>70.510000000000005</v>
      </c>
      <c r="W4117">
        <v>26.9</v>
      </c>
    </row>
    <row r="4118" spans="21:23" x14ac:dyDescent="0.35">
      <c r="U4118">
        <v>56</v>
      </c>
      <c r="V4118">
        <v>81.77</v>
      </c>
      <c r="W4118">
        <v>21.8</v>
      </c>
    </row>
    <row r="4119" spans="21:23" x14ac:dyDescent="0.35">
      <c r="U4119">
        <v>36</v>
      </c>
      <c r="V4119">
        <v>66.47</v>
      </c>
      <c r="W4119">
        <v>26.9</v>
      </c>
    </row>
    <row r="4120" spans="21:23" x14ac:dyDescent="0.35">
      <c r="U4120">
        <v>41</v>
      </c>
      <c r="V4120">
        <v>146.08000000000001</v>
      </c>
      <c r="W4120">
        <v>29.9</v>
      </c>
    </row>
    <row r="4121" spans="21:23" x14ac:dyDescent="0.35">
      <c r="U4121">
        <v>50</v>
      </c>
      <c r="V4121">
        <v>91.68</v>
      </c>
      <c r="W4121">
        <v>22.4</v>
      </c>
    </row>
    <row r="4122" spans="21:23" x14ac:dyDescent="0.35">
      <c r="U4122">
        <v>42</v>
      </c>
      <c r="V4122">
        <v>108.96</v>
      </c>
      <c r="W4122">
        <v>27.5</v>
      </c>
    </row>
    <row r="4123" spans="21:23" x14ac:dyDescent="0.35">
      <c r="U4123">
        <v>79</v>
      </c>
      <c r="V4123">
        <v>113.41</v>
      </c>
      <c r="W4123">
        <v>35</v>
      </c>
    </row>
    <row r="4124" spans="21:23" x14ac:dyDescent="0.35">
      <c r="U4124">
        <v>57</v>
      </c>
      <c r="V4124">
        <v>111.08</v>
      </c>
      <c r="W4124">
        <v>27.9</v>
      </c>
    </row>
    <row r="4125" spans="21:23" x14ac:dyDescent="0.35">
      <c r="U4125">
        <v>68</v>
      </c>
      <c r="V4125">
        <v>217.74</v>
      </c>
      <c r="W4125">
        <v>25.5</v>
      </c>
    </row>
    <row r="4126" spans="21:23" x14ac:dyDescent="0.35">
      <c r="U4126">
        <v>25</v>
      </c>
      <c r="V4126">
        <v>78.5</v>
      </c>
      <c r="W4126">
        <v>28.6</v>
      </c>
    </row>
    <row r="4127" spans="21:23" x14ac:dyDescent="0.35">
      <c r="U4127">
        <v>69</v>
      </c>
      <c r="V4127">
        <v>89.06</v>
      </c>
      <c r="W4127">
        <v>34.799999999999997</v>
      </c>
    </row>
    <row r="4128" spans="21:23" x14ac:dyDescent="0.35">
      <c r="U4128">
        <v>42</v>
      </c>
      <c r="V4128">
        <v>74.8</v>
      </c>
      <c r="W4128">
        <v>50.6</v>
      </c>
    </row>
    <row r="4129" spans="21:23" x14ac:dyDescent="0.35">
      <c r="U4129">
        <v>37</v>
      </c>
      <c r="V4129">
        <v>80.2</v>
      </c>
      <c r="W4129">
        <v>30.9</v>
      </c>
    </row>
    <row r="4130" spans="21:23" x14ac:dyDescent="0.35">
      <c r="U4130">
        <v>2</v>
      </c>
      <c r="V4130">
        <v>76.52</v>
      </c>
      <c r="W4130">
        <v>14.8</v>
      </c>
    </row>
    <row r="4131" spans="21:23" x14ac:dyDescent="0.35">
      <c r="U4131">
        <v>78</v>
      </c>
      <c r="V4131">
        <v>208.99</v>
      </c>
      <c r="W4131">
        <v>31.4</v>
      </c>
    </row>
    <row r="4132" spans="21:23" x14ac:dyDescent="0.35">
      <c r="U4132">
        <v>36</v>
      </c>
      <c r="V4132">
        <v>99.72</v>
      </c>
      <c r="W4132">
        <v>22.3</v>
      </c>
    </row>
    <row r="4133" spans="21:23" x14ac:dyDescent="0.35">
      <c r="U4133">
        <v>10</v>
      </c>
      <c r="V4133">
        <v>102.97</v>
      </c>
      <c r="W4133">
        <v>19.100000000000001</v>
      </c>
    </row>
    <row r="4134" spans="21:23" x14ac:dyDescent="0.35">
      <c r="U4134">
        <v>39</v>
      </c>
      <c r="V4134">
        <v>197.36</v>
      </c>
      <c r="W4134">
        <v>27.4</v>
      </c>
    </row>
    <row r="4135" spans="21:23" x14ac:dyDescent="0.35">
      <c r="U4135">
        <v>4</v>
      </c>
      <c r="V4135">
        <v>98.56</v>
      </c>
      <c r="W4135">
        <v>17.5</v>
      </c>
    </row>
    <row r="4136" spans="21:23" x14ac:dyDescent="0.35">
      <c r="U4136">
        <v>48</v>
      </c>
      <c r="V4136">
        <v>86.06</v>
      </c>
      <c r="W4136">
        <v>36.200000000000003</v>
      </c>
    </row>
    <row r="4137" spans="21:23" x14ac:dyDescent="0.35">
      <c r="U4137">
        <v>72</v>
      </c>
      <c r="V4137">
        <v>123.08</v>
      </c>
      <c r="W4137">
        <v>25.4</v>
      </c>
    </row>
    <row r="4138" spans="21:23" x14ac:dyDescent="0.35">
      <c r="U4138">
        <v>63</v>
      </c>
      <c r="V4138">
        <v>75</v>
      </c>
      <c r="W4138">
        <v>25.7</v>
      </c>
    </row>
    <row r="4139" spans="21:23" x14ac:dyDescent="0.35">
      <c r="U4139">
        <v>28</v>
      </c>
      <c r="V4139">
        <v>105.9</v>
      </c>
      <c r="W4139">
        <v>28.6</v>
      </c>
    </row>
    <row r="4140" spans="21:23" x14ac:dyDescent="0.35">
      <c r="U4140">
        <v>80</v>
      </c>
      <c r="V4140">
        <v>73.87</v>
      </c>
      <c r="W4140">
        <v>33.700000000000003</v>
      </c>
    </row>
    <row r="4141" spans="21:23" x14ac:dyDescent="0.35">
      <c r="U4141">
        <v>49</v>
      </c>
      <c r="V4141">
        <v>78.040000000000006</v>
      </c>
      <c r="W4141">
        <v>37.9</v>
      </c>
    </row>
    <row r="4142" spans="21:23" x14ac:dyDescent="0.35">
      <c r="U4142">
        <v>57</v>
      </c>
      <c r="V4142">
        <v>107.74</v>
      </c>
      <c r="W4142">
        <v>28.4</v>
      </c>
    </row>
    <row r="4143" spans="21:23" x14ac:dyDescent="0.35">
      <c r="U4143">
        <v>59</v>
      </c>
      <c r="V4143">
        <v>60.64</v>
      </c>
      <c r="W4143">
        <v>20</v>
      </c>
    </row>
    <row r="4144" spans="21:23" x14ac:dyDescent="0.35">
      <c r="U4144">
        <v>43</v>
      </c>
      <c r="V4144">
        <v>82.57</v>
      </c>
      <c r="W4144">
        <v>29.1</v>
      </c>
    </row>
    <row r="4145" spans="21:23" x14ac:dyDescent="0.35">
      <c r="U4145">
        <v>47</v>
      </c>
      <c r="V4145">
        <v>115.98</v>
      </c>
      <c r="W4145">
        <v>27.6</v>
      </c>
    </row>
    <row r="4146" spans="21:23" x14ac:dyDescent="0.35">
      <c r="U4146">
        <v>54</v>
      </c>
      <c r="V4146">
        <v>110.38</v>
      </c>
      <c r="W4146">
        <v>27.6</v>
      </c>
    </row>
    <row r="4147" spans="21:23" x14ac:dyDescent="0.35">
      <c r="U4147">
        <v>57</v>
      </c>
      <c r="V4147">
        <v>92.59</v>
      </c>
      <c r="W4147">
        <v>24.2</v>
      </c>
    </row>
    <row r="4148" spans="21:23" x14ac:dyDescent="0.35">
      <c r="U4148">
        <v>56</v>
      </c>
      <c r="V4148">
        <v>82.64</v>
      </c>
      <c r="W4148">
        <v>31</v>
      </c>
    </row>
    <row r="4149" spans="21:23" x14ac:dyDescent="0.35">
      <c r="U4149">
        <v>66</v>
      </c>
      <c r="V4149">
        <v>70.28</v>
      </c>
      <c r="W4149">
        <v>34.5</v>
      </c>
    </row>
    <row r="4150" spans="21:23" x14ac:dyDescent="0.35">
      <c r="U4150">
        <v>18</v>
      </c>
      <c r="V4150">
        <v>106.54</v>
      </c>
      <c r="W4150">
        <v>27</v>
      </c>
    </row>
    <row r="4151" spans="21:23" x14ac:dyDescent="0.35">
      <c r="U4151">
        <v>81</v>
      </c>
      <c r="V4151">
        <v>59.11</v>
      </c>
      <c r="W4151">
        <v>20.7</v>
      </c>
    </row>
    <row r="4152" spans="21:23" x14ac:dyDescent="0.35">
      <c r="U4152">
        <v>30</v>
      </c>
      <c r="V4152">
        <v>58.89</v>
      </c>
      <c r="W4152">
        <v>26.1</v>
      </c>
    </row>
    <row r="4153" spans="21:23" x14ac:dyDescent="0.35">
      <c r="U4153">
        <v>8</v>
      </c>
      <c r="V4153">
        <v>129.66</v>
      </c>
      <c r="W4153">
        <v>19.2</v>
      </c>
    </row>
    <row r="4154" spans="21:23" x14ac:dyDescent="0.35">
      <c r="U4154">
        <v>55</v>
      </c>
      <c r="V4154">
        <v>73.569999999999993</v>
      </c>
      <c r="W4154">
        <v>28</v>
      </c>
    </row>
    <row r="4155" spans="21:23" x14ac:dyDescent="0.35">
      <c r="U4155">
        <v>79</v>
      </c>
      <c r="V4155">
        <v>72.040000000000006</v>
      </c>
      <c r="W4155">
        <v>23.6</v>
      </c>
    </row>
    <row r="4156" spans="21:23" x14ac:dyDescent="0.35">
      <c r="U4156">
        <v>49</v>
      </c>
      <c r="V4156">
        <v>125.63</v>
      </c>
      <c r="W4156">
        <v>57.2</v>
      </c>
    </row>
    <row r="4157" spans="21:23" x14ac:dyDescent="0.35">
      <c r="U4157">
        <v>53</v>
      </c>
      <c r="V4157">
        <v>77.94</v>
      </c>
      <c r="W4157">
        <v>33</v>
      </c>
    </row>
    <row r="4158" spans="21:23" x14ac:dyDescent="0.35">
      <c r="U4158">
        <v>26</v>
      </c>
      <c r="V4158">
        <v>68.989999999999995</v>
      </c>
      <c r="W4158">
        <v>22.2</v>
      </c>
    </row>
    <row r="4159" spans="21:23" x14ac:dyDescent="0.35">
      <c r="U4159">
        <v>14</v>
      </c>
      <c r="V4159">
        <v>111.76</v>
      </c>
      <c r="W4159">
        <v>24.8</v>
      </c>
    </row>
    <row r="4160" spans="21:23" x14ac:dyDescent="0.35">
      <c r="U4160">
        <v>25</v>
      </c>
      <c r="V4160">
        <v>65.36</v>
      </c>
      <c r="W4160">
        <v>24.7</v>
      </c>
    </row>
    <row r="4161" spans="21:23" x14ac:dyDescent="0.35">
      <c r="U4161">
        <v>20</v>
      </c>
      <c r="V4161">
        <v>80.27</v>
      </c>
      <c r="W4161">
        <v>27.9</v>
      </c>
    </row>
    <row r="4162" spans="21:23" x14ac:dyDescent="0.35">
      <c r="U4162">
        <v>18</v>
      </c>
      <c r="V4162">
        <v>81.73</v>
      </c>
      <c r="W4162">
        <v>21.6</v>
      </c>
    </row>
    <row r="4163" spans="21:23" x14ac:dyDescent="0.35">
      <c r="U4163">
        <v>38</v>
      </c>
      <c r="V4163">
        <v>79.22</v>
      </c>
      <c r="W4163">
        <v>34.799999999999997</v>
      </c>
    </row>
    <row r="4164" spans="21:23" x14ac:dyDescent="0.35">
      <c r="U4164">
        <v>72</v>
      </c>
      <c r="V4164">
        <v>142.63</v>
      </c>
      <c r="W4164">
        <v>32.9</v>
      </c>
    </row>
    <row r="4165" spans="21:23" x14ac:dyDescent="0.35">
      <c r="U4165">
        <v>52</v>
      </c>
      <c r="V4165">
        <v>97.05</v>
      </c>
      <c r="W4165">
        <v>28</v>
      </c>
    </row>
    <row r="4166" spans="21:23" x14ac:dyDescent="0.35">
      <c r="U4166">
        <v>82</v>
      </c>
      <c r="V4166">
        <v>222.52</v>
      </c>
      <c r="W4166">
        <v>28.1</v>
      </c>
    </row>
    <row r="4167" spans="21:23" x14ac:dyDescent="0.35">
      <c r="U4167">
        <v>71</v>
      </c>
      <c r="V4167">
        <v>70.38</v>
      </c>
      <c r="W4167">
        <v>25</v>
      </c>
    </row>
    <row r="4168" spans="21:23" x14ac:dyDescent="0.35">
      <c r="U4168">
        <v>46</v>
      </c>
      <c r="V4168">
        <v>114.46</v>
      </c>
      <c r="W4168">
        <v>24.7</v>
      </c>
    </row>
    <row r="4169" spans="21:23" x14ac:dyDescent="0.35">
      <c r="U4169">
        <v>33</v>
      </c>
      <c r="V4169">
        <v>64.62</v>
      </c>
      <c r="W4169">
        <v>27.3</v>
      </c>
    </row>
    <row r="4170" spans="21:23" x14ac:dyDescent="0.35">
      <c r="U4170">
        <v>37</v>
      </c>
      <c r="V4170">
        <v>94.12</v>
      </c>
      <c r="W4170">
        <v>34.200000000000003</v>
      </c>
    </row>
    <row r="4171" spans="21:23" x14ac:dyDescent="0.35">
      <c r="U4171">
        <v>54</v>
      </c>
      <c r="V4171">
        <v>70.19</v>
      </c>
      <c r="W4171">
        <v>39.1</v>
      </c>
    </row>
    <row r="4172" spans="21:23" x14ac:dyDescent="0.35">
      <c r="U4172">
        <v>5</v>
      </c>
      <c r="V4172">
        <v>55.35</v>
      </c>
      <c r="W4172">
        <v>22.7</v>
      </c>
    </row>
    <row r="4173" spans="21:23" x14ac:dyDescent="0.35">
      <c r="U4173">
        <v>45</v>
      </c>
      <c r="V4173">
        <v>115.52</v>
      </c>
      <c r="W4173">
        <v>33.9</v>
      </c>
    </row>
    <row r="4174" spans="21:23" x14ac:dyDescent="0.35">
      <c r="U4174">
        <v>14</v>
      </c>
      <c r="V4174">
        <v>60.7</v>
      </c>
      <c r="W4174">
        <v>18.600000000000001</v>
      </c>
    </row>
    <row r="4175" spans="21:23" x14ac:dyDescent="0.35">
      <c r="U4175">
        <v>5</v>
      </c>
      <c r="V4175">
        <v>69.239999999999995</v>
      </c>
      <c r="W4175">
        <v>16.7</v>
      </c>
    </row>
    <row r="4176" spans="21:23" x14ac:dyDescent="0.35">
      <c r="U4176">
        <v>35</v>
      </c>
      <c r="V4176">
        <v>103.29</v>
      </c>
      <c r="W4176">
        <v>20.6</v>
      </c>
    </row>
    <row r="4177" spans="21:23" x14ac:dyDescent="0.35">
      <c r="U4177">
        <v>20</v>
      </c>
      <c r="V4177">
        <v>92.74</v>
      </c>
      <c r="W4177">
        <v>20.100000000000001</v>
      </c>
    </row>
    <row r="4178" spans="21:23" x14ac:dyDescent="0.35">
      <c r="U4178">
        <v>51</v>
      </c>
      <c r="V4178">
        <v>232.64</v>
      </c>
      <c r="W4178">
        <v>45.2</v>
      </c>
    </row>
    <row r="4179" spans="21:23" x14ac:dyDescent="0.35">
      <c r="U4179">
        <v>40</v>
      </c>
      <c r="V4179">
        <v>82.46</v>
      </c>
      <c r="W4179">
        <v>25.3</v>
      </c>
    </row>
    <row r="4180" spans="21:23" x14ac:dyDescent="0.35">
      <c r="U4180">
        <v>79</v>
      </c>
      <c r="V4180">
        <v>63.57</v>
      </c>
      <c r="W4180">
        <v>32.4</v>
      </c>
    </row>
    <row r="4181" spans="21:23" x14ac:dyDescent="0.35">
      <c r="U4181">
        <v>61</v>
      </c>
      <c r="V4181">
        <v>73.239999999999995</v>
      </c>
      <c r="W4181">
        <v>34.9</v>
      </c>
    </row>
    <row r="4182" spans="21:23" x14ac:dyDescent="0.35">
      <c r="U4182">
        <v>33</v>
      </c>
      <c r="V4182">
        <v>78.430000000000007</v>
      </c>
      <c r="W4182">
        <v>43.7</v>
      </c>
    </row>
    <row r="4183" spans="21:23" x14ac:dyDescent="0.35">
      <c r="U4183">
        <v>27</v>
      </c>
      <c r="V4183">
        <v>57.46</v>
      </c>
      <c r="W4183">
        <v>23</v>
      </c>
    </row>
    <row r="4184" spans="21:23" x14ac:dyDescent="0.35">
      <c r="U4184">
        <v>28</v>
      </c>
      <c r="V4184">
        <v>104.16</v>
      </c>
      <c r="W4184">
        <v>21.5</v>
      </c>
    </row>
    <row r="4185" spans="21:23" x14ac:dyDescent="0.35">
      <c r="U4185">
        <v>67</v>
      </c>
      <c r="V4185">
        <v>110.42</v>
      </c>
      <c r="W4185">
        <v>24.9</v>
      </c>
    </row>
    <row r="4186" spans="21:23" x14ac:dyDescent="0.35">
      <c r="U4186">
        <v>35</v>
      </c>
      <c r="V4186">
        <v>119.4</v>
      </c>
      <c r="W4186">
        <v>22.9</v>
      </c>
    </row>
    <row r="4187" spans="21:23" x14ac:dyDescent="0.35">
      <c r="U4187">
        <v>78</v>
      </c>
      <c r="V4187">
        <v>119.13</v>
      </c>
      <c r="W4187">
        <v>25</v>
      </c>
    </row>
    <row r="4188" spans="21:23" x14ac:dyDescent="0.35">
      <c r="U4188">
        <v>20</v>
      </c>
      <c r="V4188">
        <v>120.22</v>
      </c>
      <c r="W4188">
        <v>21.3</v>
      </c>
    </row>
    <row r="4189" spans="21:23" x14ac:dyDescent="0.35">
      <c r="U4189">
        <v>43</v>
      </c>
      <c r="V4189">
        <v>80.8</v>
      </c>
      <c r="W4189">
        <v>46.1</v>
      </c>
    </row>
    <row r="4190" spans="21:23" x14ac:dyDescent="0.35">
      <c r="U4190">
        <v>27</v>
      </c>
      <c r="V4190">
        <v>57.96</v>
      </c>
      <c r="W4190">
        <v>64.400000000000006</v>
      </c>
    </row>
    <row r="4191" spans="21:23" x14ac:dyDescent="0.35">
      <c r="U4191">
        <v>45</v>
      </c>
      <c r="V4191">
        <v>81.239999999999995</v>
      </c>
      <c r="W4191">
        <v>37</v>
      </c>
    </row>
    <row r="4192" spans="21:23" x14ac:dyDescent="0.35">
      <c r="U4192">
        <v>11</v>
      </c>
      <c r="V4192">
        <v>88.79</v>
      </c>
      <c r="W4192">
        <v>21.3</v>
      </c>
    </row>
    <row r="4193" spans="21:23" x14ac:dyDescent="0.35">
      <c r="U4193">
        <v>31</v>
      </c>
      <c r="V4193">
        <v>70.91</v>
      </c>
      <c r="W4193">
        <v>28.3</v>
      </c>
    </row>
    <row r="4194" spans="21:23" x14ac:dyDescent="0.35">
      <c r="U4194">
        <v>30</v>
      </c>
      <c r="V4194">
        <v>87.12</v>
      </c>
      <c r="W4194">
        <v>31.1</v>
      </c>
    </row>
    <row r="4195" spans="21:23" x14ac:dyDescent="0.35">
      <c r="U4195">
        <v>27</v>
      </c>
      <c r="V4195">
        <v>126.09</v>
      </c>
      <c r="W4195">
        <v>25.1</v>
      </c>
    </row>
    <row r="4196" spans="21:23" x14ac:dyDescent="0.35">
      <c r="U4196">
        <v>34</v>
      </c>
      <c r="V4196">
        <v>76.42</v>
      </c>
      <c r="W4196">
        <v>27.6</v>
      </c>
    </row>
    <row r="4197" spans="21:23" x14ac:dyDescent="0.35">
      <c r="U4197">
        <v>19</v>
      </c>
      <c r="V4197">
        <v>56.33</v>
      </c>
      <c r="W4197">
        <v>29.4</v>
      </c>
    </row>
    <row r="4198" spans="21:23" x14ac:dyDescent="0.35">
      <c r="U4198">
        <v>3</v>
      </c>
      <c r="V4198">
        <v>131.81</v>
      </c>
      <c r="W4198">
        <v>14.1</v>
      </c>
    </row>
    <row r="4199" spans="21:23" x14ac:dyDescent="0.35">
      <c r="U4199">
        <v>53</v>
      </c>
      <c r="V4199">
        <v>95.23</v>
      </c>
      <c r="W4199">
        <v>35.200000000000003</v>
      </c>
    </row>
    <row r="4200" spans="21:23" x14ac:dyDescent="0.35">
      <c r="U4200">
        <v>81</v>
      </c>
      <c r="V4200">
        <v>71.180000000000007</v>
      </c>
      <c r="W4200">
        <v>23.9</v>
      </c>
    </row>
    <row r="4201" spans="21:23" x14ac:dyDescent="0.35">
      <c r="U4201">
        <v>44</v>
      </c>
      <c r="V4201">
        <v>87.71</v>
      </c>
      <c r="W4201">
        <v>34</v>
      </c>
    </row>
    <row r="4202" spans="21:23" x14ac:dyDescent="0.35">
      <c r="U4202">
        <v>59</v>
      </c>
      <c r="V4202">
        <v>115.68</v>
      </c>
      <c r="W4202">
        <v>27.1</v>
      </c>
    </row>
    <row r="4203" spans="21:23" x14ac:dyDescent="0.35">
      <c r="U4203">
        <v>43</v>
      </c>
      <c r="V4203">
        <v>207.37</v>
      </c>
      <c r="W4203">
        <v>29.5</v>
      </c>
    </row>
    <row r="4204" spans="21:23" x14ac:dyDescent="0.35">
      <c r="U4204">
        <v>32</v>
      </c>
      <c r="V4204">
        <v>74.430000000000007</v>
      </c>
      <c r="W4204">
        <v>28.1</v>
      </c>
    </row>
    <row r="4205" spans="21:23" x14ac:dyDescent="0.35">
      <c r="U4205">
        <v>5</v>
      </c>
      <c r="V4205">
        <v>75.099999999999994</v>
      </c>
      <c r="W4205">
        <v>20.7</v>
      </c>
    </row>
    <row r="4206" spans="21:23" x14ac:dyDescent="0.35">
      <c r="U4206">
        <v>31</v>
      </c>
      <c r="V4206">
        <v>69.72</v>
      </c>
      <c r="W4206">
        <v>39.5</v>
      </c>
    </row>
    <row r="4207" spans="21:23" x14ac:dyDescent="0.35">
      <c r="U4207">
        <v>47</v>
      </c>
      <c r="V4207">
        <v>111.84</v>
      </c>
      <c r="W4207">
        <v>33.700000000000003</v>
      </c>
    </row>
    <row r="4208" spans="21:23" x14ac:dyDescent="0.35">
      <c r="U4208">
        <v>12</v>
      </c>
      <c r="V4208">
        <v>111.08</v>
      </c>
      <c r="W4208">
        <v>23.2</v>
      </c>
    </row>
    <row r="4209" spans="21:23" x14ac:dyDescent="0.35">
      <c r="U4209">
        <v>40</v>
      </c>
      <c r="V4209">
        <v>201.96</v>
      </c>
      <c r="W4209">
        <v>30.1</v>
      </c>
    </row>
    <row r="4210" spans="21:23" x14ac:dyDescent="0.35">
      <c r="U4210">
        <v>49</v>
      </c>
      <c r="V4210">
        <v>68.680000000000007</v>
      </c>
      <c r="W4210">
        <v>28.8</v>
      </c>
    </row>
    <row r="4211" spans="21:23" x14ac:dyDescent="0.35">
      <c r="U4211">
        <v>38</v>
      </c>
      <c r="V4211">
        <v>56.9</v>
      </c>
      <c r="W4211">
        <v>92</v>
      </c>
    </row>
    <row r="4212" spans="21:23" x14ac:dyDescent="0.35">
      <c r="U4212">
        <v>15</v>
      </c>
      <c r="V4212">
        <v>91.16</v>
      </c>
      <c r="W4212">
        <v>38</v>
      </c>
    </row>
    <row r="4213" spans="21:23" x14ac:dyDescent="0.35">
      <c r="U4213">
        <v>81</v>
      </c>
      <c r="V4213">
        <v>99.44</v>
      </c>
      <c r="W4213">
        <v>27.7</v>
      </c>
    </row>
    <row r="4214" spans="21:23" x14ac:dyDescent="0.35">
      <c r="U4214">
        <v>48</v>
      </c>
      <c r="V4214">
        <v>78.849999999999994</v>
      </c>
      <c r="W4214">
        <v>43.2</v>
      </c>
    </row>
    <row r="4215" spans="21:23" x14ac:dyDescent="0.35">
      <c r="U4215">
        <v>24</v>
      </c>
      <c r="V4215">
        <v>123.89</v>
      </c>
      <c r="W4215">
        <v>24.1</v>
      </c>
    </row>
    <row r="4216" spans="21:23" x14ac:dyDescent="0.35">
      <c r="U4216">
        <v>47</v>
      </c>
      <c r="V4216">
        <v>90.44</v>
      </c>
      <c r="W4216">
        <v>28.7</v>
      </c>
    </row>
    <row r="4217" spans="21:23" x14ac:dyDescent="0.35">
      <c r="U4217">
        <v>13</v>
      </c>
      <c r="V4217">
        <v>138.44</v>
      </c>
      <c r="W4217">
        <v>34.799999999999997</v>
      </c>
    </row>
    <row r="4218" spans="21:23" x14ac:dyDescent="0.35">
      <c r="U4218">
        <v>16</v>
      </c>
      <c r="V4218">
        <v>75.06</v>
      </c>
      <c r="W4218">
        <v>23.5</v>
      </c>
    </row>
    <row r="4219" spans="21:23" x14ac:dyDescent="0.35">
      <c r="U4219">
        <v>64</v>
      </c>
      <c r="V4219">
        <v>85.66</v>
      </c>
      <c r="W4219">
        <v>28.5</v>
      </c>
    </row>
    <row r="4220" spans="21:23" x14ac:dyDescent="0.35">
      <c r="U4220">
        <v>11</v>
      </c>
      <c r="V4220">
        <v>102.76</v>
      </c>
      <c r="W4220">
        <v>20.3</v>
      </c>
    </row>
    <row r="4221" spans="21:23" x14ac:dyDescent="0.35">
      <c r="U4221">
        <v>55</v>
      </c>
      <c r="V4221">
        <v>71.790000000000006</v>
      </c>
      <c r="W4221">
        <v>43</v>
      </c>
    </row>
    <row r="4222" spans="21:23" x14ac:dyDescent="0.35">
      <c r="U4222">
        <v>38</v>
      </c>
      <c r="V4222">
        <v>167.16</v>
      </c>
      <c r="W4222">
        <v>18.3</v>
      </c>
    </row>
    <row r="4223" spans="21:23" x14ac:dyDescent="0.35">
      <c r="U4223">
        <v>37</v>
      </c>
      <c r="V4223">
        <v>131.05000000000001</v>
      </c>
      <c r="W4223">
        <v>27.2</v>
      </c>
    </row>
    <row r="4224" spans="21:23" x14ac:dyDescent="0.35">
      <c r="U4224">
        <v>34</v>
      </c>
      <c r="V4224">
        <v>86.92</v>
      </c>
      <c r="W4224">
        <v>22</v>
      </c>
    </row>
    <row r="4225" spans="21:23" x14ac:dyDescent="0.35">
      <c r="U4225">
        <v>52</v>
      </c>
      <c r="V4225">
        <v>59.62</v>
      </c>
      <c r="W4225">
        <v>50.8</v>
      </c>
    </row>
    <row r="4226" spans="21:23" x14ac:dyDescent="0.35">
      <c r="U4226">
        <v>50</v>
      </c>
      <c r="V4226">
        <v>103.72</v>
      </c>
      <c r="W4226">
        <v>35.4</v>
      </c>
    </row>
    <row r="4227" spans="21:23" x14ac:dyDescent="0.35">
      <c r="U4227">
        <v>37</v>
      </c>
      <c r="V4227">
        <v>77.099999999999994</v>
      </c>
      <c r="W4227">
        <v>55.9</v>
      </c>
    </row>
    <row r="4228" spans="21:23" x14ac:dyDescent="0.35">
      <c r="U4228">
        <v>55</v>
      </c>
      <c r="V4228">
        <v>94.75</v>
      </c>
      <c r="W4228">
        <v>27.9</v>
      </c>
    </row>
    <row r="4229" spans="21:23" x14ac:dyDescent="0.35">
      <c r="U4229">
        <v>2</v>
      </c>
      <c r="V4229">
        <v>77.72</v>
      </c>
      <c r="W4229">
        <v>19.8</v>
      </c>
    </row>
    <row r="4230" spans="21:23" x14ac:dyDescent="0.35">
      <c r="U4230">
        <v>68</v>
      </c>
      <c r="V4230">
        <v>76.09</v>
      </c>
      <c r="W4230">
        <v>26</v>
      </c>
    </row>
    <row r="4231" spans="21:23" x14ac:dyDescent="0.35">
      <c r="U4231">
        <v>27</v>
      </c>
      <c r="V4231">
        <v>61.8</v>
      </c>
      <c r="W4231">
        <v>26.8</v>
      </c>
    </row>
    <row r="4232" spans="21:23" x14ac:dyDescent="0.35">
      <c r="U4232">
        <v>17</v>
      </c>
      <c r="V4232">
        <v>92.97</v>
      </c>
      <c r="W4232">
        <v>28.1</v>
      </c>
    </row>
    <row r="4233" spans="21:23" x14ac:dyDescent="0.35">
      <c r="U4233">
        <v>53</v>
      </c>
      <c r="V4233">
        <v>83.73</v>
      </c>
      <c r="W4233">
        <v>32.5</v>
      </c>
    </row>
    <row r="4234" spans="21:23" x14ac:dyDescent="0.35">
      <c r="U4234">
        <v>5</v>
      </c>
      <c r="V4234">
        <v>79.33</v>
      </c>
      <c r="W4234">
        <v>15</v>
      </c>
    </row>
    <row r="4235" spans="21:23" x14ac:dyDescent="0.35">
      <c r="U4235">
        <v>3</v>
      </c>
      <c r="V4235">
        <v>108.32</v>
      </c>
      <c r="W4235">
        <v>14.2</v>
      </c>
    </row>
    <row r="4236" spans="21:23" x14ac:dyDescent="0.35">
      <c r="U4236">
        <v>20</v>
      </c>
      <c r="V4236">
        <v>103.65</v>
      </c>
      <c r="W4236">
        <v>17</v>
      </c>
    </row>
    <row r="4237" spans="21:23" x14ac:dyDescent="0.35">
      <c r="U4237">
        <v>19</v>
      </c>
      <c r="V4237">
        <v>86.19</v>
      </c>
      <c r="W4237">
        <v>26.2</v>
      </c>
    </row>
    <row r="4238" spans="21:23" x14ac:dyDescent="0.35">
      <c r="U4238">
        <v>31</v>
      </c>
      <c r="V4238">
        <v>131.41999999999999</v>
      </c>
      <c r="W4238">
        <v>24.9</v>
      </c>
    </row>
    <row r="4239" spans="21:23" x14ac:dyDescent="0.35">
      <c r="U4239">
        <v>63</v>
      </c>
      <c r="V4239">
        <v>69.459999999999994</v>
      </c>
      <c r="W4239">
        <v>26.6</v>
      </c>
    </row>
    <row r="4240" spans="21:23" x14ac:dyDescent="0.35">
      <c r="U4240">
        <v>49</v>
      </c>
      <c r="V4240">
        <v>76.78</v>
      </c>
      <c r="W4240">
        <v>22.7</v>
      </c>
    </row>
    <row r="4241" spans="21:23" x14ac:dyDescent="0.35">
      <c r="U4241">
        <v>72</v>
      </c>
      <c r="V4241">
        <v>103.78</v>
      </c>
      <c r="W4241">
        <v>32.700000000000003</v>
      </c>
    </row>
    <row r="4242" spans="21:23" x14ac:dyDescent="0.35">
      <c r="U4242">
        <v>50</v>
      </c>
      <c r="V4242">
        <v>213.43</v>
      </c>
      <c r="W4242">
        <v>36.700000000000003</v>
      </c>
    </row>
    <row r="4243" spans="21:23" x14ac:dyDescent="0.35">
      <c r="U4243">
        <v>41</v>
      </c>
      <c r="V4243">
        <v>93.52</v>
      </c>
      <c r="W4243">
        <v>31.5</v>
      </c>
    </row>
    <row r="4244" spans="21:23" x14ac:dyDescent="0.35">
      <c r="U4244">
        <v>40</v>
      </c>
      <c r="V4244">
        <v>115.07</v>
      </c>
      <c r="W4244">
        <v>36.9</v>
      </c>
    </row>
    <row r="4245" spans="21:23" x14ac:dyDescent="0.35">
      <c r="U4245">
        <v>17</v>
      </c>
      <c r="V4245">
        <v>69.45</v>
      </c>
      <c r="W4245">
        <v>27.6</v>
      </c>
    </row>
    <row r="4246" spans="21:23" x14ac:dyDescent="0.35">
      <c r="U4246">
        <v>3</v>
      </c>
      <c r="V4246">
        <v>81</v>
      </c>
      <c r="W4246">
        <v>20.7</v>
      </c>
    </row>
    <row r="4247" spans="21:23" x14ac:dyDescent="0.35">
      <c r="U4247">
        <v>33</v>
      </c>
      <c r="V4247">
        <v>83.16</v>
      </c>
      <c r="W4247">
        <v>20.2</v>
      </c>
    </row>
    <row r="4248" spans="21:23" x14ac:dyDescent="0.35">
      <c r="U4248">
        <v>12</v>
      </c>
      <c r="V4248">
        <v>108.63</v>
      </c>
      <c r="W4248">
        <v>23.4</v>
      </c>
    </row>
    <row r="4249" spans="21:23" x14ac:dyDescent="0.35">
      <c r="U4249">
        <v>23</v>
      </c>
      <c r="V4249">
        <v>88.06</v>
      </c>
      <c r="W4249">
        <v>25.3</v>
      </c>
    </row>
    <row r="4250" spans="21:23" x14ac:dyDescent="0.35">
      <c r="U4250">
        <v>31</v>
      </c>
      <c r="V4250">
        <v>80.569999999999993</v>
      </c>
      <c r="W4250">
        <v>28.2</v>
      </c>
    </row>
    <row r="4251" spans="21:23" x14ac:dyDescent="0.35">
      <c r="U4251">
        <v>65</v>
      </c>
      <c r="V4251">
        <v>248.24</v>
      </c>
      <c r="W4251">
        <v>27</v>
      </c>
    </row>
    <row r="4252" spans="21:23" x14ac:dyDescent="0.35">
      <c r="U4252">
        <v>43</v>
      </c>
      <c r="V4252">
        <v>57.79</v>
      </c>
      <c r="W4252">
        <v>24.8</v>
      </c>
    </row>
    <row r="4253" spans="21:23" x14ac:dyDescent="0.35">
      <c r="U4253">
        <v>22</v>
      </c>
      <c r="V4253">
        <v>87.4</v>
      </c>
      <c r="W4253">
        <v>34.799999999999997</v>
      </c>
    </row>
    <row r="4254" spans="21:23" x14ac:dyDescent="0.35">
      <c r="U4254">
        <v>7</v>
      </c>
      <c r="V4254">
        <v>76.63</v>
      </c>
      <c r="W4254">
        <v>17.3</v>
      </c>
    </row>
    <row r="4255" spans="21:23" x14ac:dyDescent="0.35">
      <c r="U4255">
        <v>81</v>
      </c>
      <c r="V4255">
        <v>58.01</v>
      </c>
      <c r="W4255">
        <v>27.8</v>
      </c>
    </row>
    <row r="4256" spans="21:23" x14ac:dyDescent="0.35">
      <c r="U4256">
        <v>10</v>
      </c>
      <c r="V4256">
        <v>77.430000000000007</v>
      </c>
      <c r="W4256">
        <v>16.2</v>
      </c>
    </row>
    <row r="4257" spans="21:23" x14ac:dyDescent="0.35">
      <c r="U4257">
        <v>18</v>
      </c>
      <c r="V4257">
        <v>101.12</v>
      </c>
      <c r="W4257">
        <v>28.1</v>
      </c>
    </row>
    <row r="4258" spans="21:23" x14ac:dyDescent="0.35">
      <c r="U4258">
        <v>5</v>
      </c>
      <c r="V4258">
        <v>64.45</v>
      </c>
      <c r="W4258">
        <v>21.7</v>
      </c>
    </row>
    <row r="4259" spans="21:23" x14ac:dyDescent="0.35">
      <c r="U4259">
        <v>24</v>
      </c>
      <c r="V4259">
        <v>79.42</v>
      </c>
      <c r="W4259">
        <v>21.4</v>
      </c>
    </row>
    <row r="4260" spans="21:23" x14ac:dyDescent="0.35">
      <c r="U4260">
        <v>45</v>
      </c>
      <c r="V4260">
        <v>82.94</v>
      </c>
      <c r="W4260">
        <v>29.3</v>
      </c>
    </row>
    <row r="4261" spans="21:23" x14ac:dyDescent="0.35">
      <c r="U4261">
        <v>46</v>
      </c>
      <c r="V4261">
        <v>81.58</v>
      </c>
      <c r="W4261">
        <v>36.200000000000003</v>
      </c>
    </row>
    <row r="4262" spans="21:23" x14ac:dyDescent="0.35">
      <c r="U4262">
        <v>64</v>
      </c>
      <c r="V4262">
        <v>62.21</v>
      </c>
      <c r="W4262">
        <v>28.3</v>
      </c>
    </row>
    <row r="4263" spans="21:23" x14ac:dyDescent="0.35">
      <c r="U4263">
        <v>25</v>
      </c>
      <c r="V4263">
        <v>229.94</v>
      </c>
      <c r="W4263">
        <v>23.5</v>
      </c>
    </row>
    <row r="4264" spans="21:23" x14ac:dyDescent="0.35">
      <c r="U4264">
        <v>12</v>
      </c>
      <c r="V4264">
        <v>116.06</v>
      </c>
      <c r="W4264">
        <v>25.9</v>
      </c>
    </row>
    <row r="4265" spans="21:23" x14ac:dyDescent="0.35">
      <c r="U4265">
        <v>81</v>
      </c>
      <c r="V4265">
        <v>117.77</v>
      </c>
      <c r="W4265">
        <v>27.1</v>
      </c>
    </row>
    <row r="4266" spans="21:23" x14ac:dyDescent="0.35">
      <c r="U4266">
        <v>65</v>
      </c>
      <c r="V4266">
        <v>66.69</v>
      </c>
      <c r="W4266">
        <v>21.5</v>
      </c>
    </row>
    <row r="4267" spans="21:23" x14ac:dyDescent="0.35">
      <c r="U4267">
        <v>40</v>
      </c>
      <c r="V4267">
        <v>122.23</v>
      </c>
      <c r="W4267">
        <v>30.5</v>
      </c>
    </row>
    <row r="4268" spans="21:23" x14ac:dyDescent="0.35">
      <c r="U4268">
        <v>81</v>
      </c>
      <c r="V4268">
        <v>168.68</v>
      </c>
      <c r="W4268">
        <v>23.4</v>
      </c>
    </row>
    <row r="4269" spans="21:23" x14ac:dyDescent="0.35">
      <c r="U4269">
        <v>36</v>
      </c>
      <c r="V4269">
        <v>119.9</v>
      </c>
      <c r="W4269">
        <v>37.6</v>
      </c>
    </row>
    <row r="4270" spans="21:23" x14ac:dyDescent="0.35">
      <c r="U4270">
        <v>32</v>
      </c>
      <c r="V4270">
        <v>110.33</v>
      </c>
      <c r="W4270">
        <v>24</v>
      </c>
    </row>
    <row r="4271" spans="21:23" x14ac:dyDescent="0.35">
      <c r="U4271">
        <v>31</v>
      </c>
      <c r="V4271">
        <v>77.95</v>
      </c>
      <c r="W4271">
        <v>25.1</v>
      </c>
    </row>
    <row r="4272" spans="21:23" x14ac:dyDescent="0.35">
      <c r="U4272">
        <v>55</v>
      </c>
      <c r="V4272">
        <v>80.349999999999994</v>
      </c>
      <c r="W4272">
        <v>28.7</v>
      </c>
    </row>
    <row r="4273" spans="21:23" x14ac:dyDescent="0.35">
      <c r="U4273">
        <v>39</v>
      </c>
      <c r="V4273">
        <v>57.38</v>
      </c>
      <c r="W4273">
        <v>41.8</v>
      </c>
    </row>
    <row r="4274" spans="21:23" x14ac:dyDescent="0.35">
      <c r="U4274">
        <v>17</v>
      </c>
      <c r="V4274">
        <v>96.47</v>
      </c>
      <c r="W4274">
        <v>25.6</v>
      </c>
    </row>
    <row r="4275" spans="21:23" x14ac:dyDescent="0.35">
      <c r="U4275">
        <v>31</v>
      </c>
      <c r="V4275">
        <v>70.66</v>
      </c>
      <c r="W4275">
        <v>27.2</v>
      </c>
    </row>
    <row r="4276" spans="21:23" x14ac:dyDescent="0.35">
      <c r="U4276">
        <v>36</v>
      </c>
      <c r="V4276">
        <v>202.06</v>
      </c>
      <c r="W4276">
        <v>24.4</v>
      </c>
    </row>
    <row r="4277" spans="21:23" x14ac:dyDescent="0.35">
      <c r="U4277">
        <v>5</v>
      </c>
      <c r="V4277">
        <v>91.3</v>
      </c>
      <c r="W4277">
        <v>20.7</v>
      </c>
    </row>
    <row r="4278" spans="21:23" x14ac:dyDescent="0.35">
      <c r="U4278">
        <v>29</v>
      </c>
      <c r="V4278">
        <v>67.56</v>
      </c>
      <c r="W4278">
        <v>19.600000000000001</v>
      </c>
    </row>
    <row r="4279" spans="21:23" x14ac:dyDescent="0.35">
      <c r="U4279">
        <v>2</v>
      </c>
      <c r="V4279">
        <v>126.12</v>
      </c>
      <c r="W4279">
        <v>24.8</v>
      </c>
    </row>
    <row r="4280" spans="21:23" x14ac:dyDescent="0.35">
      <c r="U4280">
        <v>62</v>
      </c>
      <c r="V4280">
        <v>86.4</v>
      </c>
      <c r="W4280">
        <v>32.6</v>
      </c>
    </row>
    <row r="4281" spans="21:23" x14ac:dyDescent="0.35">
      <c r="U4281">
        <v>45</v>
      </c>
      <c r="V4281">
        <v>103.22</v>
      </c>
      <c r="W4281">
        <v>20.5</v>
      </c>
    </row>
    <row r="4282" spans="21:23" x14ac:dyDescent="0.35">
      <c r="U4282">
        <v>18</v>
      </c>
      <c r="V4282">
        <v>88.85</v>
      </c>
      <c r="W4282">
        <v>36.200000000000003</v>
      </c>
    </row>
    <row r="4283" spans="21:23" x14ac:dyDescent="0.35">
      <c r="U4283">
        <v>29</v>
      </c>
      <c r="V4283">
        <v>63.9</v>
      </c>
      <c r="W4283">
        <v>45.4</v>
      </c>
    </row>
    <row r="4284" spans="21:23" x14ac:dyDescent="0.35">
      <c r="U4284">
        <v>52</v>
      </c>
      <c r="V4284">
        <v>81.319999999999993</v>
      </c>
      <c r="W4284">
        <v>27.6</v>
      </c>
    </row>
    <row r="4285" spans="21:23" x14ac:dyDescent="0.35">
      <c r="U4285">
        <v>59</v>
      </c>
      <c r="V4285">
        <v>253.93</v>
      </c>
      <c r="W4285">
        <v>28.1</v>
      </c>
    </row>
    <row r="4286" spans="21:23" x14ac:dyDescent="0.35">
      <c r="U4286">
        <v>69</v>
      </c>
      <c r="V4286">
        <v>78.11</v>
      </c>
      <c r="W4286">
        <v>34.700000000000003</v>
      </c>
    </row>
    <row r="4287" spans="21:23" x14ac:dyDescent="0.35">
      <c r="U4287">
        <v>71</v>
      </c>
      <c r="V4287">
        <v>134.65</v>
      </c>
      <c r="W4287">
        <v>32.4</v>
      </c>
    </row>
    <row r="4288" spans="21:23" x14ac:dyDescent="0.35">
      <c r="U4288">
        <v>3</v>
      </c>
      <c r="V4288">
        <v>194.75</v>
      </c>
      <c r="W4288">
        <v>28.1</v>
      </c>
    </row>
    <row r="4289" spans="21:23" x14ac:dyDescent="0.35">
      <c r="U4289">
        <v>33</v>
      </c>
      <c r="V4289">
        <v>77.94</v>
      </c>
      <c r="W4289">
        <v>28.7</v>
      </c>
    </row>
    <row r="4290" spans="21:23" x14ac:dyDescent="0.35">
      <c r="U4290">
        <v>43</v>
      </c>
      <c r="V4290">
        <v>56.94</v>
      </c>
      <c r="W4290">
        <v>45.3</v>
      </c>
    </row>
    <row r="4291" spans="21:23" x14ac:dyDescent="0.35">
      <c r="U4291">
        <v>39</v>
      </c>
      <c r="V4291">
        <v>117.03</v>
      </c>
      <c r="W4291">
        <v>40.299999999999997</v>
      </c>
    </row>
    <row r="4292" spans="21:23" x14ac:dyDescent="0.35">
      <c r="U4292">
        <v>60</v>
      </c>
      <c r="V4292">
        <v>207.84</v>
      </c>
      <c r="W4292">
        <v>38.9</v>
      </c>
    </row>
    <row r="4293" spans="21:23" x14ac:dyDescent="0.35">
      <c r="U4293">
        <v>54</v>
      </c>
      <c r="V4293">
        <v>228.26</v>
      </c>
      <c r="W4293">
        <v>46</v>
      </c>
    </row>
    <row r="4294" spans="21:23" x14ac:dyDescent="0.35">
      <c r="U4294">
        <v>61</v>
      </c>
      <c r="V4294">
        <v>84.43</v>
      </c>
      <c r="W4294">
        <v>32.4</v>
      </c>
    </row>
    <row r="4295" spans="21:23" x14ac:dyDescent="0.35">
      <c r="U4295">
        <v>0.24</v>
      </c>
      <c r="V4295">
        <v>57.09</v>
      </c>
      <c r="W4295">
        <v>19.399999999999999</v>
      </c>
    </row>
    <row r="4296" spans="21:23" x14ac:dyDescent="0.35">
      <c r="U4296">
        <v>11</v>
      </c>
      <c r="V4296">
        <v>94.89</v>
      </c>
      <c r="W4296">
        <v>27.5</v>
      </c>
    </row>
    <row r="4297" spans="21:23" x14ac:dyDescent="0.35">
      <c r="U4297">
        <v>75</v>
      </c>
      <c r="V4297">
        <v>132.46</v>
      </c>
      <c r="W4297">
        <v>26.2</v>
      </c>
    </row>
    <row r="4298" spans="21:23" x14ac:dyDescent="0.35">
      <c r="U4298">
        <v>64</v>
      </c>
      <c r="V4298">
        <v>75.13</v>
      </c>
      <c r="W4298">
        <v>31.1</v>
      </c>
    </row>
    <row r="4299" spans="21:23" x14ac:dyDescent="0.35">
      <c r="U4299">
        <v>78</v>
      </c>
      <c r="V4299">
        <v>76.64</v>
      </c>
      <c r="W4299">
        <v>34.6</v>
      </c>
    </row>
    <row r="4300" spans="21:23" x14ac:dyDescent="0.35">
      <c r="U4300">
        <v>14</v>
      </c>
      <c r="V4300">
        <v>91.32</v>
      </c>
      <c r="W4300">
        <v>24.3</v>
      </c>
    </row>
    <row r="4301" spans="21:23" x14ac:dyDescent="0.35">
      <c r="U4301">
        <v>66</v>
      </c>
      <c r="V4301">
        <v>85.9</v>
      </c>
      <c r="W4301">
        <v>34.6</v>
      </c>
    </row>
    <row r="4302" spans="21:23" x14ac:dyDescent="0.35">
      <c r="U4302">
        <v>48</v>
      </c>
      <c r="V4302">
        <v>76.19</v>
      </c>
      <c r="W4302">
        <v>28.5</v>
      </c>
    </row>
    <row r="4303" spans="21:23" x14ac:dyDescent="0.35">
      <c r="U4303">
        <v>44</v>
      </c>
      <c r="V4303">
        <v>85.77</v>
      </c>
      <c r="W4303">
        <v>32.1</v>
      </c>
    </row>
    <row r="4304" spans="21:23" x14ac:dyDescent="0.35">
      <c r="U4304">
        <v>30</v>
      </c>
      <c r="V4304">
        <v>63.42</v>
      </c>
      <c r="W4304">
        <v>28</v>
      </c>
    </row>
    <row r="4305" spans="21:23" x14ac:dyDescent="0.35">
      <c r="U4305">
        <v>1.48</v>
      </c>
      <c r="V4305">
        <v>112.02</v>
      </c>
      <c r="W4305">
        <v>20.9</v>
      </c>
    </row>
    <row r="4306" spans="21:23" x14ac:dyDescent="0.35">
      <c r="U4306">
        <v>61</v>
      </c>
      <c r="V4306">
        <v>203.76</v>
      </c>
      <c r="W4306">
        <v>33.799999999999997</v>
      </c>
    </row>
    <row r="4307" spans="21:23" x14ac:dyDescent="0.35">
      <c r="U4307">
        <v>54</v>
      </c>
      <c r="V4307">
        <v>98.44</v>
      </c>
      <c r="W4307">
        <v>25.8</v>
      </c>
    </row>
    <row r="4308" spans="21:23" x14ac:dyDescent="0.35">
      <c r="U4308">
        <v>22</v>
      </c>
      <c r="V4308">
        <v>79.569999999999993</v>
      </c>
      <c r="W4308">
        <v>31.8</v>
      </c>
    </row>
    <row r="4309" spans="21:23" x14ac:dyDescent="0.35">
      <c r="U4309">
        <v>47</v>
      </c>
      <c r="V4309">
        <v>63.98</v>
      </c>
      <c r="W4309">
        <v>26.8</v>
      </c>
    </row>
    <row r="4310" spans="21:23" x14ac:dyDescent="0.35">
      <c r="U4310">
        <v>67</v>
      </c>
      <c r="V4310">
        <v>101.46</v>
      </c>
      <c r="W4310">
        <v>25.9</v>
      </c>
    </row>
    <row r="4311" spans="21:23" x14ac:dyDescent="0.35">
      <c r="U4311">
        <v>53</v>
      </c>
      <c r="V4311">
        <v>74.66</v>
      </c>
      <c r="W4311">
        <v>29.2</v>
      </c>
    </row>
    <row r="4312" spans="21:23" x14ac:dyDescent="0.35">
      <c r="U4312">
        <v>45</v>
      </c>
      <c r="V4312">
        <v>68.66</v>
      </c>
      <c r="W4312">
        <v>25.3</v>
      </c>
    </row>
    <row r="4313" spans="21:23" x14ac:dyDescent="0.35">
      <c r="U4313">
        <v>65</v>
      </c>
      <c r="V4313">
        <v>205.78</v>
      </c>
      <c r="W4313">
        <v>41.7</v>
      </c>
    </row>
    <row r="4314" spans="21:23" x14ac:dyDescent="0.35">
      <c r="U4314">
        <v>39</v>
      </c>
      <c r="V4314">
        <v>111.24</v>
      </c>
      <c r="W4314">
        <v>38.799999999999997</v>
      </c>
    </row>
    <row r="4315" spans="21:23" x14ac:dyDescent="0.35">
      <c r="U4315">
        <v>57</v>
      </c>
      <c r="V4315">
        <v>134.76</v>
      </c>
      <c r="W4315">
        <v>29.1</v>
      </c>
    </row>
    <row r="4316" spans="21:23" x14ac:dyDescent="0.35">
      <c r="U4316">
        <v>45</v>
      </c>
      <c r="V4316">
        <v>110.1</v>
      </c>
      <c r="W4316">
        <v>30.9</v>
      </c>
    </row>
    <row r="4317" spans="21:23" x14ac:dyDescent="0.35">
      <c r="U4317">
        <v>28</v>
      </c>
      <c r="V4317">
        <v>100.8</v>
      </c>
      <c r="W4317">
        <v>39.299999999999997</v>
      </c>
    </row>
    <row r="4318" spans="21:23" x14ac:dyDescent="0.35">
      <c r="U4318">
        <v>30</v>
      </c>
      <c r="V4318">
        <v>113.08</v>
      </c>
      <c r="W4318">
        <v>41.8</v>
      </c>
    </row>
    <row r="4319" spans="21:23" x14ac:dyDescent="0.35">
      <c r="U4319">
        <v>31</v>
      </c>
      <c r="V4319">
        <v>56.48</v>
      </c>
      <c r="W4319">
        <v>26.2</v>
      </c>
    </row>
    <row r="4320" spans="21:23" x14ac:dyDescent="0.35">
      <c r="U4320">
        <v>70</v>
      </c>
      <c r="V4320">
        <v>77.77</v>
      </c>
      <c r="W4320">
        <v>33.799999999999997</v>
      </c>
    </row>
    <row r="4321" spans="21:23" x14ac:dyDescent="0.35">
      <c r="U4321">
        <v>17</v>
      </c>
      <c r="V4321">
        <v>104.02</v>
      </c>
      <c r="W4321">
        <v>26.1</v>
      </c>
    </row>
    <row r="4322" spans="21:23" x14ac:dyDescent="0.35">
      <c r="U4322">
        <v>44</v>
      </c>
      <c r="V4322">
        <v>83.59</v>
      </c>
      <c r="W4322">
        <v>24.1</v>
      </c>
    </row>
    <row r="4323" spans="21:23" x14ac:dyDescent="0.35">
      <c r="U4323">
        <v>65</v>
      </c>
      <c r="V4323">
        <v>179.67</v>
      </c>
      <c r="W4323">
        <v>30.7</v>
      </c>
    </row>
    <row r="4324" spans="21:23" x14ac:dyDescent="0.35">
      <c r="U4324">
        <v>6</v>
      </c>
      <c r="V4324">
        <v>91.89</v>
      </c>
      <c r="W4324">
        <v>22.4</v>
      </c>
    </row>
    <row r="4325" spans="21:23" x14ac:dyDescent="0.35">
      <c r="U4325">
        <v>15</v>
      </c>
      <c r="V4325">
        <v>78.900000000000006</v>
      </c>
      <c r="W4325">
        <v>23</v>
      </c>
    </row>
    <row r="4326" spans="21:23" x14ac:dyDescent="0.35">
      <c r="U4326">
        <v>80</v>
      </c>
      <c r="V4326">
        <v>230.74</v>
      </c>
      <c r="W4326">
        <v>30.2</v>
      </c>
    </row>
    <row r="4327" spans="21:23" x14ac:dyDescent="0.35">
      <c r="U4327">
        <v>54</v>
      </c>
      <c r="V4327">
        <v>216.19</v>
      </c>
      <c r="W4327">
        <v>30.3</v>
      </c>
    </row>
    <row r="4328" spans="21:23" x14ac:dyDescent="0.35">
      <c r="U4328">
        <v>79</v>
      </c>
      <c r="V4328">
        <v>83.7</v>
      </c>
      <c r="W4328">
        <v>28.7</v>
      </c>
    </row>
    <row r="4329" spans="21:23" x14ac:dyDescent="0.35">
      <c r="U4329">
        <v>60</v>
      </c>
      <c r="V4329">
        <v>200.66</v>
      </c>
      <c r="W4329">
        <v>36.299999999999997</v>
      </c>
    </row>
    <row r="4330" spans="21:23" x14ac:dyDescent="0.35">
      <c r="U4330">
        <v>12</v>
      </c>
      <c r="V4330">
        <v>73.989999999999995</v>
      </c>
      <c r="W4330">
        <v>16.3</v>
      </c>
    </row>
    <row r="4331" spans="21:23" x14ac:dyDescent="0.35">
      <c r="U4331">
        <v>36</v>
      </c>
      <c r="V4331">
        <v>228.5</v>
      </c>
      <c r="W4331">
        <v>34.5</v>
      </c>
    </row>
    <row r="4332" spans="21:23" x14ac:dyDescent="0.35">
      <c r="U4332">
        <v>54</v>
      </c>
      <c r="V4332">
        <v>70.430000000000007</v>
      </c>
      <c r="W4332">
        <v>20.8</v>
      </c>
    </row>
    <row r="4333" spans="21:23" x14ac:dyDescent="0.35">
      <c r="U4333">
        <v>63</v>
      </c>
      <c r="V4333">
        <v>74.39</v>
      </c>
      <c r="W4333">
        <v>31</v>
      </c>
    </row>
    <row r="4334" spans="21:23" x14ac:dyDescent="0.35">
      <c r="U4334">
        <v>2</v>
      </c>
      <c r="V4334">
        <v>102.92</v>
      </c>
      <c r="W4334">
        <v>17.600000000000001</v>
      </c>
    </row>
    <row r="4335" spans="21:23" x14ac:dyDescent="0.35">
      <c r="U4335">
        <v>28</v>
      </c>
      <c r="V4335">
        <v>87.91</v>
      </c>
      <c r="W4335">
        <v>22.7</v>
      </c>
    </row>
    <row r="4336" spans="21:23" x14ac:dyDescent="0.35">
      <c r="U4336">
        <v>38</v>
      </c>
      <c r="V4336">
        <v>118.55</v>
      </c>
      <c r="W4336">
        <v>38.4</v>
      </c>
    </row>
    <row r="4337" spans="21:23" x14ac:dyDescent="0.35">
      <c r="U4337">
        <v>37</v>
      </c>
      <c r="V4337">
        <v>232.29</v>
      </c>
      <c r="W4337">
        <v>40.799999999999997</v>
      </c>
    </row>
    <row r="4338" spans="21:23" x14ac:dyDescent="0.35">
      <c r="U4338">
        <v>80</v>
      </c>
      <c r="V4338">
        <v>125.32</v>
      </c>
      <c r="W4338">
        <v>32.9</v>
      </c>
    </row>
    <row r="4339" spans="21:23" x14ac:dyDescent="0.35">
      <c r="U4339">
        <v>43</v>
      </c>
      <c r="V4339">
        <v>78.98</v>
      </c>
      <c r="W4339">
        <v>31.3</v>
      </c>
    </row>
    <row r="4340" spans="21:23" x14ac:dyDescent="0.35">
      <c r="U4340">
        <v>60</v>
      </c>
      <c r="V4340">
        <v>100.2</v>
      </c>
      <c r="W4340">
        <v>28.5</v>
      </c>
    </row>
    <row r="4341" spans="21:23" x14ac:dyDescent="0.35">
      <c r="U4341">
        <v>66</v>
      </c>
      <c r="V4341">
        <v>200.91</v>
      </c>
      <c r="W4341">
        <v>27.6</v>
      </c>
    </row>
    <row r="4342" spans="21:23" x14ac:dyDescent="0.35">
      <c r="U4342">
        <v>45</v>
      </c>
      <c r="V4342">
        <v>95.24</v>
      </c>
      <c r="W4342">
        <v>40.200000000000003</v>
      </c>
    </row>
    <row r="4343" spans="21:23" x14ac:dyDescent="0.35">
      <c r="U4343">
        <v>29</v>
      </c>
      <c r="V4343">
        <v>56.64</v>
      </c>
      <c r="W4343">
        <v>24.7</v>
      </c>
    </row>
    <row r="4344" spans="21:23" x14ac:dyDescent="0.35">
      <c r="U4344">
        <v>4</v>
      </c>
      <c r="V4344">
        <v>80.48</v>
      </c>
      <c r="W4344">
        <v>17.7</v>
      </c>
    </row>
    <row r="4345" spans="21:23" x14ac:dyDescent="0.35">
      <c r="U4345">
        <v>48</v>
      </c>
      <c r="V4345">
        <v>112.96</v>
      </c>
      <c r="W4345">
        <v>25.4</v>
      </c>
    </row>
    <row r="4346" spans="21:23" x14ac:dyDescent="0.35">
      <c r="U4346">
        <v>68</v>
      </c>
      <c r="V4346">
        <v>236.04</v>
      </c>
      <c r="W4346">
        <v>28.5</v>
      </c>
    </row>
    <row r="4347" spans="21:23" x14ac:dyDescent="0.35">
      <c r="U4347">
        <v>57</v>
      </c>
      <c r="V4347">
        <v>73</v>
      </c>
      <c r="W4347">
        <v>26.2</v>
      </c>
    </row>
    <row r="4348" spans="21:23" x14ac:dyDescent="0.35">
      <c r="U4348">
        <v>29</v>
      </c>
      <c r="V4348">
        <v>61.13</v>
      </c>
      <c r="W4348">
        <v>26</v>
      </c>
    </row>
    <row r="4349" spans="21:23" x14ac:dyDescent="0.35">
      <c r="U4349">
        <v>30</v>
      </c>
      <c r="V4349">
        <v>88.56</v>
      </c>
      <c r="W4349">
        <v>45.3</v>
      </c>
    </row>
    <row r="4350" spans="21:23" x14ac:dyDescent="0.35">
      <c r="U4350">
        <v>47</v>
      </c>
      <c r="V4350">
        <v>66.16</v>
      </c>
      <c r="W4350">
        <v>31.5</v>
      </c>
    </row>
    <row r="4351" spans="21:23" x14ac:dyDescent="0.35">
      <c r="U4351">
        <v>73</v>
      </c>
      <c r="V4351">
        <v>88.98</v>
      </c>
      <c r="W4351">
        <v>20.6</v>
      </c>
    </row>
    <row r="4352" spans="21:23" x14ac:dyDescent="0.35">
      <c r="U4352">
        <v>66</v>
      </c>
      <c r="V4352">
        <v>94.39</v>
      </c>
      <c r="W4352">
        <v>29.4</v>
      </c>
    </row>
    <row r="4353" spans="21:23" x14ac:dyDescent="0.35">
      <c r="U4353">
        <v>39</v>
      </c>
      <c r="V4353">
        <v>87.39</v>
      </c>
      <c r="W4353">
        <v>57.9</v>
      </c>
    </row>
    <row r="4354" spans="21:23" x14ac:dyDescent="0.35">
      <c r="U4354">
        <v>66</v>
      </c>
      <c r="V4354">
        <v>77.91</v>
      </c>
      <c r="W4354">
        <v>39.1</v>
      </c>
    </row>
    <row r="4355" spans="21:23" x14ac:dyDescent="0.35">
      <c r="U4355">
        <v>52</v>
      </c>
      <c r="V4355">
        <v>86.85</v>
      </c>
      <c r="W4355">
        <v>23.8</v>
      </c>
    </row>
    <row r="4356" spans="21:23" x14ac:dyDescent="0.35">
      <c r="U4356">
        <v>34</v>
      </c>
      <c r="V4356">
        <v>94.37</v>
      </c>
      <c r="W4356">
        <v>38.1</v>
      </c>
    </row>
    <row r="4357" spans="21:23" x14ac:dyDescent="0.35">
      <c r="U4357">
        <v>79</v>
      </c>
      <c r="V4357">
        <v>76.64</v>
      </c>
      <c r="W4357">
        <v>19.5</v>
      </c>
    </row>
    <row r="4358" spans="21:23" x14ac:dyDescent="0.35">
      <c r="U4358">
        <v>39</v>
      </c>
      <c r="V4358">
        <v>254.95</v>
      </c>
      <c r="W4358">
        <v>35.5</v>
      </c>
    </row>
    <row r="4359" spans="21:23" x14ac:dyDescent="0.35">
      <c r="U4359">
        <v>61</v>
      </c>
      <c r="V4359">
        <v>107.33</v>
      </c>
      <c r="W4359">
        <v>26.4</v>
      </c>
    </row>
    <row r="4360" spans="21:23" x14ac:dyDescent="0.35">
      <c r="U4360">
        <v>26</v>
      </c>
      <c r="V4360">
        <v>80.94</v>
      </c>
      <c r="W4360">
        <v>22.2</v>
      </c>
    </row>
    <row r="4361" spans="21:23" x14ac:dyDescent="0.35">
      <c r="U4361">
        <v>37</v>
      </c>
      <c r="V4361">
        <v>112.02</v>
      </c>
      <c r="W4361">
        <v>29.1</v>
      </c>
    </row>
    <row r="4362" spans="21:23" x14ac:dyDescent="0.35">
      <c r="U4362">
        <v>66</v>
      </c>
      <c r="V4362">
        <v>196.58</v>
      </c>
      <c r="W4362">
        <v>41.9</v>
      </c>
    </row>
    <row r="4363" spans="21:23" x14ac:dyDescent="0.35">
      <c r="U4363">
        <v>16</v>
      </c>
      <c r="V4363">
        <v>89.14</v>
      </c>
      <c r="W4363">
        <v>22.6</v>
      </c>
    </row>
    <row r="4364" spans="21:23" x14ac:dyDescent="0.35">
      <c r="U4364">
        <v>51</v>
      </c>
      <c r="V4364">
        <v>69.94</v>
      </c>
      <c r="W4364">
        <v>33.299999999999997</v>
      </c>
    </row>
    <row r="4365" spans="21:23" x14ac:dyDescent="0.35">
      <c r="U4365">
        <v>15</v>
      </c>
      <c r="V4365">
        <v>55.79</v>
      </c>
      <c r="W4365">
        <v>21.3</v>
      </c>
    </row>
    <row r="4366" spans="21:23" x14ac:dyDescent="0.35">
      <c r="U4366">
        <v>1.72</v>
      </c>
      <c r="V4366">
        <v>73.08</v>
      </c>
      <c r="W4366">
        <v>20.399999999999999</v>
      </c>
    </row>
    <row r="4367" spans="21:23" x14ac:dyDescent="0.35">
      <c r="U4367">
        <v>60</v>
      </c>
      <c r="V4367">
        <v>96.02</v>
      </c>
      <c r="W4367">
        <v>28.7</v>
      </c>
    </row>
    <row r="4368" spans="21:23" x14ac:dyDescent="0.35">
      <c r="U4368">
        <v>66</v>
      </c>
      <c r="V4368">
        <v>189.82</v>
      </c>
      <c r="W4368">
        <v>28.8</v>
      </c>
    </row>
    <row r="4369" spans="21:23" x14ac:dyDescent="0.35">
      <c r="U4369">
        <v>75</v>
      </c>
      <c r="V4369">
        <v>89.68</v>
      </c>
      <c r="W4369">
        <v>38.700000000000003</v>
      </c>
    </row>
    <row r="4370" spans="21:23" x14ac:dyDescent="0.35">
      <c r="U4370">
        <v>40</v>
      </c>
      <c r="V4370">
        <v>101.06</v>
      </c>
      <c r="W4370">
        <v>32.299999999999997</v>
      </c>
    </row>
    <row r="4371" spans="21:23" x14ac:dyDescent="0.35">
      <c r="U4371">
        <v>52</v>
      </c>
      <c r="V4371">
        <v>62.66</v>
      </c>
      <c r="W4371">
        <v>37.9</v>
      </c>
    </row>
    <row r="4372" spans="21:23" x14ac:dyDescent="0.35">
      <c r="U4372">
        <v>13</v>
      </c>
      <c r="V4372">
        <v>84.03</v>
      </c>
      <c r="W4372">
        <v>25.3</v>
      </c>
    </row>
    <row r="4373" spans="21:23" x14ac:dyDescent="0.35">
      <c r="U4373">
        <v>44</v>
      </c>
      <c r="V4373">
        <v>108.38</v>
      </c>
      <c r="W4373">
        <v>27.7</v>
      </c>
    </row>
    <row r="4374" spans="21:23" x14ac:dyDescent="0.35">
      <c r="U4374">
        <v>37</v>
      </c>
      <c r="V4374">
        <v>78.790000000000006</v>
      </c>
      <c r="W4374">
        <v>25.1</v>
      </c>
    </row>
    <row r="4375" spans="21:23" x14ac:dyDescent="0.35">
      <c r="U4375">
        <v>2</v>
      </c>
      <c r="V4375">
        <v>76.12</v>
      </c>
      <c r="W4375">
        <v>16.8</v>
      </c>
    </row>
    <row r="4376" spans="21:23" x14ac:dyDescent="0.35">
      <c r="U4376">
        <v>48</v>
      </c>
      <c r="V4376">
        <v>68.010000000000005</v>
      </c>
      <c r="W4376">
        <v>27.7</v>
      </c>
    </row>
    <row r="4377" spans="21:23" x14ac:dyDescent="0.35">
      <c r="U4377">
        <v>81</v>
      </c>
      <c r="V4377">
        <v>90.11</v>
      </c>
      <c r="W4377">
        <v>28.6</v>
      </c>
    </row>
    <row r="4378" spans="21:23" x14ac:dyDescent="0.35">
      <c r="U4378">
        <v>76</v>
      </c>
      <c r="V4378">
        <v>193.61</v>
      </c>
      <c r="W4378">
        <v>37.6</v>
      </c>
    </row>
    <row r="4379" spans="21:23" x14ac:dyDescent="0.35">
      <c r="U4379">
        <v>58</v>
      </c>
      <c r="V4379">
        <v>195.74</v>
      </c>
      <c r="W4379">
        <v>32.700000000000003</v>
      </c>
    </row>
    <row r="4380" spans="21:23" x14ac:dyDescent="0.35">
      <c r="U4380">
        <v>11</v>
      </c>
      <c r="V4380">
        <v>94.77</v>
      </c>
      <c r="W4380">
        <v>22.7</v>
      </c>
    </row>
    <row r="4381" spans="21:23" x14ac:dyDescent="0.35">
      <c r="U4381">
        <v>9</v>
      </c>
      <c r="V4381">
        <v>85</v>
      </c>
      <c r="W4381">
        <v>16</v>
      </c>
    </row>
    <row r="4382" spans="21:23" x14ac:dyDescent="0.35">
      <c r="U4382">
        <v>54</v>
      </c>
      <c r="V4382">
        <v>141.37</v>
      </c>
      <c r="W4382">
        <v>23.5</v>
      </c>
    </row>
    <row r="4383" spans="21:23" x14ac:dyDescent="0.35">
      <c r="U4383">
        <v>37</v>
      </c>
      <c r="V4383">
        <v>90.71</v>
      </c>
      <c r="W4383">
        <v>45.8</v>
      </c>
    </row>
    <row r="4384" spans="21:23" x14ac:dyDescent="0.35">
      <c r="U4384">
        <v>16</v>
      </c>
      <c r="V4384">
        <v>106.8</v>
      </c>
      <c r="W4384">
        <v>20.8</v>
      </c>
    </row>
    <row r="4385" spans="21:23" x14ac:dyDescent="0.35">
      <c r="U4385">
        <v>11</v>
      </c>
      <c r="V4385">
        <v>121.66</v>
      </c>
      <c r="W4385">
        <v>16.7</v>
      </c>
    </row>
    <row r="4386" spans="21:23" x14ac:dyDescent="0.35">
      <c r="U4386">
        <v>32</v>
      </c>
      <c r="V4386">
        <v>85.18</v>
      </c>
      <c r="W4386">
        <v>22.2</v>
      </c>
    </row>
    <row r="4387" spans="21:23" x14ac:dyDescent="0.35">
      <c r="U4387">
        <v>26</v>
      </c>
      <c r="V4387">
        <v>130.07</v>
      </c>
      <c r="W4387">
        <v>33.1</v>
      </c>
    </row>
    <row r="4388" spans="21:23" x14ac:dyDescent="0.35">
      <c r="U4388">
        <v>21</v>
      </c>
      <c r="V4388">
        <v>74.239999999999995</v>
      </c>
      <c r="W4388">
        <v>32.700000000000003</v>
      </c>
    </row>
    <row r="4389" spans="21:23" x14ac:dyDescent="0.35">
      <c r="U4389">
        <v>45</v>
      </c>
      <c r="V4389">
        <v>79.98</v>
      </c>
      <c r="W4389">
        <v>41.4</v>
      </c>
    </row>
    <row r="4390" spans="21:23" x14ac:dyDescent="0.35">
      <c r="U4390">
        <v>40</v>
      </c>
      <c r="V4390">
        <v>106.76</v>
      </c>
      <c r="W4390">
        <v>24.1</v>
      </c>
    </row>
    <row r="4391" spans="21:23" x14ac:dyDescent="0.35">
      <c r="U4391">
        <v>41</v>
      </c>
      <c r="V4391">
        <v>76.34</v>
      </c>
      <c r="W4391">
        <v>28</v>
      </c>
    </row>
    <row r="4392" spans="21:23" x14ac:dyDescent="0.35">
      <c r="U4392">
        <v>71</v>
      </c>
      <c r="V4392">
        <v>221.24</v>
      </c>
      <c r="W4392">
        <v>24.2</v>
      </c>
    </row>
    <row r="4393" spans="21:23" x14ac:dyDescent="0.35">
      <c r="U4393">
        <v>16</v>
      </c>
      <c r="V4393">
        <v>80.55</v>
      </c>
      <c r="W4393">
        <v>23.5</v>
      </c>
    </row>
    <row r="4394" spans="21:23" x14ac:dyDescent="0.35">
      <c r="U4394">
        <v>7</v>
      </c>
      <c r="V4394">
        <v>63.98</v>
      </c>
      <c r="W4394">
        <v>23</v>
      </c>
    </row>
    <row r="4395" spans="21:23" x14ac:dyDescent="0.35">
      <c r="U4395">
        <v>27</v>
      </c>
      <c r="V4395">
        <v>55.93</v>
      </c>
      <c r="W4395">
        <v>20.3</v>
      </c>
    </row>
    <row r="4396" spans="21:23" x14ac:dyDescent="0.35">
      <c r="U4396">
        <v>22</v>
      </c>
      <c r="V4396">
        <v>73.94</v>
      </c>
      <c r="W4396">
        <v>24.8</v>
      </c>
    </row>
    <row r="4397" spans="21:23" x14ac:dyDescent="0.35">
      <c r="U4397">
        <v>79</v>
      </c>
      <c r="V4397">
        <v>65.58</v>
      </c>
      <c r="W4397">
        <v>26.1</v>
      </c>
    </row>
    <row r="4398" spans="21:23" x14ac:dyDescent="0.35">
      <c r="U4398">
        <v>38</v>
      </c>
      <c r="V4398">
        <v>83.8</v>
      </c>
      <c r="W4398">
        <v>24.2</v>
      </c>
    </row>
    <row r="4399" spans="21:23" x14ac:dyDescent="0.35">
      <c r="U4399">
        <v>64</v>
      </c>
      <c r="V4399">
        <v>95.87</v>
      </c>
      <c r="W4399">
        <v>19.3</v>
      </c>
    </row>
    <row r="4400" spans="21:23" x14ac:dyDescent="0.35">
      <c r="U4400">
        <v>4</v>
      </c>
      <c r="V4400">
        <v>112.83</v>
      </c>
      <c r="W4400">
        <v>18.2</v>
      </c>
    </row>
    <row r="4401" spans="21:23" x14ac:dyDescent="0.35">
      <c r="U4401">
        <v>23</v>
      </c>
      <c r="V4401">
        <v>84.93</v>
      </c>
      <c r="W4401">
        <v>24.2</v>
      </c>
    </row>
    <row r="4402" spans="21:23" x14ac:dyDescent="0.35">
      <c r="U4402">
        <v>35</v>
      </c>
      <c r="V4402">
        <v>103.08</v>
      </c>
      <c r="W4402">
        <v>41.5</v>
      </c>
    </row>
    <row r="4403" spans="21:23" x14ac:dyDescent="0.35">
      <c r="U4403">
        <v>66</v>
      </c>
      <c r="V4403">
        <v>85.98</v>
      </c>
      <c r="W4403">
        <v>28</v>
      </c>
    </row>
    <row r="4404" spans="21:23" x14ac:dyDescent="0.35">
      <c r="U4404">
        <v>34</v>
      </c>
      <c r="V4404">
        <v>83.75</v>
      </c>
      <c r="W4404">
        <v>37</v>
      </c>
    </row>
    <row r="4405" spans="21:23" x14ac:dyDescent="0.35">
      <c r="U4405">
        <v>19</v>
      </c>
      <c r="V4405">
        <v>125.43</v>
      </c>
      <c r="W4405">
        <v>32.200000000000003</v>
      </c>
    </row>
    <row r="4406" spans="21:23" x14ac:dyDescent="0.35">
      <c r="U4406">
        <v>73</v>
      </c>
      <c r="V4406">
        <v>101.58</v>
      </c>
      <c r="W4406">
        <v>35.9</v>
      </c>
    </row>
    <row r="4407" spans="21:23" x14ac:dyDescent="0.35">
      <c r="U4407">
        <v>70</v>
      </c>
      <c r="V4407">
        <v>149.80000000000001</v>
      </c>
      <c r="W4407">
        <v>47.6</v>
      </c>
    </row>
    <row r="4408" spans="21:23" x14ac:dyDescent="0.35">
      <c r="U4408">
        <v>45</v>
      </c>
      <c r="V4408">
        <v>112.55</v>
      </c>
      <c r="W4408">
        <v>32.1</v>
      </c>
    </row>
    <row r="4409" spans="21:23" x14ac:dyDescent="0.35">
      <c r="U4409">
        <v>34</v>
      </c>
      <c r="V4409">
        <v>70.87</v>
      </c>
      <c r="W4409">
        <v>55.7</v>
      </c>
    </row>
    <row r="4410" spans="21:23" x14ac:dyDescent="0.35">
      <c r="U4410">
        <v>81</v>
      </c>
      <c r="V4410">
        <v>92.96</v>
      </c>
      <c r="W4410">
        <v>22.2</v>
      </c>
    </row>
    <row r="4411" spans="21:23" x14ac:dyDescent="0.35">
      <c r="U4411">
        <v>0.72</v>
      </c>
      <c r="V4411">
        <v>112.19</v>
      </c>
      <c r="W4411">
        <v>20.100000000000001</v>
      </c>
    </row>
    <row r="4412" spans="21:23" x14ac:dyDescent="0.35">
      <c r="U4412">
        <v>13</v>
      </c>
      <c r="V4412">
        <v>85.08</v>
      </c>
      <c r="W4412">
        <v>14.6</v>
      </c>
    </row>
    <row r="4413" spans="21:23" x14ac:dyDescent="0.35">
      <c r="U4413">
        <v>57</v>
      </c>
      <c r="V4413">
        <v>112.37</v>
      </c>
      <c r="W4413">
        <v>28.4</v>
      </c>
    </row>
    <row r="4414" spans="21:23" x14ac:dyDescent="0.35">
      <c r="U4414">
        <v>38</v>
      </c>
      <c r="V4414">
        <v>151.26</v>
      </c>
      <c r="W4414">
        <v>20.6</v>
      </c>
    </row>
    <row r="4415" spans="21:23" x14ac:dyDescent="0.35">
      <c r="U4415">
        <v>21</v>
      </c>
      <c r="V4415">
        <v>73.81</v>
      </c>
      <c r="W4415">
        <v>19.8</v>
      </c>
    </row>
    <row r="4416" spans="21:23" x14ac:dyDescent="0.35">
      <c r="U4416">
        <v>38</v>
      </c>
      <c r="V4416">
        <v>77.2</v>
      </c>
      <c r="W4416">
        <v>23.4</v>
      </c>
    </row>
    <row r="4417" spans="21:23" x14ac:dyDescent="0.35">
      <c r="U4417">
        <v>41</v>
      </c>
      <c r="V4417">
        <v>76.08</v>
      </c>
      <c r="W4417">
        <v>25.1</v>
      </c>
    </row>
    <row r="4418" spans="21:23" x14ac:dyDescent="0.35">
      <c r="U4418">
        <v>26</v>
      </c>
      <c r="V4418">
        <v>123.98</v>
      </c>
      <c r="W4418">
        <v>30.1</v>
      </c>
    </row>
    <row r="4419" spans="21:23" x14ac:dyDescent="0.35">
      <c r="U4419">
        <v>48</v>
      </c>
      <c r="V4419">
        <v>108.51</v>
      </c>
      <c r="W4419">
        <v>33.299999999999997</v>
      </c>
    </row>
    <row r="4420" spans="21:23" x14ac:dyDescent="0.35">
      <c r="U4420">
        <v>18</v>
      </c>
      <c r="V4420">
        <v>98.07</v>
      </c>
      <c r="W4420">
        <v>24</v>
      </c>
    </row>
    <row r="4421" spans="21:23" x14ac:dyDescent="0.35">
      <c r="U4421">
        <v>66</v>
      </c>
      <c r="V4421">
        <v>85.82</v>
      </c>
      <c r="W4421">
        <v>27.8</v>
      </c>
    </row>
    <row r="4422" spans="21:23" x14ac:dyDescent="0.35">
      <c r="U4422">
        <v>27</v>
      </c>
      <c r="V4422">
        <v>86.21</v>
      </c>
      <c r="W4422">
        <v>21.4</v>
      </c>
    </row>
    <row r="4423" spans="21:23" x14ac:dyDescent="0.35">
      <c r="U4423">
        <v>18</v>
      </c>
      <c r="V4423">
        <v>99.01</v>
      </c>
      <c r="W4423">
        <v>25.5</v>
      </c>
    </row>
    <row r="4424" spans="21:23" x14ac:dyDescent="0.35">
      <c r="U4424">
        <v>20</v>
      </c>
      <c r="V4424">
        <v>79.53</v>
      </c>
      <c r="W4424">
        <v>28.1</v>
      </c>
    </row>
    <row r="4425" spans="21:23" x14ac:dyDescent="0.35">
      <c r="U4425">
        <v>11</v>
      </c>
      <c r="V4425">
        <v>80.08</v>
      </c>
      <c r="W4425">
        <v>21.8</v>
      </c>
    </row>
    <row r="4426" spans="21:23" x14ac:dyDescent="0.35">
      <c r="U4426">
        <v>7</v>
      </c>
      <c r="V4426">
        <v>69.47</v>
      </c>
      <c r="W4426">
        <v>18.899999999999999</v>
      </c>
    </row>
    <row r="4427" spans="21:23" x14ac:dyDescent="0.35">
      <c r="U4427">
        <v>54</v>
      </c>
      <c r="V4427">
        <v>85.07</v>
      </c>
      <c r="W4427">
        <v>21.9</v>
      </c>
    </row>
    <row r="4428" spans="21:23" x14ac:dyDescent="0.35">
      <c r="U4428">
        <v>43</v>
      </c>
      <c r="V4428">
        <v>88</v>
      </c>
      <c r="W4428">
        <v>30.6</v>
      </c>
    </row>
    <row r="4429" spans="21:23" x14ac:dyDescent="0.35">
      <c r="U4429">
        <v>61</v>
      </c>
      <c r="V4429">
        <v>144.13999999999999</v>
      </c>
      <c r="W4429">
        <v>29.8</v>
      </c>
    </row>
    <row r="4430" spans="21:23" x14ac:dyDescent="0.35">
      <c r="U4430">
        <v>31</v>
      </c>
      <c r="V4430">
        <v>78.8</v>
      </c>
      <c r="W4430">
        <v>28.7</v>
      </c>
    </row>
    <row r="4431" spans="21:23" x14ac:dyDescent="0.35">
      <c r="U4431">
        <v>40</v>
      </c>
      <c r="V4431">
        <v>86.78</v>
      </c>
      <c r="W4431">
        <v>35.5</v>
      </c>
    </row>
    <row r="4432" spans="21:23" x14ac:dyDescent="0.35">
      <c r="U4432">
        <v>71</v>
      </c>
      <c r="V4432">
        <v>105.72</v>
      </c>
      <c r="W4432">
        <v>29.1</v>
      </c>
    </row>
    <row r="4433" spans="21:23" x14ac:dyDescent="0.35">
      <c r="U4433">
        <v>57</v>
      </c>
      <c r="V4433">
        <v>64.37</v>
      </c>
      <c r="W4433">
        <v>32.799999999999997</v>
      </c>
    </row>
    <row r="4434" spans="21:23" x14ac:dyDescent="0.35">
      <c r="U4434">
        <v>13</v>
      </c>
      <c r="V4434">
        <v>146.1</v>
      </c>
      <c r="W4434">
        <v>22.8</v>
      </c>
    </row>
    <row r="4435" spans="21:23" x14ac:dyDescent="0.35">
      <c r="U4435">
        <v>21</v>
      </c>
      <c r="V4435">
        <v>58.66</v>
      </c>
      <c r="W4435">
        <v>31.3</v>
      </c>
    </row>
    <row r="4436" spans="21:23" x14ac:dyDescent="0.35">
      <c r="U4436">
        <v>63</v>
      </c>
      <c r="V4436">
        <v>192.5</v>
      </c>
      <c r="W4436">
        <v>29</v>
      </c>
    </row>
    <row r="4437" spans="21:23" x14ac:dyDescent="0.35">
      <c r="U4437">
        <v>7</v>
      </c>
      <c r="V4437">
        <v>103.5</v>
      </c>
      <c r="W4437">
        <v>19</v>
      </c>
    </row>
    <row r="4438" spans="21:23" x14ac:dyDescent="0.35">
      <c r="U4438">
        <v>78</v>
      </c>
      <c r="V4438">
        <v>89.42</v>
      </c>
      <c r="W4438">
        <v>24.1</v>
      </c>
    </row>
    <row r="4439" spans="21:23" x14ac:dyDescent="0.35">
      <c r="U4439">
        <v>66</v>
      </c>
      <c r="V4439">
        <v>212.92</v>
      </c>
      <c r="W4439">
        <v>21.4</v>
      </c>
    </row>
    <row r="4440" spans="21:23" x14ac:dyDescent="0.35">
      <c r="U4440">
        <v>41</v>
      </c>
      <c r="V4440">
        <v>60.73</v>
      </c>
      <c r="W4440">
        <v>28</v>
      </c>
    </row>
    <row r="4441" spans="21:23" x14ac:dyDescent="0.35">
      <c r="U4441">
        <v>11</v>
      </c>
      <c r="V4441">
        <v>73.180000000000007</v>
      </c>
      <c r="W4441">
        <v>27.6</v>
      </c>
    </row>
    <row r="4442" spans="21:23" x14ac:dyDescent="0.35">
      <c r="U4442">
        <v>55</v>
      </c>
      <c r="V4442">
        <v>82.26</v>
      </c>
      <c r="W4442">
        <v>28.7</v>
      </c>
    </row>
    <row r="4443" spans="21:23" x14ac:dyDescent="0.35">
      <c r="U4443">
        <v>42</v>
      </c>
      <c r="V4443">
        <v>87.4</v>
      </c>
      <c r="W4443">
        <v>24.5</v>
      </c>
    </row>
    <row r="4444" spans="21:23" x14ac:dyDescent="0.35">
      <c r="U4444">
        <v>51</v>
      </c>
      <c r="V4444">
        <v>86.95</v>
      </c>
      <c r="W4444">
        <v>25</v>
      </c>
    </row>
    <row r="4445" spans="21:23" x14ac:dyDescent="0.35">
      <c r="U4445">
        <v>79</v>
      </c>
      <c r="V4445">
        <v>74</v>
      </c>
      <c r="W4445">
        <v>29.6</v>
      </c>
    </row>
    <row r="4446" spans="21:23" x14ac:dyDescent="0.35">
      <c r="U4446">
        <v>28</v>
      </c>
      <c r="V4446">
        <v>73.98</v>
      </c>
      <c r="W4446">
        <v>29.9</v>
      </c>
    </row>
    <row r="4447" spans="21:23" x14ac:dyDescent="0.35">
      <c r="U4447">
        <v>73</v>
      </c>
      <c r="V4447">
        <v>124.78</v>
      </c>
      <c r="W4447">
        <v>35.6</v>
      </c>
    </row>
    <row r="4448" spans="21:23" x14ac:dyDescent="0.35">
      <c r="U4448">
        <v>42</v>
      </c>
      <c r="V4448">
        <v>191.94</v>
      </c>
      <c r="W4448">
        <v>27.9</v>
      </c>
    </row>
    <row r="4449" spans="21:23" x14ac:dyDescent="0.35">
      <c r="U4449">
        <v>37</v>
      </c>
      <c r="V4449">
        <v>247.87</v>
      </c>
      <c r="W4449">
        <v>42.6</v>
      </c>
    </row>
    <row r="4450" spans="21:23" x14ac:dyDescent="0.35">
      <c r="U4450">
        <v>78</v>
      </c>
      <c r="V4450">
        <v>83.2</v>
      </c>
      <c r="W4450">
        <v>21.2</v>
      </c>
    </row>
    <row r="4451" spans="21:23" x14ac:dyDescent="0.35">
      <c r="U4451">
        <v>74</v>
      </c>
      <c r="V4451">
        <v>88.62</v>
      </c>
      <c r="W4451">
        <v>28.5</v>
      </c>
    </row>
    <row r="4452" spans="21:23" x14ac:dyDescent="0.35">
      <c r="U4452">
        <v>59</v>
      </c>
      <c r="V4452">
        <v>81.510000000000005</v>
      </c>
      <c r="W4452">
        <v>25.6</v>
      </c>
    </row>
    <row r="4453" spans="21:23" x14ac:dyDescent="0.35">
      <c r="U4453">
        <v>78</v>
      </c>
      <c r="V4453">
        <v>101.76</v>
      </c>
      <c r="W4453">
        <v>28.1</v>
      </c>
    </row>
    <row r="4454" spans="21:23" x14ac:dyDescent="0.35">
      <c r="U4454">
        <v>82</v>
      </c>
      <c r="V4454">
        <v>115.71</v>
      </c>
      <c r="W4454">
        <v>31.1</v>
      </c>
    </row>
    <row r="4455" spans="21:23" x14ac:dyDescent="0.35">
      <c r="U4455">
        <v>71</v>
      </c>
      <c r="V4455">
        <v>229.73</v>
      </c>
      <c r="W4455">
        <v>30.4</v>
      </c>
    </row>
    <row r="4456" spans="21:23" x14ac:dyDescent="0.35">
      <c r="U4456">
        <v>19</v>
      </c>
      <c r="V4456">
        <v>57.4</v>
      </c>
      <c r="W4456">
        <v>22.9</v>
      </c>
    </row>
    <row r="4457" spans="21:23" x14ac:dyDescent="0.35">
      <c r="U4457">
        <v>18</v>
      </c>
      <c r="V4457">
        <v>100.47</v>
      </c>
      <c r="W4457">
        <v>31.9</v>
      </c>
    </row>
    <row r="4458" spans="21:23" x14ac:dyDescent="0.35">
      <c r="U4458">
        <v>53</v>
      </c>
      <c r="V4458">
        <v>81.36</v>
      </c>
      <c r="W4458">
        <v>48.8</v>
      </c>
    </row>
    <row r="4459" spans="21:23" x14ac:dyDescent="0.35">
      <c r="U4459">
        <v>62</v>
      </c>
      <c r="V4459">
        <v>261.67</v>
      </c>
      <c r="W4459">
        <v>43</v>
      </c>
    </row>
    <row r="4460" spans="21:23" x14ac:dyDescent="0.35">
      <c r="U4460">
        <v>3</v>
      </c>
      <c r="V4460">
        <v>110.2</v>
      </c>
      <c r="W4460">
        <v>21.8</v>
      </c>
    </row>
    <row r="4461" spans="21:23" x14ac:dyDescent="0.35">
      <c r="U4461">
        <v>49</v>
      </c>
      <c r="V4461">
        <v>98.9</v>
      </c>
      <c r="W4461">
        <v>35.5</v>
      </c>
    </row>
    <row r="4462" spans="21:23" x14ac:dyDescent="0.35">
      <c r="U4462">
        <v>51</v>
      </c>
      <c r="V4462">
        <v>95.19</v>
      </c>
      <c r="W4462">
        <v>24.3</v>
      </c>
    </row>
    <row r="4463" spans="21:23" x14ac:dyDescent="0.35">
      <c r="U4463">
        <v>53</v>
      </c>
      <c r="V4463">
        <v>105.28</v>
      </c>
      <c r="W4463">
        <v>23.1</v>
      </c>
    </row>
    <row r="4464" spans="21:23" x14ac:dyDescent="0.35">
      <c r="U4464">
        <v>10</v>
      </c>
      <c r="V4464">
        <v>83.03</v>
      </c>
      <c r="W4464">
        <v>18.5</v>
      </c>
    </row>
    <row r="4465" spans="21:23" x14ac:dyDescent="0.35">
      <c r="U4465">
        <v>54</v>
      </c>
      <c r="V4465">
        <v>89.41</v>
      </c>
      <c r="W4465">
        <v>42.4</v>
      </c>
    </row>
    <row r="4466" spans="21:23" x14ac:dyDescent="0.35">
      <c r="U4466">
        <v>40</v>
      </c>
      <c r="V4466">
        <v>70.56</v>
      </c>
      <c r="W4466">
        <v>32.299999999999997</v>
      </c>
    </row>
    <row r="4467" spans="21:23" x14ac:dyDescent="0.35">
      <c r="U4467">
        <v>3</v>
      </c>
      <c r="V4467">
        <v>78.790000000000006</v>
      </c>
      <c r="W4467">
        <v>22.6</v>
      </c>
    </row>
    <row r="4468" spans="21:23" x14ac:dyDescent="0.35">
      <c r="U4468">
        <v>12</v>
      </c>
      <c r="V4468">
        <v>70.13</v>
      </c>
      <c r="W4468">
        <v>17.8</v>
      </c>
    </row>
    <row r="4469" spans="21:23" x14ac:dyDescent="0.35">
      <c r="U4469">
        <v>56</v>
      </c>
      <c r="V4469">
        <v>62.68</v>
      </c>
      <c r="W4469">
        <v>18.399999999999999</v>
      </c>
    </row>
    <row r="4470" spans="21:23" x14ac:dyDescent="0.35">
      <c r="U4470">
        <v>43</v>
      </c>
      <c r="V4470">
        <v>71.77</v>
      </c>
      <c r="W4470">
        <v>26.9</v>
      </c>
    </row>
    <row r="4471" spans="21:23" x14ac:dyDescent="0.35">
      <c r="U4471">
        <v>28</v>
      </c>
      <c r="V4471">
        <v>77.989999999999995</v>
      </c>
      <c r="W4471">
        <v>32</v>
      </c>
    </row>
    <row r="4472" spans="21:23" x14ac:dyDescent="0.35">
      <c r="U4472">
        <v>28</v>
      </c>
      <c r="V4472">
        <v>256.74</v>
      </c>
      <c r="W4472">
        <v>23.4</v>
      </c>
    </row>
    <row r="4473" spans="21:23" x14ac:dyDescent="0.35">
      <c r="U4473">
        <v>56</v>
      </c>
      <c r="V4473">
        <v>93.72</v>
      </c>
      <c r="W4473">
        <v>31.4</v>
      </c>
    </row>
    <row r="4474" spans="21:23" x14ac:dyDescent="0.35">
      <c r="U4474">
        <v>14</v>
      </c>
      <c r="V4474">
        <v>63.74</v>
      </c>
      <c r="W4474">
        <v>22.4</v>
      </c>
    </row>
    <row r="4475" spans="21:23" x14ac:dyDescent="0.35">
      <c r="U4475">
        <v>63</v>
      </c>
      <c r="V4475">
        <v>60.67</v>
      </c>
      <c r="W4475">
        <v>28.9</v>
      </c>
    </row>
    <row r="4476" spans="21:23" x14ac:dyDescent="0.35">
      <c r="U4476">
        <v>29</v>
      </c>
      <c r="V4476">
        <v>112.08</v>
      </c>
      <c r="W4476">
        <v>27.4</v>
      </c>
    </row>
    <row r="4477" spans="21:23" x14ac:dyDescent="0.35">
      <c r="U4477">
        <v>48</v>
      </c>
      <c r="V4477">
        <v>221.08</v>
      </c>
      <c r="W4477">
        <v>57.2</v>
      </c>
    </row>
    <row r="4478" spans="21:23" x14ac:dyDescent="0.35">
      <c r="U4478">
        <v>47</v>
      </c>
      <c r="V4478">
        <v>101.81</v>
      </c>
      <c r="W4478">
        <v>28.4</v>
      </c>
    </row>
    <row r="4479" spans="21:23" x14ac:dyDescent="0.35">
      <c r="U4479">
        <v>63</v>
      </c>
      <c r="V4479">
        <v>60.17</v>
      </c>
      <c r="W4479">
        <v>23.5</v>
      </c>
    </row>
    <row r="4480" spans="21:23" x14ac:dyDescent="0.35">
      <c r="U4480">
        <v>40</v>
      </c>
      <c r="V4480">
        <v>65.290000000000006</v>
      </c>
      <c r="W4480">
        <v>28.3</v>
      </c>
    </row>
    <row r="4481" spans="21:23" x14ac:dyDescent="0.35">
      <c r="U4481">
        <v>40</v>
      </c>
      <c r="V4481">
        <v>153.24</v>
      </c>
      <c r="W4481">
        <v>38.200000000000003</v>
      </c>
    </row>
    <row r="4482" spans="21:23" x14ac:dyDescent="0.35">
      <c r="U4482">
        <v>55</v>
      </c>
      <c r="V4482">
        <v>61.42</v>
      </c>
      <c r="W4482">
        <v>33.299999999999997</v>
      </c>
    </row>
    <row r="4483" spans="21:23" x14ac:dyDescent="0.35">
      <c r="U4483">
        <v>43</v>
      </c>
      <c r="V4483">
        <v>86.67</v>
      </c>
      <c r="W4483">
        <v>33.299999999999997</v>
      </c>
    </row>
    <row r="4484" spans="21:23" x14ac:dyDescent="0.35">
      <c r="U4484">
        <v>59</v>
      </c>
      <c r="V4484">
        <v>82.42</v>
      </c>
      <c r="W4484">
        <v>28.8</v>
      </c>
    </row>
    <row r="4485" spans="21:23" x14ac:dyDescent="0.35">
      <c r="U4485">
        <v>78</v>
      </c>
      <c r="V4485">
        <v>100.54</v>
      </c>
      <c r="W4485">
        <v>32.1</v>
      </c>
    </row>
    <row r="4486" spans="21:23" x14ac:dyDescent="0.35">
      <c r="U4486">
        <v>27</v>
      </c>
      <c r="V4486">
        <v>111.48</v>
      </c>
      <c r="W4486">
        <v>28.9</v>
      </c>
    </row>
    <row r="4487" spans="21:23" x14ac:dyDescent="0.35">
      <c r="U4487">
        <v>49</v>
      </c>
      <c r="V4487">
        <v>85.33</v>
      </c>
      <c r="W4487">
        <v>25.5</v>
      </c>
    </row>
    <row r="4488" spans="21:23" x14ac:dyDescent="0.35">
      <c r="U4488">
        <v>14</v>
      </c>
      <c r="V4488">
        <v>126.57</v>
      </c>
      <c r="W4488">
        <v>25.9</v>
      </c>
    </row>
    <row r="4489" spans="21:23" x14ac:dyDescent="0.35">
      <c r="U4489">
        <v>17</v>
      </c>
      <c r="V4489">
        <v>81.510000000000005</v>
      </c>
      <c r="W4489">
        <v>19.5</v>
      </c>
    </row>
    <row r="4490" spans="21:23" x14ac:dyDescent="0.35">
      <c r="U4490">
        <v>42</v>
      </c>
      <c r="V4490">
        <v>67.97</v>
      </c>
      <c r="W4490">
        <v>23.8</v>
      </c>
    </row>
    <row r="4491" spans="21:23" x14ac:dyDescent="0.35">
      <c r="U4491">
        <v>36</v>
      </c>
      <c r="V4491">
        <v>77.92</v>
      </c>
      <c r="W4491">
        <v>24.9</v>
      </c>
    </row>
    <row r="4492" spans="21:23" x14ac:dyDescent="0.35">
      <c r="U4492">
        <v>19</v>
      </c>
      <c r="V4492">
        <v>80.540000000000006</v>
      </c>
      <c r="W4492">
        <v>18.5</v>
      </c>
    </row>
    <row r="4493" spans="21:23" x14ac:dyDescent="0.35">
      <c r="U4493">
        <v>55</v>
      </c>
      <c r="V4493">
        <v>76.47</v>
      </c>
      <c r="W4493">
        <v>30.6</v>
      </c>
    </row>
    <row r="4494" spans="21:23" x14ac:dyDescent="0.35">
      <c r="U4494">
        <v>8</v>
      </c>
      <c r="V4494">
        <v>87.15</v>
      </c>
      <c r="W4494">
        <v>16.100000000000001</v>
      </c>
    </row>
    <row r="4495" spans="21:23" x14ac:dyDescent="0.35">
      <c r="U4495">
        <v>56</v>
      </c>
      <c r="V4495">
        <v>86.07</v>
      </c>
      <c r="W4495">
        <v>32.5</v>
      </c>
    </row>
    <row r="4496" spans="21:23" x14ac:dyDescent="0.35">
      <c r="U4496">
        <v>54</v>
      </c>
      <c r="V4496">
        <v>106.52</v>
      </c>
      <c r="W4496">
        <v>27.4</v>
      </c>
    </row>
    <row r="4497" spans="21:23" x14ac:dyDescent="0.35">
      <c r="U4497">
        <v>15</v>
      </c>
      <c r="V4497">
        <v>94.24</v>
      </c>
      <c r="W4497">
        <v>30.2</v>
      </c>
    </row>
    <row r="4498" spans="21:23" x14ac:dyDescent="0.35">
      <c r="U4498">
        <v>43</v>
      </c>
      <c r="V4498">
        <v>89.73</v>
      </c>
      <c r="W4498">
        <v>23.5</v>
      </c>
    </row>
    <row r="4499" spans="21:23" x14ac:dyDescent="0.35">
      <c r="U4499">
        <v>52</v>
      </c>
      <c r="V4499">
        <v>208.39</v>
      </c>
      <c r="W4499">
        <v>36</v>
      </c>
    </row>
    <row r="4500" spans="21:23" x14ac:dyDescent="0.35">
      <c r="U4500">
        <v>62</v>
      </c>
      <c r="V4500">
        <v>128.61000000000001</v>
      </c>
      <c r="W4500">
        <v>24.8</v>
      </c>
    </row>
    <row r="4501" spans="21:23" x14ac:dyDescent="0.35">
      <c r="U4501">
        <v>54</v>
      </c>
      <c r="V4501">
        <v>57.56</v>
      </c>
      <c r="W4501">
        <v>27.5</v>
      </c>
    </row>
    <row r="4502" spans="21:23" x14ac:dyDescent="0.35">
      <c r="U4502">
        <v>60</v>
      </c>
      <c r="V4502">
        <v>227.23</v>
      </c>
      <c r="W4502">
        <v>40</v>
      </c>
    </row>
    <row r="4503" spans="21:23" x14ac:dyDescent="0.35">
      <c r="U4503">
        <v>7</v>
      </c>
      <c r="V4503">
        <v>77.760000000000005</v>
      </c>
      <c r="W4503">
        <v>18.100000000000001</v>
      </c>
    </row>
    <row r="4504" spans="21:23" x14ac:dyDescent="0.35">
      <c r="U4504">
        <v>3</v>
      </c>
      <c r="V4504">
        <v>72.760000000000005</v>
      </c>
      <c r="W4504">
        <v>18.8</v>
      </c>
    </row>
    <row r="4505" spans="21:23" x14ac:dyDescent="0.35">
      <c r="U4505">
        <v>39</v>
      </c>
      <c r="V4505">
        <v>90.11</v>
      </c>
      <c r="W4505">
        <v>23.6</v>
      </c>
    </row>
    <row r="4506" spans="21:23" x14ac:dyDescent="0.35">
      <c r="U4506">
        <v>60</v>
      </c>
      <c r="V4506">
        <v>203.27</v>
      </c>
      <c r="W4506">
        <v>29.7</v>
      </c>
    </row>
    <row r="4507" spans="21:23" x14ac:dyDescent="0.35">
      <c r="U4507">
        <v>60</v>
      </c>
      <c r="V4507">
        <v>234.5</v>
      </c>
      <c r="W4507">
        <v>43.7</v>
      </c>
    </row>
    <row r="4508" spans="21:23" x14ac:dyDescent="0.35">
      <c r="U4508">
        <v>46</v>
      </c>
      <c r="V4508">
        <v>71.12</v>
      </c>
      <c r="W4508">
        <v>27.3</v>
      </c>
    </row>
    <row r="4509" spans="21:23" x14ac:dyDescent="0.35">
      <c r="U4509">
        <v>26</v>
      </c>
      <c r="V4509">
        <v>190.67</v>
      </c>
      <c r="W4509">
        <v>20.2</v>
      </c>
    </row>
    <row r="4510" spans="21:23" x14ac:dyDescent="0.35">
      <c r="U4510">
        <v>12</v>
      </c>
      <c r="V4510">
        <v>116.04</v>
      </c>
      <c r="W4510">
        <v>23.8</v>
      </c>
    </row>
    <row r="4511" spans="21:23" x14ac:dyDescent="0.35">
      <c r="U4511">
        <v>16</v>
      </c>
      <c r="V4511">
        <v>82.95</v>
      </c>
      <c r="W4511">
        <v>21.4</v>
      </c>
    </row>
    <row r="4512" spans="21:23" x14ac:dyDescent="0.35">
      <c r="U4512">
        <v>2</v>
      </c>
      <c r="V4512">
        <v>112.75</v>
      </c>
      <c r="W4512">
        <v>25.1</v>
      </c>
    </row>
    <row r="4513" spans="21:23" x14ac:dyDescent="0.35">
      <c r="U4513">
        <v>82</v>
      </c>
      <c r="V4513">
        <v>82.63</v>
      </c>
      <c r="W4513">
        <v>17.899999999999999</v>
      </c>
    </row>
    <row r="4514" spans="21:23" x14ac:dyDescent="0.35">
      <c r="U4514">
        <v>32</v>
      </c>
      <c r="V4514">
        <v>92.75</v>
      </c>
      <c r="W4514">
        <v>34.5</v>
      </c>
    </row>
    <row r="4515" spans="21:23" x14ac:dyDescent="0.35">
      <c r="U4515">
        <v>62</v>
      </c>
      <c r="V4515">
        <v>117.63</v>
      </c>
      <c r="W4515">
        <v>27.1</v>
      </c>
    </row>
    <row r="4516" spans="21:23" x14ac:dyDescent="0.35">
      <c r="U4516">
        <v>75</v>
      </c>
      <c r="V4516">
        <v>197.06</v>
      </c>
      <c r="W4516">
        <v>26.1</v>
      </c>
    </row>
    <row r="4517" spans="21:23" x14ac:dyDescent="0.35">
      <c r="U4517">
        <v>81</v>
      </c>
      <c r="V4517">
        <v>216.07</v>
      </c>
      <c r="W4517">
        <v>43.4</v>
      </c>
    </row>
    <row r="4518" spans="21:23" x14ac:dyDescent="0.35">
      <c r="U4518">
        <v>37</v>
      </c>
      <c r="V4518">
        <v>76.03</v>
      </c>
      <c r="W4518">
        <v>33.200000000000003</v>
      </c>
    </row>
    <row r="4519" spans="21:23" x14ac:dyDescent="0.35">
      <c r="U4519">
        <v>28</v>
      </c>
      <c r="V4519">
        <v>62.44</v>
      </c>
      <c r="W4519">
        <v>37.200000000000003</v>
      </c>
    </row>
    <row r="4520" spans="21:23" x14ac:dyDescent="0.35">
      <c r="U4520">
        <v>25</v>
      </c>
      <c r="V4520">
        <v>108.82</v>
      </c>
      <c r="W4520">
        <v>41.3</v>
      </c>
    </row>
    <row r="4521" spans="21:23" x14ac:dyDescent="0.35">
      <c r="U4521">
        <v>44</v>
      </c>
      <c r="V4521">
        <v>101.66</v>
      </c>
      <c r="W4521">
        <v>35.4</v>
      </c>
    </row>
    <row r="4522" spans="21:23" x14ac:dyDescent="0.35">
      <c r="U4522">
        <v>11</v>
      </c>
      <c r="V4522">
        <v>121.15</v>
      </c>
      <c r="W4522">
        <v>26.1</v>
      </c>
    </row>
    <row r="4523" spans="21:23" x14ac:dyDescent="0.35">
      <c r="U4523">
        <v>54</v>
      </c>
      <c r="V4523">
        <v>116.44</v>
      </c>
      <c r="W4523">
        <v>24.5</v>
      </c>
    </row>
    <row r="4524" spans="21:23" x14ac:dyDescent="0.35">
      <c r="U4524">
        <v>52</v>
      </c>
      <c r="V4524">
        <v>116.62</v>
      </c>
      <c r="W4524">
        <v>28.1</v>
      </c>
    </row>
    <row r="4525" spans="21:23" x14ac:dyDescent="0.35">
      <c r="U4525">
        <v>43</v>
      </c>
      <c r="V4525">
        <v>93.3</v>
      </c>
      <c r="W4525">
        <v>32.700000000000003</v>
      </c>
    </row>
    <row r="4526" spans="21:23" x14ac:dyDescent="0.35">
      <c r="U4526">
        <v>56</v>
      </c>
      <c r="V4526">
        <v>144.33000000000001</v>
      </c>
      <c r="W4526">
        <v>29.2</v>
      </c>
    </row>
    <row r="4527" spans="21:23" x14ac:dyDescent="0.35">
      <c r="U4527">
        <v>37</v>
      </c>
      <c r="V4527">
        <v>98.02</v>
      </c>
      <c r="W4527">
        <v>20.399999999999999</v>
      </c>
    </row>
    <row r="4528" spans="21:23" x14ac:dyDescent="0.35">
      <c r="U4528">
        <v>60</v>
      </c>
      <c r="V4528">
        <v>80.67</v>
      </c>
      <c r="W4528">
        <v>33.5</v>
      </c>
    </row>
    <row r="4529" spans="21:23" x14ac:dyDescent="0.35">
      <c r="U4529">
        <v>4</v>
      </c>
      <c r="V4529">
        <v>94.27</v>
      </c>
      <c r="W4529">
        <v>14</v>
      </c>
    </row>
    <row r="4530" spans="21:23" x14ac:dyDescent="0.35">
      <c r="U4530">
        <v>51</v>
      </c>
      <c r="V4530">
        <v>76.349999999999994</v>
      </c>
      <c r="W4530">
        <v>33.5</v>
      </c>
    </row>
    <row r="4531" spans="21:23" x14ac:dyDescent="0.35">
      <c r="U4531">
        <v>82</v>
      </c>
      <c r="V4531">
        <v>57.56</v>
      </c>
      <c r="W4531">
        <v>27.5</v>
      </c>
    </row>
    <row r="4532" spans="21:23" x14ac:dyDescent="0.35">
      <c r="U4532">
        <v>56</v>
      </c>
      <c r="V4532">
        <v>179.14</v>
      </c>
      <c r="W4532">
        <v>35.299999999999997</v>
      </c>
    </row>
    <row r="4533" spans="21:23" x14ac:dyDescent="0.35">
      <c r="U4533">
        <v>60</v>
      </c>
      <c r="V4533">
        <v>63.49</v>
      </c>
      <c r="W4533">
        <v>30.1</v>
      </c>
    </row>
    <row r="4534" spans="21:23" x14ac:dyDescent="0.35">
      <c r="U4534">
        <v>35</v>
      </c>
      <c r="V4534">
        <v>145.18</v>
      </c>
      <c r="W4534">
        <v>32.6</v>
      </c>
    </row>
    <row r="4535" spans="21:23" x14ac:dyDescent="0.35">
      <c r="U4535">
        <v>32</v>
      </c>
      <c r="V4535">
        <v>66.3</v>
      </c>
      <c r="W4535">
        <v>47.5</v>
      </c>
    </row>
    <row r="4536" spans="21:23" x14ac:dyDescent="0.35">
      <c r="U4536">
        <v>45</v>
      </c>
      <c r="V4536">
        <v>120.56</v>
      </c>
      <c r="W4536">
        <v>31.6</v>
      </c>
    </row>
    <row r="4537" spans="21:23" x14ac:dyDescent="0.35">
      <c r="U4537">
        <v>10</v>
      </c>
      <c r="V4537">
        <v>69.2</v>
      </c>
      <c r="W4537">
        <v>23.5</v>
      </c>
    </row>
    <row r="4538" spans="21:23" x14ac:dyDescent="0.35">
      <c r="U4538">
        <v>68</v>
      </c>
      <c r="V4538">
        <v>150.74</v>
      </c>
      <c r="W4538">
        <v>40.299999999999997</v>
      </c>
    </row>
    <row r="4539" spans="21:23" x14ac:dyDescent="0.35">
      <c r="U4539">
        <v>51</v>
      </c>
      <c r="V4539">
        <v>81.38</v>
      </c>
      <c r="W4539">
        <v>34.1</v>
      </c>
    </row>
    <row r="4540" spans="21:23" x14ac:dyDescent="0.35">
      <c r="U4540">
        <v>8</v>
      </c>
      <c r="V4540">
        <v>78.48</v>
      </c>
      <c r="W4540">
        <v>16.100000000000001</v>
      </c>
    </row>
    <row r="4541" spans="21:23" x14ac:dyDescent="0.35">
      <c r="U4541">
        <v>63</v>
      </c>
      <c r="V4541">
        <v>203.87</v>
      </c>
      <c r="W4541">
        <v>26.4</v>
      </c>
    </row>
    <row r="4542" spans="21:23" x14ac:dyDescent="0.35">
      <c r="U4542">
        <v>4</v>
      </c>
      <c r="V4542">
        <v>87</v>
      </c>
      <c r="W4542">
        <v>19</v>
      </c>
    </row>
    <row r="4543" spans="21:23" x14ac:dyDescent="0.35">
      <c r="U4543">
        <v>33</v>
      </c>
      <c r="V4543">
        <v>84.68</v>
      </c>
      <c r="W4543">
        <v>34.700000000000003</v>
      </c>
    </row>
    <row r="4544" spans="21:23" x14ac:dyDescent="0.35">
      <c r="U4544">
        <v>56</v>
      </c>
      <c r="V4544">
        <v>91.89</v>
      </c>
      <c r="W4544">
        <v>23.3</v>
      </c>
    </row>
    <row r="4545" spans="21:23" x14ac:dyDescent="0.35">
      <c r="U4545">
        <v>49</v>
      </c>
      <c r="V4545">
        <v>88.97</v>
      </c>
      <c r="W4545">
        <v>32.6</v>
      </c>
    </row>
    <row r="4546" spans="21:23" x14ac:dyDescent="0.35">
      <c r="U4546">
        <v>30</v>
      </c>
      <c r="V4546">
        <v>116.98</v>
      </c>
      <c r="W4546">
        <v>26</v>
      </c>
    </row>
    <row r="4547" spans="21:23" x14ac:dyDescent="0.35">
      <c r="U4547">
        <v>16</v>
      </c>
      <c r="V4547">
        <v>135.82</v>
      </c>
      <c r="W4547">
        <v>35.1</v>
      </c>
    </row>
    <row r="4548" spans="21:23" x14ac:dyDescent="0.35">
      <c r="U4548">
        <v>1.8</v>
      </c>
      <c r="V4548">
        <v>96.62</v>
      </c>
      <c r="W4548">
        <v>18.600000000000001</v>
      </c>
    </row>
    <row r="4549" spans="21:23" x14ac:dyDescent="0.35">
      <c r="U4549">
        <v>54</v>
      </c>
      <c r="V4549">
        <v>106.53</v>
      </c>
      <c r="W4549">
        <v>30.4</v>
      </c>
    </row>
    <row r="4550" spans="21:23" x14ac:dyDescent="0.35">
      <c r="U4550">
        <v>49</v>
      </c>
      <c r="V4550">
        <v>58.42</v>
      </c>
      <c r="W4550">
        <v>32.799999999999997</v>
      </c>
    </row>
    <row r="4551" spans="21:23" x14ac:dyDescent="0.35">
      <c r="U4551">
        <v>17</v>
      </c>
      <c r="V4551">
        <v>79.62</v>
      </c>
      <c r="W4551">
        <v>21.6</v>
      </c>
    </row>
    <row r="4552" spans="21:23" x14ac:dyDescent="0.35">
      <c r="U4552">
        <v>11</v>
      </c>
      <c r="V4552">
        <v>141.84</v>
      </c>
      <c r="W4552">
        <v>23.3</v>
      </c>
    </row>
    <row r="4553" spans="21:23" x14ac:dyDescent="0.35">
      <c r="U4553">
        <v>51</v>
      </c>
      <c r="V4553">
        <v>78.05</v>
      </c>
      <c r="W4553">
        <v>31.4</v>
      </c>
    </row>
    <row r="4554" spans="21:23" x14ac:dyDescent="0.35">
      <c r="U4554">
        <v>74</v>
      </c>
      <c r="V4554">
        <v>77.16</v>
      </c>
      <c r="W4554">
        <v>26.3</v>
      </c>
    </row>
    <row r="4555" spans="21:23" x14ac:dyDescent="0.35">
      <c r="U4555">
        <v>42</v>
      </c>
      <c r="V4555">
        <v>86.3</v>
      </c>
      <c r="W4555">
        <v>20.100000000000001</v>
      </c>
    </row>
    <row r="4556" spans="21:23" x14ac:dyDescent="0.35">
      <c r="U4556">
        <v>69</v>
      </c>
      <c r="V4556">
        <v>83.55</v>
      </c>
      <c r="W4556">
        <v>28.3</v>
      </c>
    </row>
    <row r="4557" spans="21:23" x14ac:dyDescent="0.35">
      <c r="U4557">
        <v>22</v>
      </c>
      <c r="V4557">
        <v>102</v>
      </c>
      <c r="W4557">
        <v>40.4</v>
      </c>
    </row>
    <row r="4558" spans="21:23" x14ac:dyDescent="0.35">
      <c r="U4558">
        <v>25</v>
      </c>
      <c r="V4558">
        <v>68.069999999999993</v>
      </c>
      <c r="W4558">
        <v>18.600000000000001</v>
      </c>
    </row>
    <row r="4559" spans="21:23" x14ac:dyDescent="0.35">
      <c r="U4559">
        <v>17</v>
      </c>
      <c r="V4559">
        <v>81.77</v>
      </c>
      <c r="W4559">
        <v>44.7</v>
      </c>
    </row>
    <row r="4560" spans="21:23" x14ac:dyDescent="0.35">
      <c r="U4560">
        <v>64</v>
      </c>
      <c r="V4560">
        <v>82.62</v>
      </c>
      <c r="W4560">
        <v>25.3</v>
      </c>
    </row>
    <row r="4561" spans="21:23" x14ac:dyDescent="0.35">
      <c r="U4561">
        <v>50</v>
      </c>
      <c r="V4561">
        <v>102.03</v>
      </c>
      <c r="W4561">
        <v>28.3</v>
      </c>
    </row>
    <row r="4562" spans="21:23" x14ac:dyDescent="0.35">
      <c r="U4562">
        <v>52</v>
      </c>
      <c r="V4562">
        <v>235.06</v>
      </c>
      <c r="W4562">
        <v>39.9</v>
      </c>
    </row>
    <row r="4563" spans="21:23" x14ac:dyDescent="0.35">
      <c r="U4563">
        <v>65</v>
      </c>
      <c r="V4563">
        <v>57.52</v>
      </c>
      <c r="W4563">
        <v>28.1</v>
      </c>
    </row>
    <row r="4564" spans="21:23" x14ac:dyDescent="0.35">
      <c r="U4564">
        <v>37</v>
      </c>
      <c r="V4564">
        <v>76.98</v>
      </c>
      <c r="W4564">
        <v>34.700000000000003</v>
      </c>
    </row>
    <row r="4565" spans="21:23" x14ac:dyDescent="0.35">
      <c r="U4565">
        <v>31</v>
      </c>
      <c r="V4565">
        <v>82.31</v>
      </c>
      <c r="W4565">
        <v>31.9</v>
      </c>
    </row>
    <row r="4566" spans="21:23" x14ac:dyDescent="0.35">
      <c r="U4566">
        <v>52</v>
      </c>
      <c r="V4566">
        <v>83.84</v>
      </c>
      <c r="W4566">
        <v>35</v>
      </c>
    </row>
    <row r="4567" spans="21:23" x14ac:dyDescent="0.35">
      <c r="U4567">
        <v>56</v>
      </c>
      <c r="V4567">
        <v>98.14</v>
      </c>
      <c r="W4567">
        <v>32.700000000000003</v>
      </c>
    </row>
    <row r="4568" spans="21:23" x14ac:dyDescent="0.35">
      <c r="U4568">
        <v>43</v>
      </c>
      <c r="V4568">
        <v>84.04</v>
      </c>
      <c r="W4568">
        <v>30.6</v>
      </c>
    </row>
    <row r="4569" spans="21:23" x14ac:dyDescent="0.35">
      <c r="U4569">
        <v>11</v>
      </c>
      <c r="V4569">
        <v>92.24</v>
      </c>
      <c r="W4569">
        <v>27.9</v>
      </c>
    </row>
    <row r="4570" spans="21:23" x14ac:dyDescent="0.35">
      <c r="U4570">
        <v>2</v>
      </c>
      <c r="V4570">
        <v>94.92</v>
      </c>
      <c r="W4570">
        <v>20.399999999999999</v>
      </c>
    </row>
    <row r="4571" spans="21:23" x14ac:dyDescent="0.35">
      <c r="U4571">
        <v>16</v>
      </c>
      <c r="V4571">
        <v>112.7</v>
      </c>
      <c r="W4571">
        <v>29.6</v>
      </c>
    </row>
    <row r="4572" spans="21:23" x14ac:dyDescent="0.35">
      <c r="U4572">
        <v>23</v>
      </c>
      <c r="V4572">
        <v>74.34</v>
      </c>
      <c r="W4572">
        <v>23.5</v>
      </c>
    </row>
    <row r="4573" spans="21:23" x14ac:dyDescent="0.35">
      <c r="U4573">
        <v>40</v>
      </c>
      <c r="V4573">
        <v>72.989999999999995</v>
      </c>
      <c r="W4573">
        <v>46.4</v>
      </c>
    </row>
    <row r="4574" spans="21:23" x14ac:dyDescent="0.35">
      <c r="U4574">
        <v>15</v>
      </c>
      <c r="V4574">
        <v>104.9</v>
      </c>
      <c r="W4574">
        <v>27.4</v>
      </c>
    </row>
    <row r="4575" spans="21:23" x14ac:dyDescent="0.35">
      <c r="U4575">
        <v>48</v>
      </c>
      <c r="V4575">
        <v>99.96</v>
      </c>
      <c r="W4575">
        <v>25.2</v>
      </c>
    </row>
    <row r="4576" spans="21:23" x14ac:dyDescent="0.35">
      <c r="U4576">
        <v>33</v>
      </c>
      <c r="V4576">
        <v>85.27</v>
      </c>
      <c r="W4576">
        <v>25.8</v>
      </c>
    </row>
    <row r="4577" spans="21:23" x14ac:dyDescent="0.35">
      <c r="U4577">
        <v>46</v>
      </c>
      <c r="V4577">
        <v>60.32</v>
      </c>
      <c r="W4577">
        <v>33.299999999999997</v>
      </c>
    </row>
    <row r="4578" spans="21:23" x14ac:dyDescent="0.35">
      <c r="U4578">
        <v>53</v>
      </c>
      <c r="V4578">
        <v>94.14</v>
      </c>
      <c r="W4578">
        <v>27.7</v>
      </c>
    </row>
    <row r="4579" spans="21:23" x14ac:dyDescent="0.35">
      <c r="U4579">
        <v>68</v>
      </c>
      <c r="V4579">
        <v>195.43</v>
      </c>
      <c r="W4579">
        <v>28.9</v>
      </c>
    </row>
    <row r="4580" spans="21:23" x14ac:dyDescent="0.35">
      <c r="U4580">
        <v>60</v>
      </c>
      <c r="V4580">
        <v>200.25</v>
      </c>
      <c r="W4580">
        <v>33.1</v>
      </c>
    </row>
    <row r="4581" spans="21:23" x14ac:dyDescent="0.35">
      <c r="U4581">
        <v>57</v>
      </c>
      <c r="V4581">
        <v>90.31</v>
      </c>
      <c r="W4581">
        <v>38.1</v>
      </c>
    </row>
    <row r="4582" spans="21:23" x14ac:dyDescent="0.35">
      <c r="U4582">
        <v>51</v>
      </c>
      <c r="V4582">
        <v>95.33</v>
      </c>
      <c r="W4582">
        <v>27.9</v>
      </c>
    </row>
    <row r="4583" spans="21:23" x14ac:dyDescent="0.35">
      <c r="U4583">
        <v>0.4</v>
      </c>
      <c r="V4583">
        <v>85.65</v>
      </c>
      <c r="W4583">
        <v>17.399999999999999</v>
      </c>
    </row>
    <row r="4584" spans="21:23" x14ac:dyDescent="0.35">
      <c r="U4584">
        <v>76</v>
      </c>
      <c r="V4584">
        <v>223.64</v>
      </c>
      <c r="W4584">
        <v>27.1</v>
      </c>
    </row>
    <row r="4585" spans="21:23" x14ac:dyDescent="0.35">
      <c r="U4585">
        <v>46</v>
      </c>
      <c r="V4585">
        <v>76.430000000000007</v>
      </c>
      <c r="W4585">
        <v>22.7</v>
      </c>
    </row>
    <row r="4586" spans="21:23" x14ac:dyDescent="0.35">
      <c r="U4586">
        <v>23</v>
      </c>
      <c r="V4586">
        <v>98.66</v>
      </c>
      <c r="W4586">
        <v>28.3</v>
      </c>
    </row>
    <row r="4587" spans="21:23" x14ac:dyDescent="0.35">
      <c r="U4587">
        <v>9</v>
      </c>
      <c r="V4587">
        <v>75.84</v>
      </c>
      <c r="W4587">
        <v>21.5</v>
      </c>
    </row>
    <row r="4588" spans="21:23" x14ac:dyDescent="0.35">
      <c r="U4588">
        <v>53</v>
      </c>
      <c r="V4588">
        <v>85.46</v>
      </c>
      <c r="W4588">
        <v>30</v>
      </c>
    </row>
    <row r="4589" spans="21:23" x14ac:dyDescent="0.35">
      <c r="U4589">
        <v>4</v>
      </c>
      <c r="V4589">
        <v>81.33</v>
      </c>
      <c r="W4589">
        <v>18.600000000000001</v>
      </c>
    </row>
    <row r="4590" spans="21:23" x14ac:dyDescent="0.35">
      <c r="U4590">
        <v>62</v>
      </c>
      <c r="V4590">
        <v>199.78</v>
      </c>
      <c r="W4590">
        <v>45.2</v>
      </c>
    </row>
    <row r="4591" spans="21:23" x14ac:dyDescent="0.35">
      <c r="U4591">
        <v>37</v>
      </c>
      <c r="V4591">
        <v>176.42</v>
      </c>
      <c r="W4591">
        <v>39.700000000000003</v>
      </c>
    </row>
    <row r="4592" spans="21:23" x14ac:dyDescent="0.35">
      <c r="U4592">
        <v>82</v>
      </c>
      <c r="V4592">
        <v>101.56</v>
      </c>
      <c r="W4592">
        <v>31.5</v>
      </c>
    </row>
    <row r="4593" spans="21:23" x14ac:dyDescent="0.35">
      <c r="U4593">
        <v>33</v>
      </c>
      <c r="V4593">
        <v>84.48</v>
      </c>
      <c r="W4593">
        <v>23.2</v>
      </c>
    </row>
    <row r="4594" spans="21:23" x14ac:dyDescent="0.35">
      <c r="U4594">
        <v>3</v>
      </c>
      <c r="V4594">
        <v>93.21</v>
      </c>
      <c r="W4594">
        <v>27.3</v>
      </c>
    </row>
    <row r="4595" spans="21:23" x14ac:dyDescent="0.35">
      <c r="U4595">
        <v>14</v>
      </c>
      <c r="V4595">
        <v>72.88</v>
      </c>
      <c r="W4595">
        <v>26.5</v>
      </c>
    </row>
    <row r="4596" spans="21:23" x14ac:dyDescent="0.35">
      <c r="U4596">
        <v>16</v>
      </c>
      <c r="V4596">
        <v>84.1</v>
      </c>
      <c r="W4596">
        <v>19.3</v>
      </c>
    </row>
    <row r="4597" spans="21:23" x14ac:dyDescent="0.35">
      <c r="U4597">
        <v>40</v>
      </c>
      <c r="V4597">
        <v>72.84</v>
      </c>
      <c r="W4597">
        <v>26.1</v>
      </c>
    </row>
    <row r="4598" spans="21:23" x14ac:dyDescent="0.35">
      <c r="U4598">
        <v>18</v>
      </c>
      <c r="V4598">
        <v>70.89</v>
      </c>
      <c r="W4598">
        <v>19.8</v>
      </c>
    </row>
    <row r="4599" spans="21:23" x14ac:dyDescent="0.35">
      <c r="U4599">
        <v>29</v>
      </c>
      <c r="V4599">
        <v>108.14</v>
      </c>
      <c r="W4599">
        <v>25.1</v>
      </c>
    </row>
    <row r="4600" spans="21:23" x14ac:dyDescent="0.35">
      <c r="U4600">
        <v>56</v>
      </c>
      <c r="V4600">
        <v>244.3</v>
      </c>
      <c r="W4600">
        <v>37.299999999999997</v>
      </c>
    </row>
    <row r="4601" spans="21:23" x14ac:dyDescent="0.35">
      <c r="U4601">
        <v>33</v>
      </c>
      <c r="V4601">
        <v>88.04</v>
      </c>
      <c r="W4601">
        <v>30.3</v>
      </c>
    </row>
    <row r="4602" spans="21:23" x14ac:dyDescent="0.35">
      <c r="U4602">
        <v>2</v>
      </c>
      <c r="V4602">
        <v>65.84</v>
      </c>
      <c r="W4602">
        <v>16.100000000000001</v>
      </c>
    </row>
    <row r="4603" spans="21:23" x14ac:dyDescent="0.35">
      <c r="U4603">
        <v>36</v>
      </c>
      <c r="V4603">
        <v>106.73</v>
      </c>
      <c r="W4603">
        <v>25.1</v>
      </c>
    </row>
    <row r="4604" spans="21:23" x14ac:dyDescent="0.35">
      <c r="U4604">
        <v>30</v>
      </c>
      <c r="V4604">
        <v>106.03</v>
      </c>
      <c r="W4604">
        <v>26.7</v>
      </c>
    </row>
    <row r="4605" spans="21:23" x14ac:dyDescent="0.35">
      <c r="U4605">
        <v>31</v>
      </c>
      <c r="V4605">
        <v>80.88</v>
      </c>
      <c r="W4605">
        <v>29.3</v>
      </c>
    </row>
    <row r="4606" spans="21:23" x14ac:dyDescent="0.35">
      <c r="U4606">
        <v>16</v>
      </c>
      <c r="V4606">
        <v>140.1</v>
      </c>
      <c r="W4606">
        <v>38.700000000000003</v>
      </c>
    </row>
    <row r="4607" spans="21:23" x14ac:dyDescent="0.35">
      <c r="U4607">
        <v>58</v>
      </c>
      <c r="V4607">
        <v>127.4</v>
      </c>
      <c r="W4607">
        <v>35.799999999999997</v>
      </c>
    </row>
    <row r="4608" spans="21:23" x14ac:dyDescent="0.35">
      <c r="U4608">
        <v>19</v>
      </c>
      <c r="V4608">
        <v>87.72</v>
      </c>
      <c r="W4608">
        <v>21.7</v>
      </c>
    </row>
    <row r="4609" spans="21:23" x14ac:dyDescent="0.35">
      <c r="U4609">
        <v>47</v>
      </c>
      <c r="V4609">
        <v>58.23</v>
      </c>
      <c r="W4609">
        <v>31.4</v>
      </c>
    </row>
    <row r="4610" spans="21:23" x14ac:dyDescent="0.35">
      <c r="U4610">
        <v>59</v>
      </c>
      <c r="V4610">
        <v>69.37</v>
      </c>
      <c r="W4610">
        <v>26.9</v>
      </c>
    </row>
    <row r="4611" spans="21:23" x14ac:dyDescent="0.35">
      <c r="U4611">
        <v>40</v>
      </c>
      <c r="V4611">
        <v>58.64</v>
      </c>
      <c r="W4611">
        <v>33</v>
      </c>
    </row>
    <row r="4612" spans="21:23" x14ac:dyDescent="0.35">
      <c r="U4612">
        <v>26</v>
      </c>
      <c r="V4612">
        <v>59.67</v>
      </c>
      <c r="W4612">
        <v>24.5</v>
      </c>
    </row>
    <row r="4613" spans="21:23" x14ac:dyDescent="0.35">
      <c r="U4613">
        <v>17</v>
      </c>
      <c r="V4613">
        <v>78.08</v>
      </c>
      <c r="W4613">
        <v>44.9</v>
      </c>
    </row>
    <row r="4614" spans="21:23" x14ac:dyDescent="0.35">
      <c r="U4614">
        <v>30</v>
      </c>
      <c r="V4614">
        <v>105.08</v>
      </c>
      <c r="W4614">
        <v>25.5</v>
      </c>
    </row>
    <row r="4615" spans="21:23" x14ac:dyDescent="0.35">
      <c r="U4615">
        <v>19</v>
      </c>
      <c r="V4615">
        <v>89.3</v>
      </c>
      <c r="W4615">
        <v>22.1</v>
      </c>
    </row>
    <row r="4616" spans="21:23" x14ac:dyDescent="0.35">
      <c r="U4616">
        <v>78</v>
      </c>
      <c r="V4616">
        <v>61.38</v>
      </c>
      <c r="W4616">
        <v>24.3</v>
      </c>
    </row>
    <row r="4617" spans="21:23" x14ac:dyDescent="0.35">
      <c r="U4617">
        <v>55</v>
      </c>
      <c r="V4617">
        <v>56.11</v>
      </c>
      <c r="W4617">
        <v>32.4</v>
      </c>
    </row>
    <row r="4618" spans="21:23" x14ac:dyDescent="0.35">
      <c r="U4618">
        <v>59</v>
      </c>
      <c r="V4618">
        <v>223.16</v>
      </c>
      <c r="W4618">
        <v>28.1</v>
      </c>
    </row>
    <row r="4619" spans="21:23" x14ac:dyDescent="0.35">
      <c r="U4619">
        <v>57</v>
      </c>
      <c r="V4619">
        <v>75.53</v>
      </c>
      <c r="W4619">
        <v>33.1</v>
      </c>
    </row>
    <row r="4620" spans="21:23" x14ac:dyDescent="0.35">
      <c r="U4620">
        <v>33</v>
      </c>
      <c r="V4620">
        <v>107.47</v>
      </c>
      <c r="W4620">
        <v>26.7</v>
      </c>
    </row>
    <row r="4621" spans="21:23" x14ac:dyDescent="0.35">
      <c r="U4621">
        <v>35</v>
      </c>
      <c r="V4621">
        <v>76</v>
      </c>
      <c r="W4621">
        <v>37.9</v>
      </c>
    </row>
    <row r="4622" spans="21:23" x14ac:dyDescent="0.35">
      <c r="U4622">
        <v>32</v>
      </c>
      <c r="V4622">
        <v>90.28</v>
      </c>
      <c r="W4622">
        <v>39.6</v>
      </c>
    </row>
    <row r="4623" spans="21:23" x14ac:dyDescent="0.35">
      <c r="U4623">
        <v>55</v>
      </c>
      <c r="V4623">
        <v>65.22</v>
      </c>
      <c r="W4623">
        <v>19.8</v>
      </c>
    </row>
    <row r="4624" spans="21:23" x14ac:dyDescent="0.35">
      <c r="U4624">
        <v>28</v>
      </c>
      <c r="V4624">
        <v>86.24</v>
      </c>
      <c r="W4624">
        <v>30</v>
      </c>
    </row>
    <row r="4625" spans="21:23" x14ac:dyDescent="0.35">
      <c r="U4625">
        <v>25</v>
      </c>
      <c r="V4625">
        <v>166.38</v>
      </c>
      <c r="W4625">
        <v>23.1</v>
      </c>
    </row>
    <row r="4626" spans="21:23" x14ac:dyDescent="0.35">
      <c r="U4626">
        <v>45</v>
      </c>
      <c r="V4626">
        <v>78.91</v>
      </c>
      <c r="W4626">
        <v>34.299999999999997</v>
      </c>
    </row>
    <row r="4627" spans="21:23" x14ac:dyDescent="0.35">
      <c r="U4627">
        <v>34</v>
      </c>
      <c r="V4627">
        <v>226.28</v>
      </c>
      <c r="W4627">
        <v>38.4</v>
      </c>
    </row>
    <row r="4628" spans="21:23" x14ac:dyDescent="0.35">
      <c r="U4628">
        <v>33</v>
      </c>
      <c r="V4628">
        <v>90.73</v>
      </c>
      <c r="W4628">
        <v>32.799999999999997</v>
      </c>
    </row>
    <row r="4629" spans="21:23" x14ac:dyDescent="0.35">
      <c r="U4629">
        <v>65</v>
      </c>
      <c r="V4629">
        <v>172.86</v>
      </c>
      <c r="W4629">
        <v>34.4</v>
      </c>
    </row>
    <row r="4630" spans="21:23" x14ac:dyDescent="0.35">
      <c r="U4630">
        <v>62</v>
      </c>
      <c r="V4630">
        <v>213.92</v>
      </c>
      <c r="W4630">
        <v>44.6</v>
      </c>
    </row>
    <row r="4631" spans="21:23" x14ac:dyDescent="0.35">
      <c r="U4631">
        <v>36</v>
      </c>
      <c r="V4631">
        <v>92.23</v>
      </c>
      <c r="W4631">
        <v>32.799999999999997</v>
      </c>
    </row>
    <row r="4632" spans="21:23" x14ac:dyDescent="0.35">
      <c r="U4632">
        <v>31</v>
      </c>
      <c r="V4632">
        <v>79.81</v>
      </c>
      <c r="W4632">
        <v>26.4</v>
      </c>
    </row>
    <row r="4633" spans="21:23" x14ac:dyDescent="0.35">
      <c r="U4633">
        <v>54</v>
      </c>
      <c r="V4633">
        <v>81.78</v>
      </c>
      <c r="W4633">
        <v>27.3</v>
      </c>
    </row>
    <row r="4634" spans="21:23" x14ac:dyDescent="0.35">
      <c r="U4634">
        <v>53</v>
      </c>
      <c r="V4634">
        <v>102</v>
      </c>
      <c r="W4634">
        <v>32.4</v>
      </c>
    </row>
    <row r="4635" spans="21:23" x14ac:dyDescent="0.35">
      <c r="U4635">
        <v>44</v>
      </c>
      <c r="V4635">
        <v>68.42</v>
      </c>
      <c r="W4635">
        <v>43.2</v>
      </c>
    </row>
    <row r="4636" spans="21:23" x14ac:dyDescent="0.35">
      <c r="U4636">
        <v>77</v>
      </c>
      <c r="V4636">
        <v>94.68</v>
      </c>
      <c r="W4636">
        <v>33.6</v>
      </c>
    </row>
    <row r="4637" spans="21:23" x14ac:dyDescent="0.35">
      <c r="U4637">
        <v>67</v>
      </c>
      <c r="V4637">
        <v>125.33</v>
      </c>
      <c r="W4637">
        <v>26.4</v>
      </c>
    </row>
    <row r="4638" spans="21:23" x14ac:dyDescent="0.35">
      <c r="U4638">
        <v>48</v>
      </c>
      <c r="V4638">
        <v>212.19</v>
      </c>
      <c r="W4638">
        <v>46.9</v>
      </c>
    </row>
    <row r="4639" spans="21:23" x14ac:dyDescent="0.35">
      <c r="U4639">
        <v>42</v>
      </c>
      <c r="V4639">
        <v>89</v>
      </c>
      <c r="W4639">
        <v>36.299999999999997</v>
      </c>
    </row>
    <row r="4640" spans="21:23" x14ac:dyDescent="0.35">
      <c r="U4640">
        <v>72</v>
      </c>
      <c r="V4640">
        <v>60.98</v>
      </c>
      <c r="W4640">
        <v>34.9</v>
      </c>
    </row>
    <row r="4641" spans="21:23" x14ac:dyDescent="0.35">
      <c r="U4641">
        <v>49</v>
      </c>
      <c r="V4641">
        <v>58.19</v>
      </c>
      <c r="W4641">
        <v>29.6</v>
      </c>
    </row>
    <row r="4642" spans="21:23" x14ac:dyDescent="0.35">
      <c r="U4642">
        <v>1.32</v>
      </c>
      <c r="V4642">
        <v>67.680000000000007</v>
      </c>
      <c r="W4642">
        <v>16.5</v>
      </c>
    </row>
    <row r="4643" spans="21:23" x14ac:dyDescent="0.35">
      <c r="U4643">
        <v>45</v>
      </c>
      <c r="V4643">
        <v>84.99</v>
      </c>
      <c r="W4643">
        <v>35.4</v>
      </c>
    </row>
    <row r="4644" spans="21:23" x14ac:dyDescent="0.35">
      <c r="U4644">
        <v>63</v>
      </c>
      <c r="V4644">
        <v>62.13</v>
      </c>
      <c r="W4644">
        <v>23.6</v>
      </c>
    </row>
    <row r="4645" spans="21:23" x14ac:dyDescent="0.35">
      <c r="U4645">
        <v>33</v>
      </c>
      <c r="V4645">
        <v>57.1</v>
      </c>
      <c r="W4645">
        <v>33.1</v>
      </c>
    </row>
    <row r="4646" spans="21:23" x14ac:dyDescent="0.35">
      <c r="U4646">
        <v>32</v>
      </c>
      <c r="V4646">
        <v>97.95</v>
      </c>
      <c r="W4646">
        <v>40.200000000000003</v>
      </c>
    </row>
    <row r="4647" spans="21:23" x14ac:dyDescent="0.35">
      <c r="U4647">
        <v>0.48</v>
      </c>
      <c r="V4647">
        <v>94.06</v>
      </c>
      <c r="W4647">
        <v>14.8</v>
      </c>
    </row>
    <row r="4648" spans="21:23" x14ac:dyDescent="0.35">
      <c r="U4648">
        <v>63</v>
      </c>
      <c r="V4648">
        <v>93.88</v>
      </c>
      <c r="W4648">
        <v>34.799999999999997</v>
      </c>
    </row>
    <row r="4649" spans="21:23" x14ac:dyDescent="0.35">
      <c r="U4649">
        <v>70</v>
      </c>
      <c r="V4649">
        <v>90.3</v>
      </c>
      <c r="W4649">
        <v>33.5</v>
      </c>
    </row>
    <row r="4650" spans="21:23" x14ac:dyDescent="0.35">
      <c r="U4650">
        <v>57</v>
      </c>
      <c r="V4650">
        <v>83.14</v>
      </c>
      <c r="W4650">
        <v>31.9</v>
      </c>
    </row>
    <row r="4651" spans="21:23" x14ac:dyDescent="0.35">
      <c r="U4651">
        <v>8</v>
      </c>
      <c r="V4651">
        <v>118.66</v>
      </c>
      <c r="W4651">
        <v>16.100000000000001</v>
      </c>
    </row>
    <row r="4652" spans="21:23" x14ac:dyDescent="0.35">
      <c r="U4652">
        <v>54</v>
      </c>
      <c r="V4652">
        <v>100.47</v>
      </c>
      <c r="W4652">
        <v>50.2</v>
      </c>
    </row>
    <row r="4653" spans="21:23" x14ac:dyDescent="0.35">
      <c r="U4653">
        <v>37</v>
      </c>
      <c r="V4653">
        <v>90.78</v>
      </c>
      <c r="W4653">
        <v>35.9</v>
      </c>
    </row>
    <row r="4654" spans="21:23" x14ac:dyDescent="0.35">
      <c r="U4654">
        <v>59</v>
      </c>
      <c r="V4654">
        <v>66.459999999999994</v>
      </c>
      <c r="W4654">
        <v>39.6</v>
      </c>
    </row>
    <row r="4655" spans="21:23" x14ac:dyDescent="0.35">
      <c r="U4655">
        <v>78</v>
      </c>
      <c r="V4655">
        <v>73.56</v>
      </c>
      <c r="W4655">
        <v>27.5</v>
      </c>
    </row>
    <row r="4656" spans="21:23" x14ac:dyDescent="0.35">
      <c r="U4656">
        <v>59</v>
      </c>
      <c r="V4656">
        <v>200.8</v>
      </c>
      <c r="W4656">
        <v>32.299999999999997</v>
      </c>
    </row>
    <row r="4657" spans="21:23" x14ac:dyDescent="0.35">
      <c r="U4657">
        <v>10</v>
      </c>
      <c r="V4657">
        <v>57.28</v>
      </c>
      <c r="W4657">
        <v>15.4</v>
      </c>
    </row>
    <row r="4658" spans="21:23" x14ac:dyDescent="0.35">
      <c r="U4658">
        <v>21</v>
      </c>
      <c r="V4658">
        <v>92.87</v>
      </c>
      <c r="W4658">
        <v>28.4</v>
      </c>
    </row>
    <row r="4659" spans="21:23" x14ac:dyDescent="0.35">
      <c r="U4659">
        <v>2</v>
      </c>
      <c r="V4659">
        <v>96.47</v>
      </c>
      <c r="W4659">
        <v>19.5</v>
      </c>
    </row>
    <row r="4660" spans="21:23" x14ac:dyDescent="0.35">
      <c r="U4660">
        <v>55</v>
      </c>
      <c r="V4660">
        <v>99.44</v>
      </c>
      <c r="W4660">
        <v>25</v>
      </c>
    </row>
    <row r="4661" spans="21:23" x14ac:dyDescent="0.35">
      <c r="U4661">
        <v>20</v>
      </c>
      <c r="V4661">
        <v>77.959999999999994</v>
      </c>
      <c r="W4661">
        <v>26.3</v>
      </c>
    </row>
    <row r="4662" spans="21:23" x14ac:dyDescent="0.35">
      <c r="U4662">
        <v>38</v>
      </c>
      <c r="V4662">
        <v>60.13</v>
      </c>
      <c r="W4662">
        <v>39.6</v>
      </c>
    </row>
    <row r="4663" spans="21:23" x14ac:dyDescent="0.35">
      <c r="U4663">
        <v>33</v>
      </c>
      <c r="V4663">
        <v>88.17</v>
      </c>
      <c r="W4663">
        <v>38.6</v>
      </c>
    </row>
    <row r="4664" spans="21:23" x14ac:dyDescent="0.35">
      <c r="U4664">
        <v>14</v>
      </c>
      <c r="V4664">
        <v>84.41</v>
      </c>
      <c r="W4664">
        <v>33.9</v>
      </c>
    </row>
    <row r="4665" spans="21:23" x14ac:dyDescent="0.35">
      <c r="U4665">
        <v>32</v>
      </c>
      <c r="V4665">
        <v>72.34</v>
      </c>
      <c r="W4665">
        <v>32.200000000000003</v>
      </c>
    </row>
    <row r="4666" spans="21:23" x14ac:dyDescent="0.35">
      <c r="U4666">
        <v>32</v>
      </c>
      <c r="V4666">
        <v>68.72</v>
      </c>
      <c r="W4666">
        <v>25.1</v>
      </c>
    </row>
    <row r="4667" spans="21:23" x14ac:dyDescent="0.35">
      <c r="U4667">
        <v>68</v>
      </c>
      <c r="V4667">
        <v>222.58</v>
      </c>
      <c r="W4667">
        <v>37.4</v>
      </c>
    </row>
    <row r="4668" spans="21:23" x14ac:dyDescent="0.35">
      <c r="U4668">
        <v>70</v>
      </c>
      <c r="V4668">
        <v>66.06</v>
      </c>
      <c r="W4668">
        <v>30.1</v>
      </c>
    </row>
    <row r="4669" spans="21:23" x14ac:dyDescent="0.35">
      <c r="U4669">
        <v>24</v>
      </c>
      <c r="V4669">
        <v>156.43</v>
      </c>
      <c r="W4669">
        <v>27</v>
      </c>
    </row>
    <row r="4670" spans="21:23" x14ac:dyDescent="0.35">
      <c r="U4670">
        <v>44</v>
      </c>
      <c r="V4670">
        <v>105.76</v>
      </c>
      <c r="W4670">
        <v>32.4</v>
      </c>
    </row>
    <row r="4671" spans="21:23" x14ac:dyDescent="0.35">
      <c r="U4671">
        <v>39</v>
      </c>
      <c r="V4671">
        <v>73.069999999999993</v>
      </c>
      <c r="W4671">
        <v>26.8</v>
      </c>
    </row>
    <row r="4672" spans="21:23" x14ac:dyDescent="0.35">
      <c r="U4672">
        <v>81</v>
      </c>
      <c r="V4672">
        <v>99.48</v>
      </c>
      <c r="W4672">
        <v>27.2</v>
      </c>
    </row>
    <row r="4673" spans="21:23" x14ac:dyDescent="0.35">
      <c r="U4673">
        <v>19</v>
      </c>
      <c r="V4673">
        <v>79.599999999999994</v>
      </c>
      <c r="W4673">
        <v>36.700000000000003</v>
      </c>
    </row>
    <row r="4674" spans="21:23" x14ac:dyDescent="0.35">
      <c r="U4674">
        <v>69</v>
      </c>
      <c r="V4674">
        <v>70</v>
      </c>
      <c r="W4674">
        <v>36</v>
      </c>
    </row>
    <row r="4675" spans="21:23" x14ac:dyDescent="0.35">
      <c r="U4675">
        <v>42</v>
      </c>
      <c r="V4675">
        <v>112.98</v>
      </c>
      <c r="W4675">
        <v>37.200000000000003</v>
      </c>
    </row>
    <row r="4676" spans="21:23" x14ac:dyDescent="0.35">
      <c r="U4676">
        <v>8</v>
      </c>
      <c r="V4676">
        <v>61.07</v>
      </c>
      <c r="W4676">
        <v>19.100000000000001</v>
      </c>
    </row>
    <row r="4677" spans="21:23" x14ac:dyDescent="0.35">
      <c r="U4677">
        <v>8</v>
      </c>
      <c r="V4677">
        <v>63.43</v>
      </c>
      <c r="W4677">
        <v>21.8</v>
      </c>
    </row>
    <row r="4678" spans="21:23" x14ac:dyDescent="0.35">
      <c r="U4678">
        <v>28</v>
      </c>
      <c r="V4678">
        <v>73.2</v>
      </c>
      <c r="W4678">
        <v>26.5</v>
      </c>
    </row>
    <row r="4679" spans="21:23" x14ac:dyDescent="0.35">
      <c r="U4679">
        <v>66</v>
      </c>
      <c r="V4679">
        <v>102.73</v>
      </c>
      <c r="W4679">
        <v>35</v>
      </c>
    </row>
    <row r="4680" spans="21:23" x14ac:dyDescent="0.35">
      <c r="U4680">
        <v>66</v>
      </c>
      <c r="V4680">
        <v>74.88</v>
      </c>
      <c r="W4680">
        <v>32.6</v>
      </c>
    </row>
    <row r="4681" spans="21:23" x14ac:dyDescent="0.35">
      <c r="U4681">
        <v>47</v>
      </c>
      <c r="V4681">
        <v>122.43</v>
      </c>
      <c r="W4681">
        <v>23.9</v>
      </c>
    </row>
    <row r="4682" spans="21:23" x14ac:dyDescent="0.35">
      <c r="U4682">
        <v>78</v>
      </c>
      <c r="V4682">
        <v>84.21</v>
      </c>
      <c r="W4682">
        <v>33.700000000000003</v>
      </c>
    </row>
    <row r="4683" spans="21:23" x14ac:dyDescent="0.35">
      <c r="U4683">
        <v>65</v>
      </c>
      <c r="V4683">
        <v>80.42</v>
      </c>
      <c r="W4683">
        <v>29.4</v>
      </c>
    </row>
    <row r="4684" spans="21:23" x14ac:dyDescent="0.35">
      <c r="U4684">
        <v>78</v>
      </c>
      <c r="V4684">
        <v>80.44</v>
      </c>
      <c r="W4684">
        <v>29</v>
      </c>
    </row>
    <row r="4685" spans="21:23" x14ac:dyDescent="0.35">
      <c r="U4685">
        <v>68</v>
      </c>
      <c r="V4685">
        <v>80.63</v>
      </c>
      <c r="W4685">
        <v>20.2</v>
      </c>
    </row>
    <row r="4686" spans="21:23" x14ac:dyDescent="0.35">
      <c r="U4686">
        <v>78</v>
      </c>
      <c r="V4686">
        <v>206.53</v>
      </c>
      <c r="W4686">
        <v>28.1</v>
      </c>
    </row>
    <row r="4687" spans="21:23" x14ac:dyDescent="0.35">
      <c r="U4687">
        <v>65</v>
      </c>
      <c r="V4687">
        <v>104.12</v>
      </c>
      <c r="W4687">
        <v>27.4</v>
      </c>
    </row>
    <row r="4688" spans="21:23" x14ac:dyDescent="0.35">
      <c r="U4688">
        <v>70</v>
      </c>
      <c r="V4688">
        <v>96.82</v>
      </c>
      <c r="W4688">
        <v>25</v>
      </c>
    </row>
    <row r="4689" spans="21:23" x14ac:dyDescent="0.35">
      <c r="U4689">
        <v>59</v>
      </c>
      <c r="V4689">
        <v>88.1</v>
      </c>
      <c r="W4689">
        <v>30.7</v>
      </c>
    </row>
    <row r="4690" spans="21:23" x14ac:dyDescent="0.35">
      <c r="U4690">
        <v>31</v>
      </c>
      <c r="V4690">
        <v>64.849999999999994</v>
      </c>
      <c r="W4690">
        <v>23</v>
      </c>
    </row>
    <row r="4691" spans="21:23" x14ac:dyDescent="0.35">
      <c r="U4691">
        <v>32</v>
      </c>
      <c r="V4691">
        <v>102.87</v>
      </c>
      <c r="W4691">
        <v>26.6</v>
      </c>
    </row>
    <row r="4692" spans="21:23" x14ac:dyDescent="0.35">
      <c r="U4692">
        <v>5</v>
      </c>
      <c r="V4692">
        <v>83.75</v>
      </c>
      <c r="W4692">
        <v>18.100000000000001</v>
      </c>
    </row>
    <row r="4693" spans="21:23" x14ac:dyDescent="0.35">
      <c r="U4693">
        <v>55</v>
      </c>
      <c r="V4693">
        <v>97.68</v>
      </c>
      <c r="W4693">
        <v>47.1</v>
      </c>
    </row>
    <row r="4694" spans="21:23" x14ac:dyDescent="0.35">
      <c r="U4694">
        <v>61</v>
      </c>
      <c r="V4694">
        <v>97.58</v>
      </c>
      <c r="W4694">
        <v>29.7</v>
      </c>
    </row>
    <row r="4695" spans="21:23" x14ac:dyDescent="0.35">
      <c r="U4695">
        <v>48</v>
      </c>
      <c r="V4695">
        <v>74.16</v>
      </c>
      <c r="W4695">
        <v>19.899999999999999</v>
      </c>
    </row>
    <row r="4696" spans="21:23" x14ac:dyDescent="0.35">
      <c r="U4696">
        <v>1.1599999999999999</v>
      </c>
      <c r="V4696">
        <v>86</v>
      </c>
      <c r="W4696">
        <v>13.3</v>
      </c>
    </row>
    <row r="4697" spans="21:23" x14ac:dyDescent="0.35">
      <c r="U4697">
        <v>50</v>
      </c>
      <c r="V4697">
        <v>100.93</v>
      </c>
      <c r="W4697">
        <v>32.700000000000003</v>
      </c>
    </row>
    <row r="4698" spans="21:23" x14ac:dyDescent="0.35">
      <c r="U4698">
        <v>63</v>
      </c>
      <c r="V4698">
        <v>232.78</v>
      </c>
      <c r="W4698">
        <v>31.8</v>
      </c>
    </row>
    <row r="4699" spans="21:23" x14ac:dyDescent="0.35">
      <c r="U4699">
        <v>67</v>
      </c>
      <c r="V4699">
        <v>86.96</v>
      </c>
      <c r="W4699">
        <v>31.4</v>
      </c>
    </row>
    <row r="4700" spans="21:23" x14ac:dyDescent="0.35">
      <c r="U4700">
        <v>43</v>
      </c>
      <c r="V4700">
        <v>67.5</v>
      </c>
      <c r="W4700">
        <v>20.399999999999999</v>
      </c>
    </row>
    <row r="4701" spans="21:23" x14ac:dyDescent="0.35">
      <c r="U4701">
        <v>59</v>
      </c>
      <c r="V4701">
        <v>81.209999999999994</v>
      </c>
      <c r="W4701">
        <v>33.200000000000003</v>
      </c>
    </row>
    <row r="4702" spans="21:23" x14ac:dyDescent="0.35">
      <c r="U4702">
        <v>47</v>
      </c>
      <c r="V4702">
        <v>110.14</v>
      </c>
      <c r="W4702">
        <v>30.5</v>
      </c>
    </row>
    <row r="4703" spans="21:23" x14ac:dyDescent="0.35">
      <c r="U4703">
        <v>50</v>
      </c>
      <c r="V4703">
        <v>120.44</v>
      </c>
      <c r="W4703">
        <v>30.3</v>
      </c>
    </row>
    <row r="4704" spans="21:23" x14ac:dyDescent="0.35">
      <c r="U4704">
        <v>51</v>
      </c>
      <c r="V4704">
        <v>187.47</v>
      </c>
      <c r="W4704">
        <v>34.200000000000003</v>
      </c>
    </row>
    <row r="4705" spans="21:23" x14ac:dyDescent="0.35">
      <c r="U4705">
        <v>44</v>
      </c>
      <c r="V4705">
        <v>94.62</v>
      </c>
      <c r="W4705">
        <v>34.4</v>
      </c>
    </row>
    <row r="4706" spans="21:23" x14ac:dyDescent="0.35">
      <c r="U4706">
        <v>39</v>
      </c>
      <c r="V4706">
        <v>89.57</v>
      </c>
      <c r="W4706">
        <v>48.1</v>
      </c>
    </row>
    <row r="4707" spans="21:23" x14ac:dyDescent="0.35">
      <c r="U4707">
        <v>24</v>
      </c>
      <c r="V4707">
        <v>95.31</v>
      </c>
      <c r="W4707">
        <v>22.8</v>
      </c>
    </row>
    <row r="4708" spans="21:23" x14ac:dyDescent="0.35">
      <c r="U4708">
        <v>62</v>
      </c>
      <c r="V4708">
        <v>75.069999999999993</v>
      </c>
      <c r="W4708">
        <v>30.5</v>
      </c>
    </row>
    <row r="4709" spans="21:23" x14ac:dyDescent="0.35">
      <c r="U4709">
        <v>61</v>
      </c>
      <c r="V4709">
        <v>106.65</v>
      </c>
      <c r="W4709">
        <v>35.9</v>
      </c>
    </row>
    <row r="4710" spans="21:23" x14ac:dyDescent="0.35">
      <c r="U4710">
        <v>78</v>
      </c>
      <c r="V4710">
        <v>234.06</v>
      </c>
      <c r="W4710">
        <v>33.700000000000003</v>
      </c>
    </row>
    <row r="4711" spans="21:23" x14ac:dyDescent="0.35">
      <c r="U4711">
        <v>15</v>
      </c>
      <c r="V4711">
        <v>144.15</v>
      </c>
      <c r="W4711">
        <v>24.1</v>
      </c>
    </row>
    <row r="4712" spans="21:23" x14ac:dyDescent="0.35">
      <c r="U4712">
        <v>23</v>
      </c>
      <c r="V4712">
        <v>58.81</v>
      </c>
      <c r="W4712">
        <v>25.4</v>
      </c>
    </row>
    <row r="4713" spans="21:23" x14ac:dyDescent="0.35">
      <c r="U4713">
        <v>79</v>
      </c>
      <c r="V4713">
        <v>242.62</v>
      </c>
      <c r="W4713">
        <v>25.5</v>
      </c>
    </row>
    <row r="4714" spans="21:23" x14ac:dyDescent="0.35">
      <c r="U4714">
        <v>57</v>
      </c>
      <c r="V4714">
        <v>93.04</v>
      </c>
      <c r="W4714">
        <v>29.2</v>
      </c>
    </row>
    <row r="4715" spans="21:23" x14ac:dyDescent="0.35">
      <c r="U4715">
        <v>70</v>
      </c>
      <c r="V4715">
        <v>65.680000000000007</v>
      </c>
      <c r="W4715">
        <v>28.1</v>
      </c>
    </row>
    <row r="4716" spans="21:23" x14ac:dyDescent="0.35">
      <c r="U4716">
        <v>9</v>
      </c>
      <c r="V4716">
        <v>150</v>
      </c>
      <c r="W4716">
        <v>17.399999999999999</v>
      </c>
    </row>
    <row r="4717" spans="21:23" x14ac:dyDescent="0.35">
      <c r="U4717">
        <v>55</v>
      </c>
      <c r="V4717">
        <v>63.56</v>
      </c>
      <c r="W4717">
        <v>29.9</v>
      </c>
    </row>
    <row r="4718" spans="21:23" x14ac:dyDescent="0.35">
      <c r="U4718">
        <v>82</v>
      </c>
      <c r="V4718">
        <v>96.98</v>
      </c>
      <c r="W4718">
        <v>21.5</v>
      </c>
    </row>
    <row r="4719" spans="21:23" x14ac:dyDescent="0.35">
      <c r="U4719">
        <v>19</v>
      </c>
      <c r="V4719">
        <v>66.7</v>
      </c>
      <c r="W4719">
        <v>24.7</v>
      </c>
    </row>
    <row r="4720" spans="21:23" x14ac:dyDescent="0.35">
      <c r="U4720">
        <v>41</v>
      </c>
      <c r="V4720">
        <v>79.66</v>
      </c>
      <c r="W4720">
        <v>25.1</v>
      </c>
    </row>
    <row r="4721" spans="21:23" x14ac:dyDescent="0.35">
      <c r="U4721">
        <v>79</v>
      </c>
      <c r="V4721">
        <v>90.16</v>
      </c>
      <c r="W4721">
        <v>34.4</v>
      </c>
    </row>
    <row r="4722" spans="21:23" x14ac:dyDescent="0.35">
      <c r="U4722">
        <v>23</v>
      </c>
      <c r="V4722">
        <v>104.09</v>
      </c>
      <c r="W4722">
        <v>27.9</v>
      </c>
    </row>
    <row r="4723" spans="21:23" x14ac:dyDescent="0.35">
      <c r="U4723">
        <v>77</v>
      </c>
      <c r="V4723">
        <v>90.96</v>
      </c>
      <c r="W4723">
        <v>31.5</v>
      </c>
    </row>
    <row r="4724" spans="21:23" x14ac:dyDescent="0.35">
      <c r="U4724">
        <v>78</v>
      </c>
      <c r="V4724">
        <v>152.38</v>
      </c>
      <c r="W4724">
        <v>31.8</v>
      </c>
    </row>
    <row r="4725" spans="21:23" x14ac:dyDescent="0.35">
      <c r="U4725">
        <v>24</v>
      </c>
      <c r="V4725">
        <v>114.54</v>
      </c>
      <c r="W4725">
        <v>30.1</v>
      </c>
    </row>
    <row r="4726" spans="21:23" x14ac:dyDescent="0.35">
      <c r="U4726">
        <v>81</v>
      </c>
      <c r="V4726">
        <v>174.54</v>
      </c>
      <c r="W4726">
        <v>26.4</v>
      </c>
    </row>
    <row r="4727" spans="21:23" x14ac:dyDescent="0.35">
      <c r="U4727">
        <v>46</v>
      </c>
      <c r="V4727">
        <v>106.47</v>
      </c>
      <c r="W4727">
        <v>27.2</v>
      </c>
    </row>
    <row r="4728" spans="21:23" x14ac:dyDescent="0.35">
      <c r="U4728">
        <v>29</v>
      </c>
      <c r="V4728">
        <v>73.63</v>
      </c>
      <c r="W4728">
        <v>22.5</v>
      </c>
    </row>
    <row r="4729" spans="21:23" x14ac:dyDescent="0.35">
      <c r="U4729">
        <v>59</v>
      </c>
      <c r="V4729">
        <v>98.52</v>
      </c>
      <c r="W4729">
        <v>29.8</v>
      </c>
    </row>
    <row r="4730" spans="21:23" x14ac:dyDescent="0.35">
      <c r="U4730">
        <v>41</v>
      </c>
      <c r="V4730">
        <v>62.93</v>
      </c>
      <c r="W4730">
        <v>26.1</v>
      </c>
    </row>
    <row r="4731" spans="21:23" x14ac:dyDescent="0.35">
      <c r="U4731">
        <v>17</v>
      </c>
      <c r="V4731">
        <v>67.87</v>
      </c>
      <c r="W4731">
        <v>24.9</v>
      </c>
    </row>
    <row r="4732" spans="21:23" x14ac:dyDescent="0.35">
      <c r="U4732">
        <v>8</v>
      </c>
      <c r="V4732">
        <v>120.43</v>
      </c>
      <c r="W4732">
        <v>23.5</v>
      </c>
    </row>
    <row r="4733" spans="21:23" x14ac:dyDescent="0.35">
      <c r="U4733">
        <v>23</v>
      </c>
      <c r="V4733">
        <v>76.56</v>
      </c>
      <c r="W4733">
        <v>30.1</v>
      </c>
    </row>
    <row r="4734" spans="21:23" x14ac:dyDescent="0.35">
      <c r="U4734">
        <v>45</v>
      </c>
      <c r="V4734">
        <v>108.03</v>
      </c>
      <c r="W4734">
        <v>37.299999999999997</v>
      </c>
    </row>
    <row r="4735" spans="21:23" x14ac:dyDescent="0.35">
      <c r="U4735">
        <v>67</v>
      </c>
      <c r="V4735">
        <v>83.16</v>
      </c>
      <c r="W4735">
        <v>25.5</v>
      </c>
    </row>
    <row r="4736" spans="21:23" x14ac:dyDescent="0.35">
      <c r="U4736">
        <v>78</v>
      </c>
      <c r="V4736">
        <v>67.900000000000006</v>
      </c>
      <c r="W4736">
        <v>35.299999999999997</v>
      </c>
    </row>
    <row r="4737" spans="21:23" x14ac:dyDescent="0.35">
      <c r="U4737">
        <v>18</v>
      </c>
      <c r="V4737">
        <v>115.46</v>
      </c>
      <c r="W4737">
        <v>27.6</v>
      </c>
    </row>
    <row r="4738" spans="21:23" x14ac:dyDescent="0.35">
      <c r="U4738">
        <v>35</v>
      </c>
      <c r="V4738">
        <v>123.94</v>
      </c>
      <c r="W4738">
        <v>28.7</v>
      </c>
    </row>
    <row r="4739" spans="21:23" x14ac:dyDescent="0.35">
      <c r="U4739">
        <v>54</v>
      </c>
      <c r="V4739">
        <v>231.54</v>
      </c>
      <c r="W4739">
        <v>29.9</v>
      </c>
    </row>
    <row r="4740" spans="21:23" x14ac:dyDescent="0.35">
      <c r="U4740">
        <v>71</v>
      </c>
      <c r="V4740">
        <v>219.8</v>
      </c>
      <c r="W4740">
        <v>34.200000000000003</v>
      </c>
    </row>
    <row r="4741" spans="21:23" x14ac:dyDescent="0.35">
      <c r="U4741">
        <v>24</v>
      </c>
      <c r="V4741">
        <v>187.99</v>
      </c>
      <c r="W4741">
        <v>24.9</v>
      </c>
    </row>
    <row r="4742" spans="21:23" x14ac:dyDescent="0.35">
      <c r="U4742">
        <v>60</v>
      </c>
      <c r="V4742">
        <v>234.45</v>
      </c>
      <c r="W4742">
        <v>36.799999999999997</v>
      </c>
    </row>
    <row r="4743" spans="21:23" x14ac:dyDescent="0.35">
      <c r="U4743">
        <v>75</v>
      </c>
      <c r="V4743">
        <v>75.47</v>
      </c>
      <c r="W4743">
        <v>24.5</v>
      </c>
    </row>
    <row r="4744" spans="21:23" x14ac:dyDescent="0.35">
      <c r="U4744">
        <v>48</v>
      </c>
      <c r="V4744">
        <v>98.24</v>
      </c>
      <c r="W4744">
        <v>34.6</v>
      </c>
    </row>
    <row r="4745" spans="21:23" x14ac:dyDescent="0.35">
      <c r="U4745">
        <v>62</v>
      </c>
      <c r="V4745">
        <v>66.2</v>
      </c>
      <c r="W4745">
        <v>30</v>
      </c>
    </row>
    <row r="4746" spans="21:23" x14ac:dyDescent="0.35">
      <c r="U4746">
        <v>20</v>
      </c>
      <c r="V4746">
        <v>94.67</v>
      </c>
      <c r="W4746">
        <v>28.8</v>
      </c>
    </row>
    <row r="4747" spans="21:23" x14ac:dyDescent="0.35">
      <c r="U4747">
        <v>69</v>
      </c>
      <c r="V4747">
        <v>75.95</v>
      </c>
      <c r="W4747">
        <v>28.6</v>
      </c>
    </row>
    <row r="4748" spans="21:23" x14ac:dyDescent="0.35">
      <c r="U4748">
        <v>60</v>
      </c>
      <c r="V4748">
        <v>111.79</v>
      </c>
      <c r="W4748">
        <v>23.6</v>
      </c>
    </row>
    <row r="4749" spans="21:23" x14ac:dyDescent="0.35">
      <c r="U4749">
        <v>12</v>
      </c>
      <c r="V4749">
        <v>80.89</v>
      </c>
      <c r="W4749">
        <v>20.100000000000001</v>
      </c>
    </row>
    <row r="4750" spans="21:23" x14ac:dyDescent="0.35">
      <c r="U4750">
        <v>28</v>
      </c>
      <c r="V4750">
        <v>86.91</v>
      </c>
      <c r="W4750">
        <v>21.1</v>
      </c>
    </row>
    <row r="4751" spans="21:23" x14ac:dyDescent="0.35">
      <c r="U4751">
        <v>55</v>
      </c>
      <c r="V4751">
        <v>59.36</v>
      </c>
      <c r="W4751">
        <v>34.1</v>
      </c>
    </row>
    <row r="4752" spans="21:23" x14ac:dyDescent="0.35">
      <c r="U4752">
        <v>70</v>
      </c>
      <c r="V4752">
        <v>240.69</v>
      </c>
      <c r="W4752">
        <v>28.1</v>
      </c>
    </row>
    <row r="4753" spans="21:23" x14ac:dyDescent="0.35">
      <c r="U4753">
        <v>51</v>
      </c>
      <c r="V4753">
        <v>66.67</v>
      </c>
      <c r="W4753">
        <v>29.5</v>
      </c>
    </row>
    <row r="4754" spans="21:23" x14ac:dyDescent="0.35">
      <c r="U4754">
        <v>16</v>
      </c>
      <c r="V4754">
        <v>87.54</v>
      </c>
      <c r="W4754">
        <v>37.799999999999997</v>
      </c>
    </row>
    <row r="4755" spans="21:23" x14ac:dyDescent="0.35">
      <c r="U4755">
        <v>56</v>
      </c>
      <c r="V4755">
        <v>139.87</v>
      </c>
      <c r="W4755">
        <v>31.2</v>
      </c>
    </row>
    <row r="4756" spans="21:23" x14ac:dyDescent="0.35">
      <c r="U4756">
        <v>52</v>
      </c>
      <c r="V4756">
        <v>67.92</v>
      </c>
      <c r="W4756">
        <v>31.1</v>
      </c>
    </row>
    <row r="4757" spans="21:23" x14ac:dyDescent="0.35">
      <c r="U4757">
        <v>59</v>
      </c>
      <c r="V4757">
        <v>83.62</v>
      </c>
      <c r="W4757">
        <v>34.200000000000003</v>
      </c>
    </row>
    <row r="4758" spans="21:23" x14ac:dyDescent="0.35">
      <c r="U4758">
        <v>9</v>
      </c>
      <c r="V4758">
        <v>110.97</v>
      </c>
      <c r="W4758">
        <v>17.7</v>
      </c>
    </row>
    <row r="4759" spans="21:23" x14ac:dyDescent="0.35">
      <c r="U4759">
        <v>34</v>
      </c>
      <c r="V4759">
        <v>70.53</v>
      </c>
      <c r="W4759">
        <v>39.200000000000003</v>
      </c>
    </row>
    <row r="4760" spans="21:23" x14ac:dyDescent="0.35">
      <c r="U4760">
        <v>47</v>
      </c>
      <c r="V4760">
        <v>115.91</v>
      </c>
      <c r="W4760">
        <v>22.2</v>
      </c>
    </row>
    <row r="4761" spans="21:23" x14ac:dyDescent="0.35">
      <c r="U4761">
        <v>46</v>
      </c>
      <c r="V4761">
        <v>59.74</v>
      </c>
      <c r="W4761">
        <v>29.5</v>
      </c>
    </row>
    <row r="4762" spans="21:23" x14ac:dyDescent="0.35">
      <c r="U4762">
        <v>49</v>
      </c>
      <c r="V4762">
        <v>62.64</v>
      </c>
      <c r="W4762">
        <v>27</v>
      </c>
    </row>
    <row r="4763" spans="21:23" x14ac:dyDescent="0.35">
      <c r="U4763">
        <v>10</v>
      </c>
      <c r="V4763">
        <v>84.81</v>
      </c>
      <c r="W4763">
        <v>16.8</v>
      </c>
    </row>
    <row r="4764" spans="21:23" x14ac:dyDescent="0.35">
      <c r="U4764">
        <v>76</v>
      </c>
      <c r="V4764">
        <v>78.680000000000007</v>
      </c>
      <c r="W4764">
        <v>23.3</v>
      </c>
    </row>
    <row r="4765" spans="21:23" x14ac:dyDescent="0.35">
      <c r="U4765">
        <v>82</v>
      </c>
      <c r="V4765">
        <v>217.57</v>
      </c>
      <c r="W4765">
        <v>33.5</v>
      </c>
    </row>
    <row r="4766" spans="21:23" x14ac:dyDescent="0.35">
      <c r="U4766">
        <v>3</v>
      </c>
      <c r="V4766">
        <v>79.760000000000005</v>
      </c>
      <c r="W4766">
        <v>15.6</v>
      </c>
    </row>
    <row r="4767" spans="21:23" x14ac:dyDescent="0.35">
      <c r="U4767">
        <v>76</v>
      </c>
      <c r="V4767">
        <v>63.28</v>
      </c>
      <c r="W4767">
        <v>28.2</v>
      </c>
    </row>
    <row r="4768" spans="21:23" x14ac:dyDescent="0.35">
      <c r="U4768">
        <v>16</v>
      </c>
      <c r="V4768">
        <v>78.48</v>
      </c>
      <c r="W4768">
        <v>22.6</v>
      </c>
    </row>
    <row r="4769" spans="21:23" x14ac:dyDescent="0.35">
      <c r="U4769">
        <v>44</v>
      </c>
      <c r="V4769">
        <v>70.48</v>
      </c>
      <c r="W4769">
        <v>20.2</v>
      </c>
    </row>
    <row r="4770" spans="21:23" x14ac:dyDescent="0.35">
      <c r="U4770">
        <v>17</v>
      </c>
      <c r="V4770">
        <v>120.96</v>
      </c>
      <c r="W4770">
        <v>22.2</v>
      </c>
    </row>
    <row r="4771" spans="21:23" x14ac:dyDescent="0.35">
      <c r="U4771">
        <v>73</v>
      </c>
      <c r="V4771">
        <v>77.290000000000006</v>
      </c>
      <c r="W4771">
        <v>22.6</v>
      </c>
    </row>
    <row r="4772" spans="21:23" x14ac:dyDescent="0.35">
      <c r="U4772">
        <v>31</v>
      </c>
      <c r="V4772">
        <v>108.51</v>
      </c>
      <c r="W4772">
        <v>26.7</v>
      </c>
    </row>
    <row r="4773" spans="21:23" x14ac:dyDescent="0.35">
      <c r="U4773">
        <v>17</v>
      </c>
      <c r="V4773">
        <v>113.85</v>
      </c>
      <c r="W4773">
        <v>22.9</v>
      </c>
    </row>
    <row r="4774" spans="21:23" x14ac:dyDescent="0.35">
      <c r="U4774">
        <v>18</v>
      </c>
      <c r="V4774">
        <v>97.65</v>
      </c>
      <c r="W4774">
        <v>21.5</v>
      </c>
    </row>
    <row r="4775" spans="21:23" x14ac:dyDescent="0.35">
      <c r="U4775">
        <v>73</v>
      </c>
      <c r="V4775">
        <v>121.83</v>
      </c>
      <c r="W4775">
        <v>30.3</v>
      </c>
    </row>
    <row r="4776" spans="21:23" x14ac:dyDescent="0.35">
      <c r="U4776">
        <v>8</v>
      </c>
      <c r="V4776">
        <v>81.53</v>
      </c>
      <c r="W4776">
        <v>14.8</v>
      </c>
    </row>
    <row r="4777" spans="21:23" x14ac:dyDescent="0.35">
      <c r="U4777">
        <v>42</v>
      </c>
      <c r="V4777">
        <v>58.35</v>
      </c>
      <c r="W4777">
        <v>24.3</v>
      </c>
    </row>
    <row r="4778" spans="21:23" x14ac:dyDescent="0.35">
      <c r="U4778">
        <v>40</v>
      </c>
      <c r="V4778">
        <v>65.42</v>
      </c>
      <c r="W4778">
        <v>17.399999999999999</v>
      </c>
    </row>
    <row r="4779" spans="21:23" x14ac:dyDescent="0.35">
      <c r="U4779">
        <v>79</v>
      </c>
      <c r="V4779">
        <v>69.34</v>
      </c>
      <c r="W4779">
        <v>29</v>
      </c>
    </row>
    <row r="4780" spans="21:23" x14ac:dyDescent="0.35">
      <c r="U4780">
        <v>53</v>
      </c>
      <c r="V4780">
        <v>109.09</v>
      </c>
      <c r="W4780">
        <v>26.3</v>
      </c>
    </row>
    <row r="4781" spans="21:23" x14ac:dyDescent="0.35">
      <c r="U4781">
        <v>58</v>
      </c>
      <c r="V4781">
        <v>66.709999999999994</v>
      </c>
      <c r="W4781">
        <v>51.7</v>
      </c>
    </row>
    <row r="4782" spans="21:23" x14ac:dyDescent="0.35">
      <c r="U4782">
        <v>48</v>
      </c>
      <c r="V4782">
        <v>114.92</v>
      </c>
      <c r="W4782">
        <v>29.2</v>
      </c>
    </row>
    <row r="4783" spans="21:23" x14ac:dyDescent="0.35">
      <c r="U4783">
        <v>17</v>
      </c>
      <c r="V4783">
        <v>120.58</v>
      </c>
      <c r="W4783">
        <v>18.3</v>
      </c>
    </row>
    <row r="4784" spans="21:23" x14ac:dyDescent="0.35">
      <c r="U4784">
        <v>23</v>
      </c>
      <c r="V4784">
        <v>165.36</v>
      </c>
      <c r="W4784">
        <v>21.9</v>
      </c>
    </row>
    <row r="4785" spans="21:23" x14ac:dyDescent="0.35">
      <c r="U4785">
        <v>9</v>
      </c>
      <c r="V4785">
        <v>66.11</v>
      </c>
      <c r="W4785">
        <v>16.3</v>
      </c>
    </row>
    <row r="4786" spans="21:23" x14ac:dyDescent="0.35">
      <c r="U4786">
        <v>81</v>
      </c>
      <c r="V4786">
        <v>126.34</v>
      </c>
      <c r="W4786">
        <v>27.4</v>
      </c>
    </row>
    <row r="4787" spans="21:23" x14ac:dyDescent="0.35">
      <c r="U4787">
        <v>16</v>
      </c>
      <c r="V4787">
        <v>68.27</v>
      </c>
      <c r="W4787">
        <v>20.399999999999999</v>
      </c>
    </row>
    <row r="4788" spans="21:23" x14ac:dyDescent="0.35">
      <c r="U4788">
        <v>21</v>
      </c>
      <c r="V4788">
        <v>92.86</v>
      </c>
      <c r="W4788">
        <v>23.2</v>
      </c>
    </row>
    <row r="4789" spans="21:23" x14ac:dyDescent="0.35">
      <c r="U4789">
        <v>29</v>
      </c>
      <c r="V4789">
        <v>96.77</v>
      </c>
      <c r="W4789">
        <v>30.3</v>
      </c>
    </row>
    <row r="4790" spans="21:23" x14ac:dyDescent="0.35">
      <c r="U4790">
        <v>8</v>
      </c>
      <c r="V4790">
        <v>89.24</v>
      </c>
      <c r="W4790">
        <v>16.7</v>
      </c>
    </row>
    <row r="4791" spans="21:23" x14ac:dyDescent="0.35">
      <c r="U4791">
        <v>39</v>
      </c>
      <c r="V4791">
        <v>89.32</v>
      </c>
      <c r="W4791">
        <v>31</v>
      </c>
    </row>
    <row r="4792" spans="21:23" x14ac:dyDescent="0.35">
      <c r="U4792">
        <v>37</v>
      </c>
      <c r="V4792">
        <v>107.06</v>
      </c>
      <c r="W4792">
        <v>28.1</v>
      </c>
    </row>
    <row r="4793" spans="21:23" x14ac:dyDescent="0.35">
      <c r="U4793">
        <v>64</v>
      </c>
      <c r="V4793">
        <v>65.63</v>
      </c>
      <c r="W4793">
        <v>33.5</v>
      </c>
    </row>
    <row r="4794" spans="21:23" x14ac:dyDescent="0.35">
      <c r="U4794">
        <v>9</v>
      </c>
      <c r="V4794">
        <v>123.66</v>
      </c>
      <c r="W4794">
        <v>17</v>
      </c>
    </row>
    <row r="4795" spans="21:23" x14ac:dyDescent="0.35">
      <c r="U4795">
        <v>17</v>
      </c>
      <c r="V4795">
        <v>63.82</v>
      </c>
      <c r="W4795">
        <v>19.399999999999999</v>
      </c>
    </row>
    <row r="4796" spans="21:23" x14ac:dyDescent="0.35">
      <c r="U4796">
        <v>8</v>
      </c>
      <c r="V4796">
        <v>108.06</v>
      </c>
      <c r="W4796">
        <v>14.6</v>
      </c>
    </row>
    <row r="4797" spans="21:23" x14ac:dyDescent="0.35">
      <c r="U4797">
        <v>62</v>
      </c>
      <c r="V4797">
        <v>136.18</v>
      </c>
      <c r="W4797">
        <v>32.200000000000003</v>
      </c>
    </row>
    <row r="4798" spans="21:23" x14ac:dyDescent="0.35">
      <c r="U4798">
        <v>73</v>
      </c>
      <c r="V4798">
        <v>71.290000000000006</v>
      </c>
      <c r="W4798">
        <v>37.700000000000003</v>
      </c>
    </row>
    <row r="4799" spans="21:23" x14ac:dyDescent="0.35">
      <c r="U4799">
        <v>48</v>
      </c>
      <c r="V4799">
        <v>76.58</v>
      </c>
      <c r="W4799">
        <v>27.4</v>
      </c>
    </row>
    <row r="4800" spans="21:23" x14ac:dyDescent="0.35">
      <c r="U4800">
        <v>17</v>
      </c>
      <c r="V4800">
        <v>119.58</v>
      </c>
      <c r="W4800">
        <v>25</v>
      </c>
    </row>
    <row r="4801" spans="21:23" x14ac:dyDescent="0.35">
      <c r="U4801">
        <v>10</v>
      </c>
      <c r="V4801">
        <v>109.3</v>
      </c>
      <c r="W4801">
        <v>20.100000000000001</v>
      </c>
    </row>
    <row r="4802" spans="21:23" x14ac:dyDescent="0.35">
      <c r="U4802">
        <v>74</v>
      </c>
      <c r="V4802">
        <v>111.94</v>
      </c>
      <c r="W4802">
        <v>21.7</v>
      </c>
    </row>
    <row r="4803" spans="21:23" x14ac:dyDescent="0.35">
      <c r="U4803">
        <v>62</v>
      </c>
      <c r="V4803">
        <v>81.64</v>
      </c>
      <c r="W4803">
        <v>38.200000000000003</v>
      </c>
    </row>
    <row r="4804" spans="21:23" x14ac:dyDescent="0.35">
      <c r="U4804">
        <v>5</v>
      </c>
      <c r="V4804">
        <v>97.64</v>
      </c>
      <c r="W4804">
        <v>17</v>
      </c>
    </row>
    <row r="4805" spans="21:23" x14ac:dyDescent="0.35">
      <c r="U4805">
        <v>43</v>
      </c>
      <c r="V4805">
        <v>110.32</v>
      </c>
      <c r="W4805">
        <v>28.4</v>
      </c>
    </row>
    <row r="4806" spans="21:23" x14ac:dyDescent="0.35">
      <c r="U4806">
        <v>39</v>
      </c>
      <c r="V4806">
        <v>79</v>
      </c>
      <c r="W4806">
        <v>30</v>
      </c>
    </row>
    <row r="4807" spans="21:23" x14ac:dyDescent="0.35">
      <c r="U4807">
        <v>37</v>
      </c>
      <c r="V4807">
        <v>95.08</v>
      </c>
      <c r="W4807">
        <v>34.1</v>
      </c>
    </row>
    <row r="4808" spans="21:23" x14ac:dyDescent="0.35">
      <c r="U4808">
        <v>15</v>
      </c>
      <c r="V4808">
        <v>137.27000000000001</v>
      </c>
      <c r="W4808">
        <v>19.3</v>
      </c>
    </row>
    <row r="4809" spans="21:23" x14ac:dyDescent="0.35">
      <c r="U4809">
        <v>36</v>
      </c>
      <c r="V4809">
        <v>57.83</v>
      </c>
      <c r="W4809">
        <v>21.6</v>
      </c>
    </row>
    <row r="4810" spans="21:23" x14ac:dyDescent="0.35">
      <c r="U4810">
        <v>34</v>
      </c>
      <c r="V4810">
        <v>84.08</v>
      </c>
      <c r="W4810">
        <v>32.9</v>
      </c>
    </row>
    <row r="4811" spans="21:23" x14ac:dyDescent="0.35">
      <c r="U4811">
        <v>75</v>
      </c>
      <c r="V4811">
        <v>234.51</v>
      </c>
      <c r="W4811">
        <v>27.2</v>
      </c>
    </row>
    <row r="4812" spans="21:23" x14ac:dyDescent="0.35">
      <c r="U4812">
        <v>53</v>
      </c>
      <c r="V4812">
        <v>142.63999999999999</v>
      </c>
      <c r="W4812">
        <v>27.8</v>
      </c>
    </row>
    <row r="4813" spans="21:23" x14ac:dyDescent="0.35">
      <c r="U4813">
        <v>61</v>
      </c>
      <c r="V4813">
        <v>69.77</v>
      </c>
      <c r="W4813">
        <v>29.9</v>
      </c>
    </row>
    <row r="4814" spans="21:23" x14ac:dyDescent="0.35">
      <c r="U4814">
        <v>45</v>
      </c>
      <c r="V4814">
        <v>71.400000000000006</v>
      </c>
      <c r="W4814">
        <v>28.4</v>
      </c>
    </row>
    <row r="4815" spans="21:23" x14ac:dyDescent="0.35">
      <c r="U4815">
        <v>17</v>
      </c>
      <c r="V4815">
        <v>79.61</v>
      </c>
      <c r="W4815">
        <v>24.1</v>
      </c>
    </row>
    <row r="4816" spans="21:23" x14ac:dyDescent="0.35">
      <c r="U4816">
        <v>17</v>
      </c>
      <c r="V4816">
        <v>77.459999999999994</v>
      </c>
      <c r="W4816">
        <v>24</v>
      </c>
    </row>
    <row r="4817" spans="21:23" x14ac:dyDescent="0.35">
      <c r="U4817">
        <v>19</v>
      </c>
      <c r="V4817">
        <v>96.85</v>
      </c>
      <c r="W4817">
        <v>23.4</v>
      </c>
    </row>
    <row r="4818" spans="21:23" x14ac:dyDescent="0.35">
      <c r="U4818">
        <v>54</v>
      </c>
      <c r="V4818">
        <v>182.22</v>
      </c>
      <c r="W4818">
        <v>32.6</v>
      </c>
    </row>
    <row r="4819" spans="21:23" x14ac:dyDescent="0.35">
      <c r="U4819">
        <v>51</v>
      </c>
      <c r="V4819">
        <v>67.260000000000005</v>
      </c>
      <c r="W4819">
        <v>33.1</v>
      </c>
    </row>
    <row r="4820" spans="21:23" x14ac:dyDescent="0.35">
      <c r="U4820">
        <v>44</v>
      </c>
      <c r="V4820">
        <v>60.02</v>
      </c>
      <c r="W4820">
        <v>33.799999999999997</v>
      </c>
    </row>
    <row r="4821" spans="21:23" x14ac:dyDescent="0.35">
      <c r="U4821">
        <v>82</v>
      </c>
      <c r="V4821">
        <v>113.45</v>
      </c>
      <c r="W4821">
        <v>30.3</v>
      </c>
    </row>
    <row r="4822" spans="21:23" x14ac:dyDescent="0.35">
      <c r="U4822">
        <v>49</v>
      </c>
      <c r="V4822">
        <v>112.31</v>
      </c>
      <c r="W4822">
        <v>36.9</v>
      </c>
    </row>
    <row r="4823" spans="21:23" x14ac:dyDescent="0.35">
      <c r="U4823">
        <v>34</v>
      </c>
      <c r="V4823">
        <v>68.53</v>
      </c>
      <c r="W4823">
        <v>29.7</v>
      </c>
    </row>
    <row r="4824" spans="21:23" x14ac:dyDescent="0.35">
      <c r="U4824">
        <v>63</v>
      </c>
      <c r="V4824">
        <v>57.15</v>
      </c>
      <c r="W4824">
        <v>38.799999999999997</v>
      </c>
    </row>
    <row r="4825" spans="21:23" x14ac:dyDescent="0.35">
      <c r="U4825">
        <v>79</v>
      </c>
      <c r="V4825">
        <v>214.73</v>
      </c>
      <c r="W4825">
        <v>30.9</v>
      </c>
    </row>
    <row r="4826" spans="21:23" x14ac:dyDescent="0.35">
      <c r="U4826">
        <v>81</v>
      </c>
      <c r="V4826">
        <v>91.82</v>
      </c>
      <c r="W4826">
        <v>36.9</v>
      </c>
    </row>
    <row r="4827" spans="21:23" x14ac:dyDescent="0.35">
      <c r="U4827">
        <v>14</v>
      </c>
      <c r="V4827">
        <v>71.8</v>
      </c>
      <c r="W4827">
        <v>18.8</v>
      </c>
    </row>
    <row r="4828" spans="21:23" x14ac:dyDescent="0.35">
      <c r="U4828">
        <v>31</v>
      </c>
      <c r="V4828">
        <v>63.41</v>
      </c>
      <c r="W4828">
        <v>25.5</v>
      </c>
    </row>
    <row r="4829" spans="21:23" x14ac:dyDescent="0.35">
      <c r="U4829">
        <v>57</v>
      </c>
      <c r="V4829">
        <v>106.24</v>
      </c>
      <c r="W4829">
        <v>32.299999999999997</v>
      </c>
    </row>
    <row r="4830" spans="21:23" x14ac:dyDescent="0.35">
      <c r="U4830">
        <v>32</v>
      </c>
      <c r="V4830">
        <v>83.01</v>
      </c>
      <c r="W4830">
        <v>25.8</v>
      </c>
    </row>
    <row r="4831" spans="21:23" x14ac:dyDescent="0.35">
      <c r="U4831">
        <v>66</v>
      </c>
      <c r="V4831">
        <v>67.92</v>
      </c>
      <c r="W4831">
        <v>31.1</v>
      </c>
    </row>
    <row r="4832" spans="21:23" x14ac:dyDescent="0.35">
      <c r="U4832">
        <v>22</v>
      </c>
      <c r="V4832">
        <v>74.989999999999995</v>
      </c>
      <c r="W4832">
        <v>27.9</v>
      </c>
    </row>
    <row r="4833" spans="21:23" x14ac:dyDescent="0.35">
      <c r="U4833">
        <v>1.32</v>
      </c>
      <c r="V4833">
        <v>75.22</v>
      </c>
      <c r="W4833">
        <v>18.600000000000001</v>
      </c>
    </row>
    <row r="4834" spans="21:23" x14ac:dyDescent="0.35">
      <c r="U4834">
        <v>20</v>
      </c>
      <c r="V4834">
        <v>61.88</v>
      </c>
      <c r="W4834">
        <v>20.100000000000001</v>
      </c>
    </row>
    <row r="4835" spans="21:23" x14ac:dyDescent="0.35">
      <c r="U4835">
        <v>41</v>
      </c>
      <c r="V4835">
        <v>65.67</v>
      </c>
      <c r="W4835">
        <v>26.7</v>
      </c>
    </row>
    <row r="4836" spans="21:23" x14ac:dyDescent="0.35">
      <c r="U4836">
        <v>48</v>
      </c>
      <c r="V4836">
        <v>110.18</v>
      </c>
      <c r="W4836">
        <v>30.3</v>
      </c>
    </row>
    <row r="4837" spans="21:23" x14ac:dyDescent="0.35">
      <c r="U4837">
        <v>49</v>
      </c>
      <c r="V4837">
        <v>119.3</v>
      </c>
      <c r="W4837">
        <v>30.4</v>
      </c>
    </row>
    <row r="4838" spans="21:23" x14ac:dyDescent="0.35">
      <c r="U4838">
        <v>73</v>
      </c>
      <c r="V4838">
        <v>208.69</v>
      </c>
      <c r="W4838">
        <v>30</v>
      </c>
    </row>
    <row r="4839" spans="21:23" x14ac:dyDescent="0.35">
      <c r="U4839">
        <v>19</v>
      </c>
      <c r="V4839">
        <v>95.18</v>
      </c>
      <c r="W4839">
        <v>24.9</v>
      </c>
    </row>
    <row r="4840" spans="21:23" x14ac:dyDescent="0.35">
      <c r="U4840">
        <v>51</v>
      </c>
      <c r="V4840">
        <v>107.72</v>
      </c>
      <c r="W4840">
        <v>60.9</v>
      </c>
    </row>
    <row r="4841" spans="21:23" x14ac:dyDescent="0.35">
      <c r="U4841">
        <v>1.08</v>
      </c>
      <c r="V4841">
        <v>83.27</v>
      </c>
      <c r="W4841">
        <v>24.3</v>
      </c>
    </row>
    <row r="4842" spans="21:23" x14ac:dyDescent="0.35">
      <c r="U4842">
        <v>31</v>
      </c>
      <c r="V4842">
        <v>90.29</v>
      </c>
      <c r="W4842">
        <v>38.700000000000003</v>
      </c>
    </row>
    <row r="4843" spans="21:23" x14ac:dyDescent="0.35">
      <c r="U4843">
        <v>4</v>
      </c>
      <c r="V4843">
        <v>81.87</v>
      </c>
      <c r="W4843">
        <v>18.600000000000001</v>
      </c>
    </row>
    <row r="4844" spans="21:23" x14ac:dyDescent="0.35">
      <c r="U4844">
        <v>1.8</v>
      </c>
      <c r="V4844">
        <v>153.31</v>
      </c>
      <c r="W4844">
        <v>17.100000000000001</v>
      </c>
    </row>
    <row r="4845" spans="21:23" x14ac:dyDescent="0.35">
      <c r="U4845">
        <v>44</v>
      </c>
      <c r="V4845">
        <v>101.46</v>
      </c>
      <c r="W4845">
        <v>29.4</v>
      </c>
    </row>
    <row r="4846" spans="21:23" x14ac:dyDescent="0.35">
      <c r="U4846">
        <v>4</v>
      </c>
      <c r="V4846">
        <v>72.489999999999995</v>
      </c>
      <c r="W4846">
        <v>16.899999999999999</v>
      </c>
    </row>
    <row r="4847" spans="21:23" x14ac:dyDescent="0.35">
      <c r="U4847">
        <v>55</v>
      </c>
      <c r="V4847">
        <v>86.58</v>
      </c>
      <c r="W4847">
        <v>34.200000000000003</v>
      </c>
    </row>
    <row r="4848" spans="21:23" x14ac:dyDescent="0.35">
      <c r="U4848">
        <v>34</v>
      </c>
      <c r="V4848">
        <v>113.26</v>
      </c>
      <c r="W4848">
        <v>27.6</v>
      </c>
    </row>
    <row r="4849" spans="21:23" x14ac:dyDescent="0.35">
      <c r="U4849">
        <v>30</v>
      </c>
      <c r="V4849">
        <v>84.92</v>
      </c>
      <c r="W4849">
        <v>47.8</v>
      </c>
    </row>
    <row r="4850" spans="21:23" x14ac:dyDescent="0.35">
      <c r="U4850">
        <v>7</v>
      </c>
      <c r="V4850">
        <v>128.16999999999999</v>
      </c>
      <c r="W4850">
        <v>18.899999999999999</v>
      </c>
    </row>
    <row r="4851" spans="21:23" x14ac:dyDescent="0.35">
      <c r="U4851">
        <v>75</v>
      </c>
      <c r="V4851">
        <v>93.93</v>
      </c>
      <c r="W4851">
        <v>24.4</v>
      </c>
    </row>
    <row r="4852" spans="21:23" x14ac:dyDescent="0.35">
      <c r="U4852">
        <v>14</v>
      </c>
      <c r="V4852">
        <v>99.87</v>
      </c>
      <c r="W4852">
        <v>25.2</v>
      </c>
    </row>
    <row r="4853" spans="21:23" x14ac:dyDescent="0.35">
      <c r="U4853">
        <v>61</v>
      </c>
      <c r="V4853">
        <v>129.31</v>
      </c>
      <c r="W4853">
        <v>30.7</v>
      </c>
    </row>
    <row r="4854" spans="21:23" x14ac:dyDescent="0.35">
      <c r="U4854">
        <v>55</v>
      </c>
      <c r="V4854">
        <v>89.43</v>
      </c>
      <c r="W4854">
        <v>26.1</v>
      </c>
    </row>
    <row r="4855" spans="21:23" x14ac:dyDescent="0.35">
      <c r="U4855">
        <v>14</v>
      </c>
      <c r="V4855">
        <v>101.6</v>
      </c>
      <c r="W4855">
        <v>25.3</v>
      </c>
    </row>
    <row r="4856" spans="21:23" x14ac:dyDescent="0.35">
      <c r="U4856">
        <v>36</v>
      </c>
      <c r="V4856">
        <v>66.55</v>
      </c>
      <c r="W4856">
        <v>32.799999999999997</v>
      </c>
    </row>
    <row r="4857" spans="21:23" x14ac:dyDescent="0.35">
      <c r="U4857">
        <v>57</v>
      </c>
      <c r="V4857">
        <v>231.72</v>
      </c>
      <c r="W4857">
        <v>45.7</v>
      </c>
    </row>
    <row r="4858" spans="21:23" x14ac:dyDescent="0.35">
      <c r="U4858">
        <v>20</v>
      </c>
      <c r="V4858">
        <v>96.69</v>
      </c>
      <c r="W4858">
        <v>24.6</v>
      </c>
    </row>
    <row r="4859" spans="21:23" x14ac:dyDescent="0.35">
      <c r="U4859">
        <v>32</v>
      </c>
      <c r="V4859">
        <v>102.13</v>
      </c>
      <c r="W4859">
        <v>32.299999999999997</v>
      </c>
    </row>
    <row r="4860" spans="21:23" x14ac:dyDescent="0.35">
      <c r="U4860">
        <v>43</v>
      </c>
      <c r="V4860">
        <v>100.88</v>
      </c>
      <c r="W4860">
        <v>47.6</v>
      </c>
    </row>
    <row r="4861" spans="21:23" x14ac:dyDescent="0.35">
      <c r="U4861">
        <v>43</v>
      </c>
      <c r="V4861">
        <v>66.22</v>
      </c>
      <c r="W4861">
        <v>34.4</v>
      </c>
    </row>
    <row r="4862" spans="21:23" x14ac:dyDescent="0.35">
      <c r="U4862">
        <v>1.08</v>
      </c>
      <c r="V4862">
        <v>109.33</v>
      </c>
      <c r="W4862">
        <v>18.2</v>
      </c>
    </row>
    <row r="4863" spans="21:23" x14ac:dyDescent="0.35">
      <c r="U4863">
        <v>49</v>
      </c>
      <c r="V4863">
        <v>206.53</v>
      </c>
      <c r="W4863">
        <v>44.5</v>
      </c>
    </row>
    <row r="4864" spans="21:23" x14ac:dyDescent="0.35">
      <c r="U4864">
        <v>53</v>
      </c>
      <c r="V4864">
        <v>83.91</v>
      </c>
      <c r="W4864">
        <v>36.6</v>
      </c>
    </row>
    <row r="4865" spans="21:23" x14ac:dyDescent="0.35">
      <c r="U4865">
        <v>18</v>
      </c>
      <c r="V4865">
        <v>67.92</v>
      </c>
      <c r="W4865">
        <v>19.399999999999999</v>
      </c>
    </row>
    <row r="4866" spans="21:23" x14ac:dyDescent="0.35">
      <c r="U4866">
        <v>13</v>
      </c>
      <c r="V4866">
        <v>73.48</v>
      </c>
      <c r="W4866">
        <v>22.9</v>
      </c>
    </row>
    <row r="4867" spans="21:23" x14ac:dyDescent="0.35">
      <c r="U4867">
        <v>5</v>
      </c>
      <c r="V4867">
        <v>101.31</v>
      </c>
      <c r="W4867">
        <v>20</v>
      </c>
    </row>
    <row r="4868" spans="21:23" x14ac:dyDescent="0.35">
      <c r="U4868">
        <v>37</v>
      </c>
      <c r="V4868">
        <v>103.66</v>
      </c>
      <c r="W4868">
        <v>36.1</v>
      </c>
    </row>
    <row r="4869" spans="21:23" x14ac:dyDescent="0.35">
      <c r="U4869">
        <v>49</v>
      </c>
      <c r="V4869">
        <v>70.73</v>
      </c>
      <c r="W4869">
        <v>27.3</v>
      </c>
    </row>
    <row r="4870" spans="21:23" x14ac:dyDescent="0.35">
      <c r="U4870">
        <v>45</v>
      </c>
      <c r="V4870">
        <v>77.45</v>
      </c>
      <c r="W4870">
        <v>42.2</v>
      </c>
    </row>
    <row r="4871" spans="21:23" x14ac:dyDescent="0.35">
      <c r="U4871">
        <v>50</v>
      </c>
      <c r="V4871">
        <v>193.8</v>
      </c>
      <c r="W4871">
        <v>26.4</v>
      </c>
    </row>
    <row r="4872" spans="21:23" x14ac:dyDescent="0.35">
      <c r="U4872">
        <v>12</v>
      </c>
      <c r="V4872">
        <v>114.34</v>
      </c>
      <c r="W4872">
        <v>23.6</v>
      </c>
    </row>
    <row r="4873" spans="21:23" x14ac:dyDescent="0.35">
      <c r="U4873">
        <v>12</v>
      </c>
      <c r="V4873">
        <v>69.25</v>
      </c>
      <c r="W4873">
        <v>18.600000000000001</v>
      </c>
    </row>
    <row r="4874" spans="21:23" x14ac:dyDescent="0.35">
      <c r="U4874">
        <v>5</v>
      </c>
      <c r="V4874">
        <v>88.44</v>
      </c>
      <c r="W4874">
        <v>18</v>
      </c>
    </row>
    <row r="4875" spans="21:23" x14ac:dyDescent="0.35">
      <c r="U4875">
        <v>39</v>
      </c>
      <c r="V4875">
        <v>84.09</v>
      </c>
      <c r="W4875">
        <v>31.1</v>
      </c>
    </row>
    <row r="4876" spans="21:23" x14ac:dyDescent="0.35">
      <c r="U4876">
        <v>41</v>
      </c>
      <c r="V4876">
        <v>87.06</v>
      </c>
      <c r="W4876">
        <v>30</v>
      </c>
    </row>
    <row r="4877" spans="21:23" x14ac:dyDescent="0.35">
      <c r="U4877">
        <v>41</v>
      </c>
      <c r="V4877">
        <v>92.64</v>
      </c>
      <c r="W4877">
        <v>43.8</v>
      </c>
    </row>
    <row r="4878" spans="21:23" x14ac:dyDescent="0.35">
      <c r="U4878">
        <v>47</v>
      </c>
      <c r="V4878">
        <v>99.36</v>
      </c>
      <c r="W4878">
        <v>23.8</v>
      </c>
    </row>
    <row r="4879" spans="21:23" x14ac:dyDescent="0.35">
      <c r="U4879">
        <v>57</v>
      </c>
      <c r="V4879">
        <v>135.63</v>
      </c>
      <c r="W4879">
        <v>36.200000000000003</v>
      </c>
    </row>
    <row r="4880" spans="21:23" x14ac:dyDescent="0.35">
      <c r="U4880">
        <v>16</v>
      </c>
      <c r="V4880">
        <v>82.44</v>
      </c>
      <c r="W4880">
        <v>32.6</v>
      </c>
    </row>
    <row r="4881" spans="21:23" x14ac:dyDescent="0.35">
      <c r="U4881">
        <v>3</v>
      </c>
      <c r="V4881">
        <v>81.88</v>
      </c>
      <c r="W4881">
        <v>18</v>
      </c>
    </row>
    <row r="4882" spans="21:23" x14ac:dyDescent="0.35">
      <c r="U4882">
        <v>65</v>
      </c>
      <c r="V4882">
        <v>95.44</v>
      </c>
      <c r="W4882">
        <v>25.5</v>
      </c>
    </row>
    <row r="4883" spans="21:23" x14ac:dyDescent="0.35">
      <c r="U4883">
        <v>80</v>
      </c>
      <c r="V4883">
        <v>72.709999999999994</v>
      </c>
      <c r="W4883">
        <v>29.9</v>
      </c>
    </row>
    <row r="4884" spans="21:23" x14ac:dyDescent="0.35">
      <c r="U4884">
        <v>58</v>
      </c>
      <c r="V4884">
        <v>65.45</v>
      </c>
      <c r="W4884">
        <v>32.1</v>
      </c>
    </row>
    <row r="4885" spans="21:23" x14ac:dyDescent="0.35">
      <c r="U4885">
        <v>74</v>
      </c>
      <c r="V4885">
        <v>203.01</v>
      </c>
      <c r="W4885">
        <v>25.4</v>
      </c>
    </row>
    <row r="4886" spans="21:23" x14ac:dyDescent="0.35">
      <c r="U4886">
        <v>62</v>
      </c>
      <c r="V4886">
        <v>110.84</v>
      </c>
      <c r="W4886">
        <v>23.4</v>
      </c>
    </row>
    <row r="4887" spans="21:23" x14ac:dyDescent="0.35">
      <c r="U4887">
        <v>33</v>
      </c>
      <c r="V4887">
        <v>83.12</v>
      </c>
      <c r="W4887">
        <v>23.4</v>
      </c>
    </row>
    <row r="4888" spans="21:23" x14ac:dyDescent="0.35">
      <c r="U4888">
        <v>21</v>
      </c>
      <c r="V4888">
        <v>55.12</v>
      </c>
      <c r="W4888">
        <v>21.8</v>
      </c>
    </row>
    <row r="4889" spans="21:23" x14ac:dyDescent="0.35">
      <c r="U4889">
        <v>17</v>
      </c>
      <c r="V4889">
        <v>105.91</v>
      </c>
      <c r="W4889">
        <v>30.8</v>
      </c>
    </row>
    <row r="4890" spans="21:23" x14ac:dyDescent="0.35">
      <c r="U4890">
        <v>49</v>
      </c>
      <c r="V4890">
        <v>61.57</v>
      </c>
      <c r="W4890">
        <v>37.9</v>
      </c>
    </row>
    <row r="4891" spans="21:23" x14ac:dyDescent="0.35">
      <c r="U4891">
        <v>24</v>
      </c>
      <c r="V4891">
        <v>83.1</v>
      </c>
      <c r="W4891">
        <v>42.5</v>
      </c>
    </row>
    <row r="4892" spans="21:23" x14ac:dyDescent="0.35">
      <c r="U4892">
        <v>56</v>
      </c>
      <c r="V4892">
        <v>66.319999999999993</v>
      </c>
      <c r="W4892">
        <v>23.4</v>
      </c>
    </row>
    <row r="4893" spans="21:23" x14ac:dyDescent="0.35">
      <c r="U4893">
        <v>26</v>
      </c>
      <c r="V4893">
        <v>72.56</v>
      </c>
      <c r="W4893">
        <v>35.4</v>
      </c>
    </row>
    <row r="4894" spans="21:23" x14ac:dyDescent="0.35">
      <c r="U4894">
        <v>54</v>
      </c>
      <c r="V4894">
        <v>97.99</v>
      </c>
      <c r="W4894">
        <v>32.299999999999997</v>
      </c>
    </row>
    <row r="4895" spans="21:23" x14ac:dyDescent="0.35">
      <c r="U4895">
        <v>42</v>
      </c>
      <c r="V4895">
        <v>63.27</v>
      </c>
      <c r="W4895">
        <v>27</v>
      </c>
    </row>
    <row r="4896" spans="21:23" x14ac:dyDescent="0.35">
      <c r="U4896">
        <v>34</v>
      </c>
      <c r="V4896">
        <v>79.599999999999994</v>
      </c>
      <c r="W4896">
        <v>46.3</v>
      </c>
    </row>
    <row r="4897" spans="21:23" x14ac:dyDescent="0.35">
      <c r="U4897">
        <v>56</v>
      </c>
      <c r="V4897">
        <v>177.56</v>
      </c>
      <c r="W4897">
        <v>30.1</v>
      </c>
    </row>
    <row r="4898" spans="21:23" x14ac:dyDescent="0.35">
      <c r="U4898">
        <v>39</v>
      </c>
      <c r="V4898">
        <v>81.31</v>
      </c>
      <c r="W4898">
        <v>34.700000000000003</v>
      </c>
    </row>
    <row r="4899" spans="21:23" x14ac:dyDescent="0.35">
      <c r="U4899">
        <v>77</v>
      </c>
      <c r="V4899">
        <v>59.91</v>
      </c>
      <c r="W4899">
        <v>18.3</v>
      </c>
    </row>
    <row r="4900" spans="21:23" x14ac:dyDescent="0.35">
      <c r="U4900">
        <v>12</v>
      </c>
      <c r="V4900">
        <v>132.85</v>
      </c>
      <c r="W4900">
        <v>16.2</v>
      </c>
    </row>
    <row r="4901" spans="21:23" x14ac:dyDescent="0.35">
      <c r="U4901">
        <v>65</v>
      </c>
      <c r="V4901">
        <v>198.84</v>
      </c>
      <c r="W4901">
        <v>33.200000000000003</v>
      </c>
    </row>
    <row r="4902" spans="21:23" x14ac:dyDescent="0.35">
      <c r="U4902">
        <v>7</v>
      </c>
      <c r="V4902">
        <v>77.12</v>
      </c>
      <c r="W4902">
        <v>18.600000000000001</v>
      </c>
    </row>
    <row r="4903" spans="21:23" x14ac:dyDescent="0.35">
      <c r="U4903">
        <v>25</v>
      </c>
      <c r="V4903">
        <v>87.17</v>
      </c>
      <c r="W4903">
        <v>25.1</v>
      </c>
    </row>
    <row r="4904" spans="21:23" x14ac:dyDescent="0.35">
      <c r="U4904">
        <v>31</v>
      </c>
      <c r="V4904">
        <v>96.03</v>
      </c>
      <c r="W4904">
        <v>24.1</v>
      </c>
    </row>
    <row r="4905" spans="21:23" x14ac:dyDescent="0.35">
      <c r="U4905">
        <v>14</v>
      </c>
      <c r="V4905">
        <v>83.56</v>
      </c>
      <c r="W4905">
        <v>33.1</v>
      </c>
    </row>
    <row r="4906" spans="21:23" x14ac:dyDescent="0.35">
      <c r="U4906">
        <v>5</v>
      </c>
      <c r="V4906">
        <v>80.930000000000007</v>
      </c>
      <c r="W4906">
        <v>24.8</v>
      </c>
    </row>
    <row r="4907" spans="21:23" x14ac:dyDescent="0.35">
      <c r="U4907">
        <v>60</v>
      </c>
      <c r="V4907">
        <v>84.54</v>
      </c>
      <c r="W4907">
        <v>23.4</v>
      </c>
    </row>
    <row r="4908" spans="21:23" x14ac:dyDescent="0.35">
      <c r="U4908">
        <v>53</v>
      </c>
      <c r="V4908">
        <v>70.510000000000005</v>
      </c>
      <c r="W4908">
        <v>54.1</v>
      </c>
    </row>
    <row r="4909" spans="21:23" x14ac:dyDescent="0.35">
      <c r="U4909">
        <v>55</v>
      </c>
      <c r="V4909">
        <v>56.87</v>
      </c>
      <c r="W4909">
        <v>28.9</v>
      </c>
    </row>
    <row r="4910" spans="21:23" x14ac:dyDescent="0.35">
      <c r="U4910">
        <v>69</v>
      </c>
      <c r="V4910">
        <v>67.55</v>
      </c>
      <c r="W4910">
        <v>38.1</v>
      </c>
    </row>
    <row r="4911" spans="21:23" x14ac:dyDescent="0.35">
      <c r="U4911">
        <v>39</v>
      </c>
      <c r="V4911">
        <v>243.52</v>
      </c>
      <c r="W4911">
        <v>37.200000000000003</v>
      </c>
    </row>
    <row r="4912" spans="21:23" x14ac:dyDescent="0.35">
      <c r="U4912">
        <v>0.32</v>
      </c>
      <c r="V4912">
        <v>108.63</v>
      </c>
      <c r="W4912">
        <v>19.600000000000001</v>
      </c>
    </row>
    <row r="4913" spans="21:23" x14ac:dyDescent="0.35">
      <c r="U4913">
        <v>34</v>
      </c>
      <c r="V4913">
        <v>69.06</v>
      </c>
      <c r="W4913">
        <v>29</v>
      </c>
    </row>
    <row r="4914" spans="21:23" x14ac:dyDescent="0.35">
      <c r="U4914">
        <v>80</v>
      </c>
      <c r="V4914">
        <v>73.89</v>
      </c>
      <c r="W4914">
        <v>26.7</v>
      </c>
    </row>
    <row r="4915" spans="21:23" x14ac:dyDescent="0.35">
      <c r="U4915">
        <v>20</v>
      </c>
      <c r="V4915">
        <v>84.49</v>
      </c>
      <c r="W4915">
        <v>20.5</v>
      </c>
    </row>
    <row r="4916" spans="21:23" x14ac:dyDescent="0.35">
      <c r="U4916">
        <v>45</v>
      </c>
      <c r="V4916">
        <v>73.709999999999994</v>
      </c>
      <c r="W4916">
        <v>34.1</v>
      </c>
    </row>
    <row r="4917" spans="21:23" x14ac:dyDescent="0.35">
      <c r="U4917">
        <v>41</v>
      </c>
      <c r="V4917">
        <v>129.01</v>
      </c>
      <c r="W4917">
        <v>42.4</v>
      </c>
    </row>
    <row r="4918" spans="21:23" x14ac:dyDescent="0.35">
      <c r="U4918">
        <v>54</v>
      </c>
      <c r="V4918">
        <v>72.959999999999994</v>
      </c>
      <c r="W4918">
        <v>37.700000000000003</v>
      </c>
    </row>
    <row r="4919" spans="21:23" x14ac:dyDescent="0.35">
      <c r="U4919">
        <v>23</v>
      </c>
      <c r="V4919">
        <v>110.23</v>
      </c>
      <c r="W4919">
        <v>39.1</v>
      </c>
    </row>
    <row r="4920" spans="21:23" x14ac:dyDescent="0.35">
      <c r="U4920">
        <v>75</v>
      </c>
      <c r="V4920">
        <v>79.489999999999995</v>
      </c>
      <c r="W4920">
        <v>28.9</v>
      </c>
    </row>
    <row r="4921" spans="21:23" x14ac:dyDescent="0.35">
      <c r="U4921">
        <v>36</v>
      </c>
      <c r="V4921">
        <v>89.33</v>
      </c>
      <c r="W4921">
        <v>30.7</v>
      </c>
    </row>
    <row r="4922" spans="21:23" x14ac:dyDescent="0.35">
      <c r="U4922">
        <v>75</v>
      </c>
      <c r="V4922">
        <v>68.38</v>
      </c>
      <c r="W4922">
        <v>33.799999999999997</v>
      </c>
    </row>
    <row r="4923" spans="21:23" x14ac:dyDescent="0.35">
      <c r="U4923">
        <v>72</v>
      </c>
      <c r="V4923">
        <v>238.27</v>
      </c>
      <c r="W4923">
        <v>28.1</v>
      </c>
    </row>
    <row r="4924" spans="21:23" x14ac:dyDescent="0.35">
      <c r="U4924">
        <v>47</v>
      </c>
      <c r="V4924">
        <v>135.79</v>
      </c>
      <c r="W4924">
        <v>32.1</v>
      </c>
    </row>
    <row r="4925" spans="21:23" x14ac:dyDescent="0.35">
      <c r="U4925">
        <v>15</v>
      </c>
      <c r="V4925">
        <v>82.19</v>
      </c>
      <c r="W4925">
        <v>40.5</v>
      </c>
    </row>
    <row r="4926" spans="21:23" x14ac:dyDescent="0.35">
      <c r="U4926">
        <v>40</v>
      </c>
      <c r="V4926">
        <v>93.2</v>
      </c>
      <c r="W4926">
        <v>24.8</v>
      </c>
    </row>
    <row r="4927" spans="21:23" x14ac:dyDescent="0.35">
      <c r="U4927">
        <v>71</v>
      </c>
      <c r="V4927">
        <v>208.31</v>
      </c>
      <c r="W4927">
        <v>31.8</v>
      </c>
    </row>
    <row r="4928" spans="21:23" x14ac:dyDescent="0.35">
      <c r="U4928">
        <v>38</v>
      </c>
      <c r="V4928">
        <v>111.33</v>
      </c>
      <c r="W4928">
        <v>27</v>
      </c>
    </row>
    <row r="4929" spans="21:23" x14ac:dyDescent="0.35">
      <c r="U4929">
        <v>10</v>
      </c>
      <c r="V4929">
        <v>69.84</v>
      </c>
      <c r="W4929">
        <v>13.7</v>
      </c>
    </row>
    <row r="4930" spans="21:23" x14ac:dyDescent="0.35">
      <c r="U4930">
        <v>11</v>
      </c>
      <c r="V4930">
        <v>121.71</v>
      </c>
      <c r="W4930">
        <v>23.4</v>
      </c>
    </row>
    <row r="4931" spans="21:23" x14ac:dyDescent="0.35">
      <c r="U4931">
        <v>0.72</v>
      </c>
      <c r="V4931">
        <v>80.08</v>
      </c>
      <c r="W4931">
        <v>16.399999999999999</v>
      </c>
    </row>
    <row r="4932" spans="21:23" x14ac:dyDescent="0.35">
      <c r="U4932">
        <v>9</v>
      </c>
      <c r="V4932">
        <v>84.4</v>
      </c>
      <c r="W4932">
        <v>14.9</v>
      </c>
    </row>
    <row r="4933" spans="21:23" x14ac:dyDescent="0.35">
      <c r="U4933">
        <v>53</v>
      </c>
      <c r="V4933">
        <v>98.61</v>
      </c>
      <c r="W4933">
        <v>38.799999999999997</v>
      </c>
    </row>
    <row r="4934" spans="21:23" x14ac:dyDescent="0.35">
      <c r="U4934">
        <v>28</v>
      </c>
      <c r="V4934">
        <v>86.61</v>
      </c>
      <c r="W4934">
        <v>38.6</v>
      </c>
    </row>
    <row r="4935" spans="21:23" x14ac:dyDescent="0.35">
      <c r="U4935">
        <v>81</v>
      </c>
      <c r="V4935">
        <v>80.44</v>
      </c>
      <c r="W4935">
        <v>32.200000000000003</v>
      </c>
    </row>
    <row r="4936" spans="21:23" x14ac:dyDescent="0.35">
      <c r="U4936">
        <v>1.32</v>
      </c>
      <c r="V4936">
        <v>107.02</v>
      </c>
      <c r="W4936">
        <v>28.1</v>
      </c>
    </row>
    <row r="4937" spans="21:23" x14ac:dyDescent="0.35">
      <c r="U4937">
        <v>16</v>
      </c>
      <c r="V4937">
        <v>97.23</v>
      </c>
      <c r="W4937">
        <v>30.6</v>
      </c>
    </row>
    <row r="4938" spans="21:23" x14ac:dyDescent="0.35">
      <c r="U4938">
        <v>24</v>
      </c>
      <c r="V4938">
        <v>91.21</v>
      </c>
      <c r="W4938">
        <v>28.1</v>
      </c>
    </row>
    <row r="4939" spans="21:23" x14ac:dyDescent="0.35">
      <c r="U4939">
        <v>62</v>
      </c>
      <c r="V4939">
        <v>103.69</v>
      </c>
      <c r="W4939">
        <v>35.200000000000003</v>
      </c>
    </row>
    <row r="4940" spans="21:23" x14ac:dyDescent="0.35">
      <c r="U4940">
        <v>62</v>
      </c>
      <c r="V4940">
        <v>74.12</v>
      </c>
      <c r="W4940">
        <v>21.8</v>
      </c>
    </row>
    <row r="4941" spans="21:23" x14ac:dyDescent="0.35">
      <c r="U4941">
        <v>59</v>
      </c>
      <c r="V4941">
        <v>71.08</v>
      </c>
      <c r="W4941">
        <v>28.1</v>
      </c>
    </row>
    <row r="4942" spans="21:23" x14ac:dyDescent="0.35">
      <c r="U4942">
        <v>19</v>
      </c>
      <c r="V4942">
        <v>58.39</v>
      </c>
      <c r="W4942">
        <v>28.2</v>
      </c>
    </row>
    <row r="4943" spans="21:23" x14ac:dyDescent="0.35">
      <c r="U4943">
        <v>51</v>
      </c>
      <c r="V4943">
        <v>176.34</v>
      </c>
      <c r="W4943">
        <v>28.4</v>
      </c>
    </row>
    <row r="4944" spans="21:23" x14ac:dyDescent="0.35">
      <c r="U4944">
        <v>38</v>
      </c>
      <c r="V4944">
        <v>73.760000000000005</v>
      </c>
      <c r="W4944">
        <v>37.4</v>
      </c>
    </row>
    <row r="4945" spans="21:23" x14ac:dyDescent="0.35">
      <c r="U4945">
        <v>26</v>
      </c>
      <c r="V4945">
        <v>67.209999999999994</v>
      </c>
      <c r="W4945">
        <v>21.8</v>
      </c>
    </row>
    <row r="4946" spans="21:23" x14ac:dyDescent="0.35">
      <c r="U4946">
        <v>13</v>
      </c>
      <c r="V4946">
        <v>87.98</v>
      </c>
      <c r="W4946">
        <v>19.8</v>
      </c>
    </row>
    <row r="4947" spans="21:23" x14ac:dyDescent="0.35">
      <c r="U4947">
        <v>4</v>
      </c>
      <c r="V4947">
        <v>94.23</v>
      </c>
      <c r="W4947">
        <v>16.2</v>
      </c>
    </row>
    <row r="4948" spans="21:23" x14ac:dyDescent="0.35">
      <c r="U4948">
        <v>55</v>
      </c>
      <c r="V4948">
        <v>111.36</v>
      </c>
      <c r="W4948">
        <v>33.6</v>
      </c>
    </row>
    <row r="4949" spans="21:23" x14ac:dyDescent="0.35">
      <c r="U4949">
        <v>44</v>
      </c>
      <c r="V4949">
        <v>84.07</v>
      </c>
      <c r="W4949">
        <v>21.2</v>
      </c>
    </row>
    <row r="4950" spans="21:23" x14ac:dyDescent="0.35">
      <c r="U4950">
        <v>31</v>
      </c>
      <c r="V4950">
        <v>117.31</v>
      </c>
      <c r="W4950">
        <v>28.4</v>
      </c>
    </row>
    <row r="4951" spans="21:23" x14ac:dyDescent="0.35">
      <c r="U4951">
        <v>58</v>
      </c>
      <c r="V4951">
        <v>84.94</v>
      </c>
      <c r="W4951">
        <v>28.1</v>
      </c>
    </row>
    <row r="4952" spans="21:23" x14ac:dyDescent="0.35">
      <c r="U4952">
        <v>17</v>
      </c>
      <c r="V4952">
        <v>68.86</v>
      </c>
      <c r="W4952">
        <v>41.1</v>
      </c>
    </row>
    <row r="4953" spans="21:23" x14ac:dyDescent="0.35">
      <c r="U4953">
        <v>23</v>
      </c>
      <c r="V4953">
        <v>132.88</v>
      </c>
      <c r="W4953">
        <v>24.9</v>
      </c>
    </row>
    <row r="4954" spans="21:23" x14ac:dyDescent="0.35">
      <c r="U4954">
        <v>51</v>
      </c>
      <c r="V4954">
        <v>211.83</v>
      </c>
      <c r="W4954">
        <v>56.6</v>
      </c>
    </row>
    <row r="4955" spans="21:23" x14ac:dyDescent="0.35">
      <c r="U4955">
        <v>46</v>
      </c>
      <c r="V4955">
        <v>124.92</v>
      </c>
      <c r="W4955">
        <v>28.8</v>
      </c>
    </row>
    <row r="4956" spans="21:23" x14ac:dyDescent="0.35">
      <c r="U4956">
        <v>81</v>
      </c>
      <c r="V4956">
        <v>57.42</v>
      </c>
      <c r="W4956">
        <v>33.700000000000003</v>
      </c>
    </row>
    <row r="4957" spans="21:23" x14ac:dyDescent="0.35">
      <c r="U4957">
        <v>38</v>
      </c>
      <c r="V4957">
        <v>215.69</v>
      </c>
      <c r="W4957">
        <v>38.6</v>
      </c>
    </row>
    <row r="4958" spans="21:23" x14ac:dyDescent="0.35">
      <c r="U4958">
        <v>50</v>
      </c>
      <c r="V4958">
        <v>154.66999999999999</v>
      </c>
      <c r="W4958">
        <v>33.799999999999997</v>
      </c>
    </row>
    <row r="4959" spans="21:23" x14ac:dyDescent="0.35">
      <c r="U4959">
        <v>34</v>
      </c>
      <c r="V4959">
        <v>67.66</v>
      </c>
      <c r="W4959">
        <v>22.4</v>
      </c>
    </row>
    <row r="4960" spans="21:23" x14ac:dyDescent="0.35">
      <c r="U4960">
        <v>60</v>
      </c>
      <c r="V4960">
        <v>153.47999999999999</v>
      </c>
      <c r="W4960">
        <v>37.299999999999997</v>
      </c>
    </row>
    <row r="4961" spans="21:23" x14ac:dyDescent="0.35">
      <c r="U4961">
        <v>50</v>
      </c>
      <c r="V4961">
        <v>62.63</v>
      </c>
      <c r="W4961">
        <v>23.4</v>
      </c>
    </row>
    <row r="4962" spans="21:23" x14ac:dyDescent="0.35">
      <c r="U4962">
        <v>49</v>
      </c>
      <c r="V4962">
        <v>77.930000000000007</v>
      </c>
      <c r="W4962">
        <v>39.1</v>
      </c>
    </row>
    <row r="4963" spans="21:23" x14ac:dyDescent="0.35">
      <c r="U4963">
        <v>2</v>
      </c>
      <c r="V4963">
        <v>80.3</v>
      </c>
      <c r="W4963">
        <v>21.2</v>
      </c>
    </row>
    <row r="4964" spans="21:23" x14ac:dyDescent="0.35">
      <c r="U4964">
        <v>47</v>
      </c>
      <c r="V4964">
        <v>106.69</v>
      </c>
      <c r="W4964">
        <v>31.2</v>
      </c>
    </row>
    <row r="4965" spans="21:23" x14ac:dyDescent="0.35">
      <c r="U4965">
        <v>34</v>
      </c>
      <c r="V4965">
        <v>83.07</v>
      </c>
      <c r="W4965">
        <v>28</v>
      </c>
    </row>
    <row r="4966" spans="21:23" x14ac:dyDescent="0.35">
      <c r="U4966">
        <v>22</v>
      </c>
      <c r="V4966">
        <v>140.13999999999999</v>
      </c>
      <c r="W4966">
        <v>21.1</v>
      </c>
    </row>
    <row r="4967" spans="21:23" x14ac:dyDescent="0.35">
      <c r="U4967">
        <v>11</v>
      </c>
      <c r="V4967">
        <v>92.65</v>
      </c>
      <c r="W4967">
        <v>15.7</v>
      </c>
    </row>
    <row r="4968" spans="21:23" x14ac:dyDescent="0.35">
      <c r="U4968">
        <v>54</v>
      </c>
      <c r="V4968">
        <v>111.37</v>
      </c>
      <c r="W4968">
        <v>29.1</v>
      </c>
    </row>
    <row r="4969" spans="21:23" x14ac:dyDescent="0.35">
      <c r="U4969">
        <v>60</v>
      </c>
      <c r="V4969">
        <v>99</v>
      </c>
      <c r="W4969">
        <v>26.1</v>
      </c>
    </row>
    <row r="4970" spans="21:23" x14ac:dyDescent="0.35">
      <c r="U4970">
        <v>3</v>
      </c>
      <c r="V4970">
        <v>78.239999999999995</v>
      </c>
      <c r="W4970">
        <v>16.2</v>
      </c>
    </row>
    <row r="4971" spans="21:23" x14ac:dyDescent="0.35">
      <c r="U4971">
        <v>46</v>
      </c>
      <c r="V4971">
        <v>83.88</v>
      </c>
      <c r="W4971">
        <v>27.1</v>
      </c>
    </row>
    <row r="4972" spans="21:23" x14ac:dyDescent="0.35">
      <c r="U4972">
        <v>30</v>
      </c>
      <c r="V4972">
        <v>86.21</v>
      </c>
      <c r="W4972">
        <v>28.8</v>
      </c>
    </row>
    <row r="4973" spans="21:23" x14ac:dyDescent="0.35">
      <c r="U4973">
        <v>63</v>
      </c>
      <c r="V4973">
        <v>57.06</v>
      </c>
      <c r="W4973">
        <v>37.9</v>
      </c>
    </row>
    <row r="4974" spans="21:23" x14ac:dyDescent="0.35">
      <c r="U4974">
        <v>50</v>
      </c>
      <c r="V4974">
        <v>112.25</v>
      </c>
      <c r="W4974">
        <v>21.6</v>
      </c>
    </row>
    <row r="4975" spans="21:23" x14ac:dyDescent="0.35">
      <c r="U4975">
        <v>65</v>
      </c>
      <c r="V4975">
        <v>81.06</v>
      </c>
      <c r="W4975">
        <v>30.1</v>
      </c>
    </row>
    <row r="4976" spans="21:23" x14ac:dyDescent="0.35">
      <c r="U4976">
        <v>78</v>
      </c>
      <c r="V4976">
        <v>104.37</v>
      </c>
      <c r="W4976">
        <v>29.7</v>
      </c>
    </row>
    <row r="4977" spans="21:23" x14ac:dyDescent="0.35">
      <c r="U4977">
        <v>36</v>
      </c>
      <c r="V4977">
        <v>124.31</v>
      </c>
      <c r="W4977">
        <v>26.4</v>
      </c>
    </row>
    <row r="4978" spans="21:23" x14ac:dyDescent="0.35">
      <c r="U4978">
        <v>18</v>
      </c>
      <c r="V4978">
        <v>101.95</v>
      </c>
      <c r="W4978">
        <v>46</v>
      </c>
    </row>
    <row r="4979" spans="21:23" x14ac:dyDescent="0.35">
      <c r="U4979">
        <v>44</v>
      </c>
      <c r="V4979">
        <v>116.95</v>
      </c>
      <c r="W4979">
        <v>26.1</v>
      </c>
    </row>
    <row r="4980" spans="21:23" x14ac:dyDescent="0.35">
      <c r="U4980">
        <v>4</v>
      </c>
      <c r="V4980">
        <v>99.76</v>
      </c>
      <c r="W4980">
        <v>23.2</v>
      </c>
    </row>
    <row r="4981" spans="21:23" x14ac:dyDescent="0.35">
      <c r="U4981">
        <v>60</v>
      </c>
      <c r="V4981">
        <v>105.48</v>
      </c>
      <c r="W4981">
        <v>28.4</v>
      </c>
    </row>
    <row r="4982" spans="21:23" x14ac:dyDescent="0.35">
      <c r="U4982">
        <v>19</v>
      </c>
      <c r="V4982">
        <v>100.6</v>
      </c>
      <c r="W4982">
        <v>20.5</v>
      </c>
    </row>
    <row r="4983" spans="21:23" x14ac:dyDescent="0.35">
      <c r="U4983">
        <v>15</v>
      </c>
      <c r="V4983">
        <v>65.05</v>
      </c>
      <c r="W4983">
        <v>24.6</v>
      </c>
    </row>
    <row r="4984" spans="21:23" x14ac:dyDescent="0.35">
      <c r="U4984">
        <v>20</v>
      </c>
      <c r="V4984">
        <v>75.900000000000006</v>
      </c>
      <c r="W4984">
        <v>32.200000000000003</v>
      </c>
    </row>
    <row r="4985" spans="21:23" x14ac:dyDescent="0.35">
      <c r="U4985">
        <v>76</v>
      </c>
      <c r="V4985">
        <v>267.60000000000002</v>
      </c>
      <c r="W4985">
        <v>30.5</v>
      </c>
    </row>
    <row r="4986" spans="21:23" x14ac:dyDescent="0.35">
      <c r="U4986">
        <v>31</v>
      </c>
      <c r="V4986">
        <v>215.07</v>
      </c>
      <c r="W4986">
        <v>28.1</v>
      </c>
    </row>
    <row r="4987" spans="21:23" x14ac:dyDescent="0.35">
      <c r="U4987">
        <v>39</v>
      </c>
      <c r="V4987">
        <v>109.03</v>
      </c>
      <c r="W4987">
        <v>24.9</v>
      </c>
    </row>
    <row r="4988" spans="21:23" x14ac:dyDescent="0.35">
      <c r="U4988">
        <v>58</v>
      </c>
      <c r="V4988">
        <v>225.35</v>
      </c>
      <c r="W4988">
        <v>26.5</v>
      </c>
    </row>
    <row r="4989" spans="21:23" x14ac:dyDescent="0.35">
      <c r="U4989">
        <v>64</v>
      </c>
      <c r="V4989">
        <v>196.26</v>
      </c>
      <c r="W4989">
        <v>34.5</v>
      </c>
    </row>
    <row r="4990" spans="21:23" x14ac:dyDescent="0.35">
      <c r="U4990">
        <v>79</v>
      </c>
      <c r="V4990">
        <v>95.42</v>
      </c>
      <c r="W4990">
        <v>21.5</v>
      </c>
    </row>
    <row r="4991" spans="21:23" x14ac:dyDescent="0.35">
      <c r="U4991">
        <v>11</v>
      </c>
      <c r="V4991">
        <v>123.04</v>
      </c>
      <c r="W4991">
        <v>15.9</v>
      </c>
    </row>
    <row r="4992" spans="21:23" x14ac:dyDescent="0.35">
      <c r="U4992">
        <v>4</v>
      </c>
      <c r="V4992">
        <v>85.88</v>
      </c>
      <c r="W4992">
        <v>17.7</v>
      </c>
    </row>
    <row r="4993" spans="21:23" x14ac:dyDescent="0.35">
      <c r="U4993">
        <v>43</v>
      </c>
      <c r="V4993">
        <v>107.43</v>
      </c>
      <c r="W4993">
        <v>26.5</v>
      </c>
    </row>
    <row r="4994" spans="21:23" x14ac:dyDescent="0.35">
      <c r="U4994">
        <v>44</v>
      </c>
      <c r="V4994">
        <v>56.85</v>
      </c>
      <c r="W4994">
        <v>24.4</v>
      </c>
    </row>
    <row r="4995" spans="21:23" x14ac:dyDescent="0.35">
      <c r="U4995">
        <v>37</v>
      </c>
      <c r="V4995">
        <v>102.15</v>
      </c>
      <c r="W4995">
        <v>26.6</v>
      </c>
    </row>
    <row r="4996" spans="21:23" x14ac:dyDescent="0.35">
      <c r="U4996">
        <v>34</v>
      </c>
      <c r="V4996">
        <v>88.68</v>
      </c>
      <c r="W4996">
        <v>23.9</v>
      </c>
    </row>
    <row r="4997" spans="21:23" x14ac:dyDescent="0.35">
      <c r="U4997">
        <v>59</v>
      </c>
      <c r="V4997">
        <v>182.52</v>
      </c>
      <c r="W4997">
        <v>30.1</v>
      </c>
    </row>
    <row r="4998" spans="21:23" x14ac:dyDescent="0.35">
      <c r="U4998">
        <v>40</v>
      </c>
      <c r="V4998">
        <v>93.97</v>
      </c>
      <c r="W4998">
        <v>23.6</v>
      </c>
    </row>
    <row r="4999" spans="21:23" x14ac:dyDescent="0.35">
      <c r="U4999">
        <v>8</v>
      </c>
      <c r="V4999">
        <v>104.03</v>
      </c>
      <c r="W4999">
        <v>18.399999999999999</v>
      </c>
    </row>
    <row r="5000" spans="21:23" x14ac:dyDescent="0.35">
      <c r="U5000">
        <v>24</v>
      </c>
      <c r="V5000">
        <v>67.989999999999995</v>
      </c>
      <c r="W5000">
        <v>32.1</v>
      </c>
    </row>
    <row r="5001" spans="21:23" x14ac:dyDescent="0.35">
      <c r="U5001">
        <v>18</v>
      </c>
      <c r="V5001">
        <v>83.37</v>
      </c>
      <c r="W5001">
        <v>24.4</v>
      </c>
    </row>
    <row r="5002" spans="21:23" x14ac:dyDescent="0.35">
      <c r="U5002">
        <v>20</v>
      </c>
      <c r="V5002">
        <v>124.66</v>
      </c>
      <c r="W5002">
        <v>27.3</v>
      </c>
    </row>
    <row r="5003" spans="21:23" x14ac:dyDescent="0.35">
      <c r="U5003">
        <v>70</v>
      </c>
      <c r="V5003">
        <v>212.87</v>
      </c>
      <c r="W5003">
        <v>34.799999999999997</v>
      </c>
    </row>
    <row r="5004" spans="21:23" x14ac:dyDescent="0.35">
      <c r="U5004">
        <v>68</v>
      </c>
      <c r="V5004">
        <v>96.75</v>
      </c>
      <c r="W5004">
        <v>28.4</v>
      </c>
    </row>
    <row r="5005" spans="21:23" x14ac:dyDescent="0.35">
      <c r="U5005">
        <v>17</v>
      </c>
      <c r="V5005">
        <v>63.28</v>
      </c>
      <c r="W5005">
        <v>40.200000000000003</v>
      </c>
    </row>
    <row r="5006" spans="21:23" x14ac:dyDescent="0.35">
      <c r="U5006">
        <v>17</v>
      </c>
      <c r="V5006">
        <v>82.64</v>
      </c>
      <c r="W5006">
        <v>31.1</v>
      </c>
    </row>
    <row r="5007" spans="21:23" x14ac:dyDescent="0.35">
      <c r="U5007">
        <v>21</v>
      </c>
      <c r="V5007">
        <v>71.34</v>
      </c>
      <c r="W5007">
        <v>24</v>
      </c>
    </row>
    <row r="5008" spans="21:23" x14ac:dyDescent="0.35">
      <c r="U5008">
        <v>38</v>
      </c>
      <c r="V5008">
        <v>183.43</v>
      </c>
      <c r="W5008">
        <v>38.1</v>
      </c>
    </row>
    <row r="5009" spans="21:23" x14ac:dyDescent="0.35">
      <c r="U5009">
        <v>59</v>
      </c>
      <c r="V5009">
        <v>101.19</v>
      </c>
      <c r="W5009">
        <v>29.9</v>
      </c>
    </row>
    <row r="5010" spans="21:23" x14ac:dyDescent="0.35">
      <c r="U5010">
        <v>79</v>
      </c>
      <c r="V5010">
        <v>88.51</v>
      </c>
      <c r="W5010">
        <v>24.5</v>
      </c>
    </row>
    <row r="5011" spans="21:23" x14ac:dyDescent="0.35">
      <c r="U5011">
        <v>50</v>
      </c>
      <c r="V5011">
        <v>126.85</v>
      </c>
      <c r="W5011">
        <v>49.5</v>
      </c>
    </row>
    <row r="5012" spans="21:23" x14ac:dyDescent="0.35">
      <c r="U5012">
        <v>72</v>
      </c>
      <c r="V5012">
        <v>74.17</v>
      </c>
      <c r="W5012">
        <v>35.5</v>
      </c>
    </row>
    <row r="5013" spans="21:23" x14ac:dyDescent="0.35">
      <c r="U5013">
        <v>54</v>
      </c>
      <c r="V5013">
        <v>76.040000000000006</v>
      </c>
      <c r="W5013">
        <v>29.5</v>
      </c>
    </row>
    <row r="5014" spans="21:23" x14ac:dyDescent="0.35">
      <c r="U5014">
        <v>44</v>
      </c>
      <c r="V5014">
        <v>73.87</v>
      </c>
      <c r="W5014">
        <v>28.8</v>
      </c>
    </row>
    <row r="5015" spans="21:23" x14ac:dyDescent="0.35">
      <c r="U5015">
        <v>48</v>
      </c>
      <c r="V5015">
        <v>99.07</v>
      </c>
      <c r="W5015">
        <v>22.1</v>
      </c>
    </row>
    <row r="5016" spans="21:23" x14ac:dyDescent="0.35">
      <c r="U5016">
        <v>29</v>
      </c>
      <c r="V5016">
        <v>82.93</v>
      </c>
      <c r="W5016">
        <v>29.4</v>
      </c>
    </row>
    <row r="5017" spans="21:23" x14ac:dyDescent="0.35">
      <c r="U5017">
        <v>44</v>
      </c>
      <c r="V5017">
        <v>133.24</v>
      </c>
      <c r="W5017">
        <v>45</v>
      </c>
    </row>
    <row r="5018" spans="21:23" x14ac:dyDescent="0.35">
      <c r="U5018">
        <v>61</v>
      </c>
      <c r="V5018">
        <v>69.88</v>
      </c>
      <c r="W5018">
        <v>27.1</v>
      </c>
    </row>
    <row r="5019" spans="21:23" x14ac:dyDescent="0.35">
      <c r="U5019">
        <v>58</v>
      </c>
      <c r="V5019">
        <v>69.12</v>
      </c>
      <c r="W5019">
        <v>28.3</v>
      </c>
    </row>
    <row r="5020" spans="21:23" x14ac:dyDescent="0.35">
      <c r="U5020">
        <v>81</v>
      </c>
      <c r="V5020">
        <v>86.05</v>
      </c>
      <c r="W5020">
        <v>20.100000000000001</v>
      </c>
    </row>
    <row r="5021" spans="21:23" x14ac:dyDescent="0.35">
      <c r="U5021">
        <v>29</v>
      </c>
      <c r="V5021">
        <v>185.27</v>
      </c>
      <c r="W5021">
        <v>31.3</v>
      </c>
    </row>
    <row r="5022" spans="21:23" x14ac:dyDescent="0.35">
      <c r="U5022">
        <v>5</v>
      </c>
      <c r="V5022">
        <v>97.46</v>
      </c>
      <c r="W5022">
        <v>17.600000000000001</v>
      </c>
    </row>
    <row r="5023" spans="21:23" x14ac:dyDescent="0.35">
      <c r="U5023">
        <v>35</v>
      </c>
      <c r="V5023">
        <v>81.900000000000006</v>
      </c>
      <c r="W5023">
        <v>24.5</v>
      </c>
    </row>
    <row r="5024" spans="21:23" x14ac:dyDescent="0.35">
      <c r="U5024">
        <v>40</v>
      </c>
      <c r="V5024">
        <v>99.58</v>
      </c>
      <c r="W5024">
        <v>24.1</v>
      </c>
    </row>
    <row r="5025" spans="21:23" x14ac:dyDescent="0.35">
      <c r="U5025">
        <v>37</v>
      </c>
      <c r="V5025">
        <v>124.54</v>
      </c>
      <c r="W5025">
        <v>31.3</v>
      </c>
    </row>
    <row r="5026" spans="21:23" x14ac:dyDescent="0.35">
      <c r="U5026">
        <v>33</v>
      </c>
      <c r="V5026">
        <v>153.34</v>
      </c>
      <c r="W5026">
        <v>31.5</v>
      </c>
    </row>
    <row r="5027" spans="21:23" x14ac:dyDescent="0.35">
      <c r="U5027">
        <v>35</v>
      </c>
      <c r="V5027">
        <v>112.35</v>
      </c>
      <c r="W5027">
        <v>29.9</v>
      </c>
    </row>
    <row r="5028" spans="21:23" x14ac:dyDescent="0.35">
      <c r="U5028">
        <v>38</v>
      </c>
      <c r="V5028">
        <v>160.76</v>
      </c>
      <c r="W5028">
        <v>30.2</v>
      </c>
    </row>
    <row r="5029" spans="21:23" x14ac:dyDescent="0.35">
      <c r="U5029">
        <v>26</v>
      </c>
      <c r="V5029">
        <v>73.290000000000006</v>
      </c>
      <c r="W5029">
        <v>27.8</v>
      </c>
    </row>
    <row r="5030" spans="21:23" x14ac:dyDescent="0.35">
      <c r="U5030">
        <v>10</v>
      </c>
      <c r="V5030">
        <v>108.08</v>
      </c>
      <c r="W5030">
        <v>15.6</v>
      </c>
    </row>
    <row r="5031" spans="21:23" x14ac:dyDescent="0.35">
      <c r="U5031">
        <v>72</v>
      </c>
      <c r="V5031">
        <v>206.49</v>
      </c>
      <c r="W5031">
        <v>26.3</v>
      </c>
    </row>
    <row r="5032" spans="21:23" x14ac:dyDescent="0.35">
      <c r="U5032">
        <v>21</v>
      </c>
      <c r="V5032">
        <v>77.42</v>
      </c>
      <c r="W5032">
        <v>24.8</v>
      </c>
    </row>
    <row r="5033" spans="21:23" x14ac:dyDescent="0.35">
      <c r="U5033">
        <v>20</v>
      </c>
      <c r="V5033">
        <v>117.59</v>
      </c>
      <c r="W5033">
        <v>17.100000000000001</v>
      </c>
    </row>
    <row r="5034" spans="21:23" x14ac:dyDescent="0.35">
      <c r="U5034">
        <v>1.24</v>
      </c>
      <c r="V5034">
        <v>61.94</v>
      </c>
      <c r="W5034">
        <v>20.3</v>
      </c>
    </row>
    <row r="5035" spans="21:23" x14ac:dyDescent="0.35">
      <c r="U5035">
        <v>26</v>
      </c>
      <c r="V5035">
        <v>116.68</v>
      </c>
      <c r="W5035">
        <v>18.7</v>
      </c>
    </row>
    <row r="5036" spans="21:23" x14ac:dyDescent="0.35">
      <c r="U5036">
        <v>79</v>
      </c>
      <c r="V5036">
        <v>253.86</v>
      </c>
      <c r="W5036">
        <v>28.8</v>
      </c>
    </row>
    <row r="5037" spans="21:23" x14ac:dyDescent="0.35">
      <c r="U5037">
        <v>78</v>
      </c>
      <c r="V5037">
        <v>203.36</v>
      </c>
      <c r="W5037">
        <v>28.7</v>
      </c>
    </row>
    <row r="5038" spans="21:23" x14ac:dyDescent="0.35">
      <c r="U5038">
        <v>56</v>
      </c>
      <c r="V5038">
        <v>125.87</v>
      </c>
      <c r="W5038">
        <v>24.6</v>
      </c>
    </row>
    <row r="5039" spans="21:23" x14ac:dyDescent="0.35">
      <c r="U5039">
        <v>46</v>
      </c>
      <c r="V5039">
        <v>64.09</v>
      </c>
      <c r="W5039">
        <v>25.3</v>
      </c>
    </row>
    <row r="5040" spans="21:23" x14ac:dyDescent="0.35">
      <c r="U5040">
        <v>55</v>
      </c>
      <c r="V5040">
        <v>65.33</v>
      </c>
      <c r="W5040">
        <v>29.7</v>
      </c>
    </row>
    <row r="5041" spans="21:23" x14ac:dyDescent="0.35">
      <c r="U5041">
        <v>41</v>
      </c>
      <c r="V5041">
        <v>70.150000000000006</v>
      </c>
      <c r="W5041">
        <v>28.1</v>
      </c>
    </row>
    <row r="5042" spans="21:23" x14ac:dyDescent="0.35">
      <c r="U5042">
        <v>30</v>
      </c>
      <c r="V5042">
        <v>96.84</v>
      </c>
      <c r="W5042">
        <v>21.1</v>
      </c>
    </row>
    <row r="5043" spans="21:23" x14ac:dyDescent="0.35">
      <c r="U5043">
        <v>53</v>
      </c>
      <c r="V5043">
        <v>175.92</v>
      </c>
      <c r="W5043">
        <v>26.9</v>
      </c>
    </row>
    <row r="5044" spans="21:23" x14ac:dyDescent="0.35">
      <c r="U5044">
        <v>32</v>
      </c>
      <c r="V5044">
        <v>100.65</v>
      </c>
      <c r="W5044">
        <v>26.2</v>
      </c>
    </row>
    <row r="5045" spans="21:23" x14ac:dyDescent="0.35">
      <c r="U5045">
        <v>38</v>
      </c>
      <c r="V5045">
        <v>112.39</v>
      </c>
      <c r="W5045">
        <v>26.3</v>
      </c>
    </row>
    <row r="5046" spans="21:23" x14ac:dyDescent="0.35">
      <c r="U5046">
        <v>33</v>
      </c>
      <c r="V5046">
        <v>81.099999999999994</v>
      </c>
      <c r="W5046">
        <v>24.8</v>
      </c>
    </row>
    <row r="5047" spans="21:23" x14ac:dyDescent="0.35">
      <c r="U5047">
        <v>44</v>
      </c>
      <c r="V5047">
        <v>98.3</v>
      </c>
      <c r="W5047">
        <v>25</v>
      </c>
    </row>
    <row r="5048" spans="21:23" x14ac:dyDescent="0.35">
      <c r="U5048">
        <v>44</v>
      </c>
      <c r="V5048">
        <v>89.68</v>
      </c>
      <c r="W5048">
        <v>34.6</v>
      </c>
    </row>
    <row r="5049" spans="21:23" x14ac:dyDescent="0.35">
      <c r="U5049">
        <v>51</v>
      </c>
      <c r="V5049">
        <v>95.16</v>
      </c>
      <c r="W5049">
        <v>42.7</v>
      </c>
    </row>
    <row r="5050" spans="21:23" x14ac:dyDescent="0.35">
      <c r="U5050">
        <v>40</v>
      </c>
      <c r="V5050">
        <v>191.15</v>
      </c>
      <c r="W5050">
        <v>28.1</v>
      </c>
    </row>
    <row r="5051" spans="21:23" x14ac:dyDescent="0.35">
      <c r="U5051">
        <v>41</v>
      </c>
      <c r="V5051">
        <v>91.04</v>
      </c>
      <c r="W5051">
        <v>24.5</v>
      </c>
    </row>
    <row r="5052" spans="21:23" x14ac:dyDescent="0.35">
      <c r="U5052">
        <v>5</v>
      </c>
      <c r="V5052">
        <v>101.87</v>
      </c>
      <c r="W5052">
        <v>19.3</v>
      </c>
    </row>
    <row r="5053" spans="21:23" x14ac:dyDescent="0.35">
      <c r="U5053">
        <v>42</v>
      </c>
      <c r="V5053">
        <v>96.86</v>
      </c>
      <c r="W5053">
        <v>29.3</v>
      </c>
    </row>
    <row r="5054" spans="21:23" x14ac:dyDescent="0.35">
      <c r="U5054">
        <v>6</v>
      </c>
      <c r="V5054">
        <v>91.05</v>
      </c>
      <c r="W5054">
        <v>22.1</v>
      </c>
    </row>
    <row r="5055" spans="21:23" x14ac:dyDescent="0.35">
      <c r="U5055">
        <v>46</v>
      </c>
      <c r="V5055">
        <v>55.84</v>
      </c>
      <c r="W5055">
        <v>27.8</v>
      </c>
    </row>
    <row r="5056" spans="21:23" x14ac:dyDescent="0.35">
      <c r="U5056">
        <v>47</v>
      </c>
      <c r="V5056">
        <v>84.04</v>
      </c>
      <c r="W5056">
        <v>24.7</v>
      </c>
    </row>
    <row r="5057" spans="21:23" x14ac:dyDescent="0.35">
      <c r="U5057">
        <v>25</v>
      </c>
      <c r="V5057">
        <v>92.06</v>
      </c>
      <c r="W5057">
        <v>25.3</v>
      </c>
    </row>
    <row r="5058" spans="21:23" x14ac:dyDescent="0.35">
      <c r="U5058">
        <v>40</v>
      </c>
      <c r="V5058">
        <v>89.61</v>
      </c>
      <c r="W5058">
        <v>41.2</v>
      </c>
    </row>
    <row r="5059" spans="21:23" x14ac:dyDescent="0.35">
      <c r="U5059">
        <v>49</v>
      </c>
      <c r="V5059">
        <v>69.92</v>
      </c>
      <c r="W5059">
        <v>47.6</v>
      </c>
    </row>
    <row r="5060" spans="21:23" x14ac:dyDescent="0.35">
      <c r="U5060">
        <v>21</v>
      </c>
      <c r="V5060">
        <v>89.29</v>
      </c>
      <c r="W5060">
        <v>23.4</v>
      </c>
    </row>
    <row r="5061" spans="21:23" x14ac:dyDescent="0.35">
      <c r="U5061">
        <v>61</v>
      </c>
      <c r="V5061">
        <v>120.23</v>
      </c>
      <c r="W5061">
        <v>22.7</v>
      </c>
    </row>
    <row r="5062" spans="21:23" x14ac:dyDescent="0.35">
      <c r="U5062">
        <v>78</v>
      </c>
      <c r="V5062">
        <v>60.22</v>
      </c>
      <c r="W5062">
        <v>29.7</v>
      </c>
    </row>
    <row r="5063" spans="21:23" x14ac:dyDescent="0.35">
      <c r="U5063">
        <v>41</v>
      </c>
      <c r="V5063">
        <v>223.78</v>
      </c>
      <c r="W5063">
        <v>32.299999999999997</v>
      </c>
    </row>
    <row r="5064" spans="21:23" x14ac:dyDescent="0.35">
      <c r="U5064">
        <v>82</v>
      </c>
      <c r="V5064">
        <v>211.58</v>
      </c>
      <c r="W5064">
        <v>36.9</v>
      </c>
    </row>
    <row r="5065" spans="21:23" x14ac:dyDescent="0.35">
      <c r="U5065">
        <v>39</v>
      </c>
      <c r="V5065">
        <v>179.38</v>
      </c>
      <c r="W5065">
        <v>27.7</v>
      </c>
    </row>
    <row r="5066" spans="21:23" x14ac:dyDescent="0.35">
      <c r="U5066">
        <v>70</v>
      </c>
      <c r="V5066">
        <v>193.88</v>
      </c>
      <c r="W5066">
        <v>24.3</v>
      </c>
    </row>
    <row r="5067" spans="21:23" x14ac:dyDescent="0.35">
      <c r="U5067">
        <v>31</v>
      </c>
      <c r="V5067">
        <v>89.01</v>
      </c>
      <c r="W5067">
        <v>37.4</v>
      </c>
    </row>
    <row r="5068" spans="21:23" x14ac:dyDescent="0.35">
      <c r="U5068">
        <v>37</v>
      </c>
      <c r="V5068">
        <v>118.41</v>
      </c>
      <c r="W5068">
        <v>25.1</v>
      </c>
    </row>
    <row r="5069" spans="21:23" x14ac:dyDescent="0.35">
      <c r="U5069">
        <v>21</v>
      </c>
      <c r="V5069">
        <v>138.51</v>
      </c>
      <c r="W5069">
        <v>24.3</v>
      </c>
    </row>
    <row r="5070" spans="21:23" x14ac:dyDescent="0.35">
      <c r="U5070">
        <v>80</v>
      </c>
      <c r="V5070">
        <v>120.03</v>
      </c>
      <c r="W5070">
        <v>24.3</v>
      </c>
    </row>
    <row r="5071" spans="21:23" x14ac:dyDescent="0.35">
      <c r="U5071">
        <v>21</v>
      </c>
      <c r="V5071">
        <v>91.01</v>
      </c>
      <c r="W5071">
        <v>28.7</v>
      </c>
    </row>
    <row r="5072" spans="21:23" x14ac:dyDescent="0.35">
      <c r="U5072">
        <v>5</v>
      </c>
      <c r="V5072">
        <v>61.98</v>
      </c>
      <c r="W5072">
        <v>16.8</v>
      </c>
    </row>
    <row r="5073" spans="21:23" x14ac:dyDescent="0.35">
      <c r="U5073">
        <v>81</v>
      </c>
      <c r="V5073">
        <v>135.32</v>
      </c>
      <c r="W5073">
        <v>35.799999999999997</v>
      </c>
    </row>
    <row r="5074" spans="21:23" x14ac:dyDescent="0.35">
      <c r="U5074">
        <v>35</v>
      </c>
      <c r="V5074">
        <v>58.72</v>
      </c>
      <c r="W5074">
        <v>40</v>
      </c>
    </row>
    <row r="5075" spans="21:23" x14ac:dyDescent="0.35">
      <c r="U5075">
        <v>24</v>
      </c>
      <c r="V5075">
        <v>90.42</v>
      </c>
      <c r="W5075">
        <v>24.3</v>
      </c>
    </row>
    <row r="5076" spans="21:23" x14ac:dyDescent="0.35">
      <c r="U5076">
        <v>52</v>
      </c>
      <c r="V5076">
        <v>104</v>
      </c>
      <c r="W5076">
        <v>25.6</v>
      </c>
    </row>
    <row r="5077" spans="21:23" x14ac:dyDescent="0.35">
      <c r="U5077">
        <v>70</v>
      </c>
      <c r="V5077">
        <v>102.5</v>
      </c>
      <c r="W5077">
        <v>37.799999999999997</v>
      </c>
    </row>
    <row r="5078" spans="21:23" x14ac:dyDescent="0.35">
      <c r="U5078">
        <v>34</v>
      </c>
      <c r="V5078">
        <v>174.37</v>
      </c>
      <c r="W5078">
        <v>23</v>
      </c>
    </row>
    <row r="5079" spans="21:23" x14ac:dyDescent="0.35">
      <c r="U5079">
        <v>17</v>
      </c>
      <c r="V5079">
        <v>106.56</v>
      </c>
      <c r="W5079">
        <v>21</v>
      </c>
    </row>
    <row r="5080" spans="21:23" x14ac:dyDescent="0.35">
      <c r="U5080">
        <v>8</v>
      </c>
      <c r="V5080">
        <v>76.31</v>
      </c>
      <c r="W5080">
        <v>15.5</v>
      </c>
    </row>
    <row r="5081" spans="21:23" x14ac:dyDescent="0.35">
      <c r="U5081">
        <v>1.72</v>
      </c>
      <c r="V5081">
        <v>77.28</v>
      </c>
      <c r="W5081">
        <v>17.100000000000001</v>
      </c>
    </row>
    <row r="5082" spans="21:23" x14ac:dyDescent="0.35">
      <c r="U5082">
        <v>29</v>
      </c>
      <c r="V5082">
        <v>90.52</v>
      </c>
      <c r="W5082">
        <v>28</v>
      </c>
    </row>
    <row r="5083" spans="21:23" x14ac:dyDescent="0.35">
      <c r="U5083">
        <v>55</v>
      </c>
      <c r="V5083">
        <v>108.35</v>
      </c>
      <c r="W5083">
        <v>40.799999999999997</v>
      </c>
    </row>
    <row r="5084" spans="21:23" x14ac:dyDescent="0.35">
      <c r="U5084">
        <v>44</v>
      </c>
      <c r="V5084">
        <v>72.03</v>
      </c>
      <c r="W5084">
        <v>37.5</v>
      </c>
    </row>
    <row r="5085" spans="21:23" x14ac:dyDescent="0.35">
      <c r="U5085">
        <v>19</v>
      </c>
      <c r="V5085">
        <v>90.57</v>
      </c>
      <c r="W5085">
        <v>24.2</v>
      </c>
    </row>
    <row r="5086" spans="21:23" x14ac:dyDescent="0.35">
      <c r="U5086">
        <v>67</v>
      </c>
      <c r="V5086">
        <v>97.04</v>
      </c>
      <c r="W5086">
        <v>26.9</v>
      </c>
    </row>
    <row r="5087" spans="21:23" x14ac:dyDescent="0.35">
      <c r="U5087">
        <v>72</v>
      </c>
      <c r="V5087">
        <v>83.89</v>
      </c>
      <c r="W5087">
        <v>33.1</v>
      </c>
    </row>
    <row r="5088" spans="21:23" x14ac:dyDescent="0.35">
      <c r="U5088">
        <v>51</v>
      </c>
      <c r="V5088">
        <v>152.56</v>
      </c>
      <c r="W5088">
        <v>21.8</v>
      </c>
    </row>
    <row r="5089" spans="21:23" x14ac:dyDescent="0.35">
      <c r="U5089">
        <v>63</v>
      </c>
      <c r="V5089">
        <v>75.930000000000007</v>
      </c>
      <c r="W5089">
        <v>34.700000000000003</v>
      </c>
    </row>
    <row r="5090" spans="21:23" x14ac:dyDescent="0.35">
      <c r="U5090">
        <v>64</v>
      </c>
      <c r="V5090">
        <v>76.89</v>
      </c>
      <c r="W5090">
        <v>30.2</v>
      </c>
    </row>
    <row r="5091" spans="21:23" x14ac:dyDescent="0.35">
      <c r="U5091">
        <v>0.72</v>
      </c>
      <c r="V5091">
        <v>62.13</v>
      </c>
      <c r="W5091">
        <v>16.8</v>
      </c>
    </row>
    <row r="5092" spans="21:23" x14ac:dyDescent="0.35">
      <c r="U5092">
        <v>26</v>
      </c>
      <c r="V5092">
        <v>100.85</v>
      </c>
      <c r="W5092">
        <v>21</v>
      </c>
    </row>
    <row r="5093" spans="21:23" x14ac:dyDescent="0.35">
      <c r="U5093">
        <v>59</v>
      </c>
      <c r="V5093">
        <v>95.05</v>
      </c>
      <c r="W5093">
        <v>30.9</v>
      </c>
    </row>
    <row r="5094" spans="21:23" x14ac:dyDescent="0.35">
      <c r="U5094">
        <v>76</v>
      </c>
      <c r="V5094">
        <v>82.35</v>
      </c>
      <c r="W5094">
        <v>38.9</v>
      </c>
    </row>
    <row r="5095" spans="21:23" x14ac:dyDescent="0.35">
      <c r="U5095">
        <v>45</v>
      </c>
      <c r="V5095">
        <v>95.02</v>
      </c>
      <c r="W5095">
        <v>28.1</v>
      </c>
    </row>
    <row r="5096" spans="21:23" x14ac:dyDescent="0.35">
      <c r="U5096">
        <v>13</v>
      </c>
      <c r="V5096">
        <v>82.38</v>
      </c>
      <c r="W5096">
        <v>24.3</v>
      </c>
    </row>
    <row r="5097" spans="21:23" x14ac:dyDescent="0.35">
      <c r="U5097">
        <v>1.08</v>
      </c>
      <c r="V5097">
        <v>79.150000000000006</v>
      </c>
      <c r="W5097">
        <v>17.399999999999999</v>
      </c>
    </row>
    <row r="5098" spans="21:23" x14ac:dyDescent="0.35">
      <c r="U5098">
        <v>57</v>
      </c>
      <c r="V5098">
        <v>76.62</v>
      </c>
      <c r="W5098">
        <v>28.2</v>
      </c>
    </row>
    <row r="5099" spans="21:23" x14ac:dyDescent="0.35">
      <c r="U5099">
        <v>68</v>
      </c>
      <c r="V5099">
        <v>91.68</v>
      </c>
      <c r="W5099">
        <v>40.799999999999997</v>
      </c>
    </row>
    <row r="5100" spans="21:23" x14ac:dyDescent="0.35">
      <c r="U5100">
        <v>9</v>
      </c>
      <c r="V5100">
        <v>71.88</v>
      </c>
      <c r="W5100">
        <v>17.5</v>
      </c>
    </row>
    <row r="5101" spans="21:23" x14ac:dyDescent="0.35">
      <c r="U5101">
        <v>40</v>
      </c>
      <c r="V5101">
        <v>83.94</v>
      </c>
      <c r="W5101">
        <v>28.1</v>
      </c>
    </row>
    <row r="5102" spans="21:23" x14ac:dyDescent="0.35">
      <c r="U5102">
        <v>82</v>
      </c>
      <c r="V5102">
        <v>71.97</v>
      </c>
      <c r="W5102">
        <v>28.3</v>
      </c>
    </row>
    <row r="5103" spans="21:23" x14ac:dyDescent="0.35">
      <c r="U5103">
        <v>45</v>
      </c>
      <c r="V5103">
        <v>97.95</v>
      </c>
      <c r="W5103">
        <v>24.5</v>
      </c>
    </row>
    <row r="5104" spans="21:23" x14ac:dyDescent="0.35">
      <c r="U5104">
        <v>57</v>
      </c>
      <c r="V5104">
        <v>77.930000000000007</v>
      </c>
      <c r="W5104">
        <v>21.7</v>
      </c>
    </row>
    <row r="5105" spans="21:23" x14ac:dyDescent="0.35">
      <c r="U5105">
        <v>18</v>
      </c>
      <c r="V5105">
        <v>82.85</v>
      </c>
      <c r="W5105">
        <v>46.9</v>
      </c>
    </row>
    <row r="5106" spans="21:23" x14ac:dyDescent="0.35">
      <c r="U5106">
        <v>13</v>
      </c>
      <c r="V5106">
        <v>103.08</v>
      </c>
      <c r="W5106">
        <v>18.600000000000001</v>
      </c>
    </row>
    <row r="5107" spans="21:23" x14ac:dyDescent="0.35">
      <c r="U5107">
        <v>80</v>
      </c>
      <c r="V5107">
        <v>83.75</v>
      </c>
      <c r="W5107">
        <v>28.1</v>
      </c>
    </row>
    <row r="5108" spans="21:23" x14ac:dyDescent="0.35">
      <c r="U5108">
        <v>81</v>
      </c>
      <c r="V5108">
        <v>125.2</v>
      </c>
      <c r="W5108">
        <v>40</v>
      </c>
    </row>
    <row r="5109" spans="21:23" x14ac:dyDescent="0.35">
      <c r="U5109">
        <v>35</v>
      </c>
      <c r="V5109">
        <v>82.99</v>
      </c>
      <c r="W5109">
        <v>30.6</v>
      </c>
    </row>
    <row r="5110" spans="21:23" x14ac:dyDescent="0.35">
      <c r="U5110">
        <v>51</v>
      </c>
      <c r="V5110">
        <v>166.29</v>
      </c>
      <c r="W5110">
        <v>25.6</v>
      </c>
    </row>
    <row r="5111" spans="21:23" x14ac:dyDescent="0.35">
      <c r="U5111">
        <v>44</v>
      </c>
      <c r="V5111">
        <v>85.28</v>
      </c>
      <c r="W5111">
        <v>26.2</v>
      </c>
    </row>
  </sheetData>
  <sortState xmlns:xlrd2="http://schemas.microsoft.com/office/spreadsheetml/2017/richdata2" ref="M121:M129">
    <sortCondition ref="M121"/>
  </sortState>
  <mergeCells count="1">
    <mergeCell ref="A77:D77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504B-DF3F-4F00-916E-5E6315A529D9}">
  <dimension ref="A1:D16"/>
  <sheetViews>
    <sheetView workbookViewId="0">
      <selection activeCell="D16" sqref="D16"/>
    </sheetView>
  </sheetViews>
  <sheetFormatPr defaultRowHeight="14.5" x14ac:dyDescent="0.35"/>
  <cols>
    <col min="1" max="1" width="16.6328125" bestFit="1" customWidth="1"/>
    <col min="2" max="2" width="8" customWidth="1"/>
    <col min="3" max="3" width="17.1796875" customWidth="1"/>
    <col min="4" max="4" width="7.26953125" customWidth="1"/>
  </cols>
  <sheetData>
    <row r="1" spans="1:4" x14ac:dyDescent="0.35">
      <c r="B1" t="s">
        <v>2</v>
      </c>
      <c r="C1" t="s">
        <v>8</v>
      </c>
      <c r="D1" t="s">
        <v>9</v>
      </c>
    </row>
    <row r="2" spans="1:4" x14ac:dyDescent="0.35">
      <c r="A2" t="s">
        <v>55</v>
      </c>
      <c r="B2" s="6">
        <v>43.226614481409015</v>
      </c>
      <c r="C2" s="6">
        <v>106.14767710371804</v>
      </c>
      <c r="D2" s="6">
        <v>28.862035225048999</v>
      </c>
    </row>
    <row r="3" spans="1:4" x14ac:dyDescent="0.35">
      <c r="A3" t="s">
        <v>56</v>
      </c>
      <c r="B3">
        <v>45</v>
      </c>
      <c r="C3" s="6">
        <v>91.884999999999991</v>
      </c>
      <c r="D3">
        <v>28.1</v>
      </c>
    </row>
    <row r="4" spans="1:4" x14ac:dyDescent="0.35">
      <c r="A4" t="s">
        <v>57</v>
      </c>
      <c r="B4">
        <v>78</v>
      </c>
      <c r="C4" s="6">
        <v>93.88</v>
      </c>
      <c r="D4">
        <v>28.1</v>
      </c>
    </row>
    <row r="5" spans="1:4" x14ac:dyDescent="0.35">
      <c r="A5" t="s">
        <v>63</v>
      </c>
      <c r="B5">
        <v>0.08</v>
      </c>
      <c r="C5" s="6">
        <v>55.12</v>
      </c>
      <c r="D5">
        <v>10.3</v>
      </c>
    </row>
    <row r="6" spans="1:4" x14ac:dyDescent="0.35">
      <c r="A6" t="s">
        <v>64</v>
      </c>
      <c r="B6">
        <v>82</v>
      </c>
      <c r="C6" s="6">
        <v>271.74</v>
      </c>
      <c r="D6">
        <v>97.6</v>
      </c>
    </row>
    <row r="7" spans="1:4" x14ac:dyDescent="0.35">
      <c r="A7" t="s">
        <v>58</v>
      </c>
      <c r="B7" s="6">
        <v>22.610434027112966</v>
      </c>
      <c r="C7" s="6">
        <v>45.279129057059322</v>
      </c>
      <c r="D7" s="6">
        <v>7.6988089000937192</v>
      </c>
    </row>
    <row r="8" spans="1:4" x14ac:dyDescent="0.35">
      <c r="A8" t="s">
        <v>59</v>
      </c>
      <c r="B8" s="6">
        <v>511.33179182433469</v>
      </c>
      <c r="C8" s="6">
        <v>2050.6008199114135</v>
      </c>
      <c r="D8" s="6">
        <v>59.283259900886527</v>
      </c>
    </row>
    <row r="9" spans="1:4" x14ac:dyDescent="0.35">
      <c r="A9" t="s">
        <v>60</v>
      </c>
      <c r="B9">
        <v>25</v>
      </c>
      <c r="C9" s="6">
        <v>77.245000000000005</v>
      </c>
      <c r="D9">
        <v>23.8</v>
      </c>
    </row>
    <row r="10" spans="1:4" x14ac:dyDescent="0.35">
      <c r="A10" t="s">
        <v>61</v>
      </c>
      <c r="B10">
        <v>45</v>
      </c>
      <c r="C10" s="6">
        <v>91.884999999999991</v>
      </c>
      <c r="D10">
        <v>28.1</v>
      </c>
    </row>
    <row r="11" spans="1:4" x14ac:dyDescent="0.35">
      <c r="A11" t="s">
        <v>62</v>
      </c>
      <c r="B11">
        <v>61</v>
      </c>
      <c r="C11" s="6">
        <v>114.09</v>
      </c>
      <c r="D11">
        <v>32.799999999999997</v>
      </c>
    </row>
    <row r="12" spans="1:4" x14ac:dyDescent="0.35">
      <c r="A12" t="s">
        <v>52</v>
      </c>
      <c r="B12">
        <v>36</v>
      </c>
      <c r="C12" s="6">
        <v>36.844999999999999</v>
      </c>
      <c r="D12">
        <v>8.9999999999999964</v>
      </c>
    </row>
    <row r="13" spans="1:4" x14ac:dyDescent="0.35">
      <c r="A13" t="s">
        <v>65</v>
      </c>
      <c r="B13">
        <v>115</v>
      </c>
      <c r="C13" s="6">
        <v>169.35750000000002</v>
      </c>
      <c r="D13">
        <v>46.29999999999999</v>
      </c>
    </row>
    <row r="14" spans="1:4" x14ac:dyDescent="0.35">
      <c r="A14" t="s">
        <v>66</v>
      </c>
      <c r="B14">
        <v>-29</v>
      </c>
      <c r="C14" s="6">
        <v>21.977500000000006</v>
      </c>
      <c r="D14">
        <v>10.300000000000006</v>
      </c>
    </row>
    <row r="15" spans="1:4" x14ac:dyDescent="0.35">
      <c r="A15" t="s">
        <v>67</v>
      </c>
      <c r="B15">
        <v>0</v>
      </c>
      <c r="C15">
        <v>627</v>
      </c>
      <c r="D15">
        <v>311</v>
      </c>
    </row>
    <row r="16" spans="1:4" x14ac:dyDescent="0.35">
      <c r="A16" t="s">
        <v>70</v>
      </c>
      <c r="B16" s="1">
        <f>0/5110</f>
        <v>0</v>
      </c>
      <c r="C16" s="1">
        <f>627/5110</f>
        <v>0.12270058708414873</v>
      </c>
      <c r="D16" s="1">
        <f>311/5110</f>
        <v>6.0861056751467711E-2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1E983-BC86-4DC2-B14E-E5041044823C}">
  <dimension ref="A1:AN5111"/>
  <sheetViews>
    <sheetView topLeftCell="AC12" zoomScale="88" zoomScaleNormal="90" workbookViewId="0">
      <selection activeCell="AH5" sqref="AH5"/>
    </sheetView>
  </sheetViews>
  <sheetFormatPr defaultRowHeight="14.5" x14ac:dyDescent="0.35"/>
  <cols>
    <col min="1" max="1" width="15.08984375" bestFit="1" customWidth="1"/>
    <col min="2" max="2" width="15.26953125" bestFit="1" customWidth="1"/>
    <col min="3" max="3" width="4.08984375" bestFit="1" customWidth="1"/>
    <col min="4" max="4" width="10.6328125" bestFit="1" customWidth="1"/>
    <col min="5" max="5" width="10.7265625" bestFit="1" customWidth="1"/>
    <col min="7" max="7" width="13.7265625" bestFit="1" customWidth="1"/>
    <col min="8" max="8" width="13.08984375" bestFit="1" customWidth="1"/>
    <col min="9" max="9" width="13" bestFit="1" customWidth="1"/>
    <col min="10" max="10" width="12.36328125" customWidth="1"/>
    <col min="11" max="11" width="14.08984375" customWidth="1"/>
    <col min="14" max="14" width="9.26953125" customWidth="1"/>
    <col min="15" max="15" width="5" bestFit="1" customWidth="1"/>
    <col min="16" max="16" width="15.08984375" bestFit="1" customWidth="1"/>
    <col min="17" max="17" width="12.1796875" bestFit="1" customWidth="1"/>
    <col min="19" max="19" width="22.26953125" bestFit="1" customWidth="1"/>
    <col min="20" max="20" width="15.81640625" bestFit="1" customWidth="1"/>
    <col min="21" max="21" width="12.81640625" bestFit="1" customWidth="1"/>
    <col min="22" max="22" width="7.26953125" bestFit="1" customWidth="1"/>
    <col min="23" max="24" width="11" bestFit="1" customWidth="1"/>
    <col min="26" max="26" width="5.08984375" bestFit="1" customWidth="1"/>
    <col min="27" max="27" width="6.08984375" style="8" bestFit="1" customWidth="1"/>
    <col min="28" max="28" width="15.7265625" bestFit="1" customWidth="1"/>
    <col min="29" max="29" width="8.6328125" bestFit="1" customWidth="1"/>
    <col min="31" max="31" width="14.08984375" bestFit="1" customWidth="1"/>
    <col min="32" max="32" width="23.90625" bestFit="1" customWidth="1"/>
    <col min="33" max="33" width="16" bestFit="1" customWidth="1"/>
    <col min="34" max="36" width="10.7265625" bestFit="1" customWidth="1"/>
    <col min="37" max="37" width="8.81640625" bestFit="1" customWidth="1"/>
  </cols>
  <sheetData>
    <row r="1" spans="1:37" ht="15" thickBot="1" x14ac:dyDescent="0.4">
      <c r="N1" t="s">
        <v>200</v>
      </c>
      <c r="O1" t="s">
        <v>2</v>
      </c>
      <c r="P1" t="s">
        <v>10</v>
      </c>
      <c r="Q1" t="s">
        <v>201</v>
      </c>
      <c r="Z1" t="s">
        <v>2</v>
      </c>
      <c r="AA1" s="8" t="s">
        <v>11</v>
      </c>
      <c r="AB1" t="s">
        <v>8</v>
      </c>
      <c r="AC1" t="s">
        <v>54</v>
      </c>
    </row>
    <row r="2" spans="1:37" x14ac:dyDescent="0.35">
      <c r="G2" s="85" t="s">
        <v>123</v>
      </c>
      <c r="H2" s="86"/>
      <c r="I2" s="86"/>
      <c r="J2" s="86"/>
      <c r="K2" s="48"/>
      <c r="N2">
        <f>_xlfn.PERCENTRANK.EXC(O:O,O2,2)*10</f>
        <v>8.1999999999999993</v>
      </c>
      <c r="O2">
        <v>67</v>
      </c>
      <c r="P2" t="s">
        <v>16</v>
      </c>
      <c r="Q2" t="str">
        <f>IF(P2="Unknown",IF(N2&gt;=7,"formerly smoked",IF(N2&gt;=2,"smokes","never smoked")),P2)</f>
        <v>formerly smoked</v>
      </c>
      <c r="S2" s="32" t="s">
        <v>51</v>
      </c>
      <c r="T2" s="32" t="s">
        <v>121</v>
      </c>
      <c r="Z2">
        <v>67</v>
      </c>
      <c r="AA2" s="8">
        <v>1</v>
      </c>
      <c r="AB2">
        <v>228.69</v>
      </c>
      <c r="AC2">
        <v>36.6</v>
      </c>
      <c r="AE2" s="32" t="s">
        <v>71</v>
      </c>
      <c r="AF2" s="32" t="s">
        <v>121</v>
      </c>
      <c r="AJ2" t="s">
        <v>152</v>
      </c>
      <c r="AK2" t="s">
        <v>153</v>
      </c>
    </row>
    <row r="3" spans="1:37" x14ac:dyDescent="0.35">
      <c r="A3" s="32" t="s">
        <v>71</v>
      </c>
      <c r="B3" s="32" t="s">
        <v>121</v>
      </c>
      <c r="G3" s="36"/>
      <c r="H3" s="87" t="s">
        <v>11</v>
      </c>
      <c r="I3" s="87"/>
      <c r="K3" s="37"/>
      <c r="N3">
        <f t="shared" ref="N3:N66" si="0">_xlfn.PERCENTRANK.EXC(O:O,O3,2)*10</f>
        <v>7.4</v>
      </c>
      <c r="O3">
        <v>61</v>
      </c>
      <c r="P3" t="s">
        <v>21</v>
      </c>
      <c r="Q3" t="str">
        <f t="shared" ref="Q3:Q66" si="1">IF(P3="Unknown",IF(N3&gt;=7,"formerly smoked",IF(N3&gt;=2,"smokes","never smoked")),P3)</f>
        <v>never smoked</v>
      </c>
      <c r="S3" s="32" t="s">
        <v>29</v>
      </c>
      <c r="T3" t="s">
        <v>16</v>
      </c>
      <c r="U3" t="s">
        <v>21</v>
      </c>
      <c r="V3" t="s">
        <v>22</v>
      </c>
      <c r="W3" t="s">
        <v>30</v>
      </c>
      <c r="Z3">
        <v>61</v>
      </c>
      <c r="AA3" s="8">
        <v>1</v>
      </c>
      <c r="AB3">
        <v>202.21</v>
      </c>
      <c r="AC3">
        <v>28.1</v>
      </c>
      <c r="AE3" s="32" t="s">
        <v>29</v>
      </c>
      <c r="AF3">
        <v>0</v>
      </c>
      <c r="AG3">
        <v>1</v>
      </c>
      <c r="AH3" t="s">
        <v>30</v>
      </c>
      <c r="AJ3" s="33" t="s">
        <v>134</v>
      </c>
      <c r="AK3" s="49">
        <v>2.1186440677966102E-3</v>
      </c>
    </row>
    <row r="4" spans="1:37" x14ac:dyDescent="0.35">
      <c r="A4" s="32" t="s">
        <v>29</v>
      </c>
      <c r="B4">
        <v>0</v>
      </c>
      <c r="C4">
        <v>1</v>
      </c>
      <c r="D4" t="s">
        <v>42</v>
      </c>
      <c r="E4" t="s">
        <v>30</v>
      </c>
      <c r="G4" s="36" t="s">
        <v>124</v>
      </c>
      <c r="H4" s="38" t="s">
        <v>76</v>
      </c>
      <c r="I4" s="38" t="s">
        <v>75</v>
      </c>
      <c r="J4" t="s">
        <v>30</v>
      </c>
      <c r="K4" s="39" t="s">
        <v>122</v>
      </c>
      <c r="N4">
        <f t="shared" si="0"/>
        <v>9.6</v>
      </c>
      <c r="O4">
        <v>80</v>
      </c>
      <c r="P4" t="s">
        <v>21</v>
      </c>
      <c r="Q4" t="str">
        <f t="shared" si="1"/>
        <v>never smoked</v>
      </c>
      <c r="S4" s="33" t="s">
        <v>135</v>
      </c>
      <c r="T4" s="49">
        <v>0.22727272727272727</v>
      </c>
      <c r="U4" s="49">
        <v>0.72727272727272729</v>
      </c>
      <c r="V4" s="49">
        <v>4.5454545454545456E-2</v>
      </c>
      <c r="W4" s="49">
        <v>1</v>
      </c>
      <c r="Z4">
        <v>80</v>
      </c>
      <c r="AA4" s="8">
        <v>1</v>
      </c>
      <c r="AB4">
        <v>105.92</v>
      </c>
      <c r="AC4">
        <v>32.5</v>
      </c>
      <c r="AE4" s="33" t="s">
        <v>134</v>
      </c>
      <c r="AF4" s="49">
        <v>0.9978813559322034</v>
      </c>
      <c r="AG4" s="49">
        <v>2.1186440677966102E-3</v>
      </c>
      <c r="AH4" s="49">
        <v>1</v>
      </c>
      <c r="AJ4" s="33" t="s">
        <v>113</v>
      </c>
      <c r="AK4" s="49">
        <v>2.0242914979757085E-3</v>
      </c>
    </row>
    <row r="5" spans="1:37" x14ac:dyDescent="0.35">
      <c r="A5" s="33" t="s">
        <v>16</v>
      </c>
      <c r="B5">
        <v>815</v>
      </c>
      <c r="C5">
        <v>70</v>
      </c>
      <c r="E5">
        <v>885</v>
      </c>
      <c r="G5" s="36" t="s">
        <v>17</v>
      </c>
      <c r="H5">
        <v>2853</v>
      </c>
      <c r="I5">
        <v>141</v>
      </c>
      <c r="J5">
        <v>2994</v>
      </c>
      <c r="K5" s="40">
        <f>I5/$J$8</f>
        <v>2.7592954990215263E-2</v>
      </c>
      <c r="N5">
        <f t="shared" si="0"/>
        <v>5.5</v>
      </c>
      <c r="O5">
        <v>49</v>
      </c>
      <c r="P5" t="s">
        <v>22</v>
      </c>
      <c r="Q5" t="str">
        <f t="shared" si="1"/>
        <v>smokes</v>
      </c>
      <c r="S5" s="33" t="s">
        <v>136</v>
      </c>
      <c r="T5" s="49">
        <v>0.10077519379844961</v>
      </c>
      <c r="U5" s="49">
        <v>0.79069767441860461</v>
      </c>
      <c r="V5" s="49">
        <v>0.10852713178294573</v>
      </c>
      <c r="W5" s="49">
        <v>1</v>
      </c>
      <c r="Z5">
        <v>49</v>
      </c>
      <c r="AA5" s="8">
        <v>1</v>
      </c>
      <c r="AB5">
        <v>171.23</v>
      </c>
      <c r="AC5">
        <v>34.4</v>
      </c>
      <c r="AE5" s="33" t="s">
        <v>113</v>
      </c>
      <c r="AF5" s="49">
        <v>0.99797570850202433</v>
      </c>
      <c r="AG5" s="49">
        <v>2.0242914979757085E-3</v>
      </c>
      <c r="AH5" s="49">
        <v>1</v>
      </c>
      <c r="AJ5" s="33" t="s">
        <v>145</v>
      </c>
      <c r="AK5" s="49">
        <v>0</v>
      </c>
    </row>
    <row r="6" spans="1:37" x14ac:dyDescent="0.35">
      <c r="A6" s="33" t="s">
        <v>21</v>
      </c>
      <c r="B6">
        <v>1802</v>
      </c>
      <c r="C6">
        <v>90</v>
      </c>
      <c r="E6">
        <v>1892</v>
      </c>
      <c r="G6" s="36" t="s">
        <v>12</v>
      </c>
      <c r="H6">
        <v>2007</v>
      </c>
      <c r="I6">
        <v>108</v>
      </c>
      <c r="J6">
        <v>2115</v>
      </c>
      <c r="K6" s="40">
        <f>I6/$J$8</f>
        <v>2.1135029354207437E-2</v>
      </c>
      <c r="N6">
        <f t="shared" si="0"/>
        <v>9.3999999999999986</v>
      </c>
      <c r="O6">
        <v>79</v>
      </c>
      <c r="P6" t="s">
        <v>21</v>
      </c>
      <c r="Q6" t="str">
        <f t="shared" si="1"/>
        <v>never smoked</v>
      </c>
      <c r="S6" s="33" t="s">
        <v>137</v>
      </c>
      <c r="T6" s="49">
        <v>0.1531322505800464</v>
      </c>
      <c r="U6" s="49">
        <v>0.57076566125290018</v>
      </c>
      <c r="V6" s="49">
        <v>0.27610208816705334</v>
      </c>
      <c r="W6" s="49">
        <v>1</v>
      </c>
      <c r="Z6">
        <v>79</v>
      </c>
      <c r="AA6" s="8">
        <v>1</v>
      </c>
      <c r="AB6">
        <v>174.12</v>
      </c>
      <c r="AC6">
        <v>24</v>
      </c>
      <c r="AE6" s="33" t="s">
        <v>145</v>
      </c>
      <c r="AF6" s="49">
        <v>1</v>
      </c>
      <c r="AG6" s="49">
        <v>0</v>
      </c>
      <c r="AH6" s="49">
        <v>1</v>
      </c>
      <c r="AJ6" s="33" t="s">
        <v>146</v>
      </c>
      <c r="AK6" s="49">
        <v>9.1603053435114507E-3</v>
      </c>
    </row>
    <row r="7" spans="1:37" x14ac:dyDescent="0.35">
      <c r="A7" s="33" t="s">
        <v>22</v>
      </c>
      <c r="B7">
        <v>747</v>
      </c>
      <c r="C7">
        <v>42</v>
      </c>
      <c r="E7">
        <v>789</v>
      </c>
      <c r="G7" s="36" t="s">
        <v>28</v>
      </c>
      <c r="H7">
        <v>1</v>
      </c>
      <c r="J7">
        <v>1</v>
      </c>
      <c r="K7" s="39"/>
      <c r="N7">
        <f t="shared" si="0"/>
        <v>9.6999999999999993</v>
      </c>
      <c r="O7">
        <v>81</v>
      </c>
      <c r="P7" t="s">
        <v>16</v>
      </c>
      <c r="Q7" t="str">
        <f t="shared" si="1"/>
        <v>formerly smoked</v>
      </c>
      <c r="S7" s="33" t="s">
        <v>138</v>
      </c>
      <c r="T7" s="49">
        <v>0.18095238095238095</v>
      </c>
      <c r="U7" s="49">
        <v>0.55238095238095242</v>
      </c>
      <c r="V7" s="49">
        <v>0.26666666666666666</v>
      </c>
      <c r="W7" s="49">
        <v>1</v>
      </c>
      <c r="Z7">
        <v>81</v>
      </c>
      <c r="AA7" s="8">
        <v>1</v>
      </c>
      <c r="AB7">
        <v>186.21</v>
      </c>
      <c r="AC7">
        <v>29</v>
      </c>
      <c r="AE7" s="33" t="s">
        <v>146</v>
      </c>
      <c r="AF7" s="49">
        <v>0.99083969465648858</v>
      </c>
      <c r="AG7" s="49">
        <v>9.1603053435114507E-3</v>
      </c>
      <c r="AH7" s="49">
        <v>1</v>
      </c>
      <c r="AJ7" s="33" t="s">
        <v>147</v>
      </c>
      <c r="AK7" s="49">
        <v>1.643835616438356E-2</v>
      </c>
    </row>
    <row r="8" spans="1:37" x14ac:dyDescent="0.35">
      <c r="A8" s="33" t="s">
        <v>24</v>
      </c>
      <c r="B8">
        <v>1497</v>
      </c>
      <c r="C8">
        <v>47</v>
      </c>
      <c r="E8">
        <v>1544</v>
      </c>
      <c r="G8" s="36" t="s">
        <v>30</v>
      </c>
      <c r="H8">
        <v>4861</v>
      </c>
      <c r="I8">
        <v>249</v>
      </c>
      <c r="J8">
        <v>5110</v>
      </c>
      <c r="K8" s="41">
        <f>SUM(K5:K6)</f>
        <v>4.8727984344422701E-2</v>
      </c>
      <c r="N8">
        <f t="shared" si="0"/>
        <v>8.9</v>
      </c>
      <c r="O8">
        <v>74</v>
      </c>
      <c r="P8" t="s">
        <v>21</v>
      </c>
      <c r="Q8" t="str">
        <f t="shared" si="1"/>
        <v>never smoked</v>
      </c>
      <c r="S8" s="33" t="s">
        <v>139</v>
      </c>
      <c r="T8" s="49">
        <v>0.20098039215686275</v>
      </c>
      <c r="U8" s="49">
        <v>0.52941176470588236</v>
      </c>
      <c r="V8" s="49">
        <v>0.26960784313725489</v>
      </c>
      <c r="W8" s="49">
        <v>1</v>
      </c>
      <c r="Z8">
        <v>74</v>
      </c>
      <c r="AA8" s="8">
        <v>1</v>
      </c>
      <c r="AB8">
        <v>70.09</v>
      </c>
      <c r="AC8">
        <v>27.4</v>
      </c>
      <c r="AE8" s="33" t="s">
        <v>147</v>
      </c>
      <c r="AF8" s="49">
        <v>0.98356164383561639</v>
      </c>
      <c r="AG8" s="49">
        <v>1.643835616438356E-2</v>
      </c>
      <c r="AH8" s="49">
        <v>1</v>
      </c>
      <c r="AJ8" s="33" t="s">
        <v>148</v>
      </c>
      <c r="AK8" s="49">
        <v>5.7553956834532377E-2</v>
      </c>
    </row>
    <row r="9" spans="1:37" ht="15" thickBot="1" x14ac:dyDescent="0.4">
      <c r="A9" s="33" t="s">
        <v>42</v>
      </c>
      <c r="G9" s="42"/>
      <c r="H9" s="26"/>
      <c r="I9" s="26"/>
      <c r="J9" s="26"/>
      <c r="K9" s="43"/>
      <c r="N9">
        <f t="shared" si="0"/>
        <v>8.4</v>
      </c>
      <c r="O9">
        <v>69</v>
      </c>
      <c r="P9" t="s">
        <v>21</v>
      </c>
      <c r="Q9" t="str">
        <f t="shared" si="1"/>
        <v>never smoked</v>
      </c>
      <c r="S9" s="33" t="s">
        <v>140</v>
      </c>
      <c r="T9" s="49">
        <v>0.23369565217391305</v>
      </c>
      <c r="U9" s="49">
        <v>0.50271739130434778</v>
      </c>
      <c r="V9" s="49">
        <v>0.26358695652173914</v>
      </c>
      <c r="W9" s="49">
        <v>1</v>
      </c>
      <c r="Z9">
        <v>69</v>
      </c>
      <c r="AA9" s="8">
        <v>1</v>
      </c>
      <c r="AB9">
        <v>94.39</v>
      </c>
      <c r="AC9">
        <v>22.8</v>
      </c>
      <c r="AE9" s="33" t="s">
        <v>148</v>
      </c>
      <c r="AF9" s="49">
        <v>0.94244604316546765</v>
      </c>
      <c r="AG9" s="49">
        <v>5.7553956834532377E-2</v>
      </c>
      <c r="AH9" s="49">
        <v>1</v>
      </c>
      <c r="AJ9" s="33" t="s">
        <v>149</v>
      </c>
      <c r="AK9" s="49">
        <v>7.5684380032206122E-2</v>
      </c>
    </row>
    <row r="10" spans="1:37" x14ac:dyDescent="0.35">
      <c r="A10" s="33" t="s">
        <v>30</v>
      </c>
      <c r="B10">
        <v>4861</v>
      </c>
      <c r="C10">
        <v>249</v>
      </c>
      <c r="E10">
        <v>5110</v>
      </c>
      <c r="N10">
        <f t="shared" si="0"/>
        <v>7.1</v>
      </c>
      <c r="O10">
        <v>59</v>
      </c>
      <c r="P10" t="s">
        <v>24</v>
      </c>
      <c r="Q10" t="str">
        <f t="shared" si="1"/>
        <v>formerly smoked</v>
      </c>
      <c r="S10" s="33" t="s">
        <v>141</v>
      </c>
      <c r="T10" s="49">
        <v>0.26463700234192039</v>
      </c>
      <c r="U10" s="49">
        <v>0.48477751756440279</v>
      </c>
      <c r="V10" s="49">
        <v>0.25058548009367682</v>
      </c>
      <c r="W10" s="49">
        <v>1</v>
      </c>
      <c r="Z10">
        <v>59</v>
      </c>
      <c r="AA10" s="8">
        <v>1</v>
      </c>
      <c r="AB10">
        <v>76.150000000000006</v>
      </c>
      <c r="AC10">
        <v>28.1</v>
      </c>
      <c r="AE10" s="33" t="s">
        <v>149</v>
      </c>
      <c r="AF10" s="49">
        <v>0.92431561996779388</v>
      </c>
      <c r="AG10" s="49">
        <v>7.5684380032206122E-2</v>
      </c>
      <c r="AH10" s="49">
        <v>1</v>
      </c>
      <c r="AJ10" s="33" t="s">
        <v>150</v>
      </c>
      <c r="AK10" s="49">
        <v>0.16520210896309315</v>
      </c>
    </row>
    <row r="11" spans="1:37" x14ac:dyDescent="0.35">
      <c r="N11">
        <f t="shared" si="0"/>
        <v>9.2000000000000011</v>
      </c>
      <c r="O11">
        <v>78</v>
      </c>
      <c r="P11" t="s">
        <v>24</v>
      </c>
      <c r="Q11" t="str">
        <f t="shared" si="1"/>
        <v>formerly smoked</v>
      </c>
      <c r="S11" s="33" t="s">
        <v>142</v>
      </c>
      <c r="T11" s="49">
        <v>0.33333333333333331</v>
      </c>
      <c r="U11" s="49">
        <v>0.44519015659955258</v>
      </c>
      <c r="V11" s="49">
        <v>0.22147651006711411</v>
      </c>
      <c r="W11" s="49">
        <v>1</v>
      </c>
      <c r="Z11">
        <v>78</v>
      </c>
      <c r="AA11" s="8">
        <v>1</v>
      </c>
      <c r="AB11">
        <v>58.57</v>
      </c>
      <c r="AC11">
        <v>24.2</v>
      </c>
      <c r="AE11" s="33" t="s">
        <v>150</v>
      </c>
      <c r="AF11" s="49">
        <v>0.83479789103690683</v>
      </c>
      <c r="AG11" s="49">
        <v>0.16520210896309315</v>
      </c>
      <c r="AH11" s="49">
        <v>1</v>
      </c>
      <c r="AJ11" s="33" t="s">
        <v>151</v>
      </c>
      <c r="AK11" s="49">
        <v>0.21505376344086022</v>
      </c>
    </row>
    <row r="12" spans="1:37" ht="15" thickBot="1" x14ac:dyDescent="0.4">
      <c r="N12">
        <f t="shared" si="0"/>
        <v>9.6999999999999993</v>
      </c>
      <c r="O12">
        <v>81</v>
      </c>
      <c r="P12" t="s">
        <v>21</v>
      </c>
      <c r="Q12" t="str">
        <f t="shared" si="1"/>
        <v>never smoked</v>
      </c>
      <c r="S12" s="33" t="s">
        <v>143</v>
      </c>
      <c r="T12" s="49">
        <v>0.37889688249400477</v>
      </c>
      <c r="U12" s="49">
        <v>0.45083932853717024</v>
      </c>
      <c r="V12" s="49">
        <v>0.17026378896882494</v>
      </c>
      <c r="W12" s="49">
        <v>1</v>
      </c>
      <c r="Z12">
        <v>81</v>
      </c>
      <c r="AA12" s="8">
        <v>1</v>
      </c>
      <c r="AB12">
        <v>80.430000000000007</v>
      </c>
      <c r="AC12">
        <v>29.7</v>
      </c>
      <c r="AE12" s="33" t="s">
        <v>151</v>
      </c>
      <c r="AF12" s="49">
        <v>0.78494623655913975</v>
      </c>
      <c r="AG12" s="49">
        <v>0.21505376344086022</v>
      </c>
      <c r="AH12" s="49">
        <v>1</v>
      </c>
    </row>
    <row r="13" spans="1:37" ht="15" thickBot="1" x14ac:dyDescent="0.4">
      <c r="A13" s="82" t="s">
        <v>128</v>
      </c>
      <c r="B13" s="83"/>
      <c r="C13" s="83"/>
      <c r="D13" s="83"/>
      <c r="E13" s="84"/>
      <c r="N13">
        <f t="shared" si="0"/>
        <v>7.4</v>
      </c>
      <c r="O13">
        <v>61</v>
      </c>
      <c r="P13" t="s">
        <v>22</v>
      </c>
      <c r="Q13" t="str">
        <f t="shared" si="1"/>
        <v>smokes</v>
      </c>
      <c r="S13" s="33" t="s">
        <v>144</v>
      </c>
      <c r="T13" s="49">
        <v>0.33695652173913043</v>
      </c>
      <c r="U13" s="49">
        <v>0.54076086956521741</v>
      </c>
      <c r="V13" s="49">
        <v>0.12228260869565218</v>
      </c>
      <c r="W13" s="49">
        <v>1</v>
      </c>
      <c r="Z13">
        <v>61</v>
      </c>
      <c r="AA13" s="8">
        <v>1</v>
      </c>
      <c r="AB13">
        <v>120.46</v>
      </c>
      <c r="AC13">
        <v>36.799999999999997</v>
      </c>
      <c r="AE13" s="33" t="s">
        <v>30</v>
      </c>
      <c r="AF13" s="49">
        <v>0.95127201565557729</v>
      </c>
      <c r="AG13" s="49">
        <v>4.8727984344422701E-2</v>
      </c>
      <c r="AH13" s="49">
        <v>1</v>
      </c>
    </row>
    <row r="14" spans="1:37" x14ac:dyDescent="0.35">
      <c r="A14" s="36"/>
      <c r="B14" s="87" t="s">
        <v>127</v>
      </c>
      <c r="C14" s="87"/>
      <c r="E14" s="37"/>
      <c r="G14" s="82" t="s">
        <v>125</v>
      </c>
      <c r="H14" s="83"/>
      <c r="I14" s="83"/>
      <c r="J14" s="83"/>
      <c r="K14" s="84"/>
      <c r="N14">
        <f t="shared" si="0"/>
        <v>6.3</v>
      </c>
      <c r="O14">
        <v>54</v>
      </c>
      <c r="P14" t="s">
        <v>22</v>
      </c>
      <c r="Q14" t="str">
        <f t="shared" si="1"/>
        <v>smokes</v>
      </c>
      <c r="S14" s="33" t="s">
        <v>30</v>
      </c>
      <c r="T14" s="49">
        <v>0.24817722938867079</v>
      </c>
      <c r="U14" s="49">
        <v>0.53056646102075156</v>
      </c>
      <c r="V14" s="49">
        <v>0.22125630959057768</v>
      </c>
      <c r="W14" s="49">
        <v>1</v>
      </c>
      <c r="Z14">
        <v>54</v>
      </c>
      <c r="AA14" s="8">
        <v>1</v>
      </c>
      <c r="AB14">
        <v>104.51</v>
      </c>
      <c r="AC14">
        <v>27.3</v>
      </c>
    </row>
    <row r="15" spans="1:37" x14ac:dyDescent="0.35">
      <c r="A15" s="45" t="s">
        <v>5</v>
      </c>
      <c r="B15" s="35" t="s">
        <v>76</v>
      </c>
      <c r="C15" s="35" t="s">
        <v>75</v>
      </c>
      <c r="D15" s="35" t="s">
        <v>30</v>
      </c>
      <c r="E15" s="39" t="s">
        <v>122</v>
      </c>
      <c r="G15" s="36"/>
      <c r="H15" s="87" t="s">
        <v>11</v>
      </c>
      <c r="I15" s="87"/>
      <c r="K15" s="37"/>
      <c r="N15">
        <f t="shared" si="0"/>
        <v>9.2000000000000011</v>
      </c>
      <c r="O15">
        <v>78</v>
      </c>
      <c r="P15" t="s">
        <v>24</v>
      </c>
      <c r="Q15" t="str">
        <f t="shared" si="1"/>
        <v>formerly smoked</v>
      </c>
      <c r="Z15">
        <v>78</v>
      </c>
      <c r="AA15" s="8">
        <v>1</v>
      </c>
      <c r="AB15">
        <v>219.84</v>
      </c>
      <c r="AC15">
        <v>28.1</v>
      </c>
    </row>
    <row r="16" spans="1:37" x14ac:dyDescent="0.35">
      <c r="A16" s="36" t="s">
        <v>23</v>
      </c>
      <c r="B16">
        <v>1728</v>
      </c>
      <c r="C16">
        <v>29</v>
      </c>
      <c r="D16">
        <v>1757</v>
      </c>
      <c r="E16" s="40">
        <f>C16/$D$18</f>
        <v>5.6751467710371819E-3</v>
      </c>
      <c r="G16" s="36" t="s">
        <v>3</v>
      </c>
      <c r="H16" s="35" t="s">
        <v>76</v>
      </c>
      <c r="I16" s="35" t="s">
        <v>75</v>
      </c>
      <c r="J16" t="s">
        <v>30</v>
      </c>
      <c r="K16" s="39" t="s">
        <v>122</v>
      </c>
      <c r="L16" s="35"/>
      <c r="M16" s="34"/>
      <c r="N16">
        <f t="shared" si="0"/>
        <v>9.3999999999999986</v>
      </c>
      <c r="O16">
        <v>79</v>
      </c>
      <c r="P16" t="s">
        <v>21</v>
      </c>
      <c r="Q16" t="str">
        <f t="shared" si="1"/>
        <v>never smoked</v>
      </c>
      <c r="Z16">
        <v>79</v>
      </c>
      <c r="AA16" s="8">
        <v>1</v>
      </c>
      <c r="AB16">
        <v>214.09</v>
      </c>
      <c r="AC16">
        <v>28.2</v>
      </c>
    </row>
    <row r="17" spans="1:39" x14ac:dyDescent="0.35">
      <c r="A17" s="36" t="s">
        <v>13</v>
      </c>
      <c r="B17">
        <v>3133</v>
      </c>
      <c r="C17">
        <v>220</v>
      </c>
      <c r="D17">
        <v>3353</v>
      </c>
      <c r="E17" s="40">
        <f t="shared" ref="E17:E18" si="2">C17/$D$18</f>
        <v>4.3052837573385516E-2</v>
      </c>
      <c r="G17" s="36">
        <v>0</v>
      </c>
      <c r="H17">
        <v>4429</v>
      </c>
      <c r="I17">
        <v>183</v>
      </c>
      <c r="J17">
        <v>4612</v>
      </c>
      <c r="K17" s="40">
        <f>I17/$J$19</f>
        <v>3.5812133072407042E-2</v>
      </c>
      <c r="N17">
        <f t="shared" si="0"/>
        <v>5.6000000000000005</v>
      </c>
      <c r="O17">
        <v>50</v>
      </c>
      <c r="P17" t="s">
        <v>21</v>
      </c>
      <c r="Q17" t="str">
        <f t="shared" si="1"/>
        <v>never smoked</v>
      </c>
      <c r="Z17">
        <v>50</v>
      </c>
      <c r="AA17" s="8">
        <v>1</v>
      </c>
      <c r="AB17">
        <v>167.41</v>
      </c>
      <c r="AC17">
        <v>30.9</v>
      </c>
    </row>
    <row r="18" spans="1:39" ht="15" thickBot="1" x14ac:dyDescent="0.4">
      <c r="A18" s="42" t="s">
        <v>30</v>
      </c>
      <c r="B18" s="26">
        <v>4861</v>
      </c>
      <c r="C18" s="26">
        <v>249</v>
      </c>
      <c r="D18" s="26">
        <v>5110</v>
      </c>
      <c r="E18" s="47">
        <f t="shared" si="2"/>
        <v>4.8727984344422701E-2</v>
      </c>
      <c r="G18" s="36">
        <v>1</v>
      </c>
      <c r="H18">
        <v>432</v>
      </c>
      <c r="I18">
        <v>66</v>
      </c>
      <c r="J18">
        <v>498</v>
      </c>
      <c r="K18" s="40">
        <f>I18/$J$19</f>
        <v>1.2915851272015656E-2</v>
      </c>
      <c r="N18">
        <f t="shared" si="0"/>
        <v>7.8000000000000007</v>
      </c>
      <c r="O18">
        <v>64</v>
      </c>
      <c r="P18" t="s">
        <v>22</v>
      </c>
      <c r="Q18" t="str">
        <f t="shared" si="1"/>
        <v>smokes</v>
      </c>
      <c r="Z18">
        <v>64</v>
      </c>
      <c r="AA18" s="8">
        <v>1</v>
      </c>
      <c r="AB18">
        <v>191.61</v>
      </c>
      <c r="AC18">
        <v>37.5</v>
      </c>
    </row>
    <row r="19" spans="1:39" ht="15" thickBot="1" x14ac:dyDescent="0.4">
      <c r="G19" s="42" t="s">
        <v>30</v>
      </c>
      <c r="H19" s="26">
        <v>4861</v>
      </c>
      <c r="I19" s="26">
        <v>249</v>
      </c>
      <c r="J19" s="26">
        <v>5110</v>
      </c>
      <c r="K19" s="44">
        <f>SUM(K17:K18)</f>
        <v>4.8727984344422701E-2</v>
      </c>
      <c r="N19">
        <f t="shared" si="0"/>
        <v>8.9</v>
      </c>
      <c r="O19">
        <v>75</v>
      </c>
      <c r="P19" t="s">
        <v>22</v>
      </c>
      <c r="Q19" t="str">
        <f t="shared" si="1"/>
        <v>smokes</v>
      </c>
      <c r="Z19">
        <v>75</v>
      </c>
      <c r="AA19" s="8">
        <v>1</v>
      </c>
      <c r="AB19">
        <v>221.29</v>
      </c>
      <c r="AC19">
        <v>25.8</v>
      </c>
    </row>
    <row r="20" spans="1:39" x14ac:dyDescent="0.35">
      <c r="N20">
        <f t="shared" si="0"/>
        <v>7.3</v>
      </c>
      <c r="O20">
        <v>60</v>
      </c>
      <c r="P20" t="s">
        <v>21</v>
      </c>
      <c r="Q20" t="str">
        <f t="shared" si="1"/>
        <v>never smoked</v>
      </c>
      <c r="Z20">
        <v>60</v>
      </c>
      <c r="AA20" s="8">
        <v>1</v>
      </c>
      <c r="AB20">
        <v>89.22</v>
      </c>
      <c r="AC20">
        <v>37.799999999999997</v>
      </c>
      <c r="AF20" s="32" t="s">
        <v>71</v>
      </c>
      <c r="AG20" s="32" t="s">
        <v>121</v>
      </c>
    </row>
    <row r="21" spans="1:39" ht="15" thickBot="1" x14ac:dyDescent="0.4">
      <c r="N21">
        <f t="shared" si="0"/>
        <v>6.8000000000000007</v>
      </c>
      <c r="O21">
        <v>57</v>
      </c>
      <c r="P21" t="s">
        <v>24</v>
      </c>
      <c r="Q21" t="str">
        <f t="shared" si="1"/>
        <v>smokes</v>
      </c>
      <c r="Z21">
        <v>57</v>
      </c>
      <c r="AA21" s="8">
        <v>1</v>
      </c>
      <c r="AB21">
        <v>217.08</v>
      </c>
      <c r="AC21">
        <v>28.1</v>
      </c>
      <c r="AF21" s="32" t="s">
        <v>29</v>
      </c>
      <c r="AG21">
        <v>0</v>
      </c>
      <c r="AH21">
        <v>1</v>
      </c>
      <c r="AI21" t="s">
        <v>30</v>
      </c>
      <c r="AL21" t="s">
        <v>113</v>
      </c>
      <c r="AM21" s="1">
        <v>5.7692307692307696E-3</v>
      </c>
    </row>
    <row r="22" spans="1:39" x14ac:dyDescent="0.35">
      <c r="A22" s="82" t="s">
        <v>130</v>
      </c>
      <c r="B22" s="83"/>
      <c r="C22" s="83"/>
      <c r="D22" s="83"/>
      <c r="E22" s="84"/>
      <c r="G22" s="82" t="s">
        <v>126</v>
      </c>
      <c r="H22" s="83"/>
      <c r="I22" s="83"/>
      <c r="J22" s="83"/>
      <c r="K22" s="84"/>
      <c r="N22">
        <f t="shared" si="0"/>
        <v>8.6</v>
      </c>
      <c r="O22">
        <v>71</v>
      </c>
      <c r="P22" t="s">
        <v>22</v>
      </c>
      <c r="Q22" t="str">
        <f t="shared" si="1"/>
        <v>smokes</v>
      </c>
      <c r="Z22">
        <v>71</v>
      </c>
      <c r="AA22" s="8">
        <v>1</v>
      </c>
      <c r="AB22">
        <v>193.94</v>
      </c>
      <c r="AC22">
        <v>22.4</v>
      </c>
      <c r="AF22" s="33" t="s">
        <v>113</v>
      </c>
      <c r="AG22" s="49">
        <v>0.99423076923076925</v>
      </c>
      <c r="AH22" s="49">
        <v>5.7692307692307696E-3</v>
      </c>
      <c r="AI22" s="49">
        <v>1</v>
      </c>
      <c r="AL22" t="s">
        <v>145</v>
      </c>
      <c r="AM22" s="1">
        <v>5.5430711610486891E-2</v>
      </c>
    </row>
    <row r="23" spans="1:39" x14ac:dyDescent="0.35">
      <c r="A23" s="36"/>
      <c r="B23" s="87" t="s">
        <v>129</v>
      </c>
      <c r="C23" s="87"/>
      <c r="E23" s="37"/>
      <c r="G23" s="36"/>
      <c r="H23" s="87" t="s">
        <v>11</v>
      </c>
      <c r="I23" s="87"/>
      <c r="K23" s="37"/>
      <c r="N23">
        <f t="shared" si="0"/>
        <v>6</v>
      </c>
      <c r="O23">
        <v>52</v>
      </c>
      <c r="P23" t="s">
        <v>21</v>
      </c>
      <c r="Q23" t="str">
        <f t="shared" si="1"/>
        <v>never smoked</v>
      </c>
      <c r="Z23">
        <v>52</v>
      </c>
      <c r="AA23" s="8">
        <v>1</v>
      </c>
      <c r="AB23">
        <v>233.29</v>
      </c>
      <c r="AC23">
        <v>48.9</v>
      </c>
      <c r="AF23" s="33" t="s">
        <v>145</v>
      </c>
      <c r="AG23" s="49">
        <v>0.94456928838951315</v>
      </c>
      <c r="AH23" s="49">
        <v>5.5430711610486891E-2</v>
      </c>
      <c r="AI23" s="49">
        <v>1</v>
      </c>
      <c r="AL23" t="s">
        <v>146</v>
      </c>
      <c r="AM23" s="1">
        <v>5.2456839309428953E-2</v>
      </c>
    </row>
    <row r="24" spans="1:39" x14ac:dyDescent="0.35">
      <c r="A24" s="45" t="s">
        <v>6</v>
      </c>
      <c r="B24" s="35" t="s">
        <v>76</v>
      </c>
      <c r="C24" s="35" t="s">
        <v>75</v>
      </c>
      <c r="D24" s="35" t="s">
        <v>30</v>
      </c>
      <c r="E24" s="46" t="s">
        <v>122</v>
      </c>
      <c r="G24" s="45" t="s">
        <v>4</v>
      </c>
      <c r="H24" s="35" t="s">
        <v>76</v>
      </c>
      <c r="I24" s="35" t="s">
        <v>75</v>
      </c>
      <c r="J24" s="35" t="s">
        <v>30</v>
      </c>
      <c r="K24" s="46" t="s">
        <v>122</v>
      </c>
      <c r="N24">
        <f t="shared" si="0"/>
        <v>9.3999999999999986</v>
      </c>
      <c r="O24">
        <v>79</v>
      </c>
      <c r="P24" t="s">
        <v>21</v>
      </c>
      <c r="Q24" t="str">
        <f t="shared" si="1"/>
        <v>never smoked</v>
      </c>
      <c r="Z24">
        <v>79</v>
      </c>
      <c r="AA24" s="8">
        <v>1</v>
      </c>
      <c r="AB24">
        <v>228.7</v>
      </c>
      <c r="AC24">
        <v>26.6</v>
      </c>
      <c r="AF24" s="33" t="s">
        <v>146</v>
      </c>
      <c r="AG24" s="49">
        <v>0.9475431606905711</v>
      </c>
      <c r="AH24" s="49">
        <v>5.2456839309428953E-2</v>
      </c>
      <c r="AI24" s="49">
        <v>1</v>
      </c>
      <c r="AL24" t="s">
        <v>147</v>
      </c>
      <c r="AM24" s="1">
        <v>5.3731343283582089E-2</v>
      </c>
    </row>
    <row r="25" spans="1:39" x14ac:dyDescent="0.35">
      <c r="A25" s="36" t="s">
        <v>26</v>
      </c>
      <c r="B25">
        <v>685</v>
      </c>
      <c r="C25">
        <v>2</v>
      </c>
      <c r="D25">
        <v>687</v>
      </c>
      <c r="E25" s="40">
        <f>C25/$D$30</f>
        <v>3.9138943248532291E-4</v>
      </c>
      <c r="G25" s="36">
        <v>0</v>
      </c>
      <c r="H25">
        <v>4632</v>
      </c>
      <c r="I25">
        <v>202</v>
      </c>
      <c r="J25">
        <v>4834</v>
      </c>
      <c r="K25" s="40">
        <f>I25/$J$27</f>
        <v>3.9530332681017612E-2</v>
      </c>
      <c r="N25">
        <f t="shared" si="0"/>
        <v>9.8000000000000007</v>
      </c>
      <c r="O25">
        <v>82</v>
      </c>
      <c r="P25" t="s">
        <v>24</v>
      </c>
      <c r="Q25" t="str">
        <f t="shared" si="1"/>
        <v>formerly smoked</v>
      </c>
      <c r="Z25">
        <v>82</v>
      </c>
      <c r="AA25" s="8">
        <v>1</v>
      </c>
      <c r="AB25">
        <v>208.3</v>
      </c>
      <c r="AC25">
        <v>32.5</v>
      </c>
      <c r="AF25" s="33" t="s">
        <v>147</v>
      </c>
      <c r="AG25" s="49">
        <v>0.94626865671641791</v>
      </c>
      <c r="AH25" s="49">
        <v>5.3731343283582089E-2</v>
      </c>
      <c r="AI25" s="49">
        <v>1</v>
      </c>
      <c r="AL25" t="s">
        <v>148</v>
      </c>
      <c r="AM25" s="1">
        <v>1.5151515151515152E-2</v>
      </c>
    </row>
    <row r="26" spans="1:39" x14ac:dyDescent="0.35">
      <c r="A26" s="36" t="s">
        <v>25</v>
      </c>
      <c r="B26">
        <v>624</v>
      </c>
      <c r="C26">
        <v>33</v>
      </c>
      <c r="D26">
        <v>657</v>
      </c>
      <c r="E26" s="40">
        <f t="shared" ref="E26:E30" si="3">C26/$D$30</f>
        <v>6.4579256360078278E-3</v>
      </c>
      <c r="G26" s="36">
        <v>1</v>
      </c>
      <c r="H26">
        <v>229</v>
      </c>
      <c r="I26">
        <v>47</v>
      </c>
      <c r="J26">
        <v>276</v>
      </c>
      <c r="K26" s="40">
        <f>I26/$J$27</f>
        <v>9.1976516634050872E-3</v>
      </c>
      <c r="N26">
        <f t="shared" si="0"/>
        <v>8.6</v>
      </c>
      <c r="O26">
        <v>71</v>
      </c>
      <c r="P26" t="s">
        <v>16</v>
      </c>
      <c r="Q26" t="str">
        <f t="shared" si="1"/>
        <v>formerly smoked</v>
      </c>
      <c r="Z26">
        <v>71</v>
      </c>
      <c r="AA26" s="8">
        <v>1</v>
      </c>
      <c r="AB26">
        <v>102.87</v>
      </c>
      <c r="AC26">
        <v>27.2</v>
      </c>
      <c r="AF26" s="33" t="s">
        <v>148</v>
      </c>
      <c r="AG26" s="49">
        <v>0.98484848484848486</v>
      </c>
      <c r="AH26" s="49">
        <v>1.5151515151515152E-2</v>
      </c>
      <c r="AI26" s="49">
        <v>1</v>
      </c>
      <c r="AL26" t="s">
        <v>149</v>
      </c>
      <c r="AM26" s="1">
        <v>0</v>
      </c>
    </row>
    <row r="27" spans="1:39" ht="15" thickBot="1" x14ac:dyDescent="0.4">
      <c r="A27" s="36" t="s">
        <v>27</v>
      </c>
      <c r="B27">
        <v>22</v>
      </c>
      <c r="D27">
        <v>22</v>
      </c>
      <c r="E27" s="40">
        <f t="shared" si="3"/>
        <v>0</v>
      </c>
      <c r="G27" s="42" t="s">
        <v>30</v>
      </c>
      <c r="H27" s="26">
        <v>4861</v>
      </c>
      <c r="I27" s="26">
        <v>249</v>
      </c>
      <c r="J27" s="26">
        <v>5110</v>
      </c>
      <c r="K27" s="44">
        <f>SUM(K25:K26)</f>
        <v>4.8727984344422701E-2</v>
      </c>
      <c r="N27">
        <f t="shared" si="0"/>
        <v>9.6</v>
      </c>
      <c r="O27">
        <v>80</v>
      </c>
      <c r="P27" t="s">
        <v>21</v>
      </c>
      <c r="Q27" t="str">
        <f t="shared" si="1"/>
        <v>never smoked</v>
      </c>
      <c r="Z27">
        <v>80</v>
      </c>
      <c r="AA27" s="8">
        <v>1</v>
      </c>
      <c r="AB27">
        <v>104.12</v>
      </c>
      <c r="AC27">
        <v>23.5</v>
      </c>
      <c r="AF27" s="33" t="s">
        <v>149</v>
      </c>
      <c r="AG27" s="49">
        <v>1</v>
      </c>
      <c r="AH27" s="49">
        <v>0</v>
      </c>
      <c r="AI27" s="49">
        <v>1</v>
      </c>
      <c r="AL27" t="s">
        <v>150</v>
      </c>
      <c r="AM27" s="1">
        <v>0</v>
      </c>
    </row>
    <row r="28" spans="1:39" x14ac:dyDescent="0.35">
      <c r="A28" s="36" t="s">
        <v>14</v>
      </c>
      <c r="B28">
        <v>2776</v>
      </c>
      <c r="C28">
        <v>149</v>
      </c>
      <c r="D28">
        <v>2925</v>
      </c>
      <c r="E28" s="40">
        <f t="shared" si="3"/>
        <v>2.9158512720156557E-2</v>
      </c>
      <c r="N28">
        <f t="shared" si="0"/>
        <v>7.9</v>
      </c>
      <c r="O28">
        <v>65</v>
      </c>
      <c r="P28" t="s">
        <v>16</v>
      </c>
      <c r="Q28" t="str">
        <f t="shared" si="1"/>
        <v>formerly smoked</v>
      </c>
      <c r="Z28">
        <v>65</v>
      </c>
      <c r="AA28" s="8">
        <v>1</v>
      </c>
      <c r="AB28">
        <v>100.98</v>
      </c>
      <c r="AC28">
        <v>28.2</v>
      </c>
      <c r="AF28" s="33" t="s">
        <v>150</v>
      </c>
      <c r="AG28" s="49">
        <v>1</v>
      </c>
      <c r="AH28" s="49">
        <v>0</v>
      </c>
      <c r="AI28" s="49">
        <v>1</v>
      </c>
      <c r="AL28" t="s">
        <v>161</v>
      </c>
      <c r="AM28" s="1">
        <v>0</v>
      </c>
    </row>
    <row r="29" spans="1:39" ht="15" thickBot="1" x14ac:dyDescent="0.4">
      <c r="A29" s="36" t="s">
        <v>18</v>
      </c>
      <c r="B29">
        <v>754</v>
      </c>
      <c r="C29">
        <v>65</v>
      </c>
      <c r="D29">
        <v>819</v>
      </c>
      <c r="E29" s="40">
        <f t="shared" si="3"/>
        <v>1.2720156555772993E-2</v>
      </c>
      <c r="N29">
        <f t="shared" si="0"/>
        <v>7</v>
      </c>
      <c r="O29">
        <v>58</v>
      </c>
      <c r="P29" t="s">
        <v>24</v>
      </c>
      <c r="Q29" t="str">
        <f t="shared" si="1"/>
        <v>formerly smoked</v>
      </c>
      <c r="Z29">
        <v>58</v>
      </c>
      <c r="AA29" s="8">
        <v>1</v>
      </c>
      <c r="AB29">
        <v>189.84</v>
      </c>
      <c r="AC29">
        <v>28.1</v>
      </c>
      <c r="AF29" s="33" t="s">
        <v>161</v>
      </c>
      <c r="AG29" s="49">
        <v>1</v>
      </c>
      <c r="AH29" s="49">
        <v>0</v>
      </c>
      <c r="AI29" s="49">
        <v>1</v>
      </c>
    </row>
    <row r="30" spans="1:39" ht="15" thickBot="1" x14ac:dyDescent="0.4">
      <c r="A30" s="42" t="s">
        <v>30</v>
      </c>
      <c r="B30" s="26">
        <v>4861</v>
      </c>
      <c r="C30" s="26">
        <v>249</v>
      </c>
      <c r="D30" s="26">
        <v>5110</v>
      </c>
      <c r="E30" s="47">
        <f t="shared" si="3"/>
        <v>4.8727984344422701E-2</v>
      </c>
      <c r="G30" s="82" t="s">
        <v>71</v>
      </c>
      <c r="H30" s="83"/>
      <c r="I30" s="83"/>
      <c r="J30" s="83"/>
      <c r="K30" s="84"/>
      <c r="N30">
        <f t="shared" si="0"/>
        <v>8.4</v>
      </c>
      <c r="O30">
        <v>69</v>
      </c>
      <c r="P30" t="s">
        <v>22</v>
      </c>
      <c r="Q30" t="str">
        <f t="shared" si="1"/>
        <v>smokes</v>
      </c>
      <c r="Z30">
        <v>69</v>
      </c>
      <c r="AA30" s="8">
        <v>1</v>
      </c>
      <c r="AB30">
        <v>195.23</v>
      </c>
      <c r="AC30">
        <v>28.3</v>
      </c>
      <c r="AF30" s="33" t="s">
        <v>30</v>
      </c>
      <c r="AG30" s="49">
        <v>0.95127201565557729</v>
      </c>
      <c r="AH30" s="49">
        <v>4.8727984344422701E-2</v>
      </c>
      <c r="AI30" s="49">
        <v>1</v>
      </c>
    </row>
    <row r="31" spans="1:39" ht="15" thickBot="1" x14ac:dyDescent="0.4">
      <c r="G31" s="36"/>
      <c r="H31" s="87" t="s">
        <v>129</v>
      </c>
      <c r="I31" s="87"/>
      <c r="K31" s="37"/>
      <c r="N31">
        <f t="shared" si="0"/>
        <v>7.1</v>
      </c>
      <c r="O31">
        <v>59</v>
      </c>
      <c r="P31" t="s">
        <v>16</v>
      </c>
      <c r="Q31" t="str">
        <f t="shared" si="1"/>
        <v>formerly smoked</v>
      </c>
      <c r="Z31">
        <v>59</v>
      </c>
      <c r="AA31" s="8">
        <v>1</v>
      </c>
      <c r="AB31">
        <v>211.78</v>
      </c>
      <c r="AC31">
        <v>28.1</v>
      </c>
    </row>
    <row r="32" spans="1:39" x14ac:dyDescent="0.35">
      <c r="A32" s="82" t="s">
        <v>132</v>
      </c>
      <c r="B32" s="83"/>
      <c r="C32" s="83"/>
      <c r="D32" s="83"/>
      <c r="E32" s="84"/>
      <c r="G32" s="36" t="s">
        <v>133</v>
      </c>
      <c r="H32">
        <v>0</v>
      </c>
      <c r="I32">
        <v>1</v>
      </c>
      <c r="J32" s="37" t="s">
        <v>30</v>
      </c>
      <c r="K32" s="39" t="s">
        <v>122</v>
      </c>
      <c r="N32">
        <f t="shared" si="0"/>
        <v>6.8000000000000007</v>
      </c>
      <c r="O32">
        <v>57</v>
      </c>
      <c r="P32" t="s">
        <v>22</v>
      </c>
      <c r="Q32" t="str">
        <f t="shared" si="1"/>
        <v>smokes</v>
      </c>
      <c r="Z32">
        <v>57</v>
      </c>
      <c r="AA32" s="8">
        <v>1</v>
      </c>
      <c r="AB32">
        <v>212.08</v>
      </c>
      <c r="AC32">
        <v>44.2</v>
      </c>
    </row>
    <row r="33" spans="1:40" x14ac:dyDescent="0.35">
      <c r="A33" s="36"/>
      <c r="B33" t="s">
        <v>127</v>
      </c>
      <c r="E33" s="37"/>
      <c r="G33" s="36" t="s">
        <v>16</v>
      </c>
      <c r="H33">
        <v>815</v>
      </c>
      <c r="I33">
        <v>70</v>
      </c>
      <c r="J33" s="37">
        <v>885</v>
      </c>
      <c r="K33" s="40">
        <f>I33/$J$37</f>
        <v>1.3698630136986301E-2</v>
      </c>
      <c r="N33">
        <f t="shared" si="0"/>
        <v>4.5</v>
      </c>
      <c r="O33">
        <v>42</v>
      </c>
      <c r="P33" t="s">
        <v>24</v>
      </c>
      <c r="Q33" t="str">
        <f t="shared" si="1"/>
        <v>smokes</v>
      </c>
      <c r="Z33">
        <v>42</v>
      </c>
      <c r="AA33" s="8">
        <v>1</v>
      </c>
      <c r="AB33">
        <v>83.41</v>
      </c>
      <c r="AC33">
        <v>25.4</v>
      </c>
    </row>
    <row r="34" spans="1:40" x14ac:dyDescent="0.35">
      <c r="A34" s="36" t="s">
        <v>131</v>
      </c>
      <c r="B34">
        <v>0</v>
      </c>
      <c r="C34">
        <v>1</v>
      </c>
      <c r="D34" t="s">
        <v>30</v>
      </c>
      <c r="E34" s="39" t="s">
        <v>122</v>
      </c>
      <c r="G34" s="36" t="s">
        <v>21</v>
      </c>
      <c r="H34">
        <v>1802</v>
      </c>
      <c r="I34">
        <v>90</v>
      </c>
      <c r="J34" s="37">
        <v>1892</v>
      </c>
      <c r="K34" s="40">
        <f>I34/$J$37</f>
        <v>1.7612524461839529E-2</v>
      </c>
      <c r="N34">
        <f t="shared" si="0"/>
        <v>9.8000000000000007</v>
      </c>
      <c r="O34">
        <v>82</v>
      </c>
      <c r="P34" t="s">
        <v>21</v>
      </c>
      <c r="Q34" t="str">
        <f t="shared" si="1"/>
        <v>never smoked</v>
      </c>
      <c r="Z34">
        <v>82</v>
      </c>
      <c r="AA34" s="8">
        <v>1</v>
      </c>
      <c r="AB34">
        <v>196.92</v>
      </c>
      <c r="AC34">
        <v>22.2</v>
      </c>
    </row>
    <row r="35" spans="1:40" x14ac:dyDescent="0.35">
      <c r="A35" s="36" t="s">
        <v>19</v>
      </c>
      <c r="B35">
        <v>2400</v>
      </c>
      <c r="C35">
        <v>114</v>
      </c>
      <c r="D35">
        <v>2514</v>
      </c>
      <c r="E35" s="40">
        <f>C35/$D$37</f>
        <v>2.2309197651663407E-2</v>
      </c>
      <c r="G35" s="36" t="s">
        <v>22</v>
      </c>
      <c r="H35">
        <v>747</v>
      </c>
      <c r="I35">
        <v>42</v>
      </c>
      <c r="J35" s="37">
        <v>789</v>
      </c>
      <c r="K35" s="40">
        <f>I35/$J$37</f>
        <v>8.21917808219178E-3</v>
      </c>
      <c r="N35">
        <f t="shared" si="0"/>
        <v>9.6</v>
      </c>
      <c r="O35">
        <v>80</v>
      </c>
      <c r="P35" t="s">
        <v>16</v>
      </c>
      <c r="Q35" t="str">
        <f t="shared" si="1"/>
        <v>formerly smoked</v>
      </c>
      <c r="Z35">
        <v>80</v>
      </c>
      <c r="AA35" s="8">
        <v>1</v>
      </c>
      <c r="AB35">
        <v>252.72</v>
      </c>
      <c r="AC35">
        <v>30.5</v>
      </c>
    </row>
    <row r="36" spans="1:40" x14ac:dyDescent="0.35">
      <c r="A36" s="36" t="s">
        <v>15</v>
      </c>
      <c r="B36">
        <v>2461</v>
      </c>
      <c r="C36">
        <v>135</v>
      </c>
      <c r="D36">
        <v>2596</v>
      </c>
      <c r="E36" s="40">
        <f t="shared" ref="E36:E37" si="4">C36/$D$37</f>
        <v>2.6418786692759294E-2</v>
      </c>
      <c r="G36" s="36" t="s">
        <v>24</v>
      </c>
      <c r="H36">
        <v>1497</v>
      </c>
      <c r="I36">
        <v>47</v>
      </c>
      <c r="J36" s="37">
        <v>1544</v>
      </c>
      <c r="K36" s="40">
        <f>I36/$J$37</f>
        <v>9.1976516634050872E-3</v>
      </c>
      <c r="N36">
        <f t="shared" si="0"/>
        <v>5.3000000000000007</v>
      </c>
      <c r="O36">
        <v>48</v>
      </c>
      <c r="P36" t="s">
        <v>21</v>
      </c>
      <c r="Q36" t="str">
        <f t="shared" si="1"/>
        <v>never smoked</v>
      </c>
      <c r="Z36">
        <v>48</v>
      </c>
      <c r="AA36" s="8">
        <v>1</v>
      </c>
      <c r="AB36">
        <v>84.2</v>
      </c>
      <c r="AC36">
        <v>29.7</v>
      </c>
    </row>
    <row r="37" spans="1:40" ht="15" thickBot="1" x14ac:dyDescent="0.4">
      <c r="A37" s="42" t="s">
        <v>30</v>
      </c>
      <c r="B37" s="26">
        <v>4861</v>
      </c>
      <c r="C37" s="26">
        <v>249</v>
      </c>
      <c r="D37" s="26">
        <v>5110</v>
      </c>
      <c r="E37" s="47">
        <f t="shared" si="4"/>
        <v>4.8727984344422701E-2</v>
      </c>
      <c r="G37" s="42" t="s">
        <v>30</v>
      </c>
      <c r="H37" s="26">
        <v>4861</v>
      </c>
      <c r="I37" s="26">
        <v>249</v>
      </c>
      <c r="J37" s="43">
        <v>5110</v>
      </c>
      <c r="K37" s="47">
        <f>I37/$J$37</f>
        <v>4.8727984344422701E-2</v>
      </c>
      <c r="N37">
        <f t="shared" si="0"/>
        <v>9.8000000000000007</v>
      </c>
      <c r="O37">
        <v>82</v>
      </c>
      <c r="P37" t="s">
        <v>16</v>
      </c>
      <c r="Q37" t="str">
        <f t="shared" si="1"/>
        <v>formerly smoked</v>
      </c>
      <c r="Z37">
        <v>82</v>
      </c>
      <c r="AA37" s="8">
        <v>1</v>
      </c>
      <c r="AB37">
        <v>84.03</v>
      </c>
      <c r="AC37">
        <v>26.5</v>
      </c>
    </row>
    <row r="38" spans="1:40" x14ac:dyDescent="0.35">
      <c r="N38">
        <f t="shared" si="0"/>
        <v>8.9</v>
      </c>
      <c r="O38">
        <v>74</v>
      </c>
      <c r="P38" t="s">
        <v>16</v>
      </c>
      <c r="Q38" t="str">
        <f t="shared" si="1"/>
        <v>formerly smoked</v>
      </c>
      <c r="Z38">
        <v>74</v>
      </c>
      <c r="AA38" s="8">
        <v>1</v>
      </c>
      <c r="AB38">
        <v>219.72</v>
      </c>
      <c r="AC38">
        <v>33.700000000000003</v>
      </c>
    </row>
    <row r="39" spans="1:40" x14ac:dyDescent="0.35">
      <c r="N39">
        <f t="shared" si="0"/>
        <v>8.6999999999999993</v>
      </c>
      <c r="O39">
        <v>72</v>
      </c>
      <c r="P39" t="s">
        <v>16</v>
      </c>
      <c r="Q39" t="str">
        <f t="shared" si="1"/>
        <v>formerly smoked</v>
      </c>
      <c r="Z39">
        <v>72</v>
      </c>
      <c r="AA39" s="8">
        <v>1</v>
      </c>
      <c r="AB39">
        <v>74.63</v>
      </c>
      <c r="AC39">
        <v>23.1</v>
      </c>
    </row>
    <row r="40" spans="1:40" x14ac:dyDescent="0.35">
      <c r="N40">
        <f t="shared" si="0"/>
        <v>7</v>
      </c>
      <c r="O40">
        <v>58</v>
      </c>
      <c r="P40" t="s">
        <v>24</v>
      </c>
      <c r="Q40" t="str">
        <f t="shared" si="1"/>
        <v>formerly smoked</v>
      </c>
      <c r="Z40">
        <v>58</v>
      </c>
      <c r="AA40" s="8">
        <v>1</v>
      </c>
      <c r="AB40">
        <v>92.62</v>
      </c>
      <c r="AC40">
        <v>32</v>
      </c>
    </row>
    <row r="41" spans="1:40" x14ac:dyDescent="0.35">
      <c r="N41">
        <f t="shared" si="0"/>
        <v>5.5</v>
      </c>
      <c r="O41">
        <v>49</v>
      </c>
      <c r="P41" t="s">
        <v>21</v>
      </c>
      <c r="Q41" t="str">
        <f t="shared" si="1"/>
        <v>never smoked</v>
      </c>
      <c r="Z41">
        <v>49</v>
      </c>
      <c r="AA41" s="8">
        <v>1</v>
      </c>
      <c r="AB41">
        <v>60.91</v>
      </c>
      <c r="AC41">
        <v>29.9</v>
      </c>
    </row>
    <row r="42" spans="1:40" x14ac:dyDescent="0.35">
      <c r="N42">
        <f t="shared" si="0"/>
        <v>9.2000000000000011</v>
      </c>
      <c r="O42">
        <v>78</v>
      </c>
      <c r="P42" t="s">
        <v>16</v>
      </c>
      <c r="Q42" t="str">
        <f t="shared" si="1"/>
        <v>formerly smoked</v>
      </c>
      <c r="Z42">
        <v>78</v>
      </c>
      <c r="AA42" s="8">
        <v>1</v>
      </c>
      <c r="AB42">
        <v>78.03</v>
      </c>
      <c r="AC42">
        <v>23.9</v>
      </c>
    </row>
    <row r="43" spans="1:40" x14ac:dyDescent="0.35">
      <c r="N43">
        <f t="shared" si="0"/>
        <v>6.3</v>
      </c>
      <c r="O43">
        <v>54</v>
      </c>
      <c r="P43" t="s">
        <v>21</v>
      </c>
      <c r="Q43" t="str">
        <f t="shared" si="1"/>
        <v>never smoked</v>
      </c>
      <c r="Z43">
        <v>54</v>
      </c>
      <c r="AA43" s="8">
        <v>1</v>
      </c>
      <c r="AB43">
        <v>71.22</v>
      </c>
      <c r="AC43">
        <v>28.5</v>
      </c>
    </row>
    <row r="44" spans="1:40" x14ac:dyDescent="0.35">
      <c r="N44">
        <f t="shared" si="0"/>
        <v>9.8000000000000007</v>
      </c>
      <c r="O44">
        <v>82</v>
      </c>
      <c r="P44" t="s">
        <v>22</v>
      </c>
      <c r="Q44" t="str">
        <f t="shared" si="1"/>
        <v>smokes</v>
      </c>
      <c r="Z44">
        <v>82</v>
      </c>
      <c r="AA44" s="8">
        <v>1</v>
      </c>
      <c r="AB44">
        <v>144.9</v>
      </c>
      <c r="AC44">
        <v>26.4</v>
      </c>
      <c r="AF44" s="32" t="s">
        <v>162</v>
      </c>
      <c r="AG44" s="32" t="s">
        <v>121</v>
      </c>
      <c r="AL44" s="33"/>
      <c r="AM44" s="49"/>
    </row>
    <row r="45" spans="1:40" x14ac:dyDescent="0.35">
      <c r="N45">
        <f t="shared" si="0"/>
        <v>7.7</v>
      </c>
      <c r="O45">
        <v>63</v>
      </c>
      <c r="P45" t="s">
        <v>16</v>
      </c>
      <c r="Q45" t="str">
        <f t="shared" si="1"/>
        <v>formerly smoked</v>
      </c>
      <c r="Z45">
        <v>63</v>
      </c>
      <c r="AA45" s="8">
        <v>1</v>
      </c>
      <c r="AB45">
        <v>90.9</v>
      </c>
      <c r="AC45">
        <v>28.1</v>
      </c>
      <c r="AF45" s="32" t="s">
        <v>29</v>
      </c>
      <c r="AG45">
        <v>0</v>
      </c>
      <c r="AH45">
        <v>1</v>
      </c>
      <c r="AI45" t="s">
        <v>30</v>
      </c>
      <c r="AM45" s="33" t="s">
        <v>163</v>
      </c>
      <c r="AN45" s="49">
        <v>4.2190305206463198E-2</v>
      </c>
    </row>
    <row r="46" spans="1:40" x14ac:dyDescent="0.35">
      <c r="N46">
        <f t="shared" si="0"/>
        <v>7.3</v>
      </c>
      <c r="O46">
        <v>60</v>
      </c>
      <c r="P46" t="s">
        <v>22</v>
      </c>
      <c r="Q46" t="str">
        <f t="shared" si="1"/>
        <v>smokes</v>
      </c>
      <c r="Z46">
        <v>60</v>
      </c>
      <c r="AA46" s="8">
        <v>1</v>
      </c>
      <c r="AB46">
        <v>213.03</v>
      </c>
      <c r="AC46">
        <v>20.2</v>
      </c>
      <c r="AF46" s="33" t="s">
        <v>163</v>
      </c>
      <c r="AG46" s="49">
        <v>0.95780969479353684</v>
      </c>
      <c r="AH46" s="49">
        <v>4.2190305206463198E-2</v>
      </c>
      <c r="AI46" s="49">
        <v>1</v>
      </c>
      <c r="AM46" s="33" t="s">
        <v>164</v>
      </c>
      <c r="AN46" s="49">
        <v>3.1990521327014215E-2</v>
      </c>
    </row>
    <row r="47" spans="1:40" x14ac:dyDescent="0.35">
      <c r="N47">
        <f t="shared" si="0"/>
        <v>9</v>
      </c>
      <c r="O47">
        <v>76</v>
      </c>
      <c r="P47" t="s">
        <v>21</v>
      </c>
      <c r="Q47" t="str">
        <f t="shared" si="1"/>
        <v>never smoked</v>
      </c>
      <c r="Z47">
        <v>76</v>
      </c>
      <c r="AA47" s="8">
        <v>1</v>
      </c>
      <c r="AB47">
        <v>243.58</v>
      </c>
      <c r="AC47">
        <v>33.6</v>
      </c>
      <c r="AF47" s="33" t="s">
        <v>164</v>
      </c>
      <c r="AG47" s="49">
        <v>0.96800947867298581</v>
      </c>
      <c r="AH47" s="49">
        <v>3.1990521327014215E-2</v>
      </c>
      <c r="AI47" s="49">
        <v>1</v>
      </c>
      <c r="AM47" s="33" t="s">
        <v>165</v>
      </c>
      <c r="AN47" s="49">
        <v>3.8461538461538464E-2</v>
      </c>
    </row>
    <row r="48" spans="1:40" x14ac:dyDescent="0.35">
      <c r="N48">
        <f t="shared" si="0"/>
        <v>8.9</v>
      </c>
      <c r="O48">
        <v>75</v>
      </c>
      <c r="P48" t="s">
        <v>24</v>
      </c>
      <c r="Q48" t="str">
        <f t="shared" si="1"/>
        <v>formerly smoked</v>
      </c>
      <c r="Z48">
        <v>75</v>
      </c>
      <c r="AA48" s="8">
        <v>1</v>
      </c>
      <c r="AB48">
        <v>109.78</v>
      </c>
      <c r="AC48">
        <v>28.1</v>
      </c>
      <c r="AF48" s="33" t="s">
        <v>165</v>
      </c>
      <c r="AG48" s="49">
        <v>0.96153846153846156</v>
      </c>
      <c r="AH48" s="49">
        <v>3.8461538461538464E-2</v>
      </c>
      <c r="AI48" s="49">
        <v>1</v>
      </c>
      <c r="AM48" s="33" t="s">
        <v>166</v>
      </c>
      <c r="AN48" s="49">
        <v>3.4574468085106384E-2</v>
      </c>
    </row>
    <row r="49" spans="14:40" x14ac:dyDescent="0.35">
      <c r="N49">
        <f t="shared" si="0"/>
        <v>7</v>
      </c>
      <c r="O49">
        <v>58</v>
      </c>
      <c r="P49" t="s">
        <v>16</v>
      </c>
      <c r="Q49" t="str">
        <f t="shared" si="1"/>
        <v>formerly smoked</v>
      </c>
      <c r="Z49">
        <v>58</v>
      </c>
      <c r="AA49" s="8">
        <v>1</v>
      </c>
      <c r="AB49">
        <v>107.26</v>
      </c>
      <c r="AC49">
        <v>38.6</v>
      </c>
      <c r="AF49" s="33" t="s">
        <v>166</v>
      </c>
      <c r="AG49" s="49">
        <v>0.96542553191489366</v>
      </c>
      <c r="AH49" s="49">
        <v>3.4574468085106384E-2</v>
      </c>
      <c r="AI49" s="49">
        <v>1</v>
      </c>
      <c r="AM49" s="33" t="s">
        <v>167</v>
      </c>
      <c r="AN49" s="49">
        <v>2.976190476190476E-2</v>
      </c>
    </row>
    <row r="50" spans="14:40" x14ac:dyDescent="0.35">
      <c r="N50">
        <f t="shared" si="0"/>
        <v>9.6999999999999993</v>
      </c>
      <c r="O50">
        <v>81</v>
      </c>
      <c r="P50" t="s">
        <v>21</v>
      </c>
      <c r="Q50" t="str">
        <f t="shared" si="1"/>
        <v>never smoked</v>
      </c>
      <c r="Z50">
        <v>81</v>
      </c>
      <c r="AA50" s="8">
        <v>1</v>
      </c>
      <c r="AB50">
        <v>99.33</v>
      </c>
      <c r="AC50">
        <v>33.700000000000003</v>
      </c>
      <c r="AF50" s="33" t="s">
        <v>167</v>
      </c>
      <c r="AG50" s="49">
        <v>0.97023809523809523</v>
      </c>
      <c r="AH50" s="49">
        <v>2.976190476190476E-2</v>
      </c>
      <c r="AI50" s="49">
        <v>1</v>
      </c>
      <c r="AM50" s="33" t="s">
        <v>168</v>
      </c>
      <c r="AN50" s="49">
        <v>8.4210526315789472E-2</v>
      </c>
    </row>
    <row r="51" spans="14:40" x14ac:dyDescent="0.35">
      <c r="N51">
        <f t="shared" si="0"/>
        <v>4.0999999999999996</v>
      </c>
      <c r="O51">
        <v>39</v>
      </c>
      <c r="P51" t="s">
        <v>22</v>
      </c>
      <c r="Q51" t="str">
        <f t="shared" si="1"/>
        <v>smokes</v>
      </c>
      <c r="Z51">
        <v>39</v>
      </c>
      <c r="AA51" s="8">
        <v>1</v>
      </c>
      <c r="AB51">
        <v>58.09</v>
      </c>
      <c r="AC51">
        <v>39.200000000000003</v>
      </c>
      <c r="AF51" s="33" t="s">
        <v>168</v>
      </c>
      <c r="AG51" s="49">
        <v>0.91578947368421049</v>
      </c>
      <c r="AH51" s="49">
        <v>8.4210526315789472E-2</v>
      </c>
      <c r="AI51" s="49">
        <v>1</v>
      </c>
      <c r="AM51" s="33" t="s">
        <v>169</v>
      </c>
      <c r="AN51" s="49">
        <v>0.1415929203539823</v>
      </c>
    </row>
    <row r="52" spans="14:40" x14ac:dyDescent="0.35">
      <c r="N52">
        <f t="shared" si="0"/>
        <v>9</v>
      </c>
      <c r="O52">
        <v>76</v>
      </c>
      <c r="P52" t="s">
        <v>24</v>
      </c>
      <c r="Q52" t="str">
        <f t="shared" si="1"/>
        <v>formerly smoked</v>
      </c>
      <c r="Z52">
        <v>76</v>
      </c>
      <c r="AA52" s="8">
        <v>1</v>
      </c>
      <c r="AB52">
        <v>89.96</v>
      </c>
      <c r="AC52">
        <v>28.1</v>
      </c>
      <c r="AF52" s="33" t="s">
        <v>169</v>
      </c>
      <c r="AG52" s="49">
        <v>0.8584070796460177</v>
      </c>
      <c r="AH52" s="49">
        <v>0.1415929203539823</v>
      </c>
      <c r="AI52" s="49">
        <v>1</v>
      </c>
      <c r="AM52" s="33" t="s">
        <v>170</v>
      </c>
      <c r="AN52" s="49">
        <v>0.12669683257918551</v>
      </c>
    </row>
    <row r="53" spans="14:40" x14ac:dyDescent="0.35">
      <c r="N53">
        <f t="shared" si="0"/>
        <v>9.2000000000000011</v>
      </c>
      <c r="O53">
        <v>78</v>
      </c>
      <c r="P53" t="s">
        <v>16</v>
      </c>
      <c r="Q53" t="str">
        <f t="shared" si="1"/>
        <v>formerly smoked</v>
      </c>
      <c r="Z53">
        <v>78</v>
      </c>
      <c r="AA53" s="8">
        <v>1</v>
      </c>
      <c r="AB53">
        <v>75.319999999999993</v>
      </c>
      <c r="AC53">
        <v>28.1</v>
      </c>
      <c r="AF53" s="33" t="s">
        <v>170</v>
      </c>
      <c r="AG53" s="49">
        <v>0.87330316742081449</v>
      </c>
      <c r="AH53" s="49">
        <v>0.12669683257918551</v>
      </c>
      <c r="AI53" s="49">
        <v>1</v>
      </c>
      <c r="AM53" s="33" t="s">
        <v>171</v>
      </c>
      <c r="AN53" s="49">
        <v>0.12234042553191489</v>
      </c>
    </row>
    <row r="54" spans="14:40" x14ac:dyDescent="0.35">
      <c r="N54">
        <f t="shared" si="0"/>
        <v>9.3999999999999986</v>
      </c>
      <c r="O54">
        <v>79</v>
      </c>
      <c r="P54" t="s">
        <v>21</v>
      </c>
      <c r="Q54" t="str">
        <f t="shared" si="1"/>
        <v>never smoked</v>
      </c>
      <c r="Z54">
        <v>79</v>
      </c>
      <c r="AA54" s="8">
        <v>1</v>
      </c>
      <c r="AB54">
        <v>127.29</v>
      </c>
      <c r="AC54">
        <v>27.7</v>
      </c>
      <c r="AF54" s="33" t="s">
        <v>171</v>
      </c>
      <c r="AG54" s="49">
        <v>0.87765957446808507</v>
      </c>
      <c r="AH54" s="49">
        <v>0.12234042553191489</v>
      </c>
      <c r="AI54" s="49">
        <v>1</v>
      </c>
      <c r="AM54" s="33" t="s">
        <v>172</v>
      </c>
      <c r="AN54" s="49">
        <v>0.15942028985507245</v>
      </c>
    </row>
    <row r="55" spans="14:40" x14ac:dyDescent="0.35">
      <c r="N55">
        <f t="shared" si="0"/>
        <v>9.1</v>
      </c>
      <c r="O55">
        <v>77</v>
      </c>
      <c r="P55" t="s">
        <v>21</v>
      </c>
      <c r="Q55" t="str">
        <f t="shared" si="1"/>
        <v>never smoked</v>
      </c>
      <c r="Z55">
        <v>77</v>
      </c>
      <c r="AA55" s="8">
        <v>1</v>
      </c>
      <c r="AB55">
        <v>124.13</v>
      </c>
      <c r="AC55">
        <v>31.4</v>
      </c>
      <c r="AF55" s="33" t="s">
        <v>172</v>
      </c>
      <c r="AG55" s="49">
        <v>0.84057971014492749</v>
      </c>
      <c r="AH55" s="49">
        <v>0.15942028985507245</v>
      </c>
      <c r="AI55" s="49">
        <v>1</v>
      </c>
      <c r="AM55" s="33" t="s">
        <v>173</v>
      </c>
      <c r="AN55" s="49">
        <v>0.25</v>
      </c>
    </row>
    <row r="56" spans="14:40" x14ac:dyDescent="0.35">
      <c r="N56">
        <f t="shared" si="0"/>
        <v>7.7</v>
      </c>
      <c r="O56">
        <v>63</v>
      </c>
      <c r="P56" t="s">
        <v>21</v>
      </c>
      <c r="Q56" t="str">
        <f t="shared" si="1"/>
        <v>never smoked</v>
      </c>
      <c r="Z56">
        <v>63</v>
      </c>
      <c r="AA56" s="8">
        <v>1</v>
      </c>
      <c r="AB56">
        <v>197.54</v>
      </c>
      <c r="AC56">
        <v>28.1</v>
      </c>
      <c r="AF56" s="33" t="s">
        <v>173</v>
      </c>
      <c r="AG56" s="49">
        <v>0.75</v>
      </c>
      <c r="AH56" s="49">
        <v>0.25</v>
      </c>
      <c r="AI56" s="49">
        <v>1</v>
      </c>
      <c r="AL56" s="33"/>
      <c r="AM56" s="49"/>
    </row>
    <row r="57" spans="14:40" x14ac:dyDescent="0.35">
      <c r="N57">
        <f t="shared" si="0"/>
        <v>7.7</v>
      </c>
      <c r="O57">
        <v>63</v>
      </c>
      <c r="P57" t="s">
        <v>16</v>
      </c>
      <c r="Q57" t="str">
        <f t="shared" si="1"/>
        <v>formerly smoked</v>
      </c>
      <c r="Z57">
        <v>63</v>
      </c>
      <c r="AA57" s="8">
        <v>1</v>
      </c>
      <c r="AB57">
        <v>196.71</v>
      </c>
      <c r="AC57">
        <v>36.5</v>
      </c>
      <c r="AF57" s="33" t="s">
        <v>30</v>
      </c>
      <c r="AG57" s="49">
        <v>0.95127201565557729</v>
      </c>
      <c r="AH57" s="49">
        <v>4.8727984344422701E-2</v>
      </c>
      <c r="AI57" s="49">
        <v>1</v>
      </c>
      <c r="AL57" s="33"/>
      <c r="AM57" s="49"/>
    </row>
    <row r="58" spans="14:40" x14ac:dyDescent="0.35">
      <c r="N58">
        <f t="shared" si="0"/>
        <v>9.8000000000000007</v>
      </c>
      <c r="O58">
        <v>82</v>
      </c>
      <c r="P58" t="s">
        <v>21</v>
      </c>
      <c r="Q58" t="str">
        <f t="shared" si="1"/>
        <v>never smoked</v>
      </c>
      <c r="Z58">
        <v>82</v>
      </c>
      <c r="AA58" s="8">
        <v>1</v>
      </c>
      <c r="AB58">
        <v>59.32</v>
      </c>
      <c r="AC58">
        <v>33.200000000000003</v>
      </c>
      <c r="AL58" s="33"/>
      <c r="AM58" s="49"/>
    </row>
    <row r="59" spans="14:40" x14ac:dyDescent="0.35">
      <c r="N59">
        <f t="shared" si="0"/>
        <v>9.2000000000000011</v>
      </c>
      <c r="O59">
        <v>78</v>
      </c>
      <c r="P59" t="s">
        <v>16</v>
      </c>
      <c r="Q59" t="str">
        <f t="shared" si="1"/>
        <v>formerly smoked</v>
      </c>
      <c r="Z59">
        <v>78</v>
      </c>
      <c r="AA59" s="8">
        <v>1</v>
      </c>
      <c r="AB59">
        <v>237.75</v>
      </c>
      <c r="AC59">
        <v>28.1</v>
      </c>
      <c r="AL59" s="33"/>
      <c r="AM59" s="49"/>
    </row>
    <row r="60" spans="14:40" x14ac:dyDescent="0.35">
      <c r="N60">
        <f t="shared" si="0"/>
        <v>8.8000000000000007</v>
      </c>
      <c r="O60">
        <v>73</v>
      </c>
      <c r="P60" t="s">
        <v>21</v>
      </c>
      <c r="Q60" t="str">
        <f t="shared" si="1"/>
        <v>never smoked</v>
      </c>
      <c r="Z60">
        <v>73</v>
      </c>
      <c r="AA60" s="8">
        <v>1</v>
      </c>
      <c r="AB60">
        <v>194.99</v>
      </c>
      <c r="AC60">
        <v>32.799999999999997</v>
      </c>
      <c r="AL60" s="33"/>
      <c r="AM60" s="49"/>
    </row>
    <row r="61" spans="14:40" x14ac:dyDescent="0.35">
      <c r="N61">
        <f t="shared" si="0"/>
        <v>6.3</v>
      </c>
      <c r="O61">
        <v>54</v>
      </c>
      <c r="P61" t="s">
        <v>21</v>
      </c>
      <c r="Q61" t="str">
        <f t="shared" si="1"/>
        <v>never smoked</v>
      </c>
      <c r="Z61">
        <v>54</v>
      </c>
      <c r="AA61" s="8">
        <v>1</v>
      </c>
      <c r="AB61">
        <v>180.93</v>
      </c>
      <c r="AC61">
        <v>27.7</v>
      </c>
      <c r="AL61" s="33"/>
      <c r="AM61" s="49"/>
    </row>
    <row r="62" spans="14:40" x14ac:dyDescent="0.35">
      <c r="N62">
        <f t="shared" si="0"/>
        <v>6.6000000000000005</v>
      </c>
      <c r="O62">
        <v>56</v>
      </c>
      <c r="P62" t="s">
        <v>16</v>
      </c>
      <c r="Q62" t="str">
        <f t="shared" si="1"/>
        <v>formerly smoked</v>
      </c>
      <c r="Z62">
        <v>56</v>
      </c>
      <c r="AA62" s="8">
        <v>1</v>
      </c>
      <c r="AB62">
        <v>185.17</v>
      </c>
      <c r="AC62">
        <v>40.4</v>
      </c>
      <c r="AL62" s="33"/>
      <c r="AM62" s="49"/>
    </row>
    <row r="63" spans="14:40" x14ac:dyDescent="0.35">
      <c r="N63">
        <f t="shared" si="0"/>
        <v>9.6</v>
      </c>
      <c r="O63">
        <v>80</v>
      </c>
      <c r="P63" t="s">
        <v>21</v>
      </c>
      <c r="Q63" t="str">
        <f t="shared" si="1"/>
        <v>never smoked</v>
      </c>
      <c r="Z63">
        <v>80</v>
      </c>
      <c r="AA63" s="8">
        <v>1</v>
      </c>
      <c r="AB63">
        <v>74.900000000000006</v>
      </c>
      <c r="AC63">
        <v>22.2</v>
      </c>
      <c r="AL63" s="33"/>
      <c r="AM63" s="49"/>
    </row>
    <row r="64" spans="14:40" x14ac:dyDescent="0.35">
      <c r="N64">
        <f t="shared" si="0"/>
        <v>8.1999999999999993</v>
      </c>
      <c r="O64">
        <v>67</v>
      </c>
      <c r="P64" t="s">
        <v>22</v>
      </c>
      <c r="Q64" t="str">
        <f t="shared" si="1"/>
        <v>smokes</v>
      </c>
      <c r="Z64">
        <v>67</v>
      </c>
      <c r="AA64" s="8">
        <v>1</v>
      </c>
      <c r="AB64">
        <v>61.94</v>
      </c>
      <c r="AC64">
        <v>25.3</v>
      </c>
      <c r="AL64" s="33"/>
      <c r="AM64" s="49"/>
    </row>
    <row r="65" spans="14:39" x14ac:dyDescent="0.35">
      <c r="N65">
        <f t="shared" si="0"/>
        <v>4.9000000000000004</v>
      </c>
      <c r="O65">
        <v>45</v>
      </c>
      <c r="P65" t="s">
        <v>16</v>
      </c>
      <c r="Q65" t="str">
        <f t="shared" si="1"/>
        <v>formerly smoked</v>
      </c>
      <c r="Z65">
        <v>45</v>
      </c>
      <c r="AA65" s="8">
        <v>1</v>
      </c>
      <c r="AB65">
        <v>93.72</v>
      </c>
      <c r="AC65">
        <v>30.2</v>
      </c>
      <c r="AL65" s="33"/>
      <c r="AM65" s="49"/>
    </row>
    <row r="66" spans="14:39" x14ac:dyDescent="0.35">
      <c r="N66">
        <f t="shared" si="0"/>
        <v>8.9</v>
      </c>
      <c r="O66">
        <v>75</v>
      </c>
      <c r="P66" t="s">
        <v>24</v>
      </c>
      <c r="Q66" t="str">
        <f t="shared" si="1"/>
        <v>formerly smoked</v>
      </c>
      <c r="Z66">
        <v>75</v>
      </c>
      <c r="AA66" s="8">
        <v>1</v>
      </c>
      <c r="AB66">
        <v>104.72</v>
      </c>
      <c r="AC66">
        <v>28.1</v>
      </c>
    </row>
    <row r="67" spans="14:39" x14ac:dyDescent="0.35">
      <c r="N67">
        <f t="shared" ref="N67:N130" si="5">_xlfn.PERCENTRANK.EXC(O:O,O67,2)*10</f>
        <v>9.2000000000000011</v>
      </c>
      <c r="O67">
        <v>78</v>
      </c>
      <c r="P67" t="s">
        <v>21</v>
      </c>
      <c r="Q67" t="str">
        <f t="shared" ref="Q67:Q130" si="6">IF(P67="Unknown",IF(N67&gt;=7,"formerly smoked",IF(N67&gt;=2,"smokes","never smoked")),P67)</f>
        <v>never smoked</v>
      </c>
      <c r="Z67">
        <v>78</v>
      </c>
      <c r="AA67" s="8">
        <v>1</v>
      </c>
      <c r="AB67">
        <v>113.01</v>
      </c>
      <c r="AC67">
        <v>24</v>
      </c>
    </row>
    <row r="68" spans="14:39" x14ac:dyDescent="0.35">
      <c r="N68">
        <f t="shared" si="5"/>
        <v>8.5</v>
      </c>
      <c r="O68">
        <v>70</v>
      </c>
      <c r="P68" t="s">
        <v>21</v>
      </c>
      <c r="Q68" t="str">
        <f t="shared" si="6"/>
        <v>never smoked</v>
      </c>
      <c r="Z68">
        <v>70</v>
      </c>
      <c r="AA68" s="8">
        <v>1</v>
      </c>
      <c r="AB68">
        <v>221.58</v>
      </c>
      <c r="AC68">
        <v>47.5</v>
      </c>
    </row>
    <row r="69" spans="14:39" x14ac:dyDescent="0.35">
      <c r="N69">
        <f t="shared" si="5"/>
        <v>9</v>
      </c>
      <c r="O69">
        <v>76</v>
      </c>
      <c r="P69" t="s">
        <v>24</v>
      </c>
      <c r="Q69" t="str">
        <f t="shared" si="6"/>
        <v>formerly smoked</v>
      </c>
      <c r="Z69">
        <v>76</v>
      </c>
      <c r="AA69" s="8">
        <v>1</v>
      </c>
      <c r="AB69">
        <v>104.47</v>
      </c>
      <c r="AC69">
        <v>20.3</v>
      </c>
    </row>
    <row r="70" spans="14:39" x14ac:dyDescent="0.35">
      <c r="N70">
        <f t="shared" si="5"/>
        <v>7.1</v>
      </c>
      <c r="O70">
        <v>59</v>
      </c>
      <c r="P70" t="s">
        <v>16</v>
      </c>
      <c r="Q70" t="str">
        <f t="shared" si="6"/>
        <v>formerly smoked</v>
      </c>
      <c r="Z70">
        <v>59</v>
      </c>
      <c r="AA70" s="8">
        <v>1</v>
      </c>
      <c r="AB70">
        <v>86.23</v>
      </c>
      <c r="AC70">
        <v>30</v>
      </c>
    </row>
    <row r="71" spans="14:39" x14ac:dyDescent="0.35">
      <c r="N71">
        <f t="shared" si="5"/>
        <v>9.6</v>
      </c>
      <c r="O71">
        <v>80</v>
      </c>
      <c r="P71" t="s">
        <v>21</v>
      </c>
      <c r="Q71" t="str">
        <f t="shared" si="6"/>
        <v>never smoked</v>
      </c>
      <c r="Z71">
        <v>80</v>
      </c>
      <c r="AA71" s="8">
        <v>1</v>
      </c>
      <c r="AB71">
        <v>72.67</v>
      </c>
      <c r="AC71">
        <v>28.9</v>
      </c>
    </row>
    <row r="72" spans="14:39" x14ac:dyDescent="0.35">
      <c r="N72">
        <f t="shared" si="5"/>
        <v>9</v>
      </c>
      <c r="O72">
        <v>76</v>
      </c>
      <c r="P72" t="s">
        <v>16</v>
      </c>
      <c r="Q72" t="str">
        <f t="shared" si="6"/>
        <v>formerly smoked</v>
      </c>
      <c r="Z72">
        <v>76</v>
      </c>
      <c r="AA72" s="8">
        <v>1</v>
      </c>
      <c r="AB72">
        <v>62.57</v>
      </c>
      <c r="AC72">
        <v>28.1</v>
      </c>
    </row>
    <row r="73" spans="14:39" x14ac:dyDescent="0.35">
      <c r="N73">
        <f t="shared" si="5"/>
        <v>8.1999999999999993</v>
      </c>
      <c r="O73">
        <v>67</v>
      </c>
      <c r="P73" t="s">
        <v>16</v>
      </c>
      <c r="Q73" t="str">
        <f t="shared" si="6"/>
        <v>formerly smoked</v>
      </c>
      <c r="Z73">
        <v>67</v>
      </c>
      <c r="AA73" s="8">
        <v>1</v>
      </c>
      <c r="AB73">
        <v>179.12</v>
      </c>
      <c r="AC73">
        <v>28.1</v>
      </c>
    </row>
    <row r="74" spans="14:39" x14ac:dyDescent="0.35">
      <c r="N74">
        <f t="shared" si="5"/>
        <v>8.1000000000000014</v>
      </c>
      <c r="O74">
        <v>66</v>
      </c>
      <c r="P74" t="s">
        <v>16</v>
      </c>
      <c r="Q74" t="str">
        <f t="shared" si="6"/>
        <v>formerly smoked</v>
      </c>
      <c r="Z74">
        <v>66</v>
      </c>
      <c r="AA74" s="8">
        <v>1</v>
      </c>
      <c r="AB74">
        <v>116.55</v>
      </c>
      <c r="AC74">
        <v>31.1</v>
      </c>
    </row>
    <row r="75" spans="14:39" x14ac:dyDescent="0.35">
      <c r="N75">
        <f t="shared" si="5"/>
        <v>7.7</v>
      </c>
      <c r="O75">
        <v>63</v>
      </c>
      <c r="P75" t="s">
        <v>21</v>
      </c>
      <c r="Q75" t="str">
        <f t="shared" si="6"/>
        <v>never smoked</v>
      </c>
      <c r="Z75">
        <v>63</v>
      </c>
      <c r="AA75" s="8">
        <v>1</v>
      </c>
      <c r="AB75">
        <v>228.56</v>
      </c>
      <c r="AC75">
        <v>27.4</v>
      </c>
    </row>
    <row r="76" spans="14:39" x14ac:dyDescent="0.35">
      <c r="N76">
        <f t="shared" si="5"/>
        <v>6</v>
      </c>
      <c r="O76">
        <v>52</v>
      </c>
      <c r="P76" t="s">
        <v>21</v>
      </c>
      <c r="Q76" t="str">
        <f t="shared" si="6"/>
        <v>never smoked</v>
      </c>
      <c r="Z76">
        <v>52</v>
      </c>
      <c r="AA76" s="8">
        <v>1</v>
      </c>
      <c r="AB76">
        <v>96.59</v>
      </c>
      <c r="AC76">
        <v>26.4</v>
      </c>
    </row>
    <row r="77" spans="14:39" x14ac:dyDescent="0.35">
      <c r="N77">
        <f t="shared" si="5"/>
        <v>9.6</v>
      </c>
      <c r="O77">
        <v>80</v>
      </c>
      <c r="P77" t="s">
        <v>16</v>
      </c>
      <c r="Q77" t="str">
        <f t="shared" si="6"/>
        <v>formerly smoked</v>
      </c>
      <c r="Z77">
        <v>80</v>
      </c>
      <c r="AA77" s="8">
        <v>1</v>
      </c>
      <c r="AB77">
        <v>66.72</v>
      </c>
      <c r="AC77">
        <v>21.7</v>
      </c>
    </row>
    <row r="78" spans="14:39" x14ac:dyDescent="0.35">
      <c r="N78">
        <f t="shared" si="5"/>
        <v>9.6</v>
      </c>
      <c r="O78">
        <v>80</v>
      </c>
      <c r="P78" t="s">
        <v>21</v>
      </c>
      <c r="Q78" t="str">
        <f t="shared" si="6"/>
        <v>never smoked</v>
      </c>
      <c r="Z78">
        <v>80</v>
      </c>
      <c r="AA78" s="8">
        <v>1</v>
      </c>
      <c r="AB78">
        <v>240.09</v>
      </c>
      <c r="AC78">
        <v>27</v>
      </c>
    </row>
    <row r="79" spans="14:39" x14ac:dyDescent="0.35">
      <c r="N79">
        <f t="shared" si="5"/>
        <v>9.3999999999999986</v>
      </c>
      <c r="O79">
        <v>79</v>
      </c>
      <c r="P79" t="s">
        <v>16</v>
      </c>
      <c r="Q79" t="str">
        <f t="shared" si="6"/>
        <v>formerly smoked</v>
      </c>
      <c r="Z79">
        <v>79</v>
      </c>
      <c r="AA79" s="8">
        <v>1</v>
      </c>
      <c r="AB79">
        <v>110.85</v>
      </c>
      <c r="AC79">
        <v>24.1</v>
      </c>
    </row>
    <row r="80" spans="14:39" x14ac:dyDescent="0.35">
      <c r="N80">
        <f t="shared" si="5"/>
        <v>5.8</v>
      </c>
      <c r="O80">
        <v>51</v>
      </c>
      <c r="P80" t="s">
        <v>21</v>
      </c>
      <c r="Q80" t="str">
        <f t="shared" si="6"/>
        <v>never smoked</v>
      </c>
      <c r="Z80">
        <v>51</v>
      </c>
      <c r="AA80" s="8">
        <v>1</v>
      </c>
      <c r="AB80">
        <v>165.31</v>
      </c>
      <c r="AC80">
        <v>28.1</v>
      </c>
    </row>
    <row r="81" spans="14:29" x14ac:dyDescent="0.35">
      <c r="N81">
        <f t="shared" si="5"/>
        <v>4.6000000000000005</v>
      </c>
      <c r="O81">
        <v>43</v>
      </c>
      <c r="P81" t="s">
        <v>24</v>
      </c>
      <c r="Q81" t="str">
        <f t="shared" si="6"/>
        <v>smokes</v>
      </c>
      <c r="Z81">
        <v>43</v>
      </c>
      <c r="AA81" s="8">
        <v>1</v>
      </c>
      <c r="AB81">
        <v>143.43</v>
      </c>
      <c r="AC81">
        <v>45.9</v>
      </c>
    </row>
    <row r="82" spans="14:29" x14ac:dyDescent="0.35">
      <c r="N82">
        <f t="shared" si="5"/>
        <v>7.1</v>
      </c>
      <c r="O82">
        <v>59</v>
      </c>
      <c r="P82" t="s">
        <v>24</v>
      </c>
      <c r="Q82" t="str">
        <f t="shared" si="6"/>
        <v>formerly smoked</v>
      </c>
      <c r="Z82">
        <v>59</v>
      </c>
      <c r="AA82" s="8">
        <v>1</v>
      </c>
      <c r="AB82">
        <v>96.16</v>
      </c>
      <c r="AC82">
        <v>44.1</v>
      </c>
    </row>
    <row r="83" spans="14:29" x14ac:dyDescent="0.35">
      <c r="N83">
        <f t="shared" si="5"/>
        <v>8.1000000000000014</v>
      </c>
      <c r="O83">
        <v>66</v>
      </c>
      <c r="P83" t="s">
        <v>24</v>
      </c>
      <c r="Q83" t="str">
        <f t="shared" si="6"/>
        <v>formerly smoked</v>
      </c>
      <c r="Z83">
        <v>66</v>
      </c>
      <c r="AA83" s="8">
        <v>1</v>
      </c>
      <c r="AB83">
        <v>101.45</v>
      </c>
      <c r="AC83">
        <v>28.1</v>
      </c>
    </row>
    <row r="84" spans="14:29" x14ac:dyDescent="0.35">
      <c r="N84">
        <f t="shared" si="5"/>
        <v>9.3999999999999986</v>
      </c>
      <c r="O84">
        <v>79</v>
      </c>
      <c r="P84" t="s">
        <v>21</v>
      </c>
      <c r="Q84" t="str">
        <f t="shared" si="6"/>
        <v>never smoked</v>
      </c>
      <c r="Z84">
        <v>79</v>
      </c>
      <c r="AA84" s="8">
        <v>1</v>
      </c>
      <c r="AB84">
        <v>88.92</v>
      </c>
      <c r="AC84">
        <v>22.9</v>
      </c>
    </row>
    <row r="85" spans="14:29" x14ac:dyDescent="0.35">
      <c r="N85">
        <f t="shared" si="5"/>
        <v>8.2999999999999989</v>
      </c>
      <c r="O85">
        <v>68</v>
      </c>
      <c r="P85" t="s">
        <v>21</v>
      </c>
      <c r="Q85" t="str">
        <f t="shared" si="6"/>
        <v>never smoked</v>
      </c>
      <c r="Z85">
        <v>68</v>
      </c>
      <c r="AA85" s="8">
        <v>1</v>
      </c>
      <c r="AB85">
        <v>79.790000000000006</v>
      </c>
      <c r="AC85">
        <v>29.7</v>
      </c>
    </row>
    <row r="86" spans="14:29" x14ac:dyDescent="0.35">
      <c r="N86">
        <f t="shared" si="5"/>
        <v>7</v>
      </c>
      <c r="O86">
        <v>58</v>
      </c>
      <c r="P86" t="s">
        <v>24</v>
      </c>
      <c r="Q86" t="str">
        <f t="shared" si="6"/>
        <v>formerly smoked</v>
      </c>
      <c r="Z86">
        <v>58</v>
      </c>
      <c r="AA86" s="8">
        <v>1</v>
      </c>
      <c r="AB86">
        <v>71.2</v>
      </c>
      <c r="AC86">
        <v>28.1</v>
      </c>
    </row>
    <row r="87" spans="14:29" x14ac:dyDescent="0.35">
      <c r="N87">
        <f t="shared" si="5"/>
        <v>6.3</v>
      </c>
      <c r="O87">
        <v>54</v>
      </c>
      <c r="P87" t="s">
        <v>22</v>
      </c>
      <c r="Q87" t="str">
        <f t="shared" si="6"/>
        <v>smokes</v>
      </c>
      <c r="Z87">
        <v>54</v>
      </c>
      <c r="AA87" s="8">
        <v>1</v>
      </c>
      <c r="AB87">
        <v>96.97</v>
      </c>
      <c r="AC87">
        <v>29.1</v>
      </c>
    </row>
    <row r="88" spans="14:29" x14ac:dyDescent="0.35">
      <c r="N88">
        <f t="shared" si="5"/>
        <v>7.4</v>
      </c>
      <c r="O88">
        <v>61</v>
      </c>
      <c r="P88" t="s">
        <v>22</v>
      </c>
      <c r="Q88" t="str">
        <f t="shared" si="6"/>
        <v>smokes</v>
      </c>
      <c r="Z88">
        <v>61</v>
      </c>
      <c r="AA88" s="8">
        <v>1</v>
      </c>
      <c r="AB88">
        <v>111.81</v>
      </c>
      <c r="AC88">
        <v>27.3</v>
      </c>
    </row>
    <row r="89" spans="14:29" x14ac:dyDescent="0.35">
      <c r="N89">
        <f t="shared" si="5"/>
        <v>8.5</v>
      </c>
      <c r="O89">
        <v>70</v>
      </c>
      <c r="P89" t="s">
        <v>16</v>
      </c>
      <c r="Q89" t="str">
        <f t="shared" si="6"/>
        <v>formerly smoked</v>
      </c>
      <c r="Z89">
        <v>70</v>
      </c>
      <c r="AA89" s="8">
        <v>1</v>
      </c>
      <c r="AB89">
        <v>59.35</v>
      </c>
      <c r="AC89">
        <v>32.299999999999997</v>
      </c>
    </row>
    <row r="90" spans="14:29" x14ac:dyDescent="0.35">
      <c r="N90">
        <f t="shared" si="5"/>
        <v>5.2</v>
      </c>
      <c r="O90">
        <v>47</v>
      </c>
      <c r="P90" t="s">
        <v>16</v>
      </c>
      <c r="Q90" t="str">
        <f t="shared" si="6"/>
        <v>formerly smoked</v>
      </c>
      <c r="Z90">
        <v>47</v>
      </c>
      <c r="AA90" s="8">
        <v>1</v>
      </c>
      <c r="AB90">
        <v>86.94</v>
      </c>
      <c r="AC90">
        <v>41.1</v>
      </c>
    </row>
    <row r="91" spans="14:29" x14ac:dyDescent="0.35">
      <c r="N91">
        <f t="shared" si="5"/>
        <v>8.9</v>
      </c>
      <c r="O91">
        <v>74</v>
      </c>
      <c r="P91" t="s">
        <v>24</v>
      </c>
      <c r="Q91" t="str">
        <f t="shared" si="6"/>
        <v>formerly smoked</v>
      </c>
      <c r="Z91">
        <v>74</v>
      </c>
      <c r="AA91" s="8">
        <v>1</v>
      </c>
      <c r="AB91">
        <v>98.55</v>
      </c>
      <c r="AC91">
        <v>25.6</v>
      </c>
    </row>
    <row r="92" spans="14:29" x14ac:dyDescent="0.35">
      <c r="N92">
        <f t="shared" si="5"/>
        <v>9.3999999999999986</v>
      </c>
      <c r="O92">
        <v>79</v>
      </c>
      <c r="P92" t="s">
        <v>21</v>
      </c>
      <c r="Q92" t="str">
        <f t="shared" si="6"/>
        <v>never smoked</v>
      </c>
      <c r="Z92">
        <v>79</v>
      </c>
      <c r="AA92" s="8">
        <v>1</v>
      </c>
      <c r="AB92">
        <v>226.98</v>
      </c>
      <c r="AC92">
        <v>29.8</v>
      </c>
    </row>
    <row r="93" spans="14:29" x14ac:dyDescent="0.35">
      <c r="N93">
        <f t="shared" si="5"/>
        <v>9.6999999999999993</v>
      </c>
      <c r="O93">
        <v>81</v>
      </c>
      <c r="P93" t="s">
        <v>21</v>
      </c>
      <c r="Q93" t="str">
        <f t="shared" si="6"/>
        <v>never smoked</v>
      </c>
      <c r="Z93">
        <v>81</v>
      </c>
      <c r="AA93" s="8">
        <v>1</v>
      </c>
      <c r="AB93">
        <v>72.81</v>
      </c>
      <c r="AC93">
        <v>26.3</v>
      </c>
    </row>
    <row r="94" spans="14:29" x14ac:dyDescent="0.35">
      <c r="N94">
        <f t="shared" si="5"/>
        <v>6.8000000000000007</v>
      </c>
      <c r="O94">
        <v>57</v>
      </c>
      <c r="P94" t="s">
        <v>21</v>
      </c>
      <c r="Q94" t="str">
        <f t="shared" si="6"/>
        <v>never smoked</v>
      </c>
      <c r="Z94">
        <v>57</v>
      </c>
      <c r="AA94" s="8">
        <v>1</v>
      </c>
      <c r="AB94">
        <v>68.02</v>
      </c>
      <c r="AC94">
        <v>37.5</v>
      </c>
    </row>
    <row r="95" spans="14:29" x14ac:dyDescent="0.35">
      <c r="N95">
        <f t="shared" si="5"/>
        <v>9.6</v>
      </c>
      <c r="O95">
        <v>80</v>
      </c>
      <c r="P95" t="s">
        <v>24</v>
      </c>
      <c r="Q95" t="str">
        <f t="shared" si="6"/>
        <v>formerly smoked</v>
      </c>
      <c r="Z95">
        <v>80</v>
      </c>
      <c r="AA95" s="8">
        <v>1</v>
      </c>
      <c r="AB95">
        <v>68.56</v>
      </c>
      <c r="AC95">
        <v>26.2</v>
      </c>
    </row>
    <row r="96" spans="14:29" x14ac:dyDescent="0.35">
      <c r="N96">
        <f t="shared" si="5"/>
        <v>4.9000000000000004</v>
      </c>
      <c r="O96">
        <v>45</v>
      </c>
      <c r="P96" t="s">
        <v>21</v>
      </c>
      <c r="Q96" t="str">
        <f t="shared" si="6"/>
        <v>never smoked</v>
      </c>
      <c r="Z96">
        <v>45</v>
      </c>
      <c r="AA96" s="8">
        <v>1</v>
      </c>
      <c r="AB96">
        <v>64.14</v>
      </c>
      <c r="AC96">
        <v>29.4</v>
      </c>
    </row>
    <row r="97" spans="14:29" x14ac:dyDescent="0.35">
      <c r="N97">
        <f t="shared" si="5"/>
        <v>9.2000000000000011</v>
      </c>
      <c r="O97">
        <v>78</v>
      </c>
      <c r="P97" t="s">
        <v>21</v>
      </c>
      <c r="Q97" t="str">
        <f t="shared" si="6"/>
        <v>never smoked</v>
      </c>
      <c r="Z97">
        <v>78</v>
      </c>
      <c r="AA97" s="8">
        <v>1</v>
      </c>
      <c r="AB97">
        <v>235.63</v>
      </c>
      <c r="AC97">
        <v>32.299999999999997</v>
      </c>
    </row>
    <row r="98" spans="14:29" x14ac:dyDescent="0.35">
      <c r="N98">
        <f t="shared" si="5"/>
        <v>8.5</v>
      </c>
      <c r="O98">
        <v>70</v>
      </c>
      <c r="P98" t="s">
        <v>16</v>
      </c>
      <c r="Q98" t="str">
        <f t="shared" si="6"/>
        <v>formerly smoked</v>
      </c>
      <c r="Z98">
        <v>70</v>
      </c>
      <c r="AA98" s="8">
        <v>1</v>
      </c>
      <c r="AB98">
        <v>76.34</v>
      </c>
      <c r="AC98">
        <v>24.4</v>
      </c>
    </row>
    <row r="99" spans="14:29" x14ac:dyDescent="0.35">
      <c r="N99">
        <f t="shared" si="5"/>
        <v>7</v>
      </c>
      <c r="O99">
        <v>58</v>
      </c>
      <c r="P99" t="s">
        <v>22</v>
      </c>
      <c r="Q99" t="str">
        <f t="shared" si="6"/>
        <v>smokes</v>
      </c>
      <c r="Z99">
        <v>58</v>
      </c>
      <c r="AA99" s="8">
        <v>1</v>
      </c>
      <c r="AB99">
        <v>240.59</v>
      </c>
      <c r="AC99">
        <v>31.4</v>
      </c>
    </row>
    <row r="100" spans="14:29" x14ac:dyDescent="0.35">
      <c r="N100">
        <f t="shared" si="5"/>
        <v>6.8000000000000007</v>
      </c>
      <c r="O100">
        <v>57</v>
      </c>
      <c r="P100" t="s">
        <v>16</v>
      </c>
      <c r="Q100" t="str">
        <f t="shared" si="6"/>
        <v>formerly smoked</v>
      </c>
      <c r="Z100">
        <v>57</v>
      </c>
      <c r="AA100" s="8">
        <v>1</v>
      </c>
      <c r="AB100">
        <v>78.92</v>
      </c>
      <c r="AC100">
        <v>27.7</v>
      </c>
    </row>
    <row r="101" spans="14:29" x14ac:dyDescent="0.35">
      <c r="N101">
        <f t="shared" si="5"/>
        <v>8.4</v>
      </c>
      <c r="O101">
        <v>69</v>
      </c>
      <c r="P101" t="s">
        <v>21</v>
      </c>
      <c r="Q101" t="str">
        <f t="shared" si="6"/>
        <v>never smoked</v>
      </c>
      <c r="Z101">
        <v>69</v>
      </c>
      <c r="AA101" s="8">
        <v>1</v>
      </c>
      <c r="AB101">
        <v>82.81</v>
      </c>
      <c r="AC101">
        <v>28</v>
      </c>
    </row>
    <row r="102" spans="14:29" x14ac:dyDescent="0.35">
      <c r="N102">
        <f t="shared" si="5"/>
        <v>7.8000000000000007</v>
      </c>
      <c r="O102">
        <v>64</v>
      </c>
      <c r="P102" t="s">
        <v>24</v>
      </c>
      <c r="Q102" t="str">
        <f t="shared" si="6"/>
        <v>formerly smoked</v>
      </c>
      <c r="Z102">
        <v>64</v>
      </c>
      <c r="AA102" s="8">
        <v>1</v>
      </c>
      <c r="AB102">
        <v>74.099999999999994</v>
      </c>
      <c r="AC102">
        <v>28.8</v>
      </c>
    </row>
    <row r="103" spans="14:29" x14ac:dyDescent="0.35">
      <c r="N103">
        <f t="shared" si="5"/>
        <v>9.1</v>
      </c>
      <c r="O103">
        <v>77</v>
      </c>
      <c r="P103" t="s">
        <v>21</v>
      </c>
      <c r="Q103" t="str">
        <f t="shared" si="6"/>
        <v>never smoked</v>
      </c>
      <c r="Z103">
        <v>77</v>
      </c>
      <c r="AA103" s="8">
        <v>1</v>
      </c>
      <c r="AB103">
        <v>190.32</v>
      </c>
      <c r="AC103">
        <v>31.4</v>
      </c>
    </row>
    <row r="104" spans="14:29" x14ac:dyDescent="0.35">
      <c r="N104">
        <f t="shared" si="5"/>
        <v>8.9</v>
      </c>
      <c r="O104">
        <v>74</v>
      </c>
      <c r="P104" t="s">
        <v>16</v>
      </c>
      <c r="Q104" t="str">
        <f t="shared" si="6"/>
        <v>formerly smoked</v>
      </c>
      <c r="Z104">
        <v>74</v>
      </c>
      <c r="AA104" s="8">
        <v>1</v>
      </c>
      <c r="AB104">
        <v>231.61</v>
      </c>
      <c r="AC104">
        <v>34.6</v>
      </c>
    </row>
    <row r="105" spans="14:29" x14ac:dyDescent="0.35">
      <c r="N105">
        <f t="shared" si="5"/>
        <v>9.6999999999999993</v>
      </c>
      <c r="O105">
        <v>81</v>
      </c>
      <c r="P105" t="s">
        <v>24</v>
      </c>
      <c r="Q105" t="str">
        <f t="shared" si="6"/>
        <v>formerly smoked</v>
      </c>
      <c r="Z105">
        <v>81</v>
      </c>
      <c r="AA105" s="8">
        <v>1</v>
      </c>
      <c r="AB105">
        <v>78.7</v>
      </c>
      <c r="AC105">
        <v>19.399999999999999</v>
      </c>
    </row>
    <row r="106" spans="14:29" x14ac:dyDescent="0.35">
      <c r="N106">
        <f t="shared" si="5"/>
        <v>6.8000000000000007</v>
      </c>
      <c r="O106">
        <v>57</v>
      </c>
      <c r="P106" t="s">
        <v>24</v>
      </c>
      <c r="Q106" t="str">
        <f t="shared" si="6"/>
        <v>smokes</v>
      </c>
      <c r="Z106">
        <v>57</v>
      </c>
      <c r="AA106" s="8">
        <v>1</v>
      </c>
      <c r="AB106">
        <v>110.52</v>
      </c>
      <c r="AC106">
        <v>28.5</v>
      </c>
    </row>
    <row r="107" spans="14:29" x14ac:dyDescent="0.35">
      <c r="N107">
        <f t="shared" si="5"/>
        <v>7</v>
      </c>
      <c r="O107">
        <v>58</v>
      </c>
      <c r="P107" t="s">
        <v>22</v>
      </c>
      <c r="Q107" t="str">
        <f t="shared" si="6"/>
        <v>smokes</v>
      </c>
      <c r="Z107">
        <v>58</v>
      </c>
      <c r="AA107" s="8">
        <v>1</v>
      </c>
      <c r="AB107">
        <v>82.3</v>
      </c>
      <c r="AC107">
        <v>28.1</v>
      </c>
    </row>
    <row r="108" spans="14:29" x14ac:dyDescent="0.35">
      <c r="N108">
        <f t="shared" si="5"/>
        <v>5.6000000000000005</v>
      </c>
      <c r="O108">
        <v>50</v>
      </c>
      <c r="P108" t="s">
        <v>16</v>
      </c>
      <c r="Q108" t="str">
        <f t="shared" si="6"/>
        <v>formerly smoked</v>
      </c>
      <c r="Z108">
        <v>50</v>
      </c>
      <c r="AA108" s="8">
        <v>1</v>
      </c>
      <c r="AB108">
        <v>73.180000000000007</v>
      </c>
      <c r="AC108">
        <v>30.3</v>
      </c>
    </row>
    <row r="109" spans="14:29" x14ac:dyDescent="0.35">
      <c r="N109">
        <f t="shared" si="5"/>
        <v>6.3</v>
      </c>
      <c r="O109">
        <v>54</v>
      </c>
      <c r="P109" t="s">
        <v>22</v>
      </c>
      <c r="Q109" t="str">
        <f t="shared" si="6"/>
        <v>smokes</v>
      </c>
      <c r="Z109">
        <v>54</v>
      </c>
      <c r="AA109" s="8">
        <v>1</v>
      </c>
      <c r="AB109">
        <v>191.82</v>
      </c>
      <c r="AC109">
        <v>40.4</v>
      </c>
    </row>
    <row r="110" spans="14:29" x14ac:dyDescent="0.35">
      <c r="N110">
        <f t="shared" si="5"/>
        <v>9.3999999999999986</v>
      </c>
      <c r="O110">
        <v>79</v>
      </c>
      <c r="P110" t="s">
        <v>21</v>
      </c>
      <c r="Q110" t="str">
        <f t="shared" si="6"/>
        <v>never smoked</v>
      </c>
      <c r="Z110">
        <v>79</v>
      </c>
      <c r="AA110" s="8">
        <v>1</v>
      </c>
      <c r="AB110">
        <v>93.05</v>
      </c>
      <c r="AC110">
        <v>24.2</v>
      </c>
    </row>
    <row r="111" spans="14:29" x14ac:dyDescent="0.35">
      <c r="N111">
        <f t="shared" si="5"/>
        <v>6.1</v>
      </c>
      <c r="O111">
        <v>53</v>
      </c>
      <c r="P111" t="s">
        <v>21</v>
      </c>
      <c r="Q111" t="str">
        <f t="shared" si="6"/>
        <v>never smoked</v>
      </c>
      <c r="Z111">
        <v>53</v>
      </c>
      <c r="AA111" s="8">
        <v>1</v>
      </c>
      <c r="AB111">
        <v>64.17</v>
      </c>
      <c r="AC111">
        <v>41.5</v>
      </c>
    </row>
    <row r="112" spans="14:29" x14ac:dyDescent="0.35">
      <c r="N112">
        <f t="shared" si="5"/>
        <v>9.3999999999999986</v>
      </c>
      <c r="O112">
        <v>79</v>
      </c>
      <c r="P112" t="s">
        <v>16</v>
      </c>
      <c r="Q112" t="str">
        <f t="shared" si="6"/>
        <v>formerly smoked</v>
      </c>
      <c r="Z112">
        <v>79</v>
      </c>
      <c r="AA112" s="8">
        <v>1</v>
      </c>
      <c r="AB112">
        <v>129.97999999999999</v>
      </c>
      <c r="AC112">
        <v>22.6</v>
      </c>
    </row>
    <row r="113" spans="14:29" x14ac:dyDescent="0.35">
      <c r="N113">
        <f t="shared" si="5"/>
        <v>9.6</v>
      </c>
      <c r="O113">
        <v>80</v>
      </c>
      <c r="P113" t="s">
        <v>22</v>
      </c>
      <c r="Q113" t="str">
        <f t="shared" si="6"/>
        <v>smokes</v>
      </c>
      <c r="Z113">
        <v>80</v>
      </c>
      <c r="AA113" s="8">
        <v>1</v>
      </c>
      <c r="AB113">
        <v>68.53</v>
      </c>
      <c r="AC113">
        <v>24.2</v>
      </c>
    </row>
    <row r="114" spans="14:29" x14ac:dyDescent="0.35">
      <c r="N114">
        <f t="shared" si="5"/>
        <v>9</v>
      </c>
      <c r="O114">
        <v>76</v>
      </c>
      <c r="P114" t="s">
        <v>16</v>
      </c>
      <c r="Q114" t="str">
        <f t="shared" si="6"/>
        <v>formerly smoked</v>
      </c>
      <c r="Z114">
        <v>76</v>
      </c>
      <c r="AA114" s="8">
        <v>1</v>
      </c>
      <c r="AB114">
        <v>106.41</v>
      </c>
      <c r="AC114">
        <v>28.1</v>
      </c>
    </row>
    <row r="115" spans="14:29" x14ac:dyDescent="0.35">
      <c r="N115">
        <f t="shared" si="5"/>
        <v>4.9000000000000004</v>
      </c>
      <c r="O115">
        <v>45</v>
      </c>
      <c r="P115" t="s">
        <v>21</v>
      </c>
      <c r="Q115" t="str">
        <f t="shared" si="6"/>
        <v>never smoked</v>
      </c>
      <c r="Z115">
        <v>45</v>
      </c>
      <c r="AA115" s="8">
        <v>1</v>
      </c>
      <c r="AB115">
        <v>224.1</v>
      </c>
      <c r="AC115">
        <v>56.6</v>
      </c>
    </row>
    <row r="116" spans="14:29" x14ac:dyDescent="0.35">
      <c r="N116">
        <f t="shared" si="5"/>
        <v>8.2999999999999989</v>
      </c>
      <c r="O116">
        <v>68</v>
      </c>
      <c r="P116" t="s">
        <v>24</v>
      </c>
      <c r="Q116" t="str">
        <f t="shared" si="6"/>
        <v>formerly smoked</v>
      </c>
      <c r="Z116">
        <v>68</v>
      </c>
      <c r="AA116" s="8">
        <v>1</v>
      </c>
      <c r="AB116">
        <v>82.1</v>
      </c>
      <c r="AC116">
        <v>27.1</v>
      </c>
    </row>
    <row r="117" spans="14:29" x14ac:dyDescent="0.35">
      <c r="N117">
        <f t="shared" si="5"/>
        <v>8.6</v>
      </c>
      <c r="O117">
        <v>71</v>
      </c>
      <c r="P117" t="s">
        <v>21</v>
      </c>
      <c r="Q117" t="str">
        <f t="shared" si="6"/>
        <v>never smoked</v>
      </c>
      <c r="Z117">
        <v>71</v>
      </c>
      <c r="AA117" s="8">
        <v>1</v>
      </c>
      <c r="AB117">
        <v>216.94</v>
      </c>
      <c r="AC117">
        <v>30.9</v>
      </c>
    </row>
    <row r="118" spans="14:29" x14ac:dyDescent="0.35">
      <c r="N118">
        <f t="shared" si="5"/>
        <v>7.4</v>
      </c>
      <c r="O118">
        <v>61</v>
      </c>
      <c r="P118" t="s">
        <v>22</v>
      </c>
      <c r="Q118" t="str">
        <f t="shared" si="6"/>
        <v>smokes</v>
      </c>
      <c r="Z118">
        <v>61</v>
      </c>
      <c r="AA118" s="8">
        <v>1</v>
      </c>
      <c r="AB118">
        <v>76.11</v>
      </c>
      <c r="AC118">
        <v>27.3</v>
      </c>
    </row>
    <row r="119" spans="14:29" x14ac:dyDescent="0.35">
      <c r="N119">
        <f t="shared" si="5"/>
        <v>8.9</v>
      </c>
      <c r="O119">
        <v>74</v>
      </c>
      <c r="P119" t="s">
        <v>22</v>
      </c>
      <c r="Q119" t="str">
        <f t="shared" si="6"/>
        <v>smokes</v>
      </c>
      <c r="Z119">
        <v>74</v>
      </c>
      <c r="AA119" s="8">
        <v>1</v>
      </c>
      <c r="AB119">
        <v>72.959999999999994</v>
      </c>
      <c r="AC119">
        <v>31.3</v>
      </c>
    </row>
    <row r="120" spans="14:29" x14ac:dyDescent="0.35">
      <c r="N120">
        <f t="shared" si="5"/>
        <v>3.9000000000000004</v>
      </c>
      <c r="O120">
        <v>38</v>
      </c>
      <c r="P120" t="s">
        <v>16</v>
      </c>
      <c r="Q120" t="str">
        <f t="shared" si="6"/>
        <v>formerly smoked</v>
      </c>
      <c r="Z120">
        <v>38</v>
      </c>
      <c r="AA120" s="8">
        <v>1</v>
      </c>
      <c r="AB120">
        <v>82.28</v>
      </c>
      <c r="AC120">
        <v>24</v>
      </c>
    </row>
    <row r="121" spans="14:29" x14ac:dyDescent="0.35">
      <c r="N121">
        <f t="shared" si="5"/>
        <v>9.1</v>
      </c>
      <c r="O121">
        <v>77</v>
      </c>
      <c r="P121" t="s">
        <v>21</v>
      </c>
      <c r="Q121" t="str">
        <f t="shared" si="6"/>
        <v>never smoked</v>
      </c>
      <c r="Z121">
        <v>77</v>
      </c>
      <c r="AA121" s="8">
        <v>1</v>
      </c>
      <c r="AB121">
        <v>105.22</v>
      </c>
      <c r="AC121">
        <v>31</v>
      </c>
    </row>
    <row r="122" spans="14:29" x14ac:dyDescent="0.35">
      <c r="N122">
        <f t="shared" si="5"/>
        <v>7</v>
      </c>
      <c r="O122">
        <v>58</v>
      </c>
      <c r="P122" t="s">
        <v>16</v>
      </c>
      <c r="Q122" t="str">
        <f t="shared" si="6"/>
        <v>formerly smoked</v>
      </c>
      <c r="Z122">
        <v>58</v>
      </c>
      <c r="AA122" s="8">
        <v>1</v>
      </c>
      <c r="AB122">
        <v>59.86</v>
      </c>
      <c r="AC122">
        <v>28</v>
      </c>
    </row>
    <row r="123" spans="14:29" x14ac:dyDescent="0.35">
      <c r="N123">
        <f t="shared" si="5"/>
        <v>6.1</v>
      </c>
      <c r="O123">
        <v>53</v>
      </c>
      <c r="P123" t="s">
        <v>24</v>
      </c>
      <c r="Q123" t="str">
        <f t="shared" si="6"/>
        <v>smokes</v>
      </c>
      <c r="Z123">
        <v>53</v>
      </c>
      <c r="AA123" s="8">
        <v>1</v>
      </c>
      <c r="AB123">
        <v>62.55</v>
      </c>
      <c r="AC123">
        <v>30.3</v>
      </c>
    </row>
    <row r="124" spans="14:29" x14ac:dyDescent="0.35">
      <c r="N124">
        <f t="shared" si="5"/>
        <v>9.6</v>
      </c>
      <c r="O124">
        <v>80</v>
      </c>
      <c r="P124" t="s">
        <v>22</v>
      </c>
      <c r="Q124" t="str">
        <f t="shared" si="6"/>
        <v>smokes</v>
      </c>
      <c r="Z124">
        <v>80</v>
      </c>
      <c r="AA124" s="8">
        <v>1</v>
      </c>
      <c r="AB124">
        <v>259.63</v>
      </c>
      <c r="AC124">
        <v>31.7</v>
      </c>
    </row>
    <row r="125" spans="14:29" x14ac:dyDescent="0.35">
      <c r="N125">
        <f t="shared" si="5"/>
        <v>6.6000000000000005</v>
      </c>
      <c r="O125">
        <v>56</v>
      </c>
      <c r="P125" t="s">
        <v>21</v>
      </c>
      <c r="Q125" t="str">
        <f t="shared" si="6"/>
        <v>never smoked</v>
      </c>
      <c r="Z125">
        <v>56</v>
      </c>
      <c r="AA125" s="8">
        <v>1</v>
      </c>
      <c r="AB125">
        <v>249.31</v>
      </c>
      <c r="AC125">
        <v>35.799999999999997</v>
      </c>
    </row>
    <row r="126" spans="14:29" x14ac:dyDescent="0.35">
      <c r="N126">
        <f t="shared" si="5"/>
        <v>8.6999999999999993</v>
      </c>
      <c r="O126">
        <v>72</v>
      </c>
      <c r="P126" t="s">
        <v>24</v>
      </c>
      <c r="Q126" t="str">
        <f t="shared" si="6"/>
        <v>formerly smoked</v>
      </c>
      <c r="Z126">
        <v>72</v>
      </c>
      <c r="AA126" s="8">
        <v>1</v>
      </c>
      <c r="AB126">
        <v>219.91</v>
      </c>
      <c r="AC126">
        <v>28.1</v>
      </c>
    </row>
    <row r="127" spans="14:29" x14ac:dyDescent="0.35">
      <c r="N127">
        <f t="shared" si="5"/>
        <v>8.6999999999999993</v>
      </c>
      <c r="O127">
        <v>72</v>
      </c>
      <c r="P127" t="s">
        <v>21</v>
      </c>
      <c r="Q127" t="str">
        <f t="shared" si="6"/>
        <v>never smoked</v>
      </c>
      <c r="Z127">
        <v>72</v>
      </c>
      <c r="AA127" s="8">
        <v>1</v>
      </c>
      <c r="AB127">
        <v>131.41</v>
      </c>
      <c r="AC127">
        <v>28.4</v>
      </c>
    </row>
    <row r="128" spans="14:29" x14ac:dyDescent="0.35">
      <c r="N128">
        <f t="shared" si="5"/>
        <v>9.2000000000000011</v>
      </c>
      <c r="O128">
        <v>78</v>
      </c>
      <c r="P128" t="s">
        <v>16</v>
      </c>
      <c r="Q128" t="str">
        <f t="shared" si="6"/>
        <v>formerly smoked</v>
      </c>
      <c r="Z128">
        <v>78</v>
      </c>
      <c r="AA128" s="8">
        <v>1</v>
      </c>
      <c r="AB128">
        <v>93.13</v>
      </c>
      <c r="AC128">
        <v>28.1</v>
      </c>
    </row>
    <row r="129" spans="14:29" x14ac:dyDescent="0.35">
      <c r="N129">
        <f t="shared" si="5"/>
        <v>9.6</v>
      </c>
      <c r="O129">
        <v>80</v>
      </c>
      <c r="P129" t="s">
        <v>24</v>
      </c>
      <c r="Q129" t="str">
        <f t="shared" si="6"/>
        <v>formerly smoked</v>
      </c>
      <c r="Z129">
        <v>80</v>
      </c>
      <c r="AA129" s="8">
        <v>1</v>
      </c>
      <c r="AB129">
        <v>73.540000000000006</v>
      </c>
      <c r="AC129">
        <v>24</v>
      </c>
    </row>
    <row r="130" spans="14:29" x14ac:dyDescent="0.35">
      <c r="N130">
        <f t="shared" si="5"/>
        <v>9.8000000000000007</v>
      </c>
      <c r="O130">
        <v>82</v>
      </c>
      <c r="P130" t="s">
        <v>16</v>
      </c>
      <c r="Q130" t="str">
        <f t="shared" si="6"/>
        <v>formerly smoked</v>
      </c>
      <c r="Z130">
        <v>82</v>
      </c>
      <c r="AA130" s="8">
        <v>1</v>
      </c>
      <c r="AB130">
        <v>200.59</v>
      </c>
      <c r="AC130">
        <v>29</v>
      </c>
    </row>
    <row r="131" spans="14:29" x14ac:dyDescent="0.35">
      <c r="N131">
        <f t="shared" ref="N131:N194" si="7">_xlfn.PERCENTRANK.EXC(O:O,O131,2)*10</f>
        <v>8.9</v>
      </c>
      <c r="O131">
        <v>75</v>
      </c>
      <c r="P131" t="s">
        <v>24</v>
      </c>
      <c r="Q131" t="str">
        <f t="shared" ref="Q131:Q194" si="8">IF(P131="Unknown",IF(N131&gt;=7,"formerly smoked",IF(N131&gt;=2,"smokes","never smoked")),P131)</f>
        <v>formerly smoked</v>
      </c>
      <c r="Z131">
        <v>75</v>
      </c>
      <c r="AA131" s="8">
        <v>1</v>
      </c>
      <c r="AB131">
        <v>62.48</v>
      </c>
      <c r="AC131">
        <v>28.1</v>
      </c>
    </row>
    <row r="132" spans="14:29" x14ac:dyDescent="0.35">
      <c r="N132">
        <f t="shared" si="7"/>
        <v>8.8000000000000007</v>
      </c>
      <c r="O132">
        <v>73</v>
      </c>
      <c r="P132" t="s">
        <v>21</v>
      </c>
      <c r="Q132" t="str">
        <f t="shared" si="8"/>
        <v>never smoked</v>
      </c>
      <c r="Z132">
        <v>73</v>
      </c>
      <c r="AA132" s="8">
        <v>1</v>
      </c>
      <c r="AB132">
        <v>190.14</v>
      </c>
      <c r="AC132">
        <v>36.5</v>
      </c>
    </row>
    <row r="133" spans="14:29" x14ac:dyDescent="0.35">
      <c r="N133">
        <f t="shared" si="7"/>
        <v>9.2000000000000011</v>
      </c>
      <c r="O133">
        <v>78</v>
      </c>
      <c r="P133" t="s">
        <v>21</v>
      </c>
      <c r="Q133" t="str">
        <f t="shared" si="8"/>
        <v>never smoked</v>
      </c>
      <c r="Z133">
        <v>78</v>
      </c>
      <c r="AA133" s="8">
        <v>1</v>
      </c>
      <c r="AB133">
        <v>130.54</v>
      </c>
      <c r="AC133">
        <v>20.100000000000001</v>
      </c>
    </row>
    <row r="134" spans="14:29" x14ac:dyDescent="0.35">
      <c r="N134">
        <f t="shared" si="7"/>
        <v>8.4</v>
      </c>
      <c r="O134">
        <v>69</v>
      </c>
      <c r="P134" t="s">
        <v>21</v>
      </c>
      <c r="Q134" t="str">
        <f t="shared" si="8"/>
        <v>never smoked</v>
      </c>
      <c r="Z134">
        <v>69</v>
      </c>
      <c r="AA134" s="8">
        <v>1</v>
      </c>
      <c r="AB134">
        <v>182.99</v>
      </c>
      <c r="AC134">
        <v>36.5</v>
      </c>
    </row>
    <row r="135" spans="14:29" x14ac:dyDescent="0.35">
      <c r="N135">
        <f t="shared" si="7"/>
        <v>3.9000000000000004</v>
      </c>
      <c r="O135">
        <v>38</v>
      </c>
      <c r="P135" t="s">
        <v>16</v>
      </c>
      <c r="Q135" t="str">
        <f t="shared" si="8"/>
        <v>formerly smoked</v>
      </c>
      <c r="Z135">
        <v>38</v>
      </c>
      <c r="AA135" s="8">
        <v>1</v>
      </c>
      <c r="AB135">
        <v>101.45</v>
      </c>
      <c r="AC135">
        <v>28.1</v>
      </c>
    </row>
    <row r="136" spans="14:29" x14ac:dyDescent="0.35">
      <c r="N136">
        <f t="shared" si="7"/>
        <v>8.2999999999999989</v>
      </c>
      <c r="O136">
        <v>68</v>
      </c>
      <c r="P136" t="s">
        <v>21</v>
      </c>
      <c r="Q136" t="str">
        <f t="shared" si="8"/>
        <v>never smoked</v>
      </c>
      <c r="Z136">
        <v>68</v>
      </c>
      <c r="AA136" s="8">
        <v>1</v>
      </c>
      <c r="AB136">
        <v>206.09</v>
      </c>
      <c r="AC136">
        <v>26.7</v>
      </c>
    </row>
    <row r="137" spans="14:29" x14ac:dyDescent="0.35">
      <c r="N137">
        <f t="shared" si="7"/>
        <v>8.6</v>
      </c>
      <c r="O137">
        <v>71</v>
      </c>
      <c r="P137" t="s">
        <v>21</v>
      </c>
      <c r="Q137" t="str">
        <f t="shared" si="8"/>
        <v>never smoked</v>
      </c>
      <c r="Z137">
        <v>71</v>
      </c>
      <c r="AA137" s="8">
        <v>1</v>
      </c>
      <c r="AB137">
        <v>263.32</v>
      </c>
      <c r="AC137">
        <v>38.700000000000003</v>
      </c>
    </row>
    <row r="138" spans="14:29" x14ac:dyDescent="0.35">
      <c r="N138">
        <f t="shared" si="7"/>
        <v>9</v>
      </c>
      <c r="O138">
        <v>76</v>
      </c>
      <c r="P138" t="s">
        <v>16</v>
      </c>
      <c r="Q138" t="str">
        <f t="shared" si="8"/>
        <v>formerly smoked</v>
      </c>
      <c r="Z138">
        <v>76</v>
      </c>
      <c r="AA138" s="8">
        <v>1</v>
      </c>
      <c r="AB138">
        <v>140.1</v>
      </c>
      <c r="AC138">
        <v>29.9</v>
      </c>
    </row>
    <row r="139" spans="14:29" x14ac:dyDescent="0.35">
      <c r="N139">
        <f t="shared" si="7"/>
        <v>9</v>
      </c>
      <c r="O139">
        <v>76</v>
      </c>
      <c r="P139" t="s">
        <v>24</v>
      </c>
      <c r="Q139" t="str">
        <f t="shared" si="8"/>
        <v>formerly smoked</v>
      </c>
      <c r="Z139">
        <v>76</v>
      </c>
      <c r="AA139" s="8">
        <v>1</v>
      </c>
      <c r="AB139">
        <v>207.28</v>
      </c>
      <c r="AC139">
        <v>34.9</v>
      </c>
    </row>
    <row r="140" spans="14:29" x14ac:dyDescent="0.35">
      <c r="N140">
        <f t="shared" si="7"/>
        <v>9</v>
      </c>
      <c r="O140">
        <v>76</v>
      </c>
      <c r="P140" t="s">
        <v>16</v>
      </c>
      <c r="Q140" t="str">
        <f t="shared" si="8"/>
        <v>formerly smoked</v>
      </c>
      <c r="Z140">
        <v>76</v>
      </c>
      <c r="AA140" s="8">
        <v>1</v>
      </c>
      <c r="AB140">
        <v>194.37</v>
      </c>
      <c r="AC140">
        <v>27</v>
      </c>
    </row>
    <row r="141" spans="14:29" x14ac:dyDescent="0.35">
      <c r="N141">
        <f t="shared" si="7"/>
        <v>8.9</v>
      </c>
      <c r="O141">
        <v>75</v>
      </c>
      <c r="P141" t="s">
        <v>24</v>
      </c>
      <c r="Q141" t="str">
        <f t="shared" si="8"/>
        <v>formerly smoked</v>
      </c>
      <c r="Z141">
        <v>75</v>
      </c>
      <c r="AA141" s="8">
        <v>1</v>
      </c>
      <c r="AB141">
        <v>199.2</v>
      </c>
      <c r="AC141">
        <v>26.6</v>
      </c>
    </row>
    <row r="142" spans="14:29" x14ac:dyDescent="0.35">
      <c r="N142">
        <f t="shared" si="7"/>
        <v>9.8000000000000007</v>
      </c>
      <c r="O142">
        <v>82</v>
      </c>
      <c r="P142" t="s">
        <v>21</v>
      </c>
      <c r="Q142" t="str">
        <f t="shared" si="8"/>
        <v>never smoked</v>
      </c>
      <c r="Z142">
        <v>82</v>
      </c>
      <c r="AA142" s="8">
        <v>1</v>
      </c>
      <c r="AB142">
        <v>103.68</v>
      </c>
      <c r="AC142">
        <v>25</v>
      </c>
    </row>
    <row r="143" spans="14:29" x14ac:dyDescent="0.35">
      <c r="N143">
        <f t="shared" si="7"/>
        <v>7.1</v>
      </c>
      <c r="O143">
        <v>59</v>
      </c>
      <c r="P143" t="s">
        <v>22</v>
      </c>
      <c r="Q143" t="str">
        <f t="shared" si="8"/>
        <v>smokes</v>
      </c>
      <c r="Z143">
        <v>59</v>
      </c>
      <c r="AA143" s="8">
        <v>1</v>
      </c>
      <c r="AB143">
        <v>116.44</v>
      </c>
      <c r="AC143">
        <v>23.8</v>
      </c>
    </row>
    <row r="144" spans="14:29" x14ac:dyDescent="0.35">
      <c r="N144">
        <f t="shared" si="7"/>
        <v>8.9</v>
      </c>
      <c r="O144">
        <v>74</v>
      </c>
      <c r="P144" t="s">
        <v>21</v>
      </c>
      <c r="Q144" t="str">
        <f t="shared" si="8"/>
        <v>never smoked</v>
      </c>
      <c r="Z144">
        <v>74</v>
      </c>
      <c r="AA144" s="8">
        <v>1</v>
      </c>
      <c r="AB144">
        <v>70.28</v>
      </c>
      <c r="AC144">
        <v>21.8</v>
      </c>
    </row>
    <row r="145" spans="14:29" x14ac:dyDescent="0.35">
      <c r="N145">
        <f t="shared" si="7"/>
        <v>8.4</v>
      </c>
      <c r="O145">
        <v>69</v>
      </c>
      <c r="P145" t="s">
        <v>21</v>
      </c>
      <c r="Q145" t="str">
        <f t="shared" si="8"/>
        <v>never smoked</v>
      </c>
      <c r="Z145">
        <v>69</v>
      </c>
      <c r="AA145" s="8">
        <v>1</v>
      </c>
      <c r="AB145">
        <v>72.17</v>
      </c>
      <c r="AC145">
        <v>36.799999999999997</v>
      </c>
    </row>
    <row r="146" spans="14:29" x14ac:dyDescent="0.35">
      <c r="N146">
        <f t="shared" si="7"/>
        <v>8.6999999999999993</v>
      </c>
      <c r="O146">
        <v>72</v>
      </c>
      <c r="P146" t="s">
        <v>21</v>
      </c>
      <c r="Q146" t="str">
        <f t="shared" si="8"/>
        <v>never smoked</v>
      </c>
      <c r="Z146">
        <v>72</v>
      </c>
      <c r="AA146" s="8">
        <v>1</v>
      </c>
      <c r="AB146">
        <v>221.79</v>
      </c>
      <c r="AC146">
        <v>30</v>
      </c>
    </row>
    <row r="147" spans="14:29" x14ac:dyDescent="0.35">
      <c r="N147">
        <f t="shared" si="7"/>
        <v>8.1000000000000014</v>
      </c>
      <c r="O147">
        <v>66</v>
      </c>
      <c r="P147" t="s">
        <v>16</v>
      </c>
      <c r="Q147" t="str">
        <f t="shared" si="8"/>
        <v>formerly smoked</v>
      </c>
      <c r="Z147">
        <v>66</v>
      </c>
      <c r="AA147" s="8">
        <v>1</v>
      </c>
      <c r="AB147">
        <v>151.16</v>
      </c>
      <c r="AC147">
        <v>27.5</v>
      </c>
    </row>
    <row r="148" spans="14:29" x14ac:dyDescent="0.35">
      <c r="N148">
        <f t="shared" si="7"/>
        <v>7.9</v>
      </c>
      <c r="O148">
        <v>65</v>
      </c>
      <c r="P148" t="s">
        <v>16</v>
      </c>
      <c r="Q148" t="str">
        <f t="shared" si="8"/>
        <v>formerly smoked</v>
      </c>
      <c r="Z148">
        <v>65</v>
      </c>
      <c r="AA148" s="8">
        <v>1</v>
      </c>
      <c r="AB148">
        <v>68.430000000000007</v>
      </c>
      <c r="AC148">
        <v>28.1</v>
      </c>
    </row>
    <row r="149" spans="14:29" x14ac:dyDescent="0.35">
      <c r="N149">
        <f t="shared" si="7"/>
        <v>9.2000000000000011</v>
      </c>
      <c r="O149">
        <v>78</v>
      </c>
      <c r="P149" t="s">
        <v>21</v>
      </c>
      <c r="Q149" t="str">
        <f t="shared" si="8"/>
        <v>never smoked</v>
      </c>
      <c r="Z149">
        <v>78</v>
      </c>
      <c r="AA149" s="8">
        <v>1</v>
      </c>
      <c r="AB149">
        <v>67.290000000000006</v>
      </c>
      <c r="AC149">
        <v>24.6</v>
      </c>
    </row>
    <row r="150" spans="14:29" x14ac:dyDescent="0.35">
      <c r="N150">
        <f t="shared" si="7"/>
        <v>6.8000000000000007</v>
      </c>
      <c r="O150">
        <v>57</v>
      </c>
      <c r="P150" t="s">
        <v>21</v>
      </c>
      <c r="Q150" t="str">
        <f t="shared" si="8"/>
        <v>never smoked</v>
      </c>
      <c r="Z150">
        <v>57</v>
      </c>
      <c r="AA150" s="8">
        <v>1</v>
      </c>
      <c r="AB150">
        <v>67.41</v>
      </c>
      <c r="AC150">
        <v>32.9</v>
      </c>
    </row>
    <row r="151" spans="14:29" x14ac:dyDescent="0.35">
      <c r="N151">
        <f t="shared" si="7"/>
        <v>8.5</v>
      </c>
      <c r="O151">
        <v>70</v>
      </c>
      <c r="P151" t="s">
        <v>21</v>
      </c>
      <c r="Q151" t="str">
        <f t="shared" si="8"/>
        <v>never smoked</v>
      </c>
      <c r="Z151">
        <v>70</v>
      </c>
      <c r="AA151" s="8">
        <v>1</v>
      </c>
      <c r="AB151">
        <v>239.07</v>
      </c>
      <c r="AC151">
        <v>26.1</v>
      </c>
    </row>
    <row r="152" spans="14:29" x14ac:dyDescent="0.35">
      <c r="N152">
        <f t="shared" si="7"/>
        <v>9.3999999999999986</v>
      </c>
      <c r="O152">
        <v>79</v>
      </c>
      <c r="P152" t="s">
        <v>24</v>
      </c>
      <c r="Q152" t="str">
        <f t="shared" si="8"/>
        <v>formerly smoked</v>
      </c>
      <c r="Z152">
        <v>79</v>
      </c>
      <c r="AA152" s="8">
        <v>1</v>
      </c>
      <c r="AB152">
        <v>169.67</v>
      </c>
      <c r="AC152">
        <v>28.1</v>
      </c>
    </row>
    <row r="153" spans="14:29" x14ac:dyDescent="0.35">
      <c r="N153">
        <f t="shared" si="7"/>
        <v>8.2999999999999989</v>
      </c>
      <c r="O153">
        <v>68</v>
      </c>
      <c r="P153" t="s">
        <v>16</v>
      </c>
      <c r="Q153" t="str">
        <f t="shared" si="8"/>
        <v>formerly smoked</v>
      </c>
      <c r="Z153">
        <v>68</v>
      </c>
      <c r="AA153" s="8">
        <v>1</v>
      </c>
      <c r="AB153">
        <v>223.83</v>
      </c>
      <c r="AC153">
        <v>31.9</v>
      </c>
    </row>
    <row r="154" spans="14:29" x14ac:dyDescent="0.35">
      <c r="N154">
        <f t="shared" si="7"/>
        <v>9.6</v>
      </c>
      <c r="O154">
        <v>80</v>
      </c>
      <c r="P154" t="s">
        <v>21</v>
      </c>
      <c r="Q154" t="str">
        <f t="shared" si="8"/>
        <v>never smoked</v>
      </c>
      <c r="Z154">
        <v>80</v>
      </c>
      <c r="AA154" s="8">
        <v>1</v>
      </c>
      <c r="AB154">
        <v>76.569999999999993</v>
      </c>
      <c r="AC154">
        <v>34.1</v>
      </c>
    </row>
    <row r="155" spans="14:29" x14ac:dyDescent="0.35">
      <c r="N155">
        <f t="shared" si="7"/>
        <v>8.2999999999999989</v>
      </c>
      <c r="O155">
        <v>68</v>
      </c>
      <c r="P155" t="s">
        <v>22</v>
      </c>
      <c r="Q155" t="str">
        <f t="shared" si="8"/>
        <v>smokes</v>
      </c>
      <c r="Z155">
        <v>68</v>
      </c>
      <c r="AA155" s="8">
        <v>1</v>
      </c>
      <c r="AB155">
        <v>77.819999999999993</v>
      </c>
      <c r="AC155">
        <v>27.5</v>
      </c>
    </row>
    <row r="156" spans="14:29" x14ac:dyDescent="0.35">
      <c r="N156">
        <f t="shared" si="7"/>
        <v>6.5</v>
      </c>
      <c r="O156">
        <v>55</v>
      </c>
      <c r="P156" t="s">
        <v>21</v>
      </c>
      <c r="Q156" t="str">
        <f t="shared" si="8"/>
        <v>never smoked</v>
      </c>
      <c r="Z156">
        <v>55</v>
      </c>
      <c r="AA156" s="8">
        <v>1</v>
      </c>
      <c r="AB156">
        <v>92.98</v>
      </c>
      <c r="AC156">
        <v>25.6</v>
      </c>
    </row>
    <row r="157" spans="14:29" x14ac:dyDescent="0.35">
      <c r="N157">
        <f t="shared" si="7"/>
        <v>9.1</v>
      </c>
      <c r="O157">
        <v>77</v>
      </c>
      <c r="P157" t="s">
        <v>21</v>
      </c>
      <c r="Q157" t="str">
        <f t="shared" si="8"/>
        <v>never smoked</v>
      </c>
      <c r="Z157">
        <v>77</v>
      </c>
      <c r="AA157" s="8">
        <v>1</v>
      </c>
      <c r="AB157">
        <v>231.56</v>
      </c>
      <c r="AC157">
        <v>36.9</v>
      </c>
    </row>
    <row r="158" spans="14:29" x14ac:dyDescent="0.35">
      <c r="N158">
        <f t="shared" si="7"/>
        <v>5.6000000000000005</v>
      </c>
      <c r="O158">
        <v>50</v>
      </c>
      <c r="P158" t="s">
        <v>22</v>
      </c>
      <c r="Q158" t="str">
        <f t="shared" si="8"/>
        <v>smokes</v>
      </c>
      <c r="Z158">
        <v>50</v>
      </c>
      <c r="AA158" s="8">
        <v>1</v>
      </c>
      <c r="AB158">
        <v>102.16</v>
      </c>
      <c r="AC158">
        <v>31.4</v>
      </c>
    </row>
    <row r="159" spans="14:29" x14ac:dyDescent="0.35">
      <c r="N159">
        <f t="shared" si="7"/>
        <v>6.8000000000000007</v>
      </c>
      <c r="O159">
        <v>57</v>
      </c>
      <c r="P159" t="s">
        <v>22</v>
      </c>
      <c r="Q159" t="str">
        <f t="shared" si="8"/>
        <v>smokes</v>
      </c>
      <c r="Z159">
        <v>57</v>
      </c>
      <c r="AA159" s="8">
        <v>1</v>
      </c>
      <c r="AB159">
        <v>221.89</v>
      </c>
      <c r="AC159">
        <v>37.299999999999997</v>
      </c>
    </row>
    <row r="160" spans="14:29" x14ac:dyDescent="0.35">
      <c r="N160">
        <f t="shared" si="7"/>
        <v>8.6</v>
      </c>
      <c r="O160">
        <v>71</v>
      </c>
      <c r="P160" t="s">
        <v>16</v>
      </c>
      <c r="Q160" t="str">
        <f t="shared" si="8"/>
        <v>formerly smoked</v>
      </c>
      <c r="Z160">
        <v>71</v>
      </c>
      <c r="AA160" s="8">
        <v>1</v>
      </c>
      <c r="AB160">
        <v>195.71</v>
      </c>
      <c r="AC160">
        <v>34.1</v>
      </c>
    </row>
    <row r="161" spans="14:29" x14ac:dyDescent="0.35">
      <c r="N161">
        <f t="shared" si="7"/>
        <v>9.6999999999999993</v>
      </c>
      <c r="O161">
        <v>81</v>
      </c>
      <c r="P161" t="s">
        <v>21</v>
      </c>
      <c r="Q161" t="str">
        <f t="shared" si="8"/>
        <v>never smoked</v>
      </c>
      <c r="Z161">
        <v>81</v>
      </c>
      <c r="AA161" s="8">
        <v>1</v>
      </c>
      <c r="AB161">
        <v>74.02</v>
      </c>
      <c r="AC161">
        <v>25</v>
      </c>
    </row>
    <row r="162" spans="14:29" x14ac:dyDescent="0.35">
      <c r="N162">
        <f t="shared" si="7"/>
        <v>9</v>
      </c>
      <c r="O162">
        <v>76</v>
      </c>
      <c r="P162" t="s">
        <v>16</v>
      </c>
      <c r="Q162" t="str">
        <f t="shared" si="8"/>
        <v>formerly smoked</v>
      </c>
      <c r="Z162">
        <v>76</v>
      </c>
      <c r="AA162" s="8">
        <v>1</v>
      </c>
      <c r="AB162">
        <v>57.92</v>
      </c>
      <c r="AC162">
        <v>28.1</v>
      </c>
    </row>
    <row r="163" spans="14:29" x14ac:dyDescent="0.35">
      <c r="N163">
        <f t="shared" si="7"/>
        <v>8.6</v>
      </c>
      <c r="O163">
        <v>71</v>
      </c>
      <c r="P163" t="s">
        <v>22</v>
      </c>
      <c r="Q163" t="str">
        <f t="shared" si="8"/>
        <v>smokes</v>
      </c>
      <c r="Z163">
        <v>71</v>
      </c>
      <c r="AA163" s="8">
        <v>1</v>
      </c>
      <c r="AB163">
        <v>81.760000000000005</v>
      </c>
      <c r="AC163">
        <v>28.1</v>
      </c>
    </row>
    <row r="164" spans="14:29" x14ac:dyDescent="0.35">
      <c r="N164">
        <f t="shared" si="7"/>
        <v>0.1</v>
      </c>
      <c r="O164">
        <v>1.32</v>
      </c>
      <c r="P164" t="s">
        <v>24</v>
      </c>
      <c r="Q164" t="str">
        <f t="shared" si="8"/>
        <v>never smoked</v>
      </c>
      <c r="Z164">
        <v>1.32</v>
      </c>
      <c r="AA164" s="8">
        <v>1</v>
      </c>
      <c r="AB164">
        <v>70.37</v>
      </c>
      <c r="AC164">
        <v>28.1</v>
      </c>
    </row>
    <row r="165" spans="14:29" x14ac:dyDescent="0.35">
      <c r="N165">
        <f t="shared" si="7"/>
        <v>9.2000000000000011</v>
      </c>
      <c r="O165">
        <v>78</v>
      </c>
      <c r="P165" t="s">
        <v>21</v>
      </c>
      <c r="Q165" t="str">
        <f t="shared" si="8"/>
        <v>never smoked</v>
      </c>
      <c r="Z165">
        <v>78</v>
      </c>
      <c r="AA165" s="8">
        <v>1</v>
      </c>
      <c r="AB165">
        <v>203.87</v>
      </c>
      <c r="AC165">
        <v>45.7</v>
      </c>
    </row>
    <row r="166" spans="14:29" x14ac:dyDescent="0.35">
      <c r="N166">
        <f t="shared" si="7"/>
        <v>8.5</v>
      </c>
      <c r="O166">
        <v>70</v>
      </c>
      <c r="P166" t="s">
        <v>16</v>
      </c>
      <c r="Q166" t="str">
        <f t="shared" si="8"/>
        <v>formerly smoked</v>
      </c>
      <c r="Z166">
        <v>70</v>
      </c>
      <c r="AA166" s="8">
        <v>1</v>
      </c>
      <c r="AB166">
        <v>89.13</v>
      </c>
      <c r="AC166">
        <v>34.200000000000003</v>
      </c>
    </row>
    <row r="167" spans="14:29" x14ac:dyDescent="0.35">
      <c r="N167">
        <f t="shared" si="7"/>
        <v>9.2000000000000011</v>
      </c>
      <c r="O167">
        <v>78</v>
      </c>
      <c r="P167" t="s">
        <v>16</v>
      </c>
      <c r="Q167" t="str">
        <f t="shared" si="8"/>
        <v>formerly smoked</v>
      </c>
      <c r="Z167">
        <v>78</v>
      </c>
      <c r="AA167" s="8">
        <v>1</v>
      </c>
      <c r="AB167">
        <v>133.19</v>
      </c>
      <c r="AC167">
        <v>23.6</v>
      </c>
    </row>
    <row r="168" spans="14:29" x14ac:dyDescent="0.35">
      <c r="N168">
        <f t="shared" si="7"/>
        <v>6.6000000000000005</v>
      </c>
      <c r="O168">
        <v>56</v>
      </c>
      <c r="P168" t="s">
        <v>24</v>
      </c>
      <c r="Q168" t="str">
        <f t="shared" si="8"/>
        <v>smokes</v>
      </c>
      <c r="Z168">
        <v>56</v>
      </c>
      <c r="AA168" s="8">
        <v>1</v>
      </c>
      <c r="AB168">
        <v>162.22999999999999</v>
      </c>
      <c r="AC168">
        <v>27.3</v>
      </c>
    </row>
    <row r="169" spans="14:29" x14ac:dyDescent="0.35">
      <c r="N169">
        <f t="shared" si="7"/>
        <v>9.3999999999999986</v>
      </c>
      <c r="O169">
        <v>79</v>
      </c>
      <c r="P169" t="s">
        <v>21</v>
      </c>
      <c r="Q169" t="str">
        <f t="shared" si="8"/>
        <v>never smoked</v>
      </c>
      <c r="Z169">
        <v>79</v>
      </c>
      <c r="AA169" s="8">
        <v>1</v>
      </c>
      <c r="AB169">
        <v>75.02</v>
      </c>
      <c r="AC169">
        <v>28.1</v>
      </c>
    </row>
    <row r="170" spans="14:29" x14ac:dyDescent="0.35">
      <c r="N170">
        <f t="shared" si="7"/>
        <v>9.3999999999999986</v>
      </c>
      <c r="O170">
        <v>79</v>
      </c>
      <c r="P170" t="s">
        <v>16</v>
      </c>
      <c r="Q170" t="str">
        <f t="shared" si="8"/>
        <v>formerly smoked</v>
      </c>
      <c r="Z170">
        <v>79</v>
      </c>
      <c r="AA170" s="8">
        <v>1</v>
      </c>
      <c r="AB170">
        <v>98.02</v>
      </c>
      <c r="AC170">
        <v>22.3</v>
      </c>
    </row>
    <row r="171" spans="14:29" x14ac:dyDescent="0.35">
      <c r="N171">
        <f t="shared" si="7"/>
        <v>9.6999999999999993</v>
      </c>
      <c r="O171">
        <v>81</v>
      </c>
      <c r="P171" t="s">
        <v>21</v>
      </c>
      <c r="Q171" t="str">
        <f t="shared" si="8"/>
        <v>never smoked</v>
      </c>
      <c r="Z171">
        <v>81</v>
      </c>
      <c r="AA171" s="8">
        <v>1</v>
      </c>
      <c r="AB171">
        <v>91.54</v>
      </c>
      <c r="AC171">
        <v>31.4</v>
      </c>
    </row>
    <row r="172" spans="14:29" x14ac:dyDescent="0.35">
      <c r="N172">
        <f t="shared" si="7"/>
        <v>7.8000000000000007</v>
      </c>
      <c r="O172">
        <v>64</v>
      </c>
      <c r="P172" t="s">
        <v>16</v>
      </c>
      <c r="Q172" t="str">
        <f t="shared" si="8"/>
        <v>formerly smoked</v>
      </c>
      <c r="Z172">
        <v>64</v>
      </c>
      <c r="AA172" s="8">
        <v>1</v>
      </c>
      <c r="AB172">
        <v>111.98</v>
      </c>
      <c r="AC172">
        <v>28.1</v>
      </c>
    </row>
    <row r="173" spans="14:29" x14ac:dyDescent="0.35">
      <c r="N173">
        <f t="shared" si="7"/>
        <v>9.3999999999999986</v>
      </c>
      <c r="O173">
        <v>79</v>
      </c>
      <c r="P173" t="s">
        <v>21</v>
      </c>
      <c r="Q173" t="str">
        <f t="shared" si="8"/>
        <v>never smoked</v>
      </c>
      <c r="Z173">
        <v>79</v>
      </c>
      <c r="AA173" s="8">
        <v>1</v>
      </c>
      <c r="AB173">
        <v>60.94</v>
      </c>
      <c r="AC173">
        <v>28.1</v>
      </c>
    </row>
    <row r="174" spans="14:29" x14ac:dyDescent="0.35">
      <c r="N174">
        <f t="shared" si="7"/>
        <v>7.3</v>
      </c>
      <c r="O174">
        <v>60</v>
      </c>
      <c r="P174" t="s">
        <v>22</v>
      </c>
      <c r="Q174" t="str">
        <f t="shared" si="8"/>
        <v>smokes</v>
      </c>
      <c r="Z174">
        <v>60</v>
      </c>
      <c r="AA174" s="8">
        <v>1</v>
      </c>
      <c r="AB174">
        <v>97.43</v>
      </c>
      <c r="AC174">
        <v>26.4</v>
      </c>
    </row>
    <row r="175" spans="14:29" x14ac:dyDescent="0.35">
      <c r="N175">
        <f t="shared" si="7"/>
        <v>9.6</v>
      </c>
      <c r="O175">
        <v>80</v>
      </c>
      <c r="P175" t="s">
        <v>16</v>
      </c>
      <c r="Q175" t="str">
        <f t="shared" si="8"/>
        <v>formerly smoked</v>
      </c>
      <c r="Z175">
        <v>80</v>
      </c>
      <c r="AA175" s="8">
        <v>1</v>
      </c>
      <c r="AB175">
        <v>91.02</v>
      </c>
      <c r="AC175">
        <v>32.9</v>
      </c>
    </row>
    <row r="176" spans="14:29" x14ac:dyDescent="0.35">
      <c r="N176">
        <f t="shared" si="7"/>
        <v>9.2000000000000011</v>
      </c>
      <c r="O176">
        <v>78</v>
      </c>
      <c r="P176" t="s">
        <v>16</v>
      </c>
      <c r="Q176" t="str">
        <f t="shared" si="8"/>
        <v>formerly smoked</v>
      </c>
      <c r="Z176">
        <v>78</v>
      </c>
      <c r="AA176" s="8">
        <v>1</v>
      </c>
      <c r="AB176">
        <v>60.67</v>
      </c>
      <c r="AC176">
        <v>28.1</v>
      </c>
    </row>
    <row r="177" spans="14:29" x14ac:dyDescent="0.35">
      <c r="N177">
        <f t="shared" si="7"/>
        <v>8.6999999999999993</v>
      </c>
      <c r="O177">
        <v>72</v>
      </c>
      <c r="P177" t="s">
        <v>21</v>
      </c>
      <c r="Q177" t="str">
        <f t="shared" si="8"/>
        <v>never smoked</v>
      </c>
      <c r="Z177">
        <v>72</v>
      </c>
      <c r="AA177" s="8">
        <v>1</v>
      </c>
      <c r="AB177">
        <v>185.49</v>
      </c>
      <c r="AC177">
        <v>37.1</v>
      </c>
    </row>
    <row r="178" spans="14:29" x14ac:dyDescent="0.35">
      <c r="N178">
        <f t="shared" si="7"/>
        <v>9.6</v>
      </c>
      <c r="O178">
        <v>80</v>
      </c>
      <c r="P178" t="s">
        <v>21</v>
      </c>
      <c r="Q178" t="str">
        <f t="shared" si="8"/>
        <v>never smoked</v>
      </c>
      <c r="Z178">
        <v>80</v>
      </c>
      <c r="AA178" s="8">
        <v>1</v>
      </c>
      <c r="AB178">
        <v>64.44</v>
      </c>
      <c r="AC178">
        <v>45</v>
      </c>
    </row>
    <row r="179" spans="14:29" x14ac:dyDescent="0.35">
      <c r="N179">
        <f t="shared" si="7"/>
        <v>9.2000000000000011</v>
      </c>
      <c r="O179">
        <v>78</v>
      </c>
      <c r="P179" t="s">
        <v>16</v>
      </c>
      <c r="Q179" t="str">
        <f t="shared" si="8"/>
        <v>formerly smoked</v>
      </c>
      <c r="Z179">
        <v>78</v>
      </c>
      <c r="AA179" s="8">
        <v>1</v>
      </c>
      <c r="AB179">
        <v>56.11</v>
      </c>
      <c r="AC179">
        <v>25.5</v>
      </c>
    </row>
    <row r="180" spans="14:29" x14ac:dyDescent="0.35">
      <c r="N180">
        <f t="shared" si="7"/>
        <v>9.6</v>
      </c>
      <c r="O180">
        <v>80</v>
      </c>
      <c r="P180" t="s">
        <v>24</v>
      </c>
      <c r="Q180" t="str">
        <f t="shared" si="8"/>
        <v>formerly smoked</v>
      </c>
      <c r="Z180">
        <v>80</v>
      </c>
      <c r="AA180" s="8">
        <v>1</v>
      </c>
      <c r="AB180">
        <v>110.66</v>
      </c>
      <c r="AC180">
        <v>28.1</v>
      </c>
    </row>
    <row r="181" spans="14:29" x14ac:dyDescent="0.35">
      <c r="N181">
        <f t="shared" si="7"/>
        <v>9.6999999999999993</v>
      </c>
      <c r="O181">
        <v>81</v>
      </c>
      <c r="P181" t="s">
        <v>24</v>
      </c>
      <c r="Q181" t="str">
        <f t="shared" si="8"/>
        <v>formerly smoked</v>
      </c>
      <c r="Z181">
        <v>81</v>
      </c>
      <c r="AA181" s="8">
        <v>1</v>
      </c>
      <c r="AB181">
        <v>213.22</v>
      </c>
      <c r="AC181">
        <v>26.1</v>
      </c>
    </row>
    <row r="182" spans="14:29" x14ac:dyDescent="0.35">
      <c r="N182">
        <f t="shared" si="7"/>
        <v>5.0999999999999996</v>
      </c>
      <c r="O182">
        <v>46</v>
      </c>
      <c r="P182" t="s">
        <v>21</v>
      </c>
      <c r="Q182" t="str">
        <f t="shared" si="8"/>
        <v>never smoked</v>
      </c>
      <c r="Z182">
        <v>46</v>
      </c>
      <c r="AA182" s="8">
        <v>1</v>
      </c>
      <c r="AB182">
        <v>78.180000000000007</v>
      </c>
      <c r="AC182">
        <v>30.8</v>
      </c>
    </row>
    <row r="183" spans="14:29" x14ac:dyDescent="0.35">
      <c r="N183">
        <f t="shared" si="7"/>
        <v>7.1</v>
      </c>
      <c r="O183">
        <v>59</v>
      </c>
      <c r="P183" t="s">
        <v>16</v>
      </c>
      <c r="Q183" t="str">
        <f t="shared" si="8"/>
        <v>formerly smoked</v>
      </c>
      <c r="Z183">
        <v>59</v>
      </c>
      <c r="AA183" s="8">
        <v>1</v>
      </c>
      <c r="AB183">
        <v>111.04</v>
      </c>
      <c r="AC183">
        <v>32</v>
      </c>
    </row>
    <row r="184" spans="14:29" x14ac:dyDescent="0.35">
      <c r="N184">
        <f t="shared" si="7"/>
        <v>3.2</v>
      </c>
      <c r="O184">
        <v>32</v>
      </c>
      <c r="P184" t="s">
        <v>22</v>
      </c>
      <c r="Q184" t="str">
        <f t="shared" si="8"/>
        <v>smokes</v>
      </c>
      <c r="Z184">
        <v>32</v>
      </c>
      <c r="AA184" s="8">
        <v>1</v>
      </c>
      <c r="AB184">
        <v>76.13</v>
      </c>
      <c r="AC184">
        <v>29.9</v>
      </c>
    </row>
    <row r="185" spans="14:29" x14ac:dyDescent="0.35">
      <c r="N185">
        <f t="shared" si="7"/>
        <v>9.1</v>
      </c>
      <c r="O185">
        <v>77</v>
      </c>
      <c r="P185" t="s">
        <v>24</v>
      </c>
      <c r="Q185" t="str">
        <f t="shared" si="8"/>
        <v>formerly smoked</v>
      </c>
      <c r="Z185">
        <v>77</v>
      </c>
      <c r="AA185" s="8">
        <v>1</v>
      </c>
      <c r="AB185">
        <v>81.319999999999993</v>
      </c>
      <c r="AC185">
        <v>28.1</v>
      </c>
    </row>
    <row r="186" spans="14:29" x14ac:dyDescent="0.35">
      <c r="N186">
        <f t="shared" si="7"/>
        <v>7.4</v>
      </c>
      <c r="O186">
        <v>61</v>
      </c>
      <c r="P186" t="s">
        <v>22</v>
      </c>
      <c r="Q186" t="str">
        <f t="shared" si="8"/>
        <v>smokes</v>
      </c>
      <c r="Z186">
        <v>61</v>
      </c>
      <c r="AA186" s="8">
        <v>1</v>
      </c>
      <c r="AB186">
        <v>112.24</v>
      </c>
      <c r="AC186">
        <v>37.4</v>
      </c>
    </row>
    <row r="187" spans="14:29" x14ac:dyDescent="0.35">
      <c r="N187">
        <f t="shared" si="7"/>
        <v>7.7</v>
      </c>
      <c r="O187">
        <v>63</v>
      </c>
      <c r="P187" t="s">
        <v>16</v>
      </c>
      <c r="Q187" t="str">
        <f t="shared" si="8"/>
        <v>formerly smoked</v>
      </c>
      <c r="Z187">
        <v>63</v>
      </c>
      <c r="AA187" s="8">
        <v>1</v>
      </c>
      <c r="AB187">
        <v>137.30000000000001</v>
      </c>
      <c r="AC187">
        <v>31.7</v>
      </c>
    </row>
    <row r="188" spans="14:29" x14ac:dyDescent="0.35">
      <c r="N188">
        <f t="shared" si="7"/>
        <v>7.7</v>
      </c>
      <c r="O188">
        <v>63</v>
      </c>
      <c r="P188" t="s">
        <v>16</v>
      </c>
      <c r="Q188" t="str">
        <f t="shared" si="8"/>
        <v>formerly smoked</v>
      </c>
      <c r="Z188">
        <v>63</v>
      </c>
      <c r="AA188" s="8">
        <v>1</v>
      </c>
      <c r="AB188">
        <v>116.69</v>
      </c>
      <c r="AC188">
        <v>34.5</v>
      </c>
    </row>
    <row r="189" spans="14:29" x14ac:dyDescent="0.35">
      <c r="N189">
        <f t="shared" si="7"/>
        <v>9.8000000000000007</v>
      </c>
      <c r="O189">
        <v>82</v>
      </c>
      <c r="P189" t="s">
        <v>16</v>
      </c>
      <c r="Q189" t="str">
        <f t="shared" si="8"/>
        <v>formerly smoked</v>
      </c>
      <c r="Z189">
        <v>82</v>
      </c>
      <c r="AA189" s="8">
        <v>1</v>
      </c>
      <c r="AB189">
        <v>215.94</v>
      </c>
      <c r="AC189">
        <v>27.9</v>
      </c>
    </row>
    <row r="190" spans="14:29" x14ac:dyDescent="0.35">
      <c r="N190">
        <f t="shared" si="7"/>
        <v>9.8000000000000007</v>
      </c>
      <c r="O190">
        <v>82</v>
      </c>
      <c r="P190" t="s">
        <v>16</v>
      </c>
      <c r="Q190" t="str">
        <f t="shared" si="8"/>
        <v>formerly smoked</v>
      </c>
      <c r="Z190">
        <v>82</v>
      </c>
      <c r="AA190" s="8">
        <v>1</v>
      </c>
      <c r="AB190">
        <v>86.62</v>
      </c>
      <c r="AC190">
        <v>29.5</v>
      </c>
    </row>
    <row r="191" spans="14:29" x14ac:dyDescent="0.35">
      <c r="N191">
        <f t="shared" si="7"/>
        <v>7.4</v>
      </c>
      <c r="O191">
        <v>61</v>
      </c>
      <c r="P191" t="s">
        <v>24</v>
      </c>
      <c r="Q191" t="str">
        <f t="shared" si="8"/>
        <v>formerly smoked</v>
      </c>
      <c r="Z191">
        <v>61</v>
      </c>
      <c r="AA191" s="8">
        <v>1</v>
      </c>
      <c r="AB191">
        <v>209.86</v>
      </c>
      <c r="AC191">
        <v>28.1</v>
      </c>
    </row>
    <row r="192" spans="14:29" x14ac:dyDescent="0.35">
      <c r="N192">
        <f t="shared" si="7"/>
        <v>7.9</v>
      </c>
      <c r="O192">
        <v>65</v>
      </c>
      <c r="P192" t="s">
        <v>16</v>
      </c>
      <c r="Q192" t="str">
        <f t="shared" si="8"/>
        <v>formerly smoked</v>
      </c>
      <c r="Z192">
        <v>65</v>
      </c>
      <c r="AA192" s="8">
        <v>1</v>
      </c>
      <c r="AB192">
        <v>205.77</v>
      </c>
      <c r="AC192">
        <v>46</v>
      </c>
    </row>
    <row r="193" spans="14:29" x14ac:dyDescent="0.35">
      <c r="N193">
        <f t="shared" si="7"/>
        <v>5.8</v>
      </c>
      <c r="O193">
        <v>51</v>
      </c>
      <c r="P193" t="s">
        <v>16</v>
      </c>
      <c r="Q193" t="str">
        <f t="shared" si="8"/>
        <v>formerly smoked</v>
      </c>
      <c r="Z193">
        <v>51</v>
      </c>
      <c r="AA193" s="8">
        <v>1</v>
      </c>
      <c r="AB193">
        <v>112.16</v>
      </c>
      <c r="AC193">
        <v>42.5</v>
      </c>
    </row>
    <row r="194" spans="14:29" x14ac:dyDescent="0.35">
      <c r="N194">
        <f t="shared" si="7"/>
        <v>7.1</v>
      </c>
      <c r="O194">
        <v>59</v>
      </c>
      <c r="P194" t="s">
        <v>22</v>
      </c>
      <c r="Q194" t="str">
        <f t="shared" si="8"/>
        <v>smokes</v>
      </c>
      <c r="Z194">
        <v>59</v>
      </c>
      <c r="AA194" s="8">
        <v>1</v>
      </c>
      <c r="AB194">
        <v>118.03</v>
      </c>
      <c r="AC194">
        <v>35.5</v>
      </c>
    </row>
    <row r="195" spans="14:29" x14ac:dyDescent="0.35">
      <c r="N195">
        <f t="shared" ref="N195:N258" si="9">_xlfn.PERCENTRANK.EXC(O:O,O195,2)*10</f>
        <v>8.2999999999999989</v>
      </c>
      <c r="O195">
        <v>68</v>
      </c>
      <c r="P195" t="s">
        <v>22</v>
      </c>
      <c r="Q195" t="str">
        <f t="shared" ref="Q195:Q258" si="10">IF(P195="Unknown",IF(N195&gt;=7,"formerly smoked",IF(N195&gt;=2,"smokes","never smoked")),P195)</f>
        <v>smokes</v>
      </c>
      <c r="Z195">
        <v>68</v>
      </c>
      <c r="AA195" s="8">
        <v>1</v>
      </c>
      <c r="AB195">
        <v>271.74</v>
      </c>
      <c r="AC195">
        <v>31.1</v>
      </c>
    </row>
    <row r="196" spans="14:29" x14ac:dyDescent="0.35">
      <c r="N196">
        <f t="shared" si="9"/>
        <v>8.6999999999999993</v>
      </c>
      <c r="O196">
        <v>72</v>
      </c>
      <c r="P196" t="s">
        <v>22</v>
      </c>
      <c r="Q196" t="str">
        <f t="shared" si="10"/>
        <v>smokes</v>
      </c>
      <c r="Z196">
        <v>72</v>
      </c>
      <c r="AA196" s="8">
        <v>1</v>
      </c>
      <c r="AB196">
        <v>97.92</v>
      </c>
      <c r="AC196">
        <v>26.9</v>
      </c>
    </row>
    <row r="197" spans="14:29" x14ac:dyDescent="0.35">
      <c r="N197">
        <f t="shared" si="9"/>
        <v>7.1</v>
      </c>
      <c r="O197">
        <v>59</v>
      </c>
      <c r="P197" t="s">
        <v>16</v>
      </c>
      <c r="Q197" t="str">
        <f t="shared" si="10"/>
        <v>formerly smoked</v>
      </c>
      <c r="Z197">
        <v>59</v>
      </c>
      <c r="AA197" s="8">
        <v>1</v>
      </c>
      <c r="AB197">
        <v>200.62</v>
      </c>
      <c r="AC197">
        <v>35.799999999999997</v>
      </c>
    </row>
    <row r="198" spans="14:29" x14ac:dyDescent="0.35">
      <c r="N198">
        <f t="shared" si="9"/>
        <v>8.5</v>
      </c>
      <c r="O198">
        <v>70</v>
      </c>
      <c r="P198" t="s">
        <v>16</v>
      </c>
      <c r="Q198" t="str">
        <f t="shared" si="10"/>
        <v>formerly smoked</v>
      </c>
      <c r="Z198">
        <v>70</v>
      </c>
      <c r="AA198" s="8">
        <v>1</v>
      </c>
      <c r="AB198">
        <v>242.52</v>
      </c>
      <c r="AC198">
        <v>45.5</v>
      </c>
    </row>
    <row r="199" spans="14:29" x14ac:dyDescent="0.35">
      <c r="N199">
        <f t="shared" si="9"/>
        <v>8.4</v>
      </c>
      <c r="O199">
        <v>69</v>
      </c>
      <c r="P199" t="s">
        <v>24</v>
      </c>
      <c r="Q199" t="str">
        <f t="shared" si="10"/>
        <v>formerly smoked</v>
      </c>
      <c r="Z199">
        <v>69</v>
      </c>
      <c r="AA199" s="8">
        <v>1</v>
      </c>
      <c r="AB199">
        <v>93.81</v>
      </c>
      <c r="AC199">
        <v>28.5</v>
      </c>
    </row>
    <row r="200" spans="14:29" x14ac:dyDescent="0.35">
      <c r="N200">
        <f t="shared" si="9"/>
        <v>9.3999999999999986</v>
      </c>
      <c r="O200">
        <v>79</v>
      </c>
      <c r="P200" t="s">
        <v>16</v>
      </c>
      <c r="Q200" t="str">
        <f t="shared" si="10"/>
        <v>formerly smoked</v>
      </c>
      <c r="Z200">
        <v>79</v>
      </c>
      <c r="AA200" s="8">
        <v>1</v>
      </c>
      <c r="AB200">
        <v>114.77</v>
      </c>
      <c r="AC200">
        <v>28.1</v>
      </c>
    </row>
    <row r="201" spans="14:29" x14ac:dyDescent="0.35">
      <c r="N201">
        <f t="shared" si="9"/>
        <v>8.9</v>
      </c>
      <c r="O201">
        <v>74</v>
      </c>
      <c r="P201" t="s">
        <v>21</v>
      </c>
      <c r="Q201" t="str">
        <f t="shared" si="10"/>
        <v>never smoked</v>
      </c>
      <c r="Z201">
        <v>74</v>
      </c>
      <c r="AA201" s="8">
        <v>1</v>
      </c>
      <c r="AB201">
        <v>74.959999999999994</v>
      </c>
      <c r="AC201">
        <v>26.6</v>
      </c>
    </row>
    <row r="202" spans="14:29" x14ac:dyDescent="0.35">
      <c r="N202">
        <f t="shared" si="9"/>
        <v>8.9</v>
      </c>
      <c r="O202">
        <v>74</v>
      </c>
      <c r="P202" t="s">
        <v>24</v>
      </c>
      <c r="Q202" t="str">
        <f t="shared" si="10"/>
        <v>formerly smoked</v>
      </c>
      <c r="Z202">
        <v>74</v>
      </c>
      <c r="AA202" s="8">
        <v>1</v>
      </c>
      <c r="AB202">
        <v>167.13</v>
      </c>
      <c r="AC202">
        <v>28.1</v>
      </c>
    </row>
    <row r="203" spans="14:29" x14ac:dyDescent="0.35">
      <c r="N203">
        <f t="shared" si="9"/>
        <v>9.6</v>
      </c>
      <c r="O203">
        <v>80</v>
      </c>
      <c r="P203" t="s">
        <v>16</v>
      </c>
      <c r="Q203" t="str">
        <f t="shared" si="10"/>
        <v>formerly smoked</v>
      </c>
      <c r="Z203">
        <v>80</v>
      </c>
      <c r="AA203" s="8">
        <v>1</v>
      </c>
      <c r="AB203">
        <v>175.29</v>
      </c>
      <c r="AC203">
        <v>31.5</v>
      </c>
    </row>
    <row r="204" spans="14:29" x14ac:dyDescent="0.35">
      <c r="N204">
        <f t="shared" si="9"/>
        <v>9.1</v>
      </c>
      <c r="O204">
        <v>77</v>
      </c>
      <c r="P204" t="s">
        <v>21</v>
      </c>
      <c r="Q204" t="str">
        <f t="shared" si="10"/>
        <v>never smoked</v>
      </c>
      <c r="Z204">
        <v>77</v>
      </c>
      <c r="AA204" s="8">
        <v>1</v>
      </c>
      <c r="AB204">
        <v>90</v>
      </c>
      <c r="AC204">
        <v>32</v>
      </c>
    </row>
    <row r="205" spans="14:29" x14ac:dyDescent="0.35">
      <c r="N205">
        <f t="shared" si="9"/>
        <v>9.2000000000000011</v>
      </c>
      <c r="O205">
        <v>78</v>
      </c>
      <c r="P205" t="s">
        <v>21</v>
      </c>
      <c r="Q205" t="str">
        <f t="shared" si="10"/>
        <v>never smoked</v>
      </c>
      <c r="Z205">
        <v>78</v>
      </c>
      <c r="AA205" s="8">
        <v>1</v>
      </c>
      <c r="AB205">
        <v>109.47</v>
      </c>
      <c r="AC205">
        <v>30.8</v>
      </c>
    </row>
    <row r="206" spans="14:29" x14ac:dyDescent="0.35">
      <c r="N206">
        <f t="shared" si="9"/>
        <v>6.3</v>
      </c>
      <c r="O206">
        <v>54</v>
      </c>
      <c r="P206" t="s">
        <v>22</v>
      </c>
      <c r="Q206" t="str">
        <f t="shared" si="10"/>
        <v>smokes</v>
      </c>
      <c r="Z206">
        <v>54</v>
      </c>
      <c r="AA206" s="8">
        <v>1</v>
      </c>
      <c r="AB206">
        <v>87.85</v>
      </c>
      <c r="AC206">
        <v>31.1</v>
      </c>
    </row>
    <row r="207" spans="14:29" x14ac:dyDescent="0.35">
      <c r="N207">
        <f t="shared" si="9"/>
        <v>9.2000000000000011</v>
      </c>
      <c r="O207">
        <v>78</v>
      </c>
      <c r="P207" t="s">
        <v>16</v>
      </c>
      <c r="Q207" t="str">
        <f t="shared" si="10"/>
        <v>formerly smoked</v>
      </c>
      <c r="Z207">
        <v>78</v>
      </c>
      <c r="AA207" s="8">
        <v>1</v>
      </c>
      <c r="AB207">
        <v>106.74</v>
      </c>
      <c r="AC207">
        <v>33</v>
      </c>
    </row>
    <row r="208" spans="14:29" x14ac:dyDescent="0.35">
      <c r="N208">
        <f t="shared" si="9"/>
        <v>9.6999999999999993</v>
      </c>
      <c r="O208">
        <v>81</v>
      </c>
      <c r="P208" t="s">
        <v>21</v>
      </c>
      <c r="Q208" t="str">
        <f t="shared" si="10"/>
        <v>never smoked</v>
      </c>
      <c r="Z208">
        <v>81</v>
      </c>
      <c r="AA208" s="8">
        <v>1</v>
      </c>
      <c r="AB208">
        <v>80.13</v>
      </c>
      <c r="AC208">
        <v>23.4</v>
      </c>
    </row>
    <row r="209" spans="14:29" x14ac:dyDescent="0.35">
      <c r="N209">
        <f t="shared" si="9"/>
        <v>9.2000000000000011</v>
      </c>
      <c r="O209">
        <v>78</v>
      </c>
      <c r="P209" t="s">
        <v>21</v>
      </c>
      <c r="Q209" t="str">
        <f t="shared" si="10"/>
        <v>never smoked</v>
      </c>
      <c r="Z209">
        <v>78</v>
      </c>
      <c r="AA209" s="8">
        <v>1</v>
      </c>
      <c r="AB209">
        <v>90.19</v>
      </c>
      <c r="AC209">
        <v>26.9</v>
      </c>
    </row>
    <row r="210" spans="14:29" x14ac:dyDescent="0.35">
      <c r="N210">
        <f t="shared" si="9"/>
        <v>9.2000000000000011</v>
      </c>
      <c r="O210">
        <v>78</v>
      </c>
      <c r="P210" t="s">
        <v>24</v>
      </c>
      <c r="Q210" t="str">
        <f t="shared" si="10"/>
        <v>formerly smoked</v>
      </c>
      <c r="Z210">
        <v>78</v>
      </c>
      <c r="AA210" s="8">
        <v>1</v>
      </c>
      <c r="AB210">
        <v>134.80000000000001</v>
      </c>
      <c r="AC210">
        <v>33.6</v>
      </c>
    </row>
    <row r="211" spans="14:29" x14ac:dyDescent="0.35">
      <c r="N211">
        <f t="shared" si="9"/>
        <v>7.7</v>
      </c>
      <c r="O211">
        <v>63</v>
      </c>
      <c r="P211" t="s">
        <v>24</v>
      </c>
      <c r="Q211" t="str">
        <f t="shared" si="10"/>
        <v>formerly smoked</v>
      </c>
      <c r="Z211">
        <v>63</v>
      </c>
      <c r="AA211" s="8">
        <v>1</v>
      </c>
      <c r="AB211">
        <v>106.58</v>
      </c>
      <c r="AC211">
        <v>23.9</v>
      </c>
    </row>
    <row r="212" spans="14:29" x14ac:dyDescent="0.35">
      <c r="N212">
        <f t="shared" si="9"/>
        <v>4.0999999999999996</v>
      </c>
      <c r="O212">
        <v>39</v>
      </c>
      <c r="P212" t="s">
        <v>21</v>
      </c>
      <c r="Q212" t="str">
        <f t="shared" si="10"/>
        <v>never smoked</v>
      </c>
      <c r="Z212">
        <v>39</v>
      </c>
      <c r="AA212" s="8">
        <v>1</v>
      </c>
      <c r="AB212">
        <v>83.24</v>
      </c>
      <c r="AC212">
        <v>26.3</v>
      </c>
    </row>
    <row r="213" spans="14:29" x14ac:dyDescent="0.35">
      <c r="N213">
        <f t="shared" si="9"/>
        <v>5.8</v>
      </c>
      <c r="O213">
        <v>51</v>
      </c>
      <c r="P213" t="s">
        <v>16</v>
      </c>
      <c r="Q213" t="str">
        <f t="shared" si="10"/>
        <v>formerly smoked</v>
      </c>
      <c r="Z213">
        <v>51</v>
      </c>
      <c r="AA213" s="8">
        <v>1</v>
      </c>
      <c r="AB213">
        <v>103.43</v>
      </c>
      <c r="AC213">
        <v>27.3</v>
      </c>
    </row>
    <row r="214" spans="14:29" x14ac:dyDescent="0.35">
      <c r="N214">
        <f t="shared" si="9"/>
        <v>7.7</v>
      </c>
      <c r="O214">
        <v>63</v>
      </c>
      <c r="P214" t="s">
        <v>21</v>
      </c>
      <c r="Q214" t="str">
        <f t="shared" si="10"/>
        <v>never smoked</v>
      </c>
      <c r="Z214">
        <v>63</v>
      </c>
      <c r="AA214" s="8">
        <v>1</v>
      </c>
      <c r="AB214">
        <v>208.65</v>
      </c>
      <c r="AC214">
        <v>30.7</v>
      </c>
    </row>
    <row r="215" spans="14:29" x14ac:dyDescent="0.35">
      <c r="N215">
        <f t="shared" si="9"/>
        <v>5.3000000000000007</v>
      </c>
      <c r="O215">
        <v>48</v>
      </c>
      <c r="P215" t="s">
        <v>21</v>
      </c>
      <c r="Q215" t="str">
        <f t="shared" si="10"/>
        <v>never smoked</v>
      </c>
      <c r="Z215">
        <v>48</v>
      </c>
      <c r="AA215" s="8">
        <v>1</v>
      </c>
      <c r="AB215">
        <v>74.11</v>
      </c>
      <c r="AC215">
        <v>20.5</v>
      </c>
    </row>
    <row r="216" spans="14:29" x14ac:dyDescent="0.35">
      <c r="N216">
        <f t="shared" si="9"/>
        <v>9.6999999999999993</v>
      </c>
      <c r="O216">
        <v>81</v>
      </c>
      <c r="P216" t="s">
        <v>21</v>
      </c>
      <c r="Q216" t="str">
        <f t="shared" si="10"/>
        <v>never smoked</v>
      </c>
      <c r="Z216">
        <v>81</v>
      </c>
      <c r="AA216" s="8">
        <v>1</v>
      </c>
      <c r="AB216">
        <v>95.84</v>
      </c>
      <c r="AC216">
        <v>21.5</v>
      </c>
    </row>
    <row r="217" spans="14:29" x14ac:dyDescent="0.35">
      <c r="N217">
        <f t="shared" si="9"/>
        <v>9.3999999999999986</v>
      </c>
      <c r="O217">
        <v>79</v>
      </c>
      <c r="P217" t="s">
        <v>22</v>
      </c>
      <c r="Q217" t="str">
        <f t="shared" si="10"/>
        <v>smokes</v>
      </c>
      <c r="Z217">
        <v>79</v>
      </c>
      <c r="AA217" s="8">
        <v>1</v>
      </c>
      <c r="AB217">
        <v>205.33</v>
      </c>
      <c r="AC217">
        <v>31</v>
      </c>
    </row>
    <row r="218" spans="14:29" x14ac:dyDescent="0.35">
      <c r="N218">
        <f t="shared" si="9"/>
        <v>9.2000000000000011</v>
      </c>
      <c r="O218">
        <v>78</v>
      </c>
      <c r="P218" t="s">
        <v>21</v>
      </c>
      <c r="Q218" t="str">
        <f t="shared" si="10"/>
        <v>never smoked</v>
      </c>
      <c r="Z218">
        <v>78</v>
      </c>
      <c r="AA218" s="8">
        <v>1</v>
      </c>
      <c r="AB218">
        <v>116.1</v>
      </c>
      <c r="AC218">
        <v>27.1</v>
      </c>
    </row>
    <row r="219" spans="14:29" x14ac:dyDescent="0.35">
      <c r="N219">
        <f t="shared" si="9"/>
        <v>6.5</v>
      </c>
      <c r="O219">
        <v>55</v>
      </c>
      <c r="P219" t="s">
        <v>22</v>
      </c>
      <c r="Q219" t="str">
        <f t="shared" si="10"/>
        <v>smokes</v>
      </c>
      <c r="Z219">
        <v>55</v>
      </c>
      <c r="AA219" s="8">
        <v>1</v>
      </c>
      <c r="AB219">
        <v>210.4</v>
      </c>
      <c r="AC219">
        <v>40</v>
      </c>
    </row>
    <row r="220" spans="14:29" x14ac:dyDescent="0.35">
      <c r="N220">
        <f t="shared" si="9"/>
        <v>9</v>
      </c>
      <c r="O220">
        <v>76</v>
      </c>
      <c r="P220" t="s">
        <v>22</v>
      </c>
      <c r="Q220" t="str">
        <f t="shared" si="10"/>
        <v>smokes</v>
      </c>
      <c r="Z220">
        <v>76</v>
      </c>
      <c r="AA220" s="8">
        <v>1</v>
      </c>
      <c r="AB220">
        <v>199.86</v>
      </c>
      <c r="AC220">
        <v>28.1</v>
      </c>
    </row>
    <row r="221" spans="14:29" x14ac:dyDescent="0.35">
      <c r="N221">
        <f t="shared" si="9"/>
        <v>8.8000000000000007</v>
      </c>
      <c r="O221">
        <v>73</v>
      </c>
      <c r="P221" t="s">
        <v>21</v>
      </c>
      <c r="Q221" t="str">
        <f t="shared" si="10"/>
        <v>never smoked</v>
      </c>
      <c r="Z221">
        <v>73</v>
      </c>
      <c r="AA221" s="8">
        <v>1</v>
      </c>
      <c r="AB221">
        <v>219.73</v>
      </c>
      <c r="AC221">
        <v>28.6</v>
      </c>
    </row>
    <row r="222" spans="14:29" x14ac:dyDescent="0.35">
      <c r="N222">
        <f t="shared" si="9"/>
        <v>9.6999999999999993</v>
      </c>
      <c r="O222">
        <v>81</v>
      </c>
      <c r="P222" t="s">
        <v>22</v>
      </c>
      <c r="Q222" t="str">
        <f t="shared" si="10"/>
        <v>smokes</v>
      </c>
      <c r="Z222">
        <v>81</v>
      </c>
      <c r="AA222" s="8">
        <v>1</v>
      </c>
      <c r="AB222">
        <v>250.89</v>
      </c>
      <c r="AC222">
        <v>28.1</v>
      </c>
    </row>
    <row r="223" spans="14:29" x14ac:dyDescent="0.35">
      <c r="N223">
        <f t="shared" si="9"/>
        <v>9.3999999999999986</v>
      </c>
      <c r="O223">
        <v>79</v>
      </c>
      <c r="P223" t="s">
        <v>21</v>
      </c>
      <c r="Q223" t="str">
        <f t="shared" si="10"/>
        <v>never smoked</v>
      </c>
      <c r="Z223">
        <v>79</v>
      </c>
      <c r="AA223" s="8">
        <v>1</v>
      </c>
      <c r="AB223">
        <v>72.73</v>
      </c>
      <c r="AC223">
        <v>28.4</v>
      </c>
    </row>
    <row r="224" spans="14:29" x14ac:dyDescent="0.35">
      <c r="N224">
        <f t="shared" si="9"/>
        <v>7.7</v>
      </c>
      <c r="O224">
        <v>63</v>
      </c>
      <c r="P224" t="s">
        <v>16</v>
      </c>
      <c r="Q224" t="str">
        <f t="shared" si="10"/>
        <v>formerly smoked</v>
      </c>
      <c r="Z224">
        <v>63</v>
      </c>
      <c r="AA224" s="8">
        <v>1</v>
      </c>
      <c r="AB224">
        <v>205.35</v>
      </c>
      <c r="AC224">
        <v>42.2</v>
      </c>
    </row>
    <row r="225" spans="14:29" x14ac:dyDescent="0.35">
      <c r="N225">
        <f t="shared" si="9"/>
        <v>9.6999999999999993</v>
      </c>
      <c r="O225">
        <v>81</v>
      </c>
      <c r="P225" t="s">
        <v>22</v>
      </c>
      <c r="Q225" t="str">
        <f t="shared" si="10"/>
        <v>smokes</v>
      </c>
      <c r="Z225">
        <v>81</v>
      </c>
      <c r="AA225" s="8">
        <v>1</v>
      </c>
      <c r="AB225">
        <v>70.3</v>
      </c>
      <c r="AC225">
        <v>25.8</v>
      </c>
    </row>
    <row r="226" spans="14:29" x14ac:dyDescent="0.35">
      <c r="N226">
        <f t="shared" si="9"/>
        <v>5.5</v>
      </c>
      <c r="O226">
        <v>49</v>
      </c>
      <c r="P226" t="s">
        <v>22</v>
      </c>
      <c r="Q226" t="str">
        <f t="shared" si="10"/>
        <v>smokes</v>
      </c>
      <c r="Z226">
        <v>49</v>
      </c>
      <c r="AA226" s="8">
        <v>1</v>
      </c>
      <c r="AB226">
        <v>104.86</v>
      </c>
      <c r="AC226">
        <v>31.9</v>
      </c>
    </row>
    <row r="227" spans="14:29" x14ac:dyDescent="0.35">
      <c r="N227">
        <f t="shared" si="9"/>
        <v>6.8000000000000007</v>
      </c>
      <c r="O227">
        <v>57</v>
      </c>
      <c r="P227" t="s">
        <v>24</v>
      </c>
      <c r="Q227" t="str">
        <f t="shared" si="10"/>
        <v>smokes</v>
      </c>
      <c r="Z227">
        <v>57</v>
      </c>
      <c r="AA227" s="8">
        <v>1</v>
      </c>
      <c r="AB227">
        <v>216.58</v>
      </c>
      <c r="AC227">
        <v>31</v>
      </c>
    </row>
    <row r="228" spans="14:29" x14ac:dyDescent="0.35">
      <c r="N228">
        <f t="shared" si="9"/>
        <v>9.6999999999999993</v>
      </c>
      <c r="O228">
        <v>81</v>
      </c>
      <c r="P228" t="s">
        <v>21</v>
      </c>
      <c r="Q228" t="str">
        <f t="shared" si="10"/>
        <v>never smoked</v>
      </c>
      <c r="Z228">
        <v>81</v>
      </c>
      <c r="AA228" s="8">
        <v>1</v>
      </c>
      <c r="AB228">
        <v>184.4</v>
      </c>
      <c r="AC228">
        <v>27.5</v>
      </c>
    </row>
    <row r="229" spans="14:29" x14ac:dyDescent="0.35">
      <c r="N229">
        <f t="shared" si="9"/>
        <v>8.9</v>
      </c>
      <c r="O229">
        <v>74</v>
      </c>
      <c r="P229" t="s">
        <v>21</v>
      </c>
      <c r="Q229" t="str">
        <f t="shared" si="10"/>
        <v>never smoked</v>
      </c>
      <c r="Z229">
        <v>74</v>
      </c>
      <c r="AA229" s="8">
        <v>1</v>
      </c>
      <c r="AB229">
        <v>60.98</v>
      </c>
      <c r="AC229">
        <v>28.1</v>
      </c>
    </row>
    <row r="230" spans="14:29" x14ac:dyDescent="0.35">
      <c r="N230">
        <f t="shared" si="9"/>
        <v>4.0999999999999996</v>
      </c>
      <c r="O230">
        <v>39</v>
      </c>
      <c r="P230" t="s">
        <v>22</v>
      </c>
      <c r="Q230" t="str">
        <f t="shared" si="10"/>
        <v>smokes</v>
      </c>
      <c r="Z230">
        <v>39</v>
      </c>
      <c r="AA230" s="8">
        <v>1</v>
      </c>
      <c r="AB230">
        <v>97.76</v>
      </c>
      <c r="AC230">
        <v>29.6</v>
      </c>
    </row>
    <row r="231" spans="14:29" x14ac:dyDescent="0.35">
      <c r="N231">
        <f t="shared" si="9"/>
        <v>9.6</v>
      </c>
      <c r="O231">
        <v>80</v>
      </c>
      <c r="P231" t="s">
        <v>21</v>
      </c>
      <c r="Q231" t="str">
        <f t="shared" si="10"/>
        <v>never smoked</v>
      </c>
      <c r="Z231">
        <v>80</v>
      </c>
      <c r="AA231" s="8">
        <v>1</v>
      </c>
      <c r="AB231">
        <v>66.03</v>
      </c>
      <c r="AC231">
        <v>35.4</v>
      </c>
    </row>
    <row r="232" spans="14:29" x14ac:dyDescent="0.35">
      <c r="N232">
        <f t="shared" si="9"/>
        <v>9.6999999999999993</v>
      </c>
      <c r="O232">
        <v>81</v>
      </c>
      <c r="P232" t="s">
        <v>21</v>
      </c>
      <c r="Q232" t="str">
        <f t="shared" si="10"/>
        <v>never smoked</v>
      </c>
      <c r="Z232">
        <v>81</v>
      </c>
      <c r="AA232" s="8">
        <v>1</v>
      </c>
      <c r="AB232">
        <v>81.95</v>
      </c>
      <c r="AC232">
        <v>16.899999999999999</v>
      </c>
    </row>
    <row r="233" spans="14:29" x14ac:dyDescent="0.35">
      <c r="N233">
        <f t="shared" si="9"/>
        <v>9.3999999999999986</v>
      </c>
      <c r="O233">
        <v>79</v>
      </c>
      <c r="P233" t="s">
        <v>22</v>
      </c>
      <c r="Q233" t="str">
        <f t="shared" si="10"/>
        <v>smokes</v>
      </c>
      <c r="Z233">
        <v>79</v>
      </c>
      <c r="AA233" s="8">
        <v>1</v>
      </c>
      <c r="AB233">
        <v>97.73</v>
      </c>
      <c r="AC233">
        <v>21.5</v>
      </c>
    </row>
    <row r="234" spans="14:29" x14ac:dyDescent="0.35">
      <c r="N234">
        <f t="shared" si="9"/>
        <v>8.8000000000000007</v>
      </c>
      <c r="O234">
        <v>73</v>
      </c>
      <c r="P234" t="s">
        <v>21</v>
      </c>
      <c r="Q234" t="str">
        <f t="shared" si="10"/>
        <v>never smoked</v>
      </c>
      <c r="Z234">
        <v>73</v>
      </c>
      <c r="AA234" s="8">
        <v>1</v>
      </c>
      <c r="AB234">
        <v>70.94</v>
      </c>
      <c r="AC234">
        <v>34.4</v>
      </c>
    </row>
    <row r="235" spans="14:29" x14ac:dyDescent="0.35">
      <c r="N235">
        <f t="shared" si="9"/>
        <v>9.1</v>
      </c>
      <c r="O235">
        <v>77</v>
      </c>
      <c r="P235" t="s">
        <v>16</v>
      </c>
      <c r="Q235" t="str">
        <f t="shared" si="10"/>
        <v>formerly smoked</v>
      </c>
      <c r="Z235">
        <v>77</v>
      </c>
      <c r="AA235" s="8">
        <v>1</v>
      </c>
      <c r="AB235">
        <v>199.84</v>
      </c>
      <c r="AC235">
        <v>28</v>
      </c>
    </row>
    <row r="236" spans="14:29" x14ac:dyDescent="0.35">
      <c r="N236">
        <f t="shared" si="9"/>
        <v>9.2000000000000011</v>
      </c>
      <c r="O236">
        <v>78</v>
      </c>
      <c r="P236" t="s">
        <v>24</v>
      </c>
      <c r="Q236" t="str">
        <f t="shared" si="10"/>
        <v>formerly smoked</v>
      </c>
      <c r="Z236">
        <v>78</v>
      </c>
      <c r="AA236" s="8">
        <v>1</v>
      </c>
      <c r="AB236">
        <v>218.46</v>
      </c>
      <c r="AC236">
        <v>26.8</v>
      </c>
    </row>
    <row r="237" spans="14:29" x14ac:dyDescent="0.35">
      <c r="N237">
        <f t="shared" si="9"/>
        <v>8.2999999999999989</v>
      </c>
      <c r="O237">
        <v>68</v>
      </c>
      <c r="P237" t="s">
        <v>24</v>
      </c>
      <c r="Q237" t="str">
        <f t="shared" si="10"/>
        <v>formerly smoked</v>
      </c>
      <c r="Z237">
        <v>68</v>
      </c>
      <c r="AA237" s="8">
        <v>1</v>
      </c>
      <c r="AB237">
        <v>211.06</v>
      </c>
      <c r="AC237">
        <v>39.299999999999997</v>
      </c>
    </row>
    <row r="238" spans="14:29" x14ac:dyDescent="0.35">
      <c r="N238">
        <f t="shared" si="9"/>
        <v>6.8000000000000007</v>
      </c>
      <c r="O238">
        <v>57</v>
      </c>
      <c r="P238" t="s">
        <v>24</v>
      </c>
      <c r="Q238" t="str">
        <f t="shared" si="10"/>
        <v>smokes</v>
      </c>
      <c r="Z238">
        <v>57</v>
      </c>
      <c r="AA238" s="8">
        <v>1</v>
      </c>
      <c r="AB238">
        <v>86.3</v>
      </c>
      <c r="AC238">
        <v>31.7</v>
      </c>
    </row>
    <row r="239" spans="14:29" x14ac:dyDescent="0.35">
      <c r="N239">
        <f t="shared" si="9"/>
        <v>9.1</v>
      </c>
      <c r="O239">
        <v>77</v>
      </c>
      <c r="P239" t="s">
        <v>16</v>
      </c>
      <c r="Q239" t="str">
        <f t="shared" si="10"/>
        <v>formerly smoked</v>
      </c>
      <c r="Z239">
        <v>77</v>
      </c>
      <c r="AA239" s="8">
        <v>1</v>
      </c>
      <c r="AB239">
        <v>162.13999999999999</v>
      </c>
      <c r="AC239">
        <v>32.6</v>
      </c>
    </row>
    <row r="240" spans="14:29" x14ac:dyDescent="0.35">
      <c r="N240">
        <f t="shared" si="9"/>
        <v>5.8</v>
      </c>
      <c r="O240">
        <v>51</v>
      </c>
      <c r="P240" t="s">
        <v>21</v>
      </c>
      <c r="Q240" t="str">
        <f t="shared" si="10"/>
        <v>never smoked</v>
      </c>
      <c r="Z240">
        <v>51</v>
      </c>
      <c r="AA240" s="8">
        <v>1</v>
      </c>
      <c r="AB240">
        <v>88.2</v>
      </c>
      <c r="AC240">
        <v>28.4</v>
      </c>
    </row>
    <row r="241" spans="14:29" x14ac:dyDescent="0.35">
      <c r="N241">
        <f t="shared" si="9"/>
        <v>7.3</v>
      </c>
      <c r="O241">
        <v>60</v>
      </c>
      <c r="P241" t="s">
        <v>22</v>
      </c>
      <c r="Q241" t="str">
        <f t="shared" si="10"/>
        <v>smokes</v>
      </c>
      <c r="Z241">
        <v>60</v>
      </c>
      <c r="AA241" s="8">
        <v>1</v>
      </c>
      <c r="AB241">
        <v>91.92</v>
      </c>
      <c r="AC241">
        <v>35.9</v>
      </c>
    </row>
    <row r="242" spans="14:29" x14ac:dyDescent="0.35">
      <c r="N242">
        <f t="shared" si="9"/>
        <v>8.1000000000000014</v>
      </c>
      <c r="O242">
        <v>66</v>
      </c>
      <c r="P242" t="s">
        <v>16</v>
      </c>
      <c r="Q242" t="str">
        <f t="shared" si="10"/>
        <v>formerly smoked</v>
      </c>
      <c r="Z242">
        <v>66</v>
      </c>
      <c r="AA242" s="8">
        <v>1</v>
      </c>
      <c r="AB242">
        <v>76.459999999999994</v>
      </c>
      <c r="AC242">
        <v>21.2</v>
      </c>
    </row>
    <row r="243" spans="14:29" x14ac:dyDescent="0.35">
      <c r="N243">
        <f t="shared" si="9"/>
        <v>6.8000000000000007</v>
      </c>
      <c r="O243">
        <v>57</v>
      </c>
      <c r="P243" t="s">
        <v>16</v>
      </c>
      <c r="Q243" t="str">
        <f t="shared" si="10"/>
        <v>formerly smoked</v>
      </c>
      <c r="Z243">
        <v>57</v>
      </c>
      <c r="AA243" s="8">
        <v>1</v>
      </c>
      <c r="AB243">
        <v>197.28</v>
      </c>
      <c r="AC243">
        <v>34.5</v>
      </c>
    </row>
    <row r="244" spans="14:29" x14ac:dyDescent="0.35">
      <c r="N244">
        <f t="shared" si="9"/>
        <v>8.2999999999999989</v>
      </c>
      <c r="O244">
        <v>68</v>
      </c>
      <c r="P244" t="s">
        <v>21</v>
      </c>
      <c r="Q244" t="str">
        <f t="shared" si="10"/>
        <v>never smoked</v>
      </c>
      <c r="Z244">
        <v>68</v>
      </c>
      <c r="AA244" s="8">
        <v>1</v>
      </c>
      <c r="AB244">
        <v>233.94</v>
      </c>
      <c r="AC244">
        <v>42.4</v>
      </c>
    </row>
    <row r="245" spans="14:29" x14ac:dyDescent="0.35">
      <c r="N245">
        <f t="shared" si="9"/>
        <v>8.2999999999999989</v>
      </c>
      <c r="O245">
        <v>68</v>
      </c>
      <c r="P245" t="s">
        <v>16</v>
      </c>
      <c r="Q245" t="str">
        <f t="shared" si="10"/>
        <v>formerly smoked</v>
      </c>
      <c r="Z245">
        <v>68</v>
      </c>
      <c r="AA245" s="8">
        <v>1</v>
      </c>
      <c r="AB245">
        <v>247.51</v>
      </c>
      <c r="AC245">
        <v>40.5</v>
      </c>
    </row>
    <row r="246" spans="14:29" x14ac:dyDescent="0.35">
      <c r="N246">
        <f t="shared" si="9"/>
        <v>6.8000000000000007</v>
      </c>
      <c r="O246">
        <v>57</v>
      </c>
      <c r="P246" t="s">
        <v>24</v>
      </c>
      <c r="Q246" t="str">
        <f t="shared" si="10"/>
        <v>smokes</v>
      </c>
      <c r="Z246">
        <v>57</v>
      </c>
      <c r="AA246" s="8">
        <v>1</v>
      </c>
      <c r="AB246">
        <v>84.96</v>
      </c>
      <c r="AC246">
        <v>36.700000000000003</v>
      </c>
    </row>
    <row r="247" spans="14:29" x14ac:dyDescent="0.35">
      <c r="N247">
        <f t="shared" si="9"/>
        <v>1.2</v>
      </c>
      <c r="O247">
        <v>14</v>
      </c>
      <c r="P247" t="s">
        <v>24</v>
      </c>
      <c r="Q247" t="str">
        <f t="shared" si="10"/>
        <v>never smoked</v>
      </c>
      <c r="Z247">
        <v>14</v>
      </c>
      <c r="AA247" s="8">
        <v>1</v>
      </c>
      <c r="AB247">
        <v>57.93</v>
      </c>
      <c r="AC247">
        <v>30.9</v>
      </c>
    </row>
    <row r="248" spans="14:29" x14ac:dyDescent="0.35">
      <c r="N248">
        <f t="shared" si="9"/>
        <v>8.9</v>
      </c>
      <c r="O248">
        <v>75</v>
      </c>
      <c r="P248" t="s">
        <v>16</v>
      </c>
      <c r="Q248" t="str">
        <f t="shared" si="10"/>
        <v>formerly smoked</v>
      </c>
      <c r="Z248">
        <v>75</v>
      </c>
      <c r="AA248" s="8">
        <v>1</v>
      </c>
      <c r="AB248">
        <v>78.8</v>
      </c>
      <c r="AC248">
        <v>29.3</v>
      </c>
    </row>
    <row r="249" spans="14:29" x14ac:dyDescent="0.35">
      <c r="N249">
        <f t="shared" si="9"/>
        <v>8.6</v>
      </c>
      <c r="O249">
        <v>71</v>
      </c>
      <c r="P249" t="s">
        <v>24</v>
      </c>
      <c r="Q249" t="str">
        <f t="shared" si="10"/>
        <v>formerly smoked</v>
      </c>
      <c r="Z249">
        <v>71</v>
      </c>
      <c r="AA249" s="8">
        <v>1</v>
      </c>
      <c r="AB249">
        <v>87.8</v>
      </c>
      <c r="AC249">
        <v>28.1</v>
      </c>
    </row>
    <row r="250" spans="14:29" x14ac:dyDescent="0.35">
      <c r="N250">
        <f t="shared" si="9"/>
        <v>9.2000000000000011</v>
      </c>
      <c r="O250">
        <v>78</v>
      </c>
      <c r="P250" t="s">
        <v>24</v>
      </c>
      <c r="Q250" t="str">
        <f t="shared" si="10"/>
        <v>formerly smoked</v>
      </c>
      <c r="Z250">
        <v>78</v>
      </c>
      <c r="AA250" s="8">
        <v>1</v>
      </c>
      <c r="AB250">
        <v>78.81</v>
      </c>
      <c r="AC250">
        <v>19.600000000000001</v>
      </c>
    </row>
    <row r="251" spans="14:29" x14ac:dyDescent="0.35">
      <c r="N251">
        <f t="shared" si="9"/>
        <v>0.3</v>
      </c>
      <c r="O251">
        <v>3</v>
      </c>
      <c r="P251" t="s">
        <v>24</v>
      </c>
      <c r="Q251" t="str">
        <f t="shared" si="10"/>
        <v>never smoked</v>
      </c>
      <c r="Z251">
        <v>3</v>
      </c>
      <c r="AA251" s="8">
        <v>0</v>
      </c>
      <c r="AB251">
        <v>95.12</v>
      </c>
      <c r="AC251">
        <v>18</v>
      </c>
    </row>
    <row r="252" spans="14:29" x14ac:dyDescent="0.35">
      <c r="N252">
        <f t="shared" si="9"/>
        <v>7</v>
      </c>
      <c r="O252">
        <v>58</v>
      </c>
      <c r="P252" t="s">
        <v>21</v>
      </c>
      <c r="Q252" t="str">
        <f t="shared" si="10"/>
        <v>never smoked</v>
      </c>
      <c r="Z252">
        <v>58</v>
      </c>
      <c r="AA252" s="8">
        <v>0</v>
      </c>
      <c r="AB252">
        <v>87.96</v>
      </c>
      <c r="AC252">
        <v>39.200000000000003</v>
      </c>
    </row>
    <row r="253" spans="14:29" x14ac:dyDescent="0.35">
      <c r="N253">
        <f t="shared" si="9"/>
        <v>0.70000000000000007</v>
      </c>
      <c r="O253">
        <v>8</v>
      </c>
      <c r="P253" t="s">
        <v>24</v>
      </c>
      <c r="Q253" t="str">
        <f t="shared" si="10"/>
        <v>never smoked</v>
      </c>
      <c r="Z253">
        <v>8</v>
      </c>
      <c r="AA253" s="8">
        <v>0</v>
      </c>
      <c r="AB253">
        <v>110.89</v>
      </c>
      <c r="AC253">
        <v>17.600000000000001</v>
      </c>
    </row>
    <row r="254" spans="14:29" x14ac:dyDescent="0.35">
      <c r="N254">
        <f t="shared" si="9"/>
        <v>8.5</v>
      </c>
      <c r="O254">
        <v>70</v>
      </c>
      <c r="P254" t="s">
        <v>16</v>
      </c>
      <c r="Q254" t="str">
        <f t="shared" si="10"/>
        <v>formerly smoked</v>
      </c>
      <c r="Z254">
        <v>70</v>
      </c>
      <c r="AA254" s="8">
        <v>0</v>
      </c>
      <c r="AB254">
        <v>69.040000000000006</v>
      </c>
      <c r="AC254">
        <v>35.9</v>
      </c>
    </row>
    <row r="255" spans="14:29" x14ac:dyDescent="0.35">
      <c r="N255">
        <f t="shared" si="9"/>
        <v>1.2</v>
      </c>
      <c r="O255">
        <v>14</v>
      </c>
      <c r="P255" t="s">
        <v>24</v>
      </c>
      <c r="Q255" t="str">
        <f t="shared" si="10"/>
        <v>never smoked</v>
      </c>
      <c r="Z255">
        <v>14</v>
      </c>
      <c r="AA255" s="8">
        <v>0</v>
      </c>
      <c r="AB255">
        <v>161.28</v>
      </c>
      <c r="AC255">
        <v>19.100000000000001</v>
      </c>
    </row>
    <row r="256" spans="14:29" x14ac:dyDescent="0.35">
      <c r="N256">
        <f t="shared" si="9"/>
        <v>5.2</v>
      </c>
      <c r="O256">
        <v>47</v>
      </c>
      <c r="P256" t="s">
        <v>24</v>
      </c>
      <c r="Q256" t="str">
        <f t="shared" si="10"/>
        <v>smokes</v>
      </c>
      <c r="Z256">
        <v>47</v>
      </c>
      <c r="AA256" s="8">
        <v>0</v>
      </c>
      <c r="AB256">
        <v>210.95</v>
      </c>
      <c r="AC256">
        <v>50.1</v>
      </c>
    </row>
    <row r="257" spans="14:29" x14ac:dyDescent="0.35">
      <c r="N257">
        <f t="shared" si="9"/>
        <v>6</v>
      </c>
      <c r="O257">
        <v>52</v>
      </c>
      <c r="P257" t="s">
        <v>16</v>
      </c>
      <c r="Q257" t="str">
        <f t="shared" si="10"/>
        <v>formerly smoked</v>
      </c>
      <c r="Z257">
        <v>52</v>
      </c>
      <c r="AA257" s="8">
        <v>0</v>
      </c>
      <c r="AB257">
        <v>77.59</v>
      </c>
      <c r="AC257">
        <v>17.7</v>
      </c>
    </row>
    <row r="258" spans="14:29" x14ac:dyDescent="0.35">
      <c r="N258">
        <f t="shared" si="9"/>
        <v>8.9</v>
      </c>
      <c r="O258">
        <v>75</v>
      </c>
      <c r="P258" t="s">
        <v>21</v>
      </c>
      <c r="Q258" t="str">
        <f t="shared" si="10"/>
        <v>never smoked</v>
      </c>
      <c r="Z258">
        <v>75</v>
      </c>
      <c r="AA258" s="8">
        <v>0</v>
      </c>
      <c r="AB258">
        <v>243.53</v>
      </c>
      <c r="AC258">
        <v>27</v>
      </c>
    </row>
    <row r="259" spans="14:29" x14ac:dyDescent="0.35">
      <c r="N259">
        <f t="shared" ref="N259:N322" si="11">_xlfn.PERCENTRANK.EXC(O:O,O259,2)*10</f>
        <v>3.2</v>
      </c>
      <c r="O259">
        <v>32</v>
      </c>
      <c r="P259" t="s">
        <v>22</v>
      </c>
      <c r="Q259" t="str">
        <f t="shared" ref="Q259:Q322" si="12">IF(P259="Unknown",IF(N259&gt;=7,"formerly smoked",IF(N259&gt;=2,"smokes","never smoked")),P259)</f>
        <v>smokes</v>
      </c>
      <c r="Z259">
        <v>32</v>
      </c>
      <c r="AA259" s="8">
        <v>0</v>
      </c>
      <c r="AB259">
        <v>77.67</v>
      </c>
      <c r="AC259">
        <v>32.299999999999997</v>
      </c>
    </row>
    <row r="260" spans="14:29" x14ac:dyDescent="0.35">
      <c r="N260">
        <f t="shared" si="11"/>
        <v>8.9</v>
      </c>
      <c r="O260">
        <v>74</v>
      </c>
      <c r="P260" t="s">
        <v>21</v>
      </c>
      <c r="Q260" t="str">
        <f t="shared" si="12"/>
        <v>never smoked</v>
      </c>
      <c r="Z260">
        <v>74</v>
      </c>
      <c r="AA260" s="8">
        <v>0</v>
      </c>
      <c r="AB260">
        <v>205.84</v>
      </c>
      <c r="AC260">
        <v>54.6</v>
      </c>
    </row>
    <row r="261" spans="14:29" x14ac:dyDescent="0.35">
      <c r="N261">
        <f t="shared" si="11"/>
        <v>9.3999999999999986</v>
      </c>
      <c r="O261">
        <v>79</v>
      </c>
      <c r="P261" t="s">
        <v>24</v>
      </c>
      <c r="Q261" t="str">
        <f t="shared" si="12"/>
        <v>formerly smoked</v>
      </c>
      <c r="Z261">
        <v>79</v>
      </c>
      <c r="AA261" s="8">
        <v>0</v>
      </c>
      <c r="AB261">
        <v>77.08</v>
      </c>
      <c r="AC261">
        <v>35</v>
      </c>
    </row>
    <row r="262" spans="14:29" x14ac:dyDescent="0.35">
      <c r="N262">
        <f t="shared" si="11"/>
        <v>9.3999999999999986</v>
      </c>
      <c r="O262">
        <v>79</v>
      </c>
      <c r="P262" t="s">
        <v>16</v>
      </c>
      <c r="Q262" t="str">
        <f t="shared" si="12"/>
        <v>formerly smoked</v>
      </c>
      <c r="Z262">
        <v>79</v>
      </c>
      <c r="AA262" s="8">
        <v>0</v>
      </c>
      <c r="AB262">
        <v>57.08</v>
      </c>
      <c r="AC262">
        <v>22</v>
      </c>
    </row>
    <row r="263" spans="14:29" x14ac:dyDescent="0.35">
      <c r="N263">
        <f t="shared" si="11"/>
        <v>3.8</v>
      </c>
      <c r="O263">
        <v>37</v>
      </c>
      <c r="P263" t="s">
        <v>21</v>
      </c>
      <c r="Q263" t="str">
        <f t="shared" si="12"/>
        <v>never smoked</v>
      </c>
      <c r="Z263">
        <v>37</v>
      </c>
      <c r="AA263" s="8">
        <v>0</v>
      </c>
      <c r="AB263">
        <v>162.96</v>
      </c>
      <c r="AC263">
        <v>39.4</v>
      </c>
    </row>
    <row r="264" spans="14:29" x14ac:dyDescent="0.35">
      <c r="N264">
        <f t="shared" si="11"/>
        <v>3.8</v>
      </c>
      <c r="O264">
        <v>37</v>
      </c>
      <c r="P264" t="s">
        <v>16</v>
      </c>
      <c r="Q264" t="str">
        <f t="shared" si="12"/>
        <v>formerly smoked</v>
      </c>
      <c r="Z264">
        <v>37</v>
      </c>
      <c r="AA264" s="8">
        <v>0</v>
      </c>
      <c r="AB264">
        <v>73.5</v>
      </c>
      <c r="AC264">
        <v>26.1</v>
      </c>
    </row>
    <row r="265" spans="14:29" x14ac:dyDescent="0.35">
      <c r="N265">
        <f t="shared" si="11"/>
        <v>4.2</v>
      </c>
      <c r="O265">
        <v>40</v>
      </c>
      <c r="P265" t="s">
        <v>21</v>
      </c>
      <c r="Q265" t="str">
        <f t="shared" si="12"/>
        <v>never smoked</v>
      </c>
      <c r="Z265">
        <v>40</v>
      </c>
      <c r="AA265" s="8">
        <v>0</v>
      </c>
      <c r="AB265">
        <v>95.04</v>
      </c>
      <c r="AC265">
        <v>42.4</v>
      </c>
    </row>
    <row r="266" spans="14:29" x14ac:dyDescent="0.35">
      <c r="N266">
        <f t="shared" si="11"/>
        <v>3.5999999999999996</v>
      </c>
      <c r="O266">
        <v>35</v>
      </c>
      <c r="P266" t="s">
        <v>21</v>
      </c>
      <c r="Q266" t="str">
        <f t="shared" si="12"/>
        <v>never smoked</v>
      </c>
      <c r="Z266">
        <v>35</v>
      </c>
      <c r="AA266" s="8">
        <v>0</v>
      </c>
      <c r="AB266">
        <v>85.37</v>
      </c>
      <c r="AC266">
        <v>33</v>
      </c>
    </row>
    <row r="267" spans="14:29" x14ac:dyDescent="0.35">
      <c r="N267">
        <f t="shared" si="11"/>
        <v>1.7999999999999998</v>
      </c>
      <c r="O267">
        <v>20</v>
      </c>
      <c r="P267" t="s">
        <v>22</v>
      </c>
      <c r="Q267" t="str">
        <f t="shared" si="12"/>
        <v>smokes</v>
      </c>
      <c r="Z267">
        <v>20</v>
      </c>
      <c r="AA267" s="8">
        <v>0</v>
      </c>
      <c r="AB267">
        <v>84.62</v>
      </c>
      <c r="AC267">
        <v>19.7</v>
      </c>
    </row>
    <row r="268" spans="14:29" x14ac:dyDescent="0.35">
      <c r="N268">
        <f t="shared" si="11"/>
        <v>4.5</v>
      </c>
      <c r="O268">
        <v>42</v>
      </c>
      <c r="P268" t="s">
        <v>21</v>
      </c>
      <c r="Q268" t="str">
        <f t="shared" si="12"/>
        <v>never smoked</v>
      </c>
      <c r="Z268">
        <v>42</v>
      </c>
      <c r="AA268" s="8">
        <v>0</v>
      </c>
      <c r="AB268">
        <v>82.67</v>
      </c>
      <c r="AC268">
        <v>22.5</v>
      </c>
    </row>
    <row r="269" spans="14:29" x14ac:dyDescent="0.35">
      <c r="N269">
        <f t="shared" si="11"/>
        <v>4.8</v>
      </c>
      <c r="O269">
        <v>44</v>
      </c>
      <c r="P269" t="s">
        <v>22</v>
      </c>
      <c r="Q269" t="str">
        <f t="shared" si="12"/>
        <v>smokes</v>
      </c>
      <c r="Z269">
        <v>44</v>
      </c>
      <c r="AA269" s="8">
        <v>0</v>
      </c>
      <c r="AB269">
        <v>57.33</v>
      </c>
      <c r="AC269">
        <v>24.6</v>
      </c>
    </row>
    <row r="270" spans="14:29" x14ac:dyDescent="0.35">
      <c r="N270">
        <f t="shared" si="11"/>
        <v>9.3999999999999986</v>
      </c>
      <c r="O270">
        <v>79</v>
      </c>
      <c r="P270" t="s">
        <v>22</v>
      </c>
      <c r="Q270" t="str">
        <f t="shared" si="12"/>
        <v>smokes</v>
      </c>
      <c r="Z270">
        <v>79</v>
      </c>
      <c r="AA270" s="8">
        <v>0</v>
      </c>
      <c r="AB270">
        <v>67.84</v>
      </c>
      <c r="AC270">
        <v>25.2</v>
      </c>
    </row>
    <row r="271" spans="14:29" x14ac:dyDescent="0.35">
      <c r="N271">
        <f t="shared" si="11"/>
        <v>7.9</v>
      </c>
      <c r="O271">
        <v>65</v>
      </c>
      <c r="P271" t="s">
        <v>24</v>
      </c>
      <c r="Q271" t="str">
        <f t="shared" si="12"/>
        <v>formerly smoked</v>
      </c>
      <c r="Z271">
        <v>65</v>
      </c>
      <c r="AA271" s="8">
        <v>0</v>
      </c>
      <c r="AB271">
        <v>75.7</v>
      </c>
      <c r="AC271">
        <v>41.8</v>
      </c>
    </row>
    <row r="272" spans="14:29" x14ac:dyDescent="0.35">
      <c r="N272">
        <f t="shared" si="11"/>
        <v>6.8000000000000007</v>
      </c>
      <c r="O272">
        <v>57</v>
      </c>
      <c r="P272" t="s">
        <v>22</v>
      </c>
      <c r="Q272" t="str">
        <f t="shared" si="12"/>
        <v>smokes</v>
      </c>
      <c r="Z272">
        <v>57</v>
      </c>
      <c r="AA272" s="8">
        <v>0</v>
      </c>
      <c r="AB272">
        <v>129.54</v>
      </c>
      <c r="AC272">
        <v>60.9</v>
      </c>
    </row>
    <row r="273" spans="14:29" x14ac:dyDescent="0.35">
      <c r="N273">
        <f t="shared" si="11"/>
        <v>5.5</v>
      </c>
      <c r="O273">
        <v>49</v>
      </c>
      <c r="P273" t="s">
        <v>22</v>
      </c>
      <c r="Q273" t="str">
        <f t="shared" si="12"/>
        <v>smokes</v>
      </c>
      <c r="Z273">
        <v>49</v>
      </c>
      <c r="AA273" s="8">
        <v>0</v>
      </c>
      <c r="AB273">
        <v>60.22</v>
      </c>
      <c r="AC273">
        <v>31.5</v>
      </c>
    </row>
    <row r="274" spans="14:29" x14ac:dyDescent="0.35">
      <c r="N274">
        <f t="shared" si="11"/>
        <v>8.6</v>
      </c>
      <c r="O274">
        <v>71</v>
      </c>
      <c r="P274" t="s">
        <v>16</v>
      </c>
      <c r="Q274" t="str">
        <f t="shared" si="12"/>
        <v>formerly smoked</v>
      </c>
      <c r="Z274">
        <v>71</v>
      </c>
      <c r="AA274" s="8">
        <v>0</v>
      </c>
      <c r="AB274">
        <v>198.21</v>
      </c>
      <c r="AC274">
        <v>27.3</v>
      </c>
    </row>
    <row r="275" spans="14:29" x14ac:dyDescent="0.35">
      <c r="N275">
        <f t="shared" si="11"/>
        <v>7.1</v>
      </c>
      <c r="O275">
        <v>59</v>
      </c>
      <c r="P275" t="s">
        <v>21</v>
      </c>
      <c r="Q275" t="str">
        <f t="shared" si="12"/>
        <v>never smoked</v>
      </c>
      <c r="Z275">
        <v>59</v>
      </c>
      <c r="AA275" s="8">
        <v>0</v>
      </c>
      <c r="AB275">
        <v>109.82</v>
      </c>
      <c r="AC275">
        <v>23.7</v>
      </c>
    </row>
    <row r="276" spans="14:29" x14ac:dyDescent="0.35">
      <c r="N276">
        <f t="shared" si="11"/>
        <v>2.4</v>
      </c>
      <c r="O276">
        <v>25</v>
      </c>
      <c r="P276" t="s">
        <v>21</v>
      </c>
      <c r="Q276" t="str">
        <f t="shared" si="12"/>
        <v>never smoked</v>
      </c>
      <c r="Z276">
        <v>25</v>
      </c>
      <c r="AA276" s="8">
        <v>0</v>
      </c>
      <c r="AB276">
        <v>60.84</v>
      </c>
      <c r="AC276">
        <v>24.5</v>
      </c>
    </row>
    <row r="277" spans="14:29" x14ac:dyDescent="0.35">
      <c r="N277">
        <f t="shared" si="11"/>
        <v>8.1999999999999993</v>
      </c>
      <c r="O277">
        <v>67</v>
      </c>
      <c r="P277" t="s">
        <v>22</v>
      </c>
      <c r="Q277" t="str">
        <f t="shared" si="12"/>
        <v>smokes</v>
      </c>
      <c r="Z277">
        <v>67</v>
      </c>
      <c r="AA277" s="8">
        <v>0</v>
      </c>
      <c r="AB277">
        <v>94.61</v>
      </c>
      <c r="AC277">
        <v>28.4</v>
      </c>
    </row>
    <row r="278" spans="14:29" x14ac:dyDescent="0.35">
      <c r="N278">
        <f t="shared" si="11"/>
        <v>3.9000000000000004</v>
      </c>
      <c r="O278">
        <v>38</v>
      </c>
      <c r="P278" t="s">
        <v>21</v>
      </c>
      <c r="Q278" t="str">
        <f t="shared" si="12"/>
        <v>never smoked</v>
      </c>
      <c r="Z278">
        <v>38</v>
      </c>
      <c r="AA278" s="8">
        <v>0</v>
      </c>
      <c r="AB278">
        <v>97.49</v>
      </c>
      <c r="AC278">
        <v>26.9</v>
      </c>
    </row>
    <row r="279" spans="14:29" x14ac:dyDescent="0.35">
      <c r="N279">
        <f t="shared" si="11"/>
        <v>6.3</v>
      </c>
      <c r="O279">
        <v>54</v>
      </c>
      <c r="P279" t="s">
        <v>21</v>
      </c>
      <c r="Q279" t="str">
        <f t="shared" si="12"/>
        <v>never smoked</v>
      </c>
      <c r="Z279">
        <v>54</v>
      </c>
      <c r="AA279" s="8">
        <v>0</v>
      </c>
      <c r="AB279">
        <v>206.72</v>
      </c>
      <c r="AC279">
        <v>26.7</v>
      </c>
    </row>
    <row r="280" spans="14:29" x14ac:dyDescent="0.35">
      <c r="N280">
        <f t="shared" si="11"/>
        <v>8.5</v>
      </c>
      <c r="O280">
        <v>70</v>
      </c>
      <c r="P280" t="s">
        <v>21</v>
      </c>
      <c r="Q280" t="str">
        <f t="shared" si="12"/>
        <v>never smoked</v>
      </c>
      <c r="Z280">
        <v>70</v>
      </c>
      <c r="AA280" s="8">
        <v>0</v>
      </c>
      <c r="AB280">
        <v>214.45</v>
      </c>
      <c r="AC280">
        <v>31.2</v>
      </c>
    </row>
    <row r="281" spans="14:29" x14ac:dyDescent="0.35">
      <c r="N281">
        <f t="shared" si="11"/>
        <v>2.6</v>
      </c>
      <c r="O281">
        <v>27</v>
      </c>
      <c r="P281" t="s">
        <v>24</v>
      </c>
      <c r="Q281" t="str">
        <f t="shared" si="12"/>
        <v>smokes</v>
      </c>
      <c r="Z281">
        <v>27</v>
      </c>
      <c r="AA281" s="8">
        <v>0</v>
      </c>
      <c r="AB281">
        <v>82.9</v>
      </c>
      <c r="AC281">
        <v>25</v>
      </c>
    </row>
    <row r="282" spans="14:29" x14ac:dyDescent="0.35">
      <c r="N282">
        <f t="shared" si="11"/>
        <v>5.2</v>
      </c>
      <c r="O282">
        <v>47</v>
      </c>
      <c r="P282" t="s">
        <v>24</v>
      </c>
      <c r="Q282" t="str">
        <f t="shared" si="12"/>
        <v>smokes</v>
      </c>
      <c r="Z282">
        <v>47</v>
      </c>
      <c r="AA282" s="8">
        <v>0</v>
      </c>
      <c r="AB282">
        <v>103.26</v>
      </c>
      <c r="AC282">
        <v>25.4</v>
      </c>
    </row>
    <row r="283" spans="14:29" x14ac:dyDescent="0.35">
      <c r="N283">
        <f t="shared" si="11"/>
        <v>7</v>
      </c>
      <c r="O283">
        <v>58</v>
      </c>
      <c r="P283" t="s">
        <v>22</v>
      </c>
      <c r="Q283" t="str">
        <f t="shared" si="12"/>
        <v>smokes</v>
      </c>
      <c r="Z283">
        <v>58</v>
      </c>
      <c r="AA283" s="8">
        <v>0</v>
      </c>
      <c r="AB283">
        <v>55.78</v>
      </c>
      <c r="AC283">
        <v>27.5</v>
      </c>
    </row>
    <row r="284" spans="14:29" x14ac:dyDescent="0.35">
      <c r="N284">
        <f t="shared" si="11"/>
        <v>0.3</v>
      </c>
      <c r="O284">
        <v>3</v>
      </c>
      <c r="P284" t="s">
        <v>24</v>
      </c>
      <c r="Q284" t="str">
        <f t="shared" si="12"/>
        <v>never smoked</v>
      </c>
      <c r="Z284">
        <v>3</v>
      </c>
      <c r="AA284" s="8">
        <v>0</v>
      </c>
      <c r="AB284">
        <v>73.739999999999995</v>
      </c>
      <c r="AC284">
        <v>16</v>
      </c>
    </row>
    <row r="285" spans="14:29" x14ac:dyDescent="0.35">
      <c r="N285">
        <f t="shared" si="11"/>
        <v>7</v>
      </c>
      <c r="O285">
        <v>58</v>
      </c>
      <c r="P285" t="s">
        <v>24</v>
      </c>
      <c r="Q285" t="str">
        <f t="shared" si="12"/>
        <v>formerly smoked</v>
      </c>
      <c r="Z285">
        <v>58</v>
      </c>
      <c r="AA285" s="8">
        <v>0</v>
      </c>
      <c r="AB285">
        <v>149.75</v>
      </c>
      <c r="AC285">
        <v>27</v>
      </c>
    </row>
    <row r="286" spans="14:29" x14ac:dyDescent="0.35">
      <c r="N286">
        <f t="shared" si="11"/>
        <v>1.2</v>
      </c>
      <c r="O286">
        <v>14</v>
      </c>
      <c r="P286" t="s">
        <v>24</v>
      </c>
      <c r="Q286" t="str">
        <f t="shared" si="12"/>
        <v>never smoked</v>
      </c>
      <c r="Z286">
        <v>14</v>
      </c>
      <c r="AA286" s="8">
        <v>0</v>
      </c>
      <c r="AB286">
        <v>82.34</v>
      </c>
      <c r="AC286">
        <v>31.6</v>
      </c>
    </row>
    <row r="287" spans="14:29" x14ac:dyDescent="0.35">
      <c r="N287">
        <f t="shared" si="11"/>
        <v>3.2</v>
      </c>
      <c r="O287">
        <v>32</v>
      </c>
      <c r="P287" t="s">
        <v>16</v>
      </c>
      <c r="Q287" t="str">
        <f t="shared" si="12"/>
        <v>formerly smoked</v>
      </c>
      <c r="Z287">
        <v>32</v>
      </c>
      <c r="AA287" s="8">
        <v>0</v>
      </c>
      <c r="AB287">
        <v>62.6</v>
      </c>
      <c r="AC287">
        <v>25.1</v>
      </c>
    </row>
    <row r="288" spans="14:29" x14ac:dyDescent="0.35">
      <c r="N288">
        <f t="shared" si="11"/>
        <v>2.1</v>
      </c>
      <c r="O288">
        <v>23</v>
      </c>
      <c r="P288" t="s">
        <v>21</v>
      </c>
      <c r="Q288" t="str">
        <f t="shared" si="12"/>
        <v>never smoked</v>
      </c>
      <c r="Z288">
        <v>23</v>
      </c>
      <c r="AA288" s="8">
        <v>0</v>
      </c>
      <c r="AB288">
        <v>94.09</v>
      </c>
      <c r="AC288">
        <v>30.9</v>
      </c>
    </row>
    <row r="289" spans="14:29" x14ac:dyDescent="0.35">
      <c r="N289">
        <f t="shared" si="11"/>
        <v>6.5</v>
      </c>
      <c r="O289">
        <v>55</v>
      </c>
      <c r="P289" t="s">
        <v>24</v>
      </c>
      <c r="Q289" t="str">
        <f t="shared" si="12"/>
        <v>smokes</v>
      </c>
      <c r="Z289">
        <v>55</v>
      </c>
      <c r="AA289" s="8">
        <v>0</v>
      </c>
      <c r="AB289">
        <v>55.42</v>
      </c>
      <c r="AC289">
        <v>24.8</v>
      </c>
    </row>
    <row r="290" spans="14:29" x14ac:dyDescent="0.35">
      <c r="N290">
        <f t="shared" si="11"/>
        <v>1.5</v>
      </c>
      <c r="O290">
        <v>17</v>
      </c>
      <c r="P290" t="s">
        <v>24</v>
      </c>
      <c r="Q290" t="str">
        <f t="shared" si="12"/>
        <v>never smoked</v>
      </c>
      <c r="Z290">
        <v>17</v>
      </c>
      <c r="AA290" s="8">
        <v>0</v>
      </c>
      <c r="AB290">
        <v>82.18</v>
      </c>
      <c r="AC290">
        <v>23.4</v>
      </c>
    </row>
    <row r="291" spans="14:29" x14ac:dyDescent="0.35">
      <c r="N291">
        <f t="shared" si="11"/>
        <v>7.1</v>
      </c>
      <c r="O291">
        <v>59</v>
      </c>
      <c r="P291" t="s">
        <v>22</v>
      </c>
      <c r="Q291" t="str">
        <f t="shared" si="12"/>
        <v>smokes</v>
      </c>
      <c r="Z291">
        <v>59</v>
      </c>
      <c r="AA291" s="8">
        <v>0</v>
      </c>
      <c r="AB291">
        <v>117.92</v>
      </c>
      <c r="AC291">
        <v>29.4</v>
      </c>
    </row>
    <row r="292" spans="14:29" x14ac:dyDescent="0.35">
      <c r="N292">
        <f t="shared" si="11"/>
        <v>1.1000000000000001</v>
      </c>
      <c r="O292">
        <v>13</v>
      </c>
      <c r="P292" t="s">
        <v>24</v>
      </c>
      <c r="Q292" t="str">
        <f t="shared" si="12"/>
        <v>never smoked</v>
      </c>
      <c r="Z292">
        <v>13</v>
      </c>
      <c r="AA292" s="8">
        <v>0</v>
      </c>
      <c r="AB292">
        <v>114.84</v>
      </c>
      <c r="AC292">
        <v>18.3</v>
      </c>
    </row>
    <row r="293" spans="14:29" x14ac:dyDescent="0.35">
      <c r="N293">
        <f t="shared" si="11"/>
        <v>0.4</v>
      </c>
      <c r="O293">
        <v>4</v>
      </c>
      <c r="P293" t="s">
        <v>24</v>
      </c>
      <c r="Q293" t="str">
        <f t="shared" si="12"/>
        <v>never smoked</v>
      </c>
      <c r="Z293">
        <v>4</v>
      </c>
      <c r="AA293" s="8">
        <v>0</v>
      </c>
      <c r="AB293">
        <v>79.17</v>
      </c>
      <c r="AC293">
        <v>20</v>
      </c>
    </row>
    <row r="294" spans="14:29" x14ac:dyDescent="0.35">
      <c r="N294">
        <f t="shared" si="11"/>
        <v>1.4000000000000001</v>
      </c>
      <c r="O294">
        <v>16</v>
      </c>
      <c r="P294" t="s">
        <v>24</v>
      </c>
      <c r="Q294" t="str">
        <f t="shared" si="12"/>
        <v>never smoked</v>
      </c>
      <c r="Z294">
        <v>16</v>
      </c>
      <c r="AA294" s="8">
        <v>0</v>
      </c>
      <c r="AB294">
        <v>110.63</v>
      </c>
      <c r="AC294">
        <v>19.5</v>
      </c>
    </row>
    <row r="295" spans="14:29" x14ac:dyDescent="0.35">
      <c r="N295">
        <f t="shared" si="11"/>
        <v>8.1999999999999993</v>
      </c>
      <c r="O295">
        <v>67</v>
      </c>
      <c r="P295" t="s">
        <v>16</v>
      </c>
      <c r="Q295" t="str">
        <f t="shared" si="12"/>
        <v>formerly smoked</v>
      </c>
      <c r="Z295">
        <v>67</v>
      </c>
      <c r="AA295" s="8">
        <v>0</v>
      </c>
      <c r="AB295">
        <v>190.7</v>
      </c>
      <c r="AC295">
        <v>36</v>
      </c>
    </row>
    <row r="296" spans="14:29" x14ac:dyDescent="0.35">
      <c r="N296">
        <f t="shared" si="11"/>
        <v>2</v>
      </c>
      <c r="O296">
        <v>22</v>
      </c>
      <c r="P296" t="s">
        <v>24</v>
      </c>
      <c r="Q296" t="str">
        <f t="shared" si="12"/>
        <v>smokes</v>
      </c>
      <c r="Z296">
        <v>22</v>
      </c>
      <c r="AA296" s="8">
        <v>0</v>
      </c>
      <c r="AB296">
        <v>79.81</v>
      </c>
      <c r="AC296">
        <v>27.7</v>
      </c>
    </row>
    <row r="297" spans="14:29" x14ac:dyDescent="0.35">
      <c r="N297">
        <f t="shared" si="11"/>
        <v>4.9000000000000004</v>
      </c>
      <c r="O297">
        <v>45</v>
      </c>
      <c r="P297" t="s">
        <v>22</v>
      </c>
      <c r="Q297" t="str">
        <f t="shared" si="12"/>
        <v>smokes</v>
      </c>
      <c r="Z297">
        <v>45</v>
      </c>
      <c r="AA297" s="8">
        <v>0</v>
      </c>
      <c r="AB297">
        <v>113.63</v>
      </c>
      <c r="AC297">
        <v>27.5</v>
      </c>
    </row>
    <row r="298" spans="14:29" x14ac:dyDescent="0.35">
      <c r="N298">
        <f t="shared" si="11"/>
        <v>8.1000000000000014</v>
      </c>
      <c r="O298">
        <v>66</v>
      </c>
      <c r="P298" t="s">
        <v>21</v>
      </c>
      <c r="Q298" t="str">
        <f t="shared" si="12"/>
        <v>never smoked</v>
      </c>
      <c r="Z298">
        <v>66</v>
      </c>
      <c r="AA298" s="8">
        <v>0</v>
      </c>
      <c r="AB298">
        <v>141.24</v>
      </c>
      <c r="AC298">
        <v>28.5</v>
      </c>
    </row>
    <row r="299" spans="14:29" x14ac:dyDescent="0.35">
      <c r="N299">
        <f t="shared" si="11"/>
        <v>7</v>
      </c>
      <c r="O299">
        <v>58</v>
      </c>
      <c r="P299" t="s">
        <v>22</v>
      </c>
      <c r="Q299" t="str">
        <f t="shared" si="12"/>
        <v>smokes</v>
      </c>
      <c r="Z299">
        <v>58</v>
      </c>
      <c r="AA299" s="8">
        <v>0</v>
      </c>
      <c r="AB299">
        <v>56.96</v>
      </c>
      <c r="AC299">
        <v>26.8</v>
      </c>
    </row>
    <row r="300" spans="14:29" x14ac:dyDescent="0.35">
      <c r="N300">
        <f t="shared" si="11"/>
        <v>8.4</v>
      </c>
      <c r="O300">
        <v>69</v>
      </c>
      <c r="P300" t="s">
        <v>21</v>
      </c>
      <c r="Q300" t="str">
        <f t="shared" si="12"/>
        <v>never smoked</v>
      </c>
      <c r="Z300">
        <v>69</v>
      </c>
      <c r="AA300" s="8">
        <v>0</v>
      </c>
      <c r="AB300">
        <v>203.04</v>
      </c>
      <c r="AC300">
        <v>33.6</v>
      </c>
    </row>
    <row r="301" spans="14:29" x14ac:dyDescent="0.35">
      <c r="N301">
        <f t="shared" si="11"/>
        <v>7</v>
      </c>
      <c r="O301">
        <v>58</v>
      </c>
      <c r="P301" t="s">
        <v>24</v>
      </c>
      <c r="Q301" t="str">
        <f t="shared" si="12"/>
        <v>formerly smoked</v>
      </c>
      <c r="Z301">
        <v>58</v>
      </c>
      <c r="AA301" s="8">
        <v>0</v>
      </c>
      <c r="AB301">
        <v>94.3</v>
      </c>
      <c r="AC301">
        <v>29.1</v>
      </c>
    </row>
    <row r="302" spans="14:29" x14ac:dyDescent="0.35">
      <c r="N302">
        <f t="shared" si="11"/>
        <v>6.1</v>
      </c>
      <c r="O302">
        <v>53</v>
      </c>
      <c r="P302" t="s">
        <v>24</v>
      </c>
      <c r="Q302" t="str">
        <f t="shared" si="12"/>
        <v>smokes</v>
      </c>
      <c r="Z302">
        <v>53</v>
      </c>
      <c r="AA302" s="8">
        <v>0</v>
      </c>
      <c r="AB302">
        <v>81.510000000000005</v>
      </c>
      <c r="AC302">
        <v>28.5</v>
      </c>
    </row>
    <row r="303" spans="14:29" x14ac:dyDescent="0.35">
      <c r="N303">
        <f t="shared" si="11"/>
        <v>9.2000000000000011</v>
      </c>
      <c r="O303">
        <v>78</v>
      </c>
      <c r="P303" t="s">
        <v>16</v>
      </c>
      <c r="Q303" t="str">
        <f t="shared" si="12"/>
        <v>formerly smoked</v>
      </c>
      <c r="Z303">
        <v>78</v>
      </c>
      <c r="AA303" s="8">
        <v>0</v>
      </c>
      <c r="AB303">
        <v>137.74</v>
      </c>
      <c r="AC303">
        <v>34.9</v>
      </c>
    </row>
    <row r="304" spans="14:29" x14ac:dyDescent="0.35">
      <c r="N304">
        <f t="shared" si="11"/>
        <v>4.8</v>
      </c>
      <c r="O304">
        <v>44</v>
      </c>
      <c r="P304" t="s">
        <v>21</v>
      </c>
      <c r="Q304" t="str">
        <f t="shared" si="12"/>
        <v>never smoked</v>
      </c>
      <c r="Z304">
        <v>44</v>
      </c>
      <c r="AA304" s="8">
        <v>0</v>
      </c>
      <c r="AB304">
        <v>81.84</v>
      </c>
      <c r="AC304">
        <v>25.1</v>
      </c>
    </row>
    <row r="305" spans="14:29" x14ac:dyDescent="0.35">
      <c r="N305">
        <f t="shared" si="11"/>
        <v>8.1000000000000014</v>
      </c>
      <c r="O305">
        <v>66</v>
      </c>
      <c r="P305" t="s">
        <v>22</v>
      </c>
      <c r="Q305" t="str">
        <f t="shared" si="12"/>
        <v>smokes</v>
      </c>
      <c r="Z305">
        <v>66</v>
      </c>
      <c r="AA305" s="8">
        <v>0</v>
      </c>
      <c r="AB305">
        <v>242.3</v>
      </c>
      <c r="AC305">
        <v>35.299999999999997</v>
      </c>
    </row>
    <row r="306" spans="14:29" x14ac:dyDescent="0.35">
      <c r="N306">
        <f t="shared" si="11"/>
        <v>2.6</v>
      </c>
      <c r="O306">
        <v>27</v>
      </c>
      <c r="P306" t="s">
        <v>22</v>
      </c>
      <c r="Q306" t="str">
        <f t="shared" si="12"/>
        <v>smokes</v>
      </c>
      <c r="Z306">
        <v>27</v>
      </c>
      <c r="AA306" s="8">
        <v>0</v>
      </c>
      <c r="AB306">
        <v>102.64</v>
      </c>
      <c r="AC306">
        <v>26.4</v>
      </c>
    </row>
    <row r="307" spans="14:29" x14ac:dyDescent="0.35">
      <c r="N307">
        <f t="shared" si="11"/>
        <v>4.6000000000000005</v>
      </c>
      <c r="O307">
        <v>43</v>
      </c>
      <c r="P307" t="s">
        <v>22</v>
      </c>
      <c r="Q307" t="str">
        <f t="shared" si="12"/>
        <v>smokes</v>
      </c>
      <c r="Z307">
        <v>43</v>
      </c>
      <c r="AA307" s="8">
        <v>0</v>
      </c>
      <c r="AB307">
        <v>146.01</v>
      </c>
      <c r="AC307">
        <v>31.5</v>
      </c>
    </row>
    <row r="308" spans="14:29" x14ac:dyDescent="0.35">
      <c r="N308">
        <f t="shared" si="11"/>
        <v>1.1000000000000001</v>
      </c>
      <c r="O308">
        <v>13</v>
      </c>
      <c r="P308" t="s">
        <v>24</v>
      </c>
      <c r="Q308" t="str">
        <f t="shared" si="12"/>
        <v>never smoked</v>
      </c>
      <c r="Z308">
        <v>13</v>
      </c>
      <c r="AA308" s="8">
        <v>0</v>
      </c>
      <c r="AB308">
        <v>75.42</v>
      </c>
      <c r="AC308">
        <v>40.1</v>
      </c>
    </row>
    <row r="309" spans="14:29" x14ac:dyDescent="0.35">
      <c r="N309">
        <f t="shared" si="11"/>
        <v>5.8</v>
      </c>
      <c r="O309">
        <v>51</v>
      </c>
      <c r="P309" t="s">
        <v>24</v>
      </c>
      <c r="Q309" t="str">
        <f t="shared" si="12"/>
        <v>smokes</v>
      </c>
      <c r="Z309">
        <v>51</v>
      </c>
      <c r="AA309" s="8">
        <v>0</v>
      </c>
      <c r="AB309">
        <v>220.49</v>
      </c>
      <c r="AC309">
        <v>43.1</v>
      </c>
    </row>
    <row r="310" spans="14:29" x14ac:dyDescent="0.35">
      <c r="N310">
        <f t="shared" si="11"/>
        <v>2.9</v>
      </c>
      <c r="O310">
        <v>30</v>
      </c>
      <c r="P310" t="s">
        <v>22</v>
      </c>
      <c r="Q310" t="str">
        <f t="shared" si="12"/>
        <v>smokes</v>
      </c>
      <c r="Z310">
        <v>30</v>
      </c>
      <c r="AA310" s="8">
        <v>0</v>
      </c>
      <c r="AB310">
        <v>61.45</v>
      </c>
      <c r="AC310">
        <v>36.700000000000003</v>
      </c>
    </row>
    <row r="311" spans="14:29" x14ac:dyDescent="0.35">
      <c r="N311">
        <f t="shared" si="11"/>
        <v>5.0999999999999996</v>
      </c>
      <c r="O311">
        <v>46</v>
      </c>
      <c r="P311" t="s">
        <v>16</v>
      </c>
      <c r="Q311" t="str">
        <f t="shared" si="12"/>
        <v>formerly smoked</v>
      </c>
      <c r="Z311">
        <v>46</v>
      </c>
      <c r="AA311" s="8">
        <v>0</v>
      </c>
      <c r="AB311">
        <v>88.19</v>
      </c>
      <c r="AC311">
        <v>29.3</v>
      </c>
    </row>
    <row r="312" spans="14:29" x14ac:dyDescent="0.35">
      <c r="N312">
        <f t="shared" si="11"/>
        <v>4.6000000000000005</v>
      </c>
      <c r="O312">
        <v>43</v>
      </c>
      <c r="P312" t="s">
        <v>24</v>
      </c>
      <c r="Q312" t="str">
        <f t="shared" si="12"/>
        <v>smokes</v>
      </c>
      <c r="Z312">
        <v>43</v>
      </c>
      <c r="AA312" s="8">
        <v>0</v>
      </c>
      <c r="AB312">
        <v>115.22</v>
      </c>
      <c r="AC312">
        <v>21.2</v>
      </c>
    </row>
    <row r="313" spans="14:29" x14ac:dyDescent="0.35">
      <c r="N313">
        <f t="shared" si="11"/>
        <v>9.3999999999999986</v>
      </c>
      <c r="O313">
        <v>79</v>
      </c>
      <c r="P313" t="s">
        <v>24</v>
      </c>
      <c r="Q313" t="str">
        <f t="shared" si="12"/>
        <v>formerly smoked</v>
      </c>
      <c r="Z313">
        <v>79</v>
      </c>
      <c r="AA313" s="8">
        <v>0</v>
      </c>
      <c r="AB313">
        <v>97.93</v>
      </c>
      <c r="AC313">
        <v>31.2</v>
      </c>
    </row>
    <row r="314" spans="14:29" x14ac:dyDescent="0.35">
      <c r="N314">
        <f t="shared" si="11"/>
        <v>2.6</v>
      </c>
      <c r="O314">
        <v>27</v>
      </c>
      <c r="P314" t="s">
        <v>24</v>
      </c>
      <c r="Q314" t="str">
        <f t="shared" si="12"/>
        <v>smokes</v>
      </c>
      <c r="Z314">
        <v>27</v>
      </c>
      <c r="AA314" s="8">
        <v>0</v>
      </c>
      <c r="AB314">
        <v>85.6</v>
      </c>
      <c r="AC314">
        <v>21.4</v>
      </c>
    </row>
    <row r="315" spans="14:29" x14ac:dyDescent="0.35">
      <c r="N315">
        <f t="shared" si="11"/>
        <v>3.9000000000000004</v>
      </c>
      <c r="O315">
        <v>38</v>
      </c>
      <c r="P315" t="s">
        <v>22</v>
      </c>
      <c r="Q315" t="str">
        <f t="shared" si="12"/>
        <v>smokes</v>
      </c>
      <c r="Z315">
        <v>38</v>
      </c>
      <c r="AA315" s="8">
        <v>0</v>
      </c>
      <c r="AB315">
        <v>79.83</v>
      </c>
      <c r="AC315">
        <v>27.9</v>
      </c>
    </row>
    <row r="316" spans="14:29" x14ac:dyDescent="0.35">
      <c r="N316">
        <f t="shared" si="11"/>
        <v>9.2000000000000011</v>
      </c>
      <c r="O316">
        <v>78</v>
      </c>
      <c r="P316" t="s">
        <v>21</v>
      </c>
      <c r="Q316" t="str">
        <f t="shared" si="12"/>
        <v>never smoked</v>
      </c>
      <c r="Z316">
        <v>78</v>
      </c>
      <c r="AA316" s="8">
        <v>0</v>
      </c>
      <c r="AB316">
        <v>218.46</v>
      </c>
      <c r="AC316">
        <v>34.299999999999997</v>
      </c>
    </row>
    <row r="317" spans="14:29" x14ac:dyDescent="0.35">
      <c r="N317">
        <f t="shared" si="11"/>
        <v>6.8000000000000007</v>
      </c>
      <c r="O317">
        <v>57</v>
      </c>
      <c r="P317" t="s">
        <v>16</v>
      </c>
      <c r="Q317" t="str">
        <f t="shared" si="12"/>
        <v>formerly smoked</v>
      </c>
      <c r="Z317">
        <v>57</v>
      </c>
      <c r="AA317" s="8">
        <v>0</v>
      </c>
      <c r="AB317">
        <v>62.2</v>
      </c>
      <c r="AC317">
        <v>31</v>
      </c>
    </row>
    <row r="318" spans="14:29" x14ac:dyDescent="0.35">
      <c r="N318">
        <f t="shared" si="11"/>
        <v>7.4</v>
      </c>
      <c r="O318">
        <v>61</v>
      </c>
      <c r="P318" t="s">
        <v>16</v>
      </c>
      <c r="Q318" t="str">
        <f t="shared" si="12"/>
        <v>formerly smoked</v>
      </c>
      <c r="Z318">
        <v>61</v>
      </c>
      <c r="AA318" s="8">
        <v>0</v>
      </c>
      <c r="AB318">
        <v>69.150000000000006</v>
      </c>
      <c r="AC318">
        <v>27.7</v>
      </c>
    </row>
    <row r="319" spans="14:29" x14ac:dyDescent="0.35">
      <c r="N319">
        <f t="shared" si="11"/>
        <v>3.8</v>
      </c>
      <c r="O319">
        <v>37</v>
      </c>
      <c r="P319" t="s">
        <v>21</v>
      </c>
      <c r="Q319" t="str">
        <f t="shared" si="12"/>
        <v>never smoked</v>
      </c>
      <c r="Z319">
        <v>37</v>
      </c>
      <c r="AA319" s="8">
        <v>0</v>
      </c>
      <c r="AB319">
        <v>127.71</v>
      </c>
      <c r="AC319">
        <v>36</v>
      </c>
    </row>
    <row r="320" spans="14:29" x14ac:dyDescent="0.35">
      <c r="N320">
        <f t="shared" si="11"/>
        <v>5.3000000000000007</v>
      </c>
      <c r="O320">
        <v>48</v>
      </c>
      <c r="P320" t="s">
        <v>16</v>
      </c>
      <c r="Q320" t="str">
        <f t="shared" si="12"/>
        <v>formerly smoked</v>
      </c>
      <c r="Z320">
        <v>48</v>
      </c>
      <c r="AA320" s="8">
        <v>0</v>
      </c>
      <c r="AB320">
        <v>216.7</v>
      </c>
      <c r="AC320">
        <v>38.700000000000003</v>
      </c>
    </row>
    <row r="321" spans="14:29" x14ac:dyDescent="0.35">
      <c r="N321">
        <f t="shared" si="11"/>
        <v>2.8000000000000003</v>
      </c>
      <c r="O321">
        <v>29</v>
      </c>
      <c r="P321" t="s">
        <v>21</v>
      </c>
      <c r="Q321" t="str">
        <f t="shared" si="12"/>
        <v>never smoked</v>
      </c>
      <c r="Z321">
        <v>29</v>
      </c>
      <c r="AA321" s="8">
        <v>0</v>
      </c>
      <c r="AB321">
        <v>71.89</v>
      </c>
      <c r="AC321">
        <v>27.6</v>
      </c>
    </row>
    <row r="322" spans="14:29" x14ac:dyDescent="0.35">
      <c r="N322">
        <f t="shared" si="11"/>
        <v>2</v>
      </c>
      <c r="O322">
        <v>22</v>
      </c>
      <c r="P322" t="s">
        <v>24</v>
      </c>
      <c r="Q322" t="str">
        <f t="shared" si="12"/>
        <v>smokes</v>
      </c>
      <c r="Z322">
        <v>22</v>
      </c>
      <c r="AA322" s="8">
        <v>0</v>
      </c>
      <c r="AB322">
        <v>103.56</v>
      </c>
      <c r="AC322">
        <v>25.1</v>
      </c>
    </row>
    <row r="323" spans="14:29" x14ac:dyDescent="0.35">
      <c r="N323">
        <f t="shared" ref="N323:N386" si="13">_xlfn.PERCENTRANK.EXC(O:O,O323,2)*10</f>
        <v>0.89999999999999991</v>
      </c>
      <c r="O323">
        <v>11</v>
      </c>
      <c r="P323" t="s">
        <v>24</v>
      </c>
      <c r="Q323" t="str">
        <f t="shared" ref="Q323:Q386" si="14">IF(P323="Unknown",IF(N323&gt;=7,"formerly smoked",IF(N323&gt;=2,"smokes","never smoked")),P323)</f>
        <v>never smoked</v>
      </c>
      <c r="Z323">
        <v>11</v>
      </c>
      <c r="AA323" s="8">
        <v>0</v>
      </c>
      <c r="AB323">
        <v>79.03</v>
      </c>
      <c r="AC323">
        <v>16.5</v>
      </c>
    </row>
    <row r="324" spans="14:29" x14ac:dyDescent="0.35">
      <c r="N324">
        <f t="shared" si="13"/>
        <v>2</v>
      </c>
      <c r="O324">
        <v>22</v>
      </c>
      <c r="P324" t="s">
        <v>24</v>
      </c>
      <c r="Q324" t="str">
        <f t="shared" si="14"/>
        <v>smokes</v>
      </c>
      <c r="Z324">
        <v>22</v>
      </c>
      <c r="AA324" s="8">
        <v>0</v>
      </c>
      <c r="AB324">
        <v>69.94</v>
      </c>
      <c r="AC324">
        <v>22.8</v>
      </c>
    </row>
    <row r="325" spans="14:29" x14ac:dyDescent="0.35">
      <c r="N325">
        <f t="shared" si="13"/>
        <v>6.1</v>
      </c>
      <c r="O325">
        <v>53</v>
      </c>
      <c r="P325" t="s">
        <v>24</v>
      </c>
      <c r="Q325" t="str">
        <f t="shared" si="14"/>
        <v>smokes</v>
      </c>
      <c r="Z325">
        <v>53</v>
      </c>
      <c r="AA325" s="8">
        <v>0</v>
      </c>
      <c r="AB325">
        <v>90.12</v>
      </c>
      <c r="AC325">
        <v>35.4</v>
      </c>
    </row>
    <row r="326" spans="14:29" x14ac:dyDescent="0.35">
      <c r="N326">
        <f t="shared" si="13"/>
        <v>2.6</v>
      </c>
      <c r="O326">
        <v>27</v>
      </c>
      <c r="P326" t="s">
        <v>16</v>
      </c>
      <c r="Q326" t="str">
        <f t="shared" si="14"/>
        <v>formerly smoked</v>
      </c>
      <c r="Z326">
        <v>27</v>
      </c>
      <c r="AA326" s="8">
        <v>0</v>
      </c>
      <c r="AB326">
        <v>95.1</v>
      </c>
      <c r="AC326">
        <v>24.3</v>
      </c>
    </row>
    <row r="327" spans="14:29" x14ac:dyDescent="0.35">
      <c r="N327">
        <f t="shared" si="13"/>
        <v>9</v>
      </c>
      <c r="O327">
        <v>76</v>
      </c>
      <c r="P327" t="s">
        <v>16</v>
      </c>
      <c r="Q327" t="str">
        <f t="shared" si="14"/>
        <v>formerly smoked</v>
      </c>
      <c r="Z327">
        <v>76</v>
      </c>
      <c r="AA327" s="8">
        <v>0</v>
      </c>
      <c r="AB327">
        <v>234.58</v>
      </c>
      <c r="AC327">
        <v>34.299999999999997</v>
      </c>
    </row>
    <row r="328" spans="14:29" x14ac:dyDescent="0.35">
      <c r="N328">
        <f t="shared" si="13"/>
        <v>6.8000000000000007</v>
      </c>
      <c r="O328">
        <v>57</v>
      </c>
      <c r="P328" t="s">
        <v>21</v>
      </c>
      <c r="Q328" t="str">
        <f t="shared" si="14"/>
        <v>never smoked</v>
      </c>
      <c r="Z328">
        <v>57</v>
      </c>
      <c r="AA328" s="8">
        <v>0</v>
      </c>
      <c r="AB328">
        <v>235.85</v>
      </c>
      <c r="AC328">
        <v>40.1</v>
      </c>
    </row>
    <row r="329" spans="14:29" x14ac:dyDescent="0.35">
      <c r="N329">
        <f t="shared" si="13"/>
        <v>0.70000000000000007</v>
      </c>
      <c r="O329">
        <v>8</v>
      </c>
      <c r="P329" t="s">
        <v>24</v>
      </c>
      <c r="Q329" t="str">
        <f t="shared" si="14"/>
        <v>never smoked</v>
      </c>
      <c r="Z329">
        <v>8</v>
      </c>
      <c r="AA329" s="8">
        <v>0</v>
      </c>
      <c r="AB329">
        <v>78.05</v>
      </c>
      <c r="AC329">
        <v>25.7</v>
      </c>
    </row>
    <row r="330" spans="14:29" x14ac:dyDescent="0.35">
      <c r="N330">
        <f t="shared" si="13"/>
        <v>2</v>
      </c>
      <c r="O330">
        <v>21</v>
      </c>
      <c r="P330" t="s">
        <v>22</v>
      </c>
      <c r="Q330" t="str">
        <f t="shared" si="14"/>
        <v>smokes</v>
      </c>
      <c r="Z330">
        <v>21</v>
      </c>
      <c r="AA330" s="8">
        <v>0</v>
      </c>
      <c r="AB330">
        <v>89.44</v>
      </c>
      <c r="AC330">
        <v>21.9</v>
      </c>
    </row>
    <row r="331" spans="14:29" x14ac:dyDescent="0.35">
      <c r="N331">
        <f t="shared" si="13"/>
        <v>1.6</v>
      </c>
      <c r="O331">
        <v>18</v>
      </c>
      <c r="P331" t="s">
        <v>22</v>
      </c>
      <c r="Q331" t="str">
        <f t="shared" si="14"/>
        <v>smokes</v>
      </c>
      <c r="Z331">
        <v>18</v>
      </c>
      <c r="AA331" s="8">
        <v>0</v>
      </c>
      <c r="AB331">
        <v>111.38</v>
      </c>
      <c r="AC331">
        <v>38.4</v>
      </c>
    </row>
    <row r="332" spans="14:29" x14ac:dyDescent="0.35">
      <c r="N332">
        <f t="shared" si="13"/>
        <v>9.2000000000000011</v>
      </c>
      <c r="O332">
        <v>78</v>
      </c>
      <c r="P332" t="s">
        <v>21</v>
      </c>
      <c r="Q332" t="str">
        <f t="shared" si="14"/>
        <v>never smoked</v>
      </c>
      <c r="Z332">
        <v>78</v>
      </c>
      <c r="AA332" s="8">
        <v>0</v>
      </c>
      <c r="AB332">
        <v>243.5</v>
      </c>
      <c r="AC332">
        <v>26.1</v>
      </c>
    </row>
    <row r="333" spans="14:29" x14ac:dyDescent="0.35">
      <c r="N333">
        <f t="shared" si="13"/>
        <v>9.2000000000000011</v>
      </c>
      <c r="O333">
        <v>78</v>
      </c>
      <c r="P333" t="s">
        <v>16</v>
      </c>
      <c r="Q333" t="str">
        <f t="shared" si="14"/>
        <v>formerly smoked</v>
      </c>
      <c r="Z333">
        <v>78</v>
      </c>
      <c r="AA333" s="8">
        <v>0</v>
      </c>
      <c r="AB333">
        <v>182.2</v>
      </c>
      <c r="AC333">
        <v>30.5</v>
      </c>
    </row>
    <row r="334" spans="14:29" x14ac:dyDescent="0.35">
      <c r="N334">
        <f t="shared" si="13"/>
        <v>3.3000000000000003</v>
      </c>
      <c r="O334">
        <v>33</v>
      </c>
      <c r="P334" t="s">
        <v>22</v>
      </c>
      <c r="Q334" t="str">
        <f t="shared" si="14"/>
        <v>smokes</v>
      </c>
      <c r="Z334">
        <v>33</v>
      </c>
      <c r="AA334" s="8">
        <v>0</v>
      </c>
      <c r="AB334">
        <v>229.92</v>
      </c>
      <c r="AC334">
        <v>25.9</v>
      </c>
    </row>
    <row r="335" spans="14:29" x14ac:dyDescent="0.35">
      <c r="N335">
        <f t="shared" si="13"/>
        <v>6</v>
      </c>
      <c r="O335">
        <v>52</v>
      </c>
      <c r="P335" t="s">
        <v>16</v>
      </c>
      <c r="Q335" t="str">
        <f t="shared" si="14"/>
        <v>formerly smoked</v>
      </c>
      <c r="Z335">
        <v>52</v>
      </c>
      <c r="AA335" s="8">
        <v>0</v>
      </c>
      <c r="AB335">
        <v>82.24</v>
      </c>
      <c r="AC335">
        <v>54.7</v>
      </c>
    </row>
    <row r="336" spans="14:29" x14ac:dyDescent="0.35">
      <c r="N336">
        <f t="shared" si="13"/>
        <v>5.8</v>
      </c>
      <c r="O336">
        <v>51</v>
      </c>
      <c r="P336" t="s">
        <v>24</v>
      </c>
      <c r="Q336" t="str">
        <f t="shared" si="14"/>
        <v>smokes</v>
      </c>
      <c r="Z336">
        <v>51</v>
      </c>
      <c r="AA336" s="8">
        <v>0</v>
      </c>
      <c r="AB336">
        <v>89.84</v>
      </c>
      <c r="AC336">
        <v>29.9</v>
      </c>
    </row>
    <row r="337" spans="14:29" x14ac:dyDescent="0.35">
      <c r="N337">
        <f t="shared" si="13"/>
        <v>0.89999999999999991</v>
      </c>
      <c r="O337">
        <v>11</v>
      </c>
      <c r="P337" t="s">
        <v>24</v>
      </c>
      <c r="Q337" t="str">
        <f t="shared" si="14"/>
        <v>never smoked</v>
      </c>
      <c r="Z337">
        <v>11</v>
      </c>
      <c r="AA337" s="8">
        <v>0</v>
      </c>
      <c r="AB337">
        <v>90.69</v>
      </c>
      <c r="AC337">
        <v>18.600000000000001</v>
      </c>
    </row>
    <row r="338" spans="14:29" x14ac:dyDescent="0.35">
      <c r="N338">
        <f t="shared" si="13"/>
        <v>5.3000000000000007</v>
      </c>
      <c r="O338">
        <v>48</v>
      </c>
      <c r="P338" t="s">
        <v>24</v>
      </c>
      <c r="Q338" t="str">
        <f t="shared" si="14"/>
        <v>smokes</v>
      </c>
      <c r="Z338">
        <v>48</v>
      </c>
      <c r="AA338" s="8">
        <v>0</v>
      </c>
      <c r="AB338">
        <v>84.38</v>
      </c>
      <c r="AC338">
        <v>27.1</v>
      </c>
    </row>
    <row r="339" spans="14:29" x14ac:dyDescent="0.35">
      <c r="N339">
        <f t="shared" si="13"/>
        <v>9.8000000000000007</v>
      </c>
      <c r="O339">
        <v>82</v>
      </c>
      <c r="P339" t="s">
        <v>21</v>
      </c>
      <c r="Q339" t="str">
        <f t="shared" si="14"/>
        <v>never smoked</v>
      </c>
      <c r="Z339">
        <v>82</v>
      </c>
      <c r="AA339" s="8">
        <v>0</v>
      </c>
      <c r="AB339">
        <v>215.6</v>
      </c>
      <c r="AC339">
        <v>24.9</v>
      </c>
    </row>
    <row r="340" spans="14:29" x14ac:dyDescent="0.35">
      <c r="N340">
        <f t="shared" si="13"/>
        <v>6.3</v>
      </c>
      <c r="O340">
        <v>54</v>
      </c>
      <c r="P340" t="s">
        <v>21</v>
      </c>
      <c r="Q340" t="str">
        <f t="shared" si="14"/>
        <v>never smoked</v>
      </c>
      <c r="Z340">
        <v>54</v>
      </c>
      <c r="AA340" s="8">
        <v>0</v>
      </c>
      <c r="AB340">
        <v>91.61</v>
      </c>
      <c r="AC340">
        <v>25.2</v>
      </c>
    </row>
    <row r="341" spans="14:29" x14ac:dyDescent="0.35">
      <c r="N341">
        <f t="shared" si="13"/>
        <v>5.5</v>
      </c>
      <c r="O341">
        <v>49</v>
      </c>
      <c r="P341" t="s">
        <v>21</v>
      </c>
      <c r="Q341" t="str">
        <f t="shared" si="14"/>
        <v>never smoked</v>
      </c>
      <c r="Z341">
        <v>49</v>
      </c>
      <c r="AA341" s="8">
        <v>0</v>
      </c>
      <c r="AB341">
        <v>138.16</v>
      </c>
      <c r="AC341">
        <v>19.399999999999999</v>
      </c>
    </row>
    <row r="342" spans="14:29" x14ac:dyDescent="0.35">
      <c r="N342">
        <f t="shared" si="13"/>
        <v>2.3000000000000003</v>
      </c>
      <c r="O342">
        <v>24</v>
      </c>
      <c r="P342" t="s">
        <v>21</v>
      </c>
      <c r="Q342" t="str">
        <f t="shared" si="14"/>
        <v>never smoked</v>
      </c>
      <c r="Z342">
        <v>24</v>
      </c>
      <c r="AA342" s="8">
        <v>0</v>
      </c>
      <c r="AB342">
        <v>75.23</v>
      </c>
      <c r="AC342">
        <v>29</v>
      </c>
    </row>
    <row r="343" spans="14:29" x14ac:dyDescent="0.35">
      <c r="N343">
        <f t="shared" si="13"/>
        <v>3.8</v>
      </c>
      <c r="O343">
        <v>37</v>
      </c>
      <c r="P343" t="s">
        <v>16</v>
      </c>
      <c r="Q343" t="str">
        <f t="shared" si="14"/>
        <v>formerly smoked</v>
      </c>
      <c r="Z343">
        <v>37</v>
      </c>
      <c r="AA343" s="8">
        <v>0</v>
      </c>
      <c r="AB343">
        <v>75.180000000000007</v>
      </c>
      <c r="AC343">
        <v>48.2</v>
      </c>
    </row>
    <row r="344" spans="14:29" x14ac:dyDescent="0.35">
      <c r="N344">
        <f t="shared" si="13"/>
        <v>3.4000000000000004</v>
      </c>
      <c r="O344">
        <v>34</v>
      </c>
      <c r="P344" t="s">
        <v>16</v>
      </c>
      <c r="Q344" t="str">
        <f t="shared" si="14"/>
        <v>formerly smoked</v>
      </c>
      <c r="Z344">
        <v>34</v>
      </c>
      <c r="AA344" s="8">
        <v>0</v>
      </c>
      <c r="AB344">
        <v>106.23</v>
      </c>
      <c r="AC344">
        <v>28.1</v>
      </c>
    </row>
    <row r="345" spans="14:29" x14ac:dyDescent="0.35">
      <c r="N345">
        <f t="shared" si="13"/>
        <v>7.8000000000000007</v>
      </c>
      <c r="O345">
        <v>64</v>
      </c>
      <c r="P345" t="s">
        <v>16</v>
      </c>
      <c r="Q345" t="str">
        <f t="shared" si="14"/>
        <v>formerly smoked</v>
      </c>
      <c r="Z345">
        <v>64</v>
      </c>
      <c r="AA345" s="8">
        <v>0</v>
      </c>
      <c r="AB345">
        <v>239.64</v>
      </c>
      <c r="AC345">
        <v>34.6</v>
      </c>
    </row>
    <row r="346" spans="14:29" x14ac:dyDescent="0.35">
      <c r="N346">
        <f t="shared" si="13"/>
        <v>8.1000000000000014</v>
      </c>
      <c r="O346">
        <v>66</v>
      </c>
      <c r="P346" t="s">
        <v>21</v>
      </c>
      <c r="Q346" t="str">
        <f t="shared" si="14"/>
        <v>never smoked</v>
      </c>
      <c r="Z346">
        <v>66</v>
      </c>
      <c r="AA346" s="8">
        <v>0</v>
      </c>
      <c r="AB346">
        <v>58.95</v>
      </c>
      <c r="AC346">
        <v>24.6</v>
      </c>
    </row>
    <row r="347" spans="14:29" x14ac:dyDescent="0.35">
      <c r="N347">
        <f t="shared" si="13"/>
        <v>2.1</v>
      </c>
      <c r="O347">
        <v>23</v>
      </c>
      <c r="P347" t="s">
        <v>21</v>
      </c>
      <c r="Q347" t="str">
        <f t="shared" si="14"/>
        <v>never smoked</v>
      </c>
      <c r="Z347">
        <v>23</v>
      </c>
      <c r="AA347" s="8">
        <v>0</v>
      </c>
      <c r="AB347">
        <v>99.92</v>
      </c>
      <c r="AC347">
        <v>25.8</v>
      </c>
    </row>
    <row r="348" spans="14:29" x14ac:dyDescent="0.35">
      <c r="N348">
        <f t="shared" si="13"/>
        <v>8.2999999999999989</v>
      </c>
      <c r="O348">
        <v>68</v>
      </c>
      <c r="P348" t="s">
        <v>21</v>
      </c>
      <c r="Q348" t="str">
        <f t="shared" si="14"/>
        <v>never smoked</v>
      </c>
      <c r="Z348">
        <v>68</v>
      </c>
      <c r="AA348" s="8">
        <v>0</v>
      </c>
      <c r="AB348">
        <v>116.23</v>
      </c>
      <c r="AC348">
        <v>26.1</v>
      </c>
    </row>
    <row r="349" spans="14:29" x14ac:dyDescent="0.35">
      <c r="N349">
        <f t="shared" si="13"/>
        <v>6.5</v>
      </c>
      <c r="O349">
        <v>55</v>
      </c>
      <c r="P349" t="s">
        <v>16</v>
      </c>
      <c r="Q349" t="str">
        <f t="shared" si="14"/>
        <v>formerly smoked</v>
      </c>
      <c r="Z349">
        <v>55</v>
      </c>
      <c r="AA349" s="8">
        <v>0</v>
      </c>
      <c r="AB349">
        <v>118.82</v>
      </c>
      <c r="AC349">
        <v>29</v>
      </c>
    </row>
    <row r="350" spans="14:29" x14ac:dyDescent="0.35">
      <c r="N350">
        <f t="shared" si="13"/>
        <v>2.4</v>
      </c>
      <c r="O350">
        <v>25</v>
      </c>
      <c r="P350" t="s">
        <v>21</v>
      </c>
      <c r="Q350" t="str">
        <f t="shared" si="14"/>
        <v>never smoked</v>
      </c>
      <c r="Z350">
        <v>25</v>
      </c>
      <c r="AA350" s="8">
        <v>0</v>
      </c>
      <c r="AB350">
        <v>66.3</v>
      </c>
      <c r="AC350">
        <v>27.2</v>
      </c>
    </row>
    <row r="351" spans="14:29" x14ac:dyDescent="0.35">
      <c r="N351">
        <f t="shared" si="13"/>
        <v>5.3000000000000007</v>
      </c>
      <c r="O351">
        <v>48</v>
      </c>
      <c r="P351" t="s">
        <v>22</v>
      </c>
      <c r="Q351" t="str">
        <f t="shared" si="14"/>
        <v>smokes</v>
      </c>
      <c r="Z351">
        <v>48</v>
      </c>
      <c r="AA351" s="8">
        <v>0</v>
      </c>
      <c r="AB351">
        <v>101.41</v>
      </c>
      <c r="AC351">
        <v>20.7</v>
      </c>
    </row>
    <row r="352" spans="14:29" x14ac:dyDescent="0.35">
      <c r="N352">
        <f t="shared" si="13"/>
        <v>9.3999999999999986</v>
      </c>
      <c r="O352">
        <v>79</v>
      </c>
      <c r="P352" t="s">
        <v>16</v>
      </c>
      <c r="Q352" t="str">
        <f t="shared" si="14"/>
        <v>formerly smoked</v>
      </c>
      <c r="Z352">
        <v>79</v>
      </c>
      <c r="AA352" s="8">
        <v>0</v>
      </c>
      <c r="AB352">
        <v>200.28</v>
      </c>
      <c r="AC352">
        <v>30</v>
      </c>
    </row>
    <row r="353" spans="14:29" x14ac:dyDescent="0.35">
      <c r="N353">
        <f t="shared" si="13"/>
        <v>5.2</v>
      </c>
      <c r="O353">
        <v>47</v>
      </c>
      <c r="P353" t="s">
        <v>21</v>
      </c>
      <c r="Q353" t="str">
        <f t="shared" si="14"/>
        <v>never smoked</v>
      </c>
      <c r="Z353">
        <v>47</v>
      </c>
      <c r="AA353" s="8">
        <v>0</v>
      </c>
      <c r="AB353">
        <v>136.80000000000001</v>
      </c>
      <c r="AC353">
        <v>37.299999999999997</v>
      </c>
    </row>
    <row r="354" spans="14:29" x14ac:dyDescent="0.35">
      <c r="N354">
        <f t="shared" si="13"/>
        <v>1.7999999999999998</v>
      </c>
      <c r="O354">
        <v>20</v>
      </c>
      <c r="P354" t="s">
        <v>21</v>
      </c>
      <c r="Q354" t="str">
        <f t="shared" si="14"/>
        <v>never smoked</v>
      </c>
      <c r="Z354">
        <v>20</v>
      </c>
      <c r="AA354" s="8">
        <v>0</v>
      </c>
      <c r="AB354">
        <v>96.57</v>
      </c>
      <c r="AC354">
        <v>34.1</v>
      </c>
    </row>
    <row r="355" spans="14:29" x14ac:dyDescent="0.35">
      <c r="N355">
        <f t="shared" si="13"/>
        <v>7.3</v>
      </c>
      <c r="O355">
        <v>60</v>
      </c>
      <c r="P355" t="s">
        <v>21</v>
      </c>
      <c r="Q355" t="str">
        <f t="shared" si="14"/>
        <v>never smoked</v>
      </c>
      <c r="Z355">
        <v>60</v>
      </c>
      <c r="AA355" s="8">
        <v>0</v>
      </c>
      <c r="AB355">
        <v>66.42</v>
      </c>
      <c r="AC355">
        <v>23.6</v>
      </c>
    </row>
    <row r="356" spans="14:29" x14ac:dyDescent="0.35">
      <c r="N356">
        <f t="shared" si="13"/>
        <v>3.2</v>
      </c>
      <c r="O356">
        <v>32</v>
      </c>
      <c r="P356" t="s">
        <v>22</v>
      </c>
      <c r="Q356" t="str">
        <f t="shared" si="14"/>
        <v>smokes</v>
      </c>
      <c r="Z356">
        <v>32</v>
      </c>
      <c r="AA356" s="8">
        <v>0</v>
      </c>
      <c r="AB356">
        <v>98.09</v>
      </c>
      <c r="AC356">
        <v>25.2</v>
      </c>
    </row>
    <row r="357" spans="14:29" x14ac:dyDescent="0.35">
      <c r="N357">
        <f t="shared" si="13"/>
        <v>8.1000000000000014</v>
      </c>
      <c r="O357">
        <v>66</v>
      </c>
      <c r="P357" t="s">
        <v>21</v>
      </c>
      <c r="Q357" t="str">
        <f t="shared" si="14"/>
        <v>never smoked</v>
      </c>
      <c r="Z357">
        <v>66</v>
      </c>
      <c r="AA357" s="8">
        <v>0</v>
      </c>
      <c r="AB357">
        <v>205.23</v>
      </c>
      <c r="AC357">
        <v>39.5</v>
      </c>
    </row>
    <row r="358" spans="14:29" x14ac:dyDescent="0.35">
      <c r="N358">
        <f t="shared" si="13"/>
        <v>4.6000000000000005</v>
      </c>
      <c r="O358">
        <v>43</v>
      </c>
      <c r="P358" t="s">
        <v>22</v>
      </c>
      <c r="Q358" t="str">
        <f t="shared" si="14"/>
        <v>smokes</v>
      </c>
      <c r="Z358">
        <v>43</v>
      </c>
      <c r="AA358" s="8">
        <v>0</v>
      </c>
      <c r="AB358">
        <v>86.78</v>
      </c>
      <c r="AC358">
        <v>23.5</v>
      </c>
    </row>
    <row r="359" spans="14:29" x14ac:dyDescent="0.35">
      <c r="N359">
        <f t="shared" si="13"/>
        <v>3.7</v>
      </c>
      <c r="O359">
        <v>36</v>
      </c>
      <c r="P359" t="s">
        <v>21</v>
      </c>
      <c r="Q359" t="str">
        <f t="shared" si="14"/>
        <v>never smoked</v>
      </c>
      <c r="Z359">
        <v>36</v>
      </c>
      <c r="AA359" s="8">
        <v>0</v>
      </c>
      <c r="AB359">
        <v>126.82</v>
      </c>
      <c r="AC359">
        <v>23.3</v>
      </c>
    </row>
    <row r="360" spans="14:29" x14ac:dyDescent="0.35">
      <c r="N360">
        <f t="shared" si="13"/>
        <v>6</v>
      </c>
      <c r="O360">
        <v>52</v>
      </c>
      <c r="P360" t="s">
        <v>21</v>
      </c>
      <c r="Q360" t="str">
        <f t="shared" si="14"/>
        <v>never smoked</v>
      </c>
      <c r="Z360">
        <v>52</v>
      </c>
      <c r="AA360" s="8">
        <v>0</v>
      </c>
      <c r="AB360">
        <v>78.400000000000006</v>
      </c>
      <c r="AC360">
        <v>64.8</v>
      </c>
    </row>
    <row r="361" spans="14:29" x14ac:dyDescent="0.35">
      <c r="N361">
        <f t="shared" si="13"/>
        <v>2.8000000000000003</v>
      </c>
      <c r="O361">
        <v>29</v>
      </c>
      <c r="P361" t="s">
        <v>22</v>
      </c>
      <c r="Q361" t="str">
        <f t="shared" si="14"/>
        <v>smokes</v>
      </c>
      <c r="Z361">
        <v>29</v>
      </c>
      <c r="AA361" s="8">
        <v>0</v>
      </c>
      <c r="AB361">
        <v>63.69</v>
      </c>
      <c r="AC361">
        <v>28.1</v>
      </c>
    </row>
    <row r="362" spans="14:29" x14ac:dyDescent="0.35">
      <c r="N362">
        <f t="shared" si="13"/>
        <v>9</v>
      </c>
      <c r="O362">
        <v>76</v>
      </c>
      <c r="P362" t="s">
        <v>21</v>
      </c>
      <c r="Q362" t="str">
        <f t="shared" si="14"/>
        <v>never smoked</v>
      </c>
      <c r="Z362">
        <v>76</v>
      </c>
      <c r="AA362" s="8">
        <v>0</v>
      </c>
      <c r="AB362">
        <v>209.58</v>
      </c>
      <c r="AC362">
        <v>28.1</v>
      </c>
    </row>
    <row r="363" spans="14:29" x14ac:dyDescent="0.35">
      <c r="N363">
        <f t="shared" si="13"/>
        <v>4.0999999999999996</v>
      </c>
      <c r="O363">
        <v>39</v>
      </c>
      <c r="P363" t="s">
        <v>21</v>
      </c>
      <c r="Q363" t="str">
        <f t="shared" si="14"/>
        <v>never smoked</v>
      </c>
      <c r="Z363">
        <v>39</v>
      </c>
      <c r="AA363" s="8">
        <v>0</v>
      </c>
      <c r="AB363">
        <v>89.86</v>
      </c>
      <c r="AC363">
        <v>24.4</v>
      </c>
    </row>
    <row r="364" spans="14:29" x14ac:dyDescent="0.35">
      <c r="N364">
        <f t="shared" si="13"/>
        <v>9</v>
      </c>
      <c r="O364">
        <v>76</v>
      </c>
      <c r="P364" t="s">
        <v>16</v>
      </c>
      <c r="Q364" t="str">
        <f t="shared" si="14"/>
        <v>formerly smoked</v>
      </c>
      <c r="Z364">
        <v>76</v>
      </c>
      <c r="AA364" s="8">
        <v>0</v>
      </c>
      <c r="AB364">
        <v>110.99</v>
      </c>
      <c r="AC364">
        <v>29.8</v>
      </c>
    </row>
    <row r="365" spans="14:29" x14ac:dyDescent="0.35">
      <c r="N365">
        <f t="shared" si="13"/>
        <v>0</v>
      </c>
      <c r="O365">
        <v>0.64</v>
      </c>
      <c r="P365" t="s">
        <v>24</v>
      </c>
      <c r="Q365" t="str">
        <f t="shared" si="14"/>
        <v>never smoked</v>
      </c>
      <c r="Z365">
        <v>0.64</v>
      </c>
      <c r="AA365" s="8">
        <v>0</v>
      </c>
      <c r="AB365">
        <v>83.82</v>
      </c>
      <c r="AC365">
        <v>24.9</v>
      </c>
    </row>
    <row r="366" spans="14:29" x14ac:dyDescent="0.35">
      <c r="N366">
        <f t="shared" si="13"/>
        <v>3.4000000000000004</v>
      </c>
      <c r="O366">
        <v>34</v>
      </c>
      <c r="P366" t="s">
        <v>24</v>
      </c>
      <c r="Q366" t="str">
        <f t="shared" si="14"/>
        <v>smokes</v>
      </c>
      <c r="Z366">
        <v>34</v>
      </c>
      <c r="AA366" s="8">
        <v>0</v>
      </c>
      <c r="AB366">
        <v>137.96</v>
      </c>
      <c r="AC366">
        <v>35.1</v>
      </c>
    </row>
    <row r="367" spans="14:29" x14ac:dyDescent="0.35">
      <c r="N367">
        <f t="shared" si="13"/>
        <v>8.6999999999999993</v>
      </c>
      <c r="O367">
        <v>72</v>
      </c>
      <c r="P367" t="s">
        <v>16</v>
      </c>
      <c r="Q367" t="str">
        <f t="shared" si="14"/>
        <v>formerly smoked</v>
      </c>
      <c r="Z367">
        <v>72</v>
      </c>
      <c r="AA367" s="8">
        <v>0</v>
      </c>
      <c r="AB367">
        <v>210.78</v>
      </c>
      <c r="AC367">
        <v>32.299999999999997</v>
      </c>
    </row>
    <row r="368" spans="14:29" x14ac:dyDescent="0.35">
      <c r="N368">
        <f t="shared" si="13"/>
        <v>4.6000000000000005</v>
      </c>
      <c r="O368">
        <v>43</v>
      </c>
      <c r="P368" t="s">
        <v>21</v>
      </c>
      <c r="Q368" t="str">
        <f t="shared" si="14"/>
        <v>never smoked</v>
      </c>
      <c r="Z368">
        <v>43</v>
      </c>
      <c r="AA368" s="8">
        <v>0</v>
      </c>
      <c r="AB368">
        <v>118.89</v>
      </c>
      <c r="AC368">
        <v>43.6</v>
      </c>
    </row>
    <row r="369" spans="14:29" x14ac:dyDescent="0.35">
      <c r="N369">
        <f t="shared" si="13"/>
        <v>6.8000000000000007</v>
      </c>
      <c r="O369">
        <v>57</v>
      </c>
      <c r="P369" t="s">
        <v>21</v>
      </c>
      <c r="Q369" t="str">
        <f t="shared" si="14"/>
        <v>never smoked</v>
      </c>
      <c r="Z369">
        <v>57</v>
      </c>
      <c r="AA369" s="8">
        <v>0</v>
      </c>
      <c r="AB369">
        <v>72.55</v>
      </c>
      <c r="AC369">
        <v>21</v>
      </c>
    </row>
    <row r="370" spans="14:29" x14ac:dyDescent="0.35">
      <c r="N370">
        <f t="shared" si="13"/>
        <v>4.8</v>
      </c>
      <c r="O370">
        <v>44</v>
      </c>
      <c r="P370" t="s">
        <v>21</v>
      </c>
      <c r="Q370" t="str">
        <f t="shared" si="14"/>
        <v>never smoked</v>
      </c>
      <c r="Z370">
        <v>44</v>
      </c>
      <c r="AA370" s="8">
        <v>0</v>
      </c>
      <c r="AB370">
        <v>107.41</v>
      </c>
      <c r="AC370">
        <v>47.3</v>
      </c>
    </row>
    <row r="371" spans="14:29" x14ac:dyDescent="0.35">
      <c r="N371">
        <f t="shared" si="13"/>
        <v>0.4</v>
      </c>
      <c r="O371">
        <v>4</v>
      </c>
      <c r="P371" t="s">
        <v>24</v>
      </c>
      <c r="Q371" t="str">
        <f t="shared" si="14"/>
        <v>never smoked</v>
      </c>
      <c r="Z371">
        <v>4</v>
      </c>
      <c r="AA371" s="8">
        <v>0</v>
      </c>
      <c r="AB371">
        <v>93.25</v>
      </c>
      <c r="AC371">
        <v>16.600000000000001</v>
      </c>
    </row>
    <row r="372" spans="14:29" x14ac:dyDescent="0.35">
      <c r="N372">
        <f t="shared" si="13"/>
        <v>4.8</v>
      </c>
      <c r="O372">
        <v>44</v>
      </c>
      <c r="P372" t="s">
        <v>21</v>
      </c>
      <c r="Q372" t="str">
        <f t="shared" si="14"/>
        <v>never smoked</v>
      </c>
      <c r="Z372">
        <v>44</v>
      </c>
      <c r="AA372" s="8">
        <v>0</v>
      </c>
      <c r="AB372">
        <v>74.91</v>
      </c>
      <c r="AC372">
        <v>37.5</v>
      </c>
    </row>
    <row r="373" spans="14:29" x14ac:dyDescent="0.35">
      <c r="N373">
        <f t="shared" si="13"/>
        <v>1.6</v>
      </c>
      <c r="O373">
        <v>18</v>
      </c>
      <c r="P373" t="s">
        <v>21</v>
      </c>
      <c r="Q373" t="str">
        <f t="shared" si="14"/>
        <v>never smoked</v>
      </c>
      <c r="Z373">
        <v>18</v>
      </c>
      <c r="AA373" s="8">
        <v>0</v>
      </c>
      <c r="AB373">
        <v>80.05</v>
      </c>
      <c r="AC373">
        <v>24.2</v>
      </c>
    </row>
    <row r="374" spans="14:29" x14ac:dyDescent="0.35">
      <c r="N374">
        <f t="shared" si="13"/>
        <v>4.3</v>
      </c>
      <c r="O374">
        <v>41</v>
      </c>
      <c r="P374" t="s">
        <v>21</v>
      </c>
      <c r="Q374" t="str">
        <f t="shared" si="14"/>
        <v>never smoked</v>
      </c>
      <c r="Z374">
        <v>41</v>
      </c>
      <c r="AA374" s="8">
        <v>0</v>
      </c>
      <c r="AB374">
        <v>99.8</v>
      </c>
      <c r="AC374">
        <v>31.6</v>
      </c>
    </row>
    <row r="375" spans="14:29" x14ac:dyDescent="0.35">
      <c r="N375">
        <f t="shared" si="13"/>
        <v>2.1</v>
      </c>
      <c r="O375">
        <v>23</v>
      </c>
      <c r="P375" t="s">
        <v>16</v>
      </c>
      <c r="Q375" t="str">
        <f t="shared" si="14"/>
        <v>formerly smoked</v>
      </c>
      <c r="Z375">
        <v>23</v>
      </c>
      <c r="AA375" s="8">
        <v>0</v>
      </c>
      <c r="AB375">
        <v>91.97</v>
      </c>
      <c r="AC375">
        <v>21.6</v>
      </c>
    </row>
    <row r="376" spans="14:29" x14ac:dyDescent="0.35">
      <c r="N376">
        <f t="shared" si="13"/>
        <v>6.1</v>
      </c>
      <c r="O376">
        <v>53</v>
      </c>
      <c r="P376" t="s">
        <v>22</v>
      </c>
      <c r="Q376" t="str">
        <f t="shared" si="14"/>
        <v>smokes</v>
      </c>
      <c r="Z376">
        <v>53</v>
      </c>
      <c r="AA376" s="8">
        <v>0</v>
      </c>
      <c r="AB376">
        <v>64.400000000000006</v>
      </c>
      <c r="AC376">
        <v>31</v>
      </c>
    </row>
    <row r="377" spans="14:29" x14ac:dyDescent="0.35">
      <c r="N377">
        <f t="shared" si="13"/>
        <v>6.6000000000000005</v>
      </c>
      <c r="O377">
        <v>56</v>
      </c>
      <c r="P377" t="s">
        <v>21</v>
      </c>
      <c r="Q377" t="str">
        <f t="shared" si="14"/>
        <v>never smoked</v>
      </c>
      <c r="Z377">
        <v>56</v>
      </c>
      <c r="AA377" s="8">
        <v>0</v>
      </c>
      <c r="AB377">
        <v>73.02</v>
      </c>
      <c r="AC377">
        <v>31.1</v>
      </c>
    </row>
    <row r="378" spans="14:29" x14ac:dyDescent="0.35">
      <c r="N378">
        <f t="shared" si="13"/>
        <v>0</v>
      </c>
      <c r="O378">
        <v>0.88</v>
      </c>
      <c r="P378" t="s">
        <v>24</v>
      </c>
      <c r="Q378" t="str">
        <f t="shared" si="14"/>
        <v>never smoked</v>
      </c>
      <c r="Z378">
        <v>0.88</v>
      </c>
      <c r="AA378" s="8">
        <v>0</v>
      </c>
      <c r="AB378">
        <v>88.11</v>
      </c>
      <c r="AC378">
        <v>15.5</v>
      </c>
    </row>
    <row r="379" spans="14:29" x14ac:dyDescent="0.35">
      <c r="N379">
        <f t="shared" si="13"/>
        <v>2.4</v>
      </c>
      <c r="O379">
        <v>25</v>
      </c>
      <c r="P379" t="s">
        <v>24</v>
      </c>
      <c r="Q379" t="str">
        <f t="shared" si="14"/>
        <v>smokes</v>
      </c>
      <c r="Z379">
        <v>25</v>
      </c>
      <c r="AA379" s="8">
        <v>0</v>
      </c>
      <c r="AB379">
        <v>138.29</v>
      </c>
      <c r="AC379">
        <v>27.3</v>
      </c>
    </row>
    <row r="380" spans="14:29" x14ac:dyDescent="0.35">
      <c r="N380">
        <f t="shared" si="13"/>
        <v>1.2</v>
      </c>
      <c r="O380">
        <v>14</v>
      </c>
      <c r="P380" t="s">
        <v>24</v>
      </c>
      <c r="Q380" t="str">
        <f t="shared" si="14"/>
        <v>never smoked</v>
      </c>
      <c r="Z380">
        <v>14</v>
      </c>
      <c r="AA380" s="8">
        <v>0</v>
      </c>
      <c r="AB380">
        <v>72.36</v>
      </c>
      <c r="AC380">
        <v>20.5</v>
      </c>
    </row>
    <row r="381" spans="14:29" x14ac:dyDescent="0.35">
      <c r="N381">
        <f t="shared" si="13"/>
        <v>6.1</v>
      </c>
      <c r="O381">
        <v>53</v>
      </c>
      <c r="P381" t="s">
        <v>16</v>
      </c>
      <c r="Q381" t="str">
        <f t="shared" si="14"/>
        <v>formerly smoked</v>
      </c>
      <c r="Z381">
        <v>53</v>
      </c>
      <c r="AA381" s="8">
        <v>0</v>
      </c>
      <c r="AB381">
        <v>68.760000000000005</v>
      </c>
      <c r="AC381">
        <v>35.6</v>
      </c>
    </row>
    <row r="382" spans="14:29" x14ac:dyDescent="0.35">
      <c r="N382">
        <f t="shared" si="13"/>
        <v>0.4</v>
      </c>
      <c r="O382">
        <v>4</v>
      </c>
      <c r="P382" t="s">
        <v>24</v>
      </c>
      <c r="Q382" t="str">
        <f t="shared" si="14"/>
        <v>never smoked</v>
      </c>
      <c r="Z382">
        <v>4</v>
      </c>
      <c r="AA382" s="8">
        <v>0</v>
      </c>
      <c r="AB382">
        <v>106.22</v>
      </c>
      <c r="AC382">
        <v>16.7</v>
      </c>
    </row>
    <row r="383" spans="14:29" x14ac:dyDescent="0.35">
      <c r="N383">
        <f t="shared" si="13"/>
        <v>4.0999999999999996</v>
      </c>
      <c r="O383">
        <v>39</v>
      </c>
      <c r="P383" t="s">
        <v>21</v>
      </c>
      <c r="Q383" t="str">
        <f t="shared" si="14"/>
        <v>never smoked</v>
      </c>
      <c r="Z383">
        <v>39</v>
      </c>
      <c r="AA383" s="8">
        <v>0</v>
      </c>
      <c r="AB383">
        <v>101.52</v>
      </c>
      <c r="AC383">
        <v>41.8</v>
      </c>
    </row>
    <row r="384" spans="14:29" x14ac:dyDescent="0.35">
      <c r="N384">
        <f t="shared" si="13"/>
        <v>6.1</v>
      </c>
      <c r="O384">
        <v>53</v>
      </c>
      <c r="P384" t="s">
        <v>21</v>
      </c>
      <c r="Q384" t="str">
        <f t="shared" si="14"/>
        <v>never smoked</v>
      </c>
      <c r="Z384">
        <v>53</v>
      </c>
      <c r="AA384" s="8">
        <v>0</v>
      </c>
      <c r="AB384">
        <v>109.51</v>
      </c>
      <c r="AC384">
        <v>41.9</v>
      </c>
    </row>
    <row r="385" spans="14:29" x14ac:dyDescent="0.35">
      <c r="N385">
        <f t="shared" si="13"/>
        <v>0.5</v>
      </c>
      <c r="O385">
        <v>5</v>
      </c>
      <c r="P385" t="s">
        <v>24</v>
      </c>
      <c r="Q385" t="str">
        <f t="shared" si="14"/>
        <v>never smoked</v>
      </c>
      <c r="Z385">
        <v>5</v>
      </c>
      <c r="AA385" s="8">
        <v>0</v>
      </c>
      <c r="AB385">
        <v>85.84</v>
      </c>
      <c r="AC385">
        <v>16.399999999999999</v>
      </c>
    </row>
    <row r="386" spans="14:29" x14ac:dyDescent="0.35">
      <c r="N386">
        <f t="shared" si="13"/>
        <v>0.4</v>
      </c>
      <c r="O386">
        <v>4</v>
      </c>
      <c r="P386" t="s">
        <v>24</v>
      </c>
      <c r="Q386" t="str">
        <f t="shared" si="14"/>
        <v>never smoked</v>
      </c>
      <c r="Z386">
        <v>4</v>
      </c>
      <c r="AA386" s="8">
        <v>0</v>
      </c>
      <c r="AB386">
        <v>110.15</v>
      </c>
      <c r="AC386">
        <v>17.100000000000001</v>
      </c>
    </row>
    <row r="387" spans="14:29" x14ac:dyDescent="0.35">
      <c r="N387">
        <f t="shared" ref="N387:N450" si="15">_xlfn.PERCENTRANK.EXC(O:O,O387,2)*10</f>
        <v>3.8</v>
      </c>
      <c r="O387">
        <v>37</v>
      </c>
      <c r="P387" t="s">
        <v>21</v>
      </c>
      <c r="Q387" t="str">
        <f t="shared" ref="Q387:Q450" si="16">IF(P387="Unknown",IF(N387&gt;=7,"formerly smoked",IF(N387&gt;=2,"smokes","never smoked")),P387)</f>
        <v>never smoked</v>
      </c>
      <c r="Z387">
        <v>37</v>
      </c>
      <c r="AA387" s="8">
        <v>0</v>
      </c>
      <c r="AB387">
        <v>91.72</v>
      </c>
      <c r="AC387">
        <v>29.2</v>
      </c>
    </row>
    <row r="388" spans="14:29" x14ac:dyDescent="0.35">
      <c r="N388">
        <f t="shared" si="15"/>
        <v>8.5</v>
      </c>
      <c r="O388">
        <v>70</v>
      </c>
      <c r="P388" t="s">
        <v>21</v>
      </c>
      <c r="Q388" t="str">
        <f t="shared" si="16"/>
        <v>never smoked</v>
      </c>
      <c r="Z388">
        <v>70</v>
      </c>
      <c r="AA388" s="8">
        <v>0</v>
      </c>
      <c r="AB388">
        <v>251.6</v>
      </c>
      <c r="AC388">
        <v>27.1</v>
      </c>
    </row>
    <row r="389" spans="14:29" x14ac:dyDescent="0.35">
      <c r="N389">
        <f t="shared" si="15"/>
        <v>2.3000000000000003</v>
      </c>
      <c r="O389">
        <v>24</v>
      </c>
      <c r="P389" t="s">
        <v>21</v>
      </c>
      <c r="Q389" t="str">
        <f t="shared" si="16"/>
        <v>never smoked</v>
      </c>
      <c r="Z389">
        <v>24</v>
      </c>
      <c r="AA389" s="8">
        <v>0</v>
      </c>
      <c r="AB389">
        <v>123.1</v>
      </c>
      <c r="AC389">
        <v>37.9</v>
      </c>
    </row>
    <row r="390" spans="14:29" x14ac:dyDescent="0.35">
      <c r="N390">
        <f t="shared" si="15"/>
        <v>6.5</v>
      </c>
      <c r="O390">
        <v>55</v>
      </c>
      <c r="P390" t="s">
        <v>16</v>
      </c>
      <c r="Q390" t="str">
        <f t="shared" si="16"/>
        <v>formerly smoked</v>
      </c>
      <c r="Z390">
        <v>55</v>
      </c>
      <c r="AA390" s="8">
        <v>0</v>
      </c>
      <c r="AB390">
        <v>97.4</v>
      </c>
      <c r="AC390">
        <v>44.6</v>
      </c>
    </row>
    <row r="391" spans="14:29" x14ac:dyDescent="0.35">
      <c r="N391">
        <f t="shared" si="15"/>
        <v>8.5</v>
      </c>
      <c r="O391">
        <v>70</v>
      </c>
      <c r="P391" t="s">
        <v>16</v>
      </c>
      <c r="Q391" t="str">
        <f t="shared" si="16"/>
        <v>formerly smoked</v>
      </c>
      <c r="Z391">
        <v>70</v>
      </c>
      <c r="AA391" s="8">
        <v>0</v>
      </c>
      <c r="AB391">
        <v>68.34</v>
      </c>
      <c r="AC391">
        <v>22.8</v>
      </c>
    </row>
    <row r="392" spans="14:29" x14ac:dyDescent="0.35">
      <c r="N392">
        <f t="shared" si="15"/>
        <v>3.4000000000000004</v>
      </c>
      <c r="O392">
        <v>34</v>
      </c>
      <c r="P392" t="s">
        <v>21</v>
      </c>
      <c r="Q392" t="str">
        <f t="shared" si="16"/>
        <v>never smoked</v>
      </c>
      <c r="Z392">
        <v>34</v>
      </c>
      <c r="AA392" s="8">
        <v>0</v>
      </c>
      <c r="AB392">
        <v>80.81</v>
      </c>
      <c r="AC392">
        <v>33.200000000000003</v>
      </c>
    </row>
    <row r="393" spans="14:29" x14ac:dyDescent="0.35">
      <c r="N393">
        <f t="shared" si="15"/>
        <v>2.5</v>
      </c>
      <c r="O393">
        <v>26</v>
      </c>
      <c r="P393" t="s">
        <v>22</v>
      </c>
      <c r="Q393" t="str">
        <f t="shared" si="16"/>
        <v>smokes</v>
      </c>
      <c r="Z393">
        <v>26</v>
      </c>
      <c r="AA393" s="8">
        <v>0</v>
      </c>
      <c r="AB393">
        <v>120.31</v>
      </c>
      <c r="AC393">
        <v>22.3</v>
      </c>
    </row>
    <row r="394" spans="14:29" x14ac:dyDescent="0.35">
      <c r="N394">
        <f t="shared" si="15"/>
        <v>4.0999999999999996</v>
      </c>
      <c r="O394">
        <v>39</v>
      </c>
      <c r="P394" t="s">
        <v>21</v>
      </c>
      <c r="Q394" t="str">
        <f t="shared" si="16"/>
        <v>never smoked</v>
      </c>
      <c r="Z394">
        <v>39</v>
      </c>
      <c r="AA394" s="8">
        <v>0</v>
      </c>
      <c r="AB394">
        <v>83.51</v>
      </c>
      <c r="AC394">
        <v>26.4</v>
      </c>
    </row>
    <row r="395" spans="14:29" x14ac:dyDescent="0.35">
      <c r="N395">
        <f t="shared" si="15"/>
        <v>3.9000000000000004</v>
      </c>
      <c r="O395">
        <v>38</v>
      </c>
      <c r="P395" t="s">
        <v>21</v>
      </c>
      <c r="Q395" t="str">
        <f t="shared" si="16"/>
        <v>never smoked</v>
      </c>
      <c r="Z395">
        <v>38</v>
      </c>
      <c r="AA395" s="8">
        <v>0</v>
      </c>
      <c r="AB395">
        <v>74.09</v>
      </c>
      <c r="AC395">
        <v>39.6</v>
      </c>
    </row>
    <row r="396" spans="14:29" x14ac:dyDescent="0.35">
      <c r="N396">
        <f t="shared" si="15"/>
        <v>1.7999999999999998</v>
      </c>
      <c r="O396">
        <v>20</v>
      </c>
      <c r="P396" t="s">
        <v>21</v>
      </c>
      <c r="Q396" t="str">
        <f t="shared" si="16"/>
        <v>never smoked</v>
      </c>
      <c r="Z396">
        <v>20</v>
      </c>
      <c r="AA396" s="8">
        <v>0</v>
      </c>
      <c r="AB396">
        <v>91.6</v>
      </c>
      <c r="AC396">
        <v>28.1</v>
      </c>
    </row>
    <row r="397" spans="14:29" x14ac:dyDescent="0.35">
      <c r="N397">
        <f t="shared" si="15"/>
        <v>1.5</v>
      </c>
      <c r="O397">
        <v>17</v>
      </c>
      <c r="P397" t="s">
        <v>21</v>
      </c>
      <c r="Q397" t="str">
        <f t="shared" si="16"/>
        <v>never smoked</v>
      </c>
      <c r="Z397">
        <v>17</v>
      </c>
      <c r="AA397" s="8">
        <v>0</v>
      </c>
      <c r="AB397">
        <v>87.52</v>
      </c>
      <c r="AC397">
        <v>39.200000000000003</v>
      </c>
    </row>
    <row r="398" spans="14:29" x14ac:dyDescent="0.35">
      <c r="N398">
        <f t="shared" si="15"/>
        <v>7.3</v>
      </c>
      <c r="O398">
        <v>60</v>
      </c>
      <c r="P398" t="s">
        <v>21</v>
      </c>
      <c r="Q398" t="str">
        <f t="shared" si="16"/>
        <v>never smoked</v>
      </c>
      <c r="Z398">
        <v>60</v>
      </c>
      <c r="AA398" s="8">
        <v>0</v>
      </c>
      <c r="AB398">
        <v>213.37</v>
      </c>
      <c r="AC398">
        <v>36</v>
      </c>
    </row>
    <row r="399" spans="14:29" x14ac:dyDescent="0.35">
      <c r="N399">
        <f t="shared" si="15"/>
        <v>8.9</v>
      </c>
      <c r="O399">
        <v>75</v>
      </c>
      <c r="P399" t="s">
        <v>21</v>
      </c>
      <c r="Q399" t="str">
        <f t="shared" si="16"/>
        <v>never smoked</v>
      </c>
      <c r="Z399">
        <v>75</v>
      </c>
      <c r="AA399" s="8">
        <v>0</v>
      </c>
      <c r="AB399">
        <v>75.39</v>
      </c>
      <c r="AC399">
        <v>37.799999999999997</v>
      </c>
    </row>
    <row r="400" spans="14:29" x14ac:dyDescent="0.35">
      <c r="N400">
        <f t="shared" si="15"/>
        <v>3</v>
      </c>
      <c r="O400">
        <v>31</v>
      </c>
      <c r="P400" t="s">
        <v>22</v>
      </c>
      <c r="Q400" t="str">
        <f t="shared" si="16"/>
        <v>smokes</v>
      </c>
      <c r="Z400">
        <v>31</v>
      </c>
      <c r="AA400" s="8">
        <v>0</v>
      </c>
      <c r="AB400">
        <v>122.41</v>
      </c>
      <c r="AC400">
        <v>40.299999999999997</v>
      </c>
    </row>
    <row r="401" spans="14:29" x14ac:dyDescent="0.35">
      <c r="N401">
        <f t="shared" si="15"/>
        <v>7</v>
      </c>
      <c r="O401">
        <v>58</v>
      </c>
      <c r="P401" t="s">
        <v>16</v>
      </c>
      <c r="Q401" t="str">
        <f t="shared" si="16"/>
        <v>formerly smoked</v>
      </c>
      <c r="Z401">
        <v>58</v>
      </c>
      <c r="AA401" s="8">
        <v>0</v>
      </c>
      <c r="AB401">
        <v>223.36</v>
      </c>
      <c r="AC401">
        <v>41.5</v>
      </c>
    </row>
    <row r="402" spans="14:29" x14ac:dyDescent="0.35">
      <c r="N402">
        <f t="shared" si="15"/>
        <v>0.5</v>
      </c>
      <c r="O402">
        <v>5</v>
      </c>
      <c r="P402" t="s">
        <v>24</v>
      </c>
      <c r="Q402" t="str">
        <f t="shared" si="16"/>
        <v>never smoked</v>
      </c>
      <c r="Z402">
        <v>5</v>
      </c>
      <c r="AA402" s="8">
        <v>0</v>
      </c>
      <c r="AB402">
        <v>84.59</v>
      </c>
      <c r="AC402">
        <v>17.7</v>
      </c>
    </row>
    <row r="403" spans="14:29" x14ac:dyDescent="0.35">
      <c r="N403">
        <f t="shared" si="15"/>
        <v>1.1000000000000001</v>
      </c>
      <c r="O403">
        <v>13</v>
      </c>
      <c r="P403" t="s">
        <v>21</v>
      </c>
      <c r="Q403" t="str">
        <f t="shared" si="16"/>
        <v>never smoked</v>
      </c>
      <c r="Z403">
        <v>13</v>
      </c>
      <c r="AA403" s="8">
        <v>0</v>
      </c>
      <c r="AB403">
        <v>70.16</v>
      </c>
      <c r="AC403">
        <v>21.2</v>
      </c>
    </row>
    <row r="404" spans="14:29" x14ac:dyDescent="0.35">
      <c r="N404">
        <f t="shared" si="15"/>
        <v>2</v>
      </c>
      <c r="O404">
        <v>22</v>
      </c>
      <c r="P404" t="s">
        <v>24</v>
      </c>
      <c r="Q404" t="str">
        <f t="shared" si="16"/>
        <v>smokes</v>
      </c>
      <c r="Z404">
        <v>22</v>
      </c>
      <c r="AA404" s="8">
        <v>0</v>
      </c>
      <c r="AB404">
        <v>107.52</v>
      </c>
      <c r="AC404">
        <v>41.6</v>
      </c>
    </row>
    <row r="405" spans="14:29" x14ac:dyDescent="0.35">
      <c r="N405">
        <f t="shared" si="15"/>
        <v>6</v>
      </c>
      <c r="O405">
        <v>52</v>
      </c>
      <c r="P405" t="s">
        <v>22</v>
      </c>
      <c r="Q405" t="str">
        <f t="shared" si="16"/>
        <v>smokes</v>
      </c>
      <c r="Z405">
        <v>52</v>
      </c>
      <c r="AA405" s="8">
        <v>0</v>
      </c>
      <c r="AB405">
        <v>80.88</v>
      </c>
      <c r="AC405">
        <v>23.8</v>
      </c>
    </row>
    <row r="406" spans="14:29" x14ac:dyDescent="0.35">
      <c r="N406">
        <f t="shared" si="15"/>
        <v>7.4</v>
      </c>
      <c r="O406">
        <v>61</v>
      </c>
      <c r="P406" t="s">
        <v>24</v>
      </c>
      <c r="Q406" t="str">
        <f t="shared" si="16"/>
        <v>formerly smoked</v>
      </c>
      <c r="Z406">
        <v>61</v>
      </c>
      <c r="AA406" s="8">
        <v>0</v>
      </c>
      <c r="AB406">
        <v>93.48</v>
      </c>
      <c r="AC406">
        <v>23.7</v>
      </c>
    </row>
    <row r="407" spans="14:29" x14ac:dyDescent="0.35">
      <c r="N407">
        <f t="shared" si="15"/>
        <v>9.2000000000000011</v>
      </c>
      <c r="O407">
        <v>78</v>
      </c>
      <c r="P407" t="s">
        <v>21</v>
      </c>
      <c r="Q407" t="str">
        <f t="shared" si="16"/>
        <v>never smoked</v>
      </c>
      <c r="Z407">
        <v>78</v>
      </c>
      <c r="AA407" s="8">
        <v>0</v>
      </c>
      <c r="AB407">
        <v>70.209999999999994</v>
      </c>
      <c r="AC407">
        <v>24.8</v>
      </c>
    </row>
    <row r="408" spans="14:29" x14ac:dyDescent="0.35">
      <c r="N408">
        <f t="shared" si="15"/>
        <v>6.8000000000000007</v>
      </c>
      <c r="O408">
        <v>57</v>
      </c>
      <c r="P408" t="s">
        <v>24</v>
      </c>
      <c r="Q408" t="str">
        <f t="shared" si="16"/>
        <v>smokes</v>
      </c>
      <c r="Z408">
        <v>57</v>
      </c>
      <c r="AA408" s="8">
        <v>0</v>
      </c>
      <c r="AB408">
        <v>86.67</v>
      </c>
      <c r="AC408">
        <v>39</v>
      </c>
    </row>
    <row r="409" spans="14:29" x14ac:dyDescent="0.35">
      <c r="N409">
        <f t="shared" si="15"/>
        <v>2</v>
      </c>
      <c r="O409">
        <v>21</v>
      </c>
      <c r="P409" t="s">
        <v>21</v>
      </c>
      <c r="Q409" t="str">
        <f t="shared" si="16"/>
        <v>never smoked</v>
      </c>
      <c r="Z409">
        <v>21</v>
      </c>
      <c r="AA409" s="8">
        <v>0</v>
      </c>
      <c r="AB409">
        <v>101.37</v>
      </c>
      <c r="AC409">
        <v>37.9</v>
      </c>
    </row>
    <row r="410" spans="14:29" x14ac:dyDescent="0.35">
      <c r="N410">
        <f t="shared" si="15"/>
        <v>2</v>
      </c>
      <c r="O410">
        <v>22</v>
      </c>
      <c r="P410" t="s">
        <v>21</v>
      </c>
      <c r="Q410" t="str">
        <f t="shared" si="16"/>
        <v>never smoked</v>
      </c>
      <c r="Z410">
        <v>22</v>
      </c>
      <c r="AA410" s="8">
        <v>0</v>
      </c>
      <c r="AB410">
        <v>105.22</v>
      </c>
      <c r="AC410">
        <v>31.1</v>
      </c>
    </row>
    <row r="411" spans="14:29" x14ac:dyDescent="0.35">
      <c r="N411">
        <f t="shared" si="15"/>
        <v>9.6</v>
      </c>
      <c r="O411">
        <v>80</v>
      </c>
      <c r="P411" t="s">
        <v>24</v>
      </c>
      <c r="Q411" t="str">
        <f t="shared" si="16"/>
        <v>formerly smoked</v>
      </c>
      <c r="Z411">
        <v>80</v>
      </c>
      <c r="AA411" s="8">
        <v>0</v>
      </c>
      <c r="AB411">
        <v>70.31</v>
      </c>
      <c r="AC411">
        <v>23.2</v>
      </c>
    </row>
    <row r="412" spans="14:29" x14ac:dyDescent="0.35">
      <c r="N412">
        <f t="shared" si="15"/>
        <v>0.6</v>
      </c>
      <c r="O412">
        <v>7</v>
      </c>
      <c r="P412" t="s">
        <v>24</v>
      </c>
      <c r="Q412" t="str">
        <f t="shared" si="16"/>
        <v>never smoked</v>
      </c>
      <c r="Z412">
        <v>7</v>
      </c>
      <c r="AA412" s="8">
        <v>0</v>
      </c>
      <c r="AB412">
        <v>64.06</v>
      </c>
      <c r="AC412">
        <v>18.899999999999999</v>
      </c>
    </row>
    <row r="413" spans="14:29" x14ac:dyDescent="0.35">
      <c r="N413">
        <f t="shared" si="15"/>
        <v>7.8000000000000007</v>
      </c>
      <c r="O413">
        <v>64</v>
      </c>
      <c r="P413" t="s">
        <v>21</v>
      </c>
      <c r="Q413" t="str">
        <f t="shared" si="16"/>
        <v>never smoked</v>
      </c>
      <c r="Z413">
        <v>64</v>
      </c>
      <c r="AA413" s="8">
        <v>0</v>
      </c>
      <c r="AB413">
        <v>178.29</v>
      </c>
      <c r="AC413">
        <v>36.1</v>
      </c>
    </row>
    <row r="414" spans="14:29" x14ac:dyDescent="0.35">
      <c r="N414">
        <f t="shared" si="15"/>
        <v>7.8000000000000007</v>
      </c>
      <c r="O414">
        <v>64</v>
      </c>
      <c r="P414" t="s">
        <v>22</v>
      </c>
      <c r="Q414" t="str">
        <f t="shared" si="16"/>
        <v>smokes</v>
      </c>
      <c r="Z414">
        <v>64</v>
      </c>
      <c r="AA414" s="8">
        <v>0</v>
      </c>
      <c r="AB414">
        <v>81.599999999999994</v>
      </c>
      <c r="AC414">
        <v>36.299999999999997</v>
      </c>
    </row>
    <row r="415" spans="14:29" x14ac:dyDescent="0.35">
      <c r="N415">
        <f t="shared" si="15"/>
        <v>3.9000000000000004</v>
      </c>
      <c r="O415">
        <v>38</v>
      </c>
      <c r="P415" t="s">
        <v>24</v>
      </c>
      <c r="Q415" t="str">
        <f t="shared" si="16"/>
        <v>smokes</v>
      </c>
      <c r="Z415">
        <v>38</v>
      </c>
      <c r="AA415" s="8">
        <v>0</v>
      </c>
      <c r="AB415">
        <v>147.47999999999999</v>
      </c>
      <c r="AC415">
        <v>40.5</v>
      </c>
    </row>
    <row r="416" spans="14:29" x14ac:dyDescent="0.35">
      <c r="N416">
        <f t="shared" si="15"/>
        <v>1</v>
      </c>
      <c r="O416">
        <v>12</v>
      </c>
      <c r="P416" t="s">
        <v>21</v>
      </c>
      <c r="Q416" t="str">
        <f t="shared" si="16"/>
        <v>never smoked</v>
      </c>
      <c r="Z416">
        <v>12</v>
      </c>
      <c r="AA416" s="8">
        <v>0</v>
      </c>
      <c r="AB416">
        <v>86.86</v>
      </c>
      <c r="AC416">
        <v>25.4</v>
      </c>
    </row>
    <row r="417" spans="14:29" x14ac:dyDescent="0.35">
      <c r="N417">
        <f t="shared" si="15"/>
        <v>3.3000000000000003</v>
      </c>
      <c r="O417">
        <v>33</v>
      </c>
      <c r="P417" t="s">
        <v>22</v>
      </c>
      <c r="Q417" t="str">
        <f t="shared" si="16"/>
        <v>smokes</v>
      </c>
      <c r="Z417">
        <v>33</v>
      </c>
      <c r="AA417" s="8">
        <v>0</v>
      </c>
      <c r="AB417">
        <v>71.16</v>
      </c>
      <c r="AC417">
        <v>46.5</v>
      </c>
    </row>
    <row r="418" spans="14:29" x14ac:dyDescent="0.35">
      <c r="N418">
        <f t="shared" si="15"/>
        <v>0.3</v>
      </c>
      <c r="O418">
        <v>3</v>
      </c>
      <c r="P418" t="s">
        <v>24</v>
      </c>
      <c r="Q418" t="str">
        <f t="shared" si="16"/>
        <v>never smoked</v>
      </c>
      <c r="Z418">
        <v>3</v>
      </c>
      <c r="AA418" s="8">
        <v>0</v>
      </c>
      <c r="AB418">
        <v>73.2</v>
      </c>
      <c r="AC418">
        <v>16.8</v>
      </c>
    </row>
    <row r="419" spans="14:29" x14ac:dyDescent="0.35">
      <c r="N419">
        <f t="shared" si="15"/>
        <v>3.8</v>
      </c>
      <c r="O419">
        <v>37</v>
      </c>
      <c r="P419" t="s">
        <v>21</v>
      </c>
      <c r="Q419" t="str">
        <f t="shared" si="16"/>
        <v>never smoked</v>
      </c>
      <c r="Z419">
        <v>37</v>
      </c>
      <c r="AA419" s="8">
        <v>0</v>
      </c>
      <c r="AB419">
        <v>203.81</v>
      </c>
      <c r="AC419">
        <v>46.6</v>
      </c>
    </row>
    <row r="420" spans="14:29" x14ac:dyDescent="0.35">
      <c r="N420">
        <f t="shared" si="15"/>
        <v>2</v>
      </c>
      <c r="O420">
        <v>22</v>
      </c>
      <c r="P420" t="s">
        <v>21</v>
      </c>
      <c r="Q420" t="str">
        <f t="shared" si="16"/>
        <v>never smoked</v>
      </c>
      <c r="Z420">
        <v>22</v>
      </c>
      <c r="AA420" s="8">
        <v>0</v>
      </c>
      <c r="AB420">
        <v>82</v>
      </c>
      <c r="AC420">
        <v>26.4</v>
      </c>
    </row>
    <row r="421" spans="14:29" x14ac:dyDescent="0.35">
      <c r="N421">
        <f t="shared" si="15"/>
        <v>2.3000000000000003</v>
      </c>
      <c r="O421">
        <v>24</v>
      </c>
      <c r="P421" t="s">
        <v>21</v>
      </c>
      <c r="Q421" t="str">
        <f t="shared" si="16"/>
        <v>never smoked</v>
      </c>
      <c r="Z421">
        <v>24</v>
      </c>
      <c r="AA421" s="8">
        <v>0</v>
      </c>
      <c r="AB421">
        <v>97.55</v>
      </c>
      <c r="AC421">
        <v>26.2</v>
      </c>
    </row>
    <row r="422" spans="14:29" x14ac:dyDescent="0.35">
      <c r="N422">
        <f t="shared" si="15"/>
        <v>8.9</v>
      </c>
      <c r="O422">
        <v>75</v>
      </c>
      <c r="P422" t="s">
        <v>24</v>
      </c>
      <c r="Q422" t="str">
        <f t="shared" si="16"/>
        <v>formerly smoked</v>
      </c>
      <c r="Z422">
        <v>75</v>
      </c>
      <c r="AA422" s="8">
        <v>0</v>
      </c>
      <c r="AB422">
        <v>94.29</v>
      </c>
      <c r="AC422">
        <v>35.200000000000003</v>
      </c>
    </row>
    <row r="423" spans="14:29" x14ac:dyDescent="0.35">
      <c r="N423">
        <f t="shared" si="15"/>
        <v>1</v>
      </c>
      <c r="O423">
        <v>12</v>
      </c>
      <c r="P423" t="s">
        <v>24</v>
      </c>
      <c r="Q423" t="str">
        <f t="shared" si="16"/>
        <v>never smoked</v>
      </c>
      <c r="Z423">
        <v>12</v>
      </c>
      <c r="AA423" s="8">
        <v>0</v>
      </c>
      <c r="AB423">
        <v>75.22</v>
      </c>
      <c r="AC423">
        <v>20.9</v>
      </c>
    </row>
    <row r="424" spans="14:29" x14ac:dyDescent="0.35">
      <c r="N424">
        <f t="shared" si="15"/>
        <v>7.7</v>
      </c>
      <c r="O424">
        <v>63</v>
      </c>
      <c r="P424" t="s">
        <v>24</v>
      </c>
      <c r="Q424" t="str">
        <f t="shared" si="16"/>
        <v>formerly smoked</v>
      </c>
      <c r="Z424">
        <v>63</v>
      </c>
      <c r="AA424" s="8">
        <v>0</v>
      </c>
      <c r="AB424">
        <v>90.07</v>
      </c>
      <c r="AC424">
        <v>36.799999999999997</v>
      </c>
    </row>
    <row r="425" spans="14:29" x14ac:dyDescent="0.35">
      <c r="N425">
        <f t="shared" si="15"/>
        <v>6</v>
      </c>
      <c r="O425">
        <v>52</v>
      </c>
      <c r="P425" t="s">
        <v>16</v>
      </c>
      <c r="Q425" t="str">
        <f t="shared" si="16"/>
        <v>formerly smoked</v>
      </c>
      <c r="Z425">
        <v>52</v>
      </c>
      <c r="AA425" s="8">
        <v>0</v>
      </c>
      <c r="AB425">
        <v>73.73</v>
      </c>
      <c r="AC425">
        <v>34.4</v>
      </c>
    </row>
    <row r="426" spans="14:29" x14ac:dyDescent="0.35">
      <c r="N426">
        <f t="shared" si="15"/>
        <v>8.2999999999999989</v>
      </c>
      <c r="O426">
        <v>68</v>
      </c>
      <c r="P426" t="s">
        <v>21</v>
      </c>
      <c r="Q426" t="str">
        <f t="shared" si="16"/>
        <v>never smoked</v>
      </c>
      <c r="Z426">
        <v>68</v>
      </c>
      <c r="AA426" s="8">
        <v>0</v>
      </c>
      <c r="AB426">
        <v>79.58</v>
      </c>
      <c r="AC426">
        <v>22.2</v>
      </c>
    </row>
    <row r="427" spans="14:29" x14ac:dyDescent="0.35">
      <c r="N427">
        <f t="shared" si="15"/>
        <v>0.5</v>
      </c>
      <c r="O427">
        <v>5</v>
      </c>
      <c r="P427" t="s">
        <v>24</v>
      </c>
      <c r="Q427" t="str">
        <f t="shared" si="16"/>
        <v>never smoked</v>
      </c>
      <c r="Z427">
        <v>5</v>
      </c>
      <c r="AA427" s="8">
        <v>0</v>
      </c>
      <c r="AB427">
        <v>77.88</v>
      </c>
      <c r="AC427">
        <v>13.8</v>
      </c>
    </row>
    <row r="428" spans="14:29" x14ac:dyDescent="0.35">
      <c r="N428">
        <f t="shared" si="15"/>
        <v>6.6000000000000005</v>
      </c>
      <c r="O428">
        <v>56</v>
      </c>
      <c r="P428" t="s">
        <v>21</v>
      </c>
      <c r="Q428" t="str">
        <f t="shared" si="16"/>
        <v>never smoked</v>
      </c>
      <c r="Z428">
        <v>56</v>
      </c>
      <c r="AA428" s="8">
        <v>0</v>
      </c>
      <c r="AB428">
        <v>205.26</v>
      </c>
      <c r="AC428">
        <v>40.299999999999997</v>
      </c>
    </row>
    <row r="429" spans="14:29" x14ac:dyDescent="0.35">
      <c r="N429">
        <f t="shared" si="15"/>
        <v>4.6000000000000005</v>
      </c>
      <c r="O429">
        <v>43</v>
      </c>
      <c r="P429" t="s">
        <v>22</v>
      </c>
      <c r="Q429" t="str">
        <f t="shared" si="16"/>
        <v>smokes</v>
      </c>
      <c r="Z429">
        <v>43</v>
      </c>
      <c r="AA429" s="8">
        <v>0</v>
      </c>
      <c r="AB429">
        <v>58.63</v>
      </c>
      <c r="AC429">
        <v>28.4</v>
      </c>
    </row>
    <row r="430" spans="14:29" x14ac:dyDescent="0.35">
      <c r="N430">
        <f t="shared" si="15"/>
        <v>4.2</v>
      </c>
      <c r="O430">
        <v>40</v>
      </c>
      <c r="P430" t="s">
        <v>22</v>
      </c>
      <c r="Q430" t="str">
        <f t="shared" si="16"/>
        <v>smokes</v>
      </c>
      <c r="Z430">
        <v>40</v>
      </c>
      <c r="AA430" s="8">
        <v>0</v>
      </c>
      <c r="AB430">
        <v>139.9</v>
      </c>
      <c r="AC430">
        <v>31.7</v>
      </c>
    </row>
    <row r="431" spans="14:29" x14ac:dyDescent="0.35">
      <c r="N431">
        <f t="shared" si="15"/>
        <v>6.1</v>
      </c>
      <c r="O431">
        <v>53</v>
      </c>
      <c r="P431" t="s">
        <v>16</v>
      </c>
      <c r="Q431" t="str">
        <f t="shared" si="16"/>
        <v>formerly smoked</v>
      </c>
      <c r="Z431">
        <v>53</v>
      </c>
      <c r="AA431" s="8">
        <v>0</v>
      </c>
      <c r="AB431">
        <v>211.03</v>
      </c>
      <c r="AC431">
        <v>34.200000000000003</v>
      </c>
    </row>
    <row r="432" spans="14:29" x14ac:dyDescent="0.35">
      <c r="N432">
        <f t="shared" si="15"/>
        <v>6</v>
      </c>
      <c r="O432">
        <v>52</v>
      </c>
      <c r="P432" t="s">
        <v>21</v>
      </c>
      <c r="Q432" t="str">
        <f t="shared" si="16"/>
        <v>never smoked</v>
      </c>
      <c r="Z432">
        <v>52</v>
      </c>
      <c r="AA432" s="8">
        <v>0</v>
      </c>
      <c r="AB432">
        <v>72.790000000000006</v>
      </c>
      <c r="AC432">
        <v>54.7</v>
      </c>
    </row>
    <row r="433" spans="14:29" x14ac:dyDescent="0.35">
      <c r="N433">
        <f t="shared" si="15"/>
        <v>3</v>
      </c>
      <c r="O433">
        <v>31</v>
      </c>
      <c r="P433" t="s">
        <v>16</v>
      </c>
      <c r="Q433" t="str">
        <f t="shared" si="16"/>
        <v>formerly smoked</v>
      </c>
      <c r="Z433">
        <v>31</v>
      </c>
      <c r="AA433" s="8">
        <v>0</v>
      </c>
      <c r="AB433">
        <v>91.65</v>
      </c>
      <c r="AC433">
        <v>24.6</v>
      </c>
    </row>
    <row r="434" spans="14:29" x14ac:dyDescent="0.35">
      <c r="N434">
        <f t="shared" si="15"/>
        <v>7.7</v>
      </c>
      <c r="O434">
        <v>63</v>
      </c>
      <c r="P434" t="s">
        <v>22</v>
      </c>
      <c r="Q434" t="str">
        <f t="shared" si="16"/>
        <v>smokes</v>
      </c>
      <c r="Z434">
        <v>63</v>
      </c>
      <c r="AA434" s="8">
        <v>0</v>
      </c>
      <c r="AB434">
        <v>79.92</v>
      </c>
      <c r="AC434">
        <v>28.1</v>
      </c>
    </row>
    <row r="435" spans="14:29" x14ac:dyDescent="0.35">
      <c r="N435">
        <f t="shared" si="15"/>
        <v>8.4</v>
      </c>
      <c r="O435">
        <v>69</v>
      </c>
      <c r="P435" t="s">
        <v>21</v>
      </c>
      <c r="Q435" t="str">
        <f t="shared" si="16"/>
        <v>never smoked</v>
      </c>
      <c r="Z435">
        <v>69</v>
      </c>
      <c r="AA435" s="8">
        <v>0</v>
      </c>
      <c r="AB435">
        <v>225.47</v>
      </c>
      <c r="AC435">
        <v>36.9</v>
      </c>
    </row>
    <row r="436" spans="14:29" x14ac:dyDescent="0.35">
      <c r="N436">
        <f t="shared" si="15"/>
        <v>7.8000000000000007</v>
      </c>
      <c r="O436">
        <v>64</v>
      </c>
      <c r="P436" t="s">
        <v>21</v>
      </c>
      <c r="Q436" t="str">
        <f t="shared" si="16"/>
        <v>never smoked</v>
      </c>
      <c r="Z436">
        <v>64</v>
      </c>
      <c r="AA436" s="8">
        <v>0</v>
      </c>
      <c r="AB436">
        <v>94.48</v>
      </c>
      <c r="AC436">
        <v>31.1</v>
      </c>
    </row>
    <row r="437" spans="14:29" x14ac:dyDescent="0.35">
      <c r="N437">
        <f t="shared" si="15"/>
        <v>7.8000000000000007</v>
      </c>
      <c r="O437">
        <v>64</v>
      </c>
      <c r="P437" t="s">
        <v>21</v>
      </c>
      <c r="Q437" t="str">
        <f t="shared" si="16"/>
        <v>never smoked</v>
      </c>
      <c r="Z437">
        <v>64</v>
      </c>
      <c r="AA437" s="8">
        <v>0</v>
      </c>
      <c r="AB437">
        <v>82.34</v>
      </c>
      <c r="AC437">
        <v>31.9</v>
      </c>
    </row>
    <row r="438" spans="14:29" x14ac:dyDescent="0.35">
      <c r="N438">
        <f t="shared" si="15"/>
        <v>7.5</v>
      </c>
      <c r="O438">
        <v>62</v>
      </c>
      <c r="P438" t="s">
        <v>16</v>
      </c>
      <c r="Q438" t="str">
        <f t="shared" si="16"/>
        <v>formerly smoked</v>
      </c>
      <c r="Z438">
        <v>62</v>
      </c>
      <c r="AA438" s="8">
        <v>0</v>
      </c>
      <c r="AB438">
        <v>180.63</v>
      </c>
      <c r="AC438">
        <v>31.8</v>
      </c>
    </row>
    <row r="439" spans="14:29" x14ac:dyDescent="0.35">
      <c r="N439">
        <f t="shared" si="15"/>
        <v>0.2</v>
      </c>
      <c r="O439">
        <v>2</v>
      </c>
      <c r="P439" t="s">
        <v>24</v>
      </c>
      <c r="Q439" t="str">
        <f t="shared" si="16"/>
        <v>never smoked</v>
      </c>
      <c r="Z439">
        <v>2</v>
      </c>
      <c r="AA439" s="8">
        <v>0</v>
      </c>
      <c r="AB439">
        <v>92.48</v>
      </c>
      <c r="AC439">
        <v>18</v>
      </c>
    </row>
    <row r="440" spans="14:29" x14ac:dyDescent="0.35">
      <c r="N440">
        <f t="shared" si="15"/>
        <v>6.1</v>
      </c>
      <c r="O440">
        <v>53</v>
      </c>
      <c r="P440" t="s">
        <v>16</v>
      </c>
      <c r="Q440" t="str">
        <f t="shared" si="16"/>
        <v>formerly smoked</v>
      </c>
      <c r="Z440">
        <v>53</v>
      </c>
      <c r="AA440" s="8">
        <v>0</v>
      </c>
      <c r="AB440">
        <v>116.66</v>
      </c>
      <c r="AC440">
        <v>28.5</v>
      </c>
    </row>
    <row r="441" spans="14:29" x14ac:dyDescent="0.35">
      <c r="N441">
        <f t="shared" si="15"/>
        <v>7.9</v>
      </c>
      <c r="O441">
        <v>65</v>
      </c>
      <c r="P441" t="s">
        <v>21</v>
      </c>
      <c r="Q441" t="str">
        <f t="shared" si="16"/>
        <v>never smoked</v>
      </c>
      <c r="Z441">
        <v>65</v>
      </c>
      <c r="AA441" s="8">
        <v>0</v>
      </c>
      <c r="AB441">
        <v>112.09</v>
      </c>
      <c r="AC441">
        <v>29.5</v>
      </c>
    </row>
    <row r="442" spans="14:29" x14ac:dyDescent="0.35">
      <c r="N442">
        <f t="shared" si="15"/>
        <v>2</v>
      </c>
      <c r="O442">
        <v>22</v>
      </c>
      <c r="P442" t="s">
        <v>21</v>
      </c>
      <c r="Q442" t="str">
        <f t="shared" si="16"/>
        <v>never smoked</v>
      </c>
      <c r="Z442">
        <v>22</v>
      </c>
      <c r="AA442" s="8">
        <v>0</v>
      </c>
      <c r="AB442">
        <v>130.34</v>
      </c>
      <c r="AC442">
        <v>22</v>
      </c>
    </row>
    <row r="443" spans="14:29" x14ac:dyDescent="0.35">
      <c r="N443">
        <f t="shared" si="15"/>
        <v>2.5</v>
      </c>
      <c r="O443">
        <v>26</v>
      </c>
      <c r="P443" t="s">
        <v>21</v>
      </c>
      <c r="Q443" t="str">
        <f t="shared" si="16"/>
        <v>never smoked</v>
      </c>
      <c r="Z443">
        <v>26</v>
      </c>
      <c r="AA443" s="8">
        <v>0</v>
      </c>
      <c r="AB443">
        <v>82.59</v>
      </c>
      <c r="AC443">
        <v>29.4</v>
      </c>
    </row>
    <row r="444" spans="14:29" x14ac:dyDescent="0.35">
      <c r="N444">
        <f t="shared" si="15"/>
        <v>6.1</v>
      </c>
      <c r="O444">
        <v>53</v>
      </c>
      <c r="P444" t="s">
        <v>24</v>
      </c>
      <c r="Q444" t="str">
        <f t="shared" si="16"/>
        <v>smokes</v>
      </c>
      <c r="Z444">
        <v>53</v>
      </c>
      <c r="AA444" s="8">
        <v>0</v>
      </c>
      <c r="AB444">
        <v>123.87</v>
      </c>
      <c r="AC444">
        <v>28.8</v>
      </c>
    </row>
    <row r="445" spans="14:29" x14ac:dyDescent="0.35">
      <c r="N445">
        <f t="shared" si="15"/>
        <v>1.7999999999999998</v>
      </c>
      <c r="O445">
        <v>20</v>
      </c>
      <c r="P445" t="s">
        <v>24</v>
      </c>
      <c r="Q445" t="str">
        <f t="shared" si="16"/>
        <v>never smoked</v>
      </c>
      <c r="Z445">
        <v>20</v>
      </c>
      <c r="AA445" s="8">
        <v>0</v>
      </c>
      <c r="AB445">
        <v>98.7</v>
      </c>
      <c r="AC445">
        <v>26.2</v>
      </c>
    </row>
    <row r="446" spans="14:29" x14ac:dyDescent="0.35">
      <c r="N446">
        <f t="shared" si="15"/>
        <v>7.7</v>
      </c>
      <c r="O446">
        <v>63</v>
      </c>
      <c r="P446" t="s">
        <v>24</v>
      </c>
      <c r="Q446" t="str">
        <f t="shared" si="16"/>
        <v>formerly smoked</v>
      </c>
      <c r="Z446">
        <v>63</v>
      </c>
      <c r="AA446" s="8">
        <v>0</v>
      </c>
      <c r="AB446">
        <v>227.1</v>
      </c>
      <c r="AC446">
        <v>26.9</v>
      </c>
    </row>
    <row r="447" spans="14:29" x14ac:dyDescent="0.35">
      <c r="N447">
        <f t="shared" si="15"/>
        <v>1.1000000000000001</v>
      </c>
      <c r="O447">
        <v>13</v>
      </c>
      <c r="P447" t="s">
        <v>24</v>
      </c>
      <c r="Q447" t="str">
        <f t="shared" si="16"/>
        <v>never smoked</v>
      </c>
      <c r="Z447">
        <v>13</v>
      </c>
      <c r="AA447" s="8">
        <v>0</v>
      </c>
      <c r="AB447">
        <v>55.39</v>
      </c>
      <c r="AC447">
        <v>23.2</v>
      </c>
    </row>
    <row r="448" spans="14:29" x14ac:dyDescent="0.35">
      <c r="N448">
        <f t="shared" si="15"/>
        <v>2</v>
      </c>
      <c r="O448">
        <v>21</v>
      </c>
      <c r="P448" t="s">
        <v>24</v>
      </c>
      <c r="Q448" t="str">
        <f t="shared" si="16"/>
        <v>smokes</v>
      </c>
      <c r="Z448">
        <v>21</v>
      </c>
      <c r="AA448" s="8">
        <v>0</v>
      </c>
      <c r="AB448">
        <v>66.069999999999993</v>
      </c>
      <c r="AC448">
        <v>27.9</v>
      </c>
    </row>
    <row r="449" spans="14:29" x14ac:dyDescent="0.35">
      <c r="N449">
        <f t="shared" si="15"/>
        <v>7.9</v>
      </c>
      <c r="O449">
        <v>65</v>
      </c>
      <c r="P449" t="s">
        <v>21</v>
      </c>
      <c r="Q449" t="str">
        <f t="shared" si="16"/>
        <v>never smoked</v>
      </c>
      <c r="Z449">
        <v>65</v>
      </c>
      <c r="AA449" s="8">
        <v>0</v>
      </c>
      <c r="AB449">
        <v>104.21</v>
      </c>
      <c r="AC449">
        <v>36.799999999999997</v>
      </c>
    </row>
    <row r="450" spans="14:29" x14ac:dyDescent="0.35">
      <c r="N450">
        <f t="shared" si="15"/>
        <v>7.9</v>
      </c>
      <c r="O450">
        <v>65</v>
      </c>
      <c r="P450" t="s">
        <v>24</v>
      </c>
      <c r="Q450" t="str">
        <f t="shared" si="16"/>
        <v>formerly smoked</v>
      </c>
      <c r="Z450">
        <v>65</v>
      </c>
      <c r="AA450" s="8">
        <v>0</v>
      </c>
      <c r="AB450">
        <v>145.15</v>
      </c>
      <c r="AC450">
        <v>28.9</v>
      </c>
    </row>
    <row r="451" spans="14:29" x14ac:dyDescent="0.35">
      <c r="N451">
        <f t="shared" ref="N451:N514" si="17">_xlfn.PERCENTRANK.EXC(O:O,O451,2)*10</f>
        <v>4.5</v>
      </c>
      <c r="O451">
        <v>42</v>
      </c>
      <c r="P451" t="s">
        <v>21</v>
      </c>
      <c r="Q451" t="str">
        <f t="shared" ref="Q451:Q514" si="18">IF(P451="Unknown",IF(N451&gt;=7,"formerly smoked",IF(N451&gt;=2,"smokes","never smoked")),P451)</f>
        <v>never smoked</v>
      </c>
      <c r="Z451">
        <v>42</v>
      </c>
      <c r="AA451" s="8">
        <v>0</v>
      </c>
      <c r="AB451">
        <v>68.19</v>
      </c>
      <c r="AC451">
        <v>31</v>
      </c>
    </row>
    <row r="452" spans="14:29" x14ac:dyDescent="0.35">
      <c r="N452">
        <f t="shared" si="17"/>
        <v>8.6999999999999993</v>
      </c>
      <c r="O452">
        <v>72</v>
      </c>
      <c r="P452" t="s">
        <v>22</v>
      </c>
      <c r="Q452" t="str">
        <f t="shared" si="18"/>
        <v>smokes</v>
      </c>
      <c r="Z452">
        <v>72</v>
      </c>
      <c r="AA452" s="8">
        <v>0</v>
      </c>
      <c r="AB452">
        <v>97.53</v>
      </c>
      <c r="AC452">
        <v>29.4</v>
      </c>
    </row>
    <row r="453" spans="14:29" x14ac:dyDescent="0.35">
      <c r="N453">
        <f t="shared" si="17"/>
        <v>1.1000000000000001</v>
      </c>
      <c r="O453">
        <v>13</v>
      </c>
      <c r="P453" t="s">
        <v>21</v>
      </c>
      <c r="Q453" t="str">
        <f t="shared" si="18"/>
        <v>never smoked</v>
      </c>
      <c r="Z453">
        <v>13</v>
      </c>
      <c r="AA453" s="8">
        <v>0</v>
      </c>
      <c r="AB453">
        <v>122.31</v>
      </c>
      <c r="AC453">
        <v>15.3</v>
      </c>
    </row>
    <row r="454" spans="14:29" x14ac:dyDescent="0.35">
      <c r="N454">
        <f t="shared" si="17"/>
        <v>2.8000000000000003</v>
      </c>
      <c r="O454">
        <v>29</v>
      </c>
      <c r="P454" t="s">
        <v>21</v>
      </c>
      <c r="Q454" t="str">
        <f t="shared" si="18"/>
        <v>never smoked</v>
      </c>
      <c r="Z454">
        <v>29</v>
      </c>
      <c r="AA454" s="8">
        <v>0</v>
      </c>
      <c r="AB454">
        <v>83.51</v>
      </c>
      <c r="AC454">
        <v>37.1</v>
      </c>
    </row>
    <row r="455" spans="14:29" x14ac:dyDescent="0.35">
      <c r="N455">
        <f t="shared" si="17"/>
        <v>7.1</v>
      </c>
      <c r="O455">
        <v>59</v>
      </c>
      <c r="P455" t="s">
        <v>24</v>
      </c>
      <c r="Q455" t="str">
        <f t="shared" si="18"/>
        <v>formerly smoked</v>
      </c>
      <c r="Z455">
        <v>59</v>
      </c>
      <c r="AA455" s="8">
        <v>0</v>
      </c>
      <c r="AB455">
        <v>86.46</v>
      </c>
      <c r="AC455">
        <v>30.5</v>
      </c>
    </row>
    <row r="456" spans="14:29" x14ac:dyDescent="0.35">
      <c r="N456">
        <f t="shared" si="17"/>
        <v>4.5</v>
      </c>
      <c r="O456">
        <v>42</v>
      </c>
      <c r="P456" t="s">
        <v>21</v>
      </c>
      <c r="Q456" t="str">
        <f t="shared" si="18"/>
        <v>never smoked</v>
      </c>
      <c r="Z456">
        <v>42</v>
      </c>
      <c r="AA456" s="8">
        <v>0</v>
      </c>
      <c r="AB456">
        <v>112.06</v>
      </c>
      <c r="AC456">
        <v>38.200000000000003</v>
      </c>
    </row>
    <row r="457" spans="14:29" x14ac:dyDescent="0.35">
      <c r="N457">
        <f t="shared" si="17"/>
        <v>1.1000000000000001</v>
      </c>
      <c r="O457">
        <v>13</v>
      </c>
      <c r="P457" t="s">
        <v>21</v>
      </c>
      <c r="Q457" t="str">
        <f t="shared" si="18"/>
        <v>never smoked</v>
      </c>
      <c r="Z457">
        <v>13</v>
      </c>
      <c r="AA457" s="8">
        <v>0</v>
      </c>
      <c r="AB457">
        <v>92.14</v>
      </c>
      <c r="AC457">
        <v>23.2</v>
      </c>
    </row>
    <row r="458" spans="14:29" x14ac:dyDescent="0.35">
      <c r="N458">
        <f t="shared" si="17"/>
        <v>8.9</v>
      </c>
      <c r="O458">
        <v>75</v>
      </c>
      <c r="P458" t="s">
        <v>16</v>
      </c>
      <c r="Q458" t="str">
        <f t="shared" si="18"/>
        <v>formerly smoked</v>
      </c>
      <c r="Z458">
        <v>75</v>
      </c>
      <c r="AA458" s="8">
        <v>0</v>
      </c>
      <c r="AB458">
        <v>201.76</v>
      </c>
      <c r="AC458">
        <v>30.2</v>
      </c>
    </row>
    <row r="459" spans="14:29" x14ac:dyDescent="0.35">
      <c r="N459">
        <f t="shared" si="17"/>
        <v>3.3000000000000003</v>
      </c>
      <c r="O459">
        <v>33</v>
      </c>
      <c r="P459" t="s">
        <v>22</v>
      </c>
      <c r="Q459" t="str">
        <f t="shared" si="18"/>
        <v>smokes</v>
      </c>
      <c r="Z459">
        <v>33</v>
      </c>
      <c r="AA459" s="8">
        <v>0</v>
      </c>
      <c r="AB459">
        <v>74.44</v>
      </c>
      <c r="AC459">
        <v>45.2</v>
      </c>
    </row>
    <row r="460" spans="14:29" x14ac:dyDescent="0.35">
      <c r="N460">
        <f t="shared" si="17"/>
        <v>4.6000000000000005</v>
      </c>
      <c r="O460">
        <v>43</v>
      </c>
      <c r="P460" t="s">
        <v>24</v>
      </c>
      <c r="Q460" t="str">
        <f t="shared" si="18"/>
        <v>smokes</v>
      </c>
      <c r="Z460">
        <v>43</v>
      </c>
      <c r="AA460" s="8">
        <v>0</v>
      </c>
      <c r="AB460">
        <v>95.93</v>
      </c>
      <c r="AC460">
        <v>21.8</v>
      </c>
    </row>
    <row r="461" spans="14:29" x14ac:dyDescent="0.35">
      <c r="N461">
        <f t="shared" si="17"/>
        <v>0.89999999999999991</v>
      </c>
      <c r="O461">
        <v>11</v>
      </c>
      <c r="P461" t="s">
        <v>24</v>
      </c>
      <c r="Q461" t="str">
        <f t="shared" si="18"/>
        <v>never smoked</v>
      </c>
      <c r="Z461">
        <v>11</v>
      </c>
      <c r="AA461" s="8">
        <v>0</v>
      </c>
      <c r="AB461">
        <v>87.51</v>
      </c>
      <c r="AC461">
        <v>24.4</v>
      </c>
    </row>
    <row r="462" spans="14:29" x14ac:dyDescent="0.35">
      <c r="N462">
        <f t="shared" si="17"/>
        <v>0.6</v>
      </c>
      <c r="O462">
        <v>7</v>
      </c>
      <c r="P462" t="s">
        <v>24</v>
      </c>
      <c r="Q462" t="str">
        <f t="shared" si="18"/>
        <v>never smoked</v>
      </c>
      <c r="Z462">
        <v>7</v>
      </c>
      <c r="AA462" s="8">
        <v>0</v>
      </c>
      <c r="AB462">
        <v>72.349999999999994</v>
      </c>
      <c r="AC462">
        <v>17</v>
      </c>
    </row>
    <row r="463" spans="14:29" x14ac:dyDescent="0.35">
      <c r="N463">
        <f t="shared" si="17"/>
        <v>1.4000000000000001</v>
      </c>
      <c r="O463">
        <v>16</v>
      </c>
      <c r="P463" t="s">
        <v>24</v>
      </c>
      <c r="Q463" t="str">
        <f t="shared" si="18"/>
        <v>never smoked</v>
      </c>
      <c r="Z463">
        <v>16</v>
      </c>
      <c r="AA463" s="8">
        <v>0</v>
      </c>
      <c r="AB463">
        <v>113.47</v>
      </c>
      <c r="AC463">
        <v>19.5</v>
      </c>
    </row>
    <row r="464" spans="14:29" x14ac:dyDescent="0.35">
      <c r="N464">
        <f t="shared" si="17"/>
        <v>4.8</v>
      </c>
      <c r="O464">
        <v>44</v>
      </c>
      <c r="P464" t="s">
        <v>16</v>
      </c>
      <c r="Q464" t="str">
        <f t="shared" si="18"/>
        <v>formerly smoked</v>
      </c>
      <c r="Z464">
        <v>44</v>
      </c>
      <c r="AA464" s="8">
        <v>0</v>
      </c>
      <c r="AB464">
        <v>103.78</v>
      </c>
      <c r="AC464">
        <v>49.8</v>
      </c>
    </row>
    <row r="465" spans="14:29" x14ac:dyDescent="0.35">
      <c r="N465">
        <f t="shared" si="17"/>
        <v>9.2000000000000011</v>
      </c>
      <c r="O465">
        <v>78</v>
      </c>
      <c r="P465" t="s">
        <v>21</v>
      </c>
      <c r="Q465" t="str">
        <f t="shared" si="18"/>
        <v>never smoked</v>
      </c>
      <c r="Z465">
        <v>78</v>
      </c>
      <c r="AA465" s="8">
        <v>0</v>
      </c>
      <c r="AB465">
        <v>115.43</v>
      </c>
      <c r="AC465">
        <v>27.8</v>
      </c>
    </row>
    <row r="466" spans="14:29" x14ac:dyDescent="0.35">
      <c r="N466">
        <f t="shared" si="17"/>
        <v>2.4</v>
      </c>
      <c r="O466">
        <v>25</v>
      </c>
      <c r="P466" t="s">
        <v>21</v>
      </c>
      <c r="Q466" t="str">
        <f t="shared" si="18"/>
        <v>never smoked</v>
      </c>
      <c r="Z466">
        <v>25</v>
      </c>
      <c r="AA466" s="8">
        <v>0</v>
      </c>
      <c r="AB466">
        <v>95.59</v>
      </c>
      <c r="AC466">
        <v>25.1</v>
      </c>
    </row>
    <row r="467" spans="14:29" x14ac:dyDescent="0.35">
      <c r="N467">
        <f t="shared" si="17"/>
        <v>8.4</v>
      </c>
      <c r="O467">
        <v>69</v>
      </c>
      <c r="P467" t="s">
        <v>22</v>
      </c>
      <c r="Q467" t="str">
        <f t="shared" si="18"/>
        <v>smokes</v>
      </c>
      <c r="Z467">
        <v>69</v>
      </c>
      <c r="AA467" s="8">
        <v>0</v>
      </c>
      <c r="AB467">
        <v>101.52</v>
      </c>
      <c r="AC467">
        <v>26.8</v>
      </c>
    </row>
    <row r="468" spans="14:29" x14ac:dyDescent="0.35">
      <c r="N468">
        <f t="shared" si="17"/>
        <v>7.4</v>
      </c>
      <c r="O468">
        <v>61</v>
      </c>
      <c r="P468" t="s">
        <v>22</v>
      </c>
      <c r="Q468" t="str">
        <f t="shared" si="18"/>
        <v>smokes</v>
      </c>
      <c r="Z468">
        <v>61</v>
      </c>
      <c r="AA468" s="8">
        <v>0</v>
      </c>
      <c r="AB468">
        <v>170.05</v>
      </c>
      <c r="AC468">
        <v>60.2</v>
      </c>
    </row>
    <row r="469" spans="14:29" x14ac:dyDescent="0.35">
      <c r="N469">
        <f t="shared" si="17"/>
        <v>4.6000000000000005</v>
      </c>
      <c r="O469">
        <v>43</v>
      </c>
      <c r="P469" t="s">
        <v>21</v>
      </c>
      <c r="Q469" t="str">
        <f t="shared" si="18"/>
        <v>never smoked</v>
      </c>
      <c r="Z469">
        <v>43</v>
      </c>
      <c r="AA469" s="8">
        <v>0</v>
      </c>
      <c r="AB469">
        <v>217.3</v>
      </c>
      <c r="AC469">
        <v>27.5</v>
      </c>
    </row>
    <row r="470" spans="14:29" x14ac:dyDescent="0.35">
      <c r="N470">
        <f t="shared" si="17"/>
        <v>3.9000000000000004</v>
      </c>
      <c r="O470">
        <v>38</v>
      </c>
      <c r="P470" t="s">
        <v>21</v>
      </c>
      <c r="Q470" t="str">
        <f t="shared" si="18"/>
        <v>never smoked</v>
      </c>
      <c r="Z470">
        <v>38</v>
      </c>
      <c r="AA470" s="8">
        <v>0</v>
      </c>
      <c r="AB470">
        <v>196.01</v>
      </c>
      <c r="AC470">
        <v>28.1</v>
      </c>
    </row>
    <row r="471" spans="14:29" x14ac:dyDescent="0.35">
      <c r="N471">
        <f t="shared" si="17"/>
        <v>8.2999999999999989</v>
      </c>
      <c r="O471">
        <v>68</v>
      </c>
      <c r="P471" t="s">
        <v>24</v>
      </c>
      <c r="Q471" t="str">
        <f t="shared" si="18"/>
        <v>formerly smoked</v>
      </c>
      <c r="Z471">
        <v>68</v>
      </c>
      <c r="AA471" s="8">
        <v>0</v>
      </c>
      <c r="AB471">
        <v>92.21</v>
      </c>
      <c r="AC471">
        <v>27.3</v>
      </c>
    </row>
    <row r="472" spans="14:29" x14ac:dyDescent="0.35">
      <c r="N472">
        <f t="shared" si="17"/>
        <v>2.5</v>
      </c>
      <c r="O472">
        <v>26</v>
      </c>
      <c r="P472" t="s">
        <v>21</v>
      </c>
      <c r="Q472" t="str">
        <f t="shared" si="18"/>
        <v>never smoked</v>
      </c>
      <c r="Z472">
        <v>26</v>
      </c>
      <c r="AA472" s="8">
        <v>0</v>
      </c>
      <c r="AB472">
        <v>100.09</v>
      </c>
      <c r="AC472">
        <v>27.4</v>
      </c>
    </row>
    <row r="473" spans="14:29" x14ac:dyDescent="0.35">
      <c r="N473">
        <f t="shared" si="17"/>
        <v>1.6</v>
      </c>
      <c r="O473">
        <v>18</v>
      </c>
      <c r="P473" t="s">
        <v>21</v>
      </c>
      <c r="Q473" t="str">
        <f t="shared" si="18"/>
        <v>never smoked</v>
      </c>
      <c r="Z473">
        <v>18</v>
      </c>
      <c r="AA473" s="8">
        <v>0</v>
      </c>
      <c r="AB473">
        <v>93.88</v>
      </c>
      <c r="AC473">
        <v>22.2</v>
      </c>
    </row>
    <row r="474" spans="14:29" x14ac:dyDescent="0.35">
      <c r="N474">
        <f t="shared" si="17"/>
        <v>4.6000000000000005</v>
      </c>
      <c r="O474">
        <v>43</v>
      </c>
      <c r="P474" t="s">
        <v>22</v>
      </c>
      <c r="Q474" t="str">
        <f t="shared" si="18"/>
        <v>smokes</v>
      </c>
      <c r="Z474">
        <v>43</v>
      </c>
      <c r="AA474" s="8">
        <v>0</v>
      </c>
      <c r="AB474">
        <v>75.05</v>
      </c>
      <c r="AC474">
        <v>22.9</v>
      </c>
    </row>
    <row r="475" spans="14:29" x14ac:dyDescent="0.35">
      <c r="N475">
        <f t="shared" si="17"/>
        <v>4.6000000000000005</v>
      </c>
      <c r="O475">
        <v>43</v>
      </c>
      <c r="P475" t="s">
        <v>21</v>
      </c>
      <c r="Q475" t="str">
        <f t="shared" si="18"/>
        <v>never smoked</v>
      </c>
      <c r="Z475">
        <v>43</v>
      </c>
      <c r="AA475" s="8">
        <v>0</v>
      </c>
      <c r="AB475">
        <v>70.08</v>
      </c>
      <c r="AC475">
        <v>26.6</v>
      </c>
    </row>
    <row r="476" spans="14:29" x14ac:dyDescent="0.35">
      <c r="N476">
        <f t="shared" si="17"/>
        <v>3.2</v>
      </c>
      <c r="O476">
        <v>32</v>
      </c>
      <c r="P476" t="s">
        <v>22</v>
      </c>
      <c r="Q476" t="str">
        <f t="shared" si="18"/>
        <v>smokes</v>
      </c>
      <c r="Z476">
        <v>32</v>
      </c>
      <c r="AA476" s="8">
        <v>0</v>
      </c>
      <c r="AB476">
        <v>74.2</v>
      </c>
      <c r="AC476">
        <v>23</v>
      </c>
    </row>
    <row r="477" spans="14:29" x14ac:dyDescent="0.35">
      <c r="N477">
        <f t="shared" si="17"/>
        <v>9.6999999999999993</v>
      </c>
      <c r="O477">
        <v>81</v>
      </c>
      <c r="P477" t="s">
        <v>21</v>
      </c>
      <c r="Q477" t="str">
        <f t="shared" si="18"/>
        <v>never smoked</v>
      </c>
      <c r="Z477">
        <v>81</v>
      </c>
      <c r="AA477" s="8">
        <v>0</v>
      </c>
      <c r="AB477">
        <v>69.010000000000005</v>
      </c>
      <c r="AC477">
        <v>32.6</v>
      </c>
    </row>
    <row r="478" spans="14:29" x14ac:dyDescent="0.35">
      <c r="N478">
        <f t="shared" si="17"/>
        <v>2.4</v>
      </c>
      <c r="O478">
        <v>25</v>
      </c>
      <c r="P478" t="s">
        <v>24</v>
      </c>
      <c r="Q478" t="str">
        <f t="shared" si="18"/>
        <v>smokes</v>
      </c>
      <c r="Z478">
        <v>25</v>
      </c>
      <c r="AA478" s="8">
        <v>0</v>
      </c>
      <c r="AB478">
        <v>96.17</v>
      </c>
      <c r="AC478">
        <v>22.1</v>
      </c>
    </row>
    <row r="479" spans="14:29" x14ac:dyDescent="0.35">
      <c r="N479">
        <f t="shared" si="17"/>
        <v>7.4</v>
      </c>
      <c r="O479">
        <v>61</v>
      </c>
      <c r="P479" t="s">
        <v>24</v>
      </c>
      <c r="Q479" t="str">
        <f t="shared" si="18"/>
        <v>formerly smoked</v>
      </c>
      <c r="Z479">
        <v>61</v>
      </c>
      <c r="AA479" s="8">
        <v>0</v>
      </c>
      <c r="AB479">
        <v>184.15</v>
      </c>
      <c r="AC479">
        <v>28.1</v>
      </c>
    </row>
    <row r="480" spans="14:29" x14ac:dyDescent="0.35">
      <c r="N480">
        <f t="shared" si="17"/>
        <v>8.1000000000000014</v>
      </c>
      <c r="O480">
        <v>66</v>
      </c>
      <c r="P480" t="s">
        <v>16</v>
      </c>
      <c r="Q480" t="str">
        <f t="shared" si="18"/>
        <v>formerly smoked</v>
      </c>
      <c r="Z480">
        <v>66</v>
      </c>
      <c r="AA480" s="8">
        <v>0</v>
      </c>
      <c r="AB480">
        <v>87.24</v>
      </c>
      <c r="AC480">
        <v>22.5</v>
      </c>
    </row>
    <row r="481" spans="14:29" x14ac:dyDescent="0.35">
      <c r="N481">
        <f t="shared" si="17"/>
        <v>6.3</v>
      </c>
      <c r="O481">
        <v>54</v>
      </c>
      <c r="P481" t="s">
        <v>22</v>
      </c>
      <c r="Q481" t="str">
        <f t="shared" si="18"/>
        <v>smokes</v>
      </c>
      <c r="Z481">
        <v>54</v>
      </c>
      <c r="AA481" s="8">
        <v>0</v>
      </c>
      <c r="AB481">
        <v>198.69</v>
      </c>
      <c r="AC481">
        <v>28.1</v>
      </c>
    </row>
    <row r="482" spans="14:29" x14ac:dyDescent="0.35">
      <c r="N482">
        <f t="shared" si="17"/>
        <v>0.89999999999999991</v>
      </c>
      <c r="O482">
        <v>11</v>
      </c>
      <c r="P482" t="s">
        <v>24</v>
      </c>
      <c r="Q482" t="str">
        <f t="shared" si="18"/>
        <v>never smoked</v>
      </c>
      <c r="Z482">
        <v>11</v>
      </c>
      <c r="AA482" s="8">
        <v>0</v>
      </c>
      <c r="AB482">
        <v>82.58</v>
      </c>
      <c r="AC482">
        <v>25.5</v>
      </c>
    </row>
    <row r="483" spans="14:29" x14ac:dyDescent="0.35">
      <c r="N483">
        <f t="shared" si="17"/>
        <v>6.1</v>
      </c>
      <c r="O483">
        <v>53</v>
      </c>
      <c r="P483" t="s">
        <v>24</v>
      </c>
      <c r="Q483" t="str">
        <f t="shared" si="18"/>
        <v>smokes</v>
      </c>
      <c r="Z483">
        <v>53</v>
      </c>
      <c r="AA483" s="8">
        <v>0</v>
      </c>
      <c r="AB483">
        <v>96.88</v>
      </c>
      <c r="AC483">
        <v>31.4</v>
      </c>
    </row>
    <row r="484" spans="14:29" x14ac:dyDescent="0.35">
      <c r="N484">
        <f t="shared" si="17"/>
        <v>9.2000000000000011</v>
      </c>
      <c r="O484">
        <v>78</v>
      </c>
      <c r="P484" t="s">
        <v>24</v>
      </c>
      <c r="Q484" t="str">
        <f t="shared" si="18"/>
        <v>formerly smoked</v>
      </c>
      <c r="Z484">
        <v>78</v>
      </c>
      <c r="AA484" s="8">
        <v>0</v>
      </c>
      <c r="AB484">
        <v>73.319999999999993</v>
      </c>
      <c r="AC484">
        <v>26</v>
      </c>
    </row>
    <row r="485" spans="14:29" x14ac:dyDescent="0.35">
      <c r="N485">
        <f t="shared" si="17"/>
        <v>0.8</v>
      </c>
      <c r="O485">
        <v>9</v>
      </c>
      <c r="P485" t="s">
        <v>24</v>
      </c>
      <c r="Q485" t="str">
        <f t="shared" si="18"/>
        <v>never smoked</v>
      </c>
      <c r="Z485">
        <v>9</v>
      </c>
      <c r="AA485" s="8">
        <v>0</v>
      </c>
      <c r="AB485">
        <v>94.59</v>
      </c>
      <c r="AC485">
        <v>20</v>
      </c>
    </row>
    <row r="486" spans="14:29" x14ac:dyDescent="0.35">
      <c r="N486">
        <f t="shared" si="17"/>
        <v>5.3000000000000007</v>
      </c>
      <c r="O486">
        <v>48</v>
      </c>
      <c r="P486" t="s">
        <v>22</v>
      </c>
      <c r="Q486" t="str">
        <f t="shared" si="18"/>
        <v>smokes</v>
      </c>
      <c r="Z486">
        <v>48</v>
      </c>
      <c r="AA486" s="8">
        <v>0</v>
      </c>
      <c r="AB486">
        <v>132.08000000000001</v>
      </c>
      <c r="AC486">
        <v>31.6</v>
      </c>
    </row>
    <row r="487" spans="14:29" x14ac:dyDescent="0.35">
      <c r="N487">
        <f t="shared" si="17"/>
        <v>3</v>
      </c>
      <c r="O487">
        <v>31</v>
      </c>
      <c r="P487" t="s">
        <v>21</v>
      </c>
      <c r="Q487" t="str">
        <f t="shared" si="18"/>
        <v>never smoked</v>
      </c>
      <c r="Z487">
        <v>31</v>
      </c>
      <c r="AA487" s="8">
        <v>0</v>
      </c>
      <c r="AB487">
        <v>98.99</v>
      </c>
      <c r="AC487">
        <v>31.2</v>
      </c>
    </row>
    <row r="488" spans="14:29" x14ac:dyDescent="0.35">
      <c r="N488">
        <f t="shared" si="17"/>
        <v>1.7999999999999998</v>
      </c>
      <c r="O488">
        <v>20</v>
      </c>
      <c r="P488" t="s">
        <v>21</v>
      </c>
      <c r="Q488" t="str">
        <f t="shared" si="18"/>
        <v>never smoked</v>
      </c>
      <c r="Z488">
        <v>20</v>
      </c>
      <c r="AA488" s="8">
        <v>0</v>
      </c>
      <c r="AB488">
        <v>104.48</v>
      </c>
      <c r="AC488">
        <v>21.7</v>
      </c>
    </row>
    <row r="489" spans="14:29" x14ac:dyDescent="0.35">
      <c r="N489">
        <f t="shared" si="17"/>
        <v>2</v>
      </c>
      <c r="O489">
        <v>21</v>
      </c>
      <c r="P489" t="s">
        <v>24</v>
      </c>
      <c r="Q489" t="str">
        <f t="shared" si="18"/>
        <v>smokes</v>
      </c>
      <c r="Z489">
        <v>21</v>
      </c>
      <c r="AA489" s="8">
        <v>0</v>
      </c>
      <c r="AB489">
        <v>98.01</v>
      </c>
      <c r="AC489">
        <v>24.2</v>
      </c>
    </row>
    <row r="490" spans="14:29" x14ac:dyDescent="0.35">
      <c r="N490">
        <f t="shared" si="17"/>
        <v>4.5</v>
      </c>
      <c r="O490">
        <v>42</v>
      </c>
      <c r="P490" t="s">
        <v>16</v>
      </c>
      <c r="Q490" t="str">
        <f t="shared" si="18"/>
        <v>formerly smoked</v>
      </c>
      <c r="Z490">
        <v>42</v>
      </c>
      <c r="AA490" s="8">
        <v>0</v>
      </c>
      <c r="AB490">
        <v>79.14</v>
      </c>
      <c r="AC490">
        <v>25</v>
      </c>
    </row>
    <row r="491" spans="14:29" x14ac:dyDescent="0.35">
      <c r="N491">
        <f t="shared" si="17"/>
        <v>3.5999999999999996</v>
      </c>
      <c r="O491">
        <v>35</v>
      </c>
      <c r="P491" t="s">
        <v>24</v>
      </c>
      <c r="Q491" t="str">
        <f t="shared" si="18"/>
        <v>smokes</v>
      </c>
      <c r="Z491">
        <v>35</v>
      </c>
      <c r="AA491" s="8">
        <v>0</v>
      </c>
      <c r="AB491">
        <v>89.32</v>
      </c>
      <c r="AC491">
        <v>36.700000000000003</v>
      </c>
    </row>
    <row r="492" spans="14:29" x14ac:dyDescent="0.35">
      <c r="N492">
        <f t="shared" si="17"/>
        <v>6.1</v>
      </c>
      <c r="O492">
        <v>53</v>
      </c>
      <c r="P492" t="s">
        <v>24</v>
      </c>
      <c r="Q492" t="str">
        <f t="shared" si="18"/>
        <v>smokes</v>
      </c>
      <c r="Z492">
        <v>53</v>
      </c>
      <c r="AA492" s="8">
        <v>0</v>
      </c>
      <c r="AB492">
        <v>65.239999999999995</v>
      </c>
      <c r="AC492">
        <v>28.9</v>
      </c>
    </row>
    <row r="493" spans="14:29" x14ac:dyDescent="0.35">
      <c r="N493">
        <f t="shared" si="17"/>
        <v>7.3</v>
      </c>
      <c r="O493">
        <v>60</v>
      </c>
      <c r="P493" t="s">
        <v>16</v>
      </c>
      <c r="Q493" t="str">
        <f t="shared" si="18"/>
        <v>formerly smoked</v>
      </c>
      <c r="Z493">
        <v>60</v>
      </c>
      <c r="AA493" s="8">
        <v>0</v>
      </c>
      <c r="AB493">
        <v>80.98</v>
      </c>
      <c r="AC493">
        <v>29.7</v>
      </c>
    </row>
    <row r="494" spans="14:29" x14ac:dyDescent="0.35">
      <c r="N494">
        <f t="shared" si="17"/>
        <v>8.9</v>
      </c>
      <c r="O494">
        <v>74</v>
      </c>
      <c r="P494" t="s">
        <v>24</v>
      </c>
      <c r="Q494" t="str">
        <f t="shared" si="18"/>
        <v>formerly smoked</v>
      </c>
      <c r="Z494">
        <v>74</v>
      </c>
      <c r="AA494" s="8">
        <v>0</v>
      </c>
      <c r="AB494">
        <v>186.17</v>
      </c>
      <c r="AC494">
        <v>44.3</v>
      </c>
    </row>
    <row r="495" spans="14:29" x14ac:dyDescent="0.35">
      <c r="N495">
        <f t="shared" si="17"/>
        <v>2.1</v>
      </c>
      <c r="O495">
        <v>23</v>
      </c>
      <c r="P495" t="s">
        <v>21</v>
      </c>
      <c r="Q495" t="str">
        <f t="shared" si="18"/>
        <v>never smoked</v>
      </c>
      <c r="Z495">
        <v>23</v>
      </c>
      <c r="AA495" s="8">
        <v>0</v>
      </c>
      <c r="AB495">
        <v>69.239999999999995</v>
      </c>
      <c r="AC495">
        <v>51</v>
      </c>
    </row>
    <row r="496" spans="14:29" x14ac:dyDescent="0.35">
      <c r="N496">
        <f t="shared" si="17"/>
        <v>6.5</v>
      </c>
      <c r="O496">
        <v>55</v>
      </c>
      <c r="P496" t="s">
        <v>16</v>
      </c>
      <c r="Q496" t="str">
        <f t="shared" si="18"/>
        <v>formerly smoked</v>
      </c>
      <c r="Z496">
        <v>55</v>
      </c>
      <c r="AA496" s="8">
        <v>0</v>
      </c>
      <c r="AB496">
        <v>111.19</v>
      </c>
      <c r="AC496">
        <v>39.700000000000003</v>
      </c>
    </row>
    <row r="497" spans="14:29" x14ac:dyDescent="0.35">
      <c r="N497">
        <f t="shared" si="17"/>
        <v>8.6</v>
      </c>
      <c r="O497">
        <v>71</v>
      </c>
      <c r="P497" t="s">
        <v>21</v>
      </c>
      <c r="Q497" t="str">
        <f t="shared" si="18"/>
        <v>never smoked</v>
      </c>
      <c r="Z497">
        <v>71</v>
      </c>
      <c r="AA497" s="8">
        <v>0</v>
      </c>
      <c r="AB497">
        <v>93.28</v>
      </c>
      <c r="AC497">
        <v>34.700000000000003</v>
      </c>
    </row>
    <row r="498" spans="14:29" x14ac:dyDescent="0.35">
      <c r="N498">
        <f t="shared" si="17"/>
        <v>0.5</v>
      </c>
      <c r="O498">
        <v>5</v>
      </c>
      <c r="P498" t="s">
        <v>24</v>
      </c>
      <c r="Q498" t="str">
        <f t="shared" si="18"/>
        <v>never smoked</v>
      </c>
      <c r="Z498">
        <v>5</v>
      </c>
      <c r="AA498" s="8">
        <v>0</v>
      </c>
      <c r="AB498">
        <v>122.19</v>
      </c>
      <c r="AC498">
        <v>35</v>
      </c>
    </row>
    <row r="499" spans="14:29" x14ac:dyDescent="0.35">
      <c r="N499">
        <f t="shared" si="17"/>
        <v>1.2</v>
      </c>
      <c r="O499">
        <v>14</v>
      </c>
      <c r="P499" t="s">
        <v>21</v>
      </c>
      <c r="Q499" t="str">
        <f t="shared" si="18"/>
        <v>never smoked</v>
      </c>
      <c r="Z499">
        <v>14</v>
      </c>
      <c r="AA499" s="8">
        <v>0</v>
      </c>
      <c r="AB499">
        <v>129.53</v>
      </c>
      <c r="AC499">
        <v>21.3</v>
      </c>
    </row>
    <row r="500" spans="14:29" x14ac:dyDescent="0.35">
      <c r="N500">
        <f t="shared" si="17"/>
        <v>1.3</v>
      </c>
      <c r="O500">
        <v>15</v>
      </c>
      <c r="P500" t="s">
        <v>24</v>
      </c>
      <c r="Q500" t="str">
        <f t="shared" si="18"/>
        <v>never smoked</v>
      </c>
      <c r="Z500">
        <v>15</v>
      </c>
      <c r="AA500" s="8">
        <v>0</v>
      </c>
      <c r="AB500">
        <v>114.53</v>
      </c>
      <c r="AC500">
        <v>29.1</v>
      </c>
    </row>
    <row r="501" spans="14:29" x14ac:dyDescent="0.35">
      <c r="N501">
        <f t="shared" si="17"/>
        <v>8.1000000000000014</v>
      </c>
      <c r="O501">
        <v>66</v>
      </c>
      <c r="P501" t="s">
        <v>22</v>
      </c>
      <c r="Q501" t="str">
        <f t="shared" si="18"/>
        <v>smokes</v>
      </c>
      <c r="Z501">
        <v>66</v>
      </c>
      <c r="AA501" s="8">
        <v>0</v>
      </c>
      <c r="AB501">
        <v>93.73</v>
      </c>
      <c r="AC501">
        <v>23.9</v>
      </c>
    </row>
    <row r="502" spans="14:29" x14ac:dyDescent="0.35">
      <c r="N502">
        <f t="shared" si="17"/>
        <v>6.6000000000000005</v>
      </c>
      <c r="O502">
        <v>56</v>
      </c>
      <c r="P502" t="s">
        <v>16</v>
      </c>
      <c r="Q502" t="str">
        <f t="shared" si="18"/>
        <v>formerly smoked</v>
      </c>
      <c r="Z502">
        <v>56</v>
      </c>
      <c r="AA502" s="8">
        <v>0</v>
      </c>
      <c r="AB502">
        <v>77.489999999999995</v>
      </c>
      <c r="AC502">
        <v>36</v>
      </c>
    </row>
    <row r="503" spans="14:29" x14ac:dyDescent="0.35">
      <c r="N503">
        <f t="shared" si="17"/>
        <v>7.3</v>
      </c>
      <c r="O503">
        <v>60</v>
      </c>
      <c r="P503" t="s">
        <v>16</v>
      </c>
      <c r="Q503" t="str">
        <f t="shared" si="18"/>
        <v>formerly smoked</v>
      </c>
      <c r="Z503">
        <v>60</v>
      </c>
      <c r="AA503" s="8">
        <v>0</v>
      </c>
      <c r="AB503">
        <v>65.38</v>
      </c>
      <c r="AC503">
        <v>41.2</v>
      </c>
    </row>
    <row r="504" spans="14:29" x14ac:dyDescent="0.35">
      <c r="N504">
        <f t="shared" si="17"/>
        <v>6.8000000000000007</v>
      </c>
      <c r="O504">
        <v>57</v>
      </c>
      <c r="P504" t="s">
        <v>21</v>
      </c>
      <c r="Q504" t="str">
        <f t="shared" si="18"/>
        <v>never smoked</v>
      </c>
      <c r="Z504">
        <v>57</v>
      </c>
      <c r="AA504" s="8">
        <v>0</v>
      </c>
      <c r="AB504">
        <v>94.18</v>
      </c>
      <c r="AC504">
        <v>27.1</v>
      </c>
    </row>
    <row r="505" spans="14:29" x14ac:dyDescent="0.35">
      <c r="N505">
        <f t="shared" si="17"/>
        <v>2.8000000000000003</v>
      </c>
      <c r="O505">
        <v>29</v>
      </c>
      <c r="P505" t="s">
        <v>24</v>
      </c>
      <c r="Q505" t="str">
        <f t="shared" si="18"/>
        <v>smokes</v>
      </c>
      <c r="Z505">
        <v>29</v>
      </c>
      <c r="AA505" s="8">
        <v>0</v>
      </c>
      <c r="AB505">
        <v>118.7</v>
      </c>
      <c r="AC505">
        <v>33.200000000000003</v>
      </c>
    </row>
    <row r="506" spans="14:29" x14ac:dyDescent="0.35">
      <c r="N506">
        <f t="shared" si="17"/>
        <v>9</v>
      </c>
      <c r="O506">
        <v>76</v>
      </c>
      <c r="P506" t="s">
        <v>22</v>
      </c>
      <c r="Q506" t="str">
        <f t="shared" si="18"/>
        <v>smokes</v>
      </c>
      <c r="Z506">
        <v>76</v>
      </c>
      <c r="AA506" s="8">
        <v>0</v>
      </c>
      <c r="AB506">
        <v>96.29</v>
      </c>
      <c r="AC506">
        <v>25.4</v>
      </c>
    </row>
    <row r="507" spans="14:29" x14ac:dyDescent="0.35">
      <c r="N507">
        <f t="shared" si="17"/>
        <v>6</v>
      </c>
      <c r="O507">
        <v>52</v>
      </c>
      <c r="P507" t="s">
        <v>22</v>
      </c>
      <c r="Q507" t="str">
        <f t="shared" si="18"/>
        <v>smokes</v>
      </c>
      <c r="Z507">
        <v>52</v>
      </c>
      <c r="AA507" s="8">
        <v>0</v>
      </c>
      <c r="AB507">
        <v>74.64</v>
      </c>
      <c r="AC507">
        <v>30.7</v>
      </c>
    </row>
    <row r="508" spans="14:29" x14ac:dyDescent="0.35">
      <c r="N508">
        <f t="shared" si="17"/>
        <v>4.5</v>
      </c>
      <c r="O508">
        <v>42</v>
      </c>
      <c r="P508" t="s">
        <v>16</v>
      </c>
      <c r="Q508" t="str">
        <f t="shared" si="18"/>
        <v>formerly smoked</v>
      </c>
      <c r="Z508">
        <v>42</v>
      </c>
      <c r="AA508" s="8">
        <v>0</v>
      </c>
      <c r="AB508">
        <v>96.99</v>
      </c>
      <c r="AC508">
        <v>34.799999999999997</v>
      </c>
    </row>
    <row r="509" spans="14:29" x14ac:dyDescent="0.35">
      <c r="N509">
        <f t="shared" si="17"/>
        <v>8.6</v>
      </c>
      <c r="O509">
        <v>71</v>
      </c>
      <c r="P509" t="s">
        <v>24</v>
      </c>
      <c r="Q509" t="str">
        <f t="shared" si="18"/>
        <v>formerly smoked</v>
      </c>
      <c r="Z509">
        <v>71</v>
      </c>
      <c r="AA509" s="8">
        <v>0</v>
      </c>
      <c r="AB509">
        <v>100.61</v>
      </c>
      <c r="AC509">
        <v>19.2</v>
      </c>
    </row>
    <row r="510" spans="14:29" x14ac:dyDescent="0.35">
      <c r="N510">
        <f t="shared" si="17"/>
        <v>7.8000000000000007</v>
      </c>
      <c r="O510">
        <v>64</v>
      </c>
      <c r="P510" t="s">
        <v>24</v>
      </c>
      <c r="Q510" t="str">
        <f t="shared" si="18"/>
        <v>formerly smoked</v>
      </c>
      <c r="Z510">
        <v>64</v>
      </c>
      <c r="AA510" s="8">
        <v>0</v>
      </c>
      <c r="AB510">
        <v>97.08</v>
      </c>
      <c r="AC510">
        <v>31.7</v>
      </c>
    </row>
    <row r="511" spans="14:29" x14ac:dyDescent="0.35">
      <c r="N511">
        <f t="shared" si="17"/>
        <v>4.0999999999999996</v>
      </c>
      <c r="O511">
        <v>39</v>
      </c>
      <c r="P511" t="s">
        <v>21</v>
      </c>
      <c r="Q511" t="str">
        <f t="shared" si="18"/>
        <v>never smoked</v>
      </c>
      <c r="Z511">
        <v>39</v>
      </c>
      <c r="AA511" s="8">
        <v>0</v>
      </c>
      <c r="AB511">
        <v>84.79</v>
      </c>
      <c r="AC511">
        <v>35.700000000000003</v>
      </c>
    </row>
    <row r="512" spans="14:29" x14ac:dyDescent="0.35">
      <c r="N512">
        <f t="shared" si="17"/>
        <v>5.0999999999999996</v>
      </c>
      <c r="O512">
        <v>46</v>
      </c>
      <c r="P512" t="s">
        <v>16</v>
      </c>
      <c r="Q512" t="str">
        <f t="shared" si="18"/>
        <v>formerly smoked</v>
      </c>
      <c r="Z512">
        <v>46</v>
      </c>
      <c r="AA512" s="8">
        <v>0</v>
      </c>
      <c r="AB512">
        <v>78.75</v>
      </c>
      <c r="AC512">
        <v>37.799999999999997</v>
      </c>
    </row>
    <row r="513" spans="14:29" x14ac:dyDescent="0.35">
      <c r="N513">
        <f t="shared" si="17"/>
        <v>5.8</v>
      </c>
      <c r="O513">
        <v>51</v>
      </c>
      <c r="P513" t="s">
        <v>22</v>
      </c>
      <c r="Q513" t="str">
        <f t="shared" si="18"/>
        <v>smokes</v>
      </c>
      <c r="Z513">
        <v>51</v>
      </c>
      <c r="AA513" s="8">
        <v>0</v>
      </c>
      <c r="AB513">
        <v>82.93</v>
      </c>
      <c r="AC513">
        <v>29.7</v>
      </c>
    </row>
    <row r="514" spans="14:29" x14ac:dyDescent="0.35">
      <c r="N514">
        <f t="shared" si="17"/>
        <v>3</v>
      </c>
      <c r="O514">
        <v>31</v>
      </c>
      <c r="P514" t="s">
        <v>22</v>
      </c>
      <c r="Q514" t="str">
        <f t="shared" si="18"/>
        <v>smokes</v>
      </c>
      <c r="Z514">
        <v>31</v>
      </c>
      <c r="AA514" s="8">
        <v>0</v>
      </c>
      <c r="AB514">
        <v>88.78</v>
      </c>
      <c r="AC514">
        <v>35.799999999999997</v>
      </c>
    </row>
    <row r="515" spans="14:29" x14ac:dyDescent="0.35">
      <c r="N515">
        <f t="shared" ref="N515:N578" si="19">_xlfn.PERCENTRANK.EXC(O:O,O515,2)*10</f>
        <v>2</v>
      </c>
      <c r="O515">
        <v>22</v>
      </c>
      <c r="P515" t="s">
        <v>22</v>
      </c>
      <c r="Q515" t="str">
        <f t="shared" ref="Q515:Q578" si="20">IF(P515="Unknown",IF(N515&gt;=7,"formerly smoked",IF(N515&gt;=2,"smokes","never smoked")),P515)</f>
        <v>smokes</v>
      </c>
      <c r="Z515">
        <v>22</v>
      </c>
      <c r="AA515" s="8">
        <v>0</v>
      </c>
      <c r="AB515">
        <v>122.1</v>
      </c>
      <c r="AC515">
        <v>23.6</v>
      </c>
    </row>
    <row r="516" spans="14:29" x14ac:dyDescent="0.35">
      <c r="N516">
        <f t="shared" si="19"/>
        <v>4.3</v>
      </c>
      <c r="O516">
        <v>41</v>
      </c>
      <c r="P516" t="s">
        <v>22</v>
      </c>
      <c r="Q516" t="str">
        <f t="shared" si="20"/>
        <v>smokes</v>
      </c>
      <c r="Z516">
        <v>41</v>
      </c>
      <c r="AA516" s="8">
        <v>0</v>
      </c>
      <c r="AB516">
        <v>74.81</v>
      </c>
      <c r="AC516">
        <v>39.700000000000003</v>
      </c>
    </row>
    <row r="517" spans="14:29" x14ac:dyDescent="0.35">
      <c r="N517">
        <f t="shared" si="19"/>
        <v>2.7</v>
      </c>
      <c r="O517">
        <v>28</v>
      </c>
      <c r="P517" t="s">
        <v>22</v>
      </c>
      <c r="Q517" t="str">
        <f t="shared" si="20"/>
        <v>smokes</v>
      </c>
      <c r="Z517">
        <v>28</v>
      </c>
      <c r="AA517" s="8">
        <v>0</v>
      </c>
      <c r="AB517">
        <v>183.45</v>
      </c>
      <c r="AC517">
        <v>40.5</v>
      </c>
    </row>
    <row r="518" spans="14:29" x14ac:dyDescent="0.35">
      <c r="N518">
        <f t="shared" si="19"/>
        <v>4.8</v>
      </c>
      <c r="O518">
        <v>44</v>
      </c>
      <c r="P518" t="s">
        <v>21</v>
      </c>
      <c r="Q518" t="str">
        <f t="shared" si="20"/>
        <v>never smoked</v>
      </c>
      <c r="Z518">
        <v>44</v>
      </c>
      <c r="AA518" s="8">
        <v>0</v>
      </c>
      <c r="AB518">
        <v>114.94</v>
      </c>
      <c r="AC518">
        <v>21.4</v>
      </c>
    </row>
    <row r="519" spans="14:29" x14ac:dyDescent="0.35">
      <c r="N519">
        <f t="shared" si="19"/>
        <v>8.2999999999999989</v>
      </c>
      <c r="O519">
        <v>68</v>
      </c>
      <c r="P519" t="s">
        <v>16</v>
      </c>
      <c r="Q519" t="str">
        <f t="shared" si="20"/>
        <v>formerly smoked</v>
      </c>
      <c r="Z519">
        <v>68</v>
      </c>
      <c r="AA519" s="8">
        <v>0</v>
      </c>
      <c r="AB519">
        <v>104.38</v>
      </c>
      <c r="AC519">
        <v>40.799999999999997</v>
      </c>
    </row>
    <row r="520" spans="14:29" x14ac:dyDescent="0.35">
      <c r="N520">
        <f t="shared" si="19"/>
        <v>5.5</v>
      </c>
      <c r="O520">
        <v>49</v>
      </c>
      <c r="P520" t="s">
        <v>24</v>
      </c>
      <c r="Q520" t="str">
        <f t="shared" si="20"/>
        <v>smokes</v>
      </c>
      <c r="Z520">
        <v>49</v>
      </c>
      <c r="AA520" s="8">
        <v>0</v>
      </c>
      <c r="AB520">
        <v>102.91</v>
      </c>
      <c r="AC520">
        <v>24.7</v>
      </c>
    </row>
    <row r="521" spans="14:29" x14ac:dyDescent="0.35">
      <c r="N521">
        <f t="shared" si="19"/>
        <v>0.89999999999999991</v>
      </c>
      <c r="O521">
        <v>10</v>
      </c>
      <c r="P521" t="s">
        <v>24</v>
      </c>
      <c r="Q521" t="str">
        <f t="shared" si="20"/>
        <v>never smoked</v>
      </c>
      <c r="Z521">
        <v>10</v>
      </c>
      <c r="AA521" s="8">
        <v>0</v>
      </c>
      <c r="AB521">
        <v>108.79</v>
      </c>
      <c r="AC521">
        <v>21</v>
      </c>
    </row>
    <row r="522" spans="14:29" x14ac:dyDescent="0.35">
      <c r="N522">
        <f t="shared" si="19"/>
        <v>3</v>
      </c>
      <c r="O522">
        <v>31</v>
      </c>
      <c r="P522" t="s">
        <v>21</v>
      </c>
      <c r="Q522" t="str">
        <f t="shared" si="20"/>
        <v>never smoked</v>
      </c>
      <c r="Z522">
        <v>31</v>
      </c>
      <c r="AA522" s="8">
        <v>0</v>
      </c>
      <c r="AB522">
        <v>73.31</v>
      </c>
      <c r="AC522">
        <v>45</v>
      </c>
    </row>
    <row r="523" spans="14:29" x14ac:dyDescent="0.35">
      <c r="N523">
        <f t="shared" si="19"/>
        <v>8.1999999999999993</v>
      </c>
      <c r="O523">
        <v>67</v>
      </c>
      <c r="P523" t="s">
        <v>21</v>
      </c>
      <c r="Q523" t="str">
        <f t="shared" si="20"/>
        <v>never smoked</v>
      </c>
      <c r="Z523">
        <v>67</v>
      </c>
      <c r="AA523" s="8">
        <v>0</v>
      </c>
      <c r="AB523">
        <v>68.52</v>
      </c>
      <c r="AC523">
        <v>26.2</v>
      </c>
    </row>
    <row r="524" spans="14:29" x14ac:dyDescent="0.35">
      <c r="N524">
        <f t="shared" si="19"/>
        <v>4.2</v>
      </c>
      <c r="O524">
        <v>40</v>
      </c>
      <c r="P524" t="s">
        <v>22</v>
      </c>
      <c r="Q524" t="str">
        <f t="shared" si="20"/>
        <v>smokes</v>
      </c>
      <c r="Z524">
        <v>40</v>
      </c>
      <c r="AA524" s="8">
        <v>0</v>
      </c>
      <c r="AB524">
        <v>89.77</v>
      </c>
      <c r="AC524">
        <v>28.1</v>
      </c>
    </row>
    <row r="525" spans="14:29" x14ac:dyDescent="0.35">
      <c r="N525">
        <f t="shared" si="19"/>
        <v>8.5</v>
      </c>
      <c r="O525">
        <v>70</v>
      </c>
      <c r="P525" t="s">
        <v>21</v>
      </c>
      <c r="Q525" t="str">
        <f t="shared" si="20"/>
        <v>never smoked</v>
      </c>
      <c r="Z525">
        <v>70</v>
      </c>
      <c r="AA525" s="8">
        <v>0</v>
      </c>
      <c r="AB525">
        <v>102.64</v>
      </c>
      <c r="AC525">
        <v>28.3</v>
      </c>
    </row>
    <row r="526" spans="14:29" x14ac:dyDescent="0.35">
      <c r="N526">
        <f t="shared" si="19"/>
        <v>3.9000000000000004</v>
      </c>
      <c r="O526">
        <v>38</v>
      </c>
      <c r="P526" t="s">
        <v>21</v>
      </c>
      <c r="Q526" t="str">
        <f t="shared" si="20"/>
        <v>never smoked</v>
      </c>
      <c r="Z526">
        <v>38</v>
      </c>
      <c r="AA526" s="8">
        <v>0</v>
      </c>
      <c r="AB526">
        <v>70.92</v>
      </c>
      <c r="AC526">
        <v>41.6</v>
      </c>
    </row>
    <row r="527" spans="14:29" x14ac:dyDescent="0.35">
      <c r="N527">
        <f t="shared" si="19"/>
        <v>0.5</v>
      </c>
      <c r="O527">
        <v>5</v>
      </c>
      <c r="P527" t="s">
        <v>24</v>
      </c>
      <c r="Q527" t="str">
        <f t="shared" si="20"/>
        <v>never smoked</v>
      </c>
      <c r="Z527">
        <v>5</v>
      </c>
      <c r="AA527" s="8">
        <v>0</v>
      </c>
      <c r="AB527">
        <v>86.11</v>
      </c>
      <c r="AC527">
        <v>19</v>
      </c>
    </row>
    <row r="528" spans="14:29" x14ac:dyDescent="0.35">
      <c r="N528">
        <f t="shared" si="19"/>
        <v>6.3</v>
      </c>
      <c r="O528">
        <v>54</v>
      </c>
      <c r="P528" t="s">
        <v>21</v>
      </c>
      <c r="Q528" t="str">
        <f t="shared" si="20"/>
        <v>never smoked</v>
      </c>
      <c r="Z528">
        <v>54</v>
      </c>
      <c r="AA528" s="8">
        <v>0</v>
      </c>
      <c r="AB528">
        <v>129.16</v>
      </c>
      <c r="AC528">
        <v>32.4</v>
      </c>
    </row>
    <row r="529" spans="14:29" x14ac:dyDescent="0.35">
      <c r="N529">
        <f t="shared" si="19"/>
        <v>2.9</v>
      </c>
      <c r="O529">
        <v>30</v>
      </c>
      <c r="P529" t="s">
        <v>21</v>
      </c>
      <c r="Q529" t="str">
        <f t="shared" si="20"/>
        <v>never smoked</v>
      </c>
      <c r="Z529">
        <v>30</v>
      </c>
      <c r="AA529" s="8">
        <v>0</v>
      </c>
      <c r="AB529">
        <v>113.85</v>
      </c>
      <c r="AC529">
        <v>34</v>
      </c>
    </row>
    <row r="530" spans="14:29" x14ac:dyDescent="0.35">
      <c r="N530">
        <f t="shared" si="19"/>
        <v>2.1</v>
      </c>
      <c r="O530">
        <v>23</v>
      </c>
      <c r="P530" t="s">
        <v>16</v>
      </c>
      <c r="Q530" t="str">
        <f t="shared" si="20"/>
        <v>formerly smoked</v>
      </c>
      <c r="Z530">
        <v>23</v>
      </c>
      <c r="AA530" s="8">
        <v>0</v>
      </c>
      <c r="AB530">
        <v>79.349999999999994</v>
      </c>
      <c r="AC530">
        <v>39.4</v>
      </c>
    </row>
    <row r="531" spans="14:29" x14ac:dyDescent="0.35">
      <c r="N531">
        <f t="shared" si="19"/>
        <v>3</v>
      </c>
      <c r="O531">
        <v>31</v>
      </c>
      <c r="P531" t="s">
        <v>24</v>
      </c>
      <c r="Q531" t="str">
        <f t="shared" si="20"/>
        <v>smokes</v>
      </c>
      <c r="Z531">
        <v>31</v>
      </c>
      <c r="AA531" s="8">
        <v>0</v>
      </c>
      <c r="AB531">
        <v>80.790000000000006</v>
      </c>
      <c r="AC531">
        <v>28.7</v>
      </c>
    </row>
    <row r="532" spans="14:29" x14ac:dyDescent="0.35">
      <c r="N532">
        <f t="shared" si="19"/>
        <v>8.6999999999999993</v>
      </c>
      <c r="O532">
        <v>72</v>
      </c>
      <c r="P532" t="s">
        <v>16</v>
      </c>
      <c r="Q532" t="str">
        <f t="shared" si="20"/>
        <v>formerly smoked</v>
      </c>
      <c r="Z532">
        <v>72</v>
      </c>
      <c r="AA532" s="8">
        <v>0</v>
      </c>
      <c r="AB532">
        <v>114.01</v>
      </c>
      <c r="AC532">
        <v>31.8</v>
      </c>
    </row>
    <row r="533" spans="14:29" x14ac:dyDescent="0.35">
      <c r="N533">
        <f t="shared" si="19"/>
        <v>2.1</v>
      </c>
      <c r="O533">
        <v>23</v>
      </c>
      <c r="P533" t="s">
        <v>21</v>
      </c>
      <c r="Q533" t="str">
        <f t="shared" si="20"/>
        <v>never smoked</v>
      </c>
      <c r="Z533">
        <v>23</v>
      </c>
      <c r="AA533" s="8">
        <v>0</v>
      </c>
      <c r="AB533">
        <v>93.74</v>
      </c>
      <c r="AC533">
        <v>31.2</v>
      </c>
    </row>
    <row r="534" spans="14:29" x14ac:dyDescent="0.35">
      <c r="N534">
        <f t="shared" si="19"/>
        <v>2.4</v>
      </c>
      <c r="O534">
        <v>25</v>
      </c>
      <c r="P534" t="s">
        <v>24</v>
      </c>
      <c r="Q534" t="str">
        <f t="shared" si="20"/>
        <v>smokes</v>
      </c>
      <c r="Z534">
        <v>25</v>
      </c>
      <c r="AA534" s="8">
        <v>0</v>
      </c>
      <c r="AB534">
        <v>90.65</v>
      </c>
      <c r="AC534">
        <v>20.9</v>
      </c>
    </row>
    <row r="535" spans="14:29" x14ac:dyDescent="0.35">
      <c r="N535">
        <f t="shared" si="19"/>
        <v>5.8</v>
      </c>
      <c r="O535">
        <v>51</v>
      </c>
      <c r="P535" t="s">
        <v>21</v>
      </c>
      <c r="Q535" t="str">
        <f t="shared" si="20"/>
        <v>never smoked</v>
      </c>
      <c r="Z535">
        <v>51</v>
      </c>
      <c r="AA535" s="8">
        <v>0</v>
      </c>
      <c r="AB535">
        <v>98.41</v>
      </c>
      <c r="AC535">
        <v>32.1</v>
      </c>
    </row>
    <row r="536" spans="14:29" x14ac:dyDescent="0.35">
      <c r="N536">
        <f t="shared" si="19"/>
        <v>1.7999999999999998</v>
      </c>
      <c r="O536">
        <v>20</v>
      </c>
      <c r="P536" t="s">
        <v>24</v>
      </c>
      <c r="Q536" t="str">
        <f t="shared" si="20"/>
        <v>never smoked</v>
      </c>
      <c r="Z536">
        <v>20</v>
      </c>
      <c r="AA536" s="8">
        <v>0</v>
      </c>
      <c r="AB536">
        <v>127.18</v>
      </c>
      <c r="AC536">
        <v>31</v>
      </c>
    </row>
    <row r="537" spans="14:29" x14ac:dyDescent="0.35">
      <c r="N537">
        <f t="shared" si="19"/>
        <v>1</v>
      </c>
      <c r="O537">
        <v>12</v>
      </c>
      <c r="P537" t="s">
        <v>24</v>
      </c>
      <c r="Q537" t="str">
        <f t="shared" si="20"/>
        <v>never smoked</v>
      </c>
      <c r="Z537">
        <v>12</v>
      </c>
      <c r="AA537" s="8">
        <v>0</v>
      </c>
      <c r="AB537">
        <v>138.06</v>
      </c>
      <c r="AC537">
        <v>23.1</v>
      </c>
    </row>
    <row r="538" spans="14:29" x14ac:dyDescent="0.35">
      <c r="N538">
        <f t="shared" si="19"/>
        <v>6.8000000000000007</v>
      </c>
      <c r="O538">
        <v>57</v>
      </c>
      <c r="P538" t="s">
        <v>21</v>
      </c>
      <c r="Q538" t="str">
        <f t="shared" si="20"/>
        <v>never smoked</v>
      </c>
      <c r="Z538">
        <v>57</v>
      </c>
      <c r="AA538" s="8">
        <v>0</v>
      </c>
      <c r="AB538">
        <v>89.44</v>
      </c>
      <c r="AC538">
        <v>26.7</v>
      </c>
    </row>
    <row r="539" spans="14:29" x14ac:dyDescent="0.35">
      <c r="N539">
        <f t="shared" si="19"/>
        <v>7.9</v>
      </c>
      <c r="O539">
        <v>65</v>
      </c>
      <c r="P539" t="s">
        <v>24</v>
      </c>
      <c r="Q539" t="str">
        <f t="shared" si="20"/>
        <v>formerly smoked</v>
      </c>
      <c r="Z539">
        <v>65</v>
      </c>
      <c r="AA539" s="8">
        <v>0</v>
      </c>
      <c r="AB539">
        <v>105.61</v>
      </c>
      <c r="AC539">
        <v>27.9</v>
      </c>
    </row>
    <row r="540" spans="14:29" x14ac:dyDescent="0.35">
      <c r="N540">
        <f t="shared" si="19"/>
        <v>1.4000000000000001</v>
      </c>
      <c r="O540">
        <v>16</v>
      </c>
      <c r="P540" t="s">
        <v>21</v>
      </c>
      <c r="Q540" t="str">
        <f t="shared" si="20"/>
        <v>never smoked</v>
      </c>
      <c r="Z540">
        <v>16</v>
      </c>
      <c r="AA540" s="8">
        <v>0</v>
      </c>
      <c r="AB540">
        <v>155.43</v>
      </c>
      <c r="AC540">
        <v>27.3</v>
      </c>
    </row>
    <row r="541" spans="14:29" x14ac:dyDescent="0.35">
      <c r="N541">
        <f t="shared" si="19"/>
        <v>4.6000000000000005</v>
      </c>
      <c r="O541">
        <v>43</v>
      </c>
      <c r="P541" t="s">
        <v>24</v>
      </c>
      <c r="Q541" t="str">
        <f t="shared" si="20"/>
        <v>smokes</v>
      </c>
      <c r="Z541">
        <v>43</v>
      </c>
      <c r="AA541" s="8">
        <v>0</v>
      </c>
      <c r="AB541">
        <v>80.83</v>
      </c>
      <c r="AC541">
        <v>51.5</v>
      </c>
    </row>
    <row r="542" spans="14:29" x14ac:dyDescent="0.35">
      <c r="N542">
        <f t="shared" si="19"/>
        <v>2.9</v>
      </c>
      <c r="O542">
        <v>30</v>
      </c>
      <c r="P542" t="s">
        <v>21</v>
      </c>
      <c r="Q542" t="str">
        <f t="shared" si="20"/>
        <v>never smoked</v>
      </c>
      <c r="Z542">
        <v>30</v>
      </c>
      <c r="AA542" s="8">
        <v>0</v>
      </c>
      <c r="AB542">
        <v>80.19</v>
      </c>
      <c r="AC542">
        <v>20.399999999999999</v>
      </c>
    </row>
    <row r="543" spans="14:29" x14ac:dyDescent="0.35">
      <c r="N543">
        <f t="shared" si="19"/>
        <v>2.8000000000000003</v>
      </c>
      <c r="O543">
        <v>29</v>
      </c>
      <c r="P543" t="s">
        <v>16</v>
      </c>
      <c r="Q543" t="str">
        <f t="shared" si="20"/>
        <v>formerly smoked</v>
      </c>
      <c r="Z543">
        <v>29</v>
      </c>
      <c r="AA543" s="8">
        <v>0</v>
      </c>
      <c r="AB543">
        <v>60.34</v>
      </c>
      <c r="AC543">
        <v>29.6</v>
      </c>
    </row>
    <row r="544" spans="14:29" x14ac:dyDescent="0.35">
      <c r="N544">
        <f t="shared" si="19"/>
        <v>6.3</v>
      </c>
      <c r="O544">
        <v>54</v>
      </c>
      <c r="P544" t="s">
        <v>16</v>
      </c>
      <c r="Q544" t="str">
        <f t="shared" si="20"/>
        <v>formerly smoked</v>
      </c>
      <c r="Z544">
        <v>54</v>
      </c>
      <c r="AA544" s="8">
        <v>0</v>
      </c>
      <c r="AB544">
        <v>79.3</v>
      </c>
      <c r="AC544">
        <v>30.6</v>
      </c>
    </row>
    <row r="545" spans="14:29" x14ac:dyDescent="0.35">
      <c r="N545">
        <f t="shared" si="19"/>
        <v>6.8000000000000007</v>
      </c>
      <c r="O545">
        <v>57</v>
      </c>
      <c r="P545" t="s">
        <v>24</v>
      </c>
      <c r="Q545" t="str">
        <f t="shared" si="20"/>
        <v>smokes</v>
      </c>
      <c r="Z545">
        <v>57</v>
      </c>
      <c r="AA545" s="8">
        <v>0</v>
      </c>
      <c r="AB545">
        <v>98.44</v>
      </c>
      <c r="AC545">
        <v>33.6</v>
      </c>
    </row>
    <row r="546" spans="14:29" x14ac:dyDescent="0.35">
      <c r="N546">
        <f t="shared" si="19"/>
        <v>4.5</v>
      </c>
      <c r="O546">
        <v>42</v>
      </c>
      <c r="P546" t="s">
        <v>21</v>
      </c>
      <c r="Q546" t="str">
        <f t="shared" si="20"/>
        <v>never smoked</v>
      </c>
      <c r="Z546">
        <v>42</v>
      </c>
      <c r="AA546" s="8">
        <v>0</v>
      </c>
      <c r="AB546">
        <v>210.48</v>
      </c>
      <c r="AC546">
        <v>71.900000000000006</v>
      </c>
    </row>
    <row r="547" spans="14:29" x14ac:dyDescent="0.35">
      <c r="N547">
        <f t="shared" si="19"/>
        <v>1.6</v>
      </c>
      <c r="O547">
        <v>18</v>
      </c>
      <c r="P547" t="s">
        <v>24</v>
      </c>
      <c r="Q547" t="str">
        <f t="shared" si="20"/>
        <v>never smoked</v>
      </c>
      <c r="Z547">
        <v>18</v>
      </c>
      <c r="AA547" s="8">
        <v>0</v>
      </c>
      <c r="AB547">
        <v>70.34</v>
      </c>
      <c r="AC547">
        <v>24.2</v>
      </c>
    </row>
    <row r="548" spans="14:29" x14ac:dyDescent="0.35">
      <c r="N548">
        <f t="shared" si="19"/>
        <v>0.8</v>
      </c>
      <c r="O548">
        <v>9</v>
      </c>
      <c r="P548" t="s">
        <v>24</v>
      </c>
      <c r="Q548" t="str">
        <f t="shared" si="20"/>
        <v>never smoked</v>
      </c>
      <c r="Z548">
        <v>9</v>
      </c>
      <c r="AA548" s="8">
        <v>0</v>
      </c>
      <c r="AB548">
        <v>122.22</v>
      </c>
      <c r="AC548">
        <v>17.7</v>
      </c>
    </row>
    <row r="549" spans="14:29" x14ac:dyDescent="0.35">
      <c r="N549">
        <f t="shared" si="19"/>
        <v>2.5</v>
      </c>
      <c r="O549">
        <v>26</v>
      </c>
      <c r="P549" t="s">
        <v>22</v>
      </c>
      <c r="Q549" t="str">
        <f t="shared" si="20"/>
        <v>smokes</v>
      </c>
      <c r="Z549">
        <v>26</v>
      </c>
      <c r="AA549" s="8">
        <v>0</v>
      </c>
      <c r="AB549">
        <v>75.290000000000006</v>
      </c>
      <c r="AC549">
        <v>22.6</v>
      </c>
    </row>
    <row r="550" spans="14:29" x14ac:dyDescent="0.35">
      <c r="N550">
        <f t="shared" si="19"/>
        <v>4.2</v>
      </c>
      <c r="O550">
        <v>40</v>
      </c>
      <c r="P550" t="s">
        <v>21</v>
      </c>
      <c r="Q550" t="str">
        <f t="shared" si="20"/>
        <v>never smoked</v>
      </c>
      <c r="Z550">
        <v>40</v>
      </c>
      <c r="AA550" s="8">
        <v>0</v>
      </c>
      <c r="AB550">
        <v>100.35</v>
      </c>
      <c r="AC550">
        <v>28.1</v>
      </c>
    </row>
    <row r="551" spans="14:29" x14ac:dyDescent="0.35">
      <c r="N551">
        <f t="shared" si="19"/>
        <v>9.1</v>
      </c>
      <c r="O551">
        <v>77</v>
      </c>
      <c r="P551" t="s">
        <v>21</v>
      </c>
      <c r="Q551" t="str">
        <f t="shared" si="20"/>
        <v>never smoked</v>
      </c>
      <c r="Z551">
        <v>77</v>
      </c>
      <c r="AA551" s="8">
        <v>0</v>
      </c>
      <c r="AB551">
        <v>193.83</v>
      </c>
      <c r="AC551">
        <v>26.5</v>
      </c>
    </row>
    <row r="552" spans="14:29" x14ac:dyDescent="0.35">
      <c r="N552">
        <f t="shared" si="19"/>
        <v>1.3</v>
      </c>
      <c r="O552">
        <v>15</v>
      </c>
      <c r="P552" t="s">
        <v>24</v>
      </c>
      <c r="Q552" t="str">
        <f t="shared" si="20"/>
        <v>never smoked</v>
      </c>
      <c r="Z552">
        <v>15</v>
      </c>
      <c r="AA552" s="8">
        <v>0</v>
      </c>
      <c r="AB552">
        <v>126.96</v>
      </c>
      <c r="AC552">
        <v>28.7</v>
      </c>
    </row>
    <row r="553" spans="14:29" x14ac:dyDescent="0.35">
      <c r="N553">
        <f t="shared" si="19"/>
        <v>9</v>
      </c>
      <c r="O553">
        <v>76</v>
      </c>
      <c r="P553" t="s">
        <v>16</v>
      </c>
      <c r="Q553" t="str">
        <f t="shared" si="20"/>
        <v>formerly smoked</v>
      </c>
      <c r="Z553">
        <v>76</v>
      </c>
      <c r="AA553" s="8">
        <v>0</v>
      </c>
      <c r="AB553">
        <v>183.34</v>
      </c>
      <c r="AC553">
        <v>39.5</v>
      </c>
    </row>
    <row r="554" spans="14:29" x14ac:dyDescent="0.35">
      <c r="N554">
        <f t="shared" si="19"/>
        <v>6</v>
      </c>
      <c r="O554">
        <v>52</v>
      </c>
      <c r="P554" t="s">
        <v>24</v>
      </c>
      <c r="Q554" t="str">
        <f t="shared" si="20"/>
        <v>smokes</v>
      </c>
      <c r="Z554">
        <v>52</v>
      </c>
      <c r="AA554" s="8">
        <v>0</v>
      </c>
      <c r="AB554">
        <v>247.69</v>
      </c>
      <c r="AC554">
        <v>35.1</v>
      </c>
    </row>
    <row r="555" spans="14:29" x14ac:dyDescent="0.35">
      <c r="N555">
        <f t="shared" si="19"/>
        <v>6.5</v>
      </c>
      <c r="O555">
        <v>55</v>
      </c>
      <c r="P555" t="s">
        <v>21</v>
      </c>
      <c r="Q555" t="str">
        <f t="shared" si="20"/>
        <v>never smoked</v>
      </c>
      <c r="Z555">
        <v>55</v>
      </c>
      <c r="AA555" s="8">
        <v>0</v>
      </c>
      <c r="AB555">
        <v>76.2</v>
      </c>
      <c r="AC555">
        <v>27.9</v>
      </c>
    </row>
    <row r="556" spans="14:29" x14ac:dyDescent="0.35">
      <c r="N556">
        <f t="shared" si="19"/>
        <v>0.5</v>
      </c>
      <c r="O556">
        <v>5</v>
      </c>
      <c r="P556" t="s">
        <v>24</v>
      </c>
      <c r="Q556" t="str">
        <f t="shared" si="20"/>
        <v>never smoked</v>
      </c>
      <c r="Z556">
        <v>5</v>
      </c>
      <c r="AA556" s="8">
        <v>0</v>
      </c>
      <c r="AB556">
        <v>71.430000000000007</v>
      </c>
      <c r="AC556">
        <v>19.3</v>
      </c>
    </row>
    <row r="557" spans="14:29" x14ac:dyDescent="0.35">
      <c r="N557">
        <f t="shared" si="19"/>
        <v>6.5</v>
      </c>
      <c r="O557">
        <v>55</v>
      </c>
      <c r="P557" t="s">
        <v>21</v>
      </c>
      <c r="Q557" t="str">
        <f t="shared" si="20"/>
        <v>never smoked</v>
      </c>
      <c r="Z557">
        <v>55</v>
      </c>
      <c r="AA557" s="8">
        <v>0</v>
      </c>
      <c r="AB557">
        <v>93.36</v>
      </c>
      <c r="AC557">
        <v>28.4</v>
      </c>
    </row>
    <row r="558" spans="14:29" x14ac:dyDescent="0.35">
      <c r="N558">
        <f t="shared" si="19"/>
        <v>3.7</v>
      </c>
      <c r="O558">
        <v>36</v>
      </c>
      <c r="P558" t="s">
        <v>21</v>
      </c>
      <c r="Q558" t="str">
        <f t="shared" si="20"/>
        <v>never smoked</v>
      </c>
      <c r="Z558">
        <v>36</v>
      </c>
      <c r="AA558" s="8">
        <v>0</v>
      </c>
      <c r="AB558">
        <v>61.29</v>
      </c>
      <c r="AC558">
        <v>26.7</v>
      </c>
    </row>
    <row r="559" spans="14:29" x14ac:dyDescent="0.35">
      <c r="N559">
        <f t="shared" si="19"/>
        <v>5.0999999999999996</v>
      </c>
      <c r="O559">
        <v>46</v>
      </c>
      <c r="P559" t="s">
        <v>24</v>
      </c>
      <c r="Q559" t="str">
        <f t="shared" si="20"/>
        <v>smokes</v>
      </c>
      <c r="Z559">
        <v>46</v>
      </c>
      <c r="AA559" s="8">
        <v>0</v>
      </c>
      <c r="AB559">
        <v>103.62</v>
      </c>
      <c r="AC559">
        <v>40.9</v>
      </c>
    </row>
    <row r="560" spans="14:29" x14ac:dyDescent="0.35">
      <c r="N560">
        <f t="shared" si="19"/>
        <v>0.5</v>
      </c>
      <c r="O560">
        <v>5</v>
      </c>
      <c r="P560" t="s">
        <v>24</v>
      </c>
      <c r="Q560" t="str">
        <f t="shared" si="20"/>
        <v>never smoked</v>
      </c>
      <c r="Z560">
        <v>5</v>
      </c>
      <c r="AA560" s="8">
        <v>0</v>
      </c>
      <c r="AB560">
        <v>100.52</v>
      </c>
      <c r="AC560">
        <v>17.2</v>
      </c>
    </row>
    <row r="561" spans="14:29" x14ac:dyDescent="0.35">
      <c r="N561">
        <f t="shared" si="19"/>
        <v>4.0999999999999996</v>
      </c>
      <c r="O561">
        <v>39</v>
      </c>
      <c r="P561" t="s">
        <v>21</v>
      </c>
      <c r="Q561" t="str">
        <f t="shared" si="20"/>
        <v>never smoked</v>
      </c>
      <c r="Z561">
        <v>39</v>
      </c>
      <c r="AA561" s="8">
        <v>0</v>
      </c>
      <c r="AB561">
        <v>191.47</v>
      </c>
      <c r="AC561">
        <v>28.3</v>
      </c>
    </row>
    <row r="562" spans="14:29" x14ac:dyDescent="0.35">
      <c r="N562">
        <f t="shared" si="19"/>
        <v>1</v>
      </c>
      <c r="O562">
        <v>12</v>
      </c>
      <c r="P562" t="s">
        <v>24</v>
      </c>
      <c r="Q562" t="str">
        <f t="shared" si="20"/>
        <v>never smoked</v>
      </c>
      <c r="Z562">
        <v>12</v>
      </c>
      <c r="AA562" s="8">
        <v>0</v>
      </c>
      <c r="AB562">
        <v>67.06</v>
      </c>
      <c r="AC562">
        <v>16.100000000000001</v>
      </c>
    </row>
    <row r="563" spans="14:29" x14ac:dyDescent="0.35">
      <c r="N563">
        <f t="shared" si="19"/>
        <v>8.1999999999999993</v>
      </c>
      <c r="O563">
        <v>67</v>
      </c>
      <c r="P563" t="s">
        <v>21</v>
      </c>
      <c r="Q563" t="str">
        <f t="shared" si="20"/>
        <v>never smoked</v>
      </c>
      <c r="Z563">
        <v>67</v>
      </c>
      <c r="AA563" s="8">
        <v>0</v>
      </c>
      <c r="AB563">
        <v>144.1</v>
      </c>
      <c r="AC563">
        <v>27.6</v>
      </c>
    </row>
    <row r="564" spans="14:29" x14ac:dyDescent="0.35">
      <c r="N564">
        <f t="shared" si="19"/>
        <v>0.2</v>
      </c>
      <c r="O564">
        <v>1.8</v>
      </c>
      <c r="P564" t="s">
        <v>24</v>
      </c>
      <c r="Q564" t="str">
        <f t="shared" si="20"/>
        <v>never smoked</v>
      </c>
      <c r="Z564">
        <v>1.8</v>
      </c>
      <c r="AA564" s="8">
        <v>0</v>
      </c>
      <c r="AB564">
        <v>58.26</v>
      </c>
      <c r="AC564">
        <v>16.5</v>
      </c>
    </row>
    <row r="565" spans="14:29" x14ac:dyDescent="0.35">
      <c r="N565">
        <f t="shared" si="19"/>
        <v>8.6999999999999993</v>
      </c>
      <c r="O565">
        <v>72</v>
      </c>
      <c r="P565" t="s">
        <v>21</v>
      </c>
      <c r="Q565" t="str">
        <f t="shared" si="20"/>
        <v>never smoked</v>
      </c>
      <c r="Z565">
        <v>72</v>
      </c>
      <c r="AA565" s="8">
        <v>0</v>
      </c>
      <c r="AB565">
        <v>239.82</v>
      </c>
      <c r="AC565">
        <v>35.799999999999997</v>
      </c>
    </row>
    <row r="566" spans="14:29" x14ac:dyDescent="0.35">
      <c r="N566">
        <f t="shared" si="19"/>
        <v>0</v>
      </c>
      <c r="O566">
        <v>0.32</v>
      </c>
      <c r="P566" t="s">
        <v>24</v>
      </c>
      <c r="Q566" t="str">
        <f t="shared" si="20"/>
        <v>never smoked</v>
      </c>
      <c r="Z566">
        <v>0.32</v>
      </c>
      <c r="AA566" s="8">
        <v>0</v>
      </c>
      <c r="AB566">
        <v>73.709999999999994</v>
      </c>
      <c r="AC566">
        <v>16.2</v>
      </c>
    </row>
    <row r="567" spans="14:29" x14ac:dyDescent="0.35">
      <c r="N567">
        <f t="shared" si="19"/>
        <v>7.8000000000000007</v>
      </c>
      <c r="O567">
        <v>64</v>
      </c>
      <c r="P567" t="s">
        <v>21</v>
      </c>
      <c r="Q567" t="str">
        <f t="shared" si="20"/>
        <v>never smoked</v>
      </c>
      <c r="Z567">
        <v>64</v>
      </c>
      <c r="AA567" s="8">
        <v>0</v>
      </c>
      <c r="AB567">
        <v>88.53</v>
      </c>
      <c r="AC567">
        <v>24.6</v>
      </c>
    </row>
    <row r="568" spans="14:29" x14ac:dyDescent="0.35">
      <c r="N568">
        <f t="shared" si="19"/>
        <v>2.6</v>
      </c>
      <c r="O568">
        <v>27</v>
      </c>
      <c r="P568" t="s">
        <v>24</v>
      </c>
      <c r="Q568" t="str">
        <f t="shared" si="20"/>
        <v>smokes</v>
      </c>
      <c r="Z568">
        <v>27</v>
      </c>
      <c r="AA568" s="8">
        <v>0</v>
      </c>
      <c r="AB568">
        <v>114.79</v>
      </c>
      <c r="AC568">
        <v>32</v>
      </c>
    </row>
    <row r="569" spans="14:29" x14ac:dyDescent="0.35">
      <c r="N569">
        <f t="shared" si="19"/>
        <v>2.4</v>
      </c>
      <c r="O569">
        <v>25</v>
      </c>
      <c r="P569" t="s">
        <v>16</v>
      </c>
      <c r="Q569" t="str">
        <f t="shared" si="20"/>
        <v>formerly smoked</v>
      </c>
      <c r="Z569">
        <v>25</v>
      </c>
      <c r="AA569" s="8">
        <v>0</v>
      </c>
      <c r="AB569">
        <v>113.8</v>
      </c>
      <c r="AC569">
        <v>35.299999999999997</v>
      </c>
    </row>
    <row r="570" spans="14:29" x14ac:dyDescent="0.35">
      <c r="N570">
        <f t="shared" si="19"/>
        <v>9.6999999999999993</v>
      </c>
      <c r="O570">
        <v>81</v>
      </c>
      <c r="P570" t="s">
        <v>24</v>
      </c>
      <c r="Q570" t="str">
        <f t="shared" si="20"/>
        <v>formerly smoked</v>
      </c>
      <c r="Z570">
        <v>81</v>
      </c>
      <c r="AA570" s="8">
        <v>0</v>
      </c>
      <c r="AB570">
        <v>71.91</v>
      </c>
      <c r="AC570">
        <v>19.2</v>
      </c>
    </row>
    <row r="571" spans="14:29" x14ac:dyDescent="0.35">
      <c r="N571">
        <f t="shared" si="19"/>
        <v>3.2</v>
      </c>
      <c r="O571">
        <v>32</v>
      </c>
      <c r="P571" t="s">
        <v>21</v>
      </c>
      <c r="Q571" t="str">
        <f t="shared" si="20"/>
        <v>never smoked</v>
      </c>
      <c r="Z571">
        <v>32</v>
      </c>
      <c r="AA571" s="8">
        <v>0</v>
      </c>
      <c r="AB571">
        <v>65.3</v>
      </c>
      <c r="AC571">
        <v>40.4</v>
      </c>
    </row>
    <row r="572" spans="14:29" x14ac:dyDescent="0.35">
      <c r="N572">
        <f t="shared" si="19"/>
        <v>6.8000000000000007</v>
      </c>
      <c r="O572">
        <v>57</v>
      </c>
      <c r="P572" t="s">
        <v>21</v>
      </c>
      <c r="Q572" t="str">
        <f t="shared" si="20"/>
        <v>never smoked</v>
      </c>
      <c r="Z572">
        <v>57</v>
      </c>
      <c r="AA572" s="8">
        <v>0</v>
      </c>
      <c r="AB572">
        <v>189.57</v>
      </c>
      <c r="AC572">
        <v>30.7</v>
      </c>
    </row>
    <row r="573" spans="14:29" x14ac:dyDescent="0.35">
      <c r="N573">
        <f t="shared" si="19"/>
        <v>6</v>
      </c>
      <c r="O573">
        <v>52</v>
      </c>
      <c r="P573" t="s">
        <v>16</v>
      </c>
      <c r="Q573" t="str">
        <f t="shared" si="20"/>
        <v>formerly smoked</v>
      </c>
      <c r="Z573">
        <v>52</v>
      </c>
      <c r="AA573" s="8">
        <v>0</v>
      </c>
      <c r="AB573">
        <v>114.25</v>
      </c>
      <c r="AC573">
        <v>24.3</v>
      </c>
    </row>
    <row r="574" spans="14:29" x14ac:dyDescent="0.35">
      <c r="N574">
        <f t="shared" si="19"/>
        <v>6.3</v>
      </c>
      <c r="O574">
        <v>54</v>
      </c>
      <c r="P574" t="s">
        <v>16</v>
      </c>
      <c r="Q574" t="str">
        <f t="shared" si="20"/>
        <v>formerly smoked</v>
      </c>
      <c r="Z574">
        <v>54</v>
      </c>
      <c r="AA574" s="8">
        <v>0</v>
      </c>
      <c r="AB574">
        <v>81.260000000000005</v>
      </c>
      <c r="AC574">
        <v>26.4</v>
      </c>
    </row>
    <row r="575" spans="14:29" x14ac:dyDescent="0.35">
      <c r="N575">
        <f t="shared" si="19"/>
        <v>3.7</v>
      </c>
      <c r="O575">
        <v>36</v>
      </c>
      <c r="P575" t="s">
        <v>22</v>
      </c>
      <c r="Q575" t="str">
        <f t="shared" si="20"/>
        <v>smokes</v>
      </c>
      <c r="Z575">
        <v>36</v>
      </c>
      <c r="AA575" s="8">
        <v>0</v>
      </c>
      <c r="AB575">
        <v>87.88</v>
      </c>
      <c r="AC575">
        <v>34.700000000000003</v>
      </c>
    </row>
    <row r="576" spans="14:29" x14ac:dyDescent="0.35">
      <c r="N576">
        <f t="shared" si="19"/>
        <v>1.6</v>
      </c>
      <c r="O576">
        <v>18</v>
      </c>
      <c r="P576" t="s">
        <v>24</v>
      </c>
      <c r="Q576" t="str">
        <f t="shared" si="20"/>
        <v>never smoked</v>
      </c>
      <c r="Z576">
        <v>18</v>
      </c>
      <c r="AA576" s="8">
        <v>0</v>
      </c>
      <c r="AB576">
        <v>112.17</v>
      </c>
      <c r="AC576">
        <v>31.7</v>
      </c>
    </row>
    <row r="577" spans="14:29" x14ac:dyDescent="0.35">
      <c r="N577">
        <f t="shared" si="19"/>
        <v>4.9000000000000004</v>
      </c>
      <c r="O577">
        <v>45</v>
      </c>
      <c r="P577" t="s">
        <v>21</v>
      </c>
      <c r="Q577" t="str">
        <f t="shared" si="20"/>
        <v>never smoked</v>
      </c>
      <c r="Z577">
        <v>45</v>
      </c>
      <c r="AA577" s="8">
        <v>0</v>
      </c>
      <c r="AB577">
        <v>99.97</v>
      </c>
      <c r="AC577">
        <v>35.6</v>
      </c>
    </row>
    <row r="578" spans="14:29" x14ac:dyDescent="0.35">
      <c r="N578">
        <f t="shared" si="19"/>
        <v>2.8000000000000003</v>
      </c>
      <c r="O578">
        <v>29</v>
      </c>
      <c r="P578" t="s">
        <v>22</v>
      </c>
      <c r="Q578" t="str">
        <f t="shared" si="20"/>
        <v>smokes</v>
      </c>
      <c r="Z578">
        <v>29</v>
      </c>
      <c r="AA578" s="8">
        <v>0</v>
      </c>
      <c r="AB578">
        <v>207.58</v>
      </c>
      <c r="AC578">
        <v>22.8</v>
      </c>
    </row>
    <row r="579" spans="14:29" x14ac:dyDescent="0.35">
      <c r="N579">
        <f t="shared" ref="N579:N642" si="21">_xlfn.PERCENTRANK.EXC(O:O,O579,2)*10</f>
        <v>5.8</v>
      </c>
      <c r="O579">
        <v>51</v>
      </c>
      <c r="P579" t="s">
        <v>22</v>
      </c>
      <c r="Q579" t="str">
        <f t="shared" ref="Q579:Q642" si="22">IF(P579="Unknown",IF(N579&gt;=7,"formerly smoked",IF(N579&gt;=2,"smokes","never smoked")),P579)</f>
        <v>smokes</v>
      </c>
      <c r="Z579">
        <v>51</v>
      </c>
      <c r="AA579" s="8">
        <v>0</v>
      </c>
      <c r="AB579">
        <v>109.16</v>
      </c>
      <c r="AC579">
        <v>28</v>
      </c>
    </row>
    <row r="580" spans="14:29" x14ac:dyDescent="0.35">
      <c r="N580">
        <f t="shared" si="21"/>
        <v>2.1</v>
      </c>
      <c r="O580">
        <v>23</v>
      </c>
      <c r="P580" t="s">
        <v>16</v>
      </c>
      <c r="Q580" t="str">
        <f t="shared" si="22"/>
        <v>formerly smoked</v>
      </c>
      <c r="Z580">
        <v>23</v>
      </c>
      <c r="AA580" s="8">
        <v>0</v>
      </c>
      <c r="AB580">
        <v>74.459999999999994</v>
      </c>
      <c r="AC580">
        <v>35.6</v>
      </c>
    </row>
    <row r="581" spans="14:29" x14ac:dyDescent="0.35">
      <c r="N581">
        <f t="shared" si="21"/>
        <v>6.3</v>
      </c>
      <c r="O581">
        <v>54</v>
      </c>
      <c r="P581" t="s">
        <v>21</v>
      </c>
      <c r="Q581" t="str">
        <f t="shared" si="22"/>
        <v>never smoked</v>
      </c>
      <c r="Z581">
        <v>54</v>
      </c>
      <c r="AA581" s="8">
        <v>0</v>
      </c>
      <c r="AB581">
        <v>118.51</v>
      </c>
      <c r="AC581">
        <v>40.6</v>
      </c>
    </row>
    <row r="582" spans="14:29" x14ac:dyDescent="0.35">
      <c r="N582">
        <f t="shared" si="21"/>
        <v>6.3</v>
      </c>
      <c r="O582">
        <v>54</v>
      </c>
      <c r="P582" t="s">
        <v>16</v>
      </c>
      <c r="Q582" t="str">
        <f t="shared" si="22"/>
        <v>formerly smoked</v>
      </c>
      <c r="Z582">
        <v>54</v>
      </c>
      <c r="AA582" s="8">
        <v>0</v>
      </c>
      <c r="AB582">
        <v>107.47</v>
      </c>
      <c r="AC582">
        <v>29.3</v>
      </c>
    </row>
    <row r="583" spans="14:29" x14ac:dyDescent="0.35">
      <c r="N583">
        <f t="shared" si="21"/>
        <v>1.6</v>
      </c>
      <c r="O583">
        <v>18</v>
      </c>
      <c r="P583" t="s">
        <v>24</v>
      </c>
      <c r="Q583" t="str">
        <f t="shared" si="22"/>
        <v>never smoked</v>
      </c>
      <c r="Z583">
        <v>18</v>
      </c>
      <c r="AA583" s="8">
        <v>0</v>
      </c>
      <c r="AB583">
        <v>182.86</v>
      </c>
      <c r="AC583">
        <v>21</v>
      </c>
    </row>
    <row r="584" spans="14:29" x14ac:dyDescent="0.35">
      <c r="N584">
        <f t="shared" si="21"/>
        <v>2.5</v>
      </c>
      <c r="O584">
        <v>26</v>
      </c>
      <c r="P584" t="s">
        <v>24</v>
      </c>
      <c r="Q584" t="str">
        <f t="shared" si="22"/>
        <v>smokes</v>
      </c>
      <c r="Z584">
        <v>26</v>
      </c>
      <c r="AA584" s="8">
        <v>0</v>
      </c>
      <c r="AB584">
        <v>59.17</v>
      </c>
      <c r="AC584">
        <v>20</v>
      </c>
    </row>
    <row r="585" spans="14:29" x14ac:dyDescent="0.35">
      <c r="N585">
        <f t="shared" si="21"/>
        <v>8.6999999999999993</v>
      </c>
      <c r="O585">
        <v>72</v>
      </c>
      <c r="P585" t="s">
        <v>16</v>
      </c>
      <c r="Q585" t="str">
        <f t="shared" si="22"/>
        <v>formerly smoked</v>
      </c>
      <c r="Z585">
        <v>72</v>
      </c>
      <c r="AA585" s="8">
        <v>0</v>
      </c>
      <c r="AB585">
        <v>215.64</v>
      </c>
      <c r="AC585">
        <v>26.7</v>
      </c>
    </row>
    <row r="586" spans="14:29" x14ac:dyDescent="0.35">
      <c r="N586">
        <f t="shared" si="21"/>
        <v>0.5</v>
      </c>
      <c r="O586">
        <v>5</v>
      </c>
      <c r="P586" t="s">
        <v>24</v>
      </c>
      <c r="Q586" t="str">
        <f t="shared" si="22"/>
        <v>never smoked</v>
      </c>
      <c r="Z586">
        <v>5</v>
      </c>
      <c r="AA586" s="8">
        <v>0</v>
      </c>
      <c r="AB586">
        <v>163.69999999999999</v>
      </c>
      <c r="AC586">
        <v>18.399999999999999</v>
      </c>
    </row>
    <row r="587" spans="14:29" x14ac:dyDescent="0.35">
      <c r="N587">
        <f t="shared" si="21"/>
        <v>7.9</v>
      </c>
      <c r="O587">
        <v>65</v>
      </c>
      <c r="P587" t="s">
        <v>16</v>
      </c>
      <c r="Q587" t="str">
        <f t="shared" si="22"/>
        <v>formerly smoked</v>
      </c>
      <c r="Z587">
        <v>65</v>
      </c>
      <c r="AA587" s="8">
        <v>0</v>
      </c>
      <c r="AB587">
        <v>196.36</v>
      </c>
      <c r="AC587">
        <v>34.5</v>
      </c>
    </row>
    <row r="588" spans="14:29" x14ac:dyDescent="0.35">
      <c r="N588">
        <f t="shared" si="21"/>
        <v>4.5</v>
      </c>
      <c r="O588">
        <v>42</v>
      </c>
      <c r="P588" t="s">
        <v>24</v>
      </c>
      <c r="Q588" t="str">
        <f t="shared" si="22"/>
        <v>smokes</v>
      </c>
      <c r="Z588">
        <v>42</v>
      </c>
      <c r="AA588" s="8">
        <v>0</v>
      </c>
      <c r="AB588">
        <v>139.77000000000001</v>
      </c>
      <c r="AC588">
        <v>27.7</v>
      </c>
    </row>
    <row r="589" spans="14:29" x14ac:dyDescent="0.35">
      <c r="N589">
        <f t="shared" si="21"/>
        <v>5.2</v>
      </c>
      <c r="O589">
        <v>47</v>
      </c>
      <c r="P589" t="s">
        <v>21</v>
      </c>
      <c r="Q589" t="str">
        <f t="shared" si="22"/>
        <v>never smoked</v>
      </c>
      <c r="Z589">
        <v>47</v>
      </c>
      <c r="AA589" s="8">
        <v>0</v>
      </c>
      <c r="AB589">
        <v>141.22999999999999</v>
      </c>
      <c r="AC589">
        <v>21.1</v>
      </c>
    </row>
    <row r="590" spans="14:29" x14ac:dyDescent="0.35">
      <c r="N590">
        <f t="shared" si="21"/>
        <v>2.3000000000000003</v>
      </c>
      <c r="O590">
        <v>24</v>
      </c>
      <c r="P590" t="s">
        <v>16</v>
      </c>
      <c r="Q590" t="str">
        <f t="shared" si="22"/>
        <v>formerly smoked</v>
      </c>
      <c r="Z590">
        <v>24</v>
      </c>
      <c r="AA590" s="8">
        <v>0</v>
      </c>
      <c r="AB590">
        <v>89.99</v>
      </c>
      <c r="AC590">
        <v>24.4</v>
      </c>
    </row>
    <row r="591" spans="14:29" x14ac:dyDescent="0.35">
      <c r="N591">
        <f t="shared" si="21"/>
        <v>6.8000000000000007</v>
      </c>
      <c r="O591">
        <v>57</v>
      </c>
      <c r="P591" t="s">
        <v>22</v>
      </c>
      <c r="Q591" t="str">
        <f t="shared" si="22"/>
        <v>smokes</v>
      </c>
      <c r="Z591">
        <v>57</v>
      </c>
      <c r="AA591" s="8">
        <v>0</v>
      </c>
      <c r="AB591">
        <v>108.53</v>
      </c>
      <c r="AC591">
        <v>19.399999999999999</v>
      </c>
    </row>
    <row r="592" spans="14:29" x14ac:dyDescent="0.35">
      <c r="N592">
        <f t="shared" si="21"/>
        <v>5.8</v>
      </c>
      <c r="O592">
        <v>51</v>
      </c>
      <c r="P592" t="s">
        <v>24</v>
      </c>
      <c r="Q592" t="str">
        <f t="shared" si="22"/>
        <v>smokes</v>
      </c>
      <c r="Z592">
        <v>51</v>
      </c>
      <c r="AA592" s="8">
        <v>0</v>
      </c>
      <c r="AB592">
        <v>63.61</v>
      </c>
      <c r="AC592">
        <v>42.3</v>
      </c>
    </row>
    <row r="593" spans="14:29" x14ac:dyDescent="0.35">
      <c r="N593">
        <f t="shared" si="21"/>
        <v>5.3000000000000007</v>
      </c>
      <c r="O593">
        <v>48</v>
      </c>
      <c r="P593" t="s">
        <v>22</v>
      </c>
      <c r="Q593" t="str">
        <f t="shared" si="22"/>
        <v>smokes</v>
      </c>
      <c r="Z593">
        <v>48</v>
      </c>
      <c r="AA593" s="8">
        <v>0</v>
      </c>
      <c r="AB593">
        <v>85.54</v>
      </c>
      <c r="AC593">
        <v>32.200000000000003</v>
      </c>
    </row>
    <row r="594" spans="14:29" x14ac:dyDescent="0.35">
      <c r="N594">
        <f t="shared" si="21"/>
        <v>6.6000000000000005</v>
      </c>
      <c r="O594">
        <v>56</v>
      </c>
      <c r="P594" t="s">
        <v>21</v>
      </c>
      <c r="Q594" t="str">
        <f t="shared" si="22"/>
        <v>never smoked</v>
      </c>
      <c r="Z594">
        <v>56</v>
      </c>
      <c r="AA594" s="8">
        <v>0</v>
      </c>
      <c r="AB594">
        <v>100.83</v>
      </c>
      <c r="AC594">
        <v>26.8</v>
      </c>
    </row>
    <row r="595" spans="14:29" x14ac:dyDescent="0.35">
      <c r="N595">
        <f t="shared" si="21"/>
        <v>2.9</v>
      </c>
      <c r="O595">
        <v>30</v>
      </c>
      <c r="P595" t="s">
        <v>21</v>
      </c>
      <c r="Q595" t="str">
        <f t="shared" si="22"/>
        <v>never smoked</v>
      </c>
      <c r="Z595">
        <v>30</v>
      </c>
      <c r="AA595" s="8">
        <v>0</v>
      </c>
      <c r="AB595">
        <v>59.82</v>
      </c>
      <c r="AC595">
        <v>25.4</v>
      </c>
    </row>
    <row r="596" spans="14:29" x14ac:dyDescent="0.35">
      <c r="N596">
        <f t="shared" si="21"/>
        <v>7.7</v>
      </c>
      <c r="O596">
        <v>63</v>
      </c>
      <c r="P596" t="s">
        <v>22</v>
      </c>
      <c r="Q596" t="str">
        <f t="shared" si="22"/>
        <v>smokes</v>
      </c>
      <c r="Z596">
        <v>63</v>
      </c>
      <c r="AA596" s="8">
        <v>0</v>
      </c>
      <c r="AB596">
        <v>105.95</v>
      </c>
      <c r="AC596">
        <v>23.5</v>
      </c>
    </row>
    <row r="597" spans="14:29" x14ac:dyDescent="0.35">
      <c r="N597">
        <f t="shared" si="21"/>
        <v>5.0999999999999996</v>
      </c>
      <c r="O597">
        <v>46</v>
      </c>
      <c r="P597" t="s">
        <v>22</v>
      </c>
      <c r="Q597" t="str">
        <f t="shared" si="22"/>
        <v>smokes</v>
      </c>
      <c r="Z597">
        <v>46</v>
      </c>
      <c r="AA597" s="8">
        <v>0</v>
      </c>
      <c r="AB597">
        <v>188.11</v>
      </c>
      <c r="AC597">
        <v>50.2</v>
      </c>
    </row>
    <row r="598" spans="14:29" x14ac:dyDescent="0.35">
      <c r="N598">
        <f t="shared" si="21"/>
        <v>6.1</v>
      </c>
      <c r="O598">
        <v>53</v>
      </c>
      <c r="P598" t="s">
        <v>16</v>
      </c>
      <c r="Q598" t="str">
        <f t="shared" si="22"/>
        <v>formerly smoked</v>
      </c>
      <c r="Z598">
        <v>53</v>
      </c>
      <c r="AA598" s="8">
        <v>0</v>
      </c>
      <c r="AB598">
        <v>71.150000000000006</v>
      </c>
      <c r="AC598">
        <v>26.1</v>
      </c>
    </row>
    <row r="599" spans="14:29" x14ac:dyDescent="0.35">
      <c r="N599">
        <f t="shared" si="21"/>
        <v>0</v>
      </c>
      <c r="O599">
        <v>1.08</v>
      </c>
      <c r="P599" t="s">
        <v>24</v>
      </c>
      <c r="Q599" t="str">
        <f t="shared" si="22"/>
        <v>never smoked</v>
      </c>
      <c r="Z599">
        <v>1.08</v>
      </c>
      <c r="AA599" s="8">
        <v>0</v>
      </c>
      <c r="AB599">
        <v>60.53</v>
      </c>
      <c r="AC599">
        <v>17.5</v>
      </c>
    </row>
    <row r="600" spans="14:29" x14ac:dyDescent="0.35">
      <c r="N600">
        <f t="shared" si="21"/>
        <v>1.3</v>
      </c>
      <c r="O600">
        <v>15</v>
      </c>
      <c r="P600" t="s">
        <v>21</v>
      </c>
      <c r="Q600" t="str">
        <f t="shared" si="22"/>
        <v>never smoked</v>
      </c>
      <c r="Z600">
        <v>15</v>
      </c>
      <c r="AA600" s="8">
        <v>0</v>
      </c>
      <c r="AB600">
        <v>205.5</v>
      </c>
      <c r="AC600">
        <v>24.2</v>
      </c>
    </row>
    <row r="601" spans="14:29" x14ac:dyDescent="0.35">
      <c r="N601">
        <f t="shared" si="21"/>
        <v>7.1</v>
      </c>
      <c r="O601">
        <v>59</v>
      </c>
      <c r="P601" t="s">
        <v>21</v>
      </c>
      <c r="Q601" t="str">
        <f t="shared" si="22"/>
        <v>never smoked</v>
      </c>
      <c r="Z601">
        <v>59</v>
      </c>
      <c r="AA601" s="8">
        <v>0</v>
      </c>
      <c r="AB601">
        <v>204.86</v>
      </c>
      <c r="AC601">
        <v>30.8</v>
      </c>
    </row>
    <row r="602" spans="14:29" x14ac:dyDescent="0.35">
      <c r="N602">
        <f t="shared" si="21"/>
        <v>2.3000000000000003</v>
      </c>
      <c r="O602">
        <v>24</v>
      </c>
      <c r="P602" t="s">
        <v>21</v>
      </c>
      <c r="Q602" t="str">
        <f t="shared" si="22"/>
        <v>never smoked</v>
      </c>
      <c r="Z602">
        <v>24</v>
      </c>
      <c r="AA602" s="8">
        <v>0</v>
      </c>
      <c r="AB602">
        <v>115.03</v>
      </c>
      <c r="AC602">
        <v>23.4</v>
      </c>
    </row>
    <row r="603" spans="14:29" x14ac:dyDescent="0.35">
      <c r="N603">
        <f t="shared" si="21"/>
        <v>6.1</v>
      </c>
      <c r="O603">
        <v>53</v>
      </c>
      <c r="P603" t="s">
        <v>21</v>
      </c>
      <c r="Q603" t="str">
        <f t="shared" si="22"/>
        <v>never smoked</v>
      </c>
      <c r="Z603">
        <v>53</v>
      </c>
      <c r="AA603" s="8">
        <v>0</v>
      </c>
      <c r="AB603">
        <v>79.87</v>
      </c>
      <c r="AC603">
        <v>30.9</v>
      </c>
    </row>
    <row r="604" spans="14:29" x14ac:dyDescent="0.35">
      <c r="N604">
        <f t="shared" si="21"/>
        <v>4.0999999999999996</v>
      </c>
      <c r="O604">
        <v>39</v>
      </c>
      <c r="P604" t="s">
        <v>21</v>
      </c>
      <c r="Q604" t="str">
        <f t="shared" si="22"/>
        <v>never smoked</v>
      </c>
      <c r="Z604">
        <v>39</v>
      </c>
      <c r="AA604" s="8">
        <v>0</v>
      </c>
      <c r="AB604">
        <v>97.89</v>
      </c>
      <c r="AC604">
        <v>23.6</v>
      </c>
    </row>
    <row r="605" spans="14:29" x14ac:dyDescent="0.35">
      <c r="N605">
        <f t="shared" si="21"/>
        <v>2.1</v>
      </c>
      <c r="O605">
        <v>23</v>
      </c>
      <c r="P605" t="s">
        <v>21</v>
      </c>
      <c r="Q605" t="str">
        <f t="shared" si="22"/>
        <v>never smoked</v>
      </c>
      <c r="Z605">
        <v>23</v>
      </c>
      <c r="AA605" s="8">
        <v>0</v>
      </c>
      <c r="AB605">
        <v>125.26</v>
      </c>
      <c r="AC605">
        <v>18.7</v>
      </c>
    </row>
    <row r="606" spans="14:29" x14ac:dyDescent="0.35">
      <c r="N606">
        <f t="shared" si="21"/>
        <v>3</v>
      </c>
      <c r="O606">
        <v>31</v>
      </c>
      <c r="P606" t="s">
        <v>22</v>
      </c>
      <c r="Q606" t="str">
        <f t="shared" si="22"/>
        <v>smokes</v>
      </c>
      <c r="Z606">
        <v>31</v>
      </c>
      <c r="AA606" s="8">
        <v>0</v>
      </c>
      <c r="AB606">
        <v>114.32</v>
      </c>
      <c r="AC606">
        <v>27.7</v>
      </c>
    </row>
    <row r="607" spans="14:29" x14ac:dyDescent="0.35">
      <c r="N607">
        <f t="shared" si="21"/>
        <v>0.5</v>
      </c>
      <c r="O607">
        <v>5</v>
      </c>
      <c r="P607" t="s">
        <v>24</v>
      </c>
      <c r="Q607" t="str">
        <f t="shared" si="22"/>
        <v>never smoked</v>
      </c>
      <c r="Z607">
        <v>5</v>
      </c>
      <c r="AA607" s="8">
        <v>0</v>
      </c>
      <c r="AB607">
        <v>92.23</v>
      </c>
      <c r="AC607">
        <v>16.7</v>
      </c>
    </row>
    <row r="608" spans="14:29" x14ac:dyDescent="0.35">
      <c r="N608">
        <f t="shared" si="21"/>
        <v>4.8</v>
      </c>
      <c r="O608">
        <v>44</v>
      </c>
      <c r="P608" t="s">
        <v>21</v>
      </c>
      <c r="Q608" t="str">
        <f t="shared" si="22"/>
        <v>never smoked</v>
      </c>
      <c r="Z608">
        <v>44</v>
      </c>
      <c r="AA608" s="8">
        <v>0</v>
      </c>
      <c r="AB608">
        <v>83.51</v>
      </c>
      <c r="AC608">
        <v>31.2</v>
      </c>
    </row>
    <row r="609" spans="14:29" x14ac:dyDescent="0.35">
      <c r="N609">
        <f t="shared" si="21"/>
        <v>0.2</v>
      </c>
      <c r="O609">
        <v>1.8</v>
      </c>
      <c r="P609" t="s">
        <v>24</v>
      </c>
      <c r="Q609" t="str">
        <f t="shared" si="22"/>
        <v>never smoked</v>
      </c>
      <c r="Z609">
        <v>1.8</v>
      </c>
      <c r="AA609" s="8">
        <v>0</v>
      </c>
      <c r="AB609">
        <v>102.34</v>
      </c>
      <c r="AC609">
        <v>17</v>
      </c>
    </row>
    <row r="610" spans="14:29" x14ac:dyDescent="0.35">
      <c r="N610">
        <f t="shared" si="21"/>
        <v>4.2</v>
      </c>
      <c r="O610">
        <v>40</v>
      </c>
      <c r="P610" t="s">
        <v>22</v>
      </c>
      <c r="Q610" t="str">
        <f t="shared" si="22"/>
        <v>smokes</v>
      </c>
      <c r="Z610">
        <v>40</v>
      </c>
      <c r="AA610" s="8">
        <v>0</v>
      </c>
      <c r="AB610">
        <v>144.47999999999999</v>
      </c>
      <c r="AC610">
        <v>29.8</v>
      </c>
    </row>
    <row r="611" spans="14:29" x14ac:dyDescent="0.35">
      <c r="N611">
        <f t="shared" si="21"/>
        <v>0.6</v>
      </c>
      <c r="O611">
        <v>7</v>
      </c>
      <c r="P611" t="s">
        <v>24</v>
      </c>
      <c r="Q611" t="str">
        <f t="shared" si="22"/>
        <v>never smoked</v>
      </c>
      <c r="Z611">
        <v>7</v>
      </c>
      <c r="AA611" s="8">
        <v>0</v>
      </c>
      <c r="AB611">
        <v>88.39</v>
      </c>
      <c r="AC611">
        <v>19.7</v>
      </c>
    </row>
    <row r="612" spans="14:29" x14ac:dyDescent="0.35">
      <c r="N612">
        <f t="shared" si="21"/>
        <v>6.6000000000000005</v>
      </c>
      <c r="O612">
        <v>56</v>
      </c>
      <c r="P612" t="s">
        <v>24</v>
      </c>
      <c r="Q612" t="str">
        <f t="shared" si="22"/>
        <v>smokes</v>
      </c>
      <c r="Z612">
        <v>56</v>
      </c>
      <c r="AA612" s="8">
        <v>0</v>
      </c>
      <c r="AB612">
        <v>228.08</v>
      </c>
      <c r="AC612">
        <v>29.1</v>
      </c>
    </row>
    <row r="613" spans="14:29" x14ac:dyDescent="0.35">
      <c r="N613">
        <f t="shared" si="21"/>
        <v>4.5</v>
      </c>
      <c r="O613">
        <v>42</v>
      </c>
      <c r="P613" t="s">
        <v>21</v>
      </c>
      <c r="Q613" t="str">
        <f t="shared" si="22"/>
        <v>never smoked</v>
      </c>
      <c r="Z613">
        <v>42</v>
      </c>
      <c r="AA613" s="8">
        <v>0</v>
      </c>
      <c r="AB613">
        <v>93.79</v>
      </c>
      <c r="AC613">
        <v>27.2</v>
      </c>
    </row>
    <row r="614" spans="14:29" x14ac:dyDescent="0.35">
      <c r="N614">
        <f t="shared" si="21"/>
        <v>5.3000000000000007</v>
      </c>
      <c r="O614">
        <v>48</v>
      </c>
      <c r="P614" t="s">
        <v>24</v>
      </c>
      <c r="Q614" t="str">
        <f t="shared" si="22"/>
        <v>smokes</v>
      </c>
      <c r="Z614">
        <v>48</v>
      </c>
      <c r="AA614" s="8">
        <v>0</v>
      </c>
      <c r="AB614">
        <v>147.13999999999999</v>
      </c>
      <c r="AC614">
        <v>22.3</v>
      </c>
    </row>
    <row r="615" spans="14:29" x14ac:dyDescent="0.35">
      <c r="N615">
        <f t="shared" si="21"/>
        <v>9.8000000000000007</v>
      </c>
      <c r="O615">
        <v>82</v>
      </c>
      <c r="P615" t="s">
        <v>22</v>
      </c>
      <c r="Q615" t="str">
        <f t="shared" si="22"/>
        <v>smokes</v>
      </c>
      <c r="Z615">
        <v>82</v>
      </c>
      <c r="AA615" s="8">
        <v>0</v>
      </c>
      <c r="AB615">
        <v>106.43</v>
      </c>
      <c r="AC615">
        <v>27</v>
      </c>
    </row>
    <row r="616" spans="14:29" x14ac:dyDescent="0.35">
      <c r="N616">
        <f t="shared" si="21"/>
        <v>6</v>
      </c>
      <c r="O616">
        <v>52</v>
      </c>
      <c r="P616" t="s">
        <v>21</v>
      </c>
      <c r="Q616" t="str">
        <f t="shared" si="22"/>
        <v>never smoked</v>
      </c>
      <c r="Z616">
        <v>52</v>
      </c>
      <c r="AA616" s="8">
        <v>0</v>
      </c>
      <c r="AB616">
        <v>88.04</v>
      </c>
      <c r="AC616">
        <v>42.1</v>
      </c>
    </row>
    <row r="617" spans="14:29" x14ac:dyDescent="0.35">
      <c r="N617">
        <f t="shared" si="21"/>
        <v>4.5</v>
      </c>
      <c r="O617">
        <v>42</v>
      </c>
      <c r="P617" t="s">
        <v>24</v>
      </c>
      <c r="Q617" t="str">
        <f t="shared" si="22"/>
        <v>smokes</v>
      </c>
      <c r="Z617">
        <v>42</v>
      </c>
      <c r="AA617" s="8">
        <v>0</v>
      </c>
      <c r="AB617">
        <v>92.2</v>
      </c>
      <c r="AC617">
        <v>34.200000000000003</v>
      </c>
    </row>
    <row r="618" spans="14:29" x14ac:dyDescent="0.35">
      <c r="N618">
        <f t="shared" si="21"/>
        <v>8.8000000000000007</v>
      </c>
      <c r="O618">
        <v>73</v>
      </c>
      <c r="P618" t="s">
        <v>21</v>
      </c>
      <c r="Q618" t="str">
        <f t="shared" si="22"/>
        <v>never smoked</v>
      </c>
      <c r="Z618">
        <v>73</v>
      </c>
      <c r="AA618" s="8">
        <v>0</v>
      </c>
      <c r="AB618">
        <v>219.53</v>
      </c>
      <c r="AC618">
        <v>40.9</v>
      </c>
    </row>
    <row r="619" spans="14:29" x14ac:dyDescent="0.35">
      <c r="N619">
        <f t="shared" si="21"/>
        <v>6.5</v>
      </c>
      <c r="O619">
        <v>55</v>
      </c>
      <c r="P619" t="s">
        <v>22</v>
      </c>
      <c r="Q619" t="str">
        <f t="shared" si="22"/>
        <v>smokes</v>
      </c>
      <c r="Z619">
        <v>55</v>
      </c>
      <c r="AA619" s="8">
        <v>0</v>
      </c>
      <c r="AB619">
        <v>75.56</v>
      </c>
      <c r="AC619">
        <v>29.4</v>
      </c>
    </row>
    <row r="620" spans="14:29" x14ac:dyDescent="0.35">
      <c r="N620">
        <f t="shared" si="21"/>
        <v>5.6000000000000005</v>
      </c>
      <c r="O620">
        <v>50</v>
      </c>
      <c r="P620" t="s">
        <v>16</v>
      </c>
      <c r="Q620" t="str">
        <f t="shared" si="22"/>
        <v>formerly smoked</v>
      </c>
      <c r="Z620">
        <v>50</v>
      </c>
      <c r="AA620" s="8">
        <v>0</v>
      </c>
      <c r="AB620">
        <v>158.31</v>
      </c>
      <c r="AC620">
        <v>32.799999999999997</v>
      </c>
    </row>
    <row r="621" spans="14:29" x14ac:dyDescent="0.35">
      <c r="N621">
        <f t="shared" si="21"/>
        <v>4.6000000000000005</v>
      </c>
      <c r="O621">
        <v>43</v>
      </c>
      <c r="P621" t="s">
        <v>22</v>
      </c>
      <c r="Q621" t="str">
        <f t="shared" si="22"/>
        <v>smokes</v>
      </c>
      <c r="Z621">
        <v>43</v>
      </c>
      <c r="AA621" s="8">
        <v>0</v>
      </c>
      <c r="AB621">
        <v>111.43</v>
      </c>
      <c r="AC621">
        <v>21.9</v>
      </c>
    </row>
    <row r="622" spans="14:29" x14ac:dyDescent="0.35">
      <c r="N622">
        <f t="shared" si="21"/>
        <v>3.3000000000000003</v>
      </c>
      <c r="O622">
        <v>33</v>
      </c>
      <c r="P622" t="s">
        <v>21</v>
      </c>
      <c r="Q622" t="str">
        <f t="shared" si="22"/>
        <v>never smoked</v>
      </c>
      <c r="Z622">
        <v>33</v>
      </c>
      <c r="AA622" s="8">
        <v>0</v>
      </c>
      <c r="AB622">
        <v>219.97</v>
      </c>
      <c r="AC622">
        <v>39.6</v>
      </c>
    </row>
    <row r="623" spans="14:29" x14ac:dyDescent="0.35">
      <c r="N623">
        <f t="shared" si="21"/>
        <v>9.6</v>
      </c>
      <c r="O623">
        <v>80</v>
      </c>
      <c r="P623" t="s">
        <v>21</v>
      </c>
      <c r="Q623" t="str">
        <f t="shared" si="22"/>
        <v>never smoked</v>
      </c>
      <c r="Z623">
        <v>80</v>
      </c>
      <c r="AA623" s="8">
        <v>0</v>
      </c>
      <c r="AB623">
        <v>148.91</v>
      </c>
      <c r="AC623">
        <v>28.3</v>
      </c>
    </row>
    <row r="624" spans="14:29" x14ac:dyDescent="0.35">
      <c r="N624">
        <f t="shared" si="21"/>
        <v>3.3000000000000003</v>
      </c>
      <c r="O624">
        <v>33</v>
      </c>
      <c r="P624" t="s">
        <v>21</v>
      </c>
      <c r="Q624" t="str">
        <f t="shared" si="22"/>
        <v>never smoked</v>
      </c>
      <c r="Z624">
        <v>33</v>
      </c>
      <c r="AA624" s="8">
        <v>0</v>
      </c>
      <c r="AB624">
        <v>69.400000000000006</v>
      </c>
      <c r="AC624">
        <v>47.8</v>
      </c>
    </row>
    <row r="625" spans="14:29" x14ac:dyDescent="0.35">
      <c r="N625">
        <f t="shared" si="21"/>
        <v>8.9</v>
      </c>
      <c r="O625">
        <v>74</v>
      </c>
      <c r="P625" t="s">
        <v>24</v>
      </c>
      <c r="Q625" t="str">
        <f t="shared" si="22"/>
        <v>formerly smoked</v>
      </c>
      <c r="Z625">
        <v>74</v>
      </c>
      <c r="AA625" s="8">
        <v>0</v>
      </c>
      <c r="AB625">
        <v>68.34</v>
      </c>
      <c r="AC625">
        <v>39.299999999999997</v>
      </c>
    </row>
    <row r="626" spans="14:29" x14ac:dyDescent="0.35">
      <c r="N626">
        <f t="shared" si="21"/>
        <v>7.9</v>
      </c>
      <c r="O626">
        <v>65</v>
      </c>
      <c r="P626" t="s">
        <v>22</v>
      </c>
      <c r="Q626" t="str">
        <f t="shared" si="22"/>
        <v>smokes</v>
      </c>
      <c r="Z626">
        <v>65</v>
      </c>
      <c r="AA626" s="8">
        <v>0</v>
      </c>
      <c r="AB626">
        <v>58.37</v>
      </c>
      <c r="AC626">
        <v>28</v>
      </c>
    </row>
    <row r="627" spans="14:29" x14ac:dyDescent="0.35">
      <c r="N627">
        <f t="shared" si="21"/>
        <v>4.2</v>
      </c>
      <c r="O627">
        <v>40</v>
      </c>
      <c r="P627" t="s">
        <v>21</v>
      </c>
      <c r="Q627" t="str">
        <f t="shared" si="22"/>
        <v>never smoked</v>
      </c>
      <c r="Z627">
        <v>40</v>
      </c>
      <c r="AA627" s="8">
        <v>0</v>
      </c>
      <c r="AB627">
        <v>71.2</v>
      </c>
      <c r="AC627">
        <v>27.1</v>
      </c>
    </row>
    <row r="628" spans="14:29" x14ac:dyDescent="0.35">
      <c r="N628">
        <f t="shared" si="21"/>
        <v>6</v>
      </c>
      <c r="O628">
        <v>52</v>
      </c>
      <c r="P628" t="s">
        <v>22</v>
      </c>
      <c r="Q628" t="str">
        <f t="shared" si="22"/>
        <v>smokes</v>
      </c>
      <c r="Z628">
        <v>52</v>
      </c>
      <c r="AA628" s="8">
        <v>0</v>
      </c>
      <c r="AB628">
        <v>101.5</v>
      </c>
      <c r="AC628">
        <v>31.2</v>
      </c>
    </row>
    <row r="629" spans="14:29" x14ac:dyDescent="0.35">
      <c r="N629">
        <f t="shared" si="21"/>
        <v>8.1000000000000014</v>
      </c>
      <c r="O629">
        <v>66</v>
      </c>
      <c r="P629" t="s">
        <v>21</v>
      </c>
      <c r="Q629" t="str">
        <f t="shared" si="22"/>
        <v>never smoked</v>
      </c>
      <c r="Z629">
        <v>66</v>
      </c>
      <c r="AA629" s="8">
        <v>0</v>
      </c>
      <c r="AB629">
        <v>92.04</v>
      </c>
      <c r="AC629">
        <v>23.1</v>
      </c>
    </row>
    <row r="630" spans="14:29" x14ac:dyDescent="0.35">
      <c r="N630">
        <f t="shared" si="21"/>
        <v>1.7999999999999998</v>
      </c>
      <c r="O630">
        <v>20</v>
      </c>
      <c r="P630" t="s">
        <v>21</v>
      </c>
      <c r="Q630" t="str">
        <f t="shared" si="22"/>
        <v>never smoked</v>
      </c>
      <c r="Z630">
        <v>20</v>
      </c>
      <c r="AA630" s="8">
        <v>0</v>
      </c>
      <c r="AB630">
        <v>73</v>
      </c>
      <c r="AC630">
        <v>20.8</v>
      </c>
    </row>
    <row r="631" spans="14:29" x14ac:dyDescent="0.35">
      <c r="N631">
        <f t="shared" si="21"/>
        <v>5.8</v>
      </c>
      <c r="O631">
        <v>51</v>
      </c>
      <c r="P631" t="s">
        <v>22</v>
      </c>
      <c r="Q631" t="str">
        <f t="shared" si="22"/>
        <v>smokes</v>
      </c>
      <c r="Z631">
        <v>51</v>
      </c>
      <c r="AA631" s="8">
        <v>0</v>
      </c>
      <c r="AB631">
        <v>111.15</v>
      </c>
      <c r="AC631">
        <v>34.1</v>
      </c>
    </row>
    <row r="632" spans="14:29" x14ac:dyDescent="0.35">
      <c r="N632">
        <f t="shared" si="21"/>
        <v>7.3</v>
      </c>
      <c r="O632">
        <v>60</v>
      </c>
      <c r="P632" t="s">
        <v>21</v>
      </c>
      <c r="Q632" t="str">
        <f t="shared" si="22"/>
        <v>never smoked</v>
      </c>
      <c r="Z632">
        <v>60</v>
      </c>
      <c r="AA632" s="8">
        <v>0</v>
      </c>
      <c r="AB632">
        <v>58.65</v>
      </c>
      <c r="AC632">
        <v>30.1</v>
      </c>
    </row>
    <row r="633" spans="14:29" x14ac:dyDescent="0.35">
      <c r="N633">
        <f t="shared" si="21"/>
        <v>7.1</v>
      </c>
      <c r="O633">
        <v>59</v>
      </c>
      <c r="P633" t="s">
        <v>21</v>
      </c>
      <c r="Q633" t="str">
        <f t="shared" si="22"/>
        <v>never smoked</v>
      </c>
      <c r="Z633">
        <v>59</v>
      </c>
      <c r="AA633" s="8">
        <v>0</v>
      </c>
      <c r="AB633">
        <v>100.54</v>
      </c>
      <c r="AC633">
        <v>35.799999999999997</v>
      </c>
    </row>
    <row r="634" spans="14:29" x14ac:dyDescent="0.35">
      <c r="N634">
        <f t="shared" si="21"/>
        <v>7</v>
      </c>
      <c r="O634">
        <v>58</v>
      </c>
      <c r="P634" t="s">
        <v>21</v>
      </c>
      <c r="Q634" t="str">
        <f t="shared" si="22"/>
        <v>never smoked</v>
      </c>
      <c r="Z634">
        <v>58</v>
      </c>
      <c r="AA634" s="8">
        <v>0</v>
      </c>
      <c r="AB634">
        <v>111.73</v>
      </c>
      <c r="AC634">
        <v>34.6</v>
      </c>
    </row>
    <row r="635" spans="14:29" x14ac:dyDescent="0.35">
      <c r="N635">
        <f t="shared" si="21"/>
        <v>4.5</v>
      </c>
      <c r="O635">
        <v>42</v>
      </c>
      <c r="P635" t="s">
        <v>24</v>
      </c>
      <c r="Q635" t="str">
        <f t="shared" si="22"/>
        <v>smokes</v>
      </c>
      <c r="Z635">
        <v>42</v>
      </c>
      <c r="AA635" s="8">
        <v>0</v>
      </c>
      <c r="AB635">
        <v>97.78</v>
      </c>
      <c r="AC635">
        <v>29.8</v>
      </c>
    </row>
    <row r="636" spans="14:29" x14ac:dyDescent="0.35">
      <c r="N636">
        <f t="shared" si="21"/>
        <v>2.7</v>
      </c>
      <c r="O636">
        <v>28</v>
      </c>
      <c r="P636" t="s">
        <v>24</v>
      </c>
      <c r="Q636" t="str">
        <f t="shared" si="22"/>
        <v>smokes</v>
      </c>
      <c r="Z636">
        <v>28</v>
      </c>
      <c r="AA636" s="8">
        <v>0</v>
      </c>
      <c r="AB636">
        <v>85.79</v>
      </c>
      <c r="AC636">
        <v>26.7</v>
      </c>
    </row>
    <row r="637" spans="14:29" x14ac:dyDescent="0.35">
      <c r="N637">
        <f t="shared" si="21"/>
        <v>6.8000000000000007</v>
      </c>
      <c r="O637">
        <v>57</v>
      </c>
      <c r="P637" t="s">
        <v>21</v>
      </c>
      <c r="Q637" t="str">
        <f t="shared" si="22"/>
        <v>never smoked</v>
      </c>
      <c r="Z637">
        <v>57</v>
      </c>
      <c r="AA637" s="8">
        <v>0</v>
      </c>
      <c r="AB637">
        <v>98.54</v>
      </c>
      <c r="AC637">
        <v>30.2</v>
      </c>
    </row>
    <row r="638" spans="14:29" x14ac:dyDescent="0.35">
      <c r="N638">
        <f t="shared" si="21"/>
        <v>8.1000000000000014</v>
      </c>
      <c r="O638">
        <v>66</v>
      </c>
      <c r="P638" t="s">
        <v>16</v>
      </c>
      <c r="Q638" t="str">
        <f t="shared" si="22"/>
        <v>formerly smoked</v>
      </c>
      <c r="Z638">
        <v>66</v>
      </c>
      <c r="AA638" s="8">
        <v>0</v>
      </c>
      <c r="AB638">
        <v>94.62</v>
      </c>
      <c r="AC638">
        <v>29.7</v>
      </c>
    </row>
    <row r="639" spans="14:29" x14ac:dyDescent="0.35">
      <c r="N639">
        <f t="shared" si="21"/>
        <v>6.6000000000000005</v>
      </c>
      <c r="O639">
        <v>56</v>
      </c>
      <c r="P639" t="s">
        <v>21</v>
      </c>
      <c r="Q639" t="str">
        <f t="shared" si="22"/>
        <v>never smoked</v>
      </c>
      <c r="Z639">
        <v>56</v>
      </c>
      <c r="AA639" s="8">
        <v>0</v>
      </c>
      <c r="AB639">
        <v>112.43</v>
      </c>
      <c r="AC639">
        <v>54.6</v>
      </c>
    </row>
    <row r="640" spans="14:29" x14ac:dyDescent="0.35">
      <c r="N640">
        <f t="shared" si="21"/>
        <v>5.3000000000000007</v>
      </c>
      <c r="O640">
        <v>48</v>
      </c>
      <c r="P640" t="s">
        <v>16</v>
      </c>
      <c r="Q640" t="str">
        <f t="shared" si="22"/>
        <v>formerly smoked</v>
      </c>
      <c r="Z640">
        <v>48</v>
      </c>
      <c r="AA640" s="8">
        <v>0</v>
      </c>
      <c r="AB640">
        <v>99.67</v>
      </c>
      <c r="AC640">
        <v>23.3</v>
      </c>
    </row>
    <row r="641" spans="14:29" x14ac:dyDescent="0.35">
      <c r="N641">
        <f t="shared" si="21"/>
        <v>3.8</v>
      </c>
      <c r="O641">
        <v>37</v>
      </c>
      <c r="P641" t="s">
        <v>24</v>
      </c>
      <c r="Q641" t="str">
        <f t="shared" si="22"/>
        <v>smokes</v>
      </c>
      <c r="Z641">
        <v>37</v>
      </c>
      <c r="AA641" s="8">
        <v>0</v>
      </c>
      <c r="AB641">
        <v>67.39</v>
      </c>
      <c r="AC641">
        <v>35.6</v>
      </c>
    </row>
    <row r="642" spans="14:29" x14ac:dyDescent="0.35">
      <c r="N642">
        <f t="shared" si="21"/>
        <v>2.6</v>
      </c>
      <c r="O642">
        <v>27</v>
      </c>
      <c r="P642" t="s">
        <v>21</v>
      </c>
      <c r="Q642" t="str">
        <f t="shared" si="22"/>
        <v>never smoked</v>
      </c>
      <c r="Z642">
        <v>27</v>
      </c>
      <c r="AA642" s="8">
        <v>0</v>
      </c>
      <c r="AB642">
        <v>95.12</v>
      </c>
      <c r="AC642">
        <v>27</v>
      </c>
    </row>
    <row r="643" spans="14:29" x14ac:dyDescent="0.35">
      <c r="N643">
        <f t="shared" ref="N643:N706" si="23">_xlfn.PERCENTRANK.EXC(O:O,O643,2)*10</f>
        <v>1.3</v>
      </c>
      <c r="O643">
        <v>15</v>
      </c>
      <c r="P643" t="s">
        <v>21</v>
      </c>
      <c r="Q643" t="str">
        <f t="shared" ref="Q643:Q706" si="24">IF(P643="Unknown",IF(N643&gt;=7,"formerly smoked",IF(N643&gt;=2,"smokes","never smoked")),P643)</f>
        <v>never smoked</v>
      </c>
      <c r="Z643">
        <v>15</v>
      </c>
      <c r="AA643" s="8">
        <v>0</v>
      </c>
      <c r="AB643">
        <v>85.06</v>
      </c>
      <c r="AC643">
        <v>21.6</v>
      </c>
    </row>
    <row r="644" spans="14:29" x14ac:dyDescent="0.35">
      <c r="N644">
        <f t="shared" si="23"/>
        <v>7.4</v>
      </c>
      <c r="O644">
        <v>61</v>
      </c>
      <c r="P644" t="s">
        <v>16</v>
      </c>
      <c r="Q644" t="str">
        <f t="shared" si="24"/>
        <v>formerly smoked</v>
      </c>
      <c r="Z644">
        <v>61</v>
      </c>
      <c r="AA644" s="8">
        <v>0</v>
      </c>
      <c r="AB644">
        <v>214.05</v>
      </c>
      <c r="AC644">
        <v>29.4</v>
      </c>
    </row>
    <row r="645" spans="14:29" x14ac:dyDescent="0.35">
      <c r="N645">
        <f t="shared" si="23"/>
        <v>9.6</v>
      </c>
      <c r="O645">
        <v>80</v>
      </c>
      <c r="P645" t="s">
        <v>21</v>
      </c>
      <c r="Q645" t="str">
        <f t="shared" si="24"/>
        <v>never smoked</v>
      </c>
      <c r="Z645">
        <v>80</v>
      </c>
      <c r="AA645" s="8">
        <v>0</v>
      </c>
      <c r="AB645">
        <v>79.09</v>
      </c>
      <c r="AC645">
        <v>22.8</v>
      </c>
    </row>
    <row r="646" spans="14:29" x14ac:dyDescent="0.35">
      <c r="N646">
        <f t="shared" si="23"/>
        <v>4.6000000000000005</v>
      </c>
      <c r="O646">
        <v>43</v>
      </c>
      <c r="P646" t="s">
        <v>21</v>
      </c>
      <c r="Q646" t="str">
        <f t="shared" si="24"/>
        <v>never smoked</v>
      </c>
      <c r="Z646">
        <v>43</v>
      </c>
      <c r="AA646" s="8">
        <v>0</v>
      </c>
      <c r="AB646">
        <v>98.09</v>
      </c>
      <c r="AC646">
        <v>17.3</v>
      </c>
    </row>
    <row r="647" spans="14:29" x14ac:dyDescent="0.35">
      <c r="N647">
        <f t="shared" si="23"/>
        <v>6.1</v>
      </c>
      <c r="O647">
        <v>53</v>
      </c>
      <c r="P647" t="s">
        <v>24</v>
      </c>
      <c r="Q647" t="str">
        <f t="shared" si="24"/>
        <v>smokes</v>
      </c>
      <c r="Z647">
        <v>53</v>
      </c>
      <c r="AA647" s="8">
        <v>0</v>
      </c>
      <c r="AB647">
        <v>76.36</v>
      </c>
      <c r="AC647">
        <v>29.8</v>
      </c>
    </row>
    <row r="648" spans="14:29" x14ac:dyDescent="0.35">
      <c r="N648">
        <f t="shared" si="23"/>
        <v>8.5</v>
      </c>
      <c r="O648">
        <v>70</v>
      </c>
      <c r="P648" t="s">
        <v>16</v>
      </c>
      <c r="Q648" t="str">
        <f t="shared" si="24"/>
        <v>formerly smoked</v>
      </c>
      <c r="Z648">
        <v>70</v>
      </c>
      <c r="AA648" s="8">
        <v>0</v>
      </c>
      <c r="AB648">
        <v>98.42</v>
      </c>
      <c r="AC648">
        <v>36.4</v>
      </c>
    </row>
    <row r="649" spans="14:29" x14ac:dyDescent="0.35">
      <c r="N649">
        <f t="shared" si="23"/>
        <v>7</v>
      </c>
      <c r="O649">
        <v>58</v>
      </c>
      <c r="P649" t="s">
        <v>16</v>
      </c>
      <c r="Q649" t="str">
        <f t="shared" si="24"/>
        <v>formerly smoked</v>
      </c>
      <c r="Z649">
        <v>58</v>
      </c>
      <c r="AA649" s="8">
        <v>0</v>
      </c>
      <c r="AB649">
        <v>82.01</v>
      </c>
      <c r="AC649">
        <v>34.700000000000003</v>
      </c>
    </row>
    <row r="650" spans="14:29" x14ac:dyDescent="0.35">
      <c r="N650">
        <f t="shared" si="23"/>
        <v>5.5</v>
      </c>
      <c r="O650">
        <v>49</v>
      </c>
      <c r="P650" t="s">
        <v>22</v>
      </c>
      <c r="Q650" t="str">
        <f t="shared" si="24"/>
        <v>smokes</v>
      </c>
      <c r="Z650">
        <v>49</v>
      </c>
      <c r="AA650" s="8">
        <v>0</v>
      </c>
      <c r="AB650">
        <v>56.11</v>
      </c>
      <c r="AC650">
        <v>28.7</v>
      </c>
    </row>
    <row r="651" spans="14:29" x14ac:dyDescent="0.35">
      <c r="N651">
        <f t="shared" si="23"/>
        <v>7.9</v>
      </c>
      <c r="O651">
        <v>65</v>
      </c>
      <c r="P651" t="s">
        <v>21</v>
      </c>
      <c r="Q651" t="str">
        <f t="shared" si="24"/>
        <v>never smoked</v>
      </c>
      <c r="Z651">
        <v>65</v>
      </c>
      <c r="AA651" s="8">
        <v>0</v>
      </c>
      <c r="AB651">
        <v>111.85</v>
      </c>
      <c r="AC651">
        <v>26.7</v>
      </c>
    </row>
    <row r="652" spans="14:29" x14ac:dyDescent="0.35">
      <c r="N652">
        <f t="shared" si="23"/>
        <v>6.3</v>
      </c>
      <c r="O652">
        <v>54</v>
      </c>
      <c r="P652" t="s">
        <v>21</v>
      </c>
      <c r="Q652" t="str">
        <f t="shared" si="24"/>
        <v>never smoked</v>
      </c>
      <c r="Z652">
        <v>54</v>
      </c>
      <c r="AA652" s="8">
        <v>0</v>
      </c>
      <c r="AB652">
        <v>92.39</v>
      </c>
      <c r="AC652">
        <v>22.1</v>
      </c>
    </row>
    <row r="653" spans="14:29" x14ac:dyDescent="0.35">
      <c r="N653">
        <f t="shared" si="23"/>
        <v>8.9</v>
      </c>
      <c r="O653">
        <v>74</v>
      </c>
      <c r="P653" t="s">
        <v>16</v>
      </c>
      <c r="Q653" t="str">
        <f t="shared" si="24"/>
        <v>formerly smoked</v>
      </c>
      <c r="Z653">
        <v>74</v>
      </c>
      <c r="AA653" s="8">
        <v>0</v>
      </c>
      <c r="AB653">
        <v>112.54</v>
      </c>
      <c r="AC653">
        <v>27.7</v>
      </c>
    </row>
    <row r="654" spans="14:29" x14ac:dyDescent="0.35">
      <c r="N654">
        <f t="shared" si="23"/>
        <v>6.6000000000000005</v>
      </c>
      <c r="O654">
        <v>56</v>
      </c>
      <c r="P654" t="s">
        <v>16</v>
      </c>
      <c r="Q654" t="str">
        <f t="shared" si="24"/>
        <v>formerly smoked</v>
      </c>
      <c r="Z654">
        <v>56</v>
      </c>
      <c r="AA654" s="8">
        <v>0</v>
      </c>
      <c r="AB654">
        <v>63.71</v>
      </c>
      <c r="AC654">
        <v>40.5</v>
      </c>
    </row>
    <row r="655" spans="14:29" x14ac:dyDescent="0.35">
      <c r="N655">
        <f t="shared" si="23"/>
        <v>9.3999999999999986</v>
      </c>
      <c r="O655">
        <v>79</v>
      </c>
      <c r="P655" t="s">
        <v>16</v>
      </c>
      <c r="Q655" t="str">
        <f t="shared" si="24"/>
        <v>formerly smoked</v>
      </c>
      <c r="Z655">
        <v>79</v>
      </c>
      <c r="AA655" s="8">
        <v>0</v>
      </c>
      <c r="AB655">
        <v>70.349999999999994</v>
      </c>
      <c r="AC655">
        <v>23</v>
      </c>
    </row>
    <row r="656" spans="14:29" x14ac:dyDescent="0.35">
      <c r="N656">
        <f t="shared" si="23"/>
        <v>8.6</v>
      </c>
      <c r="O656">
        <v>71</v>
      </c>
      <c r="P656" t="s">
        <v>16</v>
      </c>
      <c r="Q656" t="str">
        <f t="shared" si="24"/>
        <v>formerly smoked</v>
      </c>
      <c r="Z656">
        <v>71</v>
      </c>
      <c r="AA656" s="8">
        <v>0</v>
      </c>
      <c r="AB656">
        <v>94.65</v>
      </c>
      <c r="AC656">
        <v>25.3</v>
      </c>
    </row>
    <row r="657" spans="14:29" x14ac:dyDescent="0.35">
      <c r="N657">
        <f t="shared" si="23"/>
        <v>2.7</v>
      </c>
      <c r="O657">
        <v>28</v>
      </c>
      <c r="P657" t="s">
        <v>21</v>
      </c>
      <c r="Q657" t="str">
        <f t="shared" si="24"/>
        <v>never smoked</v>
      </c>
      <c r="Z657">
        <v>28</v>
      </c>
      <c r="AA657" s="8">
        <v>0</v>
      </c>
      <c r="AB657">
        <v>64.64</v>
      </c>
      <c r="AC657">
        <v>22.1</v>
      </c>
    </row>
    <row r="658" spans="14:29" x14ac:dyDescent="0.35">
      <c r="N658">
        <f t="shared" si="23"/>
        <v>0.8</v>
      </c>
      <c r="O658">
        <v>9</v>
      </c>
      <c r="P658" t="s">
        <v>24</v>
      </c>
      <c r="Q658" t="str">
        <f t="shared" si="24"/>
        <v>never smoked</v>
      </c>
      <c r="Z658">
        <v>9</v>
      </c>
      <c r="AA658" s="8">
        <v>0</v>
      </c>
      <c r="AB658">
        <v>57.27</v>
      </c>
      <c r="AC658">
        <v>28</v>
      </c>
    </row>
    <row r="659" spans="14:29" x14ac:dyDescent="0.35">
      <c r="N659">
        <f t="shared" si="23"/>
        <v>0.4</v>
      </c>
      <c r="O659">
        <v>4</v>
      </c>
      <c r="P659" t="s">
        <v>24</v>
      </c>
      <c r="Q659" t="str">
        <f t="shared" si="24"/>
        <v>never smoked</v>
      </c>
      <c r="Z659">
        <v>4</v>
      </c>
      <c r="AA659" s="8">
        <v>0</v>
      </c>
      <c r="AB659">
        <v>107.25</v>
      </c>
      <c r="AC659">
        <v>12</v>
      </c>
    </row>
    <row r="660" spans="14:29" x14ac:dyDescent="0.35">
      <c r="N660">
        <f t="shared" si="23"/>
        <v>3.7</v>
      </c>
      <c r="O660">
        <v>36</v>
      </c>
      <c r="P660" t="s">
        <v>21</v>
      </c>
      <c r="Q660" t="str">
        <f t="shared" si="24"/>
        <v>never smoked</v>
      </c>
      <c r="Z660">
        <v>36</v>
      </c>
      <c r="AA660" s="8">
        <v>0</v>
      </c>
      <c r="AB660">
        <v>77.12</v>
      </c>
      <c r="AC660">
        <v>28.4</v>
      </c>
    </row>
    <row r="661" spans="14:29" x14ac:dyDescent="0.35">
      <c r="N661">
        <f t="shared" si="23"/>
        <v>9.2000000000000011</v>
      </c>
      <c r="O661">
        <v>78</v>
      </c>
      <c r="P661" t="s">
        <v>22</v>
      </c>
      <c r="Q661" t="str">
        <f t="shared" si="24"/>
        <v>smokes</v>
      </c>
      <c r="Z661">
        <v>78</v>
      </c>
      <c r="AA661" s="8">
        <v>0</v>
      </c>
      <c r="AB661">
        <v>55.32</v>
      </c>
      <c r="AC661">
        <v>29.6</v>
      </c>
    </row>
    <row r="662" spans="14:29" x14ac:dyDescent="0.35">
      <c r="N662">
        <f t="shared" si="23"/>
        <v>6</v>
      </c>
      <c r="O662">
        <v>52</v>
      </c>
      <c r="P662" t="s">
        <v>24</v>
      </c>
      <c r="Q662" t="str">
        <f t="shared" si="24"/>
        <v>smokes</v>
      </c>
      <c r="Z662">
        <v>52</v>
      </c>
      <c r="AA662" s="8">
        <v>0</v>
      </c>
      <c r="AB662">
        <v>69.37</v>
      </c>
      <c r="AC662">
        <v>36.200000000000003</v>
      </c>
    </row>
    <row r="663" spans="14:29" x14ac:dyDescent="0.35">
      <c r="N663">
        <f t="shared" si="23"/>
        <v>9.6</v>
      </c>
      <c r="O663">
        <v>80</v>
      </c>
      <c r="P663" t="s">
        <v>21</v>
      </c>
      <c r="Q663" t="str">
        <f t="shared" si="24"/>
        <v>never smoked</v>
      </c>
      <c r="Z663">
        <v>80</v>
      </c>
      <c r="AA663" s="8">
        <v>0</v>
      </c>
      <c r="AB663">
        <v>57.57</v>
      </c>
      <c r="AC663">
        <v>22.8</v>
      </c>
    </row>
    <row r="664" spans="14:29" x14ac:dyDescent="0.35">
      <c r="N664">
        <f t="shared" si="23"/>
        <v>2.7</v>
      </c>
      <c r="O664">
        <v>28</v>
      </c>
      <c r="P664" t="s">
        <v>24</v>
      </c>
      <c r="Q664" t="str">
        <f t="shared" si="24"/>
        <v>smokes</v>
      </c>
      <c r="Z664">
        <v>28</v>
      </c>
      <c r="AA664" s="8">
        <v>0</v>
      </c>
      <c r="AB664">
        <v>87.43</v>
      </c>
      <c r="AC664">
        <v>55.7</v>
      </c>
    </row>
    <row r="665" spans="14:29" x14ac:dyDescent="0.35">
      <c r="N665">
        <f t="shared" si="23"/>
        <v>3.9000000000000004</v>
      </c>
      <c r="O665">
        <v>38</v>
      </c>
      <c r="P665" t="s">
        <v>21</v>
      </c>
      <c r="Q665" t="str">
        <f t="shared" si="24"/>
        <v>never smoked</v>
      </c>
      <c r="Z665">
        <v>38</v>
      </c>
      <c r="AA665" s="8">
        <v>0</v>
      </c>
      <c r="AB665">
        <v>98.73</v>
      </c>
      <c r="AC665">
        <v>24.3</v>
      </c>
    </row>
    <row r="666" spans="14:29" x14ac:dyDescent="0.35">
      <c r="N666">
        <f t="shared" si="23"/>
        <v>6.6000000000000005</v>
      </c>
      <c r="O666">
        <v>56</v>
      </c>
      <c r="P666" t="s">
        <v>21</v>
      </c>
      <c r="Q666" t="str">
        <f t="shared" si="24"/>
        <v>never smoked</v>
      </c>
      <c r="Z666">
        <v>56</v>
      </c>
      <c r="AA666" s="8">
        <v>0</v>
      </c>
      <c r="AB666">
        <v>81.180000000000007</v>
      </c>
      <c r="AC666">
        <v>26.9</v>
      </c>
    </row>
    <row r="667" spans="14:29" x14ac:dyDescent="0.35">
      <c r="N667">
        <f t="shared" si="23"/>
        <v>8.9</v>
      </c>
      <c r="O667">
        <v>75</v>
      </c>
      <c r="P667" t="s">
        <v>21</v>
      </c>
      <c r="Q667" t="str">
        <f t="shared" si="24"/>
        <v>never smoked</v>
      </c>
      <c r="Z667">
        <v>75</v>
      </c>
      <c r="AA667" s="8">
        <v>0</v>
      </c>
      <c r="AB667">
        <v>56.23</v>
      </c>
      <c r="AC667">
        <v>25.3</v>
      </c>
    </row>
    <row r="668" spans="14:29" x14ac:dyDescent="0.35">
      <c r="N668">
        <f t="shared" si="23"/>
        <v>9</v>
      </c>
      <c r="O668">
        <v>76</v>
      </c>
      <c r="P668" t="s">
        <v>21</v>
      </c>
      <c r="Q668" t="str">
        <f t="shared" si="24"/>
        <v>never smoked</v>
      </c>
      <c r="Z668">
        <v>76</v>
      </c>
      <c r="AA668" s="8">
        <v>0</v>
      </c>
      <c r="AB668">
        <v>69.61</v>
      </c>
      <c r="AC668">
        <v>35.299999999999997</v>
      </c>
    </row>
    <row r="669" spans="14:29" x14ac:dyDescent="0.35">
      <c r="N669">
        <f t="shared" si="23"/>
        <v>0.89999999999999991</v>
      </c>
      <c r="O669">
        <v>10</v>
      </c>
      <c r="P669" t="s">
        <v>24</v>
      </c>
      <c r="Q669" t="str">
        <f t="shared" si="24"/>
        <v>never smoked</v>
      </c>
      <c r="Z669">
        <v>10</v>
      </c>
      <c r="AA669" s="8">
        <v>0</v>
      </c>
      <c r="AB669">
        <v>59.49</v>
      </c>
      <c r="AC669">
        <v>18.3</v>
      </c>
    </row>
    <row r="670" spans="14:29" x14ac:dyDescent="0.35">
      <c r="N670">
        <f t="shared" si="23"/>
        <v>5.3000000000000007</v>
      </c>
      <c r="O670">
        <v>48</v>
      </c>
      <c r="P670" t="s">
        <v>16</v>
      </c>
      <c r="Q670" t="str">
        <f t="shared" si="24"/>
        <v>formerly smoked</v>
      </c>
      <c r="Z670">
        <v>48</v>
      </c>
      <c r="AA670" s="8">
        <v>0</v>
      </c>
      <c r="AB670">
        <v>118.14</v>
      </c>
      <c r="AC670">
        <v>28.1</v>
      </c>
    </row>
    <row r="671" spans="14:29" x14ac:dyDescent="0.35">
      <c r="N671">
        <f t="shared" si="23"/>
        <v>4.2</v>
      </c>
      <c r="O671">
        <v>40</v>
      </c>
      <c r="P671" t="s">
        <v>24</v>
      </c>
      <c r="Q671" t="str">
        <f t="shared" si="24"/>
        <v>smokes</v>
      </c>
      <c r="Z671">
        <v>40</v>
      </c>
      <c r="AA671" s="8">
        <v>0</v>
      </c>
      <c r="AB671">
        <v>100.26</v>
      </c>
      <c r="AC671">
        <v>26</v>
      </c>
    </row>
    <row r="672" spans="14:29" x14ac:dyDescent="0.35">
      <c r="N672">
        <f t="shared" si="23"/>
        <v>9.8000000000000007</v>
      </c>
      <c r="O672">
        <v>82</v>
      </c>
      <c r="P672" t="s">
        <v>21</v>
      </c>
      <c r="Q672" t="str">
        <f t="shared" si="24"/>
        <v>never smoked</v>
      </c>
      <c r="Z672">
        <v>82</v>
      </c>
      <c r="AA672" s="8">
        <v>0</v>
      </c>
      <c r="AB672">
        <v>56.75</v>
      </c>
      <c r="AC672">
        <v>21</v>
      </c>
    </row>
    <row r="673" spans="14:29" x14ac:dyDescent="0.35">
      <c r="N673">
        <f t="shared" si="23"/>
        <v>7.4</v>
      </c>
      <c r="O673">
        <v>61</v>
      </c>
      <c r="P673" t="s">
        <v>21</v>
      </c>
      <c r="Q673" t="str">
        <f t="shared" si="24"/>
        <v>never smoked</v>
      </c>
      <c r="Z673">
        <v>61</v>
      </c>
      <c r="AA673" s="8">
        <v>0</v>
      </c>
      <c r="AB673">
        <v>88.27</v>
      </c>
      <c r="AC673">
        <v>28.1</v>
      </c>
    </row>
    <row r="674" spans="14:29" x14ac:dyDescent="0.35">
      <c r="N674">
        <f t="shared" si="23"/>
        <v>1.5</v>
      </c>
      <c r="O674">
        <v>17</v>
      </c>
      <c r="P674" t="s">
        <v>21</v>
      </c>
      <c r="Q674" t="str">
        <f t="shared" si="24"/>
        <v>never smoked</v>
      </c>
      <c r="Z674">
        <v>17</v>
      </c>
      <c r="AA674" s="8">
        <v>0</v>
      </c>
      <c r="AB674">
        <v>67.81</v>
      </c>
      <c r="AC674">
        <v>55.7</v>
      </c>
    </row>
    <row r="675" spans="14:29" x14ac:dyDescent="0.35">
      <c r="N675">
        <f t="shared" si="23"/>
        <v>7</v>
      </c>
      <c r="O675">
        <v>58</v>
      </c>
      <c r="P675" t="s">
        <v>21</v>
      </c>
      <c r="Q675" t="str">
        <f t="shared" si="24"/>
        <v>never smoked</v>
      </c>
      <c r="Z675">
        <v>58</v>
      </c>
      <c r="AA675" s="8">
        <v>0</v>
      </c>
      <c r="AB675">
        <v>77.459999999999994</v>
      </c>
      <c r="AC675">
        <v>27.6</v>
      </c>
    </row>
    <row r="676" spans="14:29" x14ac:dyDescent="0.35">
      <c r="N676">
        <f t="shared" si="23"/>
        <v>1</v>
      </c>
      <c r="O676">
        <v>12</v>
      </c>
      <c r="P676" t="s">
        <v>21</v>
      </c>
      <c r="Q676" t="str">
        <f t="shared" si="24"/>
        <v>never smoked</v>
      </c>
      <c r="Z676">
        <v>12</v>
      </c>
      <c r="AA676" s="8">
        <v>0</v>
      </c>
      <c r="AB676">
        <v>76.260000000000005</v>
      </c>
      <c r="AC676">
        <v>20.5</v>
      </c>
    </row>
    <row r="677" spans="14:29" x14ac:dyDescent="0.35">
      <c r="N677">
        <f t="shared" si="23"/>
        <v>6.1</v>
      </c>
      <c r="O677">
        <v>53</v>
      </c>
      <c r="P677" t="s">
        <v>21</v>
      </c>
      <c r="Q677" t="str">
        <f t="shared" si="24"/>
        <v>never smoked</v>
      </c>
      <c r="Z677">
        <v>53</v>
      </c>
      <c r="AA677" s="8">
        <v>0</v>
      </c>
      <c r="AB677">
        <v>86.39</v>
      </c>
      <c r="AC677">
        <v>30.2</v>
      </c>
    </row>
    <row r="678" spans="14:29" x14ac:dyDescent="0.35">
      <c r="N678">
        <f t="shared" si="23"/>
        <v>2.5</v>
      </c>
      <c r="O678">
        <v>26</v>
      </c>
      <c r="P678" t="s">
        <v>16</v>
      </c>
      <c r="Q678" t="str">
        <f t="shared" si="24"/>
        <v>formerly smoked</v>
      </c>
      <c r="Z678">
        <v>26</v>
      </c>
      <c r="AA678" s="8">
        <v>0</v>
      </c>
      <c r="AB678">
        <v>116.38</v>
      </c>
      <c r="AC678">
        <v>21.9</v>
      </c>
    </row>
    <row r="679" spans="14:29" x14ac:dyDescent="0.35">
      <c r="N679">
        <f t="shared" si="23"/>
        <v>5.3000000000000007</v>
      </c>
      <c r="O679">
        <v>48</v>
      </c>
      <c r="P679" t="s">
        <v>22</v>
      </c>
      <c r="Q679" t="str">
        <f t="shared" si="24"/>
        <v>smokes</v>
      </c>
      <c r="Z679">
        <v>48</v>
      </c>
      <c r="AA679" s="8">
        <v>0</v>
      </c>
      <c r="AB679">
        <v>75.739999999999995</v>
      </c>
      <c r="AC679">
        <v>28.8</v>
      </c>
    </row>
    <row r="680" spans="14:29" x14ac:dyDescent="0.35">
      <c r="N680">
        <f t="shared" si="23"/>
        <v>2.4</v>
      </c>
      <c r="O680">
        <v>25</v>
      </c>
      <c r="P680" t="s">
        <v>24</v>
      </c>
      <c r="Q680" t="str">
        <f t="shared" si="24"/>
        <v>smokes</v>
      </c>
      <c r="Z680">
        <v>25</v>
      </c>
      <c r="AA680" s="8">
        <v>0</v>
      </c>
      <c r="AB680">
        <v>92.14</v>
      </c>
      <c r="AC680">
        <v>36.200000000000003</v>
      </c>
    </row>
    <row r="681" spans="14:29" x14ac:dyDescent="0.35">
      <c r="N681">
        <f t="shared" si="23"/>
        <v>2.6</v>
      </c>
      <c r="O681">
        <v>27</v>
      </c>
      <c r="P681" t="s">
        <v>21</v>
      </c>
      <c r="Q681" t="str">
        <f t="shared" si="24"/>
        <v>never smoked</v>
      </c>
      <c r="Z681">
        <v>27</v>
      </c>
      <c r="AA681" s="8">
        <v>0</v>
      </c>
      <c r="AB681">
        <v>149.94999999999999</v>
      </c>
      <c r="AC681">
        <v>25.9</v>
      </c>
    </row>
    <row r="682" spans="14:29" x14ac:dyDescent="0.35">
      <c r="N682">
        <f t="shared" si="23"/>
        <v>3</v>
      </c>
      <c r="O682">
        <v>31</v>
      </c>
      <c r="P682" t="s">
        <v>21</v>
      </c>
      <c r="Q682" t="str">
        <f t="shared" si="24"/>
        <v>never smoked</v>
      </c>
      <c r="Z682">
        <v>31</v>
      </c>
      <c r="AA682" s="8">
        <v>0</v>
      </c>
      <c r="AB682">
        <v>92.11</v>
      </c>
      <c r="AC682">
        <v>28.1</v>
      </c>
    </row>
    <row r="683" spans="14:29" x14ac:dyDescent="0.35">
      <c r="N683">
        <f t="shared" si="23"/>
        <v>1.4000000000000001</v>
      </c>
      <c r="O683">
        <v>16</v>
      </c>
      <c r="P683" t="s">
        <v>21</v>
      </c>
      <c r="Q683" t="str">
        <f t="shared" si="24"/>
        <v>never smoked</v>
      </c>
      <c r="Z683">
        <v>16</v>
      </c>
      <c r="AA683" s="8">
        <v>0</v>
      </c>
      <c r="AB683">
        <v>74.98</v>
      </c>
      <c r="AC683">
        <v>21.4</v>
      </c>
    </row>
    <row r="684" spans="14:29" x14ac:dyDescent="0.35">
      <c r="N684">
        <f t="shared" si="23"/>
        <v>1.7999999999999998</v>
      </c>
      <c r="O684">
        <v>20</v>
      </c>
      <c r="P684" t="s">
        <v>21</v>
      </c>
      <c r="Q684" t="str">
        <f t="shared" si="24"/>
        <v>never smoked</v>
      </c>
      <c r="Z684">
        <v>20</v>
      </c>
      <c r="AA684" s="8">
        <v>0</v>
      </c>
      <c r="AB684">
        <v>55.25</v>
      </c>
      <c r="AC684">
        <v>20.399999999999999</v>
      </c>
    </row>
    <row r="685" spans="14:29" x14ac:dyDescent="0.35">
      <c r="N685">
        <f t="shared" si="23"/>
        <v>0.2</v>
      </c>
      <c r="O685">
        <v>2</v>
      </c>
      <c r="P685" t="s">
        <v>24</v>
      </c>
      <c r="Q685" t="str">
        <f t="shared" si="24"/>
        <v>never smoked</v>
      </c>
      <c r="Z685">
        <v>2</v>
      </c>
      <c r="AA685" s="8">
        <v>0</v>
      </c>
      <c r="AB685">
        <v>79.89</v>
      </c>
      <c r="AC685">
        <v>31.6</v>
      </c>
    </row>
    <row r="686" spans="14:29" x14ac:dyDescent="0.35">
      <c r="N686">
        <f t="shared" si="23"/>
        <v>0.2</v>
      </c>
      <c r="O686">
        <v>1.8</v>
      </c>
      <c r="P686" t="s">
        <v>24</v>
      </c>
      <c r="Q686" t="str">
        <f t="shared" si="24"/>
        <v>never smoked</v>
      </c>
      <c r="Z686">
        <v>1.8</v>
      </c>
      <c r="AA686" s="8">
        <v>0</v>
      </c>
      <c r="AB686">
        <v>130.61000000000001</v>
      </c>
      <c r="AC686">
        <v>14.4</v>
      </c>
    </row>
    <row r="687" spans="14:29" x14ac:dyDescent="0.35">
      <c r="N687">
        <f t="shared" si="23"/>
        <v>2.7</v>
      </c>
      <c r="O687">
        <v>28</v>
      </c>
      <c r="P687" t="s">
        <v>24</v>
      </c>
      <c r="Q687" t="str">
        <f t="shared" si="24"/>
        <v>smokes</v>
      </c>
      <c r="Z687">
        <v>28</v>
      </c>
      <c r="AA687" s="8">
        <v>0</v>
      </c>
      <c r="AB687">
        <v>94.26</v>
      </c>
      <c r="AC687">
        <v>23.7</v>
      </c>
    </row>
    <row r="688" spans="14:29" x14ac:dyDescent="0.35">
      <c r="N688">
        <f t="shared" si="23"/>
        <v>3.2</v>
      </c>
      <c r="O688">
        <v>32</v>
      </c>
      <c r="P688" t="s">
        <v>16</v>
      </c>
      <c r="Q688" t="str">
        <f t="shared" si="24"/>
        <v>formerly smoked</v>
      </c>
      <c r="Z688">
        <v>32</v>
      </c>
      <c r="AA688" s="8">
        <v>0</v>
      </c>
      <c r="AB688">
        <v>94.34</v>
      </c>
      <c r="AC688">
        <v>30.2</v>
      </c>
    </row>
    <row r="689" spans="14:29" x14ac:dyDescent="0.35">
      <c r="N689">
        <f t="shared" si="23"/>
        <v>3.5999999999999996</v>
      </c>
      <c r="O689">
        <v>35</v>
      </c>
      <c r="P689" t="s">
        <v>16</v>
      </c>
      <c r="Q689" t="str">
        <f t="shared" si="24"/>
        <v>formerly smoked</v>
      </c>
      <c r="Z689">
        <v>35</v>
      </c>
      <c r="AA689" s="8">
        <v>0</v>
      </c>
      <c r="AB689">
        <v>109.03</v>
      </c>
      <c r="AC689">
        <v>19.5</v>
      </c>
    </row>
    <row r="690" spans="14:29" x14ac:dyDescent="0.35">
      <c r="N690">
        <f t="shared" si="23"/>
        <v>6</v>
      </c>
      <c r="O690">
        <v>52</v>
      </c>
      <c r="P690" t="s">
        <v>21</v>
      </c>
      <c r="Q690" t="str">
        <f t="shared" si="24"/>
        <v>never smoked</v>
      </c>
      <c r="Z690">
        <v>52</v>
      </c>
      <c r="AA690" s="8">
        <v>0</v>
      </c>
      <c r="AB690">
        <v>81.03</v>
      </c>
      <c r="AC690">
        <v>32.6</v>
      </c>
    </row>
    <row r="691" spans="14:29" x14ac:dyDescent="0.35">
      <c r="N691">
        <f t="shared" si="23"/>
        <v>6.5</v>
      </c>
      <c r="O691">
        <v>55</v>
      </c>
      <c r="P691" t="s">
        <v>21</v>
      </c>
      <c r="Q691" t="str">
        <f t="shared" si="24"/>
        <v>never smoked</v>
      </c>
      <c r="Z691">
        <v>55</v>
      </c>
      <c r="AA691" s="8">
        <v>0</v>
      </c>
      <c r="AB691">
        <v>99.82</v>
      </c>
      <c r="AC691">
        <v>34.200000000000003</v>
      </c>
    </row>
    <row r="692" spans="14:29" x14ac:dyDescent="0.35">
      <c r="N692">
        <f t="shared" si="23"/>
        <v>4.5</v>
      </c>
      <c r="O692">
        <v>42</v>
      </c>
      <c r="P692" t="s">
        <v>21</v>
      </c>
      <c r="Q692" t="str">
        <f t="shared" si="24"/>
        <v>never smoked</v>
      </c>
      <c r="Z692">
        <v>42</v>
      </c>
      <c r="AA692" s="8">
        <v>0</v>
      </c>
      <c r="AB692">
        <v>140.08000000000001</v>
      </c>
      <c r="AC692">
        <v>43</v>
      </c>
    </row>
    <row r="693" spans="14:29" x14ac:dyDescent="0.35">
      <c r="N693">
        <f t="shared" si="23"/>
        <v>6</v>
      </c>
      <c r="O693">
        <v>52</v>
      </c>
      <c r="P693" t="s">
        <v>24</v>
      </c>
      <c r="Q693" t="str">
        <f t="shared" si="24"/>
        <v>smokes</v>
      </c>
      <c r="Z693">
        <v>52</v>
      </c>
      <c r="AA693" s="8">
        <v>0</v>
      </c>
      <c r="AB693">
        <v>59.54</v>
      </c>
      <c r="AC693">
        <v>42.2</v>
      </c>
    </row>
    <row r="694" spans="14:29" x14ac:dyDescent="0.35">
      <c r="N694">
        <f t="shared" si="23"/>
        <v>1.6</v>
      </c>
      <c r="O694">
        <v>18</v>
      </c>
      <c r="P694" t="s">
        <v>21</v>
      </c>
      <c r="Q694" t="str">
        <f t="shared" si="24"/>
        <v>never smoked</v>
      </c>
      <c r="Z694">
        <v>18</v>
      </c>
      <c r="AA694" s="8">
        <v>0</v>
      </c>
      <c r="AB694">
        <v>80.33</v>
      </c>
      <c r="AC694">
        <v>19.7</v>
      </c>
    </row>
    <row r="695" spans="14:29" x14ac:dyDescent="0.35">
      <c r="N695">
        <f t="shared" si="23"/>
        <v>1.1000000000000001</v>
      </c>
      <c r="O695">
        <v>13</v>
      </c>
      <c r="P695" t="s">
        <v>21</v>
      </c>
      <c r="Q695" t="str">
        <f t="shared" si="24"/>
        <v>never smoked</v>
      </c>
      <c r="Z695">
        <v>13</v>
      </c>
      <c r="AA695" s="8">
        <v>0</v>
      </c>
      <c r="AB695">
        <v>131.51</v>
      </c>
      <c r="AC695">
        <v>41.7</v>
      </c>
    </row>
    <row r="696" spans="14:29" x14ac:dyDescent="0.35">
      <c r="N696">
        <f t="shared" si="23"/>
        <v>4.9000000000000004</v>
      </c>
      <c r="O696">
        <v>45</v>
      </c>
      <c r="P696" t="s">
        <v>16</v>
      </c>
      <c r="Q696" t="str">
        <f t="shared" si="24"/>
        <v>formerly smoked</v>
      </c>
      <c r="Z696">
        <v>45</v>
      </c>
      <c r="AA696" s="8">
        <v>0</v>
      </c>
      <c r="AB696">
        <v>89.21</v>
      </c>
      <c r="AC696">
        <v>21.6</v>
      </c>
    </row>
    <row r="697" spans="14:29" x14ac:dyDescent="0.35">
      <c r="N697">
        <f t="shared" si="23"/>
        <v>2.8000000000000003</v>
      </c>
      <c r="O697">
        <v>29</v>
      </c>
      <c r="P697" t="s">
        <v>21</v>
      </c>
      <c r="Q697" t="str">
        <f t="shared" si="24"/>
        <v>never smoked</v>
      </c>
      <c r="Z697">
        <v>29</v>
      </c>
      <c r="AA697" s="8">
        <v>0</v>
      </c>
      <c r="AB697">
        <v>91.45</v>
      </c>
      <c r="AC697">
        <v>24.2</v>
      </c>
    </row>
    <row r="698" spans="14:29" x14ac:dyDescent="0.35">
      <c r="N698">
        <f t="shared" si="23"/>
        <v>1</v>
      </c>
      <c r="O698">
        <v>12</v>
      </c>
      <c r="P698" t="s">
        <v>24</v>
      </c>
      <c r="Q698" t="str">
        <f t="shared" si="24"/>
        <v>never smoked</v>
      </c>
      <c r="Z698">
        <v>12</v>
      </c>
      <c r="AA698" s="8">
        <v>0</v>
      </c>
      <c r="AB698">
        <v>90.58</v>
      </c>
      <c r="AC698">
        <v>19.2</v>
      </c>
    </row>
    <row r="699" spans="14:29" x14ac:dyDescent="0.35">
      <c r="N699">
        <f t="shared" si="23"/>
        <v>3.8</v>
      </c>
      <c r="O699">
        <v>37</v>
      </c>
      <c r="P699" t="s">
        <v>24</v>
      </c>
      <c r="Q699" t="str">
        <f t="shared" si="24"/>
        <v>smokes</v>
      </c>
      <c r="Z699">
        <v>37</v>
      </c>
      <c r="AA699" s="8">
        <v>0</v>
      </c>
      <c r="AB699">
        <v>91.45</v>
      </c>
      <c r="AC699">
        <v>25.8</v>
      </c>
    </row>
    <row r="700" spans="14:29" x14ac:dyDescent="0.35">
      <c r="N700">
        <f t="shared" si="23"/>
        <v>2.9</v>
      </c>
      <c r="O700">
        <v>30</v>
      </c>
      <c r="P700" t="s">
        <v>22</v>
      </c>
      <c r="Q700" t="str">
        <f t="shared" si="24"/>
        <v>smokes</v>
      </c>
      <c r="Z700">
        <v>30</v>
      </c>
      <c r="AA700" s="8">
        <v>0</v>
      </c>
      <c r="AB700">
        <v>89.63</v>
      </c>
      <c r="AC700">
        <v>23.2</v>
      </c>
    </row>
    <row r="701" spans="14:29" x14ac:dyDescent="0.35">
      <c r="N701">
        <f t="shared" si="23"/>
        <v>4.8</v>
      </c>
      <c r="O701">
        <v>44</v>
      </c>
      <c r="P701" t="s">
        <v>21</v>
      </c>
      <c r="Q701" t="str">
        <f t="shared" si="24"/>
        <v>never smoked</v>
      </c>
      <c r="Z701">
        <v>44</v>
      </c>
      <c r="AA701" s="8">
        <v>0</v>
      </c>
      <c r="AB701">
        <v>124.06</v>
      </c>
      <c r="AC701">
        <v>20.8</v>
      </c>
    </row>
    <row r="702" spans="14:29" x14ac:dyDescent="0.35">
      <c r="N702">
        <f t="shared" si="23"/>
        <v>9.3999999999999986</v>
      </c>
      <c r="O702">
        <v>79</v>
      </c>
      <c r="P702" t="s">
        <v>21</v>
      </c>
      <c r="Q702" t="str">
        <f t="shared" si="24"/>
        <v>never smoked</v>
      </c>
      <c r="Z702">
        <v>79</v>
      </c>
      <c r="AA702" s="8">
        <v>0</v>
      </c>
      <c r="AB702">
        <v>99.47</v>
      </c>
      <c r="AC702">
        <v>28.4</v>
      </c>
    </row>
    <row r="703" spans="14:29" x14ac:dyDescent="0.35">
      <c r="N703">
        <f t="shared" si="23"/>
        <v>3.9000000000000004</v>
      </c>
      <c r="O703">
        <v>38</v>
      </c>
      <c r="P703" t="s">
        <v>21</v>
      </c>
      <c r="Q703" t="str">
        <f t="shared" si="24"/>
        <v>never smoked</v>
      </c>
      <c r="Z703">
        <v>38</v>
      </c>
      <c r="AA703" s="8">
        <v>0</v>
      </c>
      <c r="AB703">
        <v>88.97</v>
      </c>
      <c r="AC703">
        <v>30.2</v>
      </c>
    </row>
    <row r="704" spans="14:29" x14ac:dyDescent="0.35">
      <c r="N704">
        <f t="shared" si="23"/>
        <v>4.9000000000000004</v>
      </c>
      <c r="O704">
        <v>45</v>
      </c>
      <c r="P704" t="s">
        <v>21</v>
      </c>
      <c r="Q704" t="str">
        <f t="shared" si="24"/>
        <v>never smoked</v>
      </c>
      <c r="Z704">
        <v>45</v>
      </c>
      <c r="AA704" s="8">
        <v>0</v>
      </c>
      <c r="AB704">
        <v>80.930000000000007</v>
      </c>
      <c r="AC704">
        <v>23.1</v>
      </c>
    </row>
    <row r="705" spans="14:29" x14ac:dyDescent="0.35">
      <c r="N705">
        <f t="shared" si="23"/>
        <v>8.1000000000000014</v>
      </c>
      <c r="O705">
        <v>66</v>
      </c>
      <c r="P705" t="s">
        <v>22</v>
      </c>
      <c r="Q705" t="str">
        <f t="shared" si="24"/>
        <v>smokes</v>
      </c>
      <c r="Z705">
        <v>66</v>
      </c>
      <c r="AA705" s="8">
        <v>0</v>
      </c>
      <c r="AB705">
        <v>102.07</v>
      </c>
      <c r="AC705">
        <v>16.7</v>
      </c>
    </row>
    <row r="706" spans="14:29" x14ac:dyDescent="0.35">
      <c r="N706">
        <f t="shared" si="23"/>
        <v>1.7000000000000002</v>
      </c>
      <c r="O706">
        <v>19</v>
      </c>
      <c r="P706" t="s">
        <v>24</v>
      </c>
      <c r="Q706" t="str">
        <f t="shared" si="24"/>
        <v>never smoked</v>
      </c>
      <c r="Z706">
        <v>19</v>
      </c>
      <c r="AA706" s="8">
        <v>0</v>
      </c>
      <c r="AB706">
        <v>91.69</v>
      </c>
      <c r="AC706">
        <v>39.5</v>
      </c>
    </row>
    <row r="707" spans="14:29" x14ac:dyDescent="0.35">
      <c r="N707">
        <f t="shared" ref="N707:N770" si="25">_xlfn.PERCENTRANK.EXC(O:O,O707,2)*10</f>
        <v>5.5</v>
      </c>
      <c r="O707">
        <v>49</v>
      </c>
      <c r="P707" t="s">
        <v>22</v>
      </c>
      <c r="Q707" t="str">
        <f t="shared" ref="Q707:Q770" si="26">IF(P707="Unknown",IF(N707&gt;=7,"formerly smoked",IF(N707&gt;=2,"smokes","never smoked")),P707)</f>
        <v>smokes</v>
      </c>
      <c r="Z707">
        <v>49</v>
      </c>
      <c r="AA707" s="8">
        <v>0</v>
      </c>
      <c r="AB707">
        <v>63.71</v>
      </c>
      <c r="AC707">
        <v>33.799999999999997</v>
      </c>
    </row>
    <row r="708" spans="14:29" x14ac:dyDescent="0.35">
      <c r="N708">
        <f t="shared" si="25"/>
        <v>8.1000000000000014</v>
      </c>
      <c r="O708">
        <v>66</v>
      </c>
      <c r="P708" t="s">
        <v>22</v>
      </c>
      <c r="Q708" t="str">
        <f t="shared" si="26"/>
        <v>smokes</v>
      </c>
      <c r="Z708">
        <v>66</v>
      </c>
      <c r="AA708" s="8">
        <v>0</v>
      </c>
      <c r="AB708">
        <v>200.49</v>
      </c>
      <c r="AC708">
        <v>34.6</v>
      </c>
    </row>
    <row r="709" spans="14:29" x14ac:dyDescent="0.35">
      <c r="N709">
        <f t="shared" si="25"/>
        <v>5.2</v>
      </c>
      <c r="O709">
        <v>47</v>
      </c>
      <c r="P709" t="s">
        <v>16</v>
      </c>
      <c r="Q709" t="str">
        <f t="shared" si="26"/>
        <v>formerly smoked</v>
      </c>
      <c r="Z709">
        <v>47</v>
      </c>
      <c r="AA709" s="8">
        <v>0</v>
      </c>
      <c r="AB709">
        <v>75.3</v>
      </c>
      <c r="AC709">
        <v>25</v>
      </c>
    </row>
    <row r="710" spans="14:29" x14ac:dyDescent="0.35">
      <c r="N710">
        <f t="shared" si="25"/>
        <v>7.1</v>
      </c>
      <c r="O710">
        <v>59</v>
      </c>
      <c r="P710" t="s">
        <v>16</v>
      </c>
      <c r="Q710" t="str">
        <f t="shared" si="26"/>
        <v>formerly smoked</v>
      </c>
      <c r="Z710">
        <v>59</v>
      </c>
      <c r="AA710" s="8">
        <v>0</v>
      </c>
      <c r="AB710">
        <v>240.71</v>
      </c>
      <c r="AC710">
        <v>43.9</v>
      </c>
    </row>
    <row r="711" spans="14:29" x14ac:dyDescent="0.35">
      <c r="N711">
        <f t="shared" si="25"/>
        <v>2.1</v>
      </c>
      <c r="O711">
        <v>23</v>
      </c>
      <c r="P711" t="s">
        <v>16</v>
      </c>
      <c r="Q711" t="str">
        <f t="shared" si="26"/>
        <v>formerly smoked</v>
      </c>
      <c r="Z711">
        <v>23</v>
      </c>
      <c r="AA711" s="8">
        <v>0</v>
      </c>
      <c r="AB711">
        <v>60.5</v>
      </c>
      <c r="AC711">
        <v>27.1</v>
      </c>
    </row>
    <row r="712" spans="14:29" x14ac:dyDescent="0.35">
      <c r="N712">
        <f t="shared" si="25"/>
        <v>9.3999999999999986</v>
      </c>
      <c r="O712">
        <v>79</v>
      </c>
      <c r="P712" t="s">
        <v>24</v>
      </c>
      <c r="Q712" t="str">
        <f t="shared" si="26"/>
        <v>formerly smoked</v>
      </c>
      <c r="Z712">
        <v>79</v>
      </c>
      <c r="AA712" s="8">
        <v>0</v>
      </c>
      <c r="AB712">
        <v>131.85</v>
      </c>
      <c r="AC712">
        <v>25.9</v>
      </c>
    </row>
    <row r="713" spans="14:29" x14ac:dyDescent="0.35">
      <c r="N713">
        <f t="shared" si="25"/>
        <v>3.8</v>
      </c>
      <c r="O713">
        <v>37</v>
      </c>
      <c r="P713" t="s">
        <v>16</v>
      </c>
      <c r="Q713" t="str">
        <f t="shared" si="26"/>
        <v>formerly smoked</v>
      </c>
      <c r="Z713">
        <v>37</v>
      </c>
      <c r="AA713" s="8">
        <v>0</v>
      </c>
      <c r="AB713">
        <v>134.38999999999999</v>
      </c>
      <c r="AC713">
        <v>22.7</v>
      </c>
    </row>
    <row r="714" spans="14:29" x14ac:dyDescent="0.35">
      <c r="N714">
        <f t="shared" si="25"/>
        <v>9.2000000000000011</v>
      </c>
      <c r="O714">
        <v>78</v>
      </c>
      <c r="P714" t="s">
        <v>21</v>
      </c>
      <c r="Q714" t="str">
        <f t="shared" si="26"/>
        <v>never smoked</v>
      </c>
      <c r="Z714">
        <v>78</v>
      </c>
      <c r="AA714" s="8">
        <v>0</v>
      </c>
      <c r="AB714">
        <v>56.18</v>
      </c>
      <c r="AC714">
        <v>27.1</v>
      </c>
    </row>
    <row r="715" spans="14:29" x14ac:dyDescent="0.35">
      <c r="N715">
        <f t="shared" si="25"/>
        <v>8.5</v>
      </c>
      <c r="O715">
        <v>70</v>
      </c>
      <c r="P715" t="s">
        <v>16</v>
      </c>
      <c r="Q715" t="str">
        <f t="shared" si="26"/>
        <v>formerly smoked</v>
      </c>
      <c r="Z715">
        <v>70</v>
      </c>
      <c r="AA715" s="8">
        <v>0</v>
      </c>
      <c r="AB715">
        <v>113.64</v>
      </c>
      <c r="AC715">
        <v>25.6</v>
      </c>
    </row>
    <row r="716" spans="14:29" x14ac:dyDescent="0.35">
      <c r="N716">
        <f t="shared" si="25"/>
        <v>3.4000000000000004</v>
      </c>
      <c r="O716">
        <v>34</v>
      </c>
      <c r="P716" t="s">
        <v>24</v>
      </c>
      <c r="Q716" t="str">
        <f t="shared" si="26"/>
        <v>smokes</v>
      </c>
      <c r="Z716">
        <v>34</v>
      </c>
      <c r="AA716" s="8">
        <v>0</v>
      </c>
      <c r="AB716">
        <v>156.57</v>
      </c>
      <c r="AC716">
        <v>28.4</v>
      </c>
    </row>
    <row r="717" spans="14:29" x14ac:dyDescent="0.35">
      <c r="N717">
        <f t="shared" si="25"/>
        <v>2.7</v>
      </c>
      <c r="O717">
        <v>28</v>
      </c>
      <c r="P717" t="s">
        <v>21</v>
      </c>
      <c r="Q717" t="str">
        <f t="shared" si="26"/>
        <v>never smoked</v>
      </c>
      <c r="Z717">
        <v>28</v>
      </c>
      <c r="AA717" s="8">
        <v>0</v>
      </c>
      <c r="AB717">
        <v>80.400000000000006</v>
      </c>
      <c r="AC717">
        <v>57.5</v>
      </c>
    </row>
    <row r="718" spans="14:29" x14ac:dyDescent="0.35">
      <c r="N718">
        <f t="shared" si="25"/>
        <v>2.8000000000000003</v>
      </c>
      <c r="O718">
        <v>29</v>
      </c>
      <c r="P718" t="s">
        <v>22</v>
      </c>
      <c r="Q718" t="str">
        <f t="shared" si="26"/>
        <v>smokes</v>
      </c>
      <c r="Z718">
        <v>29</v>
      </c>
      <c r="AA718" s="8">
        <v>0</v>
      </c>
      <c r="AB718">
        <v>59.26</v>
      </c>
      <c r="AC718">
        <v>35.799999999999997</v>
      </c>
    </row>
    <row r="719" spans="14:29" x14ac:dyDescent="0.35">
      <c r="N719">
        <f t="shared" si="25"/>
        <v>1.1000000000000001</v>
      </c>
      <c r="O719">
        <v>13</v>
      </c>
      <c r="P719" t="s">
        <v>24</v>
      </c>
      <c r="Q719" t="str">
        <f t="shared" si="26"/>
        <v>never smoked</v>
      </c>
      <c r="Z719">
        <v>13</v>
      </c>
      <c r="AA719" s="8">
        <v>0</v>
      </c>
      <c r="AB719">
        <v>63.26</v>
      </c>
      <c r="AC719">
        <v>19.5</v>
      </c>
    </row>
    <row r="720" spans="14:29" x14ac:dyDescent="0.35">
      <c r="N720">
        <f t="shared" si="25"/>
        <v>2</v>
      </c>
      <c r="O720">
        <v>22</v>
      </c>
      <c r="P720" t="s">
        <v>21</v>
      </c>
      <c r="Q720" t="str">
        <f t="shared" si="26"/>
        <v>never smoked</v>
      </c>
      <c r="Z720">
        <v>22</v>
      </c>
      <c r="AA720" s="8">
        <v>0</v>
      </c>
      <c r="AB720">
        <v>86.24</v>
      </c>
      <c r="AC720">
        <v>31.2</v>
      </c>
    </row>
    <row r="721" spans="14:29" x14ac:dyDescent="0.35">
      <c r="N721">
        <f t="shared" si="25"/>
        <v>6.6000000000000005</v>
      </c>
      <c r="O721">
        <v>56</v>
      </c>
      <c r="P721" t="s">
        <v>16</v>
      </c>
      <c r="Q721" t="str">
        <f t="shared" si="26"/>
        <v>formerly smoked</v>
      </c>
      <c r="Z721">
        <v>56</v>
      </c>
      <c r="AA721" s="8">
        <v>0</v>
      </c>
      <c r="AB721">
        <v>197.1</v>
      </c>
      <c r="AC721">
        <v>43.6</v>
      </c>
    </row>
    <row r="722" spans="14:29" x14ac:dyDescent="0.35">
      <c r="N722">
        <f t="shared" si="25"/>
        <v>9.6999999999999993</v>
      </c>
      <c r="O722">
        <v>81</v>
      </c>
      <c r="P722" t="s">
        <v>16</v>
      </c>
      <c r="Q722" t="str">
        <f t="shared" si="26"/>
        <v>formerly smoked</v>
      </c>
      <c r="Z722">
        <v>81</v>
      </c>
      <c r="AA722" s="8">
        <v>0</v>
      </c>
      <c r="AB722">
        <v>90.9</v>
      </c>
      <c r="AC722">
        <v>31.2</v>
      </c>
    </row>
    <row r="723" spans="14:29" x14ac:dyDescent="0.35">
      <c r="N723">
        <f t="shared" si="25"/>
        <v>2.7</v>
      </c>
      <c r="O723">
        <v>28</v>
      </c>
      <c r="P723" t="s">
        <v>24</v>
      </c>
      <c r="Q723" t="str">
        <f t="shared" si="26"/>
        <v>smokes</v>
      </c>
      <c r="Z723">
        <v>28</v>
      </c>
      <c r="AA723" s="8">
        <v>0</v>
      </c>
      <c r="AB723">
        <v>84.59</v>
      </c>
      <c r="AC723">
        <v>23.5</v>
      </c>
    </row>
    <row r="724" spans="14:29" x14ac:dyDescent="0.35">
      <c r="N724">
        <f t="shared" si="25"/>
        <v>0.8</v>
      </c>
      <c r="O724">
        <v>9</v>
      </c>
      <c r="P724" t="s">
        <v>24</v>
      </c>
      <c r="Q724" t="str">
        <f t="shared" si="26"/>
        <v>never smoked</v>
      </c>
      <c r="Z724">
        <v>9</v>
      </c>
      <c r="AA724" s="8">
        <v>0</v>
      </c>
      <c r="AB724">
        <v>121.8</v>
      </c>
      <c r="AC724">
        <v>18.7</v>
      </c>
    </row>
    <row r="725" spans="14:29" x14ac:dyDescent="0.35">
      <c r="N725">
        <f t="shared" si="25"/>
        <v>5.6000000000000005</v>
      </c>
      <c r="O725">
        <v>50</v>
      </c>
      <c r="P725" t="s">
        <v>22</v>
      </c>
      <c r="Q725" t="str">
        <f t="shared" si="26"/>
        <v>smokes</v>
      </c>
      <c r="Z725">
        <v>50</v>
      </c>
      <c r="AA725" s="8">
        <v>0</v>
      </c>
      <c r="AB725">
        <v>77.650000000000006</v>
      </c>
      <c r="AC725">
        <v>24.4</v>
      </c>
    </row>
    <row r="726" spans="14:29" x14ac:dyDescent="0.35">
      <c r="N726">
        <f t="shared" si="25"/>
        <v>8.5</v>
      </c>
      <c r="O726">
        <v>70</v>
      </c>
      <c r="P726" t="s">
        <v>22</v>
      </c>
      <c r="Q726" t="str">
        <f t="shared" si="26"/>
        <v>smokes</v>
      </c>
      <c r="Z726">
        <v>70</v>
      </c>
      <c r="AA726" s="8">
        <v>0</v>
      </c>
      <c r="AB726">
        <v>64.41</v>
      </c>
      <c r="AC726">
        <v>29.4</v>
      </c>
    </row>
    <row r="727" spans="14:29" x14ac:dyDescent="0.35">
      <c r="N727">
        <f t="shared" si="25"/>
        <v>2.9</v>
      </c>
      <c r="O727">
        <v>30</v>
      </c>
      <c r="P727" t="s">
        <v>22</v>
      </c>
      <c r="Q727" t="str">
        <f t="shared" si="26"/>
        <v>smokes</v>
      </c>
      <c r="Z727">
        <v>30</v>
      </c>
      <c r="AA727" s="8">
        <v>0</v>
      </c>
      <c r="AB727">
        <v>75.19</v>
      </c>
      <c r="AC727">
        <v>37</v>
      </c>
    </row>
    <row r="728" spans="14:29" x14ac:dyDescent="0.35">
      <c r="N728">
        <f t="shared" si="25"/>
        <v>5.8</v>
      </c>
      <c r="O728">
        <v>51</v>
      </c>
      <c r="P728" t="s">
        <v>22</v>
      </c>
      <c r="Q728" t="str">
        <f t="shared" si="26"/>
        <v>smokes</v>
      </c>
      <c r="Z728">
        <v>51</v>
      </c>
      <c r="AA728" s="8">
        <v>0</v>
      </c>
      <c r="AB728">
        <v>67.97</v>
      </c>
      <c r="AC728">
        <v>29.4</v>
      </c>
    </row>
    <row r="729" spans="14:29" x14ac:dyDescent="0.35">
      <c r="N729">
        <f t="shared" si="25"/>
        <v>2.3000000000000003</v>
      </c>
      <c r="O729">
        <v>24</v>
      </c>
      <c r="P729" t="s">
        <v>21</v>
      </c>
      <c r="Q729" t="str">
        <f t="shared" si="26"/>
        <v>never smoked</v>
      </c>
      <c r="Z729">
        <v>24</v>
      </c>
      <c r="AA729" s="8">
        <v>0</v>
      </c>
      <c r="AB729">
        <v>119.34</v>
      </c>
      <c r="AC729">
        <v>38.5</v>
      </c>
    </row>
    <row r="730" spans="14:29" x14ac:dyDescent="0.35">
      <c r="N730">
        <f t="shared" si="25"/>
        <v>1.5</v>
      </c>
      <c r="O730">
        <v>17</v>
      </c>
      <c r="P730" t="s">
        <v>21</v>
      </c>
      <c r="Q730" t="str">
        <f t="shared" si="26"/>
        <v>never smoked</v>
      </c>
      <c r="Z730">
        <v>17</v>
      </c>
      <c r="AA730" s="8">
        <v>0</v>
      </c>
      <c r="AB730">
        <v>94.92</v>
      </c>
      <c r="AC730">
        <v>23.5</v>
      </c>
    </row>
    <row r="731" spans="14:29" x14ac:dyDescent="0.35">
      <c r="N731">
        <f t="shared" si="25"/>
        <v>4.6000000000000005</v>
      </c>
      <c r="O731">
        <v>43</v>
      </c>
      <c r="P731" t="s">
        <v>21</v>
      </c>
      <c r="Q731" t="str">
        <f t="shared" si="26"/>
        <v>never smoked</v>
      </c>
      <c r="Z731">
        <v>43</v>
      </c>
      <c r="AA731" s="8">
        <v>0</v>
      </c>
      <c r="AB731">
        <v>107.42</v>
      </c>
      <c r="AC731">
        <v>28.1</v>
      </c>
    </row>
    <row r="732" spans="14:29" x14ac:dyDescent="0.35">
      <c r="N732">
        <f t="shared" si="25"/>
        <v>0.8</v>
      </c>
      <c r="O732">
        <v>9</v>
      </c>
      <c r="P732" t="s">
        <v>24</v>
      </c>
      <c r="Q732" t="str">
        <f t="shared" si="26"/>
        <v>never smoked</v>
      </c>
      <c r="Z732">
        <v>9</v>
      </c>
      <c r="AA732" s="8">
        <v>0</v>
      </c>
      <c r="AB732">
        <v>85.02</v>
      </c>
      <c r="AC732">
        <v>16.3</v>
      </c>
    </row>
    <row r="733" spans="14:29" x14ac:dyDescent="0.35">
      <c r="N733">
        <f t="shared" si="25"/>
        <v>5.6000000000000005</v>
      </c>
      <c r="O733">
        <v>50</v>
      </c>
      <c r="P733" t="s">
        <v>21</v>
      </c>
      <c r="Q733" t="str">
        <f t="shared" si="26"/>
        <v>never smoked</v>
      </c>
      <c r="Z733">
        <v>50</v>
      </c>
      <c r="AA733" s="8">
        <v>0</v>
      </c>
      <c r="AB733">
        <v>103.51</v>
      </c>
      <c r="AC733">
        <v>35.9</v>
      </c>
    </row>
    <row r="734" spans="14:29" x14ac:dyDescent="0.35">
      <c r="N734">
        <f t="shared" si="25"/>
        <v>5.5</v>
      </c>
      <c r="O734">
        <v>49</v>
      </c>
      <c r="P734" t="s">
        <v>16</v>
      </c>
      <c r="Q734" t="str">
        <f t="shared" si="26"/>
        <v>formerly smoked</v>
      </c>
      <c r="Z734">
        <v>49</v>
      </c>
      <c r="AA734" s="8">
        <v>0</v>
      </c>
      <c r="AB734">
        <v>114.5</v>
      </c>
      <c r="AC734">
        <v>35.9</v>
      </c>
    </row>
    <row r="735" spans="14:29" x14ac:dyDescent="0.35">
      <c r="N735">
        <f t="shared" si="25"/>
        <v>0.6</v>
      </c>
      <c r="O735">
        <v>6</v>
      </c>
      <c r="P735" t="s">
        <v>24</v>
      </c>
      <c r="Q735" t="str">
        <f t="shared" si="26"/>
        <v>never smoked</v>
      </c>
      <c r="Z735">
        <v>6</v>
      </c>
      <c r="AA735" s="8">
        <v>0</v>
      </c>
      <c r="AB735">
        <v>70.78</v>
      </c>
      <c r="AC735">
        <v>20.3</v>
      </c>
    </row>
    <row r="736" spans="14:29" x14ac:dyDescent="0.35">
      <c r="N736">
        <f t="shared" si="25"/>
        <v>2.9</v>
      </c>
      <c r="O736">
        <v>30</v>
      </c>
      <c r="P736" t="s">
        <v>22</v>
      </c>
      <c r="Q736" t="str">
        <f t="shared" si="26"/>
        <v>smokes</v>
      </c>
      <c r="Z736">
        <v>30</v>
      </c>
      <c r="AA736" s="8">
        <v>0</v>
      </c>
      <c r="AB736">
        <v>95.01</v>
      </c>
      <c r="AC736">
        <v>32.299999999999997</v>
      </c>
    </row>
    <row r="737" spans="14:29" x14ac:dyDescent="0.35">
      <c r="N737">
        <f t="shared" si="25"/>
        <v>8.8000000000000007</v>
      </c>
      <c r="O737">
        <v>73</v>
      </c>
      <c r="P737" t="s">
        <v>21</v>
      </c>
      <c r="Q737" t="str">
        <f t="shared" si="26"/>
        <v>never smoked</v>
      </c>
      <c r="Z737">
        <v>73</v>
      </c>
      <c r="AA737" s="8">
        <v>0</v>
      </c>
      <c r="AB737">
        <v>84.11</v>
      </c>
      <c r="AC737">
        <v>27.9</v>
      </c>
    </row>
    <row r="738" spans="14:29" x14ac:dyDescent="0.35">
      <c r="N738">
        <f t="shared" si="25"/>
        <v>1.7999999999999998</v>
      </c>
      <c r="O738">
        <v>20</v>
      </c>
      <c r="P738" t="s">
        <v>21</v>
      </c>
      <c r="Q738" t="str">
        <f t="shared" si="26"/>
        <v>never smoked</v>
      </c>
      <c r="Z738">
        <v>20</v>
      </c>
      <c r="AA738" s="8">
        <v>0</v>
      </c>
      <c r="AB738">
        <v>74.02</v>
      </c>
      <c r="AC738">
        <v>22.3</v>
      </c>
    </row>
    <row r="739" spans="14:29" x14ac:dyDescent="0.35">
      <c r="N739">
        <f t="shared" si="25"/>
        <v>4.5</v>
      </c>
      <c r="O739">
        <v>42</v>
      </c>
      <c r="P739" t="s">
        <v>22</v>
      </c>
      <c r="Q739" t="str">
        <f t="shared" si="26"/>
        <v>smokes</v>
      </c>
      <c r="Z739">
        <v>42</v>
      </c>
      <c r="AA739" s="8">
        <v>0</v>
      </c>
      <c r="AB739">
        <v>78.489999999999995</v>
      </c>
      <c r="AC739">
        <v>31.8</v>
      </c>
    </row>
    <row r="740" spans="14:29" x14ac:dyDescent="0.35">
      <c r="N740">
        <f t="shared" si="25"/>
        <v>9.3999999999999986</v>
      </c>
      <c r="O740">
        <v>79</v>
      </c>
      <c r="P740" t="s">
        <v>24</v>
      </c>
      <c r="Q740" t="str">
        <f t="shared" si="26"/>
        <v>formerly smoked</v>
      </c>
      <c r="Z740">
        <v>79</v>
      </c>
      <c r="AA740" s="8">
        <v>0</v>
      </c>
      <c r="AB740">
        <v>74.22</v>
      </c>
      <c r="AC740">
        <v>29.7</v>
      </c>
    </row>
    <row r="741" spans="14:29" x14ac:dyDescent="0.35">
      <c r="N741">
        <f t="shared" si="25"/>
        <v>6.5</v>
      </c>
      <c r="O741">
        <v>55</v>
      </c>
      <c r="P741" t="s">
        <v>22</v>
      </c>
      <c r="Q741" t="str">
        <f t="shared" si="26"/>
        <v>smokes</v>
      </c>
      <c r="Z741">
        <v>55</v>
      </c>
      <c r="AA741" s="8">
        <v>0</v>
      </c>
      <c r="AB741">
        <v>55.34</v>
      </c>
      <c r="AC741">
        <v>27.1</v>
      </c>
    </row>
    <row r="742" spans="14:29" x14ac:dyDescent="0.35">
      <c r="N742">
        <f t="shared" si="25"/>
        <v>2.6</v>
      </c>
      <c r="O742">
        <v>27</v>
      </c>
      <c r="P742" t="s">
        <v>21</v>
      </c>
      <c r="Q742" t="str">
        <f t="shared" si="26"/>
        <v>never smoked</v>
      </c>
      <c r="Z742">
        <v>27</v>
      </c>
      <c r="AA742" s="8">
        <v>0</v>
      </c>
      <c r="AB742">
        <v>75.040000000000006</v>
      </c>
      <c r="AC742">
        <v>24.5</v>
      </c>
    </row>
    <row r="743" spans="14:29" x14ac:dyDescent="0.35">
      <c r="N743">
        <f t="shared" si="25"/>
        <v>8.6</v>
      </c>
      <c r="O743">
        <v>71</v>
      </c>
      <c r="P743" t="s">
        <v>21</v>
      </c>
      <c r="Q743" t="str">
        <f t="shared" si="26"/>
        <v>never smoked</v>
      </c>
      <c r="Z743">
        <v>71</v>
      </c>
      <c r="AA743" s="8">
        <v>0</v>
      </c>
      <c r="AB743">
        <v>109.73</v>
      </c>
      <c r="AC743">
        <v>28.9</v>
      </c>
    </row>
    <row r="744" spans="14:29" x14ac:dyDescent="0.35">
      <c r="N744">
        <f t="shared" si="25"/>
        <v>0.8</v>
      </c>
      <c r="O744">
        <v>9</v>
      </c>
      <c r="P744" t="s">
        <v>24</v>
      </c>
      <c r="Q744" t="str">
        <f t="shared" si="26"/>
        <v>never smoked</v>
      </c>
      <c r="Z744">
        <v>9</v>
      </c>
      <c r="AA744" s="8">
        <v>0</v>
      </c>
      <c r="AB744">
        <v>95.81</v>
      </c>
      <c r="AC744">
        <v>28.1</v>
      </c>
    </row>
    <row r="745" spans="14:29" x14ac:dyDescent="0.35">
      <c r="N745">
        <f t="shared" si="25"/>
        <v>2.1</v>
      </c>
      <c r="O745">
        <v>23</v>
      </c>
      <c r="P745" t="s">
        <v>22</v>
      </c>
      <c r="Q745" t="str">
        <f t="shared" si="26"/>
        <v>smokes</v>
      </c>
      <c r="Z745">
        <v>23</v>
      </c>
      <c r="AA745" s="8">
        <v>0</v>
      </c>
      <c r="AB745">
        <v>96.78</v>
      </c>
      <c r="AC745">
        <v>24.6</v>
      </c>
    </row>
    <row r="746" spans="14:29" x14ac:dyDescent="0.35">
      <c r="N746">
        <f t="shared" si="25"/>
        <v>8.6</v>
      </c>
      <c r="O746">
        <v>71</v>
      </c>
      <c r="P746" t="s">
        <v>21</v>
      </c>
      <c r="Q746" t="str">
        <f t="shared" si="26"/>
        <v>never smoked</v>
      </c>
      <c r="Z746">
        <v>71</v>
      </c>
      <c r="AA746" s="8">
        <v>0</v>
      </c>
      <c r="AB746">
        <v>194.62</v>
      </c>
      <c r="AC746">
        <v>31.6</v>
      </c>
    </row>
    <row r="747" spans="14:29" x14ac:dyDescent="0.35">
      <c r="N747">
        <f t="shared" si="25"/>
        <v>6.6000000000000005</v>
      </c>
      <c r="O747">
        <v>56</v>
      </c>
      <c r="P747" t="s">
        <v>21</v>
      </c>
      <c r="Q747" t="str">
        <f t="shared" si="26"/>
        <v>never smoked</v>
      </c>
      <c r="Z747">
        <v>56</v>
      </c>
      <c r="AA747" s="8">
        <v>0</v>
      </c>
      <c r="AB747">
        <v>70.02</v>
      </c>
      <c r="AC747">
        <v>32.299999999999997</v>
      </c>
    </row>
    <row r="748" spans="14:29" x14ac:dyDescent="0.35">
      <c r="N748">
        <f t="shared" si="25"/>
        <v>3</v>
      </c>
      <c r="O748">
        <v>31</v>
      </c>
      <c r="P748" t="s">
        <v>22</v>
      </c>
      <c r="Q748" t="str">
        <f t="shared" si="26"/>
        <v>smokes</v>
      </c>
      <c r="Z748">
        <v>31</v>
      </c>
      <c r="AA748" s="8">
        <v>0</v>
      </c>
      <c r="AB748">
        <v>222.21</v>
      </c>
      <c r="AC748">
        <v>41.1</v>
      </c>
    </row>
    <row r="749" spans="14:29" x14ac:dyDescent="0.35">
      <c r="N749">
        <f t="shared" si="25"/>
        <v>7.8000000000000007</v>
      </c>
      <c r="O749">
        <v>64</v>
      </c>
      <c r="P749" t="s">
        <v>21</v>
      </c>
      <c r="Q749" t="str">
        <f t="shared" si="26"/>
        <v>never smoked</v>
      </c>
      <c r="Z749">
        <v>64</v>
      </c>
      <c r="AA749" s="8">
        <v>0</v>
      </c>
      <c r="AB749">
        <v>62.41</v>
      </c>
      <c r="AC749">
        <v>30</v>
      </c>
    </row>
    <row r="750" spans="14:29" x14ac:dyDescent="0.35">
      <c r="N750">
        <f t="shared" si="25"/>
        <v>5.0999999999999996</v>
      </c>
      <c r="O750">
        <v>46</v>
      </c>
      <c r="P750" t="s">
        <v>21</v>
      </c>
      <c r="Q750" t="str">
        <f t="shared" si="26"/>
        <v>never smoked</v>
      </c>
      <c r="Z750">
        <v>46</v>
      </c>
      <c r="AA750" s="8">
        <v>0</v>
      </c>
      <c r="AB750">
        <v>55.83</v>
      </c>
      <c r="AC750">
        <v>26.4</v>
      </c>
    </row>
    <row r="751" spans="14:29" x14ac:dyDescent="0.35">
      <c r="N751">
        <f t="shared" si="25"/>
        <v>6.5</v>
      </c>
      <c r="O751">
        <v>55</v>
      </c>
      <c r="P751" t="s">
        <v>21</v>
      </c>
      <c r="Q751" t="str">
        <f t="shared" si="26"/>
        <v>never smoked</v>
      </c>
      <c r="Z751">
        <v>55</v>
      </c>
      <c r="AA751" s="8">
        <v>0</v>
      </c>
      <c r="AB751">
        <v>65.12</v>
      </c>
      <c r="AC751">
        <v>30</v>
      </c>
    </row>
    <row r="752" spans="14:29" x14ac:dyDescent="0.35">
      <c r="N752">
        <f t="shared" si="25"/>
        <v>0.2</v>
      </c>
      <c r="O752">
        <v>2</v>
      </c>
      <c r="P752" t="s">
        <v>24</v>
      </c>
      <c r="Q752" t="str">
        <f t="shared" si="26"/>
        <v>never smoked</v>
      </c>
      <c r="Z752">
        <v>2</v>
      </c>
      <c r="AA752" s="8">
        <v>0</v>
      </c>
      <c r="AB752">
        <v>73.62</v>
      </c>
      <c r="AC752">
        <v>20.8</v>
      </c>
    </row>
    <row r="753" spans="14:29" x14ac:dyDescent="0.35">
      <c r="N753">
        <f t="shared" si="25"/>
        <v>7</v>
      </c>
      <c r="O753">
        <v>58</v>
      </c>
      <c r="P753" t="s">
        <v>16</v>
      </c>
      <c r="Q753" t="str">
        <f t="shared" si="26"/>
        <v>formerly smoked</v>
      </c>
      <c r="Z753">
        <v>58</v>
      </c>
      <c r="AA753" s="8">
        <v>0</v>
      </c>
      <c r="AB753">
        <v>85.83</v>
      </c>
      <c r="AC753">
        <v>44</v>
      </c>
    </row>
    <row r="754" spans="14:29" x14ac:dyDescent="0.35">
      <c r="N754">
        <f t="shared" si="25"/>
        <v>9.2000000000000011</v>
      </c>
      <c r="O754">
        <v>78</v>
      </c>
      <c r="P754" t="s">
        <v>24</v>
      </c>
      <c r="Q754" t="str">
        <f t="shared" si="26"/>
        <v>formerly smoked</v>
      </c>
      <c r="Z754">
        <v>78</v>
      </c>
      <c r="AA754" s="8">
        <v>0</v>
      </c>
      <c r="AB754">
        <v>103.86</v>
      </c>
      <c r="AC754">
        <v>30.6</v>
      </c>
    </row>
    <row r="755" spans="14:29" x14ac:dyDescent="0.35">
      <c r="N755">
        <f t="shared" si="25"/>
        <v>0.1</v>
      </c>
      <c r="O755">
        <v>1.1599999999999999</v>
      </c>
      <c r="P755" t="s">
        <v>24</v>
      </c>
      <c r="Q755" t="str">
        <f t="shared" si="26"/>
        <v>never smoked</v>
      </c>
      <c r="Z755">
        <v>1.1599999999999999</v>
      </c>
      <c r="AA755" s="8">
        <v>0</v>
      </c>
      <c r="AB755">
        <v>60.98</v>
      </c>
      <c r="AC755">
        <v>17.2</v>
      </c>
    </row>
    <row r="756" spans="14:29" x14ac:dyDescent="0.35">
      <c r="N756">
        <f t="shared" si="25"/>
        <v>3.5999999999999996</v>
      </c>
      <c r="O756">
        <v>35</v>
      </c>
      <c r="P756" t="s">
        <v>24</v>
      </c>
      <c r="Q756" t="str">
        <f t="shared" si="26"/>
        <v>smokes</v>
      </c>
      <c r="Z756">
        <v>35</v>
      </c>
      <c r="AA756" s="8">
        <v>0</v>
      </c>
      <c r="AB756">
        <v>82.69</v>
      </c>
      <c r="AC756">
        <v>29.1</v>
      </c>
    </row>
    <row r="757" spans="14:29" x14ac:dyDescent="0.35">
      <c r="N757">
        <f t="shared" si="25"/>
        <v>7.8000000000000007</v>
      </c>
      <c r="O757">
        <v>64</v>
      </c>
      <c r="P757" t="s">
        <v>24</v>
      </c>
      <c r="Q757" t="str">
        <f t="shared" si="26"/>
        <v>formerly smoked</v>
      </c>
      <c r="Z757">
        <v>64</v>
      </c>
      <c r="AA757" s="8">
        <v>0</v>
      </c>
      <c r="AB757">
        <v>250.2</v>
      </c>
      <c r="AC757">
        <v>27.4</v>
      </c>
    </row>
    <row r="758" spans="14:29" x14ac:dyDescent="0.35">
      <c r="N758">
        <f t="shared" si="25"/>
        <v>1.6</v>
      </c>
      <c r="O758">
        <v>18</v>
      </c>
      <c r="P758" t="s">
        <v>24</v>
      </c>
      <c r="Q758" t="str">
        <f t="shared" si="26"/>
        <v>never smoked</v>
      </c>
      <c r="Z758">
        <v>18</v>
      </c>
      <c r="AA758" s="8">
        <v>0</v>
      </c>
      <c r="AB758">
        <v>128.97</v>
      </c>
      <c r="AC758">
        <v>23.5</v>
      </c>
    </row>
    <row r="759" spans="14:29" x14ac:dyDescent="0.35">
      <c r="N759">
        <f t="shared" si="25"/>
        <v>1.7000000000000002</v>
      </c>
      <c r="O759">
        <v>19</v>
      </c>
      <c r="P759" t="s">
        <v>21</v>
      </c>
      <c r="Q759" t="str">
        <f t="shared" si="26"/>
        <v>never smoked</v>
      </c>
      <c r="Z759">
        <v>19</v>
      </c>
      <c r="AA759" s="8">
        <v>0</v>
      </c>
      <c r="AB759">
        <v>84.31</v>
      </c>
      <c r="AC759">
        <v>31.8</v>
      </c>
    </row>
    <row r="760" spans="14:29" x14ac:dyDescent="0.35">
      <c r="N760">
        <f t="shared" si="25"/>
        <v>5.2</v>
      </c>
      <c r="O760">
        <v>47</v>
      </c>
      <c r="P760" t="s">
        <v>21</v>
      </c>
      <c r="Q760" t="str">
        <f t="shared" si="26"/>
        <v>never smoked</v>
      </c>
      <c r="Z760">
        <v>47</v>
      </c>
      <c r="AA760" s="8">
        <v>0</v>
      </c>
      <c r="AB760">
        <v>74.8</v>
      </c>
      <c r="AC760">
        <v>23.5</v>
      </c>
    </row>
    <row r="761" spans="14:29" x14ac:dyDescent="0.35">
      <c r="N761">
        <f t="shared" si="25"/>
        <v>6.3</v>
      </c>
      <c r="O761">
        <v>54</v>
      </c>
      <c r="P761" t="s">
        <v>16</v>
      </c>
      <c r="Q761" t="str">
        <f t="shared" si="26"/>
        <v>formerly smoked</v>
      </c>
      <c r="Z761">
        <v>54</v>
      </c>
      <c r="AA761" s="8">
        <v>0</v>
      </c>
      <c r="AB761">
        <v>97.06</v>
      </c>
      <c r="AC761">
        <v>28.5</v>
      </c>
    </row>
    <row r="762" spans="14:29" x14ac:dyDescent="0.35">
      <c r="N762">
        <f t="shared" si="25"/>
        <v>4.0999999999999996</v>
      </c>
      <c r="O762">
        <v>39</v>
      </c>
      <c r="P762" t="s">
        <v>24</v>
      </c>
      <c r="Q762" t="str">
        <f t="shared" si="26"/>
        <v>smokes</v>
      </c>
      <c r="Z762">
        <v>39</v>
      </c>
      <c r="AA762" s="8">
        <v>0</v>
      </c>
      <c r="AB762">
        <v>77.540000000000006</v>
      </c>
      <c r="AC762">
        <v>32.700000000000003</v>
      </c>
    </row>
    <row r="763" spans="14:29" x14ac:dyDescent="0.35">
      <c r="N763">
        <f t="shared" si="25"/>
        <v>3.8</v>
      </c>
      <c r="O763">
        <v>37</v>
      </c>
      <c r="P763" t="s">
        <v>21</v>
      </c>
      <c r="Q763" t="str">
        <f t="shared" si="26"/>
        <v>never smoked</v>
      </c>
      <c r="Z763">
        <v>37</v>
      </c>
      <c r="AA763" s="8">
        <v>0</v>
      </c>
      <c r="AB763">
        <v>92.78</v>
      </c>
      <c r="AC763">
        <v>54.2</v>
      </c>
    </row>
    <row r="764" spans="14:29" x14ac:dyDescent="0.35">
      <c r="N764">
        <f t="shared" si="25"/>
        <v>1.5</v>
      </c>
      <c r="O764">
        <v>17</v>
      </c>
      <c r="P764" t="s">
        <v>22</v>
      </c>
      <c r="Q764" t="str">
        <f t="shared" si="26"/>
        <v>smokes</v>
      </c>
      <c r="Z764">
        <v>17</v>
      </c>
      <c r="AA764" s="8">
        <v>0</v>
      </c>
      <c r="AB764">
        <v>173.43</v>
      </c>
      <c r="AC764">
        <v>25.6</v>
      </c>
    </row>
    <row r="765" spans="14:29" x14ac:dyDescent="0.35">
      <c r="N765">
        <f t="shared" si="25"/>
        <v>1.7999999999999998</v>
      </c>
      <c r="O765">
        <v>20</v>
      </c>
      <c r="P765" t="s">
        <v>21</v>
      </c>
      <c r="Q765" t="str">
        <f t="shared" si="26"/>
        <v>never smoked</v>
      </c>
      <c r="Z765">
        <v>20</v>
      </c>
      <c r="AA765" s="8">
        <v>0</v>
      </c>
      <c r="AB765">
        <v>79.08</v>
      </c>
      <c r="AC765">
        <v>41.2</v>
      </c>
    </row>
    <row r="766" spans="14:29" x14ac:dyDescent="0.35">
      <c r="N766">
        <f t="shared" si="25"/>
        <v>3</v>
      </c>
      <c r="O766">
        <v>31</v>
      </c>
      <c r="P766" t="s">
        <v>22</v>
      </c>
      <c r="Q766" t="str">
        <f t="shared" si="26"/>
        <v>smokes</v>
      </c>
      <c r="Z766">
        <v>31</v>
      </c>
      <c r="AA766" s="8">
        <v>0</v>
      </c>
      <c r="AB766">
        <v>106.18</v>
      </c>
      <c r="AC766">
        <v>27</v>
      </c>
    </row>
    <row r="767" spans="14:29" x14ac:dyDescent="0.35">
      <c r="N767">
        <f t="shared" si="25"/>
        <v>6.6000000000000005</v>
      </c>
      <c r="O767">
        <v>56</v>
      </c>
      <c r="P767" t="s">
        <v>21</v>
      </c>
      <c r="Q767" t="str">
        <f t="shared" si="26"/>
        <v>never smoked</v>
      </c>
      <c r="Z767">
        <v>56</v>
      </c>
      <c r="AA767" s="8">
        <v>0</v>
      </c>
      <c r="AB767">
        <v>114.21</v>
      </c>
      <c r="AC767">
        <v>21.3</v>
      </c>
    </row>
    <row r="768" spans="14:29" x14ac:dyDescent="0.35">
      <c r="N768">
        <f t="shared" si="25"/>
        <v>3</v>
      </c>
      <c r="O768">
        <v>31</v>
      </c>
      <c r="P768" t="s">
        <v>21</v>
      </c>
      <c r="Q768" t="str">
        <f t="shared" si="26"/>
        <v>never smoked</v>
      </c>
      <c r="Z768">
        <v>31</v>
      </c>
      <c r="AA768" s="8">
        <v>0</v>
      </c>
      <c r="AB768">
        <v>91.08</v>
      </c>
      <c r="AC768">
        <v>34.299999999999997</v>
      </c>
    </row>
    <row r="769" spans="14:29" x14ac:dyDescent="0.35">
      <c r="N769">
        <f t="shared" si="25"/>
        <v>9.8000000000000007</v>
      </c>
      <c r="O769">
        <v>82</v>
      </c>
      <c r="P769" t="s">
        <v>24</v>
      </c>
      <c r="Q769" t="str">
        <f t="shared" si="26"/>
        <v>formerly smoked</v>
      </c>
      <c r="Z769">
        <v>82</v>
      </c>
      <c r="AA769" s="8">
        <v>0</v>
      </c>
      <c r="AB769">
        <v>105.77</v>
      </c>
      <c r="AC769">
        <v>29.5</v>
      </c>
    </row>
    <row r="770" spans="14:29" x14ac:dyDescent="0.35">
      <c r="N770">
        <f t="shared" si="25"/>
        <v>3.3000000000000003</v>
      </c>
      <c r="O770">
        <v>33</v>
      </c>
      <c r="P770" t="s">
        <v>22</v>
      </c>
      <c r="Q770" t="str">
        <f t="shared" si="26"/>
        <v>smokes</v>
      </c>
      <c r="Z770">
        <v>33</v>
      </c>
      <c r="AA770" s="8">
        <v>0</v>
      </c>
      <c r="AB770">
        <v>74.88</v>
      </c>
      <c r="AC770">
        <v>31.6</v>
      </c>
    </row>
    <row r="771" spans="14:29" x14ac:dyDescent="0.35">
      <c r="N771">
        <f t="shared" ref="N771:N834" si="27">_xlfn.PERCENTRANK.EXC(O:O,O771,2)*10</f>
        <v>4.5</v>
      </c>
      <c r="O771">
        <v>42</v>
      </c>
      <c r="P771" t="s">
        <v>22</v>
      </c>
      <c r="Q771" t="str">
        <f t="shared" ref="Q771:Q834" si="28">IF(P771="Unknown",IF(N771&gt;=7,"formerly smoked",IF(N771&gt;=2,"smokes","never smoked")),P771)</f>
        <v>smokes</v>
      </c>
      <c r="Z771">
        <v>42</v>
      </c>
      <c r="AA771" s="8">
        <v>0</v>
      </c>
      <c r="AB771">
        <v>123.15</v>
      </c>
      <c r="AC771">
        <v>26.1</v>
      </c>
    </row>
    <row r="772" spans="14:29" x14ac:dyDescent="0.35">
      <c r="N772">
        <f t="shared" si="27"/>
        <v>1.7999999999999998</v>
      </c>
      <c r="O772">
        <v>20</v>
      </c>
      <c r="P772" t="s">
        <v>21</v>
      </c>
      <c r="Q772" t="str">
        <f t="shared" si="28"/>
        <v>never smoked</v>
      </c>
      <c r="Z772">
        <v>20</v>
      </c>
      <c r="AA772" s="8">
        <v>0</v>
      </c>
      <c r="AB772">
        <v>184.25</v>
      </c>
      <c r="AC772">
        <v>27.5</v>
      </c>
    </row>
    <row r="773" spans="14:29" x14ac:dyDescent="0.35">
      <c r="N773">
        <f t="shared" si="27"/>
        <v>2</v>
      </c>
      <c r="O773">
        <v>22</v>
      </c>
      <c r="P773" t="s">
        <v>21</v>
      </c>
      <c r="Q773" t="str">
        <f t="shared" si="28"/>
        <v>never smoked</v>
      </c>
      <c r="Z773">
        <v>22</v>
      </c>
      <c r="AA773" s="8">
        <v>0</v>
      </c>
      <c r="AB773">
        <v>117.69</v>
      </c>
      <c r="AC773">
        <v>26.5</v>
      </c>
    </row>
    <row r="774" spans="14:29" x14ac:dyDescent="0.35">
      <c r="N774">
        <f t="shared" si="27"/>
        <v>7.4</v>
      </c>
      <c r="O774">
        <v>61</v>
      </c>
      <c r="P774" t="s">
        <v>24</v>
      </c>
      <c r="Q774" t="str">
        <f t="shared" si="28"/>
        <v>formerly smoked</v>
      </c>
      <c r="Z774">
        <v>61</v>
      </c>
      <c r="AA774" s="8">
        <v>0</v>
      </c>
      <c r="AB774">
        <v>55.26</v>
      </c>
      <c r="AC774">
        <v>33.200000000000003</v>
      </c>
    </row>
    <row r="775" spans="14:29" x14ac:dyDescent="0.35">
      <c r="N775">
        <f t="shared" si="27"/>
        <v>3</v>
      </c>
      <c r="O775">
        <v>31</v>
      </c>
      <c r="P775" t="s">
        <v>21</v>
      </c>
      <c r="Q775" t="str">
        <f t="shared" si="28"/>
        <v>never smoked</v>
      </c>
      <c r="Z775">
        <v>31</v>
      </c>
      <c r="AA775" s="8">
        <v>0</v>
      </c>
      <c r="AB775">
        <v>106.51</v>
      </c>
      <c r="AC775">
        <v>40.200000000000003</v>
      </c>
    </row>
    <row r="776" spans="14:29" x14ac:dyDescent="0.35">
      <c r="N776">
        <f t="shared" si="27"/>
        <v>3</v>
      </c>
      <c r="O776">
        <v>31</v>
      </c>
      <c r="P776" t="s">
        <v>16</v>
      </c>
      <c r="Q776" t="str">
        <f t="shared" si="28"/>
        <v>formerly smoked</v>
      </c>
      <c r="Z776">
        <v>31</v>
      </c>
      <c r="AA776" s="8">
        <v>0</v>
      </c>
      <c r="AB776">
        <v>55.27</v>
      </c>
      <c r="AC776">
        <v>32.5</v>
      </c>
    </row>
    <row r="777" spans="14:29" x14ac:dyDescent="0.35">
      <c r="N777">
        <f t="shared" si="27"/>
        <v>1.5</v>
      </c>
      <c r="O777">
        <v>17</v>
      </c>
      <c r="P777" t="s">
        <v>24</v>
      </c>
      <c r="Q777" t="str">
        <f t="shared" si="28"/>
        <v>never smoked</v>
      </c>
      <c r="Z777">
        <v>17</v>
      </c>
      <c r="AA777" s="8">
        <v>0</v>
      </c>
      <c r="AB777">
        <v>98.42</v>
      </c>
      <c r="AC777">
        <v>23.4</v>
      </c>
    </row>
    <row r="778" spans="14:29" x14ac:dyDescent="0.35">
      <c r="N778">
        <f t="shared" si="27"/>
        <v>2.9</v>
      </c>
      <c r="O778">
        <v>30</v>
      </c>
      <c r="P778" t="s">
        <v>21</v>
      </c>
      <c r="Q778" t="str">
        <f t="shared" si="28"/>
        <v>never smoked</v>
      </c>
      <c r="Z778">
        <v>30</v>
      </c>
      <c r="AA778" s="8">
        <v>0</v>
      </c>
      <c r="AB778">
        <v>99.2</v>
      </c>
      <c r="AC778">
        <v>32.5</v>
      </c>
    </row>
    <row r="779" spans="14:29" x14ac:dyDescent="0.35">
      <c r="N779">
        <f t="shared" si="27"/>
        <v>8.4</v>
      </c>
      <c r="O779">
        <v>69</v>
      </c>
      <c r="P779" t="s">
        <v>16</v>
      </c>
      <c r="Q779" t="str">
        <f t="shared" si="28"/>
        <v>formerly smoked</v>
      </c>
      <c r="Z779">
        <v>69</v>
      </c>
      <c r="AA779" s="8">
        <v>0</v>
      </c>
      <c r="AB779">
        <v>98.92</v>
      </c>
      <c r="AC779">
        <v>23.9</v>
      </c>
    </row>
    <row r="780" spans="14:29" x14ac:dyDescent="0.35">
      <c r="N780">
        <f t="shared" si="27"/>
        <v>7.7</v>
      </c>
      <c r="O780">
        <v>63</v>
      </c>
      <c r="P780" t="s">
        <v>21</v>
      </c>
      <c r="Q780" t="str">
        <f t="shared" si="28"/>
        <v>never smoked</v>
      </c>
      <c r="Z780">
        <v>63</v>
      </c>
      <c r="AA780" s="8">
        <v>0</v>
      </c>
      <c r="AB780">
        <v>92.7</v>
      </c>
      <c r="AC780">
        <v>29.5</v>
      </c>
    </row>
    <row r="781" spans="14:29" x14ac:dyDescent="0.35">
      <c r="N781">
        <f t="shared" si="27"/>
        <v>1.7000000000000002</v>
      </c>
      <c r="O781">
        <v>19</v>
      </c>
      <c r="P781" t="s">
        <v>21</v>
      </c>
      <c r="Q781" t="str">
        <f t="shared" si="28"/>
        <v>never smoked</v>
      </c>
      <c r="Z781">
        <v>19</v>
      </c>
      <c r="AA781" s="8">
        <v>0</v>
      </c>
      <c r="AB781">
        <v>106.7</v>
      </c>
      <c r="AC781">
        <v>24</v>
      </c>
    </row>
    <row r="782" spans="14:29" x14ac:dyDescent="0.35">
      <c r="N782">
        <f t="shared" si="27"/>
        <v>0.6</v>
      </c>
      <c r="O782">
        <v>7</v>
      </c>
      <c r="P782" t="s">
        <v>24</v>
      </c>
      <c r="Q782" t="str">
        <f t="shared" si="28"/>
        <v>never smoked</v>
      </c>
      <c r="Z782">
        <v>7</v>
      </c>
      <c r="AA782" s="8">
        <v>0</v>
      </c>
      <c r="AB782">
        <v>152.81</v>
      </c>
      <c r="AC782">
        <v>17.7</v>
      </c>
    </row>
    <row r="783" spans="14:29" x14ac:dyDescent="0.35">
      <c r="N783">
        <f t="shared" si="27"/>
        <v>5.8</v>
      </c>
      <c r="O783">
        <v>51</v>
      </c>
      <c r="P783" t="s">
        <v>16</v>
      </c>
      <c r="Q783" t="str">
        <f t="shared" si="28"/>
        <v>formerly smoked</v>
      </c>
      <c r="Z783">
        <v>51</v>
      </c>
      <c r="AA783" s="8">
        <v>0</v>
      </c>
      <c r="AB783">
        <v>82.59</v>
      </c>
      <c r="AC783">
        <v>26.2</v>
      </c>
    </row>
    <row r="784" spans="14:29" x14ac:dyDescent="0.35">
      <c r="N784">
        <f t="shared" si="27"/>
        <v>3.9000000000000004</v>
      </c>
      <c r="O784">
        <v>38</v>
      </c>
      <c r="P784" t="s">
        <v>21</v>
      </c>
      <c r="Q784" t="str">
        <f t="shared" si="28"/>
        <v>never smoked</v>
      </c>
      <c r="Z784">
        <v>38</v>
      </c>
      <c r="AA784" s="8">
        <v>0</v>
      </c>
      <c r="AB784">
        <v>91</v>
      </c>
      <c r="AC784">
        <v>33.299999999999997</v>
      </c>
    </row>
    <row r="785" spans="14:29" x14ac:dyDescent="0.35">
      <c r="N785">
        <f t="shared" si="27"/>
        <v>0.2</v>
      </c>
      <c r="O785">
        <v>2</v>
      </c>
      <c r="P785" t="s">
        <v>24</v>
      </c>
      <c r="Q785" t="str">
        <f t="shared" si="28"/>
        <v>never smoked</v>
      </c>
      <c r="Z785">
        <v>2</v>
      </c>
      <c r="AA785" s="8">
        <v>0</v>
      </c>
      <c r="AB785">
        <v>93.88</v>
      </c>
      <c r="AC785">
        <v>17.399999999999999</v>
      </c>
    </row>
    <row r="786" spans="14:29" x14ac:dyDescent="0.35">
      <c r="N786">
        <f t="shared" si="27"/>
        <v>7</v>
      </c>
      <c r="O786">
        <v>58</v>
      </c>
      <c r="P786" t="s">
        <v>21</v>
      </c>
      <c r="Q786" t="str">
        <f t="shared" si="28"/>
        <v>never smoked</v>
      </c>
      <c r="Z786">
        <v>58</v>
      </c>
      <c r="AA786" s="8">
        <v>0</v>
      </c>
      <c r="AB786">
        <v>76.989999999999995</v>
      </c>
      <c r="AC786">
        <v>29</v>
      </c>
    </row>
    <row r="787" spans="14:29" x14ac:dyDescent="0.35">
      <c r="N787">
        <f t="shared" si="27"/>
        <v>8.4</v>
      </c>
      <c r="O787">
        <v>69</v>
      </c>
      <c r="P787" t="s">
        <v>24</v>
      </c>
      <c r="Q787" t="str">
        <f t="shared" si="28"/>
        <v>formerly smoked</v>
      </c>
      <c r="Z787">
        <v>69</v>
      </c>
      <c r="AA787" s="8">
        <v>0</v>
      </c>
      <c r="AB787">
        <v>254.6</v>
      </c>
      <c r="AC787">
        <v>21.7</v>
      </c>
    </row>
    <row r="788" spans="14:29" x14ac:dyDescent="0.35">
      <c r="N788">
        <f t="shared" si="27"/>
        <v>7.8000000000000007</v>
      </c>
      <c r="O788">
        <v>64</v>
      </c>
      <c r="P788" t="s">
        <v>16</v>
      </c>
      <c r="Q788" t="str">
        <f t="shared" si="28"/>
        <v>formerly smoked</v>
      </c>
      <c r="Z788">
        <v>64</v>
      </c>
      <c r="AA788" s="8">
        <v>0</v>
      </c>
      <c r="AB788">
        <v>93.99</v>
      </c>
      <c r="AC788">
        <v>37.799999999999997</v>
      </c>
    </row>
    <row r="789" spans="14:29" x14ac:dyDescent="0.35">
      <c r="N789">
        <f t="shared" si="27"/>
        <v>3</v>
      </c>
      <c r="O789">
        <v>31</v>
      </c>
      <c r="P789" t="s">
        <v>21</v>
      </c>
      <c r="Q789" t="str">
        <f t="shared" si="28"/>
        <v>never smoked</v>
      </c>
      <c r="Z789">
        <v>31</v>
      </c>
      <c r="AA789" s="8">
        <v>0</v>
      </c>
      <c r="AB789">
        <v>109.68</v>
      </c>
      <c r="AC789">
        <v>41.8</v>
      </c>
    </row>
    <row r="790" spans="14:29" x14ac:dyDescent="0.35">
      <c r="N790">
        <f t="shared" si="27"/>
        <v>7.1</v>
      </c>
      <c r="O790">
        <v>59</v>
      </c>
      <c r="P790" t="s">
        <v>21</v>
      </c>
      <c r="Q790" t="str">
        <f t="shared" si="28"/>
        <v>never smoked</v>
      </c>
      <c r="Z790">
        <v>59</v>
      </c>
      <c r="AA790" s="8">
        <v>0</v>
      </c>
      <c r="AB790">
        <v>92.04</v>
      </c>
      <c r="AC790">
        <v>24.2</v>
      </c>
    </row>
    <row r="791" spans="14:29" x14ac:dyDescent="0.35">
      <c r="N791">
        <f t="shared" si="27"/>
        <v>6.3</v>
      </c>
      <c r="O791">
        <v>54</v>
      </c>
      <c r="P791" t="s">
        <v>21</v>
      </c>
      <c r="Q791" t="str">
        <f t="shared" si="28"/>
        <v>never smoked</v>
      </c>
      <c r="Z791">
        <v>54</v>
      </c>
      <c r="AA791" s="8">
        <v>0</v>
      </c>
      <c r="AB791">
        <v>111.41</v>
      </c>
      <c r="AC791">
        <v>31.1</v>
      </c>
    </row>
    <row r="792" spans="14:29" x14ac:dyDescent="0.35">
      <c r="N792">
        <f t="shared" si="27"/>
        <v>2.3000000000000003</v>
      </c>
      <c r="O792">
        <v>24</v>
      </c>
      <c r="P792" t="s">
        <v>21</v>
      </c>
      <c r="Q792" t="str">
        <f t="shared" si="28"/>
        <v>never smoked</v>
      </c>
      <c r="Z792">
        <v>24</v>
      </c>
      <c r="AA792" s="8">
        <v>0</v>
      </c>
      <c r="AB792">
        <v>97.92</v>
      </c>
      <c r="AC792">
        <v>23.1</v>
      </c>
    </row>
    <row r="793" spans="14:29" x14ac:dyDescent="0.35">
      <c r="N793">
        <f t="shared" si="27"/>
        <v>1.7000000000000002</v>
      </c>
      <c r="O793">
        <v>19</v>
      </c>
      <c r="P793" t="s">
        <v>24</v>
      </c>
      <c r="Q793" t="str">
        <f t="shared" si="28"/>
        <v>never smoked</v>
      </c>
      <c r="Z793">
        <v>19</v>
      </c>
      <c r="AA793" s="8">
        <v>0</v>
      </c>
      <c r="AB793">
        <v>65.61</v>
      </c>
      <c r="AC793">
        <v>25.1</v>
      </c>
    </row>
    <row r="794" spans="14:29" x14ac:dyDescent="0.35">
      <c r="N794">
        <f t="shared" si="27"/>
        <v>1.5</v>
      </c>
      <c r="O794">
        <v>17</v>
      </c>
      <c r="P794" t="s">
        <v>21</v>
      </c>
      <c r="Q794" t="str">
        <f t="shared" si="28"/>
        <v>never smoked</v>
      </c>
      <c r="Z794">
        <v>17</v>
      </c>
      <c r="AA794" s="8">
        <v>0</v>
      </c>
      <c r="AB794">
        <v>62.37</v>
      </c>
      <c r="AC794">
        <v>41.3</v>
      </c>
    </row>
    <row r="795" spans="14:29" x14ac:dyDescent="0.35">
      <c r="N795">
        <f t="shared" si="27"/>
        <v>2.8000000000000003</v>
      </c>
      <c r="O795">
        <v>29</v>
      </c>
      <c r="P795" t="s">
        <v>21</v>
      </c>
      <c r="Q795" t="str">
        <f t="shared" si="28"/>
        <v>never smoked</v>
      </c>
      <c r="Z795">
        <v>29</v>
      </c>
      <c r="AA795" s="8">
        <v>0</v>
      </c>
      <c r="AB795">
        <v>101.28</v>
      </c>
      <c r="AC795">
        <v>22.7</v>
      </c>
    </row>
    <row r="796" spans="14:29" x14ac:dyDescent="0.35">
      <c r="N796">
        <f t="shared" si="27"/>
        <v>4.5</v>
      </c>
      <c r="O796">
        <v>42</v>
      </c>
      <c r="P796" t="s">
        <v>22</v>
      </c>
      <c r="Q796" t="str">
        <f t="shared" si="28"/>
        <v>smokes</v>
      </c>
      <c r="Z796">
        <v>42</v>
      </c>
      <c r="AA796" s="8">
        <v>0</v>
      </c>
      <c r="AB796">
        <v>88.31</v>
      </c>
      <c r="AC796">
        <v>24</v>
      </c>
    </row>
    <row r="797" spans="14:29" x14ac:dyDescent="0.35">
      <c r="N797">
        <f t="shared" si="27"/>
        <v>3</v>
      </c>
      <c r="O797">
        <v>31</v>
      </c>
      <c r="P797" t="s">
        <v>16</v>
      </c>
      <c r="Q797" t="str">
        <f t="shared" si="28"/>
        <v>formerly smoked</v>
      </c>
      <c r="Z797">
        <v>31</v>
      </c>
      <c r="AA797" s="8">
        <v>0</v>
      </c>
      <c r="AB797">
        <v>103.55</v>
      </c>
      <c r="AC797">
        <v>20.5</v>
      </c>
    </row>
    <row r="798" spans="14:29" x14ac:dyDescent="0.35">
      <c r="N798">
        <f t="shared" si="27"/>
        <v>2.8000000000000003</v>
      </c>
      <c r="O798">
        <v>29</v>
      </c>
      <c r="P798" t="s">
        <v>21</v>
      </c>
      <c r="Q798" t="str">
        <f t="shared" si="28"/>
        <v>never smoked</v>
      </c>
      <c r="Z798">
        <v>29</v>
      </c>
      <c r="AA798" s="8">
        <v>0</v>
      </c>
      <c r="AB798">
        <v>60.26</v>
      </c>
      <c r="AC798">
        <v>20.399999999999999</v>
      </c>
    </row>
    <row r="799" spans="14:29" x14ac:dyDescent="0.35">
      <c r="N799">
        <f t="shared" si="27"/>
        <v>2.1</v>
      </c>
      <c r="O799">
        <v>23</v>
      </c>
      <c r="P799" t="s">
        <v>21</v>
      </c>
      <c r="Q799" t="str">
        <f t="shared" si="28"/>
        <v>never smoked</v>
      </c>
      <c r="Z799">
        <v>23</v>
      </c>
      <c r="AA799" s="8">
        <v>0</v>
      </c>
      <c r="AB799">
        <v>79.39</v>
      </c>
      <c r="AC799">
        <v>27.6</v>
      </c>
    </row>
    <row r="800" spans="14:29" x14ac:dyDescent="0.35">
      <c r="N800">
        <f t="shared" si="27"/>
        <v>2.4</v>
      </c>
      <c r="O800">
        <v>25</v>
      </c>
      <c r="P800" t="s">
        <v>22</v>
      </c>
      <c r="Q800" t="str">
        <f t="shared" si="28"/>
        <v>smokes</v>
      </c>
      <c r="Z800">
        <v>25</v>
      </c>
      <c r="AA800" s="8">
        <v>0</v>
      </c>
      <c r="AB800">
        <v>122.01</v>
      </c>
      <c r="AC800">
        <v>27</v>
      </c>
    </row>
    <row r="801" spans="14:29" x14ac:dyDescent="0.35">
      <c r="N801">
        <f t="shared" si="27"/>
        <v>1.2</v>
      </c>
      <c r="O801">
        <v>14</v>
      </c>
      <c r="P801" t="s">
        <v>24</v>
      </c>
      <c r="Q801" t="str">
        <f t="shared" si="28"/>
        <v>never smoked</v>
      </c>
      <c r="Z801">
        <v>14</v>
      </c>
      <c r="AA801" s="8">
        <v>0</v>
      </c>
      <c r="AB801">
        <v>78.09</v>
      </c>
      <c r="AC801">
        <v>26.4</v>
      </c>
    </row>
    <row r="802" spans="14:29" x14ac:dyDescent="0.35">
      <c r="N802">
        <f t="shared" si="27"/>
        <v>8.1000000000000014</v>
      </c>
      <c r="O802">
        <v>66</v>
      </c>
      <c r="P802" t="s">
        <v>22</v>
      </c>
      <c r="Q802" t="str">
        <f t="shared" si="28"/>
        <v>smokes</v>
      </c>
      <c r="Z802">
        <v>66</v>
      </c>
      <c r="AA802" s="8">
        <v>0</v>
      </c>
      <c r="AB802">
        <v>89.7</v>
      </c>
      <c r="AC802">
        <v>34.9</v>
      </c>
    </row>
    <row r="803" spans="14:29" x14ac:dyDescent="0.35">
      <c r="N803">
        <f t="shared" si="27"/>
        <v>9.1</v>
      </c>
      <c r="O803">
        <v>77</v>
      </c>
      <c r="P803" t="s">
        <v>21</v>
      </c>
      <c r="Q803" t="str">
        <f t="shared" si="28"/>
        <v>never smoked</v>
      </c>
      <c r="Z803">
        <v>77</v>
      </c>
      <c r="AA803" s="8">
        <v>0</v>
      </c>
      <c r="AB803">
        <v>95.1</v>
      </c>
      <c r="AC803">
        <v>35</v>
      </c>
    </row>
    <row r="804" spans="14:29" x14ac:dyDescent="0.35">
      <c r="N804">
        <f t="shared" si="27"/>
        <v>9.3999999999999986</v>
      </c>
      <c r="O804">
        <v>79</v>
      </c>
      <c r="P804" t="s">
        <v>16</v>
      </c>
      <c r="Q804" t="str">
        <f t="shared" si="28"/>
        <v>formerly smoked</v>
      </c>
      <c r="Z804">
        <v>79</v>
      </c>
      <c r="AA804" s="8">
        <v>0</v>
      </c>
      <c r="AB804">
        <v>112.64</v>
      </c>
      <c r="AC804">
        <v>28.5</v>
      </c>
    </row>
    <row r="805" spans="14:29" x14ac:dyDescent="0.35">
      <c r="N805">
        <f t="shared" si="27"/>
        <v>6</v>
      </c>
      <c r="O805">
        <v>52</v>
      </c>
      <c r="P805" t="s">
        <v>16</v>
      </c>
      <c r="Q805" t="str">
        <f t="shared" si="28"/>
        <v>formerly smoked</v>
      </c>
      <c r="Z805">
        <v>52</v>
      </c>
      <c r="AA805" s="8">
        <v>0</v>
      </c>
      <c r="AB805">
        <v>79.8</v>
      </c>
      <c r="AC805">
        <v>32.299999999999997</v>
      </c>
    </row>
    <row r="806" spans="14:29" x14ac:dyDescent="0.35">
      <c r="N806">
        <f t="shared" si="27"/>
        <v>4.3</v>
      </c>
      <c r="O806">
        <v>41</v>
      </c>
      <c r="P806" t="s">
        <v>24</v>
      </c>
      <c r="Q806" t="str">
        <f t="shared" si="28"/>
        <v>smokes</v>
      </c>
      <c r="Z806">
        <v>41</v>
      </c>
      <c r="AA806" s="8">
        <v>0</v>
      </c>
      <c r="AB806">
        <v>82.2</v>
      </c>
      <c r="AC806">
        <v>23.9</v>
      </c>
    </row>
    <row r="807" spans="14:29" x14ac:dyDescent="0.35">
      <c r="N807">
        <f t="shared" si="27"/>
        <v>3</v>
      </c>
      <c r="O807">
        <v>31</v>
      </c>
      <c r="P807" t="s">
        <v>24</v>
      </c>
      <c r="Q807" t="str">
        <f t="shared" si="28"/>
        <v>smokes</v>
      </c>
      <c r="Z807">
        <v>31</v>
      </c>
      <c r="AA807" s="8">
        <v>0</v>
      </c>
      <c r="AB807">
        <v>108.89</v>
      </c>
      <c r="AC807">
        <v>52.3</v>
      </c>
    </row>
    <row r="808" spans="14:29" x14ac:dyDescent="0.35">
      <c r="N808">
        <f t="shared" si="27"/>
        <v>4.0999999999999996</v>
      </c>
      <c r="O808">
        <v>39</v>
      </c>
      <c r="P808" t="s">
        <v>21</v>
      </c>
      <c r="Q808" t="str">
        <f t="shared" si="28"/>
        <v>never smoked</v>
      </c>
      <c r="Z808">
        <v>39</v>
      </c>
      <c r="AA808" s="8">
        <v>0</v>
      </c>
      <c r="AB808">
        <v>114.32</v>
      </c>
      <c r="AC808">
        <v>26.4</v>
      </c>
    </row>
    <row r="809" spans="14:29" x14ac:dyDescent="0.35">
      <c r="N809">
        <f t="shared" si="27"/>
        <v>5.8</v>
      </c>
      <c r="O809">
        <v>51</v>
      </c>
      <c r="P809" t="s">
        <v>21</v>
      </c>
      <c r="Q809" t="str">
        <f t="shared" si="28"/>
        <v>never smoked</v>
      </c>
      <c r="Z809">
        <v>51</v>
      </c>
      <c r="AA809" s="8">
        <v>0</v>
      </c>
      <c r="AB809">
        <v>116.14</v>
      </c>
      <c r="AC809">
        <v>20.9</v>
      </c>
    </row>
    <row r="810" spans="14:29" x14ac:dyDescent="0.35">
      <c r="N810">
        <f t="shared" si="27"/>
        <v>4.2</v>
      </c>
      <c r="O810">
        <v>40</v>
      </c>
      <c r="P810" t="s">
        <v>24</v>
      </c>
      <c r="Q810" t="str">
        <f t="shared" si="28"/>
        <v>smokes</v>
      </c>
      <c r="Z810">
        <v>40</v>
      </c>
      <c r="AA810" s="8">
        <v>0</v>
      </c>
      <c r="AB810">
        <v>122.74</v>
      </c>
      <c r="AC810">
        <v>23.3</v>
      </c>
    </row>
    <row r="811" spans="14:29" x14ac:dyDescent="0.35">
      <c r="N811">
        <f t="shared" si="27"/>
        <v>5.3000000000000007</v>
      </c>
      <c r="O811">
        <v>48</v>
      </c>
      <c r="P811" t="s">
        <v>21</v>
      </c>
      <c r="Q811" t="str">
        <f t="shared" si="28"/>
        <v>never smoked</v>
      </c>
      <c r="Z811">
        <v>48</v>
      </c>
      <c r="AA811" s="8">
        <v>0</v>
      </c>
      <c r="AB811">
        <v>94.04</v>
      </c>
      <c r="AC811">
        <v>32.700000000000003</v>
      </c>
    </row>
    <row r="812" spans="14:29" x14ac:dyDescent="0.35">
      <c r="N812">
        <f t="shared" si="27"/>
        <v>6.5</v>
      </c>
      <c r="O812">
        <v>55</v>
      </c>
      <c r="P812" t="s">
        <v>21</v>
      </c>
      <c r="Q812" t="str">
        <f t="shared" si="28"/>
        <v>never smoked</v>
      </c>
      <c r="Z812">
        <v>55</v>
      </c>
      <c r="AA812" s="8">
        <v>0</v>
      </c>
      <c r="AB812">
        <v>86.6</v>
      </c>
      <c r="AC812">
        <v>26.5</v>
      </c>
    </row>
    <row r="813" spans="14:29" x14ac:dyDescent="0.35">
      <c r="N813">
        <f t="shared" si="27"/>
        <v>4.3</v>
      </c>
      <c r="O813">
        <v>41</v>
      </c>
      <c r="P813" t="s">
        <v>24</v>
      </c>
      <c r="Q813" t="str">
        <f t="shared" si="28"/>
        <v>smokes</v>
      </c>
      <c r="Z813">
        <v>41</v>
      </c>
      <c r="AA813" s="8">
        <v>0</v>
      </c>
      <c r="AB813">
        <v>82.32</v>
      </c>
      <c r="AC813">
        <v>27.9</v>
      </c>
    </row>
    <row r="814" spans="14:29" x14ac:dyDescent="0.35">
      <c r="N814">
        <f t="shared" si="27"/>
        <v>4.0999999999999996</v>
      </c>
      <c r="O814">
        <v>39</v>
      </c>
      <c r="P814" t="s">
        <v>21</v>
      </c>
      <c r="Q814" t="str">
        <f t="shared" si="28"/>
        <v>never smoked</v>
      </c>
      <c r="Z814">
        <v>39</v>
      </c>
      <c r="AA814" s="8">
        <v>0</v>
      </c>
      <c r="AB814">
        <v>83.83</v>
      </c>
      <c r="AC814">
        <v>30.3</v>
      </c>
    </row>
    <row r="815" spans="14:29" x14ac:dyDescent="0.35">
      <c r="N815">
        <f t="shared" si="27"/>
        <v>4.3</v>
      </c>
      <c r="O815">
        <v>41</v>
      </c>
      <c r="P815" t="s">
        <v>21</v>
      </c>
      <c r="Q815" t="str">
        <f t="shared" si="28"/>
        <v>never smoked</v>
      </c>
      <c r="Z815">
        <v>41</v>
      </c>
      <c r="AA815" s="8">
        <v>0</v>
      </c>
      <c r="AB815">
        <v>106.98</v>
      </c>
      <c r="AC815">
        <v>27.6</v>
      </c>
    </row>
    <row r="816" spans="14:29" x14ac:dyDescent="0.35">
      <c r="N816">
        <f t="shared" si="27"/>
        <v>0.5</v>
      </c>
      <c r="O816">
        <v>5</v>
      </c>
      <c r="P816" t="s">
        <v>24</v>
      </c>
      <c r="Q816" t="str">
        <f t="shared" si="28"/>
        <v>never smoked</v>
      </c>
      <c r="Z816">
        <v>5</v>
      </c>
      <c r="AA816" s="8">
        <v>0</v>
      </c>
      <c r="AB816">
        <v>93.88</v>
      </c>
      <c r="AC816">
        <v>14.6</v>
      </c>
    </row>
    <row r="817" spans="14:29" x14ac:dyDescent="0.35">
      <c r="N817">
        <f t="shared" si="27"/>
        <v>3.9000000000000004</v>
      </c>
      <c r="O817">
        <v>38</v>
      </c>
      <c r="P817" t="s">
        <v>22</v>
      </c>
      <c r="Q817" t="str">
        <f t="shared" si="28"/>
        <v>smokes</v>
      </c>
      <c r="Z817">
        <v>38</v>
      </c>
      <c r="AA817" s="8">
        <v>0</v>
      </c>
      <c r="AB817">
        <v>70.53</v>
      </c>
      <c r="AC817">
        <v>40.9</v>
      </c>
    </row>
    <row r="818" spans="14:29" x14ac:dyDescent="0.35">
      <c r="N818">
        <f t="shared" si="27"/>
        <v>4.2</v>
      </c>
      <c r="O818">
        <v>40</v>
      </c>
      <c r="P818" t="s">
        <v>21</v>
      </c>
      <c r="Q818" t="str">
        <f t="shared" si="28"/>
        <v>never smoked</v>
      </c>
      <c r="Z818">
        <v>40</v>
      </c>
      <c r="AA818" s="8">
        <v>0</v>
      </c>
      <c r="AB818">
        <v>212.01</v>
      </c>
      <c r="AC818">
        <v>28.4</v>
      </c>
    </row>
    <row r="819" spans="14:29" x14ac:dyDescent="0.35">
      <c r="N819">
        <f t="shared" si="27"/>
        <v>1</v>
      </c>
      <c r="O819">
        <v>12</v>
      </c>
      <c r="P819" t="s">
        <v>24</v>
      </c>
      <c r="Q819" t="str">
        <f t="shared" si="28"/>
        <v>never smoked</v>
      </c>
      <c r="Z819">
        <v>12</v>
      </c>
      <c r="AA819" s="8">
        <v>0</v>
      </c>
      <c r="AB819">
        <v>65.88</v>
      </c>
      <c r="AC819">
        <v>23.7</v>
      </c>
    </row>
    <row r="820" spans="14:29" x14ac:dyDescent="0.35">
      <c r="N820">
        <f t="shared" si="27"/>
        <v>1.7999999999999998</v>
      </c>
      <c r="O820">
        <v>20</v>
      </c>
      <c r="P820" t="s">
        <v>16</v>
      </c>
      <c r="Q820" t="str">
        <f t="shared" si="28"/>
        <v>formerly smoked</v>
      </c>
      <c r="Z820">
        <v>20</v>
      </c>
      <c r="AA820" s="8">
        <v>0</v>
      </c>
      <c r="AB820">
        <v>106.97</v>
      </c>
      <c r="AC820">
        <v>27.9</v>
      </c>
    </row>
    <row r="821" spans="14:29" x14ac:dyDescent="0.35">
      <c r="N821">
        <f t="shared" si="27"/>
        <v>6.1</v>
      </c>
      <c r="O821">
        <v>53</v>
      </c>
      <c r="P821" t="s">
        <v>21</v>
      </c>
      <c r="Q821" t="str">
        <f t="shared" si="28"/>
        <v>never smoked</v>
      </c>
      <c r="Z821">
        <v>53</v>
      </c>
      <c r="AA821" s="8">
        <v>0</v>
      </c>
      <c r="AB821">
        <v>126.35</v>
      </c>
      <c r="AC821">
        <v>25.2</v>
      </c>
    </row>
    <row r="822" spans="14:29" x14ac:dyDescent="0.35">
      <c r="N822">
        <f t="shared" si="27"/>
        <v>2</v>
      </c>
      <c r="O822">
        <v>21</v>
      </c>
      <c r="P822" t="s">
        <v>24</v>
      </c>
      <c r="Q822" t="str">
        <f t="shared" si="28"/>
        <v>smokes</v>
      </c>
      <c r="Z822">
        <v>21</v>
      </c>
      <c r="AA822" s="8">
        <v>0</v>
      </c>
      <c r="AB822">
        <v>129.16</v>
      </c>
      <c r="AC822">
        <v>34.4</v>
      </c>
    </row>
    <row r="823" spans="14:29" x14ac:dyDescent="0.35">
      <c r="N823">
        <f t="shared" si="27"/>
        <v>8.5</v>
      </c>
      <c r="O823">
        <v>70</v>
      </c>
      <c r="P823" t="s">
        <v>16</v>
      </c>
      <c r="Q823" t="str">
        <f t="shared" si="28"/>
        <v>formerly smoked</v>
      </c>
      <c r="Z823">
        <v>70</v>
      </c>
      <c r="AA823" s="8">
        <v>0</v>
      </c>
      <c r="AB823">
        <v>88.66</v>
      </c>
      <c r="AC823">
        <v>36.700000000000003</v>
      </c>
    </row>
    <row r="824" spans="14:29" x14ac:dyDescent="0.35">
      <c r="N824">
        <f t="shared" si="27"/>
        <v>7.4</v>
      </c>
      <c r="O824">
        <v>61</v>
      </c>
      <c r="P824" t="s">
        <v>16</v>
      </c>
      <c r="Q824" t="str">
        <f t="shared" si="28"/>
        <v>formerly smoked</v>
      </c>
      <c r="Z824">
        <v>61</v>
      </c>
      <c r="AA824" s="8">
        <v>0</v>
      </c>
      <c r="AB824">
        <v>112.95</v>
      </c>
      <c r="AC824">
        <v>22.2</v>
      </c>
    </row>
    <row r="825" spans="14:29" x14ac:dyDescent="0.35">
      <c r="N825">
        <f t="shared" si="27"/>
        <v>8.5</v>
      </c>
      <c r="O825">
        <v>70</v>
      </c>
      <c r="P825" t="s">
        <v>21</v>
      </c>
      <c r="Q825" t="str">
        <f t="shared" si="28"/>
        <v>never smoked</v>
      </c>
      <c r="Z825">
        <v>70</v>
      </c>
      <c r="AA825" s="8">
        <v>0</v>
      </c>
      <c r="AB825">
        <v>81.59</v>
      </c>
      <c r="AC825">
        <v>27.2</v>
      </c>
    </row>
    <row r="826" spans="14:29" x14ac:dyDescent="0.35">
      <c r="N826">
        <f t="shared" si="27"/>
        <v>3.9000000000000004</v>
      </c>
      <c r="O826">
        <v>38</v>
      </c>
      <c r="P826" t="s">
        <v>21</v>
      </c>
      <c r="Q826" t="str">
        <f t="shared" si="28"/>
        <v>never smoked</v>
      </c>
      <c r="Z826">
        <v>38</v>
      </c>
      <c r="AA826" s="8">
        <v>0</v>
      </c>
      <c r="AB826">
        <v>76.819999999999993</v>
      </c>
      <c r="AC826">
        <v>27.3</v>
      </c>
    </row>
    <row r="827" spans="14:29" x14ac:dyDescent="0.35">
      <c r="N827">
        <f t="shared" si="27"/>
        <v>7.1</v>
      </c>
      <c r="O827">
        <v>59</v>
      </c>
      <c r="P827" t="s">
        <v>22</v>
      </c>
      <c r="Q827" t="str">
        <f t="shared" si="28"/>
        <v>smokes</v>
      </c>
      <c r="Z827">
        <v>59</v>
      </c>
      <c r="AA827" s="8">
        <v>0</v>
      </c>
      <c r="AB827">
        <v>73.75</v>
      </c>
      <c r="AC827">
        <v>27.3</v>
      </c>
    </row>
    <row r="828" spans="14:29" x14ac:dyDescent="0.35">
      <c r="N828">
        <f t="shared" si="27"/>
        <v>3.7</v>
      </c>
      <c r="O828">
        <v>36</v>
      </c>
      <c r="P828" t="s">
        <v>21</v>
      </c>
      <c r="Q828" t="str">
        <f t="shared" si="28"/>
        <v>never smoked</v>
      </c>
      <c r="Z828">
        <v>36</v>
      </c>
      <c r="AA828" s="8">
        <v>0</v>
      </c>
      <c r="AB828">
        <v>91.56</v>
      </c>
      <c r="AC828">
        <v>42.2</v>
      </c>
    </row>
    <row r="829" spans="14:29" x14ac:dyDescent="0.35">
      <c r="N829">
        <f t="shared" si="27"/>
        <v>3</v>
      </c>
      <c r="O829">
        <v>31</v>
      </c>
      <c r="P829" t="s">
        <v>21</v>
      </c>
      <c r="Q829" t="str">
        <f t="shared" si="28"/>
        <v>never smoked</v>
      </c>
      <c r="Z829">
        <v>31</v>
      </c>
      <c r="AA829" s="8">
        <v>0</v>
      </c>
      <c r="AB829">
        <v>104.55</v>
      </c>
      <c r="AC829">
        <v>26.4</v>
      </c>
    </row>
    <row r="830" spans="14:29" x14ac:dyDescent="0.35">
      <c r="N830">
        <f t="shared" si="27"/>
        <v>7.9</v>
      </c>
      <c r="O830">
        <v>65</v>
      </c>
      <c r="P830" t="s">
        <v>24</v>
      </c>
      <c r="Q830" t="str">
        <f t="shared" si="28"/>
        <v>formerly smoked</v>
      </c>
      <c r="Z830">
        <v>65</v>
      </c>
      <c r="AA830" s="8">
        <v>0</v>
      </c>
      <c r="AB830">
        <v>84.84</v>
      </c>
      <c r="AC830">
        <v>39.4</v>
      </c>
    </row>
    <row r="831" spans="14:29" x14ac:dyDescent="0.35">
      <c r="N831">
        <f t="shared" si="27"/>
        <v>7.4</v>
      </c>
      <c r="O831">
        <v>61</v>
      </c>
      <c r="P831" t="s">
        <v>21</v>
      </c>
      <c r="Q831" t="str">
        <f t="shared" si="28"/>
        <v>never smoked</v>
      </c>
      <c r="Z831">
        <v>61</v>
      </c>
      <c r="AA831" s="8">
        <v>0</v>
      </c>
      <c r="AB831">
        <v>86.06</v>
      </c>
      <c r="AC831">
        <v>34.799999999999997</v>
      </c>
    </row>
    <row r="832" spans="14:29" x14ac:dyDescent="0.35">
      <c r="N832">
        <f t="shared" si="27"/>
        <v>0.2</v>
      </c>
      <c r="O832">
        <v>2</v>
      </c>
      <c r="P832" t="s">
        <v>24</v>
      </c>
      <c r="Q832" t="str">
        <f t="shared" si="28"/>
        <v>never smoked</v>
      </c>
      <c r="Z832">
        <v>2</v>
      </c>
      <c r="AA832" s="8">
        <v>0</v>
      </c>
      <c r="AB832">
        <v>109.1</v>
      </c>
      <c r="AC832">
        <v>20</v>
      </c>
    </row>
    <row r="833" spans="14:29" x14ac:dyDescent="0.35">
      <c r="N833">
        <f t="shared" si="27"/>
        <v>6</v>
      </c>
      <c r="O833">
        <v>52</v>
      </c>
      <c r="P833" t="s">
        <v>21</v>
      </c>
      <c r="Q833" t="str">
        <f t="shared" si="28"/>
        <v>never smoked</v>
      </c>
      <c r="Z833">
        <v>52</v>
      </c>
      <c r="AA833" s="8">
        <v>0</v>
      </c>
      <c r="AB833">
        <v>68.349999999999994</v>
      </c>
      <c r="AC833">
        <v>34.1</v>
      </c>
    </row>
    <row r="834" spans="14:29" x14ac:dyDescent="0.35">
      <c r="N834">
        <f t="shared" si="27"/>
        <v>3.3000000000000003</v>
      </c>
      <c r="O834">
        <v>33</v>
      </c>
      <c r="P834" t="s">
        <v>24</v>
      </c>
      <c r="Q834" t="str">
        <f t="shared" si="28"/>
        <v>smokes</v>
      </c>
      <c r="Z834">
        <v>33</v>
      </c>
      <c r="AA834" s="8">
        <v>0</v>
      </c>
      <c r="AB834">
        <v>121.04</v>
      </c>
      <c r="AC834">
        <v>31.4</v>
      </c>
    </row>
    <row r="835" spans="14:29" x14ac:dyDescent="0.35">
      <c r="N835">
        <f t="shared" ref="N835:N898" si="29">_xlfn.PERCENTRANK.EXC(O:O,O835,2)*10</f>
        <v>0.5</v>
      </c>
      <c r="O835">
        <v>5</v>
      </c>
      <c r="P835" t="s">
        <v>24</v>
      </c>
      <c r="Q835" t="str">
        <f t="shared" ref="Q835:Q898" si="30">IF(P835="Unknown",IF(N835&gt;=7,"formerly smoked",IF(N835&gt;=2,"smokes","never smoked")),P835)</f>
        <v>never smoked</v>
      </c>
      <c r="Z835">
        <v>5</v>
      </c>
      <c r="AA835" s="8">
        <v>0</v>
      </c>
      <c r="AB835">
        <v>160.83000000000001</v>
      </c>
      <c r="AC835">
        <v>17.8</v>
      </c>
    </row>
    <row r="836" spans="14:29" x14ac:dyDescent="0.35">
      <c r="N836">
        <f t="shared" si="29"/>
        <v>3.2</v>
      </c>
      <c r="O836">
        <v>32</v>
      </c>
      <c r="P836" t="s">
        <v>22</v>
      </c>
      <c r="Q836" t="str">
        <f t="shared" si="30"/>
        <v>smokes</v>
      </c>
      <c r="Z836">
        <v>32</v>
      </c>
      <c r="AA836" s="8">
        <v>0</v>
      </c>
      <c r="AB836">
        <v>85.62</v>
      </c>
      <c r="AC836">
        <v>46.1</v>
      </c>
    </row>
    <row r="837" spans="14:29" x14ac:dyDescent="0.35">
      <c r="N837">
        <f t="shared" si="29"/>
        <v>6.3</v>
      </c>
      <c r="O837">
        <v>54</v>
      </c>
      <c r="P837" t="s">
        <v>16</v>
      </c>
      <c r="Q837" t="str">
        <f t="shared" si="30"/>
        <v>formerly smoked</v>
      </c>
      <c r="Z837">
        <v>54</v>
      </c>
      <c r="AA837" s="8">
        <v>0</v>
      </c>
      <c r="AB837">
        <v>74.23</v>
      </c>
      <c r="AC837">
        <v>28.1</v>
      </c>
    </row>
    <row r="838" spans="14:29" x14ac:dyDescent="0.35">
      <c r="N838">
        <f t="shared" si="29"/>
        <v>5.8</v>
      </c>
      <c r="O838">
        <v>51</v>
      </c>
      <c r="P838" t="s">
        <v>16</v>
      </c>
      <c r="Q838" t="str">
        <f t="shared" si="30"/>
        <v>formerly smoked</v>
      </c>
      <c r="Z838">
        <v>51</v>
      </c>
      <c r="AA838" s="8">
        <v>0</v>
      </c>
      <c r="AB838">
        <v>110.76</v>
      </c>
      <c r="AC838">
        <v>24.7</v>
      </c>
    </row>
    <row r="839" spans="14:29" x14ac:dyDescent="0.35">
      <c r="N839">
        <f t="shared" si="29"/>
        <v>4.0999999999999996</v>
      </c>
      <c r="O839">
        <v>39</v>
      </c>
      <c r="P839" t="s">
        <v>21</v>
      </c>
      <c r="Q839" t="str">
        <f t="shared" si="30"/>
        <v>never smoked</v>
      </c>
      <c r="Z839">
        <v>39</v>
      </c>
      <c r="AA839" s="8">
        <v>0</v>
      </c>
      <c r="AB839">
        <v>79.44</v>
      </c>
      <c r="AC839">
        <v>22.7</v>
      </c>
    </row>
    <row r="840" spans="14:29" x14ac:dyDescent="0.35">
      <c r="N840">
        <f t="shared" si="29"/>
        <v>4.2</v>
      </c>
      <c r="O840">
        <v>40</v>
      </c>
      <c r="P840" t="s">
        <v>21</v>
      </c>
      <c r="Q840" t="str">
        <f t="shared" si="30"/>
        <v>never smoked</v>
      </c>
      <c r="Z840">
        <v>40</v>
      </c>
      <c r="AA840" s="8">
        <v>0</v>
      </c>
      <c r="AB840">
        <v>119.52</v>
      </c>
      <c r="AC840">
        <v>34.6</v>
      </c>
    </row>
    <row r="841" spans="14:29" x14ac:dyDescent="0.35">
      <c r="N841">
        <f t="shared" si="29"/>
        <v>1.7000000000000002</v>
      </c>
      <c r="O841">
        <v>19</v>
      </c>
      <c r="P841" t="s">
        <v>21</v>
      </c>
      <c r="Q841" t="str">
        <f t="shared" si="30"/>
        <v>never smoked</v>
      </c>
      <c r="Z841">
        <v>19</v>
      </c>
      <c r="AA841" s="8">
        <v>0</v>
      </c>
      <c r="AB841">
        <v>90.42</v>
      </c>
      <c r="AC841">
        <v>21.4</v>
      </c>
    </row>
    <row r="842" spans="14:29" x14ac:dyDescent="0.35">
      <c r="N842">
        <f t="shared" si="29"/>
        <v>0.8</v>
      </c>
      <c r="O842">
        <v>9</v>
      </c>
      <c r="P842" t="s">
        <v>24</v>
      </c>
      <c r="Q842" t="str">
        <f t="shared" si="30"/>
        <v>never smoked</v>
      </c>
      <c r="Z842">
        <v>9</v>
      </c>
      <c r="AA842" s="8">
        <v>0</v>
      </c>
      <c r="AB842">
        <v>109.32</v>
      </c>
      <c r="AC842">
        <v>27.4</v>
      </c>
    </row>
    <row r="843" spans="14:29" x14ac:dyDescent="0.35">
      <c r="N843">
        <f t="shared" si="29"/>
        <v>6.1</v>
      </c>
      <c r="O843">
        <v>53</v>
      </c>
      <c r="P843" t="s">
        <v>21</v>
      </c>
      <c r="Q843" t="str">
        <f t="shared" si="30"/>
        <v>never smoked</v>
      </c>
      <c r="Z843">
        <v>53</v>
      </c>
      <c r="AA843" s="8">
        <v>0</v>
      </c>
      <c r="AB843">
        <v>78.16</v>
      </c>
      <c r="AC843">
        <v>36.6</v>
      </c>
    </row>
    <row r="844" spans="14:29" x14ac:dyDescent="0.35">
      <c r="N844">
        <f t="shared" si="29"/>
        <v>2.1</v>
      </c>
      <c r="O844">
        <v>23</v>
      </c>
      <c r="P844" t="s">
        <v>16</v>
      </c>
      <c r="Q844" t="str">
        <f t="shared" si="30"/>
        <v>formerly smoked</v>
      </c>
      <c r="Z844">
        <v>23</v>
      </c>
      <c r="AA844" s="8">
        <v>0</v>
      </c>
      <c r="AB844">
        <v>79.13</v>
      </c>
      <c r="AC844">
        <v>32.9</v>
      </c>
    </row>
    <row r="845" spans="14:29" x14ac:dyDescent="0.35">
      <c r="N845">
        <f t="shared" si="29"/>
        <v>1.7000000000000002</v>
      </c>
      <c r="O845">
        <v>19</v>
      </c>
      <c r="P845" t="s">
        <v>21</v>
      </c>
      <c r="Q845" t="str">
        <f t="shared" si="30"/>
        <v>never smoked</v>
      </c>
      <c r="Z845">
        <v>19</v>
      </c>
      <c r="AA845" s="8">
        <v>0</v>
      </c>
      <c r="AB845">
        <v>84.06</v>
      </c>
      <c r="AC845">
        <v>24.7</v>
      </c>
    </row>
    <row r="846" spans="14:29" x14ac:dyDescent="0.35">
      <c r="N846">
        <f t="shared" si="29"/>
        <v>0</v>
      </c>
      <c r="O846">
        <v>1</v>
      </c>
      <c r="P846" t="s">
        <v>24</v>
      </c>
      <c r="Q846" t="str">
        <f t="shared" si="30"/>
        <v>never smoked</v>
      </c>
      <c r="Z846">
        <v>1</v>
      </c>
      <c r="AA846" s="8">
        <v>0</v>
      </c>
      <c r="AB846">
        <v>89.3</v>
      </c>
      <c r="AC846">
        <v>21.4</v>
      </c>
    </row>
    <row r="847" spans="14:29" x14ac:dyDescent="0.35">
      <c r="N847">
        <f t="shared" si="29"/>
        <v>5.3000000000000007</v>
      </c>
      <c r="O847">
        <v>48</v>
      </c>
      <c r="P847" t="s">
        <v>21</v>
      </c>
      <c r="Q847" t="str">
        <f t="shared" si="30"/>
        <v>never smoked</v>
      </c>
      <c r="Z847">
        <v>48</v>
      </c>
      <c r="AA847" s="8">
        <v>0</v>
      </c>
      <c r="AB847">
        <v>69.209999999999994</v>
      </c>
      <c r="AC847">
        <v>33.1</v>
      </c>
    </row>
    <row r="848" spans="14:29" x14ac:dyDescent="0.35">
      <c r="N848">
        <f t="shared" si="29"/>
        <v>8.6</v>
      </c>
      <c r="O848">
        <v>71</v>
      </c>
      <c r="P848" t="s">
        <v>21</v>
      </c>
      <c r="Q848" t="str">
        <f t="shared" si="30"/>
        <v>never smoked</v>
      </c>
      <c r="Z848">
        <v>71</v>
      </c>
      <c r="AA848" s="8">
        <v>0</v>
      </c>
      <c r="AB848">
        <v>186.45</v>
      </c>
      <c r="AC848">
        <v>26.7</v>
      </c>
    </row>
    <row r="849" spans="14:29" x14ac:dyDescent="0.35">
      <c r="N849">
        <f t="shared" si="29"/>
        <v>4.8</v>
      </c>
      <c r="O849">
        <v>44</v>
      </c>
      <c r="P849" t="s">
        <v>21</v>
      </c>
      <c r="Q849" t="str">
        <f t="shared" si="30"/>
        <v>never smoked</v>
      </c>
      <c r="Z849">
        <v>44</v>
      </c>
      <c r="AA849" s="8">
        <v>0</v>
      </c>
      <c r="AB849">
        <v>58.47</v>
      </c>
      <c r="AC849">
        <v>24.4</v>
      </c>
    </row>
    <row r="850" spans="14:29" x14ac:dyDescent="0.35">
      <c r="N850">
        <f t="shared" si="29"/>
        <v>6.1</v>
      </c>
      <c r="O850">
        <v>53</v>
      </c>
      <c r="P850" t="s">
        <v>24</v>
      </c>
      <c r="Q850" t="str">
        <f t="shared" si="30"/>
        <v>smokes</v>
      </c>
      <c r="Z850">
        <v>53</v>
      </c>
      <c r="AA850" s="8">
        <v>0</v>
      </c>
      <c r="AB850">
        <v>189.49</v>
      </c>
      <c r="AC850">
        <v>25.8</v>
      </c>
    </row>
    <row r="851" spans="14:29" x14ac:dyDescent="0.35">
      <c r="N851">
        <f t="shared" si="29"/>
        <v>8.5</v>
      </c>
      <c r="O851">
        <v>70</v>
      </c>
      <c r="P851" t="s">
        <v>16</v>
      </c>
      <c r="Q851" t="str">
        <f t="shared" si="30"/>
        <v>formerly smoked</v>
      </c>
      <c r="Z851">
        <v>70</v>
      </c>
      <c r="AA851" s="8">
        <v>0</v>
      </c>
      <c r="AB851">
        <v>99.6</v>
      </c>
      <c r="AC851">
        <v>34.299999999999997</v>
      </c>
    </row>
    <row r="852" spans="14:29" x14ac:dyDescent="0.35">
      <c r="N852">
        <f t="shared" si="29"/>
        <v>0.1</v>
      </c>
      <c r="O852">
        <v>1.4</v>
      </c>
      <c r="P852" t="s">
        <v>24</v>
      </c>
      <c r="Q852" t="str">
        <f t="shared" si="30"/>
        <v>never smoked</v>
      </c>
      <c r="Z852">
        <v>1.4</v>
      </c>
      <c r="AA852" s="8">
        <v>0</v>
      </c>
      <c r="AB852">
        <v>126.18</v>
      </c>
      <c r="AC852">
        <v>18.100000000000001</v>
      </c>
    </row>
    <row r="853" spans="14:29" x14ac:dyDescent="0.35">
      <c r="N853">
        <f t="shared" si="29"/>
        <v>5.5</v>
      </c>
      <c r="O853">
        <v>49</v>
      </c>
      <c r="P853" t="s">
        <v>22</v>
      </c>
      <c r="Q853" t="str">
        <f t="shared" si="30"/>
        <v>smokes</v>
      </c>
      <c r="Z853">
        <v>49</v>
      </c>
      <c r="AA853" s="8">
        <v>0</v>
      </c>
      <c r="AB853">
        <v>186.32</v>
      </c>
      <c r="AC853">
        <v>43.8</v>
      </c>
    </row>
    <row r="854" spans="14:29" x14ac:dyDescent="0.35">
      <c r="N854">
        <f t="shared" si="29"/>
        <v>1.5</v>
      </c>
      <c r="O854">
        <v>17</v>
      </c>
      <c r="P854" t="s">
        <v>21</v>
      </c>
      <c r="Q854" t="str">
        <f t="shared" si="30"/>
        <v>never smoked</v>
      </c>
      <c r="Z854">
        <v>17</v>
      </c>
      <c r="AA854" s="8">
        <v>0</v>
      </c>
      <c r="AB854">
        <v>62.49</v>
      </c>
      <c r="AC854">
        <v>26.9</v>
      </c>
    </row>
    <row r="855" spans="14:29" x14ac:dyDescent="0.35">
      <c r="N855">
        <f t="shared" si="29"/>
        <v>4.2</v>
      </c>
      <c r="O855">
        <v>40</v>
      </c>
      <c r="P855" t="s">
        <v>21</v>
      </c>
      <c r="Q855" t="str">
        <f t="shared" si="30"/>
        <v>never smoked</v>
      </c>
      <c r="Z855">
        <v>40</v>
      </c>
      <c r="AA855" s="8">
        <v>0</v>
      </c>
      <c r="AB855">
        <v>74.510000000000005</v>
      </c>
      <c r="AC855">
        <v>36.6</v>
      </c>
    </row>
    <row r="856" spans="14:29" x14ac:dyDescent="0.35">
      <c r="N856">
        <f t="shared" si="29"/>
        <v>5.0999999999999996</v>
      </c>
      <c r="O856">
        <v>46</v>
      </c>
      <c r="P856" t="s">
        <v>21</v>
      </c>
      <c r="Q856" t="str">
        <f t="shared" si="30"/>
        <v>never smoked</v>
      </c>
      <c r="Z856">
        <v>46</v>
      </c>
      <c r="AA856" s="8">
        <v>0</v>
      </c>
      <c r="AB856">
        <v>94.63</v>
      </c>
      <c r="AC856">
        <v>24.9</v>
      </c>
    </row>
    <row r="857" spans="14:29" x14ac:dyDescent="0.35">
      <c r="N857">
        <f t="shared" si="29"/>
        <v>3.2</v>
      </c>
      <c r="O857">
        <v>32</v>
      </c>
      <c r="P857" t="s">
        <v>22</v>
      </c>
      <c r="Q857" t="str">
        <f t="shared" si="30"/>
        <v>smokes</v>
      </c>
      <c r="Z857">
        <v>32</v>
      </c>
      <c r="AA857" s="8">
        <v>0</v>
      </c>
      <c r="AB857">
        <v>91.98</v>
      </c>
      <c r="AC857">
        <v>27.6</v>
      </c>
    </row>
    <row r="858" spans="14:29" x14ac:dyDescent="0.35">
      <c r="N858">
        <f t="shared" si="29"/>
        <v>0.2</v>
      </c>
      <c r="O858">
        <v>2</v>
      </c>
      <c r="P858" t="s">
        <v>24</v>
      </c>
      <c r="Q858" t="str">
        <f t="shared" si="30"/>
        <v>never smoked</v>
      </c>
      <c r="Z858">
        <v>2</v>
      </c>
      <c r="AA858" s="8">
        <v>0</v>
      </c>
      <c r="AB858">
        <v>56.77</v>
      </c>
      <c r="AC858">
        <v>20.9</v>
      </c>
    </row>
    <row r="859" spans="14:29" x14ac:dyDescent="0.35">
      <c r="N859">
        <f t="shared" si="29"/>
        <v>4.2</v>
      </c>
      <c r="O859">
        <v>40</v>
      </c>
      <c r="P859" t="s">
        <v>21</v>
      </c>
      <c r="Q859" t="str">
        <f t="shared" si="30"/>
        <v>never smoked</v>
      </c>
      <c r="Z859">
        <v>40</v>
      </c>
      <c r="AA859" s="8">
        <v>0</v>
      </c>
      <c r="AB859">
        <v>75.87</v>
      </c>
      <c r="AC859">
        <v>30.3</v>
      </c>
    </row>
    <row r="860" spans="14:29" x14ac:dyDescent="0.35">
      <c r="N860">
        <f t="shared" si="29"/>
        <v>1.7000000000000002</v>
      </c>
      <c r="O860">
        <v>19</v>
      </c>
      <c r="P860" t="s">
        <v>22</v>
      </c>
      <c r="Q860" t="str">
        <f t="shared" si="30"/>
        <v>smokes</v>
      </c>
      <c r="Z860">
        <v>19</v>
      </c>
      <c r="AA860" s="8">
        <v>0</v>
      </c>
      <c r="AB860">
        <v>77.19</v>
      </c>
      <c r="AC860">
        <v>37.4</v>
      </c>
    </row>
    <row r="861" spans="14:29" x14ac:dyDescent="0.35">
      <c r="N861">
        <f t="shared" si="29"/>
        <v>4.6000000000000005</v>
      </c>
      <c r="O861">
        <v>43</v>
      </c>
      <c r="P861" t="s">
        <v>22</v>
      </c>
      <c r="Q861" t="str">
        <f t="shared" si="30"/>
        <v>smokes</v>
      </c>
      <c r="Z861">
        <v>43</v>
      </c>
      <c r="AA861" s="8">
        <v>0</v>
      </c>
      <c r="AB861">
        <v>135.75</v>
      </c>
      <c r="AC861">
        <v>35.9</v>
      </c>
    </row>
    <row r="862" spans="14:29" x14ac:dyDescent="0.35">
      <c r="N862">
        <f t="shared" si="29"/>
        <v>5.0999999999999996</v>
      </c>
      <c r="O862">
        <v>46</v>
      </c>
      <c r="P862" t="s">
        <v>22</v>
      </c>
      <c r="Q862" t="str">
        <f t="shared" si="30"/>
        <v>smokes</v>
      </c>
      <c r="Z862">
        <v>46</v>
      </c>
      <c r="AA862" s="8">
        <v>0</v>
      </c>
      <c r="AB862">
        <v>100.15</v>
      </c>
      <c r="AC862">
        <v>50.3</v>
      </c>
    </row>
    <row r="863" spans="14:29" x14ac:dyDescent="0.35">
      <c r="N863">
        <f t="shared" si="29"/>
        <v>8.6</v>
      </c>
      <c r="O863">
        <v>71</v>
      </c>
      <c r="P863" t="s">
        <v>21</v>
      </c>
      <c r="Q863" t="str">
        <f t="shared" si="30"/>
        <v>never smoked</v>
      </c>
      <c r="Z863">
        <v>71</v>
      </c>
      <c r="AA863" s="8">
        <v>0</v>
      </c>
      <c r="AB863">
        <v>95.08</v>
      </c>
      <c r="AC863">
        <v>31.5</v>
      </c>
    </row>
    <row r="864" spans="14:29" x14ac:dyDescent="0.35">
      <c r="N864">
        <f t="shared" si="29"/>
        <v>3</v>
      </c>
      <c r="O864">
        <v>31</v>
      </c>
      <c r="P864" t="s">
        <v>22</v>
      </c>
      <c r="Q864" t="str">
        <f t="shared" si="30"/>
        <v>smokes</v>
      </c>
      <c r="Z864">
        <v>31</v>
      </c>
      <c r="AA864" s="8">
        <v>0</v>
      </c>
      <c r="AB864">
        <v>125.38</v>
      </c>
      <c r="AC864">
        <v>24.4</v>
      </c>
    </row>
    <row r="865" spans="14:29" x14ac:dyDescent="0.35">
      <c r="N865">
        <f t="shared" si="29"/>
        <v>4.3</v>
      </c>
      <c r="O865">
        <v>41</v>
      </c>
      <c r="P865" t="s">
        <v>16</v>
      </c>
      <c r="Q865" t="str">
        <f t="shared" si="30"/>
        <v>formerly smoked</v>
      </c>
      <c r="Z865">
        <v>41</v>
      </c>
      <c r="AA865" s="8">
        <v>0</v>
      </c>
      <c r="AB865">
        <v>111.71</v>
      </c>
      <c r="AC865">
        <v>38.9</v>
      </c>
    </row>
    <row r="866" spans="14:29" x14ac:dyDescent="0.35">
      <c r="N866">
        <f t="shared" si="29"/>
        <v>7.9</v>
      </c>
      <c r="O866">
        <v>65</v>
      </c>
      <c r="P866" t="s">
        <v>21</v>
      </c>
      <c r="Q866" t="str">
        <f t="shared" si="30"/>
        <v>never smoked</v>
      </c>
      <c r="Z866">
        <v>65</v>
      </c>
      <c r="AA866" s="8">
        <v>0</v>
      </c>
      <c r="AB866">
        <v>94.64</v>
      </c>
      <c r="AC866">
        <v>28.6</v>
      </c>
    </row>
    <row r="867" spans="14:29" x14ac:dyDescent="0.35">
      <c r="N867">
        <f t="shared" si="29"/>
        <v>6</v>
      </c>
      <c r="O867">
        <v>52</v>
      </c>
      <c r="P867" t="s">
        <v>22</v>
      </c>
      <c r="Q867" t="str">
        <f t="shared" si="30"/>
        <v>smokes</v>
      </c>
      <c r="Z867">
        <v>52</v>
      </c>
      <c r="AA867" s="8">
        <v>0</v>
      </c>
      <c r="AB867">
        <v>226.7</v>
      </c>
      <c r="AC867">
        <v>28.1</v>
      </c>
    </row>
    <row r="868" spans="14:29" x14ac:dyDescent="0.35">
      <c r="N868">
        <f t="shared" si="29"/>
        <v>1.7999999999999998</v>
      </c>
      <c r="O868">
        <v>20</v>
      </c>
      <c r="P868" t="s">
        <v>21</v>
      </c>
      <c r="Q868" t="str">
        <f t="shared" si="30"/>
        <v>never smoked</v>
      </c>
      <c r="Z868">
        <v>20</v>
      </c>
      <c r="AA868" s="8">
        <v>0</v>
      </c>
      <c r="AB868">
        <v>112.96</v>
      </c>
      <c r="AC868">
        <v>27.5</v>
      </c>
    </row>
    <row r="869" spans="14:29" x14ac:dyDescent="0.35">
      <c r="N869">
        <f t="shared" si="29"/>
        <v>9.1</v>
      </c>
      <c r="O869">
        <v>77</v>
      </c>
      <c r="P869" t="s">
        <v>21</v>
      </c>
      <c r="Q869" t="str">
        <f t="shared" si="30"/>
        <v>never smoked</v>
      </c>
      <c r="Z869">
        <v>77</v>
      </c>
      <c r="AA869" s="8">
        <v>0</v>
      </c>
      <c r="AB869">
        <v>183.1</v>
      </c>
      <c r="AC869">
        <v>28.1</v>
      </c>
    </row>
    <row r="870" spans="14:29" x14ac:dyDescent="0.35">
      <c r="N870">
        <f t="shared" si="29"/>
        <v>5.8</v>
      </c>
      <c r="O870">
        <v>51</v>
      </c>
      <c r="P870" t="s">
        <v>24</v>
      </c>
      <c r="Q870" t="str">
        <f t="shared" si="30"/>
        <v>smokes</v>
      </c>
      <c r="Z870">
        <v>51</v>
      </c>
      <c r="AA870" s="8">
        <v>0</v>
      </c>
      <c r="AB870">
        <v>105.36</v>
      </c>
      <c r="AC870">
        <v>43.7</v>
      </c>
    </row>
    <row r="871" spans="14:29" x14ac:dyDescent="0.35">
      <c r="N871">
        <f t="shared" si="29"/>
        <v>3.8</v>
      </c>
      <c r="O871">
        <v>37</v>
      </c>
      <c r="P871" t="s">
        <v>21</v>
      </c>
      <c r="Q871" t="str">
        <f t="shared" si="30"/>
        <v>never smoked</v>
      </c>
      <c r="Z871">
        <v>37</v>
      </c>
      <c r="AA871" s="8">
        <v>0</v>
      </c>
      <c r="AB871">
        <v>84.13</v>
      </c>
      <c r="AC871">
        <v>27</v>
      </c>
    </row>
    <row r="872" spans="14:29" x14ac:dyDescent="0.35">
      <c r="N872">
        <f t="shared" si="29"/>
        <v>5.5</v>
      </c>
      <c r="O872">
        <v>49</v>
      </c>
      <c r="P872" t="s">
        <v>16</v>
      </c>
      <c r="Q872" t="str">
        <f t="shared" si="30"/>
        <v>formerly smoked</v>
      </c>
      <c r="Z872">
        <v>49</v>
      </c>
      <c r="AA872" s="8">
        <v>0</v>
      </c>
      <c r="AB872">
        <v>102.47</v>
      </c>
      <c r="AC872">
        <v>29.3</v>
      </c>
    </row>
    <row r="873" spans="14:29" x14ac:dyDescent="0.35">
      <c r="N873">
        <f t="shared" si="29"/>
        <v>7.5</v>
      </c>
      <c r="O873">
        <v>62</v>
      </c>
      <c r="P873" t="s">
        <v>21</v>
      </c>
      <c r="Q873" t="str">
        <f t="shared" si="30"/>
        <v>never smoked</v>
      </c>
      <c r="Z873">
        <v>62</v>
      </c>
      <c r="AA873" s="8">
        <v>0</v>
      </c>
      <c r="AB873">
        <v>77.040000000000006</v>
      </c>
      <c r="AC873">
        <v>34.700000000000003</v>
      </c>
    </row>
    <row r="874" spans="14:29" x14ac:dyDescent="0.35">
      <c r="N874">
        <f t="shared" si="29"/>
        <v>1.5</v>
      </c>
      <c r="O874">
        <v>17</v>
      </c>
      <c r="P874" t="s">
        <v>21</v>
      </c>
      <c r="Q874" t="str">
        <f t="shared" si="30"/>
        <v>never smoked</v>
      </c>
      <c r="Z874">
        <v>17</v>
      </c>
      <c r="AA874" s="8">
        <v>0</v>
      </c>
      <c r="AB874">
        <v>83.23</v>
      </c>
      <c r="AC874">
        <v>28.1</v>
      </c>
    </row>
    <row r="875" spans="14:29" x14ac:dyDescent="0.35">
      <c r="N875">
        <f t="shared" si="29"/>
        <v>2.7</v>
      </c>
      <c r="O875">
        <v>28</v>
      </c>
      <c r="P875" t="s">
        <v>21</v>
      </c>
      <c r="Q875" t="str">
        <f t="shared" si="30"/>
        <v>never smoked</v>
      </c>
      <c r="Z875">
        <v>28</v>
      </c>
      <c r="AA875" s="8">
        <v>0</v>
      </c>
      <c r="AB875">
        <v>87.01</v>
      </c>
      <c r="AC875">
        <v>39.9</v>
      </c>
    </row>
    <row r="876" spans="14:29" x14ac:dyDescent="0.35">
      <c r="N876">
        <f t="shared" si="29"/>
        <v>9.6</v>
      </c>
      <c r="O876">
        <v>80</v>
      </c>
      <c r="P876" t="s">
        <v>21</v>
      </c>
      <c r="Q876" t="str">
        <f t="shared" si="30"/>
        <v>never smoked</v>
      </c>
      <c r="Z876">
        <v>80</v>
      </c>
      <c r="AA876" s="8">
        <v>0</v>
      </c>
      <c r="AB876">
        <v>56.99</v>
      </c>
      <c r="AC876">
        <v>26.7</v>
      </c>
    </row>
    <row r="877" spans="14:29" x14ac:dyDescent="0.35">
      <c r="N877">
        <f t="shared" si="29"/>
        <v>4.9000000000000004</v>
      </c>
      <c r="O877">
        <v>45</v>
      </c>
      <c r="P877" t="s">
        <v>16</v>
      </c>
      <c r="Q877" t="str">
        <f t="shared" si="30"/>
        <v>formerly smoked</v>
      </c>
      <c r="Z877">
        <v>45</v>
      </c>
      <c r="AA877" s="8">
        <v>0</v>
      </c>
      <c r="AB877">
        <v>73.010000000000005</v>
      </c>
      <c r="AC877">
        <v>24.8</v>
      </c>
    </row>
    <row r="878" spans="14:29" x14ac:dyDescent="0.35">
      <c r="N878">
        <f t="shared" si="29"/>
        <v>3.8</v>
      </c>
      <c r="O878">
        <v>37</v>
      </c>
      <c r="P878" t="s">
        <v>21</v>
      </c>
      <c r="Q878" t="str">
        <f t="shared" si="30"/>
        <v>never smoked</v>
      </c>
      <c r="Z878">
        <v>37</v>
      </c>
      <c r="AA878" s="8">
        <v>0</v>
      </c>
      <c r="AB878">
        <v>106.35</v>
      </c>
      <c r="AC878">
        <v>29.7</v>
      </c>
    </row>
    <row r="879" spans="14:29" x14ac:dyDescent="0.35">
      <c r="N879">
        <f t="shared" si="29"/>
        <v>0.3</v>
      </c>
      <c r="O879">
        <v>3</v>
      </c>
      <c r="P879" t="s">
        <v>24</v>
      </c>
      <c r="Q879" t="str">
        <f t="shared" si="30"/>
        <v>never smoked</v>
      </c>
      <c r="Z879">
        <v>3</v>
      </c>
      <c r="AA879" s="8">
        <v>0</v>
      </c>
      <c r="AB879">
        <v>80.63</v>
      </c>
      <c r="AC879">
        <v>15.9</v>
      </c>
    </row>
    <row r="880" spans="14:29" x14ac:dyDescent="0.35">
      <c r="N880">
        <f t="shared" si="29"/>
        <v>2.5</v>
      </c>
      <c r="O880">
        <v>26</v>
      </c>
      <c r="P880" t="s">
        <v>21</v>
      </c>
      <c r="Q880" t="str">
        <f t="shared" si="30"/>
        <v>never smoked</v>
      </c>
      <c r="Z880">
        <v>26</v>
      </c>
      <c r="AA880" s="8">
        <v>0</v>
      </c>
      <c r="AB880">
        <v>103.61</v>
      </c>
      <c r="AC880">
        <v>31.4</v>
      </c>
    </row>
    <row r="881" spans="14:29" x14ac:dyDescent="0.35">
      <c r="N881">
        <f t="shared" si="29"/>
        <v>8.6</v>
      </c>
      <c r="O881">
        <v>71</v>
      </c>
      <c r="P881" t="s">
        <v>16</v>
      </c>
      <c r="Q881" t="str">
        <f t="shared" si="30"/>
        <v>formerly smoked</v>
      </c>
      <c r="Z881">
        <v>71</v>
      </c>
      <c r="AA881" s="8">
        <v>0</v>
      </c>
      <c r="AB881">
        <v>91.35</v>
      </c>
      <c r="AC881">
        <v>28.1</v>
      </c>
    </row>
    <row r="882" spans="14:29" x14ac:dyDescent="0.35">
      <c r="N882">
        <f t="shared" si="29"/>
        <v>7</v>
      </c>
      <c r="O882">
        <v>58</v>
      </c>
      <c r="P882" t="s">
        <v>21</v>
      </c>
      <c r="Q882" t="str">
        <f t="shared" si="30"/>
        <v>never smoked</v>
      </c>
      <c r="Z882">
        <v>58</v>
      </c>
      <c r="AA882" s="8">
        <v>0</v>
      </c>
      <c r="AB882">
        <v>194.04</v>
      </c>
      <c r="AC882">
        <v>27.8</v>
      </c>
    </row>
    <row r="883" spans="14:29" x14ac:dyDescent="0.35">
      <c r="N883">
        <f t="shared" si="29"/>
        <v>7.1</v>
      </c>
      <c r="O883">
        <v>59</v>
      </c>
      <c r="P883" t="s">
        <v>16</v>
      </c>
      <c r="Q883" t="str">
        <f t="shared" si="30"/>
        <v>formerly smoked</v>
      </c>
      <c r="Z883">
        <v>59</v>
      </c>
      <c r="AA883" s="8">
        <v>0</v>
      </c>
      <c r="AB883">
        <v>111.99</v>
      </c>
      <c r="AC883">
        <v>35.5</v>
      </c>
    </row>
    <row r="884" spans="14:29" x14ac:dyDescent="0.35">
      <c r="N884">
        <f t="shared" si="29"/>
        <v>8.9</v>
      </c>
      <c r="O884">
        <v>74</v>
      </c>
      <c r="P884" t="s">
        <v>22</v>
      </c>
      <c r="Q884" t="str">
        <f t="shared" si="30"/>
        <v>smokes</v>
      </c>
      <c r="Z884">
        <v>74</v>
      </c>
      <c r="AA884" s="8">
        <v>0</v>
      </c>
      <c r="AB884">
        <v>57.51</v>
      </c>
      <c r="AC884">
        <v>31.7</v>
      </c>
    </row>
    <row r="885" spans="14:29" x14ac:dyDescent="0.35">
      <c r="N885">
        <f t="shared" si="29"/>
        <v>1.5</v>
      </c>
      <c r="O885">
        <v>17</v>
      </c>
      <c r="P885" t="s">
        <v>21</v>
      </c>
      <c r="Q885" t="str">
        <f t="shared" si="30"/>
        <v>never smoked</v>
      </c>
      <c r="Z885">
        <v>17</v>
      </c>
      <c r="AA885" s="8">
        <v>0</v>
      </c>
      <c r="AB885">
        <v>68.489999999999995</v>
      </c>
      <c r="AC885">
        <v>33.200000000000003</v>
      </c>
    </row>
    <row r="886" spans="14:29" x14ac:dyDescent="0.35">
      <c r="N886">
        <f t="shared" si="29"/>
        <v>7.5</v>
      </c>
      <c r="O886">
        <v>62</v>
      </c>
      <c r="P886" t="s">
        <v>16</v>
      </c>
      <c r="Q886" t="str">
        <f t="shared" si="30"/>
        <v>formerly smoked</v>
      </c>
      <c r="Z886">
        <v>62</v>
      </c>
      <c r="AA886" s="8">
        <v>0</v>
      </c>
      <c r="AB886">
        <v>60.2</v>
      </c>
      <c r="AC886">
        <v>27.7</v>
      </c>
    </row>
    <row r="887" spans="14:29" x14ac:dyDescent="0.35">
      <c r="N887">
        <f t="shared" si="29"/>
        <v>3.8</v>
      </c>
      <c r="O887">
        <v>37</v>
      </c>
      <c r="P887" t="s">
        <v>16</v>
      </c>
      <c r="Q887" t="str">
        <f t="shared" si="30"/>
        <v>formerly smoked</v>
      </c>
      <c r="Z887">
        <v>37</v>
      </c>
      <c r="AA887" s="8">
        <v>0</v>
      </c>
      <c r="AB887">
        <v>160</v>
      </c>
      <c r="AC887">
        <v>31.9</v>
      </c>
    </row>
    <row r="888" spans="14:29" x14ac:dyDescent="0.35">
      <c r="N888">
        <f t="shared" si="29"/>
        <v>1.7000000000000002</v>
      </c>
      <c r="O888">
        <v>19</v>
      </c>
      <c r="P888" t="s">
        <v>21</v>
      </c>
      <c r="Q888" t="str">
        <f t="shared" si="30"/>
        <v>never smoked</v>
      </c>
      <c r="Z888">
        <v>19</v>
      </c>
      <c r="AA888" s="8">
        <v>0</v>
      </c>
      <c r="AB888">
        <v>86.96</v>
      </c>
      <c r="AC888">
        <v>25.8</v>
      </c>
    </row>
    <row r="889" spans="14:29" x14ac:dyDescent="0.35">
      <c r="N889">
        <f t="shared" si="29"/>
        <v>7.1</v>
      </c>
      <c r="O889">
        <v>59</v>
      </c>
      <c r="P889" t="s">
        <v>21</v>
      </c>
      <c r="Q889" t="str">
        <f t="shared" si="30"/>
        <v>never smoked</v>
      </c>
      <c r="Z889">
        <v>59</v>
      </c>
      <c r="AA889" s="8">
        <v>0</v>
      </c>
      <c r="AB889">
        <v>237.15</v>
      </c>
      <c r="AC889">
        <v>27.7</v>
      </c>
    </row>
    <row r="890" spans="14:29" x14ac:dyDescent="0.35">
      <c r="N890">
        <f t="shared" si="29"/>
        <v>7.1</v>
      </c>
      <c r="O890">
        <v>59</v>
      </c>
      <c r="P890" t="s">
        <v>21</v>
      </c>
      <c r="Q890" t="str">
        <f t="shared" si="30"/>
        <v>never smoked</v>
      </c>
      <c r="Z890">
        <v>59</v>
      </c>
      <c r="AA890" s="8">
        <v>0</v>
      </c>
      <c r="AB890">
        <v>99.06</v>
      </c>
      <c r="AC890">
        <v>23.4</v>
      </c>
    </row>
    <row r="891" spans="14:29" x14ac:dyDescent="0.35">
      <c r="N891">
        <f t="shared" si="29"/>
        <v>7.5</v>
      </c>
      <c r="O891">
        <v>62</v>
      </c>
      <c r="P891" t="s">
        <v>16</v>
      </c>
      <c r="Q891" t="str">
        <f t="shared" si="30"/>
        <v>formerly smoked</v>
      </c>
      <c r="Z891">
        <v>62</v>
      </c>
      <c r="AA891" s="8">
        <v>0</v>
      </c>
      <c r="AB891">
        <v>56.31</v>
      </c>
      <c r="AC891">
        <v>24.3</v>
      </c>
    </row>
    <row r="892" spans="14:29" x14ac:dyDescent="0.35">
      <c r="N892">
        <f t="shared" si="29"/>
        <v>9.6</v>
      </c>
      <c r="O892">
        <v>80</v>
      </c>
      <c r="P892" t="s">
        <v>22</v>
      </c>
      <c r="Q892" t="str">
        <f t="shared" si="30"/>
        <v>smokes</v>
      </c>
      <c r="Z892">
        <v>80</v>
      </c>
      <c r="AA892" s="8">
        <v>0</v>
      </c>
      <c r="AB892">
        <v>84.31</v>
      </c>
      <c r="AC892">
        <v>30.3</v>
      </c>
    </row>
    <row r="893" spans="14:29" x14ac:dyDescent="0.35">
      <c r="N893">
        <f t="shared" si="29"/>
        <v>6.3</v>
      </c>
      <c r="O893">
        <v>54</v>
      </c>
      <c r="P893" t="s">
        <v>21</v>
      </c>
      <c r="Q893" t="str">
        <f t="shared" si="30"/>
        <v>never smoked</v>
      </c>
      <c r="Z893">
        <v>54</v>
      </c>
      <c r="AA893" s="8">
        <v>0</v>
      </c>
      <c r="AB893">
        <v>90.92</v>
      </c>
      <c r="AC893">
        <v>29.1</v>
      </c>
    </row>
    <row r="894" spans="14:29" x14ac:dyDescent="0.35">
      <c r="N894">
        <f t="shared" si="29"/>
        <v>2.6</v>
      </c>
      <c r="O894">
        <v>27</v>
      </c>
      <c r="P894" t="s">
        <v>21</v>
      </c>
      <c r="Q894" t="str">
        <f t="shared" si="30"/>
        <v>never smoked</v>
      </c>
      <c r="Z894">
        <v>27</v>
      </c>
      <c r="AA894" s="8">
        <v>0</v>
      </c>
      <c r="AB894">
        <v>104.33</v>
      </c>
      <c r="AC894">
        <v>20.100000000000001</v>
      </c>
    </row>
    <row r="895" spans="14:29" x14ac:dyDescent="0.35">
      <c r="N895">
        <f t="shared" si="29"/>
        <v>0.4</v>
      </c>
      <c r="O895">
        <v>4</v>
      </c>
      <c r="P895" t="s">
        <v>24</v>
      </c>
      <c r="Q895" t="str">
        <f t="shared" si="30"/>
        <v>never smoked</v>
      </c>
      <c r="Z895">
        <v>4</v>
      </c>
      <c r="AA895" s="8">
        <v>0</v>
      </c>
      <c r="AB895">
        <v>62.61</v>
      </c>
      <c r="AC895">
        <v>21.2</v>
      </c>
    </row>
    <row r="896" spans="14:29" x14ac:dyDescent="0.35">
      <c r="N896">
        <f t="shared" si="29"/>
        <v>9.6999999999999993</v>
      </c>
      <c r="O896">
        <v>81</v>
      </c>
      <c r="P896" t="s">
        <v>16</v>
      </c>
      <c r="Q896" t="str">
        <f t="shared" si="30"/>
        <v>formerly smoked</v>
      </c>
      <c r="Z896">
        <v>81</v>
      </c>
      <c r="AA896" s="8">
        <v>0</v>
      </c>
      <c r="AB896">
        <v>231.19</v>
      </c>
      <c r="AC896">
        <v>31.6</v>
      </c>
    </row>
    <row r="897" spans="14:29" x14ac:dyDescent="0.35">
      <c r="N897">
        <f t="shared" si="29"/>
        <v>4.3</v>
      </c>
      <c r="O897">
        <v>41</v>
      </c>
      <c r="P897" t="s">
        <v>24</v>
      </c>
      <c r="Q897" t="str">
        <f t="shared" si="30"/>
        <v>smokes</v>
      </c>
      <c r="Z897">
        <v>41</v>
      </c>
      <c r="AA897" s="8">
        <v>0</v>
      </c>
      <c r="AB897">
        <v>94.3</v>
      </c>
      <c r="AC897">
        <v>41.6</v>
      </c>
    </row>
    <row r="898" spans="14:29" x14ac:dyDescent="0.35">
      <c r="N898">
        <f t="shared" si="29"/>
        <v>2.6</v>
      </c>
      <c r="O898">
        <v>27</v>
      </c>
      <c r="P898" t="s">
        <v>22</v>
      </c>
      <c r="Q898" t="str">
        <f t="shared" si="30"/>
        <v>smokes</v>
      </c>
      <c r="Z898">
        <v>27</v>
      </c>
      <c r="AA898" s="8">
        <v>0</v>
      </c>
      <c r="AB898">
        <v>104.48</v>
      </c>
      <c r="AC898">
        <v>36.4</v>
      </c>
    </row>
    <row r="899" spans="14:29" x14ac:dyDescent="0.35">
      <c r="N899">
        <f t="shared" ref="N899:N962" si="31">_xlfn.PERCENTRANK.EXC(O:O,O899,2)*10</f>
        <v>5.8</v>
      </c>
      <c r="O899">
        <v>51</v>
      </c>
      <c r="P899" t="s">
        <v>21</v>
      </c>
      <c r="Q899" t="str">
        <f t="shared" ref="Q899:Q962" si="32">IF(P899="Unknown",IF(N899&gt;=7,"formerly smoked",IF(N899&gt;=2,"smokes","never smoked")),P899)</f>
        <v>never smoked</v>
      </c>
      <c r="Z899">
        <v>51</v>
      </c>
      <c r="AA899" s="8">
        <v>0</v>
      </c>
      <c r="AB899">
        <v>72.62</v>
      </c>
      <c r="AC899">
        <v>30.5</v>
      </c>
    </row>
    <row r="900" spans="14:29" x14ac:dyDescent="0.35">
      <c r="N900">
        <f t="shared" si="31"/>
        <v>7.1</v>
      </c>
      <c r="O900">
        <v>59</v>
      </c>
      <c r="P900" t="s">
        <v>24</v>
      </c>
      <c r="Q900" t="str">
        <f t="shared" si="32"/>
        <v>formerly smoked</v>
      </c>
      <c r="Z900">
        <v>59</v>
      </c>
      <c r="AA900" s="8">
        <v>0</v>
      </c>
      <c r="AB900">
        <v>81.64</v>
      </c>
      <c r="AC900">
        <v>32.799999999999997</v>
      </c>
    </row>
    <row r="901" spans="14:29" x14ac:dyDescent="0.35">
      <c r="N901">
        <f t="shared" si="31"/>
        <v>5.8</v>
      </c>
      <c r="O901">
        <v>51</v>
      </c>
      <c r="P901" t="s">
        <v>21</v>
      </c>
      <c r="Q901" t="str">
        <f t="shared" si="32"/>
        <v>never smoked</v>
      </c>
      <c r="Z901">
        <v>51</v>
      </c>
      <c r="AA901" s="8">
        <v>0</v>
      </c>
      <c r="AB901">
        <v>90.78</v>
      </c>
      <c r="AC901">
        <v>32.299999999999997</v>
      </c>
    </row>
    <row r="902" spans="14:29" x14ac:dyDescent="0.35">
      <c r="N902">
        <f t="shared" si="31"/>
        <v>8.6</v>
      </c>
      <c r="O902">
        <v>71</v>
      </c>
      <c r="P902" t="s">
        <v>21</v>
      </c>
      <c r="Q902" t="str">
        <f t="shared" si="32"/>
        <v>never smoked</v>
      </c>
      <c r="Z902">
        <v>71</v>
      </c>
      <c r="AA902" s="8">
        <v>0</v>
      </c>
      <c r="AB902">
        <v>70.709999999999994</v>
      </c>
      <c r="AC902">
        <v>30.1</v>
      </c>
    </row>
    <row r="903" spans="14:29" x14ac:dyDescent="0.35">
      <c r="N903">
        <f t="shared" si="31"/>
        <v>5.3000000000000007</v>
      </c>
      <c r="O903">
        <v>48</v>
      </c>
      <c r="P903" t="s">
        <v>22</v>
      </c>
      <c r="Q903" t="str">
        <f t="shared" si="32"/>
        <v>smokes</v>
      </c>
      <c r="Z903">
        <v>48</v>
      </c>
      <c r="AA903" s="8">
        <v>0</v>
      </c>
      <c r="AB903">
        <v>72.36</v>
      </c>
      <c r="AC903">
        <v>34.700000000000003</v>
      </c>
    </row>
    <row r="904" spans="14:29" x14ac:dyDescent="0.35">
      <c r="N904">
        <f t="shared" si="31"/>
        <v>5.5</v>
      </c>
      <c r="O904">
        <v>49</v>
      </c>
      <c r="P904" t="s">
        <v>24</v>
      </c>
      <c r="Q904" t="str">
        <f t="shared" si="32"/>
        <v>smokes</v>
      </c>
      <c r="Z904">
        <v>49</v>
      </c>
      <c r="AA904" s="8">
        <v>0</v>
      </c>
      <c r="AB904">
        <v>59.76</v>
      </c>
      <c r="AC904">
        <v>29.7</v>
      </c>
    </row>
    <row r="905" spans="14:29" x14ac:dyDescent="0.35">
      <c r="N905">
        <f t="shared" si="31"/>
        <v>3.5999999999999996</v>
      </c>
      <c r="O905">
        <v>35</v>
      </c>
      <c r="P905" t="s">
        <v>22</v>
      </c>
      <c r="Q905" t="str">
        <f t="shared" si="32"/>
        <v>smokes</v>
      </c>
      <c r="Z905">
        <v>35</v>
      </c>
      <c r="AA905" s="8">
        <v>0</v>
      </c>
      <c r="AB905">
        <v>83.76</v>
      </c>
      <c r="AC905">
        <v>28.1</v>
      </c>
    </row>
    <row r="906" spans="14:29" x14ac:dyDescent="0.35">
      <c r="N906">
        <f t="shared" si="31"/>
        <v>2.4</v>
      </c>
      <c r="O906">
        <v>25</v>
      </c>
      <c r="P906" t="s">
        <v>16</v>
      </c>
      <c r="Q906" t="str">
        <f t="shared" si="32"/>
        <v>formerly smoked</v>
      </c>
      <c r="Z906">
        <v>25</v>
      </c>
      <c r="AA906" s="8">
        <v>0</v>
      </c>
      <c r="AB906">
        <v>63.64</v>
      </c>
      <c r="AC906">
        <v>31.3</v>
      </c>
    </row>
    <row r="907" spans="14:29" x14ac:dyDescent="0.35">
      <c r="N907">
        <f t="shared" si="31"/>
        <v>3</v>
      </c>
      <c r="O907">
        <v>31</v>
      </c>
      <c r="P907" t="s">
        <v>21</v>
      </c>
      <c r="Q907" t="str">
        <f t="shared" si="32"/>
        <v>never smoked</v>
      </c>
      <c r="Z907">
        <v>31</v>
      </c>
      <c r="AA907" s="8">
        <v>0</v>
      </c>
      <c r="AB907">
        <v>76.260000000000005</v>
      </c>
      <c r="AC907">
        <v>35.6</v>
      </c>
    </row>
    <row r="908" spans="14:29" x14ac:dyDescent="0.35">
      <c r="N908">
        <f t="shared" si="31"/>
        <v>8.2999999999999989</v>
      </c>
      <c r="O908">
        <v>68</v>
      </c>
      <c r="P908" t="s">
        <v>16</v>
      </c>
      <c r="Q908" t="str">
        <f t="shared" si="32"/>
        <v>formerly smoked</v>
      </c>
      <c r="Z908">
        <v>68</v>
      </c>
      <c r="AA908" s="8">
        <v>0</v>
      </c>
      <c r="AB908">
        <v>82.06</v>
      </c>
      <c r="AC908">
        <v>35.200000000000003</v>
      </c>
    </row>
    <row r="909" spans="14:29" x14ac:dyDescent="0.35">
      <c r="N909">
        <f t="shared" si="31"/>
        <v>4.0999999999999996</v>
      </c>
      <c r="O909">
        <v>39</v>
      </c>
      <c r="P909" t="s">
        <v>21</v>
      </c>
      <c r="Q909" t="str">
        <f t="shared" si="32"/>
        <v>never smoked</v>
      </c>
      <c r="Z909">
        <v>39</v>
      </c>
      <c r="AA909" s="8">
        <v>0</v>
      </c>
      <c r="AB909">
        <v>110.91</v>
      </c>
      <c r="AC909">
        <v>27.6</v>
      </c>
    </row>
    <row r="910" spans="14:29" x14ac:dyDescent="0.35">
      <c r="N910">
        <f t="shared" si="31"/>
        <v>3.2</v>
      </c>
      <c r="O910">
        <v>32</v>
      </c>
      <c r="P910" t="s">
        <v>22</v>
      </c>
      <c r="Q910" t="str">
        <f t="shared" si="32"/>
        <v>smokes</v>
      </c>
      <c r="Z910">
        <v>32</v>
      </c>
      <c r="AA910" s="8">
        <v>0</v>
      </c>
      <c r="AB910">
        <v>77.16</v>
      </c>
      <c r="AC910">
        <v>35.200000000000003</v>
      </c>
    </row>
    <row r="911" spans="14:29" x14ac:dyDescent="0.35">
      <c r="N911">
        <f t="shared" si="31"/>
        <v>4.0999999999999996</v>
      </c>
      <c r="O911">
        <v>39</v>
      </c>
      <c r="P911" t="s">
        <v>24</v>
      </c>
      <c r="Q911" t="str">
        <f t="shared" si="32"/>
        <v>smokes</v>
      </c>
      <c r="Z911">
        <v>39</v>
      </c>
      <c r="AA911" s="8">
        <v>0</v>
      </c>
      <c r="AB911">
        <v>69.58</v>
      </c>
      <c r="AC911">
        <v>28.1</v>
      </c>
    </row>
    <row r="912" spans="14:29" x14ac:dyDescent="0.35">
      <c r="N912">
        <f t="shared" si="31"/>
        <v>7.7</v>
      </c>
      <c r="O912">
        <v>63</v>
      </c>
      <c r="P912" t="s">
        <v>24</v>
      </c>
      <c r="Q912" t="str">
        <f t="shared" si="32"/>
        <v>formerly smoked</v>
      </c>
      <c r="Z912">
        <v>63</v>
      </c>
      <c r="AA912" s="8">
        <v>0</v>
      </c>
      <c r="AB912">
        <v>96.26</v>
      </c>
      <c r="AC912">
        <v>31.8</v>
      </c>
    </row>
    <row r="913" spans="14:29" x14ac:dyDescent="0.35">
      <c r="N913">
        <f t="shared" si="31"/>
        <v>8.4</v>
      </c>
      <c r="O913">
        <v>69</v>
      </c>
      <c r="P913" t="s">
        <v>22</v>
      </c>
      <c r="Q913" t="str">
        <f t="shared" si="32"/>
        <v>smokes</v>
      </c>
      <c r="Z913">
        <v>69</v>
      </c>
      <c r="AA913" s="8">
        <v>0</v>
      </c>
      <c r="AB913">
        <v>87.27</v>
      </c>
      <c r="AC913">
        <v>23.3</v>
      </c>
    </row>
    <row r="914" spans="14:29" x14ac:dyDescent="0.35">
      <c r="N914">
        <f t="shared" si="31"/>
        <v>2.8000000000000003</v>
      </c>
      <c r="O914">
        <v>29</v>
      </c>
      <c r="P914" t="s">
        <v>16</v>
      </c>
      <c r="Q914" t="str">
        <f t="shared" si="32"/>
        <v>formerly smoked</v>
      </c>
      <c r="Z914">
        <v>29</v>
      </c>
      <c r="AA914" s="8">
        <v>0</v>
      </c>
      <c r="AB914">
        <v>65.36</v>
      </c>
      <c r="AC914">
        <v>28.8</v>
      </c>
    </row>
    <row r="915" spans="14:29" x14ac:dyDescent="0.35">
      <c r="N915">
        <f t="shared" si="31"/>
        <v>0.1</v>
      </c>
      <c r="O915">
        <v>1.72</v>
      </c>
      <c r="P915" t="s">
        <v>24</v>
      </c>
      <c r="Q915" t="str">
        <f t="shared" si="32"/>
        <v>never smoked</v>
      </c>
      <c r="Z915">
        <v>1.72</v>
      </c>
      <c r="AA915" s="8">
        <v>0</v>
      </c>
      <c r="AB915">
        <v>109.51</v>
      </c>
      <c r="AC915">
        <v>19.5</v>
      </c>
    </row>
    <row r="916" spans="14:29" x14ac:dyDescent="0.35">
      <c r="N916">
        <f t="shared" si="31"/>
        <v>7</v>
      </c>
      <c r="O916">
        <v>58</v>
      </c>
      <c r="P916" t="s">
        <v>22</v>
      </c>
      <c r="Q916" t="str">
        <f t="shared" si="32"/>
        <v>smokes</v>
      </c>
      <c r="Z916">
        <v>58</v>
      </c>
      <c r="AA916" s="8">
        <v>0</v>
      </c>
      <c r="AB916">
        <v>89.03</v>
      </c>
      <c r="AC916">
        <v>30</v>
      </c>
    </row>
    <row r="917" spans="14:29" x14ac:dyDescent="0.35">
      <c r="N917">
        <f t="shared" si="31"/>
        <v>3.2</v>
      </c>
      <c r="O917">
        <v>32</v>
      </c>
      <c r="P917" t="s">
        <v>16</v>
      </c>
      <c r="Q917" t="str">
        <f t="shared" si="32"/>
        <v>formerly smoked</v>
      </c>
      <c r="Z917">
        <v>32</v>
      </c>
      <c r="AA917" s="8">
        <v>0</v>
      </c>
      <c r="AB917">
        <v>91.34</v>
      </c>
      <c r="AC917">
        <v>25.5</v>
      </c>
    </row>
    <row r="918" spans="14:29" x14ac:dyDescent="0.35">
      <c r="N918">
        <f t="shared" si="31"/>
        <v>7.7</v>
      </c>
      <c r="O918">
        <v>63</v>
      </c>
      <c r="P918" t="s">
        <v>16</v>
      </c>
      <c r="Q918" t="str">
        <f t="shared" si="32"/>
        <v>formerly smoked</v>
      </c>
      <c r="Z918">
        <v>63</v>
      </c>
      <c r="AA918" s="8">
        <v>0</v>
      </c>
      <c r="AB918">
        <v>57.82</v>
      </c>
      <c r="AC918">
        <v>28.8</v>
      </c>
    </row>
    <row r="919" spans="14:29" x14ac:dyDescent="0.35">
      <c r="N919">
        <f t="shared" si="31"/>
        <v>6.8000000000000007</v>
      </c>
      <c r="O919">
        <v>57</v>
      </c>
      <c r="P919" t="s">
        <v>16</v>
      </c>
      <c r="Q919" t="str">
        <f t="shared" si="32"/>
        <v>formerly smoked</v>
      </c>
      <c r="Z919">
        <v>57</v>
      </c>
      <c r="AA919" s="8">
        <v>0</v>
      </c>
      <c r="AB919">
        <v>81.150000000000006</v>
      </c>
      <c r="AC919">
        <v>40.200000000000003</v>
      </c>
    </row>
    <row r="920" spans="14:29" x14ac:dyDescent="0.35">
      <c r="N920">
        <f t="shared" si="31"/>
        <v>9.1</v>
      </c>
      <c r="O920">
        <v>77</v>
      </c>
      <c r="P920" t="s">
        <v>24</v>
      </c>
      <c r="Q920" t="str">
        <f t="shared" si="32"/>
        <v>formerly smoked</v>
      </c>
      <c r="Z920">
        <v>77</v>
      </c>
      <c r="AA920" s="8">
        <v>0</v>
      </c>
      <c r="AB920">
        <v>115.29</v>
      </c>
      <c r="AC920">
        <v>32.9</v>
      </c>
    </row>
    <row r="921" spans="14:29" x14ac:dyDescent="0.35">
      <c r="N921">
        <f t="shared" si="31"/>
        <v>0.70000000000000007</v>
      </c>
      <c r="O921">
        <v>8</v>
      </c>
      <c r="P921" t="s">
        <v>24</v>
      </c>
      <c r="Q921" t="str">
        <f t="shared" si="32"/>
        <v>never smoked</v>
      </c>
      <c r="Z921">
        <v>8</v>
      </c>
      <c r="AA921" s="8">
        <v>0</v>
      </c>
      <c r="AB921">
        <v>111.02</v>
      </c>
      <c r="AC921">
        <v>22.4</v>
      </c>
    </row>
    <row r="922" spans="14:29" x14ac:dyDescent="0.35">
      <c r="N922">
        <f t="shared" si="31"/>
        <v>2</v>
      </c>
      <c r="O922">
        <v>21</v>
      </c>
      <c r="P922" t="s">
        <v>22</v>
      </c>
      <c r="Q922" t="str">
        <f t="shared" si="32"/>
        <v>smokes</v>
      </c>
      <c r="Z922">
        <v>21</v>
      </c>
      <c r="AA922" s="8">
        <v>0</v>
      </c>
      <c r="AB922">
        <v>111.61</v>
      </c>
      <c r="AC922">
        <v>36.9</v>
      </c>
    </row>
    <row r="923" spans="14:29" x14ac:dyDescent="0.35">
      <c r="N923">
        <f t="shared" si="31"/>
        <v>1.4000000000000001</v>
      </c>
      <c r="O923">
        <v>16</v>
      </c>
      <c r="P923" t="s">
        <v>24</v>
      </c>
      <c r="Q923" t="str">
        <f t="shared" si="32"/>
        <v>never smoked</v>
      </c>
      <c r="Z923">
        <v>16</v>
      </c>
      <c r="AA923" s="8">
        <v>0</v>
      </c>
      <c r="AB923">
        <v>109.02</v>
      </c>
      <c r="AC923">
        <v>19.8</v>
      </c>
    </row>
    <row r="924" spans="14:29" x14ac:dyDescent="0.35">
      <c r="N924">
        <f t="shared" si="31"/>
        <v>0.70000000000000007</v>
      </c>
      <c r="O924">
        <v>8</v>
      </c>
      <c r="P924" t="s">
        <v>24</v>
      </c>
      <c r="Q924" t="str">
        <f t="shared" si="32"/>
        <v>never smoked</v>
      </c>
      <c r="Z924">
        <v>8</v>
      </c>
      <c r="AA924" s="8">
        <v>0</v>
      </c>
      <c r="AB924">
        <v>106.51</v>
      </c>
      <c r="AC924">
        <v>12.3</v>
      </c>
    </row>
    <row r="925" spans="14:29" x14ac:dyDescent="0.35">
      <c r="N925">
        <f t="shared" si="31"/>
        <v>8.6</v>
      </c>
      <c r="O925">
        <v>71</v>
      </c>
      <c r="P925" t="s">
        <v>22</v>
      </c>
      <c r="Q925" t="str">
        <f t="shared" si="32"/>
        <v>smokes</v>
      </c>
      <c r="Z925">
        <v>71</v>
      </c>
      <c r="AA925" s="8">
        <v>0</v>
      </c>
      <c r="AB925">
        <v>207.32</v>
      </c>
      <c r="AC925">
        <v>32.4</v>
      </c>
    </row>
    <row r="926" spans="14:29" x14ac:dyDescent="0.35">
      <c r="N926">
        <f t="shared" si="31"/>
        <v>8.9</v>
      </c>
      <c r="O926">
        <v>74</v>
      </c>
      <c r="P926" t="s">
        <v>21</v>
      </c>
      <c r="Q926" t="str">
        <f t="shared" si="32"/>
        <v>never smoked</v>
      </c>
      <c r="Z926">
        <v>74</v>
      </c>
      <c r="AA926" s="8">
        <v>0</v>
      </c>
      <c r="AB926">
        <v>87.11</v>
      </c>
      <c r="AC926">
        <v>24.8</v>
      </c>
    </row>
    <row r="927" spans="14:29" x14ac:dyDescent="0.35">
      <c r="N927">
        <f t="shared" si="31"/>
        <v>0.6</v>
      </c>
      <c r="O927">
        <v>7</v>
      </c>
      <c r="P927" t="s">
        <v>24</v>
      </c>
      <c r="Q927" t="str">
        <f t="shared" si="32"/>
        <v>never smoked</v>
      </c>
      <c r="Z927">
        <v>7</v>
      </c>
      <c r="AA927" s="8">
        <v>0</v>
      </c>
      <c r="AB927">
        <v>61.68</v>
      </c>
      <c r="AC927">
        <v>16.399999999999999</v>
      </c>
    </row>
    <row r="928" spans="14:29" x14ac:dyDescent="0.35">
      <c r="N928">
        <f t="shared" si="31"/>
        <v>1.7000000000000002</v>
      </c>
      <c r="O928">
        <v>19</v>
      </c>
      <c r="P928" t="s">
        <v>24</v>
      </c>
      <c r="Q928" t="str">
        <f t="shared" si="32"/>
        <v>never smoked</v>
      </c>
      <c r="Z928">
        <v>19</v>
      </c>
      <c r="AA928" s="8">
        <v>0</v>
      </c>
      <c r="AB928">
        <v>119.04</v>
      </c>
      <c r="AC928">
        <v>35.9</v>
      </c>
    </row>
    <row r="929" spans="14:29" x14ac:dyDescent="0.35">
      <c r="N929">
        <f t="shared" si="31"/>
        <v>7.8000000000000007</v>
      </c>
      <c r="O929">
        <v>64</v>
      </c>
      <c r="P929" t="s">
        <v>24</v>
      </c>
      <c r="Q929" t="str">
        <f t="shared" si="32"/>
        <v>formerly smoked</v>
      </c>
      <c r="Z929">
        <v>64</v>
      </c>
      <c r="AA929" s="8">
        <v>0</v>
      </c>
      <c r="AB929">
        <v>86.05</v>
      </c>
      <c r="AC929">
        <v>23</v>
      </c>
    </row>
    <row r="930" spans="14:29" x14ac:dyDescent="0.35">
      <c r="N930">
        <f t="shared" si="31"/>
        <v>2.1</v>
      </c>
      <c r="O930">
        <v>23</v>
      </c>
      <c r="P930" t="s">
        <v>22</v>
      </c>
      <c r="Q930" t="str">
        <f t="shared" si="32"/>
        <v>smokes</v>
      </c>
      <c r="Z930">
        <v>23</v>
      </c>
      <c r="AA930" s="8">
        <v>0</v>
      </c>
      <c r="AB930">
        <v>70.03</v>
      </c>
      <c r="AC930">
        <v>78</v>
      </c>
    </row>
    <row r="931" spans="14:29" x14ac:dyDescent="0.35">
      <c r="N931">
        <f t="shared" si="31"/>
        <v>8.9</v>
      </c>
      <c r="O931">
        <v>75</v>
      </c>
      <c r="P931" t="s">
        <v>16</v>
      </c>
      <c r="Q931" t="str">
        <f t="shared" si="32"/>
        <v>formerly smoked</v>
      </c>
      <c r="Z931">
        <v>75</v>
      </c>
      <c r="AA931" s="8">
        <v>0</v>
      </c>
      <c r="AB931">
        <v>207.64</v>
      </c>
      <c r="AC931">
        <v>30.5</v>
      </c>
    </row>
    <row r="932" spans="14:29" x14ac:dyDescent="0.35">
      <c r="N932">
        <f t="shared" si="31"/>
        <v>9.6</v>
      </c>
      <c r="O932">
        <v>80</v>
      </c>
      <c r="P932" t="s">
        <v>21</v>
      </c>
      <c r="Q932" t="str">
        <f t="shared" si="32"/>
        <v>never smoked</v>
      </c>
      <c r="Z932">
        <v>80</v>
      </c>
      <c r="AA932" s="8">
        <v>0</v>
      </c>
      <c r="AB932">
        <v>236.84</v>
      </c>
      <c r="AC932">
        <v>26.8</v>
      </c>
    </row>
    <row r="933" spans="14:29" x14ac:dyDescent="0.35">
      <c r="N933">
        <f t="shared" si="31"/>
        <v>4.2</v>
      </c>
      <c r="O933">
        <v>40</v>
      </c>
      <c r="P933" t="s">
        <v>21</v>
      </c>
      <c r="Q933" t="str">
        <f t="shared" si="32"/>
        <v>never smoked</v>
      </c>
      <c r="Z933">
        <v>40</v>
      </c>
      <c r="AA933" s="8">
        <v>0</v>
      </c>
      <c r="AB933">
        <v>78.11</v>
      </c>
      <c r="AC933">
        <v>35.299999999999997</v>
      </c>
    </row>
    <row r="934" spans="14:29" x14ac:dyDescent="0.35">
      <c r="N934">
        <f t="shared" si="31"/>
        <v>2.3000000000000003</v>
      </c>
      <c r="O934">
        <v>24</v>
      </c>
      <c r="P934" t="s">
        <v>21</v>
      </c>
      <c r="Q934" t="str">
        <f t="shared" si="32"/>
        <v>never smoked</v>
      </c>
      <c r="Z934">
        <v>24</v>
      </c>
      <c r="AA934" s="8">
        <v>0</v>
      </c>
      <c r="AB934">
        <v>100.97</v>
      </c>
      <c r="AC934">
        <v>27.9</v>
      </c>
    </row>
    <row r="935" spans="14:29" x14ac:dyDescent="0.35">
      <c r="N935">
        <f t="shared" si="31"/>
        <v>8.9</v>
      </c>
      <c r="O935">
        <v>74</v>
      </c>
      <c r="P935" t="s">
        <v>21</v>
      </c>
      <c r="Q935" t="str">
        <f t="shared" si="32"/>
        <v>never smoked</v>
      </c>
      <c r="Z935">
        <v>74</v>
      </c>
      <c r="AA935" s="8">
        <v>0</v>
      </c>
      <c r="AB935">
        <v>99.21</v>
      </c>
      <c r="AC935">
        <v>22.1</v>
      </c>
    </row>
    <row r="936" spans="14:29" x14ac:dyDescent="0.35">
      <c r="N936">
        <f t="shared" si="31"/>
        <v>6</v>
      </c>
      <c r="O936">
        <v>52</v>
      </c>
      <c r="P936" t="s">
        <v>21</v>
      </c>
      <c r="Q936" t="str">
        <f t="shared" si="32"/>
        <v>never smoked</v>
      </c>
      <c r="Z936">
        <v>52</v>
      </c>
      <c r="AA936" s="8">
        <v>0</v>
      </c>
      <c r="AB936">
        <v>113.21</v>
      </c>
      <c r="AC936">
        <v>38.299999999999997</v>
      </c>
    </row>
    <row r="937" spans="14:29" x14ac:dyDescent="0.35">
      <c r="N937">
        <f t="shared" si="31"/>
        <v>6.3</v>
      </c>
      <c r="O937">
        <v>54</v>
      </c>
      <c r="P937" t="s">
        <v>21</v>
      </c>
      <c r="Q937" t="str">
        <f t="shared" si="32"/>
        <v>never smoked</v>
      </c>
      <c r="Z937">
        <v>54</v>
      </c>
      <c r="AA937" s="8">
        <v>0</v>
      </c>
      <c r="AB937">
        <v>92.95</v>
      </c>
      <c r="AC937">
        <v>41</v>
      </c>
    </row>
    <row r="938" spans="14:29" x14ac:dyDescent="0.35">
      <c r="N938">
        <f t="shared" si="31"/>
        <v>2.1</v>
      </c>
      <c r="O938">
        <v>23</v>
      </c>
      <c r="P938" t="s">
        <v>21</v>
      </c>
      <c r="Q938" t="str">
        <f t="shared" si="32"/>
        <v>never smoked</v>
      </c>
      <c r="Z938">
        <v>23</v>
      </c>
      <c r="AA938" s="8">
        <v>0</v>
      </c>
      <c r="AB938">
        <v>110.16</v>
      </c>
      <c r="AC938">
        <v>28.1</v>
      </c>
    </row>
    <row r="939" spans="14:29" x14ac:dyDescent="0.35">
      <c r="N939">
        <f t="shared" si="31"/>
        <v>1.7000000000000002</v>
      </c>
      <c r="O939">
        <v>19</v>
      </c>
      <c r="P939" t="s">
        <v>24</v>
      </c>
      <c r="Q939" t="str">
        <f t="shared" si="32"/>
        <v>never smoked</v>
      </c>
      <c r="Z939">
        <v>19</v>
      </c>
      <c r="AA939" s="8">
        <v>0</v>
      </c>
      <c r="AB939">
        <v>142.57</v>
      </c>
      <c r="AC939">
        <v>22.8</v>
      </c>
    </row>
    <row r="940" spans="14:29" x14ac:dyDescent="0.35">
      <c r="N940">
        <f t="shared" si="31"/>
        <v>2.1</v>
      </c>
      <c r="O940">
        <v>23</v>
      </c>
      <c r="P940" t="s">
        <v>21</v>
      </c>
      <c r="Q940" t="str">
        <f t="shared" si="32"/>
        <v>never smoked</v>
      </c>
      <c r="Z940">
        <v>23</v>
      </c>
      <c r="AA940" s="8">
        <v>0</v>
      </c>
      <c r="AB940">
        <v>92.87</v>
      </c>
      <c r="AC940">
        <v>30.1</v>
      </c>
    </row>
    <row r="941" spans="14:29" x14ac:dyDescent="0.35">
      <c r="N941">
        <f t="shared" si="31"/>
        <v>1.1000000000000001</v>
      </c>
      <c r="O941">
        <v>13</v>
      </c>
      <c r="P941" t="s">
        <v>24</v>
      </c>
      <c r="Q941" t="str">
        <f t="shared" si="32"/>
        <v>never smoked</v>
      </c>
      <c r="Z941">
        <v>13</v>
      </c>
      <c r="AA941" s="8">
        <v>0</v>
      </c>
      <c r="AB941">
        <v>111.48</v>
      </c>
      <c r="AC941">
        <v>20.8</v>
      </c>
    </row>
    <row r="942" spans="14:29" x14ac:dyDescent="0.35">
      <c r="N942">
        <f t="shared" si="31"/>
        <v>5.8</v>
      </c>
      <c r="O942">
        <v>51</v>
      </c>
      <c r="P942" t="s">
        <v>21</v>
      </c>
      <c r="Q942" t="str">
        <f t="shared" si="32"/>
        <v>never smoked</v>
      </c>
      <c r="Z942">
        <v>51</v>
      </c>
      <c r="AA942" s="8">
        <v>0</v>
      </c>
      <c r="AB942">
        <v>123</v>
      </c>
      <c r="AC942">
        <v>31.7</v>
      </c>
    </row>
    <row r="943" spans="14:29" x14ac:dyDescent="0.35">
      <c r="N943">
        <f t="shared" si="31"/>
        <v>7.3</v>
      </c>
      <c r="O943">
        <v>60</v>
      </c>
      <c r="P943" t="s">
        <v>21</v>
      </c>
      <c r="Q943" t="str">
        <f t="shared" si="32"/>
        <v>never smoked</v>
      </c>
      <c r="Z943">
        <v>60</v>
      </c>
      <c r="AA943" s="8">
        <v>0</v>
      </c>
      <c r="AB943">
        <v>100.54</v>
      </c>
      <c r="AC943">
        <v>30.1</v>
      </c>
    </row>
    <row r="944" spans="14:29" x14ac:dyDescent="0.35">
      <c r="N944">
        <f t="shared" si="31"/>
        <v>9.3999999999999986</v>
      </c>
      <c r="O944">
        <v>79</v>
      </c>
      <c r="P944" t="s">
        <v>21</v>
      </c>
      <c r="Q944" t="str">
        <f t="shared" si="32"/>
        <v>never smoked</v>
      </c>
      <c r="Z944">
        <v>79</v>
      </c>
      <c r="AA944" s="8">
        <v>0</v>
      </c>
      <c r="AB944">
        <v>106.68</v>
      </c>
      <c r="AC944">
        <v>30.8</v>
      </c>
    </row>
    <row r="945" spans="14:29" x14ac:dyDescent="0.35">
      <c r="N945">
        <f t="shared" si="31"/>
        <v>8.9</v>
      </c>
      <c r="O945">
        <v>75</v>
      </c>
      <c r="P945" t="s">
        <v>21</v>
      </c>
      <c r="Q945" t="str">
        <f t="shared" si="32"/>
        <v>never smoked</v>
      </c>
      <c r="Z945">
        <v>75</v>
      </c>
      <c r="AA945" s="8">
        <v>0</v>
      </c>
      <c r="AB945">
        <v>86.4</v>
      </c>
      <c r="AC945">
        <v>42.6</v>
      </c>
    </row>
    <row r="946" spans="14:29" x14ac:dyDescent="0.35">
      <c r="N946">
        <f t="shared" si="31"/>
        <v>8.4</v>
      </c>
      <c r="O946">
        <v>69</v>
      </c>
      <c r="P946" t="s">
        <v>24</v>
      </c>
      <c r="Q946" t="str">
        <f t="shared" si="32"/>
        <v>formerly smoked</v>
      </c>
      <c r="Z946">
        <v>69</v>
      </c>
      <c r="AA946" s="8">
        <v>0</v>
      </c>
      <c r="AB946">
        <v>61.81</v>
      </c>
      <c r="AC946">
        <v>37.1</v>
      </c>
    </row>
    <row r="947" spans="14:29" x14ac:dyDescent="0.35">
      <c r="N947">
        <f t="shared" si="31"/>
        <v>6.8000000000000007</v>
      </c>
      <c r="O947">
        <v>57</v>
      </c>
      <c r="P947" t="s">
        <v>21</v>
      </c>
      <c r="Q947" t="str">
        <f t="shared" si="32"/>
        <v>never smoked</v>
      </c>
      <c r="Z947">
        <v>57</v>
      </c>
      <c r="AA947" s="8">
        <v>0</v>
      </c>
      <c r="AB947">
        <v>128.28</v>
      </c>
      <c r="AC947">
        <v>34.200000000000003</v>
      </c>
    </row>
    <row r="948" spans="14:29" x14ac:dyDescent="0.35">
      <c r="N948">
        <f t="shared" si="31"/>
        <v>5.2</v>
      </c>
      <c r="O948">
        <v>47</v>
      </c>
      <c r="P948" t="s">
        <v>21</v>
      </c>
      <c r="Q948" t="str">
        <f t="shared" si="32"/>
        <v>never smoked</v>
      </c>
      <c r="Z948">
        <v>47</v>
      </c>
      <c r="AA948" s="8">
        <v>0</v>
      </c>
      <c r="AB948">
        <v>204.63</v>
      </c>
      <c r="AC948">
        <v>43.4</v>
      </c>
    </row>
    <row r="949" spans="14:29" x14ac:dyDescent="0.35">
      <c r="N949">
        <f t="shared" si="31"/>
        <v>3.3000000000000003</v>
      </c>
      <c r="O949">
        <v>33</v>
      </c>
      <c r="P949" t="s">
        <v>22</v>
      </c>
      <c r="Q949" t="str">
        <f t="shared" si="32"/>
        <v>smokes</v>
      </c>
      <c r="Z949">
        <v>33</v>
      </c>
      <c r="AA949" s="8">
        <v>0</v>
      </c>
      <c r="AB949">
        <v>89.98</v>
      </c>
      <c r="AC949">
        <v>18.7</v>
      </c>
    </row>
    <row r="950" spans="14:29" x14ac:dyDescent="0.35">
      <c r="N950">
        <f t="shared" si="31"/>
        <v>5.8</v>
      </c>
      <c r="O950">
        <v>51</v>
      </c>
      <c r="P950" t="s">
        <v>22</v>
      </c>
      <c r="Q950" t="str">
        <f t="shared" si="32"/>
        <v>smokes</v>
      </c>
      <c r="Z950">
        <v>51</v>
      </c>
      <c r="AA950" s="8">
        <v>0</v>
      </c>
      <c r="AB950">
        <v>232.89</v>
      </c>
      <c r="AC950">
        <v>34</v>
      </c>
    </row>
    <row r="951" spans="14:29" x14ac:dyDescent="0.35">
      <c r="N951">
        <f t="shared" si="31"/>
        <v>5.2</v>
      </c>
      <c r="O951">
        <v>47</v>
      </c>
      <c r="P951" t="s">
        <v>21</v>
      </c>
      <c r="Q951" t="str">
        <f t="shared" si="32"/>
        <v>never smoked</v>
      </c>
      <c r="Z951">
        <v>47</v>
      </c>
      <c r="AA951" s="8">
        <v>0</v>
      </c>
      <c r="AB951">
        <v>98.58</v>
      </c>
      <c r="AC951">
        <v>23.2</v>
      </c>
    </row>
    <row r="952" spans="14:29" x14ac:dyDescent="0.35">
      <c r="N952">
        <f t="shared" si="31"/>
        <v>1.3</v>
      </c>
      <c r="O952">
        <v>15</v>
      </c>
      <c r="P952" t="s">
        <v>24</v>
      </c>
      <c r="Q952" t="str">
        <f t="shared" si="32"/>
        <v>never smoked</v>
      </c>
      <c r="Z952">
        <v>15</v>
      </c>
      <c r="AA952" s="8">
        <v>0</v>
      </c>
      <c r="AB952">
        <v>57.94</v>
      </c>
      <c r="AC952">
        <v>41.7</v>
      </c>
    </row>
    <row r="953" spans="14:29" x14ac:dyDescent="0.35">
      <c r="N953">
        <f t="shared" si="31"/>
        <v>0</v>
      </c>
      <c r="O953">
        <v>1</v>
      </c>
      <c r="P953" t="s">
        <v>24</v>
      </c>
      <c r="Q953" t="str">
        <f t="shared" si="32"/>
        <v>never smoked</v>
      </c>
      <c r="Z953">
        <v>1</v>
      </c>
      <c r="AA953" s="8">
        <v>0</v>
      </c>
      <c r="AB953">
        <v>123.21</v>
      </c>
      <c r="AC953">
        <v>15.1</v>
      </c>
    </row>
    <row r="954" spans="14:29" x14ac:dyDescent="0.35">
      <c r="N954">
        <f t="shared" si="31"/>
        <v>1.7999999999999998</v>
      </c>
      <c r="O954">
        <v>20</v>
      </c>
      <c r="P954" t="s">
        <v>22</v>
      </c>
      <c r="Q954" t="str">
        <f t="shared" si="32"/>
        <v>smokes</v>
      </c>
      <c r="Z954">
        <v>20</v>
      </c>
      <c r="AA954" s="8">
        <v>0</v>
      </c>
      <c r="AB954">
        <v>76.34</v>
      </c>
      <c r="AC954">
        <v>20.6</v>
      </c>
    </row>
    <row r="955" spans="14:29" x14ac:dyDescent="0.35">
      <c r="N955">
        <f t="shared" si="31"/>
        <v>0.6</v>
      </c>
      <c r="O955">
        <v>6</v>
      </c>
      <c r="P955" t="s">
        <v>24</v>
      </c>
      <c r="Q955" t="str">
        <f t="shared" si="32"/>
        <v>never smoked</v>
      </c>
      <c r="Z955">
        <v>6</v>
      </c>
      <c r="AA955" s="8">
        <v>0</v>
      </c>
      <c r="AB955">
        <v>92.98</v>
      </c>
      <c r="AC955">
        <v>18.899999999999999</v>
      </c>
    </row>
    <row r="956" spans="14:29" x14ac:dyDescent="0.35">
      <c r="N956">
        <f t="shared" si="31"/>
        <v>5.6000000000000005</v>
      </c>
      <c r="O956">
        <v>50</v>
      </c>
      <c r="P956" t="s">
        <v>21</v>
      </c>
      <c r="Q956" t="str">
        <f t="shared" si="32"/>
        <v>never smoked</v>
      </c>
      <c r="Z956">
        <v>50</v>
      </c>
      <c r="AA956" s="8">
        <v>0</v>
      </c>
      <c r="AB956">
        <v>92.81</v>
      </c>
      <c r="AC956">
        <v>26.6</v>
      </c>
    </row>
    <row r="957" spans="14:29" x14ac:dyDescent="0.35">
      <c r="N957">
        <f t="shared" si="31"/>
        <v>3</v>
      </c>
      <c r="O957">
        <v>31</v>
      </c>
      <c r="P957" t="s">
        <v>22</v>
      </c>
      <c r="Q957" t="str">
        <f t="shared" si="32"/>
        <v>smokes</v>
      </c>
      <c r="Z957">
        <v>31</v>
      </c>
      <c r="AA957" s="8">
        <v>0</v>
      </c>
      <c r="AB957">
        <v>85.16</v>
      </c>
      <c r="AC957">
        <v>30.1</v>
      </c>
    </row>
    <row r="958" spans="14:29" x14ac:dyDescent="0.35">
      <c r="N958">
        <f t="shared" si="31"/>
        <v>1.3</v>
      </c>
      <c r="O958">
        <v>15</v>
      </c>
      <c r="P958" t="s">
        <v>21</v>
      </c>
      <c r="Q958" t="str">
        <f t="shared" si="32"/>
        <v>never smoked</v>
      </c>
      <c r="Z958">
        <v>15</v>
      </c>
      <c r="AA958" s="8">
        <v>0</v>
      </c>
      <c r="AB958">
        <v>90.1</v>
      </c>
      <c r="AC958">
        <v>32.1</v>
      </c>
    </row>
    <row r="959" spans="14:29" x14ac:dyDescent="0.35">
      <c r="N959">
        <f t="shared" si="31"/>
        <v>0.3</v>
      </c>
      <c r="O959">
        <v>3</v>
      </c>
      <c r="P959" t="s">
        <v>24</v>
      </c>
      <c r="Q959" t="str">
        <f t="shared" si="32"/>
        <v>never smoked</v>
      </c>
      <c r="Z959">
        <v>3</v>
      </c>
      <c r="AA959" s="8">
        <v>0</v>
      </c>
      <c r="AB959">
        <v>65.150000000000006</v>
      </c>
      <c r="AC959">
        <v>15.1</v>
      </c>
    </row>
    <row r="960" spans="14:29" x14ac:dyDescent="0.35">
      <c r="N960">
        <f t="shared" si="31"/>
        <v>2.9</v>
      </c>
      <c r="O960">
        <v>30</v>
      </c>
      <c r="P960" t="s">
        <v>22</v>
      </c>
      <c r="Q960" t="str">
        <f t="shared" si="32"/>
        <v>smokes</v>
      </c>
      <c r="Z960">
        <v>30</v>
      </c>
      <c r="AA960" s="8">
        <v>0</v>
      </c>
      <c r="AB960">
        <v>104.62</v>
      </c>
      <c r="AC960">
        <v>33.5</v>
      </c>
    </row>
    <row r="961" spans="14:29" x14ac:dyDescent="0.35">
      <c r="N961">
        <f t="shared" si="31"/>
        <v>1.5</v>
      </c>
      <c r="O961">
        <v>17</v>
      </c>
      <c r="P961" t="s">
        <v>21</v>
      </c>
      <c r="Q961" t="str">
        <f t="shared" si="32"/>
        <v>never smoked</v>
      </c>
      <c r="Z961">
        <v>17</v>
      </c>
      <c r="AA961" s="8">
        <v>0</v>
      </c>
      <c r="AB961">
        <v>113.25</v>
      </c>
      <c r="AC961">
        <v>23.4</v>
      </c>
    </row>
    <row r="962" spans="14:29" x14ac:dyDescent="0.35">
      <c r="N962">
        <f t="shared" si="31"/>
        <v>2.3000000000000003</v>
      </c>
      <c r="O962">
        <v>24</v>
      </c>
      <c r="P962" t="s">
        <v>21</v>
      </c>
      <c r="Q962" t="str">
        <f t="shared" si="32"/>
        <v>never smoked</v>
      </c>
      <c r="Z962">
        <v>24</v>
      </c>
      <c r="AA962" s="8">
        <v>0</v>
      </c>
      <c r="AB962">
        <v>59.28</v>
      </c>
      <c r="AC962">
        <v>43.2</v>
      </c>
    </row>
    <row r="963" spans="14:29" x14ac:dyDescent="0.35">
      <c r="N963">
        <f t="shared" ref="N963:N1026" si="33">_xlfn.PERCENTRANK.EXC(O:O,O963,2)*10</f>
        <v>0.5</v>
      </c>
      <c r="O963">
        <v>5</v>
      </c>
      <c r="P963" t="s">
        <v>24</v>
      </c>
      <c r="Q963" t="str">
        <f t="shared" ref="Q963:Q1026" si="34">IF(P963="Unknown",IF(N963&gt;=7,"formerly smoked",IF(N963&gt;=2,"smokes","never smoked")),P963)</f>
        <v>never smoked</v>
      </c>
      <c r="Z963">
        <v>5</v>
      </c>
      <c r="AA963" s="8">
        <v>0</v>
      </c>
      <c r="AB963">
        <v>93.07</v>
      </c>
      <c r="AC963">
        <v>19.100000000000001</v>
      </c>
    </row>
    <row r="964" spans="14:29" x14ac:dyDescent="0.35">
      <c r="N964">
        <f t="shared" si="33"/>
        <v>3.3000000000000003</v>
      </c>
      <c r="O964">
        <v>33</v>
      </c>
      <c r="P964" t="s">
        <v>24</v>
      </c>
      <c r="Q964" t="str">
        <f t="shared" si="34"/>
        <v>smokes</v>
      </c>
      <c r="Z964">
        <v>33</v>
      </c>
      <c r="AA964" s="8">
        <v>0</v>
      </c>
      <c r="AB964">
        <v>77.42</v>
      </c>
      <c r="AC964">
        <v>26.1</v>
      </c>
    </row>
    <row r="965" spans="14:29" x14ac:dyDescent="0.35">
      <c r="N965">
        <f t="shared" si="33"/>
        <v>2.9</v>
      </c>
      <c r="O965">
        <v>30</v>
      </c>
      <c r="P965" t="s">
        <v>21</v>
      </c>
      <c r="Q965" t="str">
        <f t="shared" si="34"/>
        <v>never smoked</v>
      </c>
      <c r="Z965">
        <v>30</v>
      </c>
      <c r="AA965" s="8">
        <v>0</v>
      </c>
      <c r="AB965">
        <v>73.69</v>
      </c>
      <c r="AC965">
        <v>17.3</v>
      </c>
    </row>
    <row r="966" spans="14:29" x14ac:dyDescent="0.35">
      <c r="N966">
        <f t="shared" si="33"/>
        <v>8.1000000000000014</v>
      </c>
      <c r="O966">
        <v>66</v>
      </c>
      <c r="P966" t="s">
        <v>21</v>
      </c>
      <c r="Q966" t="str">
        <f t="shared" si="34"/>
        <v>never smoked</v>
      </c>
      <c r="Z966">
        <v>66</v>
      </c>
      <c r="AA966" s="8">
        <v>0</v>
      </c>
      <c r="AB966">
        <v>74.900000000000006</v>
      </c>
      <c r="AC966">
        <v>32.1</v>
      </c>
    </row>
    <row r="967" spans="14:29" x14ac:dyDescent="0.35">
      <c r="N967">
        <f t="shared" si="33"/>
        <v>4.2</v>
      </c>
      <c r="O967">
        <v>40</v>
      </c>
      <c r="P967" t="s">
        <v>16</v>
      </c>
      <c r="Q967" t="str">
        <f t="shared" si="34"/>
        <v>formerly smoked</v>
      </c>
      <c r="Z967">
        <v>40</v>
      </c>
      <c r="AA967" s="8">
        <v>0</v>
      </c>
      <c r="AB967">
        <v>88.27</v>
      </c>
      <c r="AC967">
        <v>28.1</v>
      </c>
    </row>
    <row r="968" spans="14:29" x14ac:dyDescent="0.35">
      <c r="N968">
        <f t="shared" si="33"/>
        <v>2.6</v>
      </c>
      <c r="O968">
        <v>27</v>
      </c>
      <c r="P968" t="s">
        <v>21</v>
      </c>
      <c r="Q968" t="str">
        <f t="shared" si="34"/>
        <v>never smoked</v>
      </c>
      <c r="Z968">
        <v>27</v>
      </c>
      <c r="AA968" s="8">
        <v>0</v>
      </c>
      <c r="AB968">
        <v>58.39</v>
      </c>
      <c r="AC968">
        <v>30.4</v>
      </c>
    </row>
    <row r="969" spans="14:29" x14ac:dyDescent="0.35">
      <c r="N969">
        <f t="shared" si="33"/>
        <v>2</v>
      </c>
      <c r="O969">
        <v>21</v>
      </c>
      <c r="P969" t="s">
        <v>21</v>
      </c>
      <c r="Q969" t="str">
        <f t="shared" si="34"/>
        <v>never smoked</v>
      </c>
      <c r="Z969">
        <v>21</v>
      </c>
      <c r="AA969" s="8">
        <v>0</v>
      </c>
      <c r="AB969">
        <v>102.05</v>
      </c>
      <c r="AC969">
        <v>29.9</v>
      </c>
    </row>
    <row r="970" spans="14:29" x14ac:dyDescent="0.35">
      <c r="N970">
        <f t="shared" si="33"/>
        <v>6.5</v>
      </c>
      <c r="O970">
        <v>55</v>
      </c>
      <c r="P970" t="s">
        <v>22</v>
      </c>
      <c r="Q970" t="str">
        <f t="shared" si="34"/>
        <v>smokes</v>
      </c>
      <c r="Z970">
        <v>55</v>
      </c>
      <c r="AA970" s="8">
        <v>0</v>
      </c>
      <c r="AB970">
        <v>112.47</v>
      </c>
      <c r="AC970">
        <v>32.799999999999997</v>
      </c>
    </row>
    <row r="971" spans="14:29" x14ac:dyDescent="0.35">
      <c r="N971">
        <f t="shared" si="33"/>
        <v>1.7000000000000002</v>
      </c>
      <c r="O971">
        <v>19</v>
      </c>
      <c r="P971" t="s">
        <v>21</v>
      </c>
      <c r="Q971" t="str">
        <f t="shared" si="34"/>
        <v>never smoked</v>
      </c>
      <c r="Z971">
        <v>19</v>
      </c>
      <c r="AA971" s="8">
        <v>0</v>
      </c>
      <c r="AB971">
        <v>72.84</v>
      </c>
      <c r="AC971">
        <v>22.7</v>
      </c>
    </row>
    <row r="972" spans="14:29" x14ac:dyDescent="0.35">
      <c r="N972">
        <f t="shared" si="33"/>
        <v>8.9</v>
      </c>
      <c r="O972">
        <v>75</v>
      </c>
      <c r="P972" t="s">
        <v>16</v>
      </c>
      <c r="Q972" t="str">
        <f t="shared" si="34"/>
        <v>formerly smoked</v>
      </c>
      <c r="Z972">
        <v>75</v>
      </c>
      <c r="AA972" s="8">
        <v>0</v>
      </c>
      <c r="AB972">
        <v>195.03</v>
      </c>
      <c r="AC972">
        <v>28.7</v>
      </c>
    </row>
    <row r="973" spans="14:29" x14ac:dyDescent="0.35">
      <c r="N973">
        <f t="shared" si="33"/>
        <v>8.6</v>
      </c>
      <c r="O973">
        <v>71</v>
      </c>
      <c r="P973" t="s">
        <v>21</v>
      </c>
      <c r="Q973" t="str">
        <f t="shared" si="34"/>
        <v>never smoked</v>
      </c>
      <c r="Z973">
        <v>71</v>
      </c>
      <c r="AA973" s="8">
        <v>0</v>
      </c>
      <c r="AB973">
        <v>170.95</v>
      </c>
      <c r="AC973">
        <v>35.200000000000003</v>
      </c>
    </row>
    <row r="974" spans="14:29" x14ac:dyDescent="0.35">
      <c r="N974">
        <f t="shared" si="33"/>
        <v>1.4000000000000001</v>
      </c>
      <c r="O974">
        <v>16</v>
      </c>
      <c r="P974" t="s">
        <v>21</v>
      </c>
      <c r="Q974" t="str">
        <f t="shared" si="34"/>
        <v>never smoked</v>
      </c>
      <c r="Z974">
        <v>16</v>
      </c>
      <c r="AA974" s="8">
        <v>0</v>
      </c>
      <c r="AB974">
        <v>87.98</v>
      </c>
      <c r="AC974">
        <v>22.4</v>
      </c>
    </row>
    <row r="975" spans="14:29" x14ac:dyDescent="0.35">
      <c r="N975">
        <f t="shared" si="33"/>
        <v>5.5</v>
      </c>
      <c r="O975">
        <v>49</v>
      </c>
      <c r="P975" t="s">
        <v>24</v>
      </c>
      <c r="Q975" t="str">
        <f t="shared" si="34"/>
        <v>smokes</v>
      </c>
      <c r="Z975">
        <v>49</v>
      </c>
      <c r="AA975" s="8">
        <v>0</v>
      </c>
      <c r="AB975">
        <v>65.81</v>
      </c>
      <c r="AC975">
        <v>32.299999999999997</v>
      </c>
    </row>
    <row r="976" spans="14:29" x14ac:dyDescent="0.35">
      <c r="N976">
        <f t="shared" si="33"/>
        <v>0.89999999999999991</v>
      </c>
      <c r="O976">
        <v>10</v>
      </c>
      <c r="P976" t="s">
        <v>24</v>
      </c>
      <c r="Q976" t="str">
        <f t="shared" si="34"/>
        <v>never smoked</v>
      </c>
      <c r="Z976">
        <v>10</v>
      </c>
      <c r="AA976" s="8">
        <v>0</v>
      </c>
      <c r="AB976">
        <v>124.6</v>
      </c>
      <c r="AC976">
        <v>18.600000000000001</v>
      </c>
    </row>
    <row r="977" spans="14:29" x14ac:dyDescent="0.35">
      <c r="N977">
        <f t="shared" si="33"/>
        <v>3.8</v>
      </c>
      <c r="O977">
        <v>37</v>
      </c>
      <c r="P977" t="s">
        <v>22</v>
      </c>
      <c r="Q977" t="str">
        <f t="shared" si="34"/>
        <v>smokes</v>
      </c>
      <c r="Z977">
        <v>37</v>
      </c>
      <c r="AA977" s="8">
        <v>0</v>
      </c>
      <c r="AB977">
        <v>83.65</v>
      </c>
      <c r="AC977">
        <v>42.1</v>
      </c>
    </row>
    <row r="978" spans="14:29" x14ac:dyDescent="0.35">
      <c r="N978">
        <f t="shared" si="33"/>
        <v>7.1</v>
      </c>
      <c r="O978">
        <v>59</v>
      </c>
      <c r="P978" t="s">
        <v>16</v>
      </c>
      <c r="Q978" t="str">
        <f t="shared" si="34"/>
        <v>formerly smoked</v>
      </c>
      <c r="Z978">
        <v>59</v>
      </c>
      <c r="AA978" s="8">
        <v>0</v>
      </c>
      <c r="AB978">
        <v>88.81</v>
      </c>
      <c r="AC978">
        <v>38</v>
      </c>
    </row>
    <row r="979" spans="14:29" x14ac:dyDescent="0.35">
      <c r="N979">
        <f t="shared" si="33"/>
        <v>0.6</v>
      </c>
      <c r="O979">
        <v>7</v>
      </c>
      <c r="P979" t="s">
        <v>24</v>
      </c>
      <c r="Q979" t="str">
        <f t="shared" si="34"/>
        <v>never smoked</v>
      </c>
      <c r="Z979">
        <v>7</v>
      </c>
      <c r="AA979" s="8">
        <v>0</v>
      </c>
      <c r="AB979">
        <v>86.75</v>
      </c>
      <c r="AC979">
        <v>22.3</v>
      </c>
    </row>
    <row r="980" spans="14:29" x14ac:dyDescent="0.35">
      <c r="N980">
        <f t="shared" si="33"/>
        <v>7.4</v>
      </c>
      <c r="O980">
        <v>61</v>
      </c>
      <c r="P980" t="s">
        <v>21</v>
      </c>
      <c r="Q980" t="str">
        <f t="shared" si="34"/>
        <v>never smoked</v>
      </c>
      <c r="Z980">
        <v>61</v>
      </c>
      <c r="AA980" s="8">
        <v>0</v>
      </c>
      <c r="AB980">
        <v>123.36</v>
      </c>
      <c r="AC980">
        <v>33.4</v>
      </c>
    </row>
    <row r="981" spans="14:29" x14ac:dyDescent="0.35">
      <c r="N981">
        <f t="shared" si="33"/>
        <v>3.4000000000000004</v>
      </c>
      <c r="O981">
        <v>34</v>
      </c>
      <c r="P981" t="s">
        <v>22</v>
      </c>
      <c r="Q981" t="str">
        <f t="shared" si="34"/>
        <v>smokes</v>
      </c>
      <c r="Z981">
        <v>34</v>
      </c>
      <c r="AA981" s="8">
        <v>0</v>
      </c>
      <c r="AB981">
        <v>89.68</v>
      </c>
      <c r="AC981">
        <v>23.2</v>
      </c>
    </row>
    <row r="982" spans="14:29" x14ac:dyDescent="0.35">
      <c r="N982">
        <f t="shared" si="33"/>
        <v>0.8</v>
      </c>
      <c r="O982">
        <v>9</v>
      </c>
      <c r="P982" t="s">
        <v>24</v>
      </c>
      <c r="Q982" t="str">
        <f t="shared" si="34"/>
        <v>never smoked</v>
      </c>
      <c r="Z982">
        <v>9</v>
      </c>
      <c r="AA982" s="8">
        <v>0</v>
      </c>
      <c r="AB982">
        <v>69.87</v>
      </c>
      <c r="AC982">
        <v>18</v>
      </c>
    </row>
    <row r="983" spans="14:29" x14ac:dyDescent="0.35">
      <c r="N983">
        <f t="shared" si="33"/>
        <v>5.0999999999999996</v>
      </c>
      <c r="O983">
        <v>46</v>
      </c>
      <c r="P983" t="s">
        <v>21</v>
      </c>
      <c r="Q983" t="str">
        <f t="shared" si="34"/>
        <v>never smoked</v>
      </c>
      <c r="Z983">
        <v>46</v>
      </c>
      <c r="AA983" s="8">
        <v>0</v>
      </c>
      <c r="AB983">
        <v>109.22</v>
      </c>
      <c r="AC983">
        <v>20.100000000000001</v>
      </c>
    </row>
    <row r="984" spans="14:29" x14ac:dyDescent="0.35">
      <c r="N984">
        <f t="shared" si="33"/>
        <v>0</v>
      </c>
      <c r="O984">
        <v>0.88</v>
      </c>
      <c r="P984" t="s">
        <v>24</v>
      </c>
      <c r="Q984" t="str">
        <f t="shared" si="34"/>
        <v>never smoked</v>
      </c>
      <c r="Z984">
        <v>0.88</v>
      </c>
      <c r="AA984" s="8">
        <v>0</v>
      </c>
      <c r="AB984">
        <v>157.57</v>
      </c>
      <c r="AC984">
        <v>19.2</v>
      </c>
    </row>
    <row r="985" spans="14:29" x14ac:dyDescent="0.35">
      <c r="N985">
        <f t="shared" si="33"/>
        <v>5.6000000000000005</v>
      </c>
      <c r="O985">
        <v>50</v>
      </c>
      <c r="P985" t="s">
        <v>22</v>
      </c>
      <c r="Q985" t="str">
        <f t="shared" si="34"/>
        <v>smokes</v>
      </c>
      <c r="Z985">
        <v>50</v>
      </c>
      <c r="AA985" s="8">
        <v>0</v>
      </c>
      <c r="AB985">
        <v>110.73</v>
      </c>
      <c r="AC985">
        <v>28.7</v>
      </c>
    </row>
    <row r="986" spans="14:29" x14ac:dyDescent="0.35">
      <c r="N986">
        <f t="shared" si="33"/>
        <v>1.7000000000000002</v>
      </c>
      <c r="O986">
        <v>19</v>
      </c>
      <c r="P986" t="s">
        <v>21</v>
      </c>
      <c r="Q986" t="str">
        <f t="shared" si="34"/>
        <v>never smoked</v>
      </c>
      <c r="Z986">
        <v>19</v>
      </c>
      <c r="AA986" s="8">
        <v>0</v>
      </c>
      <c r="AB986">
        <v>99.14</v>
      </c>
      <c r="AC986">
        <v>28.1</v>
      </c>
    </row>
    <row r="987" spans="14:29" x14ac:dyDescent="0.35">
      <c r="N987">
        <f t="shared" si="33"/>
        <v>2</v>
      </c>
      <c r="O987">
        <v>21</v>
      </c>
      <c r="P987" t="s">
        <v>21</v>
      </c>
      <c r="Q987" t="str">
        <f t="shared" si="34"/>
        <v>never smoked</v>
      </c>
      <c r="Z987">
        <v>21</v>
      </c>
      <c r="AA987" s="8">
        <v>0</v>
      </c>
      <c r="AB987">
        <v>59.15</v>
      </c>
      <c r="AC987">
        <v>22.6</v>
      </c>
    </row>
    <row r="988" spans="14:29" x14ac:dyDescent="0.35">
      <c r="N988">
        <f t="shared" si="33"/>
        <v>0.2</v>
      </c>
      <c r="O988">
        <v>2</v>
      </c>
      <c r="P988" t="s">
        <v>24</v>
      </c>
      <c r="Q988" t="str">
        <f t="shared" si="34"/>
        <v>never smoked</v>
      </c>
      <c r="Z988">
        <v>2</v>
      </c>
      <c r="AA988" s="8">
        <v>0</v>
      </c>
      <c r="AB988">
        <v>165.11</v>
      </c>
      <c r="AC988">
        <v>18</v>
      </c>
    </row>
    <row r="989" spans="14:29" x14ac:dyDescent="0.35">
      <c r="N989">
        <f t="shared" si="33"/>
        <v>3.8</v>
      </c>
      <c r="O989">
        <v>37</v>
      </c>
      <c r="P989" t="s">
        <v>16</v>
      </c>
      <c r="Q989" t="str">
        <f t="shared" si="34"/>
        <v>formerly smoked</v>
      </c>
      <c r="Z989">
        <v>37</v>
      </c>
      <c r="AA989" s="8">
        <v>0</v>
      </c>
      <c r="AB989">
        <v>77.44</v>
      </c>
      <c r="AC989">
        <v>21.4</v>
      </c>
    </row>
    <row r="990" spans="14:29" x14ac:dyDescent="0.35">
      <c r="N990">
        <f t="shared" si="33"/>
        <v>1.7999999999999998</v>
      </c>
      <c r="O990">
        <v>20</v>
      </c>
      <c r="P990" t="s">
        <v>24</v>
      </c>
      <c r="Q990" t="str">
        <f t="shared" si="34"/>
        <v>never smoked</v>
      </c>
      <c r="Z990">
        <v>20</v>
      </c>
      <c r="AA990" s="8">
        <v>0</v>
      </c>
      <c r="AB990">
        <v>100.33</v>
      </c>
      <c r="AC990">
        <v>27.8</v>
      </c>
    </row>
    <row r="991" spans="14:29" x14ac:dyDescent="0.35">
      <c r="N991">
        <f t="shared" si="33"/>
        <v>5.6000000000000005</v>
      </c>
      <c r="O991">
        <v>50</v>
      </c>
      <c r="P991" t="s">
        <v>24</v>
      </c>
      <c r="Q991" t="str">
        <f t="shared" si="34"/>
        <v>smokes</v>
      </c>
      <c r="Z991">
        <v>50</v>
      </c>
      <c r="AA991" s="8">
        <v>0</v>
      </c>
      <c r="AB991">
        <v>57.93</v>
      </c>
      <c r="AC991">
        <v>27.6</v>
      </c>
    </row>
    <row r="992" spans="14:29" x14ac:dyDescent="0.35">
      <c r="N992">
        <f t="shared" si="33"/>
        <v>7.4</v>
      </c>
      <c r="O992">
        <v>61</v>
      </c>
      <c r="P992" t="s">
        <v>16</v>
      </c>
      <c r="Q992" t="str">
        <f t="shared" si="34"/>
        <v>formerly smoked</v>
      </c>
      <c r="Z992">
        <v>61</v>
      </c>
      <c r="AA992" s="8">
        <v>0</v>
      </c>
      <c r="AB992">
        <v>148.24</v>
      </c>
      <c r="AC992">
        <v>32.200000000000003</v>
      </c>
    </row>
    <row r="993" spans="14:29" x14ac:dyDescent="0.35">
      <c r="N993">
        <f t="shared" si="33"/>
        <v>5.3000000000000007</v>
      </c>
      <c r="O993">
        <v>48</v>
      </c>
      <c r="P993" t="s">
        <v>24</v>
      </c>
      <c r="Q993" t="str">
        <f t="shared" si="34"/>
        <v>smokes</v>
      </c>
      <c r="Z993">
        <v>48</v>
      </c>
      <c r="AA993" s="8">
        <v>0</v>
      </c>
      <c r="AB993">
        <v>91.96</v>
      </c>
      <c r="AC993">
        <v>24.9</v>
      </c>
    </row>
    <row r="994" spans="14:29" x14ac:dyDescent="0.35">
      <c r="N994">
        <f t="shared" si="33"/>
        <v>9.8000000000000007</v>
      </c>
      <c r="O994">
        <v>82</v>
      </c>
      <c r="P994" t="s">
        <v>16</v>
      </c>
      <c r="Q994" t="str">
        <f t="shared" si="34"/>
        <v>formerly smoked</v>
      </c>
      <c r="Z994">
        <v>82</v>
      </c>
      <c r="AA994" s="8">
        <v>0</v>
      </c>
      <c r="AB994">
        <v>72.930000000000007</v>
      </c>
      <c r="AC994">
        <v>27.1</v>
      </c>
    </row>
    <row r="995" spans="14:29" x14ac:dyDescent="0.35">
      <c r="N995">
        <f t="shared" si="33"/>
        <v>7.8000000000000007</v>
      </c>
      <c r="O995">
        <v>64</v>
      </c>
      <c r="P995" t="s">
        <v>24</v>
      </c>
      <c r="Q995" t="str">
        <f t="shared" si="34"/>
        <v>formerly smoked</v>
      </c>
      <c r="Z995">
        <v>64</v>
      </c>
      <c r="AA995" s="8">
        <v>0</v>
      </c>
      <c r="AB995">
        <v>84.27</v>
      </c>
      <c r="AC995">
        <v>24.6</v>
      </c>
    </row>
    <row r="996" spans="14:29" x14ac:dyDescent="0.35">
      <c r="N996">
        <f t="shared" si="33"/>
        <v>5.6000000000000005</v>
      </c>
      <c r="O996">
        <v>50</v>
      </c>
      <c r="P996" t="s">
        <v>21</v>
      </c>
      <c r="Q996" t="str">
        <f t="shared" si="34"/>
        <v>never smoked</v>
      </c>
      <c r="Z996">
        <v>50</v>
      </c>
      <c r="AA996" s="8">
        <v>0</v>
      </c>
      <c r="AB996">
        <v>124.45</v>
      </c>
      <c r="AC996">
        <v>24.6</v>
      </c>
    </row>
    <row r="997" spans="14:29" x14ac:dyDescent="0.35">
      <c r="N997">
        <f t="shared" si="33"/>
        <v>0.1</v>
      </c>
      <c r="O997">
        <v>1.4</v>
      </c>
      <c r="P997" t="s">
        <v>24</v>
      </c>
      <c r="Q997" t="str">
        <f t="shared" si="34"/>
        <v>never smoked</v>
      </c>
      <c r="Z997">
        <v>1.4</v>
      </c>
      <c r="AA997" s="8">
        <v>0</v>
      </c>
      <c r="AB997">
        <v>90.51</v>
      </c>
      <c r="AC997">
        <v>18.899999999999999</v>
      </c>
    </row>
    <row r="998" spans="14:29" x14ac:dyDescent="0.35">
      <c r="N998">
        <f t="shared" si="33"/>
        <v>0</v>
      </c>
      <c r="O998">
        <v>0.24</v>
      </c>
      <c r="P998" t="s">
        <v>24</v>
      </c>
      <c r="Q998" t="str">
        <f t="shared" si="34"/>
        <v>never smoked</v>
      </c>
      <c r="Z998">
        <v>0.24</v>
      </c>
      <c r="AA998" s="8">
        <v>0</v>
      </c>
      <c r="AB998">
        <v>118.87</v>
      </c>
      <c r="AC998">
        <v>16.3</v>
      </c>
    </row>
    <row r="999" spans="14:29" x14ac:dyDescent="0.35">
      <c r="N999">
        <f t="shared" si="33"/>
        <v>6.5</v>
      </c>
      <c r="O999">
        <v>55</v>
      </c>
      <c r="P999" t="s">
        <v>21</v>
      </c>
      <c r="Q999" t="str">
        <f t="shared" si="34"/>
        <v>never smoked</v>
      </c>
      <c r="Z999">
        <v>55</v>
      </c>
      <c r="AA999" s="8">
        <v>0</v>
      </c>
      <c r="AB999">
        <v>56.42</v>
      </c>
      <c r="AC999">
        <v>31.8</v>
      </c>
    </row>
    <row r="1000" spans="14:29" x14ac:dyDescent="0.35">
      <c r="N1000">
        <f t="shared" si="33"/>
        <v>2.8000000000000003</v>
      </c>
      <c r="O1000">
        <v>29</v>
      </c>
      <c r="P1000" t="s">
        <v>24</v>
      </c>
      <c r="Q1000" t="str">
        <f t="shared" si="34"/>
        <v>smokes</v>
      </c>
      <c r="Z1000">
        <v>29</v>
      </c>
      <c r="AA1000" s="8">
        <v>0</v>
      </c>
      <c r="AB1000">
        <v>73.67</v>
      </c>
      <c r="AC1000">
        <v>21</v>
      </c>
    </row>
    <row r="1001" spans="14:29" x14ac:dyDescent="0.35">
      <c r="N1001">
        <f t="shared" si="33"/>
        <v>0.4</v>
      </c>
      <c r="O1001">
        <v>4</v>
      </c>
      <c r="P1001" t="s">
        <v>24</v>
      </c>
      <c r="Q1001" t="str">
        <f t="shared" si="34"/>
        <v>never smoked</v>
      </c>
      <c r="Z1001">
        <v>4</v>
      </c>
      <c r="AA1001" s="8">
        <v>0</v>
      </c>
      <c r="AB1001">
        <v>89.11</v>
      </c>
      <c r="AC1001">
        <v>20.100000000000001</v>
      </c>
    </row>
    <row r="1002" spans="14:29" x14ac:dyDescent="0.35">
      <c r="N1002">
        <f t="shared" si="33"/>
        <v>8.5</v>
      </c>
      <c r="O1002">
        <v>70</v>
      </c>
      <c r="P1002" t="s">
        <v>21</v>
      </c>
      <c r="Q1002" t="str">
        <f t="shared" si="34"/>
        <v>never smoked</v>
      </c>
      <c r="Z1002">
        <v>70</v>
      </c>
      <c r="AA1002" s="8">
        <v>0</v>
      </c>
      <c r="AB1002">
        <v>74.040000000000006</v>
      </c>
      <c r="AC1002">
        <v>29.1</v>
      </c>
    </row>
    <row r="1003" spans="14:29" x14ac:dyDescent="0.35">
      <c r="N1003">
        <f t="shared" si="33"/>
        <v>3.5999999999999996</v>
      </c>
      <c r="O1003">
        <v>35</v>
      </c>
      <c r="P1003" t="s">
        <v>21</v>
      </c>
      <c r="Q1003" t="str">
        <f t="shared" si="34"/>
        <v>never smoked</v>
      </c>
      <c r="Z1003">
        <v>35</v>
      </c>
      <c r="AA1003" s="8">
        <v>0</v>
      </c>
      <c r="AB1003">
        <v>145.22999999999999</v>
      </c>
      <c r="AC1003">
        <v>32.299999999999997</v>
      </c>
    </row>
    <row r="1004" spans="14:29" x14ac:dyDescent="0.35">
      <c r="N1004">
        <f t="shared" si="33"/>
        <v>9.6</v>
      </c>
      <c r="O1004">
        <v>80</v>
      </c>
      <c r="P1004" t="s">
        <v>21</v>
      </c>
      <c r="Q1004" t="str">
        <f t="shared" si="34"/>
        <v>never smoked</v>
      </c>
      <c r="Z1004">
        <v>80</v>
      </c>
      <c r="AA1004" s="8">
        <v>0</v>
      </c>
      <c r="AB1004">
        <v>100.8</v>
      </c>
      <c r="AC1004">
        <v>29.4</v>
      </c>
    </row>
    <row r="1005" spans="14:29" x14ac:dyDescent="0.35">
      <c r="N1005">
        <f t="shared" si="33"/>
        <v>6.3</v>
      </c>
      <c r="O1005">
        <v>54</v>
      </c>
      <c r="P1005" t="s">
        <v>21</v>
      </c>
      <c r="Q1005" t="str">
        <f t="shared" si="34"/>
        <v>never smoked</v>
      </c>
      <c r="Z1005">
        <v>54</v>
      </c>
      <c r="AA1005" s="8">
        <v>0</v>
      </c>
      <c r="AB1005">
        <v>85.22</v>
      </c>
      <c r="AC1005">
        <v>50.2</v>
      </c>
    </row>
    <row r="1006" spans="14:29" x14ac:dyDescent="0.35">
      <c r="N1006">
        <f t="shared" si="33"/>
        <v>4.0999999999999996</v>
      </c>
      <c r="O1006">
        <v>39</v>
      </c>
      <c r="P1006" t="s">
        <v>16</v>
      </c>
      <c r="Q1006" t="str">
        <f t="shared" si="34"/>
        <v>formerly smoked</v>
      </c>
      <c r="Z1006">
        <v>39</v>
      </c>
      <c r="AA1006" s="8">
        <v>0</v>
      </c>
      <c r="AB1006">
        <v>72.489999999999995</v>
      </c>
      <c r="AC1006">
        <v>44.9</v>
      </c>
    </row>
    <row r="1007" spans="14:29" x14ac:dyDescent="0.35">
      <c r="N1007">
        <f t="shared" si="33"/>
        <v>2.5</v>
      </c>
      <c r="O1007">
        <v>26</v>
      </c>
      <c r="P1007" t="s">
        <v>22</v>
      </c>
      <c r="Q1007" t="str">
        <f t="shared" si="34"/>
        <v>smokes</v>
      </c>
      <c r="Z1007">
        <v>26</v>
      </c>
      <c r="AA1007" s="8">
        <v>0</v>
      </c>
      <c r="AB1007">
        <v>82.61</v>
      </c>
      <c r="AC1007">
        <v>28.5</v>
      </c>
    </row>
    <row r="1008" spans="14:29" x14ac:dyDescent="0.35">
      <c r="N1008">
        <f t="shared" si="33"/>
        <v>0.6</v>
      </c>
      <c r="O1008">
        <v>6</v>
      </c>
      <c r="P1008" t="s">
        <v>24</v>
      </c>
      <c r="Q1008" t="str">
        <f t="shared" si="34"/>
        <v>never smoked</v>
      </c>
      <c r="Z1008">
        <v>6</v>
      </c>
      <c r="AA1008" s="8">
        <v>0</v>
      </c>
      <c r="AB1008">
        <v>72.069999999999993</v>
      </c>
      <c r="AC1008">
        <v>19.5</v>
      </c>
    </row>
    <row r="1009" spans="14:29" x14ac:dyDescent="0.35">
      <c r="N1009">
        <f t="shared" si="33"/>
        <v>4.3</v>
      </c>
      <c r="O1009">
        <v>41</v>
      </c>
      <c r="P1009" t="s">
        <v>24</v>
      </c>
      <c r="Q1009" t="str">
        <f t="shared" si="34"/>
        <v>smokes</v>
      </c>
      <c r="Z1009">
        <v>41</v>
      </c>
      <c r="AA1009" s="8">
        <v>0</v>
      </c>
      <c r="AB1009">
        <v>79.849999999999994</v>
      </c>
      <c r="AC1009">
        <v>45</v>
      </c>
    </row>
    <row r="1010" spans="14:29" x14ac:dyDescent="0.35">
      <c r="N1010">
        <f t="shared" si="33"/>
        <v>4.5</v>
      </c>
      <c r="O1010">
        <v>42</v>
      </c>
      <c r="P1010" t="s">
        <v>24</v>
      </c>
      <c r="Q1010" t="str">
        <f t="shared" si="34"/>
        <v>smokes</v>
      </c>
      <c r="Z1010">
        <v>42</v>
      </c>
      <c r="AA1010" s="8">
        <v>0</v>
      </c>
      <c r="AB1010">
        <v>84.86</v>
      </c>
      <c r="AC1010">
        <v>22.8</v>
      </c>
    </row>
    <row r="1011" spans="14:29" x14ac:dyDescent="0.35">
      <c r="N1011">
        <f t="shared" si="33"/>
        <v>0.8</v>
      </c>
      <c r="O1011">
        <v>9</v>
      </c>
      <c r="P1011" t="s">
        <v>24</v>
      </c>
      <c r="Q1011" t="str">
        <f t="shared" si="34"/>
        <v>never smoked</v>
      </c>
      <c r="Z1011">
        <v>9</v>
      </c>
      <c r="AA1011" s="8">
        <v>0</v>
      </c>
      <c r="AB1011">
        <v>131.88999999999999</v>
      </c>
      <c r="AC1011">
        <v>25.5</v>
      </c>
    </row>
    <row r="1012" spans="14:29" x14ac:dyDescent="0.35">
      <c r="N1012">
        <f t="shared" si="33"/>
        <v>6.5</v>
      </c>
      <c r="O1012">
        <v>55</v>
      </c>
      <c r="P1012" t="s">
        <v>21</v>
      </c>
      <c r="Q1012" t="str">
        <f t="shared" si="34"/>
        <v>never smoked</v>
      </c>
      <c r="Z1012">
        <v>55</v>
      </c>
      <c r="AA1012" s="8">
        <v>0</v>
      </c>
      <c r="AB1012">
        <v>89.17</v>
      </c>
      <c r="AC1012">
        <v>31.5</v>
      </c>
    </row>
    <row r="1013" spans="14:29" x14ac:dyDescent="0.35">
      <c r="N1013">
        <f t="shared" si="33"/>
        <v>8.6</v>
      </c>
      <c r="O1013">
        <v>71</v>
      </c>
      <c r="P1013" t="s">
        <v>16</v>
      </c>
      <c r="Q1013" t="str">
        <f t="shared" si="34"/>
        <v>formerly smoked</v>
      </c>
      <c r="Z1013">
        <v>71</v>
      </c>
      <c r="AA1013" s="8">
        <v>0</v>
      </c>
      <c r="AB1013">
        <v>227.91</v>
      </c>
      <c r="AC1013">
        <v>31.6</v>
      </c>
    </row>
    <row r="1014" spans="14:29" x14ac:dyDescent="0.35">
      <c r="N1014">
        <f t="shared" si="33"/>
        <v>1.2</v>
      </c>
      <c r="O1014">
        <v>14</v>
      </c>
      <c r="P1014" t="s">
        <v>24</v>
      </c>
      <c r="Q1014" t="str">
        <f t="shared" si="34"/>
        <v>never smoked</v>
      </c>
      <c r="Z1014">
        <v>14</v>
      </c>
      <c r="AA1014" s="8">
        <v>0</v>
      </c>
      <c r="AB1014">
        <v>131.77000000000001</v>
      </c>
      <c r="AC1014">
        <v>31</v>
      </c>
    </row>
    <row r="1015" spans="14:29" x14ac:dyDescent="0.35">
      <c r="N1015">
        <f t="shared" si="33"/>
        <v>9.1</v>
      </c>
      <c r="O1015">
        <v>77</v>
      </c>
      <c r="P1015" t="s">
        <v>24</v>
      </c>
      <c r="Q1015" t="str">
        <f t="shared" si="34"/>
        <v>formerly smoked</v>
      </c>
      <c r="Z1015">
        <v>77</v>
      </c>
      <c r="AA1015" s="8">
        <v>0</v>
      </c>
      <c r="AB1015">
        <v>102.01</v>
      </c>
      <c r="AC1015">
        <v>29.5</v>
      </c>
    </row>
    <row r="1016" spans="14:29" x14ac:dyDescent="0.35">
      <c r="N1016">
        <f t="shared" si="33"/>
        <v>5.6000000000000005</v>
      </c>
      <c r="O1016">
        <v>50</v>
      </c>
      <c r="P1016" t="s">
        <v>24</v>
      </c>
      <c r="Q1016" t="str">
        <f t="shared" si="34"/>
        <v>smokes</v>
      </c>
      <c r="Z1016">
        <v>50</v>
      </c>
      <c r="AA1016" s="8">
        <v>0</v>
      </c>
      <c r="AB1016">
        <v>128.63</v>
      </c>
      <c r="AC1016">
        <v>23.1</v>
      </c>
    </row>
    <row r="1017" spans="14:29" x14ac:dyDescent="0.35">
      <c r="N1017">
        <f t="shared" si="33"/>
        <v>5.5</v>
      </c>
      <c r="O1017">
        <v>49</v>
      </c>
      <c r="P1017" t="s">
        <v>22</v>
      </c>
      <c r="Q1017" t="str">
        <f t="shared" si="34"/>
        <v>smokes</v>
      </c>
      <c r="Z1017">
        <v>49</v>
      </c>
      <c r="AA1017" s="8">
        <v>0</v>
      </c>
      <c r="AB1017">
        <v>144.1</v>
      </c>
      <c r="AC1017">
        <v>30.7</v>
      </c>
    </row>
    <row r="1018" spans="14:29" x14ac:dyDescent="0.35">
      <c r="N1018">
        <f t="shared" si="33"/>
        <v>5.8</v>
      </c>
      <c r="O1018">
        <v>51</v>
      </c>
      <c r="P1018" t="s">
        <v>16</v>
      </c>
      <c r="Q1018" t="str">
        <f t="shared" si="34"/>
        <v>formerly smoked</v>
      </c>
      <c r="Z1018">
        <v>51</v>
      </c>
      <c r="AA1018" s="8">
        <v>0</v>
      </c>
      <c r="AB1018">
        <v>143.15</v>
      </c>
      <c r="AC1018">
        <v>44.7</v>
      </c>
    </row>
    <row r="1019" spans="14:29" x14ac:dyDescent="0.35">
      <c r="N1019">
        <f t="shared" si="33"/>
        <v>9.3999999999999986</v>
      </c>
      <c r="O1019">
        <v>79</v>
      </c>
      <c r="P1019" t="s">
        <v>21</v>
      </c>
      <c r="Q1019" t="str">
        <f t="shared" si="34"/>
        <v>never smoked</v>
      </c>
      <c r="Z1019">
        <v>79</v>
      </c>
      <c r="AA1019" s="8">
        <v>0</v>
      </c>
      <c r="AB1019">
        <v>116.67</v>
      </c>
      <c r="AC1019">
        <v>33.5</v>
      </c>
    </row>
    <row r="1020" spans="14:29" x14ac:dyDescent="0.35">
      <c r="N1020">
        <f t="shared" si="33"/>
        <v>7.7</v>
      </c>
      <c r="O1020">
        <v>63</v>
      </c>
      <c r="P1020" t="s">
        <v>24</v>
      </c>
      <c r="Q1020" t="str">
        <f t="shared" si="34"/>
        <v>formerly smoked</v>
      </c>
      <c r="Z1020">
        <v>63</v>
      </c>
      <c r="AA1020" s="8">
        <v>0</v>
      </c>
      <c r="AB1020">
        <v>85.6</v>
      </c>
      <c r="AC1020">
        <v>25.9</v>
      </c>
    </row>
    <row r="1021" spans="14:29" x14ac:dyDescent="0.35">
      <c r="N1021">
        <f t="shared" si="33"/>
        <v>8.1000000000000014</v>
      </c>
      <c r="O1021">
        <v>66</v>
      </c>
      <c r="P1021" t="s">
        <v>21</v>
      </c>
      <c r="Q1021" t="str">
        <f t="shared" si="34"/>
        <v>never smoked</v>
      </c>
      <c r="Z1021">
        <v>66</v>
      </c>
      <c r="AA1021" s="8">
        <v>0</v>
      </c>
      <c r="AB1021">
        <v>142.12</v>
      </c>
      <c r="AC1021">
        <v>28.3</v>
      </c>
    </row>
    <row r="1022" spans="14:29" x14ac:dyDescent="0.35">
      <c r="N1022">
        <f t="shared" si="33"/>
        <v>1.7999999999999998</v>
      </c>
      <c r="O1022">
        <v>20</v>
      </c>
      <c r="P1022" t="s">
        <v>24</v>
      </c>
      <c r="Q1022" t="str">
        <f t="shared" si="34"/>
        <v>never smoked</v>
      </c>
      <c r="Z1022">
        <v>20</v>
      </c>
      <c r="AA1022" s="8">
        <v>0</v>
      </c>
      <c r="AB1022">
        <v>100.81</v>
      </c>
      <c r="AC1022">
        <v>26.8</v>
      </c>
    </row>
    <row r="1023" spans="14:29" x14ac:dyDescent="0.35">
      <c r="N1023">
        <f t="shared" si="33"/>
        <v>3.8</v>
      </c>
      <c r="O1023">
        <v>37</v>
      </c>
      <c r="P1023" t="s">
        <v>21</v>
      </c>
      <c r="Q1023" t="str">
        <f t="shared" si="34"/>
        <v>never smoked</v>
      </c>
      <c r="Z1023">
        <v>37</v>
      </c>
      <c r="AA1023" s="8">
        <v>0</v>
      </c>
      <c r="AB1023">
        <v>69.17</v>
      </c>
      <c r="AC1023">
        <v>27.8</v>
      </c>
    </row>
    <row r="1024" spans="14:29" x14ac:dyDescent="0.35">
      <c r="N1024">
        <f t="shared" si="33"/>
        <v>2</v>
      </c>
      <c r="O1024">
        <v>22</v>
      </c>
      <c r="P1024" t="s">
        <v>21</v>
      </c>
      <c r="Q1024" t="str">
        <f t="shared" si="34"/>
        <v>never smoked</v>
      </c>
      <c r="Z1024">
        <v>22</v>
      </c>
      <c r="AA1024" s="8">
        <v>0</v>
      </c>
      <c r="AB1024">
        <v>58.38</v>
      </c>
      <c r="AC1024">
        <v>36</v>
      </c>
    </row>
    <row r="1025" spans="14:29" x14ac:dyDescent="0.35">
      <c r="N1025">
        <f t="shared" si="33"/>
        <v>7.3</v>
      </c>
      <c r="O1025">
        <v>60</v>
      </c>
      <c r="P1025" t="s">
        <v>21</v>
      </c>
      <c r="Q1025" t="str">
        <f t="shared" si="34"/>
        <v>never smoked</v>
      </c>
      <c r="Z1025">
        <v>60</v>
      </c>
      <c r="AA1025" s="8">
        <v>0</v>
      </c>
      <c r="AB1025">
        <v>86.34</v>
      </c>
      <c r="AC1025">
        <v>22.1</v>
      </c>
    </row>
    <row r="1026" spans="14:29" x14ac:dyDescent="0.35">
      <c r="N1026">
        <f t="shared" si="33"/>
        <v>4.0999999999999996</v>
      </c>
      <c r="O1026">
        <v>39</v>
      </c>
      <c r="P1026" t="s">
        <v>21</v>
      </c>
      <c r="Q1026" t="str">
        <f t="shared" si="34"/>
        <v>never smoked</v>
      </c>
      <c r="Z1026">
        <v>39</v>
      </c>
      <c r="AA1026" s="8">
        <v>0</v>
      </c>
      <c r="AB1026">
        <v>95.44</v>
      </c>
      <c r="AC1026">
        <v>38.4</v>
      </c>
    </row>
    <row r="1027" spans="14:29" x14ac:dyDescent="0.35">
      <c r="N1027">
        <f t="shared" ref="N1027:N1090" si="35">_xlfn.PERCENTRANK.EXC(O:O,O1027,2)*10</f>
        <v>6.1</v>
      </c>
      <c r="O1027">
        <v>53</v>
      </c>
      <c r="P1027" t="s">
        <v>24</v>
      </c>
      <c r="Q1027" t="str">
        <f t="shared" ref="Q1027:Q1090" si="36">IF(P1027="Unknown",IF(N1027&gt;=7,"formerly smoked",IF(N1027&gt;=2,"smokes","never smoked")),P1027)</f>
        <v>smokes</v>
      </c>
      <c r="Z1027">
        <v>53</v>
      </c>
      <c r="AA1027" s="8">
        <v>0</v>
      </c>
      <c r="AB1027">
        <v>94.78</v>
      </c>
      <c r="AC1027">
        <v>30.1</v>
      </c>
    </row>
    <row r="1028" spans="14:29" x14ac:dyDescent="0.35">
      <c r="N1028">
        <f t="shared" si="35"/>
        <v>6.5</v>
      </c>
      <c r="O1028">
        <v>55</v>
      </c>
      <c r="P1028" t="s">
        <v>16</v>
      </c>
      <c r="Q1028" t="str">
        <f t="shared" si="36"/>
        <v>formerly smoked</v>
      </c>
      <c r="Z1028">
        <v>55</v>
      </c>
      <c r="AA1028" s="8">
        <v>0</v>
      </c>
      <c r="AB1028">
        <v>109.59</v>
      </c>
      <c r="AC1028">
        <v>26.2</v>
      </c>
    </row>
    <row r="1029" spans="14:29" x14ac:dyDescent="0.35">
      <c r="N1029">
        <f t="shared" si="35"/>
        <v>7.7</v>
      </c>
      <c r="O1029">
        <v>63</v>
      </c>
      <c r="P1029" t="s">
        <v>22</v>
      </c>
      <c r="Q1029" t="str">
        <f t="shared" si="36"/>
        <v>smokes</v>
      </c>
      <c r="Z1029">
        <v>63</v>
      </c>
      <c r="AA1029" s="8">
        <v>0</v>
      </c>
      <c r="AB1029">
        <v>79.260000000000005</v>
      </c>
      <c r="AC1029">
        <v>26.6</v>
      </c>
    </row>
    <row r="1030" spans="14:29" x14ac:dyDescent="0.35">
      <c r="N1030">
        <f t="shared" si="35"/>
        <v>6.8000000000000007</v>
      </c>
      <c r="O1030">
        <v>57</v>
      </c>
      <c r="P1030" t="s">
        <v>21</v>
      </c>
      <c r="Q1030" t="str">
        <f t="shared" si="36"/>
        <v>never smoked</v>
      </c>
      <c r="Z1030">
        <v>57</v>
      </c>
      <c r="AA1030" s="8">
        <v>0</v>
      </c>
      <c r="AB1030">
        <v>78.459999999999994</v>
      </c>
      <c r="AC1030">
        <v>32.6</v>
      </c>
    </row>
    <row r="1031" spans="14:29" x14ac:dyDescent="0.35">
      <c r="N1031">
        <f t="shared" si="35"/>
        <v>9.8000000000000007</v>
      </c>
      <c r="O1031">
        <v>82</v>
      </c>
      <c r="P1031" t="s">
        <v>21</v>
      </c>
      <c r="Q1031" t="str">
        <f t="shared" si="36"/>
        <v>never smoked</v>
      </c>
      <c r="Z1031">
        <v>82</v>
      </c>
      <c r="AA1031" s="8">
        <v>0</v>
      </c>
      <c r="AB1031">
        <v>85.29</v>
      </c>
      <c r="AC1031">
        <v>27</v>
      </c>
    </row>
    <row r="1032" spans="14:29" x14ac:dyDescent="0.35">
      <c r="N1032">
        <f t="shared" si="35"/>
        <v>6.6000000000000005</v>
      </c>
      <c r="O1032">
        <v>56</v>
      </c>
      <c r="P1032" t="s">
        <v>22</v>
      </c>
      <c r="Q1032" t="str">
        <f t="shared" si="36"/>
        <v>smokes</v>
      </c>
      <c r="Z1032">
        <v>56</v>
      </c>
      <c r="AA1032" s="8">
        <v>0</v>
      </c>
      <c r="AB1032">
        <v>156.18</v>
      </c>
      <c r="AC1032">
        <v>25.3</v>
      </c>
    </row>
    <row r="1033" spans="14:29" x14ac:dyDescent="0.35">
      <c r="N1033">
        <f t="shared" si="35"/>
        <v>4.3</v>
      </c>
      <c r="O1033">
        <v>41</v>
      </c>
      <c r="P1033" t="s">
        <v>21</v>
      </c>
      <c r="Q1033" t="str">
        <f t="shared" si="36"/>
        <v>never smoked</v>
      </c>
      <c r="Z1033">
        <v>41</v>
      </c>
      <c r="AA1033" s="8">
        <v>0</v>
      </c>
      <c r="AB1033">
        <v>69.52</v>
      </c>
      <c r="AC1033">
        <v>31.9</v>
      </c>
    </row>
    <row r="1034" spans="14:29" x14ac:dyDescent="0.35">
      <c r="N1034">
        <f t="shared" si="35"/>
        <v>0.70000000000000007</v>
      </c>
      <c r="O1034">
        <v>8</v>
      </c>
      <c r="P1034" t="s">
        <v>24</v>
      </c>
      <c r="Q1034" t="str">
        <f t="shared" si="36"/>
        <v>never smoked</v>
      </c>
      <c r="Z1034">
        <v>8</v>
      </c>
      <c r="AA1034" s="8">
        <v>0</v>
      </c>
      <c r="AB1034">
        <v>65.319999999999993</v>
      </c>
      <c r="AC1034">
        <v>18.399999999999999</v>
      </c>
    </row>
    <row r="1035" spans="14:29" x14ac:dyDescent="0.35">
      <c r="N1035">
        <f t="shared" si="35"/>
        <v>3.4000000000000004</v>
      </c>
      <c r="O1035">
        <v>34</v>
      </c>
      <c r="P1035" t="s">
        <v>22</v>
      </c>
      <c r="Q1035" t="str">
        <f t="shared" si="36"/>
        <v>smokes</v>
      </c>
      <c r="Z1035">
        <v>34</v>
      </c>
      <c r="AA1035" s="8">
        <v>0</v>
      </c>
      <c r="AB1035">
        <v>108.47</v>
      </c>
      <c r="AC1035">
        <v>30.4</v>
      </c>
    </row>
    <row r="1036" spans="14:29" x14ac:dyDescent="0.35">
      <c r="N1036">
        <f t="shared" si="35"/>
        <v>8.9</v>
      </c>
      <c r="O1036">
        <v>75</v>
      </c>
      <c r="P1036" t="s">
        <v>22</v>
      </c>
      <c r="Q1036" t="str">
        <f t="shared" si="36"/>
        <v>smokes</v>
      </c>
      <c r="Z1036">
        <v>75</v>
      </c>
      <c r="AA1036" s="8">
        <v>0</v>
      </c>
      <c r="AB1036">
        <v>105.63</v>
      </c>
      <c r="AC1036">
        <v>28.2</v>
      </c>
    </row>
    <row r="1037" spans="14:29" x14ac:dyDescent="0.35">
      <c r="N1037">
        <f t="shared" si="35"/>
        <v>6.8000000000000007</v>
      </c>
      <c r="O1037">
        <v>57</v>
      </c>
      <c r="P1037" t="s">
        <v>16</v>
      </c>
      <c r="Q1037" t="str">
        <f t="shared" si="36"/>
        <v>formerly smoked</v>
      </c>
      <c r="Z1037">
        <v>57</v>
      </c>
      <c r="AA1037" s="8">
        <v>0</v>
      </c>
      <c r="AB1037">
        <v>77.930000000000007</v>
      </c>
      <c r="AC1037">
        <v>35.700000000000003</v>
      </c>
    </row>
    <row r="1038" spans="14:29" x14ac:dyDescent="0.35">
      <c r="N1038">
        <f t="shared" si="35"/>
        <v>8.6999999999999993</v>
      </c>
      <c r="O1038">
        <v>72</v>
      </c>
      <c r="P1038" t="s">
        <v>21</v>
      </c>
      <c r="Q1038" t="str">
        <f t="shared" si="36"/>
        <v>never smoked</v>
      </c>
      <c r="Z1038">
        <v>72</v>
      </c>
      <c r="AA1038" s="8">
        <v>0</v>
      </c>
      <c r="AB1038">
        <v>95.2</v>
      </c>
      <c r="AC1038">
        <v>35</v>
      </c>
    </row>
    <row r="1039" spans="14:29" x14ac:dyDescent="0.35">
      <c r="N1039">
        <f t="shared" si="35"/>
        <v>2</v>
      </c>
      <c r="O1039">
        <v>21</v>
      </c>
      <c r="P1039" t="s">
        <v>21</v>
      </c>
      <c r="Q1039" t="str">
        <f t="shared" si="36"/>
        <v>never smoked</v>
      </c>
      <c r="Z1039">
        <v>21</v>
      </c>
      <c r="AA1039" s="8">
        <v>0</v>
      </c>
      <c r="AB1039">
        <v>78.52</v>
      </c>
      <c r="AC1039">
        <v>27.2</v>
      </c>
    </row>
    <row r="1040" spans="14:29" x14ac:dyDescent="0.35">
      <c r="N1040">
        <f t="shared" si="35"/>
        <v>5.8</v>
      </c>
      <c r="O1040">
        <v>51</v>
      </c>
      <c r="P1040" t="s">
        <v>21</v>
      </c>
      <c r="Q1040" t="str">
        <f t="shared" si="36"/>
        <v>never smoked</v>
      </c>
      <c r="Z1040">
        <v>51</v>
      </c>
      <c r="AA1040" s="8">
        <v>0</v>
      </c>
      <c r="AB1040">
        <v>114.89</v>
      </c>
      <c r="AC1040">
        <v>23</v>
      </c>
    </row>
    <row r="1041" spans="14:29" x14ac:dyDescent="0.35">
      <c r="N1041">
        <f t="shared" si="35"/>
        <v>1.3</v>
      </c>
      <c r="O1041">
        <v>15</v>
      </c>
      <c r="P1041" t="s">
        <v>24</v>
      </c>
      <c r="Q1041" t="str">
        <f t="shared" si="36"/>
        <v>never smoked</v>
      </c>
      <c r="Z1041">
        <v>15</v>
      </c>
      <c r="AA1041" s="8">
        <v>0</v>
      </c>
      <c r="AB1041">
        <v>95.43</v>
      </c>
      <c r="AC1041">
        <v>25</v>
      </c>
    </row>
    <row r="1042" spans="14:29" x14ac:dyDescent="0.35">
      <c r="N1042">
        <f t="shared" si="35"/>
        <v>2.3000000000000003</v>
      </c>
      <c r="O1042">
        <v>24</v>
      </c>
      <c r="P1042" t="s">
        <v>24</v>
      </c>
      <c r="Q1042" t="str">
        <f t="shared" si="36"/>
        <v>smokes</v>
      </c>
      <c r="Z1042">
        <v>24</v>
      </c>
      <c r="AA1042" s="8">
        <v>0</v>
      </c>
      <c r="AB1042">
        <v>84.08</v>
      </c>
      <c r="AC1042">
        <v>24.5</v>
      </c>
    </row>
    <row r="1043" spans="14:29" x14ac:dyDescent="0.35">
      <c r="N1043">
        <f t="shared" si="35"/>
        <v>2.9</v>
      </c>
      <c r="O1043">
        <v>30</v>
      </c>
      <c r="P1043" t="s">
        <v>22</v>
      </c>
      <c r="Q1043" t="str">
        <f t="shared" si="36"/>
        <v>smokes</v>
      </c>
      <c r="Z1043">
        <v>30</v>
      </c>
      <c r="AA1043" s="8">
        <v>0</v>
      </c>
      <c r="AB1043">
        <v>110.55</v>
      </c>
      <c r="AC1043">
        <v>30.9</v>
      </c>
    </row>
    <row r="1044" spans="14:29" x14ac:dyDescent="0.35">
      <c r="N1044">
        <f t="shared" si="35"/>
        <v>9.8000000000000007</v>
      </c>
      <c r="O1044">
        <v>82</v>
      </c>
      <c r="P1044" t="s">
        <v>21</v>
      </c>
      <c r="Q1044" t="str">
        <f t="shared" si="36"/>
        <v>never smoked</v>
      </c>
      <c r="Z1044">
        <v>82</v>
      </c>
      <c r="AA1044" s="8">
        <v>0</v>
      </c>
      <c r="AB1044">
        <v>82.21</v>
      </c>
      <c r="AC1044">
        <v>26</v>
      </c>
    </row>
    <row r="1045" spans="14:29" x14ac:dyDescent="0.35">
      <c r="N1045">
        <f t="shared" si="35"/>
        <v>7.5</v>
      </c>
      <c r="O1045">
        <v>62</v>
      </c>
      <c r="P1045" t="s">
        <v>16</v>
      </c>
      <c r="Q1045" t="str">
        <f t="shared" si="36"/>
        <v>formerly smoked</v>
      </c>
      <c r="Z1045">
        <v>62</v>
      </c>
      <c r="AA1045" s="8">
        <v>0</v>
      </c>
      <c r="AB1045">
        <v>82.38</v>
      </c>
      <c r="AC1045">
        <v>27.2</v>
      </c>
    </row>
    <row r="1046" spans="14:29" x14ac:dyDescent="0.35">
      <c r="N1046">
        <f t="shared" si="35"/>
        <v>9.3999999999999986</v>
      </c>
      <c r="O1046">
        <v>79</v>
      </c>
      <c r="P1046" t="s">
        <v>21</v>
      </c>
      <c r="Q1046" t="str">
        <f t="shared" si="36"/>
        <v>never smoked</v>
      </c>
      <c r="Z1046">
        <v>79</v>
      </c>
      <c r="AA1046" s="8">
        <v>0</v>
      </c>
      <c r="AB1046">
        <v>93.89</v>
      </c>
      <c r="AC1046">
        <v>30.4</v>
      </c>
    </row>
    <row r="1047" spans="14:29" x14ac:dyDescent="0.35">
      <c r="N1047">
        <f t="shared" si="35"/>
        <v>1.7000000000000002</v>
      </c>
      <c r="O1047">
        <v>19</v>
      </c>
      <c r="P1047" t="s">
        <v>24</v>
      </c>
      <c r="Q1047" t="str">
        <f t="shared" si="36"/>
        <v>never smoked</v>
      </c>
      <c r="Z1047">
        <v>19</v>
      </c>
      <c r="AA1047" s="8">
        <v>0</v>
      </c>
      <c r="AB1047">
        <v>75.08</v>
      </c>
      <c r="AC1047">
        <v>21.7</v>
      </c>
    </row>
    <row r="1048" spans="14:29" x14ac:dyDescent="0.35">
      <c r="N1048">
        <f t="shared" si="35"/>
        <v>4.9000000000000004</v>
      </c>
      <c r="O1048">
        <v>45</v>
      </c>
      <c r="P1048" t="s">
        <v>24</v>
      </c>
      <c r="Q1048" t="str">
        <f t="shared" si="36"/>
        <v>smokes</v>
      </c>
      <c r="Z1048">
        <v>45</v>
      </c>
      <c r="AA1048" s="8">
        <v>0</v>
      </c>
      <c r="AB1048">
        <v>76.72</v>
      </c>
      <c r="AC1048">
        <v>29.1</v>
      </c>
    </row>
    <row r="1049" spans="14:29" x14ac:dyDescent="0.35">
      <c r="N1049">
        <f t="shared" si="35"/>
        <v>0.5</v>
      </c>
      <c r="O1049">
        <v>5</v>
      </c>
      <c r="P1049" t="s">
        <v>24</v>
      </c>
      <c r="Q1049" t="str">
        <f t="shared" si="36"/>
        <v>never smoked</v>
      </c>
      <c r="Z1049">
        <v>5</v>
      </c>
      <c r="AA1049" s="8">
        <v>0</v>
      </c>
      <c r="AB1049">
        <v>84.93</v>
      </c>
      <c r="AC1049">
        <v>17.600000000000001</v>
      </c>
    </row>
    <row r="1050" spans="14:29" x14ac:dyDescent="0.35">
      <c r="N1050">
        <f t="shared" si="35"/>
        <v>6.8000000000000007</v>
      </c>
      <c r="O1050">
        <v>57</v>
      </c>
      <c r="P1050" t="s">
        <v>16</v>
      </c>
      <c r="Q1050" t="str">
        <f t="shared" si="36"/>
        <v>formerly smoked</v>
      </c>
      <c r="Z1050">
        <v>57</v>
      </c>
      <c r="AA1050" s="8">
        <v>0</v>
      </c>
      <c r="AB1050">
        <v>76.5</v>
      </c>
      <c r="AC1050">
        <v>29.2</v>
      </c>
    </row>
    <row r="1051" spans="14:29" x14ac:dyDescent="0.35">
      <c r="N1051">
        <f t="shared" si="35"/>
        <v>3</v>
      </c>
      <c r="O1051">
        <v>31</v>
      </c>
      <c r="P1051" t="s">
        <v>21</v>
      </c>
      <c r="Q1051" t="str">
        <f t="shared" si="36"/>
        <v>never smoked</v>
      </c>
      <c r="Z1051">
        <v>31</v>
      </c>
      <c r="AA1051" s="8">
        <v>0</v>
      </c>
      <c r="AB1051">
        <v>65.47</v>
      </c>
      <c r="AC1051">
        <v>28.1</v>
      </c>
    </row>
    <row r="1052" spans="14:29" x14ac:dyDescent="0.35">
      <c r="N1052">
        <f t="shared" si="35"/>
        <v>7.4</v>
      </c>
      <c r="O1052">
        <v>61</v>
      </c>
      <c r="P1052" t="s">
        <v>22</v>
      </c>
      <c r="Q1052" t="str">
        <f t="shared" si="36"/>
        <v>smokes</v>
      </c>
      <c r="Z1052">
        <v>61</v>
      </c>
      <c r="AA1052" s="8">
        <v>0</v>
      </c>
      <c r="AB1052">
        <v>99.16</v>
      </c>
      <c r="AC1052">
        <v>26.6</v>
      </c>
    </row>
    <row r="1053" spans="14:29" x14ac:dyDescent="0.35">
      <c r="N1053">
        <f t="shared" si="35"/>
        <v>2.6</v>
      </c>
      <c r="O1053">
        <v>27</v>
      </c>
      <c r="P1053" t="s">
        <v>21</v>
      </c>
      <c r="Q1053" t="str">
        <f t="shared" si="36"/>
        <v>never smoked</v>
      </c>
      <c r="Z1053">
        <v>27</v>
      </c>
      <c r="AA1053" s="8">
        <v>0</v>
      </c>
      <c r="AB1053">
        <v>63.53</v>
      </c>
      <c r="AC1053">
        <v>26.9</v>
      </c>
    </row>
    <row r="1054" spans="14:29" x14ac:dyDescent="0.35">
      <c r="N1054">
        <f t="shared" si="35"/>
        <v>7.4</v>
      </c>
      <c r="O1054">
        <v>61</v>
      </c>
      <c r="P1054" t="s">
        <v>16</v>
      </c>
      <c r="Q1054" t="str">
        <f t="shared" si="36"/>
        <v>formerly smoked</v>
      </c>
      <c r="Z1054">
        <v>61</v>
      </c>
      <c r="AA1054" s="8">
        <v>0</v>
      </c>
      <c r="AB1054">
        <v>78.650000000000006</v>
      </c>
      <c r="AC1054">
        <v>36.200000000000003</v>
      </c>
    </row>
    <row r="1055" spans="14:29" x14ac:dyDescent="0.35">
      <c r="N1055">
        <f t="shared" si="35"/>
        <v>6.1</v>
      </c>
      <c r="O1055">
        <v>53</v>
      </c>
      <c r="P1055" t="s">
        <v>21</v>
      </c>
      <c r="Q1055" t="str">
        <f t="shared" si="36"/>
        <v>never smoked</v>
      </c>
      <c r="Z1055">
        <v>53</v>
      </c>
      <c r="AA1055" s="8">
        <v>0</v>
      </c>
      <c r="AB1055">
        <v>63.78</v>
      </c>
      <c r="AC1055">
        <v>25.9</v>
      </c>
    </row>
    <row r="1056" spans="14:29" x14ac:dyDescent="0.35">
      <c r="N1056">
        <f t="shared" si="35"/>
        <v>9</v>
      </c>
      <c r="O1056">
        <v>76</v>
      </c>
      <c r="P1056" t="s">
        <v>16</v>
      </c>
      <c r="Q1056" t="str">
        <f t="shared" si="36"/>
        <v>formerly smoked</v>
      </c>
      <c r="Z1056">
        <v>76</v>
      </c>
      <c r="AA1056" s="8">
        <v>0</v>
      </c>
      <c r="AB1056">
        <v>77.52</v>
      </c>
      <c r="AC1056">
        <v>40.9</v>
      </c>
    </row>
    <row r="1057" spans="14:29" x14ac:dyDescent="0.35">
      <c r="N1057">
        <f t="shared" si="35"/>
        <v>6.8000000000000007</v>
      </c>
      <c r="O1057">
        <v>57</v>
      </c>
      <c r="P1057" t="s">
        <v>21</v>
      </c>
      <c r="Q1057" t="str">
        <f t="shared" si="36"/>
        <v>never smoked</v>
      </c>
      <c r="Z1057">
        <v>57</v>
      </c>
      <c r="AA1057" s="8">
        <v>0</v>
      </c>
      <c r="AB1057">
        <v>111.64</v>
      </c>
      <c r="AC1057">
        <v>31.5</v>
      </c>
    </row>
    <row r="1058" spans="14:29" x14ac:dyDescent="0.35">
      <c r="N1058">
        <f t="shared" si="35"/>
        <v>0.8</v>
      </c>
      <c r="O1058">
        <v>9</v>
      </c>
      <c r="P1058" t="s">
        <v>24</v>
      </c>
      <c r="Q1058" t="str">
        <f t="shared" si="36"/>
        <v>never smoked</v>
      </c>
      <c r="Z1058">
        <v>9</v>
      </c>
      <c r="AA1058" s="8">
        <v>0</v>
      </c>
      <c r="AB1058">
        <v>97.84</v>
      </c>
      <c r="AC1058">
        <v>23.3</v>
      </c>
    </row>
    <row r="1059" spans="14:29" x14ac:dyDescent="0.35">
      <c r="N1059">
        <f t="shared" si="35"/>
        <v>3.4000000000000004</v>
      </c>
      <c r="O1059">
        <v>34</v>
      </c>
      <c r="P1059" t="s">
        <v>21</v>
      </c>
      <c r="Q1059" t="str">
        <f t="shared" si="36"/>
        <v>never smoked</v>
      </c>
      <c r="Z1059">
        <v>34</v>
      </c>
      <c r="AA1059" s="8">
        <v>0</v>
      </c>
      <c r="AB1059">
        <v>113.01</v>
      </c>
      <c r="AC1059">
        <v>37.6</v>
      </c>
    </row>
    <row r="1060" spans="14:29" x14ac:dyDescent="0.35">
      <c r="N1060">
        <f t="shared" si="35"/>
        <v>5.8</v>
      </c>
      <c r="O1060">
        <v>51</v>
      </c>
      <c r="P1060" t="s">
        <v>21</v>
      </c>
      <c r="Q1060" t="str">
        <f t="shared" si="36"/>
        <v>never smoked</v>
      </c>
      <c r="Z1060">
        <v>51</v>
      </c>
      <c r="AA1060" s="8">
        <v>0</v>
      </c>
      <c r="AB1060">
        <v>56.48</v>
      </c>
      <c r="AC1060">
        <v>39.799999999999997</v>
      </c>
    </row>
    <row r="1061" spans="14:29" x14ac:dyDescent="0.35">
      <c r="N1061">
        <f t="shared" si="35"/>
        <v>7.4</v>
      </c>
      <c r="O1061">
        <v>61</v>
      </c>
      <c r="P1061" t="s">
        <v>16</v>
      </c>
      <c r="Q1061" t="str">
        <f t="shared" si="36"/>
        <v>formerly smoked</v>
      </c>
      <c r="Z1061">
        <v>61</v>
      </c>
      <c r="AA1061" s="8">
        <v>0</v>
      </c>
      <c r="AB1061">
        <v>204.5</v>
      </c>
      <c r="AC1061">
        <v>35.1</v>
      </c>
    </row>
    <row r="1062" spans="14:29" x14ac:dyDescent="0.35">
      <c r="N1062">
        <f t="shared" si="35"/>
        <v>1.7000000000000002</v>
      </c>
      <c r="O1062">
        <v>19</v>
      </c>
      <c r="P1062" t="s">
        <v>21</v>
      </c>
      <c r="Q1062" t="str">
        <f t="shared" si="36"/>
        <v>never smoked</v>
      </c>
      <c r="Z1062">
        <v>19</v>
      </c>
      <c r="AA1062" s="8">
        <v>0</v>
      </c>
      <c r="AB1062">
        <v>96.02</v>
      </c>
      <c r="AC1062">
        <v>21.9</v>
      </c>
    </row>
    <row r="1063" spans="14:29" x14ac:dyDescent="0.35">
      <c r="N1063">
        <f t="shared" si="35"/>
        <v>5.6000000000000005</v>
      </c>
      <c r="O1063">
        <v>50</v>
      </c>
      <c r="P1063" t="s">
        <v>16</v>
      </c>
      <c r="Q1063" t="str">
        <f t="shared" si="36"/>
        <v>formerly smoked</v>
      </c>
      <c r="Z1063">
        <v>50</v>
      </c>
      <c r="AA1063" s="8">
        <v>0</v>
      </c>
      <c r="AB1063">
        <v>206.25</v>
      </c>
      <c r="AC1063">
        <v>53.4</v>
      </c>
    </row>
    <row r="1064" spans="14:29" x14ac:dyDescent="0.35">
      <c r="N1064">
        <f t="shared" si="35"/>
        <v>9.6</v>
      </c>
      <c r="O1064">
        <v>80</v>
      </c>
      <c r="P1064" t="s">
        <v>24</v>
      </c>
      <c r="Q1064" t="str">
        <f t="shared" si="36"/>
        <v>formerly smoked</v>
      </c>
      <c r="Z1064">
        <v>80</v>
      </c>
      <c r="AA1064" s="8">
        <v>0</v>
      </c>
      <c r="AB1064">
        <v>115.52</v>
      </c>
      <c r="AC1064">
        <v>34.4</v>
      </c>
    </row>
    <row r="1065" spans="14:29" x14ac:dyDescent="0.35">
      <c r="N1065">
        <f t="shared" si="35"/>
        <v>1.1000000000000001</v>
      </c>
      <c r="O1065">
        <v>13</v>
      </c>
      <c r="P1065" t="s">
        <v>22</v>
      </c>
      <c r="Q1065" t="str">
        <f t="shared" si="36"/>
        <v>smokes</v>
      </c>
      <c r="Z1065">
        <v>13</v>
      </c>
      <c r="AA1065" s="8">
        <v>0</v>
      </c>
      <c r="AB1065">
        <v>60.69</v>
      </c>
      <c r="AC1065">
        <v>24</v>
      </c>
    </row>
    <row r="1066" spans="14:29" x14ac:dyDescent="0.35">
      <c r="N1066">
        <f t="shared" si="35"/>
        <v>6.5</v>
      </c>
      <c r="O1066">
        <v>55</v>
      </c>
      <c r="P1066" t="s">
        <v>24</v>
      </c>
      <c r="Q1066" t="str">
        <f t="shared" si="36"/>
        <v>smokes</v>
      </c>
      <c r="Z1066">
        <v>55</v>
      </c>
      <c r="AA1066" s="8">
        <v>0</v>
      </c>
      <c r="AB1066">
        <v>93.67</v>
      </c>
      <c r="AC1066">
        <v>29.3</v>
      </c>
    </row>
    <row r="1067" spans="14:29" x14ac:dyDescent="0.35">
      <c r="N1067">
        <f t="shared" si="35"/>
        <v>8.1999999999999993</v>
      </c>
      <c r="O1067">
        <v>67</v>
      </c>
      <c r="P1067" t="s">
        <v>16</v>
      </c>
      <c r="Q1067" t="str">
        <f t="shared" si="36"/>
        <v>formerly smoked</v>
      </c>
      <c r="Z1067">
        <v>67</v>
      </c>
      <c r="AA1067" s="8">
        <v>0</v>
      </c>
      <c r="AB1067">
        <v>67.790000000000006</v>
      </c>
      <c r="AC1067">
        <v>26</v>
      </c>
    </row>
    <row r="1068" spans="14:29" x14ac:dyDescent="0.35">
      <c r="N1068">
        <f t="shared" si="35"/>
        <v>2.9</v>
      </c>
      <c r="O1068">
        <v>30</v>
      </c>
      <c r="P1068" t="s">
        <v>21</v>
      </c>
      <c r="Q1068" t="str">
        <f t="shared" si="36"/>
        <v>never smoked</v>
      </c>
      <c r="Z1068">
        <v>30</v>
      </c>
      <c r="AA1068" s="8">
        <v>0</v>
      </c>
      <c r="AB1068">
        <v>56.07</v>
      </c>
      <c r="AC1068">
        <v>31.3</v>
      </c>
    </row>
    <row r="1069" spans="14:29" x14ac:dyDescent="0.35">
      <c r="N1069">
        <f t="shared" si="35"/>
        <v>8.1999999999999993</v>
      </c>
      <c r="O1069">
        <v>67</v>
      </c>
      <c r="P1069" t="s">
        <v>21</v>
      </c>
      <c r="Q1069" t="str">
        <f t="shared" si="36"/>
        <v>never smoked</v>
      </c>
      <c r="Z1069">
        <v>67</v>
      </c>
      <c r="AA1069" s="8">
        <v>0</v>
      </c>
      <c r="AB1069">
        <v>254.63</v>
      </c>
      <c r="AC1069">
        <v>31</v>
      </c>
    </row>
    <row r="1070" spans="14:29" x14ac:dyDescent="0.35">
      <c r="N1070">
        <f t="shared" si="35"/>
        <v>9.8000000000000007</v>
      </c>
      <c r="O1070">
        <v>82</v>
      </c>
      <c r="P1070" t="s">
        <v>24</v>
      </c>
      <c r="Q1070" t="str">
        <f t="shared" si="36"/>
        <v>formerly smoked</v>
      </c>
      <c r="Z1070">
        <v>82</v>
      </c>
      <c r="AA1070" s="8">
        <v>0</v>
      </c>
      <c r="AB1070">
        <v>96.63</v>
      </c>
      <c r="AC1070">
        <v>26.5</v>
      </c>
    </row>
    <row r="1071" spans="14:29" x14ac:dyDescent="0.35">
      <c r="N1071">
        <f t="shared" si="35"/>
        <v>0.5</v>
      </c>
      <c r="O1071">
        <v>5</v>
      </c>
      <c r="P1071" t="s">
        <v>24</v>
      </c>
      <c r="Q1071" t="str">
        <f t="shared" si="36"/>
        <v>never smoked</v>
      </c>
      <c r="Z1071">
        <v>5</v>
      </c>
      <c r="AA1071" s="8">
        <v>0</v>
      </c>
      <c r="AB1071">
        <v>84.3</v>
      </c>
      <c r="AC1071">
        <v>16</v>
      </c>
    </row>
    <row r="1072" spans="14:29" x14ac:dyDescent="0.35">
      <c r="N1072">
        <f t="shared" si="35"/>
        <v>9.6999999999999993</v>
      </c>
      <c r="O1072">
        <v>81</v>
      </c>
      <c r="P1072" t="s">
        <v>21</v>
      </c>
      <c r="Q1072" t="str">
        <f t="shared" si="36"/>
        <v>never smoked</v>
      </c>
      <c r="Z1072">
        <v>81</v>
      </c>
      <c r="AA1072" s="8">
        <v>0</v>
      </c>
      <c r="AB1072">
        <v>246.34</v>
      </c>
      <c r="AC1072">
        <v>21.1</v>
      </c>
    </row>
    <row r="1073" spans="14:29" x14ac:dyDescent="0.35">
      <c r="N1073">
        <f t="shared" si="35"/>
        <v>5.3000000000000007</v>
      </c>
      <c r="O1073">
        <v>48</v>
      </c>
      <c r="P1073" t="s">
        <v>24</v>
      </c>
      <c r="Q1073" t="str">
        <f t="shared" si="36"/>
        <v>smokes</v>
      </c>
      <c r="Z1073">
        <v>48</v>
      </c>
      <c r="AA1073" s="8">
        <v>0</v>
      </c>
      <c r="AB1073">
        <v>195.16</v>
      </c>
      <c r="AC1073">
        <v>42.2</v>
      </c>
    </row>
    <row r="1074" spans="14:29" x14ac:dyDescent="0.35">
      <c r="N1074">
        <f t="shared" si="35"/>
        <v>8.1000000000000014</v>
      </c>
      <c r="O1074">
        <v>66</v>
      </c>
      <c r="P1074" t="s">
        <v>21</v>
      </c>
      <c r="Q1074" t="str">
        <f t="shared" si="36"/>
        <v>never smoked</v>
      </c>
      <c r="Z1074">
        <v>66</v>
      </c>
      <c r="AA1074" s="8">
        <v>0</v>
      </c>
      <c r="AB1074">
        <v>93.34</v>
      </c>
      <c r="AC1074">
        <v>27.7</v>
      </c>
    </row>
    <row r="1075" spans="14:29" x14ac:dyDescent="0.35">
      <c r="N1075">
        <f t="shared" si="35"/>
        <v>3.9000000000000004</v>
      </c>
      <c r="O1075">
        <v>38</v>
      </c>
      <c r="P1075" t="s">
        <v>21</v>
      </c>
      <c r="Q1075" t="str">
        <f t="shared" si="36"/>
        <v>never smoked</v>
      </c>
      <c r="Z1075">
        <v>38</v>
      </c>
      <c r="AA1075" s="8">
        <v>0</v>
      </c>
      <c r="AB1075">
        <v>162.30000000000001</v>
      </c>
      <c r="AC1075">
        <v>23.6</v>
      </c>
    </row>
    <row r="1076" spans="14:29" x14ac:dyDescent="0.35">
      <c r="N1076">
        <f t="shared" si="35"/>
        <v>0.70000000000000007</v>
      </c>
      <c r="O1076">
        <v>8</v>
      </c>
      <c r="P1076" t="s">
        <v>24</v>
      </c>
      <c r="Q1076" t="str">
        <f t="shared" si="36"/>
        <v>never smoked</v>
      </c>
      <c r="Z1076">
        <v>8</v>
      </c>
      <c r="AA1076" s="8">
        <v>0</v>
      </c>
      <c r="AB1076">
        <v>106.4</v>
      </c>
      <c r="AC1076">
        <v>18.3</v>
      </c>
    </row>
    <row r="1077" spans="14:29" x14ac:dyDescent="0.35">
      <c r="N1077">
        <f t="shared" si="35"/>
        <v>5.2</v>
      </c>
      <c r="O1077">
        <v>47</v>
      </c>
      <c r="P1077" t="s">
        <v>21</v>
      </c>
      <c r="Q1077" t="str">
        <f t="shared" si="36"/>
        <v>never smoked</v>
      </c>
      <c r="Z1077">
        <v>47</v>
      </c>
      <c r="AA1077" s="8">
        <v>0</v>
      </c>
      <c r="AB1077">
        <v>110.25</v>
      </c>
      <c r="AC1077">
        <v>44.3</v>
      </c>
    </row>
    <row r="1078" spans="14:29" x14ac:dyDescent="0.35">
      <c r="N1078">
        <f t="shared" si="35"/>
        <v>2.6</v>
      </c>
      <c r="O1078">
        <v>27</v>
      </c>
      <c r="P1078" t="s">
        <v>21</v>
      </c>
      <c r="Q1078" t="str">
        <f t="shared" si="36"/>
        <v>never smoked</v>
      </c>
      <c r="Z1078">
        <v>27</v>
      </c>
      <c r="AA1078" s="8">
        <v>0</v>
      </c>
      <c r="AB1078">
        <v>69.7</v>
      </c>
      <c r="AC1078">
        <v>27.3</v>
      </c>
    </row>
    <row r="1079" spans="14:29" x14ac:dyDescent="0.35">
      <c r="N1079">
        <f t="shared" si="35"/>
        <v>6.1</v>
      </c>
      <c r="O1079">
        <v>53</v>
      </c>
      <c r="P1079" t="s">
        <v>16</v>
      </c>
      <c r="Q1079" t="str">
        <f t="shared" si="36"/>
        <v>formerly smoked</v>
      </c>
      <c r="Z1079">
        <v>53</v>
      </c>
      <c r="AA1079" s="8">
        <v>0</v>
      </c>
      <c r="AB1079">
        <v>87.03</v>
      </c>
      <c r="AC1079">
        <v>55.2</v>
      </c>
    </row>
    <row r="1080" spans="14:29" x14ac:dyDescent="0.35">
      <c r="N1080">
        <f t="shared" si="35"/>
        <v>2.6</v>
      </c>
      <c r="O1080">
        <v>27</v>
      </c>
      <c r="P1080" t="s">
        <v>21</v>
      </c>
      <c r="Q1080" t="str">
        <f t="shared" si="36"/>
        <v>never smoked</v>
      </c>
      <c r="Z1080">
        <v>27</v>
      </c>
      <c r="AA1080" s="8">
        <v>0</v>
      </c>
      <c r="AB1080">
        <v>112.98</v>
      </c>
      <c r="AC1080">
        <v>44.7</v>
      </c>
    </row>
    <row r="1081" spans="14:29" x14ac:dyDescent="0.35">
      <c r="N1081">
        <f t="shared" si="35"/>
        <v>3.7</v>
      </c>
      <c r="O1081">
        <v>36</v>
      </c>
      <c r="P1081" t="s">
        <v>22</v>
      </c>
      <c r="Q1081" t="str">
        <f t="shared" si="36"/>
        <v>smokes</v>
      </c>
      <c r="Z1081">
        <v>36</v>
      </c>
      <c r="AA1081" s="8">
        <v>0</v>
      </c>
      <c r="AB1081">
        <v>82.47</v>
      </c>
      <c r="AC1081">
        <v>33.1</v>
      </c>
    </row>
    <row r="1082" spans="14:29" x14ac:dyDescent="0.35">
      <c r="N1082">
        <f t="shared" si="35"/>
        <v>5.6000000000000005</v>
      </c>
      <c r="O1082">
        <v>50</v>
      </c>
      <c r="P1082" t="s">
        <v>21</v>
      </c>
      <c r="Q1082" t="str">
        <f t="shared" si="36"/>
        <v>never smoked</v>
      </c>
      <c r="Z1082">
        <v>50</v>
      </c>
      <c r="AA1082" s="8">
        <v>0</v>
      </c>
      <c r="AB1082">
        <v>75.88</v>
      </c>
      <c r="AC1082">
        <v>30</v>
      </c>
    </row>
    <row r="1083" spans="14:29" x14ac:dyDescent="0.35">
      <c r="N1083">
        <f t="shared" si="35"/>
        <v>3.2</v>
      </c>
      <c r="O1083">
        <v>32</v>
      </c>
      <c r="P1083" t="s">
        <v>24</v>
      </c>
      <c r="Q1083" t="str">
        <f t="shared" si="36"/>
        <v>smokes</v>
      </c>
      <c r="Z1083">
        <v>32</v>
      </c>
      <c r="AA1083" s="8">
        <v>0</v>
      </c>
      <c r="AB1083">
        <v>84.63</v>
      </c>
      <c r="AC1083">
        <v>40.1</v>
      </c>
    </row>
    <row r="1084" spans="14:29" x14ac:dyDescent="0.35">
      <c r="N1084">
        <f t="shared" si="35"/>
        <v>7</v>
      </c>
      <c r="O1084">
        <v>58</v>
      </c>
      <c r="P1084" t="s">
        <v>21</v>
      </c>
      <c r="Q1084" t="str">
        <f t="shared" si="36"/>
        <v>never smoked</v>
      </c>
      <c r="Z1084">
        <v>58</v>
      </c>
      <c r="AA1084" s="8">
        <v>0</v>
      </c>
      <c r="AB1084">
        <v>109.56</v>
      </c>
      <c r="AC1084">
        <v>23.1</v>
      </c>
    </row>
    <row r="1085" spans="14:29" x14ac:dyDescent="0.35">
      <c r="N1085">
        <f t="shared" si="35"/>
        <v>8.8000000000000007</v>
      </c>
      <c r="O1085">
        <v>73</v>
      </c>
      <c r="P1085" t="s">
        <v>16</v>
      </c>
      <c r="Q1085" t="str">
        <f t="shared" si="36"/>
        <v>formerly smoked</v>
      </c>
      <c r="Z1085">
        <v>73</v>
      </c>
      <c r="AA1085" s="8">
        <v>0</v>
      </c>
      <c r="AB1085">
        <v>89.45</v>
      </c>
      <c r="AC1085">
        <v>30.3</v>
      </c>
    </row>
    <row r="1086" spans="14:29" x14ac:dyDescent="0.35">
      <c r="N1086">
        <f t="shared" si="35"/>
        <v>7.5</v>
      </c>
      <c r="O1086">
        <v>62</v>
      </c>
      <c r="P1086" t="s">
        <v>21</v>
      </c>
      <c r="Q1086" t="str">
        <f t="shared" si="36"/>
        <v>never smoked</v>
      </c>
      <c r="Z1086">
        <v>62</v>
      </c>
      <c r="AA1086" s="8">
        <v>0</v>
      </c>
      <c r="AB1086">
        <v>91.65</v>
      </c>
      <c r="AC1086">
        <v>30.5</v>
      </c>
    </row>
    <row r="1087" spans="14:29" x14ac:dyDescent="0.35">
      <c r="N1087">
        <f t="shared" si="35"/>
        <v>5.6000000000000005</v>
      </c>
      <c r="O1087">
        <v>50</v>
      </c>
      <c r="P1087" t="s">
        <v>21</v>
      </c>
      <c r="Q1087" t="str">
        <f t="shared" si="36"/>
        <v>never smoked</v>
      </c>
      <c r="Z1087">
        <v>50</v>
      </c>
      <c r="AA1087" s="8">
        <v>0</v>
      </c>
      <c r="AB1087">
        <v>121.14</v>
      </c>
      <c r="AC1087">
        <v>22.8</v>
      </c>
    </row>
    <row r="1088" spans="14:29" x14ac:dyDescent="0.35">
      <c r="N1088">
        <f t="shared" si="35"/>
        <v>5.8</v>
      </c>
      <c r="O1088">
        <v>51</v>
      </c>
      <c r="P1088" t="s">
        <v>24</v>
      </c>
      <c r="Q1088" t="str">
        <f t="shared" si="36"/>
        <v>smokes</v>
      </c>
      <c r="Z1088">
        <v>51</v>
      </c>
      <c r="AA1088" s="8">
        <v>0</v>
      </c>
      <c r="AB1088">
        <v>87.77</v>
      </c>
      <c r="AC1088">
        <v>42</v>
      </c>
    </row>
    <row r="1089" spans="14:29" x14ac:dyDescent="0.35">
      <c r="N1089">
        <f t="shared" si="35"/>
        <v>1.7000000000000002</v>
      </c>
      <c r="O1089">
        <v>19</v>
      </c>
      <c r="P1089" t="s">
        <v>21</v>
      </c>
      <c r="Q1089" t="str">
        <f t="shared" si="36"/>
        <v>never smoked</v>
      </c>
      <c r="Z1089">
        <v>19</v>
      </c>
      <c r="AA1089" s="8">
        <v>0</v>
      </c>
      <c r="AB1089">
        <v>106.56</v>
      </c>
      <c r="AC1089">
        <v>29.9</v>
      </c>
    </row>
    <row r="1090" spans="14:29" x14ac:dyDescent="0.35">
      <c r="N1090">
        <f t="shared" si="35"/>
        <v>2.9</v>
      </c>
      <c r="O1090">
        <v>30</v>
      </c>
      <c r="P1090" t="s">
        <v>16</v>
      </c>
      <c r="Q1090" t="str">
        <f t="shared" si="36"/>
        <v>formerly smoked</v>
      </c>
      <c r="Z1090">
        <v>30</v>
      </c>
      <c r="AA1090" s="8">
        <v>0</v>
      </c>
      <c r="AB1090">
        <v>93.88</v>
      </c>
      <c r="AC1090">
        <v>24</v>
      </c>
    </row>
    <row r="1091" spans="14:29" x14ac:dyDescent="0.35">
      <c r="N1091">
        <f t="shared" ref="N1091:N1154" si="37">_xlfn.PERCENTRANK.EXC(O:O,O1091,2)*10</f>
        <v>4.9000000000000004</v>
      </c>
      <c r="O1091">
        <v>45</v>
      </c>
      <c r="P1091" t="s">
        <v>24</v>
      </c>
      <c r="Q1091" t="str">
        <f t="shared" ref="Q1091:Q1154" si="38">IF(P1091="Unknown",IF(N1091&gt;=7,"formerly smoked",IF(N1091&gt;=2,"smokes","never smoked")),P1091)</f>
        <v>smokes</v>
      </c>
      <c r="Z1091">
        <v>45</v>
      </c>
      <c r="AA1091" s="8">
        <v>0</v>
      </c>
      <c r="AB1091">
        <v>153.76</v>
      </c>
      <c r="AC1091">
        <v>36.700000000000003</v>
      </c>
    </row>
    <row r="1092" spans="14:29" x14ac:dyDescent="0.35">
      <c r="N1092">
        <f t="shared" si="37"/>
        <v>2.9</v>
      </c>
      <c r="O1092">
        <v>30</v>
      </c>
      <c r="P1092" t="s">
        <v>21</v>
      </c>
      <c r="Q1092" t="str">
        <f t="shared" si="38"/>
        <v>never smoked</v>
      </c>
      <c r="Z1092">
        <v>30</v>
      </c>
      <c r="AA1092" s="8">
        <v>0</v>
      </c>
      <c r="AB1092">
        <v>88.65</v>
      </c>
      <c r="AC1092">
        <v>22.2</v>
      </c>
    </row>
    <row r="1093" spans="14:29" x14ac:dyDescent="0.35">
      <c r="N1093">
        <f t="shared" si="37"/>
        <v>2.7</v>
      </c>
      <c r="O1093">
        <v>28</v>
      </c>
      <c r="P1093" t="s">
        <v>24</v>
      </c>
      <c r="Q1093" t="str">
        <f t="shared" si="38"/>
        <v>smokes</v>
      </c>
      <c r="Z1093">
        <v>28</v>
      </c>
      <c r="AA1093" s="8">
        <v>0</v>
      </c>
      <c r="AB1093">
        <v>111.22</v>
      </c>
      <c r="AC1093">
        <v>25.5</v>
      </c>
    </row>
    <row r="1094" spans="14:29" x14ac:dyDescent="0.35">
      <c r="N1094">
        <f t="shared" si="37"/>
        <v>8.5</v>
      </c>
      <c r="O1094">
        <v>70</v>
      </c>
      <c r="P1094" t="s">
        <v>16</v>
      </c>
      <c r="Q1094" t="str">
        <f t="shared" si="38"/>
        <v>formerly smoked</v>
      </c>
      <c r="Z1094">
        <v>70</v>
      </c>
      <c r="AA1094" s="8">
        <v>0</v>
      </c>
      <c r="AB1094">
        <v>223.68</v>
      </c>
      <c r="AC1094">
        <v>34.299999999999997</v>
      </c>
    </row>
    <row r="1095" spans="14:29" x14ac:dyDescent="0.35">
      <c r="N1095">
        <f t="shared" si="37"/>
        <v>0</v>
      </c>
      <c r="O1095">
        <v>0.32</v>
      </c>
      <c r="P1095" t="s">
        <v>24</v>
      </c>
      <c r="Q1095" t="str">
        <f t="shared" si="38"/>
        <v>never smoked</v>
      </c>
      <c r="Z1095">
        <v>0.32</v>
      </c>
      <c r="AA1095" s="8">
        <v>0</v>
      </c>
      <c r="AB1095">
        <v>55.86</v>
      </c>
      <c r="AC1095">
        <v>16</v>
      </c>
    </row>
    <row r="1096" spans="14:29" x14ac:dyDescent="0.35">
      <c r="N1096">
        <f t="shared" si="37"/>
        <v>2.1</v>
      </c>
      <c r="O1096">
        <v>23</v>
      </c>
      <c r="P1096" t="s">
        <v>22</v>
      </c>
      <c r="Q1096" t="str">
        <f t="shared" si="38"/>
        <v>smokes</v>
      </c>
      <c r="Z1096">
        <v>23</v>
      </c>
      <c r="AA1096" s="8">
        <v>0</v>
      </c>
      <c r="AB1096">
        <v>63.73</v>
      </c>
      <c r="AC1096">
        <v>25.6</v>
      </c>
    </row>
    <row r="1097" spans="14:29" x14ac:dyDescent="0.35">
      <c r="N1097">
        <f t="shared" si="37"/>
        <v>1.6</v>
      </c>
      <c r="O1097">
        <v>18</v>
      </c>
      <c r="P1097" t="s">
        <v>21</v>
      </c>
      <c r="Q1097" t="str">
        <f t="shared" si="38"/>
        <v>never smoked</v>
      </c>
      <c r="Z1097">
        <v>18</v>
      </c>
      <c r="AA1097" s="8">
        <v>0</v>
      </c>
      <c r="AB1097">
        <v>103.94</v>
      </c>
      <c r="AC1097">
        <v>23.3</v>
      </c>
    </row>
    <row r="1098" spans="14:29" x14ac:dyDescent="0.35">
      <c r="N1098">
        <f t="shared" si="37"/>
        <v>4.3</v>
      </c>
      <c r="O1098">
        <v>41</v>
      </c>
      <c r="P1098" t="s">
        <v>24</v>
      </c>
      <c r="Q1098" t="str">
        <f t="shared" si="38"/>
        <v>smokes</v>
      </c>
      <c r="Z1098">
        <v>41</v>
      </c>
      <c r="AA1098" s="8">
        <v>0</v>
      </c>
      <c r="AB1098">
        <v>92.49</v>
      </c>
      <c r="AC1098">
        <v>41.6</v>
      </c>
    </row>
    <row r="1099" spans="14:29" x14ac:dyDescent="0.35">
      <c r="N1099">
        <f t="shared" si="37"/>
        <v>6</v>
      </c>
      <c r="O1099">
        <v>52</v>
      </c>
      <c r="P1099" t="s">
        <v>16</v>
      </c>
      <c r="Q1099" t="str">
        <f t="shared" si="38"/>
        <v>formerly smoked</v>
      </c>
      <c r="Z1099">
        <v>52</v>
      </c>
      <c r="AA1099" s="8">
        <v>0</v>
      </c>
      <c r="AB1099">
        <v>229.2</v>
      </c>
      <c r="AC1099">
        <v>35.6</v>
      </c>
    </row>
    <row r="1100" spans="14:29" x14ac:dyDescent="0.35">
      <c r="N1100">
        <f t="shared" si="37"/>
        <v>9.1</v>
      </c>
      <c r="O1100">
        <v>77</v>
      </c>
      <c r="P1100" t="s">
        <v>24</v>
      </c>
      <c r="Q1100" t="str">
        <f t="shared" si="38"/>
        <v>formerly smoked</v>
      </c>
      <c r="Z1100">
        <v>77</v>
      </c>
      <c r="AA1100" s="8">
        <v>0</v>
      </c>
      <c r="AB1100">
        <v>75.06</v>
      </c>
      <c r="AC1100">
        <v>22</v>
      </c>
    </row>
    <row r="1101" spans="14:29" x14ac:dyDescent="0.35">
      <c r="N1101">
        <f t="shared" si="37"/>
        <v>3.4000000000000004</v>
      </c>
      <c r="O1101">
        <v>34</v>
      </c>
      <c r="P1101" t="s">
        <v>24</v>
      </c>
      <c r="Q1101" t="str">
        <f t="shared" si="38"/>
        <v>smokes</v>
      </c>
      <c r="Z1101">
        <v>34</v>
      </c>
      <c r="AA1101" s="8">
        <v>0</v>
      </c>
      <c r="AB1101">
        <v>85.57</v>
      </c>
      <c r="AC1101">
        <v>26.8</v>
      </c>
    </row>
    <row r="1102" spans="14:29" x14ac:dyDescent="0.35">
      <c r="N1102">
        <f t="shared" si="37"/>
        <v>8.1999999999999993</v>
      </c>
      <c r="O1102">
        <v>67</v>
      </c>
      <c r="P1102" t="s">
        <v>21</v>
      </c>
      <c r="Q1102" t="str">
        <f t="shared" si="38"/>
        <v>never smoked</v>
      </c>
      <c r="Z1102">
        <v>67</v>
      </c>
      <c r="AA1102" s="8">
        <v>0</v>
      </c>
      <c r="AB1102">
        <v>68.61</v>
      </c>
      <c r="AC1102">
        <v>31.9</v>
      </c>
    </row>
    <row r="1103" spans="14:29" x14ac:dyDescent="0.35">
      <c r="N1103">
        <f t="shared" si="37"/>
        <v>0.1</v>
      </c>
      <c r="O1103">
        <v>1.64</v>
      </c>
      <c r="P1103" t="s">
        <v>24</v>
      </c>
      <c r="Q1103" t="str">
        <f t="shared" si="38"/>
        <v>never smoked</v>
      </c>
      <c r="Z1103">
        <v>1.64</v>
      </c>
      <c r="AA1103" s="8">
        <v>0</v>
      </c>
      <c r="AB1103">
        <v>56.3</v>
      </c>
      <c r="AC1103">
        <v>19.7</v>
      </c>
    </row>
    <row r="1104" spans="14:29" x14ac:dyDescent="0.35">
      <c r="N1104">
        <f t="shared" si="37"/>
        <v>2.1</v>
      </c>
      <c r="O1104">
        <v>23</v>
      </c>
      <c r="P1104" t="s">
        <v>22</v>
      </c>
      <c r="Q1104" t="str">
        <f t="shared" si="38"/>
        <v>smokes</v>
      </c>
      <c r="Z1104">
        <v>23</v>
      </c>
      <c r="AA1104" s="8">
        <v>0</v>
      </c>
      <c r="AB1104">
        <v>193.22</v>
      </c>
      <c r="AC1104">
        <v>28.1</v>
      </c>
    </row>
    <row r="1105" spans="14:29" x14ac:dyDescent="0.35">
      <c r="N1105">
        <f t="shared" si="37"/>
        <v>7.1</v>
      </c>
      <c r="O1105">
        <v>59</v>
      </c>
      <c r="P1105" t="s">
        <v>24</v>
      </c>
      <c r="Q1105" t="str">
        <f t="shared" si="38"/>
        <v>formerly smoked</v>
      </c>
      <c r="Z1105">
        <v>59</v>
      </c>
      <c r="AA1105" s="8">
        <v>0</v>
      </c>
      <c r="AB1105">
        <v>65.98</v>
      </c>
      <c r="AC1105">
        <v>31.1</v>
      </c>
    </row>
    <row r="1106" spans="14:29" x14ac:dyDescent="0.35">
      <c r="N1106">
        <f t="shared" si="37"/>
        <v>7.5</v>
      </c>
      <c r="O1106">
        <v>62</v>
      </c>
      <c r="P1106" t="s">
        <v>24</v>
      </c>
      <c r="Q1106" t="str">
        <f t="shared" si="38"/>
        <v>formerly smoked</v>
      </c>
      <c r="Z1106">
        <v>62</v>
      </c>
      <c r="AA1106" s="8">
        <v>0</v>
      </c>
      <c r="AB1106">
        <v>204.57</v>
      </c>
      <c r="AC1106">
        <v>34.4</v>
      </c>
    </row>
    <row r="1107" spans="14:29" x14ac:dyDescent="0.35">
      <c r="N1107">
        <f t="shared" si="37"/>
        <v>5.2</v>
      </c>
      <c r="O1107">
        <v>47</v>
      </c>
      <c r="P1107" t="s">
        <v>21</v>
      </c>
      <c r="Q1107" t="str">
        <f t="shared" si="38"/>
        <v>never smoked</v>
      </c>
      <c r="Z1107">
        <v>47</v>
      </c>
      <c r="AA1107" s="8">
        <v>0</v>
      </c>
      <c r="AB1107">
        <v>64.989999999999995</v>
      </c>
      <c r="AC1107">
        <v>33.200000000000003</v>
      </c>
    </row>
    <row r="1108" spans="14:29" x14ac:dyDescent="0.35">
      <c r="N1108">
        <f t="shared" si="37"/>
        <v>8.6</v>
      </c>
      <c r="O1108">
        <v>71</v>
      </c>
      <c r="P1108" t="s">
        <v>21</v>
      </c>
      <c r="Q1108" t="str">
        <f t="shared" si="38"/>
        <v>never smoked</v>
      </c>
      <c r="Z1108">
        <v>71</v>
      </c>
      <c r="AA1108" s="8">
        <v>0</v>
      </c>
      <c r="AB1108">
        <v>66.12</v>
      </c>
      <c r="AC1108">
        <v>28.1</v>
      </c>
    </row>
    <row r="1109" spans="14:29" x14ac:dyDescent="0.35">
      <c r="N1109">
        <f t="shared" si="37"/>
        <v>2</v>
      </c>
      <c r="O1109">
        <v>22</v>
      </c>
      <c r="P1109" t="s">
        <v>21</v>
      </c>
      <c r="Q1109" t="str">
        <f t="shared" si="38"/>
        <v>never smoked</v>
      </c>
      <c r="Z1109">
        <v>22</v>
      </c>
      <c r="AA1109" s="8">
        <v>0</v>
      </c>
      <c r="AB1109">
        <v>73.400000000000006</v>
      </c>
      <c r="AC1109">
        <v>21.6</v>
      </c>
    </row>
    <row r="1110" spans="14:29" x14ac:dyDescent="0.35">
      <c r="N1110">
        <f t="shared" si="37"/>
        <v>3.3000000000000003</v>
      </c>
      <c r="O1110">
        <v>33</v>
      </c>
      <c r="P1110" t="s">
        <v>24</v>
      </c>
      <c r="Q1110" t="str">
        <f t="shared" si="38"/>
        <v>smokes</v>
      </c>
      <c r="Z1110">
        <v>33</v>
      </c>
      <c r="AA1110" s="8">
        <v>0</v>
      </c>
      <c r="AB1110">
        <v>82.83</v>
      </c>
      <c r="AC1110">
        <v>25.4</v>
      </c>
    </row>
    <row r="1111" spans="14:29" x14ac:dyDescent="0.35">
      <c r="N1111">
        <f t="shared" si="37"/>
        <v>2.6</v>
      </c>
      <c r="O1111">
        <v>27</v>
      </c>
      <c r="P1111" t="s">
        <v>21</v>
      </c>
      <c r="Q1111" t="str">
        <f t="shared" si="38"/>
        <v>never smoked</v>
      </c>
      <c r="Z1111">
        <v>27</v>
      </c>
      <c r="AA1111" s="8">
        <v>0</v>
      </c>
      <c r="AB1111">
        <v>93.55</v>
      </c>
      <c r="AC1111">
        <v>41.6</v>
      </c>
    </row>
    <row r="1112" spans="14:29" x14ac:dyDescent="0.35">
      <c r="N1112">
        <f t="shared" si="37"/>
        <v>4.8</v>
      </c>
      <c r="O1112">
        <v>44</v>
      </c>
      <c r="P1112" t="s">
        <v>16</v>
      </c>
      <c r="Q1112" t="str">
        <f t="shared" si="38"/>
        <v>formerly smoked</v>
      </c>
      <c r="Z1112">
        <v>44</v>
      </c>
      <c r="AA1112" s="8">
        <v>0</v>
      </c>
      <c r="AB1112">
        <v>90.4</v>
      </c>
      <c r="AC1112">
        <v>33.1</v>
      </c>
    </row>
    <row r="1113" spans="14:29" x14ac:dyDescent="0.35">
      <c r="N1113">
        <f t="shared" si="37"/>
        <v>1.6</v>
      </c>
      <c r="O1113">
        <v>18</v>
      </c>
      <c r="P1113" t="s">
        <v>21</v>
      </c>
      <c r="Q1113" t="str">
        <f t="shared" si="38"/>
        <v>never smoked</v>
      </c>
      <c r="Z1113">
        <v>18</v>
      </c>
      <c r="AA1113" s="8">
        <v>0</v>
      </c>
      <c r="AB1113">
        <v>98.1</v>
      </c>
      <c r="AC1113">
        <v>21.8</v>
      </c>
    </row>
    <row r="1114" spans="14:29" x14ac:dyDescent="0.35">
      <c r="N1114">
        <f t="shared" si="37"/>
        <v>5.2</v>
      </c>
      <c r="O1114">
        <v>47</v>
      </c>
      <c r="P1114" t="s">
        <v>24</v>
      </c>
      <c r="Q1114" t="str">
        <f t="shared" si="38"/>
        <v>smokes</v>
      </c>
      <c r="Z1114">
        <v>47</v>
      </c>
      <c r="AA1114" s="8">
        <v>0</v>
      </c>
      <c r="AB1114">
        <v>142.02000000000001</v>
      </c>
      <c r="AC1114">
        <v>30</v>
      </c>
    </row>
    <row r="1115" spans="14:29" x14ac:dyDescent="0.35">
      <c r="N1115">
        <f t="shared" si="37"/>
        <v>8.1000000000000014</v>
      </c>
      <c r="O1115">
        <v>66</v>
      </c>
      <c r="P1115" t="s">
        <v>22</v>
      </c>
      <c r="Q1115" t="str">
        <f t="shared" si="38"/>
        <v>smokes</v>
      </c>
      <c r="Z1115">
        <v>66</v>
      </c>
      <c r="AA1115" s="8">
        <v>0</v>
      </c>
      <c r="AB1115">
        <v>251.46</v>
      </c>
      <c r="AC1115">
        <v>35.200000000000003</v>
      </c>
    </row>
    <row r="1116" spans="14:29" x14ac:dyDescent="0.35">
      <c r="N1116">
        <f t="shared" si="37"/>
        <v>4.5</v>
      </c>
      <c r="O1116">
        <v>42</v>
      </c>
      <c r="P1116" t="s">
        <v>21</v>
      </c>
      <c r="Q1116" t="str">
        <f t="shared" si="38"/>
        <v>never smoked</v>
      </c>
      <c r="Z1116">
        <v>42</v>
      </c>
      <c r="AA1116" s="8">
        <v>0</v>
      </c>
      <c r="AB1116">
        <v>89.96</v>
      </c>
      <c r="AC1116">
        <v>35.6</v>
      </c>
    </row>
    <row r="1117" spans="14:29" x14ac:dyDescent="0.35">
      <c r="N1117">
        <f t="shared" si="37"/>
        <v>1.1000000000000001</v>
      </c>
      <c r="O1117">
        <v>13</v>
      </c>
      <c r="P1117" t="s">
        <v>24</v>
      </c>
      <c r="Q1117" t="str">
        <f t="shared" si="38"/>
        <v>never smoked</v>
      </c>
      <c r="Z1117">
        <v>13</v>
      </c>
      <c r="AA1117" s="8">
        <v>0</v>
      </c>
      <c r="AB1117">
        <v>71.73</v>
      </c>
      <c r="AC1117">
        <v>28.1</v>
      </c>
    </row>
    <row r="1118" spans="14:29" x14ac:dyDescent="0.35">
      <c r="N1118">
        <f t="shared" si="37"/>
        <v>6.6000000000000005</v>
      </c>
      <c r="O1118">
        <v>56</v>
      </c>
      <c r="P1118" t="s">
        <v>22</v>
      </c>
      <c r="Q1118" t="str">
        <f t="shared" si="38"/>
        <v>smokes</v>
      </c>
      <c r="Z1118">
        <v>56</v>
      </c>
      <c r="AA1118" s="8">
        <v>0</v>
      </c>
      <c r="AB1118">
        <v>82.44</v>
      </c>
      <c r="AC1118">
        <v>27.8</v>
      </c>
    </row>
    <row r="1119" spans="14:29" x14ac:dyDescent="0.35">
      <c r="N1119">
        <f t="shared" si="37"/>
        <v>8.4</v>
      </c>
      <c r="O1119">
        <v>69</v>
      </c>
      <c r="P1119" t="s">
        <v>16</v>
      </c>
      <c r="Q1119" t="str">
        <f t="shared" si="38"/>
        <v>formerly smoked</v>
      </c>
      <c r="Z1119">
        <v>69</v>
      </c>
      <c r="AA1119" s="8">
        <v>0</v>
      </c>
      <c r="AB1119">
        <v>80.849999999999994</v>
      </c>
      <c r="AC1119">
        <v>29.3</v>
      </c>
    </row>
    <row r="1120" spans="14:29" x14ac:dyDescent="0.35">
      <c r="N1120">
        <f t="shared" si="37"/>
        <v>7.9</v>
      </c>
      <c r="O1120">
        <v>65</v>
      </c>
      <c r="P1120" t="s">
        <v>22</v>
      </c>
      <c r="Q1120" t="str">
        <f t="shared" si="38"/>
        <v>smokes</v>
      </c>
      <c r="Z1120">
        <v>65</v>
      </c>
      <c r="AA1120" s="8">
        <v>0</v>
      </c>
      <c r="AB1120">
        <v>220.52</v>
      </c>
      <c r="AC1120">
        <v>37.200000000000003</v>
      </c>
    </row>
    <row r="1121" spans="14:29" x14ac:dyDescent="0.35">
      <c r="N1121">
        <f t="shared" si="37"/>
        <v>6.1</v>
      </c>
      <c r="O1121">
        <v>53</v>
      </c>
      <c r="P1121" t="s">
        <v>24</v>
      </c>
      <c r="Q1121" t="str">
        <f t="shared" si="38"/>
        <v>smokes</v>
      </c>
      <c r="Z1121">
        <v>53</v>
      </c>
      <c r="AA1121" s="8">
        <v>0</v>
      </c>
      <c r="AB1121">
        <v>86.73</v>
      </c>
      <c r="AC1121">
        <v>26.1</v>
      </c>
    </row>
    <row r="1122" spans="14:29" x14ac:dyDescent="0.35">
      <c r="N1122">
        <f t="shared" si="37"/>
        <v>3.7</v>
      </c>
      <c r="O1122">
        <v>36</v>
      </c>
      <c r="P1122" t="s">
        <v>21</v>
      </c>
      <c r="Q1122" t="str">
        <f t="shared" si="38"/>
        <v>never smoked</v>
      </c>
      <c r="Z1122">
        <v>36</v>
      </c>
      <c r="AA1122" s="8">
        <v>0</v>
      </c>
      <c r="AB1122">
        <v>76.930000000000007</v>
      </c>
      <c r="AC1122">
        <v>21.6</v>
      </c>
    </row>
    <row r="1123" spans="14:29" x14ac:dyDescent="0.35">
      <c r="N1123">
        <f t="shared" si="37"/>
        <v>8.4</v>
      </c>
      <c r="O1123">
        <v>69</v>
      </c>
      <c r="P1123" t="s">
        <v>21</v>
      </c>
      <c r="Q1123" t="str">
        <f t="shared" si="38"/>
        <v>never smoked</v>
      </c>
      <c r="Z1123">
        <v>69</v>
      </c>
      <c r="AA1123" s="8">
        <v>0</v>
      </c>
      <c r="AB1123">
        <v>113.1</v>
      </c>
      <c r="AC1123">
        <v>22.7</v>
      </c>
    </row>
    <row r="1124" spans="14:29" x14ac:dyDescent="0.35">
      <c r="N1124">
        <f t="shared" si="37"/>
        <v>1.7000000000000002</v>
      </c>
      <c r="O1124">
        <v>19</v>
      </c>
      <c r="P1124" t="s">
        <v>16</v>
      </c>
      <c r="Q1124" t="str">
        <f t="shared" si="38"/>
        <v>formerly smoked</v>
      </c>
      <c r="Z1124">
        <v>19</v>
      </c>
      <c r="AA1124" s="8">
        <v>0</v>
      </c>
      <c r="AB1124">
        <v>96.84</v>
      </c>
      <c r="AC1124">
        <v>30.2</v>
      </c>
    </row>
    <row r="1125" spans="14:29" x14ac:dyDescent="0.35">
      <c r="N1125">
        <f t="shared" si="37"/>
        <v>0.3</v>
      </c>
      <c r="O1125">
        <v>3</v>
      </c>
      <c r="P1125" t="s">
        <v>24</v>
      </c>
      <c r="Q1125" t="str">
        <f t="shared" si="38"/>
        <v>never smoked</v>
      </c>
      <c r="Z1125">
        <v>3</v>
      </c>
      <c r="AA1125" s="8">
        <v>0</v>
      </c>
      <c r="AB1125">
        <v>100.91</v>
      </c>
      <c r="AC1125">
        <v>18</v>
      </c>
    </row>
    <row r="1126" spans="14:29" x14ac:dyDescent="0.35">
      <c r="N1126">
        <f t="shared" si="37"/>
        <v>1.3</v>
      </c>
      <c r="O1126">
        <v>15</v>
      </c>
      <c r="P1126" t="s">
        <v>24</v>
      </c>
      <c r="Q1126" t="str">
        <f t="shared" si="38"/>
        <v>never smoked</v>
      </c>
      <c r="Z1126">
        <v>15</v>
      </c>
      <c r="AA1126" s="8">
        <v>0</v>
      </c>
      <c r="AB1126">
        <v>116.5</v>
      </c>
      <c r="AC1126">
        <v>27.8</v>
      </c>
    </row>
    <row r="1127" spans="14:29" x14ac:dyDescent="0.35">
      <c r="N1127">
        <f t="shared" si="37"/>
        <v>7.1</v>
      </c>
      <c r="O1127">
        <v>59</v>
      </c>
      <c r="P1127" t="s">
        <v>21</v>
      </c>
      <c r="Q1127" t="str">
        <f t="shared" si="38"/>
        <v>never smoked</v>
      </c>
      <c r="Z1127">
        <v>59</v>
      </c>
      <c r="AA1127" s="8">
        <v>0</v>
      </c>
      <c r="AB1127">
        <v>57.26</v>
      </c>
      <c r="AC1127">
        <v>23.5</v>
      </c>
    </row>
    <row r="1128" spans="14:29" x14ac:dyDescent="0.35">
      <c r="N1128">
        <f t="shared" si="37"/>
        <v>7.4</v>
      </c>
      <c r="O1128">
        <v>61</v>
      </c>
      <c r="P1128" t="s">
        <v>24</v>
      </c>
      <c r="Q1128" t="str">
        <f t="shared" si="38"/>
        <v>formerly smoked</v>
      </c>
      <c r="Z1128">
        <v>61</v>
      </c>
      <c r="AA1128" s="8">
        <v>0</v>
      </c>
      <c r="AB1128">
        <v>129.31</v>
      </c>
      <c r="AC1128">
        <v>41.2</v>
      </c>
    </row>
    <row r="1129" spans="14:29" x14ac:dyDescent="0.35">
      <c r="N1129">
        <f t="shared" si="37"/>
        <v>2.7</v>
      </c>
      <c r="O1129">
        <v>28</v>
      </c>
      <c r="P1129" t="s">
        <v>21</v>
      </c>
      <c r="Q1129" t="str">
        <f t="shared" si="38"/>
        <v>never smoked</v>
      </c>
      <c r="Z1129">
        <v>28</v>
      </c>
      <c r="AA1129" s="8">
        <v>0</v>
      </c>
      <c r="AB1129">
        <v>56.47</v>
      </c>
      <c r="AC1129">
        <v>22.7</v>
      </c>
    </row>
    <row r="1130" spans="14:29" x14ac:dyDescent="0.35">
      <c r="N1130">
        <f t="shared" si="37"/>
        <v>6</v>
      </c>
      <c r="O1130">
        <v>52</v>
      </c>
      <c r="P1130" t="s">
        <v>16</v>
      </c>
      <c r="Q1130" t="str">
        <f t="shared" si="38"/>
        <v>formerly smoked</v>
      </c>
      <c r="Z1130">
        <v>52</v>
      </c>
      <c r="AA1130" s="8">
        <v>0</v>
      </c>
      <c r="AB1130">
        <v>86.06</v>
      </c>
      <c r="AC1130">
        <v>29.2</v>
      </c>
    </row>
    <row r="1131" spans="14:29" x14ac:dyDescent="0.35">
      <c r="N1131">
        <f t="shared" si="37"/>
        <v>3.3000000000000003</v>
      </c>
      <c r="O1131">
        <v>33</v>
      </c>
      <c r="P1131" t="s">
        <v>21</v>
      </c>
      <c r="Q1131" t="str">
        <f t="shared" si="38"/>
        <v>never smoked</v>
      </c>
      <c r="Z1131">
        <v>33</v>
      </c>
      <c r="AA1131" s="8">
        <v>0</v>
      </c>
      <c r="AB1131">
        <v>86.97</v>
      </c>
      <c r="AC1131">
        <v>42.2</v>
      </c>
    </row>
    <row r="1132" spans="14:29" x14ac:dyDescent="0.35">
      <c r="N1132">
        <f t="shared" si="37"/>
        <v>9.6</v>
      </c>
      <c r="O1132">
        <v>80</v>
      </c>
      <c r="P1132" t="s">
        <v>16</v>
      </c>
      <c r="Q1132" t="str">
        <f t="shared" si="38"/>
        <v>formerly smoked</v>
      </c>
      <c r="Z1132">
        <v>80</v>
      </c>
      <c r="AA1132" s="8">
        <v>0</v>
      </c>
      <c r="AB1132">
        <v>78.78</v>
      </c>
      <c r="AC1132">
        <v>24</v>
      </c>
    </row>
    <row r="1133" spans="14:29" x14ac:dyDescent="0.35">
      <c r="N1133">
        <f t="shared" si="37"/>
        <v>5.2</v>
      </c>
      <c r="O1133">
        <v>47</v>
      </c>
      <c r="P1133" t="s">
        <v>21</v>
      </c>
      <c r="Q1133" t="str">
        <f t="shared" si="38"/>
        <v>never smoked</v>
      </c>
      <c r="Z1133">
        <v>47</v>
      </c>
      <c r="AA1133" s="8">
        <v>0</v>
      </c>
      <c r="AB1133">
        <v>195.04</v>
      </c>
      <c r="AC1133">
        <v>45.5</v>
      </c>
    </row>
    <row r="1134" spans="14:29" x14ac:dyDescent="0.35">
      <c r="N1134">
        <f t="shared" si="37"/>
        <v>0.2</v>
      </c>
      <c r="O1134">
        <v>2</v>
      </c>
      <c r="P1134" t="s">
        <v>24</v>
      </c>
      <c r="Q1134" t="str">
        <f t="shared" si="38"/>
        <v>never smoked</v>
      </c>
      <c r="Z1134">
        <v>2</v>
      </c>
      <c r="AA1134" s="8">
        <v>0</v>
      </c>
      <c r="AB1134">
        <v>103.25</v>
      </c>
      <c r="AC1134">
        <v>19.399999999999999</v>
      </c>
    </row>
    <row r="1135" spans="14:29" x14ac:dyDescent="0.35">
      <c r="N1135">
        <f t="shared" si="37"/>
        <v>5.3000000000000007</v>
      </c>
      <c r="O1135">
        <v>48</v>
      </c>
      <c r="P1135" t="s">
        <v>22</v>
      </c>
      <c r="Q1135" t="str">
        <f t="shared" si="38"/>
        <v>smokes</v>
      </c>
      <c r="Z1135">
        <v>48</v>
      </c>
      <c r="AA1135" s="8">
        <v>0</v>
      </c>
      <c r="AB1135">
        <v>134.59</v>
      </c>
      <c r="AC1135">
        <v>28.2</v>
      </c>
    </row>
    <row r="1136" spans="14:29" x14ac:dyDescent="0.35">
      <c r="N1136">
        <f t="shared" si="37"/>
        <v>0.1</v>
      </c>
      <c r="O1136">
        <v>1.56</v>
      </c>
      <c r="P1136" t="s">
        <v>24</v>
      </c>
      <c r="Q1136" t="str">
        <f t="shared" si="38"/>
        <v>never smoked</v>
      </c>
      <c r="Z1136">
        <v>1.56</v>
      </c>
      <c r="AA1136" s="8">
        <v>0</v>
      </c>
      <c r="AB1136">
        <v>93.74</v>
      </c>
      <c r="AC1136">
        <v>20.100000000000001</v>
      </c>
    </row>
    <row r="1137" spans="14:29" x14ac:dyDescent="0.35">
      <c r="N1137">
        <f t="shared" si="37"/>
        <v>2.5</v>
      </c>
      <c r="O1137">
        <v>26</v>
      </c>
      <c r="P1137" t="s">
        <v>24</v>
      </c>
      <c r="Q1137" t="str">
        <f t="shared" si="38"/>
        <v>smokes</v>
      </c>
      <c r="Z1137">
        <v>26</v>
      </c>
      <c r="AA1137" s="8">
        <v>0</v>
      </c>
      <c r="AB1137">
        <v>90.66</v>
      </c>
      <c r="AC1137">
        <v>27.2</v>
      </c>
    </row>
    <row r="1138" spans="14:29" x14ac:dyDescent="0.35">
      <c r="N1138">
        <f t="shared" si="37"/>
        <v>7.5</v>
      </c>
      <c r="O1138">
        <v>62</v>
      </c>
      <c r="P1138" t="s">
        <v>24</v>
      </c>
      <c r="Q1138" t="str">
        <f t="shared" si="38"/>
        <v>formerly smoked</v>
      </c>
      <c r="Z1138">
        <v>62</v>
      </c>
      <c r="AA1138" s="8">
        <v>0</v>
      </c>
      <c r="AB1138">
        <v>91.68</v>
      </c>
      <c r="AC1138">
        <v>26.5</v>
      </c>
    </row>
    <row r="1139" spans="14:29" x14ac:dyDescent="0.35">
      <c r="N1139">
        <f t="shared" si="37"/>
        <v>0.1</v>
      </c>
      <c r="O1139">
        <v>1.72</v>
      </c>
      <c r="P1139" t="s">
        <v>24</v>
      </c>
      <c r="Q1139" t="str">
        <f t="shared" si="38"/>
        <v>never smoked</v>
      </c>
      <c r="Z1139">
        <v>1.72</v>
      </c>
      <c r="AA1139" s="8">
        <v>0</v>
      </c>
      <c r="AB1139">
        <v>75.790000000000006</v>
      </c>
      <c r="AC1139">
        <v>17.600000000000001</v>
      </c>
    </row>
    <row r="1140" spans="14:29" x14ac:dyDescent="0.35">
      <c r="N1140">
        <f t="shared" si="37"/>
        <v>3.9000000000000004</v>
      </c>
      <c r="O1140">
        <v>38</v>
      </c>
      <c r="P1140" t="s">
        <v>16</v>
      </c>
      <c r="Q1140" t="str">
        <f t="shared" si="38"/>
        <v>formerly smoked</v>
      </c>
      <c r="Z1140">
        <v>38</v>
      </c>
      <c r="AA1140" s="8">
        <v>0</v>
      </c>
      <c r="AB1140">
        <v>91.68</v>
      </c>
      <c r="AC1140">
        <v>42.8</v>
      </c>
    </row>
    <row r="1141" spans="14:29" x14ac:dyDescent="0.35">
      <c r="N1141">
        <f t="shared" si="37"/>
        <v>2.7</v>
      </c>
      <c r="O1141">
        <v>28</v>
      </c>
      <c r="P1141" t="s">
        <v>21</v>
      </c>
      <c r="Q1141" t="str">
        <f t="shared" si="38"/>
        <v>never smoked</v>
      </c>
      <c r="Z1141">
        <v>28</v>
      </c>
      <c r="AA1141" s="8">
        <v>0</v>
      </c>
      <c r="AB1141">
        <v>106.68</v>
      </c>
      <c r="AC1141">
        <v>29.3</v>
      </c>
    </row>
    <row r="1142" spans="14:29" x14ac:dyDescent="0.35">
      <c r="N1142">
        <f t="shared" si="37"/>
        <v>8.1999999999999993</v>
      </c>
      <c r="O1142">
        <v>67</v>
      </c>
      <c r="P1142" t="s">
        <v>21</v>
      </c>
      <c r="Q1142" t="str">
        <f t="shared" si="38"/>
        <v>never smoked</v>
      </c>
      <c r="Z1142">
        <v>67</v>
      </c>
      <c r="AA1142" s="8">
        <v>0</v>
      </c>
      <c r="AB1142">
        <v>82.31</v>
      </c>
      <c r="AC1142">
        <v>21.3</v>
      </c>
    </row>
    <row r="1143" spans="14:29" x14ac:dyDescent="0.35">
      <c r="N1143">
        <f t="shared" si="37"/>
        <v>6.8000000000000007</v>
      </c>
      <c r="O1143">
        <v>57</v>
      </c>
      <c r="P1143" t="s">
        <v>24</v>
      </c>
      <c r="Q1143" t="str">
        <f t="shared" si="38"/>
        <v>smokes</v>
      </c>
      <c r="Z1143">
        <v>57</v>
      </c>
      <c r="AA1143" s="8">
        <v>0</v>
      </c>
      <c r="AB1143">
        <v>90.06</v>
      </c>
      <c r="AC1143">
        <v>29.8</v>
      </c>
    </row>
    <row r="1144" spans="14:29" x14ac:dyDescent="0.35">
      <c r="N1144">
        <f t="shared" si="37"/>
        <v>4.2</v>
      </c>
      <c r="O1144">
        <v>40</v>
      </c>
      <c r="P1144" t="s">
        <v>22</v>
      </c>
      <c r="Q1144" t="str">
        <f t="shared" si="38"/>
        <v>smokes</v>
      </c>
      <c r="Z1144">
        <v>40</v>
      </c>
      <c r="AA1144" s="8">
        <v>0</v>
      </c>
      <c r="AB1144">
        <v>65.47</v>
      </c>
      <c r="AC1144">
        <v>24.1</v>
      </c>
    </row>
    <row r="1145" spans="14:29" x14ac:dyDescent="0.35">
      <c r="N1145">
        <f t="shared" si="37"/>
        <v>0.89999999999999991</v>
      </c>
      <c r="O1145">
        <v>10</v>
      </c>
      <c r="P1145" t="s">
        <v>24</v>
      </c>
      <c r="Q1145" t="str">
        <f t="shared" si="38"/>
        <v>never smoked</v>
      </c>
      <c r="Z1145">
        <v>10</v>
      </c>
      <c r="AA1145" s="8">
        <v>0</v>
      </c>
      <c r="AB1145">
        <v>58.03</v>
      </c>
      <c r="AC1145">
        <v>35.200000000000003</v>
      </c>
    </row>
    <row r="1146" spans="14:29" x14ac:dyDescent="0.35">
      <c r="N1146">
        <f t="shared" si="37"/>
        <v>6.5</v>
      </c>
      <c r="O1146">
        <v>55</v>
      </c>
      <c r="P1146" t="s">
        <v>21</v>
      </c>
      <c r="Q1146" t="str">
        <f t="shared" si="38"/>
        <v>never smoked</v>
      </c>
      <c r="Z1146">
        <v>55</v>
      </c>
      <c r="AA1146" s="8">
        <v>0</v>
      </c>
      <c r="AB1146">
        <v>83.09</v>
      </c>
      <c r="AC1146">
        <v>18.8</v>
      </c>
    </row>
    <row r="1147" spans="14:29" x14ac:dyDescent="0.35">
      <c r="N1147">
        <f t="shared" si="37"/>
        <v>0.6</v>
      </c>
      <c r="O1147">
        <v>7</v>
      </c>
      <c r="P1147" t="s">
        <v>24</v>
      </c>
      <c r="Q1147" t="str">
        <f t="shared" si="38"/>
        <v>never smoked</v>
      </c>
      <c r="Z1147">
        <v>7</v>
      </c>
      <c r="AA1147" s="8">
        <v>0</v>
      </c>
      <c r="AB1147">
        <v>88.6</v>
      </c>
      <c r="AC1147">
        <v>17.399999999999999</v>
      </c>
    </row>
    <row r="1148" spans="14:29" x14ac:dyDescent="0.35">
      <c r="N1148">
        <f t="shared" si="37"/>
        <v>6.6000000000000005</v>
      </c>
      <c r="O1148">
        <v>56</v>
      </c>
      <c r="P1148" t="s">
        <v>24</v>
      </c>
      <c r="Q1148" t="str">
        <f t="shared" si="38"/>
        <v>smokes</v>
      </c>
      <c r="Z1148">
        <v>56</v>
      </c>
      <c r="AA1148" s="8">
        <v>0</v>
      </c>
      <c r="AB1148">
        <v>63.18</v>
      </c>
      <c r="AC1148">
        <v>31.5</v>
      </c>
    </row>
    <row r="1149" spans="14:29" x14ac:dyDescent="0.35">
      <c r="N1149">
        <f t="shared" si="37"/>
        <v>3.8</v>
      </c>
      <c r="O1149">
        <v>37</v>
      </c>
      <c r="P1149" t="s">
        <v>21</v>
      </c>
      <c r="Q1149" t="str">
        <f t="shared" si="38"/>
        <v>never smoked</v>
      </c>
      <c r="Z1149">
        <v>37</v>
      </c>
      <c r="AA1149" s="8">
        <v>0</v>
      </c>
      <c r="AB1149">
        <v>78.42</v>
      </c>
      <c r="AC1149">
        <v>29.9</v>
      </c>
    </row>
    <row r="1150" spans="14:29" x14ac:dyDescent="0.35">
      <c r="N1150">
        <f t="shared" si="37"/>
        <v>8.4</v>
      </c>
      <c r="O1150">
        <v>69</v>
      </c>
      <c r="P1150" t="s">
        <v>16</v>
      </c>
      <c r="Q1150" t="str">
        <f t="shared" si="38"/>
        <v>formerly smoked</v>
      </c>
      <c r="Z1150">
        <v>69</v>
      </c>
      <c r="AA1150" s="8">
        <v>0</v>
      </c>
      <c r="AB1150">
        <v>65.08</v>
      </c>
      <c r="AC1150">
        <v>27.3</v>
      </c>
    </row>
    <row r="1151" spans="14:29" x14ac:dyDescent="0.35">
      <c r="N1151">
        <f t="shared" si="37"/>
        <v>4.9000000000000004</v>
      </c>
      <c r="O1151">
        <v>45</v>
      </c>
      <c r="P1151" t="s">
        <v>21</v>
      </c>
      <c r="Q1151" t="str">
        <f t="shared" si="38"/>
        <v>never smoked</v>
      </c>
      <c r="Z1151">
        <v>45</v>
      </c>
      <c r="AA1151" s="8">
        <v>0</v>
      </c>
      <c r="AB1151">
        <v>79.47</v>
      </c>
      <c r="AC1151">
        <v>28.1</v>
      </c>
    </row>
    <row r="1152" spans="14:29" x14ac:dyDescent="0.35">
      <c r="N1152">
        <f t="shared" si="37"/>
        <v>2.7</v>
      </c>
      <c r="O1152">
        <v>28</v>
      </c>
      <c r="P1152" t="s">
        <v>21</v>
      </c>
      <c r="Q1152" t="str">
        <f t="shared" si="38"/>
        <v>never smoked</v>
      </c>
      <c r="Z1152">
        <v>28</v>
      </c>
      <c r="AA1152" s="8">
        <v>0</v>
      </c>
      <c r="AB1152">
        <v>95.52</v>
      </c>
      <c r="AC1152">
        <v>28.9</v>
      </c>
    </row>
    <row r="1153" spans="14:29" x14ac:dyDescent="0.35">
      <c r="N1153">
        <f t="shared" si="37"/>
        <v>6</v>
      </c>
      <c r="O1153">
        <v>52</v>
      </c>
      <c r="P1153" t="s">
        <v>22</v>
      </c>
      <c r="Q1153" t="str">
        <f t="shared" si="38"/>
        <v>smokes</v>
      </c>
      <c r="Z1153">
        <v>52</v>
      </c>
      <c r="AA1153" s="8">
        <v>0</v>
      </c>
      <c r="AB1153">
        <v>73</v>
      </c>
      <c r="AC1153">
        <v>25.2</v>
      </c>
    </row>
    <row r="1154" spans="14:29" x14ac:dyDescent="0.35">
      <c r="N1154">
        <f t="shared" si="37"/>
        <v>5.0999999999999996</v>
      </c>
      <c r="O1154">
        <v>46</v>
      </c>
      <c r="P1154" t="s">
        <v>21</v>
      </c>
      <c r="Q1154" t="str">
        <f t="shared" si="38"/>
        <v>never smoked</v>
      </c>
      <c r="Z1154">
        <v>46</v>
      </c>
      <c r="AA1154" s="8">
        <v>0</v>
      </c>
      <c r="AB1154">
        <v>138.07</v>
      </c>
      <c r="AC1154">
        <v>24.3</v>
      </c>
    </row>
    <row r="1155" spans="14:29" x14ac:dyDescent="0.35">
      <c r="N1155">
        <f t="shared" ref="N1155:N1218" si="39">_xlfn.PERCENTRANK.EXC(O:O,O1155,2)*10</f>
        <v>4.9000000000000004</v>
      </c>
      <c r="O1155">
        <v>45</v>
      </c>
      <c r="P1155" t="s">
        <v>21</v>
      </c>
      <c r="Q1155" t="str">
        <f t="shared" ref="Q1155:Q1218" si="40">IF(P1155="Unknown",IF(N1155&gt;=7,"formerly smoked",IF(N1155&gt;=2,"smokes","never smoked")),P1155)</f>
        <v>never smoked</v>
      </c>
      <c r="Z1155">
        <v>45</v>
      </c>
      <c r="AA1155" s="8">
        <v>0</v>
      </c>
      <c r="AB1155">
        <v>86.99</v>
      </c>
      <c r="AC1155">
        <v>37.9</v>
      </c>
    </row>
    <row r="1156" spans="14:29" x14ac:dyDescent="0.35">
      <c r="N1156">
        <f t="shared" si="39"/>
        <v>2</v>
      </c>
      <c r="O1156">
        <v>21</v>
      </c>
      <c r="P1156" t="s">
        <v>21</v>
      </c>
      <c r="Q1156" t="str">
        <f t="shared" si="40"/>
        <v>never smoked</v>
      </c>
      <c r="Z1156">
        <v>21</v>
      </c>
      <c r="AA1156" s="8">
        <v>0</v>
      </c>
      <c r="AB1156">
        <v>112.07</v>
      </c>
      <c r="AC1156">
        <v>28.2</v>
      </c>
    </row>
    <row r="1157" spans="14:29" x14ac:dyDescent="0.35">
      <c r="N1157">
        <f t="shared" si="39"/>
        <v>0.4</v>
      </c>
      <c r="O1157">
        <v>4</v>
      </c>
      <c r="P1157" t="s">
        <v>24</v>
      </c>
      <c r="Q1157" t="str">
        <f t="shared" si="40"/>
        <v>never smoked</v>
      </c>
      <c r="Z1157">
        <v>4</v>
      </c>
      <c r="AA1157" s="8">
        <v>0</v>
      </c>
      <c r="AB1157">
        <v>105.76</v>
      </c>
      <c r="AC1157">
        <v>18.399999999999999</v>
      </c>
    </row>
    <row r="1158" spans="14:29" x14ac:dyDescent="0.35">
      <c r="N1158">
        <f t="shared" si="39"/>
        <v>4.9000000000000004</v>
      </c>
      <c r="O1158">
        <v>45</v>
      </c>
      <c r="P1158" t="s">
        <v>22</v>
      </c>
      <c r="Q1158" t="str">
        <f t="shared" si="40"/>
        <v>smokes</v>
      </c>
      <c r="Z1158">
        <v>45</v>
      </c>
      <c r="AA1158" s="8">
        <v>0</v>
      </c>
      <c r="AB1158">
        <v>55.67</v>
      </c>
      <c r="AC1158">
        <v>23.1</v>
      </c>
    </row>
    <row r="1159" spans="14:29" x14ac:dyDescent="0.35">
      <c r="N1159">
        <f t="shared" si="39"/>
        <v>8.6</v>
      </c>
      <c r="O1159">
        <v>71</v>
      </c>
      <c r="P1159" t="s">
        <v>16</v>
      </c>
      <c r="Q1159" t="str">
        <f t="shared" si="40"/>
        <v>formerly smoked</v>
      </c>
      <c r="Z1159">
        <v>71</v>
      </c>
      <c r="AA1159" s="8">
        <v>0</v>
      </c>
      <c r="AB1159">
        <v>90.55</v>
      </c>
      <c r="AC1159">
        <v>39.4</v>
      </c>
    </row>
    <row r="1160" spans="14:29" x14ac:dyDescent="0.35">
      <c r="N1160">
        <f t="shared" si="39"/>
        <v>5.0999999999999996</v>
      </c>
      <c r="O1160">
        <v>46</v>
      </c>
      <c r="P1160" t="s">
        <v>21</v>
      </c>
      <c r="Q1160" t="str">
        <f t="shared" si="40"/>
        <v>never smoked</v>
      </c>
      <c r="Z1160">
        <v>46</v>
      </c>
      <c r="AA1160" s="8">
        <v>0</v>
      </c>
      <c r="AB1160">
        <v>218.65</v>
      </c>
      <c r="AC1160">
        <v>29.5</v>
      </c>
    </row>
    <row r="1161" spans="14:29" x14ac:dyDescent="0.35">
      <c r="N1161">
        <f t="shared" si="39"/>
        <v>0.3</v>
      </c>
      <c r="O1161">
        <v>3</v>
      </c>
      <c r="P1161" t="s">
        <v>24</v>
      </c>
      <c r="Q1161" t="str">
        <f t="shared" si="40"/>
        <v>never smoked</v>
      </c>
      <c r="Z1161">
        <v>3</v>
      </c>
      <c r="AA1161" s="8">
        <v>0</v>
      </c>
      <c r="AB1161">
        <v>111.21</v>
      </c>
      <c r="AC1161">
        <v>18.3</v>
      </c>
    </row>
    <row r="1162" spans="14:29" x14ac:dyDescent="0.35">
      <c r="N1162">
        <f t="shared" si="39"/>
        <v>9.3999999999999986</v>
      </c>
      <c r="O1162">
        <v>79</v>
      </c>
      <c r="P1162" t="s">
        <v>22</v>
      </c>
      <c r="Q1162" t="str">
        <f t="shared" si="40"/>
        <v>smokes</v>
      </c>
      <c r="Z1162">
        <v>79</v>
      </c>
      <c r="AA1162" s="8">
        <v>0</v>
      </c>
      <c r="AB1162">
        <v>83.56</v>
      </c>
      <c r="AC1162">
        <v>28.7</v>
      </c>
    </row>
    <row r="1163" spans="14:29" x14ac:dyDescent="0.35">
      <c r="N1163">
        <f t="shared" si="39"/>
        <v>8.6</v>
      </c>
      <c r="O1163">
        <v>71</v>
      </c>
      <c r="P1163" t="s">
        <v>16</v>
      </c>
      <c r="Q1163" t="str">
        <f t="shared" si="40"/>
        <v>formerly smoked</v>
      </c>
      <c r="Z1163">
        <v>71</v>
      </c>
      <c r="AA1163" s="8">
        <v>0</v>
      </c>
      <c r="AB1163">
        <v>116.76</v>
      </c>
      <c r="AC1163">
        <v>32.9</v>
      </c>
    </row>
    <row r="1164" spans="14:29" x14ac:dyDescent="0.35">
      <c r="N1164">
        <f t="shared" si="39"/>
        <v>8.9</v>
      </c>
      <c r="O1164">
        <v>74</v>
      </c>
      <c r="P1164" t="s">
        <v>24</v>
      </c>
      <c r="Q1164" t="str">
        <f t="shared" si="40"/>
        <v>formerly smoked</v>
      </c>
      <c r="Z1164">
        <v>74</v>
      </c>
      <c r="AA1164" s="8">
        <v>0</v>
      </c>
      <c r="AB1164">
        <v>83.5</v>
      </c>
      <c r="AC1164">
        <v>26.7</v>
      </c>
    </row>
    <row r="1165" spans="14:29" x14ac:dyDescent="0.35">
      <c r="N1165">
        <f t="shared" si="39"/>
        <v>6</v>
      </c>
      <c r="O1165">
        <v>52</v>
      </c>
      <c r="P1165" t="s">
        <v>21</v>
      </c>
      <c r="Q1165" t="str">
        <f t="shared" si="40"/>
        <v>never smoked</v>
      </c>
      <c r="Z1165">
        <v>52</v>
      </c>
      <c r="AA1165" s="8">
        <v>0</v>
      </c>
      <c r="AB1165">
        <v>69.3</v>
      </c>
      <c r="AC1165">
        <v>20.100000000000001</v>
      </c>
    </row>
    <row r="1166" spans="14:29" x14ac:dyDescent="0.35">
      <c r="N1166">
        <f t="shared" si="39"/>
        <v>5.5</v>
      </c>
      <c r="O1166">
        <v>49</v>
      </c>
      <c r="P1166" t="s">
        <v>16</v>
      </c>
      <c r="Q1166" t="str">
        <f t="shared" si="40"/>
        <v>formerly smoked</v>
      </c>
      <c r="Z1166">
        <v>49</v>
      </c>
      <c r="AA1166" s="8">
        <v>0</v>
      </c>
      <c r="AB1166">
        <v>67.55</v>
      </c>
      <c r="AC1166">
        <v>17.600000000000001</v>
      </c>
    </row>
    <row r="1167" spans="14:29" x14ac:dyDescent="0.35">
      <c r="N1167">
        <f t="shared" si="39"/>
        <v>3.2</v>
      </c>
      <c r="O1167">
        <v>32</v>
      </c>
      <c r="P1167" t="s">
        <v>21</v>
      </c>
      <c r="Q1167" t="str">
        <f t="shared" si="40"/>
        <v>never smoked</v>
      </c>
      <c r="Z1167">
        <v>32</v>
      </c>
      <c r="AA1167" s="8">
        <v>0</v>
      </c>
      <c r="AB1167">
        <v>80.28</v>
      </c>
      <c r="AC1167">
        <v>43.7</v>
      </c>
    </row>
    <row r="1168" spans="14:29" x14ac:dyDescent="0.35">
      <c r="N1168">
        <f t="shared" si="39"/>
        <v>7.5</v>
      </c>
      <c r="O1168">
        <v>62</v>
      </c>
      <c r="P1168" t="s">
        <v>24</v>
      </c>
      <c r="Q1168" t="str">
        <f t="shared" si="40"/>
        <v>formerly smoked</v>
      </c>
      <c r="Z1168">
        <v>62</v>
      </c>
      <c r="AA1168" s="8">
        <v>0</v>
      </c>
      <c r="AB1168">
        <v>211.49</v>
      </c>
      <c r="AC1168">
        <v>41.1</v>
      </c>
    </row>
    <row r="1169" spans="14:29" x14ac:dyDescent="0.35">
      <c r="N1169">
        <f t="shared" si="39"/>
        <v>9.2000000000000011</v>
      </c>
      <c r="O1169">
        <v>78</v>
      </c>
      <c r="P1169" t="s">
        <v>24</v>
      </c>
      <c r="Q1169" t="str">
        <f t="shared" si="40"/>
        <v>formerly smoked</v>
      </c>
      <c r="Z1169">
        <v>78</v>
      </c>
      <c r="AA1169" s="8">
        <v>0</v>
      </c>
      <c r="AB1169">
        <v>67.959999999999994</v>
      </c>
      <c r="AC1169">
        <v>26.8</v>
      </c>
    </row>
    <row r="1170" spans="14:29" x14ac:dyDescent="0.35">
      <c r="N1170">
        <f t="shared" si="39"/>
        <v>5.3000000000000007</v>
      </c>
      <c r="O1170">
        <v>48</v>
      </c>
      <c r="P1170" t="s">
        <v>21</v>
      </c>
      <c r="Q1170" t="str">
        <f t="shared" si="40"/>
        <v>never smoked</v>
      </c>
      <c r="Z1170">
        <v>48</v>
      </c>
      <c r="AA1170" s="8">
        <v>0</v>
      </c>
      <c r="AB1170">
        <v>99.29</v>
      </c>
      <c r="AC1170">
        <v>31.2</v>
      </c>
    </row>
    <row r="1171" spans="14:29" x14ac:dyDescent="0.35">
      <c r="N1171">
        <f t="shared" si="39"/>
        <v>1.6</v>
      </c>
      <c r="O1171">
        <v>18</v>
      </c>
      <c r="P1171" t="s">
        <v>21</v>
      </c>
      <c r="Q1171" t="str">
        <f t="shared" si="40"/>
        <v>never smoked</v>
      </c>
      <c r="Z1171">
        <v>18</v>
      </c>
      <c r="AA1171" s="8">
        <v>0</v>
      </c>
      <c r="AB1171">
        <v>140.52000000000001</v>
      </c>
      <c r="AC1171">
        <v>27.4</v>
      </c>
    </row>
    <row r="1172" spans="14:29" x14ac:dyDescent="0.35">
      <c r="N1172">
        <f t="shared" si="39"/>
        <v>9.6</v>
      </c>
      <c r="O1172">
        <v>80</v>
      </c>
      <c r="P1172" t="s">
        <v>22</v>
      </c>
      <c r="Q1172" t="str">
        <f t="shared" si="40"/>
        <v>smokes</v>
      </c>
      <c r="Z1172">
        <v>80</v>
      </c>
      <c r="AA1172" s="8">
        <v>0</v>
      </c>
      <c r="AB1172">
        <v>75.62</v>
      </c>
      <c r="AC1172">
        <v>25.1</v>
      </c>
    </row>
    <row r="1173" spans="14:29" x14ac:dyDescent="0.35">
      <c r="N1173">
        <f t="shared" si="39"/>
        <v>3.4000000000000004</v>
      </c>
      <c r="O1173">
        <v>34</v>
      </c>
      <c r="P1173" t="s">
        <v>21</v>
      </c>
      <c r="Q1173" t="str">
        <f t="shared" si="40"/>
        <v>never smoked</v>
      </c>
      <c r="Z1173">
        <v>34</v>
      </c>
      <c r="AA1173" s="8">
        <v>0</v>
      </c>
      <c r="AB1173">
        <v>120.06</v>
      </c>
      <c r="AC1173">
        <v>33</v>
      </c>
    </row>
    <row r="1174" spans="14:29" x14ac:dyDescent="0.35">
      <c r="N1174">
        <f t="shared" si="39"/>
        <v>4.2</v>
      </c>
      <c r="O1174">
        <v>40</v>
      </c>
      <c r="P1174" t="s">
        <v>22</v>
      </c>
      <c r="Q1174" t="str">
        <f t="shared" si="40"/>
        <v>smokes</v>
      </c>
      <c r="Z1174">
        <v>40</v>
      </c>
      <c r="AA1174" s="8">
        <v>0</v>
      </c>
      <c r="AB1174">
        <v>117.45</v>
      </c>
      <c r="AC1174">
        <v>30.7</v>
      </c>
    </row>
    <row r="1175" spans="14:29" x14ac:dyDescent="0.35">
      <c r="N1175">
        <f t="shared" si="39"/>
        <v>7.1</v>
      </c>
      <c r="O1175">
        <v>59</v>
      </c>
      <c r="P1175" t="s">
        <v>21</v>
      </c>
      <c r="Q1175" t="str">
        <f t="shared" si="40"/>
        <v>never smoked</v>
      </c>
      <c r="Z1175">
        <v>59</v>
      </c>
      <c r="AA1175" s="8">
        <v>0</v>
      </c>
      <c r="AB1175">
        <v>224.71</v>
      </c>
      <c r="AC1175">
        <v>42.9</v>
      </c>
    </row>
    <row r="1176" spans="14:29" x14ac:dyDescent="0.35">
      <c r="N1176">
        <f t="shared" si="39"/>
        <v>0.89999999999999991</v>
      </c>
      <c r="O1176">
        <v>11</v>
      </c>
      <c r="P1176" t="s">
        <v>24</v>
      </c>
      <c r="Q1176" t="str">
        <f t="shared" si="40"/>
        <v>never smoked</v>
      </c>
      <c r="Z1176">
        <v>11</v>
      </c>
      <c r="AA1176" s="8">
        <v>0</v>
      </c>
      <c r="AB1176">
        <v>122.75</v>
      </c>
      <c r="AC1176">
        <v>14.3</v>
      </c>
    </row>
    <row r="1177" spans="14:29" x14ac:dyDescent="0.35">
      <c r="N1177">
        <f t="shared" si="39"/>
        <v>3.5999999999999996</v>
      </c>
      <c r="O1177">
        <v>35</v>
      </c>
      <c r="P1177" t="s">
        <v>21</v>
      </c>
      <c r="Q1177" t="str">
        <f t="shared" si="40"/>
        <v>never smoked</v>
      </c>
      <c r="Z1177">
        <v>35</v>
      </c>
      <c r="AA1177" s="8">
        <v>0</v>
      </c>
      <c r="AB1177">
        <v>82.39</v>
      </c>
      <c r="AC1177">
        <v>33.200000000000003</v>
      </c>
    </row>
    <row r="1178" spans="14:29" x14ac:dyDescent="0.35">
      <c r="N1178">
        <f t="shared" si="39"/>
        <v>2.8000000000000003</v>
      </c>
      <c r="O1178">
        <v>29</v>
      </c>
      <c r="P1178" t="s">
        <v>16</v>
      </c>
      <c r="Q1178" t="str">
        <f t="shared" si="40"/>
        <v>formerly smoked</v>
      </c>
      <c r="Z1178">
        <v>29</v>
      </c>
      <c r="AA1178" s="8">
        <v>0</v>
      </c>
      <c r="AB1178">
        <v>57.02</v>
      </c>
      <c r="AC1178">
        <v>43</v>
      </c>
    </row>
    <row r="1179" spans="14:29" x14ac:dyDescent="0.35">
      <c r="N1179">
        <f t="shared" si="39"/>
        <v>2.1</v>
      </c>
      <c r="O1179">
        <v>23</v>
      </c>
      <c r="P1179" t="s">
        <v>21</v>
      </c>
      <c r="Q1179" t="str">
        <f t="shared" si="40"/>
        <v>never smoked</v>
      </c>
      <c r="Z1179">
        <v>23</v>
      </c>
      <c r="AA1179" s="8">
        <v>0</v>
      </c>
      <c r="AB1179">
        <v>115.98</v>
      </c>
      <c r="AC1179">
        <v>22.3</v>
      </c>
    </row>
    <row r="1180" spans="14:29" x14ac:dyDescent="0.35">
      <c r="N1180">
        <f t="shared" si="39"/>
        <v>7.1</v>
      </c>
      <c r="O1180">
        <v>59</v>
      </c>
      <c r="P1180" t="s">
        <v>16</v>
      </c>
      <c r="Q1180" t="str">
        <f t="shared" si="40"/>
        <v>formerly smoked</v>
      </c>
      <c r="Z1180">
        <v>59</v>
      </c>
      <c r="AA1180" s="8">
        <v>0</v>
      </c>
      <c r="AB1180">
        <v>226.11</v>
      </c>
      <c r="AC1180">
        <v>32.799999999999997</v>
      </c>
    </row>
    <row r="1181" spans="14:29" x14ac:dyDescent="0.35">
      <c r="N1181">
        <f t="shared" si="39"/>
        <v>4.8</v>
      </c>
      <c r="O1181">
        <v>44</v>
      </c>
      <c r="P1181" t="s">
        <v>22</v>
      </c>
      <c r="Q1181" t="str">
        <f t="shared" si="40"/>
        <v>smokes</v>
      </c>
      <c r="Z1181">
        <v>44</v>
      </c>
      <c r="AA1181" s="8">
        <v>0</v>
      </c>
      <c r="AB1181">
        <v>97.59</v>
      </c>
      <c r="AC1181">
        <v>30.5</v>
      </c>
    </row>
    <row r="1182" spans="14:29" x14ac:dyDescent="0.35">
      <c r="N1182">
        <f t="shared" si="39"/>
        <v>7.5</v>
      </c>
      <c r="O1182">
        <v>62</v>
      </c>
      <c r="P1182" t="s">
        <v>16</v>
      </c>
      <c r="Q1182" t="str">
        <f t="shared" si="40"/>
        <v>formerly smoked</v>
      </c>
      <c r="Z1182">
        <v>62</v>
      </c>
      <c r="AA1182" s="8">
        <v>0</v>
      </c>
      <c r="AB1182">
        <v>82.57</v>
      </c>
      <c r="AC1182">
        <v>36</v>
      </c>
    </row>
    <row r="1183" spans="14:29" x14ac:dyDescent="0.35">
      <c r="N1183">
        <f t="shared" si="39"/>
        <v>3.2</v>
      </c>
      <c r="O1183">
        <v>32</v>
      </c>
      <c r="P1183" t="s">
        <v>16</v>
      </c>
      <c r="Q1183" t="str">
        <f t="shared" si="40"/>
        <v>formerly smoked</v>
      </c>
      <c r="Z1183">
        <v>32</v>
      </c>
      <c r="AA1183" s="8">
        <v>0</v>
      </c>
      <c r="AB1183">
        <v>79.34</v>
      </c>
      <c r="AC1183">
        <v>26.5</v>
      </c>
    </row>
    <row r="1184" spans="14:29" x14ac:dyDescent="0.35">
      <c r="N1184">
        <f t="shared" si="39"/>
        <v>0.2</v>
      </c>
      <c r="O1184">
        <v>2</v>
      </c>
      <c r="P1184" t="s">
        <v>24</v>
      </c>
      <c r="Q1184" t="str">
        <f t="shared" si="40"/>
        <v>never smoked</v>
      </c>
      <c r="Z1184">
        <v>2</v>
      </c>
      <c r="AA1184" s="8">
        <v>0</v>
      </c>
      <c r="AB1184">
        <v>125.68</v>
      </c>
      <c r="AC1184">
        <v>20.100000000000001</v>
      </c>
    </row>
    <row r="1185" spans="14:29" x14ac:dyDescent="0.35">
      <c r="N1185">
        <f t="shared" si="39"/>
        <v>8.8000000000000007</v>
      </c>
      <c r="O1185">
        <v>73</v>
      </c>
      <c r="P1185" t="s">
        <v>24</v>
      </c>
      <c r="Q1185" t="str">
        <f t="shared" si="40"/>
        <v>formerly smoked</v>
      </c>
      <c r="Z1185">
        <v>73</v>
      </c>
      <c r="AA1185" s="8">
        <v>0</v>
      </c>
      <c r="AB1185">
        <v>102.06</v>
      </c>
      <c r="AC1185">
        <v>28.1</v>
      </c>
    </row>
    <row r="1186" spans="14:29" x14ac:dyDescent="0.35">
      <c r="N1186">
        <f t="shared" si="39"/>
        <v>9.3999999999999986</v>
      </c>
      <c r="O1186">
        <v>79</v>
      </c>
      <c r="P1186" t="s">
        <v>21</v>
      </c>
      <c r="Q1186" t="str">
        <f t="shared" si="40"/>
        <v>never smoked</v>
      </c>
      <c r="Z1186">
        <v>79</v>
      </c>
      <c r="AA1186" s="8">
        <v>0</v>
      </c>
      <c r="AB1186">
        <v>65.59</v>
      </c>
      <c r="AC1186">
        <v>28.1</v>
      </c>
    </row>
    <row r="1187" spans="14:29" x14ac:dyDescent="0.35">
      <c r="N1187">
        <f t="shared" si="39"/>
        <v>0.2</v>
      </c>
      <c r="O1187">
        <v>2</v>
      </c>
      <c r="P1187" t="s">
        <v>24</v>
      </c>
      <c r="Q1187" t="str">
        <f t="shared" si="40"/>
        <v>never smoked</v>
      </c>
      <c r="Z1187">
        <v>2</v>
      </c>
      <c r="AA1187" s="8">
        <v>0</v>
      </c>
      <c r="AB1187">
        <v>120.85</v>
      </c>
      <c r="AC1187">
        <v>16.2</v>
      </c>
    </row>
    <row r="1188" spans="14:29" x14ac:dyDescent="0.35">
      <c r="N1188">
        <f t="shared" si="39"/>
        <v>4.6000000000000005</v>
      </c>
      <c r="O1188">
        <v>43</v>
      </c>
      <c r="P1188" t="s">
        <v>21</v>
      </c>
      <c r="Q1188" t="str">
        <f t="shared" si="40"/>
        <v>never smoked</v>
      </c>
      <c r="Z1188">
        <v>43</v>
      </c>
      <c r="AA1188" s="8">
        <v>0</v>
      </c>
      <c r="AB1188">
        <v>101.65</v>
      </c>
      <c r="AC1188">
        <v>30</v>
      </c>
    </row>
    <row r="1189" spans="14:29" x14ac:dyDescent="0.35">
      <c r="N1189">
        <f t="shared" si="39"/>
        <v>4.6000000000000005</v>
      </c>
      <c r="O1189">
        <v>43</v>
      </c>
      <c r="P1189" t="s">
        <v>21</v>
      </c>
      <c r="Q1189" t="str">
        <f t="shared" si="40"/>
        <v>never smoked</v>
      </c>
      <c r="Z1189">
        <v>43</v>
      </c>
      <c r="AA1189" s="8">
        <v>0</v>
      </c>
      <c r="AB1189">
        <v>210.94</v>
      </c>
      <c r="AC1189">
        <v>31.3</v>
      </c>
    </row>
    <row r="1190" spans="14:29" x14ac:dyDescent="0.35">
      <c r="N1190">
        <f t="shared" si="39"/>
        <v>7.5</v>
      </c>
      <c r="O1190">
        <v>62</v>
      </c>
      <c r="P1190" t="s">
        <v>21</v>
      </c>
      <c r="Q1190" t="str">
        <f t="shared" si="40"/>
        <v>never smoked</v>
      </c>
      <c r="Z1190">
        <v>62</v>
      </c>
      <c r="AA1190" s="8">
        <v>0</v>
      </c>
      <c r="AB1190">
        <v>77.92</v>
      </c>
      <c r="AC1190">
        <v>26.7</v>
      </c>
    </row>
    <row r="1191" spans="14:29" x14ac:dyDescent="0.35">
      <c r="N1191">
        <f t="shared" si="39"/>
        <v>8.8000000000000007</v>
      </c>
      <c r="O1191">
        <v>73</v>
      </c>
      <c r="P1191" t="s">
        <v>24</v>
      </c>
      <c r="Q1191" t="str">
        <f t="shared" si="40"/>
        <v>formerly smoked</v>
      </c>
      <c r="Z1191">
        <v>73</v>
      </c>
      <c r="AA1191" s="8">
        <v>0</v>
      </c>
      <c r="AB1191">
        <v>230.68</v>
      </c>
      <c r="AC1191">
        <v>37.700000000000003</v>
      </c>
    </row>
    <row r="1192" spans="14:29" x14ac:dyDescent="0.35">
      <c r="N1192">
        <f t="shared" si="39"/>
        <v>3</v>
      </c>
      <c r="O1192">
        <v>31</v>
      </c>
      <c r="P1192" t="s">
        <v>21</v>
      </c>
      <c r="Q1192" t="str">
        <f t="shared" si="40"/>
        <v>never smoked</v>
      </c>
      <c r="Z1192">
        <v>31</v>
      </c>
      <c r="AA1192" s="8">
        <v>0</v>
      </c>
      <c r="AB1192">
        <v>62.68</v>
      </c>
      <c r="AC1192">
        <v>35.799999999999997</v>
      </c>
    </row>
    <row r="1193" spans="14:29" x14ac:dyDescent="0.35">
      <c r="N1193">
        <f t="shared" si="39"/>
        <v>4.5</v>
      </c>
      <c r="O1193">
        <v>42</v>
      </c>
      <c r="P1193" t="s">
        <v>21</v>
      </c>
      <c r="Q1193" t="str">
        <f t="shared" si="40"/>
        <v>never smoked</v>
      </c>
      <c r="Z1193">
        <v>42</v>
      </c>
      <c r="AA1193" s="8">
        <v>0</v>
      </c>
      <c r="AB1193">
        <v>55.22</v>
      </c>
      <c r="AC1193">
        <v>27</v>
      </c>
    </row>
    <row r="1194" spans="14:29" x14ac:dyDescent="0.35">
      <c r="N1194">
        <f t="shared" si="39"/>
        <v>1.7999999999999998</v>
      </c>
      <c r="O1194">
        <v>20</v>
      </c>
      <c r="P1194" t="s">
        <v>21</v>
      </c>
      <c r="Q1194" t="str">
        <f t="shared" si="40"/>
        <v>never smoked</v>
      </c>
      <c r="Z1194">
        <v>20</v>
      </c>
      <c r="AA1194" s="8">
        <v>0</v>
      </c>
      <c r="AB1194">
        <v>78.94</v>
      </c>
      <c r="AC1194">
        <v>20.7</v>
      </c>
    </row>
    <row r="1195" spans="14:29" x14ac:dyDescent="0.35">
      <c r="N1195">
        <f t="shared" si="39"/>
        <v>6.5</v>
      </c>
      <c r="O1195">
        <v>55</v>
      </c>
      <c r="P1195" t="s">
        <v>22</v>
      </c>
      <c r="Q1195" t="str">
        <f t="shared" si="40"/>
        <v>smokes</v>
      </c>
      <c r="Z1195">
        <v>55</v>
      </c>
      <c r="AA1195" s="8">
        <v>0</v>
      </c>
      <c r="AB1195">
        <v>109.69</v>
      </c>
      <c r="AC1195">
        <v>22.2</v>
      </c>
    </row>
    <row r="1196" spans="14:29" x14ac:dyDescent="0.35">
      <c r="N1196">
        <f t="shared" si="39"/>
        <v>0.3</v>
      </c>
      <c r="O1196">
        <v>3</v>
      </c>
      <c r="P1196" t="s">
        <v>24</v>
      </c>
      <c r="Q1196" t="str">
        <f t="shared" si="40"/>
        <v>never smoked</v>
      </c>
      <c r="Z1196">
        <v>3</v>
      </c>
      <c r="AA1196" s="8">
        <v>0</v>
      </c>
      <c r="AB1196">
        <v>79.63</v>
      </c>
      <c r="AC1196">
        <v>28.1</v>
      </c>
    </row>
    <row r="1197" spans="14:29" x14ac:dyDescent="0.35">
      <c r="N1197">
        <f t="shared" si="39"/>
        <v>2.1</v>
      </c>
      <c r="O1197">
        <v>23</v>
      </c>
      <c r="P1197" t="s">
        <v>21</v>
      </c>
      <c r="Q1197" t="str">
        <f t="shared" si="40"/>
        <v>never smoked</v>
      </c>
      <c r="Z1197">
        <v>23</v>
      </c>
      <c r="AA1197" s="8">
        <v>0</v>
      </c>
      <c r="AB1197">
        <v>79.33</v>
      </c>
      <c r="AC1197">
        <v>41.5</v>
      </c>
    </row>
    <row r="1198" spans="14:29" x14ac:dyDescent="0.35">
      <c r="N1198">
        <f t="shared" si="39"/>
        <v>3.3000000000000003</v>
      </c>
      <c r="O1198">
        <v>33</v>
      </c>
      <c r="P1198" t="s">
        <v>21</v>
      </c>
      <c r="Q1198" t="str">
        <f t="shared" si="40"/>
        <v>never smoked</v>
      </c>
      <c r="Z1198">
        <v>33</v>
      </c>
      <c r="AA1198" s="8">
        <v>0</v>
      </c>
      <c r="AB1198">
        <v>79.91</v>
      </c>
      <c r="AC1198">
        <v>33.5</v>
      </c>
    </row>
    <row r="1199" spans="14:29" x14ac:dyDescent="0.35">
      <c r="N1199">
        <f t="shared" si="39"/>
        <v>1.2</v>
      </c>
      <c r="O1199">
        <v>14</v>
      </c>
      <c r="P1199" t="s">
        <v>24</v>
      </c>
      <c r="Q1199" t="str">
        <f t="shared" si="40"/>
        <v>never smoked</v>
      </c>
      <c r="Z1199">
        <v>14</v>
      </c>
      <c r="AA1199" s="8">
        <v>0</v>
      </c>
      <c r="AB1199">
        <v>84.46</v>
      </c>
      <c r="AC1199">
        <v>21.8</v>
      </c>
    </row>
    <row r="1200" spans="14:29" x14ac:dyDescent="0.35">
      <c r="N1200">
        <f t="shared" si="39"/>
        <v>9.3999999999999986</v>
      </c>
      <c r="O1200">
        <v>79</v>
      </c>
      <c r="P1200" t="s">
        <v>16</v>
      </c>
      <c r="Q1200" t="str">
        <f t="shared" si="40"/>
        <v>formerly smoked</v>
      </c>
      <c r="Z1200">
        <v>79</v>
      </c>
      <c r="AA1200" s="8">
        <v>0</v>
      </c>
      <c r="AB1200">
        <v>68.400000000000006</v>
      </c>
      <c r="AC1200">
        <v>22.1</v>
      </c>
    </row>
    <row r="1201" spans="14:29" x14ac:dyDescent="0.35">
      <c r="N1201">
        <f t="shared" si="39"/>
        <v>7.8000000000000007</v>
      </c>
      <c r="O1201">
        <v>64</v>
      </c>
      <c r="P1201" t="s">
        <v>22</v>
      </c>
      <c r="Q1201" t="str">
        <f t="shared" si="40"/>
        <v>smokes</v>
      </c>
      <c r="Z1201">
        <v>64</v>
      </c>
      <c r="AA1201" s="8">
        <v>0</v>
      </c>
      <c r="AB1201">
        <v>78.430000000000007</v>
      </c>
      <c r="AC1201">
        <v>30.2</v>
      </c>
    </row>
    <row r="1202" spans="14:29" x14ac:dyDescent="0.35">
      <c r="N1202">
        <f t="shared" si="39"/>
        <v>9</v>
      </c>
      <c r="O1202">
        <v>76</v>
      </c>
      <c r="P1202" t="s">
        <v>24</v>
      </c>
      <c r="Q1202" t="str">
        <f t="shared" si="40"/>
        <v>formerly smoked</v>
      </c>
      <c r="Z1202">
        <v>76</v>
      </c>
      <c r="AA1202" s="8">
        <v>0</v>
      </c>
      <c r="AB1202">
        <v>198.02</v>
      </c>
      <c r="AC1202">
        <v>38.700000000000003</v>
      </c>
    </row>
    <row r="1203" spans="14:29" x14ac:dyDescent="0.35">
      <c r="N1203">
        <f t="shared" si="39"/>
        <v>5.0999999999999996</v>
      </c>
      <c r="O1203">
        <v>46</v>
      </c>
      <c r="P1203" t="s">
        <v>22</v>
      </c>
      <c r="Q1203" t="str">
        <f t="shared" si="40"/>
        <v>smokes</v>
      </c>
      <c r="Z1203">
        <v>46</v>
      </c>
      <c r="AA1203" s="8">
        <v>0</v>
      </c>
      <c r="AB1203">
        <v>85.35</v>
      </c>
      <c r="AC1203">
        <v>32.1</v>
      </c>
    </row>
    <row r="1204" spans="14:29" x14ac:dyDescent="0.35">
      <c r="N1204">
        <f t="shared" si="39"/>
        <v>9.6</v>
      </c>
      <c r="O1204">
        <v>80</v>
      </c>
      <c r="P1204" t="s">
        <v>16</v>
      </c>
      <c r="Q1204" t="str">
        <f t="shared" si="40"/>
        <v>formerly smoked</v>
      </c>
      <c r="Z1204">
        <v>80</v>
      </c>
      <c r="AA1204" s="8">
        <v>0</v>
      </c>
      <c r="AB1204">
        <v>204.17</v>
      </c>
      <c r="AC1204">
        <v>41.3</v>
      </c>
    </row>
    <row r="1205" spans="14:29" x14ac:dyDescent="0.35">
      <c r="N1205">
        <f t="shared" si="39"/>
        <v>2</v>
      </c>
      <c r="O1205">
        <v>21</v>
      </c>
      <c r="P1205" t="s">
        <v>16</v>
      </c>
      <c r="Q1205" t="str">
        <f t="shared" si="40"/>
        <v>formerly smoked</v>
      </c>
      <c r="Z1205">
        <v>21</v>
      </c>
      <c r="AA1205" s="8">
        <v>0</v>
      </c>
      <c r="AB1205">
        <v>82.71</v>
      </c>
      <c r="AC1205">
        <v>20.100000000000001</v>
      </c>
    </row>
    <row r="1206" spans="14:29" x14ac:dyDescent="0.35">
      <c r="N1206">
        <f t="shared" si="39"/>
        <v>3.3000000000000003</v>
      </c>
      <c r="O1206">
        <v>33</v>
      </c>
      <c r="P1206" t="s">
        <v>21</v>
      </c>
      <c r="Q1206" t="str">
        <f t="shared" si="40"/>
        <v>never smoked</v>
      </c>
      <c r="Z1206">
        <v>33</v>
      </c>
      <c r="AA1206" s="8">
        <v>0</v>
      </c>
      <c r="AB1206">
        <v>121.19</v>
      </c>
      <c r="AC1206">
        <v>22.1</v>
      </c>
    </row>
    <row r="1207" spans="14:29" x14ac:dyDescent="0.35">
      <c r="N1207">
        <f t="shared" si="39"/>
        <v>3.2</v>
      </c>
      <c r="O1207">
        <v>32</v>
      </c>
      <c r="P1207" t="s">
        <v>22</v>
      </c>
      <c r="Q1207" t="str">
        <f t="shared" si="40"/>
        <v>smokes</v>
      </c>
      <c r="Z1207">
        <v>32</v>
      </c>
      <c r="AA1207" s="8">
        <v>0</v>
      </c>
      <c r="AB1207">
        <v>106.02</v>
      </c>
      <c r="AC1207">
        <v>24.9</v>
      </c>
    </row>
    <row r="1208" spans="14:29" x14ac:dyDescent="0.35">
      <c r="N1208">
        <f t="shared" si="39"/>
        <v>0</v>
      </c>
      <c r="O1208">
        <v>0.72</v>
      </c>
      <c r="P1208" t="s">
        <v>24</v>
      </c>
      <c r="Q1208" t="str">
        <f t="shared" si="40"/>
        <v>never smoked</v>
      </c>
      <c r="Z1208">
        <v>0.72</v>
      </c>
      <c r="AA1208" s="8">
        <v>0</v>
      </c>
      <c r="AB1208">
        <v>66.36</v>
      </c>
      <c r="AC1208">
        <v>23</v>
      </c>
    </row>
    <row r="1209" spans="14:29" x14ac:dyDescent="0.35">
      <c r="N1209">
        <f t="shared" si="39"/>
        <v>5.5</v>
      </c>
      <c r="O1209">
        <v>49</v>
      </c>
      <c r="P1209" t="s">
        <v>16</v>
      </c>
      <c r="Q1209" t="str">
        <f t="shared" si="40"/>
        <v>formerly smoked</v>
      </c>
      <c r="Z1209">
        <v>49</v>
      </c>
      <c r="AA1209" s="8">
        <v>0</v>
      </c>
      <c r="AB1209">
        <v>267.76</v>
      </c>
      <c r="AC1209">
        <v>29.3</v>
      </c>
    </row>
    <row r="1210" spans="14:29" x14ac:dyDescent="0.35">
      <c r="N1210">
        <f t="shared" si="39"/>
        <v>4.3</v>
      </c>
      <c r="O1210">
        <v>41</v>
      </c>
      <c r="P1210" t="s">
        <v>21</v>
      </c>
      <c r="Q1210" t="str">
        <f t="shared" si="40"/>
        <v>never smoked</v>
      </c>
      <c r="Z1210">
        <v>41</v>
      </c>
      <c r="AA1210" s="8">
        <v>0</v>
      </c>
      <c r="AB1210">
        <v>107.18</v>
      </c>
      <c r="AC1210">
        <v>22.8</v>
      </c>
    </row>
    <row r="1211" spans="14:29" x14ac:dyDescent="0.35">
      <c r="N1211">
        <f t="shared" si="39"/>
        <v>3.8</v>
      </c>
      <c r="O1211">
        <v>37</v>
      </c>
      <c r="P1211" t="s">
        <v>24</v>
      </c>
      <c r="Q1211" t="str">
        <f t="shared" si="40"/>
        <v>smokes</v>
      </c>
      <c r="Z1211">
        <v>37</v>
      </c>
      <c r="AA1211" s="8">
        <v>0</v>
      </c>
      <c r="AB1211">
        <v>74.58</v>
      </c>
      <c r="AC1211">
        <v>31.6</v>
      </c>
    </row>
    <row r="1212" spans="14:29" x14ac:dyDescent="0.35">
      <c r="N1212">
        <f t="shared" si="39"/>
        <v>7</v>
      </c>
      <c r="O1212">
        <v>58</v>
      </c>
      <c r="P1212" t="s">
        <v>24</v>
      </c>
      <c r="Q1212" t="str">
        <f t="shared" si="40"/>
        <v>formerly smoked</v>
      </c>
      <c r="Z1212">
        <v>58</v>
      </c>
      <c r="AA1212" s="8">
        <v>0</v>
      </c>
      <c r="AB1212">
        <v>80.92</v>
      </c>
      <c r="AC1212">
        <v>19.399999999999999</v>
      </c>
    </row>
    <row r="1213" spans="14:29" x14ac:dyDescent="0.35">
      <c r="N1213">
        <f t="shared" si="39"/>
        <v>9.3999999999999986</v>
      </c>
      <c r="O1213">
        <v>79</v>
      </c>
      <c r="P1213" t="s">
        <v>21</v>
      </c>
      <c r="Q1213" t="str">
        <f t="shared" si="40"/>
        <v>never smoked</v>
      </c>
      <c r="Z1213">
        <v>79</v>
      </c>
      <c r="AA1213" s="8">
        <v>0</v>
      </c>
      <c r="AB1213">
        <v>90.77</v>
      </c>
      <c r="AC1213">
        <v>22.5</v>
      </c>
    </row>
    <row r="1214" spans="14:29" x14ac:dyDescent="0.35">
      <c r="N1214">
        <f t="shared" si="39"/>
        <v>2.1</v>
      </c>
      <c r="O1214">
        <v>23</v>
      </c>
      <c r="P1214" t="s">
        <v>21</v>
      </c>
      <c r="Q1214" t="str">
        <f t="shared" si="40"/>
        <v>never smoked</v>
      </c>
      <c r="Z1214">
        <v>23</v>
      </c>
      <c r="AA1214" s="8">
        <v>0</v>
      </c>
      <c r="AB1214">
        <v>90.84</v>
      </c>
      <c r="AC1214">
        <v>31.6</v>
      </c>
    </row>
    <row r="1215" spans="14:29" x14ac:dyDescent="0.35">
      <c r="N1215">
        <f t="shared" si="39"/>
        <v>9.2000000000000011</v>
      </c>
      <c r="O1215">
        <v>78</v>
      </c>
      <c r="P1215" t="s">
        <v>24</v>
      </c>
      <c r="Q1215" t="str">
        <f t="shared" si="40"/>
        <v>formerly smoked</v>
      </c>
      <c r="Z1215">
        <v>78</v>
      </c>
      <c r="AA1215" s="8">
        <v>0</v>
      </c>
      <c r="AB1215">
        <v>59.2</v>
      </c>
      <c r="AC1215">
        <v>29.1</v>
      </c>
    </row>
    <row r="1216" spans="14:29" x14ac:dyDescent="0.35">
      <c r="N1216">
        <f t="shared" si="39"/>
        <v>5.8</v>
      </c>
      <c r="O1216">
        <v>51</v>
      </c>
      <c r="P1216" t="s">
        <v>16</v>
      </c>
      <c r="Q1216" t="str">
        <f t="shared" si="40"/>
        <v>formerly smoked</v>
      </c>
      <c r="Z1216">
        <v>51</v>
      </c>
      <c r="AA1216" s="8">
        <v>0</v>
      </c>
      <c r="AB1216">
        <v>217.71</v>
      </c>
      <c r="AC1216">
        <v>28.1</v>
      </c>
    </row>
    <row r="1217" spans="14:29" x14ac:dyDescent="0.35">
      <c r="N1217">
        <f t="shared" si="39"/>
        <v>4.3</v>
      </c>
      <c r="O1217">
        <v>41</v>
      </c>
      <c r="P1217" t="s">
        <v>22</v>
      </c>
      <c r="Q1217" t="str">
        <f t="shared" si="40"/>
        <v>smokes</v>
      </c>
      <c r="Z1217">
        <v>41</v>
      </c>
      <c r="AA1217" s="8">
        <v>0</v>
      </c>
      <c r="AB1217">
        <v>133.76</v>
      </c>
      <c r="AC1217">
        <v>43.4</v>
      </c>
    </row>
    <row r="1218" spans="14:29" x14ac:dyDescent="0.35">
      <c r="N1218">
        <f t="shared" si="39"/>
        <v>8.2999999999999989</v>
      </c>
      <c r="O1218">
        <v>68</v>
      </c>
      <c r="P1218" t="s">
        <v>16</v>
      </c>
      <c r="Q1218" t="str">
        <f t="shared" si="40"/>
        <v>formerly smoked</v>
      </c>
      <c r="Z1218">
        <v>68</v>
      </c>
      <c r="AA1218" s="8">
        <v>0</v>
      </c>
      <c r="AB1218">
        <v>61.36</v>
      </c>
      <c r="AC1218">
        <v>26.5</v>
      </c>
    </row>
    <row r="1219" spans="14:29" x14ac:dyDescent="0.35">
      <c r="N1219">
        <f t="shared" ref="N1219:N1282" si="41">_xlfn.PERCENTRANK.EXC(O:O,O1219,2)*10</f>
        <v>2.9</v>
      </c>
      <c r="O1219">
        <v>30</v>
      </c>
      <c r="P1219" t="s">
        <v>24</v>
      </c>
      <c r="Q1219" t="str">
        <f t="shared" ref="Q1219:Q1282" si="42">IF(P1219="Unknown",IF(N1219&gt;=7,"formerly smoked",IF(N1219&gt;=2,"smokes","never smoked")),P1219)</f>
        <v>smokes</v>
      </c>
      <c r="Z1219">
        <v>30</v>
      </c>
      <c r="AA1219" s="8">
        <v>0</v>
      </c>
      <c r="AB1219">
        <v>118.62</v>
      </c>
      <c r="AC1219">
        <v>29.7</v>
      </c>
    </row>
    <row r="1220" spans="14:29" x14ac:dyDescent="0.35">
      <c r="N1220">
        <f t="shared" si="41"/>
        <v>0.2</v>
      </c>
      <c r="O1220">
        <v>1.88</v>
      </c>
      <c r="P1220" t="s">
        <v>24</v>
      </c>
      <c r="Q1220" t="str">
        <f t="shared" si="42"/>
        <v>never smoked</v>
      </c>
      <c r="Z1220">
        <v>1.88</v>
      </c>
      <c r="AA1220" s="8">
        <v>0</v>
      </c>
      <c r="AB1220">
        <v>77.91</v>
      </c>
      <c r="AC1220">
        <v>21.8</v>
      </c>
    </row>
    <row r="1221" spans="14:29" x14ac:dyDescent="0.35">
      <c r="N1221">
        <f t="shared" si="41"/>
        <v>3.2</v>
      </c>
      <c r="O1221">
        <v>32</v>
      </c>
      <c r="P1221" t="s">
        <v>16</v>
      </c>
      <c r="Q1221" t="str">
        <f t="shared" si="42"/>
        <v>formerly smoked</v>
      </c>
      <c r="Z1221">
        <v>32</v>
      </c>
      <c r="AA1221" s="8">
        <v>0</v>
      </c>
      <c r="AB1221">
        <v>68.98</v>
      </c>
      <c r="AC1221">
        <v>23.4</v>
      </c>
    </row>
    <row r="1222" spans="14:29" x14ac:dyDescent="0.35">
      <c r="N1222">
        <f t="shared" si="41"/>
        <v>1.7999999999999998</v>
      </c>
      <c r="O1222">
        <v>20</v>
      </c>
      <c r="P1222" t="s">
        <v>21</v>
      </c>
      <c r="Q1222" t="str">
        <f t="shared" si="42"/>
        <v>never smoked</v>
      </c>
      <c r="Z1222">
        <v>20</v>
      </c>
      <c r="AA1222" s="8">
        <v>0</v>
      </c>
      <c r="AB1222">
        <v>112.08</v>
      </c>
      <c r="AC1222">
        <v>23</v>
      </c>
    </row>
    <row r="1223" spans="14:29" x14ac:dyDescent="0.35">
      <c r="N1223">
        <f t="shared" si="41"/>
        <v>1.7999999999999998</v>
      </c>
      <c r="O1223">
        <v>20</v>
      </c>
      <c r="P1223" t="s">
        <v>21</v>
      </c>
      <c r="Q1223" t="str">
        <f t="shared" si="42"/>
        <v>never smoked</v>
      </c>
      <c r="Z1223">
        <v>20</v>
      </c>
      <c r="AA1223" s="8">
        <v>0</v>
      </c>
      <c r="AB1223">
        <v>96.2</v>
      </c>
      <c r="AC1223">
        <v>21.5</v>
      </c>
    </row>
    <row r="1224" spans="14:29" x14ac:dyDescent="0.35">
      <c r="N1224">
        <f t="shared" si="41"/>
        <v>0.89999999999999991</v>
      </c>
      <c r="O1224">
        <v>10</v>
      </c>
      <c r="P1224" t="s">
        <v>24</v>
      </c>
      <c r="Q1224" t="str">
        <f t="shared" si="42"/>
        <v>never smoked</v>
      </c>
      <c r="Z1224">
        <v>10</v>
      </c>
      <c r="AA1224" s="8">
        <v>0</v>
      </c>
      <c r="AB1224">
        <v>93.11</v>
      </c>
      <c r="AC1224">
        <v>14.6</v>
      </c>
    </row>
    <row r="1225" spans="14:29" x14ac:dyDescent="0.35">
      <c r="N1225">
        <f t="shared" si="41"/>
        <v>0.70000000000000007</v>
      </c>
      <c r="O1225">
        <v>8</v>
      </c>
      <c r="P1225" t="s">
        <v>24</v>
      </c>
      <c r="Q1225" t="str">
        <f t="shared" si="42"/>
        <v>never smoked</v>
      </c>
      <c r="Z1225">
        <v>8</v>
      </c>
      <c r="AA1225" s="8">
        <v>0</v>
      </c>
      <c r="AB1225">
        <v>115.54</v>
      </c>
      <c r="AC1225">
        <v>28.5</v>
      </c>
    </row>
    <row r="1226" spans="14:29" x14ac:dyDescent="0.35">
      <c r="N1226">
        <f t="shared" si="41"/>
        <v>7.9</v>
      </c>
      <c r="O1226">
        <v>65</v>
      </c>
      <c r="P1226" t="s">
        <v>22</v>
      </c>
      <c r="Q1226" t="str">
        <f t="shared" si="42"/>
        <v>smokes</v>
      </c>
      <c r="Z1226">
        <v>65</v>
      </c>
      <c r="AA1226" s="8">
        <v>0</v>
      </c>
      <c r="AB1226">
        <v>88.57</v>
      </c>
      <c r="AC1226">
        <v>29</v>
      </c>
    </row>
    <row r="1227" spans="14:29" x14ac:dyDescent="0.35">
      <c r="N1227">
        <f t="shared" si="41"/>
        <v>7.9</v>
      </c>
      <c r="O1227">
        <v>65</v>
      </c>
      <c r="P1227" t="s">
        <v>24</v>
      </c>
      <c r="Q1227" t="str">
        <f t="shared" si="42"/>
        <v>formerly smoked</v>
      </c>
      <c r="Z1227">
        <v>65</v>
      </c>
      <c r="AA1227" s="8">
        <v>0</v>
      </c>
      <c r="AB1227">
        <v>180.76</v>
      </c>
      <c r="AC1227">
        <v>26.9</v>
      </c>
    </row>
    <row r="1228" spans="14:29" x14ac:dyDescent="0.35">
      <c r="N1228">
        <f t="shared" si="41"/>
        <v>5.0999999999999996</v>
      </c>
      <c r="O1228">
        <v>46</v>
      </c>
      <c r="P1228" t="s">
        <v>16</v>
      </c>
      <c r="Q1228" t="str">
        <f t="shared" si="42"/>
        <v>formerly smoked</v>
      </c>
      <c r="Z1228">
        <v>46</v>
      </c>
      <c r="AA1228" s="8">
        <v>0</v>
      </c>
      <c r="AB1228">
        <v>83.12</v>
      </c>
      <c r="AC1228">
        <v>29.6</v>
      </c>
    </row>
    <row r="1229" spans="14:29" x14ac:dyDescent="0.35">
      <c r="N1229">
        <f t="shared" si="41"/>
        <v>6.1</v>
      </c>
      <c r="O1229">
        <v>53</v>
      </c>
      <c r="P1229" t="s">
        <v>21</v>
      </c>
      <c r="Q1229" t="str">
        <f t="shared" si="42"/>
        <v>never smoked</v>
      </c>
      <c r="Z1229">
        <v>53</v>
      </c>
      <c r="AA1229" s="8">
        <v>0</v>
      </c>
      <c r="AB1229">
        <v>94.89</v>
      </c>
      <c r="AC1229">
        <v>28.5</v>
      </c>
    </row>
    <row r="1230" spans="14:29" x14ac:dyDescent="0.35">
      <c r="N1230">
        <f t="shared" si="41"/>
        <v>9.3999999999999986</v>
      </c>
      <c r="O1230">
        <v>79</v>
      </c>
      <c r="P1230" t="s">
        <v>21</v>
      </c>
      <c r="Q1230" t="str">
        <f t="shared" si="42"/>
        <v>never smoked</v>
      </c>
      <c r="Z1230">
        <v>79</v>
      </c>
      <c r="AA1230" s="8">
        <v>0</v>
      </c>
      <c r="AB1230">
        <v>239.52</v>
      </c>
      <c r="AC1230">
        <v>25.5</v>
      </c>
    </row>
    <row r="1231" spans="14:29" x14ac:dyDescent="0.35">
      <c r="N1231">
        <f t="shared" si="41"/>
        <v>4.6000000000000005</v>
      </c>
      <c r="O1231">
        <v>43</v>
      </c>
      <c r="P1231" t="s">
        <v>16</v>
      </c>
      <c r="Q1231" t="str">
        <f t="shared" si="42"/>
        <v>formerly smoked</v>
      </c>
      <c r="Z1231">
        <v>43</v>
      </c>
      <c r="AA1231" s="8">
        <v>0</v>
      </c>
      <c r="AB1231">
        <v>99.15</v>
      </c>
      <c r="AC1231">
        <v>30.5</v>
      </c>
    </row>
    <row r="1232" spans="14:29" x14ac:dyDescent="0.35">
      <c r="N1232">
        <f t="shared" si="41"/>
        <v>6.6000000000000005</v>
      </c>
      <c r="O1232">
        <v>56</v>
      </c>
      <c r="P1232" t="s">
        <v>21</v>
      </c>
      <c r="Q1232" t="str">
        <f t="shared" si="42"/>
        <v>never smoked</v>
      </c>
      <c r="Z1232">
        <v>56</v>
      </c>
      <c r="AA1232" s="8">
        <v>0</v>
      </c>
      <c r="AB1232">
        <v>124.16</v>
      </c>
      <c r="AC1232">
        <v>23</v>
      </c>
    </row>
    <row r="1233" spans="14:29" x14ac:dyDescent="0.35">
      <c r="N1233">
        <f t="shared" si="41"/>
        <v>0.3</v>
      </c>
      <c r="O1233">
        <v>3</v>
      </c>
      <c r="P1233" t="s">
        <v>24</v>
      </c>
      <c r="Q1233" t="str">
        <f t="shared" si="42"/>
        <v>never smoked</v>
      </c>
      <c r="Z1233">
        <v>3</v>
      </c>
      <c r="AA1233" s="8">
        <v>0</v>
      </c>
      <c r="AB1233">
        <v>86.38</v>
      </c>
      <c r="AC1233">
        <v>22.8</v>
      </c>
    </row>
    <row r="1234" spans="14:29" x14ac:dyDescent="0.35">
      <c r="N1234">
        <f t="shared" si="41"/>
        <v>3.2</v>
      </c>
      <c r="O1234">
        <v>32</v>
      </c>
      <c r="P1234" t="s">
        <v>21</v>
      </c>
      <c r="Q1234" t="str">
        <f t="shared" si="42"/>
        <v>never smoked</v>
      </c>
      <c r="Z1234">
        <v>32</v>
      </c>
      <c r="AA1234" s="8">
        <v>0</v>
      </c>
      <c r="AB1234">
        <v>93.68</v>
      </c>
      <c r="AC1234">
        <v>31.4</v>
      </c>
    </row>
    <row r="1235" spans="14:29" x14ac:dyDescent="0.35">
      <c r="N1235">
        <f t="shared" si="41"/>
        <v>4.3</v>
      </c>
      <c r="O1235">
        <v>41</v>
      </c>
      <c r="P1235" t="s">
        <v>22</v>
      </c>
      <c r="Q1235" t="str">
        <f t="shared" si="42"/>
        <v>smokes</v>
      </c>
      <c r="Z1235">
        <v>41</v>
      </c>
      <c r="AA1235" s="8">
        <v>0</v>
      </c>
      <c r="AB1235">
        <v>229.86</v>
      </c>
      <c r="AC1235">
        <v>35.200000000000003</v>
      </c>
    </row>
    <row r="1236" spans="14:29" x14ac:dyDescent="0.35">
      <c r="N1236">
        <f t="shared" si="41"/>
        <v>6.1</v>
      </c>
      <c r="O1236">
        <v>53</v>
      </c>
      <c r="P1236" t="s">
        <v>21</v>
      </c>
      <c r="Q1236" t="str">
        <f t="shared" si="42"/>
        <v>never smoked</v>
      </c>
      <c r="Z1236">
        <v>53</v>
      </c>
      <c r="AA1236" s="8">
        <v>0</v>
      </c>
      <c r="AB1236">
        <v>78.73</v>
      </c>
      <c r="AC1236">
        <v>23.3</v>
      </c>
    </row>
    <row r="1237" spans="14:29" x14ac:dyDescent="0.35">
      <c r="N1237">
        <f t="shared" si="41"/>
        <v>3.5999999999999996</v>
      </c>
      <c r="O1237">
        <v>35</v>
      </c>
      <c r="P1237" t="s">
        <v>16</v>
      </c>
      <c r="Q1237" t="str">
        <f t="shared" si="42"/>
        <v>formerly smoked</v>
      </c>
      <c r="Z1237">
        <v>35</v>
      </c>
      <c r="AA1237" s="8">
        <v>0</v>
      </c>
      <c r="AB1237">
        <v>115.92</v>
      </c>
      <c r="AC1237">
        <v>28.1</v>
      </c>
    </row>
    <row r="1238" spans="14:29" x14ac:dyDescent="0.35">
      <c r="N1238">
        <f t="shared" si="41"/>
        <v>8.1999999999999993</v>
      </c>
      <c r="O1238">
        <v>67</v>
      </c>
      <c r="P1238" t="s">
        <v>16</v>
      </c>
      <c r="Q1238" t="str">
        <f t="shared" si="42"/>
        <v>formerly smoked</v>
      </c>
      <c r="Z1238">
        <v>67</v>
      </c>
      <c r="AA1238" s="8">
        <v>0</v>
      </c>
      <c r="AB1238">
        <v>93.71</v>
      </c>
      <c r="AC1238">
        <v>31.2</v>
      </c>
    </row>
    <row r="1239" spans="14:29" x14ac:dyDescent="0.35">
      <c r="N1239">
        <f t="shared" si="41"/>
        <v>3.3000000000000003</v>
      </c>
      <c r="O1239">
        <v>33</v>
      </c>
      <c r="P1239" t="s">
        <v>21</v>
      </c>
      <c r="Q1239" t="str">
        <f t="shared" si="42"/>
        <v>never smoked</v>
      </c>
      <c r="Z1239">
        <v>33</v>
      </c>
      <c r="AA1239" s="8">
        <v>0</v>
      </c>
      <c r="AB1239">
        <v>76.66</v>
      </c>
      <c r="AC1239">
        <v>24.8</v>
      </c>
    </row>
    <row r="1240" spans="14:29" x14ac:dyDescent="0.35">
      <c r="N1240">
        <f t="shared" si="41"/>
        <v>2</v>
      </c>
      <c r="O1240">
        <v>21</v>
      </c>
      <c r="P1240" t="s">
        <v>24</v>
      </c>
      <c r="Q1240" t="str">
        <f t="shared" si="42"/>
        <v>smokes</v>
      </c>
      <c r="Z1240">
        <v>21</v>
      </c>
      <c r="AA1240" s="8">
        <v>0</v>
      </c>
      <c r="AB1240">
        <v>112.38</v>
      </c>
      <c r="AC1240">
        <v>25.8</v>
      </c>
    </row>
    <row r="1241" spans="14:29" x14ac:dyDescent="0.35">
      <c r="N1241">
        <f t="shared" si="41"/>
        <v>2.5</v>
      </c>
      <c r="O1241">
        <v>26</v>
      </c>
      <c r="P1241" t="s">
        <v>22</v>
      </c>
      <c r="Q1241" t="str">
        <f t="shared" si="42"/>
        <v>smokes</v>
      </c>
      <c r="Z1241">
        <v>26</v>
      </c>
      <c r="AA1241" s="8">
        <v>0</v>
      </c>
      <c r="AB1241">
        <v>89.3</v>
      </c>
      <c r="AC1241">
        <v>48.4</v>
      </c>
    </row>
    <row r="1242" spans="14:29" x14ac:dyDescent="0.35">
      <c r="N1242">
        <f t="shared" si="41"/>
        <v>8.4</v>
      </c>
      <c r="O1242">
        <v>69</v>
      </c>
      <c r="P1242" t="s">
        <v>16</v>
      </c>
      <c r="Q1242" t="str">
        <f t="shared" si="42"/>
        <v>formerly smoked</v>
      </c>
      <c r="Z1242">
        <v>69</v>
      </c>
      <c r="AA1242" s="8">
        <v>0</v>
      </c>
      <c r="AB1242">
        <v>103.44</v>
      </c>
      <c r="AC1242">
        <v>43.1</v>
      </c>
    </row>
    <row r="1243" spans="14:29" x14ac:dyDescent="0.35">
      <c r="N1243">
        <f t="shared" si="41"/>
        <v>8.8000000000000007</v>
      </c>
      <c r="O1243">
        <v>73</v>
      </c>
      <c r="P1243" t="s">
        <v>16</v>
      </c>
      <c r="Q1243" t="str">
        <f t="shared" si="42"/>
        <v>formerly smoked</v>
      </c>
      <c r="Z1243">
        <v>73</v>
      </c>
      <c r="AA1243" s="8">
        <v>0</v>
      </c>
      <c r="AB1243">
        <v>79.69</v>
      </c>
      <c r="AC1243">
        <v>28.1</v>
      </c>
    </row>
    <row r="1244" spans="14:29" x14ac:dyDescent="0.35">
      <c r="N1244">
        <f t="shared" si="41"/>
        <v>1.3</v>
      </c>
      <c r="O1244">
        <v>15</v>
      </c>
      <c r="P1244" t="s">
        <v>21</v>
      </c>
      <c r="Q1244" t="str">
        <f t="shared" si="42"/>
        <v>never smoked</v>
      </c>
      <c r="Z1244">
        <v>15</v>
      </c>
      <c r="AA1244" s="8">
        <v>0</v>
      </c>
      <c r="AB1244">
        <v>61.61</v>
      </c>
      <c r="AC1244">
        <v>27.8</v>
      </c>
    </row>
    <row r="1245" spans="14:29" x14ac:dyDescent="0.35">
      <c r="N1245">
        <f t="shared" si="41"/>
        <v>0.3</v>
      </c>
      <c r="O1245">
        <v>3</v>
      </c>
      <c r="P1245" t="s">
        <v>24</v>
      </c>
      <c r="Q1245" t="str">
        <f t="shared" si="42"/>
        <v>never smoked</v>
      </c>
      <c r="Z1245">
        <v>3</v>
      </c>
      <c r="AA1245" s="8">
        <v>0</v>
      </c>
      <c r="AB1245">
        <v>94.12</v>
      </c>
      <c r="AC1245">
        <v>21.4</v>
      </c>
    </row>
    <row r="1246" spans="14:29" x14ac:dyDescent="0.35">
      <c r="N1246">
        <f t="shared" si="41"/>
        <v>0.1</v>
      </c>
      <c r="O1246">
        <v>1.24</v>
      </c>
      <c r="P1246" t="s">
        <v>24</v>
      </c>
      <c r="Q1246" t="str">
        <f t="shared" si="42"/>
        <v>never smoked</v>
      </c>
      <c r="Z1246">
        <v>1.24</v>
      </c>
      <c r="AA1246" s="8">
        <v>0</v>
      </c>
      <c r="AB1246">
        <v>62.4</v>
      </c>
      <c r="AC1246">
        <v>22.1</v>
      </c>
    </row>
    <row r="1247" spans="14:29" x14ac:dyDescent="0.35">
      <c r="N1247">
        <f t="shared" si="41"/>
        <v>9.6</v>
      </c>
      <c r="O1247">
        <v>80</v>
      </c>
      <c r="P1247" t="s">
        <v>21</v>
      </c>
      <c r="Q1247" t="str">
        <f t="shared" si="42"/>
        <v>never smoked</v>
      </c>
      <c r="Z1247">
        <v>80</v>
      </c>
      <c r="AA1247" s="8">
        <v>0</v>
      </c>
      <c r="AB1247">
        <v>210.96</v>
      </c>
      <c r="AC1247">
        <v>31.8</v>
      </c>
    </row>
    <row r="1248" spans="14:29" x14ac:dyDescent="0.35">
      <c r="N1248">
        <f t="shared" si="41"/>
        <v>0.2</v>
      </c>
      <c r="O1248">
        <v>2</v>
      </c>
      <c r="P1248" t="s">
        <v>24</v>
      </c>
      <c r="Q1248" t="str">
        <f t="shared" si="42"/>
        <v>never smoked</v>
      </c>
      <c r="Z1248">
        <v>2</v>
      </c>
      <c r="AA1248" s="8">
        <v>0</v>
      </c>
      <c r="AB1248">
        <v>76.25</v>
      </c>
      <c r="AC1248">
        <v>20.100000000000001</v>
      </c>
    </row>
    <row r="1249" spans="14:29" x14ac:dyDescent="0.35">
      <c r="N1249">
        <f t="shared" si="41"/>
        <v>5.6000000000000005</v>
      </c>
      <c r="O1249">
        <v>50</v>
      </c>
      <c r="P1249" t="s">
        <v>22</v>
      </c>
      <c r="Q1249" t="str">
        <f t="shared" si="42"/>
        <v>smokes</v>
      </c>
      <c r="Z1249">
        <v>50</v>
      </c>
      <c r="AA1249" s="8">
        <v>0</v>
      </c>
      <c r="AB1249">
        <v>103.48</v>
      </c>
      <c r="AC1249">
        <v>29.1</v>
      </c>
    </row>
    <row r="1250" spans="14:29" x14ac:dyDescent="0.35">
      <c r="N1250">
        <f t="shared" si="41"/>
        <v>2.9</v>
      </c>
      <c r="O1250">
        <v>30</v>
      </c>
      <c r="P1250" t="s">
        <v>24</v>
      </c>
      <c r="Q1250" t="str">
        <f t="shared" si="42"/>
        <v>smokes</v>
      </c>
      <c r="Z1250">
        <v>30</v>
      </c>
      <c r="AA1250" s="8">
        <v>0</v>
      </c>
      <c r="AB1250">
        <v>96.42</v>
      </c>
      <c r="AC1250">
        <v>22.6</v>
      </c>
    </row>
    <row r="1251" spans="14:29" x14ac:dyDescent="0.35">
      <c r="N1251">
        <f t="shared" si="41"/>
        <v>1.3</v>
      </c>
      <c r="O1251">
        <v>15</v>
      </c>
      <c r="P1251" t="s">
        <v>24</v>
      </c>
      <c r="Q1251" t="str">
        <f t="shared" si="42"/>
        <v>never smoked</v>
      </c>
      <c r="Z1251">
        <v>15</v>
      </c>
      <c r="AA1251" s="8">
        <v>0</v>
      </c>
      <c r="AB1251">
        <v>78.59</v>
      </c>
      <c r="AC1251">
        <v>25.1</v>
      </c>
    </row>
    <row r="1252" spans="14:29" x14ac:dyDescent="0.35">
      <c r="N1252">
        <f t="shared" si="41"/>
        <v>8.6</v>
      </c>
      <c r="O1252">
        <v>71</v>
      </c>
      <c r="P1252" t="s">
        <v>21</v>
      </c>
      <c r="Q1252" t="str">
        <f t="shared" si="42"/>
        <v>never smoked</v>
      </c>
      <c r="Z1252">
        <v>71</v>
      </c>
      <c r="AA1252" s="8">
        <v>0</v>
      </c>
      <c r="AB1252">
        <v>195.25</v>
      </c>
      <c r="AC1252">
        <v>33.299999999999997</v>
      </c>
    </row>
    <row r="1253" spans="14:29" x14ac:dyDescent="0.35">
      <c r="N1253">
        <f t="shared" si="41"/>
        <v>0.4</v>
      </c>
      <c r="O1253">
        <v>4</v>
      </c>
      <c r="P1253" t="s">
        <v>24</v>
      </c>
      <c r="Q1253" t="str">
        <f t="shared" si="42"/>
        <v>never smoked</v>
      </c>
      <c r="Z1253">
        <v>4</v>
      </c>
      <c r="AA1253" s="8">
        <v>0</v>
      </c>
      <c r="AB1253">
        <v>103.76</v>
      </c>
      <c r="AC1253">
        <v>15.9</v>
      </c>
    </row>
    <row r="1254" spans="14:29" x14ac:dyDescent="0.35">
      <c r="N1254">
        <f t="shared" si="41"/>
        <v>0.2</v>
      </c>
      <c r="O1254">
        <v>2</v>
      </c>
      <c r="P1254" t="s">
        <v>24</v>
      </c>
      <c r="Q1254" t="str">
        <f t="shared" si="42"/>
        <v>never smoked</v>
      </c>
      <c r="Z1254">
        <v>2</v>
      </c>
      <c r="AA1254" s="8">
        <v>0</v>
      </c>
      <c r="AB1254">
        <v>68.52</v>
      </c>
      <c r="AC1254">
        <v>20.8</v>
      </c>
    </row>
    <row r="1255" spans="14:29" x14ac:dyDescent="0.35">
      <c r="N1255">
        <f t="shared" si="41"/>
        <v>0.89999999999999991</v>
      </c>
      <c r="O1255">
        <v>11</v>
      </c>
      <c r="P1255" t="s">
        <v>24</v>
      </c>
      <c r="Q1255" t="str">
        <f t="shared" si="42"/>
        <v>never smoked</v>
      </c>
      <c r="Z1255">
        <v>11</v>
      </c>
      <c r="AA1255" s="8">
        <v>0</v>
      </c>
      <c r="AB1255">
        <v>92.17</v>
      </c>
      <c r="AC1255">
        <v>19.5</v>
      </c>
    </row>
    <row r="1256" spans="14:29" x14ac:dyDescent="0.35">
      <c r="N1256">
        <f t="shared" si="41"/>
        <v>4.9000000000000004</v>
      </c>
      <c r="O1256">
        <v>45</v>
      </c>
      <c r="P1256" t="s">
        <v>21</v>
      </c>
      <c r="Q1256" t="str">
        <f t="shared" si="42"/>
        <v>never smoked</v>
      </c>
      <c r="Z1256">
        <v>45</v>
      </c>
      <c r="AA1256" s="8">
        <v>0</v>
      </c>
      <c r="AB1256">
        <v>81.02</v>
      </c>
      <c r="AC1256">
        <v>39</v>
      </c>
    </row>
    <row r="1257" spans="14:29" x14ac:dyDescent="0.35">
      <c r="N1257">
        <f t="shared" si="41"/>
        <v>2</v>
      </c>
      <c r="O1257">
        <v>22</v>
      </c>
      <c r="P1257" t="s">
        <v>21</v>
      </c>
      <c r="Q1257" t="str">
        <f t="shared" si="42"/>
        <v>never smoked</v>
      </c>
      <c r="Z1257">
        <v>22</v>
      </c>
      <c r="AA1257" s="8">
        <v>0</v>
      </c>
      <c r="AB1257">
        <v>94.33</v>
      </c>
      <c r="AC1257">
        <v>23.1</v>
      </c>
    </row>
    <row r="1258" spans="14:29" x14ac:dyDescent="0.35">
      <c r="N1258">
        <f t="shared" si="41"/>
        <v>7.7</v>
      </c>
      <c r="O1258">
        <v>63</v>
      </c>
      <c r="P1258" t="s">
        <v>21</v>
      </c>
      <c r="Q1258" t="str">
        <f t="shared" si="42"/>
        <v>never smoked</v>
      </c>
      <c r="Z1258">
        <v>63</v>
      </c>
      <c r="AA1258" s="8">
        <v>0</v>
      </c>
      <c r="AB1258">
        <v>78.430000000000007</v>
      </c>
      <c r="AC1258">
        <v>18.8</v>
      </c>
    </row>
    <row r="1259" spans="14:29" x14ac:dyDescent="0.35">
      <c r="N1259">
        <f t="shared" si="41"/>
        <v>5.6000000000000005</v>
      </c>
      <c r="O1259">
        <v>50</v>
      </c>
      <c r="P1259" t="s">
        <v>24</v>
      </c>
      <c r="Q1259" t="str">
        <f t="shared" si="42"/>
        <v>smokes</v>
      </c>
      <c r="Z1259">
        <v>50</v>
      </c>
      <c r="AA1259" s="8">
        <v>0</v>
      </c>
      <c r="AB1259">
        <v>217.39</v>
      </c>
      <c r="AC1259">
        <v>50.6</v>
      </c>
    </row>
    <row r="1260" spans="14:29" x14ac:dyDescent="0.35">
      <c r="N1260">
        <f t="shared" si="41"/>
        <v>2.4</v>
      </c>
      <c r="O1260">
        <v>25</v>
      </c>
      <c r="P1260" t="s">
        <v>24</v>
      </c>
      <c r="Q1260" t="str">
        <f t="shared" si="42"/>
        <v>smokes</v>
      </c>
      <c r="Z1260">
        <v>25</v>
      </c>
      <c r="AA1260" s="8">
        <v>0</v>
      </c>
      <c r="AB1260">
        <v>82.77</v>
      </c>
      <c r="AC1260">
        <v>36.299999999999997</v>
      </c>
    </row>
    <row r="1261" spans="14:29" x14ac:dyDescent="0.35">
      <c r="N1261">
        <f t="shared" si="41"/>
        <v>5.5</v>
      </c>
      <c r="O1261">
        <v>49</v>
      </c>
      <c r="P1261" t="s">
        <v>21</v>
      </c>
      <c r="Q1261" t="str">
        <f t="shared" si="42"/>
        <v>never smoked</v>
      </c>
      <c r="Z1261">
        <v>49</v>
      </c>
      <c r="AA1261" s="8">
        <v>0</v>
      </c>
      <c r="AB1261">
        <v>88.13</v>
      </c>
      <c r="AC1261">
        <v>32.799999999999997</v>
      </c>
    </row>
    <row r="1262" spans="14:29" x14ac:dyDescent="0.35">
      <c r="N1262">
        <f t="shared" si="41"/>
        <v>4.0999999999999996</v>
      </c>
      <c r="O1262">
        <v>39</v>
      </c>
      <c r="P1262" t="s">
        <v>22</v>
      </c>
      <c r="Q1262" t="str">
        <f t="shared" si="42"/>
        <v>smokes</v>
      </c>
      <c r="Z1262">
        <v>39</v>
      </c>
      <c r="AA1262" s="8">
        <v>0</v>
      </c>
      <c r="AB1262">
        <v>102.77</v>
      </c>
      <c r="AC1262">
        <v>35.799999999999997</v>
      </c>
    </row>
    <row r="1263" spans="14:29" x14ac:dyDescent="0.35">
      <c r="N1263">
        <f t="shared" si="41"/>
        <v>4.6000000000000005</v>
      </c>
      <c r="O1263">
        <v>43</v>
      </c>
      <c r="P1263" t="s">
        <v>22</v>
      </c>
      <c r="Q1263" t="str">
        <f t="shared" si="42"/>
        <v>smokes</v>
      </c>
      <c r="Z1263">
        <v>43</v>
      </c>
      <c r="AA1263" s="8">
        <v>0</v>
      </c>
      <c r="AB1263">
        <v>101.75</v>
      </c>
      <c r="AC1263">
        <v>26.7</v>
      </c>
    </row>
    <row r="1264" spans="14:29" x14ac:dyDescent="0.35">
      <c r="N1264">
        <f t="shared" si="41"/>
        <v>8.1999999999999993</v>
      </c>
      <c r="O1264">
        <v>67</v>
      </c>
      <c r="P1264" t="s">
        <v>16</v>
      </c>
      <c r="Q1264" t="str">
        <f t="shared" si="42"/>
        <v>formerly smoked</v>
      </c>
      <c r="Z1264">
        <v>67</v>
      </c>
      <c r="AA1264" s="8">
        <v>0</v>
      </c>
      <c r="AB1264">
        <v>113.34</v>
      </c>
      <c r="AC1264">
        <v>26.3</v>
      </c>
    </row>
    <row r="1265" spans="14:29" x14ac:dyDescent="0.35">
      <c r="N1265">
        <f t="shared" si="41"/>
        <v>5.3000000000000007</v>
      </c>
      <c r="O1265">
        <v>48</v>
      </c>
      <c r="P1265" t="s">
        <v>22</v>
      </c>
      <c r="Q1265" t="str">
        <f t="shared" si="42"/>
        <v>smokes</v>
      </c>
      <c r="Z1265">
        <v>48</v>
      </c>
      <c r="AA1265" s="8">
        <v>0</v>
      </c>
      <c r="AB1265">
        <v>63.33</v>
      </c>
      <c r="AC1265">
        <v>26.5</v>
      </c>
    </row>
    <row r="1266" spans="14:29" x14ac:dyDescent="0.35">
      <c r="N1266">
        <f t="shared" si="41"/>
        <v>3.9000000000000004</v>
      </c>
      <c r="O1266">
        <v>38</v>
      </c>
      <c r="P1266" t="s">
        <v>21</v>
      </c>
      <c r="Q1266" t="str">
        <f t="shared" si="42"/>
        <v>never smoked</v>
      </c>
      <c r="Z1266">
        <v>38</v>
      </c>
      <c r="AA1266" s="8">
        <v>0</v>
      </c>
      <c r="AB1266">
        <v>69.34</v>
      </c>
      <c r="AC1266">
        <v>43.7</v>
      </c>
    </row>
    <row r="1267" spans="14:29" x14ac:dyDescent="0.35">
      <c r="N1267">
        <f t="shared" si="41"/>
        <v>1.2</v>
      </c>
      <c r="O1267">
        <v>14</v>
      </c>
      <c r="P1267" t="s">
        <v>24</v>
      </c>
      <c r="Q1267" t="str">
        <f t="shared" si="42"/>
        <v>never smoked</v>
      </c>
      <c r="Z1267">
        <v>14</v>
      </c>
      <c r="AA1267" s="8">
        <v>0</v>
      </c>
      <c r="AB1267">
        <v>118.81</v>
      </c>
      <c r="AC1267">
        <v>24.7</v>
      </c>
    </row>
    <row r="1268" spans="14:29" x14ac:dyDescent="0.35">
      <c r="N1268">
        <f t="shared" si="41"/>
        <v>7.7</v>
      </c>
      <c r="O1268">
        <v>63</v>
      </c>
      <c r="P1268" t="s">
        <v>21</v>
      </c>
      <c r="Q1268" t="str">
        <f t="shared" si="42"/>
        <v>never smoked</v>
      </c>
      <c r="Z1268">
        <v>63</v>
      </c>
      <c r="AA1268" s="8">
        <v>0</v>
      </c>
      <c r="AB1268">
        <v>66.13</v>
      </c>
      <c r="AC1268">
        <v>46.2</v>
      </c>
    </row>
    <row r="1269" spans="14:29" x14ac:dyDescent="0.35">
      <c r="N1269">
        <f t="shared" si="41"/>
        <v>3.8</v>
      </c>
      <c r="O1269">
        <v>37</v>
      </c>
      <c r="P1269" t="s">
        <v>16</v>
      </c>
      <c r="Q1269" t="str">
        <f t="shared" si="42"/>
        <v>formerly smoked</v>
      </c>
      <c r="Z1269">
        <v>37</v>
      </c>
      <c r="AA1269" s="8">
        <v>0</v>
      </c>
      <c r="AB1269">
        <v>67.53</v>
      </c>
      <c r="AC1269">
        <v>49.5</v>
      </c>
    </row>
    <row r="1270" spans="14:29" x14ac:dyDescent="0.35">
      <c r="N1270">
        <f t="shared" si="41"/>
        <v>1.7999999999999998</v>
      </c>
      <c r="O1270">
        <v>20</v>
      </c>
      <c r="P1270" t="s">
        <v>21</v>
      </c>
      <c r="Q1270" t="str">
        <f t="shared" si="42"/>
        <v>never smoked</v>
      </c>
      <c r="Z1270">
        <v>20</v>
      </c>
      <c r="AA1270" s="8">
        <v>0</v>
      </c>
      <c r="AB1270">
        <v>96.58</v>
      </c>
      <c r="AC1270">
        <v>43.3</v>
      </c>
    </row>
    <row r="1271" spans="14:29" x14ac:dyDescent="0.35">
      <c r="N1271">
        <f t="shared" si="41"/>
        <v>7.3</v>
      </c>
      <c r="O1271">
        <v>60</v>
      </c>
      <c r="P1271" t="s">
        <v>16</v>
      </c>
      <c r="Q1271" t="str">
        <f t="shared" si="42"/>
        <v>formerly smoked</v>
      </c>
      <c r="Z1271">
        <v>60</v>
      </c>
      <c r="AA1271" s="8">
        <v>0</v>
      </c>
      <c r="AB1271">
        <v>57.89</v>
      </c>
      <c r="AC1271">
        <v>30.9</v>
      </c>
    </row>
    <row r="1272" spans="14:29" x14ac:dyDescent="0.35">
      <c r="N1272">
        <f t="shared" si="41"/>
        <v>1.1000000000000001</v>
      </c>
      <c r="O1272">
        <v>13</v>
      </c>
      <c r="P1272" t="s">
        <v>24</v>
      </c>
      <c r="Q1272" t="str">
        <f t="shared" si="42"/>
        <v>never smoked</v>
      </c>
      <c r="Z1272">
        <v>13</v>
      </c>
      <c r="AA1272" s="8">
        <v>0</v>
      </c>
      <c r="AB1272">
        <v>78.38</v>
      </c>
      <c r="AC1272">
        <v>38.700000000000003</v>
      </c>
    </row>
    <row r="1273" spans="14:29" x14ac:dyDescent="0.35">
      <c r="N1273">
        <f t="shared" si="41"/>
        <v>3.4000000000000004</v>
      </c>
      <c r="O1273">
        <v>34</v>
      </c>
      <c r="P1273" t="s">
        <v>21</v>
      </c>
      <c r="Q1273" t="str">
        <f t="shared" si="42"/>
        <v>never smoked</v>
      </c>
      <c r="Z1273">
        <v>34</v>
      </c>
      <c r="AA1273" s="8">
        <v>0</v>
      </c>
      <c r="AB1273">
        <v>94.15</v>
      </c>
      <c r="AC1273">
        <v>28.6</v>
      </c>
    </row>
    <row r="1274" spans="14:29" x14ac:dyDescent="0.35">
      <c r="N1274">
        <f t="shared" si="41"/>
        <v>2</v>
      </c>
      <c r="O1274">
        <v>22</v>
      </c>
      <c r="P1274" t="s">
        <v>24</v>
      </c>
      <c r="Q1274" t="str">
        <f t="shared" si="42"/>
        <v>smokes</v>
      </c>
      <c r="Z1274">
        <v>22</v>
      </c>
      <c r="AA1274" s="8">
        <v>0</v>
      </c>
      <c r="AB1274">
        <v>89.53</v>
      </c>
      <c r="AC1274">
        <v>30.2</v>
      </c>
    </row>
    <row r="1275" spans="14:29" x14ac:dyDescent="0.35">
      <c r="N1275">
        <f t="shared" si="41"/>
        <v>5.0999999999999996</v>
      </c>
      <c r="O1275">
        <v>46</v>
      </c>
      <c r="P1275" t="s">
        <v>21</v>
      </c>
      <c r="Q1275" t="str">
        <f t="shared" si="42"/>
        <v>never smoked</v>
      </c>
      <c r="Z1275">
        <v>46</v>
      </c>
      <c r="AA1275" s="8">
        <v>0</v>
      </c>
      <c r="AB1275">
        <v>127.75</v>
      </c>
      <c r="AC1275">
        <v>30.5</v>
      </c>
    </row>
    <row r="1276" spans="14:29" x14ac:dyDescent="0.35">
      <c r="N1276">
        <f t="shared" si="41"/>
        <v>6.1</v>
      </c>
      <c r="O1276">
        <v>53</v>
      </c>
      <c r="P1276" t="s">
        <v>24</v>
      </c>
      <c r="Q1276" t="str">
        <f t="shared" si="42"/>
        <v>smokes</v>
      </c>
      <c r="Z1276">
        <v>53</v>
      </c>
      <c r="AA1276" s="8">
        <v>0</v>
      </c>
      <c r="AB1276">
        <v>76.790000000000006</v>
      </c>
      <c r="AC1276">
        <v>33.9</v>
      </c>
    </row>
    <row r="1277" spans="14:29" x14ac:dyDescent="0.35">
      <c r="N1277">
        <f t="shared" si="41"/>
        <v>2.7</v>
      </c>
      <c r="O1277">
        <v>28</v>
      </c>
      <c r="P1277" t="s">
        <v>21</v>
      </c>
      <c r="Q1277" t="str">
        <f t="shared" si="42"/>
        <v>never smoked</v>
      </c>
      <c r="Z1277">
        <v>28</v>
      </c>
      <c r="AA1277" s="8">
        <v>0</v>
      </c>
      <c r="AB1277">
        <v>141.15</v>
      </c>
      <c r="AC1277">
        <v>28.6</v>
      </c>
    </row>
    <row r="1278" spans="14:29" x14ac:dyDescent="0.35">
      <c r="N1278">
        <f t="shared" si="41"/>
        <v>7.5</v>
      </c>
      <c r="O1278">
        <v>62</v>
      </c>
      <c r="P1278" t="s">
        <v>21</v>
      </c>
      <c r="Q1278" t="str">
        <f t="shared" si="42"/>
        <v>never smoked</v>
      </c>
      <c r="Z1278">
        <v>62</v>
      </c>
      <c r="AA1278" s="8">
        <v>0</v>
      </c>
      <c r="AB1278">
        <v>88.63</v>
      </c>
      <c r="AC1278">
        <v>24.5</v>
      </c>
    </row>
    <row r="1279" spans="14:29" x14ac:dyDescent="0.35">
      <c r="N1279">
        <f t="shared" si="41"/>
        <v>0.6</v>
      </c>
      <c r="O1279">
        <v>6</v>
      </c>
      <c r="P1279" t="s">
        <v>24</v>
      </c>
      <c r="Q1279" t="str">
        <f t="shared" si="42"/>
        <v>never smoked</v>
      </c>
      <c r="Z1279">
        <v>6</v>
      </c>
      <c r="AA1279" s="8">
        <v>0</v>
      </c>
      <c r="AB1279">
        <v>201.25</v>
      </c>
      <c r="AC1279">
        <v>28.1</v>
      </c>
    </row>
    <row r="1280" spans="14:29" x14ac:dyDescent="0.35">
      <c r="N1280">
        <f t="shared" si="41"/>
        <v>0.89999999999999991</v>
      </c>
      <c r="O1280">
        <v>11</v>
      </c>
      <c r="P1280" t="s">
        <v>24</v>
      </c>
      <c r="Q1280" t="str">
        <f t="shared" si="42"/>
        <v>never smoked</v>
      </c>
      <c r="Z1280">
        <v>11</v>
      </c>
      <c r="AA1280" s="8">
        <v>0</v>
      </c>
      <c r="AB1280">
        <v>130.15</v>
      </c>
      <c r="AC1280">
        <v>17.2</v>
      </c>
    </row>
    <row r="1281" spans="14:29" x14ac:dyDescent="0.35">
      <c r="N1281">
        <f t="shared" si="41"/>
        <v>8.1000000000000014</v>
      </c>
      <c r="O1281">
        <v>66</v>
      </c>
      <c r="P1281" t="s">
        <v>21</v>
      </c>
      <c r="Q1281" t="str">
        <f t="shared" si="42"/>
        <v>never smoked</v>
      </c>
      <c r="Z1281">
        <v>66</v>
      </c>
      <c r="AA1281" s="8">
        <v>0</v>
      </c>
      <c r="AB1281">
        <v>108.03</v>
      </c>
      <c r="AC1281">
        <v>27.2</v>
      </c>
    </row>
    <row r="1282" spans="14:29" x14ac:dyDescent="0.35">
      <c r="N1282">
        <f t="shared" si="41"/>
        <v>9.6</v>
      </c>
      <c r="O1282">
        <v>80</v>
      </c>
      <c r="P1282" t="s">
        <v>16</v>
      </c>
      <c r="Q1282" t="str">
        <f t="shared" si="42"/>
        <v>formerly smoked</v>
      </c>
      <c r="Z1282">
        <v>80</v>
      </c>
      <c r="AA1282" s="8">
        <v>0</v>
      </c>
      <c r="AB1282">
        <v>104.07</v>
      </c>
      <c r="AC1282">
        <v>19.3</v>
      </c>
    </row>
    <row r="1283" spans="14:29" x14ac:dyDescent="0.35">
      <c r="N1283">
        <f t="shared" ref="N1283:N1346" si="43">_xlfn.PERCENTRANK.EXC(O:O,O1283,2)*10</f>
        <v>0.70000000000000007</v>
      </c>
      <c r="O1283">
        <v>8</v>
      </c>
      <c r="P1283" t="s">
        <v>24</v>
      </c>
      <c r="Q1283" t="str">
        <f t="shared" ref="Q1283:Q1346" si="44">IF(P1283="Unknown",IF(N1283&gt;=7,"formerly smoked",IF(N1283&gt;=2,"smokes","never smoked")),P1283)</f>
        <v>never smoked</v>
      </c>
      <c r="Z1283">
        <v>8</v>
      </c>
      <c r="AA1283" s="8">
        <v>0</v>
      </c>
      <c r="AB1283">
        <v>88.83</v>
      </c>
      <c r="AC1283">
        <v>18.5</v>
      </c>
    </row>
    <row r="1284" spans="14:29" x14ac:dyDescent="0.35">
      <c r="N1284">
        <f t="shared" si="43"/>
        <v>6.1</v>
      </c>
      <c r="O1284">
        <v>53</v>
      </c>
      <c r="P1284" t="s">
        <v>24</v>
      </c>
      <c r="Q1284" t="str">
        <f t="shared" si="44"/>
        <v>smokes</v>
      </c>
      <c r="Z1284">
        <v>53</v>
      </c>
      <c r="AA1284" s="8">
        <v>0</v>
      </c>
      <c r="AB1284">
        <v>197.79</v>
      </c>
      <c r="AC1284">
        <v>32</v>
      </c>
    </row>
    <row r="1285" spans="14:29" x14ac:dyDescent="0.35">
      <c r="N1285">
        <f t="shared" si="43"/>
        <v>7.7</v>
      </c>
      <c r="O1285">
        <v>63</v>
      </c>
      <c r="P1285" t="s">
        <v>16</v>
      </c>
      <c r="Q1285" t="str">
        <f t="shared" si="44"/>
        <v>formerly smoked</v>
      </c>
      <c r="Z1285">
        <v>63</v>
      </c>
      <c r="AA1285" s="8">
        <v>0</v>
      </c>
      <c r="AB1285">
        <v>150.44999999999999</v>
      </c>
      <c r="AC1285">
        <v>44.5</v>
      </c>
    </row>
    <row r="1286" spans="14:29" x14ac:dyDescent="0.35">
      <c r="N1286">
        <f t="shared" si="43"/>
        <v>3</v>
      </c>
      <c r="O1286">
        <v>31</v>
      </c>
      <c r="P1286" t="s">
        <v>21</v>
      </c>
      <c r="Q1286" t="str">
        <f t="shared" si="44"/>
        <v>never smoked</v>
      </c>
      <c r="Z1286">
        <v>31</v>
      </c>
      <c r="AA1286" s="8">
        <v>0</v>
      </c>
      <c r="AB1286">
        <v>100.39</v>
      </c>
      <c r="AC1286">
        <v>37</v>
      </c>
    </row>
    <row r="1287" spans="14:29" x14ac:dyDescent="0.35">
      <c r="N1287">
        <f t="shared" si="43"/>
        <v>4.6000000000000005</v>
      </c>
      <c r="O1287">
        <v>43</v>
      </c>
      <c r="P1287" t="s">
        <v>16</v>
      </c>
      <c r="Q1287" t="str">
        <f t="shared" si="44"/>
        <v>formerly smoked</v>
      </c>
      <c r="Z1287">
        <v>43</v>
      </c>
      <c r="AA1287" s="8">
        <v>0</v>
      </c>
      <c r="AB1287">
        <v>79.92</v>
      </c>
      <c r="AC1287">
        <v>30.8</v>
      </c>
    </row>
    <row r="1288" spans="14:29" x14ac:dyDescent="0.35">
      <c r="N1288">
        <f t="shared" si="43"/>
        <v>9.3999999999999986</v>
      </c>
      <c r="O1288">
        <v>79</v>
      </c>
      <c r="P1288" t="s">
        <v>24</v>
      </c>
      <c r="Q1288" t="str">
        <f t="shared" si="44"/>
        <v>formerly smoked</v>
      </c>
      <c r="Z1288">
        <v>79</v>
      </c>
      <c r="AA1288" s="8">
        <v>0</v>
      </c>
      <c r="AB1288">
        <v>96.79</v>
      </c>
      <c r="AC1288">
        <v>24.7</v>
      </c>
    </row>
    <row r="1289" spans="14:29" x14ac:dyDescent="0.35">
      <c r="N1289">
        <f t="shared" si="43"/>
        <v>0.70000000000000007</v>
      </c>
      <c r="O1289">
        <v>8</v>
      </c>
      <c r="P1289" t="s">
        <v>24</v>
      </c>
      <c r="Q1289" t="str">
        <f t="shared" si="44"/>
        <v>never smoked</v>
      </c>
      <c r="Z1289">
        <v>8</v>
      </c>
      <c r="AA1289" s="8">
        <v>0</v>
      </c>
      <c r="AB1289">
        <v>86.84</v>
      </c>
      <c r="AC1289">
        <v>18.3</v>
      </c>
    </row>
    <row r="1290" spans="14:29" x14ac:dyDescent="0.35">
      <c r="N1290">
        <f t="shared" si="43"/>
        <v>3.9000000000000004</v>
      </c>
      <c r="O1290">
        <v>38</v>
      </c>
      <c r="P1290" t="s">
        <v>24</v>
      </c>
      <c r="Q1290" t="str">
        <f t="shared" si="44"/>
        <v>smokes</v>
      </c>
      <c r="Z1290">
        <v>38</v>
      </c>
      <c r="AA1290" s="8">
        <v>0</v>
      </c>
      <c r="AB1290">
        <v>61.27</v>
      </c>
      <c r="AC1290">
        <v>44</v>
      </c>
    </row>
    <row r="1291" spans="14:29" x14ac:dyDescent="0.35">
      <c r="N1291">
        <f t="shared" si="43"/>
        <v>9.6</v>
      </c>
      <c r="O1291">
        <v>80</v>
      </c>
      <c r="P1291" t="s">
        <v>21</v>
      </c>
      <c r="Q1291" t="str">
        <f t="shared" si="44"/>
        <v>never smoked</v>
      </c>
      <c r="Z1291">
        <v>80</v>
      </c>
      <c r="AA1291" s="8">
        <v>0</v>
      </c>
      <c r="AB1291">
        <v>72.61</v>
      </c>
      <c r="AC1291">
        <v>27.6</v>
      </c>
    </row>
    <row r="1292" spans="14:29" x14ac:dyDescent="0.35">
      <c r="N1292">
        <f t="shared" si="43"/>
        <v>5.5</v>
      </c>
      <c r="O1292">
        <v>49</v>
      </c>
      <c r="P1292" t="s">
        <v>22</v>
      </c>
      <c r="Q1292" t="str">
        <f t="shared" si="44"/>
        <v>smokes</v>
      </c>
      <c r="Z1292">
        <v>49</v>
      </c>
      <c r="AA1292" s="8">
        <v>0</v>
      </c>
      <c r="AB1292">
        <v>82.41</v>
      </c>
      <c r="AC1292">
        <v>45.4</v>
      </c>
    </row>
    <row r="1293" spans="14:29" x14ac:dyDescent="0.35">
      <c r="N1293">
        <f t="shared" si="43"/>
        <v>5.6000000000000005</v>
      </c>
      <c r="O1293">
        <v>50</v>
      </c>
      <c r="P1293" t="s">
        <v>21</v>
      </c>
      <c r="Q1293" t="str">
        <f t="shared" si="44"/>
        <v>never smoked</v>
      </c>
      <c r="Z1293">
        <v>50</v>
      </c>
      <c r="AA1293" s="8">
        <v>0</v>
      </c>
      <c r="AB1293">
        <v>74.72</v>
      </c>
      <c r="AC1293">
        <v>28.5</v>
      </c>
    </row>
    <row r="1294" spans="14:29" x14ac:dyDescent="0.35">
      <c r="N1294">
        <f t="shared" si="43"/>
        <v>1.1000000000000001</v>
      </c>
      <c r="O1294">
        <v>13</v>
      </c>
      <c r="P1294" t="s">
        <v>24</v>
      </c>
      <c r="Q1294" t="str">
        <f t="shared" si="44"/>
        <v>never smoked</v>
      </c>
      <c r="Z1294">
        <v>13</v>
      </c>
      <c r="AA1294" s="8">
        <v>0</v>
      </c>
      <c r="AB1294">
        <v>57.37</v>
      </c>
      <c r="AC1294">
        <v>17.600000000000001</v>
      </c>
    </row>
    <row r="1295" spans="14:29" x14ac:dyDescent="0.35">
      <c r="N1295">
        <f t="shared" si="43"/>
        <v>5.0999999999999996</v>
      </c>
      <c r="O1295">
        <v>46</v>
      </c>
      <c r="P1295" t="s">
        <v>22</v>
      </c>
      <c r="Q1295" t="str">
        <f t="shared" si="44"/>
        <v>smokes</v>
      </c>
      <c r="Z1295">
        <v>46</v>
      </c>
      <c r="AA1295" s="8">
        <v>0</v>
      </c>
      <c r="AB1295">
        <v>73.72</v>
      </c>
      <c r="AC1295">
        <v>28.1</v>
      </c>
    </row>
    <row r="1296" spans="14:29" x14ac:dyDescent="0.35">
      <c r="N1296">
        <f t="shared" si="43"/>
        <v>8.8000000000000007</v>
      </c>
      <c r="O1296">
        <v>73</v>
      </c>
      <c r="P1296" t="s">
        <v>21</v>
      </c>
      <c r="Q1296" t="str">
        <f t="shared" si="44"/>
        <v>never smoked</v>
      </c>
      <c r="Z1296">
        <v>73</v>
      </c>
      <c r="AA1296" s="8">
        <v>0</v>
      </c>
      <c r="AB1296">
        <v>88.34</v>
      </c>
      <c r="AC1296">
        <v>27.5</v>
      </c>
    </row>
    <row r="1297" spans="14:29" x14ac:dyDescent="0.35">
      <c r="N1297">
        <f t="shared" si="43"/>
        <v>7.3</v>
      </c>
      <c r="O1297">
        <v>60</v>
      </c>
      <c r="P1297" t="s">
        <v>21</v>
      </c>
      <c r="Q1297" t="str">
        <f t="shared" si="44"/>
        <v>never smoked</v>
      </c>
      <c r="Z1297">
        <v>60</v>
      </c>
      <c r="AA1297" s="8">
        <v>0</v>
      </c>
      <c r="AB1297">
        <v>101.34</v>
      </c>
      <c r="AC1297">
        <v>32.799999999999997</v>
      </c>
    </row>
    <row r="1298" spans="14:29" x14ac:dyDescent="0.35">
      <c r="N1298">
        <f t="shared" si="43"/>
        <v>4.8</v>
      </c>
      <c r="O1298">
        <v>44</v>
      </c>
      <c r="P1298" t="s">
        <v>21</v>
      </c>
      <c r="Q1298" t="str">
        <f t="shared" si="44"/>
        <v>never smoked</v>
      </c>
      <c r="Z1298">
        <v>44</v>
      </c>
      <c r="AA1298" s="8">
        <v>0</v>
      </c>
      <c r="AB1298">
        <v>119.01</v>
      </c>
      <c r="AC1298">
        <v>29.5</v>
      </c>
    </row>
    <row r="1299" spans="14:29" x14ac:dyDescent="0.35">
      <c r="N1299">
        <f t="shared" si="43"/>
        <v>9.3999999999999986</v>
      </c>
      <c r="O1299">
        <v>79</v>
      </c>
      <c r="P1299" t="s">
        <v>21</v>
      </c>
      <c r="Q1299" t="str">
        <f t="shared" si="44"/>
        <v>never smoked</v>
      </c>
      <c r="Z1299">
        <v>79</v>
      </c>
      <c r="AA1299" s="8">
        <v>0</v>
      </c>
      <c r="AB1299">
        <v>71.98</v>
      </c>
      <c r="AC1299">
        <v>36.4</v>
      </c>
    </row>
    <row r="1300" spans="14:29" x14ac:dyDescent="0.35">
      <c r="N1300">
        <f t="shared" si="43"/>
        <v>0.5</v>
      </c>
      <c r="O1300">
        <v>5</v>
      </c>
      <c r="P1300" t="s">
        <v>24</v>
      </c>
      <c r="Q1300" t="str">
        <f t="shared" si="44"/>
        <v>never smoked</v>
      </c>
      <c r="Z1300">
        <v>5</v>
      </c>
      <c r="AA1300" s="8">
        <v>0</v>
      </c>
      <c r="AB1300">
        <v>84.91</v>
      </c>
      <c r="AC1300">
        <v>26.1</v>
      </c>
    </row>
    <row r="1301" spans="14:29" x14ac:dyDescent="0.35">
      <c r="N1301">
        <f t="shared" si="43"/>
        <v>5.8</v>
      </c>
      <c r="O1301">
        <v>51</v>
      </c>
      <c r="P1301" t="s">
        <v>24</v>
      </c>
      <c r="Q1301" t="str">
        <f t="shared" si="44"/>
        <v>smokes</v>
      </c>
      <c r="Z1301">
        <v>51</v>
      </c>
      <c r="AA1301" s="8">
        <v>0</v>
      </c>
      <c r="AB1301">
        <v>91.63</v>
      </c>
      <c r="AC1301">
        <v>35.299999999999997</v>
      </c>
    </row>
    <row r="1302" spans="14:29" x14ac:dyDescent="0.35">
      <c r="N1302">
        <f t="shared" si="43"/>
        <v>8.6</v>
      </c>
      <c r="O1302">
        <v>71</v>
      </c>
      <c r="P1302" t="s">
        <v>24</v>
      </c>
      <c r="Q1302" t="str">
        <f t="shared" si="44"/>
        <v>formerly smoked</v>
      </c>
      <c r="Z1302">
        <v>71</v>
      </c>
      <c r="AA1302" s="8">
        <v>0</v>
      </c>
      <c r="AB1302">
        <v>214.77</v>
      </c>
      <c r="AC1302">
        <v>28.1</v>
      </c>
    </row>
    <row r="1303" spans="14:29" x14ac:dyDescent="0.35">
      <c r="N1303">
        <f t="shared" si="43"/>
        <v>0.5</v>
      </c>
      <c r="O1303">
        <v>5</v>
      </c>
      <c r="P1303" t="s">
        <v>24</v>
      </c>
      <c r="Q1303" t="str">
        <f t="shared" si="44"/>
        <v>never smoked</v>
      </c>
      <c r="Z1303">
        <v>5</v>
      </c>
      <c r="AA1303" s="8">
        <v>0</v>
      </c>
      <c r="AB1303">
        <v>145.71</v>
      </c>
      <c r="AC1303">
        <v>18.100000000000001</v>
      </c>
    </row>
    <row r="1304" spans="14:29" x14ac:dyDescent="0.35">
      <c r="N1304">
        <f t="shared" si="43"/>
        <v>7.9</v>
      </c>
      <c r="O1304">
        <v>65</v>
      </c>
      <c r="P1304" t="s">
        <v>21</v>
      </c>
      <c r="Q1304" t="str">
        <f t="shared" si="44"/>
        <v>never smoked</v>
      </c>
      <c r="Z1304">
        <v>65</v>
      </c>
      <c r="AA1304" s="8">
        <v>0</v>
      </c>
      <c r="AB1304">
        <v>167.31</v>
      </c>
      <c r="AC1304">
        <v>27.1</v>
      </c>
    </row>
    <row r="1305" spans="14:29" x14ac:dyDescent="0.35">
      <c r="N1305">
        <f t="shared" si="43"/>
        <v>9.6999999999999993</v>
      </c>
      <c r="O1305">
        <v>81</v>
      </c>
      <c r="P1305" t="s">
        <v>24</v>
      </c>
      <c r="Q1305" t="str">
        <f t="shared" si="44"/>
        <v>formerly smoked</v>
      </c>
      <c r="Z1305">
        <v>81</v>
      </c>
      <c r="AA1305" s="8">
        <v>0</v>
      </c>
      <c r="AB1305">
        <v>63.65</v>
      </c>
      <c r="AC1305">
        <v>23</v>
      </c>
    </row>
    <row r="1306" spans="14:29" x14ac:dyDescent="0.35">
      <c r="N1306">
        <f t="shared" si="43"/>
        <v>5.0999999999999996</v>
      </c>
      <c r="O1306">
        <v>46</v>
      </c>
      <c r="P1306" t="s">
        <v>24</v>
      </c>
      <c r="Q1306" t="str">
        <f t="shared" si="44"/>
        <v>smokes</v>
      </c>
      <c r="Z1306">
        <v>46</v>
      </c>
      <c r="AA1306" s="8">
        <v>0</v>
      </c>
      <c r="AB1306">
        <v>79.63</v>
      </c>
      <c r="AC1306">
        <v>55</v>
      </c>
    </row>
    <row r="1307" spans="14:29" x14ac:dyDescent="0.35">
      <c r="N1307">
        <f t="shared" si="43"/>
        <v>4.8</v>
      </c>
      <c r="O1307">
        <v>44</v>
      </c>
      <c r="P1307" t="s">
        <v>21</v>
      </c>
      <c r="Q1307" t="str">
        <f t="shared" si="44"/>
        <v>never smoked</v>
      </c>
      <c r="Z1307">
        <v>44</v>
      </c>
      <c r="AA1307" s="8">
        <v>0</v>
      </c>
      <c r="AB1307">
        <v>87.49</v>
      </c>
      <c r="AC1307">
        <v>26.6</v>
      </c>
    </row>
    <row r="1308" spans="14:29" x14ac:dyDescent="0.35">
      <c r="N1308">
        <f t="shared" si="43"/>
        <v>6.3</v>
      </c>
      <c r="O1308">
        <v>54</v>
      </c>
      <c r="P1308" t="s">
        <v>21</v>
      </c>
      <c r="Q1308" t="str">
        <f t="shared" si="44"/>
        <v>never smoked</v>
      </c>
      <c r="Z1308">
        <v>54</v>
      </c>
      <c r="AA1308" s="8">
        <v>0</v>
      </c>
      <c r="AB1308">
        <v>98.74</v>
      </c>
      <c r="AC1308">
        <v>28.1</v>
      </c>
    </row>
    <row r="1309" spans="14:29" x14ac:dyDescent="0.35">
      <c r="N1309">
        <f t="shared" si="43"/>
        <v>2.4</v>
      </c>
      <c r="O1309">
        <v>25</v>
      </c>
      <c r="P1309" t="s">
        <v>21</v>
      </c>
      <c r="Q1309" t="str">
        <f t="shared" si="44"/>
        <v>never smoked</v>
      </c>
      <c r="Z1309">
        <v>25</v>
      </c>
      <c r="AA1309" s="8">
        <v>0</v>
      </c>
      <c r="AB1309">
        <v>92.82</v>
      </c>
      <c r="AC1309">
        <v>24.1</v>
      </c>
    </row>
    <row r="1310" spans="14:29" x14ac:dyDescent="0.35">
      <c r="N1310">
        <f t="shared" si="43"/>
        <v>5.5</v>
      </c>
      <c r="O1310">
        <v>49</v>
      </c>
      <c r="P1310" t="s">
        <v>16</v>
      </c>
      <c r="Q1310" t="str">
        <f t="shared" si="44"/>
        <v>formerly smoked</v>
      </c>
      <c r="Z1310">
        <v>49</v>
      </c>
      <c r="AA1310" s="8">
        <v>0</v>
      </c>
      <c r="AB1310">
        <v>72.2</v>
      </c>
      <c r="AC1310">
        <v>30.3</v>
      </c>
    </row>
    <row r="1311" spans="14:29" x14ac:dyDescent="0.35">
      <c r="N1311">
        <f t="shared" si="43"/>
        <v>9.6</v>
      </c>
      <c r="O1311">
        <v>80</v>
      </c>
      <c r="P1311" t="s">
        <v>16</v>
      </c>
      <c r="Q1311" t="str">
        <f t="shared" si="44"/>
        <v>formerly smoked</v>
      </c>
      <c r="Z1311">
        <v>80</v>
      </c>
      <c r="AA1311" s="8">
        <v>0</v>
      </c>
      <c r="AB1311">
        <v>181.23</v>
      </c>
      <c r="AC1311">
        <v>32.200000000000003</v>
      </c>
    </row>
    <row r="1312" spans="14:29" x14ac:dyDescent="0.35">
      <c r="N1312">
        <f t="shared" si="43"/>
        <v>2</v>
      </c>
      <c r="O1312">
        <v>22</v>
      </c>
      <c r="P1312" t="s">
        <v>21</v>
      </c>
      <c r="Q1312" t="str">
        <f t="shared" si="44"/>
        <v>never smoked</v>
      </c>
      <c r="Z1312">
        <v>22</v>
      </c>
      <c r="AA1312" s="8">
        <v>0</v>
      </c>
      <c r="AB1312">
        <v>63.37</v>
      </c>
      <c r="AC1312">
        <v>26.5</v>
      </c>
    </row>
    <row r="1313" spans="14:29" x14ac:dyDescent="0.35">
      <c r="N1313">
        <f t="shared" si="43"/>
        <v>7.4</v>
      </c>
      <c r="O1313">
        <v>61</v>
      </c>
      <c r="P1313" t="s">
        <v>21</v>
      </c>
      <c r="Q1313" t="str">
        <f t="shared" si="44"/>
        <v>never smoked</v>
      </c>
      <c r="Z1313">
        <v>61</v>
      </c>
      <c r="AA1313" s="8">
        <v>0</v>
      </c>
      <c r="AB1313">
        <v>74.819999999999993</v>
      </c>
      <c r="AC1313">
        <v>30.6</v>
      </c>
    </row>
    <row r="1314" spans="14:29" x14ac:dyDescent="0.35">
      <c r="N1314">
        <f t="shared" si="43"/>
        <v>0.3</v>
      </c>
      <c r="O1314">
        <v>3</v>
      </c>
      <c r="P1314" t="s">
        <v>24</v>
      </c>
      <c r="Q1314" t="str">
        <f t="shared" si="44"/>
        <v>never smoked</v>
      </c>
      <c r="Z1314">
        <v>3</v>
      </c>
      <c r="AA1314" s="8">
        <v>0</v>
      </c>
      <c r="AB1314">
        <v>97.6</v>
      </c>
      <c r="AC1314">
        <v>25.8</v>
      </c>
    </row>
    <row r="1315" spans="14:29" x14ac:dyDescent="0.35">
      <c r="N1315">
        <f t="shared" si="43"/>
        <v>5.6000000000000005</v>
      </c>
      <c r="O1315">
        <v>50</v>
      </c>
      <c r="P1315" t="s">
        <v>22</v>
      </c>
      <c r="Q1315" t="str">
        <f t="shared" si="44"/>
        <v>smokes</v>
      </c>
      <c r="Z1315">
        <v>50</v>
      </c>
      <c r="AA1315" s="8">
        <v>0</v>
      </c>
      <c r="AB1315">
        <v>93.04</v>
      </c>
      <c r="AC1315">
        <v>41.9</v>
      </c>
    </row>
    <row r="1316" spans="14:29" x14ac:dyDescent="0.35">
      <c r="N1316">
        <f t="shared" si="43"/>
        <v>4.9000000000000004</v>
      </c>
      <c r="O1316">
        <v>45</v>
      </c>
      <c r="P1316" t="s">
        <v>21</v>
      </c>
      <c r="Q1316" t="str">
        <f t="shared" si="44"/>
        <v>never smoked</v>
      </c>
      <c r="Z1316">
        <v>45</v>
      </c>
      <c r="AA1316" s="8">
        <v>0</v>
      </c>
      <c r="AB1316">
        <v>97.12</v>
      </c>
      <c r="AC1316">
        <v>29.2</v>
      </c>
    </row>
    <row r="1317" spans="14:29" x14ac:dyDescent="0.35">
      <c r="N1317">
        <f t="shared" si="43"/>
        <v>6.5</v>
      </c>
      <c r="O1317">
        <v>55</v>
      </c>
      <c r="P1317" t="s">
        <v>21</v>
      </c>
      <c r="Q1317" t="str">
        <f t="shared" si="44"/>
        <v>never smoked</v>
      </c>
      <c r="Z1317">
        <v>55</v>
      </c>
      <c r="AA1317" s="8">
        <v>0</v>
      </c>
      <c r="AB1317">
        <v>82.81</v>
      </c>
      <c r="AC1317">
        <v>44.3</v>
      </c>
    </row>
    <row r="1318" spans="14:29" x14ac:dyDescent="0.35">
      <c r="N1318">
        <f t="shared" si="43"/>
        <v>2</v>
      </c>
      <c r="O1318">
        <v>21</v>
      </c>
      <c r="P1318" t="s">
        <v>21</v>
      </c>
      <c r="Q1318" t="str">
        <f t="shared" si="44"/>
        <v>never smoked</v>
      </c>
      <c r="Z1318">
        <v>21</v>
      </c>
      <c r="AA1318" s="8">
        <v>0</v>
      </c>
      <c r="AB1318">
        <v>134.44999999999999</v>
      </c>
      <c r="AC1318">
        <v>29.1</v>
      </c>
    </row>
    <row r="1319" spans="14:29" x14ac:dyDescent="0.35">
      <c r="N1319">
        <f t="shared" si="43"/>
        <v>0</v>
      </c>
      <c r="O1319">
        <v>0.8</v>
      </c>
      <c r="P1319" t="s">
        <v>24</v>
      </c>
      <c r="Q1319" t="str">
        <f t="shared" si="44"/>
        <v>never smoked</v>
      </c>
      <c r="Z1319">
        <v>0.8</v>
      </c>
      <c r="AA1319" s="8">
        <v>0</v>
      </c>
      <c r="AB1319">
        <v>98.67</v>
      </c>
      <c r="AC1319">
        <v>17.5</v>
      </c>
    </row>
    <row r="1320" spans="14:29" x14ac:dyDescent="0.35">
      <c r="N1320">
        <f t="shared" si="43"/>
        <v>5.6000000000000005</v>
      </c>
      <c r="O1320">
        <v>50</v>
      </c>
      <c r="P1320" t="s">
        <v>21</v>
      </c>
      <c r="Q1320" t="str">
        <f t="shared" si="44"/>
        <v>never smoked</v>
      </c>
      <c r="Z1320">
        <v>50</v>
      </c>
      <c r="AA1320" s="8">
        <v>0</v>
      </c>
      <c r="AB1320">
        <v>85.82</v>
      </c>
      <c r="AC1320">
        <v>31.9</v>
      </c>
    </row>
    <row r="1321" spans="14:29" x14ac:dyDescent="0.35">
      <c r="N1321">
        <f t="shared" si="43"/>
        <v>8.8000000000000007</v>
      </c>
      <c r="O1321">
        <v>73</v>
      </c>
      <c r="P1321" t="s">
        <v>21</v>
      </c>
      <c r="Q1321" t="str">
        <f t="shared" si="44"/>
        <v>never smoked</v>
      </c>
      <c r="Z1321">
        <v>73</v>
      </c>
      <c r="AA1321" s="8">
        <v>0</v>
      </c>
      <c r="AB1321">
        <v>189.45</v>
      </c>
      <c r="AC1321">
        <v>32.200000000000003</v>
      </c>
    </row>
    <row r="1322" spans="14:29" x14ac:dyDescent="0.35">
      <c r="N1322">
        <f t="shared" si="43"/>
        <v>7</v>
      </c>
      <c r="O1322">
        <v>58</v>
      </c>
      <c r="P1322" t="s">
        <v>22</v>
      </c>
      <c r="Q1322" t="str">
        <f t="shared" si="44"/>
        <v>smokes</v>
      </c>
      <c r="Z1322">
        <v>58</v>
      </c>
      <c r="AA1322" s="8">
        <v>0</v>
      </c>
      <c r="AB1322">
        <v>144.16</v>
      </c>
      <c r="AC1322">
        <v>26</v>
      </c>
    </row>
    <row r="1323" spans="14:29" x14ac:dyDescent="0.35">
      <c r="N1323">
        <f t="shared" si="43"/>
        <v>2.9</v>
      </c>
      <c r="O1323">
        <v>30</v>
      </c>
      <c r="P1323" t="s">
        <v>16</v>
      </c>
      <c r="Q1323" t="str">
        <f t="shared" si="44"/>
        <v>formerly smoked</v>
      </c>
      <c r="Z1323">
        <v>30</v>
      </c>
      <c r="AA1323" s="8">
        <v>0</v>
      </c>
      <c r="AB1323">
        <v>82.56</v>
      </c>
      <c r="AC1323">
        <v>25.4</v>
      </c>
    </row>
    <row r="1324" spans="14:29" x14ac:dyDescent="0.35">
      <c r="N1324">
        <f t="shared" si="43"/>
        <v>6.5</v>
      </c>
      <c r="O1324">
        <v>55</v>
      </c>
      <c r="P1324" t="s">
        <v>21</v>
      </c>
      <c r="Q1324" t="str">
        <f t="shared" si="44"/>
        <v>never smoked</v>
      </c>
      <c r="Z1324">
        <v>55</v>
      </c>
      <c r="AA1324" s="8">
        <v>0</v>
      </c>
      <c r="AB1324">
        <v>206.4</v>
      </c>
      <c r="AC1324">
        <v>54.8</v>
      </c>
    </row>
    <row r="1325" spans="14:29" x14ac:dyDescent="0.35">
      <c r="N1325">
        <f t="shared" si="43"/>
        <v>6.8000000000000007</v>
      </c>
      <c r="O1325">
        <v>57</v>
      </c>
      <c r="P1325" t="s">
        <v>21</v>
      </c>
      <c r="Q1325" t="str">
        <f t="shared" si="44"/>
        <v>never smoked</v>
      </c>
      <c r="Z1325">
        <v>57</v>
      </c>
      <c r="AA1325" s="8">
        <v>0</v>
      </c>
      <c r="AB1325">
        <v>67.97</v>
      </c>
      <c r="AC1325">
        <v>27.9</v>
      </c>
    </row>
    <row r="1326" spans="14:29" x14ac:dyDescent="0.35">
      <c r="N1326">
        <f t="shared" si="43"/>
        <v>9.6</v>
      </c>
      <c r="O1326">
        <v>80</v>
      </c>
      <c r="P1326" t="s">
        <v>24</v>
      </c>
      <c r="Q1326" t="str">
        <f t="shared" si="44"/>
        <v>formerly smoked</v>
      </c>
      <c r="Z1326">
        <v>80</v>
      </c>
      <c r="AA1326" s="8">
        <v>0</v>
      </c>
      <c r="AB1326">
        <v>84.86</v>
      </c>
      <c r="AC1326">
        <v>28.1</v>
      </c>
    </row>
    <row r="1327" spans="14:29" x14ac:dyDescent="0.35">
      <c r="N1327">
        <f t="shared" si="43"/>
        <v>9.1</v>
      </c>
      <c r="O1327">
        <v>77</v>
      </c>
      <c r="P1327" t="s">
        <v>21</v>
      </c>
      <c r="Q1327" t="str">
        <f t="shared" si="44"/>
        <v>never smoked</v>
      </c>
      <c r="Z1327">
        <v>77</v>
      </c>
      <c r="AA1327" s="8">
        <v>0</v>
      </c>
      <c r="AB1327">
        <v>71.7</v>
      </c>
      <c r="AC1327">
        <v>32.799999999999997</v>
      </c>
    </row>
    <row r="1328" spans="14:29" x14ac:dyDescent="0.35">
      <c r="N1328">
        <f t="shared" si="43"/>
        <v>2.8000000000000003</v>
      </c>
      <c r="O1328">
        <v>29</v>
      </c>
      <c r="P1328" t="s">
        <v>16</v>
      </c>
      <c r="Q1328" t="str">
        <f t="shared" si="44"/>
        <v>formerly smoked</v>
      </c>
      <c r="Z1328">
        <v>29</v>
      </c>
      <c r="AA1328" s="8">
        <v>0</v>
      </c>
      <c r="AB1328">
        <v>72.02</v>
      </c>
      <c r="AC1328">
        <v>34</v>
      </c>
    </row>
    <row r="1329" spans="14:29" x14ac:dyDescent="0.35">
      <c r="N1329">
        <f t="shared" si="43"/>
        <v>5.0999999999999996</v>
      </c>
      <c r="O1329">
        <v>46</v>
      </c>
      <c r="P1329" t="s">
        <v>24</v>
      </c>
      <c r="Q1329" t="str">
        <f t="shared" si="44"/>
        <v>smokes</v>
      </c>
      <c r="Z1329">
        <v>46</v>
      </c>
      <c r="AA1329" s="8">
        <v>0</v>
      </c>
      <c r="AB1329">
        <v>61.81</v>
      </c>
      <c r="AC1329">
        <v>25.5</v>
      </c>
    </row>
    <row r="1330" spans="14:29" x14ac:dyDescent="0.35">
      <c r="N1330">
        <f t="shared" si="43"/>
        <v>4.2</v>
      </c>
      <c r="O1330">
        <v>40</v>
      </c>
      <c r="P1330" t="s">
        <v>24</v>
      </c>
      <c r="Q1330" t="str">
        <f t="shared" si="44"/>
        <v>smokes</v>
      </c>
      <c r="Z1330">
        <v>40</v>
      </c>
      <c r="AA1330" s="8">
        <v>0</v>
      </c>
      <c r="AB1330">
        <v>103.09</v>
      </c>
      <c r="AC1330">
        <v>35.6</v>
      </c>
    </row>
    <row r="1331" spans="14:29" x14ac:dyDescent="0.35">
      <c r="N1331">
        <f t="shared" si="43"/>
        <v>2.8000000000000003</v>
      </c>
      <c r="O1331">
        <v>29</v>
      </c>
      <c r="P1331" t="s">
        <v>21</v>
      </c>
      <c r="Q1331" t="str">
        <f t="shared" si="44"/>
        <v>never smoked</v>
      </c>
      <c r="Z1331">
        <v>29</v>
      </c>
      <c r="AA1331" s="8">
        <v>0</v>
      </c>
      <c r="AB1331">
        <v>73.75</v>
      </c>
      <c r="AC1331">
        <v>28.3</v>
      </c>
    </row>
    <row r="1332" spans="14:29" x14ac:dyDescent="0.35">
      <c r="N1332">
        <f t="shared" si="43"/>
        <v>3.8</v>
      </c>
      <c r="O1332">
        <v>37</v>
      </c>
      <c r="P1332" t="s">
        <v>21</v>
      </c>
      <c r="Q1332" t="str">
        <f t="shared" si="44"/>
        <v>never smoked</v>
      </c>
      <c r="Z1332">
        <v>37</v>
      </c>
      <c r="AA1332" s="8">
        <v>0</v>
      </c>
      <c r="AB1332">
        <v>156.69999999999999</v>
      </c>
      <c r="AC1332">
        <v>36.9</v>
      </c>
    </row>
    <row r="1333" spans="14:29" x14ac:dyDescent="0.35">
      <c r="N1333">
        <f t="shared" si="43"/>
        <v>3.5999999999999996</v>
      </c>
      <c r="O1333">
        <v>35</v>
      </c>
      <c r="P1333" t="s">
        <v>16</v>
      </c>
      <c r="Q1333" t="str">
        <f t="shared" si="44"/>
        <v>formerly smoked</v>
      </c>
      <c r="Z1333">
        <v>35</v>
      </c>
      <c r="AA1333" s="8">
        <v>0</v>
      </c>
      <c r="AB1333">
        <v>70.87</v>
      </c>
      <c r="AC1333">
        <v>22.1</v>
      </c>
    </row>
    <row r="1334" spans="14:29" x14ac:dyDescent="0.35">
      <c r="N1334">
        <f t="shared" si="43"/>
        <v>6.3</v>
      </c>
      <c r="O1334">
        <v>54</v>
      </c>
      <c r="P1334" t="s">
        <v>21</v>
      </c>
      <c r="Q1334" t="str">
        <f t="shared" si="44"/>
        <v>never smoked</v>
      </c>
      <c r="Z1334">
        <v>54</v>
      </c>
      <c r="AA1334" s="8">
        <v>0</v>
      </c>
      <c r="AB1334">
        <v>138.47</v>
      </c>
      <c r="AC1334">
        <v>31.5</v>
      </c>
    </row>
    <row r="1335" spans="14:29" x14ac:dyDescent="0.35">
      <c r="N1335">
        <f t="shared" si="43"/>
        <v>6.6000000000000005</v>
      </c>
      <c r="O1335">
        <v>56</v>
      </c>
      <c r="P1335" t="s">
        <v>16</v>
      </c>
      <c r="Q1335" t="str">
        <f t="shared" si="44"/>
        <v>formerly smoked</v>
      </c>
      <c r="Z1335">
        <v>56</v>
      </c>
      <c r="AA1335" s="8">
        <v>0</v>
      </c>
      <c r="AB1335">
        <v>64.66</v>
      </c>
      <c r="AC1335">
        <v>26.7</v>
      </c>
    </row>
    <row r="1336" spans="14:29" x14ac:dyDescent="0.35">
      <c r="N1336">
        <f t="shared" si="43"/>
        <v>2.5</v>
      </c>
      <c r="O1336">
        <v>26</v>
      </c>
      <c r="P1336" t="s">
        <v>16</v>
      </c>
      <c r="Q1336" t="str">
        <f t="shared" si="44"/>
        <v>formerly smoked</v>
      </c>
      <c r="Z1336">
        <v>26</v>
      </c>
      <c r="AA1336" s="8">
        <v>0</v>
      </c>
      <c r="AB1336">
        <v>91.88</v>
      </c>
      <c r="AC1336">
        <v>24.9</v>
      </c>
    </row>
    <row r="1337" spans="14:29" x14ac:dyDescent="0.35">
      <c r="N1337">
        <f t="shared" si="43"/>
        <v>8.9</v>
      </c>
      <c r="O1337">
        <v>75</v>
      </c>
      <c r="P1337" t="s">
        <v>21</v>
      </c>
      <c r="Q1337" t="str">
        <f t="shared" si="44"/>
        <v>never smoked</v>
      </c>
      <c r="Z1337">
        <v>75</v>
      </c>
      <c r="AA1337" s="8">
        <v>0</v>
      </c>
      <c r="AB1337">
        <v>74.790000000000006</v>
      </c>
      <c r="AC1337">
        <v>32.4</v>
      </c>
    </row>
    <row r="1338" spans="14:29" x14ac:dyDescent="0.35">
      <c r="N1338">
        <f t="shared" si="43"/>
        <v>4.8</v>
      </c>
      <c r="O1338">
        <v>44</v>
      </c>
      <c r="P1338" t="s">
        <v>21</v>
      </c>
      <c r="Q1338" t="str">
        <f t="shared" si="44"/>
        <v>never smoked</v>
      </c>
      <c r="Z1338">
        <v>44</v>
      </c>
      <c r="AA1338" s="8">
        <v>0</v>
      </c>
      <c r="AB1338">
        <v>78.180000000000007</v>
      </c>
      <c r="AC1338">
        <v>32.200000000000003</v>
      </c>
    </row>
    <row r="1339" spans="14:29" x14ac:dyDescent="0.35">
      <c r="N1339">
        <f t="shared" si="43"/>
        <v>7.7</v>
      </c>
      <c r="O1339">
        <v>63</v>
      </c>
      <c r="P1339" t="s">
        <v>24</v>
      </c>
      <c r="Q1339" t="str">
        <f t="shared" si="44"/>
        <v>formerly smoked</v>
      </c>
      <c r="Z1339">
        <v>63</v>
      </c>
      <c r="AA1339" s="8">
        <v>0</v>
      </c>
      <c r="AB1339">
        <v>77.819999999999993</v>
      </c>
      <c r="AC1339">
        <v>30.3</v>
      </c>
    </row>
    <row r="1340" spans="14:29" x14ac:dyDescent="0.35">
      <c r="N1340">
        <f t="shared" si="43"/>
        <v>1.5</v>
      </c>
      <c r="O1340">
        <v>17</v>
      </c>
      <c r="P1340" t="s">
        <v>21</v>
      </c>
      <c r="Q1340" t="str">
        <f t="shared" si="44"/>
        <v>never smoked</v>
      </c>
      <c r="Z1340">
        <v>17</v>
      </c>
      <c r="AA1340" s="8">
        <v>0</v>
      </c>
      <c r="AB1340">
        <v>112.23</v>
      </c>
      <c r="AC1340">
        <v>28.7</v>
      </c>
    </row>
    <row r="1341" spans="14:29" x14ac:dyDescent="0.35">
      <c r="N1341">
        <f t="shared" si="43"/>
        <v>5.0999999999999996</v>
      </c>
      <c r="O1341">
        <v>46</v>
      </c>
      <c r="P1341" t="s">
        <v>21</v>
      </c>
      <c r="Q1341" t="str">
        <f t="shared" si="44"/>
        <v>never smoked</v>
      </c>
      <c r="Z1341">
        <v>46</v>
      </c>
      <c r="AA1341" s="8">
        <v>0</v>
      </c>
      <c r="AB1341">
        <v>178.76</v>
      </c>
      <c r="AC1341">
        <v>24.1</v>
      </c>
    </row>
    <row r="1342" spans="14:29" x14ac:dyDescent="0.35">
      <c r="N1342">
        <f t="shared" si="43"/>
        <v>5.2</v>
      </c>
      <c r="O1342">
        <v>47</v>
      </c>
      <c r="P1342" t="s">
        <v>21</v>
      </c>
      <c r="Q1342" t="str">
        <f t="shared" si="44"/>
        <v>never smoked</v>
      </c>
      <c r="Z1342">
        <v>47</v>
      </c>
      <c r="AA1342" s="8">
        <v>0</v>
      </c>
      <c r="AB1342">
        <v>121.43</v>
      </c>
      <c r="AC1342">
        <v>25.3</v>
      </c>
    </row>
    <row r="1343" spans="14:29" x14ac:dyDescent="0.35">
      <c r="N1343">
        <f t="shared" si="43"/>
        <v>5.6000000000000005</v>
      </c>
      <c r="O1343">
        <v>50</v>
      </c>
      <c r="P1343" t="s">
        <v>21</v>
      </c>
      <c r="Q1343" t="str">
        <f t="shared" si="44"/>
        <v>never smoked</v>
      </c>
      <c r="Z1343">
        <v>50</v>
      </c>
      <c r="AA1343" s="8">
        <v>0</v>
      </c>
      <c r="AB1343">
        <v>94.22</v>
      </c>
      <c r="AC1343">
        <v>24.8</v>
      </c>
    </row>
    <row r="1344" spans="14:29" x14ac:dyDescent="0.35">
      <c r="N1344">
        <f t="shared" si="43"/>
        <v>5.5</v>
      </c>
      <c r="O1344">
        <v>49</v>
      </c>
      <c r="P1344" t="s">
        <v>16</v>
      </c>
      <c r="Q1344" t="str">
        <f t="shared" si="44"/>
        <v>formerly smoked</v>
      </c>
      <c r="Z1344">
        <v>49</v>
      </c>
      <c r="AA1344" s="8">
        <v>0</v>
      </c>
      <c r="AB1344">
        <v>67.27</v>
      </c>
      <c r="AC1344">
        <v>28.1</v>
      </c>
    </row>
    <row r="1345" spans="14:29" x14ac:dyDescent="0.35">
      <c r="N1345">
        <f t="shared" si="43"/>
        <v>9</v>
      </c>
      <c r="O1345">
        <v>76</v>
      </c>
      <c r="P1345" t="s">
        <v>16</v>
      </c>
      <c r="Q1345" t="str">
        <f t="shared" si="44"/>
        <v>formerly smoked</v>
      </c>
      <c r="Z1345">
        <v>76</v>
      </c>
      <c r="AA1345" s="8">
        <v>0</v>
      </c>
      <c r="AB1345">
        <v>197.58</v>
      </c>
      <c r="AC1345">
        <v>34.799999999999997</v>
      </c>
    </row>
    <row r="1346" spans="14:29" x14ac:dyDescent="0.35">
      <c r="N1346">
        <f t="shared" si="43"/>
        <v>5.2</v>
      </c>
      <c r="O1346">
        <v>47</v>
      </c>
      <c r="P1346" t="s">
        <v>22</v>
      </c>
      <c r="Q1346" t="str">
        <f t="shared" si="44"/>
        <v>smokes</v>
      </c>
      <c r="Z1346">
        <v>47</v>
      </c>
      <c r="AA1346" s="8">
        <v>0</v>
      </c>
      <c r="AB1346">
        <v>86.37</v>
      </c>
      <c r="AC1346">
        <v>39.200000000000003</v>
      </c>
    </row>
    <row r="1347" spans="14:29" x14ac:dyDescent="0.35">
      <c r="N1347">
        <f t="shared" ref="N1347:N1410" si="45">_xlfn.PERCENTRANK.EXC(O:O,O1347,2)*10</f>
        <v>5.2</v>
      </c>
      <c r="O1347">
        <v>47</v>
      </c>
      <c r="P1347" t="s">
        <v>22</v>
      </c>
      <c r="Q1347" t="str">
        <f t="shared" ref="Q1347:Q1410" si="46">IF(P1347="Unknown",IF(N1347&gt;=7,"formerly smoked",IF(N1347&gt;=2,"smokes","never smoked")),P1347)</f>
        <v>smokes</v>
      </c>
      <c r="Z1347">
        <v>47</v>
      </c>
      <c r="AA1347" s="8">
        <v>0</v>
      </c>
      <c r="AB1347">
        <v>112.09</v>
      </c>
      <c r="AC1347">
        <v>24.7</v>
      </c>
    </row>
    <row r="1348" spans="14:29" x14ac:dyDescent="0.35">
      <c r="N1348">
        <f t="shared" si="45"/>
        <v>5.5</v>
      </c>
      <c r="O1348">
        <v>49</v>
      </c>
      <c r="P1348" t="s">
        <v>21</v>
      </c>
      <c r="Q1348" t="str">
        <f t="shared" si="46"/>
        <v>never smoked</v>
      </c>
      <c r="Z1348">
        <v>49</v>
      </c>
      <c r="AA1348" s="8">
        <v>0</v>
      </c>
      <c r="AB1348">
        <v>199.96</v>
      </c>
      <c r="AC1348">
        <v>28.6</v>
      </c>
    </row>
    <row r="1349" spans="14:29" x14ac:dyDescent="0.35">
      <c r="N1349">
        <f t="shared" si="45"/>
        <v>8.6</v>
      </c>
      <c r="O1349">
        <v>71</v>
      </c>
      <c r="P1349" t="s">
        <v>21</v>
      </c>
      <c r="Q1349" t="str">
        <f t="shared" si="46"/>
        <v>never smoked</v>
      </c>
      <c r="Z1349">
        <v>71</v>
      </c>
      <c r="AA1349" s="8">
        <v>0</v>
      </c>
      <c r="AB1349">
        <v>85.33</v>
      </c>
      <c r="AC1349">
        <v>27.7</v>
      </c>
    </row>
    <row r="1350" spans="14:29" x14ac:dyDescent="0.35">
      <c r="N1350">
        <f t="shared" si="45"/>
        <v>7.9</v>
      </c>
      <c r="O1350">
        <v>65</v>
      </c>
      <c r="P1350" t="s">
        <v>21</v>
      </c>
      <c r="Q1350" t="str">
        <f t="shared" si="46"/>
        <v>never smoked</v>
      </c>
      <c r="Z1350">
        <v>65</v>
      </c>
      <c r="AA1350" s="8">
        <v>0</v>
      </c>
      <c r="AB1350">
        <v>86.33</v>
      </c>
      <c r="AC1350">
        <v>33.1</v>
      </c>
    </row>
    <row r="1351" spans="14:29" x14ac:dyDescent="0.35">
      <c r="N1351">
        <f t="shared" si="45"/>
        <v>4.2</v>
      </c>
      <c r="O1351">
        <v>40</v>
      </c>
      <c r="P1351" t="s">
        <v>22</v>
      </c>
      <c r="Q1351" t="str">
        <f t="shared" si="46"/>
        <v>smokes</v>
      </c>
      <c r="Z1351">
        <v>40</v>
      </c>
      <c r="AA1351" s="8">
        <v>0</v>
      </c>
      <c r="AB1351">
        <v>80.47</v>
      </c>
      <c r="AC1351">
        <v>27.3</v>
      </c>
    </row>
    <row r="1352" spans="14:29" x14ac:dyDescent="0.35">
      <c r="N1352">
        <f t="shared" si="45"/>
        <v>9.8000000000000007</v>
      </c>
      <c r="O1352">
        <v>82</v>
      </c>
      <c r="P1352" t="s">
        <v>16</v>
      </c>
      <c r="Q1352" t="str">
        <f t="shared" si="46"/>
        <v>formerly smoked</v>
      </c>
      <c r="Z1352">
        <v>82</v>
      </c>
      <c r="AA1352" s="8">
        <v>0</v>
      </c>
      <c r="AB1352">
        <v>62.46</v>
      </c>
      <c r="AC1352">
        <v>20.3</v>
      </c>
    </row>
    <row r="1353" spans="14:29" x14ac:dyDescent="0.35">
      <c r="N1353">
        <f t="shared" si="45"/>
        <v>7.8000000000000007</v>
      </c>
      <c r="O1353">
        <v>64</v>
      </c>
      <c r="P1353" t="s">
        <v>21</v>
      </c>
      <c r="Q1353" t="str">
        <f t="shared" si="46"/>
        <v>never smoked</v>
      </c>
      <c r="Z1353">
        <v>64</v>
      </c>
      <c r="AA1353" s="8">
        <v>0</v>
      </c>
      <c r="AB1353">
        <v>78.849999999999994</v>
      </c>
      <c r="AC1353">
        <v>33.9</v>
      </c>
    </row>
    <row r="1354" spans="14:29" x14ac:dyDescent="0.35">
      <c r="N1354">
        <f t="shared" si="45"/>
        <v>8.6999999999999993</v>
      </c>
      <c r="O1354">
        <v>72</v>
      </c>
      <c r="P1354" t="s">
        <v>22</v>
      </c>
      <c r="Q1354" t="str">
        <f t="shared" si="46"/>
        <v>smokes</v>
      </c>
      <c r="Z1354">
        <v>72</v>
      </c>
      <c r="AA1354" s="8">
        <v>0</v>
      </c>
      <c r="AB1354">
        <v>72.09</v>
      </c>
      <c r="AC1354">
        <v>28.1</v>
      </c>
    </row>
    <row r="1355" spans="14:29" x14ac:dyDescent="0.35">
      <c r="N1355">
        <f t="shared" si="45"/>
        <v>5.6000000000000005</v>
      </c>
      <c r="O1355">
        <v>50</v>
      </c>
      <c r="P1355" t="s">
        <v>21</v>
      </c>
      <c r="Q1355" t="str">
        <f t="shared" si="46"/>
        <v>never smoked</v>
      </c>
      <c r="Z1355">
        <v>50</v>
      </c>
      <c r="AA1355" s="8">
        <v>0</v>
      </c>
      <c r="AB1355">
        <v>103.81</v>
      </c>
      <c r="AC1355">
        <v>28.3</v>
      </c>
    </row>
    <row r="1356" spans="14:29" x14ac:dyDescent="0.35">
      <c r="N1356">
        <f t="shared" si="45"/>
        <v>4.2</v>
      </c>
      <c r="O1356">
        <v>40</v>
      </c>
      <c r="P1356" t="s">
        <v>22</v>
      </c>
      <c r="Q1356" t="str">
        <f t="shared" si="46"/>
        <v>smokes</v>
      </c>
      <c r="Z1356">
        <v>40</v>
      </c>
      <c r="AA1356" s="8">
        <v>0</v>
      </c>
      <c r="AB1356">
        <v>78.040000000000006</v>
      </c>
      <c r="AC1356">
        <v>32.4</v>
      </c>
    </row>
    <row r="1357" spans="14:29" x14ac:dyDescent="0.35">
      <c r="N1357">
        <f t="shared" si="45"/>
        <v>8.9</v>
      </c>
      <c r="O1357">
        <v>74</v>
      </c>
      <c r="P1357" t="s">
        <v>24</v>
      </c>
      <c r="Q1357" t="str">
        <f t="shared" si="46"/>
        <v>formerly smoked</v>
      </c>
      <c r="Z1357">
        <v>74</v>
      </c>
      <c r="AA1357" s="8">
        <v>0</v>
      </c>
      <c r="AB1357">
        <v>94.67</v>
      </c>
      <c r="AC1357">
        <v>19.7</v>
      </c>
    </row>
    <row r="1358" spans="14:29" x14ac:dyDescent="0.35">
      <c r="N1358">
        <f t="shared" si="45"/>
        <v>2.9</v>
      </c>
      <c r="O1358">
        <v>30</v>
      </c>
      <c r="P1358" t="s">
        <v>21</v>
      </c>
      <c r="Q1358" t="str">
        <f t="shared" si="46"/>
        <v>never smoked</v>
      </c>
      <c r="Z1358">
        <v>30</v>
      </c>
      <c r="AA1358" s="8">
        <v>0</v>
      </c>
      <c r="AB1358">
        <v>62.25</v>
      </c>
      <c r="AC1358">
        <v>33.700000000000003</v>
      </c>
    </row>
    <row r="1359" spans="14:29" x14ac:dyDescent="0.35">
      <c r="N1359">
        <f t="shared" si="45"/>
        <v>8.2999999999999989</v>
      </c>
      <c r="O1359">
        <v>68</v>
      </c>
      <c r="P1359" t="s">
        <v>21</v>
      </c>
      <c r="Q1359" t="str">
        <f t="shared" si="46"/>
        <v>never smoked</v>
      </c>
      <c r="Z1359">
        <v>68</v>
      </c>
      <c r="AA1359" s="8">
        <v>0</v>
      </c>
      <c r="AB1359">
        <v>155.16999999999999</v>
      </c>
      <c r="AC1359">
        <v>35.5</v>
      </c>
    </row>
    <row r="1360" spans="14:29" x14ac:dyDescent="0.35">
      <c r="N1360">
        <f t="shared" si="45"/>
        <v>0.6</v>
      </c>
      <c r="O1360">
        <v>6</v>
      </c>
      <c r="P1360" t="s">
        <v>24</v>
      </c>
      <c r="Q1360" t="str">
        <f t="shared" si="46"/>
        <v>never smoked</v>
      </c>
      <c r="Z1360">
        <v>6</v>
      </c>
      <c r="AA1360" s="8">
        <v>0</v>
      </c>
      <c r="AB1360">
        <v>83.28</v>
      </c>
      <c r="AC1360">
        <v>20</v>
      </c>
    </row>
    <row r="1361" spans="14:29" x14ac:dyDescent="0.35">
      <c r="N1361">
        <f t="shared" si="45"/>
        <v>0.4</v>
      </c>
      <c r="O1361">
        <v>4</v>
      </c>
      <c r="P1361" t="s">
        <v>24</v>
      </c>
      <c r="Q1361" t="str">
        <f t="shared" si="46"/>
        <v>never smoked</v>
      </c>
      <c r="Z1361">
        <v>4</v>
      </c>
      <c r="AA1361" s="8">
        <v>0</v>
      </c>
      <c r="AB1361">
        <v>132.41</v>
      </c>
      <c r="AC1361">
        <v>16.3</v>
      </c>
    </row>
    <row r="1362" spans="14:29" x14ac:dyDescent="0.35">
      <c r="N1362">
        <f t="shared" si="45"/>
        <v>7.3</v>
      </c>
      <c r="O1362">
        <v>60</v>
      </c>
      <c r="P1362" t="s">
        <v>24</v>
      </c>
      <c r="Q1362" t="str">
        <f t="shared" si="46"/>
        <v>formerly smoked</v>
      </c>
      <c r="Z1362">
        <v>60</v>
      </c>
      <c r="AA1362" s="8">
        <v>0</v>
      </c>
      <c r="AB1362">
        <v>62.78</v>
      </c>
      <c r="AC1362">
        <v>36.4</v>
      </c>
    </row>
    <row r="1363" spans="14:29" x14ac:dyDescent="0.35">
      <c r="N1363">
        <f t="shared" si="45"/>
        <v>7.1</v>
      </c>
      <c r="O1363">
        <v>59</v>
      </c>
      <c r="P1363" t="s">
        <v>24</v>
      </c>
      <c r="Q1363" t="str">
        <f t="shared" si="46"/>
        <v>formerly smoked</v>
      </c>
      <c r="Z1363">
        <v>59</v>
      </c>
      <c r="AA1363" s="8">
        <v>0</v>
      </c>
      <c r="AB1363">
        <v>89.96</v>
      </c>
      <c r="AC1363">
        <v>28.1</v>
      </c>
    </row>
    <row r="1364" spans="14:29" x14ac:dyDescent="0.35">
      <c r="N1364">
        <f t="shared" si="45"/>
        <v>8.6999999999999993</v>
      </c>
      <c r="O1364">
        <v>72</v>
      </c>
      <c r="P1364" t="s">
        <v>16</v>
      </c>
      <c r="Q1364" t="str">
        <f t="shared" si="46"/>
        <v>formerly smoked</v>
      </c>
      <c r="Z1364">
        <v>72</v>
      </c>
      <c r="AA1364" s="8">
        <v>0</v>
      </c>
      <c r="AB1364">
        <v>103.25</v>
      </c>
      <c r="AC1364">
        <v>26.9</v>
      </c>
    </row>
    <row r="1365" spans="14:29" x14ac:dyDescent="0.35">
      <c r="N1365">
        <f t="shared" si="45"/>
        <v>7.5</v>
      </c>
      <c r="O1365">
        <v>62</v>
      </c>
      <c r="P1365" t="s">
        <v>16</v>
      </c>
      <c r="Q1365" t="str">
        <f t="shared" si="46"/>
        <v>formerly smoked</v>
      </c>
      <c r="Z1365">
        <v>62</v>
      </c>
      <c r="AA1365" s="8">
        <v>0</v>
      </c>
      <c r="AB1365">
        <v>126.99</v>
      </c>
      <c r="AC1365">
        <v>29.4</v>
      </c>
    </row>
    <row r="1366" spans="14:29" x14ac:dyDescent="0.35">
      <c r="N1366">
        <f t="shared" si="45"/>
        <v>1.1000000000000001</v>
      </c>
      <c r="O1366">
        <v>13</v>
      </c>
      <c r="P1366" t="s">
        <v>21</v>
      </c>
      <c r="Q1366" t="str">
        <f t="shared" si="46"/>
        <v>never smoked</v>
      </c>
      <c r="Z1366">
        <v>13</v>
      </c>
      <c r="AA1366" s="8">
        <v>0</v>
      </c>
      <c r="AB1366">
        <v>102.27</v>
      </c>
      <c r="AC1366">
        <v>17.2</v>
      </c>
    </row>
    <row r="1367" spans="14:29" x14ac:dyDescent="0.35">
      <c r="N1367">
        <f t="shared" si="45"/>
        <v>8.6999999999999993</v>
      </c>
      <c r="O1367">
        <v>72</v>
      </c>
      <c r="P1367" t="s">
        <v>24</v>
      </c>
      <c r="Q1367" t="str">
        <f t="shared" si="46"/>
        <v>formerly smoked</v>
      </c>
      <c r="Z1367">
        <v>72</v>
      </c>
      <c r="AA1367" s="8">
        <v>0</v>
      </c>
      <c r="AB1367">
        <v>113.63</v>
      </c>
      <c r="AC1367">
        <v>26.5</v>
      </c>
    </row>
    <row r="1368" spans="14:29" x14ac:dyDescent="0.35">
      <c r="N1368">
        <f t="shared" si="45"/>
        <v>0</v>
      </c>
      <c r="O1368">
        <v>1.08</v>
      </c>
      <c r="P1368" t="s">
        <v>24</v>
      </c>
      <c r="Q1368" t="str">
        <f t="shared" si="46"/>
        <v>never smoked</v>
      </c>
      <c r="Z1368">
        <v>1.08</v>
      </c>
      <c r="AA1368" s="8">
        <v>0</v>
      </c>
      <c r="AB1368">
        <v>86.09</v>
      </c>
      <c r="AC1368">
        <v>19.5</v>
      </c>
    </row>
    <row r="1369" spans="14:29" x14ac:dyDescent="0.35">
      <c r="N1369">
        <f t="shared" si="45"/>
        <v>3.5999999999999996</v>
      </c>
      <c r="O1369">
        <v>35</v>
      </c>
      <c r="P1369" t="s">
        <v>16</v>
      </c>
      <c r="Q1369" t="str">
        <f t="shared" si="46"/>
        <v>formerly smoked</v>
      </c>
      <c r="Z1369">
        <v>35</v>
      </c>
      <c r="AA1369" s="8">
        <v>0</v>
      </c>
      <c r="AB1369">
        <v>108.08</v>
      </c>
      <c r="AC1369">
        <v>30.6</v>
      </c>
    </row>
    <row r="1370" spans="14:29" x14ac:dyDescent="0.35">
      <c r="N1370">
        <f t="shared" si="45"/>
        <v>6.3</v>
      </c>
      <c r="O1370">
        <v>54</v>
      </c>
      <c r="P1370" t="s">
        <v>21</v>
      </c>
      <c r="Q1370" t="str">
        <f t="shared" si="46"/>
        <v>never smoked</v>
      </c>
      <c r="Z1370">
        <v>54</v>
      </c>
      <c r="AA1370" s="8">
        <v>0</v>
      </c>
      <c r="AB1370">
        <v>108.34</v>
      </c>
      <c r="AC1370">
        <v>31.9</v>
      </c>
    </row>
    <row r="1371" spans="14:29" x14ac:dyDescent="0.35">
      <c r="N1371">
        <f t="shared" si="45"/>
        <v>4.2</v>
      </c>
      <c r="O1371">
        <v>40</v>
      </c>
      <c r="P1371" t="s">
        <v>21</v>
      </c>
      <c r="Q1371" t="str">
        <f t="shared" si="46"/>
        <v>never smoked</v>
      </c>
      <c r="Z1371">
        <v>40</v>
      </c>
      <c r="AA1371" s="8">
        <v>0</v>
      </c>
      <c r="AB1371">
        <v>56.07</v>
      </c>
      <c r="AC1371">
        <v>26.6</v>
      </c>
    </row>
    <row r="1372" spans="14:29" x14ac:dyDescent="0.35">
      <c r="N1372">
        <f t="shared" si="45"/>
        <v>0.3</v>
      </c>
      <c r="O1372">
        <v>3</v>
      </c>
      <c r="P1372" t="s">
        <v>24</v>
      </c>
      <c r="Q1372" t="str">
        <f t="shared" si="46"/>
        <v>never smoked</v>
      </c>
      <c r="Z1372">
        <v>3</v>
      </c>
      <c r="AA1372" s="8">
        <v>0</v>
      </c>
      <c r="AB1372">
        <v>82.91</v>
      </c>
      <c r="AC1372">
        <v>19.899999999999999</v>
      </c>
    </row>
    <row r="1373" spans="14:29" x14ac:dyDescent="0.35">
      <c r="N1373">
        <f t="shared" si="45"/>
        <v>0.2</v>
      </c>
      <c r="O1373">
        <v>2</v>
      </c>
      <c r="P1373" t="s">
        <v>24</v>
      </c>
      <c r="Q1373" t="str">
        <f t="shared" si="46"/>
        <v>never smoked</v>
      </c>
      <c r="Z1373">
        <v>2</v>
      </c>
      <c r="AA1373" s="8">
        <v>0</v>
      </c>
      <c r="AB1373">
        <v>94.75</v>
      </c>
      <c r="AC1373">
        <v>18</v>
      </c>
    </row>
    <row r="1374" spans="14:29" x14ac:dyDescent="0.35">
      <c r="N1374">
        <f t="shared" si="45"/>
        <v>4.3</v>
      </c>
      <c r="O1374">
        <v>41</v>
      </c>
      <c r="P1374" t="s">
        <v>24</v>
      </c>
      <c r="Q1374" t="str">
        <f t="shared" si="46"/>
        <v>smokes</v>
      </c>
      <c r="Z1374">
        <v>41</v>
      </c>
      <c r="AA1374" s="8">
        <v>0</v>
      </c>
      <c r="AB1374">
        <v>101.79</v>
      </c>
      <c r="AC1374">
        <v>26.7</v>
      </c>
    </row>
    <row r="1375" spans="14:29" x14ac:dyDescent="0.35">
      <c r="N1375">
        <f t="shared" si="45"/>
        <v>7.4</v>
      </c>
      <c r="O1375">
        <v>61</v>
      </c>
      <c r="P1375" t="s">
        <v>16</v>
      </c>
      <c r="Q1375" t="str">
        <f t="shared" si="46"/>
        <v>formerly smoked</v>
      </c>
      <c r="Z1375">
        <v>61</v>
      </c>
      <c r="AA1375" s="8">
        <v>0</v>
      </c>
      <c r="AB1375">
        <v>88.41</v>
      </c>
      <c r="AC1375">
        <v>25.3</v>
      </c>
    </row>
    <row r="1376" spans="14:29" x14ac:dyDescent="0.35">
      <c r="N1376">
        <f t="shared" si="45"/>
        <v>7</v>
      </c>
      <c r="O1376">
        <v>58</v>
      </c>
      <c r="P1376" t="s">
        <v>24</v>
      </c>
      <c r="Q1376" t="str">
        <f t="shared" si="46"/>
        <v>formerly smoked</v>
      </c>
      <c r="Z1376">
        <v>58</v>
      </c>
      <c r="AA1376" s="8">
        <v>0</v>
      </c>
      <c r="AB1376">
        <v>101.05</v>
      </c>
      <c r="AC1376">
        <v>31.4</v>
      </c>
    </row>
    <row r="1377" spans="14:29" x14ac:dyDescent="0.35">
      <c r="N1377">
        <f t="shared" si="45"/>
        <v>1.5</v>
      </c>
      <c r="O1377">
        <v>17</v>
      </c>
      <c r="P1377" t="s">
        <v>21</v>
      </c>
      <c r="Q1377" t="str">
        <f t="shared" si="46"/>
        <v>never smoked</v>
      </c>
      <c r="Z1377">
        <v>17</v>
      </c>
      <c r="AA1377" s="8">
        <v>0</v>
      </c>
      <c r="AB1377">
        <v>85.07</v>
      </c>
      <c r="AC1377">
        <v>21.1</v>
      </c>
    </row>
    <row r="1378" spans="14:29" x14ac:dyDescent="0.35">
      <c r="N1378">
        <f t="shared" si="45"/>
        <v>7.8000000000000007</v>
      </c>
      <c r="O1378">
        <v>64</v>
      </c>
      <c r="P1378" t="s">
        <v>21</v>
      </c>
      <c r="Q1378" t="str">
        <f t="shared" si="46"/>
        <v>never smoked</v>
      </c>
      <c r="Z1378">
        <v>64</v>
      </c>
      <c r="AA1378" s="8">
        <v>0</v>
      </c>
      <c r="AB1378">
        <v>108.1</v>
      </c>
      <c r="AC1378">
        <v>17.899999999999999</v>
      </c>
    </row>
    <row r="1379" spans="14:29" x14ac:dyDescent="0.35">
      <c r="N1379">
        <f t="shared" si="45"/>
        <v>3.2</v>
      </c>
      <c r="O1379">
        <v>32</v>
      </c>
      <c r="P1379" t="s">
        <v>22</v>
      </c>
      <c r="Q1379" t="str">
        <f t="shared" si="46"/>
        <v>smokes</v>
      </c>
      <c r="Z1379">
        <v>32</v>
      </c>
      <c r="AA1379" s="8">
        <v>0</v>
      </c>
      <c r="AB1379">
        <v>93.17</v>
      </c>
      <c r="AC1379">
        <v>27.5</v>
      </c>
    </row>
    <row r="1380" spans="14:29" x14ac:dyDescent="0.35">
      <c r="N1380">
        <f t="shared" si="45"/>
        <v>4.5</v>
      </c>
      <c r="O1380">
        <v>42</v>
      </c>
      <c r="P1380" t="s">
        <v>22</v>
      </c>
      <c r="Q1380" t="str">
        <f t="shared" si="46"/>
        <v>smokes</v>
      </c>
      <c r="Z1380">
        <v>42</v>
      </c>
      <c r="AA1380" s="8">
        <v>0</v>
      </c>
      <c r="AB1380">
        <v>158.88999999999999</v>
      </c>
      <c r="AC1380">
        <v>37.6</v>
      </c>
    </row>
    <row r="1381" spans="14:29" x14ac:dyDescent="0.35">
      <c r="N1381">
        <f t="shared" si="45"/>
        <v>4.0999999999999996</v>
      </c>
      <c r="O1381">
        <v>39</v>
      </c>
      <c r="P1381" t="s">
        <v>21</v>
      </c>
      <c r="Q1381" t="str">
        <f t="shared" si="46"/>
        <v>never smoked</v>
      </c>
      <c r="Z1381">
        <v>39</v>
      </c>
      <c r="AA1381" s="8">
        <v>0</v>
      </c>
      <c r="AB1381">
        <v>205.77</v>
      </c>
      <c r="AC1381">
        <v>24.1</v>
      </c>
    </row>
    <row r="1382" spans="14:29" x14ac:dyDescent="0.35">
      <c r="N1382">
        <f t="shared" si="45"/>
        <v>0.89999999999999991</v>
      </c>
      <c r="O1382">
        <v>10</v>
      </c>
      <c r="P1382" t="s">
        <v>24</v>
      </c>
      <c r="Q1382" t="str">
        <f t="shared" si="46"/>
        <v>never smoked</v>
      </c>
      <c r="Z1382">
        <v>10</v>
      </c>
      <c r="AA1382" s="8">
        <v>0</v>
      </c>
      <c r="AB1382">
        <v>112.34</v>
      </c>
      <c r="AC1382">
        <v>18.100000000000001</v>
      </c>
    </row>
    <row r="1383" spans="14:29" x14ac:dyDescent="0.35">
      <c r="N1383">
        <f t="shared" si="45"/>
        <v>9.2000000000000011</v>
      </c>
      <c r="O1383">
        <v>78</v>
      </c>
      <c r="P1383" t="s">
        <v>21</v>
      </c>
      <c r="Q1383" t="str">
        <f t="shared" si="46"/>
        <v>never smoked</v>
      </c>
      <c r="Z1383">
        <v>78</v>
      </c>
      <c r="AA1383" s="8">
        <v>0</v>
      </c>
      <c r="AB1383">
        <v>119.03</v>
      </c>
      <c r="AC1383">
        <v>31</v>
      </c>
    </row>
    <row r="1384" spans="14:29" x14ac:dyDescent="0.35">
      <c r="N1384">
        <f t="shared" si="45"/>
        <v>8.2999999999999989</v>
      </c>
      <c r="O1384">
        <v>68</v>
      </c>
      <c r="P1384" t="s">
        <v>22</v>
      </c>
      <c r="Q1384" t="str">
        <f t="shared" si="46"/>
        <v>smokes</v>
      </c>
      <c r="Z1384">
        <v>68</v>
      </c>
      <c r="AA1384" s="8">
        <v>0</v>
      </c>
      <c r="AB1384">
        <v>237.21</v>
      </c>
      <c r="AC1384">
        <v>26.6</v>
      </c>
    </row>
    <row r="1385" spans="14:29" x14ac:dyDescent="0.35">
      <c r="N1385">
        <f t="shared" si="45"/>
        <v>2.3000000000000003</v>
      </c>
      <c r="O1385">
        <v>24</v>
      </c>
      <c r="P1385" t="s">
        <v>21</v>
      </c>
      <c r="Q1385" t="str">
        <f t="shared" si="46"/>
        <v>never smoked</v>
      </c>
      <c r="Z1385">
        <v>24</v>
      </c>
      <c r="AA1385" s="8">
        <v>0</v>
      </c>
      <c r="AB1385">
        <v>89.68</v>
      </c>
      <c r="AC1385">
        <v>38.700000000000003</v>
      </c>
    </row>
    <row r="1386" spans="14:29" x14ac:dyDescent="0.35">
      <c r="N1386">
        <f t="shared" si="45"/>
        <v>7.1</v>
      </c>
      <c r="O1386">
        <v>59</v>
      </c>
      <c r="P1386" t="s">
        <v>16</v>
      </c>
      <c r="Q1386" t="str">
        <f t="shared" si="46"/>
        <v>formerly smoked</v>
      </c>
      <c r="Z1386">
        <v>59</v>
      </c>
      <c r="AA1386" s="8">
        <v>0</v>
      </c>
      <c r="AB1386">
        <v>246.53</v>
      </c>
      <c r="AC1386">
        <v>27.2</v>
      </c>
    </row>
    <row r="1387" spans="14:29" x14ac:dyDescent="0.35">
      <c r="N1387">
        <f t="shared" si="45"/>
        <v>4.9000000000000004</v>
      </c>
      <c r="O1387">
        <v>45</v>
      </c>
      <c r="P1387" t="s">
        <v>16</v>
      </c>
      <c r="Q1387" t="str">
        <f t="shared" si="46"/>
        <v>formerly smoked</v>
      </c>
      <c r="Z1387">
        <v>45</v>
      </c>
      <c r="AA1387" s="8">
        <v>0</v>
      </c>
      <c r="AB1387">
        <v>89.05</v>
      </c>
      <c r="AC1387">
        <v>27.8</v>
      </c>
    </row>
    <row r="1388" spans="14:29" x14ac:dyDescent="0.35">
      <c r="N1388">
        <f t="shared" si="45"/>
        <v>1</v>
      </c>
      <c r="O1388">
        <v>12</v>
      </c>
      <c r="P1388" t="s">
        <v>24</v>
      </c>
      <c r="Q1388" t="str">
        <f t="shared" si="46"/>
        <v>never smoked</v>
      </c>
      <c r="Z1388">
        <v>12</v>
      </c>
      <c r="AA1388" s="8">
        <v>0</v>
      </c>
      <c r="AB1388">
        <v>81.739999999999995</v>
      </c>
      <c r="AC1388">
        <v>28.3</v>
      </c>
    </row>
    <row r="1389" spans="14:29" x14ac:dyDescent="0.35">
      <c r="N1389">
        <f t="shared" si="45"/>
        <v>3.8</v>
      </c>
      <c r="O1389">
        <v>37</v>
      </c>
      <c r="P1389" t="s">
        <v>21</v>
      </c>
      <c r="Q1389" t="str">
        <f t="shared" si="46"/>
        <v>never smoked</v>
      </c>
      <c r="Z1389">
        <v>37</v>
      </c>
      <c r="AA1389" s="8">
        <v>0</v>
      </c>
      <c r="AB1389">
        <v>98.12</v>
      </c>
      <c r="AC1389">
        <v>27.5</v>
      </c>
    </row>
    <row r="1390" spans="14:29" x14ac:dyDescent="0.35">
      <c r="N1390">
        <f t="shared" si="45"/>
        <v>4.6000000000000005</v>
      </c>
      <c r="O1390">
        <v>43</v>
      </c>
      <c r="P1390" t="s">
        <v>22</v>
      </c>
      <c r="Q1390" t="str">
        <f t="shared" si="46"/>
        <v>smokes</v>
      </c>
      <c r="Z1390">
        <v>43</v>
      </c>
      <c r="AA1390" s="8">
        <v>0</v>
      </c>
      <c r="AB1390">
        <v>105.59</v>
      </c>
      <c r="AC1390">
        <v>43.3</v>
      </c>
    </row>
    <row r="1391" spans="14:29" x14ac:dyDescent="0.35">
      <c r="N1391">
        <f t="shared" si="45"/>
        <v>1</v>
      </c>
      <c r="O1391">
        <v>12</v>
      </c>
      <c r="P1391" t="s">
        <v>16</v>
      </c>
      <c r="Q1391" t="str">
        <f t="shared" si="46"/>
        <v>formerly smoked</v>
      </c>
      <c r="Z1391">
        <v>12</v>
      </c>
      <c r="AA1391" s="8">
        <v>0</v>
      </c>
      <c r="AB1391">
        <v>86</v>
      </c>
      <c r="AC1391">
        <v>20.100000000000001</v>
      </c>
    </row>
    <row r="1392" spans="14:29" x14ac:dyDescent="0.35">
      <c r="N1392">
        <f t="shared" si="45"/>
        <v>1.1000000000000001</v>
      </c>
      <c r="O1392">
        <v>13</v>
      </c>
      <c r="P1392" t="s">
        <v>24</v>
      </c>
      <c r="Q1392" t="str">
        <f t="shared" si="46"/>
        <v>never smoked</v>
      </c>
      <c r="Z1392">
        <v>13</v>
      </c>
      <c r="AA1392" s="8">
        <v>0</v>
      </c>
      <c r="AB1392">
        <v>65.510000000000005</v>
      </c>
      <c r="AC1392">
        <v>25.9</v>
      </c>
    </row>
    <row r="1393" spans="14:29" x14ac:dyDescent="0.35">
      <c r="N1393">
        <f t="shared" si="45"/>
        <v>8.9</v>
      </c>
      <c r="O1393">
        <v>74</v>
      </c>
      <c r="P1393" t="s">
        <v>24</v>
      </c>
      <c r="Q1393" t="str">
        <f t="shared" si="46"/>
        <v>formerly smoked</v>
      </c>
      <c r="Z1393">
        <v>74</v>
      </c>
      <c r="AA1393" s="8">
        <v>0</v>
      </c>
      <c r="AB1393">
        <v>61.78</v>
      </c>
      <c r="AC1393">
        <v>25.8</v>
      </c>
    </row>
    <row r="1394" spans="14:29" x14ac:dyDescent="0.35">
      <c r="N1394">
        <f t="shared" si="45"/>
        <v>0.2</v>
      </c>
      <c r="O1394">
        <v>2</v>
      </c>
      <c r="P1394" t="s">
        <v>24</v>
      </c>
      <c r="Q1394" t="str">
        <f t="shared" si="46"/>
        <v>never smoked</v>
      </c>
      <c r="Z1394">
        <v>2</v>
      </c>
      <c r="AA1394" s="8">
        <v>0</v>
      </c>
      <c r="AB1394">
        <v>109.56</v>
      </c>
      <c r="AC1394">
        <v>16.399999999999999</v>
      </c>
    </row>
    <row r="1395" spans="14:29" x14ac:dyDescent="0.35">
      <c r="N1395">
        <f t="shared" si="45"/>
        <v>7.1</v>
      </c>
      <c r="O1395">
        <v>59</v>
      </c>
      <c r="P1395" t="s">
        <v>21</v>
      </c>
      <c r="Q1395" t="str">
        <f t="shared" si="46"/>
        <v>never smoked</v>
      </c>
      <c r="Z1395">
        <v>59</v>
      </c>
      <c r="AA1395" s="8">
        <v>0</v>
      </c>
      <c r="AB1395">
        <v>65.819999999999993</v>
      </c>
      <c r="AC1395">
        <v>29.4</v>
      </c>
    </row>
    <row r="1396" spans="14:29" x14ac:dyDescent="0.35">
      <c r="N1396">
        <f t="shared" si="45"/>
        <v>2</v>
      </c>
      <c r="O1396">
        <v>21</v>
      </c>
      <c r="P1396" t="s">
        <v>22</v>
      </c>
      <c r="Q1396" t="str">
        <f t="shared" si="46"/>
        <v>smokes</v>
      </c>
      <c r="Z1396">
        <v>21</v>
      </c>
      <c r="AA1396" s="8">
        <v>0</v>
      </c>
      <c r="AB1396">
        <v>90.16</v>
      </c>
      <c r="AC1396">
        <v>28.9</v>
      </c>
    </row>
    <row r="1397" spans="14:29" x14ac:dyDescent="0.35">
      <c r="N1397">
        <f t="shared" si="45"/>
        <v>6.5</v>
      </c>
      <c r="O1397">
        <v>55</v>
      </c>
      <c r="P1397" t="s">
        <v>21</v>
      </c>
      <c r="Q1397" t="str">
        <f t="shared" si="46"/>
        <v>never smoked</v>
      </c>
      <c r="Z1397">
        <v>55</v>
      </c>
      <c r="AA1397" s="8">
        <v>0</v>
      </c>
      <c r="AB1397">
        <v>64.45</v>
      </c>
      <c r="AC1397">
        <v>26.7</v>
      </c>
    </row>
    <row r="1398" spans="14:29" x14ac:dyDescent="0.35">
      <c r="N1398">
        <f t="shared" si="45"/>
        <v>1.2</v>
      </c>
      <c r="O1398">
        <v>14</v>
      </c>
      <c r="P1398" t="s">
        <v>21</v>
      </c>
      <c r="Q1398" t="str">
        <f t="shared" si="46"/>
        <v>never smoked</v>
      </c>
      <c r="Z1398">
        <v>14</v>
      </c>
      <c r="AA1398" s="8">
        <v>0</v>
      </c>
      <c r="AB1398">
        <v>91.85</v>
      </c>
      <c r="AC1398">
        <v>27.8</v>
      </c>
    </row>
    <row r="1399" spans="14:29" x14ac:dyDescent="0.35">
      <c r="N1399">
        <f t="shared" si="45"/>
        <v>6.1</v>
      </c>
      <c r="O1399">
        <v>53</v>
      </c>
      <c r="P1399" t="s">
        <v>16</v>
      </c>
      <c r="Q1399" t="str">
        <f t="shared" si="46"/>
        <v>formerly smoked</v>
      </c>
      <c r="Z1399">
        <v>53</v>
      </c>
      <c r="AA1399" s="8">
        <v>0</v>
      </c>
      <c r="AB1399">
        <v>97.89</v>
      </c>
      <c r="AC1399">
        <v>38.700000000000003</v>
      </c>
    </row>
    <row r="1400" spans="14:29" x14ac:dyDescent="0.35">
      <c r="N1400">
        <f t="shared" si="45"/>
        <v>8.9</v>
      </c>
      <c r="O1400">
        <v>75</v>
      </c>
      <c r="P1400" t="s">
        <v>21</v>
      </c>
      <c r="Q1400" t="str">
        <f t="shared" si="46"/>
        <v>never smoked</v>
      </c>
      <c r="Z1400">
        <v>75</v>
      </c>
      <c r="AA1400" s="8">
        <v>0</v>
      </c>
      <c r="AB1400">
        <v>206.33</v>
      </c>
      <c r="AC1400">
        <v>26.8</v>
      </c>
    </row>
    <row r="1401" spans="14:29" x14ac:dyDescent="0.35">
      <c r="N1401">
        <f t="shared" si="45"/>
        <v>3.8</v>
      </c>
      <c r="O1401">
        <v>37</v>
      </c>
      <c r="P1401" t="s">
        <v>21</v>
      </c>
      <c r="Q1401" t="str">
        <f t="shared" si="46"/>
        <v>never smoked</v>
      </c>
      <c r="Z1401">
        <v>37</v>
      </c>
      <c r="AA1401" s="8">
        <v>0</v>
      </c>
      <c r="AB1401">
        <v>74.290000000000006</v>
      </c>
      <c r="AC1401">
        <v>36.1</v>
      </c>
    </row>
    <row r="1402" spans="14:29" x14ac:dyDescent="0.35">
      <c r="N1402">
        <f t="shared" si="45"/>
        <v>5.5</v>
      </c>
      <c r="O1402">
        <v>49</v>
      </c>
      <c r="P1402" t="s">
        <v>22</v>
      </c>
      <c r="Q1402" t="str">
        <f t="shared" si="46"/>
        <v>smokes</v>
      </c>
      <c r="Z1402">
        <v>49</v>
      </c>
      <c r="AA1402" s="8">
        <v>0</v>
      </c>
      <c r="AB1402">
        <v>107.4</v>
      </c>
      <c r="AC1402">
        <v>26.7</v>
      </c>
    </row>
    <row r="1403" spans="14:29" x14ac:dyDescent="0.35">
      <c r="N1403">
        <f t="shared" si="45"/>
        <v>6.5</v>
      </c>
      <c r="O1403">
        <v>55</v>
      </c>
      <c r="P1403" t="s">
        <v>24</v>
      </c>
      <c r="Q1403" t="str">
        <f t="shared" si="46"/>
        <v>smokes</v>
      </c>
      <c r="Z1403">
        <v>55</v>
      </c>
      <c r="AA1403" s="8">
        <v>0</v>
      </c>
      <c r="AB1403">
        <v>87.72</v>
      </c>
      <c r="AC1403">
        <v>27</v>
      </c>
    </row>
    <row r="1404" spans="14:29" x14ac:dyDescent="0.35">
      <c r="N1404">
        <f t="shared" si="45"/>
        <v>6.8000000000000007</v>
      </c>
      <c r="O1404">
        <v>57</v>
      </c>
      <c r="P1404" t="s">
        <v>24</v>
      </c>
      <c r="Q1404" t="str">
        <f t="shared" si="46"/>
        <v>smokes</v>
      </c>
      <c r="Z1404">
        <v>57</v>
      </c>
      <c r="AA1404" s="8">
        <v>0</v>
      </c>
      <c r="AB1404">
        <v>85.99</v>
      </c>
      <c r="AC1404">
        <v>21.2</v>
      </c>
    </row>
    <row r="1405" spans="14:29" x14ac:dyDescent="0.35">
      <c r="N1405">
        <f t="shared" si="45"/>
        <v>4.9000000000000004</v>
      </c>
      <c r="O1405">
        <v>45</v>
      </c>
      <c r="P1405" t="s">
        <v>21</v>
      </c>
      <c r="Q1405" t="str">
        <f t="shared" si="46"/>
        <v>never smoked</v>
      </c>
      <c r="Z1405">
        <v>45</v>
      </c>
      <c r="AA1405" s="8">
        <v>0</v>
      </c>
      <c r="AB1405">
        <v>100.84</v>
      </c>
      <c r="AC1405">
        <v>21</v>
      </c>
    </row>
    <row r="1406" spans="14:29" x14ac:dyDescent="0.35">
      <c r="N1406">
        <f t="shared" si="45"/>
        <v>5.0999999999999996</v>
      </c>
      <c r="O1406">
        <v>46</v>
      </c>
      <c r="P1406" t="s">
        <v>24</v>
      </c>
      <c r="Q1406" t="str">
        <f t="shared" si="46"/>
        <v>smokes</v>
      </c>
      <c r="Z1406">
        <v>46</v>
      </c>
      <c r="AA1406" s="8">
        <v>0</v>
      </c>
      <c r="AB1406">
        <v>124.61</v>
      </c>
      <c r="AC1406">
        <v>37.4</v>
      </c>
    </row>
    <row r="1407" spans="14:29" x14ac:dyDescent="0.35">
      <c r="N1407">
        <f t="shared" si="45"/>
        <v>1</v>
      </c>
      <c r="O1407">
        <v>12</v>
      </c>
      <c r="P1407" t="s">
        <v>24</v>
      </c>
      <c r="Q1407" t="str">
        <f t="shared" si="46"/>
        <v>never smoked</v>
      </c>
      <c r="Z1407">
        <v>12</v>
      </c>
      <c r="AA1407" s="8">
        <v>0</v>
      </c>
      <c r="AB1407">
        <v>86.55</v>
      </c>
      <c r="AC1407">
        <v>26.5</v>
      </c>
    </row>
    <row r="1408" spans="14:29" x14ac:dyDescent="0.35">
      <c r="N1408">
        <f t="shared" si="45"/>
        <v>1</v>
      </c>
      <c r="O1408">
        <v>12</v>
      </c>
      <c r="P1408" t="s">
        <v>24</v>
      </c>
      <c r="Q1408" t="str">
        <f t="shared" si="46"/>
        <v>never smoked</v>
      </c>
      <c r="Z1408">
        <v>12</v>
      </c>
      <c r="AA1408" s="8">
        <v>0</v>
      </c>
      <c r="AB1408">
        <v>90.42</v>
      </c>
      <c r="AC1408">
        <v>28.9</v>
      </c>
    </row>
    <row r="1409" spans="14:29" x14ac:dyDescent="0.35">
      <c r="N1409">
        <f t="shared" si="45"/>
        <v>9.1</v>
      </c>
      <c r="O1409">
        <v>77</v>
      </c>
      <c r="P1409" t="s">
        <v>22</v>
      </c>
      <c r="Q1409" t="str">
        <f t="shared" si="46"/>
        <v>smokes</v>
      </c>
      <c r="Z1409">
        <v>77</v>
      </c>
      <c r="AA1409" s="8">
        <v>0</v>
      </c>
      <c r="AB1409">
        <v>100.85</v>
      </c>
      <c r="AC1409">
        <v>29.5</v>
      </c>
    </row>
    <row r="1410" spans="14:29" x14ac:dyDescent="0.35">
      <c r="N1410">
        <f t="shared" si="45"/>
        <v>0.6</v>
      </c>
      <c r="O1410">
        <v>6</v>
      </c>
      <c r="P1410" t="s">
        <v>24</v>
      </c>
      <c r="Q1410" t="str">
        <f t="shared" si="46"/>
        <v>never smoked</v>
      </c>
      <c r="Z1410">
        <v>6</v>
      </c>
      <c r="AA1410" s="8">
        <v>0</v>
      </c>
      <c r="AB1410">
        <v>87.74</v>
      </c>
      <c r="AC1410">
        <v>17.7</v>
      </c>
    </row>
    <row r="1411" spans="14:29" x14ac:dyDescent="0.35">
      <c r="N1411">
        <f t="shared" ref="N1411:N1474" si="47">_xlfn.PERCENTRANK.EXC(O:O,O1411,2)*10</f>
        <v>9</v>
      </c>
      <c r="O1411">
        <v>76</v>
      </c>
      <c r="P1411" t="s">
        <v>16</v>
      </c>
      <c r="Q1411" t="str">
        <f t="shared" ref="Q1411:Q1474" si="48">IF(P1411="Unknown",IF(N1411&gt;=7,"formerly smoked",IF(N1411&gt;=2,"smokes","never smoked")),P1411)</f>
        <v>formerly smoked</v>
      </c>
      <c r="Z1411">
        <v>76</v>
      </c>
      <c r="AA1411" s="8">
        <v>0</v>
      </c>
      <c r="AB1411">
        <v>80.150000000000006</v>
      </c>
      <c r="AC1411">
        <v>34.9</v>
      </c>
    </row>
    <row r="1412" spans="14:29" x14ac:dyDescent="0.35">
      <c r="N1412">
        <f t="shared" si="47"/>
        <v>6</v>
      </c>
      <c r="O1412">
        <v>52</v>
      </c>
      <c r="P1412" t="s">
        <v>21</v>
      </c>
      <c r="Q1412" t="str">
        <f t="shared" si="48"/>
        <v>never smoked</v>
      </c>
      <c r="Z1412">
        <v>52</v>
      </c>
      <c r="AA1412" s="8">
        <v>0</v>
      </c>
      <c r="AB1412">
        <v>107.29</v>
      </c>
      <c r="AC1412">
        <v>28.1</v>
      </c>
    </row>
    <row r="1413" spans="14:29" x14ac:dyDescent="0.35">
      <c r="N1413">
        <f t="shared" si="47"/>
        <v>7.5</v>
      </c>
      <c r="O1413">
        <v>62</v>
      </c>
      <c r="P1413" t="s">
        <v>22</v>
      </c>
      <c r="Q1413" t="str">
        <f t="shared" si="48"/>
        <v>smokes</v>
      </c>
      <c r="Z1413">
        <v>62</v>
      </c>
      <c r="AA1413" s="8">
        <v>0</v>
      </c>
      <c r="AB1413">
        <v>206.98</v>
      </c>
      <c r="AC1413">
        <v>36.799999999999997</v>
      </c>
    </row>
    <row r="1414" spans="14:29" x14ac:dyDescent="0.35">
      <c r="N1414">
        <f t="shared" si="47"/>
        <v>9.8000000000000007</v>
      </c>
      <c r="O1414">
        <v>82</v>
      </c>
      <c r="P1414" t="s">
        <v>21</v>
      </c>
      <c r="Q1414" t="str">
        <f t="shared" si="48"/>
        <v>never smoked</v>
      </c>
      <c r="Z1414">
        <v>82</v>
      </c>
      <c r="AA1414" s="8">
        <v>0</v>
      </c>
      <c r="AB1414">
        <v>227.28</v>
      </c>
      <c r="AC1414">
        <v>33.299999999999997</v>
      </c>
    </row>
    <row r="1415" spans="14:29" x14ac:dyDescent="0.35">
      <c r="N1415">
        <f t="shared" si="47"/>
        <v>8.4</v>
      </c>
      <c r="O1415">
        <v>69</v>
      </c>
      <c r="P1415" t="s">
        <v>24</v>
      </c>
      <c r="Q1415" t="str">
        <f t="shared" si="48"/>
        <v>formerly smoked</v>
      </c>
      <c r="Z1415">
        <v>69</v>
      </c>
      <c r="AA1415" s="8">
        <v>0</v>
      </c>
      <c r="AB1415">
        <v>80.430000000000007</v>
      </c>
      <c r="AC1415">
        <v>29.2</v>
      </c>
    </row>
    <row r="1416" spans="14:29" x14ac:dyDescent="0.35">
      <c r="N1416">
        <f t="shared" si="47"/>
        <v>9.2000000000000011</v>
      </c>
      <c r="O1416">
        <v>78</v>
      </c>
      <c r="P1416" t="s">
        <v>24</v>
      </c>
      <c r="Q1416" t="str">
        <f t="shared" si="48"/>
        <v>formerly smoked</v>
      </c>
      <c r="Z1416">
        <v>78</v>
      </c>
      <c r="AA1416" s="8">
        <v>0</v>
      </c>
      <c r="AB1416">
        <v>228.7</v>
      </c>
      <c r="AC1416">
        <v>34</v>
      </c>
    </row>
    <row r="1417" spans="14:29" x14ac:dyDescent="0.35">
      <c r="N1417">
        <f t="shared" si="47"/>
        <v>3.8</v>
      </c>
      <c r="O1417">
        <v>37</v>
      </c>
      <c r="P1417" t="s">
        <v>22</v>
      </c>
      <c r="Q1417" t="str">
        <f t="shared" si="48"/>
        <v>smokes</v>
      </c>
      <c r="Z1417">
        <v>37</v>
      </c>
      <c r="AA1417" s="8">
        <v>0</v>
      </c>
      <c r="AB1417">
        <v>120.07</v>
      </c>
      <c r="AC1417">
        <v>33.9</v>
      </c>
    </row>
    <row r="1418" spans="14:29" x14ac:dyDescent="0.35">
      <c r="N1418">
        <f t="shared" si="47"/>
        <v>5.6000000000000005</v>
      </c>
      <c r="O1418">
        <v>50</v>
      </c>
      <c r="P1418" t="s">
        <v>21</v>
      </c>
      <c r="Q1418" t="str">
        <f t="shared" si="48"/>
        <v>never smoked</v>
      </c>
      <c r="Z1418">
        <v>50</v>
      </c>
      <c r="AA1418" s="8">
        <v>0</v>
      </c>
      <c r="AB1418">
        <v>93.47</v>
      </c>
      <c r="AC1418">
        <v>28.7</v>
      </c>
    </row>
    <row r="1419" spans="14:29" x14ac:dyDescent="0.35">
      <c r="N1419">
        <f t="shared" si="47"/>
        <v>4.3</v>
      </c>
      <c r="O1419">
        <v>41</v>
      </c>
      <c r="P1419" t="s">
        <v>21</v>
      </c>
      <c r="Q1419" t="str">
        <f t="shared" si="48"/>
        <v>never smoked</v>
      </c>
      <c r="Z1419">
        <v>41</v>
      </c>
      <c r="AA1419" s="8">
        <v>0</v>
      </c>
      <c r="AB1419">
        <v>80.77</v>
      </c>
      <c r="AC1419">
        <v>21.1</v>
      </c>
    </row>
    <row r="1420" spans="14:29" x14ac:dyDescent="0.35">
      <c r="N1420">
        <f t="shared" si="47"/>
        <v>6.3</v>
      </c>
      <c r="O1420">
        <v>54</v>
      </c>
      <c r="P1420" t="s">
        <v>22</v>
      </c>
      <c r="Q1420" t="str">
        <f t="shared" si="48"/>
        <v>smokes</v>
      </c>
      <c r="Z1420">
        <v>54</v>
      </c>
      <c r="AA1420" s="8">
        <v>0</v>
      </c>
      <c r="AB1420">
        <v>150.27000000000001</v>
      </c>
      <c r="AC1420">
        <v>38.200000000000003</v>
      </c>
    </row>
    <row r="1421" spans="14:29" x14ac:dyDescent="0.35">
      <c r="N1421">
        <f t="shared" si="47"/>
        <v>4.6000000000000005</v>
      </c>
      <c r="O1421">
        <v>43</v>
      </c>
      <c r="P1421" t="s">
        <v>22</v>
      </c>
      <c r="Q1421" t="str">
        <f t="shared" si="48"/>
        <v>smokes</v>
      </c>
      <c r="Z1421">
        <v>43</v>
      </c>
      <c r="AA1421" s="8">
        <v>0</v>
      </c>
      <c r="AB1421">
        <v>81.94</v>
      </c>
      <c r="AC1421">
        <v>27.7</v>
      </c>
    </row>
    <row r="1422" spans="14:29" x14ac:dyDescent="0.35">
      <c r="N1422">
        <f t="shared" si="47"/>
        <v>3.8</v>
      </c>
      <c r="O1422">
        <v>37</v>
      </c>
      <c r="P1422" t="s">
        <v>24</v>
      </c>
      <c r="Q1422" t="str">
        <f t="shared" si="48"/>
        <v>smokes</v>
      </c>
      <c r="Z1422">
        <v>37</v>
      </c>
      <c r="AA1422" s="8">
        <v>0</v>
      </c>
      <c r="AB1422">
        <v>70.75</v>
      </c>
      <c r="AC1422">
        <v>35.799999999999997</v>
      </c>
    </row>
    <row r="1423" spans="14:29" x14ac:dyDescent="0.35">
      <c r="N1423">
        <f t="shared" si="47"/>
        <v>0.8</v>
      </c>
      <c r="O1423">
        <v>9</v>
      </c>
      <c r="P1423" t="s">
        <v>24</v>
      </c>
      <c r="Q1423" t="str">
        <f t="shared" si="48"/>
        <v>never smoked</v>
      </c>
      <c r="Z1423">
        <v>9</v>
      </c>
      <c r="AA1423" s="8">
        <v>0</v>
      </c>
      <c r="AB1423">
        <v>83.83</v>
      </c>
      <c r="AC1423">
        <v>27.1</v>
      </c>
    </row>
    <row r="1424" spans="14:29" x14ac:dyDescent="0.35">
      <c r="N1424">
        <f t="shared" si="47"/>
        <v>0.89999999999999991</v>
      </c>
      <c r="O1424">
        <v>11</v>
      </c>
      <c r="P1424" t="s">
        <v>21</v>
      </c>
      <c r="Q1424" t="str">
        <f t="shared" si="48"/>
        <v>never smoked</v>
      </c>
      <c r="Z1424">
        <v>11</v>
      </c>
      <c r="AA1424" s="8">
        <v>0</v>
      </c>
      <c r="AB1424">
        <v>73.66</v>
      </c>
      <c r="AC1424">
        <v>20.5</v>
      </c>
    </row>
    <row r="1425" spans="14:29" x14ac:dyDescent="0.35">
      <c r="N1425">
        <f t="shared" si="47"/>
        <v>6.6000000000000005</v>
      </c>
      <c r="O1425">
        <v>56</v>
      </c>
      <c r="P1425" t="s">
        <v>21</v>
      </c>
      <c r="Q1425" t="str">
        <f t="shared" si="48"/>
        <v>never smoked</v>
      </c>
      <c r="Z1425">
        <v>56</v>
      </c>
      <c r="AA1425" s="8">
        <v>0</v>
      </c>
      <c r="AB1425">
        <v>102.37</v>
      </c>
      <c r="AC1425">
        <v>35.6</v>
      </c>
    </row>
    <row r="1426" spans="14:29" x14ac:dyDescent="0.35">
      <c r="N1426">
        <f t="shared" si="47"/>
        <v>0.5</v>
      </c>
      <c r="O1426">
        <v>5</v>
      </c>
      <c r="P1426" t="s">
        <v>24</v>
      </c>
      <c r="Q1426" t="str">
        <f t="shared" si="48"/>
        <v>never smoked</v>
      </c>
      <c r="Z1426">
        <v>5</v>
      </c>
      <c r="AA1426" s="8">
        <v>0</v>
      </c>
      <c r="AB1426">
        <v>77.83</v>
      </c>
      <c r="AC1426">
        <v>15.6</v>
      </c>
    </row>
    <row r="1427" spans="14:29" x14ac:dyDescent="0.35">
      <c r="N1427">
        <f t="shared" si="47"/>
        <v>1.5</v>
      </c>
      <c r="O1427">
        <v>17</v>
      </c>
      <c r="P1427" t="s">
        <v>24</v>
      </c>
      <c r="Q1427" t="str">
        <f t="shared" si="48"/>
        <v>never smoked</v>
      </c>
      <c r="Z1427">
        <v>17</v>
      </c>
      <c r="AA1427" s="8">
        <v>0</v>
      </c>
      <c r="AB1427">
        <v>70.010000000000005</v>
      </c>
      <c r="AC1427">
        <v>43</v>
      </c>
    </row>
    <row r="1428" spans="14:29" x14ac:dyDescent="0.35">
      <c r="N1428">
        <f t="shared" si="47"/>
        <v>0.6</v>
      </c>
      <c r="O1428">
        <v>6</v>
      </c>
      <c r="P1428" t="s">
        <v>24</v>
      </c>
      <c r="Q1428" t="str">
        <f t="shared" si="48"/>
        <v>never smoked</v>
      </c>
      <c r="Z1428">
        <v>6</v>
      </c>
      <c r="AA1428" s="8">
        <v>0</v>
      </c>
      <c r="AB1428">
        <v>119.88</v>
      </c>
      <c r="AC1428">
        <v>17.8</v>
      </c>
    </row>
    <row r="1429" spans="14:29" x14ac:dyDescent="0.35">
      <c r="N1429">
        <f t="shared" si="47"/>
        <v>2.4</v>
      </c>
      <c r="O1429">
        <v>25</v>
      </c>
      <c r="P1429" t="s">
        <v>22</v>
      </c>
      <c r="Q1429" t="str">
        <f t="shared" si="48"/>
        <v>smokes</v>
      </c>
      <c r="Z1429">
        <v>25</v>
      </c>
      <c r="AA1429" s="8">
        <v>0</v>
      </c>
      <c r="AB1429">
        <v>78.290000000000006</v>
      </c>
      <c r="AC1429">
        <v>28.1</v>
      </c>
    </row>
    <row r="1430" spans="14:29" x14ac:dyDescent="0.35">
      <c r="N1430">
        <f t="shared" si="47"/>
        <v>6.8000000000000007</v>
      </c>
      <c r="O1430">
        <v>57</v>
      </c>
      <c r="P1430" t="s">
        <v>21</v>
      </c>
      <c r="Q1430" t="str">
        <f t="shared" si="48"/>
        <v>never smoked</v>
      </c>
      <c r="Z1430">
        <v>57</v>
      </c>
      <c r="AA1430" s="8">
        <v>0</v>
      </c>
      <c r="AB1430">
        <v>169.97</v>
      </c>
      <c r="AC1430">
        <v>25.8</v>
      </c>
    </row>
    <row r="1431" spans="14:29" x14ac:dyDescent="0.35">
      <c r="N1431">
        <f t="shared" si="47"/>
        <v>1.6</v>
      </c>
      <c r="O1431">
        <v>18</v>
      </c>
      <c r="P1431" t="s">
        <v>24</v>
      </c>
      <c r="Q1431" t="str">
        <f t="shared" si="48"/>
        <v>never smoked</v>
      </c>
      <c r="Z1431">
        <v>18</v>
      </c>
      <c r="AA1431" s="8">
        <v>0</v>
      </c>
      <c r="AB1431">
        <v>123.79</v>
      </c>
      <c r="AC1431">
        <v>20.5</v>
      </c>
    </row>
    <row r="1432" spans="14:29" x14ac:dyDescent="0.35">
      <c r="N1432">
        <f t="shared" si="47"/>
        <v>0.2</v>
      </c>
      <c r="O1432">
        <v>2</v>
      </c>
      <c r="P1432" t="s">
        <v>24</v>
      </c>
      <c r="Q1432" t="str">
        <f t="shared" si="48"/>
        <v>never smoked</v>
      </c>
      <c r="Z1432">
        <v>2</v>
      </c>
      <c r="AA1432" s="8">
        <v>0</v>
      </c>
      <c r="AB1432">
        <v>80.98</v>
      </c>
      <c r="AC1432">
        <v>19.899999999999999</v>
      </c>
    </row>
    <row r="1433" spans="14:29" x14ac:dyDescent="0.35">
      <c r="N1433">
        <f t="shared" si="47"/>
        <v>9</v>
      </c>
      <c r="O1433">
        <v>76</v>
      </c>
      <c r="P1433" t="s">
        <v>21</v>
      </c>
      <c r="Q1433" t="str">
        <f t="shared" si="48"/>
        <v>never smoked</v>
      </c>
      <c r="Z1433">
        <v>76</v>
      </c>
      <c r="AA1433" s="8">
        <v>0</v>
      </c>
      <c r="AB1433">
        <v>84.21</v>
      </c>
      <c r="AC1433">
        <v>24.4</v>
      </c>
    </row>
    <row r="1434" spans="14:29" x14ac:dyDescent="0.35">
      <c r="N1434">
        <f t="shared" si="47"/>
        <v>0</v>
      </c>
      <c r="O1434">
        <v>1</v>
      </c>
      <c r="P1434" t="s">
        <v>24</v>
      </c>
      <c r="Q1434" t="str">
        <f t="shared" si="48"/>
        <v>never smoked</v>
      </c>
      <c r="Z1434">
        <v>1</v>
      </c>
      <c r="AA1434" s="8">
        <v>0</v>
      </c>
      <c r="AB1434">
        <v>101.31</v>
      </c>
      <c r="AC1434">
        <v>18.3</v>
      </c>
    </row>
    <row r="1435" spans="14:29" x14ac:dyDescent="0.35">
      <c r="N1435">
        <f t="shared" si="47"/>
        <v>6.3</v>
      </c>
      <c r="O1435">
        <v>54</v>
      </c>
      <c r="P1435" t="s">
        <v>16</v>
      </c>
      <c r="Q1435" t="str">
        <f t="shared" si="48"/>
        <v>formerly smoked</v>
      </c>
      <c r="Z1435">
        <v>54</v>
      </c>
      <c r="AA1435" s="8">
        <v>0</v>
      </c>
      <c r="AB1435">
        <v>86.26</v>
      </c>
      <c r="AC1435">
        <v>35.1</v>
      </c>
    </row>
    <row r="1436" spans="14:29" x14ac:dyDescent="0.35">
      <c r="N1436">
        <f t="shared" si="47"/>
        <v>4.9000000000000004</v>
      </c>
      <c r="O1436">
        <v>45</v>
      </c>
      <c r="P1436" t="s">
        <v>16</v>
      </c>
      <c r="Q1436" t="str">
        <f t="shared" si="48"/>
        <v>formerly smoked</v>
      </c>
      <c r="Z1436">
        <v>45</v>
      </c>
      <c r="AA1436" s="8">
        <v>0</v>
      </c>
      <c r="AB1436">
        <v>92.86</v>
      </c>
      <c r="AC1436">
        <v>35.1</v>
      </c>
    </row>
    <row r="1437" spans="14:29" x14ac:dyDescent="0.35">
      <c r="N1437">
        <f t="shared" si="47"/>
        <v>6.3</v>
      </c>
      <c r="O1437">
        <v>54</v>
      </c>
      <c r="P1437" t="s">
        <v>16</v>
      </c>
      <c r="Q1437" t="str">
        <f t="shared" si="48"/>
        <v>formerly smoked</v>
      </c>
      <c r="Z1437">
        <v>54</v>
      </c>
      <c r="AA1437" s="8">
        <v>0</v>
      </c>
      <c r="AB1437">
        <v>140.28</v>
      </c>
      <c r="AC1437">
        <v>37.1</v>
      </c>
    </row>
    <row r="1438" spans="14:29" x14ac:dyDescent="0.35">
      <c r="N1438">
        <f t="shared" si="47"/>
        <v>8.1999999999999993</v>
      </c>
      <c r="O1438">
        <v>67</v>
      </c>
      <c r="P1438" t="s">
        <v>16</v>
      </c>
      <c r="Q1438" t="str">
        <f t="shared" si="48"/>
        <v>formerly smoked</v>
      </c>
      <c r="Z1438">
        <v>67</v>
      </c>
      <c r="AA1438" s="8">
        <v>0</v>
      </c>
      <c r="AB1438">
        <v>244.28</v>
      </c>
      <c r="AC1438">
        <v>29.4</v>
      </c>
    </row>
    <row r="1439" spans="14:29" x14ac:dyDescent="0.35">
      <c r="N1439">
        <f t="shared" si="47"/>
        <v>6.1</v>
      </c>
      <c r="O1439">
        <v>53</v>
      </c>
      <c r="P1439" t="s">
        <v>21</v>
      </c>
      <c r="Q1439" t="str">
        <f t="shared" si="48"/>
        <v>never smoked</v>
      </c>
      <c r="Z1439">
        <v>53</v>
      </c>
      <c r="AA1439" s="8">
        <v>0</v>
      </c>
      <c r="AB1439">
        <v>124.16</v>
      </c>
      <c r="AC1439">
        <v>31.7</v>
      </c>
    </row>
    <row r="1440" spans="14:29" x14ac:dyDescent="0.35">
      <c r="N1440">
        <f t="shared" si="47"/>
        <v>5.2</v>
      </c>
      <c r="O1440">
        <v>47</v>
      </c>
      <c r="P1440" t="s">
        <v>21</v>
      </c>
      <c r="Q1440" t="str">
        <f t="shared" si="48"/>
        <v>never smoked</v>
      </c>
      <c r="Z1440">
        <v>47</v>
      </c>
      <c r="AA1440" s="8">
        <v>0</v>
      </c>
      <c r="AB1440">
        <v>93.55</v>
      </c>
      <c r="AC1440">
        <v>31.4</v>
      </c>
    </row>
    <row r="1441" spans="14:29" x14ac:dyDescent="0.35">
      <c r="N1441">
        <f t="shared" si="47"/>
        <v>4.8</v>
      </c>
      <c r="O1441">
        <v>44</v>
      </c>
      <c r="P1441" t="s">
        <v>21</v>
      </c>
      <c r="Q1441" t="str">
        <f t="shared" si="48"/>
        <v>never smoked</v>
      </c>
      <c r="Z1441">
        <v>44</v>
      </c>
      <c r="AA1441" s="8">
        <v>0</v>
      </c>
      <c r="AB1441">
        <v>99.34</v>
      </c>
      <c r="AC1441">
        <v>33.1</v>
      </c>
    </row>
    <row r="1442" spans="14:29" x14ac:dyDescent="0.35">
      <c r="N1442">
        <f t="shared" si="47"/>
        <v>7.9</v>
      </c>
      <c r="O1442">
        <v>65</v>
      </c>
      <c r="P1442" t="s">
        <v>22</v>
      </c>
      <c r="Q1442" t="str">
        <f t="shared" si="48"/>
        <v>smokes</v>
      </c>
      <c r="Z1442">
        <v>65</v>
      </c>
      <c r="AA1442" s="8">
        <v>0</v>
      </c>
      <c r="AB1442">
        <v>59.87</v>
      </c>
      <c r="AC1442">
        <v>28.5</v>
      </c>
    </row>
    <row r="1443" spans="14:29" x14ac:dyDescent="0.35">
      <c r="N1443">
        <f t="shared" si="47"/>
        <v>4.2</v>
      </c>
      <c r="O1443">
        <v>40</v>
      </c>
      <c r="P1443" t="s">
        <v>16</v>
      </c>
      <c r="Q1443" t="str">
        <f t="shared" si="48"/>
        <v>formerly smoked</v>
      </c>
      <c r="Z1443">
        <v>40</v>
      </c>
      <c r="AA1443" s="8">
        <v>0</v>
      </c>
      <c r="AB1443">
        <v>72.760000000000005</v>
      </c>
      <c r="AC1443">
        <v>24</v>
      </c>
    </row>
    <row r="1444" spans="14:29" x14ac:dyDescent="0.35">
      <c r="N1444">
        <f t="shared" si="47"/>
        <v>0.3</v>
      </c>
      <c r="O1444">
        <v>3</v>
      </c>
      <c r="P1444" t="s">
        <v>24</v>
      </c>
      <c r="Q1444" t="str">
        <f t="shared" si="48"/>
        <v>never smoked</v>
      </c>
      <c r="Z1444">
        <v>3</v>
      </c>
      <c r="AA1444" s="8">
        <v>0</v>
      </c>
      <c r="AB1444">
        <v>68.34</v>
      </c>
      <c r="AC1444">
        <v>18</v>
      </c>
    </row>
    <row r="1445" spans="14:29" x14ac:dyDescent="0.35">
      <c r="N1445">
        <f t="shared" si="47"/>
        <v>9.6999999999999993</v>
      </c>
      <c r="O1445">
        <v>81</v>
      </c>
      <c r="P1445" t="s">
        <v>22</v>
      </c>
      <c r="Q1445" t="str">
        <f t="shared" si="48"/>
        <v>smokes</v>
      </c>
      <c r="Z1445">
        <v>81</v>
      </c>
      <c r="AA1445" s="8">
        <v>0</v>
      </c>
      <c r="AB1445">
        <v>61.1</v>
      </c>
      <c r="AC1445">
        <v>27.6</v>
      </c>
    </row>
    <row r="1446" spans="14:29" x14ac:dyDescent="0.35">
      <c r="N1446">
        <f t="shared" si="47"/>
        <v>2.3000000000000003</v>
      </c>
      <c r="O1446">
        <v>24</v>
      </c>
      <c r="P1446" t="s">
        <v>21</v>
      </c>
      <c r="Q1446" t="str">
        <f t="shared" si="48"/>
        <v>never smoked</v>
      </c>
      <c r="Z1446">
        <v>24</v>
      </c>
      <c r="AA1446" s="8">
        <v>0</v>
      </c>
      <c r="AB1446">
        <v>120.77</v>
      </c>
      <c r="AC1446">
        <v>16.899999999999999</v>
      </c>
    </row>
    <row r="1447" spans="14:29" x14ac:dyDescent="0.35">
      <c r="N1447">
        <f t="shared" si="47"/>
        <v>0.8</v>
      </c>
      <c r="O1447">
        <v>9</v>
      </c>
      <c r="P1447" t="s">
        <v>24</v>
      </c>
      <c r="Q1447" t="str">
        <f t="shared" si="48"/>
        <v>never smoked</v>
      </c>
      <c r="Z1447">
        <v>9</v>
      </c>
      <c r="AA1447" s="8">
        <v>0</v>
      </c>
      <c r="AB1447">
        <v>60.39</v>
      </c>
      <c r="AC1447">
        <v>16.399999999999999</v>
      </c>
    </row>
    <row r="1448" spans="14:29" x14ac:dyDescent="0.35">
      <c r="N1448">
        <f t="shared" si="47"/>
        <v>6</v>
      </c>
      <c r="O1448">
        <v>52</v>
      </c>
      <c r="P1448" t="s">
        <v>21</v>
      </c>
      <c r="Q1448" t="str">
        <f t="shared" si="48"/>
        <v>never smoked</v>
      </c>
      <c r="Z1448">
        <v>52</v>
      </c>
      <c r="AA1448" s="8">
        <v>0</v>
      </c>
      <c r="AB1448">
        <v>126.34</v>
      </c>
      <c r="AC1448">
        <v>35.1</v>
      </c>
    </row>
    <row r="1449" spans="14:29" x14ac:dyDescent="0.35">
      <c r="N1449">
        <f t="shared" si="47"/>
        <v>7.7</v>
      </c>
      <c r="O1449">
        <v>63</v>
      </c>
      <c r="P1449" t="s">
        <v>21</v>
      </c>
      <c r="Q1449" t="str">
        <f t="shared" si="48"/>
        <v>never smoked</v>
      </c>
      <c r="Z1449">
        <v>63</v>
      </c>
      <c r="AA1449" s="8">
        <v>0</v>
      </c>
      <c r="AB1449">
        <v>93.24</v>
      </c>
      <c r="AC1449">
        <v>28.8</v>
      </c>
    </row>
    <row r="1450" spans="14:29" x14ac:dyDescent="0.35">
      <c r="N1450">
        <f t="shared" si="47"/>
        <v>9.2000000000000011</v>
      </c>
      <c r="O1450">
        <v>78</v>
      </c>
      <c r="P1450" t="s">
        <v>21</v>
      </c>
      <c r="Q1450" t="str">
        <f t="shared" si="48"/>
        <v>never smoked</v>
      </c>
      <c r="Z1450">
        <v>78</v>
      </c>
      <c r="AA1450" s="8">
        <v>0</v>
      </c>
      <c r="AB1450">
        <v>154.75</v>
      </c>
      <c r="AC1450">
        <v>17.600000000000001</v>
      </c>
    </row>
    <row r="1451" spans="14:29" x14ac:dyDescent="0.35">
      <c r="N1451">
        <f t="shared" si="47"/>
        <v>2</v>
      </c>
      <c r="O1451">
        <v>22</v>
      </c>
      <c r="P1451" t="s">
        <v>21</v>
      </c>
      <c r="Q1451" t="str">
        <f t="shared" si="48"/>
        <v>never smoked</v>
      </c>
      <c r="Z1451">
        <v>22</v>
      </c>
      <c r="AA1451" s="8">
        <v>0</v>
      </c>
      <c r="AB1451">
        <v>62.81</v>
      </c>
      <c r="AC1451">
        <v>21.3</v>
      </c>
    </row>
    <row r="1452" spans="14:29" x14ac:dyDescent="0.35">
      <c r="N1452">
        <f t="shared" si="47"/>
        <v>0.2</v>
      </c>
      <c r="O1452">
        <v>2</v>
      </c>
      <c r="P1452" t="s">
        <v>24</v>
      </c>
      <c r="Q1452" t="str">
        <f t="shared" si="48"/>
        <v>never smoked</v>
      </c>
      <c r="Z1452">
        <v>2</v>
      </c>
      <c r="AA1452" s="8">
        <v>0</v>
      </c>
      <c r="AB1452">
        <v>65.959999999999994</v>
      </c>
      <c r="AC1452">
        <v>19.7</v>
      </c>
    </row>
    <row r="1453" spans="14:29" x14ac:dyDescent="0.35">
      <c r="N1453">
        <f t="shared" si="47"/>
        <v>9.3999999999999986</v>
      </c>
      <c r="O1453">
        <v>79</v>
      </c>
      <c r="P1453" t="s">
        <v>21</v>
      </c>
      <c r="Q1453" t="str">
        <f t="shared" si="48"/>
        <v>never smoked</v>
      </c>
      <c r="Z1453">
        <v>79</v>
      </c>
      <c r="AA1453" s="8">
        <v>0</v>
      </c>
      <c r="AB1453">
        <v>79.53</v>
      </c>
      <c r="AC1453">
        <v>37.299999999999997</v>
      </c>
    </row>
    <row r="1454" spans="14:29" x14ac:dyDescent="0.35">
      <c r="N1454">
        <f t="shared" si="47"/>
        <v>5.5</v>
      </c>
      <c r="O1454">
        <v>49</v>
      </c>
      <c r="P1454" t="s">
        <v>21</v>
      </c>
      <c r="Q1454" t="str">
        <f t="shared" si="48"/>
        <v>never smoked</v>
      </c>
      <c r="Z1454">
        <v>49</v>
      </c>
      <c r="AA1454" s="8">
        <v>0</v>
      </c>
      <c r="AB1454">
        <v>96.85</v>
      </c>
      <c r="AC1454">
        <v>35.5</v>
      </c>
    </row>
    <row r="1455" spans="14:29" x14ac:dyDescent="0.35">
      <c r="N1455">
        <f t="shared" si="47"/>
        <v>8.9</v>
      </c>
      <c r="O1455">
        <v>74</v>
      </c>
      <c r="P1455" t="s">
        <v>21</v>
      </c>
      <c r="Q1455" t="str">
        <f t="shared" si="48"/>
        <v>never smoked</v>
      </c>
      <c r="Z1455">
        <v>74</v>
      </c>
      <c r="AA1455" s="8">
        <v>0</v>
      </c>
      <c r="AB1455">
        <v>251.99</v>
      </c>
      <c r="AC1455">
        <v>25.5</v>
      </c>
    </row>
    <row r="1456" spans="14:29" x14ac:dyDescent="0.35">
      <c r="N1456">
        <f t="shared" si="47"/>
        <v>7.5</v>
      </c>
      <c r="O1456">
        <v>62</v>
      </c>
      <c r="P1456" t="s">
        <v>22</v>
      </c>
      <c r="Q1456" t="str">
        <f t="shared" si="48"/>
        <v>smokes</v>
      </c>
      <c r="Z1456">
        <v>62</v>
      </c>
      <c r="AA1456" s="8">
        <v>0</v>
      </c>
      <c r="AB1456">
        <v>115.13</v>
      </c>
      <c r="AC1456">
        <v>30</v>
      </c>
    </row>
    <row r="1457" spans="14:29" x14ac:dyDescent="0.35">
      <c r="N1457">
        <f t="shared" si="47"/>
        <v>1.4000000000000001</v>
      </c>
      <c r="O1457">
        <v>16</v>
      </c>
      <c r="P1457" t="s">
        <v>24</v>
      </c>
      <c r="Q1457" t="str">
        <f t="shared" si="48"/>
        <v>never smoked</v>
      </c>
      <c r="Z1457">
        <v>16</v>
      </c>
      <c r="AA1457" s="8">
        <v>0</v>
      </c>
      <c r="AB1457">
        <v>102.3</v>
      </c>
      <c r="AC1457">
        <v>21.9</v>
      </c>
    </row>
    <row r="1458" spans="14:29" x14ac:dyDescent="0.35">
      <c r="N1458">
        <f t="shared" si="47"/>
        <v>7.5</v>
      </c>
      <c r="O1458">
        <v>62</v>
      </c>
      <c r="P1458" t="s">
        <v>21</v>
      </c>
      <c r="Q1458" t="str">
        <f t="shared" si="48"/>
        <v>never smoked</v>
      </c>
      <c r="Z1458">
        <v>62</v>
      </c>
      <c r="AA1458" s="8">
        <v>0</v>
      </c>
      <c r="AB1458">
        <v>78.989999999999995</v>
      </c>
      <c r="AC1458">
        <v>45.5</v>
      </c>
    </row>
    <row r="1459" spans="14:29" x14ac:dyDescent="0.35">
      <c r="N1459">
        <f t="shared" si="47"/>
        <v>2.6</v>
      </c>
      <c r="O1459">
        <v>27</v>
      </c>
      <c r="P1459" t="s">
        <v>22</v>
      </c>
      <c r="Q1459" t="str">
        <f t="shared" si="48"/>
        <v>smokes</v>
      </c>
      <c r="Z1459">
        <v>27</v>
      </c>
      <c r="AA1459" s="8">
        <v>0</v>
      </c>
      <c r="AB1459">
        <v>191.79</v>
      </c>
      <c r="AC1459">
        <v>28.1</v>
      </c>
    </row>
    <row r="1460" spans="14:29" x14ac:dyDescent="0.35">
      <c r="N1460">
        <f t="shared" si="47"/>
        <v>5.6000000000000005</v>
      </c>
      <c r="O1460">
        <v>50</v>
      </c>
      <c r="P1460" t="s">
        <v>21</v>
      </c>
      <c r="Q1460" t="str">
        <f t="shared" si="48"/>
        <v>never smoked</v>
      </c>
      <c r="Z1460">
        <v>50</v>
      </c>
      <c r="AA1460" s="8">
        <v>0</v>
      </c>
      <c r="AB1460">
        <v>68.8</v>
      </c>
      <c r="AC1460">
        <v>34.9</v>
      </c>
    </row>
    <row r="1461" spans="14:29" x14ac:dyDescent="0.35">
      <c r="N1461">
        <f t="shared" si="47"/>
        <v>5.5</v>
      </c>
      <c r="O1461">
        <v>49</v>
      </c>
      <c r="P1461" t="s">
        <v>16</v>
      </c>
      <c r="Q1461" t="str">
        <f t="shared" si="48"/>
        <v>formerly smoked</v>
      </c>
      <c r="Z1461">
        <v>49</v>
      </c>
      <c r="AA1461" s="8">
        <v>0</v>
      </c>
      <c r="AB1461">
        <v>83.84</v>
      </c>
      <c r="AC1461">
        <v>19.3</v>
      </c>
    </row>
    <row r="1462" spans="14:29" x14ac:dyDescent="0.35">
      <c r="N1462">
        <f t="shared" si="47"/>
        <v>2.3000000000000003</v>
      </c>
      <c r="O1462">
        <v>24</v>
      </c>
      <c r="P1462" t="s">
        <v>16</v>
      </c>
      <c r="Q1462" t="str">
        <f t="shared" si="48"/>
        <v>formerly smoked</v>
      </c>
      <c r="Z1462">
        <v>24</v>
      </c>
      <c r="AA1462" s="8">
        <v>0</v>
      </c>
      <c r="AB1462">
        <v>94.66</v>
      </c>
      <c r="AC1462">
        <v>32.1</v>
      </c>
    </row>
    <row r="1463" spans="14:29" x14ac:dyDescent="0.35">
      <c r="N1463">
        <f t="shared" si="47"/>
        <v>2</v>
      </c>
      <c r="O1463">
        <v>21</v>
      </c>
      <c r="P1463" t="s">
        <v>21</v>
      </c>
      <c r="Q1463" t="str">
        <f t="shared" si="48"/>
        <v>never smoked</v>
      </c>
      <c r="Z1463">
        <v>21</v>
      </c>
      <c r="AA1463" s="8">
        <v>0</v>
      </c>
      <c r="AB1463">
        <v>107.98</v>
      </c>
      <c r="AC1463">
        <v>26.9</v>
      </c>
    </row>
    <row r="1464" spans="14:29" x14ac:dyDescent="0.35">
      <c r="N1464">
        <f t="shared" si="47"/>
        <v>1.5</v>
      </c>
      <c r="O1464">
        <v>17</v>
      </c>
      <c r="P1464" t="s">
        <v>24</v>
      </c>
      <c r="Q1464" t="str">
        <f t="shared" si="48"/>
        <v>never smoked</v>
      </c>
      <c r="Z1464">
        <v>17</v>
      </c>
      <c r="AA1464" s="8">
        <v>0</v>
      </c>
      <c r="AB1464">
        <v>61.01</v>
      </c>
      <c r="AC1464">
        <v>32.5</v>
      </c>
    </row>
    <row r="1465" spans="14:29" x14ac:dyDescent="0.35">
      <c r="N1465">
        <f t="shared" si="47"/>
        <v>2</v>
      </c>
      <c r="O1465">
        <v>22</v>
      </c>
      <c r="P1465" t="s">
        <v>21</v>
      </c>
      <c r="Q1465" t="str">
        <f t="shared" si="48"/>
        <v>never smoked</v>
      </c>
      <c r="Z1465">
        <v>22</v>
      </c>
      <c r="AA1465" s="8">
        <v>0</v>
      </c>
      <c r="AB1465">
        <v>135.63999999999999</v>
      </c>
      <c r="AC1465">
        <v>19.5</v>
      </c>
    </row>
    <row r="1466" spans="14:29" x14ac:dyDescent="0.35">
      <c r="N1466">
        <f t="shared" si="47"/>
        <v>1.1000000000000001</v>
      </c>
      <c r="O1466">
        <v>13</v>
      </c>
      <c r="P1466" t="s">
        <v>21</v>
      </c>
      <c r="Q1466" t="str">
        <f t="shared" si="48"/>
        <v>never smoked</v>
      </c>
      <c r="Z1466">
        <v>13</v>
      </c>
      <c r="AA1466" s="8">
        <v>0</v>
      </c>
      <c r="AB1466">
        <v>92.65</v>
      </c>
      <c r="AC1466">
        <v>31.7</v>
      </c>
    </row>
    <row r="1467" spans="14:29" x14ac:dyDescent="0.35">
      <c r="N1467">
        <f t="shared" si="47"/>
        <v>2</v>
      </c>
      <c r="O1467">
        <v>21</v>
      </c>
      <c r="P1467" t="s">
        <v>24</v>
      </c>
      <c r="Q1467" t="str">
        <f t="shared" si="48"/>
        <v>smokes</v>
      </c>
      <c r="Z1467">
        <v>21</v>
      </c>
      <c r="AA1467" s="8">
        <v>0</v>
      </c>
      <c r="AB1467">
        <v>121.11</v>
      </c>
      <c r="AC1467">
        <v>21</v>
      </c>
    </row>
    <row r="1468" spans="14:29" x14ac:dyDescent="0.35">
      <c r="N1468">
        <f t="shared" si="47"/>
        <v>5.8</v>
      </c>
      <c r="O1468">
        <v>51</v>
      </c>
      <c r="P1468" t="s">
        <v>16</v>
      </c>
      <c r="Q1468" t="str">
        <f t="shared" si="48"/>
        <v>formerly smoked</v>
      </c>
      <c r="Z1468">
        <v>51</v>
      </c>
      <c r="AA1468" s="8">
        <v>0</v>
      </c>
      <c r="AB1468">
        <v>163.56</v>
      </c>
      <c r="AC1468">
        <v>28.1</v>
      </c>
    </row>
    <row r="1469" spans="14:29" x14ac:dyDescent="0.35">
      <c r="N1469">
        <f t="shared" si="47"/>
        <v>0.70000000000000007</v>
      </c>
      <c r="O1469">
        <v>8</v>
      </c>
      <c r="P1469" t="s">
        <v>24</v>
      </c>
      <c r="Q1469" t="str">
        <f t="shared" si="48"/>
        <v>never smoked</v>
      </c>
      <c r="Z1469">
        <v>8</v>
      </c>
      <c r="AA1469" s="8">
        <v>0</v>
      </c>
      <c r="AB1469">
        <v>107.69</v>
      </c>
      <c r="AC1469">
        <v>20.3</v>
      </c>
    </row>
    <row r="1470" spans="14:29" x14ac:dyDescent="0.35">
      <c r="N1470">
        <f t="shared" si="47"/>
        <v>5.3000000000000007</v>
      </c>
      <c r="O1470">
        <v>48</v>
      </c>
      <c r="P1470" t="s">
        <v>22</v>
      </c>
      <c r="Q1470" t="str">
        <f t="shared" si="48"/>
        <v>smokes</v>
      </c>
      <c r="Z1470">
        <v>48</v>
      </c>
      <c r="AA1470" s="8">
        <v>0</v>
      </c>
      <c r="AB1470">
        <v>216.88</v>
      </c>
      <c r="AC1470">
        <v>28.1</v>
      </c>
    </row>
    <row r="1471" spans="14:29" x14ac:dyDescent="0.35">
      <c r="N1471">
        <f t="shared" si="47"/>
        <v>1.4000000000000001</v>
      </c>
      <c r="O1471">
        <v>16</v>
      </c>
      <c r="P1471" t="s">
        <v>24</v>
      </c>
      <c r="Q1471" t="str">
        <f t="shared" si="48"/>
        <v>never smoked</v>
      </c>
      <c r="Z1471">
        <v>16</v>
      </c>
      <c r="AA1471" s="8">
        <v>0</v>
      </c>
      <c r="AB1471">
        <v>70.150000000000006</v>
      </c>
      <c r="AC1471">
        <v>21.5</v>
      </c>
    </row>
    <row r="1472" spans="14:29" x14ac:dyDescent="0.35">
      <c r="N1472">
        <f t="shared" si="47"/>
        <v>1.6</v>
      </c>
      <c r="O1472">
        <v>18</v>
      </c>
      <c r="P1472" t="s">
        <v>24</v>
      </c>
      <c r="Q1472" t="str">
        <f t="shared" si="48"/>
        <v>never smoked</v>
      </c>
      <c r="Z1472">
        <v>18</v>
      </c>
      <c r="AA1472" s="8">
        <v>0</v>
      </c>
      <c r="AB1472">
        <v>83.02</v>
      </c>
      <c r="AC1472">
        <v>40.4</v>
      </c>
    </row>
    <row r="1473" spans="14:29" x14ac:dyDescent="0.35">
      <c r="N1473">
        <f t="shared" si="47"/>
        <v>0.6</v>
      </c>
      <c r="O1473">
        <v>7</v>
      </c>
      <c r="P1473" t="s">
        <v>24</v>
      </c>
      <c r="Q1473" t="str">
        <f t="shared" si="48"/>
        <v>never smoked</v>
      </c>
      <c r="Z1473">
        <v>7</v>
      </c>
      <c r="AA1473" s="8">
        <v>0</v>
      </c>
      <c r="AB1473">
        <v>87.94</v>
      </c>
      <c r="AC1473">
        <v>28.1</v>
      </c>
    </row>
    <row r="1474" spans="14:29" x14ac:dyDescent="0.35">
      <c r="N1474">
        <f t="shared" si="47"/>
        <v>8.2999999999999989</v>
      </c>
      <c r="O1474">
        <v>68</v>
      </c>
      <c r="P1474" t="s">
        <v>21</v>
      </c>
      <c r="Q1474" t="str">
        <f t="shared" si="48"/>
        <v>never smoked</v>
      </c>
      <c r="Z1474">
        <v>68</v>
      </c>
      <c r="AA1474" s="8">
        <v>0</v>
      </c>
      <c r="AB1474">
        <v>222.29</v>
      </c>
      <c r="AC1474">
        <v>30.1</v>
      </c>
    </row>
    <row r="1475" spans="14:29" x14ac:dyDescent="0.35">
      <c r="N1475">
        <f t="shared" ref="N1475:N1538" si="49">_xlfn.PERCENTRANK.EXC(O:O,O1475,2)*10</f>
        <v>5.5</v>
      </c>
      <c r="O1475">
        <v>49</v>
      </c>
      <c r="P1475" t="s">
        <v>16</v>
      </c>
      <c r="Q1475" t="str">
        <f t="shared" ref="Q1475:Q1538" si="50">IF(P1475="Unknown",IF(N1475&gt;=7,"formerly smoked",IF(N1475&gt;=2,"smokes","never smoked")),P1475)</f>
        <v>formerly smoked</v>
      </c>
      <c r="Z1475">
        <v>49</v>
      </c>
      <c r="AA1475" s="8">
        <v>0</v>
      </c>
      <c r="AB1475">
        <v>139.43</v>
      </c>
      <c r="AC1475">
        <v>40.200000000000003</v>
      </c>
    </row>
    <row r="1476" spans="14:29" x14ac:dyDescent="0.35">
      <c r="N1476">
        <f t="shared" si="49"/>
        <v>9.6</v>
      </c>
      <c r="O1476">
        <v>80</v>
      </c>
      <c r="P1476" t="s">
        <v>21</v>
      </c>
      <c r="Q1476" t="str">
        <f t="shared" si="50"/>
        <v>never smoked</v>
      </c>
      <c r="Z1476">
        <v>80</v>
      </c>
      <c r="AA1476" s="8">
        <v>0</v>
      </c>
      <c r="AB1476">
        <v>213.11</v>
      </c>
      <c r="AC1476">
        <v>34.700000000000003</v>
      </c>
    </row>
    <row r="1477" spans="14:29" x14ac:dyDescent="0.35">
      <c r="N1477">
        <f t="shared" si="49"/>
        <v>3</v>
      </c>
      <c r="O1477">
        <v>31</v>
      </c>
      <c r="P1477" t="s">
        <v>22</v>
      </c>
      <c r="Q1477" t="str">
        <f t="shared" si="50"/>
        <v>smokes</v>
      </c>
      <c r="Z1477">
        <v>31</v>
      </c>
      <c r="AA1477" s="8">
        <v>0</v>
      </c>
      <c r="AB1477">
        <v>77.23</v>
      </c>
      <c r="AC1477">
        <v>25.9</v>
      </c>
    </row>
    <row r="1478" spans="14:29" x14ac:dyDescent="0.35">
      <c r="N1478">
        <f t="shared" si="49"/>
        <v>2.4</v>
      </c>
      <c r="O1478">
        <v>25</v>
      </c>
      <c r="P1478" t="s">
        <v>21</v>
      </c>
      <c r="Q1478" t="str">
        <f t="shared" si="50"/>
        <v>never smoked</v>
      </c>
      <c r="Z1478">
        <v>25</v>
      </c>
      <c r="AA1478" s="8">
        <v>0</v>
      </c>
      <c r="AB1478">
        <v>58.48</v>
      </c>
      <c r="AC1478">
        <v>23.7</v>
      </c>
    </row>
    <row r="1479" spans="14:29" x14ac:dyDescent="0.35">
      <c r="N1479">
        <f t="shared" si="49"/>
        <v>4.0999999999999996</v>
      </c>
      <c r="O1479">
        <v>39</v>
      </c>
      <c r="P1479" t="s">
        <v>21</v>
      </c>
      <c r="Q1479" t="str">
        <f t="shared" si="50"/>
        <v>never smoked</v>
      </c>
      <c r="Z1479">
        <v>39</v>
      </c>
      <c r="AA1479" s="8">
        <v>0</v>
      </c>
      <c r="AB1479">
        <v>87.33</v>
      </c>
      <c r="AC1479">
        <v>34.299999999999997</v>
      </c>
    </row>
    <row r="1480" spans="14:29" x14ac:dyDescent="0.35">
      <c r="N1480">
        <f t="shared" si="49"/>
        <v>3.5999999999999996</v>
      </c>
      <c r="O1480">
        <v>35</v>
      </c>
      <c r="P1480" t="s">
        <v>21</v>
      </c>
      <c r="Q1480" t="str">
        <f t="shared" si="50"/>
        <v>never smoked</v>
      </c>
      <c r="Z1480">
        <v>35</v>
      </c>
      <c r="AA1480" s="8">
        <v>0</v>
      </c>
      <c r="AB1480">
        <v>102.34</v>
      </c>
      <c r="AC1480">
        <v>34.299999999999997</v>
      </c>
    </row>
    <row r="1481" spans="14:29" x14ac:dyDescent="0.35">
      <c r="N1481">
        <f t="shared" si="49"/>
        <v>8.6</v>
      </c>
      <c r="O1481">
        <v>71</v>
      </c>
      <c r="P1481" t="s">
        <v>21</v>
      </c>
      <c r="Q1481" t="str">
        <f t="shared" si="50"/>
        <v>never smoked</v>
      </c>
      <c r="Z1481">
        <v>71</v>
      </c>
      <c r="AA1481" s="8">
        <v>0</v>
      </c>
      <c r="AB1481">
        <v>151.30000000000001</v>
      </c>
      <c r="AC1481">
        <v>26.3</v>
      </c>
    </row>
    <row r="1482" spans="14:29" x14ac:dyDescent="0.35">
      <c r="N1482">
        <f t="shared" si="49"/>
        <v>8.6</v>
      </c>
      <c r="O1482">
        <v>71</v>
      </c>
      <c r="P1482" t="s">
        <v>16</v>
      </c>
      <c r="Q1482" t="str">
        <f t="shared" si="50"/>
        <v>formerly smoked</v>
      </c>
      <c r="Z1482">
        <v>71</v>
      </c>
      <c r="AA1482" s="8">
        <v>0</v>
      </c>
      <c r="AB1482">
        <v>144.22999999999999</v>
      </c>
      <c r="AC1482">
        <v>22.1</v>
      </c>
    </row>
    <row r="1483" spans="14:29" x14ac:dyDescent="0.35">
      <c r="N1483">
        <f t="shared" si="49"/>
        <v>4.2</v>
      </c>
      <c r="O1483">
        <v>40</v>
      </c>
      <c r="P1483" t="s">
        <v>16</v>
      </c>
      <c r="Q1483" t="str">
        <f t="shared" si="50"/>
        <v>formerly smoked</v>
      </c>
      <c r="Z1483">
        <v>40</v>
      </c>
      <c r="AA1483" s="8">
        <v>0</v>
      </c>
      <c r="AB1483">
        <v>110.6</v>
      </c>
      <c r="AC1483">
        <v>33.299999999999997</v>
      </c>
    </row>
    <row r="1484" spans="14:29" x14ac:dyDescent="0.35">
      <c r="N1484">
        <f t="shared" si="49"/>
        <v>4.3</v>
      </c>
      <c r="O1484">
        <v>41</v>
      </c>
      <c r="P1484" t="s">
        <v>21</v>
      </c>
      <c r="Q1484" t="str">
        <f t="shared" si="50"/>
        <v>never smoked</v>
      </c>
      <c r="Z1484">
        <v>41</v>
      </c>
      <c r="AA1484" s="8">
        <v>0</v>
      </c>
      <c r="AB1484">
        <v>80.28</v>
      </c>
      <c r="AC1484">
        <v>37.299999999999997</v>
      </c>
    </row>
    <row r="1485" spans="14:29" x14ac:dyDescent="0.35">
      <c r="N1485">
        <f t="shared" si="49"/>
        <v>0.2</v>
      </c>
      <c r="O1485">
        <v>2</v>
      </c>
      <c r="P1485" t="s">
        <v>24</v>
      </c>
      <c r="Q1485" t="str">
        <f t="shared" si="50"/>
        <v>never smoked</v>
      </c>
      <c r="Z1485">
        <v>2</v>
      </c>
      <c r="AA1485" s="8">
        <v>0</v>
      </c>
      <c r="AB1485">
        <v>111.02</v>
      </c>
      <c r="AC1485">
        <v>20.5</v>
      </c>
    </row>
    <row r="1486" spans="14:29" x14ac:dyDescent="0.35">
      <c r="N1486">
        <f t="shared" si="49"/>
        <v>0.3</v>
      </c>
      <c r="O1486">
        <v>3</v>
      </c>
      <c r="P1486" t="s">
        <v>24</v>
      </c>
      <c r="Q1486" t="str">
        <f t="shared" si="50"/>
        <v>never smoked</v>
      </c>
      <c r="Z1486">
        <v>3</v>
      </c>
      <c r="AA1486" s="8">
        <v>0</v>
      </c>
      <c r="AB1486">
        <v>114.88</v>
      </c>
      <c r="AC1486">
        <v>19.100000000000001</v>
      </c>
    </row>
    <row r="1487" spans="14:29" x14ac:dyDescent="0.35">
      <c r="N1487">
        <f t="shared" si="49"/>
        <v>6.1</v>
      </c>
      <c r="O1487">
        <v>53</v>
      </c>
      <c r="P1487" t="s">
        <v>16</v>
      </c>
      <c r="Q1487" t="str">
        <f t="shared" si="50"/>
        <v>formerly smoked</v>
      </c>
      <c r="Z1487">
        <v>53</v>
      </c>
      <c r="AA1487" s="8">
        <v>0</v>
      </c>
      <c r="AB1487">
        <v>227.51</v>
      </c>
      <c r="AC1487">
        <v>34.700000000000003</v>
      </c>
    </row>
    <row r="1488" spans="14:29" x14ac:dyDescent="0.35">
      <c r="N1488">
        <f t="shared" si="49"/>
        <v>0.2</v>
      </c>
      <c r="O1488">
        <v>1.88</v>
      </c>
      <c r="P1488" t="s">
        <v>24</v>
      </c>
      <c r="Q1488" t="str">
        <f t="shared" si="50"/>
        <v>never smoked</v>
      </c>
      <c r="Z1488">
        <v>1.88</v>
      </c>
      <c r="AA1488" s="8">
        <v>0</v>
      </c>
      <c r="AB1488">
        <v>111.65</v>
      </c>
      <c r="AC1488">
        <v>16.3</v>
      </c>
    </row>
    <row r="1489" spans="14:29" x14ac:dyDescent="0.35">
      <c r="N1489">
        <f t="shared" si="49"/>
        <v>7.3</v>
      </c>
      <c r="O1489">
        <v>60</v>
      </c>
      <c r="P1489" t="s">
        <v>21</v>
      </c>
      <c r="Q1489" t="str">
        <f t="shared" si="50"/>
        <v>never smoked</v>
      </c>
      <c r="Z1489">
        <v>60</v>
      </c>
      <c r="AA1489" s="8">
        <v>0</v>
      </c>
      <c r="AB1489">
        <v>201.01</v>
      </c>
      <c r="AC1489">
        <v>28</v>
      </c>
    </row>
    <row r="1490" spans="14:29" x14ac:dyDescent="0.35">
      <c r="N1490">
        <f t="shared" si="49"/>
        <v>0.5</v>
      </c>
      <c r="O1490">
        <v>5</v>
      </c>
      <c r="P1490" t="s">
        <v>24</v>
      </c>
      <c r="Q1490" t="str">
        <f t="shared" si="50"/>
        <v>never smoked</v>
      </c>
      <c r="Z1490">
        <v>5</v>
      </c>
      <c r="AA1490" s="8">
        <v>0</v>
      </c>
      <c r="AB1490">
        <v>129.01</v>
      </c>
      <c r="AC1490">
        <v>17.2</v>
      </c>
    </row>
    <row r="1491" spans="14:29" x14ac:dyDescent="0.35">
      <c r="N1491">
        <f t="shared" si="49"/>
        <v>2.9</v>
      </c>
      <c r="O1491">
        <v>30</v>
      </c>
      <c r="P1491" t="s">
        <v>24</v>
      </c>
      <c r="Q1491" t="str">
        <f t="shared" si="50"/>
        <v>smokes</v>
      </c>
      <c r="Z1491">
        <v>30</v>
      </c>
      <c r="AA1491" s="8">
        <v>0</v>
      </c>
      <c r="AB1491">
        <v>124.08</v>
      </c>
      <c r="AC1491">
        <v>41.1</v>
      </c>
    </row>
    <row r="1492" spans="14:29" x14ac:dyDescent="0.35">
      <c r="N1492">
        <f t="shared" si="49"/>
        <v>5.5</v>
      </c>
      <c r="O1492">
        <v>49</v>
      </c>
      <c r="P1492" t="s">
        <v>24</v>
      </c>
      <c r="Q1492" t="str">
        <f t="shared" si="50"/>
        <v>smokes</v>
      </c>
      <c r="Z1492">
        <v>49</v>
      </c>
      <c r="AA1492" s="8">
        <v>0</v>
      </c>
      <c r="AB1492">
        <v>107.91</v>
      </c>
      <c r="AC1492">
        <v>25</v>
      </c>
    </row>
    <row r="1493" spans="14:29" x14ac:dyDescent="0.35">
      <c r="N1493">
        <f t="shared" si="49"/>
        <v>8.2999999999999989</v>
      </c>
      <c r="O1493">
        <v>68</v>
      </c>
      <c r="P1493" t="s">
        <v>21</v>
      </c>
      <c r="Q1493" t="str">
        <f t="shared" si="50"/>
        <v>never smoked</v>
      </c>
      <c r="Z1493">
        <v>68</v>
      </c>
      <c r="AA1493" s="8">
        <v>0</v>
      </c>
      <c r="AB1493">
        <v>95.4</v>
      </c>
      <c r="AC1493">
        <v>27.5</v>
      </c>
    </row>
    <row r="1494" spans="14:29" x14ac:dyDescent="0.35">
      <c r="N1494">
        <f t="shared" si="49"/>
        <v>2.1</v>
      </c>
      <c r="O1494">
        <v>23</v>
      </c>
      <c r="P1494" t="s">
        <v>21</v>
      </c>
      <c r="Q1494" t="str">
        <f t="shared" si="50"/>
        <v>never smoked</v>
      </c>
      <c r="Z1494">
        <v>23</v>
      </c>
      <c r="AA1494" s="8">
        <v>0</v>
      </c>
      <c r="AB1494">
        <v>65.900000000000006</v>
      </c>
      <c r="AC1494">
        <v>21.5</v>
      </c>
    </row>
    <row r="1495" spans="14:29" x14ac:dyDescent="0.35">
      <c r="N1495">
        <f t="shared" si="49"/>
        <v>0.2</v>
      </c>
      <c r="O1495">
        <v>2</v>
      </c>
      <c r="P1495" t="s">
        <v>24</v>
      </c>
      <c r="Q1495" t="str">
        <f t="shared" si="50"/>
        <v>never smoked</v>
      </c>
      <c r="Z1495">
        <v>2</v>
      </c>
      <c r="AA1495" s="8">
        <v>0</v>
      </c>
      <c r="AB1495">
        <v>78.98</v>
      </c>
      <c r="AC1495">
        <v>15.1</v>
      </c>
    </row>
    <row r="1496" spans="14:29" x14ac:dyDescent="0.35">
      <c r="N1496">
        <f t="shared" si="49"/>
        <v>2.3000000000000003</v>
      </c>
      <c r="O1496">
        <v>24</v>
      </c>
      <c r="P1496" t="s">
        <v>16</v>
      </c>
      <c r="Q1496" t="str">
        <f t="shared" si="50"/>
        <v>formerly smoked</v>
      </c>
      <c r="Z1496">
        <v>24</v>
      </c>
      <c r="AA1496" s="8">
        <v>0</v>
      </c>
      <c r="AB1496">
        <v>111.33</v>
      </c>
      <c r="AC1496">
        <v>29.6</v>
      </c>
    </row>
    <row r="1497" spans="14:29" x14ac:dyDescent="0.35">
      <c r="N1497">
        <f t="shared" si="49"/>
        <v>4.3</v>
      </c>
      <c r="O1497">
        <v>41</v>
      </c>
      <c r="P1497" t="s">
        <v>21</v>
      </c>
      <c r="Q1497" t="str">
        <f t="shared" si="50"/>
        <v>never smoked</v>
      </c>
      <c r="Z1497">
        <v>41</v>
      </c>
      <c r="AA1497" s="8">
        <v>0</v>
      </c>
      <c r="AB1497">
        <v>104.36</v>
      </c>
      <c r="AC1497">
        <v>30.2</v>
      </c>
    </row>
    <row r="1498" spans="14:29" x14ac:dyDescent="0.35">
      <c r="N1498">
        <f t="shared" si="49"/>
        <v>7.7</v>
      </c>
      <c r="O1498">
        <v>63</v>
      </c>
      <c r="P1498" t="s">
        <v>24</v>
      </c>
      <c r="Q1498" t="str">
        <f t="shared" si="50"/>
        <v>formerly smoked</v>
      </c>
      <c r="Z1498">
        <v>63</v>
      </c>
      <c r="AA1498" s="8">
        <v>0</v>
      </c>
      <c r="AB1498">
        <v>123.87</v>
      </c>
      <c r="AC1498">
        <v>34.9</v>
      </c>
    </row>
    <row r="1499" spans="14:29" x14ac:dyDescent="0.35">
      <c r="N1499">
        <f t="shared" si="49"/>
        <v>7.8000000000000007</v>
      </c>
      <c r="O1499">
        <v>64</v>
      </c>
      <c r="P1499" t="s">
        <v>16</v>
      </c>
      <c r="Q1499" t="str">
        <f t="shared" si="50"/>
        <v>formerly smoked</v>
      </c>
      <c r="Z1499">
        <v>64</v>
      </c>
      <c r="AA1499" s="8">
        <v>0</v>
      </c>
      <c r="AB1499">
        <v>210</v>
      </c>
      <c r="AC1499">
        <v>30.7</v>
      </c>
    </row>
    <row r="1500" spans="14:29" x14ac:dyDescent="0.35">
      <c r="N1500">
        <f t="shared" si="49"/>
        <v>3.9000000000000004</v>
      </c>
      <c r="O1500">
        <v>38</v>
      </c>
      <c r="P1500" t="s">
        <v>24</v>
      </c>
      <c r="Q1500" t="str">
        <f t="shared" si="50"/>
        <v>smokes</v>
      </c>
      <c r="Z1500">
        <v>38</v>
      </c>
      <c r="AA1500" s="8">
        <v>0</v>
      </c>
      <c r="AB1500">
        <v>86.86</v>
      </c>
      <c r="AC1500">
        <v>36.5</v>
      </c>
    </row>
    <row r="1501" spans="14:29" x14ac:dyDescent="0.35">
      <c r="N1501">
        <f t="shared" si="49"/>
        <v>0.1</v>
      </c>
      <c r="O1501">
        <v>1.24</v>
      </c>
      <c r="P1501" t="s">
        <v>24</v>
      </c>
      <c r="Q1501" t="str">
        <f t="shared" si="50"/>
        <v>never smoked</v>
      </c>
      <c r="Z1501">
        <v>1.24</v>
      </c>
      <c r="AA1501" s="8">
        <v>0</v>
      </c>
      <c r="AB1501">
        <v>113.96</v>
      </c>
      <c r="AC1501">
        <v>21.5</v>
      </c>
    </row>
    <row r="1502" spans="14:29" x14ac:dyDescent="0.35">
      <c r="N1502">
        <f t="shared" si="49"/>
        <v>3.9000000000000004</v>
      </c>
      <c r="O1502">
        <v>38</v>
      </c>
      <c r="P1502" t="s">
        <v>22</v>
      </c>
      <c r="Q1502" t="str">
        <f t="shared" si="50"/>
        <v>smokes</v>
      </c>
      <c r="Z1502">
        <v>38</v>
      </c>
      <c r="AA1502" s="8">
        <v>0</v>
      </c>
      <c r="AB1502">
        <v>81.28</v>
      </c>
      <c r="AC1502">
        <v>33.200000000000003</v>
      </c>
    </row>
    <row r="1503" spans="14:29" x14ac:dyDescent="0.35">
      <c r="N1503">
        <f t="shared" si="49"/>
        <v>4.6000000000000005</v>
      </c>
      <c r="O1503">
        <v>43</v>
      </c>
      <c r="P1503" t="s">
        <v>21</v>
      </c>
      <c r="Q1503" t="str">
        <f t="shared" si="50"/>
        <v>never smoked</v>
      </c>
      <c r="Z1503">
        <v>43</v>
      </c>
      <c r="AA1503" s="8">
        <v>0</v>
      </c>
      <c r="AB1503">
        <v>102.5</v>
      </c>
      <c r="AC1503">
        <v>50.2</v>
      </c>
    </row>
    <row r="1504" spans="14:29" x14ac:dyDescent="0.35">
      <c r="N1504">
        <f t="shared" si="49"/>
        <v>2.6</v>
      </c>
      <c r="O1504">
        <v>27</v>
      </c>
      <c r="P1504" t="s">
        <v>21</v>
      </c>
      <c r="Q1504" t="str">
        <f t="shared" si="50"/>
        <v>never smoked</v>
      </c>
      <c r="Z1504">
        <v>27</v>
      </c>
      <c r="AA1504" s="8">
        <v>0</v>
      </c>
      <c r="AB1504">
        <v>78.05</v>
      </c>
      <c r="AC1504">
        <v>22.3</v>
      </c>
    </row>
    <row r="1505" spans="14:29" x14ac:dyDescent="0.35">
      <c r="N1505">
        <f t="shared" si="49"/>
        <v>7.4</v>
      </c>
      <c r="O1505">
        <v>61</v>
      </c>
      <c r="P1505" t="s">
        <v>16</v>
      </c>
      <c r="Q1505" t="str">
        <f t="shared" si="50"/>
        <v>formerly smoked</v>
      </c>
      <c r="Z1505">
        <v>61</v>
      </c>
      <c r="AA1505" s="8">
        <v>0</v>
      </c>
      <c r="AB1505">
        <v>237.58</v>
      </c>
      <c r="AC1505">
        <v>28.1</v>
      </c>
    </row>
    <row r="1506" spans="14:29" x14ac:dyDescent="0.35">
      <c r="N1506">
        <f t="shared" si="49"/>
        <v>4.5</v>
      </c>
      <c r="O1506">
        <v>42</v>
      </c>
      <c r="P1506" t="s">
        <v>24</v>
      </c>
      <c r="Q1506" t="str">
        <f t="shared" si="50"/>
        <v>smokes</v>
      </c>
      <c r="Z1506">
        <v>42</v>
      </c>
      <c r="AA1506" s="8">
        <v>0</v>
      </c>
      <c r="AB1506">
        <v>86.07</v>
      </c>
      <c r="AC1506">
        <v>27.3</v>
      </c>
    </row>
    <row r="1507" spans="14:29" x14ac:dyDescent="0.35">
      <c r="N1507">
        <f t="shared" si="49"/>
        <v>5.0999999999999996</v>
      </c>
      <c r="O1507">
        <v>46</v>
      </c>
      <c r="P1507" t="s">
        <v>16</v>
      </c>
      <c r="Q1507" t="str">
        <f t="shared" si="50"/>
        <v>formerly smoked</v>
      </c>
      <c r="Z1507">
        <v>46</v>
      </c>
      <c r="AA1507" s="8">
        <v>0</v>
      </c>
      <c r="AB1507">
        <v>59.05</v>
      </c>
      <c r="AC1507">
        <v>28.3</v>
      </c>
    </row>
    <row r="1508" spans="14:29" x14ac:dyDescent="0.35">
      <c r="N1508">
        <f t="shared" si="49"/>
        <v>8.1999999999999993</v>
      </c>
      <c r="O1508">
        <v>67</v>
      </c>
      <c r="P1508" t="s">
        <v>24</v>
      </c>
      <c r="Q1508" t="str">
        <f t="shared" si="50"/>
        <v>formerly smoked</v>
      </c>
      <c r="Z1508">
        <v>67</v>
      </c>
      <c r="AA1508" s="8">
        <v>0</v>
      </c>
      <c r="AB1508">
        <v>95.88</v>
      </c>
      <c r="AC1508">
        <v>31.9</v>
      </c>
    </row>
    <row r="1509" spans="14:29" x14ac:dyDescent="0.35">
      <c r="N1509">
        <f t="shared" si="49"/>
        <v>3.4000000000000004</v>
      </c>
      <c r="O1509">
        <v>34</v>
      </c>
      <c r="P1509" t="s">
        <v>24</v>
      </c>
      <c r="Q1509" t="str">
        <f t="shared" si="50"/>
        <v>smokes</v>
      </c>
      <c r="Z1509">
        <v>34</v>
      </c>
      <c r="AA1509" s="8">
        <v>0</v>
      </c>
      <c r="AB1509">
        <v>70.180000000000007</v>
      </c>
      <c r="AC1509">
        <v>24.9</v>
      </c>
    </row>
    <row r="1510" spans="14:29" x14ac:dyDescent="0.35">
      <c r="N1510">
        <f t="shared" si="49"/>
        <v>5.8</v>
      </c>
      <c r="O1510">
        <v>51</v>
      </c>
      <c r="P1510" t="s">
        <v>16</v>
      </c>
      <c r="Q1510" t="str">
        <f t="shared" si="50"/>
        <v>formerly smoked</v>
      </c>
      <c r="Z1510">
        <v>51</v>
      </c>
      <c r="AA1510" s="8">
        <v>0</v>
      </c>
      <c r="AB1510">
        <v>111.13</v>
      </c>
      <c r="AC1510">
        <v>32.700000000000003</v>
      </c>
    </row>
    <row r="1511" spans="14:29" x14ac:dyDescent="0.35">
      <c r="N1511">
        <f t="shared" si="49"/>
        <v>9.1</v>
      </c>
      <c r="O1511">
        <v>77</v>
      </c>
      <c r="P1511" t="s">
        <v>24</v>
      </c>
      <c r="Q1511" t="str">
        <f t="shared" si="50"/>
        <v>formerly smoked</v>
      </c>
      <c r="Z1511">
        <v>77</v>
      </c>
      <c r="AA1511" s="8">
        <v>0</v>
      </c>
      <c r="AB1511">
        <v>79.3</v>
      </c>
      <c r="AC1511">
        <v>26.4</v>
      </c>
    </row>
    <row r="1512" spans="14:29" x14ac:dyDescent="0.35">
      <c r="N1512">
        <f t="shared" si="49"/>
        <v>2.9</v>
      </c>
      <c r="O1512">
        <v>30</v>
      </c>
      <c r="P1512" t="s">
        <v>22</v>
      </c>
      <c r="Q1512" t="str">
        <f t="shared" si="50"/>
        <v>smokes</v>
      </c>
      <c r="Z1512">
        <v>30</v>
      </c>
      <c r="AA1512" s="8">
        <v>0</v>
      </c>
      <c r="AB1512">
        <v>65.84</v>
      </c>
      <c r="AC1512">
        <v>24.8</v>
      </c>
    </row>
    <row r="1513" spans="14:29" x14ac:dyDescent="0.35">
      <c r="N1513">
        <f t="shared" si="49"/>
        <v>9.6999999999999993</v>
      </c>
      <c r="O1513">
        <v>81</v>
      </c>
      <c r="P1513" t="s">
        <v>22</v>
      </c>
      <c r="Q1513" t="str">
        <f t="shared" si="50"/>
        <v>smokes</v>
      </c>
      <c r="Z1513">
        <v>81</v>
      </c>
      <c r="AA1513" s="8">
        <v>0</v>
      </c>
      <c r="AB1513">
        <v>123.49</v>
      </c>
      <c r="AC1513">
        <v>30.7</v>
      </c>
    </row>
    <row r="1514" spans="14:29" x14ac:dyDescent="0.35">
      <c r="N1514">
        <f t="shared" si="49"/>
        <v>1</v>
      </c>
      <c r="O1514">
        <v>12</v>
      </c>
      <c r="P1514" t="s">
        <v>22</v>
      </c>
      <c r="Q1514" t="str">
        <f t="shared" si="50"/>
        <v>smokes</v>
      </c>
      <c r="Z1514">
        <v>12</v>
      </c>
      <c r="AA1514" s="8">
        <v>0</v>
      </c>
      <c r="AB1514">
        <v>207.45</v>
      </c>
      <c r="AC1514">
        <v>25.4</v>
      </c>
    </row>
    <row r="1515" spans="14:29" x14ac:dyDescent="0.35">
      <c r="N1515">
        <f t="shared" si="49"/>
        <v>1.6</v>
      </c>
      <c r="O1515">
        <v>18</v>
      </c>
      <c r="P1515" t="s">
        <v>22</v>
      </c>
      <c r="Q1515" t="str">
        <f t="shared" si="50"/>
        <v>smokes</v>
      </c>
      <c r="Z1515">
        <v>18</v>
      </c>
      <c r="AA1515" s="8">
        <v>0</v>
      </c>
      <c r="AB1515">
        <v>143.44999999999999</v>
      </c>
      <c r="AC1515">
        <v>32</v>
      </c>
    </row>
    <row r="1516" spans="14:29" x14ac:dyDescent="0.35">
      <c r="N1516">
        <f t="shared" si="49"/>
        <v>3.5999999999999996</v>
      </c>
      <c r="O1516">
        <v>35</v>
      </c>
      <c r="P1516" t="s">
        <v>21</v>
      </c>
      <c r="Q1516" t="str">
        <f t="shared" si="50"/>
        <v>never smoked</v>
      </c>
      <c r="Z1516">
        <v>35</v>
      </c>
      <c r="AA1516" s="8">
        <v>0</v>
      </c>
      <c r="AB1516">
        <v>89.11</v>
      </c>
      <c r="AC1516">
        <v>24.4</v>
      </c>
    </row>
    <row r="1517" spans="14:29" x14ac:dyDescent="0.35">
      <c r="N1517">
        <f t="shared" si="49"/>
        <v>9.8000000000000007</v>
      </c>
      <c r="O1517">
        <v>82</v>
      </c>
      <c r="P1517" t="s">
        <v>21</v>
      </c>
      <c r="Q1517" t="str">
        <f t="shared" si="50"/>
        <v>never smoked</v>
      </c>
      <c r="Z1517">
        <v>82</v>
      </c>
      <c r="AA1517" s="8">
        <v>0</v>
      </c>
      <c r="AB1517">
        <v>58.3</v>
      </c>
      <c r="AC1517">
        <v>20.399999999999999</v>
      </c>
    </row>
    <row r="1518" spans="14:29" x14ac:dyDescent="0.35">
      <c r="N1518">
        <f t="shared" si="49"/>
        <v>6.1</v>
      </c>
      <c r="O1518">
        <v>53</v>
      </c>
      <c r="P1518" t="s">
        <v>21</v>
      </c>
      <c r="Q1518" t="str">
        <f t="shared" si="50"/>
        <v>never smoked</v>
      </c>
      <c r="Z1518">
        <v>53</v>
      </c>
      <c r="AA1518" s="8">
        <v>0</v>
      </c>
      <c r="AB1518">
        <v>78.680000000000007</v>
      </c>
      <c r="AC1518">
        <v>29.5</v>
      </c>
    </row>
    <row r="1519" spans="14:29" x14ac:dyDescent="0.35">
      <c r="N1519">
        <f t="shared" si="49"/>
        <v>8.9</v>
      </c>
      <c r="O1519">
        <v>75</v>
      </c>
      <c r="P1519" t="s">
        <v>21</v>
      </c>
      <c r="Q1519" t="str">
        <f t="shared" si="50"/>
        <v>never smoked</v>
      </c>
      <c r="Z1519">
        <v>75</v>
      </c>
      <c r="AA1519" s="8">
        <v>0</v>
      </c>
      <c r="AB1519">
        <v>98.91</v>
      </c>
      <c r="AC1519">
        <v>24.4</v>
      </c>
    </row>
    <row r="1520" spans="14:29" x14ac:dyDescent="0.35">
      <c r="N1520">
        <f t="shared" si="49"/>
        <v>3.2</v>
      </c>
      <c r="O1520">
        <v>32</v>
      </c>
      <c r="P1520" t="s">
        <v>22</v>
      </c>
      <c r="Q1520" t="str">
        <f t="shared" si="50"/>
        <v>smokes</v>
      </c>
      <c r="Z1520">
        <v>32</v>
      </c>
      <c r="AA1520" s="8">
        <v>0</v>
      </c>
      <c r="AB1520">
        <v>67.92</v>
      </c>
      <c r="AC1520">
        <v>22.8</v>
      </c>
    </row>
    <row r="1521" spans="14:29" x14ac:dyDescent="0.35">
      <c r="N1521">
        <f t="shared" si="49"/>
        <v>2.6</v>
      </c>
      <c r="O1521">
        <v>27</v>
      </c>
      <c r="P1521" t="s">
        <v>21</v>
      </c>
      <c r="Q1521" t="str">
        <f t="shared" si="50"/>
        <v>never smoked</v>
      </c>
      <c r="Z1521">
        <v>27</v>
      </c>
      <c r="AA1521" s="8">
        <v>0</v>
      </c>
      <c r="AB1521">
        <v>73</v>
      </c>
      <c r="AC1521">
        <v>20</v>
      </c>
    </row>
    <row r="1522" spans="14:29" x14ac:dyDescent="0.35">
      <c r="N1522">
        <f t="shared" si="49"/>
        <v>6.6000000000000005</v>
      </c>
      <c r="O1522">
        <v>56</v>
      </c>
      <c r="P1522" t="s">
        <v>16</v>
      </c>
      <c r="Q1522" t="str">
        <f t="shared" si="50"/>
        <v>formerly smoked</v>
      </c>
      <c r="Z1522">
        <v>56</v>
      </c>
      <c r="AA1522" s="8">
        <v>0</v>
      </c>
      <c r="AB1522">
        <v>97.5</v>
      </c>
      <c r="AC1522">
        <v>36.299999999999997</v>
      </c>
    </row>
    <row r="1523" spans="14:29" x14ac:dyDescent="0.35">
      <c r="N1523">
        <f t="shared" si="49"/>
        <v>8.6</v>
      </c>
      <c r="O1523">
        <v>71</v>
      </c>
      <c r="P1523" t="s">
        <v>22</v>
      </c>
      <c r="Q1523" t="str">
        <f t="shared" si="50"/>
        <v>smokes</v>
      </c>
      <c r="Z1523">
        <v>71</v>
      </c>
      <c r="AA1523" s="8">
        <v>0</v>
      </c>
      <c r="AB1523">
        <v>108.43</v>
      </c>
      <c r="AC1523">
        <v>32.799999999999997</v>
      </c>
    </row>
    <row r="1524" spans="14:29" x14ac:dyDescent="0.35">
      <c r="N1524">
        <f t="shared" si="49"/>
        <v>9.2000000000000011</v>
      </c>
      <c r="O1524">
        <v>78</v>
      </c>
      <c r="P1524" t="s">
        <v>16</v>
      </c>
      <c r="Q1524" t="str">
        <f t="shared" si="50"/>
        <v>formerly smoked</v>
      </c>
      <c r="Z1524">
        <v>78</v>
      </c>
      <c r="AA1524" s="8">
        <v>0</v>
      </c>
      <c r="AB1524">
        <v>90.43</v>
      </c>
      <c r="AC1524">
        <v>34.4</v>
      </c>
    </row>
    <row r="1525" spans="14:29" x14ac:dyDescent="0.35">
      <c r="N1525">
        <f t="shared" si="49"/>
        <v>4.8</v>
      </c>
      <c r="O1525">
        <v>44</v>
      </c>
      <c r="P1525" t="s">
        <v>21</v>
      </c>
      <c r="Q1525" t="str">
        <f t="shared" si="50"/>
        <v>never smoked</v>
      </c>
      <c r="Z1525">
        <v>44</v>
      </c>
      <c r="AA1525" s="8">
        <v>0</v>
      </c>
      <c r="AB1525">
        <v>76.3</v>
      </c>
      <c r="AC1525">
        <v>30.5</v>
      </c>
    </row>
    <row r="1526" spans="14:29" x14ac:dyDescent="0.35">
      <c r="N1526">
        <f t="shared" si="49"/>
        <v>7.5</v>
      </c>
      <c r="O1526">
        <v>62</v>
      </c>
      <c r="P1526" t="s">
        <v>22</v>
      </c>
      <c r="Q1526" t="str">
        <f t="shared" si="50"/>
        <v>smokes</v>
      </c>
      <c r="Z1526">
        <v>62</v>
      </c>
      <c r="AA1526" s="8">
        <v>0</v>
      </c>
      <c r="AB1526">
        <v>121.27</v>
      </c>
      <c r="AC1526">
        <v>29.7</v>
      </c>
    </row>
    <row r="1527" spans="14:29" x14ac:dyDescent="0.35">
      <c r="N1527">
        <f t="shared" si="49"/>
        <v>2.6</v>
      </c>
      <c r="O1527">
        <v>27</v>
      </c>
      <c r="P1527" t="s">
        <v>24</v>
      </c>
      <c r="Q1527" t="str">
        <f t="shared" si="50"/>
        <v>smokes</v>
      </c>
      <c r="Z1527">
        <v>27</v>
      </c>
      <c r="AA1527" s="8">
        <v>0</v>
      </c>
      <c r="AB1527">
        <v>119.67</v>
      </c>
      <c r="AC1527">
        <v>36.9</v>
      </c>
    </row>
    <row r="1528" spans="14:29" x14ac:dyDescent="0.35">
      <c r="N1528">
        <f t="shared" si="49"/>
        <v>4.5</v>
      </c>
      <c r="O1528">
        <v>42</v>
      </c>
      <c r="P1528" t="s">
        <v>22</v>
      </c>
      <c r="Q1528" t="str">
        <f t="shared" si="50"/>
        <v>smokes</v>
      </c>
      <c r="Z1528">
        <v>42</v>
      </c>
      <c r="AA1528" s="8">
        <v>0</v>
      </c>
      <c r="AB1528">
        <v>226.93</v>
      </c>
      <c r="AC1528">
        <v>34.200000000000003</v>
      </c>
    </row>
    <row r="1529" spans="14:29" x14ac:dyDescent="0.35">
      <c r="N1529">
        <f t="shared" si="49"/>
        <v>8.1000000000000014</v>
      </c>
      <c r="O1529">
        <v>66</v>
      </c>
      <c r="P1529" t="s">
        <v>24</v>
      </c>
      <c r="Q1529" t="str">
        <f t="shared" si="50"/>
        <v>formerly smoked</v>
      </c>
      <c r="Z1529">
        <v>66</v>
      </c>
      <c r="AA1529" s="8">
        <v>0</v>
      </c>
      <c r="AB1529">
        <v>76.11</v>
      </c>
      <c r="AC1529">
        <v>37</v>
      </c>
    </row>
    <row r="1530" spans="14:29" x14ac:dyDescent="0.35">
      <c r="N1530">
        <f t="shared" si="49"/>
        <v>2.4</v>
      </c>
      <c r="O1530">
        <v>25</v>
      </c>
      <c r="P1530" t="s">
        <v>22</v>
      </c>
      <c r="Q1530" t="str">
        <f t="shared" si="50"/>
        <v>smokes</v>
      </c>
      <c r="Z1530">
        <v>25</v>
      </c>
      <c r="AA1530" s="8">
        <v>0</v>
      </c>
      <c r="AB1530">
        <v>93.23</v>
      </c>
      <c r="AC1530">
        <v>28.1</v>
      </c>
    </row>
    <row r="1531" spans="14:29" x14ac:dyDescent="0.35">
      <c r="N1531">
        <f t="shared" si="49"/>
        <v>9.8000000000000007</v>
      </c>
      <c r="O1531">
        <v>82</v>
      </c>
      <c r="P1531" t="s">
        <v>24</v>
      </c>
      <c r="Q1531" t="str">
        <f t="shared" si="50"/>
        <v>formerly smoked</v>
      </c>
      <c r="Z1531">
        <v>82</v>
      </c>
      <c r="AA1531" s="8">
        <v>0</v>
      </c>
      <c r="AB1531">
        <v>253.16</v>
      </c>
      <c r="AC1531">
        <v>47.5</v>
      </c>
    </row>
    <row r="1532" spans="14:29" x14ac:dyDescent="0.35">
      <c r="N1532">
        <f t="shared" si="49"/>
        <v>5.5</v>
      </c>
      <c r="O1532">
        <v>49</v>
      </c>
      <c r="P1532" t="s">
        <v>22</v>
      </c>
      <c r="Q1532" t="str">
        <f t="shared" si="50"/>
        <v>smokes</v>
      </c>
      <c r="Z1532">
        <v>49</v>
      </c>
      <c r="AA1532" s="8">
        <v>0</v>
      </c>
      <c r="AB1532">
        <v>101.02</v>
      </c>
      <c r="AC1532">
        <v>24.2</v>
      </c>
    </row>
    <row r="1533" spans="14:29" x14ac:dyDescent="0.35">
      <c r="N1533">
        <f t="shared" si="49"/>
        <v>9.1</v>
      </c>
      <c r="O1533">
        <v>77</v>
      </c>
      <c r="P1533" t="s">
        <v>21</v>
      </c>
      <c r="Q1533" t="str">
        <f t="shared" si="50"/>
        <v>never smoked</v>
      </c>
      <c r="Z1533">
        <v>77</v>
      </c>
      <c r="AA1533" s="8">
        <v>0</v>
      </c>
      <c r="AB1533">
        <v>238.53</v>
      </c>
      <c r="AC1533">
        <v>30.6</v>
      </c>
    </row>
    <row r="1534" spans="14:29" x14ac:dyDescent="0.35">
      <c r="N1534">
        <f t="shared" si="49"/>
        <v>7.1</v>
      </c>
      <c r="O1534">
        <v>59</v>
      </c>
      <c r="P1534" t="s">
        <v>16</v>
      </c>
      <c r="Q1534" t="str">
        <f t="shared" si="50"/>
        <v>formerly smoked</v>
      </c>
      <c r="Z1534">
        <v>59</v>
      </c>
      <c r="AA1534" s="8">
        <v>0</v>
      </c>
      <c r="AB1534">
        <v>79.180000000000007</v>
      </c>
      <c r="AC1534">
        <v>52.8</v>
      </c>
    </row>
    <row r="1535" spans="14:29" x14ac:dyDescent="0.35">
      <c r="N1535">
        <f t="shared" si="49"/>
        <v>6.3</v>
      </c>
      <c r="O1535">
        <v>54</v>
      </c>
      <c r="P1535" t="s">
        <v>21</v>
      </c>
      <c r="Q1535" t="str">
        <f t="shared" si="50"/>
        <v>never smoked</v>
      </c>
      <c r="Z1535">
        <v>54</v>
      </c>
      <c r="AA1535" s="8">
        <v>0</v>
      </c>
      <c r="AB1535">
        <v>207.79</v>
      </c>
      <c r="AC1535">
        <v>38.6</v>
      </c>
    </row>
    <row r="1536" spans="14:29" x14ac:dyDescent="0.35">
      <c r="N1536">
        <f t="shared" si="49"/>
        <v>3.9000000000000004</v>
      </c>
      <c r="O1536">
        <v>38</v>
      </c>
      <c r="P1536" t="s">
        <v>21</v>
      </c>
      <c r="Q1536" t="str">
        <f t="shared" si="50"/>
        <v>never smoked</v>
      </c>
      <c r="Z1536">
        <v>38</v>
      </c>
      <c r="AA1536" s="8">
        <v>0</v>
      </c>
      <c r="AB1536">
        <v>196.2</v>
      </c>
      <c r="AC1536">
        <v>32.799999999999997</v>
      </c>
    </row>
    <row r="1537" spans="14:29" x14ac:dyDescent="0.35">
      <c r="N1537">
        <f t="shared" si="49"/>
        <v>6.5</v>
      </c>
      <c r="O1537">
        <v>55</v>
      </c>
      <c r="P1537" t="s">
        <v>21</v>
      </c>
      <c r="Q1537" t="str">
        <f t="shared" si="50"/>
        <v>never smoked</v>
      </c>
      <c r="Z1537">
        <v>55</v>
      </c>
      <c r="AA1537" s="8">
        <v>0</v>
      </c>
      <c r="AB1537">
        <v>231.76</v>
      </c>
      <c r="AC1537">
        <v>42.9</v>
      </c>
    </row>
    <row r="1538" spans="14:29" x14ac:dyDescent="0.35">
      <c r="N1538">
        <f t="shared" si="49"/>
        <v>1.1000000000000001</v>
      </c>
      <c r="O1538">
        <v>13</v>
      </c>
      <c r="P1538" t="s">
        <v>24</v>
      </c>
      <c r="Q1538" t="str">
        <f t="shared" si="50"/>
        <v>never smoked</v>
      </c>
      <c r="Z1538">
        <v>13</v>
      </c>
      <c r="AA1538" s="8">
        <v>0</v>
      </c>
      <c r="AB1538">
        <v>93.3</v>
      </c>
      <c r="AC1538">
        <v>25.9</v>
      </c>
    </row>
    <row r="1539" spans="14:29" x14ac:dyDescent="0.35">
      <c r="N1539">
        <f t="shared" ref="N1539:N1602" si="51">_xlfn.PERCENTRANK.EXC(O:O,O1539,2)*10</f>
        <v>4.9000000000000004</v>
      </c>
      <c r="O1539">
        <v>45</v>
      </c>
      <c r="P1539" t="s">
        <v>22</v>
      </c>
      <c r="Q1539" t="str">
        <f t="shared" ref="Q1539:Q1602" si="52">IF(P1539="Unknown",IF(N1539&gt;=7,"formerly smoked",IF(N1539&gt;=2,"smokes","never smoked")),P1539)</f>
        <v>smokes</v>
      </c>
      <c r="Z1539">
        <v>45</v>
      </c>
      <c r="AA1539" s="8">
        <v>0</v>
      </c>
      <c r="AB1539">
        <v>110.47</v>
      </c>
      <c r="AC1539">
        <v>24.7</v>
      </c>
    </row>
    <row r="1540" spans="14:29" x14ac:dyDescent="0.35">
      <c r="N1540">
        <f t="shared" si="51"/>
        <v>6.3</v>
      </c>
      <c r="O1540">
        <v>54</v>
      </c>
      <c r="P1540" t="s">
        <v>21</v>
      </c>
      <c r="Q1540" t="str">
        <f t="shared" si="52"/>
        <v>never smoked</v>
      </c>
      <c r="Z1540">
        <v>54</v>
      </c>
      <c r="AA1540" s="8">
        <v>0</v>
      </c>
      <c r="AB1540">
        <v>77.52</v>
      </c>
      <c r="AC1540">
        <v>35.799999999999997</v>
      </c>
    </row>
    <row r="1541" spans="14:29" x14ac:dyDescent="0.35">
      <c r="N1541">
        <f t="shared" si="51"/>
        <v>2.9</v>
      </c>
      <c r="O1541">
        <v>30</v>
      </c>
      <c r="P1541" t="s">
        <v>22</v>
      </c>
      <c r="Q1541" t="str">
        <f t="shared" si="52"/>
        <v>smokes</v>
      </c>
      <c r="Z1541">
        <v>30</v>
      </c>
      <c r="AA1541" s="8">
        <v>0</v>
      </c>
      <c r="AB1541">
        <v>91.23</v>
      </c>
      <c r="AC1541">
        <v>28.1</v>
      </c>
    </row>
    <row r="1542" spans="14:29" x14ac:dyDescent="0.35">
      <c r="N1542">
        <f t="shared" si="51"/>
        <v>5.8</v>
      </c>
      <c r="O1542">
        <v>51</v>
      </c>
      <c r="P1542" t="s">
        <v>24</v>
      </c>
      <c r="Q1542" t="str">
        <f t="shared" si="52"/>
        <v>smokes</v>
      </c>
      <c r="Z1542">
        <v>51</v>
      </c>
      <c r="AA1542" s="8">
        <v>0</v>
      </c>
      <c r="AB1542">
        <v>216.92</v>
      </c>
      <c r="AC1542">
        <v>31.2</v>
      </c>
    </row>
    <row r="1543" spans="14:29" x14ac:dyDescent="0.35">
      <c r="N1543">
        <f t="shared" si="51"/>
        <v>5.2</v>
      </c>
      <c r="O1543">
        <v>47</v>
      </c>
      <c r="P1543" t="s">
        <v>22</v>
      </c>
      <c r="Q1543" t="str">
        <f t="shared" si="52"/>
        <v>smokes</v>
      </c>
      <c r="Z1543">
        <v>47</v>
      </c>
      <c r="AA1543" s="8">
        <v>0</v>
      </c>
      <c r="AB1543">
        <v>157.01</v>
      </c>
      <c r="AC1543">
        <v>26.1</v>
      </c>
    </row>
    <row r="1544" spans="14:29" x14ac:dyDescent="0.35">
      <c r="N1544">
        <f t="shared" si="51"/>
        <v>2.4</v>
      </c>
      <c r="O1544">
        <v>25</v>
      </c>
      <c r="P1544" t="s">
        <v>21</v>
      </c>
      <c r="Q1544" t="str">
        <f t="shared" si="52"/>
        <v>never smoked</v>
      </c>
      <c r="Z1544">
        <v>25</v>
      </c>
      <c r="AA1544" s="8">
        <v>0</v>
      </c>
      <c r="AB1544">
        <v>93.51</v>
      </c>
      <c r="AC1544">
        <v>30.8</v>
      </c>
    </row>
    <row r="1545" spans="14:29" x14ac:dyDescent="0.35">
      <c r="N1545">
        <f t="shared" si="51"/>
        <v>7.4</v>
      </c>
      <c r="O1545">
        <v>61</v>
      </c>
      <c r="P1545" t="s">
        <v>21</v>
      </c>
      <c r="Q1545" t="str">
        <f t="shared" si="52"/>
        <v>never smoked</v>
      </c>
      <c r="Z1545">
        <v>61</v>
      </c>
      <c r="AA1545" s="8">
        <v>0</v>
      </c>
      <c r="AB1545">
        <v>102.54</v>
      </c>
      <c r="AC1545">
        <v>40.5</v>
      </c>
    </row>
    <row r="1546" spans="14:29" x14ac:dyDescent="0.35">
      <c r="N1546">
        <f t="shared" si="51"/>
        <v>6.5</v>
      </c>
      <c r="O1546">
        <v>55</v>
      </c>
      <c r="P1546" t="s">
        <v>16</v>
      </c>
      <c r="Q1546" t="str">
        <f t="shared" si="52"/>
        <v>formerly smoked</v>
      </c>
      <c r="Z1546">
        <v>55</v>
      </c>
      <c r="AA1546" s="8">
        <v>0</v>
      </c>
      <c r="AB1546">
        <v>87.78</v>
      </c>
      <c r="AC1546">
        <v>25.2</v>
      </c>
    </row>
    <row r="1547" spans="14:29" x14ac:dyDescent="0.35">
      <c r="N1547">
        <f t="shared" si="51"/>
        <v>2.1</v>
      </c>
      <c r="O1547">
        <v>23</v>
      </c>
      <c r="P1547" t="s">
        <v>22</v>
      </c>
      <c r="Q1547" t="str">
        <f t="shared" si="52"/>
        <v>smokes</v>
      </c>
      <c r="Z1547">
        <v>23</v>
      </c>
      <c r="AA1547" s="8">
        <v>0</v>
      </c>
      <c r="AB1547">
        <v>126.67</v>
      </c>
      <c r="AC1547">
        <v>28.7</v>
      </c>
    </row>
    <row r="1548" spans="14:29" x14ac:dyDescent="0.35">
      <c r="N1548">
        <f t="shared" si="51"/>
        <v>8.6</v>
      </c>
      <c r="O1548">
        <v>71</v>
      </c>
      <c r="P1548" t="s">
        <v>21</v>
      </c>
      <c r="Q1548" t="str">
        <f t="shared" si="52"/>
        <v>never smoked</v>
      </c>
      <c r="Z1548">
        <v>71</v>
      </c>
      <c r="AA1548" s="8">
        <v>0</v>
      </c>
      <c r="AB1548">
        <v>93.6</v>
      </c>
      <c r="AC1548">
        <v>28.1</v>
      </c>
    </row>
    <row r="1549" spans="14:29" x14ac:dyDescent="0.35">
      <c r="N1549">
        <f t="shared" si="51"/>
        <v>7.1</v>
      </c>
      <c r="O1549">
        <v>59</v>
      </c>
      <c r="P1549" t="s">
        <v>24</v>
      </c>
      <c r="Q1549" t="str">
        <f t="shared" si="52"/>
        <v>formerly smoked</v>
      </c>
      <c r="Z1549">
        <v>59</v>
      </c>
      <c r="AA1549" s="8">
        <v>0</v>
      </c>
      <c r="AB1549">
        <v>194.98</v>
      </c>
      <c r="AC1549">
        <v>30.4</v>
      </c>
    </row>
    <row r="1550" spans="14:29" x14ac:dyDescent="0.35">
      <c r="N1550">
        <f t="shared" si="51"/>
        <v>0.4</v>
      </c>
      <c r="O1550">
        <v>4</v>
      </c>
      <c r="P1550" t="s">
        <v>24</v>
      </c>
      <c r="Q1550" t="str">
        <f t="shared" si="52"/>
        <v>never smoked</v>
      </c>
      <c r="Z1550">
        <v>4</v>
      </c>
      <c r="AA1550" s="8">
        <v>0</v>
      </c>
      <c r="AB1550">
        <v>99.96</v>
      </c>
      <c r="AC1550">
        <v>15.2</v>
      </c>
    </row>
    <row r="1551" spans="14:29" x14ac:dyDescent="0.35">
      <c r="N1551">
        <f t="shared" si="51"/>
        <v>7.9</v>
      </c>
      <c r="O1551">
        <v>65</v>
      </c>
      <c r="P1551" t="s">
        <v>21</v>
      </c>
      <c r="Q1551" t="str">
        <f t="shared" si="52"/>
        <v>never smoked</v>
      </c>
      <c r="Z1551">
        <v>65</v>
      </c>
      <c r="AA1551" s="8">
        <v>0</v>
      </c>
      <c r="AB1551">
        <v>58.87</v>
      </c>
      <c r="AC1551">
        <v>36.6</v>
      </c>
    </row>
    <row r="1552" spans="14:29" x14ac:dyDescent="0.35">
      <c r="N1552">
        <f t="shared" si="51"/>
        <v>5.6000000000000005</v>
      </c>
      <c r="O1552">
        <v>50</v>
      </c>
      <c r="P1552" t="s">
        <v>24</v>
      </c>
      <c r="Q1552" t="str">
        <f t="shared" si="52"/>
        <v>smokes</v>
      </c>
      <c r="Z1552">
        <v>50</v>
      </c>
      <c r="AA1552" s="8">
        <v>0</v>
      </c>
      <c r="AB1552">
        <v>77.67</v>
      </c>
      <c r="AC1552">
        <v>34.5</v>
      </c>
    </row>
    <row r="1553" spans="14:29" x14ac:dyDescent="0.35">
      <c r="N1553">
        <f t="shared" si="51"/>
        <v>4.5</v>
      </c>
      <c r="O1553">
        <v>42</v>
      </c>
      <c r="P1553" t="s">
        <v>21</v>
      </c>
      <c r="Q1553" t="str">
        <f t="shared" si="52"/>
        <v>never smoked</v>
      </c>
      <c r="Z1553">
        <v>42</v>
      </c>
      <c r="AA1553" s="8">
        <v>0</v>
      </c>
      <c r="AB1553">
        <v>83.14</v>
      </c>
      <c r="AC1553">
        <v>23.7</v>
      </c>
    </row>
    <row r="1554" spans="14:29" x14ac:dyDescent="0.35">
      <c r="N1554">
        <f t="shared" si="51"/>
        <v>5.8</v>
      </c>
      <c r="O1554">
        <v>51</v>
      </c>
      <c r="P1554" t="s">
        <v>22</v>
      </c>
      <c r="Q1554" t="str">
        <f t="shared" si="52"/>
        <v>smokes</v>
      </c>
      <c r="Z1554">
        <v>51</v>
      </c>
      <c r="AA1554" s="8">
        <v>0</v>
      </c>
      <c r="AB1554">
        <v>69.180000000000007</v>
      </c>
      <c r="AC1554">
        <v>35.700000000000003</v>
      </c>
    </row>
    <row r="1555" spans="14:29" x14ac:dyDescent="0.35">
      <c r="N1555">
        <f t="shared" si="51"/>
        <v>8.1000000000000014</v>
      </c>
      <c r="O1555">
        <v>66</v>
      </c>
      <c r="P1555" t="s">
        <v>22</v>
      </c>
      <c r="Q1555" t="str">
        <f t="shared" si="52"/>
        <v>smokes</v>
      </c>
      <c r="Z1555">
        <v>66</v>
      </c>
      <c r="AA1555" s="8">
        <v>0</v>
      </c>
      <c r="AB1555">
        <v>218.54</v>
      </c>
      <c r="AC1555">
        <v>38.9</v>
      </c>
    </row>
    <row r="1556" spans="14:29" x14ac:dyDescent="0.35">
      <c r="N1556">
        <f t="shared" si="51"/>
        <v>2</v>
      </c>
      <c r="O1556">
        <v>22</v>
      </c>
      <c r="P1556" t="s">
        <v>21</v>
      </c>
      <c r="Q1556" t="str">
        <f t="shared" si="52"/>
        <v>never smoked</v>
      </c>
      <c r="Z1556">
        <v>22</v>
      </c>
      <c r="AA1556" s="8">
        <v>0</v>
      </c>
      <c r="AB1556">
        <v>71.22</v>
      </c>
      <c r="AC1556">
        <v>40</v>
      </c>
    </row>
    <row r="1557" spans="14:29" x14ac:dyDescent="0.35">
      <c r="N1557">
        <f t="shared" si="51"/>
        <v>0.5</v>
      </c>
      <c r="O1557">
        <v>5</v>
      </c>
      <c r="P1557" t="s">
        <v>24</v>
      </c>
      <c r="Q1557" t="str">
        <f t="shared" si="52"/>
        <v>never smoked</v>
      </c>
      <c r="Z1557">
        <v>5</v>
      </c>
      <c r="AA1557" s="8">
        <v>0</v>
      </c>
      <c r="AB1557">
        <v>82.41</v>
      </c>
      <c r="AC1557">
        <v>18.399999999999999</v>
      </c>
    </row>
    <row r="1558" spans="14:29" x14ac:dyDescent="0.35">
      <c r="N1558">
        <f t="shared" si="51"/>
        <v>1.7000000000000002</v>
      </c>
      <c r="O1558">
        <v>19</v>
      </c>
      <c r="P1558" t="s">
        <v>21</v>
      </c>
      <c r="Q1558" t="str">
        <f t="shared" si="52"/>
        <v>never smoked</v>
      </c>
      <c r="Z1558">
        <v>19</v>
      </c>
      <c r="AA1558" s="8">
        <v>0</v>
      </c>
      <c r="AB1558">
        <v>82.07</v>
      </c>
      <c r="AC1558">
        <v>29</v>
      </c>
    </row>
    <row r="1559" spans="14:29" x14ac:dyDescent="0.35">
      <c r="N1559">
        <f t="shared" si="51"/>
        <v>5.2</v>
      </c>
      <c r="O1559">
        <v>47</v>
      </c>
      <c r="P1559" t="s">
        <v>21</v>
      </c>
      <c r="Q1559" t="str">
        <f t="shared" si="52"/>
        <v>never smoked</v>
      </c>
      <c r="Z1559">
        <v>47</v>
      </c>
      <c r="AA1559" s="8">
        <v>0</v>
      </c>
      <c r="AB1559">
        <v>73</v>
      </c>
      <c r="AC1559">
        <v>20.6</v>
      </c>
    </row>
    <row r="1560" spans="14:29" x14ac:dyDescent="0.35">
      <c r="N1560">
        <f t="shared" si="51"/>
        <v>1</v>
      </c>
      <c r="O1560">
        <v>12</v>
      </c>
      <c r="P1560" t="s">
        <v>24</v>
      </c>
      <c r="Q1560" t="str">
        <f t="shared" si="52"/>
        <v>never smoked</v>
      </c>
      <c r="Z1560">
        <v>12</v>
      </c>
      <c r="AA1560" s="8">
        <v>0</v>
      </c>
      <c r="AB1560">
        <v>127.25</v>
      </c>
      <c r="AC1560">
        <v>28.2</v>
      </c>
    </row>
    <row r="1561" spans="14:29" x14ac:dyDescent="0.35">
      <c r="N1561">
        <f t="shared" si="51"/>
        <v>6.1</v>
      </c>
      <c r="O1561">
        <v>53</v>
      </c>
      <c r="P1561" t="s">
        <v>24</v>
      </c>
      <c r="Q1561" t="str">
        <f t="shared" si="52"/>
        <v>smokes</v>
      </c>
      <c r="Z1561">
        <v>53</v>
      </c>
      <c r="AA1561" s="8">
        <v>0</v>
      </c>
      <c r="AB1561">
        <v>72.63</v>
      </c>
      <c r="AC1561">
        <v>66.8</v>
      </c>
    </row>
    <row r="1562" spans="14:29" x14ac:dyDescent="0.35">
      <c r="N1562">
        <f t="shared" si="51"/>
        <v>2.5</v>
      </c>
      <c r="O1562">
        <v>26</v>
      </c>
      <c r="P1562" t="s">
        <v>21</v>
      </c>
      <c r="Q1562" t="str">
        <f t="shared" si="52"/>
        <v>never smoked</v>
      </c>
      <c r="Z1562">
        <v>26</v>
      </c>
      <c r="AA1562" s="8">
        <v>0</v>
      </c>
      <c r="AB1562">
        <v>108.2</v>
      </c>
      <c r="AC1562">
        <v>26.2</v>
      </c>
    </row>
    <row r="1563" spans="14:29" x14ac:dyDescent="0.35">
      <c r="N1563">
        <f t="shared" si="51"/>
        <v>7.5</v>
      </c>
      <c r="O1563">
        <v>62</v>
      </c>
      <c r="P1563" t="s">
        <v>16</v>
      </c>
      <c r="Q1563" t="str">
        <f t="shared" si="52"/>
        <v>formerly smoked</v>
      </c>
      <c r="Z1563">
        <v>62</v>
      </c>
      <c r="AA1563" s="8">
        <v>0</v>
      </c>
      <c r="AB1563">
        <v>123.95</v>
      </c>
      <c r="AC1563">
        <v>34.799999999999997</v>
      </c>
    </row>
    <row r="1564" spans="14:29" x14ac:dyDescent="0.35">
      <c r="N1564">
        <f t="shared" si="51"/>
        <v>9.6999999999999993</v>
      </c>
      <c r="O1564">
        <v>81</v>
      </c>
      <c r="P1564" t="s">
        <v>21</v>
      </c>
      <c r="Q1564" t="str">
        <f t="shared" si="52"/>
        <v>never smoked</v>
      </c>
      <c r="Z1564">
        <v>81</v>
      </c>
      <c r="AA1564" s="8">
        <v>0</v>
      </c>
      <c r="AB1564">
        <v>58.71</v>
      </c>
      <c r="AC1564">
        <v>34.5</v>
      </c>
    </row>
    <row r="1565" spans="14:29" x14ac:dyDescent="0.35">
      <c r="N1565">
        <f t="shared" si="51"/>
        <v>7.7</v>
      </c>
      <c r="O1565">
        <v>63</v>
      </c>
      <c r="P1565" t="s">
        <v>21</v>
      </c>
      <c r="Q1565" t="str">
        <f t="shared" si="52"/>
        <v>never smoked</v>
      </c>
      <c r="Z1565">
        <v>63</v>
      </c>
      <c r="AA1565" s="8">
        <v>0</v>
      </c>
      <c r="AB1565">
        <v>98.46</v>
      </c>
      <c r="AC1565">
        <v>30.6</v>
      </c>
    </row>
    <row r="1566" spans="14:29" x14ac:dyDescent="0.35">
      <c r="N1566">
        <f t="shared" si="51"/>
        <v>2.4</v>
      </c>
      <c r="O1566">
        <v>25</v>
      </c>
      <c r="P1566" t="s">
        <v>16</v>
      </c>
      <c r="Q1566" t="str">
        <f t="shared" si="52"/>
        <v>formerly smoked</v>
      </c>
      <c r="Z1566">
        <v>25</v>
      </c>
      <c r="AA1566" s="8">
        <v>0</v>
      </c>
      <c r="AB1566">
        <v>68.78</v>
      </c>
      <c r="AC1566">
        <v>55.1</v>
      </c>
    </row>
    <row r="1567" spans="14:29" x14ac:dyDescent="0.35">
      <c r="N1567">
        <f t="shared" si="51"/>
        <v>0.70000000000000007</v>
      </c>
      <c r="O1567">
        <v>8</v>
      </c>
      <c r="P1567" t="s">
        <v>24</v>
      </c>
      <c r="Q1567" t="str">
        <f t="shared" si="52"/>
        <v>never smoked</v>
      </c>
      <c r="Z1567">
        <v>8</v>
      </c>
      <c r="AA1567" s="8">
        <v>0</v>
      </c>
      <c r="AB1567">
        <v>133.63</v>
      </c>
      <c r="AC1567">
        <v>18.8</v>
      </c>
    </row>
    <row r="1568" spans="14:29" x14ac:dyDescent="0.35">
      <c r="N1568">
        <f t="shared" si="51"/>
        <v>9</v>
      </c>
      <c r="O1568">
        <v>76</v>
      </c>
      <c r="P1568" t="s">
        <v>24</v>
      </c>
      <c r="Q1568" t="str">
        <f t="shared" si="52"/>
        <v>formerly smoked</v>
      </c>
      <c r="Z1568">
        <v>76</v>
      </c>
      <c r="AA1568" s="8">
        <v>0</v>
      </c>
      <c r="AB1568">
        <v>101.43</v>
      </c>
      <c r="AC1568">
        <v>29.1</v>
      </c>
    </row>
    <row r="1569" spans="14:29" x14ac:dyDescent="0.35">
      <c r="N1569">
        <f t="shared" si="51"/>
        <v>4.8</v>
      </c>
      <c r="O1569">
        <v>44</v>
      </c>
      <c r="P1569" t="s">
        <v>22</v>
      </c>
      <c r="Q1569" t="str">
        <f t="shared" si="52"/>
        <v>smokes</v>
      </c>
      <c r="Z1569">
        <v>44</v>
      </c>
      <c r="AA1569" s="8">
        <v>0</v>
      </c>
      <c r="AB1569">
        <v>65.3</v>
      </c>
      <c r="AC1569">
        <v>22.1</v>
      </c>
    </row>
    <row r="1570" spans="14:29" x14ac:dyDescent="0.35">
      <c r="N1570">
        <f t="shared" si="51"/>
        <v>7.9</v>
      </c>
      <c r="O1570">
        <v>65</v>
      </c>
      <c r="P1570" t="s">
        <v>22</v>
      </c>
      <c r="Q1570" t="str">
        <f t="shared" si="52"/>
        <v>smokes</v>
      </c>
      <c r="Z1570">
        <v>65</v>
      </c>
      <c r="AA1570" s="8">
        <v>0</v>
      </c>
      <c r="AB1570">
        <v>72.489999999999995</v>
      </c>
      <c r="AC1570">
        <v>28.9</v>
      </c>
    </row>
    <row r="1571" spans="14:29" x14ac:dyDescent="0.35">
      <c r="N1571">
        <f t="shared" si="51"/>
        <v>6.3</v>
      </c>
      <c r="O1571">
        <v>54</v>
      </c>
      <c r="P1571" t="s">
        <v>24</v>
      </c>
      <c r="Q1571" t="str">
        <f t="shared" si="52"/>
        <v>smokes</v>
      </c>
      <c r="Z1571">
        <v>54</v>
      </c>
      <c r="AA1571" s="8">
        <v>0</v>
      </c>
      <c r="AB1571">
        <v>65.489999999999995</v>
      </c>
      <c r="AC1571">
        <v>34.700000000000003</v>
      </c>
    </row>
    <row r="1572" spans="14:29" x14ac:dyDescent="0.35">
      <c r="N1572">
        <f t="shared" si="51"/>
        <v>2.3000000000000003</v>
      </c>
      <c r="O1572">
        <v>24</v>
      </c>
      <c r="P1572" t="s">
        <v>22</v>
      </c>
      <c r="Q1572" t="str">
        <f t="shared" si="52"/>
        <v>smokes</v>
      </c>
      <c r="Z1572">
        <v>24</v>
      </c>
      <c r="AA1572" s="8">
        <v>0</v>
      </c>
      <c r="AB1572">
        <v>63.4</v>
      </c>
      <c r="AC1572">
        <v>20.3</v>
      </c>
    </row>
    <row r="1573" spans="14:29" x14ac:dyDescent="0.35">
      <c r="N1573">
        <f t="shared" si="51"/>
        <v>7.9</v>
      </c>
      <c r="O1573">
        <v>65</v>
      </c>
      <c r="P1573" t="s">
        <v>16</v>
      </c>
      <c r="Q1573" t="str">
        <f t="shared" si="52"/>
        <v>formerly smoked</v>
      </c>
      <c r="Z1573">
        <v>65</v>
      </c>
      <c r="AA1573" s="8">
        <v>0</v>
      </c>
      <c r="AB1573">
        <v>105.29</v>
      </c>
      <c r="AC1573">
        <v>25.1</v>
      </c>
    </row>
    <row r="1574" spans="14:29" x14ac:dyDescent="0.35">
      <c r="N1574">
        <f t="shared" si="51"/>
        <v>1</v>
      </c>
      <c r="O1574">
        <v>12</v>
      </c>
      <c r="P1574" t="s">
        <v>24</v>
      </c>
      <c r="Q1574" t="str">
        <f t="shared" si="52"/>
        <v>never smoked</v>
      </c>
      <c r="Z1574">
        <v>12</v>
      </c>
      <c r="AA1574" s="8">
        <v>0</v>
      </c>
      <c r="AB1574">
        <v>64.08</v>
      </c>
      <c r="AC1574">
        <v>18.2</v>
      </c>
    </row>
    <row r="1575" spans="14:29" x14ac:dyDescent="0.35">
      <c r="N1575">
        <f t="shared" si="51"/>
        <v>3.3000000000000003</v>
      </c>
      <c r="O1575">
        <v>33</v>
      </c>
      <c r="P1575" t="s">
        <v>21</v>
      </c>
      <c r="Q1575" t="str">
        <f t="shared" si="52"/>
        <v>never smoked</v>
      </c>
      <c r="Z1575">
        <v>33</v>
      </c>
      <c r="AA1575" s="8">
        <v>0</v>
      </c>
      <c r="AB1575">
        <v>78.34</v>
      </c>
      <c r="AC1575">
        <v>25.5</v>
      </c>
    </row>
    <row r="1576" spans="14:29" x14ac:dyDescent="0.35">
      <c r="N1576">
        <f t="shared" si="51"/>
        <v>8.9</v>
      </c>
      <c r="O1576">
        <v>74</v>
      </c>
      <c r="P1576" t="s">
        <v>16</v>
      </c>
      <c r="Q1576" t="str">
        <f t="shared" si="52"/>
        <v>formerly smoked</v>
      </c>
      <c r="Z1576">
        <v>74</v>
      </c>
      <c r="AA1576" s="8">
        <v>0</v>
      </c>
      <c r="AB1576">
        <v>66.319999999999993</v>
      </c>
      <c r="AC1576">
        <v>34.4</v>
      </c>
    </row>
    <row r="1577" spans="14:29" x14ac:dyDescent="0.35">
      <c r="N1577">
        <f t="shared" si="51"/>
        <v>1.6</v>
      </c>
      <c r="O1577">
        <v>18</v>
      </c>
      <c r="P1577" t="s">
        <v>21</v>
      </c>
      <c r="Q1577" t="str">
        <f t="shared" si="52"/>
        <v>never smoked</v>
      </c>
      <c r="Z1577">
        <v>18</v>
      </c>
      <c r="AA1577" s="8">
        <v>0</v>
      </c>
      <c r="AB1577">
        <v>168.15</v>
      </c>
      <c r="AC1577">
        <v>48.5</v>
      </c>
    </row>
    <row r="1578" spans="14:29" x14ac:dyDescent="0.35">
      <c r="N1578">
        <f t="shared" si="51"/>
        <v>9.1</v>
      </c>
      <c r="O1578">
        <v>77</v>
      </c>
      <c r="P1578" t="s">
        <v>16</v>
      </c>
      <c r="Q1578" t="str">
        <f t="shared" si="52"/>
        <v>formerly smoked</v>
      </c>
      <c r="Z1578">
        <v>77</v>
      </c>
      <c r="AA1578" s="8">
        <v>0</v>
      </c>
      <c r="AB1578">
        <v>93.48</v>
      </c>
      <c r="AC1578">
        <v>25.2</v>
      </c>
    </row>
    <row r="1579" spans="14:29" x14ac:dyDescent="0.35">
      <c r="N1579">
        <f t="shared" si="51"/>
        <v>5.3000000000000007</v>
      </c>
      <c r="O1579">
        <v>48</v>
      </c>
      <c r="P1579" t="s">
        <v>21</v>
      </c>
      <c r="Q1579" t="str">
        <f t="shared" si="52"/>
        <v>never smoked</v>
      </c>
      <c r="Z1579">
        <v>48</v>
      </c>
      <c r="AA1579" s="8">
        <v>0</v>
      </c>
      <c r="AB1579">
        <v>79.2</v>
      </c>
      <c r="AC1579">
        <v>32.5</v>
      </c>
    </row>
    <row r="1580" spans="14:29" x14ac:dyDescent="0.35">
      <c r="N1580">
        <f t="shared" si="51"/>
        <v>6</v>
      </c>
      <c r="O1580">
        <v>52</v>
      </c>
      <c r="P1580" t="s">
        <v>16</v>
      </c>
      <c r="Q1580" t="str">
        <f t="shared" si="52"/>
        <v>formerly smoked</v>
      </c>
      <c r="Z1580">
        <v>52</v>
      </c>
      <c r="AA1580" s="8">
        <v>0</v>
      </c>
      <c r="AB1580">
        <v>107.45</v>
      </c>
      <c r="AC1580">
        <v>42.1</v>
      </c>
    </row>
    <row r="1581" spans="14:29" x14ac:dyDescent="0.35">
      <c r="N1581">
        <f t="shared" si="51"/>
        <v>2.1</v>
      </c>
      <c r="O1581">
        <v>23</v>
      </c>
      <c r="P1581" t="s">
        <v>21</v>
      </c>
      <c r="Q1581" t="str">
        <f t="shared" si="52"/>
        <v>never smoked</v>
      </c>
      <c r="Z1581">
        <v>23</v>
      </c>
      <c r="AA1581" s="8">
        <v>0</v>
      </c>
      <c r="AB1581">
        <v>83.86</v>
      </c>
      <c r="AC1581">
        <v>19.5</v>
      </c>
    </row>
    <row r="1582" spans="14:29" x14ac:dyDescent="0.35">
      <c r="N1582">
        <f t="shared" si="51"/>
        <v>2.4</v>
      </c>
      <c r="O1582">
        <v>25</v>
      </c>
      <c r="P1582" t="s">
        <v>21</v>
      </c>
      <c r="Q1582" t="str">
        <f t="shared" si="52"/>
        <v>never smoked</v>
      </c>
      <c r="Z1582">
        <v>25</v>
      </c>
      <c r="AA1582" s="8">
        <v>0</v>
      </c>
      <c r="AB1582">
        <v>119.96</v>
      </c>
      <c r="AC1582">
        <v>27.7</v>
      </c>
    </row>
    <row r="1583" spans="14:29" x14ac:dyDescent="0.35">
      <c r="N1583">
        <f t="shared" si="51"/>
        <v>4.8</v>
      </c>
      <c r="O1583">
        <v>44</v>
      </c>
      <c r="P1583" t="s">
        <v>21</v>
      </c>
      <c r="Q1583" t="str">
        <f t="shared" si="52"/>
        <v>never smoked</v>
      </c>
      <c r="Z1583">
        <v>44</v>
      </c>
      <c r="AA1583" s="8">
        <v>0</v>
      </c>
      <c r="AB1583">
        <v>70.58</v>
      </c>
      <c r="AC1583">
        <v>25.1</v>
      </c>
    </row>
    <row r="1584" spans="14:29" x14ac:dyDescent="0.35">
      <c r="N1584">
        <f t="shared" si="51"/>
        <v>9.2000000000000011</v>
      </c>
      <c r="O1584">
        <v>78</v>
      </c>
      <c r="P1584" t="s">
        <v>21</v>
      </c>
      <c r="Q1584" t="str">
        <f t="shared" si="52"/>
        <v>never smoked</v>
      </c>
      <c r="Z1584">
        <v>78</v>
      </c>
      <c r="AA1584" s="8">
        <v>0</v>
      </c>
      <c r="AB1584">
        <v>87.7</v>
      </c>
      <c r="AC1584">
        <v>29.6</v>
      </c>
    </row>
    <row r="1585" spans="14:29" x14ac:dyDescent="0.35">
      <c r="N1585">
        <f t="shared" si="51"/>
        <v>3.8</v>
      </c>
      <c r="O1585">
        <v>37</v>
      </c>
      <c r="P1585" t="s">
        <v>21</v>
      </c>
      <c r="Q1585" t="str">
        <f t="shared" si="52"/>
        <v>never smoked</v>
      </c>
      <c r="Z1585">
        <v>37</v>
      </c>
      <c r="AA1585" s="8">
        <v>0</v>
      </c>
      <c r="AB1585">
        <v>65.290000000000006</v>
      </c>
      <c r="AC1585">
        <v>32.9</v>
      </c>
    </row>
    <row r="1586" spans="14:29" x14ac:dyDescent="0.35">
      <c r="N1586">
        <f t="shared" si="51"/>
        <v>3.2</v>
      </c>
      <c r="O1586">
        <v>32</v>
      </c>
      <c r="P1586" t="s">
        <v>21</v>
      </c>
      <c r="Q1586" t="str">
        <f t="shared" si="52"/>
        <v>never smoked</v>
      </c>
      <c r="Z1586">
        <v>32</v>
      </c>
      <c r="AA1586" s="8">
        <v>0</v>
      </c>
      <c r="AB1586">
        <v>97.14</v>
      </c>
      <c r="AC1586">
        <v>55.9</v>
      </c>
    </row>
    <row r="1587" spans="14:29" x14ac:dyDescent="0.35">
      <c r="N1587">
        <f t="shared" si="51"/>
        <v>8.1999999999999993</v>
      </c>
      <c r="O1587">
        <v>67</v>
      </c>
      <c r="P1587" t="s">
        <v>16</v>
      </c>
      <c r="Q1587" t="str">
        <f t="shared" si="52"/>
        <v>formerly smoked</v>
      </c>
      <c r="Z1587">
        <v>67</v>
      </c>
      <c r="AA1587" s="8">
        <v>0</v>
      </c>
      <c r="AB1587">
        <v>110.68</v>
      </c>
      <c r="AC1587">
        <v>25.1</v>
      </c>
    </row>
    <row r="1588" spans="14:29" x14ac:dyDescent="0.35">
      <c r="N1588">
        <f t="shared" si="51"/>
        <v>4.3</v>
      </c>
      <c r="O1588">
        <v>41</v>
      </c>
      <c r="P1588" t="s">
        <v>22</v>
      </c>
      <c r="Q1588" t="str">
        <f t="shared" si="52"/>
        <v>smokes</v>
      </c>
      <c r="Z1588">
        <v>41</v>
      </c>
      <c r="AA1588" s="8">
        <v>0</v>
      </c>
      <c r="AB1588">
        <v>91.93</v>
      </c>
      <c r="AC1588">
        <v>24.7</v>
      </c>
    </row>
    <row r="1589" spans="14:29" x14ac:dyDescent="0.35">
      <c r="N1589">
        <f t="shared" si="51"/>
        <v>0.2</v>
      </c>
      <c r="O1589">
        <v>2</v>
      </c>
      <c r="P1589" t="s">
        <v>24</v>
      </c>
      <c r="Q1589" t="str">
        <f t="shared" si="52"/>
        <v>never smoked</v>
      </c>
      <c r="Z1589">
        <v>2</v>
      </c>
      <c r="AA1589" s="8">
        <v>0</v>
      </c>
      <c r="AB1589">
        <v>88.54</v>
      </c>
      <c r="AC1589">
        <v>17.5</v>
      </c>
    </row>
    <row r="1590" spans="14:29" x14ac:dyDescent="0.35">
      <c r="N1590">
        <f t="shared" si="51"/>
        <v>8.9</v>
      </c>
      <c r="O1590">
        <v>75</v>
      </c>
      <c r="P1590" t="s">
        <v>24</v>
      </c>
      <c r="Q1590" t="str">
        <f t="shared" si="52"/>
        <v>formerly smoked</v>
      </c>
      <c r="Z1590">
        <v>75</v>
      </c>
      <c r="AA1590" s="8">
        <v>0</v>
      </c>
      <c r="AB1590">
        <v>183</v>
      </c>
      <c r="AC1590">
        <v>20.8</v>
      </c>
    </row>
    <row r="1591" spans="14:29" x14ac:dyDescent="0.35">
      <c r="N1591">
        <f t="shared" si="51"/>
        <v>1.5</v>
      </c>
      <c r="O1591">
        <v>17</v>
      </c>
      <c r="P1591" t="s">
        <v>21</v>
      </c>
      <c r="Q1591" t="str">
        <f t="shared" si="52"/>
        <v>never smoked</v>
      </c>
      <c r="Z1591">
        <v>17</v>
      </c>
      <c r="AA1591" s="8">
        <v>0</v>
      </c>
      <c r="AB1591">
        <v>115.93</v>
      </c>
      <c r="AC1591">
        <v>23.3</v>
      </c>
    </row>
    <row r="1592" spans="14:29" x14ac:dyDescent="0.35">
      <c r="N1592">
        <f t="shared" si="51"/>
        <v>1.1000000000000001</v>
      </c>
      <c r="O1592">
        <v>13</v>
      </c>
      <c r="P1592" t="s">
        <v>24</v>
      </c>
      <c r="Q1592" t="str">
        <f t="shared" si="52"/>
        <v>never smoked</v>
      </c>
      <c r="Z1592">
        <v>13</v>
      </c>
      <c r="AA1592" s="8">
        <v>0</v>
      </c>
      <c r="AB1592">
        <v>99.13</v>
      </c>
      <c r="AC1592">
        <v>22.8</v>
      </c>
    </row>
    <row r="1593" spans="14:29" x14ac:dyDescent="0.35">
      <c r="N1593">
        <f t="shared" si="51"/>
        <v>2.4</v>
      </c>
      <c r="O1593">
        <v>25</v>
      </c>
      <c r="P1593" t="s">
        <v>21</v>
      </c>
      <c r="Q1593" t="str">
        <f t="shared" si="52"/>
        <v>never smoked</v>
      </c>
      <c r="Z1593">
        <v>25</v>
      </c>
      <c r="AA1593" s="8">
        <v>0</v>
      </c>
      <c r="AB1593">
        <v>69.239999999999995</v>
      </c>
      <c r="AC1593">
        <v>26.6</v>
      </c>
    </row>
    <row r="1594" spans="14:29" x14ac:dyDescent="0.35">
      <c r="N1594">
        <f t="shared" si="51"/>
        <v>6.8000000000000007</v>
      </c>
      <c r="O1594">
        <v>57</v>
      </c>
      <c r="P1594" t="s">
        <v>21</v>
      </c>
      <c r="Q1594" t="str">
        <f t="shared" si="52"/>
        <v>never smoked</v>
      </c>
      <c r="Z1594">
        <v>57</v>
      </c>
      <c r="AA1594" s="8">
        <v>0</v>
      </c>
      <c r="AB1594">
        <v>102.28</v>
      </c>
      <c r="AC1594">
        <v>25.5</v>
      </c>
    </row>
    <row r="1595" spans="14:29" x14ac:dyDescent="0.35">
      <c r="N1595">
        <f t="shared" si="51"/>
        <v>3</v>
      </c>
      <c r="O1595">
        <v>31</v>
      </c>
      <c r="P1595" t="s">
        <v>21</v>
      </c>
      <c r="Q1595" t="str">
        <f t="shared" si="52"/>
        <v>never smoked</v>
      </c>
      <c r="Z1595">
        <v>31</v>
      </c>
      <c r="AA1595" s="8">
        <v>0</v>
      </c>
      <c r="AB1595">
        <v>71.31</v>
      </c>
      <c r="AC1595">
        <v>25.8</v>
      </c>
    </row>
    <row r="1596" spans="14:29" x14ac:dyDescent="0.35">
      <c r="N1596">
        <f t="shared" si="51"/>
        <v>7.4</v>
      </c>
      <c r="O1596">
        <v>61</v>
      </c>
      <c r="P1596" t="s">
        <v>21</v>
      </c>
      <c r="Q1596" t="str">
        <f t="shared" si="52"/>
        <v>never smoked</v>
      </c>
      <c r="Z1596">
        <v>61</v>
      </c>
      <c r="AA1596" s="8">
        <v>0</v>
      </c>
      <c r="AB1596">
        <v>89.75</v>
      </c>
      <c r="AC1596">
        <v>25.4</v>
      </c>
    </row>
    <row r="1597" spans="14:29" x14ac:dyDescent="0.35">
      <c r="N1597">
        <f t="shared" si="51"/>
        <v>5.0999999999999996</v>
      </c>
      <c r="O1597">
        <v>46</v>
      </c>
      <c r="P1597" t="s">
        <v>21</v>
      </c>
      <c r="Q1597" t="str">
        <f t="shared" si="52"/>
        <v>never smoked</v>
      </c>
      <c r="Z1597">
        <v>46</v>
      </c>
      <c r="AA1597" s="8">
        <v>0</v>
      </c>
      <c r="AB1597">
        <v>87.66</v>
      </c>
      <c r="AC1597">
        <v>57.3</v>
      </c>
    </row>
    <row r="1598" spans="14:29" x14ac:dyDescent="0.35">
      <c r="N1598">
        <f t="shared" si="51"/>
        <v>5.2</v>
      </c>
      <c r="O1598">
        <v>47</v>
      </c>
      <c r="P1598" t="s">
        <v>24</v>
      </c>
      <c r="Q1598" t="str">
        <f t="shared" si="52"/>
        <v>smokes</v>
      </c>
      <c r="Z1598">
        <v>47</v>
      </c>
      <c r="AA1598" s="8">
        <v>0</v>
      </c>
      <c r="AB1598">
        <v>237.17</v>
      </c>
      <c r="AC1598">
        <v>28.1</v>
      </c>
    </row>
    <row r="1599" spans="14:29" x14ac:dyDescent="0.35">
      <c r="N1599">
        <f t="shared" si="51"/>
        <v>1.3</v>
      </c>
      <c r="O1599">
        <v>15</v>
      </c>
      <c r="P1599" t="s">
        <v>24</v>
      </c>
      <c r="Q1599" t="str">
        <f t="shared" si="52"/>
        <v>never smoked</v>
      </c>
      <c r="Z1599">
        <v>15</v>
      </c>
      <c r="AA1599" s="8">
        <v>0</v>
      </c>
      <c r="AB1599">
        <v>81.11</v>
      </c>
      <c r="AC1599">
        <v>20.2</v>
      </c>
    </row>
    <row r="1600" spans="14:29" x14ac:dyDescent="0.35">
      <c r="N1600">
        <f t="shared" si="51"/>
        <v>5.2</v>
      </c>
      <c r="O1600">
        <v>47</v>
      </c>
      <c r="P1600" t="s">
        <v>21</v>
      </c>
      <c r="Q1600" t="str">
        <f t="shared" si="52"/>
        <v>never smoked</v>
      </c>
      <c r="Z1600">
        <v>47</v>
      </c>
      <c r="AA1600" s="8">
        <v>0</v>
      </c>
      <c r="AB1600">
        <v>178.33</v>
      </c>
      <c r="AC1600">
        <v>27.7</v>
      </c>
    </row>
    <row r="1601" spans="14:29" x14ac:dyDescent="0.35">
      <c r="N1601">
        <f t="shared" si="51"/>
        <v>8.2999999999999989</v>
      </c>
      <c r="O1601">
        <v>68</v>
      </c>
      <c r="P1601" t="s">
        <v>24</v>
      </c>
      <c r="Q1601" t="str">
        <f t="shared" si="52"/>
        <v>formerly smoked</v>
      </c>
      <c r="Z1601">
        <v>68</v>
      </c>
      <c r="AA1601" s="8">
        <v>0</v>
      </c>
      <c r="AB1601">
        <v>81.38</v>
      </c>
      <c r="AC1601">
        <v>23.1</v>
      </c>
    </row>
    <row r="1602" spans="14:29" x14ac:dyDescent="0.35">
      <c r="N1602">
        <f t="shared" si="51"/>
        <v>0</v>
      </c>
      <c r="O1602">
        <v>0.4</v>
      </c>
      <c r="P1602" t="s">
        <v>24</v>
      </c>
      <c r="Q1602" t="str">
        <f t="shared" si="52"/>
        <v>never smoked</v>
      </c>
      <c r="Z1602">
        <v>0.4</v>
      </c>
      <c r="AA1602" s="8">
        <v>0</v>
      </c>
      <c r="AB1602">
        <v>109.56</v>
      </c>
      <c r="AC1602">
        <v>14.3</v>
      </c>
    </row>
    <row r="1603" spans="14:29" x14ac:dyDescent="0.35">
      <c r="N1603">
        <f t="shared" ref="N1603:N1666" si="53">_xlfn.PERCENTRANK.EXC(O:O,O1603,2)*10</f>
        <v>4.2</v>
      </c>
      <c r="O1603">
        <v>40</v>
      </c>
      <c r="P1603" t="s">
        <v>22</v>
      </c>
      <c r="Q1603" t="str">
        <f t="shared" ref="Q1603:Q1666" si="54">IF(P1603="Unknown",IF(N1603&gt;=7,"formerly smoked",IF(N1603&gt;=2,"smokes","never smoked")),P1603)</f>
        <v>smokes</v>
      </c>
      <c r="Z1603">
        <v>40</v>
      </c>
      <c r="AA1603" s="8">
        <v>0</v>
      </c>
      <c r="AB1603">
        <v>70.45</v>
      </c>
      <c r="AC1603">
        <v>23.3</v>
      </c>
    </row>
    <row r="1604" spans="14:29" x14ac:dyDescent="0.35">
      <c r="N1604">
        <f t="shared" si="53"/>
        <v>7.5</v>
      </c>
      <c r="O1604">
        <v>62</v>
      </c>
      <c r="P1604" t="s">
        <v>24</v>
      </c>
      <c r="Q1604" t="str">
        <f t="shared" si="54"/>
        <v>formerly smoked</v>
      </c>
      <c r="Z1604">
        <v>62</v>
      </c>
      <c r="AA1604" s="8">
        <v>0</v>
      </c>
      <c r="AB1604">
        <v>73.44</v>
      </c>
      <c r="AC1604">
        <v>23.4</v>
      </c>
    </row>
    <row r="1605" spans="14:29" x14ac:dyDescent="0.35">
      <c r="N1605">
        <f t="shared" si="53"/>
        <v>4.9000000000000004</v>
      </c>
      <c r="O1605">
        <v>45</v>
      </c>
      <c r="P1605" t="s">
        <v>16</v>
      </c>
      <c r="Q1605" t="str">
        <f t="shared" si="54"/>
        <v>formerly smoked</v>
      </c>
      <c r="Z1605">
        <v>45</v>
      </c>
      <c r="AA1605" s="8">
        <v>0</v>
      </c>
      <c r="AB1605">
        <v>146.44</v>
      </c>
      <c r="AC1605">
        <v>22.8</v>
      </c>
    </row>
    <row r="1606" spans="14:29" x14ac:dyDescent="0.35">
      <c r="N1606">
        <f t="shared" si="53"/>
        <v>5.2</v>
      </c>
      <c r="O1606">
        <v>47</v>
      </c>
      <c r="P1606" t="s">
        <v>21</v>
      </c>
      <c r="Q1606" t="str">
        <f t="shared" si="54"/>
        <v>never smoked</v>
      </c>
      <c r="Z1606">
        <v>47</v>
      </c>
      <c r="AA1606" s="8">
        <v>0</v>
      </c>
      <c r="AB1606">
        <v>65.040000000000006</v>
      </c>
      <c r="AC1606">
        <v>30.9</v>
      </c>
    </row>
    <row r="1607" spans="14:29" x14ac:dyDescent="0.35">
      <c r="N1607">
        <f t="shared" si="53"/>
        <v>3.5999999999999996</v>
      </c>
      <c r="O1607">
        <v>35</v>
      </c>
      <c r="P1607" t="s">
        <v>24</v>
      </c>
      <c r="Q1607" t="str">
        <f t="shared" si="54"/>
        <v>smokes</v>
      </c>
      <c r="Z1607">
        <v>35</v>
      </c>
      <c r="AA1607" s="8">
        <v>0</v>
      </c>
      <c r="AB1607">
        <v>151.25</v>
      </c>
      <c r="AC1607">
        <v>28.4</v>
      </c>
    </row>
    <row r="1608" spans="14:29" x14ac:dyDescent="0.35">
      <c r="N1608">
        <f t="shared" si="53"/>
        <v>5.8</v>
      </c>
      <c r="O1608">
        <v>51</v>
      </c>
      <c r="P1608" t="s">
        <v>22</v>
      </c>
      <c r="Q1608" t="str">
        <f t="shared" si="54"/>
        <v>smokes</v>
      </c>
      <c r="Z1608">
        <v>51</v>
      </c>
      <c r="AA1608" s="8">
        <v>0</v>
      </c>
      <c r="AB1608">
        <v>106.41</v>
      </c>
      <c r="AC1608">
        <v>41.9</v>
      </c>
    </row>
    <row r="1609" spans="14:29" x14ac:dyDescent="0.35">
      <c r="N1609">
        <f t="shared" si="53"/>
        <v>7.3</v>
      </c>
      <c r="O1609">
        <v>60</v>
      </c>
      <c r="P1609" t="s">
        <v>24</v>
      </c>
      <c r="Q1609" t="str">
        <f t="shared" si="54"/>
        <v>formerly smoked</v>
      </c>
      <c r="Z1609">
        <v>60</v>
      </c>
      <c r="AA1609" s="8">
        <v>0</v>
      </c>
      <c r="AB1609">
        <v>197.09</v>
      </c>
      <c r="AC1609">
        <v>34.299999999999997</v>
      </c>
    </row>
    <row r="1610" spans="14:29" x14ac:dyDescent="0.35">
      <c r="N1610">
        <f t="shared" si="53"/>
        <v>7.1</v>
      </c>
      <c r="O1610">
        <v>59</v>
      </c>
      <c r="P1610" t="s">
        <v>22</v>
      </c>
      <c r="Q1610" t="str">
        <f t="shared" si="54"/>
        <v>smokes</v>
      </c>
      <c r="Z1610">
        <v>59</v>
      </c>
      <c r="AA1610" s="8">
        <v>0</v>
      </c>
      <c r="AB1610">
        <v>93.58</v>
      </c>
      <c r="AC1610">
        <v>25.1</v>
      </c>
    </row>
    <row r="1611" spans="14:29" x14ac:dyDescent="0.35">
      <c r="N1611">
        <f t="shared" si="53"/>
        <v>0.1</v>
      </c>
      <c r="O1611">
        <v>1.24</v>
      </c>
      <c r="P1611" t="s">
        <v>24</v>
      </c>
      <c r="Q1611" t="str">
        <f t="shared" si="54"/>
        <v>never smoked</v>
      </c>
      <c r="Z1611">
        <v>1.24</v>
      </c>
      <c r="AA1611" s="8">
        <v>0</v>
      </c>
      <c r="AB1611">
        <v>122.04</v>
      </c>
      <c r="AC1611">
        <v>10.3</v>
      </c>
    </row>
    <row r="1612" spans="14:29" x14ac:dyDescent="0.35">
      <c r="N1612">
        <f t="shared" si="53"/>
        <v>1.6</v>
      </c>
      <c r="O1612">
        <v>18</v>
      </c>
      <c r="P1612" t="s">
        <v>24</v>
      </c>
      <c r="Q1612" t="str">
        <f t="shared" si="54"/>
        <v>never smoked</v>
      </c>
      <c r="Z1612">
        <v>18</v>
      </c>
      <c r="AA1612" s="8">
        <v>0</v>
      </c>
      <c r="AB1612">
        <v>80.06</v>
      </c>
      <c r="AC1612">
        <v>31.8</v>
      </c>
    </row>
    <row r="1613" spans="14:29" x14ac:dyDescent="0.35">
      <c r="N1613">
        <f t="shared" si="53"/>
        <v>9.6999999999999993</v>
      </c>
      <c r="O1613">
        <v>81</v>
      </c>
      <c r="P1613" t="s">
        <v>24</v>
      </c>
      <c r="Q1613" t="str">
        <f t="shared" si="54"/>
        <v>formerly smoked</v>
      </c>
      <c r="Z1613">
        <v>81</v>
      </c>
      <c r="AA1613" s="8">
        <v>0</v>
      </c>
      <c r="AB1613">
        <v>84.93</v>
      </c>
      <c r="AC1613">
        <v>31.8</v>
      </c>
    </row>
    <row r="1614" spans="14:29" x14ac:dyDescent="0.35">
      <c r="N1614">
        <f t="shared" si="53"/>
        <v>1.3</v>
      </c>
      <c r="O1614">
        <v>15</v>
      </c>
      <c r="P1614" t="s">
        <v>21</v>
      </c>
      <c r="Q1614" t="str">
        <f t="shared" si="54"/>
        <v>never smoked</v>
      </c>
      <c r="Z1614">
        <v>15</v>
      </c>
      <c r="AA1614" s="8">
        <v>0</v>
      </c>
      <c r="AB1614">
        <v>68.400000000000006</v>
      </c>
      <c r="AC1614">
        <v>23</v>
      </c>
    </row>
    <row r="1615" spans="14:29" x14ac:dyDescent="0.35">
      <c r="N1615">
        <f t="shared" si="53"/>
        <v>8.8000000000000007</v>
      </c>
      <c r="O1615">
        <v>73</v>
      </c>
      <c r="P1615" t="s">
        <v>16</v>
      </c>
      <c r="Q1615" t="str">
        <f t="shared" si="54"/>
        <v>formerly smoked</v>
      </c>
      <c r="Z1615">
        <v>73</v>
      </c>
      <c r="AA1615" s="8">
        <v>0</v>
      </c>
      <c r="AB1615">
        <v>62.99</v>
      </c>
      <c r="AC1615">
        <v>25.4</v>
      </c>
    </row>
    <row r="1616" spans="14:29" x14ac:dyDescent="0.35">
      <c r="N1616">
        <f t="shared" si="53"/>
        <v>0</v>
      </c>
      <c r="O1616">
        <v>0.08</v>
      </c>
      <c r="P1616" t="s">
        <v>24</v>
      </c>
      <c r="Q1616" t="str">
        <f t="shared" si="54"/>
        <v>never smoked</v>
      </c>
      <c r="Z1616">
        <v>0.08</v>
      </c>
      <c r="AA1616" s="8">
        <v>0</v>
      </c>
      <c r="AB1616">
        <v>139.66999999999999</v>
      </c>
      <c r="AC1616">
        <v>14.1</v>
      </c>
    </row>
    <row r="1617" spans="14:29" x14ac:dyDescent="0.35">
      <c r="N1617">
        <f t="shared" si="53"/>
        <v>6.1</v>
      </c>
      <c r="O1617">
        <v>53</v>
      </c>
      <c r="P1617" t="s">
        <v>22</v>
      </c>
      <c r="Q1617" t="str">
        <f t="shared" si="54"/>
        <v>smokes</v>
      </c>
      <c r="Z1617">
        <v>53</v>
      </c>
      <c r="AA1617" s="8">
        <v>0</v>
      </c>
      <c r="AB1617">
        <v>113.4</v>
      </c>
      <c r="AC1617">
        <v>35.1</v>
      </c>
    </row>
    <row r="1618" spans="14:29" x14ac:dyDescent="0.35">
      <c r="N1618">
        <f t="shared" si="53"/>
        <v>4.9000000000000004</v>
      </c>
      <c r="O1618">
        <v>45</v>
      </c>
      <c r="P1618" t="s">
        <v>24</v>
      </c>
      <c r="Q1618" t="str">
        <f t="shared" si="54"/>
        <v>smokes</v>
      </c>
      <c r="Z1618">
        <v>45</v>
      </c>
      <c r="AA1618" s="8">
        <v>0</v>
      </c>
      <c r="AB1618">
        <v>101.92</v>
      </c>
      <c r="AC1618">
        <v>26.9</v>
      </c>
    </row>
    <row r="1619" spans="14:29" x14ac:dyDescent="0.35">
      <c r="N1619">
        <f t="shared" si="53"/>
        <v>8.5</v>
      </c>
      <c r="O1619">
        <v>70</v>
      </c>
      <c r="P1619" t="s">
        <v>16</v>
      </c>
      <c r="Q1619" t="str">
        <f t="shared" si="54"/>
        <v>formerly smoked</v>
      </c>
      <c r="Z1619">
        <v>70</v>
      </c>
      <c r="AA1619" s="8">
        <v>0</v>
      </c>
      <c r="AB1619">
        <v>65.98</v>
      </c>
      <c r="AC1619">
        <v>33</v>
      </c>
    </row>
    <row r="1620" spans="14:29" x14ac:dyDescent="0.35">
      <c r="N1620">
        <f t="shared" si="53"/>
        <v>6.6000000000000005</v>
      </c>
      <c r="O1620">
        <v>56</v>
      </c>
      <c r="P1620" t="s">
        <v>24</v>
      </c>
      <c r="Q1620" t="str">
        <f t="shared" si="54"/>
        <v>smokes</v>
      </c>
      <c r="Z1620">
        <v>56</v>
      </c>
      <c r="AA1620" s="8">
        <v>0</v>
      </c>
      <c r="AB1620">
        <v>84.3</v>
      </c>
      <c r="AC1620">
        <v>22.1</v>
      </c>
    </row>
    <row r="1621" spans="14:29" x14ac:dyDescent="0.35">
      <c r="N1621">
        <f t="shared" si="53"/>
        <v>0.6</v>
      </c>
      <c r="O1621">
        <v>7</v>
      </c>
      <c r="P1621" t="s">
        <v>24</v>
      </c>
      <c r="Q1621" t="str">
        <f t="shared" si="54"/>
        <v>never smoked</v>
      </c>
      <c r="Z1621">
        <v>7</v>
      </c>
      <c r="AA1621" s="8">
        <v>0</v>
      </c>
      <c r="AB1621">
        <v>61.42</v>
      </c>
      <c r="AC1621">
        <v>20.8</v>
      </c>
    </row>
    <row r="1622" spans="14:29" x14ac:dyDescent="0.35">
      <c r="N1622">
        <f t="shared" si="53"/>
        <v>8.1000000000000014</v>
      </c>
      <c r="O1622">
        <v>66</v>
      </c>
      <c r="P1622" t="s">
        <v>21</v>
      </c>
      <c r="Q1622" t="str">
        <f t="shared" si="54"/>
        <v>never smoked</v>
      </c>
      <c r="Z1622">
        <v>66</v>
      </c>
      <c r="AA1622" s="8">
        <v>0</v>
      </c>
      <c r="AB1622">
        <v>85.52</v>
      </c>
      <c r="AC1622">
        <v>30</v>
      </c>
    </row>
    <row r="1623" spans="14:29" x14ac:dyDescent="0.35">
      <c r="N1623">
        <f t="shared" si="53"/>
        <v>6.1</v>
      </c>
      <c r="O1623">
        <v>53</v>
      </c>
      <c r="P1623" t="s">
        <v>24</v>
      </c>
      <c r="Q1623" t="str">
        <f t="shared" si="54"/>
        <v>smokes</v>
      </c>
      <c r="Z1623">
        <v>53</v>
      </c>
      <c r="AA1623" s="8">
        <v>0</v>
      </c>
      <c r="AB1623">
        <v>83.79</v>
      </c>
      <c r="AC1623">
        <v>44</v>
      </c>
    </row>
    <row r="1624" spans="14:29" x14ac:dyDescent="0.35">
      <c r="N1624">
        <f t="shared" si="53"/>
        <v>1.7999999999999998</v>
      </c>
      <c r="O1624">
        <v>20</v>
      </c>
      <c r="P1624" t="s">
        <v>24</v>
      </c>
      <c r="Q1624" t="str">
        <f t="shared" si="54"/>
        <v>never smoked</v>
      </c>
      <c r="Z1624">
        <v>20</v>
      </c>
      <c r="AA1624" s="8">
        <v>0</v>
      </c>
      <c r="AB1624">
        <v>73.83</v>
      </c>
      <c r="AC1624">
        <v>16.600000000000001</v>
      </c>
    </row>
    <row r="1625" spans="14:29" x14ac:dyDescent="0.35">
      <c r="N1625">
        <f t="shared" si="53"/>
        <v>1.3</v>
      </c>
      <c r="O1625">
        <v>15</v>
      </c>
      <c r="P1625" t="s">
        <v>21</v>
      </c>
      <c r="Q1625" t="str">
        <f t="shared" si="54"/>
        <v>never smoked</v>
      </c>
      <c r="Z1625">
        <v>15</v>
      </c>
      <c r="AA1625" s="8">
        <v>0</v>
      </c>
      <c r="AB1625">
        <v>69.38</v>
      </c>
      <c r="AC1625">
        <v>28.4</v>
      </c>
    </row>
    <row r="1626" spans="14:29" x14ac:dyDescent="0.35">
      <c r="N1626">
        <f t="shared" si="53"/>
        <v>5.8</v>
      </c>
      <c r="O1626">
        <v>51</v>
      </c>
      <c r="P1626" t="s">
        <v>21</v>
      </c>
      <c r="Q1626" t="str">
        <f t="shared" si="54"/>
        <v>never smoked</v>
      </c>
      <c r="Z1626">
        <v>51</v>
      </c>
      <c r="AA1626" s="8">
        <v>0</v>
      </c>
      <c r="AB1626">
        <v>66.11</v>
      </c>
      <c r="AC1626">
        <v>26.3</v>
      </c>
    </row>
    <row r="1627" spans="14:29" x14ac:dyDescent="0.35">
      <c r="N1627">
        <f t="shared" si="53"/>
        <v>3.4000000000000004</v>
      </c>
      <c r="O1627">
        <v>34</v>
      </c>
      <c r="P1627" t="s">
        <v>16</v>
      </c>
      <c r="Q1627" t="str">
        <f t="shared" si="54"/>
        <v>formerly smoked</v>
      </c>
      <c r="Z1627">
        <v>34</v>
      </c>
      <c r="AA1627" s="8">
        <v>0</v>
      </c>
      <c r="AB1627">
        <v>149.62</v>
      </c>
      <c r="AC1627">
        <v>39.4</v>
      </c>
    </row>
    <row r="1628" spans="14:29" x14ac:dyDescent="0.35">
      <c r="N1628">
        <f t="shared" si="53"/>
        <v>3.3000000000000003</v>
      </c>
      <c r="O1628">
        <v>33</v>
      </c>
      <c r="P1628" t="s">
        <v>22</v>
      </c>
      <c r="Q1628" t="str">
        <f t="shared" si="54"/>
        <v>smokes</v>
      </c>
      <c r="Z1628">
        <v>33</v>
      </c>
      <c r="AA1628" s="8">
        <v>0</v>
      </c>
      <c r="AB1628">
        <v>242.84</v>
      </c>
      <c r="AC1628">
        <v>15.7</v>
      </c>
    </row>
    <row r="1629" spans="14:29" x14ac:dyDescent="0.35">
      <c r="N1629">
        <f t="shared" si="53"/>
        <v>6.1</v>
      </c>
      <c r="O1629">
        <v>53</v>
      </c>
      <c r="P1629" t="s">
        <v>22</v>
      </c>
      <c r="Q1629" t="str">
        <f t="shared" si="54"/>
        <v>smokes</v>
      </c>
      <c r="Z1629">
        <v>53</v>
      </c>
      <c r="AA1629" s="8">
        <v>0</v>
      </c>
      <c r="AB1629">
        <v>202.66</v>
      </c>
      <c r="AC1629">
        <v>34.1</v>
      </c>
    </row>
    <row r="1630" spans="14:29" x14ac:dyDescent="0.35">
      <c r="N1630">
        <f t="shared" si="53"/>
        <v>8.4</v>
      </c>
      <c r="O1630">
        <v>69</v>
      </c>
      <c r="P1630" t="s">
        <v>16</v>
      </c>
      <c r="Q1630" t="str">
        <f t="shared" si="54"/>
        <v>formerly smoked</v>
      </c>
      <c r="Z1630">
        <v>69</v>
      </c>
      <c r="AA1630" s="8">
        <v>0</v>
      </c>
      <c r="AB1630">
        <v>216.9</v>
      </c>
      <c r="AC1630">
        <v>29.8</v>
      </c>
    </row>
    <row r="1631" spans="14:29" x14ac:dyDescent="0.35">
      <c r="N1631">
        <f t="shared" si="53"/>
        <v>2.7</v>
      </c>
      <c r="O1631">
        <v>28</v>
      </c>
      <c r="P1631" t="s">
        <v>24</v>
      </c>
      <c r="Q1631" t="str">
        <f t="shared" si="54"/>
        <v>smokes</v>
      </c>
      <c r="Z1631">
        <v>28</v>
      </c>
      <c r="AA1631" s="8">
        <v>0</v>
      </c>
      <c r="AB1631">
        <v>103.78</v>
      </c>
      <c r="AC1631">
        <v>23.6</v>
      </c>
    </row>
    <row r="1632" spans="14:29" x14ac:dyDescent="0.35">
      <c r="N1632">
        <f t="shared" si="53"/>
        <v>9.6999999999999993</v>
      </c>
      <c r="O1632">
        <v>81</v>
      </c>
      <c r="P1632" t="s">
        <v>16</v>
      </c>
      <c r="Q1632" t="str">
        <f t="shared" si="54"/>
        <v>formerly smoked</v>
      </c>
      <c r="Z1632">
        <v>81</v>
      </c>
      <c r="AA1632" s="8">
        <v>0</v>
      </c>
      <c r="AB1632">
        <v>114.88</v>
      </c>
      <c r="AC1632">
        <v>18.3</v>
      </c>
    </row>
    <row r="1633" spans="14:29" x14ac:dyDescent="0.35">
      <c r="N1633">
        <f t="shared" si="53"/>
        <v>1.7999999999999998</v>
      </c>
      <c r="O1633">
        <v>20</v>
      </c>
      <c r="P1633" t="s">
        <v>21</v>
      </c>
      <c r="Q1633" t="str">
        <f t="shared" si="54"/>
        <v>never smoked</v>
      </c>
      <c r="Z1633">
        <v>20</v>
      </c>
      <c r="AA1633" s="8">
        <v>0</v>
      </c>
      <c r="AB1633">
        <v>75.94</v>
      </c>
      <c r="AC1633">
        <v>28.3</v>
      </c>
    </row>
    <row r="1634" spans="14:29" x14ac:dyDescent="0.35">
      <c r="N1634">
        <f t="shared" si="53"/>
        <v>0.1</v>
      </c>
      <c r="O1634">
        <v>1.48</v>
      </c>
      <c r="P1634" t="s">
        <v>24</v>
      </c>
      <c r="Q1634" t="str">
        <f t="shared" si="54"/>
        <v>never smoked</v>
      </c>
      <c r="Z1634">
        <v>1.48</v>
      </c>
      <c r="AA1634" s="8">
        <v>0</v>
      </c>
      <c r="AB1634">
        <v>55.51</v>
      </c>
      <c r="AC1634">
        <v>18.5</v>
      </c>
    </row>
    <row r="1635" spans="14:29" x14ac:dyDescent="0.35">
      <c r="N1635">
        <f t="shared" si="53"/>
        <v>0.2</v>
      </c>
      <c r="O1635">
        <v>2</v>
      </c>
      <c r="P1635" t="s">
        <v>24</v>
      </c>
      <c r="Q1635" t="str">
        <f t="shared" si="54"/>
        <v>never smoked</v>
      </c>
      <c r="Z1635">
        <v>2</v>
      </c>
      <c r="AA1635" s="8">
        <v>0</v>
      </c>
      <c r="AB1635">
        <v>93.74</v>
      </c>
      <c r="AC1635">
        <v>18.399999999999999</v>
      </c>
    </row>
    <row r="1636" spans="14:29" x14ac:dyDescent="0.35">
      <c r="N1636">
        <f t="shared" si="53"/>
        <v>9.1</v>
      </c>
      <c r="O1636">
        <v>77</v>
      </c>
      <c r="P1636" t="s">
        <v>22</v>
      </c>
      <c r="Q1636" t="str">
        <f t="shared" si="54"/>
        <v>smokes</v>
      </c>
      <c r="Z1636">
        <v>77</v>
      </c>
      <c r="AA1636" s="8">
        <v>0</v>
      </c>
      <c r="AB1636">
        <v>71.44</v>
      </c>
      <c r="AC1636">
        <v>24.1</v>
      </c>
    </row>
    <row r="1637" spans="14:29" x14ac:dyDescent="0.35">
      <c r="N1637">
        <f t="shared" si="53"/>
        <v>3.9000000000000004</v>
      </c>
      <c r="O1637">
        <v>38</v>
      </c>
      <c r="P1637" t="s">
        <v>16</v>
      </c>
      <c r="Q1637" t="str">
        <f t="shared" si="54"/>
        <v>formerly smoked</v>
      </c>
      <c r="Z1637">
        <v>38</v>
      </c>
      <c r="AA1637" s="8">
        <v>0</v>
      </c>
      <c r="AB1637">
        <v>58.29</v>
      </c>
      <c r="AC1637">
        <v>25.5</v>
      </c>
    </row>
    <row r="1638" spans="14:29" x14ac:dyDescent="0.35">
      <c r="N1638">
        <f t="shared" si="53"/>
        <v>2.1</v>
      </c>
      <c r="O1638">
        <v>23</v>
      </c>
      <c r="P1638" t="s">
        <v>21</v>
      </c>
      <c r="Q1638" t="str">
        <f t="shared" si="54"/>
        <v>never smoked</v>
      </c>
      <c r="Z1638">
        <v>23</v>
      </c>
      <c r="AA1638" s="8">
        <v>0</v>
      </c>
      <c r="AB1638">
        <v>115.83</v>
      </c>
      <c r="AC1638">
        <v>25.3</v>
      </c>
    </row>
    <row r="1639" spans="14:29" x14ac:dyDescent="0.35">
      <c r="N1639">
        <f t="shared" si="53"/>
        <v>8.1999999999999993</v>
      </c>
      <c r="O1639">
        <v>67</v>
      </c>
      <c r="P1639" t="s">
        <v>16</v>
      </c>
      <c r="Q1639" t="str">
        <f t="shared" si="54"/>
        <v>formerly smoked</v>
      </c>
      <c r="Z1639">
        <v>67</v>
      </c>
      <c r="AA1639" s="8">
        <v>0</v>
      </c>
      <c r="AB1639">
        <v>102.71</v>
      </c>
      <c r="AC1639">
        <v>39.9</v>
      </c>
    </row>
    <row r="1640" spans="14:29" x14ac:dyDescent="0.35">
      <c r="N1640">
        <f t="shared" si="53"/>
        <v>7.1</v>
      </c>
      <c r="O1640">
        <v>59</v>
      </c>
      <c r="P1640" t="s">
        <v>22</v>
      </c>
      <c r="Q1640" t="str">
        <f t="shared" si="54"/>
        <v>smokes</v>
      </c>
      <c r="Z1640">
        <v>59</v>
      </c>
      <c r="AA1640" s="8">
        <v>0</v>
      </c>
      <c r="AB1640">
        <v>99.69</v>
      </c>
      <c r="AC1640">
        <v>28.8</v>
      </c>
    </row>
    <row r="1641" spans="14:29" x14ac:dyDescent="0.35">
      <c r="N1641">
        <f t="shared" si="53"/>
        <v>4.3</v>
      </c>
      <c r="O1641">
        <v>41</v>
      </c>
      <c r="P1641" t="s">
        <v>16</v>
      </c>
      <c r="Q1641" t="str">
        <f t="shared" si="54"/>
        <v>formerly smoked</v>
      </c>
      <c r="Z1641">
        <v>41</v>
      </c>
      <c r="AA1641" s="8">
        <v>0</v>
      </c>
      <c r="AB1641">
        <v>102.89</v>
      </c>
      <c r="AC1641">
        <v>37.200000000000003</v>
      </c>
    </row>
    <row r="1642" spans="14:29" x14ac:dyDescent="0.35">
      <c r="N1642">
        <f t="shared" si="53"/>
        <v>9</v>
      </c>
      <c r="O1642">
        <v>76</v>
      </c>
      <c r="P1642" t="s">
        <v>24</v>
      </c>
      <c r="Q1642" t="str">
        <f t="shared" si="54"/>
        <v>formerly smoked</v>
      </c>
      <c r="Z1642">
        <v>76</v>
      </c>
      <c r="AA1642" s="8">
        <v>0</v>
      </c>
      <c r="AB1642">
        <v>79.05</v>
      </c>
      <c r="AC1642">
        <v>28.1</v>
      </c>
    </row>
    <row r="1643" spans="14:29" x14ac:dyDescent="0.35">
      <c r="N1643">
        <f t="shared" si="53"/>
        <v>2</v>
      </c>
      <c r="O1643">
        <v>21</v>
      </c>
      <c r="P1643" t="s">
        <v>21</v>
      </c>
      <c r="Q1643" t="str">
        <f t="shared" si="54"/>
        <v>never smoked</v>
      </c>
      <c r="Z1643">
        <v>21</v>
      </c>
      <c r="AA1643" s="8">
        <v>0</v>
      </c>
      <c r="AB1643">
        <v>56.63</v>
      </c>
      <c r="AC1643">
        <v>49.8</v>
      </c>
    </row>
    <row r="1644" spans="14:29" x14ac:dyDescent="0.35">
      <c r="N1644">
        <f t="shared" si="53"/>
        <v>4.3</v>
      </c>
      <c r="O1644">
        <v>41</v>
      </c>
      <c r="P1644" t="s">
        <v>16</v>
      </c>
      <c r="Q1644" t="str">
        <f t="shared" si="54"/>
        <v>formerly smoked</v>
      </c>
      <c r="Z1644">
        <v>41</v>
      </c>
      <c r="AA1644" s="8">
        <v>0</v>
      </c>
      <c r="AB1644">
        <v>87.34</v>
      </c>
      <c r="AC1644">
        <v>34.299999999999997</v>
      </c>
    </row>
    <row r="1645" spans="14:29" x14ac:dyDescent="0.35">
      <c r="N1645">
        <f t="shared" si="53"/>
        <v>6.3</v>
      </c>
      <c r="O1645">
        <v>54</v>
      </c>
      <c r="P1645" t="s">
        <v>21</v>
      </c>
      <c r="Q1645" t="str">
        <f t="shared" si="54"/>
        <v>never smoked</v>
      </c>
      <c r="Z1645">
        <v>54</v>
      </c>
      <c r="AA1645" s="8">
        <v>0</v>
      </c>
      <c r="AB1645">
        <v>109.51</v>
      </c>
      <c r="AC1645">
        <v>29</v>
      </c>
    </row>
    <row r="1646" spans="14:29" x14ac:dyDescent="0.35">
      <c r="N1646">
        <f t="shared" si="53"/>
        <v>2.8000000000000003</v>
      </c>
      <c r="O1646">
        <v>29</v>
      </c>
      <c r="P1646" t="s">
        <v>16</v>
      </c>
      <c r="Q1646" t="str">
        <f t="shared" si="54"/>
        <v>formerly smoked</v>
      </c>
      <c r="Z1646">
        <v>29</v>
      </c>
      <c r="AA1646" s="8">
        <v>0</v>
      </c>
      <c r="AB1646">
        <v>81.430000000000007</v>
      </c>
      <c r="AC1646">
        <v>28.1</v>
      </c>
    </row>
    <row r="1647" spans="14:29" x14ac:dyDescent="0.35">
      <c r="N1647">
        <f t="shared" si="53"/>
        <v>2.4</v>
      </c>
      <c r="O1647">
        <v>25</v>
      </c>
      <c r="P1647" t="s">
        <v>21</v>
      </c>
      <c r="Q1647" t="str">
        <f t="shared" si="54"/>
        <v>never smoked</v>
      </c>
      <c r="Z1647">
        <v>25</v>
      </c>
      <c r="AA1647" s="8">
        <v>0</v>
      </c>
      <c r="AB1647">
        <v>78.59</v>
      </c>
      <c r="AC1647">
        <v>37.200000000000003</v>
      </c>
    </row>
    <row r="1648" spans="14:29" x14ac:dyDescent="0.35">
      <c r="N1648">
        <f t="shared" si="53"/>
        <v>5.3000000000000007</v>
      </c>
      <c r="O1648">
        <v>48</v>
      </c>
      <c r="P1648" t="s">
        <v>16</v>
      </c>
      <c r="Q1648" t="str">
        <f t="shared" si="54"/>
        <v>formerly smoked</v>
      </c>
      <c r="Z1648">
        <v>48</v>
      </c>
      <c r="AA1648" s="8">
        <v>0</v>
      </c>
      <c r="AB1648">
        <v>101.22</v>
      </c>
      <c r="AC1648">
        <v>28.1</v>
      </c>
    </row>
    <row r="1649" spans="14:29" x14ac:dyDescent="0.35">
      <c r="N1649">
        <f t="shared" si="53"/>
        <v>0.6</v>
      </c>
      <c r="O1649">
        <v>6</v>
      </c>
      <c r="P1649" t="s">
        <v>24</v>
      </c>
      <c r="Q1649" t="str">
        <f t="shared" si="54"/>
        <v>never smoked</v>
      </c>
      <c r="Z1649">
        <v>6</v>
      </c>
      <c r="AA1649" s="8">
        <v>0</v>
      </c>
      <c r="AB1649">
        <v>78.260000000000005</v>
      </c>
      <c r="AC1649">
        <v>19.399999999999999</v>
      </c>
    </row>
    <row r="1650" spans="14:29" x14ac:dyDescent="0.35">
      <c r="N1650">
        <f t="shared" si="53"/>
        <v>2</v>
      </c>
      <c r="O1650">
        <v>21</v>
      </c>
      <c r="P1650" t="s">
        <v>21</v>
      </c>
      <c r="Q1650" t="str">
        <f t="shared" si="54"/>
        <v>never smoked</v>
      </c>
      <c r="Z1650">
        <v>21</v>
      </c>
      <c r="AA1650" s="8">
        <v>0</v>
      </c>
      <c r="AB1650">
        <v>105.47</v>
      </c>
      <c r="AC1650">
        <v>26.2</v>
      </c>
    </row>
    <row r="1651" spans="14:29" x14ac:dyDescent="0.35">
      <c r="N1651">
        <f t="shared" si="53"/>
        <v>3.2</v>
      </c>
      <c r="O1651">
        <v>32</v>
      </c>
      <c r="P1651" t="s">
        <v>21</v>
      </c>
      <c r="Q1651" t="str">
        <f t="shared" si="54"/>
        <v>never smoked</v>
      </c>
      <c r="Z1651">
        <v>32</v>
      </c>
      <c r="AA1651" s="8">
        <v>0</v>
      </c>
      <c r="AB1651">
        <v>68.19</v>
      </c>
      <c r="AC1651">
        <v>21.1</v>
      </c>
    </row>
    <row r="1652" spans="14:29" x14ac:dyDescent="0.35">
      <c r="N1652">
        <f t="shared" si="53"/>
        <v>6.8000000000000007</v>
      </c>
      <c r="O1652">
        <v>57</v>
      </c>
      <c r="P1652" t="s">
        <v>21</v>
      </c>
      <c r="Q1652" t="str">
        <f t="shared" si="54"/>
        <v>never smoked</v>
      </c>
      <c r="Z1652">
        <v>57</v>
      </c>
      <c r="AA1652" s="8">
        <v>0</v>
      </c>
      <c r="AB1652">
        <v>210</v>
      </c>
      <c r="AC1652">
        <v>28.1</v>
      </c>
    </row>
    <row r="1653" spans="14:29" x14ac:dyDescent="0.35">
      <c r="N1653">
        <f t="shared" si="53"/>
        <v>7.8000000000000007</v>
      </c>
      <c r="O1653">
        <v>64</v>
      </c>
      <c r="P1653" t="s">
        <v>22</v>
      </c>
      <c r="Q1653" t="str">
        <f t="shared" si="54"/>
        <v>smokes</v>
      </c>
      <c r="Z1653">
        <v>64</v>
      </c>
      <c r="AA1653" s="8">
        <v>0</v>
      </c>
      <c r="AB1653">
        <v>114.47</v>
      </c>
      <c r="AC1653">
        <v>31.6</v>
      </c>
    </row>
    <row r="1654" spans="14:29" x14ac:dyDescent="0.35">
      <c r="N1654">
        <f t="shared" si="53"/>
        <v>8.5</v>
      </c>
      <c r="O1654">
        <v>70</v>
      </c>
      <c r="P1654" t="s">
        <v>24</v>
      </c>
      <c r="Q1654" t="str">
        <f t="shared" si="54"/>
        <v>formerly smoked</v>
      </c>
      <c r="Z1654">
        <v>70</v>
      </c>
      <c r="AA1654" s="8">
        <v>0</v>
      </c>
      <c r="AB1654">
        <v>66.849999999999994</v>
      </c>
      <c r="AC1654">
        <v>29.3</v>
      </c>
    </row>
    <row r="1655" spans="14:29" x14ac:dyDescent="0.35">
      <c r="N1655">
        <f t="shared" si="53"/>
        <v>4.8</v>
      </c>
      <c r="O1655">
        <v>44</v>
      </c>
      <c r="P1655" t="s">
        <v>22</v>
      </c>
      <c r="Q1655" t="str">
        <f t="shared" si="54"/>
        <v>smokes</v>
      </c>
      <c r="Z1655">
        <v>44</v>
      </c>
      <c r="AA1655" s="8">
        <v>0</v>
      </c>
      <c r="AB1655">
        <v>94.71</v>
      </c>
      <c r="AC1655">
        <v>28.4</v>
      </c>
    </row>
    <row r="1656" spans="14:29" x14ac:dyDescent="0.35">
      <c r="N1656">
        <f t="shared" si="53"/>
        <v>7.3</v>
      </c>
      <c r="O1656">
        <v>60</v>
      </c>
      <c r="P1656" t="s">
        <v>22</v>
      </c>
      <c r="Q1656" t="str">
        <f t="shared" si="54"/>
        <v>smokes</v>
      </c>
      <c r="Z1656">
        <v>60</v>
      </c>
      <c r="AA1656" s="8">
        <v>0</v>
      </c>
      <c r="AB1656">
        <v>208.05</v>
      </c>
      <c r="AC1656">
        <v>35.299999999999997</v>
      </c>
    </row>
    <row r="1657" spans="14:29" x14ac:dyDescent="0.35">
      <c r="N1657">
        <f t="shared" si="53"/>
        <v>6.6000000000000005</v>
      </c>
      <c r="O1657">
        <v>56</v>
      </c>
      <c r="P1657" t="s">
        <v>22</v>
      </c>
      <c r="Q1657" t="str">
        <f t="shared" si="54"/>
        <v>smokes</v>
      </c>
      <c r="Z1657">
        <v>56</v>
      </c>
      <c r="AA1657" s="8">
        <v>0</v>
      </c>
      <c r="AB1657">
        <v>222.6</v>
      </c>
      <c r="AC1657">
        <v>40.1</v>
      </c>
    </row>
    <row r="1658" spans="14:29" x14ac:dyDescent="0.35">
      <c r="N1658">
        <f t="shared" si="53"/>
        <v>6.1</v>
      </c>
      <c r="O1658">
        <v>53</v>
      </c>
      <c r="P1658" t="s">
        <v>16</v>
      </c>
      <c r="Q1658" t="str">
        <f t="shared" si="54"/>
        <v>formerly smoked</v>
      </c>
      <c r="Z1658">
        <v>53</v>
      </c>
      <c r="AA1658" s="8">
        <v>0</v>
      </c>
      <c r="AB1658">
        <v>80.81</v>
      </c>
      <c r="AC1658">
        <v>39</v>
      </c>
    </row>
    <row r="1659" spans="14:29" x14ac:dyDescent="0.35">
      <c r="N1659">
        <f t="shared" si="53"/>
        <v>7.1</v>
      </c>
      <c r="O1659">
        <v>59</v>
      </c>
      <c r="P1659" t="s">
        <v>21</v>
      </c>
      <c r="Q1659" t="str">
        <f t="shared" si="54"/>
        <v>never smoked</v>
      </c>
      <c r="Z1659">
        <v>59</v>
      </c>
      <c r="AA1659" s="8">
        <v>0</v>
      </c>
      <c r="AB1659">
        <v>64.510000000000005</v>
      </c>
      <c r="AC1659">
        <v>31.5</v>
      </c>
    </row>
    <row r="1660" spans="14:29" x14ac:dyDescent="0.35">
      <c r="N1660">
        <f t="shared" si="53"/>
        <v>6.1</v>
      </c>
      <c r="O1660">
        <v>53</v>
      </c>
      <c r="P1660" t="s">
        <v>24</v>
      </c>
      <c r="Q1660" t="str">
        <f t="shared" si="54"/>
        <v>smokes</v>
      </c>
      <c r="Z1660">
        <v>53</v>
      </c>
      <c r="AA1660" s="8">
        <v>0</v>
      </c>
      <c r="AB1660">
        <v>151.56</v>
      </c>
      <c r="AC1660">
        <v>28.5</v>
      </c>
    </row>
    <row r="1661" spans="14:29" x14ac:dyDescent="0.35">
      <c r="N1661">
        <f t="shared" si="53"/>
        <v>7.7</v>
      </c>
      <c r="O1661">
        <v>63</v>
      </c>
      <c r="P1661" t="s">
        <v>21</v>
      </c>
      <c r="Q1661" t="str">
        <f t="shared" si="54"/>
        <v>never smoked</v>
      </c>
      <c r="Z1661">
        <v>63</v>
      </c>
      <c r="AA1661" s="8">
        <v>0</v>
      </c>
      <c r="AB1661">
        <v>199.14</v>
      </c>
      <c r="AC1661">
        <v>28.5</v>
      </c>
    </row>
    <row r="1662" spans="14:29" x14ac:dyDescent="0.35">
      <c r="N1662">
        <f t="shared" si="53"/>
        <v>4.5</v>
      </c>
      <c r="O1662">
        <v>42</v>
      </c>
      <c r="P1662" t="s">
        <v>22</v>
      </c>
      <c r="Q1662" t="str">
        <f t="shared" si="54"/>
        <v>smokes</v>
      </c>
      <c r="Z1662">
        <v>42</v>
      </c>
      <c r="AA1662" s="8">
        <v>0</v>
      </c>
      <c r="AB1662">
        <v>73.41</v>
      </c>
      <c r="AC1662">
        <v>56</v>
      </c>
    </row>
    <row r="1663" spans="14:29" x14ac:dyDescent="0.35">
      <c r="N1663">
        <f t="shared" si="53"/>
        <v>7.7</v>
      </c>
      <c r="O1663">
        <v>63</v>
      </c>
      <c r="P1663" t="s">
        <v>16</v>
      </c>
      <c r="Q1663" t="str">
        <f t="shared" si="54"/>
        <v>formerly smoked</v>
      </c>
      <c r="Z1663">
        <v>63</v>
      </c>
      <c r="AA1663" s="8">
        <v>0</v>
      </c>
      <c r="AB1663">
        <v>109.65</v>
      </c>
      <c r="AC1663">
        <v>28.6</v>
      </c>
    </row>
    <row r="1664" spans="14:29" x14ac:dyDescent="0.35">
      <c r="N1664">
        <f t="shared" si="53"/>
        <v>6</v>
      </c>
      <c r="O1664">
        <v>52</v>
      </c>
      <c r="P1664" t="s">
        <v>21</v>
      </c>
      <c r="Q1664" t="str">
        <f t="shared" si="54"/>
        <v>never smoked</v>
      </c>
      <c r="Z1664">
        <v>52</v>
      </c>
      <c r="AA1664" s="8">
        <v>0</v>
      </c>
      <c r="AB1664">
        <v>69.11</v>
      </c>
      <c r="AC1664">
        <v>35.200000000000003</v>
      </c>
    </row>
    <row r="1665" spans="14:29" x14ac:dyDescent="0.35">
      <c r="N1665">
        <f t="shared" si="53"/>
        <v>7.5</v>
      </c>
      <c r="O1665">
        <v>62</v>
      </c>
      <c r="P1665" t="s">
        <v>21</v>
      </c>
      <c r="Q1665" t="str">
        <f t="shared" si="54"/>
        <v>never smoked</v>
      </c>
      <c r="Z1665">
        <v>62</v>
      </c>
      <c r="AA1665" s="8">
        <v>0</v>
      </c>
      <c r="AB1665">
        <v>114.41</v>
      </c>
      <c r="AC1665">
        <v>32.5</v>
      </c>
    </row>
    <row r="1666" spans="14:29" x14ac:dyDescent="0.35">
      <c r="N1666">
        <f t="shared" si="53"/>
        <v>8.2999999999999989</v>
      </c>
      <c r="O1666">
        <v>68</v>
      </c>
      <c r="P1666" t="s">
        <v>21</v>
      </c>
      <c r="Q1666" t="str">
        <f t="shared" si="54"/>
        <v>never smoked</v>
      </c>
      <c r="Z1666">
        <v>68</v>
      </c>
      <c r="AA1666" s="8">
        <v>0</v>
      </c>
      <c r="AB1666">
        <v>103.46</v>
      </c>
      <c r="AC1666">
        <v>35.9</v>
      </c>
    </row>
    <row r="1667" spans="14:29" x14ac:dyDescent="0.35">
      <c r="N1667">
        <f t="shared" ref="N1667:N1730" si="55">_xlfn.PERCENTRANK.EXC(O:O,O1667,2)*10</f>
        <v>3.7</v>
      </c>
      <c r="O1667">
        <v>36</v>
      </c>
      <c r="P1667" t="s">
        <v>21</v>
      </c>
      <c r="Q1667" t="str">
        <f t="shared" ref="Q1667:Q1730" si="56">IF(P1667="Unknown",IF(N1667&gt;=7,"formerly smoked",IF(N1667&gt;=2,"smokes","never smoked")),P1667)</f>
        <v>never smoked</v>
      </c>
      <c r="Z1667">
        <v>36</v>
      </c>
      <c r="AA1667" s="8">
        <v>0</v>
      </c>
      <c r="AB1667">
        <v>95.36</v>
      </c>
      <c r="AC1667">
        <v>25.1</v>
      </c>
    </row>
    <row r="1668" spans="14:29" x14ac:dyDescent="0.35">
      <c r="N1668">
        <f t="shared" si="55"/>
        <v>0.3</v>
      </c>
      <c r="O1668">
        <v>3</v>
      </c>
      <c r="P1668" t="s">
        <v>24</v>
      </c>
      <c r="Q1668" t="str">
        <f t="shared" si="56"/>
        <v>never smoked</v>
      </c>
      <c r="Z1668">
        <v>3</v>
      </c>
      <c r="AA1668" s="8">
        <v>0</v>
      </c>
      <c r="AB1668">
        <v>57.33</v>
      </c>
      <c r="AC1668">
        <v>16.8</v>
      </c>
    </row>
    <row r="1669" spans="14:29" x14ac:dyDescent="0.35">
      <c r="N1669">
        <f t="shared" si="55"/>
        <v>4.2</v>
      </c>
      <c r="O1669">
        <v>40</v>
      </c>
      <c r="P1669" t="s">
        <v>22</v>
      </c>
      <c r="Q1669" t="str">
        <f t="shared" si="56"/>
        <v>smokes</v>
      </c>
      <c r="Z1669">
        <v>40</v>
      </c>
      <c r="AA1669" s="8">
        <v>0</v>
      </c>
      <c r="AB1669">
        <v>191.48</v>
      </c>
      <c r="AC1669">
        <v>27.9</v>
      </c>
    </row>
    <row r="1670" spans="14:29" x14ac:dyDescent="0.35">
      <c r="N1670">
        <f t="shared" si="55"/>
        <v>0.70000000000000007</v>
      </c>
      <c r="O1670">
        <v>8</v>
      </c>
      <c r="P1670" t="s">
        <v>24</v>
      </c>
      <c r="Q1670" t="str">
        <f t="shared" si="56"/>
        <v>never smoked</v>
      </c>
      <c r="Z1670">
        <v>8</v>
      </c>
      <c r="AA1670" s="8">
        <v>0</v>
      </c>
      <c r="AB1670">
        <v>71.63</v>
      </c>
      <c r="AC1670">
        <v>16.3</v>
      </c>
    </row>
    <row r="1671" spans="14:29" x14ac:dyDescent="0.35">
      <c r="N1671">
        <f t="shared" si="55"/>
        <v>7</v>
      </c>
      <c r="O1671">
        <v>58</v>
      </c>
      <c r="P1671" t="s">
        <v>24</v>
      </c>
      <c r="Q1671" t="str">
        <f t="shared" si="56"/>
        <v>formerly smoked</v>
      </c>
      <c r="Z1671">
        <v>58</v>
      </c>
      <c r="AA1671" s="8">
        <v>0</v>
      </c>
      <c r="AB1671">
        <v>94</v>
      </c>
      <c r="AC1671">
        <v>28.1</v>
      </c>
    </row>
    <row r="1672" spans="14:29" x14ac:dyDescent="0.35">
      <c r="N1672">
        <f t="shared" si="55"/>
        <v>4.9000000000000004</v>
      </c>
      <c r="O1672">
        <v>45</v>
      </c>
      <c r="P1672" t="s">
        <v>24</v>
      </c>
      <c r="Q1672" t="str">
        <f t="shared" si="56"/>
        <v>smokes</v>
      </c>
      <c r="Z1672">
        <v>45</v>
      </c>
      <c r="AA1672" s="8">
        <v>0</v>
      </c>
      <c r="AB1672">
        <v>93.77</v>
      </c>
      <c r="AC1672">
        <v>28.1</v>
      </c>
    </row>
    <row r="1673" spans="14:29" x14ac:dyDescent="0.35">
      <c r="N1673">
        <f t="shared" si="55"/>
        <v>7.9</v>
      </c>
      <c r="O1673">
        <v>65</v>
      </c>
      <c r="P1673" t="s">
        <v>24</v>
      </c>
      <c r="Q1673" t="str">
        <f t="shared" si="56"/>
        <v>formerly smoked</v>
      </c>
      <c r="Z1673">
        <v>65</v>
      </c>
      <c r="AA1673" s="8">
        <v>0</v>
      </c>
      <c r="AB1673">
        <v>84.75</v>
      </c>
      <c r="AC1673">
        <v>21.4</v>
      </c>
    </row>
    <row r="1674" spans="14:29" x14ac:dyDescent="0.35">
      <c r="N1674">
        <f t="shared" si="55"/>
        <v>2.7</v>
      </c>
      <c r="O1674">
        <v>28</v>
      </c>
      <c r="P1674" t="s">
        <v>16</v>
      </c>
      <c r="Q1674" t="str">
        <f t="shared" si="56"/>
        <v>formerly smoked</v>
      </c>
      <c r="Z1674">
        <v>28</v>
      </c>
      <c r="AA1674" s="8">
        <v>0</v>
      </c>
      <c r="AB1674">
        <v>89.24</v>
      </c>
      <c r="AC1674">
        <v>32.700000000000003</v>
      </c>
    </row>
    <row r="1675" spans="14:29" x14ac:dyDescent="0.35">
      <c r="N1675">
        <f t="shared" si="55"/>
        <v>4.2</v>
      </c>
      <c r="O1675">
        <v>40</v>
      </c>
      <c r="P1675" t="s">
        <v>21</v>
      </c>
      <c r="Q1675" t="str">
        <f t="shared" si="56"/>
        <v>never smoked</v>
      </c>
      <c r="Z1675">
        <v>40</v>
      </c>
      <c r="AA1675" s="8">
        <v>0</v>
      </c>
      <c r="AB1675">
        <v>70.13</v>
      </c>
      <c r="AC1675">
        <v>23.6</v>
      </c>
    </row>
    <row r="1676" spans="14:29" x14ac:dyDescent="0.35">
      <c r="N1676">
        <f t="shared" si="55"/>
        <v>7.9</v>
      </c>
      <c r="O1676">
        <v>65</v>
      </c>
      <c r="P1676" t="s">
        <v>16</v>
      </c>
      <c r="Q1676" t="str">
        <f t="shared" si="56"/>
        <v>formerly smoked</v>
      </c>
      <c r="Z1676">
        <v>65</v>
      </c>
      <c r="AA1676" s="8">
        <v>0</v>
      </c>
      <c r="AB1676">
        <v>82.26</v>
      </c>
      <c r="AC1676">
        <v>19.8</v>
      </c>
    </row>
    <row r="1677" spans="14:29" x14ac:dyDescent="0.35">
      <c r="N1677">
        <f t="shared" si="55"/>
        <v>7</v>
      </c>
      <c r="O1677">
        <v>58</v>
      </c>
      <c r="P1677" t="s">
        <v>21</v>
      </c>
      <c r="Q1677" t="str">
        <f t="shared" si="56"/>
        <v>never smoked</v>
      </c>
      <c r="Z1677">
        <v>58</v>
      </c>
      <c r="AA1677" s="8">
        <v>0</v>
      </c>
      <c r="AB1677">
        <v>200.16</v>
      </c>
      <c r="AC1677">
        <v>33.1</v>
      </c>
    </row>
    <row r="1678" spans="14:29" x14ac:dyDescent="0.35">
      <c r="N1678">
        <f t="shared" si="55"/>
        <v>4.8</v>
      </c>
      <c r="O1678">
        <v>44</v>
      </c>
      <c r="P1678" t="s">
        <v>22</v>
      </c>
      <c r="Q1678" t="str">
        <f t="shared" si="56"/>
        <v>smokes</v>
      </c>
      <c r="Z1678">
        <v>44</v>
      </c>
      <c r="AA1678" s="8">
        <v>0</v>
      </c>
      <c r="AB1678">
        <v>80.73</v>
      </c>
      <c r="AC1678">
        <v>28.1</v>
      </c>
    </row>
    <row r="1679" spans="14:29" x14ac:dyDescent="0.35">
      <c r="N1679">
        <f t="shared" si="55"/>
        <v>6.3</v>
      </c>
      <c r="O1679">
        <v>54</v>
      </c>
      <c r="P1679" t="s">
        <v>16</v>
      </c>
      <c r="Q1679" t="str">
        <f t="shared" si="56"/>
        <v>formerly smoked</v>
      </c>
      <c r="Z1679">
        <v>54</v>
      </c>
      <c r="AA1679" s="8">
        <v>0</v>
      </c>
      <c r="AB1679">
        <v>75.09</v>
      </c>
      <c r="AC1679">
        <v>38.9</v>
      </c>
    </row>
    <row r="1680" spans="14:29" x14ac:dyDescent="0.35">
      <c r="N1680">
        <f t="shared" si="55"/>
        <v>9.3999999999999986</v>
      </c>
      <c r="O1680">
        <v>79</v>
      </c>
      <c r="P1680" t="s">
        <v>21</v>
      </c>
      <c r="Q1680" t="str">
        <f t="shared" si="56"/>
        <v>never smoked</v>
      </c>
      <c r="Z1680">
        <v>79</v>
      </c>
      <c r="AA1680" s="8">
        <v>0</v>
      </c>
      <c r="AB1680">
        <v>80.569999999999993</v>
      </c>
      <c r="AC1680">
        <v>23.8</v>
      </c>
    </row>
    <row r="1681" spans="14:29" x14ac:dyDescent="0.35">
      <c r="N1681">
        <f t="shared" si="55"/>
        <v>7.5</v>
      </c>
      <c r="O1681">
        <v>62</v>
      </c>
      <c r="P1681" t="s">
        <v>16</v>
      </c>
      <c r="Q1681" t="str">
        <f t="shared" si="56"/>
        <v>formerly smoked</v>
      </c>
      <c r="Z1681">
        <v>62</v>
      </c>
      <c r="AA1681" s="8">
        <v>0</v>
      </c>
      <c r="AB1681">
        <v>77.040000000000006</v>
      </c>
      <c r="AC1681">
        <v>33.799999999999997</v>
      </c>
    </row>
    <row r="1682" spans="14:29" x14ac:dyDescent="0.35">
      <c r="N1682">
        <f t="shared" si="55"/>
        <v>3.8</v>
      </c>
      <c r="O1682">
        <v>37</v>
      </c>
      <c r="P1682" t="s">
        <v>24</v>
      </c>
      <c r="Q1682" t="str">
        <f t="shared" si="56"/>
        <v>smokes</v>
      </c>
      <c r="Z1682">
        <v>37</v>
      </c>
      <c r="AA1682" s="8">
        <v>0</v>
      </c>
      <c r="AB1682">
        <v>145.26</v>
      </c>
      <c r="AC1682">
        <v>26.7</v>
      </c>
    </row>
    <row r="1683" spans="14:29" x14ac:dyDescent="0.35">
      <c r="N1683">
        <f t="shared" si="55"/>
        <v>8.1000000000000014</v>
      </c>
      <c r="O1683">
        <v>66</v>
      </c>
      <c r="P1683" t="s">
        <v>16</v>
      </c>
      <c r="Q1683" t="str">
        <f t="shared" si="56"/>
        <v>formerly smoked</v>
      </c>
      <c r="Z1683">
        <v>66</v>
      </c>
      <c r="AA1683" s="8">
        <v>0</v>
      </c>
      <c r="AB1683">
        <v>190.4</v>
      </c>
      <c r="AC1683">
        <v>28.1</v>
      </c>
    </row>
    <row r="1684" spans="14:29" x14ac:dyDescent="0.35">
      <c r="N1684">
        <f t="shared" si="55"/>
        <v>7.7</v>
      </c>
      <c r="O1684">
        <v>63</v>
      </c>
      <c r="P1684" t="s">
        <v>16</v>
      </c>
      <c r="Q1684" t="str">
        <f t="shared" si="56"/>
        <v>formerly smoked</v>
      </c>
      <c r="Z1684">
        <v>63</v>
      </c>
      <c r="AA1684" s="8">
        <v>0</v>
      </c>
      <c r="AB1684">
        <v>82.08</v>
      </c>
      <c r="AC1684">
        <v>32.200000000000003</v>
      </c>
    </row>
    <row r="1685" spans="14:29" x14ac:dyDescent="0.35">
      <c r="N1685">
        <f t="shared" si="55"/>
        <v>2.6</v>
      </c>
      <c r="O1685">
        <v>27</v>
      </c>
      <c r="P1685" t="s">
        <v>16</v>
      </c>
      <c r="Q1685" t="str">
        <f t="shared" si="56"/>
        <v>formerly smoked</v>
      </c>
      <c r="Z1685">
        <v>27</v>
      </c>
      <c r="AA1685" s="8">
        <v>0</v>
      </c>
      <c r="AB1685">
        <v>103.35</v>
      </c>
      <c r="AC1685">
        <v>28.1</v>
      </c>
    </row>
    <row r="1686" spans="14:29" x14ac:dyDescent="0.35">
      <c r="N1686">
        <f t="shared" si="55"/>
        <v>0.6</v>
      </c>
      <c r="O1686">
        <v>6</v>
      </c>
      <c r="P1686" t="s">
        <v>24</v>
      </c>
      <c r="Q1686" t="str">
        <f t="shared" si="56"/>
        <v>never smoked</v>
      </c>
      <c r="Z1686">
        <v>6</v>
      </c>
      <c r="AA1686" s="8">
        <v>0</v>
      </c>
      <c r="AB1686">
        <v>97.46</v>
      </c>
      <c r="AC1686">
        <v>21.3</v>
      </c>
    </row>
    <row r="1687" spans="14:29" x14ac:dyDescent="0.35">
      <c r="N1687">
        <f t="shared" si="55"/>
        <v>2.9</v>
      </c>
      <c r="O1687">
        <v>30</v>
      </c>
      <c r="P1687" t="s">
        <v>22</v>
      </c>
      <c r="Q1687" t="str">
        <f t="shared" si="56"/>
        <v>smokes</v>
      </c>
      <c r="Z1687">
        <v>30</v>
      </c>
      <c r="AA1687" s="8">
        <v>0</v>
      </c>
      <c r="AB1687">
        <v>123.65</v>
      </c>
      <c r="AC1687">
        <v>44</v>
      </c>
    </row>
    <row r="1688" spans="14:29" x14ac:dyDescent="0.35">
      <c r="N1688">
        <f t="shared" si="55"/>
        <v>1.3</v>
      </c>
      <c r="O1688">
        <v>15</v>
      </c>
      <c r="P1688" t="s">
        <v>16</v>
      </c>
      <c r="Q1688" t="str">
        <f t="shared" si="56"/>
        <v>formerly smoked</v>
      </c>
      <c r="Z1688">
        <v>15</v>
      </c>
      <c r="AA1688" s="8">
        <v>0</v>
      </c>
      <c r="AB1688">
        <v>87.96</v>
      </c>
      <c r="AC1688">
        <v>21.5</v>
      </c>
    </row>
    <row r="1689" spans="14:29" x14ac:dyDescent="0.35">
      <c r="N1689">
        <f t="shared" si="55"/>
        <v>5.6000000000000005</v>
      </c>
      <c r="O1689">
        <v>50</v>
      </c>
      <c r="P1689" t="s">
        <v>22</v>
      </c>
      <c r="Q1689" t="str">
        <f t="shared" si="56"/>
        <v>smokes</v>
      </c>
      <c r="Z1689">
        <v>50</v>
      </c>
      <c r="AA1689" s="8">
        <v>0</v>
      </c>
      <c r="AB1689">
        <v>85.92</v>
      </c>
      <c r="AC1689">
        <v>37.299999999999997</v>
      </c>
    </row>
    <row r="1690" spans="14:29" x14ac:dyDescent="0.35">
      <c r="N1690">
        <f t="shared" si="55"/>
        <v>3.2</v>
      </c>
      <c r="O1690">
        <v>32</v>
      </c>
      <c r="P1690" t="s">
        <v>21</v>
      </c>
      <c r="Q1690" t="str">
        <f t="shared" si="56"/>
        <v>never smoked</v>
      </c>
      <c r="Z1690">
        <v>32</v>
      </c>
      <c r="AA1690" s="8">
        <v>0</v>
      </c>
      <c r="AB1690">
        <v>80.8</v>
      </c>
      <c r="AC1690">
        <v>44.8</v>
      </c>
    </row>
    <row r="1691" spans="14:29" x14ac:dyDescent="0.35">
      <c r="N1691">
        <f t="shared" si="55"/>
        <v>3.3000000000000003</v>
      </c>
      <c r="O1691">
        <v>33</v>
      </c>
      <c r="P1691" t="s">
        <v>21</v>
      </c>
      <c r="Q1691" t="str">
        <f t="shared" si="56"/>
        <v>never smoked</v>
      </c>
      <c r="Z1691">
        <v>33</v>
      </c>
      <c r="AA1691" s="8">
        <v>0</v>
      </c>
      <c r="AB1691">
        <v>99.3</v>
      </c>
      <c r="AC1691">
        <v>21.4</v>
      </c>
    </row>
    <row r="1692" spans="14:29" x14ac:dyDescent="0.35">
      <c r="N1692">
        <f t="shared" si="55"/>
        <v>7.5</v>
      </c>
      <c r="O1692">
        <v>62</v>
      </c>
      <c r="P1692" t="s">
        <v>21</v>
      </c>
      <c r="Q1692" t="str">
        <f t="shared" si="56"/>
        <v>never smoked</v>
      </c>
      <c r="Z1692">
        <v>62</v>
      </c>
      <c r="AA1692" s="8">
        <v>0</v>
      </c>
      <c r="AB1692">
        <v>62.56</v>
      </c>
      <c r="AC1692">
        <v>32.299999999999997</v>
      </c>
    </row>
    <row r="1693" spans="14:29" x14ac:dyDescent="0.35">
      <c r="N1693">
        <f t="shared" si="55"/>
        <v>9.8000000000000007</v>
      </c>
      <c r="O1693">
        <v>82</v>
      </c>
      <c r="P1693" t="s">
        <v>22</v>
      </c>
      <c r="Q1693" t="str">
        <f t="shared" si="56"/>
        <v>smokes</v>
      </c>
      <c r="Z1693">
        <v>82</v>
      </c>
      <c r="AA1693" s="8">
        <v>0</v>
      </c>
      <c r="AB1693">
        <v>144.19999999999999</v>
      </c>
      <c r="AC1693">
        <v>35.4</v>
      </c>
    </row>
    <row r="1694" spans="14:29" x14ac:dyDescent="0.35">
      <c r="N1694">
        <f t="shared" si="55"/>
        <v>8.6</v>
      </c>
      <c r="O1694">
        <v>71</v>
      </c>
      <c r="P1694" t="s">
        <v>21</v>
      </c>
      <c r="Q1694" t="str">
        <f t="shared" si="56"/>
        <v>never smoked</v>
      </c>
      <c r="Z1694">
        <v>71</v>
      </c>
      <c r="AA1694" s="8">
        <v>0</v>
      </c>
      <c r="AB1694">
        <v>71.38</v>
      </c>
      <c r="AC1694">
        <v>19.7</v>
      </c>
    </row>
    <row r="1695" spans="14:29" x14ac:dyDescent="0.35">
      <c r="N1695">
        <f t="shared" si="55"/>
        <v>1.7999999999999998</v>
      </c>
      <c r="O1695">
        <v>20</v>
      </c>
      <c r="P1695" t="s">
        <v>24</v>
      </c>
      <c r="Q1695" t="str">
        <f t="shared" si="56"/>
        <v>never smoked</v>
      </c>
      <c r="Z1695">
        <v>20</v>
      </c>
      <c r="AA1695" s="8">
        <v>0</v>
      </c>
      <c r="AB1695">
        <v>95.5</v>
      </c>
      <c r="AC1695">
        <v>31.3</v>
      </c>
    </row>
    <row r="1696" spans="14:29" x14ac:dyDescent="0.35">
      <c r="N1696">
        <f t="shared" si="55"/>
        <v>4.8</v>
      </c>
      <c r="O1696">
        <v>44</v>
      </c>
      <c r="P1696" t="s">
        <v>21</v>
      </c>
      <c r="Q1696" t="str">
        <f t="shared" si="56"/>
        <v>never smoked</v>
      </c>
      <c r="Z1696">
        <v>44</v>
      </c>
      <c r="AA1696" s="8">
        <v>0</v>
      </c>
      <c r="AB1696">
        <v>67.06</v>
      </c>
      <c r="AC1696">
        <v>35.5</v>
      </c>
    </row>
    <row r="1697" spans="14:29" x14ac:dyDescent="0.35">
      <c r="N1697">
        <f t="shared" si="55"/>
        <v>6.8000000000000007</v>
      </c>
      <c r="O1697">
        <v>57</v>
      </c>
      <c r="P1697" t="s">
        <v>16</v>
      </c>
      <c r="Q1697" t="str">
        <f t="shared" si="56"/>
        <v>formerly smoked</v>
      </c>
      <c r="Z1697">
        <v>57</v>
      </c>
      <c r="AA1697" s="8">
        <v>0</v>
      </c>
      <c r="AB1697">
        <v>70.16</v>
      </c>
      <c r="AC1697">
        <v>25.8</v>
      </c>
    </row>
    <row r="1698" spans="14:29" x14ac:dyDescent="0.35">
      <c r="N1698">
        <f t="shared" si="55"/>
        <v>5.6000000000000005</v>
      </c>
      <c r="O1698">
        <v>50</v>
      </c>
      <c r="P1698" t="s">
        <v>24</v>
      </c>
      <c r="Q1698" t="str">
        <f t="shared" si="56"/>
        <v>smokes</v>
      </c>
      <c r="Z1698">
        <v>50</v>
      </c>
      <c r="AA1698" s="8">
        <v>0</v>
      </c>
      <c r="AB1698">
        <v>104.24</v>
      </c>
      <c r="AC1698">
        <v>32.799999999999997</v>
      </c>
    </row>
    <row r="1699" spans="14:29" x14ac:dyDescent="0.35">
      <c r="N1699">
        <f t="shared" si="55"/>
        <v>5.6000000000000005</v>
      </c>
      <c r="O1699">
        <v>50</v>
      </c>
      <c r="P1699" t="s">
        <v>22</v>
      </c>
      <c r="Q1699" t="str">
        <f t="shared" si="56"/>
        <v>smokes</v>
      </c>
      <c r="Z1699">
        <v>50</v>
      </c>
      <c r="AA1699" s="8">
        <v>0</v>
      </c>
      <c r="AB1699">
        <v>122.48</v>
      </c>
      <c r="AC1699">
        <v>35.9</v>
      </c>
    </row>
    <row r="1700" spans="14:29" x14ac:dyDescent="0.35">
      <c r="N1700">
        <f t="shared" si="55"/>
        <v>4.8</v>
      </c>
      <c r="O1700">
        <v>44</v>
      </c>
      <c r="P1700" t="s">
        <v>22</v>
      </c>
      <c r="Q1700" t="str">
        <f t="shared" si="56"/>
        <v>smokes</v>
      </c>
      <c r="Z1700">
        <v>44</v>
      </c>
      <c r="AA1700" s="8">
        <v>0</v>
      </c>
      <c r="AB1700">
        <v>215.9</v>
      </c>
      <c r="AC1700">
        <v>41.8</v>
      </c>
    </row>
    <row r="1701" spans="14:29" x14ac:dyDescent="0.35">
      <c r="N1701">
        <f t="shared" si="55"/>
        <v>5.2</v>
      </c>
      <c r="O1701">
        <v>47</v>
      </c>
      <c r="P1701" t="s">
        <v>16</v>
      </c>
      <c r="Q1701" t="str">
        <f t="shared" si="56"/>
        <v>formerly smoked</v>
      </c>
      <c r="Z1701">
        <v>47</v>
      </c>
      <c r="AA1701" s="8">
        <v>0</v>
      </c>
      <c r="AB1701">
        <v>108.56</v>
      </c>
      <c r="AC1701">
        <v>27.3</v>
      </c>
    </row>
    <row r="1702" spans="14:29" x14ac:dyDescent="0.35">
      <c r="N1702">
        <f t="shared" si="55"/>
        <v>3.5999999999999996</v>
      </c>
      <c r="O1702">
        <v>35</v>
      </c>
      <c r="P1702" t="s">
        <v>24</v>
      </c>
      <c r="Q1702" t="str">
        <f t="shared" si="56"/>
        <v>smokes</v>
      </c>
      <c r="Z1702">
        <v>35</v>
      </c>
      <c r="AA1702" s="8">
        <v>0</v>
      </c>
      <c r="AB1702">
        <v>69.88</v>
      </c>
      <c r="AC1702">
        <v>27.7</v>
      </c>
    </row>
    <row r="1703" spans="14:29" x14ac:dyDescent="0.35">
      <c r="N1703">
        <f t="shared" si="55"/>
        <v>0.70000000000000007</v>
      </c>
      <c r="O1703">
        <v>8</v>
      </c>
      <c r="P1703" t="s">
        <v>24</v>
      </c>
      <c r="Q1703" t="str">
        <f t="shared" si="56"/>
        <v>never smoked</v>
      </c>
      <c r="Z1703">
        <v>8</v>
      </c>
      <c r="AA1703" s="8">
        <v>0</v>
      </c>
      <c r="AB1703">
        <v>91.54</v>
      </c>
      <c r="AC1703">
        <v>13.4</v>
      </c>
    </row>
    <row r="1704" spans="14:29" x14ac:dyDescent="0.35">
      <c r="N1704">
        <f t="shared" si="55"/>
        <v>0.3</v>
      </c>
      <c r="O1704">
        <v>3</v>
      </c>
      <c r="P1704" t="s">
        <v>24</v>
      </c>
      <c r="Q1704" t="str">
        <f t="shared" si="56"/>
        <v>never smoked</v>
      </c>
      <c r="Z1704">
        <v>3</v>
      </c>
      <c r="AA1704" s="8">
        <v>0</v>
      </c>
      <c r="AB1704">
        <v>65.849999999999994</v>
      </c>
      <c r="AC1704">
        <v>17</v>
      </c>
    </row>
    <row r="1705" spans="14:29" x14ac:dyDescent="0.35">
      <c r="N1705">
        <f t="shared" si="55"/>
        <v>2.8000000000000003</v>
      </c>
      <c r="O1705">
        <v>29</v>
      </c>
      <c r="P1705" t="s">
        <v>21</v>
      </c>
      <c r="Q1705" t="str">
        <f t="shared" si="56"/>
        <v>never smoked</v>
      </c>
      <c r="Z1705">
        <v>29</v>
      </c>
      <c r="AA1705" s="8">
        <v>0</v>
      </c>
      <c r="AB1705">
        <v>60.74</v>
      </c>
      <c r="AC1705">
        <v>20</v>
      </c>
    </row>
    <row r="1706" spans="14:29" x14ac:dyDescent="0.35">
      <c r="N1706">
        <f t="shared" si="55"/>
        <v>3.7</v>
      </c>
      <c r="O1706">
        <v>36</v>
      </c>
      <c r="P1706" t="s">
        <v>21</v>
      </c>
      <c r="Q1706" t="str">
        <f t="shared" si="56"/>
        <v>never smoked</v>
      </c>
      <c r="Z1706">
        <v>36</v>
      </c>
      <c r="AA1706" s="8">
        <v>0</v>
      </c>
      <c r="AB1706">
        <v>233.52</v>
      </c>
      <c r="AC1706">
        <v>40.9</v>
      </c>
    </row>
    <row r="1707" spans="14:29" x14ac:dyDescent="0.35">
      <c r="N1707">
        <f t="shared" si="55"/>
        <v>1.7000000000000002</v>
      </c>
      <c r="O1707">
        <v>19</v>
      </c>
      <c r="P1707" t="s">
        <v>21</v>
      </c>
      <c r="Q1707" t="str">
        <f t="shared" si="56"/>
        <v>never smoked</v>
      </c>
      <c r="Z1707">
        <v>19</v>
      </c>
      <c r="AA1707" s="8">
        <v>0</v>
      </c>
      <c r="AB1707">
        <v>110.7</v>
      </c>
      <c r="AC1707">
        <v>38.5</v>
      </c>
    </row>
    <row r="1708" spans="14:29" x14ac:dyDescent="0.35">
      <c r="N1708">
        <f t="shared" si="55"/>
        <v>4.3</v>
      </c>
      <c r="O1708">
        <v>41</v>
      </c>
      <c r="P1708" t="s">
        <v>16</v>
      </c>
      <c r="Q1708" t="str">
        <f t="shared" si="56"/>
        <v>formerly smoked</v>
      </c>
      <c r="Z1708">
        <v>41</v>
      </c>
      <c r="AA1708" s="8">
        <v>0</v>
      </c>
      <c r="AB1708">
        <v>78.930000000000007</v>
      </c>
      <c r="AC1708">
        <v>30.9</v>
      </c>
    </row>
    <row r="1709" spans="14:29" x14ac:dyDescent="0.35">
      <c r="N1709">
        <f t="shared" si="55"/>
        <v>2.1</v>
      </c>
      <c r="O1709">
        <v>23</v>
      </c>
      <c r="P1709" t="s">
        <v>24</v>
      </c>
      <c r="Q1709" t="str">
        <f t="shared" si="56"/>
        <v>smokes</v>
      </c>
      <c r="Z1709">
        <v>23</v>
      </c>
      <c r="AA1709" s="8">
        <v>0</v>
      </c>
      <c r="AB1709">
        <v>124.5</v>
      </c>
      <c r="AC1709">
        <v>33.4</v>
      </c>
    </row>
    <row r="1710" spans="14:29" x14ac:dyDescent="0.35">
      <c r="N1710">
        <f t="shared" si="55"/>
        <v>1.2</v>
      </c>
      <c r="O1710">
        <v>14</v>
      </c>
      <c r="P1710" t="s">
        <v>24</v>
      </c>
      <c r="Q1710" t="str">
        <f t="shared" si="56"/>
        <v>never smoked</v>
      </c>
      <c r="Z1710">
        <v>14</v>
      </c>
      <c r="AA1710" s="8">
        <v>0</v>
      </c>
      <c r="AB1710">
        <v>57.95</v>
      </c>
      <c r="AC1710">
        <v>17.100000000000001</v>
      </c>
    </row>
    <row r="1711" spans="14:29" x14ac:dyDescent="0.35">
      <c r="N1711">
        <f t="shared" si="55"/>
        <v>3.5999999999999996</v>
      </c>
      <c r="O1711">
        <v>35</v>
      </c>
      <c r="P1711" t="s">
        <v>24</v>
      </c>
      <c r="Q1711" t="str">
        <f t="shared" si="56"/>
        <v>smokes</v>
      </c>
      <c r="Z1711">
        <v>35</v>
      </c>
      <c r="AA1711" s="8">
        <v>0</v>
      </c>
      <c r="AB1711">
        <v>92.82</v>
      </c>
      <c r="AC1711">
        <v>28.6</v>
      </c>
    </row>
    <row r="1712" spans="14:29" x14ac:dyDescent="0.35">
      <c r="N1712">
        <f t="shared" si="55"/>
        <v>4.9000000000000004</v>
      </c>
      <c r="O1712">
        <v>45</v>
      </c>
      <c r="P1712" t="s">
        <v>22</v>
      </c>
      <c r="Q1712" t="str">
        <f t="shared" si="56"/>
        <v>smokes</v>
      </c>
      <c r="Z1712">
        <v>45</v>
      </c>
      <c r="AA1712" s="8">
        <v>0</v>
      </c>
      <c r="AB1712">
        <v>58.25</v>
      </c>
      <c r="AC1712">
        <v>24</v>
      </c>
    </row>
    <row r="1713" spans="14:29" x14ac:dyDescent="0.35">
      <c r="N1713">
        <f t="shared" si="55"/>
        <v>6</v>
      </c>
      <c r="O1713">
        <v>52</v>
      </c>
      <c r="P1713" t="s">
        <v>21</v>
      </c>
      <c r="Q1713" t="str">
        <f t="shared" si="56"/>
        <v>never smoked</v>
      </c>
      <c r="Z1713">
        <v>52</v>
      </c>
      <c r="AA1713" s="8">
        <v>0</v>
      </c>
      <c r="AB1713">
        <v>213.54</v>
      </c>
      <c r="AC1713">
        <v>32</v>
      </c>
    </row>
    <row r="1714" spans="14:29" x14ac:dyDescent="0.35">
      <c r="N1714">
        <f t="shared" si="55"/>
        <v>1.7000000000000002</v>
      </c>
      <c r="O1714">
        <v>19</v>
      </c>
      <c r="P1714" t="s">
        <v>21</v>
      </c>
      <c r="Q1714" t="str">
        <f t="shared" si="56"/>
        <v>never smoked</v>
      </c>
      <c r="Z1714">
        <v>19</v>
      </c>
      <c r="AA1714" s="8">
        <v>0</v>
      </c>
      <c r="AB1714">
        <v>74.86</v>
      </c>
      <c r="AC1714">
        <v>28.4</v>
      </c>
    </row>
    <row r="1715" spans="14:29" x14ac:dyDescent="0.35">
      <c r="N1715">
        <f t="shared" si="55"/>
        <v>2</v>
      </c>
      <c r="O1715">
        <v>21</v>
      </c>
      <c r="P1715" t="s">
        <v>24</v>
      </c>
      <c r="Q1715" t="str">
        <f t="shared" si="56"/>
        <v>smokes</v>
      </c>
      <c r="Z1715">
        <v>21</v>
      </c>
      <c r="AA1715" s="8">
        <v>0</v>
      </c>
      <c r="AB1715">
        <v>78.349999999999994</v>
      </c>
      <c r="AC1715">
        <v>20.3</v>
      </c>
    </row>
    <row r="1716" spans="14:29" x14ac:dyDescent="0.35">
      <c r="N1716">
        <f t="shared" si="55"/>
        <v>0.70000000000000007</v>
      </c>
      <c r="O1716">
        <v>8</v>
      </c>
      <c r="P1716" t="s">
        <v>24</v>
      </c>
      <c r="Q1716" t="str">
        <f t="shared" si="56"/>
        <v>never smoked</v>
      </c>
      <c r="Z1716">
        <v>8</v>
      </c>
      <c r="AA1716" s="8">
        <v>0</v>
      </c>
      <c r="AB1716">
        <v>101.26</v>
      </c>
      <c r="AC1716">
        <v>33.799999999999997</v>
      </c>
    </row>
    <row r="1717" spans="14:29" x14ac:dyDescent="0.35">
      <c r="N1717">
        <f t="shared" si="55"/>
        <v>3.5999999999999996</v>
      </c>
      <c r="O1717">
        <v>35</v>
      </c>
      <c r="P1717" t="s">
        <v>24</v>
      </c>
      <c r="Q1717" t="str">
        <f t="shared" si="56"/>
        <v>smokes</v>
      </c>
      <c r="Z1717">
        <v>35</v>
      </c>
      <c r="AA1717" s="8">
        <v>0</v>
      </c>
      <c r="AB1717">
        <v>86.87</v>
      </c>
      <c r="AC1717">
        <v>43.2</v>
      </c>
    </row>
    <row r="1718" spans="14:29" x14ac:dyDescent="0.35">
      <c r="N1718">
        <f t="shared" si="55"/>
        <v>3.3000000000000003</v>
      </c>
      <c r="O1718">
        <v>33</v>
      </c>
      <c r="P1718" t="s">
        <v>24</v>
      </c>
      <c r="Q1718" t="str">
        <f t="shared" si="56"/>
        <v>smokes</v>
      </c>
      <c r="Z1718">
        <v>33</v>
      </c>
      <c r="AA1718" s="8">
        <v>0</v>
      </c>
      <c r="AB1718">
        <v>124.01</v>
      </c>
      <c r="AC1718">
        <v>22.7</v>
      </c>
    </row>
    <row r="1719" spans="14:29" x14ac:dyDescent="0.35">
      <c r="N1719">
        <f t="shared" si="55"/>
        <v>6.1</v>
      </c>
      <c r="O1719">
        <v>53</v>
      </c>
      <c r="P1719" t="s">
        <v>21</v>
      </c>
      <c r="Q1719" t="str">
        <f t="shared" si="56"/>
        <v>never smoked</v>
      </c>
      <c r="Z1719">
        <v>53</v>
      </c>
      <c r="AA1719" s="8">
        <v>0</v>
      </c>
      <c r="AB1719">
        <v>83.41</v>
      </c>
      <c r="AC1719">
        <v>29.9</v>
      </c>
    </row>
    <row r="1720" spans="14:29" x14ac:dyDescent="0.35">
      <c r="N1720">
        <f t="shared" si="55"/>
        <v>7.1</v>
      </c>
      <c r="O1720">
        <v>59</v>
      </c>
      <c r="P1720" t="s">
        <v>16</v>
      </c>
      <c r="Q1720" t="str">
        <f t="shared" si="56"/>
        <v>formerly smoked</v>
      </c>
      <c r="Z1720">
        <v>59</v>
      </c>
      <c r="AA1720" s="8">
        <v>0</v>
      </c>
      <c r="AB1720">
        <v>188.69</v>
      </c>
      <c r="AC1720">
        <v>28.1</v>
      </c>
    </row>
    <row r="1721" spans="14:29" x14ac:dyDescent="0.35">
      <c r="N1721">
        <f t="shared" si="55"/>
        <v>3.4000000000000004</v>
      </c>
      <c r="O1721">
        <v>34</v>
      </c>
      <c r="P1721" t="s">
        <v>16</v>
      </c>
      <c r="Q1721" t="str">
        <f t="shared" si="56"/>
        <v>formerly smoked</v>
      </c>
      <c r="Z1721">
        <v>34</v>
      </c>
      <c r="AA1721" s="8">
        <v>0</v>
      </c>
      <c r="AB1721">
        <v>86.51</v>
      </c>
      <c r="AC1721">
        <v>28.1</v>
      </c>
    </row>
    <row r="1722" spans="14:29" x14ac:dyDescent="0.35">
      <c r="N1722">
        <f t="shared" si="55"/>
        <v>3</v>
      </c>
      <c r="O1722">
        <v>31</v>
      </c>
      <c r="P1722" t="s">
        <v>24</v>
      </c>
      <c r="Q1722" t="str">
        <f t="shared" si="56"/>
        <v>smokes</v>
      </c>
      <c r="Z1722">
        <v>31</v>
      </c>
      <c r="AA1722" s="8">
        <v>0</v>
      </c>
      <c r="AB1722">
        <v>70.650000000000006</v>
      </c>
      <c r="AC1722">
        <v>29.9</v>
      </c>
    </row>
    <row r="1723" spans="14:29" x14ac:dyDescent="0.35">
      <c r="N1723">
        <f t="shared" si="55"/>
        <v>4.6000000000000005</v>
      </c>
      <c r="O1723">
        <v>43</v>
      </c>
      <c r="P1723" t="s">
        <v>24</v>
      </c>
      <c r="Q1723" t="str">
        <f t="shared" si="56"/>
        <v>smokes</v>
      </c>
      <c r="Z1723">
        <v>43</v>
      </c>
      <c r="AA1723" s="8">
        <v>0</v>
      </c>
      <c r="AB1723">
        <v>92.4</v>
      </c>
      <c r="AC1723">
        <v>22.7</v>
      </c>
    </row>
    <row r="1724" spans="14:29" x14ac:dyDescent="0.35">
      <c r="N1724">
        <f t="shared" si="55"/>
        <v>7.4</v>
      </c>
      <c r="O1724">
        <v>61</v>
      </c>
      <c r="P1724" t="s">
        <v>21</v>
      </c>
      <c r="Q1724" t="str">
        <f t="shared" si="56"/>
        <v>never smoked</v>
      </c>
      <c r="Z1724">
        <v>61</v>
      </c>
      <c r="AA1724" s="8">
        <v>0</v>
      </c>
      <c r="AB1724">
        <v>73.36</v>
      </c>
      <c r="AC1724">
        <v>16.100000000000001</v>
      </c>
    </row>
    <row r="1725" spans="14:29" x14ac:dyDescent="0.35">
      <c r="N1725">
        <f t="shared" si="55"/>
        <v>6.8000000000000007</v>
      </c>
      <c r="O1725">
        <v>57</v>
      </c>
      <c r="P1725" t="s">
        <v>16</v>
      </c>
      <c r="Q1725" t="str">
        <f t="shared" si="56"/>
        <v>formerly smoked</v>
      </c>
      <c r="Z1725">
        <v>57</v>
      </c>
      <c r="AA1725" s="8">
        <v>0</v>
      </c>
      <c r="AB1725">
        <v>219.5</v>
      </c>
      <c r="AC1725">
        <v>33.799999999999997</v>
      </c>
    </row>
    <row r="1726" spans="14:29" x14ac:dyDescent="0.35">
      <c r="N1726">
        <f t="shared" si="55"/>
        <v>0.89999999999999991</v>
      </c>
      <c r="O1726">
        <v>11</v>
      </c>
      <c r="P1726" t="s">
        <v>21</v>
      </c>
      <c r="Q1726" t="str">
        <f t="shared" si="56"/>
        <v>never smoked</v>
      </c>
      <c r="Z1726">
        <v>11</v>
      </c>
      <c r="AA1726" s="8">
        <v>0</v>
      </c>
      <c r="AB1726">
        <v>105.73</v>
      </c>
      <c r="AC1726">
        <v>22.6</v>
      </c>
    </row>
    <row r="1727" spans="14:29" x14ac:dyDescent="0.35">
      <c r="N1727">
        <f t="shared" si="55"/>
        <v>3.7</v>
      </c>
      <c r="O1727">
        <v>36</v>
      </c>
      <c r="P1727" t="s">
        <v>22</v>
      </c>
      <c r="Q1727" t="str">
        <f t="shared" si="56"/>
        <v>smokes</v>
      </c>
      <c r="Z1727">
        <v>36</v>
      </c>
      <c r="AA1727" s="8">
        <v>0</v>
      </c>
      <c r="AB1727">
        <v>83.79</v>
      </c>
      <c r="AC1727">
        <v>25.5</v>
      </c>
    </row>
    <row r="1728" spans="14:29" x14ac:dyDescent="0.35">
      <c r="N1728">
        <f t="shared" si="55"/>
        <v>1.4000000000000001</v>
      </c>
      <c r="O1728">
        <v>16</v>
      </c>
      <c r="P1728" t="s">
        <v>24</v>
      </c>
      <c r="Q1728" t="str">
        <f t="shared" si="56"/>
        <v>never smoked</v>
      </c>
      <c r="Z1728">
        <v>16</v>
      </c>
      <c r="AA1728" s="8">
        <v>0</v>
      </c>
      <c r="AB1728">
        <v>58.02</v>
      </c>
      <c r="AC1728">
        <v>22.5</v>
      </c>
    </row>
    <row r="1729" spans="14:29" x14ac:dyDescent="0.35">
      <c r="N1729">
        <f t="shared" si="55"/>
        <v>7.3</v>
      </c>
      <c r="O1729">
        <v>60</v>
      </c>
      <c r="P1729" t="s">
        <v>16</v>
      </c>
      <c r="Q1729" t="str">
        <f t="shared" si="56"/>
        <v>formerly smoked</v>
      </c>
      <c r="Z1729">
        <v>60</v>
      </c>
      <c r="AA1729" s="8">
        <v>0</v>
      </c>
      <c r="AB1729">
        <v>61.94</v>
      </c>
      <c r="AC1729">
        <v>27.9</v>
      </c>
    </row>
    <row r="1730" spans="14:29" x14ac:dyDescent="0.35">
      <c r="N1730">
        <f t="shared" si="55"/>
        <v>1.1000000000000001</v>
      </c>
      <c r="O1730">
        <v>13</v>
      </c>
      <c r="P1730" t="s">
        <v>24</v>
      </c>
      <c r="Q1730" t="str">
        <f t="shared" si="56"/>
        <v>never smoked</v>
      </c>
      <c r="Z1730">
        <v>13</v>
      </c>
      <c r="AA1730" s="8">
        <v>0</v>
      </c>
      <c r="AB1730">
        <v>99.71</v>
      </c>
      <c r="AC1730">
        <v>23.5</v>
      </c>
    </row>
    <row r="1731" spans="14:29" x14ac:dyDescent="0.35">
      <c r="N1731">
        <f t="shared" ref="N1731:N1794" si="57">_xlfn.PERCENTRANK.EXC(O:O,O1731,2)*10</f>
        <v>8.4</v>
      </c>
      <c r="O1731">
        <v>69</v>
      </c>
      <c r="P1731" t="s">
        <v>21</v>
      </c>
      <c r="Q1731" t="str">
        <f t="shared" ref="Q1731:Q1794" si="58">IF(P1731="Unknown",IF(N1731&gt;=7,"formerly smoked",IF(N1731&gt;=2,"smokes","never smoked")),P1731)</f>
        <v>never smoked</v>
      </c>
      <c r="Z1731">
        <v>69</v>
      </c>
      <c r="AA1731" s="8">
        <v>0</v>
      </c>
      <c r="AB1731">
        <v>63.19</v>
      </c>
      <c r="AC1731">
        <v>32.200000000000003</v>
      </c>
    </row>
    <row r="1732" spans="14:29" x14ac:dyDescent="0.35">
      <c r="N1732">
        <f t="shared" si="57"/>
        <v>8.4</v>
      </c>
      <c r="O1732">
        <v>69</v>
      </c>
      <c r="P1732" t="s">
        <v>22</v>
      </c>
      <c r="Q1732" t="str">
        <f t="shared" si="58"/>
        <v>smokes</v>
      </c>
      <c r="Z1732">
        <v>69</v>
      </c>
      <c r="AA1732" s="8">
        <v>0</v>
      </c>
      <c r="AB1732">
        <v>107.11</v>
      </c>
      <c r="AC1732">
        <v>28.1</v>
      </c>
    </row>
    <row r="1733" spans="14:29" x14ac:dyDescent="0.35">
      <c r="N1733">
        <f t="shared" si="57"/>
        <v>2</v>
      </c>
      <c r="O1733">
        <v>22</v>
      </c>
      <c r="P1733" t="s">
        <v>22</v>
      </c>
      <c r="Q1733" t="str">
        <f t="shared" si="58"/>
        <v>smokes</v>
      </c>
      <c r="Z1733">
        <v>22</v>
      </c>
      <c r="AA1733" s="8">
        <v>0</v>
      </c>
      <c r="AB1733">
        <v>56.84</v>
      </c>
      <c r="AC1733">
        <v>29.9</v>
      </c>
    </row>
    <row r="1734" spans="14:29" x14ac:dyDescent="0.35">
      <c r="N1734">
        <f t="shared" si="57"/>
        <v>7.7</v>
      </c>
      <c r="O1734">
        <v>63</v>
      </c>
      <c r="P1734" t="s">
        <v>16</v>
      </c>
      <c r="Q1734" t="str">
        <f t="shared" si="58"/>
        <v>formerly smoked</v>
      </c>
      <c r="Z1734">
        <v>63</v>
      </c>
      <c r="AA1734" s="8">
        <v>0</v>
      </c>
      <c r="AB1734">
        <v>217.66</v>
      </c>
      <c r="AC1734">
        <v>28.7</v>
      </c>
    </row>
    <row r="1735" spans="14:29" x14ac:dyDescent="0.35">
      <c r="N1735">
        <f t="shared" si="57"/>
        <v>4.9000000000000004</v>
      </c>
      <c r="O1735">
        <v>45</v>
      </c>
      <c r="P1735" t="s">
        <v>22</v>
      </c>
      <c r="Q1735" t="str">
        <f t="shared" si="58"/>
        <v>smokes</v>
      </c>
      <c r="Z1735">
        <v>45</v>
      </c>
      <c r="AA1735" s="8">
        <v>0</v>
      </c>
      <c r="AB1735">
        <v>77.19</v>
      </c>
      <c r="AC1735">
        <v>37.200000000000003</v>
      </c>
    </row>
    <row r="1736" spans="14:29" x14ac:dyDescent="0.35">
      <c r="N1736">
        <f t="shared" si="57"/>
        <v>7</v>
      </c>
      <c r="O1736">
        <v>58</v>
      </c>
      <c r="P1736" t="s">
        <v>16</v>
      </c>
      <c r="Q1736" t="str">
        <f t="shared" si="58"/>
        <v>formerly smoked</v>
      </c>
      <c r="Z1736">
        <v>58</v>
      </c>
      <c r="AA1736" s="8">
        <v>0</v>
      </c>
      <c r="AB1736">
        <v>76.22</v>
      </c>
      <c r="AC1736">
        <v>22.2</v>
      </c>
    </row>
    <row r="1737" spans="14:29" x14ac:dyDescent="0.35">
      <c r="N1737">
        <f t="shared" si="57"/>
        <v>7.4</v>
      </c>
      <c r="O1737">
        <v>61</v>
      </c>
      <c r="P1737" t="s">
        <v>16</v>
      </c>
      <c r="Q1737" t="str">
        <f t="shared" si="58"/>
        <v>formerly smoked</v>
      </c>
      <c r="Z1737">
        <v>61</v>
      </c>
      <c r="AA1737" s="8">
        <v>0</v>
      </c>
      <c r="AB1737">
        <v>155.32</v>
      </c>
      <c r="AC1737">
        <v>26.6</v>
      </c>
    </row>
    <row r="1738" spans="14:29" x14ac:dyDescent="0.35">
      <c r="N1738">
        <f t="shared" si="57"/>
        <v>2.9</v>
      </c>
      <c r="O1738">
        <v>30</v>
      </c>
      <c r="P1738" t="s">
        <v>22</v>
      </c>
      <c r="Q1738" t="str">
        <f t="shared" si="58"/>
        <v>smokes</v>
      </c>
      <c r="Z1738">
        <v>30</v>
      </c>
      <c r="AA1738" s="8">
        <v>0</v>
      </c>
      <c r="AB1738">
        <v>70.67</v>
      </c>
      <c r="AC1738">
        <v>24.6</v>
      </c>
    </row>
    <row r="1739" spans="14:29" x14ac:dyDescent="0.35">
      <c r="N1739">
        <f t="shared" si="57"/>
        <v>9.2000000000000011</v>
      </c>
      <c r="O1739">
        <v>78</v>
      </c>
      <c r="P1739" t="s">
        <v>21</v>
      </c>
      <c r="Q1739" t="str">
        <f t="shared" si="58"/>
        <v>never smoked</v>
      </c>
      <c r="Z1739">
        <v>78</v>
      </c>
      <c r="AA1739" s="8">
        <v>0</v>
      </c>
      <c r="AB1739">
        <v>227.16</v>
      </c>
      <c r="AC1739">
        <v>41.7</v>
      </c>
    </row>
    <row r="1740" spans="14:29" x14ac:dyDescent="0.35">
      <c r="N1740">
        <f t="shared" si="57"/>
        <v>8.2999999999999989</v>
      </c>
      <c r="O1740">
        <v>68</v>
      </c>
      <c r="P1740" t="s">
        <v>16</v>
      </c>
      <c r="Q1740" t="str">
        <f t="shared" si="58"/>
        <v>formerly smoked</v>
      </c>
      <c r="Z1740">
        <v>68</v>
      </c>
      <c r="AA1740" s="8">
        <v>0</v>
      </c>
      <c r="AB1740">
        <v>58.69</v>
      </c>
      <c r="AC1740">
        <v>26.2</v>
      </c>
    </row>
    <row r="1741" spans="14:29" x14ac:dyDescent="0.35">
      <c r="N1741">
        <f t="shared" si="57"/>
        <v>1.4000000000000001</v>
      </c>
      <c r="O1741">
        <v>16</v>
      </c>
      <c r="P1741" t="s">
        <v>24</v>
      </c>
      <c r="Q1741" t="str">
        <f t="shared" si="58"/>
        <v>never smoked</v>
      </c>
      <c r="Z1741">
        <v>16</v>
      </c>
      <c r="AA1741" s="8">
        <v>0</v>
      </c>
      <c r="AB1741">
        <v>88.85</v>
      </c>
      <c r="AC1741">
        <v>27.1</v>
      </c>
    </row>
    <row r="1742" spans="14:29" x14ac:dyDescent="0.35">
      <c r="N1742">
        <f t="shared" si="57"/>
        <v>3.9000000000000004</v>
      </c>
      <c r="O1742">
        <v>38</v>
      </c>
      <c r="P1742" t="s">
        <v>21</v>
      </c>
      <c r="Q1742" t="str">
        <f t="shared" si="58"/>
        <v>never smoked</v>
      </c>
      <c r="Z1742">
        <v>38</v>
      </c>
      <c r="AA1742" s="8">
        <v>0</v>
      </c>
      <c r="AB1742">
        <v>137.94</v>
      </c>
      <c r="AC1742">
        <v>41.8</v>
      </c>
    </row>
    <row r="1743" spans="14:29" x14ac:dyDescent="0.35">
      <c r="N1743">
        <f t="shared" si="57"/>
        <v>4.0999999999999996</v>
      </c>
      <c r="O1743">
        <v>39</v>
      </c>
      <c r="P1743" t="s">
        <v>21</v>
      </c>
      <c r="Q1743" t="str">
        <f t="shared" si="58"/>
        <v>never smoked</v>
      </c>
      <c r="Z1743">
        <v>39</v>
      </c>
      <c r="AA1743" s="8">
        <v>0</v>
      </c>
      <c r="AB1743">
        <v>60.6</v>
      </c>
      <c r="AC1743">
        <v>34.200000000000003</v>
      </c>
    </row>
    <row r="1744" spans="14:29" x14ac:dyDescent="0.35">
      <c r="N1744">
        <f t="shared" si="57"/>
        <v>5.8</v>
      </c>
      <c r="O1744">
        <v>51</v>
      </c>
      <c r="P1744" t="s">
        <v>21</v>
      </c>
      <c r="Q1744" t="str">
        <f t="shared" si="58"/>
        <v>never smoked</v>
      </c>
      <c r="Z1744">
        <v>51</v>
      </c>
      <c r="AA1744" s="8">
        <v>0</v>
      </c>
      <c r="AB1744">
        <v>93.67</v>
      </c>
      <c r="AC1744">
        <v>19.2</v>
      </c>
    </row>
    <row r="1745" spans="14:29" x14ac:dyDescent="0.35">
      <c r="N1745">
        <f t="shared" si="57"/>
        <v>3.8</v>
      </c>
      <c r="O1745">
        <v>37</v>
      </c>
      <c r="P1745" t="s">
        <v>21</v>
      </c>
      <c r="Q1745" t="str">
        <f t="shared" si="58"/>
        <v>never smoked</v>
      </c>
      <c r="Z1745">
        <v>37</v>
      </c>
      <c r="AA1745" s="8">
        <v>0</v>
      </c>
      <c r="AB1745">
        <v>79.56</v>
      </c>
      <c r="AC1745">
        <v>25.2</v>
      </c>
    </row>
    <row r="1746" spans="14:29" x14ac:dyDescent="0.35">
      <c r="N1746">
        <f t="shared" si="57"/>
        <v>1.4000000000000001</v>
      </c>
      <c r="O1746">
        <v>16</v>
      </c>
      <c r="P1746" t="s">
        <v>21</v>
      </c>
      <c r="Q1746" t="str">
        <f t="shared" si="58"/>
        <v>never smoked</v>
      </c>
      <c r="Z1746">
        <v>16</v>
      </c>
      <c r="AA1746" s="8">
        <v>0</v>
      </c>
      <c r="AB1746">
        <v>122.46</v>
      </c>
      <c r="AC1746">
        <v>18.7</v>
      </c>
    </row>
    <row r="1747" spans="14:29" x14ac:dyDescent="0.35">
      <c r="N1747">
        <f t="shared" si="57"/>
        <v>4.0999999999999996</v>
      </c>
      <c r="O1747">
        <v>39</v>
      </c>
      <c r="P1747" t="s">
        <v>21</v>
      </c>
      <c r="Q1747" t="str">
        <f t="shared" si="58"/>
        <v>never smoked</v>
      </c>
      <c r="Z1747">
        <v>39</v>
      </c>
      <c r="AA1747" s="8">
        <v>0</v>
      </c>
      <c r="AB1747">
        <v>92.32</v>
      </c>
      <c r="AC1747">
        <v>43</v>
      </c>
    </row>
    <row r="1748" spans="14:29" x14ac:dyDescent="0.35">
      <c r="N1748">
        <f t="shared" si="57"/>
        <v>2.3000000000000003</v>
      </c>
      <c r="O1748">
        <v>24</v>
      </c>
      <c r="P1748" t="s">
        <v>22</v>
      </c>
      <c r="Q1748" t="str">
        <f t="shared" si="58"/>
        <v>smokes</v>
      </c>
      <c r="Z1748">
        <v>24</v>
      </c>
      <c r="AA1748" s="8">
        <v>0</v>
      </c>
      <c r="AB1748">
        <v>80.63</v>
      </c>
      <c r="AC1748">
        <v>28.2</v>
      </c>
    </row>
    <row r="1749" spans="14:29" x14ac:dyDescent="0.35">
      <c r="N1749">
        <f t="shared" si="57"/>
        <v>5.8</v>
      </c>
      <c r="O1749">
        <v>51</v>
      </c>
      <c r="P1749" t="s">
        <v>22</v>
      </c>
      <c r="Q1749" t="str">
        <f t="shared" si="58"/>
        <v>smokes</v>
      </c>
      <c r="Z1749">
        <v>51</v>
      </c>
      <c r="AA1749" s="8">
        <v>0</v>
      </c>
      <c r="AB1749">
        <v>92.32</v>
      </c>
      <c r="AC1749">
        <v>34.700000000000003</v>
      </c>
    </row>
    <row r="1750" spans="14:29" x14ac:dyDescent="0.35">
      <c r="N1750">
        <f t="shared" si="57"/>
        <v>5.6000000000000005</v>
      </c>
      <c r="O1750">
        <v>50</v>
      </c>
      <c r="P1750" t="s">
        <v>21</v>
      </c>
      <c r="Q1750" t="str">
        <f t="shared" si="58"/>
        <v>never smoked</v>
      </c>
      <c r="Z1750">
        <v>50</v>
      </c>
      <c r="AA1750" s="8">
        <v>0</v>
      </c>
      <c r="AB1750">
        <v>59.89</v>
      </c>
      <c r="AC1750">
        <v>25.5</v>
      </c>
    </row>
    <row r="1751" spans="14:29" x14ac:dyDescent="0.35">
      <c r="N1751">
        <f t="shared" si="57"/>
        <v>2.6</v>
      </c>
      <c r="O1751">
        <v>27</v>
      </c>
      <c r="P1751" t="s">
        <v>22</v>
      </c>
      <c r="Q1751" t="str">
        <f t="shared" si="58"/>
        <v>smokes</v>
      </c>
      <c r="Z1751">
        <v>27</v>
      </c>
      <c r="AA1751" s="8">
        <v>0</v>
      </c>
      <c r="AB1751">
        <v>80.569999999999993</v>
      </c>
      <c r="AC1751">
        <v>39.799999999999997</v>
      </c>
    </row>
    <row r="1752" spans="14:29" x14ac:dyDescent="0.35">
      <c r="N1752">
        <f t="shared" si="57"/>
        <v>8.8000000000000007</v>
      </c>
      <c r="O1752">
        <v>73</v>
      </c>
      <c r="P1752" t="s">
        <v>16</v>
      </c>
      <c r="Q1752" t="str">
        <f t="shared" si="58"/>
        <v>formerly smoked</v>
      </c>
      <c r="Z1752">
        <v>73</v>
      </c>
      <c r="AA1752" s="8">
        <v>0</v>
      </c>
      <c r="AB1752">
        <v>88.52</v>
      </c>
      <c r="AC1752">
        <v>20.8</v>
      </c>
    </row>
    <row r="1753" spans="14:29" x14ac:dyDescent="0.35">
      <c r="N1753">
        <f t="shared" si="57"/>
        <v>7.9</v>
      </c>
      <c r="O1753">
        <v>65</v>
      </c>
      <c r="P1753" t="s">
        <v>16</v>
      </c>
      <c r="Q1753" t="str">
        <f t="shared" si="58"/>
        <v>formerly smoked</v>
      </c>
      <c r="Z1753">
        <v>65</v>
      </c>
      <c r="AA1753" s="8">
        <v>0</v>
      </c>
      <c r="AB1753">
        <v>88.82</v>
      </c>
      <c r="AC1753">
        <v>28.2</v>
      </c>
    </row>
    <row r="1754" spans="14:29" x14ac:dyDescent="0.35">
      <c r="N1754">
        <f t="shared" si="57"/>
        <v>9</v>
      </c>
      <c r="O1754">
        <v>76</v>
      </c>
      <c r="P1754" t="s">
        <v>22</v>
      </c>
      <c r="Q1754" t="str">
        <f t="shared" si="58"/>
        <v>smokes</v>
      </c>
      <c r="Z1754">
        <v>76</v>
      </c>
      <c r="AA1754" s="8">
        <v>0</v>
      </c>
      <c r="AB1754">
        <v>102.08</v>
      </c>
      <c r="AC1754">
        <v>31</v>
      </c>
    </row>
    <row r="1755" spans="14:29" x14ac:dyDescent="0.35">
      <c r="N1755">
        <f t="shared" si="57"/>
        <v>8.1000000000000014</v>
      </c>
      <c r="O1755">
        <v>66</v>
      </c>
      <c r="P1755" t="s">
        <v>16</v>
      </c>
      <c r="Q1755" t="str">
        <f t="shared" si="58"/>
        <v>formerly smoked</v>
      </c>
      <c r="Z1755">
        <v>66</v>
      </c>
      <c r="AA1755" s="8">
        <v>0</v>
      </c>
      <c r="AB1755">
        <v>71.38</v>
      </c>
      <c r="AC1755">
        <v>28.1</v>
      </c>
    </row>
    <row r="1756" spans="14:29" x14ac:dyDescent="0.35">
      <c r="N1756">
        <f t="shared" si="57"/>
        <v>6.1</v>
      </c>
      <c r="O1756">
        <v>53</v>
      </c>
      <c r="P1756" t="s">
        <v>21</v>
      </c>
      <c r="Q1756" t="str">
        <f t="shared" si="58"/>
        <v>never smoked</v>
      </c>
      <c r="Z1756">
        <v>53</v>
      </c>
      <c r="AA1756" s="8">
        <v>0</v>
      </c>
      <c r="AB1756">
        <v>84.9</v>
      </c>
      <c r="AC1756">
        <v>21.6</v>
      </c>
    </row>
    <row r="1757" spans="14:29" x14ac:dyDescent="0.35">
      <c r="N1757">
        <f t="shared" si="57"/>
        <v>7.9</v>
      </c>
      <c r="O1757">
        <v>65</v>
      </c>
      <c r="P1757" t="s">
        <v>24</v>
      </c>
      <c r="Q1757" t="str">
        <f t="shared" si="58"/>
        <v>formerly smoked</v>
      </c>
      <c r="Z1757">
        <v>65</v>
      </c>
      <c r="AA1757" s="8">
        <v>0</v>
      </c>
      <c r="AB1757">
        <v>82.21</v>
      </c>
      <c r="AC1757">
        <v>26.2</v>
      </c>
    </row>
    <row r="1758" spans="14:29" x14ac:dyDescent="0.35">
      <c r="N1758">
        <f t="shared" si="57"/>
        <v>5.3000000000000007</v>
      </c>
      <c r="O1758">
        <v>48</v>
      </c>
      <c r="P1758" t="s">
        <v>22</v>
      </c>
      <c r="Q1758" t="str">
        <f t="shared" si="58"/>
        <v>smokes</v>
      </c>
      <c r="Z1758">
        <v>48</v>
      </c>
      <c r="AA1758" s="8">
        <v>0</v>
      </c>
      <c r="AB1758">
        <v>209.9</v>
      </c>
      <c r="AC1758">
        <v>28.1</v>
      </c>
    </row>
    <row r="1759" spans="14:29" x14ac:dyDescent="0.35">
      <c r="N1759">
        <f t="shared" si="57"/>
        <v>3</v>
      </c>
      <c r="O1759">
        <v>31</v>
      </c>
      <c r="P1759" t="s">
        <v>24</v>
      </c>
      <c r="Q1759" t="str">
        <f t="shared" si="58"/>
        <v>smokes</v>
      </c>
      <c r="Z1759">
        <v>31</v>
      </c>
      <c r="AA1759" s="8">
        <v>0</v>
      </c>
      <c r="AB1759">
        <v>74.05</v>
      </c>
      <c r="AC1759">
        <v>26</v>
      </c>
    </row>
    <row r="1760" spans="14:29" x14ac:dyDescent="0.35">
      <c r="N1760">
        <f t="shared" si="57"/>
        <v>0.1</v>
      </c>
      <c r="O1760">
        <v>1.72</v>
      </c>
      <c r="P1760" t="s">
        <v>24</v>
      </c>
      <c r="Q1760" t="str">
        <f t="shared" si="58"/>
        <v>never smoked</v>
      </c>
      <c r="Z1760">
        <v>1.72</v>
      </c>
      <c r="AA1760" s="8">
        <v>0</v>
      </c>
      <c r="AB1760">
        <v>90.46</v>
      </c>
      <c r="AC1760">
        <v>22.5</v>
      </c>
    </row>
    <row r="1761" spans="14:29" x14ac:dyDescent="0.35">
      <c r="N1761">
        <f t="shared" si="57"/>
        <v>4.9000000000000004</v>
      </c>
      <c r="O1761">
        <v>45</v>
      </c>
      <c r="P1761" t="s">
        <v>16</v>
      </c>
      <c r="Q1761" t="str">
        <f t="shared" si="58"/>
        <v>formerly smoked</v>
      </c>
      <c r="Z1761">
        <v>45</v>
      </c>
      <c r="AA1761" s="8">
        <v>0</v>
      </c>
      <c r="AB1761">
        <v>176.48</v>
      </c>
      <c r="AC1761">
        <v>24</v>
      </c>
    </row>
    <row r="1762" spans="14:29" x14ac:dyDescent="0.35">
      <c r="N1762">
        <f t="shared" si="57"/>
        <v>6.6000000000000005</v>
      </c>
      <c r="O1762">
        <v>56</v>
      </c>
      <c r="P1762" t="s">
        <v>21</v>
      </c>
      <c r="Q1762" t="str">
        <f t="shared" si="58"/>
        <v>never smoked</v>
      </c>
      <c r="Z1762">
        <v>56</v>
      </c>
      <c r="AA1762" s="8">
        <v>0</v>
      </c>
      <c r="AB1762">
        <v>94.07</v>
      </c>
      <c r="AC1762">
        <v>31.5</v>
      </c>
    </row>
    <row r="1763" spans="14:29" x14ac:dyDescent="0.35">
      <c r="N1763">
        <f t="shared" si="57"/>
        <v>7.5</v>
      </c>
      <c r="O1763">
        <v>62</v>
      </c>
      <c r="P1763" t="s">
        <v>16</v>
      </c>
      <c r="Q1763" t="str">
        <f t="shared" si="58"/>
        <v>formerly smoked</v>
      </c>
      <c r="Z1763">
        <v>62</v>
      </c>
      <c r="AA1763" s="8">
        <v>0</v>
      </c>
      <c r="AB1763">
        <v>85.12</v>
      </c>
      <c r="AC1763">
        <v>36.299999999999997</v>
      </c>
    </row>
    <row r="1764" spans="14:29" x14ac:dyDescent="0.35">
      <c r="N1764">
        <f t="shared" si="57"/>
        <v>3.5999999999999996</v>
      </c>
      <c r="O1764">
        <v>35</v>
      </c>
      <c r="P1764" t="s">
        <v>24</v>
      </c>
      <c r="Q1764" t="str">
        <f t="shared" si="58"/>
        <v>smokes</v>
      </c>
      <c r="Z1764">
        <v>35</v>
      </c>
      <c r="AA1764" s="8">
        <v>0</v>
      </c>
      <c r="AB1764">
        <v>71.81</v>
      </c>
      <c r="AC1764">
        <v>25.4</v>
      </c>
    </row>
    <row r="1765" spans="14:29" x14ac:dyDescent="0.35">
      <c r="N1765">
        <f t="shared" si="57"/>
        <v>1.4000000000000001</v>
      </c>
      <c r="O1765">
        <v>16</v>
      </c>
      <c r="P1765" t="s">
        <v>21</v>
      </c>
      <c r="Q1765" t="str">
        <f t="shared" si="58"/>
        <v>never smoked</v>
      </c>
      <c r="Z1765">
        <v>16</v>
      </c>
      <c r="AA1765" s="8">
        <v>0</v>
      </c>
      <c r="AB1765">
        <v>111.93</v>
      </c>
      <c r="AC1765">
        <v>32.200000000000003</v>
      </c>
    </row>
    <row r="1766" spans="14:29" x14ac:dyDescent="0.35">
      <c r="N1766">
        <f t="shared" si="57"/>
        <v>3</v>
      </c>
      <c r="O1766">
        <v>31</v>
      </c>
      <c r="P1766" t="s">
        <v>24</v>
      </c>
      <c r="Q1766" t="str">
        <f t="shared" si="58"/>
        <v>smokes</v>
      </c>
      <c r="Z1766">
        <v>31</v>
      </c>
      <c r="AA1766" s="8">
        <v>0</v>
      </c>
      <c r="AB1766">
        <v>94.4</v>
      </c>
      <c r="AC1766">
        <v>39.799999999999997</v>
      </c>
    </row>
    <row r="1767" spans="14:29" x14ac:dyDescent="0.35">
      <c r="N1767">
        <f t="shared" si="57"/>
        <v>0.5</v>
      </c>
      <c r="O1767">
        <v>5</v>
      </c>
      <c r="P1767" t="s">
        <v>24</v>
      </c>
      <c r="Q1767" t="str">
        <f t="shared" si="58"/>
        <v>never smoked</v>
      </c>
      <c r="Z1767">
        <v>5</v>
      </c>
      <c r="AA1767" s="8">
        <v>0</v>
      </c>
      <c r="AB1767">
        <v>70</v>
      </c>
      <c r="AC1767">
        <v>18.600000000000001</v>
      </c>
    </row>
    <row r="1768" spans="14:29" x14ac:dyDescent="0.35">
      <c r="N1768">
        <f t="shared" si="57"/>
        <v>2.5</v>
      </c>
      <c r="O1768">
        <v>26</v>
      </c>
      <c r="P1768" t="s">
        <v>22</v>
      </c>
      <c r="Q1768" t="str">
        <f t="shared" si="58"/>
        <v>smokes</v>
      </c>
      <c r="Z1768">
        <v>26</v>
      </c>
      <c r="AA1768" s="8">
        <v>0</v>
      </c>
      <c r="AB1768">
        <v>95.57</v>
      </c>
      <c r="AC1768">
        <v>30.7</v>
      </c>
    </row>
    <row r="1769" spans="14:29" x14ac:dyDescent="0.35">
      <c r="N1769">
        <f t="shared" si="57"/>
        <v>0.89999999999999991</v>
      </c>
      <c r="O1769">
        <v>10</v>
      </c>
      <c r="P1769" t="s">
        <v>24</v>
      </c>
      <c r="Q1769" t="str">
        <f t="shared" si="58"/>
        <v>never smoked</v>
      </c>
      <c r="Z1769">
        <v>10</v>
      </c>
      <c r="AA1769" s="8">
        <v>0</v>
      </c>
      <c r="AB1769">
        <v>91.98</v>
      </c>
      <c r="AC1769">
        <v>16.399999999999999</v>
      </c>
    </row>
    <row r="1770" spans="14:29" x14ac:dyDescent="0.35">
      <c r="N1770">
        <f t="shared" si="57"/>
        <v>2</v>
      </c>
      <c r="O1770">
        <v>22</v>
      </c>
      <c r="P1770" t="s">
        <v>22</v>
      </c>
      <c r="Q1770" t="str">
        <f t="shared" si="58"/>
        <v>smokes</v>
      </c>
      <c r="Z1770">
        <v>22</v>
      </c>
      <c r="AA1770" s="8">
        <v>0</v>
      </c>
      <c r="AB1770">
        <v>66.290000000000006</v>
      </c>
      <c r="AC1770">
        <v>20.5</v>
      </c>
    </row>
    <row r="1771" spans="14:29" x14ac:dyDescent="0.35">
      <c r="N1771">
        <f t="shared" si="57"/>
        <v>9.8000000000000007</v>
      </c>
      <c r="O1771">
        <v>82</v>
      </c>
      <c r="P1771" t="s">
        <v>21</v>
      </c>
      <c r="Q1771" t="str">
        <f t="shared" si="58"/>
        <v>never smoked</v>
      </c>
      <c r="Z1771">
        <v>82</v>
      </c>
      <c r="AA1771" s="8">
        <v>0</v>
      </c>
      <c r="AB1771">
        <v>211.88</v>
      </c>
      <c r="AC1771">
        <v>28.7</v>
      </c>
    </row>
    <row r="1772" spans="14:29" x14ac:dyDescent="0.35">
      <c r="N1772">
        <f t="shared" si="57"/>
        <v>5.6000000000000005</v>
      </c>
      <c r="O1772">
        <v>50</v>
      </c>
      <c r="P1772" t="s">
        <v>22</v>
      </c>
      <c r="Q1772" t="str">
        <f t="shared" si="58"/>
        <v>smokes</v>
      </c>
      <c r="Z1772">
        <v>50</v>
      </c>
      <c r="AA1772" s="8">
        <v>0</v>
      </c>
      <c r="AB1772">
        <v>76.55</v>
      </c>
      <c r="AC1772">
        <v>29</v>
      </c>
    </row>
    <row r="1773" spans="14:29" x14ac:dyDescent="0.35">
      <c r="N1773">
        <f t="shared" si="57"/>
        <v>5.2</v>
      </c>
      <c r="O1773">
        <v>47</v>
      </c>
      <c r="P1773" t="s">
        <v>21</v>
      </c>
      <c r="Q1773" t="str">
        <f t="shared" si="58"/>
        <v>never smoked</v>
      </c>
      <c r="Z1773">
        <v>47</v>
      </c>
      <c r="AA1773" s="8">
        <v>0</v>
      </c>
      <c r="AB1773">
        <v>56.67</v>
      </c>
      <c r="AC1773">
        <v>24.4</v>
      </c>
    </row>
    <row r="1774" spans="14:29" x14ac:dyDescent="0.35">
      <c r="N1774">
        <f t="shared" si="57"/>
        <v>3</v>
      </c>
      <c r="O1774">
        <v>31</v>
      </c>
      <c r="P1774" t="s">
        <v>24</v>
      </c>
      <c r="Q1774" t="str">
        <f t="shared" si="58"/>
        <v>smokes</v>
      </c>
      <c r="Z1774">
        <v>31</v>
      </c>
      <c r="AA1774" s="8">
        <v>0</v>
      </c>
      <c r="AB1774">
        <v>100.52</v>
      </c>
      <c r="AC1774">
        <v>29.9</v>
      </c>
    </row>
    <row r="1775" spans="14:29" x14ac:dyDescent="0.35">
      <c r="N1775">
        <f t="shared" si="57"/>
        <v>2</v>
      </c>
      <c r="O1775">
        <v>22</v>
      </c>
      <c r="P1775" t="s">
        <v>24</v>
      </c>
      <c r="Q1775" t="str">
        <f t="shared" si="58"/>
        <v>smokes</v>
      </c>
      <c r="Z1775">
        <v>22</v>
      </c>
      <c r="AA1775" s="8">
        <v>0</v>
      </c>
      <c r="AB1775">
        <v>58.96</v>
      </c>
      <c r="AC1775">
        <v>25.3</v>
      </c>
    </row>
    <row r="1776" spans="14:29" x14ac:dyDescent="0.35">
      <c r="N1776">
        <f t="shared" si="57"/>
        <v>1</v>
      </c>
      <c r="O1776">
        <v>12</v>
      </c>
      <c r="P1776" t="s">
        <v>16</v>
      </c>
      <c r="Q1776" t="str">
        <f t="shared" si="58"/>
        <v>formerly smoked</v>
      </c>
      <c r="Z1776">
        <v>12</v>
      </c>
      <c r="AA1776" s="8">
        <v>0</v>
      </c>
      <c r="AB1776">
        <v>81.66</v>
      </c>
      <c r="AC1776">
        <v>23.5</v>
      </c>
    </row>
    <row r="1777" spans="14:29" x14ac:dyDescent="0.35">
      <c r="N1777">
        <f t="shared" si="57"/>
        <v>7.7</v>
      </c>
      <c r="O1777">
        <v>63</v>
      </c>
      <c r="P1777" t="s">
        <v>21</v>
      </c>
      <c r="Q1777" t="str">
        <f t="shared" si="58"/>
        <v>never smoked</v>
      </c>
      <c r="Z1777">
        <v>63</v>
      </c>
      <c r="AA1777" s="8">
        <v>0</v>
      </c>
      <c r="AB1777">
        <v>96.77</v>
      </c>
      <c r="AC1777">
        <v>20.5</v>
      </c>
    </row>
    <row r="1778" spans="14:29" x14ac:dyDescent="0.35">
      <c r="N1778">
        <f t="shared" si="57"/>
        <v>9.2000000000000011</v>
      </c>
      <c r="O1778">
        <v>78</v>
      </c>
      <c r="P1778" t="s">
        <v>22</v>
      </c>
      <c r="Q1778" t="str">
        <f t="shared" si="58"/>
        <v>smokes</v>
      </c>
      <c r="Z1778">
        <v>78</v>
      </c>
      <c r="AA1778" s="8">
        <v>0</v>
      </c>
      <c r="AB1778">
        <v>91.63</v>
      </c>
      <c r="AC1778">
        <v>33.5</v>
      </c>
    </row>
    <row r="1779" spans="14:29" x14ac:dyDescent="0.35">
      <c r="N1779">
        <f t="shared" si="57"/>
        <v>0.4</v>
      </c>
      <c r="O1779">
        <v>4</v>
      </c>
      <c r="P1779" t="s">
        <v>24</v>
      </c>
      <c r="Q1779" t="str">
        <f t="shared" si="58"/>
        <v>never smoked</v>
      </c>
      <c r="Z1779">
        <v>4</v>
      </c>
      <c r="AA1779" s="8">
        <v>0</v>
      </c>
      <c r="AB1779">
        <v>97.51</v>
      </c>
      <c r="AC1779">
        <v>22</v>
      </c>
    </row>
    <row r="1780" spans="14:29" x14ac:dyDescent="0.35">
      <c r="N1780">
        <f t="shared" si="57"/>
        <v>9</v>
      </c>
      <c r="O1780">
        <v>76</v>
      </c>
      <c r="P1780" t="s">
        <v>21</v>
      </c>
      <c r="Q1780" t="str">
        <f t="shared" si="58"/>
        <v>never smoked</v>
      </c>
      <c r="Z1780">
        <v>76</v>
      </c>
      <c r="AA1780" s="8">
        <v>0</v>
      </c>
      <c r="AB1780">
        <v>225.6</v>
      </c>
      <c r="AC1780">
        <v>29</v>
      </c>
    </row>
    <row r="1781" spans="14:29" x14ac:dyDescent="0.35">
      <c r="N1781">
        <f t="shared" si="57"/>
        <v>3.2</v>
      </c>
      <c r="O1781">
        <v>32</v>
      </c>
      <c r="P1781" t="s">
        <v>22</v>
      </c>
      <c r="Q1781" t="str">
        <f t="shared" si="58"/>
        <v>smokes</v>
      </c>
      <c r="Z1781">
        <v>32</v>
      </c>
      <c r="AA1781" s="8">
        <v>0</v>
      </c>
      <c r="AB1781">
        <v>95.58</v>
      </c>
      <c r="AC1781">
        <v>28.1</v>
      </c>
    </row>
    <row r="1782" spans="14:29" x14ac:dyDescent="0.35">
      <c r="N1782">
        <f t="shared" si="57"/>
        <v>9.6999999999999993</v>
      </c>
      <c r="O1782">
        <v>81</v>
      </c>
      <c r="P1782" t="s">
        <v>21</v>
      </c>
      <c r="Q1782" t="str">
        <f t="shared" si="58"/>
        <v>never smoked</v>
      </c>
      <c r="Z1782">
        <v>81</v>
      </c>
      <c r="AA1782" s="8">
        <v>0</v>
      </c>
      <c r="AB1782">
        <v>210.23</v>
      </c>
      <c r="AC1782">
        <v>30.7</v>
      </c>
    </row>
    <row r="1783" spans="14:29" x14ac:dyDescent="0.35">
      <c r="N1783">
        <f t="shared" si="57"/>
        <v>4.0999999999999996</v>
      </c>
      <c r="O1783">
        <v>39</v>
      </c>
      <c r="P1783" t="s">
        <v>21</v>
      </c>
      <c r="Q1783" t="str">
        <f t="shared" si="58"/>
        <v>never smoked</v>
      </c>
      <c r="Z1783">
        <v>39</v>
      </c>
      <c r="AA1783" s="8">
        <v>0</v>
      </c>
      <c r="AB1783">
        <v>92.82</v>
      </c>
      <c r="AC1783">
        <v>37.4</v>
      </c>
    </row>
    <row r="1784" spans="14:29" x14ac:dyDescent="0.35">
      <c r="N1784">
        <f t="shared" si="57"/>
        <v>7.1</v>
      </c>
      <c r="O1784">
        <v>59</v>
      </c>
      <c r="P1784" t="s">
        <v>21</v>
      </c>
      <c r="Q1784" t="str">
        <f t="shared" si="58"/>
        <v>never smoked</v>
      </c>
      <c r="Z1784">
        <v>59</v>
      </c>
      <c r="AA1784" s="8">
        <v>0</v>
      </c>
      <c r="AB1784">
        <v>234.82</v>
      </c>
      <c r="AC1784">
        <v>51.8</v>
      </c>
    </row>
    <row r="1785" spans="14:29" x14ac:dyDescent="0.35">
      <c r="N1785">
        <f t="shared" si="57"/>
        <v>0.2</v>
      </c>
      <c r="O1785">
        <v>2</v>
      </c>
      <c r="P1785" t="s">
        <v>24</v>
      </c>
      <c r="Q1785" t="str">
        <f t="shared" si="58"/>
        <v>never smoked</v>
      </c>
      <c r="Z1785">
        <v>2</v>
      </c>
      <c r="AA1785" s="8">
        <v>0</v>
      </c>
      <c r="AB1785">
        <v>65.67</v>
      </c>
      <c r="AC1785">
        <v>16.600000000000001</v>
      </c>
    </row>
    <row r="1786" spans="14:29" x14ac:dyDescent="0.35">
      <c r="N1786">
        <f t="shared" si="57"/>
        <v>3.8</v>
      </c>
      <c r="O1786">
        <v>37</v>
      </c>
      <c r="P1786" t="s">
        <v>24</v>
      </c>
      <c r="Q1786" t="str">
        <f t="shared" si="58"/>
        <v>smokes</v>
      </c>
      <c r="Z1786">
        <v>37</v>
      </c>
      <c r="AA1786" s="8">
        <v>0</v>
      </c>
      <c r="AB1786">
        <v>74.510000000000005</v>
      </c>
      <c r="AC1786">
        <v>29.5</v>
      </c>
    </row>
    <row r="1787" spans="14:29" x14ac:dyDescent="0.35">
      <c r="N1787">
        <f t="shared" si="57"/>
        <v>9.2000000000000011</v>
      </c>
      <c r="O1787">
        <v>78</v>
      </c>
      <c r="P1787" t="s">
        <v>16</v>
      </c>
      <c r="Q1787" t="str">
        <f t="shared" si="58"/>
        <v>formerly smoked</v>
      </c>
      <c r="Z1787">
        <v>78</v>
      </c>
      <c r="AA1787" s="8">
        <v>0</v>
      </c>
      <c r="AB1787">
        <v>81.99</v>
      </c>
      <c r="AC1787">
        <v>27.3</v>
      </c>
    </row>
    <row r="1788" spans="14:29" x14ac:dyDescent="0.35">
      <c r="N1788">
        <f t="shared" si="57"/>
        <v>8.9</v>
      </c>
      <c r="O1788">
        <v>75</v>
      </c>
      <c r="P1788" t="s">
        <v>16</v>
      </c>
      <c r="Q1788" t="str">
        <f t="shared" si="58"/>
        <v>formerly smoked</v>
      </c>
      <c r="Z1788">
        <v>75</v>
      </c>
      <c r="AA1788" s="8">
        <v>0</v>
      </c>
      <c r="AB1788">
        <v>87.69</v>
      </c>
      <c r="AC1788">
        <v>27.5</v>
      </c>
    </row>
    <row r="1789" spans="14:29" x14ac:dyDescent="0.35">
      <c r="N1789">
        <f t="shared" si="57"/>
        <v>3.4000000000000004</v>
      </c>
      <c r="O1789">
        <v>34</v>
      </c>
      <c r="P1789" t="s">
        <v>21</v>
      </c>
      <c r="Q1789" t="str">
        <f t="shared" si="58"/>
        <v>never smoked</v>
      </c>
      <c r="Z1789">
        <v>34</v>
      </c>
      <c r="AA1789" s="8">
        <v>0</v>
      </c>
      <c r="AB1789">
        <v>125.29</v>
      </c>
      <c r="AC1789">
        <v>33.9</v>
      </c>
    </row>
    <row r="1790" spans="14:29" x14ac:dyDescent="0.35">
      <c r="N1790">
        <f t="shared" si="57"/>
        <v>5.3000000000000007</v>
      </c>
      <c r="O1790">
        <v>48</v>
      </c>
      <c r="P1790" t="s">
        <v>24</v>
      </c>
      <c r="Q1790" t="str">
        <f t="shared" si="58"/>
        <v>smokes</v>
      </c>
      <c r="Z1790">
        <v>48</v>
      </c>
      <c r="AA1790" s="8">
        <v>0</v>
      </c>
      <c r="AB1790">
        <v>111.64</v>
      </c>
      <c r="AC1790">
        <v>27.9</v>
      </c>
    </row>
    <row r="1791" spans="14:29" x14ac:dyDescent="0.35">
      <c r="N1791">
        <f t="shared" si="57"/>
        <v>1.1000000000000001</v>
      </c>
      <c r="O1791">
        <v>13</v>
      </c>
      <c r="P1791" t="s">
        <v>21</v>
      </c>
      <c r="Q1791" t="str">
        <f t="shared" si="58"/>
        <v>never smoked</v>
      </c>
      <c r="Z1791">
        <v>13</v>
      </c>
      <c r="AA1791" s="8">
        <v>0</v>
      </c>
      <c r="AB1791">
        <v>70.930000000000007</v>
      </c>
      <c r="AC1791">
        <v>22.9</v>
      </c>
    </row>
    <row r="1792" spans="14:29" x14ac:dyDescent="0.35">
      <c r="N1792">
        <f t="shared" si="57"/>
        <v>6.3</v>
      </c>
      <c r="O1792">
        <v>54</v>
      </c>
      <c r="P1792" t="s">
        <v>21</v>
      </c>
      <c r="Q1792" t="str">
        <f t="shared" si="58"/>
        <v>never smoked</v>
      </c>
      <c r="Z1792">
        <v>54</v>
      </c>
      <c r="AA1792" s="8">
        <v>0</v>
      </c>
      <c r="AB1792">
        <v>89.93</v>
      </c>
      <c r="AC1792">
        <v>32.1</v>
      </c>
    </row>
    <row r="1793" spans="14:29" x14ac:dyDescent="0.35">
      <c r="N1793">
        <f t="shared" si="57"/>
        <v>1.1000000000000001</v>
      </c>
      <c r="O1793">
        <v>13</v>
      </c>
      <c r="P1793" t="s">
        <v>24</v>
      </c>
      <c r="Q1793" t="str">
        <f t="shared" si="58"/>
        <v>never smoked</v>
      </c>
      <c r="Z1793">
        <v>13</v>
      </c>
      <c r="AA1793" s="8">
        <v>0</v>
      </c>
      <c r="AB1793">
        <v>137.44999999999999</v>
      </c>
      <c r="AC1793">
        <v>18.2</v>
      </c>
    </row>
    <row r="1794" spans="14:29" x14ac:dyDescent="0.35">
      <c r="N1794">
        <f t="shared" si="57"/>
        <v>2.3000000000000003</v>
      </c>
      <c r="O1794">
        <v>24</v>
      </c>
      <c r="P1794" t="s">
        <v>16</v>
      </c>
      <c r="Q1794" t="str">
        <f t="shared" si="58"/>
        <v>formerly smoked</v>
      </c>
      <c r="Z1794">
        <v>24</v>
      </c>
      <c r="AA1794" s="8">
        <v>0</v>
      </c>
      <c r="AB1794">
        <v>72.06</v>
      </c>
      <c r="AC1794">
        <v>30.2</v>
      </c>
    </row>
    <row r="1795" spans="14:29" x14ac:dyDescent="0.35">
      <c r="N1795">
        <f t="shared" ref="N1795:N1858" si="59">_xlfn.PERCENTRANK.EXC(O:O,O1795,2)*10</f>
        <v>9</v>
      </c>
      <c r="O1795">
        <v>76</v>
      </c>
      <c r="P1795" t="s">
        <v>16</v>
      </c>
      <c r="Q1795" t="str">
        <f t="shared" ref="Q1795:Q1858" si="60">IF(P1795="Unknown",IF(N1795&gt;=7,"formerly smoked",IF(N1795&gt;=2,"smokes","never smoked")),P1795)</f>
        <v>formerly smoked</v>
      </c>
      <c r="Z1795">
        <v>76</v>
      </c>
      <c r="AA1795" s="8">
        <v>0</v>
      </c>
      <c r="AB1795">
        <v>97.9</v>
      </c>
      <c r="AC1795">
        <v>31.3</v>
      </c>
    </row>
    <row r="1796" spans="14:29" x14ac:dyDescent="0.35">
      <c r="N1796">
        <f t="shared" si="59"/>
        <v>0</v>
      </c>
      <c r="O1796">
        <v>1</v>
      </c>
      <c r="P1796" t="s">
        <v>24</v>
      </c>
      <c r="Q1796" t="str">
        <f t="shared" si="60"/>
        <v>never smoked</v>
      </c>
      <c r="Z1796">
        <v>1</v>
      </c>
      <c r="AA1796" s="8">
        <v>0</v>
      </c>
      <c r="AB1796">
        <v>84.85</v>
      </c>
      <c r="AC1796">
        <v>20.3</v>
      </c>
    </row>
    <row r="1797" spans="14:29" x14ac:dyDescent="0.35">
      <c r="N1797">
        <f t="shared" si="59"/>
        <v>6.8000000000000007</v>
      </c>
      <c r="O1797">
        <v>57</v>
      </c>
      <c r="P1797" t="s">
        <v>16</v>
      </c>
      <c r="Q1797" t="str">
        <f t="shared" si="60"/>
        <v>formerly smoked</v>
      </c>
      <c r="Z1797">
        <v>57</v>
      </c>
      <c r="AA1797" s="8">
        <v>0</v>
      </c>
      <c r="AB1797">
        <v>230.59</v>
      </c>
      <c r="AC1797">
        <v>23.2</v>
      </c>
    </row>
    <row r="1798" spans="14:29" x14ac:dyDescent="0.35">
      <c r="N1798">
        <f t="shared" si="59"/>
        <v>5.0999999999999996</v>
      </c>
      <c r="O1798">
        <v>46</v>
      </c>
      <c r="P1798" t="s">
        <v>24</v>
      </c>
      <c r="Q1798" t="str">
        <f t="shared" si="60"/>
        <v>smokes</v>
      </c>
      <c r="Z1798">
        <v>46</v>
      </c>
      <c r="AA1798" s="8">
        <v>0</v>
      </c>
      <c r="AB1798">
        <v>92.81</v>
      </c>
      <c r="AC1798">
        <v>30.8</v>
      </c>
    </row>
    <row r="1799" spans="14:29" x14ac:dyDescent="0.35">
      <c r="N1799">
        <f t="shared" si="59"/>
        <v>2.5</v>
      </c>
      <c r="O1799">
        <v>26</v>
      </c>
      <c r="P1799" t="s">
        <v>21</v>
      </c>
      <c r="Q1799" t="str">
        <f t="shared" si="60"/>
        <v>never smoked</v>
      </c>
      <c r="Z1799">
        <v>26</v>
      </c>
      <c r="AA1799" s="8">
        <v>0</v>
      </c>
      <c r="AB1799">
        <v>168.15</v>
      </c>
      <c r="AC1799">
        <v>22.9</v>
      </c>
    </row>
    <row r="1800" spans="14:29" x14ac:dyDescent="0.35">
      <c r="N1800">
        <f t="shared" si="59"/>
        <v>6.6000000000000005</v>
      </c>
      <c r="O1800">
        <v>56</v>
      </c>
      <c r="P1800" t="s">
        <v>21</v>
      </c>
      <c r="Q1800" t="str">
        <f t="shared" si="60"/>
        <v>never smoked</v>
      </c>
      <c r="Z1800">
        <v>56</v>
      </c>
      <c r="AA1800" s="8">
        <v>0</v>
      </c>
      <c r="AB1800">
        <v>224.63</v>
      </c>
      <c r="AC1800">
        <v>42.8</v>
      </c>
    </row>
    <row r="1801" spans="14:29" x14ac:dyDescent="0.35">
      <c r="N1801">
        <f t="shared" si="59"/>
        <v>3.4000000000000004</v>
      </c>
      <c r="O1801">
        <v>34</v>
      </c>
      <c r="P1801" t="s">
        <v>24</v>
      </c>
      <c r="Q1801" t="str">
        <f t="shared" si="60"/>
        <v>smokes</v>
      </c>
      <c r="Z1801">
        <v>34</v>
      </c>
      <c r="AA1801" s="8">
        <v>0</v>
      </c>
      <c r="AB1801">
        <v>108.12</v>
      </c>
      <c r="AC1801">
        <v>22.2</v>
      </c>
    </row>
    <row r="1802" spans="14:29" x14ac:dyDescent="0.35">
      <c r="N1802">
        <f t="shared" si="59"/>
        <v>2.4</v>
      </c>
      <c r="O1802">
        <v>25</v>
      </c>
      <c r="P1802" t="s">
        <v>22</v>
      </c>
      <c r="Q1802" t="str">
        <f t="shared" si="60"/>
        <v>smokes</v>
      </c>
      <c r="Z1802">
        <v>25</v>
      </c>
      <c r="AA1802" s="8">
        <v>0</v>
      </c>
      <c r="AB1802">
        <v>85.17</v>
      </c>
      <c r="AC1802">
        <v>28.7</v>
      </c>
    </row>
    <row r="1803" spans="14:29" x14ac:dyDescent="0.35">
      <c r="N1803">
        <f t="shared" si="59"/>
        <v>7.3</v>
      </c>
      <c r="O1803">
        <v>60</v>
      </c>
      <c r="P1803" t="s">
        <v>21</v>
      </c>
      <c r="Q1803" t="str">
        <f t="shared" si="60"/>
        <v>never smoked</v>
      </c>
      <c r="Z1803">
        <v>60</v>
      </c>
      <c r="AA1803" s="8">
        <v>0</v>
      </c>
      <c r="AB1803">
        <v>84.14</v>
      </c>
      <c r="AC1803">
        <v>32.299999999999997</v>
      </c>
    </row>
    <row r="1804" spans="14:29" x14ac:dyDescent="0.35">
      <c r="N1804">
        <f t="shared" si="59"/>
        <v>2</v>
      </c>
      <c r="O1804">
        <v>22</v>
      </c>
      <c r="P1804" t="s">
        <v>16</v>
      </c>
      <c r="Q1804" t="str">
        <f t="shared" si="60"/>
        <v>formerly smoked</v>
      </c>
      <c r="Z1804">
        <v>22</v>
      </c>
      <c r="AA1804" s="8">
        <v>0</v>
      </c>
      <c r="AB1804">
        <v>85.57</v>
      </c>
      <c r="AC1804">
        <v>24.2</v>
      </c>
    </row>
    <row r="1805" spans="14:29" x14ac:dyDescent="0.35">
      <c r="N1805">
        <f t="shared" si="59"/>
        <v>3.5999999999999996</v>
      </c>
      <c r="O1805">
        <v>35</v>
      </c>
      <c r="P1805" t="s">
        <v>21</v>
      </c>
      <c r="Q1805" t="str">
        <f t="shared" si="60"/>
        <v>never smoked</v>
      </c>
      <c r="Z1805">
        <v>35</v>
      </c>
      <c r="AA1805" s="8">
        <v>0</v>
      </c>
      <c r="AB1805">
        <v>82.81</v>
      </c>
      <c r="AC1805">
        <v>23.9</v>
      </c>
    </row>
    <row r="1806" spans="14:29" x14ac:dyDescent="0.35">
      <c r="N1806">
        <f t="shared" si="59"/>
        <v>5.3000000000000007</v>
      </c>
      <c r="O1806">
        <v>48</v>
      </c>
      <c r="P1806" t="s">
        <v>21</v>
      </c>
      <c r="Q1806" t="str">
        <f t="shared" si="60"/>
        <v>never smoked</v>
      </c>
      <c r="Z1806">
        <v>48</v>
      </c>
      <c r="AA1806" s="8">
        <v>0</v>
      </c>
      <c r="AB1806">
        <v>110.53</v>
      </c>
      <c r="AC1806">
        <v>34.200000000000003</v>
      </c>
    </row>
    <row r="1807" spans="14:29" x14ac:dyDescent="0.35">
      <c r="N1807">
        <f t="shared" si="59"/>
        <v>3.9000000000000004</v>
      </c>
      <c r="O1807">
        <v>38</v>
      </c>
      <c r="P1807" t="s">
        <v>24</v>
      </c>
      <c r="Q1807" t="str">
        <f t="shared" si="60"/>
        <v>smokes</v>
      </c>
      <c r="Z1807">
        <v>38</v>
      </c>
      <c r="AA1807" s="8">
        <v>0</v>
      </c>
      <c r="AB1807">
        <v>61.88</v>
      </c>
      <c r="AC1807">
        <v>29</v>
      </c>
    </row>
    <row r="1808" spans="14:29" x14ac:dyDescent="0.35">
      <c r="N1808">
        <f t="shared" si="59"/>
        <v>1</v>
      </c>
      <c r="O1808">
        <v>12</v>
      </c>
      <c r="P1808" t="s">
        <v>21</v>
      </c>
      <c r="Q1808" t="str">
        <f t="shared" si="60"/>
        <v>never smoked</v>
      </c>
      <c r="Z1808">
        <v>12</v>
      </c>
      <c r="AA1808" s="8">
        <v>0</v>
      </c>
      <c r="AB1808">
        <v>85.04</v>
      </c>
      <c r="AC1808">
        <v>29.9</v>
      </c>
    </row>
    <row r="1809" spans="14:29" x14ac:dyDescent="0.35">
      <c r="N1809">
        <f t="shared" si="59"/>
        <v>2</v>
      </c>
      <c r="O1809">
        <v>22</v>
      </c>
      <c r="P1809" t="s">
        <v>22</v>
      </c>
      <c r="Q1809" t="str">
        <f t="shared" si="60"/>
        <v>smokes</v>
      </c>
      <c r="Z1809">
        <v>22</v>
      </c>
      <c r="AA1809" s="8">
        <v>0</v>
      </c>
      <c r="AB1809">
        <v>140.4</v>
      </c>
      <c r="AC1809">
        <v>23</v>
      </c>
    </row>
    <row r="1810" spans="14:29" x14ac:dyDescent="0.35">
      <c r="N1810">
        <f t="shared" si="59"/>
        <v>0</v>
      </c>
      <c r="O1810">
        <v>0.64</v>
      </c>
      <c r="P1810" t="s">
        <v>24</v>
      </c>
      <c r="Q1810" t="str">
        <f t="shared" si="60"/>
        <v>never smoked</v>
      </c>
      <c r="Z1810">
        <v>0.64</v>
      </c>
      <c r="AA1810" s="8">
        <v>0</v>
      </c>
      <c r="AB1810">
        <v>62.27</v>
      </c>
      <c r="AC1810">
        <v>17.3</v>
      </c>
    </row>
    <row r="1811" spans="14:29" x14ac:dyDescent="0.35">
      <c r="N1811">
        <f t="shared" si="59"/>
        <v>1.1000000000000001</v>
      </c>
      <c r="O1811">
        <v>13</v>
      </c>
      <c r="P1811" t="s">
        <v>21</v>
      </c>
      <c r="Q1811" t="str">
        <f t="shared" si="60"/>
        <v>never smoked</v>
      </c>
      <c r="Z1811">
        <v>13</v>
      </c>
      <c r="AA1811" s="8">
        <v>0</v>
      </c>
      <c r="AB1811">
        <v>99.44</v>
      </c>
      <c r="AC1811">
        <v>21</v>
      </c>
    </row>
    <row r="1812" spans="14:29" x14ac:dyDescent="0.35">
      <c r="N1812">
        <f t="shared" si="59"/>
        <v>9.2000000000000011</v>
      </c>
      <c r="O1812">
        <v>78</v>
      </c>
      <c r="P1812" t="s">
        <v>24</v>
      </c>
      <c r="Q1812" t="str">
        <f t="shared" si="60"/>
        <v>formerly smoked</v>
      </c>
      <c r="Z1812">
        <v>78</v>
      </c>
      <c r="AA1812" s="8">
        <v>0</v>
      </c>
      <c r="AB1812">
        <v>88.9</v>
      </c>
      <c r="AC1812">
        <v>34.299999999999997</v>
      </c>
    </row>
    <row r="1813" spans="14:29" x14ac:dyDescent="0.35">
      <c r="N1813">
        <f t="shared" si="59"/>
        <v>2.1</v>
      </c>
      <c r="O1813">
        <v>23</v>
      </c>
      <c r="P1813" t="s">
        <v>24</v>
      </c>
      <c r="Q1813" t="str">
        <f t="shared" si="60"/>
        <v>smokes</v>
      </c>
      <c r="Z1813">
        <v>23</v>
      </c>
      <c r="AA1813" s="8">
        <v>0</v>
      </c>
      <c r="AB1813">
        <v>64.099999999999994</v>
      </c>
      <c r="AC1813">
        <v>19.8</v>
      </c>
    </row>
    <row r="1814" spans="14:29" x14ac:dyDescent="0.35">
      <c r="N1814">
        <f t="shared" si="59"/>
        <v>3.5999999999999996</v>
      </c>
      <c r="O1814">
        <v>35</v>
      </c>
      <c r="P1814" t="s">
        <v>24</v>
      </c>
      <c r="Q1814" t="str">
        <f t="shared" si="60"/>
        <v>smokes</v>
      </c>
      <c r="Z1814">
        <v>35</v>
      </c>
      <c r="AA1814" s="8">
        <v>0</v>
      </c>
      <c r="AB1814">
        <v>97.58</v>
      </c>
      <c r="AC1814">
        <v>24.3</v>
      </c>
    </row>
    <row r="1815" spans="14:29" x14ac:dyDescent="0.35">
      <c r="N1815">
        <f t="shared" si="59"/>
        <v>9.2000000000000011</v>
      </c>
      <c r="O1815">
        <v>78</v>
      </c>
      <c r="P1815" t="s">
        <v>21</v>
      </c>
      <c r="Q1815" t="str">
        <f t="shared" si="60"/>
        <v>never smoked</v>
      </c>
      <c r="Z1815">
        <v>78</v>
      </c>
      <c r="AA1815" s="8">
        <v>0</v>
      </c>
      <c r="AB1815">
        <v>58.66</v>
      </c>
      <c r="AC1815">
        <v>16.399999999999999</v>
      </c>
    </row>
    <row r="1816" spans="14:29" x14ac:dyDescent="0.35">
      <c r="N1816">
        <f t="shared" si="59"/>
        <v>5.6000000000000005</v>
      </c>
      <c r="O1816">
        <v>50</v>
      </c>
      <c r="P1816" t="s">
        <v>24</v>
      </c>
      <c r="Q1816" t="str">
        <f t="shared" si="60"/>
        <v>smokes</v>
      </c>
      <c r="Z1816">
        <v>50</v>
      </c>
      <c r="AA1816" s="8">
        <v>0</v>
      </c>
      <c r="AB1816">
        <v>88.24</v>
      </c>
      <c r="AC1816">
        <v>32.6</v>
      </c>
    </row>
    <row r="1817" spans="14:29" x14ac:dyDescent="0.35">
      <c r="N1817">
        <f t="shared" si="59"/>
        <v>7.4</v>
      </c>
      <c r="O1817">
        <v>61</v>
      </c>
      <c r="P1817" t="s">
        <v>22</v>
      </c>
      <c r="Q1817" t="str">
        <f t="shared" si="60"/>
        <v>smokes</v>
      </c>
      <c r="Z1817">
        <v>61</v>
      </c>
      <c r="AA1817" s="8">
        <v>0</v>
      </c>
      <c r="AB1817">
        <v>61.32</v>
      </c>
      <c r="AC1817">
        <v>23.7</v>
      </c>
    </row>
    <row r="1818" spans="14:29" x14ac:dyDescent="0.35">
      <c r="N1818">
        <f t="shared" si="59"/>
        <v>7.3</v>
      </c>
      <c r="O1818">
        <v>60</v>
      </c>
      <c r="P1818" t="s">
        <v>24</v>
      </c>
      <c r="Q1818" t="str">
        <f t="shared" si="60"/>
        <v>formerly smoked</v>
      </c>
      <c r="Z1818">
        <v>60</v>
      </c>
      <c r="AA1818" s="8">
        <v>0</v>
      </c>
      <c r="AB1818">
        <v>185.71</v>
      </c>
      <c r="AC1818">
        <v>28.1</v>
      </c>
    </row>
    <row r="1819" spans="14:29" x14ac:dyDescent="0.35">
      <c r="N1819">
        <f t="shared" si="59"/>
        <v>4.6000000000000005</v>
      </c>
      <c r="O1819">
        <v>43</v>
      </c>
      <c r="P1819" t="s">
        <v>16</v>
      </c>
      <c r="Q1819" t="str">
        <f t="shared" si="60"/>
        <v>formerly smoked</v>
      </c>
      <c r="Z1819">
        <v>43</v>
      </c>
      <c r="AA1819" s="8">
        <v>0</v>
      </c>
      <c r="AB1819">
        <v>62.99</v>
      </c>
      <c r="AC1819">
        <v>27</v>
      </c>
    </row>
    <row r="1820" spans="14:29" x14ac:dyDescent="0.35">
      <c r="N1820">
        <f t="shared" si="59"/>
        <v>7.3</v>
      </c>
      <c r="O1820">
        <v>60</v>
      </c>
      <c r="P1820" t="s">
        <v>22</v>
      </c>
      <c r="Q1820" t="str">
        <f t="shared" si="60"/>
        <v>smokes</v>
      </c>
      <c r="Z1820">
        <v>60</v>
      </c>
      <c r="AA1820" s="8">
        <v>0</v>
      </c>
      <c r="AB1820">
        <v>86.04</v>
      </c>
      <c r="AC1820">
        <v>25.6</v>
      </c>
    </row>
    <row r="1821" spans="14:29" x14ac:dyDescent="0.35">
      <c r="N1821">
        <f t="shared" si="59"/>
        <v>5.8</v>
      </c>
      <c r="O1821">
        <v>51</v>
      </c>
      <c r="P1821" t="s">
        <v>16</v>
      </c>
      <c r="Q1821" t="str">
        <f t="shared" si="60"/>
        <v>formerly smoked</v>
      </c>
      <c r="Z1821">
        <v>51</v>
      </c>
      <c r="AA1821" s="8">
        <v>0</v>
      </c>
      <c r="AB1821">
        <v>83.3</v>
      </c>
      <c r="AC1821">
        <v>34</v>
      </c>
    </row>
    <row r="1822" spans="14:29" x14ac:dyDescent="0.35">
      <c r="N1822">
        <f t="shared" si="59"/>
        <v>2</v>
      </c>
      <c r="O1822">
        <v>21</v>
      </c>
      <c r="P1822" t="s">
        <v>21</v>
      </c>
      <c r="Q1822" t="str">
        <f t="shared" si="60"/>
        <v>never smoked</v>
      </c>
      <c r="Z1822">
        <v>21</v>
      </c>
      <c r="AA1822" s="8">
        <v>0</v>
      </c>
      <c r="AB1822">
        <v>208.17</v>
      </c>
      <c r="AC1822">
        <v>24.9</v>
      </c>
    </row>
    <row r="1823" spans="14:29" x14ac:dyDescent="0.35">
      <c r="N1823">
        <f t="shared" si="59"/>
        <v>1.4000000000000001</v>
      </c>
      <c r="O1823">
        <v>16</v>
      </c>
      <c r="P1823" t="s">
        <v>24</v>
      </c>
      <c r="Q1823" t="str">
        <f t="shared" si="60"/>
        <v>never smoked</v>
      </c>
      <c r="Z1823">
        <v>16</v>
      </c>
      <c r="AA1823" s="8">
        <v>0</v>
      </c>
      <c r="AB1823">
        <v>133.19999999999999</v>
      </c>
      <c r="AC1823">
        <v>26.3</v>
      </c>
    </row>
    <row r="1824" spans="14:29" x14ac:dyDescent="0.35">
      <c r="N1824">
        <f t="shared" si="59"/>
        <v>2.4</v>
      </c>
      <c r="O1824">
        <v>25</v>
      </c>
      <c r="P1824" t="s">
        <v>24</v>
      </c>
      <c r="Q1824" t="str">
        <f t="shared" si="60"/>
        <v>smokes</v>
      </c>
      <c r="Z1824">
        <v>25</v>
      </c>
      <c r="AA1824" s="8">
        <v>0</v>
      </c>
      <c r="AB1824">
        <v>81.540000000000006</v>
      </c>
      <c r="AC1824">
        <v>43.1</v>
      </c>
    </row>
    <row r="1825" spans="14:29" x14ac:dyDescent="0.35">
      <c r="N1825">
        <f t="shared" si="59"/>
        <v>3.7</v>
      </c>
      <c r="O1825">
        <v>36</v>
      </c>
      <c r="P1825" t="s">
        <v>21</v>
      </c>
      <c r="Q1825" t="str">
        <f t="shared" si="60"/>
        <v>never smoked</v>
      </c>
      <c r="Z1825">
        <v>36</v>
      </c>
      <c r="AA1825" s="8">
        <v>0</v>
      </c>
      <c r="AB1825">
        <v>146.61000000000001</v>
      </c>
      <c r="AC1825">
        <v>39.6</v>
      </c>
    </row>
    <row r="1826" spans="14:29" x14ac:dyDescent="0.35">
      <c r="N1826">
        <f t="shared" si="59"/>
        <v>0.70000000000000007</v>
      </c>
      <c r="O1826">
        <v>8</v>
      </c>
      <c r="P1826" t="s">
        <v>24</v>
      </c>
      <c r="Q1826" t="str">
        <f t="shared" si="60"/>
        <v>never smoked</v>
      </c>
      <c r="Z1826">
        <v>8</v>
      </c>
      <c r="AA1826" s="8">
        <v>0</v>
      </c>
      <c r="AB1826">
        <v>79.33</v>
      </c>
      <c r="AC1826">
        <v>15.2</v>
      </c>
    </row>
    <row r="1827" spans="14:29" x14ac:dyDescent="0.35">
      <c r="N1827">
        <f t="shared" si="59"/>
        <v>5.3000000000000007</v>
      </c>
      <c r="O1827">
        <v>48</v>
      </c>
      <c r="P1827" t="s">
        <v>21</v>
      </c>
      <c r="Q1827" t="str">
        <f t="shared" si="60"/>
        <v>never smoked</v>
      </c>
      <c r="Z1827">
        <v>48</v>
      </c>
      <c r="AA1827" s="8">
        <v>0</v>
      </c>
      <c r="AB1827">
        <v>84.56</v>
      </c>
      <c r="AC1827">
        <v>41.8</v>
      </c>
    </row>
    <row r="1828" spans="14:29" x14ac:dyDescent="0.35">
      <c r="N1828">
        <f t="shared" si="59"/>
        <v>1.2</v>
      </c>
      <c r="O1828">
        <v>14</v>
      </c>
      <c r="P1828" t="s">
        <v>21</v>
      </c>
      <c r="Q1828" t="str">
        <f t="shared" si="60"/>
        <v>never smoked</v>
      </c>
      <c r="Z1828">
        <v>14</v>
      </c>
      <c r="AA1828" s="8">
        <v>0</v>
      </c>
      <c r="AB1828">
        <v>103.44</v>
      </c>
      <c r="AC1828">
        <v>20.100000000000001</v>
      </c>
    </row>
    <row r="1829" spans="14:29" x14ac:dyDescent="0.35">
      <c r="N1829">
        <f t="shared" si="59"/>
        <v>7.3</v>
      </c>
      <c r="O1829">
        <v>60</v>
      </c>
      <c r="P1829" t="s">
        <v>21</v>
      </c>
      <c r="Q1829" t="str">
        <f t="shared" si="60"/>
        <v>never smoked</v>
      </c>
      <c r="Z1829">
        <v>60</v>
      </c>
      <c r="AA1829" s="8">
        <v>0</v>
      </c>
      <c r="AB1829">
        <v>185.31</v>
      </c>
      <c r="AC1829">
        <v>39.299999999999997</v>
      </c>
    </row>
    <row r="1830" spans="14:29" x14ac:dyDescent="0.35">
      <c r="N1830">
        <f t="shared" si="59"/>
        <v>7.4</v>
      </c>
      <c r="O1830">
        <v>61</v>
      </c>
      <c r="P1830" t="s">
        <v>16</v>
      </c>
      <c r="Q1830" t="str">
        <f t="shared" si="60"/>
        <v>formerly smoked</v>
      </c>
      <c r="Z1830">
        <v>61</v>
      </c>
      <c r="AA1830" s="8">
        <v>0</v>
      </c>
      <c r="AB1830">
        <v>102.53</v>
      </c>
      <c r="AC1830">
        <v>28.3</v>
      </c>
    </row>
    <row r="1831" spans="14:29" x14ac:dyDescent="0.35">
      <c r="N1831">
        <f t="shared" si="59"/>
        <v>7.3</v>
      </c>
      <c r="O1831">
        <v>60</v>
      </c>
      <c r="P1831" t="s">
        <v>24</v>
      </c>
      <c r="Q1831" t="str">
        <f t="shared" si="60"/>
        <v>formerly smoked</v>
      </c>
      <c r="Z1831">
        <v>60</v>
      </c>
      <c r="AA1831" s="8">
        <v>0</v>
      </c>
      <c r="AB1831">
        <v>65.78</v>
      </c>
      <c r="AC1831">
        <v>27.5</v>
      </c>
    </row>
    <row r="1832" spans="14:29" x14ac:dyDescent="0.35">
      <c r="N1832">
        <f t="shared" si="59"/>
        <v>6.6000000000000005</v>
      </c>
      <c r="O1832">
        <v>56</v>
      </c>
      <c r="P1832" t="s">
        <v>21</v>
      </c>
      <c r="Q1832" t="str">
        <f t="shared" si="60"/>
        <v>never smoked</v>
      </c>
      <c r="Z1832">
        <v>56</v>
      </c>
      <c r="AA1832" s="8">
        <v>0</v>
      </c>
      <c r="AB1832">
        <v>62.6</v>
      </c>
      <c r="AC1832">
        <v>33.9</v>
      </c>
    </row>
    <row r="1833" spans="14:29" x14ac:dyDescent="0.35">
      <c r="N1833">
        <f t="shared" si="59"/>
        <v>0.8</v>
      </c>
      <c r="O1833">
        <v>9</v>
      </c>
      <c r="P1833" t="s">
        <v>24</v>
      </c>
      <c r="Q1833" t="str">
        <f t="shared" si="60"/>
        <v>never smoked</v>
      </c>
      <c r="Z1833">
        <v>9</v>
      </c>
      <c r="AA1833" s="8">
        <v>0</v>
      </c>
      <c r="AB1833">
        <v>81.180000000000007</v>
      </c>
      <c r="AC1833">
        <v>20</v>
      </c>
    </row>
    <row r="1834" spans="14:29" x14ac:dyDescent="0.35">
      <c r="N1834">
        <f t="shared" si="59"/>
        <v>4.9000000000000004</v>
      </c>
      <c r="O1834">
        <v>45</v>
      </c>
      <c r="P1834" t="s">
        <v>22</v>
      </c>
      <c r="Q1834" t="str">
        <f t="shared" si="60"/>
        <v>smokes</v>
      </c>
      <c r="Z1834">
        <v>45</v>
      </c>
      <c r="AA1834" s="8">
        <v>0</v>
      </c>
      <c r="AB1834">
        <v>76.680000000000007</v>
      </c>
      <c r="AC1834">
        <v>34.799999999999997</v>
      </c>
    </row>
    <row r="1835" spans="14:29" x14ac:dyDescent="0.35">
      <c r="N1835">
        <f t="shared" si="59"/>
        <v>1.2</v>
      </c>
      <c r="O1835">
        <v>14</v>
      </c>
      <c r="P1835" t="s">
        <v>16</v>
      </c>
      <c r="Q1835" t="str">
        <f t="shared" si="60"/>
        <v>formerly smoked</v>
      </c>
      <c r="Z1835">
        <v>14</v>
      </c>
      <c r="AA1835" s="8">
        <v>0</v>
      </c>
      <c r="AB1835">
        <v>92.86</v>
      </c>
      <c r="AC1835">
        <v>20.7</v>
      </c>
    </row>
    <row r="1836" spans="14:29" x14ac:dyDescent="0.35">
      <c r="N1836">
        <f t="shared" si="59"/>
        <v>3.8</v>
      </c>
      <c r="O1836">
        <v>37</v>
      </c>
      <c r="P1836" t="s">
        <v>22</v>
      </c>
      <c r="Q1836" t="str">
        <f t="shared" si="60"/>
        <v>smokes</v>
      </c>
      <c r="Z1836">
        <v>37</v>
      </c>
      <c r="AA1836" s="8">
        <v>0</v>
      </c>
      <c r="AB1836">
        <v>90.95</v>
      </c>
      <c r="AC1836">
        <v>24.6</v>
      </c>
    </row>
    <row r="1837" spans="14:29" x14ac:dyDescent="0.35">
      <c r="N1837">
        <f t="shared" si="59"/>
        <v>6</v>
      </c>
      <c r="O1837">
        <v>52</v>
      </c>
      <c r="P1837" t="s">
        <v>21</v>
      </c>
      <c r="Q1837" t="str">
        <f t="shared" si="60"/>
        <v>never smoked</v>
      </c>
      <c r="Z1837">
        <v>52</v>
      </c>
      <c r="AA1837" s="8">
        <v>0</v>
      </c>
      <c r="AB1837">
        <v>85.66</v>
      </c>
      <c r="AC1837">
        <v>39.4</v>
      </c>
    </row>
    <row r="1838" spans="14:29" x14ac:dyDescent="0.35">
      <c r="N1838">
        <f t="shared" si="59"/>
        <v>2.9</v>
      </c>
      <c r="O1838">
        <v>30</v>
      </c>
      <c r="P1838" t="s">
        <v>22</v>
      </c>
      <c r="Q1838" t="str">
        <f t="shared" si="60"/>
        <v>smokes</v>
      </c>
      <c r="Z1838">
        <v>30</v>
      </c>
      <c r="AA1838" s="8">
        <v>0</v>
      </c>
      <c r="AB1838">
        <v>88.2</v>
      </c>
      <c r="AC1838">
        <v>28.1</v>
      </c>
    </row>
    <row r="1839" spans="14:29" x14ac:dyDescent="0.35">
      <c r="N1839">
        <f t="shared" si="59"/>
        <v>7.3</v>
      </c>
      <c r="O1839">
        <v>60</v>
      </c>
      <c r="P1839" t="s">
        <v>22</v>
      </c>
      <c r="Q1839" t="str">
        <f t="shared" si="60"/>
        <v>smokes</v>
      </c>
      <c r="Z1839">
        <v>60</v>
      </c>
      <c r="AA1839" s="8">
        <v>0</v>
      </c>
      <c r="AB1839">
        <v>203.04</v>
      </c>
      <c r="AC1839">
        <v>28.1</v>
      </c>
    </row>
    <row r="1840" spans="14:29" x14ac:dyDescent="0.35">
      <c r="N1840">
        <f t="shared" si="59"/>
        <v>5.2</v>
      </c>
      <c r="O1840">
        <v>47</v>
      </c>
      <c r="P1840" t="s">
        <v>22</v>
      </c>
      <c r="Q1840" t="str">
        <f t="shared" si="60"/>
        <v>smokes</v>
      </c>
      <c r="Z1840">
        <v>47</v>
      </c>
      <c r="AA1840" s="8">
        <v>0</v>
      </c>
      <c r="AB1840">
        <v>68.37</v>
      </c>
      <c r="AC1840">
        <v>29.4</v>
      </c>
    </row>
    <row r="1841" spans="14:29" x14ac:dyDescent="0.35">
      <c r="N1841">
        <f t="shared" si="59"/>
        <v>9.8000000000000007</v>
      </c>
      <c r="O1841">
        <v>82</v>
      </c>
      <c r="P1841" t="s">
        <v>24</v>
      </c>
      <c r="Q1841" t="str">
        <f t="shared" si="60"/>
        <v>formerly smoked</v>
      </c>
      <c r="Z1841">
        <v>82</v>
      </c>
      <c r="AA1841" s="8">
        <v>0</v>
      </c>
      <c r="AB1841">
        <v>77.319999999999993</v>
      </c>
      <c r="AC1841">
        <v>24.8</v>
      </c>
    </row>
    <row r="1842" spans="14:29" x14ac:dyDescent="0.35">
      <c r="N1842">
        <f t="shared" si="59"/>
        <v>7.8000000000000007</v>
      </c>
      <c r="O1842">
        <v>64</v>
      </c>
      <c r="P1842" t="s">
        <v>21</v>
      </c>
      <c r="Q1842" t="str">
        <f t="shared" si="60"/>
        <v>never smoked</v>
      </c>
      <c r="Z1842">
        <v>64</v>
      </c>
      <c r="AA1842" s="8">
        <v>0</v>
      </c>
      <c r="AB1842">
        <v>187.87</v>
      </c>
      <c r="AC1842">
        <v>32.299999999999997</v>
      </c>
    </row>
    <row r="1843" spans="14:29" x14ac:dyDescent="0.35">
      <c r="N1843">
        <f t="shared" si="59"/>
        <v>1</v>
      </c>
      <c r="O1843">
        <v>12</v>
      </c>
      <c r="P1843" t="s">
        <v>21</v>
      </c>
      <c r="Q1843" t="str">
        <f t="shared" si="60"/>
        <v>never smoked</v>
      </c>
      <c r="Z1843">
        <v>12</v>
      </c>
      <c r="AA1843" s="8">
        <v>0</v>
      </c>
      <c r="AB1843">
        <v>213.87</v>
      </c>
      <c r="AC1843">
        <v>25.3</v>
      </c>
    </row>
    <row r="1844" spans="14:29" x14ac:dyDescent="0.35">
      <c r="N1844">
        <f t="shared" si="59"/>
        <v>9.3999999999999986</v>
      </c>
      <c r="O1844">
        <v>79</v>
      </c>
      <c r="P1844" t="s">
        <v>24</v>
      </c>
      <c r="Q1844" t="str">
        <f t="shared" si="60"/>
        <v>formerly smoked</v>
      </c>
      <c r="Z1844">
        <v>79</v>
      </c>
      <c r="AA1844" s="8">
        <v>0</v>
      </c>
      <c r="AB1844">
        <v>119.62</v>
      </c>
      <c r="AC1844">
        <v>39</v>
      </c>
    </row>
    <row r="1845" spans="14:29" x14ac:dyDescent="0.35">
      <c r="N1845">
        <f t="shared" si="59"/>
        <v>9.1</v>
      </c>
      <c r="O1845">
        <v>77</v>
      </c>
      <c r="P1845" t="s">
        <v>16</v>
      </c>
      <c r="Q1845" t="str">
        <f t="shared" si="60"/>
        <v>formerly smoked</v>
      </c>
      <c r="Z1845">
        <v>77</v>
      </c>
      <c r="AA1845" s="8">
        <v>0</v>
      </c>
      <c r="AB1845">
        <v>222.85</v>
      </c>
      <c r="AC1845">
        <v>29.4</v>
      </c>
    </row>
    <row r="1846" spans="14:29" x14ac:dyDescent="0.35">
      <c r="N1846">
        <f t="shared" si="59"/>
        <v>2.4</v>
      </c>
      <c r="O1846">
        <v>25</v>
      </c>
      <c r="P1846" t="s">
        <v>24</v>
      </c>
      <c r="Q1846" t="str">
        <f t="shared" si="60"/>
        <v>smokes</v>
      </c>
      <c r="Z1846">
        <v>25</v>
      </c>
      <c r="AA1846" s="8">
        <v>0</v>
      </c>
      <c r="AB1846">
        <v>100.82</v>
      </c>
      <c r="AC1846">
        <v>31.9</v>
      </c>
    </row>
    <row r="1847" spans="14:29" x14ac:dyDescent="0.35">
      <c r="N1847">
        <f t="shared" si="59"/>
        <v>2.5</v>
      </c>
      <c r="O1847">
        <v>26</v>
      </c>
      <c r="P1847" t="s">
        <v>24</v>
      </c>
      <c r="Q1847" t="str">
        <f t="shared" si="60"/>
        <v>smokes</v>
      </c>
      <c r="Z1847">
        <v>26</v>
      </c>
      <c r="AA1847" s="8">
        <v>0</v>
      </c>
      <c r="AB1847">
        <v>136.1</v>
      </c>
      <c r="AC1847">
        <v>26.4</v>
      </c>
    </row>
    <row r="1848" spans="14:29" x14ac:dyDescent="0.35">
      <c r="N1848">
        <f t="shared" si="59"/>
        <v>1.2</v>
      </c>
      <c r="O1848">
        <v>14</v>
      </c>
      <c r="P1848" t="s">
        <v>24</v>
      </c>
      <c r="Q1848" t="str">
        <f t="shared" si="60"/>
        <v>never smoked</v>
      </c>
      <c r="Z1848">
        <v>14</v>
      </c>
      <c r="AA1848" s="8">
        <v>0</v>
      </c>
      <c r="AB1848">
        <v>149.41999999999999</v>
      </c>
      <c r="AC1848">
        <v>20.6</v>
      </c>
    </row>
    <row r="1849" spans="14:29" x14ac:dyDescent="0.35">
      <c r="N1849">
        <f t="shared" si="59"/>
        <v>4.5</v>
      </c>
      <c r="O1849">
        <v>42</v>
      </c>
      <c r="P1849" t="s">
        <v>21</v>
      </c>
      <c r="Q1849" t="str">
        <f t="shared" si="60"/>
        <v>never smoked</v>
      </c>
      <c r="Z1849">
        <v>42</v>
      </c>
      <c r="AA1849" s="8">
        <v>0</v>
      </c>
      <c r="AB1849">
        <v>79.989999999999995</v>
      </c>
      <c r="AC1849">
        <v>26.3</v>
      </c>
    </row>
    <row r="1850" spans="14:29" x14ac:dyDescent="0.35">
      <c r="N1850">
        <f t="shared" si="59"/>
        <v>3.8</v>
      </c>
      <c r="O1850">
        <v>37</v>
      </c>
      <c r="P1850" t="s">
        <v>24</v>
      </c>
      <c r="Q1850" t="str">
        <f t="shared" si="60"/>
        <v>smokes</v>
      </c>
      <c r="Z1850">
        <v>37</v>
      </c>
      <c r="AA1850" s="8">
        <v>0</v>
      </c>
      <c r="AB1850">
        <v>118.21</v>
      </c>
      <c r="AC1850">
        <v>23.6</v>
      </c>
    </row>
    <row r="1851" spans="14:29" x14ac:dyDescent="0.35">
      <c r="N1851">
        <f t="shared" si="59"/>
        <v>0.70000000000000007</v>
      </c>
      <c r="O1851">
        <v>8</v>
      </c>
      <c r="P1851" t="s">
        <v>24</v>
      </c>
      <c r="Q1851" t="str">
        <f t="shared" si="60"/>
        <v>never smoked</v>
      </c>
      <c r="Z1851">
        <v>8</v>
      </c>
      <c r="AA1851" s="8">
        <v>0</v>
      </c>
      <c r="AB1851">
        <v>56.3</v>
      </c>
      <c r="AC1851">
        <v>18</v>
      </c>
    </row>
    <row r="1852" spans="14:29" x14ac:dyDescent="0.35">
      <c r="N1852">
        <f t="shared" si="59"/>
        <v>9.2000000000000011</v>
      </c>
      <c r="O1852">
        <v>78</v>
      </c>
      <c r="P1852" t="s">
        <v>21</v>
      </c>
      <c r="Q1852" t="str">
        <f t="shared" si="60"/>
        <v>never smoked</v>
      </c>
      <c r="Z1852">
        <v>78</v>
      </c>
      <c r="AA1852" s="8">
        <v>0</v>
      </c>
      <c r="AB1852">
        <v>84.49</v>
      </c>
      <c r="AC1852">
        <v>26.4</v>
      </c>
    </row>
    <row r="1853" spans="14:29" x14ac:dyDescent="0.35">
      <c r="N1853">
        <f t="shared" si="59"/>
        <v>1.6</v>
      </c>
      <c r="O1853">
        <v>18</v>
      </c>
      <c r="P1853" t="s">
        <v>21</v>
      </c>
      <c r="Q1853" t="str">
        <f t="shared" si="60"/>
        <v>never smoked</v>
      </c>
      <c r="Z1853">
        <v>18</v>
      </c>
      <c r="AA1853" s="8">
        <v>0</v>
      </c>
      <c r="AB1853">
        <v>89.61</v>
      </c>
      <c r="AC1853">
        <v>22</v>
      </c>
    </row>
    <row r="1854" spans="14:29" x14ac:dyDescent="0.35">
      <c r="N1854">
        <f t="shared" si="59"/>
        <v>9.2000000000000011</v>
      </c>
      <c r="O1854">
        <v>78</v>
      </c>
      <c r="P1854" t="s">
        <v>24</v>
      </c>
      <c r="Q1854" t="str">
        <f t="shared" si="60"/>
        <v>formerly smoked</v>
      </c>
      <c r="Z1854">
        <v>78</v>
      </c>
      <c r="AA1854" s="8">
        <v>0</v>
      </c>
      <c r="AB1854">
        <v>100.09</v>
      </c>
      <c r="AC1854">
        <v>30.5</v>
      </c>
    </row>
    <row r="1855" spans="14:29" x14ac:dyDescent="0.35">
      <c r="N1855">
        <f t="shared" si="59"/>
        <v>6.5</v>
      </c>
      <c r="O1855">
        <v>55</v>
      </c>
      <c r="P1855" t="s">
        <v>22</v>
      </c>
      <c r="Q1855" t="str">
        <f t="shared" si="60"/>
        <v>smokes</v>
      </c>
      <c r="Z1855">
        <v>55</v>
      </c>
      <c r="AA1855" s="8">
        <v>0</v>
      </c>
      <c r="AB1855">
        <v>198.36</v>
      </c>
      <c r="AC1855">
        <v>29.1</v>
      </c>
    </row>
    <row r="1856" spans="14:29" x14ac:dyDescent="0.35">
      <c r="N1856">
        <f t="shared" si="59"/>
        <v>8.2999999999999989</v>
      </c>
      <c r="O1856">
        <v>68</v>
      </c>
      <c r="P1856" t="s">
        <v>21</v>
      </c>
      <c r="Q1856" t="str">
        <f t="shared" si="60"/>
        <v>never smoked</v>
      </c>
      <c r="Z1856">
        <v>68</v>
      </c>
      <c r="AA1856" s="8">
        <v>0</v>
      </c>
      <c r="AB1856">
        <v>93.61</v>
      </c>
      <c r="AC1856">
        <v>24.9</v>
      </c>
    </row>
    <row r="1857" spans="14:29" x14ac:dyDescent="0.35">
      <c r="N1857">
        <f t="shared" si="59"/>
        <v>5.2</v>
      </c>
      <c r="O1857">
        <v>47</v>
      </c>
      <c r="P1857" t="s">
        <v>22</v>
      </c>
      <c r="Q1857" t="str">
        <f t="shared" si="60"/>
        <v>smokes</v>
      </c>
      <c r="Z1857">
        <v>47</v>
      </c>
      <c r="AA1857" s="8">
        <v>0</v>
      </c>
      <c r="AB1857">
        <v>75.430000000000007</v>
      </c>
      <c r="AC1857">
        <v>36.4</v>
      </c>
    </row>
    <row r="1858" spans="14:29" x14ac:dyDescent="0.35">
      <c r="N1858">
        <f t="shared" si="59"/>
        <v>5.2</v>
      </c>
      <c r="O1858">
        <v>47</v>
      </c>
      <c r="P1858" t="s">
        <v>22</v>
      </c>
      <c r="Q1858" t="str">
        <f t="shared" si="60"/>
        <v>smokes</v>
      </c>
      <c r="Z1858">
        <v>47</v>
      </c>
      <c r="AA1858" s="8">
        <v>0</v>
      </c>
      <c r="AB1858">
        <v>100.31</v>
      </c>
      <c r="AC1858">
        <v>31.2</v>
      </c>
    </row>
    <row r="1859" spans="14:29" x14ac:dyDescent="0.35">
      <c r="N1859">
        <f t="shared" ref="N1859:N1922" si="61">_xlfn.PERCENTRANK.EXC(O:O,O1859,2)*10</f>
        <v>5.8</v>
      </c>
      <c r="O1859">
        <v>51</v>
      </c>
      <c r="P1859" t="s">
        <v>21</v>
      </c>
      <c r="Q1859" t="str">
        <f t="shared" ref="Q1859:Q1922" si="62">IF(P1859="Unknown",IF(N1859&gt;=7,"formerly smoked",IF(N1859&gt;=2,"smokes","never smoked")),P1859)</f>
        <v>never smoked</v>
      </c>
      <c r="Z1859">
        <v>51</v>
      </c>
      <c r="AA1859" s="8">
        <v>0</v>
      </c>
      <c r="AB1859">
        <v>105.63</v>
      </c>
      <c r="AC1859">
        <v>32.799999999999997</v>
      </c>
    </row>
    <row r="1860" spans="14:29" x14ac:dyDescent="0.35">
      <c r="N1860">
        <f t="shared" si="61"/>
        <v>4.6000000000000005</v>
      </c>
      <c r="O1860">
        <v>43</v>
      </c>
      <c r="P1860" t="s">
        <v>21</v>
      </c>
      <c r="Q1860" t="str">
        <f t="shared" si="62"/>
        <v>never smoked</v>
      </c>
      <c r="Z1860">
        <v>43</v>
      </c>
      <c r="AA1860" s="8">
        <v>0</v>
      </c>
      <c r="AB1860">
        <v>82.84</v>
      </c>
      <c r="AC1860">
        <v>31.6</v>
      </c>
    </row>
    <row r="1861" spans="14:29" x14ac:dyDescent="0.35">
      <c r="N1861">
        <f t="shared" si="61"/>
        <v>9.2000000000000011</v>
      </c>
      <c r="O1861">
        <v>78</v>
      </c>
      <c r="P1861" t="s">
        <v>24</v>
      </c>
      <c r="Q1861" t="str">
        <f t="shared" si="62"/>
        <v>formerly smoked</v>
      </c>
      <c r="Z1861">
        <v>78</v>
      </c>
      <c r="AA1861" s="8">
        <v>0</v>
      </c>
      <c r="AB1861">
        <v>58.88</v>
      </c>
      <c r="AC1861">
        <v>35.799999999999997</v>
      </c>
    </row>
    <row r="1862" spans="14:29" x14ac:dyDescent="0.35">
      <c r="N1862">
        <f t="shared" si="61"/>
        <v>7.7</v>
      </c>
      <c r="O1862">
        <v>63</v>
      </c>
      <c r="P1862" t="s">
        <v>16</v>
      </c>
      <c r="Q1862" t="str">
        <f t="shared" si="62"/>
        <v>formerly smoked</v>
      </c>
      <c r="Z1862">
        <v>63</v>
      </c>
      <c r="AA1862" s="8">
        <v>0</v>
      </c>
      <c r="AB1862">
        <v>92.27</v>
      </c>
      <c r="AC1862">
        <v>35.200000000000003</v>
      </c>
    </row>
    <row r="1863" spans="14:29" x14ac:dyDescent="0.35">
      <c r="N1863">
        <f t="shared" si="61"/>
        <v>4.9000000000000004</v>
      </c>
      <c r="O1863">
        <v>45</v>
      </c>
      <c r="P1863" t="s">
        <v>21</v>
      </c>
      <c r="Q1863" t="str">
        <f t="shared" si="62"/>
        <v>never smoked</v>
      </c>
      <c r="Z1863">
        <v>45</v>
      </c>
      <c r="AA1863" s="8">
        <v>0</v>
      </c>
      <c r="AB1863">
        <v>115.23</v>
      </c>
      <c r="AC1863">
        <v>28</v>
      </c>
    </row>
    <row r="1864" spans="14:29" x14ac:dyDescent="0.35">
      <c r="N1864">
        <f t="shared" si="61"/>
        <v>6.1</v>
      </c>
      <c r="O1864">
        <v>53</v>
      </c>
      <c r="P1864" t="s">
        <v>22</v>
      </c>
      <c r="Q1864" t="str">
        <f t="shared" si="62"/>
        <v>smokes</v>
      </c>
      <c r="Z1864">
        <v>53</v>
      </c>
      <c r="AA1864" s="8">
        <v>0</v>
      </c>
      <c r="AB1864">
        <v>196.25</v>
      </c>
      <c r="AC1864">
        <v>24.9</v>
      </c>
    </row>
    <row r="1865" spans="14:29" x14ac:dyDescent="0.35">
      <c r="N1865">
        <f t="shared" si="61"/>
        <v>1</v>
      </c>
      <c r="O1865">
        <v>12</v>
      </c>
      <c r="P1865" t="s">
        <v>24</v>
      </c>
      <c r="Q1865" t="str">
        <f t="shared" si="62"/>
        <v>never smoked</v>
      </c>
      <c r="Z1865">
        <v>12</v>
      </c>
      <c r="AA1865" s="8">
        <v>0</v>
      </c>
      <c r="AB1865">
        <v>85.97</v>
      </c>
      <c r="AC1865">
        <v>35.700000000000003</v>
      </c>
    </row>
    <row r="1866" spans="14:29" x14ac:dyDescent="0.35">
      <c r="N1866">
        <f t="shared" si="61"/>
        <v>6.6000000000000005</v>
      </c>
      <c r="O1866">
        <v>56</v>
      </c>
      <c r="P1866" t="s">
        <v>22</v>
      </c>
      <c r="Q1866" t="str">
        <f t="shared" si="62"/>
        <v>smokes</v>
      </c>
      <c r="Z1866">
        <v>56</v>
      </c>
      <c r="AA1866" s="8">
        <v>0</v>
      </c>
      <c r="AB1866">
        <v>114.33</v>
      </c>
      <c r="AC1866">
        <v>30.7</v>
      </c>
    </row>
    <row r="1867" spans="14:29" x14ac:dyDescent="0.35">
      <c r="N1867">
        <f t="shared" si="61"/>
        <v>2.8000000000000003</v>
      </c>
      <c r="O1867">
        <v>29</v>
      </c>
      <c r="P1867" t="s">
        <v>21</v>
      </c>
      <c r="Q1867" t="str">
        <f t="shared" si="62"/>
        <v>never smoked</v>
      </c>
      <c r="Z1867">
        <v>29</v>
      </c>
      <c r="AA1867" s="8">
        <v>0</v>
      </c>
      <c r="AB1867">
        <v>72.52</v>
      </c>
      <c r="AC1867">
        <v>33.9</v>
      </c>
    </row>
    <row r="1868" spans="14:29" x14ac:dyDescent="0.35">
      <c r="N1868">
        <f t="shared" si="61"/>
        <v>0.89999999999999991</v>
      </c>
      <c r="O1868">
        <v>10</v>
      </c>
      <c r="P1868" t="s">
        <v>16</v>
      </c>
      <c r="Q1868" t="str">
        <f t="shared" si="62"/>
        <v>formerly smoked</v>
      </c>
      <c r="Z1868">
        <v>10</v>
      </c>
      <c r="AA1868" s="8">
        <v>0</v>
      </c>
      <c r="AB1868">
        <v>99.87</v>
      </c>
      <c r="AC1868">
        <v>28.1</v>
      </c>
    </row>
    <row r="1869" spans="14:29" x14ac:dyDescent="0.35">
      <c r="N1869">
        <f t="shared" si="61"/>
        <v>6.5</v>
      </c>
      <c r="O1869">
        <v>55</v>
      </c>
      <c r="P1869" t="s">
        <v>24</v>
      </c>
      <c r="Q1869" t="str">
        <f t="shared" si="62"/>
        <v>smokes</v>
      </c>
      <c r="Z1869">
        <v>55</v>
      </c>
      <c r="AA1869" s="8">
        <v>0</v>
      </c>
      <c r="AB1869">
        <v>63.47</v>
      </c>
      <c r="AC1869">
        <v>27.8</v>
      </c>
    </row>
    <row r="1870" spans="14:29" x14ac:dyDescent="0.35">
      <c r="N1870">
        <f t="shared" si="61"/>
        <v>5.5</v>
      </c>
      <c r="O1870">
        <v>49</v>
      </c>
      <c r="P1870" t="s">
        <v>24</v>
      </c>
      <c r="Q1870" t="str">
        <f t="shared" si="62"/>
        <v>smokes</v>
      </c>
      <c r="Z1870">
        <v>49</v>
      </c>
      <c r="AA1870" s="8">
        <v>0</v>
      </c>
      <c r="AB1870">
        <v>90.58</v>
      </c>
      <c r="AC1870">
        <v>23.2</v>
      </c>
    </row>
    <row r="1871" spans="14:29" x14ac:dyDescent="0.35">
      <c r="N1871">
        <f t="shared" si="61"/>
        <v>2.1</v>
      </c>
      <c r="O1871">
        <v>23</v>
      </c>
      <c r="P1871" t="s">
        <v>24</v>
      </c>
      <c r="Q1871" t="str">
        <f t="shared" si="62"/>
        <v>smokes</v>
      </c>
      <c r="Z1871">
        <v>23</v>
      </c>
      <c r="AA1871" s="8">
        <v>0</v>
      </c>
      <c r="AB1871">
        <v>92.26</v>
      </c>
      <c r="AC1871">
        <v>17.100000000000001</v>
      </c>
    </row>
    <row r="1872" spans="14:29" x14ac:dyDescent="0.35">
      <c r="N1872">
        <f t="shared" si="61"/>
        <v>6.1</v>
      </c>
      <c r="O1872">
        <v>53</v>
      </c>
      <c r="P1872" t="s">
        <v>22</v>
      </c>
      <c r="Q1872" t="str">
        <f t="shared" si="62"/>
        <v>smokes</v>
      </c>
      <c r="Z1872">
        <v>53</v>
      </c>
      <c r="AA1872" s="8">
        <v>0</v>
      </c>
      <c r="AB1872">
        <v>113.74</v>
      </c>
      <c r="AC1872">
        <v>31.6</v>
      </c>
    </row>
    <row r="1873" spans="14:29" x14ac:dyDescent="0.35">
      <c r="N1873">
        <f t="shared" si="61"/>
        <v>6.6000000000000005</v>
      </c>
      <c r="O1873">
        <v>56</v>
      </c>
      <c r="P1873" t="s">
        <v>22</v>
      </c>
      <c r="Q1873" t="str">
        <f t="shared" si="62"/>
        <v>smokes</v>
      </c>
      <c r="Z1873">
        <v>56</v>
      </c>
      <c r="AA1873" s="8">
        <v>0</v>
      </c>
      <c r="AB1873">
        <v>72.790000000000006</v>
      </c>
      <c r="AC1873">
        <v>23.8</v>
      </c>
    </row>
    <row r="1874" spans="14:29" x14ac:dyDescent="0.35">
      <c r="N1874">
        <f t="shared" si="61"/>
        <v>6.6000000000000005</v>
      </c>
      <c r="O1874">
        <v>56</v>
      </c>
      <c r="P1874" t="s">
        <v>22</v>
      </c>
      <c r="Q1874" t="str">
        <f t="shared" si="62"/>
        <v>smokes</v>
      </c>
      <c r="Z1874">
        <v>56</v>
      </c>
      <c r="AA1874" s="8">
        <v>0</v>
      </c>
      <c r="AB1874">
        <v>94.71</v>
      </c>
      <c r="AC1874">
        <v>29.6</v>
      </c>
    </row>
    <row r="1875" spans="14:29" x14ac:dyDescent="0.35">
      <c r="N1875">
        <f t="shared" si="61"/>
        <v>7.4</v>
      </c>
      <c r="O1875">
        <v>61</v>
      </c>
      <c r="P1875" t="s">
        <v>21</v>
      </c>
      <c r="Q1875" t="str">
        <f t="shared" si="62"/>
        <v>never smoked</v>
      </c>
      <c r="Z1875">
        <v>61</v>
      </c>
      <c r="AA1875" s="8">
        <v>0</v>
      </c>
      <c r="AB1875">
        <v>194.53</v>
      </c>
      <c r="AC1875">
        <v>45</v>
      </c>
    </row>
    <row r="1876" spans="14:29" x14ac:dyDescent="0.35">
      <c r="N1876">
        <f t="shared" si="61"/>
        <v>4.9000000000000004</v>
      </c>
      <c r="O1876">
        <v>45</v>
      </c>
      <c r="P1876" t="s">
        <v>24</v>
      </c>
      <c r="Q1876" t="str">
        <f t="shared" si="62"/>
        <v>smokes</v>
      </c>
      <c r="Z1876">
        <v>45</v>
      </c>
      <c r="AA1876" s="8">
        <v>0</v>
      </c>
      <c r="AB1876">
        <v>72.650000000000006</v>
      </c>
      <c r="AC1876">
        <v>25.6</v>
      </c>
    </row>
    <row r="1877" spans="14:29" x14ac:dyDescent="0.35">
      <c r="N1877">
        <f t="shared" si="61"/>
        <v>9.6</v>
      </c>
      <c r="O1877">
        <v>80</v>
      </c>
      <c r="P1877" t="s">
        <v>16</v>
      </c>
      <c r="Q1877" t="str">
        <f t="shared" si="62"/>
        <v>formerly smoked</v>
      </c>
      <c r="Z1877">
        <v>80</v>
      </c>
      <c r="AA1877" s="8">
        <v>0</v>
      </c>
      <c r="AB1877">
        <v>86.68</v>
      </c>
      <c r="AC1877">
        <v>27.7</v>
      </c>
    </row>
    <row r="1878" spans="14:29" x14ac:dyDescent="0.35">
      <c r="N1878">
        <f t="shared" si="61"/>
        <v>5.2</v>
      </c>
      <c r="O1878">
        <v>47</v>
      </c>
      <c r="P1878" t="s">
        <v>21</v>
      </c>
      <c r="Q1878" t="str">
        <f t="shared" si="62"/>
        <v>never smoked</v>
      </c>
      <c r="Z1878">
        <v>47</v>
      </c>
      <c r="AA1878" s="8">
        <v>0</v>
      </c>
      <c r="AB1878">
        <v>140.38999999999999</v>
      </c>
      <c r="AC1878">
        <v>25.5</v>
      </c>
    </row>
    <row r="1879" spans="14:29" x14ac:dyDescent="0.35">
      <c r="N1879">
        <f t="shared" si="61"/>
        <v>0.3</v>
      </c>
      <c r="O1879">
        <v>3</v>
      </c>
      <c r="P1879" t="s">
        <v>24</v>
      </c>
      <c r="Q1879" t="str">
        <f t="shared" si="62"/>
        <v>never smoked</v>
      </c>
      <c r="Z1879">
        <v>3</v>
      </c>
      <c r="AA1879" s="8">
        <v>0</v>
      </c>
      <c r="AB1879">
        <v>77.87</v>
      </c>
      <c r="AC1879">
        <v>18.3</v>
      </c>
    </row>
    <row r="1880" spans="14:29" x14ac:dyDescent="0.35">
      <c r="N1880">
        <f t="shared" si="61"/>
        <v>7.7</v>
      </c>
      <c r="O1880">
        <v>63</v>
      </c>
      <c r="P1880" t="s">
        <v>16</v>
      </c>
      <c r="Q1880" t="str">
        <f t="shared" si="62"/>
        <v>formerly smoked</v>
      </c>
      <c r="Z1880">
        <v>63</v>
      </c>
      <c r="AA1880" s="8">
        <v>0</v>
      </c>
      <c r="AB1880">
        <v>104.7</v>
      </c>
      <c r="AC1880">
        <v>21</v>
      </c>
    </row>
    <row r="1881" spans="14:29" x14ac:dyDescent="0.35">
      <c r="N1881">
        <f t="shared" si="61"/>
        <v>8.2999999999999989</v>
      </c>
      <c r="O1881">
        <v>68</v>
      </c>
      <c r="P1881" t="s">
        <v>21</v>
      </c>
      <c r="Q1881" t="str">
        <f t="shared" si="62"/>
        <v>never smoked</v>
      </c>
      <c r="Z1881">
        <v>68</v>
      </c>
      <c r="AA1881" s="8">
        <v>0</v>
      </c>
      <c r="AB1881">
        <v>95.82</v>
      </c>
      <c r="AC1881">
        <v>28.6</v>
      </c>
    </row>
    <row r="1882" spans="14:29" x14ac:dyDescent="0.35">
      <c r="N1882">
        <f t="shared" si="61"/>
        <v>9</v>
      </c>
      <c r="O1882">
        <v>76</v>
      </c>
      <c r="P1882" t="s">
        <v>21</v>
      </c>
      <c r="Q1882" t="str">
        <f t="shared" si="62"/>
        <v>never smoked</v>
      </c>
      <c r="Z1882">
        <v>76</v>
      </c>
      <c r="AA1882" s="8">
        <v>0</v>
      </c>
      <c r="AB1882">
        <v>204.05</v>
      </c>
      <c r="AC1882">
        <v>23.5</v>
      </c>
    </row>
    <row r="1883" spans="14:29" x14ac:dyDescent="0.35">
      <c r="N1883">
        <f t="shared" si="61"/>
        <v>7.5</v>
      </c>
      <c r="O1883">
        <v>62</v>
      </c>
      <c r="P1883" t="s">
        <v>24</v>
      </c>
      <c r="Q1883" t="str">
        <f t="shared" si="62"/>
        <v>formerly smoked</v>
      </c>
      <c r="Z1883">
        <v>62</v>
      </c>
      <c r="AA1883" s="8">
        <v>0</v>
      </c>
      <c r="AB1883">
        <v>130.56</v>
      </c>
      <c r="AC1883">
        <v>36.1</v>
      </c>
    </row>
    <row r="1884" spans="14:29" x14ac:dyDescent="0.35">
      <c r="N1884">
        <f t="shared" si="61"/>
        <v>2.9</v>
      </c>
      <c r="O1884">
        <v>30</v>
      </c>
      <c r="P1884" t="s">
        <v>22</v>
      </c>
      <c r="Q1884" t="str">
        <f t="shared" si="62"/>
        <v>smokes</v>
      </c>
      <c r="Z1884">
        <v>30</v>
      </c>
      <c r="AA1884" s="8">
        <v>0</v>
      </c>
      <c r="AB1884">
        <v>67.78</v>
      </c>
      <c r="AC1884">
        <v>29.2</v>
      </c>
    </row>
    <row r="1885" spans="14:29" x14ac:dyDescent="0.35">
      <c r="N1885">
        <f t="shared" si="61"/>
        <v>4.8</v>
      </c>
      <c r="O1885">
        <v>44</v>
      </c>
      <c r="P1885" t="s">
        <v>16</v>
      </c>
      <c r="Q1885" t="str">
        <f t="shared" si="62"/>
        <v>formerly smoked</v>
      </c>
      <c r="Z1885">
        <v>44</v>
      </c>
      <c r="AA1885" s="8">
        <v>0</v>
      </c>
      <c r="AB1885">
        <v>105.29</v>
      </c>
      <c r="AC1885">
        <v>27.6</v>
      </c>
    </row>
    <row r="1886" spans="14:29" x14ac:dyDescent="0.35">
      <c r="N1886">
        <f t="shared" si="61"/>
        <v>5.2</v>
      </c>
      <c r="O1886">
        <v>47</v>
      </c>
      <c r="P1886" t="s">
        <v>22</v>
      </c>
      <c r="Q1886" t="str">
        <f t="shared" si="62"/>
        <v>smokes</v>
      </c>
      <c r="Z1886">
        <v>47</v>
      </c>
      <c r="AA1886" s="8">
        <v>0</v>
      </c>
      <c r="AB1886">
        <v>135.19</v>
      </c>
      <c r="AC1886">
        <v>36</v>
      </c>
    </row>
    <row r="1887" spans="14:29" x14ac:dyDescent="0.35">
      <c r="N1887">
        <f t="shared" si="61"/>
        <v>2.4</v>
      </c>
      <c r="O1887">
        <v>25</v>
      </c>
      <c r="P1887" t="s">
        <v>22</v>
      </c>
      <c r="Q1887" t="str">
        <f t="shared" si="62"/>
        <v>smokes</v>
      </c>
      <c r="Z1887">
        <v>25</v>
      </c>
      <c r="AA1887" s="8">
        <v>0</v>
      </c>
      <c r="AB1887">
        <v>116.12</v>
      </c>
      <c r="AC1887">
        <v>20.399999999999999</v>
      </c>
    </row>
    <row r="1888" spans="14:29" x14ac:dyDescent="0.35">
      <c r="N1888">
        <f t="shared" si="61"/>
        <v>3</v>
      </c>
      <c r="O1888">
        <v>31</v>
      </c>
      <c r="P1888" t="s">
        <v>21</v>
      </c>
      <c r="Q1888" t="str">
        <f t="shared" si="62"/>
        <v>never smoked</v>
      </c>
      <c r="Z1888">
        <v>31</v>
      </c>
      <c r="AA1888" s="8">
        <v>0</v>
      </c>
      <c r="AB1888">
        <v>59.63</v>
      </c>
      <c r="AC1888">
        <v>19.899999999999999</v>
      </c>
    </row>
    <row r="1889" spans="14:29" x14ac:dyDescent="0.35">
      <c r="N1889">
        <f t="shared" si="61"/>
        <v>8.6</v>
      </c>
      <c r="O1889">
        <v>71</v>
      </c>
      <c r="P1889" t="s">
        <v>16</v>
      </c>
      <c r="Q1889" t="str">
        <f t="shared" si="62"/>
        <v>formerly smoked</v>
      </c>
      <c r="Z1889">
        <v>71</v>
      </c>
      <c r="AA1889" s="8">
        <v>0</v>
      </c>
      <c r="AB1889">
        <v>56.43</v>
      </c>
      <c r="AC1889">
        <v>29.2</v>
      </c>
    </row>
    <row r="1890" spans="14:29" x14ac:dyDescent="0.35">
      <c r="N1890">
        <f t="shared" si="61"/>
        <v>3.2</v>
      </c>
      <c r="O1890">
        <v>32</v>
      </c>
      <c r="P1890" t="s">
        <v>21</v>
      </c>
      <c r="Q1890" t="str">
        <f t="shared" si="62"/>
        <v>never smoked</v>
      </c>
      <c r="Z1890">
        <v>32</v>
      </c>
      <c r="AA1890" s="8">
        <v>0</v>
      </c>
      <c r="AB1890">
        <v>199.18</v>
      </c>
      <c r="AC1890">
        <v>27.9</v>
      </c>
    </row>
    <row r="1891" spans="14:29" x14ac:dyDescent="0.35">
      <c r="N1891">
        <f t="shared" si="61"/>
        <v>8.6999999999999993</v>
      </c>
      <c r="O1891">
        <v>72</v>
      </c>
      <c r="P1891" t="s">
        <v>16</v>
      </c>
      <c r="Q1891" t="str">
        <f t="shared" si="62"/>
        <v>formerly smoked</v>
      </c>
      <c r="Z1891">
        <v>72</v>
      </c>
      <c r="AA1891" s="8">
        <v>0</v>
      </c>
      <c r="AB1891">
        <v>209.26</v>
      </c>
      <c r="AC1891">
        <v>38.1</v>
      </c>
    </row>
    <row r="1892" spans="14:29" x14ac:dyDescent="0.35">
      <c r="N1892">
        <f t="shared" si="61"/>
        <v>4.8</v>
      </c>
      <c r="O1892">
        <v>44</v>
      </c>
      <c r="P1892" t="s">
        <v>21</v>
      </c>
      <c r="Q1892" t="str">
        <f t="shared" si="62"/>
        <v>never smoked</v>
      </c>
      <c r="Z1892">
        <v>44</v>
      </c>
      <c r="AA1892" s="8">
        <v>0</v>
      </c>
      <c r="AB1892">
        <v>91.21</v>
      </c>
      <c r="AC1892">
        <v>24.1</v>
      </c>
    </row>
    <row r="1893" spans="14:29" x14ac:dyDescent="0.35">
      <c r="N1893">
        <f t="shared" si="61"/>
        <v>7.7</v>
      </c>
      <c r="O1893">
        <v>63</v>
      </c>
      <c r="P1893" t="s">
        <v>16</v>
      </c>
      <c r="Q1893" t="str">
        <f t="shared" si="62"/>
        <v>formerly smoked</v>
      </c>
      <c r="Z1893">
        <v>63</v>
      </c>
      <c r="AA1893" s="8">
        <v>0</v>
      </c>
      <c r="AB1893">
        <v>95.16</v>
      </c>
      <c r="AC1893">
        <v>37.799999999999997</v>
      </c>
    </row>
    <row r="1894" spans="14:29" x14ac:dyDescent="0.35">
      <c r="N1894">
        <f t="shared" si="61"/>
        <v>3.8</v>
      </c>
      <c r="O1894">
        <v>37</v>
      </c>
      <c r="P1894" t="s">
        <v>21</v>
      </c>
      <c r="Q1894" t="str">
        <f t="shared" si="62"/>
        <v>never smoked</v>
      </c>
      <c r="Z1894">
        <v>37</v>
      </c>
      <c r="AA1894" s="8">
        <v>0</v>
      </c>
      <c r="AB1894">
        <v>217.11</v>
      </c>
      <c r="AC1894">
        <v>29.1</v>
      </c>
    </row>
    <row r="1895" spans="14:29" x14ac:dyDescent="0.35">
      <c r="N1895">
        <f t="shared" si="61"/>
        <v>6.3</v>
      </c>
      <c r="O1895">
        <v>54</v>
      </c>
      <c r="P1895" t="s">
        <v>21</v>
      </c>
      <c r="Q1895" t="str">
        <f t="shared" si="62"/>
        <v>never smoked</v>
      </c>
      <c r="Z1895">
        <v>54</v>
      </c>
      <c r="AA1895" s="8">
        <v>0</v>
      </c>
      <c r="AB1895">
        <v>222.46</v>
      </c>
      <c r="AC1895">
        <v>35.700000000000003</v>
      </c>
    </row>
    <row r="1896" spans="14:29" x14ac:dyDescent="0.35">
      <c r="N1896">
        <f t="shared" si="61"/>
        <v>1.7999999999999998</v>
      </c>
      <c r="O1896">
        <v>20</v>
      </c>
      <c r="P1896" t="s">
        <v>24</v>
      </c>
      <c r="Q1896" t="str">
        <f t="shared" si="62"/>
        <v>never smoked</v>
      </c>
      <c r="Z1896">
        <v>20</v>
      </c>
      <c r="AA1896" s="8">
        <v>0</v>
      </c>
      <c r="AB1896">
        <v>70.959999999999994</v>
      </c>
      <c r="AC1896">
        <v>28.1</v>
      </c>
    </row>
    <row r="1897" spans="14:29" x14ac:dyDescent="0.35">
      <c r="N1897">
        <f t="shared" si="61"/>
        <v>6.6000000000000005</v>
      </c>
      <c r="O1897">
        <v>56</v>
      </c>
      <c r="P1897" t="s">
        <v>21</v>
      </c>
      <c r="Q1897" t="str">
        <f t="shared" si="62"/>
        <v>never smoked</v>
      </c>
      <c r="Z1897">
        <v>56</v>
      </c>
      <c r="AA1897" s="8">
        <v>0</v>
      </c>
      <c r="AB1897">
        <v>82.44</v>
      </c>
      <c r="AC1897">
        <v>34.5</v>
      </c>
    </row>
    <row r="1898" spans="14:29" x14ac:dyDescent="0.35">
      <c r="N1898">
        <f t="shared" si="61"/>
        <v>2.4</v>
      </c>
      <c r="O1898">
        <v>25</v>
      </c>
      <c r="P1898" t="s">
        <v>22</v>
      </c>
      <c r="Q1898" t="str">
        <f t="shared" si="62"/>
        <v>smokes</v>
      </c>
      <c r="Z1898">
        <v>25</v>
      </c>
      <c r="AA1898" s="8">
        <v>0</v>
      </c>
      <c r="AB1898">
        <v>74.11</v>
      </c>
      <c r="AC1898">
        <v>34.1</v>
      </c>
    </row>
    <row r="1899" spans="14:29" x14ac:dyDescent="0.35">
      <c r="N1899">
        <f t="shared" si="61"/>
        <v>1.7000000000000002</v>
      </c>
      <c r="O1899">
        <v>19</v>
      </c>
      <c r="P1899" t="s">
        <v>24</v>
      </c>
      <c r="Q1899" t="str">
        <f t="shared" si="62"/>
        <v>never smoked</v>
      </c>
      <c r="Z1899">
        <v>19</v>
      </c>
      <c r="AA1899" s="8">
        <v>0</v>
      </c>
      <c r="AB1899">
        <v>131.22999999999999</v>
      </c>
      <c r="AC1899">
        <v>21.1</v>
      </c>
    </row>
    <row r="1900" spans="14:29" x14ac:dyDescent="0.35">
      <c r="N1900">
        <f t="shared" si="61"/>
        <v>7.5</v>
      </c>
      <c r="O1900">
        <v>62</v>
      </c>
      <c r="P1900" t="s">
        <v>21</v>
      </c>
      <c r="Q1900" t="str">
        <f t="shared" si="62"/>
        <v>never smoked</v>
      </c>
      <c r="Z1900">
        <v>62</v>
      </c>
      <c r="AA1900" s="8">
        <v>0</v>
      </c>
      <c r="AB1900">
        <v>187.52</v>
      </c>
      <c r="AC1900">
        <v>57.7</v>
      </c>
    </row>
    <row r="1901" spans="14:29" x14ac:dyDescent="0.35">
      <c r="N1901">
        <f t="shared" si="61"/>
        <v>2.6</v>
      </c>
      <c r="O1901">
        <v>27</v>
      </c>
      <c r="P1901" t="s">
        <v>21</v>
      </c>
      <c r="Q1901" t="str">
        <f t="shared" si="62"/>
        <v>never smoked</v>
      </c>
      <c r="Z1901">
        <v>27</v>
      </c>
      <c r="AA1901" s="8">
        <v>0</v>
      </c>
      <c r="AB1901">
        <v>83.26</v>
      </c>
      <c r="AC1901">
        <v>22.2</v>
      </c>
    </row>
    <row r="1902" spans="14:29" x14ac:dyDescent="0.35">
      <c r="N1902">
        <f t="shared" si="61"/>
        <v>0.5</v>
      </c>
      <c r="O1902">
        <v>5</v>
      </c>
      <c r="P1902" t="s">
        <v>24</v>
      </c>
      <c r="Q1902" t="str">
        <f t="shared" si="62"/>
        <v>never smoked</v>
      </c>
      <c r="Z1902">
        <v>5</v>
      </c>
      <c r="AA1902" s="8">
        <v>0</v>
      </c>
      <c r="AB1902">
        <v>99.07</v>
      </c>
      <c r="AC1902">
        <v>20.5</v>
      </c>
    </row>
    <row r="1903" spans="14:29" x14ac:dyDescent="0.35">
      <c r="N1903">
        <f t="shared" si="61"/>
        <v>1.7999999999999998</v>
      </c>
      <c r="O1903">
        <v>20</v>
      </c>
      <c r="P1903" t="s">
        <v>21</v>
      </c>
      <c r="Q1903" t="str">
        <f t="shared" si="62"/>
        <v>never smoked</v>
      </c>
      <c r="Z1903">
        <v>20</v>
      </c>
      <c r="AA1903" s="8">
        <v>0</v>
      </c>
      <c r="AB1903">
        <v>76.63</v>
      </c>
      <c r="AC1903">
        <v>26.2</v>
      </c>
    </row>
    <row r="1904" spans="14:29" x14ac:dyDescent="0.35">
      <c r="N1904">
        <f t="shared" si="61"/>
        <v>2</v>
      </c>
      <c r="O1904">
        <v>21</v>
      </c>
      <c r="P1904" t="s">
        <v>21</v>
      </c>
      <c r="Q1904" t="str">
        <f t="shared" si="62"/>
        <v>never smoked</v>
      </c>
      <c r="Z1904">
        <v>21</v>
      </c>
      <c r="AA1904" s="8">
        <v>0</v>
      </c>
      <c r="AB1904">
        <v>65.09</v>
      </c>
      <c r="AC1904">
        <v>23.5</v>
      </c>
    </row>
    <row r="1905" spans="14:29" x14ac:dyDescent="0.35">
      <c r="N1905">
        <f t="shared" si="61"/>
        <v>4.8</v>
      </c>
      <c r="O1905">
        <v>44</v>
      </c>
      <c r="P1905" t="s">
        <v>22</v>
      </c>
      <c r="Q1905" t="str">
        <f t="shared" si="62"/>
        <v>smokes</v>
      </c>
      <c r="Z1905">
        <v>44</v>
      </c>
      <c r="AA1905" s="8">
        <v>0</v>
      </c>
      <c r="AB1905">
        <v>142.31</v>
      </c>
      <c r="AC1905">
        <v>29.1</v>
      </c>
    </row>
    <row r="1906" spans="14:29" x14ac:dyDescent="0.35">
      <c r="N1906">
        <f t="shared" si="61"/>
        <v>4.0999999999999996</v>
      </c>
      <c r="O1906">
        <v>39</v>
      </c>
      <c r="P1906" t="s">
        <v>24</v>
      </c>
      <c r="Q1906" t="str">
        <f t="shared" si="62"/>
        <v>smokes</v>
      </c>
      <c r="Z1906">
        <v>39</v>
      </c>
      <c r="AA1906" s="8">
        <v>0</v>
      </c>
      <c r="AB1906">
        <v>80.989999999999995</v>
      </c>
      <c r="AC1906">
        <v>39.799999999999997</v>
      </c>
    </row>
    <row r="1907" spans="14:29" x14ac:dyDescent="0.35">
      <c r="N1907">
        <f t="shared" si="61"/>
        <v>3.9000000000000004</v>
      </c>
      <c r="O1907">
        <v>38</v>
      </c>
      <c r="P1907" t="s">
        <v>21</v>
      </c>
      <c r="Q1907" t="str">
        <f t="shared" si="62"/>
        <v>never smoked</v>
      </c>
      <c r="Z1907">
        <v>38</v>
      </c>
      <c r="AA1907" s="8">
        <v>0</v>
      </c>
      <c r="AB1907">
        <v>237.74</v>
      </c>
      <c r="AC1907">
        <v>21.2</v>
      </c>
    </row>
    <row r="1908" spans="14:29" x14ac:dyDescent="0.35">
      <c r="N1908">
        <f t="shared" si="61"/>
        <v>9.1</v>
      </c>
      <c r="O1908">
        <v>77</v>
      </c>
      <c r="P1908" t="s">
        <v>16</v>
      </c>
      <c r="Q1908" t="str">
        <f t="shared" si="62"/>
        <v>formerly smoked</v>
      </c>
      <c r="Z1908">
        <v>77</v>
      </c>
      <c r="AA1908" s="8">
        <v>0</v>
      </c>
      <c r="AB1908">
        <v>74.260000000000005</v>
      </c>
      <c r="AC1908">
        <v>28.1</v>
      </c>
    </row>
    <row r="1909" spans="14:29" x14ac:dyDescent="0.35">
      <c r="N1909">
        <f t="shared" si="61"/>
        <v>2.5</v>
      </c>
      <c r="O1909">
        <v>26</v>
      </c>
      <c r="P1909" t="s">
        <v>16</v>
      </c>
      <c r="Q1909" t="str">
        <f t="shared" si="62"/>
        <v>formerly smoked</v>
      </c>
      <c r="Z1909">
        <v>26</v>
      </c>
      <c r="AA1909" s="8">
        <v>0</v>
      </c>
      <c r="AB1909">
        <v>154.08000000000001</v>
      </c>
      <c r="AC1909">
        <v>20.2</v>
      </c>
    </row>
    <row r="1910" spans="14:29" x14ac:dyDescent="0.35">
      <c r="N1910">
        <f t="shared" si="61"/>
        <v>5.8</v>
      </c>
      <c r="O1910">
        <v>51</v>
      </c>
      <c r="P1910" t="s">
        <v>21</v>
      </c>
      <c r="Q1910" t="str">
        <f t="shared" si="62"/>
        <v>never smoked</v>
      </c>
      <c r="Z1910">
        <v>51</v>
      </c>
      <c r="AA1910" s="8">
        <v>0</v>
      </c>
      <c r="AB1910">
        <v>78.290000000000006</v>
      </c>
      <c r="AC1910">
        <v>30.8</v>
      </c>
    </row>
    <row r="1911" spans="14:29" x14ac:dyDescent="0.35">
      <c r="N1911">
        <f t="shared" si="61"/>
        <v>4.0999999999999996</v>
      </c>
      <c r="O1911">
        <v>39</v>
      </c>
      <c r="P1911" t="s">
        <v>24</v>
      </c>
      <c r="Q1911" t="str">
        <f t="shared" si="62"/>
        <v>smokes</v>
      </c>
      <c r="Z1911">
        <v>39</v>
      </c>
      <c r="AA1911" s="8">
        <v>0</v>
      </c>
      <c r="AB1911">
        <v>164.67</v>
      </c>
      <c r="AC1911">
        <v>33.799999999999997</v>
      </c>
    </row>
    <row r="1912" spans="14:29" x14ac:dyDescent="0.35">
      <c r="N1912">
        <f t="shared" si="61"/>
        <v>0.5</v>
      </c>
      <c r="O1912">
        <v>5</v>
      </c>
      <c r="P1912" t="s">
        <v>24</v>
      </c>
      <c r="Q1912" t="str">
        <f t="shared" si="62"/>
        <v>never smoked</v>
      </c>
      <c r="Z1912">
        <v>5</v>
      </c>
      <c r="AA1912" s="8">
        <v>0</v>
      </c>
      <c r="AB1912">
        <v>59.61</v>
      </c>
      <c r="AC1912">
        <v>17.100000000000001</v>
      </c>
    </row>
    <row r="1913" spans="14:29" x14ac:dyDescent="0.35">
      <c r="N1913">
        <f t="shared" si="61"/>
        <v>7.1</v>
      </c>
      <c r="O1913">
        <v>59</v>
      </c>
      <c r="P1913" t="s">
        <v>16</v>
      </c>
      <c r="Q1913" t="str">
        <f t="shared" si="62"/>
        <v>formerly smoked</v>
      </c>
      <c r="Z1913">
        <v>59</v>
      </c>
      <c r="AA1913" s="8">
        <v>0</v>
      </c>
      <c r="AB1913">
        <v>67.75</v>
      </c>
      <c r="AC1913">
        <v>21.3</v>
      </c>
    </row>
    <row r="1914" spans="14:29" x14ac:dyDescent="0.35">
      <c r="N1914">
        <f t="shared" si="61"/>
        <v>8.1999999999999993</v>
      </c>
      <c r="O1914">
        <v>67</v>
      </c>
      <c r="P1914" t="s">
        <v>21</v>
      </c>
      <c r="Q1914" t="str">
        <f t="shared" si="62"/>
        <v>never smoked</v>
      </c>
      <c r="Z1914">
        <v>67</v>
      </c>
      <c r="AA1914" s="8">
        <v>0</v>
      </c>
      <c r="AB1914">
        <v>92.73</v>
      </c>
      <c r="AC1914">
        <v>28.1</v>
      </c>
    </row>
    <row r="1915" spans="14:29" x14ac:dyDescent="0.35">
      <c r="N1915">
        <f t="shared" si="61"/>
        <v>4.9000000000000004</v>
      </c>
      <c r="O1915">
        <v>45</v>
      </c>
      <c r="P1915" t="s">
        <v>21</v>
      </c>
      <c r="Q1915" t="str">
        <f t="shared" si="62"/>
        <v>never smoked</v>
      </c>
      <c r="Z1915">
        <v>45</v>
      </c>
      <c r="AA1915" s="8">
        <v>0</v>
      </c>
      <c r="AB1915">
        <v>90.35</v>
      </c>
      <c r="AC1915">
        <v>22.3</v>
      </c>
    </row>
    <row r="1916" spans="14:29" x14ac:dyDescent="0.35">
      <c r="N1916">
        <f t="shared" si="61"/>
        <v>4.6000000000000005</v>
      </c>
      <c r="O1916">
        <v>43</v>
      </c>
      <c r="P1916" t="s">
        <v>21</v>
      </c>
      <c r="Q1916" t="str">
        <f t="shared" si="62"/>
        <v>never smoked</v>
      </c>
      <c r="Z1916">
        <v>43</v>
      </c>
      <c r="AA1916" s="8">
        <v>0</v>
      </c>
      <c r="AB1916">
        <v>77.86</v>
      </c>
      <c r="AC1916">
        <v>28.9</v>
      </c>
    </row>
    <row r="1917" spans="14:29" x14ac:dyDescent="0.35">
      <c r="N1917">
        <f t="shared" si="61"/>
        <v>9.6</v>
      </c>
      <c r="O1917">
        <v>80</v>
      </c>
      <c r="P1917" t="s">
        <v>21</v>
      </c>
      <c r="Q1917" t="str">
        <f t="shared" si="62"/>
        <v>never smoked</v>
      </c>
      <c r="Z1917">
        <v>80</v>
      </c>
      <c r="AA1917" s="8">
        <v>0</v>
      </c>
      <c r="AB1917">
        <v>71.88</v>
      </c>
      <c r="AC1917">
        <v>26.7</v>
      </c>
    </row>
    <row r="1918" spans="14:29" x14ac:dyDescent="0.35">
      <c r="N1918">
        <f t="shared" si="61"/>
        <v>4.5</v>
      </c>
      <c r="O1918">
        <v>42</v>
      </c>
      <c r="P1918" t="s">
        <v>22</v>
      </c>
      <c r="Q1918" t="str">
        <f t="shared" si="62"/>
        <v>smokes</v>
      </c>
      <c r="Z1918">
        <v>42</v>
      </c>
      <c r="AA1918" s="8">
        <v>0</v>
      </c>
      <c r="AB1918">
        <v>118.82</v>
      </c>
      <c r="AC1918">
        <v>41</v>
      </c>
    </row>
    <row r="1919" spans="14:29" x14ac:dyDescent="0.35">
      <c r="N1919">
        <f t="shared" si="61"/>
        <v>0.70000000000000007</v>
      </c>
      <c r="O1919">
        <v>8</v>
      </c>
      <c r="P1919" t="s">
        <v>24</v>
      </c>
      <c r="Q1919" t="str">
        <f t="shared" si="62"/>
        <v>never smoked</v>
      </c>
      <c r="Z1919">
        <v>8</v>
      </c>
      <c r="AA1919" s="8">
        <v>0</v>
      </c>
      <c r="AB1919">
        <v>67.33</v>
      </c>
      <c r="AC1919">
        <v>16.7</v>
      </c>
    </row>
    <row r="1920" spans="14:29" x14ac:dyDescent="0.35">
      <c r="N1920">
        <f t="shared" si="61"/>
        <v>8.2999999999999989</v>
      </c>
      <c r="O1920">
        <v>68</v>
      </c>
      <c r="P1920" t="s">
        <v>22</v>
      </c>
      <c r="Q1920" t="str">
        <f t="shared" si="62"/>
        <v>smokes</v>
      </c>
      <c r="Z1920">
        <v>68</v>
      </c>
      <c r="AA1920" s="8">
        <v>0</v>
      </c>
      <c r="AB1920">
        <v>121.66</v>
      </c>
      <c r="AC1920">
        <v>29.1</v>
      </c>
    </row>
    <row r="1921" spans="14:29" x14ac:dyDescent="0.35">
      <c r="N1921">
        <f t="shared" si="61"/>
        <v>0.5</v>
      </c>
      <c r="O1921">
        <v>5</v>
      </c>
      <c r="P1921" t="s">
        <v>24</v>
      </c>
      <c r="Q1921" t="str">
        <f t="shared" si="62"/>
        <v>never smoked</v>
      </c>
      <c r="Z1921">
        <v>5</v>
      </c>
      <c r="AA1921" s="8">
        <v>0</v>
      </c>
      <c r="AB1921">
        <v>111.92</v>
      </c>
      <c r="AC1921">
        <v>23.6</v>
      </c>
    </row>
    <row r="1922" spans="14:29" x14ac:dyDescent="0.35">
      <c r="N1922">
        <f t="shared" si="61"/>
        <v>6.8000000000000007</v>
      </c>
      <c r="O1922">
        <v>57</v>
      </c>
      <c r="P1922" t="s">
        <v>16</v>
      </c>
      <c r="Q1922" t="str">
        <f t="shared" si="62"/>
        <v>formerly smoked</v>
      </c>
      <c r="Z1922">
        <v>57</v>
      </c>
      <c r="AA1922" s="8">
        <v>0</v>
      </c>
      <c r="AB1922">
        <v>92.82</v>
      </c>
      <c r="AC1922">
        <v>27.8</v>
      </c>
    </row>
    <row r="1923" spans="14:29" x14ac:dyDescent="0.35">
      <c r="N1923">
        <f t="shared" ref="N1923:N1986" si="63">_xlfn.PERCENTRANK.EXC(O:O,O1923,2)*10</f>
        <v>4.8</v>
      </c>
      <c r="O1923">
        <v>44</v>
      </c>
      <c r="P1923" t="s">
        <v>22</v>
      </c>
      <c r="Q1923" t="str">
        <f t="shared" ref="Q1923:Q1986" si="64">IF(P1923="Unknown",IF(N1923&gt;=7,"formerly smoked",IF(N1923&gt;=2,"smokes","never smoked")),P1923)</f>
        <v>smokes</v>
      </c>
      <c r="Z1923">
        <v>44</v>
      </c>
      <c r="AA1923" s="8">
        <v>0</v>
      </c>
      <c r="AB1923">
        <v>95.46</v>
      </c>
      <c r="AC1923">
        <v>31.4</v>
      </c>
    </row>
    <row r="1924" spans="14:29" x14ac:dyDescent="0.35">
      <c r="N1924">
        <f t="shared" si="63"/>
        <v>1.4000000000000001</v>
      </c>
      <c r="O1924">
        <v>16</v>
      </c>
      <c r="P1924" t="s">
        <v>21</v>
      </c>
      <c r="Q1924" t="str">
        <f t="shared" si="64"/>
        <v>never smoked</v>
      </c>
      <c r="Z1924">
        <v>16</v>
      </c>
      <c r="AA1924" s="8">
        <v>0</v>
      </c>
      <c r="AB1924">
        <v>59.99</v>
      </c>
      <c r="AC1924">
        <v>28.2</v>
      </c>
    </row>
    <row r="1925" spans="14:29" x14ac:dyDescent="0.35">
      <c r="N1925">
        <f t="shared" si="63"/>
        <v>7.3</v>
      </c>
      <c r="O1925">
        <v>60</v>
      </c>
      <c r="P1925" t="s">
        <v>24</v>
      </c>
      <c r="Q1925" t="str">
        <f t="shared" si="64"/>
        <v>formerly smoked</v>
      </c>
      <c r="Z1925">
        <v>60</v>
      </c>
      <c r="AA1925" s="8">
        <v>0</v>
      </c>
      <c r="AB1925">
        <v>68.959999999999994</v>
      </c>
      <c r="AC1925">
        <v>30.8</v>
      </c>
    </row>
    <row r="1926" spans="14:29" x14ac:dyDescent="0.35">
      <c r="N1926">
        <f t="shared" si="63"/>
        <v>7</v>
      </c>
      <c r="O1926">
        <v>58</v>
      </c>
      <c r="P1926" t="s">
        <v>21</v>
      </c>
      <c r="Q1926" t="str">
        <f t="shared" si="64"/>
        <v>never smoked</v>
      </c>
      <c r="Z1926">
        <v>58</v>
      </c>
      <c r="AA1926" s="8">
        <v>0</v>
      </c>
      <c r="AB1926">
        <v>90.26</v>
      </c>
      <c r="AC1926">
        <v>36.1</v>
      </c>
    </row>
    <row r="1927" spans="14:29" x14ac:dyDescent="0.35">
      <c r="N1927">
        <f t="shared" si="63"/>
        <v>4.6000000000000005</v>
      </c>
      <c r="O1927">
        <v>43</v>
      </c>
      <c r="P1927" t="s">
        <v>16</v>
      </c>
      <c r="Q1927" t="str">
        <f t="shared" si="64"/>
        <v>formerly smoked</v>
      </c>
      <c r="Z1927">
        <v>43</v>
      </c>
      <c r="AA1927" s="8">
        <v>0</v>
      </c>
      <c r="AB1927">
        <v>91.9</v>
      </c>
      <c r="AC1927">
        <v>32.700000000000003</v>
      </c>
    </row>
    <row r="1928" spans="14:29" x14ac:dyDescent="0.35">
      <c r="N1928">
        <f t="shared" si="63"/>
        <v>5.6000000000000005</v>
      </c>
      <c r="O1928">
        <v>50</v>
      </c>
      <c r="P1928" t="s">
        <v>21</v>
      </c>
      <c r="Q1928" t="str">
        <f t="shared" si="64"/>
        <v>never smoked</v>
      </c>
      <c r="Z1928">
        <v>50</v>
      </c>
      <c r="AA1928" s="8">
        <v>0</v>
      </c>
      <c r="AB1928">
        <v>91.08</v>
      </c>
      <c r="AC1928">
        <v>26.4</v>
      </c>
    </row>
    <row r="1929" spans="14:29" x14ac:dyDescent="0.35">
      <c r="N1929">
        <f t="shared" si="63"/>
        <v>0.1</v>
      </c>
      <c r="O1929">
        <v>1.48</v>
      </c>
      <c r="P1929" t="s">
        <v>24</v>
      </c>
      <c r="Q1929" t="str">
        <f t="shared" si="64"/>
        <v>never smoked</v>
      </c>
      <c r="Z1929">
        <v>1.48</v>
      </c>
      <c r="AA1929" s="8">
        <v>0</v>
      </c>
      <c r="AB1929">
        <v>118.55</v>
      </c>
      <c r="AC1929">
        <v>20.7</v>
      </c>
    </row>
    <row r="1930" spans="14:29" x14ac:dyDescent="0.35">
      <c r="N1930">
        <f t="shared" si="63"/>
        <v>0.5</v>
      </c>
      <c r="O1930">
        <v>5</v>
      </c>
      <c r="P1930" t="s">
        <v>24</v>
      </c>
      <c r="Q1930" t="str">
        <f t="shared" si="64"/>
        <v>never smoked</v>
      </c>
      <c r="Z1930">
        <v>5</v>
      </c>
      <c r="AA1930" s="8">
        <v>0</v>
      </c>
      <c r="AB1930">
        <v>102.04</v>
      </c>
      <c r="AC1930">
        <v>18.5</v>
      </c>
    </row>
    <row r="1931" spans="14:29" x14ac:dyDescent="0.35">
      <c r="N1931">
        <f t="shared" si="63"/>
        <v>0.8</v>
      </c>
      <c r="O1931">
        <v>9</v>
      </c>
      <c r="P1931" t="s">
        <v>24</v>
      </c>
      <c r="Q1931" t="str">
        <f t="shared" si="64"/>
        <v>never smoked</v>
      </c>
      <c r="Z1931">
        <v>9</v>
      </c>
      <c r="AA1931" s="8">
        <v>0</v>
      </c>
      <c r="AB1931">
        <v>65.52</v>
      </c>
      <c r="AC1931">
        <v>33.5</v>
      </c>
    </row>
    <row r="1932" spans="14:29" x14ac:dyDescent="0.35">
      <c r="N1932">
        <f t="shared" si="63"/>
        <v>8.1999999999999993</v>
      </c>
      <c r="O1932">
        <v>67</v>
      </c>
      <c r="P1932" t="s">
        <v>21</v>
      </c>
      <c r="Q1932" t="str">
        <f t="shared" si="64"/>
        <v>never smoked</v>
      </c>
      <c r="Z1932">
        <v>67</v>
      </c>
      <c r="AA1932" s="8">
        <v>0</v>
      </c>
      <c r="AB1932">
        <v>82.09</v>
      </c>
      <c r="AC1932">
        <v>14.1</v>
      </c>
    </row>
    <row r="1933" spans="14:29" x14ac:dyDescent="0.35">
      <c r="N1933">
        <f t="shared" si="63"/>
        <v>2</v>
      </c>
      <c r="O1933">
        <v>21</v>
      </c>
      <c r="P1933" t="s">
        <v>24</v>
      </c>
      <c r="Q1933" t="str">
        <f t="shared" si="64"/>
        <v>smokes</v>
      </c>
      <c r="Z1933">
        <v>21</v>
      </c>
      <c r="AA1933" s="8">
        <v>0</v>
      </c>
      <c r="AB1933">
        <v>149.9</v>
      </c>
      <c r="AC1933">
        <v>23.4</v>
      </c>
    </row>
    <row r="1934" spans="14:29" x14ac:dyDescent="0.35">
      <c r="N1934">
        <f t="shared" si="63"/>
        <v>3.7</v>
      </c>
      <c r="O1934">
        <v>36</v>
      </c>
      <c r="P1934" t="s">
        <v>21</v>
      </c>
      <c r="Q1934" t="str">
        <f t="shared" si="64"/>
        <v>never smoked</v>
      </c>
      <c r="Z1934">
        <v>36</v>
      </c>
      <c r="AA1934" s="8">
        <v>0</v>
      </c>
      <c r="AB1934">
        <v>100.33</v>
      </c>
      <c r="AC1934">
        <v>23.2</v>
      </c>
    </row>
    <row r="1935" spans="14:29" x14ac:dyDescent="0.35">
      <c r="N1935">
        <f t="shared" si="63"/>
        <v>8.5</v>
      </c>
      <c r="O1935">
        <v>70</v>
      </c>
      <c r="P1935" t="s">
        <v>24</v>
      </c>
      <c r="Q1935" t="str">
        <f t="shared" si="64"/>
        <v>formerly smoked</v>
      </c>
      <c r="Z1935">
        <v>70</v>
      </c>
      <c r="AA1935" s="8">
        <v>0</v>
      </c>
      <c r="AB1935">
        <v>91.25</v>
      </c>
      <c r="AC1935">
        <v>36</v>
      </c>
    </row>
    <row r="1936" spans="14:29" x14ac:dyDescent="0.35">
      <c r="N1936">
        <f t="shared" si="63"/>
        <v>6.8000000000000007</v>
      </c>
      <c r="O1936">
        <v>57</v>
      </c>
      <c r="P1936" t="s">
        <v>21</v>
      </c>
      <c r="Q1936" t="str">
        <f t="shared" si="64"/>
        <v>never smoked</v>
      </c>
      <c r="Z1936">
        <v>57</v>
      </c>
      <c r="AA1936" s="8">
        <v>0</v>
      </c>
      <c r="AB1936">
        <v>89.81</v>
      </c>
      <c r="AC1936">
        <v>35.6</v>
      </c>
    </row>
    <row r="1937" spans="14:29" x14ac:dyDescent="0.35">
      <c r="N1937">
        <f t="shared" si="63"/>
        <v>6</v>
      </c>
      <c r="O1937">
        <v>52</v>
      </c>
      <c r="P1937" t="s">
        <v>22</v>
      </c>
      <c r="Q1937" t="str">
        <f t="shared" si="64"/>
        <v>smokes</v>
      </c>
      <c r="Z1937">
        <v>52</v>
      </c>
      <c r="AA1937" s="8">
        <v>0</v>
      </c>
      <c r="AB1937">
        <v>97.32</v>
      </c>
      <c r="AC1937">
        <v>21.8</v>
      </c>
    </row>
    <row r="1938" spans="14:29" x14ac:dyDescent="0.35">
      <c r="N1938">
        <f t="shared" si="63"/>
        <v>2.7</v>
      </c>
      <c r="O1938">
        <v>28</v>
      </c>
      <c r="P1938" t="s">
        <v>21</v>
      </c>
      <c r="Q1938" t="str">
        <f t="shared" si="64"/>
        <v>never smoked</v>
      </c>
      <c r="Z1938">
        <v>28</v>
      </c>
      <c r="AA1938" s="8">
        <v>0</v>
      </c>
      <c r="AB1938">
        <v>75.53</v>
      </c>
      <c r="AC1938">
        <v>34.9</v>
      </c>
    </row>
    <row r="1939" spans="14:29" x14ac:dyDescent="0.35">
      <c r="N1939">
        <f t="shared" si="63"/>
        <v>4.3</v>
      </c>
      <c r="O1939">
        <v>41</v>
      </c>
      <c r="P1939" t="s">
        <v>21</v>
      </c>
      <c r="Q1939" t="str">
        <f t="shared" si="64"/>
        <v>never smoked</v>
      </c>
      <c r="Z1939">
        <v>41</v>
      </c>
      <c r="AA1939" s="8">
        <v>0</v>
      </c>
      <c r="AB1939">
        <v>121.44</v>
      </c>
      <c r="AC1939">
        <v>20.399999999999999</v>
      </c>
    </row>
    <row r="1940" spans="14:29" x14ac:dyDescent="0.35">
      <c r="N1940">
        <f t="shared" si="63"/>
        <v>9.6999999999999993</v>
      </c>
      <c r="O1940">
        <v>81</v>
      </c>
      <c r="P1940" t="s">
        <v>21</v>
      </c>
      <c r="Q1940" t="str">
        <f t="shared" si="64"/>
        <v>never smoked</v>
      </c>
      <c r="Z1940">
        <v>81</v>
      </c>
      <c r="AA1940" s="8">
        <v>0</v>
      </c>
      <c r="AB1940">
        <v>83.52</v>
      </c>
      <c r="AC1940">
        <v>25</v>
      </c>
    </row>
    <row r="1941" spans="14:29" x14ac:dyDescent="0.35">
      <c r="N1941">
        <f t="shared" si="63"/>
        <v>3.3000000000000003</v>
      </c>
      <c r="O1941">
        <v>33</v>
      </c>
      <c r="P1941" t="s">
        <v>24</v>
      </c>
      <c r="Q1941" t="str">
        <f t="shared" si="64"/>
        <v>smokes</v>
      </c>
      <c r="Z1941">
        <v>33</v>
      </c>
      <c r="AA1941" s="8">
        <v>0</v>
      </c>
      <c r="AB1941">
        <v>57.92</v>
      </c>
      <c r="AC1941">
        <v>22.3</v>
      </c>
    </row>
    <row r="1942" spans="14:29" x14ac:dyDescent="0.35">
      <c r="N1942">
        <f t="shared" si="63"/>
        <v>3</v>
      </c>
      <c r="O1942">
        <v>31</v>
      </c>
      <c r="P1942" t="s">
        <v>21</v>
      </c>
      <c r="Q1942" t="str">
        <f t="shared" si="64"/>
        <v>never smoked</v>
      </c>
      <c r="Z1942">
        <v>31</v>
      </c>
      <c r="AA1942" s="8">
        <v>0</v>
      </c>
      <c r="AB1942">
        <v>75.27</v>
      </c>
      <c r="AC1942">
        <v>27.3</v>
      </c>
    </row>
    <row r="1943" spans="14:29" x14ac:dyDescent="0.35">
      <c r="N1943">
        <f t="shared" si="63"/>
        <v>4.5</v>
      </c>
      <c r="O1943">
        <v>42</v>
      </c>
      <c r="P1943" t="s">
        <v>21</v>
      </c>
      <c r="Q1943" t="str">
        <f t="shared" si="64"/>
        <v>never smoked</v>
      </c>
      <c r="Z1943">
        <v>42</v>
      </c>
      <c r="AA1943" s="8">
        <v>0</v>
      </c>
      <c r="AB1943">
        <v>80.239999999999995</v>
      </c>
      <c r="AC1943">
        <v>28.9</v>
      </c>
    </row>
    <row r="1944" spans="14:29" x14ac:dyDescent="0.35">
      <c r="N1944">
        <f t="shared" si="63"/>
        <v>0.89999999999999991</v>
      </c>
      <c r="O1944">
        <v>10</v>
      </c>
      <c r="P1944" t="s">
        <v>24</v>
      </c>
      <c r="Q1944" t="str">
        <f t="shared" si="64"/>
        <v>never smoked</v>
      </c>
      <c r="Z1944">
        <v>10</v>
      </c>
      <c r="AA1944" s="8">
        <v>0</v>
      </c>
      <c r="AB1944">
        <v>88.69</v>
      </c>
      <c r="AC1944">
        <v>30.4</v>
      </c>
    </row>
    <row r="1945" spans="14:29" x14ac:dyDescent="0.35">
      <c r="N1945">
        <f t="shared" si="63"/>
        <v>3.4000000000000004</v>
      </c>
      <c r="O1945">
        <v>34</v>
      </c>
      <c r="P1945" t="s">
        <v>16</v>
      </c>
      <c r="Q1945" t="str">
        <f t="shared" si="64"/>
        <v>formerly smoked</v>
      </c>
      <c r="Z1945">
        <v>34</v>
      </c>
      <c r="AA1945" s="8">
        <v>0</v>
      </c>
      <c r="AB1945">
        <v>69.09</v>
      </c>
      <c r="AC1945">
        <v>36.9</v>
      </c>
    </row>
    <row r="1946" spans="14:29" x14ac:dyDescent="0.35">
      <c r="N1946">
        <f t="shared" si="63"/>
        <v>8.5</v>
      </c>
      <c r="O1946">
        <v>70</v>
      </c>
      <c r="P1946" t="s">
        <v>21</v>
      </c>
      <c r="Q1946" t="str">
        <f t="shared" si="64"/>
        <v>never smoked</v>
      </c>
      <c r="Z1946">
        <v>70</v>
      </c>
      <c r="AA1946" s="8">
        <v>0</v>
      </c>
      <c r="AB1946">
        <v>62.67</v>
      </c>
      <c r="AC1946">
        <v>27.7</v>
      </c>
    </row>
    <row r="1947" spans="14:29" x14ac:dyDescent="0.35">
      <c r="N1947">
        <f t="shared" si="63"/>
        <v>3.3000000000000003</v>
      </c>
      <c r="O1947">
        <v>33</v>
      </c>
      <c r="P1947" t="s">
        <v>21</v>
      </c>
      <c r="Q1947" t="str">
        <f t="shared" si="64"/>
        <v>never smoked</v>
      </c>
      <c r="Z1947">
        <v>33</v>
      </c>
      <c r="AA1947" s="8">
        <v>0</v>
      </c>
      <c r="AB1947">
        <v>98.74</v>
      </c>
      <c r="AC1947">
        <v>44.4</v>
      </c>
    </row>
    <row r="1948" spans="14:29" x14ac:dyDescent="0.35">
      <c r="N1948">
        <f t="shared" si="63"/>
        <v>7</v>
      </c>
      <c r="O1948">
        <v>58</v>
      </c>
      <c r="P1948" t="s">
        <v>22</v>
      </c>
      <c r="Q1948" t="str">
        <f t="shared" si="64"/>
        <v>smokes</v>
      </c>
      <c r="Z1948">
        <v>58</v>
      </c>
      <c r="AA1948" s="8">
        <v>0</v>
      </c>
      <c r="AB1948">
        <v>56.51</v>
      </c>
      <c r="AC1948">
        <v>28.2</v>
      </c>
    </row>
    <row r="1949" spans="14:29" x14ac:dyDescent="0.35">
      <c r="N1949">
        <f t="shared" si="63"/>
        <v>2.4</v>
      </c>
      <c r="O1949">
        <v>25</v>
      </c>
      <c r="P1949" t="s">
        <v>21</v>
      </c>
      <c r="Q1949" t="str">
        <f t="shared" si="64"/>
        <v>never smoked</v>
      </c>
      <c r="Z1949">
        <v>25</v>
      </c>
      <c r="AA1949" s="8">
        <v>0</v>
      </c>
      <c r="AB1949">
        <v>65.95</v>
      </c>
      <c r="AC1949">
        <v>35</v>
      </c>
    </row>
    <row r="1950" spans="14:29" x14ac:dyDescent="0.35">
      <c r="N1950">
        <f t="shared" si="63"/>
        <v>0.1</v>
      </c>
      <c r="O1950">
        <v>1.4</v>
      </c>
      <c r="P1950" t="s">
        <v>24</v>
      </c>
      <c r="Q1950" t="str">
        <f t="shared" si="64"/>
        <v>never smoked</v>
      </c>
      <c r="Z1950">
        <v>1.4</v>
      </c>
      <c r="AA1950" s="8">
        <v>0</v>
      </c>
      <c r="AB1950">
        <v>129.07</v>
      </c>
      <c r="AC1950">
        <v>20.6</v>
      </c>
    </row>
    <row r="1951" spans="14:29" x14ac:dyDescent="0.35">
      <c r="N1951">
        <f t="shared" si="63"/>
        <v>5.2</v>
      </c>
      <c r="O1951">
        <v>47</v>
      </c>
      <c r="P1951" t="s">
        <v>21</v>
      </c>
      <c r="Q1951" t="str">
        <f t="shared" si="64"/>
        <v>never smoked</v>
      </c>
      <c r="Z1951">
        <v>47</v>
      </c>
      <c r="AA1951" s="8">
        <v>0</v>
      </c>
      <c r="AB1951">
        <v>62.47</v>
      </c>
      <c r="AC1951">
        <v>26.5</v>
      </c>
    </row>
    <row r="1952" spans="14:29" x14ac:dyDescent="0.35">
      <c r="N1952">
        <f t="shared" si="63"/>
        <v>1.2</v>
      </c>
      <c r="O1952">
        <v>14</v>
      </c>
      <c r="P1952" t="s">
        <v>21</v>
      </c>
      <c r="Q1952" t="str">
        <f t="shared" si="64"/>
        <v>never smoked</v>
      </c>
      <c r="Z1952">
        <v>14</v>
      </c>
      <c r="AA1952" s="8">
        <v>0</v>
      </c>
      <c r="AB1952">
        <v>69.819999999999993</v>
      </c>
      <c r="AC1952">
        <v>25.1</v>
      </c>
    </row>
    <row r="1953" spans="14:29" x14ac:dyDescent="0.35">
      <c r="N1953">
        <f t="shared" si="63"/>
        <v>9.8000000000000007</v>
      </c>
      <c r="O1953">
        <v>82</v>
      </c>
      <c r="P1953" t="s">
        <v>24</v>
      </c>
      <c r="Q1953" t="str">
        <f t="shared" si="64"/>
        <v>formerly smoked</v>
      </c>
      <c r="Z1953">
        <v>82</v>
      </c>
      <c r="AA1953" s="8">
        <v>0</v>
      </c>
      <c r="AB1953">
        <v>99.68</v>
      </c>
      <c r="AC1953">
        <v>22.2</v>
      </c>
    </row>
    <row r="1954" spans="14:29" x14ac:dyDescent="0.35">
      <c r="N1954">
        <f t="shared" si="63"/>
        <v>6</v>
      </c>
      <c r="O1954">
        <v>52</v>
      </c>
      <c r="P1954" t="s">
        <v>16</v>
      </c>
      <c r="Q1954" t="str">
        <f t="shared" si="64"/>
        <v>formerly smoked</v>
      </c>
      <c r="Z1954">
        <v>52</v>
      </c>
      <c r="AA1954" s="8">
        <v>0</v>
      </c>
      <c r="AB1954">
        <v>223.35</v>
      </c>
      <c r="AC1954">
        <v>27.3</v>
      </c>
    </row>
    <row r="1955" spans="14:29" x14ac:dyDescent="0.35">
      <c r="N1955">
        <f t="shared" si="63"/>
        <v>8.6999999999999993</v>
      </c>
      <c r="O1955">
        <v>72</v>
      </c>
      <c r="P1955" t="s">
        <v>21</v>
      </c>
      <c r="Q1955" t="str">
        <f t="shared" si="64"/>
        <v>never smoked</v>
      </c>
      <c r="Z1955">
        <v>72</v>
      </c>
      <c r="AA1955" s="8">
        <v>0</v>
      </c>
      <c r="AB1955">
        <v>74.36</v>
      </c>
      <c r="AC1955">
        <v>27.3</v>
      </c>
    </row>
    <row r="1956" spans="14:29" x14ac:dyDescent="0.35">
      <c r="N1956">
        <f t="shared" si="63"/>
        <v>6</v>
      </c>
      <c r="O1956">
        <v>52</v>
      </c>
      <c r="P1956" t="s">
        <v>16</v>
      </c>
      <c r="Q1956" t="str">
        <f t="shared" si="64"/>
        <v>formerly smoked</v>
      </c>
      <c r="Z1956">
        <v>52</v>
      </c>
      <c r="AA1956" s="8">
        <v>0</v>
      </c>
      <c r="AB1956">
        <v>102.97</v>
      </c>
      <c r="AC1956">
        <v>41.9</v>
      </c>
    </row>
    <row r="1957" spans="14:29" x14ac:dyDescent="0.35">
      <c r="N1957">
        <f t="shared" si="63"/>
        <v>7.4</v>
      </c>
      <c r="O1957">
        <v>61</v>
      </c>
      <c r="P1957" t="s">
        <v>21</v>
      </c>
      <c r="Q1957" t="str">
        <f t="shared" si="64"/>
        <v>never smoked</v>
      </c>
      <c r="Z1957">
        <v>61</v>
      </c>
      <c r="AA1957" s="8">
        <v>0</v>
      </c>
      <c r="AB1957">
        <v>153.38</v>
      </c>
      <c r="AC1957">
        <v>38.799999999999997</v>
      </c>
    </row>
    <row r="1958" spans="14:29" x14ac:dyDescent="0.35">
      <c r="N1958">
        <f t="shared" si="63"/>
        <v>1.3</v>
      </c>
      <c r="O1958">
        <v>15</v>
      </c>
      <c r="P1958" t="s">
        <v>21</v>
      </c>
      <c r="Q1958" t="str">
        <f t="shared" si="64"/>
        <v>never smoked</v>
      </c>
      <c r="Z1958">
        <v>15</v>
      </c>
      <c r="AA1958" s="8">
        <v>0</v>
      </c>
      <c r="AB1958">
        <v>87.1</v>
      </c>
      <c r="AC1958">
        <v>18.3</v>
      </c>
    </row>
    <row r="1959" spans="14:29" x14ac:dyDescent="0.35">
      <c r="N1959">
        <f t="shared" si="63"/>
        <v>0.1</v>
      </c>
      <c r="O1959">
        <v>1.56</v>
      </c>
      <c r="P1959" t="s">
        <v>24</v>
      </c>
      <c r="Q1959" t="str">
        <f t="shared" si="64"/>
        <v>never smoked</v>
      </c>
      <c r="Z1959">
        <v>1.56</v>
      </c>
      <c r="AA1959" s="8">
        <v>0</v>
      </c>
      <c r="AB1959">
        <v>113.4</v>
      </c>
      <c r="AC1959">
        <v>19.5</v>
      </c>
    </row>
    <row r="1960" spans="14:29" x14ac:dyDescent="0.35">
      <c r="N1960">
        <f t="shared" si="63"/>
        <v>0.6</v>
      </c>
      <c r="O1960">
        <v>6</v>
      </c>
      <c r="P1960" t="s">
        <v>24</v>
      </c>
      <c r="Q1960" t="str">
        <f t="shared" si="64"/>
        <v>never smoked</v>
      </c>
      <c r="Z1960">
        <v>6</v>
      </c>
      <c r="AA1960" s="8">
        <v>0</v>
      </c>
      <c r="AB1960">
        <v>94.88</v>
      </c>
      <c r="AC1960">
        <v>17.2</v>
      </c>
    </row>
    <row r="1961" spans="14:29" x14ac:dyDescent="0.35">
      <c r="N1961">
        <f t="shared" si="63"/>
        <v>0.3</v>
      </c>
      <c r="O1961">
        <v>3</v>
      </c>
      <c r="P1961" t="s">
        <v>24</v>
      </c>
      <c r="Q1961" t="str">
        <f t="shared" si="64"/>
        <v>never smoked</v>
      </c>
      <c r="Z1961">
        <v>3</v>
      </c>
      <c r="AA1961" s="8">
        <v>0</v>
      </c>
      <c r="AB1961">
        <v>82.73</v>
      </c>
      <c r="AC1961">
        <v>20.8</v>
      </c>
    </row>
    <row r="1962" spans="14:29" x14ac:dyDescent="0.35">
      <c r="N1962">
        <f t="shared" si="63"/>
        <v>1.6</v>
      </c>
      <c r="O1962">
        <v>18</v>
      </c>
      <c r="P1962" t="s">
        <v>24</v>
      </c>
      <c r="Q1962" t="str">
        <f t="shared" si="64"/>
        <v>never smoked</v>
      </c>
      <c r="Z1962">
        <v>18</v>
      </c>
      <c r="AA1962" s="8">
        <v>0</v>
      </c>
      <c r="AB1962">
        <v>67.8</v>
      </c>
      <c r="AC1962">
        <v>23.8</v>
      </c>
    </row>
    <row r="1963" spans="14:29" x14ac:dyDescent="0.35">
      <c r="N1963">
        <f t="shared" si="63"/>
        <v>6.1</v>
      </c>
      <c r="O1963">
        <v>53</v>
      </c>
      <c r="P1963" t="s">
        <v>21</v>
      </c>
      <c r="Q1963" t="str">
        <f t="shared" si="64"/>
        <v>never smoked</v>
      </c>
      <c r="Z1963">
        <v>53</v>
      </c>
      <c r="AA1963" s="8">
        <v>0</v>
      </c>
      <c r="AB1963">
        <v>84.85</v>
      </c>
      <c r="AC1963">
        <v>24.7</v>
      </c>
    </row>
    <row r="1964" spans="14:29" x14ac:dyDescent="0.35">
      <c r="N1964">
        <f t="shared" si="63"/>
        <v>7</v>
      </c>
      <c r="O1964">
        <v>58</v>
      </c>
      <c r="P1964" t="s">
        <v>16</v>
      </c>
      <c r="Q1964" t="str">
        <f t="shared" si="64"/>
        <v>formerly smoked</v>
      </c>
      <c r="Z1964">
        <v>58</v>
      </c>
      <c r="AA1964" s="8">
        <v>0</v>
      </c>
      <c r="AB1964">
        <v>135.88999999999999</v>
      </c>
      <c r="AC1964">
        <v>23.1</v>
      </c>
    </row>
    <row r="1965" spans="14:29" x14ac:dyDescent="0.35">
      <c r="N1965">
        <f t="shared" si="63"/>
        <v>3</v>
      </c>
      <c r="O1965">
        <v>31</v>
      </c>
      <c r="P1965" t="s">
        <v>21</v>
      </c>
      <c r="Q1965" t="str">
        <f t="shared" si="64"/>
        <v>never smoked</v>
      </c>
      <c r="Z1965">
        <v>31</v>
      </c>
      <c r="AA1965" s="8">
        <v>0</v>
      </c>
      <c r="AB1965">
        <v>106.13</v>
      </c>
      <c r="AC1965">
        <v>22.4</v>
      </c>
    </row>
    <row r="1966" spans="14:29" x14ac:dyDescent="0.35">
      <c r="N1966">
        <f t="shared" si="63"/>
        <v>2.8000000000000003</v>
      </c>
      <c r="O1966">
        <v>29</v>
      </c>
      <c r="P1966" t="s">
        <v>22</v>
      </c>
      <c r="Q1966" t="str">
        <f t="shared" si="64"/>
        <v>smokes</v>
      </c>
      <c r="Z1966">
        <v>29</v>
      </c>
      <c r="AA1966" s="8">
        <v>0</v>
      </c>
      <c r="AB1966">
        <v>74.33</v>
      </c>
      <c r="AC1966">
        <v>29.9</v>
      </c>
    </row>
    <row r="1967" spans="14:29" x14ac:dyDescent="0.35">
      <c r="N1967">
        <f t="shared" si="63"/>
        <v>0.5</v>
      </c>
      <c r="O1967">
        <v>5</v>
      </c>
      <c r="P1967" t="s">
        <v>24</v>
      </c>
      <c r="Q1967" t="str">
        <f t="shared" si="64"/>
        <v>never smoked</v>
      </c>
      <c r="Z1967">
        <v>5</v>
      </c>
      <c r="AA1967" s="8">
        <v>0</v>
      </c>
      <c r="AB1967">
        <v>109.4</v>
      </c>
      <c r="AC1967">
        <v>20</v>
      </c>
    </row>
    <row r="1968" spans="14:29" x14ac:dyDescent="0.35">
      <c r="N1968">
        <f t="shared" si="63"/>
        <v>4.2</v>
      </c>
      <c r="O1968">
        <v>40</v>
      </c>
      <c r="P1968" t="s">
        <v>24</v>
      </c>
      <c r="Q1968" t="str">
        <f t="shared" si="64"/>
        <v>smokes</v>
      </c>
      <c r="Z1968">
        <v>40</v>
      </c>
      <c r="AA1968" s="8">
        <v>0</v>
      </c>
      <c r="AB1968">
        <v>75.400000000000006</v>
      </c>
      <c r="AC1968">
        <v>28.7</v>
      </c>
    </row>
    <row r="1969" spans="14:29" x14ac:dyDescent="0.35">
      <c r="N1969">
        <f t="shared" si="63"/>
        <v>8.9</v>
      </c>
      <c r="O1969">
        <v>75</v>
      </c>
      <c r="P1969" t="s">
        <v>16</v>
      </c>
      <c r="Q1969" t="str">
        <f t="shared" si="64"/>
        <v>formerly smoked</v>
      </c>
      <c r="Z1969">
        <v>75</v>
      </c>
      <c r="AA1969" s="8">
        <v>0</v>
      </c>
      <c r="AB1969">
        <v>87.69</v>
      </c>
      <c r="AC1969">
        <v>26.2</v>
      </c>
    </row>
    <row r="1970" spans="14:29" x14ac:dyDescent="0.35">
      <c r="N1970">
        <f t="shared" si="63"/>
        <v>6</v>
      </c>
      <c r="O1970">
        <v>52</v>
      </c>
      <c r="P1970" t="s">
        <v>22</v>
      </c>
      <c r="Q1970" t="str">
        <f t="shared" si="64"/>
        <v>smokes</v>
      </c>
      <c r="Z1970">
        <v>52</v>
      </c>
      <c r="AA1970" s="8">
        <v>0</v>
      </c>
      <c r="AB1970">
        <v>95.85</v>
      </c>
      <c r="AC1970">
        <v>29.6</v>
      </c>
    </row>
    <row r="1971" spans="14:29" x14ac:dyDescent="0.35">
      <c r="N1971">
        <f t="shared" si="63"/>
        <v>4.0999999999999996</v>
      </c>
      <c r="O1971">
        <v>39</v>
      </c>
      <c r="P1971" t="s">
        <v>16</v>
      </c>
      <c r="Q1971" t="str">
        <f t="shared" si="64"/>
        <v>formerly smoked</v>
      </c>
      <c r="Z1971">
        <v>39</v>
      </c>
      <c r="AA1971" s="8">
        <v>0</v>
      </c>
      <c r="AB1971">
        <v>90.36</v>
      </c>
      <c r="AC1971">
        <v>30.8</v>
      </c>
    </row>
    <row r="1972" spans="14:29" x14ac:dyDescent="0.35">
      <c r="N1972">
        <f t="shared" si="63"/>
        <v>4.2</v>
      </c>
      <c r="O1972">
        <v>40</v>
      </c>
      <c r="P1972" t="s">
        <v>16</v>
      </c>
      <c r="Q1972" t="str">
        <f t="shared" si="64"/>
        <v>formerly smoked</v>
      </c>
      <c r="Z1972">
        <v>40</v>
      </c>
      <c r="AA1972" s="8">
        <v>0</v>
      </c>
      <c r="AB1972">
        <v>63.45</v>
      </c>
      <c r="AC1972">
        <v>32.700000000000003</v>
      </c>
    </row>
    <row r="1973" spans="14:29" x14ac:dyDescent="0.35">
      <c r="N1973">
        <f t="shared" si="63"/>
        <v>9.2000000000000011</v>
      </c>
      <c r="O1973">
        <v>78</v>
      </c>
      <c r="P1973" t="s">
        <v>24</v>
      </c>
      <c r="Q1973" t="str">
        <f t="shared" si="64"/>
        <v>formerly smoked</v>
      </c>
      <c r="Z1973">
        <v>78</v>
      </c>
      <c r="AA1973" s="8">
        <v>0</v>
      </c>
      <c r="AB1973">
        <v>201.07</v>
      </c>
      <c r="AC1973">
        <v>21.8</v>
      </c>
    </row>
    <row r="1974" spans="14:29" x14ac:dyDescent="0.35">
      <c r="N1974">
        <f t="shared" si="63"/>
        <v>4.0999999999999996</v>
      </c>
      <c r="O1974">
        <v>39</v>
      </c>
      <c r="P1974" t="s">
        <v>21</v>
      </c>
      <c r="Q1974" t="str">
        <f t="shared" si="64"/>
        <v>never smoked</v>
      </c>
      <c r="Z1974">
        <v>39</v>
      </c>
      <c r="AA1974" s="8">
        <v>0</v>
      </c>
      <c r="AB1974">
        <v>122.91</v>
      </c>
      <c r="AC1974">
        <v>35.700000000000003</v>
      </c>
    </row>
    <row r="1975" spans="14:29" x14ac:dyDescent="0.35">
      <c r="N1975">
        <f t="shared" si="63"/>
        <v>1.5</v>
      </c>
      <c r="O1975">
        <v>17</v>
      </c>
      <c r="P1975" t="s">
        <v>24</v>
      </c>
      <c r="Q1975" t="str">
        <f t="shared" si="64"/>
        <v>never smoked</v>
      </c>
      <c r="Z1975">
        <v>17</v>
      </c>
      <c r="AA1975" s="8">
        <v>0</v>
      </c>
      <c r="AB1975">
        <v>55.41</v>
      </c>
      <c r="AC1975">
        <v>25.4</v>
      </c>
    </row>
    <row r="1976" spans="14:29" x14ac:dyDescent="0.35">
      <c r="N1976">
        <f t="shared" si="63"/>
        <v>4.9000000000000004</v>
      </c>
      <c r="O1976">
        <v>45</v>
      </c>
      <c r="P1976" t="s">
        <v>24</v>
      </c>
      <c r="Q1976" t="str">
        <f t="shared" si="64"/>
        <v>smokes</v>
      </c>
      <c r="Z1976">
        <v>45</v>
      </c>
      <c r="AA1976" s="8">
        <v>0</v>
      </c>
      <c r="AB1976">
        <v>60.99</v>
      </c>
      <c r="AC1976">
        <v>32.799999999999997</v>
      </c>
    </row>
    <row r="1977" spans="14:29" x14ac:dyDescent="0.35">
      <c r="N1977">
        <f t="shared" si="63"/>
        <v>0</v>
      </c>
      <c r="O1977">
        <v>0.56000000000000005</v>
      </c>
      <c r="P1977" t="s">
        <v>24</v>
      </c>
      <c r="Q1977" t="str">
        <f t="shared" si="64"/>
        <v>never smoked</v>
      </c>
      <c r="Z1977">
        <v>0.56000000000000005</v>
      </c>
      <c r="AA1977" s="8">
        <v>0</v>
      </c>
      <c r="AB1977">
        <v>111.77</v>
      </c>
      <c r="AC1977">
        <v>21.1</v>
      </c>
    </row>
    <row r="1978" spans="14:29" x14ac:dyDescent="0.35">
      <c r="N1978">
        <f t="shared" si="63"/>
        <v>1.1000000000000001</v>
      </c>
      <c r="O1978">
        <v>13</v>
      </c>
      <c r="P1978" t="s">
        <v>21</v>
      </c>
      <c r="Q1978" t="str">
        <f t="shared" si="64"/>
        <v>never smoked</v>
      </c>
      <c r="Z1978">
        <v>13</v>
      </c>
      <c r="AA1978" s="8">
        <v>0</v>
      </c>
      <c r="AB1978">
        <v>77.63</v>
      </c>
      <c r="AC1978">
        <v>31.7</v>
      </c>
    </row>
    <row r="1979" spans="14:29" x14ac:dyDescent="0.35">
      <c r="N1979">
        <f t="shared" si="63"/>
        <v>2.5</v>
      </c>
      <c r="O1979">
        <v>26</v>
      </c>
      <c r="P1979" t="s">
        <v>21</v>
      </c>
      <c r="Q1979" t="str">
        <f t="shared" si="64"/>
        <v>never smoked</v>
      </c>
      <c r="Z1979">
        <v>26</v>
      </c>
      <c r="AA1979" s="8">
        <v>0</v>
      </c>
      <c r="AB1979">
        <v>70.61</v>
      </c>
      <c r="AC1979">
        <v>20</v>
      </c>
    </row>
    <row r="1980" spans="14:29" x14ac:dyDescent="0.35">
      <c r="N1980">
        <f t="shared" si="63"/>
        <v>4.5</v>
      </c>
      <c r="O1980">
        <v>42</v>
      </c>
      <c r="P1980" t="s">
        <v>16</v>
      </c>
      <c r="Q1980" t="str">
        <f t="shared" si="64"/>
        <v>formerly smoked</v>
      </c>
      <c r="Z1980">
        <v>42</v>
      </c>
      <c r="AA1980" s="8">
        <v>0</v>
      </c>
      <c r="AB1980">
        <v>124.34</v>
      </c>
      <c r="AC1980">
        <v>34.700000000000003</v>
      </c>
    </row>
    <row r="1981" spans="14:29" x14ac:dyDescent="0.35">
      <c r="N1981">
        <f t="shared" si="63"/>
        <v>4.8</v>
      </c>
      <c r="O1981">
        <v>44</v>
      </c>
      <c r="P1981" t="s">
        <v>21</v>
      </c>
      <c r="Q1981" t="str">
        <f t="shared" si="64"/>
        <v>never smoked</v>
      </c>
      <c r="Z1981">
        <v>44</v>
      </c>
      <c r="AA1981" s="8">
        <v>0</v>
      </c>
      <c r="AB1981">
        <v>103.44</v>
      </c>
      <c r="AC1981">
        <v>28</v>
      </c>
    </row>
    <row r="1982" spans="14:29" x14ac:dyDescent="0.35">
      <c r="N1982">
        <f t="shared" si="63"/>
        <v>0.3</v>
      </c>
      <c r="O1982">
        <v>3</v>
      </c>
      <c r="P1982" t="s">
        <v>24</v>
      </c>
      <c r="Q1982" t="str">
        <f t="shared" si="64"/>
        <v>never smoked</v>
      </c>
      <c r="Z1982">
        <v>3</v>
      </c>
      <c r="AA1982" s="8">
        <v>0</v>
      </c>
      <c r="AB1982">
        <v>124.5</v>
      </c>
      <c r="AC1982">
        <v>16.399999999999999</v>
      </c>
    </row>
    <row r="1983" spans="14:29" x14ac:dyDescent="0.35">
      <c r="N1983">
        <f t="shared" si="63"/>
        <v>4.5</v>
      </c>
      <c r="O1983">
        <v>42</v>
      </c>
      <c r="P1983" t="s">
        <v>22</v>
      </c>
      <c r="Q1983" t="str">
        <f t="shared" si="64"/>
        <v>smokes</v>
      </c>
      <c r="Z1983">
        <v>42</v>
      </c>
      <c r="AA1983" s="8">
        <v>0</v>
      </c>
      <c r="AB1983">
        <v>208.06</v>
      </c>
      <c r="AC1983">
        <v>28.1</v>
      </c>
    </row>
    <row r="1984" spans="14:29" x14ac:dyDescent="0.35">
      <c r="N1984">
        <f t="shared" si="63"/>
        <v>2.4</v>
      </c>
      <c r="O1984">
        <v>25</v>
      </c>
      <c r="P1984" t="s">
        <v>21</v>
      </c>
      <c r="Q1984" t="str">
        <f t="shared" si="64"/>
        <v>never smoked</v>
      </c>
      <c r="Z1984">
        <v>25</v>
      </c>
      <c r="AA1984" s="8">
        <v>0</v>
      </c>
      <c r="AB1984">
        <v>75.5</v>
      </c>
      <c r="AC1984">
        <v>24.6</v>
      </c>
    </row>
    <row r="1985" spans="14:29" x14ac:dyDescent="0.35">
      <c r="N1985">
        <f t="shared" si="63"/>
        <v>4.3</v>
      </c>
      <c r="O1985">
        <v>41</v>
      </c>
      <c r="P1985" t="s">
        <v>21</v>
      </c>
      <c r="Q1985" t="str">
        <f t="shared" si="64"/>
        <v>never smoked</v>
      </c>
      <c r="Z1985">
        <v>41</v>
      </c>
      <c r="AA1985" s="8">
        <v>0</v>
      </c>
      <c r="AB1985">
        <v>98.85</v>
      </c>
      <c r="AC1985">
        <v>24.6</v>
      </c>
    </row>
    <row r="1986" spans="14:29" x14ac:dyDescent="0.35">
      <c r="N1986">
        <f t="shared" si="63"/>
        <v>5.8</v>
      </c>
      <c r="O1986">
        <v>51</v>
      </c>
      <c r="P1986" t="s">
        <v>24</v>
      </c>
      <c r="Q1986" t="str">
        <f t="shared" si="64"/>
        <v>smokes</v>
      </c>
      <c r="Z1986">
        <v>51</v>
      </c>
      <c r="AA1986" s="8">
        <v>0</v>
      </c>
      <c r="AB1986">
        <v>96.06</v>
      </c>
      <c r="AC1986">
        <v>30.3</v>
      </c>
    </row>
    <row r="1987" spans="14:29" x14ac:dyDescent="0.35">
      <c r="N1987">
        <f t="shared" ref="N1987:N2050" si="65">_xlfn.PERCENTRANK.EXC(O:O,O1987,2)*10</f>
        <v>1.7999999999999998</v>
      </c>
      <c r="O1987">
        <v>20</v>
      </c>
      <c r="P1987" t="s">
        <v>24</v>
      </c>
      <c r="Q1987" t="str">
        <f t="shared" ref="Q1987:Q2050" si="66">IF(P1987="Unknown",IF(N1987&gt;=7,"formerly smoked",IF(N1987&gt;=2,"smokes","never smoked")),P1987)</f>
        <v>never smoked</v>
      </c>
      <c r="Z1987">
        <v>20</v>
      </c>
      <c r="AA1987" s="8">
        <v>0</v>
      </c>
      <c r="AB1987">
        <v>93.74</v>
      </c>
      <c r="AC1987">
        <v>23.7</v>
      </c>
    </row>
    <row r="1988" spans="14:29" x14ac:dyDescent="0.35">
      <c r="N1988">
        <f t="shared" si="65"/>
        <v>2.4</v>
      </c>
      <c r="O1988">
        <v>25</v>
      </c>
      <c r="P1988" t="s">
        <v>21</v>
      </c>
      <c r="Q1988" t="str">
        <f t="shared" si="66"/>
        <v>never smoked</v>
      </c>
      <c r="Z1988">
        <v>25</v>
      </c>
      <c r="AA1988" s="8">
        <v>0</v>
      </c>
      <c r="AB1988">
        <v>65.599999999999994</v>
      </c>
      <c r="AC1988">
        <v>33.5</v>
      </c>
    </row>
    <row r="1989" spans="14:29" x14ac:dyDescent="0.35">
      <c r="N1989">
        <f t="shared" si="65"/>
        <v>1.6</v>
      </c>
      <c r="O1989">
        <v>18</v>
      </c>
      <c r="P1989" t="s">
        <v>24</v>
      </c>
      <c r="Q1989" t="str">
        <f t="shared" si="66"/>
        <v>never smoked</v>
      </c>
      <c r="Z1989">
        <v>18</v>
      </c>
      <c r="AA1989" s="8">
        <v>0</v>
      </c>
      <c r="AB1989">
        <v>113.24</v>
      </c>
      <c r="AC1989">
        <v>24.9</v>
      </c>
    </row>
    <row r="1990" spans="14:29" x14ac:dyDescent="0.35">
      <c r="N1990">
        <f t="shared" si="65"/>
        <v>3.8</v>
      </c>
      <c r="O1990">
        <v>37</v>
      </c>
      <c r="P1990" t="s">
        <v>24</v>
      </c>
      <c r="Q1990" t="str">
        <f t="shared" si="66"/>
        <v>smokes</v>
      </c>
      <c r="Z1990">
        <v>37</v>
      </c>
      <c r="AA1990" s="8">
        <v>0</v>
      </c>
      <c r="AB1990">
        <v>94.77</v>
      </c>
      <c r="AC1990">
        <v>48.9</v>
      </c>
    </row>
    <row r="1991" spans="14:29" x14ac:dyDescent="0.35">
      <c r="N1991">
        <f t="shared" si="65"/>
        <v>5.8</v>
      </c>
      <c r="O1991">
        <v>51</v>
      </c>
      <c r="P1991" t="s">
        <v>24</v>
      </c>
      <c r="Q1991" t="str">
        <f t="shared" si="66"/>
        <v>smokes</v>
      </c>
      <c r="Z1991">
        <v>51</v>
      </c>
      <c r="AA1991" s="8">
        <v>0</v>
      </c>
      <c r="AB1991">
        <v>145.22</v>
      </c>
      <c r="AC1991">
        <v>31.4</v>
      </c>
    </row>
    <row r="1992" spans="14:29" x14ac:dyDescent="0.35">
      <c r="N1992">
        <f t="shared" si="65"/>
        <v>0.2</v>
      </c>
      <c r="O1992">
        <v>2</v>
      </c>
      <c r="P1992" t="s">
        <v>24</v>
      </c>
      <c r="Q1992" t="str">
        <f t="shared" si="66"/>
        <v>never smoked</v>
      </c>
      <c r="Z1992">
        <v>2</v>
      </c>
      <c r="AA1992" s="8">
        <v>0</v>
      </c>
      <c r="AB1992">
        <v>112.92</v>
      </c>
      <c r="AC1992">
        <v>18.399999999999999</v>
      </c>
    </row>
    <row r="1993" spans="14:29" x14ac:dyDescent="0.35">
      <c r="N1993">
        <f t="shared" si="65"/>
        <v>3.9000000000000004</v>
      </c>
      <c r="O1993">
        <v>38</v>
      </c>
      <c r="P1993" t="s">
        <v>16</v>
      </c>
      <c r="Q1993" t="str">
        <f t="shared" si="66"/>
        <v>formerly smoked</v>
      </c>
      <c r="Z1993">
        <v>38</v>
      </c>
      <c r="AA1993" s="8">
        <v>0</v>
      </c>
      <c r="AB1993">
        <v>84.79</v>
      </c>
      <c r="AC1993">
        <v>24.2</v>
      </c>
    </row>
    <row r="1994" spans="14:29" x14ac:dyDescent="0.35">
      <c r="N1994">
        <f t="shared" si="65"/>
        <v>7.8000000000000007</v>
      </c>
      <c r="O1994">
        <v>64</v>
      </c>
      <c r="P1994" t="s">
        <v>22</v>
      </c>
      <c r="Q1994" t="str">
        <f t="shared" si="66"/>
        <v>smokes</v>
      </c>
      <c r="Z1994">
        <v>64</v>
      </c>
      <c r="AA1994" s="8">
        <v>0</v>
      </c>
      <c r="AB1994">
        <v>103.28</v>
      </c>
      <c r="AC1994">
        <v>34.299999999999997</v>
      </c>
    </row>
    <row r="1995" spans="14:29" x14ac:dyDescent="0.35">
      <c r="N1995">
        <f t="shared" si="65"/>
        <v>7.3</v>
      </c>
      <c r="O1995">
        <v>60</v>
      </c>
      <c r="P1995" t="s">
        <v>24</v>
      </c>
      <c r="Q1995" t="str">
        <f t="shared" si="66"/>
        <v>formerly smoked</v>
      </c>
      <c r="Z1995">
        <v>60</v>
      </c>
      <c r="AA1995" s="8">
        <v>0</v>
      </c>
      <c r="AB1995">
        <v>109</v>
      </c>
      <c r="AC1995">
        <v>28.1</v>
      </c>
    </row>
    <row r="1996" spans="14:29" x14ac:dyDescent="0.35">
      <c r="N1996">
        <f t="shared" si="65"/>
        <v>2</v>
      </c>
      <c r="O1996">
        <v>22</v>
      </c>
      <c r="P1996" t="s">
        <v>21</v>
      </c>
      <c r="Q1996" t="str">
        <f t="shared" si="66"/>
        <v>never smoked</v>
      </c>
      <c r="Z1996">
        <v>22</v>
      </c>
      <c r="AA1996" s="8">
        <v>0</v>
      </c>
      <c r="AB1996">
        <v>96.18</v>
      </c>
      <c r="AC1996">
        <v>25.1</v>
      </c>
    </row>
    <row r="1997" spans="14:29" x14ac:dyDescent="0.35">
      <c r="N1997">
        <f t="shared" si="65"/>
        <v>8.6</v>
      </c>
      <c r="O1997">
        <v>71</v>
      </c>
      <c r="P1997" t="s">
        <v>21</v>
      </c>
      <c r="Q1997" t="str">
        <f t="shared" si="66"/>
        <v>never smoked</v>
      </c>
      <c r="Z1997">
        <v>71</v>
      </c>
      <c r="AA1997" s="8">
        <v>0</v>
      </c>
      <c r="AB1997">
        <v>186.95</v>
      </c>
      <c r="AC1997">
        <v>33.299999999999997</v>
      </c>
    </row>
    <row r="1998" spans="14:29" x14ac:dyDescent="0.35">
      <c r="N1998">
        <f t="shared" si="65"/>
        <v>3.2</v>
      </c>
      <c r="O1998">
        <v>32</v>
      </c>
      <c r="P1998" t="s">
        <v>24</v>
      </c>
      <c r="Q1998" t="str">
        <f t="shared" si="66"/>
        <v>smokes</v>
      </c>
      <c r="Z1998">
        <v>32</v>
      </c>
      <c r="AA1998" s="8">
        <v>0</v>
      </c>
      <c r="AB1998">
        <v>68.66</v>
      </c>
      <c r="AC1998">
        <v>22.6</v>
      </c>
    </row>
    <row r="1999" spans="14:29" x14ac:dyDescent="0.35">
      <c r="N1999">
        <f t="shared" si="65"/>
        <v>3.2</v>
      </c>
      <c r="O1999">
        <v>32</v>
      </c>
      <c r="P1999" t="s">
        <v>22</v>
      </c>
      <c r="Q1999" t="str">
        <f t="shared" si="66"/>
        <v>smokes</v>
      </c>
      <c r="Z1999">
        <v>32</v>
      </c>
      <c r="AA1999" s="8">
        <v>0</v>
      </c>
      <c r="AB1999">
        <v>128.72</v>
      </c>
      <c r="AC1999">
        <v>26.3</v>
      </c>
    </row>
    <row r="2000" spans="14:29" x14ac:dyDescent="0.35">
      <c r="N2000">
        <f t="shared" si="65"/>
        <v>7.7</v>
      </c>
      <c r="O2000">
        <v>63</v>
      </c>
      <c r="P2000" t="s">
        <v>16</v>
      </c>
      <c r="Q2000" t="str">
        <f t="shared" si="66"/>
        <v>formerly smoked</v>
      </c>
      <c r="Z2000">
        <v>63</v>
      </c>
      <c r="AA2000" s="8">
        <v>0</v>
      </c>
      <c r="AB2000">
        <v>85.04</v>
      </c>
      <c r="AC2000">
        <v>29.7</v>
      </c>
    </row>
    <row r="2001" spans="14:29" x14ac:dyDescent="0.35">
      <c r="N2001">
        <f t="shared" si="65"/>
        <v>0</v>
      </c>
      <c r="O2001">
        <v>0.24</v>
      </c>
      <c r="P2001" t="s">
        <v>24</v>
      </c>
      <c r="Q2001" t="str">
        <f t="shared" si="66"/>
        <v>never smoked</v>
      </c>
      <c r="Z2001">
        <v>0.24</v>
      </c>
      <c r="AA2001" s="8">
        <v>0</v>
      </c>
      <c r="AB2001">
        <v>146.97</v>
      </c>
      <c r="AC2001">
        <v>18.5</v>
      </c>
    </row>
    <row r="2002" spans="14:29" x14ac:dyDescent="0.35">
      <c r="N2002">
        <f t="shared" si="65"/>
        <v>6.3</v>
      </c>
      <c r="O2002">
        <v>54</v>
      </c>
      <c r="P2002" t="s">
        <v>21</v>
      </c>
      <c r="Q2002" t="str">
        <f t="shared" si="66"/>
        <v>never smoked</v>
      </c>
      <c r="Z2002">
        <v>54</v>
      </c>
      <c r="AA2002" s="8">
        <v>0</v>
      </c>
      <c r="AB2002">
        <v>65.69</v>
      </c>
      <c r="AC2002">
        <v>21.4</v>
      </c>
    </row>
    <row r="2003" spans="14:29" x14ac:dyDescent="0.35">
      <c r="N2003">
        <f t="shared" si="65"/>
        <v>2.4</v>
      </c>
      <c r="O2003">
        <v>25</v>
      </c>
      <c r="P2003" t="s">
        <v>16</v>
      </c>
      <c r="Q2003" t="str">
        <f t="shared" si="66"/>
        <v>formerly smoked</v>
      </c>
      <c r="Z2003">
        <v>25</v>
      </c>
      <c r="AA2003" s="8">
        <v>0</v>
      </c>
      <c r="AB2003">
        <v>97.52</v>
      </c>
      <c r="AC2003">
        <v>45.5</v>
      </c>
    </row>
    <row r="2004" spans="14:29" x14ac:dyDescent="0.35">
      <c r="N2004">
        <f t="shared" si="65"/>
        <v>9.6</v>
      </c>
      <c r="O2004">
        <v>80</v>
      </c>
      <c r="P2004" t="s">
        <v>21</v>
      </c>
      <c r="Q2004" t="str">
        <f t="shared" si="66"/>
        <v>never smoked</v>
      </c>
      <c r="Z2004">
        <v>80</v>
      </c>
      <c r="AA2004" s="8">
        <v>0</v>
      </c>
      <c r="AB2004">
        <v>90.43</v>
      </c>
      <c r="AC2004">
        <v>34.200000000000003</v>
      </c>
    </row>
    <row r="2005" spans="14:29" x14ac:dyDescent="0.35">
      <c r="N2005">
        <f t="shared" si="65"/>
        <v>3</v>
      </c>
      <c r="O2005">
        <v>31</v>
      </c>
      <c r="P2005" t="s">
        <v>24</v>
      </c>
      <c r="Q2005" t="str">
        <f t="shared" si="66"/>
        <v>smokes</v>
      </c>
      <c r="Z2005">
        <v>31</v>
      </c>
      <c r="AA2005" s="8">
        <v>0</v>
      </c>
      <c r="AB2005">
        <v>81.709999999999994</v>
      </c>
      <c r="AC2005">
        <v>32.700000000000003</v>
      </c>
    </row>
    <row r="2006" spans="14:29" x14ac:dyDescent="0.35">
      <c r="N2006">
        <f t="shared" si="65"/>
        <v>6.1</v>
      </c>
      <c r="O2006">
        <v>53</v>
      </c>
      <c r="P2006" t="s">
        <v>21</v>
      </c>
      <c r="Q2006" t="str">
        <f t="shared" si="66"/>
        <v>never smoked</v>
      </c>
      <c r="Z2006">
        <v>53</v>
      </c>
      <c r="AA2006" s="8">
        <v>0</v>
      </c>
      <c r="AB2006">
        <v>198.24</v>
      </c>
      <c r="AC2006">
        <v>38.1</v>
      </c>
    </row>
    <row r="2007" spans="14:29" x14ac:dyDescent="0.35">
      <c r="N2007">
        <f t="shared" si="65"/>
        <v>3.5999999999999996</v>
      </c>
      <c r="O2007">
        <v>35</v>
      </c>
      <c r="P2007" t="s">
        <v>21</v>
      </c>
      <c r="Q2007" t="str">
        <f t="shared" si="66"/>
        <v>never smoked</v>
      </c>
      <c r="Z2007">
        <v>35</v>
      </c>
      <c r="AA2007" s="8">
        <v>0</v>
      </c>
      <c r="AB2007">
        <v>90.51</v>
      </c>
      <c r="AC2007">
        <v>26.7</v>
      </c>
    </row>
    <row r="2008" spans="14:29" x14ac:dyDescent="0.35">
      <c r="N2008">
        <f t="shared" si="65"/>
        <v>3</v>
      </c>
      <c r="O2008">
        <v>31</v>
      </c>
      <c r="P2008" t="s">
        <v>22</v>
      </c>
      <c r="Q2008" t="str">
        <f t="shared" si="66"/>
        <v>smokes</v>
      </c>
      <c r="Z2008">
        <v>31</v>
      </c>
      <c r="AA2008" s="8">
        <v>0</v>
      </c>
      <c r="AB2008">
        <v>97.78</v>
      </c>
      <c r="AC2008">
        <v>22.6</v>
      </c>
    </row>
    <row r="2009" spans="14:29" x14ac:dyDescent="0.35">
      <c r="N2009">
        <f t="shared" si="65"/>
        <v>7.3</v>
      </c>
      <c r="O2009">
        <v>60</v>
      </c>
      <c r="P2009" t="s">
        <v>24</v>
      </c>
      <c r="Q2009" t="str">
        <f t="shared" si="66"/>
        <v>formerly smoked</v>
      </c>
      <c r="Z2009">
        <v>60</v>
      </c>
      <c r="AA2009" s="8">
        <v>0</v>
      </c>
      <c r="AB2009">
        <v>80.739999999999995</v>
      </c>
      <c r="AC2009">
        <v>27.7</v>
      </c>
    </row>
    <row r="2010" spans="14:29" x14ac:dyDescent="0.35">
      <c r="N2010">
        <f t="shared" si="65"/>
        <v>0</v>
      </c>
      <c r="O2010">
        <v>0.56000000000000005</v>
      </c>
      <c r="P2010" t="s">
        <v>24</v>
      </c>
      <c r="Q2010" t="str">
        <f t="shared" si="66"/>
        <v>never smoked</v>
      </c>
      <c r="Z2010">
        <v>0.56000000000000005</v>
      </c>
      <c r="AA2010" s="8">
        <v>0</v>
      </c>
      <c r="AB2010">
        <v>57.02</v>
      </c>
      <c r="AC2010">
        <v>20.7</v>
      </c>
    </row>
    <row r="2011" spans="14:29" x14ac:dyDescent="0.35">
      <c r="N2011">
        <f t="shared" si="65"/>
        <v>2</v>
      </c>
      <c r="O2011">
        <v>21</v>
      </c>
      <c r="P2011" t="s">
        <v>21</v>
      </c>
      <c r="Q2011" t="str">
        <f t="shared" si="66"/>
        <v>never smoked</v>
      </c>
      <c r="Z2011">
        <v>21</v>
      </c>
      <c r="AA2011" s="8">
        <v>0</v>
      </c>
      <c r="AB2011">
        <v>93</v>
      </c>
      <c r="AC2011">
        <v>25.7</v>
      </c>
    </row>
    <row r="2012" spans="14:29" x14ac:dyDescent="0.35">
      <c r="N2012">
        <f t="shared" si="65"/>
        <v>9.2000000000000011</v>
      </c>
      <c r="O2012">
        <v>78</v>
      </c>
      <c r="P2012" t="s">
        <v>24</v>
      </c>
      <c r="Q2012" t="str">
        <f t="shared" si="66"/>
        <v>formerly smoked</v>
      </c>
      <c r="Z2012">
        <v>78</v>
      </c>
      <c r="AA2012" s="8">
        <v>0</v>
      </c>
      <c r="AB2012">
        <v>95.37</v>
      </c>
      <c r="AC2012">
        <v>17.3</v>
      </c>
    </row>
    <row r="2013" spans="14:29" x14ac:dyDescent="0.35">
      <c r="N2013">
        <f t="shared" si="65"/>
        <v>7.1</v>
      </c>
      <c r="O2013">
        <v>59</v>
      </c>
      <c r="P2013" t="s">
        <v>16</v>
      </c>
      <c r="Q2013" t="str">
        <f t="shared" si="66"/>
        <v>formerly smoked</v>
      </c>
      <c r="Z2013">
        <v>59</v>
      </c>
      <c r="AA2013" s="8">
        <v>0</v>
      </c>
      <c r="AB2013">
        <v>96.25</v>
      </c>
      <c r="AC2013">
        <v>23.3</v>
      </c>
    </row>
    <row r="2014" spans="14:29" x14ac:dyDescent="0.35">
      <c r="N2014">
        <f t="shared" si="65"/>
        <v>0</v>
      </c>
      <c r="O2014">
        <v>0.64</v>
      </c>
      <c r="P2014" t="s">
        <v>24</v>
      </c>
      <c r="Q2014" t="str">
        <f t="shared" si="66"/>
        <v>never smoked</v>
      </c>
      <c r="Z2014">
        <v>0.64</v>
      </c>
      <c r="AA2014" s="8">
        <v>0</v>
      </c>
      <c r="AB2014">
        <v>86.74</v>
      </c>
      <c r="AC2014">
        <v>16.2</v>
      </c>
    </row>
    <row r="2015" spans="14:29" x14ac:dyDescent="0.35">
      <c r="N2015">
        <f t="shared" si="65"/>
        <v>0.89999999999999991</v>
      </c>
      <c r="O2015">
        <v>10</v>
      </c>
      <c r="P2015" t="s">
        <v>22</v>
      </c>
      <c r="Q2015" t="str">
        <f t="shared" si="66"/>
        <v>smokes</v>
      </c>
      <c r="Z2015">
        <v>10</v>
      </c>
      <c r="AA2015" s="8">
        <v>0</v>
      </c>
      <c r="AB2015">
        <v>63.08</v>
      </c>
      <c r="AC2015">
        <v>20.5</v>
      </c>
    </row>
    <row r="2016" spans="14:29" x14ac:dyDescent="0.35">
      <c r="N2016">
        <f t="shared" si="65"/>
        <v>7.3</v>
      </c>
      <c r="O2016">
        <v>60</v>
      </c>
      <c r="P2016" t="s">
        <v>22</v>
      </c>
      <c r="Q2016" t="str">
        <f t="shared" si="66"/>
        <v>smokes</v>
      </c>
      <c r="Z2016">
        <v>60</v>
      </c>
      <c r="AA2016" s="8">
        <v>0</v>
      </c>
      <c r="AB2016">
        <v>129.16</v>
      </c>
      <c r="AC2016">
        <v>33.6</v>
      </c>
    </row>
    <row r="2017" spans="14:29" x14ac:dyDescent="0.35">
      <c r="N2017">
        <f t="shared" si="65"/>
        <v>0.89999999999999991</v>
      </c>
      <c r="O2017">
        <v>11</v>
      </c>
      <c r="P2017" t="s">
        <v>24</v>
      </c>
      <c r="Q2017" t="str">
        <f t="shared" si="66"/>
        <v>never smoked</v>
      </c>
      <c r="Z2017">
        <v>11</v>
      </c>
      <c r="AA2017" s="8">
        <v>0</v>
      </c>
      <c r="AB2017">
        <v>99.79</v>
      </c>
      <c r="AC2017">
        <v>20.2</v>
      </c>
    </row>
    <row r="2018" spans="14:29" x14ac:dyDescent="0.35">
      <c r="N2018">
        <f t="shared" si="65"/>
        <v>5.3000000000000007</v>
      </c>
      <c r="O2018">
        <v>48</v>
      </c>
      <c r="P2018" t="s">
        <v>21</v>
      </c>
      <c r="Q2018" t="str">
        <f t="shared" si="66"/>
        <v>never smoked</v>
      </c>
      <c r="Z2018">
        <v>48</v>
      </c>
      <c r="AA2018" s="8">
        <v>0</v>
      </c>
      <c r="AB2018">
        <v>83.34</v>
      </c>
      <c r="AC2018">
        <v>49.3</v>
      </c>
    </row>
    <row r="2019" spans="14:29" x14ac:dyDescent="0.35">
      <c r="N2019">
        <f t="shared" si="65"/>
        <v>5.6000000000000005</v>
      </c>
      <c r="O2019">
        <v>50</v>
      </c>
      <c r="P2019" t="s">
        <v>16</v>
      </c>
      <c r="Q2019" t="str">
        <f t="shared" si="66"/>
        <v>formerly smoked</v>
      </c>
      <c r="Z2019">
        <v>50</v>
      </c>
      <c r="AA2019" s="8">
        <v>0</v>
      </c>
      <c r="AB2019">
        <v>95.01</v>
      </c>
      <c r="AC2019">
        <v>26.2</v>
      </c>
    </row>
    <row r="2020" spans="14:29" x14ac:dyDescent="0.35">
      <c r="N2020">
        <f t="shared" si="65"/>
        <v>8.4</v>
      </c>
      <c r="O2020">
        <v>69</v>
      </c>
      <c r="P2020" t="s">
        <v>22</v>
      </c>
      <c r="Q2020" t="str">
        <f t="shared" si="66"/>
        <v>smokes</v>
      </c>
      <c r="Z2020">
        <v>69</v>
      </c>
      <c r="AA2020" s="8">
        <v>0</v>
      </c>
      <c r="AB2020">
        <v>229.21</v>
      </c>
      <c r="AC2020">
        <v>30.1</v>
      </c>
    </row>
    <row r="2021" spans="14:29" x14ac:dyDescent="0.35">
      <c r="N2021">
        <f t="shared" si="65"/>
        <v>1.7999999999999998</v>
      </c>
      <c r="O2021">
        <v>20</v>
      </c>
      <c r="P2021" t="s">
        <v>21</v>
      </c>
      <c r="Q2021" t="str">
        <f t="shared" si="66"/>
        <v>never smoked</v>
      </c>
      <c r="Z2021">
        <v>20</v>
      </c>
      <c r="AA2021" s="8">
        <v>0</v>
      </c>
      <c r="AB2021">
        <v>80.08</v>
      </c>
      <c r="AC2021">
        <v>25.1</v>
      </c>
    </row>
    <row r="2022" spans="14:29" x14ac:dyDescent="0.35">
      <c r="N2022">
        <f t="shared" si="65"/>
        <v>2</v>
      </c>
      <c r="O2022">
        <v>22</v>
      </c>
      <c r="P2022" t="s">
        <v>22</v>
      </c>
      <c r="Q2022" t="str">
        <f t="shared" si="66"/>
        <v>smokes</v>
      </c>
      <c r="Z2022">
        <v>22</v>
      </c>
      <c r="AA2022" s="8">
        <v>0</v>
      </c>
      <c r="AB2022">
        <v>62</v>
      </c>
      <c r="AC2022">
        <v>32.700000000000003</v>
      </c>
    </row>
    <row r="2023" spans="14:29" x14ac:dyDescent="0.35">
      <c r="N2023">
        <f t="shared" si="65"/>
        <v>6.5</v>
      </c>
      <c r="O2023">
        <v>55</v>
      </c>
      <c r="P2023" t="s">
        <v>24</v>
      </c>
      <c r="Q2023" t="str">
        <f t="shared" si="66"/>
        <v>smokes</v>
      </c>
      <c r="Z2023">
        <v>55</v>
      </c>
      <c r="AA2023" s="8">
        <v>0</v>
      </c>
      <c r="AB2023">
        <v>118.69</v>
      </c>
      <c r="AC2023">
        <v>26.4</v>
      </c>
    </row>
    <row r="2024" spans="14:29" x14ac:dyDescent="0.35">
      <c r="N2024">
        <f t="shared" si="65"/>
        <v>6.8000000000000007</v>
      </c>
      <c r="O2024">
        <v>57</v>
      </c>
      <c r="P2024" t="s">
        <v>24</v>
      </c>
      <c r="Q2024" t="str">
        <f t="shared" si="66"/>
        <v>smokes</v>
      </c>
      <c r="Z2024">
        <v>57</v>
      </c>
      <c r="AA2024" s="8">
        <v>0</v>
      </c>
      <c r="AB2024">
        <v>77.569999999999993</v>
      </c>
      <c r="AC2024">
        <v>21</v>
      </c>
    </row>
    <row r="2025" spans="14:29" x14ac:dyDescent="0.35">
      <c r="N2025">
        <f t="shared" si="65"/>
        <v>2.8000000000000003</v>
      </c>
      <c r="O2025">
        <v>29</v>
      </c>
      <c r="P2025" t="s">
        <v>24</v>
      </c>
      <c r="Q2025" t="str">
        <f t="shared" si="66"/>
        <v>smokes</v>
      </c>
      <c r="Z2025">
        <v>29</v>
      </c>
      <c r="AA2025" s="8">
        <v>0</v>
      </c>
      <c r="AB2025">
        <v>108.75</v>
      </c>
      <c r="AC2025">
        <v>24.1</v>
      </c>
    </row>
    <row r="2026" spans="14:29" x14ac:dyDescent="0.35">
      <c r="N2026">
        <f t="shared" si="65"/>
        <v>3.2</v>
      </c>
      <c r="O2026">
        <v>32</v>
      </c>
      <c r="P2026" t="s">
        <v>24</v>
      </c>
      <c r="Q2026" t="str">
        <f t="shared" si="66"/>
        <v>smokes</v>
      </c>
      <c r="Z2026">
        <v>32</v>
      </c>
      <c r="AA2026" s="8">
        <v>0</v>
      </c>
      <c r="AB2026">
        <v>108.23</v>
      </c>
      <c r="AC2026">
        <v>20.399999999999999</v>
      </c>
    </row>
    <row r="2027" spans="14:29" x14ac:dyDescent="0.35">
      <c r="N2027">
        <f t="shared" si="65"/>
        <v>6.3</v>
      </c>
      <c r="O2027">
        <v>54</v>
      </c>
      <c r="P2027" t="s">
        <v>16</v>
      </c>
      <c r="Q2027" t="str">
        <f t="shared" si="66"/>
        <v>formerly smoked</v>
      </c>
      <c r="Z2027">
        <v>54</v>
      </c>
      <c r="AA2027" s="8">
        <v>0</v>
      </c>
      <c r="AB2027">
        <v>151.33000000000001</v>
      </c>
      <c r="AC2027">
        <v>30.9</v>
      </c>
    </row>
    <row r="2028" spans="14:29" x14ac:dyDescent="0.35">
      <c r="N2028">
        <f t="shared" si="65"/>
        <v>3.8</v>
      </c>
      <c r="O2028">
        <v>37</v>
      </c>
      <c r="P2028" t="s">
        <v>24</v>
      </c>
      <c r="Q2028" t="str">
        <f t="shared" si="66"/>
        <v>smokes</v>
      </c>
      <c r="Z2028">
        <v>37</v>
      </c>
      <c r="AA2028" s="8">
        <v>0</v>
      </c>
      <c r="AB2028">
        <v>82.43</v>
      </c>
      <c r="AC2028">
        <v>39.1</v>
      </c>
    </row>
    <row r="2029" spans="14:29" x14ac:dyDescent="0.35">
      <c r="N2029">
        <f t="shared" si="65"/>
        <v>7</v>
      </c>
      <c r="O2029">
        <v>58</v>
      </c>
      <c r="P2029" t="s">
        <v>24</v>
      </c>
      <c r="Q2029" t="str">
        <f t="shared" si="66"/>
        <v>formerly smoked</v>
      </c>
      <c r="Z2029">
        <v>58</v>
      </c>
      <c r="AA2029" s="8">
        <v>0</v>
      </c>
      <c r="AB2029">
        <v>107.17</v>
      </c>
      <c r="AC2029">
        <v>27.7</v>
      </c>
    </row>
    <row r="2030" spans="14:29" x14ac:dyDescent="0.35">
      <c r="N2030">
        <f t="shared" si="65"/>
        <v>4.3</v>
      </c>
      <c r="O2030">
        <v>41</v>
      </c>
      <c r="P2030" t="s">
        <v>21</v>
      </c>
      <c r="Q2030" t="str">
        <f t="shared" si="66"/>
        <v>never smoked</v>
      </c>
      <c r="Z2030">
        <v>41</v>
      </c>
      <c r="AA2030" s="8">
        <v>0</v>
      </c>
      <c r="AB2030">
        <v>91.46</v>
      </c>
      <c r="AC2030">
        <v>29.5</v>
      </c>
    </row>
    <row r="2031" spans="14:29" x14ac:dyDescent="0.35">
      <c r="N2031">
        <f t="shared" si="65"/>
        <v>8.6999999999999993</v>
      </c>
      <c r="O2031">
        <v>72</v>
      </c>
      <c r="P2031" t="s">
        <v>24</v>
      </c>
      <c r="Q2031" t="str">
        <f t="shared" si="66"/>
        <v>formerly smoked</v>
      </c>
      <c r="Z2031">
        <v>72</v>
      </c>
      <c r="AA2031" s="8">
        <v>0</v>
      </c>
      <c r="AB2031">
        <v>81.05</v>
      </c>
      <c r="AC2031">
        <v>30.3</v>
      </c>
    </row>
    <row r="2032" spans="14:29" x14ac:dyDescent="0.35">
      <c r="N2032">
        <f t="shared" si="65"/>
        <v>0</v>
      </c>
      <c r="O2032">
        <v>0.48</v>
      </c>
      <c r="P2032" t="s">
        <v>24</v>
      </c>
      <c r="Q2032" t="str">
        <f t="shared" si="66"/>
        <v>never smoked</v>
      </c>
      <c r="Z2032">
        <v>0.48</v>
      </c>
      <c r="AA2032" s="8">
        <v>0</v>
      </c>
      <c r="AB2032">
        <v>73.02</v>
      </c>
      <c r="AC2032">
        <v>28.1</v>
      </c>
    </row>
    <row r="2033" spans="14:29" x14ac:dyDescent="0.35">
      <c r="N2033">
        <f t="shared" si="65"/>
        <v>3.2</v>
      </c>
      <c r="O2033">
        <v>32</v>
      </c>
      <c r="P2033" t="s">
        <v>24</v>
      </c>
      <c r="Q2033" t="str">
        <f t="shared" si="66"/>
        <v>smokes</v>
      </c>
      <c r="Z2033">
        <v>32</v>
      </c>
      <c r="AA2033" s="8">
        <v>0</v>
      </c>
      <c r="AB2033">
        <v>114.37</v>
      </c>
      <c r="AC2033">
        <v>37.799999999999997</v>
      </c>
    </row>
    <row r="2034" spans="14:29" x14ac:dyDescent="0.35">
      <c r="N2034">
        <f t="shared" si="65"/>
        <v>6.3</v>
      </c>
      <c r="O2034">
        <v>54</v>
      </c>
      <c r="P2034" t="s">
        <v>21</v>
      </c>
      <c r="Q2034" t="str">
        <f t="shared" si="66"/>
        <v>never smoked</v>
      </c>
      <c r="Z2034">
        <v>54</v>
      </c>
      <c r="AA2034" s="8">
        <v>0</v>
      </c>
      <c r="AB2034">
        <v>100.29</v>
      </c>
      <c r="AC2034">
        <v>30.2</v>
      </c>
    </row>
    <row r="2035" spans="14:29" x14ac:dyDescent="0.35">
      <c r="N2035">
        <f t="shared" si="65"/>
        <v>9.3999999999999986</v>
      </c>
      <c r="O2035">
        <v>79</v>
      </c>
      <c r="P2035" t="s">
        <v>22</v>
      </c>
      <c r="Q2035" t="str">
        <f t="shared" si="66"/>
        <v>smokes</v>
      </c>
      <c r="Z2035">
        <v>79</v>
      </c>
      <c r="AA2035" s="8">
        <v>0</v>
      </c>
      <c r="AB2035">
        <v>68.37</v>
      </c>
      <c r="AC2035">
        <v>24.2</v>
      </c>
    </row>
    <row r="2036" spans="14:29" x14ac:dyDescent="0.35">
      <c r="N2036">
        <f t="shared" si="65"/>
        <v>6.6000000000000005</v>
      </c>
      <c r="O2036">
        <v>56</v>
      </c>
      <c r="P2036" t="s">
        <v>21</v>
      </c>
      <c r="Q2036" t="str">
        <f t="shared" si="66"/>
        <v>never smoked</v>
      </c>
      <c r="Z2036">
        <v>56</v>
      </c>
      <c r="AA2036" s="8">
        <v>0</v>
      </c>
      <c r="AB2036">
        <v>87.95</v>
      </c>
      <c r="AC2036">
        <v>25.2</v>
      </c>
    </row>
    <row r="2037" spans="14:29" x14ac:dyDescent="0.35">
      <c r="N2037">
        <f t="shared" si="65"/>
        <v>4.9000000000000004</v>
      </c>
      <c r="O2037">
        <v>45</v>
      </c>
      <c r="P2037" t="s">
        <v>22</v>
      </c>
      <c r="Q2037" t="str">
        <f t="shared" si="66"/>
        <v>smokes</v>
      </c>
      <c r="Z2037">
        <v>45</v>
      </c>
      <c r="AA2037" s="8">
        <v>0</v>
      </c>
      <c r="AB2037">
        <v>73.27</v>
      </c>
      <c r="AC2037">
        <v>22.2</v>
      </c>
    </row>
    <row r="2038" spans="14:29" x14ac:dyDescent="0.35">
      <c r="N2038">
        <f t="shared" si="65"/>
        <v>0.6</v>
      </c>
      <c r="O2038">
        <v>6</v>
      </c>
      <c r="P2038" t="s">
        <v>24</v>
      </c>
      <c r="Q2038" t="str">
        <f t="shared" si="66"/>
        <v>never smoked</v>
      </c>
      <c r="Z2038">
        <v>6</v>
      </c>
      <c r="AA2038" s="8">
        <v>0</v>
      </c>
      <c r="AB2038">
        <v>131.43</v>
      </c>
      <c r="AC2038">
        <v>17.7</v>
      </c>
    </row>
    <row r="2039" spans="14:29" x14ac:dyDescent="0.35">
      <c r="N2039">
        <f t="shared" si="65"/>
        <v>4.9000000000000004</v>
      </c>
      <c r="O2039">
        <v>45</v>
      </c>
      <c r="P2039" t="s">
        <v>21</v>
      </c>
      <c r="Q2039" t="str">
        <f t="shared" si="66"/>
        <v>never smoked</v>
      </c>
      <c r="Z2039">
        <v>45</v>
      </c>
      <c r="AA2039" s="8">
        <v>0</v>
      </c>
      <c r="AB2039">
        <v>107.29</v>
      </c>
      <c r="AC2039">
        <v>29.6</v>
      </c>
    </row>
    <row r="2040" spans="14:29" x14ac:dyDescent="0.35">
      <c r="N2040">
        <f t="shared" si="65"/>
        <v>7.3</v>
      </c>
      <c r="O2040">
        <v>60</v>
      </c>
      <c r="P2040" t="s">
        <v>24</v>
      </c>
      <c r="Q2040" t="str">
        <f t="shared" si="66"/>
        <v>formerly smoked</v>
      </c>
      <c r="Z2040">
        <v>60</v>
      </c>
      <c r="AA2040" s="8">
        <v>0</v>
      </c>
      <c r="AB2040">
        <v>68.239999999999995</v>
      </c>
      <c r="AC2040">
        <v>32.200000000000003</v>
      </c>
    </row>
    <row r="2041" spans="14:29" x14ac:dyDescent="0.35">
      <c r="N2041">
        <f t="shared" si="65"/>
        <v>7.9</v>
      </c>
      <c r="O2041">
        <v>65</v>
      </c>
      <c r="P2041" t="s">
        <v>22</v>
      </c>
      <c r="Q2041" t="str">
        <f t="shared" si="66"/>
        <v>smokes</v>
      </c>
      <c r="Z2041">
        <v>65</v>
      </c>
      <c r="AA2041" s="8">
        <v>0</v>
      </c>
      <c r="AB2041">
        <v>74.010000000000005</v>
      </c>
      <c r="AC2041">
        <v>28.7</v>
      </c>
    </row>
    <row r="2042" spans="14:29" x14ac:dyDescent="0.35">
      <c r="N2042">
        <f t="shared" si="65"/>
        <v>6.8000000000000007</v>
      </c>
      <c r="O2042">
        <v>57</v>
      </c>
      <c r="P2042" t="s">
        <v>24</v>
      </c>
      <c r="Q2042" t="str">
        <f t="shared" si="66"/>
        <v>smokes</v>
      </c>
      <c r="Z2042">
        <v>57</v>
      </c>
      <c r="AA2042" s="8">
        <v>0</v>
      </c>
      <c r="AB2042">
        <v>95.4</v>
      </c>
      <c r="AC2042">
        <v>19.5</v>
      </c>
    </row>
    <row r="2043" spans="14:29" x14ac:dyDescent="0.35">
      <c r="N2043">
        <f t="shared" si="65"/>
        <v>7</v>
      </c>
      <c r="O2043">
        <v>58</v>
      </c>
      <c r="P2043" t="s">
        <v>22</v>
      </c>
      <c r="Q2043" t="str">
        <f t="shared" si="66"/>
        <v>smokes</v>
      </c>
      <c r="Z2043">
        <v>58</v>
      </c>
      <c r="AA2043" s="8">
        <v>0</v>
      </c>
      <c r="AB2043">
        <v>95.75</v>
      </c>
      <c r="AC2043">
        <v>38.5</v>
      </c>
    </row>
    <row r="2044" spans="14:29" x14ac:dyDescent="0.35">
      <c r="N2044">
        <f t="shared" si="65"/>
        <v>0.70000000000000007</v>
      </c>
      <c r="O2044">
        <v>8</v>
      </c>
      <c r="P2044" t="s">
        <v>24</v>
      </c>
      <c r="Q2044" t="str">
        <f t="shared" si="66"/>
        <v>never smoked</v>
      </c>
      <c r="Z2044">
        <v>8</v>
      </c>
      <c r="AA2044" s="8">
        <v>0</v>
      </c>
      <c r="AB2044">
        <v>104.51</v>
      </c>
      <c r="AC2044">
        <v>20.6</v>
      </c>
    </row>
    <row r="2045" spans="14:29" x14ac:dyDescent="0.35">
      <c r="N2045">
        <f t="shared" si="65"/>
        <v>1.6</v>
      </c>
      <c r="O2045">
        <v>18</v>
      </c>
      <c r="P2045" t="s">
        <v>24</v>
      </c>
      <c r="Q2045" t="str">
        <f t="shared" si="66"/>
        <v>never smoked</v>
      </c>
      <c r="Z2045">
        <v>18</v>
      </c>
      <c r="AA2045" s="8">
        <v>0</v>
      </c>
      <c r="AB2045">
        <v>108.87</v>
      </c>
      <c r="AC2045">
        <v>21.5</v>
      </c>
    </row>
    <row r="2046" spans="14:29" x14ac:dyDescent="0.35">
      <c r="N2046">
        <f t="shared" si="65"/>
        <v>5.5</v>
      </c>
      <c r="O2046">
        <v>49</v>
      </c>
      <c r="P2046" t="s">
        <v>24</v>
      </c>
      <c r="Q2046" t="str">
        <f t="shared" si="66"/>
        <v>smokes</v>
      </c>
      <c r="Z2046">
        <v>49</v>
      </c>
      <c r="AA2046" s="8">
        <v>0</v>
      </c>
      <c r="AB2046">
        <v>209.06</v>
      </c>
      <c r="AC2046">
        <v>43.8</v>
      </c>
    </row>
    <row r="2047" spans="14:29" x14ac:dyDescent="0.35">
      <c r="N2047">
        <f t="shared" si="65"/>
        <v>0.2</v>
      </c>
      <c r="O2047">
        <v>2</v>
      </c>
      <c r="P2047" t="s">
        <v>24</v>
      </c>
      <c r="Q2047" t="str">
        <f t="shared" si="66"/>
        <v>never smoked</v>
      </c>
      <c r="Z2047">
        <v>2</v>
      </c>
      <c r="AA2047" s="8">
        <v>0</v>
      </c>
      <c r="AB2047">
        <v>86.57</v>
      </c>
      <c r="AC2047">
        <v>18</v>
      </c>
    </row>
    <row r="2048" spans="14:29" x14ac:dyDescent="0.35">
      <c r="N2048">
        <f t="shared" si="65"/>
        <v>6</v>
      </c>
      <c r="O2048">
        <v>52</v>
      </c>
      <c r="P2048" t="s">
        <v>24</v>
      </c>
      <c r="Q2048" t="str">
        <f t="shared" si="66"/>
        <v>smokes</v>
      </c>
      <c r="Z2048">
        <v>52</v>
      </c>
      <c r="AA2048" s="8">
        <v>0</v>
      </c>
      <c r="AB2048">
        <v>120.25</v>
      </c>
      <c r="AC2048">
        <v>28.2</v>
      </c>
    </row>
    <row r="2049" spans="14:29" x14ac:dyDescent="0.35">
      <c r="N2049">
        <f t="shared" si="65"/>
        <v>7.7</v>
      </c>
      <c r="O2049">
        <v>63</v>
      </c>
      <c r="P2049" t="s">
        <v>22</v>
      </c>
      <c r="Q2049" t="str">
        <f t="shared" si="66"/>
        <v>smokes</v>
      </c>
      <c r="Z2049">
        <v>63</v>
      </c>
      <c r="AA2049" s="8">
        <v>0</v>
      </c>
      <c r="AB2049">
        <v>85.51</v>
      </c>
      <c r="AC2049">
        <v>26.6</v>
      </c>
    </row>
    <row r="2050" spans="14:29" x14ac:dyDescent="0.35">
      <c r="N2050">
        <f t="shared" si="65"/>
        <v>6.8000000000000007</v>
      </c>
      <c r="O2050">
        <v>57</v>
      </c>
      <c r="P2050" t="s">
        <v>21</v>
      </c>
      <c r="Q2050" t="str">
        <f t="shared" si="66"/>
        <v>never smoked</v>
      </c>
      <c r="Z2050">
        <v>57</v>
      </c>
      <c r="AA2050" s="8">
        <v>0</v>
      </c>
      <c r="AB2050">
        <v>84.18</v>
      </c>
      <c r="AC2050">
        <v>35.5</v>
      </c>
    </row>
    <row r="2051" spans="14:29" x14ac:dyDescent="0.35">
      <c r="N2051">
        <f t="shared" ref="N2051:N2114" si="67">_xlfn.PERCENTRANK.EXC(O:O,O2051,2)*10</f>
        <v>5.6000000000000005</v>
      </c>
      <c r="O2051">
        <v>50</v>
      </c>
      <c r="P2051" t="s">
        <v>21</v>
      </c>
      <c r="Q2051" t="str">
        <f t="shared" ref="Q2051:Q2114" si="68">IF(P2051="Unknown",IF(N2051&gt;=7,"formerly smoked",IF(N2051&gt;=2,"smokes","never smoked")),P2051)</f>
        <v>never smoked</v>
      </c>
      <c r="Z2051">
        <v>50</v>
      </c>
      <c r="AA2051" s="8">
        <v>0</v>
      </c>
      <c r="AB2051">
        <v>82.37</v>
      </c>
      <c r="AC2051">
        <v>30.7</v>
      </c>
    </row>
    <row r="2052" spans="14:29" x14ac:dyDescent="0.35">
      <c r="N2052">
        <f t="shared" si="67"/>
        <v>1</v>
      </c>
      <c r="O2052">
        <v>12</v>
      </c>
      <c r="P2052" t="s">
        <v>24</v>
      </c>
      <c r="Q2052" t="str">
        <f t="shared" si="68"/>
        <v>never smoked</v>
      </c>
      <c r="Z2052">
        <v>12</v>
      </c>
      <c r="AA2052" s="8">
        <v>0</v>
      </c>
      <c r="AB2052">
        <v>96.15</v>
      </c>
      <c r="AC2052">
        <v>18.7</v>
      </c>
    </row>
    <row r="2053" spans="14:29" x14ac:dyDescent="0.35">
      <c r="N2053">
        <f t="shared" si="67"/>
        <v>3.5999999999999996</v>
      </c>
      <c r="O2053">
        <v>35</v>
      </c>
      <c r="P2053" t="s">
        <v>21</v>
      </c>
      <c r="Q2053" t="str">
        <f t="shared" si="68"/>
        <v>never smoked</v>
      </c>
      <c r="Z2053">
        <v>35</v>
      </c>
      <c r="AA2053" s="8">
        <v>0</v>
      </c>
      <c r="AB2053">
        <v>74.55</v>
      </c>
      <c r="AC2053">
        <v>22.4</v>
      </c>
    </row>
    <row r="2054" spans="14:29" x14ac:dyDescent="0.35">
      <c r="N2054">
        <f t="shared" si="67"/>
        <v>3.5999999999999996</v>
      </c>
      <c r="O2054">
        <v>35</v>
      </c>
      <c r="P2054" t="s">
        <v>22</v>
      </c>
      <c r="Q2054" t="str">
        <f t="shared" si="68"/>
        <v>smokes</v>
      </c>
      <c r="Z2054">
        <v>35</v>
      </c>
      <c r="AA2054" s="8">
        <v>0</v>
      </c>
      <c r="AB2054">
        <v>114.45</v>
      </c>
      <c r="AC2054">
        <v>25.2</v>
      </c>
    </row>
    <row r="2055" spans="14:29" x14ac:dyDescent="0.35">
      <c r="N2055">
        <f t="shared" si="67"/>
        <v>7.8000000000000007</v>
      </c>
      <c r="O2055">
        <v>64</v>
      </c>
      <c r="P2055" t="s">
        <v>21</v>
      </c>
      <c r="Q2055" t="str">
        <f t="shared" si="68"/>
        <v>never smoked</v>
      </c>
      <c r="Z2055">
        <v>64</v>
      </c>
      <c r="AA2055" s="8">
        <v>0</v>
      </c>
      <c r="AB2055">
        <v>113.68</v>
      </c>
      <c r="AC2055">
        <v>24.2</v>
      </c>
    </row>
    <row r="2056" spans="14:29" x14ac:dyDescent="0.35">
      <c r="N2056">
        <f t="shared" si="67"/>
        <v>4.5</v>
      </c>
      <c r="O2056">
        <v>42</v>
      </c>
      <c r="P2056" t="s">
        <v>21</v>
      </c>
      <c r="Q2056" t="str">
        <f t="shared" si="68"/>
        <v>never smoked</v>
      </c>
      <c r="Z2056">
        <v>42</v>
      </c>
      <c r="AA2056" s="8">
        <v>0</v>
      </c>
      <c r="AB2056">
        <v>107.91</v>
      </c>
      <c r="AC2056">
        <v>20.5</v>
      </c>
    </row>
    <row r="2057" spans="14:29" x14ac:dyDescent="0.35">
      <c r="N2057">
        <f t="shared" si="67"/>
        <v>7.5</v>
      </c>
      <c r="O2057">
        <v>62</v>
      </c>
      <c r="P2057" t="s">
        <v>21</v>
      </c>
      <c r="Q2057" t="str">
        <f t="shared" si="68"/>
        <v>never smoked</v>
      </c>
      <c r="Z2057">
        <v>62</v>
      </c>
      <c r="AA2057" s="8">
        <v>0</v>
      </c>
      <c r="AB2057">
        <v>83.85</v>
      </c>
      <c r="AC2057">
        <v>24.5</v>
      </c>
    </row>
    <row r="2058" spans="14:29" x14ac:dyDescent="0.35">
      <c r="N2058">
        <f t="shared" si="67"/>
        <v>0.3</v>
      </c>
      <c r="O2058">
        <v>3</v>
      </c>
      <c r="P2058" t="s">
        <v>24</v>
      </c>
      <c r="Q2058" t="str">
        <f t="shared" si="68"/>
        <v>never smoked</v>
      </c>
      <c r="Z2058">
        <v>3</v>
      </c>
      <c r="AA2058" s="8">
        <v>0</v>
      </c>
      <c r="AB2058">
        <v>101.3</v>
      </c>
      <c r="AC2058">
        <v>24.8</v>
      </c>
    </row>
    <row r="2059" spans="14:29" x14ac:dyDescent="0.35">
      <c r="N2059">
        <f t="shared" si="67"/>
        <v>4.6000000000000005</v>
      </c>
      <c r="O2059">
        <v>43</v>
      </c>
      <c r="P2059" t="s">
        <v>21</v>
      </c>
      <c r="Q2059" t="str">
        <f t="shared" si="68"/>
        <v>never smoked</v>
      </c>
      <c r="Z2059">
        <v>43</v>
      </c>
      <c r="AA2059" s="8">
        <v>0</v>
      </c>
      <c r="AB2059">
        <v>72.13</v>
      </c>
      <c r="AC2059">
        <v>42.6</v>
      </c>
    </row>
    <row r="2060" spans="14:29" x14ac:dyDescent="0.35">
      <c r="N2060">
        <f t="shared" si="67"/>
        <v>6</v>
      </c>
      <c r="O2060">
        <v>52</v>
      </c>
      <c r="P2060" t="s">
        <v>21</v>
      </c>
      <c r="Q2060" t="str">
        <f t="shared" si="68"/>
        <v>never smoked</v>
      </c>
      <c r="Z2060">
        <v>52</v>
      </c>
      <c r="AA2060" s="8">
        <v>0</v>
      </c>
      <c r="AB2060">
        <v>94.98</v>
      </c>
      <c r="AC2060">
        <v>23.8</v>
      </c>
    </row>
    <row r="2061" spans="14:29" x14ac:dyDescent="0.35">
      <c r="N2061">
        <f t="shared" si="67"/>
        <v>7.8000000000000007</v>
      </c>
      <c r="O2061">
        <v>64</v>
      </c>
      <c r="P2061" t="s">
        <v>16</v>
      </c>
      <c r="Q2061" t="str">
        <f t="shared" si="68"/>
        <v>formerly smoked</v>
      </c>
      <c r="Z2061">
        <v>64</v>
      </c>
      <c r="AA2061" s="8">
        <v>0</v>
      </c>
      <c r="AB2061">
        <v>228.42</v>
      </c>
      <c r="AC2061">
        <v>42.3</v>
      </c>
    </row>
    <row r="2062" spans="14:29" x14ac:dyDescent="0.35">
      <c r="N2062">
        <f t="shared" si="67"/>
        <v>7.1</v>
      </c>
      <c r="O2062">
        <v>59</v>
      </c>
      <c r="P2062" t="s">
        <v>21</v>
      </c>
      <c r="Q2062" t="str">
        <f t="shared" si="68"/>
        <v>never smoked</v>
      </c>
      <c r="Z2062">
        <v>59</v>
      </c>
      <c r="AA2062" s="8">
        <v>0</v>
      </c>
      <c r="AB2062">
        <v>93.9</v>
      </c>
      <c r="AC2062">
        <v>42.2</v>
      </c>
    </row>
    <row r="2063" spans="14:29" x14ac:dyDescent="0.35">
      <c r="N2063">
        <f t="shared" si="67"/>
        <v>9.6999999999999993</v>
      </c>
      <c r="O2063">
        <v>81</v>
      </c>
      <c r="P2063" t="s">
        <v>24</v>
      </c>
      <c r="Q2063" t="str">
        <f t="shared" si="68"/>
        <v>formerly smoked</v>
      </c>
      <c r="Z2063">
        <v>81</v>
      </c>
      <c r="AA2063" s="8">
        <v>0</v>
      </c>
      <c r="AB2063">
        <v>93.13</v>
      </c>
      <c r="AC2063">
        <v>26.1</v>
      </c>
    </row>
    <row r="2064" spans="14:29" x14ac:dyDescent="0.35">
      <c r="N2064">
        <f t="shared" si="67"/>
        <v>1.3</v>
      </c>
      <c r="O2064">
        <v>15</v>
      </c>
      <c r="P2064" t="s">
        <v>21</v>
      </c>
      <c r="Q2064" t="str">
        <f t="shared" si="68"/>
        <v>never smoked</v>
      </c>
      <c r="Z2064">
        <v>15</v>
      </c>
      <c r="AA2064" s="8">
        <v>0</v>
      </c>
      <c r="AB2064">
        <v>121.6</v>
      </c>
      <c r="AC2064">
        <v>22.8</v>
      </c>
    </row>
    <row r="2065" spans="14:29" x14ac:dyDescent="0.35">
      <c r="N2065">
        <f t="shared" si="67"/>
        <v>5.6000000000000005</v>
      </c>
      <c r="O2065">
        <v>50</v>
      </c>
      <c r="P2065" t="s">
        <v>16</v>
      </c>
      <c r="Q2065" t="str">
        <f t="shared" si="68"/>
        <v>formerly smoked</v>
      </c>
      <c r="Z2065">
        <v>50</v>
      </c>
      <c r="AA2065" s="8">
        <v>0</v>
      </c>
      <c r="AB2065">
        <v>84.4</v>
      </c>
      <c r="AC2065">
        <v>42.3</v>
      </c>
    </row>
    <row r="2066" spans="14:29" x14ac:dyDescent="0.35">
      <c r="N2066">
        <f t="shared" si="67"/>
        <v>8.8000000000000007</v>
      </c>
      <c r="O2066">
        <v>73</v>
      </c>
      <c r="P2066" t="s">
        <v>21</v>
      </c>
      <c r="Q2066" t="str">
        <f t="shared" si="68"/>
        <v>never smoked</v>
      </c>
      <c r="Z2066">
        <v>73</v>
      </c>
      <c r="AA2066" s="8">
        <v>0</v>
      </c>
      <c r="AB2066">
        <v>82.13</v>
      </c>
      <c r="AC2066">
        <v>28.5</v>
      </c>
    </row>
    <row r="2067" spans="14:29" x14ac:dyDescent="0.35">
      <c r="N2067">
        <f t="shared" si="67"/>
        <v>1.7000000000000002</v>
      </c>
      <c r="O2067">
        <v>19</v>
      </c>
      <c r="P2067" t="s">
        <v>21</v>
      </c>
      <c r="Q2067" t="str">
        <f t="shared" si="68"/>
        <v>never smoked</v>
      </c>
      <c r="Z2067">
        <v>19</v>
      </c>
      <c r="AA2067" s="8">
        <v>0</v>
      </c>
      <c r="AB2067">
        <v>73.33</v>
      </c>
      <c r="AC2067">
        <v>23</v>
      </c>
    </row>
    <row r="2068" spans="14:29" x14ac:dyDescent="0.35">
      <c r="N2068">
        <f t="shared" si="67"/>
        <v>2.9</v>
      </c>
      <c r="O2068">
        <v>30</v>
      </c>
      <c r="P2068" t="s">
        <v>24</v>
      </c>
      <c r="Q2068" t="str">
        <f t="shared" si="68"/>
        <v>smokes</v>
      </c>
      <c r="Z2068">
        <v>30</v>
      </c>
      <c r="AA2068" s="8">
        <v>0</v>
      </c>
      <c r="AB2068">
        <v>75.88</v>
      </c>
      <c r="AC2068">
        <v>32.799999999999997</v>
      </c>
    </row>
    <row r="2069" spans="14:29" x14ac:dyDescent="0.35">
      <c r="N2069">
        <f t="shared" si="67"/>
        <v>4.2</v>
      </c>
      <c r="O2069">
        <v>40</v>
      </c>
      <c r="P2069" t="s">
        <v>16</v>
      </c>
      <c r="Q2069" t="str">
        <f t="shared" si="68"/>
        <v>formerly smoked</v>
      </c>
      <c r="Z2069">
        <v>40</v>
      </c>
      <c r="AA2069" s="8">
        <v>0</v>
      </c>
      <c r="AB2069">
        <v>212.97</v>
      </c>
      <c r="AC2069">
        <v>49.8</v>
      </c>
    </row>
    <row r="2070" spans="14:29" x14ac:dyDescent="0.35">
      <c r="N2070">
        <f t="shared" si="67"/>
        <v>5.2</v>
      </c>
      <c r="O2070">
        <v>47</v>
      </c>
      <c r="P2070" t="s">
        <v>21</v>
      </c>
      <c r="Q2070" t="str">
        <f t="shared" si="68"/>
        <v>never smoked</v>
      </c>
      <c r="Z2070">
        <v>47</v>
      </c>
      <c r="AA2070" s="8">
        <v>0</v>
      </c>
      <c r="AB2070">
        <v>100.41</v>
      </c>
      <c r="AC2070">
        <v>23.8</v>
      </c>
    </row>
    <row r="2071" spans="14:29" x14ac:dyDescent="0.35">
      <c r="N2071">
        <f t="shared" si="67"/>
        <v>8.1000000000000014</v>
      </c>
      <c r="O2071">
        <v>66</v>
      </c>
      <c r="P2071" t="s">
        <v>22</v>
      </c>
      <c r="Q2071" t="str">
        <f t="shared" si="68"/>
        <v>smokes</v>
      </c>
      <c r="Z2071">
        <v>66</v>
      </c>
      <c r="AA2071" s="8">
        <v>0</v>
      </c>
      <c r="AB2071">
        <v>202.05</v>
      </c>
      <c r="AC2071">
        <v>31.7</v>
      </c>
    </row>
    <row r="2072" spans="14:29" x14ac:dyDescent="0.35">
      <c r="N2072">
        <f t="shared" si="67"/>
        <v>5.2</v>
      </c>
      <c r="O2072">
        <v>47</v>
      </c>
      <c r="P2072" t="s">
        <v>22</v>
      </c>
      <c r="Q2072" t="str">
        <f t="shared" si="68"/>
        <v>smokes</v>
      </c>
      <c r="Z2072">
        <v>47</v>
      </c>
      <c r="AA2072" s="8">
        <v>0</v>
      </c>
      <c r="AB2072">
        <v>71.42</v>
      </c>
      <c r="AC2072">
        <v>34.9</v>
      </c>
    </row>
    <row r="2073" spans="14:29" x14ac:dyDescent="0.35">
      <c r="N2073">
        <f t="shared" si="67"/>
        <v>4.3</v>
      </c>
      <c r="O2073">
        <v>41</v>
      </c>
      <c r="P2073" t="s">
        <v>21</v>
      </c>
      <c r="Q2073" t="str">
        <f t="shared" si="68"/>
        <v>never smoked</v>
      </c>
      <c r="Z2073">
        <v>41</v>
      </c>
      <c r="AA2073" s="8">
        <v>0</v>
      </c>
      <c r="AB2073">
        <v>107.5</v>
      </c>
      <c r="AC2073">
        <v>54</v>
      </c>
    </row>
    <row r="2074" spans="14:29" x14ac:dyDescent="0.35">
      <c r="N2074">
        <f t="shared" si="67"/>
        <v>7.7</v>
      </c>
      <c r="O2074">
        <v>63</v>
      </c>
      <c r="P2074" t="s">
        <v>16</v>
      </c>
      <c r="Q2074" t="str">
        <f t="shared" si="68"/>
        <v>formerly smoked</v>
      </c>
      <c r="Z2074">
        <v>63</v>
      </c>
      <c r="AA2074" s="8">
        <v>0</v>
      </c>
      <c r="AB2074">
        <v>55.57</v>
      </c>
      <c r="AC2074">
        <v>26.8</v>
      </c>
    </row>
    <row r="2075" spans="14:29" x14ac:dyDescent="0.35">
      <c r="N2075">
        <f t="shared" si="67"/>
        <v>1</v>
      </c>
      <c r="O2075">
        <v>12</v>
      </c>
      <c r="P2075" t="s">
        <v>21</v>
      </c>
      <c r="Q2075" t="str">
        <f t="shared" si="68"/>
        <v>never smoked</v>
      </c>
      <c r="Z2075">
        <v>12</v>
      </c>
      <c r="AA2075" s="8">
        <v>0</v>
      </c>
      <c r="AB2075">
        <v>58.14</v>
      </c>
      <c r="AC2075">
        <v>21.3</v>
      </c>
    </row>
    <row r="2076" spans="14:29" x14ac:dyDescent="0.35">
      <c r="N2076">
        <f t="shared" si="67"/>
        <v>0.1</v>
      </c>
      <c r="O2076">
        <v>1.32</v>
      </c>
      <c r="P2076" t="s">
        <v>24</v>
      </c>
      <c r="Q2076" t="str">
        <f t="shared" si="68"/>
        <v>never smoked</v>
      </c>
      <c r="Z2076">
        <v>1.32</v>
      </c>
      <c r="AA2076" s="8">
        <v>0</v>
      </c>
      <c r="AB2076">
        <v>78.53</v>
      </c>
      <c r="AC2076">
        <v>19.8</v>
      </c>
    </row>
    <row r="2077" spans="14:29" x14ac:dyDescent="0.35">
      <c r="N2077">
        <f t="shared" si="67"/>
        <v>5.0999999999999996</v>
      </c>
      <c r="O2077">
        <v>46</v>
      </c>
      <c r="P2077" t="s">
        <v>22</v>
      </c>
      <c r="Q2077" t="str">
        <f t="shared" si="68"/>
        <v>smokes</v>
      </c>
      <c r="Z2077">
        <v>46</v>
      </c>
      <c r="AA2077" s="8">
        <v>0</v>
      </c>
      <c r="AB2077">
        <v>78.790000000000006</v>
      </c>
      <c r="AC2077">
        <v>42.4</v>
      </c>
    </row>
    <row r="2078" spans="14:29" x14ac:dyDescent="0.35">
      <c r="N2078">
        <f t="shared" si="67"/>
        <v>0.70000000000000007</v>
      </c>
      <c r="O2078">
        <v>8</v>
      </c>
      <c r="P2078" t="s">
        <v>24</v>
      </c>
      <c r="Q2078" t="str">
        <f t="shared" si="68"/>
        <v>never smoked</v>
      </c>
      <c r="Z2078">
        <v>8</v>
      </c>
      <c r="AA2078" s="8">
        <v>0</v>
      </c>
      <c r="AB2078">
        <v>96.62</v>
      </c>
      <c r="AC2078">
        <v>16.399999999999999</v>
      </c>
    </row>
    <row r="2079" spans="14:29" x14ac:dyDescent="0.35">
      <c r="N2079">
        <f t="shared" si="67"/>
        <v>8.9</v>
      </c>
      <c r="O2079">
        <v>74</v>
      </c>
      <c r="P2079" t="s">
        <v>21</v>
      </c>
      <c r="Q2079" t="str">
        <f t="shared" si="68"/>
        <v>never smoked</v>
      </c>
      <c r="Z2079">
        <v>74</v>
      </c>
      <c r="AA2079" s="8">
        <v>0</v>
      </c>
      <c r="AB2079">
        <v>65.28</v>
      </c>
      <c r="AC2079">
        <v>28.2</v>
      </c>
    </row>
    <row r="2080" spans="14:29" x14ac:dyDescent="0.35">
      <c r="N2080">
        <f t="shared" si="67"/>
        <v>8.9</v>
      </c>
      <c r="O2080">
        <v>74</v>
      </c>
      <c r="P2080" t="s">
        <v>16</v>
      </c>
      <c r="Q2080" t="str">
        <f t="shared" si="68"/>
        <v>formerly smoked</v>
      </c>
      <c r="Z2080">
        <v>74</v>
      </c>
      <c r="AA2080" s="8">
        <v>0</v>
      </c>
      <c r="AB2080">
        <v>92.67</v>
      </c>
      <c r="AC2080">
        <v>26.3</v>
      </c>
    </row>
    <row r="2081" spans="14:29" x14ac:dyDescent="0.35">
      <c r="N2081">
        <f t="shared" si="67"/>
        <v>0.4</v>
      </c>
      <c r="O2081">
        <v>4</v>
      </c>
      <c r="P2081" t="s">
        <v>24</v>
      </c>
      <c r="Q2081" t="str">
        <f t="shared" si="68"/>
        <v>never smoked</v>
      </c>
      <c r="Z2081">
        <v>4</v>
      </c>
      <c r="AA2081" s="8">
        <v>0</v>
      </c>
      <c r="AB2081">
        <v>206.25</v>
      </c>
      <c r="AC2081">
        <v>17</v>
      </c>
    </row>
    <row r="2082" spans="14:29" x14ac:dyDescent="0.35">
      <c r="N2082">
        <f t="shared" si="67"/>
        <v>2.5</v>
      </c>
      <c r="O2082">
        <v>26</v>
      </c>
      <c r="P2082" t="s">
        <v>21</v>
      </c>
      <c r="Q2082" t="str">
        <f t="shared" si="68"/>
        <v>never smoked</v>
      </c>
      <c r="Z2082">
        <v>26</v>
      </c>
      <c r="AA2082" s="8">
        <v>0</v>
      </c>
      <c r="AB2082">
        <v>114.18</v>
      </c>
      <c r="AC2082">
        <v>23.3</v>
      </c>
    </row>
    <row r="2083" spans="14:29" x14ac:dyDescent="0.35">
      <c r="N2083">
        <f t="shared" si="67"/>
        <v>7.7</v>
      </c>
      <c r="O2083">
        <v>63</v>
      </c>
      <c r="P2083" t="s">
        <v>16</v>
      </c>
      <c r="Q2083" t="str">
        <f t="shared" si="68"/>
        <v>formerly smoked</v>
      </c>
      <c r="Z2083">
        <v>63</v>
      </c>
      <c r="AA2083" s="8">
        <v>0</v>
      </c>
      <c r="AB2083">
        <v>231.69</v>
      </c>
      <c r="AC2083">
        <v>56.1</v>
      </c>
    </row>
    <row r="2084" spans="14:29" x14ac:dyDescent="0.35">
      <c r="N2084">
        <f t="shared" si="67"/>
        <v>5.3000000000000007</v>
      </c>
      <c r="O2084">
        <v>48</v>
      </c>
      <c r="P2084" t="s">
        <v>22</v>
      </c>
      <c r="Q2084" t="str">
        <f t="shared" si="68"/>
        <v>smokes</v>
      </c>
      <c r="Z2084">
        <v>48</v>
      </c>
      <c r="AA2084" s="8">
        <v>0</v>
      </c>
      <c r="AB2084">
        <v>101.89</v>
      </c>
      <c r="AC2084">
        <v>25.1</v>
      </c>
    </row>
    <row r="2085" spans="14:29" x14ac:dyDescent="0.35">
      <c r="N2085">
        <f t="shared" si="67"/>
        <v>2.3000000000000003</v>
      </c>
      <c r="O2085">
        <v>24</v>
      </c>
      <c r="P2085" t="s">
        <v>22</v>
      </c>
      <c r="Q2085" t="str">
        <f t="shared" si="68"/>
        <v>smokes</v>
      </c>
      <c r="Z2085">
        <v>24</v>
      </c>
      <c r="AA2085" s="8">
        <v>0</v>
      </c>
      <c r="AB2085">
        <v>107.22</v>
      </c>
      <c r="AC2085">
        <v>35.299999999999997</v>
      </c>
    </row>
    <row r="2086" spans="14:29" x14ac:dyDescent="0.35">
      <c r="N2086">
        <f t="shared" si="67"/>
        <v>5.2</v>
      </c>
      <c r="O2086">
        <v>47</v>
      </c>
      <c r="P2086" t="s">
        <v>21</v>
      </c>
      <c r="Q2086" t="str">
        <f t="shared" si="68"/>
        <v>never smoked</v>
      </c>
      <c r="Z2086">
        <v>47</v>
      </c>
      <c r="AA2086" s="8">
        <v>0</v>
      </c>
      <c r="AB2086">
        <v>101.99</v>
      </c>
      <c r="AC2086">
        <v>36.299999999999997</v>
      </c>
    </row>
    <row r="2087" spans="14:29" x14ac:dyDescent="0.35">
      <c r="N2087">
        <f t="shared" si="67"/>
        <v>8.5</v>
      </c>
      <c r="O2087">
        <v>70</v>
      </c>
      <c r="P2087" t="s">
        <v>16</v>
      </c>
      <c r="Q2087" t="str">
        <f t="shared" si="68"/>
        <v>formerly smoked</v>
      </c>
      <c r="Z2087">
        <v>70</v>
      </c>
      <c r="AA2087" s="8">
        <v>0</v>
      </c>
      <c r="AB2087">
        <v>72.56</v>
      </c>
      <c r="AC2087">
        <v>30.4</v>
      </c>
    </row>
    <row r="2088" spans="14:29" x14ac:dyDescent="0.35">
      <c r="N2088">
        <f t="shared" si="67"/>
        <v>4.3</v>
      </c>
      <c r="O2088">
        <v>41</v>
      </c>
      <c r="P2088" t="s">
        <v>21</v>
      </c>
      <c r="Q2088" t="str">
        <f t="shared" si="68"/>
        <v>never smoked</v>
      </c>
      <c r="Z2088">
        <v>41</v>
      </c>
      <c r="AA2088" s="8">
        <v>0</v>
      </c>
      <c r="AB2088">
        <v>94.47</v>
      </c>
      <c r="AC2088">
        <v>43.9</v>
      </c>
    </row>
    <row r="2089" spans="14:29" x14ac:dyDescent="0.35">
      <c r="N2089">
        <f t="shared" si="67"/>
        <v>4.5</v>
      </c>
      <c r="O2089">
        <v>42</v>
      </c>
      <c r="P2089" t="s">
        <v>22</v>
      </c>
      <c r="Q2089" t="str">
        <f t="shared" si="68"/>
        <v>smokes</v>
      </c>
      <c r="Z2089">
        <v>42</v>
      </c>
      <c r="AA2089" s="8">
        <v>0</v>
      </c>
      <c r="AB2089">
        <v>98.76</v>
      </c>
      <c r="AC2089">
        <v>26.4</v>
      </c>
    </row>
    <row r="2090" spans="14:29" x14ac:dyDescent="0.35">
      <c r="N2090">
        <f t="shared" si="67"/>
        <v>6.8000000000000007</v>
      </c>
      <c r="O2090">
        <v>57</v>
      </c>
      <c r="P2090" t="s">
        <v>21</v>
      </c>
      <c r="Q2090" t="str">
        <f t="shared" si="68"/>
        <v>never smoked</v>
      </c>
      <c r="Z2090">
        <v>57</v>
      </c>
      <c r="AA2090" s="8">
        <v>0</v>
      </c>
      <c r="AB2090">
        <v>116.93</v>
      </c>
      <c r="AC2090">
        <v>28.3</v>
      </c>
    </row>
    <row r="2091" spans="14:29" x14ac:dyDescent="0.35">
      <c r="N2091">
        <f t="shared" si="67"/>
        <v>5.8</v>
      </c>
      <c r="O2091">
        <v>51</v>
      </c>
      <c r="P2091" t="s">
        <v>21</v>
      </c>
      <c r="Q2091" t="str">
        <f t="shared" si="68"/>
        <v>never smoked</v>
      </c>
      <c r="Z2091">
        <v>51</v>
      </c>
      <c r="AA2091" s="8">
        <v>0</v>
      </c>
      <c r="AB2091">
        <v>219.96</v>
      </c>
      <c r="AC2091">
        <v>42.3</v>
      </c>
    </row>
    <row r="2092" spans="14:29" x14ac:dyDescent="0.35">
      <c r="N2092">
        <f t="shared" si="67"/>
        <v>1.3</v>
      </c>
      <c r="O2092">
        <v>15</v>
      </c>
      <c r="P2092" t="s">
        <v>21</v>
      </c>
      <c r="Q2092" t="str">
        <f t="shared" si="68"/>
        <v>never smoked</v>
      </c>
      <c r="Z2092">
        <v>15</v>
      </c>
      <c r="AA2092" s="8">
        <v>0</v>
      </c>
      <c r="AB2092">
        <v>75.77</v>
      </c>
      <c r="AC2092">
        <v>38</v>
      </c>
    </row>
    <row r="2093" spans="14:29" x14ac:dyDescent="0.35">
      <c r="N2093">
        <f t="shared" si="67"/>
        <v>0.89999999999999991</v>
      </c>
      <c r="O2093">
        <v>11</v>
      </c>
      <c r="P2093" t="s">
        <v>24</v>
      </c>
      <c r="Q2093" t="str">
        <f t="shared" si="68"/>
        <v>never smoked</v>
      </c>
      <c r="Z2093">
        <v>11</v>
      </c>
      <c r="AA2093" s="8">
        <v>0</v>
      </c>
      <c r="AB2093">
        <v>124.35</v>
      </c>
      <c r="AC2093">
        <v>32.700000000000003</v>
      </c>
    </row>
    <row r="2094" spans="14:29" x14ac:dyDescent="0.35">
      <c r="N2094">
        <f t="shared" si="67"/>
        <v>2.6</v>
      </c>
      <c r="O2094">
        <v>27</v>
      </c>
      <c r="P2094" t="s">
        <v>21</v>
      </c>
      <c r="Q2094" t="str">
        <f t="shared" si="68"/>
        <v>never smoked</v>
      </c>
      <c r="Z2094">
        <v>27</v>
      </c>
      <c r="AA2094" s="8">
        <v>0</v>
      </c>
      <c r="AB2094">
        <v>88.97</v>
      </c>
      <c r="AC2094">
        <v>28.8</v>
      </c>
    </row>
    <row r="2095" spans="14:29" x14ac:dyDescent="0.35">
      <c r="N2095">
        <f t="shared" si="67"/>
        <v>6.1</v>
      </c>
      <c r="O2095">
        <v>53</v>
      </c>
      <c r="P2095" t="s">
        <v>21</v>
      </c>
      <c r="Q2095" t="str">
        <f t="shared" si="68"/>
        <v>never smoked</v>
      </c>
      <c r="Z2095">
        <v>53</v>
      </c>
      <c r="AA2095" s="8">
        <v>0</v>
      </c>
      <c r="AB2095">
        <v>72.489999999999995</v>
      </c>
      <c r="AC2095">
        <v>38.5</v>
      </c>
    </row>
    <row r="2096" spans="14:29" x14ac:dyDescent="0.35">
      <c r="N2096">
        <f t="shared" si="67"/>
        <v>6</v>
      </c>
      <c r="O2096">
        <v>52</v>
      </c>
      <c r="P2096" t="s">
        <v>24</v>
      </c>
      <c r="Q2096" t="str">
        <f t="shared" si="68"/>
        <v>smokes</v>
      </c>
      <c r="Z2096">
        <v>52</v>
      </c>
      <c r="AA2096" s="8">
        <v>0</v>
      </c>
      <c r="AB2096">
        <v>107.27</v>
      </c>
      <c r="AC2096">
        <v>30.1</v>
      </c>
    </row>
    <row r="2097" spans="14:29" x14ac:dyDescent="0.35">
      <c r="N2097">
        <f t="shared" si="67"/>
        <v>8.2999999999999989</v>
      </c>
      <c r="O2097">
        <v>68</v>
      </c>
      <c r="P2097" t="s">
        <v>21</v>
      </c>
      <c r="Q2097" t="str">
        <f t="shared" si="68"/>
        <v>never smoked</v>
      </c>
      <c r="Z2097">
        <v>68</v>
      </c>
      <c r="AA2097" s="8">
        <v>0</v>
      </c>
      <c r="AB2097">
        <v>97.96</v>
      </c>
      <c r="AC2097">
        <v>31.3</v>
      </c>
    </row>
    <row r="2098" spans="14:29" x14ac:dyDescent="0.35">
      <c r="N2098">
        <f t="shared" si="67"/>
        <v>7.9</v>
      </c>
      <c r="O2098">
        <v>65</v>
      </c>
      <c r="P2098" t="s">
        <v>22</v>
      </c>
      <c r="Q2098" t="str">
        <f t="shared" si="68"/>
        <v>smokes</v>
      </c>
      <c r="Z2098">
        <v>65</v>
      </c>
      <c r="AA2098" s="8">
        <v>0</v>
      </c>
      <c r="AB2098">
        <v>197.69</v>
      </c>
      <c r="AC2098">
        <v>28.4</v>
      </c>
    </row>
    <row r="2099" spans="14:29" x14ac:dyDescent="0.35">
      <c r="N2099">
        <f t="shared" si="67"/>
        <v>2.1</v>
      </c>
      <c r="O2099">
        <v>23</v>
      </c>
      <c r="P2099" t="s">
        <v>24</v>
      </c>
      <c r="Q2099" t="str">
        <f t="shared" si="68"/>
        <v>smokes</v>
      </c>
      <c r="Z2099">
        <v>23</v>
      </c>
      <c r="AA2099" s="8">
        <v>0</v>
      </c>
      <c r="AB2099">
        <v>112.3</v>
      </c>
      <c r="AC2099">
        <v>26.6</v>
      </c>
    </row>
    <row r="2100" spans="14:29" x14ac:dyDescent="0.35">
      <c r="N2100">
        <f t="shared" si="67"/>
        <v>4.6000000000000005</v>
      </c>
      <c r="O2100">
        <v>43</v>
      </c>
      <c r="P2100" t="s">
        <v>16</v>
      </c>
      <c r="Q2100" t="str">
        <f t="shared" si="68"/>
        <v>formerly smoked</v>
      </c>
      <c r="Z2100">
        <v>43</v>
      </c>
      <c r="AA2100" s="8">
        <v>0</v>
      </c>
      <c r="AB2100">
        <v>75.77</v>
      </c>
      <c r="AC2100">
        <v>20.399999999999999</v>
      </c>
    </row>
    <row r="2101" spans="14:29" x14ac:dyDescent="0.35">
      <c r="N2101">
        <f t="shared" si="67"/>
        <v>6.5</v>
      </c>
      <c r="O2101">
        <v>55</v>
      </c>
      <c r="P2101" t="s">
        <v>24</v>
      </c>
      <c r="Q2101" t="str">
        <f t="shared" si="68"/>
        <v>smokes</v>
      </c>
      <c r="Z2101">
        <v>55</v>
      </c>
      <c r="AA2101" s="8">
        <v>0</v>
      </c>
      <c r="AB2101">
        <v>76.510000000000005</v>
      </c>
      <c r="AC2101">
        <v>34.700000000000003</v>
      </c>
    </row>
    <row r="2102" spans="14:29" x14ac:dyDescent="0.35">
      <c r="N2102">
        <f t="shared" si="67"/>
        <v>6</v>
      </c>
      <c r="O2102">
        <v>52</v>
      </c>
      <c r="P2102" t="s">
        <v>21</v>
      </c>
      <c r="Q2102" t="str">
        <f t="shared" si="68"/>
        <v>never smoked</v>
      </c>
      <c r="Z2102">
        <v>52</v>
      </c>
      <c r="AA2102" s="8">
        <v>0</v>
      </c>
      <c r="AB2102">
        <v>93.14</v>
      </c>
      <c r="AC2102">
        <v>32.5</v>
      </c>
    </row>
    <row r="2103" spans="14:29" x14ac:dyDescent="0.35">
      <c r="N2103">
        <f t="shared" si="67"/>
        <v>2</v>
      </c>
      <c r="O2103">
        <v>21</v>
      </c>
      <c r="P2103" t="s">
        <v>24</v>
      </c>
      <c r="Q2103" t="str">
        <f t="shared" si="68"/>
        <v>smokes</v>
      </c>
      <c r="Z2103">
        <v>21</v>
      </c>
      <c r="AA2103" s="8">
        <v>0</v>
      </c>
      <c r="AB2103">
        <v>80.84</v>
      </c>
      <c r="AC2103">
        <v>30.7</v>
      </c>
    </row>
    <row r="2104" spans="14:29" x14ac:dyDescent="0.35">
      <c r="N2104">
        <f t="shared" si="67"/>
        <v>9.2000000000000011</v>
      </c>
      <c r="O2104">
        <v>78</v>
      </c>
      <c r="P2104" t="s">
        <v>16</v>
      </c>
      <c r="Q2104" t="str">
        <f t="shared" si="68"/>
        <v>formerly smoked</v>
      </c>
      <c r="Z2104">
        <v>78</v>
      </c>
      <c r="AA2104" s="8">
        <v>0</v>
      </c>
      <c r="AB2104">
        <v>199.88</v>
      </c>
      <c r="AC2104">
        <v>29.6</v>
      </c>
    </row>
    <row r="2105" spans="14:29" x14ac:dyDescent="0.35">
      <c r="N2105">
        <f t="shared" si="67"/>
        <v>3.5999999999999996</v>
      </c>
      <c r="O2105">
        <v>35</v>
      </c>
      <c r="P2105" t="s">
        <v>16</v>
      </c>
      <c r="Q2105" t="str">
        <f t="shared" si="68"/>
        <v>formerly smoked</v>
      </c>
      <c r="Z2105">
        <v>35</v>
      </c>
      <c r="AA2105" s="8">
        <v>0</v>
      </c>
      <c r="AB2105">
        <v>77.48</v>
      </c>
      <c r="AC2105">
        <v>28.1</v>
      </c>
    </row>
    <row r="2106" spans="14:29" x14ac:dyDescent="0.35">
      <c r="N2106">
        <f t="shared" si="67"/>
        <v>5.5</v>
      </c>
      <c r="O2106">
        <v>49</v>
      </c>
      <c r="P2106" t="s">
        <v>21</v>
      </c>
      <c r="Q2106" t="str">
        <f t="shared" si="68"/>
        <v>never smoked</v>
      </c>
      <c r="Z2106">
        <v>49</v>
      </c>
      <c r="AA2106" s="8">
        <v>0</v>
      </c>
      <c r="AB2106">
        <v>65.34</v>
      </c>
      <c r="AC2106">
        <v>39.4</v>
      </c>
    </row>
    <row r="2107" spans="14:29" x14ac:dyDescent="0.35">
      <c r="N2107">
        <f t="shared" si="67"/>
        <v>5.6000000000000005</v>
      </c>
      <c r="O2107">
        <v>50</v>
      </c>
      <c r="P2107" t="s">
        <v>16</v>
      </c>
      <c r="Q2107" t="str">
        <f t="shared" si="68"/>
        <v>formerly smoked</v>
      </c>
      <c r="Z2107">
        <v>50</v>
      </c>
      <c r="AA2107" s="8">
        <v>0</v>
      </c>
      <c r="AB2107">
        <v>81.96</v>
      </c>
      <c r="AC2107">
        <v>28.1</v>
      </c>
    </row>
    <row r="2108" spans="14:29" x14ac:dyDescent="0.35">
      <c r="N2108">
        <f t="shared" si="67"/>
        <v>2.6</v>
      </c>
      <c r="O2108">
        <v>27</v>
      </c>
      <c r="P2108" t="s">
        <v>16</v>
      </c>
      <c r="Q2108" t="str">
        <f t="shared" si="68"/>
        <v>formerly smoked</v>
      </c>
      <c r="Z2108">
        <v>27</v>
      </c>
      <c r="AA2108" s="8">
        <v>0</v>
      </c>
      <c r="AB2108">
        <v>98.71</v>
      </c>
      <c r="AC2108">
        <v>26.1</v>
      </c>
    </row>
    <row r="2109" spans="14:29" x14ac:dyDescent="0.35">
      <c r="N2109">
        <f t="shared" si="67"/>
        <v>6</v>
      </c>
      <c r="O2109">
        <v>52</v>
      </c>
      <c r="P2109" t="s">
        <v>16</v>
      </c>
      <c r="Q2109" t="str">
        <f t="shared" si="68"/>
        <v>formerly smoked</v>
      </c>
      <c r="Z2109">
        <v>52</v>
      </c>
      <c r="AA2109" s="8">
        <v>0</v>
      </c>
      <c r="AB2109">
        <v>170.22</v>
      </c>
      <c r="AC2109">
        <v>27.2</v>
      </c>
    </row>
    <row r="2110" spans="14:29" x14ac:dyDescent="0.35">
      <c r="N2110">
        <f t="shared" si="67"/>
        <v>2</v>
      </c>
      <c r="O2110">
        <v>22</v>
      </c>
      <c r="P2110" t="s">
        <v>22</v>
      </c>
      <c r="Q2110" t="str">
        <f t="shared" si="68"/>
        <v>smokes</v>
      </c>
      <c r="Z2110">
        <v>22</v>
      </c>
      <c r="AA2110" s="8">
        <v>0</v>
      </c>
      <c r="AB2110">
        <v>73.5</v>
      </c>
      <c r="AC2110">
        <v>41.3</v>
      </c>
    </row>
    <row r="2111" spans="14:29" x14ac:dyDescent="0.35">
      <c r="N2111">
        <f t="shared" si="67"/>
        <v>1.7000000000000002</v>
      </c>
      <c r="O2111">
        <v>19</v>
      </c>
      <c r="P2111" t="s">
        <v>22</v>
      </c>
      <c r="Q2111" t="str">
        <f t="shared" si="68"/>
        <v>smokes</v>
      </c>
      <c r="Z2111">
        <v>19</v>
      </c>
      <c r="AA2111" s="8">
        <v>0</v>
      </c>
      <c r="AB2111">
        <v>72.39</v>
      </c>
      <c r="AC2111">
        <v>28.1</v>
      </c>
    </row>
    <row r="2112" spans="14:29" x14ac:dyDescent="0.35">
      <c r="N2112">
        <f t="shared" si="67"/>
        <v>9.1</v>
      </c>
      <c r="O2112">
        <v>77</v>
      </c>
      <c r="P2112" t="s">
        <v>16</v>
      </c>
      <c r="Q2112" t="str">
        <f t="shared" si="68"/>
        <v>formerly smoked</v>
      </c>
      <c r="Z2112">
        <v>77</v>
      </c>
      <c r="AA2112" s="8">
        <v>0</v>
      </c>
      <c r="AB2112">
        <v>102.96</v>
      </c>
      <c r="AC2112">
        <v>20.9</v>
      </c>
    </row>
    <row r="2113" spans="14:29" x14ac:dyDescent="0.35">
      <c r="N2113">
        <f t="shared" si="67"/>
        <v>6.8000000000000007</v>
      </c>
      <c r="O2113">
        <v>57</v>
      </c>
      <c r="P2113" t="s">
        <v>16</v>
      </c>
      <c r="Q2113" t="str">
        <f t="shared" si="68"/>
        <v>formerly smoked</v>
      </c>
      <c r="Z2113">
        <v>57</v>
      </c>
      <c r="AA2113" s="8">
        <v>0</v>
      </c>
      <c r="AB2113">
        <v>80.72</v>
      </c>
      <c r="AC2113">
        <v>41.5</v>
      </c>
    </row>
    <row r="2114" spans="14:29" x14ac:dyDescent="0.35">
      <c r="N2114">
        <f t="shared" si="67"/>
        <v>1.1000000000000001</v>
      </c>
      <c r="O2114">
        <v>13</v>
      </c>
      <c r="P2114" t="s">
        <v>16</v>
      </c>
      <c r="Q2114" t="str">
        <f t="shared" si="68"/>
        <v>formerly smoked</v>
      </c>
      <c r="Z2114">
        <v>13</v>
      </c>
      <c r="AA2114" s="8">
        <v>0</v>
      </c>
      <c r="AB2114">
        <v>74.19</v>
      </c>
      <c r="AC2114">
        <v>31.1</v>
      </c>
    </row>
    <row r="2115" spans="14:29" x14ac:dyDescent="0.35">
      <c r="N2115">
        <f t="shared" ref="N2115:N2178" si="69">_xlfn.PERCENTRANK.EXC(O:O,O2115,2)*10</f>
        <v>1.2</v>
      </c>
      <c r="O2115">
        <v>14</v>
      </c>
      <c r="P2115" t="s">
        <v>16</v>
      </c>
      <c r="Q2115" t="str">
        <f t="shared" ref="Q2115:Q2178" si="70">IF(P2115="Unknown",IF(N2115&gt;=7,"formerly smoked",IF(N2115&gt;=2,"smokes","never smoked")),P2115)</f>
        <v>formerly smoked</v>
      </c>
      <c r="Z2115">
        <v>14</v>
      </c>
      <c r="AA2115" s="8">
        <v>0</v>
      </c>
      <c r="AB2115">
        <v>77.12</v>
      </c>
      <c r="AC2115">
        <v>24.5</v>
      </c>
    </row>
    <row r="2116" spans="14:29" x14ac:dyDescent="0.35">
      <c r="N2116">
        <f t="shared" si="69"/>
        <v>2.8000000000000003</v>
      </c>
      <c r="O2116">
        <v>29</v>
      </c>
      <c r="P2116" t="s">
        <v>24</v>
      </c>
      <c r="Q2116" t="str">
        <f t="shared" si="70"/>
        <v>smokes</v>
      </c>
      <c r="Z2116">
        <v>29</v>
      </c>
      <c r="AA2116" s="8">
        <v>0</v>
      </c>
      <c r="AB2116">
        <v>81.2</v>
      </c>
      <c r="AC2116">
        <v>23</v>
      </c>
    </row>
    <row r="2117" spans="14:29" x14ac:dyDescent="0.35">
      <c r="N2117">
        <f t="shared" si="69"/>
        <v>5.5</v>
      </c>
      <c r="O2117">
        <v>49</v>
      </c>
      <c r="P2117" t="s">
        <v>21</v>
      </c>
      <c r="Q2117" t="str">
        <f t="shared" si="70"/>
        <v>never smoked</v>
      </c>
      <c r="Z2117">
        <v>49</v>
      </c>
      <c r="AA2117" s="8">
        <v>0</v>
      </c>
      <c r="AB2117">
        <v>114.76</v>
      </c>
      <c r="AC2117">
        <v>24.7</v>
      </c>
    </row>
    <row r="2118" spans="14:29" x14ac:dyDescent="0.35">
      <c r="N2118">
        <f t="shared" si="69"/>
        <v>0.1</v>
      </c>
      <c r="O2118">
        <v>1.24</v>
      </c>
      <c r="P2118" t="s">
        <v>24</v>
      </c>
      <c r="Q2118" t="str">
        <f t="shared" si="70"/>
        <v>never smoked</v>
      </c>
      <c r="Z2118">
        <v>1.24</v>
      </c>
      <c r="AA2118" s="8">
        <v>0</v>
      </c>
      <c r="AB2118">
        <v>109.97</v>
      </c>
      <c r="AC2118">
        <v>19.3</v>
      </c>
    </row>
    <row r="2119" spans="14:29" x14ac:dyDescent="0.35">
      <c r="N2119">
        <f t="shared" si="69"/>
        <v>2</v>
      </c>
      <c r="O2119">
        <v>21</v>
      </c>
      <c r="P2119" t="s">
        <v>21</v>
      </c>
      <c r="Q2119" t="str">
        <f t="shared" si="70"/>
        <v>never smoked</v>
      </c>
      <c r="Z2119">
        <v>21</v>
      </c>
      <c r="AA2119" s="8">
        <v>0</v>
      </c>
      <c r="AB2119">
        <v>92.87</v>
      </c>
      <c r="AC2119">
        <v>37</v>
      </c>
    </row>
    <row r="2120" spans="14:29" x14ac:dyDescent="0.35">
      <c r="N2120">
        <f t="shared" si="69"/>
        <v>3.7</v>
      </c>
      <c r="O2120">
        <v>36</v>
      </c>
      <c r="P2120" t="s">
        <v>22</v>
      </c>
      <c r="Q2120" t="str">
        <f t="shared" si="70"/>
        <v>smokes</v>
      </c>
      <c r="Z2120">
        <v>36</v>
      </c>
      <c r="AA2120" s="8">
        <v>0</v>
      </c>
      <c r="AB2120">
        <v>113.05</v>
      </c>
      <c r="AC2120">
        <v>31</v>
      </c>
    </row>
    <row r="2121" spans="14:29" x14ac:dyDescent="0.35">
      <c r="N2121">
        <f t="shared" si="69"/>
        <v>4.5</v>
      </c>
      <c r="O2121">
        <v>42</v>
      </c>
      <c r="P2121" t="s">
        <v>16</v>
      </c>
      <c r="Q2121" t="str">
        <f t="shared" si="70"/>
        <v>formerly smoked</v>
      </c>
      <c r="Z2121">
        <v>42</v>
      </c>
      <c r="AA2121" s="8">
        <v>0</v>
      </c>
      <c r="AB2121">
        <v>68.239999999999995</v>
      </c>
      <c r="AC2121">
        <v>33.1</v>
      </c>
    </row>
    <row r="2122" spans="14:29" x14ac:dyDescent="0.35">
      <c r="N2122">
        <f t="shared" si="69"/>
        <v>6.6000000000000005</v>
      </c>
      <c r="O2122">
        <v>56</v>
      </c>
      <c r="P2122" t="s">
        <v>22</v>
      </c>
      <c r="Q2122" t="str">
        <f t="shared" si="70"/>
        <v>smokes</v>
      </c>
      <c r="Z2122">
        <v>56</v>
      </c>
      <c r="AA2122" s="8">
        <v>0</v>
      </c>
      <c r="AB2122">
        <v>74.349999999999994</v>
      </c>
      <c r="AC2122">
        <v>26.6</v>
      </c>
    </row>
    <row r="2123" spans="14:29" x14ac:dyDescent="0.35">
      <c r="N2123">
        <f t="shared" si="69"/>
        <v>5.0999999999999996</v>
      </c>
      <c r="O2123">
        <v>46</v>
      </c>
      <c r="P2123" t="s">
        <v>21</v>
      </c>
      <c r="Q2123" t="str">
        <f t="shared" si="70"/>
        <v>never smoked</v>
      </c>
      <c r="Z2123">
        <v>46</v>
      </c>
      <c r="AA2123" s="8">
        <v>0</v>
      </c>
      <c r="AB2123">
        <v>91.08</v>
      </c>
      <c r="AC2123">
        <v>27.7</v>
      </c>
    </row>
    <row r="2124" spans="14:29" x14ac:dyDescent="0.35">
      <c r="N2124">
        <f t="shared" si="69"/>
        <v>9.3999999999999986</v>
      </c>
      <c r="O2124">
        <v>79</v>
      </c>
      <c r="P2124" t="s">
        <v>22</v>
      </c>
      <c r="Q2124" t="str">
        <f t="shared" si="70"/>
        <v>smokes</v>
      </c>
      <c r="Z2124">
        <v>79</v>
      </c>
      <c r="AA2124" s="8">
        <v>0</v>
      </c>
      <c r="AB2124">
        <v>88.83</v>
      </c>
      <c r="AC2124">
        <v>40.299999999999997</v>
      </c>
    </row>
    <row r="2125" spans="14:29" x14ac:dyDescent="0.35">
      <c r="N2125">
        <f t="shared" si="69"/>
        <v>2.4</v>
      </c>
      <c r="O2125">
        <v>25</v>
      </c>
      <c r="P2125" t="s">
        <v>24</v>
      </c>
      <c r="Q2125" t="str">
        <f t="shared" si="70"/>
        <v>smokes</v>
      </c>
      <c r="Z2125">
        <v>25</v>
      </c>
      <c r="AA2125" s="8">
        <v>0</v>
      </c>
      <c r="AB2125">
        <v>134.33000000000001</v>
      </c>
      <c r="AC2125">
        <v>19.5</v>
      </c>
    </row>
    <row r="2126" spans="14:29" x14ac:dyDescent="0.35">
      <c r="N2126">
        <f t="shared" si="69"/>
        <v>8.1999999999999993</v>
      </c>
      <c r="O2126">
        <v>67</v>
      </c>
      <c r="P2126" t="s">
        <v>24</v>
      </c>
      <c r="Q2126" t="str">
        <f t="shared" si="70"/>
        <v>formerly smoked</v>
      </c>
      <c r="Z2126">
        <v>67</v>
      </c>
      <c r="AA2126" s="8">
        <v>0</v>
      </c>
      <c r="AB2126">
        <v>208.78</v>
      </c>
      <c r="AC2126">
        <v>26.7</v>
      </c>
    </row>
    <row r="2127" spans="14:29" x14ac:dyDescent="0.35">
      <c r="N2127">
        <f t="shared" si="69"/>
        <v>3.8</v>
      </c>
      <c r="O2127">
        <v>37</v>
      </c>
      <c r="P2127" t="s">
        <v>21</v>
      </c>
      <c r="Q2127" t="str">
        <f t="shared" si="70"/>
        <v>never smoked</v>
      </c>
      <c r="Z2127">
        <v>37</v>
      </c>
      <c r="AA2127" s="8">
        <v>0</v>
      </c>
      <c r="AB2127">
        <v>66.17</v>
      </c>
      <c r="AC2127">
        <v>26.1</v>
      </c>
    </row>
    <row r="2128" spans="14:29" x14ac:dyDescent="0.35">
      <c r="N2128">
        <f t="shared" si="69"/>
        <v>4.8</v>
      </c>
      <c r="O2128">
        <v>44</v>
      </c>
      <c r="P2128" t="s">
        <v>21</v>
      </c>
      <c r="Q2128" t="str">
        <f t="shared" si="70"/>
        <v>never smoked</v>
      </c>
      <c r="Z2128">
        <v>44</v>
      </c>
      <c r="AA2128" s="8">
        <v>0</v>
      </c>
      <c r="AB2128">
        <v>222.29</v>
      </c>
      <c r="AC2128">
        <v>38.200000000000003</v>
      </c>
    </row>
    <row r="2129" spans="14:29" x14ac:dyDescent="0.35">
      <c r="N2129">
        <f t="shared" si="69"/>
        <v>3.7</v>
      </c>
      <c r="O2129">
        <v>36</v>
      </c>
      <c r="P2129" t="s">
        <v>22</v>
      </c>
      <c r="Q2129" t="str">
        <f t="shared" si="70"/>
        <v>smokes</v>
      </c>
      <c r="Z2129">
        <v>36</v>
      </c>
      <c r="AA2129" s="8">
        <v>0</v>
      </c>
      <c r="AB2129">
        <v>114.16</v>
      </c>
      <c r="AC2129">
        <v>21.3</v>
      </c>
    </row>
    <row r="2130" spans="14:29" x14ac:dyDescent="0.35">
      <c r="N2130">
        <f t="shared" si="69"/>
        <v>1.5</v>
      </c>
      <c r="O2130">
        <v>17</v>
      </c>
      <c r="P2130" t="s">
        <v>24</v>
      </c>
      <c r="Q2130" t="str">
        <f t="shared" si="70"/>
        <v>never smoked</v>
      </c>
      <c r="Z2130">
        <v>17</v>
      </c>
      <c r="AA2130" s="8">
        <v>0</v>
      </c>
      <c r="AB2130">
        <v>61.67</v>
      </c>
      <c r="AC2130">
        <v>97.6</v>
      </c>
    </row>
    <row r="2131" spans="14:29" x14ac:dyDescent="0.35">
      <c r="N2131">
        <f t="shared" si="69"/>
        <v>5.6000000000000005</v>
      </c>
      <c r="O2131">
        <v>50</v>
      </c>
      <c r="P2131" t="s">
        <v>16</v>
      </c>
      <c r="Q2131" t="str">
        <f t="shared" si="70"/>
        <v>formerly smoked</v>
      </c>
      <c r="Z2131">
        <v>50</v>
      </c>
      <c r="AA2131" s="8">
        <v>0</v>
      </c>
      <c r="AB2131">
        <v>220.36</v>
      </c>
      <c r="AC2131">
        <v>40.9</v>
      </c>
    </row>
    <row r="2132" spans="14:29" x14ac:dyDescent="0.35">
      <c r="N2132">
        <f t="shared" si="69"/>
        <v>6.1</v>
      </c>
      <c r="O2132">
        <v>53</v>
      </c>
      <c r="P2132" t="s">
        <v>21</v>
      </c>
      <c r="Q2132" t="str">
        <f t="shared" si="70"/>
        <v>never smoked</v>
      </c>
      <c r="Z2132">
        <v>53</v>
      </c>
      <c r="AA2132" s="8">
        <v>0</v>
      </c>
      <c r="AB2132">
        <v>76.03</v>
      </c>
      <c r="AC2132">
        <v>27.3</v>
      </c>
    </row>
    <row r="2133" spans="14:29" x14ac:dyDescent="0.35">
      <c r="N2133">
        <f t="shared" si="69"/>
        <v>4.0999999999999996</v>
      </c>
      <c r="O2133">
        <v>39</v>
      </c>
      <c r="P2133" t="s">
        <v>21</v>
      </c>
      <c r="Q2133" t="str">
        <f t="shared" si="70"/>
        <v>never smoked</v>
      </c>
      <c r="Z2133">
        <v>39</v>
      </c>
      <c r="AA2133" s="8">
        <v>0</v>
      </c>
      <c r="AB2133">
        <v>73.06</v>
      </c>
      <c r="AC2133">
        <v>20.9</v>
      </c>
    </row>
    <row r="2134" spans="14:29" x14ac:dyDescent="0.35">
      <c r="N2134">
        <f t="shared" si="69"/>
        <v>8.6</v>
      </c>
      <c r="O2134">
        <v>71</v>
      </c>
      <c r="P2134" t="s">
        <v>16</v>
      </c>
      <c r="Q2134" t="str">
        <f t="shared" si="70"/>
        <v>formerly smoked</v>
      </c>
      <c r="Z2134">
        <v>71</v>
      </c>
      <c r="AA2134" s="8">
        <v>0</v>
      </c>
      <c r="AB2134">
        <v>187.88</v>
      </c>
      <c r="AC2134">
        <v>29.2</v>
      </c>
    </row>
    <row r="2135" spans="14:29" x14ac:dyDescent="0.35">
      <c r="N2135">
        <f t="shared" si="69"/>
        <v>1.6</v>
      </c>
      <c r="O2135">
        <v>18</v>
      </c>
      <c r="P2135" t="s">
        <v>24</v>
      </c>
      <c r="Q2135" t="str">
        <f t="shared" si="70"/>
        <v>never smoked</v>
      </c>
      <c r="Z2135">
        <v>18</v>
      </c>
      <c r="AA2135" s="8">
        <v>0</v>
      </c>
      <c r="AB2135">
        <v>79.89</v>
      </c>
      <c r="AC2135">
        <v>17.899999999999999</v>
      </c>
    </row>
    <row r="2136" spans="14:29" x14ac:dyDescent="0.35">
      <c r="N2136">
        <f t="shared" si="69"/>
        <v>6.5</v>
      </c>
      <c r="O2136">
        <v>55</v>
      </c>
      <c r="P2136" t="s">
        <v>24</v>
      </c>
      <c r="Q2136" t="str">
        <f t="shared" si="70"/>
        <v>smokes</v>
      </c>
      <c r="Z2136">
        <v>55</v>
      </c>
      <c r="AA2136" s="8">
        <v>0</v>
      </c>
      <c r="AB2136">
        <v>79.02</v>
      </c>
      <c r="AC2136">
        <v>38</v>
      </c>
    </row>
    <row r="2137" spans="14:29" x14ac:dyDescent="0.35">
      <c r="N2137">
        <f t="shared" si="69"/>
        <v>6</v>
      </c>
      <c r="O2137">
        <v>52</v>
      </c>
      <c r="P2137" t="s">
        <v>22</v>
      </c>
      <c r="Q2137" t="str">
        <f t="shared" si="70"/>
        <v>smokes</v>
      </c>
      <c r="Z2137">
        <v>52</v>
      </c>
      <c r="AA2137" s="8">
        <v>0</v>
      </c>
      <c r="AB2137">
        <v>191.66</v>
      </c>
      <c r="AC2137">
        <v>26.1</v>
      </c>
    </row>
    <row r="2138" spans="14:29" x14ac:dyDescent="0.35">
      <c r="N2138">
        <f t="shared" si="69"/>
        <v>2.6</v>
      </c>
      <c r="O2138">
        <v>27</v>
      </c>
      <c r="P2138" t="s">
        <v>24</v>
      </c>
      <c r="Q2138" t="str">
        <f t="shared" si="70"/>
        <v>smokes</v>
      </c>
      <c r="Z2138">
        <v>27</v>
      </c>
      <c r="AA2138" s="8">
        <v>0</v>
      </c>
      <c r="AB2138">
        <v>76.739999999999995</v>
      </c>
      <c r="AC2138">
        <v>53.9</v>
      </c>
    </row>
    <row r="2139" spans="14:29" x14ac:dyDescent="0.35">
      <c r="N2139">
        <f t="shared" si="69"/>
        <v>2.3000000000000003</v>
      </c>
      <c r="O2139">
        <v>24</v>
      </c>
      <c r="P2139" t="s">
        <v>24</v>
      </c>
      <c r="Q2139" t="str">
        <f t="shared" si="70"/>
        <v>smokes</v>
      </c>
      <c r="Z2139">
        <v>24</v>
      </c>
      <c r="AA2139" s="8">
        <v>0</v>
      </c>
      <c r="AB2139">
        <v>72.290000000000006</v>
      </c>
      <c r="AC2139">
        <v>22.2</v>
      </c>
    </row>
    <row r="2140" spans="14:29" x14ac:dyDescent="0.35">
      <c r="N2140">
        <f t="shared" si="69"/>
        <v>8.6999999999999993</v>
      </c>
      <c r="O2140">
        <v>72</v>
      </c>
      <c r="P2140" t="s">
        <v>16</v>
      </c>
      <c r="Q2140" t="str">
        <f t="shared" si="70"/>
        <v>formerly smoked</v>
      </c>
      <c r="Z2140">
        <v>72</v>
      </c>
      <c r="AA2140" s="8">
        <v>0</v>
      </c>
      <c r="AB2140">
        <v>92.59</v>
      </c>
      <c r="AC2140">
        <v>24.6</v>
      </c>
    </row>
    <row r="2141" spans="14:29" x14ac:dyDescent="0.35">
      <c r="N2141">
        <f t="shared" si="69"/>
        <v>4.3</v>
      </c>
      <c r="O2141">
        <v>41</v>
      </c>
      <c r="P2141" t="s">
        <v>16</v>
      </c>
      <c r="Q2141" t="str">
        <f t="shared" si="70"/>
        <v>formerly smoked</v>
      </c>
      <c r="Z2141">
        <v>41</v>
      </c>
      <c r="AA2141" s="8">
        <v>0</v>
      </c>
      <c r="AB2141">
        <v>80.42</v>
      </c>
      <c r="AC2141">
        <v>33.4</v>
      </c>
    </row>
    <row r="2142" spans="14:29" x14ac:dyDescent="0.35">
      <c r="N2142">
        <f t="shared" si="69"/>
        <v>2.8000000000000003</v>
      </c>
      <c r="O2142">
        <v>29</v>
      </c>
      <c r="P2142" t="s">
        <v>16</v>
      </c>
      <c r="Q2142" t="str">
        <f t="shared" si="70"/>
        <v>formerly smoked</v>
      </c>
      <c r="Z2142">
        <v>29</v>
      </c>
      <c r="AA2142" s="8">
        <v>0</v>
      </c>
      <c r="AB2142">
        <v>62.47</v>
      </c>
      <c r="AC2142">
        <v>34.4</v>
      </c>
    </row>
    <row r="2143" spans="14:29" x14ac:dyDescent="0.35">
      <c r="N2143">
        <f t="shared" si="69"/>
        <v>2.5</v>
      </c>
      <c r="O2143">
        <v>26</v>
      </c>
      <c r="P2143" t="s">
        <v>21</v>
      </c>
      <c r="Q2143" t="str">
        <f t="shared" si="70"/>
        <v>never smoked</v>
      </c>
      <c r="Z2143">
        <v>26</v>
      </c>
      <c r="AA2143" s="8">
        <v>0</v>
      </c>
      <c r="AB2143">
        <v>63.94</v>
      </c>
      <c r="AC2143">
        <v>17.600000000000001</v>
      </c>
    </row>
    <row r="2144" spans="14:29" x14ac:dyDescent="0.35">
      <c r="N2144">
        <f t="shared" si="69"/>
        <v>2.1</v>
      </c>
      <c r="O2144">
        <v>23</v>
      </c>
      <c r="P2144" t="s">
        <v>21</v>
      </c>
      <c r="Q2144" t="str">
        <f t="shared" si="70"/>
        <v>never smoked</v>
      </c>
      <c r="Z2144">
        <v>23</v>
      </c>
      <c r="AA2144" s="8">
        <v>0</v>
      </c>
      <c r="AB2144">
        <v>77.73</v>
      </c>
      <c r="AC2144">
        <v>19.2</v>
      </c>
    </row>
    <row r="2145" spans="14:29" x14ac:dyDescent="0.35">
      <c r="N2145">
        <f t="shared" si="69"/>
        <v>4.6000000000000005</v>
      </c>
      <c r="O2145">
        <v>43</v>
      </c>
      <c r="P2145" t="s">
        <v>24</v>
      </c>
      <c r="Q2145" t="str">
        <f t="shared" si="70"/>
        <v>smokes</v>
      </c>
      <c r="Z2145">
        <v>43</v>
      </c>
      <c r="AA2145" s="8">
        <v>0</v>
      </c>
      <c r="AB2145">
        <v>115.79</v>
      </c>
      <c r="AC2145">
        <v>31.8</v>
      </c>
    </row>
    <row r="2146" spans="14:29" x14ac:dyDescent="0.35">
      <c r="N2146">
        <f t="shared" si="69"/>
        <v>4.6000000000000005</v>
      </c>
      <c r="O2146">
        <v>43</v>
      </c>
      <c r="P2146" t="s">
        <v>22</v>
      </c>
      <c r="Q2146" t="str">
        <f t="shared" si="70"/>
        <v>smokes</v>
      </c>
      <c r="Z2146">
        <v>43</v>
      </c>
      <c r="AA2146" s="8">
        <v>0</v>
      </c>
      <c r="AB2146">
        <v>96.3</v>
      </c>
      <c r="AC2146">
        <v>28.1</v>
      </c>
    </row>
    <row r="2147" spans="14:29" x14ac:dyDescent="0.35">
      <c r="N2147">
        <f t="shared" si="69"/>
        <v>5.5</v>
      </c>
      <c r="O2147">
        <v>49</v>
      </c>
      <c r="P2147" t="s">
        <v>21</v>
      </c>
      <c r="Q2147" t="str">
        <f t="shared" si="70"/>
        <v>never smoked</v>
      </c>
      <c r="Z2147">
        <v>49</v>
      </c>
      <c r="AA2147" s="8">
        <v>0</v>
      </c>
      <c r="AB2147">
        <v>107.46</v>
      </c>
      <c r="AC2147">
        <v>32.1</v>
      </c>
    </row>
    <row r="2148" spans="14:29" x14ac:dyDescent="0.35">
      <c r="N2148">
        <f t="shared" si="69"/>
        <v>1.1000000000000001</v>
      </c>
      <c r="O2148">
        <v>13</v>
      </c>
      <c r="P2148" t="s">
        <v>21</v>
      </c>
      <c r="Q2148" t="str">
        <f t="shared" si="70"/>
        <v>never smoked</v>
      </c>
      <c r="Z2148">
        <v>13</v>
      </c>
      <c r="AA2148" s="8">
        <v>0</v>
      </c>
      <c r="AB2148">
        <v>108.33</v>
      </c>
      <c r="AC2148">
        <v>17.399999999999999</v>
      </c>
    </row>
    <row r="2149" spans="14:29" x14ac:dyDescent="0.35">
      <c r="N2149">
        <f t="shared" si="69"/>
        <v>2.5</v>
      </c>
      <c r="O2149">
        <v>26</v>
      </c>
      <c r="P2149" t="s">
        <v>21</v>
      </c>
      <c r="Q2149" t="str">
        <f t="shared" si="70"/>
        <v>never smoked</v>
      </c>
      <c r="Z2149">
        <v>26</v>
      </c>
      <c r="AA2149" s="8">
        <v>0</v>
      </c>
      <c r="AB2149">
        <v>89.37</v>
      </c>
      <c r="AC2149">
        <v>20.2</v>
      </c>
    </row>
    <row r="2150" spans="14:29" x14ac:dyDescent="0.35">
      <c r="N2150">
        <f t="shared" si="69"/>
        <v>0.89999999999999991</v>
      </c>
      <c r="O2150">
        <v>10</v>
      </c>
      <c r="P2150" t="s">
        <v>24</v>
      </c>
      <c r="Q2150" t="str">
        <f t="shared" si="70"/>
        <v>never smoked</v>
      </c>
      <c r="Z2150">
        <v>10</v>
      </c>
      <c r="AA2150" s="8">
        <v>0</v>
      </c>
      <c r="AB2150">
        <v>93.64</v>
      </c>
      <c r="AC2150">
        <v>23.4</v>
      </c>
    </row>
    <row r="2151" spans="14:29" x14ac:dyDescent="0.35">
      <c r="N2151">
        <f t="shared" si="69"/>
        <v>4.0999999999999996</v>
      </c>
      <c r="O2151">
        <v>39</v>
      </c>
      <c r="P2151" t="s">
        <v>21</v>
      </c>
      <c r="Q2151" t="str">
        <f t="shared" si="70"/>
        <v>never smoked</v>
      </c>
      <c r="Z2151">
        <v>39</v>
      </c>
      <c r="AA2151" s="8">
        <v>0</v>
      </c>
      <c r="AB2151">
        <v>217.75</v>
      </c>
      <c r="AC2151">
        <v>39.5</v>
      </c>
    </row>
    <row r="2152" spans="14:29" x14ac:dyDescent="0.35">
      <c r="N2152">
        <f t="shared" si="69"/>
        <v>4.3</v>
      </c>
      <c r="O2152">
        <v>41</v>
      </c>
      <c r="P2152" t="s">
        <v>24</v>
      </c>
      <c r="Q2152" t="str">
        <f t="shared" si="70"/>
        <v>smokes</v>
      </c>
      <c r="Z2152">
        <v>41</v>
      </c>
      <c r="AA2152" s="8">
        <v>0</v>
      </c>
      <c r="AB2152">
        <v>83.44</v>
      </c>
      <c r="AC2152">
        <v>21.5</v>
      </c>
    </row>
    <row r="2153" spans="14:29" x14ac:dyDescent="0.35">
      <c r="N2153">
        <f t="shared" si="69"/>
        <v>2.4</v>
      </c>
      <c r="O2153">
        <v>25</v>
      </c>
      <c r="P2153" t="s">
        <v>22</v>
      </c>
      <c r="Q2153" t="str">
        <f t="shared" si="70"/>
        <v>smokes</v>
      </c>
      <c r="Z2153">
        <v>25</v>
      </c>
      <c r="AA2153" s="8">
        <v>0</v>
      </c>
      <c r="AB2153">
        <v>93.88</v>
      </c>
      <c r="AC2153">
        <v>24.3</v>
      </c>
    </row>
    <row r="2154" spans="14:29" x14ac:dyDescent="0.35">
      <c r="N2154">
        <f t="shared" si="69"/>
        <v>0.89999999999999991</v>
      </c>
      <c r="O2154">
        <v>10</v>
      </c>
      <c r="P2154" t="s">
        <v>24</v>
      </c>
      <c r="Q2154" t="str">
        <f t="shared" si="70"/>
        <v>never smoked</v>
      </c>
      <c r="Z2154">
        <v>10</v>
      </c>
      <c r="AA2154" s="8">
        <v>0</v>
      </c>
      <c r="AB2154">
        <v>55.34</v>
      </c>
      <c r="AC2154">
        <v>15.3</v>
      </c>
    </row>
    <row r="2155" spans="14:29" x14ac:dyDescent="0.35">
      <c r="N2155">
        <f t="shared" si="69"/>
        <v>6.3</v>
      </c>
      <c r="O2155">
        <v>54</v>
      </c>
      <c r="P2155" t="s">
        <v>24</v>
      </c>
      <c r="Q2155" t="str">
        <f t="shared" si="70"/>
        <v>smokes</v>
      </c>
      <c r="Z2155">
        <v>54</v>
      </c>
      <c r="AA2155" s="8">
        <v>0</v>
      </c>
      <c r="AB2155">
        <v>102.61</v>
      </c>
      <c r="AC2155">
        <v>32.4</v>
      </c>
    </row>
    <row r="2156" spans="14:29" x14ac:dyDescent="0.35">
      <c r="N2156">
        <f t="shared" si="69"/>
        <v>0.6</v>
      </c>
      <c r="O2156">
        <v>7</v>
      </c>
      <c r="P2156" t="s">
        <v>24</v>
      </c>
      <c r="Q2156" t="str">
        <f t="shared" si="70"/>
        <v>never smoked</v>
      </c>
      <c r="Z2156">
        <v>7</v>
      </c>
      <c r="AA2156" s="8">
        <v>0</v>
      </c>
      <c r="AB2156">
        <v>62.08</v>
      </c>
      <c r="AC2156">
        <v>16.100000000000001</v>
      </c>
    </row>
    <row r="2157" spans="14:29" x14ac:dyDescent="0.35">
      <c r="N2157">
        <f t="shared" si="69"/>
        <v>6.1</v>
      </c>
      <c r="O2157">
        <v>53</v>
      </c>
      <c r="P2157" t="s">
        <v>16</v>
      </c>
      <c r="Q2157" t="str">
        <f t="shared" si="70"/>
        <v>formerly smoked</v>
      </c>
      <c r="Z2157">
        <v>53</v>
      </c>
      <c r="AA2157" s="8">
        <v>0</v>
      </c>
      <c r="AB2157">
        <v>81.760000000000005</v>
      </c>
      <c r="AC2157">
        <v>34.299999999999997</v>
      </c>
    </row>
    <row r="2158" spans="14:29" x14ac:dyDescent="0.35">
      <c r="N2158">
        <f t="shared" si="69"/>
        <v>6.5</v>
      </c>
      <c r="O2158">
        <v>55</v>
      </c>
      <c r="P2158" t="s">
        <v>21</v>
      </c>
      <c r="Q2158" t="str">
        <f t="shared" si="70"/>
        <v>never smoked</v>
      </c>
      <c r="Z2158">
        <v>55</v>
      </c>
      <c r="AA2158" s="8">
        <v>0</v>
      </c>
      <c r="AB2158">
        <v>59.2</v>
      </c>
      <c r="AC2158">
        <v>43.8</v>
      </c>
    </row>
    <row r="2159" spans="14:29" x14ac:dyDescent="0.35">
      <c r="N2159">
        <f t="shared" si="69"/>
        <v>0.6</v>
      </c>
      <c r="O2159">
        <v>6</v>
      </c>
      <c r="P2159" t="s">
        <v>24</v>
      </c>
      <c r="Q2159" t="str">
        <f t="shared" si="70"/>
        <v>never smoked</v>
      </c>
      <c r="Z2159">
        <v>6</v>
      </c>
      <c r="AA2159" s="8">
        <v>0</v>
      </c>
      <c r="AB2159">
        <v>55.61</v>
      </c>
      <c r="AC2159">
        <v>19.600000000000001</v>
      </c>
    </row>
    <row r="2160" spans="14:29" x14ac:dyDescent="0.35">
      <c r="N2160">
        <f t="shared" si="69"/>
        <v>8.6999999999999993</v>
      </c>
      <c r="O2160">
        <v>72</v>
      </c>
      <c r="P2160" t="s">
        <v>16</v>
      </c>
      <c r="Q2160" t="str">
        <f t="shared" si="70"/>
        <v>formerly smoked</v>
      </c>
      <c r="Z2160">
        <v>72</v>
      </c>
      <c r="AA2160" s="8">
        <v>0</v>
      </c>
      <c r="AB2160">
        <v>226.88</v>
      </c>
      <c r="AC2160">
        <v>36.700000000000003</v>
      </c>
    </row>
    <row r="2161" spans="14:29" x14ac:dyDescent="0.35">
      <c r="N2161">
        <f t="shared" si="69"/>
        <v>4.5</v>
      </c>
      <c r="O2161">
        <v>42</v>
      </c>
      <c r="P2161" t="s">
        <v>21</v>
      </c>
      <c r="Q2161" t="str">
        <f t="shared" si="70"/>
        <v>never smoked</v>
      </c>
      <c r="Z2161">
        <v>42</v>
      </c>
      <c r="AA2161" s="8">
        <v>0</v>
      </c>
      <c r="AB2161">
        <v>65.66</v>
      </c>
      <c r="AC2161">
        <v>33.700000000000003</v>
      </c>
    </row>
    <row r="2162" spans="14:29" x14ac:dyDescent="0.35">
      <c r="N2162">
        <f t="shared" si="69"/>
        <v>5.6000000000000005</v>
      </c>
      <c r="O2162">
        <v>50</v>
      </c>
      <c r="P2162" t="s">
        <v>22</v>
      </c>
      <c r="Q2162" t="str">
        <f t="shared" si="70"/>
        <v>smokes</v>
      </c>
      <c r="Z2162">
        <v>50</v>
      </c>
      <c r="AA2162" s="8">
        <v>0</v>
      </c>
      <c r="AB2162">
        <v>58.7</v>
      </c>
      <c r="AC2162">
        <v>38.9</v>
      </c>
    </row>
    <row r="2163" spans="14:29" x14ac:dyDescent="0.35">
      <c r="N2163">
        <f t="shared" si="69"/>
        <v>6.5</v>
      </c>
      <c r="O2163">
        <v>55</v>
      </c>
      <c r="P2163" t="s">
        <v>21</v>
      </c>
      <c r="Q2163" t="str">
        <f t="shared" si="70"/>
        <v>never smoked</v>
      </c>
      <c r="Z2163">
        <v>55</v>
      </c>
      <c r="AA2163" s="8">
        <v>0</v>
      </c>
      <c r="AB2163">
        <v>186.4</v>
      </c>
      <c r="AC2163">
        <v>28</v>
      </c>
    </row>
    <row r="2164" spans="14:29" x14ac:dyDescent="0.35">
      <c r="N2164">
        <f t="shared" si="69"/>
        <v>5.2</v>
      </c>
      <c r="O2164">
        <v>47</v>
      </c>
      <c r="P2164" t="s">
        <v>24</v>
      </c>
      <c r="Q2164" t="str">
        <f t="shared" si="70"/>
        <v>smokes</v>
      </c>
      <c r="Z2164">
        <v>47</v>
      </c>
      <c r="AA2164" s="8">
        <v>0</v>
      </c>
      <c r="AB2164">
        <v>122.32</v>
      </c>
      <c r="AC2164">
        <v>23.9</v>
      </c>
    </row>
    <row r="2165" spans="14:29" x14ac:dyDescent="0.35">
      <c r="N2165">
        <f t="shared" si="69"/>
        <v>0.3</v>
      </c>
      <c r="O2165">
        <v>3</v>
      </c>
      <c r="P2165" t="s">
        <v>24</v>
      </c>
      <c r="Q2165" t="str">
        <f t="shared" si="70"/>
        <v>never smoked</v>
      </c>
      <c r="Z2165">
        <v>3</v>
      </c>
      <c r="AA2165" s="8">
        <v>0</v>
      </c>
      <c r="AB2165">
        <v>59.05</v>
      </c>
      <c r="AC2165">
        <v>16.600000000000001</v>
      </c>
    </row>
    <row r="2166" spans="14:29" x14ac:dyDescent="0.35">
      <c r="N2166">
        <f t="shared" si="69"/>
        <v>5.5</v>
      </c>
      <c r="O2166">
        <v>49</v>
      </c>
      <c r="P2166" t="s">
        <v>22</v>
      </c>
      <c r="Q2166" t="str">
        <f t="shared" si="70"/>
        <v>smokes</v>
      </c>
      <c r="Z2166">
        <v>49</v>
      </c>
      <c r="AA2166" s="8">
        <v>0</v>
      </c>
      <c r="AB2166">
        <v>149.13</v>
      </c>
      <c r="AC2166">
        <v>42.9</v>
      </c>
    </row>
    <row r="2167" spans="14:29" x14ac:dyDescent="0.35">
      <c r="N2167">
        <f t="shared" si="69"/>
        <v>1</v>
      </c>
      <c r="O2167">
        <v>12</v>
      </c>
      <c r="P2167" t="s">
        <v>21</v>
      </c>
      <c r="Q2167" t="str">
        <f t="shared" si="70"/>
        <v>never smoked</v>
      </c>
      <c r="Z2167">
        <v>12</v>
      </c>
      <c r="AA2167" s="8">
        <v>0</v>
      </c>
      <c r="AB2167">
        <v>82.39</v>
      </c>
      <c r="AC2167">
        <v>17.100000000000001</v>
      </c>
    </row>
    <row r="2168" spans="14:29" x14ac:dyDescent="0.35">
      <c r="N2168">
        <f t="shared" si="69"/>
        <v>2.7</v>
      </c>
      <c r="O2168">
        <v>28</v>
      </c>
      <c r="P2168" t="s">
        <v>24</v>
      </c>
      <c r="Q2168" t="str">
        <f t="shared" si="70"/>
        <v>smokes</v>
      </c>
      <c r="Z2168">
        <v>28</v>
      </c>
      <c r="AA2168" s="8">
        <v>0</v>
      </c>
      <c r="AB2168">
        <v>169.49</v>
      </c>
      <c r="AC2168">
        <v>27.2</v>
      </c>
    </row>
    <row r="2169" spans="14:29" x14ac:dyDescent="0.35">
      <c r="N2169">
        <f t="shared" si="69"/>
        <v>4.2</v>
      </c>
      <c r="O2169">
        <v>40</v>
      </c>
      <c r="P2169" t="s">
        <v>16</v>
      </c>
      <c r="Q2169" t="str">
        <f t="shared" si="70"/>
        <v>formerly smoked</v>
      </c>
      <c r="Z2169">
        <v>40</v>
      </c>
      <c r="AA2169" s="8">
        <v>0</v>
      </c>
      <c r="AB2169">
        <v>80.25</v>
      </c>
      <c r="AC2169">
        <v>30.3</v>
      </c>
    </row>
    <row r="2170" spans="14:29" x14ac:dyDescent="0.35">
      <c r="N2170">
        <f t="shared" si="69"/>
        <v>6.5</v>
      </c>
      <c r="O2170">
        <v>55</v>
      </c>
      <c r="P2170" t="s">
        <v>16</v>
      </c>
      <c r="Q2170" t="str">
        <f t="shared" si="70"/>
        <v>formerly smoked</v>
      </c>
      <c r="Z2170">
        <v>55</v>
      </c>
      <c r="AA2170" s="8">
        <v>0</v>
      </c>
      <c r="AB2170">
        <v>203.81</v>
      </c>
      <c r="AC2170">
        <v>33.9</v>
      </c>
    </row>
    <row r="2171" spans="14:29" x14ac:dyDescent="0.35">
      <c r="N2171">
        <f t="shared" si="69"/>
        <v>0.8</v>
      </c>
      <c r="O2171">
        <v>9</v>
      </c>
      <c r="P2171" t="s">
        <v>24</v>
      </c>
      <c r="Q2171" t="str">
        <f t="shared" si="70"/>
        <v>never smoked</v>
      </c>
      <c r="Z2171">
        <v>9</v>
      </c>
      <c r="AA2171" s="8">
        <v>0</v>
      </c>
      <c r="AB2171">
        <v>170.76</v>
      </c>
      <c r="AC2171">
        <v>20</v>
      </c>
    </row>
    <row r="2172" spans="14:29" x14ac:dyDescent="0.35">
      <c r="N2172">
        <f t="shared" si="69"/>
        <v>9.1</v>
      </c>
      <c r="O2172">
        <v>77</v>
      </c>
      <c r="P2172" t="s">
        <v>24</v>
      </c>
      <c r="Q2172" t="str">
        <f t="shared" si="70"/>
        <v>formerly smoked</v>
      </c>
      <c r="Z2172">
        <v>77</v>
      </c>
      <c r="AA2172" s="8">
        <v>0</v>
      </c>
      <c r="AB2172">
        <v>80.849999999999994</v>
      </c>
      <c r="AC2172">
        <v>19.399999999999999</v>
      </c>
    </row>
    <row r="2173" spans="14:29" x14ac:dyDescent="0.35">
      <c r="N2173">
        <f t="shared" si="69"/>
        <v>1.6</v>
      </c>
      <c r="O2173">
        <v>18</v>
      </c>
      <c r="P2173" t="s">
        <v>21</v>
      </c>
      <c r="Q2173" t="str">
        <f t="shared" si="70"/>
        <v>never smoked</v>
      </c>
      <c r="Z2173">
        <v>18</v>
      </c>
      <c r="AA2173" s="8">
        <v>0</v>
      </c>
      <c r="AB2173">
        <v>120.58</v>
      </c>
      <c r="AC2173">
        <v>21.5</v>
      </c>
    </row>
    <row r="2174" spans="14:29" x14ac:dyDescent="0.35">
      <c r="N2174">
        <f t="shared" si="69"/>
        <v>8.8000000000000007</v>
      </c>
      <c r="O2174">
        <v>73</v>
      </c>
      <c r="P2174" t="s">
        <v>16</v>
      </c>
      <c r="Q2174" t="str">
        <f t="shared" si="70"/>
        <v>formerly smoked</v>
      </c>
      <c r="Z2174">
        <v>73</v>
      </c>
      <c r="AA2174" s="8">
        <v>0</v>
      </c>
      <c r="AB2174">
        <v>86.57</v>
      </c>
      <c r="AC2174">
        <v>28.5</v>
      </c>
    </row>
    <row r="2175" spans="14:29" x14ac:dyDescent="0.35">
      <c r="N2175">
        <f t="shared" si="69"/>
        <v>8.1999999999999993</v>
      </c>
      <c r="O2175">
        <v>67</v>
      </c>
      <c r="P2175" t="s">
        <v>22</v>
      </c>
      <c r="Q2175" t="str">
        <f t="shared" si="70"/>
        <v>smokes</v>
      </c>
      <c r="Z2175">
        <v>67</v>
      </c>
      <c r="AA2175" s="8">
        <v>0</v>
      </c>
      <c r="AB2175">
        <v>90.01</v>
      </c>
      <c r="AC2175">
        <v>34.4</v>
      </c>
    </row>
    <row r="2176" spans="14:29" x14ac:dyDescent="0.35">
      <c r="N2176">
        <f t="shared" si="69"/>
        <v>7</v>
      </c>
      <c r="O2176">
        <v>58</v>
      </c>
      <c r="P2176" t="s">
        <v>16</v>
      </c>
      <c r="Q2176" t="str">
        <f t="shared" si="70"/>
        <v>formerly smoked</v>
      </c>
      <c r="Z2176">
        <v>58</v>
      </c>
      <c r="AA2176" s="8">
        <v>0</v>
      </c>
      <c r="AB2176">
        <v>68.84</v>
      </c>
      <c r="AC2176">
        <v>43.7</v>
      </c>
    </row>
    <row r="2177" spans="14:29" x14ac:dyDescent="0.35">
      <c r="N2177">
        <f t="shared" si="69"/>
        <v>0.2</v>
      </c>
      <c r="O2177">
        <v>2</v>
      </c>
      <c r="P2177" t="s">
        <v>24</v>
      </c>
      <c r="Q2177" t="str">
        <f t="shared" si="70"/>
        <v>never smoked</v>
      </c>
      <c r="Z2177">
        <v>2</v>
      </c>
      <c r="AA2177" s="8">
        <v>0</v>
      </c>
      <c r="AB2177">
        <v>155.13999999999999</v>
      </c>
      <c r="AC2177">
        <v>13.7</v>
      </c>
    </row>
    <row r="2178" spans="14:29" x14ac:dyDescent="0.35">
      <c r="N2178">
        <f t="shared" si="69"/>
        <v>3.9000000000000004</v>
      </c>
      <c r="O2178">
        <v>38</v>
      </c>
      <c r="P2178" t="s">
        <v>16</v>
      </c>
      <c r="Q2178" t="str">
        <f t="shared" si="70"/>
        <v>formerly smoked</v>
      </c>
      <c r="Z2178">
        <v>38</v>
      </c>
      <c r="AA2178" s="8">
        <v>0</v>
      </c>
      <c r="AB2178">
        <v>158.47999999999999</v>
      </c>
      <c r="AC2178">
        <v>33.700000000000003</v>
      </c>
    </row>
    <row r="2179" spans="14:29" x14ac:dyDescent="0.35">
      <c r="N2179">
        <f t="shared" ref="N2179:N2242" si="71">_xlfn.PERCENTRANK.EXC(O:O,O2179,2)*10</f>
        <v>0.5</v>
      </c>
      <c r="O2179">
        <v>5</v>
      </c>
      <c r="P2179" t="s">
        <v>24</v>
      </c>
      <c r="Q2179" t="str">
        <f t="shared" ref="Q2179:Q2242" si="72">IF(P2179="Unknown",IF(N2179&gt;=7,"formerly smoked",IF(N2179&gt;=2,"smokes","never smoked")),P2179)</f>
        <v>never smoked</v>
      </c>
      <c r="Z2179">
        <v>5</v>
      </c>
      <c r="AA2179" s="8">
        <v>0</v>
      </c>
      <c r="AB2179">
        <v>92.56</v>
      </c>
      <c r="AC2179">
        <v>18</v>
      </c>
    </row>
    <row r="2180" spans="14:29" x14ac:dyDescent="0.35">
      <c r="N2180">
        <f t="shared" si="71"/>
        <v>3.4000000000000004</v>
      </c>
      <c r="O2180">
        <v>34</v>
      </c>
      <c r="P2180" t="s">
        <v>16</v>
      </c>
      <c r="Q2180" t="str">
        <f t="shared" si="72"/>
        <v>formerly smoked</v>
      </c>
      <c r="Z2180">
        <v>34</v>
      </c>
      <c r="AA2180" s="8">
        <v>0</v>
      </c>
      <c r="AB2180">
        <v>90.15</v>
      </c>
      <c r="AC2180">
        <v>27.9</v>
      </c>
    </row>
    <row r="2181" spans="14:29" x14ac:dyDescent="0.35">
      <c r="N2181">
        <f t="shared" si="71"/>
        <v>9.2000000000000011</v>
      </c>
      <c r="O2181">
        <v>78</v>
      </c>
      <c r="P2181" t="s">
        <v>21</v>
      </c>
      <c r="Q2181" t="str">
        <f t="shared" si="72"/>
        <v>never smoked</v>
      </c>
      <c r="Z2181">
        <v>78</v>
      </c>
      <c r="AA2181" s="8">
        <v>0</v>
      </c>
      <c r="AB2181">
        <v>80.09</v>
      </c>
      <c r="AC2181">
        <v>21.8</v>
      </c>
    </row>
    <row r="2182" spans="14:29" x14ac:dyDescent="0.35">
      <c r="N2182">
        <f t="shared" si="71"/>
        <v>6.8000000000000007</v>
      </c>
      <c r="O2182">
        <v>57</v>
      </c>
      <c r="P2182" t="s">
        <v>21</v>
      </c>
      <c r="Q2182" t="str">
        <f t="shared" si="72"/>
        <v>never smoked</v>
      </c>
      <c r="Z2182">
        <v>57</v>
      </c>
      <c r="AA2182" s="8">
        <v>0</v>
      </c>
      <c r="AB2182">
        <v>189.44</v>
      </c>
      <c r="AC2182">
        <v>35.799999999999997</v>
      </c>
    </row>
    <row r="2183" spans="14:29" x14ac:dyDescent="0.35">
      <c r="N2183">
        <f t="shared" si="71"/>
        <v>1.5</v>
      </c>
      <c r="O2183">
        <v>17</v>
      </c>
      <c r="P2183" t="s">
        <v>22</v>
      </c>
      <c r="Q2183" t="str">
        <f t="shared" si="72"/>
        <v>smokes</v>
      </c>
      <c r="Z2183">
        <v>17</v>
      </c>
      <c r="AA2183" s="8">
        <v>0</v>
      </c>
      <c r="AB2183">
        <v>70.03</v>
      </c>
      <c r="AC2183">
        <v>23.1</v>
      </c>
    </row>
    <row r="2184" spans="14:29" x14ac:dyDescent="0.35">
      <c r="N2184">
        <f t="shared" si="71"/>
        <v>8.6</v>
      </c>
      <c r="O2184">
        <v>71</v>
      </c>
      <c r="P2184" t="s">
        <v>22</v>
      </c>
      <c r="Q2184" t="str">
        <f t="shared" si="72"/>
        <v>smokes</v>
      </c>
      <c r="Z2184">
        <v>71</v>
      </c>
      <c r="AA2184" s="8">
        <v>0</v>
      </c>
      <c r="AB2184">
        <v>249.29</v>
      </c>
      <c r="AC2184">
        <v>30.3</v>
      </c>
    </row>
    <row r="2185" spans="14:29" x14ac:dyDescent="0.35">
      <c r="N2185">
        <f t="shared" si="71"/>
        <v>1.7000000000000002</v>
      </c>
      <c r="O2185">
        <v>19</v>
      </c>
      <c r="P2185" t="s">
        <v>24</v>
      </c>
      <c r="Q2185" t="str">
        <f t="shared" si="72"/>
        <v>never smoked</v>
      </c>
      <c r="Z2185">
        <v>19</v>
      </c>
      <c r="AA2185" s="8">
        <v>0</v>
      </c>
      <c r="AB2185">
        <v>72.52</v>
      </c>
      <c r="AC2185">
        <v>32</v>
      </c>
    </row>
    <row r="2186" spans="14:29" x14ac:dyDescent="0.35">
      <c r="N2186">
        <f t="shared" si="71"/>
        <v>6.6000000000000005</v>
      </c>
      <c r="O2186">
        <v>56</v>
      </c>
      <c r="P2186" t="s">
        <v>22</v>
      </c>
      <c r="Q2186" t="str">
        <f t="shared" si="72"/>
        <v>smokes</v>
      </c>
      <c r="Z2186">
        <v>56</v>
      </c>
      <c r="AA2186" s="8">
        <v>0</v>
      </c>
      <c r="AB2186">
        <v>96.93</v>
      </c>
      <c r="AC2186">
        <v>25</v>
      </c>
    </row>
    <row r="2187" spans="14:29" x14ac:dyDescent="0.35">
      <c r="N2187">
        <f t="shared" si="71"/>
        <v>7.8000000000000007</v>
      </c>
      <c r="O2187">
        <v>64</v>
      </c>
      <c r="P2187" t="s">
        <v>16</v>
      </c>
      <c r="Q2187" t="str">
        <f t="shared" si="72"/>
        <v>formerly smoked</v>
      </c>
      <c r="Z2187">
        <v>64</v>
      </c>
      <c r="AA2187" s="8">
        <v>0</v>
      </c>
      <c r="AB2187">
        <v>211.35</v>
      </c>
      <c r="AC2187">
        <v>30.7</v>
      </c>
    </row>
    <row r="2188" spans="14:29" x14ac:dyDescent="0.35">
      <c r="N2188">
        <f t="shared" si="71"/>
        <v>1.1000000000000001</v>
      </c>
      <c r="O2188">
        <v>13</v>
      </c>
      <c r="P2188" t="s">
        <v>24</v>
      </c>
      <c r="Q2188" t="str">
        <f t="shared" si="72"/>
        <v>never smoked</v>
      </c>
      <c r="Z2188">
        <v>13</v>
      </c>
      <c r="AA2188" s="8">
        <v>0</v>
      </c>
      <c r="AB2188">
        <v>85.87</v>
      </c>
      <c r="AC2188">
        <v>24.3</v>
      </c>
    </row>
    <row r="2189" spans="14:29" x14ac:dyDescent="0.35">
      <c r="N2189">
        <f t="shared" si="71"/>
        <v>4.2</v>
      </c>
      <c r="O2189">
        <v>40</v>
      </c>
      <c r="P2189" t="s">
        <v>21</v>
      </c>
      <c r="Q2189" t="str">
        <f t="shared" si="72"/>
        <v>never smoked</v>
      </c>
      <c r="Z2189">
        <v>40</v>
      </c>
      <c r="AA2189" s="8">
        <v>0</v>
      </c>
      <c r="AB2189">
        <v>60.96</v>
      </c>
      <c r="AC2189">
        <v>11.5</v>
      </c>
    </row>
    <row r="2190" spans="14:29" x14ac:dyDescent="0.35">
      <c r="N2190">
        <f t="shared" si="71"/>
        <v>9.6</v>
      </c>
      <c r="O2190">
        <v>80</v>
      </c>
      <c r="P2190" t="s">
        <v>21</v>
      </c>
      <c r="Q2190" t="str">
        <f t="shared" si="72"/>
        <v>never smoked</v>
      </c>
      <c r="Z2190">
        <v>80</v>
      </c>
      <c r="AA2190" s="8">
        <v>0</v>
      </c>
      <c r="AB2190">
        <v>120.09</v>
      </c>
      <c r="AC2190">
        <v>30.7</v>
      </c>
    </row>
    <row r="2191" spans="14:29" x14ac:dyDescent="0.35">
      <c r="N2191">
        <f t="shared" si="71"/>
        <v>7.5</v>
      </c>
      <c r="O2191">
        <v>62</v>
      </c>
      <c r="P2191" t="s">
        <v>21</v>
      </c>
      <c r="Q2191" t="str">
        <f t="shared" si="72"/>
        <v>never smoked</v>
      </c>
      <c r="Z2191">
        <v>62</v>
      </c>
      <c r="AA2191" s="8">
        <v>0</v>
      </c>
      <c r="AB2191">
        <v>92.13</v>
      </c>
      <c r="AC2191">
        <v>33.700000000000003</v>
      </c>
    </row>
    <row r="2192" spans="14:29" x14ac:dyDescent="0.35">
      <c r="N2192">
        <f t="shared" si="71"/>
        <v>9.3999999999999986</v>
      </c>
      <c r="O2192">
        <v>79</v>
      </c>
      <c r="P2192" t="s">
        <v>22</v>
      </c>
      <c r="Q2192" t="str">
        <f t="shared" si="72"/>
        <v>smokes</v>
      </c>
      <c r="Z2192">
        <v>79</v>
      </c>
      <c r="AA2192" s="8">
        <v>0</v>
      </c>
      <c r="AB2192">
        <v>83.07</v>
      </c>
      <c r="AC2192">
        <v>26.5</v>
      </c>
    </row>
    <row r="2193" spans="14:29" x14ac:dyDescent="0.35">
      <c r="N2193">
        <f t="shared" si="71"/>
        <v>0.8</v>
      </c>
      <c r="O2193">
        <v>9</v>
      </c>
      <c r="P2193" t="s">
        <v>24</v>
      </c>
      <c r="Q2193" t="str">
        <f t="shared" si="72"/>
        <v>never smoked</v>
      </c>
      <c r="Z2193">
        <v>9</v>
      </c>
      <c r="AA2193" s="8">
        <v>0</v>
      </c>
      <c r="AB2193">
        <v>77.67</v>
      </c>
      <c r="AC2193">
        <v>17.600000000000001</v>
      </c>
    </row>
    <row r="2194" spans="14:29" x14ac:dyDescent="0.35">
      <c r="N2194">
        <f t="shared" si="71"/>
        <v>9.1</v>
      </c>
      <c r="O2194">
        <v>77</v>
      </c>
      <c r="P2194" t="s">
        <v>21</v>
      </c>
      <c r="Q2194" t="str">
        <f t="shared" si="72"/>
        <v>never smoked</v>
      </c>
      <c r="Z2194">
        <v>77</v>
      </c>
      <c r="AA2194" s="8">
        <v>0</v>
      </c>
      <c r="AB2194">
        <v>109.51</v>
      </c>
      <c r="AC2194">
        <v>28.1</v>
      </c>
    </row>
    <row r="2195" spans="14:29" x14ac:dyDescent="0.35">
      <c r="N2195">
        <f t="shared" si="71"/>
        <v>2.5</v>
      </c>
      <c r="O2195">
        <v>26</v>
      </c>
      <c r="P2195" t="s">
        <v>21</v>
      </c>
      <c r="Q2195" t="str">
        <f t="shared" si="72"/>
        <v>never smoked</v>
      </c>
      <c r="Z2195">
        <v>26</v>
      </c>
      <c r="AA2195" s="8">
        <v>0</v>
      </c>
      <c r="AB2195">
        <v>97.24</v>
      </c>
      <c r="AC2195">
        <v>22.5</v>
      </c>
    </row>
    <row r="2196" spans="14:29" x14ac:dyDescent="0.35">
      <c r="N2196">
        <f t="shared" si="71"/>
        <v>0.1</v>
      </c>
      <c r="O2196">
        <v>1.72</v>
      </c>
      <c r="P2196" t="s">
        <v>24</v>
      </c>
      <c r="Q2196" t="str">
        <f t="shared" si="72"/>
        <v>never smoked</v>
      </c>
      <c r="Z2196">
        <v>1.72</v>
      </c>
      <c r="AA2196" s="8">
        <v>0</v>
      </c>
      <c r="AB2196">
        <v>127.29</v>
      </c>
      <c r="AC2196">
        <v>18.5</v>
      </c>
    </row>
    <row r="2197" spans="14:29" x14ac:dyDescent="0.35">
      <c r="N2197">
        <f t="shared" si="71"/>
        <v>1.4000000000000001</v>
      </c>
      <c r="O2197">
        <v>16</v>
      </c>
      <c r="P2197" t="s">
        <v>21</v>
      </c>
      <c r="Q2197" t="str">
        <f t="shared" si="72"/>
        <v>never smoked</v>
      </c>
      <c r="Z2197">
        <v>16</v>
      </c>
      <c r="AA2197" s="8">
        <v>0</v>
      </c>
      <c r="AB2197">
        <v>134.80000000000001</v>
      </c>
      <c r="AC2197">
        <v>22.4</v>
      </c>
    </row>
    <row r="2198" spans="14:29" x14ac:dyDescent="0.35">
      <c r="N2198">
        <f t="shared" si="71"/>
        <v>4.2</v>
      </c>
      <c r="O2198">
        <v>40</v>
      </c>
      <c r="P2198" t="s">
        <v>16</v>
      </c>
      <c r="Q2198" t="str">
        <f t="shared" si="72"/>
        <v>formerly smoked</v>
      </c>
      <c r="Z2198">
        <v>40</v>
      </c>
      <c r="AA2198" s="8">
        <v>0</v>
      </c>
      <c r="AB2198">
        <v>74.650000000000006</v>
      </c>
      <c r="AC2198">
        <v>25.3</v>
      </c>
    </row>
    <row r="2199" spans="14:29" x14ac:dyDescent="0.35">
      <c r="N2199">
        <f t="shared" si="71"/>
        <v>5.0999999999999996</v>
      </c>
      <c r="O2199">
        <v>46</v>
      </c>
      <c r="P2199" t="s">
        <v>21</v>
      </c>
      <c r="Q2199" t="str">
        <f t="shared" si="72"/>
        <v>never smoked</v>
      </c>
      <c r="Z2199">
        <v>46</v>
      </c>
      <c r="AA2199" s="8">
        <v>0</v>
      </c>
      <c r="AB2199">
        <v>85.84</v>
      </c>
      <c r="AC2199">
        <v>37.299999999999997</v>
      </c>
    </row>
    <row r="2200" spans="14:29" x14ac:dyDescent="0.35">
      <c r="N2200">
        <f t="shared" si="71"/>
        <v>4.9000000000000004</v>
      </c>
      <c r="O2200">
        <v>45</v>
      </c>
      <c r="P2200" t="s">
        <v>22</v>
      </c>
      <c r="Q2200" t="str">
        <f t="shared" si="72"/>
        <v>smokes</v>
      </c>
      <c r="Z2200">
        <v>45</v>
      </c>
      <c r="AA2200" s="8">
        <v>0</v>
      </c>
      <c r="AB2200">
        <v>90.43</v>
      </c>
      <c r="AC2200">
        <v>39.700000000000003</v>
      </c>
    </row>
    <row r="2201" spans="14:29" x14ac:dyDescent="0.35">
      <c r="N2201">
        <f t="shared" si="71"/>
        <v>7.1</v>
      </c>
      <c r="O2201">
        <v>59</v>
      </c>
      <c r="P2201" t="s">
        <v>21</v>
      </c>
      <c r="Q2201" t="str">
        <f t="shared" si="72"/>
        <v>never smoked</v>
      </c>
      <c r="Z2201">
        <v>59</v>
      </c>
      <c r="AA2201" s="8">
        <v>0</v>
      </c>
      <c r="AB2201">
        <v>74.349999999999994</v>
      </c>
      <c r="AC2201">
        <v>28</v>
      </c>
    </row>
    <row r="2202" spans="14:29" x14ac:dyDescent="0.35">
      <c r="N2202">
        <f t="shared" si="71"/>
        <v>3</v>
      </c>
      <c r="O2202">
        <v>31</v>
      </c>
      <c r="P2202" t="s">
        <v>22</v>
      </c>
      <c r="Q2202" t="str">
        <f t="shared" si="72"/>
        <v>smokes</v>
      </c>
      <c r="Z2202">
        <v>31</v>
      </c>
      <c r="AA2202" s="8">
        <v>0</v>
      </c>
      <c r="AB2202">
        <v>206.59</v>
      </c>
      <c r="AC2202">
        <v>41.4</v>
      </c>
    </row>
    <row r="2203" spans="14:29" x14ac:dyDescent="0.35">
      <c r="N2203">
        <f t="shared" si="71"/>
        <v>8.4</v>
      </c>
      <c r="O2203">
        <v>69</v>
      </c>
      <c r="P2203" t="s">
        <v>21</v>
      </c>
      <c r="Q2203" t="str">
        <f t="shared" si="72"/>
        <v>never smoked</v>
      </c>
      <c r="Z2203">
        <v>69</v>
      </c>
      <c r="AA2203" s="8">
        <v>0</v>
      </c>
      <c r="AB2203">
        <v>196.33</v>
      </c>
      <c r="AC2203">
        <v>25.3</v>
      </c>
    </row>
    <row r="2204" spans="14:29" x14ac:dyDescent="0.35">
      <c r="N2204">
        <f t="shared" si="71"/>
        <v>8.8000000000000007</v>
      </c>
      <c r="O2204">
        <v>73</v>
      </c>
      <c r="P2204" t="s">
        <v>21</v>
      </c>
      <c r="Q2204" t="str">
        <f t="shared" si="72"/>
        <v>never smoked</v>
      </c>
      <c r="Z2204">
        <v>73</v>
      </c>
      <c r="AA2204" s="8">
        <v>0</v>
      </c>
      <c r="AB2204">
        <v>70.23</v>
      </c>
      <c r="AC2204">
        <v>28.1</v>
      </c>
    </row>
    <row r="2205" spans="14:29" x14ac:dyDescent="0.35">
      <c r="N2205">
        <f t="shared" si="71"/>
        <v>6.6000000000000005</v>
      </c>
      <c r="O2205">
        <v>56</v>
      </c>
      <c r="P2205" t="s">
        <v>21</v>
      </c>
      <c r="Q2205" t="str">
        <f t="shared" si="72"/>
        <v>never smoked</v>
      </c>
      <c r="Z2205">
        <v>56</v>
      </c>
      <c r="AA2205" s="8">
        <v>0</v>
      </c>
      <c r="AB2205">
        <v>242.94</v>
      </c>
      <c r="AC2205">
        <v>41.2</v>
      </c>
    </row>
    <row r="2206" spans="14:29" x14ac:dyDescent="0.35">
      <c r="N2206">
        <f t="shared" si="71"/>
        <v>9.6</v>
      </c>
      <c r="O2206">
        <v>80</v>
      </c>
      <c r="P2206" t="s">
        <v>21</v>
      </c>
      <c r="Q2206" t="str">
        <f t="shared" si="72"/>
        <v>never smoked</v>
      </c>
      <c r="Z2206">
        <v>80</v>
      </c>
      <c r="AA2206" s="8">
        <v>0</v>
      </c>
      <c r="AB2206">
        <v>103.06</v>
      </c>
      <c r="AC2206">
        <v>28.8</v>
      </c>
    </row>
    <row r="2207" spans="14:29" x14ac:dyDescent="0.35">
      <c r="N2207">
        <f t="shared" si="71"/>
        <v>7.3</v>
      </c>
      <c r="O2207">
        <v>60</v>
      </c>
      <c r="P2207" t="s">
        <v>22</v>
      </c>
      <c r="Q2207" t="str">
        <f t="shared" si="72"/>
        <v>smokes</v>
      </c>
      <c r="Z2207">
        <v>60</v>
      </c>
      <c r="AA2207" s="8">
        <v>0</v>
      </c>
      <c r="AB2207">
        <v>80.86</v>
      </c>
      <c r="AC2207">
        <v>31</v>
      </c>
    </row>
    <row r="2208" spans="14:29" x14ac:dyDescent="0.35">
      <c r="N2208">
        <f t="shared" si="71"/>
        <v>4.2</v>
      </c>
      <c r="O2208">
        <v>40</v>
      </c>
      <c r="P2208" t="s">
        <v>22</v>
      </c>
      <c r="Q2208" t="str">
        <f t="shared" si="72"/>
        <v>smokes</v>
      </c>
      <c r="Z2208">
        <v>40</v>
      </c>
      <c r="AA2208" s="8">
        <v>0</v>
      </c>
      <c r="AB2208">
        <v>114.32</v>
      </c>
      <c r="AC2208">
        <v>28.3</v>
      </c>
    </row>
    <row r="2209" spans="14:29" x14ac:dyDescent="0.35">
      <c r="N2209">
        <f t="shared" si="71"/>
        <v>2.9</v>
      </c>
      <c r="O2209">
        <v>30</v>
      </c>
      <c r="P2209" t="s">
        <v>24</v>
      </c>
      <c r="Q2209" t="str">
        <f t="shared" si="72"/>
        <v>smokes</v>
      </c>
      <c r="Z2209">
        <v>30</v>
      </c>
      <c r="AA2209" s="8">
        <v>0</v>
      </c>
      <c r="AB2209">
        <v>83.91</v>
      </c>
      <c r="AC2209">
        <v>23.9</v>
      </c>
    </row>
    <row r="2210" spans="14:29" x14ac:dyDescent="0.35">
      <c r="N2210">
        <f t="shared" si="71"/>
        <v>8.1000000000000014</v>
      </c>
      <c r="O2210">
        <v>66</v>
      </c>
      <c r="P2210" t="s">
        <v>16</v>
      </c>
      <c r="Q2210" t="str">
        <f t="shared" si="72"/>
        <v>formerly smoked</v>
      </c>
      <c r="Z2210">
        <v>66</v>
      </c>
      <c r="AA2210" s="8">
        <v>0</v>
      </c>
      <c r="AB2210">
        <v>152.02000000000001</v>
      </c>
      <c r="AC2210">
        <v>44.2</v>
      </c>
    </row>
    <row r="2211" spans="14:29" x14ac:dyDescent="0.35">
      <c r="N2211">
        <f t="shared" si="71"/>
        <v>9.2000000000000011</v>
      </c>
      <c r="O2211">
        <v>78</v>
      </c>
      <c r="P2211" t="s">
        <v>21</v>
      </c>
      <c r="Q2211" t="str">
        <f t="shared" si="72"/>
        <v>never smoked</v>
      </c>
      <c r="Z2211">
        <v>78</v>
      </c>
      <c r="AA2211" s="8">
        <v>0</v>
      </c>
      <c r="AB2211">
        <v>75.19</v>
      </c>
      <c r="AC2211">
        <v>27.6</v>
      </c>
    </row>
    <row r="2212" spans="14:29" x14ac:dyDescent="0.35">
      <c r="N2212">
        <f t="shared" si="71"/>
        <v>3.8</v>
      </c>
      <c r="O2212">
        <v>37</v>
      </c>
      <c r="P2212" t="s">
        <v>16</v>
      </c>
      <c r="Q2212" t="str">
        <f t="shared" si="72"/>
        <v>formerly smoked</v>
      </c>
      <c r="Z2212">
        <v>37</v>
      </c>
      <c r="AA2212" s="8">
        <v>0</v>
      </c>
      <c r="AB2212">
        <v>60.61</v>
      </c>
      <c r="AC2212">
        <v>35.700000000000003</v>
      </c>
    </row>
    <row r="2213" spans="14:29" x14ac:dyDescent="0.35">
      <c r="N2213">
        <f t="shared" si="71"/>
        <v>4.3</v>
      </c>
      <c r="O2213">
        <v>41</v>
      </c>
      <c r="P2213" t="s">
        <v>16</v>
      </c>
      <c r="Q2213" t="str">
        <f t="shared" si="72"/>
        <v>formerly smoked</v>
      </c>
      <c r="Z2213">
        <v>41</v>
      </c>
      <c r="AA2213" s="8">
        <v>0</v>
      </c>
      <c r="AB2213">
        <v>89.14</v>
      </c>
      <c r="AC2213">
        <v>37.4</v>
      </c>
    </row>
    <row r="2214" spans="14:29" x14ac:dyDescent="0.35">
      <c r="N2214">
        <f t="shared" si="71"/>
        <v>3.4000000000000004</v>
      </c>
      <c r="O2214">
        <v>34</v>
      </c>
      <c r="P2214" t="s">
        <v>24</v>
      </c>
      <c r="Q2214" t="str">
        <f t="shared" si="72"/>
        <v>smokes</v>
      </c>
      <c r="Z2214">
        <v>34</v>
      </c>
      <c r="AA2214" s="8">
        <v>0</v>
      </c>
      <c r="AB2214">
        <v>97.23</v>
      </c>
      <c r="AC2214">
        <v>27.5</v>
      </c>
    </row>
    <row r="2215" spans="14:29" x14ac:dyDescent="0.35">
      <c r="N2215">
        <f t="shared" si="71"/>
        <v>1.6</v>
      </c>
      <c r="O2215">
        <v>18</v>
      </c>
      <c r="P2215" t="s">
        <v>21</v>
      </c>
      <c r="Q2215" t="str">
        <f t="shared" si="72"/>
        <v>never smoked</v>
      </c>
      <c r="Z2215">
        <v>18</v>
      </c>
      <c r="AA2215" s="8">
        <v>0</v>
      </c>
      <c r="AB2215">
        <v>135.19</v>
      </c>
      <c r="AC2215">
        <v>23.4</v>
      </c>
    </row>
    <row r="2216" spans="14:29" x14ac:dyDescent="0.35">
      <c r="N2216">
        <f t="shared" si="71"/>
        <v>8.4</v>
      </c>
      <c r="O2216">
        <v>69</v>
      </c>
      <c r="P2216" t="s">
        <v>16</v>
      </c>
      <c r="Q2216" t="str">
        <f t="shared" si="72"/>
        <v>formerly smoked</v>
      </c>
      <c r="Z2216">
        <v>69</v>
      </c>
      <c r="AA2216" s="8">
        <v>0</v>
      </c>
      <c r="AB2216">
        <v>78.48</v>
      </c>
      <c r="AC2216">
        <v>25.8</v>
      </c>
    </row>
    <row r="2217" spans="14:29" x14ac:dyDescent="0.35">
      <c r="N2217">
        <f t="shared" si="71"/>
        <v>8.1999999999999993</v>
      </c>
      <c r="O2217">
        <v>67</v>
      </c>
      <c r="P2217" t="s">
        <v>24</v>
      </c>
      <c r="Q2217" t="str">
        <f t="shared" si="72"/>
        <v>formerly smoked</v>
      </c>
      <c r="Z2217">
        <v>67</v>
      </c>
      <c r="AA2217" s="8">
        <v>0</v>
      </c>
      <c r="AB2217">
        <v>97.24</v>
      </c>
      <c r="AC2217">
        <v>28.1</v>
      </c>
    </row>
    <row r="2218" spans="14:29" x14ac:dyDescent="0.35">
      <c r="N2218">
        <f t="shared" si="71"/>
        <v>2.7</v>
      </c>
      <c r="O2218">
        <v>28</v>
      </c>
      <c r="P2218" t="s">
        <v>21</v>
      </c>
      <c r="Q2218" t="str">
        <f t="shared" si="72"/>
        <v>never smoked</v>
      </c>
      <c r="Z2218">
        <v>28</v>
      </c>
      <c r="AA2218" s="8">
        <v>0</v>
      </c>
      <c r="AB2218">
        <v>75.92</v>
      </c>
      <c r="AC2218">
        <v>22.8</v>
      </c>
    </row>
    <row r="2219" spans="14:29" x14ac:dyDescent="0.35">
      <c r="N2219">
        <f t="shared" si="71"/>
        <v>0.3</v>
      </c>
      <c r="O2219">
        <v>3</v>
      </c>
      <c r="P2219" t="s">
        <v>24</v>
      </c>
      <c r="Q2219" t="str">
        <f t="shared" si="72"/>
        <v>never smoked</v>
      </c>
      <c r="Z2219">
        <v>3</v>
      </c>
      <c r="AA2219" s="8">
        <v>0</v>
      </c>
      <c r="AB2219">
        <v>93.3</v>
      </c>
      <c r="AC2219">
        <v>19.5</v>
      </c>
    </row>
    <row r="2220" spans="14:29" x14ac:dyDescent="0.35">
      <c r="N2220">
        <f t="shared" si="71"/>
        <v>6.8000000000000007</v>
      </c>
      <c r="O2220">
        <v>57</v>
      </c>
      <c r="P2220" t="s">
        <v>24</v>
      </c>
      <c r="Q2220" t="str">
        <f t="shared" si="72"/>
        <v>smokes</v>
      </c>
      <c r="Z2220">
        <v>57</v>
      </c>
      <c r="AA2220" s="8">
        <v>0</v>
      </c>
      <c r="AB2220">
        <v>97.39</v>
      </c>
      <c r="AC2220">
        <v>38</v>
      </c>
    </row>
    <row r="2221" spans="14:29" x14ac:dyDescent="0.35">
      <c r="N2221">
        <f t="shared" si="71"/>
        <v>3.4000000000000004</v>
      </c>
      <c r="O2221">
        <v>34</v>
      </c>
      <c r="P2221" t="s">
        <v>21</v>
      </c>
      <c r="Q2221" t="str">
        <f t="shared" si="72"/>
        <v>never smoked</v>
      </c>
      <c r="Z2221">
        <v>34</v>
      </c>
      <c r="AA2221" s="8">
        <v>0</v>
      </c>
      <c r="AB2221">
        <v>134.61000000000001</v>
      </c>
      <c r="AC2221">
        <v>23.4</v>
      </c>
    </row>
    <row r="2222" spans="14:29" x14ac:dyDescent="0.35">
      <c r="N2222">
        <f t="shared" si="71"/>
        <v>5.6000000000000005</v>
      </c>
      <c r="O2222">
        <v>50</v>
      </c>
      <c r="P2222" t="s">
        <v>21</v>
      </c>
      <c r="Q2222" t="str">
        <f t="shared" si="72"/>
        <v>never smoked</v>
      </c>
      <c r="Z2222">
        <v>50</v>
      </c>
      <c r="AA2222" s="8">
        <v>0</v>
      </c>
      <c r="AB2222">
        <v>104.02</v>
      </c>
      <c r="AC2222">
        <v>29.5</v>
      </c>
    </row>
    <row r="2223" spans="14:29" x14ac:dyDescent="0.35">
      <c r="N2223">
        <f t="shared" si="71"/>
        <v>6.5</v>
      </c>
      <c r="O2223">
        <v>55</v>
      </c>
      <c r="P2223" t="s">
        <v>21</v>
      </c>
      <c r="Q2223" t="str">
        <f t="shared" si="72"/>
        <v>never smoked</v>
      </c>
      <c r="Z2223">
        <v>55</v>
      </c>
      <c r="AA2223" s="8">
        <v>0</v>
      </c>
      <c r="AB2223">
        <v>56.9</v>
      </c>
      <c r="AC2223">
        <v>28.2</v>
      </c>
    </row>
    <row r="2224" spans="14:29" x14ac:dyDescent="0.35">
      <c r="N2224">
        <f t="shared" si="71"/>
        <v>0.2</v>
      </c>
      <c r="O2224">
        <v>2</v>
      </c>
      <c r="P2224" t="s">
        <v>24</v>
      </c>
      <c r="Q2224" t="str">
        <f t="shared" si="72"/>
        <v>never smoked</v>
      </c>
      <c r="Z2224">
        <v>2</v>
      </c>
      <c r="AA2224" s="8">
        <v>0</v>
      </c>
      <c r="AB2224">
        <v>112.66</v>
      </c>
      <c r="AC2224">
        <v>14.2</v>
      </c>
    </row>
    <row r="2225" spans="14:29" x14ac:dyDescent="0.35">
      <c r="N2225">
        <f t="shared" si="71"/>
        <v>2.6</v>
      </c>
      <c r="O2225">
        <v>27</v>
      </c>
      <c r="P2225" t="s">
        <v>24</v>
      </c>
      <c r="Q2225" t="str">
        <f t="shared" si="72"/>
        <v>smokes</v>
      </c>
      <c r="Z2225">
        <v>27</v>
      </c>
      <c r="AA2225" s="8">
        <v>0</v>
      </c>
      <c r="AB2225">
        <v>226.75</v>
      </c>
      <c r="AC2225">
        <v>28.9</v>
      </c>
    </row>
    <row r="2226" spans="14:29" x14ac:dyDescent="0.35">
      <c r="N2226">
        <f t="shared" si="71"/>
        <v>6.8000000000000007</v>
      </c>
      <c r="O2226">
        <v>57</v>
      </c>
      <c r="P2226" t="s">
        <v>16</v>
      </c>
      <c r="Q2226" t="str">
        <f t="shared" si="72"/>
        <v>formerly smoked</v>
      </c>
      <c r="Z2226">
        <v>57</v>
      </c>
      <c r="AA2226" s="8">
        <v>0</v>
      </c>
      <c r="AB2226">
        <v>76.28</v>
      </c>
      <c r="AC2226">
        <v>31.4</v>
      </c>
    </row>
    <row r="2227" spans="14:29" x14ac:dyDescent="0.35">
      <c r="N2227">
        <f t="shared" si="71"/>
        <v>8.8000000000000007</v>
      </c>
      <c r="O2227">
        <v>73</v>
      </c>
      <c r="P2227" t="s">
        <v>16</v>
      </c>
      <c r="Q2227" t="str">
        <f t="shared" si="72"/>
        <v>formerly smoked</v>
      </c>
      <c r="Z2227">
        <v>73</v>
      </c>
      <c r="AA2227" s="8">
        <v>0</v>
      </c>
      <c r="AB2227">
        <v>90.01</v>
      </c>
      <c r="AC2227">
        <v>32.4</v>
      </c>
    </row>
    <row r="2228" spans="14:29" x14ac:dyDescent="0.35">
      <c r="N2228">
        <f t="shared" si="71"/>
        <v>6</v>
      </c>
      <c r="O2228">
        <v>52</v>
      </c>
      <c r="P2228" t="s">
        <v>16</v>
      </c>
      <c r="Q2228" t="str">
        <f t="shared" si="72"/>
        <v>formerly smoked</v>
      </c>
      <c r="Z2228">
        <v>52</v>
      </c>
      <c r="AA2228" s="8">
        <v>0</v>
      </c>
      <c r="AB2228">
        <v>107.84</v>
      </c>
      <c r="AC2228">
        <v>22</v>
      </c>
    </row>
    <row r="2229" spans="14:29" x14ac:dyDescent="0.35">
      <c r="N2229">
        <f t="shared" si="71"/>
        <v>7.9</v>
      </c>
      <c r="O2229">
        <v>65</v>
      </c>
      <c r="P2229" t="s">
        <v>21</v>
      </c>
      <c r="Q2229" t="str">
        <f t="shared" si="72"/>
        <v>never smoked</v>
      </c>
      <c r="Z2229">
        <v>65</v>
      </c>
      <c r="AA2229" s="8">
        <v>0</v>
      </c>
      <c r="AB2229">
        <v>71.06</v>
      </c>
      <c r="AC2229">
        <v>26.4</v>
      </c>
    </row>
    <row r="2230" spans="14:29" x14ac:dyDescent="0.35">
      <c r="N2230">
        <f t="shared" si="71"/>
        <v>5.3000000000000007</v>
      </c>
      <c r="O2230">
        <v>48</v>
      </c>
      <c r="P2230" t="s">
        <v>21</v>
      </c>
      <c r="Q2230" t="str">
        <f t="shared" si="72"/>
        <v>never smoked</v>
      </c>
      <c r="Z2230">
        <v>48</v>
      </c>
      <c r="AA2230" s="8">
        <v>0</v>
      </c>
      <c r="AB2230">
        <v>185</v>
      </c>
      <c r="AC2230">
        <v>26.1</v>
      </c>
    </row>
    <row r="2231" spans="14:29" x14ac:dyDescent="0.35">
      <c r="N2231">
        <f t="shared" si="71"/>
        <v>6.3</v>
      </c>
      <c r="O2231">
        <v>54</v>
      </c>
      <c r="P2231" t="s">
        <v>22</v>
      </c>
      <c r="Q2231" t="str">
        <f t="shared" si="72"/>
        <v>smokes</v>
      </c>
      <c r="Z2231">
        <v>54</v>
      </c>
      <c r="AA2231" s="8">
        <v>0</v>
      </c>
      <c r="AB2231">
        <v>104.42</v>
      </c>
      <c r="AC2231">
        <v>37.6</v>
      </c>
    </row>
    <row r="2232" spans="14:29" x14ac:dyDescent="0.35">
      <c r="N2232">
        <f t="shared" si="71"/>
        <v>0.70000000000000007</v>
      </c>
      <c r="O2232">
        <v>8</v>
      </c>
      <c r="P2232" t="s">
        <v>24</v>
      </c>
      <c r="Q2232" t="str">
        <f t="shared" si="72"/>
        <v>never smoked</v>
      </c>
      <c r="Z2232">
        <v>8</v>
      </c>
      <c r="AA2232" s="8">
        <v>0</v>
      </c>
      <c r="AB2232">
        <v>89.57</v>
      </c>
      <c r="AC2232">
        <v>18.8</v>
      </c>
    </row>
    <row r="2233" spans="14:29" x14ac:dyDescent="0.35">
      <c r="N2233">
        <f t="shared" si="71"/>
        <v>4.9000000000000004</v>
      </c>
      <c r="O2233">
        <v>45</v>
      </c>
      <c r="P2233" t="s">
        <v>24</v>
      </c>
      <c r="Q2233" t="str">
        <f t="shared" si="72"/>
        <v>smokes</v>
      </c>
      <c r="Z2233">
        <v>45</v>
      </c>
      <c r="AA2233" s="8">
        <v>0</v>
      </c>
      <c r="AB2233">
        <v>136.19999999999999</v>
      </c>
      <c r="AC2233">
        <v>23.8</v>
      </c>
    </row>
    <row r="2234" spans="14:29" x14ac:dyDescent="0.35">
      <c r="N2234">
        <f t="shared" si="71"/>
        <v>5.3000000000000007</v>
      </c>
      <c r="O2234">
        <v>48</v>
      </c>
      <c r="P2234" t="s">
        <v>21</v>
      </c>
      <c r="Q2234" t="str">
        <f t="shared" si="72"/>
        <v>never smoked</v>
      </c>
      <c r="Z2234">
        <v>48</v>
      </c>
      <c r="AA2234" s="8">
        <v>0</v>
      </c>
      <c r="AB2234">
        <v>128.22999999999999</v>
      </c>
      <c r="AC2234">
        <v>49.4</v>
      </c>
    </row>
    <row r="2235" spans="14:29" x14ac:dyDescent="0.35">
      <c r="N2235">
        <f t="shared" si="71"/>
        <v>9.1</v>
      </c>
      <c r="O2235">
        <v>77</v>
      </c>
      <c r="P2235" t="s">
        <v>22</v>
      </c>
      <c r="Q2235" t="str">
        <f t="shared" si="72"/>
        <v>smokes</v>
      </c>
      <c r="Z2235">
        <v>77</v>
      </c>
      <c r="AA2235" s="8">
        <v>0</v>
      </c>
      <c r="AB2235">
        <v>104.23</v>
      </c>
      <c r="AC2235">
        <v>23.8</v>
      </c>
    </row>
    <row r="2236" spans="14:29" x14ac:dyDescent="0.35">
      <c r="N2236">
        <f t="shared" si="71"/>
        <v>3.4000000000000004</v>
      </c>
      <c r="O2236">
        <v>34</v>
      </c>
      <c r="P2236" t="s">
        <v>21</v>
      </c>
      <c r="Q2236" t="str">
        <f t="shared" si="72"/>
        <v>never smoked</v>
      </c>
      <c r="Z2236">
        <v>34</v>
      </c>
      <c r="AA2236" s="8">
        <v>0</v>
      </c>
      <c r="AB2236">
        <v>133.82</v>
      </c>
      <c r="AC2236">
        <v>20.399999999999999</v>
      </c>
    </row>
    <row r="2237" spans="14:29" x14ac:dyDescent="0.35">
      <c r="N2237">
        <f t="shared" si="71"/>
        <v>3.3000000000000003</v>
      </c>
      <c r="O2237">
        <v>33</v>
      </c>
      <c r="P2237" t="s">
        <v>21</v>
      </c>
      <c r="Q2237" t="str">
        <f t="shared" si="72"/>
        <v>never smoked</v>
      </c>
      <c r="Z2237">
        <v>33</v>
      </c>
      <c r="AA2237" s="8">
        <v>0</v>
      </c>
      <c r="AB2237">
        <v>80.819999999999993</v>
      </c>
      <c r="AC2237">
        <v>40.299999999999997</v>
      </c>
    </row>
    <row r="2238" spans="14:29" x14ac:dyDescent="0.35">
      <c r="N2238">
        <f t="shared" si="71"/>
        <v>4.0999999999999996</v>
      </c>
      <c r="O2238">
        <v>39</v>
      </c>
      <c r="P2238" t="s">
        <v>21</v>
      </c>
      <c r="Q2238" t="str">
        <f t="shared" si="72"/>
        <v>never smoked</v>
      </c>
      <c r="Z2238">
        <v>39</v>
      </c>
      <c r="AA2238" s="8">
        <v>0</v>
      </c>
      <c r="AB2238">
        <v>102.35</v>
      </c>
      <c r="AC2238">
        <v>23.6</v>
      </c>
    </row>
    <row r="2239" spans="14:29" x14ac:dyDescent="0.35">
      <c r="N2239">
        <f t="shared" si="71"/>
        <v>4.0999999999999996</v>
      </c>
      <c r="O2239">
        <v>39</v>
      </c>
      <c r="P2239" t="s">
        <v>21</v>
      </c>
      <c r="Q2239" t="str">
        <f t="shared" si="72"/>
        <v>never smoked</v>
      </c>
      <c r="Z2239">
        <v>39</v>
      </c>
      <c r="AA2239" s="8">
        <v>0</v>
      </c>
      <c r="AB2239">
        <v>88.48</v>
      </c>
      <c r="AC2239">
        <v>34.299999999999997</v>
      </c>
    </row>
    <row r="2240" spans="14:29" x14ac:dyDescent="0.35">
      <c r="N2240">
        <f t="shared" si="71"/>
        <v>4.2</v>
      </c>
      <c r="O2240">
        <v>40</v>
      </c>
      <c r="P2240" t="s">
        <v>24</v>
      </c>
      <c r="Q2240" t="str">
        <f t="shared" si="72"/>
        <v>smokes</v>
      </c>
      <c r="Z2240">
        <v>40</v>
      </c>
      <c r="AA2240" s="8">
        <v>0</v>
      </c>
      <c r="AB2240">
        <v>88.81</v>
      </c>
      <c r="AC2240">
        <v>32.700000000000003</v>
      </c>
    </row>
    <row r="2241" spans="14:29" x14ac:dyDescent="0.35">
      <c r="N2241">
        <f t="shared" si="71"/>
        <v>5.0999999999999996</v>
      </c>
      <c r="O2241">
        <v>46</v>
      </c>
      <c r="P2241" t="s">
        <v>21</v>
      </c>
      <c r="Q2241" t="str">
        <f t="shared" si="72"/>
        <v>never smoked</v>
      </c>
      <c r="Z2241">
        <v>46</v>
      </c>
      <c r="AA2241" s="8">
        <v>0</v>
      </c>
      <c r="AB2241">
        <v>75.09</v>
      </c>
      <c r="AC2241">
        <v>28.7</v>
      </c>
    </row>
    <row r="2242" spans="14:29" x14ac:dyDescent="0.35">
      <c r="N2242">
        <f t="shared" si="71"/>
        <v>0</v>
      </c>
      <c r="O2242">
        <v>1</v>
      </c>
      <c r="P2242" t="s">
        <v>24</v>
      </c>
      <c r="Q2242" t="str">
        <f t="shared" si="72"/>
        <v>never smoked</v>
      </c>
      <c r="Z2242">
        <v>1</v>
      </c>
      <c r="AA2242" s="8">
        <v>0</v>
      </c>
      <c r="AB2242">
        <v>199.83</v>
      </c>
      <c r="AC2242">
        <v>24.5</v>
      </c>
    </row>
    <row r="2243" spans="14:29" x14ac:dyDescent="0.35">
      <c r="N2243">
        <f t="shared" ref="N2243:N2306" si="73">_xlfn.PERCENTRANK.EXC(O:O,O2243,2)*10</f>
        <v>0.5</v>
      </c>
      <c r="O2243">
        <v>5</v>
      </c>
      <c r="P2243" t="s">
        <v>24</v>
      </c>
      <c r="Q2243" t="str">
        <f t="shared" ref="Q2243:Q2306" si="74">IF(P2243="Unknown",IF(N2243&gt;=7,"formerly smoked",IF(N2243&gt;=2,"smokes","never smoked")),P2243)</f>
        <v>never smoked</v>
      </c>
      <c r="Z2243">
        <v>5</v>
      </c>
      <c r="AA2243" s="8">
        <v>0</v>
      </c>
      <c r="AB2243">
        <v>73.69</v>
      </c>
      <c r="AC2243">
        <v>24.8</v>
      </c>
    </row>
    <row r="2244" spans="14:29" x14ac:dyDescent="0.35">
      <c r="N2244">
        <f t="shared" si="73"/>
        <v>1.2</v>
      </c>
      <c r="O2244">
        <v>14</v>
      </c>
      <c r="P2244" t="s">
        <v>24</v>
      </c>
      <c r="Q2244" t="str">
        <f t="shared" si="74"/>
        <v>never smoked</v>
      </c>
      <c r="Z2244">
        <v>14</v>
      </c>
      <c r="AA2244" s="8">
        <v>0</v>
      </c>
      <c r="AB2244">
        <v>111.27</v>
      </c>
      <c r="AC2244">
        <v>23.2</v>
      </c>
    </row>
    <row r="2245" spans="14:29" x14ac:dyDescent="0.35">
      <c r="N2245">
        <f t="shared" si="73"/>
        <v>5.5</v>
      </c>
      <c r="O2245">
        <v>49</v>
      </c>
      <c r="P2245" t="s">
        <v>22</v>
      </c>
      <c r="Q2245" t="str">
        <f t="shared" si="74"/>
        <v>smokes</v>
      </c>
      <c r="Z2245">
        <v>49</v>
      </c>
      <c r="AA2245" s="8">
        <v>0</v>
      </c>
      <c r="AB2245">
        <v>68.44</v>
      </c>
      <c r="AC2245">
        <v>23</v>
      </c>
    </row>
    <row r="2246" spans="14:29" x14ac:dyDescent="0.35">
      <c r="N2246">
        <f t="shared" si="73"/>
        <v>4.9000000000000004</v>
      </c>
      <c r="O2246">
        <v>45</v>
      </c>
      <c r="P2246" t="s">
        <v>21</v>
      </c>
      <c r="Q2246" t="str">
        <f t="shared" si="74"/>
        <v>never smoked</v>
      </c>
      <c r="Z2246">
        <v>45</v>
      </c>
      <c r="AA2246" s="8">
        <v>0</v>
      </c>
      <c r="AB2246">
        <v>65.36</v>
      </c>
      <c r="AC2246">
        <v>39.299999999999997</v>
      </c>
    </row>
    <row r="2247" spans="14:29" x14ac:dyDescent="0.35">
      <c r="N2247">
        <f t="shared" si="73"/>
        <v>1.1000000000000001</v>
      </c>
      <c r="O2247">
        <v>13</v>
      </c>
      <c r="P2247" t="s">
        <v>21</v>
      </c>
      <c r="Q2247" t="str">
        <f t="shared" si="74"/>
        <v>never smoked</v>
      </c>
      <c r="Z2247">
        <v>13</v>
      </c>
      <c r="AA2247" s="8">
        <v>0</v>
      </c>
      <c r="AB2247">
        <v>94.12</v>
      </c>
      <c r="AC2247">
        <v>20.100000000000001</v>
      </c>
    </row>
    <row r="2248" spans="14:29" x14ac:dyDescent="0.35">
      <c r="N2248">
        <f t="shared" si="73"/>
        <v>9</v>
      </c>
      <c r="O2248">
        <v>76</v>
      </c>
      <c r="P2248" t="s">
        <v>21</v>
      </c>
      <c r="Q2248" t="str">
        <f t="shared" si="74"/>
        <v>never smoked</v>
      </c>
      <c r="Z2248">
        <v>76</v>
      </c>
      <c r="AA2248" s="8">
        <v>0</v>
      </c>
      <c r="AB2248">
        <v>96.24</v>
      </c>
      <c r="AC2248">
        <v>25.4</v>
      </c>
    </row>
    <row r="2249" spans="14:29" x14ac:dyDescent="0.35">
      <c r="N2249">
        <f t="shared" si="73"/>
        <v>1.2</v>
      </c>
      <c r="O2249">
        <v>14</v>
      </c>
      <c r="P2249" t="s">
        <v>24</v>
      </c>
      <c r="Q2249" t="str">
        <f t="shared" si="74"/>
        <v>never smoked</v>
      </c>
      <c r="Z2249">
        <v>14</v>
      </c>
      <c r="AA2249" s="8">
        <v>0</v>
      </c>
      <c r="AB2249">
        <v>91.25</v>
      </c>
      <c r="AC2249">
        <v>23.8</v>
      </c>
    </row>
    <row r="2250" spans="14:29" x14ac:dyDescent="0.35">
      <c r="N2250">
        <f t="shared" si="73"/>
        <v>1.7999999999999998</v>
      </c>
      <c r="O2250">
        <v>20</v>
      </c>
      <c r="P2250" t="s">
        <v>21</v>
      </c>
      <c r="Q2250" t="str">
        <f t="shared" si="74"/>
        <v>never smoked</v>
      </c>
      <c r="Z2250">
        <v>20</v>
      </c>
      <c r="AA2250" s="8">
        <v>0</v>
      </c>
      <c r="AB2250">
        <v>77.290000000000006</v>
      </c>
      <c r="AC2250">
        <v>28.4</v>
      </c>
    </row>
    <row r="2251" spans="14:29" x14ac:dyDescent="0.35">
      <c r="N2251">
        <f t="shared" si="73"/>
        <v>0.8</v>
      </c>
      <c r="O2251">
        <v>9</v>
      </c>
      <c r="P2251" t="s">
        <v>24</v>
      </c>
      <c r="Q2251" t="str">
        <f t="shared" si="74"/>
        <v>never smoked</v>
      </c>
      <c r="Z2251">
        <v>9</v>
      </c>
      <c r="AA2251" s="8">
        <v>0</v>
      </c>
      <c r="AB2251">
        <v>125.09</v>
      </c>
      <c r="AC2251">
        <v>15.4</v>
      </c>
    </row>
    <row r="2252" spans="14:29" x14ac:dyDescent="0.35">
      <c r="N2252">
        <f t="shared" si="73"/>
        <v>9.2000000000000011</v>
      </c>
      <c r="O2252">
        <v>78</v>
      </c>
      <c r="P2252" t="s">
        <v>21</v>
      </c>
      <c r="Q2252" t="str">
        <f t="shared" si="74"/>
        <v>never smoked</v>
      </c>
      <c r="Z2252">
        <v>78</v>
      </c>
      <c r="AA2252" s="8">
        <v>0</v>
      </c>
      <c r="AB2252">
        <v>107.18</v>
      </c>
      <c r="AC2252">
        <v>28.2</v>
      </c>
    </row>
    <row r="2253" spans="14:29" x14ac:dyDescent="0.35">
      <c r="N2253">
        <f t="shared" si="73"/>
        <v>5.5</v>
      </c>
      <c r="O2253">
        <v>49</v>
      </c>
      <c r="P2253" t="s">
        <v>21</v>
      </c>
      <c r="Q2253" t="str">
        <f t="shared" si="74"/>
        <v>never smoked</v>
      </c>
      <c r="Z2253">
        <v>49</v>
      </c>
      <c r="AA2253" s="8">
        <v>0</v>
      </c>
      <c r="AB2253">
        <v>130.07</v>
      </c>
      <c r="AC2253">
        <v>26</v>
      </c>
    </row>
    <row r="2254" spans="14:29" x14ac:dyDescent="0.35">
      <c r="N2254">
        <f t="shared" si="73"/>
        <v>6.5</v>
      </c>
      <c r="O2254">
        <v>55</v>
      </c>
      <c r="P2254" t="s">
        <v>21</v>
      </c>
      <c r="Q2254" t="str">
        <f t="shared" si="74"/>
        <v>never smoked</v>
      </c>
      <c r="Z2254">
        <v>55</v>
      </c>
      <c r="AA2254" s="8">
        <v>0</v>
      </c>
      <c r="AB2254">
        <v>57.3</v>
      </c>
      <c r="AC2254">
        <v>41.5</v>
      </c>
    </row>
    <row r="2255" spans="14:29" x14ac:dyDescent="0.35">
      <c r="N2255">
        <f t="shared" si="73"/>
        <v>4.6000000000000005</v>
      </c>
      <c r="O2255">
        <v>43</v>
      </c>
      <c r="P2255" t="s">
        <v>21</v>
      </c>
      <c r="Q2255" t="str">
        <f t="shared" si="74"/>
        <v>never smoked</v>
      </c>
      <c r="Z2255">
        <v>43</v>
      </c>
      <c r="AA2255" s="8">
        <v>0</v>
      </c>
      <c r="AB2255">
        <v>101.35</v>
      </c>
      <c r="AC2255">
        <v>32.200000000000003</v>
      </c>
    </row>
    <row r="2256" spans="14:29" x14ac:dyDescent="0.35">
      <c r="N2256">
        <f t="shared" si="73"/>
        <v>1.4000000000000001</v>
      </c>
      <c r="O2256">
        <v>16</v>
      </c>
      <c r="P2256" t="s">
        <v>21</v>
      </c>
      <c r="Q2256" t="str">
        <f t="shared" si="74"/>
        <v>never smoked</v>
      </c>
      <c r="Z2256">
        <v>16</v>
      </c>
      <c r="AA2256" s="8">
        <v>0</v>
      </c>
      <c r="AB2256">
        <v>94.03</v>
      </c>
      <c r="AC2256">
        <v>25.7</v>
      </c>
    </row>
    <row r="2257" spans="14:29" x14ac:dyDescent="0.35">
      <c r="N2257">
        <f t="shared" si="73"/>
        <v>7</v>
      </c>
      <c r="O2257">
        <v>58</v>
      </c>
      <c r="P2257" t="s">
        <v>16</v>
      </c>
      <c r="Q2257" t="str">
        <f t="shared" si="74"/>
        <v>formerly smoked</v>
      </c>
      <c r="Z2257">
        <v>58</v>
      </c>
      <c r="AA2257" s="8">
        <v>0</v>
      </c>
      <c r="AB2257">
        <v>227.81</v>
      </c>
      <c r="AC2257">
        <v>33</v>
      </c>
    </row>
    <row r="2258" spans="14:29" x14ac:dyDescent="0.35">
      <c r="N2258">
        <f t="shared" si="73"/>
        <v>8.1999999999999993</v>
      </c>
      <c r="O2258">
        <v>67</v>
      </c>
      <c r="P2258" t="s">
        <v>22</v>
      </c>
      <c r="Q2258" t="str">
        <f t="shared" si="74"/>
        <v>smokes</v>
      </c>
      <c r="Z2258">
        <v>67</v>
      </c>
      <c r="AA2258" s="8">
        <v>0</v>
      </c>
      <c r="AB2258">
        <v>66.67</v>
      </c>
      <c r="AC2258">
        <v>35</v>
      </c>
    </row>
    <row r="2259" spans="14:29" x14ac:dyDescent="0.35">
      <c r="N2259">
        <f t="shared" si="73"/>
        <v>8.6</v>
      </c>
      <c r="O2259">
        <v>71</v>
      </c>
      <c r="P2259" t="s">
        <v>21</v>
      </c>
      <c r="Q2259" t="str">
        <f t="shared" si="74"/>
        <v>never smoked</v>
      </c>
      <c r="Z2259">
        <v>71</v>
      </c>
      <c r="AA2259" s="8">
        <v>0</v>
      </c>
      <c r="AB2259">
        <v>240.81</v>
      </c>
      <c r="AC2259">
        <v>27.4</v>
      </c>
    </row>
    <row r="2260" spans="14:29" x14ac:dyDescent="0.35">
      <c r="N2260">
        <f t="shared" si="73"/>
        <v>0.70000000000000007</v>
      </c>
      <c r="O2260">
        <v>8</v>
      </c>
      <c r="P2260" t="s">
        <v>24</v>
      </c>
      <c r="Q2260" t="str">
        <f t="shared" si="74"/>
        <v>never smoked</v>
      </c>
      <c r="Z2260">
        <v>8</v>
      </c>
      <c r="AA2260" s="8">
        <v>0</v>
      </c>
      <c r="AB2260">
        <v>88.02</v>
      </c>
      <c r="AC2260">
        <v>16.399999999999999</v>
      </c>
    </row>
    <row r="2261" spans="14:29" x14ac:dyDescent="0.35">
      <c r="N2261">
        <f t="shared" si="73"/>
        <v>1.6</v>
      </c>
      <c r="O2261">
        <v>18</v>
      </c>
      <c r="P2261" t="s">
        <v>24</v>
      </c>
      <c r="Q2261" t="str">
        <f t="shared" si="74"/>
        <v>never smoked</v>
      </c>
      <c r="Z2261">
        <v>18</v>
      </c>
      <c r="AA2261" s="8">
        <v>0</v>
      </c>
      <c r="AB2261">
        <v>152.87</v>
      </c>
      <c r="AC2261">
        <v>31.5</v>
      </c>
    </row>
    <row r="2262" spans="14:29" x14ac:dyDescent="0.35">
      <c r="N2262">
        <f t="shared" si="73"/>
        <v>5.2</v>
      </c>
      <c r="O2262">
        <v>47</v>
      </c>
      <c r="P2262" t="s">
        <v>24</v>
      </c>
      <c r="Q2262" t="str">
        <f t="shared" si="74"/>
        <v>smokes</v>
      </c>
      <c r="Z2262">
        <v>47</v>
      </c>
      <c r="AA2262" s="8">
        <v>0</v>
      </c>
      <c r="AB2262">
        <v>96.04</v>
      </c>
      <c r="AC2262">
        <v>29.2</v>
      </c>
    </row>
    <row r="2263" spans="14:29" x14ac:dyDescent="0.35">
      <c r="N2263">
        <f t="shared" si="73"/>
        <v>7.1</v>
      </c>
      <c r="O2263">
        <v>59</v>
      </c>
      <c r="P2263" t="s">
        <v>16</v>
      </c>
      <c r="Q2263" t="str">
        <f t="shared" si="74"/>
        <v>formerly smoked</v>
      </c>
      <c r="Z2263">
        <v>59</v>
      </c>
      <c r="AA2263" s="8">
        <v>0</v>
      </c>
      <c r="AB2263">
        <v>60.35</v>
      </c>
      <c r="AC2263">
        <v>25.9</v>
      </c>
    </row>
    <row r="2264" spans="14:29" x14ac:dyDescent="0.35">
      <c r="N2264">
        <f t="shared" si="73"/>
        <v>2.7</v>
      </c>
      <c r="O2264">
        <v>28</v>
      </c>
      <c r="P2264" t="s">
        <v>21</v>
      </c>
      <c r="Q2264" t="str">
        <f t="shared" si="74"/>
        <v>never smoked</v>
      </c>
      <c r="Z2264">
        <v>28</v>
      </c>
      <c r="AA2264" s="8">
        <v>0</v>
      </c>
      <c r="AB2264">
        <v>118.66</v>
      </c>
      <c r="AC2264">
        <v>32.299999999999997</v>
      </c>
    </row>
    <row r="2265" spans="14:29" x14ac:dyDescent="0.35">
      <c r="N2265">
        <f t="shared" si="73"/>
        <v>1.7999999999999998</v>
      </c>
      <c r="O2265">
        <v>20</v>
      </c>
      <c r="P2265" t="s">
        <v>22</v>
      </c>
      <c r="Q2265" t="str">
        <f t="shared" si="74"/>
        <v>smokes</v>
      </c>
      <c r="Z2265">
        <v>20</v>
      </c>
      <c r="AA2265" s="8">
        <v>0</v>
      </c>
      <c r="AB2265">
        <v>89.03</v>
      </c>
      <c r="AC2265">
        <v>28.1</v>
      </c>
    </row>
    <row r="2266" spans="14:29" x14ac:dyDescent="0.35">
      <c r="N2266">
        <f t="shared" si="73"/>
        <v>8.1999999999999993</v>
      </c>
      <c r="O2266">
        <v>67</v>
      </c>
      <c r="P2266" t="s">
        <v>16</v>
      </c>
      <c r="Q2266" t="str">
        <f t="shared" si="74"/>
        <v>formerly smoked</v>
      </c>
      <c r="Z2266">
        <v>67</v>
      </c>
      <c r="AA2266" s="8">
        <v>0</v>
      </c>
      <c r="AB2266">
        <v>58.51</v>
      </c>
      <c r="AC2266">
        <v>30.4</v>
      </c>
    </row>
    <row r="2267" spans="14:29" x14ac:dyDescent="0.35">
      <c r="N2267">
        <f t="shared" si="73"/>
        <v>8.6</v>
      </c>
      <c r="O2267">
        <v>71</v>
      </c>
      <c r="P2267" t="s">
        <v>16</v>
      </c>
      <c r="Q2267" t="str">
        <f t="shared" si="74"/>
        <v>formerly smoked</v>
      </c>
      <c r="Z2267">
        <v>71</v>
      </c>
      <c r="AA2267" s="8">
        <v>0</v>
      </c>
      <c r="AB2267">
        <v>96.04</v>
      </c>
      <c r="AC2267">
        <v>45.1</v>
      </c>
    </row>
    <row r="2268" spans="14:29" x14ac:dyDescent="0.35">
      <c r="N2268">
        <f t="shared" si="73"/>
        <v>6.6000000000000005</v>
      </c>
      <c r="O2268">
        <v>56</v>
      </c>
      <c r="P2268" t="s">
        <v>24</v>
      </c>
      <c r="Q2268" t="str">
        <f t="shared" si="74"/>
        <v>smokes</v>
      </c>
      <c r="Z2268">
        <v>56</v>
      </c>
      <c r="AA2268" s="8">
        <v>0</v>
      </c>
      <c r="AB2268">
        <v>110.92</v>
      </c>
      <c r="AC2268">
        <v>25.9</v>
      </c>
    </row>
    <row r="2269" spans="14:29" x14ac:dyDescent="0.35">
      <c r="N2269">
        <f t="shared" si="73"/>
        <v>4.8</v>
      </c>
      <c r="O2269">
        <v>44</v>
      </c>
      <c r="P2269" t="s">
        <v>21</v>
      </c>
      <c r="Q2269" t="str">
        <f t="shared" si="74"/>
        <v>never smoked</v>
      </c>
      <c r="Z2269">
        <v>44</v>
      </c>
      <c r="AA2269" s="8">
        <v>0</v>
      </c>
      <c r="AB2269">
        <v>92.72</v>
      </c>
      <c r="AC2269">
        <v>36.6</v>
      </c>
    </row>
    <row r="2270" spans="14:29" x14ac:dyDescent="0.35">
      <c r="N2270">
        <f t="shared" si="73"/>
        <v>0.6</v>
      </c>
      <c r="O2270">
        <v>6</v>
      </c>
      <c r="P2270" t="s">
        <v>24</v>
      </c>
      <c r="Q2270" t="str">
        <f t="shared" si="74"/>
        <v>never smoked</v>
      </c>
      <c r="Z2270">
        <v>6</v>
      </c>
      <c r="AA2270" s="8">
        <v>0</v>
      </c>
      <c r="AB2270">
        <v>108.23</v>
      </c>
      <c r="AC2270">
        <v>18.600000000000001</v>
      </c>
    </row>
    <row r="2271" spans="14:29" x14ac:dyDescent="0.35">
      <c r="N2271">
        <f t="shared" si="73"/>
        <v>9.2000000000000011</v>
      </c>
      <c r="O2271">
        <v>78</v>
      </c>
      <c r="P2271" t="s">
        <v>24</v>
      </c>
      <c r="Q2271" t="str">
        <f t="shared" si="74"/>
        <v>formerly smoked</v>
      </c>
      <c r="Z2271">
        <v>78</v>
      </c>
      <c r="AA2271" s="8">
        <v>0</v>
      </c>
      <c r="AB2271">
        <v>56.34</v>
      </c>
      <c r="AC2271">
        <v>27.5</v>
      </c>
    </row>
    <row r="2272" spans="14:29" x14ac:dyDescent="0.35">
      <c r="N2272">
        <f t="shared" si="73"/>
        <v>3.2</v>
      </c>
      <c r="O2272">
        <v>32</v>
      </c>
      <c r="P2272" t="s">
        <v>21</v>
      </c>
      <c r="Q2272" t="str">
        <f t="shared" si="74"/>
        <v>never smoked</v>
      </c>
      <c r="Z2272">
        <v>32</v>
      </c>
      <c r="AA2272" s="8">
        <v>0</v>
      </c>
      <c r="AB2272">
        <v>61.83</v>
      </c>
      <c r="AC2272">
        <v>31.3</v>
      </c>
    </row>
    <row r="2273" spans="14:29" x14ac:dyDescent="0.35">
      <c r="N2273">
        <f t="shared" si="73"/>
        <v>4.2</v>
      </c>
      <c r="O2273">
        <v>40</v>
      </c>
      <c r="P2273" t="s">
        <v>21</v>
      </c>
      <c r="Q2273" t="str">
        <f t="shared" si="74"/>
        <v>never smoked</v>
      </c>
      <c r="Z2273">
        <v>40</v>
      </c>
      <c r="AA2273" s="8">
        <v>0</v>
      </c>
      <c r="AB2273">
        <v>131.99</v>
      </c>
      <c r="AC2273">
        <v>37.5</v>
      </c>
    </row>
    <row r="2274" spans="14:29" x14ac:dyDescent="0.35">
      <c r="N2274">
        <f t="shared" si="73"/>
        <v>7.7</v>
      </c>
      <c r="O2274">
        <v>63</v>
      </c>
      <c r="P2274" t="s">
        <v>22</v>
      </c>
      <c r="Q2274" t="str">
        <f t="shared" si="74"/>
        <v>smokes</v>
      </c>
      <c r="Z2274">
        <v>63</v>
      </c>
      <c r="AA2274" s="8">
        <v>0</v>
      </c>
      <c r="AB2274">
        <v>136.81</v>
      </c>
      <c r="AC2274">
        <v>23.1</v>
      </c>
    </row>
    <row r="2275" spans="14:29" x14ac:dyDescent="0.35">
      <c r="N2275">
        <f t="shared" si="73"/>
        <v>5.8</v>
      </c>
      <c r="O2275">
        <v>51</v>
      </c>
      <c r="P2275" t="s">
        <v>21</v>
      </c>
      <c r="Q2275" t="str">
        <f t="shared" si="74"/>
        <v>never smoked</v>
      </c>
      <c r="Z2275">
        <v>51</v>
      </c>
      <c r="AA2275" s="8">
        <v>0</v>
      </c>
      <c r="AB2275">
        <v>239.28</v>
      </c>
      <c r="AC2275">
        <v>35</v>
      </c>
    </row>
    <row r="2276" spans="14:29" x14ac:dyDescent="0.35">
      <c r="N2276">
        <f t="shared" si="73"/>
        <v>2</v>
      </c>
      <c r="O2276">
        <v>22</v>
      </c>
      <c r="P2276" t="s">
        <v>21</v>
      </c>
      <c r="Q2276" t="str">
        <f t="shared" si="74"/>
        <v>never smoked</v>
      </c>
      <c r="Z2276">
        <v>22</v>
      </c>
      <c r="AA2276" s="8">
        <v>0</v>
      </c>
      <c r="AB2276">
        <v>131.30000000000001</v>
      </c>
      <c r="AC2276">
        <v>27</v>
      </c>
    </row>
    <row r="2277" spans="14:29" x14ac:dyDescent="0.35">
      <c r="N2277">
        <f t="shared" si="73"/>
        <v>9.8000000000000007</v>
      </c>
      <c r="O2277">
        <v>82</v>
      </c>
      <c r="P2277" t="s">
        <v>21</v>
      </c>
      <c r="Q2277" t="str">
        <f t="shared" si="74"/>
        <v>never smoked</v>
      </c>
      <c r="Z2277">
        <v>82</v>
      </c>
      <c r="AA2277" s="8">
        <v>0</v>
      </c>
      <c r="AB2277">
        <v>117.75</v>
      </c>
      <c r="AC2277">
        <v>29.8</v>
      </c>
    </row>
    <row r="2278" spans="14:29" x14ac:dyDescent="0.35">
      <c r="N2278">
        <f t="shared" si="73"/>
        <v>1.5</v>
      </c>
      <c r="O2278">
        <v>17</v>
      </c>
      <c r="P2278" t="s">
        <v>24</v>
      </c>
      <c r="Q2278" t="str">
        <f t="shared" si="74"/>
        <v>never smoked</v>
      </c>
      <c r="Z2278">
        <v>17</v>
      </c>
      <c r="AA2278" s="8">
        <v>0</v>
      </c>
      <c r="AB2278">
        <v>78.459999999999994</v>
      </c>
      <c r="AC2278">
        <v>23.5</v>
      </c>
    </row>
    <row r="2279" spans="14:29" x14ac:dyDescent="0.35">
      <c r="N2279">
        <f t="shared" si="73"/>
        <v>3.4000000000000004</v>
      </c>
      <c r="O2279">
        <v>34</v>
      </c>
      <c r="P2279" t="s">
        <v>16</v>
      </c>
      <c r="Q2279" t="str">
        <f t="shared" si="74"/>
        <v>formerly smoked</v>
      </c>
      <c r="Z2279">
        <v>34</v>
      </c>
      <c r="AA2279" s="8">
        <v>0</v>
      </c>
      <c r="AB2279">
        <v>83.53</v>
      </c>
      <c r="AC2279">
        <v>48.5</v>
      </c>
    </row>
    <row r="2280" spans="14:29" x14ac:dyDescent="0.35">
      <c r="N2280">
        <f t="shared" si="73"/>
        <v>4.5</v>
      </c>
      <c r="O2280">
        <v>42</v>
      </c>
      <c r="P2280" t="s">
        <v>16</v>
      </c>
      <c r="Q2280" t="str">
        <f t="shared" si="74"/>
        <v>formerly smoked</v>
      </c>
      <c r="Z2280">
        <v>42</v>
      </c>
      <c r="AA2280" s="8">
        <v>0</v>
      </c>
      <c r="AB2280">
        <v>145.5</v>
      </c>
      <c r="AC2280">
        <v>31.8</v>
      </c>
    </row>
    <row r="2281" spans="14:29" x14ac:dyDescent="0.35">
      <c r="N2281">
        <f t="shared" si="73"/>
        <v>3.2</v>
      </c>
      <c r="O2281">
        <v>32</v>
      </c>
      <c r="P2281" t="s">
        <v>24</v>
      </c>
      <c r="Q2281" t="str">
        <f t="shared" si="74"/>
        <v>smokes</v>
      </c>
      <c r="Z2281">
        <v>32</v>
      </c>
      <c r="AA2281" s="8">
        <v>0</v>
      </c>
      <c r="AB2281">
        <v>88.33</v>
      </c>
      <c r="AC2281">
        <v>20</v>
      </c>
    </row>
    <row r="2282" spans="14:29" x14ac:dyDescent="0.35">
      <c r="N2282">
        <f t="shared" si="73"/>
        <v>8.8000000000000007</v>
      </c>
      <c r="O2282">
        <v>73</v>
      </c>
      <c r="P2282" t="s">
        <v>16</v>
      </c>
      <c r="Q2282" t="str">
        <f t="shared" si="74"/>
        <v>formerly smoked</v>
      </c>
      <c r="Z2282">
        <v>73</v>
      </c>
      <c r="AA2282" s="8">
        <v>0</v>
      </c>
      <c r="AB2282">
        <v>101.25</v>
      </c>
      <c r="AC2282">
        <v>29.4</v>
      </c>
    </row>
    <row r="2283" spans="14:29" x14ac:dyDescent="0.35">
      <c r="N2283">
        <f t="shared" si="73"/>
        <v>5.2</v>
      </c>
      <c r="O2283">
        <v>47</v>
      </c>
      <c r="P2283" t="s">
        <v>21</v>
      </c>
      <c r="Q2283" t="str">
        <f t="shared" si="74"/>
        <v>never smoked</v>
      </c>
      <c r="Z2283">
        <v>47</v>
      </c>
      <c r="AA2283" s="8">
        <v>0</v>
      </c>
      <c r="AB2283">
        <v>131.43</v>
      </c>
      <c r="AC2283">
        <v>24.3</v>
      </c>
    </row>
    <row r="2284" spans="14:29" x14ac:dyDescent="0.35">
      <c r="N2284">
        <f t="shared" si="73"/>
        <v>3.4000000000000004</v>
      </c>
      <c r="O2284">
        <v>34</v>
      </c>
      <c r="P2284" t="s">
        <v>21</v>
      </c>
      <c r="Q2284" t="str">
        <f t="shared" si="74"/>
        <v>never smoked</v>
      </c>
      <c r="Z2284">
        <v>34</v>
      </c>
      <c r="AA2284" s="8">
        <v>0</v>
      </c>
      <c r="AB2284">
        <v>231.5</v>
      </c>
      <c r="AC2284">
        <v>45.4</v>
      </c>
    </row>
    <row r="2285" spans="14:29" x14ac:dyDescent="0.35">
      <c r="N2285">
        <f t="shared" si="73"/>
        <v>7.8000000000000007</v>
      </c>
      <c r="O2285">
        <v>64</v>
      </c>
      <c r="P2285" t="s">
        <v>21</v>
      </c>
      <c r="Q2285" t="str">
        <f t="shared" si="74"/>
        <v>never smoked</v>
      </c>
      <c r="Z2285">
        <v>64</v>
      </c>
      <c r="AA2285" s="8">
        <v>0</v>
      </c>
      <c r="AB2285">
        <v>82.89</v>
      </c>
      <c r="AC2285">
        <v>29.5</v>
      </c>
    </row>
    <row r="2286" spans="14:29" x14ac:dyDescent="0.35">
      <c r="N2286">
        <f t="shared" si="73"/>
        <v>6</v>
      </c>
      <c r="O2286">
        <v>52</v>
      </c>
      <c r="P2286" t="s">
        <v>21</v>
      </c>
      <c r="Q2286" t="str">
        <f t="shared" si="74"/>
        <v>never smoked</v>
      </c>
      <c r="Z2286">
        <v>52</v>
      </c>
      <c r="AA2286" s="8">
        <v>0</v>
      </c>
      <c r="AB2286">
        <v>192.37</v>
      </c>
      <c r="AC2286">
        <v>49.2</v>
      </c>
    </row>
    <row r="2287" spans="14:29" x14ac:dyDescent="0.35">
      <c r="N2287">
        <f t="shared" si="73"/>
        <v>5.5</v>
      </c>
      <c r="O2287">
        <v>49</v>
      </c>
      <c r="P2287" t="s">
        <v>22</v>
      </c>
      <c r="Q2287" t="str">
        <f t="shared" si="74"/>
        <v>smokes</v>
      </c>
      <c r="Z2287">
        <v>49</v>
      </c>
      <c r="AA2287" s="8">
        <v>0</v>
      </c>
      <c r="AB2287">
        <v>79.64</v>
      </c>
      <c r="AC2287">
        <v>28.1</v>
      </c>
    </row>
    <row r="2288" spans="14:29" x14ac:dyDescent="0.35">
      <c r="N2288">
        <f t="shared" si="73"/>
        <v>6.5</v>
      </c>
      <c r="O2288">
        <v>55</v>
      </c>
      <c r="P2288" t="s">
        <v>24</v>
      </c>
      <c r="Q2288" t="str">
        <f t="shared" si="74"/>
        <v>smokes</v>
      </c>
      <c r="Z2288">
        <v>55</v>
      </c>
      <c r="AA2288" s="8">
        <v>0</v>
      </c>
      <c r="AB2288">
        <v>82.88</v>
      </c>
      <c r="AC2288">
        <v>29.4</v>
      </c>
    </row>
    <row r="2289" spans="14:29" x14ac:dyDescent="0.35">
      <c r="N2289">
        <f t="shared" si="73"/>
        <v>7.8000000000000007</v>
      </c>
      <c r="O2289">
        <v>64</v>
      </c>
      <c r="P2289" t="s">
        <v>21</v>
      </c>
      <c r="Q2289" t="str">
        <f t="shared" si="74"/>
        <v>never smoked</v>
      </c>
      <c r="Z2289">
        <v>64</v>
      </c>
      <c r="AA2289" s="8">
        <v>0</v>
      </c>
      <c r="AB2289">
        <v>99.4</v>
      </c>
      <c r="AC2289">
        <v>29.1</v>
      </c>
    </row>
    <row r="2290" spans="14:29" x14ac:dyDescent="0.35">
      <c r="N2290">
        <f t="shared" si="73"/>
        <v>2.1</v>
      </c>
      <c r="O2290">
        <v>23</v>
      </c>
      <c r="P2290" t="s">
        <v>22</v>
      </c>
      <c r="Q2290" t="str">
        <f t="shared" si="74"/>
        <v>smokes</v>
      </c>
      <c r="Z2290">
        <v>23</v>
      </c>
      <c r="AA2290" s="8">
        <v>0</v>
      </c>
      <c r="AB2290">
        <v>77.75</v>
      </c>
      <c r="AC2290">
        <v>38.799999999999997</v>
      </c>
    </row>
    <row r="2291" spans="14:29" x14ac:dyDescent="0.35">
      <c r="N2291">
        <f t="shared" si="73"/>
        <v>1.6</v>
      </c>
      <c r="O2291">
        <v>18</v>
      </c>
      <c r="P2291" t="s">
        <v>21</v>
      </c>
      <c r="Q2291" t="str">
        <f t="shared" si="74"/>
        <v>never smoked</v>
      </c>
      <c r="Z2291">
        <v>18</v>
      </c>
      <c r="AA2291" s="8">
        <v>0</v>
      </c>
      <c r="AB2291">
        <v>75.03</v>
      </c>
      <c r="AC2291">
        <v>23.4</v>
      </c>
    </row>
    <row r="2292" spans="14:29" x14ac:dyDescent="0.35">
      <c r="N2292">
        <f t="shared" si="73"/>
        <v>7.9</v>
      </c>
      <c r="O2292">
        <v>65</v>
      </c>
      <c r="P2292" t="s">
        <v>21</v>
      </c>
      <c r="Q2292" t="str">
        <f t="shared" si="74"/>
        <v>never smoked</v>
      </c>
      <c r="Z2292">
        <v>65</v>
      </c>
      <c r="AA2292" s="8">
        <v>0</v>
      </c>
      <c r="AB2292">
        <v>220.47</v>
      </c>
      <c r="AC2292">
        <v>48.7</v>
      </c>
    </row>
    <row r="2293" spans="14:29" x14ac:dyDescent="0.35">
      <c r="N2293">
        <f t="shared" si="73"/>
        <v>1</v>
      </c>
      <c r="O2293">
        <v>12</v>
      </c>
      <c r="P2293" t="s">
        <v>24</v>
      </c>
      <c r="Q2293" t="str">
        <f t="shared" si="74"/>
        <v>never smoked</v>
      </c>
      <c r="Z2293">
        <v>12</v>
      </c>
      <c r="AA2293" s="8">
        <v>0</v>
      </c>
      <c r="AB2293">
        <v>196.91</v>
      </c>
      <c r="AC2293">
        <v>19.7</v>
      </c>
    </row>
    <row r="2294" spans="14:29" x14ac:dyDescent="0.35">
      <c r="N2294">
        <f t="shared" si="73"/>
        <v>7.4</v>
      </c>
      <c r="O2294">
        <v>61</v>
      </c>
      <c r="P2294" t="s">
        <v>21</v>
      </c>
      <c r="Q2294" t="str">
        <f t="shared" si="74"/>
        <v>never smoked</v>
      </c>
      <c r="Z2294">
        <v>61</v>
      </c>
      <c r="AA2294" s="8">
        <v>0</v>
      </c>
      <c r="AB2294">
        <v>180.8</v>
      </c>
      <c r="AC2294">
        <v>20.3</v>
      </c>
    </row>
    <row r="2295" spans="14:29" x14ac:dyDescent="0.35">
      <c r="N2295">
        <f t="shared" si="73"/>
        <v>8.1000000000000014</v>
      </c>
      <c r="O2295">
        <v>66</v>
      </c>
      <c r="P2295" t="s">
        <v>22</v>
      </c>
      <c r="Q2295" t="str">
        <f t="shared" si="74"/>
        <v>smokes</v>
      </c>
      <c r="Z2295">
        <v>66</v>
      </c>
      <c r="AA2295" s="8">
        <v>0</v>
      </c>
      <c r="AB2295">
        <v>247.48</v>
      </c>
      <c r="AC2295">
        <v>33.5</v>
      </c>
    </row>
    <row r="2296" spans="14:29" x14ac:dyDescent="0.35">
      <c r="N2296">
        <f t="shared" si="73"/>
        <v>7.1</v>
      </c>
      <c r="O2296">
        <v>59</v>
      </c>
      <c r="P2296" t="s">
        <v>22</v>
      </c>
      <c r="Q2296" t="str">
        <f t="shared" si="74"/>
        <v>smokes</v>
      </c>
      <c r="Z2296">
        <v>59</v>
      </c>
      <c r="AA2296" s="8">
        <v>0</v>
      </c>
      <c r="AB2296">
        <v>216</v>
      </c>
      <c r="AC2296">
        <v>36.700000000000003</v>
      </c>
    </row>
    <row r="2297" spans="14:29" x14ac:dyDescent="0.35">
      <c r="N2297">
        <f t="shared" si="73"/>
        <v>5.2</v>
      </c>
      <c r="O2297">
        <v>47</v>
      </c>
      <c r="P2297" t="s">
        <v>21</v>
      </c>
      <c r="Q2297" t="str">
        <f t="shared" si="74"/>
        <v>never smoked</v>
      </c>
      <c r="Z2297">
        <v>47</v>
      </c>
      <c r="AA2297" s="8">
        <v>0</v>
      </c>
      <c r="AB2297">
        <v>75.64</v>
      </c>
      <c r="AC2297">
        <v>24.4</v>
      </c>
    </row>
    <row r="2298" spans="14:29" x14ac:dyDescent="0.35">
      <c r="N2298">
        <f t="shared" si="73"/>
        <v>5.2</v>
      </c>
      <c r="O2298">
        <v>47</v>
      </c>
      <c r="P2298" t="s">
        <v>16</v>
      </c>
      <c r="Q2298" t="str">
        <f t="shared" si="74"/>
        <v>formerly smoked</v>
      </c>
      <c r="Z2298">
        <v>47</v>
      </c>
      <c r="AA2298" s="8">
        <v>0</v>
      </c>
      <c r="AB2298">
        <v>95.07</v>
      </c>
      <c r="AC2298">
        <v>38.799999999999997</v>
      </c>
    </row>
    <row r="2299" spans="14:29" x14ac:dyDescent="0.35">
      <c r="N2299">
        <f t="shared" si="73"/>
        <v>8.6</v>
      </c>
      <c r="O2299">
        <v>71</v>
      </c>
      <c r="P2299" t="s">
        <v>22</v>
      </c>
      <c r="Q2299" t="str">
        <f t="shared" si="74"/>
        <v>smokes</v>
      </c>
      <c r="Z2299">
        <v>71</v>
      </c>
      <c r="AA2299" s="8">
        <v>0</v>
      </c>
      <c r="AB2299">
        <v>129.97</v>
      </c>
      <c r="AC2299">
        <v>44.2</v>
      </c>
    </row>
    <row r="2300" spans="14:29" x14ac:dyDescent="0.35">
      <c r="N2300">
        <f t="shared" si="73"/>
        <v>7.5</v>
      </c>
      <c r="O2300">
        <v>62</v>
      </c>
      <c r="P2300" t="s">
        <v>21</v>
      </c>
      <c r="Q2300" t="str">
        <f t="shared" si="74"/>
        <v>never smoked</v>
      </c>
      <c r="Z2300">
        <v>62</v>
      </c>
      <c r="AA2300" s="8">
        <v>0</v>
      </c>
      <c r="AB2300">
        <v>124.26</v>
      </c>
      <c r="AC2300">
        <v>33.4</v>
      </c>
    </row>
    <row r="2301" spans="14:29" x14ac:dyDescent="0.35">
      <c r="N2301">
        <f t="shared" si="73"/>
        <v>2.7</v>
      </c>
      <c r="O2301">
        <v>28</v>
      </c>
      <c r="P2301" t="s">
        <v>24</v>
      </c>
      <c r="Q2301" t="str">
        <f t="shared" si="74"/>
        <v>smokes</v>
      </c>
      <c r="Z2301">
        <v>28</v>
      </c>
      <c r="AA2301" s="8">
        <v>0</v>
      </c>
      <c r="AB2301">
        <v>87.92</v>
      </c>
      <c r="AC2301">
        <v>32.5</v>
      </c>
    </row>
    <row r="2302" spans="14:29" x14ac:dyDescent="0.35">
      <c r="N2302">
        <f t="shared" si="73"/>
        <v>0.6</v>
      </c>
      <c r="O2302">
        <v>7</v>
      </c>
      <c r="P2302" t="s">
        <v>24</v>
      </c>
      <c r="Q2302" t="str">
        <f t="shared" si="74"/>
        <v>never smoked</v>
      </c>
      <c r="Z2302">
        <v>7</v>
      </c>
      <c r="AA2302" s="8">
        <v>0</v>
      </c>
      <c r="AB2302">
        <v>85.15</v>
      </c>
      <c r="AC2302">
        <v>15.1</v>
      </c>
    </row>
    <row r="2303" spans="14:29" x14ac:dyDescent="0.35">
      <c r="N2303">
        <f t="shared" si="73"/>
        <v>8.2999999999999989</v>
      </c>
      <c r="O2303">
        <v>68</v>
      </c>
      <c r="P2303" t="s">
        <v>22</v>
      </c>
      <c r="Q2303" t="str">
        <f t="shared" si="74"/>
        <v>smokes</v>
      </c>
      <c r="Z2303">
        <v>68</v>
      </c>
      <c r="AA2303" s="8">
        <v>0</v>
      </c>
      <c r="AB2303">
        <v>95.36</v>
      </c>
      <c r="AC2303">
        <v>21.5</v>
      </c>
    </row>
    <row r="2304" spans="14:29" x14ac:dyDescent="0.35">
      <c r="N2304">
        <f t="shared" si="73"/>
        <v>3.8</v>
      </c>
      <c r="O2304">
        <v>37</v>
      </c>
      <c r="P2304" t="s">
        <v>16</v>
      </c>
      <c r="Q2304" t="str">
        <f t="shared" si="74"/>
        <v>formerly smoked</v>
      </c>
      <c r="Z2304">
        <v>37</v>
      </c>
      <c r="AA2304" s="8">
        <v>0</v>
      </c>
      <c r="AB2304">
        <v>87.16</v>
      </c>
      <c r="AC2304">
        <v>30.4</v>
      </c>
    </row>
    <row r="2305" spans="14:29" x14ac:dyDescent="0.35">
      <c r="N2305">
        <f t="shared" si="73"/>
        <v>8.9</v>
      </c>
      <c r="O2305">
        <v>75</v>
      </c>
      <c r="P2305" t="s">
        <v>22</v>
      </c>
      <c r="Q2305" t="str">
        <f t="shared" si="74"/>
        <v>smokes</v>
      </c>
      <c r="Z2305">
        <v>75</v>
      </c>
      <c r="AA2305" s="8">
        <v>0</v>
      </c>
      <c r="AB2305">
        <v>219.39</v>
      </c>
      <c r="AC2305">
        <v>33.4</v>
      </c>
    </row>
    <row r="2306" spans="14:29" x14ac:dyDescent="0.35">
      <c r="N2306">
        <f t="shared" si="73"/>
        <v>0.5</v>
      </c>
      <c r="O2306">
        <v>5</v>
      </c>
      <c r="P2306" t="s">
        <v>24</v>
      </c>
      <c r="Q2306" t="str">
        <f t="shared" si="74"/>
        <v>never smoked</v>
      </c>
      <c r="Z2306">
        <v>5</v>
      </c>
      <c r="AA2306" s="8">
        <v>0</v>
      </c>
      <c r="AB2306">
        <v>71.92</v>
      </c>
      <c r="AC2306">
        <v>18.2</v>
      </c>
    </row>
    <row r="2307" spans="14:29" x14ac:dyDescent="0.35">
      <c r="N2307">
        <f t="shared" ref="N2307:N2370" si="75">_xlfn.PERCENTRANK.EXC(O:O,O2307,2)*10</f>
        <v>0</v>
      </c>
      <c r="O2307">
        <v>1.08</v>
      </c>
      <c r="P2307" t="s">
        <v>24</v>
      </c>
      <c r="Q2307" t="str">
        <f t="shared" ref="Q2307:Q2370" si="76">IF(P2307="Unknown",IF(N2307&gt;=7,"formerly smoked",IF(N2307&gt;=2,"smokes","never smoked")),P2307)</f>
        <v>never smoked</v>
      </c>
      <c r="Z2307">
        <v>1.08</v>
      </c>
      <c r="AA2307" s="8">
        <v>0</v>
      </c>
      <c r="AB2307">
        <v>167.66</v>
      </c>
      <c r="AC2307">
        <v>18.7</v>
      </c>
    </row>
    <row r="2308" spans="14:29" x14ac:dyDescent="0.35">
      <c r="N2308">
        <f t="shared" si="75"/>
        <v>3.4000000000000004</v>
      </c>
      <c r="O2308">
        <v>34</v>
      </c>
      <c r="P2308" t="s">
        <v>24</v>
      </c>
      <c r="Q2308" t="str">
        <f t="shared" si="76"/>
        <v>smokes</v>
      </c>
      <c r="Z2308">
        <v>34</v>
      </c>
      <c r="AA2308" s="8">
        <v>0</v>
      </c>
      <c r="AB2308">
        <v>87.21</v>
      </c>
      <c r="AC2308">
        <v>38.4</v>
      </c>
    </row>
    <row r="2309" spans="14:29" x14ac:dyDescent="0.35">
      <c r="N2309">
        <f t="shared" si="75"/>
        <v>5.5</v>
      </c>
      <c r="O2309">
        <v>49</v>
      </c>
      <c r="P2309" t="s">
        <v>22</v>
      </c>
      <c r="Q2309" t="str">
        <f t="shared" si="76"/>
        <v>smokes</v>
      </c>
      <c r="Z2309">
        <v>49</v>
      </c>
      <c r="AA2309" s="8">
        <v>0</v>
      </c>
      <c r="AB2309">
        <v>220.47</v>
      </c>
      <c r="AC2309">
        <v>36.4</v>
      </c>
    </row>
    <row r="2310" spans="14:29" x14ac:dyDescent="0.35">
      <c r="N2310">
        <f t="shared" si="75"/>
        <v>0.70000000000000007</v>
      </c>
      <c r="O2310">
        <v>8</v>
      </c>
      <c r="P2310" t="s">
        <v>24</v>
      </c>
      <c r="Q2310" t="str">
        <f t="shared" si="76"/>
        <v>never smoked</v>
      </c>
      <c r="Z2310">
        <v>8</v>
      </c>
      <c r="AA2310" s="8">
        <v>0</v>
      </c>
      <c r="AB2310">
        <v>80.47</v>
      </c>
      <c r="AC2310">
        <v>20.6</v>
      </c>
    </row>
    <row r="2311" spans="14:29" x14ac:dyDescent="0.35">
      <c r="N2311">
        <f t="shared" si="75"/>
        <v>5.6000000000000005</v>
      </c>
      <c r="O2311">
        <v>50</v>
      </c>
      <c r="P2311" t="s">
        <v>16</v>
      </c>
      <c r="Q2311" t="str">
        <f t="shared" si="76"/>
        <v>formerly smoked</v>
      </c>
      <c r="Z2311">
        <v>50</v>
      </c>
      <c r="AA2311" s="8">
        <v>0</v>
      </c>
      <c r="AB2311">
        <v>89.95</v>
      </c>
      <c r="AC2311">
        <v>48.9</v>
      </c>
    </row>
    <row r="2312" spans="14:29" x14ac:dyDescent="0.35">
      <c r="N2312">
        <f t="shared" si="75"/>
        <v>0.2</v>
      </c>
      <c r="O2312">
        <v>2</v>
      </c>
      <c r="P2312" t="s">
        <v>24</v>
      </c>
      <c r="Q2312" t="str">
        <f t="shared" si="76"/>
        <v>never smoked</v>
      </c>
      <c r="Z2312">
        <v>2</v>
      </c>
      <c r="AA2312" s="8">
        <v>0</v>
      </c>
      <c r="AB2312">
        <v>111.32</v>
      </c>
      <c r="AC2312">
        <v>18.2</v>
      </c>
    </row>
    <row r="2313" spans="14:29" x14ac:dyDescent="0.35">
      <c r="N2313">
        <f t="shared" si="75"/>
        <v>0.1</v>
      </c>
      <c r="O2313">
        <v>1.1599999999999999</v>
      </c>
      <c r="P2313" t="s">
        <v>24</v>
      </c>
      <c r="Q2313" t="str">
        <f t="shared" si="76"/>
        <v>never smoked</v>
      </c>
      <c r="Z2313">
        <v>1.1599999999999999</v>
      </c>
      <c r="AA2313" s="8">
        <v>0</v>
      </c>
      <c r="AB2313">
        <v>65.010000000000005</v>
      </c>
      <c r="AC2313">
        <v>17</v>
      </c>
    </row>
    <row r="2314" spans="14:29" x14ac:dyDescent="0.35">
      <c r="N2314">
        <f t="shared" si="75"/>
        <v>9</v>
      </c>
      <c r="O2314">
        <v>76</v>
      </c>
      <c r="P2314" t="s">
        <v>21</v>
      </c>
      <c r="Q2314" t="str">
        <f t="shared" si="76"/>
        <v>never smoked</v>
      </c>
      <c r="Z2314">
        <v>76</v>
      </c>
      <c r="AA2314" s="8">
        <v>0</v>
      </c>
      <c r="AB2314">
        <v>110.07</v>
      </c>
      <c r="AC2314">
        <v>31.8</v>
      </c>
    </row>
    <row r="2315" spans="14:29" x14ac:dyDescent="0.35">
      <c r="N2315">
        <f t="shared" si="75"/>
        <v>1.6</v>
      </c>
      <c r="O2315">
        <v>18</v>
      </c>
      <c r="P2315" t="s">
        <v>21</v>
      </c>
      <c r="Q2315" t="str">
        <f t="shared" si="76"/>
        <v>never smoked</v>
      </c>
      <c r="Z2315">
        <v>18</v>
      </c>
      <c r="AA2315" s="8">
        <v>0</v>
      </c>
      <c r="AB2315">
        <v>60.56</v>
      </c>
      <c r="AC2315">
        <v>33</v>
      </c>
    </row>
    <row r="2316" spans="14:29" x14ac:dyDescent="0.35">
      <c r="N2316">
        <f t="shared" si="75"/>
        <v>9.8000000000000007</v>
      </c>
      <c r="O2316">
        <v>82</v>
      </c>
      <c r="P2316" t="s">
        <v>22</v>
      </c>
      <c r="Q2316" t="str">
        <f t="shared" si="76"/>
        <v>smokes</v>
      </c>
      <c r="Z2316">
        <v>82</v>
      </c>
      <c r="AA2316" s="8">
        <v>0</v>
      </c>
      <c r="AB2316">
        <v>89.83</v>
      </c>
      <c r="AC2316">
        <v>24.7</v>
      </c>
    </row>
    <row r="2317" spans="14:29" x14ac:dyDescent="0.35">
      <c r="N2317">
        <f t="shared" si="75"/>
        <v>8.1999999999999993</v>
      </c>
      <c r="O2317">
        <v>67</v>
      </c>
      <c r="P2317" t="s">
        <v>24</v>
      </c>
      <c r="Q2317" t="str">
        <f t="shared" si="76"/>
        <v>formerly smoked</v>
      </c>
      <c r="Z2317">
        <v>67</v>
      </c>
      <c r="AA2317" s="8">
        <v>0</v>
      </c>
      <c r="AB2317">
        <v>90.35</v>
      </c>
      <c r="AC2317">
        <v>28.1</v>
      </c>
    </row>
    <row r="2318" spans="14:29" x14ac:dyDescent="0.35">
      <c r="N2318">
        <f t="shared" si="75"/>
        <v>2.6</v>
      </c>
      <c r="O2318">
        <v>27</v>
      </c>
      <c r="P2318" t="s">
        <v>22</v>
      </c>
      <c r="Q2318" t="str">
        <f t="shared" si="76"/>
        <v>smokes</v>
      </c>
      <c r="Z2318">
        <v>27</v>
      </c>
      <c r="AA2318" s="8">
        <v>0</v>
      </c>
      <c r="AB2318">
        <v>71.5</v>
      </c>
      <c r="AC2318">
        <v>40.299999999999997</v>
      </c>
    </row>
    <row r="2319" spans="14:29" x14ac:dyDescent="0.35">
      <c r="N2319">
        <f t="shared" si="75"/>
        <v>6.8000000000000007</v>
      </c>
      <c r="O2319">
        <v>57</v>
      </c>
      <c r="P2319" t="s">
        <v>22</v>
      </c>
      <c r="Q2319" t="str">
        <f t="shared" si="76"/>
        <v>smokes</v>
      </c>
      <c r="Z2319">
        <v>57</v>
      </c>
      <c r="AA2319" s="8">
        <v>0</v>
      </c>
      <c r="AB2319">
        <v>71.709999999999994</v>
      </c>
      <c r="AC2319">
        <v>35.200000000000003</v>
      </c>
    </row>
    <row r="2320" spans="14:29" x14ac:dyDescent="0.35">
      <c r="N2320">
        <f t="shared" si="75"/>
        <v>5.8</v>
      </c>
      <c r="O2320">
        <v>51</v>
      </c>
      <c r="P2320" t="s">
        <v>16</v>
      </c>
      <c r="Q2320" t="str">
        <f t="shared" si="76"/>
        <v>formerly smoked</v>
      </c>
      <c r="Z2320">
        <v>51</v>
      </c>
      <c r="AA2320" s="8">
        <v>0</v>
      </c>
      <c r="AB2320">
        <v>173.96</v>
      </c>
      <c r="AC2320">
        <v>31.2</v>
      </c>
    </row>
    <row r="2321" spans="14:29" x14ac:dyDescent="0.35">
      <c r="N2321">
        <f t="shared" si="75"/>
        <v>8.2999999999999989</v>
      </c>
      <c r="O2321">
        <v>68</v>
      </c>
      <c r="P2321" t="s">
        <v>21</v>
      </c>
      <c r="Q2321" t="str">
        <f t="shared" si="76"/>
        <v>never smoked</v>
      </c>
      <c r="Z2321">
        <v>68</v>
      </c>
      <c r="AA2321" s="8">
        <v>0</v>
      </c>
      <c r="AB2321">
        <v>96.06</v>
      </c>
      <c r="AC2321">
        <v>37.6</v>
      </c>
    </row>
    <row r="2322" spans="14:29" x14ac:dyDescent="0.35">
      <c r="N2322">
        <f t="shared" si="75"/>
        <v>6.6000000000000005</v>
      </c>
      <c r="O2322">
        <v>56</v>
      </c>
      <c r="P2322" t="s">
        <v>22</v>
      </c>
      <c r="Q2322" t="str">
        <f t="shared" si="76"/>
        <v>smokes</v>
      </c>
      <c r="Z2322">
        <v>56</v>
      </c>
      <c r="AA2322" s="8">
        <v>0</v>
      </c>
      <c r="AB2322">
        <v>113.2</v>
      </c>
      <c r="AC2322">
        <v>38.700000000000003</v>
      </c>
    </row>
    <row r="2323" spans="14:29" x14ac:dyDescent="0.35">
      <c r="N2323">
        <f t="shared" si="75"/>
        <v>9.1</v>
      </c>
      <c r="O2323">
        <v>77</v>
      </c>
      <c r="P2323" t="s">
        <v>24</v>
      </c>
      <c r="Q2323" t="str">
        <f t="shared" si="76"/>
        <v>formerly smoked</v>
      </c>
      <c r="Z2323">
        <v>77</v>
      </c>
      <c r="AA2323" s="8">
        <v>0</v>
      </c>
      <c r="AB2323">
        <v>106.03</v>
      </c>
      <c r="AC2323">
        <v>28.1</v>
      </c>
    </row>
    <row r="2324" spans="14:29" x14ac:dyDescent="0.35">
      <c r="N2324">
        <f t="shared" si="75"/>
        <v>6</v>
      </c>
      <c r="O2324">
        <v>52</v>
      </c>
      <c r="P2324" t="s">
        <v>22</v>
      </c>
      <c r="Q2324" t="str">
        <f t="shared" si="76"/>
        <v>smokes</v>
      </c>
      <c r="Z2324">
        <v>52</v>
      </c>
      <c r="AA2324" s="8">
        <v>0</v>
      </c>
      <c r="AB2324">
        <v>111.38</v>
      </c>
      <c r="AC2324">
        <v>28.1</v>
      </c>
    </row>
    <row r="2325" spans="14:29" x14ac:dyDescent="0.35">
      <c r="N2325">
        <f t="shared" si="75"/>
        <v>1.6</v>
      </c>
      <c r="O2325">
        <v>18</v>
      </c>
      <c r="P2325" t="s">
        <v>22</v>
      </c>
      <c r="Q2325" t="str">
        <f t="shared" si="76"/>
        <v>smokes</v>
      </c>
      <c r="Z2325">
        <v>18</v>
      </c>
      <c r="AA2325" s="8">
        <v>0</v>
      </c>
      <c r="AB2325">
        <v>73.290000000000006</v>
      </c>
      <c r="AC2325">
        <v>28.1</v>
      </c>
    </row>
    <row r="2326" spans="14:29" x14ac:dyDescent="0.35">
      <c r="N2326">
        <f t="shared" si="75"/>
        <v>7.7</v>
      </c>
      <c r="O2326">
        <v>63</v>
      </c>
      <c r="P2326" t="s">
        <v>22</v>
      </c>
      <c r="Q2326" t="str">
        <f t="shared" si="76"/>
        <v>smokes</v>
      </c>
      <c r="Z2326">
        <v>63</v>
      </c>
      <c r="AA2326" s="8">
        <v>0</v>
      </c>
      <c r="AB2326">
        <v>65.709999999999994</v>
      </c>
      <c r="AC2326">
        <v>29.2</v>
      </c>
    </row>
    <row r="2327" spans="14:29" x14ac:dyDescent="0.35">
      <c r="N2327">
        <f t="shared" si="75"/>
        <v>3</v>
      </c>
      <c r="O2327">
        <v>31</v>
      </c>
      <c r="P2327" t="s">
        <v>24</v>
      </c>
      <c r="Q2327" t="str">
        <f t="shared" si="76"/>
        <v>smokes</v>
      </c>
      <c r="Z2327">
        <v>31</v>
      </c>
      <c r="AA2327" s="8">
        <v>0</v>
      </c>
      <c r="AB2327">
        <v>60.41</v>
      </c>
      <c r="AC2327">
        <v>31.1</v>
      </c>
    </row>
    <row r="2328" spans="14:29" x14ac:dyDescent="0.35">
      <c r="N2328">
        <f t="shared" si="75"/>
        <v>3.8</v>
      </c>
      <c r="O2328">
        <v>37</v>
      </c>
      <c r="P2328" t="s">
        <v>21</v>
      </c>
      <c r="Q2328" t="str">
        <f t="shared" si="76"/>
        <v>never smoked</v>
      </c>
      <c r="Z2328">
        <v>37</v>
      </c>
      <c r="AA2328" s="8">
        <v>0</v>
      </c>
      <c r="AB2328">
        <v>89.11</v>
      </c>
      <c r="AC2328">
        <v>24.1</v>
      </c>
    </row>
    <row r="2329" spans="14:29" x14ac:dyDescent="0.35">
      <c r="N2329">
        <f t="shared" si="75"/>
        <v>7.8000000000000007</v>
      </c>
      <c r="O2329">
        <v>64</v>
      </c>
      <c r="P2329" t="s">
        <v>16</v>
      </c>
      <c r="Q2329" t="str">
        <f t="shared" si="76"/>
        <v>formerly smoked</v>
      </c>
      <c r="Z2329">
        <v>64</v>
      </c>
      <c r="AA2329" s="8">
        <v>0</v>
      </c>
      <c r="AB2329">
        <v>63.32</v>
      </c>
      <c r="AC2329">
        <v>18.7</v>
      </c>
    </row>
    <row r="2330" spans="14:29" x14ac:dyDescent="0.35">
      <c r="N2330">
        <f t="shared" si="75"/>
        <v>5.2</v>
      </c>
      <c r="O2330">
        <v>47</v>
      </c>
      <c r="P2330" t="s">
        <v>21</v>
      </c>
      <c r="Q2330" t="str">
        <f t="shared" si="76"/>
        <v>never smoked</v>
      </c>
      <c r="Z2330">
        <v>47</v>
      </c>
      <c r="AA2330" s="8">
        <v>0</v>
      </c>
      <c r="AB2330">
        <v>85.68</v>
      </c>
      <c r="AC2330">
        <v>39.6</v>
      </c>
    </row>
    <row r="2331" spans="14:29" x14ac:dyDescent="0.35">
      <c r="N2331">
        <f t="shared" si="75"/>
        <v>0.2</v>
      </c>
      <c r="O2331">
        <v>1.8</v>
      </c>
      <c r="P2331" t="s">
        <v>24</v>
      </c>
      <c r="Q2331" t="str">
        <f t="shared" si="76"/>
        <v>never smoked</v>
      </c>
      <c r="Z2331">
        <v>1.8</v>
      </c>
      <c r="AA2331" s="8">
        <v>0</v>
      </c>
      <c r="AB2331">
        <v>162.93</v>
      </c>
      <c r="AC2331">
        <v>15.7</v>
      </c>
    </row>
    <row r="2332" spans="14:29" x14ac:dyDescent="0.35">
      <c r="N2332">
        <f t="shared" si="75"/>
        <v>4.5</v>
      </c>
      <c r="O2332">
        <v>42</v>
      </c>
      <c r="P2332" t="s">
        <v>24</v>
      </c>
      <c r="Q2332" t="str">
        <f t="shared" si="76"/>
        <v>smokes</v>
      </c>
      <c r="Z2332">
        <v>42</v>
      </c>
      <c r="AA2332" s="8">
        <v>0</v>
      </c>
      <c r="AB2332">
        <v>89.22</v>
      </c>
      <c r="AC2332">
        <v>53.8</v>
      </c>
    </row>
    <row r="2333" spans="14:29" x14ac:dyDescent="0.35">
      <c r="N2333">
        <f t="shared" si="75"/>
        <v>3.8</v>
      </c>
      <c r="O2333">
        <v>37</v>
      </c>
      <c r="P2333" t="s">
        <v>16</v>
      </c>
      <c r="Q2333" t="str">
        <f t="shared" si="76"/>
        <v>formerly smoked</v>
      </c>
      <c r="Z2333">
        <v>37</v>
      </c>
      <c r="AA2333" s="8">
        <v>0</v>
      </c>
      <c r="AB2333">
        <v>91.68</v>
      </c>
      <c r="AC2333">
        <v>32.4</v>
      </c>
    </row>
    <row r="2334" spans="14:29" x14ac:dyDescent="0.35">
      <c r="N2334">
        <f t="shared" si="75"/>
        <v>8.4</v>
      </c>
      <c r="O2334">
        <v>69</v>
      </c>
      <c r="P2334" t="s">
        <v>22</v>
      </c>
      <c r="Q2334" t="str">
        <f t="shared" si="76"/>
        <v>smokes</v>
      </c>
      <c r="Z2334">
        <v>69</v>
      </c>
      <c r="AA2334" s="8">
        <v>0</v>
      </c>
      <c r="AB2334">
        <v>198.33</v>
      </c>
      <c r="AC2334">
        <v>42.7</v>
      </c>
    </row>
    <row r="2335" spans="14:29" x14ac:dyDescent="0.35">
      <c r="N2335">
        <f t="shared" si="75"/>
        <v>1.1000000000000001</v>
      </c>
      <c r="O2335">
        <v>13</v>
      </c>
      <c r="P2335" t="s">
        <v>24</v>
      </c>
      <c r="Q2335" t="str">
        <f t="shared" si="76"/>
        <v>never smoked</v>
      </c>
      <c r="Z2335">
        <v>13</v>
      </c>
      <c r="AA2335" s="8">
        <v>0</v>
      </c>
      <c r="AB2335">
        <v>85.81</v>
      </c>
      <c r="AC2335">
        <v>18.600000000000001</v>
      </c>
    </row>
    <row r="2336" spans="14:29" x14ac:dyDescent="0.35">
      <c r="N2336">
        <f t="shared" si="75"/>
        <v>8.8000000000000007</v>
      </c>
      <c r="O2336">
        <v>73</v>
      </c>
      <c r="P2336" t="s">
        <v>22</v>
      </c>
      <c r="Q2336" t="str">
        <f t="shared" si="76"/>
        <v>smokes</v>
      </c>
      <c r="Z2336">
        <v>73</v>
      </c>
      <c r="AA2336" s="8">
        <v>0</v>
      </c>
      <c r="AB2336">
        <v>79.59</v>
      </c>
      <c r="AC2336">
        <v>31.4</v>
      </c>
    </row>
    <row r="2337" spans="14:29" x14ac:dyDescent="0.35">
      <c r="N2337">
        <f t="shared" si="75"/>
        <v>5.3000000000000007</v>
      </c>
      <c r="O2337">
        <v>48</v>
      </c>
      <c r="P2337" t="s">
        <v>16</v>
      </c>
      <c r="Q2337" t="str">
        <f t="shared" si="76"/>
        <v>formerly smoked</v>
      </c>
      <c r="Z2337">
        <v>48</v>
      </c>
      <c r="AA2337" s="8">
        <v>0</v>
      </c>
      <c r="AB2337">
        <v>106.74</v>
      </c>
      <c r="AC2337">
        <v>33.700000000000003</v>
      </c>
    </row>
    <row r="2338" spans="14:29" x14ac:dyDescent="0.35">
      <c r="N2338">
        <f t="shared" si="75"/>
        <v>9.2000000000000011</v>
      </c>
      <c r="O2338">
        <v>78</v>
      </c>
      <c r="P2338" t="s">
        <v>21</v>
      </c>
      <c r="Q2338" t="str">
        <f t="shared" si="76"/>
        <v>never smoked</v>
      </c>
      <c r="Z2338">
        <v>78</v>
      </c>
      <c r="AA2338" s="8">
        <v>0</v>
      </c>
      <c r="AB2338">
        <v>191.33</v>
      </c>
      <c r="AC2338">
        <v>24.5</v>
      </c>
    </row>
    <row r="2339" spans="14:29" x14ac:dyDescent="0.35">
      <c r="N2339">
        <f t="shared" si="75"/>
        <v>2</v>
      </c>
      <c r="O2339">
        <v>21</v>
      </c>
      <c r="P2339" t="s">
        <v>21</v>
      </c>
      <c r="Q2339" t="str">
        <f t="shared" si="76"/>
        <v>never smoked</v>
      </c>
      <c r="Z2339">
        <v>21</v>
      </c>
      <c r="AA2339" s="8">
        <v>0</v>
      </c>
      <c r="AB2339">
        <v>59.52</v>
      </c>
      <c r="AC2339">
        <v>33.700000000000003</v>
      </c>
    </row>
    <row r="2340" spans="14:29" x14ac:dyDescent="0.35">
      <c r="N2340">
        <f t="shared" si="75"/>
        <v>6.3</v>
      </c>
      <c r="O2340">
        <v>54</v>
      </c>
      <c r="P2340" t="s">
        <v>22</v>
      </c>
      <c r="Q2340" t="str">
        <f t="shared" si="76"/>
        <v>smokes</v>
      </c>
      <c r="Z2340">
        <v>54</v>
      </c>
      <c r="AA2340" s="8">
        <v>0</v>
      </c>
      <c r="AB2340">
        <v>206.52</v>
      </c>
      <c r="AC2340">
        <v>35.4</v>
      </c>
    </row>
    <row r="2341" spans="14:29" x14ac:dyDescent="0.35">
      <c r="N2341">
        <f t="shared" si="75"/>
        <v>4.6000000000000005</v>
      </c>
      <c r="O2341">
        <v>43</v>
      </c>
      <c r="P2341" t="s">
        <v>21</v>
      </c>
      <c r="Q2341" t="str">
        <f t="shared" si="76"/>
        <v>never smoked</v>
      </c>
      <c r="Z2341">
        <v>43</v>
      </c>
      <c r="AA2341" s="8">
        <v>0</v>
      </c>
      <c r="AB2341">
        <v>80.069999999999993</v>
      </c>
      <c r="AC2341">
        <v>28.1</v>
      </c>
    </row>
    <row r="2342" spans="14:29" x14ac:dyDescent="0.35">
      <c r="N2342">
        <f t="shared" si="75"/>
        <v>1.7000000000000002</v>
      </c>
      <c r="O2342">
        <v>19</v>
      </c>
      <c r="P2342" t="s">
        <v>24</v>
      </c>
      <c r="Q2342" t="str">
        <f t="shared" si="76"/>
        <v>never smoked</v>
      </c>
      <c r="Z2342">
        <v>19</v>
      </c>
      <c r="AA2342" s="8">
        <v>0</v>
      </c>
      <c r="AB2342">
        <v>64.92</v>
      </c>
      <c r="AC2342">
        <v>22.5</v>
      </c>
    </row>
    <row r="2343" spans="14:29" x14ac:dyDescent="0.35">
      <c r="N2343">
        <f t="shared" si="75"/>
        <v>9.8000000000000007</v>
      </c>
      <c r="O2343">
        <v>82</v>
      </c>
      <c r="P2343" t="s">
        <v>21</v>
      </c>
      <c r="Q2343" t="str">
        <f t="shared" si="76"/>
        <v>never smoked</v>
      </c>
      <c r="Z2343">
        <v>82</v>
      </c>
      <c r="AA2343" s="8">
        <v>0</v>
      </c>
      <c r="AB2343">
        <v>80</v>
      </c>
      <c r="AC2343">
        <v>33.6</v>
      </c>
    </row>
    <row r="2344" spans="14:29" x14ac:dyDescent="0.35">
      <c r="N2344">
        <f t="shared" si="75"/>
        <v>9.6</v>
      </c>
      <c r="O2344">
        <v>80</v>
      </c>
      <c r="P2344" t="s">
        <v>24</v>
      </c>
      <c r="Q2344" t="str">
        <f t="shared" si="76"/>
        <v>formerly smoked</v>
      </c>
      <c r="Z2344">
        <v>80</v>
      </c>
      <c r="AA2344" s="8">
        <v>0</v>
      </c>
      <c r="AB2344">
        <v>75.06</v>
      </c>
      <c r="AC2344">
        <v>29.7</v>
      </c>
    </row>
    <row r="2345" spans="14:29" x14ac:dyDescent="0.35">
      <c r="N2345">
        <f t="shared" si="75"/>
        <v>8.4</v>
      </c>
      <c r="O2345">
        <v>69</v>
      </c>
      <c r="P2345" t="s">
        <v>21</v>
      </c>
      <c r="Q2345" t="str">
        <f t="shared" si="76"/>
        <v>never smoked</v>
      </c>
      <c r="Z2345">
        <v>69</v>
      </c>
      <c r="AA2345" s="8">
        <v>0</v>
      </c>
      <c r="AB2345">
        <v>112.2</v>
      </c>
      <c r="AC2345">
        <v>28.1</v>
      </c>
    </row>
    <row r="2346" spans="14:29" x14ac:dyDescent="0.35">
      <c r="N2346">
        <f t="shared" si="75"/>
        <v>2</v>
      </c>
      <c r="O2346">
        <v>21</v>
      </c>
      <c r="P2346" t="s">
        <v>21</v>
      </c>
      <c r="Q2346" t="str">
        <f t="shared" si="76"/>
        <v>never smoked</v>
      </c>
      <c r="Z2346">
        <v>21</v>
      </c>
      <c r="AA2346" s="8">
        <v>0</v>
      </c>
      <c r="AB2346">
        <v>91.18</v>
      </c>
      <c r="AC2346">
        <v>25.7</v>
      </c>
    </row>
    <row r="2347" spans="14:29" x14ac:dyDescent="0.35">
      <c r="N2347">
        <f t="shared" si="75"/>
        <v>5.0999999999999996</v>
      </c>
      <c r="O2347">
        <v>46</v>
      </c>
      <c r="P2347" t="s">
        <v>16</v>
      </c>
      <c r="Q2347" t="str">
        <f t="shared" si="76"/>
        <v>formerly smoked</v>
      </c>
      <c r="Z2347">
        <v>46</v>
      </c>
      <c r="AA2347" s="8">
        <v>0</v>
      </c>
      <c r="AB2347">
        <v>85.81</v>
      </c>
      <c r="AC2347">
        <v>20.2</v>
      </c>
    </row>
    <row r="2348" spans="14:29" x14ac:dyDescent="0.35">
      <c r="N2348">
        <f t="shared" si="75"/>
        <v>1.2</v>
      </c>
      <c r="O2348">
        <v>14</v>
      </c>
      <c r="P2348" t="s">
        <v>21</v>
      </c>
      <c r="Q2348" t="str">
        <f t="shared" si="76"/>
        <v>never smoked</v>
      </c>
      <c r="Z2348">
        <v>14</v>
      </c>
      <c r="AA2348" s="8">
        <v>0</v>
      </c>
      <c r="AB2348">
        <v>148.37</v>
      </c>
      <c r="AC2348">
        <v>22.7</v>
      </c>
    </row>
    <row r="2349" spans="14:29" x14ac:dyDescent="0.35">
      <c r="N2349">
        <f t="shared" si="75"/>
        <v>0.6</v>
      </c>
      <c r="O2349">
        <v>6</v>
      </c>
      <c r="P2349" t="s">
        <v>24</v>
      </c>
      <c r="Q2349" t="str">
        <f t="shared" si="76"/>
        <v>never smoked</v>
      </c>
      <c r="Z2349">
        <v>6</v>
      </c>
      <c r="AA2349" s="8">
        <v>0</v>
      </c>
      <c r="AB2349">
        <v>64.55</v>
      </c>
      <c r="AC2349">
        <v>17.399999999999999</v>
      </c>
    </row>
    <row r="2350" spans="14:29" x14ac:dyDescent="0.35">
      <c r="N2350">
        <f t="shared" si="75"/>
        <v>0.3</v>
      </c>
      <c r="O2350">
        <v>3</v>
      </c>
      <c r="P2350" t="s">
        <v>24</v>
      </c>
      <c r="Q2350" t="str">
        <f t="shared" si="76"/>
        <v>never smoked</v>
      </c>
      <c r="Z2350">
        <v>3</v>
      </c>
      <c r="AA2350" s="8">
        <v>0</v>
      </c>
      <c r="AB2350">
        <v>97.31</v>
      </c>
      <c r="AC2350">
        <v>22.2</v>
      </c>
    </row>
    <row r="2351" spans="14:29" x14ac:dyDescent="0.35">
      <c r="N2351">
        <f t="shared" si="75"/>
        <v>5.2</v>
      </c>
      <c r="O2351">
        <v>47</v>
      </c>
      <c r="P2351" t="s">
        <v>21</v>
      </c>
      <c r="Q2351" t="str">
        <f t="shared" si="76"/>
        <v>never smoked</v>
      </c>
      <c r="Z2351">
        <v>47</v>
      </c>
      <c r="AA2351" s="8">
        <v>0</v>
      </c>
      <c r="AB2351">
        <v>111.15</v>
      </c>
      <c r="AC2351">
        <v>23.8</v>
      </c>
    </row>
    <row r="2352" spans="14:29" x14ac:dyDescent="0.35">
      <c r="N2352">
        <f t="shared" si="75"/>
        <v>3.4000000000000004</v>
      </c>
      <c r="O2352">
        <v>34</v>
      </c>
      <c r="P2352" t="s">
        <v>21</v>
      </c>
      <c r="Q2352" t="str">
        <f t="shared" si="76"/>
        <v>never smoked</v>
      </c>
      <c r="Z2352">
        <v>34</v>
      </c>
      <c r="AA2352" s="8">
        <v>0</v>
      </c>
      <c r="AB2352">
        <v>80.97</v>
      </c>
      <c r="AC2352">
        <v>28.7</v>
      </c>
    </row>
    <row r="2353" spans="14:29" x14ac:dyDescent="0.35">
      <c r="N2353">
        <f t="shared" si="75"/>
        <v>4.3</v>
      </c>
      <c r="O2353">
        <v>41</v>
      </c>
      <c r="P2353" t="s">
        <v>16</v>
      </c>
      <c r="Q2353" t="str">
        <f t="shared" si="76"/>
        <v>formerly smoked</v>
      </c>
      <c r="Z2353">
        <v>41</v>
      </c>
      <c r="AA2353" s="8">
        <v>0</v>
      </c>
      <c r="AB2353">
        <v>89.88</v>
      </c>
      <c r="AC2353">
        <v>33.1</v>
      </c>
    </row>
    <row r="2354" spans="14:29" x14ac:dyDescent="0.35">
      <c r="N2354">
        <f t="shared" si="75"/>
        <v>8.1999999999999993</v>
      </c>
      <c r="O2354">
        <v>67</v>
      </c>
      <c r="P2354" t="s">
        <v>16</v>
      </c>
      <c r="Q2354" t="str">
        <f t="shared" si="76"/>
        <v>formerly smoked</v>
      </c>
      <c r="Z2354">
        <v>67</v>
      </c>
      <c r="AA2354" s="8">
        <v>0</v>
      </c>
      <c r="AB2354">
        <v>62.66</v>
      </c>
      <c r="AC2354">
        <v>28</v>
      </c>
    </row>
    <row r="2355" spans="14:29" x14ac:dyDescent="0.35">
      <c r="N2355">
        <f t="shared" si="75"/>
        <v>0.5</v>
      </c>
      <c r="O2355">
        <v>5</v>
      </c>
      <c r="P2355" t="s">
        <v>24</v>
      </c>
      <c r="Q2355" t="str">
        <f t="shared" si="76"/>
        <v>never smoked</v>
      </c>
      <c r="Z2355">
        <v>5</v>
      </c>
      <c r="AA2355" s="8">
        <v>0</v>
      </c>
      <c r="AB2355">
        <v>122.25</v>
      </c>
      <c r="AC2355">
        <v>16.7</v>
      </c>
    </row>
    <row r="2356" spans="14:29" x14ac:dyDescent="0.35">
      <c r="N2356">
        <f t="shared" si="75"/>
        <v>1.7999999999999998</v>
      </c>
      <c r="O2356">
        <v>20</v>
      </c>
      <c r="P2356" t="s">
        <v>21</v>
      </c>
      <c r="Q2356" t="str">
        <f t="shared" si="76"/>
        <v>never smoked</v>
      </c>
      <c r="Z2356">
        <v>20</v>
      </c>
      <c r="AA2356" s="8">
        <v>0</v>
      </c>
      <c r="AB2356">
        <v>87.08</v>
      </c>
      <c r="AC2356">
        <v>27.1</v>
      </c>
    </row>
    <row r="2357" spans="14:29" x14ac:dyDescent="0.35">
      <c r="N2357">
        <f t="shared" si="75"/>
        <v>7.7</v>
      </c>
      <c r="O2357">
        <v>63</v>
      </c>
      <c r="P2357" t="s">
        <v>22</v>
      </c>
      <c r="Q2357" t="str">
        <f t="shared" si="76"/>
        <v>smokes</v>
      </c>
      <c r="Z2357">
        <v>63</v>
      </c>
      <c r="AA2357" s="8">
        <v>0</v>
      </c>
      <c r="AB2357">
        <v>85</v>
      </c>
      <c r="AC2357">
        <v>26.4</v>
      </c>
    </row>
    <row r="2358" spans="14:29" x14ac:dyDescent="0.35">
      <c r="N2358">
        <f t="shared" si="75"/>
        <v>8.8000000000000007</v>
      </c>
      <c r="O2358">
        <v>73</v>
      </c>
      <c r="P2358" t="s">
        <v>22</v>
      </c>
      <c r="Q2358" t="str">
        <f t="shared" si="76"/>
        <v>smokes</v>
      </c>
      <c r="Z2358">
        <v>73</v>
      </c>
      <c r="AA2358" s="8">
        <v>0</v>
      </c>
      <c r="AB2358">
        <v>100.49</v>
      </c>
      <c r="AC2358">
        <v>23.7</v>
      </c>
    </row>
    <row r="2359" spans="14:29" x14ac:dyDescent="0.35">
      <c r="N2359">
        <f t="shared" si="75"/>
        <v>7.5</v>
      </c>
      <c r="O2359">
        <v>62</v>
      </c>
      <c r="P2359" t="s">
        <v>24</v>
      </c>
      <c r="Q2359" t="str">
        <f t="shared" si="76"/>
        <v>formerly smoked</v>
      </c>
      <c r="Z2359">
        <v>62</v>
      </c>
      <c r="AA2359" s="8">
        <v>0</v>
      </c>
      <c r="AB2359">
        <v>145.37</v>
      </c>
      <c r="AC2359">
        <v>33.299999999999997</v>
      </c>
    </row>
    <row r="2360" spans="14:29" x14ac:dyDescent="0.35">
      <c r="N2360">
        <f t="shared" si="75"/>
        <v>0</v>
      </c>
      <c r="O2360">
        <v>0.88</v>
      </c>
      <c r="P2360" t="s">
        <v>24</v>
      </c>
      <c r="Q2360" t="str">
        <f t="shared" si="76"/>
        <v>never smoked</v>
      </c>
      <c r="Z2360">
        <v>0.88</v>
      </c>
      <c r="AA2360" s="8">
        <v>0</v>
      </c>
      <c r="AB2360">
        <v>112.19</v>
      </c>
      <c r="AC2360">
        <v>18.899999999999999</v>
      </c>
    </row>
    <row r="2361" spans="14:29" x14ac:dyDescent="0.35">
      <c r="N2361">
        <f t="shared" si="75"/>
        <v>5.6000000000000005</v>
      </c>
      <c r="O2361">
        <v>50</v>
      </c>
      <c r="P2361" t="s">
        <v>22</v>
      </c>
      <c r="Q2361" t="str">
        <f t="shared" si="76"/>
        <v>smokes</v>
      </c>
      <c r="Z2361">
        <v>50</v>
      </c>
      <c r="AA2361" s="8">
        <v>0</v>
      </c>
      <c r="AB2361">
        <v>79.73</v>
      </c>
      <c r="AC2361">
        <v>25.5</v>
      </c>
    </row>
    <row r="2362" spans="14:29" x14ac:dyDescent="0.35">
      <c r="N2362">
        <f t="shared" si="75"/>
        <v>8.6</v>
      </c>
      <c r="O2362">
        <v>71</v>
      </c>
      <c r="P2362" t="s">
        <v>16</v>
      </c>
      <c r="Q2362" t="str">
        <f t="shared" si="76"/>
        <v>formerly smoked</v>
      </c>
      <c r="Z2362">
        <v>71</v>
      </c>
      <c r="AA2362" s="8">
        <v>0</v>
      </c>
      <c r="AB2362">
        <v>101.13</v>
      </c>
      <c r="AC2362">
        <v>35.9</v>
      </c>
    </row>
    <row r="2363" spans="14:29" x14ac:dyDescent="0.35">
      <c r="N2363">
        <f t="shared" si="75"/>
        <v>2.9</v>
      </c>
      <c r="O2363">
        <v>30</v>
      </c>
      <c r="P2363" t="s">
        <v>24</v>
      </c>
      <c r="Q2363" t="str">
        <f t="shared" si="76"/>
        <v>smokes</v>
      </c>
      <c r="Z2363">
        <v>30</v>
      </c>
      <c r="AA2363" s="8">
        <v>0</v>
      </c>
      <c r="AB2363">
        <v>101.98</v>
      </c>
      <c r="AC2363">
        <v>23.2</v>
      </c>
    </row>
    <row r="2364" spans="14:29" x14ac:dyDescent="0.35">
      <c r="N2364">
        <f t="shared" si="75"/>
        <v>9.6</v>
      </c>
      <c r="O2364">
        <v>80</v>
      </c>
      <c r="P2364" t="s">
        <v>22</v>
      </c>
      <c r="Q2364" t="str">
        <f t="shared" si="76"/>
        <v>smokes</v>
      </c>
      <c r="Z2364">
        <v>80</v>
      </c>
      <c r="AA2364" s="8">
        <v>0</v>
      </c>
      <c r="AB2364">
        <v>98.39</v>
      </c>
      <c r="AC2364">
        <v>22.2</v>
      </c>
    </row>
    <row r="2365" spans="14:29" x14ac:dyDescent="0.35">
      <c r="N2365">
        <f t="shared" si="75"/>
        <v>7.8000000000000007</v>
      </c>
      <c r="O2365">
        <v>64</v>
      </c>
      <c r="P2365" t="s">
        <v>22</v>
      </c>
      <c r="Q2365" t="str">
        <f t="shared" si="76"/>
        <v>smokes</v>
      </c>
      <c r="Z2365">
        <v>64</v>
      </c>
      <c r="AA2365" s="8">
        <v>0</v>
      </c>
      <c r="AB2365">
        <v>128.04</v>
      </c>
      <c r="AC2365">
        <v>34</v>
      </c>
    </row>
    <row r="2366" spans="14:29" x14ac:dyDescent="0.35">
      <c r="N2366">
        <f t="shared" si="75"/>
        <v>0.6</v>
      </c>
      <c r="O2366">
        <v>7</v>
      </c>
      <c r="P2366" t="s">
        <v>24</v>
      </c>
      <c r="Q2366" t="str">
        <f t="shared" si="76"/>
        <v>never smoked</v>
      </c>
      <c r="Z2366">
        <v>7</v>
      </c>
      <c r="AA2366" s="8">
        <v>0</v>
      </c>
      <c r="AB2366">
        <v>98.12</v>
      </c>
      <c r="AC2366">
        <v>20.399999999999999</v>
      </c>
    </row>
    <row r="2367" spans="14:29" x14ac:dyDescent="0.35">
      <c r="N2367">
        <f t="shared" si="75"/>
        <v>3.7</v>
      </c>
      <c r="O2367">
        <v>36</v>
      </c>
      <c r="P2367" t="s">
        <v>24</v>
      </c>
      <c r="Q2367" t="str">
        <f t="shared" si="76"/>
        <v>smokes</v>
      </c>
      <c r="Z2367">
        <v>36</v>
      </c>
      <c r="AA2367" s="8">
        <v>0</v>
      </c>
      <c r="AB2367">
        <v>216.96</v>
      </c>
      <c r="AC2367">
        <v>34.5</v>
      </c>
    </row>
    <row r="2368" spans="14:29" x14ac:dyDescent="0.35">
      <c r="N2368">
        <f t="shared" si="75"/>
        <v>9.3999999999999986</v>
      </c>
      <c r="O2368">
        <v>79</v>
      </c>
      <c r="P2368" t="s">
        <v>24</v>
      </c>
      <c r="Q2368" t="str">
        <f t="shared" si="76"/>
        <v>formerly smoked</v>
      </c>
      <c r="Z2368">
        <v>79</v>
      </c>
      <c r="AA2368" s="8">
        <v>0</v>
      </c>
      <c r="AB2368">
        <v>94.92</v>
      </c>
      <c r="AC2368">
        <v>31.9</v>
      </c>
    </row>
    <row r="2369" spans="14:29" x14ac:dyDescent="0.35">
      <c r="N2369">
        <f t="shared" si="75"/>
        <v>3.5999999999999996</v>
      </c>
      <c r="O2369">
        <v>35</v>
      </c>
      <c r="P2369" t="s">
        <v>16</v>
      </c>
      <c r="Q2369" t="str">
        <f t="shared" si="76"/>
        <v>formerly smoked</v>
      </c>
      <c r="Z2369">
        <v>35</v>
      </c>
      <c r="AA2369" s="8">
        <v>0</v>
      </c>
      <c r="AB2369">
        <v>83.27</v>
      </c>
      <c r="AC2369">
        <v>19.8</v>
      </c>
    </row>
    <row r="2370" spans="14:29" x14ac:dyDescent="0.35">
      <c r="N2370">
        <f t="shared" si="75"/>
        <v>2.7</v>
      </c>
      <c r="O2370">
        <v>28</v>
      </c>
      <c r="P2370" t="s">
        <v>24</v>
      </c>
      <c r="Q2370" t="str">
        <f t="shared" si="76"/>
        <v>smokes</v>
      </c>
      <c r="Z2370">
        <v>28</v>
      </c>
      <c r="AA2370" s="8">
        <v>0</v>
      </c>
      <c r="AB2370">
        <v>96.86</v>
      </c>
      <c r="AC2370">
        <v>29</v>
      </c>
    </row>
    <row r="2371" spans="14:29" x14ac:dyDescent="0.35">
      <c r="N2371">
        <f t="shared" ref="N2371:N2434" si="77">_xlfn.PERCENTRANK.EXC(O:O,O2371,2)*10</f>
        <v>8.6999999999999993</v>
      </c>
      <c r="O2371">
        <v>72</v>
      </c>
      <c r="P2371" t="s">
        <v>16</v>
      </c>
      <c r="Q2371" t="str">
        <f t="shared" ref="Q2371:Q2434" si="78">IF(P2371="Unknown",IF(N2371&gt;=7,"formerly smoked",IF(N2371&gt;=2,"smokes","never smoked")),P2371)</f>
        <v>formerly smoked</v>
      </c>
      <c r="Z2371">
        <v>72</v>
      </c>
      <c r="AA2371" s="8">
        <v>0</v>
      </c>
      <c r="AB2371">
        <v>99.73</v>
      </c>
      <c r="AC2371">
        <v>36.700000000000003</v>
      </c>
    </row>
    <row r="2372" spans="14:29" x14ac:dyDescent="0.35">
      <c r="N2372">
        <f t="shared" si="77"/>
        <v>1</v>
      </c>
      <c r="O2372">
        <v>12</v>
      </c>
      <c r="P2372" t="s">
        <v>24</v>
      </c>
      <c r="Q2372" t="str">
        <f t="shared" si="78"/>
        <v>never smoked</v>
      </c>
      <c r="Z2372">
        <v>12</v>
      </c>
      <c r="AA2372" s="8">
        <v>0</v>
      </c>
      <c r="AB2372">
        <v>91.71</v>
      </c>
      <c r="AC2372">
        <v>21.3</v>
      </c>
    </row>
    <row r="2373" spans="14:29" x14ac:dyDescent="0.35">
      <c r="N2373">
        <f t="shared" si="77"/>
        <v>2.4</v>
      </c>
      <c r="O2373">
        <v>25</v>
      </c>
      <c r="P2373" t="s">
        <v>22</v>
      </c>
      <c r="Q2373" t="str">
        <f t="shared" si="78"/>
        <v>smokes</v>
      </c>
      <c r="Z2373">
        <v>25</v>
      </c>
      <c r="AA2373" s="8">
        <v>0</v>
      </c>
      <c r="AB2373">
        <v>65.77</v>
      </c>
      <c r="AC2373">
        <v>23.7</v>
      </c>
    </row>
    <row r="2374" spans="14:29" x14ac:dyDescent="0.35">
      <c r="N2374">
        <f t="shared" si="77"/>
        <v>2.6</v>
      </c>
      <c r="O2374">
        <v>27</v>
      </c>
      <c r="P2374" t="s">
        <v>22</v>
      </c>
      <c r="Q2374" t="str">
        <f t="shared" si="78"/>
        <v>smokes</v>
      </c>
      <c r="Z2374">
        <v>27</v>
      </c>
      <c r="AA2374" s="8">
        <v>0</v>
      </c>
      <c r="AB2374">
        <v>161.57</v>
      </c>
      <c r="AC2374">
        <v>25.7</v>
      </c>
    </row>
    <row r="2375" spans="14:29" x14ac:dyDescent="0.35">
      <c r="N2375">
        <f t="shared" si="77"/>
        <v>7.5</v>
      </c>
      <c r="O2375">
        <v>62</v>
      </c>
      <c r="P2375" t="s">
        <v>21</v>
      </c>
      <c r="Q2375" t="str">
        <f t="shared" si="78"/>
        <v>never smoked</v>
      </c>
      <c r="Z2375">
        <v>62</v>
      </c>
      <c r="AA2375" s="8">
        <v>0</v>
      </c>
      <c r="AB2375">
        <v>74.319999999999993</v>
      </c>
      <c r="AC2375">
        <v>34</v>
      </c>
    </row>
    <row r="2376" spans="14:29" x14ac:dyDescent="0.35">
      <c r="N2376">
        <f t="shared" si="77"/>
        <v>7</v>
      </c>
      <c r="O2376">
        <v>58</v>
      </c>
      <c r="P2376" t="s">
        <v>24</v>
      </c>
      <c r="Q2376" t="str">
        <f t="shared" si="78"/>
        <v>formerly smoked</v>
      </c>
      <c r="Z2376">
        <v>58</v>
      </c>
      <c r="AA2376" s="8">
        <v>0</v>
      </c>
      <c r="AB2376">
        <v>170.93</v>
      </c>
      <c r="AC2376">
        <v>30.7</v>
      </c>
    </row>
    <row r="2377" spans="14:29" x14ac:dyDescent="0.35">
      <c r="N2377">
        <f t="shared" si="77"/>
        <v>2.9</v>
      </c>
      <c r="O2377">
        <v>30</v>
      </c>
      <c r="P2377" t="s">
        <v>21</v>
      </c>
      <c r="Q2377" t="str">
        <f t="shared" si="78"/>
        <v>never smoked</v>
      </c>
      <c r="Z2377">
        <v>30</v>
      </c>
      <c r="AA2377" s="8">
        <v>0</v>
      </c>
      <c r="AB2377">
        <v>74.430000000000007</v>
      </c>
      <c r="AC2377">
        <v>44.8</v>
      </c>
    </row>
    <row r="2378" spans="14:29" x14ac:dyDescent="0.35">
      <c r="N2378">
        <f t="shared" si="77"/>
        <v>6.6000000000000005</v>
      </c>
      <c r="O2378">
        <v>56</v>
      </c>
      <c r="P2378" t="s">
        <v>16</v>
      </c>
      <c r="Q2378" t="str">
        <f t="shared" si="78"/>
        <v>formerly smoked</v>
      </c>
      <c r="Z2378">
        <v>56</v>
      </c>
      <c r="AA2378" s="8">
        <v>0</v>
      </c>
      <c r="AB2378">
        <v>86.36</v>
      </c>
      <c r="AC2378">
        <v>27.7</v>
      </c>
    </row>
    <row r="2379" spans="14:29" x14ac:dyDescent="0.35">
      <c r="N2379">
        <f t="shared" si="77"/>
        <v>2.7</v>
      </c>
      <c r="O2379">
        <v>28</v>
      </c>
      <c r="P2379" t="s">
        <v>24</v>
      </c>
      <c r="Q2379" t="str">
        <f t="shared" si="78"/>
        <v>smokes</v>
      </c>
      <c r="Z2379">
        <v>28</v>
      </c>
      <c r="AA2379" s="8">
        <v>0</v>
      </c>
      <c r="AB2379">
        <v>97.06</v>
      </c>
      <c r="AC2379">
        <v>23.2</v>
      </c>
    </row>
    <row r="2380" spans="14:29" x14ac:dyDescent="0.35">
      <c r="N2380">
        <f t="shared" si="77"/>
        <v>5.2</v>
      </c>
      <c r="O2380">
        <v>47</v>
      </c>
      <c r="P2380" t="s">
        <v>24</v>
      </c>
      <c r="Q2380" t="str">
        <f t="shared" si="78"/>
        <v>smokes</v>
      </c>
      <c r="Z2380">
        <v>47</v>
      </c>
      <c r="AA2380" s="8">
        <v>0</v>
      </c>
      <c r="AB2380">
        <v>110.38</v>
      </c>
      <c r="AC2380">
        <v>30.1</v>
      </c>
    </row>
    <row r="2381" spans="14:29" x14ac:dyDescent="0.35">
      <c r="N2381">
        <f t="shared" si="77"/>
        <v>1.4000000000000001</v>
      </c>
      <c r="O2381">
        <v>16</v>
      </c>
      <c r="P2381" t="s">
        <v>24</v>
      </c>
      <c r="Q2381" t="str">
        <f t="shared" si="78"/>
        <v>never smoked</v>
      </c>
      <c r="Z2381">
        <v>16</v>
      </c>
      <c r="AA2381" s="8">
        <v>0</v>
      </c>
      <c r="AB2381">
        <v>79.03</v>
      </c>
      <c r="AC2381">
        <v>29.3</v>
      </c>
    </row>
    <row r="2382" spans="14:29" x14ac:dyDescent="0.35">
      <c r="N2382">
        <f t="shared" si="77"/>
        <v>2.8000000000000003</v>
      </c>
      <c r="O2382">
        <v>29</v>
      </c>
      <c r="P2382" t="s">
        <v>21</v>
      </c>
      <c r="Q2382" t="str">
        <f t="shared" si="78"/>
        <v>never smoked</v>
      </c>
      <c r="Z2382">
        <v>29</v>
      </c>
      <c r="AA2382" s="8">
        <v>0</v>
      </c>
      <c r="AB2382">
        <v>62.48</v>
      </c>
      <c r="AC2382">
        <v>29.5</v>
      </c>
    </row>
    <row r="2383" spans="14:29" x14ac:dyDescent="0.35">
      <c r="N2383">
        <f t="shared" si="77"/>
        <v>2.5</v>
      </c>
      <c r="O2383">
        <v>26</v>
      </c>
      <c r="P2383" t="s">
        <v>21</v>
      </c>
      <c r="Q2383" t="str">
        <f t="shared" si="78"/>
        <v>never smoked</v>
      </c>
      <c r="Z2383">
        <v>26</v>
      </c>
      <c r="AA2383" s="8">
        <v>0</v>
      </c>
      <c r="AB2383">
        <v>55.62</v>
      </c>
      <c r="AC2383">
        <v>25.8</v>
      </c>
    </row>
    <row r="2384" spans="14:29" x14ac:dyDescent="0.35">
      <c r="N2384">
        <f t="shared" si="77"/>
        <v>2.5</v>
      </c>
      <c r="O2384">
        <v>26</v>
      </c>
      <c r="P2384" t="s">
        <v>21</v>
      </c>
      <c r="Q2384" t="str">
        <f t="shared" si="78"/>
        <v>never smoked</v>
      </c>
      <c r="Z2384">
        <v>26</v>
      </c>
      <c r="AA2384" s="8">
        <v>0</v>
      </c>
      <c r="AB2384">
        <v>84.9</v>
      </c>
      <c r="AC2384">
        <v>26.2</v>
      </c>
    </row>
    <row r="2385" spans="14:29" x14ac:dyDescent="0.35">
      <c r="N2385">
        <f t="shared" si="77"/>
        <v>6.5</v>
      </c>
      <c r="O2385">
        <v>55</v>
      </c>
      <c r="P2385" t="s">
        <v>24</v>
      </c>
      <c r="Q2385" t="str">
        <f t="shared" si="78"/>
        <v>smokes</v>
      </c>
      <c r="Z2385">
        <v>55</v>
      </c>
      <c r="AA2385" s="8">
        <v>0</v>
      </c>
      <c r="AB2385">
        <v>232.81</v>
      </c>
      <c r="AC2385">
        <v>28.8</v>
      </c>
    </row>
    <row r="2386" spans="14:29" x14ac:dyDescent="0.35">
      <c r="N2386">
        <f t="shared" si="77"/>
        <v>2.8000000000000003</v>
      </c>
      <c r="O2386">
        <v>29</v>
      </c>
      <c r="P2386" t="s">
        <v>22</v>
      </c>
      <c r="Q2386" t="str">
        <f t="shared" si="78"/>
        <v>smokes</v>
      </c>
      <c r="Z2386">
        <v>29</v>
      </c>
      <c r="AA2386" s="8">
        <v>0</v>
      </c>
      <c r="AB2386">
        <v>86.55</v>
      </c>
      <c r="AC2386">
        <v>29.8</v>
      </c>
    </row>
    <row r="2387" spans="14:29" x14ac:dyDescent="0.35">
      <c r="N2387">
        <f t="shared" si="77"/>
        <v>2.8000000000000003</v>
      </c>
      <c r="O2387">
        <v>29</v>
      </c>
      <c r="P2387" t="s">
        <v>21</v>
      </c>
      <c r="Q2387" t="str">
        <f t="shared" si="78"/>
        <v>never smoked</v>
      </c>
      <c r="Z2387">
        <v>29</v>
      </c>
      <c r="AA2387" s="8">
        <v>0</v>
      </c>
      <c r="AB2387">
        <v>118.61</v>
      </c>
      <c r="AC2387">
        <v>26.5</v>
      </c>
    </row>
    <row r="2388" spans="14:29" x14ac:dyDescent="0.35">
      <c r="N2388">
        <f t="shared" si="77"/>
        <v>3.3000000000000003</v>
      </c>
      <c r="O2388">
        <v>33</v>
      </c>
      <c r="P2388" t="s">
        <v>16</v>
      </c>
      <c r="Q2388" t="str">
        <f t="shared" si="78"/>
        <v>formerly smoked</v>
      </c>
      <c r="Z2388">
        <v>33</v>
      </c>
      <c r="AA2388" s="8">
        <v>0</v>
      </c>
      <c r="AB2388">
        <v>80.209999999999994</v>
      </c>
      <c r="AC2388">
        <v>27.8</v>
      </c>
    </row>
    <row r="2389" spans="14:29" x14ac:dyDescent="0.35">
      <c r="N2389">
        <f t="shared" si="77"/>
        <v>1.7000000000000002</v>
      </c>
      <c r="O2389">
        <v>19</v>
      </c>
      <c r="P2389" t="s">
        <v>21</v>
      </c>
      <c r="Q2389" t="str">
        <f t="shared" si="78"/>
        <v>never smoked</v>
      </c>
      <c r="Z2389">
        <v>19</v>
      </c>
      <c r="AA2389" s="8">
        <v>0</v>
      </c>
      <c r="AB2389">
        <v>65.959999999999994</v>
      </c>
      <c r="AC2389">
        <v>29</v>
      </c>
    </row>
    <row r="2390" spans="14:29" x14ac:dyDescent="0.35">
      <c r="N2390">
        <f t="shared" si="77"/>
        <v>0.89999999999999991</v>
      </c>
      <c r="O2390">
        <v>10</v>
      </c>
      <c r="P2390" t="s">
        <v>24</v>
      </c>
      <c r="Q2390" t="str">
        <f t="shared" si="78"/>
        <v>never smoked</v>
      </c>
      <c r="Z2390">
        <v>10</v>
      </c>
      <c r="AA2390" s="8">
        <v>0</v>
      </c>
      <c r="AB2390">
        <v>61.34</v>
      </c>
      <c r="AC2390">
        <v>19.100000000000001</v>
      </c>
    </row>
    <row r="2391" spans="14:29" x14ac:dyDescent="0.35">
      <c r="N2391">
        <f t="shared" si="77"/>
        <v>0.3</v>
      </c>
      <c r="O2391">
        <v>3</v>
      </c>
      <c r="P2391" t="s">
        <v>24</v>
      </c>
      <c r="Q2391" t="str">
        <f t="shared" si="78"/>
        <v>never smoked</v>
      </c>
      <c r="Z2391">
        <v>3</v>
      </c>
      <c r="AA2391" s="8">
        <v>0</v>
      </c>
      <c r="AB2391">
        <v>116.6</v>
      </c>
      <c r="AC2391">
        <v>17.100000000000001</v>
      </c>
    </row>
    <row r="2392" spans="14:29" x14ac:dyDescent="0.35">
      <c r="N2392">
        <f t="shared" si="77"/>
        <v>7.3</v>
      </c>
      <c r="O2392">
        <v>60</v>
      </c>
      <c r="P2392" t="s">
        <v>24</v>
      </c>
      <c r="Q2392" t="str">
        <f t="shared" si="78"/>
        <v>formerly smoked</v>
      </c>
      <c r="Z2392">
        <v>60</v>
      </c>
      <c r="AA2392" s="8">
        <v>0</v>
      </c>
      <c r="AB2392">
        <v>85.13</v>
      </c>
      <c r="AC2392">
        <v>24.6</v>
      </c>
    </row>
    <row r="2393" spans="14:29" x14ac:dyDescent="0.35">
      <c r="N2393">
        <f t="shared" si="77"/>
        <v>1.4000000000000001</v>
      </c>
      <c r="O2393">
        <v>16</v>
      </c>
      <c r="P2393" t="s">
        <v>24</v>
      </c>
      <c r="Q2393" t="str">
        <f t="shared" si="78"/>
        <v>never smoked</v>
      </c>
      <c r="Z2393">
        <v>16</v>
      </c>
      <c r="AA2393" s="8">
        <v>0</v>
      </c>
      <c r="AB2393">
        <v>86.32</v>
      </c>
      <c r="AC2393">
        <v>18.3</v>
      </c>
    </row>
    <row r="2394" spans="14:29" x14ac:dyDescent="0.35">
      <c r="N2394">
        <f t="shared" si="77"/>
        <v>3.5999999999999996</v>
      </c>
      <c r="O2394">
        <v>35</v>
      </c>
      <c r="P2394" t="s">
        <v>21</v>
      </c>
      <c r="Q2394" t="str">
        <f t="shared" si="78"/>
        <v>never smoked</v>
      </c>
      <c r="Z2394">
        <v>35</v>
      </c>
      <c r="AA2394" s="8">
        <v>0</v>
      </c>
      <c r="AB2394">
        <v>69.22</v>
      </c>
      <c r="AC2394">
        <v>42.8</v>
      </c>
    </row>
    <row r="2395" spans="14:29" x14ac:dyDescent="0.35">
      <c r="N2395">
        <f t="shared" si="77"/>
        <v>4.3</v>
      </c>
      <c r="O2395">
        <v>41</v>
      </c>
      <c r="P2395" t="s">
        <v>24</v>
      </c>
      <c r="Q2395" t="str">
        <f t="shared" si="78"/>
        <v>smokes</v>
      </c>
      <c r="Z2395">
        <v>41</v>
      </c>
      <c r="AA2395" s="8">
        <v>0</v>
      </c>
      <c r="AB2395">
        <v>140.93</v>
      </c>
      <c r="AC2395">
        <v>46.5</v>
      </c>
    </row>
    <row r="2396" spans="14:29" x14ac:dyDescent="0.35">
      <c r="N2396">
        <f t="shared" si="77"/>
        <v>1.7000000000000002</v>
      </c>
      <c r="O2396">
        <v>19</v>
      </c>
      <c r="P2396" t="s">
        <v>24</v>
      </c>
      <c r="Q2396" t="str">
        <f t="shared" si="78"/>
        <v>never smoked</v>
      </c>
      <c r="Z2396">
        <v>19</v>
      </c>
      <c r="AA2396" s="8">
        <v>0</v>
      </c>
      <c r="AB2396">
        <v>83.43</v>
      </c>
      <c r="AC2396">
        <v>38.4</v>
      </c>
    </row>
    <row r="2397" spans="14:29" x14ac:dyDescent="0.35">
      <c r="N2397">
        <f t="shared" si="77"/>
        <v>9.3999999999999986</v>
      </c>
      <c r="O2397">
        <v>79</v>
      </c>
      <c r="P2397" t="s">
        <v>16</v>
      </c>
      <c r="Q2397" t="str">
        <f t="shared" si="78"/>
        <v>formerly smoked</v>
      </c>
      <c r="Z2397">
        <v>79</v>
      </c>
      <c r="AA2397" s="8">
        <v>0</v>
      </c>
      <c r="AB2397">
        <v>207.95</v>
      </c>
      <c r="AC2397">
        <v>26</v>
      </c>
    </row>
    <row r="2398" spans="14:29" x14ac:dyDescent="0.35">
      <c r="N2398">
        <f t="shared" si="77"/>
        <v>4.3</v>
      </c>
      <c r="O2398">
        <v>41</v>
      </c>
      <c r="P2398" t="s">
        <v>22</v>
      </c>
      <c r="Q2398" t="str">
        <f t="shared" si="78"/>
        <v>smokes</v>
      </c>
      <c r="Z2398">
        <v>41</v>
      </c>
      <c r="AA2398" s="8">
        <v>0</v>
      </c>
      <c r="AB2398">
        <v>134.29</v>
      </c>
      <c r="AC2398">
        <v>26.8</v>
      </c>
    </row>
    <row r="2399" spans="14:29" x14ac:dyDescent="0.35">
      <c r="N2399">
        <f t="shared" si="77"/>
        <v>0.1</v>
      </c>
      <c r="O2399">
        <v>1.64</v>
      </c>
      <c r="P2399" t="s">
        <v>24</v>
      </c>
      <c r="Q2399" t="str">
        <f t="shared" si="78"/>
        <v>never smoked</v>
      </c>
      <c r="Z2399">
        <v>1.64</v>
      </c>
      <c r="AA2399" s="8">
        <v>0</v>
      </c>
      <c r="AB2399">
        <v>115.12</v>
      </c>
      <c r="AC2399">
        <v>21.1</v>
      </c>
    </row>
    <row r="2400" spans="14:29" x14ac:dyDescent="0.35">
      <c r="N2400">
        <f t="shared" si="77"/>
        <v>5.8</v>
      </c>
      <c r="O2400">
        <v>51</v>
      </c>
      <c r="P2400" t="s">
        <v>21</v>
      </c>
      <c r="Q2400" t="str">
        <f t="shared" si="78"/>
        <v>never smoked</v>
      </c>
      <c r="Z2400">
        <v>51</v>
      </c>
      <c r="AA2400" s="8">
        <v>0</v>
      </c>
      <c r="AB2400">
        <v>86.25</v>
      </c>
      <c r="AC2400">
        <v>29</v>
      </c>
    </row>
    <row r="2401" spans="14:29" x14ac:dyDescent="0.35">
      <c r="N2401">
        <f t="shared" si="77"/>
        <v>3.3000000000000003</v>
      </c>
      <c r="O2401">
        <v>33</v>
      </c>
      <c r="P2401" t="s">
        <v>21</v>
      </c>
      <c r="Q2401" t="str">
        <f t="shared" si="78"/>
        <v>never smoked</v>
      </c>
      <c r="Z2401">
        <v>33</v>
      </c>
      <c r="AA2401" s="8">
        <v>0</v>
      </c>
      <c r="AB2401">
        <v>112.94</v>
      </c>
      <c r="AC2401">
        <v>43</v>
      </c>
    </row>
    <row r="2402" spans="14:29" x14ac:dyDescent="0.35">
      <c r="N2402">
        <f t="shared" si="77"/>
        <v>3.3000000000000003</v>
      </c>
      <c r="O2402">
        <v>33</v>
      </c>
      <c r="P2402" t="s">
        <v>22</v>
      </c>
      <c r="Q2402" t="str">
        <f t="shared" si="78"/>
        <v>smokes</v>
      </c>
      <c r="Z2402">
        <v>33</v>
      </c>
      <c r="AA2402" s="8">
        <v>0</v>
      </c>
      <c r="AB2402">
        <v>73.540000000000006</v>
      </c>
      <c r="AC2402">
        <v>36.6</v>
      </c>
    </row>
    <row r="2403" spans="14:29" x14ac:dyDescent="0.35">
      <c r="N2403">
        <f t="shared" si="77"/>
        <v>5.3000000000000007</v>
      </c>
      <c r="O2403">
        <v>48</v>
      </c>
      <c r="P2403" t="s">
        <v>24</v>
      </c>
      <c r="Q2403" t="str">
        <f t="shared" si="78"/>
        <v>smokes</v>
      </c>
      <c r="Z2403">
        <v>48</v>
      </c>
      <c r="AA2403" s="8">
        <v>0</v>
      </c>
      <c r="AB2403">
        <v>80.86</v>
      </c>
      <c r="AC2403">
        <v>27.5</v>
      </c>
    </row>
    <row r="2404" spans="14:29" x14ac:dyDescent="0.35">
      <c r="N2404">
        <f t="shared" si="77"/>
        <v>4.9000000000000004</v>
      </c>
      <c r="O2404">
        <v>45</v>
      </c>
      <c r="P2404" t="s">
        <v>24</v>
      </c>
      <c r="Q2404" t="str">
        <f t="shared" si="78"/>
        <v>smokes</v>
      </c>
      <c r="Z2404">
        <v>45</v>
      </c>
      <c r="AA2404" s="8">
        <v>0</v>
      </c>
      <c r="AB2404">
        <v>83.91</v>
      </c>
      <c r="AC2404">
        <v>40.200000000000003</v>
      </c>
    </row>
    <row r="2405" spans="14:29" x14ac:dyDescent="0.35">
      <c r="N2405">
        <f t="shared" si="77"/>
        <v>7.4</v>
      </c>
      <c r="O2405">
        <v>61</v>
      </c>
      <c r="P2405" t="s">
        <v>21</v>
      </c>
      <c r="Q2405" t="str">
        <f t="shared" si="78"/>
        <v>never smoked</v>
      </c>
      <c r="Z2405">
        <v>61</v>
      </c>
      <c r="AA2405" s="8">
        <v>0</v>
      </c>
      <c r="AB2405">
        <v>69.91</v>
      </c>
      <c r="AC2405">
        <v>37.1</v>
      </c>
    </row>
    <row r="2406" spans="14:29" x14ac:dyDescent="0.35">
      <c r="N2406">
        <f t="shared" si="77"/>
        <v>3</v>
      </c>
      <c r="O2406">
        <v>31</v>
      </c>
      <c r="P2406" t="s">
        <v>22</v>
      </c>
      <c r="Q2406" t="str">
        <f t="shared" si="78"/>
        <v>smokes</v>
      </c>
      <c r="Z2406">
        <v>31</v>
      </c>
      <c r="AA2406" s="8">
        <v>0</v>
      </c>
      <c r="AB2406">
        <v>95.62</v>
      </c>
      <c r="AC2406">
        <v>32</v>
      </c>
    </row>
    <row r="2407" spans="14:29" x14ac:dyDescent="0.35">
      <c r="N2407">
        <f t="shared" si="77"/>
        <v>7.3</v>
      </c>
      <c r="O2407">
        <v>60</v>
      </c>
      <c r="P2407" t="s">
        <v>21</v>
      </c>
      <c r="Q2407" t="str">
        <f t="shared" si="78"/>
        <v>never smoked</v>
      </c>
      <c r="Z2407">
        <v>60</v>
      </c>
      <c r="AA2407" s="8">
        <v>0</v>
      </c>
      <c r="AB2407">
        <v>63.95</v>
      </c>
      <c r="AC2407">
        <v>32.200000000000003</v>
      </c>
    </row>
    <row r="2408" spans="14:29" x14ac:dyDescent="0.35">
      <c r="N2408">
        <f t="shared" si="77"/>
        <v>5.8</v>
      </c>
      <c r="O2408">
        <v>51</v>
      </c>
      <c r="P2408" t="s">
        <v>24</v>
      </c>
      <c r="Q2408" t="str">
        <f t="shared" si="78"/>
        <v>smokes</v>
      </c>
      <c r="Z2408">
        <v>51</v>
      </c>
      <c r="AA2408" s="8">
        <v>0</v>
      </c>
      <c r="AB2408">
        <v>122.5</v>
      </c>
      <c r="AC2408">
        <v>20.6</v>
      </c>
    </row>
    <row r="2409" spans="14:29" x14ac:dyDescent="0.35">
      <c r="N2409">
        <f t="shared" si="77"/>
        <v>6.1</v>
      </c>
      <c r="O2409">
        <v>53</v>
      </c>
      <c r="P2409" t="s">
        <v>21</v>
      </c>
      <c r="Q2409" t="str">
        <f t="shared" si="78"/>
        <v>never smoked</v>
      </c>
      <c r="Z2409">
        <v>53</v>
      </c>
      <c r="AA2409" s="8">
        <v>0</v>
      </c>
      <c r="AB2409">
        <v>86</v>
      </c>
      <c r="AC2409">
        <v>24.1</v>
      </c>
    </row>
    <row r="2410" spans="14:29" x14ac:dyDescent="0.35">
      <c r="N2410">
        <f t="shared" si="77"/>
        <v>6</v>
      </c>
      <c r="O2410">
        <v>52</v>
      </c>
      <c r="P2410" t="s">
        <v>21</v>
      </c>
      <c r="Q2410" t="str">
        <f t="shared" si="78"/>
        <v>never smoked</v>
      </c>
      <c r="Z2410">
        <v>52</v>
      </c>
      <c r="AA2410" s="8">
        <v>0</v>
      </c>
      <c r="AB2410">
        <v>120.27</v>
      </c>
      <c r="AC2410">
        <v>25</v>
      </c>
    </row>
    <row r="2411" spans="14:29" x14ac:dyDescent="0.35">
      <c r="N2411">
        <f t="shared" si="77"/>
        <v>4.5</v>
      </c>
      <c r="O2411">
        <v>42</v>
      </c>
      <c r="P2411" t="s">
        <v>24</v>
      </c>
      <c r="Q2411" t="str">
        <f t="shared" si="78"/>
        <v>smokes</v>
      </c>
      <c r="Z2411">
        <v>42</v>
      </c>
      <c r="AA2411" s="8">
        <v>0</v>
      </c>
      <c r="AB2411">
        <v>56.71</v>
      </c>
      <c r="AC2411">
        <v>25.2</v>
      </c>
    </row>
    <row r="2412" spans="14:29" x14ac:dyDescent="0.35">
      <c r="N2412">
        <f t="shared" si="77"/>
        <v>6.6000000000000005</v>
      </c>
      <c r="O2412">
        <v>56</v>
      </c>
      <c r="P2412" t="s">
        <v>21</v>
      </c>
      <c r="Q2412" t="str">
        <f t="shared" si="78"/>
        <v>never smoked</v>
      </c>
      <c r="Z2412">
        <v>56</v>
      </c>
      <c r="AA2412" s="8">
        <v>0</v>
      </c>
      <c r="AB2412">
        <v>131.63</v>
      </c>
      <c r="AC2412">
        <v>27.6</v>
      </c>
    </row>
    <row r="2413" spans="14:29" x14ac:dyDescent="0.35">
      <c r="N2413">
        <f t="shared" si="77"/>
        <v>1.2</v>
      </c>
      <c r="O2413">
        <v>14</v>
      </c>
      <c r="P2413" t="s">
        <v>21</v>
      </c>
      <c r="Q2413" t="str">
        <f t="shared" si="78"/>
        <v>never smoked</v>
      </c>
      <c r="Z2413">
        <v>14</v>
      </c>
      <c r="AA2413" s="8">
        <v>0</v>
      </c>
      <c r="AB2413">
        <v>79.36</v>
      </c>
      <c r="AC2413">
        <v>48.8</v>
      </c>
    </row>
    <row r="2414" spans="14:29" x14ac:dyDescent="0.35">
      <c r="N2414">
        <f t="shared" si="77"/>
        <v>4.2</v>
      </c>
      <c r="O2414">
        <v>40</v>
      </c>
      <c r="P2414" t="s">
        <v>21</v>
      </c>
      <c r="Q2414" t="str">
        <f t="shared" si="78"/>
        <v>never smoked</v>
      </c>
      <c r="Z2414">
        <v>40</v>
      </c>
      <c r="AA2414" s="8">
        <v>0</v>
      </c>
      <c r="AB2414">
        <v>120.77</v>
      </c>
      <c r="AC2414">
        <v>27.6</v>
      </c>
    </row>
    <row r="2415" spans="14:29" x14ac:dyDescent="0.35">
      <c r="N2415">
        <f t="shared" si="77"/>
        <v>7</v>
      </c>
      <c r="O2415">
        <v>58</v>
      </c>
      <c r="P2415" t="s">
        <v>22</v>
      </c>
      <c r="Q2415" t="str">
        <f t="shared" si="78"/>
        <v>smokes</v>
      </c>
      <c r="Z2415">
        <v>58</v>
      </c>
      <c r="AA2415" s="8">
        <v>0</v>
      </c>
      <c r="AB2415">
        <v>100.42</v>
      </c>
      <c r="AC2415">
        <v>39.5</v>
      </c>
    </row>
    <row r="2416" spans="14:29" x14ac:dyDescent="0.35">
      <c r="N2416">
        <f t="shared" si="77"/>
        <v>6</v>
      </c>
      <c r="O2416">
        <v>52</v>
      </c>
      <c r="P2416" t="s">
        <v>22</v>
      </c>
      <c r="Q2416" t="str">
        <f t="shared" si="78"/>
        <v>smokes</v>
      </c>
      <c r="Z2416">
        <v>52</v>
      </c>
      <c r="AA2416" s="8">
        <v>0</v>
      </c>
      <c r="AB2416">
        <v>155.86000000000001</v>
      </c>
      <c r="AC2416">
        <v>27.2</v>
      </c>
    </row>
    <row r="2417" spans="14:29" x14ac:dyDescent="0.35">
      <c r="N2417">
        <f t="shared" si="77"/>
        <v>2.9</v>
      </c>
      <c r="O2417">
        <v>30</v>
      </c>
      <c r="P2417" t="s">
        <v>22</v>
      </c>
      <c r="Q2417" t="str">
        <f t="shared" si="78"/>
        <v>smokes</v>
      </c>
      <c r="Z2417">
        <v>30</v>
      </c>
      <c r="AA2417" s="8">
        <v>0</v>
      </c>
      <c r="AB2417">
        <v>66.010000000000005</v>
      </c>
      <c r="AC2417">
        <v>26.3</v>
      </c>
    </row>
    <row r="2418" spans="14:29" x14ac:dyDescent="0.35">
      <c r="N2418">
        <f t="shared" si="77"/>
        <v>5.2</v>
      </c>
      <c r="O2418">
        <v>47</v>
      </c>
      <c r="P2418" t="s">
        <v>22</v>
      </c>
      <c r="Q2418" t="str">
        <f t="shared" si="78"/>
        <v>smokes</v>
      </c>
      <c r="Z2418">
        <v>47</v>
      </c>
      <c r="AA2418" s="8">
        <v>0</v>
      </c>
      <c r="AB2418">
        <v>86.99</v>
      </c>
      <c r="AC2418">
        <v>28.9</v>
      </c>
    </row>
    <row r="2419" spans="14:29" x14ac:dyDescent="0.35">
      <c r="N2419">
        <f t="shared" si="77"/>
        <v>3.4000000000000004</v>
      </c>
      <c r="O2419">
        <v>34</v>
      </c>
      <c r="P2419" t="s">
        <v>21</v>
      </c>
      <c r="Q2419" t="str">
        <f t="shared" si="78"/>
        <v>never smoked</v>
      </c>
      <c r="Z2419">
        <v>34</v>
      </c>
      <c r="AA2419" s="8">
        <v>0</v>
      </c>
      <c r="AB2419">
        <v>90.55</v>
      </c>
      <c r="AC2419">
        <v>30</v>
      </c>
    </row>
    <row r="2420" spans="14:29" x14ac:dyDescent="0.35">
      <c r="N2420">
        <f t="shared" si="77"/>
        <v>9.8000000000000007</v>
      </c>
      <c r="O2420">
        <v>82</v>
      </c>
      <c r="P2420" t="s">
        <v>24</v>
      </c>
      <c r="Q2420" t="str">
        <f t="shared" si="78"/>
        <v>formerly smoked</v>
      </c>
      <c r="Z2420">
        <v>82</v>
      </c>
      <c r="AA2420" s="8">
        <v>0</v>
      </c>
      <c r="AB2420">
        <v>229.58</v>
      </c>
      <c r="AC2420">
        <v>23.7</v>
      </c>
    </row>
    <row r="2421" spans="14:29" x14ac:dyDescent="0.35">
      <c r="N2421">
        <f t="shared" si="77"/>
        <v>3</v>
      </c>
      <c r="O2421">
        <v>31</v>
      </c>
      <c r="P2421" t="s">
        <v>22</v>
      </c>
      <c r="Q2421" t="str">
        <f t="shared" si="78"/>
        <v>smokes</v>
      </c>
      <c r="Z2421">
        <v>31</v>
      </c>
      <c r="AA2421" s="8">
        <v>0</v>
      </c>
      <c r="AB2421">
        <v>60.06</v>
      </c>
      <c r="AC2421">
        <v>25.5</v>
      </c>
    </row>
    <row r="2422" spans="14:29" x14ac:dyDescent="0.35">
      <c r="N2422">
        <f t="shared" si="77"/>
        <v>7</v>
      </c>
      <c r="O2422">
        <v>58</v>
      </c>
      <c r="P2422" t="s">
        <v>16</v>
      </c>
      <c r="Q2422" t="str">
        <f t="shared" si="78"/>
        <v>formerly smoked</v>
      </c>
      <c r="Z2422">
        <v>58</v>
      </c>
      <c r="AA2422" s="8">
        <v>0</v>
      </c>
      <c r="AB2422">
        <v>65.66</v>
      </c>
      <c r="AC2422">
        <v>24.6</v>
      </c>
    </row>
    <row r="2423" spans="14:29" x14ac:dyDescent="0.35">
      <c r="N2423">
        <f t="shared" si="77"/>
        <v>5.2</v>
      </c>
      <c r="O2423">
        <v>47</v>
      </c>
      <c r="P2423" t="s">
        <v>22</v>
      </c>
      <c r="Q2423" t="str">
        <f t="shared" si="78"/>
        <v>smokes</v>
      </c>
      <c r="Z2423">
        <v>47</v>
      </c>
      <c r="AA2423" s="8">
        <v>0</v>
      </c>
      <c r="AB2423">
        <v>104.7</v>
      </c>
      <c r="AC2423">
        <v>20.7</v>
      </c>
    </row>
    <row r="2424" spans="14:29" x14ac:dyDescent="0.35">
      <c r="N2424">
        <f t="shared" si="77"/>
        <v>7.9</v>
      </c>
      <c r="O2424">
        <v>65</v>
      </c>
      <c r="P2424" t="s">
        <v>21</v>
      </c>
      <c r="Q2424" t="str">
        <f t="shared" si="78"/>
        <v>never smoked</v>
      </c>
      <c r="Z2424">
        <v>65</v>
      </c>
      <c r="AA2424" s="8">
        <v>0</v>
      </c>
      <c r="AB2424">
        <v>113.86</v>
      </c>
      <c r="AC2424">
        <v>36.4</v>
      </c>
    </row>
    <row r="2425" spans="14:29" x14ac:dyDescent="0.35">
      <c r="N2425">
        <f t="shared" si="77"/>
        <v>1.1000000000000001</v>
      </c>
      <c r="O2425">
        <v>13</v>
      </c>
      <c r="P2425" t="s">
        <v>24</v>
      </c>
      <c r="Q2425" t="str">
        <f t="shared" si="78"/>
        <v>never smoked</v>
      </c>
      <c r="Z2425">
        <v>13</v>
      </c>
      <c r="AA2425" s="8">
        <v>0</v>
      </c>
      <c r="AB2425">
        <v>99.49</v>
      </c>
      <c r="AC2425">
        <v>23.4</v>
      </c>
    </row>
    <row r="2426" spans="14:29" x14ac:dyDescent="0.35">
      <c r="N2426">
        <f t="shared" si="77"/>
        <v>3.8</v>
      </c>
      <c r="O2426">
        <v>37</v>
      </c>
      <c r="P2426" t="s">
        <v>21</v>
      </c>
      <c r="Q2426" t="str">
        <f t="shared" si="78"/>
        <v>never smoked</v>
      </c>
      <c r="Z2426">
        <v>37</v>
      </c>
      <c r="AA2426" s="8">
        <v>0</v>
      </c>
      <c r="AB2426">
        <v>165.99</v>
      </c>
      <c r="AC2426">
        <v>32.299999999999997</v>
      </c>
    </row>
    <row r="2427" spans="14:29" x14ac:dyDescent="0.35">
      <c r="N2427">
        <f t="shared" si="77"/>
        <v>0.8</v>
      </c>
      <c r="O2427">
        <v>9</v>
      </c>
      <c r="P2427" t="s">
        <v>24</v>
      </c>
      <c r="Q2427" t="str">
        <f t="shared" si="78"/>
        <v>never smoked</v>
      </c>
      <c r="Z2427">
        <v>9</v>
      </c>
      <c r="AA2427" s="8">
        <v>0</v>
      </c>
      <c r="AB2427">
        <v>114.99</v>
      </c>
      <c r="AC2427">
        <v>18.8</v>
      </c>
    </row>
    <row r="2428" spans="14:29" x14ac:dyDescent="0.35">
      <c r="N2428">
        <f t="shared" si="77"/>
        <v>0.6</v>
      </c>
      <c r="O2428">
        <v>7</v>
      </c>
      <c r="P2428" t="s">
        <v>24</v>
      </c>
      <c r="Q2428" t="str">
        <f t="shared" si="78"/>
        <v>never smoked</v>
      </c>
      <c r="Z2428">
        <v>7</v>
      </c>
      <c r="AA2428" s="8">
        <v>0</v>
      </c>
      <c r="AB2428">
        <v>79.58</v>
      </c>
      <c r="AC2428">
        <v>15.5</v>
      </c>
    </row>
    <row r="2429" spans="14:29" x14ac:dyDescent="0.35">
      <c r="N2429">
        <f t="shared" si="77"/>
        <v>3.8</v>
      </c>
      <c r="O2429">
        <v>37</v>
      </c>
      <c r="P2429" t="s">
        <v>21</v>
      </c>
      <c r="Q2429" t="str">
        <f t="shared" si="78"/>
        <v>never smoked</v>
      </c>
      <c r="Z2429">
        <v>37</v>
      </c>
      <c r="AA2429" s="8">
        <v>0</v>
      </c>
      <c r="AB2429">
        <v>77.37</v>
      </c>
      <c r="AC2429">
        <v>21.4</v>
      </c>
    </row>
    <row r="2430" spans="14:29" x14ac:dyDescent="0.35">
      <c r="N2430">
        <f t="shared" si="77"/>
        <v>7.5</v>
      </c>
      <c r="O2430">
        <v>62</v>
      </c>
      <c r="P2430" t="s">
        <v>21</v>
      </c>
      <c r="Q2430" t="str">
        <f t="shared" si="78"/>
        <v>never smoked</v>
      </c>
      <c r="Z2430">
        <v>62</v>
      </c>
      <c r="AA2430" s="8">
        <v>0</v>
      </c>
      <c r="AB2430">
        <v>93.55</v>
      </c>
      <c r="AC2430">
        <v>31.7</v>
      </c>
    </row>
    <row r="2431" spans="14:29" x14ac:dyDescent="0.35">
      <c r="N2431">
        <f t="shared" si="77"/>
        <v>1.2</v>
      </c>
      <c r="O2431">
        <v>14</v>
      </c>
      <c r="P2431" t="s">
        <v>24</v>
      </c>
      <c r="Q2431" t="str">
        <f t="shared" si="78"/>
        <v>never smoked</v>
      </c>
      <c r="Z2431">
        <v>14</v>
      </c>
      <c r="AA2431" s="8">
        <v>0</v>
      </c>
      <c r="AB2431">
        <v>187.22</v>
      </c>
      <c r="AC2431">
        <v>29.7</v>
      </c>
    </row>
    <row r="2432" spans="14:29" x14ac:dyDescent="0.35">
      <c r="N2432">
        <f t="shared" si="77"/>
        <v>9.1</v>
      </c>
      <c r="O2432">
        <v>77</v>
      </c>
      <c r="P2432" t="s">
        <v>16</v>
      </c>
      <c r="Q2432" t="str">
        <f t="shared" si="78"/>
        <v>formerly smoked</v>
      </c>
      <c r="Z2432">
        <v>77</v>
      </c>
      <c r="AA2432" s="8">
        <v>0</v>
      </c>
      <c r="AB2432">
        <v>167.59</v>
      </c>
      <c r="AC2432">
        <v>34.299999999999997</v>
      </c>
    </row>
    <row r="2433" spans="14:29" x14ac:dyDescent="0.35">
      <c r="N2433">
        <f t="shared" si="77"/>
        <v>3.7</v>
      </c>
      <c r="O2433">
        <v>36</v>
      </c>
      <c r="P2433" t="s">
        <v>22</v>
      </c>
      <c r="Q2433" t="str">
        <f t="shared" si="78"/>
        <v>smokes</v>
      </c>
      <c r="Z2433">
        <v>36</v>
      </c>
      <c r="AA2433" s="8">
        <v>0</v>
      </c>
      <c r="AB2433">
        <v>98.03</v>
      </c>
      <c r="AC2433">
        <v>22.1</v>
      </c>
    </row>
    <row r="2434" spans="14:29" x14ac:dyDescent="0.35">
      <c r="N2434">
        <f t="shared" si="77"/>
        <v>0.3</v>
      </c>
      <c r="O2434">
        <v>3</v>
      </c>
      <c r="P2434" t="s">
        <v>24</v>
      </c>
      <c r="Q2434" t="str">
        <f t="shared" si="78"/>
        <v>never smoked</v>
      </c>
      <c r="Z2434">
        <v>3</v>
      </c>
      <c r="AA2434" s="8">
        <v>0</v>
      </c>
      <c r="AB2434">
        <v>88.79</v>
      </c>
      <c r="AC2434">
        <v>21.5</v>
      </c>
    </row>
    <row r="2435" spans="14:29" x14ac:dyDescent="0.35">
      <c r="N2435">
        <f t="shared" ref="N2435:N2498" si="79">_xlfn.PERCENTRANK.EXC(O:O,O2435,2)*10</f>
        <v>9.2000000000000011</v>
      </c>
      <c r="O2435">
        <v>78</v>
      </c>
      <c r="P2435" t="s">
        <v>22</v>
      </c>
      <c r="Q2435" t="str">
        <f t="shared" ref="Q2435:Q2498" si="80">IF(P2435="Unknown",IF(N2435&gt;=7,"formerly smoked",IF(N2435&gt;=2,"smokes","never smoked")),P2435)</f>
        <v>smokes</v>
      </c>
      <c r="Z2435">
        <v>78</v>
      </c>
      <c r="AA2435" s="8">
        <v>0</v>
      </c>
      <c r="AB2435">
        <v>92.9</v>
      </c>
      <c r="AC2435">
        <v>30.4</v>
      </c>
    </row>
    <row r="2436" spans="14:29" x14ac:dyDescent="0.35">
      <c r="N2436">
        <f t="shared" si="79"/>
        <v>5.5</v>
      </c>
      <c r="O2436">
        <v>49</v>
      </c>
      <c r="P2436" t="s">
        <v>21</v>
      </c>
      <c r="Q2436" t="str">
        <f t="shared" si="80"/>
        <v>never smoked</v>
      </c>
      <c r="Z2436">
        <v>49</v>
      </c>
      <c r="AA2436" s="8">
        <v>0</v>
      </c>
      <c r="AB2436">
        <v>117.34</v>
      </c>
      <c r="AC2436">
        <v>21.6</v>
      </c>
    </row>
    <row r="2437" spans="14:29" x14ac:dyDescent="0.35">
      <c r="N2437">
        <f t="shared" si="79"/>
        <v>4.8</v>
      </c>
      <c r="O2437">
        <v>44</v>
      </c>
      <c r="P2437" t="s">
        <v>21</v>
      </c>
      <c r="Q2437" t="str">
        <f t="shared" si="80"/>
        <v>never smoked</v>
      </c>
      <c r="Z2437">
        <v>44</v>
      </c>
      <c r="AA2437" s="8">
        <v>0</v>
      </c>
      <c r="AB2437">
        <v>80.75</v>
      </c>
      <c r="AC2437">
        <v>30.9</v>
      </c>
    </row>
    <row r="2438" spans="14:29" x14ac:dyDescent="0.35">
      <c r="N2438">
        <f t="shared" si="79"/>
        <v>0.89999999999999991</v>
      </c>
      <c r="O2438">
        <v>10</v>
      </c>
      <c r="P2438" t="s">
        <v>24</v>
      </c>
      <c r="Q2438" t="str">
        <f t="shared" si="80"/>
        <v>never smoked</v>
      </c>
      <c r="Z2438">
        <v>10</v>
      </c>
      <c r="AA2438" s="8">
        <v>0</v>
      </c>
      <c r="AB2438">
        <v>77.510000000000005</v>
      </c>
      <c r="AC2438">
        <v>21.9</v>
      </c>
    </row>
    <row r="2439" spans="14:29" x14ac:dyDescent="0.35">
      <c r="N2439">
        <f t="shared" si="79"/>
        <v>0.70000000000000007</v>
      </c>
      <c r="O2439">
        <v>8</v>
      </c>
      <c r="P2439" t="s">
        <v>24</v>
      </c>
      <c r="Q2439" t="str">
        <f t="shared" si="80"/>
        <v>never smoked</v>
      </c>
      <c r="Z2439">
        <v>8</v>
      </c>
      <c r="AA2439" s="8">
        <v>0</v>
      </c>
      <c r="AB2439">
        <v>105.63</v>
      </c>
      <c r="AC2439">
        <v>19.2</v>
      </c>
    </row>
    <row r="2440" spans="14:29" x14ac:dyDescent="0.35">
      <c r="N2440">
        <f t="shared" si="79"/>
        <v>7.3</v>
      </c>
      <c r="O2440">
        <v>60</v>
      </c>
      <c r="P2440" t="s">
        <v>22</v>
      </c>
      <c r="Q2440" t="str">
        <f t="shared" si="80"/>
        <v>smokes</v>
      </c>
      <c r="Z2440">
        <v>60</v>
      </c>
      <c r="AA2440" s="8">
        <v>0</v>
      </c>
      <c r="AB2440">
        <v>114.34</v>
      </c>
      <c r="AC2440">
        <v>30.3</v>
      </c>
    </row>
    <row r="2441" spans="14:29" x14ac:dyDescent="0.35">
      <c r="N2441">
        <f t="shared" si="79"/>
        <v>6.6000000000000005</v>
      </c>
      <c r="O2441">
        <v>56</v>
      </c>
      <c r="P2441" t="s">
        <v>22</v>
      </c>
      <c r="Q2441" t="str">
        <f t="shared" si="80"/>
        <v>smokes</v>
      </c>
      <c r="Z2441">
        <v>56</v>
      </c>
      <c r="AA2441" s="8">
        <v>0</v>
      </c>
      <c r="AB2441">
        <v>227.04</v>
      </c>
      <c r="AC2441">
        <v>23</v>
      </c>
    </row>
    <row r="2442" spans="14:29" x14ac:dyDescent="0.35">
      <c r="N2442">
        <f t="shared" si="79"/>
        <v>8.8000000000000007</v>
      </c>
      <c r="O2442">
        <v>73</v>
      </c>
      <c r="P2442" t="s">
        <v>21</v>
      </c>
      <c r="Q2442" t="str">
        <f t="shared" si="80"/>
        <v>never smoked</v>
      </c>
      <c r="Z2442">
        <v>73</v>
      </c>
      <c r="AA2442" s="8">
        <v>0</v>
      </c>
      <c r="AB2442">
        <v>87.56</v>
      </c>
      <c r="AC2442">
        <v>24.1</v>
      </c>
    </row>
    <row r="2443" spans="14:29" x14ac:dyDescent="0.35">
      <c r="N2443">
        <f t="shared" si="79"/>
        <v>7.9</v>
      </c>
      <c r="O2443">
        <v>65</v>
      </c>
      <c r="P2443" t="s">
        <v>22</v>
      </c>
      <c r="Q2443" t="str">
        <f t="shared" si="80"/>
        <v>smokes</v>
      </c>
      <c r="Z2443">
        <v>65</v>
      </c>
      <c r="AA2443" s="8">
        <v>0</v>
      </c>
      <c r="AB2443">
        <v>84.47</v>
      </c>
      <c r="AC2443">
        <v>52.7</v>
      </c>
    </row>
    <row r="2444" spans="14:29" x14ac:dyDescent="0.35">
      <c r="N2444">
        <f t="shared" si="79"/>
        <v>3.4000000000000004</v>
      </c>
      <c r="O2444">
        <v>34</v>
      </c>
      <c r="P2444" t="s">
        <v>24</v>
      </c>
      <c r="Q2444" t="str">
        <f t="shared" si="80"/>
        <v>smokes</v>
      </c>
      <c r="Z2444">
        <v>34</v>
      </c>
      <c r="AA2444" s="8">
        <v>0</v>
      </c>
      <c r="AB2444">
        <v>96.26</v>
      </c>
      <c r="AC2444">
        <v>27.6</v>
      </c>
    </row>
    <row r="2445" spans="14:29" x14ac:dyDescent="0.35">
      <c r="N2445">
        <f t="shared" si="79"/>
        <v>1.1000000000000001</v>
      </c>
      <c r="O2445">
        <v>13</v>
      </c>
      <c r="P2445" t="s">
        <v>24</v>
      </c>
      <c r="Q2445" t="str">
        <f t="shared" si="80"/>
        <v>never smoked</v>
      </c>
      <c r="Z2445">
        <v>13</v>
      </c>
      <c r="AA2445" s="8">
        <v>0</v>
      </c>
      <c r="AB2445">
        <v>116.64</v>
      </c>
      <c r="AC2445">
        <v>23.9</v>
      </c>
    </row>
    <row r="2446" spans="14:29" x14ac:dyDescent="0.35">
      <c r="N2446">
        <f t="shared" si="79"/>
        <v>9.6</v>
      </c>
      <c r="O2446">
        <v>80</v>
      </c>
      <c r="P2446" t="s">
        <v>21</v>
      </c>
      <c r="Q2446" t="str">
        <f t="shared" si="80"/>
        <v>never smoked</v>
      </c>
      <c r="Z2446">
        <v>80</v>
      </c>
      <c r="AA2446" s="8">
        <v>0</v>
      </c>
      <c r="AB2446">
        <v>79.569999999999993</v>
      </c>
      <c r="AC2446">
        <v>26.9</v>
      </c>
    </row>
    <row r="2447" spans="14:29" x14ac:dyDescent="0.35">
      <c r="N2447">
        <f t="shared" si="79"/>
        <v>5.0999999999999996</v>
      </c>
      <c r="O2447">
        <v>46</v>
      </c>
      <c r="P2447" t="s">
        <v>21</v>
      </c>
      <c r="Q2447" t="str">
        <f t="shared" si="80"/>
        <v>never smoked</v>
      </c>
      <c r="Z2447">
        <v>46</v>
      </c>
      <c r="AA2447" s="8">
        <v>0</v>
      </c>
      <c r="AB2447">
        <v>78.44</v>
      </c>
      <c r="AC2447">
        <v>23.9</v>
      </c>
    </row>
    <row r="2448" spans="14:29" x14ac:dyDescent="0.35">
      <c r="N2448">
        <f t="shared" si="79"/>
        <v>9.6</v>
      </c>
      <c r="O2448">
        <v>80</v>
      </c>
      <c r="P2448" t="s">
        <v>21</v>
      </c>
      <c r="Q2448" t="str">
        <f t="shared" si="80"/>
        <v>never smoked</v>
      </c>
      <c r="Z2448">
        <v>80</v>
      </c>
      <c r="AA2448" s="8">
        <v>0</v>
      </c>
      <c r="AB2448">
        <v>64.150000000000006</v>
      </c>
      <c r="AC2448">
        <v>40.5</v>
      </c>
    </row>
    <row r="2449" spans="14:29" x14ac:dyDescent="0.35">
      <c r="N2449">
        <f t="shared" si="79"/>
        <v>7.9</v>
      </c>
      <c r="O2449">
        <v>65</v>
      </c>
      <c r="P2449" t="s">
        <v>21</v>
      </c>
      <c r="Q2449" t="str">
        <f t="shared" si="80"/>
        <v>never smoked</v>
      </c>
      <c r="Z2449">
        <v>65</v>
      </c>
      <c r="AA2449" s="8">
        <v>0</v>
      </c>
      <c r="AB2449">
        <v>74.5</v>
      </c>
      <c r="AC2449">
        <v>32</v>
      </c>
    </row>
    <row r="2450" spans="14:29" x14ac:dyDescent="0.35">
      <c r="N2450">
        <f t="shared" si="79"/>
        <v>2.3000000000000003</v>
      </c>
      <c r="O2450">
        <v>24</v>
      </c>
      <c r="P2450" t="s">
        <v>24</v>
      </c>
      <c r="Q2450" t="str">
        <f t="shared" si="80"/>
        <v>smokes</v>
      </c>
      <c r="Z2450">
        <v>24</v>
      </c>
      <c r="AA2450" s="8">
        <v>0</v>
      </c>
      <c r="AB2450">
        <v>70.319999999999993</v>
      </c>
      <c r="AC2450">
        <v>20.5</v>
      </c>
    </row>
    <row r="2451" spans="14:29" x14ac:dyDescent="0.35">
      <c r="N2451">
        <f t="shared" si="79"/>
        <v>3.3000000000000003</v>
      </c>
      <c r="O2451">
        <v>33</v>
      </c>
      <c r="P2451" t="s">
        <v>21</v>
      </c>
      <c r="Q2451" t="str">
        <f t="shared" si="80"/>
        <v>never smoked</v>
      </c>
      <c r="Z2451">
        <v>33</v>
      </c>
      <c r="AA2451" s="8">
        <v>0</v>
      </c>
      <c r="AB2451">
        <v>84.48</v>
      </c>
      <c r="AC2451">
        <v>44.5</v>
      </c>
    </row>
    <row r="2452" spans="14:29" x14ac:dyDescent="0.35">
      <c r="N2452">
        <f t="shared" si="79"/>
        <v>0.89999999999999991</v>
      </c>
      <c r="O2452">
        <v>11</v>
      </c>
      <c r="P2452" t="s">
        <v>16</v>
      </c>
      <c r="Q2452" t="str">
        <f t="shared" si="80"/>
        <v>formerly smoked</v>
      </c>
      <c r="Z2452">
        <v>11</v>
      </c>
      <c r="AA2452" s="8">
        <v>0</v>
      </c>
      <c r="AB2452">
        <v>144.08000000000001</v>
      </c>
      <c r="AC2452">
        <v>16.2</v>
      </c>
    </row>
    <row r="2453" spans="14:29" x14ac:dyDescent="0.35">
      <c r="N2453">
        <f t="shared" si="79"/>
        <v>6.8000000000000007</v>
      </c>
      <c r="O2453">
        <v>57</v>
      </c>
      <c r="P2453" t="s">
        <v>21</v>
      </c>
      <c r="Q2453" t="str">
        <f t="shared" si="80"/>
        <v>never smoked</v>
      </c>
      <c r="Z2453">
        <v>57</v>
      </c>
      <c r="AA2453" s="8">
        <v>0</v>
      </c>
      <c r="AB2453">
        <v>78.14</v>
      </c>
      <c r="AC2453">
        <v>35.799999999999997</v>
      </c>
    </row>
    <row r="2454" spans="14:29" x14ac:dyDescent="0.35">
      <c r="N2454">
        <f t="shared" si="79"/>
        <v>1.7000000000000002</v>
      </c>
      <c r="O2454">
        <v>19</v>
      </c>
      <c r="P2454" t="s">
        <v>21</v>
      </c>
      <c r="Q2454" t="str">
        <f t="shared" si="80"/>
        <v>never smoked</v>
      </c>
      <c r="Z2454">
        <v>19</v>
      </c>
      <c r="AA2454" s="8">
        <v>0</v>
      </c>
      <c r="AB2454">
        <v>133.58000000000001</v>
      </c>
      <c r="AC2454">
        <v>24</v>
      </c>
    </row>
    <row r="2455" spans="14:29" x14ac:dyDescent="0.35">
      <c r="N2455">
        <f t="shared" si="79"/>
        <v>9.8000000000000007</v>
      </c>
      <c r="O2455">
        <v>82</v>
      </c>
      <c r="P2455" t="s">
        <v>16</v>
      </c>
      <c r="Q2455" t="str">
        <f t="shared" si="80"/>
        <v>formerly smoked</v>
      </c>
      <c r="Z2455">
        <v>82</v>
      </c>
      <c r="AA2455" s="8">
        <v>0</v>
      </c>
      <c r="AB2455">
        <v>214.42</v>
      </c>
      <c r="AC2455">
        <v>33.9</v>
      </c>
    </row>
    <row r="2456" spans="14:29" x14ac:dyDescent="0.35">
      <c r="N2456">
        <f t="shared" si="79"/>
        <v>4.0999999999999996</v>
      </c>
      <c r="O2456">
        <v>39</v>
      </c>
      <c r="P2456" t="s">
        <v>22</v>
      </c>
      <c r="Q2456" t="str">
        <f t="shared" si="80"/>
        <v>smokes</v>
      </c>
      <c r="Z2456">
        <v>39</v>
      </c>
      <c r="AA2456" s="8">
        <v>0</v>
      </c>
      <c r="AB2456">
        <v>80.63</v>
      </c>
      <c r="AC2456">
        <v>36</v>
      </c>
    </row>
    <row r="2457" spans="14:29" x14ac:dyDescent="0.35">
      <c r="N2457">
        <f t="shared" si="79"/>
        <v>1.2</v>
      </c>
      <c r="O2457">
        <v>14</v>
      </c>
      <c r="P2457" t="s">
        <v>21</v>
      </c>
      <c r="Q2457" t="str">
        <f t="shared" si="80"/>
        <v>never smoked</v>
      </c>
      <c r="Z2457">
        <v>14</v>
      </c>
      <c r="AA2457" s="8">
        <v>0</v>
      </c>
      <c r="AB2457">
        <v>233.71</v>
      </c>
      <c r="AC2457">
        <v>22.9</v>
      </c>
    </row>
    <row r="2458" spans="14:29" x14ac:dyDescent="0.35">
      <c r="N2458">
        <f t="shared" si="79"/>
        <v>7.3</v>
      </c>
      <c r="O2458">
        <v>60</v>
      </c>
      <c r="P2458" t="s">
        <v>22</v>
      </c>
      <c r="Q2458" t="str">
        <f t="shared" si="80"/>
        <v>smokes</v>
      </c>
      <c r="Z2458">
        <v>60</v>
      </c>
      <c r="AA2458" s="8">
        <v>0</v>
      </c>
      <c r="AB2458">
        <v>96</v>
      </c>
      <c r="AC2458">
        <v>44.5</v>
      </c>
    </row>
    <row r="2459" spans="14:29" x14ac:dyDescent="0.35">
      <c r="N2459">
        <f t="shared" si="79"/>
        <v>0.3</v>
      </c>
      <c r="O2459">
        <v>3</v>
      </c>
      <c r="P2459" t="s">
        <v>24</v>
      </c>
      <c r="Q2459" t="str">
        <f t="shared" si="80"/>
        <v>never smoked</v>
      </c>
      <c r="Z2459">
        <v>3</v>
      </c>
      <c r="AA2459" s="8">
        <v>0</v>
      </c>
      <c r="AB2459">
        <v>74.52</v>
      </c>
      <c r="AC2459">
        <v>17.5</v>
      </c>
    </row>
    <row r="2460" spans="14:29" x14ac:dyDescent="0.35">
      <c r="N2460">
        <f t="shared" si="79"/>
        <v>6.8000000000000007</v>
      </c>
      <c r="O2460">
        <v>57</v>
      </c>
      <c r="P2460" t="s">
        <v>21</v>
      </c>
      <c r="Q2460" t="str">
        <f t="shared" si="80"/>
        <v>never smoked</v>
      </c>
      <c r="Z2460">
        <v>57</v>
      </c>
      <c r="AA2460" s="8">
        <v>0</v>
      </c>
      <c r="AB2460">
        <v>131.4</v>
      </c>
      <c r="AC2460">
        <v>32.299999999999997</v>
      </c>
    </row>
    <row r="2461" spans="14:29" x14ac:dyDescent="0.35">
      <c r="N2461">
        <f t="shared" si="79"/>
        <v>9.3999999999999986</v>
      </c>
      <c r="O2461">
        <v>79</v>
      </c>
      <c r="P2461" t="s">
        <v>21</v>
      </c>
      <c r="Q2461" t="str">
        <f t="shared" si="80"/>
        <v>never smoked</v>
      </c>
      <c r="Z2461">
        <v>79</v>
      </c>
      <c r="AA2461" s="8">
        <v>0</v>
      </c>
      <c r="AB2461">
        <v>216.4</v>
      </c>
      <c r="AC2461">
        <v>30.3</v>
      </c>
    </row>
    <row r="2462" spans="14:29" x14ac:dyDescent="0.35">
      <c r="N2462">
        <f t="shared" si="79"/>
        <v>7.9</v>
      </c>
      <c r="O2462">
        <v>65</v>
      </c>
      <c r="P2462" t="s">
        <v>24</v>
      </c>
      <c r="Q2462" t="str">
        <f t="shared" si="80"/>
        <v>formerly smoked</v>
      </c>
      <c r="Z2462">
        <v>65</v>
      </c>
      <c r="AA2462" s="8">
        <v>0</v>
      </c>
      <c r="AB2462">
        <v>108.8</v>
      </c>
      <c r="AC2462">
        <v>33.5</v>
      </c>
    </row>
    <row r="2463" spans="14:29" x14ac:dyDescent="0.35">
      <c r="N2463">
        <f t="shared" si="79"/>
        <v>8.1999999999999993</v>
      </c>
      <c r="O2463">
        <v>67</v>
      </c>
      <c r="P2463" t="s">
        <v>21</v>
      </c>
      <c r="Q2463" t="str">
        <f t="shared" si="80"/>
        <v>never smoked</v>
      </c>
      <c r="Z2463">
        <v>67</v>
      </c>
      <c r="AA2463" s="8">
        <v>0</v>
      </c>
      <c r="AB2463">
        <v>97.06</v>
      </c>
      <c r="AC2463">
        <v>30.9</v>
      </c>
    </row>
    <row r="2464" spans="14:29" x14ac:dyDescent="0.35">
      <c r="N2464">
        <f t="shared" si="79"/>
        <v>7.3</v>
      </c>
      <c r="O2464">
        <v>60</v>
      </c>
      <c r="P2464" t="s">
        <v>21</v>
      </c>
      <c r="Q2464" t="str">
        <f t="shared" si="80"/>
        <v>never smoked</v>
      </c>
      <c r="Z2464">
        <v>60</v>
      </c>
      <c r="AA2464" s="8">
        <v>0</v>
      </c>
      <c r="AB2464">
        <v>266.58999999999997</v>
      </c>
      <c r="AC2464">
        <v>25.5</v>
      </c>
    </row>
    <row r="2465" spans="14:29" x14ac:dyDescent="0.35">
      <c r="N2465">
        <f t="shared" si="79"/>
        <v>3.7</v>
      </c>
      <c r="O2465">
        <v>36</v>
      </c>
      <c r="P2465" t="s">
        <v>21</v>
      </c>
      <c r="Q2465" t="str">
        <f t="shared" si="80"/>
        <v>never smoked</v>
      </c>
      <c r="Z2465">
        <v>36</v>
      </c>
      <c r="AA2465" s="8">
        <v>0</v>
      </c>
      <c r="AB2465">
        <v>55.58</v>
      </c>
      <c r="AC2465">
        <v>30</v>
      </c>
    </row>
    <row r="2466" spans="14:29" x14ac:dyDescent="0.35">
      <c r="N2466">
        <f t="shared" si="79"/>
        <v>3.7</v>
      </c>
      <c r="O2466">
        <v>36</v>
      </c>
      <c r="P2466" t="s">
        <v>16</v>
      </c>
      <c r="Q2466" t="str">
        <f t="shared" si="80"/>
        <v>formerly smoked</v>
      </c>
      <c r="Z2466">
        <v>36</v>
      </c>
      <c r="AA2466" s="8">
        <v>0</v>
      </c>
      <c r="AB2466">
        <v>65.87</v>
      </c>
      <c r="AC2466">
        <v>32.200000000000003</v>
      </c>
    </row>
    <row r="2467" spans="14:29" x14ac:dyDescent="0.35">
      <c r="N2467">
        <f t="shared" si="79"/>
        <v>2.5</v>
      </c>
      <c r="O2467">
        <v>26</v>
      </c>
      <c r="P2467" t="s">
        <v>22</v>
      </c>
      <c r="Q2467" t="str">
        <f t="shared" si="80"/>
        <v>smokes</v>
      </c>
      <c r="Z2467">
        <v>26</v>
      </c>
      <c r="AA2467" s="8">
        <v>0</v>
      </c>
      <c r="AB2467">
        <v>89.28</v>
      </c>
      <c r="AC2467">
        <v>21.7</v>
      </c>
    </row>
    <row r="2468" spans="14:29" x14ac:dyDescent="0.35">
      <c r="N2468">
        <f t="shared" si="79"/>
        <v>8.6</v>
      </c>
      <c r="O2468">
        <v>71</v>
      </c>
      <c r="P2468" t="s">
        <v>24</v>
      </c>
      <c r="Q2468" t="str">
        <f t="shared" si="80"/>
        <v>formerly smoked</v>
      </c>
      <c r="Z2468">
        <v>71</v>
      </c>
      <c r="AA2468" s="8">
        <v>0</v>
      </c>
      <c r="AB2468">
        <v>56.12</v>
      </c>
      <c r="AC2468">
        <v>24.7</v>
      </c>
    </row>
    <row r="2469" spans="14:29" x14ac:dyDescent="0.35">
      <c r="N2469">
        <f t="shared" si="79"/>
        <v>9.2000000000000011</v>
      </c>
      <c r="O2469">
        <v>78</v>
      </c>
      <c r="P2469" t="s">
        <v>16</v>
      </c>
      <c r="Q2469" t="str">
        <f t="shared" si="80"/>
        <v>formerly smoked</v>
      </c>
      <c r="Z2469">
        <v>78</v>
      </c>
      <c r="AA2469" s="8">
        <v>0</v>
      </c>
      <c r="AB2469">
        <v>74.7</v>
      </c>
      <c r="AC2469">
        <v>28.8</v>
      </c>
    </row>
    <row r="2470" spans="14:29" x14ac:dyDescent="0.35">
      <c r="N2470">
        <f t="shared" si="79"/>
        <v>9.1</v>
      </c>
      <c r="O2470">
        <v>77</v>
      </c>
      <c r="P2470" t="s">
        <v>24</v>
      </c>
      <c r="Q2470" t="str">
        <f t="shared" si="80"/>
        <v>formerly smoked</v>
      </c>
      <c r="Z2470">
        <v>77</v>
      </c>
      <c r="AA2470" s="8">
        <v>0</v>
      </c>
      <c r="AB2470">
        <v>83.06</v>
      </c>
      <c r="AC2470">
        <v>27</v>
      </c>
    </row>
    <row r="2471" spans="14:29" x14ac:dyDescent="0.35">
      <c r="N2471">
        <f t="shared" si="79"/>
        <v>8.9</v>
      </c>
      <c r="O2471">
        <v>74</v>
      </c>
      <c r="P2471" t="s">
        <v>24</v>
      </c>
      <c r="Q2471" t="str">
        <f t="shared" si="80"/>
        <v>formerly smoked</v>
      </c>
      <c r="Z2471">
        <v>74</v>
      </c>
      <c r="AA2471" s="8">
        <v>0</v>
      </c>
      <c r="AB2471">
        <v>227.94</v>
      </c>
      <c r="AC2471">
        <v>26</v>
      </c>
    </row>
    <row r="2472" spans="14:29" x14ac:dyDescent="0.35">
      <c r="N2472">
        <f t="shared" si="79"/>
        <v>5.6000000000000005</v>
      </c>
      <c r="O2472">
        <v>50</v>
      </c>
      <c r="P2472" t="s">
        <v>21</v>
      </c>
      <c r="Q2472" t="str">
        <f t="shared" si="80"/>
        <v>never smoked</v>
      </c>
      <c r="Z2472">
        <v>50</v>
      </c>
      <c r="AA2472" s="8">
        <v>0</v>
      </c>
      <c r="AB2472">
        <v>84.88</v>
      </c>
      <c r="AC2472">
        <v>27.1</v>
      </c>
    </row>
    <row r="2473" spans="14:29" x14ac:dyDescent="0.35">
      <c r="N2473">
        <f t="shared" si="79"/>
        <v>0.8</v>
      </c>
      <c r="O2473">
        <v>9</v>
      </c>
      <c r="P2473" t="s">
        <v>24</v>
      </c>
      <c r="Q2473" t="str">
        <f t="shared" si="80"/>
        <v>never smoked</v>
      </c>
      <c r="Z2473">
        <v>9</v>
      </c>
      <c r="AA2473" s="8">
        <v>0</v>
      </c>
      <c r="AB2473">
        <v>64.2</v>
      </c>
      <c r="AC2473">
        <v>18.5</v>
      </c>
    </row>
    <row r="2474" spans="14:29" x14ac:dyDescent="0.35">
      <c r="N2474">
        <f t="shared" si="79"/>
        <v>0.1</v>
      </c>
      <c r="O2474">
        <v>1.64</v>
      </c>
      <c r="P2474" t="s">
        <v>24</v>
      </c>
      <c r="Q2474" t="str">
        <f t="shared" si="80"/>
        <v>never smoked</v>
      </c>
      <c r="Z2474">
        <v>1.64</v>
      </c>
      <c r="AA2474" s="8">
        <v>0</v>
      </c>
      <c r="AB2474">
        <v>137.22</v>
      </c>
      <c r="AC2474">
        <v>18.8</v>
      </c>
    </row>
    <row r="2475" spans="14:29" x14ac:dyDescent="0.35">
      <c r="N2475">
        <f t="shared" si="79"/>
        <v>6.3</v>
      </c>
      <c r="O2475">
        <v>54</v>
      </c>
      <c r="P2475" t="s">
        <v>16</v>
      </c>
      <c r="Q2475" t="str">
        <f t="shared" si="80"/>
        <v>formerly smoked</v>
      </c>
      <c r="Z2475">
        <v>54</v>
      </c>
      <c r="AA2475" s="8">
        <v>0</v>
      </c>
      <c r="AB2475">
        <v>81.44</v>
      </c>
      <c r="AC2475">
        <v>31.5</v>
      </c>
    </row>
    <row r="2476" spans="14:29" x14ac:dyDescent="0.35">
      <c r="N2476">
        <f t="shared" si="79"/>
        <v>0.70000000000000007</v>
      </c>
      <c r="O2476">
        <v>8</v>
      </c>
      <c r="P2476" t="s">
        <v>24</v>
      </c>
      <c r="Q2476" t="str">
        <f t="shared" si="80"/>
        <v>never smoked</v>
      </c>
      <c r="Z2476">
        <v>8</v>
      </c>
      <c r="AA2476" s="8">
        <v>0</v>
      </c>
      <c r="AB2476">
        <v>90.26</v>
      </c>
      <c r="AC2476">
        <v>18.100000000000001</v>
      </c>
    </row>
    <row r="2477" spans="14:29" x14ac:dyDescent="0.35">
      <c r="N2477">
        <f t="shared" si="79"/>
        <v>3.7</v>
      </c>
      <c r="O2477">
        <v>36</v>
      </c>
      <c r="P2477" t="s">
        <v>21</v>
      </c>
      <c r="Q2477" t="str">
        <f t="shared" si="80"/>
        <v>never smoked</v>
      </c>
      <c r="Z2477">
        <v>36</v>
      </c>
      <c r="AA2477" s="8">
        <v>0</v>
      </c>
      <c r="AB2477">
        <v>68.48</v>
      </c>
      <c r="AC2477">
        <v>24.3</v>
      </c>
    </row>
    <row r="2478" spans="14:29" x14ac:dyDescent="0.35">
      <c r="N2478">
        <f t="shared" si="79"/>
        <v>3.9000000000000004</v>
      </c>
      <c r="O2478">
        <v>38</v>
      </c>
      <c r="P2478" t="s">
        <v>21</v>
      </c>
      <c r="Q2478" t="str">
        <f t="shared" si="80"/>
        <v>never smoked</v>
      </c>
      <c r="Z2478">
        <v>38</v>
      </c>
      <c r="AA2478" s="8">
        <v>0</v>
      </c>
      <c r="AB2478">
        <v>100.02</v>
      </c>
      <c r="AC2478">
        <v>28</v>
      </c>
    </row>
    <row r="2479" spans="14:29" x14ac:dyDescent="0.35">
      <c r="N2479">
        <f t="shared" si="79"/>
        <v>3.4000000000000004</v>
      </c>
      <c r="O2479">
        <v>34</v>
      </c>
      <c r="P2479" t="s">
        <v>24</v>
      </c>
      <c r="Q2479" t="str">
        <f t="shared" si="80"/>
        <v>smokes</v>
      </c>
      <c r="Z2479">
        <v>34</v>
      </c>
      <c r="AA2479" s="8">
        <v>0</v>
      </c>
      <c r="AB2479">
        <v>100.61</v>
      </c>
      <c r="AC2479">
        <v>28.1</v>
      </c>
    </row>
    <row r="2480" spans="14:29" x14ac:dyDescent="0.35">
      <c r="N2480">
        <f t="shared" si="79"/>
        <v>0.6</v>
      </c>
      <c r="O2480">
        <v>7</v>
      </c>
      <c r="P2480" t="s">
        <v>24</v>
      </c>
      <c r="Q2480" t="str">
        <f t="shared" si="80"/>
        <v>never smoked</v>
      </c>
      <c r="Z2480">
        <v>7</v>
      </c>
      <c r="AA2480" s="8">
        <v>0</v>
      </c>
      <c r="AB2480">
        <v>156.82</v>
      </c>
      <c r="AC2480">
        <v>17.3</v>
      </c>
    </row>
    <row r="2481" spans="14:29" x14ac:dyDescent="0.35">
      <c r="N2481">
        <f t="shared" si="79"/>
        <v>0.5</v>
      </c>
      <c r="O2481">
        <v>5</v>
      </c>
      <c r="P2481" t="s">
        <v>24</v>
      </c>
      <c r="Q2481" t="str">
        <f t="shared" si="80"/>
        <v>never smoked</v>
      </c>
      <c r="Z2481">
        <v>5</v>
      </c>
      <c r="AA2481" s="8">
        <v>0</v>
      </c>
      <c r="AB2481">
        <v>81.66</v>
      </c>
      <c r="AC2481">
        <v>17.2</v>
      </c>
    </row>
    <row r="2482" spans="14:29" x14ac:dyDescent="0.35">
      <c r="N2482">
        <f t="shared" si="79"/>
        <v>1.2</v>
      </c>
      <c r="O2482">
        <v>14</v>
      </c>
      <c r="P2482" t="s">
        <v>24</v>
      </c>
      <c r="Q2482" t="str">
        <f t="shared" si="80"/>
        <v>never smoked</v>
      </c>
      <c r="Z2482">
        <v>14</v>
      </c>
      <c r="AA2482" s="8">
        <v>0</v>
      </c>
      <c r="AB2482">
        <v>112.22</v>
      </c>
      <c r="AC2482">
        <v>26.9</v>
      </c>
    </row>
    <row r="2483" spans="14:29" x14ac:dyDescent="0.35">
      <c r="N2483">
        <f t="shared" si="79"/>
        <v>0</v>
      </c>
      <c r="O2483">
        <v>0.88</v>
      </c>
      <c r="P2483" t="s">
        <v>24</v>
      </c>
      <c r="Q2483" t="str">
        <f t="shared" si="80"/>
        <v>never smoked</v>
      </c>
      <c r="Z2483">
        <v>0.88</v>
      </c>
      <c r="AA2483" s="8">
        <v>0</v>
      </c>
      <c r="AB2483">
        <v>90.62</v>
      </c>
      <c r="AC2483">
        <v>22.4</v>
      </c>
    </row>
    <row r="2484" spans="14:29" x14ac:dyDescent="0.35">
      <c r="N2484">
        <f t="shared" si="79"/>
        <v>2.9</v>
      </c>
      <c r="O2484">
        <v>30</v>
      </c>
      <c r="P2484" t="s">
        <v>21</v>
      </c>
      <c r="Q2484" t="str">
        <f t="shared" si="80"/>
        <v>never smoked</v>
      </c>
      <c r="Z2484">
        <v>30</v>
      </c>
      <c r="AA2484" s="8">
        <v>0</v>
      </c>
      <c r="AB2484">
        <v>72.489999999999995</v>
      </c>
      <c r="AC2484">
        <v>25.8</v>
      </c>
    </row>
    <row r="2485" spans="14:29" x14ac:dyDescent="0.35">
      <c r="N2485">
        <f t="shared" si="79"/>
        <v>4.0999999999999996</v>
      </c>
      <c r="O2485">
        <v>39</v>
      </c>
      <c r="P2485" t="s">
        <v>24</v>
      </c>
      <c r="Q2485" t="str">
        <f t="shared" si="80"/>
        <v>smokes</v>
      </c>
      <c r="Z2485">
        <v>39</v>
      </c>
      <c r="AA2485" s="8">
        <v>0</v>
      </c>
      <c r="AB2485">
        <v>107.47</v>
      </c>
      <c r="AC2485">
        <v>21.3</v>
      </c>
    </row>
    <row r="2486" spans="14:29" x14ac:dyDescent="0.35">
      <c r="N2486">
        <f t="shared" si="79"/>
        <v>1.5</v>
      </c>
      <c r="O2486">
        <v>17</v>
      </c>
      <c r="P2486" t="s">
        <v>21</v>
      </c>
      <c r="Q2486" t="str">
        <f t="shared" si="80"/>
        <v>never smoked</v>
      </c>
      <c r="Z2486">
        <v>17</v>
      </c>
      <c r="AA2486" s="8">
        <v>0</v>
      </c>
      <c r="AB2486">
        <v>92.11</v>
      </c>
      <c r="AC2486">
        <v>43</v>
      </c>
    </row>
    <row r="2487" spans="14:29" x14ac:dyDescent="0.35">
      <c r="N2487">
        <f t="shared" si="79"/>
        <v>1.2</v>
      </c>
      <c r="O2487">
        <v>14</v>
      </c>
      <c r="P2487" t="s">
        <v>16</v>
      </c>
      <c r="Q2487" t="str">
        <f t="shared" si="80"/>
        <v>formerly smoked</v>
      </c>
      <c r="Z2487">
        <v>14</v>
      </c>
      <c r="AA2487" s="8">
        <v>0</v>
      </c>
      <c r="AB2487">
        <v>70.540000000000006</v>
      </c>
      <c r="AC2487">
        <v>24.4</v>
      </c>
    </row>
    <row r="2488" spans="14:29" x14ac:dyDescent="0.35">
      <c r="N2488">
        <f t="shared" si="79"/>
        <v>6</v>
      </c>
      <c r="O2488">
        <v>52</v>
      </c>
      <c r="P2488" t="s">
        <v>21</v>
      </c>
      <c r="Q2488" t="str">
        <f t="shared" si="80"/>
        <v>never smoked</v>
      </c>
      <c r="Z2488">
        <v>52</v>
      </c>
      <c r="AA2488" s="8">
        <v>0</v>
      </c>
      <c r="AB2488">
        <v>205</v>
      </c>
      <c r="AC2488">
        <v>30.1</v>
      </c>
    </row>
    <row r="2489" spans="14:29" x14ac:dyDescent="0.35">
      <c r="N2489">
        <f t="shared" si="79"/>
        <v>9.2000000000000011</v>
      </c>
      <c r="O2489">
        <v>78</v>
      </c>
      <c r="P2489" t="s">
        <v>22</v>
      </c>
      <c r="Q2489" t="str">
        <f t="shared" si="80"/>
        <v>smokes</v>
      </c>
      <c r="Z2489">
        <v>78</v>
      </c>
      <c r="AA2489" s="8">
        <v>0</v>
      </c>
      <c r="AB2489">
        <v>126.39</v>
      </c>
      <c r="AC2489">
        <v>21.3</v>
      </c>
    </row>
    <row r="2490" spans="14:29" x14ac:dyDescent="0.35">
      <c r="N2490">
        <f t="shared" si="79"/>
        <v>0.2</v>
      </c>
      <c r="O2490">
        <v>2</v>
      </c>
      <c r="P2490" t="s">
        <v>24</v>
      </c>
      <c r="Q2490" t="str">
        <f t="shared" si="80"/>
        <v>never smoked</v>
      </c>
      <c r="Z2490">
        <v>2</v>
      </c>
      <c r="AA2490" s="8">
        <v>0</v>
      </c>
      <c r="AB2490">
        <v>89.72</v>
      </c>
      <c r="AC2490">
        <v>17.8</v>
      </c>
    </row>
    <row r="2491" spans="14:29" x14ac:dyDescent="0.35">
      <c r="N2491">
        <f t="shared" si="79"/>
        <v>3.2</v>
      </c>
      <c r="O2491">
        <v>32</v>
      </c>
      <c r="P2491" t="s">
        <v>22</v>
      </c>
      <c r="Q2491" t="str">
        <f t="shared" si="80"/>
        <v>smokes</v>
      </c>
      <c r="Z2491">
        <v>32</v>
      </c>
      <c r="AA2491" s="8">
        <v>0</v>
      </c>
      <c r="AB2491">
        <v>92.08</v>
      </c>
      <c r="AC2491">
        <v>28.4</v>
      </c>
    </row>
    <row r="2492" spans="14:29" x14ac:dyDescent="0.35">
      <c r="N2492">
        <f t="shared" si="79"/>
        <v>0</v>
      </c>
      <c r="O2492">
        <v>0.88</v>
      </c>
      <c r="P2492" t="s">
        <v>24</v>
      </c>
      <c r="Q2492" t="str">
        <f t="shared" si="80"/>
        <v>never smoked</v>
      </c>
      <c r="Z2492">
        <v>0.88</v>
      </c>
      <c r="AA2492" s="8">
        <v>0</v>
      </c>
      <c r="AB2492">
        <v>85.38</v>
      </c>
      <c r="AC2492">
        <v>23.4</v>
      </c>
    </row>
    <row r="2493" spans="14:29" x14ac:dyDescent="0.35">
      <c r="N2493">
        <f t="shared" si="79"/>
        <v>5.6000000000000005</v>
      </c>
      <c r="O2493">
        <v>50</v>
      </c>
      <c r="P2493" t="s">
        <v>21</v>
      </c>
      <c r="Q2493" t="str">
        <f t="shared" si="80"/>
        <v>never smoked</v>
      </c>
      <c r="Z2493">
        <v>50</v>
      </c>
      <c r="AA2493" s="8">
        <v>0</v>
      </c>
      <c r="AB2493">
        <v>95.25</v>
      </c>
      <c r="AC2493">
        <v>24.3</v>
      </c>
    </row>
    <row r="2494" spans="14:29" x14ac:dyDescent="0.35">
      <c r="N2494">
        <f t="shared" si="79"/>
        <v>5.3000000000000007</v>
      </c>
      <c r="O2494">
        <v>48</v>
      </c>
      <c r="P2494" t="s">
        <v>24</v>
      </c>
      <c r="Q2494" t="str">
        <f t="shared" si="80"/>
        <v>smokes</v>
      </c>
      <c r="Z2494">
        <v>48</v>
      </c>
      <c r="AA2494" s="8">
        <v>0</v>
      </c>
      <c r="AB2494">
        <v>75.91</v>
      </c>
      <c r="AC2494">
        <v>27.8</v>
      </c>
    </row>
    <row r="2495" spans="14:29" x14ac:dyDescent="0.35">
      <c r="N2495">
        <f t="shared" si="79"/>
        <v>8.1000000000000014</v>
      </c>
      <c r="O2495">
        <v>66</v>
      </c>
      <c r="P2495" t="s">
        <v>16</v>
      </c>
      <c r="Q2495" t="str">
        <f t="shared" si="80"/>
        <v>formerly smoked</v>
      </c>
      <c r="Z2495">
        <v>66</v>
      </c>
      <c r="AA2495" s="8">
        <v>0</v>
      </c>
      <c r="AB2495">
        <v>203.44</v>
      </c>
      <c r="AC2495">
        <v>30.5</v>
      </c>
    </row>
    <row r="2496" spans="14:29" x14ac:dyDescent="0.35">
      <c r="N2496">
        <f t="shared" si="79"/>
        <v>9.2000000000000011</v>
      </c>
      <c r="O2496">
        <v>78</v>
      </c>
      <c r="P2496" t="s">
        <v>22</v>
      </c>
      <c r="Q2496" t="str">
        <f t="shared" si="80"/>
        <v>smokes</v>
      </c>
      <c r="Z2496">
        <v>78</v>
      </c>
      <c r="AA2496" s="8">
        <v>0</v>
      </c>
      <c r="AB2496">
        <v>243.73</v>
      </c>
      <c r="AC2496">
        <v>28.1</v>
      </c>
    </row>
    <row r="2497" spans="14:29" x14ac:dyDescent="0.35">
      <c r="N2497">
        <f t="shared" si="79"/>
        <v>5.0999999999999996</v>
      </c>
      <c r="O2497">
        <v>46</v>
      </c>
      <c r="P2497" t="s">
        <v>24</v>
      </c>
      <c r="Q2497" t="str">
        <f t="shared" si="80"/>
        <v>smokes</v>
      </c>
      <c r="Z2497">
        <v>46</v>
      </c>
      <c r="AA2497" s="8">
        <v>0</v>
      </c>
      <c r="AB2497">
        <v>88.23</v>
      </c>
      <c r="AC2497">
        <v>25.8</v>
      </c>
    </row>
    <row r="2498" spans="14:29" x14ac:dyDescent="0.35">
      <c r="N2498">
        <f t="shared" si="79"/>
        <v>6.3</v>
      </c>
      <c r="O2498">
        <v>54</v>
      </c>
      <c r="P2498" t="s">
        <v>21</v>
      </c>
      <c r="Q2498" t="str">
        <f t="shared" si="80"/>
        <v>never smoked</v>
      </c>
      <c r="Z2498">
        <v>54</v>
      </c>
      <c r="AA2498" s="8">
        <v>0</v>
      </c>
      <c r="AB2498">
        <v>97.47</v>
      </c>
      <c r="AC2498">
        <v>26.7</v>
      </c>
    </row>
    <row r="2499" spans="14:29" x14ac:dyDescent="0.35">
      <c r="N2499">
        <f t="shared" ref="N2499:N2562" si="81">_xlfn.PERCENTRANK.EXC(O:O,O2499,2)*10</f>
        <v>9.6999999999999993</v>
      </c>
      <c r="O2499">
        <v>81</v>
      </c>
      <c r="P2499" t="s">
        <v>21</v>
      </c>
      <c r="Q2499" t="str">
        <f t="shared" ref="Q2499:Q2562" si="82">IF(P2499="Unknown",IF(N2499&gt;=7,"formerly smoked",IF(N2499&gt;=2,"smokes","never smoked")),P2499)</f>
        <v>never smoked</v>
      </c>
      <c r="Z2499">
        <v>81</v>
      </c>
      <c r="AA2499" s="8">
        <v>0</v>
      </c>
      <c r="AB2499">
        <v>59.28</v>
      </c>
      <c r="AC2499">
        <v>28.1</v>
      </c>
    </row>
    <row r="2500" spans="14:29" x14ac:dyDescent="0.35">
      <c r="N2500">
        <f t="shared" si="81"/>
        <v>1.3</v>
      </c>
      <c r="O2500">
        <v>15</v>
      </c>
      <c r="P2500" t="s">
        <v>24</v>
      </c>
      <c r="Q2500" t="str">
        <f t="shared" si="82"/>
        <v>never smoked</v>
      </c>
      <c r="Z2500">
        <v>15</v>
      </c>
      <c r="AA2500" s="8">
        <v>0</v>
      </c>
      <c r="AB2500">
        <v>101.15</v>
      </c>
      <c r="AC2500">
        <v>22.2</v>
      </c>
    </row>
    <row r="2501" spans="14:29" x14ac:dyDescent="0.35">
      <c r="N2501">
        <f t="shared" si="81"/>
        <v>9.1</v>
      </c>
      <c r="O2501">
        <v>77</v>
      </c>
      <c r="P2501" t="s">
        <v>24</v>
      </c>
      <c r="Q2501" t="str">
        <f t="shared" si="82"/>
        <v>formerly smoked</v>
      </c>
      <c r="Z2501">
        <v>77</v>
      </c>
      <c r="AA2501" s="8">
        <v>0</v>
      </c>
      <c r="AB2501">
        <v>68.38</v>
      </c>
      <c r="AC2501">
        <v>25.1</v>
      </c>
    </row>
    <row r="2502" spans="14:29" x14ac:dyDescent="0.35">
      <c r="N2502">
        <f t="shared" si="81"/>
        <v>7.1</v>
      </c>
      <c r="O2502">
        <v>59</v>
      </c>
      <c r="P2502" t="s">
        <v>21</v>
      </c>
      <c r="Q2502" t="str">
        <f t="shared" si="82"/>
        <v>never smoked</v>
      </c>
      <c r="Z2502">
        <v>59</v>
      </c>
      <c r="AA2502" s="8">
        <v>0</v>
      </c>
      <c r="AB2502">
        <v>55.46</v>
      </c>
      <c r="AC2502">
        <v>20.9</v>
      </c>
    </row>
    <row r="2503" spans="14:29" x14ac:dyDescent="0.35">
      <c r="N2503">
        <f t="shared" si="81"/>
        <v>5.3000000000000007</v>
      </c>
      <c r="O2503">
        <v>48</v>
      </c>
      <c r="P2503" t="s">
        <v>21</v>
      </c>
      <c r="Q2503" t="str">
        <f t="shared" si="82"/>
        <v>never smoked</v>
      </c>
      <c r="Z2503">
        <v>48</v>
      </c>
      <c r="AA2503" s="8">
        <v>0</v>
      </c>
      <c r="AB2503">
        <v>113.87</v>
      </c>
      <c r="AC2503">
        <v>28.9</v>
      </c>
    </row>
    <row r="2504" spans="14:29" x14ac:dyDescent="0.35">
      <c r="N2504">
        <f t="shared" si="81"/>
        <v>9</v>
      </c>
      <c r="O2504">
        <v>76</v>
      </c>
      <c r="P2504" t="s">
        <v>21</v>
      </c>
      <c r="Q2504" t="str">
        <f t="shared" si="82"/>
        <v>never smoked</v>
      </c>
      <c r="Z2504">
        <v>76</v>
      </c>
      <c r="AA2504" s="8">
        <v>0</v>
      </c>
      <c r="AB2504">
        <v>67.03</v>
      </c>
      <c r="AC2504">
        <v>28.1</v>
      </c>
    </row>
    <row r="2505" spans="14:29" x14ac:dyDescent="0.35">
      <c r="N2505">
        <f t="shared" si="81"/>
        <v>5.5</v>
      </c>
      <c r="O2505">
        <v>49</v>
      </c>
      <c r="P2505" t="s">
        <v>21</v>
      </c>
      <c r="Q2505" t="str">
        <f t="shared" si="82"/>
        <v>never smoked</v>
      </c>
      <c r="Z2505">
        <v>49</v>
      </c>
      <c r="AA2505" s="8">
        <v>0</v>
      </c>
      <c r="AB2505">
        <v>96.35</v>
      </c>
      <c r="AC2505">
        <v>35.9</v>
      </c>
    </row>
    <row r="2506" spans="14:29" x14ac:dyDescent="0.35">
      <c r="N2506">
        <f t="shared" si="81"/>
        <v>4.8</v>
      </c>
      <c r="O2506">
        <v>44</v>
      </c>
      <c r="P2506" t="s">
        <v>22</v>
      </c>
      <c r="Q2506" t="str">
        <f t="shared" si="82"/>
        <v>smokes</v>
      </c>
      <c r="Z2506">
        <v>44</v>
      </c>
      <c r="AA2506" s="8">
        <v>0</v>
      </c>
      <c r="AB2506">
        <v>127.21</v>
      </c>
      <c r="AC2506">
        <v>29.8</v>
      </c>
    </row>
    <row r="2507" spans="14:29" x14ac:dyDescent="0.35">
      <c r="N2507">
        <f t="shared" si="81"/>
        <v>4.0999999999999996</v>
      </c>
      <c r="O2507">
        <v>39</v>
      </c>
      <c r="P2507" t="s">
        <v>21</v>
      </c>
      <c r="Q2507" t="str">
        <f t="shared" si="82"/>
        <v>never smoked</v>
      </c>
      <c r="Z2507">
        <v>39</v>
      </c>
      <c r="AA2507" s="8">
        <v>0</v>
      </c>
      <c r="AB2507">
        <v>78.900000000000006</v>
      </c>
      <c r="AC2507">
        <v>26.7</v>
      </c>
    </row>
    <row r="2508" spans="14:29" x14ac:dyDescent="0.35">
      <c r="N2508">
        <f t="shared" si="81"/>
        <v>3.4000000000000004</v>
      </c>
      <c r="O2508">
        <v>34</v>
      </c>
      <c r="P2508" t="s">
        <v>16</v>
      </c>
      <c r="Q2508" t="str">
        <f t="shared" si="82"/>
        <v>formerly smoked</v>
      </c>
      <c r="Z2508">
        <v>34</v>
      </c>
      <c r="AA2508" s="8">
        <v>0</v>
      </c>
      <c r="AB2508">
        <v>59.91</v>
      </c>
      <c r="AC2508">
        <v>28.4</v>
      </c>
    </row>
    <row r="2509" spans="14:29" x14ac:dyDescent="0.35">
      <c r="N2509">
        <f t="shared" si="81"/>
        <v>5.6000000000000005</v>
      </c>
      <c r="O2509">
        <v>50</v>
      </c>
      <c r="P2509" t="s">
        <v>22</v>
      </c>
      <c r="Q2509" t="str">
        <f t="shared" si="82"/>
        <v>smokes</v>
      </c>
      <c r="Z2509">
        <v>50</v>
      </c>
      <c r="AA2509" s="8">
        <v>0</v>
      </c>
      <c r="AB2509">
        <v>160.94</v>
      </c>
      <c r="AC2509">
        <v>26.7</v>
      </c>
    </row>
    <row r="2510" spans="14:29" x14ac:dyDescent="0.35">
      <c r="N2510">
        <f t="shared" si="81"/>
        <v>7.5</v>
      </c>
      <c r="O2510">
        <v>62</v>
      </c>
      <c r="P2510" t="s">
        <v>24</v>
      </c>
      <c r="Q2510" t="str">
        <f t="shared" si="82"/>
        <v>formerly smoked</v>
      </c>
      <c r="Z2510">
        <v>62</v>
      </c>
      <c r="AA2510" s="8">
        <v>0</v>
      </c>
      <c r="AB2510">
        <v>59.61</v>
      </c>
      <c r="AC2510">
        <v>32.5</v>
      </c>
    </row>
    <row r="2511" spans="14:29" x14ac:dyDescent="0.35">
      <c r="N2511">
        <f t="shared" si="81"/>
        <v>3.9000000000000004</v>
      </c>
      <c r="O2511">
        <v>38</v>
      </c>
      <c r="P2511" t="s">
        <v>21</v>
      </c>
      <c r="Q2511" t="str">
        <f t="shared" si="82"/>
        <v>never smoked</v>
      </c>
      <c r="Z2511">
        <v>38</v>
      </c>
      <c r="AA2511" s="8">
        <v>0</v>
      </c>
      <c r="AB2511">
        <v>87.94</v>
      </c>
      <c r="AC2511">
        <v>43.8</v>
      </c>
    </row>
    <row r="2512" spans="14:29" x14ac:dyDescent="0.35">
      <c r="N2512">
        <f t="shared" si="81"/>
        <v>4.6000000000000005</v>
      </c>
      <c r="O2512">
        <v>43</v>
      </c>
      <c r="P2512" t="s">
        <v>16</v>
      </c>
      <c r="Q2512" t="str">
        <f t="shared" si="82"/>
        <v>formerly smoked</v>
      </c>
      <c r="Z2512">
        <v>43</v>
      </c>
      <c r="AA2512" s="8">
        <v>0</v>
      </c>
      <c r="AB2512">
        <v>97.55</v>
      </c>
      <c r="AC2512">
        <v>28.3</v>
      </c>
    </row>
    <row r="2513" spans="14:29" x14ac:dyDescent="0.35">
      <c r="N2513">
        <f t="shared" si="81"/>
        <v>2.7</v>
      </c>
      <c r="O2513">
        <v>28</v>
      </c>
      <c r="P2513" t="s">
        <v>16</v>
      </c>
      <c r="Q2513" t="str">
        <f t="shared" si="82"/>
        <v>formerly smoked</v>
      </c>
      <c r="Z2513">
        <v>28</v>
      </c>
      <c r="AA2513" s="8">
        <v>0</v>
      </c>
      <c r="AB2513">
        <v>116.02</v>
      </c>
      <c r="AC2513">
        <v>36.6</v>
      </c>
    </row>
    <row r="2514" spans="14:29" x14ac:dyDescent="0.35">
      <c r="N2514">
        <f t="shared" si="81"/>
        <v>7</v>
      </c>
      <c r="O2514">
        <v>58</v>
      </c>
      <c r="P2514" t="s">
        <v>22</v>
      </c>
      <c r="Q2514" t="str">
        <f t="shared" si="82"/>
        <v>smokes</v>
      </c>
      <c r="Z2514">
        <v>58</v>
      </c>
      <c r="AA2514" s="8">
        <v>0</v>
      </c>
      <c r="AB2514">
        <v>127.32</v>
      </c>
      <c r="AC2514">
        <v>33.1</v>
      </c>
    </row>
    <row r="2515" spans="14:29" x14ac:dyDescent="0.35">
      <c r="N2515">
        <f t="shared" si="81"/>
        <v>2.7</v>
      </c>
      <c r="O2515">
        <v>28</v>
      </c>
      <c r="P2515" t="s">
        <v>22</v>
      </c>
      <c r="Q2515" t="str">
        <f t="shared" si="82"/>
        <v>smokes</v>
      </c>
      <c r="Z2515">
        <v>28</v>
      </c>
      <c r="AA2515" s="8">
        <v>0</v>
      </c>
      <c r="AB2515">
        <v>75.5</v>
      </c>
      <c r="AC2515">
        <v>27</v>
      </c>
    </row>
    <row r="2516" spans="14:29" x14ac:dyDescent="0.35">
      <c r="N2516">
        <f t="shared" si="81"/>
        <v>1.6</v>
      </c>
      <c r="O2516">
        <v>18</v>
      </c>
      <c r="P2516" t="s">
        <v>24</v>
      </c>
      <c r="Q2516" t="str">
        <f t="shared" si="82"/>
        <v>never smoked</v>
      </c>
      <c r="Z2516">
        <v>18</v>
      </c>
      <c r="AA2516" s="8">
        <v>0</v>
      </c>
      <c r="AB2516">
        <v>79.349999999999994</v>
      </c>
      <c r="AC2516">
        <v>23.6</v>
      </c>
    </row>
    <row r="2517" spans="14:29" x14ac:dyDescent="0.35">
      <c r="N2517">
        <f t="shared" si="81"/>
        <v>7.5</v>
      </c>
      <c r="O2517">
        <v>62</v>
      </c>
      <c r="P2517" t="s">
        <v>21</v>
      </c>
      <c r="Q2517" t="str">
        <f t="shared" si="82"/>
        <v>never smoked</v>
      </c>
      <c r="Z2517">
        <v>62</v>
      </c>
      <c r="AA2517" s="8">
        <v>0</v>
      </c>
      <c r="AB2517">
        <v>176.25</v>
      </c>
      <c r="AC2517">
        <v>28.1</v>
      </c>
    </row>
    <row r="2518" spans="14:29" x14ac:dyDescent="0.35">
      <c r="N2518">
        <f t="shared" si="81"/>
        <v>3</v>
      </c>
      <c r="O2518">
        <v>31</v>
      </c>
      <c r="P2518" t="s">
        <v>21</v>
      </c>
      <c r="Q2518" t="str">
        <f t="shared" si="82"/>
        <v>never smoked</v>
      </c>
      <c r="Z2518">
        <v>31</v>
      </c>
      <c r="AA2518" s="8">
        <v>0</v>
      </c>
      <c r="AB2518">
        <v>108.56</v>
      </c>
      <c r="AC2518">
        <v>21.8</v>
      </c>
    </row>
    <row r="2519" spans="14:29" x14ac:dyDescent="0.35">
      <c r="N2519">
        <f t="shared" si="81"/>
        <v>6.5</v>
      </c>
      <c r="O2519">
        <v>55</v>
      </c>
      <c r="P2519" t="s">
        <v>22</v>
      </c>
      <c r="Q2519" t="str">
        <f t="shared" si="82"/>
        <v>smokes</v>
      </c>
      <c r="Z2519">
        <v>55</v>
      </c>
      <c r="AA2519" s="8">
        <v>0</v>
      </c>
      <c r="AB2519">
        <v>168.06</v>
      </c>
      <c r="AC2519">
        <v>23.5</v>
      </c>
    </row>
    <row r="2520" spans="14:29" x14ac:dyDescent="0.35">
      <c r="N2520">
        <f t="shared" si="81"/>
        <v>6.3</v>
      </c>
      <c r="O2520">
        <v>54</v>
      </c>
      <c r="P2520" t="s">
        <v>16</v>
      </c>
      <c r="Q2520" t="str">
        <f t="shared" si="82"/>
        <v>formerly smoked</v>
      </c>
      <c r="Z2520">
        <v>54</v>
      </c>
      <c r="AA2520" s="8">
        <v>0</v>
      </c>
      <c r="AB2520">
        <v>75.52</v>
      </c>
      <c r="AC2520">
        <v>28.7</v>
      </c>
    </row>
    <row r="2521" spans="14:29" x14ac:dyDescent="0.35">
      <c r="N2521">
        <f t="shared" si="81"/>
        <v>8.8000000000000007</v>
      </c>
      <c r="O2521">
        <v>73</v>
      </c>
      <c r="P2521" t="s">
        <v>16</v>
      </c>
      <c r="Q2521" t="str">
        <f t="shared" si="82"/>
        <v>formerly smoked</v>
      </c>
      <c r="Z2521">
        <v>73</v>
      </c>
      <c r="AA2521" s="8">
        <v>0</v>
      </c>
      <c r="AB2521">
        <v>82.15</v>
      </c>
      <c r="AC2521">
        <v>31.6</v>
      </c>
    </row>
    <row r="2522" spans="14:29" x14ac:dyDescent="0.35">
      <c r="N2522">
        <f t="shared" si="81"/>
        <v>2.5</v>
      </c>
      <c r="O2522">
        <v>26</v>
      </c>
      <c r="P2522" t="s">
        <v>16</v>
      </c>
      <c r="Q2522" t="str">
        <f t="shared" si="82"/>
        <v>formerly smoked</v>
      </c>
      <c r="Z2522">
        <v>26</v>
      </c>
      <c r="AA2522" s="8">
        <v>0</v>
      </c>
      <c r="AB2522">
        <v>200.28</v>
      </c>
      <c r="AC2522">
        <v>31.9</v>
      </c>
    </row>
    <row r="2523" spans="14:29" x14ac:dyDescent="0.35">
      <c r="N2523">
        <f t="shared" si="81"/>
        <v>8.8000000000000007</v>
      </c>
      <c r="O2523">
        <v>73</v>
      </c>
      <c r="P2523" t="s">
        <v>22</v>
      </c>
      <c r="Q2523" t="str">
        <f t="shared" si="82"/>
        <v>smokes</v>
      </c>
      <c r="Z2523">
        <v>73</v>
      </c>
      <c r="AA2523" s="8">
        <v>0</v>
      </c>
      <c r="AB2523">
        <v>62.44</v>
      </c>
      <c r="AC2523">
        <v>25.2</v>
      </c>
    </row>
    <row r="2524" spans="14:29" x14ac:dyDescent="0.35">
      <c r="N2524">
        <f t="shared" si="81"/>
        <v>3.9000000000000004</v>
      </c>
      <c r="O2524">
        <v>38</v>
      </c>
      <c r="P2524" t="s">
        <v>22</v>
      </c>
      <c r="Q2524" t="str">
        <f t="shared" si="82"/>
        <v>smokes</v>
      </c>
      <c r="Z2524">
        <v>38</v>
      </c>
      <c r="AA2524" s="8">
        <v>0</v>
      </c>
      <c r="AB2524">
        <v>84.31</v>
      </c>
      <c r="AC2524">
        <v>25.9</v>
      </c>
    </row>
    <row r="2525" spans="14:29" x14ac:dyDescent="0.35">
      <c r="N2525">
        <f t="shared" si="81"/>
        <v>8.9</v>
      </c>
      <c r="O2525">
        <v>75</v>
      </c>
      <c r="P2525" t="s">
        <v>24</v>
      </c>
      <c r="Q2525" t="str">
        <f t="shared" si="82"/>
        <v>formerly smoked</v>
      </c>
      <c r="Z2525">
        <v>75</v>
      </c>
      <c r="AA2525" s="8">
        <v>0</v>
      </c>
      <c r="AB2525">
        <v>221.43</v>
      </c>
      <c r="AC2525">
        <v>32.5</v>
      </c>
    </row>
    <row r="2526" spans="14:29" x14ac:dyDescent="0.35">
      <c r="N2526">
        <f t="shared" si="81"/>
        <v>9.6999999999999993</v>
      </c>
      <c r="O2526">
        <v>81</v>
      </c>
      <c r="P2526" t="s">
        <v>24</v>
      </c>
      <c r="Q2526" t="str">
        <f t="shared" si="82"/>
        <v>formerly smoked</v>
      </c>
      <c r="Z2526">
        <v>81</v>
      </c>
      <c r="AA2526" s="8">
        <v>0</v>
      </c>
      <c r="AB2526">
        <v>165.47</v>
      </c>
      <c r="AC2526">
        <v>28.1</v>
      </c>
    </row>
    <row r="2527" spans="14:29" x14ac:dyDescent="0.35">
      <c r="N2527">
        <f t="shared" si="81"/>
        <v>1.7999999999999998</v>
      </c>
      <c r="O2527">
        <v>20</v>
      </c>
      <c r="P2527" t="s">
        <v>22</v>
      </c>
      <c r="Q2527" t="str">
        <f t="shared" si="82"/>
        <v>smokes</v>
      </c>
      <c r="Z2527">
        <v>20</v>
      </c>
      <c r="AA2527" s="8">
        <v>0</v>
      </c>
      <c r="AB2527">
        <v>96.69</v>
      </c>
      <c r="AC2527">
        <v>27.4</v>
      </c>
    </row>
    <row r="2528" spans="14:29" x14ac:dyDescent="0.35">
      <c r="N2528">
        <f t="shared" si="81"/>
        <v>1</v>
      </c>
      <c r="O2528">
        <v>12</v>
      </c>
      <c r="P2528" t="s">
        <v>16</v>
      </c>
      <c r="Q2528" t="str">
        <f t="shared" si="82"/>
        <v>formerly smoked</v>
      </c>
      <c r="Z2528">
        <v>12</v>
      </c>
      <c r="AA2528" s="8">
        <v>0</v>
      </c>
      <c r="AB2528">
        <v>63.98</v>
      </c>
      <c r="AC2528">
        <v>21.2</v>
      </c>
    </row>
    <row r="2529" spans="14:29" x14ac:dyDescent="0.35">
      <c r="N2529">
        <f t="shared" si="81"/>
        <v>9.2000000000000011</v>
      </c>
      <c r="O2529">
        <v>78</v>
      </c>
      <c r="P2529" t="s">
        <v>16</v>
      </c>
      <c r="Q2529" t="str">
        <f t="shared" si="82"/>
        <v>formerly smoked</v>
      </c>
      <c r="Z2529">
        <v>78</v>
      </c>
      <c r="AA2529" s="8">
        <v>0</v>
      </c>
      <c r="AB2529">
        <v>145.03</v>
      </c>
      <c r="AC2529">
        <v>26.8</v>
      </c>
    </row>
    <row r="2530" spans="14:29" x14ac:dyDescent="0.35">
      <c r="N2530">
        <f t="shared" si="81"/>
        <v>4.5</v>
      </c>
      <c r="O2530">
        <v>42</v>
      </c>
      <c r="P2530" t="s">
        <v>21</v>
      </c>
      <c r="Q2530" t="str">
        <f t="shared" si="82"/>
        <v>never smoked</v>
      </c>
      <c r="Z2530">
        <v>42</v>
      </c>
      <c r="AA2530" s="8">
        <v>0</v>
      </c>
      <c r="AB2530">
        <v>98.53</v>
      </c>
      <c r="AC2530">
        <v>18.5</v>
      </c>
    </row>
    <row r="2531" spans="14:29" x14ac:dyDescent="0.35">
      <c r="N2531">
        <f t="shared" si="81"/>
        <v>8.6</v>
      </c>
      <c r="O2531">
        <v>71</v>
      </c>
      <c r="P2531" t="s">
        <v>22</v>
      </c>
      <c r="Q2531" t="str">
        <f t="shared" si="82"/>
        <v>smokes</v>
      </c>
      <c r="Z2531">
        <v>71</v>
      </c>
      <c r="AA2531" s="8">
        <v>0</v>
      </c>
      <c r="AB2531">
        <v>105.55</v>
      </c>
      <c r="AC2531">
        <v>28.1</v>
      </c>
    </row>
    <row r="2532" spans="14:29" x14ac:dyDescent="0.35">
      <c r="N2532">
        <f t="shared" si="81"/>
        <v>1.4000000000000001</v>
      </c>
      <c r="O2532">
        <v>16</v>
      </c>
      <c r="P2532" t="s">
        <v>24</v>
      </c>
      <c r="Q2532" t="str">
        <f t="shared" si="82"/>
        <v>never smoked</v>
      </c>
      <c r="Z2532">
        <v>16</v>
      </c>
      <c r="AA2532" s="8">
        <v>0</v>
      </c>
      <c r="AB2532">
        <v>134.22999999999999</v>
      </c>
      <c r="AC2532">
        <v>30.6</v>
      </c>
    </row>
    <row r="2533" spans="14:29" x14ac:dyDescent="0.35">
      <c r="N2533">
        <f t="shared" si="81"/>
        <v>0.4</v>
      </c>
      <c r="O2533">
        <v>4</v>
      </c>
      <c r="P2533" t="s">
        <v>24</v>
      </c>
      <c r="Q2533" t="str">
        <f t="shared" si="82"/>
        <v>never smoked</v>
      </c>
      <c r="Z2533">
        <v>4</v>
      </c>
      <c r="AA2533" s="8">
        <v>0</v>
      </c>
      <c r="AB2533">
        <v>62.48</v>
      </c>
      <c r="AC2533">
        <v>19.899999999999999</v>
      </c>
    </row>
    <row r="2534" spans="14:29" x14ac:dyDescent="0.35">
      <c r="N2534">
        <f t="shared" si="81"/>
        <v>9.3999999999999986</v>
      </c>
      <c r="O2534">
        <v>79</v>
      </c>
      <c r="P2534" t="s">
        <v>24</v>
      </c>
      <c r="Q2534" t="str">
        <f t="shared" si="82"/>
        <v>formerly smoked</v>
      </c>
      <c r="Z2534">
        <v>79</v>
      </c>
      <c r="AA2534" s="8">
        <v>0</v>
      </c>
      <c r="AB2534">
        <v>213.38</v>
      </c>
      <c r="AC2534">
        <v>28.1</v>
      </c>
    </row>
    <row r="2535" spans="14:29" x14ac:dyDescent="0.35">
      <c r="N2535">
        <f t="shared" si="81"/>
        <v>7.3</v>
      </c>
      <c r="O2535">
        <v>60</v>
      </c>
      <c r="P2535" t="s">
        <v>16</v>
      </c>
      <c r="Q2535" t="str">
        <f t="shared" si="82"/>
        <v>formerly smoked</v>
      </c>
      <c r="Z2535">
        <v>60</v>
      </c>
      <c r="AA2535" s="8">
        <v>0</v>
      </c>
      <c r="AB2535">
        <v>70.52</v>
      </c>
      <c r="AC2535">
        <v>26.5</v>
      </c>
    </row>
    <row r="2536" spans="14:29" x14ac:dyDescent="0.35">
      <c r="N2536">
        <f t="shared" si="81"/>
        <v>4.9000000000000004</v>
      </c>
      <c r="O2536">
        <v>45</v>
      </c>
      <c r="P2536" t="s">
        <v>21</v>
      </c>
      <c r="Q2536" t="str">
        <f t="shared" si="82"/>
        <v>never smoked</v>
      </c>
      <c r="Z2536">
        <v>45</v>
      </c>
      <c r="AA2536" s="8">
        <v>0</v>
      </c>
      <c r="AB2536">
        <v>93.21</v>
      </c>
      <c r="AC2536">
        <v>43.8</v>
      </c>
    </row>
    <row r="2537" spans="14:29" x14ac:dyDescent="0.35">
      <c r="N2537">
        <f t="shared" si="81"/>
        <v>2.1</v>
      </c>
      <c r="O2537">
        <v>23</v>
      </c>
      <c r="P2537" t="s">
        <v>24</v>
      </c>
      <c r="Q2537" t="str">
        <f t="shared" si="82"/>
        <v>smokes</v>
      </c>
      <c r="Z2537">
        <v>23</v>
      </c>
      <c r="AA2537" s="8">
        <v>0</v>
      </c>
      <c r="AB2537">
        <v>82.39</v>
      </c>
      <c r="AC2537">
        <v>31.8</v>
      </c>
    </row>
    <row r="2538" spans="14:29" x14ac:dyDescent="0.35">
      <c r="N2538">
        <f t="shared" si="81"/>
        <v>2</v>
      </c>
      <c r="O2538">
        <v>21</v>
      </c>
      <c r="P2538" t="s">
        <v>22</v>
      </c>
      <c r="Q2538" t="str">
        <f t="shared" si="82"/>
        <v>smokes</v>
      </c>
      <c r="Z2538">
        <v>21</v>
      </c>
      <c r="AA2538" s="8">
        <v>0</v>
      </c>
      <c r="AB2538">
        <v>88.29</v>
      </c>
      <c r="AC2538">
        <v>36.6</v>
      </c>
    </row>
    <row r="2539" spans="14:29" x14ac:dyDescent="0.35">
      <c r="N2539">
        <f t="shared" si="81"/>
        <v>8.1999999999999993</v>
      </c>
      <c r="O2539">
        <v>67</v>
      </c>
      <c r="P2539" t="s">
        <v>16</v>
      </c>
      <c r="Q2539" t="str">
        <f t="shared" si="82"/>
        <v>formerly smoked</v>
      </c>
      <c r="Z2539">
        <v>67</v>
      </c>
      <c r="AA2539" s="8">
        <v>0</v>
      </c>
      <c r="AB2539">
        <v>80.180000000000007</v>
      </c>
      <c r="AC2539">
        <v>22.9</v>
      </c>
    </row>
    <row r="2540" spans="14:29" x14ac:dyDescent="0.35">
      <c r="N2540">
        <f t="shared" si="81"/>
        <v>0.89999999999999991</v>
      </c>
      <c r="O2540">
        <v>10</v>
      </c>
      <c r="P2540" t="s">
        <v>21</v>
      </c>
      <c r="Q2540" t="str">
        <f t="shared" si="82"/>
        <v>never smoked</v>
      </c>
      <c r="Z2540">
        <v>10</v>
      </c>
      <c r="AA2540" s="8">
        <v>0</v>
      </c>
      <c r="AB2540">
        <v>84.02</v>
      </c>
      <c r="AC2540">
        <v>18.7</v>
      </c>
    </row>
    <row r="2541" spans="14:29" x14ac:dyDescent="0.35">
      <c r="N2541">
        <f t="shared" si="81"/>
        <v>2.3000000000000003</v>
      </c>
      <c r="O2541">
        <v>24</v>
      </c>
      <c r="P2541" t="s">
        <v>21</v>
      </c>
      <c r="Q2541" t="str">
        <f t="shared" si="82"/>
        <v>never smoked</v>
      </c>
      <c r="Z2541">
        <v>24</v>
      </c>
      <c r="AA2541" s="8">
        <v>0</v>
      </c>
      <c r="AB2541">
        <v>69.72</v>
      </c>
      <c r="AC2541">
        <v>29.6</v>
      </c>
    </row>
    <row r="2542" spans="14:29" x14ac:dyDescent="0.35">
      <c r="N2542">
        <f t="shared" si="81"/>
        <v>5.6000000000000005</v>
      </c>
      <c r="O2542">
        <v>50</v>
      </c>
      <c r="P2542" t="s">
        <v>21</v>
      </c>
      <c r="Q2542" t="str">
        <f t="shared" si="82"/>
        <v>never smoked</v>
      </c>
      <c r="Z2542">
        <v>50</v>
      </c>
      <c r="AA2542" s="8">
        <v>0</v>
      </c>
      <c r="AB2542">
        <v>192.16</v>
      </c>
      <c r="AC2542">
        <v>43.6</v>
      </c>
    </row>
    <row r="2543" spans="14:29" x14ac:dyDescent="0.35">
      <c r="N2543">
        <f t="shared" si="81"/>
        <v>9.3999999999999986</v>
      </c>
      <c r="O2543">
        <v>79</v>
      </c>
      <c r="P2543" t="s">
        <v>21</v>
      </c>
      <c r="Q2543" t="str">
        <f t="shared" si="82"/>
        <v>never smoked</v>
      </c>
      <c r="Z2543">
        <v>79</v>
      </c>
      <c r="AA2543" s="8">
        <v>0</v>
      </c>
      <c r="AB2543">
        <v>82.27</v>
      </c>
      <c r="AC2543">
        <v>28.1</v>
      </c>
    </row>
    <row r="2544" spans="14:29" x14ac:dyDescent="0.35">
      <c r="N2544">
        <f t="shared" si="81"/>
        <v>1.2</v>
      </c>
      <c r="O2544">
        <v>14</v>
      </c>
      <c r="P2544" t="s">
        <v>21</v>
      </c>
      <c r="Q2544" t="str">
        <f t="shared" si="82"/>
        <v>never smoked</v>
      </c>
      <c r="Z2544">
        <v>14</v>
      </c>
      <c r="AA2544" s="8">
        <v>0</v>
      </c>
      <c r="AB2544">
        <v>101.87</v>
      </c>
      <c r="AC2544">
        <v>20.3</v>
      </c>
    </row>
    <row r="2545" spans="14:29" x14ac:dyDescent="0.35">
      <c r="N2545">
        <f t="shared" si="81"/>
        <v>1.1000000000000001</v>
      </c>
      <c r="O2545">
        <v>13</v>
      </c>
      <c r="P2545" t="s">
        <v>24</v>
      </c>
      <c r="Q2545" t="str">
        <f t="shared" si="82"/>
        <v>never smoked</v>
      </c>
      <c r="Z2545">
        <v>13</v>
      </c>
      <c r="AA2545" s="8">
        <v>0</v>
      </c>
      <c r="AB2545">
        <v>77.55</v>
      </c>
      <c r="AC2545">
        <v>21.3</v>
      </c>
    </row>
    <row r="2546" spans="14:29" x14ac:dyDescent="0.35">
      <c r="N2546">
        <f t="shared" si="81"/>
        <v>8.6</v>
      </c>
      <c r="O2546">
        <v>71</v>
      </c>
      <c r="P2546" t="s">
        <v>22</v>
      </c>
      <c r="Q2546" t="str">
        <f t="shared" si="82"/>
        <v>smokes</v>
      </c>
      <c r="Z2546">
        <v>71</v>
      </c>
      <c r="AA2546" s="8">
        <v>0</v>
      </c>
      <c r="AB2546">
        <v>215.72</v>
      </c>
      <c r="AC2546">
        <v>39.200000000000003</v>
      </c>
    </row>
    <row r="2547" spans="14:29" x14ac:dyDescent="0.35">
      <c r="N2547">
        <f t="shared" si="81"/>
        <v>8.1000000000000014</v>
      </c>
      <c r="O2547">
        <v>66</v>
      </c>
      <c r="P2547" t="s">
        <v>24</v>
      </c>
      <c r="Q2547" t="str">
        <f t="shared" si="82"/>
        <v>formerly smoked</v>
      </c>
      <c r="Z2547">
        <v>66</v>
      </c>
      <c r="AA2547" s="8">
        <v>0</v>
      </c>
      <c r="AB2547">
        <v>87.84</v>
      </c>
      <c r="AC2547">
        <v>52.8</v>
      </c>
    </row>
    <row r="2548" spans="14:29" x14ac:dyDescent="0.35">
      <c r="N2548">
        <f t="shared" si="81"/>
        <v>3.2</v>
      </c>
      <c r="O2548">
        <v>32</v>
      </c>
      <c r="P2548" t="s">
        <v>21</v>
      </c>
      <c r="Q2548" t="str">
        <f t="shared" si="82"/>
        <v>never smoked</v>
      </c>
      <c r="Z2548">
        <v>32</v>
      </c>
      <c r="AA2548" s="8">
        <v>0</v>
      </c>
      <c r="AB2548">
        <v>91.93</v>
      </c>
      <c r="AC2548">
        <v>30.2</v>
      </c>
    </row>
    <row r="2549" spans="14:29" x14ac:dyDescent="0.35">
      <c r="N2549">
        <f t="shared" si="81"/>
        <v>5.0999999999999996</v>
      </c>
      <c r="O2549">
        <v>46</v>
      </c>
      <c r="P2549" t="s">
        <v>21</v>
      </c>
      <c r="Q2549" t="str">
        <f t="shared" si="82"/>
        <v>never smoked</v>
      </c>
      <c r="Z2549">
        <v>46</v>
      </c>
      <c r="AA2549" s="8">
        <v>0</v>
      </c>
      <c r="AB2549">
        <v>58.63</v>
      </c>
      <c r="AC2549">
        <v>35.299999999999997</v>
      </c>
    </row>
    <row r="2550" spans="14:29" x14ac:dyDescent="0.35">
      <c r="N2550">
        <f t="shared" si="81"/>
        <v>5.3000000000000007</v>
      </c>
      <c r="O2550">
        <v>48</v>
      </c>
      <c r="P2550" t="s">
        <v>22</v>
      </c>
      <c r="Q2550" t="str">
        <f t="shared" si="82"/>
        <v>smokes</v>
      </c>
      <c r="Z2550">
        <v>48</v>
      </c>
      <c r="AA2550" s="8">
        <v>0</v>
      </c>
      <c r="AB2550">
        <v>173.14</v>
      </c>
      <c r="AC2550">
        <v>37</v>
      </c>
    </row>
    <row r="2551" spans="14:29" x14ac:dyDescent="0.35">
      <c r="N2551">
        <f t="shared" si="81"/>
        <v>4.9000000000000004</v>
      </c>
      <c r="O2551">
        <v>45</v>
      </c>
      <c r="P2551" t="s">
        <v>16</v>
      </c>
      <c r="Q2551" t="str">
        <f t="shared" si="82"/>
        <v>formerly smoked</v>
      </c>
      <c r="Z2551">
        <v>45</v>
      </c>
      <c r="AA2551" s="8">
        <v>0</v>
      </c>
      <c r="AB2551">
        <v>106.83</v>
      </c>
      <c r="AC2551">
        <v>32.1</v>
      </c>
    </row>
    <row r="2552" spans="14:29" x14ac:dyDescent="0.35">
      <c r="N2552">
        <f t="shared" si="81"/>
        <v>6.5</v>
      </c>
      <c r="O2552">
        <v>55</v>
      </c>
      <c r="P2552" t="s">
        <v>16</v>
      </c>
      <c r="Q2552" t="str">
        <f t="shared" si="82"/>
        <v>formerly smoked</v>
      </c>
      <c r="Z2552">
        <v>55</v>
      </c>
      <c r="AA2552" s="8">
        <v>0</v>
      </c>
      <c r="AB2552">
        <v>84.44</v>
      </c>
      <c r="AC2552">
        <v>30.5</v>
      </c>
    </row>
    <row r="2553" spans="14:29" x14ac:dyDescent="0.35">
      <c r="N2553">
        <f t="shared" si="81"/>
        <v>3</v>
      </c>
      <c r="O2553">
        <v>31</v>
      </c>
      <c r="P2553" t="s">
        <v>21</v>
      </c>
      <c r="Q2553" t="str">
        <f t="shared" si="82"/>
        <v>never smoked</v>
      </c>
      <c r="Z2553">
        <v>31</v>
      </c>
      <c r="AA2553" s="8">
        <v>0</v>
      </c>
      <c r="AB2553">
        <v>92.16</v>
      </c>
      <c r="AC2553">
        <v>22.8</v>
      </c>
    </row>
    <row r="2554" spans="14:29" x14ac:dyDescent="0.35">
      <c r="N2554">
        <f t="shared" si="81"/>
        <v>2.4</v>
      </c>
      <c r="O2554">
        <v>25</v>
      </c>
      <c r="P2554" t="s">
        <v>16</v>
      </c>
      <c r="Q2554" t="str">
        <f t="shared" si="82"/>
        <v>formerly smoked</v>
      </c>
      <c r="Z2554">
        <v>25</v>
      </c>
      <c r="AA2554" s="8">
        <v>0</v>
      </c>
      <c r="AB2554">
        <v>85.96</v>
      </c>
      <c r="AC2554">
        <v>34.5</v>
      </c>
    </row>
    <row r="2555" spans="14:29" x14ac:dyDescent="0.35">
      <c r="N2555">
        <f t="shared" si="81"/>
        <v>8.8000000000000007</v>
      </c>
      <c r="O2555">
        <v>73</v>
      </c>
      <c r="P2555" t="s">
        <v>21</v>
      </c>
      <c r="Q2555" t="str">
        <f t="shared" si="82"/>
        <v>never smoked</v>
      </c>
      <c r="Z2555">
        <v>73</v>
      </c>
      <c r="AA2555" s="8">
        <v>0</v>
      </c>
      <c r="AB2555">
        <v>202.57</v>
      </c>
      <c r="AC2555">
        <v>37.4</v>
      </c>
    </row>
    <row r="2556" spans="14:29" x14ac:dyDescent="0.35">
      <c r="N2556">
        <f t="shared" si="81"/>
        <v>1.2</v>
      </c>
      <c r="O2556">
        <v>14</v>
      </c>
      <c r="P2556" t="s">
        <v>24</v>
      </c>
      <c r="Q2556" t="str">
        <f t="shared" si="82"/>
        <v>never smoked</v>
      </c>
      <c r="Z2556">
        <v>14</v>
      </c>
      <c r="AA2556" s="8">
        <v>0</v>
      </c>
      <c r="AB2556">
        <v>65.41</v>
      </c>
      <c r="AC2556">
        <v>19.5</v>
      </c>
    </row>
    <row r="2557" spans="14:29" x14ac:dyDescent="0.35">
      <c r="N2557">
        <f t="shared" si="81"/>
        <v>6.6000000000000005</v>
      </c>
      <c r="O2557">
        <v>56</v>
      </c>
      <c r="P2557" t="s">
        <v>24</v>
      </c>
      <c r="Q2557" t="str">
        <f t="shared" si="82"/>
        <v>smokes</v>
      </c>
      <c r="Z2557">
        <v>56</v>
      </c>
      <c r="AA2557" s="8">
        <v>0</v>
      </c>
      <c r="AB2557">
        <v>102.51</v>
      </c>
      <c r="AC2557">
        <v>55.7</v>
      </c>
    </row>
    <row r="2558" spans="14:29" x14ac:dyDescent="0.35">
      <c r="N2558">
        <f t="shared" si="81"/>
        <v>7.3</v>
      </c>
      <c r="O2558">
        <v>60</v>
      </c>
      <c r="P2558" t="s">
        <v>24</v>
      </c>
      <c r="Q2558" t="str">
        <f t="shared" si="82"/>
        <v>formerly smoked</v>
      </c>
      <c r="Z2558">
        <v>60</v>
      </c>
      <c r="AA2558" s="8">
        <v>0</v>
      </c>
      <c r="AB2558">
        <v>62.6</v>
      </c>
      <c r="AC2558">
        <v>30.4</v>
      </c>
    </row>
    <row r="2559" spans="14:29" x14ac:dyDescent="0.35">
      <c r="N2559">
        <f t="shared" si="81"/>
        <v>2.6</v>
      </c>
      <c r="O2559">
        <v>27</v>
      </c>
      <c r="P2559" t="s">
        <v>21</v>
      </c>
      <c r="Q2559" t="str">
        <f t="shared" si="82"/>
        <v>never smoked</v>
      </c>
      <c r="Z2559">
        <v>27</v>
      </c>
      <c r="AA2559" s="8">
        <v>0</v>
      </c>
      <c r="AB2559">
        <v>150.1</v>
      </c>
      <c r="AC2559">
        <v>25.3</v>
      </c>
    </row>
    <row r="2560" spans="14:29" x14ac:dyDescent="0.35">
      <c r="N2560">
        <f t="shared" si="81"/>
        <v>2.7</v>
      </c>
      <c r="O2560">
        <v>28</v>
      </c>
      <c r="P2560" t="s">
        <v>22</v>
      </c>
      <c r="Q2560" t="str">
        <f t="shared" si="82"/>
        <v>smokes</v>
      </c>
      <c r="Z2560">
        <v>28</v>
      </c>
      <c r="AA2560" s="8">
        <v>0</v>
      </c>
      <c r="AB2560">
        <v>94.15</v>
      </c>
      <c r="AC2560">
        <v>23.1</v>
      </c>
    </row>
    <row r="2561" spans="14:29" x14ac:dyDescent="0.35">
      <c r="N2561">
        <f t="shared" si="81"/>
        <v>5.0999999999999996</v>
      </c>
      <c r="O2561">
        <v>46</v>
      </c>
      <c r="P2561" t="s">
        <v>21</v>
      </c>
      <c r="Q2561" t="str">
        <f t="shared" si="82"/>
        <v>never smoked</v>
      </c>
      <c r="Z2561">
        <v>46</v>
      </c>
      <c r="AA2561" s="8">
        <v>0</v>
      </c>
      <c r="AB2561">
        <v>65.5</v>
      </c>
      <c r="AC2561">
        <v>30.7</v>
      </c>
    </row>
    <row r="2562" spans="14:29" x14ac:dyDescent="0.35">
      <c r="N2562">
        <f t="shared" si="81"/>
        <v>0.89999999999999991</v>
      </c>
      <c r="O2562">
        <v>11</v>
      </c>
      <c r="P2562" t="s">
        <v>21</v>
      </c>
      <c r="Q2562" t="str">
        <f t="shared" si="82"/>
        <v>never smoked</v>
      </c>
      <c r="Z2562">
        <v>11</v>
      </c>
      <c r="AA2562" s="8">
        <v>0</v>
      </c>
      <c r="AB2562">
        <v>81.31</v>
      </c>
      <c r="AC2562">
        <v>18.8</v>
      </c>
    </row>
    <row r="2563" spans="14:29" x14ac:dyDescent="0.35">
      <c r="N2563">
        <f t="shared" ref="N2563:N2626" si="83">_xlfn.PERCENTRANK.EXC(O:O,O2563,2)*10</f>
        <v>7.7</v>
      </c>
      <c r="O2563">
        <v>63</v>
      </c>
      <c r="P2563" t="s">
        <v>21</v>
      </c>
      <c r="Q2563" t="str">
        <f t="shared" ref="Q2563:Q2626" si="84">IF(P2563="Unknown",IF(N2563&gt;=7,"formerly smoked",IF(N2563&gt;=2,"smokes","never smoked")),P2563)</f>
        <v>never smoked</v>
      </c>
      <c r="Z2563">
        <v>63</v>
      </c>
      <c r="AA2563" s="8">
        <v>0</v>
      </c>
      <c r="AB2563">
        <v>78.959999999999994</v>
      </c>
      <c r="AC2563">
        <v>28.6</v>
      </c>
    </row>
    <row r="2564" spans="14:29" x14ac:dyDescent="0.35">
      <c r="N2564">
        <f t="shared" si="83"/>
        <v>7.1</v>
      </c>
      <c r="O2564">
        <v>59</v>
      </c>
      <c r="P2564" t="s">
        <v>24</v>
      </c>
      <c r="Q2564" t="str">
        <f t="shared" si="84"/>
        <v>formerly smoked</v>
      </c>
      <c r="Z2564">
        <v>59</v>
      </c>
      <c r="AA2564" s="8">
        <v>0</v>
      </c>
      <c r="AB2564">
        <v>123.47</v>
      </c>
      <c r="AC2564">
        <v>27.5</v>
      </c>
    </row>
    <row r="2565" spans="14:29" x14ac:dyDescent="0.35">
      <c r="N2565">
        <f t="shared" si="83"/>
        <v>6.8000000000000007</v>
      </c>
      <c r="O2565">
        <v>57</v>
      </c>
      <c r="P2565" t="s">
        <v>21</v>
      </c>
      <c r="Q2565" t="str">
        <f t="shared" si="84"/>
        <v>never smoked</v>
      </c>
      <c r="Z2565">
        <v>57</v>
      </c>
      <c r="AA2565" s="8">
        <v>0</v>
      </c>
      <c r="AB2565">
        <v>90.4</v>
      </c>
      <c r="AC2565">
        <v>26.5</v>
      </c>
    </row>
    <row r="2566" spans="14:29" x14ac:dyDescent="0.35">
      <c r="N2566">
        <f t="shared" si="83"/>
        <v>3.5999999999999996</v>
      </c>
      <c r="O2566">
        <v>35</v>
      </c>
      <c r="P2566" t="s">
        <v>21</v>
      </c>
      <c r="Q2566" t="str">
        <f t="shared" si="84"/>
        <v>never smoked</v>
      </c>
      <c r="Z2566">
        <v>35</v>
      </c>
      <c r="AA2566" s="8">
        <v>0</v>
      </c>
      <c r="AB2566">
        <v>71.59</v>
      </c>
      <c r="AC2566">
        <v>40.299999999999997</v>
      </c>
    </row>
    <row r="2567" spans="14:29" x14ac:dyDescent="0.35">
      <c r="N2567">
        <f t="shared" si="83"/>
        <v>6.3</v>
      </c>
      <c r="O2567">
        <v>54</v>
      </c>
      <c r="P2567" t="s">
        <v>16</v>
      </c>
      <c r="Q2567" t="str">
        <f t="shared" si="84"/>
        <v>formerly smoked</v>
      </c>
      <c r="Z2567">
        <v>54</v>
      </c>
      <c r="AA2567" s="8">
        <v>0</v>
      </c>
      <c r="AB2567">
        <v>209.5</v>
      </c>
      <c r="AC2567">
        <v>37.9</v>
      </c>
    </row>
    <row r="2568" spans="14:29" x14ac:dyDescent="0.35">
      <c r="N2568">
        <f t="shared" si="83"/>
        <v>0.6</v>
      </c>
      <c r="O2568">
        <v>7</v>
      </c>
      <c r="P2568" t="s">
        <v>24</v>
      </c>
      <c r="Q2568" t="str">
        <f t="shared" si="84"/>
        <v>never smoked</v>
      </c>
      <c r="Z2568">
        <v>7</v>
      </c>
      <c r="AA2568" s="8">
        <v>0</v>
      </c>
      <c r="AB2568">
        <v>86.6</v>
      </c>
      <c r="AC2568">
        <v>17.100000000000001</v>
      </c>
    </row>
    <row r="2569" spans="14:29" x14ac:dyDescent="0.35">
      <c r="N2569">
        <f t="shared" si="83"/>
        <v>5.3000000000000007</v>
      </c>
      <c r="O2569">
        <v>48</v>
      </c>
      <c r="P2569" t="s">
        <v>16</v>
      </c>
      <c r="Q2569" t="str">
        <f t="shared" si="84"/>
        <v>formerly smoked</v>
      </c>
      <c r="Z2569">
        <v>48</v>
      </c>
      <c r="AA2569" s="8">
        <v>0</v>
      </c>
      <c r="AB2569">
        <v>57.43</v>
      </c>
      <c r="AC2569">
        <v>53.5</v>
      </c>
    </row>
    <row r="2570" spans="14:29" x14ac:dyDescent="0.35">
      <c r="N2570">
        <f t="shared" si="83"/>
        <v>8.4</v>
      </c>
      <c r="O2570">
        <v>69</v>
      </c>
      <c r="P2570" t="s">
        <v>21</v>
      </c>
      <c r="Q2570" t="str">
        <f t="shared" si="84"/>
        <v>never smoked</v>
      </c>
      <c r="Z2570">
        <v>69</v>
      </c>
      <c r="AA2570" s="8">
        <v>0</v>
      </c>
      <c r="AB2570">
        <v>87.93</v>
      </c>
      <c r="AC2570">
        <v>33.6</v>
      </c>
    </row>
    <row r="2571" spans="14:29" x14ac:dyDescent="0.35">
      <c r="N2571">
        <f t="shared" si="83"/>
        <v>7.1</v>
      </c>
      <c r="O2571">
        <v>59</v>
      </c>
      <c r="P2571" t="s">
        <v>24</v>
      </c>
      <c r="Q2571" t="str">
        <f t="shared" si="84"/>
        <v>formerly smoked</v>
      </c>
      <c r="Z2571">
        <v>59</v>
      </c>
      <c r="AA2571" s="8">
        <v>0</v>
      </c>
      <c r="AB2571">
        <v>203.16</v>
      </c>
      <c r="AC2571">
        <v>43.4</v>
      </c>
    </row>
    <row r="2572" spans="14:29" x14ac:dyDescent="0.35">
      <c r="N2572">
        <f t="shared" si="83"/>
        <v>8.6999999999999993</v>
      </c>
      <c r="O2572">
        <v>72</v>
      </c>
      <c r="P2572" t="s">
        <v>21</v>
      </c>
      <c r="Q2572" t="str">
        <f t="shared" si="84"/>
        <v>never smoked</v>
      </c>
      <c r="Z2572">
        <v>72</v>
      </c>
      <c r="AA2572" s="8">
        <v>0</v>
      </c>
      <c r="AB2572">
        <v>112.12</v>
      </c>
      <c r="AC2572">
        <v>30.5</v>
      </c>
    </row>
    <row r="2573" spans="14:29" x14ac:dyDescent="0.35">
      <c r="N2573">
        <f t="shared" si="83"/>
        <v>5.5</v>
      </c>
      <c r="O2573">
        <v>49</v>
      </c>
      <c r="P2573" t="s">
        <v>21</v>
      </c>
      <c r="Q2573" t="str">
        <f t="shared" si="84"/>
        <v>never smoked</v>
      </c>
      <c r="Z2573">
        <v>49</v>
      </c>
      <c r="AA2573" s="8">
        <v>0</v>
      </c>
      <c r="AB2573">
        <v>92.02</v>
      </c>
      <c r="AC2573">
        <v>38.1</v>
      </c>
    </row>
    <row r="2574" spans="14:29" x14ac:dyDescent="0.35">
      <c r="N2574">
        <f t="shared" si="83"/>
        <v>8.8000000000000007</v>
      </c>
      <c r="O2574">
        <v>73</v>
      </c>
      <c r="P2574" t="s">
        <v>16</v>
      </c>
      <c r="Q2574" t="str">
        <f t="shared" si="84"/>
        <v>formerly smoked</v>
      </c>
      <c r="Z2574">
        <v>73</v>
      </c>
      <c r="AA2574" s="8">
        <v>0</v>
      </c>
      <c r="AB2574">
        <v>60.98</v>
      </c>
      <c r="AC2574">
        <v>29.9</v>
      </c>
    </row>
    <row r="2575" spans="14:29" x14ac:dyDescent="0.35">
      <c r="N2575">
        <f t="shared" si="83"/>
        <v>2.3000000000000003</v>
      </c>
      <c r="O2575">
        <v>24</v>
      </c>
      <c r="P2575" t="s">
        <v>21</v>
      </c>
      <c r="Q2575" t="str">
        <f t="shared" si="84"/>
        <v>never smoked</v>
      </c>
      <c r="Z2575">
        <v>24</v>
      </c>
      <c r="AA2575" s="8">
        <v>0</v>
      </c>
      <c r="AB2575">
        <v>86.35</v>
      </c>
      <c r="AC2575">
        <v>32.700000000000003</v>
      </c>
    </row>
    <row r="2576" spans="14:29" x14ac:dyDescent="0.35">
      <c r="N2576">
        <f t="shared" si="83"/>
        <v>2.5</v>
      </c>
      <c r="O2576">
        <v>26</v>
      </c>
      <c r="P2576" t="s">
        <v>24</v>
      </c>
      <c r="Q2576" t="str">
        <f t="shared" si="84"/>
        <v>smokes</v>
      </c>
      <c r="Z2576">
        <v>26</v>
      </c>
      <c r="AA2576" s="8">
        <v>0</v>
      </c>
      <c r="AB2576">
        <v>71.260000000000005</v>
      </c>
      <c r="AC2576">
        <v>28.6</v>
      </c>
    </row>
    <row r="2577" spans="14:29" x14ac:dyDescent="0.35">
      <c r="N2577">
        <f t="shared" si="83"/>
        <v>2.6</v>
      </c>
      <c r="O2577">
        <v>27</v>
      </c>
      <c r="P2577" t="s">
        <v>21</v>
      </c>
      <c r="Q2577" t="str">
        <f t="shared" si="84"/>
        <v>never smoked</v>
      </c>
      <c r="Z2577">
        <v>27</v>
      </c>
      <c r="AA2577" s="8">
        <v>0</v>
      </c>
      <c r="AB2577">
        <v>72.61</v>
      </c>
      <c r="AC2577">
        <v>38.5</v>
      </c>
    </row>
    <row r="2578" spans="14:29" x14ac:dyDescent="0.35">
      <c r="N2578">
        <f t="shared" si="83"/>
        <v>9.2000000000000011</v>
      </c>
      <c r="O2578">
        <v>78</v>
      </c>
      <c r="P2578" t="s">
        <v>21</v>
      </c>
      <c r="Q2578" t="str">
        <f t="shared" si="84"/>
        <v>never smoked</v>
      </c>
      <c r="Z2578">
        <v>78</v>
      </c>
      <c r="AA2578" s="8">
        <v>0</v>
      </c>
      <c r="AB2578">
        <v>110.78</v>
      </c>
      <c r="AC2578">
        <v>22.9</v>
      </c>
    </row>
    <row r="2579" spans="14:29" x14ac:dyDescent="0.35">
      <c r="N2579">
        <f t="shared" si="83"/>
        <v>9.1</v>
      </c>
      <c r="O2579">
        <v>77</v>
      </c>
      <c r="P2579" t="s">
        <v>21</v>
      </c>
      <c r="Q2579" t="str">
        <f t="shared" si="84"/>
        <v>never smoked</v>
      </c>
      <c r="Z2579">
        <v>77</v>
      </c>
      <c r="AA2579" s="8">
        <v>0</v>
      </c>
      <c r="AB2579">
        <v>99.78</v>
      </c>
      <c r="AC2579">
        <v>38</v>
      </c>
    </row>
    <row r="2580" spans="14:29" x14ac:dyDescent="0.35">
      <c r="N2580">
        <f t="shared" si="83"/>
        <v>7.1</v>
      </c>
      <c r="O2580">
        <v>59</v>
      </c>
      <c r="P2580" t="s">
        <v>22</v>
      </c>
      <c r="Q2580" t="str">
        <f t="shared" si="84"/>
        <v>smokes</v>
      </c>
      <c r="Z2580">
        <v>59</v>
      </c>
      <c r="AA2580" s="8">
        <v>0</v>
      </c>
      <c r="AB2580">
        <v>201.45</v>
      </c>
      <c r="AC2580">
        <v>43.8</v>
      </c>
    </row>
    <row r="2581" spans="14:29" x14ac:dyDescent="0.35">
      <c r="N2581">
        <f t="shared" si="83"/>
        <v>0</v>
      </c>
      <c r="O2581">
        <v>0.32</v>
      </c>
      <c r="P2581" t="s">
        <v>24</v>
      </c>
      <c r="Q2581" t="str">
        <f t="shared" si="84"/>
        <v>never smoked</v>
      </c>
      <c r="Z2581">
        <v>0.32</v>
      </c>
      <c r="AA2581" s="8">
        <v>0</v>
      </c>
      <c r="AB2581">
        <v>127.78</v>
      </c>
      <c r="AC2581">
        <v>20.8</v>
      </c>
    </row>
    <row r="2582" spans="14:29" x14ac:dyDescent="0.35">
      <c r="N2582">
        <f t="shared" si="83"/>
        <v>4.0999999999999996</v>
      </c>
      <c r="O2582">
        <v>39</v>
      </c>
      <c r="P2582" t="s">
        <v>21</v>
      </c>
      <c r="Q2582" t="str">
        <f t="shared" si="84"/>
        <v>never smoked</v>
      </c>
      <c r="Z2582">
        <v>39</v>
      </c>
      <c r="AA2582" s="8">
        <v>0</v>
      </c>
      <c r="AB2582">
        <v>121.32</v>
      </c>
      <c r="AC2582">
        <v>26.8</v>
      </c>
    </row>
    <row r="2583" spans="14:29" x14ac:dyDescent="0.35">
      <c r="N2583">
        <f t="shared" si="83"/>
        <v>3.5999999999999996</v>
      </c>
      <c r="O2583">
        <v>35</v>
      </c>
      <c r="P2583" t="s">
        <v>21</v>
      </c>
      <c r="Q2583" t="str">
        <f t="shared" si="84"/>
        <v>never smoked</v>
      </c>
      <c r="Z2583">
        <v>35</v>
      </c>
      <c r="AA2583" s="8">
        <v>0</v>
      </c>
      <c r="AB2583">
        <v>83.89</v>
      </c>
      <c r="AC2583">
        <v>25.5</v>
      </c>
    </row>
    <row r="2584" spans="14:29" x14ac:dyDescent="0.35">
      <c r="N2584">
        <f t="shared" si="83"/>
        <v>6.3</v>
      </c>
      <c r="O2584">
        <v>54</v>
      </c>
      <c r="P2584" t="s">
        <v>21</v>
      </c>
      <c r="Q2584" t="str">
        <f t="shared" si="84"/>
        <v>never smoked</v>
      </c>
      <c r="Z2584">
        <v>54</v>
      </c>
      <c r="AA2584" s="8">
        <v>0</v>
      </c>
      <c r="AB2584">
        <v>74.06</v>
      </c>
      <c r="AC2584">
        <v>28.1</v>
      </c>
    </row>
    <row r="2585" spans="14:29" x14ac:dyDescent="0.35">
      <c r="N2585">
        <f t="shared" si="83"/>
        <v>8.9</v>
      </c>
      <c r="O2585">
        <v>75</v>
      </c>
      <c r="P2585" t="s">
        <v>21</v>
      </c>
      <c r="Q2585" t="str">
        <f t="shared" si="84"/>
        <v>never smoked</v>
      </c>
      <c r="Z2585">
        <v>75</v>
      </c>
      <c r="AA2585" s="8">
        <v>0</v>
      </c>
      <c r="AB2585">
        <v>206.15</v>
      </c>
      <c r="AC2585">
        <v>25.4</v>
      </c>
    </row>
    <row r="2586" spans="14:29" x14ac:dyDescent="0.35">
      <c r="N2586">
        <f t="shared" si="83"/>
        <v>9.6</v>
      </c>
      <c r="O2586">
        <v>80</v>
      </c>
      <c r="P2586" t="s">
        <v>24</v>
      </c>
      <c r="Q2586" t="str">
        <f t="shared" si="84"/>
        <v>formerly smoked</v>
      </c>
      <c r="Z2586">
        <v>80</v>
      </c>
      <c r="AA2586" s="8">
        <v>0</v>
      </c>
      <c r="AB2586">
        <v>102.9</v>
      </c>
      <c r="AC2586">
        <v>26.7</v>
      </c>
    </row>
    <row r="2587" spans="14:29" x14ac:dyDescent="0.35">
      <c r="N2587">
        <f t="shared" si="83"/>
        <v>3.5999999999999996</v>
      </c>
      <c r="O2587">
        <v>35</v>
      </c>
      <c r="P2587" t="s">
        <v>21</v>
      </c>
      <c r="Q2587" t="str">
        <f t="shared" si="84"/>
        <v>never smoked</v>
      </c>
      <c r="Z2587">
        <v>35</v>
      </c>
      <c r="AA2587" s="8">
        <v>0</v>
      </c>
      <c r="AB2587">
        <v>65.48</v>
      </c>
      <c r="AC2587">
        <v>50.5</v>
      </c>
    </row>
    <row r="2588" spans="14:29" x14ac:dyDescent="0.35">
      <c r="N2588">
        <f t="shared" si="83"/>
        <v>2</v>
      </c>
      <c r="O2588">
        <v>22</v>
      </c>
      <c r="P2588" t="s">
        <v>24</v>
      </c>
      <c r="Q2588" t="str">
        <f t="shared" si="84"/>
        <v>smokes</v>
      </c>
      <c r="Z2588">
        <v>22</v>
      </c>
      <c r="AA2588" s="8">
        <v>0</v>
      </c>
      <c r="AB2588">
        <v>123.23</v>
      </c>
      <c r="AC2588">
        <v>21.3</v>
      </c>
    </row>
    <row r="2589" spans="14:29" x14ac:dyDescent="0.35">
      <c r="N2589">
        <f t="shared" si="83"/>
        <v>4.0999999999999996</v>
      </c>
      <c r="O2589">
        <v>39</v>
      </c>
      <c r="P2589" t="s">
        <v>21</v>
      </c>
      <c r="Q2589" t="str">
        <f t="shared" si="84"/>
        <v>never smoked</v>
      </c>
      <c r="Z2589">
        <v>39</v>
      </c>
      <c r="AA2589" s="8">
        <v>0</v>
      </c>
      <c r="AB2589">
        <v>71.3</v>
      </c>
      <c r="AC2589">
        <v>34.700000000000003</v>
      </c>
    </row>
    <row r="2590" spans="14:29" x14ac:dyDescent="0.35">
      <c r="N2590">
        <f t="shared" si="83"/>
        <v>0.6</v>
      </c>
      <c r="O2590">
        <v>6</v>
      </c>
      <c r="P2590" t="s">
        <v>24</v>
      </c>
      <c r="Q2590" t="str">
        <f t="shared" si="84"/>
        <v>never smoked</v>
      </c>
      <c r="Z2590">
        <v>6</v>
      </c>
      <c r="AA2590" s="8">
        <v>0</v>
      </c>
      <c r="AB2590">
        <v>79.05</v>
      </c>
      <c r="AC2590">
        <v>17.899999999999999</v>
      </c>
    </row>
    <row r="2591" spans="14:29" x14ac:dyDescent="0.35">
      <c r="N2591">
        <f t="shared" si="83"/>
        <v>7.5</v>
      </c>
      <c r="O2591">
        <v>62</v>
      </c>
      <c r="P2591" t="s">
        <v>21</v>
      </c>
      <c r="Q2591" t="str">
        <f t="shared" si="84"/>
        <v>never smoked</v>
      </c>
      <c r="Z2591">
        <v>62</v>
      </c>
      <c r="AA2591" s="8">
        <v>0</v>
      </c>
      <c r="AB2591">
        <v>102.21</v>
      </c>
      <c r="AC2591">
        <v>36.299999999999997</v>
      </c>
    </row>
    <row r="2592" spans="14:29" x14ac:dyDescent="0.35">
      <c r="N2592">
        <f t="shared" si="83"/>
        <v>1.1000000000000001</v>
      </c>
      <c r="O2592">
        <v>13</v>
      </c>
      <c r="P2592" t="s">
        <v>24</v>
      </c>
      <c r="Q2592" t="str">
        <f t="shared" si="84"/>
        <v>never smoked</v>
      </c>
      <c r="Z2592">
        <v>13</v>
      </c>
      <c r="AA2592" s="8">
        <v>0</v>
      </c>
      <c r="AB2592">
        <v>105.22</v>
      </c>
      <c r="AC2592">
        <v>18.399999999999999</v>
      </c>
    </row>
    <row r="2593" spans="14:29" x14ac:dyDescent="0.35">
      <c r="N2593">
        <f t="shared" si="83"/>
        <v>6.6000000000000005</v>
      </c>
      <c r="O2593">
        <v>56</v>
      </c>
      <c r="P2593" t="s">
        <v>24</v>
      </c>
      <c r="Q2593" t="str">
        <f t="shared" si="84"/>
        <v>smokes</v>
      </c>
      <c r="Z2593">
        <v>56</v>
      </c>
      <c r="AA2593" s="8">
        <v>0</v>
      </c>
      <c r="AB2593">
        <v>84.58</v>
      </c>
      <c r="AC2593">
        <v>34.5</v>
      </c>
    </row>
    <row r="2594" spans="14:29" x14ac:dyDescent="0.35">
      <c r="N2594">
        <f t="shared" si="83"/>
        <v>6.1</v>
      </c>
      <c r="O2594">
        <v>53</v>
      </c>
      <c r="P2594" t="s">
        <v>21</v>
      </c>
      <c r="Q2594" t="str">
        <f t="shared" si="84"/>
        <v>never smoked</v>
      </c>
      <c r="Z2594">
        <v>53</v>
      </c>
      <c r="AA2594" s="8">
        <v>0</v>
      </c>
      <c r="AB2594">
        <v>77.3</v>
      </c>
      <c r="AC2594">
        <v>33.4</v>
      </c>
    </row>
    <row r="2595" spans="14:29" x14ac:dyDescent="0.35">
      <c r="N2595">
        <f t="shared" si="83"/>
        <v>0.5</v>
      </c>
      <c r="O2595">
        <v>5</v>
      </c>
      <c r="P2595" t="s">
        <v>24</v>
      </c>
      <c r="Q2595" t="str">
        <f t="shared" si="84"/>
        <v>never smoked</v>
      </c>
      <c r="Z2595">
        <v>5</v>
      </c>
      <c r="AA2595" s="8">
        <v>0</v>
      </c>
      <c r="AB2595">
        <v>74.790000000000006</v>
      </c>
      <c r="AC2595">
        <v>19.399999999999999</v>
      </c>
    </row>
    <row r="2596" spans="14:29" x14ac:dyDescent="0.35">
      <c r="N2596">
        <f t="shared" si="83"/>
        <v>4.8</v>
      </c>
      <c r="O2596">
        <v>44</v>
      </c>
      <c r="P2596" t="s">
        <v>24</v>
      </c>
      <c r="Q2596" t="str">
        <f t="shared" si="84"/>
        <v>smokes</v>
      </c>
      <c r="Z2596">
        <v>44</v>
      </c>
      <c r="AA2596" s="8">
        <v>0</v>
      </c>
      <c r="AB2596">
        <v>88.75</v>
      </c>
      <c r="AC2596">
        <v>25.6</v>
      </c>
    </row>
    <row r="2597" spans="14:29" x14ac:dyDescent="0.35">
      <c r="N2597">
        <f t="shared" si="83"/>
        <v>1.1000000000000001</v>
      </c>
      <c r="O2597">
        <v>13</v>
      </c>
      <c r="P2597" t="s">
        <v>21</v>
      </c>
      <c r="Q2597" t="str">
        <f t="shared" si="84"/>
        <v>never smoked</v>
      </c>
      <c r="Z2597">
        <v>13</v>
      </c>
      <c r="AA2597" s="8">
        <v>0</v>
      </c>
      <c r="AB2597">
        <v>97.97</v>
      </c>
      <c r="AC2597">
        <v>24.5</v>
      </c>
    </row>
    <row r="2598" spans="14:29" x14ac:dyDescent="0.35">
      <c r="N2598">
        <f t="shared" si="83"/>
        <v>7.1</v>
      </c>
      <c r="O2598">
        <v>59</v>
      </c>
      <c r="P2598" t="s">
        <v>24</v>
      </c>
      <c r="Q2598" t="str">
        <f t="shared" si="84"/>
        <v>formerly smoked</v>
      </c>
      <c r="Z2598">
        <v>59</v>
      </c>
      <c r="AA2598" s="8">
        <v>0</v>
      </c>
      <c r="AB2598">
        <v>79.180000000000007</v>
      </c>
      <c r="AC2598">
        <v>30</v>
      </c>
    </row>
    <row r="2599" spans="14:29" x14ac:dyDescent="0.35">
      <c r="N2599">
        <f t="shared" si="83"/>
        <v>3.5999999999999996</v>
      </c>
      <c r="O2599">
        <v>35</v>
      </c>
      <c r="P2599" t="s">
        <v>21</v>
      </c>
      <c r="Q2599" t="str">
        <f t="shared" si="84"/>
        <v>never smoked</v>
      </c>
      <c r="Z2599">
        <v>35</v>
      </c>
      <c r="AA2599" s="8">
        <v>0</v>
      </c>
      <c r="AB2599">
        <v>81.33</v>
      </c>
      <c r="AC2599">
        <v>28.9</v>
      </c>
    </row>
    <row r="2600" spans="14:29" x14ac:dyDescent="0.35">
      <c r="N2600">
        <f t="shared" si="83"/>
        <v>6</v>
      </c>
      <c r="O2600">
        <v>52</v>
      </c>
      <c r="P2600" t="s">
        <v>21</v>
      </c>
      <c r="Q2600" t="str">
        <f t="shared" si="84"/>
        <v>never smoked</v>
      </c>
      <c r="Z2600">
        <v>52</v>
      </c>
      <c r="AA2600" s="8">
        <v>0</v>
      </c>
      <c r="AB2600">
        <v>126.68</v>
      </c>
      <c r="AC2600">
        <v>28.1</v>
      </c>
    </row>
    <row r="2601" spans="14:29" x14ac:dyDescent="0.35">
      <c r="N2601">
        <f t="shared" si="83"/>
        <v>9</v>
      </c>
      <c r="O2601">
        <v>76</v>
      </c>
      <c r="P2601" t="s">
        <v>21</v>
      </c>
      <c r="Q2601" t="str">
        <f t="shared" si="84"/>
        <v>never smoked</v>
      </c>
      <c r="Z2601">
        <v>76</v>
      </c>
      <c r="AA2601" s="8">
        <v>0</v>
      </c>
      <c r="AB2601">
        <v>196.61</v>
      </c>
      <c r="AC2601">
        <v>23</v>
      </c>
    </row>
    <row r="2602" spans="14:29" x14ac:dyDescent="0.35">
      <c r="N2602">
        <f t="shared" si="83"/>
        <v>5.8</v>
      </c>
      <c r="O2602">
        <v>51</v>
      </c>
      <c r="P2602" t="s">
        <v>16</v>
      </c>
      <c r="Q2602" t="str">
        <f t="shared" si="84"/>
        <v>formerly smoked</v>
      </c>
      <c r="Z2602">
        <v>51</v>
      </c>
      <c r="AA2602" s="8">
        <v>0</v>
      </c>
      <c r="AB2602">
        <v>219.92</v>
      </c>
      <c r="AC2602">
        <v>33.5</v>
      </c>
    </row>
    <row r="2603" spans="14:29" x14ac:dyDescent="0.35">
      <c r="N2603">
        <f t="shared" si="83"/>
        <v>9.3999999999999986</v>
      </c>
      <c r="O2603">
        <v>79</v>
      </c>
      <c r="P2603" t="s">
        <v>16</v>
      </c>
      <c r="Q2603" t="str">
        <f t="shared" si="84"/>
        <v>formerly smoked</v>
      </c>
      <c r="Z2603">
        <v>79</v>
      </c>
      <c r="AA2603" s="8">
        <v>0</v>
      </c>
      <c r="AB2603">
        <v>79.16</v>
      </c>
      <c r="AC2603">
        <v>34.799999999999997</v>
      </c>
    </row>
    <row r="2604" spans="14:29" x14ac:dyDescent="0.35">
      <c r="N2604">
        <f t="shared" si="83"/>
        <v>8.4</v>
      </c>
      <c r="O2604">
        <v>69</v>
      </c>
      <c r="P2604" t="s">
        <v>16</v>
      </c>
      <c r="Q2604" t="str">
        <f t="shared" si="84"/>
        <v>formerly smoked</v>
      </c>
      <c r="Z2604">
        <v>69</v>
      </c>
      <c r="AA2604" s="8">
        <v>0</v>
      </c>
      <c r="AB2604">
        <v>99.68</v>
      </c>
      <c r="AC2604">
        <v>17.600000000000001</v>
      </c>
    </row>
    <row r="2605" spans="14:29" x14ac:dyDescent="0.35">
      <c r="N2605">
        <f t="shared" si="83"/>
        <v>9.2000000000000011</v>
      </c>
      <c r="O2605">
        <v>78</v>
      </c>
      <c r="P2605" t="s">
        <v>16</v>
      </c>
      <c r="Q2605" t="str">
        <f t="shared" si="84"/>
        <v>formerly smoked</v>
      </c>
      <c r="Z2605">
        <v>78</v>
      </c>
      <c r="AA2605" s="8">
        <v>0</v>
      </c>
      <c r="AB2605">
        <v>79.55</v>
      </c>
      <c r="AC2605">
        <v>21.1</v>
      </c>
    </row>
    <row r="2606" spans="14:29" x14ac:dyDescent="0.35">
      <c r="N2606">
        <f t="shared" si="83"/>
        <v>7.3</v>
      </c>
      <c r="O2606">
        <v>60</v>
      </c>
      <c r="P2606" t="s">
        <v>16</v>
      </c>
      <c r="Q2606" t="str">
        <f t="shared" si="84"/>
        <v>formerly smoked</v>
      </c>
      <c r="Z2606">
        <v>60</v>
      </c>
      <c r="AA2606" s="8">
        <v>0</v>
      </c>
      <c r="AB2606">
        <v>87.86</v>
      </c>
      <c r="AC2606">
        <v>29</v>
      </c>
    </row>
    <row r="2607" spans="14:29" x14ac:dyDescent="0.35">
      <c r="N2607">
        <f t="shared" si="83"/>
        <v>0.89999999999999991</v>
      </c>
      <c r="O2607">
        <v>10</v>
      </c>
      <c r="P2607" t="s">
        <v>24</v>
      </c>
      <c r="Q2607" t="str">
        <f t="shared" si="84"/>
        <v>never smoked</v>
      </c>
      <c r="Z2607">
        <v>10</v>
      </c>
      <c r="AA2607" s="8">
        <v>0</v>
      </c>
      <c r="AB2607">
        <v>76.92</v>
      </c>
      <c r="AC2607">
        <v>15.8</v>
      </c>
    </row>
    <row r="2608" spans="14:29" x14ac:dyDescent="0.35">
      <c r="N2608">
        <f t="shared" si="83"/>
        <v>4.5</v>
      </c>
      <c r="O2608">
        <v>42</v>
      </c>
      <c r="P2608" t="s">
        <v>24</v>
      </c>
      <c r="Q2608" t="str">
        <f t="shared" si="84"/>
        <v>smokes</v>
      </c>
      <c r="Z2608">
        <v>42</v>
      </c>
      <c r="AA2608" s="8">
        <v>0</v>
      </c>
      <c r="AB2608">
        <v>77.239999999999995</v>
      </c>
      <c r="AC2608">
        <v>41.2</v>
      </c>
    </row>
    <row r="2609" spans="14:29" x14ac:dyDescent="0.35">
      <c r="N2609">
        <f t="shared" si="83"/>
        <v>2</v>
      </c>
      <c r="O2609">
        <v>21</v>
      </c>
      <c r="P2609" t="s">
        <v>16</v>
      </c>
      <c r="Q2609" t="str">
        <f t="shared" si="84"/>
        <v>formerly smoked</v>
      </c>
      <c r="Z2609">
        <v>21</v>
      </c>
      <c r="AA2609" s="8">
        <v>0</v>
      </c>
      <c r="AB2609">
        <v>120.94</v>
      </c>
      <c r="AC2609">
        <v>29.7</v>
      </c>
    </row>
    <row r="2610" spans="14:29" x14ac:dyDescent="0.35">
      <c r="N2610">
        <f t="shared" si="83"/>
        <v>6.6000000000000005</v>
      </c>
      <c r="O2610">
        <v>56</v>
      </c>
      <c r="P2610" t="s">
        <v>21</v>
      </c>
      <c r="Q2610" t="str">
        <f t="shared" si="84"/>
        <v>never smoked</v>
      </c>
      <c r="Z2610">
        <v>56</v>
      </c>
      <c r="AA2610" s="8">
        <v>0</v>
      </c>
      <c r="AB2610">
        <v>77.66</v>
      </c>
      <c r="AC2610">
        <v>40.799999999999997</v>
      </c>
    </row>
    <row r="2611" spans="14:29" x14ac:dyDescent="0.35">
      <c r="N2611">
        <f t="shared" si="83"/>
        <v>7.1</v>
      </c>
      <c r="O2611">
        <v>59</v>
      </c>
      <c r="P2611" t="s">
        <v>21</v>
      </c>
      <c r="Q2611" t="str">
        <f t="shared" si="84"/>
        <v>never smoked</v>
      </c>
      <c r="Z2611">
        <v>59</v>
      </c>
      <c r="AA2611" s="8">
        <v>0</v>
      </c>
      <c r="AB2611">
        <v>231.95</v>
      </c>
      <c r="AC2611">
        <v>33.200000000000003</v>
      </c>
    </row>
    <row r="2612" spans="14:29" x14ac:dyDescent="0.35">
      <c r="N2612">
        <f t="shared" si="83"/>
        <v>8.4</v>
      </c>
      <c r="O2612">
        <v>69</v>
      </c>
      <c r="P2612" t="s">
        <v>22</v>
      </c>
      <c r="Q2612" t="str">
        <f t="shared" si="84"/>
        <v>smokes</v>
      </c>
      <c r="Z2612">
        <v>69</v>
      </c>
      <c r="AA2612" s="8">
        <v>0</v>
      </c>
      <c r="AB2612">
        <v>111.48</v>
      </c>
      <c r="AC2612">
        <v>37</v>
      </c>
    </row>
    <row r="2613" spans="14:29" x14ac:dyDescent="0.35">
      <c r="N2613">
        <f t="shared" si="83"/>
        <v>2.4</v>
      </c>
      <c r="O2613">
        <v>25</v>
      </c>
      <c r="P2613" t="s">
        <v>24</v>
      </c>
      <c r="Q2613" t="str">
        <f t="shared" si="84"/>
        <v>smokes</v>
      </c>
      <c r="Z2613">
        <v>25</v>
      </c>
      <c r="AA2613" s="8">
        <v>0</v>
      </c>
      <c r="AB2613">
        <v>84.25</v>
      </c>
      <c r="AC2613">
        <v>24.5</v>
      </c>
    </row>
    <row r="2614" spans="14:29" x14ac:dyDescent="0.35">
      <c r="N2614">
        <f t="shared" si="83"/>
        <v>7.7</v>
      </c>
      <c r="O2614">
        <v>63</v>
      </c>
      <c r="P2614" t="s">
        <v>21</v>
      </c>
      <c r="Q2614" t="str">
        <f t="shared" si="84"/>
        <v>never smoked</v>
      </c>
      <c r="Z2614">
        <v>63</v>
      </c>
      <c r="AA2614" s="8">
        <v>0</v>
      </c>
      <c r="AB2614">
        <v>216.38</v>
      </c>
      <c r="AC2614">
        <v>34.5</v>
      </c>
    </row>
    <row r="2615" spans="14:29" x14ac:dyDescent="0.35">
      <c r="N2615">
        <f t="shared" si="83"/>
        <v>2.4</v>
      </c>
      <c r="O2615">
        <v>25</v>
      </c>
      <c r="P2615" t="s">
        <v>21</v>
      </c>
      <c r="Q2615" t="str">
        <f t="shared" si="84"/>
        <v>never smoked</v>
      </c>
      <c r="Z2615">
        <v>25</v>
      </c>
      <c r="AA2615" s="8">
        <v>0</v>
      </c>
      <c r="AB2615">
        <v>95.01</v>
      </c>
      <c r="AC2615">
        <v>28</v>
      </c>
    </row>
    <row r="2616" spans="14:29" x14ac:dyDescent="0.35">
      <c r="N2616">
        <f t="shared" si="83"/>
        <v>7</v>
      </c>
      <c r="O2616">
        <v>58</v>
      </c>
      <c r="P2616" t="s">
        <v>16</v>
      </c>
      <c r="Q2616" t="str">
        <f t="shared" si="84"/>
        <v>formerly smoked</v>
      </c>
      <c r="Z2616">
        <v>58</v>
      </c>
      <c r="AA2616" s="8">
        <v>0</v>
      </c>
      <c r="AB2616">
        <v>105.74</v>
      </c>
      <c r="AC2616">
        <v>26.8</v>
      </c>
    </row>
    <row r="2617" spans="14:29" x14ac:dyDescent="0.35">
      <c r="N2617">
        <f t="shared" si="83"/>
        <v>2.7</v>
      </c>
      <c r="O2617">
        <v>28</v>
      </c>
      <c r="P2617" t="s">
        <v>24</v>
      </c>
      <c r="Q2617" t="str">
        <f t="shared" si="84"/>
        <v>smokes</v>
      </c>
      <c r="Z2617">
        <v>28</v>
      </c>
      <c r="AA2617" s="8">
        <v>0</v>
      </c>
      <c r="AB2617">
        <v>58.41</v>
      </c>
      <c r="AC2617">
        <v>21</v>
      </c>
    </row>
    <row r="2618" spans="14:29" x14ac:dyDescent="0.35">
      <c r="N2618">
        <f t="shared" si="83"/>
        <v>5.0999999999999996</v>
      </c>
      <c r="O2618">
        <v>46</v>
      </c>
      <c r="P2618" t="s">
        <v>22</v>
      </c>
      <c r="Q2618" t="str">
        <f t="shared" si="84"/>
        <v>smokes</v>
      </c>
      <c r="Z2618">
        <v>46</v>
      </c>
      <c r="AA2618" s="8">
        <v>0</v>
      </c>
      <c r="AB2618">
        <v>56.89</v>
      </c>
      <c r="AC2618">
        <v>23.8</v>
      </c>
    </row>
    <row r="2619" spans="14:29" x14ac:dyDescent="0.35">
      <c r="N2619">
        <f t="shared" si="83"/>
        <v>6.1</v>
      </c>
      <c r="O2619">
        <v>53</v>
      </c>
      <c r="P2619" t="s">
        <v>21</v>
      </c>
      <c r="Q2619" t="str">
        <f t="shared" si="84"/>
        <v>never smoked</v>
      </c>
      <c r="Z2619">
        <v>53</v>
      </c>
      <c r="AA2619" s="8">
        <v>0</v>
      </c>
      <c r="AB2619">
        <v>86.25</v>
      </c>
      <c r="AC2619">
        <v>29.3</v>
      </c>
    </row>
    <row r="2620" spans="14:29" x14ac:dyDescent="0.35">
      <c r="N2620">
        <f t="shared" si="83"/>
        <v>3.8</v>
      </c>
      <c r="O2620">
        <v>37</v>
      </c>
      <c r="P2620" t="s">
        <v>24</v>
      </c>
      <c r="Q2620" t="str">
        <f t="shared" si="84"/>
        <v>smokes</v>
      </c>
      <c r="Z2620">
        <v>37</v>
      </c>
      <c r="AA2620" s="8">
        <v>0</v>
      </c>
      <c r="AB2620">
        <v>86.49</v>
      </c>
      <c r="AC2620">
        <v>24.4</v>
      </c>
    </row>
    <row r="2621" spans="14:29" x14ac:dyDescent="0.35">
      <c r="N2621">
        <f t="shared" si="83"/>
        <v>1</v>
      </c>
      <c r="O2621">
        <v>12</v>
      </c>
      <c r="P2621" t="s">
        <v>24</v>
      </c>
      <c r="Q2621" t="str">
        <f t="shared" si="84"/>
        <v>never smoked</v>
      </c>
      <c r="Z2621">
        <v>12</v>
      </c>
      <c r="AA2621" s="8">
        <v>0</v>
      </c>
      <c r="AB2621">
        <v>115.47</v>
      </c>
      <c r="AC2621">
        <v>22.6</v>
      </c>
    </row>
    <row r="2622" spans="14:29" x14ac:dyDescent="0.35">
      <c r="N2622">
        <f t="shared" si="83"/>
        <v>1.2</v>
      </c>
      <c r="O2622">
        <v>14</v>
      </c>
      <c r="P2622" t="s">
        <v>24</v>
      </c>
      <c r="Q2622" t="str">
        <f t="shared" si="84"/>
        <v>never smoked</v>
      </c>
      <c r="Z2622">
        <v>14</v>
      </c>
      <c r="AA2622" s="8">
        <v>0</v>
      </c>
      <c r="AB2622">
        <v>92.22</v>
      </c>
      <c r="AC2622">
        <v>22.8</v>
      </c>
    </row>
    <row r="2623" spans="14:29" x14ac:dyDescent="0.35">
      <c r="N2623">
        <f t="shared" si="83"/>
        <v>7.3</v>
      </c>
      <c r="O2623">
        <v>60</v>
      </c>
      <c r="P2623" t="s">
        <v>22</v>
      </c>
      <c r="Q2623" t="str">
        <f t="shared" si="84"/>
        <v>smokes</v>
      </c>
      <c r="Z2623">
        <v>60</v>
      </c>
      <c r="AA2623" s="8">
        <v>0</v>
      </c>
      <c r="AB2623">
        <v>83.16</v>
      </c>
      <c r="AC2623">
        <v>29.7</v>
      </c>
    </row>
    <row r="2624" spans="14:29" x14ac:dyDescent="0.35">
      <c r="N2624">
        <f t="shared" si="83"/>
        <v>4.5</v>
      </c>
      <c r="O2624">
        <v>42</v>
      </c>
      <c r="P2624" t="s">
        <v>16</v>
      </c>
      <c r="Q2624" t="str">
        <f t="shared" si="84"/>
        <v>formerly smoked</v>
      </c>
      <c r="Z2624">
        <v>42</v>
      </c>
      <c r="AA2624" s="8">
        <v>0</v>
      </c>
      <c r="AB2624">
        <v>110.68</v>
      </c>
      <c r="AC2624">
        <v>32.4</v>
      </c>
    </row>
    <row r="2625" spans="14:29" x14ac:dyDescent="0.35">
      <c r="N2625">
        <f t="shared" si="83"/>
        <v>7.9</v>
      </c>
      <c r="O2625">
        <v>65</v>
      </c>
      <c r="P2625" t="s">
        <v>24</v>
      </c>
      <c r="Q2625" t="str">
        <f t="shared" si="84"/>
        <v>formerly smoked</v>
      </c>
      <c r="Z2625">
        <v>65</v>
      </c>
      <c r="AA2625" s="8">
        <v>0</v>
      </c>
      <c r="AB2625">
        <v>70.06</v>
      </c>
      <c r="AC2625">
        <v>35.799999999999997</v>
      </c>
    </row>
    <row r="2626" spans="14:29" x14ac:dyDescent="0.35">
      <c r="N2626">
        <f t="shared" si="83"/>
        <v>9.6</v>
      </c>
      <c r="O2626">
        <v>80</v>
      </c>
      <c r="P2626" t="s">
        <v>16</v>
      </c>
      <c r="Q2626" t="str">
        <f t="shared" si="84"/>
        <v>formerly smoked</v>
      </c>
      <c r="Z2626">
        <v>80</v>
      </c>
      <c r="AA2626" s="8">
        <v>0</v>
      </c>
      <c r="AB2626">
        <v>213.33</v>
      </c>
      <c r="AC2626">
        <v>31.1</v>
      </c>
    </row>
    <row r="2627" spans="14:29" x14ac:dyDescent="0.35">
      <c r="N2627">
        <f t="shared" ref="N2627:N2690" si="85">_xlfn.PERCENTRANK.EXC(O:O,O2627,2)*10</f>
        <v>3.2</v>
      </c>
      <c r="O2627">
        <v>32</v>
      </c>
      <c r="P2627" t="s">
        <v>24</v>
      </c>
      <c r="Q2627" t="str">
        <f t="shared" ref="Q2627:Q2690" si="86">IF(P2627="Unknown",IF(N2627&gt;=7,"formerly smoked",IF(N2627&gt;=2,"smokes","never smoked")),P2627)</f>
        <v>smokes</v>
      </c>
      <c r="Z2627">
        <v>32</v>
      </c>
      <c r="AA2627" s="8">
        <v>0</v>
      </c>
      <c r="AB2627">
        <v>93.52</v>
      </c>
      <c r="AC2627">
        <v>31.9</v>
      </c>
    </row>
    <row r="2628" spans="14:29" x14ac:dyDescent="0.35">
      <c r="N2628">
        <f t="shared" si="85"/>
        <v>6.1</v>
      </c>
      <c r="O2628">
        <v>53</v>
      </c>
      <c r="P2628" t="s">
        <v>22</v>
      </c>
      <c r="Q2628" t="str">
        <f t="shared" si="86"/>
        <v>smokes</v>
      </c>
      <c r="Z2628">
        <v>53</v>
      </c>
      <c r="AA2628" s="8">
        <v>0</v>
      </c>
      <c r="AB2628">
        <v>87.62</v>
      </c>
      <c r="AC2628">
        <v>33.700000000000003</v>
      </c>
    </row>
    <row r="2629" spans="14:29" x14ac:dyDescent="0.35">
      <c r="N2629">
        <f t="shared" si="85"/>
        <v>5.6000000000000005</v>
      </c>
      <c r="O2629">
        <v>50</v>
      </c>
      <c r="P2629" t="s">
        <v>21</v>
      </c>
      <c r="Q2629" t="str">
        <f t="shared" si="86"/>
        <v>never smoked</v>
      </c>
      <c r="Z2629">
        <v>50</v>
      </c>
      <c r="AA2629" s="8">
        <v>0</v>
      </c>
      <c r="AB2629">
        <v>77.67</v>
      </c>
      <c r="AC2629">
        <v>25.6</v>
      </c>
    </row>
    <row r="2630" spans="14:29" x14ac:dyDescent="0.35">
      <c r="N2630">
        <f t="shared" si="85"/>
        <v>2.1</v>
      </c>
      <c r="O2630">
        <v>23</v>
      </c>
      <c r="P2630" t="s">
        <v>22</v>
      </c>
      <c r="Q2630" t="str">
        <f t="shared" si="86"/>
        <v>smokes</v>
      </c>
      <c r="Z2630">
        <v>23</v>
      </c>
      <c r="AA2630" s="8">
        <v>0</v>
      </c>
      <c r="AB2630">
        <v>95.66</v>
      </c>
      <c r="AC2630">
        <v>19.899999999999999</v>
      </c>
    </row>
    <row r="2631" spans="14:29" x14ac:dyDescent="0.35">
      <c r="N2631">
        <f t="shared" si="85"/>
        <v>4.9000000000000004</v>
      </c>
      <c r="O2631">
        <v>45</v>
      </c>
      <c r="P2631" t="s">
        <v>16</v>
      </c>
      <c r="Q2631" t="str">
        <f t="shared" si="86"/>
        <v>formerly smoked</v>
      </c>
      <c r="Z2631">
        <v>45</v>
      </c>
      <c r="AA2631" s="8">
        <v>0</v>
      </c>
      <c r="AB2631">
        <v>172.33</v>
      </c>
      <c r="AC2631">
        <v>45.3</v>
      </c>
    </row>
    <row r="2632" spans="14:29" x14ac:dyDescent="0.35">
      <c r="N2632">
        <f t="shared" si="85"/>
        <v>0</v>
      </c>
      <c r="O2632">
        <v>0.8</v>
      </c>
      <c r="P2632" t="s">
        <v>24</v>
      </c>
      <c r="Q2632" t="str">
        <f t="shared" si="86"/>
        <v>never smoked</v>
      </c>
      <c r="Z2632">
        <v>0.8</v>
      </c>
      <c r="AA2632" s="8">
        <v>0</v>
      </c>
      <c r="AB2632">
        <v>106.59</v>
      </c>
      <c r="AC2632">
        <v>15.5</v>
      </c>
    </row>
    <row r="2633" spans="14:29" x14ac:dyDescent="0.35">
      <c r="N2633">
        <f t="shared" si="85"/>
        <v>5.5</v>
      </c>
      <c r="O2633">
        <v>49</v>
      </c>
      <c r="P2633" t="s">
        <v>21</v>
      </c>
      <c r="Q2633" t="str">
        <f t="shared" si="86"/>
        <v>never smoked</v>
      </c>
      <c r="Z2633">
        <v>49</v>
      </c>
      <c r="AA2633" s="8">
        <v>0</v>
      </c>
      <c r="AB2633">
        <v>87.06</v>
      </c>
      <c r="AC2633">
        <v>28.3</v>
      </c>
    </row>
    <row r="2634" spans="14:29" x14ac:dyDescent="0.35">
      <c r="N2634">
        <f t="shared" si="85"/>
        <v>8.5</v>
      </c>
      <c r="O2634">
        <v>70</v>
      </c>
      <c r="P2634" t="s">
        <v>16</v>
      </c>
      <c r="Q2634" t="str">
        <f t="shared" si="86"/>
        <v>formerly smoked</v>
      </c>
      <c r="Z2634">
        <v>70</v>
      </c>
      <c r="AA2634" s="8">
        <v>0</v>
      </c>
      <c r="AB2634">
        <v>93.02</v>
      </c>
      <c r="AC2634">
        <v>40.200000000000003</v>
      </c>
    </row>
    <row r="2635" spans="14:29" x14ac:dyDescent="0.35">
      <c r="N2635">
        <f t="shared" si="85"/>
        <v>9.8000000000000007</v>
      </c>
      <c r="O2635">
        <v>82</v>
      </c>
      <c r="P2635" t="s">
        <v>21</v>
      </c>
      <c r="Q2635" t="str">
        <f t="shared" si="86"/>
        <v>never smoked</v>
      </c>
      <c r="Z2635">
        <v>82</v>
      </c>
      <c r="AA2635" s="8">
        <v>0</v>
      </c>
      <c r="AB2635">
        <v>243.59</v>
      </c>
      <c r="AC2635">
        <v>24.3</v>
      </c>
    </row>
    <row r="2636" spans="14:29" x14ac:dyDescent="0.35">
      <c r="N2636">
        <f t="shared" si="85"/>
        <v>2.1</v>
      </c>
      <c r="O2636">
        <v>23</v>
      </c>
      <c r="P2636" t="s">
        <v>24</v>
      </c>
      <c r="Q2636" t="str">
        <f t="shared" si="86"/>
        <v>smokes</v>
      </c>
      <c r="Z2636">
        <v>23</v>
      </c>
      <c r="AA2636" s="8">
        <v>0</v>
      </c>
      <c r="AB2636">
        <v>86.7</v>
      </c>
      <c r="AC2636">
        <v>24.6</v>
      </c>
    </row>
    <row r="2637" spans="14:29" x14ac:dyDescent="0.35">
      <c r="N2637">
        <f t="shared" si="85"/>
        <v>9.3999999999999986</v>
      </c>
      <c r="O2637">
        <v>79</v>
      </c>
      <c r="P2637" t="s">
        <v>16</v>
      </c>
      <c r="Q2637" t="str">
        <f t="shared" si="86"/>
        <v>formerly smoked</v>
      </c>
      <c r="Z2637">
        <v>79</v>
      </c>
      <c r="AA2637" s="8">
        <v>0</v>
      </c>
      <c r="AB2637">
        <v>97.81</v>
      </c>
      <c r="AC2637">
        <v>26.6</v>
      </c>
    </row>
    <row r="2638" spans="14:29" x14ac:dyDescent="0.35">
      <c r="N2638">
        <f t="shared" si="85"/>
        <v>8.9</v>
      </c>
      <c r="O2638">
        <v>74</v>
      </c>
      <c r="P2638" t="s">
        <v>21</v>
      </c>
      <c r="Q2638" t="str">
        <f t="shared" si="86"/>
        <v>never smoked</v>
      </c>
      <c r="Z2638">
        <v>74</v>
      </c>
      <c r="AA2638" s="8">
        <v>0</v>
      </c>
      <c r="AB2638">
        <v>116.04</v>
      </c>
      <c r="AC2638">
        <v>30.9</v>
      </c>
    </row>
    <row r="2639" spans="14:29" x14ac:dyDescent="0.35">
      <c r="N2639">
        <f t="shared" si="85"/>
        <v>9.2000000000000011</v>
      </c>
      <c r="O2639">
        <v>78</v>
      </c>
      <c r="P2639" t="s">
        <v>16</v>
      </c>
      <c r="Q2639" t="str">
        <f t="shared" si="86"/>
        <v>formerly smoked</v>
      </c>
      <c r="Z2639">
        <v>78</v>
      </c>
      <c r="AA2639" s="8">
        <v>0</v>
      </c>
      <c r="AB2639">
        <v>169.43</v>
      </c>
      <c r="AC2639">
        <v>23.5</v>
      </c>
    </row>
    <row r="2640" spans="14:29" x14ac:dyDescent="0.35">
      <c r="N2640">
        <f t="shared" si="85"/>
        <v>5.6000000000000005</v>
      </c>
      <c r="O2640">
        <v>50</v>
      </c>
      <c r="P2640" t="s">
        <v>22</v>
      </c>
      <c r="Q2640" t="str">
        <f t="shared" si="86"/>
        <v>smokes</v>
      </c>
      <c r="Z2640">
        <v>50</v>
      </c>
      <c r="AA2640" s="8">
        <v>0</v>
      </c>
      <c r="AB2640">
        <v>68.41</v>
      </c>
      <c r="AC2640">
        <v>23.9</v>
      </c>
    </row>
    <row r="2641" spans="14:29" x14ac:dyDescent="0.35">
      <c r="N2641">
        <f t="shared" si="85"/>
        <v>3.4000000000000004</v>
      </c>
      <c r="O2641">
        <v>34</v>
      </c>
      <c r="P2641" t="s">
        <v>24</v>
      </c>
      <c r="Q2641" t="str">
        <f t="shared" si="86"/>
        <v>smokes</v>
      </c>
      <c r="Z2641">
        <v>34</v>
      </c>
      <c r="AA2641" s="8">
        <v>0</v>
      </c>
      <c r="AB2641">
        <v>94.44</v>
      </c>
      <c r="AC2641">
        <v>34.200000000000003</v>
      </c>
    </row>
    <row r="2642" spans="14:29" x14ac:dyDescent="0.35">
      <c r="N2642">
        <f t="shared" si="85"/>
        <v>5.2</v>
      </c>
      <c r="O2642">
        <v>47</v>
      </c>
      <c r="P2642" t="s">
        <v>22</v>
      </c>
      <c r="Q2642" t="str">
        <f t="shared" si="86"/>
        <v>smokes</v>
      </c>
      <c r="Z2642">
        <v>47</v>
      </c>
      <c r="AA2642" s="8">
        <v>0</v>
      </c>
      <c r="AB2642">
        <v>73.48</v>
      </c>
      <c r="AC2642">
        <v>34.9</v>
      </c>
    </row>
    <row r="2643" spans="14:29" x14ac:dyDescent="0.35">
      <c r="N2643">
        <f t="shared" si="85"/>
        <v>6</v>
      </c>
      <c r="O2643">
        <v>52</v>
      </c>
      <c r="P2643" t="s">
        <v>21</v>
      </c>
      <c r="Q2643" t="str">
        <f t="shared" si="86"/>
        <v>never smoked</v>
      </c>
      <c r="Z2643">
        <v>52</v>
      </c>
      <c r="AA2643" s="8">
        <v>0</v>
      </c>
      <c r="AB2643">
        <v>183.87</v>
      </c>
      <c r="AC2643">
        <v>26.2</v>
      </c>
    </row>
    <row r="2644" spans="14:29" x14ac:dyDescent="0.35">
      <c r="N2644">
        <f t="shared" si="85"/>
        <v>8.1999999999999993</v>
      </c>
      <c r="O2644">
        <v>67</v>
      </c>
      <c r="P2644" t="s">
        <v>21</v>
      </c>
      <c r="Q2644" t="str">
        <f t="shared" si="86"/>
        <v>never smoked</v>
      </c>
      <c r="Z2644">
        <v>67</v>
      </c>
      <c r="AA2644" s="8">
        <v>0</v>
      </c>
      <c r="AB2644">
        <v>66.08</v>
      </c>
      <c r="AC2644">
        <v>36.200000000000003</v>
      </c>
    </row>
    <row r="2645" spans="14:29" x14ac:dyDescent="0.35">
      <c r="N2645">
        <f t="shared" si="85"/>
        <v>7.5</v>
      </c>
      <c r="O2645">
        <v>62</v>
      </c>
      <c r="P2645" t="s">
        <v>24</v>
      </c>
      <c r="Q2645" t="str">
        <f t="shared" si="86"/>
        <v>formerly smoked</v>
      </c>
      <c r="Z2645">
        <v>62</v>
      </c>
      <c r="AA2645" s="8">
        <v>0</v>
      </c>
      <c r="AB2645">
        <v>72.19</v>
      </c>
      <c r="AC2645">
        <v>22.4</v>
      </c>
    </row>
    <row r="2646" spans="14:29" x14ac:dyDescent="0.35">
      <c r="N2646">
        <f t="shared" si="85"/>
        <v>1.6</v>
      </c>
      <c r="O2646">
        <v>18</v>
      </c>
      <c r="P2646" t="s">
        <v>22</v>
      </c>
      <c r="Q2646" t="str">
        <f t="shared" si="86"/>
        <v>smokes</v>
      </c>
      <c r="Z2646">
        <v>18</v>
      </c>
      <c r="AA2646" s="8">
        <v>0</v>
      </c>
      <c r="AB2646">
        <v>101.09</v>
      </c>
      <c r="AC2646">
        <v>19.3</v>
      </c>
    </row>
    <row r="2647" spans="14:29" x14ac:dyDescent="0.35">
      <c r="N2647">
        <f t="shared" si="85"/>
        <v>8.9</v>
      </c>
      <c r="O2647">
        <v>75</v>
      </c>
      <c r="P2647" t="s">
        <v>21</v>
      </c>
      <c r="Q2647" t="str">
        <f t="shared" si="86"/>
        <v>never smoked</v>
      </c>
      <c r="Z2647">
        <v>75</v>
      </c>
      <c r="AA2647" s="8">
        <v>0</v>
      </c>
      <c r="AB2647">
        <v>88.83</v>
      </c>
      <c r="AC2647">
        <v>41.7</v>
      </c>
    </row>
    <row r="2648" spans="14:29" x14ac:dyDescent="0.35">
      <c r="N2648">
        <f t="shared" si="85"/>
        <v>4.5</v>
      </c>
      <c r="O2648">
        <v>42</v>
      </c>
      <c r="P2648" t="s">
        <v>22</v>
      </c>
      <c r="Q2648" t="str">
        <f t="shared" si="86"/>
        <v>smokes</v>
      </c>
      <c r="Z2648">
        <v>42</v>
      </c>
      <c r="AA2648" s="8">
        <v>0</v>
      </c>
      <c r="AB2648">
        <v>69.989999999999995</v>
      </c>
      <c r="AC2648">
        <v>46</v>
      </c>
    </row>
    <row r="2649" spans="14:29" x14ac:dyDescent="0.35">
      <c r="N2649">
        <f t="shared" si="85"/>
        <v>2.8000000000000003</v>
      </c>
      <c r="O2649">
        <v>29</v>
      </c>
      <c r="P2649" t="s">
        <v>22</v>
      </c>
      <c r="Q2649" t="str">
        <f t="shared" si="86"/>
        <v>smokes</v>
      </c>
      <c r="Z2649">
        <v>29</v>
      </c>
      <c r="AA2649" s="8">
        <v>0</v>
      </c>
      <c r="AB2649">
        <v>102.4</v>
      </c>
      <c r="AC2649">
        <v>26.9</v>
      </c>
    </row>
    <row r="2650" spans="14:29" x14ac:dyDescent="0.35">
      <c r="N2650">
        <f t="shared" si="85"/>
        <v>6</v>
      </c>
      <c r="O2650">
        <v>52</v>
      </c>
      <c r="P2650" t="s">
        <v>22</v>
      </c>
      <c r="Q2650" t="str">
        <f t="shared" si="86"/>
        <v>smokes</v>
      </c>
      <c r="Z2650">
        <v>52</v>
      </c>
      <c r="AA2650" s="8">
        <v>0</v>
      </c>
      <c r="AB2650">
        <v>87.26</v>
      </c>
      <c r="AC2650">
        <v>40.1</v>
      </c>
    </row>
    <row r="2651" spans="14:29" x14ac:dyDescent="0.35">
      <c r="N2651">
        <f t="shared" si="85"/>
        <v>1.6</v>
      </c>
      <c r="O2651">
        <v>18</v>
      </c>
      <c r="P2651" t="s">
        <v>24</v>
      </c>
      <c r="Q2651" t="str">
        <f t="shared" si="86"/>
        <v>never smoked</v>
      </c>
      <c r="Z2651">
        <v>18</v>
      </c>
      <c r="AA2651" s="8">
        <v>0</v>
      </c>
      <c r="AB2651">
        <v>146.59</v>
      </c>
      <c r="AC2651">
        <v>27.7</v>
      </c>
    </row>
    <row r="2652" spans="14:29" x14ac:dyDescent="0.35">
      <c r="N2652">
        <f t="shared" si="85"/>
        <v>8.1999999999999993</v>
      </c>
      <c r="O2652">
        <v>67</v>
      </c>
      <c r="P2652" t="s">
        <v>24</v>
      </c>
      <c r="Q2652" t="str">
        <f t="shared" si="86"/>
        <v>formerly smoked</v>
      </c>
      <c r="Z2652">
        <v>67</v>
      </c>
      <c r="AA2652" s="8">
        <v>0</v>
      </c>
      <c r="AB2652">
        <v>59</v>
      </c>
      <c r="AC2652">
        <v>29.5</v>
      </c>
    </row>
    <row r="2653" spans="14:29" x14ac:dyDescent="0.35">
      <c r="N2653">
        <f t="shared" si="85"/>
        <v>8.1000000000000014</v>
      </c>
      <c r="O2653">
        <v>66</v>
      </c>
      <c r="P2653" t="s">
        <v>21</v>
      </c>
      <c r="Q2653" t="str">
        <f t="shared" si="86"/>
        <v>never smoked</v>
      </c>
      <c r="Z2653">
        <v>66</v>
      </c>
      <c r="AA2653" s="8">
        <v>0</v>
      </c>
      <c r="AB2653">
        <v>76.83</v>
      </c>
      <c r="AC2653">
        <v>26</v>
      </c>
    </row>
    <row r="2654" spans="14:29" x14ac:dyDescent="0.35">
      <c r="N2654">
        <f t="shared" si="85"/>
        <v>0.5</v>
      </c>
      <c r="O2654">
        <v>5</v>
      </c>
      <c r="P2654" t="s">
        <v>24</v>
      </c>
      <c r="Q2654" t="str">
        <f t="shared" si="86"/>
        <v>never smoked</v>
      </c>
      <c r="Z2654">
        <v>5</v>
      </c>
      <c r="AA2654" s="8">
        <v>0</v>
      </c>
      <c r="AB2654">
        <v>101.83</v>
      </c>
      <c r="AC2654">
        <v>22.7</v>
      </c>
    </row>
    <row r="2655" spans="14:29" x14ac:dyDescent="0.35">
      <c r="N2655">
        <f t="shared" si="85"/>
        <v>1.6</v>
      </c>
      <c r="O2655">
        <v>18</v>
      </c>
      <c r="P2655" t="s">
        <v>21</v>
      </c>
      <c r="Q2655" t="str">
        <f t="shared" si="86"/>
        <v>never smoked</v>
      </c>
      <c r="Z2655">
        <v>18</v>
      </c>
      <c r="AA2655" s="8">
        <v>0</v>
      </c>
      <c r="AB2655">
        <v>90.92</v>
      </c>
      <c r="AC2655">
        <v>16</v>
      </c>
    </row>
    <row r="2656" spans="14:29" x14ac:dyDescent="0.35">
      <c r="N2656">
        <f t="shared" si="85"/>
        <v>6</v>
      </c>
      <c r="O2656">
        <v>52</v>
      </c>
      <c r="P2656" t="s">
        <v>22</v>
      </c>
      <c r="Q2656" t="str">
        <f t="shared" si="86"/>
        <v>smokes</v>
      </c>
      <c r="Z2656">
        <v>52</v>
      </c>
      <c r="AA2656" s="8">
        <v>0</v>
      </c>
      <c r="AB2656">
        <v>67.5</v>
      </c>
      <c r="AC2656">
        <v>27.7</v>
      </c>
    </row>
    <row r="2657" spans="14:29" x14ac:dyDescent="0.35">
      <c r="N2657">
        <f t="shared" si="85"/>
        <v>4.8</v>
      </c>
      <c r="O2657">
        <v>44</v>
      </c>
      <c r="P2657" t="s">
        <v>24</v>
      </c>
      <c r="Q2657" t="str">
        <f t="shared" si="86"/>
        <v>smokes</v>
      </c>
      <c r="Z2657">
        <v>44</v>
      </c>
      <c r="AA2657" s="8">
        <v>0</v>
      </c>
      <c r="AB2657">
        <v>97.16</v>
      </c>
      <c r="AC2657">
        <v>33.1</v>
      </c>
    </row>
    <row r="2658" spans="14:29" x14ac:dyDescent="0.35">
      <c r="N2658">
        <f t="shared" si="85"/>
        <v>5.0999999999999996</v>
      </c>
      <c r="O2658">
        <v>46</v>
      </c>
      <c r="P2658" t="s">
        <v>16</v>
      </c>
      <c r="Q2658" t="str">
        <f t="shared" si="86"/>
        <v>formerly smoked</v>
      </c>
      <c r="Z2658">
        <v>46</v>
      </c>
      <c r="AA2658" s="8">
        <v>0</v>
      </c>
      <c r="AB2658">
        <v>85.62</v>
      </c>
      <c r="AC2658">
        <v>33.1</v>
      </c>
    </row>
    <row r="2659" spans="14:29" x14ac:dyDescent="0.35">
      <c r="N2659">
        <f t="shared" si="85"/>
        <v>3.7</v>
      </c>
      <c r="O2659">
        <v>36</v>
      </c>
      <c r="P2659" t="s">
        <v>21</v>
      </c>
      <c r="Q2659" t="str">
        <f t="shared" si="86"/>
        <v>never smoked</v>
      </c>
      <c r="Z2659">
        <v>36</v>
      </c>
      <c r="AA2659" s="8">
        <v>0</v>
      </c>
      <c r="AB2659">
        <v>129.43</v>
      </c>
      <c r="AC2659">
        <v>29.7</v>
      </c>
    </row>
    <row r="2660" spans="14:29" x14ac:dyDescent="0.35">
      <c r="N2660">
        <f t="shared" si="85"/>
        <v>7.4</v>
      </c>
      <c r="O2660">
        <v>61</v>
      </c>
      <c r="P2660" t="s">
        <v>22</v>
      </c>
      <c r="Q2660" t="str">
        <f t="shared" si="86"/>
        <v>smokes</v>
      </c>
      <c r="Z2660">
        <v>61</v>
      </c>
      <c r="AA2660" s="8">
        <v>0</v>
      </c>
      <c r="AB2660">
        <v>106.01</v>
      </c>
      <c r="AC2660">
        <v>34</v>
      </c>
    </row>
    <row r="2661" spans="14:29" x14ac:dyDescent="0.35">
      <c r="N2661">
        <f t="shared" si="85"/>
        <v>0.6</v>
      </c>
      <c r="O2661">
        <v>7</v>
      </c>
      <c r="P2661" t="s">
        <v>24</v>
      </c>
      <c r="Q2661" t="str">
        <f t="shared" si="86"/>
        <v>never smoked</v>
      </c>
      <c r="Z2661">
        <v>7</v>
      </c>
      <c r="AA2661" s="8">
        <v>0</v>
      </c>
      <c r="AB2661">
        <v>114.82</v>
      </c>
      <c r="AC2661">
        <v>33.299999999999997</v>
      </c>
    </row>
    <row r="2662" spans="14:29" x14ac:dyDescent="0.35">
      <c r="N2662">
        <f t="shared" si="85"/>
        <v>1.3</v>
      </c>
      <c r="O2662">
        <v>15</v>
      </c>
      <c r="P2662" t="s">
        <v>24</v>
      </c>
      <c r="Q2662" t="str">
        <f t="shared" si="86"/>
        <v>never smoked</v>
      </c>
      <c r="Z2662">
        <v>15</v>
      </c>
      <c r="AA2662" s="8">
        <v>0</v>
      </c>
      <c r="AB2662">
        <v>121.39</v>
      </c>
      <c r="AC2662">
        <v>27</v>
      </c>
    </row>
    <row r="2663" spans="14:29" x14ac:dyDescent="0.35">
      <c r="N2663">
        <f t="shared" si="85"/>
        <v>7.4</v>
      </c>
      <c r="O2663">
        <v>61</v>
      </c>
      <c r="P2663" t="s">
        <v>24</v>
      </c>
      <c r="Q2663" t="str">
        <f t="shared" si="86"/>
        <v>formerly smoked</v>
      </c>
      <c r="Z2663">
        <v>61</v>
      </c>
      <c r="AA2663" s="8">
        <v>0</v>
      </c>
      <c r="AB2663">
        <v>227.98</v>
      </c>
      <c r="AC2663">
        <v>14.2</v>
      </c>
    </row>
    <row r="2664" spans="14:29" x14ac:dyDescent="0.35">
      <c r="N2664">
        <f t="shared" si="85"/>
        <v>1.7999999999999998</v>
      </c>
      <c r="O2664">
        <v>20</v>
      </c>
      <c r="P2664" t="s">
        <v>21</v>
      </c>
      <c r="Q2664" t="str">
        <f t="shared" si="86"/>
        <v>never smoked</v>
      </c>
      <c r="Z2664">
        <v>20</v>
      </c>
      <c r="AA2664" s="8">
        <v>0</v>
      </c>
      <c r="AB2664">
        <v>78.97</v>
      </c>
      <c r="AC2664">
        <v>19.399999999999999</v>
      </c>
    </row>
    <row r="2665" spans="14:29" x14ac:dyDescent="0.35">
      <c r="N2665">
        <f t="shared" si="85"/>
        <v>0.2</v>
      </c>
      <c r="O2665">
        <v>2</v>
      </c>
      <c r="P2665" t="s">
        <v>24</v>
      </c>
      <c r="Q2665" t="str">
        <f t="shared" si="86"/>
        <v>never smoked</v>
      </c>
      <c r="Z2665">
        <v>2</v>
      </c>
      <c r="AA2665" s="8">
        <v>0</v>
      </c>
      <c r="AB2665">
        <v>84.12</v>
      </c>
      <c r="AC2665">
        <v>15.3</v>
      </c>
    </row>
    <row r="2666" spans="14:29" x14ac:dyDescent="0.35">
      <c r="N2666">
        <f t="shared" si="85"/>
        <v>5.2</v>
      </c>
      <c r="O2666">
        <v>47</v>
      </c>
      <c r="P2666" t="s">
        <v>21</v>
      </c>
      <c r="Q2666" t="str">
        <f t="shared" si="86"/>
        <v>never smoked</v>
      </c>
      <c r="Z2666">
        <v>47</v>
      </c>
      <c r="AA2666" s="8">
        <v>0</v>
      </c>
      <c r="AB2666">
        <v>95.04</v>
      </c>
      <c r="AC2666">
        <v>28.7</v>
      </c>
    </row>
    <row r="2667" spans="14:29" x14ac:dyDescent="0.35">
      <c r="N2667">
        <f t="shared" si="85"/>
        <v>2.4</v>
      </c>
      <c r="O2667">
        <v>25</v>
      </c>
      <c r="P2667" t="s">
        <v>22</v>
      </c>
      <c r="Q2667" t="str">
        <f t="shared" si="86"/>
        <v>smokes</v>
      </c>
      <c r="Z2667">
        <v>25</v>
      </c>
      <c r="AA2667" s="8">
        <v>0</v>
      </c>
      <c r="AB2667">
        <v>103.15</v>
      </c>
      <c r="AC2667">
        <v>21</v>
      </c>
    </row>
    <row r="2668" spans="14:29" x14ac:dyDescent="0.35">
      <c r="N2668">
        <f t="shared" si="85"/>
        <v>8.1000000000000014</v>
      </c>
      <c r="O2668">
        <v>66</v>
      </c>
      <c r="P2668" t="s">
        <v>16</v>
      </c>
      <c r="Q2668" t="str">
        <f t="shared" si="86"/>
        <v>formerly smoked</v>
      </c>
      <c r="Z2668">
        <v>66</v>
      </c>
      <c r="AA2668" s="8">
        <v>0</v>
      </c>
      <c r="AB2668">
        <v>82.91</v>
      </c>
      <c r="AC2668">
        <v>28.9</v>
      </c>
    </row>
    <row r="2669" spans="14:29" x14ac:dyDescent="0.35">
      <c r="N2669">
        <f t="shared" si="85"/>
        <v>0.2</v>
      </c>
      <c r="O2669">
        <v>2</v>
      </c>
      <c r="P2669" t="s">
        <v>24</v>
      </c>
      <c r="Q2669" t="str">
        <f t="shared" si="86"/>
        <v>never smoked</v>
      </c>
      <c r="Z2669">
        <v>2</v>
      </c>
      <c r="AA2669" s="8">
        <v>0</v>
      </c>
      <c r="AB2669">
        <v>70.930000000000007</v>
      </c>
      <c r="AC2669">
        <v>20.3</v>
      </c>
    </row>
    <row r="2670" spans="14:29" x14ac:dyDescent="0.35">
      <c r="N2670">
        <f t="shared" si="85"/>
        <v>7.7</v>
      </c>
      <c r="O2670">
        <v>63</v>
      </c>
      <c r="P2670" t="s">
        <v>16</v>
      </c>
      <c r="Q2670" t="str">
        <f t="shared" si="86"/>
        <v>formerly smoked</v>
      </c>
      <c r="Z2670">
        <v>63</v>
      </c>
      <c r="AA2670" s="8">
        <v>0</v>
      </c>
      <c r="AB2670">
        <v>153.6</v>
      </c>
      <c r="AC2670">
        <v>28</v>
      </c>
    </row>
    <row r="2671" spans="14:29" x14ac:dyDescent="0.35">
      <c r="N2671">
        <f t="shared" si="85"/>
        <v>6.1</v>
      </c>
      <c r="O2671">
        <v>53</v>
      </c>
      <c r="P2671" t="s">
        <v>21</v>
      </c>
      <c r="Q2671" t="str">
        <f t="shared" si="86"/>
        <v>never smoked</v>
      </c>
      <c r="Z2671">
        <v>53</v>
      </c>
      <c r="AA2671" s="8">
        <v>0</v>
      </c>
      <c r="AB2671">
        <v>129.43</v>
      </c>
      <c r="AC2671">
        <v>29.6</v>
      </c>
    </row>
    <row r="2672" spans="14:29" x14ac:dyDescent="0.35">
      <c r="N2672">
        <f t="shared" si="85"/>
        <v>3.3000000000000003</v>
      </c>
      <c r="O2672">
        <v>33</v>
      </c>
      <c r="P2672" t="s">
        <v>16</v>
      </c>
      <c r="Q2672" t="str">
        <f t="shared" si="86"/>
        <v>formerly smoked</v>
      </c>
      <c r="Z2672">
        <v>33</v>
      </c>
      <c r="AA2672" s="8">
        <v>0</v>
      </c>
      <c r="AB2672">
        <v>81</v>
      </c>
      <c r="AC2672">
        <v>30.2</v>
      </c>
    </row>
    <row r="2673" spans="14:29" x14ac:dyDescent="0.35">
      <c r="N2673">
        <f t="shared" si="85"/>
        <v>2.1</v>
      </c>
      <c r="O2673">
        <v>23</v>
      </c>
      <c r="P2673" t="s">
        <v>24</v>
      </c>
      <c r="Q2673" t="str">
        <f t="shared" si="86"/>
        <v>smokes</v>
      </c>
      <c r="Z2673">
        <v>23</v>
      </c>
      <c r="AA2673" s="8">
        <v>0</v>
      </c>
      <c r="AB2673">
        <v>71.81</v>
      </c>
      <c r="AC2673">
        <v>22.2</v>
      </c>
    </row>
    <row r="2674" spans="14:29" x14ac:dyDescent="0.35">
      <c r="N2674">
        <f t="shared" si="85"/>
        <v>2.1</v>
      </c>
      <c r="O2674">
        <v>23</v>
      </c>
      <c r="P2674" t="s">
        <v>16</v>
      </c>
      <c r="Q2674" t="str">
        <f t="shared" si="86"/>
        <v>formerly smoked</v>
      </c>
      <c r="Z2674">
        <v>23</v>
      </c>
      <c r="AA2674" s="8">
        <v>0</v>
      </c>
      <c r="AB2674">
        <v>84.46</v>
      </c>
      <c r="AC2674">
        <v>28.4</v>
      </c>
    </row>
    <row r="2675" spans="14:29" x14ac:dyDescent="0.35">
      <c r="N2675">
        <f t="shared" si="85"/>
        <v>9.6999999999999993</v>
      </c>
      <c r="O2675">
        <v>81</v>
      </c>
      <c r="P2675" t="s">
        <v>16</v>
      </c>
      <c r="Q2675" t="str">
        <f t="shared" si="86"/>
        <v>formerly smoked</v>
      </c>
      <c r="Z2675">
        <v>81</v>
      </c>
      <c r="AA2675" s="8">
        <v>0</v>
      </c>
      <c r="AB2675">
        <v>101.32</v>
      </c>
      <c r="AC2675">
        <v>29.6</v>
      </c>
    </row>
    <row r="2676" spans="14:29" x14ac:dyDescent="0.35">
      <c r="N2676">
        <f t="shared" si="85"/>
        <v>6.5</v>
      </c>
      <c r="O2676">
        <v>55</v>
      </c>
      <c r="P2676" t="s">
        <v>21</v>
      </c>
      <c r="Q2676" t="str">
        <f t="shared" si="86"/>
        <v>never smoked</v>
      </c>
      <c r="Z2676">
        <v>55</v>
      </c>
      <c r="AA2676" s="8">
        <v>0</v>
      </c>
      <c r="AB2676">
        <v>62.56</v>
      </c>
      <c r="AC2676">
        <v>28.6</v>
      </c>
    </row>
    <row r="2677" spans="14:29" x14ac:dyDescent="0.35">
      <c r="N2677">
        <f t="shared" si="85"/>
        <v>8.4</v>
      </c>
      <c r="O2677">
        <v>69</v>
      </c>
      <c r="P2677" t="s">
        <v>16</v>
      </c>
      <c r="Q2677" t="str">
        <f t="shared" si="86"/>
        <v>formerly smoked</v>
      </c>
      <c r="Z2677">
        <v>69</v>
      </c>
      <c r="AA2677" s="8">
        <v>0</v>
      </c>
      <c r="AB2677">
        <v>208.2</v>
      </c>
      <c r="AC2677">
        <v>32.6</v>
      </c>
    </row>
    <row r="2678" spans="14:29" x14ac:dyDescent="0.35">
      <c r="N2678">
        <f t="shared" si="85"/>
        <v>7</v>
      </c>
      <c r="O2678">
        <v>58</v>
      </c>
      <c r="P2678" t="s">
        <v>21</v>
      </c>
      <c r="Q2678" t="str">
        <f t="shared" si="86"/>
        <v>never smoked</v>
      </c>
      <c r="Z2678">
        <v>58</v>
      </c>
      <c r="AA2678" s="8">
        <v>0</v>
      </c>
      <c r="AB2678">
        <v>199.42</v>
      </c>
      <c r="AC2678">
        <v>29</v>
      </c>
    </row>
    <row r="2679" spans="14:29" x14ac:dyDescent="0.35">
      <c r="N2679">
        <f t="shared" si="85"/>
        <v>8.5</v>
      </c>
      <c r="O2679">
        <v>70</v>
      </c>
      <c r="P2679" t="s">
        <v>24</v>
      </c>
      <c r="Q2679" t="str">
        <f t="shared" si="86"/>
        <v>formerly smoked</v>
      </c>
      <c r="Z2679">
        <v>70</v>
      </c>
      <c r="AA2679" s="8">
        <v>0</v>
      </c>
      <c r="AB2679">
        <v>91.28</v>
      </c>
      <c r="AC2679">
        <v>30.1</v>
      </c>
    </row>
    <row r="2680" spans="14:29" x14ac:dyDescent="0.35">
      <c r="N2680">
        <f t="shared" si="85"/>
        <v>5.3000000000000007</v>
      </c>
      <c r="O2680">
        <v>48</v>
      </c>
      <c r="P2680" t="s">
        <v>16</v>
      </c>
      <c r="Q2680" t="str">
        <f t="shared" si="86"/>
        <v>formerly smoked</v>
      </c>
      <c r="Z2680">
        <v>48</v>
      </c>
      <c r="AA2680" s="8">
        <v>0</v>
      </c>
      <c r="AB2680">
        <v>77.989999999999995</v>
      </c>
      <c r="AC2680">
        <v>31.2</v>
      </c>
    </row>
    <row r="2681" spans="14:29" x14ac:dyDescent="0.35">
      <c r="N2681">
        <f t="shared" si="85"/>
        <v>1.3</v>
      </c>
      <c r="O2681">
        <v>15</v>
      </c>
      <c r="P2681" t="s">
        <v>21</v>
      </c>
      <c r="Q2681" t="str">
        <f t="shared" si="86"/>
        <v>never smoked</v>
      </c>
      <c r="Z2681">
        <v>15</v>
      </c>
      <c r="AA2681" s="8">
        <v>0</v>
      </c>
      <c r="AB2681">
        <v>190.13</v>
      </c>
      <c r="AC2681">
        <v>20.7</v>
      </c>
    </row>
    <row r="2682" spans="14:29" x14ac:dyDescent="0.35">
      <c r="N2682">
        <f t="shared" si="85"/>
        <v>3</v>
      </c>
      <c r="O2682">
        <v>31</v>
      </c>
      <c r="P2682" t="s">
        <v>21</v>
      </c>
      <c r="Q2682" t="str">
        <f t="shared" si="86"/>
        <v>never smoked</v>
      </c>
      <c r="Z2682">
        <v>31</v>
      </c>
      <c r="AA2682" s="8">
        <v>0</v>
      </c>
      <c r="AB2682">
        <v>149.68</v>
      </c>
      <c r="AC2682">
        <v>45.1</v>
      </c>
    </row>
    <row r="2683" spans="14:29" x14ac:dyDescent="0.35">
      <c r="N2683">
        <f t="shared" si="85"/>
        <v>0.2</v>
      </c>
      <c r="O2683">
        <v>2</v>
      </c>
      <c r="P2683" t="s">
        <v>24</v>
      </c>
      <c r="Q2683" t="str">
        <f t="shared" si="86"/>
        <v>never smoked</v>
      </c>
      <c r="Z2683">
        <v>2</v>
      </c>
      <c r="AA2683" s="8">
        <v>0</v>
      </c>
      <c r="AB2683">
        <v>92.3</v>
      </c>
      <c r="AC2683">
        <v>14.8</v>
      </c>
    </row>
    <row r="2684" spans="14:29" x14ac:dyDescent="0.35">
      <c r="N2684">
        <f t="shared" si="85"/>
        <v>9.6</v>
      </c>
      <c r="O2684">
        <v>80</v>
      </c>
      <c r="P2684" t="s">
        <v>16</v>
      </c>
      <c r="Q2684" t="str">
        <f t="shared" si="86"/>
        <v>formerly smoked</v>
      </c>
      <c r="Z2684">
        <v>80</v>
      </c>
      <c r="AA2684" s="8">
        <v>0</v>
      </c>
      <c r="AB2684">
        <v>235.54</v>
      </c>
      <c r="AC2684">
        <v>37.4</v>
      </c>
    </row>
    <row r="2685" spans="14:29" x14ac:dyDescent="0.35">
      <c r="N2685">
        <f t="shared" si="85"/>
        <v>8.4</v>
      </c>
      <c r="O2685">
        <v>69</v>
      </c>
      <c r="P2685" t="s">
        <v>24</v>
      </c>
      <c r="Q2685" t="str">
        <f t="shared" si="86"/>
        <v>formerly smoked</v>
      </c>
      <c r="Z2685">
        <v>69</v>
      </c>
      <c r="AA2685" s="8">
        <v>0</v>
      </c>
      <c r="AB2685">
        <v>84.46</v>
      </c>
      <c r="AC2685">
        <v>19.899999999999999</v>
      </c>
    </row>
    <row r="2686" spans="14:29" x14ac:dyDescent="0.35">
      <c r="N2686">
        <f t="shared" si="85"/>
        <v>6</v>
      </c>
      <c r="O2686">
        <v>52</v>
      </c>
      <c r="P2686" t="s">
        <v>24</v>
      </c>
      <c r="Q2686" t="str">
        <f t="shared" si="86"/>
        <v>smokes</v>
      </c>
      <c r="Z2686">
        <v>52</v>
      </c>
      <c r="AA2686" s="8">
        <v>0</v>
      </c>
      <c r="AB2686">
        <v>68.7</v>
      </c>
      <c r="AC2686">
        <v>16</v>
      </c>
    </row>
    <row r="2687" spans="14:29" x14ac:dyDescent="0.35">
      <c r="N2687">
        <f t="shared" si="85"/>
        <v>9.6</v>
      </c>
      <c r="O2687">
        <v>80</v>
      </c>
      <c r="P2687" t="s">
        <v>24</v>
      </c>
      <c r="Q2687" t="str">
        <f t="shared" si="86"/>
        <v>formerly smoked</v>
      </c>
      <c r="Z2687">
        <v>80</v>
      </c>
      <c r="AA2687" s="8">
        <v>0</v>
      </c>
      <c r="AB2687">
        <v>178.89</v>
      </c>
      <c r="AC2687">
        <v>27.4</v>
      </c>
    </row>
    <row r="2688" spans="14:29" x14ac:dyDescent="0.35">
      <c r="N2688">
        <f t="shared" si="85"/>
        <v>6.3</v>
      </c>
      <c r="O2688">
        <v>54</v>
      </c>
      <c r="P2688" t="s">
        <v>22</v>
      </c>
      <c r="Q2688" t="str">
        <f t="shared" si="86"/>
        <v>smokes</v>
      </c>
      <c r="Z2688">
        <v>54</v>
      </c>
      <c r="AA2688" s="8">
        <v>0</v>
      </c>
      <c r="AB2688">
        <v>227.74</v>
      </c>
      <c r="AC2688">
        <v>33.4</v>
      </c>
    </row>
    <row r="2689" spans="14:29" x14ac:dyDescent="0.35">
      <c r="N2689">
        <f t="shared" si="85"/>
        <v>0.2</v>
      </c>
      <c r="O2689">
        <v>2</v>
      </c>
      <c r="P2689" t="s">
        <v>24</v>
      </c>
      <c r="Q2689" t="str">
        <f t="shared" si="86"/>
        <v>never smoked</v>
      </c>
      <c r="Z2689">
        <v>2</v>
      </c>
      <c r="AA2689" s="8">
        <v>0</v>
      </c>
      <c r="AB2689">
        <v>100.66</v>
      </c>
      <c r="AC2689">
        <v>18.5</v>
      </c>
    </row>
    <row r="2690" spans="14:29" x14ac:dyDescent="0.35">
      <c r="N2690">
        <f t="shared" si="85"/>
        <v>4.0999999999999996</v>
      </c>
      <c r="O2690">
        <v>39</v>
      </c>
      <c r="P2690" t="s">
        <v>24</v>
      </c>
      <c r="Q2690" t="str">
        <f t="shared" si="86"/>
        <v>smokes</v>
      </c>
      <c r="Z2690">
        <v>39</v>
      </c>
      <c r="AA2690" s="8">
        <v>0</v>
      </c>
      <c r="AB2690">
        <v>73.62</v>
      </c>
      <c r="AC2690">
        <v>33.4</v>
      </c>
    </row>
    <row r="2691" spans="14:29" x14ac:dyDescent="0.35">
      <c r="N2691">
        <f t="shared" ref="N2691:N2754" si="87">_xlfn.PERCENTRANK.EXC(O:O,O2691,2)*10</f>
        <v>3.9000000000000004</v>
      </c>
      <c r="O2691">
        <v>38</v>
      </c>
      <c r="P2691" t="s">
        <v>22</v>
      </c>
      <c r="Q2691" t="str">
        <f t="shared" ref="Q2691:Q2754" si="88">IF(P2691="Unknown",IF(N2691&gt;=7,"formerly smoked",IF(N2691&gt;=2,"smokes","never smoked")),P2691)</f>
        <v>smokes</v>
      </c>
      <c r="Z2691">
        <v>38</v>
      </c>
      <c r="AA2691" s="8">
        <v>0</v>
      </c>
      <c r="AB2691">
        <v>100.05</v>
      </c>
      <c r="AC2691">
        <v>20.8</v>
      </c>
    </row>
    <row r="2692" spans="14:29" x14ac:dyDescent="0.35">
      <c r="N2692">
        <f t="shared" si="87"/>
        <v>9</v>
      </c>
      <c r="O2692">
        <v>76</v>
      </c>
      <c r="P2692" t="s">
        <v>21</v>
      </c>
      <c r="Q2692" t="str">
        <f t="shared" si="88"/>
        <v>never smoked</v>
      </c>
      <c r="Z2692">
        <v>76</v>
      </c>
      <c r="AA2692" s="8">
        <v>0</v>
      </c>
      <c r="AB2692">
        <v>213.8</v>
      </c>
      <c r="AC2692">
        <v>22</v>
      </c>
    </row>
    <row r="2693" spans="14:29" x14ac:dyDescent="0.35">
      <c r="N2693">
        <f t="shared" si="87"/>
        <v>4.9000000000000004</v>
      </c>
      <c r="O2693">
        <v>45</v>
      </c>
      <c r="P2693" t="s">
        <v>22</v>
      </c>
      <c r="Q2693" t="str">
        <f t="shared" si="88"/>
        <v>smokes</v>
      </c>
      <c r="Z2693">
        <v>45</v>
      </c>
      <c r="AA2693" s="8">
        <v>0</v>
      </c>
      <c r="AB2693">
        <v>103.94</v>
      </c>
      <c r="AC2693">
        <v>32.5</v>
      </c>
    </row>
    <row r="2694" spans="14:29" x14ac:dyDescent="0.35">
      <c r="N2694">
        <f t="shared" si="87"/>
        <v>0.1</v>
      </c>
      <c r="O2694">
        <v>1.24</v>
      </c>
      <c r="P2694" t="s">
        <v>24</v>
      </c>
      <c r="Q2694" t="str">
        <f t="shared" si="88"/>
        <v>never smoked</v>
      </c>
      <c r="Z2694">
        <v>1.24</v>
      </c>
      <c r="AA2694" s="8">
        <v>0</v>
      </c>
      <c r="AB2694">
        <v>84.2</v>
      </c>
      <c r="AC2694">
        <v>19.2</v>
      </c>
    </row>
    <row r="2695" spans="14:29" x14ac:dyDescent="0.35">
      <c r="N2695">
        <f t="shared" si="87"/>
        <v>9.1</v>
      </c>
      <c r="O2695">
        <v>77</v>
      </c>
      <c r="P2695" t="s">
        <v>21</v>
      </c>
      <c r="Q2695" t="str">
        <f t="shared" si="88"/>
        <v>never smoked</v>
      </c>
      <c r="Z2695">
        <v>77</v>
      </c>
      <c r="AA2695" s="8">
        <v>0</v>
      </c>
      <c r="AB2695">
        <v>250.8</v>
      </c>
      <c r="AC2695">
        <v>32.9</v>
      </c>
    </row>
    <row r="2696" spans="14:29" x14ac:dyDescent="0.35">
      <c r="N2696">
        <f t="shared" si="87"/>
        <v>5.0999999999999996</v>
      </c>
      <c r="O2696">
        <v>46</v>
      </c>
      <c r="P2696" t="s">
        <v>24</v>
      </c>
      <c r="Q2696" t="str">
        <f t="shared" si="88"/>
        <v>smokes</v>
      </c>
      <c r="Z2696">
        <v>46</v>
      </c>
      <c r="AA2696" s="8">
        <v>0</v>
      </c>
      <c r="AB2696">
        <v>112.29</v>
      </c>
      <c r="AC2696">
        <v>23.5</v>
      </c>
    </row>
    <row r="2697" spans="14:29" x14ac:dyDescent="0.35">
      <c r="N2697">
        <f t="shared" si="87"/>
        <v>5.6000000000000005</v>
      </c>
      <c r="O2697">
        <v>50</v>
      </c>
      <c r="P2697" t="s">
        <v>21</v>
      </c>
      <c r="Q2697" t="str">
        <f t="shared" si="88"/>
        <v>never smoked</v>
      </c>
      <c r="Z2697">
        <v>50</v>
      </c>
      <c r="AA2697" s="8">
        <v>0</v>
      </c>
      <c r="AB2697">
        <v>65.98</v>
      </c>
      <c r="AC2697">
        <v>21.7</v>
      </c>
    </row>
    <row r="2698" spans="14:29" x14ac:dyDescent="0.35">
      <c r="N2698">
        <f t="shared" si="87"/>
        <v>6</v>
      </c>
      <c r="O2698">
        <v>52</v>
      </c>
      <c r="P2698" t="s">
        <v>24</v>
      </c>
      <c r="Q2698" t="str">
        <f t="shared" si="88"/>
        <v>smokes</v>
      </c>
      <c r="Z2698">
        <v>52</v>
      </c>
      <c r="AA2698" s="8">
        <v>0</v>
      </c>
      <c r="AB2698">
        <v>99.1</v>
      </c>
      <c r="AC2698">
        <v>29.1</v>
      </c>
    </row>
    <row r="2699" spans="14:29" x14ac:dyDescent="0.35">
      <c r="N2699">
        <f t="shared" si="87"/>
        <v>8.8000000000000007</v>
      </c>
      <c r="O2699">
        <v>73</v>
      </c>
      <c r="P2699" t="s">
        <v>21</v>
      </c>
      <c r="Q2699" t="str">
        <f t="shared" si="88"/>
        <v>never smoked</v>
      </c>
      <c r="Z2699">
        <v>73</v>
      </c>
      <c r="AA2699" s="8">
        <v>0</v>
      </c>
      <c r="AB2699">
        <v>217.84</v>
      </c>
      <c r="AC2699">
        <v>28.1</v>
      </c>
    </row>
    <row r="2700" spans="14:29" x14ac:dyDescent="0.35">
      <c r="N2700">
        <f t="shared" si="87"/>
        <v>4.3</v>
      </c>
      <c r="O2700">
        <v>41</v>
      </c>
      <c r="P2700" t="s">
        <v>24</v>
      </c>
      <c r="Q2700" t="str">
        <f t="shared" si="88"/>
        <v>smokes</v>
      </c>
      <c r="Z2700">
        <v>41</v>
      </c>
      <c r="AA2700" s="8">
        <v>0</v>
      </c>
      <c r="AB2700">
        <v>104.34</v>
      </c>
      <c r="AC2700">
        <v>30.3</v>
      </c>
    </row>
    <row r="2701" spans="14:29" x14ac:dyDescent="0.35">
      <c r="N2701">
        <f t="shared" si="87"/>
        <v>4.2</v>
      </c>
      <c r="O2701">
        <v>40</v>
      </c>
      <c r="P2701" t="s">
        <v>16</v>
      </c>
      <c r="Q2701" t="str">
        <f t="shared" si="88"/>
        <v>formerly smoked</v>
      </c>
      <c r="Z2701">
        <v>40</v>
      </c>
      <c r="AA2701" s="8">
        <v>0</v>
      </c>
      <c r="AB2701">
        <v>217</v>
      </c>
      <c r="AC2701">
        <v>29.4</v>
      </c>
    </row>
    <row r="2702" spans="14:29" x14ac:dyDescent="0.35">
      <c r="N2702">
        <f t="shared" si="87"/>
        <v>7.1</v>
      </c>
      <c r="O2702">
        <v>59</v>
      </c>
      <c r="P2702" t="s">
        <v>16</v>
      </c>
      <c r="Q2702" t="str">
        <f t="shared" si="88"/>
        <v>formerly smoked</v>
      </c>
      <c r="Z2702">
        <v>59</v>
      </c>
      <c r="AA2702" s="8">
        <v>0</v>
      </c>
      <c r="AB2702">
        <v>57.47</v>
      </c>
      <c r="AC2702">
        <v>30.1</v>
      </c>
    </row>
    <row r="2703" spans="14:29" x14ac:dyDescent="0.35">
      <c r="N2703">
        <f t="shared" si="87"/>
        <v>5.3000000000000007</v>
      </c>
      <c r="O2703">
        <v>48</v>
      </c>
      <c r="P2703" t="s">
        <v>21</v>
      </c>
      <c r="Q2703" t="str">
        <f t="shared" si="88"/>
        <v>never smoked</v>
      </c>
      <c r="Z2703">
        <v>48</v>
      </c>
      <c r="AA2703" s="8">
        <v>0</v>
      </c>
      <c r="AB2703">
        <v>78.239999999999995</v>
      </c>
      <c r="AC2703">
        <v>32.9</v>
      </c>
    </row>
    <row r="2704" spans="14:29" x14ac:dyDescent="0.35">
      <c r="N2704">
        <f t="shared" si="87"/>
        <v>4.5</v>
      </c>
      <c r="O2704">
        <v>42</v>
      </c>
      <c r="P2704" t="s">
        <v>21</v>
      </c>
      <c r="Q2704" t="str">
        <f t="shared" si="88"/>
        <v>never smoked</v>
      </c>
      <c r="Z2704">
        <v>42</v>
      </c>
      <c r="AA2704" s="8">
        <v>0</v>
      </c>
      <c r="AB2704">
        <v>94.38</v>
      </c>
      <c r="AC2704">
        <v>34</v>
      </c>
    </row>
    <row r="2705" spans="14:29" x14ac:dyDescent="0.35">
      <c r="N2705">
        <f t="shared" si="87"/>
        <v>2.5</v>
      </c>
      <c r="O2705">
        <v>26</v>
      </c>
      <c r="P2705" t="s">
        <v>21</v>
      </c>
      <c r="Q2705" t="str">
        <f t="shared" si="88"/>
        <v>never smoked</v>
      </c>
      <c r="Z2705">
        <v>26</v>
      </c>
      <c r="AA2705" s="8">
        <v>0</v>
      </c>
      <c r="AB2705">
        <v>100.31</v>
      </c>
      <c r="AC2705">
        <v>38.6</v>
      </c>
    </row>
    <row r="2706" spans="14:29" x14ac:dyDescent="0.35">
      <c r="N2706">
        <f t="shared" si="87"/>
        <v>4.0999999999999996</v>
      </c>
      <c r="O2706">
        <v>39</v>
      </c>
      <c r="P2706" t="s">
        <v>22</v>
      </c>
      <c r="Q2706" t="str">
        <f t="shared" si="88"/>
        <v>smokes</v>
      </c>
      <c r="Z2706">
        <v>39</v>
      </c>
      <c r="AA2706" s="8">
        <v>0</v>
      </c>
      <c r="AB2706">
        <v>74.290000000000006</v>
      </c>
      <c r="AC2706">
        <v>29.3</v>
      </c>
    </row>
    <row r="2707" spans="14:29" x14ac:dyDescent="0.35">
      <c r="N2707">
        <f t="shared" si="87"/>
        <v>3.4000000000000004</v>
      </c>
      <c r="O2707">
        <v>34</v>
      </c>
      <c r="P2707" t="s">
        <v>22</v>
      </c>
      <c r="Q2707" t="str">
        <f t="shared" si="88"/>
        <v>smokes</v>
      </c>
      <c r="Z2707">
        <v>34</v>
      </c>
      <c r="AA2707" s="8">
        <v>0</v>
      </c>
      <c r="AB2707">
        <v>103.43</v>
      </c>
      <c r="AC2707">
        <v>43.6</v>
      </c>
    </row>
    <row r="2708" spans="14:29" x14ac:dyDescent="0.35">
      <c r="N2708">
        <f t="shared" si="87"/>
        <v>6.3</v>
      </c>
      <c r="O2708">
        <v>54</v>
      </c>
      <c r="P2708" t="s">
        <v>16</v>
      </c>
      <c r="Q2708" t="str">
        <f t="shared" si="88"/>
        <v>formerly smoked</v>
      </c>
      <c r="Z2708">
        <v>54</v>
      </c>
      <c r="AA2708" s="8">
        <v>0</v>
      </c>
      <c r="AB2708">
        <v>99.83</v>
      </c>
      <c r="AC2708">
        <v>22.7</v>
      </c>
    </row>
    <row r="2709" spans="14:29" x14ac:dyDescent="0.35">
      <c r="N2709">
        <f t="shared" si="87"/>
        <v>6.8000000000000007</v>
      </c>
      <c r="O2709">
        <v>57</v>
      </c>
      <c r="P2709" t="s">
        <v>21</v>
      </c>
      <c r="Q2709" t="str">
        <f t="shared" si="88"/>
        <v>never smoked</v>
      </c>
      <c r="Z2709">
        <v>57</v>
      </c>
      <c r="AA2709" s="8">
        <v>0</v>
      </c>
      <c r="AB2709">
        <v>217.4</v>
      </c>
      <c r="AC2709">
        <v>36.6</v>
      </c>
    </row>
    <row r="2710" spans="14:29" x14ac:dyDescent="0.35">
      <c r="N2710">
        <f t="shared" si="87"/>
        <v>0.1</v>
      </c>
      <c r="O2710">
        <v>1.56</v>
      </c>
      <c r="P2710" t="s">
        <v>24</v>
      </c>
      <c r="Q2710" t="str">
        <f t="shared" si="88"/>
        <v>never smoked</v>
      </c>
      <c r="Z2710">
        <v>1.56</v>
      </c>
      <c r="AA2710" s="8">
        <v>0</v>
      </c>
      <c r="AB2710">
        <v>71.81</v>
      </c>
      <c r="AC2710">
        <v>22.6</v>
      </c>
    </row>
    <row r="2711" spans="14:29" x14ac:dyDescent="0.35">
      <c r="N2711">
        <f t="shared" si="87"/>
        <v>5.6000000000000005</v>
      </c>
      <c r="O2711">
        <v>50</v>
      </c>
      <c r="P2711" t="s">
        <v>22</v>
      </c>
      <c r="Q2711" t="str">
        <f t="shared" si="88"/>
        <v>smokes</v>
      </c>
      <c r="Z2711">
        <v>50</v>
      </c>
      <c r="AA2711" s="8">
        <v>0</v>
      </c>
      <c r="AB2711">
        <v>79.790000000000006</v>
      </c>
      <c r="AC2711">
        <v>25.6</v>
      </c>
    </row>
    <row r="2712" spans="14:29" x14ac:dyDescent="0.35">
      <c r="N2712">
        <f t="shared" si="87"/>
        <v>7.8000000000000007</v>
      </c>
      <c r="O2712">
        <v>64</v>
      </c>
      <c r="P2712" t="s">
        <v>21</v>
      </c>
      <c r="Q2712" t="str">
        <f t="shared" si="88"/>
        <v>never smoked</v>
      </c>
      <c r="Z2712">
        <v>64</v>
      </c>
      <c r="AA2712" s="8">
        <v>0</v>
      </c>
      <c r="AB2712">
        <v>190.92</v>
      </c>
      <c r="AC2712">
        <v>31.4</v>
      </c>
    </row>
    <row r="2713" spans="14:29" x14ac:dyDescent="0.35">
      <c r="N2713">
        <f t="shared" si="87"/>
        <v>4.8</v>
      </c>
      <c r="O2713">
        <v>44</v>
      </c>
      <c r="P2713" t="s">
        <v>16</v>
      </c>
      <c r="Q2713" t="str">
        <f t="shared" si="88"/>
        <v>formerly smoked</v>
      </c>
      <c r="Z2713">
        <v>44</v>
      </c>
      <c r="AA2713" s="8">
        <v>0</v>
      </c>
      <c r="AB2713">
        <v>94.76</v>
      </c>
      <c r="AC2713">
        <v>26</v>
      </c>
    </row>
    <row r="2714" spans="14:29" x14ac:dyDescent="0.35">
      <c r="N2714">
        <f t="shared" si="87"/>
        <v>3.9000000000000004</v>
      </c>
      <c r="O2714">
        <v>38</v>
      </c>
      <c r="P2714" t="s">
        <v>16</v>
      </c>
      <c r="Q2714" t="str">
        <f t="shared" si="88"/>
        <v>formerly smoked</v>
      </c>
      <c r="Z2714">
        <v>38</v>
      </c>
      <c r="AA2714" s="8">
        <v>0</v>
      </c>
      <c r="AB2714">
        <v>101.43</v>
      </c>
      <c r="AC2714">
        <v>27</v>
      </c>
    </row>
    <row r="2715" spans="14:29" x14ac:dyDescent="0.35">
      <c r="N2715">
        <f t="shared" si="87"/>
        <v>3.2</v>
      </c>
      <c r="O2715">
        <v>32</v>
      </c>
      <c r="P2715" t="s">
        <v>21</v>
      </c>
      <c r="Q2715" t="str">
        <f t="shared" si="88"/>
        <v>never smoked</v>
      </c>
      <c r="Z2715">
        <v>32</v>
      </c>
      <c r="AA2715" s="8">
        <v>0</v>
      </c>
      <c r="AB2715">
        <v>115.86</v>
      </c>
      <c r="AC2715">
        <v>33.299999999999997</v>
      </c>
    </row>
    <row r="2716" spans="14:29" x14ac:dyDescent="0.35">
      <c r="N2716">
        <f t="shared" si="87"/>
        <v>1.5</v>
      </c>
      <c r="O2716">
        <v>17</v>
      </c>
      <c r="P2716" t="s">
        <v>24</v>
      </c>
      <c r="Q2716" t="str">
        <f t="shared" si="88"/>
        <v>never smoked</v>
      </c>
      <c r="Z2716">
        <v>17</v>
      </c>
      <c r="AA2716" s="8">
        <v>0</v>
      </c>
      <c r="AB2716">
        <v>95.27</v>
      </c>
      <c r="AC2716">
        <v>17.3</v>
      </c>
    </row>
    <row r="2717" spans="14:29" x14ac:dyDescent="0.35">
      <c r="N2717">
        <f t="shared" si="87"/>
        <v>9.6999999999999993</v>
      </c>
      <c r="O2717">
        <v>81</v>
      </c>
      <c r="P2717" t="s">
        <v>21</v>
      </c>
      <c r="Q2717" t="str">
        <f t="shared" si="88"/>
        <v>never smoked</v>
      </c>
      <c r="Z2717">
        <v>81</v>
      </c>
      <c r="AA2717" s="8">
        <v>0</v>
      </c>
      <c r="AB2717">
        <v>89.02</v>
      </c>
      <c r="AC2717">
        <v>26.9</v>
      </c>
    </row>
    <row r="2718" spans="14:29" x14ac:dyDescent="0.35">
      <c r="N2718">
        <f t="shared" si="87"/>
        <v>1.3</v>
      </c>
      <c r="O2718">
        <v>15</v>
      </c>
      <c r="P2718" t="s">
        <v>24</v>
      </c>
      <c r="Q2718" t="str">
        <f t="shared" si="88"/>
        <v>never smoked</v>
      </c>
      <c r="Z2718">
        <v>15</v>
      </c>
      <c r="AA2718" s="8">
        <v>0</v>
      </c>
      <c r="AB2718">
        <v>77.55</v>
      </c>
      <c r="AC2718">
        <v>24.8</v>
      </c>
    </row>
    <row r="2719" spans="14:29" x14ac:dyDescent="0.35">
      <c r="N2719">
        <f t="shared" si="87"/>
        <v>0.5</v>
      </c>
      <c r="O2719">
        <v>5</v>
      </c>
      <c r="P2719" t="s">
        <v>24</v>
      </c>
      <c r="Q2719" t="str">
        <f t="shared" si="88"/>
        <v>never smoked</v>
      </c>
      <c r="Z2719">
        <v>5</v>
      </c>
      <c r="AA2719" s="8">
        <v>0</v>
      </c>
      <c r="AB2719">
        <v>75.86</v>
      </c>
      <c r="AC2719">
        <v>20</v>
      </c>
    </row>
    <row r="2720" spans="14:29" x14ac:dyDescent="0.35">
      <c r="N2720">
        <f t="shared" si="87"/>
        <v>8.5</v>
      </c>
      <c r="O2720">
        <v>70</v>
      </c>
      <c r="P2720" t="s">
        <v>21</v>
      </c>
      <c r="Q2720" t="str">
        <f t="shared" si="88"/>
        <v>never smoked</v>
      </c>
      <c r="Z2720">
        <v>70</v>
      </c>
      <c r="AA2720" s="8">
        <v>0</v>
      </c>
      <c r="AB2720">
        <v>93.62</v>
      </c>
      <c r="AC2720">
        <v>35.799999999999997</v>
      </c>
    </row>
    <row r="2721" spans="14:29" x14ac:dyDescent="0.35">
      <c r="N2721">
        <f t="shared" si="87"/>
        <v>6</v>
      </c>
      <c r="O2721">
        <v>52</v>
      </c>
      <c r="P2721" t="s">
        <v>16</v>
      </c>
      <c r="Q2721" t="str">
        <f t="shared" si="88"/>
        <v>formerly smoked</v>
      </c>
      <c r="Z2721">
        <v>52</v>
      </c>
      <c r="AA2721" s="8">
        <v>0</v>
      </c>
      <c r="AB2721">
        <v>72.709999999999994</v>
      </c>
      <c r="AC2721">
        <v>36.9</v>
      </c>
    </row>
    <row r="2722" spans="14:29" x14ac:dyDescent="0.35">
      <c r="N2722">
        <f t="shared" si="87"/>
        <v>8.1999999999999993</v>
      </c>
      <c r="O2722">
        <v>67</v>
      </c>
      <c r="P2722" t="s">
        <v>16</v>
      </c>
      <c r="Q2722" t="str">
        <f t="shared" si="88"/>
        <v>formerly smoked</v>
      </c>
      <c r="Z2722">
        <v>67</v>
      </c>
      <c r="AA2722" s="8">
        <v>0</v>
      </c>
      <c r="AB2722">
        <v>94.45</v>
      </c>
      <c r="AC2722">
        <v>29.6</v>
      </c>
    </row>
    <row r="2723" spans="14:29" x14ac:dyDescent="0.35">
      <c r="N2723">
        <f t="shared" si="87"/>
        <v>1.5</v>
      </c>
      <c r="O2723">
        <v>17</v>
      </c>
      <c r="P2723" t="s">
        <v>21</v>
      </c>
      <c r="Q2723" t="str">
        <f t="shared" si="88"/>
        <v>never smoked</v>
      </c>
      <c r="Z2723">
        <v>17</v>
      </c>
      <c r="AA2723" s="8">
        <v>0</v>
      </c>
      <c r="AB2723">
        <v>88.57</v>
      </c>
      <c r="AC2723">
        <v>31.1</v>
      </c>
    </row>
    <row r="2724" spans="14:29" x14ac:dyDescent="0.35">
      <c r="N2724">
        <f t="shared" si="87"/>
        <v>7.4</v>
      </c>
      <c r="O2724">
        <v>61</v>
      </c>
      <c r="P2724" t="s">
        <v>16</v>
      </c>
      <c r="Q2724" t="str">
        <f t="shared" si="88"/>
        <v>formerly smoked</v>
      </c>
      <c r="Z2724">
        <v>61</v>
      </c>
      <c r="AA2724" s="8">
        <v>0</v>
      </c>
      <c r="AB2724">
        <v>84.12</v>
      </c>
      <c r="AC2724">
        <v>25.1</v>
      </c>
    </row>
    <row r="2725" spans="14:29" x14ac:dyDescent="0.35">
      <c r="N2725">
        <f t="shared" si="87"/>
        <v>3</v>
      </c>
      <c r="O2725">
        <v>31</v>
      </c>
      <c r="P2725" t="s">
        <v>22</v>
      </c>
      <c r="Q2725" t="str">
        <f t="shared" si="88"/>
        <v>smokes</v>
      </c>
      <c r="Z2725">
        <v>31</v>
      </c>
      <c r="AA2725" s="8">
        <v>0</v>
      </c>
      <c r="AB2725">
        <v>89.11</v>
      </c>
      <c r="AC2725">
        <v>51.9</v>
      </c>
    </row>
    <row r="2726" spans="14:29" x14ac:dyDescent="0.35">
      <c r="N2726">
        <f t="shared" si="87"/>
        <v>7</v>
      </c>
      <c r="O2726">
        <v>58</v>
      </c>
      <c r="P2726" t="s">
        <v>22</v>
      </c>
      <c r="Q2726" t="str">
        <f t="shared" si="88"/>
        <v>smokes</v>
      </c>
      <c r="Z2726">
        <v>58</v>
      </c>
      <c r="AA2726" s="8">
        <v>0</v>
      </c>
      <c r="AB2726">
        <v>99.83</v>
      </c>
      <c r="AC2726">
        <v>36.299999999999997</v>
      </c>
    </row>
    <row r="2727" spans="14:29" x14ac:dyDescent="0.35">
      <c r="N2727">
        <f t="shared" si="87"/>
        <v>1</v>
      </c>
      <c r="O2727">
        <v>12</v>
      </c>
      <c r="P2727" t="s">
        <v>21</v>
      </c>
      <c r="Q2727" t="str">
        <f t="shared" si="88"/>
        <v>never smoked</v>
      </c>
      <c r="Z2727">
        <v>12</v>
      </c>
      <c r="AA2727" s="8">
        <v>0</v>
      </c>
      <c r="AB2727">
        <v>150.03</v>
      </c>
      <c r="AC2727">
        <v>28.2</v>
      </c>
    </row>
    <row r="2728" spans="14:29" x14ac:dyDescent="0.35">
      <c r="N2728">
        <f t="shared" si="87"/>
        <v>2.9</v>
      </c>
      <c r="O2728">
        <v>30</v>
      </c>
      <c r="P2728" t="s">
        <v>16</v>
      </c>
      <c r="Q2728" t="str">
        <f t="shared" si="88"/>
        <v>formerly smoked</v>
      </c>
      <c r="Z2728">
        <v>30</v>
      </c>
      <c r="AA2728" s="8">
        <v>0</v>
      </c>
      <c r="AB2728">
        <v>69.67</v>
      </c>
      <c r="AC2728">
        <v>35.799999999999997</v>
      </c>
    </row>
    <row r="2729" spans="14:29" x14ac:dyDescent="0.35">
      <c r="N2729">
        <f t="shared" si="87"/>
        <v>7.9</v>
      </c>
      <c r="O2729">
        <v>65</v>
      </c>
      <c r="P2729" t="s">
        <v>16</v>
      </c>
      <c r="Q2729" t="str">
        <f t="shared" si="88"/>
        <v>formerly smoked</v>
      </c>
      <c r="Z2729">
        <v>65</v>
      </c>
      <c r="AA2729" s="8">
        <v>0</v>
      </c>
      <c r="AB2729">
        <v>77.459999999999994</v>
      </c>
      <c r="AC2729">
        <v>30.9</v>
      </c>
    </row>
    <row r="2730" spans="14:29" x14ac:dyDescent="0.35">
      <c r="N2730">
        <f t="shared" si="87"/>
        <v>2.1</v>
      </c>
      <c r="O2730">
        <v>23</v>
      </c>
      <c r="P2730" t="s">
        <v>22</v>
      </c>
      <c r="Q2730" t="str">
        <f t="shared" si="88"/>
        <v>smokes</v>
      </c>
      <c r="Z2730">
        <v>23</v>
      </c>
      <c r="AA2730" s="8">
        <v>0</v>
      </c>
      <c r="AB2730">
        <v>100.54</v>
      </c>
      <c r="AC2730">
        <v>22.1</v>
      </c>
    </row>
    <row r="2731" spans="14:29" x14ac:dyDescent="0.35">
      <c r="N2731">
        <f t="shared" si="87"/>
        <v>1.2</v>
      </c>
      <c r="O2731">
        <v>14</v>
      </c>
      <c r="P2731" t="s">
        <v>21</v>
      </c>
      <c r="Q2731" t="str">
        <f t="shared" si="88"/>
        <v>never smoked</v>
      </c>
      <c r="Z2731">
        <v>14</v>
      </c>
      <c r="AA2731" s="8">
        <v>0</v>
      </c>
      <c r="AB2731">
        <v>142.38</v>
      </c>
      <c r="AC2731">
        <v>17.600000000000001</v>
      </c>
    </row>
    <row r="2732" spans="14:29" x14ac:dyDescent="0.35">
      <c r="N2732">
        <f t="shared" si="87"/>
        <v>2.6</v>
      </c>
      <c r="O2732">
        <v>27</v>
      </c>
      <c r="P2732" t="s">
        <v>22</v>
      </c>
      <c r="Q2732" t="str">
        <f t="shared" si="88"/>
        <v>smokes</v>
      </c>
      <c r="Z2732">
        <v>27</v>
      </c>
      <c r="AA2732" s="8">
        <v>0</v>
      </c>
      <c r="AB2732">
        <v>110.87</v>
      </c>
      <c r="AC2732">
        <v>29.5</v>
      </c>
    </row>
    <row r="2733" spans="14:29" x14ac:dyDescent="0.35">
      <c r="N2733">
        <f t="shared" si="87"/>
        <v>6.1</v>
      </c>
      <c r="O2733">
        <v>53</v>
      </c>
      <c r="P2733" t="s">
        <v>21</v>
      </c>
      <c r="Q2733" t="str">
        <f t="shared" si="88"/>
        <v>never smoked</v>
      </c>
      <c r="Z2733">
        <v>53</v>
      </c>
      <c r="AA2733" s="8">
        <v>0</v>
      </c>
      <c r="AB2733">
        <v>73.599999999999994</v>
      </c>
      <c r="AC2733">
        <v>27</v>
      </c>
    </row>
    <row r="2734" spans="14:29" x14ac:dyDescent="0.35">
      <c r="N2734">
        <f t="shared" si="87"/>
        <v>7</v>
      </c>
      <c r="O2734">
        <v>58</v>
      </c>
      <c r="P2734" t="s">
        <v>21</v>
      </c>
      <c r="Q2734" t="str">
        <f t="shared" si="88"/>
        <v>never smoked</v>
      </c>
      <c r="Z2734">
        <v>58</v>
      </c>
      <c r="AA2734" s="8">
        <v>0</v>
      </c>
      <c r="AB2734">
        <v>59.52</v>
      </c>
      <c r="AC2734">
        <v>33.200000000000003</v>
      </c>
    </row>
    <row r="2735" spans="14:29" x14ac:dyDescent="0.35">
      <c r="N2735">
        <f t="shared" si="87"/>
        <v>0.8</v>
      </c>
      <c r="O2735">
        <v>9</v>
      </c>
      <c r="P2735" t="s">
        <v>24</v>
      </c>
      <c r="Q2735" t="str">
        <f t="shared" si="88"/>
        <v>never smoked</v>
      </c>
      <c r="Z2735">
        <v>9</v>
      </c>
      <c r="AA2735" s="8">
        <v>0</v>
      </c>
      <c r="AB2735">
        <v>142.68</v>
      </c>
      <c r="AC2735">
        <v>24.4</v>
      </c>
    </row>
    <row r="2736" spans="14:29" x14ac:dyDescent="0.35">
      <c r="N2736">
        <f t="shared" si="87"/>
        <v>7.1</v>
      </c>
      <c r="O2736">
        <v>59</v>
      </c>
      <c r="P2736" t="s">
        <v>22</v>
      </c>
      <c r="Q2736" t="str">
        <f t="shared" si="88"/>
        <v>smokes</v>
      </c>
      <c r="Z2736">
        <v>59</v>
      </c>
      <c r="AA2736" s="8">
        <v>0</v>
      </c>
      <c r="AB2736">
        <v>182.9</v>
      </c>
      <c r="AC2736">
        <v>34.4</v>
      </c>
    </row>
    <row r="2737" spans="14:29" x14ac:dyDescent="0.35">
      <c r="N2737">
        <f t="shared" si="87"/>
        <v>5.0999999999999996</v>
      </c>
      <c r="O2737">
        <v>46</v>
      </c>
      <c r="P2737" t="s">
        <v>16</v>
      </c>
      <c r="Q2737" t="str">
        <f t="shared" si="88"/>
        <v>formerly smoked</v>
      </c>
      <c r="Z2737">
        <v>46</v>
      </c>
      <c r="AA2737" s="8">
        <v>0</v>
      </c>
      <c r="AB2737">
        <v>75.28</v>
      </c>
      <c r="AC2737">
        <v>36.700000000000003</v>
      </c>
    </row>
    <row r="2738" spans="14:29" x14ac:dyDescent="0.35">
      <c r="N2738">
        <f t="shared" si="87"/>
        <v>4.3</v>
      </c>
      <c r="O2738">
        <v>41</v>
      </c>
      <c r="P2738" t="s">
        <v>21</v>
      </c>
      <c r="Q2738" t="str">
        <f t="shared" si="88"/>
        <v>never smoked</v>
      </c>
      <c r="Z2738">
        <v>41</v>
      </c>
      <c r="AA2738" s="8">
        <v>0</v>
      </c>
      <c r="AB2738">
        <v>100.75</v>
      </c>
      <c r="AC2738">
        <v>27.2</v>
      </c>
    </row>
    <row r="2739" spans="14:29" x14ac:dyDescent="0.35">
      <c r="N2739">
        <f t="shared" si="87"/>
        <v>6.5</v>
      </c>
      <c r="O2739">
        <v>55</v>
      </c>
      <c r="P2739" t="s">
        <v>21</v>
      </c>
      <c r="Q2739" t="str">
        <f t="shared" si="88"/>
        <v>never smoked</v>
      </c>
      <c r="Z2739">
        <v>55</v>
      </c>
      <c r="AA2739" s="8">
        <v>0</v>
      </c>
      <c r="AB2739">
        <v>163.82</v>
      </c>
      <c r="AC2739">
        <v>27.5</v>
      </c>
    </row>
    <row r="2740" spans="14:29" x14ac:dyDescent="0.35">
      <c r="N2740">
        <f t="shared" si="87"/>
        <v>4.6000000000000005</v>
      </c>
      <c r="O2740">
        <v>43</v>
      </c>
      <c r="P2740" t="s">
        <v>22</v>
      </c>
      <c r="Q2740" t="str">
        <f t="shared" si="88"/>
        <v>smokes</v>
      </c>
      <c r="Z2740">
        <v>43</v>
      </c>
      <c r="AA2740" s="8">
        <v>0</v>
      </c>
      <c r="AB2740">
        <v>110.42</v>
      </c>
      <c r="AC2740">
        <v>32.6</v>
      </c>
    </row>
    <row r="2741" spans="14:29" x14ac:dyDescent="0.35">
      <c r="N2741">
        <f t="shared" si="87"/>
        <v>0.5</v>
      </c>
      <c r="O2741">
        <v>5</v>
      </c>
      <c r="P2741" t="s">
        <v>24</v>
      </c>
      <c r="Q2741" t="str">
        <f t="shared" si="88"/>
        <v>never smoked</v>
      </c>
      <c r="Z2741">
        <v>5</v>
      </c>
      <c r="AA2741" s="8">
        <v>0</v>
      </c>
      <c r="AB2741">
        <v>105.18</v>
      </c>
      <c r="AC2741">
        <v>28.1</v>
      </c>
    </row>
    <row r="2742" spans="14:29" x14ac:dyDescent="0.35">
      <c r="N2742">
        <f t="shared" si="87"/>
        <v>1.3</v>
      </c>
      <c r="O2742">
        <v>15</v>
      </c>
      <c r="P2742" t="s">
        <v>24</v>
      </c>
      <c r="Q2742" t="str">
        <f t="shared" si="88"/>
        <v>never smoked</v>
      </c>
      <c r="Z2742">
        <v>15</v>
      </c>
      <c r="AA2742" s="8">
        <v>0</v>
      </c>
      <c r="AB2742">
        <v>79.59</v>
      </c>
      <c r="AC2742">
        <v>28.4</v>
      </c>
    </row>
    <row r="2743" spans="14:29" x14ac:dyDescent="0.35">
      <c r="N2743">
        <f t="shared" si="87"/>
        <v>3.7</v>
      </c>
      <c r="O2743">
        <v>36</v>
      </c>
      <c r="P2743" t="s">
        <v>21</v>
      </c>
      <c r="Q2743" t="str">
        <f t="shared" si="88"/>
        <v>never smoked</v>
      </c>
      <c r="Z2743">
        <v>36</v>
      </c>
      <c r="AA2743" s="8">
        <v>0</v>
      </c>
      <c r="AB2743">
        <v>107.99</v>
      </c>
      <c r="AC2743">
        <v>25.5</v>
      </c>
    </row>
    <row r="2744" spans="14:29" x14ac:dyDescent="0.35">
      <c r="N2744">
        <f t="shared" si="87"/>
        <v>3.7</v>
      </c>
      <c r="O2744">
        <v>36</v>
      </c>
      <c r="P2744" t="s">
        <v>16</v>
      </c>
      <c r="Q2744" t="str">
        <f t="shared" si="88"/>
        <v>formerly smoked</v>
      </c>
      <c r="Z2744">
        <v>36</v>
      </c>
      <c r="AA2744" s="8">
        <v>0</v>
      </c>
      <c r="AB2744">
        <v>90.22</v>
      </c>
      <c r="AC2744">
        <v>28.7</v>
      </c>
    </row>
    <row r="2745" spans="14:29" x14ac:dyDescent="0.35">
      <c r="N2745">
        <f t="shared" si="87"/>
        <v>5.2</v>
      </c>
      <c r="O2745">
        <v>47</v>
      </c>
      <c r="P2745" t="s">
        <v>21</v>
      </c>
      <c r="Q2745" t="str">
        <f t="shared" si="88"/>
        <v>never smoked</v>
      </c>
      <c r="Z2745">
        <v>47</v>
      </c>
      <c r="AA2745" s="8">
        <v>0</v>
      </c>
      <c r="AB2745">
        <v>143.44999999999999</v>
      </c>
      <c r="AC2745">
        <v>23.8</v>
      </c>
    </row>
    <row r="2746" spans="14:29" x14ac:dyDescent="0.35">
      <c r="N2746">
        <f t="shared" si="87"/>
        <v>1.6</v>
      </c>
      <c r="O2746">
        <v>18</v>
      </c>
      <c r="P2746" t="s">
        <v>24</v>
      </c>
      <c r="Q2746" t="str">
        <f t="shared" si="88"/>
        <v>never smoked</v>
      </c>
      <c r="Z2746">
        <v>18</v>
      </c>
      <c r="AA2746" s="8">
        <v>0</v>
      </c>
      <c r="AB2746">
        <v>78.569999999999993</v>
      </c>
      <c r="AC2746">
        <v>34.4</v>
      </c>
    </row>
    <row r="2747" spans="14:29" x14ac:dyDescent="0.35">
      <c r="N2747">
        <f t="shared" si="87"/>
        <v>1.7000000000000002</v>
      </c>
      <c r="O2747">
        <v>19</v>
      </c>
      <c r="P2747" t="s">
        <v>24</v>
      </c>
      <c r="Q2747" t="str">
        <f t="shared" si="88"/>
        <v>never smoked</v>
      </c>
      <c r="Z2747">
        <v>19</v>
      </c>
      <c r="AA2747" s="8">
        <v>0</v>
      </c>
      <c r="AB2747">
        <v>79.819999999999993</v>
      </c>
      <c r="AC2747">
        <v>26.1</v>
      </c>
    </row>
    <row r="2748" spans="14:29" x14ac:dyDescent="0.35">
      <c r="N2748">
        <f t="shared" si="87"/>
        <v>7.9</v>
      </c>
      <c r="O2748">
        <v>65</v>
      </c>
      <c r="P2748" t="s">
        <v>21</v>
      </c>
      <c r="Q2748" t="str">
        <f t="shared" si="88"/>
        <v>never smoked</v>
      </c>
      <c r="Z2748">
        <v>65</v>
      </c>
      <c r="AA2748" s="8">
        <v>0</v>
      </c>
      <c r="AB2748">
        <v>95.88</v>
      </c>
      <c r="AC2748">
        <v>28.5</v>
      </c>
    </row>
    <row r="2749" spans="14:29" x14ac:dyDescent="0.35">
      <c r="N2749">
        <f t="shared" si="87"/>
        <v>1.5</v>
      </c>
      <c r="O2749">
        <v>17</v>
      </c>
      <c r="P2749" t="s">
        <v>21</v>
      </c>
      <c r="Q2749" t="str">
        <f t="shared" si="88"/>
        <v>never smoked</v>
      </c>
      <c r="Z2749">
        <v>17</v>
      </c>
      <c r="AA2749" s="8">
        <v>0</v>
      </c>
      <c r="AB2749">
        <v>123.04</v>
      </c>
      <c r="AC2749">
        <v>29.6</v>
      </c>
    </row>
    <row r="2750" spans="14:29" x14ac:dyDescent="0.35">
      <c r="N2750">
        <f t="shared" si="87"/>
        <v>6.3</v>
      </c>
      <c r="O2750">
        <v>54</v>
      </c>
      <c r="P2750" t="s">
        <v>22</v>
      </c>
      <c r="Q2750" t="str">
        <f t="shared" si="88"/>
        <v>smokes</v>
      </c>
      <c r="Z2750">
        <v>54</v>
      </c>
      <c r="AA2750" s="8">
        <v>0</v>
      </c>
      <c r="AB2750">
        <v>92.34</v>
      </c>
      <c r="AC2750">
        <v>29.4</v>
      </c>
    </row>
    <row r="2751" spans="14:29" x14ac:dyDescent="0.35">
      <c r="N2751">
        <f t="shared" si="87"/>
        <v>5.0999999999999996</v>
      </c>
      <c r="O2751">
        <v>46</v>
      </c>
      <c r="P2751" t="s">
        <v>21</v>
      </c>
      <c r="Q2751" t="str">
        <f t="shared" si="88"/>
        <v>never smoked</v>
      </c>
      <c r="Z2751">
        <v>46</v>
      </c>
      <c r="AA2751" s="8">
        <v>0</v>
      </c>
      <c r="AB2751">
        <v>116.84</v>
      </c>
      <c r="AC2751">
        <v>28.2</v>
      </c>
    </row>
    <row r="2752" spans="14:29" x14ac:dyDescent="0.35">
      <c r="N2752">
        <f t="shared" si="87"/>
        <v>7.1</v>
      </c>
      <c r="O2752">
        <v>59</v>
      </c>
      <c r="P2752" t="s">
        <v>16</v>
      </c>
      <c r="Q2752" t="str">
        <f t="shared" si="88"/>
        <v>formerly smoked</v>
      </c>
      <c r="Z2752">
        <v>59</v>
      </c>
      <c r="AA2752" s="8">
        <v>0</v>
      </c>
      <c r="AB2752">
        <v>90.04</v>
      </c>
      <c r="AC2752">
        <v>28.7</v>
      </c>
    </row>
    <row r="2753" spans="14:29" x14ac:dyDescent="0.35">
      <c r="N2753">
        <f t="shared" si="87"/>
        <v>5.3000000000000007</v>
      </c>
      <c r="O2753">
        <v>48</v>
      </c>
      <c r="P2753" t="s">
        <v>16</v>
      </c>
      <c r="Q2753" t="str">
        <f t="shared" si="88"/>
        <v>formerly smoked</v>
      </c>
      <c r="Z2753">
        <v>48</v>
      </c>
      <c r="AA2753" s="8">
        <v>0</v>
      </c>
      <c r="AB2753">
        <v>255.17</v>
      </c>
      <c r="AC2753">
        <v>38.1</v>
      </c>
    </row>
    <row r="2754" spans="14:29" x14ac:dyDescent="0.35">
      <c r="N2754">
        <f t="shared" si="87"/>
        <v>3.9000000000000004</v>
      </c>
      <c r="O2754">
        <v>38</v>
      </c>
      <c r="P2754" t="s">
        <v>22</v>
      </c>
      <c r="Q2754" t="str">
        <f t="shared" si="88"/>
        <v>smokes</v>
      </c>
      <c r="Z2754">
        <v>38</v>
      </c>
      <c r="AA2754" s="8">
        <v>0</v>
      </c>
      <c r="AB2754">
        <v>217.55</v>
      </c>
      <c r="AC2754">
        <v>28.1</v>
      </c>
    </row>
    <row r="2755" spans="14:29" x14ac:dyDescent="0.35">
      <c r="N2755">
        <f t="shared" ref="N2755:N2818" si="89">_xlfn.PERCENTRANK.EXC(O:O,O2755,2)*10</f>
        <v>1.6</v>
      </c>
      <c r="O2755">
        <v>18</v>
      </c>
      <c r="P2755" t="s">
        <v>21</v>
      </c>
      <c r="Q2755" t="str">
        <f t="shared" ref="Q2755:Q2818" si="90">IF(P2755="Unknown",IF(N2755&gt;=7,"formerly smoked",IF(N2755&gt;=2,"smokes","never smoked")),P2755)</f>
        <v>never smoked</v>
      </c>
      <c r="Z2755">
        <v>18</v>
      </c>
      <c r="AA2755" s="8">
        <v>0</v>
      </c>
      <c r="AB2755">
        <v>123.66</v>
      </c>
      <c r="AC2755">
        <v>22.2</v>
      </c>
    </row>
    <row r="2756" spans="14:29" x14ac:dyDescent="0.35">
      <c r="N2756">
        <f t="shared" si="89"/>
        <v>6.6000000000000005</v>
      </c>
      <c r="O2756">
        <v>56</v>
      </c>
      <c r="P2756" t="s">
        <v>24</v>
      </c>
      <c r="Q2756" t="str">
        <f t="shared" si="90"/>
        <v>smokes</v>
      </c>
      <c r="Z2756">
        <v>56</v>
      </c>
      <c r="AA2756" s="8">
        <v>0</v>
      </c>
      <c r="AB2756">
        <v>112.16</v>
      </c>
      <c r="AC2756">
        <v>25.7</v>
      </c>
    </row>
    <row r="2757" spans="14:29" x14ac:dyDescent="0.35">
      <c r="N2757">
        <f t="shared" si="89"/>
        <v>0.3</v>
      </c>
      <c r="O2757">
        <v>3</v>
      </c>
      <c r="P2757" t="s">
        <v>24</v>
      </c>
      <c r="Q2757" t="str">
        <f t="shared" si="90"/>
        <v>never smoked</v>
      </c>
      <c r="Z2757">
        <v>3</v>
      </c>
      <c r="AA2757" s="8">
        <v>0</v>
      </c>
      <c r="AB2757">
        <v>88.43</v>
      </c>
      <c r="AC2757">
        <v>17.7</v>
      </c>
    </row>
    <row r="2758" spans="14:29" x14ac:dyDescent="0.35">
      <c r="N2758">
        <f t="shared" si="89"/>
        <v>4.3</v>
      </c>
      <c r="O2758">
        <v>41</v>
      </c>
      <c r="P2758" t="s">
        <v>21</v>
      </c>
      <c r="Q2758" t="str">
        <f t="shared" si="90"/>
        <v>never smoked</v>
      </c>
      <c r="Z2758">
        <v>41</v>
      </c>
      <c r="AA2758" s="8">
        <v>0</v>
      </c>
      <c r="AB2758">
        <v>86.03</v>
      </c>
      <c r="AC2758">
        <v>26.4</v>
      </c>
    </row>
    <row r="2759" spans="14:29" x14ac:dyDescent="0.35">
      <c r="N2759">
        <f t="shared" si="89"/>
        <v>8.1999999999999993</v>
      </c>
      <c r="O2759">
        <v>67</v>
      </c>
      <c r="P2759" t="s">
        <v>24</v>
      </c>
      <c r="Q2759" t="str">
        <f t="shared" si="90"/>
        <v>formerly smoked</v>
      </c>
      <c r="Z2759">
        <v>67</v>
      </c>
      <c r="AA2759" s="8">
        <v>0</v>
      </c>
      <c r="AB2759">
        <v>227.96</v>
      </c>
      <c r="AC2759">
        <v>32.799999999999997</v>
      </c>
    </row>
    <row r="2760" spans="14:29" x14ac:dyDescent="0.35">
      <c r="N2760">
        <f t="shared" si="89"/>
        <v>7.3</v>
      </c>
      <c r="O2760">
        <v>60</v>
      </c>
      <c r="P2760" t="s">
        <v>24</v>
      </c>
      <c r="Q2760" t="str">
        <f t="shared" si="90"/>
        <v>formerly smoked</v>
      </c>
      <c r="Z2760">
        <v>60</v>
      </c>
      <c r="AA2760" s="8">
        <v>0</v>
      </c>
      <c r="AB2760">
        <v>85.6</v>
      </c>
      <c r="AC2760">
        <v>34.5</v>
      </c>
    </row>
    <row r="2761" spans="14:29" x14ac:dyDescent="0.35">
      <c r="N2761">
        <f t="shared" si="89"/>
        <v>5.2</v>
      </c>
      <c r="O2761">
        <v>47</v>
      </c>
      <c r="P2761" t="s">
        <v>21</v>
      </c>
      <c r="Q2761" t="str">
        <f t="shared" si="90"/>
        <v>never smoked</v>
      </c>
      <c r="Z2761">
        <v>47</v>
      </c>
      <c r="AA2761" s="8">
        <v>0</v>
      </c>
      <c r="AB2761">
        <v>111.68</v>
      </c>
      <c r="AC2761">
        <v>39.5</v>
      </c>
    </row>
    <row r="2762" spans="14:29" x14ac:dyDescent="0.35">
      <c r="N2762">
        <f t="shared" si="89"/>
        <v>2.3000000000000003</v>
      </c>
      <c r="O2762">
        <v>24</v>
      </c>
      <c r="P2762" t="s">
        <v>21</v>
      </c>
      <c r="Q2762" t="str">
        <f t="shared" si="90"/>
        <v>never smoked</v>
      </c>
      <c r="Z2762">
        <v>24</v>
      </c>
      <c r="AA2762" s="8">
        <v>0</v>
      </c>
      <c r="AB2762">
        <v>73.489999999999995</v>
      </c>
      <c r="AC2762">
        <v>23.5</v>
      </c>
    </row>
    <row r="2763" spans="14:29" x14ac:dyDescent="0.35">
      <c r="N2763">
        <f t="shared" si="89"/>
        <v>4.6000000000000005</v>
      </c>
      <c r="O2763">
        <v>43</v>
      </c>
      <c r="P2763" t="s">
        <v>16</v>
      </c>
      <c r="Q2763" t="str">
        <f t="shared" si="90"/>
        <v>formerly smoked</v>
      </c>
      <c r="Z2763">
        <v>43</v>
      </c>
      <c r="AA2763" s="8">
        <v>0</v>
      </c>
      <c r="AB2763">
        <v>87.82</v>
      </c>
      <c r="AC2763">
        <v>38.799999999999997</v>
      </c>
    </row>
    <row r="2764" spans="14:29" x14ac:dyDescent="0.35">
      <c r="N2764">
        <f t="shared" si="89"/>
        <v>1.5</v>
      </c>
      <c r="O2764">
        <v>17</v>
      </c>
      <c r="P2764" t="s">
        <v>24</v>
      </c>
      <c r="Q2764" t="str">
        <f t="shared" si="90"/>
        <v>never smoked</v>
      </c>
      <c r="Z2764">
        <v>17</v>
      </c>
      <c r="AA2764" s="8">
        <v>0</v>
      </c>
      <c r="AB2764">
        <v>99.29</v>
      </c>
      <c r="AC2764">
        <v>21.2</v>
      </c>
    </row>
    <row r="2765" spans="14:29" x14ac:dyDescent="0.35">
      <c r="N2765">
        <f t="shared" si="89"/>
        <v>4.9000000000000004</v>
      </c>
      <c r="O2765">
        <v>45</v>
      </c>
      <c r="P2765" t="s">
        <v>24</v>
      </c>
      <c r="Q2765" t="str">
        <f t="shared" si="90"/>
        <v>smokes</v>
      </c>
      <c r="Z2765">
        <v>45</v>
      </c>
      <c r="AA2765" s="8">
        <v>0</v>
      </c>
      <c r="AB2765">
        <v>63.73</v>
      </c>
      <c r="AC2765">
        <v>32</v>
      </c>
    </row>
    <row r="2766" spans="14:29" x14ac:dyDescent="0.35">
      <c r="N2766">
        <f t="shared" si="89"/>
        <v>2.3000000000000003</v>
      </c>
      <c r="O2766">
        <v>24</v>
      </c>
      <c r="P2766" t="s">
        <v>21</v>
      </c>
      <c r="Q2766" t="str">
        <f t="shared" si="90"/>
        <v>never smoked</v>
      </c>
      <c r="Z2766">
        <v>24</v>
      </c>
      <c r="AA2766" s="8">
        <v>0</v>
      </c>
      <c r="AB2766">
        <v>85.55</v>
      </c>
      <c r="AC2766">
        <v>63.3</v>
      </c>
    </row>
    <row r="2767" spans="14:29" x14ac:dyDescent="0.35">
      <c r="N2767">
        <f t="shared" si="89"/>
        <v>9.3999999999999986</v>
      </c>
      <c r="O2767">
        <v>79</v>
      </c>
      <c r="P2767" t="s">
        <v>21</v>
      </c>
      <c r="Q2767" t="str">
        <f t="shared" si="90"/>
        <v>never smoked</v>
      </c>
      <c r="Z2767">
        <v>79</v>
      </c>
      <c r="AA2767" s="8">
        <v>0</v>
      </c>
      <c r="AB2767">
        <v>79.2</v>
      </c>
      <c r="AC2767">
        <v>32.6</v>
      </c>
    </row>
    <row r="2768" spans="14:29" x14ac:dyDescent="0.35">
      <c r="N2768">
        <f t="shared" si="89"/>
        <v>9.3999999999999986</v>
      </c>
      <c r="O2768">
        <v>79</v>
      </c>
      <c r="P2768" t="s">
        <v>21</v>
      </c>
      <c r="Q2768" t="str">
        <f t="shared" si="90"/>
        <v>never smoked</v>
      </c>
      <c r="Z2768">
        <v>79</v>
      </c>
      <c r="AA2768" s="8">
        <v>0</v>
      </c>
      <c r="AB2768">
        <v>105.93</v>
      </c>
      <c r="AC2768">
        <v>25.2</v>
      </c>
    </row>
    <row r="2769" spans="14:29" x14ac:dyDescent="0.35">
      <c r="N2769">
        <f t="shared" si="89"/>
        <v>2.6</v>
      </c>
      <c r="O2769">
        <v>27</v>
      </c>
      <c r="P2769" t="s">
        <v>16</v>
      </c>
      <c r="Q2769" t="str">
        <f t="shared" si="90"/>
        <v>formerly smoked</v>
      </c>
      <c r="Z2769">
        <v>27</v>
      </c>
      <c r="AA2769" s="8">
        <v>0</v>
      </c>
      <c r="AB2769">
        <v>94.19</v>
      </c>
      <c r="AC2769">
        <v>27.4</v>
      </c>
    </row>
    <row r="2770" spans="14:29" x14ac:dyDescent="0.35">
      <c r="N2770">
        <f t="shared" si="89"/>
        <v>8.6999999999999993</v>
      </c>
      <c r="O2770">
        <v>72</v>
      </c>
      <c r="P2770" t="s">
        <v>24</v>
      </c>
      <c r="Q2770" t="str">
        <f t="shared" si="90"/>
        <v>formerly smoked</v>
      </c>
      <c r="Z2770">
        <v>72</v>
      </c>
      <c r="AA2770" s="8">
        <v>0</v>
      </c>
      <c r="AB2770">
        <v>231.71</v>
      </c>
      <c r="AC2770">
        <v>28.1</v>
      </c>
    </row>
    <row r="2771" spans="14:29" x14ac:dyDescent="0.35">
      <c r="N2771">
        <f t="shared" si="89"/>
        <v>7.8000000000000007</v>
      </c>
      <c r="O2771">
        <v>64</v>
      </c>
      <c r="P2771" t="s">
        <v>16</v>
      </c>
      <c r="Q2771" t="str">
        <f t="shared" si="90"/>
        <v>formerly smoked</v>
      </c>
      <c r="Z2771">
        <v>64</v>
      </c>
      <c r="AA2771" s="8">
        <v>0</v>
      </c>
      <c r="AB2771">
        <v>69.28</v>
      </c>
      <c r="AC2771">
        <v>38.6</v>
      </c>
    </row>
    <row r="2772" spans="14:29" x14ac:dyDescent="0.35">
      <c r="N2772">
        <f t="shared" si="89"/>
        <v>3.4000000000000004</v>
      </c>
      <c r="O2772">
        <v>34</v>
      </c>
      <c r="P2772" t="s">
        <v>21</v>
      </c>
      <c r="Q2772" t="str">
        <f t="shared" si="90"/>
        <v>never smoked</v>
      </c>
      <c r="Z2772">
        <v>34</v>
      </c>
      <c r="AA2772" s="8">
        <v>0</v>
      </c>
      <c r="AB2772">
        <v>71.37</v>
      </c>
      <c r="AC2772">
        <v>32.9</v>
      </c>
    </row>
    <row r="2773" spans="14:29" x14ac:dyDescent="0.35">
      <c r="N2773">
        <f t="shared" si="89"/>
        <v>5.6000000000000005</v>
      </c>
      <c r="O2773">
        <v>50</v>
      </c>
      <c r="P2773" t="s">
        <v>16</v>
      </c>
      <c r="Q2773" t="str">
        <f t="shared" si="90"/>
        <v>formerly smoked</v>
      </c>
      <c r="Z2773">
        <v>50</v>
      </c>
      <c r="AA2773" s="8">
        <v>0</v>
      </c>
      <c r="AB2773">
        <v>110.18</v>
      </c>
      <c r="AC2773">
        <v>26</v>
      </c>
    </row>
    <row r="2774" spans="14:29" x14ac:dyDescent="0.35">
      <c r="N2774">
        <f t="shared" si="89"/>
        <v>7</v>
      </c>
      <c r="O2774">
        <v>58</v>
      </c>
      <c r="P2774" t="s">
        <v>16</v>
      </c>
      <c r="Q2774" t="str">
        <f t="shared" si="90"/>
        <v>formerly smoked</v>
      </c>
      <c r="Z2774">
        <v>58</v>
      </c>
      <c r="AA2774" s="8">
        <v>0</v>
      </c>
      <c r="AB2774">
        <v>59.68</v>
      </c>
      <c r="AC2774">
        <v>29.2</v>
      </c>
    </row>
    <row r="2775" spans="14:29" x14ac:dyDescent="0.35">
      <c r="N2775">
        <f t="shared" si="89"/>
        <v>2.5</v>
      </c>
      <c r="O2775">
        <v>26</v>
      </c>
      <c r="P2775" t="s">
        <v>16</v>
      </c>
      <c r="Q2775" t="str">
        <f t="shared" si="90"/>
        <v>formerly smoked</v>
      </c>
      <c r="Z2775">
        <v>26</v>
      </c>
      <c r="AA2775" s="8">
        <v>0</v>
      </c>
      <c r="AB2775">
        <v>94.24</v>
      </c>
      <c r="AC2775">
        <v>29.2</v>
      </c>
    </row>
    <row r="2776" spans="14:29" x14ac:dyDescent="0.35">
      <c r="N2776">
        <f t="shared" si="89"/>
        <v>5.6000000000000005</v>
      </c>
      <c r="O2776">
        <v>50</v>
      </c>
      <c r="P2776" t="s">
        <v>24</v>
      </c>
      <c r="Q2776" t="str">
        <f t="shared" si="90"/>
        <v>smokes</v>
      </c>
      <c r="Z2776">
        <v>50</v>
      </c>
      <c r="AA2776" s="8">
        <v>0</v>
      </c>
      <c r="AB2776">
        <v>82.1</v>
      </c>
      <c r="AC2776">
        <v>26.4</v>
      </c>
    </row>
    <row r="2777" spans="14:29" x14ac:dyDescent="0.35">
      <c r="N2777">
        <f t="shared" si="89"/>
        <v>9.6</v>
      </c>
      <c r="O2777">
        <v>80</v>
      </c>
      <c r="P2777" t="s">
        <v>16</v>
      </c>
      <c r="Q2777" t="str">
        <f t="shared" si="90"/>
        <v>formerly smoked</v>
      </c>
      <c r="Z2777">
        <v>80</v>
      </c>
      <c r="AA2777" s="8">
        <v>0</v>
      </c>
      <c r="AB2777">
        <v>62.62</v>
      </c>
      <c r="AC2777">
        <v>23.1</v>
      </c>
    </row>
    <row r="2778" spans="14:29" x14ac:dyDescent="0.35">
      <c r="N2778">
        <f t="shared" si="89"/>
        <v>0.2</v>
      </c>
      <c r="O2778">
        <v>2</v>
      </c>
      <c r="P2778" t="s">
        <v>24</v>
      </c>
      <c r="Q2778" t="str">
        <f t="shared" si="90"/>
        <v>never smoked</v>
      </c>
      <c r="Z2778">
        <v>2</v>
      </c>
      <c r="AA2778" s="8">
        <v>0</v>
      </c>
      <c r="AB2778">
        <v>107.83</v>
      </c>
      <c r="AC2778">
        <v>21.2</v>
      </c>
    </row>
    <row r="2779" spans="14:29" x14ac:dyDescent="0.35">
      <c r="N2779">
        <f t="shared" si="89"/>
        <v>5.0999999999999996</v>
      </c>
      <c r="O2779">
        <v>46</v>
      </c>
      <c r="P2779" t="s">
        <v>16</v>
      </c>
      <c r="Q2779" t="str">
        <f t="shared" si="90"/>
        <v>formerly smoked</v>
      </c>
      <c r="Z2779">
        <v>46</v>
      </c>
      <c r="AA2779" s="8">
        <v>0</v>
      </c>
      <c r="AB2779">
        <v>107.59</v>
      </c>
      <c r="AC2779">
        <v>26.2</v>
      </c>
    </row>
    <row r="2780" spans="14:29" x14ac:dyDescent="0.35">
      <c r="N2780">
        <f t="shared" si="89"/>
        <v>2.8000000000000003</v>
      </c>
      <c r="O2780">
        <v>29</v>
      </c>
      <c r="P2780" t="s">
        <v>21</v>
      </c>
      <c r="Q2780" t="str">
        <f t="shared" si="90"/>
        <v>never smoked</v>
      </c>
      <c r="Z2780">
        <v>29</v>
      </c>
      <c r="AA2780" s="8">
        <v>0</v>
      </c>
      <c r="AB2780">
        <v>116.98</v>
      </c>
      <c r="AC2780">
        <v>23.4</v>
      </c>
    </row>
    <row r="2781" spans="14:29" x14ac:dyDescent="0.35">
      <c r="N2781">
        <f t="shared" si="89"/>
        <v>0.6</v>
      </c>
      <c r="O2781">
        <v>6</v>
      </c>
      <c r="P2781" t="s">
        <v>24</v>
      </c>
      <c r="Q2781" t="str">
        <f t="shared" si="90"/>
        <v>never smoked</v>
      </c>
      <c r="Z2781">
        <v>6</v>
      </c>
      <c r="AA2781" s="8">
        <v>0</v>
      </c>
      <c r="AB2781">
        <v>84.1</v>
      </c>
      <c r="AC2781">
        <v>19.8</v>
      </c>
    </row>
    <row r="2782" spans="14:29" x14ac:dyDescent="0.35">
      <c r="N2782">
        <f t="shared" si="89"/>
        <v>3.2</v>
      </c>
      <c r="O2782">
        <v>32</v>
      </c>
      <c r="P2782" t="s">
        <v>22</v>
      </c>
      <c r="Q2782" t="str">
        <f t="shared" si="90"/>
        <v>smokes</v>
      </c>
      <c r="Z2782">
        <v>32</v>
      </c>
      <c r="AA2782" s="8">
        <v>0</v>
      </c>
      <c r="AB2782">
        <v>160.63999999999999</v>
      </c>
      <c r="AC2782">
        <v>20.399999999999999</v>
      </c>
    </row>
    <row r="2783" spans="14:29" x14ac:dyDescent="0.35">
      <c r="N2783">
        <f t="shared" si="89"/>
        <v>1.4000000000000001</v>
      </c>
      <c r="O2783">
        <v>16</v>
      </c>
      <c r="P2783" t="s">
        <v>21</v>
      </c>
      <c r="Q2783" t="str">
        <f t="shared" si="90"/>
        <v>never smoked</v>
      </c>
      <c r="Z2783">
        <v>16</v>
      </c>
      <c r="AA2783" s="8">
        <v>0</v>
      </c>
      <c r="AB2783">
        <v>84.4</v>
      </c>
      <c r="AC2783">
        <v>25.9</v>
      </c>
    </row>
    <row r="2784" spans="14:29" x14ac:dyDescent="0.35">
      <c r="N2784">
        <f t="shared" si="89"/>
        <v>4.8</v>
      </c>
      <c r="O2784">
        <v>44</v>
      </c>
      <c r="P2784" t="s">
        <v>21</v>
      </c>
      <c r="Q2784" t="str">
        <f t="shared" si="90"/>
        <v>never smoked</v>
      </c>
      <c r="Z2784">
        <v>44</v>
      </c>
      <c r="AA2784" s="8">
        <v>0</v>
      </c>
      <c r="AB2784">
        <v>81.13</v>
      </c>
      <c r="AC2784">
        <v>34.1</v>
      </c>
    </row>
    <row r="2785" spans="14:29" x14ac:dyDescent="0.35">
      <c r="N2785">
        <f t="shared" si="89"/>
        <v>2.1</v>
      </c>
      <c r="O2785">
        <v>23</v>
      </c>
      <c r="P2785" t="s">
        <v>21</v>
      </c>
      <c r="Q2785" t="str">
        <f t="shared" si="90"/>
        <v>never smoked</v>
      </c>
      <c r="Z2785">
        <v>23</v>
      </c>
      <c r="AA2785" s="8">
        <v>0</v>
      </c>
      <c r="AB2785">
        <v>88.19</v>
      </c>
      <c r="AC2785">
        <v>18.3</v>
      </c>
    </row>
    <row r="2786" spans="14:29" x14ac:dyDescent="0.35">
      <c r="N2786">
        <f t="shared" si="89"/>
        <v>5.3000000000000007</v>
      </c>
      <c r="O2786">
        <v>48</v>
      </c>
      <c r="P2786" t="s">
        <v>24</v>
      </c>
      <c r="Q2786" t="str">
        <f t="shared" si="90"/>
        <v>smokes</v>
      </c>
      <c r="Z2786">
        <v>48</v>
      </c>
      <c r="AA2786" s="8">
        <v>0</v>
      </c>
      <c r="AB2786">
        <v>127.13</v>
      </c>
      <c r="AC2786">
        <v>35</v>
      </c>
    </row>
    <row r="2787" spans="14:29" x14ac:dyDescent="0.35">
      <c r="N2787">
        <f t="shared" si="89"/>
        <v>3.4000000000000004</v>
      </c>
      <c r="O2787">
        <v>34</v>
      </c>
      <c r="P2787" t="s">
        <v>24</v>
      </c>
      <c r="Q2787" t="str">
        <f t="shared" si="90"/>
        <v>smokes</v>
      </c>
      <c r="Z2787">
        <v>34</v>
      </c>
      <c r="AA2787" s="8">
        <v>0</v>
      </c>
      <c r="AB2787">
        <v>119.61</v>
      </c>
      <c r="AC2787">
        <v>26.4</v>
      </c>
    </row>
    <row r="2788" spans="14:29" x14ac:dyDescent="0.35">
      <c r="N2788">
        <f t="shared" si="89"/>
        <v>9.2000000000000011</v>
      </c>
      <c r="O2788">
        <v>78</v>
      </c>
      <c r="P2788" t="s">
        <v>16</v>
      </c>
      <c r="Q2788" t="str">
        <f t="shared" si="90"/>
        <v>formerly smoked</v>
      </c>
      <c r="Z2788">
        <v>78</v>
      </c>
      <c r="AA2788" s="8">
        <v>0</v>
      </c>
      <c r="AB2788">
        <v>143.47</v>
      </c>
      <c r="AC2788">
        <v>27.6</v>
      </c>
    </row>
    <row r="2789" spans="14:29" x14ac:dyDescent="0.35">
      <c r="N2789">
        <f t="shared" si="89"/>
        <v>4.5</v>
      </c>
      <c r="O2789">
        <v>42</v>
      </c>
      <c r="P2789" t="s">
        <v>22</v>
      </c>
      <c r="Q2789" t="str">
        <f t="shared" si="90"/>
        <v>smokes</v>
      </c>
      <c r="Z2789">
        <v>42</v>
      </c>
      <c r="AA2789" s="8">
        <v>0</v>
      </c>
      <c r="AB2789">
        <v>84.6</v>
      </c>
      <c r="AC2789">
        <v>27</v>
      </c>
    </row>
    <row r="2790" spans="14:29" x14ac:dyDescent="0.35">
      <c r="N2790">
        <f t="shared" si="89"/>
        <v>1.2</v>
      </c>
      <c r="O2790">
        <v>14</v>
      </c>
      <c r="P2790" t="s">
        <v>21</v>
      </c>
      <c r="Q2790" t="str">
        <f t="shared" si="90"/>
        <v>never smoked</v>
      </c>
      <c r="Z2790">
        <v>14</v>
      </c>
      <c r="AA2790" s="8">
        <v>0</v>
      </c>
      <c r="AB2790">
        <v>110.72</v>
      </c>
      <c r="AC2790">
        <v>28.1</v>
      </c>
    </row>
    <row r="2791" spans="14:29" x14ac:dyDescent="0.35">
      <c r="N2791">
        <f t="shared" si="89"/>
        <v>4.2</v>
      </c>
      <c r="O2791">
        <v>40</v>
      </c>
      <c r="P2791" t="s">
        <v>22</v>
      </c>
      <c r="Q2791" t="str">
        <f t="shared" si="90"/>
        <v>smokes</v>
      </c>
      <c r="Z2791">
        <v>40</v>
      </c>
      <c r="AA2791" s="8">
        <v>0</v>
      </c>
      <c r="AB2791">
        <v>158.93</v>
      </c>
      <c r="AC2791">
        <v>31.3</v>
      </c>
    </row>
    <row r="2792" spans="14:29" x14ac:dyDescent="0.35">
      <c r="N2792">
        <f t="shared" si="89"/>
        <v>0.89999999999999991</v>
      </c>
      <c r="O2792">
        <v>10</v>
      </c>
      <c r="P2792" t="s">
        <v>24</v>
      </c>
      <c r="Q2792" t="str">
        <f t="shared" si="90"/>
        <v>never smoked</v>
      </c>
      <c r="Z2792">
        <v>10</v>
      </c>
      <c r="AA2792" s="8">
        <v>0</v>
      </c>
      <c r="AB2792">
        <v>68.94</v>
      </c>
      <c r="AC2792">
        <v>18</v>
      </c>
    </row>
    <row r="2793" spans="14:29" x14ac:dyDescent="0.35">
      <c r="N2793">
        <f t="shared" si="89"/>
        <v>4.0999999999999996</v>
      </c>
      <c r="O2793">
        <v>39</v>
      </c>
      <c r="P2793" t="s">
        <v>24</v>
      </c>
      <c r="Q2793" t="str">
        <f t="shared" si="90"/>
        <v>smokes</v>
      </c>
      <c r="Z2793">
        <v>39</v>
      </c>
      <c r="AA2793" s="8">
        <v>0</v>
      </c>
      <c r="AB2793">
        <v>69.38</v>
      </c>
      <c r="AC2793">
        <v>22.1</v>
      </c>
    </row>
    <row r="2794" spans="14:29" x14ac:dyDescent="0.35">
      <c r="N2794">
        <f t="shared" si="89"/>
        <v>4.5</v>
      </c>
      <c r="O2794">
        <v>42</v>
      </c>
      <c r="P2794" t="s">
        <v>21</v>
      </c>
      <c r="Q2794" t="str">
        <f t="shared" si="90"/>
        <v>never smoked</v>
      </c>
      <c r="Z2794">
        <v>42</v>
      </c>
      <c r="AA2794" s="8">
        <v>0</v>
      </c>
      <c r="AB2794">
        <v>72</v>
      </c>
      <c r="AC2794">
        <v>34.4</v>
      </c>
    </row>
    <row r="2795" spans="14:29" x14ac:dyDescent="0.35">
      <c r="N2795">
        <f t="shared" si="89"/>
        <v>5.2</v>
      </c>
      <c r="O2795">
        <v>47</v>
      </c>
      <c r="P2795" t="s">
        <v>22</v>
      </c>
      <c r="Q2795" t="str">
        <f t="shared" si="90"/>
        <v>smokes</v>
      </c>
      <c r="Z2795">
        <v>47</v>
      </c>
      <c r="AA2795" s="8">
        <v>0</v>
      </c>
      <c r="AB2795">
        <v>57.76</v>
      </c>
      <c r="AC2795">
        <v>33.200000000000003</v>
      </c>
    </row>
    <row r="2796" spans="14:29" x14ac:dyDescent="0.35">
      <c r="N2796">
        <f t="shared" si="89"/>
        <v>1.2</v>
      </c>
      <c r="O2796">
        <v>14</v>
      </c>
      <c r="P2796" t="s">
        <v>21</v>
      </c>
      <c r="Q2796" t="str">
        <f t="shared" si="90"/>
        <v>never smoked</v>
      </c>
      <c r="Z2796">
        <v>14</v>
      </c>
      <c r="AA2796" s="8">
        <v>0</v>
      </c>
      <c r="AB2796">
        <v>108.65</v>
      </c>
      <c r="AC2796">
        <v>23.1</v>
      </c>
    </row>
    <row r="2797" spans="14:29" x14ac:dyDescent="0.35">
      <c r="N2797">
        <f t="shared" si="89"/>
        <v>4.9000000000000004</v>
      </c>
      <c r="O2797">
        <v>45</v>
      </c>
      <c r="P2797" t="s">
        <v>21</v>
      </c>
      <c r="Q2797" t="str">
        <f t="shared" si="90"/>
        <v>never smoked</v>
      </c>
      <c r="Z2797">
        <v>45</v>
      </c>
      <c r="AA2797" s="8">
        <v>0</v>
      </c>
      <c r="AB2797">
        <v>65.42</v>
      </c>
      <c r="AC2797">
        <v>39.700000000000003</v>
      </c>
    </row>
    <row r="2798" spans="14:29" x14ac:dyDescent="0.35">
      <c r="N2798">
        <f t="shared" si="89"/>
        <v>7</v>
      </c>
      <c r="O2798">
        <v>58</v>
      </c>
      <c r="P2798" t="s">
        <v>16</v>
      </c>
      <c r="Q2798" t="str">
        <f t="shared" si="90"/>
        <v>formerly smoked</v>
      </c>
      <c r="Z2798">
        <v>58</v>
      </c>
      <c r="AA2798" s="8">
        <v>0</v>
      </c>
      <c r="AB2798">
        <v>78.930000000000007</v>
      </c>
      <c r="AC2798">
        <v>40.700000000000003</v>
      </c>
    </row>
    <row r="2799" spans="14:29" x14ac:dyDescent="0.35">
      <c r="N2799">
        <f t="shared" si="89"/>
        <v>8.8000000000000007</v>
      </c>
      <c r="O2799">
        <v>73</v>
      </c>
      <c r="P2799" t="s">
        <v>24</v>
      </c>
      <c r="Q2799" t="str">
        <f t="shared" si="90"/>
        <v>formerly smoked</v>
      </c>
      <c r="Z2799">
        <v>73</v>
      </c>
      <c r="AA2799" s="8">
        <v>0</v>
      </c>
      <c r="AB2799">
        <v>98.34</v>
      </c>
      <c r="AC2799">
        <v>30.9</v>
      </c>
    </row>
    <row r="2800" spans="14:29" x14ac:dyDescent="0.35">
      <c r="N2800">
        <f t="shared" si="89"/>
        <v>7.5</v>
      </c>
      <c r="O2800">
        <v>62</v>
      </c>
      <c r="P2800" t="s">
        <v>24</v>
      </c>
      <c r="Q2800" t="str">
        <f t="shared" si="90"/>
        <v>formerly smoked</v>
      </c>
      <c r="Z2800">
        <v>62</v>
      </c>
      <c r="AA2800" s="8">
        <v>0</v>
      </c>
      <c r="AB2800">
        <v>82.57</v>
      </c>
      <c r="AC2800">
        <v>27.5</v>
      </c>
    </row>
    <row r="2801" spans="14:29" x14ac:dyDescent="0.35">
      <c r="N2801">
        <f t="shared" si="89"/>
        <v>7.5</v>
      </c>
      <c r="O2801">
        <v>62</v>
      </c>
      <c r="P2801" t="s">
        <v>21</v>
      </c>
      <c r="Q2801" t="str">
        <f t="shared" si="90"/>
        <v>never smoked</v>
      </c>
      <c r="Z2801">
        <v>62</v>
      </c>
      <c r="AA2801" s="8">
        <v>0</v>
      </c>
      <c r="AB2801">
        <v>124.37</v>
      </c>
      <c r="AC2801">
        <v>28.3</v>
      </c>
    </row>
    <row r="2802" spans="14:29" x14ac:dyDescent="0.35">
      <c r="N2802">
        <f t="shared" si="89"/>
        <v>5.8</v>
      </c>
      <c r="O2802">
        <v>51</v>
      </c>
      <c r="P2802" t="s">
        <v>21</v>
      </c>
      <c r="Q2802" t="str">
        <f t="shared" si="90"/>
        <v>never smoked</v>
      </c>
      <c r="Z2802">
        <v>51</v>
      </c>
      <c r="AA2802" s="8">
        <v>0</v>
      </c>
      <c r="AB2802">
        <v>100.96</v>
      </c>
      <c r="AC2802">
        <v>33.4</v>
      </c>
    </row>
    <row r="2803" spans="14:29" x14ac:dyDescent="0.35">
      <c r="N2803">
        <f t="shared" si="89"/>
        <v>0</v>
      </c>
      <c r="O2803">
        <v>0.8</v>
      </c>
      <c r="P2803" t="s">
        <v>24</v>
      </c>
      <c r="Q2803" t="str">
        <f t="shared" si="90"/>
        <v>never smoked</v>
      </c>
      <c r="Z2803">
        <v>0.8</v>
      </c>
      <c r="AA2803" s="8">
        <v>0</v>
      </c>
      <c r="AB2803">
        <v>75.22</v>
      </c>
      <c r="AC2803">
        <v>33.1</v>
      </c>
    </row>
    <row r="2804" spans="14:29" x14ac:dyDescent="0.35">
      <c r="N2804">
        <f t="shared" si="89"/>
        <v>6.8000000000000007</v>
      </c>
      <c r="O2804">
        <v>57</v>
      </c>
      <c r="P2804" t="s">
        <v>21</v>
      </c>
      <c r="Q2804" t="str">
        <f t="shared" si="90"/>
        <v>never smoked</v>
      </c>
      <c r="Z2804">
        <v>57</v>
      </c>
      <c r="AA2804" s="8">
        <v>0</v>
      </c>
      <c r="AB2804">
        <v>59.85</v>
      </c>
      <c r="AC2804">
        <v>41.5</v>
      </c>
    </row>
    <row r="2805" spans="14:29" x14ac:dyDescent="0.35">
      <c r="N2805">
        <f t="shared" si="89"/>
        <v>0.70000000000000007</v>
      </c>
      <c r="O2805">
        <v>8</v>
      </c>
      <c r="P2805" t="s">
        <v>24</v>
      </c>
      <c r="Q2805" t="str">
        <f t="shared" si="90"/>
        <v>never smoked</v>
      </c>
      <c r="Z2805">
        <v>8</v>
      </c>
      <c r="AA2805" s="8">
        <v>0</v>
      </c>
      <c r="AB2805">
        <v>104.75</v>
      </c>
      <c r="AC2805">
        <v>17.100000000000001</v>
      </c>
    </row>
    <row r="2806" spans="14:29" x14ac:dyDescent="0.35">
      <c r="N2806">
        <f t="shared" si="89"/>
        <v>8.4</v>
      </c>
      <c r="O2806">
        <v>69</v>
      </c>
      <c r="P2806" t="s">
        <v>24</v>
      </c>
      <c r="Q2806" t="str">
        <f t="shared" si="90"/>
        <v>formerly smoked</v>
      </c>
      <c r="Z2806">
        <v>69</v>
      </c>
      <c r="AA2806" s="8">
        <v>0</v>
      </c>
      <c r="AB2806">
        <v>70.98</v>
      </c>
      <c r="AC2806">
        <v>30</v>
      </c>
    </row>
    <row r="2807" spans="14:29" x14ac:dyDescent="0.35">
      <c r="N2807">
        <f t="shared" si="89"/>
        <v>1.4000000000000001</v>
      </c>
      <c r="O2807">
        <v>16</v>
      </c>
      <c r="P2807" t="s">
        <v>24</v>
      </c>
      <c r="Q2807" t="str">
        <f t="shared" si="90"/>
        <v>never smoked</v>
      </c>
      <c r="Z2807">
        <v>16</v>
      </c>
      <c r="AA2807" s="8">
        <v>0</v>
      </c>
      <c r="AB2807">
        <v>92.77</v>
      </c>
      <c r="AC2807">
        <v>24.9</v>
      </c>
    </row>
    <row r="2808" spans="14:29" x14ac:dyDescent="0.35">
      <c r="N2808">
        <f t="shared" si="89"/>
        <v>6.6000000000000005</v>
      </c>
      <c r="O2808">
        <v>56</v>
      </c>
      <c r="P2808" t="s">
        <v>22</v>
      </c>
      <c r="Q2808" t="str">
        <f t="shared" si="90"/>
        <v>smokes</v>
      </c>
      <c r="Z2808">
        <v>56</v>
      </c>
      <c r="AA2808" s="8">
        <v>0</v>
      </c>
      <c r="AB2808">
        <v>82.12</v>
      </c>
      <c r="AC2808">
        <v>32.5</v>
      </c>
    </row>
    <row r="2809" spans="14:29" x14ac:dyDescent="0.35">
      <c r="N2809">
        <f t="shared" si="89"/>
        <v>4.3</v>
      </c>
      <c r="O2809">
        <v>41</v>
      </c>
      <c r="P2809" t="s">
        <v>21</v>
      </c>
      <c r="Q2809" t="str">
        <f t="shared" si="90"/>
        <v>never smoked</v>
      </c>
      <c r="Z2809">
        <v>41</v>
      </c>
      <c r="AA2809" s="8">
        <v>0</v>
      </c>
      <c r="AB2809">
        <v>106.35</v>
      </c>
      <c r="AC2809">
        <v>26.1</v>
      </c>
    </row>
    <row r="2810" spans="14:29" x14ac:dyDescent="0.35">
      <c r="N2810">
        <f t="shared" si="89"/>
        <v>0.1</v>
      </c>
      <c r="O2810">
        <v>1.24</v>
      </c>
      <c r="P2810" t="s">
        <v>24</v>
      </c>
      <c r="Q2810" t="str">
        <f t="shared" si="90"/>
        <v>never smoked</v>
      </c>
      <c r="Z2810">
        <v>1.24</v>
      </c>
      <c r="AA2810" s="8">
        <v>0</v>
      </c>
      <c r="AB2810">
        <v>77.33</v>
      </c>
      <c r="AC2810">
        <v>19.2</v>
      </c>
    </row>
    <row r="2811" spans="14:29" x14ac:dyDescent="0.35">
      <c r="N2811">
        <f t="shared" si="89"/>
        <v>4.5</v>
      </c>
      <c r="O2811">
        <v>42</v>
      </c>
      <c r="P2811" t="s">
        <v>24</v>
      </c>
      <c r="Q2811" t="str">
        <f t="shared" si="90"/>
        <v>smokes</v>
      </c>
      <c r="Z2811">
        <v>42</v>
      </c>
      <c r="AA2811" s="8">
        <v>0</v>
      </c>
      <c r="AB2811">
        <v>96.01</v>
      </c>
      <c r="AC2811">
        <v>38.700000000000003</v>
      </c>
    </row>
    <row r="2812" spans="14:29" x14ac:dyDescent="0.35">
      <c r="N2812">
        <f t="shared" si="89"/>
        <v>6.8000000000000007</v>
      </c>
      <c r="O2812">
        <v>57</v>
      </c>
      <c r="P2812" t="s">
        <v>21</v>
      </c>
      <c r="Q2812" t="str">
        <f t="shared" si="90"/>
        <v>never smoked</v>
      </c>
      <c r="Z2812">
        <v>57</v>
      </c>
      <c r="AA2812" s="8">
        <v>0</v>
      </c>
      <c r="AB2812">
        <v>107.49</v>
      </c>
      <c r="AC2812">
        <v>29.5</v>
      </c>
    </row>
    <row r="2813" spans="14:29" x14ac:dyDescent="0.35">
      <c r="N2813">
        <f t="shared" si="89"/>
        <v>1.7999999999999998</v>
      </c>
      <c r="O2813">
        <v>20</v>
      </c>
      <c r="P2813" t="s">
        <v>22</v>
      </c>
      <c r="Q2813" t="str">
        <f t="shared" si="90"/>
        <v>smokes</v>
      </c>
      <c r="Z2813">
        <v>20</v>
      </c>
      <c r="AA2813" s="8">
        <v>0</v>
      </c>
      <c r="AB2813">
        <v>88.47</v>
      </c>
      <c r="AC2813">
        <v>28.1</v>
      </c>
    </row>
    <row r="2814" spans="14:29" x14ac:dyDescent="0.35">
      <c r="N2814">
        <f t="shared" si="89"/>
        <v>0.70000000000000007</v>
      </c>
      <c r="O2814">
        <v>8</v>
      </c>
      <c r="P2814" t="s">
        <v>24</v>
      </c>
      <c r="Q2814" t="str">
        <f t="shared" si="90"/>
        <v>never smoked</v>
      </c>
      <c r="Z2814">
        <v>8</v>
      </c>
      <c r="AA2814" s="8">
        <v>0</v>
      </c>
      <c r="AB2814">
        <v>87.92</v>
      </c>
      <c r="AC2814">
        <v>14.1</v>
      </c>
    </row>
    <row r="2815" spans="14:29" x14ac:dyDescent="0.35">
      <c r="N2815">
        <f t="shared" si="89"/>
        <v>4.6000000000000005</v>
      </c>
      <c r="O2815">
        <v>43</v>
      </c>
      <c r="P2815" t="s">
        <v>21</v>
      </c>
      <c r="Q2815" t="str">
        <f t="shared" si="90"/>
        <v>never smoked</v>
      </c>
      <c r="Z2815">
        <v>43</v>
      </c>
      <c r="AA2815" s="8">
        <v>0</v>
      </c>
      <c r="AB2815">
        <v>91.13</v>
      </c>
      <c r="AC2815">
        <v>33.9</v>
      </c>
    </row>
    <row r="2816" spans="14:29" x14ac:dyDescent="0.35">
      <c r="N2816">
        <f t="shared" si="89"/>
        <v>7.5</v>
      </c>
      <c r="O2816">
        <v>62</v>
      </c>
      <c r="P2816" t="s">
        <v>16</v>
      </c>
      <c r="Q2816" t="str">
        <f t="shared" si="90"/>
        <v>formerly smoked</v>
      </c>
      <c r="Z2816">
        <v>62</v>
      </c>
      <c r="AA2816" s="8">
        <v>0</v>
      </c>
      <c r="AB2816">
        <v>80.72</v>
      </c>
      <c r="AC2816">
        <v>26</v>
      </c>
    </row>
    <row r="2817" spans="14:29" x14ac:dyDescent="0.35">
      <c r="N2817">
        <f t="shared" si="89"/>
        <v>4.5</v>
      </c>
      <c r="O2817">
        <v>42</v>
      </c>
      <c r="P2817" t="s">
        <v>21</v>
      </c>
      <c r="Q2817" t="str">
        <f t="shared" si="90"/>
        <v>never smoked</v>
      </c>
      <c r="Z2817">
        <v>42</v>
      </c>
      <c r="AA2817" s="8">
        <v>0</v>
      </c>
      <c r="AB2817">
        <v>59.83</v>
      </c>
      <c r="AC2817">
        <v>52.8</v>
      </c>
    </row>
    <row r="2818" spans="14:29" x14ac:dyDescent="0.35">
      <c r="N2818">
        <f t="shared" si="89"/>
        <v>5.6000000000000005</v>
      </c>
      <c r="O2818">
        <v>50</v>
      </c>
      <c r="P2818" t="s">
        <v>16</v>
      </c>
      <c r="Q2818" t="str">
        <f t="shared" si="90"/>
        <v>formerly smoked</v>
      </c>
      <c r="Z2818">
        <v>50</v>
      </c>
      <c r="AA2818" s="8">
        <v>0</v>
      </c>
      <c r="AB2818">
        <v>67.02</v>
      </c>
      <c r="AC2818">
        <v>28.1</v>
      </c>
    </row>
    <row r="2819" spans="14:29" x14ac:dyDescent="0.35">
      <c r="N2819">
        <f t="shared" ref="N2819:N2882" si="91">_xlfn.PERCENTRANK.EXC(O:O,O2819,2)*10</f>
        <v>7.7</v>
      </c>
      <c r="O2819">
        <v>63</v>
      </c>
      <c r="P2819" t="s">
        <v>21</v>
      </c>
      <c r="Q2819" t="str">
        <f t="shared" ref="Q2819:Q2882" si="92">IF(P2819="Unknown",IF(N2819&gt;=7,"formerly smoked",IF(N2819&gt;=2,"smokes","never smoked")),P2819)</f>
        <v>never smoked</v>
      </c>
      <c r="Z2819">
        <v>63</v>
      </c>
      <c r="AA2819" s="8">
        <v>0</v>
      </c>
      <c r="AB2819">
        <v>60.22</v>
      </c>
      <c r="AC2819">
        <v>29.2</v>
      </c>
    </row>
    <row r="2820" spans="14:29" x14ac:dyDescent="0.35">
      <c r="N2820">
        <f t="shared" si="91"/>
        <v>9.6</v>
      </c>
      <c r="O2820">
        <v>80</v>
      </c>
      <c r="P2820" t="s">
        <v>22</v>
      </c>
      <c r="Q2820" t="str">
        <f t="shared" si="92"/>
        <v>smokes</v>
      </c>
      <c r="Z2820">
        <v>80</v>
      </c>
      <c r="AA2820" s="8">
        <v>0</v>
      </c>
      <c r="AB2820">
        <v>82.41</v>
      </c>
      <c r="AC2820">
        <v>26.3</v>
      </c>
    </row>
    <row r="2821" spans="14:29" x14ac:dyDescent="0.35">
      <c r="N2821">
        <f t="shared" si="91"/>
        <v>1.1000000000000001</v>
      </c>
      <c r="O2821">
        <v>13</v>
      </c>
      <c r="P2821" t="s">
        <v>24</v>
      </c>
      <c r="Q2821" t="str">
        <f t="shared" si="92"/>
        <v>never smoked</v>
      </c>
      <c r="Z2821">
        <v>13</v>
      </c>
      <c r="AA2821" s="8">
        <v>0</v>
      </c>
      <c r="AB2821">
        <v>75.78</v>
      </c>
      <c r="AC2821">
        <v>23.6</v>
      </c>
    </row>
    <row r="2822" spans="14:29" x14ac:dyDescent="0.35">
      <c r="N2822">
        <f t="shared" si="91"/>
        <v>1.7999999999999998</v>
      </c>
      <c r="O2822">
        <v>20</v>
      </c>
      <c r="P2822" t="s">
        <v>21</v>
      </c>
      <c r="Q2822" t="str">
        <f t="shared" si="92"/>
        <v>never smoked</v>
      </c>
      <c r="Z2822">
        <v>20</v>
      </c>
      <c r="AA2822" s="8">
        <v>0</v>
      </c>
      <c r="AB2822">
        <v>102.42</v>
      </c>
      <c r="AC2822">
        <v>18.600000000000001</v>
      </c>
    </row>
    <row r="2823" spans="14:29" x14ac:dyDescent="0.35">
      <c r="N2823">
        <f t="shared" si="91"/>
        <v>8.6</v>
      </c>
      <c r="O2823">
        <v>71</v>
      </c>
      <c r="P2823" t="s">
        <v>24</v>
      </c>
      <c r="Q2823" t="str">
        <f t="shared" si="92"/>
        <v>formerly smoked</v>
      </c>
      <c r="Z2823">
        <v>71</v>
      </c>
      <c r="AA2823" s="8">
        <v>0</v>
      </c>
      <c r="AB2823">
        <v>98.45</v>
      </c>
      <c r="AC2823">
        <v>29.7</v>
      </c>
    </row>
    <row r="2824" spans="14:29" x14ac:dyDescent="0.35">
      <c r="N2824">
        <f t="shared" si="91"/>
        <v>5.6000000000000005</v>
      </c>
      <c r="O2824">
        <v>50</v>
      </c>
      <c r="P2824" t="s">
        <v>22</v>
      </c>
      <c r="Q2824" t="str">
        <f t="shared" si="92"/>
        <v>smokes</v>
      </c>
      <c r="Z2824">
        <v>50</v>
      </c>
      <c r="AA2824" s="8">
        <v>0</v>
      </c>
      <c r="AB2824">
        <v>93.51</v>
      </c>
      <c r="AC2824">
        <v>30.9</v>
      </c>
    </row>
    <row r="2825" spans="14:29" x14ac:dyDescent="0.35">
      <c r="N2825">
        <f t="shared" si="91"/>
        <v>9</v>
      </c>
      <c r="O2825">
        <v>76</v>
      </c>
      <c r="P2825" t="s">
        <v>24</v>
      </c>
      <c r="Q2825" t="str">
        <f t="shared" si="92"/>
        <v>formerly smoked</v>
      </c>
      <c r="Z2825">
        <v>76</v>
      </c>
      <c r="AA2825" s="8">
        <v>0</v>
      </c>
      <c r="AB2825">
        <v>113.68</v>
      </c>
      <c r="AC2825">
        <v>22.8</v>
      </c>
    </row>
    <row r="2826" spans="14:29" x14ac:dyDescent="0.35">
      <c r="N2826">
        <f t="shared" si="91"/>
        <v>4.3</v>
      </c>
      <c r="O2826">
        <v>41</v>
      </c>
      <c r="P2826" t="s">
        <v>21</v>
      </c>
      <c r="Q2826" t="str">
        <f t="shared" si="92"/>
        <v>never smoked</v>
      </c>
      <c r="Z2826">
        <v>41</v>
      </c>
      <c r="AA2826" s="8">
        <v>0</v>
      </c>
      <c r="AB2826">
        <v>97.41</v>
      </c>
      <c r="AC2826">
        <v>25.5</v>
      </c>
    </row>
    <row r="2827" spans="14:29" x14ac:dyDescent="0.35">
      <c r="N2827">
        <f t="shared" si="91"/>
        <v>9</v>
      </c>
      <c r="O2827">
        <v>76</v>
      </c>
      <c r="P2827" t="s">
        <v>22</v>
      </c>
      <c r="Q2827" t="str">
        <f t="shared" si="92"/>
        <v>smokes</v>
      </c>
      <c r="Z2827">
        <v>76</v>
      </c>
      <c r="AA2827" s="8">
        <v>0</v>
      </c>
      <c r="AB2827">
        <v>58.65</v>
      </c>
      <c r="AC2827">
        <v>25.6</v>
      </c>
    </row>
    <row r="2828" spans="14:29" x14ac:dyDescent="0.35">
      <c r="N2828">
        <f t="shared" si="91"/>
        <v>9.2000000000000011</v>
      </c>
      <c r="O2828">
        <v>78</v>
      </c>
      <c r="P2828" t="s">
        <v>24</v>
      </c>
      <c r="Q2828" t="str">
        <f t="shared" si="92"/>
        <v>formerly smoked</v>
      </c>
      <c r="Z2828">
        <v>78</v>
      </c>
      <c r="AA2828" s="8">
        <v>0</v>
      </c>
      <c r="AB2828">
        <v>81.680000000000007</v>
      </c>
      <c r="AC2828">
        <v>23</v>
      </c>
    </row>
    <row r="2829" spans="14:29" x14ac:dyDescent="0.35">
      <c r="N2829">
        <f t="shared" si="91"/>
        <v>0.5</v>
      </c>
      <c r="O2829">
        <v>5</v>
      </c>
      <c r="P2829" t="s">
        <v>24</v>
      </c>
      <c r="Q2829" t="str">
        <f t="shared" si="92"/>
        <v>never smoked</v>
      </c>
      <c r="Z2829">
        <v>5</v>
      </c>
      <c r="AA2829" s="8">
        <v>0</v>
      </c>
      <c r="AB2829">
        <v>148.52000000000001</v>
      </c>
      <c r="AC2829">
        <v>20.6</v>
      </c>
    </row>
    <row r="2830" spans="14:29" x14ac:dyDescent="0.35">
      <c r="N2830">
        <f t="shared" si="91"/>
        <v>2.8000000000000003</v>
      </c>
      <c r="O2830">
        <v>29</v>
      </c>
      <c r="P2830" t="s">
        <v>16</v>
      </c>
      <c r="Q2830" t="str">
        <f t="shared" si="92"/>
        <v>formerly smoked</v>
      </c>
      <c r="Z2830">
        <v>29</v>
      </c>
      <c r="AA2830" s="8">
        <v>0</v>
      </c>
      <c r="AB2830">
        <v>77.55</v>
      </c>
      <c r="AC2830">
        <v>28.1</v>
      </c>
    </row>
    <row r="2831" spans="14:29" x14ac:dyDescent="0.35">
      <c r="N2831">
        <f t="shared" si="91"/>
        <v>4.6000000000000005</v>
      </c>
      <c r="O2831">
        <v>43</v>
      </c>
      <c r="P2831" t="s">
        <v>22</v>
      </c>
      <c r="Q2831" t="str">
        <f t="shared" si="92"/>
        <v>smokes</v>
      </c>
      <c r="Z2831">
        <v>43</v>
      </c>
      <c r="AA2831" s="8">
        <v>0</v>
      </c>
      <c r="AB2831">
        <v>142.12</v>
      </c>
      <c r="AC2831">
        <v>28.4</v>
      </c>
    </row>
    <row r="2832" spans="14:29" x14ac:dyDescent="0.35">
      <c r="N2832">
        <f t="shared" si="91"/>
        <v>5.5</v>
      </c>
      <c r="O2832">
        <v>49</v>
      </c>
      <c r="P2832" t="s">
        <v>16</v>
      </c>
      <c r="Q2832" t="str">
        <f t="shared" si="92"/>
        <v>formerly smoked</v>
      </c>
      <c r="Z2832">
        <v>49</v>
      </c>
      <c r="AA2832" s="8">
        <v>0</v>
      </c>
      <c r="AB2832">
        <v>125.3</v>
      </c>
      <c r="AC2832">
        <v>29.7</v>
      </c>
    </row>
    <row r="2833" spans="14:29" x14ac:dyDescent="0.35">
      <c r="N2833">
        <f t="shared" si="91"/>
        <v>8.5</v>
      </c>
      <c r="O2833">
        <v>70</v>
      </c>
      <c r="P2833" t="s">
        <v>22</v>
      </c>
      <c r="Q2833" t="str">
        <f t="shared" si="92"/>
        <v>smokes</v>
      </c>
      <c r="Z2833">
        <v>70</v>
      </c>
      <c r="AA2833" s="8">
        <v>0</v>
      </c>
      <c r="AB2833">
        <v>118.81</v>
      </c>
      <c r="AC2833">
        <v>26</v>
      </c>
    </row>
    <row r="2834" spans="14:29" x14ac:dyDescent="0.35">
      <c r="N2834">
        <f t="shared" si="91"/>
        <v>2.3000000000000003</v>
      </c>
      <c r="O2834">
        <v>24</v>
      </c>
      <c r="P2834" t="s">
        <v>22</v>
      </c>
      <c r="Q2834" t="str">
        <f t="shared" si="92"/>
        <v>smokes</v>
      </c>
      <c r="Z2834">
        <v>24</v>
      </c>
      <c r="AA2834" s="8">
        <v>0</v>
      </c>
      <c r="AB2834">
        <v>84.16</v>
      </c>
      <c r="AC2834">
        <v>37.5</v>
      </c>
    </row>
    <row r="2835" spans="14:29" x14ac:dyDescent="0.35">
      <c r="N2835">
        <f t="shared" si="91"/>
        <v>4.3</v>
      </c>
      <c r="O2835">
        <v>41</v>
      </c>
      <c r="P2835" t="s">
        <v>22</v>
      </c>
      <c r="Q2835" t="str">
        <f t="shared" si="92"/>
        <v>smokes</v>
      </c>
      <c r="Z2835">
        <v>41</v>
      </c>
      <c r="AA2835" s="8">
        <v>0</v>
      </c>
      <c r="AB2835">
        <v>78.739999999999995</v>
      </c>
      <c r="AC2835">
        <v>42.3</v>
      </c>
    </row>
    <row r="2836" spans="14:29" x14ac:dyDescent="0.35">
      <c r="N2836">
        <f t="shared" si="91"/>
        <v>1.7999999999999998</v>
      </c>
      <c r="O2836">
        <v>20</v>
      </c>
      <c r="P2836" t="s">
        <v>24</v>
      </c>
      <c r="Q2836" t="str">
        <f t="shared" si="92"/>
        <v>never smoked</v>
      </c>
      <c r="Z2836">
        <v>20</v>
      </c>
      <c r="AA2836" s="8">
        <v>0</v>
      </c>
      <c r="AB2836">
        <v>57.51</v>
      </c>
      <c r="AC2836">
        <v>21.4</v>
      </c>
    </row>
    <row r="2837" spans="14:29" x14ac:dyDescent="0.35">
      <c r="N2837">
        <f t="shared" si="91"/>
        <v>3.4000000000000004</v>
      </c>
      <c r="O2837">
        <v>34</v>
      </c>
      <c r="P2837" t="s">
        <v>21</v>
      </c>
      <c r="Q2837" t="str">
        <f t="shared" si="92"/>
        <v>never smoked</v>
      </c>
      <c r="Z2837">
        <v>34</v>
      </c>
      <c r="AA2837" s="8">
        <v>0</v>
      </c>
      <c r="AB2837">
        <v>61.11</v>
      </c>
      <c r="AC2837">
        <v>29.3</v>
      </c>
    </row>
    <row r="2838" spans="14:29" x14ac:dyDescent="0.35">
      <c r="N2838">
        <f t="shared" si="91"/>
        <v>3.2</v>
      </c>
      <c r="O2838">
        <v>32</v>
      </c>
      <c r="P2838" t="s">
        <v>24</v>
      </c>
      <c r="Q2838" t="str">
        <f t="shared" si="92"/>
        <v>smokes</v>
      </c>
      <c r="Z2838">
        <v>32</v>
      </c>
      <c r="AA2838" s="8">
        <v>0</v>
      </c>
      <c r="AB2838">
        <v>78.3</v>
      </c>
      <c r="AC2838">
        <v>31</v>
      </c>
    </row>
    <row r="2839" spans="14:29" x14ac:dyDescent="0.35">
      <c r="N2839">
        <f t="shared" si="91"/>
        <v>2.6</v>
      </c>
      <c r="O2839">
        <v>27</v>
      </c>
      <c r="P2839" t="s">
        <v>21</v>
      </c>
      <c r="Q2839" t="str">
        <f t="shared" si="92"/>
        <v>never smoked</v>
      </c>
      <c r="Z2839">
        <v>27</v>
      </c>
      <c r="AA2839" s="8">
        <v>0</v>
      </c>
      <c r="AB2839">
        <v>76.19</v>
      </c>
      <c r="AC2839">
        <v>22</v>
      </c>
    </row>
    <row r="2840" spans="14:29" x14ac:dyDescent="0.35">
      <c r="N2840">
        <f t="shared" si="91"/>
        <v>4.8</v>
      </c>
      <c r="O2840">
        <v>44</v>
      </c>
      <c r="P2840" t="s">
        <v>21</v>
      </c>
      <c r="Q2840" t="str">
        <f t="shared" si="92"/>
        <v>never smoked</v>
      </c>
      <c r="Z2840">
        <v>44</v>
      </c>
      <c r="AA2840" s="8">
        <v>0</v>
      </c>
      <c r="AB2840">
        <v>115.99</v>
      </c>
      <c r="AC2840">
        <v>20.9</v>
      </c>
    </row>
    <row r="2841" spans="14:29" x14ac:dyDescent="0.35">
      <c r="N2841">
        <f t="shared" si="91"/>
        <v>1.7999999999999998</v>
      </c>
      <c r="O2841">
        <v>20</v>
      </c>
      <c r="P2841" t="s">
        <v>21</v>
      </c>
      <c r="Q2841" t="str">
        <f t="shared" si="92"/>
        <v>never smoked</v>
      </c>
      <c r="Z2841">
        <v>20</v>
      </c>
      <c r="AA2841" s="8">
        <v>0</v>
      </c>
      <c r="AB2841">
        <v>100.8</v>
      </c>
      <c r="AC2841">
        <v>45.9</v>
      </c>
    </row>
    <row r="2842" spans="14:29" x14ac:dyDescent="0.35">
      <c r="N2842">
        <f t="shared" si="91"/>
        <v>6</v>
      </c>
      <c r="O2842">
        <v>52</v>
      </c>
      <c r="P2842" t="s">
        <v>24</v>
      </c>
      <c r="Q2842" t="str">
        <f t="shared" si="92"/>
        <v>smokes</v>
      </c>
      <c r="Z2842">
        <v>52</v>
      </c>
      <c r="AA2842" s="8">
        <v>0</v>
      </c>
      <c r="AB2842">
        <v>98.27</v>
      </c>
      <c r="AC2842">
        <v>61.2</v>
      </c>
    </row>
    <row r="2843" spans="14:29" x14ac:dyDescent="0.35">
      <c r="N2843">
        <f t="shared" si="91"/>
        <v>6.8000000000000007</v>
      </c>
      <c r="O2843">
        <v>57</v>
      </c>
      <c r="P2843" t="s">
        <v>21</v>
      </c>
      <c r="Q2843" t="str">
        <f t="shared" si="92"/>
        <v>never smoked</v>
      </c>
      <c r="Z2843">
        <v>57</v>
      </c>
      <c r="AA2843" s="8">
        <v>0</v>
      </c>
      <c r="AB2843">
        <v>93.85</v>
      </c>
      <c r="AC2843">
        <v>29.1</v>
      </c>
    </row>
    <row r="2844" spans="14:29" x14ac:dyDescent="0.35">
      <c r="N2844">
        <f t="shared" si="91"/>
        <v>2.8000000000000003</v>
      </c>
      <c r="O2844">
        <v>29</v>
      </c>
      <c r="P2844" t="s">
        <v>22</v>
      </c>
      <c r="Q2844" t="str">
        <f t="shared" si="92"/>
        <v>smokes</v>
      </c>
      <c r="Z2844">
        <v>29</v>
      </c>
      <c r="AA2844" s="8">
        <v>0</v>
      </c>
      <c r="AB2844">
        <v>94.69</v>
      </c>
      <c r="AC2844">
        <v>28.4</v>
      </c>
    </row>
    <row r="2845" spans="14:29" x14ac:dyDescent="0.35">
      <c r="N2845">
        <f t="shared" si="91"/>
        <v>1.4000000000000001</v>
      </c>
      <c r="O2845">
        <v>16</v>
      </c>
      <c r="P2845" t="s">
        <v>24</v>
      </c>
      <c r="Q2845" t="str">
        <f t="shared" si="92"/>
        <v>never smoked</v>
      </c>
      <c r="Z2845">
        <v>16</v>
      </c>
      <c r="AA2845" s="8">
        <v>0</v>
      </c>
      <c r="AB2845">
        <v>136.22999999999999</v>
      </c>
      <c r="AC2845">
        <v>22.6</v>
      </c>
    </row>
    <row r="2846" spans="14:29" x14ac:dyDescent="0.35">
      <c r="N2846">
        <f t="shared" si="91"/>
        <v>3.5999999999999996</v>
      </c>
      <c r="O2846">
        <v>35</v>
      </c>
      <c r="P2846" t="s">
        <v>22</v>
      </c>
      <c r="Q2846" t="str">
        <f t="shared" si="92"/>
        <v>smokes</v>
      </c>
      <c r="Z2846">
        <v>35</v>
      </c>
      <c r="AA2846" s="8">
        <v>0</v>
      </c>
      <c r="AB2846">
        <v>56.12</v>
      </c>
      <c r="AC2846">
        <v>24.2</v>
      </c>
    </row>
    <row r="2847" spans="14:29" x14ac:dyDescent="0.35">
      <c r="N2847">
        <f t="shared" si="91"/>
        <v>0.5</v>
      </c>
      <c r="O2847">
        <v>5</v>
      </c>
      <c r="P2847" t="s">
        <v>24</v>
      </c>
      <c r="Q2847" t="str">
        <f t="shared" si="92"/>
        <v>never smoked</v>
      </c>
      <c r="Z2847">
        <v>5</v>
      </c>
      <c r="AA2847" s="8">
        <v>0</v>
      </c>
      <c r="AB2847">
        <v>93.03</v>
      </c>
      <c r="AC2847">
        <v>16.3</v>
      </c>
    </row>
    <row r="2848" spans="14:29" x14ac:dyDescent="0.35">
      <c r="N2848">
        <f t="shared" si="91"/>
        <v>7.7</v>
      </c>
      <c r="O2848">
        <v>63</v>
      </c>
      <c r="P2848" t="s">
        <v>21</v>
      </c>
      <c r="Q2848" t="str">
        <f t="shared" si="92"/>
        <v>never smoked</v>
      </c>
      <c r="Z2848">
        <v>63</v>
      </c>
      <c r="AA2848" s="8">
        <v>0</v>
      </c>
      <c r="AB2848">
        <v>196.81</v>
      </c>
      <c r="AC2848">
        <v>35.9</v>
      </c>
    </row>
    <row r="2849" spans="14:29" x14ac:dyDescent="0.35">
      <c r="N2849">
        <f t="shared" si="91"/>
        <v>7.1</v>
      </c>
      <c r="O2849">
        <v>59</v>
      </c>
      <c r="P2849" t="s">
        <v>16</v>
      </c>
      <c r="Q2849" t="str">
        <f t="shared" si="92"/>
        <v>formerly smoked</v>
      </c>
      <c r="Z2849">
        <v>59</v>
      </c>
      <c r="AA2849" s="8">
        <v>0</v>
      </c>
      <c r="AB2849">
        <v>87.81</v>
      </c>
      <c r="AC2849">
        <v>29.8</v>
      </c>
    </row>
    <row r="2850" spans="14:29" x14ac:dyDescent="0.35">
      <c r="N2850">
        <f t="shared" si="91"/>
        <v>7.7</v>
      </c>
      <c r="O2850">
        <v>63</v>
      </c>
      <c r="P2850" t="s">
        <v>16</v>
      </c>
      <c r="Q2850" t="str">
        <f t="shared" si="92"/>
        <v>formerly smoked</v>
      </c>
      <c r="Z2850">
        <v>63</v>
      </c>
      <c r="AA2850" s="8">
        <v>0</v>
      </c>
      <c r="AB2850">
        <v>222.66</v>
      </c>
      <c r="AC2850">
        <v>37</v>
      </c>
    </row>
    <row r="2851" spans="14:29" x14ac:dyDescent="0.35">
      <c r="N2851">
        <f t="shared" si="91"/>
        <v>6</v>
      </c>
      <c r="O2851">
        <v>52</v>
      </c>
      <c r="P2851" t="s">
        <v>21</v>
      </c>
      <c r="Q2851" t="str">
        <f t="shared" si="92"/>
        <v>never smoked</v>
      </c>
      <c r="Z2851">
        <v>52</v>
      </c>
      <c r="AA2851" s="8">
        <v>0</v>
      </c>
      <c r="AB2851">
        <v>223.58</v>
      </c>
      <c r="AC2851">
        <v>35.799999999999997</v>
      </c>
    </row>
    <row r="2852" spans="14:29" x14ac:dyDescent="0.35">
      <c r="N2852">
        <f t="shared" si="91"/>
        <v>5.6000000000000005</v>
      </c>
      <c r="O2852">
        <v>50</v>
      </c>
      <c r="P2852" t="s">
        <v>21</v>
      </c>
      <c r="Q2852" t="str">
        <f t="shared" si="92"/>
        <v>never smoked</v>
      </c>
      <c r="Z2852">
        <v>50</v>
      </c>
      <c r="AA2852" s="8">
        <v>0</v>
      </c>
      <c r="AB2852">
        <v>85.77</v>
      </c>
      <c r="AC2852">
        <v>21.1</v>
      </c>
    </row>
    <row r="2853" spans="14:29" x14ac:dyDescent="0.35">
      <c r="N2853">
        <f t="shared" si="91"/>
        <v>4.6000000000000005</v>
      </c>
      <c r="O2853">
        <v>43</v>
      </c>
      <c r="P2853" t="s">
        <v>24</v>
      </c>
      <c r="Q2853" t="str">
        <f t="shared" si="92"/>
        <v>smokes</v>
      </c>
      <c r="Z2853">
        <v>43</v>
      </c>
      <c r="AA2853" s="8">
        <v>0</v>
      </c>
      <c r="AB2853">
        <v>88.23</v>
      </c>
      <c r="AC2853">
        <v>37.6</v>
      </c>
    </row>
    <row r="2854" spans="14:29" x14ac:dyDescent="0.35">
      <c r="N2854">
        <f t="shared" si="91"/>
        <v>2.6</v>
      </c>
      <c r="O2854">
        <v>27</v>
      </c>
      <c r="P2854" t="s">
        <v>24</v>
      </c>
      <c r="Q2854" t="str">
        <f t="shared" si="92"/>
        <v>smokes</v>
      </c>
      <c r="Z2854">
        <v>27</v>
      </c>
      <c r="AA2854" s="8">
        <v>0</v>
      </c>
      <c r="AB2854">
        <v>73.650000000000006</v>
      </c>
      <c r="AC2854">
        <v>24.8</v>
      </c>
    </row>
    <row r="2855" spans="14:29" x14ac:dyDescent="0.35">
      <c r="N2855">
        <f t="shared" si="91"/>
        <v>2.9</v>
      </c>
      <c r="O2855">
        <v>30</v>
      </c>
      <c r="P2855" t="s">
        <v>21</v>
      </c>
      <c r="Q2855" t="str">
        <f t="shared" si="92"/>
        <v>never smoked</v>
      </c>
      <c r="Z2855">
        <v>30</v>
      </c>
      <c r="AA2855" s="8">
        <v>0</v>
      </c>
      <c r="AB2855">
        <v>141.80000000000001</v>
      </c>
      <c r="AC2855">
        <v>31.9</v>
      </c>
    </row>
    <row r="2856" spans="14:29" x14ac:dyDescent="0.35">
      <c r="N2856">
        <f t="shared" si="91"/>
        <v>0.70000000000000007</v>
      </c>
      <c r="O2856">
        <v>8</v>
      </c>
      <c r="P2856" t="s">
        <v>24</v>
      </c>
      <c r="Q2856" t="str">
        <f t="shared" si="92"/>
        <v>never smoked</v>
      </c>
      <c r="Z2856">
        <v>8</v>
      </c>
      <c r="AA2856" s="8">
        <v>0</v>
      </c>
      <c r="AB2856">
        <v>92.65</v>
      </c>
      <c r="AC2856">
        <v>17.5</v>
      </c>
    </row>
    <row r="2857" spans="14:29" x14ac:dyDescent="0.35">
      <c r="N2857">
        <f t="shared" si="91"/>
        <v>8.9</v>
      </c>
      <c r="O2857">
        <v>75</v>
      </c>
      <c r="P2857" t="s">
        <v>22</v>
      </c>
      <c r="Q2857" t="str">
        <f t="shared" si="92"/>
        <v>smokes</v>
      </c>
      <c r="Z2857">
        <v>75</v>
      </c>
      <c r="AA2857" s="8">
        <v>0</v>
      </c>
      <c r="AB2857">
        <v>198.79</v>
      </c>
      <c r="AC2857">
        <v>28.1</v>
      </c>
    </row>
    <row r="2858" spans="14:29" x14ac:dyDescent="0.35">
      <c r="N2858">
        <f t="shared" si="91"/>
        <v>1.2</v>
      </c>
      <c r="O2858">
        <v>14</v>
      </c>
      <c r="P2858" t="s">
        <v>24</v>
      </c>
      <c r="Q2858" t="str">
        <f t="shared" si="92"/>
        <v>never smoked</v>
      </c>
      <c r="Z2858">
        <v>14</v>
      </c>
      <c r="AA2858" s="8">
        <v>0</v>
      </c>
      <c r="AB2858">
        <v>61.04</v>
      </c>
      <c r="AC2858">
        <v>17.600000000000001</v>
      </c>
    </row>
    <row r="2859" spans="14:29" x14ac:dyDescent="0.35">
      <c r="N2859">
        <f t="shared" si="91"/>
        <v>2.1</v>
      </c>
      <c r="O2859">
        <v>23</v>
      </c>
      <c r="P2859" t="s">
        <v>24</v>
      </c>
      <c r="Q2859" t="str">
        <f t="shared" si="92"/>
        <v>smokes</v>
      </c>
      <c r="Z2859">
        <v>23</v>
      </c>
      <c r="AA2859" s="8">
        <v>0</v>
      </c>
      <c r="AB2859">
        <v>102.88</v>
      </c>
      <c r="AC2859">
        <v>38.9</v>
      </c>
    </row>
    <row r="2860" spans="14:29" x14ac:dyDescent="0.35">
      <c r="N2860">
        <f t="shared" si="91"/>
        <v>0.6</v>
      </c>
      <c r="O2860">
        <v>6</v>
      </c>
      <c r="P2860" t="s">
        <v>24</v>
      </c>
      <c r="Q2860" t="str">
        <f t="shared" si="92"/>
        <v>never smoked</v>
      </c>
      <c r="Z2860">
        <v>6</v>
      </c>
      <c r="AA2860" s="8">
        <v>0</v>
      </c>
      <c r="AB2860">
        <v>123.39</v>
      </c>
      <c r="AC2860">
        <v>15.2</v>
      </c>
    </row>
    <row r="2861" spans="14:29" x14ac:dyDescent="0.35">
      <c r="N2861">
        <f t="shared" si="91"/>
        <v>3.8</v>
      </c>
      <c r="O2861">
        <v>37</v>
      </c>
      <c r="P2861" t="s">
        <v>21</v>
      </c>
      <c r="Q2861" t="str">
        <f t="shared" si="92"/>
        <v>never smoked</v>
      </c>
      <c r="Z2861">
        <v>37</v>
      </c>
      <c r="AA2861" s="8">
        <v>0</v>
      </c>
      <c r="AB2861">
        <v>67.069999999999993</v>
      </c>
      <c r="AC2861">
        <v>27.4</v>
      </c>
    </row>
    <row r="2862" spans="14:29" x14ac:dyDescent="0.35">
      <c r="N2862">
        <f t="shared" si="91"/>
        <v>3.9000000000000004</v>
      </c>
      <c r="O2862">
        <v>38</v>
      </c>
      <c r="P2862" t="s">
        <v>22</v>
      </c>
      <c r="Q2862" t="str">
        <f t="shared" si="92"/>
        <v>smokes</v>
      </c>
      <c r="Z2862">
        <v>38</v>
      </c>
      <c r="AA2862" s="8">
        <v>0</v>
      </c>
      <c r="AB2862">
        <v>69.88</v>
      </c>
      <c r="AC2862">
        <v>27.9</v>
      </c>
    </row>
    <row r="2863" spans="14:29" x14ac:dyDescent="0.35">
      <c r="N2863">
        <f t="shared" si="91"/>
        <v>0.3</v>
      </c>
      <c r="O2863">
        <v>3</v>
      </c>
      <c r="P2863" t="s">
        <v>24</v>
      </c>
      <c r="Q2863" t="str">
        <f t="shared" si="92"/>
        <v>never smoked</v>
      </c>
      <c r="Z2863">
        <v>3</v>
      </c>
      <c r="AA2863" s="8">
        <v>0</v>
      </c>
      <c r="AB2863">
        <v>57.02</v>
      </c>
      <c r="AC2863">
        <v>16.100000000000001</v>
      </c>
    </row>
    <row r="2864" spans="14:29" x14ac:dyDescent="0.35">
      <c r="N2864">
        <f t="shared" si="91"/>
        <v>2.5</v>
      </c>
      <c r="O2864">
        <v>26</v>
      </c>
      <c r="P2864" t="s">
        <v>21</v>
      </c>
      <c r="Q2864" t="str">
        <f t="shared" si="92"/>
        <v>never smoked</v>
      </c>
      <c r="Z2864">
        <v>26</v>
      </c>
      <c r="AA2864" s="8">
        <v>0</v>
      </c>
      <c r="AB2864">
        <v>123.81</v>
      </c>
      <c r="AC2864">
        <v>39</v>
      </c>
    </row>
    <row r="2865" spans="14:29" x14ac:dyDescent="0.35">
      <c r="N2865">
        <f t="shared" si="91"/>
        <v>7</v>
      </c>
      <c r="O2865">
        <v>58</v>
      </c>
      <c r="P2865" t="s">
        <v>16</v>
      </c>
      <c r="Q2865" t="str">
        <f t="shared" si="92"/>
        <v>formerly smoked</v>
      </c>
      <c r="Z2865">
        <v>58</v>
      </c>
      <c r="AA2865" s="8">
        <v>0</v>
      </c>
      <c r="AB2865">
        <v>73.36</v>
      </c>
      <c r="AC2865">
        <v>36.6</v>
      </c>
    </row>
    <row r="2866" spans="14:29" x14ac:dyDescent="0.35">
      <c r="N2866">
        <f t="shared" si="91"/>
        <v>6.8000000000000007</v>
      </c>
      <c r="O2866">
        <v>57</v>
      </c>
      <c r="P2866" t="s">
        <v>21</v>
      </c>
      <c r="Q2866" t="str">
        <f t="shared" si="92"/>
        <v>never smoked</v>
      </c>
      <c r="Z2866">
        <v>57</v>
      </c>
      <c r="AA2866" s="8">
        <v>0</v>
      </c>
      <c r="AB2866">
        <v>90.54</v>
      </c>
      <c r="AC2866">
        <v>33.700000000000003</v>
      </c>
    </row>
    <row r="2867" spans="14:29" x14ac:dyDescent="0.35">
      <c r="N2867">
        <f t="shared" si="91"/>
        <v>7</v>
      </c>
      <c r="O2867">
        <v>58</v>
      </c>
      <c r="P2867" t="s">
        <v>21</v>
      </c>
      <c r="Q2867" t="str">
        <f t="shared" si="92"/>
        <v>never smoked</v>
      </c>
      <c r="Z2867">
        <v>58</v>
      </c>
      <c r="AA2867" s="8">
        <v>0</v>
      </c>
      <c r="AB2867">
        <v>69.239999999999995</v>
      </c>
      <c r="AC2867">
        <v>27.6</v>
      </c>
    </row>
    <row r="2868" spans="14:29" x14ac:dyDescent="0.35">
      <c r="N2868">
        <f t="shared" si="91"/>
        <v>9</v>
      </c>
      <c r="O2868">
        <v>76</v>
      </c>
      <c r="P2868" t="s">
        <v>21</v>
      </c>
      <c r="Q2868" t="str">
        <f t="shared" si="92"/>
        <v>never smoked</v>
      </c>
      <c r="Z2868">
        <v>76</v>
      </c>
      <c r="AA2868" s="8">
        <v>0</v>
      </c>
      <c r="AB2868">
        <v>192.39</v>
      </c>
      <c r="AC2868">
        <v>31</v>
      </c>
    </row>
    <row r="2869" spans="14:29" x14ac:dyDescent="0.35">
      <c r="N2869">
        <f t="shared" si="91"/>
        <v>8.2999999999999989</v>
      </c>
      <c r="O2869">
        <v>68</v>
      </c>
      <c r="P2869" t="s">
        <v>24</v>
      </c>
      <c r="Q2869" t="str">
        <f t="shared" si="92"/>
        <v>formerly smoked</v>
      </c>
      <c r="Z2869">
        <v>68</v>
      </c>
      <c r="AA2869" s="8">
        <v>0</v>
      </c>
      <c r="AB2869">
        <v>233.3</v>
      </c>
      <c r="AC2869">
        <v>28.1</v>
      </c>
    </row>
    <row r="2870" spans="14:29" x14ac:dyDescent="0.35">
      <c r="N2870">
        <f t="shared" si="91"/>
        <v>9.3999999999999986</v>
      </c>
      <c r="O2870">
        <v>79</v>
      </c>
      <c r="P2870" t="s">
        <v>16</v>
      </c>
      <c r="Q2870" t="str">
        <f t="shared" si="92"/>
        <v>formerly smoked</v>
      </c>
      <c r="Z2870">
        <v>79</v>
      </c>
      <c r="AA2870" s="8">
        <v>0</v>
      </c>
      <c r="AB2870">
        <v>74.349999999999994</v>
      </c>
      <c r="AC2870">
        <v>28.5</v>
      </c>
    </row>
    <row r="2871" spans="14:29" x14ac:dyDescent="0.35">
      <c r="N2871">
        <f t="shared" si="91"/>
        <v>3.4000000000000004</v>
      </c>
      <c r="O2871">
        <v>34</v>
      </c>
      <c r="P2871" t="s">
        <v>22</v>
      </c>
      <c r="Q2871" t="str">
        <f t="shared" si="92"/>
        <v>smokes</v>
      </c>
      <c r="Z2871">
        <v>34</v>
      </c>
      <c r="AA2871" s="8">
        <v>0</v>
      </c>
      <c r="AB2871">
        <v>71.94</v>
      </c>
      <c r="AC2871">
        <v>31.4</v>
      </c>
    </row>
    <row r="2872" spans="14:29" x14ac:dyDescent="0.35">
      <c r="N2872">
        <f t="shared" si="91"/>
        <v>8.9</v>
      </c>
      <c r="O2872">
        <v>75</v>
      </c>
      <c r="P2872" t="s">
        <v>21</v>
      </c>
      <c r="Q2872" t="str">
        <f t="shared" si="92"/>
        <v>never smoked</v>
      </c>
      <c r="Z2872">
        <v>75</v>
      </c>
      <c r="AA2872" s="8">
        <v>0</v>
      </c>
      <c r="AB2872">
        <v>82.35</v>
      </c>
      <c r="AC2872">
        <v>25.3</v>
      </c>
    </row>
    <row r="2873" spans="14:29" x14ac:dyDescent="0.35">
      <c r="N2873">
        <f t="shared" si="91"/>
        <v>0.89999999999999991</v>
      </c>
      <c r="O2873">
        <v>11</v>
      </c>
      <c r="P2873" t="s">
        <v>21</v>
      </c>
      <c r="Q2873" t="str">
        <f t="shared" si="92"/>
        <v>never smoked</v>
      </c>
      <c r="Z2873">
        <v>11</v>
      </c>
      <c r="AA2873" s="8">
        <v>0</v>
      </c>
      <c r="AB2873">
        <v>73.28</v>
      </c>
      <c r="AC2873">
        <v>17.2</v>
      </c>
    </row>
    <row r="2874" spans="14:29" x14ac:dyDescent="0.35">
      <c r="N2874">
        <f t="shared" si="91"/>
        <v>8.6</v>
      </c>
      <c r="O2874">
        <v>71</v>
      </c>
      <c r="P2874" t="s">
        <v>24</v>
      </c>
      <c r="Q2874" t="str">
        <f t="shared" si="92"/>
        <v>formerly smoked</v>
      </c>
      <c r="Z2874">
        <v>71</v>
      </c>
      <c r="AA2874" s="8">
        <v>0</v>
      </c>
      <c r="AB2874">
        <v>97.57</v>
      </c>
      <c r="AC2874">
        <v>26.9</v>
      </c>
    </row>
    <row r="2875" spans="14:29" x14ac:dyDescent="0.35">
      <c r="N2875">
        <f t="shared" si="91"/>
        <v>4.2</v>
      </c>
      <c r="O2875">
        <v>40</v>
      </c>
      <c r="P2875" t="s">
        <v>22</v>
      </c>
      <c r="Q2875" t="str">
        <f t="shared" si="92"/>
        <v>smokes</v>
      </c>
      <c r="Z2875">
        <v>40</v>
      </c>
      <c r="AA2875" s="8">
        <v>0</v>
      </c>
      <c r="AB2875">
        <v>83.3</v>
      </c>
      <c r="AC2875">
        <v>32</v>
      </c>
    </row>
    <row r="2876" spans="14:29" x14ac:dyDescent="0.35">
      <c r="N2876">
        <f t="shared" si="91"/>
        <v>2.3000000000000003</v>
      </c>
      <c r="O2876">
        <v>24</v>
      </c>
      <c r="P2876" t="s">
        <v>24</v>
      </c>
      <c r="Q2876" t="str">
        <f t="shared" si="92"/>
        <v>smokes</v>
      </c>
      <c r="Z2876">
        <v>24</v>
      </c>
      <c r="AA2876" s="8">
        <v>0</v>
      </c>
      <c r="AB2876">
        <v>85.07</v>
      </c>
      <c r="AC2876">
        <v>22.5</v>
      </c>
    </row>
    <row r="2877" spans="14:29" x14ac:dyDescent="0.35">
      <c r="N2877">
        <f t="shared" si="91"/>
        <v>0</v>
      </c>
      <c r="O2877">
        <v>0.64</v>
      </c>
      <c r="P2877" t="s">
        <v>24</v>
      </c>
      <c r="Q2877" t="str">
        <f t="shared" si="92"/>
        <v>never smoked</v>
      </c>
      <c r="Z2877">
        <v>0.64</v>
      </c>
      <c r="AA2877" s="8">
        <v>0</v>
      </c>
      <c r="AB2877">
        <v>60.4</v>
      </c>
      <c r="AC2877">
        <v>17.3</v>
      </c>
    </row>
    <row r="2878" spans="14:29" x14ac:dyDescent="0.35">
      <c r="N2878">
        <f t="shared" si="91"/>
        <v>9.8000000000000007</v>
      </c>
      <c r="O2878">
        <v>82</v>
      </c>
      <c r="P2878" t="s">
        <v>16</v>
      </c>
      <c r="Q2878" t="str">
        <f t="shared" si="92"/>
        <v>formerly smoked</v>
      </c>
      <c r="Z2878">
        <v>82</v>
      </c>
      <c r="AA2878" s="8">
        <v>0</v>
      </c>
      <c r="AB2878">
        <v>79.959999999999994</v>
      </c>
      <c r="AC2878">
        <v>27</v>
      </c>
    </row>
    <row r="2879" spans="14:29" x14ac:dyDescent="0.35">
      <c r="N2879">
        <f t="shared" si="91"/>
        <v>3.2</v>
      </c>
      <c r="O2879">
        <v>32</v>
      </c>
      <c r="P2879" t="s">
        <v>24</v>
      </c>
      <c r="Q2879" t="str">
        <f t="shared" si="92"/>
        <v>smokes</v>
      </c>
      <c r="Z2879">
        <v>32</v>
      </c>
      <c r="AA2879" s="8">
        <v>0</v>
      </c>
      <c r="AB2879">
        <v>70.959999999999994</v>
      </c>
      <c r="AC2879">
        <v>33.1</v>
      </c>
    </row>
    <row r="2880" spans="14:29" x14ac:dyDescent="0.35">
      <c r="N2880">
        <f t="shared" si="91"/>
        <v>9.6999999999999993</v>
      </c>
      <c r="O2880">
        <v>81</v>
      </c>
      <c r="P2880" t="s">
        <v>21</v>
      </c>
      <c r="Q2880" t="str">
        <f t="shared" si="92"/>
        <v>never smoked</v>
      </c>
      <c r="Z2880">
        <v>81</v>
      </c>
      <c r="AA2880" s="8">
        <v>0</v>
      </c>
      <c r="AB2880">
        <v>82.86</v>
      </c>
      <c r="AC2880">
        <v>25</v>
      </c>
    </row>
    <row r="2881" spans="14:29" x14ac:dyDescent="0.35">
      <c r="N2881">
        <f t="shared" si="91"/>
        <v>3.3000000000000003</v>
      </c>
      <c r="O2881">
        <v>33</v>
      </c>
      <c r="P2881" t="s">
        <v>22</v>
      </c>
      <c r="Q2881" t="str">
        <f t="shared" si="92"/>
        <v>smokes</v>
      </c>
      <c r="Z2881">
        <v>33</v>
      </c>
      <c r="AA2881" s="8">
        <v>0</v>
      </c>
      <c r="AB2881">
        <v>97.87</v>
      </c>
      <c r="AC2881">
        <v>28.1</v>
      </c>
    </row>
    <row r="2882" spans="14:29" x14ac:dyDescent="0.35">
      <c r="N2882">
        <f t="shared" si="91"/>
        <v>9.3999999999999986</v>
      </c>
      <c r="O2882">
        <v>79</v>
      </c>
      <c r="P2882" t="s">
        <v>21</v>
      </c>
      <c r="Q2882" t="str">
        <f t="shared" si="92"/>
        <v>never smoked</v>
      </c>
      <c r="Z2882">
        <v>79</v>
      </c>
      <c r="AA2882" s="8">
        <v>0</v>
      </c>
      <c r="AB2882">
        <v>201.38</v>
      </c>
      <c r="AC2882">
        <v>31.1</v>
      </c>
    </row>
    <row r="2883" spans="14:29" x14ac:dyDescent="0.35">
      <c r="N2883">
        <f t="shared" ref="N2883:N2946" si="93">_xlfn.PERCENTRANK.EXC(O:O,O2883,2)*10</f>
        <v>7.5</v>
      </c>
      <c r="O2883">
        <v>62</v>
      </c>
      <c r="P2883" t="s">
        <v>24</v>
      </c>
      <c r="Q2883" t="str">
        <f t="shared" ref="Q2883:Q2946" si="94">IF(P2883="Unknown",IF(N2883&gt;=7,"formerly smoked",IF(N2883&gt;=2,"smokes","never smoked")),P2883)</f>
        <v>formerly smoked</v>
      </c>
      <c r="Z2883">
        <v>62</v>
      </c>
      <c r="AA2883" s="8">
        <v>0</v>
      </c>
      <c r="AB2883">
        <v>91.82</v>
      </c>
      <c r="AC2883">
        <v>19.600000000000001</v>
      </c>
    </row>
    <row r="2884" spans="14:29" x14ac:dyDescent="0.35">
      <c r="N2884">
        <f t="shared" si="93"/>
        <v>4.0999999999999996</v>
      </c>
      <c r="O2884">
        <v>39</v>
      </c>
      <c r="P2884" t="s">
        <v>22</v>
      </c>
      <c r="Q2884" t="str">
        <f t="shared" si="94"/>
        <v>smokes</v>
      </c>
      <c r="Z2884">
        <v>39</v>
      </c>
      <c r="AA2884" s="8">
        <v>0</v>
      </c>
      <c r="AB2884">
        <v>91.85</v>
      </c>
      <c r="AC2884">
        <v>24.7</v>
      </c>
    </row>
    <row r="2885" spans="14:29" x14ac:dyDescent="0.35">
      <c r="N2885">
        <f t="shared" si="93"/>
        <v>7.3</v>
      </c>
      <c r="O2885">
        <v>60</v>
      </c>
      <c r="P2885" t="s">
        <v>16</v>
      </c>
      <c r="Q2885" t="str">
        <f t="shared" si="94"/>
        <v>formerly smoked</v>
      </c>
      <c r="Z2885">
        <v>60</v>
      </c>
      <c r="AA2885" s="8">
        <v>0</v>
      </c>
      <c r="AB2885">
        <v>99.23</v>
      </c>
      <c r="AC2885">
        <v>48</v>
      </c>
    </row>
    <row r="2886" spans="14:29" x14ac:dyDescent="0.35">
      <c r="N2886">
        <f t="shared" si="93"/>
        <v>5.3000000000000007</v>
      </c>
      <c r="O2886">
        <v>48</v>
      </c>
      <c r="P2886" t="s">
        <v>16</v>
      </c>
      <c r="Q2886" t="str">
        <f t="shared" si="94"/>
        <v>formerly smoked</v>
      </c>
      <c r="Z2886">
        <v>48</v>
      </c>
      <c r="AA2886" s="8">
        <v>0</v>
      </c>
      <c r="AB2886">
        <v>68.13</v>
      </c>
      <c r="AC2886">
        <v>38</v>
      </c>
    </row>
    <row r="2887" spans="14:29" x14ac:dyDescent="0.35">
      <c r="N2887">
        <f t="shared" si="93"/>
        <v>2.3000000000000003</v>
      </c>
      <c r="O2887">
        <v>24</v>
      </c>
      <c r="P2887" t="s">
        <v>16</v>
      </c>
      <c r="Q2887" t="str">
        <f t="shared" si="94"/>
        <v>formerly smoked</v>
      </c>
      <c r="Z2887">
        <v>24</v>
      </c>
      <c r="AA2887" s="8">
        <v>0</v>
      </c>
      <c r="AB2887">
        <v>93.76</v>
      </c>
      <c r="AC2887">
        <v>24</v>
      </c>
    </row>
    <row r="2888" spans="14:29" x14ac:dyDescent="0.35">
      <c r="N2888">
        <f t="shared" si="93"/>
        <v>8.5</v>
      </c>
      <c r="O2888">
        <v>70</v>
      </c>
      <c r="P2888" t="s">
        <v>21</v>
      </c>
      <c r="Q2888" t="str">
        <f t="shared" si="94"/>
        <v>never smoked</v>
      </c>
      <c r="Z2888">
        <v>70</v>
      </c>
      <c r="AA2888" s="8">
        <v>0</v>
      </c>
      <c r="AB2888">
        <v>103.89</v>
      </c>
      <c r="AC2888">
        <v>30</v>
      </c>
    </row>
    <row r="2889" spans="14:29" x14ac:dyDescent="0.35">
      <c r="N2889">
        <f t="shared" si="93"/>
        <v>1.5</v>
      </c>
      <c r="O2889">
        <v>17</v>
      </c>
      <c r="P2889" t="s">
        <v>24</v>
      </c>
      <c r="Q2889" t="str">
        <f t="shared" si="94"/>
        <v>never smoked</v>
      </c>
      <c r="Z2889">
        <v>17</v>
      </c>
      <c r="AA2889" s="8">
        <v>0</v>
      </c>
      <c r="AB2889">
        <v>87.39</v>
      </c>
      <c r="AC2889">
        <v>24.6</v>
      </c>
    </row>
    <row r="2890" spans="14:29" x14ac:dyDescent="0.35">
      <c r="N2890">
        <f t="shared" si="93"/>
        <v>6.6000000000000005</v>
      </c>
      <c r="O2890">
        <v>56</v>
      </c>
      <c r="P2890" t="s">
        <v>24</v>
      </c>
      <c r="Q2890" t="str">
        <f t="shared" si="94"/>
        <v>smokes</v>
      </c>
      <c r="Z2890">
        <v>56</v>
      </c>
      <c r="AA2890" s="8">
        <v>0</v>
      </c>
      <c r="AB2890">
        <v>89.53</v>
      </c>
      <c r="AC2890">
        <v>23.1</v>
      </c>
    </row>
    <row r="2891" spans="14:29" x14ac:dyDescent="0.35">
      <c r="N2891">
        <f t="shared" si="93"/>
        <v>0.3</v>
      </c>
      <c r="O2891">
        <v>3</v>
      </c>
      <c r="P2891" t="s">
        <v>24</v>
      </c>
      <c r="Q2891" t="str">
        <f t="shared" si="94"/>
        <v>never smoked</v>
      </c>
      <c r="Z2891">
        <v>3</v>
      </c>
      <c r="AA2891" s="8">
        <v>0</v>
      </c>
      <c r="AB2891">
        <v>66.61</v>
      </c>
      <c r="AC2891">
        <v>17.399999999999999</v>
      </c>
    </row>
    <row r="2892" spans="14:29" x14ac:dyDescent="0.35">
      <c r="N2892">
        <f t="shared" si="93"/>
        <v>7.9</v>
      </c>
      <c r="O2892">
        <v>65</v>
      </c>
      <c r="P2892" t="s">
        <v>24</v>
      </c>
      <c r="Q2892" t="str">
        <f t="shared" si="94"/>
        <v>formerly smoked</v>
      </c>
      <c r="Z2892">
        <v>65</v>
      </c>
      <c r="AA2892" s="8">
        <v>0</v>
      </c>
      <c r="AB2892">
        <v>236.14</v>
      </c>
      <c r="AC2892">
        <v>43.1</v>
      </c>
    </row>
    <row r="2893" spans="14:29" x14ac:dyDescent="0.35">
      <c r="N2893">
        <f t="shared" si="93"/>
        <v>8.6999999999999993</v>
      </c>
      <c r="O2893">
        <v>72</v>
      </c>
      <c r="P2893" t="s">
        <v>16</v>
      </c>
      <c r="Q2893" t="str">
        <f t="shared" si="94"/>
        <v>formerly smoked</v>
      </c>
      <c r="Z2893">
        <v>72</v>
      </c>
      <c r="AA2893" s="8">
        <v>0</v>
      </c>
      <c r="AB2893">
        <v>99.76</v>
      </c>
      <c r="AC2893">
        <v>27.1</v>
      </c>
    </row>
    <row r="2894" spans="14:29" x14ac:dyDescent="0.35">
      <c r="N2894">
        <f t="shared" si="93"/>
        <v>0.89999999999999991</v>
      </c>
      <c r="O2894">
        <v>10</v>
      </c>
      <c r="P2894" t="s">
        <v>24</v>
      </c>
      <c r="Q2894" t="str">
        <f t="shared" si="94"/>
        <v>never smoked</v>
      </c>
      <c r="Z2894">
        <v>10</v>
      </c>
      <c r="AA2894" s="8">
        <v>0</v>
      </c>
      <c r="AB2894">
        <v>87.09</v>
      </c>
      <c r="AC2894">
        <v>14.3</v>
      </c>
    </row>
    <row r="2895" spans="14:29" x14ac:dyDescent="0.35">
      <c r="N2895">
        <f t="shared" si="93"/>
        <v>2.8000000000000003</v>
      </c>
      <c r="O2895">
        <v>29</v>
      </c>
      <c r="P2895" t="s">
        <v>21</v>
      </c>
      <c r="Q2895" t="str">
        <f t="shared" si="94"/>
        <v>never smoked</v>
      </c>
      <c r="Z2895">
        <v>29</v>
      </c>
      <c r="AA2895" s="8">
        <v>0</v>
      </c>
      <c r="AB2895">
        <v>193.81</v>
      </c>
      <c r="AC2895">
        <v>46.8</v>
      </c>
    </row>
    <row r="2896" spans="14:29" x14ac:dyDescent="0.35">
      <c r="N2896">
        <f t="shared" si="93"/>
        <v>4.8</v>
      </c>
      <c r="O2896">
        <v>44</v>
      </c>
      <c r="P2896" t="s">
        <v>21</v>
      </c>
      <c r="Q2896" t="str">
        <f t="shared" si="94"/>
        <v>never smoked</v>
      </c>
      <c r="Z2896">
        <v>44</v>
      </c>
      <c r="AA2896" s="8">
        <v>0</v>
      </c>
      <c r="AB2896">
        <v>97.27</v>
      </c>
      <c r="AC2896">
        <v>26</v>
      </c>
    </row>
    <row r="2897" spans="14:29" x14ac:dyDescent="0.35">
      <c r="N2897">
        <f t="shared" si="93"/>
        <v>5.0999999999999996</v>
      </c>
      <c r="O2897">
        <v>46</v>
      </c>
      <c r="P2897" t="s">
        <v>21</v>
      </c>
      <c r="Q2897" t="str">
        <f t="shared" si="94"/>
        <v>never smoked</v>
      </c>
      <c r="Z2897">
        <v>46</v>
      </c>
      <c r="AA2897" s="8">
        <v>0</v>
      </c>
      <c r="AB2897">
        <v>137.77000000000001</v>
      </c>
      <c r="AC2897">
        <v>29.3</v>
      </c>
    </row>
    <row r="2898" spans="14:29" x14ac:dyDescent="0.35">
      <c r="N2898">
        <f t="shared" si="93"/>
        <v>3.3000000000000003</v>
      </c>
      <c r="O2898">
        <v>33</v>
      </c>
      <c r="P2898" t="s">
        <v>22</v>
      </c>
      <c r="Q2898" t="str">
        <f t="shared" si="94"/>
        <v>smokes</v>
      </c>
      <c r="Z2898">
        <v>33</v>
      </c>
      <c r="AA2898" s="8">
        <v>0</v>
      </c>
      <c r="AB2898">
        <v>105.19</v>
      </c>
      <c r="AC2898">
        <v>50.1</v>
      </c>
    </row>
    <row r="2899" spans="14:29" x14ac:dyDescent="0.35">
      <c r="N2899">
        <f t="shared" si="93"/>
        <v>7.7</v>
      </c>
      <c r="O2899">
        <v>63</v>
      </c>
      <c r="P2899" t="s">
        <v>21</v>
      </c>
      <c r="Q2899" t="str">
        <f t="shared" si="94"/>
        <v>never smoked</v>
      </c>
      <c r="Z2899">
        <v>63</v>
      </c>
      <c r="AA2899" s="8">
        <v>0</v>
      </c>
      <c r="AB2899">
        <v>82.72</v>
      </c>
      <c r="AC2899">
        <v>28.1</v>
      </c>
    </row>
    <row r="2900" spans="14:29" x14ac:dyDescent="0.35">
      <c r="N2900">
        <f t="shared" si="93"/>
        <v>0</v>
      </c>
      <c r="O2900">
        <v>0.24</v>
      </c>
      <c r="P2900" t="s">
        <v>24</v>
      </c>
      <c r="Q2900" t="str">
        <f t="shared" si="94"/>
        <v>never smoked</v>
      </c>
      <c r="Z2900">
        <v>0.24</v>
      </c>
      <c r="AA2900" s="8">
        <v>0</v>
      </c>
      <c r="AB2900">
        <v>58.35</v>
      </c>
      <c r="AC2900">
        <v>18.600000000000001</v>
      </c>
    </row>
    <row r="2901" spans="14:29" x14ac:dyDescent="0.35">
      <c r="N2901">
        <f t="shared" si="93"/>
        <v>6.5</v>
      </c>
      <c r="O2901">
        <v>55</v>
      </c>
      <c r="P2901" t="s">
        <v>21</v>
      </c>
      <c r="Q2901" t="str">
        <f t="shared" si="94"/>
        <v>never smoked</v>
      </c>
      <c r="Z2901">
        <v>55</v>
      </c>
      <c r="AA2901" s="8">
        <v>0</v>
      </c>
      <c r="AB2901">
        <v>68.790000000000006</v>
      </c>
      <c r="AC2901">
        <v>27</v>
      </c>
    </row>
    <row r="2902" spans="14:29" x14ac:dyDescent="0.35">
      <c r="N2902">
        <f t="shared" si="93"/>
        <v>6.6000000000000005</v>
      </c>
      <c r="O2902">
        <v>56</v>
      </c>
      <c r="P2902" t="s">
        <v>21</v>
      </c>
      <c r="Q2902" t="str">
        <f t="shared" si="94"/>
        <v>never smoked</v>
      </c>
      <c r="Z2902">
        <v>56</v>
      </c>
      <c r="AA2902" s="8">
        <v>0</v>
      </c>
      <c r="AB2902">
        <v>94.19</v>
      </c>
      <c r="AC2902">
        <v>25.7</v>
      </c>
    </row>
    <row r="2903" spans="14:29" x14ac:dyDescent="0.35">
      <c r="N2903">
        <f t="shared" si="93"/>
        <v>5.6000000000000005</v>
      </c>
      <c r="O2903">
        <v>50</v>
      </c>
      <c r="P2903" t="s">
        <v>16</v>
      </c>
      <c r="Q2903" t="str">
        <f t="shared" si="94"/>
        <v>formerly smoked</v>
      </c>
      <c r="Z2903">
        <v>50</v>
      </c>
      <c r="AA2903" s="8">
        <v>0</v>
      </c>
      <c r="AB2903">
        <v>121.17</v>
      </c>
      <c r="AC2903">
        <v>25.5</v>
      </c>
    </row>
    <row r="2904" spans="14:29" x14ac:dyDescent="0.35">
      <c r="N2904">
        <f t="shared" si="93"/>
        <v>9.2000000000000011</v>
      </c>
      <c r="O2904">
        <v>78</v>
      </c>
      <c r="P2904" t="s">
        <v>21</v>
      </c>
      <c r="Q2904" t="str">
        <f t="shared" si="94"/>
        <v>never smoked</v>
      </c>
      <c r="Z2904">
        <v>78</v>
      </c>
      <c r="AA2904" s="8">
        <v>0</v>
      </c>
      <c r="AB2904">
        <v>106.41</v>
      </c>
      <c r="AC2904">
        <v>27.3</v>
      </c>
    </row>
    <row r="2905" spans="14:29" x14ac:dyDescent="0.35">
      <c r="N2905">
        <f t="shared" si="93"/>
        <v>7.7</v>
      </c>
      <c r="O2905">
        <v>63</v>
      </c>
      <c r="P2905" t="s">
        <v>24</v>
      </c>
      <c r="Q2905" t="str">
        <f t="shared" si="94"/>
        <v>formerly smoked</v>
      </c>
      <c r="Z2905">
        <v>63</v>
      </c>
      <c r="AA2905" s="8">
        <v>0</v>
      </c>
      <c r="AB2905">
        <v>104.79</v>
      </c>
      <c r="AC2905">
        <v>24.1</v>
      </c>
    </row>
    <row r="2906" spans="14:29" x14ac:dyDescent="0.35">
      <c r="N2906">
        <f t="shared" si="93"/>
        <v>3</v>
      </c>
      <c r="O2906">
        <v>31</v>
      </c>
      <c r="P2906" t="s">
        <v>21</v>
      </c>
      <c r="Q2906" t="str">
        <f t="shared" si="94"/>
        <v>never smoked</v>
      </c>
      <c r="Z2906">
        <v>31</v>
      </c>
      <c r="AA2906" s="8">
        <v>0</v>
      </c>
      <c r="AB2906">
        <v>82.18</v>
      </c>
      <c r="AC2906">
        <v>42.7</v>
      </c>
    </row>
    <row r="2907" spans="14:29" x14ac:dyDescent="0.35">
      <c r="N2907">
        <f t="shared" si="93"/>
        <v>7.9</v>
      </c>
      <c r="O2907">
        <v>65</v>
      </c>
      <c r="P2907" t="s">
        <v>22</v>
      </c>
      <c r="Q2907" t="str">
        <f t="shared" si="94"/>
        <v>smokes</v>
      </c>
      <c r="Z2907">
        <v>65</v>
      </c>
      <c r="AA2907" s="8">
        <v>0</v>
      </c>
      <c r="AB2907">
        <v>96.81</v>
      </c>
      <c r="AC2907">
        <v>41.2</v>
      </c>
    </row>
    <row r="2908" spans="14:29" x14ac:dyDescent="0.35">
      <c r="N2908">
        <f t="shared" si="93"/>
        <v>5.8</v>
      </c>
      <c r="O2908">
        <v>51</v>
      </c>
      <c r="P2908" t="s">
        <v>16</v>
      </c>
      <c r="Q2908" t="str">
        <f t="shared" si="94"/>
        <v>formerly smoked</v>
      </c>
      <c r="Z2908">
        <v>51</v>
      </c>
      <c r="AA2908" s="8">
        <v>0</v>
      </c>
      <c r="AB2908">
        <v>107.42</v>
      </c>
      <c r="AC2908">
        <v>20.2</v>
      </c>
    </row>
    <row r="2909" spans="14:29" x14ac:dyDescent="0.35">
      <c r="N2909">
        <f t="shared" si="93"/>
        <v>7.3</v>
      </c>
      <c r="O2909">
        <v>60</v>
      </c>
      <c r="P2909" t="s">
        <v>21</v>
      </c>
      <c r="Q2909" t="str">
        <f t="shared" si="94"/>
        <v>never smoked</v>
      </c>
      <c r="Z2909">
        <v>60</v>
      </c>
      <c r="AA2909" s="8">
        <v>0</v>
      </c>
      <c r="AB2909">
        <v>69.2</v>
      </c>
      <c r="AC2909">
        <v>30.9</v>
      </c>
    </row>
    <row r="2910" spans="14:29" x14ac:dyDescent="0.35">
      <c r="N2910">
        <f t="shared" si="93"/>
        <v>8.4</v>
      </c>
      <c r="O2910">
        <v>69</v>
      </c>
      <c r="P2910" t="s">
        <v>21</v>
      </c>
      <c r="Q2910" t="str">
        <f t="shared" si="94"/>
        <v>never smoked</v>
      </c>
      <c r="Z2910">
        <v>69</v>
      </c>
      <c r="AA2910" s="8">
        <v>0</v>
      </c>
      <c r="AB2910">
        <v>92.73</v>
      </c>
      <c r="AC2910">
        <v>27.7</v>
      </c>
    </row>
    <row r="2911" spans="14:29" x14ac:dyDescent="0.35">
      <c r="N2911">
        <f t="shared" si="93"/>
        <v>2.1</v>
      </c>
      <c r="O2911">
        <v>23</v>
      </c>
      <c r="P2911" t="s">
        <v>21</v>
      </c>
      <c r="Q2911" t="str">
        <f t="shared" si="94"/>
        <v>never smoked</v>
      </c>
      <c r="Z2911">
        <v>23</v>
      </c>
      <c r="AA2911" s="8">
        <v>0</v>
      </c>
      <c r="AB2911">
        <v>86.11</v>
      </c>
      <c r="AC2911">
        <v>22.3</v>
      </c>
    </row>
    <row r="2912" spans="14:29" x14ac:dyDescent="0.35">
      <c r="N2912">
        <f t="shared" si="93"/>
        <v>5.0999999999999996</v>
      </c>
      <c r="O2912">
        <v>46</v>
      </c>
      <c r="P2912" t="s">
        <v>22</v>
      </c>
      <c r="Q2912" t="str">
        <f t="shared" si="94"/>
        <v>smokes</v>
      </c>
      <c r="Z2912">
        <v>46</v>
      </c>
      <c r="AA2912" s="8">
        <v>0</v>
      </c>
      <c r="AB2912">
        <v>111.78</v>
      </c>
      <c r="AC2912">
        <v>39.4</v>
      </c>
    </row>
    <row r="2913" spans="14:29" x14ac:dyDescent="0.35">
      <c r="N2913">
        <f t="shared" si="93"/>
        <v>1.4000000000000001</v>
      </c>
      <c r="O2913">
        <v>16</v>
      </c>
      <c r="P2913" t="s">
        <v>21</v>
      </c>
      <c r="Q2913" t="str">
        <f t="shared" si="94"/>
        <v>never smoked</v>
      </c>
      <c r="Z2913">
        <v>16</v>
      </c>
      <c r="AA2913" s="8">
        <v>0</v>
      </c>
      <c r="AB2913">
        <v>122.26</v>
      </c>
      <c r="AC2913">
        <v>34.200000000000003</v>
      </c>
    </row>
    <row r="2914" spans="14:29" x14ac:dyDescent="0.35">
      <c r="N2914">
        <f t="shared" si="93"/>
        <v>2.5</v>
      </c>
      <c r="O2914">
        <v>26</v>
      </c>
      <c r="P2914" t="s">
        <v>21</v>
      </c>
      <c r="Q2914" t="str">
        <f t="shared" si="94"/>
        <v>never smoked</v>
      </c>
      <c r="Z2914">
        <v>26</v>
      </c>
      <c r="AA2914" s="8">
        <v>0</v>
      </c>
      <c r="AB2914">
        <v>78.16</v>
      </c>
      <c r="AC2914">
        <v>20.100000000000001</v>
      </c>
    </row>
    <row r="2915" spans="14:29" x14ac:dyDescent="0.35">
      <c r="N2915">
        <f t="shared" si="93"/>
        <v>4.8</v>
      </c>
      <c r="O2915">
        <v>44</v>
      </c>
      <c r="P2915" t="s">
        <v>21</v>
      </c>
      <c r="Q2915" t="str">
        <f t="shared" si="94"/>
        <v>never smoked</v>
      </c>
      <c r="Z2915">
        <v>44</v>
      </c>
      <c r="AA2915" s="8">
        <v>0</v>
      </c>
      <c r="AB2915">
        <v>105.77</v>
      </c>
      <c r="AC2915">
        <v>36.799999999999997</v>
      </c>
    </row>
    <row r="2916" spans="14:29" x14ac:dyDescent="0.35">
      <c r="N2916">
        <f t="shared" si="93"/>
        <v>6.6000000000000005</v>
      </c>
      <c r="O2916">
        <v>56</v>
      </c>
      <c r="P2916" t="s">
        <v>22</v>
      </c>
      <c r="Q2916" t="str">
        <f t="shared" si="94"/>
        <v>smokes</v>
      </c>
      <c r="Z2916">
        <v>56</v>
      </c>
      <c r="AA2916" s="8">
        <v>0</v>
      </c>
      <c r="AB2916">
        <v>102.97</v>
      </c>
      <c r="AC2916">
        <v>28.1</v>
      </c>
    </row>
    <row r="2917" spans="14:29" x14ac:dyDescent="0.35">
      <c r="N2917">
        <f t="shared" si="93"/>
        <v>2.1</v>
      </c>
      <c r="O2917">
        <v>23</v>
      </c>
      <c r="P2917" t="s">
        <v>16</v>
      </c>
      <c r="Q2917" t="str">
        <f t="shared" si="94"/>
        <v>formerly smoked</v>
      </c>
      <c r="Z2917">
        <v>23</v>
      </c>
      <c r="AA2917" s="8">
        <v>0</v>
      </c>
      <c r="AB2917">
        <v>77.53</v>
      </c>
      <c r="AC2917">
        <v>33.9</v>
      </c>
    </row>
    <row r="2918" spans="14:29" x14ac:dyDescent="0.35">
      <c r="N2918">
        <f t="shared" si="93"/>
        <v>3.9000000000000004</v>
      </c>
      <c r="O2918">
        <v>38</v>
      </c>
      <c r="P2918" t="s">
        <v>21</v>
      </c>
      <c r="Q2918" t="str">
        <f t="shared" si="94"/>
        <v>never smoked</v>
      </c>
      <c r="Z2918">
        <v>38</v>
      </c>
      <c r="AA2918" s="8">
        <v>0</v>
      </c>
      <c r="AB2918">
        <v>77.349999999999994</v>
      </c>
      <c r="AC2918">
        <v>27.7</v>
      </c>
    </row>
    <row r="2919" spans="14:29" x14ac:dyDescent="0.35">
      <c r="N2919">
        <f t="shared" si="93"/>
        <v>1.6</v>
      </c>
      <c r="O2919">
        <v>18</v>
      </c>
      <c r="P2919" t="s">
        <v>24</v>
      </c>
      <c r="Q2919" t="str">
        <f t="shared" si="94"/>
        <v>never smoked</v>
      </c>
      <c r="Z2919">
        <v>18</v>
      </c>
      <c r="AA2919" s="8">
        <v>0</v>
      </c>
      <c r="AB2919">
        <v>82.36</v>
      </c>
      <c r="AC2919">
        <v>22.7</v>
      </c>
    </row>
    <row r="2920" spans="14:29" x14ac:dyDescent="0.35">
      <c r="N2920">
        <f t="shared" si="93"/>
        <v>7.7</v>
      </c>
      <c r="O2920">
        <v>63</v>
      </c>
      <c r="P2920" t="s">
        <v>22</v>
      </c>
      <c r="Q2920" t="str">
        <f t="shared" si="94"/>
        <v>smokes</v>
      </c>
      <c r="Z2920">
        <v>63</v>
      </c>
      <c r="AA2920" s="8">
        <v>0</v>
      </c>
      <c r="AB2920">
        <v>239.95</v>
      </c>
      <c r="AC2920">
        <v>32.200000000000003</v>
      </c>
    </row>
    <row r="2921" spans="14:29" x14ac:dyDescent="0.35">
      <c r="N2921">
        <f t="shared" si="93"/>
        <v>2.1</v>
      </c>
      <c r="O2921">
        <v>23</v>
      </c>
      <c r="P2921" t="s">
        <v>22</v>
      </c>
      <c r="Q2921" t="str">
        <f t="shared" si="94"/>
        <v>smokes</v>
      </c>
      <c r="Z2921">
        <v>23</v>
      </c>
      <c r="AA2921" s="8">
        <v>0</v>
      </c>
      <c r="AB2921">
        <v>61.96</v>
      </c>
      <c r="AC2921">
        <v>22</v>
      </c>
    </row>
    <row r="2922" spans="14:29" x14ac:dyDescent="0.35">
      <c r="N2922">
        <f t="shared" si="93"/>
        <v>3.2</v>
      </c>
      <c r="O2922">
        <v>32</v>
      </c>
      <c r="P2922" t="s">
        <v>21</v>
      </c>
      <c r="Q2922" t="str">
        <f t="shared" si="94"/>
        <v>never smoked</v>
      </c>
      <c r="Z2922">
        <v>32</v>
      </c>
      <c r="AA2922" s="8">
        <v>0</v>
      </c>
      <c r="AB2922">
        <v>72.099999999999994</v>
      </c>
      <c r="AC2922">
        <v>23.2</v>
      </c>
    </row>
    <row r="2923" spans="14:29" x14ac:dyDescent="0.35">
      <c r="N2923">
        <f t="shared" si="93"/>
        <v>0.70000000000000007</v>
      </c>
      <c r="O2923">
        <v>8</v>
      </c>
      <c r="P2923" t="s">
        <v>24</v>
      </c>
      <c r="Q2923" t="str">
        <f t="shared" si="94"/>
        <v>never smoked</v>
      </c>
      <c r="Z2923">
        <v>8</v>
      </c>
      <c r="AA2923" s="8">
        <v>0</v>
      </c>
      <c r="AB2923">
        <v>107.97</v>
      </c>
      <c r="AC2923">
        <v>26.7</v>
      </c>
    </row>
    <row r="2924" spans="14:29" x14ac:dyDescent="0.35">
      <c r="N2924">
        <f t="shared" si="93"/>
        <v>9.1</v>
      </c>
      <c r="O2924">
        <v>77</v>
      </c>
      <c r="P2924" t="s">
        <v>22</v>
      </c>
      <c r="Q2924" t="str">
        <f t="shared" si="94"/>
        <v>smokes</v>
      </c>
      <c r="Z2924">
        <v>77</v>
      </c>
      <c r="AA2924" s="8">
        <v>0</v>
      </c>
      <c r="AB2924">
        <v>60.77</v>
      </c>
      <c r="AC2924">
        <v>23</v>
      </c>
    </row>
    <row r="2925" spans="14:29" x14ac:dyDescent="0.35">
      <c r="N2925">
        <f t="shared" si="93"/>
        <v>4.3</v>
      </c>
      <c r="O2925">
        <v>41</v>
      </c>
      <c r="P2925" t="s">
        <v>21</v>
      </c>
      <c r="Q2925" t="str">
        <f t="shared" si="94"/>
        <v>never smoked</v>
      </c>
      <c r="Z2925">
        <v>41</v>
      </c>
      <c r="AA2925" s="8">
        <v>0</v>
      </c>
      <c r="AB2925">
        <v>71.06</v>
      </c>
      <c r="AC2925">
        <v>23.4</v>
      </c>
    </row>
    <row r="2926" spans="14:29" x14ac:dyDescent="0.35">
      <c r="N2926">
        <f t="shared" si="93"/>
        <v>3.4000000000000004</v>
      </c>
      <c r="O2926">
        <v>34</v>
      </c>
      <c r="P2926" t="s">
        <v>21</v>
      </c>
      <c r="Q2926" t="str">
        <f t="shared" si="94"/>
        <v>never smoked</v>
      </c>
      <c r="Z2926">
        <v>34</v>
      </c>
      <c r="AA2926" s="8">
        <v>0</v>
      </c>
      <c r="AB2926">
        <v>60.36</v>
      </c>
      <c r="AC2926">
        <v>24.1</v>
      </c>
    </row>
    <row r="2927" spans="14:29" x14ac:dyDescent="0.35">
      <c r="N2927">
        <f t="shared" si="93"/>
        <v>2.4</v>
      </c>
      <c r="O2927">
        <v>25</v>
      </c>
      <c r="P2927" t="s">
        <v>24</v>
      </c>
      <c r="Q2927" t="str">
        <f t="shared" si="94"/>
        <v>smokes</v>
      </c>
      <c r="Z2927">
        <v>25</v>
      </c>
      <c r="AA2927" s="8">
        <v>0</v>
      </c>
      <c r="AB2927">
        <v>83.33</v>
      </c>
      <c r="AC2927">
        <v>31.5</v>
      </c>
    </row>
    <row r="2928" spans="14:29" x14ac:dyDescent="0.35">
      <c r="N2928">
        <f t="shared" si="93"/>
        <v>3.5999999999999996</v>
      </c>
      <c r="O2928">
        <v>35</v>
      </c>
      <c r="P2928" t="s">
        <v>21</v>
      </c>
      <c r="Q2928" t="str">
        <f t="shared" si="94"/>
        <v>never smoked</v>
      </c>
      <c r="Z2928">
        <v>35</v>
      </c>
      <c r="AA2928" s="8">
        <v>0</v>
      </c>
      <c r="AB2928">
        <v>65.33</v>
      </c>
      <c r="AC2928">
        <v>26.1</v>
      </c>
    </row>
    <row r="2929" spans="14:29" x14ac:dyDescent="0.35">
      <c r="N2929">
        <f t="shared" si="93"/>
        <v>1.3</v>
      </c>
      <c r="O2929">
        <v>15</v>
      </c>
      <c r="P2929" t="s">
        <v>21</v>
      </c>
      <c r="Q2929" t="str">
        <f t="shared" si="94"/>
        <v>never smoked</v>
      </c>
      <c r="Z2929">
        <v>15</v>
      </c>
      <c r="AA2929" s="8">
        <v>0</v>
      </c>
      <c r="AB2929">
        <v>113.28</v>
      </c>
      <c r="AC2929">
        <v>23.7</v>
      </c>
    </row>
    <row r="2930" spans="14:29" x14ac:dyDescent="0.35">
      <c r="N2930">
        <f t="shared" si="93"/>
        <v>0.1</v>
      </c>
      <c r="O2930">
        <v>1.64</v>
      </c>
      <c r="P2930" t="s">
        <v>24</v>
      </c>
      <c r="Q2930" t="str">
        <f t="shared" si="94"/>
        <v>never smoked</v>
      </c>
      <c r="Z2930">
        <v>1.64</v>
      </c>
      <c r="AA2930" s="8">
        <v>0</v>
      </c>
      <c r="AB2930">
        <v>170.88</v>
      </c>
      <c r="AC2930">
        <v>20.8</v>
      </c>
    </row>
    <row r="2931" spans="14:29" x14ac:dyDescent="0.35">
      <c r="N2931">
        <f t="shared" si="93"/>
        <v>0.4</v>
      </c>
      <c r="O2931">
        <v>4</v>
      </c>
      <c r="P2931" t="s">
        <v>24</v>
      </c>
      <c r="Q2931" t="str">
        <f t="shared" si="94"/>
        <v>never smoked</v>
      </c>
      <c r="Z2931">
        <v>4</v>
      </c>
      <c r="AA2931" s="8">
        <v>0</v>
      </c>
      <c r="AB2931">
        <v>103.34</v>
      </c>
      <c r="AC2931">
        <v>18.8</v>
      </c>
    </row>
    <row r="2932" spans="14:29" x14ac:dyDescent="0.35">
      <c r="N2932">
        <f t="shared" si="93"/>
        <v>3.3000000000000003</v>
      </c>
      <c r="O2932">
        <v>33</v>
      </c>
      <c r="P2932" t="s">
        <v>16</v>
      </c>
      <c r="Q2932" t="str">
        <f t="shared" si="94"/>
        <v>formerly smoked</v>
      </c>
      <c r="Z2932">
        <v>33</v>
      </c>
      <c r="AA2932" s="8">
        <v>0</v>
      </c>
      <c r="AB2932">
        <v>106.08</v>
      </c>
      <c r="AC2932">
        <v>32.5</v>
      </c>
    </row>
    <row r="2933" spans="14:29" x14ac:dyDescent="0.35">
      <c r="N2933">
        <f t="shared" si="93"/>
        <v>2.7</v>
      </c>
      <c r="O2933">
        <v>28</v>
      </c>
      <c r="P2933" t="s">
        <v>21</v>
      </c>
      <c r="Q2933" t="str">
        <f t="shared" si="94"/>
        <v>never smoked</v>
      </c>
      <c r="Z2933">
        <v>28</v>
      </c>
      <c r="AA2933" s="8">
        <v>0</v>
      </c>
      <c r="AB2933">
        <v>156.44999999999999</v>
      </c>
      <c r="AC2933">
        <v>24.3</v>
      </c>
    </row>
    <row r="2934" spans="14:29" x14ac:dyDescent="0.35">
      <c r="N2934">
        <f t="shared" si="93"/>
        <v>3.8</v>
      </c>
      <c r="O2934">
        <v>37</v>
      </c>
      <c r="P2934" t="s">
        <v>24</v>
      </c>
      <c r="Q2934" t="str">
        <f t="shared" si="94"/>
        <v>smokes</v>
      </c>
      <c r="Z2934">
        <v>37</v>
      </c>
      <c r="AA2934" s="8">
        <v>0</v>
      </c>
      <c r="AB2934">
        <v>60.05</v>
      </c>
      <c r="AC2934">
        <v>24.1</v>
      </c>
    </row>
    <row r="2935" spans="14:29" x14ac:dyDescent="0.35">
      <c r="N2935">
        <f t="shared" si="93"/>
        <v>5.6000000000000005</v>
      </c>
      <c r="O2935">
        <v>50</v>
      </c>
      <c r="P2935" t="s">
        <v>21</v>
      </c>
      <c r="Q2935" t="str">
        <f t="shared" si="94"/>
        <v>never smoked</v>
      </c>
      <c r="Z2935">
        <v>50</v>
      </c>
      <c r="AA2935" s="8">
        <v>0</v>
      </c>
      <c r="AB2935">
        <v>114.05</v>
      </c>
      <c r="AC2935">
        <v>32.5</v>
      </c>
    </row>
    <row r="2936" spans="14:29" x14ac:dyDescent="0.35">
      <c r="N2936">
        <f t="shared" si="93"/>
        <v>9</v>
      </c>
      <c r="O2936">
        <v>76</v>
      </c>
      <c r="P2936" t="s">
        <v>16</v>
      </c>
      <c r="Q2936" t="str">
        <f t="shared" si="94"/>
        <v>formerly smoked</v>
      </c>
      <c r="Z2936">
        <v>76</v>
      </c>
      <c r="AA2936" s="8">
        <v>0</v>
      </c>
      <c r="AB2936">
        <v>202.21</v>
      </c>
      <c r="AC2936">
        <v>39.299999999999997</v>
      </c>
    </row>
    <row r="2937" spans="14:29" x14ac:dyDescent="0.35">
      <c r="N2937">
        <f t="shared" si="93"/>
        <v>8.6999999999999993</v>
      </c>
      <c r="O2937">
        <v>72</v>
      </c>
      <c r="P2937" t="s">
        <v>21</v>
      </c>
      <c r="Q2937" t="str">
        <f t="shared" si="94"/>
        <v>never smoked</v>
      </c>
      <c r="Z2937">
        <v>72</v>
      </c>
      <c r="AA2937" s="8">
        <v>0</v>
      </c>
      <c r="AB2937">
        <v>57.28</v>
      </c>
      <c r="AC2937">
        <v>23.9</v>
      </c>
    </row>
    <row r="2938" spans="14:29" x14ac:dyDescent="0.35">
      <c r="N2938">
        <f t="shared" si="93"/>
        <v>1.4000000000000001</v>
      </c>
      <c r="O2938">
        <v>16</v>
      </c>
      <c r="P2938" t="s">
        <v>24</v>
      </c>
      <c r="Q2938" t="str">
        <f t="shared" si="94"/>
        <v>never smoked</v>
      </c>
      <c r="Z2938">
        <v>16</v>
      </c>
      <c r="AA2938" s="8">
        <v>0</v>
      </c>
      <c r="AB2938">
        <v>99.49</v>
      </c>
      <c r="AC2938">
        <v>22</v>
      </c>
    </row>
    <row r="2939" spans="14:29" x14ac:dyDescent="0.35">
      <c r="N2939">
        <f t="shared" si="93"/>
        <v>4.8</v>
      </c>
      <c r="O2939">
        <v>44</v>
      </c>
      <c r="P2939" t="s">
        <v>21</v>
      </c>
      <c r="Q2939" t="str">
        <f t="shared" si="94"/>
        <v>never smoked</v>
      </c>
      <c r="Z2939">
        <v>44</v>
      </c>
      <c r="AA2939" s="8">
        <v>0</v>
      </c>
      <c r="AB2939">
        <v>63.6</v>
      </c>
      <c r="AC2939">
        <v>37.299999999999997</v>
      </c>
    </row>
    <row r="2940" spans="14:29" x14ac:dyDescent="0.35">
      <c r="N2940">
        <f t="shared" si="93"/>
        <v>5.0999999999999996</v>
      </c>
      <c r="O2940">
        <v>46</v>
      </c>
      <c r="P2940" t="s">
        <v>16</v>
      </c>
      <c r="Q2940" t="str">
        <f t="shared" si="94"/>
        <v>formerly smoked</v>
      </c>
      <c r="Z2940">
        <v>46</v>
      </c>
      <c r="AA2940" s="8">
        <v>0</v>
      </c>
      <c r="AB2940">
        <v>80.010000000000005</v>
      </c>
      <c r="AC2940">
        <v>33</v>
      </c>
    </row>
    <row r="2941" spans="14:29" x14ac:dyDescent="0.35">
      <c r="N2941">
        <f t="shared" si="93"/>
        <v>5.0999999999999996</v>
      </c>
      <c r="O2941">
        <v>46</v>
      </c>
      <c r="P2941" t="s">
        <v>16</v>
      </c>
      <c r="Q2941" t="str">
        <f t="shared" si="94"/>
        <v>formerly smoked</v>
      </c>
      <c r="Z2941">
        <v>46</v>
      </c>
      <c r="AA2941" s="8">
        <v>0</v>
      </c>
      <c r="AB2941">
        <v>58.42</v>
      </c>
      <c r="AC2941">
        <v>24.7</v>
      </c>
    </row>
    <row r="2942" spans="14:29" x14ac:dyDescent="0.35">
      <c r="N2942">
        <f t="shared" si="93"/>
        <v>8.8000000000000007</v>
      </c>
      <c r="O2942">
        <v>73</v>
      </c>
      <c r="P2942" t="s">
        <v>16</v>
      </c>
      <c r="Q2942" t="str">
        <f t="shared" si="94"/>
        <v>formerly smoked</v>
      </c>
      <c r="Z2942">
        <v>73</v>
      </c>
      <c r="AA2942" s="8">
        <v>0</v>
      </c>
      <c r="AB2942">
        <v>67.38</v>
      </c>
      <c r="AC2942">
        <v>32.799999999999997</v>
      </c>
    </row>
    <row r="2943" spans="14:29" x14ac:dyDescent="0.35">
      <c r="N2943">
        <f t="shared" si="93"/>
        <v>2.8000000000000003</v>
      </c>
      <c r="O2943">
        <v>29</v>
      </c>
      <c r="P2943" t="s">
        <v>24</v>
      </c>
      <c r="Q2943" t="str">
        <f t="shared" si="94"/>
        <v>smokes</v>
      </c>
      <c r="Z2943">
        <v>29</v>
      </c>
      <c r="AA2943" s="8">
        <v>0</v>
      </c>
      <c r="AB2943">
        <v>73.58</v>
      </c>
      <c r="AC2943">
        <v>29.8</v>
      </c>
    </row>
    <row r="2944" spans="14:29" x14ac:dyDescent="0.35">
      <c r="N2944">
        <f t="shared" si="93"/>
        <v>1.7000000000000002</v>
      </c>
      <c r="O2944">
        <v>19</v>
      </c>
      <c r="P2944" t="s">
        <v>24</v>
      </c>
      <c r="Q2944" t="str">
        <f t="shared" si="94"/>
        <v>never smoked</v>
      </c>
      <c r="Z2944">
        <v>19</v>
      </c>
      <c r="AA2944" s="8">
        <v>0</v>
      </c>
      <c r="AB2944">
        <v>103.92</v>
      </c>
      <c r="AC2944">
        <v>24.1</v>
      </c>
    </row>
    <row r="2945" spans="14:29" x14ac:dyDescent="0.35">
      <c r="N2945">
        <f t="shared" si="93"/>
        <v>2.6</v>
      </c>
      <c r="O2945">
        <v>27</v>
      </c>
      <c r="P2945" t="s">
        <v>21</v>
      </c>
      <c r="Q2945" t="str">
        <f t="shared" si="94"/>
        <v>never smoked</v>
      </c>
      <c r="Z2945">
        <v>27</v>
      </c>
      <c r="AA2945" s="8">
        <v>0</v>
      </c>
      <c r="AB2945">
        <v>80.22</v>
      </c>
      <c r="AC2945">
        <v>21.6</v>
      </c>
    </row>
    <row r="2946" spans="14:29" x14ac:dyDescent="0.35">
      <c r="N2946">
        <f t="shared" si="93"/>
        <v>3.7</v>
      </c>
      <c r="O2946">
        <v>36</v>
      </c>
      <c r="P2946" t="s">
        <v>21</v>
      </c>
      <c r="Q2946" t="str">
        <f t="shared" si="94"/>
        <v>never smoked</v>
      </c>
      <c r="Z2946">
        <v>36</v>
      </c>
      <c r="AA2946" s="8">
        <v>0</v>
      </c>
      <c r="AB2946">
        <v>103.76</v>
      </c>
      <c r="AC2946">
        <v>27.1</v>
      </c>
    </row>
    <row r="2947" spans="14:29" x14ac:dyDescent="0.35">
      <c r="N2947">
        <f t="shared" ref="N2947:N3010" si="95">_xlfn.PERCENTRANK.EXC(O:O,O2947,2)*10</f>
        <v>7.4</v>
      </c>
      <c r="O2947">
        <v>61</v>
      </c>
      <c r="P2947" t="s">
        <v>21</v>
      </c>
      <c r="Q2947" t="str">
        <f t="shared" ref="Q2947:Q3010" si="96">IF(P2947="Unknown",IF(N2947&gt;=7,"formerly smoked",IF(N2947&gt;=2,"smokes","never smoked")),P2947)</f>
        <v>never smoked</v>
      </c>
      <c r="Z2947">
        <v>61</v>
      </c>
      <c r="AA2947" s="8">
        <v>0</v>
      </c>
      <c r="AB2947">
        <v>77.06</v>
      </c>
      <c r="AC2947">
        <v>27</v>
      </c>
    </row>
    <row r="2948" spans="14:29" x14ac:dyDescent="0.35">
      <c r="N2948">
        <f t="shared" si="95"/>
        <v>0.8</v>
      </c>
      <c r="O2948">
        <v>9</v>
      </c>
      <c r="P2948" t="s">
        <v>24</v>
      </c>
      <c r="Q2948" t="str">
        <f t="shared" si="96"/>
        <v>never smoked</v>
      </c>
      <c r="Z2948">
        <v>9</v>
      </c>
      <c r="AA2948" s="8">
        <v>0</v>
      </c>
      <c r="AB2948">
        <v>90.22</v>
      </c>
      <c r="AC2948">
        <v>18.7</v>
      </c>
    </row>
    <row r="2949" spans="14:29" x14ac:dyDescent="0.35">
      <c r="N2949">
        <f t="shared" si="95"/>
        <v>2.4</v>
      </c>
      <c r="O2949">
        <v>25</v>
      </c>
      <c r="P2949" t="s">
        <v>21</v>
      </c>
      <c r="Q2949" t="str">
        <f t="shared" si="96"/>
        <v>never smoked</v>
      </c>
      <c r="Z2949">
        <v>25</v>
      </c>
      <c r="AA2949" s="8">
        <v>0</v>
      </c>
      <c r="AB2949">
        <v>181.3</v>
      </c>
      <c r="AC2949">
        <v>35.799999999999997</v>
      </c>
    </row>
    <row r="2950" spans="14:29" x14ac:dyDescent="0.35">
      <c r="N2950">
        <f t="shared" si="95"/>
        <v>8.2999999999999989</v>
      </c>
      <c r="O2950">
        <v>68</v>
      </c>
      <c r="P2950" t="s">
        <v>16</v>
      </c>
      <c r="Q2950" t="str">
        <f t="shared" si="96"/>
        <v>formerly smoked</v>
      </c>
      <c r="Z2950">
        <v>68</v>
      </c>
      <c r="AA2950" s="8">
        <v>0</v>
      </c>
      <c r="AB2950">
        <v>85.29</v>
      </c>
      <c r="AC2950">
        <v>27.1</v>
      </c>
    </row>
    <row r="2951" spans="14:29" x14ac:dyDescent="0.35">
      <c r="N2951">
        <f t="shared" si="95"/>
        <v>2.5</v>
      </c>
      <c r="O2951">
        <v>26</v>
      </c>
      <c r="P2951" t="s">
        <v>22</v>
      </c>
      <c r="Q2951" t="str">
        <f t="shared" si="96"/>
        <v>smokes</v>
      </c>
      <c r="Z2951">
        <v>26</v>
      </c>
      <c r="AA2951" s="8">
        <v>0</v>
      </c>
      <c r="AB2951">
        <v>107.59</v>
      </c>
      <c r="AC2951">
        <v>33.1</v>
      </c>
    </row>
    <row r="2952" spans="14:29" x14ac:dyDescent="0.35">
      <c r="N2952">
        <f t="shared" si="95"/>
        <v>1.5</v>
      </c>
      <c r="O2952">
        <v>17</v>
      </c>
      <c r="P2952" t="s">
        <v>22</v>
      </c>
      <c r="Q2952" t="str">
        <f t="shared" si="96"/>
        <v>smokes</v>
      </c>
      <c r="Z2952">
        <v>17</v>
      </c>
      <c r="AA2952" s="8">
        <v>0</v>
      </c>
      <c r="AB2952">
        <v>87.72</v>
      </c>
      <c r="AC2952">
        <v>25.9</v>
      </c>
    </row>
    <row r="2953" spans="14:29" x14ac:dyDescent="0.35">
      <c r="N2953">
        <f t="shared" si="95"/>
        <v>8.9</v>
      </c>
      <c r="O2953">
        <v>75</v>
      </c>
      <c r="P2953" t="s">
        <v>22</v>
      </c>
      <c r="Q2953" t="str">
        <f t="shared" si="96"/>
        <v>smokes</v>
      </c>
      <c r="Z2953">
        <v>75</v>
      </c>
      <c r="AA2953" s="8">
        <v>0</v>
      </c>
      <c r="AB2953">
        <v>70.73</v>
      </c>
      <c r="AC2953">
        <v>26.7</v>
      </c>
    </row>
    <row r="2954" spans="14:29" x14ac:dyDescent="0.35">
      <c r="N2954">
        <f t="shared" si="95"/>
        <v>3.4000000000000004</v>
      </c>
      <c r="O2954">
        <v>34</v>
      </c>
      <c r="P2954" t="s">
        <v>24</v>
      </c>
      <c r="Q2954" t="str">
        <f t="shared" si="96"/>
        <v>smokes</v>
      </c>
      <c r="Z2954">
        <v>34</v>
      </c>
      <c r="AA2954" s="8">
        <v>0</v>
      </c>
      <c r="AB2954">
        <v>72.75</v>
      </c>
      <c r="AC2954">
        <v>22.2</v>
      </c>
    </row>
    <row r="2955" spans="14:29" x14ac:dyDescent="0.35">
      <c r="N2955">
        <f t="shared" si="95"/>
        <v>6.1</v>
      </c>
      <c r="O2955">
        <v>53</v>
      </c>
      <c r="P2955" t="s">
        <v>22</v>
      </c>
      <c r="Q2955" t="str">
        <f t="shared" si="96"/>
        <v>smokes</v>
      </c>
      <c r="Z2955">
        <v>53</v>
      </c>
      <c r="AA2955" s="8">
        <v>0</v>
      </c>
      <c r="AB2955">
        <v>95.47</v>
      </c>
      <c r="AC2955">
        <v>26</v>
      </c>
    </row>
    <row r="2956" spans="14:29" x14ac:dyDescent="0.35">
      <c r="N2956">
        <f t="shared" si="95"/>
        <v>1.6</v>
      </c>
      <c r="O2956">
        <v>18</v>
      </c>
      <c r="P2956" t="s">
        <v>24</v>
      </c>
      <c r="Q2956" t="str">
        <f t="shared" si="96"/>
        <v>never smoked</v>
      </c>
      <c r="Z2956">
        <v>18</v>
      </c>
      <c r="AA2956" s="8">
        <v>0</v>
      </c>
      <c r="AB2956">
        <v>70.540000000000006</v>
      </c>
      <c r="AC2956">
        <v>23.5</v>
      </c>
    </row>
    <row r="2957" spans="14:29" x14ac:dyDescent="0.35">
      <c r="N2957">
        <f t="shared" si="95"/>
        <v>5.3000000000000007</v>
      </c>
      <c r="O2957">
        <v>48</v>
      </c>
      <c r="P2957" t="s">
        <v>21</v>
      </c>
      <c r="Q2957" t="str">
        <f t="shared" si="96"/>
        <v>never smoked</v>
      </c>
      <c r="Z2957">
        <v>48</v>
      </c>
      <c r="AA2957" s="8">
        <v>0</v>
      </c>
      <c r="AB2957">
        <v>100.03</v>
      </c>
      <c r="AC2957">
        <v>23.5</v>
      </c>
    </row>
    <row r="2958" spans="14:29" x14ac:dyDescent="0.35">
      <c r="N2958">
        <f t="shared" si="95"/>
        <v>0.5</v>
      </c>
      <c r="O2958">
        <v>5</v>
      </c>
      <c r="P2958" t="s">
        <v>24</v>
      </c>
      <c r="Q2958" t="str">
        <f t="shared" si="96"/>
        <v>never smoked</v>
      </c>
      <c r="Z2958">
        <v>5</v>
      </c>
      <c r="AA2958" s="8">
        <v>0</v>
      </c>
      <c r="AB2958">
        <v>59.78</v>
      </c>
      <c r="AC2958">
        <v>15.9</v>
      </c>
    </row>
    <row r="2959" spans="14:29" x14ac:dyDescent="0.35">
      <c r="N2959">
        <f t="shared" si="95"/>
        <v>9.3999999999999986</v>
      </c>
      <c r="O2959">
        <v>79</v>
      </c>
      <c r="P2959" t="s">
        <v>21</v>
      </c>
      <c r="Q2959" t="str">
        <f t="shared" si="96"/>
        <v>never smoked</v>
      </c>
      <c r="Z2959">
        <v>79</v>
      </c>
      <c r="AA2959" s="8">
        <v>0</v>
      </c>
      <c r="AB2959">
        <v>198.79</v>
      </c>
      <c r="AC2959">
        <v>24.9</v>
      </c>
    </row>
    <row r="2960" spans="14:29" x14ac:dyDescent="0.35">
      <c r="N2960">
        <f t="shared" si="95"/>
        <v>1.4000000000000001</v>
      </c>
      <c r="O2960">
        <v>16</v>
      </c>
      <c r="P2960" t="s">
        <v>21</v>
      </c>
      <c r="Q2960" t="str">
        <f t="shared" si="96"/>
        <v>never smoked</v>
      </c>
      <c r="Z2960">
        <v>16</v>
      </c>
      <c r="AA2960" s="8">
        <v>0</v>
      </c>
      <c r="AB2960">
        <v>90.39</v>
      </c>
      <c r="AC2960">
        <v>26.5</v>
      </c>
    </row>
    <row r="2961" spans="14:29" x14ac:dyDescent="0.35">
      <c r="N2961">
        <f t="shared" si="95"/>
        <v>3.2</v>
      </c>
      <c r="O2961">
        <v>32</v>
      </c>
      <c r="P2961" t="s">
        <v>24</v>
      </c>
      <c r="Q2961" t="str">
        <f t="shared" si="96"/>
        <v>smokes</v>
      </c>
      <c r="Z2961">
        <v>32</v>
      </c>
      <c r="AA2961" s="8">
        <v>0</v>
      </c>
      <c r="AB2961">
        <v>147.04</v>
      </c>
      <c r="AC2961">
        <v>35.700000000000003</v>
      </c>
    </row>
    <row r="2962" spans="14:29" x14ac:dyDescent="0.35">
      <c r="N2962">
        <f t="shared" si="95"/>
        <v>8.5</v>
      </c>
      <c r="O2962">
        <v>70</v>
      </c>
      <c r="P2962" t="s">
        <v>16</v>
      </c>
      <c r="Q2962" t="str">
        <f t="shared" si="96"/>
        <v>formerly smoked</v>
      </c>
      <c r="Z2962">
        <v>70</v>
      </c>
      <c r="AA2962" s="8">
        <v>0</v>
      </c>
      <c r="AB2962">
        <v>202.55</v>
      </c>
      <c r="AC2962">
        <v>28.1</v>
      </c>
    </row>
    <row r="2963" spans="14:29" x14ac:dyDescent="0.35">
      <c r="N2963">
        <f t="shared" si="95"/>
        <v>6.5</v>
      </c>
      <c r="O2963">
        <v>55</v>
      </c>
      <c r="P2963" t="s">
        <v>22</v>
      </c>
      <c r="Q2963" t="str">
        <f t="shared" si="96"/>
        <v>smokes</v>
      </c>
      <c r="Z2963">
        <v>55</v>
      </c>
      <c r="AA2963" s="8">
        <v>0</v>
      </c>
      <c r="AB2963">
        <v>64.92</v>
      </c>
      <c r="AC2963">
        <v>32.1</v>
      </c>
    </row>
    <row r="2964" spans="14:29" x14ac:dyDescent="0.35">
      <c r="N2964">
        <f t="shared" si="95"/>
        <v>8.5</v>
      </c>
      <c r="O2964">
        <v>70</v>
      </c>
      <c r="P2964" t="s">
        <v>16</v>
      </c>
      <c r="Q2964" t="str">
        <f t="shared" si="96"/>
        <v>formerly smoked</v>
      </c>
      <c r="Z2964">
        <v>70</v>
      </c>
      <c r="AA2964" s="8">
        <v>0</v>
      </c>
      <c r="AB2964">
        <v>154.6</v>
      </c>
      <c r="AC2964">
        <v>28.5</v>
      </c>
    </row>
    <row r="2965" spans="14:29" x14ac:dyDescent="0.35">
      <c r="N2965">
        <f t="shared" si="95"/>
        <v>5.8</v>
      </c>
      <c r="O2965">
        <v>51</v>
      </c>
      <c r="P2965" t="s">
        <v>22</v>
      </c>
      <c r="Q2965" t="str">
        <f t="shared" si="96"/>
        <v>smokes</v>
      </c>
      <c r="Z2965">
        <v>51</v>
      </c>
      <c r="AA2965" s="8">
        <v>0</v>
      </c>
      <c r="AB2965">
        <v>95.98</v>
      </c>
      <c r="AC2965">
        <v>40.1</v>
      </c>
    </row>
    <row r="2966" spans="14:29" x14ac:dyDescent="0.35">
      <c r="N2966">
        <f t="shared" si="95"/>
        <v>4.0999999999999996</v>
      </c>
      <c r="O2966">
        <v>39</v>
      </c>
      <c r="P2966" t="s">
        <v>22</v>
      </c>
      <c r="Q2966" t="str">
        <f t="shared" si="96"/>
        <v>smokes</v>
      </c>
      <c r="Z2966">
        <v>39</v>
      </c>
      <c r="AA2966" s="8">
        <v>0</v>
      </c>
      <c r="AB2966">
        <v>102.51</v>
      </c>
      <c r="AC2966">
        <v>26.6</v>
      </c>
    </row>
    <row r="2967" spans="14:29" x14ac:dyDescent="0.35">
      <c r="N2967">
        <f t="shared" si="95"/>
        <v>9.3999999999999986</v>
      </c>
      <c r="O2967">
        <v>79</v>
      </c>
      <c r="P2967" t="s">
        <v>24</v>
      </c>
      <c r="Q2967" t="str">
        <f t="shared" si="96"/>
        <v>formerly smoked</v>
      </c>
      <c r="Z2967">
        <v>79</v>
      </c>
      <c r="AA2967" s="8">
        <v>0</v>
      </c>
      <c r="AB2967">
        <v>96.52</v>
      </c>
      <c r="AC2967">
        <v>21.7</v>
      </c>
    </row>
    <row r="2968" spans="14:29" x14ac:dyDescent="0.35">
      <c r="N2968">
        <f t="shared" si="95"/>
        <v>9.6</v>
      </c>
      <c r="O2968">
        <v>80</v>
      </c>
      <c r="P2968" t="s">
        <v>21</v>
      </c>
      <c r="Q2968" t="str">
        <f t="shared" si="96"/>
        <v>never smoked</v>
      </c>
      <c r="Z2968">
        <v>80</v>
      </c>
      <c r="AA2968" s="8">
        <v>0</v>
      </c>
      <c r="AB2968">
        <v>232.12</v>
      </c>
      <c r="AC2968">
        <v>28.8</v>
      </c>
    </row>
    <row r="2969" spans="14:29" x14ac:dyDescent="0.35">
      <c r="N2969">
        <f t="shared" si="95"/>
        <v>3.4000000000000004</v>
      </c>
      <c r="O2969">
        <v>34</v>
      </c>
      <c r="P2969" t="s">
        <v>24</v>
      </c>
      <c r="Q2969" t="str">
        <f t="shared" si="96"/>
        <v>smokes</v>
      </c>
      <c r="Z2969">
        <v>34</v>
      </c>
      <c r="AA2969" s="8">
        <v>0</v>
      </c>
      <c r="AB2969">
        <v>78.12</v>
      </c>
      <c r="AC2969">
        <v>32</v>
      </c>
    </row>
    <row r="2970" spans="14:29" x14ac:dyDescent="0.35">
      <c r="N2970">
        <f t="shared" si="95"/>
        <v>7.1</v>
      </c>
      <c r="O2970">
        <v>59</v>
      </c>
      <c r="P2970" t="s">
        <v>21</v>
      </c>
      <c r="Q2970" t="str">
        <f t="shared" si="96"/>
        <v>never smoked</v>
      </c>
      <c r="Z2970">
        <v>59</v>
      </c>
      <c r="AA2970" s="8">
        <v>0</v>
      </c>
      <c r="AB2970">
        <v>70.040000000000006</v>
      </c>
      <c r="AC2970">
        <v>31.4</v>
      </c>
    </row>
    <row r="2971" spans="14:29" x14ac:dyDescent="0.35">
      <c r="N2971">
        <f t="shared" si="95"/>
        <v>6.3</v>
      </c>
      <c r="O2971">
        <v>54</v>
      </c>
      <c r="P2971" t="s">
        <v>22</v>
      </c>
      <c r="Q2971" t="str">
        <f t="shared" si="96"/>
        <v>smokes</v>
      </c>
      <c r="Z2971">
        <v>54</v>
      </c>
      <c r="AA2971" s="8">
        <v>0</v>
      </c>
      <c r="AB2971">
        <v>97.61</v>
      </c>
      <c r="AC2971">
        <v>32.1</v>
      </c>
    </row>
    <row r="2972" spans="14:29" x14ac:dyDescent="0.35">
      <c r="N2972">
        <f t="shared" si="95"/>
        <v>2</v>
      </c>
      <c r="O2972">
        <v>22</v>
      </c>
      <c r="P2972" t="s">
        <v>24</v>
      </c>
      <c r="Q2972" t="str">
        <f t="shared" si="96"/>
        <v>smokes</v>
      </c>
      <c r="Z2972">
        <v>22</v>
      </c>
      <c r="AA2972" s="8">
        <v>0</v>
      </c>
      <c r="AB2972">
        <v>113.11</v>
      </c>
      <c r="AC2972">
        <v>19.8</v>
      </c>
    </row>
    <row r="2973" spans="14:29" x14ac:dyDescent="0.35">
      <c r="N2973">
        <f t="shared" si="95"/>
        <v>2</v>
      </c>
      <c r="O2973">
        <v>21</v>
      </c>
      <c r="P2973" t="s">
        <v>16</v>
      </c>
      <c r="Q2973" t="str">
        <f t="shared" si="96"/>
        <v>formerly smoked</v>
      </c>
      <c r="Z2973">
        <v>21</v>
      </c>
      <c r="AA2973" s="8">
        <v>0</v>
      </c>
      <c r="AB2973">
        <v>71.06</v>
      </c>
      <c r="AC2973">
        <v>25.3</v>
      </c>
    </row>
    <row r="2974" spans="14:29" x14ac:dyDescent="0.35">
      <c r="N2974">
        <f t="shared" si="95"/>
        <v>0.4</v>
      </c>
      <c r="O2974">
        <v>4</v>
      </c>
      <c r="P2974" t="s">
        <v>24</v>
      </c>
      <c r="Q2974" t="str">
        <f t="shared" si="96"/>
        <v>never smoked</v>
      </c>
      <c r="Z2974">
        <v>4</v>
      </c>
      <c r="AA2974" s="8">
        <v>0</v>
      </c>
      <c r="AB2974">
        <v>104.95</v>
      </c>
      <c r="AC2974">
        <v>28.8</v>
      </c>
    </row>
    <row r="2975" spans="14:29" x14ac:dyDescent="0.35">
      <c r="N2975">
        <f t="shared" si="95"/>
        <v>2.5</v>
      </c>
      <c r="O2975">
        <v>26</v>
      </c>
      <c r="P2975" t="s">
        <v>22</v>
      </c>
      <c r="Q2975" t="str">
        <f t="shared" si="96"/>
        <v>smokes</v>
      </c>
      <c r="Z2975">
        <v>26</v>
      </c>
      <c r="AA2975" s="8">
        <v>0</v>
      </c>
      <c r="AB2975">
        <v>81.94</v>
      </c>
      <c r="AC2975">
        <v>26</v>
      </c>
    </row>
    <row r="2976" spans="14:29" x14ac:dyDescent="0.35">
      <c r="N2976">
        <f t="shared" si="95"/>
        <v>7.5</v>
      </c>
      <c r="O2976">
        <v>62</v>
      </c>
      <c r="P2976" t="s">
        <v>16</v>
      </c>
      <c r="Q2976" t="str">
        <f t="shared" si="96"/>
        <v>formerly smoked</v>
      </c>
      <c r="Z2976">
        <v>62</v>
      </c>
      <c r="AA2976" s="8">
        <v>0</v>
      </c>
      <c r="AB2976">
        <v>96.37</v>
      </c>
      <c r="AC2976">
        <v>30.7</v>
      </c>
    </row>
    <row r="2977" spans="14:29" x14ac:dyDescent="0.35">
      <c r="N2977">
        <f t="shared" si="95"/>
        <v>3.3000000000000003</v>
      </c>
      <c r="O2977">
        <v>33</v>
      </c>
      <c r="P2977" t="s">
        <v>21</v>
      </c>
      <c r="Q2977" t="str">
        <f t="shared" si="96"/>
        <v>never smoked</v>
      </c>
      <c r="Z2977">
        <v>33</v>
      </c>
      <c r="AA2977" s="8">
        <v>0</v>
      </c>
      <c r="AB2977">
        <v>114.16</v>
      </c>
      <c r="AC2977">
        <v>43.3</v>
      </c>
    </row>
    <row r="2978" spans="14:29" x14ac:dyDescent="0.35">
      <c r="N2978">
        <f t="shared" si="95"/>
        <v>5.8</v>
      </c>
      <c r="O2978">
        <v>51</v>
      </c>
      <c r="P2978" t="s">
        <v>22</v>
      </c>
      <c r="Q2978" t="str">
        <f t="shared" si="96"/>
        <v>smokes</v>
      </c>
      <c r="Z2978">
        <v>51</v>
      </c>
      <c r="AA2978" s="8">
        <v>0</v>
      </c>
      <c r="AB2978">
        <v>93.58</v>
      </c>
      <c r="AC2978">
        <v>35.200000000000003</v>
      </c>
    </row>
    <row r="2979" spans="14:29" x14ac:dyDescent="0.35">
      <c r="N2979">
        <f t="shared" si="95"/>
        <v>8.9</v>
      </c>
      <c r="O2979">
        <v>75</v>
      </c>
      <c r="P2979" t="s">
        <v>24</v>
      </c>
      <c r="Q2979" t="str">
        <f t="shared" si="96"/>
        <v>formerly smoked</v>
      </c>
      <c r="Z2979">
        <v>75</v>
      </c>
      <c r="AA2979" s="8">
        <v>0</v>
      </c>
      <c r="AB2979">
        <v>73.89</v>
      </c>
      <c r="AC2979">
        <v>20.9</v>
      </c>
    </row>
    <row r="2980" spans="14:29" x14ac:dyDescent="0.35">
      <c r="N2980">
        <f t="shared" si="95"/>
        <v>4.5</v>
      </c>
      <c r="O2980">
        <v>42</v>
      </c>
      <c r="P2980" t="s">
        <v>22</v>
      </c>
      <c r="Q2980" t="str">
        <f t="shared" si="96"/>
        <v>smokes</v>
      </c>
      <c r="Z2980">
        <v>42</v>
      </c>
      <c r="AA2980" s="8">
        <v>0</v>
      </c>
      <c r="AB2980">
        <v>107.83</v>
      </c>
      <c r="AC2980">
        <v>35.299999999999997</v>
      </c>
    </row>
    <row r="2981" spans="14:29" x14ac:dyDescent="0.35">
      <c r="N2981">
        <f t="shared" si="95"/>
        <v>9.8000000000000007</v>
      </c>
      <c r="O2981">
        <v>82</v>
      </c>
      <c r="P2981" t="s">
        <v>16</v>
      </c>
      <c r="Q2981" t="str">
        <f t="shared" si="96"/>
        <v>formerly smoked</v>
      </c>
      <c r="Z2981">
        <v>82</v>
      </c>
      <c r="AA2981" s="8">
        <v>0</v>
      </c>
      <c r="AB2981">
        <v>107.21</v>
      </c>
      <c r="AC2981">
        <v>27</v>
      </c>
    </row>
    <row r="2982" spans="14:29" x14ac:dyDescent="0.35">
      <c r="N2982">
        <f t="shared" si="95"/>
        <v>7.4</v>
      </c>
      <c r="O2982">
        <v>61</v>
      </c>
      <c r="P2982" t="s">
        <v>22</v>
      </c>
      <c r="Q2982" t="str">
        <f t="shared" si="96"/>
        <v>smokes</v>
      </c>
      <c r="Z2982">
        <v>61</v>
      </c>
      <c r="AA2982" s="8">
        <v>0</v>
      </c>
      <c r="AB2982">
        <v>99.35</v>
      </c>
      <c r="AC2982">
        <v>26.1</v>
      </c>
    </row>
    <row r="2983" spans="14:29" x14ac:dyDescent="0.35">
      <c r="N2983">
        <f t="shared" si="95"/>
        <v>7.5</v>
      </c>
      <c r="O2983">
        <v>62</v>
      </c>
      <c r="P2983" t="s">
        <v>24</v>
      </c>
      <c r="Q2983" t="str">
        <f t="shared" si="96"/>
        <v>formerly smoked</v>
      </c>
      <c r="Z2983">
        <v>62</v>
      </c>
      <c r="AA2983" s="8">
        <v>0</v>
      </c>
      <c r="AB2983">
        <v>203.57</v>
      </c>
      <c r="AC2983">
        <v>29.1</v>
      </c>
    </row>
    <row r="2984" spans="14:29" x14ac:dyDescent="0.35">
      <c r="N2984">
        <f t="shared" si="95"/>
        <v>7.1</v>
      </c>
      <c r="O2984">
        <v>59</v>
      </c>
      <c r="P2984" t="s">
        <v>21</v>
      </c>
      <c r="Q2984" t="str">
        <f t="shared" si="96"/>
        <v>never smoked</v>
      </c>
      <c r="Z2984">
        <v>59</v>
      </c>
      <c r="AA2984" s="8">
        <v>0</v>
      </c>
      <c r="AB2984">
        <v>81.510000000000005</v>
      </c>
      <c r="AC2984">
        <v>32.6</v>
      </c>
    </row>
    <row r="2985" spans="14:29" x14ac:dyDescent="0.35">
      <c r="N2985">
        <f t="shared" si="95"/>
        <v>3</v>
      </c>
      <c r="O2985">
        <v>31</v>
      </c>
      <c r="P2985" t="s">
        <v>16</v>
      </c>
      <c r="Q2985" t="str">
        <f t="shared" si="96"/>
        <v>formerly smoked</v>
      </c>
      <c r="Z2985">
        <v>31</v>
      </c>
      <c r="AA2985" s="8">
        <v>0</v>
      </c>
      <c r="AB2985">
        <v>69.260000000000005</v>
      </c>
      <c r="AC2985">
        <v>21.8</v>
      </c>
    </row>
    <row r="2986" spans="14:29" x14ac:dyDescent="0.35">
      <c r="N2986">
        <f t="shared" si="95"/>
        <v>1</v>
      </c>
      <c r="O2986">
        <v>12</v>
      </c>
      <c r="P2986" t="s">
        <v>21</v>
      </c>
      <c r="Q2986" t="str">
        <f t="shared" si="96"/>
        <v>never smoked</v>
      </c>
      <c r="Z2986">
        <v>12</v>
      </c>
      <c r="AA2986" s="8">
        <v>0</v>
      </c>
      <c r="AB2986">
        <v>111.47</v>
      </c>
      <c r="AC2986">
        <v>32.299999999999997</v>
      </c>
    </row>
    <row r="2987" spans="14:29" x14ac:dyDescent="0.35">
      <c r="N2987">
        <f t="shared" si="95"/>
        <v>9</v>
      </c>
      <c r="O2987">
        <v>76</v>
      </c>
      <c r="P2987" t="s">
        <v>21</v>
      </c>
      <c r="Q2987" t="str">
        <f t="shared" si="96"/>
        <v>never smoked</v>
      </c>
      <c r="Z2987">
        <v>76</v>
      </c>
      <c r="AA2987" s="8">
        <v>0</v>
      </c>
      <c r="AB2987">
        <v>86.09</v>
      </c>
      <c r="AC2987">
        <v>28.1</v>
      </c>
    </row>
    <row r="2988" spans="14:29" x14ac:dyDescent="0.35">
      <c r="N2988">
        <f t="shared" si="95"/>
        <v>8.6</v>
      </c>
      <c r="O2988">
        <v>71</v>
      </c>
      <c r="P2988" t="s">
        <v>16</v>
      </c>
      <c r="Q2988" t="str">
        <f t="shared" si="96"/>
        <v>formerly smoked</v>
      </c>
      <c r="Z2988">
        <v>71</v>
      </c>
      <c r="AA2988" s="8">
        <v>0</v>
      </c>
      <c r="AB2988">
        <v>72.94</v>
      </c>
      <c r="AC2988">
        <v>32.299999999999997</v>
      </c>
    </row>
    <row r="2989" spans="14:29" x14ac:dyDescent="0.35">
      <c r="N2989">
        <f t="shared" si="95"/>
        <v>1.3</v>
      </c>
      <c r="O2989">
        <v>15</v>
      </c>
      <c r="P2989" t="s">
        <v>24</v>
      </c>
      <c r="Q2989" t="str">
        <f t="shared" si="96"/>
        <v>never smoked</v>
      </c>
      <c r="Z2989">
        <v>15</v>
      </c>
      <c r="AA2989" s="8">
        <v>0</v>
      </c>
      <c r="AB2989">
        <v>76.77</v>
      </c>
      <c r="AC2989">
        <v>21.7</v>
      </c>
    </row>
    <row r="2990" spans="14:29" x14ac:dyDescent="0.35">
      <c r="N2990">
        <f t="shared" si="95"/>
        <v>4.8</v>
      </c>
      <c r="O2990">
        <v>44</v>
      </c>
      <c r="P2990" t="s">
        <v>21</v>
      </c>
      <c r="Q2990" t="str">
        <f t="shared" si="96"/>
        <v>never smoked</v>
      </c>
      <c r="Z2990">
        <v>44</v>
      </c>
      <c r="AA2990" s="8">
        <v>0</v>
      </c>
      <c r="AB2990">
        <v>60.32</v>
      </c>
      <c r="AC2990">
        <v>25</v>
      </c>
    </row>
    <row r="2991" spans="14:29" x14ac:dyDescent="0.35">
      <c r="N2991">
        <f t="shared" si="95"/>
        <v>2.9</v>
      </c>
      <c r="O2991">
        <v>30</v>
      </c>
      <c r="P2991" t="s">
        <v>21</v>
      </c>
      <c r="Q2991" t="str">
        <f t="shared" si="96"/>
        <v>never smoked</v>
      </c>
      <c r="Z2991">
        <v>30</v>
      </c>
      <c r="AA2991" s="8">
        <v>0</v>
      </c>
      <c r="AB2991">
        <v>133.24</v>
      </c>
      <c r="AC2991">
        <v>28.9</v>
      </c>
    </row>
    <row r="2992" spans="14:29" x14ac:dyDescent="0.35">
      <c r="N2992">
        <f t="shared" si="95"/>
        <v>5.2</v>
      </c>
      <c r="O2992">
        <v>47</v>
      </c>
      <c r="P2992" t="s">
        <v>16</v>
      </c>
      <c r="Q2992" t="str">
        <f t="shared" si="96"/>
        <v>formerly smoked</v>
      </c>
      <c r="Z2992">
        <v>47</v>
      </c>
      <c r="AA2992" s="8">
        <v>0</v>
      </c>
      <c r="AB2992">
        <v>65.010000000000005</v>
      </c>
      <c r="AC2992">
        <v>21.7</v>
      </c>
    </row>
    <row r="2993" spans="14:29" x14ac:dyDescent="0.35">
      <c r="N2993">
        <f t="shared" si="95"/>
        <v>5.2</v>
      </c>
      <c r="O2993">
        <v>47</v>
      </c>
      <c r="P2993" t="s">
        <v>21</v>
      </c>
      <c r="Q2993" t="str">
        <f t="shared" si="96"/>
        <v>never smoked</v>
      </c>
      <c r="Z2993">
        <v>47</v>
      </c>
      <c r="AA2993" s="8">
        <v>0</v>
      </c>
      <c r="AB2993">
        <v>74.63</v>
      </c>
      <c r="AC2993">
        <v>45.3</v>
      </c>
    </row>
    <row r="2994" spans="14:29" x14ac:dyDescent="0.35">
      <c r="N2994">
        <f t="shared" si="95"/>
        <v>7.3</v>
      </c>
      <c r="O2994">
        <v>60</v>
      </c>
      <c r="P2994" t="s">
        <v>21</v>
      </c>
      <c r="Q2994" t="str">
        <f t="shared" si="96"/>
        <v>never smoked</v>
      </c>
      <c r="Z2994">
        <v>60</v>
      </c>
      <c r="AA2994" s="8">
        <v>0</v>
      </c>
      <c r="AB2994">
        <v>230.78</v>
      </c>
      <c r="AC2994">
        <v>40.200000000000003</v>
      </c>
    </row>
    <row r="2995" spans="14:29" x14ac:dyDescent="0.35">
      <c r="N2995">
        <f t="shared" si="95"/>
        <v>7.5</v>
      </c>
      <c r="O2995">
        <v>62</v>
      </c>
      <c r="P2995" t="s">
        <v>16</v>
      </c>
      <c r="Q2995" t="str">
        <f t="shared" si="96"/>
        <v>formerly smoked</v>
      </c>
      <c r="Z2995">
        <v>62</v>
      </c>
      <c r="AA2995" s="8">
        <v>0</v>
      </c>
      <c r="AB2995">
        <v>72.5</v>
      </c>
      <c r="AC2995">
        <v>22.5</v>
      </c>
    </row>
    <row r="2996" spans="14:29" x14ac:dyDescent="0.35">
      <c r="N2996">
        <f t="shared" si="95"/>
        <v>5.2</v>
      </c>
      <c r="O2996">
        <v>47</v>
      </c>
      <c r="P2996" t="s">
        <v>21</v>
      </c>
      <c r="Q2996" t="str">
        <f t="shared" si="96"/>
        <v>never smoked</v>
      </c>
      <c r="Z2996">
        <v>47</v>
      </c>
      <c r="AA2996" s="8">
        <v>0</v>
      </c>
      <c r="AB2996">
        <v>68.48</v>
      </c>
      <c r="AC2996">
        <v>21.3</v>
      </c>
    </row>
    <row r="2997" spans="14:29" x14ac:dyDescent="0.35">
      <c r="N2997">
        <f t="shared" si="95"/>
        <v>9.2000000000000011</v>
      </c>
      <c r="O2997">
        <v>78</v>
      </c>
      <c r="P2997" t="s">
        <v>16</v>
      </c>
      <c r="Q2997" t="str">
        <f t="shared" si="96"/>
        <v>formerly smoked</v>
      </c>
      <c r="Z2997">
        <v>78</v>
      </c>
      <c r="AA2997" s="8">
        <v>0</v>
      </c>
      <c r="AB2997">
        <v>85.03</v>
      </c>
      <c r="AC2997">
        <v>26.1</v>
      </c>
    </row>
    <row r="2998" spans="14:29" x14ac:dyDescent="0.35">
      <c r="N2998">
        <f t="shared" si="95"/>
        <v>3.5999999999999996</v>
      </c>
      <c r="O2998">
        <v>35</v>
      </c>
      <c r="P2998" t="s">
        <v>22</v>
      </c>
      <c r="Q2998" t="str">
        <f t="shared" si="96"/>
        <v>smokes</v>
      </c>
      <c r="Z2998">
        <v>35</v>
      </c>
      <c r="AA2998" s="8">
        <v>0</v>
      </c>
      <c r="AB2998">
        <v>80.760000000000005</v>
      </c>
      <c r="AC2998">
        <v>28.8</v>
      </c>
    </row>
    <row r="2999" spans="14:29" x14ac:dyDescent="0.35">
      <c r="N2999">
        <f t="shared" si="95"/>
        <v>8.6</v>
      </c>
      <c r="O2999">
        <v>71</v>
      </c>
      <c r="P2999" t="s">
        <v>16</v>
      </c>
      <c r="Q2999" t="str">
        <f t="shared" si="96"/>
        <v>formerly smoked</v>
      </c>
      <c r="Z2999">
        <v>71</v>
      </c>
      <c r="AA2999" s="8">
        <v>0</v>
      </c>
      <c r="AB2999">
        <v>204.98</v>
      </c>
      <c r="AC2999">
        <v>28.1</v>
      </c>
    </row>
    <row r="3000" spans="14:29" x14ac:dyDescent="0.35">
      <c r="N3000">
        <f t="shared" si="95"/>
        <v>6.8000000000000007</v>
      </c>
      <c r="O3000">
        <v>57</v>
      </c>
      <c r="P3000" t="s">
        <v>16</v>
      </c>
      <c r="Q3000" t="str">
        <f t="shared" si="96"/>
        <v>formerly smoked</v>
      </c>
      <c r="Z3000">
        <v>57</v>
      </c>
      <c r="AA3000" s="8">
        <v>0</v>
      </c>
      <c r="AB3000">
        <v>95.36</v>
      </c>
      <c r="AC3000">
        <v>32.4</v>
      </c>
    </row>
    <row r="3001" spans="14:29" x14ac:dyDescent="0.35">
      <c r="N3001">
        <f t="shared" si="95"/>
        <v>1</v>
      </c>
      <c r="O3001">
        <v>12</v>
      </c>
      <c r="P3001" t="s">
        <v>24</v>
      </c>
      <c r="Q3001" t="str">
        <f t="shared" si="96"/>
        <v>never smoked</v>
      </c>
      <c r="Z3001">
        <v>12</v>
      </c>
      <c r="AA3001" s="8">
        <v>0</v>
      </c>
      <c r="AB3001">
        <v>110.33</v>
      </c>
      <c r="AC3001">
        <v>20.399999999999999</v>
      </c>
    </row>
    <row r="3002" spans="14:29" x14ac:dyDescent="0.35">
      <c r="N3002">
        <f t="shared" si="95"/>
        <v>2.5</v>
      </c>
      <c r="O3002">
        <v>26</v>
      </c>
      <c r="P3002" t="s">
        <v>16</v>
      </c>
      <c r="Q3002" t="str">
        <f t="shared" si="96"/>
        <v>formerly smoked</v>
      </c>
      <c r="Z3002">
        <v>26</v>
      </c>
      <c r="AA3002" s="8">
        <v>0</v>
      </c>
      <c r="AB3002">
        <v>89.18</v>
      </c>
      <c r="AC3002">
        <v>25.9</v>
      </c>
    </row>
    <row r="3003" spans="14:29" x14ac:dyDescent="0.35">
      <c r="N3003">
        <f t="shared" si="95"/>
        <v>3.3000000000000003</v>
      </c>
      <c r="O3003">
        <v>33</v>
      </c>
      <c r="P3003" t="s">
        <v>16</v>
      </c>
      <c r="Q3003" t="str">
        <f t="shared" si="96"/>
        <v>formerly smoked</v>
      </c>
      <c r="Z3003">
        <v>33</v>
      </c>
      <c r="AA3003" s="8">
        <v>0</v>
      </c>
      <c r="AB3003">
        <v>91.53</v>
      </c>
      <c r="AC3003">
        <v>38.799999999999997</v>
      </c>
    </row>
    <row r="3004" spans="14:29" x14ac:dyDescent="0.35">
      <c r="N3004">
        <f t="shared" si="95"/>
        <v>7.3</v>
      </c>
      <c r="O3004">
        <v>60</v>
      </c>
      <c r="P3004" t="s">
        <v>21</v>
      </c>
      <c r="Q3004" t="str">
        <f t="shared" si="96"/>
        <v>never smoked</v>
      </c>
      <c r="Z3004">
        <v>60</v>
      </c>
      <c r="AA3004" s="8">
        <v>0</v>
      </c>
      <c r="AB3004">
        <v>65.16</v>
      </c>
      <c r="AC3004">
        <v>30.8</v>
      </c>
    </row>
    <row r="3005" spans="14:29" x14ac:dyDescent="0.35">
      <c r="N3005">
        <f t="shared" si="95"/>
        <v>3.5999999999999996</v>
      </c>
      <c r="O3005">
        <v>35</v>
      </c>
      <c r="P3005" t="s">
        <v>21</v>
      </c>
      <c r="Q3005" t="str">
        <f t="shared" si="96"/>
        <v>never smoked</v>
      </c>
      <c r="Z3005">
        <v>35</v>
      </c>
      <c r="AA3005" s="8">
        <v>0</v>
      </c>
      <c r="AB3005">
        <v>74.53</v>
      </c>
      <c r="AC3005">
        <v>24.6</v>
      </c>
    </row>
    <row r="3006" spans="14:29" x14ac:dyDescent="0.35">
      <c r="N3006">
        <f t="shared" si="95"/>
        <v>0.89999999999999991</v>
      </c>
      <c r="O3006">
        <v>10</v>
      </c>
      <c r="P3006" t="s">
        <v>24</v>
      </c>
      <c r="Q3006" t="str">
        <f t="shared" si="96"/>
        <v>never smoked</v>
      </c>
      <c r="Z3006">
        <v>10</v>
      </c>
      <c r="AA3006" s="8">
        <v>0</v>
      </c>
      <c r="AB3006">
        <v>93.29</v>
      </c>
      <c r="AC3006">
        <v>20.6</v>
      </c>
    </row>
    <row r="3007" spans="14:29" x14ac:dyDescent="0.35">
      <c r="N3007">
        <f t="shared" si="95"/>
        <v>5.6000000000000005</v>
      </c>
      <c r="O3007">
        <v>50</v>
      </c>
      <c r="P3007" t="s">
        <v>16</v>
      </c>
      <c r="Q3007" t="str">
        <f t="shared" si="96"/>
        <v>formerly smoked</v>
      </c>
      <c r="Z3007">
        <v>50</v>
      </c>
      <c r="AA3007" s="8">
        <v>0</v>
      </c>
      <c r="AB3007">
        <v>227.89</v>
      </c>
      <c r="AC3007">
        <v>38.799999999999997</v>
      </c>
    </row>
    <row r="3008" spans="14:29" x14ac:dyDescent="0.35">
      <c r="N3008">
        <f t="shared" si="95"/>
        <v>4.8</v>
      </c>
      <c r="O3008">
        <v>44</v>
      </c>
      <c r="P3008" t="s">
        <v>24</v>
      </c>
      <c r="Q3008" t="str">
        <f t="shared" si="96"/>
        <v>smokes</v>
      </c>
      <c r="Z3008">
        <v>44</v>
      </c>
      <c r="AA3008" s="8">
        <v>0</v>
      </c>
      <c r="AB3008">
        <v>121.46</v>
      </c>
      <c r="AC3008">
        <v>40.4</v>
      </c>
    </row>
    <row r="3009" spans="14:29" x14ac:dyDescent="0.35">
      <c r="N3009">
        <f t="shared" si="95"/>
        <v>8.8000000000000007</v>
      </c>
      <c r="O3009">
        <v>73</v>
      </c>
      <c r="P3009" t="s">
        <v>21</v>
      </c>
      <c r="Q3009" t="str">
        <f t="shared" si="96"/>
        <v>never smoked</v>
      </c>
      <c r="Z3009">
        <v>73</v>
      </c>
      <c r="AA3009" s="8">
        <v>0</v>
      </c>
      <c r="AB3009">
        <v>69.349999999999994</v>
      </c>
      <c r="AC3009">
        <v>28.1</v>
      </c>
    </row>
    <row r="3010" spans="14:29" x14ac:dyDescent="0.35">
      <c r="N3010">
        <f t="shared" si="95"/>
        <v>4.3</v>
      </c>
      <c r="O3010">
        <v>41</v>
      </c>
      <c r="P3010" t="s">
        <v>21</v>
      </c>
      <c r="Q3010" t="str">
        <f t="shared" si="96"/>
        <v>never smoked</v>
      </c>
      <c r="Z3010">
        <v>41</v>
      </c>
      <c r="AA3010" s="8">
        <v>0</v>
      </c>
      <c r="AB3010">
        <v>216.71</v>
      </c>
      <c r="AC3010">
        <v>36.200000000000003</v>
      </c>
    </row>
    <row r="3011" spans="14:29" x14ac:dyDescent="0.35">
      <c r="N3011">
        <f t="shared" ref="N3011:N3074" si="97">_xlfn.PERCENTRANK.EXC(O:O,O3011,2)*10</f>
        <v>0.6</v>
      </c>
      <c r="O3011">
        <v>7</v>
      </c>
      <c r="P3011" t="s">
        <v>24</v>
      </c>
      <c r="Q3011" t="str">
        <f t="shared" ref="Q3011:Q3074" si="98">IF(P3011="Unknown",IF(N3011&gt;=7,"formerly smoked",IF(N3011&gt;=2,"smokes","never smoked")),P3011)</f>
        <v>never smoked</v>
      </c>
      <c r="Z3011">
        <v>7</v>
      </c>
      <c r="AA3011" s="8">
        <v>0</v>
      </c>
      <c r="AB3011">
        <v>74.959999999999994</v>
      </c>
      <c r="AC3011">
        <v>18.8</v>
      </c>
    </row>
    <row r="3012" spans="14:29" x14ac:dyDescent="0.35">
      <c r="N3012">
        <f t="shared" si="97"/>
        <v>4.9000000000000004</v>
      </c>
      <c r="O3012">
        <v>45</v>
      </c>
      <c r="P3012" t="s">
        <v>22</v>
      </c>
      <c r="Q3012" t="str">
        <f t="shared" si="98"/>
        <v>smokes</v>
      </c>
      <c r="Z3012">
        <v>45</v>
      </c>
      <c r="AA3012" s="8">
        <v>0</v>
      </c>
      <c r="AB3012">
        <v>75.25</v>
      </c>
      <c r="AC3012">
        <v>27.6</v>
      </c>
    </row>
    <row r="3013" spans="14:29" x14ac:dyDescent="0.35">
      <c r="N3013">
        <f t="shared" si="97"/>
        <v>7.3</v>
      </c>
      <c r="O3013">
        <v>60</v>
      </c>
      <c r="P3013" t="s">
        <v>16</v>
      </c>
      <c r="Q3013" t="str">
        <f t="shared" si="98"/>
        <v>formerly smoked</v>
      </c>
      <c r="Z3013">
        <v>60</v>
      </c>
      <c r="AA3013" s="8">
        <v>0</v>
      </c>
      <c r="AB3013">
        <v>91.82</v>
      </c>
      <c r="AC3013">
        <v>28.3</v>
      </c>
    </row>
    <row r="3014" spans="14:29" x14ac:dyDescent="0.35">
      <c r="N3014">
        <f t="shared" si="97"/>
        <v>5.5</v>
      </c>
      <c r="O3014">
        <v>49</v>
      </c>
      <c r="P3014" t="s">
        <v>22</v>
      </c>
      <c r="Q3014" t="str">
        <f t="shared" si="98"/>
        <v>smokes</v>
      </c>
      <c r="Z3014">
        <v>49</v>
      </c>
      <c r="AA3014" s="8">
        <v>0</v>
      </c>
      <c r="AB3014">
        <v>56.37</v>
      </c>
      <c r="AC3014">
        <v>39.4</v>
      </c>
    </row>
    <row r="3015" spans="14:29" x14ac:dyDescent="0.35">
      <c r="N3015">
        <f t="shared" si="97"/>
        <v>4.9000000000000004</v>
      </c>
      <c r="O3015">
        <v>45</v>
      </c>
      <c r="P3015" t="s">
        <v>24</v>
      </c>
      <c r="Q3015" t="str">
        <f t="shared" si="98"/>
        <v>smokes</v>
      </c>
      <c r="Z3015">
        <v>45</v>
      </c>
      <c r="AA3015" s="8">
        <v>0</v>
      </c>
      <c r="AB3015">
        <v>149.15</v>
      </c>
      <c r="AC3015">
        <v>33.5</v>
      </c>
    </row>
    <row r="3016" spans="14:29" x14ac:dyDescent="0.35">
      <c r="N3016">
        <f t="shared" si="97"/>
        <v>6.5</v>
      </c>
      <c r="O3016">
        <v>55</v>
      </c>
      <c r="P3016" t="s">
        <v>16</v>
      </c>
      <c r="Q3016" t="str">
        <f t="shared" si="98"/>
        <v>formerly smoked</v>
      </c>
      <c r="Z3016">
        <v>55</v>
      </c>
      <c r="AA3016" s="8">
        <v>0</v>
      </c>
      <c r="AB3016">
        <v>202.67</v>
      </c>
      <c r="AC3016">
        <v>40.4</v>
      </c>
    </row>
    <row r="3017" spans="14:29" x14ac:dyDescent="0.35">
      <c r="N3017">
        <f t="shared" si="97"/>
        <v>6.3</v>
      </c>
      <c r="O3017">
        <v>54</v>
      </c>
      <c r="P3017" t="s">
        <v>24</v>
      </c>
      <c r="Q3017" t="str">
        <f t="shared" si="98"/>
        <v>smokes</v>
      </c>
      <c r="Z3017">
        <v>54</v>
      </c>
      <c r="AA3017" s="8">
        <v>0</v>
      </c>
      <c r="AB3017">
        <v>65.38</v>
      </c>
      <c r="AC3017">
        <v>25.9</v>
      </c>
    </row>
    <row r="3018" spans="14:29" x14ac:dyDescent="0.35">
      <c r="N3018">
        <f t="shared" si="97"/>
        <v>4.0999999999999996</v>
      </c>
      <c r="O3018">
        <v>39</v>
      </c>
      <c r="P3018" t="s">
        <v>22</v>
      </c>
      <c r="Q3018" t="str">
        <f t="shared" si="98"/>
        <v>smokes</v>
      </c>
      <c r="Z3018">
        <v>39</v>
      </c>
      <c r="AA3018" s="8">
        <v>0</v>
      </c>
      <c r="AB3018">
        <v>90.31</v>
      </c>
      <c r="AC3018">
        <v>27.6</v>
      </c>
    </row>
    <row r="3019" spans="14:29" x14ac:dyDescent="0.35">
      <c r="N3019">
        <f t="shared" si="97"/>
        <v>9</v>
      </c>
      <c r="O3019">
        <v>76</v>
      </c>
      <c r="P3019" t="s">
        <v>16</v>
      </c>
      <c r="Q3019" t="str">
        <f t="shared" si="98"/>
        <v>formerly smoked</v>
      </c>
      <c r="Z3019">
        <v>76</v>
      </c>
      <c r="AA3019" s="8">
        <v>0</v>
      </c>
      <c r="AB3019">
        <v>221.8</v>
      </c>
      <c r="AC3019">
        <v>44.7</v>
      </c>
    </row>
    <row r="3020" spans="14:29" x14ac:dyDescent="0.35">
      <c r="N3020">
        <f t="shared" si="97"/>
        <v>2.7</v>
      </c>
      <c r="O3020">
        <v>28</v>
      </c>
      <c r="P3020" t="s">
        <v>24</v>
      </c>
      <c r="Q3020" t="str">
        <f t="shared" si="98"/>
        <v>smokes</v>
      </c>
      <c r="Z3020">
        <v>28</v>
      </c>
      <c r="AA3020" s="8">
        <v>0</v>
      </c>
      <c r="AB3020">
        <v>73.39</v>
      </c>
      <c r="AC3020">
        <v>30.8</v>
      </c>
    </row>
    <row r="3021" spans="14:29" x14ac:dyDescent="0.35">
      <c r="N3021">
        <f t="shared" si="97"/>
        <v>8.5</v>
      </c>
      <c r="O3021">
        <v>70</v>
      </c>
      <c r="P3021" t="s">
        <v>16</v>
      </c>
      <c r="Q3021" t="str">
        <f t="shared" si="98"/>
        <v>formerly smoked</v>
      </c>
      <c r="Z3021">
        <v>70</v>
      </c>
      <c r="AA3021" s="8">
        <v>0</v>
      </c>
      <c r="AB3021">
        <v>147.12</v>
      </c>
      <c r="AC3021">
        <v>22.3</v>
      </c>
    </row>
    <row r="3022" spans="14:29" x14ac:dyDescent="0.35">
      <c r="N3022">
        <f t="shared" si="97"/>
        <v>2.7</v>
      </c>
      <c r="O3022">
        <v>28</v>
      </c>
      <c r="P3022" t="s">
        <v>24</v>
      </c>
      <c r="Q3022" t="str">
        <f t="shared" si="98"/>
        <v>smokes</v>
      </c>
      <c r="Z3022">
        <v>28</v>
      </c>
      <c r="AA3022" s="8">
        <v>0</v>
      </c>
      <c r="AB3022">
        <v>109.85</v>
      </c>
      <c r="AC3022">
        <v>27.9</v>
      </c>
    </row>
    <row r="3023" spans="14:29" x14ac:dyDescent="0.35">
      <c r="N3023">
        <f t="shared" si="97"/>
        <v>9.3999999999999986</v>
      </c>
      <c r="O3023">
        <v>79</v>
      </c>
      <c r="P3023" t="s">
        <v>16</v>
      </c>
      <c r="Q3023" t="str">
        <f t="shared" si="98"/>
        <v>formerly smoked</v>
      </c>
      <c r="Z3023">
        <v>79</v>
      </c>
      <c r="AA3023" s="8">
        <v>0</v>
      </c>
      <c r="AB3023">
        <v>103.21</v>
      </c>
      <c r="AC3023">
        <v>22.9</v>
      </c>
    </row>
    <row r="3024" spans="14:29" x14ac:dyDescent="0.35">
      <c r="N3024">
        <f t="shared" si="97"/>
        <v>2.9</v>
      </c>
      <c r="O3024">
        <v>30</v>
      </c>
      <c r="P3024" t="s">
        <v>22</v>
      </c>
      <c r="Q3024" t="str">
        <f t="shared" si="98"/>
        <v>smokes</v>
      </c>
      <c r="Z3024">
        <v>30</v>
      </c>
      <c r="AA3024" s="8">
        <v>0</v>
      </c>
      <c r="AB3024">
        <v>81.25</v>
      </c>
      <c r="AC3024">
        <v>27.3</v>
      </c>
    </row>
    <row r="3025" spans="14:29" x14ac:dyDescent="0.35">
      <c r="N3025">
        <f t="shared" si="97"/>
        <v>2.5</v>
      </c>
      <c r="O3025">
        <v>26</v>
      </c>
      <c r="P3025" t="s">
        <v>21</v>
      </c>
      <c r="Q3025" t="str">
        <f t="shared" si="98"/>
        <v>never smoked</v>
      </c>
      <c r="Z3025">
        <v>26</v>
      </c>
      <c r="AA3025" s="8">
        <v>0</v>
      </c>
      <c r="AB3025">
        <v>84.69</v>
      </c>
      <c r="AC3025">
        <v>25</v>
      </c>
    </row>
    <row r="3026" spans="14:29" x14ac:dyDescent="0.35">
      <c r="N3026">
        <f t="shared" si="97"/>
        <v>6.8000000000000007</v>
      </c>
      <c r="O3026">
        <v>57</v>
      </c>
      <c r="P3026" t="s">
        <v>22</v>
      </c>
      <c r="Q3026" t="str">
        <f t="shared" si="98"/>
        <v>smokes</v>
      </c>
      <c r="Z3026">
        <v>57</v>
      </c>
      <c r="AA3026" s="8">
        <v>0</v>
      </c>
      <c r="AB3026">
        <v>87.1</v>
      </c>
      <c r="AC3026">
        <v>48.3</v>
      </c>
    </row>
    <row r="3027" spans="14:29" x14ac:dyDescent="0.35">
      <c r="N3027">
        <f t="shared" si="97"/>
        <v>1.4000000000000001</v>
      </c>
      <c r="O3027">
        <v>16</v>
      </c>
      <c r="P3027" t="s">
        <v>24</v>
      </c>
      <c r="Q3027" t="str">
        <f t="shared" si="98"/>
        <v>never smoked</v>
      </c>
      <c r="Z3027">
        <v>16</v>
      </c>
      <c r="AA3027" s="8">
        <v>0</v>
      </c>
      <c r="AB3027">
        <v>81.92</v>
      </c>
      <c r="AC3027">
        <v>22.7</v>
      </c>
    </row>
    <row r="3028" spans="14:29" x14ac:dyDescent="0.35">
      <c r="N3028">
        <f t="shared" si="97"/>
        <v>4.2</v>
      </c>
      <c r="O3028">
        <v>40</v>
      </c>
      <c r="P3028" t="s">
        <v>24</v>
      </c>
      <c r="Q3028" t="str">
        <f t="shared" si="98"/>
        <v>smokes</v>
      </c>
      <c r="Z3028">
        <v>40</v>
      </c>
      <c r="AA3028" s="8">
        <v>0</v>
      </c>
      <c r="AB3028">
        <v>90.91</v>
      </c>
      <c r="AC3028">
        <v>39.1</v>
      </c>
    </row>
    <row r="3029" spans="14:29" x14ac:dyDescent="0.35">
      <c r="N3029">
        <f t="shared" si="97"/>
        <v>9.1</v>
      </c>
      <c r="O3029">
        <v>77</v>
      </c>
      <c r="P3029" t="s">
        <v>21</v>
      </c>
      <c r="Q3029" t="str">
        <f t="shared" si="98"/>
        <v>never smoked</v>
      </c>
      <c r="Z3029">
        <v>77</v>
      </c>
      <c r="AA3029" s="8">
        <v>0</v>
      </c>
      <c r="AB3029">
        <v>64.400000000000006</v>
      </c>
      <c r="AC3029">
        <v>27.8</v>
      </c>
    </row>
    <row r="3030" spans="14:29" x14ac:dyDescent="0.35">
      <c r="N3030">
        <f t="shared" si="97"/>
        <v>8.1999999999999993</v>
      </c>
      <c r="O3030">
        <v>67</v>
      </c>
      <c r="P3030" t="s">
        <v>22</v>
      </c>
      <c r="Q3030" t="str">
        <f t="shared" si="98"/>
        <v>smokes</v>
      </c>
      <c r="Z3030">
        <v>67</v>
      </c>
      <c r="AA3030" s="8">
        <v>0</v>
      </c>
      <c r="AB3030">
        <v>85.48</v>
      </c>
      <c r="AC3030">
        <v>28.1</v>
      </c>
    </row>
    <row r="3031" spans="14:29" x14ac:dyDescent="0.35">
      <c r="N3031">
        <f t="shared" si="97"/>
        <v>3.7</v>
      </c>
      <c r="O3031">
        <v>36</v>
      </c>
      <c r="P3031" t="s">
        <v>16</v>
      </c>
      <c r="Q3031" t="str">
        <f t="shared" si="98"/>
        <v>formerly smoked</v>
      </c>
      <c r="Z3031">
        <v>36</v>
      </c>
      <c r="AA3031" s="8">
        <v>0</v>
      </c>
      <c r="AB3031">
        <v>67.290000000000006</v>
      </c>
      <c r="AC3031">
        <v>36.700000000000003</v>
      </c>
    </row>
    <row r="3032" spans="14:29" x14ac:dyDescent="0.35">
      <c r="N3032">
        <f t="shared" si="97"/>
        <v>4.2</v>
      </c>
      <c r="O3032">
        <v>40</v>
      </c>
      <c r="P3032" t="s">
        <v>24</v>
      </c>
      <c r="Q3032" t="str">
        <f t="shared" si="98"/>
        <v>smokes</v>
      </c>
      <c r="Z3032">
        <v>40</v>
      </c>
      <c r="AA3032" s="8">
        <v>0</v>
      </c>
      <c r="AB3032">
        <v>124.48</v>
      </c>
      <c r="AC3032">
        <v>38.5</v>
      </c>
    </row>
    <row r="3033" spans="14:29" x14ac:dyDescent="0.35">
      <c r="N3033">
        <f t="shared" si="97"/>
        <v>0.2</v>
      </c>
      <c r="O3033">
        <v>2</v>
      </c>
      <c r="P3033" t="s">
        <v>24</v>
      </c>
      <c r="Q3033" t="str">
        <f t="shared" si="98"/>
        <v>never smoked</v>
      </c>
      <c r="Z3033">
        <v>2</v>
      </c>
      <c r="AA3033" s="8">
        <v>0</v>
      </c>
      <c r="AB3033">
        <v>62.89</v>
      </c>
      <c r="AC3033">
        <v>29.4</v>
      </c>
    </row>
    <row r="3034" spans="14:29" x14ac:dyDescent="0.35">
      <c r="N3034">
        <f t="shared" si="97"/>
        <v>6</v>
      </c>
      <c r="O3034">
        <v>52</v>
      </c>
      <c r="P3034" t="s">
        <v>16</v>
      </c>
      <c r="Q3034" t="str">
        <f t="shared" si="98"/>
        <v>formerly smoked</v>
      </c>
      <c r="Z3034">
        <v>52</v>
      </c>
      <c r="AA3034" s="8">
        <v>0</v>
      </c>
      <c r="AB3034">
        <v>87.51</v>
      </c>
      <c r="AC3034">
        <v>30.5</v>
      </c>
    </row>
    <row r="3035" spans="14:29" x14ac:dyDescent="0.35">
      <c r="N3035">
        <f t="shared" si="97"/>
        <v>9.2000000000000011</v>
      </c>
      <c r="O3035">
        <v>78</v>
      </c>
      <c r="P3035" t="s">
        <v>24</v>
      </c>
      <c r="Q3035" t="str">
        <f t="shared" si="98"/>
        <v>formerly smoked</v>
      </c>
      <c r="Z3035">
        <v>78</v>
      </c>
      <c r="AA3035" s="8">
        <v>0</v>
      </c>
      <c r="AB3035">
        <v>93.15</v>
      </c>
      <c r="AC3035">
        <v>23.6</v>
      </c>
    </row>
    <row r="3036" spans="14:29" x14ac:dyDescent="0.35">
      <c r="N3036">
        <f t="shared" si="97"/>
        <v>2</v>
      </c>
      <c r="O3036">
        <v>22</v>
      </c>
      <c r="P3036" t="s">
        <v>24</v>
      </c>
      <c r="Q3036" t="str">
        <f t="shared" si="98"/>
        <v>smokes</v>
      </c>
      <c r="Z3036">
        <v>22</v>
      </c>
      <c r="AA3036" s="8">
        <v>0</v>
      </c>
      <c r="AB3036">
        <v>64.87</v>
      </c>
      <c r="AC3036">
        <v>20.6</v>
      </c>
    </row>
    <row r="3037" spans="14:29" x14ac:dyDescent="0.35">
      <c r="N3037">
        <f t="shared" si="97"/>
        <v>3.3000000000000003</v>
      </c>
      <c r="O3037">
        <v>33</v>
      </c>
      <c r="P3037" t="s">
        <v>22</v>
      </c>
      <c r="Q3037" t="str">
        <f t="shared" si="98"/>
        <v>smokes</v>
      </c>
      <c r="Z3037">
        <v>33</v>
      </c>
      <c r="AA3037" s="8">
        <v>0</v>
      </c>
      <c r="AB3037">
        <v>90.68</v>
      </c>
      <c r="AC3037">
        <v>31.7</v>
      </c>
    </row>
    <row r="3038" spans="14:29" x14ac:dyDescent="0.35">
      <c r="N3038">
        <f t="shared" si="97"/>
        <v>4.2</v>
      </c>
      <c r="O3038">
        <v>40</v>
      </c>
      <c r="P3038" t="s">
        <v>24</v>
      </c>
      <c r="Q3038" t="str">
        <f t="shared" si="98"/>
        <v>smokes</v>
      </c>
      <c r="Z3038">
        <v>40</v>
      </c>
      <c r="AA3038" s="8">
        <v>0</v>
      </c>
      <c r="AB3038">
        <v>104.64</v>
      </c>
      <c r="AC3038">
        <v>24.9</v>
      </c>
    </row>
    <row r="3039" spans="14:29" x14ac:dyDescent="0.35">
      <c r="N3039">
        <f t="shared" si="97"/>
        <v>1.7999999999999998</v>
      </c>
      <c r="O3039">
        <v>20</v>
      </c>
      <c r="P3039" t="s">
        <v>21</v>
      </c>
      <c r="Q3039" t="str">
        <f t="shared" si="98"/>
        <v>never smoked</v>
      </c>
      <c r="Z3039">
        <v>20</v>
      </c>
      <c r="AA3039" s="8">
        <v>0</v>
      </c>
      <c r="AB3039">
        <v>92.44</v>
      </c>
      <c r="AC3039">
        <v>33.4</v>
      </c>
    </row>
    <row r="3040" spans="14:29" x14ac:dyDescent="0.35">
      <c r="N3040">
        <f t="shared" si="97"/>
        <v>1.7000000000000002</v>
      </c>
      <c r="O3040">
        <v>19</v>
      </c>
      <c r="P3040" t="s">
        <v>24</v>
      </c>
      <c r="Q3040" t="str">
        <f t="shared" si="98"/>
        <v>never smoked</v>
      </c>
      <c r="Z3040">
        <v>19</v>
      </c>
      <c r="AA3040" s="8">
        <v>0</v>
      </c>
      <c r="AB3040">
        <v>120.46</v>
      </c>
      <c r="AC3040">
        <v>22.2</v>
      </c>
    </row>
    <row r="3041" spans="14:29" x14ac:dyDescent="0.35">
      <c r="N3041">
        <f t="shared" si="97"/>
        <v>2.4</v>
      </c>
      <c r="O3041">
        <v>25</v>
      </c>
      <c r="P3041" t="s">
        <v>21</v>
      </c>
      <c r="Q3041" t="str">
        <f t="shared" si="98"/>
        <v>never smoked</v>
      </c>
      <c r="Z3041">
        <v>25</v>
      </c>
      <c r="AA3041" s="8">
        <v>0</v>
      </c>
      <c r="AB3041">
        <v>89.87</v>
      </c>
      <c r="AC3041">
        <v>26.5</v>
      </c>
    </row>
    <row r="3042" spans="14:29" x14ac:dyDescent="0.35">
      <c r="N3042">
        <f t="shared" si="97"/>
        <v>2.1</v>
      </c>
      <c r="O3042">
        <v>23</v>
      </c>
      <c r="P3042" t="s">
        <v>16</v>
      </c>
      <c r="Q3042" t="str">
        <f t="shared" si="98"/>
        <v>formerly smoked</v>
      </c>
      <c r="Z3042">
        <v>23</v>
      </c>
      <c r="AA3042" s="8">
        <v>0</v>
      </c>
      <c r="AB3042">
        <v>105.28</v>
      </c>
      <c r="AC3042">
        <v>27.1</v>
      </c>
    </row>
    <row r="3043" spans="14:29" x14ac:dyDescent="0.35">
      <c r="N3043">
        <f t="shared" si="97"/>
        <v>2.7</v>
      </c>
      <c r="O3043">
        <v>28</v>
      </c>
      <c r="P3043" t="s">
        <v>21</v>
      </c>
      <c r="Q3043" t="str">
        <f t="shared" si="98"/>
        <v>never smoked</v>
      </c>
      <c r="Z3043">
        <v>28</v>
      </c>
      <c r="AA3043" s="8">
        <v>0</v>
      </c>
      <c r="AB3043">
        <v>131.80000000000001</v>
      </c>
      <c r="AC3043">
        <v>30.3</v>
      </c>
    </row>
    <row r="3044" spans="14:29" x14ac:dyDescent="0.35">
      <c r="N3044">
        <f t="shared" si="97"/>
        <v>0.6</v>
      </c>
      <c r="O3044">
        <v>6</v>
      </c>
      <c r="P3044" t="s">
        <v>24</v>
      </c>
      <c r="Q3044" t="str">
        <f t="shared" si="98"/>
        <v>never smoked</v>
      </c>
      <c r="Z3044">
        <v>6</v>
      </c>
      <c r="AA3044" s="8">
        <v>0</v>
      </c>
      <c r="AB3044">
        <v>66.33</v>
      </c>
      <c r="AC3044">
        <v>18.600000000000001</v>
      </c>
    </row>
    <row r="3045" spans="14:29" x14ac:dyDescent="0.35">
      <c r="N3045">
        <f t="shared" si="97"/>
        <v>3.8</v>
      </c>
      <c r="O3045">
        <v>37</v>
      </c>
      <c r="P3045" t="s">
        <v>24</v>
      </c>
      <c r="Q3045" t="str">
        <f t="shared" si="98"/>
        <v>smokes</v>
      </c>
      <c r="Z3045">
        <v>37</v>
      </c>
      <c r="AA3045" s="8">
        <v>0</v>
      </c>
      <c r="AB3045">
        <v>101.07</v>
      </c>
      <c r="AC3045">
        <v>26.4</v>
      </c>
    </row>
    <row r="3046" spans="14:29" x14ac:dyDescent="0.35">
      <c r="N3046">
        <f t="shared" si="97"/>
        <v>0.89999999999999991</v>
      </c>
      <c r="O3046">
        <v>10</v>
      </c>
      <c r="P3046" t="s">
        <v>16</v>
      </c>
      <c r="Q3046" t="str">
        <f t="shared" si="98"/>
        <v>formerly smoked</v>
      </c>
      <c r="Z3046">
        <v>10</v>
      </c>
      <c r="AA3046" s="8">
        <v>0</v>
      </c>
      <c r="AB3046">
        <v>83.37</v>
      </c>
      <c r="AC3046">
        <v>17.8</v>
      </c>
    </row>
    <row r="3047" spans="14:29" x14ac:dyDescent="0.35">
      <c r="N3047">
        <f t="shared" si="97"/>
        <v>3.4000000000000004</v>
      </c>
      <c r="O3047">
        <v>34</v>
      </c>
      <c r="P3047" t="s">
        <v>22</v>
      </c>
      <c r="Q3047" t="str">
        <f t="shared" si="98"/>
        <v>smokes</v>
      </c>
      <c r="Z3047">
        <v>34</v>
      </c>
      <c r="AA3047" s="8">
        <v>0</v>
      </c>
      <c r="AB3047">
        <v>79.8</v>
      </c>
      <c r="AC3047">
        <v>37.4</v>
      </c>
    </row>
    <row r="3048" spans="14:29" x14ac:dyDescent="0.35">
      <c r="N3048">
        <f t="shared" si="97"/>
        <v>7.3</v>
      </c>
      <c r="O3048">
        <v>60</v>
      </c>
      <c r="P3048" t="s">
        <v>16</v>
      </c>
      <c r="Q3048" t="str">
        <f t="shared" si="98"/>
        <v>formerly smoked</v>
      </c>
      <c r="Z3048">
        <v>60</v>
      </c>
      <c r="AA3048" s="8">
        <v>0</v>
      </c>
      <c r="AB3048">
        <v>103.17</v>
      </c>
      <c r="AC3048">
        <v>32.1</v>
      </c>
    </row>
    <row r="3049" spans="14:29" x14ac:dyDescent="0.35">
      <c r="N3049">
        <f t="shared" si="97"/>
        <v>2</v>
      </c>
      <c r="O3049">
        <v>22</v>
      </c>
      <c r="P3049" t="s">
        <v>21</v>
      </c>
      <c r="Q3049" t="str">
        <f t="shared" si="98"/>
        <v>never smoked</v>
      </c>
      <c r="Z3049">
        <v>22</v>
      </c>
      <c r="AA3049" s="8">
        <v>0</v>
      </c>
      <c r="AB3049">
        <v>62.52</v>
      </c>
      <c r="AC3049">
        <v>38.200000000000003</v>
      </c>
    </row>
    <row r="3050" spans="14:29" x14ac:dyDescent="0.35">
      <c r="N3050">
        <f t="shared" si="97"/>
        <v>7.5</v>
      </c>
      <c r="O3050">
        <v>62</v>
      </c>
      <c r="P3050" t="s">
        <v>22</v>
      </c>
      <c r="Q3050" t="str">
        <f t="shared" si="98"/>
        <v>smokes</v>
      </c>
      <c r="Z3050">
        <v>62</v>
      </c>
      <c r="AA3050" s="8">
        <v>0</v>
      </c>
      <c r="AB3050">
        <v>75.78</v>
      </c>
      <c r="AC3050">
        <v>28.1</v>
      </c>
    </row>
    <row r="3051" spans="14:29" x14ac:dyDescent="0.35">
      <c r="N3051">
        <f t="shared" si="97"/>
        <v>6</v>
      </c>
      <c r="O3051">
        <v>52</v>
      </c>
      <c r="P3051" t="s">
        <v>16</v>
      </c>
      <c r="Q3051" t="str">
        <f t="shared" si="98"/>
        <v>formerly smoked</v>
      </c>
      <c r="Z3051">
        <v>52</v>
      </c>
      <c r="AA3051" s="8">
        <v>0</v>
      </c>
      <c r="AB3051">
        <v>110.36</v>
      </c>
      <c r="AC3051">
        <v>39.1</v>
      </c>
    </row>
    <row r="3052" spans="14:29" x14ac:dyDescent="0.35">
      <c r="N3052">
        <f t="shared" si="97"/>
        <v>7.4</v>
      </c>
      <c r="O3052">
        <v>61</v>
      </c>
      <c r="P3052" t="s">
        <v>21</v>
      </c>
      <c r="Q3052" t="str">
        <f t="shared" si="98"/>
        <v>never smoked</v>
      </c>
      <c r="Z3052">
        <v>61</v>
      </c>
      <c r="AA3052" s="8">
        <v>0</v>
      </c>
      <c r="AB3052">
        <v>140.07</v>
      </c>
      <c r="AC3052">
        <v>29.5</v>
      </c>
    </row>
    <row r="3053" spans="14:29" x14ac:dyDescent="0.35">
      <c r="N3053">
        <f t="shared" si="97"/>
        <v>0.89999999999999991</v>
      </c>
      <c r="O3053">
        <v>10</v>
      </c>
      <c r="P3053" t="s">
        <v>21</v>
      </c>
      <c r="Q3053" t="str">
        <f t="shared" si="98"/>
        <v>never smoked</v>
      </c>
      <c r="Z3053">
        <v>10</v>
      </c>
      <c r="AA3053" s="8">
        <v>0</v>
      </c>
      <c r="AB3053">
        <v>84.86</v>
      </c>
      <c r="AC3053">
        <v>28.6</v>
      </c>
    </row>
    <row r="3054" spans="14:29" x14ac:dyDescent="0.35">
      <c r="N3054">
        <f t="shared" si="97"/>
        <v>3.7</v>
      </c>
      <c r="O3054">
        <v>36</v>
      </c>
      <c r="P3054" t="s">
        <v>21</v>
      </c>
      <c r="Q3054" t="str">
        <f t="shared" si="98"/>
        <v>never smoked</v>
      </c>
      <c r="Z3054">
        <v>36</v>
      </c>
      <c r="AA3054" s="8">
        <v>0</v>
      </c>
      <c r="AB3054">
        <v>106.85</v>
      </c>
      <c r="AC3054">
        <v>40.1</v>
      </c>
    </row>
    <row r="3055" spans="14:29" x14ac:dyDescent="0.35">
      <c r="N3055">
        <f t="shared" si="97"/>
        <v>2.8000000000000003</v>
      </c>
      <c r="O3055">
        <v>29</v>
      </c>
      <c r="P3055" t="s">
        <v>21</v>
      </c>
      <c r="Q3055" t="str">
        <f t="shared" si="98"/>
        <v>never smoked</v>
      </c>
      <c r="Z3055">
        <v>29</v>
      </c>
      <c r="AA3055" s="8">
        <v>0</v>
      </c>
      <c r="AB3055">
        <v>102.07</v>
      </c>
      <c r="AC3055">
        <v>31.8</v>
      </c>
    </row>
    <row r="3056" spans="14:29" x14ac:dyDescent="0.35">
      <c r="N3056">
        <f t="shared" si="97"/>
        <v>8.4</v>
      </c>
      <c r="O3056">
        <v>69</v>
      </c>
      <c r="P3056" t="s">
        <v>24</v>
      </c>
      <c r="Q3056" t="str">
        <f t="shared" si="98"/>
        <v>formerly smoked</v>
      </c>
      <c r="Z3056">
        <v>69</v>
      </c>
      <c r="AA3056" s="8">
        <v>0</v>
      </c>
      <c r="AB3056">
        <v>202.38</v>
      </c>
      <c r="AC3056">
        <v>34.6</v>
      </c>
    </row>
    <row r="3057" spans="14:29" x14ac:dyDescent="0.35">
      <c r="N3057">
        <f t="shared" si="97"/>
        <v>7.5</v>
      </c>
      <c r="O3057">
        <v>62</v>
      </c>
      <c r="P3057" t="s">
        <v>21</v>
      </c>
      <c r="Q3057" t="str">
        <f t="shared" si="98"/>
        <v>never smoked</v>
      </c>
      <c r="Z3057">
        <v>62</v>
      </c>
      <c r="AA3057" s="8">
        <v>0</v>
      </c>
      <c r="AB3057">
        <v>67.069999999999993</v>
      </c>
      <c r="AC3057">
        <v>24.5</v>
      </c>
    </row>
    <row r="3058" spans="14:29" x14ac:dyDescent="0.35">
      <c r="N3058">
        <f t="shared" si="97"/>
        <v>7.5</v>
      </c>
      <c r="O3058">
        <v>62</v>
      </c>
      <c r="P3058" t="s">
        <v>21</v>
      </c>
      <c r="Q3058" t="str">
        <f t="shared" si="98"/>
        <v>never smoked</v>
      </c>
      <c r="Z3058">
        <v>62</v>
      </c>
      <c r="AA3058" s="8">
        <v>0</v>
      </c>
      <c r="AB3058">
        <v>73.7</v>
      </c>
      <c r="AC3058">
        <v>26.2</v>
      </c>
    </row>
    <row r="3059" spans="14:29" x14ac:dyDescent="0.35">
      <c r="N3059">
        <f t="shared" si="97"/>
        <v>9.3999999999999986</v>
      </c>
      <c r="O3059">
        <v>79</v>
      </c>
      <c r="P3059" t="s">
        <v>21</v>
      </c>
      <c r="Q3059" t="str">
        <f t="shared" si="98"/>
        <v>never smoked</v>
      </c>
      <c r="Z3059">
        <v>79</v>
      </c>
      <c r="AA3059" s="8">
        <v>0</v>
      </c>
      <c r="AB3059">
        <v>77.59</v>
      </c>
      <c r="AC3059">
        <v>33</v>
      </c>
    </row>
    <row r="3060" spans="14:29" x14ac:dyDescent="0.35">
      <c r="N3060">
        <f t="shared" si="97"/>
        <v>1.1000000000000001</v>
      </c>
      <c r="O3060">
        <v>13</v>
      </c>
      <c r="P3060" t="s">
        <v>24</v>
      </c>
      <c r="Q3060" t="str">
        <f t="shared" si="98"/>
        <v>never smoked</v>
      </c>
      <c r="Z3060">
        <v>13</v>
      </c>
      <c r="AA3060" s="8">
        <v>0</v>
      </c>
      <c r="AB3060">
        <v>69.16</v>
      </c>
      <c r="AC3060">
        <v>22.3</v>
      </c>
    </row>
    <row r="3061" spans="14:29" x14ac:dyDescent="0.35">
      <c r="N3061">
        <f t="shared" si="97"/>
        <v>3.9000000000000004</v>
      </c>
      <c r="O3061">
        <v>38</v>
      </c>
      <c r="P3061" t="s">
        <v>24</v>
      </c>
      <c r="Q3061" t="str">
        <f t="shared" si="98"/>
        <v>smokes</v>
      </c>
      <c r="Z3061">
        <v>38</v>
      </c>
      <c r="AA3061" s="8">
        <v>0</v>
      </c>
      <c r="AB3061">
        <v>91.44</v>
      </c>
      <c r="AC3061">
        <v>28.1</v>
      </c>
    </row>
    <row r="3062" spans="14:29" x14ac:dyDescent="0.35">
      <c r="N3062">
        <f t="shared" si="97"/>
        <v>5.5</v>
      </c>
      <c r="O3062">
        <v>49</v>
      </c>
      <c r="P3062" t="s">
        <v>21</v>
      </c>
      <c r="Q3062" t="str">
        <f t="shared" si="98"/>
        <v>never smoked</v>
      </c>
      <c r="Z3062">
        <v>49</v>
      </c>
      <c r="AA3062" s="8">
        <v>0</v>
      </c>
      <c r="AB3062">
        <v>215.81</v>
      </c>
      <c r="AC3062">
        <v>58.1</v>
      </c>
    </row>
    <row r="3063" spans="14:29" x14ac:dyDescent="0.35">
      <c r="N3063">
        <f t="shared" si="97"/>
        <v>4.3</v>
      </c>
      <c r="O3063">
        <v>41</v>
      </c>
      <c r="P3063" t="s">
        <v>16</v>
      </c>
      <c r="Q3063" t="str">
        <f t="shared" si="98"/>
        <v>formerly smoked</v>
      </c>
      <c r="Z3063">
        <v>41</v>
      </c>
      <c r="AA3063" s="8">
        <v>0</v>
      </c>
      <c r="AB3063">
        <v>65.400000000000006</v>
      </c>
      <c r="AC3063">
        <v>36.9</v>
      </c>
    </row>
    <row r="3064" spans="14:29" x14ac:dyDescent="0.35">
      <c r="N3064">
        <f t="shared" si="97"/>
        <v>6.6000000000000005</v>
      </c>
      <c r="O3064">
        <v>56</v>
      </c>
      <c r="P3064" t="s">
        <v>21</v>
      </c>
      <c r="Q3064" t="str">
        <f t="shared" si="98"/>
        <v>never smoked</v>
      </c>
      <c r="Z3064">
        <v>56</v>
      </c>
      <c r="AA3064" s="8">
        <v>0</v>
      </c>
      <c r="AB3064">
        <v>139.72</v>
      </c>
      <c r="AC3064">
        <v>43.9</v>
      </c>
    </row>
    <row r="3065" spans="14:29" x14ac:dyDescent="0.35">
      <c r="N3065">
        <f t="shared" si="97"/>
        <v>0.70000000000000007</v>
      </c>
      <c r="O3065">
        <v>8</v>
      </c>
      <c r="P3065" t="s">
        <v>24</v>
      </c>
      <c r="Q3065" t="str">
        <f t="shared" si="98"/>
        <v>never smoked</v>
      </c>
      <c r="Z3065">
        <v>8</v>
      </c>
      <c r="AA3065" s="8">
        <v>0</v>
      </c>
      <c r="AB3065">
        <v>72.81</v>
      </c>
      <c r="AC3065">
        <v>18.2</v>
      </c>
    </row>
    <row r="3066" spans="14:29" x14ac:dyDescent="0.35">
      <c r="N3066">
        <f t="shared" si="97"/>
        <v>2.3000000000000003</v>
      </c>
      <c r="O3066">
        <v>24</v>
      </c>
      <c r="P3066" t="s">
        <v>21</v>
      </c>
      <c r="Q3066" t="str">
        <f t="shared" si="98"/>
        <v>never smoked</v>
      </c>
      <c r="Z3066">
        <v>24</v>
      </c>
      <c r="AA3066" s="8">
        <v>0</v>
      </c>
      <c r="AB3066">
        <v>149.16999999999999</v>
      </c>
      <c r="AC3066">
        <v>23.1</v>
      </c>
    </row>
    <row r="3067" spans="14:29" x14ac:dyDescent="0.35">
      <c r="N3067">
        <f t="shared" si="97"/>
        <v>7.4</v>
      </c>
      <c r="O3067">
        <v>61</v>
      </c>
      <c r="P3067" t="s">
        <v>24</v>
      </c>
      <c r="Q3067" t="str">
        <f t="shared" si="98"/>
        <v>formerly smoked</v>
      </c>
      <c r="Z3067">
        <v>61</v>
      </c>
      <c r="AA3067" s="8">
        <v>0</v>
      </c>
      <c r="AB3067">
        <v>125.74</v>
      </c>
      <c r="AC3067">
        <v>32.6</v>
      </c>
    </row>
    <row r="3068" spans="14:29" x14ac:dyDescent="0.35">
      <c r="N3068">
        <f t="shared" si="97"/>
        <v>4.2</v>
      </c>
      <c r="O3068">
        <v>40</v>
      </c>
      <c r="P3068" t="s">
        <v>21</v>
      </c>
      <c r="Q3068" t="str">
        <f t="shared" si="98"/>
        <v>never smoked</v>
      </c>
      <c r="Z3068">
        <v>40</v>
      </c>
      <c r="AA3068" s="8">
        <v>0</v>
      </c>
      <c r="AB3068">
        <v>90.21</v>
      </c>
      <c r="AC3068">
        <v>41.2</v>
      </c>
    </row>
    <row r="3069" spans="14:29" x14ac:dyDescent="0.35">
      <c r="N3069">
        <f t="shared" si="97"/>
        <v>2</v>
      </c>
      <c r="O3069">
        <v>22</v>
      </c>
      <c r="P3069" t="s">
        <v>16</v>
      </c>
      <c r="Q3069" t="str">
        <f t="shared" si="98"/>
        <v>formerly smoked</v>
      </c>
      <c r="Z3069">
        <v>22</v>
      </c>
      <c r="AA3069" s="8">
        <v>0</v>
      </c>
      <c r="AB3069">
        <v>139.47999999999999</v>
      </c>
      <c r="AC3069">
        <v>28.6</v>
      </c>
    </row>
    <row r="3070" spans="14:29" x14ac:dyDescent="0.35">
      <c r="N3070">
        <f t="shared" si="97"/>
        <v>9.6</v>
      </c>
      <c r="O3070">
        <v>80</v>
      </c>
      <c r="P3070" t="s">
        <v>21</v>
      </c>
      <c r="Q3070" t="str">
        <f t="shared" si="98"/>
        <v>never smoked</v>
      </c>
      <c r="Z3070">
        <v>80</v>
      </c>
      <c r="AA3070" s="8">
        <v>0</v>
      </c>
      <c r="AB3070">
        <v>90.77</v>
      </c>
      <c r="AC3070">
        <v>26</v>
      </c>
    </row>
    <row r="3071" spans="14:29" x14ac:dyDescent="0.35">
      <c r="N3071">
        <f t="shared" si="97"/>
        <v>7.3</v>
      </c>
      <c r="O3071">
        <v>60</v>
      </c>
      <c r="P3071" t="s">
        <v>21</v>
      </c>
      <c r="Q3071" t="str">
        <f t="shared" si="98"/>
        <v>never smoked</v>
      </c>
      <c r="Z3071">
        <v>60</v>
      </c>
      <c r="AA3071" s="8">
        <v>0</v>
      </c>
      <c r="AB3071">
        <v>220.24</v>
      </c>
      <c r="AC3071">
        <v>36.799999999999997</v>
      </c>
    </row>
    <row r="3072" spans="14:29" x14ac:dyDescent="0.35">
      <c r="N3072">
        <f t="shared" si="97"/>
        <v>6.8000000000000007</v>
      </c>
      <c r="O3072">
        <v>57</v>
      </c>
      <c r="P3072" t="s">
        <v>21</v>
      </c>
      <c r="Q3072" t="str">
        <f t="shared" si="98"/>
        <v>never smoked</v>
      </c>
      <c r="Z3072">
        <v>57</v>
      </c>
      <c r="AA3072" s="8">
        <v>0</v>
      </c>
      <c r="AB3072">
        <v>81.42</v>
      </c>
      <c r="AC3072">
        <v>35.799999999999997</v>
      </c>
    </row>
    <row r="3073" spans="14:29" x14ac:dyDescent="0.35">
      <c r="N3073">
        <f t="shared" si="97"/>
        <v>6.5</v>
      </c>
      <c r="O3073">
        <v>55</v>
      </c>
      <c r="P3073" t="s">
        <v>21</v>
      </c>
      <c r="Q3073" t="str">
        <f t="shared" si="98"/>
        <v>never smoked</v>
      </c>
      <c r="Z3073">
        <v>55</v>
      </c>
      <c r="AA3073" s="8">
        <v>0</v>
      </c>
      <c r="AB3073">
        <v>102.36</v>
      </c>
      <c r="AC3073">
        <v>24.2</v>
      </c>
    </row>
    <row r="3074" spans="14:29" x14ac:dyDescent="0.35">
      <c r="N3074">
        <f t="shared" si="97"/>
        <v>4.0999999999999996</v>
      </c>
      <c r="O3074">
        <v>39</v>
      </c>
      <c r="P3074" t="s">
        <v>22</v>
      </c>
      <c r="Q3074" t="str">
        <f t="shared" si="98"/>
        <v>smokes</v>
      </c>
      <c r="Z3074">
        <v>39</v>
      </c>
      <c r="AA3074" s="8">
        <v>0</v>
      </c>
      <c r="AB3074">
        <v>82.85</v>
      </c>
      <c r="AC3074">
        <v>22.9</v>
      </c>
    </row>
    <row r="3075" spans="14:29" x14ac:dyDescent="0.35">
      <c r="N3075">
        <f t="shared" ref="N3075:N3138" si="99">_xlfn.PERCENTRANK.EXC(O:O,O3075,2)*10</f>
        <v>5.8</v>
      </c>
      <c r="O3075">
        <v>51</v>
      </c>
      <c r="P3075" t="s">
        <v>21</v>
      </c>
      <c r="Q3075" t="str">
        <f t="shared" ref="Q3075:Q3138" si="100">IF(P3075="Unknown",IF(N3075&gt;=7,"formerly smoked",IF(N3075&gt;=2,"smokes","never smoked")),P3075)</f>
        <v>never smoked</v>
      </c>
      <c r="Z3075">
        <v>51</v>
      </c>
      <c r="AA3075" s="8">
        <v>0</v>
      </c>
      <c r="AB3075">
        <v>102.11</v>
      </c>
      <c r="AC3075">
        <v>23.1</v>
      </c>
    </row>
    <row r="3076" spans="14:29" x14ac:dyDescent="0.35">
      <c r="N3076">
        <f t="shared" si="99"/>
        <v>5.2</v>
      </c>
      <c r="O3076">
        <v>47</v>
      </c>
      <c r="P3076" t="s">
        <v>21</v>
      </c>
      <c r="Q3076" t="str">
        <f t="shared" si="100"/>
        <v>never smoked</v>
      </c>
      <c r="Z3076">
        <v>47</v>
      </c>
      <c r="AA3076" s="8">
        <v>0</v>
      </c>
      <c r="AB3076">
        <v>195.61</v>
      </c>
      <c r="AC3076">
        <v>28.1</v>
      </c>
    </row>
    <row r="3077" spans="14:29" x14ac:dyDescent="0.35">
      <c r="N3077">
        <f t="shared" si="99"/>
        <v>9.1</v>
      </c>
      <c r="O3077">
        <v>77</v>
      </c>
      <c r="P3077" t="s">
        <v>22</v>
      </c>
      <c r="Q3077" t="str">
        <f t="shared" si="100"/>
        <v>smokes</v>
      </c>
      <c r="Z3077">
        <v>77</v>
      </c>
      <c r="AA3077" s="8">
        <v>0</v>
      </c>
      <c r="AB3077">
        <v>80.92</v>
      </c>
      <c r="AC3077">
        <v>28.9</v>
      </c>
    </row>
    <row r="3078" spans="14:29" x14ac:dyDescent="0.35">
      <c r="N3078">
        <f t="shared" si="99"/>
        <v>3.2</v>
      </c>
      <c r="O3078">
        <v>32</v>
      </c>
      <c r="P3078" t="s">
        <v>21</v>
      </c>
      <c r="Q3078" t="str">
        <f t="shared" si="100"/>
        <v>never smoked</v>
      </c>
      <c r="Z3078">
        <v>32</v>
      </c>
      <c r="AA3078" s="8">
        <v>0</v>
      </c>
      <c r="AB3078">
        <v>71.8</v>
      </c>
      <c r="AC3078">
        <v>26.5</v>
      </c>
    </row>
    <row r="3079" spans="14:29" x14ac:dyDescent="0.35">
      <c r="N3079">
        <f t="shared" si="99"/>
        <v>4.9000000000000004</v>
      </c>
      <c r="O3079">
        <v>45</v>
      </c>
      <c r="P3079" t="s">
        <v>21</v>
      </c>
      <c r="Q3079" t="str">
        <f t="shared" si="100"/>
        <v>never smoked</v>
      </c>
      <c r="Z3079">
        <v>45</v>
      </c>
      <c r="AA3079" s="8">
        <v>0</v>
      </c>
      <c r="AB3079">
        <v>88.47</v>
      </c>
      <c r="AC3079">
        <v>29.3</v>
      </c>
    </row>
    <row r="3080" spans="14:29" x14ac:dyDescent="0.35">
      <c r="N3080">
        <f t="shared" si="99"/>
        <v>5.5</v>
      </c>
      <c r="O3080">
        <v>49</v>
      </c>
      <c r="P3080" t="s">
        <v>16</v>
      </c>
      <c r="Q3080" t="str">
        <f t="shared" si="100"/>
        <v>formerly smoked</v>
      </c>
      <c r="Z3080">
        <v>49</v>
      </c>
      <c r="AA3080" s="8">
        <v>0</v>
      </c>
      <c r="AB3080">
        <v>67.680000000000007</v>
      </c>
      <c r="AC3080">
        <v>24.8</v>
      </c>
    </row>
    <row r="3081" spans="14:29" x14ac:dyDescent="0.35">
      <c r="N3081">
        <f t="shared" si="99"/>
        <v>1.1000000000000001</v>
      </c>
      <c r="O3081">
        <v>13</v>
      </c>
      <c r="P3081" t="s">
        <v>24</v>
      </c>
      <c r="Q3081" t="str">
        <f t="shared" si="100"/>
        <v>never smoked</v>
      </c>
      <c r="Z3081">
        <v>13</v>
      </c>
      <c r="AA3081" s="8">
        <v>0</v>
      </c>
      <c r="AB3081">
        <v>98.65</v>
      </c>
      <c r="AC3081">
        <v>20.100000000000001</v>
      </c>
    </row>
    <row r="3082" spans="14:29" x14ac:dyDescent="0.35">
      <c r="N3082">
        <f t="shared" si="99"/>
        <v>8.9</v>
      </c>
      <c r="O3082">
        <v>74</v>
      </c>
      <c r="P3082" t="s">
        <v>21</v>
      </c>
      <c r="Q3082" t="str">
        <f t="shared" si="100"/>
        <v>never smoked</v>
      </c>
      <c r="Z3082">
        <v>74</v>
      </c>
      <c r="AA3082" s="8">
        <v>0</v>
      </c>
      <c r="AB3082">
        <v>83.58</v>
      </c>
      <c r="AC3082">
        <v>18.2</v>
      </c>
    </row>
    <row r="3083" spans="14:29" x14ac:dyDescent="0.35">
      <c r="N3083">
        <f t="shared" si="99"/>
        <v>8.6999999999999993</v>
      </c>
      <c r="O3083">
        <v>72</v>
      </c>
      <c r="P3083" t="s">
        <v>16</v>
      </c>
      <c r="Q3083" t="str">
        <f t="shared" si="100"/>
        <v>formerly smoked</v>
      </c>
      <c r="Z3083">
        <v>72</v>
      </c>
      <c r="AA3083" s="8">
        <v>0</v>
      </c>
      <c r="AB3083">
        <v>104.04</v>
      </c>
      <c r="AC3083">
        <v>34.700000000000003</v>
      </c>
    </row>
    <row r="3084" spans="14:29" x14ac:dyDescent="0.35">
      <c r="N3084">
        <f t="shared" si="99"/>
        <v>6.8000000000000007</v>
      </c>
      <c r="O3084">
        <v>57</v>
      </c>
      <c r="P3084" t="s">
        <v>24</v>
      </c>
      <c r="Q3084" t="str">
        <f t="shared" si="100"/>
        <v>smokes</v>
      </c>
      <c r="Z3084">
        <v>57</v>
      </c>
      <c r="AA3084" s="8">
        <v>0</v>
      </c>
      <c r="AB3084">
        <v>69.400000000000006</v>
      </c>
      <c r="AC3084">
        <v>24</v>
      </c>
    </row>
    <row r="3085" spans="14:29" x14ac:dyDescent="0.35">
      <c r="N3085">
        <f t="shared" si="99"/>
        <v>5.8</v>
      </c>
      <c r="O3085">
        <v>51</v>
      </c>
      <c r="P3085" t="s">
        <v>21</v>
      </c>
      <c r="Q3085" t="str">
        <f t="shared" si="100"/>
        <v>never smoked</v>
      </c>
      <c r="Z3085">
        <v>51</v>
      </c>
      <c r="AA3085" s="8">
        <v>0</v>
      </c>
      <c r="AB3085">
        <v>106.22</v>
      </c>
      <c r="AC3085">
        <v>29</v>
      </c>
    </row>
    <row r="3086" spans="14:29" x14ac:dyDescent="0.35">
      <c r="N3086">
        <f t="shared" si="99"/>
        <v>6.5</v>
      </c>
      <c r="O3086">
        <v>55</v>
      </c>
      <c r="P3086" t="s">
        <v>21</v>
      </c>
      <c r="Q3086" t="str">
        <f t="shared" si="100"/>
        <v>never smoked</v>
      </c>
      <c r="Z3086">
        <v>55</v>
      </c>
      <c r="AA3086" s="8">
        <v>0</v>
      </c>
      <c r="AB3086">
        <v>112.46</v>
      </c>
      <c r="AC3086">
        <v>27.3</v>
      </c>
    </row>
    <row r="3087" spans="14:29" x14ac:dyDescent="0.35">
      <c r="N3087">
        <f t="shared" si="99"/>
        <v>8.8000000000000007</v>
      </c>
      <c r="O3087">
        <v>73</v>
      </c>
      <c r="P3087" t="s">
        <v>21</v>
      </c>
      <c r="Q3087" t="str">
        <f t="shared" si="100"/>
        <v>never smoked</v>
      </c>
      <c r="Z3087">
        <v>73</v>
      </c>
      <c r="AA3087" s="8">
        <v>0</v>
      </c>
      <c r="AB3087">
        <v>72.42</v>
      </c>
      <c r="AC3087">
        <v>27.6</v>
      </c>
    </row>
    <row r="3088" spans="14:29" x14ac:dyDescent="0.35">
      <c r="N3088">
        <f t="shared" si="99"/>
        <v>1</v>
      </c>
      <c r="O3088">
        <v>12</v>
      </c>
      <c r="P3088" t="s">
        <v>21</v>
      </c>
      <c r="Q3088" t="str">
        <f t="shared" si="100"/>
        <v>never smoked</v>
      </c>
      <c r="Z3088">
        <v>12</v>
      </c>
      <c r="AA3088" s="8">
        <v>0</v>
      </c>
      <c r="AB3088">
        <v>96.73</v>
      </c>
      <c r="AC3088">
        <v>20.399999999999999</v>
      </c>
    </row>
    <row r="3089" spans="14:29" x14ac:dyDescent="0.35">
      <c r="N3089">
        <f t="shared" si="99"/>
        <v>0.6</v>
      </c>
      <c r="O3089">
        <v>6</v>
      </c>
      <c r="P3089" t="s">
        <v>24</v>
      </c>
      <c r="Q3089" t="str">
        <f t="shared" si="100"/>
        <v>never smoked</v>
      </c>
      <c r="Z3089">
        <v>6</v>
      </c>
      <c r="AA3089" s="8">
        <v>0</v>
      </c>
      <c r="AB3089">
        <v>107.4</v>
      </c>
      <c r="AC3089">
        <v>17.7</v>
      </c>
    </row>
    <row r="3090" spans="14:29" x14ac:dyDescent="0.35">
      <c r="N3090">
        <f t="shared" si="99"/>
        <v>9</v>
      </c>
      <c r="O3090">
        <v>76</v>
      </c>
      <c r="P3090" t="s">
        <v>22</v>
      </c>
      <c r="Q3090" t="str">
        <f t="shared" si="100"/>
        <v>smokes</v>
      </c>
      <c r="Z3090">
        <v>76</v>
      </c>
      <c r="AA3090" s="8">
        <v>0</v>
      </c>
      <c r="AB3090">
        <v>267.61</v>
      </c>
      <c r="AC3090">
        <v>27.9</v>
      </c>
    </row>
    <row r="3091" spans="14:29" x14ac:dyDescent="0.35">
      <c r="N3091">
        <f t="shared" si="99"/>
        <v>3.9000000000000004</v>
      </c>
      <c r="O3091">
        <v>38</v>
      </c>
      <c r="P3091" t="s">
        <v>21</v>
      </c>
      <c r="Q3091" t="str">
        <f t="shared" si="100"/>
        <v>never smoked</v>
      </c>
      <c r="Z3091">
        <v>38</v>
      </c>
      <c r="AA3091" s="8">
        <v>0</v>
      </c>
      <c r="AB3091">
        <v>109.46</v>
      </c>
      <c r="AC3091">
        <v>41.5</v>
      </c>
    </row>
    <row r="3092" spans="14:29" x14ac:dyDescent="0.35">
      <c r="N3092">
        <f t="shared" si="99"/>
        <v>5.6000000000000005</v>
      </c>
      <c r="O3092">
        <v>50</v>
      </c>
      <c r="P3092" t="s">
        <v>24</v>
      </c>
      <c r="Q3092" t="str">
        <f t="shared" si="100"/>
        <v>smokes</v>
      </c>
      <c r="Z3092">
        <v>50</v>
      </c>
      <c r="AA3092" s="8">
        <v>0</v>
      </c>
      <c r="AB3092">
        <v>120.05</v>
      </c>
      <c r="AC3092">
        <v>27.4</v>
      </c>
    </row>
    <row r="3093" spans="14:29" x14ac:dyDescent="0.35">
      <c r="N3093">
        <f t="shared" si="99"/>
        <v>8.9</v>
      </c>
      <c r="O3093">
        <v>75</v>
      </c>
      <c r="P3093" t="s">
        <v>24</v>
      </c>
      <c r="Q3093" t="str">
        <f t="shared" si="100"/>
        <v>formerly smoked</v>
      </c>
      <c r="Z3093">
        <v>75</v>
      </c>
      <c r="AA3093" s="8">
        <v>0</v>
      </c>
      <c r="AB3093">
        <v>106.33</v>
      </c>
      <c r="AC3093">
        <v>27.8</v>
      </c>
    </row>
    <row r="3094" spans="14:29" x14ac:dyDescent="0.35">
      <c r="N3094">
        <f t="shared" si="99"/>
        <v>0.1</v>
      </c>
      <c r="O3094">
        <v>1.1599999999999999</v>
      </c>
      <c r="P3094" t="s">
        <v>24</v>
      </c>
      <c r="Q3094" t="str">
        <f t="shared" si="100"/>
        <v>never smoked</v>
      </c>
      <c r="Z3094">
        <v>1.1599999999999999</v>
      </c>
      <c r="AA3094" s="8">
        <v>0</v>
      </c>
      <c r="AB3094">
        <v>97.28</v>
      </c>
      <c r="AC3094">
        <v>17.8</v>
      </c>
    </row>
    <row r="3095" spans="14:29" x14ac:dyDescent="0.35">
      <c r="N3095">
        <f t="shared" si="99"/>
        <v>3.2</v>
      </c>
      <c r="O3095">
        <v>32</v>
      </c>
      <c r="P3095" t="s">
        <v>22</v>
      </c>
      <c r="Q3095" t="str">
        <f t="shared" si="100"/>
        <v>smokes</v>
      </c>
      <c r="Z3095">
        <v>32</v>
      </c>
      <c r="AA3095" s="8">
        <v>0</v>
      </c>
      <c r="AB3095">
        <v>83.13</v>
      </c>
      <c r="AC3095">
        <v>32</v>
      </c>
    </row>
    <row r="3096" spans="14:29" x14ac:dyDescent="0.35">
      <c r="N3096">
        <f t="shared" si="99"/>
        <v>1</v>
      </c>
      <c r="O3096">
        <v>12</v>
      </c>
      <c r="P3096" t="s">
        <v>24</v>
      </c>
      <c r="Q3096" t="str">
        <f t="shared" si="100"/>
        <v>never smoked</v>
      </c>
      <c r="Z3096">
        <v>12</v>
      </c>
      <c r="AA3096" s="8">
        <v>0</v>
      </c>
      <c r="AB3096">
        <v>97.35</v>
      </c>
      <c r="AC3096">
        <v>37.299999999999997</v>
      </c>
    </row>
    <row r="3097" spans="14:29" x14ac:dyDescent="0.35">
      <c r="N3097">
        <f t="shared" si="99"/>
        <v>3.2</v>
      </c>
      <c r="O3097">
        <v>32</v>
      </c>
      <c r="P3097" t="s">
        <v>24</v>
      </c>
      <c r="Q3097" t="str">
        <f t="shared" si="100"/>
        <v>smokes</v>
      </c>
      <c r="Z3097">
        <v>32</v>
      </c>
      <c r="AA3097" s="8">
        <v>0</v>
      </c>
      <c r="AB3097">
        <v>79.540000000000006</v>
      </c>
      <c r="AC3097">
        <v>28.1</v>
      </c>
    </row>
    <row r="3098" spans="14:29" x14ac:dyDescent="0.35">
      <c r="N3098">
        <f t="shared" si="99"/>
        <v>1.1000000000000001</v>
      </c>
      <c r="O3098">
        <v>13</v>
      </c>
      <c r="P3098" t="s">
        <v>24</v>
      </c>
      <c r="Q3098" t="str">
        <f t="shared" si="100"/>
        <v>never smoked</v>
      </c>
      <c r="Z3098">
        <v>13</v>
      </c>
      <c r="AA3098" s="8">
        <v>0</v>
      </c>
      <c r="AB3098">
        <v>76.55</v>
      </c>
      <c r="AC3098">
        <v>29.1</v>
      </c>
    </row>
    <row r="3099" spans="14:29" x14ac:dyDescent="0.35">
      <c r="N3099">
        <f t="shared" si="99"/>
        <v>0.1</v>
      </c>
      <c r="O3099">
        <v>1.32</v>
      </c>
      <c r="P3099" t="s">
        <v>24</v>
      </c>
      <c r="Q3099" t="str">
        <f t="shared" si="100"/>
        <v>never smoked</v>
      </c>
      <c r="Z3099">
        <v>1.32</v>
      </c>
      <c r="AA3099" s="8">
        <v>0</v>
      </c>
      <c r="AB3099">
        <v>56.11</v>
      </c>
      <c r="AC3099">
        <v>22.9</v>
      </c>
    </row>
    <row r="3100" spans="14:29" x14ac:dyDescent="0.35">
      <c r="N3100">
        <f t="shared" si="99"/>
        <v>7.7</v>
      </c>
      <c r="O3100">
        <v>63</v>
      </c>
      <c r="P3100" t="s">
        <v>16</v>
      </c>
      <c r="Q3100" t="str">
        <f t="shared" si="100"/>
        <v>formerly smoked</v>
      </c>
      <c r="Z3100">
        <v>63</v>
      </c>
      <c r="AA3100" s="8">
        <v>0</v>
      </c>
      <c r="AB3100">
        <v>91.36</v>
      </c>
      <c r="AC3100">
        <v>38.799999999999997</v>
      </c>
    </row>
    <row r="3101" spans="14:29" x14ac:dyDescent="0.35">
      <c r="N3101">
        <f t="shared" si="99"/>
        <v>2.8000000000000003</v>
      </c>
      <c r="O3101">
        <v>29</v>
      </c>
      <c r="P3101" t="s">
        <v>22</v>
      </c>
      <c r="Q3101" t="str">
        <f t="shared" si="100"/>
        <v>smokes</v>
      </c>
      <c r="Z3101">
        <v>29</v>
      </c>
      <c r="AA3101" s="8">
        <v>0</v>
      </c>
      <c r="AB3101">
        <v>79.27</v>
      </c>
      <c r="AC3101">
        <v>29</v>
      </c>
    </row>
    <row r="3102" spans="14:29" x14ac:dyDescent="0.35">
      <c r="N3102">
        <f t="shared" si="99"/>
        <v>6.1</v>
      </c>
      <c r="O3102">
        <v>53</v>
      </c>
      <c r="P3102" t="s">
        <v>22</v>
      </c>
      <c r="Q3102" t="str">
        <f t="shared" si="100"/>
        <v>smokes</v>
      </c>
      <c r="Z3102">
        <v>53</v>
      </c>
      <c r="AA3102" s="8">
        <v>0</v>
      </c>
      <c r="AB3102">
        <v>113.21</v>
      </c>
      <c r="AC3102">
        <v>28.6</v>
      </c>
    </row>
    <row r="3103" spans="14:29" x14ac:dyDescent="0.35">
      <c r="N3103">
        <f t="shared" si="99"/>
        <v>5.5</v>
      </c>
      <c r="O3103">
        <v>49</v>
      </c>
      <c r="P3103" t="s">
        <v>21</v>
      </c>
      <c r="Q3103" t="str">
        <f t="shared" si="100"/>
        <v>never smoked</v>
      </c>
      <c r="Z3103">
        <v>49</v>
      </c>
      <c r="AA3103" s="8">
        <v>0</v>
      </c>
      <c r="AB3103">
        <v>105.99</v>
      </c>
      <c r="AC3103">
        <v>29.8</v>
      </c>
    </row>
    <row r="3104" spans="14:29" x14ac:dyDescent="0.35">
      <c r="N3104">
        <f t="shared" si="99"/>
        <v>9.6999999999999993</v>
      </c>
      <c r="O3104">
        <v>81</v>
      </c>
      <c r="P3104" t="s">
        <v>16</v>
      </c>
      <c r="Q3104" t="str">
        <f t="shared" si="100"/>
        <v>formerly smoked</v>
      </c>
      <c r="Z3104">
        <v>81</v>
      </c>
      <c r="AA3104" s="8">
        <v>0</v>
      </c>
      <c r="AB3104">
        <v>59.93</v>
      </c>
      <c r="AC3104">
        <v>28.9</v>
      </c>
    </row>
    <row r="3105" spans="14:29" x14ac:dyDescent="0.35">
      <c r="N3105">
        <f t="shared" si="99"/>
        <v>8.1000000000000014</v>
      </c>
      <c r="O3105">
        <v>66</v>
      </c>
      <c r="P3105" t="s">
        <v>24</v>
      </c>
      <c r="Q3105" t="str">
        <f t="shared" si="100"/>
        <v>formerly smoked</v>
      </c>
      <c r="Z3105">
        <v>66</v>
      </c>
      <c r="AA3105" s="8">
        <v>0</v>
      </c>
      <c r="AB3105">
        <v>88.83</v>
      </c>
      <c r="AC3105">
        <v>29.1</v>
      </c>
    </row>
    <row r="3106" spans="14:29" x14ac:dyDescent="0.35">
      <c r="N3106">
        <f t="shared" si="99"/>
        <v>4.5</v>
      </c>
      <c r="O3106">
        <v>42</v>
      </c>
      <c r="P3106" t="s">
        <v>22</v>
      </c>
      <c r="Q3106" t="str">
        <f t="shared" si="100"/>
        <v>smokes</v>
      </c>
      <c r="Z3106">
        <v>42</v>
      </c>
      <c r="AA3106" s="8">
        <v>0</v>
      </c>
      <c r="AB3106">
        <v>73.37</v>
      </c>
      <c r="AC3106">
        <v>28.1</v>
      </c>
    </row>
    <row r="3107" spans="14:29" x14ac:dyDescent="0.35">
      <c r="N3107">
        <f t="shared" si="99"/>
        <v>7.4</v>
      </c>
      <c r="O3107">
        <v>61</v>
      </c>
      <c r="P3107" t="s">
        <v>22</v>
      </c>
      <c r="Q3107" t="str">
        <f t="shared" si="100"/>
        <v>smokes</v>
      </c>
      <c r="Z3107">
        <v>61</v>
      </c>
      <c r="AA3107" s="8">
        <v>0</v>
      </c>
      <c r="AB3107">
        <v>115.42</v>
      </c>
      <c r="AC3107">
        <v>16.7</v>
      </c>
    </row>
    <row r="3108" spans="14:29" x14ac:dyDescent="0.35">
      <c r="N3108">
        <f t="shared" si="99"/>
        <v>6</v>
      </c>
      <c r="O3108">
        <v>52</v>
      </c>
      <c r="P3108" t="s">
        <v>24</v>
      </c>
      <c r="Q3108" t="str">
        <f t="shared" si="100"/>
        <v>smokes</v>
      </c>
      <c r="Z3108">
        <v>52</v>
      </c>
      <c r="AA3108" s="8">
        <v>0</v>
      </c>
      <c r="AB3108">
        <v>71.930000000000007</v>
      </c>
      <c r="AC3108">
        <v>34.1</v>
      </c>
    </row>
    <row r="3109" spans="14:29" x14ac:dyDescent="0.35">
      <c r="N3109">
        <f t="shared" si="99"/>
        <v>0.70000000000000007</v>
      </c>
      <c r="O3109">
        <v>8</v>
      </c>
      <c r="P3109" t="s">
        <v>24</v>
      </c>
      <c r="Q3109" t="str">
        <f t="shared" si="100"/>
        <v>never smoked</v>
      </c>
      <c r="Z3109">
        <v>8</v>
      </c>
      <c r="AA3109" s="8">
        <v>0</v>
      </c>
      <c r="AB3109">
        <v>96.43</v>
      </c>
      <c r="AC3109">
        <v>25.7</v>
      </c>
    </row>
    <row r="3110" spans="14:29" x14ac:dyDescent="0.35">
      <c r="N3110">
        <f t="shared" si="99"/>
        <v>9.8000000000000007</v>
      </c>
      <c r="O3110">
        <v>82</v>
      </c>
      <c r="P3110" t="s">
        <v>21</v>
      </c>
      <c r="Q3110" t="str">
        <f t="shared" si="100"/>
        <v>never smoked</v>
      </c>
      <c r="Z3110">
        <v>82</v>
      </c>
      <c r="AA3110" s="8">
        <v>0</v>
      </c>
      <c r="AB3110">
        <v>161.94999999999999</v>
      </c>
      <c r="AC3110">
        <v>30.8</v>
      </c>
    </row>
    <row r="3111" spans="14:29" x14ac:dyDescent="0.35">
      <c r="N3111">
        <f t="shared" si="99"/>
        <v>4.6000000000000005</v>
      </c>
      <c r="O3111">
        <v>43</v>
      </c>
      <c r="P3111" t="s">
        <v>22</v>
      </c>
      <c r="Q3111" t="str">
        <f t="shared" si="100"/>
        <v>smokes</v>
      </c>
      <c r="Z3111">
        <v>43</v>
      </c>
      <c r="AA3111" s="8">
        <v>0</v>
      </c>
      <c r="AB3111">
        <v>104.55</v>
      </c>
      <c r="AC3111">
        <v>23.9</v>
      </c>
    </row>
    <row r="3112" spans="14:29" x14ac:dyDescent="0.35">
      <c r="N3112">
        <f t="shared" si="99"/>
        <v>0.4</v>
      </c>
      <c r="O3112">
        <v>4</v>
      </c>
      <c r="P3112" t="s">
        <v>24</v>
      </c>
      <c r="Q3112" t="str">
        <f t="shared" si="100"/>
        <v>never smoked</v>
      </c>
      <c r="Z3112">
        <v>4</v>
      </c>
      <c r="AA3112" s="8">
        <v>0</v>
      </c>
      <c r="AB3112">
        <v>71.25</v>
      </c>
      <c r="AC3112">
        <v>18.8</v>
      </c>
    </row>
    <row r="3113" spans="14:29" x14ac:dyDescent="0.35">
      <c r="N3113">
        <f t="shared" si="99"/>
        <v>7</v>
      </c>
      <c r="O3113">
        <v>58</v>
      </c>
      <c r="P3113" t="s">
        <v>16</v>
      </c>
      <c r="Q3113" t="str">
        <f t="shared" si="100"/>
        <v>formerly smoked</v>
      </c>
      <c r="Z3113">
        <v>58</v>
      </c>
      <c r="AA3113" s="8">
        <v>0</v>
      </c>
      <c r="AB3113">
        <v>160.87</v>
      </c>
      <c r="AC3113">
        <v>28.1</v>
      </c>
    </row>
    <row r="3114" spans="14:29" x14ac:dyDescent="0.35">
      <c r="N3114">
        <f t="shared" si="99"/>
        <v>4.9000000000000004</v>
      </c>
      <c r="O3114">
        <v>45</v>
      </c>
      <c r="P3114" t="s">
        <v>22</v>
      </c>
      <c r="Q3114" t="str">
        <f t="shared" si="100"/>
        <v>smokes</v>
      </c>
      <c r="Z3114">
        <v>45</v>
      </c>
      <c r="AA3114" s="8">
        <v>0</v>
      </c>
      <c r="AB3114">
        <v>82.02</v>
      </c>
      <c r="AC3114">
        <v>41.8</v>
      </c>
    </row>
    <row r="3115" spans="14:29" x14ac:dyDescent="0.35">
      <c r="N3115">
        <f t="shared" si="99"/>
        <v>7.5</v>
      </c>
      <c r="O3115">
        <v>62</v>
      </c>
      <c r="P3115" t="s">
        <v>21</v>
      </c>
      <c r="Q3115" t="str">
        <f t="shared" si="100"/>
        <v>never smoked</v>
      </c>
      <c r="Z3115">
        <v>62</v>
      </c>
      <c r="AA3115" s="8">
        <v>0</v>
      </c>
      <c r="AB3115">
        <v>78.02</v>
      </c>
      <c r="AC3115">
        <v>36.4</v>
      </c>
    </row>
    <row r="3116" spans="14:29" x14ac:dyDescent="0.35">
      <c r="N3116">
        <f t="shared" si="99"/>
        <v>4.5</v>
      </c>
      <c r="O3116">
        <v>42</v>
      </c>
      <c r="P3116" t="s">
        <v>24</v>
      </c>
      <c r="Q3116" t="str">
        <f t="shared" si="100"/>
        <v>smokes</v>
      </c>
      <c r="Z3116">
        <v>42</v>
      </c>
      <c r="AA3116" s="8">
        <v>0</v>
      </c>
      <c r="AB3116">
        <v>115.21</v>
      </c>
      <c r="AC3116">
        <v>28.7</v>
      </c>
    </row>
    <row r="3117" spans="14:29" x14ac:dyDescent="0.35">
      <c r="N3117">
        <f t="shared" si="99"/>
        <v>8.6999999999999993</v>
      </c>
      <c r="O3117">
        <v>72</v>
      </c>
      <c r="P3117" t="s">
        <v>21</v>
      </c>
      <c r="Q3117" t="str">
        <f t="shared" si="100"/>
        <v>never smoked</v>
      </c>
      <c r="Z3117">
        <v>72</v>
      </c>
      <c r="AA3117" s="8">
        <v>0</v>
      </c>
      <c r="AB3117">
        <v>65.12</v>
      </c>
      <c r="AC3117">
        <v>28.3</v>
      </c>
    </row>
    <row r="3118" spans="14:29" x14ac:dyDescent="0.35">
      <c r="N3118">
        <f t="shared" si="99"/>
        <v>2.5</v>
      </c>
      <c r="O3118">
        <v>26</v>
      </c>
      <c r="P3118" t="s">
        <v>16</v>
      </c>
      <c r="Q3118" t="str">
        <f t="shared" si="100"/>
        <v>formerly smoked</v>
      </c>
      <c r="Z3118">
        <v>26</v>
      </c>
      <c r="AA3118" s="8">
        <v>0</v>
      </c>
      <c r="AB3118">
        <v>143.33000000000001</v>
      </c>
      <c r="AC3118">
        <v>22.4</v>
      </c>
    </row>
    <row r="3119" spans="14:29" x14ac:dyDescent="0.35">
      <c r="N3119">
        <f t="shared" si="99"/>
        <v>0.8</v>
      </c>
      <c r="O3119">
        <v>9</v>
      </c>
      <c r="P3119" t="s">
        <v>24</v>
      </c>
      <c r="Q3119" t="str">
        <f t="shared" si="100"/>
        <v>never smoked</v>
      </c>
      <c r="Z3119">
        <v>9</v>
      </c>
      <c r="AA3119" s="8">
        <v>0</v>
      </c>
      <c r="AB3119">
        <v>80.55</v>
      </c>
      <c r="AC3119">
        <v>15.1</v>
      </c>
    </row>
    <row r="3120" spans="14:29" x14ac:dyDescent="0.35">
      <c r="N3120">
        <f t="shared" si="99"/>
        <v>3</v>
      </c>
      <c r="O3120">
        <v>31</v>
      </c>
      <c r="P3120" t="s">
        <v>21</v>
      </c>
      <c r="Q3120" t="str">
        <f t="shared" si="100"/>
        <v>never smoked</v>
      </c>
      <c r="Z3120">
        <v>31</v>
      </c>
      <c r="AA3120" s="8">
        <v>0</v>
      </c>
      <c r="AB3120">
        <v>88.2</v>
      </c>
      <c r="AC3120">
        <v>22.7</v>
      </c>
    </row>
    <row r="3121" spans="14:29" x14ac:dyDescent="0.35">
      <c r="N3121">
        <f t="shared" si="99"/>
        <v>1.7999999999999998</v>
      </c>
      <c r="O3121">
        <v>20</v>
      </c>
      <c r="P3121" t="s">
        <v>24</v>
      </c>
      <c r="Q3121" t="str">
        <f t="shared" si="100"/>
        <v>never smoked</v>
      </c>
      <c r="Z3121">
        <v>20</v>
      </c>
      <c r="AA3121" s="8">
        <v>0</v>
      </c>
      <c r="AB3121">
        <v>147.41999999999999</v>
      </c>
      <c r="AC3121">
        <v>26.6</v>
      </c>
    </row>
    <row r="3122" spans="14:29" x14ac:dyDescent="0.35">
      <c r="N3122">
        <f t="shared" si="99"/>
        <v>2</v>
      </c>
      <c r="O3122">
        <v>22</v>
      </c>
      <c r="P3122" t="s">
        <v>21</v>
      </c>
      <c r="Q3122" t="str">
        <f t="shared" si="100"/>
        <v>never smoked</v>
      </c>
      <c r="Z3122">
        <v>22</v>
      </c>
      <c r="AA3122" s="8">
        <v>0</v>
      </c>
      <c r="AB3122">
        <v>86.53</v>
      </c>
      <c r="AC3122">
        <v>20.8</v>
      </c>
    </row>
    <row r="3123" spans="14:29" x14ac:dyDescent="0.35">
      <c r="N3123">
        <f t="shared" si="99"/>
        <v>2.1</v>
      </c>
      <c r="O3123">
        <v>23</v>
      </c>
      <c r="P3123" t="s">
        <v>24</v>
      </c>
      <c r="Q3123" t="str">
        <f t="shared" si="100"/>
        <v>smokes</v>
      </c>
      <c r="Z3123">
        <v>23</v>
      </c>
      <c r="AA3123" s="8">
        <v>0</v>
      </c>
      <c r="AB3123">
        <v>91.95</v>
      </c>
      <c r="AC3123">
        <v>23</v>
      </c>
    </row>
    <row r="3124" spans="14:29" x14ac:dyDescent="0.35">
      <c r="N3124">
        <f t="shared" si="99"/>
        <v>6.8000000000000007</v>
      </c>
      <c r="O3124">
        <v>57</v>
      </c>
      <c r="P3124" t="s">
        <v>22</v>
      </c>
      <c r="Q3124" t="str">
        <f t="shared" si="100"/>
        <v>smokes</v>
      </c>
      <c r="Z3124">
        <v>57</v>
      </c>
      <c r="AA3124" s="8">
        <v>0</v>
      </c>
      <c r="AB3124">
        <v>63.72</v>
      </c>
      <c r="AC3124">
        <v>35.799999999999997</v>
      </c>
    </row>
    <row r="3125" spans="14:29" x14ac:dyDescent="0.35">
      <c r="N3125">
        <f t="shared" si="99"/>
        <v>6</v>
      </c>
      <c r="O3125">
        <v>52</v>
      </c>
      <c r="P3125" t="s">
        <v>21</v>
      </c>
      <c r="Q3125" t="str">
        <f t="shared" si="100"/>
        <v>never smoked</v>
      </c>
      <c r="Z3125">
        <v>52</v>
      </c>
      <c r="AA3125" s="8">
        <v>0</v>
      </c>
      <c r="AB3125">
        <v>63.78</v>
      </c>
      <c r="AC3125">
        <v>29.9</v>
      </c>
    </row>
    <row r="3126" spans="14:29" x14ac:dyDescent="0.35">
      <c r="N3126">
        <f t="shared" si="99"/>
        <v>7.8000000000000007</v>
      </c>
      <c r="O3126">
        <v>64</v>
      </c>
      <c r="P3126" t="s">
        <v>21</v>
      </c>
      <c r="Q3126" t="str">
        <f t="shared" si="100"/>
        <v>never smoked</v>
      </c>
      <c r="Z3126">
        <v>64</v>
      </c>
      <c r="AA3126" s="8">
        <v>0</v>
      </c>
      <c r="AB3126">
        <v>55.64</v>
      </c>
      <c r="AC3126">
        <v>43.4</v>
      </c>
    </row>
    <row r="3127" spans="14:29" x14ac:dyDescent="0.35">
      <c r="N3127">
        <f t="shared" si="99"/>
        <v>2.5</v>
      </c>
      <c r="O3127">
        <v>26</v>
      </c>
      <c r="P3127" t="s">
        <v>21</v>
      </c>
      <c r="Q3127" t="str">
        <f t="shared" si="100"/>
        <v>never smoked</v>
      </c>
      <c r="Z3127">
        <v>26</v>
      </c>
      <c r="AA3127" s="8">
        <v>0</v>
      </c>
      <c r="AB3127">
        <v>88.88</v>
      </c>
      <c r="AC3127">
        <v>36.299999999999997</v>
      </c>
    </row>
    <row r="3128" spans="14:29" x14ac:dyDescent="0.35">
      <c r="N3128">
        <f t="shared" si="99"/>
        <v>6.3</v>
      </c>
      <c r="O3128">
        <v>54</v>
      </c>
      <c r="P3128" t="s">
        <v>16</v>
      </c>
      <c r="Q3128" t="str">
        <f t="shared" si="100"/>
        <v>formerly smoked</v>
      </c>
      <c r="Z3128">
        <v>54</v>
      </c>
      <c r="AA3128" s="8">
        <v>0</v>
      </c>
      <c r="AB3128">
        <v>114.61</v>
      </c>
      <c r="AC3128">
        <v>40.1</v>
      </c>
    </row>
    <row r="3129" spans="14:29" x14ac:dyDescent="0.35">
      <c r="N3129">
        <f t="shared" si="99"/>
        <v>3.2</v>
      </c>
      <c r="O3129">
        <v>32</v>
      </c>
      <c r="P3129" t="s">
        <v>16</v>
      </c>
      <c r="Q3129" t="str">
        <f t="shared" si="100"/>
        <v>formerly smoked</v>
      </c>
      <c r="Z3129">
        <v>32</v>
      </c>
      <c r="AA3129" s="8">
        <v>0</v>
      </c>
      <c r="AB3129">
        <v>56.08</v>
      </c>
      <c r="AC3129">
        <v>35.9</v>
      </c>
    </row>
    <row r="3130" spans="14:29" x14ac:dyDescent="0.35">
      <c r="N3130">
        <f t="shared" si="99"/>
        <v>8.1000000000000014</v>
      </c>
      <c r="O3130">
        <v>66</v>
      </c>
      <c r="P3130" t="s">
        <v>21</v>
      </c>
      <c r="Q3130" t="str">
        <f t="shared" si="100"/>
        <v>never smoked</v>
      </c>
      <c r="Z3130">
        <v>66</v>
      </c>
      <c r="AA3130" s="8">
        <v>0</v>
      </c>
      <c r="AB3130">
        <v>59.62</v>
      </c>
      <c r="AC3130">
        <v>32.4</v>
      </c>
    </row>
    <row r="3131" spans="14:29" x14ac:dyDescent="0.35">
      <c r="N3131">
        <f t="shared" si="99"/>
        <v>1.1000000000000001</v>
      </c>
      <c r="O3131">
        <v>13</v>
      </c>
      <c r="P3131" t="s">
        <v>24</v>
      </c>
      <c r="Q3131" t="str">
        <f t="shared" si="100"/>
        <v>never smoked</v>
      </c>
      <c r="Z3131">
        <v>13</v>
      </c>
      <c r="AA3131" s="8">
        <v>0</v>
      </c>
      <c r="AB3131">
        <v>75.849999999999994</v>
      </c>
      <c r="AC3131">
        <v>20.3</v>
      </c>
    </row>
    <row r="3132" spans="14:29" x14ac:dyDescent="0.35">
      <c r="N3132">
        <f t="shared" si="99"/>
        <v>9.1</v>
      </c>
      <c r="O3132">
        <v>77</v>
      </c>
      <c r="P3132" t="s">
        <v>21</v>
      </c>
      <c r="Q3132" t="str">
        <f t="shared" si="100"/>
        <v>never smoked</v>
      </c>
      <c r="Z3132">
        <v>77</v>
      </c>
      <c r="AA3132" s="8">
        <v>0</v>
      </c>
      <c r="AB3132">
        <v>176.71</v>
      </c>
      <c r="AC3132">
        <v>33.200000000000003</v>
      </c>
    </row>
    <row r="3133" spans="14:29" x14ac:dyDescent="0.35">
      <c r="N3133">
        <f t="shared" si="99"/>
        <v>1.6</v>
      </c>
      <c r="O3133">
        <v>18</v>
      </c>
      <c r="P3133" t="s">
        <v>24</v>
      </c>
      <c r="Q3133" t="str">
        <f t="shared" si="100"/>
        <v>never smoked</v>
      </c>
      <c r="Z3133">
        <v>18</v>
      </c>
      <c r="AA3133" s="8">
        <v>0</v>
      </c>
      <c r="AB3133">
        <v>80.069999999999993</v>
      </c>
      <c r="AC3133">
        <v>22.3</v>
      </c>
    </row>
    <row r="3134" spans="14:29" x14ac:dyDescent="0.35">
      <c r="N3134">
        <f t="shared" si="99"/>
        <v>0.89999999999999991</v>
      </c>
      <c r="O3134">
        <v>11</v>
      </c>
      <c r="P3134" t="s">
        <v>24</v>
      </c>
      <c r="Q3134" t="str">
        <f t="shared" si="100"/>
        <v>never smoked</v>
      </c>
      <c r="Z3134">
        <v>11</v>
      </c>
      <c r="AA3134" s="8">
        <v>0</v>
      </c>
      <c r="AB3134">
        <v>56.33</v>
      </c>
      <c r="AC3134">
        <v>18.100000000000001</v>
      </c>
    </row>
    <row r="3135" spans="14:29" x14ac:dyDescent="0.35">
      <c r="N3135">
        <f t="shared" si="99"/>
        <v>1.4000000000000001</v>
      </c>
      <c r="O3135">
        <v>16</v>
      </c>
      <c r="P3135" t="s">
        <v>21</v>
      </c>
      <c r="Q3135" t="str">
        <f t="shared" si="100"/>
        <v>never smoked</v>
      </c>
      <c r="Z3135">
        <v>16</v>
      </c>
      <c r="AA3135" s="8">
        <v>0</v>
      </c>
      <c r="AB3135">
        <v>87.16</v>
      </c>
      <c r="AC3135">
        <v>28.2</v>
      </c>
    </row>
    <row r="3136" spans="14:29" x14ac:dyDescent="0.35">
      <c r="N3136">
        <f t="shared" si="99"/>
        <v>8.8000000000000007</v>
      </c>
      <c r="O3136">
        <v>73</v>
      </c>
      <c r="P3136" t="s">
        <v>21</v>
      </c>
      <c r="Q3136" t="str">
        <f t="shared" si="100"/>
        <v>never smoked</v>
      </c>
      <c r="Z3136">
        <v>73</v>
      </c>
      <c r="AA3136" s="8">
        <v>0</v>
      </c>
      <c r="AB3136">
        <v>102.46</v>
      </c>
      <c r="AC3136">
        <v>29.7</v>
      </c>
    </row>
    <row r="3137" spans="14:29" x14ac:dyDescent="0.35">
      <c r="N3137">
        <f t="shared" si="99"/>
        <v>4.8</v>
      </c>
      <c r="O3137">
        <v>44</v>
      </c>
      <c r="P3137" t="s">
        <v>24</v>
      </c>
      <c r="Q3137" t="str">
        <f t="shared" si="100"/>
        <v>smokes</v>
      </c>
      <c r="Z3137">
        <v>44</v>
      </c>
      <c r="AA3137" s="8">
        <v>0</v>
      </c>
      <c r="AB3137">
        <v>84.1</v>
      </c>
      <c r="AC3137">
        <v>28.1</v>
      </c>
    </row>
    <row r="3138" spans="14:29" x14ac:dyDescent="0.35">
      <c r="N3138">
        <f t="shared" si="99"/>
        <v>3.7</v>
      </c>
      <c r="O3138">
        <v>36</v>
      </c>
      <c r="P3138" t="s">
        <v>22</v>
      </c>
      <c r="Q3138" t="str">
        <f t="shared" si="100"/>
        <v>smokes</v>
      </c>
      <c r="Z3138">
        <v>36</v>
      </c>
      <c r="AA3138" s="8">
        <v>0</v>
      </c>
      <c r="AB3138">
        <v>161</v>
      </c>
      <c r="AC3138">
        <v>29</v>
      </c>
    </row>
    <row r="3139" spans="14:29" x14ac:dyDescent="0.35">
      <c r="N3139">
        <f t="shared" ref="N3139:N3202" si="101">_xlfn.PERCENTRANK.EXC(O:O,O3139,2)*10</f>
        <v>0.89999999999999991</v>
      </c>
      <c r="O3139">
        <v>10</v>
      </c>
      <c r="P3139" t="s">
        <v>24</v>
      </c>
      <c r="Q3139" t="str">
        <f t="shared" ref="Q3139:Q3202" si="102">IF(P3139="Unknown",IF(N3139&gt;=7,"formerly smoked",IF(N3139&gt;=2,"smokes","never smoked")),P3139)</f>
        <v>never smoked</v>
      </c>
      <c r="Z3139">
        <v>10</v>
      </c>
      <c r="AA3139" s="8">
        <v>0</v>
      </c>
      <c r="AB3139">
        <v>70.7</v>
      </c>
      <c r="AC3139">
        <v>25.4</v>
      </c>
    </row>
    <row r="3140" spans="14:29" x14ac:dyDescent="0.35">
      <c r="N3140">
        <f t="shared" si="101"/>
        <v>6.3</v>
      </c>
      <c r="O3140">
        <v>54</v>
      </c>
      <c r="P3140" t="s">
        <v>24</v>
      </c>
      <c r="Q3140" t="str">
        <f t="shared" si="102"/>
        <v>smokes</v>
      </c>
      <c r="Z3140">
        <v>54</v>
      </c>
      <c r="AA3140" s="8">
        <v>0</v>
      </c>
      <c r="AB3140">
        <v>81.260000000000005</v>
      </c>
      <c r="AC3140">
        <v>26.5</v>
      </c>
    </row>
    <row r="3141" spans="14:29" x14ac:dyDescent="0.35">
      <c r="N3141">
        <f t="shared" si="101"/>
        <v>4.5</v>
      </c>
      <c r="O3141">
        <v>42</v>
      </c>
      <c r="P3141" t="s">
        <v>16</v>
      </c>
      <c r="Q3141" t="str">
        <f t="shared" si="102"/>
        <v>formerly smoked</v>
      </c>
      <c r="Z3141">
        <v>42</v>
      </c>
      <c r="AA3141" s="8">
        <v>0</v>
      </c>
      <c r="AB3141">
        <v>157.66999999999999</v>
      </c>
      <c r="AC3141">
        <v>22.7</v>
      </c>
    </row>
    <row r="3142" spans="14:29" x14ac:dyDescent="0.35">
      <c r="N3142">
        <f t="shared" si="101"/>
        <v>6</v>
      </c>
      <c r="O3142">
        <v>52</v>
      </c>
      <c r="P3142" t="s">
        <v>24</v>
      </c>
      <c r="Q3142" t="str">
        <f t="shared" si="102"/>
        <v>smokes</v>
      </c>
      <c r="Z3142">
        <v>52</v>
      </c>
      <c r="AA3142" s="8">
        <v>0</v>
      </c>
      <c r="AB3142">
        <v>89.59</v>
      </c>
      <c r="AC3142">
        <v>27.5</v>
      </c>
    </row>
    <row r="3143" spans="14:29" x14ac:dyDescent="0.35">
      <c r="N3143">
        <f t="shared" si="101"/>
        <v>3.2</v>
      </c>
      <c r="O3143">
        <v>32</v>
      </c>
      <c r="P3143" t="s">
        <v>22</v>
      </c>
      <c r="Q3143" t="str">
        <f t="shared" si="102"/>
        <v>smokes</v>
      </c>
      <c r="Z3143">
        <v>32</v>
      </c>
      <c r="AA3143" s="8">
        <v>0</v>
      </c>
      <c r="AB3143">
        <v>64.02</v>
      </c>
      <c r="AC3143">
        <v>23.8</v>
      </c>
    </row>
    <row r="3144" spans="14:29" x14ac:dyDescent="0.35">
      <c r="N3144">
        <f t="shared" si="101"/>
        <v>4.6000000000000005</v>
      </c>
      <c r="O3144">
        <v>43</v>
      </c>
      <c r="P3144" t="s">
        <v>24</v>
      </c>
      <c r="Q3144" t="str">
        <f t="shared" si="102"/>
        <v>smokes</v>
      </c>
      <c r="Z3144">
        <v>43</v>
      </c>
      <c r="AA3144" s="8">
        <v>0</v>
      </c>
      <c r="AB3144">
        <v>110.69</v>
      </c>
      <c r="AC3144">
        <v>35.6</v>
      </c>
    </row>
    <row r="3145" spans="14:29" x14ac:dyDescent="0.35">
      <c r="N3145">
        <f t="shared" si="101"/>
        <v>2.7</v>
      </c>
      <c r="O3145">
        <v>28</v>
      </c>
      <c r="P3145" t="s">
        <v>21</v>
      </c>
      <c r="Q3145" t="str">
        <f t="shared" si="102"/>
        <v>never smoked</v>
      </c>
      <c r="Z3145">
        <v>28</v>
      </c>
      <c r="AA3145" s="8">
        <v>0</v>
      </c>
      <c r="AB3145">
        <v>71.97</v>
      </c>
      <c r="AC3145">
        <v>27.2</v>
      </c>
    </row>
    <row r="3146" spans="14:29" x14ac:dyDescent="0.35">
      <c r="N3146">
        <f t="shared" si="101"/>
        <v>9.3999999999999986</v>
      </c>
      <c r="O3146">
        <v>79</v>
      </c>
      <c r="P3146" t="s">
        <v>24</v>
      </c>
      <c r="Q3146" t="str">
        <f t="shared" si="102"/>
        <v>formerly smoked</v>
      </c>
      <c r="Z3146">
        <v>79</v>
      </c>
      <c r="AA3146" s="8">
        <v>0</v>
      </c>
      <c r="AB3146">
        <v>82.07</v>
      </c>
      <c r="AC3146">
        <v>30.4</v>
      </c>
    </row>
    <row r="3147" spans="14:29" x14ac:dyDescent="0.35">
      <c r="N3147">
        <f t="shared" si="101"/>
        <v>0.89999999999999991</v>
      </c>
      <c r="O3147">
        <v>11</v>
      </c>
      <c r="P3147" t="s">
        <v>21</v>
      </c>
      <c r="Q3147" t="str">
        <f t="shared" si="102"/>
        <v>never smoked</v>
      </c>
      <c r="Z3147">
        <v>11</v>
      </c>
      <c r="AA3147" s="8">
        <v>0</v>
      </c>
      <c r="AB3147">
        <v>65.069999999999993</v>
      </c>
      <c r="AC3147">
        <v>21.5</v>
      </c>
    </row>
    <row r="3148" spans="14:29" x14ac:dyDescent="0.35">
      <c r="N3148">
        <f t="shared" si="101"/>
        <v>8.9</v>
      </c>
      <c r="O3148">
        <v>75</v>
      </c>
      <c r="P3148" t="s">
        <v>21</v>
      </c>
      <c r="Q3148" t="str">
        <f t="shared" si="102"/>
        <v>never smoked</v>
      </c>
      <c r="Z3148">
        <v>75</v>
      </c>
      <c r="AA3148" s="8">
        <v>0</v>
      </c>
      <c r="AB3148">
        <v>207.62</v>
      </c>
      <c r="AC3148">
        <v>31.8</v>
      </c>
    </row>
    <row r="3149" spans="14:29" x14ac:dyDescent="0.35">
      <c r="N3149">
        <f t="shared" si="101"/>
        <v>6.5</v>
      </c>
      <c r="O3149">
        <v>55</v>
      </c>
      <c r="P3149" t="s">
        <v>21</v>
      </c>
      <c r="Q3149" t="str">
        <f t="shared" si="102"/>
        <v>never smoked</v>
      </c>
      <c r="Z3149">
        <v>55</v>
      </c>
      <c r="AA3149" s="8">
        <v>0</v>
      </c>
      <c r="AB3149">
        <v>108.64</v>
      </c>
      <c r="AC3149">
        <v>29.5</v>
      </c>
    </row>
    <row r="3150" spans="14:29" x14ac:dyDescent="0.35">
      <c r="N3150">
        <f t="shared" si="101"/>
        <v>9.2000000000000011</v>
      </c>
      <c r="O3150">
        <v>78</v>
      </c>
      <c r="P3150" t="s">
        <v>24</v>
      </c>
      <c r="Q3150" t="str">
        <f t="shared" si="102"/>
        <v>formerly smoked</v>
      </c>
      <c r="Z3150">
        <v>78</v>
      </c>
      <c r="AA3150" s="8">
        <v>0</v>
      </c>
      <c r="AB3150">
        <v>201.58</v>
      </c>
      <c r="AC3150">
        <v>30.6</v>
      </c>
    </row>
    <row r="3151" spans="14:29" x14ac:dyDescent="0.35">
      <c r="N3151">
        <f t="shared" si="101"/>
        <v>5.3000000000000007</v>
      </c>
      <c r="O3151">
        <v>48</v>
      </c>
      <c r="P3151" t="s">
        <v>16</v>
      </c>
      <c r="Q3151" t="str">
        <f t="shared" si="102"/>
        <v>formerly smoked</v>
      </c>
      <c r="Z3151">
        <v>48</v>
      </c>
      <c r="AA3151" s="8">
        <v>0</v>
      </c>
      <c r="AB3151">
        <v>116.2</v>
      </c>
      <c r="AC3151">
        <v>27.6</v>
      </c>
    </row>
    <row r="3152" spans="14:29" x14ac:dyDescent="0.35">
      <c r="N3152">
        <f t="shared" si="101"/>
        <v>8.8000000000000007</v>
      </c>
      <c r="O3152">
        <v>73</v>
      </c>
      <c r="P3152" t="s">
        <v>22</v>
      </c>
      <c r="Q3152" t="str">
        <f t="shared" si="102"/>
        <v>smokes</v>
      </c>
      <c r="Z3152">
        <v>73</v>
      </c>
      <c r="AA3152" s="8">
        <v>0</v>
      </c>
      <c r="AB3152">
        <v>231.43</v>
      </c>
      <c r="AC3152">
        <v>23</v>
      </c>
    </row>
    <row r="3153" spans="14:29" x14ac:dyDescent="0.35">
      <c r="N3153">
        <f t="shared" si="101"/>
        <v>6.6000000000000005</v>
      </c>
      <c r="O3153">
        <v>56</v>
      </c>
      <c r="P3153" t="s">
        <v>21</v>
      </c>
      <c r="Q3153" t="str">
        <f t="shared" si="102"/>
        <v>never smoked</v>
      </c>
      <c r="Z3153">
        <v>56</v>
      </c>
      <c r="AA3153" s="8">
        <v>0</v>
      </c>
      <c r="AB3153">
        <v>112.62</v>
      </c>
      <c r="AC3153">
        <v>24.8</v>
      </c>
    </row>
    <row r="3154" spans="14:29" x14ac:dyDescent="0.35">
      <c r="N3154">
        <f t="shared" si="101"/>
        <v>6.3</v>
      </c>
      <c r="O3154">
        <v>54</v>
      </c>
      <c r="P3154" t="s">
        <v>16</v>
      </c>
      <c r="Q3154" t="str">
        <f t="shared" si="102"/>
        <v>formerly smoked</v>
      </c>
      <c r="Z3154">
        <v>54</v>
      </c>
      <c r="AA3154" s="8">
        <v>0</v>
      </c>
      <c r="AB3154">
        <v>220.26</v>
      </c>
      <c r="AC3154">
        <v>28</v>
      </c>
    </row>
    <row r="3155" spans="14:29" x14ac:dyDescent="0.35">
      <c r="N3155">
        <f t="shared" si="101"/>
        <v>6.5</v>
      </c>
      <c r="O3155">
        <v>55</v>
      </c>
      <c r="P3155" t="s">
        <v>24</v>
      </c>
      <c r="Q3155" t="str">
        <f t="shared" si="102"/>
        <v>smokes</v>
      </c>
      <c r="Z3155">
        <v>55</v>
      </c>
      <c r="AA3155" s="8">
        <v>0</v>
      </c>
      <c r="AB3155">
        <v>84.37</v>
      </c>
      <c r="AC3155">
        <v>22.2</v>
      </c>
    </row>
    <row r="3156" spans="14:29" x14ac:dyDescent="0.35">
      <c r="N3156">
        <f t="shared" si="101"/>
        <v>7.9</v>
      </c>
      <c r="O3156">
        <v>65</v>
      </c>
      <c r="P3156" t="s">
        <v>16</v>
      </c>
      <c r="Q3156" t="str">
        <f t="shared" si="102"/>
        <v>formerly smoked</v>
      </c>
      <c r="Z3156">
        <v>65</v>
      </c>
      <c r="AA3156" s="8">
        <v>0</v>
      </c>
      <c r="AB3156">
        <v>82.83</v>
      </c>
      <c r="AC3156">
        <v>27.8</v>
      </c>
    </row>
    <row r="3157" spans="14:29" x14ac:dyDescent="0.35">
      <c r="N3157">
        <f t="shared" si="101"/>
        <v>8.4</v>
      </c>
      <c r="O3157">
        <v>69</v>
      </c>
      <c r="P3157" t="s">
        <v>16</v>
      </c>
      <c r="Q3157" t="str">
        <f t="shared" si="102"/>
        <v>formerly smoked</v>
      </c>
      <c r="Z3157">
        <v>69</v>
      </c>
      <c r="AA3157" s="8">
        <v>0</v>
      </c>
      <c r="AB3157">
        <v>102.48</v>
      </c>
      <c r="AC3157">
        <v>30.2</v>
      </c>
    </row>
    <row r="3158" spans="14:29" x14ac:dyDescent="0.35">
      <c r="N3158">
        <f t="shared" si="101"/>
        <v>2.8000000000000003</v>
      </c>
      <c r="O3158">
        <v>29</v>
      </c>
      <c r="P3158" t="s">
        <v>21</v>
      </c>
      <c r="Q3158" t="str">
        <f t="shared" si="102"/>
        <v>never smoked</v>
      </c>
      <c r="Z3158">
        <v>29</v>
      </c>
      <c r="AA3158" s="8">
        <v>0</v>
      </c>
      <c r="AB3158">
        <v>69.12</v>
      </c>
      <c r="AC3158">
        <v>26.8</v>
      </c>
    </row>
    <row r="3159" spans="14:29" x14ac:dyDescent="0.35">
      <c r="N3159">
        <f t="shared" si="101"/>
        <v>7.8000000000000007</v>
      </c>
      <c r="O3159">
        <v>64</v>
      </c>
      <c r="P3159" t="s">
        <v>21</v>
      </c>
      <c r="Q3159" t="str">
        <f t="shared" si="102"/>
        <v>never smoked</v>
      </c>
      <c r="Z3159">
        <v>64</v>
      </c>
      <c r="AA3159" s="8">
        <v>0</v>
      </c>
      <c r="AB3159">
        <v>211.12</v>
      </c>
      <c r="AC3159">
        <v>22</v>
      </c>
    </row>
    <row r="3160" spans="14:29" x14ac:dyDescent="0.35">
      <c r="N3160">
        <f t="shared" si="101"/>
        <v>1.4000000000000001</v>
      </c>
      <c r="O3160">
        <v>16</v>
      </c>
      <c r="P3160" t="s">
        <v>16</v>
      </c>
      <c r="Q3160" t="str">
        <f t="shared" si="102"/>
        <v>formerly smoked</v>
      </c>
      <c r="Z3160">
        <v>16</v>
      </c>
      <c r="AA3160" s="8">
        <v>0</v>
      </c>
      <c r="AB3160">
        <v>95.38</v>
      </c>
      <c r="AC3160">
        <v>34.299999999999997</v>
      </c>
    </row>
    <row r="3161" spans="14:29" x14ac:dyDescent="0.35">
      <c r="N3161">
        <f t="shared" si="101"/>
        <v>8.9</v>
      </c>
      <c r="O3161">
        <v>75</v>
      </c>
      <c r="P3161" t="s">
        <v>16</v>
      </c>
      <c r="Q3161" t="str">
        <f t="shared" si="102"/>
        <v>formerly smoked</v>
      </c>
      <c r="Z3161">
        <v>75</v>
      </c>
      <c r="AA3161" s="8">
        <v>0</v>
      </c>
      <c r="AB3161">
        <v>108.72</v>
      </c>
      <c r="AC3161">
        <v>29.2</v>
      </c>
    </row>
    <row r="3162" spans="14:29" x14ac:dyDescent="0.35">
      <c r="N3162">
        <f t="shared" si="101"/>
        <v>1.5</v>
      </c>
      <c r="O3162">
        <v>17</v>
      </c>
      <c r="P3162" t="s">
        <v>21</v>
      </c>
      <c r="Q3162" t="str">
        <f t="shared" si="102"/>
        <v>never smoked</v>
      </c>
      <c r="Z3162">
        <v>17</v>
      </c>
      <c r="AA3162" s="8">
        <v>0</v>
      </c>
      <c r="AB3162">
        <v>88.65</v>
      </c>
      <c r="AC3162">
        <v>30.3</v>
      </c>
    </row>
    <row r="3163" spans="14:29" x14ac:dyDescent="0.35">
      <c r="N3163">
        <f t="shared" si="101"/>
        <v>4.5</v>
      </c>
      <c r="O3163">
        <v>42</v>
      </c>
      <c r="P3163" t="s">
        <v>24</v>
      </c>
      <c r="Q3163" t="str">
        <f t="shared" si="102"/>
        <v>smokes</v>
      </c>
      <c r="Z3163">
        <v>42</v>
      </c>
      <c r="AA3163" s="8">
        <v>0</v>
      </c>
      <c r="AB3163">
        <v>177.91</v>
      </c>
      <c r="AC3163">
        <v>28.1</v>
      </c>
    </row>
    <row r="3164" spans="14:29" x14ac:dyDescent="0.35">
      <c r="N3164">
        <f t="shared" si="101"/>
        <v>9.2000000000000011</v>
      </c>
      <c r="O3164">
        <v>78</v>
      </c>
      <c r="P3164" t="s">
        <v>24</v>
      </c>
      <c r="Q3164" t="str">
        <f t="shared" si="102"/>
        <v>formerly smoked</v>
      </c>
      <c r="Z3164">
        <v>78</v>
      </c>
      <c r="AA3164" s="8">
        <v>0</v>
      </c>
      <c r="AB3164">
        <v>90.19</v>
      </c>
      <c r="AC3164">
        <v>28.1</v>
      </c>
    </row>
    <row r="3165" spans="14:29" x14ac:dyDescent="0.35">
      <c r="N3165">
        <f t="shared" si="101"/>
        <v>2.3000000000000003</v>
      </c>
      <c r="O3165">
        <v>24</v>
      </c>
      <c r="P3165" t="s">
        <v>22</v>
      </c>
      <c r="Q3165" t="str">
        <f t="shared" si="102"/>
        <v>smokes</v>
      </c>
      <c r="Z3165">
        <v>24</v>
      </c>
      <c r="AA3165" s="8">
        <v>0</v>
      </c>
      <c r="AB3165">
        <v>73.78</v>
      </c>
      <c r="AC3165">
        <v>21.4</v>
      </c>
    </row>
    <row r="3166" spans="14:29" x14ac:dyDescent="0.35">
      <c r="N3166">
        <f t="shared" si="101"/>
        <v>8.2999999999999989</v>
      </c>
      <c r="O3166">
        <v>68</v>
      </c>
      <c r="P3166" t="s">
        <v>22</v>
      </c>
      <c r="Q3166" t="str">
        <f t="shared" si="102"/>
        <v>smokes</v>
      </c>
      <c r="Z3166">
        <v>68</v>
      </c>
      <c r="AA3166" s="8">
        <v>0</v>
      </c>
      <c r="AB3166">
        <v>82.85</v>
      </c>
      <c r="AC3166">
        <v>28.1</v>
      </c>
    </row>
    <row r="3167" spans="14:29" x14ac:dyDescent="0.35">
      <c r="N3167">
        <f t="shared" si="101"/>
        <v>5.6000000000000005</v>
      </c>
      <c r="O3167">
        <v>50</v>
      </c>
      <c r="P3167" t="s">
        <v>24</v>
      </c>
      <c r="Q3167" t="str">
        <f t="shared" si="102"/>
        <v>smokes</v>
      </c>
      <c r="Z3167">
        <v>50</v>
      </c>
      <c r="AA3167" s="8">
        <v>0</v>
      </c>
      <c r="AB3167">
        <v>59.48</v>
      </c>
      <c r="AC3167">
        <v>26.6</v>
      </c>
    </row>
    <row r="3168" spans="14:29" x14ac:dyDescent="0.35">
      <c r="N3168">
        <f t="shared" si="101"/>
        <v>6</v>
      </c>
      <c r="O3168">
        <v>52</v>
      </c>
      <c r="P3168" t="s">
        <v>16</v>
      </c>
      <c r="Q3168" t="str">
        <f t="shared" si="102"/>
        <v>formerly smoked</v>
      </c>
      <c r="Z3168">
        <v>52</v>
      </c>
      <c r="AA3168" s="8">
        <v>0</v>
      </c>
      <c r="AB3168">
        <v>75.77</v>
      </c>
      <c r="AC3168">
        <v>30</v>
      </c>
    </row>
    <row r="3169" spans="14:29" x14ac:dyDescent="0.35">
      <c r="N3169">
        <f t="shared" si="101"/>
        <v>9.8000000000000007</v>
      </c>
      <c r="O3169">
        <v>82</v>
      </c>
      <c r="P3169" t="s">
        <v>16</v>
      </c>
      <c r="Q3169" t="str">
        <f t="shared" si="102"/>
        <v>formerly smoked</v>
      </c>
      <c r="Z3169">
        <v>82</v>
      </c>
      <c r="AA3169" s="8">
        <v>0</v>
      </c>
      <c r="AB3169">
        <v>80.959999999999994</v>
      </c>
      <c r="AC3169">
        <v>33.700000000000003</v>
      </c>
    </row>
    <row r="3170" spans="14:29" x14ac:dyDescent="0.35">
      <c r="N3170">
        <f t="shared" si="101"/>
        <v>6.6000000000000005</v>
      </c>
      <c r="O3170">
        <v>56</v>
      </c>
      <c r="P3170" t="s">
        <v>22</v>
      </c>
      <c r="Q3170" t="str">
        <f t="shared" si="102"/>
        <v>smokes</v>
      </c>
      <c r="Z3170">
        <v>56</v>
      </c>
      <c r="AA3170" s="8">
        <v>0</v>
      </c>
      <c r="AB3170">
        <v>82.4</v>
      </c>
      <c r="AC3170">
        <v>30.9</v>
      </c>
    </row>
    <row r="3171" spans="14:29" x14ac:dyDescent="0.35">
      <c r="N3171">
        <f t="shared" si="101"/>
        <v>6.6000000000000005</v>
      </c>
      <c r="O3171">
        <v>56</v>
      </c>
      <c r="P3171" t="s">
        <v>24</v>
      </c>
      <c r="Q3171" t="str">
        <f t="shared" si="102"/>
        <v>smokes</v>
      </c>
      <c r="Z3171">
        <v>56</v>
      </c>
      <c r="AA3171" s="8">
        <v>0</v>
      </c>
      <c r="AB3171">
        <v>78.930000000000007</v>
      </c>
      <c r="AC3171">
        <v>31.1</v>
      </c>
    </row>
    <row r="3172" spans="14:29" x14ac:dyDescent="0.35">
      <c r="N3172">
        <f t="shared" si="101"/>
        <v>1.6</v>
      </c>
      <c r="O3172">
        <v>18</v>
      </c>
      <c r="P3172" t="s">
        <v>24</v>
      </c>
      <c r="Q3172" t="str">
        <f t="shared" si="102"/>
        <v>never smoked</v>
      </c>
      <c r="Z3172">
        <v>18</v>
      </c>
      <c r="AA3172" s="8">
        <v>0</v>
      </c>
      <c r="AB3172">
        <v>80.59</v>
      </c>
      <c r="AC3172">
        <v>23</v>
      </c>
    </row>
    <row r="3173" spans="14:29" x14ac:dyDescent="0.35">
      <c r="N3173">
        <f t="shared" si="101"/>
        <v>3.3000000000000003</v>
      </c>
      <c r="O3173">
        <v>33</v>
      </c>
      <c r="P3173" t="s">
        <v>24</v>
      </c>
      <c r="Q3173" t="str">
        <f t="shared" si="102"/>
        <v>smokes</v>
      </c>
      <c r="Z3173">
        <v>33</v>
      </c>
      <c r="AA3173" s="8">
        <v>0</v>
      </c>
      <c r="AB3173">
        <v>70.59</v>
      </c>
      <c r="AC3173">
        <v>20.2</v>
      </c>
    </row>
    <row r="3174" spans="14:29" x14ac:dyDescent="0.35">
      <c r="N3174">
        <f t="shared" si="101"/>
        <v>6.8000000000000007</v>
      </c>
      <c r="O3174">
        <v>57</v>
      </c>
      <c r="P3174" t="s">
        <v>21</v>
      </c>
      <c r="Q3174" t="str">
        <f t="shared" si="102"/>
        <v>never smoked</v>
      </c>
      <c r="Z3174">
        <v>57</v>
      </c>
      <c r="AA3174" s="8">
        <v>0</v>
      </c>
      <c r="AB3174">
        <v>98.57</v>
      </c>
      <c r="AC3174">
        <v>31.6</v>
      </c>
    </row>
    <row r="3175" spans="14:29" x14ac:dyDescent="0.35">
      <c r="N3175">
        <f t="shared" si="101"/>
        <v>2.9</v>
      </c>
      <c r="O3175">
        <v>30</v>
      </c>
      <c r="P3175" t="s">
        <v>24</v>
      </c>
      <c r="Q3175" t="str">
        <f t="shared" si="102"/>
        <v>smokes</v>
      </c>
      <c r="Z3175">
        <v>30</v>
      </c>
      <c r="AA3175" s="8">
        <v>0</v>
      </c>
      <c r="AB3175">
        <v>61.87</v>
      </c>
      <c r="AC3175">
        <v>23.9</v>
      </c>
    </row>
    <row r="3176" spans="14:29" x14ac:dyDescent="0.35">
      <c r="N3176">
        <f t="shared" si="101"/>
        <v>6</v>
      </c>
      <c r="O3176">
        <v>52</v>
      </c>
      <c r="P3176" t="s">
        <v>24</v>
      </c>
      <c r="Q3176" t="str">
        <f t="shared" si="102"/>
        <v>smokes</v>
      </c>
      <c r="Z3176">
        <v>52</v>
      </c>
      <c r="AA3176" s="8">
        <v>0</v>
      </c>
      <c r="AB3176">
        <v>68.88</v>
      </c>
      <c r="AC3176">
        <v>26.1</v>
      </c>
    </row>
    <row r="3177" spans="14:29" x14ac:dyDescent="0.35">
      <c r="N3177">
        <f t="shared" si="101"/>
        <v>0.3</v>
      </c>
      <c r="O3177">
        <v>3</v>
      </c>
      <c r="P3177" t="s">
        <v>24</v>
      </c>
      <c r="Q3177" t="str">
        <f t="shared" si="102"/>
        <v>never smoked</v>
      </c>
      <c r="Z3177">
        <v>3</v>
      </c>
      <c r="AA3177" s="8">
        <v>0</v>
      </c>
      <c r="AB3177">
        <v>66.25</v>
      </c>
      <c r="AC3177">
        <v>15.8</v>
      </c>
    </row>
    <row r="3178" spans="14:29" x14ac:dyDescent="0.35">
      <c r="N3178">
        <f t="shared" si="101"/>
        <v>4.0999999999999996</v>
      </c>
      <c r="O3178">
        <v>39</v>
      </c>
      <c r="P3178" t="s">
        <v>22</v>
      </c>
      <c r="Q3178" t="str">
        <f t="shared" si="102"/>
        <v>smokes</v>
      </c>
      <c r="Z3178">
        <v>39</v>
      </c>
      <c r="AA3178" s="8">
        <v>0</v>
      </c>
      <c r="AB3178">
        <v>84.18</v>
      </c>
      <c r="AC3178">
        <v>28.1</v>
      </c>
    </row>
    <row r="3179" spans="14:29" x14ac:dyDescent="0.35">
      <c r="N3179">
        <f t="shared" si="101"/>
        <v>4.8</v>
      </c>
      <c r="O3179">
        <v>44</v>
      </c>
      <c r="P3179" t="s">
        <v>22</v>
      </c>
      <c r="Q3179" t="str">
        <f t="shared" si="102"/>
        <v>smokes</v>
      </c>
      <c r="Z3179">
        <v>44</v>
      </c>
      <c r="AA3179" s="8">
        <v>0</v>
      </c>
      <c r="AB3179">
        <v>69.23</v>
      </c>
      <c r="AC3179">
        <v>28.7</v>
      </c>
    </row>
    <row r="3180" spans="14:29" x14ac:dyDescent="0.35">
      <c r="N3180">
        <f t="shared" si="101"/>
        <v>3.3000000000000003</v>
      </c>
      <c r="O3180">
        <v>33</v>
      </c>
      <c r="P3180" t="s">
        <v>24</v>
      </c>
      <c r="Q3180" t="str">
        <f t="shared" si="102"/>
        <v>smokes</v>
      </c>
      <c r="Z3180">
        <v>33</v>
      </c>
      <c r="AA3180" s="8">
        <v>0</v>
      </c>
      <c r="AB3180">
        <v>73.2</v>
      </c>
      <c r="AC3180">
        <v>28.9</v>
      </c>
    </row>
    <row r="3181" spans="14:29" x14ac:dyDescent="0.35">
      <c r="N3181">
        <f t="shared" si="101"/>
        <v>2.3000000000000003</v>
      </c>
      <c r="O3181">
        <v>24</v>
      </c>
      <c r="P3181" t="s">
        <v>22</v>
      </c>
      <c r="Q3181" t="str">
        <f t="shared" si="102"/>
        <v>smokes</v>
      </c>
      <c r="Z3181">
        <v>24</v>
      </c>
      <c r="AA3181" s="8">
        <v>0</v>
      </c>
      <c r="AB3181">
        <v>103.45</v>
      </c>
      <c r="AC3181">
        <v>25.1</v>
      </c>
    </row>
    <row r="3182" spans="14:29" x14ac:dyDescent="0.35">
      <c r="N3182">
        <f t="shared" si="101"/>
        <v>2.3000000000000003</v>
      </c>
      <c r="O3182">
        <v>24</v>
      </c>
      <c r="P3182" t="s">
        <v>21</v>
      </c>
      <c r="Q3182" t="str">
        <f t="shared" si="102"/>
        <v>never smoked</v>
      </c>
      <c r="Z3182">
        <v>24</v>
      </c>
      <c r="AA3182" s="8">
        <v>0</v>
      </c>
      <c r="AB3182">
        <v>104.86</v>
      </c>
      <c r="AC3182">
        <v>19.8</v>
      </c>
    </row>
    <row r="3183" spans="14:29" x14ac:dyDescent="0.35">
      <c r="N3183">
        <f t="shared" si="101"/>
        <v>6.3</v>
      </c>
      <c r="O3183">
        <v>54</v>
      </c>
      <c r="P3183" t="s">
        <v>22</v>
      </c>
      <c r="Q3183" t="str">
        <f t="shared" si="102"/>
        <v>smokes</v>
      </c>
      <c r="Z3183">
        <v>54</v>
      </c>
      <c r="AA3183" s="8">
        <v>0</v>
      </c>
      <c r="AB3183">
        <v>90.3</v>
      </c>
      <c r="AC3183">
        <v>30.8</v>
      </c>
    </row>
    <row r="3184" spans="14:29" x14ac:dyDescent="0.35">
      <c r="N3184">
        <f t="shared" si="101"/>
        <v>8.6999999999999993</v>
      </c>
      <c r="O3184">
        <v>72</v>
      </c>
      <c r="P3184" t="s">
        <v>21</v>
      </c>
      <c r="Q3184" t="str">
        <f t="shared" si="102"/>
        <v>never smoked</v>
      </c>
      <c r="Z3184">
        <v>72</v>
      </c>
      <c r="AA3184" s="8">
        <v>0</v>
      </c>
      <c r="AB3184">
        <v>90.87</v>
      </c>
      <c r="AC3184">
        <v>22.1</v>
      </c>
    </row>
    <row r="3185" spans="14:29" x14ac:dyDescent="0.35">
      <c r="N3185">
        <f t="shared" si="101"/>
        <v>3.8</v>
      </c>
      <c r="O3185">
        <v>37</v>
      </c>
      <c r="P3185" t="s">
        <v>24</v>
      </c>
      <c r="Q3185" t="str">
        <f t="shared" si="102"/>
        <v>smokes</v>
      </c>
      <c r="Z3185">
        <v>37</v>
      </c>
      <c r="AA3185" s="8">
        <v>0</v>
      </c>
      <c r="AB3185">
        <v>76.209999999999994</v>
      </c>
      <c r="AC3185">
        <v>20.399999999999999</v>
      </c>
    </row>
    <row r="3186" spans="14:29" x14ac:dyDescent="0.35">
      <c r="N3186">
        <f t="shared" si="101"/>
        <v>3.7</v>
      </c>
      <c r="O3186">
        <v>36</v>
      </c>
      <c r="P3186" t="s">
        <v>16</v>
      </c>
      <c r="Q3186" t="str">
        <f t="shared" si="102"/>
        <v>formerly smoked</v>
      </c>
      <c r="Z3186">
        <v>36</v>
      </c>
      <c r="AA3186" s="8">
        <v>0</v>
      </c>
      <c r="AB3186">
        <v>74.14</v>
      </c>
      <c r="AC3186">
        <v>31.2</v>
      </c>
    </row>
    <row r="3187" spans="14:29" x14ac:dyDescent="0.35">
      <c r="N3187">
        <f t="shared" si="101"/>
        <v>2</v>
      </c>
      <c r="O3187">
        <v>22</v>
      </c>
      <c r="P3187" t="s">
        <v>22</v>
      </c>
      <c r="Q3187" t="str">
        <f t="shared" si="102"/>
        <v>smokes</v>
      </c>
      <c r="Z3187">
        <v>22</v>
      </c>
      <c r="AA3187" s="8">
        <v>0</v>
      </c>
      <c r="AB3187">
        <v>87.25</v>
      </c>
      <c r="AC3187">
        <v>24.9</v>
      </c>
    </row>
    <row r="3188" spans="14:29" x14ac:dyDescent="0.35">
      <c r="N3188">
        <f t="shared" si="101"/>
        <v>8.2999999999999989</v>
      </c>
      <c r="O3188">
        <v>68</v>
      </c>
      <c r="P3188" t="s">
        <v>16</v>
      </c>
      <c r="Q3188" t="str">
        <f t="shared" si="102"/>
        <v>formerly smoked</v>
      </c>
      <c r="Z3188">
        <v>68</v>
      </c>
      <c r="AA3188" s="8">
        <v>0</v>
      </c>
      <c r="AB3188">
        <v>215.33</v>
      </c>
      <c r="AC3188">
        <v>27</v>
      </c>
    </row>
    <row r="3189" spans="14:29" x14ac:dyDescent="0.35">
      <c r="N3189">
        <f t="shared" si="101"/>
        <v>2.3000000000000003</v>
      </c>
      <c r="O3189">
        <v>24</v>
      </c>
      <c r="P3189" t="s">
        <v>22</v>
      </c>
      <c r="Q3189" t="str">
        <f t="shared" si="102"/>
        <v>smokes</v>
      </c>
      <c r="Z3189">
        <v>24</v>
      </c>
      <c r="AA3189" s="8">
        <v>0</v>
      </c>
      <c r="AB3189">
        <v>88.38</v>
      </c>
      <c r="AC3189">
        <v>20.100000000000001</v>
      </c>
    </row>
    <row r="3190" spans="14:29" x14ac:dyDescent="0.35">
      <c r="N3190">
        <f t="shared" si="101"/>
        <v>3.5999999999999996</v>
      </c>
      <c r="O3190">
        <v>35</v>
      </c>
      <c r="P3190" t="s">
        <v>21</v>
      </c>
      <c r="Q3190" t="str">
        <f t="shared" si="102"/>
        <v>never smoked</v>
      </c>
      <c r="Z3190">
        <v>35</v>
      </c>
      <c r="AA3190" s="8">
        <v>0</v>
      </c>
      <c r="AB3190">
        <v>104.4</v>
      </c>
      <c r="AC3190">
        <v>24.4</v>
      </c>
    </row>
    <row r="3191" spans="14:29" x14ac:dyDescent="0.35">
      <c r="N3191">
        <f t="shared" si="101"/>
        <v>3.2</v>
      </c>
      <c r="O3191">
        <v>32</v>
      </c>
      <c r="P3191" t="s">
        <v>21</v>
      </c>
      <c r="Q3191" t="str">
        <f t="shared" si="102"/>
        <v>never smoked</v>
      </c>
      <c r="Z3191">
        <v>32</v>
      </c>
      <c r="AA3191" s="8">
        <v>0</v>
      </c>
      <c r="AB3191">
        <v>104.92</v>
      </c>
      <c r="AC3191">
        <v>22.6</v>
      </c>
    </row>
    <row r="3192" spans="14:29" x14ac:dyDescent="0.35">
      <c r="N3192">
        <f t="shared" si="101"/>
        <v>6</v>
      </c>
      <c r="O3192">
        <v>52</v>
      </c>
      <c r="P3192" t="s">
        <v>21</v>
      </c>
      <c r="Q3192" t="str">
        <f t="shared" si="102"/>
        <v>never smoked</v>
      </c>
      <c r="Z3192">
        <v>52</v>
      </c>
      <c r="AA3192" s="8">
        <v>0</v>
      </c>
      <c r="AB3192">
        <v>106.54</v>
      </c>
      <c r="AC3192">
        <v>22.4</v>
      </c>
    </row>
    <row r="3193" spans="14:29" x14ac:dyDescent="0.35">
      <c r="N3193">
        <f t="shared" si="101"/>
        <v>2</v>
      </c>
      <c r="O3193">
        <v>21</v>
      </c>
      <c r="P3193" t="s">
        <v>21</v>
      </c>
      <c r="Q3193" t="str">
        <f t="shared" si="102"/>
        <v>never smoked</v>
      </c>
      <c r="Z3193">
        <v>21</v>
      </c>
      <c r="AA3193" s="8">
        <v>0</v>
      </c>
      <c r="AB3193">
        <v>62.91</v>
      </c>
      <c r="AC3193">
        <v>26.2</v>
      </c>
    </row>
    <row r="3194" spans="14:29" x14ac:dyDescent="0.35">
      <c r="N3194">
        <f t="shared" si="101"/>
        <v>9.8000000000000007</v>
      </c>
      <c r="O3194">
        <v>82</v>
      </c>
      <c r="P3194" t="s">
        <v>21</v>
      </c>
      <c r="Q3194" t="str">
        <f t="shared" si="102"/>
        <v>never smoked</v>
      </c>
      <c r="Z3194">
        <v>82</v>
      </c>
      <c r="AA3194" s="8">
        <v>0</v>
      </c>
      <c r="AB3194">
        <v>61.47</v>
      </c>
      <c r="AC3194">
        <v>22.9</v>
      </c>
    </row>
    <row r="3195" spans="14:29" x14ac:dyDescent="0.35">
      <c r="N3195">
        <f t="shared" si="101"/>
        <v>3.3000000000000003</v>
      </c>
      <c r="O3195">
        <v>33</v>
      </c>
      <c r="P3195" t="s">
        <v>16</v>
      </c>
      <c r="Q3195" t="str">
        <f t="shared" si="102"/>
        <v>formerly smoked</v>
      </c>
      <c r="Z3195">
        <v>33</v>
      </c>
      <c r="AA3195" s="8">
        <v>0</v>
      </c>
      <c r="AB3195">
        <v>88.5</v>
      </c>
      <c r="AC3195">
        <v>32.6</v>
      </c>
    </row>
    <row r="3196" spans="14:29" x14ac:dyDescent="0.35">
      <c r="N3196">
        <f t="shared" si="101"/>
        <v>7.5</v>
      </c>
      <c r="O3196">
        <v>62</v>
      </c>
      <c r="P3196" t="s">
        <v>24</v>
      </c>
      <c r="Q3196" t="str">
        <f t="shared" si="102"/>
        <v>formerly smoked</v>
      </c>
      <c r="Z3196">
        <v>62</v>
      </c>
      <c r="AA3196" s="8">
        <v>0</v>
      </c>
      <c r="AB3196">
        <v>107.61</v>
      </c>
      <c r="AC3196">
        <v>31.3</v>
      </c>
    </row>
    <row r="3197" spans="14:29" x14ac:dyDescent="0.35">
      <c r="N3197">
        <f t="shared" si="101"/>
        <v>6.8000000000000007</v>
      </c>
      <c r="O3197">
        <v>57</v>
      </c>
      <c r="P3197" t="s">
        <v>16</v>
      </c>
      <c r="Q3197" t="str">
        <f t="shared" si="102"/>
        <v>formerly smoked</v>
      </c>
      <c r="Z3197">
        <v>57</v>
      </c>
      <c r="AA3197" s="8">
        <v>0</v>
      </c>
      <c r="AB3197">
        <v>90.77</v>
      </c>
      <c r="AC3197">
        <v>43.9</v>
      </c>
    </row>
    <row r="3198" spans="14:29" x14ac:dyDescent="0.35">
      <c r="N3198">
        <f t="shared" si="101"/>
        <v>1.2</v>
      </c>
      <c r="O3198">
        <v>14</v>
      </c>
      <c r="P3198" t="s">
        <v>21</v>
      </c>
      <c r="Q3198" t="str">
        <f t="shared" si="102"/>
        <v>never smoked</v>
      </c>
      <c r="Z3198">
        <v>14</v>
      </c>
      <c r="AA3198" s="8">
        <v>0</v>
      </c>
      <c r="AB3198">
        <v>137.91</v>
      </c>
      <c r="AC3198">
        <v>41.8</v>
      </c>
    </row>
    <row r="3199" spans="14:29" x14ac:dyDescent="0.35">
      <c r="N3199">
        <f t="shared" si="101"/>
        <v>7.3</v>
      </c>
      <c r="O3199">
        <v>60</v>
      </c>
      <c r="P3199" t="s">
        <v>24</v>
      </c>
      <c r="Q3199" t="str">
        <f t="shared" si="102"/>
        <v>formerly smoked</v>
      </c>
      <c r="Z3199">
        <v>60</v>
      </c>
      <c r="AA3199" s="8">
        <v>0</v>
      </c>
      <c r="AB3199">
        <v>212.02</v>
      </c>
      <c r="AC3199">
        <v>28.1</v>
      </c>
    </row>
    <row r="3200" spans="14:29" x14ac:dyDescent="0.35">
      <c r="N3200">
        <f t="shared" si="101"/>
        <v>7.7</v>
      </c>
      <c r="O3200">
        <v>63</v>
      </c>
      <c r="P3200" t="s">
        <v>21</v>
      </c>
      <c r="Q3200" t="str">
        <f t="shared" si="102"/>
        <v>never smoked</v>
      </c>
      <c r="Z3200">
        <v>63</v>
      </c>
      <c r="AA3200" s="8">
        <v>0</v>
      </c>
      <c r="AB3200">
        <v>228.2</v>
      </c>
      <c r="AC3200">
        <v>37.700000000000003</v>
      </c>
    </row>
    <row r="3201" spans="14:29" x14ac:dyDescent="0.35">
      <c r="N3201">
        <f t="shared" si="101"/>
        <v>5.6000000000000005</v>
      </c>
      <c r="O3201">
        <v>50</v>
      </c>
      <c r="P3201" t="s">
        <v>21</v>
      </c>
      <c r="Q3201" t="str">
        <f t="shared" si="102"/>
        <v>never smoked</v>
      </c>
      <c r="Z3201">
        <v>50</v>
      </c>
      <c r="AA3201" s="8">
        <v>0</v>
      </c>
      <c r="AB3201">
        <v>92.15</v>
      </c>
      <c r="AC3201">
        <v>20.8</v>
      </c>
    </row>
    <row r="3202" spans="14:29" x14ac:dyDescent="0.35">
      <c r="N3202">
        <f t="shared" si="101"/>
        <v>1</v>
      </c>
      <c r="O3202">
        <v>12</v>
      </c>
      <c r="P3202" t="s">
        <v>24</v>
      </c>
      <c r="Q3202" t="str">
        <f t="shared" si="102"/>
        <v>never smoked</v>
      </c>
      <c r="Z3202">
        <v>12</v>
      </c>
      <c r="AA3202" s="8">
        <v>0</v>
      </c>
      <c r="AB3202">
        <v>126.32</v>
      </c>
      <c r="AC3202">
        <v>21.6</v>
      </c>
    </row>
    <row r="3203" spans="14:29" x14ac:dyDescent="0.35">
      <c r="N3203">
        <f t="shared" ref="N3203:N3266" si="103">_xlfn.PERCENTRANK.EXC(O:O,O3203,2)*10</f>
        <v>9.6</v>
      </c>
      <c r="O3203">
        <v>80</v>
      </c>
      <c r="P3203" t="s">
        <v>16</v>
      </c>
      <c r="Q3203" t="str">
        <f t="shared" ref="Q3203:Q3266" si="104">IF(P3203="Unknown",IF(N3203&gt;=7,"formerly smoked",IF(N3203&gt;=2,"smokes","never smoked")),P3203)</f>
        <v>formerly smoked</v>
      </c>
      <c r="Z3203">
        <v>80</v>
      </c>
      <c r="AA3203" s="8">
        <v>0</v>
      </c>
      <c r="AB3203">
        <v>94.96</v>
      </c>
      <c r="AC3203">
        <v>22.1</v>
      </c>
    </row>
    <row r="3204" spans="14:29" x14ac:dyDescent="0.35">
      <c r="N3204">
        <f t="shared" si="103"/>
        <v>8.9</v>
      </c>
      <c r="O3204">
        <v>74</v>
      </c>
      <c r="P3204" t="s">
        <v>24</v>
      </c>
      <c r="Q3204" t="str">
        <f t="shared" si="104"/>
        <v>formerly smoked</v>
      </c>
      <c r="Z3204">
        <v>74</v>
      </c>
      <c r="AA3204" s="8">
        <v>0</v>
      </c>
      <c r="AB3204">
        <v>89.52</v>
      </c>
      <c r="AC3204">
        <v>39.200000000000003</v>
      </c>
    </row>
    <row r="3205" spans="14:29" x14ac:dyDescent="0.35">
      <c r="N3205">
        <f t="shared" si="103"/>
        <v>5.0999999999999996</v>
      </c>
      <c r="O3205">
        <v>46</v>
      </c>
      <c r="P3205" t="s">
        <v>16</v>
      </c>
      <c r="Q3205" t="str">
        <f t="shared" si="104"/>
        <v>formerly smoked</v>
      </c>
      <c r="Z3205">
        <v>46</v>
      </c>
      <c r="AA3205" s="8">
        <v>0</v>
      </c>
      <c r="AB3205">
        <v>66.59</v>
      </c>
      <c r="AC3205">
        <v>36.700000000000003</v>
      </c>
    </row>
    <row r="3206" spans="14:29" x14ac:dyDescent="0.35">
      <c r="N3206">
        <f t="shared" si="103"/>
        <v>8.1000000000000014</v>
      </c>
      <c r="O3206">
        <v>66</v>
      </c>
      <c r="P3206" t="s">
        <v>21</v>
      </c>
      <c r="Q3206" t="str">
        <f t="shared" si="104"/>
        <v>never smoked</v>
      </c>
      <c r="Z3206">
        <v>66</v>
      </c>
      <c r="AA3206" s="8">
        <v>0</v>
      </c>
      <c r="AB3206">
        <v>80.099999999999994</v>
      </c>
      <c r="AC3206">
        <v>32</v>
      </c>
    </row>
    <row r="3207" spans="14:29" x14ac:dyDescent="0.35">
      <c r="N3207">
        <f t="shared" si="103"/>
        <v>2.5</v>
      </c>
      <c r="O3207">
        <v>26</v>
      </c>
      <c r="P3207" t="s">
        <v>22</v>
      </c>
      <c r="Q3207" t="str">
        <f t="shared" si="104"/>
        <v>smokes</v>
      </c>
      <c r="Z3207">
        <v>26</v>
      </c>
      <c r="AA3207" s="8">
        <v>0</v>
      </c>
      <c r="AB3207">
        <v>73.72</v>
      </c>
      <c r="AC3207">
        <v>25.9</v>
      </c>
    </row>
    <row r="3208" spans="14:29" x14ac:dyDescent="0.35">
      <c r="N3208">
        <f t="shared" si="103"/>
        <v>8.5</v>
      </c>
      <c r="O3208">
        <v>70</v>
      </c>
      <c r="P3208" t="s">
        <v>16</v>
      </c>
      <c r="Q3208" t="str">
        <f t="shared" si="104"/>
        <v>formerly smoked</v>
      </c>
      <c r="Z3208">
        <v>70</v>
      </c>
      <c r="AA3208" s="8">
        <v>0</v>
      </c>
      <c r="AB3208">
        <v>90.49</v>
      </c>
      <c r="AC3208">
        <v>28.9</v>
      </c>
    </row>
    <row r="3209" spans="14:29" x14ac:dyDescent="0.35">
      <c r="N3209">
        <f t="shared" si="103"/>
        <v>7.5</v>
      </c>
      <c r="O3209">
        <v>62</v>
      </c>
      <c r="P3209" t="s">
        <v>16</v>
      </c>
      <c r="Q3209" t="str">
        <f t="shared" si="104"/>
        <v>formerly smoked</v>
      </c>
      <c r="Z3209">
        <v>62</v>
      </c>
      <c r="AA3209" s="8">
        <v>0</v>
      </c>
      <c r="AB3209">
        <v>92.99</v>
      </c>
      <c r="AC3209">
        <v>29.3</v>
      </c>
    </row>
    <row r="3210" spans="14:29" x14ac:dyDescent="0.35">
      <c r="N3210">
        <f t="shared" si="103"/>
        <v>1.3</v>
      </c>
      <c r="O3210">
        <v>15</v>
      </c>
      <c r="P3210" t="s">
        <v>21</v>
      </c>
      <c r="Q3210" t="str">
        <f t="shared" si="104"/>
        <v>never smoked</v>
      </c>
      <c r="Z3210">
        <v>15</v>
      </c>
      <c r="AA3210" s="8">
        <v>0</v>
      </c>
      <c r="AB3210">
        <v>62.57</v>
      </c>
      <c r="AC3210">
        <v>32.299999999999997</v>
      </c>
    </row>
    <row r="3211" spans="14:29" x14ac:dyDescent="0.35">
      <c r="N3211">
        <f t="shared" si="103"/>
        <v>8.1999999999999993</v>
      </c>
      <c r="O3211">
        <v>67</v>
      </c>
      <c r="P3211" t="s">
        <v>16</v>
      </c>
      <c r="Q3211" t="str">
        <f t="shared" si="104"/>
        <v>formerly smoked</v>
      </c>
      <c r="Z3211">
        <v>67</v>
      </c>
      <c r="AA3211" s="8">
        <v>0</v>
      </c>
      <c r="AB3211">
        <v>65.510000000000005</v>
      </c>
      <c r="AC3211">
        <v>33.200000000000003</v>
      </c>
    </row>
    <row r="3212" spans="14:29" x14ac:dyDescent="0.35">
      <c r="N3212">
        <f t="shared" si="103"/>
        <v>7.7</v>
      </c>
      <c r="O3212">
        <v>63</v>
      </c>
      <c r="P3212" t="s">
        <v>22</v>
      </c>
      <c r="Q3212" t="str">
        <f t="shared" si="104"/>
        <v>smokes</v>
      </c>
      <c r="Z3212">
        <v>63</v>
      </c>
      <c r="AA3212" s="8">
        <v>0</v>
      </c>
      <c r="AB3212">
        <v>95.29</v>
      </c>
      <c r="AC3212">
        <v>31.6</v>
      </c>
    </row>
    <row r="3213" spans="14:29" x14ac:dyDescent="0.35">
      <c r="N3213">
        <f t="shared" si="103"/>
        <v>4.5</v>
      </c>
      <c r="O3213">
        <v>42</v>
      </c>
      <c r="P3213" t="s">
        <v>21</v>
      </c>
      <c r="Q3213" t="str">
        <f t="shared" si="104"/>
        <v>never smoked</v>
      </c>
      <c r="Z3213">
        <v>42</v>
      </c>
      <c r="AA3213" s="8">
        <v>0</v>
      </c>
      <c r="AB3213">
        <v>83.7</v>
      </c>
      <c r="AC3213">
        <v>20.6</v>
      </c>
    </row>
    <row r="3214" spans="14:29" x14ac:dyDescent="0.35">
      <c r="N3214">
        <f t="shared" si="103"/>
        <v>5.5</v>
      </c>
      <c r="O3214">
        <v>49</v>
      </c>
      <c r="P3214" t="s">
        <v>16</v>
      </c>
      <c r="Q3214" t="str">
        <f t="shared" si="104"/>
        <v>formerly smoked</v>
      </c>
      <c r="Z3214">
        <v>49</v>
      </c>
      <c r="AA3214" s="8">
        <v>0</v>
      </c>
      <c r="AB3214">
        <v>63.16</v>
      </c>
      <c r="AC3214">
        <v>23.3</v>
      </c>
    </row>
    <row r="3215" spans="14:29" x14ac:dyDescent="0.35">
      <c r="N3215">
        <f t="shared" si="103"/>
        <v>9.2000000000000011</v>
      </c>
      <c r="O3215">
        <v>78</v>
      </c>
      <c r="P3215" t="s">
        <v>24</v>
      </c>
      <c r="Q3215" t="str">
        <f t="shared" si="104"/>
        <v>formerly smoked</v>
      </c>
      <c r="Z3215">
        <v>78</v>
      </c>
      <c r="AA3215" s="8">
        <v>0</v>
      </c>
      <c r="AB3215">
        <v>87.77</v>
      </c>
      <c r="AC3215">
        <v>30.8</v>
      </c>
    </row>
    <row r="3216" spans="14:29" x14ac:dyDescent="0.35">
      <c r="N3216">
        <f t="shared" si="103"/>
        <v>3</v>
      </c>
      <c r="O3216">
        <v>31</v>
      </c>
      <c r="P3216" t="s">
        <v>16</v>
      </c>
      <c r="Q3216" t="str">
        <f t="shared" si="104"/>
        <v>formerly smoked</v>
      </c>
      <c r="Z3216">
        <v>31</v>
      </c>
      <c r="AA3216" s="8">
        <v>0</v>
      </c>
      <c r="AB3216">
        <v>87.23</v>
      </c>
      <c r="AC3216">
        <v>28.1</v>
      </c>
    </row>
    <row r="3217" spans="14:29" x14ac:dyDescent="0.35">
      <c r="N3217">
        <f t="shared" si="103"/>
        <v>8.1999999999999993</v>
      </c>
      <c r="O3217">
        <v>67</v>
      </c>
      <c r="P3217" t="s">
        <v>24</v>
      </c>
      <c r="Q3217" t="str">
        <f t="shared" si="104"/>
        <v>formerly smoked</v>
      </c>
      <c r="Z3217">
        <v>67</v>
      </c>
      <c r="AA3217" s="8">
        <v>0</v>
      </c>
      <c r="AB3217">
        <v>260.85000000000002</v>
      </c>
      <c r="AC3217">
        <v>28.1</v>
      </c>
    </row>
    <row r="3218" spans="14:29" x14ac:dyDescent="0.35">
      <c r="N3218">
        <f t="shared" si="103"/>
        <v>6</v>
      </c>
      <c r="O3218">
        <v>52</v>
      </c>
      <c r="P3218" t="s">
        <v>21</v>
      </c>
      <c r="Q3218" t="str">
        <f t="shared" si="104"/>
        <v>never smoked</v>
      </c>
      <c r="Z3218">
        <v>52</v>
      </c>
      <c r="AA3218" s="8">
        <v>0</v>
      </c>
      <c r="AB3218">
        <v>104.45</v>
      </c>
      <c r="AC3218">
        <v>28.1</v>
      </c>
    </row>
    <row r="3219" spans="14:29" x14ac:dyDescent="0.35">
      <c r="N3219">
        <f t="shared" si="103"/>
        <v>7.4</v>
      </c>
      <c r="O3219">
        <v>61</v>
      </c>
      <c r="P3219" t="s">
        <v>24</v>
      </c>
      <c r="Q3219" t="str">
        <f t="shared" si="104"/>
        <v>formerly smoked</v>
      </c>
      <c r="Z3219">
        <v>61</v>
      </c>
      <c r="AA3219" s="8">
        <v>0</v>
      </c>
      <c r="AB3219">
        <v>87.52</v>
      </c>
      <c r="AC3219">
        <v>23.7</v>
      </c>
    </row>
    <row r="3220" spans="14:29" x14ac:dyDescent="0.35">
      <c r="N3220">
        <f t="shared" si="103"/>
        <v>4.3</v>
      </c>
      <c r="O3220">
        <v>41</v>
      </c>
      <c r="P3220" t="s">
        <v>21</v>
      </c>
      <c r="Q3220" t="str">
        <f t="shared" si="104"/>
        <v>never smoked</v>
      </c>
      <c r="Z3220">
        <v>41</v>
      </c>
      <c r="AA3220" s="8">
        <v>0</v>
      </c>
      <c r="AB3220">
        <v>113.65</v>
      </c>
      <c r="AC3220">
        <v>49.3</v>
      </c>
    </row>
    <row r="3221" spans="14:29" x14ac:dyDescent="0.35">
      <c r="N3221">
        <f t="shared" si="103"/>
        <v>8.8000000000000007</v>
      </c>
      <c r="O3221">
        <v>73</v>
      </c>
      <c r="P3221" t="s">
        <v>21</v>
      </c>
      <c r="Q3221" t="str">
        <f t="shared" si="104"/>
        <v>never smoked</v>
      </c>
      <c r="Z3221">
        <v>73</v>
      </c>
      <c r="AA3221" s="8">
        <v>0</v>
      </c>
      <c r="AB3221">
        <v>65.930000000000007</v>
      </c>
      <c r="AC3221">
        <v>30.3</v>
      </c>
    </row>
    <row r="3222" spans="14:29" x14ac:dyDescent="0.35">
      <c r="N3222">
        <f t="shared" si="103"/>
        <v>7.8000000000000007</v>
      </c>
      <c r="O3222">
        <v>64</v>
      </c>
      <c r="P3222" t="s">
        <v>21</v>
      </c>
      <c r="Q3222" t="str">
        <f t="shared" si="104"/>
        <v>never smoked</v>
      </c>
      <c r="Z3222">
        <v>64</v>
      </c>
      <c r="AA3222" s="8">
        <v>0</v>
      </c>
      <c r="AB3222">
        <v>93.78</v>
      </c>
      <c r="AC3222">
        <v>24.4</v>
      </c>
    </row>
    <row r="3223" spans="14:29" x14ac:dyDescent="0.35">
      <c r="N3223">
        <f t="shared" si="103"/>
        <v>7.9</v>
      </c>
      <c r="O3223">
        <v>65</v>
      </c>
      <c r="P3223" t="s">
        <v>16</v>
      </c>
      <c r="Q3223" t="str">
        <f t="shared" si="104"/>
        <v>formerly smoked</v>
      </c>
      <c r="Z3223">
        <v>65</v>
      </c>
      <c r="AA3223" s="8">
        <v>0</v>
      </c>
      <c r="AB3223">
        <v>223.9</v>
      </c>
      <c r="AC3223">
        <v>28.2</v>
      </c>
    </row>
    <row r="3224" spans="14:29" x14ac:dyDescent="0.35">
      <c r="N3224">
        <f t="shared" si="103"/>
        <v>9.6999999999999993</v>
      </c>
      <c r="O3224">
        <v>81</v>
      </c>
      <c r="P3224" t="s">
        <v>24</v>
      </c>
      <c r="Q3224" t="str">
        <f t="shared" si="104"/>
        <v>formerly smoked</v>
      </c>
      <c r="Z3224">
        <v>81</v>
      </c>
      <c r="AA3224" s="8">
        <v>0</v>
      </c>
      <c r="AB3224">
        <v>77.540000000000006</v>
      </c>
      <c r="AC3224">
        <v>33.799999999999997</v>
      </c>
    </row>
    <row r="3225" spans="14:29" x14ac:dyDescent="0.35">
      <c r="N3225">
        <f t="shared" si="103"/>
        <v>5.2</v>
      </c>
      <c r="O3225">
        <v>47</v>
      </c>
      <c r="P3225" t="s">
        <v>16</v>
      </c>
      <c r="Q3225" t="str">
        <f t="shared" si="104"/>
        <v>formerly smoked</v>
      </c>
      <c r="Z3225">
        <v>47</v>
      </c>
      <c r="AA3225" s="8">
        <v>0</v>
      </c>
      <c r="AB3225">
        <v>93.18</v>
      </c>
      <c r="AC3225">
        <v>42.6</v>
      </c>
    </row>
    <row r="3226" spans="14:29" x14ac:dyDescent="0.35">
      <c r="N3226">
        <f t="shared" si="103"/>
        <v>4.2</v>
      </c>
      <c r="O3226">
        <v>40</v>
      </c>
      <c r="P3226" t="s">
        <v>21</v>
      </c>
      <c r="Q3226" t="str">
        <f t="shared" si="104"/>
        <v>never smoked</v>
      </c>
      <c r="Z3226">
        <v>40</v>
      </c>
      <c r="AA3226" s="8">
        <v>0</v>
      </c>
      <c r="AB3226">
        <v>169.74</v>
      </c>
      <c r="AC3226">
        <v>31.9</v>
      </c>
    </row>
    <row r="3227" spans="14:29" x14ac:dyDescent="0.35">
      <c r="N3227">
        <f t="shared" si="103"/>
        <v>5.0999999999999996</v>
      </c>
      <c r="O3227">
        <v>46</v>
      </c>
      <c r="P3227" t="s">
        <v>24</v>
      </c>
      <c r="Q3227" t="str">
        <f t="shared" si="104"/>
        <v>smokes</v>
      </c>
      <c r="Z3227">
        <v>46</v>
      </c>
      <c r="AA3227" s="8">
        <v>0</v>
      </c>
      <c r="AB3227">
        <v>101.93</v>
      </c>
      <c r="AC3227">
        <v>34</v>
      </c>
    </row>
    <row r="3228" spans="14:29" x14ac:dyDescent="0.35">
      <c r="N3228">
        <f t="shared" si="103"/>
        <v>0.2</v>
      </c>
      <c r="O3228">
        <v>2</v>
      </c>
      <c r="P3228" t="s">
        <v>24</v>
      </c>
      <c r="Q3228" t="str">
        <f t="shared" si="104"/>
        <v>never smoked</v>
      </c>
      <c r="Z3228">
        <v>2</v>
      </c>
      <c r="AA3228" s="8">
        <v>0</v>
      </c>
      <c r="AB3228">
        <v>125.03</v>
      </c>
      <c r="AC3228">
        <v>19.8</v>
      </c>
    </row>
    <row r="3229" spans="14:29" x14ac:dyDescent="0.35">
      <c r="N3229">
        <f t="shared" si="103"/>
        <v>6.6000000000000005</v>
      </c>
      <c r="O3229">
        <v>56</v>
      </c>
      <c r="P3229" t="s">
        <v>16</v>
      </c>
      <c r="Q3229" t="str">
        <f t="shared" si="104"/>
        <v>formerly smoked</v>
      </c>
      <c r="Z3229">
        <v>56</v>
      </c>
      <c r="AA3229" s="8">
        <v>0</v>
      </c>
      <c r="AB3229">
        <v>82.25</v>
      </c>
      <c r="AC3229">
        <v>30.5</v>
      </c>
    </row>
    <row r="3230" spans="14:29" x14ac:dyDescent="0.35">
      <c r="N3230">
        <f t="shared" si="103"/>
        <v>6.3</v>
      </c>
      <c r="O3230">
        <v>54</v>
      </c>
      <c r="P3230" t="s">
        <v>16</v>
      </c>
      <c r="Q3230" t="str">
        <f t="shared" si="104"/>
        <v>formerly smoked</v>
      </c>
      <c r="Z3230">
        <v>54</v>
      </c>
      <c r="AA3230" s="8">
        <v>0</v>
      </c>
      <c r="AB3230">
        <v>85.81</v>
      </c>
      <c r="AC3230">
        <v>21.7</v>
      </c>
    </row>
    <row r="3231" spans="14:29" x14ac:dyDescent="0.35">
      <c r="N3231">
        <f t="shared" si="103"/>
        <v>2.5</v>
      </c>
      <c r="O3231">
        <v>26</v>
      </c>
      <c r="P3231" t="s">
        <v>21</v>
      </c>
      <c r="Q3231" t="str">
        <f t="shared" si="104"/>
        <v>never smoked</v>
      </c>
      <c r="Z3231">
        <v>26</v>
      </c>
      <c r="AA3231" s="8">
        <v>0</v>
      </c>
      <c r="AB3231">
        <v>85.27</v>
      </c>
      <c r="AC3231">
        <v>24.6</v>
      </c>
    </row>
    <row r="3232" spans="14:29" x14ac:dyDescent="0.35">
      <c r="N3232">
        <f t="shared" si="103"/>
        <v>4.9000000000000004</v>
      </c>
      <c r="O3232">
        <v>45</v>
      </c>
      <c r="P3232" t="s">
        <v>21</v>
      </c>
      <c r="Q3232" t="str">
        <f t="shared" si="104"/>
        <v>never smoked</v>
      </c>
      <c r="Z3232">
        <v>45</v>
      </c>
      <c r="AA3232" s="8">
        <v>0</v>
      </c>
      <c r="AB3232">
        <v>86.06</v>
      </c>
      <c r="AC3232">
        <v>38.1</v>
      </c>
    </row>
    <row r="3233" spans="14:29" x14ac:dyDescent="0.35">
      <c r="N3233">
        <f t="shared" si="103"/>
        <v>6.8000000000000007</v>
      </c>
      <c r="O3233">
        <v>57</v>
      </c>
      <c r="P3233" t="s">
        <v>22</v>
      </c>
      <c r="Q3233" t="str">
        <f t="shared" si="104"/>
        <v>smokes</v>
      </c>
      <c r="Z3233">
        <v>57</v>
      </c>
      <c r="AA3233" s="8">
        <v>0</v>
      </c>
      <c r="AB3233">
        <v>104.36</v>
      </c>
      <c r="AC3233">
        <v>19.2</v>
      </c>
    </row>
    <row r="3234" spans="14:29" x14ac:dyDescent="0.35">
      <c r="N3234">
        <f t="shared" si="103"/>
        <v>9.2000000000000011</v>
      </c>
      <c r="O3234">
        <v>78</v>
      </c>
      <c r="P3234" t="s">
        <v>16</v>
      </c>
      <c r="Q3234" t="str">
        <f t="shared" si="104"/>
        <v>formerly smoked</v>
      </c>
      <c r="Z3234">
        <v>78</v>
      </c>
      <c r="AA3234" s="8">
        <v>0</v>
      </c>
      <c r="AB3234">
        <v>78.290000000000006</v>
      </c>
      <c r="AC3234">
        <v>30.1</v>
      </c>
    </row>
    <row r="3235" spans="14:29" x14ac:dyDescent="0.35">
      <c r="N3235">
        <f t="shared" si="103"/>
        <v>0.2</v>
      </c>
      <c r="O3235">
        <v>2</v>
      </c>
      <c r="P3235" t="s">
        <v>24</v>
      </c>
      <c r="Q3235" t="str">
        <f t="shared" si="104"/>
        <v>never smoked</v>
      </c>
      <c r="Z3235">
        <v>2</v>
      </c>
      <c r="AA3235" s="8">
        <v>0</v>
      </c>
      <c r="AB3235">
        <v>93.55</v>
      </c>
      <c r="AC3235">
        <v>23.3</v>
      </c>
    </row>
    <row r="3236" spans="14:29" x14ac:dyDescent="0.35">
      <c r="N3236">
        <f t="shared" si="103"/>
        <v>9</v>
      </c>
      <c r="O3236">
        <v>76</v>
      </c>
      <c r="P3236" t="s">
        <v>16</v>
      </c>
      <c r="Q3236" t="str">
        <f t="shared" si="104"/>
        <v>formerly smoked</v>
      </c>
      <c r="Z3236">
        <v>76</v>
      </c>
      <c r="AA3236" s="8">
        <v>0</v>
      </c>
      <c r="AB3236">
        <v>207.96</v>
      </c>
      <c r="AC3236">
        <v>34.5</v>
      </c>
    </row>
    <row r="3237" spans="14:29" x14ac:dyDescent="0.35">
      <c r="N3237">
        <f t="shared" si="103"/>
        <v>5.8</v>
      </c>
      <c r="O3237">
        <v>51</v>
      </c>
      <c r="P3237" t="s">
        <v>21</v>
      </c>
      <c r="Q3237" t="str">
        <f t="shared" si="104"/>
        <v>never smoked</v>
      </c>
      <c r="Z3237">
        <v>51</v>
      </c>
      <c r="AA3237" s="8">
        <v>0</v>
      </c>
      <c r="AB3237">
        <v>105.52</v>
      </c>
      <c r="AC3237">
        <v>30.8</v>
      </c>
    </row>
    <row r="3238" spans="14:29" x14ac:dyDescent="0.35">
      <c r="N3238">
        <f t="shared" si="103"/>
        <v>6.3</v>
      </c>
      <c r="O3238">
        <v>54</v>
      </c>
      <c r="P3238" t="s">
        <v>16</v>
      </c>
      <c r="Q3238" t="str">
        <f t="shared" si="104"/>
        <v>formerly smoked</v>
      </c>
      <c r="Z3238">
        <v>54</v>
      </c>
      <c r="AA3238" s="8">
        <v>0</v>
      </c>
      <c r="AB3238">
        <v>109.27</v>
      </c>
      <c r="AC3238">
        <v>43.8</v>
      </c>
    </row>
    <row r="3239" spans="14:29" x14ac:dyDescent="0.35">
      <c r="N3239">
        <f t="shared" si="103"/>
        <v>3.7</v>
      </c>
      <c r="O3239">
        <v>36</v>
      </c>
      <c r="P3239" t="s">
        <v>21</v>
      </c>
      <c r="Q3239" t="str">
        <f t="shared" si="104"/>
        <v>never smoked</v>
      </c>
      <c r="Z3239">
        <v>36</v>
      </c>
      <c r="AA3239" s="8">
        <v>0</v>
      </c>
      <c r="AB3239">
        <v>91.34</v>
      </c>
      <c r="AC3239">
        <v>29.9</v>
      </c>
    </row>
    <row r="3240" spans="14:29" x14ac:dyDescent="0.35">
      <c r="N3240">
        <f t="shared" si="103"/>
        <v>6.8000000000000007</v>
      </c>
      <c r="O3240">
        <v>57</v>
      </c>
      <c r="P3240" t="s">
        <v>21</v>
      </c>
      <c r="Q3240" t="str">
        <f t="shared" si="104"/>
        <v>never smoked</v>
      </c>
      <c r="Z3240">
        <v>57</v>
      </c>
      <c r="AA3240" s="8">
        <v>0</v>
      </c>
      <c r="AB3240">
        <v>176.78</v>
      </c>
      <c r="AC3240">
        <v>50.4</v>
      </c>
    </row>
    <row r="3241" spans="14:29" x14ac:dyDescent="0.35">
      <c r="N3241">
        <f t="shared" si="103"/>
        <v>2.4</v>
      </c>
      <c r="O3241">
        <v>25</v>
      </c>
      <c r="P3241" t="s">
        <v>21</v>
      </c>
      <c r="Q3241" t="str">
        <f t="shared" si="104"/>
        <v>never smoked</v>
      </c>
      <c r="Z3241">
        <v>25</v>
      </c>
      <c r="AA3241" s="8">
        <v>0</v>
      </c>
      <c r="AB3241">
        <v>67.73</v>
      </c>
      <c r="AC3241">
        <v>22.6</v>
      </c>
    </row>
    <row r="3242" spans="14:29" x14ac:dyDescent="0.35">
      <c r="N3242">
        <f t="shared" si="103"/>
        <v>0.6</v>
      </c>
      <c r="O3242">
        <v>7</v>
      </c>
      <c r="P3242" t="s">
        <v>24</v>
      </c>
      <c r="Q3242" t="str">
        <f t="shared" si="104"/>
        <v>never smoked</v>
      </c>
      <c r="Z3242">
        <v>7</v>
      </c>
      <c r="AA3242" s="8">
        <v>0</v>
      </c>
      <c r="AB3242">
        <v>73.27</v>
      </c>
      <c r="AC3242">
        <v>19.5</v>
      </c>
    </row>
    <row r="3243" spans="14:29" x14ac:dyDescent="0.35">
      <c r="N3243">
        <f t="shared" si="103"/>
        <v>9</v>
      </c>
      <c r="O3243">
        <v>76</v>
      </c>
      <c r="P3243" t="s">
        <v>16</v>
      </c>
      <c r="Q3243" t="str">
        <f t="shared" si="104"/>
        <v>formerly smoked</v>
      </c>
      <c r="Z3243">
        <v>76</v>
      </c>
      <c r="AA3243" s="8">
        <v>0</v>
      </c>
      <c r="AB3243">
        <v>70.290000000000006</v>
      </c>
      <c r="AC3243">
        <v>33.4</v>
      </c>
    </row>
    <row r="3244" spans="14:29" x14ac:dyDescent="0.35">
      <c r="N3244">
        <f t="shared" si="103"/>
        <v>4.9000000000000004</v>
      </c>
      <c r="O3244">
        <v>45</v>
      </c>
      <c r="P3244" t="s">
        <v>24</v>
      </c>
      <c r="Q3244" t="str">
        <f t="shared" si="104"/>
        <v>smokes</v>
      </c>
      <c r="Z3244">
        <v>45</v>
      </c>
      <c r="AA3244" s="8">
        <v>0</v>
      </c>
      <c r="AB3244">
        <v>91.47</v>
      </c>
      <c r="AC3244">
        <v>24.2</v>
      </c>
    </row>
    <row r="3245" spans="14:29" x14ac:dyDescent="0.35">
      <c r="N3245">
        <f t="shared" si="103"/>
        <v>8.1000000000000014</v>
      </c>
      <c r="O3245">
        <v>66</v>
      </c>
      <c r="P3245" t="s">
        <v>16</v>
      </c>
      <c r="Q3245" t="str">
        <f t="shared" si="104"/>
        <v>formerly smoked</v>
      </c>
      <c r="Z3245">
        <v>66</v>
      </c>
      <c r="AA3245" s="8">
        <v>0</v>
      </c>
      <c r="AB3245">
        <v>205.01</v>
      </c>
      <c r="AC3245">
        <v>52.7</v>
      </c>
    </row>
    <row r="3246" spans="14:29" x14ac:dyDescent="0.35">
      <c r="N3246">
        <f t="shared" si="103"/>
        <v>4.9000000000000004</v>
      </c>
      <c r="O3246">
        <v>45</v>
      </c>
      <c r="P3246" t="s">
        <v>24</v>
      </c>
      <c r="Q3246" t="str">
        <f t="shared" si="104"/>
        <v>smokes</v>
      </c>
      <c r="Z3246">
        <v>45</v>
      </c>
      <c r="AA3246" s="8">
        <v>0</v>
      </c>
      <c r="AB3246">
        <v>73.87</v>
      </c>
      <c r="AC3246">
        <v>25.6</v>
      </c>
    </row>
    <row r="3247" spans="14:29" x14ac:dyDescent="0.35">
      <c r="N3247">
        <f t="shared" si="103"/>
        <v>9.3999999999999986</v>
      </c>
      <c r="O3247">
        <v>79</v>
      </c>
      <c r="P3247" t="s">
        <v>16</v>
      </c>
      <c r="Q3247" t="str">
        <f t="shared" si="104"/>
        <v>formerly smoked</v>
      </c>
      <c r="Z3247">
        <v>79</v>
      </c>
      <c r="AA3247" s="8">
        <v>0</v>
      </c>
      <c r="AB3247">
        <v>64.44</v>
      </c>
      <c r="AC3247">
        <v>26.9</v>
      </c>
    </row>
    <row r="3248" spans="14:29" x14ac:dyDescent="0.35">
      <c r="N3248">
        <f t="shared" si="103"/>
        <v>2.4</v>
      </c>
      <c r="O3248">
        <v>25</v>
      </c>
      <c r="P3248" t="s">
        <v>16</v>
      </c>
      <c r="Q3248" t="str">
        <f t="shared" si="104"/>
        <v>formerly smoked</v>
      </c>
      <c r="Z3248">
        <v>25</v>
      </c>
      <c r="AA3248" s="8">
        <v>0</v>
      </c>
      <c r="AB3248">
        <v>111.65</v>
      </c>
      <c r="AC3248">
        <v>35.200000000000003</v>
      </c>
    </row>
    <row r="3249" spans="14:29" x14ac:dyDescent="0.35">
      <c r="N3249">
        <f t="shared" si="103"/>
        <v>6.1</v>
      </c>
      <c r="O3249">
        <v>53</v>
      </c>
      <c r="P3249" t="s">
        <v>16</v>
      </c>
      <c r="Q3249" t="str">
        <f t="shared" si="104"/>
        <v>formerly smoked</v>
      </c>
      <c r="Z3249">
        <v>53</v>
      </c>
      <c r="AA3249" s="8">
        <v>0</v>
      </c>
      <c r="AB3249">
        <v>90.65</v>
      </c>
      <c r="AC3249">
        <v>22.1</v>
      </c>
    </row>
    <row r="3250" spans="14:29" x14ac:dyDescent="0.35">
      <c r="N3250">
        <f t="shared" si="103"/>
        <v>3.5999999999999996</v>
      </c>
      <c r="O3250">
        <v>35</v>
      </c>
      <c r="P3250" t="s">
        <v>22</v>
      </c>
      <c r="Q3250" t="str">
        <f t="shared" si="104"/>
        <v>smokes</v>
      </c>
      <c r="Z3250">
        <v>35</v>
      </c>
      <c r="AA3250" s="8">
        <v>0</v>
      </c>
      <c r="AB3250">
        <v>94.2</v>
      </c>
      <c r="AC3250">
        <v>34.4</v>
      </c>
    </row>
    <row r="3251" spans="14:29" x14ac:dyDescent="0.35">
      <c r="N3251">
        <f t="shared" si="103"/>
        <v>9.2000000000000011</v>
      </c>
      <c r="O3251">
        <v>78</v>
      </c>
      <c r="P3251" t="s">
        <v>24</v>
      </c>
      <c r="Q3251" t="str">
        <f t="shared" si="104"/>
        <v>formerly smoked</v>
      </c>
      <c r="Z3251">
        <v>78</v>
      </c>
      <c r="AA3251" s="8">
        <v>0</v>
      </c>
      <c r="AB3251">
        <v>56.95</v>
      </c>
      <c r="AC3251">
        <v>26</v>
      </c>
    </row>
    <row r="3252" spans="14:29" x14ac:dyDescent="0.35">
      <c r="N3252">
        <f t="shared" si="103"/>
        <v>3.2</v>
      </c>
      <c r="O3252">
        <v>32</v>
      </c>
      <c r="P3252" t="s">
        <v>21</v>
      </c>
      <c r="Q3252" t="str">
        <f t="shared" si="104"/>
        <v>never smoked</v>
      </c>
      <c r="Z3252">
        <v>32</v>
      </c>
      <c r="AA3252" s="8">
        <v>0</v>
      </c>
      <c r="AB3252">
        <v>92.37</v>
      </c>
      <c r="AC3252">
        <v>26.9</v>
      </c>
    </row>
    <row r="3253" spans="14:29" x14ac:dyDescent="0.35">
      <c r="N3253">
        <f t="shared" si="103"/>
        <v>0</v>
      </c>
      <c r="O3253">
        <v>0.56000000000000005</v>
      </c>
      <c r="P3253" t="s">
        <v>24</v>
      </c>
      <c r="Q3253" t="str">
        <f t="shared" si="104"/>
        <v>never smoked</v>
      </c>
      <c r="Z3253">
        <v>0.56000000000000005</v>
      </c>
      <c r="AA3253" s="8">
        <v>0</v>
      </c>
      <c r="AB3253">
        <v>127.23</v>
      </c>
      <c r="AC3253">
        <v>20.100000000000001</v>
      </c>
    </row>
    <row r="3254" spans="14:29" x14ac:dyDescent="0.35">
      <c r="N3254">
        <f t="shared" si="103"/>
        <v>2.5</v>
      </c>
      <c r="O3254">
        <v>26</v>
      </c>
      <c r="P3254" t="s">
        <v>24</v>
      </c>
      <c r="Q3254" t="str">
        <f t="shared" si="104"/>
        <v>smokes</v>
      </c>
      <c r="Z3254">
        <v>26</v>
      </c>
      <c r="AA3254" s="8">
        <v>0</v>
      </c>
      <c r="AB3254">
        <v>191.78</v>
      </c>
      <c r="AC3254">
        <v>24.7</v>
      </c>
    </row>
    <row r="3255" spans="14:29" x14ac:dyDescent="0.35">
      <c r="N3255">
        <f t="shared" si="103"/>
        <v>3.4000000000000004</v>
      </c>
      <c r="O3255">
        <v>34</v>
      </c>
      <c r="P3255" t="s">
        <v>22</v>
      </c>
      <c r="Q3255" t="str">
        <f t="shared" si="104"/>
        <v>smokes</v>
      </c>
      <c r="Z3255">
        <v>34</v>
      </c>
      <c r="AA3255" s="8">
        <v>0</v>
      </c>
      <c r="AB3255">
        <v>86.36</v>
      </c>
      <c r="AC3255">
        <v>32.1</v>
      </c>
    </row>
    <row r="3256" spans="14:29" x14ac:dyDescent="0.35">
      <c r="N3256">
        <f t="shared" si="103"/>
        <v>7.9</v>
      </c>
      <c r="O3256">
        <v>65</v>
      </c>
      <c r="P3256" t="s">
        <v>22</v>
      </c>
      <c r="Q3256" t="str">
        <f t="shared" si="104"/>
        <v>smokes</v>
      </c>
      <c r="Z3256">
        <v>65</v>
      </c>
      <c r="AA3256" s="8">
        <v>0</v>
      </c>
      <c r="AB3256">
        <v>82.72</v>
      </c>
      <c r="AC3256">
        <v>29.8</v>
      </c>
    </row>
    <row r="3257" spans="14:29" x14ac:dyDescent="0.35">
      <c r="N3257">
        <f t="shared" si="103"/>
        <v>1.3</v>
      </c>
      <c r="O3257">
        <v>15</v>
      </c>
      <c r="P3257" t="s">
        <v>16</v>
      </c>
      <c r="Q3257" t="str">
        <f t="shared" si="104"/>
        <v>formerly smoked</v>
      </c>
      <c r="Z3257">
        <v>15</v>
      </c>
      <c r="AA3257" s="8">
        <v>0</v>
      </c>
      <c r="AB3257">
        <v>113.57</v>
      </c>
      <c r="AC3257">
        <v>27.5</v>
      </c>
    </row>
    <row r="3258" spans="14:29" x14ac:dyDescent="0.35">
      <c r="N3258">
        <f t="shared" si="103"/>
        <v>1.5</v>
      </c>
      <c r="O3258">
        <v>17</v>
      </c>
      <c r="P3258" t="s">
        <v>24</v>
      </c>
      <c r="Q3258" t="str">
        <f t="shared" si="104"/>
        <v>never smoked</v>
      </c>
      <c r="Z3258">
        <v>17</v>
      </c>
      <c r="AA3258" s="8">
        <v>0</v>
      </c>
      <c r="AB3258">
        <v>89.58</v>
      </c>
      <c r="AC3258">
        <v>22.8</v>
      </c>
    </row>
    <row r="3259" spans="14:29" x14ac:dyDescent="0.35">
      <c r="N3259">
        <f t="shared" si="103"/>
        <v>8.6</v>
      </c>
      <c r="O3259">
        <v>71</v>
      </c>
      <c r="P3259" t="s">
        <v>16</v>
      </c>
      <c r="Q3259" t="str">
        <f t="shared" si="104"/>
        <v>formerly smoked</v>
      </c>
      <c r="Z3259">
        <v>71</v>
      </c>
      <c r="AA3259" s="8">
        <v>0</v>
      </c>
      <c r="AB3259">
        <v>91.85</v>
      </c>
      <c r="AC3259">
        <v>27.6</v>
      </c>
    </row>
    <row r="3260" spans="14:29" x14ac:dyDescent="0.35">
      <c r="N3260">
        <f t="shared" si="103"/>
        <v>4.5</v>
      </c>
      <c r="O3260">
        <v>42</v>
      </c>
      <c r="P3260" t="s">
        <v>21</v>
      </c>
      <c r="Q3260" t="str">
        <f t="shared" si="104"/>
        <v>never smoked</v>
      </c>
      <c r="Z3260">
        <v>42</v>
      </c>
      <c r="AA3260" s="8">
        <v>0</v>
      </c>
      <c r="AB3260">
        <v>88.89</v>
      </c>
      <c r="AC3260">
        <v>33</v>
      </c>
    </row>
    <row r="3261" spans="14:29" x14ac:dyDescent="0.35">
      <c r="N3261">
        <f t="shared" si="103"/>
        <v>2.9</v>
      </c>
      <c r="O3261">
        <v>30</v>
      </c>
      <c r="P3261" t="s">
        <v>21</v>
      </c>
      <c r="Q3261" t="str">
        <f t="shared" si="104"/>
        <v>never smoked</v>
      </c>
      <c r="Z3261">
        <v>30</v>
      </c>
      <c r="AA3261" s="8">
        <v>0</v>
      </c>
      <c r="AB3261">
        <v>79.55</v>
      </c>
      <c r="AC3261">
        <v>33.700000000000003</v>
      </c>
    </row>
    <row r="3262" spans="14:29" x14ac:dyDescent="0.35">
      <c r="N3262">
        <f t="shared" si="103"/>
        <v>8.9</v>
      </c>
      <c r="O3262">
        <v>75</v>
      </c>
      <c r="P3262" t="s">
        <v>24</v>
      </c>
      <c r="Q3262" t="str">
        <f t="shared" si="104"/>
        <v>formerly smoked</v>
      </c>
      <c r="Z3262">
        <v>75</v>
      </c>
      <c r="AA3262" s="8">
        <v>0</v>
      </c>
      <c r="AB3262">
        <v>108.62</v>
      </c>
      <c r="AC3262">
        <v>25.1</v>
      </c>
    </row>
    <row r="3263" spans="14:29" x14ac:dyDescent="0.35">
      <c r="N3263">
        <f t="shared" si="103"/>
        <v>0.8</v>
      </c>
      <c r="O3263">
        <v>9</v>
      </c>
      <c r="P3263" t="s">
        <v>24</v>
      </c>
      <c r="Q3263" t="str">
        <f t="shared" si="104"/>
        <v>never smoked</v>
      </c>
      <c r="Z3263">
        <v>9</v>
      </c>
      <c r="AA3263" s="8">
        <v>0</v>
      </c>
      <c r="AB3263">
        <v>78.239999999999995</v>
      </c>
      <c r="AC3263">
        <v>15.3</v>
      </c>
    </row>
    <row r="3264" spans="14:29" x14ac:dyDescent="0.35">
      <c r="N3264">
        <f t="shared" si="103"/>
        <v>5.2</v>
      </c>
      <c r="O3264">
        <v>47</v>
      </c>
      <c r="P3264" t="s">
        <v>22</v>
      </c>
      <c r="Q3264" t="str">
        <f t="shared" si="104"/>
        <v>smokes</v>
      </c>
      <c r="Z3264">
        <v>47</v>
      </c>
      <c r="AA3264" s="8">
        <v>0</v>
      </c>
      <c r="AB3264">
        <v>88.49</v>
      </c>
      <c r="AC3264">
        <v>22.2</v>
      </c>
    </row>
    <row r="3265" spans="14:29" x14ac:dyDescent="0.35">
      <c r="N3265">
        <f t="shared" si="103"/>
        <v>8.9</v>
      </c>
      <c r="O3265">
        <v>75</v>
      </c>
      <c r="P3265" t="s">
        <v>16</v>
      </c>
      <c r="Q3265" t="str">
        <f t="shared" si="104"/>
        <v>formerly smoked</v>
      </c>
      <c r="Z3265">
        <v>75</v>
      </c>
      <c r="AA3265" s="8">
        <v>0</v>
      </c>
      <c r="AB3265">
        <v>91.85</v>
      </c>
      <c r="AC3265">
        <v>21.4</v>
      </c>
    </row>
    <row r="3266" spans="14:29" x14ac:dyDescent="0.35">
      <c r="N3266">
        <f t="shared" si="103"/>
        <v>7.4</v>
      </c>
      <c r="O3266">
        <v>61</v>
      </c>
      <c r="P3266" t="s">
        <v>16</v>
      </c>
      <c r="Q3266" t="str">
        <f t="shared" si="104"/>
        <v>formerly smoked</v>
      </c>
      <c r="Z3266">
        <v>61</v>
      </c>
      <c r="AA3266" s="8">
        <v>0</v>
      </c>
      <c r="AB3266">
        <v>72.010000000000005</v>
      </c>
      <c r="AC3266">
        <v>26</v>
      </c>
    </row>
    <row r="3267" spans="14:29" x14ac:dyDescent="0.35">
      <c r="N3267">
        <f t="shared" ref="N3267:N3330" si="105">_xlfn.PERCENTRANK.EXC(O:O,O3267,2)*10</f>
        <v>7.4</v>
      </c>
      <c r="O3267">
        <v>61</v>
      </c>
      <c r="P3267" t="s">
        <v>21</v>
      </c>
      <c r="Q3267" t="str">
        <f t="shared" ref="Q3267:Q3330" si="106">IF(P3267="Unknown",IF(N3267&gt;=7,"formerly smoked",IF(N3267&gt;=2,"smokes","never smoked")),P3267)</f>
        <v>never smoked</v>
      </c>
      <c r="Z3267">
        <v>61</v>
      </c>
      <c r="AA3267" s="8">
        <v>0</v>
      </c>
      <c r="AB3267">
        <v>81.96</v>
      </c>
      <c r="AC3267">
        <v>29.9</v>
      </c>
    </row>
    <row r="3268" spans="14:29" x14ac:dyDescent="0.35">
      <c r="N3268">
        <f t="shared" si="105"/>
        <v>2.6</v>
      </c>
      <c r="O3268">
        <v>27</v>
      </c>
      <c r="P3268" t="s">
        <v>22</v>
      </c>
      <c r="Q3268" t="str">
        <f t="shared" si="106"/>
        <v>smokes</v>
      </c>
      <c r="Z3268">
        <v>27</v>
      </c>
      <c r="AA3268" s="8">
        <v>0</v>
      </c>
      <c r="AB3268">
        <v>70.56</v>
      </c>
      <c r="AC3268">
        <v>28.6</v>
      </c>
    </row>
    <row r="3269" spans="14:29" x14ac:dyDescent="0.35">
      <c r="N3269">
        <f t="shared" si="105"/>
        <v>6.5</v>
      </c>
      <c r="O3269">
        <v>55</v>
      </c>
      <c r="P3269" t="s">
        <v>21</v>
      </c>
      <c r="Q3269" t="str">
        <f t="shared" si="106"/>
        <v>never smoked</v>
      </c>
      <c r="Z3269">
        <v>55</v>
      </c>
      <c r="AA3269" s="8">
        <v>0</v>
      </c>
      <c r="AB3269">
        <v>71.02</v>
      </c>
      <c r="AC3269">
        <v>21.2</v>
      </c>
    </row>
    <row r="3270" spans="14:29" x14ac:dyDescent="0.35">
      <c r="N3270">
        <f t="shared" si="105"/>
        <v>0.2</v>
      </c>
      <c r="O3270">
        <v>2</v>
      </c>
      <c r="P3270" t="s">
        <v>24</v>
      </c>
      <c r="Q3270" t="str">
        <f t="shared" si="106"/>
        <v>never smoked</v>
      </c>
      <c r="Z3270">
        <v>2</v>
      </c>
      <c r="AA3270" s="8">
        <v>0</v>
      </c>
      <c r="AB3270">
        <v>99.75</v>
      </c>
      <c r="AC3270">
        <v>16</v>
      </c>
    </row>
    <row r="3271" spans="14:29" x14ac:dyDescent="0.35">
      <c r="N3271">
        <f t="shared" si="105"/>
        <v>5.8</v>
      </c>
      <c r="O3271">
        <v>51</v>
      </c>
      <c r="P3271" t="s">
        <v>21</v>
      </c>
      <c r="Q3271" t="str">
        <f t="shared" si="106"/>
        <v>never smoked</v>
      </c>
      <c r="Z3271">
        <v>51</v>
      </c>
      <c r="AA3271" s="8">
        <v>0</v>
      </c>
      <c r="AB3271">
        <v>127.2</v>
      </c>
      <c r="AC3271">
        <v>22.7</v>
      </c>
    </row>
    <row r="3272" spans="14:29" x14ac:dyDescent="0.35">
      <c r="N3272">
        <f t="shared" si="105"/>
        <v>4.9000000000000004</v>
      </c>
      <c r="O3272">
        <v>45</v>
      </c>
      <c r="P3272" t="s">
        <v>22</v>
      </c>
      <c r="Q3272" t="str">
        <f t="shared" si="106"/>
        <v>smokes</v>
      </c>
      <c r="Z3272">
        <v>45</v>
      </c>
      <c r="AA3272" s="8">
        <v>0</v>
      </c>
      <c r="AB3272">
        <v>69.760000000000005</v>
      </c>
      <c r="AC3272">
        <v>25.3</v>
      </c>
    </row>
    <row r="3273" spans="14:29" x14ac:dyDescent="0.35">
      <c r="N3273">
        <f t="shared" si="105"/>
        <v>3.7</v>
      </c>
      <c r="O3273">
        <v>36</v>
      </c>
      <c r="P3273" t="s">
        <v>16</v>
      </c>
      <c r="Q3273" t="str">
        <f t="shared" si="106"/>
        <v>formerly smoked</v>
      </c>
      <c r="Z3273">
        <v>36</v>
      </c>
      <c r="AA3273" s="8">
        <v>0</v>
      </c>
      <c r="AB3273">
        <v>74.63</v>
      </c>
      <c r="AC3273">
        <v>31.6</v>
      </c>
    </row>
    <row r="3274" spans="14:29" x14ac:dyDescent="0.35">
      <c r="N3274">
        <f t="shared" si="105"/>
        <v>5.0999999999999996</v>
      </c>
      <c r="O3274">
        <v>46</v>
      </c>
      <c r="P3274" t="s">
        <v>16</v>
      </c>
      <c r="Q3274" t="str">
        <f t="shared" si="106"/>
        <v>formerly smoked</v>
      </c>
      <c r="Z3274">
        <v>46</v>
      </c>
      <c r="AA3274" s="8">
        <v>0</v>
      </c>
      <c r="AB3274">
        <v>102.27</v>
      </c>
      <c r="AC3274">
        <v>38.9</v>
      </c>
    </row>
    <row r="3275" spans="14:29" x14ac:dyDescent="0.35">
      <c r="N3275">
        <f t="shared" si="105"/>
        <v>5.3000000000000007</v>
      </c>
      <c r="O3275">
        <v>48</v>
      </c>
      <c r="P3275" t="s">
        <v>22</v>
      </c>
      <c r="Q3275" t="str">
        <f t="shared" si="106"/>
        <v>smokes</v>
      </c>
      <c r="Z3275">
        <v>48</v>
      </c>
      <c r="AA3275" s="8">
        <v>0</v>
      </c>
      <c r="AB3275">
        <v>73.56</v>
      </c>
      <c r="AC3275">
        <v>27.1</v>
      </c>
    </row>
    <row r="3276" spans="14:29" x14ac:dyDescent="0.35">
      <c r="N3276">
        <f t="shared" si="105"/>
        <v>9.3999999999999986</v>
      </c>
      <c r="O3276">
        <v>79</v>
      </c>
      <c r="P3276" t="s">
        <v>16</v>
      </c>
      <c r="Q3276" t="str">
        <f t="shared" si="106"/>
        <v>formerly smoked</v>
      </c>
      <c r="Z3276">
        <v>79</v>
      </c>
      <c r="AA3276" s="8">
        <v>0</v>
      </c>
      <c r="AB3276">
        <v>57.77</v>
      </c>
      <c r="AC3276">
        <v>24.1</v>
      </c>
    </row>
    <row r="3277" spans="14:29" x14ac:dyDescent="0.35">
      <c r="N3277">
        <f t="shared" si="105"/>
        <v>5.6000000000000005</v>
      </c>
      <c r="O3277">
        <v>50</v>
      </c>
      <c r="P3277" t="s">
        <v>21</v>
      </c>
      <c r="Q3277" t="str">
        <f t="shared" si="106"/>
        <v>never smoked</v>
      </c>
      <c r="Z3277">
        <v>50</v>
      </c>
      <c r="AA3277" s="8">
        <v>0</v>
      </c>
      <c r="AB3277">
        <v>151.25</v>
      </c>
      <c r="AC3277">
        <v>31.5</v>
      </c>
    </row>
    <row r="3278" spans="14:29" x14ac:dyDescent="0.35">
      <c r="N3278">
        <f t="shared" si="105"/>
        <v>9.3999999999999986</v>
      </c>
      <c r="O3278">
        <v>79</v>
      </c>
      <c r="P3278" t="s">
        <v>24</v>
      </c>
      <c r="Q3278" t="str">
        <f t="shared" si="106"/>
        <v>formerly smoked</v>
      </c>
      <c r="Z3278">
        <v>79</v>
      </c>
      <c r="AA3278" s="8">
        <v>0</v>
      </c>
      <c r="AB3278">
        <v>78.319999999999993</v>
      </c>
      <c r="AC3278">
        <v>32</v>
      </c>
    </row>
    <row r="3279" spans="14:29" x14ac:dyDescent="0.35">
      <c r="N3279">
        <f t="shared" si="105"/>
        <v>3.2</v>
      </c>
      <c r="O3279">
        <v>32</v>
      </c>
      <c r="P3279" t="s">
        <v>21</v>
      </c>
      <c r="Q3279" t="str">
        <f t="shared" si="106"/>
        <v>never smoked</v>
      </c>
      <c r="Z3279">
        <v>32</v>
      </c>
      <c r="AA3279" s="8">
        <v>0</v>
      </c>
      <c r="AB3279">
        <v>71.5</v>
      </c>
      <c r="AC3279">
        <v>31.8</v>
      </c>
    </row>
    <row r="3280" spans="14:29" x14ac:dyDescent="0.35">
      <c r="N3280">
        <f t="shared" si="105"/>
        <v>3.7</v>
      </c>
      <c r="O3280">
        <v>36</v>
      </c>
      <c r="P3280" t="s">
        <v>21</v>
      </c>
      <c r="Q3280" t="str">
        <f t="shared" si="106"/>
        <v>never smoked</v>
      </c>
      <c r="Z3280">
        <v>36</v>
      </c>
      <c r="AA3280" s="8">
        <v>0</v>
      </c>
      <c r="AB3280">
        <v>84.7</v>
      </c>
      <c r="AC3280">
        <v>34</v>
      </c>
    </row>
    <row r="3281" spans="14:29" x14ac:dyDescent="0.35">
      <c r="N3281">
        <f t="shared" si="105"/>
        <v>2.6</v>
      </c>
      <c r="O3281">
        <v>27</v>
      </c>
      <c r="P3281" t="s">
        <v>24</v>
      </c>
      <c r="Q3281" t="str">
        <f t="shared" si="106"/>
        <v>smokes</v>
      </c>
      <c r="Z3281">
        <v>27</v>
      </c>
      <c r="AA3281" s="8">
        <v>0</v>
      </c>
      <c r="AB3281">
        <v>127.28</v>
      </c>
      <c r="AC3281">
        <v>23.4</v>
      </c>
    </row>
    <row r="3282" spans="14:29" x14ac:dyDescent="0.35">
      <c r="N3282">
        <f t="shared" si="105"/>
        <v>2</v>
      </c>
      <c r="O3282">
        <v>22</v>
      </c>
      <c r="P3282" t="s">
        <v>24</v>
      </c>
      <c r="Q3282" t="str">
        <f t="shared" si="106"/>
        <v>smokes</v>
      </c>
      <c r="Z3282">
        <v>22</v>
      </c>
      <c r="AA3282" s="8">
        <v>0</v>
      </c>
      <c r="AB3282">
        <v>80.72</v>
      </c>
      <c r="AC3282">
        <v>29.3</v>
      </c>
    </row>
    <row r="3283" spans="14:29" x14ac:dyDescent="0.35">
      <c r="N3283">
        <f t="shared" si="105"/>
        <v>0.5</v>
      </c>
      <c r="O3283">
        <v>5</v>
      </c>
      <c r="P3283" t="s">
        <v>24</v>
      </c>
      <c r="Q3283" t="str">
        <f t="shared" si="106"/>
        <v>never smoked</v>
      </c>
      <c r="Z3283">
        <v>5</v>
      </c>
      <c r="AA3283" s="8">
        <v>0</v>
      </c>
      <c r="AB3283">
        <v>73.92</v>
      </c>
      <c r="AC3283">
        <v>17.2</v>
      </c>
    </row>
    <row r="3284" spans="14:29" x14ac:dyDescent="0.35">
      <c r="N3284">
        <f t="shared" si="105"/>
        <v>0.8</v>
      </c>
      <c r="O3284">
        <v>9</v>
      </c>
      <c r="P3284" t="s">
        <v>24</v>
      </c>
      <c r="Q3284" t="str">
        <f t="shared" si="106"/>
        <v>never smoked</v>
      </c>
      <c r="Z3284">
        <v>9</v>
      </c>
      <c r="AA3284" s="8">
        <v>0</v>
      </c>
      <c r="AB3284">
        <v>93.24</v>
      </c>
      <c r="AC3284">
        <v>31.9</v>
      </c>
    </row>
    <row r="3285" spans="14:29" x14ac:dyDescent="0.35">
      <c r="N3285">
        <f t="shared" si="105"/>
        <v>3</v>
      </c>
      <c r="O3285">
        <v>31</v>
      </c>
      <c r="P3285" t="s">
        <v>21</v>
      </c>
      <c r="Q3285" t="str">
        <f t="shared" si="106"/>
        <v>never smoked</v>
      </c>
      <c r="Z3285">
        <v>31</v>
      </c>
      <c r="AA3285" s="8">
        <v>0</v>
      </c>
      <c r="AB3285">
        <v>72.599999999999994</v>
      </c>
      <c r="AC3285">
        <v>31.6</v>
      </c>
    </row>
    <row r="3286" spans="14:29" x14ac:dyDescent="0.35">
      <c r="N3286">
        <f t="shared" si="105"/>
        <v>2.5</v>
      </c>
      <c r="O3286">
        <v>26</v>
      </c>
      <c r="P3286" t="s">
        <v>21</v>
      </c>
      <c r="Q3286" t="str">
        <f t="shared" si="106"/>
        <v>never smoked</v>
      </c>
      <c r="Z3286">
        <v>26</v>
      </c>
      <c r="AA3286" s="8">
        <v>0</v>
      </c>
      <c r="AB3286">
        <v>69.77</v>
      </c>
      <c r="AC3286">
        <v>23.2</v>
      </c>
    </row>
    <row r="3287" spans="14:29" x14ac:dyDescent="0.35">
      <c r="N3287">
        <f t="shared" si="105"/>
        <v>4.6000000000000005</v>
      </c>
      <c r="O3287">
        <v>43</v>
      </c>
      <c r="P3287" t="s">
        <v>22</v>
      </c>
      <c r="Q3287" t="str">
        <f t="shared" si="106"/>
        <v>smokes</v>
      </c>
      <c r="Z3287">
        <v>43</v>
      </c>
      <c r="AA3287" s="8">
        <v>0</v>
      </c>
      <c r="AB3287">
        <v>84.43</v>
      </c>
      <c r="AC3287">
        <v>30</v>
      </c>
    </row>
    <row r="3288" spans="14:29" x14ac:dyDescent="0.35">
      <c r="N3288">
        <f t="shared" si="105"/>
        <v>3.3000000000000003</v>
      </c>
      <c r="O3288">
        <v>33</v>
      </c>
      <c r="P3288" t="s">
        <v>21</v>
      </c>
      <c r="Q3288" t="str">
        <f t="shared" si="106"/>
        <v>never smoked</v>
      </c>
      <c r="Z3288">
        <v>33</v>
      </c>
      <c r="AA3288" s="8">
        <v>0</v>
      </c>
      <c r="AB3288">
        <v>84.13</v>
      </c>
      <c r="AC3288">
        <v>26.3</v>
      </c>
    </row>
    <row r="3289" spans="14:29" x14ac:dyDescent="0.35">
      <c r="N3289">
        <f t="shared" si="105"/>
        <v>3.4000000000000004</v>
      </c>
      <c r="O3289">
        <v>34</v>
      </c>
      <c r="P3289" t="s">
        <v>16</v>
      </c>
      <c r="Q3289" t="str">
        <f t="shared" si="106"/>
        <v>formerly smoked</v>
      </c>
      <c r="Z3289">
        <v>34</v>
      </c>
      <c r="AA3289" s="8">
        <v>0</v>
      </c>
      <c r="AB3289">
        <v>81.540000000000006</v>
      </c>
      <c r="AC3289">
        <v>31.8</v>
      </c>
    </row>
    <row r="3290" spans="14:29" x14ac:dyDescent="0.35">
      <c r="N3290">
        <f t="shared" si="105"/>
        <v>8.1000000000000014</v>
      </c>
      <c r="O3290">
        <v>66</v>
      </c>
      <c r="P3290" t="s">
        <v>16</v>
      </c>
      <c r="Q3290" t="str">
        <f t="shared" si="106"/>
        <v>formerly smoked</v>
      </c>
      <c r="Z3290">
        <v>66</v>
      </c>
      <c r="AA3290" s="8">
        <v>0</v>
      </c>
      <c r="AB3290">
        <v>57.17</v>
      </c>
      <c r="AC3290">
        <v>25.5</v>
      </c>
    </row>
    <row r="3291" spans="14:29" x14ac:dyDescent="0.35">
      <c r="N3291">
        <f t="shared" si="105"/>
        <v>4.8</v>
      </c>
      <c r="O3291">
        <v>44</v>
      </c>
      <c r="P3291" t="s">
        <v>21</v>
      </c>
      <c r="Q3291" t="str">
        <f t="shared" si="106"/>
        <v>never smoked</v>
      </c>
      <c r="Z3291">
        <v>44</v>
      </c>
      <c r="AA3291" s="8">
        <v>0</v>
      </c>
      <c r="AB3291">
        <v>86.15</v>
      </c>
      <c r="AC3291">
        <v>21.3</v>
      </c>
    </row>
    <row r="3292" spans="14:29" x14ac:dyDescent="0.35">
      <c r="N3292">
        <f t="shared" si="105"/>
        <v>6.6000000000000005</v>
      </c>
      <c r="O3292">
        <v>56</v>
      </c>
      <c r="P3292" t="s">
        <v>21</v>
      </c>
      <c r="Q3292" t="str">
        <f t="shared" si="106"/>
        <v>never smoked</v>
      </c>
      <c r="Z3292">
        <v>56</v>
      </c>
      <c r="AA3292" s="8">
        <v>0</v>
      </c>
      <c r="AB3292">
        <v>163.02000000000001</v>
      </c>
      <c r="AC3292">
        <v>29.6</v>
      </c>
    </row>
    <row r="3293" spans="14:29" x14ac:dyDescent="0.35">
      <c r="N3293">
        <f t="shared" si="105"/>
        <v>8.1999999999999993</v>
      </c>
      <c r="O3293">
        <v>67</v>
      </c>
      <c r="P3293" t="s">
        <v>21</v>
      </c>
      <c r="Q3293" t="str">
        <f t="shared" si="106"/>
        <v>never smoked</v>
      </c>
      <c r="Z3293">
        <v>67</v>
      </c>
      <c r="AA3293" s="8">
        <v>0</v>
      </c>
      <c r="AB3293">
        <v>110.41</v>
      </c>
      <c r="AC3293">
        <v>28.7</v>
      </c>
    </row>
    <row r="3294" spans="14:29" x14ac:dyDescent="0.35">
      <c r="N3294">
        <f t="shared" si="105"/>
        <v>1.6</v>
      </c>
      <c r="O3294">
        <v>18</v>
      </c>
      <c r="P3294" t="s">
        <v>21</v>
      </c>
      <c r="Q3294" t="str">
        <f t="shared" si="106"/>
        <v>never smoked</v>
      </c>
      <c r="Z3294">
        <v>18</v>
      </c>
      <c r="AA3294" s="8">
        <v>0</v>
      </c>
      <c r="AB3294">
        <v>102.58</v>
      </c>
      <c r="AC3294">
        <v>30.8</v>
      </c>
    </row>
    <row r="3295" spans="14:29" x14ac:dyDescent="0.35">
      <c r="N3295">
        <f t="shared" si="105"/>
        <v>6.5</v>
      </c>
      <c r="O3295">
        <v>55</v>
      </c>
      <c r="P3295" t="s">
        <v>24</v>
      </c>
      <c r="Q3295" t="str">
        <f t="shared" si="106"/>
        <v>smokes</v>
      </c>
      <c r="Z3295">
        <v>55</v>
      </c>
      <c r="AA3295" s="8">
        <v>0</v>
      </c>
      <c r="AB3295">
        <v>90.97</v>
      </c>
      <c r="AC3295">
        <v>32.1</v>
      </c>
    </row>
    <row r="3296" spans="14:29" x14ac:dyDescent="0.35">
      <c r="N3296">
        <f t="shared" si="105"/>
        <v>7.4</v>
      </c>
      <c r="O3296">
        <v>61</v>
      </c>
      <c r="P3296" t="s">
        <v>22</v>
      </c>
      <c r="Q3296" t="str">
        <f t="shared" si="106"/>
        <v>smokes</v>
      </c>
      <c r="Z3296">
        <v>61</v>
      </c>
      <c r="AA3296" s="8">
        <v>0</v>
      </c>
      <c r="AB3296">
        <v>140.96</v>
      </c>
      <c r="AC3296">
        <v>34</v>
      </c>
    </row>
    <row r="3297" spans="14:29" x14ac:dyDescent="0.35">
      <c r="N3297">
        <f t="shared" si="105"/>
        <v>0</v>
      </c>
      <c r="O3297">
        <v>0.08</v>
      </c>
      <c r="P3297" t="s">
        <v>24</v>
      </c>
      <c r="Q3297" t="str">
        <f t="shared" si="106"/>
        <v>never smoked</v>
      </c>
      <c r="Z3297">
        <v>0.08</v>
      </c>
      <c r="AA3297" s="8">
        <v>0</v>
      </c>
      <c r="AB3297">
        <v>70.33</v>
      </c>
      <c r="AC3297">
        <v>16.899999999999999</v>
      </c>
    </row>
    <row r="3298" spans="14:29" x14ac:dyDescent="0.35">
      <c r="N3298">
        <f t="shared" si="105"/>
        <v>5.3000000000000007</v>
      </c>
      <c r="O3298">
        <v>48</v>
      </c>
      <c r="P3298" t="s">
        <v>21</v>
      </c>
      <c r="Q3298" t="str">
        <f t="shared" si="106"/>
        <v>never smoked</v>
      </c>
      <c r="Z3298">
        <v>48</v>
      </c>
      <c r="AA3298" s="8">
        <v>0</v>
      </c>
      <c r="AB3298">
        <v>64.180000000000007</v>
      </c>
      <c r="AC3298">
        <v>32.1</v>
      </c>
    </row>
    <row r="3299" spans="14:29" x14ac:dyDescent="0.35">
      <c r="N3299">
        <f t="shared" si="105"/>
        <v>4.8</v>
      </c>
      <c r="O3299">
        <v>44</v>
      </c>
      <c r="P3299" t="s">
        <v>21</v>
      </c>
      <c r="Q3299" t="str">
        <f t="shared" si="106"/>
        <v>never smoked</v>
      </c>
      <c r="Z3299">
        <v>44</v>
      </c>
      <c r="AA3299" s="8">
        <v>0</v>
      </c>
      <c r="AB3299">
        <v>127.57</v>
      </c>
      <c r="AC3299">
        <v>22.6</v>
      </c>
    </row>
    <row r="3300" spans="14:29" x14ac:dyDescent="0.35">
      <c r="N3300">
        <f t="shared" si="105"/>
        <v>8.2999999999999989</v>
      </c>
      <c r="O3300">
        <v>68</v>
      </c>
      <c r="P3300" t="s">
        <v>21</v>
      </c>
      <c r="Q3300" t="str">
        <f t="shared" si="106"/>
        <v>never smoked</v>
      </c>
      <c r="Z3300">
        <v>68</v>
      </c>
      <c r="AA3300" s="8">
        <v>0</v>
      </c>
      <c r="AB3300">
        <v>109.23</v>
      </c>
      <c r="AC3300">
        <v>31.3</v>
      </c>
    </row>
    <row r="3301" spans="14:29" x14ac:dyDescent="0.35">
      <c r="N3301">
        <f t="shared" si="105"/>
        <v>6</v>
      </c>
      <c r="O3301">
        <v>52</v>
      </c>
      <c r="P3301" t="s">
        <v>21</v>
      </c>
      <c r="Q3301" t="str">
        <f t="shared" si="106"/>
        <v>never smoked</v>
      </c>
      <c r="Z3301">
        <v>52</v>
      </c>
      <c r="AA3301" s="8">
        <v>0</v>
      </c>
      <c r="AB3301">
        <v>124.49</v>
      </c>
      <c r="AC3301">
        <v>29</v>
      </c>
    </row>
    <row r="3302" spans="14:29" x14ac:dyDescent="0.35">
      <c r="N3302">
        <f t="shared" si="105"/>
        <v>1.3</v>
      </c>
      <c r="O3302">
        <v>15</v>
      </c>
      <c r="P3302" t="s">
        <v>21</v>
      </c>
      <c r="Q3302" t="str">
        <f t="shared" si="106"/>
        <v>never smoked</v>
      </c>
      <c r="Z3302">
        <v>15</v>
      </c>
      <c r="AA3302" s="8">
        <v>0</v>
      </c>
      <c r="AB3302">
        <v>142.82</v>
      </c>
      <c r="AC3302">
        <v>27.6</v>
      </c>
    </row>
    <row r="3303" spans="14:29" x14ac:dyDescent="0.35">
      <c r="N3303">
        <f t="shared" si="105"/>
        <v>0.2</v>
      </c>
      <c r="O3303">
        <v>2</v>
      </c>
      <c r="P3303" t="s">
        <v>24</v>
      </c>
      <c r="Q3303" t="str">
        <f t="shared" si="106"/>
        <v>never smoked</v>
      </c>
      <c r="Z3303">
        <v>2</v>
      </c>
      <c r="AA3303" s="8">
        <v>0</v>
      </c>
      <c r="AB3303">
        <v>75.69</v>
      </c>
      <c r="AC3303">
        <v>17.7</v>
      </c>
    </row>
    <row r="3304" spans="14:29" x14ac:dyDescent="0.35">
      <c r="N3304">
        <f t="shared" si="105"/>
        <v>7.3</v>
      </c>
      <c r="O3304">
        <v>60</v>
      </c>
      <c r="P3304" t="s">
        <v>24</v>
      </c>
      <c r="Q3304" t="str">
        <f t="shared" si="106"/>
        <v>formerly smoked</v>
      </c>
      <c r="Z3304">
        <v>60</v>
      </c>
      <c r="AA3304" s="8">
        <v>0</v>
      </c>
      <c r="AB3304">
        <v>74.08</v>
      </c>
      <c r="AC3304">
        <v>35.9</v>
      </c>
    </row>
    <row r="3305" spans="14:29" x14ac:dyDescent="0.35">
      <c r="N3305">
        <f t="shared" si="105"/>
        <v>3.8</v>
      </c>
      <c r="O3305">
        <v>37</v>
      </c>
      <c r="P3305" t="s">
        <v>24</v>
      </c>
      <c r="Q3305" t="str">
        <f t="shared" si="106"/>
        <v>smokes</v>
      </c>
      <c r="Z3305">
        <v>37</v>
      </c>
      <c r="AA3305" s="8">
        <v>0</v>
      </c>
      <c r="AB3305">
        <v>75.98</v>
      </c>
      <c r="AC3305">
        <v>33.799999999999997</v>
      </c>
    </row>
    <row r="3306" spans="14:29" x14ac:dyDescent="0.35">
      <c r="N3306">
        <f t="shared" si="105"/>
        <v>0.5</v>
      </c>
      <c r="O3306">
        <v>5</v>
      </c>
      <c r="P3306" t="s">
        <v>24</v>
      </c>
      <c r="Q3306" t="str">
        <f t="shared" si="106"/>
        <v>never smoked</v>
      </c>
      <c r="Z3306">
        <v>5</v>
      </c>
      <c r="AA3306" s="8">
        <v>0</v>
      </c>
      <c r="AB3306">
        <v>57.8</v>
      </c>
      <c r="AC3306">
        <v>17.600000000000001</v>
      </c>
    </row>
    <row r="3307" spans="14:29" x14ac:dyDescent="0.35">
      <c r="N3307">
        <f t="shared" si="105"/>
        <v>2.4</v>
      </c>
      <c r="O3307">
        <v>25</v>
      </c>
      <c r="P3307" t="s">
        <v>24</v>
      </c>
      <c r="Q3307" t="str">
        <f t="shared" si="106"/>
        <v>smokes</v>
      </c>
      <c r="Z3307">
        <v>25</v>
      </c>
      <c r="AA3307" s="8">
        <v>0</v>
      </c>
      <c r="AB3307">
        <v>76.44</v>
      </c>
      <c r="AC3307">
        <v>48.3</v>
      </c>
    </row>
    <row r="3308" spans="14:29" x14ac:dyDescent="0.35">
      <c r="N3308">
        <f t="shared" si="105"/>
        <v>6</v>
      </c>
      <c r="O3308">
        <v>52</v>
      </c>
      <c r="P3308" t="s">
        <v>22</v>
      </c>
      <c r="Q3308" t="str">
        <f t="shared" si="106"/>
        <v>smokes</v>
      </c>
      <c r="Z3308">
        <v>52</v>
      </c>
      <c r="AA3308" s="8">
        <v>0</v>
      </c>
      <c r="AB3308">
        <v>214.43</v>
      </c>
      <c r="AC3308">
        <v>39.9</v>
      </c>
    </row>
    <row r="3309" spans="14:29" x14ac:dyDescent="0.35">
      <c r="N3309">
        <f t="shared" si="105"/>
        <v>9.3999999999999986</v>
      </c>
      <c r="O3309">
        <v>79</v>
      </c>
      <c r="P3309" t="s">
        <v>24</v>
      </c>
      <c r="Q3309" t="str">
        <f t="shared" si="106"/>
        <v>formerly smoked</v>
      </c>
      <c r="Z3309">
        <v>79</v>
      </c>
      <c r="AA3309" s="8">
        <v>0</v>
      </c>
      <c r="AB3309">
        <v>79.03</v>
      </c>
      <c r="AC3309">
        <v>11.3</v>
      </c>
    </row>
    <row r="3310" spans="14:29" x14ac:dyDescent="0.35">
      <c r="N3310">
        <f t="shared" si="105"/>
        <v>7.4</v>
      </c>
      <c r="O3310">
        <v>61</v>
      </c>
      <c r="P3310" t="s">
        <v>16</v>
      </c>
      <c r="Q3310" t="str">
        <f t="shared" si="106"/>
        <v>formerly smoked</v>
      </c>
      <c r="Z3310">
        <v>61</v>
      </c>
      <c r="AA3310" s="8">
        <v>0</v>
      </c>
      <c r="AB3310">
        <v>66.459999999999994</v>
      </c>
      <c r="AC3310">
        <v>31.5</v>
      </c>
    </row>
    <row r="3311" spans="14:29" x14ac:dyDescent="0.35">
      <c r="N3311">
        <f t="shared" si="105"/>
        <v>3.7</v>
      </c>
      <c r="O3311">
        <v>36</v>
      </c>
      <c r="P3311" t="s">
        <v>21</v>
      </c>
      <c r="Q3311" t="str">
        <f t="shared" si="106"/>
        <v>never smoked</v>
      </c>
      <c r="Z3311">
        <v>36</v>
      </c>
      <c r="AA3311" s="8">
        <v>0</v>
      </c>
      <c r="AB3311">
        <v>56.42</v>
      </c>
      <c r="AC3311">
        <v>29.6</v>
      </c>
    </row>
    <row r="3312" spans="14:29" x14ac:dyDescent="0.35">
      <c r="N3312">
        <f t="shared" si="105"/>
        <v>3.4000000000000004</v>
      </c>
      <c r="O3312">
        <v>34</v>
      </c>
      <c r="P3312" t="s">
        <v>24</v>
      </c>
      <c r="Q3312" t="str">
        <f t="shared" si="106"/>
        <v>smokes</v>
      </c>
      <c r="Z3312">
        <v>34</v>
      </c>
      <c r="AA3312" s="8">
        <v>0</v>
      </c>
      <c r="AB3312">
        <v>112.72</v>
      </c>
      <c r="AC3312">
        <v>19.399999999999999</v>
      </c>
    </row>
    <row r="3313" spans="14:29" x14ac:dyDescent="0.35">
      <c r="N3313">
        <f t="shared" si="105"/>
        <v>0.2</v>
      </c>
      <c r="O3313">
        <v>2</v>
      </c>
      <c r="P3313" t="s">
        <v>24</v>
      </c>
      <c r="Q3313" t="str">
        <f t="shared" si="106"/>
        <v>never smoked</v>
      </c>
      <c r="Z3313">
        <v>2</v>
      </c>
      <c r="AA3313" s="8">
        <v>0</v>
      </c>
      <c r="AB3313">
        <v>114.02</v>
      </c>
      <c r="AC3313">
        <v>18.100000000000001</v>
      </c>
    </row>
    <row r="3314" spans="14:29" x14ac:dyDescent="0.35">
      <c r="N3314">
        <f t="shared" si="105"/>
        <v>4.6000000000000005</v>
      </c>
      <c r="O3314">
        <v>43</v>
      </c>
      <c r="P3314" t="s">
        <v>22</v>
      </c>
      <c r="Q3314" t="str">
        <f t="shared" si="106"/>
        <v>smokes</v>
      </c>
      <c r="Z3314">
        <v>43</v>
      </c>
      <c r="AA3314" s="8">
        <v>0</v>
      </c>
      <c r="AB3314">
        <v>72.33</v>
      </c>
      <c r="AC3314">
        <v>36.200000000000003</v>
      </c>
    </row>
    <row r="3315" spans="14:29" x14ac:dyDescent="0.35">
      <c r="N3315">
        <f t="shared" si="105"/>
        <v>0.1</v>
      </c>
      <c r="O3315">
        <v>1.48</v>
      </c>
      <c r="P3315" t="s">
        <v>24</v>
      </c>
      <c r="Q3315" t="str">
        <f t="shared" si="106"/>
        <v>never smoked</v>
      </c>
      <c r="Z3315">
        <v>1.48</v>
      </c>
      <c r="AA3315" s="8">
        <v>0</v>
      </c>
      <c r="AB3315">
        <v>55.59</v>
      </c>
      <c r="AC3315">
        <v>17.899999999999999</v>
      </c>
    </row>
    <row r="3316" spans="14:29" x14ac:dyDescent="0.35">
      <c r="N3316">
        <f t="shared" si="105"/>
        <v>5.5</v>
      </c>
      <c r="O3316">
        <v>49</v>
      </c>
      <c r="P3316" t="s">
        <v>21</v>
      </c>
      <c r="Q3316" t="str">
        <f t="shared" si="106"/>
        <v>never smoked</v>
      </c>
      <c r="Z3316">
        <v>49</v>
      </c>
      <c r="AA3316" s="8">
        <v>0</v>
      </c>
      <c r="AB3316">
        <v>73.48</v>
      </c>
      <c r="AC3316">
        <v>33</v>
      </c>
    </row>
    <row r="3317" spans="14:29" x14ac:dyDescent="0.35">
      <c r="N3317">
        <f t="shared" si="105"/>
        <v>0.2</v>
      </c>
      <c r="O3317">
        <v>2</v>
      </c>
      <c r="P3317" t="s">
        <v>24</v>
      </c>
      <c r="Q3317" t="str">
        <f t="shared" si="106"/>
        <v>never smoked</v>
      </c>
      <c r="Z3317">
        <v>2</v>
      </c>
      <c r="AA3317" s="8">
        <v>0</v>
      </c>
      <c r="AB3317">
        <v>105.05</v>
      </c>
      <c r="AC3317">
        <v>20.399999999999999</v>
      </c>
    </row>
    <row r="3318" spans="14:29" x14ac:dyDescent="0.35">
      <c r="N3318">
        <f t="shared" si="105"/>
        <v>9.8000000000000007</v>
      </c>
      <c r="O3318">
        <v>82</v>
      </c>
      <c r="P3318" t="s">
        <v>16</v>
      </c>
      <c r="Q3318" t="str">
        <f t="shared" si="106"/>
        <v>formerly smoked</v>
      </c>
      <c r="Z3318">
        <v>82</v>
      </c>
      <c r="AA3318" s="8">
        <v>0</v>
      </c>
      <c r="AB3318">
        <v>84.78</v>
      </c>
      <c r="AC3318">
        <v>33.6</v>
      </c>
    </row>
    <row r="3319" spans="14:29" x14ac:dyDescent="0.35">
      <c r="N3319">
        <f t="shared" si="105"/>
        <v>9.6999999999999993</v>
      </c>
      <c r="O3319">
        <v>81</v>
      </c>
      <c r="P3319" t="s">
        <v>21</v>
      </c>
      <c r="Q3319" t="str">
        <f t="shared" si="106"/>
        <v>never smoked</v>
      </c>
      <c r="Z3319">
        <v>81</v>
      </c>
      <c r="AA3319" s="8">
        <v>0</v>
      </c>
      <c r="AB3319">
        <v>164.77</v>
      </c>
      <c r="AC3319">
        <v>34.5</v>
      </c>
    </row>
    <row r="3320" spans="14:29" x14ac:dyDescent="0.35">
      <c r="N3320">
        <f t="shared" si="105"/>
        <v>9.6999999999999993</v>
      </c>
      <c r="O3320">
        <v>81</v>
      </c>
      <c r="P3320" t="s">
        <v>21</v>
      </c>
      <c r="Q3320" t="str">
        <f t="shared" si="106"/>
        <v>never smoked</v>
      </c>
      <c r="Z3320">
        <v>81</v>
      </c>
      <c r="AA3320" s="8">
        <v>0</v>
      </c>
      <c r="AB3320">
        <v>220.64</v>
      </c>
      <c r="AC3320">
        <v>30</v>
      </c>
    </row>
    <row r="3321" spans="14:29" x14ac:dyDescent="0.35">
      <c r="N3321">
        <f t="shared" si="105"/>
        <v>0</v>
      </c>
      <c r="O3321">
        <v>1.08</v>
      </c>
      <c r="P3321" t="s">
        <v>24</v>
      </c>
      <c r="Q3321" t="str">
        <f t="shared" si="106"/>
        <v>never smoked</v>
      </c>
      <c r="Z3321">
        <v>1.08</v>
      </c>
      <c r="AA3321" s="8">
        <v>0</v>
      </c>
      <c r="AB3321">
        <v>159.38999999999999</v>
      </c>
      <c r="AC3321">
        <v>12.8</v>
      </c>
    </row>
    <row r="3322" spans="14:29" x14ac:dyDescent="0.35">
      <c r="N3322">
        <f t="shared" si="105"/>
        <v>7.3</v>
      </c>
      <c r="O3322">
        <v>60</v>
      </c>
      <c r="P3322" t="s">
        <v>21</v>
      </c>
      <c r="Q3322" t="str">
        <f t="shared" si="106"/>
        <v>never smoked</v>
      </c>
      <c r="Z3322">
        <v>60</v>
      </c>
      <c r="AA3322" s="8">
        <v>0</v>
      </c>
      <c r="AB3322">
        <v>69.53</v>
      </c>
      <c r="AC3322">
        <v>26.2</v>
      </c>
    </row>
    <row r="3323" spans="14:29" x14ac:dyDescent="0.35">
      <c r="N3323">
        <f t="shared" si="105"/>
        <v>0.2</v>
      </c>
      <c r="O3323">
        <v>1.88</v>
      </c>
      <c r="P3323" t="s">
        <v>24</v>
      </c>
      <c r="Q3323" t="str">
        <f t="shared" si="106"/>
        <v>never smoked</v>
      </c>
      <c r="Z3323">
        <v>1.88</v>
      </c>
      <c r="AA3323" s="8">
        <v>0</v>
      </c>
      <c r="AB3323">
        <v>81.42</v>
      </c>
      <c r="AC3323">
        <v>13.5</v>
      </c>
    </row>
    <row r="3324" spans="14:29" x14ac:dyDescent="0.35">
      <c r="N3324">
        <f t="shared" si="105"/>
        <v>7</v>
      </c>
      <c r="O3324">
        <v>58</v>
      </c>
      <c r="P3324" t="s">
        <v>16</v>
      </c>
      <c r="Q3324" t="str">
        <f t="shared" si="106"/>
        <v>formerly smoked</v>
      </c>
      <c r="Z3324">
        <v>58</v>
      </c>
      <c r="AA3324" s="8">
        <v>0</v>
      </c>
      <c r="AB3324">
        <v>83.93</v>
      </c>
      <c r="AC3324">
        <v>25.6</v>
      </c>
    </row>
    <row r="3325" spans="14:29" x14ac:dyDescent="0.35">
      <c r="N3325">
        <f t="shared" si="105"/>
        <v>0.70000000000000007</v>
      </c>
      <c r="O3325">
        <v>8</v>
      </c>
      <c r="P3325" t="s">
        <v>24</v>
      </c>
      <c r="Q3325" t="str">
        <f t="shared" si="106"/>
        <v>never smoked</v>
      </c>
      <c r="Z3325">
        <v>8</v>
      </c>
      <c r="AA3325" s="8">
        <v>0</v>
      </c>
      <c r="AB3325">
        <v>98.9</v>
      </c>
      <c r="AC3325">
        <v>18.8</v>
      </c>
    </row>
    <row r="3326" spans="14:29" x14ac:dyDescent="0.35">
      <c r="N3326">
        <f t="shared" si="105"/>
        <v>0.8</v>
      </c>
      <c r="O3326">
        <v>9</v>
      </c>
      <c r="P3326" t="s">
        <v>24</v>
      </c>
      <c r="Q3326" t="str">
        <f t="shared" si="106"/>
        <v>never smoked</v>
      </c>
      <c r="Z3326">
        <v>9</v>
      </c>
      <c r="AA3326" s="8">
        <v>0</v>
      </c>
      <c r="AB3326">
        <v>82.64</v>
      </c>
      <c r="AC3326">
        <v>14.5</v>
      </c>
    </row>
    <row r="3327" spans="14:29" x14ac:dyDescent="0.35">
      <c r="N3327">
        <f t="shared" si="105"/>
        <v>3.4000000000000004</v>
      </c>
      <c r="O3327">
        <v>34</v>
      </c>
      <c r="P3327" t="s">
        <v>16</v>
      </c>
      <c r="Q3327" t="str">
        <f t="shared" si="106"/>
        <v>formerly smoked</v>
      </c>
      <c r="Z3327">
        <v>34</v>
      </c>
      <c r="AA3327" s="8">
        <v>0</v>
      </c>
      <c r="AB3327">
        <v>112.54</v>
      </c>
      <c r="AC3327">
        <v>23.4</v>
      </c>
    </row>
    <row r="3328" spans="14:29" x14ac:dyDescent="0.35">
      <c r="N3328">
        <f t="shared" si="105"/>
        <v>2.1</v>
      </c>
      <c r="O3328">
        <v>23</v>
      </c>
      <c r="P3328" t="s">
        <v>16</v>
      </c>
      <c r="Q3328" t="str">
        <f t="shared" si="106"/>
        <v>formerly smoked</v>
      </c>
      <c r="Z3328">
        <v>23</v>
      </c>
      <c r="AA3328" s="8">
        <v>0</v>
      </c>
      <c r="AB3328">
        <v>75.25</v>
      </c>
      <c r="AC3328">
        <v>39.700000000000003</v>
      </c>
    </row>
    <row r="3329" spans="14:29" x14ac:dyDescent="0.35">
      <c r="N3329">
        <f t="shared" si="105"/>
        <v>8.9</v>
      </c>
      <c r="O3329">
        <v>74</v>
      </c>
      <c r="P3329" t="s">
        <v>21</v>
      </c>
      <c r="Q3329" t="str">
        <f t="shared" si="106"/>
        <v>never smoked</v>
      </c>
      <c r="Z3329">
        <v>74</v>
      </c>
      <c r="AA3329" s="8">
        <v>0</v>
      </c>
      <c r="AB3329">
        <v>204.77</v>
      </c>
      <c r="AC3329">
        <v>40.799999999999997</v>
      </c>
    </row>
    <row r="3330" spans="14:29" x14ac:dyDescent="0.35">
      <c r="N3330">
        <f t="shared" si="105"/>
        <v>8.6999999999999993</v>
      </c>
      <c r="O3330">
        <v>72</v>
      </c>
      <c r="P3330" t="s">
        <v>22</v>
      </c>
      <c r="Q3330" t="str">
        <f t="shared" si="106"/>
        <v>smokes</v>
      </c>
      <c r="Z3330">
        <v>72</v>
      </c>
      <c r="AA3330" s="8">
        <v>0</v>
      </c>
      <c r="AB3330">
        <v>63.86</v>
      </c>
      <c r="AC3330">
        <v>29.5</v>
      </c>
    </row>
    <row r="3331" spans="14:29" x14ac:dyDescent="0.35">
      <c r="N3331">
        <f t="shared" ref="N3331:N3394" si="107">_xlfn.PERCENTRANK.EXC(O:O,O3331,2)*10</f>
        <v>5.2</v>
      </c>
      <c r="O3331">
        <v>47</v>
      </c>
      <c r="P3331" t="s">
        <v>24</v>
      </c>
      <c r="Q3331" t="str">
        <f t="shared" ref="Q3331:Q3394" si="108">IF(P3331="Unknown",IF(N3331&gt;=7,"formerly smoked",IF(N3331&gt;=2,"smokes","never smoked")),P3331)</f>
        <v>smokes</v>
      </c>
      <c r="Z3331">
        <v>47</v>
      </c>
      <c r="AA3331" s="8">
        <v>0</v>
      </c>
      <c r="AB3331">
        <v>72.2</v>
      </c>
      <c r="AC3331">
        <v>33</v>
      </c>
    </row>
    <row r="3332" spans="14:29" x14ac:dyDescent="0.35">
      <c r="N3332">
        <f t="shared" si="107"/>
        <v>6.6000000000000005</v>
      </c>
      <c r="O3332">
        <v>56</v>
      </c>
      <c r="P3332" t="s">
        <v>21</v>
      </c>
      <c r="Q3332" t="str">
        <f t="shared" si="108"/>
        <v>never smoked</v>
      </c>
      <c r="Z3332">
        <v>56</v>
      </c>
      <c r="AA3332" s="8">
        <v>0</v>
      </c>
      <c r="AB3332">
        <v>80.08</v>
      </c>
      <c r="AC3332">
        <v>25.6</v>
      </c>
    </row>
    <row r="3333" spans="14:29" x14ac:dyDescent="0.35">
      <c r="N3333">
        <f t="shared" si="107"/>
        <v>0.5</v>
      </c>
      <c r="O3333">
        <v>5</v>
      </c>
      <c r="P3333" t="s">
        <v>24</v>
      </c>
      <c r="Q3333" t="str">
        <f t="shared" si="108"/>
        <v>never smoked</v>
      </c>
      <c r="Z3333">
        <v>5</v>
      </c>
      <c r="AA3333" s="8">
        <v>0</v>
      </c>
      <c r="AB3333">
        <v>101.61</v>
      </c>
      <c r="AC3333">
        <v>33.1</v>
      </c>
    </row>
    <row r="3334" spans="14:29" x14ac:dyDescent="0.35">
      <c r="N3334">
        <f t="shared" si="107"/>
        <v>2.6</v>
      </c>
      <c r="O3334">
        <v>27</v>
      </c>
      <c r="P3334" t="s">
        <v>24</v>
      </c>
      <c r="Q3334" t="str">
        <f t="shared" si="108"/>
        <v>smokes</v>
      </c>
      <c r="Z3334">
        <v>27</v>
      </c>
      <c r="AA3334" s="8">
        <v>0</v>
      </c>
      <c r="AB3334">
        <v>114.32</v>
      </c>
      <c r="AC3334">
        <v>28.1</v>
      </c>
    </row>
    <row r="3335" spans="14:29" x14ac:dyDescent="0.35">
      <c r="N3335">
        <f t="shared" si="107"/>
        <v>3.9000000000000004</v>
      </c>
      <c r="O3335">
        <v>38</v>
      </c>
      <c r="P3335" t="s">
        <v>21</v>
      </c>
      <c r="Q3335" t="str">
        <f t="shared" si="108"/>
        <v>never smoked</v>
      </c>
      <c r="Z3335">
        <v>38</v>
      </c>
      <c r="AA3335" s="8">
        <v>0</v>
      </c>
      <c r="AB3335">
        <v>80.819999999999993</v>
      </c>
      <c r="AC3335">
        <v>49.3</v>
      </c>
    </row>
    <row r="3336" spans="14:29" x14ac:dyDescent="0.35">
      <c r="N3336">
        <f t="shared" si="107"/>
        <v>1.1000000000000001</v>
      </c>
      <c r="O3336">
        <v>13</v>
      </c>
      <c r="P3336" t="s">
        <v>21</v>
      </c>
      <c r="Q3336" t="str">
        <f t="shared" si="108"/>
        <v>never smoked</v>
      </c>
      <c r="Z3336">
        <v>13</v>
      </c>
      <c r="AA3336" s="8">
        <v>0</v>
      </c>
      <c r="AB3336">
        <v>90.6</v>
      </c>
      <c r="AC3336">
        <v>16.899999999999999</v>
      </c>
    </row>
    <row r="3337" spans="14:29" x14ac:dyDescent="0.35">
      <c r="N3337">
        <f t="shared" si="107"/>
        <v>4.3</v>
      </c>
      <c r="O3337">
        <v>41</v>
      </c>
      <c r="P3337" t="s">
        <v>24</v>
      </c>
      <c r="Q3337" t="str">
        <f t="shared" si="108"/>
        <v>smokes</v>
      </c>
      <c r="Z3337">
        <v>41</v>
      </c>
      <c r="AA3337" s="8">
        <v>0</v>
      </c>
      <c r="AB3337">
        <v>93.67</v>
      </c>
      <c r="AC3337">
        <v>35.9</v>
      </c>
    </row>
    <row r="3338" spans="14:29" x14ac:dyDescent="0.35">
      <c r="N3338">
        <f t="shared" si="107"/>
        <v>5.6000000000000005</v>
      </c>
      <c r="O3338">
        <v>50</v>
      </c>
      <c r="P3338" t="s">
        <v>21</v>
      </c>
      <c r="Q3338" t="str">
        <f t="shared" si="108"/>
        <v>never smoked</v>
      </c>
      <c r="Z3338">
        <v>50</v>
      </c>
      <c r="AA3338" s="8">
        <v>0</v>
      </c>
      <c r="AB3338">
        <v>87.15</v>
      </c>
      <c r="AC3338">
        <v>32.1</v>
      </c>
    </row>
    <row r="3339" spans="14:29" x14ac:dyDescent="0.35">
      <c r="N3339">
        <f t="shared" si="107"/>
        <v>4.3</v>
      </c>
      <c r="O3339">
        <v>41</v>
      </c>
      <c r="P3339" t="s">
        <v>22</v>
      </c>
      <c r="Q3339" t="str">
        <f t="shared" si="108"/>
        <v>smokes</v>
      </c>
      <c r="Z3339">
        <v>41</v>
      </c>
      <c r="AA3339" s="8">
        <v>0</v>
      </c>
      <c r="AB3339">
        <v>80.72</v>
      </c>
      <c r="AC3339">
        <v>34.1</v>
      </c>
    </row>
    <row r="3340" spans="14:29" x14ac:dyDescent="0.35">
      <c r="N3340">
        <f t="shared" si="107"/>
        <v>0.6</v>
      </c>
      <c r="O3340">
        <v>6</v>
      </c>
      <c r="P3340" t="s">
        <v>24</v>
      </c>
      <c r="Q3340" t="str">
        <f t="shared" si="108"/>
        <v>never smoked</v>
      </c>
      <c r="Z3340">
        <v>6</v>
      </c>
      <c r="AA3340" s="8">
        <v>0</v>
      </c>
      <c r="AB3340">
        <v>83.16</v>
      </c>
      <c r="AC3340">
        <v>15.1</v>
      </c>
    </row>
    <row r="3341" spans="14:29" x14ac:dyDescent="0.35">
      <c r="N3341">
        <f t="shared" si="107"/>
        <v>7.5</v>
      </c>
      <c r="O3341">
        <v>62</v>
      </c>
      <c r="P3341" t="s">
        <v>24</v>
      </c>
      <c r="Q3341" t="str">
        <f t="shared" si="108"/>
        <v>formerly smoked</v>
      </c>
      <c r="Z3341">
        <v>62</v>
      </c>
      <c r="AA3341" s="8">
        <v>0</v>
      </c>
      <c r="AB3341">
        <v>98.14</v>
      </c>
      <c r="AC3341">
        <v>42</v>
      </c>
    </row>
    <row r="3342" spans="14:29" x14ac:dyDescent="0.35">
      <c r="N3342">
        <f t="shared" si="107"/>
        <v>0.4</v>
      </c>
      <c r="O3342">
        <v>4</v>
      </c>
      <c r="P3342" t="s">
        <v>24</v>
      </c>
      <c r="Q3342" t="str">
        <f t="shared" si="108"/>
        <v>never smoked</v>
      </c>
      <c r="Z3342">
        <v>4</v>
      </c>
      <c r="AA3342" s="8">
        <v>0</v>
      </c>
      <c r="AB3342">
        <v>83.13</v>
      </c>
      <c r="AC3342">
        <v>16.8</v>
      </c>
    </row>
    <row r="3343" spans="14:29" x14ac:dyDescent="0.35">
      <c r="N3343">
        <f t="shared" si="107"/>
        <v>7.1</v>
      </c>
      <c r="O3343">
        <v>59</v>
      </c>
      <c r="P3343" t="s">
        <v>24</v>
      </c>
      <c r="Q3343" t="str">
        <f t="shared" si="108"/>
        <v>formerly smoked</v>
      </c>
      <c r="Z3343">
        <v>59</v>
      </c>
      <c r="AA3343" s="8">
        <v>0</v>
      </c>
      <c r="AB3343">
        <v>134.24</v>
      </c>
      <c r="AC3343">
        <v>28.8</v>
      </c>
    </row>
    <row r="3344" spans="14:29" x14ac:dyDescent="0.35">
      <c r="N3344">
        <f t="shared" si="107"/>
        <v>7.7</v>
      </c>
      <c r="O3344">
        <v>63</v>
      </c>
      <c r="P3344" t="s">
        <v>22</v>
      </c>
      <c r="Q3344" t="str">
        <f t="shared" si="108"/>
        <v>smokes</v>
      </c>
      <c r="Z3344">
        <v>63</v>
      </c>
      <c r="AA3344" s="8">
        <v>0</v>
      </c>
      <c r="AB3344">
        <v>248.37</v>
      </c>
      <c r="AC3344">
        <v>32.200000000000003</v>
      </c>
    </row>
    <row r="3345" spans="14:29" x14ac:dyDescent="0.35">
      <c r="N3345">
        <f t="shared" si="107"/>
        <v>0.8</v>
      </c>
      <c r="O3345">
        <v>9</v>
      </c>
      <c r="P3345" t="s">
        <v>24</v>
      </c>
      <c r="Q3345" t="str">
        <f t="shared" si="108"/>
        <v>never smoked</v>
      </c>
      <c r="Z3345">
        <v>9</v>
      </c>
      <c r="AA3345" s="8">
        <v>0</v>
      </c>
      <c r="AB3345">
        <v>61.75</v>
      </c>
      <c r="AC3345">
        <v>16.2</v>
      </c>
    </row>
    <row r="3346" spans="14:29" x14ac:dyDescent="0.35">
      <c r="N3346">
        <f t="shared" si="107"/>
        <v>4.3</v>
      </c>
      <c r="O3346">
        <v>41</v>
      </c>
      <c r="P3346" t="s">
        <v>24</v>
      </c>
      <c r="Q3346" t="str">
        <f t="shared" si="108"/>
        <v>smokes</v>
      </c>
      <c r="Z3346">
        <v>41</v>
      </c>
      <c r="AA3346" s="8">
        <v>0</v>
      </c>
      <c r="AB3346">
        <v>70.55</v>
      </c>
      <c r="AC3346">
        <v>44.2</v>
      </c>
    </row>
    <row r="3347" spans="14:29" x14ac:dyDescent="0.35">
      <c r="N3347">
        <f t="shared" si="107"/>
        <v>8.6999999999999993</v>
      </c>
      <c r="O3347">
        <v>72</v>
      </c>
      <c r="P3347" t="s">
        <v>16</v>
      </c>
      <c r="Q3347" t="str">
        <f t="shared" si="108"/>
        <v>formerly smoked</v>
      </c>
      <c r="Z3347">
        <v>72</v>
      </c>
      <c r="AA3347" s="8">
        <v>0</v>
      </c>
      <c r="AB3347">
        <v>124.38</v>
      </c>
      <c r="AC3347">
        <v>23.4</v>
      </c>
    </row>
    <row r="3348" spans="14:29" x14ac:dyDescent="0.35">
      <c r="N3348">
        <f t="shared" si="107"/>
        <v>4.9000000000000004</v>
      </c>
      <c r="O3348">
        <v>45</v>
      </c>
      <c r="P3348" t="s">
        <v>21</v>
      </c>
      <c r="Q3348" t="str">
        <f t="shared" si="108"/>
        <v>never smoked</v>
      </c>
      <c r="Z3348">
        <v>45</v>
      </c>
      <c r="AA3348" s="8">
        <v>0</v>
      </c>
      <c r="AB3348">
        <v>92.21</v>
      </c>
      <c r="AC3348">
        <v>31</v>
      </c>
    </row>
    <row r="3349" spans="14:29" x14ac:dyDescent="0.35">
      <c r="N3349">
        <f t="shared" si="107"/>
        <v>9.6</v>
      </c>
      <c r="O3349">
        <v>80</v>
      </c>
      <c r="P3349" t="s">
        <v>21</v>
      </c>
      <c r="Q3349" t="str">
        <f t="shared" si="108"/>
        <v>never smoked</v>
      </c>
      <c r="Z3349">
        <v>80</v>
      </c>
      <c r="AA3349" s="8">
        <v>0</v>
      </c>
      <c r="AB3349">
        <v>148.72</v>
      </c>
      <c r="AC3349">
        <v>28.7</v>
      </c>
    </row>
    <row r="3350" spans="14:29" x14ac:dyDescent="0.35">
      <c r="N3350">
        <f t="shared" si="107"/>
        <v>1.7000000000000002</v>
      </c>
      <c r="O3350">
        <v>19</v>
      </c>
      <c r="P3350" t="s">
        <v>24</v>
      </c>
      <c r="Q3350" t="str">
        <f t="shared" si="108"/>
        <v>never smoked</v>
      </c>
      <c r="Z3350">
        <v>19</v>
      </c>
      <c r="AA3350" s="8">
        <v>0</v>
      </c>
      <c r="AB3350">
        <v>79.25</v>
      </c>
      <c r="AC3350">
        <v>23.6</v>
      </c>
    </row>
    <row r="3351" spans="14:29" x14ac:dyDescent="0.35">
      <c r="N3351">
        <f t="shared" si="107"/>
        <v>3.8</v>
      </c>
      <c r="O3351">
        <v>37</v>
      </c>
      <c r="P3351" t="s">
        <v>22</v>
      </c>
      <c r="Q3351" t="str">
        <f t="shared" si="108"/>
        <v>smokes</v>
      </c>
      <c r="Z3351">
        <v>37</v>
      </c>
      <c r="AA3351" s="8">
        <v>0</v>
      </c>
      <c r="AB3351">
        <v>82.09</v>
      </c>
      <c r="AC3351">
        <v>35.700000000000003</v>
      </c>
    </row>
    <row r="3352" spans="14:29" x14ac:dyDescent="0.35">
      <c r="N3352">
        <f t="shared" si="107"/>
        <v>7</v>
      </c>
      <c r="O3352">
        <v>58</v>
      </c>
      <c r="P3352" t="s">
        <v>21</v>
      </c>
      <c r="Q3352" t="str">
        <f t="shared" si="108"/>
        <v>never smoked</v>
      </c>
      <c r="Z3352">
        <v>58</v>
      </c>
      <c r="AA3352" s="8">
        <v>0</v>
      </c>
      <c r="AB3352">
        <v>194.53</v>
      </c>
      <c r="AC3352">
        <v>39.5</v>
      </c>
    </row>
    <row r="3353" spans="14:29" x14ac:dyDescent="0.35">
      <c r="N3353">
        <f t="shared" si="107"/>
        <v>9.1</v>
      </c>
      <c r="O3353">
        <v>77</v>
      </c>
      <c r="P3353" t="s">
        <v>24</v>
      </c>
      <c r="Q3353" t="str">
        <f t="shared" si="108"/>
        <v>formerly smoked</v>
      </c>
      <c r="Z3353">
        <v>77</v>
      </c>
      <c r="AA3353" s="8">
        <v>0</v>
      </c>
      <c r="AB3353">
        <v>98.84</v>
      </c>
      <c r="AC3353">
        <v>27.3</v>
      </c>
    </row>
    <row r="3354" spans="14:29" x14ac:dyDescent="0.35">
      <c r="N3354">
        <f t="shared" si="107"/>
        <v>3.9000000000000004</v>
      </c>
      <c r="O3354">
        <v>38</v>
      </c>
      <c r="P3354" t="s">
        <v>16</v>
      </c>
      <c r="Q3354" t="str">
        <f t="shared" si="108"/>
        <v>formerly smoked</v>
      </c>
      <c r="Z3354">
        <v>38</v>
      </c>
      <c r="AA3354" s="8">
        <v>0</v>
      </c>
      <c r="AB3354">
        <v>135.74</v>
      </c>
      <c r="AC3354">
        <v>31.3</v>
      </c>
    </row>
    <row r="3355" spans="14:29" x14ac:dyDescent="0.35">
      <c r="N3355">
        <f t="shared" si="107"/>
        <v>5.5</v>
      </c>
      <c r="O3355">
        <v>49</v>
      </c>
      <c r="P3355" t="s">
        <v>24</v>
      </c>
      <c r="Q3355" t="str">
        <f t="shared" si="108"/>
        <v>smokes</v>
      </c>
      <c r="Z3355">
        <v>49</v>
      </c>
      <c r="AA3355" s="8">
        <v>0</v>
      </c>
      <c r="AB3355">
        <v>66.55</v>
      </c>
      <c r="AC3355">
        <v>33.4</v>
      </c>
    </row>
    <row r="3356" spans="14:29" x14ac:dyDescent="0.35">
      <c r="N3356">
        <f t="shared" si="107"/>
        <v>1.7999999999999998</v>
      </c>
      <c r="O3356">
        <v>20</v>
      </c>
      <c r="P3356" t="s">
        <v>21</v>
      </c>
      <c r="Q3356" t="str">
        <f t="shared" si="108"/>
        <v>never smoked</v>
      </c>
      <c r="Z3356">
        <v>20</v>
      </c>
      <c r="AA3356" s="8">
        <v>0</v>
      </c>
      <c r="AB3356">
        <v>115.69</v>
      </c>
      <c r="AC3356">
        <v>29.2</v>
      </c>
    </row>
    <row r="3357" spans="14:29" x14ac:dyDescent="0.35">
      <c r="N3357">
        <f t="shared" si="107"/>
        <v>2.1</v>
      </c>
      <c r="O3357">
        <v>23</v>
      </c>
      <c r="P3357" t="s">
        <v>21</v>
      </c>
      <c r="Q3357" t="str">
        <f t="shared" si="108"/>
        <v>never smoked</v>
      </c>
      <c r="Z3357">
        <v>23</v>
      </c>
      <c r="AA3357" s="8">
        <v>0</v>
      </c>
      <c r="AB3357">
        <v>67.760000000000005</v>
      </c>
      <c r="AC3357">
        <v>26</v>
      </c>
    </row>
    <row r="3358" spans="14:29" x14ac:dyDescent="0.35">
      <c r="N3358">
        <f t="shared" si="107"/>
        <v>6.5</v>
      </c>
      <c r="O3358">
        <v>55</v>
      </c>
      <c r="P3358" t="s">
        <v>16</v>
      </c>
      <c r="Q3358" t="str">
        <f t="shared" si="108"/>
        <v>formerly smoked</v>
      </c>
      <c r="Z3358">
        <v>55</v>
      </c>
      <c r="AA3358" s="8">
        <v>0</v>
      </c>
      <c r="AB3358">
        <v>88.65</v>
      </c>
      <c r="AC3358">
        <v>18.100000000000001</v>
      </c>
    </row>
    <row r="3359" spans="14:29" x14ac:dyDescent="0.35">
      <c r="N3359">
        <f t="shared" si="107"/>
        <v>1.4000000000000001</v>
      </c>
      <c r="O3359">
        <v>16</v>
      </c>
      <c r="P3359" t="s">
        <v>24</v>
      </c>
      <c r="Q3359" t="str">
        <f t="shared" si="108"/>
        <v>never smoked</v>
      </c>
      <c r="Z3359">
        <v>16</v>
      </c>
      <c r="AA3359" s="8">
        <v>0</v>
      </c>
      <c r="AB3359">
        <v>106.11</v>
      </c>
      <c r="AC3359">
        <v>22.4</v>
      </c>
    </row>
    <row r="3360" spans="14:29" x14ac:dyDescent="0.35">
      <c r="N3360">
        <f t="shared" si="107"/>
        <v>9.6999999999999993</v>
      </c>
      <c r="O3360">
        <v>81</v>
      </c>
      <c r="P3360" t="s">
        <v>24</v>
      </c>
      <c r="Q3360" t="str">
        <f t="shared" si="108"/>
        <v>formerly smoked</v>
      </c>
      <c r="Z3360">
        <v>81</v>
      </c>
      <c r="AA3360" s="8">
        <v>0</v>
      </c>
      <c r="AB3360">
        <v>95.49</v>
      </c>
      <c r="AC3360">
        <v>29.4</v>
      </c>
    </row>
    <row r="3361" spans="14:29" x14ac:dyDescent="0.35">
      <c r="N3361">
        <f t="shared" si="107"/>
        <v>2.1</v>
      </c>
      <c r="O3361">
        <v>23</v>
      </c>
      <c r="P3361" t="s">
        <v>21</v>
      </c>
      <c r="Q3361" t="str">
        <f t="shared" si="108"/>
        <v>never smoked</v>
      </c>
      <c r="Z3361">
        <v>23</v>
      </c>
      <c r="AA3361" s="8">
        <v>0</v>
      </c>
      <c r="AB3361">
        <v>59.07</v>
      </c>
      <c r="AC3361">
        <v>21.6</v>
      </c>
    </row>
    <row r="3362" spans="14:29" x14ac:dyDescent="0.35">
      <c r="N3362">
        <f t="shared" si="107"/>
        <v>9.8000000000000007</v>
      </c>
      <c r="O3362">
        <v>82</v>
      </c>
      <c r="P3362" t="s">
        <v>16</v>
      </c>
      <c r="Q3362" t="str">
        <f t="shared" si="108"/>
        <v>formerly smoked</v>
      </c>
      <c r="Z3362">
        <v>82</v>
      </c>
      <c r="AA3362" s="8">
        <v>0</v>
      </c>
      <c r="AB3362">
        <v>228.92</v>
      </c>
      <c r="AC3362">
        <v>27.9</v>
      </c>
    </row>
    <row r="3363" spans="14:29" x14ac:dyDescent="0.35">
      <c r="N3363">
        <f t="shared" si="107"/>
        <v>5.3000000000000007</v>
      </c>
      <c r="O3363">
        <v>48</v>
      </c>
      <c r="P3363" t="s">
        <v>24</v>
      </c>
      <c r="Q3363" t="str">
        <f t="shared" si="108"/>
        <v>smokes</v>
      </c>
      <c r="Z3363">
        <v>48</v>
      </c>
      <c r="AA3363" s="8">
        <v>0</v>
      </c>
      <c r="AB3363">
        <v>62.89</v>
      </c>
      <c r="AC3363">
        <v>29.6</v>
      </c>
    </row>
    <row r="3364" spans="14:29" x14ac:dyDescent="0.35">
      <c r="N3364">
        <f t="shared" si="107"/>
        <v>6.6000000000000005</v>
      </c>
      <c r="O3364">
        <v>56</v>
      </c>
      <c r="P3364" t="s">
        <v>24</v>
      </c>
      <c r="Q3364" t="str">
        <f t="shared" si="108"/>
        <v>smokes</v>
      </c>
      <c r="Z3364">
        <v>56</v>
      </c>
      <c r="AA3364" s="8">
        <v>0</v>
      </c>
      <c r="AB3364">
        <v>96.84</v>
      </c>
      <c r="AC3364">
        <v>30.2</v>
      </c>
    </row>
    <row r="3365" spans="14:29" x14ac:dyDescent="0.35">
      <c r="N3365">
        <f t="shared" si="107"/>
        <v>7.4</v>
      </c>
      <c r="O3365">
        <v>61</v>
      </c>
      <c r="P3365" t="s">
        <v>22</v>
      </c>
      <c r="Q3365" t="str">
        <f t="shared" si="108"/>
        <v>smokes</v>
      </c>
      <c r="Z3365">
        <v>61</v>
      </c>
      <c r="AA3365" s="8">
        <v>0</v>
      </c>
      <c r="AB3365">
        <v>81.25</v>
      </c>
      <c r="AC3365">
        <v>43.4</v>
      </c>
    </row>
    <row r="3366" spans="14:29" x14ac:dyDescent="0.35">
      <c r="N3366">
        <f t="shared" si="107"/>
        <v>4.6000000000000005</v>
      </c>
      <c r="O3366">
        <v>43</v>
      </c>
      <c r="P3366" t="s">
        <v>16</v>
      </c>
      <c r="Q3366" t="str">
        <f t="shared" si="108"/>
        <v>formerly smoked</v>
      </c>
      <c r="Z3366">
        <v>43</v>
      </c>
      <c r="AA3366" s="8">
        <v>0</v>
      </c>
      <c r="AB3366">
        <v>92.71</v>
      </c>
      <c r="AC3366">
        <v>30.5</v>
      </c>
    </row>
    <row r="3367" spans="14:29" x14ac:dyDescent="0.35">
      <c r="N3367">
        <f t="shared" si="107"/>
        <v>4.0999999999999996</v>
      </c>
      <c r="O3367">
        <v>39</v>
      </c>
      <c r="P3367" t="s">
        <v>24</v>
      </c>
      <c r="Q3367" t="str">
        <f t="shared" si="108"/>
        <v>smokes</v>
      </c>
      <c r="Z3367">
        <v>39</v>
      </c>
      <c r="AA3367" s="8">
        <v>0</v>
      </c>
      <c r="AB3367">
        <v>85.59</v>
      </c>
      <c r="AC3367">
        <v>33.200000000000003</v>
      </c>
    </row>
    <row r="3368" spans="14:29" x14ac:dyDescent="0.35">
      <c r="N3368">
        <f t="shared" si="107"/>
        <v>2</v>
      </c>
      <c r="O3368">
        <v>22</v>
      </c>
      <c r="P3368" t="s">
        <v>21</v>
      </c>
      <c r="Q3368" t="str">
        <f t="shared" si="108"/>
        <v>never smoked</v>
      </c>
      <c r="Z3368">
        <v>22</v>
      </c>
      <c r="AA3368" s="8">
        <v>0</v>
      </c>
      <c r="AB3368">
        <v>89.06</v>
      </c>
      <c r="AC3368">
        <v>27.7</v>
      </c>
    </row>
    <row r="3369" spans="14:29" x14ac:dyDescent="0.35">
      <c r="N3369">
        <f t="shared" si="107"/>
        <v>4.3</v>
      </c>
      <c r="O3369">
        <v>41</v>
      </c>
      <c r="P3369" t="s">
        <v>24</v>
      </c>
      <c r="Q3369" t="str">
        <f t="shared" si="108"/>
        <v>smokes</v>
      </c>
      <c r="Z3369">
        <v>41</v>
      </c>
      <c r="AA3369" s="8">
        <v>0</v>
      </c>
      <c r="AB3369">
        <v>87.44</v>
      </c>
      <c r="AC3369">
        <v>33.5</v>
      </c>
    </row>
    <row r="3370" spans="14:29" x14ac:dyDescent="0.35">
      <c r="N3370">
        <f t="shared" si="107"/>
        <v>3.8</v>
      </c>
      <c r="O3370">
        <v>37</v>
      </c>
      <c r="P3370" t="s">
        <v>24</v>
      </c>
      <c r="Q3370" t="str">
        <f t="shared" si="108"/>
        <v>smokes</v>
      </c>
      <c r="Z3370">
        <v>37</v>
      </c>
      <c r="AA3370" s="8">
        <v>0</v>
      </c>
      <c r="AB3370">
        <v>64.069999999999993</v>
      </c>
      <c r="AC3370">
        <v>28</v>
      </c>
    </row>
    <row r="3371" spans="14:29" x14ac:dyDescent="0.35">
      <c r="N3371">
        <f t="shared" si="107"/>
        <v>7.9</v>
      </c>
      <c r="O3371">
        <v>65</v>
      </c>
      <c r="P3371" t="s">
        <v>16</v>
      </c>
      <c r="Q3371" t="str">
        <f t="shared" si="108"/>
        <v>formerly smoked</v>
      </c>
      <c r="Z3371">
        <v>65</v>
      </c>
      <c r="AA3371" s="8">
        <v>0</v>
      </c>
      <c r="AB3371">
        <v>79.39</v>
      </c>
      <c r="AC3371">
        <v>31.5</v>
      </c>
    </row>
    <row r="3372" spans="14:29" x14ac:dyDescent="0.35">
      <c r="N3372">
        <f t="shared" si="107"/>
        <v>0.70000000000000007</v>
      </c>
      <c r="O3372">
        <v>8</v>
      </c>
      <c r="P3372" t="s">
        <v>24</v>
      </c>
      <c r="Q3372" t="str">
        <f t="shared" si="108"/>
        <v>never smoked</v>
      </c>
      <c r="Z3372">
        <v>8</v>
      </c>
      <c r="AA3372" s="8">
        <v>0</v>
      </c>
      <c r="AB3372">
        <v>67.84</v>
      </c>
      <c r="AC3372">
        <v>24</v>
      </c>
    </row>
    <row r="3373" spans="14:29" x14ac:dyDescent="0.35">
      <c r="N3373">
        <f t="shared" si="107"/>
        <v>5.8</v>
      </c>
      <c r="O3373">
        <v>51</v>
      </c>
      <c r="P3373" t="s">
        <v>21</v>
      </c>
      <c r="Q3373" t="str">
        <f t="shared" si="108"/>
        <v>never smoked</v>
      </c>
      <c r="Z3373">
        <v>51</v>
      </c>
      <c r="AA3373" s="8">
        <v>0</v>
      </c>
      <c r="AB3373">
        <v>81.73</v>
      </c>
      <c r="AC3373">
        <v>27.4</v>
      </c>
    </row>
    <row r="3374" spans="14:29" x14ac:dyDescent="0.35">
      <c r="N3374">
        <f t="shared" si="107"/>
        <v>7.7</v>
      </c>
      <c r="O3374">
        <v>63</v>
      </c>
      <c r="P3374" t="s">
        <v>16</v>
      </c>
      <c r="Q3374" t="str">
        <f t="shared" si="108"/>
        <v>formerly smoked</v>
      </c>
      <c r="Z3374">
        <v>63</v>
      </c>
      <c r="AA3374" s="8">
        <v>0</v>
      </c>
      <c r="AB3374">
        <v>105.52</v>
      </c>
      <c r="AC3374">
        <v>37.9</v>
      </c>
    </row>
    <row r="3375" spans="14:29" x14ac:dyDescent="0.35">
      <c r="N3375">
        <f t="shared" si="107"/>
        <v>5.3000000000000007</v>
      </c>
      <c r="O3375">
        <v>48</v>
      </c>
      <c r="P3375" t="s">
        <v>24</v>
      </c>
      <c r="Q3375" t="str">
        <f t="shared" si="108"/>
        <v>smokes</v>
      </c>
      <c r="Z3375">
        <v>48</v>
      </c>
      <c r="AA3375" s="8">
        <v>0</v>
      </c>
      <c r="AB3375">
        <v>77.55</v>
      </c>
      <c r="AC3375">
        <v>26.2</v>
      </c>
    </row>
    <row r="3376" spans="14:29" x14ac:dyDescent="0.35">
      <c r="N3376">
        <f t="shared" si="107"/>
        <v>1.5</v>
      </c>
      <c r="O3376">
        <v>17</v>
      </c>
      <c r="P3376" t="s">
        <v>24</v>
      </c>
      <c r="Q3376" t="str">
        <f t="shared" si="108"/>
        <v>never smoked</v>
      </c>
      <c r="Z3376">
        <v>17</v>
      </c>
      <c r="AA3376" s="8">
        <v>0</v>
      </c>
      <c r="AB3376">
        <v>127.42</v>
      </c>
      <c r="AC3376">
        <v>22.4</v>
      </c>
    </row>
    <row r="3377" spans="14:29" x14ac:dyDescent="0.35">
      <c r="N3377">
        <f t="shared" si="107"/>
        <v>6.1</v>
      </c>
      <c r="O3377">
        <v>53</v>
      </c>
      <c r="P3377" t="s">
        <v>21</v>
      </c>
      <c r="Q3377" t="str">
        <f t="shared" si="108"/>
        <v>never smoked</v>
      </c>
      <c r="Z3377">
        <v>53</v>
      </c>
      <c r="AA3377" s="8">
        <v>0</v>
      </c>
      <c r="AB3377">
        <v>227.68</v>
      </c>
      <c r="AC3377">
        <v>28.1</v>
      </c>
    </row>
    <row r="3378" spans="14:29" x14ac:dyDescent="0.35">
      <c r="N3378">
        <f t="shared" si="107"/>
        <v>8.9</v>
      </c>
      <c r="O3378">
        <v>75</v>
      </c>
      <c r="P3378" t="s">
        <v>21</v>
      </c>
      <c r="Q3378" t="str">
        <f t="shared" si="108"/>
        <v>never smoked</v>
      </c>
      <c r="Z3378">
        <v>75</v>
      </c>
      <c r="AA3378" s="8">
        <v>0</v>
      </c>
      <c r="AB3378">
        <v>226.73</v>
      </c>
      <c r="AC3378">
        <v>43.7</v>
      </c>
    </row>
    <row r="3379" spans="14:29" x14ac:dyDescent="0.35">
      <c r="N3379">
        <f t="shared" si="107"/>
        <v>5.8</v>
      </c>
      <c r="O3379">
        <v>51</v>
      </c>
      <c r="P3379" t="s">
        <v>21</v>
      </c>
      <c r="Q3379" t="str">
        <f t="shared" si="108"/>
        <v>never smoked</v>
      </c>
      <c r="Z3379">
        <v>51</v>
      </c>
      <c r="AA3379" s="8">
        <v>0</v>
      </c>
      <c r="AB3379">
        <v>89.74</v>
      </c>
      <c r="AC3379">
        <v>28.4</v>
      </c>
    </row>
    <row r="3380" spans="14:29" x14ac:dyDescent="0.35">
      <c r="N3380">
        <f t="shared" si="107"/>
        <v>5.8</v>
      </c>
      <c r="O3380">
        <v>51</v>
      </c>
      <c r="P3380" t="s">
        <v>21</v>
      </c>
      <c r="Q3380" t="str">
        <f t="shared" si="108"/>
        <v>never smoked</v>
      </c>
      <c r="Z3380">
        <v>51</v>
      </c>
      <c r="AA3380" s="8">
        <v>0</v>
      </c>
      <c r="AB3380">
        <v>219.17</v>
      </c>
      <c r="AC3380">
        <v>29.8</v>
      </c>
    </row>
    <row r="3381" spans="14:29" x14ac:dyDescent="0.35">
      <c r="N3381">
        <f t="shared" si="107"/>
        <v>4.3</v>
      </c>
      <c r="O3381">
        <v>41</v>
      </c>
      <c r="P3381" t="s">
        <v>16</v>
      </c>
      <c r="Q3381" t="str">
        <f t="shared" si="108"/>
        <v>formerly smoked</v>
      </c>
      <c r="Z3381">
        <v>41</v>
      </c>
      <c r="AA3381" s="8">
        <v>0</v>
      </c>
      <c r="AB3381">
        <v>74.849999999999994</v>
      </c>
      <c r="AC3381">
        <v>24.8</v>
      </c>
    </row>
    <row r="3382" spans="14:29" x14ac:dyDescent="0.35">
      <c r="N3382">
        <f t="shared" si="107"/>
        <v>8.9</v>
      </c>
      <c r="O3382">
        <v>75</v>
      </c>
      <c r="P3382" t="s">
        <v>21</v>
      </c>
      <c r="Q3382" t="str">
        <f t="shared" si="108"/>
        <v>never smoked</v>
      </c>
      <c r="Z3382">
        <v>75</v>
      </c>
      <c r="AA3382" s="8">
        <v>0</v>
      </c>
      <c r="AB3382">
        <v>55.96</v>
      </c>
      <c r="AC3382">
        <v>34.799999999999997</v>
      </c>
    </row>
    <row r="3383" spans="14:29" x14ac:dyDescent="0.35">
      <c r="N3383">
        <f t="shared" si="107"/>
        <v>6.8000000000000007</v>
      </c>
      <c r="O3383">
        <v>57</v>
      </c>
      <c r="P3383" t="s">
        <v>22</v>
      </c>
      <c r="Q3383" t="str">
        <f t="shared" si="108"/>
        <v>smokes</v>
      </c>
      <c r="Z3383">
        <v>57</v>
      </c>
      <c r="AA3383" s="8">
        <v>0</v>
      </c>
      <c r="AB3383">
        <v>215.92</v>
      </c>
      <c r="AC3383">
        <v>27.4</v>
      </c>
    </row>
    <row r="3384" spans="14:29" x14ac:dyDescent="0.35">
      <c r="N3384">
        <f t="shared" si="107"/>
        <v>3.3000000000000003</v>
      </c>
      <c r="O3384">
        <v>33</v>
      </c>
      <c r="P3384" t="s">
        <v>22</v>
      </c>
      <c r="Q3384" t="str">
        <f t="shared" si="108"/>
        <v>smokes</v>
      </c>
      <c r="Z3384">
        <v>33</v>
      </c>
      <c r="AA3384" s="8">
        <v>0</v>
      </c>
      <c r="AB3384">
        <v>84.4</v>
      </c>
      <c r="AC3384">
        <v>28.1</v>
      </c>
    </row>
    <row r="3385" spans="14:29" x14ac:dyDescent="0.35">
      <c r="N3385">
        <f t="shared" si="107"/>
        <v>8.6999999999999993</v>
      </c>
      <c r="O3385">
        <v>72</v>
      </c>
      <c r="P3385" t="s">
        <v>21</v>
      </c>
      <c r="Q3385" t="str">
        <f t="shared" si="108"/>
        <v>never smoked</v>
      </c>
      <c r="Z3385">
        <v>72</v>
      </c>
      <c r="AA3385" s="8">
        <v>0</v>
      </c>
      <c r="AB3385">
        <v>104.05</v>
      </c>
      <c r="AC3385">
        <v>33.5</v>
      </c>
    </row>
    <row r="3386" spans="14:29" x14ac:dyDescent="0.35">
      <c r="N3386">
        <f t="shared" si="107"/>
        <v>6</v>
      </c>
      <c r="O3386">
        <v>52</v>
      </c>
      <c r="P3386" t="s">
        <v>22</v>
      </c>
      <c r="Q3386" t="str">
        <f t="shared" si="108"/>
        <v>smokes</v>
      </c>
      <c r="Z3386">
        <v>52</v>
      </c>
      <c r="AA3386" s="8">
        <v>0</v>
      </c>
      <c r="AB3386">
        <v>62.54</v>
      </c>
      <c r="AC3386">
        <v>35</v>
      </c>
    </row>
    <row r="3387" spans="14:29" x14ac:dyDescent="0.35">
      <c r="N3387">
        <f t="shared" si="107"/>
        <v>0.89999999999999991</v>
      </c>
      <c r="O3387">
        <v>11</v>
      </c>
      <c r="P3387" t="s">
        <v>24</v>
      </c>
      <c r="Q3387" t="str">
        <f t="shared" si="108"/>
        <v>never smoked</v>
      </c>
      <c r="Z3387">
        <v>11</v>
      </c>
      <c r="AA3387" s="8">
        <v>0</v>
      </c>
      <c r="AB3387">
        <v>87.54</v>
      </c>
      <c r="AC3387">
        <v>24.4</v>
      </c>
    </row>
    <row r="3388" spans="14:29" x14ac:dyDescent="0.35">
      <c r="N3388">
        <f t="shared" si="107"/>
        <v>2.7</v>
      </c>
      <c r="O3388">
        <v>28</v>
      </c>
      <c r="P3388" t="s">
        <v>22</v>
      </c>
      <c r="Q3388" t="str">
        <f t="shared" si="108"/>
        <v>smokes</v>
      </c>
      <c r="Z3388">
        <v>28</v>
      </c>
      <c r="AA3388" s="8">
        <v>0</v>
      </c>
      <c r="AB3388">
        <v>76.81</v>
      </c>
      <c r="AC3388">
        <v>28.3</v>
      </c>
    </row>
    <row r="3389" spans="14:29" x14ac:dyDescent="0.35">
      <c r="N3389">
        <f t="shared" si="107"/>
        <v>9.2000000000000011</v>
      </c>
      <c r="O3389">
        <v>78</v>
      </c>
      <c r="P3389" t="s">
        <v>21</v>
      </c>
      <c r="Q3389" t="str">
        <f t="shared" si="108"/>
        <v>never smoked</v>
      </c>
      <c r="Z3389">
        <v>78</v>
      </c>
      <c r="AA3389" s="8">
        <v>0</v>
      </c>
      <c r="AB3389">
        <v>198.12</v>
      </c>
      <c r="AC3389">
        <v>29.1</v>
      </c>
    </row>
    <row r="3390" spans="14:29" x14ac:dyDescent="0.35">
      <c r="N3390">
        <f t="shared" si="107"/>
        <v>9.8000000000000007</v>
      </c>
      <c r="O3390">
        <v>82</v>
      </c>
      <c r="P3390" t="s">
        <v>16</v>
      </c>
      <c r="Q3390" t="str">
        <f t="shared" si="108"/>
        <v>formerly smoked</v>
      </c>
      <c r="Z3390">
        <v>82</v>
      </c>
      <c r="AA3390" s="8">
        <v>0</v>
      </c>
      <c r="AB3390">
        <v>78</v>
      </c>
      <c r="AC3390">
        <v>31.3</v>
      </c>
    </row>
    <row r="3391" spans="14:29" x14ac:dyDescent="0.35">
      <c r="N3391">
        <f t="shared" si="107"/>
        <v>8.9</v>
      </c>
      <c r="O3391">
        <v>74</v>
      </c>
      <c r="P3391" t="s">
        <v>21</v>
      </c>
      <c r="Q3391" t="str">
        <f t="shared" si="108"/>
        <v>never smoked</v>
      </c>
      <c r="Z3391">
        <v>74</v>
      </c>
      <c r="AA3391" s="8">
        <v>0</v>
      </c>
      <c r="AB3391">
        <v>79.44</v>
      </c>
      <c r="AC3391">
        <v>32.799999999999997</v>
      </c>
    </row>
    <row r="3392" spans="14:29" x14ac:dyDescent="0.35">
      <c r="N3392">
        <f t="shared" si="107"/>
        <v>3</v>
      </c>
      <c r="O3392">
        <v>31</v>
      </c>
      <c r="P3392" t="s">
        <v>21</v>
      </c>
      <c r="Q3392" t="str">
        <f t="shared" si="108"/>
        <v>never smoked</v>
      </c>
      <c r="Z3392">
        <v>31</v>
      </c>
      <c r="AA3392" s="8">
        <v>0</v>
      </c>
      <c r="AB3392">
        <v>75.819999999999993</v>
      </c>
      <c r="AC3392">
        <v>29.1</v>
      </c>
    </row>
    <row r="3393" spans="14:29" x14ac:dyDescent="0.35">
      <c r="N3393">
        <f t="shared" si="107"/>
        <v>6.1</v>
      </c>
      <c r="O3393">
        <v>53</v>
      </c>
      <c r="P3393" t="s">
        <v>21</v>
      </c>
      <c r="Q3393" t="str">
        <f t="shared" si="108"/>
        <v>never smoked</v>
      </c>
      <c r="Z3393">
        <v>53</v>
      </c>
      <c r="AA3393" s="8">
        <v>0</v>
      </c>
      <c r="AB3393">
        <v>240.86</v>
      </c>
      <c r="AC3393">
        <v>31.9</v>
      </c>
    </row>
    <row r="3394" spans="14:29" x14ac:dyDescent="0.35">
      <c r="N3394">
        <f t="shared" si="107"/>
        <v>0</v>
      </c>
      <c r="O3394">
        <v>0.24</v>
      </c>
      <c r="P3394" t="s">
        <v>24</v>
      </c>
      <c r="Q3394" t="str">
        <f t="shared" si="108"/>
        <v>never smoked</v>
      </c>
      <c r="Z3394">
        <v>0.24</v>
      </c>
      <c r="AA3394" s="8">
        <v>0</v>
      </c>
      <c r="AB3394">
        <v>89.28</v>
      </c>
      <c r="AC3394">
        <v>14.2</v>
      </c>
    </row>
    <row r="3395" spans="14:29" x14ac:dyDescent="0.35">
      <c r="N3395">
        <f t="shared" ref="N3395:N3458" si="109">_xlfn.PERCENTRANK.EXC(O:O,O3395,2)*10</f>
        <v>8.1999999999999993</v>
      </c>
      <c r="O3395">
        <v>67</v>
      </c>
      <c r="P3395" t="s">
        <v>21</v>
      </c>
      <c r="Q3395" t="str">
        <f t="shared" ref="Q3395:Q3458" si="110">IF(P3395="Unknown",IF(N3395&gt;=7,"formerly smoked",IF(N3395&gt;=2,"smokes","never smoked")),P3395)</f>
        <v>never smoked</v>
      </c>
      <c r="Z3395">
        <v>67</v>
      </c>
      <c r="AA3395" s="8">
        <v>0</v>
      </c>
      <c r="AB3395">
        <v>263.56</v>
      </c>
      <c r="AC3395">
        <v>26.3</v>
      </c>
    </row>
    <row r="3396" spans="14:29" x14ac:dyDescent="0.35">
      <c r="N3396">
        <f t="shared" si="109"/>
        <v>1.5</v>
      </c>
      <c r="O3396">
        <v>17</v>
      </c>
      <c r="P3396" t="s">
        <v>21</v>
      </c>
      <c r="Q3396" t="str">
        <f t="shared" si="110"/>
        <v>never smoked</v>
      </c>
      <c r="Z3396">
        <v>17</v>
      </c>
      <c r="AA3396" s="8">
        <v>0</v>
      </c>
      <c r="AB3396">
        <v>81.13</v>
      </c>
      <c r="AC3396">
        <v>22.8</v>
      </c>
    </row>
    <row r="3397" spans="14:29" x14ac:dyDescent="0.35">
      <c r="N3397">
        <f t="shared" si="109"/>
        <v>2.8000000000000003</v>
      </c>
      <c r="O3397">
        <v>29</v>
      </c>
      <c r="P3397" t="s">
        <v>21</v>
      </c>
      <c r="Q3397" t="str">
        <f t="shared" si="110"/>
        <v>never smoked</v>
      </c>
      <c r="Z3397">
        <v>29</v>
      </c>
      <c r="AA3397" s="8">
        <v>0</v>
      </c>
      <c r="AB3397">
        <v>118.44</v>
      </c>
      <c r="AC3397">
        <v>24.8</v>
      </c>
    </row>
    <row r="3398" spans="14:29" x14ac:dyDescent="0.35">
      <c r="N3398">
        <f t="shared" si="109"/>
        <v>6.6000000000000005</v>
      </c>
      <c r="O3398">
        <v>56</v>
      </c>
      <c r="P3398" t="s">
        <v>22</v>
      </c>
      <c r="Q3398" t="str">
        <f t="shared" si="110"/>
        <v>smokes</v>
      </c>
      <c r="Z3398">
        <v>56</v>
      </c>
      <c r="AA3398" s="8">
        <v>0</v>
      </c>
      <c r="AB3398">
        <v>97.37</v>
      </c>
      <c r="AC3398">
        <v>34.1</v>
      </c>
    </row>
    <row r="3399" spans="14:29" x14ac:dyDescent="0.35">
      <c r="N3399">
        <f t="shared" si="109"/>
        <v>1.3</v>
      </c>
      <c r="O3399">
        <v>15</v>
      </c>
      <c r="P3399" t="s">
        <v>24</v>
      </c>
      <c r="Q3399" t="str">
        <f t="shared" si="110"/>
        <v>never smoked</v>
      </c>
      <c r="Z3399">
        <v>15</v>
      </c>
      <c r="AA3399" s="8">
        <v>0</v>
      </c>
      <c r="AB3399">
        <v>80.510000000000005</v>
      </c>
      <c r="AC3399">
        <v>21.5</v>
      </c>
    </row>
    <row r="3400" spans="14:29" x14ac:dyDescent="0.35">
      <c r="N3400">
        <f t="shared" si="109"/>
        <v>2.8000000000000003</v>
      </c>
      <c r="O3400">
        <v>29</v>
      </c>
      <c r="P3400" t="s">
        <v>21</v>
      </c>
      <c r="Q3400" t="str">
        <f t="shared" si="110"/>
        <v>never smoked</v>
      </c>
      <c r="Z3400">
        <v>29</v>
      </c>
      <c r="AA3400" s="8">
        <v>0</v>
      </c>
      <c r="AB3400">
        <v>78.88</v>
      </c>
      <c r="AC3400">
        <v>26.1</v>
      </c>
    </row>
    <row r="3401" spans="14:29" x14ac:dyDescent="0.35">
      <c r="N3401">
        <f t="shared" si="109"/>
        <v>9.3999999999999986</v>
      </c>
      <c r="O3401">
        <v>79</v>
      </c>
      <c r="P3401" t="s">
        <v>22</v>
      </c>
      <c r="Q3401" t="str">
        <f t="shared" si="110"/>
        <v>smokes</v>
      </c>
      <c r="Z3401">
        <v>79</v>
      </c>
      <c r="AA3401" s="8">
        <v>0</v>
      </c>
      <c r="AB3401">
        <v>83.61</v>
      </c>
      <c r="AC3401">
        <v>21.4</v>
      </c>
    </row>
    <row r="3402" spans="14:29" x14ac:dyDescent="0.35">
      <c r="N3402">
        <f t="shared" si="109"/>
        <v>9.8000000000000007</v>
      </c>
      <c r="O3402">
        <v>82</v>
      </c>
      <c r="P3402" t="s">
        <v>21</v>
      </c>
      <c r="Q3402" t="str">
        <f t="shared" si="110"/>
        <v>never smoked</v>
      </c>
      <c r="Z3402">
        <v>82</v>
      </c>
      <c r="AA3402" s="8">
        <v>0</v>
      </c>
      <c r="AB3402">
        <v>73.19</v>
      </c>
      <c r="AC3402">
        <v>33.5</v>
      </c>
    </row>
    <row r="3403" spans="14:29" x14ac:dyDescent="0.35">
      <c r="N3403">
        <f t="shared" si="109"/>
        <v>1.5</v>
      </c>
      <c r="O3403">
        <v>17</v>
      </c>
      <c r="P3403" t="s">
        <v>24</v>
      </c>
      <c r="Q3403" t="str">
        <f t="shared" si="110"/>
        <v>never smoked</v>
      </c>
      <c r="Z3403">
        <v>17</v>
      </c>
      <c r="AA3403" s="8">
        <v>0</v>
      </c>
      <c r="AB3403">
        <v>68.91</v>
      </c>
      <c r="AC3403">
        <v>23</v>
      </c>
    </row>
    <row r="3404" spans="14:29" x14ac:dyDescent="0.35">
      <c r="N3404">
        <f t="shared" si="109"/>
        <v>0.70000000000000007</v>
      </c>
      <c r="O3404">
        <v>8</v>
      </c>
      <c r="P3404" t="s">
        <v>24</v>
      </c>
      <c r="Q3404" t="str">
        <f t="shared" si="110"/>
        <v>never smoked</v>
      </c>
      <c r="Z3404">
        <v>8</v>
      </c>
      <c r="AA3404" s="8">
        <v>0</v>
      </c>
      <c r="AB3404">
        <v>104.3</v>
      </c>
      <c r="AC3404">
        <v>18.5</v>
      </c>
    </row>
    <row r="3405" spans="14:29" x14ac:dyDescent="0.35">
      <c r="N3405">
        <f t="shared" si="109"/>
        <v>2.1</v>
      </c>
      <c r="O3405">
        <v>23</v>
      </c>
      <c r="P3405" t="s">
        <v>21</v>
      </c>
      <c r="Q3405" t="str">
        <f t="shared" si="110"/>
        <v>never smoked</v>
      </c>
      <c r="Z3405">
        <v>23</v>
      </c>
      <c r="AA3405" s="8">
        <v>0</v>
      </c>
      <c r="AB3405">
        <v>87.87</v>
      </c>
      <c r="AC3405">
        <v>23.4</v>
      </c>
    </row>
    <row r="3406" spans="14:29" x14ac:dyDescent="0.35">
      <c r="N3406">
        <f t="shared" si="109"/>
        <v>3.7</v>
      </c>
      <c r="O3406">
        <v>36</v>
      </c>
      <c r="P3406" t="s">
        <v>24</v>
      </c>
      <c r="Q3406" t="str">
        <f t="shared" si="110"/>
        <v>smokes</v>
      </c>
      <c r="Z3406">
        <v>36</v>
      </c>
      <c r="AA3406" s="8">
        <v>0</v>
      </c>
      <c r="AB3406">
        <v>96.7</v>
      </c>
      <c r="AC3406">
        <v>31.4</v>
      </c>
    </row>
    <row r="3407" spans="14:29" x14ac:dyDescent="0.35">
      <c r="N3407">
        <f t="shared" si="109"/>
        <v>5.2</v>
      </c>
      <c r="O3407">
        <v>47</v>
      </c>
      <c r="P3407" t="s">
        <v>16</v>
      </c>
      <c r="Q3407" t="str">
        <f t="shared" si="110"/>
        <v>formerly smoked</v>
      </c>
      <c r="Z3407">
        <v>47</v>
      </c>
      <c r="AA3407" s="8">
        <v>0</v>
      </c>
      <c r="AB3407">
        <v>91.05</v>
      </c>
      <c r="AC3407">
        <v>31.1</v>
      </c>
    </row>
    <row r="3408" spans="14:29" x14ac:dyDescent="0.35">
      <c r="N3408">
        <f t="shared" si="109"/>
        <v>2.3000000000000003</v>
      </c>
      <c r="O3408">
        <v>24</v>
      </c>
      <c r="P3408" t="s">
        <v>22</v>
      </c>
      <c r="Q3408" t="str">
        <f t="shared" si="110"/>
        <v>smokes</v>
      </c>
      <c r="Z3408">
        <v>24</v>
      </c>
      <c r="AA3408" s="8">
        <v>0</v>
      </c>
      <c r="AB3408">
        <v>200.14</v>
      </c>
      <c r="AC3408">
        <v>37.700000000000003</v>
      </c>
    </row>
    <row r="3409" spans="14:29" x14ac:dyDescent="0.35">
      <c r="N3409">
        <f t="shared" si="109"/>
        <v>7.3</v>
      </c>
      <c r="O3409">
        <v>60</v>
      </c>
      <c r="P3409" t="s">
        <v>21</v>
      </c>
      <c r="Q3409" t="str">
        <f t="shared" si="110"/>
        <v>never smoked</v>
      </c>
      <c r="Z3409">
        <v>60</v>
      </c>
      <c r="AA3409" s="8">
        <v>0</v>
      </c>
      <c r="AB3409">
        <v>73.040000000000006</v>
      </c>
      <c r="AC3409">
        <v>25.3</v>
      </c>
    </row>
    <row r="3410" spans="14:29" x14ac:dyDescent="0.35">
      <c r="N3410">
        <f t="shared" si="109"/>
        <v>7.7</v>
      </c>
      <c r="O3410">
        <v>63</v>
      </c>
      <c r="P3410" t="s">
        <v>21</v>
      </c>
      <c r="Q3410" t="str">
        <f t="shared" si="110"/>
        <v>never smoked</v>
      </c>
      <c r="Z3410">
        <v>63</v>
      </c>
      <c r="AA3410" s="8">
        <v>0</v>
      </c>
      <c r="AB3410">
        <v>85.81</v>
      </c>
      <c r="AC3410">
        <v>35.6</v>
      </c>
    </row>
    <row r="3411" spans="14:29" x14ac:dyDescent="0.35">
      <c r="N3411">
        <f t="shared" si="109"/>
        <v>4.8</v>
      </c>
      <c r="O3411">
        <v>44</v>
      </c>
      <c r="P3411" t="s">
        <v>22</v>
      </c>
      <c r="Q3411" t="str">
        <f t="shared" si="110"/>
        <v>smokes</v>
      </c>
      <c r="Z3411">
        <v>44</v>
      </c>
      <c r="AA3411" s="8">
        <v>0</v>
      </c>
      <c r="AB3411">
        <v>65.41</v>
      </c>
      <c r="AC3411">
        <v>24.8</v>
      </c>
    </row>
    <row r="3412" spans="14:29" x14ac:dyDescent="0.35">
      <c r="N3412">
        <f t="shared" si="109"/>
        <v>3.9000000000000004</v>
      </c>
      <c r="O3412">
        <v>38</v>
      </c>
      <c r="P3412" t="s">
        <v>21</v>
      </c>
      <c r="Q3412" t="str">
        <f t="shared" si="110"/>
        <v>never smoked</v>
      </c>
      <c r="Z3412">
        <v>38</v>
      </c>
      <c r="AA3412" s="8">
        <v>0</v>
      </c>
      <c r="AB3412">
        <v>108.68</v>
      </c>
      <c r="AC3412">
        <v>32.700000000000003</v>
      </c>
    </row>
    <row r="3413" spans="14:29" x14ac:dyDescent="0.35">
      <c r="N3413">
        <f t="shared" si="109"/>
        <v>2.5</v>
      </c>
      <c r="O3413">
        <v>26</v>
      </c>
      <c r="P3413" t="s">
        <v>21</v>
      </c>
      <c r="Q3413" t="str">
        <f t="shared" si="110"/>
        <v>never smoked</v>
      </c>
      <c r="Z3413">
        <v>26</v>
      </c>
      <c r="AA3413" s="8">
        <v>0</v>
      </c>
      <c r="AB3413">
        <v>88.79</v>
      </c>
      <c r="AC3413">
        <v>24.9</v>
      </c>
    </row>
    <row r="3414" spans="14:29" x14ac:dyDescent="0.35">
      <c r="N3414">
        <f t="shared" si="109"/>
        <v>1.6</v>
      </c>
      <c r="O3414">
        <v>18</v>
      </c>
      <c r="P3414" t="s">
        <v>21</v>
      </c>
      <c r="Q3414" t="str">
        <f t="shared" si="110"/>
        <v>never smoked</v>
      </c>
      <c r="Z3414">
        <v>18</v>
      </c>
      <c r="AA3414" s="8">
        <v>0</v>
      </c>
      <c r="AB3414">
        <v>107.82</v>
      </c>
      <c r="AC3414">
        <v>26</v>
      </c>
    </row>
    <row r="3415" spans="14:29" x14ac:dyDescent="0.35">
      <c r="N3415">
        <f t="shared" si="109"/>
        <v>1.6</v>
      </c>
      <c r="O3415">
        <v>18</v>
      </c>
      <c r="P3415" t="s">
        <v>21</v>
      </c>
      <c r="Q3415" t="str">
        <f t="shared" si="110"/>
        <v>never smoked</v>
      </c>
      <c r="Z3415">
        <v>18</v>
      </c>
      <c r="AA3415" s="8">
        <v>0</v>
      </c>
      <c r="AB3415">
        <v>97.39</v>
      </c>
      <c r="AC3415">
        <v>22.8</v>
      </c>
    </row>
    <row r="3416" spans="14:29" x14ac:dyDescent="0.35">
      <c r="N3416">
        <f t="shared" si="109"/>
        <v>1.1000000000000001</v>
      </c>
      <c r="O3416">
        <v>13</v>
      </c>
      <c r="P3416" t="s">
        <v>24</v>
      </c>
      <c r="Q3416" t="str">
        <f t="shared" si="110"/>
        <v>never smoked</v>
      </c>
      <c r="Z3416">
        <v>13</v>
      </c>
      <c r="AA3416" s="8">
        <v>0</v>
      </c>
      <c r="AB3416">
        <v>141.09</v>
      </c>
      <c r="AC3416">
        <v>24</v>
      </c>
    </row>
    <row r="3417" spans="14:29" x14ac:dyDescent="0.35">
      <c r="N3417">
        <f t="shared" si="109"/>
        <v>1.1000000000000001</v>
      </c>
      <c r="O3417">
        <v>13</v>
      </c>
      <c r="P3417" t="s">
        <v>24</v>
      </c>
      <c r="Q3417" t="str">
        <f t="shared" si="110"/>
        <v>never smoked</v>
      </c>
      <c r="Z3417">
        <v>13</v>
      </c>
      <c r="AA3417" s="8">
        <v>0</v>
      </c>
      <c r="AB3417">
        <v>122.38</v>
      </c>
      <c r="AC3417">
        <v>20.3</v>
      </c>
    </row>
    <row r="3418" spans="14:29" x14ac:dyDescent="0.35">
      <c r="N3418">
        <f t="shared" si="109"/>
        <v>5.2</v>
      </c>
      <c r="O3418">
        <v>47</v>
      </c>
      <c r="P3418" t="s">
        <v>16</v>
      </c>
      <c r="Q3418" t="str">
        <f t="shared" si="110"/>
        <v>formerly smoked</v>
      </c>
      <c r="Z3418">
        <v>47</v>
      </c>
      <c r="AA3418" s="8">
        <v>0</v>
      </c>
      <c r="AB3418">
        <v>77.91</v>
      </c>
      <c r="AC3418">
        <v>30.3</v>
      </c>
    </row>
    <row r="3419" spans="14:29" x14ac:dyDescent="0.35">
      <c r="N3419">
        <f t="shared" si="109"/>
        <v>9.6</v>
      </c>
      <c r="O3419">
        <v>80</v>
      </c>
      <c r="P3419" t="s">
        <v>21</v>
      </c>
      <c r="Q3419" t="str">
        <f t="shared" si="110"/>
        <v>never smoked</v>
      </c>
      <c r="Z3419">
        <v>80</v>
      </c>
      <c r="AA3419" s="8">
        <v>0</v>
      </c>
      <c r="AB3419">
        <v>103.6</v>
      </c>
      <c r="AC3419">
        <v>23.7</v>
      </c>
    </row>
    <row r="3420" spans="14:29" x14ac:dyDescent="0.35">
      <c r="N3420">
        <f t="shared" si="109"/>
        <v>2.3000000000000003</v>
      </c>
      <c r="O3420">
        <v>24</v>
      </c>
      <c r="P3420" t="s">
        <v>24</v>
      </c>
      <c r="Q3420" t="str">
        <f t="shared" si="110"/>
        <v>smokes</v>
      </c>
      <c r="Z3420">
        <v>24</v>
      </c>
      <c r="AA3420" s="8">
        <v>0</v>
      </c>
      <c r="AB3420">
        <v>159.69999999999999</v>
      </c>
      <c r="AC3420">
        <v>25.7</v>
      </c>
    </row>
    <row r="3421" spans="14:29" x14ac:dyDescent="0.35">
      <c r="N3421">
        <f t="shared" si="109"/>
        <v>8.6999999999999993</v>
      </c>
      <c r="O3421">
        <v>72</v>
      </c>
      <c r="P3421" t="s">
        <v>16</v>
      </c>
      <c r="Q3421" t="str">
        <f t="shared" si="110"/>
        <v>formerly smoked</v>
      </c>
      <c r="Z3421">
        <v>72</v>
      </c>
      <c r="AA3421" s="8">
        <v>0</v>
      </c>
      <c r="AB3421">
        <v>118.22</v>
      </c>
      <c r="AC3421">
        <v>21.9</v>
      </c>
    </row>
    <row r="3422" spans="14:29" x14ac:dyDescent="0.35">
      <c r="N3422">
        <f t="shared" si="109"/>
        <v>0.5</v>
      </c>
      <c r="O3422">
        <v>5</v>
      </c>
      <c r="P3422" t="s">
        <v>24</v>
      </c>
      <c r="Q3422" t="str">
        <f t="shared" si="110"/>
        <v>never smoked</v>
      </c>
      <c r="Z3422">
        <v>5</v>
      </c>
      <c r="AA3422" s="8">
        <v>0</v>
      </c>
      <c r="AB3422">
        <v>84.5</v>
      </c>
      <c r="AC3422">
        <v>15.8</v>
      </c>
    </row>
    <row r="3423" spans="14:29" x14ac:dyDescent="0.35">
      <c r="N3423">
        <f t="shared" si="109"/>
        <v>5.8</v>
      </c>
      <c r="O3423">
        <v>51</v>
      </c>
      <c r="P3423" t="s">
        <v>21</v>
      </c>
      <c r="Q3423" t="str">
        <f t="shared" si="110"/>
        <v>never smoked</v>
      </c>
      <c r="Z3423">
        <v>51</v>
      </c>
      <c r="AA3423" s="8">
        <v>0</v>
      </c>
      <c r="AB3423">
        <v>85.59</v>
      </c>
      <c r="AC3423">
        <v>30.5</v>
      </c>
    </row>
    <row r="3424" spans="14:29" x14ac:dyDescent="0.35">
      <c r="N3424">
        <f t="shared" si="109"/>
        <v>9.8000000000000007</v>
      </c>
      <c r="O3424">
        <v>82</v>
      </c>
      <c r="P3424" t="s">
        <v>24</v>
      </c>
      <c r="Q3424" t="str">
        <f t="shared" si="110"/>
        <v>formerly smoked</v>
      </c>
      <c r="Z3424">
        <v>82</v>
      </c>
      <c r="AA3424" s="8">
        <v>0</v>
      </c>
      <c r="AB3424">
        <v>84.42</v>
      </c>
      <c r="AC3424">
        <v>25.7</v>
      </c>
    </row>
    <row r="3425" spans="14:29" x14ac:dyDescent="0.35">
      <c r="N3425">
        <f t="shared" si="109"/>
        <v>0.5</v>
      </c>
      <c r="O3425">
        <v>5</v>
      </c>
      <c r="P3425" t="s">
        <v>24</v>
      </c>
      <c r="Q3425" t="str">
        <f t="shared" si="110"/>
        <v>never smoked</v>
      </c>
      <c r="Z3425">
        <v>5</v>
      </c>
      <c r="AA3425" s="8">
        <v>0</v>
      </c>
      <c r="AB3425">
        <v>100.98</v>
      </c>
      <c r="AC3425">
        <v>19</v>
      </c>
    </row>
    <row r="3426" spans="14:29" x14ac:dyDescent="0.35">
      <c r="N3426">
        <f t="shared" si="109"/>
        <v>8.1000000000000014</v>
      </c>
      <c r="O3426">
        <v>66</v>
      </c>
      <c r="P3426" t="s">
        <v>16</v>
      </c>
      <c r="Q3426" t="str">
        <f t="shared" si="110"/>
        <v>formerly smoked</v>
      </c>
      <c r="Z3426">
        <v>66</v>
      </c>
      <c r="AA3426" s="8">
        <v>0</v>
      </c>
      <c r="AB3426">
        <v>81.11</v>
      </c>
      <c r="AC3426">
        <v>28.8</v>
      </c>
    </row>
    <row r="3427" spans="14:29" x14ac:dyDescent="0.35">
      <c r="N3427">
        <f t="shared" si="109"/>
        <v>6.1</v>
      </c>
      <c r="O3427">
        <v>53</v>
      </c>
      <c r="P3427" t="s">
        <v>16</v>
      </c>
      <c r="Q3427" t="str">
        <f t="shared" si="110"/>
        <v>formerly smoked</v>
      </c>
      <c r="Z3427">
        <v>53</v>
      </c>
      <c r="AA3427" s="8">
        <v>0</v>
      </c>
      <c r="AB3427">
        <v>235.45</v>
      </c>
      <c r="AC3427">
        <v>28.1</v>
      </c>
    </row>
    <row r="3428" spans="14:29" x14ac:dyDescent="0.35">
      <c r="N3428">
        <f t="shared" si="109"/>
        <v>1.3</v>
      </c>
      <c r="O3428">
        <v>15</v>
      </c>
      <c r="P3428" t="s">
        <v>21</v>
      </c>
      <c r="Q3428" t="str">
        <f t="shared" si="110"/>
        <v>never smoked</v>
      </c>
      <c r="Z3428">
        <v>15</v>
      </c>
      <c r="AA3428" s="8">
        <v>0</v>
      </c>
      <c r="AB3428">
        <v>79.2</v>
      </c>
      <c r="AC3428">
        <v>22.4</v>
      </c>
    </row>
    <row r="3429" spans="14:29" x14ac:dyDescent="0.35">
      <c r="N3429">
        <f t="shared" si="109"/>
        <v>6.1</v>
      </c>
      <c r="O3429">
        <v>53</v>
      </c>
      <c r="P3429" t="s">
        <v>24</v>
      </c>
      <c r="Q3429" t="str">
        <f t="shared" si="110"/>
        <v>smokes</v>
      </c>
      <c r="Z3429">
        <v>53</v>
      </c>
      <c r="AA3429" s="8">
        <v>0</v>
      </c>
      <c r="AB3429">
        <v>207.71</v>
      </c>
      <c r="AC3429">
        <v>32.4</v>
      </c>
    </row>
    <row r="3430" spans="14:29" x14ac:dyDescent="0.35">
      <c r="N3430">
        <f t="shared" si="109"/>
        <v>9.2000000000000011</v>
      </c>
      <c r="O3430">
        <v>78</v>
      </c>
      <c r="P3430" t="s">
        <v>21</v>
      </c>
      <c r="Q3430" t="str">
        <f t="shared" si="110"/>
        <v>never smoked</v>
      </c>
      <c r="Z3430">
        <v>78</v>
      </c>
      <c r="AA3430" s="8">
        <v>0</v>
      </c>
      <c r="AB3430">
        <v>99.84</v>
      </c>
      <c r="AC3430">
        <v>36.6</v>
      </c>
    </row>
    <row r="3431" spans="14:29" x14ac:dyDescent="0.35">
      <c r="N3431">
        <f t="shared" si="109"/>
        <v>7.5</v>
      </c>
      <c r="O3431">
        <v>62</v>
      </c>
      <c r="P3431" t="s">
        <v>21</v>
      </c>
      <c r="Q3431" t="str">
        <f t="shared" si="110"/>
        <v>never smoked</v>
      </c>
      <c r="Z3431">
        <v>62</v>
      </c>
      <c r="AA3431" s="8">
        <v>0</v>
      </c>
      <c r="AB3431">
        <v>98.05</v>
      </c>
      <c r="AC3431">
        <v>27.9</v>
      </c>
    </row>
    <row r="3432" spans="14:29" x14ac:dyDescent="0.35">
      <c r="N3432">
        <f t="shared" si="109"/>
        <v>4.3</v>
      </c>
      <c r="O3432">
        <v>41</v>
      </c>
      <c r="P3432" t="s">
        <v>24</v>
      </c>
      <c r="Q3432" t="str">
        <f t="shared" si="110"/>
        <v>smokes</v>
      </c>
      <c r="Z3432">
        <v>41</v>
      </c>
      <c r="AA3432" s="8">
        <v>0</v>
      </c>
      <c r="AB3432">
        <v>105.9</v>
      </c>
      <c r="AC3432">
        <v>27.7</v>
      </c>
    </row>
    <row r="3433" spans="14:29" x14ac:dyDescent="0.35">
      <c r="N3433">
        <f t="shared" si="109"/>
        <v>5.5</v>
      </c>
      <c r="O3433">
        <v>49</v>
      </c>
      <c r="P3433" t="s">
        <v>24</v>
      </c>
      <c r="Q3433" t="str">
        <f t="shared" si="110"/>
        <v>smokes</v>
      </c>
      <c r="Z3433">
        <v>49</v>
      </c>
      <c r="AA3433" s="8">
        <v>0</v>
      </c>
      <c r="AB3433">
        <v>107.55</v>
      </c>
      <c r="AC3433">
        <v>28.1</v>
      </c>
    </row>
    <row r="3434" spans="14:29" x14ac:dyDescent="0.35">
      <c r="N3434">
        <f t="shared" si="109"/>
        <v>4.3</v>
      </c>
      <c r="O3434">
        <v>41</v>
      </c>
      <c r="P3434" t="s">
        <v>24</v>
      </c>
      <c r="Q3434" t="str">
        <f t="shared" si="110"/>
        <v>smokes</v>
      </c>
      <c r="Z3434">
        <v>41</v>
      </c>
      <c r="AA3434" s="8">
        <v>0</v>
      </c>
      <c r="AB3434">
        <v>146.21</v>
      </c>
      <c r="AC3434">
        <v>34.299999999999997</v>
      </c>
    </row>
    <row r="3435" spans="14:29" x14ac:dyDescent="0.35">
      <c r="N3435">
        <f t="shared" si="109"/>
        <v>9.2000000000000011</v>
      </c>
      <c r="O3435">
        <v>78</v>
      </c>
      <c r="P3435" t="s">
        <v>21</v>
      </c>
      <c r="Q3435" t="str">
        <f t="shared" si="110"/>
        <v>never smoked</v>
      </c>
      <c r="Z3435">
        <v>78</v>
      </c>
      <c r="AA3435" s="8">
        <v>0</v>
      </c>
      <c r="AB3435">
        <v>79.94</v>
      </c>
      <c r="AC3435">
        <v>26.7</v>
      </c>
    </row>
    <row r="3436" spans="14:29" x14ac:dyDescent="0.35">
      <c r="N3436">
        <f t="shared" si="109"/>
        <v>1.2</v>
      </c>
      <c r="O3436">
        <v>14</v>
      </c>
      <c r="P3436" t="s">
        <v>24</v>
      </c>
      <c r="Q3436" t="str">
        <f t="shared" si="110"/>
        <v>never smoked</v>
      </c>
      <c r="Z3436">
        <v>14</v>
      </c>
      <c r="AA3436" s="8">
        <v>0</v>
      </c>
      <c r="AB3436">
        <v>72.28</v>
      </c>
      <c r="AC3436">
        <v>19</v>
      </c>
    </row>
    <row r="3437" spans="14:29" x14ac:dyDescent="0.35">
      <c r="N3437">
        <f t="shared" si="109"/>
        <v>0.1</v>
      </c>
      <c r="O3437">
        <v>1.48</v>
      </c>
      <c r="P3437" t="s">
        <v>24</v>
      </c>
      <c r="Q3437" t="str">
        <f t="shared" si="110"/>
        <v>never smoked</v>
      </c>
      <c r="Z3437">
        <v>1.48</v>
      </c>
      <c r="AA3437" s="8">
        <v>0</v>
      </c>
      <c r="AB3437">
        <v>123.1</v>
      </c>
      <c r="AC3437">
        <v>20.6</v>
      </c>
    </row>
    <row r="3438" spans="14:29" x14ac:dyDescent="0.35">
      <c r="N3438">
        <f t="shared" si="109"/>
        <v>8.6</v>
      </c>
      <c r="O3438">
        <v>71</v>
      </c>
      <c r="P3438" t="s">
        <v>22</v>
      </c>
      <c r="Q3438" t="str">
        <f t="shared" si="110"/>
        <v>smokes</v>
      </c>
      <c r="Z3438">
        <v>71</v>
      </c>
      <c r="AA3438" s="8">
        <v>0</v>
      </c>
      <c r="AB3438">
        <v>67.06</v>
      </c>
      <c r="AC3438">
        <v>26.7</v>
      </c>
    </row>
    <row r="3439" spans="14:29" x14ac:dyDescent="0.35">
      <c r="N3439">
        <f t="shared" si="109"/>
        <v>3.2</v>
      </c>
      <c r="O3439">
        <v>32</v>
      </c>
      <c r="P3439" t="s">
        <v>21</v>
      </c>
      <c r="Q3439" t="str">
        <f t="shared" si="110"/>
        <v>never smoked</v>
      </c>
      <c r="Z3439">
        <v>32</v>
      </c>
      <c r="AA3439" s="8">
        <v>0</v>
      </c>
      <c r="AB3439">
        <v>82.68</v>
      </c>
      <c r="AC3439">
        <v>29.2</v>
      </c>
    </row>
    <row r="3440" spans="14:29" x14ac:dyDescent="0.35">
      <c r="N3440">
        <f t="shared" si="109"/>
        <v>1.4000000000000001</v>
      </c>
      <c r="O3440">
        <v>16</v>
      </c>
      <c r="P3440" t="s">
        <v>21</v>
      </c>
      <c r="Q3440" t="str">
        <f t="shared" si="110"/>
        <v>never smoked</v>
      </c>
      <c r="Z3440">
        <v>16</v>
      </c>
      <c r="AA3440" s="8">
        <v>0</v>
      </c>
      <c r="AB3440">
        <v>125.89</v>
      </c>
      <c r="AC3440">
        <v>21.3</v>
      </c>
    </row>
    <row r="3441" spans="14:29" x14ac:dyDescent="0.35">
      <c r="N3441">
        <f t="shared" si="109"/>
        <v>8.2999999999999989</v>
      </c>
      <c r="O3441">
        <v>68</v>
      </c>
      <c r="P3441" t="s">
        <v>24</v>
      </c>
      <c r="Q3441" t="str">
        <f t="shared" si="110"/>
        <v>formerly smoked</v>
      </c>
      <c r="Z3441">
        <v>68</v>
      </c>
      <c r="AA3441" s="8">
        <v>0</v>
      </c>
      <c r="AB3441">
        <v>228.05</v>
      </c>
      <c r="AC3441">
        <v>51.9</v>
      </c>
    </row>
    <row r="3442" spans="14:29" x14ac:dyDescent="0.35">
      <c r="N3442">
        <f t="shared" si="109"/>
        <v>0</v>
      </c>
      <c r="O3442">
        <v>0.56000000000000005</v>
      </c>
      <c r="P3442" t="s">
        <v>24</v>
      </c>
      <c r="Q3442" t="str">
        <f t="shared" si="110"/>
        <v>never smoked</v>
      </c>
      <c r="Z3442">
        <v>0.56000000000000005</v>
      </c>
      <c r="AA3442" s="8">
        <v>0</v>
      </c>
      <c r="AB3442">
        <v>98.23</v>
      </c>
      <c r="AC3442">
        <v>14.1</v>
      </c>
    </row>
    <row r="3443" spans="14:29" x14ac:dyDescent="0.35">
      <c r="N3443">
        <f t="shared" si="109"/>
        <v>7.1</v>
      </c>
      <c r="O3443">
        <v>59</v>
      </c>
      <c r="P3443" t="s">
        <v>22</v>
      </c>
      <c r="Q3443" t="str">
        <f t="shared" si="110"/>
        <v>smokes</v>
      </c>
      <c r="Z3443">
        <v>59</v>
      </c>
      <c r="AA3443" s="8">
        <v>0</v>
      </c>
      <c r="AB3443">
        <v>90.06</v>
      </c>
      <c r="AC3443">
        <v>28.9</v>
      </c>
    </row>
    <row r="3444" spans="14:29" x14ac:dyDescent="0.35">
      <c r="N3444">
        <f t="shared" si="109"/>
        <v>3.2</v>
      </c>
      <c r="O3444">
        <v>32</v>
      </c>
      <c r="P3444" t="s">
        <v>22</v>
      </c>
      <c r="Q3444" t="str">
        <f t="shared" si="110"/>
        <v>smokes</v>
      </c>
      <c r="Z3444">
        <v>32</v>
      </c>
      <c r="AA3444" s="8">
        <v>0</v>
      </c>
      <c r="AB3444">
        <v>119.9</v>
      </c>
      <c r="AC3444">
        <v>30.9</v>
      </c>
    </row>
    <row r="3445" spans="14:29" x14ac:dyDescent="0.35">
      <c r="N3445">
        <f t="shared" si="109"/>
        <v>7</v>
      </c>
      <c r="O3445">
        <v>58</v>
      </c>
      <c r="P3445" t="s">
        <v>21</v>
      </c>
      <c r="Q3445" t="str">
        <f t="shared" si="110"/>
        <v>never smoked</v>
      </c>
      <c r="Z3445">
        <v>58</v>
      </c>
      <c r="AA3445" s="8">
        <v>0</v>
      </c>
      <c r="AB3445">
        <v>94.53</v>
      </c>
      <c r="AC3445">
        <v>36.1</v>
      </c>
    </row>
    <row r="3446" spans="14:29" x14ac:dyDescent="0.35">
      <c r="N3446">
        <f t="shared" si="109"/>
        <v>4.2</v>
      </c>
      <c r="O3446">
        <v>40</v>
      </c>
      <c r="P3446" t="s">
        <v>16</v>
      </c>
      <c r="Q3446" t="str">
        <f t="shared" si="110"/>
        <v>formerly smoked</v>
      </c>
      <c r="Z3446">
        <v>40</v>
      </c>
      <c r="AA3446" s="8">
        <v>0</v>
      </c>
      <c r="AB3446">
        <v>64.66</v>
      </c>
      <c r="AC3446">
        <v>25</v>
      </c>
    </row>
    <row r="3447" spans="14:29" x14ac:dyDescent="0.35">
      <c r="N3447">
        <f t="shared" si="109"/>
        <v>4.3</v>
      </c>
      <c r="O3447">
        <v>41</v>
      </c>
      <c r="P3447" t="s">
        <v>21</v>
      </c>
      <c r="Q3447" t="str">
        <f t="shared" si="110"/>
        <v>never smoked</v>
      </c>
      <c r="Z3447">
        <v>41</v>
      </c>
      <c r="AA3447" s="8">
        <v>0</v>
      </c>
      <c r="AB3447">
        <v>103.79</v>
      </c>
      <c r="AC3447">
        <v>28.6</v>
      </c>
    </row>
    <row r="3448" spans="14:29" x14ac:dyDescent="0.35">
      <c r="N3448">
        <f t="shared" si="109"/>
        <v>2</v>
      </c>
      <c r="O3448">
        <v>21</v>
      </c>
      <c r="P3448" t="s">
        <v>21</v>
      </c>
      <c r="Q3448" t="str">
        <f t="shared" si="110"/>
        <v>never smoked</v>
      </c>
      <c r="Z3448">
        <v>21</v>
      </c>
      <c r="AA3448" s="8">
        <v>0</v>
      </c>
      <c r="AB3448">
        <v>88.51</v>
      </c>
      <c r="AC3448">
        <v>20.5</v>
      </c>
    </row>
    <row r="3449" spans="14:29" x14ac:dyDescent="0.35">
      <c r="N3449">
        <f t="shared" si="109"/>
        <v>0.2</v>
      </c>
      <c r="O3449">
        <v>1.88</v>
      </c>
      <c r="P3449" t="s">
        <v>24</v>
      </c>
      <c r="Q3449" t="str">
        <f t="shared" si="110"/>
        <v>never smoked</v>
      </c>
      <c r="Z3449">
        <v>1.88</v>
      </c>
      <c r="AA3449" s="8">
        <v>0</v>
      </c>
      <c r="AB3449">
        <v>97.26</v>
      </c>
      <c r="AC3449">
        <v>16.7</v>
      </c>
    </row>
    <row r="3450" spans="14:29" x14ac:dyDescent="0.35">
      <c r="N3450">
        <f t="shared" si="109"/>
        <v>6.5</v>
      </c>
      <c r="O3450">
        <v>55</v>
      </c>
      <c r="P3450" t="s">
        <v>21</v>
      </c>
      <c r="Q3450" t="str">
        <f t="shared" si="110"/>
        <v>never smoked</v>
      </c>
      <c r="Z3450">
        <v>55</v>
      </c>
      <c r="AA3450" s="8">
        <v>0</v>
      </c>
      <c r="AB3450">
        <v>92.59</v>
      </c>
      <c r="AC3450">
        <v>36.6</v>
      </c>
    </row>
    <row r="3451" spans="14:29" x14ac:dyDescent="0.35">
      <c r="N3451">
        <f t="shared" si="109"/>
        <v>8.1999999999999993</v>
      </c>
      <c r="O3451">
        <v>67</v>
      </c>
      <c r="P3451" t="s">
        <v>21</v>
      </c>
      <c r="Q3451" t="str">
        <f t="shared" si="110"/>
        <v>never smoked</v>
      </c>
      <c r="Z3451">
        <v>67</v>
      </c>
      <c r="AA3451" s="8">
        <v>0</v>
      </c>
      <c r="AB3451">
        <v>102.89</v>
      </c>
      <c r="AC3451">
        <v>26.4</v>
      </c>
    </row>
    <row r="3452" spans="14:29" x14ac:dyDescent="0.35">
      <c r="N3452">
        <f t="shared" si="109"/>
        <v>5.5</v>
      </c>
      <c r="O3452">
        <v>49</v>
      </c>
      <c r="P3452" t="s">
        <v>16</v>
      </c>
      <c r="Q3452" t="str">
        <f t="shared" si="110"/>
        <v>formerly smoked</v>
      </c>
      <c r="Z3452">
        <v>49</v>
      </c>
      <c r="AA3452" s="8">
        <v>0</v>
      </c>
      <c r="AB3452">
        <v>92.26</v>
      </c>
      <c r="AC3452">
        <v>33.1</v>
      </c>
    </row>
    <row r="3453" spans="14:29" x14ac:dyDescent="0.35">
      <c r="N3453">
        <f t="shared" si="109"/>
        <v>4.5</v>
      </c>
      <c r="O3453">
        <v>42</v>
      </c>
      <c r="P3453" t="s">
        <v>21</v>
      </c>
      <c r="Q3453" t="str">
        <f t="shared" si="110"/>
        <v>never smoked</v>
      </c>
      <c r="Z3453">
        <v>42</v>
      </c>
      <c r="AA3453" s="8">
        <v>0</v>
      </c>
      <c r="AB3453">
        <v>80</v>
      </c>
      <c r="AC3453">
        <v>27.5</v>
      </c>
    </row>
    <row r="3454" spans="14:29" x14ac:dyDescent="0.35">
      <c r="N3454">
        <f t="shared" si="109"/>
        <v>6.3</v>
      </c>
      <c r="O3454">
        <v>54</v>
      </c>
      <c r="P3454" t="s">
        <v>21</v>
      </c>
      <c r="Q3454" t="str">
        <f t="shared" si="110"/>
        <v>never smoked</v>
      </c>
      <c r="Z3454">
        <v>54</v>
      </c>
      <c r="AA3454" s="8">
        <v>0</v>
      </c>
      <c r="AB3454">
        <v>56.75</v>
      </c>
      <c r="AC3454">
        <v>26.9</v>
      </c>
    </row>
    <row r="3455" spans="14:29" x14ac:dyDescent="0.35">
      <c r="N3455">
        <f t="shared" si="109"/>
        <v>2.4</v>
      </c>
      <c r="O3455">
        <v>25</v>
      </c>
      <c r="P3455" t="s">
        <v>21</v>
      </c>
      <c r="Q3455" t="str">
        <f t="shared" si="110"/>
        <v>never smoked</v>
      </c>
      <c r="Z3455">
        <v>25</v>
      </c>
      <c r="AA3455" s="8">
        <v>0</v>
      </c>
      <c r="AB3455">
        <v>104.66</v>
      </c>
      <c r="AC3455">
        <v>23.9</v>
      </c>
    </row>
    <row r="3456" spans="14:29" x14ac:dyDescent="0.35">
      <c r="N3456">
        <f t="shared" si="109"/>
        <v>7.5</v>
      </c>
      <c r="O3456">
        <v>62</v>
      </c>
      <c r="P3456" t="s">
        <v>24</v>
      </c>
      <c r="Q3456" t="str">
        <f t="shared" si="110"/>
        <v>formerly smoked</v>
      </c>
      <c r="Z3456">
        <v>62</v>
      </c>
      <c r="AA3456" s="8">
        <v>0</v>
      </c>
      <c r="AB3456">
        <v>60.39</v>
      </c>
      <c r="AC3456">
        <v>26.9</v>
      </c>
    </row>
    <row r="3457" spans="14:29" x14ac:dyDescent="0.35">
      <c r="N3457">
        <f t="shared" si="109"/>
        <v>8.9</v>
      </c>
      <c r="O3457">
        <v>75</v>
      </c>
      <c r="P3457" t="s">
        <v>21</v>
      </c>
      <c r="Q3457" t="str">
        <f t="shared" si="110"/>
        <v>never smoked</v>
      </c>
      <c r="Z3457">
        <v>75</v>
      </c>
      <c r="AA3457" s="8">
        <v>0</v>
      </c>
      <c r="AB3457">
        <v>223.14</v>
      </c>
      <c r="AC3457">
        <v>27.8</v>
      </c>
    </row>
    <row r="3458" spans="14:29" x14ac:dyDescent="0.35">
      <c r="N3458">
        <f t="shared" si="109"/>
        <v>8.6999999999999993</v>
      </c>
      <c r="O3458">
        <v>72</v>
      </c>
      <c r="P3458" t="s">
        <v>21</v>
      </c>
      <c r="Q3458" t="str">
        <f t="shared" si="110"/>
        <v>never smoked</v>
      </c>
      <c r="Z3458">
        <v>72</v>
      </c>
      <c r="AA3458" s="8">
        <v>0</v>
      </c>
      <c r="AB3458">
        <v>105.51</v>
      </c>
      <c r="AC3458">
        <v>32.700000000000003</v>
      </c>
    </row>
    <row r="3459" spans="14:29" x14ac:dyDescent="0.35">
      <c r="N3459">
        <f t="shared" ref="N3459:N3522" si="111">_xlfn.PERCENTRANK.EXC(O:O,O3459,2)*10</f>
        <v>1.2</v>
      </c>
      <c r="O3459">
        <v>14</v>
      </c>
      <c r="P3459" t="s">
        <v>21</v>
      </c>
      <c r="Q3459" t="str">
        <f t="shared" ref="Q3459:Q3522" si="112">IF(P3459="Unknown",IF(N3459&gt;=7,"formerly smoked",IF(N3459&gt;=2,"smokes","never smoked")),P3459)</f>
        <v>never smoked</v>
      </c>
      <c r="Z3459">
        <v>14</v>
      </c>
      <c r="AA3459" s="8">
        <v>0</v>
      </c>
      <c r="AB3459">
        <v>83.42</v>
      </c>
      <c r="AC3459">
        <v>28.7</v>
      </c>
    </row>
    <row r="3460" spans="14:29" x14ac:dyDescent="0.35">
      <c r="N3460">
        <f t="shared" si="111"/>
        <v>3.9000000000000004</v>
      </c>
      <c r="O3460">
        <v>38</v>
      </c>
      <c r="P3460" t="s">
        <v>24</v>
      </c>
      <c r="Q3460" t="str">
        <f t="shared" si="112"/>
        <v>smokes</v>
      </c>
      <c r="Z3460">
        <v>38</v>
      </c>
      <c r="AA3460" s="8">
        <v>0</v>
      </c>
      <c r="AB3460">
        <v>71.06</v>
      </c>
      <c r="AC3460">
        <v>22.6</v>
      </c>
    </row>
    <row r="3461" spans="14:29" x14ac:dyDescent="0.35">
      <c r="N3461">
        <f t="shared" si="111"/>
        <v>7.1</v>
      </c>
      <c r="O3461">
        <v>59</v>
      </c>
      <c r="P3461" t="s">
        <v>21</v>
      </c>
      <c r="Q3461" t="str">
        <f t="shared" si="112"/>
        <v>never smoked</v>
      </c>
      <c r="Z3461">
        <v>59</v>
      </c>
      <c r="AA3461" s="8">
        <v>0</v>
      </c>
      <c r="AB3461">
        <v>101.24</v>
      </c>
      <c r="AC3461">
        <v>26.5</v>
      </c>
    </row>
    <row r="3462" spans="14:29" x14ac:dyDescent="0.35">
      <c r="N3462">
        <f t="shared" si="111"/>
        <v>2.1</v>
      </c>
      <c r="O3462">
        <v>23</v>
      </c>
      <c r="P3462" t="s">
        <v>21</v>
      </c>
      <c r="Q3462" t="str">
        <f t="shared" si="112"/>
        <v>never smoked</v>
      </c>
      <c r="Z3462">
        <v>23</v>
      </c>
      <c r="AA3462" s="8">
        <v>0</v>
      </c>
      <c r="AB3462">
        <v>91.19</v>
      </c>
      <c r="AC3462">
        <v>28.3</v>
      </c>
    </row>
    <row r="3463" spans="14:29" x14ac:dyDescent="0.35">
      <c r="N3463">
        <f t="shared" si="111"/>
        <v>7.7</v>
      </c>
      <c r="O3463">
        <v>63</v>
      </c>
      <c r="P3463" t="s">
        <v>21</v>
      </c>
      <c r="Q3463" t="str">
        <f t="shared" si="112"/>
        <v>never smoked</v>
      </c>
      <c r="Z3463">
        <v>63</v>
      </c>
      <c r="AA3463" s="8">
        <v>0</v>
      </c>
      <c r="AB3463">
        <v>174.43</v>
      </c>
      <c r="AC3463">
        <v>24.3</v>
      </c>
    </row>
    <row r="3464" spans="14:29" x14ac:dyDescent="0.35">
      <c r="N3464">
        <f t="shared" si="111"/>
        <v>9.8000000000000007</v>
      </c>
      <c r="O3464">
        <v>82</v>
      </c>
      <c r="P3464" t="s">
        <v>16</v>
      </c>
      <c r="Q3464" t="str">
        <f t="shared" si="112"/>
        <v>formerly smoked</v>
      </c>
      <c r="Z3464">
        <v>82</v>
      </c>
      <c r="AA3464" s="8">
        <v>0</v>
      </c>
      <c r="AB3464">
        <v>214.51</v>
      </c>
      <c r="AC3464">
        <v>24</v>
      </c>
    </row>
    <row r="3465" spans="14:29" x14ac:dyDescent="0.35">
      <c r="N3465">
        <f t="shared" si="111"/>
        <v>3.4000000000000004</v>
      </c>
      <c r="O3465">
        <v>34</v>
      </c>
      <c r="P3465" t="s">
        <v>21</v>
      </c>
      <c r="Q3465" t="str">
        <f t="shared" si="112"/>
        <v>never smoked</v>
      </c>
      <c r="Z3465">
        <v>34</v>
      </c>
      <c r="AA3465" s="8">
        <v>0</v>
      </c>
      <c r="AB3465">
        <v>72.64</v>
      </c>
      <c r="AC3465">
        <v>32.4</v>
      </c>
    </row>
    <row r="3466" spans="14:29" x14ac:dyDescent="0.35">
      <c r="N3466">
        <f t="shared" si="111"/>
        <v>0.70000000000000007</v>
      </c>
      <c r="O3466">
        <v>8</v>
      </c>
      <c r="P3466" t="s">
        <v>24</v>
      </c>
      <c r="Q3466" t="str">
        <f t="shared" si="112"/>
        <v>never smoked</v>
      </c>
      <c r="Z3466">
        <v>8</v>
      </c>
      <c r="AA3466" s="8">
        <v>0</v>
      </c>
      <c r="AB3466">
        <v>62.69</v>
      </c>
      <c r="AC3466">
        <v>28.7</v>
      </c>
    </row>
    <row r="3467" spans="14:29" x14ac:dyDescent="0.35">
      <c r="N3467">
        <f t="shared" si="111"/>
        <v>2.7</v>
      </c>
      <c r="O3467">
        <v>28</v>
      </c>
      <c r="P3467" t="s">
        <v>21</v>
      </c>
      <c r="Q3467" t="str">
        <f t="shared" si="112"/>
        <v>never smoked</v>
      </c>
      <c r="Z3467">
        <v>28</v>
      </c>
      <c r="AA3467" s="8">
        <v>0</v>
      </c>
      <c r="AB3467">
        <v>141.16</v>
      </c>
      <c r="AC3467">
        <v>36.700000000000003</v>
      </c>
    </row>
    <row r="3468" spans="14:29" x14ac:dyDescent="0.35">
      <c r="N3468">
        <f t="shared" si="111"/>
        <v>5.5</v>
      </c>
      <c r="O3468">
        <v>49</v>
      </c>
      <c r="P3468" t="s">
        <v>21</v>
      </c>
      <c r="Q3468" t="str">
        <f t="shared" si="112"/>
        <v>never smoked</v>
      </c>
      <c r="Z3468">
        <v>49</v>
      </c>
      <c r="AA3468" s="8">
        <v>0</v>
      </c>
      <c r="AB3468">
        <v>89.61</v>
      </c>
      <c r="AC3468">
        <v>27.7</v>
      </c>
    </row>
    <row r="3469" spans="14:29" x14ac:dyDescent="0.35">
      <c r="N3469">
        <f t="shared" si="111"/>
        <v>2.3000000000000003</v>
      </c>
      <c r="O3469">
        <v>24</v>
      </c>
      <c r="P3469" t="s">
        <v>22</v>
      </c>
      <c r="Q3469" t="str">
        <f t="shared" si="112"/>
        <v>smokes</v>
      </c>
      <c r="Z3469">
        <v>24</v>
      </c>
      <c r="AA3469" s="8">
        <v>0</v>
      </c>
      <c r="AB3469">
        <v>76.42</v>
      </c>
      <c r="AC3469">
        <v>24.8</v>
      </c>
    </row>
    <row r="3470" spans="14:29" x14ac:dyDescent="0.35">
      <c r="N3470">
        <f t="shared" si="111"/>
        <v>1.5</v>
      </c>
      <c r="O3470">
        <v>17</v>
      </c>
      <c r="P3470" t="s">
        <v>21</v>
      </c>
      <c r="Q3470" t="str">
        <f t="shared" si="112"/>
        <v>never smoked</v>
      </c>
      <c r="Z3470">
        <v>17</v>
      </c>
      <c r="AA3470" s="8">
        <v>0</v>
      </c>
      <c r="AB3470">
        <v>124.38</v>
      </c>
      <c r="AC3470">
        <v>31.2</v>
      </c>
    </row>
    <row r="3471" spans="14:29" x14ac:dyDescent="0.35">
      <c r="N3471">
        <f t="shared" si="111"/>
        <v>8.4</v>
      </c>
      <c r="O3471">
        <v>69</v>
      </c>
      <c r="P3471" t="s">
        <v>16</v>
      </c>
      <c r="Q3471" t="str">
        <f t="shared" si="112"/>
        <v>formerly smoked</v>
      </c>
      <c r="Z3471">
        <v>69</v>
      </c>
      <c r="AA3471" s="8">
        <v>0</v>
      </c>
      <c r="AB3471">
        <v>111.81</v>
      </c>
      <c r="AC3471">
        <v>26.1</v>
      </c>
    </row>
    <row r="3472" spans="14:29" x14ac:dyDescent="0.35">
      <c r="N3472">
        <f t="shared" si="111"/>
        <v>7</v>
      </c>
      <c r="O3472">
        <v>58</v>
      </c>
      <c r="P3472" t="s">
        <v>24</v>
      </c>
      <c r="Q3472" t="str">
        <f t="shared" si="112"/>
        <v>formerly smoked</v>
      </c>
      <c r="Z3472">
        <v>58</v>
      </c>
      <c r="AA3472" s="8">
        <v>0</v>
      </c>
      <c r="AB3472">
        <v>57.57</v>
      </c>
      <c r="AC3472">
        <v>26.8</v>
      </c>
    </row>
    <row r="3473" spans="14:29" x14ac:dyDescent="0.35">
      <c r="N3473">
        <f t="shared" si="111"/>
        <v>5.6000000000000005</v>
      </c>
      <c r="O3473">
        <v>50</v>
      </c>
      <c r="P3473" t="s">
        <v>16</v>
      </c>
      <c r="Q3473" t="str">
        <f t="shared" si="112"/>
        <v>formerly smoked</v>
      </c>
      <c r="Z3473">
        <v>50</v>
      </c>
      <c r="AA3473" s="8">
        <v>0</v>
      </c>
      <c r="AB3473">
        <v>77.819999999999993</v>
      </c>
      <c r="AC3473">
        <v>26.7</v>
      </c>
    </row>
    <row r="3474" spans="14:29" x14ac:dyDescent="0.35">
      <c r="N3474">
        <f t="shared" si="111"/>
        <v>0.5</v>
      </c>
      <c r="O3474">
        <v>5</v>
      </c>
      <c r="P3474" t="s">
        <v>24</v>
      </c>
      <c r="Q3474" t="str">
        <f t="shared" si="112"/>
        <v>never smoked</v>
      </c>
      <c r="Z3474">
        <v>5</v>
      </c>
      <c r="AA3474" s="8">
        <v>0</v>
      </c>
      <c r="AB3474">
        <v>60.09</v>
      </c>
      <c r="AC3474">
        <v>19.600000000000001</v>
      </c>
    </row>
    <row r="3475" spans="14:29" x14ac:dyDescent="0.35">
      <c r="N3475">
        <f t="shared" si="111"/>
        <v>3.4000000000000004</v>
      </c>
      <c r="O3475">
        <v>34</v>
      </c>
      <c r="P3475" t="s">
        <v>21</v>
      </c>
      <c r="Q3475" t="str">
        <f t="shared" si="112"/>
        <v>never smoked</v>
      </c>
      <c r="Z3475">
        <v>34</v>
      </c>
      <c r="AA3475" s="8">
        <v>0</v>
      </c>
      <c r="AB3475">
        <v>91.02</v>
      </c>
      <c r="AC3475">
        <v>25.8</v>
      </c>
    </row>
    <row r="3476" spans="14:29" x14ac:dyDescent="0.35">
      <c r="N3476">
        <f t="shared" si="111"/>
        <v>7.8000000000000007</v>
      </c>
      <c r="O3476">
        <v>64</v>
      </c>
      <c r="P3476" t="s">
        <v>16</v>
      </c>
      <c r="Q3476" t="str">
        <f t="shared" si="112"/>
        <v>formerly smoked</v>
      </c>
      <c r="Z3476">
        <v>64</v>
      </c>
      <c r="AA3476" s="8">
        <v>0</v>
      </c>
      <c r="AB3476">
        <v>65.459999999999994</v>
      </c>
      <c r="AC3476">
        <v>32.5</v>
      </c>
    </row>
    <row r="3477" spans="14:29" x14ac:dyDescent="0.35">
      <c r="N3477">
        <f t="shared" si="111"/>
        <v>5.2</v>
      </c>
      <c r="O3477">
        <v>47</v>
      </c>
      <c r="P3477" t="s">
        <v>22</v>
      </c>
      <c r="Q3477" t="str">
        <f t="shared" si="112"/>
        <v>smokes</v>
      </c>
      <c r="Z3477">
        <v>47</v>
      </c>
      <c r="AA3477" s="8">
        <v>0</v>
      </c>
      <c r="AB3477">
        <v>131.19</v>
      </c>
      <c r="AC3477">
        <v>28.3</v>
      </c>
    </row>
    <row r="3478" spans="14:29" x14ac:dyDescent="0.35">
      <c r="N3478">
        <f t="shared" si="111"/>
        <v>7.4</v>
      </c>
      <c r="O3478">
        <v>61</v>
      </c>
      <c r="P3478" t="s">
        <v>22</v>
      </c>
      <c r="Q3478" t="str">
        <f t="shared" si="112"/>
        <v>smokes</v>
      </c>
      <c r="Z3478">
        <v>61</v>
      </c>
      <c r="AA3478" s="8">
        <v>0</v>
      </c>
      <c r="AB3478">
        <v>79.89</v>
      </c>
      <c r="AC3478">
        <v>24.5</v>
      </c>
    </row>
    <row r="3479" spans="14:29" x14ac:dyDescent="0.35">
      <c r="N3479">
        <f t="shared" si="111"/>
        <v>1.2</v>
      </c>
      <c r="O3479">
        <v>14</v>
      </c>
      <c r="P3479" t="s">
        <v>24</v>
      </c>
      <c r="Q3479" t="str">
        <f t="shared" si="112"/>
        <v>never smoked</v>
      </c>
      <c r="Z3479">
        <v>14</v>
      </c>
      <c r="AA3479" s="8">
        <v>0</v>
      </c>
      <c r="AB3479">
        <v>74.540000000000006</v>
      </c>
      <c r="AC3479">
        <v>25.2</v>
      </c>
    </row>
    <row r="3480" spans="14:29" x14ac:dyDescent="0.35">
      <c r="N3480">
        <f t="shared" si="111"/>
        <v>6.8000000000000007</v>
      </c>
      <c r="O3480">
        <v>57</v>
      </c>
      <c r="P3480" t="s">
        <v>21</v>
      </c>
      <c r="Q3480" t="str">
        <f t="shared" si="112"/>
        <v>never smoked</v>
      </c>
      <c r="Z3480">
        <v>57</v>
      </c>
      <c r="AA3480" s="8">
        <v>0</v>
      </c>
      <c r="AB3480">
        <v>231.31</v>
      </c>
      <c r="AC3480">
        <v>32.299999999999997</v>
      </c>
    </row>
    <row r="3481" spans="14:29" x14ac:dyDescent="0.35">
      <c r="N3481">
        <f t="shared" si="111"/>
        <v>6.1</v>
      </c>
      <c r="O3481">
        <v>53</v>
      </c>
      <c r="P3481" t="s">
        <v>16</v>
      </c>
      <c r="Q3481" t="str">
        <f t="shared" si="112"/>
        <v>formerly smoked</v>
      </c>
      <c r="Z3481">
        <v>53</v>
      </c>
      <c r="AA3481" s="8">
        <v>0</v>
      </c>
      <c r="AB3481">
        <v>91.57</v>
      </c>
      <c r="AC3481">
        <v>30.1</v>
      </c>
    </row>
    <row r="3482" spans="14:29" x14ac:dyDescent="0.35">
      <c r="N3482">
        <f t="shared" si="111"/>
        <v>8.1999999999999993</v>
      </c>
      <c r="O3482">
        <v>67</v>
      </c>
      <c r="P3482" t="s">
        <v>16</v>
      </c>
      <c r="Q3482" t="str">
        <f t="shared" si="112"/>
        <v>formerly smoked</v>
      </c>
      <c r="Z3482">
        <v>67</v>
      </c>
      <c r="AA3482" s="8">
        <v>0</v>
      </c>
      <c r="AB3482">
        <v>238.78</v>
      </c>
      <c r="AC3482">
        <v>35.700000000000003</v>
      </c>
    </row>
    <row r="3483" spans="14:29" x14ac:dyDescent="0.35">
      <c r="N3483">
        <f t="shared" si="111"/>
        <v>6.8000000000000007</v>
      </c>
      <c r="O3483">
        <v>57</v>
      </c>
      <c r="P3483" t="s">
        <v>16</v>
      </c>
      <c r="Q3483" t="str">
        <f t="shared" si="112"/>
        <v>formerly smoked</v>
      </c>
      <c r="Z3483">
        <v>57</v>
      </c>
      <c r="AA3483" s="8">
        <v>0</v>
      </c>
      <c r="AB3483">
        <v>87.18</v>
      </c>
      <c r="AC3483">
        <v>20</v>
      </c>
    </row>
    <row r="3484" spans="14:29" x14ac:dyDescent="0.35">
      <c r="N3484">
        <f t="shared" si="111"/>
        <v>3.9000000000000004</v>
      </c>
      <c r="O3484">
        <v>38</v>
      </c>
      <c r="P3484" t="s">
        <v>24</v>
      </c>
      <c r="Q3484" t="str">
        <f t="shared" si="112"/>
        <v>smokes</v>
      </c>
      <c r="Z3484">
        <v>38</v>
      </c>
      <c r="AA3484" s="8">
        <v>0</v>
      </c>
      <c r="AB3484">
        <v>78.94</v>
      </c>
      <c r="AC3484">
        <v>23.5</v>
      </c>
    </row>
    <row r="3485" spans="14:29" x14ac:dyDescent="0.35">
      <c r="N3485">
        <f t="shared" si="111"/>
        <v>1.1000000000000001</v>
      </c>
      <c r="O3485">
        <v>13</v>
      </c>
      <c r="P3485" t="s">
        <v>24</v>
      </c>
      <c r="Q3485" t="str">
        <f t="shared" si="112"/>
        <v>never smoked</v>
      </c>
      <c r="Z3485">
        <v>13</v>
      </c>
      <c r="AA3485" s="8">
        <v>0</v>
      </c>
      <c r="AB3485">
        <v>69.010000000000005</v>
      </c>
      <c r="AC3485">
        <v>23.4</v>
      </c>
    </row>
    <row r="3486" spans="14:29" x14ac:dyDescent="0.35">
      <c r="N3486">
        <f t="shared" si="111"/>
        <v>3.8</v>
      </c>
      <c r="O3486">
        <v>37</v>
      </c>
      <c r="P3486" t="s">
        <v>21</v>
      </c>
      <c r="Q3486" t="str">
        <f t="shared" si="112"/>
        <v>never smoked</v>
      </c>
      <c r="Z3486">
        <v>37</v>
      </c>
      <c r="AA3486" s="8">
        <v>0</v>
      </c>
      <c r="AB3486">
        <v>110.28</v>
      </c>
      <c r="AC3486">
        <v>22.3</v>
      </c>
    </row>
    <row r="3487" spans="14:29" x14ac:dyDescent="0.35">
      <c r="N3487">
        <f t="shared" si="111"/>
        <v>4.0999999999999996</v>
      </c>
      <c r="O3487">
        <v>39</v>
      </c>
      <c r="P3487" t="s">
        <v>21</v>
      </c>
      <c r="Q3487" t="str">
        <f t="shared" si="112"/>
        <v>never smoked</v>
      </c>
      <c r="Z3487">
        <v>39</v>
      </c>
      <c r="AA3487" s="8">
        <v>0</v>
      </c>
      <c r="AB3487">
        <v>71.66</v>
      </c>
      <c r="AC3487">
        <v>28.7</v>
      </c>
    </row>
    <row r="3488" spans="14:29" x14ac:dyDescent="0.35">
      <c r="N3488">
        <f t="shared" si="111"/>
        <v>1.1000000000000001</v>
      </c>
      <c r="O3488">
        <v>13</v>
      </c>
      <c r="P3488" t="s">
        <v>24</v>
      </c>
      <c r="Q3488" t="str">
        <f t="shared" si="112"/>
        <v>never smoked</v>
      </c>
      <c r="Z3488">
        <v>13</v>
      </c>
      <c r="AA3488" s="8">
        <v>0</v>
      </c>
      <c r="AB3488">
        <v>62.57</v>
      </c>
      <c r="AC3488">
        <v>20.9</v>
      </c>
    </row>
    <row r="3489" spans="14:29" x14ac:dyDescent="0.35">
      <c r="N3489">
        <f t="shared" si="111"/>
        <v>6.8000000000000007</v>
      </c>
      <c r="O3489">
        <v>57</v>
      </c>
      <c r="P3489" t="s">
        <v>22</v>
      </c>
      <c r="Q3489" t="str">
        <f t="shared" si="112"/>
        <v>smokes</v>
      </c>
      <c r="Z3489">
        <v>57</v>
      </c>
      <c r="AA3489" s="8">
        <v>0</v>
      </c>
      <c r="AB3489">
        <v>83.64</v>
      </c>
      <c r="AC3489">
        <v>29.4</v>
      </c>
    </row>
    <row r="3490" spans="14:29" x14ac:dyDescent="0.35">
      <c r="N3490">
        <f t="shared" si="111"/>
        <v>0.89999999999999991</v>
      </c>
      <c r="O3490">
        <v>11</v>
      </c>
      <c r="P3490" t="s">
        <v>24</v>
      </c>
      <c r="Q3490" t="str">
        <f t="shared" si="112"/>
        <v>never smoked</v>
      </c>
      <c r="Z3490">
        <v>11</v>
      </c>
      <c r="AA3490" s="8">
        <v>0</v>
      </c>
      <c r="AB3490">
        <v>107.18</v>
      </c>
      <c r="AC3490">
        <v>27.6</v>
      </c>
    </row>
    <row r="3491" spans="14:29" x14ac:dyDescent="0.35">
      <c r="N3491">
        <f t="shared" si="111"/>
        <v>8.2999999999999989</v>
      </c>
      <c r="O3491">
        <v>68</v>
      </c>
      <c r="P3491" t="s">
        <v>21</v>
      </c>
      <c r="Q3491" t="str">
        <f t="shared" si="112"/>
        <v>never smoked</v>
      </c>
      <c r="Z3491">
        <v>68</v>
      </c>
      <c r="AA3491" s="8">
        <v>0</v>
      </c>
      <c r="AB3491">
        <v>233.59</v>
      </c>
      <c r="AC3491">
        <v>43.9</v>
      </c>
    </row>
    <row r="3492" spans="14:29" x14ac:dyDescent="0.35">
      <c r="N3492">
        <f t="shared" si="111"/>
        <v>9.3999999999999986</v>
      </c>
      <c r="O3492">
        <v>79</v>
      </c>
      <c r="P3492" t="s">
        <v>16</v>
      </c>
      <c r="Q3492" t="str">
        <f t="shared" si="112"/>
        <v>formerly smoked</v>
      </c>
      <c r="Z3492">
        <v>79</v>
      </c>
      <c r="AA3492" s="8">
        <v>0</v>
      </c>
      <c r="AB3492">
        <v>84.88</v>
      </c>
      <c r="AC3492">
        <v>28.7</v>
      </c>
    </row>
    <row r="3493" spans="14:29" x14ac:dyDescent="0.35">
      <c r="N3493">
        <f t="shared" si="111"/>
        <v>2.3000000000000003</v>
      </c>
      <c r="O3493">
        <v>24</v>
      </c>
      <c r="P3493" t="s">
        <v>24</v>
      </c>
      <c r="Q3493" t="str">
        <f t="shared" si="112"/>
        <v>smokes</v>
      </c>
      <c r="Z3493">
        <v>24</v>
      </c>
      <c r="AA3493" s="8">
        <v>0</v>
      </c>
      <c r="AB3493">
        <v>97.95</v>
      </c>
      <c r="AC3493">
        <v>34.700000000000003</v>
      </c>
    </row>
    <row r="3494" spans="14:29" x14ac:dyDescent="0.35">
      <c r="N3494">
        <f t="shared" si="111"/>
        <v>4.8</v>
      </c>
      <c r="O3494">
        <v>44</v>
      </c>
      <c r="P3494" t="s">
        <v>24</v>
      </c>
      <c r="Q3494" t="str">
        <f t="shared" si="112"/>
        <v>smokes</v>
      </c>
      <c r="Z3494">
        <v>44</v>
      </c>
      <c r="AA3494" s="8">
        <v>0</v>
      </c>
      <c r="AB3494">
        <v>58.19</v>
      </c>
      <c r="AC3494">
        <v>37.1</v>
      </c>
    </row>
    <row r="3495" spans="14:29" x14ac:dyDescent="0.35">
      <c r="N3495">
        <f t="shared" si="111"/>
        <v>5.0999999999999996</v>
      </c>
      <c r="O3495">
        <v>46</v>
      </c>
      <c r="P3495" t="s">
        <v>21</v>
      </c>
      <c r="Q3495" t="str">
        <f t="shared" si="112"/>
        <v>never smoked</v>
      </c>
      <c r="Z3495">
        <v>46</v>
      </c>
      <c r="AA3495" s="8">
        <v>0</v>
      </c>
      <c r="AB3495">
        <v>70.11</v>
      </c>
      <c r="AC3495">
        <v>24.2</v>
      </c>
    </row>
    <row r="3496" spans="14:29" x14ac:dyDescent="0.35">
      <c r="N3496">
        <f t="shared" si="111"/>
        <v>8.1000000000000014</v>
      </c>
      <c r="O3496">
        <v>66</v>
      </c>
      <c r="P3496" t="s">
        <v>22</v>
      </c>
      <c r="Q3496" t="str">
        <f t="shared" si="112"/>
        <v>smokes</v>
      </c>
      <c r="Z3496">
        <v>66</v>
      </c>
      <c r="AA3496" s="8">
        <v>0</v>
      </c>
      <c r="AB3496">
        <v>112.77</v>
      </c>
      <c r="AC3496">
        <v>22.7</v>
      </c>
    </row>
    <row r="3497" spans="14:29" x14ac:dyDescent="0.35">
      <c r="N3497">
        <f t="shared" si="111"/>
        <v>7.4</v>
      </c>
      <c r="O3497">
        <v>61</v>
      </c>
      <c r="P3497" t="s">
        <v>16</v>
      </c>
      <c r="Q3497" t="str">
        <f t="shared" si="112"/>
        <v>formerly smoked</v>
      </c>
      <c r="Z3497">
        <v>61</v>
      </c>
      <c r="AA3497" s="8">
        <v>0</v>
      </c>
      <c r="AB3497">
        <v>75.459999999999994</v>
      </c>
      <c r="AC3497">
        <v>29.3</v>
      </c>
    </row>
    <row r="3498" spans="14:29" x14ac:dyDescent="0.35">
      <c r="N3498">
        <f t="shared" si="111"/>
        <v>1.4000000000000001</v>
      </c>
      <c r="O3498">
        <v>16</v>
      </c>
      <c r="P3498" t="s">
        <v>22</v>
      </c>
      <c r="Q3498" t="str">
        <f t="shared" si="112"/>
        <v>smokes</v>
      </c>
      <c r="Z3498">
        <v>16</v>
      </c>
      <c r="AA3498" s="8">
        <v>0</v>
      </c>
      <c r="AB3498">
        <v>63.63</v>
      </c>
      <c r="AC3498">
        <v>20</v>
      </c>
    </row>
    <row r="3499" spans="14:29" x14ac:dyDescent="0.35">
      <c r="N3499">
        <f t="shared" si="111"/>
        <v>3.8</v>
      </c>
      <c r="O3499">
        <v>37</v>
      </c>
      <c r="P3499" t="s">
        <v>22</v>
      </c>
      <c r="Q3499" t="str">
        <f t="shared" si="112"/>
        <v>smokes</v>
      </c>
      <c r="Z3499">
        <v>37</v>
      </c>
      <c r="AA3499" s="8">
        <v>0</v>
      </c>
      <c r="AB3499">
        <v>100.22</v>
      </c>
      <c r="AC3499">
        <v>22.7</v>
      </c>
    </row>
    <row r="3500" spans="14:29" x14ac:dyDescent="0.35">
      <c r="N3500">
        <f t="shared" si="111"/>
        <v>4.6000000000000005</v>
      </c>
      <c r="O3500">
        <v>43</v>
      </c>
      <c r="P3500" t="s">
        <v>21</v>
      </c>
      <c r="Q3500" t="str">
        <f t="shared" si="112"/>
        <v>never smoked</v>
      </c>
      <c r="Z3500">
        <v>43</v>
      </c>
      <c r="AA3500" s="8">
        <v>0</v>
      </c>
      <c r="AB3500">
        <v>81.77</v>
      </c>
      <c r="AC3500">
        <v>25.4</v>
      </c>
    </row>
    <row r="3501" spans="14:29" x14ac:dyDescent="0.35">
      <c r="N3501">
        <f t="shared" si="111"/>
        <v>2.6</v>
      </c>
      <c r="O3501">
        <v>27</v>
      </c>
      <c r="P3501" t="s">
        <v>21</v>
      </c>
      <c r="Q3501" t="str">
        <f t="shared" si="112"/>
        <v>never smoked</v>
      </c>
      <c r="Z3501">
        <v>27</v>
      </c>
      <c r="AA3501" s="8">
        <v>0</v>
      </c>
      <c r="AB3501">
        <v>94.25</v>
      </c>
      <c r="AC3501">
        <v>37.6</v>
      </c>
    </row>
    <row r="3502" spans="14:29" x14ac:dyDescent="0.35">
      <c r="N3502">
        <f t="shared" si="111"/>
        <v>4.8</v>
      </c>
      <c r="O3502">
        <v>44</v>
      </c>
      <c r="P3502" t="s">
        <v>16</v>
      </c>
      <c r="Q3502" t="str">
        <f t="shared" si="112"/>
        <v>formerly smoked</v>
      </c>
      <c r="Z3502">
        <v>44</v>
      </c>
      <c r="AA3502" s="8">
        <v>0</v>
      </c>
      <c r="AB3502">
        <v>188.13</v>
      </c>
      <c r="AC3502">
        <v>44.7</v>
      </c>
    </row>
    <row r="3503" spans="14:29" x14ac:dyDescent="0.35">
      <c r="N3503">
        <f t="shared" si="111"/>
        <v>1.2</v>
      </c>
      <c r="O3503">
        <v>14</v>
      </c>
      <c r="P3503" t="s">
        <v>24</v>
      </c>
      <c r="Q3503" t="str">
        <f t="shared" si="112"/>
        <v>never smoked</v>
      </c>
      <c r="Z3503">
        <v>14</v>
      </c>
      <c r="AA3503" s="8">
        <v>0</v>
      </c>
      <c r="AB3503">
        <v>164.7</v>
      </c>
      <c r="AC3503">
        <v>26.3</v>
      </c>
    </row>
    <row r="3504" spans="14:29" x14ac:dyDescent="0.35">
      <c r="N3504">
        <f t="shared" si="111"/>
        <v>9.6999999999999993</v>
      </c>
      <c r="O3504">
        <v>81</v>
      </c>
      <c r="P3504" t="s">
        <v>24</v>
      </c>
      <c r="Q3504" t="str">
        <f t="shared" si="112"/>
        <v>formerly smoked</v>
      </c>
      <c r="Z3504">
        <v>81</v>
      </c>
      <c r="AA3504" s="8">
        <v>0</v>
      </c>
      <c r="AB3504">
        <v>68.27</v>
      </c>
      <c r="AC3504">
        <v>25</v>
      </c>
    </row>
    <row r="3505" spans="14:29" x14ac:dyDescent="0.35">
      <c r="N3505">
        <f t="shared" si="111"/>
        <v>6</v>
      </c>
      <c r="O3505">
        <v>52</v>
      </c>
      <c r="P3505" t="s">
        <v>16</v>
      </c>
      <c r="Q3505" t="str">
        <f t="shared" si="112"/>
        <v>formerly smoked</v>
      </c>
      <c r="Z3505">
        <v>52</v>
      </c>
      <c r="AA3505" s="8">
        <v>0</v>
      </c>
      <c r="AB3505">
        <v>79.81</v>
      </c>
      <c r="AC3505">
        <v>28.1</v>
      </c>
    </row>
    <row r="3506" spans="14:29" x14ac:dyDescent="0.35">
      <c r="N3506">
        <f t="shared" si="111"/>
        <v>6.3</v>
      </c>
      <c r="O3506">
        <v>54</v>
      </c>
      <c r="P3506" t="s">
        <v>16</v>
      </c>
      <c r="Q3506" t="str">
        <f t="shared" si="112"/>
        <v>formerly smoked</v>
      </c>
      <c r="Z3506">
        <v>54</v>
      </c>
      <c r="AA3506" s="8">
        <v>0</v>
      </c>
      <c r="AB3506">
        <v>100.12</v>
      </c>
      <c r="AC3506">
        <v>32.299999999999997</v>
      </c>
    </row>
    <row r="3507" spans="14:29" x14ac:dyDescent="0.35">
      <c r="N3507">
        <f t="shared" si="111"/>
        <v>9.1</v>
      </c>
      <c r="O3507">
        <v>77</v>
      </c>
      <c r="P3507" t="s">
        <v>21</v>
      </c>
      <c r="Q3507" t="str">
        <f t="shared" si="112"/>
        <v>never smoked</v>
      </c>
      <c r="Z3507">
        <v>77</v>
      </c>
      <c r="AA3507" s="8">
        <v>0</v>
      </c>
      <c r="AB3507">
        <v>151.22999999999999</v>
      </c>
      <c r="AC3507">
        <v>24.9</v>
      </c>
    </row>
    <row r="3508" spans="14:29" x14ac:dyDescent="0.35">
      <c r="N3508">
        <f t="shared" si="111"/>
        <v>2.6</v>
      </c>
      <c r="O3508">
        <v>27</v>
      </c>
      <c r="P3508" t="s">
        <v>21</v>
      </c>
      <c r="Q3508" t="str">
        <f t="shared" si="112"/>
        <v>never smoked</v>
      </c>
      <c r="Z3508">
        <v>27</v>
      </c>
      <c r="AA3508" s="8">
        <v>0</v>
      </c>
      <c r="AB3508">
        <v>112.41</v>
      </c>
      <c r="AC3508">
        <v>33.700000000000003</v>
      </c>
    </row>
    <row r="3509" spans="14:29" x14ac:dyDescent="0.35">
      <c r="N3509">
        <f t="shared" si="111"/>
        <v>3.5999999999999996</v>
      </c>
      <c r="O3509">
        <v>35</v>
      </c>
      <c r="P3509" t="s">
        <v>16</v>
      </c>
      <c r="Q3509" t="str">
        <f t="shared" si="112"/>
        <v>formerly smoked</v>
      </c>
      <c r="Z3509">
        <v>35</v>
      </c>
      <c r="AA3509" s="8">
        <v>0</v>
      </c>
      <c r="AB3509">
        <v>205.97</v>
      </c>
      <c r="AC3509">
        <v>26.6</v>
      </c>
    </row>
    <row r="3510" spans="14:29" x14ac:dyDescent="0.35">
      <c r="N3510">
        <f t="shared" si="111"/>
        <v>2.9</v>
      </c>
      <c r="O3510">
        <v>30</v>
      </c>
      <c r="P3510" t="s">
        <v>21</v>
      </c>
      <c r="Q3510" t="str">
        <f t="shared" si="112"/>
        <v>never smoked</v>
      </c>
      <c r="Z3510">
        <v>30</v>
      </c>
      <c r="AA3510" s="8">
        <v>0</v>
      </c>
      <c r="AB3510">
        <v>112.19</v>
      </c>
      <c r="AC3510">
        <v>53.4</v>
      </c>
    </row>
    <row r="3511" spans="14:29" x14ac:dyDescent="0.35">
      <c r="N3511">
        <f t="shared" si="111"/>
        <v>5.3000000000000007</v>
      </c>
      <c r="O3511">
        <v>48</v>
      </c>
      <c r="P3511" t="s">
        <v>21</v>
      </c>
      <c r="Q3511" t="str">
        <f t="shared" si="112"/>
        <v>never smoked</v>
      </c>
      <c r="Z3511">
        <v>48</v>
      </c>
      <c r="AA3511" s="8">
        <v>0</v>
      </c>
      <c r="AB3511">
        <v>71.930000000000007</v>
      </c>
      <c r="AC3511">
        <v>41.7</v>
      </c>
    </row>
    <row r="3512" spans="14:29" x14ac:dyDescent="0.35">
      <c r="N3512">
        <f t="shared" si="111"/>
        <v>1.3</v>
      </c>
      <c r="O3512">
        <v>15</v>
      </c>
      <c r="P3512" t="s">
        <v>21</v>
      </c>
      <c r="Q3512" t="str">
        <f t="shared" si="112"/>
        <v>never smoked</v>
      </c>
      <c r="Z3512">
        <v>15</v>
      </c>
      <c r="AA3512" s="8">
        <v>0</v>
      </c>
      <c r="AB3512">
        <v>190.89</v>
      </c>
      <c r="AC3512">
        <v>22</v>
      </c>
    </row>
    <row r="3513" spans="14:29" x14ac:dyDescent="0.35">
      <c r="N3513">
        <f t="shared" si="111"/>
        <v>2.5</v>
      </c>
      <c r="O3513">
        <v>26</v>
      </c>
      <c r="P3513" t="s">
        <v>22</v>
      </c>
      <c r="Q3513" t="str">
        <f t="shared" si="112"/>
        <v>smokes</v>
      </c>
      <c r="Z3513">
        <v>26</v>
      </c>
      <c r="AA3513" s="8">
        <v>0</v>
      </c>
      <c r="AB3513">
        <v>138.02000000000001</v>
      </c>
      <c r="AC3513">
        <v>20.3</v>
      </c>
    </row>
    <row r="3514" spans="14:29" x14ac:dyDescent="0.35">
      <c r="N3514">
        <f t="shared" si="111"/>
        <v>3.9000000000000004</v>
      </c>
      <c r="O3514">
        <v>38</v>
      </c>
      <c r="P3514" t="s">
        <v>24</v>
      </c>
      <c r="Q3514" t="str">
        <f t="shared" si="112"/>
        <v>smokes</v>
      </c>
      <c r="Z3514">
        <v>38</v>
      </c>
      <c r="AA3514" s="8">
        <v>0</v>
      </c>
      <c r="AB3514">
        <v>66.16</v>
      </c>
      <c r="AC3514">
        <v>42.7</v>
      </c>
    </row>
    <row r="3515" spans="14:29" x14ac:dyDescent="0.35">
      <c r="N3515">
        <f t="shared" si="111"/>
        <v>2.8000000000000003</v>
      </c>
      <c r="O3515">
        <v>29</v>
      </c>
      <c r="P3515" t="s">
        <v>22</v>
      </c>
      <c r="Q3515" t="str">
        <f t="shared" si="112"/>
        <v>smokes</v>
      </c>
      <c r="Z3515">
        <v>29</v>
      </c>
      <c r="AA3515" s="8">
        <v>0</v>
      </c>
      <c r="AB3515">
        <v>105.73</v>
      </c>
      <c r="AC3515">
        <v>28.2</v>
      </c>
    </row>
    <row r="3516" spans="14:29" x14ac:dyDescent="0.35">
      <c r="N3516">
        <f t="shared" si="111"/>
        <v>5.5</v>
      </c>
      <c r="O3516">
        <v>49</v>
      </c>
      <c r="P3516" t="s">
        <v>24</v>
      </c>
      <c r="Q3516" t="str">
        <f t="shared" si="112"/>
        <v>smokes</v>
      </c>
      <c r="Z3516">
        <v>49</v>
      </c>
      <c r="AA3516" s="8">
        <v>0</v>
      </c>
      <c r="AB3516">
        <v>78.34</v>
      </c>
      <c r="AC3516">
        <v>32.5</v>
      </c>
    </row>
    <row r="3517" spans="14:29" x14ac:dyDescent="0.35">
      <c r="N3517">
        <f t="shared" si="111"/>
        <v>6.5</v>
      </c>
      <c r="O3517">
        <v>55</v>
      </c>
      <c r="P3517" t="s">
        <v>16</v>
      </c>
      <c r="Q3517" t="str">
        <f t="shared" si="112"/>
        <v>formerly smoked</v>
      </c>
      <c r="Z3517">
        <v>55</v>
      </c>
      <c r="AA3517" s="8">
        <v>0</v>
      </c>
      <c r="AB3517">
        <v>102.1</v>
      </c>
      <c r="AC3517">
        <v>22.5</v>
      </c>
    </row>
    <row r="3518" spans="14:29" x14ac:dyDescent="0.35">
      <c r="N3518">
        <f t="shared" si="111"/>
        <v>6</v>
      </c>
      <c r="O3518">
        <v>52</v>
      </c>
      <c r="P3518" t="s">
        <v>22</v>
      </c>
      <c r="Q3518" t="str">
        <f t="shared" si="112"/>
        <v>smokes</v>
      </c>
      <c r="Z3518">
        <v>52</v>
      </c>
      <c r="AA3518" s="8">
        <v>0</v>
      </c>
      <c r="AB3518">
        <v>97.37</v>
      </c>
      <c r="AC3518">
        <v>26.5</v>
      </c>
    </row>
    <row r="3519" spans="14:29" x14ac:dyDescent="0.35">
      <c r="N3519">
        <f t="shared" si="111"/>
        <v>5.5</v>
      </c>
      <c r="O3519">
        <v>49</v>
      </c>
      <c r="P3519" t="s">
        <v>24</v>
      </c>
      <c r="Q3519" t="str">
        <f t="shared" si="112"/>
        <v>smokes</v>
      </c>
      <c r="Z3519">
        <v>49</v>
      </c>
      <c r="AA3519" s="8">
        <v>0</v>
      </c>
      <c r="AB3519">
        <v>193.87</v>
      </c>
      <c r="AC3519">
        <v>41</v>
      </c>
    </row>
    <row r="3520" spans="14:29" x14ac:dyDescent="0.35">
      <c r="N3520">
        <f t="shared" si="111"/>
        <v>2</v>
      </c>
      <c r="O3520">
        <v>21</v>
      </c>
      <c r="P3520" t="s">
        <v>24</v>
      </c>
      <c r="Q3520" t="str">
        <f t="shared" si="112"/>
        <v>smokes</v>
      </c>
      <c r="Z3520">
        <v>21</v>
      </c>
      <c r="AA3520" s="8">
        <v>0</v>
      </c>
      <c r="AB3520">
        <v>78.319999999999993</v>
      </c>
      <c r="AC3520">
        <v>27</v>
      </c>
    </row>
    <row r="3521" spans="14:29" x14ac:dyDescent="0.35">
      <c r="N3521">
        <f t="shared" si="111"/>
        <v>2.3000000000000003</v>
      </c>
      <c r="O3521">
        <v>24</v>
      </c>
      <c r="P3521" t="s">
        <v>16</v>
      </c>
      <c r="Q3521" t="str">
        <f t="shared" si="112"/>
        <v>formerly smoked</v>
      </c>
      <c r="Z3521">
        <v>24</v>
      </c>
      <c r="AA3521" s="8">
        <v>0</v>
      </c>
      <c r="AB3521">
        <v>130</v>
      </c>
      <c r="AC3521">
        <v>25.9</v>
      </c>
    </row>
    <row r="3522" spans="14:29" x14ac:dyDescent="0.35">
      <c r="N3522">
        <f t="shared" si="111"/>
        <v>1.6</v>
      </c>
      <c r="O3522">
        <v>18</v>
      </c>
      <c r="P3522" t="s">
        <v>24</v>
      </c>
      <c r="Q3522" t="str">
        <f t="shared" si="112"/>
        <v>never smoked</v>
      </c>
      <c r="Z3522">
        <v>18</v>
      </c>
      <c r="AA3522" s="8">
        <v>0</v>
      </c>
      <c r="AB3522">
        <v>74</v>
      </c>
      <c r="AC3522">
        <v>23.7</v>
      </c>
    </row>
    <row r="3523" spans="14:29" x14ac:dyDescent="0.35">
      <c r="N3523">
        <f t="shared" ref="N3523:N3586" si="113">_xlfn.PERCENTRANK.EXC(O:O,O3523,2)*10</f>
        <v>6</v>
      </c>
      <c r="O3523">
        <v>52</v>
      </c>
      <c r="P3523" t="s">
        <v>21</v>
      </c>
      <c r="Q3523" t="str">
        <f t="shared" ref="Q3523:Q3586" si="114">IF(P3523="Unknown",IF(N3523&gt;=7,"formerly smoked",IF(N3523&gt;=2,"smokes","never smoked")),P3523)</f>
        <v>never smoked</v>
      </c>
      <c r="Z3523">
        <v>52</v>
      </c>
      <c r="AA3523" s="8">
        <v>0</v>
      </c>
      <c r="AB3523">
        <v>111.04</v>
      </c>
      <c r="AC3523">
        <v>30</v>
      </c>
    </row>
    <row r="3524" spans="14:29" x14ac:dyDescent="0.35">
      <c r="N3524">
        <f t="shared" si="113"/>
        <v>8.5</v>
      </c>
      <c r="O3524">
        <v>70</v>
      </c>
      <c r="P3524" t="s">
        <v>16</v>
      </c>
      <c r="Q3524" t="str">
        <f t="shared" si="114"/>
        <v>formerly smoked</v>
      </c>
      <c r="Z3524">
        <v>70</v>
      </c>
      <c r="AA3524" s="8">
        <v>0</v>
      </c>
      <c r="AB3524">
        <v>214.77</v>
      </c>
      <c r="AC3524">
        <v>15</v>
      </c>
    </row>
    <row r="3525" spans="14:29" x14ac:dyDescent="0.35">
      <c r="N3525">
        <f t="shared" si="113"/>
        <v>5.8</v>
      </c>
      <c r="O3525">
        <v>51</v>
      </c>
      <c r="P3525" t="s">
        <v>21</v>
      </c>
      <c r="Q3525" t="str">
        <f t="shared" si="114"/>
        <v>never smoked</v>
      </c>
      <c r="Z3525">
        <v>51</v>
      </c>
      <c r="AA3525" s="8">
        <v>0</v>
      </c>
      <c r="AB3525">
        <v>97.25</v>
      </c>
      <c r="AC3525">
        <v>21.5</v>
      </c>
    </row>
    <row r="3526" spans="14:29" x14ac:dyDescent="0.35">
      <c r="N3526">
        <f t="shared" si="113"/>
        <v>7</v>
      </c>
      <c r="O3526">
        <v>58</v>
      </c>
      <c r="P3526" t="s">
        <v>21</v>
      </c>
      <c r="Q3526" t="str">
        <f t="shared" si="114"/>
        <v>never smoked</v>
      </c>
      <c r="Z3526">
        <v>58</v>
      </c>
      <c r="AA3526" s="8">
        <v>0</v>
      </c>
      <c r="AB3526">
        <v>79.95</v>
      </c>
      <c r="AC3526">
        <v>25.9</v>
      </c>
    </row>
    <row r="3527" spans="14:29" x14ac:dyDescent="0.35">
      <c r="N3527">
        <f t="shared" si="113"/>
        <v>5.0999999999999996</v>
      </c>
      <c r="O3527">
        <v>46</v>
      </c>
      <c r="P3527" t="s">
        <v>22</v>
      </c>
      <c r="Q3527" t="str">
        <f t="shared" si="114"/>
        <v>smokes</v>
      </c>
      <c r="Z3527">
        <v>46</v>
      </c>
      <c r="AA3527" s="8">
        <v>0</v>
      </c>
      <c r="AB3527">
        <v>162.24</v>
      </c>
      <c r="AC3527">
        <v>24.3</v>
      </c>
    </row>
    <row r="3528" spans="14:29" x14ac:dyDescent="0.35">
      <c r="N3528">
        <f t="shared" si="113"/>
        <v>9.3999999999999986</v>
      </c>
      <c r="O3528">
        <v>79</v>
      </c>
      <c r="P3528" t="s">
        <v>24</v>
      </c>
      <c r="Q3528" t="str">
        <f t="shared" si="114"/>
        <v>formerly smoked</v>
      </c>
      <c r="Z3528">
        <v>79</v>
      </c>
      <c r="AA3528" s="8">
        <v>0</v>
      </c>
      <c r="AB3528">
        <v>74.36</v>
      </c>
      <c r="AC3528">
        <v>39.200000000000003</v>
      </c>
    </row>
    <row r="3529" spans="14:29" x14ac:dyDescent="0.35">
      <c r="N3529">
        <f t="shared" si="113"/>
        <v>0.89999999999999991</v>
      </c>
      <c r="O3529">
        <v>11</v>
      </c>
      <c r="P3529" t="s">
        <v>24</v>
      </c>
      <c r="Q3529" t="str">
        <f t="shared" si="114"/>
        <v>never smoked</v>
      </c>
      <c r="Z3529">
        <v>11</v>
      </c>
      <c r="AA3529" s="8">
        <v>0</v>
      </c>
      <c r="AB3529">
        <v>69.680000000000007</v>
      </c>
      <c r="AC3529">
        <v>14.4</v>
      </c>
    </row>
    <row r="3530" spans="14:29" x14ac:dyDescent="0.35">
      <c r="N3530">
        <f t="shared" si="113"/>
        <v>7.4</v>
      </c>
      <c r="O3530">
        <v>61</v>
      </c>
      <c r="P3530" t="s">
        <v>21</v>
      </c>
      <c r="Q3530" t="str">
        <f t="shared" si="114"/>
        <v>never smoked</v>
      </c>
      <c r="Z3530">
        <v>61</v>
      </c>
      <c r="AA3530" s="8">
        <v>0</v>
      </c>
      <c r="AB3530">
        <v>98.35</v>
      </c>
      <c r="AC3530">
        <v>26.6</v>
      </c>
    </row>
    <row r="3531" spans="14:29" x14ac:dyDescent="0.35">
      <c r="N3531">
        <f t="shared" si="113"/>
        <v>5.8</v>
      </c>
      <c r="O3531">
        <v>51</v>
      </c>
      <c r="P3531" t="s">
        <v>21</v>
      </c>
      <c r="Q3531" t="str">
        <f t="shared" si="114"/>
        <v>never smoked</v>
      </c>
      <c r="Z3531">
        <v>51</v>
      </c>
      <c r="AA3531" s="8">
        <v>0</v>
      </c>
      <c r="AB3531">
        <v>75.73</v>
      </c>
      <c r="AC3531">
        <v>30.7</v>
      </c>
    </row>
    <row r="3532" spans="14:29" x14ac:dyDescent="0.35">
      <c r="N3532">
        <f t="shared" si="113"/>
        <v>2</v>
      </c>
      <c r="O3532">
        <v>21</v>
      </c>
      <c r="P3532" t="s">
        <v>24</v>
      </c>
      <c r="Q3532" t="str">
        <f t="shared" si="114"/>
        <v>smokes</v>
      </c>
      <c r="Z3532">
        <v>21</v>
      </c>
      <c r="AA3532" s="8">
        <v>0</v>
      </c>
      <c r="AB3532">
        <v>85.86</v>
      </c>
      <c r="AC3532">
        <v>35.4</v>
      </c>
    </row>
    <row r="3533" spans="14:29" x14ac:dyDescent="0.35">
      <c r="N3533">
        <f t="shared" si="113"/>
        <v>8.6</v>
      </c>
      <c r="O3533">
        <v>71</v>
      </c>
      <c r="P3533" t="s">
        <v>21</v>
      </c>
      <c r="Q3533" t="str">
        <f t="shared" si="114"/>
        <v>never smoked</v>
      </c>
      <c r="Z3533">
        <v>71</v>
      </c>
      <c r="AA3533" s="8">
        <v>0</v>
      </c>
      <c r="AB3533">
        <v>80.34</v>
      </c>
      <c r="AC3533">
        <v>29.2</v>
      </c>
    </row>
    <row r="3534" spans="14:29" x14ac:dyDescent="0.35">
      <c r="N3534">
        <f t="shared" si="113"/>
        <v>1.1000000000000001</v>
      </c>
      <c r="O3534">
        <v>13</v>
      </c>
      <c r="P3534" t="s">
        <v>24</v>
      </c>
      <c r="Q3534" t="str">
        <f t="shared" si="114"/>
        <v>never smoked</v>
      </c>
      <c r="Z3534">
        <v>13</v>
      </c>
      <c r="AA3534" s="8">
        <v>0</v>
      </c>
      <c r="AB3534">
        <v>73.760000000000005</v>
      </c>
      <c r="AC3534">
        <v>26.7</v>
      </c>
    </row>
    <row r="3535" spans="14:29" x14ac:dyDescent="0.35">
      <c r="N3535">
        <f t="shared" si="113"/>
        <v>1.4000000000000001</v>
      </c>
      <c r="O3535">
        <v>16</v>
      </c>
      <c r="P3535" t="s">
        <v>21</v>
      </c>
      <c r="Q3535" t="str">
        <f t="shared" si="114"/>
        <v>never smoked</v>
      </c>
      <c r="Z3535">
        <v>16</v>
      </c>
      <c r="AA3535" s="8">
        <v>0</v>
      </c>
      <c r="AB3535">
        <v>94.96</v>
      </c>
      <c r="AC3535">
        <v>21.5</v>
      </c>
    </row>
    <row r="3536" spans="14:29" x14ac:dyDescent="0.35">
      <c r="N3536">
        <f t="shared" si="113"/>
        <v>7.4</v>
      </c>
      <c r="O3536">
        <v>61</v>
      </c>
      <c r="P3536" t="s">
        <v>21</v>
      </c>
      <c r="Q3536" t="str">
        <f t="shared" si="114"/>
        <v>never smoked</v>
      </c>
      <c r="Z3536">
        <v>61</v>
      </c>
      <c r="AA3536" s="8">
        <v>0</v>
      </c>
      <c r="AB3536">
        <v>108.18</v>
      </c>
      <c r="AC3536">
        <v>19.100000000000001</v>
      </c>
    </row>
    <row r="3537" spans="14:29" x14ac:dyDescent="0.35">
      <c r="N3537">
        <f t="shared" si="113"/>
        <v>5.5</v>
      </c>
      <c r="O3537">
        <v>49</v>
      </c>
      <c r="P3537" t="s">
        <v>24</v>
      </c>
      <c r="Q3537" t="str">
        <f t="shared" si="114"/>
        <v>smokes</v>
      </c>
      <c r="Z3537">
        <v>49</v>
      </c>
      <c r="AA3537" s="8">
        <v>0</v>
      </c>
      <c r="AB3537">
        <v>85.23</v>
      </c>
      <c r="AC3537">
        <v>25.4</v>
      </c>
    </row>
    <row r="3538" spans="14:29" x14ac:dyDescent="0.35">
      <c r="N3538">
        <f t="shared" si="113"/>
        <v>7.9</v>
      </c>
      <c r="O3538">
        <v>65</v>
      </c>
      <c r="P3538" t="s">
        <v>21</v>
      </c>
      <c r="Q3538" t="str">
        <f t="shared" si="114"/>
        <v>never smoked</v>
      </c>
      <c r="Z3538">
        <v>65</v>
      </c>
      <c r="AA3538" s="8">
        <v>0</v>
      </c>
      <c r="AB3538">
        <v>189.88</v>
      </c>
      <c r="AC3538">
        <v>34</v>
      </c>
    </row>
    <row r="3539" spans="14:29" x14ac:dyDescent="0.35">
      <c r="N3539">
        <f t="shared" si="113"/>
        <v>4.2</v>
      </c>
      <c r="O3539">
        <v>40</v>
      </c>
      <c r="P3539" t="s">
        <v>21</v>
      </c>
      <c r="Q3539" t="str">
        <f t="shared" si="114"/>
        <v>never smoked</v>
      </c>
      <c r="Z3539">
        <v>40</v>
      </c>
      <c r="AA3539" s="8">
        <v>0</v>
      </c>
      <c r="AB3539">
        <v>197.11</v>
      </c>
      <c r="AC3539">
        <v>23.9</v>
      </c>
    </row>
    <row r="3540" spans="14:29" x14ac:dyDescent="0.35">
      <c r="N3540">
        <f t="shared" si="113"/>
        <v>4.8</v>
      </c>
      <c r="O3540">
        <v>44</v>
      </c>
      <c r="P3540" t="s">
        <v>22</v>
      </c>
      <c r="Q3540" t="str">
        <f t="shared" si="114"/>
        <v>smokes</v>
      </c>
      <c r="Z3540">
        <v>44</v>
      </c>
      <c r="AA3540" s="8">
        <v>0</v>
      </c>
      <c r="AB3540">
        <v>100.08</v>
      </c>
      <c r="AC3540">
        <v>20.9</v>
      </c>
    </row>
    <row r="3541" spans="14:29" x14ac:dyDescent="0.35">
      <c r="N3541">
        <f t="shared" si="113"/>
        <v>0.89999999999999991</v>
      </c>
      <c r="O3541">
        <v>11</v>
      </c>
      <c r="P3541" t="s">
        <v>24</v>
      </c>
      <c r="Q3541" t="str">
        <f t="shared" si="114"/>
        <v>never smoked</v>
      </c>
      <c r="Z3541">
        <v>11</v>
      </c>
      <c r="AA3541" s="8">
        <v>0</v>
      </c>
      <c r="AB3541">
        <v>68.62</v>
      </c>
      <c r="AC3541">
        <v>18.2</v>
      </c>
    </row>
    <row r="3542" spans="14:29" x14ac:dyDescent="0.35">
      <c r="N3542">
        <f t="shared" si="113"/>
        <v>1.7999999999999998</v>
      </c>
      <c r="O3542">
        <v>20</v>
      </c>
      <c r="P3542" t="s">
        <v>22</v>
      </c>
      <c r="Q3542" t="str">
        <f t="shared" si="114"/>
        <v>smokes</v>
      </c>
      <c r="Z3542">
        <v>20</v>
      </c>
      <c r="AA3542" s="8">
        <v>0</v>
      </c>
      <c r="AB3542">
        <v>84.07</v>
      </c>
      <c r="AC3542">
        <v>27.6</v>
      </c>
    </row>
    <row r="3543" spans="14:29" x14ac:dyDescent="0.35">
      <c r="N3543">
        <f t="shared" si="113"/>
        <v>2.3000000000000003</v>
      </c>
      <c r="O3543">
        <v>24</v>
      </c>
      <c r="P3543" t="s">
        <v>21</v>
      </c>
      <c r="Q3543" t="str">
        <f t="shared" si="114"/>
        <v>never smoked</v>
      </c>
      <c r="Z3543">
        <v>24</v>
      </c>
      <c r="AA3543" s="8">
        <v>0</v>
      </c>
      <c r="AB3543">
        <v>99.65</v>
      </c>
      <c r="AC3543">
        <v>50.3</v>
      </c>
    </row>
    <row r="3544" spans="14:29" x14ac:dyDescent="0.35">
      <c r="N3544">
        <f t="shared" si="113"/>
        <v>4.8</v>
      </c>
      <c r="O3544">
        <v>44</v>
      </c>
      <c r="P3544" t="s">
        <v>21</v>
      </c>
      <c r="Q3544" t="str">
        <f t="shared" si="114"/>
        <v>never smoked</v>
      </c>
      <c r="Z3544">
        <v>44</v>
      </c>
      <c r="AA3544" s="8">
        <v>0</v>
      </c>
      <c r="AB3544">
        <v>82.33</v>
      </c>
      <c r="AC3544">
        <v>24.5</v>
      </c>
    </row>
    <row r="3545" spans="14:29" x14ac:dyDescent="0.35">
      <c r="N3545">
        <f t="shared" si="113"/>
        <v>0.5</v>
      </c>
      <c r="O3545">
        <v>5</v>
      </c>
      <c r="P3545" t="s">
        <v>24</v>
      </c>
      <c r="Q3545" t="str">
        <f t="shared" si="114"/>
        <v>never smoked</v>
      </c>
      <c r="Z3545">
        <v>5</v>
      </c>
      <c r="AA3545" s="8">
        <v>0</v>
      </c>
      <c r="AB3545">
        <v>94.49</v>
      </c>
      <c r="AC3545">
        <v>16.600000000000001</v>
      </c>
    </row>
    <row r="3546" spans="14:29" x14ac:dyDescent="0.35">
      <c r="N3546">
        <f t="shared" si="113"/>
        <v>4.3</v>
      </c>
      <c r="O3546">
        <v>41</v>
      </c>
      <c r="P3546" t="s">
        <v>21</v>
      </c>
      <c r="Q3546" t="str">
        <f t="shared" si="114"/>
        <v>never smoked</v>
      </c>
      <c r="Z3546">
        <v>41</v>
      </c>
      <c r="AA3546" s="8">
        <v>0</v>
      </c>
      <c r="AB3546">
        <v>108.71</v>
      </c>
      <c r="AC3546">
        <v>24</v>
      </c>
    </row>
    <row r="3547" spans="14:29" x14ac:dyDescent="0.35">
      <c r="N3547">
        <f t="shared" si="113"/>
        <v>2.1</v>
      </c>
      <c r="O3547">
        <v>23</v>
      </c>
      <c r="P3547" t="s">
        <v>21</v>
      </c>
      <c r="Q3547" t="str">
        <f t="shared" si="114"/>
        <v>never smoked</v>
      </c>
      <c r="Z3547">
        <v>23</v>
      </c>
      <c r="AA3547" s="8">
        <v>0</v>
      </c>
      <c r="AB3547">
        <v>64.94</v>
      </c>
      <c r="AC3547">
        <v>18.8</v>
      </c>
    </row>
    <row r="3548" spans="14:29" x14ac:dyDescent="0.35">
      <c r="N3548">
        <f t="shared" si="113"/>
        <v>0.6</v>
      </c>
      <c r="O3548">
        <v>7</v>
      </c>
      <c r="P3548" t="s">
        <v>24</v>
      </c>
      <c r="Q3548" t="str">
        <f t="shared" si="114"/>
        <v>never smoked</v>
      </c>
      <c r="Z3548">
        <v>7</v>
      </c>
      <c r="AA3548" s="8">
        <v>0</v>
      </c>
      <c r="AB3548">
        <v>98.22</v>
      </c>
      <c r="AC3548">
        <v>34</v>
      </c>
    </row>
    <row r="3549" spans="14:29" x14ac:dyDescent="0.35">
      <c r="N3549">
        <f t="shared" si="113"/>
        <v>8.9</v>
      </c>
      <c r="O3549">
        <v>74</v>
      </c>
      <c r="P3549" t="s">
        <v>21</v>
      </c>
      <c r="Q3549" t="str">
        <f t="shared" si="114"/>
        <v>never smoked</v>
      </c>
      <c r="Z3549">
        <v>74</v>
      </c>
      <c r="AA3549" s="8">
        <v>0</v>
      </c>
      <c r="AB3549">
        <v>83.5</v>
      </c>
      <c r="AC3549">
        <v>25.8</v>
      </c>
    </row>
    <row r="3550" spans="14:29" x14ac:dyDescent="0.35">
      <c r="N3550">
        <f t="shared" si="113"/>
        <v>7.4</v>
      </c>
      <c r="O3550">
        <v>61</v>
      </c>
      <c r="P3550" t="s">
        <v>21</v>
      </c>
      <c r="Q3550" t="str">
        <f t="shared" si="114"/>
        <v>never smoked</v>
      </c>
      <c r="Z3550">
        <v>61</v>
      </c>
      <c r="AA3550" s="8">
        <v>0</v>
      </c>
      <c r="AB3550">
        <v>192.47</v>
      </c>
      <c r="AC3550">
        <v>30.3</v>
      </c>
    </row>
    <row r="3551" spans="14:29" x14ac:dyDescent="0.35">
      <c r="N3551">
        <f t="shared" si="113"/>
        <v>9.6</v>
      </c>
      <c r="O3551">
        <v>80</v>
      </c>
      <c r="P3551" t="s">
        <v>22</v>
      </c>
      <c r="Q3551" t="str">
        <f t="shared" si="114"/>
        <v>smokes</v>
      </c>
      <c r="Z3551">
        <v>80</v>
      </c>
      <c r="AA3551" s="8">
        <v>0</v>
      </c>
      <c r="AB3551">
        <v>125.89</v>
      </c>
      <c r="AC3551">
        <v>28.9</v>
      </c>
    </row>
    <row r="3552" spans="14:29" x14ac:dyDescent="0.35">
      <c r="N3552">
        <f t="shared" si="113"/>
        <v>3.5999999999999996</v>
      </c>
      <c r="O3552">
        <v>35</v>
      </c>
      <c r="P3552" t="s">
        <v>21</v>
      </c>
      <c r="Q3552" t="str">
        <f t="shared" si="114"/>
        <v>never smoked</v>
      </c>
      <c r="Z3552">
        <v>35</v>
      </c>
      <c r="AA3552" s="8">
        <v>0</v>
      </c>
      <c r="AB3552">
        <v>87.72</v>
      </c>
      <c r="AC3552">
        <v>21.3</v>
      </c>
    </row>
    <row r="3553" spans="14:29" x14ac:dyDescent="0.35">
      <c r="N3553">
        <f t="shared" si="113"/>
        <v>4.6000000000000005</v>
      </c>
      <c r="O3553">
        <v>43</v>
      </c>
      <c r="P3553" t="s">
        <v>21</v>
      </c>
      <c r="Q3553" t="str">
        <f t="shared" si="114"/>
        <v>never smoked</v>
      </c>
      <c r="Z3553">
        <v>43</v>
      </c>
      <c r="AA3553" s="8">
        <v>0</v>
      </c>
      <c r="AB3553">
        <v>68.94</v>
      </c>
      <c r="AC3553">
        <v>26.8</v>
      </c>
    </row>
    <row r="3554" spans="14:29" x14ac:dyDescent="0.35">
      <c r="N3554">
        <f t="shared" si="113"/>
        <v>2.4</v>
      </c>
      <c r="O3554">
        <v>25</v>
      </c>
      <c r="P3554" t="s">
        <v>24</v>
      </c>
      <c r="Q3554" t="str">
        <f t="shared" si="114"/>
        <v>smokes</v>
      </c>
      <c r="Z3554">
        <v>25</v>
      </c>
      <c r="AA3554" s="8">
        <v>0</v>
      </c>
      <c r="AB3554">
        <v>66.510000000000005</v>
      </c>
      <c r="AC3554">
        <v>29.2</v>
      </c>
    </row>
    <row r="3555" spans="14:29" x14ac:dyDescent="0.35">
      <c r="N3555">
        <f t="shared" si="113"/>
        <v>8.6999999999999993</v>
      </c>
      <c r="O3555">
        <v>72</v>
      </c>
      <c r="P3555" t="s">
        <v>16</v>
      </c>
      <c r="Q3555" t="str">
        <f t="shared" si="114"/>
        <v>formerly smoked</v>
      </c>
      <c r="Z3555">
        <v>72</v>
      </c>
      <c r="AA3555" s="8">
        <v>0</v>
      </c>
      <c r="AB3555">
        <v>85.82</v>
      </c>
      <c r="AC3555">
        <v>25</v>
      </c>
    </row>
    <row r="3556" spans="14:29" x14ac:dyDescent="0.35">
      <c r="N3556">
        <f t="shared" si="113"/>
        <v>4.9000000000000004</v>
      </c>
      <c r="O3556">
        <v>45</v>
      </c>
      <c r="P3556" t="s">
        <v>21</v>
      </c>
      <c r="Q3556" t="str">
        <f t="shared" si="114"/>
        <v>never smoked</v>
      </c>
      <c r="Z3556">
        <v>45</v>
      </c>
      <c r="AA3556" s="8">
        <v>0</v>
      </c>
      <c r="AB3556">
        <v>87.47</v>
      </c>
      <c r="AC3556">
        <v>21.5</v>
      </c>
    </row>
    <row r="3557" spans="14:29" x14ac:dyDescent="0.35">
      <c r="N3557">
        <f t="shared" si="113"/>
        <v>0.8</v>
      </c>
      <c r="O3557">
        <v>9</v>
      </c>
      <c r="P3557" t="s">
        <v>24</v>
      </c>
      <c r="Q3557" t="str">
        <f t="shared" si="114"/>
        <v>never smoked</v>
      </c>
      <c r="Z3557">
        <v>9</v>
      </c>
      <c r="AA3557" s="8">
        <v>0</v>
      </c>
      <c r="AB3557">
        <v>87.74</v>
      </c>
      <c r="AC3557">
        <v>17.100000000000001</v>
      </c>
    </row>
    <row r="3558" spans="14:29" x14ac:dyDescent="0.35">
      <c r="N3558">
        <f t="shared" si="113"/>
        <v>3.3000000000000003</v>
      </c>
      <c r="O3558">
        <v>33</v>
      </c>
      <c r="P3558" t="s">
        <v>21</v>
      </c>
      <c r="Q3558" t="str">
        <f t="shared" si="114"/>
        <v>never smoked</v>
      </c>
      <c r="Z3558">
        <v>33</v>
      </c>
      <c r="AA3558" s="8">
        <v>0</v>
      </c>
      <c r="AB3558">
        <v>85.12</v>
      </c>
      <c r="AC3558">
        <v>32.5</v>
      </c>
    </row>
    <row r="3559" spans="14:29" x14ac:dyDescent="0.35">
      <c r="N3559">
        <f t="shared" si="113"/>
        <v>6.1</v>
      </c>
      <c r="O3559">
        <v>53</v>
      </c>
      <c r="P3559" t="s">
        <v>16</v>
      </c>
      <c r="Q3559" t="str">
        <f t="shared" si="114"/>
        <v>formerly smoked</v>
      </c>
      <c r="Z3559">
        <v>53</v>
      </c>
      <c r="AA3559" s="8">
        <v>0</v>
      </c>
      <c r="AB3559">
        <v>103.37</v>
      </c>
      <c r="AC3559">
        <v>26.9</v>
      </c>
    </row>
    <row r="3560" spans="14:29" x14ac:dyDescent="0.35">
      <c r="N3560">
        <f t="shared" si="113"/>
        <v>8.1999999999999993</v>
      </c>
      <c r="O3560">
        <v>67</v>
      </c>
      <c r="P3560" t="s">
        <v>21</v>
      </c>
      <c r="Q3560" t="str">
        <f t="shared" si="114"/>
        <v>never smoked</v>
      </c>
      <c r="Z3560">
        <v>67</v>
      </c>
      <c r="AA3560" s="8">
        <v>0</v>
      </c>
      <c r="AB3560">
        <v>81.680000000000007</v>
      </c>
      <c r="AC3560">
        <v>30.4</v>
      </c>
    </row>
    <row r="3561" spans="14:29" x14ac:dyDescent="0.35">
      <c r="N3561">
        <f t="shared" si="113"/>
        <v>7.1</v>
      </c>
      <c r="O3561">
        <v>59</v>
      </c>
      <c r="P3561" t="s">
        <v>21</v>
      </c>
      <c r="Q3561" t="str">
        <f t="shared" si="114"/>
        <v>never smoked</v>
      </c>
      <c r="Z3561">
        <v>59</v>
      </c>
      <c r="AA3561" s="8">
        <v>0</v>
      </c>
      <c r="AB3561">
        <v>76.510000000000005</v>
      </c>
      <c r="AC3561">
        <v>29.8</v>
      </c>
    </row>
    <row r="3562" spans="14:29" x14ac:dyDescent="0.35">
      <c r="N3562">
        <f t="shared" si="113"/>
        <v>0.1</v>
      </c>
      <c r="O3562">
        <v>1.32</v>
      </c>
      <c r="P3562" t="s">
        <v>24</v>
      </c>
      <c r="Q3562" t="str">
        <f t="shared" si="114"/>
        <v>never smoked</v>
      </c>
      <c r="Z3562">
        <v>1.32</v>
      </c>
      <c r="AA3562" s="8">
        <v>0</v>
      </c>
      <c r="AB3562">
        <v>110.17</v>
      </c>
      <c r="AC3562">
        <v>20.3</v>
      </c>
    </row>
    <row r="3563" spans="14:29" x14ac:dyDescent="0.35">
      <c r="N3563">
        <f t="shared" si="113"/>
        <v>2.6</v>
      </c>
      <c r="O3563">
        <v>27</v>
      </c>
      <c r="P3563" t="s">
        <v>22</v>
      </c>
      <c r="Q3563" t="str">
        <f t="shared" si="114"/>
        <v>smokes</v>
      </c>
      <c r="Z3563">
        <v>27</v>
      </c>
      <c r="AA3563" s="8">
        <v>0</v>
      </c>
      <c r="AB3563">
        <v>65.12</v>
      </c>
      <c r="AC3563">
        <v>41.1</v>
      </c>
    </row>
    <row r="3564" spans="14:29" x14ac:dyDescent="0.35">
      <c r="N3564">
        <f t="shared" si="113"/>
        <v>4.3</v>
      </c>
      <c r="O3564">
        <v>41</v>
      </c>
      <c r="P3564" t="s">
        <v>24</v>
      </c>
      <c r="Q3564" t="str">
        <f t="shared" si="114"/>
        <v>smokes</v>
      </c>
      <c r="Z3564">
        <v>41</v>
      </c>
      <c r="AA3564" s="8">
        <v>0</v>
      </c>
      <c r="AB3564">
        <v>76.66</v>
      </c>
      <c r="AC3564">
        <v>28.1</v>
      </c>
    </row>
    <row r="3565" spans="14:29" x14ac:dyDescent="0.35">
      <c r="N3565">
        <f t="shared" si="113"/>
        <v>7.8000000000000007</v>
      </c>
      <c r="O3565">
        <v>64</v>
      </c>
      <c r="P3565" t="s">
        <v>24</v>
      </c>
      <c r="Q3565" t="str">
        <f t="shared" si="114"/>
        <v>formerly smoked</v>
      </c>
      <c r="Z3565">
        <v>64</v>
      </c>
      <c r="AA3565" s="8">
        <v>0</v>
      </c>
      <c r="AB3565">
        <v>109.88</v>
      </c>
      <c r="AC3565">
        <v>33.9</v>
      </c>
    </row>
    <row r="3566" spans="14:29" x14ac:dyDescent="0.35">
      <c r="N3566">
        <f t="shared" si="113"/>
        <v>6.5</v>
      </c>
      <c r="O3566">
        <v>55</v>
      </c>
      <c r="P3566" t="s">
        <v>24</v>
      </c>
      <c r="Q3566" t="str">
        <f t="shared" si="114"/>
        <v>smokes</v>
      </c>
      <c r="Z3566">
        <v>55</v>
      </c>
      <c r="AA3566" s="8">
        <v>0</v>
      </c>
      <c r="AB3566">
        <v>199.38</v>
      </c>
      <c r="AC3566">
        <v>39</v>
      </c>
    </row>
    <row r="3567" spans="14:29" x14ac:dyDescent="0.35">
      <c r="N3567">
        <f t="shared" si="113"/>
        <v>4.2</v>
      </c>
      <c r="O3567">
        <v>40</v>
      </c>
      <c r="P3567" t="s">
        <v>21</v>
      </c>
      <c r="Q3567" t="str">
        <f t="shared" si="114"/>
        <v>never smoked</v>
      </c>
      <c r="Z3567">
        <v>40</v>
      </c>
      <c r="AA3567" s="8">
        <v>0</v>
      </c>
      <c r="AB3567">
        <v>65.77</v>
      </c>
      <c r="AC3567">
        <v>31.2</v>
      </c>
    </row>
    <row r="3568" spans="14:29" x14ac:dyDescent="0.35">
      <c r="N3568">
        <f t="shared" si="113"/>
        <v>3.3000000000000003</v>
      </c>
      <c r="O3568">
        <v>33</v>
      </c>
      <c r="P3568" t="s">
        <v>21</v>
      </c>
      <c r="Q3568" t="str">
        <f t="shared" si="114"/>
        <v>never smoked</v>
      </c>
      <c r="Z3568">
        <v>33</v>
      </c>
      <c r="AA3568" s="8">
        <v>0</v>
      </c>
      <c r="AB3568">
        <v>55.72</v>
      </c>
      <c r="AC3568">
        <v>38.200000000000003</v>
      </c>
    </row>
    <row r="3569" spans="14:29" x14ac:dyDescent="0.35">
      <c r="N3569">
        <f t="shared" si="113"/>
        <v>3.3000000000000003</v>
      </c>
      <c r="O3569">
        <v>33</v>
      </c>
      <c r="P3569" t="s">
        <v>21</v>
      </c>
      <c r="Q3569" t="str">
        <f t="shared" si="114"/>
        <v>never smoked</v>
      </c>
      <c r="Z3569">
        <v>33</v>
      </c>
      <c r="AA3569" s="8">
        <v>0</v>
      </c>
      <c r="AB3569">
        <v>75.67</v>
      </c>
      <c r="AC3569">
        <v>44.7</v>
      </c>
    </row>
    <row r="3570" spans="14:29" x14ac:dyDescent="0.35">
      <c r="N3570">
        <f t="shared" si="113"/>
        <v>4.0999999999999996</v>
      </c>
      <c r="O3570">
        <v>39</v>
      </c>
      <c r="P3570" t="s">
        <v>22</v>
      </c>
      <c r="Q3570" t="str">
        <f t="shared" si="114"/>
        <v>smokes</v>
      </c>
      <c r="Z3570">
        <v>39</v>
      </c>
      <c r="AA3570" s="8">
        <v>0</v>
      </c>
      <c r="AB3570">
        <v>88.18</v>
      </c>
      <c r="AC3570">
        <v>33.5</v>
      </c>
    </row>
    <row r="3571" spans="14:29" x14ac:dyDescent="0.35">
      <c r="N3571">
        <f t="shared" si="113"/>
        <v>8.9</v>
      </c>
      <c r="O3571">
        <v>74</v>
      </c>
      <c r="P3571" t="s">
        <v>21</v>
      </c>
      <c r="Q3571" t="str">
        <f t="shared" si="114"/>
        <v>never smoked</v>
      </c>
      <c r="Z3571">
        <v>74</v>
      </c>
      <c r="AA3571" s="8">
        <v>0</v>
      </c>
      <c r="AB3571">
        <v>95.94</v>
      </c>
      <c r="AC3571">
        <v>27</v>
      </c>
    </row>
    <row r="3572" spans="14:29" x14ac:dyDescent="0.35">
      <c r="N3572">
        <f t="shared" si="113"/>
        <v>3.9000000000000004</v>
      </c>
      <c r="O3572">
        <v>38</v>
      </c>
      <c r="P3572" t="s">
        <v>21</v>
      </c>
      <c r="Q3572" t="str">
        <f t="shared" si="114"/>
        <v>never smoked</v>
      </c>
      <c r="Z3572">
        <v>38</v>
      </c>
      <c r="AA3572" s="8">
        <v>0</v>
      </c>
      <c r="AB3572">
        <v>86.93</v>
      </c>
      <c r="AC3572">
        <v>31.1</v>
      </c>
    </row>
    <row r="3573" spans="14:29" x14ac:dyDescent="0.35">
      <c r="N3573">
        <f t="shared" si="113"/>
        <v>6.1</v>
      </c>
      <c r="O3573">
        <v>53</v>
      </c>
      <c r="P3573" t="s">
        <v>21</v>
      </c>
      <c r="Q3573" t="str">
        <f t="shared" si="114"/>
        <v>never smoked</v>
      </c>
      <c r="Z3573">
        <v>53</v>
      </c>
      <c r="AA3573" s="8">
        <v>0</v>
      </c>
      <c r="AB3573">
        <v>85.17</v>
      </c>
      <c r="AC3573">
        <v>29.2</v>
      </c>
    </row>
    <row r="3574" spans="14:29" x14ac:dyDescent="0.35">
      <c r="N3574">
        <f t="shared" si="113"/>
        <v>2</v>
      </c>
      <c r="O3574">
        <v>22</v>
      </c>
      <c r="P3574" t="s">
        <v>21</v>
      </c>
      <c r="Q3574" t="str">
        <f t="shared" si="114"/>
        <v>never smoked</v>
      </c>
      <c r="Z3574">
        <v>22</v>
      </c>
      <c r="AA3574" s="8">
        <v>0</v>
      </c>
      <c r="AB3574">
        <v>111.1</v>
      </c>
      <c r="AC3574">
        <v>26.6</v>
      </c>
    </row>
    <row r="3575" spans="14:29" x14ac:dyDescent="0.35">
      <c r="N3575">
        <f t="shared" si="113"/>
        <v>0.5</v>
      </c>
      <c r="O3575">
        <v>5</v>
      </c>
      <c r="P3575" t="s">
        <v>24</v>
      </c>
      <c r="Q3575" t="str">
        <f t="shared" si="114"/>
        <v>never smoked</v>
      </c>
      <c r="Z3575">
        <v>5</v>
      </c>
      <c r="AA3575" s="8">
        <v>0</v>
      </c>
      <c r="AB3575">
        <v>92</v>
      </c>
      <c r="AC3575">
        <v>17.899999999999999</v>
      </c>
    </row>
    <row r="3576" spans="14:29" x14ac:dyDescent="0.35">
      <c r="N3576">
        <f t="shared" si="113"/>
        <v>2.3000000000000003</v>
      </c>
      <c r="O3576">
        <v>24</v>
      </c>
      <c r="P3576" t="s">
        <v>16</v>
      </c>
      <c r="Q3576" t="str">
        <f t="shared" si="114"/>
        <v>formerly smoked</v>
      </c>
      <c r="Z3576">
        <v>24</v>
      </c>
      <c r="AA3576" s="8">
        <v>0</v>
      </c>
      <c r="AB3576">
        <v>97.47</v>
      </c>
      <c r="AC3576">
        <v>24.2</v>
      </c>
    </row>
    <row r="3577" spans="14:29" x14ac:dyDescent="0.35">
      <c r="N3577">
        <f t="shared" si="113"/>
        <v>2.6</v>
      </c>
      <c r="O3577">
        <v>27</v>
      </c>
      <c r="P3577" t="s">
        <v>24</v>
      </c>
      <c r="Q3577" t="str">
        <f t="shared" si="114"/>
        <v>smokes</v>
      </c>
      <c r="Z3577">
        <v>27</v>
      </c>
      <c r="AA3577" s="8">
        <v>0</v>
      </c>
      <c r="AB3577">
        <v>79.209999999999994</v>
      </c>
      <c r="AC3577">
        <v>19.5</v>
      </c>
    </row>
    <row r="3578" spans="14:29" x14ac:dyDescent="0.35">
      <c r="N3578">
        <f t="shared" si="113"/>
        <v>4.3</v>
      </c>
      <c r="O3578">
        <v>41</v>
      </c>
      <c r="P3578" t="s">
        <v>16</v>
      </c>
      <c r="Q3578" t="str">
        <f t="shared" si="114"/>
        <v>formerly smoked</v>
      </c>
      <c r="Z3578">
        <v>41</v>
      </c>
      <c r="AA3578" s="8">
        <v>0</v>
      </c>
      <c r="AB3578">
        <v>83.97</v>
      </c>
      <c r="AC3578">
        <v>28.5</v>
      </c>
    </row>
    <row r="3579" spans="14:29" x14ac:dyDescent="0.35">
      <c r="N3579">
        <f t="shared" si="113"/>
        <v>1.7999999999999998</v>
      </c>
      <c r="O3579">
        <v>20</v>
      </c>
      <c r="P3579" t="s">
        <v>21</v>
      </c>
      <c r="Q3579" t="str">
        <f t="shared" si="114"/>
        <v>never smoked</v>
      </c>
      <c r="Z3579">
        <v>20</v>
      </c>
      <c r="AA3579" s="8">
        <v>0</v>
      </c>
      <c r="AB3579">
        <v>98.55</v>
      </c>
      <c r="AC3579">
        <v>21.3</v>
      </c>
    </row>
    <row r="3580" spans="14:29" x14ac:dyDescent="0.35">
      <c r="N3580">
        <f t="shared" si="113"/>
        <v>8.6</v>
      </c>
      <c r="O3580">
        <v>71</v>
      </c>
      <c r="P3580" t="s">
        <v>21</v>
      </c>
      <c r="Q3580" t="str">
        <f t="shared" si="114"/>
        <v>never smoked</v>
      </c>
      <c r="Z3580">
        <v>71</v>
      </c>
      <c r="AA3580" s="8">
        <v>0</v>
      </c>
      <c r="AB3580">
        <v>202.98</v>
      </c>
      <c r="AC3580">
        <v>41.3</v>
      </c>
    </row>
    <row r="3581" spans="14:29" x14ac:dyDescent="0.35">
      <c r="N3581">
        <f t="shared" si="113"/>
        <v>7.9</v>
      </c>
      <c r="O3581">
        <v>65</v>
      </c>
      <c r="P3581" t="s">
        <v>21</v>
      </c>
      <c r="Q3581" t="str">
        <f t="shared" si="114"/>
        <v>never smoked</v>
      </c>
      <c r="Z3581">
        <v>65</v>
      </c>
      <c r="AA3581" s="8">
        <v>0</v>
      </c>
      <c r="AB3581">
        <v>60.7</v>
      </c>
      <c r="AC3581">
        <v>31.3</v>
      </c>
    </row>
    <row r="3582" spans="14:29" x14ac:dyDescent="0.35">
      <c r="N3582">
        <f t="shared" si="113"/>
        <v>3.9000000000000004</v>
      </c>
      <c r="O3582">
        <v>38</v>
      </c>
      <c r="P3582" t="s">
        <v>21</v>
      </c>
      <c r="Q3582" t="str">
        <f t="shared" si="114"/>
        <v>never smoked</v>
      </c>
      <c r="Z3582">
        <v>38</v>
      </c>
      <c r="AA3582" s="8">
        <v>0</v>
      </c>
      <c r="AB3582">
        <v>92.22</v>
      </c>
      <c r="AC3582">
        <v>40.799999999999997</v>
      </c>
    </row>
    <row r="3583" spans="14:29" x14ac:dyDescent="0.35">
      <c r="N3583">
        <f t="shared" si="113"/>
        <v>2.4</v>
      </c>
      <c r="O3583">
        <v>25</v>
      </c>
      <c r="P3583" t="s">
        <v>24</v>
      </c>
      <c r="Q3583" t="str">
        <f t="shared" si="114"/>
        <v>smokes</v>
      </c>
      <c r="Z3583">
        <v>25</v>
      </c>
      <c r="AA3583" s="8">
        <v>0</v>
      </c>
      <c r="AB3583">
        <v>79.94</v>
      </c>
      <c r="AC3583">
        <v>36.6</v>
      </c>
    </row>
    <row r="3584" spans="14:29" x14ac:dyDescent="0.35">
      <c r="N3584">
        <f t="shared" si="113"/>
        <v>6.1</v>
      </c>
      <c r="O3584">
        <v>53</v>
      </c>
      <c r="P3584" t="s">
        <v>24</v>
      </c>
      <c r="Q3584" t="str">
        <f t="shared" si="114"/>
        <v>smokes</v>
      </c>
      <c r="Z3584">
        <v>53</v>
      </c>
      <c r="AA3584" s="8">
        <v>0</v>
      </c>
      <c r="AB3584">
        <v>83.68</v>
      </c>
      <c r="AC3584">
        <v>26.7</v>
      </c>
    </row>
    <row r="3585" spans="14:29" x14ac:dyDescent="0.35">
      <c r="N3585">
        <f t="shared" si="113"/>
        <v>5.6000000000000005</v>
      </c>
      <c r="O3585">
        <v>50</v>
      </c>
      <c r="P3585" t="s">
        <v>16</v>
      </c>
      <c r="Q3585" t="str">
        <f t="shared" si="114"/>
        <v>formerly smoked</v>
      </c>
      <c r="Z3585">
        <v>50</v>
      </c>
      <c r="AA3585" s="8">
        <v>0</v>
      </c>
      <c r="AB3585">
        <v>69.92</v>
      </c>
      <c r="AC3585">
        <v>18.7</v>
      </c>
    </row>
    <row r="3586" spans="14:29" x14ac:dyDescent="0.35">
      <c r="N3586">
        <f t="shared" si="113"/>
        <v>0.1</v>
      </c>
      <c r="O3586">
        <v>1.24</v>
      </c>
      <c r="P3586" t="s">
        <v>24</v>
      </c>
      <c r="Q3586" t="str">
        <f t="shared" si="114"/>
        <v>never smoked</v>
      </c>
      <c r="Z3586">
        <v>1.24</v>
      </c>
      <c r="AA3586" s="8">
        <v>0</v>
      </c>
      <c r="AB3586">
        <v>136.96</v>
      </c>
      <c r="AC3586">
        <v>15.2</v>
      </c>
    </row>
    <row r="3587" spans="14:29" x14ac:dyDescent="0.35">
      <c r="N3587">
        <f t="shared" ref="N3587:N3650" si="115">_xlfn.PERCENTRANK.EXC(O:O,O3587,2)*10</f>
        <v>6.5</v>
      </c>
      <c r="O3587">
        <v>55</v>
      </c>
      <c r="P3587" t="s">
        <v>21</v>
      </c>
      <c r="Q3587" t="str">
        <f t="shared" ref="Q3587:Q3650" si="116">IF(P3587="Unknown",IF(N3587&gt;=7,"formerly smoked",IF(N3587&gt;=2,"smokes","never smoked")),P3587)</f>
        <v>never smoked</v>
      </c>
      <c r="Z3587">
        <v>55</v>
      </c>
      <c r="AA3587" s="8">
        <v>0</v>
      </c>
      <c r="AB3587">
        <v>95.32</v>
      </c>
      <c r="AC3587">
        <v>26.8</v>
      </c>
    </row>
    <row r="3588" spans="14:29" x14ac:dyDescent="0.35">
      <c r="N3588">
        <f t="shared" si="115"/>
        <v>3.9000000000000004</v>
      </c>
      <c r="O3588">
        <v>38</v>
      </c>
      <c r="P3588" t="s">
        <v>21</v>
      </c>
      <c r="Q3588" t="str">
        <f t="shared" si="116"/>
        <v>never smoked</v>
      </c>
      <c r="Z3588">
        <v>38</v>
      </c>
      <c r="AA3588" s="8">
        <v>0</v>
      </c>
      <c r="AB3588">
        <v>107.78</v>
      </c>
      <c r="AC3588">
        <v>25.1</v>
      </c>
    </row>
    <row r="3589" spans="14:29" x14ac:dyDescent="0.35">
      <c r="N3589">
        <f t="shared" si="115"/>
        <v>8.6999999999999993</v>
      </c>
      <c r="O3589">
        <v>72</v>
      </c>
      <c r="P3589" t="s">
        <v>16</v>
      </c>
      <c r="Q3589" t="str">
        <f t="shared" si="116"/>
        <v>formerly smoked</v>
      </c>
      <c r="Z3589">
        <v>72</v>
      </c>
      <c r="AA3589" s="8">
        <v>0</v>
      </c>
      <c r="AB3589">
        <v>198.32</v>
      </c>
      <c r="AC3589">
        <v>31.3</v>
      </c>
    </row>
    <row r="3590" spans="14:29" x14ac:dyDescent="0.35">
      <c r="N3590">
        <f t="shared" si="115"/>
        <v>4.6000000000000005</v>
      </c>
      <c r="O3590">
        <v>43</v>
      </c>
      <c r="P3590" t="s">
        <v>21</v>
      </c>
      <c r="Q3590" t="str">
        <f t="shared" si="116"/>
        <v>never smoked</v>
      </c>
      <c r="Z3590">
        <v>43</v>
      </c>
      <c r="AA3590" s="8">
        <v>0</v>
      </c>
      <c r="AB3590">
        <v>100.16</v>
      </c>
      <c r="AC3590">
        <v>59.7</v>
      </c>
    </row>
    <row r="3591" spans="14:29" x14ac:dyDescent="0.35">
      <c r="N3591">
        <f t="shared" si="115"/>
        <v>2.9</v>
      </c>
      <c r="O3591">
        <v>30</v>
      </c>
      <c r="P3591" t="s">
        <v>21</v>
      </c>
      <c r="Q3591" t="str">
        <f t="shared" si="116"/>
        <v>never smoked</v>
      </c>
      <c r="Z3591">
        <v>30</v>
      </c>
      <c r="AA3591" s="8">
        <v>0</v>
      </c>
      <c r="AB3591">
        <v>96.02</v>
      </c>
      <c r="AC3591">
        <v>29.8</v>
      </c>
    </row>
    <row r="3592" spans="14:29" x14ac:dyDescent="0.35">
      <c r="N3592">
        <f t="shared" si="115"/>
        <v>8.4</v>
      </c>
      <c r="O3592">
        <v>69</v>
      </c>
      <c r="P3592" t="s">
        <v>16</v>
      </c>
      <c r="Q3592" t="str">
        <f t="shared" si="116"/>
        <v>formerly smoked</v>
      </c>
      <c r="Z3592">
        <v>69</v>
      </c>
      <c r="AA3592" s="8">
        <v>0</v>
      </c>
      <c r="AB3592">
        <v>112.69</v>
      </c>
      <c r="AC3592">
        <v>33.5</v>
      </c>
    </row>
    <row r="3593" spans="14:29" x14ac:dyDescent="0.35">
      <c r="N3593">
        <f t="shared" si="115"/>
        <v>7.4</v>
      </c>
      <c r="O3593">
        <v>61</v>
      </c>
      <c r="P3593" t="s">
        <v>21</v>
      </c>
      <c r="Q3593" t="str">
        <f t="shared" si="116"/>
        <v>never smoked</v>
      </c>
      <c r="Z3593">
        <v>61</v>
      </c>
      <c r="AA3593" s="8">
        <v>0</v>
      </c>
      <c r="AB3593">
        <v>60.61</v>
      </c>
      <c r="AC3593">
        <v>24.5</v>
      </c>
    </row>
    <row r="3594" spans="14:29" x14ac:dyDescent="0.35">
      <c r="N3594">
        <f t="shared" si="115"/>
        <v>3.4000000000000004</v>
      </c>
      <c r="O3594">
        <v>34</v>
      </c>
      <c r="P3594" t="s">
        <v>21</v>
      </c>
      <c r="Q3594" t="str">
        <f t="shared" si="116"/>
        <v>never smoked</v>
      </c>
      <c r="Z3594">
        <v>34</v>
      </c>
      <c r="AA3594" s="8">
        <v>0</v>
      </c>
      <c r="AB3594">
        <v>79.77</v>
      </c>
      <c r="AC3594">
        <v>33.6</v>
      </c>
    </row>
    <row r="3595" spans="14:29" x14ac:dyDescent="0.35">
      <c r="N3595">
        <f t="shared" si="115"/>
        <v>4.6000000000000005</v>
      </c>
      <c r="O3595">
        <v>43</v>
      </c>
      <c r="P3595" t="s">
        <v>16</v>
      </c>
      <c r="Q3595" t="str">
        <f t="shared" si="116"/>
        <v>formerly smoked</v>
      </c>
      <c r="Z3595">
        <v>43</v>
      </c>
      <c r="AA3595" s="8">
        <v>0</v>
      </c>
      <c r="AB3595">
        <v>87.41</v>
      </c>
      <c r="AC3595">
        <v>39.700000000000003</v>
      </c>
    </row>
    <row r="3596" spans="14:29" x14ac:dyDescent="0.35">
      <c r="N3596">
        <f t="shared" si="115"/>
        <v>7.5</v>
      </c>
      <c r="O3596">
        <v>62</v>
      </c>
      <c r="P3596" t="s">
        <v>21</v>
      </c>
      <c r="Q3596" t="str">
        <f t="shared" si="116"/>
        <v>never smoked</v>
      </c>
      <c r="Z3596">
        <v>62</v>
      </c>
      <c r="AA3596" s="8">
        <v>0</v>
      </c>
      <c r="AB3596">
        <v>226.38</v>
      </c>
      <c r="AC3596">
        <v>47.4</v>
      </c>
    </row>
    <row r="3597" spans="14:29" x14ac:dyDescent="0.35">
      <c r="N3597">
        <f t="shared" si="115"/>
        <v>5.3000000000000007</v>
      </c>
      <c r="O3597">
        <v>48</v>
      </c>
      <c r="P3597" t="s">
        <v>22</v>
      </c>
      <c r="Q3597" t="str">
        <f t="shared" si="116"/>
        <v>smokes</v>
      </c>
      <c r="Z3597">
        <v>48</v>
      </c>
      <c r="AA3597" s="8">
        <v>0</v>
      </c>
      <c r="AB3597">
        <v>124.64</v>
      </c>
      <c r="AC3597">
        <v>26.4</v>
      </c>
    </row>
    <row r="3598" spans="14:29" x14ac:dyDescent="0.35">
      <c r="N3598">
        <f t="shared" si="115"/>
        <v>3.8</v>
      </c>
      <c r="O3598">
        <v>37</v>
      </c>
      <c r="P3598" t="s">
        <v>21</v>
      </c>
      <c r="Q3598" t="str">
        <f t="shared" si="116"/>
        <v>never smoked</v>
      </c>
      <c r="Z3598">
        <v>37</v>
      </c>
      <c r="AA3598" s="8">
        <v>0</v>
      </c>
      <c r="AB3598">
        <v>69.42</v>
      </c>
      <c r="AC3598">
        <v>33</v>
      </c>
    </row>
    <row r="3599" spans="14:29" x14ac:dyDescent="0.35">
      <c r="N3599">
        <f t="shared" si="115"/>
        <v>7.8000000000000007</v>
      </c>
      <c r="O3599">
        <v>64</v>
      </c>
      <c r="P3599" t="s">
        <v>21</v>
      </c>
      <c r="Q3599" t="str">
        <f t="shared" si="116"/>
        <v>never smoked</v>
      </c>
      <c r="Z3599">
        <v>64</v>
      </c>
      <c r="AA3599" s="8">
        <v>0</v>
      </c>
      <c r="AB3599">
        <v>77.680000000000007</v>
      </c>
      <c r="AC3599">
        <v>31.4</v>
      </c>
    </row>
    <row r="3600" spans="14:29" x14ac:dyDescent="0.35">
      <c r="N3600">
        <f t="shared" si="115"/>
        <v>5.8</v>
      </c>
      <c r="O3600">
        <v>51</v>
      </c>
      <c r="P3600" t="s">
        <v>21</v>
      </c>
      <c r="Q3600" t="str">
        <f t="shared" si="116"/>
        <v>never smoked</v>
      </c>
      <c r="Z3600">
        <v>51</v>
      </c>
      <c r="AA3600" s="8">
        <v>0</v>
      </c>
      <c r="AB3600">
        <v>112.79</v>
      </c>
      <c r="AC3600">
        <v>27.2</v>
      </c>
    </row>
    <row r="3601" spans="14:29" x14ac:dyDescent="0.35">
      <c r="N3601">
        <f t="shared" si="115"/>
        <v>8.4</v>
      </c>
      <c r="O3601">
        <v>69</v>
      </c>
      <c r="P3601" t="s">
        <v>16</v>
      </c>
      <c r="Q3601" t="str">
        <f t="shared" si="116"/>
        <v>formerly smoked</v>
      </c>
      <c r="Z3601">
        <v>69</v>
      </c>
      <c r="AA3601" s="8">
        <v>0</v>
      </c>
      <c r="AB3601">
        <v>236.79</v>
      </c>
      <c r="AC3601">
        <v>35.700000000000003</v>
      </c>
    </row>
    <row r="3602" spans="14:29" x14ac:dyDescent="0.35">
      <c r="N3602">
        <f t="shared" si="115"/>
        <v>8.9</v>
      </c>
      <c r="O3602">
        <v>75</v>
      </c>
      <c r="P3602" t="s">
        <v>16</v>
      </c>
      <c r="Q3602" t="str">
        <f t="shared" si="116"/>
        <v>formerly smoked</v>
      </c>
      <c r="Z3602">
        <v>75</v>
      </c>
      <c r="AA3602" s="8">
        <v>0</v>
      </c>
      <c r="AB3602">
        <v>219.82</v>
      </c>
      <c r="AC3602">
        <v>29.5</v>
      </c>
    </row>
    <row r="3603" spans="14:29" x14ac:dyDescent="0.35">
      <c r="N3603">
        <f t="shared" si="115"/>
        <v>2.6</v>
      </c>
      <c r="O3603">
        <v>27</v>
      </c>
      <c r="P3603" t="s">
        <v>24</v>
      </c>
      <c r="Q3603" t="str">
        <f t="shared" si="116"/>
        <v>smokes</v>
      </c>
      <c r="Z3603">
        <v>27</v>
      </c>
      <c r="AA3603" s="8">
        <v>0</v>
      </c>
      <c r="AB3603">
        <v>82.05</v>
      </c>
      <c r="AC3603">
        <v>21</v>
      </c>
    </row>
    <row r="3604" spans="14:29" x14ac:dyDescent="0.35">
      <c r="N3604">
        <f t="shared" si="115"/>
        <v>5.5</v>
      </c>
      <c r="O3604">
        <v>49</v>
      </c>
      <c r="P3604" t="s">
        <v>21</v>
      </c>
      <c r="Q3604" t="str">
        <f t="shared" si="116"/>
        <v>never smoked</v>
      </c>
      <c r="Z3604">
        <v>49</v>
      </c>
      <c r="AA3604" s="8">
        <v>0</v>
      </c>
      <c r="AB3604">
        <v>104.08</v>
      </c>
      <c r="AC3604">
        <v>26.6</v>
      </c>
    </row>
    <row r="3605" spans="14:29" x14ac:dyDescent="0.35">
      <c r="N3605">
        <f t="shared" si="115"/>
        <v>9.8000000000000007</v>
      </c>
      <c r="O3605">
        <v>82</v>
      </c>
      <c r="P3605" t="s">
        <v>22</v>
      </c>
      <c r="Q3605" t="str">
        <f t="shared" si="116"/>
        <v>smokes</v>
      </c>
      <c r="Z3605">
        <v>82</v>
      </c>
      <c r="AA3605" s="8">
        <v>0</v>
      </c>
      <c r="AB3605">
        <v>101.57</v>
      </c>
      <c r="AC3605">
        <v>24.3</v>
      </c>
    </row>
    <row r="3606" spans="14:29" x14ac:dyDescent="0.35">
      <c r="N3606">
        <f t="shared" si="115"/>
        <v>3.7</v>
      </c>
      <c r="O3606">
        <v>36</v>
      </c>
      <c r="P3606" t="s">
        <v>22</v>
      </c>
      <c r="Q3606" t="str">
        <f t="shared" si="116"/>
        <v>smokes</v>
      </c>
      <c r="Z3606">
        <v>36</v>
      </c>
      <c r="AA3606" s="8">
        <v>0</v>
      </c>
      <c r="AB3606">
        <v>71.319999999999993</v>
      </c>
      <c r="AC3606">
        <v>43.9</v>
      </c>
    </row>
    <row r="3607" spans="14:29" x14ac:dyDescent="0.35">
      <c r="N3607">
        <f t="shared" si="115"/>
        <v>0.2</v>
      </c>
      <c r="O3607">
        <v>1.88</v>
      </c>
      <c r="P3607" t="s">
        <v>24</v>
      </c>
      <c r="Q3607" t="str">
        <f t="shared" si="116"/>
        <v>never smoked</v>
      </c>
      <c r="Z3607">
        <v>1.88</v>
      </c>
      <c r="AA3607" s="8">
        <v>0</v>
      </c>
      <c r="AB3607">
        <v>143.97</v>
      </c>
      <c r="AC3607">
        <v>28.1</v>
      </c>
    </row>
    <row r="3608" spans="14:29" x14ac:dyDescent="0.35">
      <c r="N3608">
        <f t="shared" si="115"/>
        <v>4.9000000000000004</v>
      </c>
      <c r="O3608">
        <v>45</v>
      </c>
      <c r="P3608" t="s">
        <v>24</v>
      </c>
      <c r="Q3608" t="str">
        <f t="shared" si="116"/>
        <v>smokes</v>
      </c>
      <c r="Z3608">
        <v>45</v>
      </c>
      <c r="AA3608" s="8">
        <v>0</v>
      </c>
      <c r="AB3608">
        <v>239.19</v>
      </c>
      <c r="AC3608">
        <v>52.5</v>
      </c>
    </row>
    <row r="3609" spans="14:29" x14ac:dyDescent="0.35">
      <c r="N3609">
        <f t="shared" si="115"/>
        <v>7.8000000000000007</v>
      </c>
      <c r="O3609">
        <v>64</v>
      </c>
      <c r="P3609" t="s">
        <v>16</v>
      </c>
      <c r="Q3609" t="str">
        <f t="shared" si="116"/>
        <v>formerly smoked</v>
      </c>
      <c r="Z3609">
        <v>64</v>
      </c>
      <c r="AA3609" s="8">
        <v>0</v>
      </c>
      <c r="AB3609">
        <v>78.45</v>
      </c>
      <c r="AC3609">
        <v>27</v>
      </c>
    </row>
    <row r="3610" spans="14:29" x14ac:dyDescent="0.35">
      <c r="N3610">
        <f t="shared" si="115"/>
        <v>3.2</v>
      </c>
      <c r="O3610">
        <v>32</v>
      </c>
      <c r="P3610" t="s">
        <v>21</v>
      </c>
      <c r="Q3610" t="str">
        <f t="shared" si="116"/>
        <v>never smoked</v>
      </c>
      <c r="Z3610">
        <v>32</v>
      </c>
      <c r="AA3610" s="8">
        <v>0</v>
      </c>
      <c r="AB3610">
        <v>61.11</v>
      </c>
      <c r="AC3610">
        <v>32.700000000000003</v>
      </c>
    </row>
    <row r="3611" spans="14:29" x14ac:dyDescent="0.35">
      <c r="N3611">
        <f t="shared" si="115"/>
        <v>1.3</v>
      </c>
      <c r="O3611">
        <v>15</v>
      </c>
      <c r="P3611" t="s">
        <v>24</v>
      </c>
      <c r="Q3611" t="str">
        <f t="shared" si="116"/>
        <v>never smoked</v>
      </c>
      <c r="Z3611">
        <v>15</v>
      </c>
      <c r="AA3611" s="8">
        <v>0</v>
      </c>
      <c r="AB3611">
        <v>87.29</v>
      </c>
      <c r="AC3611">
        <v>29.4</v>
      </c>
    </row>
    <row r="3612" spans="14:29" x14ac:dyDescent="0.35">
      <c r="N3612">
        <f t="shared" si="115"/>
        <v>0.1</v>
      </c>
      <c r="O3612">
        <v>1.64</v>
      </c>
      <c r="P3612" t="s">
        <v>24</v>
      </c>
      <c r="Q3612" t="str">
        <f t="shared" si="116"/>
        <v>never smoked</v>
      </c>
      <c r="Z3612">
        <v>1.64</v>
      </c>
      <c r="AA3612" s="8">
        <v>0</v>
      </c>
      <c r="AB3612">
        <v>82.49</v>
      </c>
      <c r="AC3612">
        <v>15.1</v>
      </c>
    </row>
    <row r="3613" spans="14:29" x14ac:dyDescent="0.35">
      <c r="N3613">
        <f t="shared" si="115"/>
        <v>3.4000000000000004</v>
      </c>
      <c r="O3613">
        <v>34</v>
      </c>
      <c r="P3613" t="s">
        <v>24</v>
      </c>
      <c r="Q3613" t="str">
        <f t="shared" si="116"/>
        <v>smokes</v>
      </c>
      <c r="Z3613">
        <v>34</v>
      </c>
      <c r="AA3613" s="8">
        <v>0</v>
      </c>
      <c r="AB3613">
        <v>83.15</v>
      </c>
      <c r="AC3613">
        <v>32.1</v>
      </c>
    </row>
    <row r="3614" spans="14:29" x14ac:dyDescent="0.35">
      <c r="N3614">
        <f t="shared" si="115"/>
        <v>1.5</v>
      </c>
      <c r="O3614">
        <v>17</v>
      </c>
      <c r="P3614" t="s">
        <v>21</v>
      </c>
      <c r="Q3614" t="str">
        <f t="shared" si="116"/>
        <v>never smoked</v>
      </c>
      <c r="Z3614">
        <v>17</v>
      </c>
      <c r="AA3614" s="8">
        <v>0</v>
      </c>
      <c r="AB3614">
        <v>83.26</v>
      </c>
      <c r="AC3614">
        <v>32.9</v>
      </c>
    </row>
    <row r="3615" spans="14:29" x14ac:dyDescent="0.35">
      <c r="N3615">
        <f t="shared" si="115"/>
        <v>9</v>
      </c>
      <c r="O3615">
        <v>76</v>
      </c>
      <c r="P3615" t="s">
        <v>16</v>
      </c>
      <c r="Q3615" t="str">
        <f t="shared" si="116"/>
        <v>formerly smoked</v>
      </c>
      <c r="Z3615">
        <v>76</v>
      </c>
      <c r="AA3615" s="8">
        <v>0</v>
      </c>
      <c r="AB3615">
        <v>78.7</v>
      </c>
      <c r="AC3615">
        <v>27.6</v>
      </c>
    </row>
    <row r="3616" spans="14:29" x14ac:dyDescent="0.35">
      <c r="N3616">
        <f t="shared" si="115"/>
        <v>7.4</v>
      </c>
      <c r="O3616">
        <v>61</v>
      </c>
      <c r="P3616" t="s">
        <v>22</v>
      </c>
      <c r="Q3616" t="str">
        <f t="shared" si="116"/>
        <v>smokes</v>
      </c>
      <c r="Z3616">
        <v>61</v>
      </c>
      <c r="AA3616" s="8">
        <v>0</v>
      </c>
      <c r="AB3616">
        <v>111.94</v>
      </c>
      <c r="AC3616">
        <v>26.5</v>
      </c>
    </row>
    <row r="3617" spans="14:29" x14ac:dyDescent="0.35">
      <c r="N3617">
        <f t="shared" si="115"/>
        <v>2.9</v>
      </c>
      <c r="O3617">
        <v>30</v>
      </c>
      <c r="P3617" t="s">
        <v>22</v>
      </c>
      <c r="Q3617" t="str">
        <f t="shared" si="116"/>
        <v>smokes</v>
      </c>
      <c r="Z3617">
        <v>30</v>
      </c>
      <c r="AA3617" s="8">
        <v>0</v>
      </c>
      <c r="AB3617">
        <v>104.77</v>
      </c>
      <c r="AC3617">
        <v>19.2</v>
      </c>
    </row>
    <row r="3618" spans="14:29" x14ac:dyDescent="0.35">
      <c r="N3618">
        <f t="shared" si="115"/>
        <v>1.6</v>
      </c>
      <c r="O3618">
        <v>18</v>
      </c>
      <c r="P3618" t="s">
        <v>24</v>
      </c>
      <c r="Q3618" t="str">
        <f t="shared" si="116"/>
        <v>never smoked</v>
      </c>
      <c r="Z3618">
        <v>18</v>
      </c>
      <c r="AA3618" s="8">
        <v>0</v>
      </c>
      <c r="AB3618">
        <v>104.26</v>
      </c>
      <c r="AC3618">
        <v>25.9</v>
      </c>
    </row>
    <row r="3619" spans="14:29" x14ac:dyDescent="0.35">
      <c r="N3619">
        <f t="shared" si="115"/>
        <v>5.3000000000000007</v>
      </c>
      <c r="O3619">
        <v>48</v>
      </c>
      <c r="P3619" t="s">
        <v>21</v>
      </c>
      <c r="Q3619" t="str">
        <f t="shared" si="116"/>
        <v>never smoked</v>
      </c>
      <c r="Z3619">
        <v>48</v>
      </c>
      <c r="AA3619" s="8">
        <v>0</v>
      </c>
      <c r="AB3619">
        <v>113.84</v>
      </c>
      <c r="AC3619">
        <v>21.9</v>
      </c>
    </row>
    <row r="3620" spans="14:29" x14ac:dyDescent="0.35">
      <c r="N3620">
        <f t="shared" si="115"/>
        <v>0</v>
      </c>
      <c r="O3620">
        <v>0.16</v>
      </c>
      <c r="P3620" t="s">
        <v>24</v>
      </c>
      <c r="Q3620" t="str">
        <f t="shared" si="116"/>
        <v>never smoked</v>
      </c>
      <c r="Z3620">
        <v>0.16</v>
      </c>
      <c r="AA3620" s="8">
        <v>0</v>
      </c>
      <c r="AB3620">
        <v>114.71</v>
      </c>
      <c r="AC3620">
        <v>17.399999999999999</v>
      </c>
    </row>
    <row r="3621" spans="14:29" x14ac:dyDescent="0.35">
      <c r="N3621">
        <f t="shared" si="115"/>
        <v>0.4</v>
      </c>
      <c r="O3621">
        <v>4</v>
      </c>
      <c r="P3621" t="s">
        <v>24</v>
      </c>
      <c r="Q3621" t="str">
        <f t="shared" si="116"/>
        <v>never smoked</v>
      </c>
      <c r="Z3621">
        <v>4</v>
      </c>
      <c r="AA3621" s="8">
        <v>0</v>
      </c>
      <c r="AB3621">
        <v>61.54</v>
      </c>
      <c r="AC3621">
        <v>13.2</v>
      </c>
    </row>
    <row r="3622" spans="14:29" x14ac:dyDescent="0.35">
      <c r="N3622">
        <f t="shared" si="115"/>
        <v>3.9000000000000004</v>
      </c>
      <c r="O3622">
        <v>38</v>
      </c>
      <c r="P3622" t="s">
        <v>21</v>
      </c>
      <c r="Q3622" t="str">
        <f t="shared" si="116"/>
        <v>never smoked</v>
      </c>
      <c r="Z3622">
        <v>38</v>
      </c>
      <c r="AA3622" s="8">
        <v>0</v>
      </c>
      <c r="AB3622">
        <v>133.62</v>
      </c>
      <c r="AC3622">
        <v>25.2</v>
      </c>
    </row>
    <row r="3623" spans="14:29" x14ac:dyDescent="0.35">
      <c r="N3623">
        <f t="shared" si="115"/>
        <v>2.6</v>
      </c>
      <c r="O3623">
        <v>27</v>
      </c>
      <c r="P3623" t="s">
        <v>21</v>
      </c>
      <c r="Q3623" t="str">
        <f t="shared" si="116"/>
        <v>never smoked</v>
      </c>
      <c r="Z3623">
        <v>27</v>
      </c>
      <c r="AA3623" s="8">
        <v>0</v>
      </c>
      <c r="AB3623">
        <v>111.96</v>
      </c>
      <c r="AC3623">
        <v>28.2</v>
      </c>
    </row>
    <row r="3624" spans="14:29" x14ac:dyDescent="0.35">
      <c r="N3624">
        <f t="shared" si="115"/>
        <v>5.6000000000000005</v>
      </c>
      <c r="O3624">
        <v>50</v>
      </c>
      <c r="P3624" t="s">
        <v>24</v>
      </c>
      <c r="Q3624" t="str">
        <f t="shared" si="116"/>
        <v>smokes</v>
      </c>
      <c r="Z3624">
        <v>50</v>
      </c>
      <c r="AA3624" s="8">
        <v>0</v>
      </c>
      <c r="AB3624">
        <v>112.44</v>
      </c>
      <c r="AC3624">
        <v>31.5</v>
      </c>
    </row>
    <row r="3625" spans="14:29" x14ac:dyDescent="0.35">
      <c r="N3625">
        <f t="shared" si="115"/>
        <v>1.7000000000000002</v>
      </c>
      <c r="O3625">
        <v>19</v>
      </c>
      <c r="P3625" t="s">
        <v>24</v>
      </c>
      <c r="Q3625" t="str">
        <f t="shared" si="116"/>
        <v>never smoked</v>
      </c>
      <c r="Z3625">
        <v>19</v>
      </c>
      <c r="AA3625" s="8">
        <v>0</v>
      </c>
      <c r="AB3625">
        <v>123.61</v>
      </c>
      <c r="AC3625">
        <v>25.2</v>
      </c>
    </row>
    <row r="3626" spans="14:29" x14ac:dyDescent="0.35">
      <c r="N3626">
        <f t="shared" si="115"/>
        <v>0.70000000000000007</v>
      </c>
      <c r="O3626">
        <v>8</v>
      </c>
      <c r="P3626" t="s">
        <v>24</v>
      </c>
      <c r="Q3626" t="str">
        <f t="shared" si="116"/>
        <v>never smoked</v>
      </c>
      <c r="Z3626">
        <v>8</v>
      </c>
      <c r="AA3626" s="8">
        <v>0</v>
      </c>
      <c r="AB3626">
        <v>84.68</v>
      </c>
      <c r="AC3626">
        <v>14.5</v>
      </c>
    </row>
    <row r="3627" spans="14:29" x14ac:dyDescent="0.35">
      <c r="N3627">
        <f t="shared" si="115"/>
        <v>9.2000000000000011</v>
      </c>
      <c r="O3627">
        <v>78</v>
      </c>
      <c r="P3627" t="s">
        <v>16</v>
      </c>
      <c r="Q3627" t="str">
        <f t="shared" si="116"/>
        <v>formerly smoked</v>
      </c>
      <c r="Z3627">
        <v>78</v>
      </c>
      <c r="AA3627" s="8">
        <v>0</v>
      </c>
      <c r="AB3627">
        <v>206.62</v>
      </c>
      <c r="AC3627">
        <v>28</v>
      </c>
    </row>
    <row r="3628" spans="14:29" x14ac:dyDescent="0.35">
      <c r="N3628">
        <f t="shared" si="115"/>
        <v>0</v>
      </c>
      <c r="O3628">
        <v>0.8</v>
      </c>
      <c r="P3628" t="s">
        <v>24</v>
      </c>
      <c r="Q3628" t="str">
        <f t="shared" si="116"/>
        <v>never smoked</v>
      </c>
      <c r="Z3628">
        <v>0.8</v>
      </c>
      <c r="AA3628" s="8">
        <v>0</v>
      </c>
      <c r="AB3628">
        <v>114.54</v>
      </c>
      <c r="AC3628">
        <v>15.1</v>
      </c>
    </row>
    <row r="3629" spans="14:29" x14ac:dyDescent="0.35">
      <c r="N3629">
        <f t="shared" si="115"/>
        <v>6.1</v>
      </c>
      <c r="O3629">
        <v>53</v>
      </c>
      <c r="P3629" t="s">
        <v>22</v>
      </c>
      <c r="Q3629" t="str">
        <f t="shared" si="116"/>
        <v>smokes</v>
      </c>
      <c r="Z3629">
        <v>53</v>
      </c>
      <c r="AA3629" s="8">
        <v>0</v>
      </c>
      <c r="AB3629">
        <v>216.88</v>
      </c>
      <c r="AC3629">
        <v>31.4</v>
      </c>
    </row>
    <row r="3630" spans="14:29" x14ac:dyDescent="0.35">
      <c r="N3630">
        <f t="shared" si="115"/>
        <v>8.8000000000000007</v>
      </c>
      <c r="O3630">
        <v>73</v>
      </c>
      <c r="P3630" t="s">
        <v>21</v>
      </c>
      <c r="Q3630" t="str">
        <f t="shared" si="116"/>
        <v>never smoked</v>
      </c>
      <c r="Z3630">
        <v>73</v>
      </c>
      <c r="AA3630" s="8">
        <v>0</v>
      </c>
      <c r="AB3630">
        <v>110.38</v>
      </c>
      <c r="AC3630">
        <v>26.3</v>
      </c>
    </row>
    <row r="3631" spans="14:29" x14ac:dyDescent="0.35">
      <c r="N3631">
        <f t="shared" si="115"/>
        <v>3.4000000000000004</v>
      </c>
      <c r="O3631">
        <v>34</v>
      </c>
      <c r="P3631" t="s">
        <v>22</v>
      </c>
      <c r="Q3631" t="str">
        <f t="shared" si="116"/>
        <v>smokes</v>
      </c>
      <c r="Z3631">
        <v>34</v>
      </c>
      <c r="AA3631" s="8">
        <v>0</v>
      </c>
      <c r="AB3631">
        <v>99.23</v>
      </c>
      <c r="AC3631">
        <v>28.1</v>
      </c>
    </row>
    <row r="3632" spans="14:29" x14ac:dyDescent="0.35">
      <c r="N3632">
        <f t="shared" si="115"/>
        <v>7</v>
      </c>
      <c r="O3632">
        <v>58</v>
      </c>
      <c r="P3632" t="s">
        <v>21</v>
      </c>
      <c r="Q3632" t="str">
        <f t="shared" si="116"/>
        <v>never smoked</v>
      </c>
      <c r="Z3632">
        <v>58</v>
      </c>
      <c r="AA3632" s="8">
        <v>0</v>
      </c>
      <c r="AB3632">
        <v>204.92</v>
      </c>
      <c r="AC3632">
        <v>39.6</v>
      </c>
    </row>
    <row r="3633" spans="14:29" x14ac:dyDescent="0.35">
      <c r="N3633">
        <f t="shared" si="115"/>
        <v>7.5</v>
      </c>
      <c r="O3633">
        <v>62</v>
      </c>
      <c r="P3633" t="s">
        <v>21</v>
      </c>
      <c r="Q3633" t="str">
        <f t="shared" si="116"/>
        <v>never smoked</v>
      </c>
      <c r="Z3633">
        <v>62</v>
      </c>
      <c r="AA3633" s="8">
        <v>0</v>
      </c>
      <c r="AB3633">
        <v>56.74</v>
      </c>
      <c r="AC3633">
        <v>28.9</v>
      </c>
    </row>
    <row r="3634" spans="14:29" x14ac:dyDescent="0.35">
      <c r="N3634">
        <f t="shared" si="115"/>
        <v>9.2000000000000011</v>
      </c>
      <c r="O3634">
        <v>78</v>
      </c>
      <c r="P3634" t="s">
        <v>24</v>
      </c>
      <c r="Q3634" t="str">
        <f t="shared" si="116"/>
        <v>formerly smoked</v>
      </c>
      <c r="Z3634">
        <v>78</v>
      </c>
      <c r="AA3634" s="8">
        <v>0</v>
      </c>
      <c r="AB3634">
        <v>68.349999999999994</v>
      </c>
      <c r="AC3634">
        <v>31.4</v>
      </c>
    </row>
    <row r="3635" spans="14:29" x14ac:dyDescent="0.35">
      <c r="N3635">
        <f t="shared" si="115"/>
        <v>5.8</v>
      </c>
      <c r="O3635">
        <v>51</v>
      </c>
      <c r="P3635" t="s">
        <v>24</v>
      </c>
      <c r="Q3635" t="str">
        <f t="shared" si="116"/>
        <v>smokes</v>
      </c>
      <c r="Z3635">
        <v>51</v>
      </c>
      <c r="AA3635" s="8">
        <v>0</v>
      </c>
      <c r="AB3635">
        <v>83.52</v>
      </c>
      <c r="AC3635">
        <v>34.299999999999997</v>
      </c>
    </row>
    <row r="3636" spans="14:29" x14ac:dyDescent="0.35">
      <c r="N3636">
        <f t="shared" si="115"/>
        <v>9.2000000000000011</v>
      </c>
      <c r="O3636">
        <v>78</v>
      </c>
      <c r="P3636" t="s">
        <v>16</v>
      </c>
      <c r="Q3636" t="str">
        <f t="shared" si="116"/>
        <v>formerly smoked</v>
      </c>
      <c r="Z3636">
        <v>78</v>
      </c>
      <c r="AA3636" s="8">
        <v>0</v>
      </c>
      <c r="AB3636">
        <v>59.74</v>
      </c>
      <c r="AC3636">
        <v>27</v>
      </c>
    </row>
    <row r="3637" spans="14:29" x14ac:dyDescent="0.35">
      <c r="N3637">
        <f t="shared" si="115"/>
        <v>4.2</v>
      </c>
      <c r="O3637">
        <v>40</v>
      </c>
      <c r="P3637" t="s">
        <v>21</v>
      </c>
      <c r="Q3637" t="str">
        <f t="shared" si="116"/>
        <v>never smoked</v>
      </c>
      <c r="Z3637">
        <v>40</v>
      </c>
      <c r="AA3637" s="8">
        <v>0</v>
      </c>
      <c r="AB3637">
        <v>81.59</v>
      </c>
      <c r="AC3637">
        <v>27.2</v>
      </c>
    </row>
    <row r="3638" spans="14:29" x14ac:dyDescent="0.35">
      <c r="N3638">
        <f t="shared" si="115"/>
        <v>3.5999999999999996</v>
      </c>
      <c r="O3638">
        <v>35</v>
      </c>
      <c r="P3638" t="s">
        <v>21</v>
      </c>
      <c r="Q3638" t="str">
        <f t="shared" si="116"/>
        <v>never smoked</v>
      </c>
      <c r="Z3638">
        <v>35</v>
      </c>
      <c r="AA3638" s="8">
        <v>0</v>
      </c>
      <c r="AB3638">
        <v>123.83</v>
      </c>
      <c r="AC3638">
        <v>23.8</v>
      </c>
    </row>
    <row r="3639" spans="14:29" x14ac:dyDescent="0.35">
      <c r="N3639">
        <f t="shared" si="115"/>
        <v>9.8000000000000007</v>
      </c>
      <c r="O3639">
        <v>82</v>
      </c>
      <c r="P3639" t="s">
        <v>16</v>
      </c>
      <c r="Q3639" t="str">
        <f t="shared" si="116"/>
        <v>formerly smoked</v>
      </c>
      <c r="Z3639">
        <v>82</v>
      </c>
      <c r="AA3639" s="8">
        <v>0</v>
      </c>
      <c r="AB3639">
        <v>226.84</v>
      </c>
      <c r="AC3639">
        <v>25.3</v>
      </c>
    </row>
    <row r="3640" spans="14:29" x14ac:dyDescent="0.35">
      <c r="N3640">
        <f t="shared" si="115"/>
        <v>5.0999999999999996</v>
      </c>
      <c r="O3640">
        <v>46</v>
      </c>
      <c r="P3640" t="s">
        <v>24</v>
      </c>
      <c r="Q3640" t="str">
        <f t="shared" si="116"/>
        <v>smokes</v>
      </c>
      <c r="Z3640">
        <v>46</v>
      </c>
      <c r="AA3640" s="8">
        <v>0</v>
      </c>
      <c r="AB3640">
        <v>93.2</v>
      </c>
      <c r="AC3640">
        <v>32.6</v>
      </c>
    </row>
    <row r="3641" spans="14:29" x14ac:dyDescent="0.35">
      <c r="N3641">
        <f t="shared" si="115"/>
        <v>5.8</v>
      </c>
      <c r="O3641">
        <v>51</v>
      </c>
      <c r="P3641" t="s">
        <v>21</v>
      </c>
      <c r="Q3641" t="str">
        <f t="shared" si="116"/>
        <v>never smoked</v>
      </c>
      <c r="Z3641">
        <v>51</v>
      </c>
      <c r="AA3641" s="8">
        <v>0</v>
      </c>
      <c r="AB3641">
        <v>85.84</v>
      </c>
      <c r="AC3641">
        <v>31.8</v>
      </c>
    </row>
    <row r="3642" spans="14:29" x14ac:dyDescent="0.35">
      <c r="N3642">
        <f t="shared" si="115"/>
        <v>6.1</v>
      </c>
      <c r="O3642">
        <v>53</v>
      </c>
      <c r="P3642" t="s">
        <v>24</v>
      </c>
      <c r="Q3642" t="str">
        <f t="shared" si="116"/>
        <v>smokes</v>
      </c>
      <c r="Z3642">
        <v>53</v>
      </c>
      <c r="AA3642" s="8">
        <v>0</v>
      </c>
      <c r="AB3642">
        <v>74.64</v>
      </c>
      <c r="AC3642">
        <v>22.4</v>
      </c>
    </row>
    <row r="3643" spans="14:29" x14ac:dyDescent="0.35">
      <c r="N3643">
        <f t="shared" si="115"/>
        <v>6.5</v>
      </c>
      <c r="O3643">
        <v>55</v>
      </c>
      <c r="P3643" t="s">
        <v>21</v>
      </c>
      <c r="Q3643" t="str">
        <f t="shared" si="116"/>
        <v>never smoked</v>
      </c>
      <c r="Z3643">
        <v>55</v>
      </c>
      <c r="AA3643" s="8">
        <v>0</v>
      </c>
      <c r="AB3643">
        <v>80.17</v>
      </c>
      <c r="AC3643">
        <v>28</v>
      </c>
    </row>
    <row r="3644" spans="14:29" x14ac:dyDescent="0.35">
      <c r="N3644">
        <f t="shared" si="115"/>
        <v>4.6000000000000005</v>
      </c>
      <c r="O3644">
        <v>43</v>
      </c>
      <c r="P3644" t="s">
        <v>16</v>
      </c>
      <c r="Q3644" t="str">
        <f t="shared" si="116"/>
        <v>formerly smoked</v>
      </c>
      <c r="Z3644">
        <v>43</v>
      </c>
      <c r="AA3644" s="8">
        <v>0</v>
      </c>
      <c r="AB3644">
        <v>85.03</v>
      </c>
      <c r="AC3644">
        <v>23.9</v>
      </c>
    </row>
    <row r="3645" spans="14:29" x14ac:dyDescent="0.35">
      <c r="N3645">
        <f t="shared" si="115"/>
        <v>9.6999999999999993</v>
      </c>
      <c r="O3645">
        <v>81</v>
      </c>
      <c r="P3645" t="s">
        <v>16</v>
      </c>
      <c r="Q3645" t="str">
        <f t="shared" si="116"/>
        <v>formerly smoked</v>
      </c>
      <c r="Z3645">
        <v>81</v>
      </c>
      <c r="AA3645" s="8">
        <v>0</v>
      </c>
      <c r="AB3645">
        <v>234.35</v>
      </c>
      <c r="AC3645">
        <v>25.3</v>
      </c>
    </row>
    <row r="3646" spans="14:29" x14ac:dyDescent="0.35">
      <c r="N3646">
        <f t="shared" si="115"/>
        <v>1</v>
      </c>
      <c r="O3646">
        <v>12</v>
      </c>
      <c r="P3646" t="s">
        <v>16</v>
      </c>
      <c r="Q3646" t="str">
        <f t="shared" si="116"/>
        <v>formerly smoked</v>
      </c>
      <c r="Z3646">
        <v>12</v>
      </c>
      <c r="AA3646" s="8">
        <v>0</v>
      </c>
      <c r="AB3646">
        <v>116.25</v>
      </c>
      <c r="AC3646">
        <v>16.399999999999999</v>
      </c>
    </row>
    <row r="3647" spans="14:29" x14ac:dyDescent="0.35">
      <c r="N3647">
        <f t="shared" si="115"/>
        <v>1.7999999999999998</v>
      </c>
      <c r="O3647">
        <v>20</v>
      </c>
      <c r="P3647" t="s">
        <v>22</v>
      </c>
      <c r="Q3647" t="str">
        <f t="shared" si="116"/>
        <v>smokes</v>
      </c>
      <c r="Z3647">
        <v>20</v>
      </c>
      <c r="AA3647" s="8">
        <v>0</v>
      </c>
      <c r="AB3647">
        <v>66.55</v>
      </c>
      <c r="AC3647">
        <v>26.9</v>
      </c>
    </row>
    <row r="3648" spans="14:29" x14ac:dyDescent="0.35">
      <c r="N3648">
        <f t="shared" si="115"/>
        <v>6.1</v>
      </c>
      <c r="O3648">
        <v>53</v>
      </c>
      <c r="P3648" t="s">
        <v>21</v>
      </c>
      <c r="Q3648" t="str">
        <f t="shared" si="116"/>
        <v>never smoked</v>
      </c>
      <c r="Z3648">
        <v>53</v>
      </c>
      <c r="AA3648" s="8">
        <v>0</v>
      </c>
      <c r="AB3648">
        <v>88.38</v>
      </c>
      <c r="AC3648">
        <v>25.4</v>
      </c>
    </row>
    <row r="3649" spans="14:29" x14ac:dyDescent="0.35">
      <c r="N3649">
        <f t="shared" si="115"/>
        <v>0.1</v>
      </c>
      <c r="O3649">
        <v>1.32</v>
      </c>
      <c r="P3649" t="s">
        <v>24</v>
      </c>
      <c r="Q3649" t="str">
        <f t="shared" si="116"/>
        <v>never smoked</v>
      </c>
      <c r="Z3649">
        <v>1.32</v>
      </c>
      <c r="AA3649" s="8">
        <v>0</v>
      </c>
      <c r="AB3649">
        <v>81.05</v>
      </c>
      <c r="AC3649">
        <v>18.7</v>
      </c>
    </row>
    <row r="3650" spans="14:29" x14ac:dyDescent="0.35">
      <c r="N3650">
        <f t="shared" si="115"/>
        <v>2</v>
      </c>
      <c r="O3650">
        <v>22</v>
      </c>
      <c r="P3650" t="s">
        <v>21</v>
      </c>
      <c r="Q3650" t="str">
        <f t="shared" si="116"/>
        <v>never smoked</v>
      </c>
      <c r="Z3650">
        <v>22</v>
      </c>
      <c r="AA3650" s="8">
        <v>0</v>
      </c>
      <c r="AB3650">
        <v>68.400000000000006</v>
      </c>
      <c r="AC3650">
        <v>37.5</v>
      </c>
    </row>
    <row r="3651" spans="14:29" x14ac:dyDescent="0.35">
      <c r="N3651">
        <f t="shared" ref="N3651:N3714" si="117">_xlfn.PERCENTRANK.EXC(O:O,O3651,2)*10</f>
        <v>8.9</v>
      </c>
      <c r="O3651">
        <v>75</v>
      </c>
      <c r="P3651" t="s">
        <v>21</v>
      </c>
      <c r="Q3651" t="str">
        <f t="shared" ref="Q3651:Q3714" si="118">IF(P3651="Unknown",IF(N3651&gt;=7,"formerly smoked",IF(N3651&gt;=2,"smokes","never smoked")),P3651)</f>
        <v>never smoked</v>
      </c>
      <c r="Z3651">
        <v>75</v>
      </c>
      <c r="AA3651" s="8">
        <v>0</v>
      </c>
      <c r="AB3651">
        <v>96.95</v>
      </c>
      <c r="AC3651">
        <v>41.4</v>
      </c>
    </row>
    <row r="3652" spans="14:29" x14ac:dyDescent="0.35">
      <c r="N3652">
        <f t="shared" si="117"/>
        <v>8.1000000000000014</v>
      </c>
      <c r="O3652">
        <v>66</v>
      </c>
      <c r="P3652" t="s">
        <v>21</v>
      </c>
      <c r="Q3652" t="str">
        <f t="shared" si="118"/>
        <v>never smoked</v>
      </c>
      <c r="Z3652">
        <v>66</v>
      </c>
      <c r="AA3652" s="8">
        <v>0</v>
      </c>
      <c r="AB3652">
        <v>66.239999999999995</v>
      </c>
      <c r="AC3652">
        <v>37.5</v>
      </c>
    </row>
    <row r="3653" spans="14:29" x14ac:dyDescent="0.35">
      <c r="N3653">
        <f t="shared" si="117"/>
        <v>0.6</v>
      </c>
      <c r="O3653">
        <v>7</v>
      </c>
      <c r="P3653" t="s">
        <v>24</v>
      </c>
      <c r="Q3653" t="str">
        <f t="shared" si="118"/>
        <v>never smoked</v>
      </c>
      <c r="Z3653">
        <v>7</v>
      </c>
      <c r="AA3653" s="8">
        <v>0</v>
      </c>
      <c r="AB3653">
        <v>91.81</v>
      </c>
      <c r="AC3653">
        <v>15.8</v>
      </c>
    </row>
    <row r="3654" spans="14:29" x14ac:dyDescent="0.35">
      <c r="N3654">
        <f t="shared" si="117"/>
        <v>2.5</v>
      </c>
      <c r="O3654">
        <v>26</v>
      </c>
      <c r="P3654" t="s">
        <v>21</v>
      </c>
      <c r="Q3654" t="str">
        <f t="shared" si="118"/>
        <v>never smoked</v>
      </c>
      <c r="Z3654">
        <v>26</v>
      </c>
      <c r="AA3654" s="8">
        <v>0</v>
      </c>
      <c r="AB3654">
        <v>84.86</v>
      </c>
      <c r="AC3654">
        <v>37.6</v>
      </c>
    </row>
    <row r="3655" spans="14:29" x14ac:dyDescent="0.35">
      <c r="N3655">
        <f t="shared" si="117"/>
        <v>1.2</v>
      </c>
      <c r="O3655">
        <v>14</v>
      </c>
      <c r="P3655" t="s">
        <v>21</v>
      </c>
      <c r="Q3655" t="str">
        <f t="shared" si="118"/>
        <v>never smoked</v>
      </c>
      <c r="Z3655">
        <v>14</v>
      </c>
      <c r="AA3655" s="8">
        <v>0</v>
      </c>
      <c r="AB3655">
        <v>118.88</v>
      </c>
      <c r="AC3655">
        <v>30.5</v>
      </c>
    </row>
    <row r="3656" spans="14:29" x14ac:dyDescent="0.35">
      <c r="N3656">
        <f t="shared" si="117"/>
        <v>3.2</v>
      </c>
      <c r="O3656">
        <v>32</v>
      </c>
      <c r="P3656" t="s">
        <v>24</v>
      </c>
      <c r="Q3656" t="str">
        <f t="shared" si="118"/>
        <v>smokes</v>
      </c>
      <c r="Z3656">
        <v>32</v>
      </c>
      <c r="AA3656" s="8">
        <v>0</v>
      </c>
      <c r="AB3656">
        <v>85.91</v>
      </c>
      <c r="AC3656">
        <v>22.1</v>
      </c>
    </row>
    <row r="3657" spans="14:29" x14ac:dyDescent="0.35">
      <c r="N3657">
        <f t="shared" si="117"/>
        <v>0.6</v>
      </c>
      <c r="O3657">
        <v>6</v>
      </c>
      <c r="P3657" t="s">
        <v>24</v>
      </c>
      <c r="Q3657" t="str">
        <f t="shared" si="118"/>
        <v>never smoked</v>
      </c>
      <c r="Z3657">
        <v>6</v>
      </c>
      <c r="AA3657" s="8">
        <v>0</v>
      </c>
      <c r="AB3657">
        <v>115.4</v>
      </c>
      <c r="AC3657">
        <v>19.2</v>
      </c>
    </row>
    <row r="3658" spans="14:29" x14ac:dyDescent="0.35">
      <c r="N3658">
        <f t="shared" si="117"/>
        <v>4.5</v>
      </c>
      <c r="O3658">
        <v>42</v>
      </c>
      <c r="P3658" t="s">
        <v>21</v>
      </c>
      <c r="Q3658" t="str">
        <f t="shared" si="118"/>
        <v>never smoked</v>
      </c>
      <c r="Z3658">
        <v>42</v>
      </c>
      <c r="AA3658" s="8">
        <v>0</v>
      </c>
      <c r="AB3658">
        <v>75.34</v>
      </c>
      <c r="AC3658">
        <v>38</v>
      </c>
    </row>
    <row r="3659" spans="14:29" x14ac:dyDescent="0.35">
      <c r="N3659">
        <f t="shared" si="117"/>
        <v>0.4</v>
      </c>
      <c r="O3659">
        <v>4</v>
      </c>
      <c r="P3659" t="s">
        <v>24</v>
      </c>
      <c r="Q3659" t="str">
        <f t="shared" si="118"/>
        <v>never smoked</v>
      </c>
      <c r="Z3659">
        <v>4</v>
      </c>
      <c r="AA3659" s="8">
        <v>0</v>
      </c>
      <c r="AB3659">
        <v>100.19</v>
      </c>
      <c r="AC3659">
        <v>18.7</v>
      </c>
    </row>
    <row r="3660" spans="14:29" x14ac:dyDescent="0.35">
      <c r="N3660">
        <f t="shared" si="117"/>
        <v>8.9</v>
      </c>
      <c r="O3660">
        <v>75</v>
      </c>
      <c r="P3660" t="s">
        <v>16</v>
      </c>
      <c r="Q3660" t="str">
        <f t="shared" si="118"/>
        <v>formerly smoked</v>
      </c>
      <c r="Z3660">
        <v>75</v>
      </c>
      <c r="AA3660" s="8">
        <v>0</v>
      </c>
      <c r="AB3660">
        <v>200.73</v>
      </c>
      <c r="AC3660">
        <v>25.7</v>
      </c>
    </row>
    <row r="3661" spans="14:29" x14ac:dyDescent="0.35">
      <c r="N3661">
        <f t="shared" si="117"/>
        <v>9.6</v>
      </c>
      <c r="O3661">
        <v>80</v>
      </c>
      <c r="P3661" t="s">
        <v>21</v>
      </c>
      <c r="Q3661" t="str">
        <f t="shared" si="118"/>
        <v>never smoked</v>
      </c>
      <c r="Z3661">
        <v>80</v>
      </c>
      <c r="AA3661" s="8">
        <v>0</v>
      </c>
      <c r="AB3661">
        <v>114.09</v>
      </c>
      <c r="AC3661">
        <v>30.1</v>
      </c>
    </row>
    <row r="3662" spans="14:29" x14ac:dyDescent="0.35">
      <c r="N3662">
        <f t="shared" si="117"/>
        <v>6</v>
      </c>
      <c r="O3662">
        <v>52</v>
      </c>
      <c r="P3662" t="s">
        <v>21</v>
      </c>
      <c r="Q3662" t="str">
        <f t="shared" si="118"/>
        <v>never smoked</v>
      </c>
      <c r="Z3662">
        <v>52</v>
      </c>
      <c r="AA3662" s="8">
        <v>0</v>
      </c>
      <c r="AB3662">
        <v>67.3</v>
      </c>
      <c r="AC3662">
        <v>36.299999999999997</v>
      </c>
    </row>
    <row r="3663" spans="14:29" x14ac:dyDescent="0.35">
      <c r="N3663">
        <f t="shared" si="117"/>
        <v>0.89999999999999991</v>
      </c>
      <c r="O3663">
        <v>11</v>
      </c>
      <c r="P3663" t="s">
        <v>24</v>
      </c>
      <c r="Q3663" t="str">
        <f t="shared" si="118"/>
        <v>never smoked</v>
      </c>
      <c r="Z3663">
        <v>11</v>
      </c>
      <c r="AA3663" s="8">
        <v>0</v>
      </c>
      <c r="AB3663">
        <v>96.91</v>
      </c>
      <c r="AC3663">
        <v>20.399999999999999</v>
      </c>
    </row>
    <row r="3664" spans="14:29" x14ac:dyDescent="0.35">
      <c r="N3664">
        <f t="shared" si="117"/>
        <v>1.2</v>
      </c>
      <c r="O3664">
        <v>14</v>
      </c>
      <c r="P3664" t="s">
        <v>24</v>
      </c>
      <c r="Q3664" t="str">
        <f t="shared" si="118"/>
        <v>never smoked</v>
      </c>
      <c r="Z3664">
        <v>14</v>
      </c>
      <c r="AA3664" s="8">
        <v>0</v>
      </c>
      <c r="AB3664">
        <v>116.2</v>
      </c>
      <c r="AC3664">
        <v>20.9</v>
      </c>
    </row>
    <row r="3665" spans="14:29" x14ac:dyDescent="0.35">
      <c r="N3665">
        <f t="shared" si="117"/>
        <v>8.9</v>
      </c>
      <c r="O3665">
        <v>74</v>
      </c>
      <c r="P3665" t="s">
        <v>21</v>
      </c>
      <c r="Q3665" t="str">
        <f t="shared" si="118"/>
        <v>never smoked</v>
      </c>
      <c r="Z3665">
        <v>74</v>
      </c>
      <c r="AA3665" s="8">
        <v>0</v>
      </c>
      <c r="AB3665">
        <v>72.540000000000006</v>
      </c>
      <c r="AC3665">
        <v>28.4</v>
      </c>
    </row>
    <row r="3666" spans="14:29" x14ac:dyDescent="0.35">
      <c r="N3666">
        <f t="shared" si="117"/>
        <v>7</v>
      </c>
      <c r="O3666">
        <v>58</v>
      </c>
      <c r="P3666" t="s">
        <v>24</v>
      </c>
      <c r="Q3666" t="str">
        <f t="shared" si="118"/>
        <v>formerly smoked</v>
      </c>
      <c r="Z3666">
        <v>58</v>
      </c>
      <c r="AA3666" s="8">
        <v>0</v>
      </c>
      <c r="AB3666">
        <v>96.01</v>
      </c>
      <c r="AC3666">
        <v>33.799999999999997</v>
      </c>
    </row>
    <row r="3667" spans="14:29" x14ac:dyDescent="0.35">
      <c r="N3667">
        <f t="shared" si="117"/>
        <v>9.6</v>
      </c>
      <c r="O3667">
        <v>80</v>
      </c>
      <c r="P3667" t="s">
        <v>21</v>
      </c>
      <c r="Q3667" t="str">
        <f t="shared" si="118"/>
        <v>never smoked</v>
      </c>
      <c r="Z3667">
        <v>80</v>
      </c>
      <c r="AA3667" s="8">
        <v>0</v>
      </c>
      <c r="AB3667">
        <v>89.16</v>
      </c>
      <c r="AC3667">
        <v>24</v>
      </c>
    </row>
    <row r="3668" spans="14:29" x14ac:dyDescent="0.35">
      <c r="N3668">
        <f t="shared" si="117"/>
        <v>3</v>
      </c>
      <c r="O3668">
        <v>31</v>
      </c>
      <c r="P3668" t="s">
        <v>21</v>
      </c>
      <c r="Q3668" t="str">
        <f t="shared" si="118"/>
        <v>never smoked</v>
      </c>
      <c r="Z3668">
        <v>31</v>
      </c>
      <c r="AA3668" s="8">
        <v>0</v>
      </c>
      <c r="AB3668">
        <v>108.64</v>
      </c>
      <c r="AC3668">
        <v>43.3</v>
      </c>
    </row>
    <row r="3669" spans="14:29" x14ac:dyDescent="0.35">
      <c r="N3669">
        <f t="shared" si="117"/>
        <v>2.7</v>
      </c>
      <c r="O3669">
        <v>28</v>
      </c>
      <c r="P3669" t="s">
        <v>21</v>
      </c>
      <c r="Q3669" t="str">
        <f t="shared" si="118"/>
        <v>never smoked</v>
      </c>
      <c r="Z3669">
        <v>28</v>
      </c>
      <c r="AA3669" s="8">
        <v>0</v>
      </c>
      <c r="AB3669">
        <v>83.66</v>
      </c>
      <c r="AC3669">
        <v>36.4</v>
      </c>
    </row>
    <row r="3670" spans="14:29" x14ac:dyDescent="0.35">
      <c r="N3670">
        <f t="shared" si="117"/>
        <v>2.4</v>
      </c>
      <c r="O3670">
        <v>25</v>
      </c>
      <c r="P3670" t="s">
        <v>21</v>
      </c>
      <c r="Q3670" t="str">
        <f t="shared" si="118"/>
        <v>never smoked</v>
      </c>
      <c r="Z3670">
        <v>25</v>
      </c>
      <c r="AA3670" s="8">
        <v>0</v>
      </c>
      <c r="AB3670">
        <v>81.209999999999994</v>
      </c>
      <c r="AC3670">
        <v>37.9</v>
      </c>
    </row>
    <row r="3671" spans="14:29" x14ac:dyDescent="0.35">
      <c r="N3671">
        <f t="shared" si="117"/>
        <v>8.6</v>
      </c>
      <c r="O3671">
        <v>71</v>
      </c>
      <c r="P3671" t="s">
        <v>21</v>
      </c>
      <c r="Q3671" t="str">
        <f t="shared" si="118"/>
        <v>never smoked</v>
      </c>
      <c r="Z3671">
        <v>71</v>
      </c>
      <c r="AA3671" s="8">
        <v>0</v>
      </c>
      <c r="AB3671">
        <v>86.96</v>
      </c>
      <c r="AC3671">
        <v>32.6</v>
      </c>
    </row>
    <row r="3672" spans="14:29" x14ac:dyDescent="0.35">
      <c r="N3672">
        <f t="shared" si="117"/>
        <v>5.8</v>
      </c>
      <c r="O3672">
        <v>51</v>
      </c>
      <c r="P3672" t="s">
        <v>21</v>
      </c>
      <c r="Q3672" t="str">
        <f t="shared" si="118"/>
        <v>never smoked</v>
      </c>
      <c r="Z3672">
        <v>51</v>
      </c>
      <c r="AA3672" s="8">
        <v>0</v>
      </c>
      <c r="AB3672">
        <v>92.95</v>
      </c>
      <c r="AC3672">
        <v>23.9</v>
      </c>
    </row>
    <row r="3673" spans="14:29" x14ac:dyDescent="0.35">
      <c r="N3673">
        <f t="shared" si="117"/>
        <v>1.3</v>
      </c>
      <c r="O3673">
        <v>15</v>
      </c>
      <c r="P3673" t="s">
        <v>24</v>
      </c>
      <c r="Q3673" t="str">
        <f t="shared" si="118"/>
        <v>never smoked</v>
      </c>
      <c r="Z3673">
        <v>15</v>
      </c>
      <c r="AA3673" s="8">
        <v>0</v>
      </c>
      <c r="AB3673">
        <v>95.86</v>
      </c>
      <c r="AC3673">
        <v>18.100000000000001</v>
      </c>
    </row>
    <row r="3674" spans="14:29" x14ac:dyDescent="0.35">
      <c r="N3674">
        <f t="shared" si="117"/>
        <v>4.9000000000000004</v>
      </c>
      <c r="O3674">
        <v>45</v>
      </c>
      <c r="P3674" t="s">
        <v>21</v>
      </c>
      <c r="Q3674" t="str">
        <f t="shared" si="118"/>
        <v>never smoked</v>
      </c>
      <c r="Z3674">
        <v>45</v>
      </c>
      <c r="AA3674" s="8">
        <v>0</v>
      </c>
      <c r="AB3674">
        <v>85.52</v>
      </c>
      <c r="AC3674">
        <v>36.4</v>
      </c>
    </row>
    <row r="3675" spans="14:29" x14ac:dyDescent="0.35">
      <c r="N3675">
        <f t="shared" si="117"/>
        <v>6.1</v>
      </c>
      <c r="O3675">
        <v>53</v>
      </c>
      <c r="P3675" t="s">
        <v>21</v>
      </c>
      <c r="Q3675" t="str">
        <f t="shared" si="118"/>
        <v>never smoked</v>
      </c>
      <c r="Z3675">
        <v>53</v>
      </c>
      <c r="AA3675" s="8">
        <v>0</v>
      </c>
      <c r="AB3675">
        <v>159.38999999999999</v>
      </c>
      <c r="AC3675">
        <v>29.2</v>
      </c>
    </row>
    <row r="3676" spans="14:29" x14ac:dyDescent="0.35">
      <c r="N3676">
        <f t="shared" si="117"/>
        <v>8.4</v>
      </c>
      <c r="O3676">
        <v>69</v>
      </c>
      <c r="P3676" t="s">
        <v>16</v>
      </c>
      <c r="Q3676" t="str">
        <f t="shared" si="118"/>
        <v>formerly smoked</v>
      </c>
      <c r="Z3676">
        <v>69</v>
      </c>
      <c r="AA3676" s="8">
        <v>0</v>
      </c>
      <c r="AB3676">
        <v>202.51</v>
      </c>
      <c r="AC3676">
        <v>30.8</v>
      </c>
    </row>
    <row r="3677" spans="14:29" x14ac:dyDescent="0.35">
      <c r="N3677">
        <f t="shared" si="117"/>
        <v>4.5</v>
      </c>
      <c r="O3677">
        <v>42</v>
      </c>
      <c r="P3677" t="s">
        <v>16</v>
      </c>
      <c r="Q3677" t="str">
        <f t="shared" si="118"/>
        <v>formerly smoked</v>
      </c>
      <c r="Z3677">
        <v>42</v>
      </c>
      <c r="AA3677" s="8">
        <v>0</v>
      </c>
      <c r="AB3677">
        <v>82.24</v>
      </c>
      <c r="AC3677">
        <v>23.8</v>
      </c>
    </row>
    <row r="3678" spans="14:29" x14ac:dyDescent="0.35">
      <c r="N3678">
        <f t="shared" si="117"/>
        <v>0.4</v>
      </c>
      <c r="O3678">
        <v>4</v>
      </c>
      <c r="P3678" t="s">
        <v>24</v>
      </c>
      <c r="Q3678" t="str">
        <f t="shared" si="118"/>
        <v>never smoked</v>
      </c>
      <c r="Z3678">
        <v>4</v>
      </c>
      <c r="AA3678" s="8">
        <v>0</v>
      </c>
      <c r="AB3678">
        <v>109.81</v>
      </c>
      <c r="AC3678">
        <v>17.899999999999999</v>
      </c>
    </row>
    <row r="3679" spans="14:29" x14ac:dyDescent="0.35">
      <c r="N3679">
        <f t="shared" si="117"/>
        <v>7.8000000000000007</v>
      </c>
      <c r="O3679">
        <v>64</v>
      </c>
      <c r="P3679" t="s">
        <v>16</v>
      </c>
      <c r="Q3679" t="str">
        <f t="shared" si="118"/>
        <v>formerly smoked</v>
      </c>
      <c r="Z3679">
        <v>64</v>
      </c>
      <c r="AA3679" s="8">
        <v>0</v>
      </c>
      <c r="AB3679">
        <v>91.85</v>
      </c>
      <c r="AC3679">
        <v>31.8</v>
      </c>
    </row>
    <row r="3680" spans="14:29" x14ac:dyDescent="0.35">
      <c r="N3680">
        <f t="shared" si="117"/>
        <v>0.5</v>
      </c>
      <c r="O3680">
        <v>5</v>
      </c>
      <c r="P3680" t="s">
        <v>24</v>
      </c>
      <c r="Q3680" t="str">
        <f t="shared" si="118"/>
        <v>never smoked</v>
      </c>
      <c r="Z3680">
        <v>5</v>
      </c>
      <c r="AA3680" s="8">
        <v>0</v>
      </c>
      <c r="AB3680">
        <v>123.49</v>
      </c>
      <c r="AC3680">
        <v>19.5</v>
      </c>
    </row>
    <row r="3681" spans="14:29" x14ac:dyDescent="0.35">
      <c r="N3681">
        <f t="shared" si="117"/>
        <v>4.8</v>
      </c>
      <c r="O3681">
        <v>44</v>
      </c>
      <c r="P3681" t="s">
        <v>22</v>
      </c>
      <c r="Q3681" t="str">
        <f t="shared" si="118"/>
        <v>smokes</v>
      </c>
      <c r="Z3681">
        <v>44</v>
      </c>
      <c r="AA3681" s="8">
        <v>0</v>
      </c>
      <c r="AB3681">
        <v>105.49</v>
      </c>
      <c r="AC3681">
        <v>31.5</v>
      </c>
    </row>
    <row r="3682" spans="14:29" x14ac:dyDescent="0.35">
      <c r="N3682">
        <f t="shared" si="117"/>
        <v>9.2000000000000011</v>
      </c>
      <c r="O3682">
        <v>78</v>
      </c>
      <c r="P3682" t="s">
        <v>16</v>
      </c>
      <c r="Q3682" t="str">
        <f t="shared" si="118"/>
        <v>formerly smoked</v>
      </c>
      <c r="Z3682">
        <v>78</v>
      </c>
      <c r="AA3682" s="8">
        <v>0</v>
      </c>
      <c r="AB3682">
        <v>101.53</v>
      </c>
      <c r="AC3682">
        <v>24.1</v>
      </c>
    </row>
    <row r="3683" spans="14:29" x14ac:dyDescent="0.35">
      <c r="N3683">
        <f t="shared" si="117"/>
        <v>1.4000000000000001</v>
      </c>
      <c r="O3683">
        <v>16</v>
      </c>
      <c r="P3683" t="s">
        <v>24</v>
      </c>
      <c r="Q3683" t="str">
        <f t="shared" si="118"/>
        <v>never smoked</v>
      </c>
      <c r="Z3683">
        <v>16</v>
      </c>
      <c r="AA3683" s="8">
        <v>0</v>
      </c>
      <c r="AB3683">
        <v>89.45</v>
      </c>
      <c r="AC3683">
        <v>28.1</v>
      </c>
    </row>
    <row r="3684" spans="14:29" x14ac:dyDescent="0.35">
      <c r="N3684">
        <f t="shared" si="117"/>
        <v>8.4</v>
      </c>
      <c r="O3684">
        <v>69</v>
      </c>
      <c r="P3684" t="s">
        <v>21</v>
      </c>
      <c r="Q3684" t="str">
        <f t="shared" si="118"/>
        <v>never smoked</v>
      </c>
      <c r="Z3684">
        <v>69</v>
      </c>
      <c r="AA3684" s="8">
        <v>0</v>
      </c>
      <c r="AB3684">
        <v>126.04</v>
      </c>
      <c r="AC3684">
        <v>35.9</v>
      </c>
    </row>
    <row r="3685" spans="14:29" x14ac:dyDescent="0.35">
      <c r="N3685">
        <f t="shared" si="117"/>
        <v>9.6</v>
      </c>
      <c r="O3685">
        <v>80</v>
      </c>
      <c r="P3685" t="s">
        <v>24</v>
      </c>
      <c r="Q3685" t="str">
        <f t="shared" si="118"/>
        <v>formerly smoked</v>
      </c>
      <c r="Z3685">
        <v>80</v>
      </c>
      <c r="AA3685" s="8">
        <v>0</v>
      </c>
      <c r="AB3685">
        <v>95.49</v>
      </c>
      <c r="AC3685">
        <v>31.6</v>
      </c>
    </row>
    <row r="3686" spans="14:29" x14ac:dyDescent="0.35">
      <c r="N3686">
        <f t="shared" si="117"/>
        <v>0.6</v>
      </c>
      <c r="O3686">
        <v>7</v>
      </c>
      <c r="P3686" t="s">
        <v>24</v>
      </c>
      <c r="Q3686" t="str">
        <f t="shared" si="118"/>
        <v>never smoked</v>
      </c>
      <c r="Z3686">
        <v>7</v>
      </c>
      <c r="AA3686" s="8">
        <v>0</v>
      </c>
      <c r="AB3686">
        <v>89.38</v>
      </c>
      <c r="AC3686">
        <v>19</v>
      </c>
    </row>
    <row r="3687" spans="14:29" x14ac:dyDescent="0.35">
      <c r="N3687">
        <f t="shared" si="117"/>
        <v>0.2</v>
      </c>
      <c r="O3687">
        <v>2</v>
      </c>
      <c r="P3687" t="s">
        <v>24</v>
      </c>
      <c r="Q3687" t="str">
        <f t="shared" si="118"/>
        <v>never smoked</v>
      </c>
      <c r="Z3687">
        <v>2</v>
      </c>
      <c r="AA3687" s="8">
        <v>0</v>
      </c>
      <c r="AB3687">
        <v>82.3</v>
      </c>
      <c r="AC3687">
        <v>18.8</v>
      </c>
    </row>
    <row r="3688" spans="14:29" x14ac:dyDescent="0.35">
      <c r="N3688">
        <f t="shared" si="117"/>
        <v>9.6</v>
      </c>
      <c r="O3688">
        <v>80</v>
      </c>
      <c r="P3688" t="s">
        <v>24</v>
      </c>
      <c r="Q3688" t="str">
        <f t="shared" si="118"/>
        <v>formerly smoked</v>
      </c>
      <c r="Z3688">
        <v>80</v>
      </c>
      <c r="AA3688" s="8">
        <v>0</v>
      </c>
      <c r="AB3688">
        <v>218</v>
      </c>
      <c r="AC3688">
        <v>33.5</v>
      </c>
    </row>
    <row r="3689" spans="14:29" x14ac:dyDescent="0.35">
      <c r="N3689">
        <f t="shared" si="117"/>
        <v>8.4</v>
      </c>
      <c r="O3689">
        <v>69</v>
      </c>
      <c r="P3689" t="s">
        <v>21</v>
      </c>
      <c r="Q3689" t="str">
        <f t="shared" si="118"/>
        <v>never smoked</v>
      </c>
      <c r="Z3689">
        <v>69</v>
      </c>
      <c r="AA3689" s="8">
        <v>0</v>
      </c>
      <c r="AB3689">
        <v>79.7</v>
      </c>
      <c r="AC3689">
        <v>25</v>
      </c>
    </row>
    <row r="3690" spans="14:29" x14ac:dyDescent="0.35">
      <c r="N3690">
        <f t="shared" si="117"/>
        <v>7</v>
      </c>
      <c r="O3690">
        <v>58</v>
      </c>
      <c r="P3690" t="s">
        <v>16</v>
      </c>
      <c r="Q3690" t="str">
        <f t="shared" si="118"/>
        <v>formerly smoked</v>
      </c>
      <c r="Z3690">
        <v>58</v>
      </c>
      <c r="AA3690" s="8">
        <v>0</v>
      </c>
      <c r="AB3690">
        <v>209.15</v>
      </c>
      <c r="AC3690">
        <v>52.9</v>
      </c>
    </row>
    <row r="3691" spans="14:29" x14ac:dyDescent="0.35">
      <c r="N3691">
        <f t="shared" si="117"/>
        <v>8.9</v>
      </c>
      <c r="O3691">
        <v>75</v>
      </c>
      <c r="P3691" t="s">
        <v>16</v>
      </c>
      <c r="Q3691" t="str">
        <f t="shared" si="118"/>
        <v>formerly smoked</v>
      </c>
      <c r="Z3691">
        <v>75</v>
      </c>
      <c r="AA3691" s="8">
        <v>0</v>
      </c>
      <c r="AB3691">
        <v>70.22</v>
      </c>
      <c r="AC3691">
        <v>24.8</v>
      </c>
    </row>
    <row r="3692" spans="14:29" x14ac:dyDescent="0.35">
      <c r="N3692">
        <f t="shared" si="117"/>
        <v>7.3</v>
      </c>
      <c r="O3692">
        <v>60</v>
      </c>
      <c r="P3692" t="s">
        <v>21</v>
      </c>
      <c r="Q3692" t="str">
        <f t="shared" si="118"/>
        <v>never smoked</v>
      </c>
      <c r="Z3692">
        <v>60</v>
      </c>
      <c r="AA3692" s="8">
        <v>0</v>
      </c>
      <c r="AB3692">
        <v>83.57</v>
      </c>
      <c r="AC3692">
        <v>24.5</v>
      </c>
    </row>
    <row r="3693" spans="14:29" x14ac:dyDescent="0.35">
      <c r="N3693">
        <f t="shared" si="117"/>
        <v>8.9</v>
      </c>
      <c r="O3693">
        <v>75</v>
      </c>
      <c r="P3693" t="s">
        <v>22</v>
      </c>
      <c r="Q3693" t="str">
        <f t="shared" si="118"/>
        <v>smokes</v>
      </c>
      <c r="Z3693">
        <v>75</v>
      </c>
      <c r="AA3693" s="8">
        <v>0</v>
      </c>
      <c r="AB3693">
        <v>60.6</v>
      </c>
      <c r="AC3693">
        <v>40.4</v>
      </c>
    </row>
    <row r="3694" spans="14:29" x14ac:dyDescent="0.35">
      <c r="N3694">
        <f t="shared" si="117"/>
        <v>0.89999999999999991</v>
      </c>
      <c r="O3694">
        <v>10</v>
      </c>
      <c r="P3694" t="s">
        <v>24</v>
      </c>
      <c r="Q3694" t="str">
        <f t="shared" si="118"/>
        <v>never smoked</v>
      </c>
      <c r="Z3694">
        <v>10</v>
      </c>
      <c r="AA3694" s="8">
        <v>0</v>
      </c>
      <c r="AB3694">
        <v>97.24</v>
      </c>
      <c r="AC3694">
        <v>20.2</v>
      </c>
    </row>
    <row r="3695" spans="14:29" x14ac:dyDescent="0.35">
      <c r="N3695">
        <f t="shared" si="117"/>
        <v>3.9000000000000004</v>
      </c>
      <c r="O3695">
        <v>38</v>
      </c>
      <c r="P3695" t="s">
        <v>22</v>
      </c>
      <c r="Q3695" t="str">
        <f t="shared" si="118"/>
        <v>smokes</v>
      </c>
      <c r="Z3695">
        <v>38</v>
      </c>
      <c r="AA3695" s="8">
        <v>0</v>
      </c>
      <c r="AB3695">
        <v>162.72</v>
      </c>
      <c r="AC3695">
        <v>31.9</v>
      </c>
    </row>
    <row r="3696" spans="14:29" x14ac:dyDescent="0.35">
      <c r="N3696">
        <f t="shared" si="117"/>
        <v>2.7</v>
      </c>
      <c r="O3696">
        <v>28</v>
      </c>
      <c r="P3696" t="s">
        <v>22</v>
      </c>
      <c r="Q3696" t="str">
        <f t="shared" si="118"/>
        <v>smokes</v>
      </c>
      <c r="Z3696">
        <v>28</v>
      </c>
      <c r="AA3696" s="8">
        <v>0</v>
      </c>
      <c r="AB3696">
        <v>73.27</v>
      </c>
      <c r="AC3696">
        <v>25.4</v>
      </c>
    </row>
    <row r="3697" spans="14:29" x14ac:dyDescent="0.35">
      <c r="N3697">
        <f t="shared" si="117"/>
        <v>0.3</v>
      </c>
      <c r="O3697">
        <v>3</v>
      </c>
      <c r="P3697" t="s">
        <v>24</v>
      </c>
      <c r="Q3697" t="str">
        <f t="shared" si="118"/>
        <v>never smoked</v>
      </c>
      <c r="Z3697">
        <v>3</v>
      </c>
      <c r="AA3697" s="8">
        <v>0</v>
      </c>
      <c r="AB3697">
        <v>92.62</v>
      </c>
      <c r="AC3697">
        <v>15.4</v>
      </c>
    </row>
    <row r="3698" spans="14:29" x14ac:dyDescent="0.35">
      <c r="N3698">
        <f t="shared" si="117"/>
        <v>3</v>
      </c>
      <c r="O3698">
        <v>31</v>
      </c>
      <c r="P3698" t="s">
        <v>21</v>
      </c>
      <c r="Q3698" t="str">
        <f t="shared" si="118"/>
        <v>never smoked</v>
      </c>
      <c r="Z3698">
        <v>31</v>
      </c>
      <c r="AA3698" s="8">
        <v>0</v>
      </c>
      <c r="AB3698">
        <v>90</v>
      </c>
      <c r="AC3698">
        <v>38.6</v>
      </c>
    </row>
    <row r="3699" spans="14:29" x14ac:dyDescent="0.35">
      <c r="N3699">
        <f t="shared" si="117"/>
        <v>7.1</v>
      </c>
      <c r="O3699">
        <v>59</v>
      </c>
      <c r="P3699" t="s">
        <v>16</v>
      </c>
      <c r="Q3699" t="str">
        <f t="shared" si="118"/>
        <v>formerly smoked</v>
      </c>
      <c r="Z3699">
        <v>59</v>
      </c>
      <c r="AA3699" s="8">
        <v>0</v>
      </c>
      <c r="AB3699">
        <v>78.28</v>
      </c>
      <c r="AC3699">
        <v>31</v>
      </c>
    </row>
    <row r="3700" spans="14:29" x14ac:dyDescent="0.35">
      <c r="N3700">
        <f t="shared" si="117"/>
        <v>3</v>
      </c>
      <c r="O3700">
        <v>31</v>
      </c>
      <c r="P3700" t="s">
        <v>22</v>
      </c>
      <c r="Q3700" t="str">
        <f t="shared" si="118"/>
        <v>smokes</v>
      </c>
      <c r="Z3700">
        <v>31</v>
      </c>
      <c r="AA3700" s="8">
        <v>0</v>
      </c>
      <c r="AB3700">
        <v>87.81</v>
      </c>
      <c r="AC3700">
        <v>26.4</v>
      </c>
    </row>
    <row r="3701" spans="14:29" x14ac:dyDescent="0.35">
      <c r="N3701">
        <f t="shared" si="117"/>
        <v>4.9000000000000004</v>
      </c>
      <c r="O3701">
        <v>45</v>
      </c>
      <c r="P3701" t="s">
        <v>21</v>
      </c>
      <c r="Q3701" t="str">
        <f t="shared" si="118"/>
        <v>never smoked</v>
      </c>
      <c r="Z3701">
        <v>45</v>
      </c>
      <c r="AA3701" s="8">
        <v>0</v>
      </c>
      <c r="AB3701">
        <v>202.66</v>
      </c>
      <c r="AC3701">
        <v>28.1</v>
      </c>
    </row>
    <row r="3702" spans="14:29" x14ac:dyDescent="0.35">
      <c r="N3702">
        <f t="shared" si="117"/>
        <v>7</v>
      </c>
      <c r="O3702">
        <v>58</v>
      </c>
      <c r="P3702" t="s">
        <v>21</v>
      </c>
      <c r="Q3702" t="str">
        <f t="shared" si="118"/>
        <v>never smoked</v>
      </c>
      <c r="Z3702">
        <v>58</v>
      </c>
      <c r="AA3702" s="8">
        <v>0</v>
      </c>
      <c r="AB3702">
        <v>196.5</v>
      </c>
      <c r="AC3702">
        <v>37.700000000000003</v>
      </c>
    </row>
    <row r="3703" spans="14:29" x14ac:dyDescent="0.35">
      <c r="N3703">
        <f t="shared" si="117"/>
        <v>6.8000000000000007</v>
      </c>
      <c r="O3703">
        <v>57</v>
      </c>
      <c r="P3703" t="s">
        <v>22</v>
      </c>
      <c r="Q3703" t="str">
        <f t="shared" si="118"/>
        <v>smokes</v>
      </c>
      <c r="Z3703">
        <v>57</v>
      </c>
      <c r="AA3703" s="8">
        <v>0</v>
      </c>
      <c r="AB3703">
        <v>142.31</v>
      </c>
      <c r="AC3703">
        <v>35.200000000000003</v>
      </c>
    </row>
    <row r="3704" spans="14:29" x14ac:dyDescent="0.35">
      <c r="N3704">
        <f t="shared" si="117"/>
        <v>3</v>
      </c>
      <c r="O3704">
        <v>31</v>
      </c>
      <c r="P3704" t="s">
        <v>22</v>
      </c>
      <c r="Q3704" t="str">
        <f t="shared" si="118"/>
        <v>smokes</v>
      </c>
      <c r="Z3704">
        <v>31</v>
      </c>
      <c r="AA3704" s="8">
        <v>0</v>
      </c>
      <c r="AB3704">
        <v>94.96</v>
      </c>
      <c r="AC3704">
        <v>54.7</v>
      </c>
    </row>
    <row r="3705" spans="14:29" x14ac:dyDescent="0.35">
      <c r="N3705">
        <f t="shared" si="117"/>
        <v>4.6000000000000005</v>
      </c>
      <c r="O3705">
        <v>43</v>
      </c>
      <c r="P3705" t="s">
        <v>21</v>
      </c>
      <c r="Q3705" t="str">
        <f t="shared" si="118"/>
        <v>never smoked</v>
      </c>
      <c r="Z3705">
        <v>43</v>
      </c>
      <c r="AA3705" s="8">
        <v>0</v>
      </c>
      <c r="AB3705">
        <v>83.78</v>
      </c>
      <c r="AC3705">
        <v>21.6</v>
      </c>
    </row>
    <row r="3706" spans="14:29" x14ac:dyDescent="0.35">
      <c r="N3706">
        <f t="shared" si="117"/>
        <v>4.2</v>
      </c>
      <c r="O3706">
        <v>40</v>
      </c>
      <c r="P3706" t="s">
        <v>24</v>
      </c>
      <c r="Q3706" t="str">
        <f t="shared" si="118"/>
        <v>smokes</v>
      </c>
      <c r="Z3706">
        <v>40</v>
      </c>
      <c r="AA3706" s="8">
        <v>0</v>
      </c>
      <c r="AB3706">
        <v>86.1</v>
      </c>
      <c r="AC3706">
        <v>23.9</v>
      </c>
    </row>
    <row r="3707" spans="14:29" x14ac:dyDescent="0.35">
      <c r="N3707">
        <f t="shared" si="117"/>
        <v>0</v>
      </c>
      <c r="O3707">
        <v>1.08</v>
      </c>
      <c r="P3707" t="s">
        <v>24</v>
      </c>
      <c r="Q3707" t="str">
        <f t="shared" si="118"/>
        <v>never smoked</v>
      </c>
      <c r="Z3707">
        <v>1.08</v>
      </c>
      <c r="AA3707" s="8">
        <v>0</v>
      </c>
      <c r="AB3707">
        <v>74.5</v>
      </c>
      <c r="AC3707">
        <v>28.1</v>
      </c>
    </row>
    <row r="3708" spans="14:29" x14ac:dyDescent="0.35">
      <c r="N3708">
        <f t="shared" si="117"/>
        <v>3.4000000000000004</v>
      </c>
      <c r="O3708">
        <v>34</v>
      </c>
      <c r="P3708" t="s">
        <v>21</v>
      </c>
      <c r="Q3708" t="str">
        <f t="shared" si="118"/>
        <v>never smoked</v>
      </c>
      <c r="Z3708">
        <v>34</v>
      </c>
      <c r="AA3708" s="8">
        <v>0</v>
      </c>
      <c r="AB3708">
        <v>66.959999999999994</v>
      </c>
      <c r="AC3708">
        <v>26.1</v>
      </c>
    </row>
    <row r="3709" spans="14:29" x14ac:dyDescent="0.35">
      <c r="N3709">
        <f t="shared" si="117"/>
        <v>6.5</v>
      </c>
      <c r="O3709">
        <v>55</v>
      </c>
      <c r="P3709" t="s">
        <v>16</v>
      </c>
      <c r="Q3709" t="str">
        <f t="shared" si="118"/>
        <v>formerly smoked</v>
      </c>
      <c r="Z3709">
        <v>55</v>
      </c>
      <c r="AA3709" s="8">
        <v>0</v>
      </c>
      <c r="AB3709">
        <v>76.7</v>
      </c>
      <c r="AC3709">
        <v>39.700000000000003</v>
      </c>
    </row>
    <row r="3710" spans="14:29" x14ac:dyDescent="0.35">
      <c r="N3710">
        <f t="shared" si="117"/>
        <v>4.0999999999999996</v>
      </c>
      <c r="O3710">
        <v>39</v>
      </c>
      <c r="P3710" t="s">
        <v>16</v>
      </c>
      <c r="Q3710" t="str">
        <f t="shared" si="118"/>
        <v>formerly smoked</v>
      </c>
      <c r="Z3710">
        <v>39</v>
      </c>
      <c r="AA3710" s="8">
        <v>0</v>
      </c>
      <c r="AB3710">
        <v>103.12</v>
      </c>
      <c r="AC3710">
        <v>29.9</v>
      </c>
    </row>
    <row r="3711" spans="14:29" x14ac:dyDescent="0.35">
      <c r="N3711">
        <f t="shared" si="117"/>
        <v>4.5</v>
      </c>
      <c r="O3711">
        <v>42</v>
      </c>
      <c r="P3711" t="s">
        <v>21</v>
      </c>
      <c r="Q3711" t="str">
        <f t="shared" si="118"/>
        <v>never smoked</v>
      </c>
      <c r="Z3711">
        <v>42</v>
      </c>
      <c r="AA3711" s="8">
        <v>0</v>
      </c>
      <c r="AB3711">
        <v>84.03</v>
      </c>
      <c r="AC3711">
        <v>31.4</v>
      </c>
    </row>
    <row r="3712" spans="14:29" x14ac:dyDescent="0.35">
      <c r="N3712">
        <f t="shared" si="117"/>
        <v>4.8</v>
      </c>
      <c r="O3712">
        <v>44</v>
      </c>
      <c r="P3712" t="s">
        <v>16</v>
      </c>
      <c r="Q3712" t="str">
        <f t="shared" si="118"/>
        <v>formerly smoked</v>
      </c>
      <c r="Z3712">
        <v>44</v>
      </c>
      <c r="AA3712" s="8">
        <v>0</v>
      </c>
      <c r="AB3712">
        <v>74.150000000000006</v>
      </c>
      <c r="AC3712">
        <v>34.5</v>
      </c>
    </row>
    <row r="3713" spans="14:29" x14ac:dyDescent="0.35">
      <c r="N3713">
        <f t="shared" si="117"/>
        <v>8.4</v>
      </c>
      <c r="O3713">
        <v>69</v>
      </c>
      <c r="P3713" t="s">
        <v>21</v>
      </c>
      <c r="Q3713" t="str">
        <f t="shared" si="118"/>
        <v>never smoked</v>
      </c>
      <c r="Z3713">
        <v>69</v>
      </c>
      <c r="AA3713" s="8">
        <v>0</v>
      </c>
      <c r="AB3713">
        <v>73.290000000000006</v>
      </c>
      <c r="AC3713">
        <v>29.4</v>
      </c>
    </row>
    <row r="3714" spans="14:29" x14ac:dyDescent="0.35">
      <c r="N3714">
        <f t="shared" si="117"/>
        <v>1.4000000000000001</v>
      </c>
      <c r="O3714">
        <v>16</v>
      </c>
      <c r="P3714" t="s">
        <v>24</v>
      </c>
      <c r="Q3714" t="str">
        <f t="shared" si="118"/>
        <v>never smoked</v>
      </c>
      <c r="Z3714">
        <v>16</v>
      </c>
      <c r="AA3714" s="8">
        <v>0</v>
      </c>
      <c r="AB3714">
        <v>115.16</v>
      </c>
      <c r="AC3714">
        <v>26.9</v>
      </c>
    </row>
    <row r="3715" spans="14:29" x14ac:dyDescent="0.35">
      <c r="N3715">
        <f t="shared" ref="N3715:N3778" si="119">_xlfn.PERCENTRANK.EXC(O:O,O3715,2)*10</f>
        <v>0.70000000000000007</v>
      </c>
      <c r="O3715">
        <v>8</v>
      </c>
      <c r="P3715" t="s">
        <v>24</v>
      </c>
      <c r="Q3715" t="str">
        <f t="shared" ref="Q3715:Q3778" si="120">IF(P3715="Unknown",IF(N3715&gt;=7,"formerly smoked",IF(N3715&gt;=2,"smokes","never smoked")),P3715)</f>
        <v>never smoked</v>
      </c>
      <c r="Z3715">
        <v>8</v>
      </c>
      <c r="AA3715" s="8">
        <v>0</v>
      </c>
      <c r="AB3715">
        <v>83.55</v>
      </c>
      <c r="AC3715">
        <v>22.4</v>
      </c>
    </row>
    <row r="3716" spans="14:29" x14ac:dyDescent="0.35">
      <c r="N3716">
        <f t="shared" si="119"/>
        <v>0.1</v>
      </c>
      <c r="O3716">
        <v>1.48</v>
      </c>
      <c r="P3716" t="s">
        <v>24</v>
      </c>
      <c r="Q3716" t="str">
        <f t="shared" si="120"/>
        <v>never smoked</v>
      </c>
      <c r="Z3716">
        <v>1.48</v>
      </c>
      <c r="AA3716" s="8">
        <v>0</v>
      </c>
      <c r="AB3716">
        <v>61.53</v>
      </c>
      <c r="AC3716">
        <v>20.5</v>
      </c>
    </row>
    <row r="3717" spans="14:29" x14ac:dyDescent="0.35">
      <c r="N3717">
        <f t="shared" si="119"/>
        <v>0.2</v>
      </c>
      <c r="O3717">
        <v>1.88</v>
      </c>
      <c r="P3717" t="s">
        <v>24</v>
      </c>
      <c r="Q3717" t="str">
        <f t="shared" si="120"/>
        <v>never smoked</v>
      </c>
      <c r="Z3717">
        <v>1.88</v>
      </c>
      <c r="AA3717" s="8">
        <v>0</v>
      </c>
      <c r="AB3717">
        <v>100.74</v>
      </c>
      <c r="AC3717">
        <v>18.600000000000001</v>
      </c>
    </row>
    <row r="3718" spans="14:29" x14ac:dyDescent="0.35">
      <c r="N3718">
        <f t="shared" si="119"/>
        <v>8.4</v>
      </c>
      <c r="O3718">
        <v>69</v>
      </c>
      <c r="P3718" t="s">
        <v>22</v>
      </c>
      <c r="Q3718" t="str">
        <f t="shared" si="120"/>
        <v>smokes</v>
      </c>
      <c r="Z3718">
        <v>69</v>
      </c>
      <c r="AA3718" s="8">
        <v>0</v>
      </c>
      <c r="AB3718">
        <v>59.31</v>
      </c>
      <c r="AC3718">
        <v>31.4</v>
      </c>
    </row>
    <row r="3719" spans="14:29" x14ac:dyDescent="0.35">
      <c r="N3719">
        <f t="shared" si="119"/>
        <v>1.1000000000000001</v>
      </c>
      <c r="O3719">
        <v>13</v>
      </c>
      <c r="P3719" t="s">
        <v>16</v>
      </c>
      <c r="Q3719" t="str">
        <f t="shared" si="120"/>
        <v>formerly smoked</v>
      </c>
      <c r="Z3719">
        <v>13</v>
      </c>
      <c r="AA3719" s="8">
        <v>0</v>
      </c>
      <c r="AB3719">
        <v>63.22</v>
      </c>
      <c r="AC3719">
        <v>18.5</v>
      </c>
    </row>
    <row r="3720" spans="14:29" x14ac:dyDescent="0.35">
      <c r="N3720">
        <f t="shared" si="119"/>
        <v>6.1</v>
      </c>
      <c r="O3720">
        <v>53</v>
      </c>
      <c r="P3720" t="s">
        <v>21</v>
      </c>
      <c r="Q3720" t="str">
        <f t="shared" si="120"/>
        <v>never smoked</v>
      </c>
      <c r="Z3720">
        <v>53</v>
      </c>
      <c r="AA3720" s="8">
        <v>0</v>
      </c>
      <c r="AB3720">
        <v>209.5</v>
      </c>
      <c r="AC3720">
        <v>41.8</v>
      </c>
    </row>
    <row r="3721" spans="14:29" x14ac:dyDescent="0.35">
      <c r="N3721">
        <f t="shared" si="119"/>
        <v>1.4000000000000001</v>
      </c>
      <c r="O3721">
        <v>16</v>
      </c>
      <c r="P3721" t="s">
        <v>24</v>
      </c>
      <c r="Q3721" t="str">
        <f t="shared" si="120"/>
        <v>never smoked</v>
      </c>
      <c r="Z3721">
        <v>16</v>
      </c>
      <c r="AA3721" s="8">
        <v>0</v>
      </c>
      <c r="AB3721">
        <v>64.510000000000005</v>
      </c>
      <c r="AC3721">
        <v>21.2</v>
      </c>
    </row>
    <row r="3722" spans="14:29" x14ac:dyDescent="0.35">
      <c r="N3722">
        <f t="shared" si="119"/>
        <v>7.8000000000000007</v>
      </c>
      <c r="O3722">
        <v>64</v>
      </c>
      <c r="P3722" t="s">
        <v>21</v>
      </c>
      <c r="Q3722" t="str">
        <f t="shared" si="120"/>
        <v>never smoked</v>
      </c>
      <c r="Z3722">
        <v>64</v>
      </c>
      <c r="AA3722" s="8">
        <v>0</v>
      </c>
      <c r="AB3722">
        <v>90.07</v>
      </c>
      <c r="AC3722">
        <v>28.6</v>
      </c>
    </row>
    <row r="3723" spans="14:29" x14ac:dyDescent="0.35">
      <c r="N3723">
        <f t="shared" si="119"/>
        <v>0.6</v>
      </c>
      <c r="O3723">
        <v>7</v>
      </c>
      <c r="P3723" t="s">
        <v>24</v>
      </c>
      <c r="Q3723" t="str">
        <f t="shared" si="120"/>
        <v>never smoked</v>
      </c>
      <c r="Z3723">
        <v>7</v>
      </c>
      <c r="AA3723" s="8">
        <v>0</v>
      </c>
      <c r="AB3723">
        <v>113.95</v>
      </c>
      <c r="AC3723">
        <v>16</v>
      </c>
    </row>
    <row r="3724" spans="14:29" x14ac:dyDescent="0.35">
      <c r="N3724">
        <f t="shared" si="119"/>
        <v>4.3</v>
      </c>
      <c r="O3724">
        <v>41</v>
      </c>
      <c r="P3724" t="s">
        <v>24</v>
      </c>
      <c r="Q3724" t="str">
        <f t="shared" si="120"/>
        <v>smokes</v>
      </c>
      <c r="Z3724">
        <v>41</v>
      </c>
      <c r="AA3724" s="8">
        <v>0</v>
      </c>
      <c r="AB3724">
        <v>119.32</v>
      </c>
      <c r="AC3724">
        <v>30.6</v>
      </c>
    </row>
    <row r="3725" spans="14:29" x14ac:dyDescent="0.35">
      <c r="N3725">
        <f t="shared" si="119"/>
        <v>7.9</v>
      </c>
      <c r="O3725">
        <v>65</v>
      </c>
      <c r="P3725" t="s">
        <v>16</v>
      </c>
      <c r="Q3725" t="str">
        <f t="shared" si="120"/>
        <v>formerly smoked</v>
      </c>
      <c r="Z3725">
        <v>65</v>
      </c>
      <c r="AA3725" s="8">
        <v>0</v>
      </c>
      <c r="AB3725">
        <v>99.12</v>
      </c>
      <c r="AC3725">
        <v>29</v>
      </c>
    </row>
    <row r="3726" spans="14:29" x14ac:dyDescent="0.35">
      <c r="N3726">
        <f t="shared" si="119"/>
        <v>7.4</v>
      </c>
      <c r="O3726">
        <v>61</v>
      </c>
      <c r="P3726" t="s">
        <v>24</v>
      </c>
      <c r="Q3726" t="str">
        <f t="shared" si="120"/>
        <v>formerly smoked</v>
      </c>
      <c r="Z3726">
        <v>61</v>
      </c>
      <c r="AA3726" s="8">
        <v>0</v>
      </c>
      <c r="AB3726">
        <v>152.84</v>
      </c>
      <c r="AC3726">
        <v>28.6</v>
      </c>
    </row>
    <row r="3727" spans="14:29" x14ac:dyDescent="0.35">
      <c r="N3727">
        <f t="shared" si="119"/>
        <v>7.7</v>
      </c>
      <c r="O3727">
        <v>63</v>
      </c>
      <c r="P3727" t="s">
        <v>21</v>
      </c>
      <c r="Q3727" t="str">
        <f t="shared" si="120"/>
        <v>never smoked</v>
      </c>
      <c r="Z3727">
        <v>63</v>
      </c>
      <c r="AA3727" s="8">
        <v>0</v>
      </c>
      <c r="AB3727">
        <v>78.23</v>
      </c>
      <c r="AC3727">
        <v>34.799999999999997</v>
      </c>
    </row>
    <row r="3728" spans="14:29" x14ac:dyDescent="0.35">
      <c r="N3728">
        <f t="shared" si="119"/>
        <v>0.2</v>
      </c>
      <c r="O3728">
        <v>1.8</v>
      </c>
      <c r="P3728" t="s">
        <v>24</v>
      </c>
      <c r="Q3728" t="str">
        <f t="shared" si="120"/>
        <v>never smoked</v>
      </c>
      <c r="Z3728">
        <v>1.8</v>
      </c>
      <c r="AA3728" s="8">
        <v>0</v>
      </c>
      <c r="AB3728">
        <v>68.8</v>
      </c>
      <c r="AC3728">
        <v>28.1</v>
      </c>
    </row>
    <row r="3729" spans="14:29" x14ac:dyDescent="0.35">
      <c r="N3729">
        <f t="shared" si="119"/>
        <v>6.3</v>
      </c>
      <c r="O3729">
        <v>54</v>
      </c>
      <c r="P3729" t="s">
        <v>24</v>
      </c>
      <c r="Q3729" t="str">
        <f t="shared" si="120"/>
        <v>smokes</v>
      </c>
      <c r="Z3729">
        <v>54</v>
      </c>
      <c r="AA3729" s="8">
        <v>0</v>
      </c>
      <c r="AB3729">
        <v>76.05</v>
      </c>
      <c r="AC3729">
        <v>42</v>
      </c>
    </row>
    <row r="3730" spans="14:29" x14ac:dyDescent="0.35">
      <c r="N3730">
        <f t="shared" si="119"/>
        <v>1.2</v>
      </c>
      <c r="O3730">
        <v>14</v>
      </c>
      <c r="P3730" t="s">
        <v>21</v>
      </c>
      <c r="Q3730" t="str">
        <f t="shared" si="120"/>
        <v>never smoked</v>
      </c>
      <c r="Z3730">
        <v>14</v>
      </c>
      <c r="AA3730" s="8">
        <v>0</v>
      </c>
      <c r="AB3730">
        <v>116.49</v>
      </c>
      <c r="AC3730">
        <v>30.3</v>
      </c>
    </row>
    <row r="3731" spans="14:29" x14ac:dyDescent="0.35">
      <c r="N3731">
        <f t="shared" si="119"/>
        <v>4.9000000000000004</v>
      </c>
      <c r="O3731">
        <v>45</v>
      </c>
      <c r="P3731" t="s">
        <v>24</v>
      </c>
      <c r="Q3731" t="str">
        <f t="shared" si="120"/>
        <v>smokes</v>
      </c>
      <c r="Z3731">
        <v>45</v>
      </c>
      <c r="AA3731" s="8">
        <v>0</v>
      </c>
      <c r="AB3731">
        <v>99.91</v>
      </c>
      <c r="AC3731">
        <v>30.9</v>
      </c>
    </row>
    <row r="3732" spans="14:29" x14ac:dyDescent="0.35">
      <c r="N3732">
        <f t="shared" si="119"/>
        <v>5.8</v>
      </c>
      <c r="O3732">
        <v>51</v>
      </c>
      <c r="P3732" t="s">
        <v>22</v>
      </c>
      <c r="Q3732" t="str">
        <f t="shared" si="120"/>
        <v>smokes</v>
      </c>
      <c r="Z3732">
        <v>51</v>
      </c>
      <c r="AA3732" s="8">
        <v>0</v>
      </c>
      <c r="AB3732">
        <v>76.099999999999994</v>
      </c>
      <c r="AC3732">
        <v>32.1</v>
      </c>
    </row>
    <row r="3733" spans="14:29" x14ac:dyDescent="0.35">
      <c r="N3733">
        <f t="shared" si="119"/>
        <v>0.70000000000000007</v>
      </c>
      <c r="O3733">
        <v>8</v>
      </c>
      <c r="P3733" t="s">
        <v>24</v>
      </c>
      <c r="Q3733" t="str">
        <f t="shared" si="120"/>
        <v>never smoked</v>
      </c>
      <c r="Z3733">
        <v>8</v>
      </c>
      <c r="AA3733" s="8">
        <v>0</v>
      </c>
      <c r="AB3733">
        <v>121.99</v>
      </c>
      <c r="AC3733">
        <v>19.600000000000001</v>
      </c>
    </row>
    <row r="3734" spans="14:29" x14ac:dyDescent="0.35">
      <c r="N3734">
        <f t="shared" si="119"/>
        <v>6</v>
      </c>
      <c r="O3734">
        <v>52</v>
      </c>
      <c r="P3734" t="s">
        <v>22</v>
      </c>
      <c r="Q3734" t="str">
        <f t="shared" si="120"/>
        <v>smokes</v>
      </c>
      <c r="Z3734">
        <v>52</v>
      </c>
      <c r="AA3734" s="8">
        <v>0</v>
      </c>
      <c r="AB3734">
        <v>116.21</v>
      </c>
      <c r="AC3734">
        <v>32.799999999999997</v>
      </c>
    </row>
    <row r="3735" spans="14:29" x14ac:dyDescent="0.35">
      <c r="N3735">
        <f t="shared" si="119"/>
        <v>4.0999999999999996</v>
      </c>
      <c r="O3735">
        <v>39</v>
      </c>
      <c r="P3735" t="s">
        <v>24</v>
      </c>
      <c r="Q3735" t="str">
        <f t="shared" si="120"/>
        <v>smokes</v>
      </c>
      <c r="Z3735">
        <v>39</v>
      </c>
      <c r="AA3735" s="8">
        <v>0</v>
      </c>
      <c r="AB3735">
        <v>55.28</v>
      </c>
      <c r="AC3735">
        <v>31.5</v>
      </c>
    </row>
    <row r="3736" spans="14:29" x14ac:dyDescent="0.35">
      <c r="N3736">
        <f t="shared" si="119"/>
        <v>1.1000000000000001</v>
      </c>
      <c r="O3736">
        <v>13</v>
      </c>
      <c r="P3736" t="s">
        <v>24</v>
      </c>
      <c r="Q3736" t="str">
        <f t="shared" si="120"/>
        <v>never smoked</v>
      </c>
      <c r="Z3736">
        <v>13</v>
      </c>
      <c r="AA3736" s="8">
        <v>0</v>
      </c>
      <c r="AB3736">
        <v>219.81</v>
      </c>
      <c r="AC3736">
        <v>28.1</v>
      </c>
    </row>
    <row r="3737" spans="14:29" x14ac:dyDescent="0.35">
      <c r="N3737">
        <f t="shared" si="119"/>
        <v>8.4</v>
      </c>
      <c r="O3737">
        <v>69</v>
      </c>
      <c r="P3737" t="s">
        <v>21</v>
      </c>
      <c r="Q3737" t="str">
        <f t="shared" si="120"/>
        <v>never smoked</v>
      </c>
      <c r="Z3737">
        <v>69</v>
      </c>
      <c r="AA3737" s="8">
        <v>0</v>
      </c>
      <c r="AB3737">
        <v>103.73</v>
      </c>
      <c r="AC3737">
        <v>34.700000000000003</v>
      </c>
    </row>
    <row r="3738" spans="14:29" x14ac:dyDescent="0.35">
      <c r="N3738">
        <f t="shared" si="119"/>
        <v>8.6</v>
      </c>
      <c r="O3738">
        <v>71</v>
      </c>
      <c r="P3738" t="s">
        <v>24</v>
      </c>
      <c r="Q3738" t="str">
        <f t="shared" si="120"/>
        <v>formerly smoked</v>
      </c>
      <c r="Z3738">
        <v>71</v>
      </c>
      <c r="AA3738" s="8">
        <v>0</v>
      </c>
      <c r="AB3738">
        <v>153.08000000000001</v>
      </c>
      <c r="AC3738">
        <v>21.5</v>
      </c>
    </row>
    <row r="3739" spans="14:29" x14ac:dyDescent="0.35">
      <c r="N3739">
        <f t="shared" si="119"/>
        <v>8.8000000000000007</v>
      </c>
      <c r="O3739">
        <v>73</v>
      </c>
      <c r="P3739" t="s">
        <v>24</v>
      </c>
      <c r="Q3739" t="str">
        <f t="shared" si="120"/>
        <v>formerly smoked</v>
      </c>
      <c r="Z3739">
        <v>73</v>
      </c>
      <c r="AA3739" s="8">
        <v>0</v>
      </c>
      <c r="AB3739">
        <v>98.69</v>
      </c>
      <c r="AC3739">
        <v>27.6</v>
      </c>
    </row>
    <row r="3740" spans="14:29" x14ac:dyDescent="0.35">
      <c r="N3740">
        <f t="shared" si="119"/>
        <v>6.3</v>
      </c>
      <c r="O3740">
        <v>54</v>
      </c>
      <c r="P3740" t="s">
        <v>16</v>
      </c>
      <c r="Q3740" t="str">
        <f t="shared" si="120"/>
        <v>formerly smoked</v>
      </c>
      <c r="Z3740">
        <v>54</v>
      </c>
      <c r="AA3740" s="8">
        <v>0</v>
      </c>
      <c r="AB3740">
        <v>94.11</v>
      </c>
      <c r="AC3740">
        <v>28.6</v>
      </c>
    </row>
    <row r="3741" spans="14:29" x14ac:dyDescent="0.35">
      <c r="N3741">
        <f t="shared" si="119"/>
        <v>0.89999999999999991</v>
      </c>
      <c r="O3741">
        <v>10</v>
      </c>
      <c r="P3741" t="s">
        <v>21</v>
      </c>
      <c r="Q3741" t="str">
        <f t="shared" si="120"/>
        <v>never smoked</v>
      </c>
      <c r="Z3741">
        <v>10</v>
      </c>
      <c r="AA3741" s="8">
        <v>0</v>
      </c>
      <c r="AB3741">
        <v>117.03</v>
      </c>
      <c r="AC3741">
        <v>21.1</v>
      </c>
    </row>
    <row r="3742" spans="14:29" x14ac:dyDescent="0.35">
      <c r="N3742">
        <f t="shared" si="119"/>
        <v>2.5</v>
      </c>
      <c r="O3742">
        <v>26</v>
      </c>
      <c r="P3742" t="s">
        <v>21</v>
      </c>
      <c r="Q3742" t="str">
        <f t="shared" si="120"/>
        <v>never smoked</v>
      </c>
      <c r="Z3742">
        <v>26</v>
      </c>
      <c r="AA3742" s="8">
        <v>0</v>
      </c>
      <c r="AB3742">
        <v>91.35</v>
      </c>
      <c r="AC3742">
        <v>23.8</v>
      </c>
    </row>
    <row r="3743" spans="14:29" x14ac:dyDescent="0.35">
      <c r="N3743">
        <f t="shared" si="119"/>
        <v>4.3</v>
      </c>
      <c r="O3743">
        <v>41</v>
      </c>
      <c r="P3743" t="s">
        <v>24</v>
      </c>
      <c r="Q3743" t="str">
        <f t="shared" si="120"/>
        <v>smokes</v>
      </c>
      <c r="Z3743">
        <v>41</v>
      </c>
      <c r="AA3743" s="8">
        <v>0</v>
      </c>
      <c r="AB3743">
        <v>82.48</v>
      </c>
      <c r="AC3743">
        <v>33.5</v>
      </c>
    </row>
    <row r="3744" spans="14:29" x14ac:dyDescent="0.35">
      <c r="N3744">
        <f t="shared" si="119"/>
        <v>8.6</v>
      </c>
      <c r="O3744">
        <v>71</v>
      </c>
      <c r="P3744" t="s">
        <v>16</v>
      </c>
      <c r="Q3744" t="str">
        <f t="shared" si="120"/>
        <v>formerly smoked</v>
      </c>
      <c r="Z3744">
        <v>71</v>
      </c>
      <c r="AA3744" s="8">
        <v>0</v>
      </c>
      <c r="AB3744">
        <v>99.76</v>
      </c>
      <c r="AC3744">
        <v>33.4</v>
      </c>
    </row>
    <row r="3745" spans="14:29" x14ac:dyDescent="0.35">
      <c r="N3745">
        <f t="shared" si="119"/>
        <v>5.0999999999999996</v>
      </c>
      <c r="O3745">
        <v>46</v>
      </c>
      <c r="P3745" t="s">
        <v>22</v>
      </c>
      <c r="Q3745" t="str">
        <f t="shared" si="120"/>
        <v>smokes</v>
      </c>
      <c r="Z3745">
        <v>46</v>
      </c>
      <c r="AA3745" s="8">
        <v>0</v>
      </c>
      <c r="AB3745">
        <v>111.1</v>
      </c>
      <c r="AC3745">
        <v>23.3</v>
      </c>
    </row>
    <row r="3746" spans="14:29" x14ac:dyDescent="0.35">
      <c r="N3746">
        <f t="shared" si="119"/>
        <v>1.3</v>
      </c>
      <c r="O3746">
        <v>15</v>
      </c>
      <c r="P3746" t="s">
        <v>21</v>
      </c>
      <c r="Q3746" t="str">
        <f t="shared" si="120"/>
        <v>never smoked</v>
      </c>
      <c r="Z3746">
        <v>15</v>
      </c>
      <c r="AA3746" s="8">
        <v>0</v>
      </c>
      <c r="AB3746">
        <v>122.25</v>
      </c>
      <c r="AC3746">
        <v>21</v>
      </c>
    </row>
    <row r="3747" spans="14:29" x14ac:dyDescent="0.35">
      <c r="N3747">
        <f t="shared" si="119"/>
        <v>2.8000000000000003</v>
      </c>
      <c r="O3747">
        <v>29</v>
      </c>
      <c r="P3747" t="s">
        <v>21</v>
      </c>
      <c r="Q3747" t="str">
        <f t="shared" si="120"/>
        <v>never smoked</v>
      </c>
      <c r="Z3747">
        <v>29</v>
      </c>
      <c r="AA3747" s="8">
        <v>0</v>
      </c>
      <c r="AB3747">
        <v>84.19</v>
      </c>
      <c r="AC3747">
        <v>21.2</v>
      </c>
    </row>
    <row r="3748" spans="14:29" x14ac:dyDescent="0.35">
      <c r="N3748">
        <f t="shared" si="119"/>
        <v>0.70000000000000007</v>
      </c>
      <c r="O3748">
        <v>8</v>
      </c>
      <c r="P3748" t="s">
        <v>24</v>
      </c>
      <c r="Q3748" t="str">
        <f t="shared" si="120"/>
        <v>never smoked</v>
      </c>
      <c r="Z3748">
        <v>8</v>
      </c>
      <c r="AA3748" s="8">
        <v>0</v>
      </c>
      <c r="AB3748">
        <v>84.6</v>
      </c>
      <c r="AC3748">
        <v>18.399999999999999</v>
      </c>
    </row>
    <row r="3749" spans="14:29" x14ac:dyDescent="0.35">
      <c r="N3749">
        <f t="shared" si="119"/>
        <v>2</v>
      </c>
      <c r="O3749">
        <v>21</v>
      </c>
      <c r="P3749" t="s">
        <v>21</v>
      </c>
      <c r="Q3749" t="str">
        <f t="shared" si="120"/>
        <v>never smoked</v>
      </c>
      <c r="Z3749">
        <v>21</v>
      </c>
      <c r="AA3749" s="8">
        <v>0</v>
      </c>
      <c r="AB3749">
        <v>126.35</v>
      </c>
      <c r="AC3749">
        <v>26.9</v>
      </c>
    </row>
    <row r="3750" spans="14:29" x14ac:dyDescent="0.35">
      <c r="N3750">
        <f t="shared" si="119"/>
        <v>6.6000000000000005</v>
      </c>
      <c r="O3750">
        <v>56</v>
      </c>
      <c r="P3750" t="s">
        <v>16</v>
      </c>
      <c r="Q3750" t="str">
        <f t="shared" si="120"/>
        <v>formerly smoked</v>
      </c>
      <c r="Z3750">
        <v>56</v>
      </c>
      <c r="AA3750" s="8">
        <v>0</v>
      </c>
      <c r="AB3750">
        <v>87.5</v>
      </c>
      <c r="AC3750">
        <v>20.2</v>
      </c>
    </row>
    <row r="3751" spans="14:29" x14ac:dyDescent="0.35">
      <c r="N3751">
        <f t="shared" si="119"/>
        <v>1.2</v>
      </c>
      <c r="O3751">
        <v>14</v>
      </c>
      <c r="P3751" t="s">
        <v>21</v>
      </c>
      <c r="Q3751" t="str">
        <f t="shared" si="120"/>
        <v>never smoked</v>
      </c>
      <c r="Z3751">
        <v>14</v>
      </c>
      <c r="AA3751" s="8">
        <v>0</v>
      </c>
      <c r="AB3751">
        <v>77.52</v>
      </c>
      <c r="AC3751">
        <v>21.9</v>
      </c>
    </row>
    <row r="3752" spans="14:29" x14ac:dyDescent="0.35">
      <c r="N3752">
        <f t="shared" si="119"/>
        <v>9.2000000000000011</v>
      </c>
      <c r="O3752">
        <v>78</v>
      </c>
      <c r="P3752" t="s">
        <v>24</v>
      </c>
      <c r="Q3752" t="str">
        <f t="shared" si="120"/>
        <v>formerly smoked</v>
      </c>
      <c r="Z3752">
        <v>78</v>
      </c>
      <c r="AA3752" s="8">
        <v>0</v>
      </c>
      <c r="AB3752">
        <v>133.13</v>
      </c>
      <c r="AC3752">
        <v>24.2</v>
      </c>
    </row>
    <row r="3753" spans="14:29" x14ac:dyDescent="0.35">
      <c r="N3753">
        <f t="shared" si="119"/>
        <v>3.7</v>
      </c>
      <c r="O3753">
        <v>36</v>
      </c>
      <c r="P3753" t="s">
        <v>21</v>
      </c>
      <c r="Q3753" t="str">
        <f t="shared" si="120"/>
        <v>never smoked</v>
      </c>
      <c r="Z3753">
        <v>36</v>
      </c>
      <c r="AA3753" s="8">
        <v>0</v>
      </c>
      <c r="AB3753">
        <v>96.1</v>
      </c>
      <c r="AC3753">
        <v>29.6</v>
      </c>
    </row>
    <row r="3754" spans="14:29" x14ac:dyDescent="0.35">
      <c r="N3754">
        <f t="shared" si="119"/>
        <v>6.8000000000000007</v>
      </c>
      <c r="O3754">
        <v>57</v>
      </c>
      <c r="P3754" t="s">
        <v>22</v>
      </c>
      <c r="Q3754" t="str">
        <f t="shared" si="120"/>
        <v>smokes</v>
      </c>
      <c r="Z3754">
        <v>57</v>
      </c>
      <c r="AA3754" s="8">
        <v>0</v>
      </c>
      <c r="AB3754">
        <v>108.61</v>
      </c>
      <c r="AC3754">
        <v>38.1</v>
      </c>
    </row>
    <row r="3755" spans="14:29" x14ac:dyDescent="0.35">
      <c r="N3755">
        <f t="shared" si="119"/>
        <v>9.3999999999999986</v>
      </c>
      <c r="O3755">
        <v>79</v>
      </c>
      <c r="P3755" t="s">
        <v>21</v>
      </c>
      <c r="Q3755" t="str">
        <f t="shared" si="120"/>
        <v>never smoked</v>
      </c>
      <c r="Z3755">
        <v>79</v>
      </c>
      <c r="AA3755" s="8">
        <v>0</v>
      </c>
      <c r="AB3755">
        <v>205.23</v>
      </c>
      <c r="AC3755">
        <v>22</v>
      </c>
    </row>
    <row r="3756" spans="14:29" x14ac:dyDescent="0.35">
      <c r="N3756">
        <f t="shared" si="119"/>
        <v>2.5</v>
      </c>
      <c r="O3756">
        <v>26</v>
      </c>
      <c r="P3756" t="s">
        <v>24</v>
      </c>
      <c r="Q3756" t="str">
        <f t="shared" si="120"/>
        <v>smokes</v>
      </c>
      <c r="Z3756">
        <v>26</v>
      </c>
      <c r="AA3756" s="8">
        <v>0</v>
      </c>
      <c r="AB3756">
        <v>76.739999999999995</v>
      </c>
      <c r="AC3756">
        <v>29.8</v>
      </c>
    </row>
    <row r="3757" spans="14:29" x14ac:dyDescent="0.35">
      <c r="N3757">
        <f t="shared" si="119"/>
        <v>2</v>
      </c>
      <c r="O3757">
        <v>22</v>
      </c>
      <c r="P3757" t="s">
        <v>21</v>
      </c>
      <c r="Q3757" t="str">
        <f t="shared" si="120"/>
        <v>never smoked</v>
      </c>
      <c r="Z3757">
        <v>22</v>
      </c>
      <c r="AA3757" s="8">
        <v>0</v>
      </c>
      <c r="AB3757">
        <v>138.55000000000001</v>
      </c>
      <c r="AC3757">
        <v>24</v>
      </c>
    </row>
    <row r="3758" spans="14:29" x14ac:dyDescent="0.35">
      <c r="N3758">
        <f t="shared" si="119"/>
        <v>8.6999999999999993</v>
      </c>
      <c r="O3758">
        <v>72</v>
      </c>
      <c r="P3758" t="s">
        <v>21</v>
      </c>
      <c r="Q3758" t="str">
        <f t="shared" si="120"/>
        <v>never smoked</v>
      </c>
      <c r="Z3758">
        <v>72</v>
      </c>
      <c r="AA3758" s="8">
        <v>0</v>
      </c>
      <c r="AB3758">
        <v>234.27</v>
      </c>
      <c r="AC3758">
        <v>26.9</v>
      </c>
    </row>
    <row r="3759" spans="14:29" x14ac:dyDescent="0.35">
      <c r="N3759">
        <f t="shared" si="119"/>
        <v>6.3</v>
      </c>
      <c r="O3759">
        <v>54</v>
      </c>
      <c r="P3759" t="s">
        <v>21</v>
      </c>
      <c r="Q3759" t="str">
        <f t="shared" si="120"/>
        <v>never smoked</v>
      </c>
      <c r="Z3759">
        <v>54</v>
      </c>
      <c r="AA3759" s="8">
        <v>0</v>
      </c>
      <c r="AB3759">
        <v>75.16</v>
      </c>
      <c r="AC3759">
        <v>38</v>
      </c>
    </row>
    <row r="3760" spans="14:29" x14ac:dyDescent="0.35">
      <c r="N3760">
        <f t="shared" si="119"/>
        <v>0.70000000000000007</v>
      </c>
      <c r="O3760">
        <v>8</v>
      </c>
      <c r="P3760" t="s">
        <v>24</v>
      </c>
      <c r="Q3760" t="str">
        <f t="shared" si="120"/>
        <v>never smoked</v>
      </c>
      <c r="Z3760">
        <v>8</v>
      </c>
      <c r="AA3760" s="8">
        <v>0</v>
      </c>
      <c r="AB3760">
        <v>77.08</v>
      </c>
      <c r="AC3760">
        <v>16.899999999999999</v>
      </c>
    </row>
    <row r="3761" spans="14:29" x14ac:dyDescent="0.35">
      <c r="N3761">
        <f t="shared" si="119"/>
        <v>7.5</v>
      </c>
      <c r="O3761">
        <v>62</v>
      </c>
      <c r="P3761" t="s">
        <v>21</v>
      </c>
      <c r="Q3761" t="str">
        <f t="shared" si="120"/>
        <v>never smoked</v>
      </c>
      <c r="Z3761">
        <v>62</v>
      </c>
      <c r="AA3761" s="8">
        <v>0</v>
      </c>
      <c r="AB3761">
        <v>101.19</v>
      </c>
      <c r="AC3761">
        <v>23.4</v>
      </c>
    </row>
    <row r="3762" spans="14:29" x14ac:dyDescent="0.35">
      <c r="N3762">
        <f t="shared" si="119"/>
        <v>2.7</v>
      </c>
      <c r="O3762">
        <v>28</v>
      </c>
      <c r="P3762" t="s">
        <v>21</v>
      </c>
      <c r="Q3762" t="str">
        <f t="shared" si="120"/>
        <v>never smoked</v>
      </c>
      <c r="Z3762">
        <v>28</v>
      </c>
      <c r="AA3762" s="8">
        <v>0</v>
      </c>
      <c r="AB3762">
        <v>107.74</v>
      </c>
      <c r="AC3762">
        <v>38.5</v>
      </c>
    </row>
    <row r="3763" spans="14:29" x14ac:dyDescent="0.35">
      <c r="N3763">
        <f t="shared" si="119"/>
        <v>5.6000000000000005</v>
      </c>
      <c r="O3763">
        <v>50</v>
      </c>
      <c r="P3763" t="s">
        <v>24</v>
      </c>
      <c r="Q3763" t="str">
        <f t="shared" si="120"/>
        <v>smokes</v>
      </c>
      <c r="Z3763">
        <v>50</v>
      </c>
      <c r="AA3763" s="8">
        <v>0</v>
      </c>
      <c r="AB3763">
        <v>62.32</v>
      </c>
      <c r="AC3763">
        <v>21.6</v>
      </c>
    </row>
    <row r="3764" spans="14:29" x14ac:dyDescent="0.35">
      <c r="N3764">
        <f t="shared" si="119"/>
        <v>0.6</v>
      </c>
      <c r="O3764">
        <v>7</v>
      </c>
      <c r="P3764" t="s">
        <v>24</v>
      </c>
      <c r="Q3764" t="str">
        <f t="shared" si="120"/>
        <v>never smoked</v>
      </c>
      <c r="Z3764">
        <v>7</v>
      </c>
      <c r="AA3764" s="8">
        <v>0</v>
      </c>
      <c r="AB3764">
        <v>56.32</v>
      </c>
      <c r="AC3764">
        <v>15.9</v>
      </c>
    </row>
    <row r="3765" spans="14:29" x14ac:dyDescent="0.35">
      <c r="N3765">
        <f t="shared" si="119"/>
        <v>3.3000000000000003</v>
      </c>
      <c r="O3765">
        <v>33</v>
      </c>
      <c r="P3765" t="s">
        <v>21</v>
      </c>
      <c r="Q3765" t="str">
        <f t="shared" si="120"/>
        <v>never smoked</v>
      </c>
      <c r="Z3765">
        <v>33</v>
      </c>
      <c r="AA3765" s="8">
        <v>0</v>
      </c>
      <c r="AB3765">
        <v>131.28</v>
      </c>
      <c r="AC3765">
        <v>25.1</v>
      </c>
    </row>
    <row r="3766" spans="14:29" x14ac:dyDescent="0.35">
      <c r="N3766">
        <f t="shared" si="119"/>
        <v>6.5</v>
      </c>
      <c r="O3766">
        <v>55</v>
      </c>
      <c r="P3766" t="s">
        <v>22</v>
      </c>
      <c r="Q3766" t="str">
        <f t="shared" si="120"/>
        <v>smokes</v>
      </c>
      <c r="Z3766">
        <v>55</v>
      </c>
      <c r="AA3766" s="8">
        <v>0</v>
      </c>
      <c r="AB3766">
        <v>67.02</v>
      </c>
      <c r="AC3766">
        <v>41.1</v>
      </c>
    </row>
    <row r="3767" spans="14:29" x14ac:dyDescent="0.35">
      <c r="N3767">
        <f t="shared" si="119"/>
        <v>2.4</v>
      </c>
      <c r="O3767">
        <v>25</v>
      </c>
      <c r="P3767" t="s">
        <v>24</v>
      </c>
      <c r="Q3767" t="str">
        <f t="shared" si="120"/>
        <v>smokes</v>
      </c>
      <c r="Z3767">
        <v>25</v>
      </c>
      <c r="AA3767" s="8">
        <v>0</v>
      </c>
      <c r="AB3767">
        <v>76.72</v>
      </c>
      <c r="AC3767">
        <v>21.5</v>
      </c>
    </row>
    <row r="3768" spans="14:29" x14ac:dyDescent="0.35">
      <c r="N3768">
        <f t="shared" si="119"/>
        <v>2.4</v>
      </c>
      <c r="O3768">
        <v>25</v>
      </c>
      <c r="P3768" t="s">
        <v>22</v>
      </c>
      <c r="Q3768" t="str">
        <f t="shared" si="120"/>
        <v>smokes</v>
      </c>
      <c r="Z3768">
        <v>25</v>
      </c>
      <c r="AA3768" s="8">
        <v>0</v>
      </c>
      <c r="AB3768">
        <v>125.98</v>
      </c>
      <c r="AC3768">
        <v>21</v>
      </c>
    </row>
    <row r="3769" spans="14:29" x14ac:dyDescent="0.35">
      <c r="N3769">
        <f t="shared" si="119"/>
        <v>3.8</v>
      </c>
      <c r="O3769">
        <v>37</v>
      </c>
      <c r="P3769" t="s">
        <v>22</v>
      </c>
      <c r="Q3769" t="str">
        <f t="shared" si="120"/>
        <v>smokes</v>
      </c>
      <c r="Z3769">
        <v>37</v>
      </c>
      <c r="AA3769" s="8">
        <v>0</v>
      </c>
      <c r="AB3769">
        <v>72.09</v>
      </c>
      <c r="AC3769">
        <v>24.1</v>
      </c>
    </row>
    <row r="3770" spans="14:29" x14ac:dyDescent="0.35">
      <c r="N3770">
        <f t="shared" si="119"/>
        <v>7</v>
      </c>
      <c r="O3770">
        <v>58</v>
      </c>
      <c r="P3770" t="s">
        <v>24</v>
      </c>
      <c r="Q3770" t="str">
        <f t="shared" si="120"/>
        <v>formerly smoked</v>
      </c>
      <c r="Z3770">
        <v>58</v>
      </c>
      <c r="AA3770" s="8">
        <v>0</v>
      </c>
      <c r="AB3770">
        <v>88.05</v>
      </c>
      <c r="AC3770">
        <v>30.6</v>
      </c>
    </row>
    <row r="3771" spans="14:29" x14ac:dyDescent="0.35">
      <c r="N3771">
        <f t="shared" si="119"/>
        <v>4.9000000000000004</v>
      </c>
      <c r="O3771">
        <v>45</v>
      </c>
      <c r="P3771" t="s">
        <v>22</v>
      </c>
      <c r="Q3771" t="str">
        <f t="shared" si="120"/>
        <v>smokes</v>
      </c>
      <c r="Z3771">
        <v>45</v>
      </c>
      <c r="AA3771" s="8">
        <v>0</v>
      </c>
      <c r="AB3771">
        <v>55.47</v>
      </c>
      <c r="AC3771">
        <v>19.8</v>
      </c>
    </row>
    <row r="3772" spans="14:29" x14ac:dyDescent="0.35">
      <c r="N3772">
        <f t="shared" si="119"/>
        <v>7.3</v>
      </c>
      <c r="O3772">
        <v>60</v>
      </c>
      <c r="P3772" t="s">
        <v>24</v>
      </c>
      <c r="Q3772" t="str">
        <f t="shared" si="120"/>
        <v>formerly smoked</v>
      </c>
      <c r="Z3772">
        <v>60</v>
      </c>
      <c r="AA3772" s="8">
        <v>0</v>
      </c>
      <c r="AB3772">
        <v>145.94</v>
      </c>
      <c r="AC3772">
        <v>29.2</v>
      </c>
    </row>
    <row r="3773" spans="14:29" x14ac:dyDescent="0.35">
      <c r="N3773">
        <f t="shared" si="119"/>
        <v>8.1000000000000014</v>
      </c>
      <c r="O3773">
        <v>66</v>
      </c>
      <c r="P3773" t="s">
        <v>16</v>
      </c>
      <c r="Q3773" t="str">
        <f t="shared" si="120"/>
        <v>formerly smoked</v>
      </c>
      <c r="Z3773">
        <v>66</v>
      </c>
      <c r="AA3773" s="8">
        <v>0</v>
      </c>
      <c r="AB3773">
        <v>239.21</v>
      </c>
      <c r="AC3773">
        <v>33.700000000000003</v>
      </c>
    </row>
    <row r="3774" spans="14:29" x14ac:dyDescent="0.35">
      <c r="N3774">
        <f t="shared" si="119"/>
        <v>9.6</v>
      </c>
      <c r="O3774">
        <v>80</v>
      </c>
      <c r="P3774" t="s">
        <v>16</v>
      </c>
      <c r="Q3774" t="str">
        <f t="shared" si="120"/>
        <v>formerly smoked</v>
      </c>
      <c r="Z3774">
        <v>80</v>
      </c>
      <c r="AA3774" s="8">
        <v>0</v>
      </c>
      <c r="AB3774">
        <v>196.08</v>
      </c>
      <c r="AC3774">
        <v>31</v>
      </c>
    </row>
    <row r="3775" spans="14:29" x14ac:dyDescent="0.35">
      <c r="N3775">
        <f t="shared" si="119"/>
        <v>3.9000000000000004</v>
      </c>
      <c r="O3775">
        <v>38</v>
      </c>
      <c r="P3775" t="s">
        <v>21</v>
      </c>
      <c r="Q3775" t="str">
        <f t="shared" si="120"/>
        <v>never smoked</v>
      </c>
      <c r="Z3775">
        <v>38</v>
      </c>
      <c r="AA3775" s="8">
        <v>0</v>
      </c>
      <c r="AB3775">
        <v>93.93</v>
      </c>
      <c r="AC3775">
        <v>21.5</v>
      </c>
    </row>
    <row r="3776" spans="14:29" x14ac:dyDescent="0.35">
      <c r="N3776">
        <f t="shared" si="119"/>
        <v>0.89999999999999991</v>
      </c>
      <c r="O3776">
        <v>11</v>
      </c>
      <c r="P3776" t="s">
        <v>24</v>
      </c>
      <c r="Q3776" t="str">
        <f t="shared" si="120"/>
        <v>never smoked</v>
      </c>
      <c r="Z3776">
        <v>11</v>
      </c>
      <c r="AA3776" s="8">
        <v>0</v>
      </c>
      <c r="AB3776">
        <v>76.739999999999995</v>
      </c>
      <c r="AC3776">
        <v>19.100000000000001</v>
      </c>
    </row>
    <row r="3777" spans="14:29" x14ac:dyDescent="0.35">
      <c r="N3777">
        <f t="shared" si="119"/>
        <v>7.7</v>
      </c>
      <c r="O3777">
        <v>63</v>
      </c>
      <c r="P3777" t="s">
        <v>24</v>
      </c>
      <c r="Q3777" t="str">
        <f t="shared" si="120"/>
        <v>formerly smoked</v>
      </c>
      <c r="Z3777">
        <v>63</v>
      </c>
      <c r="AA3777" s="8">
        <v>0</v>
      </c>
      <c r="AB3777">
        <v>83.74</v>
      </c>
      <c r="AC3777">
        <v>21.4</v>
      </c>
    </row>
    <row r="3778" spans="14:29" x14ac:dyDescent="0.35">
      <c r="N3778">
        <f t="shared" si="119"/>
        <v>1.7000000000000002</v>
      </c>
      <c r="O3778">
        <v>19</v>
      </c>
      <c r="P3778" t="s">
        <v>24</v>
      </c>
      <c r="Q3778" t="str">
        <f t="shared" si="120"/>
        <v>never smoked</v>
      </c>
      <c r="Z3778">
        <v>19</v>
      </c>
      <c r="AA3778" s="8">
        <v>0</v>
      </c>
      <c r="AB3778">
        <v>119.58</v>
      </c>
      <c r="AC3778">
        <v>24.8</v>
      </c>
    </row>
    <row r="3779" spans="14:29" x14ac:dyDescent="0.35">
      <c r="N3779">
        <f t="shared" ref="N3779:N3842" si="121">_xlfn.PERCENTRANK.EXC(O:O,O3779,2)*10</f>
        <v>1.5</v>
      </c>
      <c r="O3779">
        <v>17</v>
      </c>
      <c r="P3779" t="s">
        <v>21</v>
      </c>
      <c r="Q3779" t="str">
        <f t="shared" ref="Q3779:Q3842" si="122">IF(P3779="Unknown",IF(N3779&gt;=7,"formerly smoked",IF(N3779&gt;=2,"smokes","never smoked")),P3779)</f>
        <v>never smoked</v>
      </c>
      <c r="Z3779">
        <v>17</v>
      </c>
      <c r="AA3779" s="8">
        <v>0</v>
      </c>
      <c r="AB3779">
        <v>68.66</v>
      </c>
      <c r="AC3779">
        <v>35.1</v>
      </c>
    </row>
    <row r="3780" spans="14:29" x14ac:dyDescent="0.35">
      <c r="N3780">
        <f t="shared" si="121"/>
        <v>1.7000000000000002</v>
      </c>
      <c r="O3780">
        <v>19</v>
      </c>
      <c r="P3780" t="s">
        <v>22</v>
      </c>
      <c r="Q3780" t="str">
        <f t="shared" si="122"/>
        <v>smokes</v>
      </c>
      <c r="Z3780">
        <v>19</v>
      </c>
      <c r="AA3780" s="8">
        <v>0</v>
      </c>
      <c r="AB3780">
        <v>65.790000000000006</v>
      </c>
      <c r="AC3780">
        <v>28.6</v>
      </c>
    </row>
    <row r="3781" spans="14:29" x14ac:dyDescent="0.35">
      <c r="N3781">
        <f t="shared" si="121"/>
        <v>4.2</v>
      </c>
      <c r="O3781">
        <v>40</v>
      </c>
      <c r="P3781" t="s">
        <v>21</v>
      </c>
      <c r="Q3781" t="str">
        <f t="shared" si="122"/>
        <v>never smoked</v>
      </c>
      <c r="Z3781">
        <v>40</v>
      </c>
      <c r="AA3781" s="8">
        <v>0</v>
      </c>
      <c r="AB3781">
        <v>176.38</v>
      </c>
      <c r="AC3781">
        <v>35.700000000000003</v>
      </c>
    </row>
    <row r="3782" spans="14:29" x14ac:dyDescent="0.35">
      <c r="N3782">
        <f t="shared" si="121"/>
        <v>5.5</v>
      </c>
      <c r="O3782">
        <v>49</v>
      </c>
      <c r="P3782" t="s">
        <v>24</v>
      </c>
      <c r="Q3782" t="str">
        <f t="shared" si="122"/>
        <v>smokes</v>
      </c>
      <c r="Z3782">
        <v>49</v>
      </c>
      <c r="AA3782" s="8">
        <v>0</v>
      </c>
      <c r="AB3782">
        <v>175.74</v>
      </c>
      <c r="AC3782">
        <v>45.4</v>
      </c>
    </row>
    <row r="3783" spans="14:29" x14ac:dyDescent="0.35">
      <c r="N3783">
        <f t="shared" si="121"/>
        <v>8.4</v>
      </c>
      <c r="O3783">
        <v>69</v>
      </c>
      <c r="P3783" t="s">
        <v>21</v>
      </c>
      <c r="Q3783" t="str">
        <f t="shared" si="122"/>
        <v>never smoked</v>
      </c>
      <c r="Z3783">
        <v>69</v>
      </c>
      <c r="AA3783" s="8">
        <v>0</v>
      </c>
      <c r="AB3783">
        <v>193.45</v>
      </c>
      <c r="AC3783">
        <v>34.5</v>
      </c>
    </row>
    <row r="3784" spans="14:29" x14ac:dyDescent="0.35">
      <c r="N3784">
        <f t="shared" si="121"/>
        <v>5.0999999999999996</v>
      </c>
      <c r="O3784">
        <v>46</v>
      </c>
      <c r="P3784" t="s">
        <v>21</v>
      </c>
      <c r="Q3784" t="str">
        <f t="shared" si="122"/>
        <v>never smoked</v>
      </c>
      <c r="Z3784">
        <v>46</v>
      </c>
      <c r="AA3784" s="8">
        <v>0</v>
      </c>
      <c r="AB3784">
        <v>85.84</v>
      </c>
      <c r="AC3784">
        <v>21.2</v>
      </c>
    </row>
    <row r="3785" spans="14:29" x14ac:dyDescent="0.35">
      <c r="N3785">
        <f t="shared" si="121"/>
        <v>9.2000000000000011</v>
      </c>
      <c r="O3785">
        <v>78</v>
      </c>
      <c r="P3785" t="s">
        <v>16</v>
      </c>
      <c r="Q3785" t="str">
        <f t="shared" si="122"/>
        <v>formerly smoked</v>
      </c>
      <c r="Z3785">
        <v>78</v>
      </c>
      <c r="AA3785" s="8">
        <v>0</v>
      </c>
      <c r="AB3785">
        <v>93.85</v>
      </c>
      <c r="AC3785">
        <v>22.7</v>
      </c>
    </row>
    <row r="3786" spans="14:29" x14ac:dyDescent="0.35">
      <c r="N3786">
        <f t="shared" si="121"/>
        <v>7.7</v>
      </c>
      <c r="O3786">
        <v>63</v>
      </c>
      <c r="P3786" t="s">
        <v>21</v>
      </c>
      <c r="Q3786" t="str">
        <f t="shared" si="122"/>
        <v>never smoked</v>
      </c>
      <c r="Z3786">
        <v>63</v>
      </c>
      <c r="AA3786" s="8">
        <v>0</v>
      </c>
      <c r="AB3786">
        <v>86.21</v>
      </c>
      <c r="AC3786">
        <v>39.1</v>
      </c>
    </row>
    <row r="3787" spans="14:29" x14ac:dyDescent="0.35">
      <c r="N3787">
        <f t="shared" si="121"/>
        <v>0.3</v>
      </c>
      <c r="O3787">
        <v>3</v>
      </c>
      <c r="P3787" t="s">
        <v>24</v>
      </c>
      <c r="Q3787" t="str">
        <f t="shared" si="122"/>
        <v>never smoked</v>
      </c>
      <c r="Z3787">
        <v>3</v>
      </c>
      <c r="AA3787" s="8">
        <v>0</v>
      </c>
      <c r="AB3787">
        <v>75.41</v>
      </c>
      <c r="AC3787">
        <v>21.9</v>
      </c>
    </row>
    <row r="3788" spans="14:29" x14ac:dyDescent="0.35">
      <c r="N3788">
        <f t="shared" si="121"/>
        <v>0.2</v>
      </c>
      <c r="O3788">
        <v>1.8</v>
      </c>
      <c r="P3788" t="s">
        <v>24</v>
      </c>
      <c r="Q3788" t="str">
        <f t="shared" si="122"/>
        <v>never smoked</v>
      </c>
      <c r="Z3788">
        <v>1.8</v>
      </c>
      <c r="AA3788" s="8">
        <v>0</v>
      </c>
      <c r="AB3788">
        <v>95.28</v>
      </c>
      <c r="AC3788">
        <v>16.5</v>
      </c>
    </row>
    <row r="3789" spans="14:29" x14ac:dyDescent="0.35">
      <c r="N3789">
        <f t="shared" si="121"/>
        <v>1.6</v>
      </c>
      <c r="O3789">
        <v>18</v>
      </c>
      <c r="P3789" t="s">
        <v>21</v>
      </c>
      <c r="Q3789" t="str">
        <f t="shared" si="122"/>
        <v>never smoked</v>
      </c>
      <c r="Z3789">
        <v>18</v>
      </c>
      <c r="AA3789" s="8">
        <v>0</v>
      </c>
      <c r="AB3789">
        <v>95.87</v>
      </c>
      <c r="AC3789">
        <v>23</v>
      </c>
    </row>
    <row r="3790" spans="14:29" x14ac:dyDescent="0.35">
      <c r="N3790">
        <f t="shared" si="121"/>
        <v>5.0999999999999996</v>
      </c>
      <c r="O3790">
        <v>46</v>
      </c>
      <c r="P3790" t="s">
        <v>21</v>
      </c>
      <c r="Q3790" t="str">
        <f t="shared" si="122"/>
        <v>never smoked</v>
      </c>
      <c r="Z3790">
        <v>46</v>
      </c>
      <c r="AA3790" s="8">
        <v>0</v>
      </c>
      <c r="AB3790">
        <v>180.45</v>
      </c>
      <c r="AC3790">
        <v>22.5</v>
      </c>
    </row>
    <row r="3791" spans="14:29" x14ac:dyDescent="0.35">
      <c r="N3791">
        <f t="shared" si="121"/>
        <v>0.70000000000000007</v>
      </c>
      <c r="O3791">
        <v>8</v>
      </c>
      <c r="P3791" t="s">
        <v>24</v>
      </c>
      <c r="Q3791" t="str">
        <f t="shared" si="122"/>
        <v>never smoked</v>
      </c>
      <c r="Z3791">
        <v>8</v>
      </c>
      <c r="AA3791" s="8">
        <v>0</v>
      </c>
      <c r="AB3791">
        <v>95.39</v>
      </c>
      <c r="AC3791">
        <v>20.399999999999999</v>
      </c>
    </row>
    <row r="3792" spans="14:29" x14ac:dyDescent="0.35">
      <c r="N3792">
        <f t="shared" si="121"/>
        <v>6.1</v>
      </c>
      <c r="O3792">
        <v>53</v>
      </c>
      <c r="P3792" t="s">
        <v>22</v>
      </c>
      <c r="Q3792" t="str">
        <f t="shared" si="122"/>
        <v>smokes</v>
      </c>
      <c r="Z3792">
        <v>53</v>
      </c>
      <c r="AA3792" s="8">
        <v>0</v>
      </c>
      <c r="AB3792">
        <v>60.77</v>
      </c>
      <c r="AC3792">
        <v>28.7</v>
      </c>
    </row>
    <row r="3793" spans="14:29" x14ac:dyDescent="0.35">
      <c r="N3793">
        <f t="shared" si="121"/>
        <v>3.9000000000000004</v>
      </c>
      <c r="O3793">
        <v>38</v>
      </c>
      <c r="P3793" t="s">
        <v>21</v>
      </c>
      <c r="Q3793" t="str">
        <f t="shared" si="122"/>
        <v>never smoked</v>
      </c>
      <c r="Z3793">
        <v>38</v>
      </c>
      <c r="AA3793" s="8">
        <v>0</v>
      </c>
      <c r="AB3793">
        <v>102.84</v>
      </c>
      <c r="AC3793">
        <v>22.4</v>
      </c>
    </row>
    <row r="3794" spans="14:29" x14ac:dyDescent="0.35">
      <c r="N3794">
        <f t="shared" si="121"/>
        <v>8.9</v>
      </c>
      <c r="O3794">
        <v>74</v>
      </c>
      <c r="P3794" t="s">
        <v>24</v>
      </c>
      <c r="Q3794" t="str">
        <f t="shared" si="122"/>
        <v>formerly smoked</v>
      </c>
      <c r="Z3794">
        <v>74</v>
      </c>
      <c r="AA3794" s="8">
        <v>0</v>
      </c>
      <c r="AB3794">
        <v>130.37</v>
      </c>
      <c r="AC3794">
        <v>26.3</v>
      </c>
    </row>
    <row r="3795" spans="14:29" x14ac:dyDescent="0.35">
      <c r="N3795">
        <f t="shared" si="121"/>
        <v>2.3000000000000003</v>
      </c>
      <c r="O3795">
        <v>24</v>
      </c>
      <c r="P3795" t="s">
        <v>21</v>
      </c>
      <c r="Q3795" t="str">
        <f t="shared" si="122"/>
        <v>never smoked</v>
      </c>
      <c r="Z3795">
        <v>24</v>
      </c>
      <c r="AA3795" s="8">
        <v>0</v>
      </c>
      <c r="AB3795">
        <v>65.44</v>
      </c>
      <c r="AC3795">
        <v>23.6</v>
      </c>
    </row>
    <row r="3796" spans="14:29" x14ac:dyDescent="0.35">
      <c r="N3796">
        <f t="shared" si="121"/>
        <v>9.2000000000000011</v>
      </c>
      <c r="O3796">
        <v>78</v>
      </c>
      <c r="P3796" t="s">
        <v>21</v>
      </c>
      <c r="Q3796" t="str">
        <f t="shared" si="122"/>
        <v>never smoked</v>
      </c>
      <c r="Z3796">
        <v>78</v>
      </c>
      <c r="AA3796" s="8">
        <v>0</v>
      </c>
      <c r="AB3796">
        <v>79.84</v>
      </c>
      <c r="AC3796">
        <v>25.9</v>
      </c>
    </row>
    <row r="3797" spans="14:29" x14ac:dyDescent="0.35">
      <c r="N3797">
        <f t="shared" si="121"/>
        <v>7.3</v>
      </c>
      <c r="O3797">
        <v>60</v>
      </c>
      <c r="P3797" t="s">
        <v>21</v>
      </c>
      <c r="Q3797" t="str">
        <f t="shared" si="122"/>
        <v>never smoked</v>
      </c>
      <c r="Z3797">
        <v>60</v>
      </c>
      <c r="AA3797" s="8">
        <v>0</v>
      </c>
      <c r="AB3797">
        <v>62.61</v>
      </c>
      <c r="AC3797">
        <v>30.7</v>
      </c>
    </row>
    <row r="3798" spans="14:29" x14ac:dyDescent="0.35">
      <c r="N3798">
        <f t="shared" si="121"/>
        <v>1</v>
      </c>
      <c r="O3798">
        <v>12</v>
      </c>
      <c r="P3798" t="s">
        <v>16</v>
      </c>
      <c r="Q3798" t="str">
        <f t="shared" si="122"/>
        <v>formerly smoked</v>
      </c>
      <c r="Z3798">
        <v>12</v>
      </c>
      <c r="AA3798" s="8">
        <v>0</v>
      </c>
      <c r="AB3798">
        <v>70.069999999999993</v>
      </c>
      <c r="AC3798">
        <v>24.5</v>
      </c>
    </row>
    <row r="3799" spans="14:29" x14ac:dyDescent="0.35">
      <c r="N3799">
        <f t="shared" si="121"/>
        <v>3.2</v>
      </c>
      <c r="O3799">
        <v>32</v>
      </c>
      <c r="P3799" t="s">
        <v>24</v>
      </c>
      <c r="Q3799" t="str">
        <f t="shared" si="122"/>
        <v>smokes</v>
      </c>
      <c r="Z3799">
        <v>32</v>
      </c>
      <c r="AA3799" s="8">
        <v>0</v>
      </c>
      <c r="AB3799">
        <v>108.8</v>
      </c>
      <c r="AC3799">
        <v>24</v>
      </c>
    </row>
    <row r="3800" spans="14:29" x14ac:dyDescent="0.35">
      <c r="N3800">
        <f t="shared" si="121"/>
        <v>0.5</v>
      </c>
      <c r="O3800">
        <v>5</v>
      </c>
      <c r="P3800" t="s">
        <v>24</v>
      </c>
      <c r="Q3800" t="str">
        <f t="shared" si="122"/>
        <v>never smoked</v>
      </c>
      <c r="Z3800">
        <v>5</v>
      </c>
      <c r="AA3800" s="8">
        <v>0</v>
      </c>
      <c r="AB3800">
        <v>112.11</v>
      </c>
      <c r="AC3800">
        <v>20.100000000000001</v>
      </c>
    </row>
    <row r="3801" spans="14:29" x14ac:dyDescent="0.35">
      <c r="N3801">
        <f t="shared" si="121"/>
        <v>4.2</v>
      </c>
      <c r="O3801">
        <v>40</v>
      </c>
      <c r="P3801" t="s">
        <v>21</v>
      </c>
      <c r="Q3801" t="str">
        <f t="shared" si="122"/>
        <v>never smoked</v>
      </c>
      <c r="Z3801">
        <v>40</v>
      </c>
      <c r="AA3801" s="8">
        <v>0</v>
      </c>
      <c r="AB3801">
        <v>92.35</v>
      </c>
      <c r="AC3801">
        <v>38</v>
      </c>
    </row>
    <row r="3802" spans="14:29" x14ac:dyDescent="0.35">
      <c r="N3802">
        <f t="shared" si="121"/>
        <v>1.7000000000000002</v>
      </c>
      <c r="O3802">
        <v>19</v>
      </c>
      <c r="P3802" t="s">
        <v>24</v>
      </c>
      <c r="Q3802" t="str">
        <f t="shared" si="122"/>
        <v>never smoked</v>
      </c>
      <c r="Z3802">
        <v>19</v>
      </c>
      <c r="AA3802" s="8">
        <v>0</v>
      </c>
      <c r="AB3802">
        <v>76.569999999999993</v>
      </c>
      <c r="AC3802">
        <v>26.6</v>
      </c>
    </row>
    <row r="3803" spans="14:29" x14ac:dyDescent="0.35">
      <c r="N3803">
        <f t="shared" si="121"/>
        <v>2.7</v>
      </c>
      <c r="O3803">
        <v>28</v>
      </c>
      <c r="P3803" t="s">
        <v>21</v>
      </c>
      <c r="Q3803" t="str">
        <f t="shared" si="122"/>
        <v>never smoked</v>
      </c>
      <c r="Z3803">
        <v>28</v>
      </c>
      <c r="AA3803" s="8">
        <v>0</v>
      </c>
      <c r="AB3803">
        <v>69.5</v>
      </c>
      <c r="AC3803">
        <v>24.5</v>
      </c>
    </row>
    <row r="3804" spans="14:29" x14ac:dyDescent="0.35">
      <c r="N3804">
        <f t="shared" si="121"/>
        <v>7.4</v>
      </c>
      <c r="O3804">
        <v>61</v>
      </c>
      <c r="P3804" t="s">
        <v>21</v>
      </c>
      <c r="Q3804" t="str">
        <f t="shared" si="122"/>
        <v>never smoked</v>
      </c>
      <c r="Z3804">
        <v>61</v>
      </c>
      <c r="AA3804" s="8">
        <v>0</v>
      </c>
      <c r="AB3804">
        <v>219.38</v>
      </c>
      <c r="AC3804">
        <v>28.1</v>
      </c>
    </row>
    <row r="3805" spans="14:29" x14ac:dyDescent="0.35">
      <c r="N3805">
        <f t="shared" si="121"/>
        <v>4.8</v>
      </c>
      <c r="O3805">
        <v>44</v>
      </c>
      <c r="P3805" t="s">
        <v>21</v>
      </c>
      <c r="Q3805" t="str">
        <f t="shared" si="122"/>
        <v>never smoked</v>
      </c>
      <c r="Z3805">
        <v>44</v>
      </c>
      <c r="AA3805" s="8">
        <v>0</v>
      </c>
      <c r="AB3805">
        <v>69.48</v>
      </c>
      <c r="AC3805">
        <v>41.3</v>
      </c>
    </row>
    <row r="3806" spans="14:29" x14ac:dyDescent="0.35">
      <c r="N3806">
        <f t="shared" si="121"/>
        <v>5.6000000000000005</v>
      </c>
      <c r="O3806">
        <v>50</v>
      </c>
      <c r="P3806" t="s">
        <v>22</v>
      </c>
      <c r="Q3806" t="str">
        <f t="shared" si="122"/>
        <v>smokes</v>
      </c>
      <c r="Z3806">
        <v>50</v>
      </c>
      <c r="AA3806" s="8">
        <v>0</v>
      </c>
      <c r="AB3806">
        <v>89.18</v>
      </c>
      <c r="AC3806">
        <v>34.799999999999997</v>
      </c>
    </row>
    <row r="3807" spans="14:29" x14ac:dyDescent="0.35">
      <c r="N3807">
        <f t="shared" si="121"/>
        <v>5.6000000000000005</v>
      </c>
      <c r="O3807">
        <v>50</v>
      </c>
      <c r="P3807" t="s">
        <v>22</v>
      </c>
      <c r="Q3807" t="str">
        <f t="shared" si="122"/>
        <v>smokes</v>
      </c>
      <c r="Z3807">
        <v>50</v>
      </c>
      <c r="AA3807" s="8">
        <v>0</v>
      </c>
      <c r="AB3807">
        <v>68.09</v>
      </c>
      <c r="AC3807">
        <v>35.5</v>
      </c>
    </row>
    <row r="3808" spans="14:29" x14ac:dyDescent="0.35">
      <c r="N3808">
        <f t="shared" si="121"/>
        <v>1.6</v>
      </c>
      <c r="O3808">
        <v>18</v>
      </c>
      <c r="P3808" t="s">
        <v>24</v>
      </c>
      <c r="Q3808" t="str">
        <f t="shared" si="122"/>
        <v>never smoked</v>
      </c>
      <c r="Z3808">
        <v>18</v>
      </c>
      <c r="AA3808" s="8">
        <v>0</v>
      </c>
      <c r="AB3808">
        <v>92.71</v>
      </c>
      <c r="AC3808">
        <v>24.1</v>
      </c>
    </row>
    <row r="3809" spans="14:29" x14ac:dyDescent="0.35">
      <c r="N3809">
        <f t="shared" si="121"/>
        <v>0.1</v>
      </c>
      <c r="O3809">
        <v>1.64</v>
      </c>
      <c r="P3809" t="s">
        <v>24</v>
      </c>
      <c r="Q3809" t="str">
        <f t="shared" si="122"/>
        <v>never smoked</v>
      </c>
      <c r="Z3809">
        <v>1.64</v>
      </c>
      <c r="AA3809" s="8">
        <v>0</v>
      </c>
      <c r="AB3809">
        <v>56.21</v>
      </c>
      <c r="AC3809">
        <v>19</v>
      </c>
    </row>
    <row r="3810" spans="14:29" x14ac:dyDescent="0.35">
      <c r="N3810">
        <f t="shared" si="121"/>
        <v>3.8</v>
      </c>
      <c r="O3810">
        <v>37</v>
      </c>
      <c r="P3810" t="s">
        <v>16</v>
      </c>
      <c r="Q3810" t="str">
        <f t="shared" si="122"/>
        <v>formerly smoked</v>
      </c>
      <c r="Z3810">
        <v>37</v>
      </c>
      <c r="AA3810" s="8">
        <v>0</v>
      </c>
      <c r="AB3810">
        <v>72.08</v>
      </c>
      <c r="AC3810">
        <v>28.1</v>
      </c>
    </row>
    <row r="3811" spans="14:29" x14ac:dyDescent="0.35">
      <c r="N3811">
        <f t="shared" si="121"/>
        <v>0.5</v>
      </c>
      <c r="O3811">
        <v>5</v>
      </c>
      <c r="P3811" t="s">
        <v>24</v>
      </c>
      <c r="Q3811" t="str">
        <f t="shared" si="122"/>
        <v>never smoked</v>
      </c>
      <c r="Z3811">
        <v>5</v>
      </c>
      <c r="AA3811" s="8">
        <v>0</v>
      </c>
      <c r="AB3811">
        <v>82.56</v>
      </c>
      <c r="AC3811">
        <v>16.600000000000001</v>
      </c>
    </row>
    <row r="3812" spans="14:29" x14ac:dyDescent="0.35">
      <c r="N3812">
        <f t="shared" si="121"/>
        <v>4.0999999999999996</v>
      </c>
      <c r="O3812">
        <v>39</v>
      </c>
      <c r="P3812" t="s">
        <v>24</v>
      </c>
      <c r="Q3812" t="str">
        <f t="shared" si="122"/>
        <v>smokes</v>
      </c>
      <c r="Z3812">
        <v>39</v>
      </c>
      <c r="AA3812" s="8">
        <v>0</v>
      </c>
      <c r="AB3812">
        <v>78.239999999999995</v>
      </c>
      <c r="AC3812">
        <v>28.6</v>
      </c>
    </row>
    <row r="3813" spans="14:29" x14ac:dyDescent="0.35">
      <c r="N3813">
        <f t="shared" si="121"/>
        <v>7.9</v>
      </c>
      <c r="O3813">
        <v>65</v>
      </c>
      <c r="P3813" t="s">
        <v>21</v>
      </c>
      <c r="Q3813" t="str">
        <f t="shared" si="122"/>
        <v>never smoked</v>
      </c>
      <c r="Z3813">
        <v>65</v>
      </c>
      <c r="AA3813" s="8">
        <v>0</v>
      </c>
      <c r="AB3813">
        <v>84.66</v>
      </c>
      <c r="AC3813">
        <v>22.4</v>
      </c>
    </row>
    <row r="3814" spans="14:29" x14ac:dyDescent="0.35">
      <c r="N3814">
        <f t="shared" si="121"/>
        <v>2.5</v>
      </c>
      <c r="O3814">
        <v>26</v>
      </c>
      <c r="P3814" t="s">
        <v>24</v>
      </c>
      <c r="Q3814" t="str">
        <f t="shared" si="122"/>
        <v>smokes</v>
      </c>
      <c r="Z3814">
        <v>26</v>
      </c>
      <c r="AA3814" s="8">
        <v>0</v>
      </c>
      <c r="AB3814">
        <v>90.35</v>
      </c>
      <c r="AC3814">
        <v>38.6</v>
      </c>
    </row>
    <row r="3815" spans="14:29" x14ac:dyDescent="0.35">
      <c r="N3815">
        <f t="shared" si="121"/>
        <v>4.5</v>
      </c>
      <c r="O3815">
        <v>42</v>
      </c>
      <c r="P3815" t="s">
        <v>24</v>
      </c>
      <c r="Q3815" t="str">
        <f t="shared" si="122"/>
        <v>smokes</v>
      </c>
      <c r="Z3815">
        <v>42</v>
      </c>
      <c r="AA3815" s="8">
        <v>0</v>
      </c>
      <c r="AB3815">
        <v>68.12</v>
      </c>
      <c r="AC3815">
        <v>32</v>
      </c>
    </row>
    <row r="3816" spans="14:29" x14ac:dyDescent="0.35">
      <c r="N3816">
        <f t="shared" si="121"/>
        <v>3.4000000000000004</v>
      </c>
      <c r="O3816">
        <v>34</v>
      </c>
      <c r="P3816" t="s">
        <v>21</v>
      </c>
      <c r="Q3816" t="str">
        <f t="shared" si="122"/>
        <v>never smoked</v>
      </c>
      <c r="Z3816">
        <v>34</v>
      </c>
      <c r="AA3816" s="8">
        <v>0</v>
      </c>
      <c r="AB3816">
        <v>59.14</v>
      </c>
      <c r="AC3816">
        <v>40.1</v>
      </c>
    </row>
    <row r="3817" spans="14:29" x14ac:dyDescent="0.35">
      <c r="N3817">
        <f t="shared" si="121"/>
        <v>4.9000000000000004</v>
      </c>
      <c r="O3817">
        <v>45</v>
      </c>
      <c r="P3817" t="s">
        <v>16</v>
      </c>
      <c r="Q3817" t="str">
        <f t="shared" si="122"/>
        <v>formerly smoked</v>
      </c>
      <c r="Z3817">
        <v>45</v>
      </c>
      <c r="AA3817" s="8">
        <v>0</v>
      </c>
      <c r="AB3817">
        <v>85.64</v>
      </c>
      <c r="AC3817">
        <v>32</v>
      </c>
    </row>
    <row r="3818" spans="14:29" x14ac:dyDescent="0.35">
      <c r="N3818">
        <f t="shared" si="121"/>
        <v>4.6000000000000005</v>
      </c>
      <c r="O3818">
        <v>43</v>
      </c>
      <c r="P3818" t="s">
        <v>24</v>
      </c>
      <c r="Q3818" t="str">
        <f t="shared" si="122"/>
        <v>smokes</v>
      </c>
      <c r="Z3818">
        <v>43</v>
      </c>
      <c r="AA3818" s="8">
        <v>0</v>
      </c>
      <c r="AB3818">
        <v>56.08</v>
      </c>
      <c r="AC3818">
        <v>23.9</v>
      </c>
    </row>
    <row r="3819" spans="14:29" x14ac:dyDescent="0.35">
      <c r="N3819">
        <f t="shared" si="121"/>
        <v>4.2</v>
      </c>
      <c r="O3819">
        <v>40</v>
      </c>
      <c r="P3819" t="s">
        <v>21</v>
      </c>
      <c r="Q3819" t="str">
        <f t="shared" si="122"/>
        <v>never smoked</v>
      </c>
      <c r="Z3819">
        <v>40</v>
      </c>
      <c r="AA3819" s="8">
        <v>0</v>
      </c>
      <c r="AB3819">
        <v>99</v>
      </c>
      <c r="AC3819">
        <v>25</v>
      </c>
    </row>
    <row r="3820" spans="14:29" x14ac:dyDescent="0.35">
      <c r="N3820">
        <f t="shared" si="121"/>
        <v>3.5999999999999996</v>
      </c>
      <c r="O3820">
        <v>35</v>
      </c>
      <c r="P3820" t="s">
        <v>22</v>
      </c>
      <c r="Q3820" t="str">
        <f t="shared" si="122"/>
        <v>smokes</v>
      </c>
      <c r="Z3820">
        <v>35</v>
      </c>
      <c r="AA3820" s="8">
        <v>0</v>
      </c>
      <c r="AB3820">
        <v>93.6</v>
      </c>
      <c r="AC3820">
        <v>28.5</v>
      </c>
    </row>
    <row r="3821" spans="14:29" x14ac:dyDescent="0.35">
      <c r="N3821">
        <f t="shared" si="121"/>
        <v>0.2</v>
      </c>
      <c r="O3821">
        <v>2</v>
      </c>
      <c r="P3821" t="s">
        <v>24</v>
      </c>
      <c r="Q3821" t="str">
        <f t="shared" si="122"/>
        <v>never smoked</v>
      </c>
      <c r="Z3821">
        <v>2</v>
      </c>
      <c r="AA3821" s="8">
        <v>0</v>
      </c>
      <c r="AB3821">
        <v>105.75</v>
      </c>
      <c r="AC3821">
        <v>19.8</v>
      </c>
    </row>
    <row r="3822" spans="14:29" x14ac:dyDescent="0.35">
      <c r="N3822">
        <f t="shared" si="121"/>
        <v>7.4</v>
      </c>
      <c r="O3822">
        <v>61</v>
      </c>
      <c r="P3822" t="s">
        <v>21</v>
      </c>
      <c r="Q3822" t="str">
        <f t="shared" si="122"/>
        <v>never smoked</v>
      </c>
      <c r="Z3822">
        <v>61</v>
      </c>
      <c r="AA3822" s="8">
        <v>0</v>
      </c>
      <c r="AB3822">
        <v>114.09</v>
      </c>
      <c r="AC3822">
        <v>25.7</v>
      </c>
    </row>
    <row r="3823" spans="14:29" x14ac:dyDescent="0.35">
      <c r="N3823">
        <f t="shared" si="121"/>
        <v>7.8000000000000007</v>
      </c>
      <c r="O3823">
        <v>64</v>
      </c>
      <c r="P3823" t="s">
        <v>22</v>
      </c>
      <c r="Q3823" t="str">
        <f t="shared" si="122"/>
        <v>smokes</v>
      </c>
      <c r="Z3823">
        <v>64</v>
      </c>
      <c r="AA3823" s="8">
        <v>0</v>
      </c>
      <c r="AB3823">
        <v>57.42</v>
      </c>
      <c r="AC3823">
        <v>28</v>
      </c>
    </row>
    <row r="3824" spans="14:29" x14ac:dyDescent="0.35">
      <c r="N3824">
        <f t="shared" si="121"/>
        <v>3.2</v>
      </c>
      <c r="O3824">
        <v>32</v>
      </c>
      <c r="P3824" t="s">
        <v>21</v>
      </c>
      <c r="Q3824" t="str">
        <f t="shared" si="122"/>
        <v>never smoked</v>
      </c>
      <c r="Z3824">
        <v>32</v>
      </c>
      <c r="AA3824" s="8">
        <v>0</v>
      </c>
      <c r="AB3824">
        <v>100.01</v>
      </c>
      <c r="AC3824">
        <v>37.200000000000003</v>
      </c>
    </row>
    <row r="3825" spans="14:29" x14ac:dyDescent="0.35">
      <c r="N3825">
        <f t="shared" si="121"/>
        <v>2.1</v>
      </c>
      <c r="O3825">
        <v>23</v>
      </c>
      <c r="P3825" t="s">
        <v>16</v>
      </c>
      <c r="Q3825" t="str">
        <f t="shared" si="122"/>
        <v>formerly smoked</v>
      </c>
      <c r="Z3825">
        <v>23</v>
      </c>
      <c r="AA3825" s="8">
        <v>0</v>
      </c>
      <c r="AB3825">
        <v>62</v>
      </c>
      <c r="AC3825">
        <v>24.8</v>
      </c>
    </row>
    <row r="3826" spans="14:29" x14ac:dyDescent="0.35">
      <c r="N3826">
        <f t="shared" si="121"/>
        <v>5.8</v>
      </c>
      <c r="O3826">
        <v>51</v>
      </c>
      <c r="P3826" t="s">
        <v>21</v>
      </c>
      <c r="Q3826" t="str">
        <f t="shared" si="122"/>
        <v>never smoked</v>
      </c>
      <c r="Z3826">
        <v>51</v>
      </c>
      <c r="AA3826" s="8">
        <v>0</v>
      </c>
      <c r="AB3826">
        <v>103.61</v>
      </c>
      <c r="AC3826">
        <v>39.200000000000003</v>
      </c>
    </row>
    <row r="3827" spans="14:29" x14ac:dyDescent="0.35">
      <c r="N3827">
        <f t="shared" si="121"/>
        <v>6</v>
      </c>
      <c r="O3827">
        <v>52</v>
      </c>
      <c r="P3827" t="s">
        <v>22</v>
      </c>
      <c r="Q3827" t="str">
        <f t="shared" si="122"/>
        <v>smokes</v>
      </c>
      <c r="Z3827">
        <v>52</v>
      </c>
      <c r="AA3827" s="8">
        <v>0</v>
      </c>
      <c r="AB3827">
        <v>118.46</v>
      </c>
      <c r="AC3827">
        <v>61.6</v>
      </c>
    </row>
    <row r="3828" spans="14:29" x14ac:dyDescent="0.35">
      <c r="N3828">
        <f t="shared" si="121"/>
        <v>8.9</v>
      </c>
      <c r="O3828">
        <v>75</v>
      </c>
      <c r="P3828" t="s">
        <v>21</v>
      </c>
      <c r="Q3828" t="str">
        <f t="shared" si="122"/>
        <v>never smoked</v>
      </c>
      <c r="Z3828">
        <v>75</v>
      </c>
      <c r="AA3828" s="8">
        <v>0</v>
      </c>
      <c r="AB3828">
        <v>94.77</v>
      </c>
      <c r="AC3828">
        <v>27.2</v>
      </c>
    </row>
    <row r="3829" spans="14:29" x14ac:dyDescent="0.35">
      <c r="N3829">
        <f t="shared" si="121"/>
        <v>4.2</v>
      </c>
      <c r="O3829">
        <v>40</v>
      </c>
      <c r="P3829" t="s">
        <v>21</v>
      </c>
      <c r="Q3829" t="str">
        <f t="shared" si="122"/>
        <v>never smoked</v>
      </c>
      <c r="Z3829">
        <v>40</v>
      </c>
      <c r="AA3829" s="8">
        <v>0</v>
      </c>
      <c r="AB3829">
        <v>72.12</v>
      </c>
      <c r="AC3829">
        <v>38</v>
      </c>
    </row>
    <row r="3830" spans="14:29" x14ac:dyDescent="0.35">
      <c r="N3830">
        <f t="shared" si="121"/>
        <v>4.0999999999999996</v>
      </c>
      <c r="O3830">
        <v>39</v>
      </c>
      <c r="P3830" t="s">
        <v>21</v>
      </c>
      <c r="Q3830" t="str">
        <f t="shared" si="122"/>
        <v>never smoked</v>
      </c>
      <c r="Z3830">
        <v>39</v>
      </c>
      <c r="AA3830" s="8">
        <v>0</v>
      </c>
      <c r="AB3830">
        <v>155.22999999999999</v>
      </c>
      <c r="AC3830">
        <v>36.200000000000003</v>
      </c>
    </row>
    <row r="3831" spans="14:29" x14ac:dyDescent="0.35">
      <c r="N3831">
        <f t="shared" si="121"/>
        <v>0.6</v>
      </c>
      <c r="O3831">
        <v>6</v>
      </c>
      <c r="P3831" t="s">
        <v>24</v>
      </c>
      <c r="Q3831" t="str">
        <f t="shared" si="122"/>
        <v>never smoked</v>
      </c>
      <c r="Z3831">
        <v>6</v>
      </c>
      <c r="AA3831" s="8">
        <v>0</v>
      </c>
      <c r="AB3831">
        <v>90.6</v>
      </c>
      <c r="AC3831">
        <v>16.600000000000001</v>
      </c>
    </row>
    <row r="3832" spans="14:29" x14ac:dyDescent="0.35">
      <c r="N3832">
        <f t="shared" si="121"/>
        <v>3.2</v>
      </c>
      <c r="O3832">
        <v>32</v>
      </c>
      <c r="P3832" t="s">
        <v>21</v>
      </c>
      <c r="Q3832" t="str">
        <f t="shared" si="122"/>
        <v>never smoked</v>
      </c>
      <c r="Z3832">
        <v>32</v>
      </c>
      <c r="AA3832" s="8">
        <v>0</v>
      </c>
      <c r="AB3832">
        <v>81.92</v>
      </c>
      <c r="AC3832">
        <v>38</v>
      </c>
    </row>
    <row r="3833" spans="14:29" x14ac:dyDescent="0.35">
      <c r="N3833">
        <f t="shared" si="121"/>
        <v>6.5</v>
      </c>
      <c r="O3833">
        <v>55</v>
      </c>
      <c r="P3833" t="s">
        <v>21</v>
      </c>
      <c r="Q3833" t="str">
        <f t="shared" si="122"/>
        <v>never smoked</v>
      </c>
      <c r="Z3833">
        <v>55</v>
      </c>
      <c r="AA3833" s="8">
        <v>0</v>
      </c>
      <c r="AB3833">
        <v>67.099999999999994</v>
      </c>
      <c r="AC3833">
        <v>31.4</v>
      </c>
    </row>
    <row r="3834" spans="14:29" x14ac:dyDescent="0.35">
      <c r="N3834">
        <f t="shared" si="121"/>
        <v>2.1</v>
      </c>
      <c r="O3834">
        <v>23</v>
      </c>
      <c r="P3834" t="s">
        <v>21</v>
      </c>
      <c r="Q3834" t="str">
        <f t="shared" si="122"/>
        <v>never smoked</v>
      </c>
      <c r="Z3834">
        <v>23</v>
      </c>
      <c r="AA3834" s="8">
        <v>0</v>
      </c>
      <c r="AB3834">
        <v>58.01</v>
      </c>
      <c r="AC3834">
        <v>35.299999999999997</v>
      </c>
    </row>
    <row r="3835" spans="14:29" x14ac:dyDescent="0.35">
      <c r="N3835">
        <f t="shared" si="121"/>
        <v>6</v>
      </c>
      <c r="O3835">
        <v>52</v>
      </c>
      <c r="P3835" t="s">
        <v>21</v>
      </c>
      <c r="Q3835" t="str">
        <f t="shared" si="122"/>
        <v>never smoked</v>
      </c>
      <c r="Z3835">
        <v>52</v>
      </c>
      <c r="AA3835" s="8">
        <v>0</v>
      </c>
      <c r="AB3835">
        <v>173.9</v>
      </c>
      <c r="AC3835">
        <v>35.799999999999997</v>
      </c>
    </row>
    <row r="3836" spans="14:29" x14ac:dyDescent="0.35">
      <c r="N3836">
        <f t="shared" si="121"/>
        <v>7</v>
      </c>
      <c r="O3836">
        <v>58</v>
      </c>
      <c r="P3836" t="s">
        <v>21</v>
      </c>
      <c r="Q3836" t="str">
        <f t="shared" si="122"/>
        <v>never smoked</v>
      </c>
      <c r="Z3836">
        <v>58</v>
      </c>
      <c r="AA3836" s="8">
        <v>0</v>
      </c>
      <c r="AB3836">
        <v>106.27</v>
      </c>
      <c r="AC3836">
        <v>28.6</v>
      </c>
    </row>
    <row r="3837" spans="14:29" x14ac:dyDescent="0.35">
      <c r="N3837">
        <f t="shared" si="121"/>
        <v>1.5</v>
      </c>
      <c r="O3837">
        <v>17</v>
      </c>
      <c r="P3837" t="s">
        <v>24</v>
      </c>
      <c r="Q3837" t="str">
        <f t="shared" si="122"/>
        <v>never smoked</v>
      </c>
      <c r="Z3837">
        <v>17</v>
      </c>
      <c r="AA3837" s="8">
        <v>0</v>
      </c>
      <c r="AB3837">
        <v>60.57</v>
      </c>
      <c r="AC3837">
        <v>34</v>
      </c>
    </row>
    <row r="3838" spans="14:29" x14ac:dyDescent="0.35">
      <c r="N3838">
        <f t="shared" si="121"/>
        <v>0.3</v>
      </c>
      <c r="O3838">
        <v>3</v>
      </c>
      <c r="P3838" t="s">
        <v>24</v>
      </c>
      <c r="Q3838" t="str">
        <f t="shared" si="122"/>
        <v>never smoked</v>
      </c>
      <c r="Z3838">
        <v>3</v>
      </c>
      <c r="AA3838" s="8">
        <v>0</v>
      </c>
      <c r="AB3838">
        <v>105.34</v>
      </c>
      <c r="AC3838">
        <v>15.5</v>
      </c>
    </row>
    <row r="3839" spans="14:29" x14ac:dyDescent="0.35">
      <c r="N3839">
        <f t="shared" si="121"/>
        <v>2.1</v>
      </c>
      <c r="O3839">
        <v>23</v>
      </c>
      <c r="P3839" t="s">
        <v>21</v>
      </c>
      <c r="Q3839" t="str">
        <f t="shared" si="122"/>
        <v>never smoked</v>
      </c>
      <c r="Z3839">
        <v>23</v>
      </c>
      <c r="AA3839" s="8">
        <v>0</v>
      </c>
      <c r="AB3839">
        <v>96.28</v>
      </c>
      <c r="AC3839">
        <v>31.1</v>
      </c>
    </row>
    <row r="3840" spans="14:29" x14ac:dyDescent="0.35">
      <c r="N3840">
        <f t="shared" si="121"/>
        <v>6.6000000000000005</v>
      </c>
      <c r="O3840">
        <v>56</v>
      </c>
      <c r="P3840" t="s">
        <v>16</v>
      </c>
      <c r="Q3840" t="str">
        <f t="shared" si="122"/>
        <v>formerly smoked</v>
      </c>
      <c r="Z3840">
        <v>56</v>
      </c>
      <c r="AA3840" s="8">
        <v>0</v>
      </c>
      <c r="AB3840">
        <v>122.73</v>
      </c>
      <c r="AC3840">
        <v>37.5</v>
      </c>
    </row>
    <row r="3841" spans="14:29" x14ac:dyDescent="0.35">
      <c r="N3841">
        <f t="shared" si="121"/>
        <v>4.9000000000000004</v>
      </c>
      <c r="O3841">
        <v>45</v>
      </c>
      <c r="P3841" t="s">
        <v>24</v>
      </c>
      <c r="Q3841" t="str">
        <f t="shared" si="122"/>
        <v>smokes</v>
      </c>
      <c r="Z3841">
        <v>45</v>
      </c>
      <c r="AA3841" s="8">
        <v>0</v>
      </c>
      <c r="AB3841">
        <v>104.12</v>
      </c>
      <c r="AC3841">
        <v>37.700000000000003</v>
      </c>
    </row>
    <row r="3842" spans="14:29" x14ac:dyDescent="0.35">
      <c r="N3842">
        <f t="shared" si="121"/>
        <v>1.2</v>
      </c>
      <c r="O3842">
        <v>14</v>
      </c>
      <c r="P3842" t="s">
        <v>16</v>
      </c>
      <c r="Q3842" t="str">
        <f t="shared" si="122"/>
        <v>formerly smoked</v>
      </c>
      <c r="Z3842">
        <v>14</v>
      </c>
      <c r="AA3842" s="8">
        <v>0</v>
      </c>
      <c r="AB3842">
        <v>69.739999999999995</v>
      </c>
      <c r="AC3842">
        <v>24.2</v>
      </c>
    </row>
    <row r="3843" spans="14:29" x14ac:dyDescent="0.35">
      <c r="N3843">
        <f t="shared" ref="N3843:N3906" si="123">_xlfn.PERCENTRANK.EXC(O:O,O3843,2)*10</f>
        <v>4.9000000000000004</v>
      </c>
      <c r="O3843">
        <v>45</v>
      </c>
      <c r="P3843" t="s">
        <v>24</v>
      </c>
      <c r="Q3843" t="str">
        <f t="shared" ref="Q3843:Q3906" si="124">IF(P3843="Unknown",IF(N3843&gt;=7,"formerly smoked",IF(N3843&gt;=2,"smokes","never smoked")),P3843)</f>
        <v>smokes</v>
      </c>
      <c r="Z3843">
        <v>45</v>
      </c>
      <c r="AA3843" s="8">
        <v>0</v>
      </c>
      <c r="AB3843">
        <v>106.95</v>
      </c>
      <c r="AC3843">
        <v>33.4</v>
      </c>
    </row>
    <row r="3844" spans="14:29" x14ac:dyDescent="0.35">
      <c r="N3844">
        <f t="shared" si="123"/>
        <v>6.8000000000000007</v>
      </c>
      <c r="O3844">
        <v>57</v>
      </c>
      <c r="P3844" t="s">
        <v>21</v>
      </c>
      <c r="Q3844" t="str">
        <f t="shared" si="124"/>
        <v>never smoked</v>
      </c>
      <c r="Z3844">
        <v>57</v>
      </c>
      <c r="AA3844" s="8">
        <v>0</v>
      </c>
      <c r="AB3844">
        <v>94.63</v>
      </c>
      <c r="AC3844">
        <v>33</v>
      </c>
    </row>
    <row r="3845" spans="14:29" x14ac:dyDescent="0.35">
      <c r="N3845">
        <f t="shared" si="123"/>
        <v>3.5999999999999996</v>
      </c>
      <c r="O3845">
        <v>35</v>
      </c>
      <c r="P3845" t="s">
        <v>24</v>
      </c>
      <c r="Q3845" t="str">
        <f t="shared" si="124"/>
        <v>smokes</v>
      </c>
      <c r="Z3845">
        <v>35</v>
      </c>
      <c r="AA3845" s="8">
        <v>0</v>
      </c>
      <c r="AB3845">
        <v>86.97</v>
      </c>
      <c r="AC3845">
        <v>25.7</v>
      </c>
    </row>
    <row r="3846" spans="14:29" x14ac:dyDescent="0.35">
      <c r="N3846">
        <f t="shared" si="123"/>
        <v>0.70000000000000007</v>
      </c>
      <c r="O3846">
        <v>8</v>
      </c>
      <c r="P3846" t="s">
        <v>24</v>
      </c>
      <c r="Q3846" t="str">
        <f t="shared" si="124"/>
        <v>never smoked</v>
      </c>
      <c r="Z3846">
        <v>8</v>
      </c>
      <c r="AA3846" s="8">
        <v>0</v>
      </c>
      <c r="AB3846">
        <v>76.12</v>
      </c>
      <c r="AC3846">
        <v>19.399999999999999</v>
      </c>
    </row>
    <row r="3847" spans="14:29" x14ac:dyDescent="0.35">
      <c r="N3847">
        <f t="shared" si="123"/>
        <v>4.5</v>
      </c>
      <c r="O3847">
        <v>42</v>
      </c>
      <c r="P3847" t="s">
        <v>21</v>
      </c>
      <c r="Q3847" t="str">
        <f t="shared" si="124"/>
        <v>never smoked</v>
      </c>
      <c r="Z3847">
        <v>42</v>
      </c>
      <c r="AA3847" s="8">
        <v>0</v>
      </c>
      <c r="AB3847">
        <v>99.94</v>
      </c>
      <c r="AC3847">
        <v>33.4</v>
      </c>
    </row>
    <row r="3848" spans="14:29" x14ac:dyDescent="0.35">
      <c r="N3848">
        <f t="shared" si="123"/>
        <v>0.70000000000000007</v>
      </c>
      <c r="O3848">
        <v>8</v>
      </c>
      <c r="P3848" t="s">
        <v>24</v>
      </c>
      <c r="Q3848" t="str">
        <f t="shared" si="124"/>
        <v>never smoked</v>
      </c>
      <c r="Z3848">
        <v>8</v>
      </c>
      <c r="AA3848" s="8">
        <v>0</v>
      </c>
      <c r="AB3848">
        <v>91.53</v>
      </c>
      <c r="AC3848">
        <v>18</v>
      </c>
    </row>
    <row r="3849" spans="14:29" x14ac:dyDescent="0.35">
      <c r="N3849">
        <f t="shared" si="123"/>
        <v>7.5</v>
      </c>
      <c r="O3849">
        <v>62</v>
      </c>
      <c r="P3849" t="s">
        <v>21</v>
      </c>
      <c r="Q3849" t="str">
        <f t="shared" si="124"/>
        <v>never smoked</v>
      </c>
      <c r="Z3849">
        <v>62</v>
      </c>
      <c r="AA3849" s="8">
        <v>0</v>
      </c>
      <c r="AB3849">
        <v>145.46</v>
      </c>
      <c r="AC3849">
        <v>40.1</v>
      </c>
    </row>
    <row r="3850" spans="14:29" x14ac:dyDescent="0.35">
      <c r="N3850">
        <f t="shared" si="123"/>
        <v>4.6000000000000005</v>
      </c>
      <c r="O3850">
        <v>43</v>
      </c>
      <c r="P3850" t="s">
        <v>21</v>
      </c>
      <c r="Q3850" t="str">
        <f t="shared" si="124"/>
        <v>never smoked</v>
      </c>
      <c r="Z3850">
        <v>43</v>
      </c>
      <c r="AA3850" s="8">
        <v>0</v>
      </c>
      <c r="AB3850">
        <v>74.86</v>
      </c>
      <c r="AC3850">
        <v>26.9</v>
      </c>
    </row>
    <row r="3851" spans="14:29" x14ac:dyDescent="0.35">
      <c r="N3851">
        <f t="shared" si="123"/>
        <v>0.70000000000000007</v>
      </c>
      <c r="O3851">
        <v>8</v>
      </c>
      <c r="P3851" t="s">
        <v>24</v>
      </c>
      <c r="Q3851" t="str">
        <f t="shared" si="124"/>
        <v>never smoked</v>
      </c>
      <c r="Z3851">
        <v>8</v>
      </c>
      <c r="AA3851" s="8">
        <v>0</v>
      </c>
      <c r="AB3851">
        <v>74.42</v>
      </c>
      <c r="AC3851">
        <v>22.5</v>
      </c>
    </row>
    <row r="3852" spans="14:29" x14ac:dyDescent="0.35">
      <c r="N3852">
        <f t="shared" si="123"/>
        <v>4.2</v>
      </c>
      <c r="O3852">
        <v>40</v>
      </c>
      <c r="P3852" t="s">
        <v>22</v>
      </c>
      <c r="Q3852" t="str">
        <f t="shared" si="124"/>
        <v>smokes</v>
      </c>
      <c r="Z3852">
        <v>40</v>
      </c>
      <c r="AA3852" s="8">
        <v>0</v>
      </c>
      <c r="AB3852">
        <v>70.069999999999993</v>
      </c>
      <c r="AC3852">
        <v>27.6</v>
      </c>
    </row>
    <row r="3853" spans="14:29" x14ac:dyDescent="0.35">
      <c r="N3853">
        <f t="shared" si="123"/>
        <v>0.2</v>
      </c>
      <c r="O3853">
        <v>2</v>
      </c>
      <c r="P3853" t="s">
        <v>24</v>
      </c>
      <c r="Q3853" t="str">
        <f t="shared" si="124"/>
        <v>never smoked</v>
      </c>
      <c r="Z3853">
        <v>2</v>
      </c>
      <c r="AA3853" s="8">
        <v>0</v>
      </c>
      <c r="AB3853">
        <v>89.85</v>
      </c>
      <c r="AC3853">
        <v>23.3</v>
      </c>
    </row>
    <row r="3854" spans="14:29" x14ac:dyDescent="0.35">
      <c r="N3854">
        <f t="shared" si="123"/>
        <v>2.6</v>
      </c>
      <c r="O3854">
        <v>27</v>
      </c>
      <c r="P3854" t="s">
        <v>21</v>
      </c>
      <c r="Q3854" t="str">
        <f t="shared" si="124"/>
        <v>never smoked</v>
      </c>
      <c r="Z3854">
        <v>27</v>
      </c>
      <c r="AA3854" s="8">
        <v>0</v>
      </c>
      <c r="AB3854">
        <v>104.21</v>
      </c>
      <c r="AC3854">
        <v>35.700000000000003</v>
      </c>
    </row>
    <row r="3855" spans="14:29" x14ac:dyDescent="0.35">
      <c r="N3855">
        <f t="shared" si="123"/>
        <v>5.2</v>
      </c>
      <c r="O3855">
        <v>47</v>
      </c>
      <c r="P3855" t="s">
        <v>21</v>
      </c>
      <c r="Q3855" t="str">
        <f t="shared" si="124"/>
        <v>never smoked</v>
      </c>
      <c r="Z3855">
        <v>47</v>
      </c>
      <c r="AA3855" s="8">
        <v>0</v>
      </c>
      <c r="AB3855">
        <v>157.77000000000001</v>
      </c>
      <c r="AC3855">
        <v>28.4</v>
      </c>
    </row>
    <row r="3856" spans="14:29" x14ac:dyDescent="0.35">
      <c r="N3856">
        <f t="shared" si="123"/>
        <v>6.1</v>
      </c>
      <c r="O3856">
        <v>53</v>
      </c>
      <c r="P3856" t="s">
        <v>22</v>
      </c>
      <c r="Q3856" t="str">
        <f t="shared" si="124"/>
        <v>smokes</v>
      </c>
      <c r="Z3856">
        <v>53</v>
      </c>
      <c r="AA3856" s="8">
        <v>0</v>
      </c>
      <c r="AB3856">
        <v>101.81</v>
      </c>
      <c r="AC3856">
        <v>29.4</v>
      </c>
    </row>
    <row r="3857" spans="14:29" x14ac:dyDescent="0.35">
      <c r="N3857">
        <f t="shared" si="123"/>
        <v>7.5</v>
      </c>
      <c r="O3857">
        <v>62</v>
      </c>
      <c r="P3857" t="s">
        <v>24</v>
      </c>
      <c r="Q3857" t="str">
        <f t="shared" si="124"/>
        <v>formerly smoked</v>
      </c>
      <c r="Z3857">
        <v>62</v>
      </c>
      <c r="AA3857" s="8">
        <v>0</v>
      </c>
      <c r="AB3857">
        <v>103</v>
      </c>
      <c r="AC3857">
        <v>31.9</v>
      </c>
    </row>
    <row r="3858" spans="14:29" x14ac:dyDescent="0.35">
      <c r="N3858">
        <f t="shared" si="123"/>
        <v>5.6000000000000005</v>
      </c>
      <c r="O3858">
        <v>50</v>
      </c>
      <c r="P3858" t="s">
        <v>22</v>
      </c>
      <c r="Q3858" t="str">
        <f t="shared" si="124"/>
        <v>smokes</v>
      </c>
      <c r="Z3858">
        <v>50</v>
      </c>
      <c r="AA3858" s="8">
        <v>0</v>
      </c>
      <c r="AB3858">
        <v>101.85</v>
      </c>
      <c r="AC3858">
        <v>25.1</v>
      </c>
    </row>
    <row r="3859" spans="14:29" x14ac:dyDescent="0.35">
      <c r="N3859">
        <f t="shared" si="123"/>
        <v>2.5</v>
      </c>
      <c r="O3859">
        <v>26</v>
      </c>
      <c r="P3859" t="s">
        <v>22</v>
      </c>
      <c r="Q3859" t="str">
        <f t="shared" si="124"/>
        <v>smokes</v>
      </c>
      <c r="Z3859">
        <v>26</v>
      </c>
      <c r="AA3859" s="8">
        <v>0</v>
      </c>
      <c r="AB3859">
        <v>85.92</v>
      </c>
      <c r="AC3859">
        <v>35.6</v>
      </c>
    </row>
    <row r="3860" spans="14:29" x14ac:dyDescent="0.35">
      <c r="N3860">
        <f t="shared" si="123"/>
        <v>1.7000000000000002</v>
      </c>
      <c r="O3860">
        <v>19</v>
      </c>
      <c r="P3860" t="s">
        <v>21</v>
      </c>
      <c r="Q3860" t="str">
        <f t="shared" si="124"/>
        <v>never smoked</v>
      </c>
      <c r="Z3860">
        <v>19</v>
      </c>
      <c r="AA3860" s="8">
        <v>0</v>
      </c>
      <c r="AB3860">
        <v>56.85</v>
      </c>
      <c r="AC3860">
        <v>21.1</v>
      </c>
    </row>
    <row r="3861" spans="14:29" x14ac:dyDescent="0.35">
      <c r="N3861">
        <f t="shared" si="123"/>
        <v>0</v>
      </c>
      <c r="O3861">
        <v>0.32</v>
      </c>
      <c r="P3861" t="s">
        <v>24</v>
      </c>
      <c r="Q3861" t="str">
        <f t="shared" si="124"/>
        <v>never smoked</v>
      </c>
      <c r="Z3861">
        <v>0.32</v>
      </c>
      <c r="AA3861" s="8">
        <v>0</v>
      </c>
      <c r="AB3861">
        <v>89.04</v>
      </c>
      <c r="AC3861">
        <v>17.8</v>
      </c>
    </row>
    <row r="3862" spans="14:29" x14ac:dyDescent="0.35">
      <c r="N3862">
        <f t="shared" si="123"/>
        <v>4.9000000000000004</v>
      </c>
      <c r="O3862">
        <v>45</v>
      </c>
      <c r="P3862" t="s">
        <v>21</v>
      </c>
      <c r="Q3862" t="str">
        <f t="shared" si="124"/>
        <v>never smoked</v>
      </c>
      <c r="Z3862">
        <v>45</v>
      </c>
      <c r="AA3862" s="8">
        <v>0</v>
      </c>
      <c r="AB3862">
        <v>63.01</v>
      </c>
      <c r="AC3862">
        <v>31.5</v>
      </c>
    </row>
    <row r="3863" spans="14:29" x14ac:dyDescent="0.35">
      <c r="N3863">
        <f t="shared" si="123"/>
        <v>4.9000000000000004</v>
      </c>
      <c r="O3863">
        <v>45</v>
      </c>
      <c r="P3863" t="s">
        <v>24</v>
      </c>
      <c r="Q3863" t="str">
        <f t="shared" si="124"/>
        <v>smokes</v>
      </c>
      <c r="Z3863">
        <v>45</v>
      </c>
      <c r="AA3863" s="8">
        <v>0</v>
      </c>
      <c r="AB3863">
        <v>65.48</v>
      </c>
      <c r="AC3863">
        <v>26.6</v>
      </c>
    </row>
    <row r="3864" spans="14:29" x14ac:dyDescent="0.35">
      <c r="N3864">
        <f t="shared" si="123"/>
        <v>6.3</v>
      </c>
      <c r="O3864">
        <v>54</v>
      </c>
      <c r="P3864" t="s">
        <v>22</v>
      </c>
      <c r="Q3864" t="str">
        <f t="shared" si="124"/>
        <v>smokes</v>
      </c>
      <c r="Z3864">
        <v>54</v>
      </c>
      <c r="AA3864" s="8">
        <v>0</v>
      </c>
      <c r="AB3864">
        <v>68.599999999999994</v>
      </c>
      <c r="AC3864">
        <v>44.8</v>
      </c>
    </row>
    <row r="3865" spans="14:29" x14ac:dyDescent="0.35">
      <c r="N3865">
        <f t="shared" si="123"/>
        <v>7.8000000000000007</v>
      </c>
      <c r="O3865">
        <v>64</v>
      </c>
      <c r="P3865" t="s">
        <v>16</v>
      </c>
      <c r="Q3865" t="str">
        <f t="shared" si="124"/>
        <v>formerly smoked</v>
      </c>
      <c r="Z3865">
        <v>64</v>
      </c>
      <c r="AA3865" s="8">
        <v>0</v>
      </c>
      <c r="AB3865">
        <v>81.680000000000007</v>
      </c>
      <c r="AC3865">
        <v>31.3</v>
      </c>
    </row>
    <row r="3866" spans="14:29" x14ac:dyDescent="0.35">
      <c r="N3866">
        <f t="shared" si="123"/>
        <v>0.2</v>
      </c>
      <c r="O3866">
        <v>2</v>
      </c>
      <c r="P3866" t="s">
        <v>24</v>
      </c>
      <c r="Q3866" t="str">
        <f t="shared" si="124"/>
        <v>never smoked</v>
      </c>
      <c r="Z3866">
        <v>2</v>
      </c>
      <c r="AA3866" s="8">
        <v>0</v>
      </c>
      <c r="AB3866">
        <v>65.209999999999994</v>
      </c>
      <c r="AC3866">
        <v>17.2</v>
      </c>
    </row>
    <row r="3867" spans="14:29" x14ac:dyDescent="0.35">
      <c r="N3867">
        <f t="shared" si="123"/>
        <v>8.1000000000000014</v>
      </c>
      <c r="O3867">
        <v>66</v>
      </c>
      <c r="P3867" t="s">
        <v>22</v>
      </c>
      <c r="Q3867" t="str">
        <f t="shared" si="124"/>
        <v>smokes</v>
      </c>
      <c r="Z3867">
        <v>66</v>
      </c>
      <c r="AA3867" s="8">
        <v>0</v>
      </c>
      <c r="AB3867">
        <v>72.53</v>
      </c>
      <c r="AC3867">
        <v>25.3</v>
      </c>
    </row>
    <row r="3868" spans="14:29" x14ac:dyDescent="0.35">
      <c r="N3868">
        <f t="shared" si="123"/>
        <v>8.8000000000000007</v>
      </c>
      <c r="O3868">
        <v>73</v>
      </c>
      <c r="P3868" t="s">
        <v>21</v>
      </c>
      <c r="Q3868" t="str">
        <f t="shared" si="124"/>
        <v>never smoked</v>
      </c>
      <c r="Z3868">
        <v>73</v>
      </c>
      <c r="AA3868" s="8">
        <v>0</v>
      </c>
      <c r="AB3868">
        <v>81.78</v>
      </c>
      <c r="AC3868">
        <v>28.8</v>
      </c>
    </row>
    <row r="3869" spans="14:29" x14ac:dyDescent="0.35">
      <c r="N3869">
        <f t="shared" si="123"/>
        <v>3</v>
      </c>
      <c r="O3869">
        <v>31</v>
      </c>
      <c r="P3869" t="s">
        <v>22</v>
      </c>
      <c r="Q3869" t="str">
        <f t="shared" si="124"/>
        <v>smokes</v>
      </c>
      <c r="Z3869">
        <v>31</v>
      </c>
      <c r="AA3869" s="8">
        <v>0</v>
      </c>
      <c r="AB3869">
        <v>116.85</v>
      </c>
      <c r="AC3869">
        <v>49.9</v>
      </c>
    </row>
    <row r="3870" spans="14:29" x14ac:dyDescent="0.35">
      <c r="N3870">
        <f t="shared" si="123"/>
        <v>0.2</v>
      </c>
      <c r="O3870">
        <v>1.88</v>
      </c>
      <c r="P3870" t="s">
        <v>24</v>
      </c>
      <c r="Q3870" t="str">
        <f t="shared" si="124"/>
        <v>never smoked</v>
      </c>
      <c r="Z3870">
        <v>1.88</v>
      </c>
      <c r="AA3870" s="8">
        <v>0</v>
      </c>
      <c r="AB3870">
        <v>80.83</v>
      </c>
      <c r="AC3870">
        <v>18</v>
      </c>
    </row>
    <row r="3871" spans="14:29" x14ac:dyDescent="0.35">
      <c r="N3871">
        <f t="shared" si="123"/>
        <v>7</v>
      </c>
      <c r="O3871">
        <v>58</v>
      </c>
      <c r="P3871" t="s">
        <v>21</v>
      </c>
      <c r="Q3871" t="str">
        <f t="shared" si="124"/>
        <v>never smoked</v>
      </c>
      <c r="Z3871">
        <v>58</v>
      </c>
      <c r="AA3871" s="8">
        <v>0</v>
      </c>
      <c r="AB3871">
        <v>96.21</v>
      </c>
      <c r="AC3871">
        <v>23.5</v>
      </c>
    </row>
    <row r="3872" spans="14:29" x14ac:dyDescent="0.35">
      <c r="N3872">
        <f t="shared" si="123"/>
        <v>1</v>
      </c>
      <c r="O3872">
        <v>12</v>
      </c>
      <c r="P3872" t="s">
        <v>24</v>
      </c>
      <c r="Q3872" t="str">
        <f t="shared" si="124"/>
        <v>never smoked</v>
      </c>
      <c r="Z3872">
        <v>12</v>
      </c>
      <c r="AA3872" s="8">
        <v>0</v>
      </c>
      <c r="AB3872">
        <v>117.04</v>
      </c>
      <c r="AC3872">
        <v>18.100000000000001</v>
      </c>
    </row>
    <row r="3873" spans="14:29" x14ac:dyDescent="0.35">
      <c r="N3873">
        <f t="shared" si="123"/>
        <v>7.3</v>
      </c>
      <c r="O3873">
        <v>60</v>
      </c>
      <c r="P3873" t="s">
        <v>16</v>
      </c>
      <c r="Q3873" t="str">
        <f t="shared" si="124"/>
        <v>formerly smoked</v>
      </c>
      <c r="Z3873">
        <v>60</v>
      </c>
      <c r="AA3873" s="8">
        <v>0</v>
      </c>
      <c r="AB3873">
        <v>78.260000000000005</v>
      </c>
      <c r="AC3873">
        <v>41.7</v>
      </c>
    </row>
    <row r="3874" spans="14:29" x14ac:dyDescent="0.35">
      <c r="N3874">
        <f t="shared" si="123"/>
        <v>3.2</v>
      </c>
      <c r="O3874">
        <v>32</v>
      </c>
      <c r="P3874" t="s">
        <v>16</v>
      </c>
      <c r="Q3874" t="str">
        <f t="shared" si="124"/>
        <v>formerly smoked</v>
      </c>
      <c r="Z3874">
        <v>32</v>
      </c>
      <c r="AA3874" s="8">
        <v>0</v>
      </c>
      <c r="AB3874">
        <v>58.24</v>
      </c>
      <c r="AC3874">
        <v>28.1</v>
      </c>
    </row>
    <row r="3875" spans="14:29" x14ac:dyDescent="0.35">
      <c r="N3875">
        <f t="shared" si="123"/>
        <v>2.1</v>
      </c>
      <c r="O3875">
        <v>23</v>
      </c>
      <c r="P3875" t="s">
        <v>22</v>
      </c>
      <c r="Q3875" t="str">
        <f t="shared" si="124"/>
        <v>smokes</v>
      </c>
      <c r="Z3875">
        <v>23</v>
      </c>
      <c r="AA3875" s="8">
        <v>0</v>
      </c>
      <c r="AB3875">
        <v>82.53</v>
      </c>
      <c r="AC3875">
        <v>20.7</v>
      </c>
    </row>
    <row r="3876" spans="14:29" x14ac:dyDescent="0.35">
      <c r="N3876">
        <f t="shared" si="123"/>
        <v>2.5</v>
      </c>
      <c r="O3876">
        <v>26</v>
      </c>
      <c r="P3876" t="s">
        <v>22</v>
      </c>
      <c r="Q3876" t="str">
        <f t="shared" si="124"/>
        <v>smokes</v>
      </c>
      <c r="Z3876">
        <v>26</v>
      </c>
      <c r="AA3876" s="8">
        <v>0</v>
      </c>
      <c r="AB3876">
        <v>71.25</v>
      </c>
      <c r="AC3876">
        <v>30.3</v>
      </c>
    </row>
    <row r="3877" spans="14:29" x14ac:dyDescent="0.35">
      <c r="N3877">
        <f t="shared" si="123"/>
        <v>3.7</v>
      </c>
      <c r="O3877">
        <v>36</v>
      </c>
      <c r="P3877" t="s">
        <v>21</v>
      </c>
      <c r="Q3877" t="str">
        <f t="shared" si="124"/>
        <v>never smoked</v>
      </c>
      <c r="Z3877">
        <v>36</v>
      </c>
      <c r="AA3877" s="8">
        <v>0</v>
      </c>
      <c r="AB3877">
        <v>129.72999999999999</v>
      </c>
      <c r="AC3877">
        <v>27.8</v>
      </c>
    </row>
    <row r="3878" spans="14:29" x14ac:dyDescent="0.35">
      <c r="N3878">
        <f t="shared" si="123"/>
        <v>0.3</v>
      </c>
      <c r="O3878">
        <v>3</v>
      </c>
      <c r="P3878" t="s">
        <v>24</v>
      </c>
      <c r="Q3878" t="str">
        <f t="shared" si="124"/>
        <v>never smoked</v>
      </c>
      <c r="Z3878">
        <v>3</v>
      </c>
      <c r="AA3878" s="8">
        <v>0</v>
      </c>
      <c r="AB3878">
        <v>115.47</v>
      </c>
      <c r="AC3878">
        <v>18.899999999999999</v>
      </c>
    </row>
    <row r="3879" spans="14:29" x14ac:dyDescent="0.35">
      <c r="N3879">
        <f t="shared" si="123"/>
        <v>2</v>
      </c>
      <c r="O3879">
        <v>21</v>
      </c>
      <c r="P3879" t="s">
        <v>24</v>
      </c>
      <c r="Q3879" t="str">
        <f t="shared" si="124"/>
        <v>smokes</v>
      </c>
      <c r="Z3879">
        <v>21</v>
      </c>
      <c r="AA3879" s="8">
        <v>0</v>
      </c>
      <c r="AB3879">
        <v>56.79</v>
      </c>
      <c r="AC3879">
        <v>20.399999999999999</v>
      </c>
    </row>
    <row r="3880" spans="14:29" x14ac:dyDescent="0.35">
      <c r="N3880">
        <f t="shared" si="123"/>
        <v>8.1999999999999993</v>
      </c>
      <c r="O3880">
        <v>67</v>
      </c>
      <c r="P3880" t="s">
        <v>24</v>
      </c>
      <c r="Q3880" t="str">
        <f t="shared" si="124"/>
        <v>formerly smoked</v>
      </c>
      <c r="Z3880">
        <v>67</v>
      </c>
      <c r="AA3880" s="8">
        <v>0</v>
      </c>
      <c r="AB3880">
        <v>100.16</v>
      </c>
      <c r="AC3880">
        <v>31.8</v>
      </c>
    </row>
    <row r="3881" spans="14:29" x14ac:dyDescent="0.35">
      <c r="N3881">
        <f t="shared" si="123"/>
        <v>3.5999999999999996</v>
      </c>
      <c r="O3881">
        <v>35</v>
      </c>
      <c r="P3881" t="s">
        <v>22</v>
      </c>
      <c r="Q3881" t="str">
        <f t="shared" si="124"/>
        <v>smokes</v>
      </c>
      <c r="Z3881">
        <v>35</v>
      </c>
      <c r="AA3881" s="8">
        <v>0</v>
      </c>
      <c r="AB3881">
        <v>97.6</v>
      </c>
      <c r="AC3881">
        <v>44.8</v>
      </c>
    </row>
    <row r="3882" spans="14:29" x14ac:dyDescent="0.35">
      <c r="N3882">
        <f t="shared" si="123"/>
        <v>2.5</v>
      </c>
      <c r="O3882">
        <v>26</v>
      </c>
      <c r="P3882" t="s">
        <v>24</v>
      </c>
      <c r="Q3882" t="str">
        <f t="shared" si="124"/>
        <v>smokes</v>
      </c>
      <c r="Z3882">
        <v>26</v>
      </c>
      <c r="AA3882" s="8">
        <v>0</v>
      </c>
      <c r="AB3882">
        <v>90.54</v>
      </c>
      <c r="AC3882">
        <v>37.1</v>
      </c>
    </row>
    <row r="3883" spans="14:29" x14ac:dyDescent="0.35">
      <c r="N3883">
        <f t="shared" si="123"/>
        <v>5.2</v>
      </c>
      <c r="O3883">
        <v>47</v>
      </c>
      <c r="P3883" t="s">
        <v>22</v>
      </c>
      <c r="Q3883" t="str">
        <f t="shared" si="124"/>
        <v>smokes</v>
      </c>
      <c r="Z3883">
        <v>47</v>
      </c>
      <c r="AA3883" s="8">
        <v>0</v>
      </c>
      <c r="AB3883">
        <v>105.88</v>
      </c>
      <c r="AC3883">
        <v>39.9</v>
      </c>
    </row>
    <row r="3884" spans="14:29" x14ac:dyDescent="0.35">
      <c r="N3884">
        <f t="shared" si="123"/>
        <v>9.6999999999999993</v>
      </c>
      <c r="O3884">
        <v>81</v>
      </c>
      <c r="P3884" t="s">
        <v>16</v>
      </c>
      <c r="Q3884" t="str">
        <f t="shared" si="124"/>
        <v>formerly smoked</v>
      </c>
      <c r="Z3884">
        <v>81</v>
      </c>
      <c r="AA3884" s="8">
        <v>0</v>
      </c>
      <c r="AB3884">
        <v>217.94</v>
      </c>
      <c r="AC3884">
        <v>24.1</v>
      </c>
    </row>
    <row r="3885" spans="14:29" x14ac:dyDescent="0.35">
      <c r="N3885">
        <f t="shared" si="123"/>
        <v>0.1</v>
      </c>
      <c r="O3885">
        <v>1.64</v>
      </c>
      <c r="P3885" t="s">
        <v>24</v>
      </c>
      <c r="Q3885" t="str">
        <f t="shared" si="124"/>
        <v>never smoked</v>
      </c>
      <c r="Z3885">
        <v>1.64</v>
      </c>
      <c r="AA3885" s="8">
        <v>0</v>
      </c>
      <c r="AB3885">
        <v>69.89</v>
      </c>
      <c r="AC3885">
        <v>18.100000000000001</v>
      </c>
    </row>
    <row r="3886" spans="14:29" x14ac:dyDescent="0.35">
      <c r="N3886">
        <f t="shared" si="123"/>
        <v>6</v>
      </c>
      <c r="O3886">
        <v>52</v>
      </c>
      <c r="P3886" t="s">
        <v>21</v>
      </c>
      <c r="Q3886" t="str">
        <f t="shared" si="124"/>
        <v>never smoked</v>
      </c>
      <c r="Z3886">
        <v>52</v>
      </c>
      <c r="AA3886" s="8">
        <v>0</v>
      </c>
      <c r="AB3886">
        <v>93.28</v>
      </c>
      <c r="AC3886">
        <v>36.299999999999997</v>
      </c>
    </row>
    <row r="3887" spans="14:29" x14ac:dyDescent="0.35">
      <c r="N3887">
        <f t="shared" si="123"/>
        <v>2.7</v>
      </c>
      <c r="O3887">
        <v>28</v>
      </c>
      <c r="P3887" t="s">
        <v>22</v>
      </c>
      <c r="Q3887" t="str">
        <f t="shared" si="124"/>
        <v>smokes</v>
      </c>
      <c r="Z3887">
        <v>28</v>
      </c>
      <c r="AA3887" s="8">
        <v>0</v>
      </c>
      <c r="AB3887">
        <v>111.27</v>
      </c>
      <c r="AC3887">
        <v>19.100000000000001</v>
      </c>
    </row>
    <row r="3888" spans="14:29" x14ac:dyDescent="0.35">
      <c r="N3888">
        <f t="shared" si="123"/>
        <v>4.9000000000000004</v>
      </c>
      <c r="O3888">
        <v>45</v>
      </c>
      <c r="P3888" t="s">
        <v>21</v>
      </c>
      <c r="Q3888" t="str">
        <f t="shared" si="124"/>
        <v>never smoked</v>
      </c>
      <c r="Z3888">
        <v>45</v>
      </c>
      <c r="AA3888" s="8">
        <v>0</v>
      </c>
      <c r="AB3888">
        <v>91.04</v>
      </c>
      <c r="AC3888">
        <v>21.1</v>
      </c>
    </row>
    <row r="3889" spans="14:29" x14ac:dyDescent="0.35">
      <c r="N3889">
        <f t="shared" si="123"/>
        <v>1.7999999999999998</v>
      </c>
      <c r="O3889">
        <v>20</v>
      </c>
      <c r="P3889" t="s">
        <v>22</v>
      </c>
      <c r="Q3889" t="str">
        <f t="shared" si="124"/>
        <v>smokes</v>
      </c>
      <c r="Z3889">
        <v>20</v>
      </c>
      <c r="AA3889" s="8">
        <v>0</v>
      </c>
      <c r="AB3889">
        <v>87.2</v>
      </c>
      <c r="AC3889">
        <v>28.9</v>
      </c>
    </row>
    <row r="3890" spans="14:29" x14ac:dyDescent="0.35">
      <c r="N3890">
        <f t="shared" si="123"/>
        <v>0.1</v>
      </c>
      <c r="O3890">
        <v>1.56</v>
      </c>
      <c r="P3890" t="s">
        <v>24</v>
      </c>
      <c r="Q3890" t="str">
        <f t="shared" si="124"/>
        <v>never smoked</v>
      </c>
      <c r="Z3890">
        <v>1.56</v>
      </c>
      <c r="AA3890" s="8">
        <v>0</v>
      </c>
      <c r="AB3890">
        <v>109.12</v>
      </c>
      <c r="AC3890">
        <v>18.899999999999999</v>
      </c>
    </row>
    <row r="3891" spans="14:29" x14ac:dyDescent="0.35">
      <c r="N3891">
        <f t="shared" si="123"/>
        <v>7.9</v>
      </c>
      <c r="O3891">
        <v>65</v>
      </c>
      <c r="P3891" t="s">
        <v>16</v>
      </c>
      <c r="Q3891" t="str">
        <f t="shared" si="124"/>
        <v>formerly smoked</v>
      </c>
      <c r="Z3891">
        <v>65</v>
      </c>
      <c r="AA3891" s="8">
        <v>0</v>
      </c>
      <c r="AB3891">
        <v>216.64</v>
      </c>
      <c r="AC3891">
        <v>43.3</v>
      </c>
    </row>
    <row r="3892" spans="14:29" x14ac:dyDescent="0.35">
      <c r="N3892">
        <f t="shared" si="123"/>
        <v>4.9000000000000004</v>
      </c>
      <c r="O3892">
        <v>45</v>
      </c>
      <c r="P3892" t="s">
        <v>16</v>
      </c>
      <c r="Q3892" t="str">
        <f t="shared" si="124"/>
        <v>formerly smoked</v>
      </c>
      <c r="Z3892">
        <v>45</v>
      </c>
      <c r="AA3892" s="8">
        <v>0</v>
      </c>
      <c r="AB3892">
        <v>74.28</v>
      </c>
      <c r="AC3892">
        <v>37.200000000000003</v>
      </c>
    </row>
    <row r="3893" spans="14:29" x14ac:dyDescent="0.35">
      <c r="N3893">
        <f t="shared" si="123"/>
        <v>9.1</v>
      </c>
      <c r="O3893">
        <v>77</v>
      </c>
      <c r="P3893" t="s">
        <v>24</v>
      </c>
      <c r="Q3893" t="str">
        <f t="shared" si="124"/>
        <v>formerly smoked</v>
      </c>
      <c r="Z3893">
        <v>77</v>
      </c>
      <c r="AA3893" s="8">
        <v>0</v>
      </c>
      <c r="AB3893">
        <v>57.6</v>
      </c>
      <c r="AC3893">
        <v>32.200000000000003</v>
      </c>
    </row>
    <row r="3894" spans="14:29" x14ac:dyDescent="0.35">
      <c r="N3894">
        <f t="shared" si="123"/>
        <v>3.8</v>
      </c>
      <c r="O3894">
        <v>37</v>
      </c>
      <c r="P3894" t="s">
        <v>24</v>
      </c>
      <c r="Q3894" t="str">
        <f t="shared" si="124"/>
        <v>smokes</v>
      </c>
      <c r="Z3894">
        <v>37</v>
      </c>
      <c r="AA3894" s="8">
        <v>0</v>
      </c>
      <c r="AB3894">
        <v>173.97</v>
      </c>
      <c r="AC3894">
        <v>26.3</v>
      </c>
    </row>
    <row r="3895" spans="14:29" x14ac:dyDescent="0.35">
      <c r="N3895">
        <f t="shared" si="123"/>
        <v>5.6000000000000005</v>
      </c>
      <c r="O3895">
        <v>50</v>
      </c>
      <c r="P3895" t="s">
        <v>22</v>
      </c>
      <c r="Q3895" t="str">
        <f t="shared" si="124"/>
        <v>smokes</v>
      </c>
      <c r="Z3895">
        <v>50</v>
      </c>
      <c r="AA3895" s="8">
        <v>0</v>
      </c>
      <c r="AB3895">
        <v>65.25</v>
      </c>
      <c r="AC3895">
        <v>25.4</v>
      </c>
    </row>
    <row r="3896" spans="14:29" x14ac:dyDescent="0.35">
      <c r="N3896">
        <f t="shared" si="123"/>
        <v>0</v>
      </c>
      <c r="O3896">
        <v>0.56000000000000005</v>
      </c>
      <c r="P3896" t="s">
        <v>24</v>
      </c>
      <c r="Q3896" t="str">
        <f t="shared" si="124"/>
        <v>never smoked</v>
      </c>
      <c r="Z3896">
        <v>0.56000000000000005</v>
      </c>
      <c r="AA3896" s="8">
        <v>0</v>
      </c>
      <c r="AB3896">
        <v>80.92</v>
      </c>
      <c r="AC3896">
        <v>18.3</v>
      </c>
    </row>
    <row r="3897" spans="14:29" x14ac:dyDescent="0.35">
      <c r="N3897">
        <f t="shared" si="123"/>
        <v>2.9</v>
      </c>
      <c r="O3897">
        <v>30</v>
      </c>
      <c r="P3897" t="s">
        <v>21</v>
      </c>
      <c r="Q3897" t="str">
        <f t="shared" si="124"/>
        <v>never smoked</v>
      </c>
      <c r="Z3897">
        <v>30</v>
      </c>
      <c r="AA3897" s="8">
        <v>0</v>
      </c>
      <c r="AB3897">
        <v>124.37</v>
      </c>
      <c r="AC3897">
        <v>21.4</v>
      </c>
    </row>
    <row r="3898" spans="14:29" x14ac:dyDescent="0.35">
      <c r="N3898">
        <f t="shared" si="123"/>
        <v>3</v>
      </c>
      <c r="O3898">
        <v>31</v>
      </c>
      <c r="P3898" t="s">
        <v>22</v>
      </c>
      <c r="Q3898" t="str">
        <f t="shared" si="124"/>
        <v>smokes</v>
      </c>
      <c r="Z3898">
        <v>31</v>
      </c>
      <c r="AA3898" s="8">
        <v>0</v>
      </c>
      <c r="AB3898">
        <v>102.39</v>
      </c>
      <c r="AC3898">
        <v>22.9</v>
      </c>
    </row>
    <row r="3899" spans="14:29" x14ac:dyDescent="0.35">
      <c r="N3899">
        <f t="shared" si="123"/>
        <v>0.4</v>
      </c>
      <c r="O3899">
        <v>4</v>
      </c>
      <c r="P3899" t="s">
        <v>24</v>
      </c>
      <c r="Q3899" t="str">
        <f t="shared" si="124"/>
        <v>never smoked</v>
      </c>
      <c r="Z3899">
        <v>4</v>
      </c>
      <c r="AA3899" s="8">
        <v>0</v>
      </c>
      <c r="AB3899">
        <v>90.42</v>
      </c>
      <c r="AC3899">
        <v>16.2</v>
      </c>
    </row>
    <row r="3900" spans="14:29" x14ac:dyDescent="0.35">
      <c r="N3900">
        <f t="shared" si="123"/>
        <v>7.9</v>
      </c>
      <c r="O3900">
        <v>65</v>
      </c>
      <c r="P3900" t="s">
        <v>24</v>
      </c>
      <c r="Q3900" t="str">
        <f t="shared" si="124"/>
        <v>formerly smoked</v>
      </c>
      <c r="Z3900">
        <v>65</v>
      </c>
      <c r="AA3900" s="8">
        <v>0</v>
      </c>
      <c r="AB3900">
        <v>79.17</v>
      </c>
      <c r="AC3900">
        <v>29.6</v>
      </c>
    </row>
    <row r="3901" spans="14:29" x14ac:dyDescent="0.35">
      <c r="N3901">
        <f t="shared" si="123"/>
        <v>8.2999999999999989</v>
      </c>
      <c r="O3901">
        <v>68</v>
      </c>
      <c r="P3901" t="s">
        <v>21</v>
      </c>
      <c r="Q3901" t="str">
        <f t="shared" si="124"/>
        <v>never smoked</v>
      </c>
      <c r="Z3901">
        <v>68</v>
      </c>
      <c r="AA3901" s="8">
        <v>0</v>
      </c>
      <c r="AB3901">
        <v>71.08</v>
      </c>
      <c r="AC3901">
        <v>21.5</v>
      </c>
    </row>
    <row r="3902" spans="14:29" x14ac:dyDescent="0.35">
      <c r="N3902">
        <f t="shared" si="123"/>
        <v>7.7</v>
      </c>
      <c r="O3902">
        <v>63</v>
      </c>
      <c r="P3902" t="s">
        <v>21</v>
      </c>
      <c r="Q3902" t="str">
        <f t="shared" si="124"/>
        <v>never smoked</v>
      </c>
      <c r="Z3902">
        <v>63</v>
      </c>
      <c r="AA3902" s="8">
        <v>0</v>
      </c>
      <c r="AB3902">
        <v>81.540000000000006</v>
      </c>
      <c r="AC3902">
        <v>24.2</v>
      </c>
    </row>
    <row r="3903" spans="14:29" x14ac:dyDescent="0.35">
      <c r="N3903">
        <f t="shared" si="123"/>
        <v>5.0999999999999996</v>
      </c>
      <c r="O3903">
        <v>46</v>
      </c>
      <c r="P3903" t="s">
        <v>21</v>
      </c>
      <c r="Q3903" t="str">
        <f t="shared" si="124"/>
        <v>never smoked</v>
      </c>
      <c r="Z3903">
        <v>46</v>
      </c>
      <c r="AA3903" s="8">
        <v>0</v>
      </c>
      <c r="AB3903">
        <v>159.66999999999999</v>
      </c>
      <c r="AC3903">
        <v>37.299999999999997</v>
      </c>
    </row>
    <row r="3904" spans="14:29" x14ac:dyDescent="0.35">
      <c r="N3904">
        <f t="shared" si="123"/>
        <v>6.3</v>
      </c>
      <c r="O3904">
        <v>54</v>
      </c>
      <c r="P3904" t="s">
        <v>22</v>
      </c>
      <c r="Q3904" t="str">
        <f t="shared" si="124"/>
        <v>smokes</v>
      </c>
      <c r="Z3904">
        <v>54</v>
      </c>
      <c r="AA3904" s="8">
        <v>0</v>
      </c>
      <c r="AB3904">
        <v>93.96</v>
      </c>
      <c r="AC3904">
        <v>33.299999999999997</v>
      </c>
    </row>
    <row r="3905" spans="14:29" x14ac:dyDescent="0.35">
      <c r="N3905">
        <f t="shared" si="123"/>
        <v>8.1000000000000014</v>
      </c>
      <c r="O3905">
        <v>66</v>
      </c>
      <c r="P3905" t="s">
        <v>21</v>
      </c>
      <c r="Q3905" t="str">
        <f t="shared" si="124"/>
        <v>never smoked</v>
      </c>
      <c r="Z3905">
        <v>66</v>
      </c>
      <c r="AA3905" s="8">
        <v>0</v>
      </c>
      <c r="AB3905">
        <v>103.01</v>
      </c>
      <c r="AC3905">
        <v>33.1</v>
      </c>
    </row>
    <row r="3906" spans="14:29" x14ac:dyDescent="0.35">
      <c r="N3906">
        <f t="shared" si="123"/>
        <v>2.8000000000000003</v>
      </c>
      <c r="O3906">
        <v>29</v>
      </c>
      <c r="P3906" t="s">
        <v>21</v>
      </c>
      <c r="Q3906" t="str">
        <f t="shared" si="124"/>
        <v>never smoked</v>
      </c>
      <c r="Z3906">
        <v>29</v>
      </c>
      <c r="AA3906" s="8">
        <v>0</v>
      </c>
      <c r="AB3906">
        <v>92.49</v>
      </c>
      <c r="AC3906">
        <v>22.2</v>
      </c>
    </row>
    <row r="3907" spans="14:29" x14ac:dyDescent="0.35">
      <c r="N3907">
        <f t="shared" ref="N3907:N3970" si="125">_xlfn.PERCENTRANK.EXC(O:O,O3907,2)*10</f>
        <v>9.2000000000000011</v>
      </c>
      <c r="O3907">
        <v>78</v>
      </c>
      <c r="P3907" t="s">
        <v>16</v>
      </c>
      <c r="Q3907" t="str">
        <f t="shared" ref="Q3907:Q3970" si="126">IF(P3907="Unknown",IF(N3907&gt;=7,"formerly smoked",IF(N3907&gt;=2,"smokes","never smoked")),P3907)</f>
        <v>formerly smoked</v>
      </c>
      <c r="Z3907">
        <v>78</v>
      </c>
      <c r="AA3907" s="8">
        <v>0</v>
      </c>
      <c r="AB3907">
        <v>208.85</v>
      </c>
      <c r="AC3907">
        <v>24.4</v>
      </c>
    </row>
    <row r="3908" spans="14:29" x14ac:dyDescent="0.35">
      <c r="N3908">
        <f t="shared" si="125"/>
        <v>6.6000000000000005</v>
      </c>
      <c r="O3908">
        <v>56</v>
      </c>
      <c r="P3908" t="s">
        <v>24</v>
      </c>
      <c r="Q3908" t="str">
        <f t="shared" si="126"/>
        <v>smokes</v>
      </c>
      <c r="Z3908">
        <v>56</v>
      </c>
      <c r="AA3908" s="8">
        <v>0</v>
      </c>
      <c r="AB3908">
        <v>122.39</v>
      </c>
      <c r="AC3908">
        <v>30.3</v>
      </c>
    </row>
    <row r="3909" spans="14:29" x14ac:dyDescent="0.35">
      <c r="N3909">
        <f t="shared" si="125"/>
        <v>6.8000000000000007</v>
      </c>
      <c r="O3909">
        <v>57</v>
      </c>
      <c r="P3909" t="s">
        <v>24</v>
      </c>
      <c r="Q3909" t="str">
        <f t="shared" si="126"/>
        <v>smokes</v>
      </c>
      <c r="Z3909">
        <v>57</v>
      </c>
      <c r="AA3909" s="8">
        <v>0</v>
      </c>
      <c r="AB3909">
        <v>65.91</v>
      </c>
      <c r="AC3909">
        <v>28.2</v>
      </c>
    </row>
    <row r="3910" spans="14:29" x14ac:dyDescent="0.35">
      <c r="N3910">
        <f t="shared" si="125"/>
        <v>0.2</v>
      </c>
      <c r="O3910">
        <v>2</v>
      </c>
      <c r="P3910" t="s">
        <v>24</v>
      </c>
      <c r="Q3910" t="str">
        <f t="shared" si="126"/>
        <v>never smoked</v>
      </c>
      <c r="Z3910">
        <v>2</v>
      </c>
      <c r="AA3910" s="8">
        <v>0</v>
      </c>
      <c r="AB3910">
        <v>70.25</v>
      </c>
      <c r="AC3910">
        <v>17</v>
      </c>
    </row>
    <row r="3911" spans="14:29" x14ac:dyDescent="0.35">
      <c r="N3911">
        <f t="shared" si="125"/>
        <v>5.5</v>
      </c>
      <c r="O3911">
        <v>49</v>
      </c>
      <c r="P3911" t="s">
        <v>24</v>
      </c>
      <c r="Q3911" t="str">
        <f t="shared" si="126"/>
        <v>smokes</v>
      </c>
      <c r="Z3911">
        <v>49</v>
      </c>
      <c r="AA3911" s="8">
        <v>0</v>
      </c>
      <c r="AB3911">
        <v>219.7</v>
      </c>
      <c r="AC3911">
        <v>53.8</v>
      </c>
    </row>
    <row r="3912" spans="14:29" x14ac:dyDescent="0.35">
      <c r="N3912">
        <f t="shared" si="125"/>
        <v>3</v>
      </c>
      <c r="O3912">
        <v>31</v>
      </c>
      <c r="P3912" t="s">
        <v>16</v>
      </c>
      <c r="Q3912" t="str">
        <f t="shared" si="126"/>
        <v>formerly smoked</v>
      </c>
      <c r="Z3912">
        <v>31</v>
      </c>
      <c r="AA3912" s="8">
        <v>0</v>
      </c>
      <c r="AB3912">
        <v>65.7</v>
      </c>
      <c r="AC3912">
        <v>30.4</v>
      </c>
    </row>
    <row r="3913" spans="14:29" x14ac:dyDescent="0.35">
      <c r="N3913">
        <f t="shared" si="125"/>
        <v>5.2</v>
      </c>
      <c r="O3913">
        <v>47</v>
      </c>
      <c r="P3913" t="s">
        <v>24</v>
      </c>
      <c r="Q3913" t="str">
        <f t="shared" si="126"/>
        <v>smokes</v>
      </c>
      <c r="Z3913">
        <v>47</v>
      </c>
      <c r="AA3913" s="8">
        <v>0</v>
      </c>
      <c r="AB3913">
        <v>67.08</v>
      </c>
      <c r="AC3913">
        <v>22.3</v>
      </c>
    </row>
    <row r="3914" spans="14:29" x14ac:dyDescent="0.35">
      <c r="N3914">
        <f t="shared" si="125"/>
        <v>3.8</v>
      </c>
      <c r="O3914">
        <v>37</v>
      </c>
      <c r="P3914" t="s">
        <v>21</v>
      </c>
      <c r="Q3914" t="str">
        <f t="shared" si="126"/>
        <v>never smoked</v>
      </c>
      <c r="Z3914">
        <v>37</v>
      </c>
      <c r="AA3914" s="8">
        <v>0</v>
      </c>
      <c r="AB3914">
        <v>107.58</v>
      </c>
      <c r="AC3914">
        <v>25.3</v>
      </c>
    </row>
    <row r="3915" spans="14:29" x14ac:dyDescent="0.35">
      <c r="N3915">
        <f t="shared" si="125"/>
        <v>9.3999999999999986</v>
      </c>
      <c r="O3915">
        <v>79</v>
      </c>
      <c r="P3915" t="s">
        <v>22</v>
      </c>
      <c r="Q3915" t="str">
        <f t="shared" si="126"/>
        <v>smokes</v>
      </c>
      <c r="Z3915">
        <v>79</v>
      </c>
      <c r="AA3915" s="8">
        <v>0</v>
      </c>
      <c r="AB3915">
        <v>208.05</v>
      </c>
      <c r="AC3915">
        <v>28.1</v>
      </c>
    </row>
    <row r="3916" spans="14:29" x14ac:dyDescent="0.35">
      <c r="N3916">
        <f t="shared" si="125"/>
        <v>7.9</v>
      </c>
      <c r="O3916">
        <v>65</v>
      </c>
      <c r="P3916" t="s">
        <v>21</v>
      </c>
      <c r="Q3916" t="str">
        <f t="shared" si="126"/>
        <v>never smoked</v>
      </c>
      <c r="Z3916">
        <v>65</v>
      </c>
      <c r="AA3916" s="8">
        <v>0</v>
      </c>
      <c r="AB3916">
        <v>95.87</v>
      </c>
      <c r="AC3916">
        <v>29.8</v>
      </c>
    </row>
    <row r="3917" spans="14:29" x14ac:dyDescent="0.35">
      <c r="N3917">
        <f t="shared" si="125"/>
        <v>7.4</v>
      </c>
      <c r="O3917">
        <v>61</v>
      </c>
      <c r="P3917" t="s">
        <v>16</v>
      </c>
      <c r="Q3917" t="str">
        <f t="shared" si="126"/>
        <v>formerly smoked</v>
      </c>
      <c r="Z3917">
        <v>61</v>
      </c>
      <c r="AA3917" s="8">
        <v>0</v>
      </c>
      <c r="AB3917">
        <v>68.17</v>
      </c>
      <c r="AC3917">
        <v>43.8</v>
      </c>
    </row>
    <row r="3918" spans="14:29" x14ac:dyDescent="0.35">
      <c r="N3918">
        <f t="shared" si="125"/>
        <v>8.1000000000000014</v>
      </c>
      <c r="O3918">
        <v>66</v>
      </c>
      <c r="P3918" t="s">
        <v>22</v>
      </c>
      <c r="Q3918" t="str">
        <f t="shared" si="126"/>
        <v>smokes</v>
      </c>
      <c r="Z3918">
        <v>66</v>
      </c>
      <c r="AA3918" s="8">
        <v>0</v>
      </c>
      <c r="AB3918">
        <v>95.37</v>
      </c>
      <c r="AC3918">
        <v>34.5</v>
      </c>
    </row>
    <row r="3919" spans="14:29" x14ac:dyDescent="0.35">
      <c r="N3919">
        <f t="shared" si="125"/>
        <v>2.3000000000000003</v>
      </c>
      <c r="O3919">
        <v>24</v>
      </c>
      <c r="P3919" t="s">
        <v>21</v>
      </c>
      <c r="Q3919" t="str">
        <f t="shared" si="126"/>
        <v>never smoked</v>
      </c>
      <c r="Z3919">
        <v>24</v>
      </c>
      <c r="AA3919" s="8">
        <v>0</v>
      </c>
      <c r="AB3919">
        <v>90</v>
      </c>
      <c r="AC3919">
        <v>25.5</v>
      </c>
    </row>
    <row r="3920" spans="14:29" x14ac:dyDescent="0.35">
      <c r="N3920">
        <f t="shared" si="125"/>
        <v>8.1000000000000014</v>
      </c>
      <c r="O3920">
        <v>66</v>
      </c>
      <c r="P3920" t="s">
        <v>22</v>
      </c>
      <c r="Q3920" t="str">
        <f t="shared" si="126"/>
        <v>smokes</v>
      </c>
      <c r="Z3920">
        <v>66</v>
      </c>
      <c r="AA3920" s="8">
        <v>0</v>
      </c>
      <c r="AB3920">
        <v>106.1</v>
      </c>
      <c r="AC3920">
        <v>31.5</v>
      </c>
    </row>
    <row r="3921" spans="14:29" x14ac:dyDescent="0.35">
      <c r="N3921">
        <f t="shared" si="125"/>
        <v>7.8000000000000007</v>
      </c>
      <c r="O3921">
        <v>64</v>
      </c>
      <c r="P3921" t="s">
        <v>24</v>
      </c>
      <c r="Q3921" t="str">
        <f t="shared" si="126"/>
        <v>formerly smoked</v>
      </c>
      <c r="Z3921">
        <v>64</v>
      </c>
      <c r="AA3921" s="8">
        <v>0</v>
      </c>
      <c r="AB3921">
        <v>56.13</v>
      </c>
      <c r="AC3921">
        <v>39.200000000000003</v>
      </c>
    </row>
    <row r="3922" spans="14:29" x14ac:dyDescent="0.35">
      <c r="N3922">
        <f t="shared" si="125"/>
        <v>3.9000000000000004</v>
      </c>
      <c r="O3922">
        <v>38</v>
      </c>
      <c r="P3922" t="s">
        <v>22</v>
      </c>
      <c r="Q3922" t="str">
        <f t="shared" si="126"/>
        <v>smokes</v>
      </c>
      <c r="Z3922">
        <v>38</v>
      </c>
      <c r="AA3922" s="8">
        <v>0</v>
      </c>
      <c r="AB3922">
        <v>104.03</v>
      </c>
      <c r="AC3922">
        <v>47.3</v>
      </c>
    </row>
    <row r="3923" spans="14:29" x14ac:dyDescent="0.35">
      <c r="N3923">
        <f t="shared" si="125"/>
        <v>0.6</v>
      </c>
      <c r="O3923">
        <v>7</v>
      </c>
      <c r="P3923" t="s">
        <v>24</v>
      </c>
      <c r="Q3923" t="str">
        <f t="shared" si="126"/>
        <v>never smoked</v>
      </c>
      <c r="Z3923">
        <v>7</v>
      </c>
      <c r="AA3923" s="8">
        <v>0</v>
      </c>
      <c r="AB3923">
        <v>157.01</v>
      </c>
      <c r="AC3923">
        <v>17</v>
      </c>
    </row>
    <row r="3924" spans="14:29" x14ac:dyDescent="0.35">
      <c r="N3924">
        <f t="shared" si="125"/>
        <v>7.7</v>
      </c>
      <c r="O3924">
        <v>63</v>
      </c>
      <c r="P3924" t="s">
        <v>21</v>
      </c>
      <c r="Q3924" t="str">
        <f t="shared" si="126"/>
        <v>never smoked</v>
      </c>
      <c r="Z3924">
        <v>63</v>
      </c>
      <c r="AA3924" s="8">
        <v>0</v>
      </c>
      <c r="AB3924">
        <v>84.35</v>
      </c>
      <c r="AC3924">
        <v>38.200000000000003</v>
      </c>
    </row>
    <row r="3925" spans="14:29" x14ac:dyDescent="0.35">
      <c r="N3925">
        <f t="shared" si="125"/>
        <v>8.6</v>
      </c>
      <c r="O3925">
        <v>71</v>
      </c>
      <c r="P3925" t="s">
        <v>21</v>
      </c>
      <c r="Q3925" t="str">
        <f t="shared" si="126"/>
        <v>never smoked</v>
      </c>
      <c r="Z3925">
        <v>71</v>
      </c>
      <c r="AA3925" s="8">
        <v>0</v>
      </c>
      <c r="AB3925">
        <v>67.989999999999995</v>
      </c>
      <c r="AC3925">
        <v>31.1</v>
      </c>
    </row>
    <row r="3926" spans="14:29" x14ac:dyDescent="0.35">
      <c r="N3926">
        <f t="shared" si="125"/>
        <v>1.6</v>
      </c>
      <c r="O3926">
        <v>18</v>
      </c>
      <c r="P3926" t="s">
        <v>21</v>
      </c>
      <c r="Q3926" t="str">
        <f t="shared" si="126"/>
        <v>never smoked</v>
      </c>
      <c r="Z3926">
        <v>18</v>
      </c>
      <c r="AA3926" s="8">
        <v>0</v>
      </c>
      <c r="AB3926">
        <v>118.93</v>
      </c>
      <c r="AC3926">
        <v>22.4</v>
      </c>
    </row>
    <row r="3927" spans="14:29" x14ac:dyDescent="0.35">
      <c r="N3927">
        <f t="shared" si="125"/>
        <v>7.9</v>
      </c>
      <c r="O3927">
        <v>65</v>
      </c>
      <c r="P3927" t="s">
        <v>22</v>
      </c>
      <c r="Q3927" t="str">
        <f t="shared" si="126"/>
        <v>smokes</v>
      </c>
      <c r="Z3927">
        <v>65</v>
      </c>
      <c r="AA3927" s="8">
        <v>0</v>
      </c>
      <c r="AB3927">
        <v>185.28</v>
      </c>
      <c r="AC3927">
        <v>32</v>
      </c>
    </row>
    <row r="3928" spans="14:29" x14ac:dyDescent="0.35">
      <c r="N3928">
        <f t="shared" si="125"/>
        <v>6.8000000000000007</v>
      </c>
      <c r="O3928">
        <v>57</v>
      </c>
      <c r="P3928" t="s">
        <v>24</v>
      </c>
      <c r="Q3928" t="str">
        <f t="shared" si="126"/>
        <v>smokes</v>
      </c>
      <c r="Z3928">
        <v>57</v>
      </c>
      <c r="AA3928" s="8">
        <v>0</v>
      </c>
      <c r="AB3928">
        <v>82.08</v>
      </c>
      <c r="AC3928">
        <v>24.7</v>
      </c>
    </row>
    <row r="3929" spans="14:29" x14ac:dyDescent="0.35">
      <c r="N3929">
        <f t="shared" si="125"/>
        <v>7.5</v>
      </c>
      <c r="O3929">
        <v>62</v>
      </c>
      <c r="P3929" t="s">
        <v>24</v>
      </c>
      <c r="Q3929" t="str">
        <f t="shared" si="126"/>
        <v>formerly smoked</v>
      </c>
      <c r="Z3929">
        <v>62</v>
      </c>
      <c r="AA3929" s="8">
        <v>0</v>
      </c>
      <c r="AB3929">
        <v>88.32</v>
      </c>
      <c r="AC3929">
        <v>36.299999999999997</v>
      </c>
    </row>
    <row r="3930" spans="14:29" x14ac:dyDescent="0.35">
      <c r="N3930">
        <f t="shared" si="125"/>
        <v>0.2</v>
      </c>
      <c r="O3930">
        <v>1.8</v>
      </c>
      <c r="P3930" t="s">
        <v>24</v>
      </c>
      <c r="Q3930" t="str">
        <f t="shared" si="126"/>
        <v>never smoked</v>
      </c>
      <c r="Z3930">
        <v>1.8</v>
      </c>
      <c r="AA3930" s="8">
        <v>0</v>
      </c>
      <c r="AB3930">
        <v>85.16</v>
      </c>
      <c r="AC3930">
        <v>20.2</v>
      </c>
    </row>
    <row r="3931" spans="14:29" x14ac:dyDescent="0.35">
      <c r="N3931">
        <f t="shared" si="125"/>
        <v>3.5999999999999996</v>
      </c>
      <c r="O3931">
        <v>35</v>
      </c>
      <c r="P3931" t="s">
        <v>21</v>
      </c>
      <c r="Q3931" t="str">
        <f t="shared" si="126"/>
        <v>never smoked</v>
      </c>
      <c r="Z3931">
        <v>35</v>
      </c>
      <c r="AA3931" s="8">
        <v>0</v>
      </c>
      <c r="AB3931">
        <v>69.540000000000006</v>
      </c>
      <c r="AC3931">
        <v>27.4</v>
      </c>
    </row>
    <row r="3932" spans="14:29" x14ac:dyDescent="0.35">
      <c r="N3932">
        <f t="shared" si="125"/>
        <v>5.6000000000000005</v>
      </c>
      <c r="O3932">
        <v>50</v>
      </c>
      <c r="P3932" t="s">
        <v>21</v>
      </c>
      <c r="Q3932" t="str">
        <f t="shared" si="126"/>
        <v>never smoked</v>
      </c>
      <c r="Z3932">
        <v>50</v>
      </c>
      <c r="AA3932" s="8">
        <v>0</v>
      </c>
      <c r="AB3932">
        <v>62.12</v>
      </c>
      <c r="AC3932">
        <v>29.6</v>
      </c>
    </row>
    <row r="3933" spans="14:29" x14ac:dyDescent="0.35">
      <c r="N3933">
        <f t="shared" si="125"/>
        <v>8.8000000000000007</v>
      </c>
      <c r="O3933">
        <v>73</v>
      </c>
      <c r="P3933" t="s">
        <v>16</v>
      </c>
      <c r="Q3933" t="str">
        <f t="shared" si="126"/>
        <v>formerly smoked</v>
      </c>
      <c r="Z3933">
        <v>73</v>
      </c>
      <c r="AA3933" s="8">
        <v>0</v>
      </c>
      <c r="AB3933">
        <v>198.3</v>
      </c>
      <c r="AC3933">
        <v>54.3</v>
      </c>
    </row>
    <row r="3934" spans="14:29" x14ac:dyDescent="0.35">
      <c r="N3934">
        <f t="shared" si="125"/>
        <v>2.1</v>
      </c>
      <c r="O3934">
        <v>23</v>
      </c>
      <c r="P3934" t="s">
        <v>21</v>
      </c>
      <c r="Q3934" t="str">
        <f t="shared" si="126"/>
        <v>never smoked</v>
      </c>
      <c r="Z3934">
        <v>23</v>
      </c>
      <c r="AA3934" s="8">
        <v>0</v>
      </c>
      <c r="AB3934">
        <v>100.06</v>
      </c>
      <c r="AC3934">
        <v>28.6</v>
      </c>
    </row>
    <row r="3935" spans="14:29" x14ac:dyDescent="0.35">
      <c r="N3935">
        <f t="shared" si="125"/>
        <v>3.2</v>
      </c>
      <c r="O3935">
        <v>32</v>
      </c>
      <c r="P3935" t="s">
        <v>16</v>
      </c>
      <c r="Q3935" t="str">
        <f t="shared" si="126"/>
        <v>formerly smoked</v>
      </c>
      <c r="Z3935">
        <v>32</v>
      </c>
      <c r="AA3935" s="8">
        <v>0</v>
      </c>
      <c r="AB3935">
        <v>101.13</v>
      </c>
      <c r="AC3935">
        <v>43.9</v>
      </c>
    </row>
    <row r="3936" spans="14:29" x14ac:dyDescent="0.35">
      <c r="N3936">
        <f t="shared" si="125"/>
        <v>3.9000000000000004</v>
      </c>
      <c r="O3936">
        <v>38</v>
      </c>
      <c r="P3936" t="s">
        <v>21</v>
      </c>
      <c r="Q3936" t="str">
        <f t="shared" si="126"/>
        <v>never smoked</v>
      </c>
      <c r="Z3936">
        <v>38</v>
      </c>
      <c r="AA3936" s="8">
        <v>0</v>
      </c>
      <c r="AB3936">
        <v>91.09</v>
      </c>
      <c r="AC3936">
        <v>22.2</v>
      </c>
    </row>
    <row r="3937" spans="14:29" x14ac:dyDescent="0.35">
      <c r="N3937">
        <f t="shared" si="125"/>
        <v>5.6000000000000005</v>
      </c>
      <c r="O3937">
        <v>50</v>
      </c>
      <c r="P3937" t="s">
        <v>24</v>
      </c>
      <c r="Q3937" t="str">
        <f t="shared" si="126"/>
        <v>smokes</v>
      </c>
      <c r="Z3937">
        <v>50</v>
      </c>
      <c r="AA3937" s="8">
        <v>0</v>
      </c>
      <c r="AB3937">
        <v>61.54</v>
      </c>
      <c r="AC3937">
        <v>28.4</v>
      </c>
    </row>
    <row r="3938" spans="14:29" x14ac:dyDescent="0.35">
      <c r="N3938">
        <f t="shared" si="125"/>
        <v>4.0999999999999996</v>
      </c>
      <c r="O3938">
        <v>39</v>
      </c>
      <c r="P3938" t="s">
        <v>22</v>
      </c>
      <c r="Q3938" t="str">
        <f t="shared" si="126"/>
        <v>smokes</v>
      </c>
      <c r="Z3938">
        <v>39</v>
      </c>
      <c r="AA3938" s="8">
        <v>0</v>
      </c>
      <c r="AB3938">
        <v>62.02</v>
      </c>
      <c r="AC3938">
        <v>23.7</v>
      </c>
    </row>
    <row r="3939" spans="14:29" x14ac:dyDescent="0.35">
      <c r="N3939">
        <f t="shared" si="125"/>
        <v>0.6</v>
      </c>
      <c r="O3939">
        <v>7</v>
      </c>
      <c r="P3939" t="s">
        <v>24</v>
      </c>
      <c r="Q3939" t="str">
        <f t="shared" si="126"/>
        <v>never smoked</v>
      </c>
      <c r="Z3939">
        <v>7</v>
      </c>
      <c r="AA3939" s="8">
        <v>0</v>
      </c>
      <c r="AB3939">
        <v>103.11</v>
      </c>
      <c r="AC3939">
        <v>18.3</v>
      </c>
    </row>
    <row r="3940" spans="14:29" x14ac:dyDescent="0.35">
      <c r="N3940">
        <f t="shared" si="125"/>
        <v>1.3</v>
      </c>
      <c r="O3940">
        <v>15</v>
      </c>
      <c r="P3940" t="s">
        <v>24</v>
      </c>
      <c r="Q3940" t="str">
        <f t="shared" si="126"/>
        <v>never smoked</v>
      </c>
      <c r="Z3940">
        <v>15</v>
      </c>
      <c r="AA3940" s="8">
        <v>0</v>
      </c>
      <c r="AB3940">
        <v>77.569999999999993</v>
      </c>
      <c r="AC3940">
        <v>18.3</v>
      </c>
    </row>
    <row r="3941" spans="14:29" x14ac:dyDescent="0.35">
      <c r="N3941">
        <f t="shared" si="125"/>
        <v>8.1999999999999993</v>
      </c>
      <c r="O3941">
        <v>67</v>
      </c>
      <c r="P3941" t="s">
        <v>21</v>
      </c>
      <c r="Q3941" t="str">
        <f t="shared" si="126"/>
        <v>never smoked</v>
      </c>
      <c r="Z3941">
        <v>67</v>
      </c>
      <c r="AA3941" s="8">
        <v>0</v>
      </c>
      <c r="AB3941">
        <v>97.34</v>
      </c>
      <c r="AC3941">
        <v>28.9</v>
      </c>
    </row>
    <row r="3942" spans="14:29" x14ac:dyDescent="0.35">
      <c r="N3942">
        <f t="shared" si="125"/>
        <v>0.70000000000000007</v>
      </c>
      <c r="O3942">
        <v>8</v>
      </c>
      <c r="P3942" t="s">
        <v>24</v>
      </c>
      <c r="Q3942" t="str">
        <f t="shared" si="126"/>
        <v>never smoked</v>
      </c>
      <c r="Z3942">
        <v>8</v>
      </c>
      <c r="AA3942" s="8">
        <v>0</v>
      </c>
      <c r="AB3942">
        <v>78.760000000000005</v>
      </c>
      <c r="AC3942">
        <v>28.1</v>
      </c>
    </row>
    <row r="3943" spans="14:29" x14ac:dyDescent="0.35">
      <c r="N3943">
        <f t="shared" si="125"/>
        <v>3.2</v>
      </c>
      <c r="O3943">
        <v>32</v>
      </c>
      <c r="P3943" t="s">
        <v>24</v>
      </c>
      <c r="Q3943" t="str">
        <f t="shared" si="126"/>
        <v>smokes</v>
      </c>
      <c r="Z3943">
        <v>32</v>
      </c>
      <c r="AA3943" s="8">
        <v>0</v>
      </c>
      <c r="AB3943">
        <v>67.099999999999994</v>
      </c>
      <c r="AC3943">
        <v>27.1</v>
      </c>
    </row>
    <row r="3944" spans="14:29" x14ac:dyDescent="0.35">
      <c r="N3944">
        <f t="shared" si="125"/>
        <v>0.5</v>
      </c>
      <c r="O3944">
        <v>5</v>
      </c>
      <c r="P3944" t="s">
        <v>24</v>
      </c>
      <c r="Q3944" t="str">
        <f t="shared" si="126"/>
        <v>never smoked</v>
      </c>
      <c r="Z3944">
        <v>5</v>
      </c>
      <c r="AA3944" s="8">
        <v>0</v>
      </c>
      <c r="AB3944">
        <v>79.89</v>
      </c>
      <c r="AC3944">
        <v>13.8</v>
      </c>
    </row>
    <row r="3945" spans="14:29" x14ac:dyDescent="0.35">
      <c r="N3945">
        <f t="shared" si="125"/>
        <v>6.6000000000000005</v>
      </c>
      <c r="O3945">
        <v>56</v>
      </c>
      <c r="P3945" t="s">
        <v>22</v>
      </c>
      <c r="Q3945" t="str">
        <f t="shared" si="126"/>
        <v>smokes</v>
      </c>
      <c r="Z3945">
        <v>56</v>
      </c>
      <c r="AA3945" s="8">
        <v>0</v>
      </c>
      <c r="AB3945">
        <v>206.66</v>
      </c>
      <c r="AC3945">
        <v>21.9</v>
      </c>
    </row>
    <row r="3946" spans="14:29" x14ac:dyDescent="0.35">
      <c r="N3946">
        <f t="shared" si="125"/>
        <v>5.5</v>
      </c>
      <c r="O3946">
        <v>49</v>
      </c>
      <c r="P3946" t="s">
        <v>24</v>
      </c>
      <c r="Q3946" t="str">
        <f t="shared" si="126"/>
        <v>smokes</v>
      </c>
      <c r="Z3946">
        <v>49</v>
      </c>
      <c r="AA3946" s="8">
        <v>0</v>
      </c>
      <c r="AB3946">
        <v>95.79</v>
      </c>
      <c r="AC3946">
        <v>24</v>
      </c>
    </row>
    <row r="3947" spans="14:29" x14ac:dyDescent="0.35">
      <c r="N3947">
        <f t="shared" si="125"/>
        <v>8.9</v>
      </c>
      <c r="O3947">
        <v>75</v>
      </c>
      <c r="P3947" t="s">
        <v>22</v>
      </c>
      <c r="Q3947" t="str">
        <f t="shared" si="126"/>
        <v>smokes</v>
      </c>
      <c r="Z3947">
        <v>75</v>
      </c>
      <c r="AA3947" s="8">
        <v>0</v>
      </c>
      <c r="AB3947">
        <v>83.88</v>
      </c>
      <c r="AC3947">
        <v>28.1</v>
      </c>
    </row>
    <row r="3948" spans="14:29" x14ac:dyDescent="0.35">
      <c r="N3948">
        <f t="shared" si="125"/>
        <v>0.89999999999999991</v>
      </c>
      <c r="O3948">
        <v>11</v>
      </c>
      <c r="P3948" t="s">
        <v>24</v>
      </c>
      <c r="Q3948" t="str">
        <f t="shared" si="126"/>
        <v>never smoked</v>
      </c>
      <c r="Z3948">
        <v>11</v>
      </c>
      <c r="AA3948" s="8">
        <v>0</v>
      </c>
      <c r="AB3948">
        <v>93.51</v>
      </c>
      <c r="AC3948">
        <v>20.8</v>
      </c>
    </row>
    <row r="3949" spans="14:29" x14ac:dyDescent="0.35">
      <c r="N3949">
        <f t="shared" si="125"/>
        <v>7.4</v>
      </c>
      <c r="O3949">
        <v>61</v>
      </c>
      <c r="P3949" t="s">
        <v>16</v>
      </c>
      <c r="Q3949" t="str">
        <f t="shared" si="126"/>
        <v>formerly smoked</v>
      </c>
      <c r="Z3949">
        <v>61</v>
      </c>
      <c r="AA3949" s="8">
        <v>0</v>
      </c>
      <c r="AB3949">
        <v>116.78</v>
      </c>
      <c r="AC3949">
        <v>39.799999999999997</v>
      </c>
    </row>
    <row r="3950" spans="14:29" x14ac:dyDescent="0.35">
      <c r="N3950">
        <f t="shared" si="125"/>
        <v>9</v>
      </c>
      <c r="O3950">
        <v>76</v>
      </c>
      <c r="P3950" t="s">
        <v>21</v>
      </c>
      <c r="Q3950" t="str">
        <f t="shared" si="126"/>
        <v>never smoked</v>
      </c>
      <c r="Z3950">
        <v>76</v>
      </c>
      <c r="AA3950" s="8">
        <v>0</v>
      </c>
      <c r="AB3950">
        <v>117.63</v>
      </c>
      <c r="AC3950">
        <v>26.2</v>
      </c>
    </row>
    <row r="3951" spans="14:29" x14ac:dyDescent="0.35">
      <c r="N3951">
        <f t="shared" si="125"/>
        <v>3.4000000000000004</v>
      </c>
      <c r="O3951">
        <v>34</v>
      </c>
      <c r="P3951" t="s">
        <v>24</v>
      </c>
      <c r="Q3951" t="str">
        <f t="shared" si="126"/>
        <v>smokes</v>
      </c>
      <c r="Z3951">
        <v>34</v>
      </c>
      <c r="AA3951" s="8">
        <v>0</v>
      </c>
      <c r="AB3951">
        <v>60.01</v>
      </c>
      <c r="AC3951">
        <v>43.9</v>
      </c>
    </row>
    <row r="3952" spans="14:29" x14ac:dyDescent="0.35">
      <c r="N3952">
        <f t="shared" si="125"/>
        <v>1.7999999999999998</v>
      </c>
      <c r="O3952">
        <v>20</v>
      </c>
      <c r="P3952" t="s">
        <v>24</v>
      </c>
      <c r="Q3952" t="str">
        <f t="shared" si="126"/>
        <v>never smoked</v>
      </c>
      <c r="Z3952">
        <v>20</v>
      </c>
      <c r="AA3952" s="8">
        <v>0</v>
      </c>
      <c r="AB3952">
        <v>64.599999999999994</v>
      </c>
      <c r="AC3952">
        <v>27.3</v>
      </c>
    </row>
    <row r="3953" spans="14:29" x14ac:dyDescent="0.35">
      <c r="N3953">
        <f t="shared" si="125"/>
        <v>9.3999999999999986</v>
      </c>
      <c r="O3953">
        <v>79</v>
      </c>
      <c r="P3953" t="s">
        <v>21</v>
      </c>
      <c r="Q3953" t="str">
        <f t="shared" si="126"/>
        <v>never smoked</v>
      </c>
      <c r="Z3953">
        <v>79</v>
      </c>
      <c r="AA3953" s="8">
        <v>0</v>
      </c>
      <c r="AB3953">
        <v>92.43</v>
      </c>
      <c r="AC3953">
        <v>28.1</v>
      </c>
    </row>
    <row r="3954" spans="14:29" x14ac:dyDescent="0.35">
      <c r="N3954">
        <f t="shared" si="125"/>
        <v>2.3000000000000003</v>
      </c>
      <c r="O3954">
        <v>24</v>
      </c>
      <c r="P3954" t="s">
        <v>16</v>
      </c>
      <c r="Q3954" t="str">
        <f t="shared" si="126"/>
        <v>formerly smoked</v>
      </c>
      <c r="Z3954">
        <v>24</v>
      </c>
      <c r="AA3954" s="8">
        <v>0</v>
      </c>
      <c r="AB3954">
        <v>71.63</v>
      </c>
      <c r="AC3954">
        <v>22</v>
      </c>
    </row>
    <row r="3955" spans="14:29" x14ac:dyDescent="0.35">
      <c r="N3955">
        <f t="shared" si="125"/>
        <v>4.0999999999999996</v>
      </c>
      <c r="O3955">
        <v>39</v>
      </c>
      <c r="P3955" t="s">
        <v>16</v>
      </c>
      <c r="Q3955" t="str">
        <f t="shared" si="126"/>
        <v>formerly smoked</v>
      </c>
      <c r="Z3955">
        <v>39</v>
      </c>
      <c r="AA3955" s="8">
        <v>0</v>
      </c>
      <c r="AB3955">
        <v>87.79</v>
      </c>
      <c r="AC3955">
        <v>40</v>
      </c>
    </row>
    <row r="3956" spans="14:29" x14ac:dyDescent="0.35">
      <c r="N3956">
        <f t="shared" si="125"/>
        <v>6.5</v>
      </c>
      <c r="O3956">
        <v>55</v>
      </c>
      <c r="P3956" t="s">
        <v>16</v>
      </c>
      <c r="Q3956" t="str">
        <f t="shared" si="126"/>
        <v>formerly smoked</v>
      </c>
      <c r="Z3956">
        <v>55</v>
      </c>
      <c r="AA3956" s="8">
        <v>0</v>
      </c>
      <c r="AB3956">
        <v>99.64</v>
      </c>
      <c r="AC3956">
        <v>20.100000000000001</v>
      </c>
    </row>
    <row r="3957" spans="14:29" x14ac:dyDescent="0.35">
      <c r="N3957">
        <f t="shared" si="125"/>
        <v>1.4000000000000001</v>
      </c>
      <c r="O3957">
        <v>16</v>
      </c>
      <c r="P3957" t="s">
        <v>21</v>
      </c>
      <c r="Q3957" t="str">
        <f t="shared" si="126"/>
        <v>never smoked</v>
      </c>
      <c r="Z3957">
        <v>16</v>
      </c>
      <c r="AA3957" s="8">
        <v>0</v>
      </c>
      <c r="AB3957">
        <v>86.53</v>
      </c>
      <c r="AC3957">
        <v>42.2</v>
      </c>
    </row>
    <row r="3958" spans="14:29" x14ac:dyDescent="0.35">
      <c r="N3958">
        <f t="shared" si="125"/>
        <v>3.7</v>
      </c>
      <c r="O3958">
        <v>36</v>
      </c>
      <c r="P3958" t="s">
        <v>24</v>
      </c>
      <c r="Q3958" t="str">
        <f t="shared" si="126"/>
        <v>smokes</v>
      </c>
      <c r="Z3958">
        <v>36</v>
      </c>
      <c r="AA3958" s="8">
        <v>0</v>
      </c>
      <c r="AB3958">
        <v>200.68</v>
      </c>
      <c r="AC3958">
        <v>25.8</v>
      </c>
    </row>
    <row r="3959" spans="14:29" x14ac:dyDescent="0.35">
      <c r="N3959">
        <f t="shared" si="125"/>
        <v>3.9000000000000004</v>
      </c>
      <c r="O3959">
        <v>38</v>
      </c>
      <c r="P3959" t="s">
        <v>21</v>
      </c>
      <c r="Q3959" t="str">
        <f t="shared" si="126"/>
        <v>never smoked</v>
      </c>
      <c r="Z3959">
        <v>38</v>
      </c>
      <c r="AA3959" s="8">
        <v>0</v>
      </c>
      <c r="AB3959">
        <v>98.37</v>
      </c>
      <c r="AC3959">
        <v>27.2</v>
      </c>
    </row>
    <row r="3960" spans="14:29" x14ac:dyDescent="0.35">
      <c r="N3960">
        <f t="shared" si="125"/>
        <v>1.7999999999999998</v>
      </c>
      <c r="O3960">
        <v>20</v>
      </c>
      <c r="P3960" t="s">
        <v>22</v>
      </c>
      <c r="Q3960" t="str">
        <f t="shared" si="126"/>
        <v>smokes</v>
      </c>
      <c r="Z3960">
        <v>20</v>
      </c>
      <c r="AA3960" s="8">
        <v>0</v>
      </c>
      <c r="AB3960">
        <v>117.98</v>
      </c>
      <c r="AC3960">
        <v>30.9</v>
      </c>
    </row>
    <row r="3961" spans="14:29" x14ac:dyDescent="0.35">
      <c r="N3961">
        <f t="shared" si="125"/>
        <v>3.9000000000000004</v>
      </c>
      <c r="O3961">
        <v>38</v>
      </c>
      <c r="P3961" t="s">
        <v>16</v>
      </c>
      <c r="Q3961" t="str">
        <f t="shared" si="126"/>
        <v>formerly smoked</v>
      </c>
      <c r="Z3961">
        <v>38</v>
      </c>
      <c r="AA3961" s="8">
        <v>0</v>
      </c>
      <c r="AB3961">
        <v>218.6</v>
      </c>
      <c r="AC3961">
        <v>47.9</v>
      </c>
    </row>
    <row r="3962" spans="14:29" x14ac:dyDescent="0.35">
      <c r="N3962">
        <f t="shared" si="125"/>
        <v>6</v>
      </c>
      <c r="O3962">
        <v>52</v>
      </c>
      <c r="P3962" t="s">
        <v>22</v>
      </c>
      <c r="Q3962" t="str">
        <f t="shared" si="126"/>
        <v>smokes</v>
      </c>
      <c r="Z3962">
        <v>52</v>
      </c>
      <c r="AA3962" s="8">
        <v>0</v>
      </c>
      <c r="AB3962">
        <v>101.3</v>
      </c>
      <c r="AC3962">
        <v>33.1</v>
      </c>
    </row>
    <row r="3963" spans="14:29" x14ac:dyDescent="0.35">
      <c r="N3963">
        <f t="shared" si="125"/>
        <v>5.5</v>
      </c>
      <c r="O3963">
        <v>49</v>
      </c>
      <c r="P3963" t="s">
        <v>21</v>
      </c>
      <c r="Q3963" t="str">
        <f t="shared" si="126"/>
        <v>never smoked</v>
      </c>
      <c r="Z3963">
        <v>49</v>
      </c>
      <c r="AA3963" s="8">
        <v>0</v>
      </c>
      <c r="AB3963">
        <v>79.510000000000005</v>
      </c>
      <c r="AC3963">
        <v>37.799999999999997</v>
      </c>
    </row>
    <row r="3964" spans="14:29" x14ac:dyDescent="0.35">
      <c r="N3964">
        <f t="shared" si="125"/>
        <v>9.6</v>
      </c>
      <c r="O3964">
        <v>80</v>
      </c>
      <c r="P3964" t="s">
        <v>21</v>
      </c>
      <c r="Q3964" t="str">
        <f t="shared" si="126"/>
        <v>never smoked</v>
      </c>
      <c r="Z3964">
        <v>80</v>
      </c>
      <c r="AA3964" s="8">
        <v>0</v>
      </c>
      <c r="AB3964">
        <v>223.26</v>
      </c>
      <c r="AC3964">
        <v>25.4</v>
      </c>
    </row>
    <row r="3965" spans="14:29" x14ac:dyDescent="0.35">
      <c r="N3965">
        <f t="shared" si="125"/>
        <v>8.9</v>
      </c>
      <c r="O3965">
        <v>75</v>
      </c>
      <c r="P3965" t="s">
        <v>21</v>
      </c>
      <c r="Q3965" t="str">
        <f t="shared" si="126"/>
        <v>never smoked</v>
      </c>
      <c r="Z3965">
        <v>75</v>
      </c>
      <c r="AA3965" s="8">
        <v>0</v>
      </c>
      <c r="AB3965">
        <v>97.22</v>
      </c>
      <c r="AC3965">
        <v>28.4</v>
      </c>
    </row>
    <row r="3966" spans="14:29" x14ac:dyDescent="0.35">
      <c r="N3966">
        <f t="shared" si="125"/>
        <v>1.1000000000000001</v>
      </c>
      <c r="O3966">
        <v>13</v>
      </c>
      <c r="P3966" t="s">
        <v>21</v>
      </c>
      <c r="Q3966" t="str">
        <f t="shared" si="126"/>
        <v>never smoked</v>
      </c>
      <c r="Z3966">
        <v>13</v>
      </c>
      <c r="AA3966" s="8">
        <v>0</v>
      </c>
      <c r="AB3966">
        <v>172.27</v>
      </c>
      <c r="AC3966">
        <v>16.600000000000001</v>
      </c>
    </row>
    <row r="3967" spans="14:29" x14ac:dyDescent="0.35">
      <c r="N3967">
        <f t="shared" si="125"/>
        <v>6.3</v>
      </c>
      <c r="O3967">
        <v>54</v>
      </c>
      <c r="P3967" t="s">
        <v>22</v>
      </c>
      <c r="Q3967" t="str">
        <f t="shared" si="126"/>
        <v>smokes</v>
      </c>
      <c r="Z3967">
        <v>54</v>
      </c>
      <c r="AA3967" s="8">
        <v>0</v>
      </c>
      <c r="AB3967">
        <v>221.83</v>
      </c>
      <c r="AC3967">
        <v>35.1</v>
      </c>
    </row>
    <row r="3968" spans="14:29" x14ac:dyDescent="0.35">
      <c r="N3968">
        <f t="shared" si="125"/>
        <v>2.7</v>
      </c>
      <c r="O3968">
        <v>28</v>
      </c>
      <c r="P3968" t="s">
        <v>24</v>
      </c>
      <c r="Q3968" t="str">
        <f t="shared" si="126"/>
        <v>smokes</v>
      </c>
      <c r="Z3968">
        <v>28</v>
      </c>
      <c r="AA3968" s="8">
        <v>0</v>
      </c>
      <c r="AB3968">
        <v>74.61</v>
      </c>
      <c r="AC3968">
        <v>32.700000000000003</v>
      </c>
    </row>
    <row r="3969" spans="14:29" x14ac:dyDescent="0.35">
      <c r="N3969">
        <f t="shared" si="125"/>
        <v>7.4</v>
      </c>
      <c r="O3969">
        <v>61</v>
      </c>
      <c r="P3969" t="s">
        <v>24</v>
      </c>
      <c r="Q3969" t="str">
        <f t="shared" si="126"/>
        <v>formerly smoked</v>
      </c>
      <c r="Z3969">
        <v>61</v>
      </c>
      <c r="AA3969" s="8">
        <v>0</v>
      </c>
      <c r="AB3969">
        <v>60.91</v>
      </c>
      <c r="AC3969">
        <v>29.8</v>
      </c>
    </row>
    <row r="3970" spans="14:29" x14ac:dyDescent="0.35">
      <c r="N3970">
        <f t="shared" si="125"/>
        <v>0</v>
      </c>
      <c r="O3970">
        <v>0.16</v>
      </c>
      <c r="P3970" t="s">
        <v>24</v>
      </c>
      <c r="Q3970" t="str">
        <f t="shared" si="126"/>
        <v>never smoked</v>
      </c>
      <c r="Z3970">
        <v>0.16</v>
      </c>
      <c r="AA3970" s="8">
        <v>0</v>
      </c>
      <c r="AB3970">
        <v>69.790000000000006</v>
      </c>
      <c r="AC3970">
        <v>13</v>
      </c>
    </row>
    <row r="3971" spans="14:29" x14ac:dyDescent="0.35">
      <c r="N3971">
        <f t="shared" ref="N3971:N4034" si="127">_xlfn.PERCENTRANK.EXC(O:O,O3971,2)*10</f>
        <v>7.1</v>
      </c>
      <c r="O3971">
        <v>59</v>
      </c>
      <c r="P3971" t="s">
        <v>16</v>
      </c>
      <c r="Q3971" t="str">
        <f t="shared" ref="Q3971:Q4034" si="128">IF(P3971="Unknown",IF(N3971&gt;=7,"formerly smoked",IF(N3971&gt;=2,"smokes","never smoked")),P3971)</f>
        <v>formerly smoked</v>
      </c>
      <c r="Z3971">
        <v>59</v>
      </c>
      <c r="AA3971" s="8">
        <v>0</v>
      </c>
      <c r="AB3971">
        <v>83.6</v>
      </c>
      <c r="AC3971">
        <v>27.5</v>
      </c>
    </row>
    <row r="3972" spans="14:29" x14ac:dyDescent="0.35">
      <c r="N3972">
        <f t="shared" si="127"/>
        <v>1</v>
      </c>
      <c r="O3972">
        <v>12</v>
      </c>
      <c r="P3972" t="s">
        <v>24</v>
      </c>
      <c r="Q3972" t="str">
        <f t="shared" si="128"/>
        <v>never smoked</v>
      </c>
      <c r="Z3972">
        <v>12</v>
      </c>
      <c r="AA3972" s="8">
        <v>0</v>
      </c>
      <c r="AB3972">
        <v>83.95</v>
      </c>
      <c r="AC3972">
        <v>23.6</v>
      </c>
    </row>
    <row r="3973" spans="14:29" x14ac:dyDescent="0.35">
      <c r="N3973">
        <f t="shared" si="127"/>
        <v>3.9000000000000004</v>
      </c>
      <c r="O3973">
        <v>38</v>
      </c>
      <c r="P3973" t="s">
        <v>22</v>
      </c>
      <c r="Q3973" t="str">
        <f t="shared" si="128"/>
        <v>smokes</v>
      </c>
      <c r="Z3973">
        <v>38</v>
      </c>
      <c r="AA3973" s="8">
        <v>0</v>
      </c>
      <c r="AB3973">
        <v>77.5</v>
      </c>
      <c r="AC3973">
        <v>36.9</v>
      </c>
    </row>
    <row r="3974" spans="14:29" x14ac:dyDescent="0.35">
      <c r="N3974">
        <f t="shared" si="127"/>
        <v>1.3</v>
      </c>
      <c r="O3974">
        <v>15</v>
      </c>
      <c r="P3974" t="s">
        <v>24</v>
      </c>
      <c r="Q3974" t="str">
        <f t="shared" si="128"/>
        <v>never smoked</v>
      </c>
      <c r="Z3974">
        <v>15</v>
      </c>
      <c r="AA3974" s="8">
        <v>0</v>
      </c>
      <c r="AB3974">
        <v>64.290000000000006</v>
      </c>
      <c r="AC3974">
        <v>16.7</v>
      </c>
    </row>
    <row r="3975" spans="14:29" x14ac:dyDescent="0.35">
      <c r="N3975">
        <f t="shared" si="127"/>
        <v>3</v>
      </c>
      <c r="O3975">
        <v>31</v>
      </c>
      <c r="P3975" t="s">
        <v>21</v>
      </c>
      <c r="Q3975" t="str">
        <f t="shared" si="128"/>
        <v>never smoked</v>
      </c>
      <c r="Z3975">
        <v>31</v>
      </c>
      <c r="AA3975" s="8">
        <v>0</v>
      </c>
      <c r="AB3975">
        <v>61.1</v>
      </c>
      <c r="AC3975">
        <v>26.5</v>
      </c>
    </row>
    <row r="3976" spans="14:29" x14ac:dyDescent="0.35">
      <c r="N3976">
        <f t="shared" si="127"/>
        <v>6</v>
      </c>
      <c r="O3976">
        <v>52</v>
      </c>
      <c r="P3976" t="s">
        <v>21</v>
      </c>
      <c r="Q3976" t="str">
        <f t="shared" si="128"/>
        <v>never smoked</v>
      </c>
      <c r="Z3976">
        <v>52</v>
      </c>
      <c r="AA3976" s="8">
        <v>0</v>
      </c>
      <c r="AB3976">
        <v>100.71</v>
      </c>
      <c r="AC3976">
        <v>37</v>
      </c>
    </row>
    <row r="3977" spans="14:29" x14ac:dyDescent="0.35">
      <c r="N3977">
        <f t="shared" si="127"/>
        <v>7.4</v>
      </c>
      <c r="O3977">
        <v>61</v>
      </c>
      <c r="P3977" t="s">
        <v>24</v>
      </c>
      <c r="Q3977" t="str">
        <f t="shared" si="128"/>
        <v>formerly smoked</v>
      </c>
      <c r="Z3977">
        <v>61</v>
      </c>
      <c r="AA3977" s="8">
        <v>0</v>
      </c>
      <c r="AB3977">
        <v>65.209999999999994</v>
      </c>
      <c r="AC3977">
        <v>27.7</v>
      </c>
    </row>
    <row r="3978" spans="14:29" x14ac:dyDescent="0.35">
      <c r="N3978">
        <f t="shared" si="127"/>
        <v>5.6000000000000005</v>
      </c>
      <c r="O3978">
        <v>50</v>
      </c>
      <c r="P3978" t="s">
        <v>24</v>
      </c>
      <c r="Q3978" t="str">
        <f t="shared" si="128"/>
        <v>smokes</v>
      </c>
      <c r="Z3978">
        <v>50</v>
      </c>
      <c r="AA3978" s="8">
        <v>0</v>
      </c>
      <c r="AB3978">
        <v>119.77</v>
      </c>
      <c r="AC3978">
        <v>23.5</v>
      </c>
    </row>
    <row r="3979" spans="14:29" x14ac:dyDescent="0.35">
      <c r="N3979">
        <f t="shared" si="127"/>
        <v>4.3</v>
      </c>
      <c r="O3979">
        <v>41</v>
      </c>
      <c r="P3979" t="s">
        <v>16</v>
      </c>
      <c r="Q3979" t="str">
        <f t="shared" si="128"/>
        <v>formerly smoked</v>
      </c>
      <c r="Z3979">
        <v>41</v>
      </c>
      <c r="AA3979" s="8">
        <v>0</v>
      </c>
      <c r="AB3979">
        <v>102.39</v>
      </c>
      <c r="AC3979">
        <v>40.4</v>
      </c>
    </row>
    <row r="3980" spans="14:29" x14ac:dyDescent="0.35">
      <c r="N3980">
        <f t="shared" si="127"/>
        <v>1.7999999999999998</v>
      </c>
      <c r="O3980">
        <v>20</v>
      </c>
      <c r="P3980" t="s">
        <v>21</v>
      </c>
      <c r="Q3980" t="str">
        <f t="shared" si="128"/>
        <v>never smoked</v>
      </c>
      <c r="Z3980">
        <v>20</v>
      </c>
      <c r="AA3980" s="8">
        <v>0</v>
      </c>
      <c r="AB3980">
        <v>59.67</v>
      </c>
      <c r="AC3980">
        <v>27.7</v>
      </c>
    </row>
    <row r="3981" spans="14:29" x14ac:dyDescent="0.35">
      <c r="N3981">
        <f t="shared" si="127"/>
        <v>8.1999999999999993</v>
      </c>
      <c r="O3981">
        <v>67</v>
      </c>
      <c r="P3981" t="s">
        <v>21</v>
      </c>
      <c r="Q3981" t="str">
        <f t="shared" si="128"/>
        <v>never smoked</v>
      </c>
      <c r="Z3981">
        <v>67</v>
      </c>
      <c r="AA3981" s="8">
        <v>0</v>
      </c>
      <c r="AB3981">
        <v>83.16</v>
      </c>
      <c r="AC3981">
        <v>28.3</v>
      </c>
    </row>
    <row r="3982" spans="14:29" x14ac:dyDescent="0.35">
      <c r="N3982">
        <f t="shared" si="127"/>
        <v>4.9000000000000004</v>
      </c>
      <c r="O3982">
        <v>45</v>
      </c>
      <c r="P3982" t="s">
        <v>22</v>
      </c>
      <c r="Q3982" t="str">
        <f t="shared" si="128"/>
        <v>smokes</v>
      </c>
      <c r="Z3982">
        <v>45</v>
      </c>
      <c r="AA3982" s="8">
        <v>0</v>
      </c>
      <c r="AB3982">
        <v>218.1</v>
      </c>
      <c r="AC3982">
        <v>55</v>
      </c>
    </row>
    <row r="3983" spans="14:29" x14ac:dyDescent="0.35">
      <c r="N3983">
        <f t="shared" si="127"/>
        <v>8.8000000000000007</v>
      </c>
      <c r="O3983">
        <v>73</v>
      </c>
      <c r="P3983" t="s">
        <v>24</v>
      </c>
      <c r="Q3983" t="str">
        <f t="shared" si="128"/>
        <v>formerly smoked</v>
      </c>
      <c r="Z3983">
        <v>73</v>
      </c>
      <c r="AA3983" s="8">
        <v>0</v>
      </c>
      <c r="AB3983">
        <v>76.45</v>
      </c>
      <c r="AC3983">
        <v>28.7</v>
      </c>
    </row>
    <row r="3984" spans="14:29" x14ac:dyDescent="0.35">
      <c r="N3984">
        <f t="shared" si="127"/>
        <v>6</v>
      </c>
      <c r="O3984">
        <v>52</v>
      </c>
      <c r="P3984" t="s">
        <v>24</v>
      </c>
      <c r="Q3984" t="str">
        <f t="shared" si="128"/>
        <v>smokes</v>
      </c>
      <c r="Z3984">
        <v>52</v>
      </c>
      <c r="AA3984" s="8">
        <v>0</v>
      </c>
      <c r="AB3984">
        <v>200.46</v>
      </c>
      <c r="AC3984">
        <v>25</v>
      </c>
    </row>
    <row r="3985" spans="14:29" x14ac:dyDescent="0.35">
      <c r="N3985">
        <f t="shared" si="127"/>
        <v>5.8</v>
      </c>
      <c r="O3985">
        <v>51</v>
      </c>
      <c r="P3985" t="s">
        <v>16</v>
      </c>
      <c r="Q3985" t="str">
        <f t="shared" si="128"/>
        <v>formerly smoked</v>
      </c>
      <c r="Z3985">
        <v>51</v>
      </c>
      <c r="AA3985" s="8">
        <v>0</v>
      </c>
      <c r="AB3985">
        <v>95.7</v>
      </c>
      <c r="AC3985">
        <v>24.8</v>
      </c>
    </row>
    <row r="3986" spans="14:29" x14ac:dyDescent="0.35">
      <c r="N3986">
        <f t="shared" si="127"/>
        <v>6.6000000000000005</v>
      </c>
      <c r="O3986">
        <v>56</v>
      </c>
      <c r="P3986" t="s">
        <v>21</v>
      </c>
      <c r="Q3986" t="str">
        <f t="shared" si="128"/>
        <v>never smoked</v>
      </c>
      <c r="Z3986">
        <v>56</v>
      </c>
      <c r="AA3986" s="8">
        <v>0</v>
      </c>
      <c r="AB3986">
        <v>70.23</v>
      </c>
      <c r="AC3986">
        <v>35.5</v>
      </c>
    </row>
    <row r="3987" spans="14:29" x14ac:dyDescent="0.35">
      <c r="N3987">
        <f t="shared" si="127"/>
        <v>5.5</v>
      </c>
      <c r="O3987">
        <v>49</v>
      </c>
      <c r="P3987" t="s">
        <v>24</v>
      </c>
      <c r="Q3987" t="str">
        <f t="shared" si="128"/>
        <v>smokes</v>
      </c>
      <c r="Z3987">
        <v>49</v>
      </c>
      <c r="AA3987" s="8">
        <v>0</v>
      </c>
      <c r="AB3987">
        <v>75.150000000000006</v>
      </c>
      <c r="AC3987">
        <v>25</v>
      </c>
    </row>
    <row r="3988" spans="14:29" x14ac:dyDescent="0.35">
      <c r="N3988">
        <f t="shared" si="127"/>
        <v>0.89999999999999991</v>
      </c>
      <c r="O3988">
        <v>10</v>
      </c>
      <c r="P3988" t="s">
        <v>24</v>
      </c>
      <c r="Q3988" t="str">
        <f t="shared" si="128"/>
        <v>never smoked</v>
      </c>
      <c r="Z3988">
        <v>10</v>
      </c>
      <c r="AA3988" s="8">
        <v>0</v>
      </c>
      <c r="AB3988">
        <v>95.8</v>
      </c>
      <c r="AC3988">
        <v>17.3</v>
      </c>
    </row>
    <row r="3989" spans="14:29" x14ac:dyDescent="0.35">
      <c r="N3989">
        <f t="shared" si="127"/>
        <v>5.8</v>
      </c>
      <c r="O3989">
        <v>51</v>
      </c>
      <c r="P3989" t="s">
        <v>24</v>
      </c>
      <c r="Q3989" t="str">
        <f t="shared" si="128"/>
        <v>smokes</v>
      </c>
      <c r="Z3989">
        <v>51</v>
      </c>
      <c r="AA3989" s="8">
        <v>0</v>
      </c>
      <c r="AB3989">
        <v>90.67</v>
      </c>
      <c r="AC3989">
        <v>37.799999999999997</v>
      </c>
    </row>
    <row r="3990" spans="14:29" x14ac:dyDescent="0.35">
      <c r="N3990">
        <f t="shared" si="127"/>
        <v>6.8000000000000007</v>
      </c>
      <c r="O3990">
        <v>57</v>
      </c>
      <c r="P3990" t="s">
        <v>16</v>
      </c>
      <c r="Q3990" t="str">
        <f t="shared" si="128"/>
        <v>formerly smoked</v>
      </c>
      <c r="Z3990">
        <v>57</v>
      </c>
      <c r="AA3990" s="8">
        <v>0</v>
      </c>
      <c r="AB3990">
        <v>84.79</v>
      </c>
      <c r="AC3990">
        <v>32.799999999999997</v>
      </c>
    </row>
    <row r="3991" spans="14:29" x14ac:dyDescent="0.35">
      <c r="N3991">
        <f t="shared" si="127"/>
        <v>9</v>
      </c>
      <c r="O3991">
        <v>76</v>
      </c>
      <c r="P3991" t="s">
        <v>24</v>
      </c>
      <c r="Q3991" t="str">
        <f t="shared" si="128"/>
        <v>formerly smoked</v>
      </c>
      <c r="Z3991">
        <v>76</v>
      </c>
      <c r="AA3991" s="8">
        <v>0</v>
      </c>
      <c r="AB3991">
        <v>147.5</v>
      </c>
      <c r="AC3991">
        <v>28.7</v>
      </c>
    </row>
    <row r="3992" spans="14:29" x14ac:dyDescent="0.35">
      <c r="N3992">
        <f t="shared" si="127"/>
        <v>2.7</v>
      </c>
      <c r="O3992">
        <v>28</v>
      </c>
      <c r="P3992" t="s">
        <v>16</v>
      </c>
      <c r="Q3992" t="str">
        <f t="shared" si="128"/>
        <v>formerly smoked</v>
      </c>
      <c r="Z3992">
        <v>28</v>
      </c>
      <c r="AA3992" s="8">
        <v>0</v>
      </c>
      <c r="AB3992">
        <v>134.12</v>
      </c>
      <c r="AC3992">
        <v>28.8</v>
      </c>
    </row>
    <row r="3993" spans="14:29" x14ac:dyDescent="0.35">
      <c r="N3993">
        <f t="shared" si="127"/>
        <v>6.8000000000000007</v>
      </c>
      <c r="O3993">
        <v>57</v>
      </c>
      <c r="P3993" t="s">
        <v>21</v>
      </c>
      <c r="Q3993" t="str">
        <f t="shared" si="128"/>
        <v>never smoked</v>
      </c>
      <c r="Z3993">
        <v>57</v>
      </c>
      <c r="AA3993" s="8">
        <v>0</v>
      </c>
      <c r="AB3993">
        <v>82.62</v>
      </c>
      <c r="AC3993">
        <v>28.4</v>
      </c>
    </row>
    <row r="3994" spans="14:29" x14ac:dyDescent="0.35">
      <c r="N3994">
        <f t="shared" si="127"/>
        <v>4.0999999999999996</v>
      </c>
      <c r="O3994">
        <v>39</v>
      </c>
      <c r="P3994" t="s">
        <v>16</v>
      </c>
      <c r="Q3994" t="str">
        <f t="shared" si="128"/>
        <v>formerly smoked</v>
      </c>
      <c r="Z3994">
        <v>39</v>
      </c>
      <c r="AA3994" s="8">
        <v>0</v>
      </c>
      <c r="AB3994">
        <v>125.11</v>
      </c>
      <c r="AC3994">
        <v>24.9</v>
      </c>
    </row>
    <row r="3995" spans="14:29" x14ac:dyDescent="0.35">
      <c r="N3995">
        <f t="shared" si="127"/>
        <v>4.3</v>
      </c>
      <c r="O3995">
        <v>41</v>
      </c>
      <c r="P3995" t="s">
        <v>16</v>
      </c>
      <c r="Q3995" t="str">
        <f t="shared" si="128"/>
        <v>formerly smoked</v>
      </c>
      <c r="Z3995">
        <v>41</v>
      </c>
      <c r="AA3995" s="8">
        <v>0</v>
      </c>
      <c r="AB3995">
        <v>92.14</v>
      </c>
      <c r="AC3995">
        <v>29.6</v>
      </c>
    </row>
    <row r="3996" spans="14:29" x14ac:dyDescent="0.35">
      <c r="N3996">
        <f t="shared" si="127"/>
        <v>8.6999999999999993</v>
      </c>
      <c r="O3996">
        <v>72</v>
      </c>
      <c r="P3996" t="s">
        <v>16</v>
      </c>
      <c r="Q3996" t="str">
        <f t="shared" si="128"/>
        <v>formerly smoked</v>
      </c>
      <c r="Z3996">
        <v>72</v>
      </c>
      <c r="AA3996" s="8">
        <v>0</v>
      </c>
      <c r="AB3996">
        <v>217.79</v>
      </c>
      <c r="AC3996">
        <v>26.1</v>
      </c>
    </row>
    <row r="3997" spans="14:29" x14ac:dyDescent="0.35">
      <c r="N3997">
        <f t="shared" si="127"/>
        <v>4.9000000000000004</v>
      </c>
      <c r="O3997">
        <v>45</v>
      </c>
      <c r="P3997" t="s">
        <v>22</v>
      </c>
      <c r="Q3997" t="str">
        <f t="shared" si="128"/>
        <v>smokes</v>
      </c>
      <c r="Z3997">
        <v>45</v>
      </c>
      <c r="AA3997" s="8">
        <v>0</v>
      </c>
      <c r="AB3997">
        <v>95.62</v>
      </c>
      <c r="AC3997">
        <v>29.5</v>
      </c>
    </row>
    <row r="3998" spans="14:29" x14ac:dyDescent="0.35">
      <c r="N3998">
        <f t="shared" si="127"/>
        <v>3.3000000000000003</v>
      </c>
      <c r="O3998">
        <v>33</v>
      </c>
      <c r="P3998" t="s">
        <v>21</v>
      </c>
      <c r="Q3998" t="str">
        <f t="shared" si="128"/>
        <v>never smoked</v>
      </c>
      <c r="Z3998">
        <v>33</v>
      </c>
      <c r="AA3998" s="8">
        <v>0</v>
      </c>
      <c r="AB3998">
        <v>93.8</v>
      </c>
      <c r="AC3998">
        <v>23.9</v>
      </c>
    </row>
    <row r="3999" spans="14:29" x14ac:dyDescent="0.35">
      <c r="N3999">
        <f t="shared" si="127"/>
        <v>7.5</v>
      </c>
      <c r="O3999">
        <v>62</v>
      </c>
      <c r="P3999" t="s">
        <v>22</v>
      </c>
      <c r="Q3999" t="str">
        <f t="shared" si="128"/>
        <v>smokes</v>
      </c>
      <c r="Z3999">
        <v>62</v>
      </c>
      <c r="AA3999" s="8">
        <v>0</v>
      </c>
      <c r="AB3999">
        <v>90.61</v>
      </c>
      <c r="AC3999">
        <v>25.8</v>
      </c>
    </row>
    <row r="4000" spans="14:29" x14ac:dyDescent="0.35">
      <c r="N4000">
        <f t="shared" si="127"/>
        <v>2.6</v>
      </c>
      <c r="O4000">
        <v>27</v>
      </c>
      <c r="P4000" t="s">
        <v>21</v>
      </c>
      <c r="Q4000" t="str">
        <f t="shared" si="128"/>
        <v>never smoked</v>
      </c>
      <c r="Z4000">
        <v>27</v>
      </c>
      <c r="AA4000" s="8">
        <v>0</v>
      </c>
      <c r="AB4000">
        <v>139.19999999999999</v>
      </c>
      <c r="AC4000">
        <v>36.200000000000003</v>
      </c>
    </row>
    <row r="4001" spans="14:29" x14ac:dyDescent="0.35">
      <c r="N4001">
        <f t="shared" si="127"/>
        <v>3</v>
      </c>
      <c r="O4001">
        <v>31</v>
      </c>
      <c r="P4001" t="s">
        <v>16</v>
      </c>
      <c r="Q4001" t="str">
        <f t="shared" si="128"/>
        <v>formerly smoked</v>
      </c>
      <c r="Z4001">
        <v>31</v>
      </c>
      <c r="AA4001" s="8">
        <v>0</v>
      </c>
      <c r="AB4001">
        <v>77.010000000000005</v>
      </c>
      <c r="AC4001">
        <v>31.3</v>
      </c>
    </row>
    <row r="4002" spans="14:29" x14ac:dyDescent="0.35">
      <c r="N4002">
        <f t="shared" si="127"/>
        <v>2.3000000000000003</v>
      </c>
      <c r="O4002">
        <v>24</v>
      </c>
      <c r="P4002" t="s">
        <v>21</v>
      </c>
      <c r="Q4002" t="str">
        <f t="shared" si="128"/>
        <v>never smoked</v>
      </c>
      <c r="Z4002">
        <v>24</v>
      </c>
      <c r="AA4002" s="8">
        <v>0</v>
      </c>
      <c r="AB4002">
        <v>105.26</v>
      </c>
      <c r="AC4002">
        <v>26.1</v>
      </c>
    </row>
    <row r="4003" spans="14:29" x14ac:dyDescent="0.35">
      <c r="N4003">
        <f t="shared" si="127"/>
        <v>0.2</v>
      </c>
      <c r="O4003">
        <v>1.88</v>
      </c>
      <c r="P4003" t="s">
        <v>24</v>
      </c>
      <c r="Q4003" t="str">
        <f t="shared" si="128"/>
        <v>never smoked</v>
      </c>
      <c r="Z4003">
        <v>1.88</v>
      </c>
      <c r="AA4003" s="8">
        <v>0</v>
      </c>
      <c r="AB4003">
        <v>68.349999999999994</v>
      </c>
      <c r="AC4003">
        <v>19.100000000000001</v>
      </c>
    </row>
    <row r="4004" spans="14:29" x14ac:dyDescent="0.35">
      <c r="N4004">
        <f t="shared" si="127"/>
        <v>2.7</v>
      </c>
      <c r="O4004">
        <v>28</v>
      </c>
      <c r="P4004" t="s">
        <v>21</v>
      </c>
      <c r="Q4004" t="str">
        <f t="shared" si="128"/>
        <v>never smoked</v>
      </c>
      <c r="Z4004">
        <v>28</v>
      </c>
      <c r="AA4004" s="8">
        <v>0</v>
      </c>
      <c r="AB4004">
        <v>99.07</v>
      </c>
      <c r="AC4004">
        <v>17.600000000000001</v>
      </c>
    </row>
    <row r="4005" spans="14:29" x14ac:dyDescent="0.35">
      <c r="N4005">
        <f t="shared" si="127"/>
        <v>2.3000000000000003</v>
      </c>
      <c r="O4005">
        <v>24</v>
      </c>
      <c r="P4005" t="s">
        <v>24</v>
      </c>
      <c r="Q4005" t="str">
        <f t="shared" si="128"/>
        <v>smokes</v>
      </c>
      <c r="Z4005">
        <v>24</v>
      </c>
      <c r="AA4005" s="8">
        <v>0</v>
      </c>
      <c r="AB4005">
        <v>147.74</v>
      </c>
      <c r="AC4005">
        <v>21.4</v>
      </c>
    </row>
    <row r="4006" spans="14:29" x14ac:dyDescent="0.35">
      <c r="N4006">
        <f t="shared" si="127"/>
        <v>2.9</v>
      </c>
      <c r="O4006">
        <v>30</v>
      </c>
      <c r="P4006" t="s">
        <v>24</v>
      </c>
      <c r="Q4006" t="str">
        <f t="shared" si="128"/>
        <v>smokes</v>
      </c>
      <c r="Z4006">
        <v>30</v>
      </c>
      <c r="AA4006" s="8">
        <v>0</v>
      </c>
      <c r="AB4006">
        <v>61.29</v>
      </c>
      <c r="AC4006">
        <v>24</v>
      </c>
    </row>
    <row r="4007" spans="14:29" x14ac:dyDescent="0.35">
      <c r="N4007">
        <f t="shared" si="127"/>
        <v>3.9000000000000004</v>
      </c>
      <c r="O4007">
        <v>38</v>
      </c>
      <c r="P4007" t="s">
        <v>21</v>
      </c>
      <c r="Q4007" t="str">
        <f t="shared" si="128"/>
        <v>never smoked</v>
      </c>
      <c r="Z4007">
        <v>38</v>
      </c>
      <c r="AA4007" s="8">
        <v>0</v>
      </c>
      <c r="AB4007">
        <v>98.92</v>
      </c>
      <c r="AC4007">
        <v>25.5</v>
      </c>
    </row>
    <row r="4008" spans="14:29" x14ac:dyDescent="0.35">
      <c r="N4008">
        <f t="shared" si="127"/>
        <v>0.1</v>
      </c>
      <c r="O4008">
        <v>1.64</v>
      </c>
      <c r="P4008" t="s">
        <v>24</v>
      </c>
      <c r="Q4008" t="str">
        <f t="shared" si="128"/>
        <v>never smoked</v>
      </c>
      <c r="Z4008">
        <v>1.64</v>
      </c>
      <c r="AA4008" s="8">
        <v>0</v>
      </c>
      <c r="AB4008">
        <v>90.74</v>
      </c>
      <c r="AC4008">
        <v>19.899999999999999</v>
      </c>
    </row>
    <row r="4009" spans="14:29" x14ac:dyDescent="0.35">
      <c r="N4009">
        <f t="shared" si="127"/>
        <v>0</v>
      </c>
      <c r="O4009">
        <v>0.72</v>
      </c>
      <c r="P4009" t="s">
        <v>24</v>
      </c>
      <c r="Q4009" t="str">
        <f t="shared" si="128"/>
        <v>never smoked</v>
      </c>
      <c r="Z4009">
        <v>0.72</v>
      </c>
      <c r="AA4009" s="8">
        <v>0</v>
      </c>
      <c r="AB4009">
        <v>159.79</v>
      </c>
      <c r="AC4009">
        <v>19.899999999999999</v>
      </c>
    </row>
    <row r="4010" spans="14:29" x14ac:dyDescent="0.35">
      <c r="N4010">
        <f t="shared" si="127"/>
        <v>6.8000000000000007</v>
      </c>
      <c r="O4010">
        <v>57</v>
      </c>
      <c r="P4010" t="s">
        <v>21</v>
      </c>
      <c r="Q4010" t="str">
        <f t="shared" si="128"/>
        <v>never smoked</v>
      </c>
      <c r="Z4010">
        <v>57</v>
      </c>
      <c r="AA4010" s="8">
        <v>0</v>
      </c>
      <c r="AB4010">
        <v>233.47</v>
      </c>
      <c r="AC4010">
        <v>35.5</v>
      </c>
    </row>
    <row r="4011" spans="14:29" x14ac:dyDescent="0.35">
      <c r="N4011">
        <f t="shared" si="127"/>
        <v>2.6</v>
      </c>
      <c r="O4011">
        <v>27</v>
      </c>
      <c r="P4011" t="s">
        <v>22</v>
      </c>
      <c r="Q4011" t="str">
        <f t="shared" si="128"/>
        <v>smokes</v>
      </c>
      <c r="Z4011">
        <v>27</v>
      </c>
      <c r="AA4011" s="8">
        <v>0</v>
      </c>
      <c r="AB4011">
        <v>85.53</v>
      </c>
      <c r="AC4011">
        <v>26.9</v>
      </c>
    </row>
    <row r="4012" spans="14:29" x14ac:dyDescent="0.35">
      <c r="N4012">
        <f t="shared" si="127"/>
        <v>2.9</v>
      </c>
      <c r="O4012">
        <v>30</v>
      </c>
      <c r="P4012" t="s">
        <v>21</v>
      </c>
      <c r="Q4012" t="str">
        <f t="shared" si="128"/>
        <v>never smoked</v>
      </c>
      <c r="Z4012">
        <v>30</v>
      </c>
      <c r="AA4012" s="8">
        <v>0</v>
      </c>
      <c r="AB4012">
        <v>76.7</v>
      </c>
      <c r="AC4012">
        <v>24.2</v>
      </c>
    </row>
    <row r="4013" spans="14:29" x14ac:dyDescent="0.35">
      <c r="N4013">
        <f t="shared" si="127"/>
        <v>4.5</v>
      </c>
      <c r="O4013">
        <v>42</v>
      </c>
      <c r="P4013" t="s">
        <v>21</v>
      </c>
      <c r="Q4013" t="str">
        <f t="shared" si="128"/>
        <v>never smoked</v>
      </c>
      <c r="Z4013">
        <v>42</v>
      </c>
      <c r="AA4013" s="8">
        <v>0</v>
      </c>
      <c r="AB4013">
        <v>67.87</v>
      </c>
      <c r="AC4013">
        <v>30</v>
      </c>
    </row>
    <row r="4014" spans="14:29" x14ac:dyDescent="0.35">
      <c r="N4014">
        <f t="shared" si="127"/>
        <v>3.7</v>
      </c>
      <c r="O4014">
        <v>36</v>
      </c>
      <c r="P4014" t="s">
        <v>21</v>
      </c>
      <c r="Q4014" t="str">
        <f t="shared" si="128"/>
        <v>never smoked</v>
      </c>
      <c r="Z4014">
        <v>36</v>
      </c>
      <c r="AA4014" s="8">
        <v>0</v>
      </c>
      <c r="AB4014">
        <v>77.260000000000005</v>
      </c>
      <c r="AC4014">
        <v>30.9</v>
      </c>
    </row>
    <row r="4015" spans="14:29" x14ac:dyDescent="0.35">
      <c r="N4015">
        <f t="shared" si="127"/>
        <v>4.8</v>
      </c>
      <c r="O4015">
        <v>44</v>
      </c>
      <c r="P4015" t="s">
        <v>21</v>
      </c>
      <c r="Q4015" t="str">
        <f t="shared" si="128"/>
        <v>never smoked</v>
      </c>
      <c r="Z4015">
        <v>44</v>
      </c>
      <c r="AA4015" s="8">
        <v>0</v>
      </c>
      <c r="AB4015">
        <v>91.28</v>
      </c>
      <c r="AC4015">
        <v>26.5</v>
      </c>
    </row>
    <row r="4016" spans="14:29" x14ac:dyDescent="0.35">
      <c r="N4016">
        <f t="shared" si="127"/>
        <v>7.1</v>
      </c>
      <c r="O4016">
        <v>59</v>
      </c>
      <c r="P4016" t="s">
        <v>21</v>
      </c>
      <c r="Q4016" t="str">
        <f t="shared" si="128"/>
        <v>never smoked</v>
      </c>
      <c r="Z4016">
        <v>59</v>
      </c>
      <c r="AA4016" s="8">
        <v>0</v>
      </c>
      <c r="AB4016">
        <v>129.19</v>
      </c>
      <c r="AC4016">
        <v>30.6</v>
      </c>
    </row>
    <row r="4017" spans="14:29" x14ac:dyDescent="0.35">
      <c r="N4017">
        <f t="shared" si="127"/>
        <v>7.4</v>
      </c>
      <c r="O4017">
        <v>61</v>
      </c>
      <c r="P4017" t="s">
        <v>16</v>
      </c>
      <c r="Q4017" t="str">
        <f t="shared" si="128"/>
        <v>formerly smoked</v>
      </c>
      <c r="Z4017">
        <v>61</v>
      </c>
      <c r="AA4017" s="8">
        <v>0</v>
      </c>
      <c r="AB4017">
        <v>97.86</v>
      </c>
      <c r="AC4017">
        <v>19.100000000000001</v>
      </c>
    </row>
    <row r="4018" spans="14:29" x14ac:dyDescent="0.35">
      <c r="N4018">
        <f t="shared" si="127"/>
        <v>1.6</v>
      </c>
      <c r="O4018">
        <v>18</v>
      </c>
      <c r="P4018" t="s">
        <v>16</v>
      </c>
      <c r="Q4018" t="str">
        <f t="shared" si="128"/>
        <v>formerly smoked</v>
      </c>
      <c r="Z4018">
        <v>18</v>
      </c>
      <c r="AA4018" s="8">
        <v>0</v>
      </c>
      <c r="AB4018">
        <v>112.33</v>
      </c>
      <c r="AC4018">
        <v>23.2</v>
      </c>
    </row>
    <row r="4019" spans="14:29" x14ac:dyDescent="0.35">
      <c r="N4019">
        <f t="shared" si="127"/>
        <v>4.8</v>
      </c>
      <c r="O4019">
        <v>44</v>
      </c>
      <c r="P4019" t="s">
        <v>22</v>
      </c>
      <c r="Q4019" t="str">
        <f t="shared" si="128"/>
        <v>smokes</v>
      </c>
      <c r="Z4019">
        <v>44</v>
      </c>
      <c r="AA4019" s="8">
        <v>0</v>
      </c>
      <c r="AB4019">
        <v>110.41</v>
      </c>
      <c r="AC4019">
        <v>30.5</v>
      </c>
    </row>
    <row r="4020" spans="14:29" x14ac:dyDescent="0.35">
      <c r="N4020">
        <f t="shared" si="127"/>
        <v>1.4000000000000001</v>
      </c>
      <c r="O4020">
        <v>16</v>
      </c>
      <c r="P4020" t="s">
        <v>24</v>
      </c>
      <c r="Q4020" t="str">
        <f t="shared" si="128"/>
        <v>never smoked</v>
      </c>
      <c r="Z4020">
        <v>16</v>
      </c>
      <c r="AA4020" s="8">
        <v>0</v>
      </c>
      <c r="AB4020">
        <v>91.58</v>
      </c>
      <c r="AC4020">
        <v>15.8</v>
      </c>
    </row>
    <row r="4021" spans="14:29" x14ac:dyDescent="0.35">
      <c r="N4021">
        <f t="shared" si="127"/>
        <v>1.1000000000000001</v>
      </c>
      <c r="O4021">
        <v>13</v>
      </c>
      <c r="P4021" t="s">
        <v>21</v>
      </c>
      <c r="Q4021" t="str">
        <f t="shared" si="128"/>
        <v>never smoked</v>
      </c>
      <c r="Z4021">
        <v>13</v>
      </c>
      <c r="AA4021" s="8">
        <v>0</v>
      </c>
      <c r="AB4021">
        <v>58.86</v>
      </c>
      <c r="AC4021">
        <v>16.899999999999999</v>
      </c>
    </row>
    <row r="4022" spans="14:29" x14ac:dyDescent="0.35">
      <c r="N4022">
        <f t="shared" si="127"/>
        <v>0.8</v>
      </c>
      <c r="O4022">
        <v>9</v>
      </c>
      <c r="P4022" t="s">
        <v>24</v>
      </c>
      <c r="Q4022" t="str">
        <f t="shared" si="128"/>
        <v>never smoked</v>
      </c>
      <c r="Z4022">
        <v>9</v>
      </c>
      <c r="AA4022" s="8">
        <v>0</v>
      </c>
      <c r="AB4022">
        <v>76.88</v>
      </c>
      <c r="AC4022">
        <v>18</v>
      </c>
    </row>
    <row r="4023" spans="14:29" x14ac:dyDescent="0.35">
      <c r="N4023">
        <f t="shared" si="127"/>
        <v>0</v>
      </c>
      <c r="O4023">
        <v>0.16</v>
      </c>
      <c r="P4023" t="s">
        <v>24</v>
      </c>
      <c r="Q4023" t="str">
        <f t="shared" si="128"/>
        <v>never smoked</v>
      </c>
      <c r="Z4023">
        <v>0.16</v>
      </c>
      <c r="AA4023" s="8">
        <v>0</v>
      </c>
      <c r="AB4023">
        <v>109.52</v>
      </c>
      <c r="AC4023">
        <v>13.9</v>
      </c>
    </row>
    <row r="4024" spans="14:29" x14ac:dyDescent="0.35">
      <c r="N4024">
        <f t="shared" si="127"/>
        <v>9.6999999999999993</v>
      </c>
      <c r="O4024">
        <v>81</v>
      </c>
      <c r="P4024" t="s">
        <v>21</v>
      </c>
      <c r="Q4024" t="str">
        <f t="shared" si="128"/>
        <v>never smoked</v>
      </c>
      <c r="Z4024">
        <v>81</v>
      </c>
      <c r="AA4024" s="8">
        <v>0</v>
      </c>
      <c r="AB4024">
        <v>181.23</v>
      </c>
      <c r="AC4024">
        <v>36.700000000000003</v>
      </c>
    </row>
    <row r="4025" spans="14:29" x14ac:dyDescent="0.35">
      <c r="N4025">
        <f t="shared" si="127"/>
        <v>3.9000000000000004</v>
      </c>
      <c r="O4025">
        <v>38</v>
      </c>
      <c r="P4025" t="s">
        <v>16</v>
      </c>
      <c r="Q4025" t="str">
        <f t="shared" si="128"/>
        <v>formerly smoked</v>
      </c>
      <c r="Z4025">
        <v>38</v>
      </c>
      <c r="AA4025" s="8">
        <v>0</v>
      </c>
      <c r="AB4025">
        <v>103.58</v>
      </c>
      <c r="AC4025">
        <v>30.8</v>
      </c>
    </row>
    <row r="4026" spans="14:29" x14ac:dyDescent="0.35">
      <c r="N4026">
        <f t="shared" si="127"/>
        <v>7</v>
      </c>
      <c r="O4026">
        <v>58</v>
      </c>
      <c r="P4026" t="s">
        <v>21</v>
      </c>
      <c r="Q4026" t="str">
        <f t="shared" si="128"/>
        <v>never smoked</v>
      </c>
      <c r="Z4026">
        <v>58</v>
      </c>
      <c r="AA4026" s="8">
        <v>0</v>
      </c>
      <c r="AB4026">
        <v>81.96</v>
      </c>
      <c r="AC4026">
        <v>34.6</v>
      </c>
    </row>
    <row r="4027" spans="14:29" x14ac:dyDescent="0.35">
      <c r="N4027">
        <f t="shared" si="127"/>
        <v>0.5</v>
      </c>
      <c r="O4027">
        <v>5</v>
      </c>
      <c r="P4027" t="s">
        <v>24</v>
      </c>
      <c r="Q4027" t="str">
        <f t="shared" si="128"/>
        <v>never smoked</v>
      </c>
      <c r="Z4027">
        <v>5</v>
      </c>
      <c r="AA4027" s="8">
        <v>0</v>
      </c>
      <c r="AB4027">
        <v>104.55</v>
      </c>
      <c r="AC4027">
        <v>16.3</v>
      </c>
    </row>
    <row r="4028" spans="14:29" x14ac:dyDescent="0.35">
      <c r="N4028">
        <f t="shared" si="127"/>
        <v>7.8000000000000007</v>
      </c>
      <c r="O4028">
        <v>64</v>
      </c>
      <c r="P4028" t="s">
        <v>16</v>
      </c>
      <c r="Q4028" t="str">
        <f t="shared" si="128"/>
        <v>formerly smoked</v>
      </c>
      <c r="Z4028">
        <v>64</v>
      </c>
      <c r="AA4028" s="8">
        <v>0</v>
      </c>
      <c r="AB4028">
        <v>76.12</v>
      </c>
      <c r="AC4028">
        <v>38.200000000000003</v>
      </c>
    </row>
    <row r="4029" spans="14:29" x14ac:dyDescent="0.35">
      <c r="N4029">
        <f t="shared" si="127"/>
        <v>3.9000000000000004</v>
      </c>
      <c r="O4029">
        <v>38</v>
      </c>
      <c r="P4029" t="s">
        <v>21</v>
      </c>
      <c r="Q4029" t="str">
        <f t="shared" si="128"/>
        <v>never smoked</v>
      </c>
      <c r="Z4029">
        <v>38</v>
      </c>
      <c r="AA4029" s="8">
        <v>0</v>
      </c>
      <c r="AB4029">
        <v>64.27</v>
      </c>
      <c r="AC4029">
        <v>27.3</v>
      </c>
    </row>
    <row r="4030" spans="14:29" x14ac:dyDescent="0.35">
      <c r="N4030">
        <f t="shared" si="127"/>
        <v>6.6000000000000005</v>
      </c>
      <c r="O4030">
        <v>56</v>
      </c>
      <c r="P4030" t="s">
        <v>22</v>
      </c>
      <c r="Q4030" t="str">
        <f t="shared" si="128"/>
        <v>smokes</v>
      </c>
      <c r="Z4030">
        <v>56</v>
      </c>
      <c r="AA4030" s="8">
        <v>0</v>
      </c>
      <c r="AB4030">
        <v>200.98</v>
      </c>
      <c r="AC4030">
        <v>30.4</v>
      </c>
    </row>
    <row r="4031" spans="14:29" x14ac:dyDescent="0.35">
      <c r="N4031">
        <f t="shared" si="127"/>
        <v>7</v>
      </c>
      <c r="O4031">
        <v>58</v>
      </c>
      <c r="P4031" t="s">
        <v>21</v>
      </c>
      <c r="Q4031" t="str">
        <f t="shared" si="128"/>
        <v>never smoked</v>
      </c>
      <c r="Z4031">
        <v>58</v>
      </c>
      <c r="AA4031" s="8">
        <v>0</v>
      </c>
      <c r="AB4031">
        <v>101.96</v>
      </c>
      <c r="AC4031">
        <v>34.5</v>
      </c>
    </row>
    <row r="4032" spans="14:29" x14ac:dyDescent="0.35">
      <c r="N4032">
        <f t="shared" si="127"/>
        <v>0.8</v>
      </c>
      <c r="O4032">
        <v>9</v>
      </c>
      <c r="P4032" t="s">
        <v>24</v>
      </c>
      <c r="Q4032" t="str">
        <f t="shared" si="128"/>
        <v>never smoked</v>
      </c>
      <c r="Z4032">
        <v>9</v>
      </c>
      <c r="AA4032" s="8">
        <v>0</v>
      </c>
      <c r="AB4032">
        <v>84.17</v>
      </c>
      <c r="AC4032">
        <v>17.399999999999999</v>
      </c>
    </row>
    <row r="4033" spans="14:29" x14ac:dyDescent="0.35">
      <c r="N4033">
        <f t="shared" si="127"/>
        <v>3.4000000000000004</v>
      </c>
      <c r="O4033">
        <v>34</v>
      </c>
      <c r="P4033" t="s">
        <v>21</v>
      </c>
      <c r="Q4033" t="str">
        <f t="shared" si="128"/>
        <v>never smoked</v>
      </c>
      <c r="Z4033">
        <v>34</v>
      </c>
      <c r="AA4033" s="8">
        <v>0</v>
      </c>
      <c r="AB4033">
        <v>85.79</v>
      </c>
      <c r="AC4033">
        <v>32</v>
      </c>
    </row>
    <row r="4034" spans="14:29" x14ac:dyDescent="0.35">
      <c r="N4034">
        <f t="shared" si="127"/>
        <v>9.3999999999999986</v>
      </c>
      <c r="O4034">
        <v>79</v>
      </c>
      <c r="P4034" t="s">
        <v>24</v>
      </c>
      <c r="Q4034" t="str">
        <f t="shared" si="128"/>
        <v>formerly smoked</v>
      </c>
      <c r="Z4034">
        <v>79</v>
      </c>
      <c r="AA4034" s="8">
        <v>0</v>
      </c>
      <c r="AB4034">
        <v>71.459999999999994</v>
      </c>
      <c r="AC4034">
        <v>33.4</v>
      </c>
    </row>
    <row r="4035" spans="14:29" x14ac:dyDescent="0.35">
      <c r="N4035">
        <f t="shared" ref="N4035:N4098" si="129">_xlfn.PERCENTRANK.EXC(O:O,O4035,2)*10</f>
        <v>7.5</v>
      </c>
      <c r="O4035">
        <v>62</v>
      </c>
      <c r="P4035" t="s">
        <v>22</v>
      </c>
      <c r="Q4035" t="str">
        <f t="shared" ref="Q4035:Q4098" si="130">IF(P4035="Unknown",IF(N4035&gt;=7,"formerly smoked",IF(N4035&gt;=2,"smokes","never smoked")),P4035)</f>
        <v>smokes</v>
      </c>
      <c r="Z4035">
        <v>62</v>
      </c>
      <c r="AA4035" s="8">
        <v>0</v>
      </c>
      <c r="AB4035">
        <v>95.49</v>
      </c>
      <c r="AC4035">
        <v>40.200000000000003</v>
      </c>
    </row>
    <row r="4036" spans="14:29" x14ac:dyDescent="0.35">
      <c r="N4036">
        <f t="shared" si="129"/>
        <v>7.3</v>
      </c>
      <c r="O4036">
        <v>60</v>
      </c>
      <c r="P4036" t="s">
        <v>22</v>
      </c>
      <c r="Q4036" t="str">
        <f t="shared" si="130"/>
        <v>smokes</v>
      </c>
      <c r="Z4036">
        <v>60</v>
      </c>
      <c r="AA4036" s="8">
        <v>0</v>
      </c>
      <c r="AB4036">
        <v>87.62</v>
      </c>
      <c r="AC4036">
        <v>30.1</v>
      </c>
    </row>
    <row r="4037" spans="14:29" x14ac:dyDescent="0.35">
      <c r="N4037">
        <f t="shared" si="129"/>
        <v>4.5</v>
      </c>
      <c r="O4037">
        <v>42</v>
      </c>
      <c r="P4037" t="s">
        <v>22</v>
      </c>
      <c r="Q4037" t="str">
        <f t="shared" si="130"/>
        <v>smokes</v>
      </c>
      <c r="Z4037">
        <v>42</v>
      </c>
      <c r="AA4037" s="8">
        <v>0</v>
      </c>
      <c r="AB4037">
        <v>118.55</v>
      </c>
      <c r="AC4037">
        <v>46.2</v>
      </c>
    </row>
    <row r="4038" spans="14:29" x14ac:dyDescent="0.35">
      <c r="N4038">
        <f t="shared" si="129"/>
        <v>7.1</v>
      </c>
      <c r="O4038">
        <v>59</v>
      </c>
      <c r="P4038" t="s">
        <v>22</v>
      </c>
      <c r="Q4038" t="str">
        <f t="shared" si="130"/>
        <v>smokes</v>
      </c>
      <c r="Z4038">
        <v>59</v>
      </c>
      <c r="AA4038" s="8">
        <v>0</v>
      </c>
      <c r="AB4038">
        <v>82.14</v>
      </c>
      <c r="AC4038">
        <v>35.6</v>
      </c>
    </row>
    <row r="4039" spans="14:29" x14ac:dyDescent="0.35">
      <c r="N4039">
        <f t="shared" si="129"/>
        <v>6.3</v>
      </c>
      <c r="O4039">
        <v>54</v>
      </c>
      <c r="P4039" t="s">
        <v>22</v>
      </c>
      <c r="Q4039" t="str">
        <f t="shared" si="130"/>
        <v>smokes</v>
      </c>
      <c r="Z4039">
        <v>54</v>
      </c>
      <c r="AA4039" s="8">
        <v>0</v>
      </c>
      <c r="AB4039">
        <v>219.67</v>
      </c>
      <c r="AC4039">
        <v>29.4</v>
      </c>
    </row>
    <row r="4040" spans="14:29" x14ac:dyDescent="0.35">
      <c r="N4040">
        <f t="shared" si="129"/>
        <v>7.1</v>
      </c>
      <c r="O4040">
        <v>59</v>
      </c>
      <c r="P4040" t="s">
        <v>21</v>
      </c>
      <c r="Q4040" t="str">
        <f t="shared" si="130"/>
        <v>never smoked</v>
      </c>
      <c r="Z4040">
        <v>59</v>
      </c>
      <c r="AA4040" s="8">
        <v>0</v>
      </c>
      <c r="AB4040">
        <v>135.84</v>
      </c>
      <c r="AC4040">
        <v>27.3</v>
      </c>
    </row>
    <row r="4041" spans="14:29" x14ac:dyDescent="0.35">
      <c r="N4041">
        <f t="shared" si="129"/>
        <v>1.3</v>
      </c>
      <c r="O4041">
        <v>15</v>
      </c>
      <c r="P4041" t="s">
        <v>24</v>
      </c>
      <c r="Q4041" t="str">
        <f t="shared" si="130"/>
        <v>never smoked</v>
      </c>
      <c r="Z4041">
        <v>15</v>
      </c>
      <c r="AA4041" s="8">
        <v>0</v>
      </c>
      <c r="AB4041">
        <v>74.83</v>
      </c>
      <c r="AC4041">
        <v>17.399999999999999</v>
      </c>
    </row>
    <row r="4042" spans="14:29" x14ac:dyDescent="0.35">
      <c r="N4042">
        <f t="shared" si="129"/>
        <v>1.2</v>
      </c>
      <c r="O4042">
        <v>14</v>
      </c>
      <c r="P4042" t="s">
        <v>24</v>
      </c>
      <c r="Q4042" t="str">
        <f t="shared" si="130"/>
        <v>never smoked</v>
      </c>
      <c r="Z4042">
        <v>14</v>
      </c>
      <c r="AA4042" s="8">
        <v>0</v>
      </c>
      <c r="AB4042">
        <v>60.37</v>
      </c>
      <c r="AC4042">
        <v>26.9</v>
      </c>
    </row>
    <row r="4043" spans="14:29" x14ac:dyDescent="0.35">
      <c r="N4043">
        <f t="shared" si="129"/>
        <v>0.5</v>
      </c>
      <c r="O4043">
        <v>5</v>
      </c>
      <c r="P4043" t="s">
        <v>24</v>
      </c>
      <c r="Q4043" t="str">
        <f t="shared" si="130"/>
        <v>never smoked</v>
      </c>
      <c r="Z4043">
        <v>5</v>
      </c>
      <c r="AA4043" s="8">
        <v>0</v>
      </c>
      <c r="AB4043">
        <v>67.28</v>
      </c>
      <c r="AC4043">
        <v>17.7</v>
      </c>
    </row>
    <row r="4044" spans="14:29" x14ac:dyDescent="0.35">
      <c r="N4044">
        <f t="shared" si="129"/>
        <v>1.5</v>
      </c>
      <c r="O4044">
        <v>17</v>
      </c>
      <c r="P4044" t="s">
        <v>24</v>
      </c>
      <c r="Q4044" t="str">
        <f t="shared" si="130"/>
        <v>never smoked</v>
      </c>
      <c r="Z4044">
        <v>17</v>
      </c>
      <c r="AA4044" s="8">
        <v>0</v>
      </c>
      <c r="AB4044">
        <v>77.790000000000006</v>
      </c>
      <c r="AC4044">
        <v>23.6</v>
      </c>
    </row>
    <row r="4045" spans="14:29" x14ac:dyDescent="0.35">
      <c r="N4045">
        <f t="shared" si="129"/>
        <v>1.1000000000000001</v>
      </c>
      <c r="O4045">
        <v>13</v>
      </c>
      <c r="P4045" t="s">
        <v>24</v>
      </c>
      <c r="Q4045" t="str">
        <f t="shared" si="130"/>
        <v>never smoked</v>
      </c>
      <c r="Z4045">
        <v>13</v>
      </c>
      <c r="AA4045" s="8">
        <v>0</v>
      </c>
      <c r="AB4045">
        <v>88.51</v>
      </c>
      <c r="AC4045">
        <v>27.7</v>
      </c>
    </row>
    <row r="4046" spans="14:29" x14ac:dyDescent="0.35">
      <c r="N4046">
        <f t="shared" si="129"/>
        <v>5.3000000000000007</v>
      </c>
      <c r="O4046">
        <v>48</v>
      </c>
      <c r="P4046" t="s">
        <v>22</v>
      </c>
      <c r="Q4046" t="str">
        <f t="shared" si="130"/>
        <v>smokes</v>
      </c>
      <c r="Z4046">
        <v>48</v>
      </c>
      <c r="AA4046" s="8">
        <v>0</v>
      </c>
      <c r="AB4046">
        <v>90.38</v>
      </c>
      <c r="AC4046">
        <v>38</v>
      </c>
    </row>
    <row r="4047" spans="14:29" x14ac:dyDescent="0.35">
      <c r="N4047">
        <f t="shared" si="129"/>
        <v>3.8</v>
      </c>
      <c r="O4047">
        <v>37</v>
      </c>
      <c r="P4047" t="s">
        <v>21</v>
      </c>
      <c r="Q4047" t="str">
        <f t="shared" si="130"/>
        <v>never smoked</v>
      </c>
      <c r="Z4047">
        <v>37</v>
      </c>
      <c r="AA4047" s="8">
        <v>0</v>
      </c>
      <c r="AB4047">
        <v>156.69</v>
      </c>
      <c r="AC4047">
        <v>35.200000000000003</v>
      </c>
    </row>
    <row r="4048" spans="14:29" x14ac:dyDescent="0.35">
      <c r="N4048">
        <f t="shared" si="129"/>
        <v>8.4</v>
      </c>
      <c r="O4048">
        <v>69</v>
      </c>
      <c r="P4048" t="s">
        <v>21</v>
      </c>
      <c r="Q4048" t="str">
        <f t="shared" si="130"/>
        <v>never smoked</v>
      </c>
      <c r="Z4048">
        <v>69</v>
      </c>
      <c r="AA4048" s="8">
        <v>0</v>
      </c>
      <c r="AB4048">
        <v>207.6</v>
      </c>
      <c r="AC4048">
        <v>28.1</v>
      </c>
    </row>
    <row r="4049" spans="14:29" x14ac:dyDescent="0.35">
      <c r="N4049">
        <f t="shared" si="129"/>
        <v>8.9</v>
      </c>
      <c r="O4049">
        <v>74</v>
      </c>
      <c r="P4049" t="s">
        <v>16</v>
      </c>
      <c r="Q4049" t="str">
        <f t="shared" si="130"/>
        <v>formerly smoked</v>
      </c>
      <c r="Z4049">
        <v>74</v>
      </c>
      <c r="AA4049" s="8">
        <v>0</v>
      </c>
      <c r="AB4049">
        <v>158.9</v>
      </c>
      <c r="AC4049">
        <v>32.4</v>
      </c>
    </row>
    <row r="4050" spans="14:29" x14ac:dyDescent="0.35">
      <c r="N4050">
        <f t="shared" si="129"/>
        <v>6.3</v>
      </c>
      <c r="O4050">
        <v>54</v>
      </c>
      <c r="P4050" t="s">
        <v>16</v>
      </c>
      <c r="Q4050" t="str">
        <f t="shared" si="130"/>
        <v>formerly smoked</v>
      </c>
      <c r="Z4050">
        <v>54</v>
      </c>
      <c r="AA4050" s="8">
        <v>0</v>
      </c>
      <c r="AB4050">
        <v>247.97</v>
      </c>
      <c r="AC4050">
        <v>36.1</v>
      </c>
    </row>
    <row r="4051" spans="14:29" x14ac:dyDescent="0.35">
      <c r="N4051">
        <f t="shared" si="129"/>
        <v>7.8000000000000007</v>
      </c>
      <c r="O4051">
        <v>64</v>
      </c>
      <c r="P4051" t="s">
        <v>21</v>
      </c>
      <c r="Q4051" t="str">
        <f t="shared" si="130"/>
        <v>never smoked</v>
      </c>
      <c r="Z4051">
        <v>64</v>
      </c>
      <c r="AA4051" s="8">
        <v>0</v>
      </c>
      <c r="AB4051">
        <v>114.71</v>
      </c>
      <c r="AC4051">
        <v>30.6</v>
      </c>
    </row>
    <row r="4052" spans="14:29" x14ac:dyDescent="0.35">
      <c r="N4052">
        <f t="shared" si="129"/>
        <v>2.5</v>
      </c>
      <c r="O4052">
        <v>26</v>
      </c>
      <c r="P4052" t="s">
        <v>21</v>
      </c>
      <c r="Q4052" t="str">
        <f t="shared" si="130"/>
        <v>never smoked</v>
      </c>
      <c r="Z4052">
        <v>26</v>
      </c>
      <c r="AA4052" s="8">
        <v>0</v>
      </c>
      <c r="AB4052">
        <v>58.55</v>
      </c>
      <c r="AC4052">
        <v>29</v>
      </c>
    </row>
    <row r="4053" spans="14:29" x14ac:dyDescent="0.35">
      <c r="N4053">
        <f t="shared" si="129"/>
        <v>6.5</v>
      </c>
      <c r="O4053">
        <v>55</v>
      </c>
      <c r="P4053" t="s">
        <v>21</v>
      </c>
      <c r="Q4053" t="str">
        <f t="shared" si="130"/>
        <v>never smoked</v>
      </c>
      <c r="Z4053">
        <v>55</v>
      </c>
      <c r="AA4053" s="8">
        <v>0</v>
      </c>
      <c r="AB4053">
        <v>231.15</v>
      </c>
      <c r="AC4053">
        <v>22.3</v>
      </c>
    </row>
    <row r="4054" spans="14:29" x14ac:dyDescent="0.35">
      <c r="N4054">
        <f t="shared" si="129"/>
        <v>8.9</v>
      </c>
      <c r="O4054">
        <v>74</v>
      </c>
      <c r="P4054" t="s">
        <v>16</v>
      </c>
      <c r="Q4054" t="str">
        <f t="shared" si="130"/>
        <v>formerly smoked</v>
      </c>
      <c r="Z4054">
        <v>74</v>
      </c>
      <c r="AA4054" s="8">
        <v>0</v>
      </c>
      <c r="AB4054">
        <v>68.180000000000007</v>
      </c>
      <c r="AC4054">
        <v>27.3</v>
      </c>
    </row>
    <row r="4055" spans="14:29" x14ac:dyDescent="0.35">
      <c r="N4055">
        <f t="shared" si="129"/>
        <v>0</v>
      </c>
      <c r="O4055">
        <v>0.48</v>
      </c>
      <c r="P4055" t="s">
        <v>24</v>
      </c>
      <c r="Q4055" t="str">
        <f t="shared" si="130"/>
        <v>never smoked</v>
      </c>
      <c r="Z4055">
        <v>0.48</v>
      </c>
      <c r="AA4055" s="8">
        <v>0</v>
      </c>
      <c r="AB4055">
        <v>118.75</v>
      </c>
      <c r="AC4055">
        <v>17.399999999999999</v>
      </c>
    </row>
    <row r="4056" spans="14:29" x14ac:dyDescent="0.35">
      <c r="N4056">
        <f t="shared" si="129"/>
        <v>4.3</v>
      </c>
      <c r="O4056">
        <v>41</v>
      </c>
      <c r="P4056" t="s">
        <v>16</v>
      </c>
      <c r="Q4056" t="str">
        <f t="shared" si="130"/>
        <v>formerly smoked</v>
      </c>
      <c r="Z4056">
        <v>41</v>
      </c>
      <c r="AA4056" s="8">
        <v>0</v>
      </c>
      <c r="AB4056">
        <v>186.54</v>
      </c>
      <c r="AC4056">
        <v>39</v>
      </c>
    </row>
    <row r="4057" spans="14:29" x14ac:dyDescent="0.35">
      <c r="N4057">
        <f t="shared" si="129"/>
        <v>8.2999999999999989</v>
      </c>
      <c r="O4057">
        <v>68</v>
      </c>
      <c r="P4057" t="s">
        <v>21</v>
      </c>
      <c r="Q4057" t="str">
        <f t="shared" si="130"/>
        <v>never smoked</v>
      </c>
      <c r="Z4057">
        <v>68</v>
      </c>
      <c r="AA4057" s="8">
        <v>0</v>
      </c>
      <c r="AB4057">
        <v>96.14</v>
      </c>
      <c r="AC4057">
        <v>26.7</v>
      </c>
    </row>
    <row r="4058" spans="14:29" x14ac:dyDescent="0.35">
      <c r="N4058">
        <f t="shared" si="129"/>
        <v>0.8</v>
      </c>
      <c r="O4058">
        <v>9</v>
      </c>
      <c r="P4058" t="s">
        <v>24</v>
      </c>
      <c r="Q4058" t="str">
        <f t="shared" si="130"/>
        <v>never smoked</v>
      </c>
      <c r="Z4058">
        <v>9</v>
      </c>
      <c r="AA4058" s="8">
        <v>0</v>
      </c>
      <c r="AB4058">
        <v>69.52</v>
      </c>
      <c r="AC4058">
        <v>24.2</v>
      </c>
    </row>
    <row r="4059" spans="14:29" x14ac:dyDescent="0.35">
      <c r="N4059">
        <f t="shared" si="129"/>
        <v>3.7</v>
      </c>
      <c r="O4059">
        <v>36</v>
      </c>
      <c r="P4059" t="s">
        <v>22</v>
      </c>
      <c r="Q4059" t="str">
        <f t="shared" si="130"/>
        <v>smokes</v>
      </c>
      <c r="Z4059">
        <v>36</v>
      </c>
      <c r="AA4059" s="8">
        <v>0</v>
      </c>
      <c r="AB4059">
        <v>101.93</v>
      </c>
      <c r="AC4059">
        <v>22.8</v>
      </c>
    </row>
    <row r="4060" spans="14:29" x14ac:dyDescent="0.35">
      <c r="N4060">
        <f t="shared" si="129"/>
        <v>1.5</v>
      </c>
      <c r="O4060">
        <v>17</v>
      </c>
      <c r="P4060" t="s">
        <v>24</v>
      </c>
      <c r="Q4060" t="str">
        <f t="shared" si="130"/>
        <v>never smoked</v>
      </c>
      <c r="Z4060">
        <v>17</v>
      </c>
      <c r="AA4060" s="8">
        <v>0</v>
      </c>
      <c r="AB4060">
        <v>71.58</v>
      </c>
      <c r="AC4060">
        <v>25.6</v>
      </c>
    </row>
    <row r="4061" spans="14:29" x14ac:dyDescent="0.35">
      <c r="N4061">
        <f t="shared" si="129"/>
        <v>2.3000000000000003</v>
      </c>
      <c r="O4061">
        <v>24</v>
      </c>
      <c r="P4061" t="s">
        <v>22</v>
      </c>
      <c r="Q4061" t="str">
        <f t="shared" si="130"/>
        <v>smokes</v>
      </c>
      <c r="Z4061">
        <v>24</v>
      </c>
      <c r="AA4061" s="8">
        <v>0</v>
      </c>
      <c r="AB4061">
        <v>83.1</v>
      </c>
      <c r="AC4061">
        <v>21.9</v>
      </c>
    </row>
    <row r="4062" spans="14:29" x14ac:dyDescent="0.35">
      <c r="N4062">
        <f t="shared" si="129"/>
        <v>8.4</v>
      </c>
      <c r="O4062">
        <v>69</v>
      </c>
      <c r="P4062" t="s">
        <v>21</v>
      </c>
      <c r="Q4062" t="str">
        <f t="shared" si="130"/>
        <v>never smoked</v>
      </c>
      <c r="Z4062">
        <v>69</v>
      </c>
      <c r="AA4062" s="8">
        <v>0</v>
      </c>
      <c r="AB4062">
        <v>110.96</v>
      </c>
      <c r="AC4062">
        <v>25.9</v>
      </c>
    </row>
    <row r="4063" spans="14:29" x14ac:dyDescent="0.35">
      <c r="N4063">
        <f t="shared" si="129"/>
        <v>3.9000000000000004</v>
      </c>
      <c r="O4063">
        <v>38</v>
      </c>
      <c r="P4063" t="s">
        <v>24</v>
      </c>
      <c r="Q4063" t="str">
        <f t="shared" si="130"/>
        <v>smokes</v>
      </c>
      <c r="Z4063">
        <v>38</v>
      </c>
      <c r="AA4063" s="8">
        <v>0</v>
      </c>
      <c r="AB4063">
        <v>122.83</v>
      </c>
      <c r="AC4063">
        <v>30.6</v>
      </c>
    </row>
    <row r="4064" spans="14:29" x14ac:dyDescent="0.35">
      <c r="N4064">
        <f t="shared" si="129"/>
        <v>8.4</v>
      </c>
      <c r="O4064">
        <v>69</v>
      </c>
      <c r="P4064" t="s">
        <v>16</v>
      </c>
      <c r="Q4064" t="str">
        <f t="shared" si="130"/>
        <v>formerly smoked</v>
      </c>
      <c r="Z4064">
        <v>69</v>
      </c>
      <c r="AA4064" s="8">
        <v>0</v>
      </c>
      <c r="AB4064">
        <v>91.65</v>
      </c>
      <c r="AC4064">
        <v>25.7</v>
      </c>
    </row>
    <row r="4065" spans="14:29" x14ac:dyDescent="0.35">
      <c r="N4065">
        <f t="shared" si="129"/>
        <v>3.2</v>
      </c>
      <c r="O4065">
        <v>32</v>
      </c>
      <c r="P4065" t="s">
        <v>24</v>
      </c>
      <c r="Q4065" t="str">
        <f t="shared" si="130"/>
        <v>smokes</v>
      </c>
      <c r="Z4065">
        <v>32</v>
      </c>
      <c r="AA4065" s="8">
        <v>0</v>
      </c>
      <c r="AB4065">
        <v>84.1</v>
      </c>
      <c r="AC4065">
        <v>33.299999999999997</v>
      </c>
    </row>
    <row r="4066" spans="14:29" x14ac:dyDescent="0.35">
      <c r="N4066">
        <f t="shared" si="129"/>
        <v>2.4</v>
      </c>
      <c r="O4066">
        <v>25</v>
      </c>
      <c r="P4066" t="s">
        <v>22</v>
      </c>
      <c r="Q4066" t="str">
        <f t="shared" si="130"/>
        <v>smokes</v>
      </c>
      <c r="Z4066">
        <v>25</v>
      </c>
      <c r="AA4066" s="8">
        <v>0</v>
      </c>
      <c r="AB4066">
        <v>118.85</v>
      </c>
      <c r="AC4066">
        <v>23.8</v>
      </c>
    </row>
    <row r="4067" spans="14:29" x14ac:dyDescent="0.35">
      <c r="N4067">
        <f t="shared" si="129"/>
        <v>0.2</v>
      </c>
      <c r="O4067">
        <v>2</v>
      </c>
      <c r="P4067" t="s">
        <v>24</v>
      </c>
      <c r="Q4067" t="str">
        <f t="shared" si="130"/>
        <v>never smoked</v>
      </c>
      <c r="Z4067">
        <v>2</v>
      </c>
      <c r="AA4067" s="8">
        <v>0</v>
      </c>
      <c r="AB4067">
        <v>89.32</v>
      </c>
      <c r="AC4067">
        <v>17.2</v>
      </c>
    </row>
    <row r="4068" spans="14:29" x14ac:dyDescent="0.35">
      <c r="N4068">
        <f t="shared" si="129"/>
        <v>9.3999999999999986</v>
      </c>
      <c r="O4068">
        <v>79</v>
      </c>
      <c r="P4068" t="s">
        <v>24</v>
      </c>
      <c r="Q4068" t="str">
        <f t="shared" si="130"/>
        <v>formerly smoked</v>
      </c>
      <c r="Z4068">
        <v>79</v>
      </c>
      <c r="AA4068" s="8">
        <v>0</v>
      </c>
      <c r="AB4068">
        <v>128.72</v>
      </c>
      <c r="AC4068">
        <v>31</v>
      </c>
    </row>
    <row r="4069" spans="14:29" x14ac:dyDescent="0.35">
      <c r="N4069">
        <f t="shared" si="129"/>
        <v>2.7</v>
      </c>
      <c r="O4069">
        <v>28</v>
      </c>
      <c r="P4069" t="s">
        <v>21</v>
      </c>
      <c r="Q4069" t="str">
        <f t="shared" si="130"/>
        <v>never smoked</v>
      </c>
      <c r="Z4069">
        <v>28</v>
      </c>
      <c r="AA4069" s="8">
        <v>0</v>
      </c>
      <c r="AB4069">
        <v>98.05</v>
      </c>
      <c r="AC4069">
        <v>24.7</v>
      </c>
    </row>
    <row r="4070" spans="14:29" x14ac:dyDescent="0.35">
      <c r="N4070">
        <f t="shared" si="129"/>
        <v>1.4000000000000001</v>
      </c>
      <c r="O4070">
        <v>16</v>
      </c>
      <c r="P4070" t="s">
        <v>21</v>
      </c>
      <c r="Q4070" t="str">
        <f t="shared" si="130"/>
        <v>never smoked</v>
      </c>
      <c r="Z4070">
        <v>16</v>
      </c>
      <c r="AA4070" s="8">
        <v>0</v>
      </c>
      <c r="AB4070">
        <v>102.1</v>
      </c>
      <c r="AC4070">
        <v>27.1</v>
      </c>
    </row>
    <row r="4071" spans="14:29" x14ac:dyDescent="0.35">
      <c r="N4071">
        <f t="shared" si="129"/>
        <v>3</v>
      </c>
      <c r="O4071">
        <v>31</v>
      </c>
      <c r="P4071" t="s">
        <v>22</v>
      </c>
      <c r="Q4071" t="str">
        <f t="shared" si="130"/>
        <v>smokes</v>
      </c>
      <c r="Z4071">
        <v>31</v>
      </c>
      <c r="AA4071" s="8">
        <v>0</v>
      </c>
      <c r="AB4071">
        <v>108.62</v>
      </c>
      <c r="AC4071">
        <v>28.1</v>
      </c>
    </row>
    <row r="4072" spans="14:29" x14ac:dyDescent="0.35">
      <c r="N4072">
        <f t="shared" si="129"/>
        <v>8.1000000000000014</v>
      </c>
      <c r="O4072">
        <v>66</v>
      </c>
      <c r="P4072" t="s">
        <v>22</v>
      </c>
      <c r="Q4072" t="str">
        <f t="shared" si="130"/>
        <v>smokes</v>
      </c>
      <c r="Z4072">
        <v>66</v>
      </c>
      <c r="AA4072" s="8">
        <v>0</v>
      </c>
      <c r="AB4072">
        <v>96.19</v>
      </c>
      <c r="AC4072">
        <v>38.299999999999997</v>
      </c>
    </row>
    <row r="4073" spans="14:29" x14ac:dyDescent="0.35">
      <c r="N4073">
        <f t="shared" si="129"/>
        <v>6.8000000000000007</v>
      </c>
      <c r="O4073">
        <v>57</v>
      </c>
      <c r="P4073" t="s">
        <v>16</v>
      </c>
      <c r="Q4073" t="str">
        <f t="shared" si="130"/>
        <v>formerly smoked</v>
      </c>
      <c r="Z4073">
        <v>57</v>
      </c>
      <c r="AA4073" s="8">
        <v>0</v>
      </c>
      <c r="AB4073">
        <v>98.07</v>
      </c>
      <c r="AC4073">
        <v>50.9</v>
      </c>
    </row>
    <row r="4074" spans="14:29" x14ac:dyDescent="0.35">
      <c r="N4074">
        <f t="shared" si="129"/>
        <v>7.4</v>
      </c>
      <c r="O4074">
        <v>61</v>
      </c>
      <c r="P4074" t="s">
        <v>16</v>
      </c>
      <c r="Q4074" t="str">
        <f t="shared" si="130"/>
        <v>formerly smoked</v>
      </c>
      <c r="Z4074">
        <v>61</v>
      </c>
      <c r="AA4074" s="8">
        <v>0</v>
      </c>
      <c r="AB4074">
        <v>71.400000000000006</v>
      </c>
      <c r="AC4074">
        <v>29.2</v>
      </c>
    </row>
    <row r="4075" spans="14:29" x14ac:dyDescent="0.35">
      <c r="N4075">
        <f t="shared" si="129"/>
        <v>8.9</v>
      </c>
      <c r="O4075">
        <v>74</v>
      </c>
      <c r="P4075" t="s">
        <v>16</v>
      </c>
      <c r="Q4075" t="str">
        <f t="shared" si="130"/>
        <v>formerly smoked</v>
      </c>
      <c r="Z4075">
        <v>74</v>
      </c>
      <c r="AA4075" s="8">
        <v>0</v>
      </c>
      <c r="AB4075">
        <v>82.27</v>
      </c>
      <c r="AC4075">
        <v>23.6</v>
      </c>
    </row>
    <row r="4076" spans="14:29" x14ac:dyDescent="0.35">
      <c r="N4076">
        <f t="shared" si="129"/>
        <v>8.5</v>
      </c>
      <c r="O4076">
        <v>70</v>
      </c>
      <c r="P4076" t="s">
        <v>21</v>
      </c>
      <c r="Q4076" t="str">
        <f t="shared" si="130"/>
        <v>never smoked</v>
      </c>
      <c r="Z4076">
        <v>70</v>
      </c>
      <c r="AA4076" s="8">
        <v>0</v>
      </c>
      <c r="AB4076">
        <v>158.33000000000001</v>
      </c>
      <c r="AC4076">
        <v>33.5</v>
      </c>
    </row>
    <row r="4077" spans="14:29" x14ac:dyDescent="0.35">
      <c r="N4077">
        <f t="shared" si="129"/>
        <v>0.70000000000000007</v>
      </c>
      <c r="O4077">
        <v>8</v>
      </c>
      <c r="P4077" t="s">
        <v>24</v>
      </c>
      <c r="Q4077" t="str">
        <f t="shared" si="130"/>
        <v>never smoked</v>
      </c>
      <c r="Z4077">
        <v>8</v>
      </c>
      <c r="AA4077" s="8">
        <v>0</v>
      </c>
      <c r="AB4077">
        <v>102.5</v>
      </c>
      <c r="AC4077">
        <v>16.3</v>
      </c>
    </row>
    <row r="4078" spans="14:29" x14ac:dyDescent="0.35">
      <c r="N4078">
        <f t="shared" si="129"/>
        <v>5.5</v>
      </c>
      <c r="O4078">
        <v>49</v>
      </c>
      <c r="P4078" t="s">
        <v>24</v>
      </c>
      <c r="Q4078" t="str">
        <f t="shared" si="130"/>
        <v>smokes</v>
      </c>
      <c r="Z4078">
        <v>49</v>
      </c>
      <c r="AA4078" s="8">
        <v>0</v>
      </c>
      <c r="AB4078">
        <v>72.180000000000007</v>
      </c>
      <c r="AC4078">
        <v>30.8</v>
      </c>
    </row>
    <row r="4079" spans="14:29" x14ac:dyDescent="0.35">
      <c r="N4079">
        <f t="shared" si="129"/>
        <v>2.9</v>
      </c>
      <c r="O4079">
        <v>30</v>
      </c>
      <c r="P4079" t="s">
        <v>21</v>
      </c>
      <c r="Q4079" t="str">
        <f t="shared" si="130"/>
        <v>never smoked</v>
      </c>
      <c r="Z4079">
        <v>30</v>
      </c>
      <c r="AA4079" s="8">
        <v>0</v>
      </c>
      <c r="AB4079">
        <v>95.94</v>
      </c>
      <c r="AC4079">
        <v>31.1</v>
      </c>
    </row>
    <row r="4080" spans="14:29" x14ac:dyDescent="0.35">
      <c r="N4080">
        <f t="shared" si="129"/>
        <v>5.8</v>
      </c>
      <c r="O4080">
        <v>51</v>
      </c>
      <c r="P4080" t="s">
        <v>16</v>
      </c>
      <c r="Q4080" t="str">
        <f t="shared" si="130"/>
        <v>formerly smoked</v>
      </c>
      <c r="Z4080">
        <v>51</v>
      </c>
      <c r="AA4080" s="8">
        <v>0</v>
      </c>
      <c r="AB4080">
        <v>87.15</v>
      </c>
      <c r="AC4080">
        <v>26.4</v>
      </c>
    </row>
    <row r="4081" spans="14:29" x14ac:dyDescent="0.35">
      <c r="N4081">
        <f t="shared" si="129"/>
        <v>0.89999999999999991</v>
      </c>
      <c r="O4081">
        <v>10</v>
      </c>
      <c r="P4081" t="s">
        <v>16</v>
      </c>
      <c r="Q4081" t="str">
        <f t="shared" si="130"/>
        <v>formerly smoked</v>
      </c>
      <c r="Z4081">
        <v>10</v>
      </c>
      <c r="AA4081" s="8">
        <v>0</v>
      </c>
      <c r="AB4081">
        <v>82.59</v>
      </c>
      <c r="AC4081">
        <v>18.600000000000001</v>
      </c>
    </row>
    <row r="4082" spans="14:29" x14ac:dyDescent="0.35">
      <c r="N4082">
        <f t="shared" si="129"/>
        <v>3.4000000000000004</v>
      </c>
      <c r="O4082">
        <v>34</v>
      </c>
      <c r="P4082" t="s">
        <v>16</v>
      </c>
      <c r="Q4082" t="str">
        <f t="shared" si="130"/>
        <v>formerly smoked</v>
      </c>
      <c r="Z4082">
        <v>34</v>
      </c>
      <c r="AA4082" s="8">
        <v>0</v>
      </c>
      <c r="AB4082">
        <v>89.31</v>
      </c>
      <c r="AC4082">
        <v>37.299999999999997</v>
      </c>
    </row>
    <row r="4083" spans="14:29" x14ac:dyDescent="0.35">
      <c r="N4083">
        <f t="shared" si="129"/>
        <v>4.2</v>
      </c>
      <c r="O4083">
        <v>40</v>
      </c>
      <c r="P4083" t="s">
        <v>21</v>
      </c>
      <c r="Q4083" t="str">
        <f t="shared" si="130"/>
        <v>never smoked</v>
      </c>
      <c r="Z4083">
        <v>40</v>
      </c>
      <c r="AA4083" s="8">
        <v>0</v>
      </c>
      <c r="AB4083">
        <v>64.84</v>
      </c>
      <c r="AC4083">
        <v>26.6</v>
      </c>
    </row>
    <row r="4084" spans="14:29" x14ac:dyDescent="0.35">
      <c r="N4084">
        <f t="shared" si="129"/>
        <v>0.3</v>
      </c>
      <c r="O4084">
        <v>3</v>
      </c>
      <c r="P4084" t="s">
        <v>24</v>
      </c>
      <c r="Q4084" t="str">
        <f t="shared" si="130"/>
        <v>never smoked</v>
      </c>
      <c r="Z4084">
        <v>3</v>
      </c>
      <c r="AA4084" s="8">
        <v>0</v>
      </c>
      <c r="AB4084">
        <v>107.52</v>
      </c>
      <c r="AC4084">
        <v>17.600000000000001</v>
      </c>
    </row>
    <row r="4085" spans="14:29" x14ac:dyDescent="0.35">
      <c r="N4085">
        <f t="shared" si="129"/>
        <v>4.9000000000000004</v>
      </c>
      <c r="O4085">
        <v>45</v>
      </c>
      <c r="P4085" t="s">
        <v>24</v>
      </c>
      <c r="Q4085" t="str">
        <f t="shared" si="130"/>
        <v>smokes</v>
      </c>
      <c r="Z4085">
        <v>45</v>
      </c>
      <c r="AA4085" s="8">
        <v>0</v>
      </c>
      <c r="AB4085">
        <v>92.76</v>
      </c>
      <c r="AC4085">
        <v>22.3</v>
      </c>
    </row>
    <row r="4086" spans="14:29" x14ac:dyDescent="0.35">
      <c r="N4086">
        <f t="shared" si="129"/>
        <v>0.4</v>
      </c>
      <c r="O4086">
        <v>4</v>
      </c>
      <c r="P4086" t="s">
        <v>24</v>
      </c>
      <c r="Q4086" t="str">
        <f t="shared" si="130"/>
        <v>never smoked</v>
      </c>
      <c r="Z4086">
        <v>4</v>
      </c>
      <c r="AA4086" s="8">
        <v>0</v>
      </c>
      <c r="AB4086">
        <v>79.16</v>
      </c>
      <c r="AC4086">
        <v>20.2</v>
      </c>
    </row>
    <row r="4087" spans="14:29" x14ac:dyDescent="0.35">
      <c r="N4087">
        <f t="shared" si="129"/>
        <v>6</v>
      </c>
      <c r="O4087">
        <v>52</v>
      </c>
      <c r="P4087" t="s">
        <v>21</v>
      </c>
      <c r="Q4087" t="str">
        <f t="shared" si="130"/>
        <v>never smoked</v>
      </c>
      <c r="Z4087">
        <v>52</v>
      </c>
      <c r="AA4087" s="8">
        <v>0</v>
      </c>
      <c r="AB4087">
        <v>87</v>
      </c>
      <c r="AC4087">
        <v>30.9</v>
      </c>
    </row>
    <row r="4088" spans="14:29" x14ac:dyDescent="0.35">
      <c r="N4088">
        <f t="shared" si="129"/>
        <v>8.2999999999999989</v>
      </c>
      <c r="O4088">
        <v>68</v>
      </c>
      <c r="P4088" t="s">
        <v>21</v>
      </c>
      <c r="Q4088" t="str">
        <f t="shared" si="130"/>
        <v>never smoked</v>
      </c>
      <c r="Z4088">
        <v>68</v>
      </c>
      <c r="AA4088" s="8">
        <v>0</v>
      </c>
      <c r="AB4088">
        <v>145.25</v>
      </c>
      <c r="AC4088">
        <v>31.5</v>
      </c>
    </row>
    <row r="4089" spans="14:29" x14ac:dyDescent="0.35">
      <c r="N4089">
        <f t="shared" si="129"/>
        <v>0.70000000000000007</v>
      </c>
      <c r="O4089">
        <v>8</v>
      </c>
      <c r="P4089" t="s">
        <v>24</v>
      </c>
      <c r="Q4089" t="str">
        <f t="shared" si="130"/>
        <v>never smoked</v>
      </c>
      <c r="Z4089">
        <v>8</v>
      </c>
      <c r="AA4089" s="8">
        <v>0</v>
      </c>
      <c r="AB4089">
        <v>125.14</v>
      </c>
      <c r="AC4089">
        <v>29.7</v>
      </c>
    </row>
    <row r="4090" spans="14:29" x14ac:dyDescent="0.35">
      <c r="N4090">
        <f t="shared" si="129"/>
        <v>9.8000000000000007</v>
      </c>
      <c r="O4090">
        <v>82</v>
      </c>
      <c r="P4090" t="s">
        <v>24</v>
      </c>
      <c r="Q4090" t="str">
        <f t="shared" si="130"/>
        <v>formerly smoked</v>
      </c>
      <c r="Z4090">
        <v>82</v>
      </c>
      <c r="AA4090" s="8">
        <v>0</v>
      </c>
      <c r="AB4090">
        <v>88.6</v>
      </c>
      <c r="AC4090">
        <v>32.5</v>
      </c>
    </row>
    <row r="4091" spans="14:29" x14ac:dyDescent="0.35">
      <c r="N4091">
        <f t="shared" si="129"/>
        <v>3.7</v>
      </c>
      <c r="O4091">
        <v>36</v>
      </c>
      <c r="P4091" t="s">
        <v>24</v>
      </c>
      <c r="Q4091" t="str">
        <f t="shared" si="130"/>
        <v>smokes</v>
      </c>
      <c r="Z4091">
        <v>36</v>
      </c>
      <c r="AA4091" s="8">
        <v>0</v>
      </c>
      <c r="AB4091">
        <v>57.59</v>
      </c>
      <c r="AC4091">
        <v>32.799999999999997</v>
      </c>
    </row>
    <row r="4092" spans="14:29" x14ac:dyDescent="0.35">
      <c r="N4092">
        <f t="shared" si="129"/>
        <v>4.5</v>
      </c>
      <c r="O4092">
        <v>42</v>
      </c>
      <c r="P4092" t="s">
        <v>21</v>
      </c>
      <c r="Q4092" t="str">
        <f t="shared" si="130"/>
        <v>never smoked</v>
      </c>
      <c r="Z4092">
        <v>42</v>
      </c>
      <c r="AA4092" s="8">
        <v>0</v>
      </c>
      <c r="AB4092">
        <v>59.43</v>
      </c>
      <c r="AC4092">
        <v>25.4</v>
      </c>
    </row>
    <row r="4093" spans="14:29" x14ac:dyDescent="0.35">
      <c r="N4093">
        <f t="shared" si="129"/>
        <v>2.6</v>
      </c>
      <c r="O4093">
        <v>27</v>
      </c>
      <c r="P4093" t="s">
        <v>24</v>
      </c>
      <c r="Q4093" t="str">
        <f t="shared" si="130"/>
        <v>smokes</v>
      </c>
      <c r="Z4093">
        <v>27</v>
      </c>
      <c r="AA4093" s="8">
        <v>0</v>
      </c>
      <c r="AB4093">
        <v>65.430000000000007</v>
      </c>
      <c r="AC4093">
        <v>27.2</v>
      </c>
    </row>
    <row r="4094" spans="14:29" x14ac:dyDescent="0.35">
      <c r="N4094">
        <f t="shared" si="129"/>
        <v>6.5</v>
      </c>
      <c r="O4094">
        <v>55</v>
      </c>
      <c r="P4094" t="s">
        <v>22</v>
      </c>
      <c r="Q4094" t="str">
        <f t="shared" si="130"/>
        <v>smokes</v>
      </c>
      <c r="Z4094">
        <v>55</v>
      </c>
      <c r="AA4094" s="8">
        <v>0</v>
      </c>
      <c r="AB4094">
        <v>154.03</v>
      </c>
      <c r="AC4094">
        <v>31.6</v>
      </c>
    </row>
    <row r="4095" spans="14:29" x14ac:dyDescent="0.35">
      <c r="N4095">
        <f t="shared" si="129"/>
        <v>3</v>
      </c>
      <c r="O4095">
        <v>31</v>
      </c>
      <c r="P4095" t="s">
        <v>21</v>
      </c>
      <c r="Q4095" t="str">
        <f t="shared" si="130"/>
        <v>never smoked</v>
      </c>
      <c r="Z4095">
        <v>31</v>
      </c>
      <c r="AA4095" s="8">
        <v>0</v>
      </c>
      <c r="AB4095">
        <v>139.81</v>
      </c>
      <c r="AC4095">
        <v>39.6</v>
      </c>
    </row>
    <row r="4096" spans="14:29" x14ac:dyDescent="0.35">
      <c r="N4096">
        <f t="shared" si="129"/>
        <v>9.8000000000000007</v>
      </c>
      <c r="O4096">
        <v>82</v>
      </c>
      <c r="P4096" t="s">
        <v>16</v>
      </c>
      <c r="Q4096" t="str">
        <f t="shared" si="130"/>
        <v>formerly smoked</v>
      </c>
      <c r="Z4096">
        <v>82</v>
      </c>
      <c r="AA4096" s="8">
        <v>0</v>
      </c>
      <c r="AB4096">
        <v>111.81</v>
      </c>
      <c r="AC4096">
        <v>19.8</v>
      </c>
    </row>
    <row r="4097" spans="14:29" x14ac:dyDescent="0.35">
      <c r="N4097">
        <f t="shared" si="129"/>
        <v>6.8000000000000007</v>
      </c>
      <c r="O4097">
        <v>57</v>
      </c>
      <c r="P4097" t="s">
        <v>21</v>
      </c>
      <c r="Q4097" t="str">
        <f t="shared" si="130"/>
        <v>never smoked</v>
      </c>
      <c r="Z4097">
        <v>57</v>
      </c>
      <c r="AA4097" s="8">
        <v>0</v>
      </c>
      <c r="AB4097">
        <v>106.84</v>
      </c>
      <c r="AC4097">
        <v>29.6</v>
      </c>
    </row>
    <row r="4098" spans="14:29" x14ac:dyDescent="0.35">
      <c r="N4098">
        <f t="shared" si="129"/>
        <v>9.2000000000000011</v>
      </c>
      <c r="O4098">
        <v>78</v>
      </c>
      <c r="P4098" t="s">
        <v>16</v>
      </c>
      <c r="Q4098" t="str">
        <f t="shared" si="130"/>
        <v>formerly smoked</v>
      </c>
      <c r="Z4098">
        <v>78</v>
      </c>
      <c r="AA4098" s="8">
        <v>0</v>
      </c>
      <c r="AB4098">
        <v>221.06</v>
      </c>
      <c r="AC4098">
        <v>25.5</v>
      </c>
    </row>
    <row r="4099" spans="14:29" x14ac:dyDescent="0.35">
      <c r="N4099">
        <f t="shared" ref="N4099:N4162" si="131">_xlfn.PERCENTRANK.EXC(O:O,O4099,2)*10</f>
        <v>6.5</v>
      </c>
      <c r="O4099">
        <v>55</v>
      </c>
      <c r="P4099" t="s">
        <v>16</v>
      </c>
      <c r="Q4099" t="str">
        <f t="shared" ref="Q4099:Q4162" si="132">IF(P4099="Unknown",IF(N4099&gt;=7,"formerly smoked",IF(N4099&gt;=2,"smokes","never smoked")),P4099)</f>
        <v>formerly smoked</v>
      </c>
      <c r="Z4099">
        <v>55</v>
      </c>
      <c r="AA4099" s="8">
        <v>0</v>
      </c>
      <c r="AB4099">
        <v>69.97</v>
      </c>
      <c r="AC4099">
        <v>25.8</v>
      </c>
    </row>
    <row r="4100" spans="14:29" x14ac:dyDescent="0.35">
      <c r="N4100">
        <f t="shared" si="131"/>
        <v>5.8</v>
      </c>
      <c r="O4100">
        <v>51</v>
      </c>
      <c r="P4100" t="s">
        <v>16</v>
      </c>
      <c r="Q4100" t="str">
        <f t="shared" si="132"/>
        <v>formerly smoked</v>
      </c>
      <c r="Z4100">
        <v>51</v>
      </c>
      <c r="AA4100" s="8">
        <v>0</v>
      </c>
      <c r="AB4100">
        <v>77.069999999999993</v>
      </c>
      <c r="AC4100">
        <v>32.1</v>
      </c>
    </row>
    <row r="4101" spans="14:29" x14ac:dyDescent="0.35">
      <c r="N4101">
        <f t="shared" si="131"/>
        <v>9.6</v>
      </c>
      <c r="O4101">
        <v>80</v>
      </c>
      <c r="P4101" t="s">
        <v>24</v>
      </c>
      <c r="Q4101" t="str">
        <f t="shared" si="132"/>
        <v>formerly smoked</v>
      </c>
      <c r="Z4101">
        <v>80</v>
      </c>
      <c r="AA4101" s="8">
        <v>0</v>
      </c>
      <c r="AB4101">
        <v>59.49</v>
      </c>
      <c r="AC4101">
        <v>25.6</v>
      </c>
    </row>
    <row r="4102" spans="14:29" x14ac:dyDescent="0.35">
      <c r="N4102">
        <f t="shared" si="131"/>
        <v>1.5</v>
      </c>
      <c r="O4102">
        <v>17</v>
      </c>
      <c r="P4102" t="s">
        <v>21</v>
      </c>
      <c r="Q4102" t="str">
        <f t="shared" si="132"/>
        <v>never smoked</v>
      </c>
      <c r="Z4102">
        <v>17</v>
      </c>
      <c r="AA4102" s="8">
        <v>0</v>
      </c>
      <c r="AB4102">
        <v>109.39</v>
      </c>
      <c r="AC4102">
        <v>26.3</v>
      </c>
    </row>
    <row r="4103" spans="14:29" x14ac:dyDescent="0.35">
      <c r="N4103">
        <f t="shared" si="131"/>
        <v>7.4</v>
      </c>
      <c r="O4103">
        <v>61</v>
      </c>
      <c r="P4103" t="s">
        <v>24</v>
      </c>
      <c r="Q4103" t="str">
        <f t="shared" si="132"/>
        <v>formerly smoked</v>
      </c>
      <c r="Z4103">
        <v>61</v>
      </c>
      <c r="AA4103" s="8">
        <v>0</v>
      </c>
      <c r="AB4103">
        <v>93.97</v>
      </c>
      <c r="AC4103">
        <v>39.4</v>
      </c>
    </row>
    <row r="4104" spans="14:29" x14ac:dyDescent="0.35">
      <c r="N4104">
        <f t="shared" si="131"/>
        <v>7.5</v>
      </c>
      <c r="O4104">
        <v>62</v>
      </c>
      <c r="P4104" t="s">
        <v>21</v>
      </c>
      <c r="Q4104" t="str">
        <f t="shared" si="132"/>
        <v>never smoked</v>
      </c>
      <c r="Z4104">
        <v>62</v>
      </c>
      <c r="AA4104" s="8">
        <v>0</v>
      </c>
      <c r="AB4104">
        <v>163.16999999999999</v>
      </c>
      <c r="AC4104">
        <v>25.6</v>
      </c>
    </row>
    <row r="4105" spans="14:29" x14ac:dyDescent="0.35">
      <c r="N4105">
        <f t="shared" si="131"/>
        <v>1.2</v>
      </c>
      <c r="O4105">
        <v>14</v>
      </c>
      <c r="P4105" t="s">
        <v>24</v>
      </c>
      <c r="Q4105" t="str">
        <f t="shared" si="132"/>
        <v>never smoked</v>
      </c>
      <c r="Z4105">
        <v>14</v>
      </c>
      <c r="AA4105" s="8">
        <v>0</v>
      </c>
      <c r="AB4105">
        <v>124.39</v>
      </c>
      <c r="AC4105">
        <v>34</v>
      </c>
    </row>
    <row r="4106" spans="14:29" x14ac:dyDescent="0.35">
      <c r="N4106">
        <f t="shared" si="131"/>
        <v>7.5</v>
      </c>
      <c r="O4106">
        <v>62</v>
      </c>
      <c r="P4106" t="s">
        <v>21</v>
      </c>
      <c r="Q4106" t="str">
        <f t="shared" si="132"/>
        <v>never smoked</v>
      </c>
      <c r="Z4106">
        <v>62</v>
      </c>
      <c r="AA4106" s="8">
        <v>0</v>
      </c>
      <c r="AB4106">
        <v>212.62</v>
      </c>
      <c r="AC4106">
        <v>35.799999999999997</v>
      </c>
    </row>
    <row r="4107" spans="14:29" x14ac:dyDescent="0.35">
      <c r="N4107">
        <f t="shared" si="131"/>
        <v>6.6000000000000005</v>
      </c>
      <c r="O4107">
        <v>56</v>
      </c>
      <c r="P4107" t="s">
        <v>22</v>
      </c>
      <c r="Q4107" t="str">
        <f t="shared" si="132"/>
        <v>smokes</v>
      </c>
      <c r="Z4107">
        <v>56</v>
      </c>
      <c r="AA4107" s="8">
        <v>0</v>
      </c>
      <c r="AB4107">
        <v>128.63</v>
      </c>
      <c r="AC4107">
        <v>24.9</v>
      </c>
    </row>
    <row r="4108" spans="14:29" x14ac:dyDescent="0.35">
      <c r="N4108">
        <f t="shared" si="131"/>
        <v>4.3</v>
      </c>
      <c r="O4108">
        <v>41</v>
      </c>
      <c r="P4108" t="s">
        <v>21</v>
      </c>
      <c r="Q4108" t="str">
        <f t="shared" si="132"/>
        <v>never smoked</v>
      </c>
      <c r="Z4108">
        <v>41</v>
      </c>
      <c r="AA4108" s="8">
        <v>0</v>
      </c>
      <c r="AB4108">
        <v>84.1</v>
      </c>
      <c r="AC4108">
        <v>29.3</v>
      </c>
    </row>
    <row r="4109" spans="14:29" x14ac:dyDescent="0.35">
      <c r="N4109">
        <f t="shared" si="131"/>
        <v>7.1</v>
      </c>
      <c r="O4109">
        <v>59</v>
      </c>
      <c r="P4109" t="s">
        <v>24</v>
      </c>
      <c r="Q4109" t="str">
        <f t="shared" si="132"/>
        <v>formerly smoked</v>
      </c>
      <c r="Z4109">
        <v>59</v>
      </c>
      <c r="AA4109" s="8">
        <v>0</v>
      </c>
      <c r="AB4109">
        <v>77.599999999999994</v>
      </c>
      <c r="AC4109">
        <v>23.4</v>
      </c>
    </row>
    <row r="4110" spans="14:29" x14ac:dyDescent="0.35">
      <c r="N4110">
        <f t="shared" si="131"/>
        <v>2.8000000000000003</v>
      </c>
      <c r="O4110">
        <v>29</v>
      </c>
      <c r="P4110" t="s">
        <v>24</v>
      </c>
      <c r="Q4110" t="str">
        <f t="shared" si="132"/>
        <v>smokes</v>
      </c>
      <c r="Z4110">
        <v>29</v>
      </c>
      <c r="AA4110" s="8">
        <v>0</v>
      </c>
      <c r="AB4110">
        <v>70.510000000000005</v>
      </c>
      <c r="AC4110">
        <v>24.5</v>
      </c>
    </row>
    <row r="4111" spans="14:29" x14ac:dyDescent="0.35">
      <c r="N4111">
        <f t="shared" si="131"/>
        <v>4.0999999999999996</v>
      </c>
      <c r="O4111">
        <v>39</v>
      </c>
      <c r="P4111" t="s">
        <v>24</v>
      </c>
      <c r="Q4111" t="str">
        <f t="shared" si="132"/>
        <v>smokes</v>
      </c>
      <c r="Z4111">
        <v>39</v>
      </c>
      <c r="AA4111" s="8">
        <v>0</v>
      </c>
      <c r="AB4111">
        <v>109.19</v>
      </c>
      <c r="AC4111">
        <v>29.8</v>
      </c>
    </row>
    <row r="4112" spans="14:29" x14ac:dyDescent="0.35">
      <c r="N4112">
        <f t="shared" si="131"/>
        <v>8.1000000000000014</v>
      </c>
      <c r="O4112">
        <v>66</v>
      </c>
      <c r="P4112" t="s">
        <v>24</v>
      </c>
      <c r="Q4112" t="str">
        <f t="shared" si="132"/>
        <v>formerly smoked</v>
      </c>
      <c r="Z4112">
        <v>66</v>
      </c>
      <c r="AA4112" s="8">
        <v>0</v>
      </c>
      <c r="AB4112">
        <v>55.23</v>
      </c>
      <c r="AC4112">
        <v>28.9</v>
      </c>
    </row>
    <row r="4113" spans="14:29" x14ac:dyDescent="0.35">
      <c r="N4113">
        <f t="shared" si="131"/>
        <v>3.5999999999999996</v>
      </c>
      <c r="O4113">
        <v>35</v>
      </c>
      <c r="P4113" t="s">
        <v>21</v>
      </c>
      <c r="Q4113" t="str">
        <f t="shared" si="132"/>
        <v>never smoked</v>
      </c>
      <c r="Z4113">
        <v>35</v>
      </c>
      <c r="AA4113" s="8">
        <v>0</v>
      </c>
      <c r="AB4113">
        <v>120.15</v>
      </c>
      <c r="AC4113">
        <v>27.3</v>
      </c>
    </row>
    <row r="4114" spans="14:29" x14ac:dyDescent="0.35">
      <c r="N4114">
        <f t="shared" si="131"/>
        <v>3.7</v>
      </c>
      <c r="O4114">
        <v>36</v>
      </c>
      <c r="P4114" t="s">
        <v>21</v>
      </c>
      <c r="Q4114" t="str">
        <f t="shared" si="132"/>
        <v>never smoked</v>
      </c>
      <c r="Z4114">
        <v>36</v>
      </c>
      <c r="AA4114" s="8">
        <v>0</v>
      </c>
      <c r="AB4114">
        <v>72.16</v>
      </c>
      <c r="AC4114">
        <v>23.2</v>
      </c>
    </row>
    <row r="4115" spans="14:29" x14ac:dyDescent="0.35">
      <c r="N4115">
        <f t="shared" si="131"/>
        <v>3.5999999999999996</v>
      </c>
      <c r="O4115">
        <v>35</v>
      </c>
      <c r="P4115" t="s">
        <v>24</v>
      </c>
      <c r="Q4115" t="str">
        <f t="shared" si="132"/>
        <v>smokes</v>
      </c>
      <c r="Z4115">
        <v>35</v>
      </c>
      <c r="AA4115" s="8">
        <v>0</v>
      </c>
      <c r="AB4115">
        <v>95.89</v>
      </c>
      <c r="AC4115">
        <v>34.200000000000003</v>
      </c>
    </row>
    <row r="4116" spans="14:29" x14ac:dyDescent="0.35">
      <c r="N4116">
        <f t="shared" si="131"/>
        <v>2.5</v>
      </c>
      <c r="O4116">
        <v>26</v>
      </c>
      <c r="P4116" t="s">
        <v>22</v>
      </c>
      <c r="Q4116" t="str">
        <f t="shared" si="132"/>
        <v>smokes</v>
      </c>
      <c r="Z4116">
        <v>26</v>
      </c>
      <c r="AA4116" s="8">
        <v>0</v>
      </c>
      <c r="AB4116">
        <v>64.680000000000007</v>
      </c>
      <c r="AC4116">
        <v>23.3</v>
      </c>
    </row>
    <row r="4117" spans="14:29" x14ac:dyDescent="0.35">
      <c r="N4117">
        <f t="shared" si="131"/>
        <v>3</v>
      </c>
      <c r="O4117">
        <v>31</v>
      </c>
      <c r="P4117" t="s">
        <v>16</v>
      </c>
      <c r="Q4117" t="str">
        <f t="shared" si="132"/>
        <v>formerly smoked</v>
      </c>
      <c r="Z4117">
        <v>31</v>
      </c>
      <c r="AA4117" s="8">
        <v>0</v>
      </c>
      <c r="AB4117">
        <v>70.510000000000005</v>
      </c>
      <c r="AC4117">
        <v>26.9</v>
      </c>
    </row>
    <row r="4118" spans="14:29" x14ac:dyDescent="0.35">
      <c r="N4118">
        <f t="shared" si="131"/>
        <v>6.6000000000000005</v>
      </c>
      <c r="O4118">
        <v>56</v>
      </c>
      <c r="P4118" t="s">
        <v>21</v>
      </c>
      <c r="Q4118" t="str">
        <f t="shared" si="132"/>
        <v>never smoked</v>
      </c>
      <c r="Z4118">
        <v>56</v>
      </c>
      <c r="AA4118" s="8">
        <v>0</v>
      </c>
      <c r="AB4118">
        <v>81.77</v>
      </c>
      <c r="AC4118">
        <v>21.8</v>
      </c>
    </row>
    <row r="4119" spans="14:29" x14ac:dyDescent="0.35">
      <c r="N4119">
        <f t="shared" si="131"/>
        <v>3.7</v>
      </c>
      <c r="O4119">
        <v>36</v>
      </c>
      <c r="P4119" t="s">
        <v>21</v>
      </c>
      <c r="Q4119" t="str">
        <f t="shared" si="132"/>
        <v>never smoked</v>
      </c>
      <c r="Z4119">
        <v>36</v>
      </c>
      <c r="AA4119" s="8">
        <v>0</v>
      </c>
      <c r="AB4119">
        <v>66.47</v>
      </c>
      <c r="AC4119">
        <v>26.9</v>
      </c>
    </row>
    <row r="4120" spans="14:29" x14ac:dyDescent="0.35">
      <c r="N4120">
        <f t="shared" si="131"/>
        <v>4.3</v>
      </c>
      <c r="O4120">
        <v>41</v>
      </c>
      <c r="P4120" t="s">
        <v>21</v>
      </c>
      <c r="Q4120" t="str">
        <f t="shared" si="132"/>
        <v>never smoked</v>
      </c>
      <c r="Z4120">
        <v>41</v>
      </c>
      <c r="AA4120" s="8">
        <v>0</v>
      </c>
      <c r="AB4120">
        <v>146.08000000000001</v>
      </c>
      <c r="AC4120">
        <v>29.9</v>
      </c>
    </row>
    <row r="4121" spans="14:29" x14ac:dyDescent="0.35">
      <c r="N4121">
        <f t="shared" si="131"/>
        <v>5.6000000000000005</v>
      </c>
      <c r="O4121">
        <v>50</v>
      </c>
      <c r="P4121" t="s">
        <v>21</v>
      </c>
      <c r="Q4121" t="str">
        <f t="shared" si="132"/>
        <v>never smoked</v>
      </c>
      <c r="Z4121">
        <v>50</v>
      </c>
      <c r="AA4121" s="8">
        <v>0</v>
      </c>
      <c r="AB4121">
        <v>91.68</v>
      </c>
      <c r="AC4121">
        <v>22.4</v>
      </c>
    </row>
    <row r="4122" spans="14:29" x14ac:dyDescent="0.35">
      <c r="N4122">
        <f t="shared" si="131"/>
        <v>4.5</v>
      </c>
      <c r="O4122">
        <v>42</v>
      </c>
      <c r="P4122" t="s">
        <v>21</v>
      </c>
      <c r="Q4122" t="str">
        <f t="shared" si="132"/>
        <v>never smoked</v>
      </c>
      <c r="Z4122">
        <v>42</v>
      </c>
      <c r="AA4122" s="8">
        <v>0</v>
      </c>
      <c r="AB4122">
        <v>108.96</v>
      </c>
      <c r="AC4122">
        <v>27.5</v>
      </c>
    </row>
    <row r="4123" spans="14:29" x14ac:dyDescent="0.35">
      <c r="N4123">
        <f t="shared" si="131"/>
        <v>9.3999999999999986</v>
      </c>
      <c r="O4123">
        <v>79</v>
      </c>
      <c r="P4123" t="s">
        <v>21</v>
      </c>
      <c r="Q4123" t="str">
        <f t="shared" si="132"/>
        <v>never smoked</v>
      </c>
      <c r="Z4123">
        <v>79</v>
      </c>
      <c r="AA4123" s="8">
        <v>0</v>
      </c>
      <c r="AB4123">
        <v>113.41</v>
      </c>
      <c r="AC4123">
        <v>35</v>
      </c>
    </row>
    <row r="4124" spans="14:29" x14ac:dyDescent="0.35">
      <c r="N4124">
        <f t="shared" si="131"/>
        <v>6.8000000000000007</v>
      </c>
      <c r="O4124">
        <v>57</v>
      </c>
      <c r="P4124" t="s">
        <v>21</v>
      </c>
      <c r="Q4124" t="str">
        <f t="shared" si="132"/>
        <v>never smoked</v>
      </c>
      <c r="Z4124">
        <v>57</v>
      </c>
      <c r="AA4124" s="8">
        <v>0</v>
      </c>
      <c r="AB4124">
        <v>111.08</v>
      </c>
      <c r="AC4124">
        <v>27.9</v>
      </c>
    </row>
    <row r="4125" spans="14:29" x14ac:dyDescent="0.35">
      <c r="N4125">
        <f t="shared" si="131"/>
        <v>8.2999999999999989</v>
      </c>
      <c r="O4125">
        <v>68</v>
      </c>
      <c r="P4125" t="s">
        <v>24</v>
      </c>
      <c r="Q4125" t="str">
        <f t="shared" si="132"/>
        <v>formerly smoked</v>
      </c>
      <c r="Z4125">
        <v>68</v>
      </c>
      <c r="AA4125" s="8">
        <v>0</v>
      </c>
      <c r="AB4125">
        <v>217.74</v>
      </c>
      <c r="AC4125">
        <v>25.5</v>
      </c>
    </row>
    <row r="4126" spans="14:29" x14ac:dyDescent="0.35">
      <c r="N4126">
        <f t="shared" si="131"/>
        <v>2.4</v>
      </c>
      <c r="O4126">
        <v>25</v>
      </c>
      <c r="P4126" t="s">
        <v>21</v>
      </c>
      <c r="Q4126" t="str">
        <f t="shared" si="132"/>
        <v>never smoked</v>
      </c>
      <c r="Z4126">
        <v>25</v>
      </c>
      <c r="AA4126" s="8">
        <v>0</v>
      </c>
      <c r="AB4126">
        <v>78.5</v>
      </c>
      <c r="AC4126">
        <v>28.6</v>
      </c>
    </row>
    <row r="4127" spans="14:29" x14ac:dyDescent="0.35">
      <c r="N4127">
        <f t="shared" si="131"/>
        <v>8.4</v>
      </c>
      <c r="O4127">
        <v>69</v>
      </c>
      <c r="P4127" t="s">
        <v>16</v>
      </c>
      <c r="Q4127" t="str">
        <f t="shared" si="132"/>
        <v>formerly smoked</v>
      </c>
      <c r="Z4127">
        <v>69</v>
      </c>
      <c r="AA4127" s="8">
        <v>0</v>
      </c>
      <c r="AB4127">
        <v>89.06</v>
      </c>
      <c r="AC4127">
        <v>34.799999999999997</v>
      </c>
    </row>
    <row r="4128" spans="14:29" x14ac:dyDescent="0.35">
      <c r="N4128">
        <f t="shared" si="131"/>
        <v>4.5</v>
      </c>
      <c r="O4128">
        <v>42</v>
      </c>
      <c r="P4128" t="s">
        <v>24</v>
      </c>
      <c r="Q4128" t="str">
        <f t="shared" si="132"/>
        <v>smokes</v>
      </c>
      <c r="Z4128">
        <v>42</v>
      </c>
      <c r="AA4128" s="8">
        <v>0</v>
      </c>
      <c r="AB4128">
        <v>74.8</v>
      </c>
      <c r="AC4128">
        <v>50.6</v>
      </c>
    </row>
    <row r="4129" spans="14:29" x14ac:dyDescent="0.35">
      <c r="N4129">
        <f t="shared" si="131"/>
        <v>3.8</v>
      </c>
      <c r="O4129">
        <v>37</v>
      </c>
      <c r="P4129" t="s">
        <v>21</v>
      </c>
      <c r="Q4129" t="str">
        <f t="shared" si="132"/>
        <v>never smoked</v>
      </c>
      <c r="Z4129">
        <v>37</v>
      </c>
      <c r="AA4129" s="8">
        <v>0</v>
      </c>
      <c r="AB4129">
        <v>80.2</v>
      </c>
      <c r="AC4129">
        <v>30.9</v>
      </c>
    </row>
    <row r="4130" spans="14:29" x14ac:dyDescent="0.35">
      <c r="N4130">
        <f t="shared" si="131"/>
        <v>0.2</v>
      </c>
      <c r="O4130">
        <v>2</v>
      </c>
      <c r="P4130" t="s">
        <v>24</v>
      </c>
      <c r="Q4130" t="str">
        <f t="shared" si="132"/>
        <v>never smoked</v>
      </c>
      <c r="Z4130">
        <v>2</v>
      </c>
      <c r="AA4130" s="8">
        <v>0</v>
      </c>
      <c r="AB4130">
        <v>76.52</v>
      </c>
      <c r="AC4130">
        <v>14.8</v>
      </c>
    </row>
    <row r="4131" spans="14:29" x14ac:dyDescent="0.35">
      <c r="N4131">
        <f t="shared" si="131"/>
        <v>9.2000000000000011</v>
      </c>
      <c r="O4131">
        <v>78</v>
      </c>
      <c r="P4131" t="s">
        <v>16</v>
      </c>
      <c r="Q4131" t="str">
        <f t="shared" si="132"/>
        <v>formerly smoked</v>
      </c>
      <c r="Z4131">
        <v>78</v>
      </c>
      <c r="AA4131" s="8">
        <v>0</v>
      </c>
      <c r="AB4131">
        <v>208.99</v>
      </c>
      <c r="AC4131">
        <v>31.4</v>
      </c>
    </row>
    <row r="4132" spans="14:29" x14ac:dyDescent="0.35">
      <c r="N4132">
        <f t="shared" si="131"/>
        <v>3.7</v>
      </c>
      <c r="O4132">
        <v>36</v>
      </c>
      <c r="P4132" t="s">
        <v>22</v>
      </c>
      <c r="Q4132" t="str">
        <f t="shared" si="132"/>
        <v>smokes</v>
      </c>
      <c r="Z4132">
        <v>36</v>
      </c>
      <c r="AA4132" s="8">
        <v>0</v>
      </c>
      <c r="AB4132">
        <v>99.72</v>
      </c>
      <c r="AC4132">
        <v>22.3</v>
      </c>
    </row>
    <row r="4133" spans="14:29" x14ac:dyDescent="0.35">
      <c r="N4133">
        <f t="shared" si="131"/>
        <v>0.89999999999999991</v>
      </c>
      <c r="O4133">
        <v>10</v>
      </c>
      <c r="P4133" t="s">
        <v>24</v>
      </c>
      <c r="Q4133" t="str">
        <f t="shared" si="132"/>
        <v>never smoked</v>
      </c>
      <c r="Z4133">
        <v>10</v>
      </c>
      <c r="AA4133" s="8">
        <v>0</v>
      </c>
      <c r="AB4133">
        <v>102.97</v>
      </c>
      <c r="AC4133">
        <v>19.100000000000001</v>
      </c>
    </row>
    <row r="4134" spans="14:29" x14ac:dyDescent="0.35">
      <c r="N4134">
        <f t="shared" si="131"/>
        <v>4.0999999999999996</v>
      </c>
      <c r="O4134">
        <v>39</v>
      </c>
      <c r="P4134" t="s">
        <v>24</v>
      </c>
      <c r="Q4134" t="str">
        <f t="shared" si="132"/>
        <v>smokes</v>
      </c>
      <c r="Z4134">
        <v>39</v>
      </c>
      <c r="AA4134" s="8">
        <v>0</v>
      </c>
      <c r="AB4134">
        <v>197.36</v>
      </c>
      <c r="AC4134">
        <v>27.4</v>
      </c>
    </row>
    <row r="4135" spans="14:29" x14ac:dyDescent="0.35">
      <c r="N4135">
        <f t="shared" si="131"/>
        <v>0.4</v>
      </c>
      <c r="O4135">
        <v>4</v>
      </c>
      <c r="P4135" t="s">
        <v>24</v>
      </c>
      <c r="Q4135" t="str">
        <f t="shared" si="132"/>
        <v>never smoked</v>
      </c>
      <c r="Z4135">
        <v>4</v>
      </c>
      <c r="AA4135" s="8">
        <v>0</v>
      </c>
      <c r="AB4135">
        <v>98.56</v>
      </c>
      <c r="AC4135">
        <v>17.5</v>
      </c>
    </row>
    <row r="4136" spans="14:29" x14ac:dyDescent="0.35">
      <c r="N4136">
        <f t="shared" si="131"/>
        <v>5.3000000000000007</v>
      </c>
      <c r="O4136">
        <v>48</v>
      </c>
      <c r="P4136" t="s">
        <v>21</v>
      </c>
      <c r="Q4136" t="str">
        <f t="shared" si="132"/>
        <v>never smoked</v>
      </c>
      <c r="Z4136">
        <v>48</v>
      </c>
      <c r="AA4136" s="8">
        <v>0</v>
      </c>
      <c r="AB4136">
        <v>86.06</v>
      </c>
      <c r="AC4136">
        <v>36.200000000000003</v>
      </c>
    </row>
    <row r="4137" spans="14:29" x14ac:dyDescent="0.35">
      <c r="N4137">
        <f t="shared" si="131"/>
        <v>8.6999999999999993</v>
      </c>
      <c r="O4137">
        <v>72</v>
      </c>
      <c r="P4137" t="s">
        <v>22</v>
      </c>
      <c r="Q4137" t="str">
        <f t="shared" si="132"/>
        <v>smokes</v>
      </c>
      <c r="Z4137">
        <v>72</v>
      </c>
      <c r="AA4137" s="8">
        <v>0</v>
      </c>
      <c r="AB4137">
        <v>123.08</v>
      </c>
      <c r="AC4137">
        <v>25.4</v>
      </c>
    </row>
    <row r="4138" spans="14:29" x14ac:dyDescent="0.35">
      <c r="N4138">
        <f t="shared" si="131"/>
        <v>7.7</v>
      </c>
      <c r="O4138">
        <v>63</v>
      </c>
      <c r="P4138" t="s">
        <v>22</v>
      </c>
      <c r="Q4138" t="str">
        <f t="shared" si="132"/>
        <v>smokes</v>
      </c>
      <c r="Z4138">
        <v>63</v>
      </c>
      <c r="AA4138" s="8">
        <v>0</v>
      </c>
      <c r="AB4138">
        <v>75</v>
      </c>
      <c r="AC4138">
        <v>25.7</v>
      </c>
    </row>
    <row r="4139" spans="14:29" x14ac:dyDescent="0.35">
      <c r="N4139">
        <f t="shared" si="131"/>
        <v>2.7</v>
      </c>
      <c r="O4139">
        <v>28</v>
      </c>
      <c r="P4139" t="s">
        <v>22</v>
      </c>
      <c r="Q4139" t="str">
        <f t="shared" si="132"/>
        <v>smokes</v>
      </c>
      <c r="Z4139">
        <v>28</v>
      </c>
      <c r="AA4139" s="8">
        <v>0</v>
      </c>
      <c r="AB4139">
        <v>105.9</v>
      </c>
      <c r="AC4139">
        <v>28.6</v>
      </c>
    </row>
    <row r="4140" spans="14:29" x14ac:dyDescent="0.35">
      <c r="N4140">
        <f t="shared" si="131"/>
        <v>9.6</v>
      </c>
      <c r="O4140">
        <v>80</v>
      </c>
      <c r="P4140" t="s">
        <v>21</v>
      </c>
      <c r="Q4140" t="str">
        <f t="shared" si="132"/>
        <v>never smoked</v>
      </c>
      <c r="Z4140">
        <v>80</v>
      </c>
      <c r="AA4140" s="8">
        <v>0</v>
      </c>
      <c r="AB4140">
        <v>73.87</v>
      </c>
      <c r="AC4140">
        <v>33.700000000000003</v>
      </c>
    </row>
    <row r="4141" spans="14:29" x14ac:dyDescent="0.35">
      <c r="N4141">
        <f t="shared" si="131"/>
        <v>5.5</v>
      </c>
      <c r="O4141">
        <v>49</v>
      </c>
      <c r="P4141" t="s">
        <v>21</v>
      </c>
      <c r="Q4141" t="str">
        <f t="shared" si="132"/>
        <v>never smoked</v>
      </c>
      <c r="Z4141">
        <v>49</v>
      </c>
      <c r="AA4141" s="8">
        <v>0</v>
      </c>
      <c r="AB4141">
        <v>78.040000000000006</v>
      </c>
      <c r="AC4141">
        <v>37.9</v>
      </c>
    </row>
    <row r="4142" spans="14:29" x14ac:dyDescent="0.35">
      <c r="N4142">
        <f t="shared" si="131"/>
        <v>6.8000000000000007</v>
      </c>
      <c r="O4142">
        <v>57</v>
      </c>
      <c r="P4142" t="s">
        <v>24</v>
      </c>
      <c r="Q4142" t="str">
        <f t="shared" si="132"/>
        <v>smokes</v>
      </c>
      <c r="Z4142">
        <v>57</v>
      </c>
      <c r="AA4142" s="8">
        <v>0</v>
      </c>
      <c r="AB4142">
        <v>107.74</v>
      </c>
      <c r="AC4142">
        <v>28.4</v>
      </c>
    </row>
    <row r="4143" spans="14:29" x14ac:dyDescent="0.35">
      <c r="N4143">
        <f t="shared" si="131"/>
        <v>7.1</v>
      </c>
      <c r="O4143">
        <v>59</v>
      </c>
      <c r="P4143" t="s">
        <v>21</v>
      </c>
      <c r="Q4143" t="str">
        <f t="shared" si="132"/>
        <v>never smoked</v>
      </c>
      <c r="Z4143">
        <v>59</v>
      </c>
      <c r="AA4143" s="8">
        <v>0</v>
      </c>
      <c r="AB4143">
        <v>60.64</v>
      </c>
      <c r="AC4143">
        <v>20</v>
      </c>
    </row>
    <row r="4144" spans="14:29" x14ac:dyDescent="0.35">
      <c r="N4144">
        <f t="shared" si="131"/>
        <v>4.6000000000000005</v>
      </c>
      <c r="O4144">
        <v>43</v>
      </c>
      <c r="P4144" t="s">
        <v>21</v>
      </c>
      <c r="Q4144" t="str">
        <f t="shared" si="132"/>
        <v>never smoked</v>
      </c>
      <c r="Z4144">
        <v>43</v>
      </c>
      <c r="AA4144" s="8">
        <v>0</v>
      </c>
      <c r="AB4144">
        <v>82.57</v>
      </c>
      <c r="AC4144">
        <v>29.1</v>
      </c>
    </row>
    <row r="4145" spans="14:29" x14ac:dyDescent="0.35">
      <c r="N4145">
        <f t="shared" si="131"/>
        <v>5.2</v>
      </c>
      <c r="O4145">
        <v>47</v>
      </c>
      <c r="P4145" t="s">
        <v>24</v>
      </c>
      <c r="Q4145" t="str">
        <f t="shared" si="132"/>
        <v>smokes</v>
      </c>
      <c r="Z4145">
        <v>47</v>
      </c>
      <c r="AA4145" s="8">
        <v>0</v>
      </c>
      <c r="AB4145">
        <v>115.98</v>
      </c>
      <c r="AC4145">
        <v>27.6</v>
      </c>
    </row>
    <row r="4146" spans="14:29" x14ac:dyDescent="0.35">
      <c r="N4146">
        <f t="shared" si="131"/>
        <v>6.3</v>
      </c>
      <c r="O4146">
        <v>54</v>
      </c>
      <c r="P4146" t="s">
        <v>16</v>
      </c>
      <c r="Q4146" t="str">
        <f t="shared" si="132"/>
        <v>formerly smoked</v>
      </c>
      <c r="Z4146">
        <v>54</v>
      </c>
      <c r="AA4146" s="8">
        <v>0</v>
      </c>
      <c r="AB4146">
        <v>110.38</v>
      </c>
      <c r="AC4146">
        <v>27.6</v>
      </c>
    </row>
    <row r="4147" spans="14:29" x14ac:dyDescent="0.35">
      <c r="N4147">
        <f t="shared" si="131"/>
        <v>6.8000000000000007</v>
      </c>
      <c r="O4147">
        <v>57</v>
      </c>
      <c r="P4147" t="s">
        <v>24</v>
      </c>
      <c r="Q4147" t="str">
        <f t="shared" si="132"/>
        <v>smokes</v>
      </c>
      <c r="Z4147">
        <v>57</v>
      </c>
      <c r="AA4147" s="8">
        <v>0</v>
      </c>
      <c r="AB4147">
        <v>92.59</v>
      </c>
      <c r="AC4147">
        <v>24.2</v>
      </c>
    </row>
    <row r="4148" spans="14:29" x14ac:dyDescent="0.35">
      <c r="N4148">
        <f t="shared" si="131"/>
        <v>6.6000000000000005</v>
      </c>
      <c r="O4148">
        <v>56</v>
      </c>
      <c r="P4148" t="s">
        <v>21</v>
      </c>
      <c r="Q4148" t="str">
        <f t="shared" si="132"/>
        <v>never smoked</v>
      </c>
      <c r="Z4148">
        <v>56</v>
      </c>
      <c r="AA4148" s="8">
        <v>0</v>
      </c>
      <c r="AB4148">
        <v>82.64</v>
      </c>
      <c r="AC4148">
        <v>31</v>
      </c>
    </row>
    <row r="4149" spans="14:29" x14ac:dyDescent="0.35">
      <c r="N4149">
        <f t="shared" si="131"/>
        <v>8.1000000000000014</v>
      </c>
      <c r="O4149">
        <v>66</v>
      </c>
      <c r="P4149" t="s">
        <v>21</v>
      </c>
      <c r="Q4149" t="str">
        <f t="shared" si="132"/>
        <v>never smoked</v>
      </c>
      <c r="Z4149">
        <v>66</v>
      </c>
      <c r="AA4149" s="8">
        <v>0</v>
      </c>
      <c r="AB4149">
        <v>70.28</v>
      </c>
      <c r="AC4149">
        <v>34.5</v>
      </c>
    </row>
    <row r="4150" spans="14:29" x14ac:dyDescent="0.35">
      <c r="N4150">
        <f t="shared" si="131"/>
        <v>1.6</v>
      </c>
      <c r="O4150">
        <v>18</v>
      </c>
      <c r="P4150" t="s">
        <v>21</v>
      </c>
      <c r="Q4150" t="str">
        <f t="shared" si="132"/>
        <v>never smoked</v>
      </c>
      <c r="Z4150">
        <v>18</v>
      </c>
      <c r="AA4150" s="8">
        <v>0</v>
      </c>
      <c r="AB4150">
        <v>106.54</v>
      </c>
      <c r="AC4150">
        <v>27</v>
      </c>
    </row>
    <row r="4151" spans="14:29" x14ac:dyDescent="0.35">
      <c r="N4151">
        <f t="shared" si="131"/>
        <v>9.6999999999999993</v>
      </c>
      <c r="O4151">
        <v>81</v>
      </c>
      <c r="P4151" t="s">
        <v>16</v>
      </c>
      <c r="Q4151" t="str">
        <f t="shared" si="132"/>
        <v>formerly smoked</v>
      </c>
      <c r="Z4151">
        <v>81</v>
      </c>
      <c r="AA4151" s="8">
        <v>0</v>
      </c>
      <c r="AB4151">
        <v>59.11</v>
      </c>
      <c r="AC4151">
        <v>20.7</v>
      </c>
    </row>
    <row r="4152" spans="14:29" x14ac:dyDescent="0.35">
      <c r="N4152">
        <f t="shared" si="131"/>
        <v>2.9</v>
      </c>
      <c r="O4152">
        <v>30</v>
      </c>
      <c r="P4152" t="s">
        <v>16</v>
      </c>
      <c r="Q4152" t="str">
        <f t="shared" si="132"/>
        <v>formerly smoked</v>
      </c>
      <c r="Z4152">
        <v>30</v>
      </c>
      <c r="AA4152" s="8">
        <v>0</v>
      </c>
      <c r="AB4152">
        <v>58.89</v>
      </c>
      <c r="AC4152">
        <v>26.1</v>
      </c>
    </row>
    <row r="4153" spans="14:29" x14ac:dyDescent="0.35">
      <c r="N4153">
        <f t="shared" si="131"/>
        <v>0.70000000000000007</v>
      </c>
      <c r="O4153">
        <v>8</v>
      </c>
      <c r="P4153" t="s">
        <v>24</v>
      </c>
      <c r="Q4153" t="str">
        <f t="shared" si="132"/>
        <v>never smoked</v>
      </c>
      <c r="Z4153">
        <v>8</v>
      </c>
      <c r="AA4153" s="8">
        <v>0</v>
      </c>
      <c r="AB4153">
        <v>129.66</v>
      </c>
      <c r="AC4153">
        <v>19.2</v>
      </c>
    </row>
    <row r="4154" spans="14:29" x14ac:dyDescent="0.35">
      <c r="N4154">
        <f t="shared" si="131"/>
        <v>6.5</v>
      </c>
      <c r="O4154">
        <v>55</v>
      </c>
      <c r="P4154" t="s">
        <v>22</v>
      </c>
      <c r="Q4154" t="str">
        <f t="shared" si="132"/>
        <v>smokes</v>
      </c>
      <c r="Z4154">
        <v>55</v>
      </c>
      <c r="AA4154" s="8">
        <v>0</v>
      </c>
      <c r="AB4154">
        <v>73.569999999999993</v>
      </c>
      <c r="AC4154">
        <v>28</v>
      </c>
    </row>
    <row r="4155" spans="14:29" x14ac:dyDescent="0.35">
      <c r="N4155">
        <f t="shared" si="131"/>
        <v>9.3999999999999986</v>
      </c>
      <c r="O4155">
        <v>79</v>
      </c>
      <c r="P4155" t="s">
        <v>16</v>
      </c>
      <c r="Q4155" t="str">
        <f t="shared" si="132"/>
        <v>formerly smoked</v>
      </c>
      <c r="Z4155">
        <v>79</v>
      </c>
      <c r="AA4155" s="8">
        <v>0</v>
      </c>
      <c r="AB4155">
        <v>72.040000000000006</v>
      </c>
      <c r="AC4155">
        <v>23.6</v>
      </c>
    </row>
    <row r="4156" spans="14:29" x14ac:dyDescent="0.35">
      <c r="N4156">
        <f t="shared" si="131"/>
        <v>5.5</v>
      </c>
      <c r="O4156">
        <v>49</v>
      </c>
      <c r="P4156" t="s">
        <v>24</v>
      </c>
      <c r="Q4156" t="str">
        <f t="shared" si="132"/>
        <v>smokes</v>
      </c>
      <c r="Z4156">
        <v>49</v>
      </c>
      <c r="AA4156" s="8">
        <v>0</v>
      </c>
      <c r="AB4156">
        <v>125.63</v>
      </c>
      <c r="AC4156">
        <v>57.2</v>
      </c>
    </row>
    <row r="4157" spans="14:29" x14ac:dyDescent="0.35">
      <c r="N4157">
        <f t="shared" si="131"/>
        <v>6.1</v>
      </c>
      <c r="O4157">
        <v>53</v>
      </c>
      <c r="P4157" t="s">
        <v>21</v>
      </c>
      <c r="Q4157" t="str">
        <f t="shared" si="132"/>
        <v>never smoked</v>
      </c>
      <c r="Z4157">
        <v>53</v>
      </c>
      <c r="AA4157" s="8">
        <v>0</v>
      </c>
      <c r="AB4157">
        <v>77.94</v>
      </c>
      <c r="AC4157">
        <v>33</v>
      </c>
    </row>
    <row r="4158" spans="14:29" x14ac:dyDescent="0.35">
      <c r="N4158">
        <f t="shared" si="131"/>
        <v>2.5</v>
      </c>
      <c r="O4158">
        <v>26</v>
      </c>
      <c r="P4158" t="s">
        <v>21</v>
      </c>
      <c r="Q4158" t="str">
        <f t="shared" si="132"/>
        <v>never smoked</v>
      </c>
      <c r="Z4158">
        <v>26</v>
      </c>
      <c r="AA4158" s="8">
        <v>0</v>
      </c>
      <c r="AB4158">
        <v>68.989999999999995</v>
      </c>
      <c r="AC4158">
        <v>22.2</v>
      </c>
    </row>
    <row r="4159" spans="14:29" x14ac:dyDescent="0.35">
      <c r="N4159">
        <f t="shared" si="131"/>
        <v>1.2</v>
      </c>
      <c r="O4159">
        <v>14</v>
      </c>
      <c r="P4159" t="s">
        <v>24</v>
      </c>
      <c r="Q4159" t="str">
        <f t="shared" si="132"/>
        <v>never smoked</v>
      </c>
      <c r="Z4159">
        <v>14</v>
      </c>
      <c r="AA4159" s="8">
        <v>0</v>
      </c>
      <c r="AB4159">
        <v>111.76</v>
      </c>
      <c r="AC4159">
        <v>24.8</v>
      </c>
    </row>
    <row r="4160" spans="14:29" x14ac:dyDescent="0.35">
      <c r="N4160">
        <f t="shared" si="131"/>
        <v>2.4</v>
      </c>
      <c r="O4160">
        <v>25</v>
      </c>
      <c r="P4160" t="s">
        <v>21</v>
      </c>
      <c r="Q4160" t="str">
        <f t="shared" si="132"/>
        <v>never smoked</v>
      </c>
      <c r="Z4160">
        <v>25</v>
      </c>
      <c r="AA4160" s="8">
        <v>0</v>
      </c>
      <c r="AB4160">
        <v>65.36</v>
      </c>
      <c r="AC4160">
        <v>24.7</v>
      </c>
    </row>
    <row r="4161" spans="14:29" x14ac:dyDescent="0.35">
      <c r="N4161">
        <f t="shared" si="131"/>
        <v>1.7999999999999998</v>
      </c>
      <c r="O4161">
        <v>20</v>
      </c>
      <c r="P4161" t="s">
        <v>21</v>
      </c>
      <c r="Q4161" t="str">
        <f t="shared" si="132"/>
        <v>never smoked</v>
      </c>
      <c r="Z4161">
        <v>20</v>
      </c>
      <c r="AA4161" s="8">
        <v>0</v>
      </c>
      <c r="AB4161">
        <v>80.27</v>
      </c>
      <c r="AC4161">
        <v>27.9</v>
      </c>
    </row>
    <row r="4162" spans="14:29" x14ac:dyDescent="0.35">
      <c r="N4162">
        <f t="shared" si="131"/>
        <v>1.6</v>
      </c>
      <c r="O4162">
        <v>18</v>
      </c>
      <c r="P4162" t="s">
        <v>21</v>
      </c>
      <c r="Q4162" t="str">
        <f t="shared" si="132"/>
        <v>never smoked</v>
      </c>
      <c r="Z4162">
        <v>18</v>
      </c>
      <c r="AA4162" s="8">
        <v>0</v>
      </c>
      <c r="AB4162">
        <v>81.73</v>
      </c>
      <c r="AC4162">
        <v>21.6</v>
      </c>
    </row>
    <row r="4163" spans="14:29" x14ac:dyDescent="0.35">
      <c r="N4163">
        <f t="shared" ref="N4163:N4226" si="133">_xlfn.PERCENTRANK.EXC(O:O,O4163,2)*10</f>
        <v>3.9000000000000004</v>
      </c>
      <c r="O4163">
        <v>38</v>
      </c>
      <c r="P4163" t="s">
        <v>22</v>
      </c>
      <c r="Q4163" t="str">
        <f t="shared" ref="Q4163:Q4226" si="134">IF(P4163="Unknown",IF(N4163&gt;=7,"formerly smoked",IF(N4163&gt;=2,"smokes","never smoked")),P4163)</f>
        <v>smokes</v>
      </c>
      <c r="Z4163">
        <v>38</v>
      </c>
      <c r="AA4163" s="8">
        <v>0</v>
      </c>
      <c r="AB4163">
        <v>79.22</v>
      </c>
      <c r="AC4163">
        <v>34.799999999999997</v>
      </c>
    </row>
    <row r="4164" spans="14:29" x14ac:dyDescent="0.35">
      <c r="N4164">
        <f t="shared" si="133"/>
        <v>8.6999999999999993</v>
      </c>
      <c r="O4164">
        <v>72</v>
      </c>
      <c r="P4164" t="s">
        <v>22</v>
      </c>
      <c r="Q4164" t="str">
        <f t="shared" si="134"/>
        <v>smokes</v>
      </c>
      <c r="Z4164">
        <v>72</v>
      </c>
      <c r="AA4164" s="8">
        <v>0</v>
      </c>
      <c r="AB4164">
        <v>142.63</v>
      </c>
      <c r="AC4164">
        <v>32.9</v>
      </c>
    </row>
    <row r="4165" spans="14:29" x14ac:dyDescent="0.35">
      <c r="N4165">
        <f t="shared" si="133"/>
        <v>6</v>
      </c>
      <c r="O4165">
        <v>52</v>
      </c>
      <c r="P4165" t="s">
        <v>24</v>
      </c>
      <c r="Q4165" t="str">
        <f t="shared" si="134"/>
        <v>smokes</v>
      </c>
      <c r="Z4165">
        <v>52</v>
      </c>
      <c r="AA4165" s="8">
        <v>0</v>
      </c>
      <c r="AB4165">
        <v>97.05</v>
      </c>
      <c r="AC4165">
        <v>28</v>
      </c>
    </row>
    <row r="4166" spans="14:29" x14ac:dyDescent="0.35">
      <c r="N4166">
        <f t="shared" si="133"/>
        <v>9.8000000000000007</v>
      </c>
      <c r="O4166">
        <v>82</v>
      </c>
      <c r="P4166" t="s">
        <v>16</v>
      </c>
      <c r="Q4166" t="str">
        <f t="shared" si="134"/>
        <v>formerly smoked</v>
      </c>
      <c r="Z4166">
        <v>82</v>
      </c>
      <c r="AA4166" s="8">
        <v>0</v>
      </c>
      <c r="AB4166">
        <v>222.52</v>
      </c>
      <c r="AC4166">
        <v>28.1</v>
      </c>
    </row>
    <row r="4167" spans="14:29" x14ac:dyDescent="0.35">
      <c r="N4167">
        <f t="shared" si="133"/>
        <v>8.6</v>
      </c>
      <c r="O4167">
        <v>71</v>
      </c>
      <c r="P4167" t="s">
        <v>22</v>
      </c>
      <c r="Q4167" t="str">
        <f t="shared" si="134"/>
        <v>smokes</v>
      </c>
      <c r="Z4167">
        <v>71</v>
      </c>
      <c r="AA4167" s="8">
        <v>0</v>
      </c>
      <c r="AB4167">
        <v>70.38</v>
      </c>
      <c r="AC4167">
        <v>25</v>
      </c>
    </row>
    <row r="4168" spans="14:29" x14ac:dyDescent="0.35">
      <c r="N4168">
        <f t="shared" si="133"/>
        <v>5.0999999999999996</v>
      </c>
      <c r="O4168">
        <v>46</v>
      </c>
      <c r="P4168" t="s">
        <v>16</v>
      </c>
      <c r="Q4168" t="str">
        <f t="shared" si="134"/>
        <v>formerly smoked</v>
      </c>
      <c r="Z4168">
        <v>46</v>
      </c>
      <c r="AA4168" s="8">
        <v>0</v>
      </c>
      <c r="AB4168">
        <v>114.46</v>
      </c>
      <c r="AC4168">
        <v>24.7</v>
      </c>
    </row>
    <row r="4169" spans="14:29" x14ac:dyDescent="0.35">
      <c r="N4169">
        <f t="shared" si="133"/>
        <v>3.3000000000000003</v>
      </c>
      <c r="O4169">
        <v>33</v>
      </c>
      <c r="P4169" t="s">
        <v>21</v>
      </c>
      <c r="Q4169" t="str">
        <f t="shared" si="134"/>
        <v>never smoked</v>
      </c>
      <c r="Z4169">
        <v>33</v>
      </c>
      <c r="AA4169" s="8">
        <v>0</v>
      </c>
      <c r="AB4169">
        <v>64.62</v>
      </c>
      <c r="AC4169">
        <v>27.3</v>
      </c>
    </row>
    <row r="4170" spans="14:29" x14ac:dyDescent="0.35">
      <c r="N4170">
        <f t="shared" si="133"/>
        <v>3.8</v>
      </c>
      <c r="O4170">
        <v>37</v>
      </c>
      <c r="P4170" t="s">
        <v>24</v>
      </c>
      <c r="Q4170" t="str">
        <f t="shared" si="134"/>
        <v>smokes</v>
      </c>
      <c r="Z4170">
        <v>37</v>
      </c>
      <c r="AA4170" s="8">
        <v>0</v>
      </c>
      <c r="AB4170">
        <v>94.12</v>
      </c>
      <c r="AC4170">
        <v>34.200000000000003</v>
      </c>
    </row>
    <row r="4171" spans="14:29" x14ac:dyDescent="0.35">
      <c r="N4171">
        <f t="shared" si="133"/>
        <v>6.3</v>
      </c>
      <c r="O4171">
        <v>54</v>
      </c>
      <c r="P4171" t="s">
        <v>22</v>
      </c>
      <c r="Q4171" t="str">
        <f t="shared" si="134"/>
        <v>smokes</v>
      </c>
      <c r="Z4171">
        <v>54</v>
      </c>
      <c r="AA4171" s="8">
        <v>0</v>
      </c>
      <c r="AB4171">
        <v>70.19</v>
      </c>
      <c r="AC4171">
        <v>39.1</v>
      </c>
    </row>
    <row r="4172" spans="14:29" x14ac:dyDescent="0.35">
      <c r="N4172">
        <f t="shared" si="133"/>
        <v>0.5</v>
      </c>
      <c r="O4172">
        <v>5</v>
      </c>
      <c r="P4172" t="s">
        <v>24</v>
      </c>
      <c r="Q4172" t="str">
        <f t="shared" si="134"/>
        <v>never smoked</v>
      </c>
      <c r="Z4172">
        <v>5</v>
      </c>
      <c r="AA4172" s="8">
        <v>0</v>
      </c>
      <c r="AB4172">
        <v>55.35</v>
      </c>
      <c r="AC4172">
        <v>22.7</v>
      </c>
    </row>
    <row r="4173" spans="14:29" x14ac:dyDescent="0.35">
      <c r="N4173">
        <f t="shared" si="133"/>
        <v>4.9000000000000004</v>
      </c>
      <c r="O4173">
        <v>45</v>
      </c>
      <c r="P4173" t="s">
        <v>16</v>
      </c>
      <c r="Q4173" t="str">
        <f t="shared" si="134"/>
        <v>formerly smoked</v>
      </c>
      <c r="Z4173">
        <v>45</v>
      </c>
      <c r="AA4173" s="8">
        <v>0</v>
      </c>
      <c r="AB4173">
        <v>115.52</v>
      </c>
      <c r="AC4173">
        <v>33.9</v>
      </c>
    </row>
    <row r="4174" spans="14:29" x14ac:dyDescent="0.35">
      <c r="N4174">
        <f t="shared" si="133"/>
        <v>1.2</v>
      </c>
      <c r="O4174">
        <v>14</v>
      </c>
      <c r="P4174" t="s">
        <v>24</v>
      </c>
      <c r="Q4174" t="str">
        <f t="shared" si="134"/>
        <v>never smoked</v>
      </c>
      <c r="Z4174">
        <v>14</v>
      </c>
      <c r="AA4174" s="8">
        <v>0</v>
      </c>
      <c r="AB4174">
        <v>60.7</v>
      </c>
      <c r="AC4174">
        <v>18.600000000000001</v>
      </c>
    </row>
    <row r="4175" spans="14:29" x14ac:dyDescent="0.35">
      <c r="N4175">
        <f t="shared" si="133"/>
        <v>0.5</v>
      </c>
      <c r="O4175">
        <v>5</v>
      </c>
      <c r="P4175" t="s">
        <v>24</v>
      </c>
      <c r="Q4175" t="str">
        <f t="shared" si="134"/>
        <v>never smoked</v>
      </c>
      <c r="Z4175">
        <v>5</v>
      </c>
      <c r="AA4175" s="8">
        <v>0</v>
      </c>
      <c r="AB4175">
        <v>69.239999999999995</v>
      </c>
      <c r="AC4175">
        <v>16.7</v>
      </c>
    </row>
    <row r="4176" spans="14:29" x14ac:dyDescent="0.35">
      <c r="N4176">
        <f t="shared" si="133"/>
        <v>3.5999999999999996</v>
      </c>
      <c r="O4176">
        <v>35</v>
      </c>
      <c r="P4176" t="s">
        <v>21</v>
      </c>
      <c r="Q4176" t="str">
        <f t="shared" si="134"/>
        <v>never smoked</v>
      </c>
      <c r="Z4176">
        <v>35</v>
      </c>
      <c r="AA4176" s="8">
        <v>0</v>
      </c>
      <c r="AB4176">
        <v>103.29</v>
      </c>
      <c r="AC4176">
        <v>20.6</v>
      </c>
    </row>
    <row r="4177" spans="14:29" x14ac:dyDescent="0.35">
      <c r="N4177">
        <f t="shared" si="133"/>
        <v>1.7999999999999998</v>
      </c>
      <c r="O4177">
        <v>20</v>
      </c>
      <c r="P4177" t="s">
        <v>24</v>
      </c>
      <c r="Q4177" t="str">
        <f t="shared" si="134"/>
        <v>never smoked</v>
      </c>
      <c r="Z4177">
        <v>20</v>
      </c>
      <c r="AA4177" s="8">
        <v>0</v>
      </c>
      <c r="AB4177">
        <v>92.74</v>
      </c>
      <c r="AC4177">
        <v>20.100000000000001</v>
      </c>
    </row>
    <row r="4178" spans="14:29" x14ac:dyDescent="0.35">
      <c r="N4178">
        <f t="shared" si="133"/>
        <v>5.8</v>
      </c>
      <c r="O4178">
        <v>51</v>
      </c>
      <c r="P4178" t="s">
        <v>21</v>
      </c>
      <c r="Q4178" t="str">
        <f t="shared" si="134"/>
        <v>never smoked</v>
      </c>
      <c r="Z4178">
        <v>51</v>
      </c>
      <c r="AA4178" s="8">
        <v>0</v>
      </c>
      <c r="AB4178">
        <v>232.64</v>
      </c>
      <c r="AC4178">
        <v>45.2</v>
      </c>
    </row>
    <row r="4179" spans="14:29" x14ac:dyDescent="0.35">
      <c r="N4179">
        <f t="shared" si="133"/>
        <v>4.2</v>
      </c>
      <c r="O4179">
        <v>40</v>
      </c>
      <c r="P4179" t="s">
        <v>22</v>
      </c>
      <c r="Q4179" t="str">
        <f t="shared" si="134"/>
        <v>smokes</v>
      </c>
      <c r="Z4179">
        <v>40</v>
      </c>
      <c r="AA4179" s="8">
        <v>0</v>
      </c>
      <c r="AB4179">
        <v>82.46</v>
      </c>
      <c r="AC4179">
        <v>25.3</v>
      </c>
    </row>
    <row r="4180" spans="14:29" x14ac:dyDescent="0.35">
      <c r="N4180">
        <f t="shared" si="133"/>
        <v>9.3999999999999986</v>
      </c>
      <c r="O4180">
        <v>79</v>
      </c>
      <c r="P4180" t="s">
        <v>21</v>
      </c>
      <c r="Q4180" t="str">
        <f t="shared" si="134"/>
        <v>never smoked</v>
      </c>
      <c r="Z4180">
        <v>79</v>
      </c>
      <c r="AA4180" s="8">
        <v>0</v>
      </c>
      <c r="AB4180">
        <v>63.57</v>
      </c>
      <c r="AC4180">
        <v>32.4</v>
      </c>
    </row>
    <row r="4181" spans="14:29" x14ac:dyDescent="0.35">
      <c r="N4181">
        <f t="shared" si="133"/>
        <v>7.4</v>
      </c>
      <c r="O4181">
        <v>61</v>
      </c>
      <c r="P4181" t="s">
        <v>21</v>
      </c>
      <c r="Q4181" t="str">
        <f t="shared" si="134"/>
        <v>never smoked</v>
      </c>
      <c r="Z4181">
        <v>61</v>
      </c>
      <c r="AA4181" s="8">
        <v>0</v>
      </c>
      <c r="AB4181">
        <v>73.239999999999995</v>
      </c>
      <c r="AC4181">
        <v>34.9</v>
      </c>
    </row>
    <row r="4182" spans="14:29" x14ac:dyDescent="0.35">
      <c r="N4182">
        <f t="shared" si="133"/>
        <v>3.3000000000000003</v>
      </c>
      <c r="O4182">
        <v>33</v>
      </c>
      <c r="P4182" t="s">
        <v>22</v>
      </c>
      <c r="Q4182" t="str">
        <f t="shared" si="134"/>
        <v>smokes</v>
      </c>
      <c r="Z4182">
        <v>33</v>
      </c>
      <c r="AA4182" s="8">
        <v>0</v>
      </c>
      <c r="AB4182">
        <v>78.430000000000007</v>
      </c>
      <c r="AC4182">
        <v>43.7</v>
      </c>
    </row>
    <row r="4183" spans="14:29" x14ac:dyDescent="0.35">
      <c r="N4183">
        <f t="shared" si="133"/>
        <v>2.6</v>
      </c>
      <c r="O4183">
        <v>27</v>
      </c>
      <c r="P4183" t="s">
        <v>22</v>
      </c>
      <c r="Q4183" t="str">
        <f t="shared" si="134"/>
        <v>smokes</v>
      </c>
      <c r="Z4183">
        <v>27</v>
      </c>
      <c r="AA4183" s="8">
        <v>0</v>
      </c>
      <c r="AB4183">
        <v>57.46</v>
      </c>
      <c r="AC4183">
        <v>23</v>
      </c>
    </row>
    <row r="4184" spans="14:29" x14ac:dyDescent="0.35">
      <c r="N4184">
        <f t="shared" si="133"/>
        <v>2.7</v>
      </c>
      <c r="O4184">
        <v>28</v>
      </c>
      <c r="P4184" t="s">
        <v>21</v>
      </c>
      <c r="Q4184" t="str">
        <f t="shared" si="134"/>
        <v>never smoked</v>
      </c>
      <c r="Z4184">
        <v>28</v>
      </c>
      <c r="AA4184" s="8">
        <v>0</v>
      </c>
      <c r="AB4184">
        <v>104.16</v>
      </c>
      <c r="AC4184">
        <v>21.5</v>
      </c>
    </row>
    <row r="4185" spans="14:29" x14ac:dyDescent="0.35">
      <c r="N4185">
        <f t="shared" si="133"/>
        <v>8.1999999999999993</v>
      </c>
      <c r="O4185">
        <v>67</v>
      </c>
      <c r="P4185" t="s">
        <v>21</v>
      </c>
      <c r="Q4185" t="str">
        <f t="shared" si="134"/>
        <v>never smoked</v>
      </c>
      <c r="Z4185">
        <v>67</v>
      </c>
      <c r="AA4185" s="8">
        <v>0</v>
      </c>
      <c r="AB4185">
        <v>110.42</v>
      </c>
      <c r="AC4185">
        <v>24.9</v>
      </c>
    </row>
    <row r="4186" spans="14:29" x14ac:dyDescent="0.35">
      <c r="N4186">
        <f t="shared" si="133"/>
        <v>3.5999999999999996</v>
      </c>
      <c r="O4186">
        <v>35</v>
      </c>
      <c r="P4186" t="s">
        <v>21</v>
      </c>
      <c r="Q4186" t="str">
        <f t="shared" si="134"/>
        <v>never smoked</v>
      </c>
      <c r="Z4186">
        <v>35</v>
      </c>
      <c r="AA4186" s="8">
        <v>0</v>
      </c>
      <c r="AB4186">
        <v>119.4</v>
      </c>
      <c r="AC4186">
        <v>22.9</v>
      </c>
    </row>
    <row r="4187" spans="14:29" x14ac:dyDescent="0.35">
      <c r="N4187">
        <f t="shared" si="133"/>
        <v>9.2000000000000011</v>
      </c>
      <c r="O4187">
        <v>78</v>
      </c>
      <c r="P4187" t="s">
        <v>21</v>
      </c>
      <c r="Q4187" t="str">
        <f t="shared" si="134"/>
        <v>never smoked</v>
      </c>
      <c r="Z4187">
        <v>78</v>
      </c>
      <c r="AA4187" s="8">
        <v>0</v>
      </c>
      <c r="AB4187">
        <v>119.13</v>
      </c>
      <c r="AC4187">
        <v>25</v>
      </c>
    </row>
    <row r="4188" spans="14:29" x14ac:dyDescent="0.35">
      <c r="N4188">
        <f t="shared" si="133"/>
        <v>1.7999999999999998</v>
      </c>
      <c r="O4188">
        <v>20</v>
      </c>
      <c r="P4188" t="s">
        <v>21</v>
      </c>
      <c r="Q4188" t="str">
        <f t="shared" si="134"/>
        <v>never smoked</v>
      </c>
      <c r="Z4188">
        <v>20</v>
      </c>
      <c r="AA4188" s="8">
        <v>0</v>
      </c>
      <c r="AB4188">
        <v>120.22</v>
      </c>
      <c r="AC4188">
        <v>21.3</v>
      </c>
    </row>
    <row r="4189" spans="14:29" x14ac:dyDescent="0.35">
      <c r="N4189">
        <f t="shared" si="133"/>
        <v>4.6000000000000005</v>
      </c>
      <c r="O4189">
        <v>43</v>
      </c>
      <c r="P4189" t="s">
        <v>21</v>
      </c>
      <c r="Q4189" t="str">
        <f t="shared" si="134"/>
        <v>never smoked</v>
      </c>
      <c r="Z4189">
        <v>43</v>
      </c>
      <c r="AA4189" s="8">
        <v>0</v>
      </c>
      <c r="AB4189">
        <v>80.8</v>
      </c>
      <c r="AC4189">
        <v>46.1</v>
      </c>
    </row>
    <row r="4190" spans="14:29" x14ac:dyDescent="0.35">
      <c r="N4190">
        <f t="shared" si="133"/>
        <v>2.6</v>
      </c>
      <c r="O4190">
        <v>27</v>
      </c>
      <c r="P4190" t="s">
        <v>21</v>
      </c>
      <c r="Q4190" t="str">
        <f t="shared" si="134"/>
        <v>never smoked</v>
      </c>
      <c r="Z4190">
        <v>27</v>
      </c>
      <c r="AA4190" s="8">
        <v>0</v>
      </c>
      <c r="AB4190">
        <v>57.96</v>
      </c>
      <c r="AC4190">
        <v>64.400000000000006</v>
      </c>
    </row>
    <row r="4191" spans="14:29" x14ac:dyDescent="0.35">
      <c r="N4191">
        <f t="shared" si="133"/>
        <v>4.9000000000000004</v>
      </c>
      <c r="O4191">
        <v>45</v>
      </c>
      <c r="P4191" t="s">
        <v>21</v>
      </c>
      <c r="Q4191" t="str">
        <f t="shared" si="134"/>
        <v>never smoked</v>
      </c>
      <c r="Z4191">
        <v>45</v>
      </c>
      <c r="AA4191" s="8">
        <v>0</v>
      </c>
      <c r="AB4191">
        <v>81.239999999999995</v>
      </c>
      <c r="AC4191">
        <v>37</v>
      </c>
    </row>
    <row r="4192" spans="14:29" x14ac:dyDescent="0.35">
      <c r="N4192">
        <f t="shared" si="133"/>
        <v>0.89999999999999991</v>
      </c>
      <c r="O4192">
        <v>11</v>
      </c>
      <c r="P4192" t="s">
        <v>21</v>
      </c>
      <c r="Q4192" t="str">
        <f t="shared" si="134"/>
        <v>never smoked</v>
      </c>
      <c r="Z4192">
        <v>11</v>
      </c>
      <c r="AA4192" s="8">
        <v>0</v>
      </c>
      <c r="AB4192">
        <v>88.79</v>
      </c>
      <c r="AC4192">
        <v>21.3</v>
      </c>
    </row>
    <row r="4193" spans="14:29" x14ac:dyDescent="0.35">
      <c r="N4193">
        <f t="shared" si="133"/>
        <v>3</v>
      </c>
      <c r="O4193">
        <v>31</v>
      </c>
      <c r="P4193" t="s">
        <v>21</v>
      </c>
      <c r="Q4193" t="str">
        <f t="shared" si="134"/>
        <v>never smoked</v>
      </c>
      <c r="Z4193">
        <v>31</v>
      </c>
      <c r="AA4193" s="8">
        <v>0</v>
      </c>
      <c r="AB4193">
        <v>70.91</v>
      </c>
      <c r="AC4193">
        <v>28.3</v>
      </c>
    </row>
    <row r="4194" spans="14:29" x14ac:dyDescent="0.35">
      <c r="N4194">
        <f t="shared" si="133"/>
        <v>2.9</v>
      </c>
      <c r="O4194">
        <v>30</v>
      </c>
      <c r="P4194" t="s">
        <v>22</v>
      </c>
      <c r="Q4194" t="str">
        <f t="shared" si="134"/>
        <v>smokes</v>
      </c>
      <c r="Z4194">
        <v>30</v>
      </c>
      <c r="AA4194" s="8">
        <v>0</v>
      </c>
      <c r="AB4194">
        <v>87.12</v>
      </c>
      <c r="AC4194">
        <v>31.1</v>
      </c>
    </row>
    <row r="4195" spans="14:29" x14ac:dyDescent="0.35">
      <c r="N4195">
        <f t="shared" si="133"/>
        <v>2.6</v>
      </c>
      <c r="O4195">
        <v>27</v>
      </c>
      <c r="P4195" t="s">
        <v>24</v>
      </c>
      <c r="Q4195" t="str">
        <f t="shared" si="134"/>
        <v>smokes</v>
      </c>
      <c r="Z4195">
        <v>27</v>
      </c>
      <c r="AA4195" s="8">
        <v>0</v>
      </c>
      <c r="AB4195">
        <v>126.09</v>
      </c>
      <c r="AC4195">
        <v>25.1</v>
      </c>
    </row>
    <row r="4196" spans="14:29" x14ac:dyDescent="0.35">
      <c r="N4196">
        <f t="shared" si="133"/>
        <v>3.4000000000000004</v>
      </c>
      <c r="O4196">
        <v>34</v>
      </c>
      <c r="P4196" t="s">
        <v>22</v>
      </c>
      <c r="Q4196" t="str">
        <f t="shared" si="134"/>
        <v>smokes</v>
      </c>
      <c r="Z4196">
        <v>34</v>
      </c>
      <c r="AA4196" s="8">
        <v>0</v>
      </c>
      <c r="AB4196">
        <v>76.42</v>
      </c>
      <c r="AC4196">
        <v>27.6</v>
      </c>
    </row>
    <row r="4197" spans="14:29" x14ac:dyDescent="0.35">
      <c r="N4197">
        <f t="shared" si="133"/>
        <v>1.7000000000000002</v>
      </c>
      <c r="O4197">
        <v>19</v>
      </c>
      <c r="P4197" t="s">
        <v>24</v>
      </c>
      <c r="Q4197" t="str">
        <f t="shared" si="134"/>
        <v>never smoked</v>
      </c>
      <c r="Z4197">
        <v>19</v>
      </c>
      <c r="AA4197" s="8">
        <v>0</v>
      </c>
      <c r="AB4197">
        <v>56.33</v>
      </c>
      <c r="AC4197">
        <v>29.4</v>
      </c>
    </row>
    <row r="4198" spans="14:29" x14ac:dyDescent="0.35">
      <c r="N4198">
        <f t="shared" si="133"/>
        <v>0.3</v>
      </c>
      <c r="O4198">
        <v>3</v>
      </c>
      <c r="P4198" t="s">
        <v>24</v>
      </c>
      <c r="Q4198" t="str">
        <f t="shared" si="134"/>
        <v>never smoked</v>
      </c>
      <c r="Z4198">
        <v>3</v>
      </c>
      <c r="AA4198" s="8">
        <v>0</v>
      </c>
      <c r="AB4198">
        <v>131.81</v>
      </c>
      <c r="AC4198">
        <v>14.1</v>
      </c>
    </row>
    <row r="4199" spans="14:29" x14ac:dyDescent="0.35">
      <c r="N4199">
        <f t="shared" si="133"/>
        <v>6.1</v>
      </c>
      <c r="O4199">
        <v>53</v>
      </c>
      <c r="P4199" t="s">
        <v>22</v>
      </c>
      <c r="Q4199" t="str">
        <f t="shared" si="134"/>
        <v>smokes</v>
      </c>
      <c r="Z4199">
        <v>53</v>
      </c>
      <c r="AA4199" s="8">
        <v>0</v>
      </c>
      <c r="AB4199">
        <v>95.23</v>
      </c>
      <c r="AC4199">
        <v>35.200000000000003</v>
      </c>
    </row>
    <row r="4200" spans="14:29" x14ac:dyDescent="0.35">
      <c r="N4200">
        <f t="shared" si="133"/>
        <v>9.6999999999999993</v>
      </c>
      <c r="O4200">
        <v>81</v>
      </c>
      <c r="P4200" t="s">
        <v>16</v>
      </c>
      <c r="Q4200" t="str">
        <f t="shared" si="134"/>
        <v>formerly smoked</v>
      </c>
      <c r="Z4200">
        <v>81</v>
      </c>
      <c r="AA4200" s="8">
        <v>0</v>
      </c>
      <c r="AB4200">
        <v>71.180000000000007</v>
      </c>
      <c r="AC4200">
        <v>23.9</v>
      </c>
    </row>
    <row r="4201" spans="14:29" x14ac:dyDescent="0.35">
      <c r="N4201">
        <f t="shared" si="133"/>
        <v>4.8</v>
      </c>
      <c r="O4201">
        <v>44</v>
      </c>
      <c r="P4201" t="s">
        <v>16</v>
      </c>
      <c r="Q4201" t="str">
        <f t="shared" si="134"/>
        <v>formerly smoked</v>
      </c>
      <c r="Z4201">
        <v>44</v>
      </c>
      <c r="AA4201" s="8">
        <v>0</v>
      </c>
      <c r="AB4201">
        <v>87.71</v>
      </c>
      <c r="AC4201">
        <v>34</v>
      </c>
    </row>
    <row r="4202" spans="14:29" x14ac:dyDescent="0.35">
      <c r="N4202">
        <f t="shared" si="133"/>
        <v>7.1</v>
      </c>
      <c r="O4202">
        <v>59</v>
      </c>
      <c r="P4202" t="s">
        <v>24</v>
      </c>
      <c r="Q4202" t="str">
        <f t="shared" si="134"/>
        <v>formerly smoked</v>
      </c>
      <c r="Z4202">
        <v>59</v>
      </c>
      <c r="AA4202" s="8">
        <v>0</v>
      </c>
      <c r="AB4202">
        <v>115.68</v>
      </c>
      <c r="AC4202">
        <v>27.1</v>
      </c>
    </row>
    <row r="4203" spans="14:29" x14ac:dyDescent="0.35">
      <c r="N4203">
        <f t="shared" si="133"/>
        <v>4.6000000000000005</v>
      </c>
      <c r="O4203">
        <v>43</v>
      </c>
      <c r="P4203" t="s">
        <v>16</v>
      </c>
      <c r="Q4203" t="str">
        <f t="shared" si="134"/>
        <v>formerly smoked</v>
      </c>
      <c r="Z4203">
        <v>43</v>
      </c>
      <c r="AA4203" s="8">
        <v>0</v>
      </c>
      <c r="AB4203">
        <v>207.37</v>
      </c>
      <c r="AC4203">
        <v>29.5</v>
      </c>
    </row>
    <row r="4204" spans="14:29" x14ac:dyDescent="0.35">
      <c r="N4204">
        <f t="shared" si="133"/>
        <v>3.2</v>
      </c>
      <c r="O4204">
        <v>32</v>
      </c>
      <c r="P4204" t="s">
        <v>24</v>
      </c>
      <c r="Q4204" t="str">
        <f t="shared" si="134"/>
        <v>smokes</v>
      </c>
      <c r="Z4204">
        <v>32</v>
      </c>
      <c r="AA4204" s="8">
        <v>0</v>
      </c>
      <c r="AB4204">
        <v>74.430000000000007</v>
      </c>
      <c r="AC4204">
        <v>28.1</v>
      </c>
    </row>
    <row r="4205" spans="14:29" x14ac:dyDescent="0.35">
      <c r="N4205">
        <f t="shared" si="133"/>
        <v>0.5</v>
      </c>
      <c r="O4205">
        <v>5</v>
      </c>
      <c r="P4205" t="s">
        <v>24</v>
      </c>
      <c r="Q4205" t="str">
        <f t="shared" si="134"/>
        <v>never smoked</v>
      </c>
      <c r="Z4205">
        <v>5</v>
      </c>
      <c r="AA4205" s="8">
        <v>0</v>
      </c>
      <c r="AB4205">
        <v>75.099999999999994</v>
      </c>
      <c r="AC4205">
        <v>20.7</v>
      </c>
    </row>
    <row r="4206" spans="14:29" x14ac:dyDescent="0.35">
      <c r="N4206">
        <f t="shared" si="133"/>
        <v>3</v>
      </c>
      <c r="O4206">
        <v>31</v>
      </c>
      <c r="P4206" t="s">
        <v>22</v>
      </c>
      <c r="Q4206" t="str">
        <f t="shared" si="134"/>
        <v>smokes</v>
      </c>
      <c r="Z4206">
        <v>31</v>
      </c>
      <c r="AA4206" s="8">
        <v>0</v>
      </c>
      <c r="AB4206">
        <v>69.72</v>
      </c>
      <c r="AC4206">
        <v>39.5</v>
      </c>
    </row>
    <row r="4207" spans="14:29" x14ac:dyDescent="0.35">
      <c r="N4207">
        <f t="shared" si="133"/>
        <v>5.2</v>
      </c>
      <c r="O4207">
        <v>47</v>
      </c>
      <c r="P4207" t="s">
        <v>24</v>
      </c>
      <c r="Q4207" t="str">
        <f t="shared" si="134"/>
        <v>smokes</v>
      </c>
      <c r="Z4207">
        <v>47</v>
      </c>
      <c r="AA4207" s="8">
        <v>0</v>
      </c>
      <c r="AB4207">
        <v>111.84</v>
      </c>
      <c r="AC4207">
        <v>33.700000000000003</v>
      </c>
    </row>
    <row r="4208" spans="14:29" x14ac:dyDescent="0.35">
      <c r="N4208">
        <f t="shared" si="133"/>
        <v>1</v>
      </c>
      <c r="O4208">
        <v>12</v>
      </c>
      <c r="P4208" t="s">
        <v>21</v>
      </c>
      <c r="Q4208" t="str">
        <f t="shared" si="134"/>
        <v>never smoked</v>
      </c>
      <c r="Z4208">
        <v>12</v>
      </c>
      <c r="AA4208" s="8">
        <v>0</v>
      </c>
      <c r="AB4208">
        <v>111.08</v>
      </c>
      <c r="AC4208">
        <v>23.2</v>
      </c>
    </row>
    <row r="4209" spans="14:29" x14ac:dyDescent="0.35">
      <c r="N4209">
        <f t="shared" si="133"/>
        <v>4.2</v>
      </c>
      <c r="O4209">
        <v>40</v>
      </c>
      <c r="P4209" t="s">
        <v>24</v>
      </c>
      <c r="Q4209" t="str">
        <f t="shared" si="134"/>
        <v>smokes</v>
      </c>
      <c r="Z4209">
        <v>40</v>
      </c>
      <c r="AA4209" s="8">
        <v>0</v>
      </c>
      <c r="AB4209">
        <v>201.96</v>
      </c>
      <c r="AC4209">
        <v>30.1</v>
      </c>
    </row>
    <row r="4210" spans="14:29" x14ac:dyDescent="0.35">
      <c r="N4210">
        <f t="shared" si="133"/>
        <v>5.5</v>
      </c>
      <c r="O4210">
        <v>49</v>
      </c>
      <c r="P4210" t="s">
        <v>21</v>
      </c>
      <c r="Q4210" t="str">
        <f t="shared" si="134"/>
        <v>never smoked</v>
      </c>
      <c r="Z4210">
        <v>49</v>
      </c>
      <c r="AA4210" s="8">
        <v>0</v>
      </c>
      <c r="AB4210">
        <v>68.680000000000007</v>
      </c>
      <c r="AC4210">
        <v>28.8</v>
      </c>
    </row>
    <row r="4211" spans="14:29" x14ac:dyDescent="0.35">
      <c r="N4211">
        <f t="shared" si="133"/>
        <v>3.9000000000000004</v>
      </c>
      <c r="O4211">
        <v>38</v>
      </c>
      <c r="P4211" t="s">
        <v>21</v>
      </c>
      <c r="Q4211" t="str">
        <f t="shared" si="134"/>
        <v>never smoked</v>
      </c>
      <c r="Z4211">
        <v>38</v>
      </c>
      <c r="AA4211" s="8">
        <v>0</v>
      </c>
      <c r="AB4211">
        <v>56.9</v>
      </c>
      <c r="AC4211">
        <v>92</v>
      </c>
    </row>
    <row r="4212" spans="14:29" x14ac:dyDescent="0.35">
      <c r="N4212">
        <f t="shared" si="133"/>
        <v>1.3</v>
      </c>
      <c r="O4212">
        <v>15</v>
      </c>
      <c r="P4212" t="s">
        <v>21</v>
      </c>
      <c r="Q4212" t="str">
        <f t="shared" si="134"/>
        <v>never smoked</v>
      </c>
      <c r="Z4212">
        <v>15</v>
      </c>
      <c r="AA4212" s="8">
        <v>0</v>
      </c>
      <c r="AB4212">
        <v>91.16</v>
      </c>
      <c r="AC4212">
        <v>38</v>
      </c>
    </row>
    <row r="4213" spans="14:29" x14ac:dyDescent="0.35">
      <c r="N4213">
        <f t="shared" si="133"/>
        <v>9.6999999999999993</v>
      </c>
      <c r="O4213">
        <v>81</v>
      </c>
      <c r="P4213" t="s">
        <v>24</v>
      </c>
      <c r="Q4213" t="str">
        <f t="shared" si="134"/>
        <v>formerly smoked</v>
      </c>
      <c r="Z4213">
        <v>81</v>
      </c>
      <c r="AA4213" s="8">
        <v>0</v>
      </c>
      <c r="AB4213">
        <v>99.44</v>
      </c>
      <c r="AC4213">
        <v>27.7</v>
      </c>
    </row>
    <row r="4214" spans="14:29" x14ac:dyDescent="0.35">
      <c r="N4214">
        <f t="shared" si="133"/>
        <v>5.3000000000000007</v>
      </c>
      <c r="O4214">
        <v>48</v>
      </c>
      <c r="P4214" t="s">
        <v>21</v>
      </c>
      <c r="Q4214" t="str">
        <f t="shared" si="134"/>
        <v>never smoked</v>
      </c>
      <c r="Z4214">
        <v>48</v>
      </c>
      <c r="AA4214" s="8">
        <v>0</v>
      </c>
      <c r="AB4214">
        <v>78.849999999999994</v>
      </c>
      <c r="AC4214">
        <v>43.2</v>
      </c>
    </row>
    <row r="4215" spans="14:29" x14ac:dyDescent="0.35">
      <c r="N4215">
        <f t="shared" si="133"/>
        <v>2.3000000000000003</v>
      </c>
      <c r="O4215">
        <v>24</v>
      </c>
      <c r="P4215" t="s">
        <v>22</v>
      </c>
      <c r="Q4215" t="str">
        <f t="shared" si="134"/>
        <v>smokes</v>
      </c>
      <c r="Z4215">
        <v>24</v>
      </c>
      <c r="AA4215" s="8">
        <v>0</v>
      </c>
      <c r="AB4215">
        <v>123.89</v>
      </c>
      <c r="AC4215">
        <v>24.1</v>
      </c>
    </row>
    <row r="4216" spans="14:29" x14ac:dyDescent="0.35">
      <c r="N4216">
        <f t="shared" si="133"/>
        <v>5.2</v>
      </c>
      <c r="O4216">
        <v>47</v>
      </c>
      <c r="P4216" t="s">
        <v>21</v>
      </c>
      <c r="Q4216" t="str">
        <f t="shared" si="134"/>
        <v>never smoked</v>
      </c>
      <c r="Z4216">
        <v>47</v>
      </c>
      <c r="AA4216" s="8">
        <v>0</v>
      </c>
      <c r="AB4216">
        <v>90.44</v>
      </c>
      <c r="AC4216">
        <v>28.7</v>
      </c>
    </row>
    <row r="4217" spans="14:29" x14ac:dyDescent="0.35">
      <c r="N4217">
        <f t="shared" si="133"/>
        <v>1.1000000000000001</v>
      </c>
      <c r="O4217">
        <v>13</v>
      </c>
      <c r="P4217" t="s">
        <v>24</v>
      </c>
      <c r="Q4217" t="str">
        <f t="shared" si="134"/>
        <v>never smoked</v>
      </c>
      <c r="Z4217">
        <v>13</v>
      </c>
      <c r="AA4217" s="8">
        <v>0</v>
      </c>
      <c r="AB4217">
        <v>138.44</v>
      </c>
      <c r="AC4217">
        <v>34.799999999999997</v>
      </c>
    </row>
    <row r="4218" spans="14:29" x14ac:dyDescent="0.35">
      <c r="N4218">
        <f t="shared" si="133"/>
        <v>1.4000000000000001</v>
      </c>
      <c r="O4218">
        <v>16</v>
      </c>
      <c r="P4218" t="s">
        <v>21</v>
      </c>
      <c r="Q4218" t="str">
        <f t="shared" si="134"/>
        <v>never smoked</v>
      </c>
      <c r="Z4218">
        <v>16</v>
      </c>
      <c r="AA4218" s="8">
        <v>0</v>
      </c>
      <c r="AB4218">
        <v>75.06</v>
      </c>
      <c r="AC4218">
        <v>23.5</v>
      </c>
    </row>
    <row r="4219" spans="14:29" x14ac:dyDescent="0.35">
      <c r="N4219">
        <f t="shared" si="133"/>
        <v>7.8000000000000007</v>
      </c>
      <c r="O4219">
        <v>64</v>
      </c>
      <c r="P4219" t="s">
        <v>21</v>
      </c>
      <c r="Q4219" t="str">
        <f t="shared" si="134"/>
        <v>never smoked</v>
      </c>
      <c r="Z4219">
        <v>64</v>
      </c>
      <c r="AA4219" s="8">
        <v>0</v>
      </c>
      <c r="AB4219">
        <v>85.66</v>
      </c>
      <c r="AC4219">
        <v>28.5</v>
      </c>
    </row>
    <row r="4220" spans="14:29" x14ac:dyDescent="0.35">
      <c r="N4220">
        <f t="shared" si="133"/>
        <v>0.89999999999999991</v>
      </c>
      <c r="O4220">
        <v>11</v>
      </c>
      <c r="P4220" t="s">
        <v>24</v>
      </c>
      <c r="Q4220" t="str">
        <f t="shared" si="134"/>
        <v>never smoked</v>
      </c>
      <c r="Z4220">
        <v>11</v>
      </c>
      <c r="AA4220" s="8">
        <v>0</v>
      </c>
      <c r="AB4220">
        <v>102.76</v>
      </c>
      <c r="AC4220">
        <v>20.3</v>
      </c>
    </row>
    <row r="4221" spans="14:29" x14ac:dyDescent="0.35">
      <c r="N4221">
        <f t="shared" si="133"/>
        <v>6.5</v>
      </c>
      <c r="O4221">
        <v>55</v>
      </c>
      <c r="P4221" t="s">
        <v>16</v>
      </c>
      <c r="Q4221" t="str">
        <f t="shared" si="134"/>
        <v>formerly smoked</v>
      </c>
      <c r="Z4221">
        <v>55</v>
      </c>
      <c r="AA4221" s="8">
        <v>0</v>
      </c>
      <c r="AB4221">
        <v>71.790000000000006</v>
      </c>
      <c r="AC4221">
        <v>43</v>
      </c>
    </row>
    <row r="4222" spans="14:29" x14ac:dyDescent="0.35">
      <c r="N4222">
        <f t="shared" si="133"/>
        <v>3.9000000000000004</v>
      </c>
      <c r="O4222">
        <v>38</v>
      </c>
      <c r="P4222" t="s">
        <v>21</v>
      </c>
      <c r="Q4222" t="str">
        <f t="shared" si="134"/>
        <v>never smoked</v>
      </c>
      <c r="Z4222">
        <v>38</v>
      </c>
      <c r="AA4222" s="8">
        <v>0</v>
      </c>
      <c r="AB4222">
        <v>167.16</v>
      </c>
      <c r="AC4222">
        <v>18.3</v>
      </c>
    </row>
    <row r="4223" spans="14:29" x14ac:dyDescent="0.35">
      <c r="N4223">
        <f t="shared" si="133"/>
        <v>3.8</v>
      </c>
      <c r="O4223">
        <v>37</v>
      </c>
      <c r="P4223" t="s">
        <v>21</v>
      </c>
      <c r="Q4223" t="str">
        <f t="shared" si="134"/>
        <v>never smoked</v>
      </c>
      <c r="Z4223">
        <v>37</v>
      </c>
      <c r="AA4223" s="8">
        <v>0</v>
      </c>
      <c r="AB4223">
        <v>131.05000000000001</v>
      </c>
      <c r="AC4223">
        <v>27.2</v>
      </c>
    </row>
    <row r="4224" spans="14:29" x14ac:dyDescent="0.35">
      <c r="N4224">
        <f t="shared" si="133"/>
        <v>3.4000000000000004</v>
      </c>
      <c r="O4224">
        <v>34</v>
      </c>
      <c r="P4224" t="s">
        <v>24</v>
      </c>
      <c r="Q4224" t="str">
        <f t="shared" si="134"/>
        <v>smokes</v>
      </c>
      <c r="Z4224">
        <v>34</v>
      </c>
      <c r="AA4224" s="8">
        <v>0</v>
      </c>
      <c r="AB4224">
        <v>86.92</v>
      </c>
      <c r="AC4224">
        <v>22</v>
      </c>
    </row>
    <row r="4225" spans="14:29" x14ac:dyDescent="0.35">
      <c r="N4225">
        <f t="shared" si="133"/>
        <v>6</v>
      </c>
      <c r="O4225">
        <v>52</v>
      </c>
      <c r="P4225" t="s">
        <v>24</v>
      </c>
      <c r="Q4225" t="str">
        <f t="shared" si="134"/>
        <v>smokes</v>
      </c>
      <c r="Z4225">
        <v>52</v>
      </c>
      <c r="AA4225" s="8">
        <v>0</v>
      </c>
      <c r="AB4225">
        <v>59.62</v>
      </c>
      <c r="AC4225">
        <v>50.8</v>
      </c>
    </row>
    <row r="4226" spans="14:29" x14ac:dyDescent="0.35">
      <c r="N4226">
        <f t="shared" si="133"/>
        <v>5.6000000000000005</v>
      </c>
      <c r="O4226">
        <v>50</v>
      </c>
      <c r="P4226" t="s">
        <v>16</v>
      </c>
      <c r="Q4226" t="str">
        <f t="shared" si="134"/>
        <v>formerly smoked</v>
      </c>
      <c r="Z4226">
        <v>50</v>
      </c>
      <c r="AA4226" s="8">
        <v>0</v>
      </c>
      <c r="AB4226">
        <v>103.72</v>
      </c>
      <c r="AC4226">
        <v>35.4</v>
      </c>
    </row>
    <row r="4227" spans="14:29" x14ac:dyDescent="0.35">
      <c r="N4227">
        <f t="shared" ref="N4227:N4290" si="135">_xlfn.PERCENTRANK.EXC(O:O,O4227,2)*10</f>
        <v>3.8</v>
      </c>
      <c r="O4227">
        <v>37</v>
      </c>
      <c r="P4227" t="s">
        <v>24</v>
      </c>
      <c r="Q4227" t="str">
        <f t="shared" ref="Q4227:Q4290" si="136">IF(P4227="Unknown",IF(N4227&gt;=7,"formerly smoked",IF(N4227&gt;=2,"smokes","never smoked")),P4227)</f>
        <v>smokes</v>
      </c>
      <c r="Z4227">
        <v>37</v>
      </c>
      <c r="AA4227" s="8">
        <v>0</v>
      </c>
      <c r="AB4227">
        <v>77.099999999999994</v>
      </c>
      <c r="AC4227">
        <v>55.9</v>
      </c>
    </row>
    <row r="4228" spans="14:29" x14ac:dyDescent="0.35">
      <c r="N4228">
        <f t="shared" si="135"/>
        <v>6.5</v>
      </c>
      <c r="O4228">
        <v>55</v>
      </c>
      <c r="P4228" t="s">
        <v>22</v>
      </c>
      <c r="Q4228" t="str">
        <f t="shared" si="136"/>
        <v>smokes</v>
      </c>
      <c r="Z4228">
        <v>55</v>
      </c>
      <c r="AA4228" s="8">
        <v>0</v>
      </c>
      <c r="AB4228">
        <v>94.75</v>
      </c>
      <c r="AC4228">
        <v>27.9</v>
      </c>
    </row>
    <row r="4229" spans="14:29" x14ac:dyDescent="0.35">
      <c r="N4229">
        <f t="shared" si="135"/>
        <v>0.2</v>
      </c>
      <c r="O4229">
        <v>2</v>
      </c>
      <c r="P4229" t="s">
        <v>24</v>
      </c>
      <c r="Q4229" t="str">
        <f t="shared" si="136"/>
        <v>never smoked</v>
      </c>
      <c r="Z4229">
        <v>2</v>
      </c>
      <c r="AA4229" s="8">
        <v>0</v>
      </c>
      <c r="AB4229">
        <v>77.72</v>
      </c>
      <c r="AC4229">
        <v>19.8</v>
      </c>
    </row>
    <row r="4230" spans="14:29" x14ac:dyDescent="0.35">
      <c r="N4230">
        <f t="shared" si="135"/>
        <v>8.2999999999999989</v>
      </c>
      <c r="O4230">
        <v>68</v>
      </c>
      <c r="P4230" t="s">
        <v>22</v>
      </c>
      <c r="Q4230" t="str">
        <f t="shared" si="136"/>
        <v>smokes</v>
      </c>
      <c r="Z4230">
        <v>68</v>
      </c>
      <c r="AA4230" s="8">
        <v>0</v>
      </c>
      <c r="AB4230">
        <v>76.09</v>
      </c>
      <c r="AC4230">
        <v>26</v>
      </c>
    </row>
    <row r="4231" spans="14:29" x14ac:dyDescent="0.35">
      <c r="N4231">
        <f t="shared" si="135"/>
        <v>2.6</v>
      </c>
      <c r="O4231">
        <v>27</v>
      </c>
      <c r="P4231" t="s">
        <v>16</v>
      </c>
      <c r="Q4231" t="str">
        <f t="shared" si="136"/>
        <v>formerly smoked</v>
      </c>
      <c r="Z4231">
        <v>27</v>
      </c>
      <c r="AA4231" s="8">
        <v>0</v>
      </c>
      <c r="AB4231">
        <v>61.8</v>
      </c>
      <c r="AC4231">
        <v>26.8</v>
      </c>
    </row>
    <row r="4232" spans="14:29" x14ac:dyDescent="0.35">
      <c r="N4232">
        <f t="shared" si="135"/>
        <v>1.5</v>
      </c>
      <c r="O4232">
        <v>17</v>
      </c>
      <c r="P4232" t="s">
        <v>16</v>
      </c>
      <c r="Q4232" t="str">
        <f t="shared" si="136"/>
        <v>formerly smoked</v>
      </c>
      <c r="Z4232">
        <v>17</v>
      </c>
      <c r="AA4232" s="8">
        <v>0</v>
      </c>
      <c r="AB4232">
        <v>92.97</v>
      </c>
      <c r="AC4232">
        <v>28.1</v>
      </c>
    </row>
    <row r="4233" spans="14:29" x14ac:dyDescent="0.35">
      <c r="N4233">
        <f t="shared" si="135"/>
        <v>6.1</v>
      </c>
      <c r="O4233">
        <v>53</v>
      </c>
      <c r="P4233" t="s">
        <v>21</v>
      </c>
      <c r="Q4233" t="str">
        <f t="shared" si="136"/>
        <v>never smoked</v>
      </c>
      <c r="Z4233">
        <v>53</v>
      </c>
      <c r="AA4233" s="8">
        <v>0</v>
      </c>
      <c r="AB4233">
        <v>83.73</v>
      </c>
      <c r="AC4233">
        <v>32.5</v>
      </c>
    </row>
    <row r="4234" spans="14:29" x14ac:dyDescent="0.35">
      <c r="N4234">
        <f t="shared" si="135"/>
        <v>0.5</v>
      </c>
      <c r="O4234">
        <v>5</v>
      </c>
      <c r="P4234" t="s">
        <v>24</v>
      </c>
      <c r="Q4234" t="str">
        <f t="shared" si="136"/>
        <v>never smoked</v>
      </c>
      <c r="Z4234">
        <v>5</v>
      </c>
      <c r="AA4234" s="8">
        <v>0</v>
      </c>
      <c r="AB4234">
        <v>79.33</v>
      </c>
      <c r="AC4234">
        <v>15</v>
      </c>
    </row>
    <row r="4235" spans="14:29" x14ac:dyDescent="0.35">
      <c r="N4235">
        <f t="shared" si="135"/>
        <v>0.3</v>
      </c>
      <c r="O4235">
        <v>3</v>
      </c>
      <c r="P4235" t="s">
        <v>24</v>
      </c>
      <c r="Q4235" t="str">
        <f t="shared" si="136"/>
        <v>never smoked</v>
      </c>
      <c r="Z4235">
        <v>3</v>
      </c>
      <c r="AA4235" s="8">
        <v>0</v>
      </c>
      <c r="AB4235">
        <v>108.32</v>
      </c>
      <c r="AC4235">
        <v>14.2</v>
      </c>
    </row>
    <row r="4236" spans="14:29" x14ac:dyDescent="0.35">
      <c r="N4236">
        <f t="shared" si="135"/>
        <v>1.7999999999999998</v>
      </c>
      <c r="O4236">
        <v>20</v>
      </c>
      <c r="P4236" t="s">
        <v>16</v>
      </c>
      <c r="Q4236" t="str">
        <f t="shared" si="136"/>
        <v>formerly smoked</v>
      </c>
      <c r="Z4236">
        <v>20</v>
      </c>
      <c r="AA4236" s="8">
        <v>0</v>
      </c>
      <c r="AB4236">
        <v>103.65</v>
      </c>
      <c r="AC4236">
        <v>17</v>
      </c>
    </row>
    <row r="4237" spans="14:29" x14ac:dyDescent="0.35">
      <c r="N4237">
        <f t="shared" si="135"/>
        <v>1.7000000000000002</v>
      </c>
      <c r="O4237">
        <v>19</v>
      </c>
      <c r="P4237" t="s">
        <v>21</v>
      </c>
      <c r="Q4237" t="str">
        <f t="shared" si="136"/>
        <v>never smoked</v>
      </c>
      <c r="Z4237">
        <v>19</v>
      </c>
      <c r="AA4237" s="8">
        <v>0</v>
      </c>
      <c r="AB4237">
        <v>86.19</v>
      </c>
      <c r="AC4237">
        <v>26.2</v>
      </c>
    </row>
    <row r="4238" spans="14:29" x14ac:dyDescent="0.35">
      <c r="N4238">
        <f t="shared" si="135"/>
        <v>3</v>
      </c>
      <c r="O4238">
        <v>31</v>
      </c>
      <c r="P4238" t="s">
        <v>22</v>
      </c>
      <c r="Q4238" t="str">
        <f t="shared" si="136"/>
        <v>smokes</v>
      </c>
      <c r="Z4238">
        <v>31</v>
      </c>
      <c r="AA4238" s="8">
        <v>0</v>
      </c>
      <c r="AB4238">
        <v>131.41999999999999</v>
      </c>
      <c r="AC4238">
        <v>24.9</v>
      </c>
    </row>
    <row r="4239" spans="14:29" x14ac:dyDescent="0.35">
      <c r="N4239">
        <f t="shared" si="135"/>
        <v>7.7</v>
      </c>
      <c r="O4239">
        <v>63</v>
      </c>
      <c r="P4239" t="s">
        <v>21</v>
      </c>
      <c r="Q4239" t="str">
        <f t="shared" si="136"/>
        <v>never smoked</v>
      </c>
      <c r="Z4239">
        <v>63</v>
      </c>
      <c r="AA4239" s="8">
        <v>0</v>
      </c>
      <c r="AB4239">
        <v>69.459999999999994</v>
      </c>
      <c r="AC4239">
        <v>26.6</v>
      </c>
    </row>
    <row r="4240" spans="14:29" x14ac:dyDescent="0.35">
      <c r="N4240">
        <f t="shared" si="135"/>
        <v>5.5</v>
      </c>
      <c r="O4240">
        <v>49</v>
      </c>
      <c r="P4240" t="s">
        <v>22</v>
      </c>
      <c r="Q4240" t="str">
        <f t="shared" si="136"/>
        <v>smokes</v>
      </c>
      <c r="Z4240">
        <v>49</v>
      </c>
      <c r="AA4240" s="8">
        <v>0</v>
      </c>
      <c r="AB4240">
        <v>76.78</v>
      </c>
      <c r="AC4240">
        <v>22.7</v>
      </c>
    </row>
    <row r="4241" spans="14:29" x14ac:dyDescent="0.35">
      <c r="N4241">
        <f t="shared" si="135"/>
        <v>8.6999999999999993</v>
      </c>
      <c r="O4241">
        <v>72</v>
      </c>
      <c r="P4241" t="s">
        <v>16</v>
      </c>
      <c r="Q4241" t="str">
        <f t="shared" si="136"/>
        <v>formerly smoked</v>
      </c>
      <c r="Z4241">
        <v>72</v>
      </c>
      <c r="AA4241" s="8">
        <v>0</v>
      </c>
      <c r="AB4241">
        <v>103.78</v>
      </c>
      <c r="AC4241">
        <v>32.700000000000003</v>
      </c>
    </row>
    <row r="4242" spans="14:29" x14ac:dyDescent="0.35">
      <c r="N4242">
        <f t="shared" si="135"/>
        <v>5.6000000000000005</v>
      </c>
      <c r="O4242">
        <v>50</v>
      </c>
      <c r="P4242" t="s">
        <v>22</v>
      </c>
      <c r="Q4242" t="str">
        <f t="shared" si="136"/>
        <v>smokes</v>
      </c>
      <c r="Z4242">
        <v>50</v>
      </c>
      <c r="AA4242" s="8">
        <v>0</v>
      </c>
      <c r="AB4242">
        <v>213.43</v>
      </c>
      <c r="AC4242">
        <v>36.700000000000003</v>
      </c>
    </row>
    <row r="4243" spans="14:29" x14ac:dyDescent="0.35">
      <c r="N4243">
        <f t="shared" si="135"/>
        <v>4.3</v>
      </c>
      <c r="O4243">
        <v>41</v>
      </c>
      <c r="P4243" t="s">
        <v>24</v>
      </c>
      <c r="Q4243" t="str">
        <f t="shared" si="136"/>
        <v>smokes</v>
      </c>
      <c r="Z4243">
        <v>41</v>
      </c>
      <c r="AA4243" s="8">
        <v>0</v>
      </c>
      <c r="AB4243">
        <v>93.52</v>
      </c>
      <c r="AC4243">
        <v>31.5</v>
      </c>
    </row>
    <row r="4244" spans="14:29" x14ac:dyDescent="0.35">
      <c r="N4244">
        <f t="shared" si="135"/>
        <v>4.2</v>
      </c>
      <c r="O4244">
        <v>40</v>
      </c>
      <c r="P4244" t="s">
        <v>21</v>
      </c>
      <c r="Q4244" t="str">
        <f t="shared" si="136"/>
        <v>never smoked</v>
      </c>
      <c r="Z4244">
        <v>40</v>
      </c>
      <c r="AA4244" s="8">
        <v>0</v>
      </c>
      <c r="AB4244">
        <v>115.07</v>
      </c>
      <c r="AC4244">
        <v>36.9</v>
      </c>
    </row>
    <row r="4245" spans="14:29" x14ac:dyDescent="0.35">
      <c r="N4245">
        <f t="shared" si="135"/>
        <v>1.5</v>
      </c>
      <c r="O4245">
        <v>17</v>
      </c>
      <c r="P4245" t="s">
        <v>24</v>
      </c>
      <c r="Q4245" t="str">
        <f t="shared" si="136"/>
        <v>never smoked</v>
      </c>
      <c r="Z4245">
        <v>17</v>
      </c>
      <c r="AA4245" s="8">
        <v>0</v>
      </c>
      <c r="AB4245">
        <v>69.45</v>
      </c>
      <c r="AC4245">
        <v>27.6</v>
      </c>
    </row>
    <row r="4246" spans="14:29" x14ac:dyDescent="0.35">
      <c r="N4246">
        <f t="shared" si="135"/>
        <v>0.3</v>
      </c>
      <c r="O4246">
        <v>3</v>
      </c>
      <c r="P4246" t="s">
        <v>24</v>
      </c>
      <c r="Q4246" t="str">
        <f t="shared" si="136"/>
        <v>never smoked</v>
      </c>
      <c r="Z4246">
        <v>3</v>
      </c>
      <c r="AA4246" s="8">
        <v>0</v>
      </c>
      <c r="AB4246">
        <v>81</v>
      </c>
      <c r="AC4246">
        <v>20.7</v>
      </c>
    </row>
    <row r="4247" spans="14:29" x14ac:dyDescent="0.35">
      <c r="N4247">
        <f t="shared" si="135"/>
        <v>3.3000000000000003</v>
      </c>
      <c r="O4247">
        <v>33</v>
      </c>
      <c r="P4247" t="s">
        <v>24</v>
      </c>
      <c r="Q4247" t="str">
        <f t="shared" si="136"/>
        <v>smokes</v>
      </c>
      <c r="Z4247">
        <v>33</v>
      </c>
      <c r="AA4247" s="8">
        <v>0</v>
      </c>
      <c r="AB4247">
        <v>83.16</v>
      </c>
      <c r="AC4247">
        <v>20.2</v>
      </c>
    </row>
    <row r="4248" spans="14:29" x14ac:dyDescent="0.35">
      <c r="N4248">
        <f t="shared" si="135"/>
        <v>1</v>
      </c>
      <c r="O4248">
        <v>12</v>
      </c>
      <c r="P4248" t="s">
        <v>21</v>
      </c>
      <c r="Q4248" t="str">
        <f t="shared" si="136"/>
        <v>never smoked</v>
      </c>
      <c r="Z4248">
        <v>12</v>
      </c>
      <c r="AA4248" s="8">
        <v>0</v>
      </c>
      <c r="AB4248">
        <v>108.63</v>
      </c>
      <c r="AC4248">
        <v>23.4</v>
      </c>
    </row>
    <row r="4249" spans="14:29" x14ac:dyDescent="0.35">
      <c r="N4249">
        <f t="shared" si="135"/>
        <v>2.1</v>
      </c>
      <c r="O4249">
        <v>23</v>
      </c>
      <c r="P4249" t="s">
        <v>24</v>
      </c>
      <c r="Q4249" t="str">
        <f t="shared" si="136"/>
        <v>smokes</v>
      </c>
      <c r="Z4249">
        <v>23</v>
      </c>
      <c r="AA4249" s="8">
        <v>0</v>
      </c>
      <c r="AB4249">
        <v>88.06</v>
      </c>
      <c r="AC4249">
        <v>25.3</v>
      </c>
    </row>
    <row r="4250" spans="14:29" x14ac:dyDescent="0.35">
      <c r="N4250">
        <f t="shared" si="135"/>
        <v>3</v>
      </c>
      <c r="O4250">
        <v>31</v>
      </c>
      <c r="P4250" t="s">
        <v>16</v>
      </c>
      <c r="Q4250" t="str">
        <f t="shared" si="136"/>
        <v>formerly smoked</v>
      </c>
      <c r="Z4250">
        <v>31</v>
      </c>
      <c r="AA4250" s="8">
        <v>0</v>
      </c>
      <c r="AB4250">
        <v>80.569999999999993</v>
      </c>
      <c r="AC4250">
        <v>28.2</v>
      </c>
    </row>
    <row r="4251" spans="14:29" x14ac:dyDescent="0.35">
      <c r="N4251">
        <f t="shared" si="135"/>
        <v>7.9</v>
      </c>
      <c r="O4251">
        <v>65</v>
      </c>
      <c r="P4251" t="s">
        <v>22</v>
      </c>
      <c r="Q4251" t="str">
        <f t="shared" si="136"/>
        <v>smokes</v>
      </c>
      <c r="Z4251">
        <v>65</v>
      </c>
      <c r="AA4251" s="8">
        <v>0</v>
      </c>
      <c r="AB4251">
        <v>248.24</v>
      </c>
      <c r="AC4251">
        <v>27</v>
      </c>
    </row>
    <row r="4252" spans="14:29" x14ac:dyDescent="0.35">
      <c r="N4252">
        <f t="shared" si="135"/>
        <v>4.6000000000000005</v>
      </c>
      <c r="O4252">
        <v>43</v>
      </c>
      <c r="P4252" t="s">
        <v>22</v>
      </c>
      <c r="Q4252" t="str">
        <f t="shared" si="136"/>
        <v>smokes</v>
      </c>
      <c r="Z4252">
        <v>43</v>
      </c>
      <c r="AA4252" s="8">
        <v>0</v>
      </c>
      <c r="AB4252">
        <v>57.79</v>
      </c>
      <c r="AC4252">
        <v>24.8</v>
      </c>
    </row>
    <row r="4253" spans="14:29" x14ac:dyDescent="0.35">
      <c r="N4253">
        <f t="shared" si="135"/>
        <v>2</v>
      </c>
      <c r="O4253">
        <v>22</v>
      </c>
      <c r="P4253" t="s">
        <v>21</v>
      </c>
      <c r="Q4253" t="str">
        <f t="shared" si="136"/>
        <v>never smoked</v>
      </c>
      <c r="Z4253">
        <v>22</v>
      </c>
      <c r="AA4253" s="8">
        <v>0</v>
      </c>
      <c r="AB4253">
        <v>87.4</v>
      </c>
      <c r="AC4253">
        <v>34.799999999999997</v>
      </c>
    </row>
    <row r="4254" spans="14:29" x14ac:dyDescent="0.35">
      <c r="N4254">
        <f t="shared" si="135"/>
        <v>0.6</v>
      </c>
      <c r="O4254">
        <v>7</v>
      </c>
      <c r="P4254" t="s">
        <v>24</v>
      </c>
      <c r="Q4254" t="str">
        <f t="shared" si="136"/>
        <v>never smoked</v>
      </c>
      <c r="Z4254">
        <v>7</v>
      </c>
      <c r="AA4254" s="8">
        <v>0</v>
      </c>
      <c r="AB4254">
        <v>76.63</v>
      </c>
      <c r="AC4254">
        <v>17.3</v>
      </c>
    </row>
    <row r="4255" spans="14:29" x14ac:dyDescent="0.35">
      <c r="N4255">
        <f t="shared" si="135"/>
        <v>9.6999999999999993</v>
      </c>
      <c r="O4255">
        <v>81</v>
      </c>
      <c r="P4255" t="s">
        <v>21</v>
      </c>
      <c r="Q4255" t="str">
        <f t="shared" si="136"/>
        <v>never smoked</v>
      </c>
      <c r="Z4255">
        <v>81</v>
      </c>
      <c r="AA4255" s="8">
        <v>0</v>
      </c>
      <c r="AB4255">
        <v>58.01</v>
      </c>
      <c r="AC4255">
        <v>27.8</v>
      </c>
    </row>
    <row r="4256" spans="14:29" x14ac:dyDescent="0.35">
      <c r="N4256">
        <f t="shared" si="135"/>
        <v>0.89999999999999991</v>
      </c>
      <c r="O4256">
        <v>10</v>
      </c>
      <c r="P4256" t="s">
        <v>24</v>
      </c>
      <c r="Q4256" t="str">
        <f t="shared" si="136"/>
        <v>never smoked</v>
      </c>
      <c r="Z4256">
        <v>10</v>
      </c>
      <c r="AA4256" s="8">
        <v>0</v>
      </c>
      <c r="AB4256">
        <v>77.430000000000007</v>
      </c>
      <c r="AC4256">
        <v>16.2</v>
      </c>
    </row>
    <row r="4257" spans="14:29" x14ac:dyDescent="0.35">
      <c r="N4257">
        <f t="shared" si="135"/>
        <v>1.6</v>
      </c>
      <c r="O4257">
        <v>18</v>
      </c>
      <c r="P4257" t="s">
        <v>22</v>
      </c>
      <c r="Q4257" t="str">
        <f t="shared" si="136"/>
        <v>smokes</v>
      </c>
      <c r="Z4257">
        <v>18</v>
      </c>
      <c r="AA4257" s="8">
        <v>0</v>
      </c>
      <c r="AB4257">
        <v>101.12</v>
      </c>
      <c r="AC4257">
        <v>28.1</v>
      </c>
    </row>
    <row r="4258" spans="14:29" x14ac:dyDescent="0.35">
      <c r="N4258">
        <f t="shared" si="135"/>
        <v>0.5</v>
      </c>
      <c r="O4258">
        <v>5</v>
      </c>
      <c r="P4258" t="s">
        <v>24</v>
      </c>
      <c r="Q4258" t="str">
        <f t="shared" si="136"/>
        <v>never smoked</v>
      </c>
      <c r="Z4258">
        <v>5</v>
      </c>
      <c r="AA4258" s="8">
        <v>0</v>
      </c>
      <c r="AB4258">
        <v>64.45</v>
      </c>
      <c r="AC4258">
        <v>21.7</v>
      </c>
    </row>
    <row r="4259" spans="14:29" x14ac:dyDescent="0.35">
      <c r="N4259">
        <f t="shared" si="135"/>
        <v>2.3000000000000003</v>
      </c>
      <c r="O4259">
        <v>24</v>
      </c>
      <c r="P4259" t="s">
        <v>21</v>
      </c>
      <c r="Q4259" t="str">
        <f t="shared" si="136"/>
        <v>never smoked</v>
      </c>
      <c r="Z4259">
        <v>24</v>
      </c>
      <c r="AA4259" s="8">
        <v>0</v>
      </c>
      <c r="AB4259">
        <v>79.42</v>
      </c>
      <c r="AC4259">
        <v>21.4</v>
      </c>
    </row>
    <row r="4260" spans="14:29" x14ac:dyDescent="0.35">
      <c r="N4260">
        <f t="shared" si="135"/>
        <v>4.9000000000000004</v>
      </c>
      <c r="O4260">
        <v>45</v>
      </c>
      <c r="P4260" t="s">
        <v>24</v>
      </c>
      <c r="Q4260" t="str">
        <f t="shared" si="136"/>
        <v>smokes</v>
      </c>
      <c r="Z4260">
        <v>45</v>
      </c>
      <c r="AA4260" s="8">
        <v>0</v>
      </c>
      <c r="AB4260">
        <v>82.94</v>
      </c>
      <c r="AC4260">
        <v>29.3</v>
      </c>
    </row>
    <row r="4261" spans="14:29" x14ac:dyDescent="0.35">
      <c r="N4261">
        <f t="shared" si="135"/>
        <v>5.0999999999999996</v>
      </c>
      <c r="O4261">
        <v>46</v>
      </c>
      <c r="P4261" t="s">
        <v>21</v>
      </c>
      <c r="Q4261" t="str">
        <f t="shared" si="136"/>
        <v>never smoked</v>
      </c>
      <c r="Z4261">
        <v>46</v>
      </c>
      <c r="AA4261" s="8">
        <v>0</v>
      </c>
      <c r="AB4261">
        <v>81.58</v>
      </c>
      <c r="AC4261">
        <v>36.200000000000003</v>
      </c>
    </row>
    <row r="4262" spans="14:29" x14ac:dyDescent="0.35">
      <c r="N4262">
        <f t="shared" si="135"/>
        <v>7.8000000000000007</v>
      </c>
      <c r="O4262">
        <v>64</v>
      </c>
      <c r="P4262" t="s">
        <v>24</v>
      </c>
      <c r="Q4262" t="str">
        <f t="shared" si="136"/>
        <v>formerly smoked</v>
      </c>
      <c r="Z4262">
        <v>64</v>
      </c>
      <c r="AA4262" s="8">
        <v>0</v>
      </c>
      <c r="AB4262">
        <v>62.21</v>
      </c>
      <c r="AC4262">
        <v>28.3</v>
      </c>
    </row>
    <row r="4263" spans="14:29" x14ac:dyDescent="0.35">
      <c r="N4263">
        <f t="shared" si="135"/>
        <v>2.4</v>
      </c>
      <c r="O4263">
        <v>25</v>
      </c>
      <c r="P4263" t="s">
        <v>21</v>
      </c>
      <c r="Q4263" t="str">
        <f t="shared" si="136"/>
        <v>never smoked</v>
      </c>
      <c r="Z4263">
        <v>25</v>
      </c>
      <c r="AA4263" s="8">
        <v>0</v>
      </c>
      <c r="AB4263">
        <v>229.94</v>
      </c>
      <c r="AC4263">
        <v>23.5</v>
      </c>
    </row>
    <row r="4264" spans="14:29" x14ac:dyDescent="0.35">
      <c r="N4264">
        <f t="shared" si="135"/>
        <v>1</v>
      </c>
      <c r="O4264">
        <v>12</v>
      </c>
      <c r="P4264" t="s">
        <v>24</v>
      </c>
      <c r="Q4264" t="str">
        <f t="shared" si="136"/>
        <v>never smoked</v>
      </c>
      <c r="Z4264">
        <v>12</v>
      </c>
      <c r="AA4264" s="8">
        <v>0</v>
      </c>
      <c r="AB4264">
        <v>116.06</v>
      </c>
      <c r="AC4264">
        <v>25.9</v>
      </c>
    </row>
    <row r="4265" spans="14:29" x14ac:dyDescent="0.35">
      <c r="N4265">
        <f t="shared" si="135"/>
        <v>9.6999999999999993</v>
      </c>
      <c r="O4265">
        <v>81</v>
      </c>
      <c r="P4265" t="s">
        <v>21</v>
      </c>
      <c r="Q4265" t="str">
        <f t="shared" si="136"/>
        <v>never smoked</v>
      </c>
      <c r="Z4265">
        <v>81</v>
      </c>
      <c r="AA4265" s="8">
        <v>0</v>
      </c>
      <c r="AB4265">
        <v>117.77</v>
      </c>
      <c r="AC4265">
        <v>27.1</v>
      </c>
    </row>
    <row r="4266" spans="14:29" x14ac:dyDescent="0.35">
      <c r="N4266">
        <f t="shared" si="135"/>
        <v>7.9</v>
      </c>
      <c r="O4266">
        <v>65</v>
      </c>
      <c r="P4266" t="s">
        <v>21</v>
      </c>
      <c r="Q4266" t="str">
        <f t="shared" si="136"/>
        <v>never smoked</v>
      </c>
      <c r="Z4266">
        <v>65</v>
      </c>
      <c r="AA4266" s="8">
        <v>0</v>
      </c>
      <c r="AB4266">
        <v>66.69</v>
      </c>
      <c r="AC4266">
        <v>21.5</v>
      </c>
    </row>
    <row r="4267" spans="14:29" x14ac:dyDescent="0.35">
      <c r="N4267">
        <f t="shared" si="135"/>
        <v>4.2</v>
      </c>
      <c r="O4267">
        <v>40</v>
      </c>
      <c r="P4267" t="s">
        <v>24</v>
      </c>
      <c r="Q4267" t="str">
        <f t="shared" si="136"/>
        <v>smokes</v>
      </c>
      <c r="Z4267">
        <v>40</v>
      </c>
      <c r="AA4267" s="8">
        <v>0</v>
      </c>
      <c r="AB4267">
        <v>122.23</v>
      </c>
      <c r="AC4267">
        <v>30.5</v>
      </c>
    </row>
    <row r="4268" spans="14:29" x14ac:dyDescent="0.35">
      <c r="N4268">
        <f t="shared" si="135"/>
        <v>9.6999999999999993</v>
      </c>
      <c r="O4268">
        <v>81</v>
      </c>
      <c r="P4268" t="s">
        <v>16</v>
      </c>
      <c r="Q4268" t="str">
        <f t="shared" si="136"/>
        <v>formerly smoked</v>
      </c>
      <c r="Z4268">
        <v>81</v>
      </c>
      <c r="AA4268" s="8">
        <v>0</v>
      </c>
      <c r="AB4268">
        <v>168.68</v>
      </c>
      <c r="AC4268">
        <v>23.4</v>
      </c>
    </row>
    <row r="4269" spans="14:29" x14ac:dyDescent="0.35">
      <c r="N4269">
        <f t="shared" si="135"/>
        <v>3.7</v>
      </c>
      <c r="O4269">
        <v>36</v>
      </c>
      <c r="P4269" t="s">
        <v>21</v>
      </c>
      <c r="Q4269" t="str">
        <f t="shared" si="136"/>
        <v>never smoked</v>
      </c>
      <c r="Z4269">
        <v>36</v>
      </c>
      <c r="AA4269" s="8">
        <v>0</v>
      </c>
      <c r="AB4269">
        <v>119.9</v>
      </c>
      <c r="AC4269">
        <v>37.6</v>
      </c>
    </row>
    <row r="4270" spans="14:29" x14ac:dyDescent="0.35">
      <c r="N4270">
        <f t="shared" si="135"/>
        <v>3.2</v>
      </c>
      <c r="O4270">
        <v>32</v>
      </c>
      <c r="P4270" t="s">
        <v>22</v>
      </c>
      <c r="Q4270" t="str">
        <f t="shared" si="136"/>
        <v>smokes</v>
      </c>
      <c r="Z4270">
        <v>32</v>
      </c>
      <c r="AA4270" s="8">
        <v>0</v>
      </c>
      <c r="AB4270">
        <v>110.33</v>
      </c>
      <c r="AC4270">
        <v>24</v>
      </c>
    </row>
    <row r="4271" spans="14:29" x14ac:dyDescent="0.35">
      <c r="N4271">
        <f t="shared" si="135"/>
        <v>3</v>
      </c>
      <c r="O4271">
        <v>31</v>
      </c>
      <c r="P4271" t="s">
        <v>21</v>
      </c>
      <c r="Q4271" t="str">
        <f t="shared" si="136"/>
        <v>never smoked</v>
      </c>
      <c r="Z4271">
        <v>31</v>
      </c>
      <c r="AA4271" s="8">
        <v>0</v>
      </c>
      <c r="AB4271">
        <v>77.95</v>
      </c>
      <c r="AC4271">
        <v>25.1</v>
      </c>
    </row>
    <row r="4272" spans="14:29" x14ac:dyDescent="0.35">
      <c r="N4272">
        <f t="shared" si="135"/>
        <v>6.5</v>
      </c>
      <c r="O4272">
        <v>55</v>
      </c>
      <c r="P4272" t="s">
        <v>22</v>
      </c>
      <c r="Q4272" t="str">
        <f t="shared" si="136"/>
        <v>smokes</v>
      </c>
      <c r="Z4272">
        <v>55</v>
      </c>
      <c r="AA4272" s="8">
        <v>0</v>
      </c>
      <c r="AB4272">
        <v>80.349999999999994</v>
      </c>
      <c r="AC4272">
        <v>28.7</v>
      </c>
    </row>
    <row r="4273" spans="14:29" x14ac:dyDescent="0.35">
      <c r="N4273">
        <f t="shared" si="135"/>
        <v>4.0999999999999996</v>
      </c>
      <c r="O4273">
        <v>39</v>
      </c>
      <c r="P4273" t="s">
        <v>16</v>
      </c>
      <c r="Q4273" t="str">
        <f t="shared" si="136"/>
        <v>formerly smoked</v>
      </c>
      <c r="Z4273">
        <v>39</v>
      </c>
      <c r="AA4273" s="8">
        <v>0</v>
      </c>
      <c r="AB4273">
        <v>57.38</v>
      </c>
      <c r="AC4273">
        <v>41.8</v>
      </c>
    </row>
    <row r="4274" spans="14:29" x14ac:dyDescent="0.35">
      <c r="N4274">
        <f t="shared" si="135"/>
        <v>1.5</v>
      </c>
      <c r="O4274">
        <v>17</v>
      </c>
      <c r="P4274" t="s">
        <v>24</v>
      </c>
      <c r="Q4274" t="str">
        <f t="shared" si="136"/>
        <v>never smoked</v>
      </c>
      <c r="Z4274">
        <v>17</v>
      </c>
      <c r="AA4274" s="8">
        <v>0</v>
      </c>
      <c r="AB4274">
        <v>96.47</v>
      </c>
      <c r="AC4274">
        <v>25.6</v>
      </c>
    </row>
    <row r="4275" spans="14:29" x14ac:dyDescent="0.35">
      <c r="N4275">
        <f t="shared" si="135"/>
        <v>3</v>
      </c>
      <c r="O4275">
        <v>31</v>
      </c>
      <c r="P4275" t="s">
        <v>21</v>
      </c>
      <c r="Q4275" t="str">
        <f t="shared" si="136"/>
        <v>never smoked</v>
      </c>
      <c r="Z4275">
        <v>31</v>
      </c>
      <c r="AA4275" s="8">
        <v>0</v>
      </c>
      <c r="AB4275">
        <v>70.66</v>
      </c>
      <c r="AC4275">
        <v>27.2</v>
      </c>
    </row>
    <row r="4276" spans="14:29" x14ac:dyDescent="0.35">
      <c r="N4276">
        <f t="shared" si="135"/>
        <v>3.7</v>
      </c>
      <c r="O4276">
        <v>36</v>
      </c>
      <c r="P4276" t="s">
        <v>21</v>
      </c>
      <c r="Q4276" t="str">
        <f t="shared" si="136"/>
        <v>never smoked</v>
      </c>
      <c r="Z4276">
        <v>36</v>
      </c>
      <c r="AA4276" s="8">
        <v>0</v>
      </c>
      <c r="AB4276">
        <v>202.06</v>
      </c>
      <c r="AC4276">
        <v>24.4</v>
      </c>
    </row>
    <row r="4277" spans="14:29" x14ac:dyDescent="0.35">
      <c r="N4277">
        <f t="shared" si="135"/>
        <v>0.5</v>
      </c>
      <c r="O4277">
        <v>5</v>
      </c>
      <c r="P4277" t="s">
        <v>24</v>
      </c>
      <c r="Q4277" t="str">
        <f t="shared" si="136"/>
        <v>never smoked</v>
      </c>
      <c r="Z4277">
        <v>5</v>
      </c>
      <c r="AA4277" s="8">
        <v>0</v>
      </c>
      <c r="AB4277">
        <v>91.3</v>
      </c>
      <c r="AC4277">
        <v>20.7</v>
      </c>
    </row>
    <row r="4278" spans="14:29" x14ac:dyDescent="0.35">
      <c r="N4278">
        <f t="shared" si="135"/>
        <v>2.8000000000000003</v>
      </c>
      <c r="O4278">
        <v>29</v>
      </c>
      <c r="P4278" t="s">
        <v>24</v>
      </c>
      <c r="Q4278" t="str">
        <f t="shared" si="136"/>
        <v>smokes</v>
      </c>
      <c r="Z4278">
        <v>29</v>
      </c>
      <c r="AA4278" s="8">
        <v>0</v>
      </c>
      <c r="AB4278">
        <v>67.56</v>
      </c>
      <c r="AC4278">
        <v>19.600000000000001</v>
      </c>
    </row>
    <row r="4279" spans="14:29" x14ac:dyDescent="0.35">
      <c r="N4279">
        <f t="shared" si="135"/>
        <v>0.2</v>
      </c>
      <c r="O4279">
        <v>2</v>
      </c>
      <c r="P4279" t="s">
        <v>24</v>
      </c>
      <c r="Q4279" t="str">
        <f t="shared" si="136"/>
        <v>never smoked</v>
      </c>
      <c r="Z4279">
        <v>2</v>
      </c>
      <c r="AA4279" s="8">
        <v>0</v>
      </c>
      <c r="AB4279">
        <v>126.12</v>
      </c>
      <c r="AC4279">
        <v>24.8</v>
      </c>
    </row>
    <row r="4280" spans="14:29" x14ac:dyDescent="0.35">
      <c r="N4280">
        <f t="shared" si="135"/>
        <v>7.5</v>
      </c>
      <c r="O4280">
        <v>62</v>
      </c>
      <c r="P4280" t="s">
        <v>22</v>
      </c>
      <c r="Q4280" t="str">
        <f t="shared" si="136"/>
        <v>smokes</v>
      </c>
      <c r="Z4280">
        <v>62</v>
      </c>
      <c r="AA4280" s="8">
        <v>0</v>
      </c>
      <c r="AB4280">
        <v>86.4</v>
      </c>
      <c r="AC4280">
        <v>32.6</v>
      </c>
    </row>
    <row r="4281" spans="14:29" x14ac:dyDescent="0.35">
      <c r="N4281">
        <f t="shared" si="135"/>
        <v>4.9000000000000004</v>
      </c>
      <c r="O4281">
        <v>45</v>
      </c>
      <c r="P4281" t="s">
        <v>21</v>
      </c>
      <c r="Q4281" t="str">
        <f t="shared" si="136"/>
        <v>never smoked</v>
      </c>
      <c r="Z4281">
        <v>45</v>
      </c>
      <c r="AA4281" s="8">
        <v>0</v>
      </c>
      <c r="AB4281">
        <v>103.22</v>
      </c>
      <c r="AC4281">
        <v>20.5</v>
      </c>
    </row>
    <row r="4282" spans="14:29" x14ac:dyDescent="0.35">
      <c r="N4282">
        <f t="shared" si="135"/>
        <v>1.6</v>
      </c>
      <c r="O4282">
        <v>18</v>
      </c>
      <c r="P4282" t="s">
        <v>24</v>
      </c>
      <c r="Q4282" t="str">
        <f t="shared" si="136"/>
        <v>never smoked</v>
      </c>
      <c r="Z4282">
        <v>18</v>
      </c>
      <c r="AA4282" s="8">
        <v>0</v>
      </c>
      <c r="AB4282">
        <v>88.85</v>
      </c>
      <c r="AC4282">
        <v>36.200000000000003</v>
      </c>
    </row>
    <row r="4283" spans="14:29" x14ac:dyDescent="0.35">
      <c r="N4283">
        <f t="shared" si="135"/>
        <v>2.8000000000000003</v>
      </c>
      <c r="O4283">
        <v>29</v>
      </c>
      <c r="P4283" t="s">
        <v>22</v>
      </c>
      <c r="Q4283" t="str">
        <f t="shared" si="136"/>
        <v>smokes</v>
      </c>
      <c r="Z4283">
        <v>29</v>
      </c>
      <c r="AA4283" s="8">
        <v>0</v>
      </c>
      <c r="AB4283">
        <v>63.9</v>
      </c>
      <c r="AC4283">
        <v>45.4</v>
      </c>
    </row>
    <row r="4284" spans="14:29" x14ac:dyDescent="0.35">
      <c r="N4284">
        <f t="shared" si="135"/>
        <v>6</v>
      </c>
      <c r="O4284">
        <v>52</v>
      </c>
      <c r="P4284" t="s">
        <v>16</v>
      </c>
      <c r="Q4284" t="str">
        <f t="shared" si="136"/>
        <v>formerly smoked</v>
      </c>
      <c r="Z4284">
        <v>52</v>
      </c>
      <c r="AA4284" s="8">
        <v>0</v>
      </c>
      <c r="AB4284">
        <v>81.319999999999993</v>
      </c>
      <c r="AC4284">
        <v>27.6</v>
      </c>
    </row>
    <row r="4285" spans="14:29" x14ac:dyDescent="0.35">
      <c r="N4285">
        <f t="shared" si="135"/>
        <v>7.1</v>
      </c>
      <c r="O4285">
        <v>59</v>
      </c>
      <c r="P4285" t="s">
        <v>16</v>
      </c>
      <c r="Q4285" t="str">
        <f t="shared" si="136"/>
        <v>formerly smoked</v>
      </c>
      <c r="Z4285">
        <v>59</v>
      </c>
      <c r="AA4285" s="8">
        <v>0</v>
      </c>
      <c r="AB4285">
        <v>253.93</v>
      </c>
      <c r="AC4285">
        <v>28.1</v>
      </c>
    </row>
    <row r="4286" spans="14:29" x14ac:dyDescent="0.35">
      <c r="N4286">
        <f t="shared" si="135"/>
        <v>8.4</v>
      </c>
      <c r="O4286">
        <v>69</v>
      </c>
      <c r="P4286" t="s">
        <v>16</v>
      </c>
      <c r="Q4286" t="str">
        <f t="shared" si="136"/>
        <v>formerly smoked</v>
      </c>
      <c r="Z4286">
        <v>69</v>
      </c>
      <c r="AA4286" s="8">
        <v>0</v>
      </c>
      <c r="AB4286">
        <v>78.11</v>
      </c>
      <c r="AC4286">
        <v>34.700000000000003</v>
      </c>
    </row>
    <row r="4287" spans="14:29" x14ac:dyDescent="0.35">
      <c r="N4287">
        <f t="shared" si="135"/>
        <v>8.6</v>
      </c>
      <c r="O4287">
        <v>71</v>
      </c>
      <c r="P4287" t="s">
        <v>24</v>
      </c>
      <c r="Q4287" t="str">
        <f t="shared" si="136"/>
        <v>formerly smoked</v>
      </c>
      <c r="Z4287">
        <v>71</v>
      </c>
      <c r="AA4287" s="8">
        <v>0</v>
      </c>
      <c r="AB4287">
        <v>134.65</v>
      </c>
      <c r="AC4287">
        <v>32.4</v>
      </c>
    </row>
    <row r="4288" spans="14:29" x14ac:dyDescent="0.35">
      <c r="N4288">
        <f t="shared" si="135"/>
        <v>0.3</v>
      </c>
      <c r="O4288">
        <v>3</v>
      </c>
      <c r="P4288" t="s">
        <v>24</v>
      </c>
      <c r="Q4288" t="str">
        <f t="shared" si="136"/>
        <v>never smoked</v>
      </c>
      <c r="Z4288">
        <v>3</v>
      </c>
      <c r="AA4288" s="8">
        <v>0</v>
      </c>
      <c r="AB4288">
        <v>194.75</v>
      </c>
      <c r="AC4288">
        <v>28.1</v>
      </c>
    </row>
    <row r="4289" spans="14:29" x14ac:dyDescent="0.35">
      <c r="N4289">
        <f t="shared" si="135"/>
        <v>3.3000000000000003</v>
      </c>
      <c r="O4289">
        <v>33</v>
      </c>
      <c r="P4289" t="s">
        <v>21</v>
      </c>
      <c r="Q4289" t="str">
        <f t="shared" si="136"/>
        <v>never smoked</v>
      </c>
      <c r="Z4289">
        <v>33</v>
      </c>
      <c r="AA4289" s="8">
        <v>0</v>
      </c>
      <c r="AB4289">
        <v>77.94</v>
      </c>
      <c r="AC4289">
        <v>28.7</v>
      </c>
    </row>
    <row r="4290" spans="14:29" x14ac:dyDescent="0.35">
      <c r="N4290">
        <f t="shared" si="135"/>
        <v>4.6000000000000005</v>
      </c>
      <c r="O4290">
        <v>43</v>
      </c>
      <c r="P4290" t="s">
        <v>24</v>
      </c>
      <c r="Q4290" t="str">
        <f t="shared" si="136"/>
        <v>smokes</v>
      </c>
      <c r="Z4290">
        <v>43</v>
      </c>
      <c r="AA4290" s="8">
        <v>0</v>
      </c>
      <c r="AB4290">
        <v>56.94</v>
      </c>
      <c r="AC4290">
        <v>45.3</v>
      </c>
    </row>
    <row r="4291" spans="14:29" x14ac:dyDescent="0.35">
      <c r="N4291">
        <f t="shared" ref="N4291:N4354" si="137">_xlfn.PERCENTRANK.EXC(O:O,O4291,2)*10</f>
        <v>4.0999999999999996</v>
      </c>
      <c r="O4291">
        <v>39</v>
      </c>
      <c r="P4291" t="s">
        <v>16</v>
      </c>
      <c r="Q4291" t="str">
        <f t="shared" ref="Q4291:Q4354" si="138">IF(P4291="Unknown",IF(N4291&gt;=7,"formerly smoked",IF(N4291&gt;=2,"smokes","never smoked")),P4291)</f>
        <v>formerly smoked</v>
      </c>
      <c r="Z4291">
        <v>39</v>
      </c>
      <c r="AA4291" s="8">
        <v>0</v>
      </c>
      <c r="AB4291">
        <v>117.03</v>
      </c>
      <c r="AC4291">
        <v>40.299999999999997</v>
      </c>
    </row>
    <row r="4292" spans="14:29" x14ac:dyDescent="0.35">
      <c r="N4292">
        <f t="shared" si="137"/>
        <v>7.3</v>
      </c>
      <c r="O4292">
        <v>60</v>
      </c>
      <c r="P4292" t="s">
        <v>21</v>
      </c>
      <c r="Q4292" t="str">
        <f t="shared" si="138"/>
        <v>never smoked</v>
      </c>
      <c r="Z4292">
        <v>60</v>
      </c>
      <c r="AA4292" s="8">
        <v>0</v>
      </c>
      <c r="AB4292">
        <v>207.84</v>
      </c>
      <c r="AC4292">
        <v>38.9</v>
      </c>
    </row>
    <row r="4293" spans="14:29" x14ac:dyDescent="0.35">
      <c r="N4293">
        <f t="shared" si="137"/>
        <v>6.3</v>
      </c>
      <c r="O4293">
        <v>54</v>
      </c>
      <c r="P4293" t="s">
        <v>21</v>
      </c>
      <c r="Q4293" t="str">
        <f t="shared" si="138"/>
        <v>never smoked</v>
      </c>
      <c r="Z4293">
        <v>54</v>
      </c>
      <c r="AA4293" s="8">
        <v>0</v>
      </c>
      <c r="AB4293">
        <v>228.26</v>
      </c>
      <c r="AC4293">
        <v>46</v>
      </c>
    </row>
    <row r="4294" spans="14:29" x14ac:dyDescent="0.35">
      <c r="N4294">
        <f t="shared" si="137"/>
        <v>7.4</v>
      </c>
      <c r="O4294">
        <v>61</v>
      </c>
      <c r="P4294" t="s">
        <v>22</v>
      </c>
      <c r="Q4294" t="str">
        <f t="shared" si="138"/>
        <v>smokes</v>
      </c>
      <c r="Z4294">
        <v>61</v>
      </c>
      <c r="AA4294" s="8">
        <v>0</v>
      </c>
      <c r="AB4294">
        <v>84.43</v>
      </c>
      <c r="AC4294">
        <v>32.4</v>
      </c>
    </row>
    <row r="4295" spans="14:29" x14ac:dyDescent="0.35">
      <c r="N4295">
        <f t="shared" si="137"/>
        <v>0</v>
      </c>
      <c r="O4295">
        <v>0.24</v>
      </c>
      <c r="P4295" t="s">
        <v>24</v>
      </c>
      <c r="Q4295" t="str">
        <f t="shared" si="138"/>
        <v>never smoked</v>
      </c>
      <c r="Z4295">
        <v>0.24</v>
      </c>
      <c r="AA4295" s="8">
        <v>0</v>
      </c>
      <c r="AB4295">
        <v>57.09</v>
      </c>
      <c r="AC4295">
        <v>19.399999999999999</v>
      </c>
    </row>
    <row r="4296" spans="14:29" x14ac:dyDescent="0.35">
      <c r="N4296">
        <f t="shared" si="137"/>
        <v>0.89999999999999991</v>
      </c>
      <c r="O4296">
        <v>11</v>
      </c>
      <c r="P4296" t="s">
        <v>21</v>
      </c>
      <c r="Q4296" t="str">
        <f t="shared" si="138"/>
        <v>never smoked</v>
      </c>
      <c r="Z4296">
        <v>11</v>
      </c>
      <c r="AA4296" s="8">
        <v>0</v>
      </c>
      <c r="AB4296">
        <v>94.89</v>
      </c>
      <c r="AC4296">
        <v>27.5</v>
      </c>
    </row>
    <row r="4297" spans="14:29" x14ac:dyDescent="0.35">
      <c r="N4297">
        <f t="shared" si="137"/>
        <v>8.9</v>
      </c>
      <c r="O4297">
        <v>75</v>
      </c>
      <c r="P4297" t="s">
        <v>24</v>
      </c>
      <c r="Q4297" t="str">
        <f t="shared" si="138"/>
        <v>formerly smoked</v>
      </c>
      <c r="Z4297">
        <v>75</v>
      </c>
      <c r="AA4297" s="8">
        <v>0</v>
      </c>
      <c r="AB4297">
        <v>132.46</v>
      </c>
      <c r="AC4297">
        <v>26.2</v>
      </c>
    </row>
    <row r="4298" spans="14:29" x14ac:dyDescent="0.35">
      <c r="N4298">
        <f t="shared" si="137"/>
        <v>7.8000000000000007</v>
      </c>
      <c r="O4298">
        <v>64</v>
      </c>
      <c r="P4298" t="s">
        <v>16</v>
      </c>
      <c r="Q4298" t="str">
        <f t="shared" si="138"/>
        <v>formerly smoked</v>
      </c>
      <c r="Z4298">
        <v>64</v>
      </c>
      <c r="AA4298" s="8">
        <v>0</v>
      </c>
      <c r="AB4298">
        <v>75.13</v>
      </c>
      <c r="AC4298">
        <v>31.1</v>
      </c>
    </row>
    <row r="4299" spans="14:29" x14ac:dyDescent="0.35">
      <c r="N4299">
        <f t="shared" si="137"/>
        <v>9.2000000000000011</v>
      </c>
      <c r="O4299">
        <v>78</v>
      </c>
      <c r="P4299" t="s">
        <v>21</v>
      </c>
      <c r="Q4299" t="str">
        <f t="shared" si="138"/>
        <v>never smoked</v>
      </c>
      <c r="Z4299">
        <v>78</v>
      </c>
      <c r="AA4299" s="8">
        <v>0</v>
      </c>
      <c r="AB4299">
        <v>76.64</v>
      </c>
      <c r="AC4299">
        <v>34.6</v>
      </c>
    </row>
    <row r="4300" spans="14:29" x14ac:dyDescent="0.35">
      <c r="N4300">
        <f t="shared" si="137"/>
        <v>1.2</v>
      </c>
      <c r="O4300">
        <v>14</v>
      </c>
      <c r="P4300" t="s">
        <v>21</v>
      </c>
      <c r="Q4300" t="str">
        <f t="shared" si="138"/>
        <v>never smoked</v>
      </c>
      <c r="Z4300">
        <v>14</v>
      </c>
      <c r="AA4300" s="8">
        <v>0</v>
      </c>
      <c r="AB4300">
        <v>91.32</v>
      </c>
      <c r="AC4300">
        <v>24.3</v>
      </c>
    </row>
    <row r="4301" spans="14:29" x14ac:dyDescent="0.35">
      <c r="N4301">
        <f t="shared" si="137"/>
        <v>8.1000000000000014</v>
      </c>
      <c r="O4301">
        <v>66</v>
      </c>
      <c r="P4301" t="s">
        <v>21</v>
      </c>
      <c r="Q4301" t="str">
        <f t="shared" si="138"/>
        <v>never smoked</v>
      </c>
      <c r="Z4301">
        <v>66</v>
      </c>
      <c r="AA4301" s="8">
        <v>0</v>
      </c>
      <c r="AB4301">
        <v>85.9</v>
      </c>
      <c r="AC4301">
        <v>34.6</v>
      </c>
    </row>
    <row r="4302" spans="14:29" x14ac:dyDescent="0.35">
      <c r="N4302">
        <f t="shared" si="137"/>
        <v>5.3000000000000007</v>
      </c>
      <c r="O4302">
        <v>48</v>
      </c>
      <c r="P4302" t="s">
        <v>21</v>
      </c>
      <c r="Q4302" t="str">
        <f t="shared" si="138"/>
        <v>never smoked</v>
      </c>
      <c r="Z4302">
        <v>48</v>
      </c>
      <c r="AA4302" s="8">
        <v>0</v>
      </c>
      <c r="AB4302">
        <v>76.19</v>
      </c>
      <c r="AC4302">
        <v>28.5</v>
      </c>
    </row>
    <row r="4303" spans="14:29" x14ac:dyDescent="0.35">
      <c r="N4303">
        <f t="shared" si="137"/>
        <v>4.8</v>
      </c>
      <c r="O4303">
        <v>44</v>
      </c>
      <c r="P4303" t="s">
        <v>24</v>
      </c>
      <c r="Q4303" t="str">
        <f t="shared" si="138"/>
        <v>smokes</v>
      </c>
      <c r="Z4303">
        <v>44</v>
      </c>
      <c r="AA4303" s="8">
        <v>0</v>
      </c>
      <c r="AB4303">
        <v>85.77</v>
      </c>
      <c r="AC4303">
        <v>32.1</v>
      </c>
    </row>
    <row r="4304" spans="14:29" x14ac:dyDescent="0.35">
      <c r="N4304">
        <f t="shared" si="137"/>
        <v>2.9</v>
      </c>
      <c r="O4304">
        <v>30</v>
      </c>
      <c r="P4304" t="s">
        <v>21</v>
      </c>
      <c r="Q4304" t="str">
        <f t="shared" si="138"/>
        <v>never smoked</v>
      </c>
      <c r="Z4304">
        <v>30</v>
      </c>
      <c r="AA4304" s="8">
        <v>0</v>
      </c>
      <c r="AB4304">
        <v>63.42</v>
      </c>
      <c r="AC4304">
        <v>28</v>
      </c>
    </row>
    <row r="4305" spans="14:29" x14ac:dyDescent="0.35">
      <c r="N4305">
        <f t="shared" si="137"/>
        <v>0.1</v>
      </c>
      <c r="O4305">
        <v>1.48</v>
      </c>
      <c r="P4305" t="s">
        <v>24</v>
      </c>
      <c r="Q4305" t="str">
        <f t="shared" si="138"/>
        <v>never smoked</v>
      </c>
      <c r="Z4305">
        <v>1.48</v>
      </c>
      <c r="AA4305" s="8">
        <v>0</v>
      </c>
      <c r="AB4305">
        <v>112.02</v>
      </c>
      <c r="AC4305">
        <v>20.9</v>
      </c>
    </row>
    <row r="4306" spans="14:29" x14ac:dyDescent="0.35">
      <c r="N4306">
        <f t="shared" si="137"/>
        <v>7.4</v>
      </c>
      <c r="O4306">
        <v>61</v>
      </c>
      <c r="P4306" t="s">
        <v>21</v>
      </c>
      <c r="Q4306" t="str">
        <f t="shared" si="138"/>
        <v>never smoked</v>
      </c>
      <c r="Z4306">
        <v>61</v>
      </c>
      <c r="AA4306" s="8">
        <v>0</v>
      </c>
      <c r="AB4306">
        <v>203.76</v>
      </c>
      <c r="AC4306">
        <v>33.799999999999997</v>
      </c>
    </row>
    <row r="4307" spans="14:29" x14ac:dyDescent="0.35">
      <c r="N4307">
        <f t="shared" si="137"/>
        <v>6.3</v>
      </c>
      <c r="O4307">
        <v>54</v>
      </c>
      <c r="P4307" t="s">
        <v>16</v>
      </c>
      <c r="Q4307" t="str">
        <f t="shared" si="138"/>
        <v>formerly smoked</v>
      </c>
      <c r="Z4307">
        <v>54</v>
      </c>
      <c r="AA4307" s="8">
        <v>0</v>
      </c>
      <c r="AB4307">
        <v>98.44</v>
      </c>
      <c r="AC4307">
        <v>25.8</v>
      </c>
    </row>
    <row r="4308" spans="14:29" x14ac:dyDescent="0.35">
      <c r="N4308">
        <f t="shared" si="137"/>
        <v>2</v>
      </c>
      <c r="O4308">
        <v>22</v>
      </c>
      <c r="P4308" t="s">
        <v>24</v>
      </c>
      <c r="Q4308" t="str">
        <f t="shared" si="138"/>
        <v>smokes</v>
      </c>
      <c r="Z4308">
        <v>22</v>
      </c>
      <c r="AA4308" s="8">
        <v>0</v>
      </c>
      <c r="AB4308">
        <v>79.569999999999993</v>
      </c>
      <c r="AC4308">
        <v>31.8</v>
      </c>
    </row>
    <row r="4309" spans="14:29" x14ac:dyDescent="0.35">
      <c r="N4309">
        <f t="shared" si="137"/>
        <v>5.2</v>
      </c>
      <c r="O4309">
        <v>47</v>
      </c>
      <c r="P4309" t="s">
        <v>22</v>
      </c>
      <c r="Q4309" t="str">
        <f t="shared" si="138"/>
        <v>smokes</v>
      </c>
      <c r="Z4309">
        <v>47</v>
      </c>
      <c r="AA4309" s="8">
        <v>0</v>
      </c>
      <c r="AB4309">
        <v>63.98</v>
      </c>
      <c r="AC4309">
        <v>26.8</v>
      </c>
    </row>
    <row r="4310" spans="14:29" x14ac:dyDescent="0.35">
      <c r="N4310">
        <f t="shared" si="137"/>
        <v>8.1999999999999993</v>
      </c>
      <c r="O4310">
        <v>67</v>
      </c>
      <c r="P4310" t="s">
        <v>16</v>
      </c>
      <c r="Q4310" t="str">
        <f t="shared" si="138"/>
        <v>formerly smoked</v>
      </c>
      <c r="Z4310">
        <v>67</v>
      </c>
      <c r="AA4310" s="8">
        <v>0</v>
      </c>
      <c r="AB4310">
        <v>101.46</v>
      </c>
      <c r="AC4310">
        <v>25.9</v>
      </c>
    </row>
    <row r="4311" spans="14:29" x14ac:dyDescent="0.35">
      <c r="N4311">
        <f t="shared" si="137"/>
        <v>6.1</v>
      </c>
      <c r="O4311">
        <v>53</v>
      </c>
      <c r="P4311" t="s">
        <v>22</v>
      </c>
      <c r="Q4311" t="str">
        <f t="shared" si="138"/>
        <v>smokes</v>
      </c>
      <c r="Z4311">
        <v>53</v>
      </c>
      <c r="AA4311" s="8">
        <v>0</v>
      </c>
      <c r="AB4311">
        <v>74.66</v>
      </c>
      <c r="AC4311">
        <v>29.2</v>
      </c>
    </row>
    <row r="4312" spans="14:29" x14ac:dyDescent="0.35">
      <c r="N4312">
        <f t="shared" si="137"/>
        <v>4.9000000000000004</v>
      </c>
      <c r="O4312">
        <v>45</v>
      </c>
      <c r="P4312" t="s">
        <v>21</v>
      </c>
      <c r="Q4312" t="str">
        <f t="shared" si="138"/>
        <v>never smoked</v>
      </c>
      <c r="Z4312">
        <v>45</v>
      </c>
      <c r="AA4312" s="8">
        <v>0</v>
      </c>
      <c r="AB4312">
        <v>68.66</v>
      </c>
      <c r="AC4312">
        <v>25.3</v>
      </c>
    </row>
    <row r="4313" spans="14:29" x14ac:dyDescent="0.35">
      <c r="N4313">
        <f t="shared" si="137"/>
        <v>7.9</v>
      </c>
      <c r="O4313">
        <v>65</v>
      </c>
      <c r="P4313" t="s">
        <v>21</v>
      </c>
      <c r="Q4313" t="str">
        <f t="shared" si="138"/>
        <v>never smoked</v>
      </c>
      <c r="Z4313">
        <v>65</v>
      </c>
      <c r="AA4313" s="8">
        <v>0</v>
      </c>
      <c r="AB4313">
        <v>205.78</v>
      </c>
      <c r="AC4313">
        <v>41.7</v>
      </c>
    </row>
    <row r="4314" spans="14:29" x14ac:dyDescent="0.35">
      <c r="N4314">
        <f t="shared" si="137"/>
        <v>4.0999999999999996</v>
      </c>
      <c r="O4314">
        <v>39</v>
      </c>
      <c r="P4314" t="s">
        <v>21</v>
      </c>
      <c r="Q4314" t="str">
        <f t="shared" si="138"/>
        <v>never smoked</v>
      </c>
      <c r="Z4314">
        <v>39</v>
      </c>
      <c r="AA4314" s="8">
        <v>0</v>
      </c>
      <c r="AB4314">
        <v>111.24</v>
      </c>
      <c r="AC4314">
        <v>38.799999999999997</v>
      </c>
    </row>
    <row r="4315" spans="14:29" x14ac:dyDescent="0.35">
      <c r="N4315">
        <f t="shared" si="137"/>
        <v>6.8000000000000007</v>
      </c>
      <c r="O4315">
        <v>57</v>
      </c>
      <c r="P4315" t="s">
        <v>24</v>
      </c>
      <c r="Q4315" t="str">
        <f t="shared" si="138"/>
        <v>smokes</v>
      </c>
      <c r="Z4315">
        <v>57</v>
      </c>
      <c r="AA4315" s="8">
        <v>0</v>
      </c>
      <c r="AB4315">
        <v>134.76</v>
      </c>
      <c r="AC4315">
        <v>29.1</v>
      </c>
    </row>
    <row r="4316" spans="14:29" x14ac:dyDescent="0.35">
      <c r="N4316">
        <f t="shared" si="137"/>
        <v>4.9000000000000004</v>
      </c>
      <c r="O4316">
        <v>45</v>
      </c>
      <c r="P4316" t="s">
        <v>21</v>
      </c>
      <c r="Q4316" t="str">
        <f t="shared" si="138"/>
        <v>never smoked</v>
      </c>
      <c r="Z4316">
        <v>45</v>
      </c>
      <c r="AA4316" s="8">
        <v>0</v>
      </c>
      <c r="AB4316">
        <v>110.1</v>
      </c>
      <c r="AC4316">
        <v>30.9</v>
      </c>
    </row>
    <row r="4317" spans="14:29" x14ac:dyDescent="0.35">
      <c r="N4317">
        <f t="shared" si="137"/>
        <v>2.7</v>
      </c>
      <c r="O4317">
        <v>28</v>
      </c>
      <c r="P4317" t="s">
        <v>16</v>
      </c>
      <c r="Q4317" t="str">
        <f t="shared" si="138"/>
        <v>formerly smoked</v>
      </c>
      <c r="Z4317">
        <v>28</v>
      </c>
      <c r="AA4317" s="8">
        <v>0</v>
      </c>
      <c r="AB4317">
        <v>100.8</v>
      </c>
      <c r="AC4317">
        <v>39.299999999999997</v>
      </c>
    </row>
    <row r="4318" spans="14:29" x14ac:dyDescent="0.35">
      <c r="N4318">
        <f t="shared" si="137"/>
        <v>2.9</v>
      </c>
      <c r="O4318">
        <v>30</v>
      </c>
      <c r="P4318" t="s">
        <v>24</v>
      </c>
      <c r="Q4318" t="str">
        <f t="shared" si="138"/>
        <v>smokes</v>
      </c>
      <c r="Z4318">
        <v>30</v>
      </c>
      <c r="AA4318" s="8">
        <v>0</v>
      </c>
      <c r="AB4318">
        <v>113.08</v>
      </c>
      <c r="AC4318">
        <v>41.8</v>
      </c>
    </row>
    <row r="4319" spans="14:29" x14ac:dyDescent="0.35">
      <c r="N4319">
        <f t="shared" si="137"/>
        <v>3</v>
      </c>
      <c r="O4319">
        <v>31</v>
      </c>
      <c r="P4319" t="s">
        <v>16</v>
      </c>
      <c r="Q4319" t="str">
        <f t="shared" si="138"/>
        <v>formerly smoked</v>
      </c>
      <c r="Z4319">
        <v>31</v>
      </c>
      <c r="AA4319" s="8">
        <v>0</v>
      </c>
      <c r="AB4319">
        <v>56.48</v>
      </c>
      <c r="AC4319">
        <v>26.2</v>
      </c>
    </row>
    <row r="4320" spans="14:29" x14ac:dyDescent="0.35">
      <c r="N4320">
        <f t="shared" si="137"/>
        <v>8.5</v>
      </c>
      <c r="O4320">
        <v>70</v>
      </c>
      <c r="P4320" t="s">
        <v>22</v>
      </c>
      <c r="Q4320" t="str">
        <f t="shared" si="138"/>
        <v>smokes</v>
      </c>
      <c r="Z4320">
        <v>70</v>
      </c>
      <c r="AA4320" s="8">
        <v>0</v>
      </c>
      <c r="AB4320">
        <v>77.77</v>
      </c>
      <c r="AC4320">
        <v>33.799999999999997</v>
      </c>
    </row>
    <row r="4321" spans="14:29" x14ac:dyDescent="0.35">
      <c r="N4321">
        <f t="shared" si="137"/>
        <v>1.5</v>
      </c>
      <c r="O4321">
        <v>17</v>
      </c>
      <c r="P4321" t="s">
        <v>24</v>
      </c>
      <c r="Q4321" t="str">
        <f t="shared" si="138"/>
        <v>never smoked</v>
      </c>
      <c r="Z4321">
        <v>17</v>
      </c>
      <c r="AA4321" s="8">
        <v>0</v>
      </c>
      <c r="AB4321">
        <v>104.02</v>
      </c>
      <c r="AC4321">
        <v>26.1</v>
      </c>
    </row>
    <row r="4322" spans="14:29" x14ac:dyDescent="0.35">
      <c r="N4322">
        <f t="shared" si="137"/>
        <v>4.8</v>
      </c>
      <c r="O4322">
        <v>44</v>
      </c>
      <c r="P4322" t="s">
        <v>21</v>
      </c>
      <c r="Q4322" t="str">
        <f t="shared" si="138"/>
        <v>never smoked</v>
      </c>
      <c r="Z4322">
        <v>44</v>
      </c>
      <c r="AA4322" s="8">
        <v>0</v>
      </c>
      <c r="AB4322">
        <v>83.59</v>
      </c>
      <c r="AC4322">
        <v>24.1</v>
      </c>
    </row>
    <row r="4323" spans="14:29" x14ac:dyDescent="0.35">
      <c r="N4323">
        <f t="shared" si="137"/>
        <v>7.9</v>
      </c>
      <c r="O4323">
        <v>65</v>
      </c>
      <c r="P4323" t="s">
        <v>16</v>
      </c>
      <c r="Q4323" t="str">
        <f t="shared" si="138"/>
        <v>formerly smoked</v>
      </c>
      <c r="Z4323">
        <v>65</v>
      </c>
      <c r="AA4323" s="8">
        <v>0</v>
      </c>
      <c r="AB4323">
        <v>179.67</v>
      </c>
      <c r="AC4323">
        <v>30.7</v>
      </c>
    </row>
    <row r="4324" spans="14:29" x14ac:dyDescent="0.35">
      <c r="N4324">
        <f t="shared" si="137"/>
        <v>0.6</v>
      </c>
      <c r="O4324">
        <v>6</v>
      </c>
      <c r="P4324" t="s">
        <v>24</v>
      </c>
      <c r="Q4324" t="str">
        <f t="shared" si="138"/>
        <v>never smoked</v>
      </c>
      <c r="Z4324">
        <v>6</v>
      </c>
      <c r="AA4324" s="8">
        <v>0</v>
      </c>
      <c r="AB4324">
        <v>91.89</v>
      </c>
      <c r="AC4324">
        <v>22.4</v>
      </c>
    </row>
    <row r="4325" spans="14:29" x14ac:dyDescent="0.35">
      <c r="N4325">
        <f t="shared" si="137"/>
        <v>1.3</v>
      </c>
      <c r="O4325">
        <v>15</v>
      </c>
      <c r="P4325" t="s">
        <v>24</v>
      </c>
      <c r="Q4325" t="str">
        <f t="shared" si="138"/>
        <v>never smoked</v>
      </c>
      <c r="Z4325">
        <v>15</v>
      </c>
      <c r="AA4325" s="8">
        <v>0</v>
      </c>
      <c r="AB4325">
        <v>78.900000000000006</v>
      </c>
      <c r="AC4325">
        <v>23</v>
      </c>
    </row>
    <row r="4326" spans="14:29" x14ac:dyDescent="0.35">
      <c r="N4326">
        <f t="shared" si="137"/>
        <v>9.6</v>
      </c>
      <c r="O4326">
        <v>80</v>
      </c>
      <c r="P4326" t="s">
        <v>16</v>
      </c>
      <c r="Q4326" t="str">
        <f t="shared" si="138"/>
        <v>formerly smoked</v>
      </c>
      <c r="Z4326">
        <v>80</v>
      </c>
      <c r="AA4326" s="8">
        <v>0</v>
      </c>
      <c r="AB4326">
        <v>230.74</v>
      </c>
      <c r="AC4326">
        <v>30.2</v>
      </c>
    </row>
    <row r="4327" spans="14:29" x14ac:dyDescent="0.35">
      <c r="N4327">
        <f t="shared" si="137"/>
        <v>6.3</v>
      </c>
      <c r="O4327">
        <v>54</v>
      </c>
      <c r="P4327" t="s">
        <v>16</v>
      </c>
      <c r="Q4327" t="str">
        <f t="shared" si="138"/>
        <v>formerly smoked</v>
      </c>
      <c r="Z4327">
        <v>54</v>
      </c>
      <c r="AA4327" s="8">
        <v>0</v>
      </c>
      <c r="AB4327">
        <v>216.19</v>
      </c>
      <c r="AC4327">
        <v>30.3</v>
      </c>
    </row>
    <row r="4328" spans="14:29" x14ac:dyDescent="0.35">
      <c r="N4328">
        <f t="shared" si="137"/>
        <v>9.3999999999999986</v>
      </c>
      <c r="O4328">
        <v>79</v>
      </c>
      <c r="P4328" t="s">
        <v>21</v>
      </c>
      <c r="Q4328" t="str">
        <f t="shared" si="138"/>
        <v>never smoked</v>
      </c>
      <c r="Z4328">
        <v>79</v>
      </c>
      <c r="AA4328" s="8">
        <v>0</v>
      </c>
      <c r="AB4328">
        <v>83.7</v>
      </c>
      <c r="AC4328">
        <v>28.7</v>
      </c>
    </row>
    <row r="4329" spans="14:29" x14ac:dyDescent="0.35">
      <c r="N4329">
        <f t="shared" si="137"/>
        <v>7.3</v>
      </c>
      <c r="O4329">
        <v>60</v>
      </c>
      <c r="P4329" t="s">
        <v>22</v>
      </c>
      <c r="Q4329" t="str">
        <f t="shared" si="138"/>
        <v>smokes</v>
      </c>
      <c r="Z4329">
        <v>60</v>
      </c>
      <c r="AA4329" s="8">
        <v>0</v>
      </c>
      <c r="AB4329">
        <v>200.66</v>
      </c>
      <c r="AC4329">
        <v>36.299999999999997</v>
      </c>
    </row>
    <row r="4330" spans="14:29" x14ac:dyDescent="0.35">
      <c r="N4330">
        <f t="shared" si="137"/>
        <v>1</v>
      </c>
      <c r="O4330">
        <v>12</v>
      </c>
      <c r="P4330" t="s">
        <v>24</v>
      </c>
      <c r="Q4330" t="str">
        <f t="shared" si="138"/>
        <v>never smoked</v>
      </c>
      <c r="Z4330">
        <v>12</v>
      </c>
      <c r="AA4330" s="8">
        <v>0</v>
      </c>
      <c r="AB4330">
        <v>73.989999999999995</v>
      </c>
      <c r="AC4330">
        <v>16.3</v>
      </c>
    </row>
    <row r="4331" spans="14:29" x14ac:dyDescent="0.35">
      <c r="N4331">
        <f t="shared" si="137"/>
        <v>3.7</v>
      </c>
      <c r="O4331">
        <v>36</v>
      </c>
      <c r="P4331" t="s">
        <v>21</v>
      </c>
      <c r="Q4331" t="str">
        <f t="shared" si="138"/>
        <v>never smoked</v>
      </c>
      <c r="Z4331">
        <v>36</v>
      </c>
      <c r="AA4331" s="8">
        <v>0</v>
      </c>
      <c r="AB4331">
        <v>228.5</v>
      </c>
      <c r="AC4331">
        <v>34.5</v>
      </c>
    </row>
    <row r="4332" spans="14:29" x14ac:dyDescent="0.35">
      <c r="N4332">
        <f t="shared" si="137"/>
        <v>6.3</v>
      </c>
      <c r="O4332">
        <v>54</v>
      </c>
      <c r="P4332" t="s">
        <v>22</v>
      </c>
      <c r="Q4332" t="str">
        <f t="shared" si="138"/>
        <v>smokes</v>
      </c>
      <c r="Z4332">
        <v>54</v>
      </c>
      <c r="AA4332" s="8">
        <v>0</v>
      </c>
      <c r="AB4332">
        <v>70.430000000000007</v>
      </c>
      <c r="AC4332">
        <v>20.8</v>
      </c>
    </row>
    <row r="4333" spans="14:29" x14ac:dyDescent="0.35">
      <c r="N4333">
        <f t="shared" si="137"/>
        <v>7.7</v>
      </c>
      <c r="O4333">
        <v>63</v>
      </c>
      <c r="P4333" t="s">
        <v>16</v>
      </c>
      <c r="Q4333" t="str">
        <f t="shared" si="138"/>
        <v>formerly smoked</v>
      </c>
      <c r="Z4333">
        <v>63</v>
      </c>
      <c r="AA4333" s="8">
        <v>0</v>
      </c>
      <c r="AB4333">
        <v>74.39</v>
      </c>
      <c r="AC4333">
        <v>31</v>
      </c>
    </row>
    <row r="4334" spans="14:29" x14ac:dyDescent="0.35">
      <c r="N4334">
        <f t="shared" si="137"/>
        <v>0.2</v>
      </c>
      <c r="O4334">
        <v>2</v>
      </c>
      <c r="P4334" t="s">
        <v>24</v>
      </c>
      <c r="Q4334" t="str">
        <f t="shared" si="138"/>
        <v>never smoked</v>
      </c>
      <c r="Z4334">
        <v>2</v>
      </c>
      <c r="AA4334" s="8">
        <v>0</v>
      </c>
      <c r="AB4334">
        <v>102.92</v>
      </c>
      <c r="AC4334">
        <v>17.600000000000001</v>
      </c>
    </row>
    <row r="4335" spans="14:29" x14ac:dyDescent="0.35">
      <c r="N4335">
        <f t="shared" si="137"/>
        <v>2.7</v>
      </c>
      <c r="O4335">
        <v>28</v>
      </c>
      <c r="P4335" t="s">
        <v>16</v>
      </c>
      <c r="Q4335" t="str">
        <f t="shared" si="138"/>
        <v>formerly smoked</v>
      </c>
      <c r="Z4335">
        <v>28</v>
      </c>
      <c r="AA4335" s="8">
        <v>0</v>
      </c>
      <c r="AB4335">
        <v>87.91</v>
      </c>
      <c r="AC4335">
        <v>22.7</v>
      </c>
    </row>
    <row r="4336" spans="14:29" x14ac:dyDescent="0.35">
      <c r="N4336">
        <f t="shared" si="137"/>
        <v>3.9000000000000004</v>
      </c>
      <c r="O4336">
        <v>38</v>
      </c>
      <c r="P4336" t="s">
        <v>22</v>
      </c>
      <c r="Q4336" t="str">
        <f t="shared" si="138"/>
        <v>smokes</v>
      </c>
      <c r="Z4336">
        <v>38</v>
      </c>
      <c r="AA4336" s="8">
        <v>0</v>
      </c>
      <c r="AB4336">
        <v>118.55</v>
      </c>
      <c r="AC4336">
        <v>38.4</v>
      </c>
    </row>
    <row r="4337" spans="14:29" x14ac:dyDescent="0.35">
      <c r="N4337">
        <f t="shared" si="137"/>
        <v>3.8</v>
      </c>
      <c r="O4337">
        <v>37</v>
      </c>
      <c r="P4337" t="s">
        <v>22</v>
      </c>
      <c r="Q4337" t="str">
        <f t="shared" si="138"/>
        <v>smokes</v>
      </c>
      <c r="Z4337">
        <v>37</v>
      </c>
      <c r="AA4337" s="8">
        <v>0</v>
      </c>
      <c r="AB4337">
        <v>232.29</v>
      </c>
      <c r="AC4337">
        <v>40.799999999999997</v>
      </c>
    </row>
    <row r="4338" spans="14:29" x14ac:dyDescent="0.35">
      <c r="N4338">
        <f t="shared" si="137"/>
        <v>9.6</v>
      </c>
      <c r="O4338">
        <v>80</v>
      </c>
      <c r="P4338" t="s">
        <v>24</v>
      </c>
      <c r="Q4338" t="str">
        <f t="shared" si="138"/>
        <v>formerly smoked</v>
      </c>
      <c r="Z4338">
        <v>80</v>
      </c>
      <c r="AA4338" s="8">
        <v>0</v>
      </c>
      <c r="AB4338">
        <v>125.32</v>
      </c>
      <c r="AC4338">
        <v>32.9</v>
      </c>
    </row>
    <row r="4339" spans="14:29" x14ac:dyDescent="0.35">
      <c r="N4339">
        <f t="shared" si="137"/>
        <v>4.6000000000000005</v>
      </c>
      <c r="O4339">
        <v>43</v>
      </c>
      <c r="P4339" t="s">
        <v>16</v>
      </c>
      <c r="Q4339" t="str">
        <f t="shared" si="138"/>
        <v>formerly smoked</v>
      </c>
      <c r="Z4339">
        <v>43</v>
      </c>
      <c r="AA4339" s="8">
        <v>0</v>
      </c>
      <c r="AB4339">
        <v>78.98</v>
      </c>
      <c r="AC4339">
        <v>31.3</v>
      </c>
    </row>
    <row r="4340" spans="14:29" x14ac:dyDescent="0.35">
      <c r="N4340">
        <f t="shared" si="137"/>
        <v>7.3</v>
      </c>
      <c r="O4340">
        <v>60</v>
      </c>
      <c r="P4340" t="s">
        <v>22</v>
      </c>
      <c r="Q4340" t="str">
        <f t="shared" si="138"/>
        <v>smokes</v>
      </c>
      <c r="Z4340">
        <v>60</v>
      </c>
      <c r="AA4340" s="8">
        <v>0</v>
      </c>
      <c r="AB4340">
        <v>100.2</v>
      </c>
      <c r="AC4340">
        <v>28.5</v>
      </c>
    </row>
    <row r="4341" spans="14:29" x14ac:dyDescent="0.35">
      <c r="N4341">
        <f t="shared" si="137"/>
        <v>8.1000000000000014</v>
      </c>
      <c r="O4341">
        <v>66</v>
      </c>
      <c r="P4341" t="s">
        <v>21</v>
      </c>
      <c r="Q4341" t="str">
        <f t="shared" si="138"/>
        <v>never smoked</v>
      </c>
      <c r="Z4341">
        <v>66</v>
      </c>
      <c r="AA4341" s="8">
        <v>0</v>
      </c>
      <c r="AB4341">
        <v>200.91</v>
      </c>
      <c r="AC4341">
        <v>27.6</v>
      </c>
    </row>
    <row r="4342" spans="14:29" x14ac:dyDescent="0.35">
      <c r="N4342">
        <f t="shared" si="137"/>
        <v>4.9000000000000004</v>
      </c>
      <c r="O4342">
        <v>45</v>
      </c>
      <c r="P4342" t="s">
        <v>24</v>
      </c>
      <c r="Q4342" t="str">
        <f t="shared" si="138"/>
        <v>smokes</v>
      </c>
      <c r="Z4342">
        <v>45</v>
      </c>
      <c r="AA4342" s="8">
        <v>0</v>
      </c>
      <c r="AB4342">
        <v>95.24</v>
      </c>
      <c r="AC4342">
        <v>40.200000000000003</v>
      </c>
    </row>
    <row r="4343" spans="14:29" x14ac:dyDescent="0.35">
      <c r="N4343">
        <f t="shared" si="137"/>
        <v>2.8000000000000003</v>
      </c>
      <c r="O4343">
        <v>29</v>
      </c>
      <c r="P4343" t="s">
        <v>21</v>
      </c>
      <c r="Q4343" t="str">
        <f t="shared" si="138"/>
        <v>never smoked</v>
      </c>
      <c r="Z4343">
        <v>29</v>
      </c>
      <c r="AA4343" s="8">
        <v>0</v>
      </c>
      <c r="AB4343">
        <v>56.64</v>
      </c>
      <c r="AC4343">
        <v>24.7</v>
      </c>
    </row>
    <row r="4344" spans="14:29" x14ac:dyDescent="0.35">
      <c r="N4344">
        <f t="shared" si="137"/>
        <v>0.4</v>
      </c>
      <c r="O4344">
        <v>4</v>
      </c>
      <c r="P4344" t="s">
        <v>24</v>
      </c>
      <c r="Q4344" t="str">
        <f t="shared" si="138"/>
        <v>never smoked</v>
      </c>
      <c r="Z4344">
        <v>4</v>
      </c>
      <c r="AA4344" s="8">
        <v>0</v>
      </c>
      <c r="AB4344">
        <v>80.48</v>
      </c>
      <c r="AC4344">
        <v>17.7</v>
      </c>
    </row>
    <row r="4345" spans="14:29" x14ac:dyDescent="0.35">
      <c r="N4345">
        <f t="shared" si="137"/>
        <v>5.3000000000000007</v>
      </c>
      <c r="O4345">
        <v>48</v>
      </c>
      <c r="P4345" t="s">
        <v>21</v>
      </c>
      <c r="Q4345" t="str">
        <f t="shared" si="138"/>
        <v>never smoked</v>
      </c>
      <c r="Z4345">
        <v>48</v>
      </c>
      <c r="AA4345" s="8">
        <v>0</v>
      </c>
      <c r="AB4345">
        <v>112.96</v>
      </c>
      <c r="AC4345">
        <v>25.4</v>
      </c>
    </row>
    <row r="4346" spans="14:29" x14ac:dyDescent="0.35">
      <c r="N4346">
        <f t="shared" si="137"/>
        <v>8.2999999999999989</v>
      </c>
      <c r="O4346">
        <v>68</v>
      </c>
      <c r="P4346" t="s">
        <v>21</v>
      </c>
      <c r="Q4346" t="str">
        <f t="shared" si="138"/>
        <v>never smoked</v>
      </c>
      <c r="Z4346">
        <v>68</v>
      </c>
      <c r="AA4346" s="8">
        <v>0</v>
      </c>
      <c r="AB4346">
        <v>236.04</v>
      </c>
      <c r="AC4346">
        <v>28.5</v>
      </c>
    </row>
    <row r="4347" spans="14:29" x14ac:dyDescent="0.35">
      <c r="N4347">
        <f t="shared" si="137"/>
        <v>6.8000000000000007</v>
      </c>
      <c r="O4347">
        <v>57</v>
      </c>
      <c r="P4347" t="s">
        <v>21</v>
      </c>
      <c r="Q4347" t="str">
        <f t="shared" si="138"/>
        <v>never smoked</v>
      </c>
      <c r="Z4347">
        <v>57</v>
      </c>
      <c r="AA4347" s="8">
        <v>0</v>
      </c>
      <c r="AB4347">
        <v>73</v>
      </c>
      <c r="AC4347">
        <v>26.2</v>
      </c>
    </row>
    <row r="4348" spans="14:29" x14ac:dyDescent="0.35">
      <c r="N4348">
        <f t="shared" si="137"/>
        <v>2.8000000000000003</v>
      </c>
      <c r="O4348">
        <v>29</v>
      </c>
      <c r="P4348" t="s">
        <v>21</v>
      </c>
      <c r="Q4348" t="str">
        <f t="shared" si="138"/>
        <v>never smoked</v>
      </c>
      <c r="Z4348">
        <v>29</v>
      </c>
      <c r="AA4348" s="8">
        <v>0</v>
      </c>
      <c r="AB4348">
        <v>61.13</v>
      </c>
      <c r="AC4348">
        <v>26</v>
      </c>
    </row>
    <row r="4349" spans="14:29" x14ac:dyDescent="0.35">
      <c r="N4349">
        <f t="shared" si="137"/>
        <v>2.9</v>
      </c>
      <c r="O4349">
        <v>30</v>
      </c>
      <c r="P4349" t="s">
        <v>21</v>
      </c>
      <c r="Q4349" t="str">
        <f t="shared" si="138"/>
        <v>never smoked</v>
      </c>
      <c r="Z4349">
        <v>30</v>
      </c>
      <c r="AA4349" s="8">
        <v>0</v>
      </c>
      <c r="AB4349">
        <v>88.56</v>
      </c>
      <c r="AC4349">
        <v>45.3</v>
      </c>
    </row>
    <row r="4350" spans="14:29" x14ac:dyDescent="0.35">
      <c r="N4350">
        <f t="shared" si="137"/>
        <v>5.2</v>
      </c>
      <c r="O4350">
        <v>47</v>
      </c>
      <c r="P4350" t="s">
        <v>21</v>
      </c>
      <c r="Q4350" t="str">
        <f t="shared" si="138"/>
        <v>never smoked</v>
      </c>
      <c r="Z4350">
        <v>47</v>
      </c>
      <c r="AA4350" s="8">
        <v>0</v>
      </c>
      <c r="AB4350">
        <v>66.16</v>
      </c>
      <c r="AC4350">
        <v>31.5</v>
      </c>
    </row>
    <row r="4351" spans="14:29" x14ac:dyDescent="0.35">
      <c r="N4351">
        <f t="shared" si="137"/>
        <v>8.8000000000000007</v>
      </c>
      <c r="O4351">
        <v>73</v>
      </c>
      <c r="P4351" t="s">
        <v>22</v>
      </c>
      <c r="Q4351" t="str">
        <f t="shared" si="138"/>
        <v>smokes</v>
      </c>
      <c r="Z4351">
        <v>73</v>
      </c>
      <c r="AA4351" s="8">
        <v>0</v>
      </c>
      <c r="AB4351">
        <v>88.98</v>
      </c>
      <c r="AC4351">
        <v>20.6</v>
      </c>
    </row>
    <row r="4352" spans="14:29" x14ac:dyDescent="0.35">
      <c r="N4352">
        <f t="shared" si="137"/>
        <v>8.1000000000000014</v>
      </c>
      <c r="O4352">
        <v>66</v>
      </c>
      <c r="P4352" t="s">
        <v>24</v>
      </c>
      <c r="Q4352" t="str">
        <f t="shared" si="138"/>
        <v>formerly smoked</v>
      </c>
      <c r="Z4352">
        <v>66</v>
      </c>
      <c r="AA4352" s="8">
        <v>0</v>
      </c>
      <c r="AB4352">
        <v>94.39</v>
      </c>
      <c r="AC4352">
        <v>29.4</v>
      </c>
    </row>
    <row r="4353" spans="14:29" x14ac:dyDescent="0.35">
      <c r="N4353">
        <f t="shared" si="137"/>
        <v>4.0999999999999996</v>
      </c>
      <c r="O4353">
        <v>39</v>
      </c>
      <c r="P4353" t="s">
        <v>21</v>
      </c>
      <c r="Q4353" t="str">
        <f t="shared" si="138"/>
        <v>never smoked</v>
      </c>
      <c r="Z4353">
        <v>39</v>
      </c>
      <c r="AA4353" s="8">
        <v>0</v>
      </c>
      <c r="AB4353">
        <v>87.39</v>
      </c>
      <c r="AC4353">
        <v>57.9</v>
      </c>
    </row>
    <row r="4354" spans="14:29" x14ac:dyDescent="0.35">
      <c r="N4354">
        <f t="shared" si="137"/>
        <v>8.1000000000000014</v>
      </c>
      <c r="O4354">
        <v>66</v>
      </c>
      <c r="P4354" t="s">
        <v>24</v>
      </c>
      <c r="Q4354" t="str">
        <f t="shared" si="138"/>
        <v>formerly smoked</v>
      </c>
      <c r="Z4354">
        <v>66</v>
      </c>
      <c r="AA4354" s="8">
        <v>0</v>
      </c>
      <c r="AB4354">
        <v>77.91</v>
      </c>
      <c r="AC4354">
        <v>39.1</v>
      </c>
    </row>
    <row r="4355" spans="14:29" x14ac:dyDescent="0.35">
      <c r="N4355">
        <f t="shared" ref="N4355:N4418" si="139">_xlfn.PERCENTRANK.EXC(O:O,O4355,2)*10</f>
        <v>6</v>
      </c>
      <c r="O4355">
        <v>52</v>
      </c>
      <c r="P4355" t="s">
        <v>16</v>
      </c>
      <c r="Q4355" t="str">
        <f t="shared" ref="Q4355:Q4418" si="140">IF(P4355="Unknown",IF(N4355&gt;=7,"formerly smoked",IF(N4355&gt;=2,"smokes","never smoked")),P4355)</f>
        <v>formerly smoked</v>
      </c>
      <c r="Z4355">
        <v>52</v>
      </c>
      <c r="AA4355" s="8">
        <v>0</v>
      </c>
      <c r="AB4355">
        <v>86.85</v>
      </c>
      <c r="AC4355">
        <v>23.8</v>
      </c>
    </row>
    <row r="4356" spans="14:29" x14ac:dyDescent="0.35">
      <c r="N4356">
        <f t="shared" si="139"/>
        <v>3.4000000000000004</v>
      </c>
      <c r="O4356">
        <v>34</v>
      </c>
      <c r="P4356" t="s">
        <v>21</v>
      </c>
      <c r="Q4356" t="str">
        <f t="shared" si="140"/>
        <v>never smoked</v>
      </c>
      <c r="Z4356">
        <v>34</v>
      </c>
      <c r="AA4356" s="8">
        <v>0</v>
      </c>
      <c r="AB4356">
        <v>94.37</v>
      </c>
      <c r="AC4356">
        <v>38.1</v>
      </c>
    </row>
    <row r="4357" spans="14:29" x14ac:dyDescent="0.35">
      <c r="N4357">
        <f t="shared" si="139"/>
        <v>9.3999999999999986</v>
      </c>
      <c r="O4357">
        <v>79</v>
      </c>
      <c r="P4357" t="s">
        <v>21</v>
      </c>
      <c r="Q4357" t="str">
        <f t="shared" si="140"/>
        <v>never smoked</v>
      </c>
      <c r="Z4357">
        <v>79</v>
      </c>
      <c r="AA4357" s="8">
        <v>0</v>
      </c>
      <c r="AB4357">
        <v>76.64</v>
      </c>
      <c r="AC4357">
        <v>19.5</v>
      </c>
    </row>
    <row r="4358" spans="14:29" x14ac:dyDescent="0.35">
      <c r="N4358">
        <f t="shared" si="139"/>
        <v>4.0999999999999996</v>
      </c>
      <c r="O4358">
        <v>39</v>
      </c>
      <c r="P4358" t="s">
        <v>22</v>
      </c>
      <c r="Q4358" t="str">
        <f t="shared" si="140"/>
        <v>smokes</v>
      </c>
      <c r="Z4358">
        <v>39</v>
      </c>
      <c r="AA4358" s="8">
        <v>0</v>
      </c>
      <c r="AB4358">
        <v>254.95</v>
      </c>
      <c r="AC4358">
        <v>35.5</v>
      </c>
    </row>
    <row r="4359" spans="14:29" x14ac:dyDescent="0.35">
      <c r="N4359">
        <f t="shared" si="139"/>
        <v>7.4</v>
      </c>
      <c r="O4359">
        <v>61</v>
      </c>
      <c r="P4359" t="s">
        <v>16</v>
      </c>
      <c r="Q4359" t="str">
        <f t="shared" si="140"/>
        <v>formerly smoked</v>
      </c>
      <c r="Z4359">
        <v>61</v>
      </c>
      <c r="AA4359" s="8">
        <v>0</v>
      </c>
      <c r="AB4359">
        <v>107.33</v>
      </c>
      <c r="AC4359">
        <v>26.4</v>
      </c>
    </row>
    <row r="4360" spans="14:29" x14ac:dyDescent="0.35">
      <c r="N4360">
        <f t="shared" si="139"/>
        <v>2.5</v>
      </c>
      <c r="O4360">
        <v>26</v>
      </c>
      <c r="P4360" t="s">
        <v>22</v>
      </c>
      <c r="Q4360" t="str">
        <f t="shared" si="140"/>
        <v>smokes</v>
      </c>
      <c r="Z4360">
        <v>26</v>
      </c>
      <c r="AA4360" s="8">
        <v>0</v>
      </c>
      <c r="AB4360">
        <v>80.94</v>
      </c>
      <c r="AC4360">
        <v>22.2</v>
      </c>
    </row>
    <row r="4361" spans="14:29" x14ac:dyDescent="0.35">
      <c r="N4361">
        <f t="shared" si="139"/>
        <v>3.8</v>
      </c>
      <c r="O4361">
        <v>37</v>
      </c>
      <c r="P4361" t="s">
        <v>24</v>
      </c>
      <c r="Q4361" t="str">
        <f t="shared" si="140"/>
        <v>smokes</v>
      </c>
      <c r="Z4361">
        <v>37</v>
      </c>
      <c r="AA4361" s="8">
        <v>0</v>
      </c>
      <c r="AB4361">
        <v>112.02</v>
      </c>
      <c r="AC4361">
        <v>29.1</v>
      </c>
    </row>
    <row r="4362" spans="14:29" x14ac:dyDescent="0.35">
      <c r="N4362">
        <f t="shared" si="139"/>
        <v>8.1000000000000014</v>
      </c>
      <c r="O4362">
        <v>66</v>
      </c>
      <c r="P4362" t="s">
        <v>16</v>
      </c>
      <c r="Q4362" t="str">
        <f t="shared" si="140"/>
        <v>formerly smoked</v>
      </c>
      <c r="Z4362">
        <v>66</v>
      </c>
      <c r="AA4362" s="8">
        <v>0</v>
      </c>
      <c r="AB4362">
        <v>196.58</v>
      </c>
      <c r="AC4362">
        <v>41.9</v>
      </c>
    </row>
    <row r="4363" spans="14:29" x14ac:dyDescent="0.35">
      <c r="N4363">
        <f t="shared" si="139"/>
        <v>1.4000000000000001</v>
      </c>
      <c r="O4363">
        <v>16</v>
      </c>
      <c r="P4363" t="s">
        <v>16</v>
      </c>
      <c r="Q4363" t="str">
        <f t="shared" si="140"/>
        <v>formerly smoked</v>
      </c>
      <c r="Z4363">
        <v>16</v>
      </c>
      <c r="AA4363" s="8">
        <v>0</v>
      </c>
      <c r="AB4363">
        <v>89.14</v>
      </c>
      <c r="AC4363">
        <v>22.6</v>
      </c>
    </row>
    <row r="4364" spans="14:29" x14ac:dyDescent="0.35">
      <c r="N4364">
        <f t="shared" si="139"/>
        <v>5.8</v>
      </c>
      <c r="O4364">
        <v>51</v>
      </c>
      <c r="P4364" t="s">
        <v>22</v>
      </c>
      <c r="Q4364" t="str">
        <f t="shared" si="140"/>
        <v>smokes</v>
      </c>
      <c r="Z4364">
        <v>51</v>
      </c>
      <c r="AA4364" s="8">
        <v>0</v>
      </c>
      <c r="AB4364">
        <v>69.94</v>
      </c>
      <c r="AC4364">
        <v>33.299999999999997</v>
      </c>
    </row>
    <row r="4365" spans="14:29" x14ac:dyDescent="0.35">
      <c r="N4365">
        <f t="shared" si="139"/>
        <v>1.3</v>
      </c>
      <c r="O4365">
        <v>15</v>
      </c>
      <c r="P4365" t="s">
        <v>21</v>
      </c>
      <c r="Q4365" t="str">
        <f t="shared" si="140"/>
        <v>never smoked</v>
      </c>
      <c r="Z4365">
        <v>15</v>
      </c>
      <c r="AA4365" s="8">
        <v>0</v>
      </c>
      <c r="AB4365">
        <v>55.79</v>
      </c>
      <c r="AC4365">
        <v>21.3</v>
      </c>
    </row>
    <row r="4366" spans="14:29" x14ac:dyDescent="0.35">
      <c r="N4366">
        <f t="shared" si="139"/>
        <v>0.1</v>
      </c>
      <c r="O4366">
        <v>1.72</v>
      </c>
      <c r="P4366" t="s">
        <v>24</v>
      </c>
      <c r="Q4366" t="str">
        <f t="shared" si="140"/>
        <v>never smoked</v>
      </c>
      <c r="Z4366">
        <v>1.72</v>
      </c>
      <c r="AA4366" s="8">
        <v>0</v>
      </c>
      <c r="AB4366">
        <v>73.08</v>
      </c>
      <c r="AC4366">
        <v>20.399999999999999</v>
      </c>
    </row>
    <row r="4367" spans="14:29" x14ac:dyDescent="0.35">
      <c r="N4367">
        <f t="shared" si="139"/>
        <v>7.3</v>
      </c>
      <c r="O4367">
        <v>60</v>
      </c>
      <c r="P4367" t="s">
        <v>24</v>
      </c>
      <c r="Q4367" t="str">
        <f t="shared" si="140"/>
        <v>formerly smoked</v>
      </c>
      <c r="Z4367">
        <v>60</v>
      </c>
      <c r="AA4367" s="8">
        <v>0</v>
      </c>
      <c r="AB4367">
        <v>96.02</v>
      </c>
      <c r="AC4367">
        <v>28.7</v>
      </c>
    </row>
    <row r="4368" spans="14:29" x14ac:dyDescent="0.35">
      <c r="N4368">
        <f t="shared" si="139"/>
        <v>8.1000000000000014</v>
      </c>
      <c r="O4368">
        <v>66</v>
      </c>
      <c r="P4368" t="s">
        <v>16</v>
      </c>
      <c r="Q4368" t="str">
        <f t="shared" si="140"/>
        <v>formerly smoked</v>
      </c>
      <c r="Z4368">
        <v>66</v>
      </c>
      <c r="AA4368" s="8">
        <v>0</v>
      </c>
      <c r="AB4368">
        <v>189.82</v>
      </c>
      <c r="AC4368">
        <v>28.8</v>
      </c>
    </row>
    <row r="4369" spans="14:29" x14ac:dyDescent="0.35">
      <c r="N4369">
        <f t="shared" si="139"/>
        <v>8.9</v>
      </c>
      <c r="O4369">
        <v>75</v>
      </c>
      <c r="P4369" t="s">
        <v>21</v>
      </c>
      <c r="Q4369" t="str">
        <f t="shared" si="140"/>
        <v>never smoked</v>
      </c>
      <c r="Z4369">
        <v>75</v>
      </c>
      <c r="AA4369" s="8">
        <v>0</v>
      </c>
      <c r="AB4369">
        <v>89.68</v>
      </c>
      <c r="AC4369">
        <v>38.700000000000003</v>
      </c>
    </row>
    <row r="4370" spans="14:29" x14ac:dyDescent="0.35">
      <c r="N4370">
        <f t="shared" si="139"/>
        <v>4.2</v>
      </c>
      <c r="O4370">
        <v>40</v>
      </c>
      <c r="P4370" t="s">
        <v>22</v>
      </c>
      <c r="Q4370" t="str">
        <f t="shared" si="140"/>
        <v>smokes</v>
      </c>
      <c r="Z4370">
        <v>40</v>
      </c>
      <c r="AA4370" s="8">
        <v>0</v>
      </c>
      <c r="AB4370">
        <v>101.06</v>
      </c>
      <c r="AC4370">
        <v>32.299999999999997</v>
      </c>
    </row>
    <row r="4371" spans="14:29" x14ac:dyDescent="0.35">
      <c r="N4371">
        <f t="shared" si="139"/>
        <v>6</v>
      </c>
      <c r="O4371">
        <v>52</v>
      </c>
      <c r="P4371" t="s">
        <v>24</v>
      </c>
      <c r="Q4371" t="str">
        <f t="shared" si="140"/>
        <v>smokes</v>
      </c>
      <c r="Z4371">
        <v>52</v>
      </c>
      <c r="AA4371" s="8">
        <v>0</v>
      </c>
      <c r="AB4371">
        <v>62.66</v>
      </c>
      <c r="AC4371">
        <v>37.9</v>
      </c>
    </row>
    <row r="4372" spans="14:29" x14ac:dyDescent="0.35">
      <c r="N4372">
        <f t="shared" si="139"/>
        <v>1.1000000000000001</v>
      </c>
      <c r="O4372">
        <v>13</v>
      </c>
      <c r="P4372" t="s">
        <v>24</v>
      </c>
      <c r="Q4372" t="str">
        <f t="shared" si="140"/>
        <v>never smoked</v>
      </c>
      <c r="Z4372">
        <v>13</v>
      </c>
      <c r="AA4372" s="8">
        <v>0</v>
      </c>
      <c r="AB4372">
        <v>84.03</v>
      </c>
      <c r="AC4372">
        <v>25.3</v>
      </c>
    </row>
    <row r="4373" spans="14:29" x14ac:dyDescent="0.35">
      <c r="N4373">
        <f t="shared" si="139"/>
        <v>4.8</v>
      </c>
      <c r="O4373">
        <v>44</v>
      </c>
      <c r="P4373" t="s">
        <v>24</v>
      </c>
      <c r="Q4373" t="str">
        <f t="shared" si="140"/>
        <v>smokes</v>
      </c>
      <c r="Z4373">
        <v>44</v>
      </c>
      <c r="AA4373" s="8">
        <v>0</v>
      </c>
      <c r="AB4373">
        <v>108.38</v>
      </c>
      <c r="AC4373">
        <v>27.7</v>
      </c>
    </row>
    <row r="4374" spans="14:29" x14ac:dyDescent="0.35">
      <c r="N4374">
        <f t="shared" si="139"/>
        <v>3.8</v>
      </c>
      <c r="O4374">
        <v>37</v>
      </c>
      <c r="P4374" t="s">
        <v>24</v>
      </c>
      <c r="Q4374" t="str">
        <f t="shared" si="140"/>
        <v>smokes</v>
      </c>
      <c r="Z4374">
        <v>37</v>
      </c>
      <c r="AA4374" s="8">
        <v>0</v>
      </c>
      <c r="AB4374">
        <v>78.790000000000006</v>
      </c>
      <c r="AC4374">
        <v>25.1</v>
      </c>
    </row>
    <row r="4375" spans="14:29" x14ac:dyDescent="0.35">
      <c r="N4375">
        <f t="shared" si="139"/>
        <v>0.2</v>
      </c>
      <c r="O4375">
        <v>2</v>
      </c>
      <c r="P4375" t="s">
        <v>24</v>
      </c>
      <c r="Q4375" t="str">
        <f t="shared" si="140"/>
        <v>never smoked</v>
      </c>
      <c r="Z4375">
        <v>2</v>
      </c>
      <c r="AA4375" s="8">
        <v>0</v>
      </c>
      <c r="AB4375">
        <v>76.12</v>
      </c>
      <c r="AC4375">
        <v>16.8</v>
      </c>
    </row>
    <row r="4376" spans="14:29" x14ac:dyDescent="0.35">
      <c r="N4376">
        <f t="shared" si="139"/>
        <v>5.3000000000000007</v>
      </c>
      <c r="O4376">
        <v>48</v>
      </c>
      <c r="P4376" t="s">
        <v>21</v>
      </c>
      <c r="Q4376" t="str">
        <f t="shared" si="140"/>
        <v>never smoked</v>
      </c>
      <c r="Z4376">
        <v>48</v>
      </c>
      <c r="AA4376" s="8">
        <v>0</v>
      </c>
      <c r="AB4376">
        <v>68.010000000000005</v>
      </c>
      <c r="AC4376">
        <v>27.7</v>
      </c>
    </row>
    <row r="4377" spans="14:29" x14ac:dyDescent="0.35">
      <c r="N4377">
        <f t="shared" si="139"/>
        <v>9.6999999999999993</v>
      </c>
      <c r="O4377">
        <v>81</v>
      </c>
      <c r="P4377" t="s">
        <v>21</v>
      </c>
      <c r="Q4377" t="str">
        <f t="shared" si="140"/>
        <v>never smoked</v>
      </c>
      <c r="Z4377">
        <v>81</v>
      </c>
      <c r="AA4377" s="8">
        <v>0</v>
      </c>
      <c r="AB4377">
        <v>90.11</v>
      </c>
      <c r="AC4377">
        <v>28.6</v>
      </c>
    </row>
    <row r="4378" spans="14:29" x14ac:dyDescent="0.35">
      <c r="N4378">
        <f t="shared" si="139"/>
        <v>9</v>
      </c>
      <c r="O4378">
        <v>76</v>
      </c>
      <c r="P4378" t="s">
        <v>21</v>
      </c>
      <c r="Q4378" t="str">
        <f t="shared" si="140"/>
        <v>never smoked</v>
      </c>
      <c r="Z4378">
        <v>76</v>
      </c>
      <c r="AA4378" s="8">
        <v>0</v>
      </c>
      <c r="AB4378">
        <v>193.61</v>
      </c>
      <c r="AC4378">
        <v>37.6</v>
      </c>
    </row>
    <row r="4379" spans="14:29" x14ac:dyDescent="0.35">
      <c r="N4379">
        <f t="shared" si="139"/>
        <v>7</v>
      </c>
      <c r="O4379">
        <v>58</v>
      </c>
      <c r="P4379" t="s">
        <v>24</v>
      </c>
      <c r="Q4379" t="str">
        <f t="shared" si="140"/>
        <v>formerly smoked</v>
      </c>
      <c r="Z4379">
        <v>58</v>
      </c>
      <c r="AA4379" s="8">
        <v>0</v>
      </c>
      <c r="AB4379">
        <v>195.74</v>
      </c>
      <c r="AC4379">
        <v>32.700000000000003</v>
      </c>
    </row>
    <row r="4380" spans="14:29" x14ac:dyDescent="0.35">
      <c r="N4380">
        <f t="shared" si="139"/>
        <v>0.89999999999999991</v>
      </c>
      <c r="O4380">
        <v>11</v>
      </c>
      <c r="P4380" t="s">
        <v>24</v>
      </c>
      <c r="Q4380" t="str">
        <f t="shared" si="140"/>
        <v>never smoked</v>
      </c>
      <c r="Z4380">
        <v>11</v>
      </c>
      <c r="AA4380" s="8">
        <v>0</v>
      </c>
      <c r="AB4380">
        <v>94.77</v>
      </c>
      <c r="AC4380">
        <v>22.7</v>
      </c>
    </row>
    <row r="4381" spans="14:29" x14ac:dyDescent="0.35">
      <c r="N4381">
        <f t="shared" si="139"/>
        <v>0.8</v>
      </c>
      <c r="O4381">
        <v>9</v>
      </c>
      <c r="P4381" t="s">
        <v>24</v>
      </c>
      <c r="Q4381" t="str">
        <f t="shared" si="140"/>
        <v>never smoked</v>
      </c>
      <c r="Z4381">
        <v>9</v>
      </c>
      <c r="AA4381" s="8">
        <v>0</v>
      </c>
      <c r="AB4381">
        <v>85</v>
      </c>
      <c r="AC4381">
        <v>16</v>
      </c>
    </row>
    <row r="4382" spans="14:29" x14ac:dyDescent="0.35">
      <c r="N4382">
        <f t="shared" si="139"/>
        <v>6.3</v>
      </c>
      <c r="O4382">
        <v>54</v>
      </c>
      <c r="P4382" t="s">
        <v>21</v>
      </c>
      <c r="Q4382" t="str">
        <f t="shared" si="140"/>
        <v>never smoked</v>
      </c>
      <c r="Z4382">
        <v>54</v>
      </c>
      <c r="AA4382" s="8">
        <v>0</v>
      </c>
      <c r="AB4382">
        <v>141.37</v>
      </c>
      <c r="AC4382">
        <v>23.5</v>
      </c>
    </row>
    <row r="4383" spans="14:29" x14ac:dyDescent="0.35">
      <c r="N4383">
        <f t="shared" si="139"/>
        <v>3.8</v>
      </c>
      <c r="O4383">
        <v>37</v>
      </c>
      <c r="P4383" t="s">
        <v>24</v>
      </c>
      <c r="Q4383" t="str">
        <f t="shared" si="140"/>
        <v>smokes</v>
      </c>
      <c r="Z4383">
        <v>37</v>
      </c>
      <c r="AA4383" s="8">
        <v>0</v>
      </c>
      <c r="AB4383">
        <v>90.71</v>
      </c>
      <c r="AC4383">
        <v>45.8</v>
      </c>
    </row>
    <row r="4384" spans="14:29" x14ac:dyDescent="0.35">
      <c r="N4384">
        <f t="shared" si="139"/>
        <v>1.4000000000000001</v>
      </c>
      <c r="O4384">
        <v>16</v>
      </c>
      <c r="P4384" t="s">
        <v>21</v>
      </c>
      <c r="Q4384" t="str">
        <f t="shared" si="140"/>
        <v>never smoked</v>
      </c>
      <c r="Z4384">
        <v>16</v>
      </c>
      <c r="AA4384" s="8">
        <v>0</v>
      </c>
      <c r="AB4384">
        <v>106.8</v>
      </c>
      <c r="AC4384">
        <v>20.8</v>
      </c>
    </row>
    <row r="4385" spans="14:29" x14ac:dyDescent="0.35">
      <c r="N4385">
        <f t="shared" si="139"/>
        <v>0.89999999999999991</v>
      </c>
      <c r="O4385">
        <v>11</v>
      </c>
      <c r="P4385" t="s">
        <v>24</v>
      </c>
      <c r="Q4385" t="str">
        <f t="shared" si="140"/>
        <v>never smoked</v>
      </c>
      <c r="Z4385">
        <v>11</v>
      </c>
      <c r="AA4385" s="8">
        <v>0</v>
      </c>
      <c r="AB4385">
        <v>121.66</v>
      </c>
      <c r="AC4385">
        <v>16.7</v>
      </c>
    </row>
    <row r="4386" spans="14:29" x14ac:dyDescent="0.35">
      <c r="N4386">
        <f t="shared" si="139"/>
        <v>3.2</v>
      </c>
      <c r="O4386">
        <v>32</v>
      </c>
      <c r="P4386" t="s">
        <v>22</v>
      </c>
      <c r="Q4386" t="str">
        <f t="shared" si="140"/>
        <v>smokes</v>
      </c>
      <c r="Z4386">
        <v>32</v>
      </c>
      <c r="AA4386" s="8">
        <v>0</v>
      </c>
      <c r="AB4386">
        <v>85.18</v>
      </c>
      <c r="AC4386">
        <v>22.2</v>
      </c>
    </row>
    <row r="4387" spans="14:29" x14ac:dyDescent="0.35">
      <c r="N4387">
        <f t="shared" si="139"/>
        <v>2.5</v>
      </c>
      <c r="O4387">
        <v>26</v>
      </c>
      <c r="P4387" t="s">
        <v>21</v>
      </c>
      <c r="Q4387" t="str">
        <f t="shared" si="140"/>
        <v>never smoked</v>
      </c>
      <c r="Z4387">
        <v>26</v>
      </c>
      <c r="AA4387" s="8">
        <v>0</v>
      </c>
      <c r="AB4387">
        <v>130.07</v>
      </c>
      <c r="AC4387">
        <v>33.1</v>
      </c>
    </row>
    <row r="4388" spans="14:29" x14ac:dyDescent="0.35">
      <c r="N4388">
        <f t="shared" si="139"/>
        <v>2</v>
      </c>
      <c r="O4388">
        <v>21</v>
      </c>
      <c r="P4388" t="s">
        <v>21</v>
      </c>
      <c r="Q4388" t="str">
        <f t="shared" si="140"/>
        <v>never smoked</v>
      </c>
      <c r="Z4388">
        <v>21</v>
      </c>
      <c r="AA4388" s="8">
        <v>0</v>
      </c>
      <c r="AB4388">
        <v>74.239999999999995</v>
      </c>
      <c r="AC4388">
        <v>32.700000000000003</v>
      </c>
    </row>
    <row r="4389" spans="14:29" x14ac:dyDescent="0.35">
      <c r="N4389">
        <f t="shared" si="139"/>
        <v>4.9000000000000004</v>
      </c>
      <c r="O4389">
        <v>45</v>
      </c>
      <c r="P4389" t="s">
        <v>21</v>
      </c>
      <c r="Q4389" t="str">
        <f t="shared" si="140"/>
        <v>never smoked</v>
      </c>
      <c r="Z4389">
        <v>45</v>
      </c>
      <c r="AA4389" s="8">
        <v>0</v>
      </c>
      <c r="AB4389">
        <v>79.98</v>
      </c>
      <c r="AC4389">
        <v>41.4</v>
      </c>
    </row>
    <row r="4390" spans="14:29" x14ac:dyDescent="0.35">
      <c r="N4390">
        <f t="shared" si="139"/>
        <v>4.2</v>
      </c>
      <c r="O4390">
        <v>40</v>
      </c>
      <c r="P4390" t="s">
        <v>16</v>
      </c>
      <c r="Q4390" t="str">
        <f t="shared" si="140"/>
        <v>formerly smoked</v>
      </c>
      <c r="Z4390">
        <v>40</v>
      </c>
      <c r="AA4390" s="8">
        <v>0</v>
      </c>
      <c r="AB4390">
        <v>106.76</v>
      </c>
      <c r="AC4390">
        <v>24.1</v>
      </c>
    </row>
    <row r="4391" spans="14:29" x14ac:dyDescent="0.35">
      <c r="N4391">
        <f t="shared" si="139"/>
        <v>4.3</v>
      </c>
      <c r="O4391">
        <v>41</v>
      </c>
      <c r="P4391" t="s">
        <v>24</v>
      </c>
      <c r="Q4391" t="str">
        <f t="shared" si="140"/>
        <v>smokes</v>
      </c>
      <c r="Z4391">
        <v>41</v>
      </c>
      <c r="AA4391" s="8">
        <v>0</v>
      </c>
      <c r="AB4391">
        <v>76.34</v>
      </c>
      <c r="AC4391">
        <v>28</v>
      </c>
    </row>
    <row r="4392" spans="14:29" x14ac:dyDescent="0.35">
      <c r="N4392">
        <f t="shared" si="139"/>
        <v>8.6</v>
      </c>
      <c r="O4392">
        <v>71</v>
      </c>
      <c r="P4392" t="s">
        <v>24</v>
      </c>
      <c r="Q4392" t="str">
        <f t="shared" si="140"/>
        <v>formerly smoked</v>
      </c>
      <c r="Z4392">
        <v>71</v>
      </c>
      <c r="AA4392" s="8">
        <v>0</v>
      </c>
      <c r="AB4392">
        <v>221.24</v>
      </c>
      <c r="AC4392">
        <v>24.2</v>
      </c>
    </row>
    <row r="4393" spans="14:29" x14ac:dyDescent="0.35">
      <c r="N4393">
        <f t="shared" si="139"/>
        <v>1.4000000000000001</v>
      </c>
      <c r="O4393">
        <v>16</v>
      </c>
      <c r="P4393" t="s">
        <v>22</v>
      </c>
      <c r="Q4393" t="str">
        <f t="shared" si="140"/>
        <v>smokes</v>
      </c>
      <c r="Z4393">
        <v>16</v>
      </c>
      <c r="AA4393" s="8">
        <v>0</v>
      </c>
      <c r="AB4393">
        <v>80.55</v>
      </c>
      <c r="AC4393">
        <v>23.5</v>
      </c>
    </row>
    <row r="4394" spans="14:29" x14ac:dyDescent="0.35">
      <c r="N4394">
        <f t="shared" si="139"/>
        <v>0.6</v>
      </c>
      <c r="O4394">
        <v>7</v>
      </c>
      <c r="P4394" t="s">
        <v>24</v>
      </c>
      <c r="Q4394" t="str">
        <f t="shared" si="140"/>
        <v>never smoked</v>
      </c>
      <c r="Z4394">
        <v>7</v>
      </c>
      <c r="AA4394" s="8">
        <v>0</v>
      </c>
      <c r="AB4394">
        <v>63.98</v>
      </c>
      <c r="AC4394">
        <v>23</v>
      </c>
    </row>
    <row r="4395" spans="14:29" x14ac:dyDescent="0.35">
      <c r="N4395">
        <f t="shared" si="139"/>
        <v>2.6</v>
      </c>
      <c r="O4395">
        <v>27</v>
      </c>
      <c r="P4395" t="s">
        <v>22</v>
      </c>
      <c r="Q4395" t="str">
        <f t="shared" si="140"/>
        <v>smokes</v>
      </c>
      <c r="Z4395">
        <v>27</v>
      </c>
      <c r="AA4395" s="8">
        <v>0</v>
      </c>
      <c r="AB4395">
        <v>55.93</v>
      </c>
      <c r="AC4395">
        <v>20.3</v>
      </c>
    </row>
    <row r="4396" spans="14:29" x14ac:dyDescent="0.35">
      <c r="N4396">
        <f t="shared" si="139"/>
        <v>2</v>
      </c>
      <c r="O4396">
        <v>22</v>
      </c>
      <c r="P4396" t="s">
        <v>24</v>
      </c>
      <c r="Q4396" t="str">
        <f t="shared" si="140"/>
        <v>smokes</v>
      </c>
      <c r="Z4396">
        <v>22</v>
      </c>
      <c r="AA4396" s="8">
        <v>0</v>
      </c>
      <c r="AB4396">
        <v>73.94</v>
      </c>
      <c r="AC4396">
        <v>24.8</v>
      </c>
    </row>
    <row r="4397" spans="14:29" x14ac:dyDescent="0.35">
      <c r="N4397">
        <f t="shared" si="139"/>
        <v>9.3999999999999986</v>
      </c>
      <c r="O4397">
        <v>79</v>
      </c>
      <c r="P4397" t="s">
        <v>24</v>
      </c>
      <c r="Q4397" t="str">
        <f t="shared" si="140"/>
        <v>formerly smoked</v>
      </c>
      <c r="Z4397">
        <v>79</v>
      </c>
      <c r="AA4397" s="8">
        <v>0</v>
      </c>
      <c r="AB4397">
        <v>65.58</v>
      </c>
      <c r="AC4397">
        <v>26.1</v>
      </c>
    </row>
    <row r="4398" spans="14:29" x14ac:dyDescent="0.35">
      <c r="N4398">
        <f t="shared" si="139"/>
        <v>3.9000000000000004</v>
      </c>
      <c r="O4398">
        <v>38</v>
      </c>
      <c r="P4398" t="s">
        <v>22</v>
      </c>
      <c r="Q4398" t="str">
        <f t="shared" si="140"/>
        <v>smokes</v>
      </c>
      <c r="Z4398">
        <v>38</v>
      </c>
      <c r="AA4398" s="8">
        <v>0</v>
      </c>
      <c r="AB4398">
        <v>83.8</v>
      </c>
      <c r="AC4398">
        <v>24.2</v>
      </c>
    </row>
    <row r="4399" spans="14:29" x14ac:dyDescent="0.35">
      <c r="N4399">
        <f t="shared" si="139"/>
        <v>7.8000000000000007</v>
      </c>
      <c r="O4399">
        <v>64</v>
      </c>
      <c r="P4399" t="s">
        <v>16</v>
      </c>
      <c r="Q4399" t="str">
        <f t="shared" si="140"/>
        <v>formerly smoked</v>
      </c>
      <c r="Z4399">
        <v>64</v>
      </c>
      <c r="AA4399" s="8">
        <v>0</v>
      </c>
      <c r="AB4399">
        <v>95.87</v>
      </c>
      <c r="AC4399">
        <v>19.3</v>
      </c>
    </row>
    <row r="4400" spans="14:29" x14ac:dyDescent="0.35">
      <c r="N4400">
        <f t="shared" si="139"/>
        <v>0.4</v>
      </c>
      <c r="O4400">
        <v>4</v>
      </c>
      <c r="P4400" t="s">
        <v>24</v>
      </c>
      <c r="Q4400" t="str">
        <f t="shared" si="140"/>
        <v>never smoked</v>
      </c>
      <c r="Z4400">
        <v>4</v>
      </c>
      <c r="AA4400" s="8">
        <v>0</v>
      </c>
      <c r="AB4400">
        <v>112.83</v>
      </c>
      <c r="AC4400">
        <v>18.2</v>
      </c>
    </row>
    <row r="4401" spans="14:29" x14ac:dyDescent="0.35">
      <c r="N4401">
        <f t="shared" si="139"/>
        <v>2.1</v>
      </c>
      <c r="O4401">
        <v>23</v>
      </c>
      <c r="P4401" t="s">
        <v>21</v>
      </c>
      <c r="Q4401" t="str">
        <f t="shared" si="140"/>
        <v>never smoked</v>
      </c>
      <c r="Z4401">
        <v>23</v>
      </c>
      <c r="AA4401" s="8">
        <v>0</v>
      </c>
      <c r="AB4401">
        <v>84.93</v>
      </c>
      <c r="AC4401">
        <v>24.2</v>
      </c>
    </row>
    <row r="4402" spans="14:29" x14ac:dyDescent="0.35">
      <c r="N4402">
        <f t="shared" si="139"/>
        <v>3.5999999999999996</v>
      </c>
      <c r="O4402">
        <v>35</v>
      </c>
      <c r="P4402" t="s">
        <v>22</v>
      </c>
      <c r="Q4402" t="str">
        <f t="shared" si="140"/>
        <v>smokes</v>
      </c>
      <c r="Z4402">
        <v>35</v>
      </c>
      <c r="AA4402" s="8">
        <v>0</v>
      </c>
      <c r="AB4402">
        <v>103.08</v>
      </c>
      <c r="AC4402">
        <v>41.5</v>
      </c>
    </row>
    <row r="4403" spans="14:29" x14ac:dyDescent="0.35">
      <c r="N4403">
        <f t="shared" si="139"/>
        <v>8.1000000000000014</v>
      </c>
      <c r="O4403">
        <v>66</v>
      </c>
      <c r="P4403" t="s">
        <v>24</v>
      </c>
      <c r="Q4403" t="str">
        <f t="shared" si="140"/>
        <v>formerly smoked</v>
      </c>
      <c r="Z4403">
        <v>66</v>
      </c>
      <c r="AA4403" s="8">
        <v>0</v>
      </c>
      <c r="AB4403">
        <v>85.98</v>
      </c>
      <c r="AC4403">
        <v>28</v>
      </c>
    </row>
    <row r="4404" spans="14:29" x14ac:dyDescent="0.35">
      <c r="N4404">
        <f t="shared" si="139"/>
        <v>3.4000000000000004</v>
      </c>
      <c r="O4404">
        <v>34</v>
      </c>
      <c r="P4404" t="s">
        <v>21</v>
      </c>
      <c r="Q4404" t="str">
        <f t="shared" si="140"/>
        <v>never smoked</v>
      </c>
      <c r="Z4404">
        <v>34</v>
      </c>
      <c r="AA4404" s="8">
        <v>0</v>
      </c>
      <c r="AB4404">
        <v>83.75</v>
      </c>
      <c r="AC4404">
        <v>37</v>
      </c>
    </row>
    <row r="4405" spans="14:29" x14ac:dyDescent="0.35">
      <c r="N4405">
        <f t="shared" si="139"/>
        <v>1.7000000000000002</v>
      </c>
      <c r="O4405">
        <v>19</v>
      </c>
      <c r="P4405" t="s">
        <v>24</v>
      </c>
      <c r="Q4405" t="str">
        <f t="shared" si="140"/>
        <v>never smoked</v>
      </c>
      <c r="Z4405">
        <v>19</v>
      </c>
      <c r="AA4405" s="8">
        <v>0</v>
      </c>
      <c r="AB4405">
        <v>125.43</v>
      </c>
      <c r="AC4405">
        <v>32.200000000000003</v>
      </c>
    </row>
    <row r="4406" spans="14:29" x14ac:dyDescent="0.35">
      <c r="N4406">
        <f t="shared" si="139"/>
        <v>8.8000000000000007</v>
      </c>
      <c r="O4406">
        <v>73</v>
      </c>
      <c r="P4406" t="s">
        <v>21</v>
      </c>
      <c r="Q4406" t="str">
        <f t="shared" si="140"/>
        <v>never smoked</v>
      </c>
      <c r="Z4406">
        <v>73</v>
      </c>
      <c r="AA4406" s="8">
        <v>0</v>
      </c>
      <c r="AB4406">
        <v>101.58</v>
      </c>
      <c r="AC4406">
        <v>35.9</v>
      </c>
    </row>
    <row r="4407" spans="14:29" x14ac:dyDescent="0.35">
      <c r="N4407">
        <f t="shared" si="139"/>
        <v>8.5</v>
      </c>
      <c r="O4407">
        <v>70</v>
      </c>
      <c r="P4407" t="s">
        <v>24</v>
      </c>
      <c r="Q4407" t="str">
        <f t="shared" si="140"/>
        <v>formerly smoked</v>
      </c>
      <c r="Z4407">
        <v>70</v>
      </c>
      <c r="AA4407" s="8">
        <v>0</v>
      </c>
      <c r="AB4407">
        <v>149.80000000000001</v>
      </c>
      <c r="AC4407">
        <v>47.6</v>
      </c>
    </row>
    <row r="4408" spans="14:29" x14ac:dyDescent="0.35">
      <c r="N4408">
        <f t="shared" si="139"/>
        <v>4.9000000000000004</v>
      </c>
      <c r="O4408">
        <v>45</v>
      </c>
      <c r="P4408" t="s">
        <v>21</v>
      </c>
      <c r="Q4408" t="str">
        <f t="shared" si="140"/>
        <v>never smoked</v>
      </c>
      <c r="Z4408">
        <v>45</v>
      </c>
      <c r="AA4408" s="8">
        <v>0</v>
      </c>
      <c r="AB4408">
        <v>112.55</v>
      </c>
      <c r="AC4408">
        <v>32.1</v>
      </c>
    </row>
    <row r="4409" spans="14:29" x14ac:dyDescent="0.35">
      <c r="N4409">
        <f t="shared" si="139"/>
        <v>3.4000000000000004</v>
      </c>
      <c r="O4409">
        <v>34</v>
      </c>
      <c r="P4409" t="s">
        <v>16</v>
      </c>
      <c r="Q4409" t="str">
        <f t="shared" si="140"/>
        <v>formerly smoked</v>
      </c>
      <c r="Z4409">
        <v>34</v>
      </c>
      <c r="AA4409" s="8">
        <v>0</v>
      </c>
      <c r="AB4409">
        <v>70.87</v>
      </c>
      <c r="AC4409">
        <v>55.7</v>
      </c>
    </row>
    <row r="4410" spans="14:29" x14ac:dyDescent="0.35">
      <c r="N4410">
        <f t="shared" si="139"/>
        <v>9.6999999999999993</v>
      </c>
      <c r="O4410">
        <v>81</v>
      </c>
      <c r="P4410" t="s">
        <v>21</v>
      </c>
      <c r="Q4410" t="str">
        <f t="shared" si="140"/>
        <v>never smoked</v>
      </c>
      <c r="Z4410">
        <v>81</v>
      </c>
      <c r="AA4410" s="8">
        <v>0</v>
      </c>
      <c r="AB4410">
        <v>92.96</v>
      </c>
      <c r="AC4410">
        <v>22.2</v>
      </c>
    </row>
    <row r="4411" spans="14:29" x14ac:dyDescent="0.35">
      <c r="N4411">
        <f t="shared" si="139"/>
        <v>0</v>
      </c>
      <c r="O4411">
        <v>0.72</v>
      </c>
      <c r="P4411" t="s">
        <v>24</v>
      </c>
      <c r="Q4411" t="str">
        <f t="shared" si="140"/>
        <v>never smoked</v>
      </c>
      <c r="Z4411">
        <v>0.72</v>
      </c>
      <c r="AA4411" s="8">
        <v>0</v>
      </c>
      <c r="AB4411">
        <v>112.19</v>
      </c>
      <c r="AC4411">
        <v>20.100000000000001</v>
      </c>
    </row>
    <row r="4412" spans="14:29" x14ac:dyDescent="0.35">
      <c r="N4412">
        <f t="shared" si="139"/>
        <v>1.1000000000000001</v>
      </c>
      <c r="O4412">
        <v>13</v>
      </c>
      <c r="P4412" t="s">
        <v>24</v>
      </c>
      <c r="Q4412" t="str">
        <f t="shared" si="140"/>
        <v>never smoked</v>
      </c>
      <c r="Z4412">
        <v>13</v>
      </c>
      <c r="AA4412" s="8">
        <v>0</v>
      </c>
      <c r="AB4412">
        <v>85.08</v>
      </c>
      <c r="AC4412">
        <v>14.6</v>
      </c>
    </row>
    <row r="4413" spans="14:29" x14ac:dyDescent="0.35">
      <c r="N4413">
        <f t="shared" si="139"/>
        <v>6.8000000000000007</v>
      </c>
      <c r="O4413">
        <v>57</v>
      </c>
      <c r="P4413" t="s">
        <v>21</v>
      </c>
      <c r="Q4413" t="str">
        <f t="shared" si="140"/>
        <v>never smoked</v>
      </c>
      <c r="Z4413">
        <v>57</v>
      </c>
      <c r="AA4413" s="8">
        <v>0</v>
      </c>
      <c r="AB4413">
        <v>112.37</v>
      </c>
      <c r="AC4413">
        <v>28.4</v>
      </c>
    </row>
    <row r="4414" spans="14:29" x14ac:dyDescent="0.35">
      <c r="N4414">
        <f t="shared" si="139"/>
        <v>3.9000000000000004</v>
      </c>
      <c r="O4414">
        <v>38</v>
      </c>
      <c r="P4414" t="s">
        <v>21</v>
      </c>
      <c r="Q4414" t="str">
        <f t="shared" si="140"/>
        <v>never smoked</v>
      </c>
      <c r="Z4414">
        <v>38</v>
      </c>
      <c r="AA4414" s="8">
        <v>0</v>
      </c>
      <c r="AB4414">
        <v>151.26</v>
      </c>
      <c r="AC4414">
        <v>20.6</v>
      </c>
    </row>
    <row r="4415" spans="14:29" x14ac:dyDescent="0.35">
      <c r="N4415">
        <f t="shared" si="139"/>
        <v>2</v>
      </c>
      <c r="O4415">
        <v>21</v>
      </c>
      <c r="P4415" t="s">
        <v>24</v>
      </c>
      <c r="Q4415" t="str">
        <f t="shared" si="140"/>
        <v>smokes</v>
      </c>
      <c r="Z4415">
        <v>21</v>
      </c>
      <c r="AA4415" s="8">
        <v>0</v>
      </c>
      <c r="AB4415">
        <v>73.81</v>
      </c>
      <c r="AC4415">
        <v>19.8</v>
      </c>
    </row>
    <row r="4416" spans="14:29" x14ac:dyDescent="0.35">
      <c r="N4416">
        <f t="shared" si="139"/>
        <v>3.9000000000000004</v>
      </c>
      <c r="O4416">
        <v>38</v>
      </c>
      <c r="P4416" t="s">
        <v>24</v>
      </c>
      <c r="Q4416" t="str">
        <f t="shared" si="140"/>
        <v>smokes</v>
      </c>
      <c r="Z4416">
        <v>38</v>
      </c>
      <c r="AA4416" s="8">
        <v>0</v>
      </c>
      <c r="AB4416">
        <v>77.2</v>
      </c>
      <c r="AC4416">
        <v>23.4</v>
      </c>
    </row>
    <row r="4417" spans="14:29" x14ac:dyDescent="0.35">
      <c r="N4417">
        <f t="shared" si="139"/>
        <v>4.3</v>
      </c>
      <c r="O4417">
        <v>41</v>
      </c>
      <c r="P4417" t="s">
        <v>21</v>
      </c>
      <c r="Q4417" t="str">
        <f t="shared" si="140"/>
        <v>never smoked</v>
      </c>
      <c r="Z4417">
        <v>41</v>
      </c>
      <c r="AA4417" s="8">
        <v>0</v>
      </c>
      <c r="AB4417">
        <v>76.08</v>
      </c>
      <c r="AC4417">
        <v>25.1</v>
      </c>
    </row>
    <row r="4418" spans="14:29" x14ac:dyDescent="0.35">
      <c r="N4418">
        <f t="shared" si="139"/>
        <v>2.5</v>
      </c>
      <c r="O4418">
        <v>26</v>
      </c>
      <c r="P4418" t="s">
        <v>21</v>
      </c>
      <c r="Q4418" t="str">
        <f t="shared" si="140"/>
        <v>never smoked</v>
      </c>
      <c r="Z4418">
        <v>26</v>
      </c>
      <c r="AA4418" s="8">
        <v>0</v>
      </c>
      <c r="AB4418">
        <v>123.98</v>
      </c>
      <c r="AC4418">
        <v>30.1</v>
      </c>
    </row>
    <row r="4419" spans="14:29" x14ac:dyDescent="0.35">
      <c r="N4419">
        <f t="shared" ref="N4419:N4482" si="141">_xlfn.PERCENTRANK.EXC(O:O,O4419,2)*10</f>
        <v>5.3000000000000007</v>
      </c>
      <c r="O4419">
        <v>48</v>
      </c>
      <c r="P4419" t="s">
        <v>24</v>
      </c>
      <c r="Q4419" t="str">
        <f t="shared" ref="Q4419:Q4482" si="142">IF(P4419="Unknown",IF(N4419&gt;=7,"formerly smoked",IF(N4419&gt;=2,"smokes","never smoked")),P4419)</f>
        <v>smokes</v>
      </c>
      <c r="Z4419">
        <v>48</v>
      </c>
      <c r="AA4419" s="8">
        <v>0</v>
      </c>
      <c r="AB4419">
        <v>108.51</v>
      </c>
      <c r="AC4419">
        <v>33.299999999999997</v>
      </c>
    </row>
    <row r="4420" spans="14:29" x14ac:dyDescent="0.35">
      <c r="N4420">
        <f t="shared" si="141"/>
        <v>1.6</v>
      </c>
      <c r="O4420">
        <v>18</v>
      </c>
      <c r="P4420" t="s">
        <v>21</v>
      </c>
      <c r="Q4420" t="str">
        <f t="shared" si="142"/>
        <v>never smoked</v>
      </c>
      <c r="Z4420">
        <v>18</v>
      </c>
      <c r="AA4420" s="8">
        <v>0</v>
      </c>
      <c r="AB4420">
        <v>98.07</v>
      </c>
      <c r="AC4420">
        <v>24</v>
      </c>
    </row>
    <row r="4421" spans="14:29" x14ac:dyDescent="0.35">
      <c r="N4421">
        <f t="shared" si="141"/>
        <v>8.1000000000000014</v>
      </c>
      <c r="O4421">
        <v>66</v>
      </c>
      <c r="P4421" t="s">
        <v>21</v>
      </c>
      <c r="Q4421" t="str">
        <f t="shared" si="142"/>
        <v>never smoked</v>
      </c>
      <c r="Z4421">
        <v>66</v>
      </c>
      <c r="AA4421" s="8">
        <v>0</v>
      </c>
      <c r="AB4421">
        <v>85.82</v>
      </c>
      <c r="AC4421">
        <v>27.8</v>
      </c>
    </row>
    <row r="4422" spans="14:29" x14ac:dyDescent="0.35">
      <c r="N4422">
        <f t="shared" si="141"/>
        <v>2.6</v>
      </c>
      <c r="O4422">
        <v>27</v>
      </c>
      <c r="P4422" t="s">
        <v>24</v>
      </c>
      <c r="Q4422" t="str">
        <f t="shared" si="142"/>
        <v>smokes</v>
      </c>
      <c r="Z4422">
        <v>27</v>
      </c>
      <c r="AA4422" s="8">
        <v>0</v>
      </c>
      <c r="AB4422">
        <v>86.21</v>
      </c>
      <c r="AC4422">
        <v>21.4</v>
      </c>
    </row>
    <row r="4423" spans="14:29" x14ac:dyDescent="0.35">
      <c r="N4423">
        <f t="shared" si="141"/>
        <v>1.6</v>
      </c>
      <c r="O4423">
        <v>18</v>
      </c>
      <c r="P4423" t="s">
        <v>16</v>
      </c>
      <c r="Q4423" t="str">
        <f t="shared" si="142"/>
        <v>formerly smoked</v>
      </c>
      <c r="Z4423">
        <v>18</v>
      </c>
      <c r="AA4423" s="8">
        <v>0</v>
      </c>
      <c r="AB4423">
        <v>99.01</v>
      </c>
      <c r="AC4423">
        <v>25.5</v>
      </c>
    </row>
    <row r="4424" spans="14:29" x14ac:dyDescent="0.35">
      <c r="N4424">
        <f t="shared" si="141"/>
        <v>1.7999999999999998</v>
      </c>
      <c r="O4424">
        <v>20</v>
      </c>
      <c r="P4424" t="s">
        <v>21</v>
      </c>
      <c r="Q4424" t="str">
        <f t="shared" si="142"/>
        <v>never smoked</v>
      </c>
      <c r="Z4424">
        <v>20</v>
      </c>
      <c r="AA4424" s="8">
        <v>0</v>
      </c>
      <c r="AB4424">
        <v>79.53</v>
      </c>
      <c r="AC4424">
        <v>28.1</v>
      </c>
    </row>
    <row r="4425" spans="14:29" x14ac:dyDescent="0.35">
      <c r="N4425">
        <f t="shared" si="141"/>
        <v>0.89999999999999991</v>
      </c>
      <c r="O4425">
        <v>11</v>
      </c>
      <c r="P4425" t="s">
        <v>21</v>
      </c>
      <c r="Q4425" t="str">
        <f t="shared" si="142"/>
        <v>never smoked</v>
      </c>
      <c r="Z4425">
        <v>11</v>
      </c>
      <c r="AA4425" s="8">
        <v>0</v>
      </c>
      <c r="AB4425">
        <v>80.08</v>
      </c>
      <c r="AC4425">
        <v>21.8</v>
      </c>
    </row>
    <row r="4426" spans="14:29" x14ac:dyDescent="0.35">
      <c r="N4426">
        <f t="shared" si="141"/>
        <v>0.6</v>
      </c>
      <c r="O4426">
        <v>7</v>
      </c>
      <c r="P4426" t="s">
        <v>24</v>
      </c>
      <c r="Q4426" t="str">
        <f t="shared" si="142"/>
        <v>never smoked</v>
      </c>
      <c r="Z4426">
        <v>7</v>
      </c>
      <c r="AA4426" s="8">
        <v>0</v>
      </c>
      <c r="AB4426">
        <v>69.47</v>
      </c>
      <c r="AC4426">
        <v>18.899999999999999</v>
      </c>
    </row>
    <row r="4427" spans="14:29" x14ac:dyDescent="0.35">
      <c r="N4427">
        <f t="shared" si="141"/>
        <v>6.3</v>
      </c>
      <c r="O4427">
        <v>54</v>
      </c>
      <c r="P4427" t="s">
        <v>24</v>
      </c>
      <c r="Q4427" t="str">
        <f t="shared" si="142"/>
        <v>smokes</v>
      </c>
      <c r="Z4427">
        <v>54</v>
      </c>
      <c r="AA4427" s="8">
        <v>0</v>
      </c>
      <c r="AB4427">
        <v>85.07</v>
      </c>
      <c r="AC4427">
        <v>21.9</v>
      </c>
    </row>
    <row r="4428" spans="14:29" x14ac:dyDescent="0.35">
      <c r="N4428">
        <f t="shared" si="141"/>
        <v>4.6000000000000005</v>
      </c>
      <c r="O4428">
        <v>43</v>
      </c>
      <c r="P4428" t="s">
        <v>21</v>
      </c>
      <c r="Q4428" t="str">
        <f t="shared" si="142"/>
        <v>never smoked</v>
      </c>
      <c r="Z4428">
        <v>43</v>
      </c>
      <c r="AA4428" s="8">
        <v>0</v>
      </c>
      <c r="AB4428">
        <v>88</v>
      </c>
      <c r="AC4428">
        <v>30.6</v>
      </c>
    </row>
    <row r="4429" spans="14:29" x14ac:dyDescent="0.35">
      <c r="N4429">
        <f t="shared" si="141"/>
        <v>7.4</v>
      </c>
      <c r="O4429">
        <v>61</v>
      </c>
      <c r="P4429" t="s">
        <v>21</v>
      </c>
      <c r="Q4429" t="str">
        <f t="shared" si="142"/>
        <v>never smoked</v>
      </c>
      <c r="Z4429">
        <v>61</v>
      </c>
      <c r="AA4429" s="8">
        <v>0</v>
      </c>
      <c r="AB4429">
        <v>144.13999999999999</v>
      </c>
      <c r="AC4429">
        <v>29.8</v>
      </c>
    </row>
    <row r="4430" spans="14:29" x14ac:dyDescent="0.35">
      <c r="N4430">
        <f t="shared" si="141"/>
        <v>3</v>
      </c>
      <c r="O4430">
        <v>31</v>
      </c>
      <c r="P4430" t="s">
        <v>22</v>
      </c>
      <c r="Q4430" t="str">
        <f t="shared" si="142"/>
        <v>smokes</v>
      </c>
      <c r="Z4430">
        <v>31</v>
      </c>
      <c r="AA4430" s="8">
        <v>0</v>
      </c>
      <c r="AB4430">
        <v>78.8</v>
      </c>
      <c r="AC4430">
        <v>28.7</v>
      </c>
    </row>
    <row r="4431" spans="14:29" x14ac:dyDescent="0.35">
      <c r="N4431">
        <f t="shared" si="141"/>
        <v>4.2</v>
      </c>
      <c r="O4431">
        <v>40</v>
      </c>
      <c r="P4431" t="s">
        <v>22</v>
      </c>
      <c r="Q4431" t="str">
        <f t="shared" si="142"/>
        <v>smokes</v>
      </c>
      <c r="Z4431">
        <v>40</v>
      </c>
      <c r="AA4431" s="8">
        <v>0</v>
      </c>
      <c r="AB4431">
        <v>86.78</v>
      </c>
      <c r="AC4431">
        <v>35.5</v>
      </c>
    </row>
    <row r="4432" spans="14:29" x14ac:dyDescent="0.35">
      <c r="N4432">
        <f t="shared" si="141"/>
        <v>8.6</v>
      </c>
      <c r="O4432">
        <v>71</v>
      </c>
      <c r="P4432" t="s">
        <v>16</v>
      </c>
      <c r="Q4432" t="str">
        <f t="shared" si="142"/>
        <v>formerly smoked</v>
      </c>
      <c r="Z4432">
        <v>71</v>
      </c>
      <c r="AA4432" s="8">
        <v>0</v>
      </c>
      <c r="AB4432">
        <v>105.72</v>
      </c>
      <c r="AC4432">
        <v>29.1</v>
      </c>
    </row>
    <row r="4433" spans="14:29" x14ac:dyDescent="0.35">
      <c r="N4433">
        <f t="shared" si="141"/>
        <v>6.8000000000000007</v>
      </c>
      <c r="O4433">
        <v>57</v>
      </c>
      <c r="P4433" t="s">
        <v>21</v>
      </c>
      <c r="Q4433" t="str">
        <f t="shared" si="142"/>
        <v>never smoked</v>
      </c>
      <c r="Z4433">
        <v>57</v>
      </c>
      <c r="AA4433" s="8">
        <v>0</v>
      </c>
      <c r="AB4433">
        <v>64.37</v>
      </c>
      <c r="AC4433">
        <v>32.799999999999997</v>
      </c>
    </row>
    <row r="4434" spans="14:29" x14ac:dyDescent="0.35">
      <c r="N4434">
        <f t="shared" si="141"/>
        <v>1.1000000000000001</v>
      </c>
      <c r="O4434">
        <v>13</v>
      </c>
      <c r="P4434" t="s">
        <v>21</v>
      </c>
      <c r="Q4434" t="str">
        <f t="shared" si="142"/>
        <v>never smoked</v>
      </c>
      <c r="Z4434">
        <v>13</v>
      </c>
      <c r="AA4434" s="8">
        <v>0</v>
      </c>
      <c r="AB4434">
        <v>146.1</v>
      </c>
      <c r="AC4434">
        <v>22.8</v>
      </c>
    </row>
    <row r="4435" spans="14:29" x14ac:dyDescent="0.35">
      <c r="N4435">
        <f t="shared" si="141"/>
        <v>2</v>
      </c>
      <c r="O4435">
        <v>21</v>
      </c>
      <c r="P4435" t="s">
        <v>21</v>
      </c>
      <c r="Q4435" t="str">
        <f t="shared" si="142"/>
        <v>never smoked</v>
      </c>
      <c r="Z4435">
        <v>21</v>
      </c>
      <c r="AA4435" s="8">
        <v>0</v>
      </c>
      <c r="AB4435">
        <v>58.66</v>
      </c>
      <c r="AC4435">
        <v>31.3</v>
      </c>
    </row>
    <row r="4436" spans="14:29" x14ac:dyDescent="0.35">
      <c r="N4436">
        <f t="shared" si="141"/>
        <v>7.7</v>
      </c>
      <c r="O4436">
        <v>63</v>
      </c>
      <c r="P4436" t="s">
        <v>21</v>
      </c>
      <c r="Q4436" t="str">
        <f t="shared" si="142"/>
        <v>never smoked</v>
      </c>
      <c r="Z4436">
        <v>63</v>
      </c>
      <c r="AA4436" s="8">
        <v>0</v>
      </c>
      <c r="AB4436">
        <v>192.5</v>
      </c>
      <c r="AC4436">
        <v>29</v>
      </c>
    </row>
    <row r="4437" spans="14:29" x14ac:dyDescent="0.35">
      <c r="N4437">
        <f t="shared" si="141"/>
        <v>0.6</v>
      </c>
      <c r="O4437">
        <v>7</v>
      </c>
      <c r="P4437" t="s">
        <v>24</v>
      </c>
      <c r="Q4437" t="str">
        <f t="shared" si="142"/>
        <v>never smoked</v>
      </c>
      <c r="Z4437">
        <v>7</v>
      </c>
      <c r="AA4437" s="8">
        <v>0</v>
      </c>
      <c r="AB4437">
        <v>103.5</v>
      </c>
      <c r="AC4437">
        <v>19</v>
      </c>
    </row>
    <row r="4438" spans="14:29" x14ac:dyDescent="0.35">
      <c r="N4438">
        <f t="shared" si="141"/>
        <v>9.2000000000000011</v>
      </c>
      <c r="O4438">
        <v>78</v>
      </c>
      <c r="P4438" t="s">
        <v>21</v>
      </c>
      <c r="Q4438" t="str">
        <f t="shared" si="142"/>
        <v>never smoked</v>
      </c>
      <c r="Z4438">
        <v>78</v>
      </c>
      <c r="AA4438" s="8">
        <v>0</v>
      </c>
      <c r="AB4438">
        <v>89.42</v>
      </c>
      <c r="AC4438">
        <v>24.1</v>
      </c>
    </row>
    <row r="4439" spans="14:29" x14ac:dyDescent="0.35">
      <c r="N4439">
        <f t="shared" si="141"/>
        <v>8.1000000000000014</v>
      </c>
      <c r="O4439">
        <v>66</v>
      </c>
      <c r="P4439" t="s">
        <v>21</v>
      </c>
      <c r="Q4439" t="str">
        <f t="shared" si="142"/>
        <v>never smoked</v>
      </c>
      <c r="Z4439">
        <v>66</v>
      </c>
      <c r="AA4439" s="8">
        <v>0</v>
      </c>
      <c r="AB4439">
        <v>212.92</v>
      </c>
      <c r="AC4439">
        <v>21.4</v>
      </c>
    </row>
    <row r="4440" spans="14:29" x14ac:dyDescent="0.35">
      <c r="N4440">
        <f t="shared" si="141"/>
        <v>4.3</v>
      </c>
      <c r="O4440">
        <v>41</v>
      </c>
      <c r="P4440" t="s">
        <v>21</v>
      </c>
      <c r="Q4440" t="str">
        <f t="shared" si="142"/>
        <v>never smoked</v>
      </c>
      <c r="Z4440">
        <v>41</v>
      </c>
      <c r="AA4440" s="8">
        <v>0</v>
      </c>
      <c r="AB4440">
        <v>60.73</v>
      </c>
      <c r="AC4440">
        <v>28</v>
      </c>
    </row>
    <row r="4441" spans="14:29" x14ac:dyDescent="0.35">
      <c r="N4441">
        <f t="shared" si="141"/>
        <v>0.89999999999999991</v>
      </c>
      <c r="O4441">
        <v>11</v>
      </c>
      <c r="P4441" t="s">
        <v>21</v>
      </c>
      <c r="Q4441" t="str">
        <f t="shared" si="142"/>
        <v>never smoked</v>
      </c>
      <c r="Z4441">
        <v>11</v>
      </c>
      <c r="AA4441" s="8">
        <v>0</v>
      </c>
      <c r="AB4441">
        <v>73.180000000000007</v>
      </c>
      <c r="AC4441">
        <v>27.6</v>
      </c>
    </row>
    <row r="4442" spans="14:29" x14ac:dyDescent="0.35">
      <c r="N4442">
        <f t="shared" si="141"/>
        <v>6.5</v>
      </c>
      <c r="O4442">
        <v>55</v>
      </c>
      <c r="P4442" t="s">
        <v>24</v>
      </c>
      <c r="Q4442" t="str">
        <f t="shared" si="142"/>
        <v>smokes</v>
      </c>
      <c r="Z4442">
        <v>55</v>
      </c>
      <c r="AA4442" s="8">
        <v>0</v>
      </c>
      <c r="AB4442">
        <v>82.26</v>
      </c>
      <c r="AC4442">
        <v>28.7</v>
      </c>
    </row>
    <row r="4443" spans="14:29" x14ac:dyDescent="0.35">
      <c r="N4443">
        <f t="shared" si="141"/>
        <v>4.5</v>
      </c>
      <c r="O4443">
        <v>42</v>
      </c>
      <c r="P4443" t="s">
        <v>16</v>
      </c>
      <c r="Q4443" t="str">
        <f t="shared" si="142"/>
        <v>formerly smoked</v>
      </c>
      <c r="Z4443">
        <v>42</v>
      </c>
      <c r="AA4443" s="8">
        <v>0</v>
      </c>
      <c r="AB4443">
        <v>87.4</v>
      </c>
      <c r="AC4443">
        <v>24.5</v>
      </c>
    </row>
    <row r="4444" spans="14:29" x14ac:dyDescent="0.35">
      <c r="N4444">
        <f t="shared" si="141"/>
        <v>5.8</v>
      </c>
      <c r="O4444">
        <v>51</v>
      </c>
      <c r="P4444" t="s">
        <v>16</v>
      </c>
      <c r="Q4444" t="str">
        <f t="shared" si="142"/>
        <v>formerly smoked</v>
      </c>
      <c r="Z4444">
        <v>51</v>
      </c>
      <c r="AA4444" s="8">
        <v>0</v>
      </c>
      <c r="AB4444">
        <v>86.95</v>
      </c>
      <c r="AC4444">
        <v>25</v>
      </c>
    </row>
    <row r="4445" spans="14:29" x14ac:dyDescent="0.35">
      <c r="N4445">
        <f t="shared" si="141"/>
        <v>9.3999999999999986</v>
      </c>
      <c r="O4445">
        <v>79</v>
      </c>
      <c r="P4445" t="s">
        <v>21</v>
      </c>
      <c r="Q4445" t="str">
        <f t="shared" si="142"/>
        <v>never smoked</v>
      </c>
      <c r="Z4445">
        <v>79</v>
      </c>
      <c r="AA4445" s="8">
        <v>0</v>
      </c>
      <c r="AB4445">
        <v>74</v>
      </c>
      <c r="AC4445">
        <v>29.6</v>
      </c>
    </row>
    <row r="4446" spans="14:29" x14ac:dyDescent="0.35">
      <c r="N4446">
        <f t="shared" si="141"/>
        <v>2.7</v>
      </c>
      <c r="O4446">
        <v>28</v>
      </c>
      <c r="P4446" t="s">
        <v>21</v>
      </c>
      <c r="Q4446" t="str">
        <f t="shared" si="142"/>
        <v>never smoked</v>
      </c>
      <c r="Z4446">
        <v>28</v>
      </c>
      <c r="AA4446" s="8">
        <v>0</v>
      </c>
      <c r="AB4446">
        <v>73.98</v>
      </c>
      <c r="AC4446">
        <v>29.9</v>
      </c>
    </row>
    <row r="4447" spans="14:29" x14ac:dyDescent="0.35">
      <c r="N4447">
        <f t="shared" si="141"/>
        <v>8.8000000000000007</v>
      </c>
      <c r="O4447">
        <v>73</v>
      </c>
      <c r="P4447" t="s">
        <v>21</v>
      </c>
      <c r="Q4447" t="str">
        <f t="shared" si="142"/>
        <v>never smoked</v>
      </c>
      <c r="Z4447">
        <v>73</v>
      </c>
      <c r="AA4447" s="8">
        <v>0</v>
      </c>
      <c r="AB4447">
        <v>124.78</v>
      </c>
      <c r="AC4447">
        <v>35.6</v>
      </c>
    </row>
    <row r="4448" spans="14:29" x14ac:dyDescent="0.35">
      <c r="N4448">
        <f t="shared" si="141"/>
        <v>4.5</v>
      </c>
      <c r="O4448">
        <v>42</v>
      </c>
      <c r="P4448" t="s">
        <v>21</v>
      </c>
      <c r="Q4448" t="str">
        <f t="shared" si="142"/>
        <v>never smoked</v>
      </c>
      <c r="Z4448">
        <v>42</v>
      </c>
      <c r="AA4448" s="8">
        <v>0</v>
      </c>
      <c r="AB4448">
        <v>191.94</v>
      </c>
      <c r="AC4448">
        <v>27.9</v>
      </c>
    </row>
    <row r="4449" spans="14:29" x14ac:dyDescent="0.35">
      <c r="N4449">
        <f t="shared" si="141"/>
        <v>3.8</v>
      </c>
      <c r="O4449">
        <v>37</v>
      </c>
      <c r="P4449" t="s">
        <v>21</v>
      </c>
      <c r="Q4449" t="str">
        <f t="shared" si="142"/>
        <v>never smoked</v>
      </c>
      <c r="Z4449">
        <v>37</v>
      </c>
      <c r="AA4449" s="8">
        <v>0</v>
      </c>
      <c r="AB4449">
        <v>247.87</v>
      </c>
      <c r="AC4449">
        <v>42.6</v>
      </c>
    </row>
    <row r="4450" spans="14:29" x14ac:dyDescent="0.35">
      <c r="N4450">
        <f t="shared" si="141"/>
        <v>9.2000000000000011</v>
      </c>
      <c r="O4450">
        <v>78</v>
      </c>
      <c r="P4450" t="s">
        <v>16</v>
      </c>
      <c r="Q4450" t="str">
        <f t="shared" si="142"/>
        <v>formerly smoked</v>
      </c>
      <c r="Z4450">
        <v>78</v>
      </c>
      <c r="AA4450" s="8">
        <v>0</v>
      </c>
      <c r="AB4450">
        <v>83.2</v>
      </c>
      <c r="AC4450">
        <v>21.2</v>
      </c>
    </row>
    <row r="4451" spans="14:29" x14ac:dyDescent="0.35">
      <c r="N4451">
        <f t="shared" si="141"/>
        <v>8.9</v>
      </c>
      <c r="O4451">
        <v>74</v>
      </c>
      <c r="P4451" t="s">
        <v>16</v>
      </c>
      <c r="Q4451" t="str">
        <f t="shared" si="142"/>
        <v>formerly smoked</v>
      </c>
      <c r="Z4451">
        <v>74</v>
      </c>
      <c r="AA4451" s="8">
        <v>0</v>
      </c>
      <c r="AB4451">
        <v>88.62</v>
      </c>
      <c r="AC4451">
        <v>28.5</v>
      </c>
    </row>
    <row r="4452" spans="14:29" x14ac:dyDescent="0.35">
      <c r="N4452">
        <f t="shared" si="141"/>
        <v>7.1</v>
      </c>
      <c r="O4452">
        <v>59</v>
      </c>
      <c r="P4452" t="s">
        <v>16</v>
      </c>
      <c r="Q4452" t="str">
        <f t="shared" si="142"/>
        <v>formerly smoked</v>
      </c>
      <c r="Z4452">
        <v>59</v>
      </c>
      <c r="AA4452" s="8">
        <v>0</v>
      </c>
      <c r="AB4452">
        <v>81.510000000000005</v>
      </c>
      <c r="AC4452">
        <v>25.6</v>
      </c>
    </row>
    <row r="4453" spans="14:29" x14ac:dyDescent="0.35">
      <c r="N4453">
        <f t="shared" si="141"/>
        <v>9.2000000000000011</v>
      </c>
      <c r="O4453">
        <v>78</v>
      </c>
      <c r="P4453" t="s">
        <v>22</v>
      </c>
      <c r="Q4453" t="str">
        <f t="shared" si="142"/>
        <v>smokes</v>
      </c>
      <c r="Z4453">
        <v>78</v>
      </c>
      <c r="AA4453" s="8">
        <v>0</v>
      </c>
      <c r="AB4453">
        <v>101.76</v>
      </c>
      <c r="AC4453">
        <v>28.1</v>
      </c>
    </row>
    <row r="4454" spans="14:29" x14ac:dyDescent="0.35">
      <c r="N4454">
        <f t="shared" si="141"/>
        <v>9.8000000000000007</v>
      </c>
      <c r="O4454">
        <v>82</v>
      </c>
      <c r="P4454" t="s">
        <v>16</v>
      </c>
      <c r="Q4454" t="str">
        <f t="shared" si="142"/>
        <v>formerly smoked</v>
      </c>
      <c r="Z4454">
        <v>82</v>
      </c>
      <c r="AA4454" s="8">
        <v>0</v>
      </c>
      <c r="AB4454">
        <v>115.71</v>
      </c>
      <c r="AC4454">
        <v>31.1</v>
      </c>
    </row>
    <row r="4455" spans="14:29" x14ac:dyDescent="0.35">
      <c r="N4455">
        <f t="shared" si="141"/>
        <v>8.6</v>
      </c>
      <c r="O4455">
        <v>71</v>
      </c>
      <c r="P4455" t="s">
        <v>21</v>
      </c>
      <c r="Q4455" t="str">
        <f t="shared" si="142"/>
        <v>never smoked</v>
      </c>
      <c r="Z4455">
        <v>71</v>
      </c>
      <c r="AA4455" s="8">
        <v>0</v>
      </c>
      <c r="AB4455">
        <v>229.73</v>
      </c>
      <c r="AC4455">
        <v>30.4</v>
      </c>
    </row>
    <row r="4456" spans="14:29" x14ac:dyDescent="0.35">
      <c r="N4456">
        <f t="shared" si="141"/>
        <v>1.7000000000000002</v>
      </c>
      <c r="O4456">
        <v>19</v>
      </c>
      <c r="P4456" t="s">
        <v>24</v>
      </c>
      <c r="Q4456" t="str">
        <f t="shared" si="142"/>
        <v>never smoked</v>
      </c>
      <c r="Z4456">
        <v>19</v>
      </c>
      <c r="AA4456" s="8">
        <v>0</v>
      </c>
      <c r="AB4456">
        <v>57.4</v>
      </c>
      <c r="AC4456">
        <v>22.9</v>
      </c>
    </row>
    <row r="4457" spans="14:29" x14ac:dyDescent="0.35">
      <c r="N4457">
        <f t="shared" si="141"/>
        <v>1.6</v>
      </c>
      <c r="O4457">
        <v>18</v>
      </c>
      <c r="P4457" t="s">
        <v>21</v>
      </c>
      <c r="Q4457" t="str">
        <f t="shared" si="142"/>
        <v>never smoked</v>
      </c>
      <c r="Z4457">
        <v>18</v>
      </c>
      <c r="AA4457" s="8">
        <v>0</v>
      </c>
      <c r="AB4457">
        <v>100.47</v>
      </c>
      <c r="AC4457">
        <v>31.9</v>
      </c>
    </row>
    <row r="4458" spans="14:29" x14ac:dyDescent="0.35">
      <c r="N4458">
        <f t="shared" si="141"/>
        <v>6.1</v>
      </c>
      <c r="O4458">
        <v>53</v>
      </c>
      <c r="P4458" t="s">
        <v>21</v>
      </c>
      <c r="Q4458" t="str">
        <f t="shared" si="142"/>
        <v>never smoked</v>
      </c>
      <c r="Z4458">
        <v>53</v>
      </c>
      <c r="AA4458" s="8">
        <v>0</v>
      </c>
      <c r="AB4458">
        <v>81.36</v>
      </c>
      <c r="AC4458">
        <v>48.8</v>
      </c>
    </row>
    <row r="4459" spans="14:29" x14ac:dyDescent="0.35">
      <c r="N4459">
        <f t="shared" si="141"/>
        <v>7.5</v>
      </c>
      <c r="O4459">
        <v>62</v>
      </c>
      <c r="P4459" t="s">
        <v>16</v>
      </c>
      <c r="Q4459" t="str">
        <f t="shared" si="142"/>
        <v>formerly smoked</v>
      </c>
      <c r="Z4459">
        <v>62</v>
      </c>
      <c r="AA4459" s="8">
        <v>0</v>
      </c>
      <c r="AB4459">
        <v>261.67</v>
      </c>
      <c r="AC4459">
        <v>43</v>
      </c>
    </row>
    <row r="4460" spans="14:29" x14ac:dyDescent="0.35">
      <c r="N4460">
        <f t="shared" si="141"/>
        <v>0.3</v>
      </c>
      <c r="O4460">
        <v>3</v>
      </c>
      <c r="P4460" t="s">
        <v>24</v>
      </c>
      <c r="Q4460" t="str">
        <f t="shared" si="142"/>
        <v>never smoked</v>
      </c>
      <c r="Z4460">
        <v>3</v>
      </c>
      <c r="AA4460" s="8">
        <v>0</v>
      </c>
      <c r="AB4460">
        <v>110.2</v>
      </c>
      <c r="AC4460">
        <v>21.8</v>
      </c>
    </row>
    <row r="4461" spans="14:29" x14ac:dyDescent="0.35">
      <c r="N4461">
        <f t="shared" si="141"/>
        <v>5.5</v>
      </c>
      <c r="O4461">
        <v>49</v>
      </c>
      <c r="P4461" t="s">
        <v>21</v>
      </c>
      <c r="Q4461" t="str">
        <f t="shared" si="142"/>
        <v>never smoked</v>
      </c>
      <c r="Z4461">
        <v>49</v>
      </c>
      <c r="AA4461" s="8">
        <v>0</v>
      </c>
      <c r="AB4461">
        <v>98.9</v>
      </c>
      <c r="AC4461">
        <v>35.5</v>
      </c>
    </row>
    <row r="4462" spans="14:29" x14ac:dyDescent="0.35">
      <c r="N4462">
        <f t="shared" si="141"/>
        <v>5.8</v>
      </c>
      <c r="O4462">
        <v>51</v>
      </c>
      <c r="P4462" t="s">
        <v>22</v>
      </c>
      <c r="Q4462" t="str">
        <f t="shared" si="142"/>
        <v>smokes</v>
      </c>
      <c r="Z4462">
        <v>51</v>
      </c>
      <c r="AA4462" s="8">
        <v>0</v>
      </c>
      <c r="AB4462">
        <v>95.19</v>
      </c>
      <c r="AC4462">
        <v>24.3</v>
      </c>
    </row>
    <row r="4463" spans="14:29" x14ac:dyDescent="0.35">
      <c r="N4463">
        <f t="shared" si="141"/>
        <v>6.1</v>
      </c>
      <c r="O4463">
        <v>53</v>
      </c>
      <c r="P4463" t="s">
        <v>21</v>
      </c>
      <c r="Q4463" t="str">
        <f t="shared" si="142"/>
        <v>never smoked</v>
      </c>
      <c r="Z4463">
        <v>53</v>
      </c>
      <c r="AA4463" s="8">
        <v>0</v>
      </c>
      <c r="AB4463">
        <v>105.28</v>
      </c>
      <c r="AC4463">
        <v>23.1</v>
      </c>
    </row>
    <row r="4464" spans="14:29" x14ac:dyDescent="0.35">
      <c r="N4464">
        <f t="shared" si="141"/>
        <v>0.89999999999999991</v>
      </c>
      <c r="O4464">
        <v>10</v>
      </c>
      <c r="P4464" t="s">
        <v>24</v>
      </c>
      <c r="Q4464" t="str">
        <f t="shared" si="142"/>
        <v>never smoked</v>
      </c>
      <c r="Z4464">
        <v>10</v>
      </c>
      <c r="AA4464" s="8">
        <v>0</v>
      </c>
      <c r="AB4464">
        <v>83.03</v>
      </c>
      <c r="AC4464">
        <v>18.5</v>
      </c>
    </row>
    <row r="4465" spans="14:29" x14ac:dyDescent="0.35">
      <c r="N4465">
        <f t="shared" si="141"/>
        <v>6.3</v>
      </c>
      <c r="O4465">
        <v>54</v>
      </c>
      <c r="P4465" t="s">
        <v>22</v>
      </c>
      <c r="Q4465" t="str">
        <f t="shared" si="142"/>
        <v>smokes</v>
      </c>
      <c r="Z4465">
        <v>54</v>
      </c>
      <c r="AA4465" s="8">
        <v>0</v>
      </c>
      <c r="AB4465">
        <v>89.41</v>
      </c>
      <c r="AC4465">
        <v>42.4</v>
      </c>
    </row>
    <row r="4466" spans="14:29" x14ac:dyDescent="0.35">
      <c r="N4466">
        <f t="shared" si="141"/>
        <v>4.2</v>
      </c>
      <c r="O4466">
        <v>40</v>
      </c>
      <c r="P4466" t="s">
        <v>21</v>
      </c>
      <c r="Q4466" t="str">
        <f t="shared" si="142"/>
        <v>never smoked</v>
      </c>
      <c r="Z4466">
        <v>40</v>
      </c>
      <c r="AA4466" s="8">
        <v>0</v>
      </c>
      <c r="AB4466">
        <v>70.56</v>
      </c>
      <c r="AC4466">
        <v>32.299999999999997</v>
      </c>
    </row>
    <row r="4467" spans="14:29" x14ac:dyDescent="0.35">
      <c r="N4467">
        <f t="shared" si="141"/>
        <v>0.3</v>
      </c>
      <c r="O4467">
        <v>3</v>
      </c>
      <c r="P4467" t="s">
        <v>24</v>
      </c>
      <c r="Q4467" t="str">
        <f t="shared" si="142"/>
        <v>never smoked</v>
      </c>
      <c r="Z4467">
        <v>3</v>
      </c>
      <c r="AA4467" s="8">
        <v>0</v>
      </c>
      <c r="AB4467">
        <v>78.790000000000006</v>
      </c>
      <c r="AC4467">
        <v>22.6</v>
      </c>
    </row>
    <row r="4468" spans="14:29" x14ac:dyDescent="0.35">
      <c r="N4468">
        <f t="shared" si="141"/>
        <v>1</v>
      </c>
      <c r="O4468">
        <v>12</v>
      </c>
      <c r="P4468" t="s">
        <v>24</v>
      </c>
      <c r="Q4468" t="str">
        <f t="shared" si="142"/>
        <v>never smoked</v>
      </c>
      <c r="Z4468">
        <v>12</v>
      </c>
      <c r="AA4468" s="8">
        <v>0</v>
      </c>
      <c r="AB4468">
        <v>70.13</v>
      </c>
      <c r="AC4468">
        <v>17.8</v>
      </c>
    </row>
    <row r="4469" spans="14:29" x14ac:dyDescent="0.35">
      <c r="N4469">
        <f t="shared" si="141"/>
        <v>6.6000000000000005</v>
      </c>
      <c r="O4469">
        <v>56</v>
      </c>
      <c r="P4469" t="s">
        <v>21</v>
      </c>
      <c r="Q4469" t="str">
        <f t="shared" si="142"/>
        <v>never smoked</v>
      </c>
      <c r="Z4469">
        <v>56</v>
      </c>
      <c r="AA4469" s="8">
        <v>0</v>
      </c>
      <c r="AB4469">
        <v>62.68</v>
      </c>
      <c r="AC4469">
        <v>18.399999999999999</v>
      </c>
    </row>
    <row r="4470" spans="14:29" x14ac:dyDescent="0.35">
      <c r="N4470">
        <f t="shared" si="141"/>
        <v>4.6000000000000005</v>
      </c>
      <c r="O4470">
        <v>43</v>
      </c>
      <c r="P4470" t="s">
        <v>21</v>
      </c>
      <c r="Q4470" t="str">
        <f t="shared" si="142"/>
        <v>never smoked</v>
      </c>
      <c r="Z4470">
        <v>43</v>
      </c>
      <c r="AA4470" s="8">
        <v>0</v>
      </c>
      <c r="AB4470">
        <v>71.77</v>
      </c>
      <c r="AC4470">
        <v>26.9</v>
      </c>
    </row>
    <row r="4471" spans="14:29" x14ac:dyDescent="0.35">
      <c r="N4471">
        <f t="shared" si="141"/>
        <v>2.7</v>
      </c>
      <c r="O4471">
        <v>28</v>
      </c>
      <c r="P4471" t="s">
        <v>22</v>
      </c>
      <c r="Q4471" t="str">
        <f t="shared" si="142"/>
        <v>smokes</v>
      </c>
      <c r="Z4471">
        <v>28</v>
      </c>
      <c r="AA4471" s="8">
        <v>0</v>
      </c>
      <c r="AB4471">
        <v>77.989999999999995</v>
      </c>
      <c r="AC4471">
        <v>32</v>
      </c>
    </row>
    <row r="4472" spans="14:29" x14ac:dyDescent="0.35">
      <c r="N4472">
        <f t="shared" si="141"/>
        <v>2.7</v>
      </c>
      <c r="O4472">
        <v>28</v>
      </c>
      <c r="P4472" t="s">
        <v>16</v>
      </c>
      <c r="Q4472" t="str">
        <f t="shared" si="142"/>
        <v>formerly smoked</v>
      </c>
      <c r="Z4472">
        <v>28</v>
      </c>
      <c r="AA4472" s="8">
        <v>0</v>
      </c>
      <c r="AB4472">
        <v>256.74</v>
      </c>
      <c r="AC4472">
        <v>23.4</v>
      </c>
    </row>
    <row r="4473" spans="14:29" x14ac:dyDescent="0.35">
      <c r="N4473">
        <f t="shared" si="141"/>
        <v>6.6000000000000005</v>
      </c>
      <c r="O4473">
        <v>56</v>
      </c>
      <c r="P4473" t="s">
        <v>21</v>
      </c>
      <c r="Q4473" t="str">
        <f t="shared" si="142"/>
        <v>never smoked</v>
      </c>
      <c r="Z4473">
        <v>56</v>
      </c>
      <c r="AA4473" s="8">
        <v>0</v>
      </c>
      <c r="AB4473">
        <v>93.72</v>
      </c>
      <c r="AC4473">
        <v>31.4</v>
      </c>
    </row>
    <row r="4474" spans="14:29" x14ac:dyDescent="0.35">
      <c r="N4474">
        <f t="shared" si="141"/>
        <v>1.2</v>
      </c>
      <c r="O4474">
        <v>14</v>
      </c>
      <c r="P4474" t="s">
        <v>24</v>
      </c>
      <c r="Q4474" t="str">
        <f t="shared" si="142"/>
        <v>never smoked</v>
      </c>
      <c r="Z4474">
        <v>14</v>
      </c>
      <c r="AA4474" s="8">
        <v>0</v>
      </c>
      <c r="AB4474">
        <v>63.74</v>
      </c>
      <c r="AC4474">
        <v>22.4</v>
      </c>
    </row>
    <row r="4475" spans="14:29" x14ac:dyDescent="0.35">
      <c r="N4475">
        <f t="shared" si="141"/>
        <v>7.7</v>
      </c>
      <c r="O4475">
        <v>63</v>
      </c>
      <c r="P4475" t="s">
        <v>16</v>
      </c>
      <c r="Q4475" t="str">
        <f t="shared" si="142"/>
        <v>formerly smoked</v>
      </c>
      <c r="Z4475">
        <v>63</v>
      </c>
      <c r="AA4475" s="8">
        <v>0</v>
      </c>
      <c r="AB4475">
        <v>60.67</v>
      </c>
      <c r="AC4475">
        <v>28.9</v>
      </c>
    </row>
    <row r="4476" spans="14:29" x14ac:dyDescent="0.35">
      <c r="N4476">
        <f t="shared" si="141"/>
        <v>2.8000000000000003</v>
      </c>
      <c r="O4476">
        <v>29</v>
      </c>
      <c r="P4476" t="s">
        <v>21</v>
      </c>
      <c r="Q4476" t="str">
        <f t="shared" si="142"/>
        <v>never smoked</v>
      </c>
      <c r="Z4476">
        <v>29</v>
      </c>
      <c r="AA4476" s="8">
        <v>0</v>
      </c>
      <c r="AB4476">
        <v>112.08</v>
      </c>
      <c r="AC4476">
        <v>27.4</v>
      </c>
    </row>
    <row r="4477" spans="14:29" x14ac:dyDescent="0.35">
      <c r="N4477">
        <f t="shared" si="141"/>
        <v>5.3000000000000007</v>
      </c>
      <c r="O4477">
        <v>48</v>
      </c>
      <c r="P4477" t="s">
        <v>21</v>
      </c>
      <c r="Q4477" t="str">
        <f t="shared" si="142"/>
        <v>never smoked</v>
      </c>
      <c r="Z4477">
        <v>48</v>
      </c>
      <c r="AA4477" s="8">
        <v>0</v>
      </c>
      <c r="AB4477">
        <v>221.08</v>
      </c>
      <c r="AC4477">
        <v>57.2</v>
      </c>
    </row>
    <row r="4478" spans="14:29" x14ac:dyDescent="0.35">
      <c r="N4478">
        <f t="shared" si="141"/>
        <v>5.2</v>
      </c>
      <c r="O4478">
        <v>47</v>
      </c>
      <c r="P4478" t="s">
        <v>22</v>
      </c>
      <c r="Q4478" t="str">
        <f t="shared" si="142"/>
        <v>smokes</v>
      </c>
      <c r="Z4478">
        <v>47</v>
      </c>
      <c r="AA4478" s="8">
        <v>0</v>
      </c>
      <c r="AB4478">
        <v>101.81</v>
      </c>
      <c r="AC4478">
        <v>28.4</v>
      </c>
    </row>
    <row r="4479" spans="14:29" x14ac:dyDescent="0.35">
      <c r="N4479">
        <f t="shared" si="141"/>
        <v>7.7</v>
      </c>
      <c r="O4479">
        <v>63</v>
      </c>
      <c r="P4479" t="s">
        <v>22</v>
      </c>
      <c r="Q4479" t="str">
        <f t="shared" si="142"/>
        <v>smokes</v>
      </c>
      <c r="Z4479">
        <v>63</v>
      </c>
      <c r="AA4479" s="8">
        <v>0</v>
      </c>
      <c r="AB4479">
        <v>60.17</v>
      </c>
      <c r="AC4479">
        <v>23.5</v>
      </c>
    </row>
    <row r="4480" spans="14:29" x14ac:dyDescent="0.35">
      <c r="N4480">
        <f t="shared" si="141"/>
        <v>4.2</v>
      </c>
      <c r="O4480">
        <v>40</v>
      </c>
      <c r="P4480" t="s">
        <v>21</v>
      </c>
      <c r="Q4480" t="str">
        <f t="shared" si="142"/>
        <v>never smoked</v>
      </c>
      <c r="Z4480">
        <v>40</v>
      </c>
      <c r="AA4480" s="8">
        <v>0</v>
      </c>
      <c r="AB4480">
        <v>65.290000000000006</v>
      </c>
      <c r="AC4480">
        <v>28.3</v>
      </c>
    </row>
    <row r="4481" spans="14:29" x14ac:dyDescent="0.35">
      <c r="N4481">
        <f t="shared" si="141"/>
        <v>4.2</v>
      </c>
      <c r="O4481">
        <v>40</v>
      </c>
      <c r="P4481" t="s">
        <v>24</v>
      </c>
      <c r="Q4481" t="str">
        <f t="shared" si="142"/>
        <v>smokes</v>
      </c>
      <c r="Z4481">
        <v>40</v>
      </c>
      <c r="AA4481" s="8">
        <v>0</v>
      </c>
      <c r="AB4481">
        <v>153.24</v>
      </c>
      <c r="AC4481">
        <v>38.200000000000003</v>
      </c>
    </row>
    <row r="4482" spans="14:29" x14ac:dyDescent="0.35">
      <c r="N4482">
        <f t="shared" si="141"/>
        <v>6.5</v>
      </c>
      <c r="O4482">
        <v>55</v>
      </c>
      <c r="P4482" t="s">
        <v>22</v>
      </c>
      <c r="Q4482" t="str">
        <f t="shared" si="142"/>
        <v>smokes</v>
      </c>
      <c r="Z4482">
        <v>55</v>
      </c>
      <c r="AA4482" s="8">
        <v>0</v>
      </c>
      <c r="AB4482">
        <v>61.42</v>
      </c>
      <c r="AC4482">
        <v>33.299999999999997</v>
      </c>
    </row>
    <row r="4483" spans="14:29" x14ac:dyDescent="0.35">
      <c r="N4483">
        <f t="shared" ref="N4483:N4546" si="143">_xlfn.PERCENTRANK.EXC(O:O,O4483,2)*10</f>
        <v>4.6000000000000005</v>
      </c>
      <c r="O4483">
        <v>43</v>
      </c>
      <c r="P4483" t="s">
        <v>21</v>
      </c>
      <c r="Q4483" t="str">
        <f t="shared" ref="Q4483:Q4546" si="144">IF(P4483="Unknown",IF(N4483&gt;=7,"formerly smoked",IF(N4483&gt;=2,"smokes","never smoked")),P4483)</f>
        <v>never smoked</v>
      </c>
      <c r="Z4483">
        <v>43</v>
      </c>
      <c r="AA4483" s="8">
        <v>0</v>
      </c>
      <c r="AB4483">
        <v>86.67</v>
      </c>
      <c r="AC4483">
        <v>33.299999999999997</v>
      </c>
    </row>
    <row r="4484" spans="14:29" x14ac:dyDescent="0.35">
      <c r="N4484">
        <f t="shared" si="143"/>
        <v>7.1</v>
      </c>
      <c r="O4484">
        <v>59</v>
      </c>
      <c r="P4484" t="s">
        <v>21</v>
      </c>
      <c r="Q4484" t="str">
        <f t="shared" si="144"/>
        <v>never smoked</v>
      </c>
      <c r="Z4484">
        <v>59</v>
      </c>
      <c r="AA4484" s="8">
        <v>0</v>
      </c>
      <c r="AB4484">
        <v>82.42</v>
      </c>
      <c r="AC4484">
        <v>28.8</v>
      </c>
    </row>
    <row r="4485" spans="14:29" x14ac:dyDescent="0.35">
      <c r="N4485">
        <f t="shared" si="143"/>
        <v>9.2000000000000011</v>
      </c>
      <c r="O4485">
        <v>78</v>
      </c>
      <c r="P4485" t="s">
        <v>22</v>
      </c>
      <c r="Q4485" t="str">
        <f t="shared" si="144"/>
        <v>smokes</v>
      </c>
      <c r="Z4485">
        <v>78</v>
      </c>
      <c r="AA4485" s="8">
        <v>0</v>
      </c>
      <c r="AB4485">
        <v>100.54</v>
      </c>
      <c r="AC4485">
        <v>32.1</v>
      </c>
    </row>
    <row r="4486" spans="14:29" x14ac:dyDescent="0.35">
      <c r="N4486">
        <f t="shared" si="143"/>
        <v>2.6</v>
      </c>
      <c r="O4486">
        <v>27</v>
      </c>
      <c r="P4486" t="s">
        <v>21</v>
      </c>
      <c r="Q4486" t="str">
        <f t="shared" si="144"/>
        <v>never smoked</v>
      </c>
      <c r="Z4486">
        <v>27</v>
      </c>
      <c r="AA4486" s="8">
        <v>0</v>
      </c>
      <c r="AB4486">
        <v>111.48</v>
      </c>
      <c r="AC4486">
        <v>28.9</v>
      </c>
    </row>
    <row r="4487" spans="14:29" x14ac:dyDescent="0.35">
      <c r="N4487">
        <f t="shared" si="143"/>
        <v>5.5</v>
      </c>
      <c r="O4487">
        <v>49</v>
      </c>
      <c r="P4487" t="s">
        <v>21</v>
      </c>
      <c r="Q4487" t="str">
        <f t="shared" si="144"/>
        <v>never smoked</v>
      </c>
      <c r="Z4487">
        <v>49</v>
      </c>
      <c r="AA4487" s="8">
        <v>0</v>
      </c>
      <c r="AB4487">
        <v>85.33</v>
      </c>
      <c r="AC4487">
        <v>25.5</v>
      </c>
    </row>
    <row r="4488" spans="14:29" x14ac:dyDescent="0.35">
      <c r="N4488">
        <f t="shared" si="143"/>
        <v>1.2</v>
      </c>
      <c r="O4488">
        <v>14</v>
      </c>
      <c r="P4488" t="s">
        <v>16</v>
      </c>
      <c r="Q4488" t="str">
        <f t="shared" si="144"/>
        <v>formerly smoked</v>
      </c>
      <c r="Z4488">
        <v>14</v>
      </c>
      <c r="AA4488" s="8">
        <v>0</v>
      </c>
      <c r="AB4488">
        <v>126.57</v>
      </c>
      <c r="AC4488">
        <v>25.9</v>
      </c>
    </row>
    <row r="4489" spans="14:29" x14ac:dyDescent="0.35">
      <c r="N4489">
        <f t="shared" si="143"/>
        <v>1.5</v>
      </c>
      <c r="O4489">
        <v>17</v>
      </c>
      <c r="P4489" t="s">
        <v>16</v>
      </c>
      <c r="Q4489" t="str">
        <f t="shared" si="144"/>
        <v>formerly smoked</v>
      </c>
      <c r="Z4489">
        <v>17</v>
      </c>
      <c r="AA4489" s="8">
        <v>0</v>
      </c>
      <c r="AB4489">
        <v>81.510000000000005</v>
      </c>
      <c r="AC4489">
        <v>19.5</v>
      </c>
    </row>
    <row r="4490" spans="14:29" x14ac:dyDescent="0.35">
      <c r="N4490">
        <f t="shared" si="143"/>
        <v>4.5</v>
      </c>
      <c r="O4490">
        <v>42</v>
      </c>
      <c r="P4490" t="s">
        <v>24</v>
      </c>
      <c r="Q4490" t="str">
        <f t="shared" si="144"/>
        <v>smokes</v>
      </c>
      <c r="Z4490">
        <v>42</v>
      </c>
      <c r="AA4490" s="8">
        <v>0</v>
      </c>
      <c r="AB4490">
        <v>67.97</v>
      </c>
      <c r="AC4490">
        <v>23.8</v>
      </c>
    </row>
    <row r="4491" spans="14:29" x14ac:dyDescent="0.35">
      <c r="N4491">
        <f t="shared" si="143"/>
        <v>3.7</v>
      </c>
      <c r="O4491">
        <v>36</v>
      </c>
      <c r="P4491" t="s">
        <v>24</v>
      </c>
      <c r="Q4491" t="str">
        <f t="shared" si="144"/>
        <v>smokes</v>
      </c>
      <c r="Z4491">
        <v>36</v>
      </c>
      <c r="AA4491" s="8">
        <v>0</v>
      </c>
      <c r="AB4491">
        <v>77.92</v>
      </c>
      <c r="AC4491">
        <v>24.9</v>
      </c>
    </row>
    <row r="4492" spans="14:29" x14ac:dyDescent="0.35">
      <c r="N4492">
        <f t="shared" si="143"/>
        <v>1.7000000000000002</v>
      </c>
      <c r="O4492">
        <v>19</v>
      </c>
      <c r="P4492" t="s">
        <v>22</v>
      </c>
      <c r="Q4492" t="str">
        <f t="shared" si="144"/>
        <v>smokes</v>
      </c>
      <c r="Z4492">
        <v>19</v>
      </c>
      <c r="AA4492" s="8">
        <v>0</v>
      </c>
      <c r="AB4492">
        <v>80.540000000000006</v>
      </c>
      <c r="AC4492">
        <v>18.5</v>
      </c>
    </row>
    <row r="4493" spans="14:29" x14ac:dyDescent="0.35">
      <c r="N4493">
        <f t="shared" si="143"/>
        <v>6.5</v>
      </c>
      <c r="O4493">
        <v>55</v>
      </c>
      <c r="P4493" t="s">
        <v>24</v>
      </c>
      <c r="Q4493" t="str">
        <f t="shared" si="144"/>
        <v>smokes</v>
      </c>
      <c r="Z4493">
        <v>55</v>
      </c>
      <c r="AA4493" s="8">
        <v>0</v>
      </c>
      <c r="AB4493">
        <v>76.47</v>
      </c>
      <c r="AC4493">
        <v>30.6</v>
      </c>
    </row>
    <row r="4494" spans="14:29" x14ac:dyDescent="0.35">
      <c r="N4494">
        <f t="shared" si="143"/>
        <v>0.70000000000000007</v>
      </c>
      <c r="O4494">
        <v>8</v>
      </c>
      <c r="P4494" t="s">
        <v>24</v>
      </c>
      <c r="Q4494" t="str">
        <f t="shared" si="144"/>
        <v>never smoked</v>
      </c>
      <c r="Z4494">
        <v>8</v>
      </c>
      <c r="AA4494" s="8">
        <v>0</v>
      </c>
      <c r="AB4494">
        <v>87.15</v>
      </c>
      <c r="AC4494">
        <v>16.100000000000001</v>
      </c>
    </row>
    <row r="4495" spans="14:29" x14ac:dyDescent="0.35">
      <c r="N4495">
        <f t="shared" si="143"/>
        <v>6.6000000000000005</v>
      </c>
      <c r="O4495">
        <v>56</v>
      </c>
      <c r="P4495" t="s">
        <v>24</v>
      </c>
      <c r="Q4495" t="str">
        <f t="shared" si="144"/>
        <v>smokes</v>
      </c>
      <c r="Z4495">
        <v>56</v>
      </c>
      <c r="AA4495" s="8">
        <v>0</v>
      </c>
      <c r="AB4495">
        <v>86.07</v>
      </c>
      <c r="AC4495">
        <v>32.5</v>
      </c>
    </row>
    <row r="4496" spans="14:29" x14ac:dyDescent="0.35">
      <c r="N4496">
        <f t="shared" si="143"/>
        <v>6.3</v>
      </c>
      <c r="O4496">
        <v>54</v>
      </c>
      <c r="P4496" t="s">
        <v>16</v>
      </c>
      <c r="Q4496" t="str">
        <f t="shared" si="144"/>
        <v>formerly smoked</v>
      </c>
      <c r="Z4496">
        <v>54</v>
      </c>
      <c r="AA4496" s="8">
        <v>0</v>
      </c>
      <c r="AB4496">
        <v>106.52</v>
      </c>
      <c r="AC4496">
        <v>27.4</v>
      </c>
    </row>
    <row r="4497" spans="14:29" x14ac:dyDescent="0.35">
      <c r="N4497">
        <f t="shared" si="143"/>
        <v>1.3</v>
      </c>
      <c r="O4497">
        <v>15</v>
      </c>
      <c r="P4497" t="s">
        <v>24</v>
      </c>
      <c r="Q4497" t="str">
        <f t="shared" si="144"/>
        <v>never smoked</v>
      </c>
      <c r="Z4497">
        <v>15</v>
      </c>
      <c r="AA4497" s="8">
        <v>0</v>
      </c>
      <c r="AB4497">
        <v>94.24</v>
      </c>
      <c r="AC4497">
        <v>30.2</v>
      </c>
    </row>
    <row r="4498" spans="14:29" x14ac:dyDescent="0.35">
      <c r="N4498">
        <f t="shared" si="143"/>
        <v>4.6000000000000005</v>
      </c>
      <c r="O4498">
        <v>43</v>
      </c>
      <c r="P4498" t="s">
        <v>16</v>
      </c>
      <c r="Q4498" t="str">
        <f t="shared" si="144"/>
        <v>formerly smoked</v>
      </c>
      <c r="Z4498">
        <v>43</v>
      </c>
      <c r="AA4498" s="8">
        <v>0</v>
      </c>
      <c r="AB4498">
        <v>89.73</v>
      </c>
      <c r="AC4498">
        <v>23.5</v>
      </c>
    </row>
    <row r="4499" spans="14:29" x14ac:dyDescent="0.35">
      <c r="N4499">
        <f t="shared" si="143"/>
        <v>6</v>
      </c>
      <c r="O4499">
        <v>52</v>
      </c>
      <c r="P4499" t="s">
        <v>16</v>
      </c>
      <c r="Q4499" t="str">
        <f t="shared" si="144"/>
        <v>formerly smoked</v>
      </c>
      <c r="Z4499">
        <v>52</v>
      </c>
      <c r="AA4499" s="8">
        <v>0</v>
      </c>
      <c r="AB4499">
        <v>208.39</v>
      </c>
      <c r="AC4499">
        <v>36</v>
      </c>
    </row>
    <row r="4500" spans="14:29" x14ac:dyDescent="0.35">
      <c r="N4500">
        <f t="shared" si="143"/>
        <v>7.5</v>
      </c>
      <c r="O4500">
        <v>62</v>
      </c>
      <c r="P4500" t="s">
        <v>21</v>
      </c>
      <c r="Q4500" t="str">
        <f t="shared" si="144"/>
        <v>never smoked</v>
      </c>
      <c r="Z4500">
        <v>62</v>
      </c>
      <c r="AA4500" s="8">
        <v>0</v>
      </c>
      <c r="AB4500">
        <v>128.61000000000001</v>
      </c>
      <c r="AC4500">
        <v>24.8</v>
      </c>
    </row>
    <row r="4501" spans="14:29" x14ac:dyDescent="0.35">
      <c r="N4501">
        <f t="shared" si="143"/>
        <v>6.3</v>
      </c>
      <c r="O4501">
        <v>54</v>
      </c>
      <c r="P4501" t="s">
        <v>21</v>
      </c>
      <c r="Q4501" t="str">
        <f t="shared" si="144"/>
        <v>never smoked</v>
      </c>
      <c r="Z4501">
        <v>54</v>
      </c>
      <c r="AA4501" s="8">
        <v>0</v>
      </c>
      <c r="AB4501">
        <v>57.56</v>
      </c>
      <c r="AC4501">
        <v>27.5</v>
      </c>
    </row>
    <row r="4502" spans="14:29" x14ac:dyDescent="0.35">
      <c r="N4502">
        <f t="shared" si="143"/>
        <v>7.3</v>
      </c>
      <c r="O4502">
        <v>60</v>
      </c>
      <c r="P4502" t="s">
        <v>16</v>
      </c>
      <c r="Q4502" t="str">
        <f t="shared" si="144"/>
        <v>formerly smoked</v>
      </c>
      <c r="Z4502">
        <v>60</v>
      </c>
      <c r="AA4502" s="8">
        <v>0</v>
      </c>
      <c r="AB4502">
        <v>227.23</v>
      </c>
      <c r="AC4502">
        <v>40</v>
      </c>
    </row>
    <row r="4503" spans="14:29" x14ac:dyDescent="0.35">
      <c r="N4503">
        <f t="shared" si="143"/>
        <v>0.6</v>
      </c>
      <c r="O4503">
        <v>7</v>
      </c>
      <c r="P4503" t="s">
        <v>24</v>
      </c>
      <c r="Q4503" t="str">
        <f t="shared" si="144"/>
        <v>never smoked</v>
      </c>
      <c r="Z4503">
        <v>7</v>
      </c>
      <c r="AA4503" s="8">
        <v>0</v>
      </c>
      <c r="AB4503">
        <v>77.760000000000005</v>
      </c>
      <c r="AC4503">
        <v>18.100000000000001</v>
      </c>
    </row>
    <row r="4504" spans="14:29" x14ac:dyDescent="0.35">
      <c r="N4504">
        <f t="shared" si="143"/>
        <v>0.3</v>
      </c>
      <c r="O4504">
        <v>3</v>
      </c>
      <c r="P4504" t="s">
        <v>24</v>
      </c>
      <c r="Q4504" t="str">
        <f t="shared" si="144"/>
        <v>never smoked</v>
      </c>
      <c r="Z4504">
        <v>3</v>
      </c>
      <c r="AA4504" s="8">
        <v>0</v>
      </c>
      <c r="AB4504">
        <v>72.760000000000005</v>
      </c>
      <c r="AC4504">
        <v>18.8</v>
      </c>
    </row>
    <row r="4505" spans="14:29" x14ac:dyDescent="0.35">
      <c r="N4505">
        <f t="shared" si="143"/>
        <v>4.0999999999999996</v>
      </c>
      <c r="O4505">
        <v>39</v>
      </c>
      <c r="P4505" t="s">
        <v>21</v>
      </c>
      <c r="Q4505" t="str">
        <f t="shared" si="144"/>
        <v>never smoked</v>
      </c>
      <c r="Z4505">
        <v>39</v>
      </c>
      <c r="AA4505" s="8">
        <v>0</v>
      </c>
      <c r="AB4505">
        <v>90.11</v>
      </c>
      <c r="AC4505">
        <v>23.6</v>
      </c>
    </row>
    <row r="4506" spans="14:29" x14ac:dyDescent="0.35">
      <c r="N4506">
        <f t="shared" si="143"/>
        <v>7.3</v>
      </c>
      <c r="O4506">
        <v>60</v>
      </c>
      <c r="P4506" t="s">
        <v>21</v>
      </c>
      <c r="Q4506" t="str">
        <f t="shared" si="144"/>
        <v>never smoked</v>
      </c>
      <c r="Z4506">
        <v>60</v>
      </c>
      <c r="AA4506" s="8">
        <v>0</v>
      </c>
      <c r="AB4506">
        <v>203.27</v>
      </c>
      <c r="AC4506">
        <v>29.7</v>
      </c>
    </row>
    <row r="4507" spans="14:29" x14ac:dyDescent="0.35">
      <c r="N4507">
        <f t="shared" si="143"/>
        <v>7.3</v>
      </c>
      <c r="O4507">
        <v>60</v>
      </c>
      <c r="P4507" t="s">
        <v>21</v>
      </c>
      <c r="Q4507" t="str">
        <f t="shared" si="144"/>
        <v>never smoked</v>
      </c>
      <c r="Z4507">
        <v>60</v>
      </c>
      <c r="AA4507" s="8">
        <v>0</v>
      </c>
      <c r="AB4507">
        <v>234.5</v>
      </c>
      <c r="AC4507">
        <v>43.7</v>
      </c>
    </row>
    <row r="4508" spans="14:29" x14ac:dyDescent="0.35">
      <c r="N4508">
        <f t="shared" si="143"/>
        <v>5.0999999999999996</v>
      </c>
      <c r="O4508">
        <v>46</v>
      </c>
      <c r="P4508" t="s">
        <v>21</v>
      </c>
      <c r="Q4508" t="str">
        <f t="shared" si="144"/>
        <v>never smoked</v>
      </c>
      <c r="Z4508">
        <v>46</v>
      </c>
      <c r="AA4508" s="8">
        <v>0</v>
      </c>
      <c r="AB4508">
        <v>71.12</v>
      </c>
      <c r="AC4508">
        <v>27.3</v>
      </c>
    </row>
    <row r="4509" spans="14:29" x14ac:dyDescent="0.35">
      <c r="N4509">
        <f t="shared" si="143"/>
        <v>2.5</v>
      </c>
      <c r="O4509">
        <v>26</v>
      </c>
      <c r="P4509" t="s">
        <v>21</v>
      </c>
      <c r="Q4509" t="str">
        <f t="shared" si="144"/>
        <v>never smoked</v>
      </c>
      <c r="Z4509">
        <v>26</v>
      </c>
      <c r="AA4509" s="8">
        <v>0</v>
      </c>
      <c r="AB4509">
        <v>190.67</v>
      </c>
      <c r="AC4509">
        <v>20.2</v>
      </c>
    </row>
    <row r="4510" spans="14:29" x14ac:dyDescent="0.35">
      <c r="N4510">
        <f t="shared" si="143"/>
        <v>1</v>
      </c>
      <c r="O4510">
        <v>12</v>
      </c>
      <c r="P4510" t="s">
        <v>24</v>
      </c>
      <c r="Q4510" t="str">
        <f t="shared" si="144"/>
        <v>never smoked</v>
      </c>
      <c r="Z4510">
        <v>12</v>
      </c>
      <c r="AA4510" s="8">
        <v>0</v>
      </c>
      <c r="AB4510">
        <v>116.04</v>
      </c>
      <c r="AC4510">
        <v>23.8</v>
      </c>
    </row>
    <row r="4511" spans="14:29" x14ac:dyDescent="0.35">
      <c r="N4511">
        <f t="shared" si="143"/>
        <v>1.4000000000000001</v>
      </c>
      <c r="O4511">
        <v>16</v>
      </c>
      <c r="P4511" t="s">
        <v>21</v>
      </c>
      <c r="Q4511" t="str">
        <f t="shared" si="144"/>
        <v>never smoked</v>
      </c>
      <c r="Z4511">
        <v>16</v>
      </c>
      <c r="AA4511" s="8">
        <v>0</v>
      </c>
      <c r="AB4511">
        <v>82.95</v>
      </c>
      <c r="AC4511">
        <v>21.4</v>
      </c>
    </row>
    <row r="4512" spans="14:29" x14ac:dyDescent="0.35">
      <c r="N4512">
        <f t="shared" si="143"/>
        <v>0.2</v>
      </c>
      <c r="O4512">
        <v>2</v>
      </c>
      <c r="P4512" t="s">
        <v>24</v>
      </c>
      <c r="Q4512" t="str">
        <f t="shared" si="144"/>
        <v>never smoked</v>
      </c>
      <c r="Z4512">
        <v>2</v>
      </c>
      <c r="AA4512" s="8">
        <v>0</v>
      </c>
      <c r="AB4512">
        <v>112.75</v>
      </c>
      <c r="AC4512">
        <v>25.1</v>
      </c>
    </row>
    <row r="4513" spans="14:29" x14ac:dyDescent="0.35">
      <c r="N4513">
        <f t="shared" si="143"/>
        <v>9.8000000000000007</v>
      </c>
      <c r="O4513">
        <v>82</v>
      </c>
      <c r="P4513" t="s">
        <v>22</v>
      </c>
      <c r="Q4513" t="str">
        <f t="shared" si="144"/>
        <v>smokes</v>
      </c>
      <c r="Z4513">
        <v>82</v>
      </c>
      <c r="AA4513" s="8">
        <v>0</v>
      </c>
      <c r="AB4513">
        <v>82.63</v>
      </c>
      <c r="AC4513">
        <v>17.899999999999999</v>
      </c>
    </row>
    <row r="4514" spans="14:29" x14ac:dyDescent="0.35">
      <c r="N4514">
        <f t="shared" si="143"/>
        <v>3.2</v>
      </c>
      <c r="O4514">
        <v>32</v>
      </c>
      <c r="P4514" t="s">
        <v>22</v>
      </c>
      <c r="Q4514" t="str">
        <f t="shared" si="144"/>
        <v>smokes</v>
      </c>
      <c r="Z4514">
        <v>32</v>
      </c>
      <c r="AA4514" s="8">
        <v>0</v>
      </c>
      <c r="AB4514">
        <v>92.75</v>
      </c>
      <c r="AC4514">
        <v>34.5</v>
      </c>
    </row>
    <row r="4515" spans="14:29" x14ac:dyDescent="0.35">
      <c r="N4515">
        <f t="shared" si="143"/>
        <v>7.5</v>
      </c>
      <c r="O4515">
        <v>62</v>
      </c>
      <c r="P4515" t="s">
        <v>16</v>
      </c>
      <c r="Q4515" t="str">
        <f t="shared" si="144"/>
        <v>formerly smoked</v>
      </c>
      <c r="Z4515">
        <v>62</v>
      </c>
      <c r="AA4515" s="8">
        <v>0</v>
      </c>
      <c r="AB4515">
        <v>117.63</v>
      </c>
      <c r="AC4515">
        <v>27.1</v>
      </c>
    </row>
    <row r="4516" spans="14:29" x14ac:dyDescent="0.35">
      <c r="N4516">
        <f t="shared" si="143"/>
        <v>8.9</v>
      </c>
      <c r="O4516">
        <v>75</v>
      </c>
      <c r="P4516" t="s">
        <v>21</v>
      </c>
      <c r="Q4516" t="str">
        <f t="shared" si="144"/>
        <v>never smoked</v>
      </c>
      <c r="Z4516">
        <v>75</v>
      </c>
      <c r="AA4516" s="8">
        <v>0</v>
      </c>
      <c r="AB4516">
        <v>197.06</v>
      </c>
      <c r="AC4516">
        <v>26.1</v>
      </c>
    </row>
    <row r="4517" spans="14:29" x14ac:dyDescent="0.35">
      <c r="N4517">
        <f t="shared" si="143"/>
        <v>9.6999999999999993</v>
      </c>
      <c r="O4517">
        <v>81</v>
      </c>
      <c r="P4517" t="s">
        <v>21</v>
      </c>
      <c r="Q4517" t="str">
        <f t="shared" si="144"/>
        <v>never smoked</v>
      </c>
      <c r="Z4517">
        <v>81</v>
      </c>
      <c r="AA4517" s="8">
        <v>0</v>
      </c>
      <c r="AB4517">
        <v>216.07</v>
      </c>
      <c r="AC4517">
        <v>43.4</v>
      </c>
    </row>
    <row r="4518" spans="14:29" x14ac:dyDescent="0.35">
      <c r="N4518">
        <f t="shared" si="143"/>
        <v>3.8</v>
      </c>
      <c r="O4518">
        <v>37</v>
      </c>
      <c r="P4518" t="s">
        <v>21</v>
      </c>
      <c r="Q4518" t="str">
        <f t="shared" si="144"/>
        <v>never smoked</v>
      </c>
      <c r="Z4518">
        <v>37</v>
      </c>
      <c r="AA4518" s="8">
        <v>0</v>
      </c>
      <c r="AB4518">
        <v>76.03</v>
      </c>
      <c r="AC4518">
        <v>33.200000000000003</v>
      </c>
    </row>
    <row r="4519" spans="14:29" x14ac:dyDescent="0.35">
      <c r="N4519">
        <f t="shared" si="143"/>
        <v>2.7</v>
      </c>
      <c r="O4519">
        <v>28</v>
      </c>
      <c r="P4519" t="s">
        <v>24</v>
      </c>
      <c r="Q4519" t="str">
        <f t="shared" si="144"/>
        <v>smokes</v>
      </c>
      <c r="Z4519">
        <v>28</v>
      </c>
      <c r="AA4519" s="8">
        <v>0</v>
      </c>
      <c r="AB4519">
        <v>62.44</v>
      </c>
      <c r="AC4519">
        <v>37.200000000000003</v>
      </c>
    </row>
    <row r="4520" spans="14:29" x14ac:dyDescent="0.35">
      <c r="N4520">
        <f t="shared" si="143"/>
        <v>2.4</v>
      </c>
      <c r="O4520">
        <v>25</v>
      </c>
      <c r="P4520" t="s">
        <v>22</v>
      </c>
      <c r="Q4520" t="str">
        <f t="shared" si="144"/>
        <v>smokes</v>
      </c>
      <c r="Z4520">
        <v>25</v>
      </c>
      <c r="AA4520" s="8">
        <v>0</v>
      </c>
      <c r="AB4520">
        <v>108.82</v>
      </c>
      <c r="AC4520">
        <v>41.3</v>
      </c>
    </row>
    <row r="4521" spans="14:29" x14ac:dyDescent="0.35">
      <c r="N4521">
        <f t="shared" si="143"/>
        <v>4.8</v>
      </c>
      <c r="O4521">
        <v>44</v>
      </c>
      <c r="P4521" t="s">
        <v>21</v>
      </c>
      <c r="Q4521" t="str">
        <f t="shared" si="144"/>
        <v>never smoked</v>
      </c>
      <c r="Z4521">
        <v>44</v>
      </c>
      <c r="AA4521" s="8">
        <v>0</v>
      </c>
      <c r="AB4521">
        <v>101.66</v>
      </c>
      <c r="AC4521">
        <v>35.4</v>
      </c>
    </row>
    <row r="4522" spans="14:29" x14ac:dyDescent="0.35">
      <c r="N4522">
        <f t="shared" si="143"/>
        <v>0.89999999999999991</v>
      </c>
      <c r="O4522">
        <v>11</v>
      </c>
      <c r="P4522" t="s">
        <v>24</v>
      </c>
      <c r="Q4522" t="str">
        <f t="shared" si="144"/>
        <v>never smoked</v>
      </c>
      <c r="Z4522">
        <v>11</v>
      </c>
      <c r="AA4522" s="8">
        <v>0</v>
      </c>
      <c r="AB4522">
        <v>121.15</v>
      </c>
      <c r="AC4522">
        <v>26.1</v>
      </c>
    </row>
    <row r="4523" spans="14:29" x14ac:dyDescent="0.35">
      <c r="N4523">
        <f t="shared" si="143"/>
        <v>6.3</v>
      </c>
      <c r="O4523">
        <v>54</v>
      </c>
      <c r="P4523" t="s">
        <v>21</v>
      </c>
      <c r="Q4523" t="str">
        <f t="shared" si="144"/>
        <v>never smoked</v>
      </c>
      <c r="Z4523">
        <v>54</v>
      </c>
      <c r="AA4523" s="8">
        <v>0</v>
      </c>
      <c r="AB4523">
        <v>116.44</v>
      </c>
      <c r="AC4523">
        <v>24.5</v>
      </c>
    </row>
    <row r="4524" spans="14:29" x14ac:dyDescent="0.35">
      <c r="N4524">
        <f t="shared" si="143"/>
        <v>6</v>
      </c>
      <c r="O4524">
        <v>52</v>
      </c>
      <c r="P4524" t="s">
        <v>22</v>
      </c>
      <c r="Q4524" t="str">
        <f t="shared" si="144"/>
        <v>smokes</v>
      </c>
      <c r="Z4524">
        <v>52</v>
      </c>
      <c r="AA4524" s="8">
        <v>0</v>
      </c>
      <c r="AB4524">
        <v>116.62</v>
      </c>
      <c r="AC4524">
        <v>28.1</v>
      </c>
    </row>
    <row r="4525" spans="14:29" x14ac:dyDescent="0.35">
      <c r="N4525">
        <f t="shared" si="143"/>
        <v>4.6000000000000005</v>
      </c>
      <c r="O4525">
        <v>43</v>
      </c>
      <c r="P4525" t="s">
        <v>21</v>
      </c>
      <c r="Q4525" t="str">
        <f t="shared" si="144"/>
        <v>never smoked</v>
      </c>
      <c r="Z4525">
        <v>43</v>
      </c>
      <c r="AA4525" s="8">
        <v>0</v>
      </c>
      <c r="AB4525">
        <v>93.3</v>
      </c>
      <c r="AC4525">
        <v>32.700000000000003</v>
      </c>
    </row>
    <row r="4526" spans="14:29" x14ac:dyDescent="0.35">
      <c r="N4526">
        <f t="shared" si="143"/>
        <v>6.6000000000000005</v>
      </c>
      <c r="O4526">
        <v>56</v>
      </c>
      <c r="P4526" t="s">
        <v>21</v>
      </c>
      <c r="Q4526" t="str">
        <f t="shared" si="144"/>
        <v>never smoked</v>
      </c>
      <c r="Z4526">
        <v>56</v>
      </c>
      <c r="AA4526" s="8">
        <v>0</v>
      </c>
      <c r="AB4526">
        <v>144.33000000000001</v>
      </c>
      <c r="AC4526">
        <v>29.2</v>
      </c>
    </row>
    <row r="4527" spans="14:29" x14ac:dyDescent="0.35">
      <c r="N4527">
        <f t="shared" si="143"/>
        <v>3.8</v>
      </c>
      <c r="O4527">
        <v>37</v>
      </c>
      <c r="P4527" t="s">
        <v>21</v>
      </c>
      <c r="Q4527" t="str">
        <f t="shared" si="144"/>
        <v>never smoked</v>
      </c>
      <c r="Z4527">
        <v>37</v>
      </c>
      <c r="AA4527" s="8">
        <v>0</v>
      </c>
      <c r="AB4527">
        <v>98.02</v>
      </c>
      <c r="AC4527">
        <v>20.399999999999999</v>
      </c>
    </row>
    <row r="4528" spans="14:29" x14ac:dyDescent="0.35">
      <c r="N4528">
        <f t="shared" si="143"/>
        <v>7.3</v>
      </c>
      <c r="O4528">
        <v>60</v>
      </c>
      <c r="P4528" t="s">
        <v>24</v>
      </c>
      <c r="Q4528" t="str">
        <f t="shared" si="144"/>
        <v>formerly smoked</v>
      </c>
      <c r="Z4528">
        <v>60</v>
      </c>
      <c r="AA4528" s="8">
        <v>0</v>
      </c>
      <c r="AB4528">
        <v>80.67</v>
      </c>
      <c r="AC4528">
        <v>33.5</v>
      </c>
    </row>
    <row r="4529" spans="14:29" x14ac:dyDescent="0.35">
      <c r="N4529">
        <f t="shared" si="143"/>
        <v>0.4</v>
      </c>
      <c r="O4529">
        <v>4</v>
      </c>
      <c r="P4529" t="s">
        <v>24</v>
      </c>
      <c r="Q4529" t="str">
        <f t="shared" si="144"/>
        <v>never smoked</v>
      </c>
      <c r="Z4529">
        <v>4</v>
      </c>
      <c r="AA4529" s="8">
        <v>0</v>
      </c>
      <c r="AB4529">
        <v>94.27</v>
      </c>
      <c r="AC4529">
        <v>14</v>
      </c>
    </row>
    <row r="4530" spans="14:29" x14ac:dyDescent="0.35">
      <c r="N4530">
        <f t="shared" si="143"/>
        <v>5.8</v>
      </c>
      <c r="O4530">
        <v>51</v>
      </c>
      <c r="P4530" t="s">
        <v>16</v>
      </c>
      <c r="Q4530" t="str">
        <f t="shared" si="144"/>
        <v>formerly smoked</v>
      </c>
      <c r="Z4530">
        <v>51</v>
      </c>
      <c r="AA4530" s="8">
        <v>0</v>
      </c>
      <c r="AB4530">
        <v>76.349999999999994</v>
      </c>
      <c r="AC4530">
        <v>33.5</v>
      </c>
    </row>
    <row r="4531" spans="14:29" x14ac:dyDescent="0.35">
      <c r="N4531">
        <f t="shared" si="143"/>
        <v>9.8000000000000007</v>
      </c>
      <c r="O4531">
        <v>82</v>
      </c>
      <c r="P4531" t="s">
        <v>21</v>
      </c>
      <c r="Q4531" t="str">
        <f t="shared" si="144"/>
        <v>never smoked</v>
      </c>
      <c r="Z4531">
        <v>82</v>
      </c>
      <c r="AA4531" s="8">
        <v>0</v>
      </c>
      <c r="AB4531">
        <v>57.56</v>
      </c>
      <c r="AC4531">
        <v>27.5</v>
      </c>
    </row>
    <row r="4532" spans="14:29" x14ac:dyDescent="0.35">
      <c r="N4532">
        <f t="shared" si="143"/>
        <v>6.6000000000000005</v>
      </c>
      <c r="O4532">
        <v>56</v>
      </c>
      <c r="P4532" t="s">
        <v>24</v>
      </c>
      <c r="Q4532" t="str">
        <f t="shared" si="144"/>
        <v>smokes</v>
      </c>
      <c r="Z4532">
        <v>56</v>
      </c>
      <c r="AA4532" s="8">
        <v>0</v>
      </c>
      <c r="AB4532">
        <v>179.14</v>
      </c>
      <c r="AC4532">
        <v>35.299999999999997</v>
      </c>
    </row>
    <row r="4533" spans="14:29" x14ac:dyDescent="0.35">
      <c r="N4533">
        <f t="shared" si="143"/>
        <v>7.3</v>
      </c>
      <c r="O4533">
        <v>60</v>
      </c>
      <c r="P4533" t="s">
        <v>21</v>
      </c>
      <c r="Q4533" t="str">
        <f t="shared" si="144"/>
        <v>never smoked</v>
      </c>
      <c r="Z4533">
        <v>60</v>
      </c>
      <c r="AA4533" s="8">
        <v>0</v>
      </c>
      <c r="AB4533">
        <v>63.49</v>
      </c>
      <c r="AC4533">
        <v>30.1</v>
      </c>
    </row>
    <row r="4534" spans="14:29" x14ac:dyDescent="0.35">
      <c r="N4534">
        <f t="shared" si="143"/>
        <v>3.5999999999999996</v>
      </c>
      <c r="O4534">
        <v>35</v>
      </c>
      <c r="P4534" t="s">
        <v>22</v>
      </c>
      <c r="Q4534" t="str">
        <f t="shared" si="144"/>
        <v>smokes</v>
      </c>
      <c r="Z4534">
        <v>35</v>
      </c>
      <c r="AA4534" s="8">
        <v>0</v>
      </c>
      <c r="AB4534">
        <v>145.18</v>
      </c>
      <c r="AC4534">
        <v>32.6</v>
      </c>
    </row>
    <row r="4535" spans="14:29" x14ac:dyDescent="0.35">
      <c r="N4535">
        <f t="shared" si="143"/>
        <v>3.2</v>
      </c>
      <c r="O4535">
        <v>32</v>
      </c>
      <c r="P4535" t="s">
        <v>21</v>
      </c>
      <c r="Q4535" t="str">
        <f t="shared" si="144"/>
        <v>never smoked</v>
      </c>
      <c r="Z4535">
        <v>32</v>
      </c>
      <c r="AA4535" s="8">
        <v>0</v>
      </c>
      <c r="AB4535">
        <v>66.3</v>
      </c>
      <c r="AC4535">
        <v>47.5</v>
      </c>
    </row>
    <row r="4536" spans="14:29" x14ac:dyDescent="0.35">
      <c r="N4536">
        <f t="shared" si="143"/>
        <v>4.9000000000000004</v>
      </c>
      <c r="O4536">
        <v>45</v>
      </c>
      <c r="P4536" t="s">
        <v>21</v>
      </c>
      <c r="Q4536" t="str">
        <f t="shared" si="144"/>
        <v>never smoked</v>
      </c>
      <c r="Z4536">
        <v>45</v>
      </c>
      <c r="AA4536" s="8">
        <v>0</v>
      </c>
      <c r="AB4536">
        <v>120.56</v>
      </c>
      <c r="AC4536">
        <v>31.6</v>
      </c>
    </row>
    <row r="4537" spans="14:29" x14ac:dyDescent="0.35">
      <c r="N4537">
        <f t="shared" si="143"/>
        <v>0.89999999999999991</v>
      </c>
      <c r="O4537">
        <v>10</v>
      </c>
      <c r="P4537" t="s">
        <v>16</v>
      </c>
      <c r="Q4537" t="str">
        <f t="shared" si="144"/>
        <v>formerly smoked</v>
      </c>
      <c r="Z4537">
        <v>10</v>
      </c>
      <c r="AA4537" s="8">
        <v>0</v>
      </c>
      <c r="AB4537">
        <v>69.2</v>
      </c>
      <c r="AC4537">
        <v>23.5</v>
      </c>
    </row>
    <row r="4538" spans="14:29" x14ac:dyDescent="0.35">
      <c r="N4538">
        <f t="shared" si="143"/>
        <v>8.2999999999999989</v>
      </c>
      <c r="O4538">
        <v>68</v>
      </c>
      <c r="P4538" t="s">
        <v>24</v>
      </c>
      <c r="Q4538" t="str">
        <f t="shared" si="144"/>
        <v>formerly smoked</v>
      </c>
      <c r="Z4538">
        <v>68</v>
      </c>
      <c r="AA4538" s="8">
        <v>0</v>
      </c>
      <c r="AB4538">
        <v>150.74</v>
      </c>
      <c r="AC4538">
        <v>40.299999999999997</v>
      </c>
    </row>
    <row r="4539" spans="14:29" x14ac:dyDescent="0.35">
      <c r="N4539">
        <f t="shared" si="143"/>
        <v>5.8</v>
      </c>
      <c r="O4539">
        <v>51</v>
      </c>
      <c r="P4539" t="s">
        <v>22</v>
      </c>
      <c r="Q4539" t="str">
        <f t="shared" si="144"/>
        <v>smokes</v>
      </c>
      <c r="Z4539">
        <v>51</v>
      </c>
      <c r="AA4539" s="8">
        <v>0</v>
      </c>
      <c r="AB4539">
        <v>81.38</v>
      </c>
      <c r="AC4539">
        <v>34.1</v>
      </c>
    </row>
    <row r="4540" spans="14:29" x14ac:dyDescent="0.35">
      <c r="N4540">
        <f t="shared" si="143"/>
        <v>0.70000000000000007</v>
      </c>
      <c r="O4540">
        <v>8</v>
      </c>
      <c r="P4540" t="s">
        <v>24</v>
      </c>
      <c r="Q4540" t="str">
        <f t="shared" si="144"/>
        <v>never smoked</v>
      </c>
      <c r="Z4540">
        <v>8</v>
      </c>
      <c r="AA4540" s="8">
        <v>0</v>
      </c>
      <c r="AB4540">
        <v>78.48</v>
      </c>
      <c r="AC4540">
        <v>16.100000000000001</v>
      </c>
    </row>
    <row r="4541" spans="14:29" x14ac:dyDescent="0.35">
      <c r="N4541">
        <f t="shared" si="143"/>
        <v>7.7</v>
      </c>
      <c r="O4541">
        <v>63</v>
      </c>
      <c r="P4541" t="s">
        <v>21</v>
      </c>
      <c r="Q4541" t="str">
        <f t="shared" si="144"/>
        <v>never smoked</v>
      </c>
      <c r="Z4541">
        <v>63</v>
      </c>
      <c r="AA4541" s="8">
        <v>0</v>
      </c>
      <c r="AB4541">
        <v>203.87</v>
      </c>
      <c r="AC4541">
        <v>26.4</v>
      </c>
    </row>
    <row r="4542" spans="14:29" x14ac:dyDescent="0.35">
      <c r="N4542">
        <f t="shared" si="143"/>
        <v>0.4</v>
      </c>
      <c r="O4542">
        <v>4</v>
      </c>
      <c r="P4542" t="s">
        <v>24</v>
      </c>
      <c r="Q4542" t="str">
        <f t="shared" si="144"/>
        <v>never smoked</v>
      </c>
      <c r="Z4542">
        <v>4</v>
      </c>
      <c r="AA4542" s="8">
        <v>0</v>
      </c>
      <c r="AB4542">
        <v>87</v>
      </c>
      <c r="AC4542">
        <v>19</v>
      </c>
    </row>
    <row r="4543" spans="14:29" x14ac:dyDescent="0.35">
      <c r="N4543">
        <f t="shared" si="143"/>
        <v>3.3000000000000003</v>
      </c>
      <c r="O4543">
        <v>33</v>
      </c>
      <c r="P4543" t="s">
        <v>16</v>
      </c>
      <c r="Q4543" t="str">
        <f t="shared" si="144"/>
        <v>formerly smoked</v>
      </c>
      <c r="Z4543">
        <v>33</v>
      </c>
      <c r="AA4543" s="8">
        <v>0</v>
      </c>
      <c r="AB4543">
        <v>84.68</v>
      </c>
      <c r="AC4543">
        <v>34.700000000000003</v>
      </c>
    </row>
    <row r="4544" spans="14:29" x14ac:dyDescent="0.35">
      <c r="N4544">
        <f t="shared" si="143"/>
        <v>6.6000000000000005</v>
      </c>
      <c r="O4544">
        <v>56</v>
      </c>
      <c r="P4544" t="s">
        <v>22</v>
      </c>
      <c r="Q4544" t="str">
        <f t="shared" si="144"/>
        <v>smokes</v>
      </c>
      <c r="Z4544">
        <v>56</v>
      </c>
      <c r="AA4544" s="8">
        <v>0</v>
      </c>
      <c r="AB4544">
        <v>91.89</v>
      </c>
      <c r="AC4544">
        <v>23.3</v>
      </c>
    </row>
    <row r="4545" spans="14:29" x14ac:dyDescent="0.35">
      <c r="N4545">
        <f t="shared" si="143"/>
        <v>5.5</v>
      </c>
      <c r="O4545">
        <v>49</v>
      </c>
      <c r="P4545" t="s">
        <v>21</v>
      </c>
      <c r="Q4545" t="str">
        <f t="shared" si="144"/>
        <v>never smoked</v>
      </c>
      <c r="Z4545">
        <v>49</v>
      </c>
      <c r="AA4545" s="8">
        <v>0</v>
      </c>
      <c r="AB4545">
        <v>88.97</v>
      </c>
      <c r="AC4545">
        <v>32.6</v>
      </c>
    </row>
    <row r="4546" spans="14:29" x14ac:dyDescent="0.35">
      <c r="N4546">
        <f t="shared" si="143"/>
        <v>2.9</v>
      </c>
      <c r="O4546">
        <v>30</v>
      </c>
      <c r="P4546" t="s">
        <v>21</v>
      </c>
      <c r="Q4546" t="str">
        <f t="shared" si="144"/>
        <v>never smoked</v>
      </c>
      <c r="Z4546">
        <v>30</v>
      </c>
      <c r="AA4546" s="8">
        <v>0</v>
      </c>
      <c r="AB4546">
        <v>116.98</v>
      </c>
      <c r="AC4546">
        <v>26</v>
      </c>
    </row>
    <row r="4547" spans="14:29" x14ac:dyDescent="0.35">
      <c r="N4547">
        <f t="shared" ref="N4547:N4610" si="145">_xlfn.PERCENTRANK.EXC(O:O,O4547,2)*10</f>
        <v>1.4000000000000001</v>
      </c>
      <c r="O4547">
        <v>16</v>
      </c>
      <c r="P4547" t="s">
        <v>21</v>
      </c>
      <c r="Q4547" t="str">
        <f t="shared" ref="Q4547:Q4610" si="146">IF(P4547="Unknown",IF(N4547&gt;=7,"formerly smoked",IF(N4547&gt;=2,"smokes","never smoked")),P4547)</f>
        <v>never smoked</v>
      </c>
      <c r="Z4547">
        <v>16</v>
      </c>
      <c r="AA4547" s="8">
        <v>0</v>
      </c>
      <c r="AB4547">
        <v>135.82</v>
      </c>
      <c r="AC4547">
        <v>35.1</v>
      </c>
    </row>
    <row r="4548" spans="14:29" x14ac:dyDescent="0.35">
      <c r="N4548">
        <f t="shared" si="145"/>
        <v>0.2</v>
      </c>
      <c r="O4548">
        <v>1.8</v>
      </c>
      <c r="P4548" t="s">
        <v>24</v>
      </c>
      <c r="Q4548" t="str">
        <f t="shared" si="146"/>
        <v>never smoked</v>
      </c>
      <c r="Z4548">
        <v>1.8</v>
      </c>
      <c r="AA4548" s="8">
        <v>0</v>
      </c>
      <c r="AB4548">
        <v>96.62</v>
      </c>
      <c r="AC4548">
        <v>18.600000000000001</v>
      </c>
    </row>
    <row r="4549" spans="14:29" x14ac:dyDescent="0.35">
      <c r="N4549">
        <f t="shared" si="145"/>
        <v>6.3</v>
      </c>
      <c r="O4549">
        <v>54</v>
      </c>
      <c r="P4549" t="s">
        <v>16</v>
      </c>
      <c r="Q4549" t="str">
        <f t="shared" si="146"/>
        <v>formerly smoked</v>
      </c>
      <c r="Z4549">
        <v>54</v>
      </c>
      <c r="AA4549" s="8">
        <v>0</v>
      </c>
      <c r="AB4549">
        <v>106.53</v>
      </c>
      <c r="AC4549">
        <v>30.4</v>
      </c>
    </row>
    <row r="4550" spans="14:29" x14ac:dyDescent="0.35">
      <c r="N4550">
        <f t="shared" si="145"/>
        <v>5.5</v>
      </c>
      <c r="O4550">
        <v>49</v>
      </c>
      <c r="P4550" t="s">
        <v>16</v>
      </c>
      <c r="Q4550" t="str">
        <f t="shared" si="146"/>
        <v>formerly smoked</v>
      </c>
      <c r="Z4550">
        <v>49</v>
      </c>
      <c r="AA4550" s="8">
        <v>0</v>
      </c>
      <c r="AB4550">
        <v>58.42</v>
      </c>
      <c r="AC4550">
        <v>32.799999999999997</v>
      </c>
    </row>
    <row r="4551" spans="14:29" x14ac:dyDescent="0.35">
      <c r="N4551">
        <f t="shared" si="145"/>
        <v>1.5</v>
      </c>
      <c r="O4551">
        <v>17</v>
      </c>
      <c r="P4551" t="s">
        <v>21</v>
      </c>
      <c r="Q4551" t="str">
        <f t="shared" si="146"/>
        <v>never smoked</v>
      </c>
      <c r="Z4551">
        <v>17</v>
      </c>
      <c r="AA4551" s="8">
        <v>0</v>
      </c>
      <c r="AB4551">
        <v>79.62</v>
      </c>
      <c r="AC4551">
        <v>21.6</v>
      </c>
    </row>
    <row r="4552" spans="14:29" x14ac:dyDescent="0.35">
      <c r="N4552">
        <f t="shared" si="145"/>
        <v>0.89999999999999991</v>
      </c>
      <c r="O4552">
        <v>11</v>
      </c>
      <c r="P4552" t="s">
        <v>24</v>
      </c>
      <c r="Q4552" t="str">
        <f t="shared" si="146"/>
        <v>never smoked</v>
      </c>
      <c r="Z4552">
        <v>11</v>
      </c>
      <c r="AA4552" s="8">
        <v>0</v>
      </c>
      <c r="AB4552">
        <v>141.84</v>
      </c>
      <c r="AC4552">
        <v>23.3</v>
      </c>
    </row>
    <row r="4553" spans="14:29" x14ac:dyDescent="0.35">
      <c r="N4553">
        <f t="shared" si="145"/>
        <v>5.8</v>
      </c>
      <c r="O4553">
        <v>51</v>
      </c>
      <c r="P4553" t="s">
        <v>21</v>
      </c>
      <c r="Q4553" t="str">
        <f t="shared" si="146"/>
        <v>never smoked</v>
      </c>
      <c r="Z4553">
        <v>51</v>
      </c>
      <c r="AA4553" s="8">
        <v>0</v>
      </c>
      <c r="AB4553">
        <v>78.05</v>
      </c>
      <c r="AC4553">
        <v>31.4</v>
      </c>
    </row>
    <row r="4554" spans="14:29" x14ac:dyDescent="0.35">
      <c r="N4554">
        <f t="shared" si="145"/>
        <v>8.9</v>
      </c>
      <c r="O4554">
        <v>74</v>
      </c>
      <c r="P4554" t="s">
        <v>21</v>
      </c>
      <c r="Q4554" t="str">
        <f t="shared" si="146"/>
        <v>never smoked</v>
      </c>
      <c r="Z4554">
        <v>74</v>
      </c>
      <c r="AA4554" s="8">
        <v>0</v>
      </c>
      <c r="AB4554">
        <v>77.16</v>
      </c>
      <c r="AC4554">
        <v>26.3</v>
      </c>
    </row>
    <row r="4555" spans="14:29" x14ac:dyDescent="0.35">
      <c r="N4555">
        <f t="shared" si="145"/>
        <v>4.5</v>
      </c>
      <c r="O4555">
        <v>42</v>
      </c>
      <c r="P4555" t="s">
        <v>21</v>
      </c>
      <c r="Q4555" t="str">
        <f t="shared" si="146"/>
        <v>never smoked</v>
      </c>
      <c r="Z4555">
        <v>42</v>
      </c>
      <c r="AA4555" s="8">
        <v>0</v>
      </c>
      <c r="AB4555">
        <v>86.3</v>
      </c>
      <c r="AC4555">
        <v>20.100000000000001</v>
      </c>
    </row>
    <row r="4556" spans="14:29" x14ac:dyDescent="0.35">
      <c r="N4556">
        <f t="shared" si="145"/>
        <v>8.4</v>
      </c>
      <c r="O4556">
        <v>69</v>
      </c>
      <c r="P4556" t="s">
        <v>16</v>
      </c>
      <c r="Q4556" t="str">
        <f t="shared" si="146"/>
        <v>formerly smoked</v>
      </c>
      <c r="Z4556">
        <v>69</v>
      </c>
      <c r="AA4556" s="8">
        <v>0</v>
      </c>
      <c r="AB4556">
        <v>83.55</v>
      </c>
      <c r="AC4556">
        <v>28.3</v>
      </c>
    </row>
    <row r="4557" spans="14:29" x14ac:dyDescent="0.35">
      <c r="N4557">
        <f t="shared" si="145"/>
        <v>2</v>
      </c>
      <c r="O4557">
        <v>22</v>
      </c>
      <c r="P4557" t="s">
        <v>22</v>
      </c>
      <c r="Q4557" t="str">
        <f t="shared" si="146"/>
        <v>smokes</v>
      </c>
      <c r="Z4557">
        <v>22</v>
      </c>
      <c r="AA4557" s="8">
        <v>0</v>
      </c>
      <c r="AB4557">
        <v>102</v>
      </c>
      <c r="AC4557">
        <v>40.4</v>
      </c>
    </row>
    <row r="4558" spans="14:29" x14ac:dyDescent="0.35">
      <c r="N4558">
        <f t="shared" si="145"/>
        <v>2.4</v>
      </c>
      <c r="O4558">
        <v>25</v>
      </c>
      <c r="P4558" t="s">
        <v>22</v>
      </c>
      <c r="Q4558" t="str">
        <f t="shared" si="146"/>
        <v>smokes</v>
      </c>
      <c r="Z4558">
        <v>25</v>
      </c>
      <c r="AA4558" s="8">
        <v>0</v>
      </c>
      <c r="AB4558">
        <v>68.069999999999993</v>
      </c>
      <c r="AC4558">
        <v>18.600000000000001</v>
      </c>
    </row>
    <row r="4559" spans="14:29" x14ac:dyDescent="0.35">
      <c r="N4559">
        <f t="shared" si="145"/>
        <v>1.5</v>
      </c>
      <c r="O4559">
        <v>17</v>
      </c>
      <c r="P4559" t="s">
        <v>21</v>
      </c>
      <c r="Q4559" t="str">
        <f t="shared" si="146"/>
        <v>never smoked</v>
      </c>
      <c r="Z4559">
        <v>17</v>
      </c>
      <c r="AA4559" s="8">
        <v>0</v>
      </c>
      <c r="AB4559">
        <v>81.77</v>
      </c>
      <c r="AC4559">
        <v>44.7</v>
      </c>
    </row>
    <row r="4560" spans="14:29" x14ac:dyDescent="0.35">
      <c r="N4560">
        <f t="shared" si="145"/>
        <v>7.8000000000000007</v>
      </c>
      <c r="O4560">
        <v>64</v>
      </c>
      <c r="P4560" t="s">
        <v>22</v>
      </c>
      <c r="Q4560" t="str">
        <f t="shared" si="146"/>
        <v>smokes</v>
      </c>
      <c r="Z4560">
        <v>64</v>
      </c>
      <c r="AA4560" s="8">
        <v>0</v>
      </c>
      <c r="AB4560">
        <v>82.62</v>
      </c>
      <c r="AC4560">
        <v>25.3</v>
      </c>
    </row>
    <row r="4561" spans="14:29" x14ac:dyDescent="0.35">
      <c r="N4561">
        <f t="shared" si="145"/>
        <v>5.6000000000000005</v>
      </c>
      <c r="O4561">
        <v>50</v>
      </c>
      <c r="P4561" t="s">
        <v>24</v>
      </c>
      <c r="Q4561" t="str">
        <f t="shared" si="146"/>
        <v>smokes</v>
      </c>
      <c r="Z4561">
        <v>50</v>
      </c>
      <c r="AA4561" s="8">
        <v>0</v>
      </c>
      <c r="AB4561">
        <v>102.03</v>
      </c>
      <c r="AC4561">
        <v>28.3</v>
      </c>
    </row>
    <row r="4562" spans="14:29" x14ac:dyDescent="0.35">
      <c r="N4562">
        <f t="shared" si="145"/>
        <v>6</v>
      </c>
      <c r="O4562">
        <v>52</v>
      </c>
      <c r="P4562" t="s">
        <v>16</v>
      </c>
      <c r="Q4562" t="str">
        <f t="shared" si="146"/>
        <v>formerly smoked</v>
      </c>
      <c r="Z4562">
        <v>52</v>
      </c>
      <c r="AA4562" s="8">
        <v>0</v>
      </c>
      <c r="AB4562">
        <v>235.06</v>
      </c>
      <c r="AC4562">
        <v>39.9</v>
      </c>
    </row>
    <row r="4563" spans="14:29" x14ac:dyDescent="0.35">
      <c r="N4563">
        <f t="shared" si="145"/>
        <v>7.9</v>
      </c>
      <c r="O4563">
        <v>65</v>
      </c>
      <c r="P4563" t="s">
        <v>16</v>
      </c>
      <c r="Q4563" t="str">
        <f t="shared" si="146"/>
        <v>formerly smoked</v>
      </c>
      <c r="Z4563">
        <v>65</v>
      </c>
      <c r="AA4563" s="8">
        <v>0</v>
      </c>
      <c r="AB4563">
        <v>57.52</v>
      </c>
      <c r="AC4563">
        <v>28.1</v>
      </c>
    </row>
    <row r="4564" spans="14:29" x14ac:dyDescent="0.35">
      <c r="N4564">
        <f t="shared" si="145"/>
        <v>3.8</v>
      </c>
      <c r="O4564">
        <v>37</v>
      </c>
      <c r="P4564" t="s">
        <v>21</v>
      </c>
      <c r="Q4564" t="str">
        <f t="shared" si="146"/>
        <v>never smoked</v>
      </c>
      <c r="Z4564">
        <v>37</v>
      </c>
      <c r="AA4564" s="8">
        <v>0</v>
      </c>
      <c r="AB4564">
        <v>76.98</v>
      </c>
      <c r="AC4564">
        <v>34.700000000000003</v>
      </c>
    </row>
    <row r="4565" spans="14:29" x14ac:dyDescent="0.35">
      <c r="N4565">
        <f t="shared" si="145"/>
        <v>3</v>
      </c>
      <c r="O4565">
        <v>31</v>
      </c>
      <c r="P4565" t="s">
        <v>21</v>
      </c>
      <c r="Q4565" t="str">
        <f t="shared" si="146"/>
        <v>never smoked</v>
      </c>
      <c r="Z4565">
        <v>31</v>
      </c>
      <c r="AA4565" s="8">
        <v>0</v>
      </c>
      <c r="AB4565">
        <v>82.31</v>
      </c>
      <c r="AC4565">
        <v>31.9</v>
      </c>
    </row>
    <row r="4566" spans="14:29" x14ac:dyDescent="0.35">
      <c r="N4566">
        <f t="shared" si="145"/>
        <v>6</v>
      </c>
      <c r="O4566">
        <v>52</v>
      </c>
      <c r="P4566" t="s">
        <v>24</v>
      </c>
      <c r="Q4566" t="str">
        <f t="shared" si="146"/>
        <v>smokes</v>
      </c>
      <c r="Z4566">
        <v>52</v>
      </c>
      <c r="AA4566" s="8">
        <v>0</v>
      </c>
      <c r="AB4566">
        <v>83.84</v>
      </c>
      <c r="AC4566">
        <v>35</v>
      </c>
    </row>
    <row r="4567" spans="14:29" x14ac:dyDescent="0.35">
      <c r="N4567">
        <f t="shared" si="145"/>
        <v>6.6000000000000005</v>
      </c>
      <c r="O4567">
        <v>56</v>
      </c>
      <c r="P4567" t="s">
        <v>16</v>
      </c>
      <c r="Q4567" t="str">
        <f t="shared" si="146"/>
        <v>formerly smoked</v>
      </c>
      <c r="Z4567">
        <v>56</v>
      </c>
      <c r="AA4567" s="8">
        <v>0</v>
      </c>
      <c r="AB4567">
        <v>98.14</v>
      </c>
      <c r="AC4567">
        <v>32.700000000000003</v>
      </c>
    </row>
    <row r="4568" spans="14:29" x14ac:dyDescent="0.35">
      <c r="N4568">
        <f t="shared" si="145"/>
        <v>4.6000000000000005</v>
      </c>
      <c r="O4568">
        <v>43</v>
      </c>
      <c r="P4568" t="s">
        <v>24</v>
      </c>
      <c r="Q4568" t="str">
        <f t="shared" si="146"/>
        <v>smokes</v>
      </c>
      <c r="Z4568">
        <v>43</v>
      </c>
      <c r="AA4568" s="8">
        <v>0</v>
      </c>
      <c r="AB4568">
        <v>84.04</v>
      </c>
      <c r="AC4568">
        <v>30.6</v>
      </c>
    </row>
    <row r="4569" spans="14:29" x14ac:dyDescent="0.35">
      <c r="N4569">
        <f t="shared" si="145"/>
        <v>0.89999999999999991</v>
      </c>
      <c r="O4569">
        <v>11</v>
      </c>
      <c r="P4569" t="s">
        <v>24</v>
      </c>
      <c r="Q4569" t="str">
        <f t="shared" si="146"/>
        <v>never smoked</v>
      </c>
      <c r="Z4569">
        <v>11</v>
      </c>
      <c r="AA4569" s="8">
        <v>0</v>
      </c>
      <c r="AB4569">
        <v>92.24</v>
      </c>
      <c r="AC4569">
        <v>27.9</v>
      </c>
    </row>
    <row r="4570" spans="14:29" x14ac:dyDescent="0.35">
      <c r="N4570">
        <f t="shared" si="145"/>
        <v>0.2</v>
      </c>
      <c r="O4570">
        <v>2</v>
      </c>
      <c r="P4570" t="s">
        <v>24</v>
      </c>
      <c r="Q4570" t="str">
        <f t="shared" si="146"/>
        <v>never smoked</v>
      </c>
      <c r="Z4570">
        <v>2</v>
      </c>
      <c r="AA4570" s="8">
        <v>0</v>
      </c>
      <c r="AB4570">
        <v>94.92</v>
      </c>
      <c r="AC4570">
        <v>20.399999999999999</v>
      </c>
    </row>
    <row r="4571" spans="14:29" x14ac:dyDescent="0.35">
      <c r="N4571">
        <f t="shared" si="145"/>
        <v>1.4000000000000001</v>
      </c>
      <c r="O4571">
        <v>16</v>
      </c>
      <c r="P4571" t="s">
        <v>21</v>
      </c>
      <c r="Q4571" t="str">
        <f t="shared" si="146"/>
        <v>never smoked</v>
      </c>
      <c r="Z4571">
        <v>16</v>
      </c>
      <c r="AA4571" s="8">
        <v>0</v>
      </c>
      <c r="AB4571">
        <v>112.7</v>
      </c>
      <c r="AC4571">
        <v>29.6</v>
      </c>
    </row>
    <row r="4572" spans="14:29" x14ac:dyDescent="0.35">
      <c r="N4572">
        <f t="shared" si="145"/>
        <v>2.1</v>
      </c>
      <c r="O4572">
        <v>23</v>
      </c>
      <c r="P4572" t="s">
        <v>21</v>
      </c>
      <c r="Q4572" t="str">
        <f t="shared" si="146"/>
        <v>never smoked</v>
      </c>
      <c r="Z4572">
        <v>23</v>
      </c>
      <c r="AA4572" s="8">
        <v>0</v>
      </c>
      <c r="AB4572">
        <v>74.34</v>
      </c>
      <c r="AC4572">
        <v>23.5</v>
      </c>
    </row>
    <row r="4573" spans="14:29" x14ac:dyDescent="0.35">
      <c r="N4573">
        <f t="shared" si="145"/>
        <v>4.2</v>
      </c>
      <c r="O4573">
        <v>40</v>
      </c>
      <c r="P4573" t="s">
        <v>24</v>
      </c>
      <c r="Q4573" t="str">
        <f t="shared" si="146"/>
        <v>smokes</v>
      </c>
      <c r="Z4573">
        <v>40</v>
      </c>
      <c r="AA4573" s="8">
        <v>0</v>
      </c>
      <c r="AB4573">
        <v>72.989999999999995</v>
      </c>
      <c r="AC4573">
        <v>46.4</v>
      </c>
    </row>
    <row r="4574" spans="14:29" x14ac:dyDescent="0.35">
      <c r="N4574">
        <f t="shared" si="145"/>
        <v>1.3</v>
      </c>
      <c r="O4574">
        <v>15</v>
      </c>
      <c r="P4574" t="s">
        <v>21</v>
      </c>
      <c r="Q4574" t="str">
        <f t="shared" si="146"/>
        <v>never smoked</v>
      </c>
      <c r="Z4574">
        <v>15</v>
      </c>
      <c r="AA4574" s="8">
        <v>0</v>
      </c>
      <c r="AB4574">
        <v>104.9</v>
      </c>
      <c r="AC4574">
        <v>27.4</v>
      </c>
    </row>
    <row r="4575" spans="14:29" x14ac:dyDescent="0.35">
      <c r="N4575">
        <f t="shared" si="145"/>
        <v>5.3000000000000007</v>
      </c>
      <c r="O4575">
        <v>48</v>
      </c>
      <c r="P4575" t="s">
        <v>21</v>
      </c>
      <c r="Q4575" t="str">
        <f t="shared" si="146"/>
        <v>never smoked</v>
      </c>
      <c r="Z4575">
        <v>48</v>
      </c>
      <c r="AA4575" s="8">
        <v>0</v>
      </c>
      <c r="AB4575">
        <v>99.96</v>
      </c>
      <c r="AC4575">
        <v>25.2</v>
      </c>
    </row>
    <row r="4576" spans="14:29" x14ac:dyDescent="0.35">
      <c r="N4576">
        <f t="shared" si="145"/>
        <v>3.3000000000000003</v>
      </c>
      <c r="O4576">
        <v>33</v>
      </c>
      <c r="P4576" t="s">
        <v>24</v>
      </c>
      <c r="Q4576" t="str">
        <f t="shared" si="146"/>
        <v>smokes</v>
      </c>
      <c r="Z4576">
        <v>33</v>
      </c>
      <c r="AA4576" s="8">
        <v>0</v>
      </c>
      <c r="AB4576">
        <v>85.27</v>
      </c>
      <c r="AC4576">
        <v>25.8</v>
      </c>
    </row>
    <row r="4577" spans="14:29" x14ac:dyDescent="0.35">
      <c r="N4577">
        <f t="shared" si="145"/>
        <v>5.0999999999999996</v>
      </c>
      <c r="O4577">
        <v>46</v>
      </c>
      <c r="P4577" t="s">
        <v>22</v>
      </c>
      <c r="Q4577" t="str">
        <f t="shared" si="146"/>
        <v>smokes</v>
      </c>
      <c r="Z4577">
        <v>46</v>
      </c>
      <c r="AA4577" s="8">
        <v>0</v>
      </c>
      <c r="AB4577">
        <v>60.32</v>
      </c>
      <c r="AC4577">
        <v>33.299999999999997</v>
      </c>
    </row>
    <row r="4578" spans="14:29" x14ac:dyDescent="0.35">
      <c r="N4578">
        <f t="shared" si="145"/>
        <v>6.1</v>
      </c>
      <c r="O4578">
        <v>53</v>
      </c>
      <c r="P4578" t="s">
        <v>22</v>
      </c>
      <c r="Q4578" t="str">
        <f t="shared" si="146"/>
        <v>smokes</v>
      </c>
      <c r="Z4578">
        <v>53</v>
      </c>
      <c r="AA4578" s="8">
        <v>0</v>
      </c>
      <c r="AB4578">
        <v>94.14</v>
      </c>
      <c r="AC4578">
        <v>27.7</v>
      </c>
    </row>
    <row r="4579" spans="14:29" x14ac:dyDescent="0.35">
      <c r="N4579">
        <f t="shared" si="145"/>
        <v>8.2999999999999989</v>
      </c>
      <c r="O4579">
        <v>68</v>
      </c>
      <c r="P4579" t="s">
        <v>21</v>
      </c>
      <c r="Q4579" t="str">
        <f t="shared" si="146"/>
        <v>never smoked</v>
      </c>
      <c r="Z4579">
        <v>68</v>
      </c>
      <c r="AA4579" s="8">
        <v>0</v>
      </c>
      <c r="AB4579">
        <v>195.43</v>
      </c>
      <c r="AC4579">
        <v>28.9</v>
      </c>
    </row>
    <row r="4580" spans="14:29" x14ac:dyDescent="0.35">
      <c r="N4580">
        <f t="shared" si="145"/>
        <v>7.3</v>
      </c>
      <c r="O4580">
        <v>60</v>
      </c>
      <c r="P4580" t="s">
        <v>21</v>
      </c>
      <c r="Q4580" t="str">
        <f t="shared" si="146"/>
        <v>never smoked</v>
      </c>
      <c r="Z4580">
        <v>60</v>
      </c>
      <c r="AA4580" s="8">
        <v>0</v>
      </c>
      <c r="AB4580">
        <v>200.25</v>
      </c>
      <c r="AC4580">
        <v>33.1</v>
      </c>
    </row>
    <row r="4581" spans="14:29" x14ac:dyDescent="0.35">
      <c r="N4581">
        <f t="shared" si="145"/>
        <v>6.8000000000000007</v>
      </c>
      <c r="O4581">
        <v>57</v>
      </c>
      <c r="P4581" t="s">
        <v>22</v>
      </c>
      <c r="Q4581" t="str">
        <f t="shared" si="146"/>
        <v>smokes</v>
      </c>
      <c r="Z4581">
        <v>57</v>
      </c>
      <c r="AA4581" s="8">
        <v>0</v>
      </c>
      <c r="AB4581">
        <v>90.31</v>
      </c>
      <c r="AC4581">
        <v>38.1</v>
      </c>
    </row>
    <row r="4582" spans="14:29" x14ac:dyDescent="0.35">
      <c r="N4582">
        <f t="shared" si="145"/>
        <v>5.8</v>
      </c>
      <c r="O4582">
        <v>51</v>
      </c>
      <c r="P4582" t="s">
        <v>21</v>
      </c>
      <c r="Q4582" t="str">
        <f t="shared" si="146"/>
        <v>never smoked</v>
      </c>
      <c r="Z4582">
        <v>51</v>
      </c>
      <c r="AA4582" s="8">
        <v>0</v>
      </c>
      <c r="AB4582">
        <v>95.33</v>
      </c>
      <c r="AC4582">
        <v>27.9</v>
      </c>
    </row>
    <row r="4583" spans="14:29" x14ac:dyDescent="0.35">
      <c r="N4583">
        <f t="shared" si="145"/>
        <v>0</v>
      </c>
      <c r="O4583">
        <v>0.4</v>
      </c>
      <c r="P4583" t="s">
        <v>24</v>
      </c>
      <c r="Q4583" t="str">
        <f t="shared" si="146"/>
        <v>never smoked</v>
      </c>
      <c r="Z4583">
        <v>0.4</v>
      </c>
      <c r="AA4583" s="8">
        <v>0</v>
      </c>
      <c r="AB4583">
        <v>85.65</v>
      </c>
      <c r="AC4583">
        <v>17.399999999999999</v>
      </c>
    </row>
    <row r="4584" spans="14:29" x14ac:dyDescent="0.35">
      <c r="N4584">
        <f t="shared" si="145"/>
        <v>9</v>
      </c>
      <c r="O4584">
        <v>76</v>
      </c>
      <c r="P4584" t="s">
        <v>22</v>
      </c>
      <c r="Q4584" t="str">
        <f t="shared" si="146"/>
        <v>smokes</v>
      </c>
      <c r="Z4584">
        <v>76</v>
      </c>
      <c r="AA4584" s="8">
        <v>0</v>
      </c>
      <c r="AB4584">
        <v>223.64</v>
      </c>
      <c r="AC4584">
        <v>27.1</v>
      </c>
    </row>
    <row r="4585" spans="14:29" x14ac:dyDescent="0.35">
      <c r="N4585">
        <f t="shared" si="145"/>
        <v>5.0999999999999996</v>
      </c>
      <c r="O4585">
        <v>46</v>
      </c>
      <c r="P4585" t="s">
        <v>24</v>
      </c>
      <c r="Q4585" t="str">
        <f t="shared" si="146"/>
        <v>smokes</v>
      </c>
      <c r="Z4585">
        <v>46</v>
      </c>
      <c r="AA4585" s="8">
        <v>0</v>
      </c>
      <c r="AB4585">
        <v>76.430000000000007</v>
      </c>
      <c r="AC4585">
        <v>22.7</v>
      </c>
    </row>
    <row r="4586" spans="14:29" x14ac:dyDescent="0.35">
      <c r="N4586">
        <f t="shared" si="145"/>
        <v>2.1</v>
      </c>
      <c r="O4586">
        <v>23</v>
      </c>
      <c r="P4586" t="s">
        <v>24</v>
      </c>
      <c r="Q4586" t="str">
        <f t="shared" si="146"/>
        <v>smokes</v>
      </c>
      <c r="Z4586">
        <v>23</v>
      </c>
      <c r="AA4586" s="8">
        <v>0</v>
      </c>
      <c r="AB4586">
        <v>98.66</v>
      </c>
      <c r="AC4586">
        <v>28.3</v>
      </c>
    </row>
    <row r="4587" spans="14:29" x14ac:dyDescent="0.35">
      <c r="N4587">
        <f t="shared" si="145"/>
        <v>0.8</v>
      </c>
      <c r="O4587">
        <v>9</v>
      </c>
      <c r="P4587" t="s">
        <v>24</v>
      </c>
      <c r="Q4587" t="str">
        <f t="shared" si="146"/>
        <v>never smoked</v>
      </c>
      <c r="Z4587">
        <v>9</v>
      </c>
      <c r="AA4587" s="8">
        <v>0</v>
      </c>
      <c r="AB4587">
        <v>75.84</v>
      </c>
      <c r="AC4587">
        <v>21.5</v>
      </c>
    </row>
    <row r="4588" spans="14:29" x14ac:dyDescent="0.35">
      <c r="N4588">
        <f t="shared" si="145"/>
        <v>6.1</v>
      </c>
      <c r="O4588">
        <v>53</v>
      </c>
      <c r="P4588" t="s">
        <v>21</v>
      </c>
      <c r="Q4588" t="str">
        <f t="shared" si="146"/>
        <v>never smoked</v>
      </c>
      <c r="Z4588">
        <v>53</v>
      </c>
      <c r="AA4588" s="8">
        <v>0</v>
      </c>
      <c r="AB4588">
        <v>85.46</v>
      </c>
      <c r="AC4588">
        <v>30</v>
      </c>
    </row>
    <row r="4589" spans="14:29" x14ac:dyDescent="0.35">
      <c r="N4589">
        <f t="shared" si="145"/>
        <v>0.4</v>
      </c>
      <c r="O4589">
        <v>4</v>
      </c>
      <c r="P4589" t="s">
        <v>24</v>
      </c>
      <c r="Q4589" t="str">
        <f t="shared" si="146"/>
        <v>never smoked</v>
      </c>
      <c r="Z4589">
        <v>4</v>
      </c>
      <c r="AA4589" s="8">
        <v>0</v>
      </c>
      <c r="AB4589">
        <v>81.33</v>
      </c>
      <c r="AC4589">
        <v>18.600000000000001</v>
      </c>
    </row>
    <row r="4590" spans="14:29" x14ac:dyDescent="0.35">
      <c r="N4590">
        <f t="shared" si="145"/>
        <v>7.5</v>
      </c>
      <c r="O4590">
        <v>62</v>
      </c>
      <c r="P4590" t="s">
        <v>24</v>
      </c>
      <c r="Q4590" t="str">
        <f t="shared" si="146"/>
        <v>formerly smoked</v>
      </c>
      <c r="Z4590">
        <v>62</v>
      </c>
      <c r="AA4590" s="8">
        <v>0</v>
      </c>
      <c r="AB4590">
        <v>199.78</v>
      </c>
      <c r="AC4590">
        <v>45.2</v>
      </c>
    </row>
    <row r="4591" spans="14:29" x14ac:dyDescent="0.35">
      <c r="N4591">
        <f t="shared" si="145"/>
        <v>3.8</v>
      </c>
      <c r="O4591">
        <v>37</v>
      </c>
      <c r="P4591" t="s">
        <v>24</v>
      </c>
      <c r="Q4591" t="str">
        <f t="shared" si="146"/>
        <v>smokes</v>
      </c>
      <c r="Z4591">
        <v>37</v>
      </c>
      <c r="AA4591" s="8">
        <v>0</v>
      </c>
      <c r="AB4591">
        <v>176.42</v>
      </c>
      <c r="AC4591">
        <v>39.700000000000003</v>
      </c>
    </row>
    <row r="4592" spans="14:29" x14ac:dyDescent="0.35">
      <c r="N4592">
        <f t="shared" si="145"/>
        <v>9.8000000000000007</v>
      </c>
      <c r="O4592">
        <v>82</v>
      </c>
      <c r="P4592" t="s">
        <v>21</v>
      </c>
      <c r="Q4592" t="str">
        <f t="shared" si="146"/>
        <v>never smoked</v>
      </c>
      <c r="Z4592">
        <v>82</v>
      </c>
      <c r="AA4592" s="8">
        <v>0</v>
      </c>
      <c r="AB4592">
        <v>101.56</v>
      </c>
      <c r="AC4592">
        <v>31.5</v>
      </c>
    </row>
    <row r="4593" spans="14:29" x14ac:dyDescent="0.35">
      <c r="N4593">
        <f t="shared" si="145"/>
        <v>3.3000000000000003</v>
      </c>
      <c r="O4593">
        <v>33</v>
      </c>
      <c r="P4593" t="s">
        <v>16</v>
      </c>
      <c r="Q4593" t="str">
        <f t="shared" si="146"/>
        <v>formerly smoked</v>
      </c>
      <c r="Z4593">
        <v>33</v>
      </c>
      <c r="AA4593" s="8">
        <v>0</v>
      </c>
      <c r="AB4593">
        <v>84.48</v>
      </c>
      <c r="AC4593">
        <v>23.2</v>
      </c>
    </row>
    <row r="4594" spans="14:29" x14ac:dyDescent="0.35">
      <c r="N4594">
        <f t="shared" si="145"/>
        <v>0.3</v>
      </c>
      <c r="O4594">
        <v>3</v>
      </c>
      <c r="P4594" t="s">
        <v>24</v>
      </c>
      <c r="Q4594" t="str">
        <f t="shared" si="146"/>
        <v>never smoked</v>
      </c>
      <c r="Z4594">
        <v>3</v>
      </c>
      <c r="AA4594" s="8">
        <v>0</v>
      </c>
      <c r="AB4594">
        <v>93.21</v>
      </c>
      <c r="AC4594">
        <v>27.3</v>
      </c>
    </row>
    <row r="4595" spans="14:29" x14ac:dyDescent="0.35">
      <c r="N4595">
        <f t="shared" si="145"/>
        <v>1.2</v>
      </c>
      <c r="O4595">
        <v>14</v>
      </c>
      <c r="P4595" t="s">
        <v>21</v>
      </c>
      <c r="Q4595" t="str">
        <f t="shared" si="146"/>
        <v>never smoked</v>
      </c>
      <c r="Z4595">
        <v>14</v>
      </c>
      <c r="AA4595" s="8">
        <v>0</v>
      </c>
      <c r="AB4595">
        <v>72.88</v>
      </c>
      <c r="AC4595">
        <v>26.5</v>
      </c>
    </row>
    <row r="4596" spans="14:29" x14ac:dyDescent="0.35">
      <c r="N4596">
        <f t="shared" si="145"/>
        <v>1.4000000000000001</v>
      </c>
      <c r="O4596">
        <v>16</v>
      </c>
      <c r="P4596" t="s">
        <v>24</v>
      </c>
      <c r="Q4596" t="str">
        <f t="shared" si="146"/>
        <v>never smoked</v>
      </c>
      <c r="Z4596">
        <v>16</v>
      </c>
      <c r="AA4596" s="8">
        <v>0</v>
      </c>
      <c r="AB4596">
        <v>84.1</v>
      </c>
      <c r="AC4596">
        <v>19.3</v>
      </c>
    </row>
    <row r="4597" spans="14:29" x14ac:dyDescent="0.35">
      <c r="N4597">
        <f t="shared" si="145"/>
        <v>4.2</v>
      </c>
      <c r="O4597">
        <v>40</v>
      </c>
      <c r="P4597" t="s">
        <v>24</v>
      </c>
      <c r="Q4597" t="str">
        <f t="shared" si="146"/>
        <v>smokes</v>
      </c>
      <c r="Z4597">
        <v>40</v>
      </c>
      <c r="AA4597" s="8">
        <v>0</v>
      </c>
      <c r="AB4597">
        <v>72.84</v>
      </c>
      <c r="AC4597">
        <v>26.1</v>
      </c>
    </row>
    <row r="4598" spans="14:29" x14ac:dyDescent="0.35">
      <c r="N4598">
        <f t="shared" si="145"/>
        <v>1.6</v>
      </c>
      <c r="O4598">
        <v>18</v>
      </c>
      <c r="P4598" t="s">
        <v>21</v>
      </c>
      <c r="Q4598" t="str">
        <f t="shared" si="146"/>
        <v>never smoked</v>
      </c>
      <c r="Z4598">
        <v>18</v>
      </c>
      <c r="AA4598" s="8">
        <v>0</v>
      </c>
      <c r="AB4598">
        <v>70.89</v>
      </c>
      <c r="AC4598">
        <v>19.8</v>
      </c>
    </row>
    <row r="4599" spans="14:29" x14ac:dyDescent="0.35">
      <c r="N4599">
        <f t="shared" si="145"/>
        <v>2.8000000000000003</v>
      </c>
      <c r="O4599">
        <v>29</v>
      </c>
      <c r="P4599" t="s">
        <v>16</v>
      </c>
      <c r="Q4599" t="str">
        <f t="shared" si="146"/>
        <v>formerly smoked</v>
      </c>
      <c r="Z4599">
        <v>29</v>
      </c>
      <c r="AA4599" s="8">
        <v>0</v>
      </c>
      <c r="AB4599">
        <v>108.14</v>
      </c>
      <c r="AC4599">
        <v>25.1</v>
      </c>
    </row>
    <row r="4600" spans="14:29" x14ac:dyDescent="0.35">
      <c r="N4600">
        <f t="shared" si="145"/>
        <v>6.6000000000000005</v>
      </c>
      <c r="O4600">
        <v>56</v>
      </c>
      <c r="P4600" t="s">
        <v>21</v>
      </c>
      <c r="Q4600" t="str">
        <f t="shared" si="146"/>
        <v>never smoked</v>
      </c>
      <c r="Z4600">
        <v>56</v>
      </c>
      <c r="AA4600" s="8">
        <v>0</v>
      </c>
      <c r="AB4600">
        <v>244.3</v>
      </c>
      <c r="AC4600">
        <v>37.299999999999997</v>
      </c>
    </row>
    <row r="4601" spans="14:29" x14ac:dyDescent="0.35">
      <c r="N4601">
        <f t="shared" si="145"/>
        <v>3.3000000000000003</v>
      </c>
      <c r="O4601">
        <v>33</v>
      </c>
      <c r="P4601" t="s">
        <v>16</v>
      </c>
      <c r="Q4601" t="str">
        <f t="shared" si="146"/>
        <v>formerly smoked</v>
      </c>
      <c r="Z4601">
        <v>33</v>
      </c>
      <c r="AA4601" s="8">
        <v>0</v>
      </c>
      <c r="AB4601">
        <v>88.04</v>
      </c>
      <c r="AC4601">
        <v>30.3</v>
      </c>
    </row>
    <row r="4602" spans="14:29" x14ac:dyDescent="0.35">
      <c r="N4602">
        <f t="shared" si="145"/>
        <v>0.2</v>
      </c>
      <c r="O4602">
        <v>2</v>
      </c>
      <c r="P4602" t="s">
        <v>24</v>
      </c>
      <c r="Q4602" t="str">
        <f t="shared" si="146"/>
        <v>never smoked</v>
      </c>
      <c r="Z4602">
        <v>2</v>
      </c>
      <c r="AA4602" s="8">
        <v>0</v>
      </c>
      <c r="AB4602">
        <v>65.84</v>
      </c>
      <c r="AC4602">
        <v>16.100000000000001</v>
      </c>
    </row>
    <row r="4603" spans="14:29" x14ac:dyDescent="0.35">
      <c r="N4603">
        <f t="shared" si="145"/>
        <v>3.7</v>
      </c>
      <c r="O4603">
        <v>36</v>
      </c>
      <c r="P4603" t="s">
        <v>21</v>
      </c>
      <c r="Q4603" t="str">
        <f t="shared" si="146"/>
        <v>never smoked</v>
      </c>
      <c r="Z4603">
        <v>36</v>
      </c>
      <c r="AA4603" s="8">
        <v>0</v>
      </c>
      <c r="AB4603">
        <v>106.73</v>
      </c>
      <c r="AC4603">
        <v>25.1</v>
      </c>
    </row>
    <row r="4604" spans="14:29" x14ac:dyDescent="0.35">
      <c r="N4604">
        <f t="shared" si="145"/>
        <v>2.9</v>
      </c>
      <c r="O4604">
        <v>30</v>
      </c>
      <c r="P4604" t="s">
        <v>24</v>
      </c>
      <c r="Q4604" t="str">
        <f t="shared" si="146"/>
        <v>smokes</v>
      </c>
      <c r="Z4604">
        <v>30</v>
      </c>
      <c r="AA4604" s="8">
        <v>0</v>
      </c>
      <c r="AB4604">
        <v>106.03</v>
      </c>
      <c r="AC4604">
        <v>26.7</v>
      </c>
    </row>
    <row r="4605" spans="14:29" x14ac:dyDescent="0.35">
      <c r="N4605">
        <f t="shared" si="145"/>
        <v>3</v>
      </c>
      <c r="O4605">
        <v>31</v>
      </c>
      <c r="P4605" t="s">
        <v>16</v>
      </c>
      <c r="Q4605" t="str">
        <f t="shared" si="146"/>
        <v>formerly smoked</v>
      </c>
      <c r="Z4605">
        <v>31</v>
      </c>
      <c r="AA4605" s="8">
        <v>0</v>
      </c>
      <c r="AB4605">
        <v>80.88</v>
      </c>
      <c r="AC4605">
        <v>29.3</v>
      </c>
    </row>
    <row r="4606" spans="14:29" x14ac:dyDescent="0.35">
      <c r="N4606">
        <f t="shared" si="145"/>
        <v>1.4000000000000001</v>
      </c>
      <c r="O4606">
        <v>16</v>
      </c>
      <c r="P4606" t="s">
        <v>21</v>
      </c>
      <c r="Q4606" t="str">
        <f t="shared" si="146"/>
        <v>never smoked</v>
      </c>
      <c r="Z4606">
        <v>16</v>
      </c>
      <c r="AA4606" s="8">
        <v>0</v>
      </c>
      <c r="AB4606">
        <v>140.1</v>
      </c>
      <c r="AC4606">
        <v>38.700000000000003</v>
      </c>
    </row>
    <row r="4607" spans="14:29" x14ac:dyDescent="0.35">
      <c r="N4607">
        <f t="shared" si="145"/>
        <v>7</v>
      </c>
      <c r="O4607">
        <v>58</v>
      </c>
      <c r="P4607" t="s">
        <v>16</v>
      </c>
      <c r="Q4607" t="str">
        <f t="shared" si="146"/>
        <v>formerly smoked</v>
      </c>
      <c r="Z4607">
        <v>58</v>
      </c>
      <c r="AA4607" s="8">
        <v>0</v>
      </c>
      <c r="AB4607">
        <v>127.4</v>
      </c>
      <c r="AC4607">
        <v>35.799999999999997</v>
      </c>
    </row>
    <row r="4608" spans="14:29" x14ac:dyDescent="0.35">
      <c r="N4608">
        <f t="shared" si="145"/>
        <v>1.7000000000000002</v>
      </c>
      <c r="O4608">
        <v>19</v>
      </c>
      <c r="P4608" t="s">
        <v>21</v>
      </c>
      <c r="Q4608" t="str">
        <f t="shared" si="146"/>
        <v>never smoked</v>
      </c>
      <c r="Z4608">
        <v>19</v>
      </c>
      <c r="AA4608" s="8">
        <v>0</v>
      </c>
      <c r="AB4608">
        <v>87.72</v>
      </c>
      <c r="AC4608">
        <v>21.7</v>
      </c>
    </row>
    <row r="4609" spans="14:29" x14ac:dyDescent="0.35">
      <c r="N4609">
        <f t="shared" si="145"/>
        <v>5.2</v>
      </c>
      <c r="O4609">
        <v>47</v>
      </c>
      <c r="P4609" t="s">
        <v>16</v>
      </c>
      <c r="Q4609" t="str">
        <f t="shared" si="146"/>
        <v>formerly smoked</v>
      </c>
      <c r="Z4609">
        <v>47</v>
      </c>
      <c r="AA4609" s="8">
        <v>0</v>
      </c>
      <c r="AB4609">
        <v>58.23</v>
      </c>
      <c r="AC4609">
        <v>31.4</v>
      </c>
    </row>
    <row r="4610" spans="14:29" x14ac:dyDescent="0.35">
      <c r="N4610">
        <f t="shared" si="145"/>
        <v>7.1</v>
      </c>
      <c r="O4610">
        <v>59</v>
      </c>
      <c r="P4610" t="s">
        <v>16</v>
      </c>
      <c r="Q4610" t="str">
        <f t="shared" si="146"/>
        <v>formerly smoked</v>
      </c>
      <c r="Z4610">
        <v>59</v>
      </c>
      <c r="AA4610" s="8">
        <v>0</v>
      </c>
      <c r="AB4610">
        <v>69.37</v>
      </c>
      <c r="AC4610">
        <v>26.9</v>
      </c>
    </row>
    <row r="4611" spans="14:29" x14ac:dyDescent="0.35">
      <c r="N4611">
        <f t="shared" ref="N4611:N4674" si="147">_xlfn.PERCENTRANK.EXC(O:O,O4611,2)*10</f>
        <v>4.2</v>
      </c>
      <c r="O4611">
        <v>40</v>
      </c>
      <c r="P4611" t="s">
        <v>21</v>
      </c>
      <c r="Q4611" t="str">
        <f t="shared" ref="Q4611:Q4674" si="148">IF(P4611="Unknown",IF(N4611&gt;=7,"formerly smoked",IF(N4611&gt;=2,"smokes","never smoked")),P4611)</f>
        <v>never smoked</v>
      </c>
      <c r="Z4611">
        <v>40</v>
      </c>
      <c r="AA4611" s="8">
        <v>0</v>
      </c>
      <c r="AB4611">
        <v>58.64</v>
      </c>
      <c r="AC4611">
        <v>33</v>
      </c>
    </row>
    <row r="4612" spans="14:29" x14ac:dyDescent="0.35">
      <c r="N4612">
        <f t="shared" si="147"/>
        <v>2.5</v>
      </c>
      <c r="O4612">
        <v>26</v>
      </c>
      <c r="P4612" t="s">
        <v>22</v>
      </c>
      <c r="Q4612" t="str">
        <f t="shared" si="148"/>
        <v>smokes</v>
      </c>
      <c r="Z4612">
        <v>26</v>
      </c>
      <c r="AA4612" s="8">
        <v>0</v>
      </c>
      <c r="AB4612">
        <v>59.67</v>
      </c>
      <c r="AC4612">
        <v>24.5</v>
      </c>
    </row>
    <row r="4613" spans="14:29" x14ac:dyDescent="0.35">
      <c r="N4613">
        <f t="shared" si="147"/>
        <v>1.5</v>
      </c>
      <c r="O4613">
        <v>17</v>
      </c>
      <c r="P4613" t="s">
        <v>21</v>
      </c>
      <c r="Q4613" t="str">
        <f t="shared" si="148"/>
        <v>never smoked</v>
      </c>
      <c r="Z4613">
        <v>17</v>
      </c>
      <c r="AA4613" s="8">
        <v>0</v>
      </c>
      <c r="AB4613">
        <v>78.08</v>
      </c>
      <c r="AC4613">
        <v>44.9</v>
      </c>
    </row>
    <row r="4614" spans="14:29" x14ac:dyDescent="0.35">
      <c r="N4614">
        <f t="shared" si="147"/>
        <v>2.9</v>
      </c>
      <c r="O4614">
        <v>30</v>
      </c>
      <c r="P4614" t="s">
        <v>21</v>
      </c>
      <c r="Q4614" t="str">
        <f t="shared" si="148"/>
        <v>never smoked</v>
      </c>
      <c r="Z4614">
        <v>30</v>
      </c>
      <c r="AA4614" s="8">
        <v>0</v>
      </c>
      <c r="AB4614">
        <v>105.08</v>
      </c>
      <c r="AC4614">
        <v>25.5</v>
      </c>
    </row>
    <row r="4615" spans="14:29" x14ac:dyDescent="0.35">
      <c r="N4615">
        <f t="shared" si="147"/>
        <v>1.7000000000000002</v>
      </c>
      <c r="O4615">
        <v>19</v>
      </c>
      <c r="P4615" t="s">
        <v>21</v>
      </c>
      <c r="Q4615" t="str">
        <f t="shared" si="148"/>
        <v>never smoked</v>
      </c>
      <c r="Z4615">
        <v>19</v>
      </c>
      <c r="AA4615" s="8">
        <v>0</v>
      </c>
      <c r="AB4615">
        <v>89.3</v>
      </c>
      <c r="AC4615">
        <v>22.1</v>
      </c>
    </row>
    <row r="4616" spans="14:29" x14ac:dyDescent="0.35">
      <c r="N4616">
        <f t="shared" si="147"/>
        <v>9.2000000000000011</v>
      </c>
      <c r="O4616">
        <v>78</v>
      </c>
      <c r="P4616" t="s">
        <v>24</v>
      </c>
      <c r="Q4616" t="str">
        <f t="shared" si="148"/>
        <v>formerly smoked</v>
      </c>
      <c r="Z4616">
        <v>78</v>
      </c>
      <c r="AA4616" s="8">
        <v>0</v>
      </c>
      <c r="AB4616">
        <v>61.38</v>
      </c>
      <c r="AC4616">
        <v>24.3</v>
      </c>
    </row>
    <row r="4617" spans="14:29" x14ac:dyDescent="0.35">
      <c r="N4617">
        <f t="shared" si="147"/>
        <v>6.5</v>
      </c>
      <c r="O4617">
        <v>55</v>
      </c>
      <c r="P4617" t="s">
        <v>16</v>
      </c>
      <c r="Q4617" t="str">
        <f t="shared" si="148"/>
        <v>formerly smoked</v>
      </c>
      <c r="Z4617">
        <v>55</v>
      </c>
      <c r="AA4617" s="8">
        <v>0</v>
      </c>
      <c r="AB4617">
        <v>56.11</v>
      </c>
      <c r="AC4617">
        <v>32.4</v>
      </c>
    </row>
    <row r="4618" spans="14:29" x14ac:dyDescent="0.35">
      <c r="N4618">
        <f t="shared" si="147"/>
        <v>7.1</v>
      </c>
      <c r="O4618">
        <v>59</v>
      </c>
      <c r="P4618" t="s">
        <v>24</v>
      </c>
      <c r="Q4618" t="str">
        <f t="shared" si="148"/>
        <v>formerly smoked</v>
      </c>
      <c r="Z4618">
        <v>59</v>
      </c>
      <c r="AA4618" s="8">
        <v>0</v>
      </c>
      <c r="AB4618">
        <v>223.16</v>
      </c>
      <c r="AC4618">
        <v>28.1</v>
      </c>
    </row>
    <row r="4619" spans="14:29" x14ac:dyDescent="0.35">
      <c r="N4619">
        <f t="shared" si="147"/>
        <v>6.8000000000000007</v>
      </c>
      <c r="O4619">
        <v>57</v>
      </c>
      <c r="P4619" t="s">
        <v>16</v>
      </c>
      <c r="Q4619" t="str">
        <f t="shared" si="148"/>
        <v>formerly smoked</v>
      </c>
      <c r="Z4619">
        <v>57</v>
      </c>
      <c r="AA4619" s="8">
        <v>0</v>
      </c>
      <c r="AB4619">
        <v>75.53</v>
      </c>
      <c r="AC4619">
        <v>33.1</v>
      </c>
    </row>
    <row r="4620" spans="14:29" x14ac:dyDescent="0.35">
      <c r="N4620">
        <f t="shared" si="147"/>
        <v>3.3000000000000003</v>
      </c>
      <c r="O4620">
        <v>33</v>
      </c>
      <c r="P4620" t="s">
        <v>21</v>
      </c>
      <c r="Q4620" t="str">
        <f t="shared" si="148"/>
        <v>never smoked</v>
      </c>
      <c r="Z4620">
        <v>33</v>
      </c>
      <c r="AA4620" s="8">
        <v>0</v>
      </c>
      <c r="AB4620">
        <v>107.47</v>
      </c>
      <c r="AC4620">
        <v>26.7</v>
      </c>
    </row>
    <row r="4621" spans="14:29" x14ac:dyDescent="0.35">
      <c r="N4621">
        <f t="shared" si="147"/>
        <v>3.5999999999999996</v>
      </c>
      <c r="O4621">
        <v>35</v>
      </c>
      <c r="P4621" t="s">
        <v>24</v>
      </c>
      <c r="Q4621" t="str">
        <f t="shared" si="148"/>
        <v>smokes</v>
      </c>
      <c r="Z4621">
        <v>35</v>
      </c>
      <c r="AA4621" s="8">
        <v>0</v>
      </c>
      <c r="AB4621">
        <v>76</v>
      </c>
      <c r="AC4621">
        <v>37.9</v>
      </c>
    </row>
    <row r="4622" spans="14:29" x14ac:dyDescent="0.35">
      <c r="N4622">
        <f t="shared" si="147"/>
        <v>3.2</v>
      </c>
      <c r="O4622">
        <v>32</v>
      </c>
      <c r="P4622" t="s">
        <v>21</v>
      </c>
      <c r="Q4622" t="str">
        <f t="shared" si="148"/>
        <v>never smoked</v>
      </c>
      <c r="Z4622">
        <v>32</v>
      </c>
      <c r="AA4622" s="8">
        <v>0</v>
      </c>
      <c r="AB4622">
        <v>90.28</v>
      </c>
      <c r="AC4622">
        <v>39.6</v>
      </c>
    </row>
    <row r="4623" spans="14:29" x14ac:dyDescent="0.35">
      <c r="N4623">
        <f t="shared" si="147"/>
        <v>6.5</v>
      </c>
      <c r="O4623">
        <v>55</v>
      </c>
      <c r="P4623" t="s">
        <v>21</v>
      </c>
      <c r="Q4623" t="str">
        <f t="shared" si="148"/>
        <v>never smoked</v>
      </c>
      <c r="Z4623">
        <v>55</v>
      </c>
      <c r="AA4623" s="8">
        <v>0</v>
      </c>
      <c r="AB4623">
        <v>65.22</v>
      </c>
      <c r="AC4623">
        <v>19.8</v>
      </c>
    </row>
    <row r="4624" spans="14:29" x14ac:dyDescent="0.35">
      <c r="N4624">
        <f t="shared" si="147"/>
        <v>2.7</v>
      </c>
      <c r="O4624">
        <v>28</v>
      </c>
      <c r="P4624" t="s">
        <v>24</v>
      </c>
      <c r="Q4624" t="str">
        <f t="shared" si="148"/>
        <v>smokes</v>
      </c>
      <c r="Z4624">
        <v>28</v>
      </c>
      <c r="AA4624" s="8">
        <v>0</v>
      </c>
      <c r="AB4624">
        <v>86.24</v>
      </c>
      <c r="AC4624">
        <v>30</v>
      </c>
    </row>
    <row r="4625" spans="14:29" x14ac:dyDescent="0.35">
      <c r="N4625">
        <f t="shared" si="147"/>
        <v>2.4</v>
      </c>
      <c r="O4625">
        <v>25</v>
      </c>
      <c r="P4625" t="s">
        <v>21</v>
      </c>
      <c r="Q4625" t="str">
        <f t="shared" si="148"/>
        <v>never smoked</v>
      </c>
      <c r="Z4625">
        <v>25</v>
      </c>
      <c r="AA4625" s="8">
        <v>0</v>
      </c>
      <c r="AB4625">
        <v>166.38</v>
      </c>
      <c r="AC4625">
        <v>23.1</v>
      </c>
    </row>
    <row r="4626" spans="14:29" x14ac:dyDescent="0.35">
      <c r="N4626">
        <f t="shared" si="147"/>
        <v>4.9000000000000004</v>
      </c>
      <c r="O4626">
        <v>45</v>
      </c>
      <c r="P4626" t="s">
        <v>24</v>
      </c>
      <c r="Q4626" t="str">
        <f t="shared" si="148"/>
        <v>smokes</v>
      </c>
      <c r="Z4626">
        <v>45</v>
      </c>
      <c r="AA4626" s="8">
        <v>0</v>
      </c>
      <c r="AB4626">
        <v>78.91</v>
      </c>
      <c r="AC4626">
        <v>34.299999999999997</v>
      </c>
    </row>
    <row r="4627" spans="14:29" x14ac:dyDescent="0.35">
      <c r="N4627">
        <f t="shared" si="147"/>
        <v>3.4000000000000004</v>
      </c>
      <c r="O4627">
        <v>34</v>
      </c>
      <c r="P4627" t="s">
        <v>24</v>
      </c>
      <c r="Q4627" t="str">
        <f t="shared" si="148"/>
        <v>smokes</v>
      </c>
      <c r="Z4627">
        <v>34</v>
      </c>
      <c r="AA4627" s="8">
        <v>0</v>
      </c>
      <c r="AB4627">
        <v>226.28</v>
      </c>
      <c r="AC4627">
        <v>38.4</v>
      </c>
    </row>
    <row r="4628" spans="14:29" x14ac:dyDescent="0.35">
      <c r="N4628">
        <f t="shared" si="147"/>
        <v>3.3000000000000003</v>
      </c>
      <c r="O4628">
        <v>33</v>
      </c>
      <c r="P4628" t="s">
        <v>22</v>
      </c>
      <c r="Q4628" t="str">
        <f t="shared" si="148"/>
        <v>smokes</v>
      </c>
      <c r="Z4628">
        <v>33</v>
      </c>
      <c r="AA4628" s="8">
        <v>0</v>
      </c>
      <c r="AB4628">
        <v>90.73</v>
      </c>
      <c r="AC4628">
        <v>32.799999999999997</v>
      </c>
    </row>
    <row r="4629" spans="14:29" x14ac:dyDescent="0.35">
      <c r="N4629">
        <f t="shared" si="147"/>
        <v>7.9</v>
      </c>
      <c r="O4629">
        <v>65</v>
      </c>
      <c r="P4629" t="s">
        <v>21</v>
      </c>
      <c r="Q4629" t="str">
        <f t="shared" si="148"/>
        <v>never smoked</v>
      </c>
      <c r="Z4629">
        <v>65</v>
      </c>
      <c r="AA4629" s="8">
        <v>0</v>
      </c>
      <c r="AB4629">
        <v>172.86</v>
      </c>
      <c r="AC4629">
        <v>34.4</v>
      </c>
    </row>
    <row r="4630" spans="14:29" x14ac:dyDescent="0.35">
      <c r="N4630">
        <f t="shared" si="147"/>
        <v>7.5</v>
      </c>
      <c r="O4630">
        <v>62</v>
      </c>
      <c r="P4630" t="s">
        <v>21</v>
      </c>
      <c r="Q4630" t="str">
        <f t="shared" si="148"/>
        <v>never smoked</v>
      </c>
      <c r="Z4630">
        <v>62</v>
      </c>
      <c r="AA4630" s="8">
        <v>0</v>
      </c>
      <c r="AB4630">
        <v>213.92</v>
      </c>
      <c r="AC4630">
        <v>44.6</v>
      </c>
    </row>
    <row r="4631" spans="14:29" x14ac:dyDescent="0.35">
      <c r="N4631">
        <f t="shared" si="147"/>
        <v>3.7</v>
      </c>
      <c r="O4631">
        <v>36</v>
      </c>
      <c r="P4631" t="s">
        <v>21</v>
      </c>
      <c r="Q4631" t="str">
        <f t="shared" si="148"/>
        <v>never smoked</v>
      </c>
      <c r="Z4631">
        <v>36</v>
      </c>
      <c r="AA4631" s="8">
        <v>0</v>
      </c>
      <c r="AB4631">
        <v>92.23</v>
      </c>
      <c r="AC4631">
        <v>32.799999999999997</v>
      </c>
    </row>
    <row r="4632" spans="14:29" x14ac:dyDescent="0.35">
      <c r="N4632">
        <f t="shared" si="147"/>
        <v>3</v>
      </c>
      <c r="O4632">
        <v>31</v>
      </c>
      <c r="P4632" t="s">
        <v>21</v>
      </c>
      <c r="Q4632" t="str">
        <f t="shared" si="148"/>
        <v>never smoked</v>
      </c>
      <c r="Z4632">
        <v>31</v>
      </c>
      <c r="AA4632" s="8">
        <v>0</v>
      </c>
      <c r="AB4632">
        <v>79.81</v>
      </c>
      <c r="AC4632">
        <v>26.4</v>
      </c>
    </row>
    <row r="4633" spans="14:29" x14ac:dyDescent="0.35">
      <c r="N4633">
        <f t="shared" si="147"/>
        <v>6.3</v>
      </c>
      <c r="O4633">
        <v>54</v>
      </c>
      <c r="P4633" t="s">
        <v>24</v>
      </c>
      <c r="Q4633" t="str">
        <f t="shared" si="148"/>
        <v>smokes</v>
      </c>
      <c r="Z4633">
        <v>54</v>
      </c>
      <c r="AA4633" s="8">
        <v>0</v>
      </c>
      <c r="AB4633">
        <v>81.78</v>
      </c>
      <c r="AC4633">
        <v>27.3</v>
      </c>
    </row>
    <row r="4634" spans="14:29" x14ac:dyDescent="0.35">
      <c r="N4634">
        <f t="shared" si="147"/>
        <v>6.1</v>
      </c>
      <c r="O4634">
        <v>53</v>
      </c>
      <c r="P4634" t="s">
        <v>21</v>
      </c>
      <c r="Q4634" t="str">
        <f t="shared" si="148"/>
        <v>never smoked</v>
      </c>
      <c r="Z4634">
        <v>53</v>
      </c>
      <c r="AA4634" s="8">
        <v>0</v>
      </c>
      <c r="AB4634">
        <v>102</v>
      </c>
      <c r="AC4634">
        <v>32.4</v>
      </c>
    </row>
    <row r="4635" spans="14:29" x14ac:dyDescent="0.35">
      <c r="N4635">
        <f t="shared" si="147"/>
        <v>4.8</v>
      </c>
      <c r="O4635">
        <v>44</v>
      </c>
      <c r="P4635" t="s">
        <v>22</v>
      </c>
      <c r="Q4635" t="str">
        <f t="shared" si="148"/>
        <v>smokes</v>
      </c>
      <c r="Z4635">
        <v>44</v>
      </c>
      <c r="AA4635" s="8">
        <v>0</v>
      </c>
      <c r="AB4635">
        <v>68.42</v>
      </c>
      <c r="AC4635">
        <v>43.2</v>
      </c>
    </row>
    <row r="4636" spans="14:29" x14ac:dyDescent="0.35">
      <c r="N4636">
        <f t="shared" si="147"/>
        <v>9.1</v>
      </c>
      <c r="O4636">
        <v>77</v>
      </c>
      <c r="P4636" t="s">
        <v>24</v>
      </c>
      <c r="Q4636" t="str">
        <f t="shared" si="148"/>
        <v>formerly smoked</v>
      </c>
      <c r="Z4636">
        <v>77</v>
      </c>
      <c r="AA4636" s="8">
        <v>0</v>
      </c>
      <c r="AB4636">
        <v>94.68</v>
      </c>
      <c r="AC4636">
        <v>33.6</v>
      </c>
    </row>
    <row r="4637" spans="14:29" x14ac:dyDescent="0.35">
      <c r="N4637">
        <f t="shared" si="147"/>
        <v>8.1999999999999993</v>
      </c>
      <c r="O4637">
        <v>67</v>
      </c>
      <c r="P4637" t="s">
        <v>24</v>
      </c>
      <c r="Q4637" t="str">
        <f t="shared" si="148"/>
        <v>formerly smoked</v>
      </c>
      <c r="Z4637">
        <v>67</v>
      </c>
      <c r="AA4637" s="8">
        <v>0</v>
      </c>
      <c r="AB4637">
        <v>125.33</v>
      </c>
      <c r="AC4637">
        <v>26.4</v>
      </c>
    </row>
    <row r="4638" spans="14:29" x14ac:dyDescent="0.35">
      <c r="N4638">
        <f t="shared" si="147"/>
        <v>5.3000000000000007</v>
      </c>
      <c r="O4638">
        <v>48</v>
      </c>
      <c r="P4638" t="s">
        <v>21</v>
      </c>
      <c r="Q4638" t="str">
        <f t="shared" si="148"/>
        <v>never smoked</v>
      </c>
      <c r="Z4638">
        <v>48</v>
      </c>
      <c r="AA4638" s="8">
        <v>0</v>
      </c>
      <c r="AB4638">
        <v>212.19</v>
      </c>
      <c r="AC4638">
        <v>46.9</v>
      </c>
    </row>
    <row r="4639" spans="14:29" x14ac:dyDescent="0.35">
      <c r="N4639">
        <f t="shared" si="147"/>
        <v>4.5</v>
      </c>
      <c r="O4639">
        <v>42</v>
      </c>
      <c r="P4639" t="s">
        <v>16</v>
      </c>
      <c r="Q4639" t="str">
        <f t="shared" si="148"/>
        <v>formerly smoked</v>
      </c>
      <c r="Z4639">
        <v>42</v>
      </c>
      <c r="AA4639" s="8">
        <v>0</v>
      </c>
      <c r="AB4639">
        <v>89</v>
      </c>
      <c r="AC4639">
        <v>36.299999999999997</v>
      </c>
    </row>
    <row r="4640" spans="14:29" x14ac:dyDescent="0.35">
      <c r="N4640">
        <f t="shared" si="147"/>
        <v>8.6999999999999993</v>
      </c>
      <c r="O4640">
        <v>72</v>
      </c>
      <c r="P4640" t="s">
        <v>16</v>
      </c>
      <c r="Q4640" t="str">
        <f t="shared" si="148"/>
        <v>formerly smoked</v>
      </c>
      <c r="Z4640">
        <v>72</v>
      </c>
      <c r="AA4640" s="8">
        <v>0</v>
      </c>
      <c r="AB4640">
        <v>60.98</v>
      </c>
      <c r="AC4640">
        <v>34.9</v>
      </c>
    </row>
    <row r="4641" spans="14:29" x14ac:dyDescent="0.35">
      <c r="N4641">
        <f t="shared" si="147"/>
        <v>5.5</v>
      </c>
      <c r="O4641">
        <v>49</v>
      </c>
      <c r="P4641" t="s">
        <v>22</v>
      </c>
      <c r="Q4641" t="str">
        <f t="shared" si="148"/>
        <v>smokes</v>
      </c>
      <c r="Z4641">
        <v>49</v>
      </c>
      <c r="AA4641" s="8">
        <v>0</v>
      </c>
      <c r="AB4641">
        <v>58.19</v>
      </c>
      <c r="AC4641">
        <v>29.6</v>
      </c>
    </row>
    <row r="4642" spans="14:29" x14ac:dyDescent="0.35">
      <c r="N4642">
        <f t="shared" si="147"/>
        <v>0.1</v>
      </c>
      <c r="O4642">
        <v>1.32</v>
      </c>
      <c r="P4642" t="s">
        <v>24</v>
      </c>
      <c r="Q4642" t="str">
        <f t="shared" si="148"/>
        <v>never smoked</v>
      </c>
      <c r="Z4642">
        <v>1.32</v>
      </c>
      <c r="AA4642" s="8">
        <v>0</v>
      </c>
      <c r="AB4642">
        <v>67.680000000000007</v>
      </c>
      <c r="AC4642">
        <v>16.5</v>
      </c>
    </row>
    <row r="4643" spans="14:29" x14ac:dyDescent="0.35">
      <c r="N4643">
        <f t="shared" si="147"/>
        <v>4.9000000000000004</v>
      </c>
      <c r="O4643">
        <v>45</v>
      </c>
      <c r="P4643" t="s">
        <v>24</v>
      </c>
      <c r="Q4643" t="str">
        <f t="shared" si="148"/>
        <v>smokes</v>
      </c>
      <c r="Z4643">
        <v>45</v>
      </c>
      <c r="AA4643" s="8">
        <v>0</v>
      </c>
      <c r="AB4643">
        <v>84.99</v>
      </c>
      <c r="AC4643">
        <v>35.4</v>
      </c>
    </row>
    <row r="4644" spans="14:29" x14ac:dyDescent="0.35">
      <c r="N4644">
        <f t="shared" si="147"/>
        <v>7.7</v>
      </c>
      <c r="O4644">
        <v>63</v>
      </c>
      <c r="P4644" t="s">
        <v>21</v>
      </c>
      <c r="Q4644" t="str">
        <f t="shared" si="148"/>
        <v>never smoked</v>
      </c>
      <c r="Z4644">
        <v>63</v>
      </c>
      <c r="AA4644" s="8">
        <v>0</v>
      </c>
      <c r="AB4644">
        <v>62.13</v>
      </c>
      <c r="AC4644">
        <v>23.6</v>
      </c>
    </row>
    <row r="4645" spans="14:29" x14ac:dyDescent="0.35">
      <c r="N4645">
        <f t="shared" si="147"/>
        <v>3.3000000000000003</v>
      </c>
      <c r="O4645">
        <v>33</v>
      </c>
      <c r="P4645" t="s">
        <v>21</v>
      </c>
      <c r="Q4645" t="str">
        <f t="shared" si="148"/>
        <v>never smoked</v>
      </c>
      <c r="Z4645">
        <v>33</v>
      </c>
      <c r="AA4645" s="8">
        <v>0</v>
      </c>
      <c r="AB4645">
        <v>57.1</v>
      </c>
      <c r="AC4645">
        <v>33.1</v>
      </c>
    </row>
    <row r="4646" spans="14:29" x14ac:dyDescent="0.35">
      <c r="N4646">
        <f t="shared" si="147"/>
        <v>3.2</v>
      </c>
      <c r="O4646">
        <v>32</v>
      </c>
      <c r="P4646" t="s">
        <v>22</v>
      </c>
      <c r="Q4646" t="str">
        <f t="shared" si="148"/>
        <v>smokes</v>
      </c>
      <c r="Z4646">
        <v>32</v>
      </c>
      <c r="AA4646" s="8">
        <v>0</v>
      </c>
      <c r="AB4646">
        <v>97.95</v>
      </c>
      <c r="AC4646">
        <v>40.200000000000003</v>
      </c>
    </row>
    <row r="4647" spans="14:29" x14ac:dyDescent="0.35">
      <c r="N4647">
        <f t="shared" si="147"/>
        <v>0</v>
      </c>
      <c r="O4647">
        <v>0.48</v>
      </c>
      <c r="P4647" t="s">
        <v>24</v>
      </c>
      <c r="Q4647" t="str">
        <f t="shared" si="148"/>
        <v>never smoked</v>
      </c>
      <c r="Z4647">
        <v>0.48</v>
      </c>
      <c r="AA4647" s="8">
        <v>0</v>
      </c>
      <c r="AB4647">
        <v>94.06</v>
      </c>
      <c r="AC4647">
        <v>14.8</v>
      </c>
    </row>
    <row r="4648" spans="14:29" x14ac:dyDescent="0.35">
      <c r="N4648">
        <f t="shared" si="147"/>
        <v>7.7</v>
      </c>
      <c r="O4648">
        <v>63</v>
      </c>
      <c r="P4648" t="s">
        <v>24</v>
      </c>
      <c r="Q4648" t="str">
        <f t="shared" si="148"/>
        <v>formerly smoked</v>
      </c>
      <c r="Z4648">
        <v>63</v>
      </c>
      <c r="AA4648" s="8">
        <v>0</v>
      </c>
      <c r="AB4648">
        <v>93.88</v>
      </c>
      <c r="AC4648">
        <v>34.799999999999997</v>
      </c>
    </row>
    <row r="4649" spans="14:29" x14ac:dyDescent="0.35">
      <c r="N4649">
        <f t="shared" si="147"/>
        <v>8.5</v>
      </c>
      <c r="O4649">
        <v>70</v>
      </c>
      <c r="P4649" t="s">
        <v>16</v>
      </c>
      <c r="Q4649" t="str">
        <f t="shared" si="148"/>
        <v>formerly smoked</v>
      </c>
      <c r="Z4649">
        <v>70</v>
      </c>
      <c r="AA4649" s="8">
        <v>0</v>
      </c>
      <c r="AB4649">
        <v>90.3</v>
      </c>
      <c r="AC4649">
        <v>33.5</v>
      </c>
    </row>
    <row r="4650" spans="14:29" x14ac:dyDescent="0.35">
      <c r="N4650">
        <f t="shared" si="147"/>
        <v>6.8000000000000007</v>
      </c>
      <c r="O4650">
        <v>57</v>
      </c>
      <c r="P4650" t="s">
        <v>21</v>
      </c>
      <c r="Q4650" t="str">
        <f t="shared" si="148"/>
        <v>never smoked</v>
      </c>
      <c r="Z4650">
        <v>57</v>
      </c>
      <c r="AA4650" s="8">
        <v>0</v>
      </c>
      <c r="AB4650">
        <v>83.14</v>
      </c>
      <c r="AC4650">
        <v>31.9</v>
      </c>
    </row>
    <row r="4651" spans="14:29" x14ac:dyDescent="0.35">
      <c r="N4651">
        <f t="shared" si="147"/>
        <v>0.70000000000000007</v>
      </c>
      <c r="O4651">
        <v>8</v>
      </c>
      <c r="P4651" t="s">
        <v>24</v>
      </c>
      <c r="Q4651" t="str">
        <f t="shared" si="148"/>
        <v>never smoked</v>
      </c>
      <c r="Z4651">
        <v>8</v>
      </c>
      <c r="AA4651" s="8">
        <v>0</v>
      </c>
      <c r="AB4651">
        <v>118.66</v>
      </c>
      <c r="AC4651">
        <v>16.100000000000001</v>
      </c>
    </row>
    <row r="4652" spans="14:29" x14ac:dyDescent="0.35">
      <c r="N4652">
        <f t="shared" si="147"/>
        <v>6.3</v>
      </c>
      <c r="O4652">
        <v>54</v>
      </c>
      <c r="P4652" t="s">
        <v>16</v>
      </c>
      <c r="Q4652" t="str">
        <f t="shared" si="148"/>
        <v>formerly smoked</v>
      </c>
      <c r="Z4652">
        <v>54</v>
      </c>
      <c r="AA4652" s="8">
        <v>0</v>
      </c>
      <c r="AB4652">
        <v>100.47</v>
      </c>
      <c r="AC4652">
        <v>50.2</v>
      </c>
    </row>
    <row r="4653" spans="14:29" x14ac:dyDescent="0.35">
      <c r="N4653">
        <f t="shared" si="147"/>
        <v>3.8</v>
      </c>
      <c r="O4653">
        <v>37</v>
      </c>
      <c r="P4653" t="s">
        <v>24</v>
      </c>
      <c r="Q4653" t="str">
        <f t="shared" si="148"/>
        <v>smokes</v>
      </c>
      <c r="Z4653">
        <v>37</v>
      </c>
      <c r="AA4653" s="8">
        <v>0</v>
      </c>
      <c r="AB4653">
        <v>90.78</v>
      </c>
      <c r="AC4653">
        <v>35.9</v>
      </c>
    </row>
    <row r="4654" spans="14:29" x14ac:dyDescent="0.35">
      <c r="N4654">
        <f t="shared" si="147"/>
        <v>7.1</v>
      </c>
      <c r="O4654">
        <v>59</v>
      </c>
      <c r="P4654" t="s">
        <v>16</v>
      </c>
      <c r="Q4654" t="str">
        <f t="shared" si="148"/>
        <v>formerly smoked</v>
      </c>
      <c r="Z4654">
        <v>59</v>
      </c>
      <c r="AA4654" s="8">
        <v>0</v>
      </c>
      <c r="AB4654">
        <v>66.459999999999994</v>
      </c>
      <c r="AC4654">
        <v>39.6</v>
      </c>
    </row>
    <row r="4655" spans="14:29" x14ac:dyDescent="0.35">
      <c r="N4655">
        <f t="shared" si="147"/>
        <v>9.2000000000000011</v>
      </c>
      <c r="O4655">
        <v>78</v>
      </c>
      <c r="P4655" t="s">
        <v>16</v>
      </c>
      <c r="Q4655" t="str">
        <f t="shared" si="148"/>
        <v>formerly smoked</v>
      </c>
      <c r="Z4655">
        <v>78</v>
      </c>
      <c r="AA4655" s="8">
        <v>0</v>
      </c>
      <c r="AB4655">
        <v>73.56</v>
      </c>
      <c r="AC4655">
        <v>27.5</v>
      </c>
    </row>
    <row r="4656" spans="14:29" x14ac:dyDescent="0.35">
      <c r="N4656">
        <f t="shared" si="147"/>
        <v>7.1</v>
      </c>
      <c r="O4656">
        <v>59</v>
      </c>
      <c r="P4656" t="s">
        <v>24</v>
      </c>
      <c r="Q4656" t="str">
        <f t="shared" si="148"/>
        <v>formerly smoked</v>
      </c>
      <c r="Z4656">
        <v>59</v>
      </c>
      <c r="AA4656" s="8">
        <v>0</v>
      </c>
      <c r="AB4656">
        <v>200.8</v>
      </c>
      <c r="AC4656">
        <v>32.299999999999997</v>
      </c>
    </row>
    <row r="4657" spans="14:29" x14ac:dyDescent="0.35">
      <c r="N4657">
        <f t="shared" si="147"/>
        <v>0.89999999999999991</v>
      </c>
      <c r="O4657">
        <v>10</v>
      </c>
      <c r="P4657" t="s">
        <v>21</v>
      </c>
      <c r="Q4657" t="str">
        <f t="shared" si="148"/>
        <v>never smoked</v>
      </c>
      <c r="Z4657">
        <v>10</v>
      </c>
      <c r="AA4657" s="8">
        <v>0</v>
      </c>
      <c r="AB4657">
        <v>57.28</v>
      </c>
      <c r="AC4657">
        <v>15.4</v>
      </c>
    </row>
    <row r="4658" spans="14:29" x14ac:dyDescent="0.35">
      <c r="N4658">
        <f t="shared" si="147"/>
        <v>2</v>
      </c>
      <c r="O4658">
        <v>21</v>
      </c>
      <c r="P4658" t="s">
        <v>22</v>
      </c>
      <c r="Q4658" t="str">
        <f t="shared" si="148"/>
        <v>smokes</v>
      </c>
      <c r="Z4658">
        <v>21</v>
      </c>
      <c r="AA4658" s="8">
        <v>0</v>
      </c>
      <c r="AB4658">
        <v>92.87</v>
      </c>
      <c r="AC4658">
        <v>28.4</v>
      </c>
    </row>
    <row r="4659" spans="14:29" x14ac:dyDescent="0.35">
      <c r="N4659">
        <f t="shared" si="147"/>
        <v>0.2</v>
      </c>
      <c r="O4659">
        <v>2</v>
      </c>
      <c r="P4659" t="s">
        <v>24</v>
      </c>
      <c r="Q4659" t="str">
        <f t="shared" si="148"/>
        <v>never smoked</v>
      </c>
      <c r="Z4659">
        <v>2</v>
      </c>
      <c r="AA4659" s="8">
        <v>0</v>
      </c>
      <c r="AB4659">
        <v>96.47</v>
      </c>
      <c r="AC4659">
        <v>19.5</v>
      </c>
    </row>
    <row r="4660" spans="14:29" x14ac:dyDescent="0.35">
      <c r="N4660">
        <f t="shared" si="147"/>
        <v>6.5</v>
      </c>
      <c r="O4660">
        <v>55</v>
      </c>
      <c r="P4660" t="s">
        <v>16</v>
      </c>
      <c r="Q4660" t="str">
        <f t="shared" si="148"/>
        <v>formerly smoked</v>
      </c>
      <c r="Z4660">
        <v>55</v>
      </c>
      <c r="AA4660" s="8">
        <v>0</v>
      </c>
      <c r="AB4660">
        <v>99.44</v>
      </c>
      <c r="AC4660">
        <v>25</v>
      </c>
    </row>
    <row r="4661" spans="14:29" x14ac:dyDescent="0.35">
      <c r="N4661">
        <f t="shared" si="147"/>
        <v>1.7999999999999998</v>
      </c>
      <c r="O4661">
        <v>20</v>
      </c>
      <c r="P4661" t="s">
        <v>22</v>
      </c>
      <c r="Q4661" t="str">
        <f t="shared" si="148"/>
        <v>smokes</v>
      </c>
      <c r="Z4661">
        <v>20</v>
      </c>
      <c r="AA4661" s="8">
        <v>0</v>
      </c>
      <c r="AB4661">
        <v>77.959999999999994</v>
      </c>
      <c r="AC4661">
        <v>26.3</v>
      </c>
    </row>
    <row r="4662" spans="14:29" x14ac:dyDescent="0.35">
      <c r="N4662">
        <f t="shared" si="147"/>
        <v>3.9000000000000004</v>
      </c>
      <c r="O4662">
        <v>38</v>
      </c>
      <c r="P4662" t="s">
        <v>21</v>
      </c>
      <c r="Q4662" t="str">
        <f t="shared" si="148"/>
        <v>never smoked</v>
      </c>
      <c r="Z4662">
        <v>38</v>
      </c>
      <c r="AA4662" s="8">
        <v>0</v>
      </c>
      <c r="AB4662">
        <v>60.13</v>
      </c>
      <c r="AC4662">
        <v>39.6</v>
      </c>
    </row>
    <row r="4663" spans="14:29" x14ac:dyDescent="0.35">
      <c r="N4663">
        <f t="shared" si="147"/>
        <v>3.3000000000000003</v>
      </c>
      <c r="O4663">
        <v>33</v>
      </c>
      <c r="P4663" t="s">
        <v>16</v>
      </c>
      <c r="Q4663" t="str">
        <f t="shared" si="148"/>
        <v>formerly smoked</v>
      </c>
      <c r="Z4663">
        <v>33</v>
      </c>
      <c r="AA4663" s="8">
        <v>0</v>
      </c>
      <c r="AB4663">
        <v>88.17</v>
      </c>
      <c r="AC4663">
        <v>38.6</v>
      </c>
    </row>
    <row r="4664" spans="14:29" x14ac:dyDescent="0.35">
      <c r="N4664">
        <f t="shared" si="147"/>
        <v>1.2</v>
      </c>
      <c r="O4664">
        <v>14</v>
      </c>
      <c r="P4664" t="s">
        <v>21</v>
      </c>
      <c r="Q4664" t="str">
        <f t="shared" si="148"/>
        <v>never smoked</v>
      </c>
      <c r="Z4664">
        <v>14</v>
      </c>
      <c r="AA4664" s="8">
        <v>0</v>
      </c>
      <c r="AB4664">
        <v>84.41</v>
      </c>
      <c r="AC4664">
        <v>33.9</v>
      </c>
    </row>
    <row r="4665" spans="14:29" x14ac:dyDescent="0.35">
      <c r="N4665">
        <f t="shared" si="147"/>
        <v>3.2</v>
      </c>
      <c r="O4665">
        <v>32</v>
      </c>
      <c r="P4665" t="s">
        <v>24</v>
      </c>
      <c r="Q4665" t="str">
        <f t="shared" si="148"/>
        <v>smokes</v>
      </c>
      <c r="Z4665">
        <v>32</v>
      </c>
      <c r="AA4665" s="8">
        <v>0</v>
      </c>
      <c r="AB4665">
        <v>72.34</v>
      </c>
      <c r="AC4665">
        <v>32.200000000000003</v>
      </c>
    </row>
    <row r="4666" spans="14:29" x14ac:dyDescent="0.35">
      <c r="N4666">
        <f t="shared" si="147"/>
        <v>3.2</v>
      </c>
      <c r="O4666">
        <v>32</v>
      </c>
      <c r="P4666" t="s">
        <v>21</v>
      </c>
      <c r="Q4666" t="str">
        <f t="shared" si="148"/>
        <v>never smoked</v>
      </c>
      <c r="Z4666">
        <v>32</v>
      </c>
      <c r="AA4666" s="8">
        <v>0</v>
      </c>
      <c r="AB4666">
        <v>68.72</v>
      </c>
      <c r="AC4666">
        <v>25.1</v>
      </c>
    </row>
    <row r="4667" spans="14:29" x14ac:dyDescent="0.35">
      <c r="N4667">
        <f t="shared" si="147"/>
        <v>8.2999999999999989</v>
      </c>
      <c r="O4667">
        <v>68</v>
      </c>
      <c r="P4667" t="s">
        <v>22</v>
      </c>
      <c r="Q4667" t="str">
        <f t="shared" si="148"/>
        <v>smokes</v>
      </c>
      <c r="Z4667">
        <v>68</v>
      </c>
      <c r="AA4667" s="8">
        <v>0</v>
      </c>
      <c r="AB4667">
        <v>222.58</v>
      </c>
      <c r="AC4667">
        <v>37.4</v>
      </c>
    </row>
    <row r="4668" spans="14:29" x14ac:dyDescent="0.35">
      <c r="N4668">
        <f t="shared" si="147"/>
        <v>8.5</v>
      </c>
      <c r="O4668">
        <v>70</v>
      </c>
      <c r="P4668" t="s">
        <v>16</v>
      </c>
      <c r="Q4668" t="str">
        <f t="shared" si="148"/>
        <v>formerly smoked</v>
      </c>
      <c r="Z4668">
        <v>70</v>
      </c>
      <c r="AA4668" s="8">
        <v>0</v>
      </c>
      <c r="AB4668">
        <v>66.06</v>
      </c>
      <c r="AC4668">
        <v>30.1</v>
      </c>
    </row>
    <row r="4669" spans="14:29" x14ac:dyDescent="0.35">
      <c r="N4669">
        <f t="shared" si="147"/>
        <v>2.3000000000000003</v>
      </c>
      <c r="O4669">
        <v>24</v>
      </c>
      <c r="P4669" t="s">
        <v>16</v>
      </c>
      <c r="Q4669" t="str">
        <f t="shared" si="148"/>
        <v>formerly smoked</v>
      </c>
      <c r="Z4669">
        <v>24</v>
      </c>
      <c r="AA4669" s="8">
        <v>0</v>
      </c>
      <c r="AB4669">
        <v>156.43</v>
      </c>
      <c r="AC4669">
        <v>27</v>
      </c>
    </row>
    <row r="4670" spans="14:29" x14ac:dyDescent="0.35">
      <c r="N4670">
        <f t="shared" si="147"/>
        <v>4.8</v>
      </c>
      <c r="O4670">
        <v>44</v>
      </c>
      <c r="P4670" t="s">
        <v>16</v>
      </c>
      <c r="Q4670" t="str">
        <f t="shared" si="148"/>
        <v>formerly smoked</v>
      </c>
      <c r="Z4670">
        <v>44</v>
      </c>
      <c r="AA4670" s="8">
        <v>0</v>
      </c>
      <c r="AB4670">
        <v>105.76</v>
      </c>
      <c r="AC4670">
        <v>32.4</v>
      </c>
    </row>
    <row r="4671" spans="14:29" x14ac:dyDescent="0.35">
      <c r="N4671">
        <f t="shared" si="147"/>
        <v>4.0999999999999996</v>
      </c>
      <c r="O4671">
        <v>39</v>
      </c>
      <c r="P4671" t="s">
        <v>22</v>
      </c>
      <c r="Q4671" t="str">
        <f t="shared" si="148"/>
        <v>smokes</v>
      </c>
      <c r="Z4671">
        <v>39</v>
      </c>
      <c r="AA4671" s="8">
        <v>0</v>
      </c>
      <c r="AB4671">
        <v>73.069999999999993</v>
      </c>
      <c r="AC4671">
        <v>26.8</v>
      </c>
    </row>
    <row r="4672" spans="14:29" x14ac:dyDescent="0.35">
      <c r="N4672">
        <f t="shared" si="147"/>
        <v>9.6999999999999993</v>
      </c>
      <c r="O4672">
        <v>81</v>
      </c>
      <c r="P4672" t="s">
        <v>21</v>
      </c>
      <c r="Q4672" t="str">
        <f t="shared" si="148"/>
        <v>never smoked</v>
      </c>
      <c r="Z4672">
        <v>81</v>
      </c>
      <c r="AA4672" s="8">
        <v>0</v>
      </c>
      <c r="AB4672">
        <v>99.48</v>
      </c>
      <c r="AC4672">
        <v>27.2</v>
      </c>
    </row>
    <row r="4673" spans="14:29" x14ac:dyDescent="0.35">
      <c r="N4673">
        <f t="shared" si="147"/>
        <v>1.7000000000000002</v>
      </c>
      <c r="O4673">
        <v>19</v>
      </c>
      <c r="P4673" t="s">
        <v>24</v>
      </c>
      <c r="Q4673" t="str">
        <f t="shared" si="148"/>
        <v>never smoked</v>
      </c>
      <c r="Z4673">
        <v>19</v>
      </c>
      <c r="AA4673" s="8">
        <v>0</v>
      </c>
      <c r="AB4673">
        <v>79.599999999999994</v>
      </c>
      <c r="AC4673">
        <v>36.700000000000003</v>
      </c>
    </row>
    <row r="4674" spans="14:29" x14ac:dyDescent="0.35">
      <c r="N4674">
        <f t="shared" si="147"/>
        <v>8.4</v>
      </c>
      <c r="O4674">
        <v>69</v>
      </c>
      <c r="P4674" t="s">
        <v>21</v>
      </c>
      <c r="Q4674" t="str">
        <f t="shared" si="148"/>
        <v>never smoked</v>
      </c>
      <c r="Z4674">
        <v>69</v>
      </c>
      <c r="AA4674" s="8">
        <v>0</v>
      </c>
      <c r="AB4674">
        <v>70</v>
      </c>
      <c r="AC4674">
        <v>36</v>
      </c>
    </row>
    <row r="4675" spans="14:29" x14ac:dyDescent="0.35">
      <c r="N4675">
        <f t="shared" ref="N4675:N4738" si="149">_xlfn.PERCENTRANK.EXC(O:O,O4675,2)*10</f>
        <v>4.5</v>
      </c>
      <c r="O4675">
        <v>42</v>
      </c>
      <c r="P4675" t="s">
        <v>16</v>
      </c>
      <c r="Q4675" t="str">
        <f t="shared" ref="Q4675:Q4738" si="150">IF(P4675="Unknown",IF(N4675&gt;=7,"formerly smoked",IF(N4675&gt;=2,"smokes","never smoked")),P4675)</f>
        <v>formerly smoked</v>
      </c>
      <c r="Z4675">
        <v>42</v>
      </c>
      <c r="AA4675" s="8">
        <v>0</v>
      </c>
      <c r="AB4675">
        <v>112.98</v>
      </c>
      <c r="AC4675">
        <v>37.200000000000003</v>
      </c>
    </row>
    <row r="4676" spans="14:29" x14ac:dyDescent="0.35">
      <c r="N4676">
        <f t="shared" si="149"/>
        <v>0.70000000000000007</v>
      </c>
      <c r="O4676">
        <v>8</v>
      </c>
      <c r="P4676" t="s">
        <v>24</v>
      </c>
      <c r="Q4676" t="str">
        <f t="shared" si="150"/>
        <v>never smoked</v>
      </c>
      <c r="Z4676">
        <v>8</v>
      </c>
      <c r="AA4676" s="8">
        <v>0</v>
      </c>
      <c r="AB4676">
        <v>61.07</v>
      </c>
      <c r="AC4676">
        <v>19.100000000000001</v>
      </c>
    </row>
    <row r="4677" spans="14:29" x14ac:dyDescent="0.35">
      <c r="N4677">
        <f t="shared" si="149"/>
        <v>0.70000000000000007</v>
      </c>
      <c r="O4677">
        <v>8</v>
      </c>
      <c r="P4677" t="s">
        <v>24</v>
      </c>
      <c r="Q4677" t="str">
        <f t="shared" si="150"/>
        <v>never smoked</v>
      </c>
      <c r="Z4677">
        <v>8</v>
      </c>
      <c r="AA4677" s="8">
        <v>0</v>
      </c>
      <c r="AB4677">
        <v>63.43</v>
      </c>
      <c r="AC4677">
        <v>21.8</v>
      </c>
    </row>
    <row r="4678" spans="14:29" x14ac:dyDescent="0.35">
      <c r="N4678">
        <f t="shared" si="149"/>
        <v>2.7</v>
      </c>
      <c r="O4678">
        <v>28</v>
      </c>
      <c r="P4678" t="s">
        <v>22</v>
      </c>
      <c r="Q4678" t="str">
        <f t="shared" si="150"/>
        <v>smokes</v>
      </c>
      <c r="Z4678">
        <v>28</v>
      </c>
      <c r="AA4678" s="8">
        <v>0</v>
      </c>
      <c r="AB4678">
        <v>73.2</v>
      </c>
      <c r="AC4678">
        <v>26.5</v>
      </c>
    </row>
    <row r="4679" spans="14:29" x14ac:dyDescent="0.35">
      <c r="N4679">
        <f t="shared" si="149"/>
        <v>8.1000000000000014</v>
      </c>
      <c r="O4679">
        <v>66</v>
      </c>
      <c r="P4679" t="s">
        <v>16</v>
      </c>
      <c r="Q4679" t="str">
        <f t="shared" si="150"/>
        <v>formerly smoked</v>
      </c>
      <c r="Z4679">
        <v>66</v>
      </c>
      <c r="AA4679" s="8">
        <v>0</v>
      </c>
      <c r="AB4679">
        <v>102.73</v>
      </c>
      <c r="AC4679">
        <v>35</v>
      </c>
    </row>
    <row r="4680" spans="14:29" x14ac:dyDescent="0.35">
      <c r="N4680">
        <f t="shared" si="149"/>
        <v>8.1000000000000014</v>
      </c>
      <c r="O4680">
        <v>66</v>
      </c>
      <c r="P4680" t="s">
        <v>21</v>
      </c>
      <c r="Q4680" t="str">
        <f t="shared" si="150"/>
        <v>never smoked</v>
      </c>
      <c r="Z4680">
        <v>66</v>
      </c>
      <c r="AA4680" s="8">
        <v>0</v>
      </c>
      <c r="AB4680">
        <v>74.88</v>
      </c>
      <c r="AC4680">
        <v>32.6</v>
      </c>
    </row>
    <row r="4681" spans="14:29" x14ac:dyDescent="0.35">
      <c r="N4681">
        <f t="shared" si="149"/>
        <v>5.2</v>
      </c>
      <c r="O4681">
        <v>47</v>
      </c>
      <c r="P4681" t="s">
        <v>21</v>
      </c>
      <c r="Q4681" t="str">
        <f t="shared" si="150"/>
        <v>never smoked</v>
      </c>
      <c r="Z4681">
        <v>47</v>
      </c>
      <c r="AA4681" s="8">
        <v>0</v>
      </c>
      <c r="AB4681">
        <v>122.43</v>
      </c>
      <c r="AC4681">
        <v>23.9</v>
      </c>
    </row>
    <row r="4682" spans="14:29" x14ac:dyDescent="0.35">
      <c r="N4682">
        <f t="shared" si="149"/>
        <v>9.2000000000000011</v>
      </c>
      <c r="O4682">
        <v>78</v>
      </c>
      <c r="P4682" t="s">
        <v>21</v>
      </c>
      <c r="Q4682" t="str">
        <f t="shared" si="150"/>
        <v>never smoked</v>
      </c>
      <c r="Z4682">
        <v>78</v>
      </c>
      <c r="AA4682" s="8">
        <v>0</v>
      </c>
      <c r="AB4682">
        <v>84.21</v>
      </c>
      <c r="AC4682">
        <v>33.700000000000003</v>
      </c>
    </row>
    <row r="4683" spans="14:29" x14ac:dyDescent="0.35">
      <c r="N4683">
        <f t="shared" si="149"/>
        <v>7.9</v>
      </c>
      <c r="O4683">
        <v>65</v>
      </c>
      <c r="P4683" t="s">
        <v>16</v>
      </c>
      <c r="Q4683" t="str">
        <f t="shared" si="150"/>
        <v>formerly smoked</v>
      </c>
      <c r="Z4683">
        <v>65</v>
      </c>
      <c r="AA4683" s="8">
        <v>0</v>
      </c>
      <c r="AB4683">
        <v>80.42</v>
      </c>
      <c r="AC4683">
        <v>29.4</v>
      </c>
    </row>
    <row r="4684" spans="14:29" x14ac:dyDescent="0.35">
      <c r="N4684">
        <f t="shared" si="149"/>
        <v>9.2000000000000011</v>
      </c>
      <c r="O4684">
        <v>78</v>
      </c>
      <c r="P4684" t="s">
        <v>21</v>
      </c>
      <c r="Q4684" t="str">
        <f t="shared" si="150"/>
        <v>never smoked</v>
      </c>
      <c r="Z4684">
        <v>78</v>
      </c>
      <c r="AA4684" s="8">
        <v>0</v>
      </c>
      <c r="AB4684">
        <v>80.44</v>
      </c>
      <c r="AC4684">
        <v>29</v>
      </c>
    </row>
    <row r="4685" spans="14:29" x14ac:dyDescent="0.35">
      <c r="N4685">
        <f t="shared" si="149"/>
        <v>8.2999999999999989</v>
      </c>
      <c r="O4685">
        <v>68</v>
      </c>
      <c r="P4685" t="s">
        <v>21</v>
      </c>
      <c r="Q4685" t="str">
        <f t="shared" si="150"/>
        <v>never smoked</v>
      </c>
      <c r="Z4685">
        <v>68</v>
      </c>
      <c r="AA4685" s="8">
        <v>0</v>
      </c>
      <c r="AB4685">
        <v>80.63</v>
      </c>
      <c r="AC4685">
        <v>20.2</v>
      </c>
    </row>
    <row r="4686" spans="14:29" x14ac:dyDescent="0.35">
      <c r="N4686">
        <f t="shared" si="149"/>
        <v>9.2000000000000011</v>
      </c>
      <c r="O4686">
        <v>78</v>
      </c>
      <c r="P4686" t="s">
        <v>21</v>
      </c>
      <c r="Q4686" t="str">
        <f t="shared" si="150"/>
        <v>never smoked</v>
      </c>
      <c r="Z4686">
        <v>78</v>
      </c>
      <c r="AA4686" s="8">
        <v>0</v>
      </c>
      <c r="AB4686">
        <v>206.53</v>
      </c>
      <c r="AC4686">
        <v>28.1</v>
      </c>
    </row>
    <row r="4687" spans="14:29" x14ac:dyDescent="0.35">
      <c r="N4687">
        <f t="shared" si="149"/>
        <v>7.9</v>
      </c>
      <c r="O4687">
        <v>65</v>
      </c>
      <c r="P4687" t="s">
        <v>21</v>
      </c>
      <c r="Q4687" t="str">
        <f t="shared" si="150"/>
        <v>never smoked</v>
      </c>
      <c r="Z4687">
        <v>65</v>
      </c>
      <c r="AA4687" s="8">
        <v>0</v>
      </c>
      <c r="AB4687">
        <v>104.12</v>
      </c>
      <c r="AC4687">
        <v>27.4</v>
      </c>
    </row>
    <row r="4688" spans="14:29" x14ac:dyDescent="0.35">
      <c r="N4688">
        <f t="shared" si="149"/>
        <v>8.5</v>
      </c>
      <c r="O4688">
        <v>70</v>
      </c>
      <c r="P4688" t="s">
        <v>21</v>
      </c>
      <c r="Q4688" t="str">
        <f t="shared" si="150"/>
        <v>never smoked</v>
      </c>
      <c r="Z4688">
        <v>70</v>
      </c>
      <c r="AA4688" s="8">
        <v>0</v>
      </c>
      <c r="AB4688">
        <v>96.82</v>
      </c>
      <c r="AC4688">
        <v>25</v>
      </c>
    </row>
    <row r="4689" spans="14:29" x14ac:dyDescent="0.35">
      <c r="N4689">
        <f t="shared" si="149"/>
        <v>7.1</v>
      </c>
      <c r="O4689">
        <v>59</v>
      </c>
      <c r="P4689" t="s">
        <v>21</v>
      </c>
      <c r="Q4689" t="str">
        <f t="shared" si="150"/>
        <v>never smoked</v>
      </c>
      <c r="Z4689">
        <v>59</v>
      </c>
      <c r="AA4689" s="8">
        <v>0</v>
      </c>
      <c r="AB4689">
        <v>88.1</v>
      </c>
      <c r="AC4689">
        <v>30.7</v>
      </c>
    </row>
    <row r="4690" spans="14:29" x14ac:dyDescent="0.35">
      <c r="N4690">
        <f t="shared" si="149"/>
        <v>3</v>
      </c>
      <c r="O4690">
        <v>31</v>
      </c>
      <c r="P4690" t="s">
        <v>24</v>
      </c>
      <c r="Q4690" t="str">
        <f t="shared" si="150"/>
        <v>smokes</v>
      </c>
      <c r="Z4690">
        <v>31</v>
      </c>
      <c r="AA4690" s="8">
        <v>0</v>
      </c>
      <c r="AB4690">
        <v>64.849999999999994</v>
      </c>
      <c r="AC4690">
        <v>23</v>
      </c>
    </row>
    <row r="4691" spans="14:29" x14ac:dyDescent="0.35">
      <c r="N4691">
        <f t="shared" si="149"/>
        <v>3.2</v>
      </c>
      <c r="O4691">
        <v>32</v>
      </c>
      <c r="P4691" t="s">
        <v>22</v>
      </c>
      <c r="Q4691" t="str">
        <f t="shared" si="150"/>
        <v>smokes</v>
      </c>
      <c r="Z4691">
        <v>32</v>
      </c>
      <c r="AA4691" s="8">
        <v>0</v>
      </c>
      <c r="AB4691">
        <v>102.87</v>
      </c>
      <c r="AC4691">
        <v>26.6</v>
      </c>
    </row>
    <row r="4692" spans="14:29" x14ac:dyDescent="0.35">
      <c r="N4692">
        <f t="shared" si="149"/>
        <v>0.5</v>
      </c>
      <c r="O4692">
        <v>5</v>
      </c>
      <c r="P4692" t="s">
        <v>24</v>
      </c>
      <c r="Q4692" t="str">
        <f t="shared" si="150"/>
        <v>never smoked</v>
      </c>
      <c r="Z4692">
        <v>5</v>
      </c>
      <c r="AA4692" s="8">
        <v>0</v>
      </c>
      <c r="AB4692">
        <v>83.75</v>
      </c>
      <c r="AC4692">
        <v>18.100000000000001</v>
      </c>
    </row>
    <row r="4693" spans="14:29" x14ac:dyDescent="0.35">
      <c r="N4693">
        <f t="shared" si="149"/>
        <v>6.5</v>
      </c>
      <c r="O4693">
        <v>55</v>
      </c>
      <c r="P4693" t="s">
        <v>16</v>
      </c>
      <c r="Q4693" t="str">
        <f t="shared" si="150"/>
        <v>formerly smoked</v>
      </c>
      <c r="Z4693">
        <v>55</v>
      </c>
      <c r="AA4693" s="8">
        <v>0</v>
      </c>
      <c r="AB4693">
        <v>97.68</v>
      </c>
      <c r="AC4693">
        <v>47.1</v>
      </c>
    </row>
    <row r="4694" spans="14:29" x14ac:dyDescent="0.35">
      <c r="N4694">
        <f t="shared" si="149"/>
        <v>7.4</v>
      </c>
      <c r="O4694">
        <v>61</v>
      </c>
      <c r="P4694" t="s">
        <v>16</v>
      </c>
      <c r="Q4694" t="str">
        <f t="shared" si="150"/>
        <v>formerly smoked</v>
      </c>
      <c r="Z4694">
        <v>61</v>
      </c>
      <c r="AA4694" s="8">
        <v>0</v>
      </c>
      <c r="AB4694">
        <v>97.58</v>
      </c>
      <c r="AC4694">
        <v>29.7</v>
      </c>
    </row>
    <row r="4695" spans="14:29" x14ac:dyDescent="0.35">
      <c r="N4695">
        <f t="shared" si="149"/>
        <v>5.3000000000000007</v>
      </c>
      <c r="O4695">
        <v>48</v>
      </c>
      <c r="P4695" t="s">
        <v>21</v>
      </c>
      <c r="Q4695" t="str">
        <f t="shared" si="150"/>
        <v>never smoked</v>
      </c>
      <c r="Z4695">
        <v>48</v>
      </c>
      <c r="AA4695" s="8">
        <v>0</v>
      </c>
      <c r="AB4695">
        <v>74.16</v>
      </c>
      <c r="AC4695">
        <v>19.899999999999999</v>
      </c>
    </row>
    <row r="4696" spans="14:29" x14ac:dyDescent="0.35">
      <c r="N4696">
        <f t="shared" si="149"/>
        <v>0.1</v>
      </c>
      <c r="O4696">
        <v>1.1599999999999999</v>
      </c>
      <c r="P4696" t="s">
        <v>24</v>
      </c>
      <c r="Q4696" t="str">
        <f t="shared" si="150"/>
        <v>never smoked</v>
      </c>
      <c r="Z4696">
        <v>1.1599999999999999</v>
      </c>
      <c r="AA4696" s="8">
        <v>0</v>
      </c>
      <c r="AB4696">
        <v>86</v>
      </c>
      <c r="AC4696">
        <v>13.3</v>
      </c>
    </row>
    <row r="4697" spans="14:29" x14ac:dyDescent="0.35">
      <c r="N4697">
        <f t="shared" si="149"/>
        <v>5.6000000000000005</v>
      </c>
      <c r="O4697">
        <v>50</v>
      </c>
      <c r="P4697" t="s">
        <v>21</v>
      </c>
      <c r="Q4697" t="str">
        <f t="shared" si="150"/>
        <v>never smoked</v>
      </c>
      <c r="Z4697">
        <v>50</v>
      </c>
      <c r="AA4697" s="8">
        <v>0</v>
      </c>
      <c r="AB4697">
        <v>100.93</v>
      </c>
      <c r="AC4697">
        <v>32.700000000000003</v>
      </c>
    </row>
    <row r="4698" spans="14:29" x14ac:dyDescent="0.35">
      <c r="N4698">
        <f t="shared" si="149"/>
        <v>7.7</v>
      </c>
      <c r="O4698">
        <v>63</v>
      </c>
      <c r="P4698" t="s">
        <v>16</v>
      </c>
      <c r="Q4698" t="str">
        <f t="shared" si="150"/>
        <v>formerly smoked</v>
      </c>
      <c r="Z4698">
        <v>63</v>
      </c>
      <c r="AA4698" s="8">
        <v>0</v>
      </c>
      <c r="AB4698">
        <v>232.78</v>
      </c>
      <c r="AC4698">
        <v>31.8</v>
      </c>
    </row>
    <row r="4699" spans="14:29" x14ac:dyDescent="0.35">
      <c r="N4699">
        <f t="shared" si="149"/>
        <v>8.1999999999999993</v>
      </c>
      <c r="O4699">
        <v>67</v>
      </c>
      <c r="P4699" t="s">
        <v>16</v>
      </c>
      <c r="Q4699" t="str">
        <f t="shared" si="150"/>
        <v>formerly smoked</v>
      </c>
      <c r="Z4699">
        <v>67</v>
      </c>
      <c r="AA4699" s="8">
        <v>0</v>
      </c>
      <c r="AB4699">
        <v>86.96</v>
      </c>
      <c r="AC4699">
        <v>31.4</v>
      </c>
    </row>
    <row r="4700" spans="14:29" x14ac:dyDescent="0.35">
      <c r="N4700">
        <f t="shared" si="149"/>
        <v>4.6000000000000005</v>
      </c>
      <c r="O4700">
        <v>43</v>
      </c>
      <c r="P4700" t="s">
        <v>16</v>
      </c>
      <c r="Q4700" t="str">
        <f t="shared" si="150"/>
        <v>formerly smoked</v>
      </c>
      <c r="Z4700">
        <v>43</v>
      </c>
      <c r="AA4700" s="8">
        <v>0</v>
      </c>
      <c r="AB4700">
        <v>67.5</v>
      </c>
      <c r="AC4700">
        <v>20.399999999999999</v>
      </c>
    </row>
    <row r="4701" spans="14:29" x14ac:dyDescent="0.35">
      <c r="N4701">
        <f t="shared" si="149"/>
        <v>7.1</v>
      </c>
      <c r="O4701">
        <v>59</v>
      </c>
      <c r="P4701" t="s">
        <v>22</v>
      </c>
      <c r="Q4701" t="str">
        <f t="shared" si="150"/>
        <v>smokes</v>
      </c>
      <c r="Z4701">
        <v>59</v>
      </c>
      <c r="AA4701" s="8">
        <v>0</v>
      </c>
      <c r="AB4701">
        <v>81.209999999999994</v>
      </c>
      <c r="AC4701">
        <v>33.200000000000003</v>
      </c>
    </row>
    <row r="4702" spans="14:29" x14ac:dyDescent="0.35">
      <c r="N4702">
        <f t="shared" si="149"/>
        <v>5.2</v>
      </c>
      <c r="O4702">
        <v>47</v>
      </c>
      <c r="P4702" t="s">
        <v>22</v>
      </c>
      <c r="Q4702" t="str">
        <f t="shared" si="150"/>
        <v>smokes</v>
      </c>
      <c r="Z4702">
        <v>47</v>
      </c>
      <c r="AA4702" s="8">
        <v>0</v>
      </c>
      <c r="AB4702">
        <v>110.14</v>
      </c>
      <c r="AC4702">
        <v>30.5</v>
      </c>
    </row>
    <row r="4703" spans="14:29" x14ac:dyDescent="0.35">
      <c r="N4703">
        <f t="shared" si="149"/>
        <v>5.6000000000000005</v>
      </c>
      <c r="O4703">
        <v>50</v>
      </c>
      <c r="P4703" t="s">
        <v>21</v>
      </c>
      <c r="Q4703" t="str">
        <f t="shared" si="150"/>
        <v>never smoked</v>
      </c>
      <c r="Z4703">
        <v>50</v>
      </c>
      <c r="AA4703" s="8">
        <v>0</v>
      </c>
      <c r="AB4703">
        <v>120.44</v>
      </c>
      <c r="AC4703">
        <v>30.3</v>
      </c>
    </row>
    <row r="4704" spans="14:29" x14ac:dyDescent="0.35">
      <c r="N4704">
        <f t="shared" si="149"/>
        <v>5.8</v>
      </c>
      <c r="O4704">
        <v>51</v>
      </c>
      <c r="P4704" t="s">
        <v>21</v>
      </c>
      <c r="Q4704" t="str">
        <f t="shared" si="150"/>
        <v>never smoked</v>
      </c>
      <c r="Z4704">
        <v>51</v>
      </c>
      <c r="AA4704" s="8">
        <v>0</v>
      </c>
      <c r="AB4704">
        <v>187.47</v>
      </c>
      <c r="AC4704">
        <v>34.200000000000003</v>
      </c>
    </row>
    <row r="4705" spans="14:29" x14ac:dyDescent="0.35">
      <c r="N4705">
        <f t="shared" si="149"/>
        <v>4.8</v>
      </c>
      <c r="O4705">
        <v>44</v>
      </c>
      <c r="P4705" t="s">
        <v>24</v>
      </c>
      <c r="Q4705" t="str">
        <f t="shared" si="150"/>
        <v>smokes</v>
      </c>
      <c r="Z4705">
        <v>44</v>
      </c>
      <c r="AA4705" s="8">
        <v>0</v>
      </c>
      <c r="AB4705">
        <v>94.62</v>
      </c>
      <c r="AC4705">
        <v>34.4</v>
      </c>
    </row>
    <row r="4706" spans="14:29" x14ac:dyDescent="0.35">
      <c r="N4706">
        <f t="shared" si="149"/>
        <v>4.0999999999999996</v>
      </c>
      <c r="O4706">
        <v>39</v>
      </c>
      <c r="P4706" t="s">
        <v>21</v>
      </c>
      <c r="Q4706" t="str">
        <f t="shared" si="150"/>
        <v>never smoked</v>
      </c>
      <c r="Z4706">
        <v>39</v>
      </c>
      <c r="AA4706" s="8">
        <v>0</v>
      </c>
      <c r="AB4706">
        <v>89.57</v>
      </c>
      <c r="AC4706">
        <v>48.1</v>
      </c>
    </row>
    <row r="4707" spans="14:29" x14ac:dyDescent="0.35">
      <c r="N4707">
        <f t="shared" si="149"/>
        <v>2.3000000000000003</v>
      </c>
      <c r="O4707">
        <v>24</v>
      </c>
      <c r="P4707" t="s">
        <v>21</v>
      </c>
      <c r="Q4707" t="str">
        <f t="shared" si="150"/>
        <v>never smoked</v>
      </c>
      <c r="Z4707">
        <v>24</v>
      </c>
      <c r="AA4707" s="8">
        <v>0</v>
      </c>
      <c r="AB4707">
        <v>95.31</v>
      </c>
      <c r="AC4707">
        <v>22.8</v>
      </c>
    </row>
    <row r="4708" spans="14:29" x14ac:dyDescent="0.35">
      <c r="N4708">
        <f t="shared" si="149"/>
        <v>7.5</v>
      </c>
      <c r="O4708">
        <v>62</v>
      </c>
      <c r="P4708" t="s">
        <v>21</v>
      </c>
      <c r="Q4708" t="str">
        <f t="shared" si="150"/>
        <v>never smoked</v>
      </c>
      <c r="Z4708">
        <v>62</v>
      </c>
      <c r="AA4708" s="8">
        <v>0</v>
      </c>
      <c r="AB4708">
        <v>75.069999999999993</v>
      </c>
      <c r="AC4708">
        <v>30.5</v>
      </c>
    </row>
    <row r="4709" spans="14:29" x14ac:dyDescent="0.35">
      <c r="N4709">
        <f t="shared" si="149"/>
        <v>7.4</v>
      </c>
      <c r="O4709">
        <v>61</v>
      </c>
      <c r="P4709" t="s">
        <v>16</v>
      </c>
      <c r="Q4709" t="str">
        <f t="shared" si="150"/>
        <v>formerly smoked</v>
      </c>
      <c r="Z4709">
        <v>61</v>
      </c>
      <c r="AA4709" s="8">
        <v>0</v>
      </c>
      <c r="AB4709">
        <v>106.65</v>
      </c>
      <c r="AC4709">
        <v>35.9</v>
      </c>
    </row>
    <row r="4710" spans="14:29" x14ac:dyDescent="0.35">
      <c r="N4710">
        <f t="shared" si="149"/>
        <v>9.2000000000000011</v>
      </c>
      <c r="O4710">
        <v>78</v>
      </c>
      <c r="P4710" t="s">
        <v>21</v>
      </c>
      <c r="Q4710" t="str">
        <f t="shared" si="150"/>
        <v>never smoked</v>
      </c>
      <c r="Z4710">
        <v>78</v>
      </c>
      <c r="AA4710" s="8">
        <v>0</v>
      </c>
      <c r="AB4710">
        <v>234.06</v>
      </c>
      <c r="AC4710">
        <v>33.700000000000003</v>
      </c>
    </row>
    <row r="4711" spans="14:29" x14ac:dyDescent="0.35">
      <c r="N4711">
        <f t="shared" si="149"/>
        <v>1.3</v>
      </c>
      <c r="O4711">
        <v>15</v>
      </c>
      <c r="P4711" t="s">
        <v>21</v>
      </c>
      <c r="Q4711" t="str">
        <f t="shared" si="150"/>
        <v>never smoked</v>
      </c>
      <c r="Z4711">
        <v>15</v>
      </c>
      <c r="AA4711" s="8">
        <v>0</v>
      </c>
      <c r="AB4711">
        <v>144.15</v>
      </c>
      <c r="AC4711">
        <v>24.1</v>
      </c>
    </row>
    <row r="4712" spans="14:29" x14ac:dyDescent="0.35">
      <c r="N4712">
        <f t="shared" si="149"/>
        <v>2.1</v>
      </c>
      <c r="O4712">
        <v>23</v>
      </c>
      <c r="P4712" t="s">
        <v>21</v>
      </c>
      <c r="Q4712" t="str">
        <f t="shared" si="150"/>
        <v>never smoked</v>
      </c>
      <c r="Z4712">
        <v>23</v>
      </c>
      <c r="AA4712" s="8">
        <v>0</v>
      </c>
      <c r="AB4712">
        <v>58.81</v>
      </c>
      <c r="AC4712">
        <v>25.4</v>
      </c>
    </row>
    <row r="4713" spans="14:29" x14ac:dyDescent="0.35">
      <c r="N4713">
        <f t="shared" si="149"/>
        <v>9.3999999999999986</v>
      </c>
      <c r="O4713">
        <v>79</v>
      </c>
      <c r="P4713" t="s">
        <v>21</v>
      </c>
      <c r="Q4713" t="str">
        <f t="shared" si="150"/>
        <v>never smoked</v>
      </c>
      <c r="Z4713">
        <v>79</v>
      </c>
      <c r="AA4713" s="8">
        <v>0</v>
      </c>
      <c r="AB4713">
        <v>242.62</v>
      </c>
      <c r="AC4713">
        <v>25.5</v>
      </c>
    </row>
    <row r="4714" spans="14:29" x14ac:dyDescent="0.35">
      <c r="N4714">
        <f t="shared" si="149"/>
        <v>6.8000000000000007</v>
      </c>
      <c r="O4714">
        <v>57</v>
      </c>
      <c r="P4714" t="s">
        <v>21</v>
      </c>
      <c r="Q4714" t="str">
        <f t="shared" si="150"/>
        <v>never smoked</v>
      </c>
      <c r="Z4714">
        <v>57</v>
      </c>
      <c r="AA4714" s="8">
        <v>0</v>
      </c>
      <c r="AB4714">
        <v>93.04</v>
      </c>
      <c r="AC4714">
        <v>29.2</v>
      </c>
    </row>
    <row r="4715" spans="14:29" x14ac:dyDescent="0.35">
      <c r="N4715">
        <f t="shared" si="149"/>
        <v>8.5</v>
      </c>
      <c r="O4715">
        <v>70</v>
      </c>
      <c r="P4715" t="s">
        <v>24</v>
      </c>
      <c r="Q4715" t="str">
        <f t="shared" si="150"/>
        <v>formerly smoked</v>
      </c>
      <c r="Z4715">
        <v>70</v>
      </c>
      <c r="AA4715" s="8">
        <v>0</v>
      </c>
      <c r="AB4715">
        <v>65.680000000000007</v>
      </c>
      <c r="AC4715">
        <v>28.1</v>
      </c>
    </row>
    <row r="4716" spans="14:29" x14ac:dyDescent="0.35">
      <c r="N4716">
        <f t="shared" si="149"/>
        <v>0.8</v>
      </c>
      <c r="O4716">
        <v>9</v>
      </c>
      <c r="P4716" t="s">
        <v>24</v>
      </c>
      <c r="Q4716" t="str">
        <f t="shared" si="150"/>
        <v>never smoked</v>
      </c>
      <c r="Z4716">
        <v>9</v>
      </c>
      <c r="AA4716" s="8">
        <v>0</v>
      </c>
      <c r="AB4716">
        <v>150</v>
      </c>
      <c r="AC4716">
        <v>17.399999999999999</v>
      </c>
    </row>
    <row r="4717" spans="14:29" x14ac:dyDescent="0.35">
      <c r="N4717">
        <f t="shared" si="149"/>
        <v>6.5</v>
      </c>
      <c r="O4717">
        <v>55</v>
      </c>
      <c r="P4717" t="s">
        <v>24</v>
      </c>
      <c r="Q4717" t="str">
        <f t="shared" si="150"/>
        <v>smokes</v>
      </c>
      <c r="Z4717">
        <v>55</v>
      </c>
      <c r="AA4717" s="8">
        <v>0</v>
      </c>
      <c r="AB4717">
        <v>63.56</v>
      </c>
      <c r="AC4717">
        <v>29.9</v>
      </c>
    </row>
    <row r="4718" spans="14:29" x14ac:dyDescent="0.35">
      <c r="N4718">
        <f t="shared" si="149"/>
        <v>9.8000000000000007</v>
      </c>
      <c r="O4718">
        <v>82</v>
      </c>
      <c r="P4718" t="s">
        <v>21</v>
      </c>
      <c r="Q4718" t="str">
        <f t="shared" si="150"/>
        <v>never smoked</v>
      </c>
      <c r="Z4718">
        <v>82</v>
      </c>
      <c r="AA4718" s="8">
        <v>0</v>
      </c>
      <c r="AB4718">
        <v>96.98</v>
      </c>
      <c r="AC4718">
        <v>21.5</v>
      </c>
    </row>
    <row r="4719" spans="14:29" x14ac:dyDescent="0.35">
      <c r="N4719">
        <f t="shared" si="149"/>
        <v>1.7000000000000002</v>
      </c>
      <c r="O4719">
        <v>19</v>
      </c>
      <c r="P4719" t="s">
        <v>21</v>
      </c>
      <c r="Q4719" t="str">
        <f t="shared" si="150"/>
        <v>never smoked</v>
      </c>
      <c r="Z4719">
        <v>19</v>
      </c>
      <c r="AA4719" s="8">
        <v>0</v>
      </c>
      <c r="AB4719">
        <v>66.7</v>
      </c>
      <c r="AC4719">
        <v>24.7</v>
      </c>
    </row>
    <row r="4720" spans="14:29" x14ac:dyDescent="0.35">
      <c r="N4720">
        <f t="shared" si="149"/>
        <v>4.3</v>
      </c>
      <c r="O4720">
        <v>41</v>
      </c>
      <c r="P4720" t="s">
        <v>24</v>
      </c>
      <c r="Q4720" t="str">
        <f t="shared" si="150"/>
        <v>smokes</v>
      </c>
      <c r="Z4720">
        <v>41</v>
      </c>
      <c r="AA4720" s="8">
        <v>0</v>
      </c>
      <c r="AB4720">
        <v>79.66</v>
      </c>
      <c r="AC4720">
        <v>25.1</v>
      </c>
    </row>
    <row r="4721" spans="14:29" x14ac:dyDescent="0.35">
      <c r="N4721">
        <f t="shared" si="149"/>
        <v>9.3999999999999986</v>
      </c>
      <c r="O4721">
        <v>79</v>
      </c>
      <c r="P4721" t="s">
        <v>21</v>
      </c>
      <c r="Q4721" t="str">
        <f t="shared" si="150"/>
        <v>never smoked</v>
      </c>
      <c r="Z4721">
        <v>79</v>
      </c>
      <c r="AA4721" s="8">
        <v>0</v>
      </c>
      <c r="AB4721">
        <v>90.16</v>
      </c>
      <c r="AC4721">
        <v>34.4</v>
      </c>
    </row>
    <row r="4722" spans="14:29" x14ac:dyDescent="0.35">
      <c r="N4722">
        <f t="shared" si="149"/>
        <v>2.1</v>
      </c>
      <c r="O4722">
        <v>23</v>
      </c>
      <c r="P4722" t="s">
        <v>24</v>
      </c>
      <c r="Q4722" t="str">
        <f t="shared" si="150"/>
        <v>smokes</v>
      </c>
      <c r="Z4722">
        <v>23</v>
      </c>
      <c r="AA4722" s="8">
        <v>0</v>
      </c>
      <c r="AB4722">
        <v>104.09</v>
      </c>
      <c r="AC4722">
        <v>27.9</v>
      </c>
    </row>
    <row r="4723" spans="14:29" x14ac:dyDescent="0.35">
      <c r="N4723">
        <f t="shared" si="149"/>
        <v>9.1</v>
      </c>
      <c r="O4723">
        <v>77</v>
      </c>
      <c r="P4723" t="s">
        <v>16</v>
      </c>
      <c r="Q4723" t="str">
        <f t="shared" si="150"/>
        <v>formerly smoked</v>
      </c>
      <c r="Z4723">
        <v>77</v>
      </c>
      <c r="AA4723" s="8">
        <v>0</v>
      </c>
      <c r="AB4723">
        <v>90.96</v>
      </c>
      <c r="AC4723">
        <v>31.5</v>
      </c>
    </row>
    <row r="4724" spans="14:29" x14ac:dyDescent="0.35">
      <c r="N4724">
        <f t="shared" si="149"/>
        <v>9.2000000000000011</v>
      </c>
      <c r="O4724">
        <v>78</v>
      </c>
      <c r="P4724" t="s">
        <v>21</v>
      </c>
      <c r="Q4724" t="str">
        <f t="shared" si="150"/>
        <v>never smoked</v>
      </c>
      <c r="Z4724">
        <v>78</v>
      </c>
      <c r="AA4724" s="8">
        <v>0</v>
      </c>
      <c r="AB4724">
        <v>152.38</v>
      </c>
      <c r="AC4724">
        <v>31.8</v>
      </c>
    </row>
    <row r="4725" spans="14:29" x14ac:dyDescent="0.35">
      <c r="N4725">
        <f t="shared" si="149"/>
        <v>2.3000000000000003</v>
      </c>
      <c r="O4725">
        <v>24</v>
      </c>
      <c r="P4725" t="s">
        <v>22</v>
      </c>
      <c r="Q4725" t="str">
        <f t="shared" si="150"/>
        <v>smokes</v>
      </c>
      <c r="Z4725">
        <v>24</v>
      </c>
      <c r="AA4725" s="8">
        <v>0</v>
      </c>
      <c r="AB4725">
        <v>114.54</v>
      </c>
      <c r="AC4725">
        <v>30.1</v>
      </c>
    </row>
    <row r="4726" spans="14:29" x14ac:dyDescent="0.35">
      <c r="N4726">
        <f t="shared" si="149"/>
        <v>9.6999999999999993</v>
      </c>
      <c r="O4726">
        <v>81</v>
      </c>
      <c r="P4726" t="s">
        <v>21</v>
      </c>
      <c r="Q4726" t="str">
        <f t="shared" si="150"/>
        <v>never smoked</v>
      </c>
      <c r="Z4726">
        <v>81</v>
      </c>
      <c r="AA4726" s="8">
        <v>0</v>
      </c>
      <c r="AB4726">
        <v>174.54</v>
      </c>
      <c r="AC4726">
        <v>26.4</v>
      </c>
    </row>
    <row r="4727" spans="14:29" x14ac:dyDescent="0.35">
      <c r="N4727">
        <f t="shared" si="149"/>
        <v>5.0999999999999996</v>
      </c>
      <c r="O4727">
        <v>46</v>
      </c>
      <c r="P4727" t="s">
        <v>24</v>
      </c>
      <c r="Q4727" t="str">
        <f t="shared" si="150"/>
        <v>smokes</v>
      </c>
      <c r="Z4727">
        <v>46</v>
      </c>
      <c r="AA4727" s="8">
        <v>0</v>
      </c>
      <c r="AB4727">
        <v>106.47</v>
      </c>
      <c r="AC4727">
        <v>27.2</v>
      </c>
    </row>
    <row r="4728" spans="14:29" x14ac:dyDescent="0.35">
      <c r="N4728">
        <f t="shared" si="149"/>
        <v>2.8000000000000003</v>
      </c>
      <c r="O4728">
        <v>29</v>
      </c>
      <c r="P4728" t="s">
        <v>22</v>
      </c>
      <c r="Q4728" t="str">
        <f t="shared" si="150"/>
        <v>smokes</v>
      </c>
      <c r="Z4728">
        <v>29</v>
      </c>
      <c r="AA4728" s="8">
        <v>0</v>
      </c>
      <c r="AB4728">
        <v>73.63</v>
      </c>
      <c r="AC4728">
        <v>22.5</v>
      </c>
    </row>
    <row r="4729" spans="14:29" x14ac:dyDescent="0.35">
      <c r="N4729">
        <f t="shared" si="149"/>
        <v>7.1</v>
      </c>
      <c r="O4729">
        <v>59</v>
      </c>
      <c r="P4729" t="s">
        <v>16</v>
      </c>
      <c r="Q4729" t="str">
        <f t="shared" si="150"/>
        <v>formerly smoked</v>
      </c>
      <c r="Z4729">
        <v>59</v>
      </c>
      <c r="AA4729" s="8">
        <v>0</v>
      </c>
      <c r="AB4729">
        <v>98.52</v>
      </c>
      <c r="AC4729">
        <v>29.8</v>
      </c>
    </row>
    <row r="4730" spans="14:29" x14ac:dyDescent="0.35">
      <c r="N4730">
        <f t="shared" si="149"/>
        <v>4.3</v>
      </c>
      <c r="O4730">
        <v>41</v>
      </c>
      <c r="P4730" t="s">
        <v>22</v>
      </c>
      <c r="Q4730" t="str">
        <f t="shared" si="150"/>
        <v>smokes</v>
      </c>
      <c r="Z4730">
        <v>41</v>
      </c>
      <c r="AA4730" s="8">
        <v>0</v>
      </c>
      <c r="AB4730">
        <v>62.93</v>
      </c>
      <c r="AC4730">
        <v>26.1</v>
      </c>
    </row>
    <row r="4731" spans="14:29" x14ac:dyDescent="0.35">
      <c r="N4731">
        <f t="shared" si="149"/>
        <v>1.5</v>
      </c>
      <c r="O4731">
        <v>17</v>
      </c>
      <c r="P4731" t="s">
        <v>16</v>
      </c>
      <c r="Q4731" t="str">
        <f t="shared" si="150"/>
        <v>formerly smoked</v>
      </c>
      <c r="Z4731">
        <v>17</v>
      </c>
      <c r="AA4731" s="8">
        <v>0</v>
      </c>
      <c r="AB4731">
        <v>67.87</v>
      </c>
      <c r="AC4731">
        <v>24.9</v>
      </c>
    </row>
    <row r="4732" spans="14:29" x14ac:dyDescent="0.35">
      <c r="N4732">
        <f t="shared" si="149"/>
        <v>0.70000000000000007</v>
      </c>
      <c r="O4732">
        <v>8</v>
      </c>
      <c r="P4732" t="s">
        <v>24</v>
      </c>
      <c r="Q4732" t="str">
        <f t="shared" si="150"/>
        <v>never smoked</v>
      </c>
      <c r="Z4732">
        <v>8</v>
      </c>
      <c r="AA4732" s="8">
        <v>0</v>
      </c>
      <c r="AB4732">
        <v>120.43</v>
      </c>
      <c r="AC4732">
        <v>23.5</v>
      </c>
    </row>
    <row r="4733" spans="14:29" x14ac:dyDescent="0.35">
      <c r="N4733">
        <f t="shared" si="149"/>
        <v>2.1</v>
      </c>
      <c r="O4733">
        <v>23</v>
      </c>
      <c r="P4733" t="s">
        <v>21</v>
      </c>
      <c r="Q4733" t="str">
        <f t="shared" si="150"/>
        <v>never smoked</v>
      </c>
      <c r="Z4733">
        <v>23</v>
      </c>
      <c r="AA4733" s="8">
        <v>0</v>
      </c>
      <c r="AB4733">
        <v>76.56</v>
      </c>
      <c r="AC4733">
        <v>30.1</v>
      </c>
    </row>
    <row r="4734" spans="14:29" x14ac:dyDescent="0.35">
      <c r="N4734">
        <f t="shared" si="149"/>
        <v>4.9000000000000004</v>
      </c>
      <c r="O4734">
        <v>45</v>
      </c>
      <c r="P4734" t="s">
        <v>21</v>
      </c>
      <c r="Q4734" t="str">
        <f t="shared" si="150"/>
        <v>never smoked</v>
      </c>
      <c r="Z4734">
        <v>45</v>
      </c>
      <c r="AA4734" s="8">
        <v>0</v>
      </c>
      <c r="AB4734">
        <v>108.03</v>
      </c>
      <c r="AC4734">
        <v>37.299999999999997</v>
      </c>
    </row>
    <row r="4735" spans="14:29" x14ac:dyDescent="0.35">
      <c r="N4735">
        <f t="shared" si="149"/>
        <v>8.1999999999999993</v>
      </c>
      <c r="O4735">
        <v>67</v>
      </c>
      <c r="P4735" t="s">
        <v>16</v>
      </c>
      <c r="Q4735" t="str">
        <f t="shared" si="150"/>
        <v>formerly smoked</v>
      </c>
      <c r="Z4735">
        <v>67</v>
      </c>
      <c r="AA4735" s="8">
        <v>0</v>
      </c>
      <c r="AB4735">
        <v>83.16</v>
      </c>
      <c r="AC4735">
        <v>25.5</v>
      </c>
    </row>
    <row r="4736" spans="14:29" x14ac:dyDescent="0.35">
      <c r="N4736">
        <f t="shared" si="149"/>
        <v>9.2000000000000011</v>
      </c>
      <c r="O4736">
        <v>78</v>
      </c>
      <c r="P4736" t="s">
        <v>21</v>
      </c>
      <c r="Q4736" t="str">
        <f t="shared" si="150"/>
        <v>never smoked</v>
      </c>
      <c r="Z4736">
        <v>78</v>
      </c>
      <c r="AA4736" s="8">
        <v>0</v>
      </c>
      <c r="AB4736">
        <v>67.900000000000006</v>
      </c>
      <c r="AC4736">
        <v>35.299999999999997</v>
      </c>
    </row>
    <row r="4737" spans="14:29" x14ac:dyDescent="0.35">
      <c r="N4737">
        <f t="shared" si="149"/>
        <v>1.6</v>
      </c>
      <c r="O4737">
        <v>18</v>
      </c>
      <c r="P4737" t="s">
        <v>24</v>
      </c>
      <c r="Q4737" t="str">
        <f t="shared" si="150"/>
        <v>never smoked</v>
      </c>
      <c r="Z4737">
        <v>18</v>
      </c>
      <c r="AA4737" s="8">
        <v>0</v>
      </c>
      <c r="AB4737">
        <v>115.46</v>
      </c>
      <c r="AC4737">
        <v>27.6</v>
      </c>
    </row>
    <row r="4738" spans="14:29" x14ac:dyDescent="0.35">
      <c r="N4738">
        <f t="shared" si="149"/>
        <v>3.5999999999999996</v>
      </c>
      <c r="O4738">
        <v>35</v>
      </c>
      <c r="P4738" t="s">
        <v>21</v>
      </c>
      <c r="Q4738" t="str">
        <f t="shared" si="150"/>
        <v>never smoked</v>
      </c>
      <c r="Z4738">
        <v>35</v>
      </c>
      <c r="AA4738" s="8">
        <v>0</v>
      </c>
      <c r="AB4738">
        <v>123.94</v>
      </c>
      <c r="AC4738">
        <v>28.7</v>
      </c>
    </row>
    <row r="4739" spans="14:29" x14ac:dyDescent="0.35">
      <c r="N4739">
        <f t="shared" ref="N4739:N4802" si="151">_xlfn.PERCENTRANK.EXC(O:O,O4739,2)*10</f>
        <v>6.3</v>
      </c>
      <c r="O4739">
        <v>54</v>
      </c>
      <c r="P4739" t="s">
        <v>21</v>
      </c>
      <c r="Q4739" t="str">
        <f t="shared" ref="Q4739:Q4802" si="152">IF(P4739="Unknown",IF(N4739&gt;=7,"formerly smoked",IF(N4739&gt;=2,"smokes","never smoked")),P4739)</f>
        <v>never smoked</v>
      </c>
      <c r="Z4739">
        <v>54</v>
      </c>
      <c r="AA4739" s="8">
        <v>0</v>
      </c>
      <c r="AB4739">
        <v>231.54</v>
      </c>
      <c r="AC4739">
        <v>29.9</v>
      </c>
    </row>
    <row r="4740" spans="14:29" x14ac:dyDescent="0.35">
      <c r="N4740">
        <f t="shared" si="151"/>
        <v>8.6</v>
      </c>
      <c r="O4740">
        <v>71</v>
      </c>
      <c r="P4740" t="s">
        <v>16</v>
      </c>
      <c r="Q4740" t="str">
        <f t="shared" si="152"/>
        <v>formerly smoked</v>
      </c>
      <c r="Z4740">
        <v>71</v>
      </c>
      <c r="AA4740" s="8">
        <v>0</v>
      </c>
      <c r="AB4740">
        <v>219.8</v>
      </c>
      <c r="AC4740">
        <v>34.200000000000003</v>
      </c>
    </row>
    <row r="4741" spans="14:29" x14ac:dyDescent="0.35">
      <c r="N4741">
        <f t="shared" si="151"/>
        <v>2.3000000000000003</v>
      </c>
      <c r="O4741">
        <v>24</v>
      </c>
      <c r="P4741" t="s">
        <v>22</v>
      </c>
      <c r="Q4741" t="str">
        <f t="shared" si="152"/>
        <v>smokes</v>
      </c>
      <c r="Z4741">
        <v>24</v>
      </c>
      <c r="AA4741" s="8">
        <v>0</v>
      </c>
      <c r="AB4741">
        <v>187.99</v>
      </c>
      <c r="AC4741">
        <v>24.9</v>
      </c>
    </row>
    <row r="4742" spans="14:29" x14ac:dyDescent="0.35">
      <c r="N4742">
        <f t="shared" si="151"/>
        <v>7.3</v>
      </c>
      <c r="O4742">
        <v>60</v>
      </c>
      <c r="P4742" t="s">
        <v>16</v>
      </c>
      <c r="Q4742" t="str">
        <f t="shared" si="152"/>
        <v>formerly smoked</v>
      </c>
      <c r="Z4742">
        <v>60</v>
      </c>
      <c r="AA4742" s="8">
        <v>0</v>
      </c>
      <c r="AB4742">
        <v>234.45</v>
      </c>
      <c r="AC4742">
        <v>36.799999999999997</v>
      </c>
    </row>
    <row r="4743" spans="14:29" x14ac:dyDescent="0.35">
      <c r="N4743">
        <f t="shared" si="151"/>
        <v>8.9</v>
      </c>
      <c r="O4743">
        <v>75</v>
      </c>
      <c r="P4743" t="s">
        <v>16</v>
      </c>
      <c r="Q4743" t="str">
        <f t="shared" si="152"/>
        <v>formerly smoked</v>
      </c>
      <c r="Z4743">
        <v>75</v>
      </c>
      <c r="AA4743" s="8">
        <v>0</v>
      </c>
      <c r="AB4743">
        <v>75.47</v>
      </c>
      <c r="AC4743">
        <v>24.5</v>
      </c>
    </row>
    <row r="4744" spans="14:29" x14ac:dyDescent="0.35">
      <c r="N4744">
        <f t="shared" si="151"/>
        <v>5.3000000000000007</v>
      </c>
      <c r="O4744">
        <v>48</v>
      </c>
      <c r="P4744" t="s">
        <v>21</v>
      </c>
      <c r="Q4744" t="str">
        <f t="shared" si="152"/>
        <v>never smoked</v>
      </c>
      <c r="Z4744">
        <v>48</v>
      </c>
      <c r="AA4744" s="8">
        <v>0</v>
      </c>
      <c r="AB4744">
        <v>98.24</v>
      </c>
      <c r="AC4744">
        <v>34.6</v>
      </c>
    </row>
    <row r="4745" spans="14:29" x14ac:dyDescent="0.35">
      <c r="N4745">
        <f t="shared" si="151"/>
        <v>7.5</v>
      </c>
      <c r="O4745">
        <v>62</v>
      </c>
      <c r="P4745" t="s">
        <v>24</v>
      </c>
      <c r="Q4745" t="str">
        <f t="shared" si="152"/>
        <v>formerly smoked</v>
      </c>
      <c r="Z4745">
        <v>62</v>
      </c>
      <c r="AA4745" s="8">
        <v>0</v>
      </c>
      <c r="AB4745">
        <v>66.2</v>
      </c>
      <c r="AC4745">
        <v>30</v>
      </c>
    </row>
    <row r="4746" spans="14:29" x14ac:dyDescent="0.35">
      <c r="N4746">
        <f t="shared" si="151"/>
        <v>1.7999999999999998</v>
      </c>
      <c r="O4746">
        <v>20</v>
      </c>
      <c r="P4746" t="s">
        <v>24</v>
      </c>
      <c r="Q4746" t="str">
        <f t="shared" si="152"/>
        <v>never smoked</v>
      </c>
      <c r="Z4746">
        <v>20</v>
      </c>
      <c r="AA4746" s="8">
        <v>0</v>
      </c>
      <c r="AB4746">
        <v>94.67</v>
      </c>
      <c r="AC4746">
        <v>28.8</v>
      </c>
    </row>
    <row r="4747" spans="14:29" x14ac:dyDescent="0.35">
      <c r="N4747">
        <f t="shared" si="151"/>
        <v>8.4</v>
      </c>
      <c r="O4747">
        <v>69</v>
      </c>
      <c r="P4747" t="s">
        <v>21</v>
      </c>
      <c r="Q4747" t="str">
        <f t="shared" si="152"/>
        <v>never smoked</v>
      </c>
      <c r="Z4747">
        <v>69</v>
      </c>
      <c r="AA4747" s="8">
        <v>0</v>
      </c>
      <c r="AB4747">
        <v>75.95</v>
      </c>
      <c r="AC4747">
        <v>28.6</v>
      </c>
    </row>
    <row r="4748" spans="14:29" x14ac:dyDescent="0.35">
      <c r="N4748">
        <f t="shared" si="151"/>
        <v>7.3</v>
      </c>
      <c r="O4748">
        <v>60</v>
      </c>
      <c r="P4748" t="s">
        <v>22</v>
      </c>
      <c r="Q4748" t="str">
        <f t="shared" si="152"/>
        <v>smokes</v>
      </c>
      <c r="Z4748">
        <v>60</v>
      </c>
      <c r="AA4748" s="8">
        <v>0</v>
      </c>
      <c r="AB4748">
        <v>111.79</v>
      </c>
      <c r="AC4748">
        <v>23.6</v>
      </c>
    </row>
    <row r="4749" spans="14:29" x14ac:dyDescent="0.35">
      <c r="N4749">
        <f t="shared" si="151"/>
        <v>1</v>
      </c>
      <c r="O4749">
        <v>12</v>
      </c>
      <c r="P4749" t="s">
        <v>24</v>
      </c>
      <c r="Q4749" t="str">
        <f t="shared" si="152"/>
        <v>never smoked</v>
      </c>
      <c r="Z4749">
        <v>12</v>
      </c>
      <c r="AA4749" s="8">
        <v>0</v>
      </c>
      <c r="AB4749">
        <v>80.89</v>
      </c>
      <c r="AC4749">
        <v>20.100000000000001</v>
      </c>
    </row>
    <row r="4750" spans="14:29" x14ac:dyDescent="0.35">
      <c r="N4750">
        <f t="shared" si="151"/>
        <v>2.7</v>
      </c>
      <c r="O4750">
        <v>28</v>
      </c>
      <c r="P4750" t="s">
        <v>16</v>
      </c>
      <c r="Q4750" t="str">
        <f t="shared" si="152"/>
        <v>formerly smoked</v>
      </c>
      <c r="Z4750">
        <v>28</v>
      </c>
      <c r="AA4750" s="8">
        <v>0</v>
      </c>
      <c r="AB4750">
        <v>86.91</v>
      </c>
      <c r="AC4750">
        <v>21.1</v>
      </c>
    </row>
    <row r="4751" spans="14:29" x14ac:dyDescent="0.35">
      <c r="N4751">
        <f t="shared" si="151"/>
        <v>6.5</v>
      </c>
      <c r="O4751">
        <v>55</v>
      </c>
      <c r="P4751" t="s">
        <v>22</v>
      </c>
      <c r="Q4751" t="str">
        <f t="shared" si="152"/>
        <v>smokes</v>
      </c>
      <c r="Z4751">
        <v>55</v>
      </c>
      <c r="AA4751" s="8">
        <v>0</v>
      </c>
      <c r="AB4751">
        <v>59.36</v>
      </c>
      <c r="AC4751">
        <v>34.1</v>
      </c>
    </row>
    <row r="4752" spans="14:29" x14ac:dyDescent="0.35">
      <c r="N4752">
        <f t="shared" si="151"/>
        <v>8.5</v>
      </c>
      <c r="O4752">
        <v>70</v>
      </c>
      <c r="P4752" t="s">
        <v>22</v>
      </c>
      <c r="Q4752" t="str">
        <f t="shared" si="152"/>
        <v>smokes</v>
      </c>
      <c r="Z4752">
        <v>70</v>
      </c>
      <c r="AA4752" s="8">
        <v>0</v>
      </c>
      <c r="AB4752">
        <v>240.69</v>
      </c>
      <c r="AC4752">
        <v>28.1</v>
      </c>
    </row>
    <row r="4753" spans="14:29" x14ac:dyDescent="0.35">
      <c r="N4753">
        <f t="shared" si="151"/>
        <v>5.8</v>
      </c>
      <c r="O4753">
        <v>51</v>
      </c>
      <c r="P4753" t="s">
        <v>21</v>
      </c>
      <c r="Q4753" t="str">
        <f t="shared" si="152"/>
        <v>never smoked</v>
      </c>
      <c r="Z4753">
        <v>51</v>
      </c>
      <c r="AA4753" s="8">
        <v>0</v>
      </c>
      <c r="AB4753">
        <v>66.67</v>
      </c>
      <c r="AC4753">
        <v>29.5</v>
      </c>
    </row>
    <row r="4754" spans="14:29" x14ac:dyDescent="0.35">
      <c r="N4754">
        <f t="shared" si="151"/>
        <v>1.4000000000000001</v>
      </c>
      <c r="O4754">
        <v>16</v>
      </c>
      <c r="P4754" t="s">
        <v>21</v>
      </c>
      <c r="Q4754" t="str">
        <f t="shared" si="152"/>
        <v>never smoked</v>
      </c>
      <c r="Z4754">
        <v>16</v>
      </c>
      <c r="AA4754" s="8">
        <v>0</v>
      </c>
      <c r="AB4754">
        <v>87.54</v>
      </c>
      <c r="AC4754">
        <v>37.799999999999997</v>
      </c>
    </row>
    <row r="4755" spans="14:29" x14ac:dyDescent="0.35">
      <c r="N4755">
        <f t="shared" si="151"/>
        <v>6.6000000000000005</v>
      </c>
      <c r="O4755">
        <v>56</v>
      </c>
      <c r="P4755" t="s">
        <v>22</v>
      </c>
      <c r="Q4755" t="str">
        <f t="shared" si="152"/>
        <v>smokes</v>
      </c>
      <c r="Z4755">
        <v>56</v>
      </c>
      <c r="AA4755" s="8">
        <v>0</v>
      </c>
      <c r="AB4755">
        <v>139.87</v>
      </c>
      <c r="AC4755">
        <v>31.2</v>
      </c>
    </row>
    <row r="4756" spans="14:29" x14ac:dyDescent="0.35">
      <c r="N4756">
        <f t="shared" si="151"/>
        <v>6</v>
      </c>
      <c r="O4756">
        <v>52</v>
      </c>
      <c r="P4756" t="s">
        <v>21</v>
      </c>
      <c r="Q4756" t="str">
        <f t="shared" si="152"/>
        <v>never smoked</v>
      </c>
      <c r="Z4756">
        <v>52</v>
      </c>
      <c r="AA4756" s="8">
        <v>0</v>
      </c>
      <c r="AB4756">
        <v>67.92</v>
      </c>
      <c r="AC4756">
        <v>31.1</v>
      </c>
    </row>
    <row r="4757" spans="14:29" x14ac:dyDescent="0.35">
      <c r="N4757">
        <f t="shared" si="151"/>
        <v>7.1</v>
      </c>
      <c r="O4757">
        <v>59</v>
      </c>
      <c r="P4757" t="s">
        <v>24</v>
      </c>
      <c r="Q4757" t="str">
        <f t="shared" si="152"/>
        <v>formerly smoked</v>
      </c>
      <c r="Z4757">
        <v>59</v>
      </c>
      <c r="AA4757" s="8">
        <v>0</v>
      </c>
      <c r="AB4757">
        <v>83.62</v>
      </c>
      <c r="AC4757">
        <v>34.200000000000003</v>
      </c>
    </row>
    <row r="4758" spans="14:29" x14ac:dyDescent="0.35">
      <c r="N4758">
        <f t="shared" si="151"/>
        <v>0.8</v>
      </c>
      <c r="O4758">
        <v>9</v>
      </c>
      <c r="P4758" t="s">
        <v>24</v>
      </c>
      <c r="Q4758" t="str">
        <f t="shared" si="152"/>
        <v>never smoked</v>
      </c>
      <c r="Z4758">
        <v>9</v>
      </c>
      <c r="AA4758" s="8">
        <v>0</v>
      </c>
      <c r="AB4758">
        <v>110.97</v>
      </c>
      <c r="AC4758">
        <v>17.7</v>
      </c>
    </row>
    <row r="4759" spans="14:29" x14ac:dyDescent="0.35">
      <c r="N4759">
        <f t="shared" si="151"/>
        <v>3.4000000000000004</v>
      </c>
      <c r="O4759">
        <v>34</v>
      </c>
      <c r="P4759" t="s">
        <v>21</v>
      </c>
      <c r="Q4759" t="str">
        <f t="shared" si="152"/>
        <v>never smoked</v>
      </c>
      <c r="Z4759">
        <v>34</v>
      </c>
      <c r="AA4759" s="8">
        <v>0</v>
      </c>
      <c r="AB4759">
        <v>70.53</v>
      </c>
      <c r="AC4759">
        <v>39.200000000000003</v>
      </c>
    </row>
    <row r="4760" spans="14:29" x14ac:dyDescent="0.35">
      <c r="N4760">
        <f t="shared" si="151"/>
        <v>5.2</v>
      </c>
      <c r="O4760">
        <v>47</v>
      </c>
      <c r="P4760" t="s">
        <v>16</v>
      </c>
      <c r="Q4760" t="str">
        <f t="shared" si="152"/>
        <v>formerly smoked</v>
      </c>
      <c r="Z4760">
        <v>47</v>
      </c>
      <c r="AA4760" s="8">
        <v>0</v>
      </c>
      <c r="AB4760">
        <v>115.91</v>
      </c>
      <c r="AC4760">
        <v>22.2</v>
      </c>
    </row>
    <row r="4761" spans="14:29" x14ac:dyDescent="0.35">
      <c r="N4761">
        <f t="shared" si="151"/>
        <v>5.0999999999999996</v>
      </c>
      <c r="O4761">
        <v>46</v>
      </c>
      <c r="P4761" t="s">
        <v>22</v>
      </c>
      <c r="Q4761" t="str">
        <f t="shared" si="152"/>
        <v>smokes</v>
      </c>
      <c r="Z4761">
        <v>46</v>
      </c>
      <c r="AA4761" s="8">
        <v>0</v>
      </c>
      <c r="AB4761">
        <v>59.74</v>
      </c>
      <c r="AC4761">
        <v>29.5</v>
      </c>
    </row>
    <row r="4762" spans="14:29" x14ac:dyDescent="0.35">
      <c r="N4762">
        <f t="shared" si="151"/>
        <v>5.5</v>
      </c>
      <c r="O4762">
        <v>49</v>
      </c>
      <c r="P4762" t="s">
        <v>21</v>
      </c>
      <c r="Q4762" t="str">
        <f t="shared" si="152"/>
        <v>never smoked</v>
      </c>
      <c r="Z4762">
        <v>49</v>
      </c>
      <c r="AA4762" s="8">
        <v>0</v>
      </c>
      <c r="AB4762">
        <v>62.64</v>
      </c>
      <c r="AC4762">
        <v>27</v>
      </c>
    </row>
    <row r="4763" spans="14:29" x14ac:dyDescent="0.35">
      <c r="N4763">
        <f t="shared" si="151"/>
        <v>0.89999999999999991</v>
      </c>
      <c r="O4763">
        <v>10</v>
      </c>
      <c r="P4763" t="s">
        <v>21</v>
      </c>
      <c r="Q4763" t="str">
        <f t="shared" si="152"/>
        <v>never smoked</v>
      </c>
      <c r="Z4763">
        <v>10</v>
      </c>
      <c r="AA4763" s="8">
        <v>0</v>
      </c>
      <c r="AB4763">
        <v>84.81</v>
      </c>
      <c r="AC4763">
        <v>16.8</v>
      </c>
    </row>
    <row r="4764" spans="14:29" x14ac:dyDescent="0.35">
      <c r="N4764">
        <f t="shared" si="151"/>
        <v>9</v>
      </c>
      <c r="O4764">
        <v>76</v>
      </c>
      <c r="P4764" t="s">
        <v>21</v>
      </c>
      <c r="Q4764" t="str">
        <f t="shared" si="152"/>
        <v>never smoked</v>
      </c>
      <c r="Z4764">
        <v>76</v>
      </c>
      <c r="AA4764" s="8">
        <v>0</v>
      </c>
      <c r="AB4764">
        <v>78.680000000000007</v>
      </c>
      <c r="AC4764">
        <v>23.3</v>
      </c>
    </row>
    <row r="4765" spans="14:29" x14ac:dyDescent="0.35">
      <c r="N4765">
        <f t="shared" si="151"/>
        <v>9.8000000000000007</v>
      </c>
      <c r="O4765">
        <v>82</v>
      </c>
      <c r="P4765" t="s">
        <v>16</v>
      </c>
      <c r="Q4765" t="str">
        <f t="shared" si="152"/>
        <v>formerly smoked</v>
      </c>
      <c r="Z4765">
        <v>82</v>
      </c>
      <c r="AA4765" s="8">
        <v>0</v>
      </c>
      <c r="AB4765">
        <v>217.57</v>
      </c>
      <c r="AC4765">
        <v>33.5</v>
      </c>
    </row>
    <row r="4766" spans="14:29" x14ac:dyDescent="0.35">
      <c r="N4766">
        <f t="shared" si="151"/>
        <v>0.3</v>
      </c>
      <c r="O4766">
        <v>3</v>
      </c>
      <c r="P4766" t="s">
        <v>24</v>
      </c>
      <c r="Q4766" t="str">
        <f t="shared" si="152"/>
        <v>never smoked</v>
      </c>
      <c r="Z4766">
        <v>3</v>
      </c>
      <c r="AA4766" s="8">
        <v>0</v>
      </c>
      <c r="AB4766">
        <v>79.760000000000005</v>
      </c>
      <c r="AC4766">
        <v>15.6</v>
      </c>
    </row>
    <row r="4767" spans="14:29" x14ac:dyDescent="0.35">
      <c r="N4767">
        <f t="shared" si="151"/>
        <v>9</v>
      </c>
      <c r="O4767">
        <v>76</v>
      </c>
      <c r="P4767" t="s">
        <v>21</v>
      </c>
      <c r="Q4767" t="str">
        <f t="shared" si="152"/>
        <v>never smoked</v>
      </c>
      <c r="Z4767">
        <v>76</v>
      </c>
      <c r="AA4767" s="8">
        <v>0</v>
      </c>
      <c r="AB4767">
        <v>63.28</v>
      </c>
      <c r="AC4767">
        <v>28.2</v>
      </c>
    </row>
    <row r="4768" spans="14:29" x14ac:dyDescent="0.35">
      <c r="N4768">
        <f t="shared" si="151"/>
        <v>1.4000000000000001</v>
      </c>
      <c r="O4768">
        <v>16</v>
      </c>
      <c r="P4768" t="s">
        <v>21</v>
      </c>
      <c r="Q4768" t="str">
        <f t="shared" si="152"/>
        <v>never smoked</v>
      </c>
      <c r="Z4768">
        <v>16</v>
      </c>
      <c r="AA4768" s="8">
        <v>0</v>
      </c>
      <c r="AB4768">
        <v>78.48</v>
      </c>
      <c r="AC4768">
        <v>22.6</v>
      </c>
    </row>
    <row r="4769" spans="14:29" x14ac:dyDescent="0.35">
      <c r="N4769">
        <f t="shared" si="151"/>
        <v>4.8</v>
      </c>
      <c r="O4769">
        <v>44</v>
      </c>
      <c r="P4769" t="s">
        <v>21</v>
      </c>
      <c r="Q4769" t="str">
        <f t="shared" si="152"/>
        <v>never smoked</v>
      </c>
      <c r="Z4769">
        <v>44</v>
      </c>
      <c r="AA4769" s="8">
        <v>0</v>
      </c>
      <c r="AB4769">
        <v>70.48</v>
      </c>
      <c r="AC4769">
        <v>20.2</v>
      </c>
    </row>
    <row r="4770" spans="14:29" x14ac:dyDescent="0.35">
      <c r="N4770">
        <f t="shared" si="151"/>
        <v>1.5</v>
      </c>
      <c r="O4770">
        <v>17</v>
      </c>
      <c r="P4770" t="s">
        <v>16</v>
      </c>
      <c r="Q4770" t="str">
        <f t="shared" si="152"/>
        <v>formerly smoked</v>
      </c>
      <c r="Z4770">
        <v>17</v>
      </c>
      <c r="AA4770" s="8">
        <v>0</v>
      </c>
      <c r="AB4770">
        <v>120.96</v>
      </c>
      <c r="AC4770">
        <v>22.2</v>
      </c>
    </row>
    <row r="4771" spans="14:29" x14ac:dyDescent="0.35">
      <c r="N4771">
        <f t="shared" si="151"/>
        <v>8.8000000000000007</v>
      </c>
      <c r="O4771">
        <v>73</v>
      </c>
      <c r="P4771" t="s">
        <v>21</v>
      </c>
      <c r="Q4771" t="str">
        <f t="shared" si="152"/>
        <v>never smoked</v>
      </c>
      <c r="Z4771">
        <v>73</v>
      </c>
      <c r="AA4771" s="8">
        <v>0</v>
      </c>
      <c r="AB4771">
        <v>77.290000000000006</v>
      </c>
      <c r="AC4771">
        <v>22.6</v>
      </c>
    </row>
    <row r="4772" spans="14:29" x14ac:dyDescent="0.35">
      <c r="N4772">
        <f t="shared" si="151"/>
        <v>3</v>
      </c>
      <c r="O4772">
        <v>31</v>
      </c>
      <c r="P4772" t="s">
        <v>24</v>
      </c>
      <c r="Q4772" t="str">
        <f t="shared" si="152"/>
        <v>smokes</v>
      </c>
      <c r="Z4772">
        <v>31</v>
      </c>
      <c r="AA4772" s="8">
        <v>0</v>
      </c>
      <c r="AB4772">
        <v>108.51</v>
      </c>
      <c r="AC4772">
        <v>26.7</v>
      </c>
    </row>
    <row r="4773" spans="14:29" x14ac:dyDescent="0.35">
      <c r="N4773">
        <f t="shared" si="151"/>
        <v>1.5</v>
      </c>
      <c r="O4773">
        <v>17</v>
      </c>
      <c r="P4773" t="s">
        <v>24</v>
      </c>
      <c r="Q4773" t="str">
        <f t="shared" si="152"/>
        <v>never smoked</v>
      </c>
      <c r="Z4773">
        <v>17</v>
      </c>
      <c r="AA4773" s="8">
        <v>0</v>
      </c>
      <c r="AB4773">
        <v>113.85</v>
      </c>
      <c r="AC4773">
        <v>22.9</v>
      </c>
    </row>
    <row r="4774" spans="14:29" x14ac:dyDescent="0.35">
      <c r="N4774">
        <f t="shared" si="151"/>
        <v>1.6</v>
      </c>
      <c r="O4774">
        <v>18</v>
      </c>
      <c r="P4774" t="s">
        <v>24</v>
      </c>
      <c r="Q4774" t="str">
        <f t="shared" si="152"/>
        <v>never smoked</v>
      </c>
      <c r="Z4774">
        <v>18</v>
      </c>
      <c r="AA4774" s="8">
        <v>0</v>
      </c>
      <c r="AB4774">
        <v>97.65</v>
      </c>
      <c r="AC4774">
        <v>21.5</v>
      </c>
    </row>
    <row r="4775" spans="14:29" x14ac:dyDescent="0.35">
      <c r="N4775">
        <f t="shared" si="151"/>
        <v>8.8000000000000007</v>
      </c>
      <c r="O4775">
        <v>73</v>
      </c>
      <c r="P4775" t="s">
        <v>16</v>
      </c>
      <c r="Q4775" t="str">
        <f t="shared" si="152"/>
        <v>formerly smoked</v>
      </c>
      <c r="Z4775">
        <v>73</v>
      </c>
      <c r="AA4775" s="8">
        <v>0</v>
      </c>
      <c r="AB4775">
        <v>121.83</v>
      </c>
      <c r="AC4775">
        <v>30.3</v>
      </c>
    </row>
    <row r="4776" spans="14:29" x14ac:dyDescent="0.35">
      <c r="N4776">
        <f t="shared" si="151"/>
        <v>0.70000000000000007</v>
      </c>
      <c r="O4776">
        <v>8</v>
      </c>
      <c r="P4776" t="s">
        <v>24</v>
      </c>
      <c r="Q4776" t="str">
        <f t="shared" si="152"/>
        <v>never smoked</v>
      </c>
      <c r="Z4776">
        <v>8</v>
      </c>
      <c r="AA4776" s="8">
        <v>0</v>
      </c>
      <c r="AB4776">
        <v>81.53</v>
      </c>
      <c r="AC4776">
        <v>14.8</v>
      </c>
    </row>
    <row r="4777" spans="14:29" x14ac:dyDescent="0.35">
      <c r="N4777">
        <f t="shared" si="151"/>
        <v>4.5</v>
      </c>
      <c r="O4777">
        <v>42</v>
      </c>
      <c r="P4777" t="s">
        <v>21</v>
      </c>
      <c r="Q4777" t="str">
        <f t="shared" si="152"/>
        <v>never smoked</v>
      </c>
      <c r="Z4777">
        <v>42</v>
      </c>
      <c r="AA4777" s="8">
        <v>0</v>
      </c>
      <c r="AB4777">
        <v>58.35</v>
      </c>
      <c r="AC4777">
        <v>24.3</v>
      </c>
    </row>
    <row r="4778" spans="14:29" x14ac:dyDescent="0.35">
      <c r="N4778">
        <f t="shared" si="151"/>
        <v>4.2</v>
      </c>
      <c r="O4778">
        <v>40</v>
      </c>
      <c r="P4778" t="s">
        <v>16</v>
      </c>
      <c r="Q4778" t="str">
        <f t="shared" si="152"/>
        <v>formerly smoked</v>
      </c>
      <c r="Z4778">
        <v>40</v>
      </c>
      <c r="AA4778" s="8">
        <v>0</v>
      </c>
      <c r="AB4778">
        <v>65.42</v>
      </c>
      <c r="AC4778">
        <v>17.399999999999999</v>
      </c>
    </row>
    <row r="4779" spans="14:29" x14ac:dyDescent="0.35">
      <c r="N4779">
        <f t="shared" si="151"/>
        <v>9.3999999999999986</v>
      </c>
      <c r="O4779">
        <v>79</v>
      </c>
      <c r="P4779" t="s">
        <v>21</v>
      </c>
      <c r="Q4779" t="str">
        <f t="shared" si="152"/>
        <v>never smoked</v>
      </c>
      <c r="Z4779">
        <v>79</v>
      </c>
      <c r="AA4779" s="8">
        <v>0</v>
      </c>
      <c r="AB4779">
        <v>69.34</v>
      </c>
      <c r="AC4779">
        <v>29</v>
      </c>
    </row>
    <row r="4780" spans="14:29" x14ac:dyDescent="0.35">
      <c r="N4780">
        <f t="shared" si="151"/>
        <v>6.1</v>
      </c>
      <c r="O4780">
        <v>53</v>
      </c>
      <c r="P4780" t="s">
        <v>22</v>
      </c>
      <c r="Q4780" t="str">
        <f t="shared" si="152"/>
        <v>smokes</v>
      </c>
      <c r="Z4780">
        <v>53</v>
      </c>
      <c r="AA4780" s="8">
        <v>0</v>
      </c>
      <c r="AB4780">
        <v>109.09</v>
      </c>
      <c r="AC4780">
        <v>26.3</v>
      </c>
    </row>
    <row r="4781" spans="14:29" x14ac:dyDescent="0.35">
      <c r="N4781">
        <f t="shared" si="151"/>
        <v>7</v>
      </c>
      <c r="O4781">
        <v>58</v>
      </c>
      <c r="P4781" t="s">
        <v>21</v>
      </c>
      <c r="Q4781" t="str">
        <f t="shared" si="152"/>
        <v>never smoked</v>
      </c>
      <c r="Z4781">
        <v>58</v>
      </c>
      <c r="AA4781" s="8">
        <v>0</v>
      </c>
      <c r="AB4781">
        <v>66.709999999999994</v>
      </c>
      <c r="AC4781">
        <v>51.7</v>
      </c>
    </row>
    <row r="4782" spans="14:29" x14ac:dyDescent="0.35">
      <c r="N4782">
        <f t="shared" si="151"/>
        <v>5.3000000000000007</v>
      </c>
      <c r="O4782">
        <v>48</v>
      </c>
      <c r="P4782" t="s">
        <v>24</v>
      </c>
      <c r="Q4782" t="str">
        <f t="shared" si="152"/>
        <v>smokes</v>
      </c>
      <c r="Z4782">
        <v>48</v>
      </c>
      <c r="AA4782" s="8">
        <v>0</v>
      </c>
      <c r="AB4782">
        <v>114.92</v>
      </c>
      <c r="AC4782">
        <v>29.2</v>
      </c>
    </row>
    <row r="4783" spans="14:29" x14ac:dyDescent="0.35">
      <c r="N4783">
        <f t="shared" si="151"/>
        <v>1.5</v>
      </c>
      <c r="O4783">
        <v>17</v>
      </c>
      <c r="P4783" t="s">
        <v>21</v>
      </c>
      <c r="Q4783" t="str">
        <f t="shared" si="152"/>
        <v>never smoked</v>
      </c>
      <c r="Z4783">
        <v>17</v>
      </c>
      <c r="AA4783" s="8">
        <v>0</v>
      </c>
      <c r="AB4783">
        <v>120.58</v>
      </c>
      <c r="AC4783">
        <v>18.3</v>
      </c>
    </row>
    <row r="4784" spans="14:29" x14ac:dyDescent="0.35">
      <c r="N4784">
        <f t="shared" si="151"/>
        <v>2.1</v>
      </c>
      <c r="O4784">
        <v>23</v>
      </c>
      <c r="P4784" t="s">
        <v>22</v>
      </c>
      <c r="Q4784" t="str">
        <f t="shared" si="152"/>
        <v>smokes</v>
      </c>
      <c r="Z4784">
        <v>23</v>
      </c>
      <c r="AA4784" s="8">
        <v>0</v>
      </c>
      <c r="AB4784">
        <v>165.36</v>
      </c>
      <c r="AC4784">
        <v>21.9</v>
      </c>
    </row>
    <row r="4785" spans="14:29" x14ac:dyDescent="0.35">
      <c r="N4785">
        <f t="shared" si="151"/>
        <v>0.8</v>
      </c>
      <c r="O4785">
        <v>9</v>
      </c>
      <c r="P4785" t="s">
        <v>24</v>
      </c>
      <c r="Q4785" t="str">
        <f t="shared" si="152"/>
        <v>never smoked</v>
      </c>
      <c r="Z4785">
        <v>9</v>
      </c>
      <c r="AA4785" s="8">
        <v>0</v>
      </c>
      <c r="AB4785">
        <v>66.11</v>
      </c>
      <c r="AC4785">
        <v>16.3</v>
      </c>
    </row>
    <row r="4786" spans="14:29" x14ac:dyDescent="0.35">
      <c r="N4786">
        <f t="shared" si="151"/>
        <v>9.6999999999999993</v>
      </c>
      <c r="O4786">
        <v>81</v>
      </c>
      <c r="P4786" t="s">
        <v>22</v>
      </c>
      <c r="Q4786" t="str">
        <f t="shared" si="152"/>
        <v>smokes</v>
      </c>
      <c r="Z4786">
        <v>81</v>
      </c>
      <c r="AA4786" s="8">
        <v>0</v>
      </c>
      <c r="AB4786">
        <v>126.34</v>
      </c>
      <c r="AC4786">
        <v>27.4</v>
      </c>
    </row>
    <row r="4787" spans="14:29" x14ac:dyDescent="0.35">
      <c r="N4787">
        <f t="shared" si="151"/>
        <v>1.4000000000000001</v>
      </c>
      <c r="O4787">
        <v>16</v>
      </c>
      <c r="P4787" t="s">
        <v>21</v>
      </c>
      <c r="Q4787" t="str">
        <f t="shared" si="152"/>
        <v>never smoked</v>
      </c>
      <c r="Z4787">
        <v>16</v>
      </c>
      <c r="AA4787" s="8">
        <v>0</v>
      </c>
      <c r="AB4787">
        <v>68.27</v>
      </c>
      <c r="AC4787">
        <v>20.399999999999999</v>
      </c>
    </row>
    <row r="4788" spans="14:29" x14ac:dyDescent="0.35">
      <c r="N4788">
        <f t="shared" si="151"/>
        <v>2</v>
      </c>
      <c r="O4788">
        <v>21</v>
      </c>
      <c r="P4788" t="s">
        <v>21</v>
      </c>
      <c r="Q4788" t="str">
        <f t="shared" si="152"/>
        <v>never smoked</v>
      </c>
      <c r="Z4788">
        <v>21</v>
      </c>
      <c r="AA4788" s="8">
        <v>0</v>
      </c>
      <c r="AB4788">
        <v>92.86</v>
      </c>
      <c r="AC4788">
        <v>23.2</v>
      </c>
    </row>
    <row r="4789" spans="14:29" x14ac:dyDescent="0.35">
      <c r="N4789">
        <f t="shared" si="151"/>
        <v>2.8000000000000003</v>
      </c>
      <c r="O4789">
        <v>29</v>
      </c>
      <c r="P4789" t="s">
        <v>16</v>
      </c>
      <c r="Q4789" t="str">
        <f t="shared" si="152"/>
        <v>formerly smoked</v>
      </c>
      <c r="Z4789">
        <v>29</v>
      </c>
      <c r="AA4789" s="8">
        <v>0</v>
      </c>
      <c r="AB4789">
        <v>96.77</v>
      </c>
      <c r="AC4789">
        <v>30.3</v>
      </c>
    </row>
    <row r="4790" spans="14:29" x14ac:dyDescent="0.35">
      <c r="N4790">
        <f t="shared" si="151"/>
        <v>0.70000000000000007</v>
      </c>
      <c r="O4790">
        <v>8</v>
      </c>
      <c r="P4790" t="s">
        <v>24</v>
      </c>
      <c r="Q4790" t="str">
        <f t="shared" si="152"/>
        <v>never smoked</v>
      </c>
      <c r="Z4790">
        <v>8</v>
      </c>
      <c r="AA4790" s="8">
        <v>0</v>
      </c>
      <c r="AB4790">
        <v>89.24</v>
      </c>
      <c r="AC4790">
        <v>16.7</v>
      </c>
    </row>
    <row r="4791" spans="14:29" x14ac:dyDescent="0.35">
      <c r="N4791">
        <f t="shared" si="151"/>
        <v>4.0999999999999996</v>
      </c>
      <c r="O4791">
        <v>39</v>
      </c>
      <c r="P4791" t="s">
        <v>16</v>
      </c>
      <c r="Q4791" t="str">
        <f t="shared" si="152"/>
        <v>formerly smoked</v>
      </c>
      <c r="Z4791">
        <v>39</v>
      </c>
      <c r="AA4791" s="8">
        <v>0</v>
      </c>
      <c r="AB4791">
        <v>89.32</v>
      </c>
      <c r="AC4791">
        <v>31</v>
      </c>
    </row>
    <row r="4792" spans="14:29" x14ac:dyDescent="0.35">
      <c r="N4792">
        <f t="shared" si="151"/>
        <v>3.8</v>
      </c>
      <c r="O4792">
        <v>37</v>
      </c>
      <c r="P4792" t="s">
        <v>22</v>
      </c>
      <c r="Q4792" t="str">
        <f t="shared" si="152"/>
        <v>smokes</v>
      </c>
      <c r="Z4792">
        <v>37</v>
      </c>
      <c r="AA4792" s="8">
        <v>0</v>
      </c>
      <c r="AB4792">
        <v>107.06</v>
      </c>
      <c r="AC4792">
        <v>28.1</v>
      </c>
    </row>
    <row r="4793" spans="14:29" x14ac:dyDescent="0.35">
      <c r="N4793">
        <f t="shared" si="151"/>
        <v>7.8000000000000007</v>
      </c>
      <c r="O4793">
        <v>64</v>
      </c>
      <c r="P4793" t="s">
        <v>22</v>
      </c>
      <c r="Q4793" t="str">
        <f t="shared" si="152"/>
        <v>smokes</v>
      </c>
      <c r="Z4793">
        <v>64</v>
      </c>
      <c r="AA4793" s="8">
        <v>0</v>
      </c>
      <c r="AB4793">
        <v>65.63</v>
      </c>
      <c r="AC4793">
        <v>33.5</v>
      </c>
    </row>
    <row r="4794" spans="14:29" x14ac:dyDescent="0.35">
      <c r="N4794">
        <f t="shared" si="151"/>
        <v>0.8</v>
      </c>
      <c r="O4794">
        <v>9</v>
      </c>
      <c r="P4794" t="s">
        <v>24</v>
      </c>
      <c r="Q4794" t="str">
        <f t="shared" si="152"/>
        <v>never smoked</v>
      </c>
      <c r="Z4794">
        <v>9</v>
      </c>
      <c r="AA4794" s="8">
        <v>0</v>
      </c>
      <c r="AB4794">
        <v>123.66</v>
      </c>
      <c r="AC4794">
        <v>17</v>
      </c>
    </row>
    <row r="4795" spans="14:29" x14ac:dyDescent="0.35">
      <c r="N4795">
        <f t="shared" si="151"/>
        <v>1.5</v>
      </c>
      <c r="O4795">
        <v>17</v>
      </c>
      <c r="P4795" t="s">
        <v>22</v>
      </c>
      <c r="Q4795" t="str">
        <f t="shared" si="152"/>
        <v>smokes</v>
      </c>
      <c r="Z4795">
        <v>17</v>
      </c>
      <c r="AA4795" s="8">
        <v>0</v>
      </c>
      <c r="AB4795">
        <v>63.82</v>
      </c>
      <c r="AC4795">
        <v>19.399999999999999</v>
      </c>
    </row>
    <row r="4796" spans="14:29" x14ac:dyDescent="0.35">
      <c r="N4796">
        <f t="shared" si="151"/>
        <v>0.70000000000000007</v>
      </c>
      <c r="O4796">
        <v>8</v>
      </c>
      <c r="P4796" t="s">
        <v>24</v>
      </c>
      <c r="Q4796" t="str">
        <f t="shared" si="152"/>
        <v>never smoked</v>
      </c>
      <c r="Z4796">
        <v>8</v>
      </c>
      <c r="AA4796" s="8">
        <v>0</v>
      </c>
      <c r="AB4796">
        <v>108.06</v>
      </c>
      <c r="AC4796">
        <v>14.6</v>
      </c>
    </row>
    <row r="4797" spans="14:29" x14ac:dyDescent="0.35">
      <c r="N4797">
        <f t="shared" si="151"/>
        <v>7.5</v>
      </c>
      <c r="O4797">
        <v>62</v>
      </c>
      <c r="P4797" t="s">
        <v>24</v>
      </c>
      <c r="Q4797" t="str">
        <f t="shared" si="152"/>
        <v>formerly smoked</v>
      </c>
      <c r="Z4797">
        <v>62</v>
      </c>
      <c r="AA4797" s="8">
        <v>0</v>
      </c>
      <c r="AB4797">
        <v>136.18</v>
      </c>
      <c r="AC4797">
        <v>32.200000000000003</v>
      </c>
    </row>
    <row r="4798" spans="14:29" x14ac:dyDescent="0.35">
      <c r="N4798">
        <f t="shared" si="151"/>
        <v>8.8000000000000007</v>
      </c>
      <c r="O4798">
        <v>73</v>
      </c>
      <c r="P4798" t="s">
        <v>21</v>
      </c>
      <c r="Q4798" t="str">
        <f t="shared" si="152"/>
        <v>never smoked</v>
      </c>
      <c r="Z4798">
        <v>73</v>
      </c>
      <c r="AA4798" s="8">
        <v>0</v>
      </c>
      <c r="AB4798">
        <v>71.290000000000006</v>
      </c>
      <c r="AC4798">
        <v>37.700000000000003</v>
      </c>
    </row>
    <row r="4799" spans="14:29" x14ac:dyDescent="0.35">
      <c r="N4799">
        <f t="shared" si="151"/>
        <v>5.3000000000000007</v>
      </c>
      <c r="O4799">
        <v>48</v>
      </c>
      <c r="P4799" t="s">
        <v>21</v>
      </c>
      <c r="Q4799" t="str">
        <f t="shared" si="152"/>
        <v>never smoked</v>
      </c>
      <c r="Z4799">
        <v>48</v>
      </c>
      <c r="AA4799" s="8">
        <v>0</v>
      </c>
      <c r="AB4799">
        <v>76.58</v>
      </c>
      <c r="AC4799">
        <v>27.4</v>
      </c>
    </row>
    <row r="4800" spans="14:29" x14ac:dyDescent="0.35">
      <c r="N4800">
        <f t="shared" si="151"/>
        <v>1.5</v>
      </c>
      <c r="O4800">
        <v>17</v>
      </c>
      <c r="P4800" t="s">
        <v>21</v>
      </c>
      <c r="Q4800" t="str">
        <f t="shared" si="152"/>
        <v>never smoked</v>
      </c>
      <c r="Z4800">
        <v>17</v>
      </c>
      <c r="AA4800" s="8">
        <v>0</v>
      </c>
      <c r="AB4800">
        <v>119.58</v>
      </c>
      <c r="AC4800">
        <v>25</v>
      </c>
    </row>
    <row r="4801" spans="14:29" x14ac:dyDescent="0.35">
      <c r="N4801">
        <f t="shared" si="151"/>
        <v>0.89999999999999991</v>
      </c>
      <c r="O4801">
        <v>10</v>
      </c>
      <c r="P4801" t="s">
        <v>24</v>
      </c>
      <c r="Q4801" t="str">
        <f t="shared" si="152"/>
        <v>never smoked</v>
      </c>
      <c r="Z4801">
        <v>10</v>
      </c>
      <c r="AA4801" s="8">
        <v>0</v>
      </c>
      <c r="AB4801">
        <v>109.3</v>
      </c>
      <c r="AC4801">
        <v>20.100000000000001</v>
      </c>
    </row>
    <row r="4802" spans="14:29" x14ac:dyDescent="0.35">
      <c r="N4802">
        <f t="shared" si="151"/>
        <v>8.9</v>
      </c>
      <c r="O4802">
        <v>74</v>
      </c>
      <c r="P4802" t="s">
        <v>21</v>
      </c>
      <c r="Q4802" t="str">
        <f t="shared" si="152"/>
        <v>never smoked</v>
      </c>
      <c r="Z4802">
        <v>74</v>
      </c>
      <c r="AA4802" s="8">
        <v>0</v>
      </c>
      <c r="AB4802">
        <v>111.94</v>
      </c>
      <c r="AC4802">
        <v>21.7</v>
      </c>
    </row>
    <row r="4803" spans="14:29" x14ac:dyDescent="0.35">
      <c r="N4803">
        <f t="shared" ref="N4803:N4866" si="153">_xlfn.PERCENTRANK.EXC(O:O,O4803,2)*10</f>
        <v>7.5</v>
      </c>
      <c r="O4803">
        <v>62</v>
      </c>
      <c r="P4803" t="s">
        <v>21</v>
      </c>
      <c r="Q4803" t="str">
        <f t="shared" ref="Q4803:Q4866" si="154">IF(P4803="Unknown",IF(N4803&gt;=7,"formerly smoked",IF(N4803&gt;=2,"smokes","never smoked")),P4803)</f>
        <v>never smoked</v>
      </c>
      <c r="Z4803">
        <v>62</v>
      </c>
      <c r="AA4803" s="8">
        <v>0</v>
      </c>
      <c r="AB4803">
        <v>81.64</v>
      </c>
      <c r="AC4803">
        <v>38.200000000000003</v>
      </c>
    </row>
    <row r="4804" spans="14:29" x14ac:dyDescent="0.35">
      <c r="N4804">
        <f t="shared" si="153"/>
        <v>0.5</v>
      </c>
      <c r="O4804">
        <v>5</v>
      </c>
      <c r="P4804" t="s">
        <v>24</v>
      </c>
      <c r="Q4804" t="str">
        <f t="shared" si="154"/>
        <v>never smoked</v>
      </c>
      <c r="Z4804">
        <v>5</v>
      </c>
      <c r="AA4804" s="8">
        <v>0</v>
      </c>
      <c r="AB4804">
        <v>97.64</v>
      </c>
      <c r="AC4804">
        <v>17</v>
      </c>
    </row>
    <row r="4805" spans="14:29" x14ac:dyDescent="0.35">
      <c r="N4805">
        <f t="shared" si="153"/>
        <v>4.6000000000000005</v>
      </c>
      <c r="O4805">
        <v>43</v>
      </c>
      <c r="P4805" t="s">
        <v>21</v>
      </c>
      <c r="Q4805" t="str">
        <f t="shared" si="154"/>
        <v>never smoked</v>
      </c>
      <c r="Z4805">
        <v>43</v>
      </c>
      <c r="AA4805" s="8">
        <v>0</v>
      </c>
      <c r="AB4805">
        <v>110.32</v>
      </c>
      <c r="AC4805">
        <v>28.4</v>
      </c>
    </row>
    <row r="4806" spans="14:29" x14ac:dyDescent="0.35">
      <c r="N4806">
        <f t="shared" si="153"/>
        <v>4.0999999999999996</v>
      </c>
      <c r="O4806">
        <v>39</v>
      </c>
      <c r="P4806" t="s">
        <v>21</v>
      </c>
      <c r="Q4806" t="str">
        <f t="shared" si="154"/>
        <v>never smoked</v>
      </c>
      <c r="Z4806">
        <v>39</v>
      </c>
      <c r="AA4806" s="8">
        <v>0</v>
      </c>
      <c r="AB4806">
        <v>79</v>
      </c>
      <c r="AC4806">
        <v>30</v>
      </c>
    </row>
    <row r="4807" spans="14:29" x14ac:dyDescent="0.35">
      <c r="N4807">
        <f t="shared" si="153"/>
        <v>3.8</v>
      </c>
      <c r="O4807">
        <v>37</v>
      </c>
      <c r="P4807" t="s">
        <v>21</v>
      </c>
      <c r="Q4807" t="str">
        <f t="shared" si="154"/>
        <v>never smoked</v>
      </c>
      <c r="Z4807">
        <v>37</v>
      </c>
      <c r="AA4807" s="8">
        <v>0</v>
      </c>
      <c r="AB4807">
        <v>95.08</v>
      </c>
      <c r="AC4807">
        <v>34.1</v>
      </c>
    </row>
    <row r="4808" spans="14:29" x14ac:dyDescent="0.35">
      <c r="N4808">
        <f t="shared" si="153"/>
        <v>1.3</v>
      </c>
      <c r="O4808">
        <v>15</v>
      </c>
      <c r="P4808" t="s">
        <v>21</v>
      </c>
      <c r="Q4808" t="str">
        <f t="shared" si="154"/>
        <v>never smoked</v>
      </c>
      <c r="Z4808">
        <v>15</v>
      </c>
      <c r="AA4808" s="8">
        <v>0</v>
      </c>
      <c r="AB4808">
        <v>137.27000000000001</v>
      </c>
      <c r="AC4808">
        <v>19.3</v>
      </c>
    </row>
    <row r="4809" spans="14:29" x14ac:dyDescent="0.35">
      <c r="N4809">
        <f t="shared" si="153"/>
        <v>3.7</v>
      </c>
      <c r="O4809">
        <v>36</v>
      </c>
      <c r="P4809" t="s">
        <v>22</v>
      </c>
      <c r="Q4809" t="str">
        <f t="shared" si="154"/>
        <v>smokes</v>
      </c>
      <c r="Z4809">
        <v>36</v>
      </c>
      <c r="AA4809" s="8">
        <v>0</v>
      </c>
      <c r="AB4809">
        <v>57.83</v>
      </c>
      <c r="AC4809">
        <v>21.6</v>
      </c>
    </row>
    <row r="4810" spans="14:29" x14ac:dyDescent="0.35">
      <c r="N4810">
        <f t="shared" si="153"/>
        <v>3.4000000000000004</v>
      </c>
      <c r="O4810">
        <v>34</v>
      </c>
      <c r="P4810" t="s">
        <v>21</v>
      </c>
      <c r="Q4810" t="str">
        <f t="shared" si="154"/>
        <v>never smoked</v>
      </c>
      <c r="Z4810">
        <v>34</v>
      </c>
      <c r="AA4810" s="8">
        <v>0</v>
      </c>
      <c r="AB4810">
        <v>84.08</v>
      </c>
      <c r="AC4810">
        <v>32.9</v>
      </c>
    </row>
    <row r="4811" spans="14:29" x14ac:dyDescent="0.35">
      <c r="N4811">
        <f t="shared" si="153"/>
        <v>8.9</v>
      </c>
      <c r="O4811">
        <v>75</v>
      </c>
      <c r="P4811" t="s">
        <v>16</v>
      </c>
      <c r="Q4811" t="str">
        <f t="shared" si="154"/>
        <v>formerly smoked</v>
      </c>
      <c r="Z4811">
        <v>75</v>
      </c>
      <c r="AA4811" s="8">
        <v>0</v>
      </c>
      <c r="AB4811">
        <v>234.51</v>
      </c>
      <c r="AC4811">
        <v>27.2</v>
      </c>
    </row>
    <row r="4812" spans="14:29" x14ac:dyDescent="0.35">
      <c r="N4812">
        <f t="shared" si="153"/>
        <v>6.1</v>
      </c>
      <c r="O4812">
        <v>53</v>
      </c>
      <c r="P4812" t="s">
        <v>22</v>
      </c>
      <c r="Q4812" t="str">
        <f t="shared" si="154"/>
        <v>smokes</v>
      </c>
      <c r="Z4812">
        <v>53</v>
      </c>
      <c r="AA4812" s="8">
        <v>0</v>
      </c>
      <c r="AB4812">
        <v>142.63999999999999</v>
      </c>
      <c r="AC4812">
        <v>27.8</v>
      </c>
    </row>
    <row r="4813" spans="14:29" x14ac:dyDescent="0.35">
      <c r="N4813">
        <f t="shared" si="153"/>
        <v>7.4</v>
      </c>
      <c r="O4813">
        <v>61</v>
      </c>
      <c r="P4813" t="s">
        <v>21</v>
      </c>
      <c r="Q4813" t="str">
        <f t="shared" si="154"/>
        <v>never smoked</v>
      </c>
      <c r="Z4813">
        <v>61</v>
      </c>
      <c r="AA4813" s="8">
        <v>0</v>
      </c>
      <c r="AB4813">
        <v>69.77</v>
      </c>
      <c r="AC4813">
        <v>29.9</v>
      </c>
    </row>
    <row r="4814" spans="14:29" x14ac:dyDescent="0.35">
      <c r="N4814">
        <f t="shared" si="153"/>
        <v>4.9000000000000004</v>
      </c>
      <c r="O4814">
        <v>45</v>
      </c>
      <c r="P4814" t="s">
        <v>22</v>
      </c>
      <c r="Q4814" t="str">
        <f t="shared" si="154"/>
        <v>smokes</v>
      </c>
      <c r="Z4814">
        <v>45</v>
      </c>
      <c r="AA4814" s="8">
        <v>0</v>
      </c>
      <c r="AB4814">
        <v>71.400000000000006</v>
      </c>
      <c r="AC4814">
        <v>28.4</v>
      </c>
    </row>
    <row r="4815" spans="14:29" x14ac:dyDescent="0.35">
      <c r="N4815">
        <f t="shared" si="153"/>
        <v>1.5</v>
      </c>
      <c r="O4815">
        <v>17</v>
      </c>
      <c r="P4815" t="s">
        <v>24</v>
      </c>
      <c r="Q4815" t="str">
        <f t="shared" si="154"/>
        <v>never smoked</v>
      </c>
      <c r="Z4815">
        <v>17</v>
      </c>
      <c r="AA4815" s="8">
        <v>0</v>
      </c>
      <c r="AB4815">
        <v>79.61</v>
      </c>
      <c r="AC4815">
        <v>24.1</v>
      </c>
    </row>
    <row r="4816" spans="14:29" x14ac:dyDescent="0.35">
      <c r="N4816">
        <f t="shared" si="153"/>
        <v>1.5</v>
      </c>
      <c r="O4816">
        <v>17</v>
      </c>
      <c r="P4816" t="s">
        <v>24</v>
      </c>
      <c r="Q4816" t="str">
        <f t="shared" si="154"/>
        <v>never smoked</v>
      </c>
      <c r="Z4816">
        <v>17</v>
      </c>
      <c r="AA4816" s="8">
        <v>0</v>
      </c>
      <c r="AB4816">
        <v>77.459999999999994</v>
      </c>
      <c r="AC4816">
        <v>24</v>
      </c>
    </row>
    <row r="4817" spans="14:29" x14ac:dyDescent="0.35">
      <c r="N4817">
        <f t="shared" si="153"/>
        <v>1.7000000000000002</v>
      </c>
      <c r="O4817">
        <v>19</v>
      </c>
      <c r="P4817" t="s">
        <v>24</v>
      </c>
      <c r="Q4817" t="str">
        <f t="shared" si="154"/>
        <v>never smoked</v>
      </c>
      <c r="Z4817">
        <v>19</v>
      </c>
      <c r="AA4817" s="8">
        <v>0</v>
      </c>
      <c r="AB4817">
        <v>96.85</v>
      </c>
      <c r="AC4817">
        <v>23.4</v>
      </c>
    </row>
    <row r="4818" spans="14:29" x14ac:dyDescent="0.35">
      <c r="N4818">
        <f t="shared" si="153"/>
        <v>6.3</v>
      </c>
      <c r="O4818">
        <v>54</v>
      </c>
      <c r="P4818" t="s">
        <v>16</v>
      </c>
      <c r="Q4818" t="str">
        <f t="shared" si="154"/>
        <v>formerly smoked</v>
      </c>
      <c r="Z4818">
        <v>54</v>
      </c>
      <c r="AA4818" s="8">
        <v>0</v>
      </c>
      <c r="AB4818">
        <v>182.22</v>
      </c>
      <c r="AC4818">
        <v>32.6</v>
      </c>
    </row>
    <row r="4819" spans="14:29" x14ac:dyDescent="0.35">
      <c r="N4819">
        <f t="shared" si="153"/>
        <v>5.8</v>
      </c>
      <c r="O4819">
        <v>51</v>
      </c>
      <c r="P4819" t="s">
        <v>16</v>
      </c>
      <c r="Q4819" t="str">
        <f t="shared" si="154"/>
        <v>formerly smoked</v>
      </c>
      <c r="Z4819">
        <v>51</v>
      </c>
      <c r="AA4819" s="8">
        <v>0</v>
      </c>
      <c r="AB4819">
        <v>67.260000000000005</v>
      </c>
      <c r="AC4819">
        <v>33.1</v>
      </c>
    </row>
    <row r="4820" spans="14:29" x14ac:dyDescent="0.35">
      <c r="N4820">
        <f t="shared" si="153"/>
        <v>4.8</v>
      </c>
      <c r="O4820">
        <v>44</v>
      </c>
      <c r="P4820" t="s">
        <v>16</v>
      </c>
      <c r="Q4820" t="str">
        <f t="shared" si="154"/>
        <v>formerly smoked</v>
      </c>
      <c r="Z4820">
        <v>44</v>
      </c>
      <c r="AA4820" s="8">
        <v>0</v>
      </c>
      <c r="AB4820">
        <v>60.02</v>
      </c>
      <c r="AC4820">
        <v>33.799999999999997</v>
      </c>
    </row>
    <row r="4821" spans="14:29" x14ac:dyDescent="0.35">
      <c r="N4821">
        <f t="shared" si="153"/>
        <v>9.8000000000000007</v>
      </c>
      <c r="O4821">
        <v>82</v>
      </c>
      <c r="P4821" t="s">
        <v>21</v>
      </c>
      <c r="Q4821" t="str">
        <f t="shared" si="154"/>
        <v>never smoked</v>
      </c>
      <c r="Z4821">
        <v>82</v>
      </c>
      <c r="AA4821" s="8">
        <v>0</v>
      </c>
      <c r="AB4821">
        <v>113.45</v>
      </c>
      <c r="AC4821">
        <v>30.3</v>
      </c>
    </row>
    <row r="4822" spans="14:29" x14ac:dyDescent="0.35">
      <c r="N4822">
        <f t="shared" si="153"/>
        <v>5.5</v>
      </c>
      <c r="O4822">
        <v>49</v>
      </c>
      <c r="P4822" t="s">
        <v>24</v>
      </c>
      <c r="Q4822" t="str">
        <f t="shared" si="154"/>
        <v>smokes</v>
      </c>
      <c r="Z4822">
        <v>49</v>
      </c>
      <c r="AA4822" s="8">
        <v>0</v>
      </c>
      <c r="AB4822">
        <v>112.31</v>
      </c>
      <c r="AC4822">
        <v>36.9</v>
      </c>
    </row>
    <row r="4823" spans="14:29" x14ac:dyDescent="0.35">
      <c r="N4823">
        <f t="shared" si="153"/>
        <v>3.4000000000000004</v>
      </c>
      <c r="O4823">
        <v>34</v>
      </c>
      <c r="P4823" t="s">
        <v>21</v>
      </c>
      <c r="Q4823" t="str">
        <f t="shared" si="154"/>
        <v>never smoked</v>
      </c>
      <c r="Z4823">
        <v>34</v>
      </c>
      <c r="AA4823" s="8">
        <v>0</v>
      </c>
      <c r="AB4823">
        <v>68.53</v>
      </c>
      <c r="AC4823">
        <v>29.7</v>
      </c>
    </row>
    <row r="4824" spans="14:29" x14ac:dyDescent="0.35">
      <c r="N4824">
        <f t="shared" si="153"/>
        <v>7.7</v>
      </c>
      <c r="O4824">
        <v>63</v>
      </c>
      <c r="P4824" t="s">
        <v>21</v>
      </c>
      <c r="Q4824" t="str">
        <f t="shared" si="154"/>
        <v>never smoked</v>
      </c>
      <c r="Z4824">
        <v>63</v>
      </c>
      <c r="AA4824" s="8">
        <v>0</v>
      </c>
      <c r="AB4824">
        <v>57.15</v>
      </c>
      <c r="AC4824">
        <v>38.799999999999997</v>
      </c>
    </row>
    <row r="4825" spans="14:29" x14ac:dyDescent="0.35">
      <c r="N4825">
        <f t="shared" si="153"/>
        <v>9.3999999999999986</v>
      </c>
      <c r="O4825">
        <v>79</v>
      </c>
      <c r="P4825" t="s">
        <v>21</v>
      </c>
      <c r="Q4825" t="str">
        <f t="shared" si="154"/>
        <v>never smoked</v>
      </c>
      <c r="Z4825">
        <v>79</v>
      </c>
      <c r="AA4825" s="8">
        <v>0</v>
      </c>
      <c r="AB4825">
        <v>214.73</v>
      </c>
      <c r="AC4825">
        <v>30.9</v>
      </c>
    </row>
    <row r="4826" spans="14:29" x14ac:dyDescent="0.35">
      <c r="N4826">
        <f t="shared" si="153"/>
        <v>9.6999999999999993</v>
      </c>
      <c r="O4826">
        <v>81</v>
      </c>
      <c r="P4826" t="s">
        <v>24</v>
      </c>
      <c r="Q4826" t="str">
        <f t="shared" si="154"/>
        <v>formerly smoked</v>
      </c>
      <c r="Z4826">
        <v>81</v>
      </c>
      <c r="AA4826" s="8">
        <v>0</v>
      </c>
      <c r="AB4826">
        <v>91.82</v>
      </c>
      <c r="AC4826">
        <v>36.9</v>
      </c>
    </row>
    <row r="4827" spans="14:29" x14ac:dyDescent="0.35">
      <c r="N4827">
        <f t="shared" si="153"/>
        <v>1.2</v>
      </c>
      <c r="O4827">
        <v>14</v>
      </c>
      <c r="P4827" t="s">
        <v>24</v>
      </c>
      <c r="Q4827" t="str">
        <f t="shared" si="154"/>
        <v>never smoked</v>
      </c>
      <c r="Z4827">
        <v>14</v>
      </c>
      <c r="AA4827" s="8">
        <v>0</v>
      </c>
      <c r="AB4827">
        <v>71.8</v>
      </c>
      <c r="AC4827">
        <v>18.8</v>
      </c>
    </row>
    <row r="4828" spans="14:29" x14ac:dyDescent="0.35">
      <c r="N4828">
        <f t="shared" si="153"/>
        <v>3</v>
      </c>
      <c r="O4828">
        <v>31</v>
      </c>
      <c r="P4828" t="s">
        <v>16</v>
      </c>
      <c r="Q4828" t="str">
        <f t="shared" si="154"/>
        <v>formerly smoked</v>
      </c>
      <c r="Z4828">
        <v>31</v>
      </c>
      <c r="AA4828" s="8">
        <v>0</v>
      </c>
      <c r="AB4828">
        <v>63.41</v>
      </c>
      <c r="AC4828">
        <v>25.5</v>
      </c>
    </row>
    <row r="4829" spans="14:29" x14ac:dyDescent="0.35">
      <c r="N4829">
        <f t="shared" si="153"/>
        <v>6.8000000000000007</v>
      </c>
      <c r="O4829">
        <v>57</v>
      </c>
      <c r="P4829" t="s">
        <v>21</v>
      </c>
      <c r="Q4829" t="str">
        <f t="shared" si="154"/>
        <v>never smoked</v>
      </c>
      <c r="Z4829">
        <v>57</v>
      </c>
      <c r="AA4829" s="8">
        <v>0</v>
      </c>
      <c r="AB4829">
        <v>106.24</v>
      </c>
      <c r="AC4829">
        <v>32.299999999999997</v>
      </c>
    </row>
    <row r="4830" spans="14:29" x14ac:dyDescent="0.35">
      <c r="N4830">
        <f t="shared" si="153"/>
        <v>3.2</v>
      </c>
      <c r="O4830">
        <v>32</v>
      </c>
      <c r="P4830" t="s">
        <v>22</v>
      </c>
      <c r="Q4830" t="str">
        <f t="shared" si="154"/>
        <v>smokes</v>
      </c>
      <c r="Z4830">
        <v>32</v>
      </c>
      <c r="AA4830" s="8">
        <v>0</v>
      </c>
      <c r="AB4830">
        <v>83.01</v>
      </c>
      <c r="AC4830">
        <v>25.8</v>
      </c>
    </row>
    <row r="4831" spans="14:29" x14ac:dyDescent="0.35">
      <c r="N4831">
        <f t="shared" si="153"/>
        <v>8.1000000000000014</v>
      </c>
      <c r="O4831">
        <v>66</v>
      </c>
      <c r="P4831" t="s">
        <v>16</v>
      </c>
      <c r="Q4831" t="str">
        <f t="shared" si="154"/>
        <v>formerly smoked</v>
      </c>
      <c r="Z4831">
        <v>66</v>
      </c>
      <c r="AA4831" s="8">
        <v>0</v>
      </c>
      <c r="AB4831">
        <v>67.92</v>
      </c>
      <c r="AC4831">
        <v>31.1</v>
      </c>
    </row>
    <row r="4832" spans="14:29" x14ac:dyDescent="0.35">
      <c r="N4832">
        <f t="shared" si="153"/>
        <v>2</v>
      </c>
      <c r="O4832">
        <v>22</v>
      </c>
      <c r="P4832" t="s">
        <v>22</v>
      </c>
      <c r="Q4832" t="str">
        <f t="shared" si="154"/>
        <v>smokes</v>
      </c>
      <c r="Z4832">
        <v>22</v>
      </c>
      <c r="AA4832" s="8">
        <v>0</v>
      </c>
      <c r="AB4832">
        <v>74.989999999999995</v>
      </c>
      <c r="AC4832">
        <v>27.9</v>
      </c>
    </row>
    <row r="4833" spans="14:29" x14ac:dyDescent="0.35">
      <c r="N4833">
        <f t="shared" si="153"/>
        <v>0.1</v>
      </c>
      <c r="O4833">
        <v>1.32</v>
      </c>
      <c r="P4833" t="s">
        <v>24</v>
      </c>
      <c r="Q4833" t="str">
        <f t="shared" si="154"/>
        <v>never smoked</v>
      </c>
      <c r="Z4833">
        <v>1.32</v>
      </c>
      <c r="AA4833" s="8">
        <v>0</v>
      </c>
      <c r="AB4833">
        <v>75.22</v>
      </c>
      <c r="AC4833">
        <v>18.600000000000001</v>
      </c>
    </row>
    <row r="4834" spans="14:29" x14ac:dyDescent="0.35">
      <c r="N4834">
        <f t="shared" si="153"/>
        <v>1.7999999999999998</v>
      </c>
      <c r="O4834">
        <v>20</v>
      </c>
      <c r="P4834" t="s">
        <v>21</v>
      </c>
      <c r="Q4834" t="str">
        <f t="shared" si="154"/>
        <v>never smoked</v>
      </c>
      <c r="Z4834">
        <v>20</v>
      </c>
      <c r="AA4834" s="8">
        <v>0</v>
      </c>
      <c r="AB4834">
        <v>61.88</v>
      </c>
      <c r="AC4834">
        <v>20.100000000000001</v>
      </c>
    </row>
    <row r="4835" spans="14:29" x14ac:dyDescent="0.35">
      <c r="N4835">
        <f t="shared" si="153"/>
        <v>4.3</v>
      </c>
      <c r="O4835">
        <v>41</v>
      </c>
      <c r="P4835" t="s">
        <v>22</v>
      </c>
      <c r="Q4835" t="str">
        <f t="shared" si="154"/>
        <v>smokes</v>
      </c>
      <c r="Z4835">
        <v>41</v>
      </c>
      <c r="AA4835" s="8">
        <v>0</v>
      </c>
      <c r="AB4835">
        <v>65.67</v>
      </c>
      <c r="AC4835">
        <v>26.7</v>
      </c>
    </row>
    <row r="4836" spans="14:29" x14ac:dyDescent="0.35">
      <c r="N4836">
        <f t="shared" si="153"/>
        <v>5.3000000000000007</v>
      </c>
      <c r="O4836">
        <v>48</v>
      </c>
      <c r="P4836" t="s">
        <v>22</v>
      </c>
      <c r="Q4836" t="str">
        <f t="shared" si="154"/>
        <v>smokes</v>
      </c>
      <c r="Z4836">
        <v>48</v>
      </c>
      <c r="AA4836" s="8">
        <v>0</v>
      </c>
      <c r="AB4836">
        <v>110.18</v>
      </c>
      <c r="AC4836">
        <v>30.3</v>
      </c>
    </row>
    <row r="4837" spans="14:29" x14ac:dyDescent="0.35">
      <c r="N4837">
        <f t="shared" si="153"/>
        <v>5.5</v>
      </c>
      <c r="O4837">
        <v>49</v>
      </c>
      <c r="P4837" t="s">
        <v>16</v>
      </c>
      <c r="Q4837" t="str">
        <f t="shared" si="154"/>
        <v>formerly smoked</v>
      </c>
      <c r="Z4837">
        <v>49</v>
      </c>
      <c r="AA4837" s="8">
        <v>0</v>
      </c>
      <c r="AB4837">
        <v>119.3</v>
      </c>
      <c r="AC4837">
        <v>30.4</v>
      </c>
    </row>
    <row r="4838" spans="14:29" x14ac:dyDescent="0.35">
      <c r="N4838">
        <f t="shared" si="153"/>
        <v>8.8000000000000007</v>
      </c>
      <c r="O4838">
        <v>73</v>
      </c>
      <c r="P4838" t="s">
        <v>24</v>
      </c>
      <c r="Q4838" t="str">
        <f t="shared" si="154"/>
        <v>formerly smoked</v>
      </c>
      <c r="Z4838">
        <v>73</v>
      </c>
      <c r="AA4838" s="8">
        <v>0</v>
      </c>
      <c r="AB4838">
        <v>208.69</v>
      </c>
      <c r="AC4838">
        <v>30</v>
      </c>
    </row>
    <row r="4839" spans="14:29" x14ac:dyDescent="0.35">
      <c r="N4839">
        <f t="shared" si="153"/>
        <v>1.7000000000000002</v>
      </c>
      <c r="O4839">
        <v>19</v>
      </c>
      <c r="P4839" t="s">
        <v>22</v>
      </c>
      <c r="Q4839" t="str">
        <f t="shared" si="154"/>
        <v>smokes</v>
      </c>
      <c r="Z4839">
        <v>19</v>
      </c>
      <c r="AA4839" s="8">
        <v>0</v>
      </c>
      <c r="AB4839">
        <v>95.18</v>
      </c>
      <c r="AC4839">
        <v>24.9</v>
      </c>
    </row>
    <row r="4840" spans="14:29" x14ac:dyDescent="0.35">
      <c r="N4840">
        <f t="shared" si="153"/>
        <v>5.8</v>
      </c>
      <c r="O4840">
        <v>51</v>
      </c>
      <c r="P4840" t="s">
        <v>24</v>
      </c>
      <c r="Q4840" t="str">
        <f t="shared" si="154"/>
        <v>smokes</v>
      </c>
      <c r="Z4840">
        <v>51</v>
      </c>
      <c r="AA4840" s="8">
        <v>0</v>
      </c>
      <c r="AB4840">
        <v>107.72</v>
      </c>
      <c r="AC4840">
        <v>60.9</v>
      </c>
    </row>
    <row r="4841" spans="14:29" x14ac:dyDescent="0.35">
      <c r="N4841">
        <f t="shared" si="153"/>
        <v>0</v>
      </c>
      <c r="O4841">
        <v>1.08</v>
      </c>
      <c r="P4841" t="s">
        <v>24</v>
      </c>
      <c r="Q4841" t="str">
        <f t="shared" si="154"/>
        <v>never smoked</v>
      </c>
      <c r="Z4841">
        <v>1.08</v>
      </c>
      <c r="AA4841" s="8">
        <v>0</v>
      </c>
      <c r="AB4841">
        <v>83.27</v>
      </c>
      <c r="AC4841">
        <v>24.3</v>
      </c>
    </row>
    <row r="4842" spans="14:29" x14ac:dyDescent="0.35">
      <c r="N4842">
        <f t="shared" si="153"/>
        <v>3</v>
      </c>
      <c r="O4842">
        <v>31</v>
      </c>
      <c r="P4842" t="s">
        <v>24</v>
      </c>
      <c r="Q4842" t="str">
        <f t="shared" si="154"/>
        <v>smokes</v>
      </c>
      <c r="Z4842">
        <v>31</v>
      </c>
      <c r="AA4842" s="8">
        <v>0</v>
      </c>
      <c r="AB4842">
        <v>90.29</v>
      </c>
      <c r="AC4842">
        <v>38.700000000000003</v>
      </c>
    </row>
    <row r="4843" spans="14:29" x14ac:dyDescent="0.35">
      <c r="N4843">
        <f t="shared" si="153"/>
        <v>0.4</v>
      </c>
      <c r="O4843">
        <v>4</v>
      </c>
      <c r="P4843" t="s">
        <v>24</v>
      </c>
      <c r="Q4843" t="str">
        <f t="shared" si="154"/>
        <v>never smoked</v>
      </c>
      <c r="Z4843">
        <v>4</v>
      </c>
      <c r="AA4843" s="8">
        <v>0</v>
      </c>
      <c r="AB4843">
        <v>81.87</v>
      </c>
      <c r="AC4843">
        <v>18.600000000000001</v>
      </c>
    </row>
    <row r="4844" spans="14:29" x14ac:dyDescent="0.35">
      <c r="N4844">
        <f t="shared" si="153"/>
        <v>0.2</v>
      </c>
      <c r="O4844">
        <v>1.8</v>
      </c>
      <c r="P4844" t="s">
        <v>24</v>
      </c>
      <c r="Q4844" t="str">
        <f t="shared" si="154"/>
        <v>never smoked</v>
      </c>
      <c r="Z4844">
        <v>1.8</v>
      </c>
      <c r="AA4844" s="8">
        <v>0</v>
      </c>
      <c r="AB4844">
        <v>153.31</v>
      </c>
      <c r="AC4844">
        <v>17.100000000000001</v>
      </c>
    </row>
    <row r="4845" spans="14:29" x14ac:dyDescent="0.35">
      <c r="N4845">
        <f t="shared" si="153"/>
        <v>4.8</v>
      </c>
      <c r="O4845">
        <v>44</v>
      </c>
      <c r="P4845" t="s">
        <v>24</v>
      </c>
      <c r="Q4845" t="str">
        <f t="shared" si="154"/>
        <v>smokes</v>
      </c>
      <c r="Z4845">
        <v>44</v>
      </c>
      <c r="AA4845" s="8">
        <v>0</v>
      </c>
      <c r="AB4845">
        <v>101.46</v>
      </c>
      <c r="AC4845">
        <v>29.4</v>
      </c>
    </row>
    <row r="4846" spans="14:29" x14ac:dyDescent="0.35">
      <c r="N4846">
        <f t="shared" si="153"/>
        <v>0.4</v>
      </c>
      <c r="O4846">
        <v>4</v>
      </c>
      <c r="P4846" t="s">
        <v>24</v>
      </c>
      <c r="Q4846" t="str">
        <f t="shared" si="154"/>
        <v>never smoked</v>
      </c>
      <c r="Z4846">
        <v>4</v>
      </c>
      <c r="AA4846" s="8">
        <v>0</v>
      </c>
      <c r="AB4846">
        <v>72.489999999999995</v>
      </c>
      <c r="AC4846">
        <v>16.899999999999999</v>
      </c>
    </row>
    <row r="4847" spans="14:29" x14ac:dyDescent="0.35">
      <c r="N4847">
        <f t="shared" si="153"/>
        <v>6.5</v>
      </c>
      <c r="O4847">
        <v>55</v>
      </c>
      <c r="P4847" t="s">
        <v>21</v>
      </c>
      <c r="Q4847" t="str">
        <f t="shared" si="154"/>
        <v>never smoked</v>
      </c>
      <c r="Z4847">
        <v>55</v>
      </c>
      <c r="AA4847" s="8">
        <v>0</v>
      </c>
      <c r="AB4847">
        <v>86.58</v>
      </c>
      <c r="AC4847">
        <v>34.200000000000003</v>
      </c>
    </row>
    <row r="4848" spans="14:29" x14ac:dyDescent="0.35">
      <c r="N4848">
        <f t="shared" si="153"/>
        <v>3.4000000000000004</v>
      </c>
      <c r="O4848">
        <v>34</v>
      </c>
      <c r="P4848" t="s">
        <v>21</v>
      </c>
      <c r="Q4848" t="str">
        <f t="shared" si="154"/>
        <v>never smoked</v>
      </c>
      <c r="Z4848">
        <v>34</v>
      </c>
      <c r="AA4848" s="8">
        <v>0</v>
      </c>
      <c r="AB4848">
        <v>113.26</v>
      </c>
      <c r="AC4848">
        <v>27.6</v>
      </c>
    </row>
    <row r="4849" spans="14:29" x14ac:dyDescent="0.35">
      <c r="N4849">
        <f t="shared" si="153"/>
        <v>2.9</v>
      </c>
      <c r="O4849">
        <v>30</v>
      </c>
      <c r="P4849" t="s">
        <v>21</v>
      </c>
      <c r="Q4849" t="str">
        <f t="shared" si="154"/>
        <v>never smoked</v>
      </c>
      <c r="Z4849">
        <v>30</v>
      </c>
      <c r="AA4849" s="8">
        <v>0</v>
      </c>
      <c r="AB4849">
        <v>84.92</v>
      </c>
      <c r="AC4849">
        <v>47.8</v>
      </c>
    </row>
    <row r="4850" spans="14:29" x14ac:dyDescent="0.35">
      <c r="N4850">
        <f t="shared" si="153"/>
        <v>0.6</v>
      </c>
      <c r="O4850">
        <v>7</v>
      </c>
      <c r="P4850" t="s">
        <v>24</v>
      </c>
      <c r="Q4850" t="str">
        <f t="shared" si="154"/>
        <v>never smoked</v>
      </c>
      <c r="Z4850">
        <v>7</v>
      </c>
      <c r="AA4850" s="8">
        <v>0</v>
      </c>
      <c r="AB4850">
        <v>128.16999999999999</v>
      </c>
      <c r="AC4850">
        <v>18.899999999999999</v>
      </c>
    </row>
    <row r="4851" spans="14:29" x14ac:dyDescent="0.35">
      <c r="N4851">
        <f t="shared" si="153"/>
        <v>8.9</v>
      </c>
      <c r="O4851">
        <v>75</v>
      </c>
      <c r="P4851" t="s">
        <v>16</v>
      </c>
      <c r="Q4851" t="str">
        <f t="shared" si="154"/>
        <v>formerly smoked</v>
      </c>
      <c r="Z4851">
        <v>75</v>
      </c>
      <c r="AA4851" s="8">
        <v>0</v>
      </c>
      <c r="AB4851">
        <v>93.93</v>
      </c>
      <c r="AC4851">
        <v>24.4</v>
      </c>
    </row>
    <row r="4852" spans="14:29" x14ac:dyDescent="0.35">
      <c r="N4852">
        <f t="shared" si="153"/>
        <v>1.2</v>
      </c>
      <c r="O4852">
        <v>14</v>
      </c>
      <c r="P4852" t="s">
        <v>24</v>
      </c>
      <c r="Q4852" t="str">
        <f t="shared" si="154"/>
        <v>never smoked</v>
      </c>
      <c r="Z4852">
        <v>14</v>
      </c>
      <c r="AA4852" s="8">
        <v>0</v>
      </c>
      <c r="AB4852">
        <v>99.87</v>
      </c>
      <c r="AC4852">
        <v>25.2</v>
      </c>
    </row>
    <row r="4853" spans="14:29" x14ac:dyDescent="0.35">
      <c r="N4853">
        <f t="shared" si="153"/>
        <v>7.4</v>
      </c>
      <c r="O4853">
        <v>61</v>
      </c>
      <c r="P4853" t="s">
        <v>16</v>
      </c>
      <c r="Q4853" t="str">
        <f t="shared" si="154"/>
        <v>formerly smoked</v>
      </c>
      <c r="Z4853">
        <v>61</v>
      </c>
      <c r="AA4853" s="8">
        <v>0</v>
      </c>
      <c r="AB4853">
        <v>129.31</v>
      </c>
      <c r="AC4853">
        <v>30.7</v>
      </c>
    </row>
    <row r="4854" spans="14:29" x14ac:dyDescent="0.35">
      <c r="N4854">
        <f t="shared" si="153"/>
        <v>6.5</v>
      </c>
      <c r="O4854">
        <v>55</v>
      </c>
      <c r="P4854" t="s">
        <v>16</v>
      </c>
      <c r="Q4854" t="str">
        <f t="shared" si="154"/>
        <v>formerly smoked</v>
      </c>
      <c r="Z4854">
        <v>55</v>
      </c>
      <c r="AA4854" s="8">
        <v>0</v>
      </c>
      <c r="AB4854">
        <v>89.43</v>
      </c>
      <c r="AC4854">
        <v>26.1</v>
      </c>
    </row>
    <row r="4855" spans="14:29" x14ac:dyDescent="0.35">
      <c r="N4855">
        <f t="shared" si="153"/>
        <v>1.2</v>
      </c>
      <c r="O4855">
        <v>14</v>
      </c>
      <c r="P4855" t="s">
        <v>21</v>
      </c>
      <c r="Q4855" t="str">
        <f t="shared" si="154"/>
        <v>never smoked</v>
      </c>
      <c r="Z4855">
        <v>14</v>
      </c>
      <c r="AA4855" s="8">
        <v>0</v>
      </c>
      <c r="AB4855">
        <v>101.6</v>
      </c>
      <c r="AC4855">
        <v>25.3</v>
      </c>
    </row>
    <row r="4856" spans="14:29" x14ac:dyDescent="0.35">
      <c r="N4856">
        <f t="shared" si="153"/>
        <v>3.7</v>
      </c>
      <c r="O4856">
        <v>36</v>
      </c>
      <c r="P4856" t="s">
        <v>22</v>
      </c>
      <c r="Q4856" t="str">
        <f t="shared" si="154"/>
        <v>smokes</v>
      </c>
      <c r="Z4856">
        <v>36</v>
      </c>
      <c r="AA4856" s="8">
        <v>0</v>
      </c>
      <c r="AB4856">
        <v>66.55</v>
      </c>
      <c r="AC4856">
        <v>32.799999999999997</v>
      </c>
    </row>
    <row r="4857" spans="14:29" x14ac:dyDescent="0.35">
      <c r="N4857">
        <f t="shared" si="153"/>
        <v>6.8000000000000007</v>
      </c>
      <c r="O4857">
        <v>57</v>
      </c>
      <c r="P4857" t="s">
        <v>16</v>
      </c>
      <c r="Q4857" t="str">
        <f t="shared" si="154"/>
        <v>formerly smoked</v>
      </c>
      <c r="Z4857">
        <v>57</v>
      </c>
      <c r="AA4857" s="8">
        <v>0</v>
      </c>
      <c r="AB4857">
        <v>231.72</v>
      </c>
      <c r="AC4857">
        <v>45.7</v>
      </c>
    </row>
    <row r="4858" spans="14:29" x14ac:dyDescent="0.35">
      <c r="N4858">
        <f t="shared" si="153"/>
        <v>1.7999999999999998</v>
      </c>
      <c r="O4858">
        <v>20</v>
      </c>
      <c r="P4858" t="s">
        <v>24</v>
      </c>
      <c r="Q4858" t="str">
        <f t="shared" si="154"/>
        <v>never smoked</v>
      </c>
      <c r="Z4858">
        <v>20</v>
      </c>
      <c r="AA4858" s="8">
        <v>0</v>
      </c>
      <c r="AB4858">
        <v>96.69</v>
      </c>
      <c r="AC4858">
        <v>24.6</v>
      </c>
    </row>
    <row r="4859" spans="14:29" x14ac:dyDescent="0.35">
      <c r="N4859">
        <f t="shared" si="153"/>
        <v>3.2</v>
      </c>
      <c r="O4859">
        <v>32</v>
      </c>
      <c r="P4859" t="s">
        <v>21</v>
      </c>
      <c r="Q4859" t="str">
        <f t="shared" si="154"/>
        <v>never smoked</v>
      </c>
      <c r="Z4859">
        <v>32</v>
      </c>
      <c r="AA4859" s="8">
        <v>0</v>
      </c>
      <c r="AB4859">
        <v>102.13</v>
      </c>
      <c r="AC4859">
        <v>32.299999999999997</v>
      </c>
    </row>
    <row r="4860" spans="14:29" x14ac:dyDescent="0.35">
      <c r="N4860">
        <f t="shared" si="153"/>
        <v>4.6000000000000005</v>
      </c>
      <c r="O4860">
        <v>43</v>
      </c>
      <c r="P4860" t="s">
        <v>22</v>
      </c>
      <c r="Q4860" t="str">
        <f t="shared" si="154"/>
        <v>smokes</v>
      </c>
      <c r="Z4860">
        <v>43</v>
      </c>
      <c r="AA4860" s="8">
        <v>0</v>
      </c>
      <c r="AB4860">
        <v>100.88</v>
      </c>
      <c r="AC4860">
        <v>47.6</v>
      </c>
    </row>
    <row r="4861" spans="14:29" x14ac:dyDescent="0.35">
      <c r="N4861">
        <f t="shared" si="153"/>
        <v>4.6000000000000005</v>
      </c>
      <c r="O4861">
        <v>43</v>
      </c>
      <c r="P4861" t="s">
        <v>24</v>
      </c>
      <c r="Q4861" t="str">
        <f t="shared" si="154"/>
        <v>smokes</v>
      </c>
      <c r="Z4861">
        <v>43</v>
      </c>
      <c r="AA4861" s="8">
        <v>0</v>
      </c>
      <c r="AB4861">
        <v>66.22</v>
      </c>
      <c r="AC4861">
        <v>34.4</v>
      </c>
    </row>
    <row r="4862" spans="14:29" x14ac:dyDescent="0.35">
      <c r="N4862">
        <f t="shared" si="153"/>
        <v>0</v>
      </c>
      <c r="O4862">
        <v>1.08</v>
      </c>
      <c r="P4862" t="s">
        <v>24</v>
      </c>
      <c r="Q4862" t="str">
        <f t="shared" si="154"/>
        <v>never smoked</v>
      </c>
      <c r="Z4862">
        <v>1.08</v>
      </c>
      <c r="AA4862" s="8">
        <v>0</v>
      </c>
      <c r="AB4862">
        <v>109.33</v>
      </c>
      <c r="AC4862">
        <v>18.2</v>
      </c>
    </row>
    <row r="4863" spans="14:29" x14ac:dyDescent="0.35">
      <c r="N4863">
        <f t="shared" si="153"/>
        <v>5.5</v>
      </c>
      <c r="O4863">
        <v>49</v>
      </c>
      <c r="P4863" t="s">
        <v>22</v>
      </c>
      <c r="Q4863" t="str">
        <f t="shared" si="154"/>
        <v>smokes</v>
      </c>
      <c r="Z4863">
        <v>49</v>
      </c>
      <c r="AA4863" s="8">
        <v>0</v>
      </c>
      <c r="AB4863">
        <v>206.53</v>
      </c>
      <c r="AC4863">
        <v>44.5</v>
      </c>
    </row>
    <row r="4864" spans="14:29" x14ac:dyDescent="0.35">
      <c r="N4864">
        <f t="shared" si="153"/>
        <v>6.1</v>
      </c>
      <c r="O4864">
        <v>53</v>
      </c>
      <c r="P4864" t="s">
        <v>24</v>
      </c>
      <c r="Q4864" t="str">
        <f t="shared" si="154"/>
        <v>smokes</v>
      </c>
      <c r="Z4864">
        <v>53</v>
      </c>
      <c r="AA4864" s="8">
        <v>0</v>
      </c>
      <c r="AB4864">
        <v>83.91</v>
      </c>
      <c r="AC4864">
        <v>36.6</v>
      </c>
    </row>
    <row r="4865" spans="14:29" x14ac:dyDescent="0.35">
      <c r="N4865">
        <f t="shared" si="153"/>
        <v>1.6</v>
      </c>
      <c r="O4865">
        <v>18</v>
      </c>
      <c r="P4865" t="s">
        <v>21</v>
      </c>
      <c r="Q4865" t="str">
        <f t="shared" si="154"/>
        <v>never smoked</v>
      </c>
      <c r="Z4865">
        <v>18</v>
      </c>
      <c r="AA4865" s="8">
        <v>0</v>
      </c>
      <c r="AB4865">
        <v>67.92</v>
      </c>
      <c r="AC4865">
        <v>19.399999999999999</v>
      </c>
    </row>
    <row r="4866" spans="14:29" x14ac:dyDescent="0.35">
      <c r="N4866">
        <f t="shared" si="153"/>
        <v>1.1000000000000001</v>
      </c>
      <c r="O4866">
        <v>13</v>
      </c>
      <c r="P4866" t="s">
        <v>24</v>
      </c>
      <c r="Q4866" t="str">
        <f t="shared" si="154"/>
        <v>never smoked</v>
      </c>
      <c r="Z4866">
        <v>13</v>
      </c>
      <c r="AA4866" s="8">
        <v>0</v>
      </c>
      <c r="AB4866">
        <v>73.48</v>
      </c>
      <c r="AC4866">
        <v>22.9</v>
      </c>
    </row>
    <row r="4867" spans="14:29" x14ac:dyDescent="0.35">
      <c r="N4867">
        <f t="shared" ref="N4867:N4930" si="155">_xlfn.PERCENTRANK.EXC(O:O,O4867,2)*10</f>
        <v>0.5</v>
      </c>
      <c r="O4867">
        <v>5</v>
      </c>
      <c r="P4867" t="s">
        <v>24</v>
      </c>
      <c r="Q4867" t="str">
        <f t="shared" ref="Q4867:Q4930" si="156">IF(P4867="Unknown",IF(N4867&gt;=7,"formerly smoked",IF(N4867&gt;=2,"smokes","never smoked")),P4867)</f>
        <v>never smoked</v>
      </c>
      <c r="Z4867">
        <v>5</v>
      </c>
      <c r="AA4867" s="8">
        <v>0</v>
      </c>
      <c r="AB4867">
        <v>101.31</v>
      </c>
      <c r="AC4867">
        <v>20</v>
      </c>
    </row>
    <row r="4868" spans="14:29" x14ac:dyDescent="0.35">
      <c r="N4868">
        <f t="shared" si="155"/>
        <v>3.8</v>
      </c>
      <c r="O4868">
        <v>37</v>
      </c>
      <c r="P4868" t="s">
        <v>22</v>
      </c>
      <c r="Q4868" t="str">
        <f t="shared" si="156"/>
        <v>smokes</v>
      </c>
      <c r="Z4868">
        <v>37</v>
      </c>
      <c r="AA4868" s="8">
        <v>0</v>
      </c>
      <c r="AB4868">
        <v>103.66</v>
      </c>
      <c r="AC4868">
        <v>36.1</v>
      </c>
    </row>
    <row r="4869" spans="14:29" x14ac:dyDescent="0.35">
      <c r="N4869">
        <f t="shared" si="155"/>
        <v>5.5</v>
      </c>
      <c r="O4869">
        <v>49</v>
      </c>
      <c r="P4869" t="s">
        <v>16</v>
      </c>
      <c r="Q4869" t="str">
        <f t="shared" si="156"/>
        <v>formerly smoked</v>
      </c>
      <c r="Z4869">
        <v>49</v>
      </c>
      <c r="AA4869" s="8">
        <v>0</v>
      </c>
      <c r="AB4869">
        <v>70.73</v>
      </c>
      <c r="AC4869">
        <v>27.3</v>
      </c>
    </row>
    <row r="4870" spans="14:29" x14ac:dyDescent="0.35">
      <c r="N4870">
        <f t="shared" si="155"/>
        <v>4.9000000000000004</v>
      </c>
      <c r="O4870">
        <v>45</v>
      </c>
      <c r="P4870" t="s">
        <v>16</v>
      </c>
      <c r="Q4870" t="str">
        <f t="shared" si="156"/>
        <v>formerly smoked</v>
      </c>
      <c r="Z4870">
        <v>45</v>
      </c>
      <c r="AA4870" s="8">
        <v>0</v>
      </c>
      <c r="AB4870">
        <v>77.45</v>
      </c>
      <c r="AC4870">
        <v>42.2</v>
      </c>
    </row>
    <row r="4871" spans="14:29" x14ac:dyDescent="0.35">
      <c r="N4871">
        <f t="shared" si="155"/>
        <v>5.6000000000000005</v>
      </c>
      <c r="O4871">
        <v>50</v>
      </c>
      <c r="P4871" t="s">
        <v>21</v>
      </c>
      <c r="Q4871" t="str">
        <f t="shared" si="156"/>
        <v>never smoked</v>
      </c>
      <c r="Z4871">
        <v>50</v>
      </c>
      <c r="AA4871" s="8">
        <v>0</v>
      </c>
      <c r="AB4871">
        <v>193.8</v>
      </c>
      <c r="AC4871">
        <v>26.4</v>
      </c>
    </row>
    <row r="4872" spans="14:29" x14ac:dyDescent="0.35">
      <c r="N4872">
        <f t="shared" si="155"/>
        <v>1</v>
      </c>
      <c r="O4872">
        <v>12</v>
      </c>
      <c r="P4872" t="s">
        <v>21</v>
      </c>
      <c r="Q4872" t="str">
        <f t="shared" si="156"/>
        <v>never smoked</v>
      </c>
      <c r="Z4872">
        <v>12</v>
      </c>
      <c r="AA4872" s="8">
        <v>0</v>
      </c>
      <c r="AB4872">
        <v>114.34</v>
      </c>
      <c r="AC4872">
        <v>23.6</v>
      </c>
    </row>
    <row r="4873" spans="14:29" x14ac:dyDescent="0.35">
      <c r="N4873">
        <f t="shared" si="155"/>
        <v>1</v>
      </c>
      <c r="O4873">
        <v>12</v>
      </c>
      <c r="P4873" t="s">
        <v>24</v>
      </c>
      <c r="Q4873" t="str">
        <f t="shared" si="156"/>
        <v>never smoked</v>
      </c>
      <c r="Z4873">
        <v>12</v>
      </c>
      <c r="AA4873" s="8">
        <v>0</v>
      </c>
      <c r="AB4873">
        <v>69.25</v>
      </c>
      <c r="AC4873">
        <v>18.600000000000001</v>
      </c>
    </row>
    <row r="4874" spans="14:29" x14ac:dyDescent="0.35">
      <c r="N4874">
        <f t="shared" si="155"/>
        <v>0.5</v>
      </c>
      <c r="O4874">
        <v>5</v>
      </c>
      <c r="P4874" t="s">
        <v>24</v>
      </c>
      <c r="Q4874" t="str">
        <f t="shared" si="156"/>
        <v>never smoked</v>
      </c>
      <c r="Z4874">
        <v>5</v>
      </c>
      <c r="AA4874" s="8">
        <v>0</v>
      </c>
      <c r="AB4874">
        <v>88.44</v>
      </c>
      <c r="AC4874">
        <v>18</v>
      </c>
    </row>
    <row r="4875" spans="14:29" x14ac:dyDescent="0.35">
      <c r="N4875">
        <f t="shared" si="155"/>
        <v>4.0999999999999996</v>
      </c>
      <c r="O4875">
        <v>39</v>
      </c>
      <c r="P4875" t="s">
        <v>16</v>
      </c>
      <c r="Q4875" t="str">
        <f t="shared" si="156"/>
        <v>formerly smoked</v>
      </c>
      <c r="Z4875">
        <v>39</v>
      </c>
      <c r="AA4875" s="8">
        <v>0</v>
      </c>
      <c r="AB4875">
        <v>84.09</v>
      </c>
      <c r="AC4875">
        <v>31.1</v>
      </c>
    </row>
    <row r="4876" spans="14:29" x14ac:dyDescent="0.35">
      <c r="N4876">
        <f t="shared" si="155"/>
        <v>4.3</v>
      </c>
      <c r="O4876">
        <v>41</v>
      </c>
      <c r="P4876" t="s">
        <v>21</v>
      </c>
      <c r="Q4876" t="str">
        <f t="shared" si="156"/>
        <v>never smoked</v>
      </c>
      <c r="Z4876">
        <v>41</v>
      </c>
      <c r="AA4876" s="8">
        <v>0</v>
      </c>
      <c r="AB4876">
        <v>87.06</v>
      </c>
      <c r="AC4876">
        <v>30</v>
      </c>
    </row>
    <row r="4877" spans="14:29" x14ac:dyDescent="0.35">
      <c r="N4877">
        <f t="shared" si="155"/>
        <v>4.3</v>
      </c>
      <c r="O4877">
        <v>41</v>
      </c>
      <c r="P4877" t="s">
        <v>21</v>
      </c>
      <c r="Q4877" t="str">
        <f t="shared" si="156"/>
        <v>never smoked</v>
      </c>
      <c r="Z4877">
        <v>41</v>
      </c>
      <c r="AA4877" s="8">
        <v>0</v>
      </c>
      <c r="AB4877">
        <v>92.64</v>
      </c>
      <c r="AC4877">
        <v>43.8</v>
      </c>
    </row>
    <row r="4878" spans="14:29" x14ac:dyDescent="0.35">
      <c r="N4878">
        <f t="shared" si="155"/>
        <v>5.2</v>
      </c>
      <c r="O4878">
        <v>47</v>
      </c>
      <c r="P4878" t="s">
        <v>22</v>
      </c>
      <c r="Q4878" t="str">
        <f t="shared" si="156"/>
        <v>smokes</v>
      </c>
      <c r="Z4878">
        <v>47</v>
      </c>
      <c r="AA4878" s="8">
        <v>0</v>
      </c>
      <c r="AB4878">
        <v>99.36</v>
      </c>
      <c r="AC4878">
        <v>23.8</v>
      </c>
    </row>
    <row r="4879" spans="14:29" x14ac:dyDescent="0.35">
      <c r="N4879">
        <f t="shared" si="155"/>
        <v>6.8000000000000007</v>
      </c>
      <c r="O4879">
        <v>57</v>
      </c>
      <c r="P4879" t="s">
        <v>16</v>
      </c>
      <c r="Q4879" t="str">
        <f t="shared" si="156"/>
        <v>formerly smoked</v>
      </c>
      <c r="Z4879">
        <v>57</v>
      </c>
      <c r="AA4879" s="8">
        <v>0</v>
      </c>
      <c r="AB4879">
        <v>135.63</v>
      </c>
      <c r="AC4879">
        <v>36.200000000000003</v>
      </c>
    </row>
    <row r="4880" spans="14:29" x14ac:dyDescent="0.35">
      <c r="N4880">
        <f t="shared" si="155"/>
        <v>1.4000000000000001</v>
      </c>
      <c r="O4880">
        <v>16</v>
      </c>
      <c r="P4880" t="s">
        <v>24</v>
      </c>
      <c r="Q4880" t="str">
        <f t="shared" si="156"/>
        <v>never smoked</v>
      </c>
      <c r="Z4880">
        <v>16</v>
      </c>
      <c r="AA4880" s="8">
        <v>0</v>
      </c>
      <c r="AB4880">
        <v>82.44</v>
      </c>
      <c r="AC4880">
        <v>32.6</v>
      </c>
    </row>
    <row r="4881" spans="14:29" x14ac:dyDescent="0.35">
      <c r="N4881">
        <f t="shared" si="155"/>
        <v>0.3</v>
      </c>
      <c r="O4881">
        <v>3</v>
      </c>
      <c r="P4881" t="s">
        <v>24</v>
      </c>
      <c r="Q4881" t="str">
        <f t="shared" si="156"/>
        <v>never smoked</v>
      </c>
      <c r="Z4881">
        <v>3</v>
      </c>
      <c r="AA4881" s="8">
        <v>0</v>
      </c>
      <c r="AB4881">
        <v>81.88</v>
      </c>
      <c r="AC4881">
        <v>18</v>
      </c>
    </row>
    <row r="4882" spans="14:29" x14ac:dyDescent="0.35">
      <c r="N4882">
        <f t="shared" si="155"/>
        <v>7.9</v>
      </c>
      <c r="O4882">
        <v>65</v>
      </c>
      <c r="P4882" t="s">
        <v>22</v>
      </c>
      <c r="Q4882" t="str">
        <f t="shared" si="156"/>
        <v>smokes</v>
      </c>
      <c r="Z4882">
        <v>65</v>
      </c>
      <c r="AA4882" s="8">
        <v>0</v>
      </c>
      <c r="AB4882">
        <v>95.44</v>
      </c>
      <c r="AC4882">
        <v>25.5</v>
      </c>
    </row>
    <row r="4883" spans="14:29" x14ac:dyDescent="0.35">
      <c r="N4883">
        <f t="shared" si="155"/>
        <v>9.6</v>
      </c>
      <c r="O4883">
        <v>80</v>
      </c>
      <c r="P4883" t="s">
        <v>21</v>
      </c>
      <c r="Q4883" t="str">
        <f t="shared" si="156"/>
        <v>never smoked</v>
      </c>
      <c r="Z4883">
        <v>80</v>
      </c>
      <c r="AA4883" s="8">
        <v>0</v>
      </c>
      <c r="AB4883">
        <v>72.709999999999994</v>
      </c>
      <c r="AC4883">
        <v>29.9</v>
      </c>
    </row>
    <row r="4884" spans="14:29" x14ac:dyDescent="0.35">
      <c r="N4884">
        <f t="shared" si="155"/>
        <v>7</v>
      </c>
      <c r="O4884">
        <v>58</v>
      </c>
      <c r="P4884" t="s">
        <v>21</v>
      </c>
      <c r="Q4884" t="str">
        <f t="shared" si="156"/>
        <v>never smoked</v>
      </c>
      <c r="Z4884">
        <v>58</v>
      </c>
      <c r="AA4884" s="8">
        <v>0</v>
      </c>
      <c r="AB4884">
        <v>65.45</v>
      </c>
      <c r="AC4884">
        <v>32.1</v>
      </c>
    </row>
    <row r="4885" spans="14:29" x14ac:dyDescent="0.35">
      <c r="N4885">
        <f t="shared" si="155"/>
        <v>8.9</v>
      </c>
      <c r="O4885">
        <v>74</v>
      </c>
      <c r="P4885" t="s">
        <v>21</v>
      </c>
      <c r="Q4885" t="str">
        <f t="shared" si="156"/>
        <v>never smoked</v>
      </c>
      <c r="Z4885">
        <v>74</v>
      </c>
      <c r="AA4885" s="8">
        <v>0</v>
      </c>
      <c r="AB4885">
        <v>203.01</v>
      </c>
      <c r="AC4885">
        <v>25.4</v>
      </c>
    </row>
    <row r="4886" spans="14:29" x14ac:dyDescent="0.35">
      <c r="N4886">
        <f t="shared" si="155"/>
        <v>7.5</v>
      </c>
      <c r="O4886">
        <v>62</v>
      </c>
      <c r="P4886" t="s">
        <v>22</v>
      </c>
      <c r="Q4886" t="str">
        <f t="shared" si="156"/>
        <v>smokes</v>
      </c>
      <c r="Z4886">
        <v>62</v>
      </c>
      <c r="AA4886" s="8">
        <v>0</v>
      </c>
      <c r="AB4886">
        <v>110.84</v>
      </c>
      <c r="AC4886">
        <v>23.4</v>
      </c>
    </row>
    <row r="4887" spans="14:29" x14ac:dyDescent="0.35">
      <c r="N4887">
        <f t="shared" si="155"/>
        <v>3.3000000000000003</v>
      </c>
      <c r="O4887">
        <v>33</v>
      </c>
      <c r="P4887" t="s">
        <v>24</v>
      </c>
      <c r="Q4887" t="str">
        <f t="shared" si="156"/>
        <v>smokes</v>
      </c>
      <c r="Z4887">
        <v>33</v>
      </c>
      <c r="AA4887" s="8">
        <v>0</v>
      </c>
      <c r="AB4887">
        <v>83.12</v>
      </c>
      <c r="AC4887">
        <v>23.4</v>
      </c>
    </row>
    <row r="4888" spans="14:29" x14ac:dyDescent="0.35">
      <c r="N4888">
        <f t="shared" si="155"/>
        <v>2</v>
      </c>
      <c r="O4888">
        <v>21</v>
      </c>
      <c r="P4888" t="s">
        <v>21</v>
      </c>
      <c r="Q4888" t="str">
        <f t="shared" si="156"/>
        <v>never smoked</v>
      </c>
      <c r="Z4888">
        <v>21</v>
      </c>
      <c r="AA4888" s="8">
        <v>0</v>
      </c>
      <c r="AB4888">
        <v>55.12</v>
      </c>
      <c r="AC4888">
        <v>21.8</v>
      </c>
    </row>
    <row r="4889" spans="14:29" x14ac:dyDescent="0.35">
      <c r="N4889">
        <f t="shared" si="155"/>
        <v>1.5</v>
      </c>
      <c r="O4889">
        <v>17</v>
      </c>
      <c r="P4889" t="s">
        <v>21</v>
      </c>
      <c r="Q4889" t="str">
        <f t="shared" si="156"/>
        <v>never smoked</v>
      </c>
      <c r="Z4889">
        <v>17</v>
      </c>
      <c r="AA4889" s="8">
        <v>0</v>
      </c>
      <c r="AB4889">
        <v>105.91</v>
      </c>
      <c r="AC4889">
        <v>30.8</v>
      </c>
    </row>
    <row r="4890" spans="14:29" x14ac:dyDescent="0.35">
      <c r="N4890">
        <f t="shared" si="155"/>
        <v>5.5</v>
      </c>
      <c r="O4890">
        <v>49</v>
      </c>
      <c r="P4890" t="s">
        <v>16</v>
      </c>
      <c r="Q4890" t="str">
        <f t="shared" si="156"/>
        <v>formerly smoked</v>
      </c>
      <c r="Z4890">
        <v>49</v>
      </c>
      <c r="AA4890" s="8">
        <v>0</v>
      </c>
      <c r="AB4890">
        <v>61.57</v>
      </c>
      <c r="AC4890">
        <v>37.9</v>
      </c>
    </row>
    <row r="4891" spans="14:29" x14ac:dyDescent="0.35">
      <c r="N4891">
        <f t="shared" si="155"/>
        <v>2.3000000000000003</v>
      </c>
      <c r="O4891">
        <v>24</v>
      </c>
      <c r="P4891" t="s">
        <v>22</v>
      </c>
      <c r="Q4891" t="str">
        <f t="shared" si="156"/>
        <v>smokes</v>
      </c>
      <c r="Z4891">
        <v>24</v>
      </c>
      <c r="AA4891" s="8">
        <v>0</v>
      </c>
      <c r="AB4891">
        <v>83.1</v>
      </c>
      <c r="AC4891">
        <v>42.5</v>
      </c>
    </row>
    <row r="4892" spans="14:29" x14ac:dyDescent="0.35">
      <c r="N4892">
        <f t="shared" si="155"/>
        <v>6.6000000000000005</v>
      </c>
      <c r="O4892">
        <v>56</v>
      </c>
      <c r="P4892" t="s">
        <v>21</v>
      </c>
      <c r="Q4892" t="str">
        <f t="shared" si="156"/>
        <v>never smoked</v>
      </c>
      <c r="Z4892">
        <v>56</v>
      </c>
      <c r="AA4892" s="8">
        <v>0</v>
      </c>
      <c r="AB4892">
        <v>66.319999999999993</v>
      </c>
      <c r="AC4892">
        <v>23.4</v>
      </c>
    </row>
    <row r="4893" spans="14:29" x14ac:dyDescent="0.35">
      <c r="N4893">
        <f t="shared" si="155"/>
        <v>2.5</v>
      </c>
      <c r="O4893">
        <v>26</v>
      </c>
      <c r="P4893" t="s">
        <v>21</v>
      </c>
      <c r="Q4893" t="str">
        <f t="shared" si="156"/>
        <v>never smoked</v>
      </c>
      <c r="Z4893">
        <v>26</v>
      </c>
      <c r="AA4893" s="8">
        <v>0</v>
      </c>
      <c r="AB4893">
        <v>72.56</v>
      </c>
      <c r="AC4893">
        <v>35.4</v>
      </c>
    </row>
    <row r="4894" spans="14:29" x14ac:dyDescent="0.35">
      <c r="N4894">
        <f t="shared" si="155"/>
        <v>6.3</v>
      </c>
      <c r="O4894">
        <v>54</v>
      </c>
      <c r="P4894" t="s">
        <v>22</v>
      </c>
      <c r="Q4894" t="str">
        <f t="shared" si="156"/>
        <v>smokes</v>
      </c>
      <c r="Z4894">
        <v>54</v>
      </c>
      <c r="AA4894" s="8">
        <v>0</v>
      </c>
      <c r="AB4894">
        <v>97.99</v>
      </c>
      <c r="AC4894">
        <v>32.299999999999997</v>
      </c>
    </row>
    <row r="4895" spans="14:29" x14ac:dyDescent="0.35">
      <c r="N4895">
        <f t="shared" si="155"/>
        <v>4.5</v>
      </c>
      <c r="O4895">
        <v>42</v>
      </c>
      <c r="P4895" t="s">
        <v>21</v>
      </c>
      <c r="Q4895" t="str">
        <f t="shared" si="156"/>
        <v>never smoked</v>
      </c>
      <c r="Z4895">
        <v>42</v>
      </c>
      <c r="AA4895" s="8">
        <v>0</v>
      </c>
      <c r="AB4895">
        <v>63.27</v>
      </c>
      <c r="AC4895">
        <v>27</v>
      </c>
    </row>
    <row r="4896" spans="14:29" x14ac:dyDescent="0.35">
      <c r="N4896">
        <f t="shared" si="155"/>
        <v>3.4000000000000004</v>
      </c>
      <c r="O4896">
        <v>34</v>
      </c>
      <c r="P4896" t="s">
        <v>21</v>
      </c>
      <c r="Q4896" t="str">
        <f t="shared" si="156"/>
        <v>never smoked</v>
      </c>
      <c r="Z4896">
        <v>34</v>
      </c>
      <c r="AA4896" s="8">
        <v>0</v>
      </c>
      <c r="AB4896">
        <v>79.599999999999994</v>
      </c>
      <c r="AC4896">
        <v>46.3</v>
      </c>
    </row>
    <row r="4897" spans="14:29" x14ac:dyDescent="0.35">
      <c r="N4897">
        <f t="shared" si="155"/>
        <v>6.6000000000000005</v>
      </c>
      <c r="O4897">
        <v>56</v>
      </c>
      <c r="P4897" t="s">
        <v>21</v>
      </c>
      <c r="Q4897" t="str">
        <f t="shared" si="156"/>
        <v>never smoked</v>
      </c>
      <c r="Z4897">
        <v>56</v>
      </c>
      <c r="AA4897" s="8">
        <v>0</v>
      </c>
      <c r="AB4897">
        <v>177.56</v>
      </c>
      <c r="AC4897">
        <v>30.1</v>
      </c>
    </row>
    <row r="4898" spans="14:29" x14ac:dyDescent="0.35">
      <c r="N4898">
        <f t="shared" si="155"/>
        <v>4.0999999999999996</v>
      </c>
      <c r="O4898">
        <v>39</v>
      </c>
      <c r="P4898" t="s">
        <v>21</v>
      </c>
      <c r="Q4898" t="str">
        <f t="shared" si="156"/>
        <v>never smoked</v>
      </c>
      <c r="Z4898">
        <v>39</v>
      </c>
      <c r="AA4898" s="8">
        <v>0</v>
      </c>
      <c r="AB4898">
        <v>81.31</v>
      </c>
      <c r="AC4898">
        <v>34.700000000000003</v>
      </c>
    </row>
    <row r="4899" spans="14:29" x14ac:dyDescent="0.35">
      <c r="N4899">
        <f t="shared" si="155"/>
        <v>9.1</v>
      </c>
      <c r="O4899">
        <v>77</v>
      </c>
      <c r="P4899" t="s">
        <v>21</v>
      </c>
      <c r="Q4899" t="str">
        <f t="shared" si="156"/>
        <v>never smoked</v>
      </c>
      <c r="Z4899">
        <v>77</v>
      </c>
      <c r="AA4899" s="8">
        <v>0</v>
      </c>
      <c r="AB4899">
        <v>59.91</v>
      </c>
      <c r="AC4899">
        <v>18.3</v>
      </c>
    </row>
    <row r="4900" spans="14:29" x14ac:dyDescent="0.35">
      <c r="N4900">
        <f t="shared" si="155"/>
        <v>1</v>
      </c>
      <c r="O4900">
        <v>12</v>
      </c>
      <c r="P4900" t="s">
        <v>21</v>
      </c>
      <c r="Q4900" t="str">
        <f t="shared" si="156"/>
        <v>never smoked</v>
      </c>
      <c r="Z4900">
        <v>12</v>
      </c>
      <c r="AA4900" s="8">
        <v>0</v>
      </c>
      <c r="AB4900">
        <v>132.85</v>
      </c>
      <c r="AC4900">
        <v>16.2</v>
      </c>
    </row>
    <row r="4901" spans="14:29" x14ac:dyDescent="0.35">
      <c r="N4901">
        <f t="shared" si="155"/>
        <v>7.9</v>
      </c>
      <c r="O4901">
        <v>65</v>
      </c>
      <c r="P4901" t="s">
        <v>16</v>
      </c>
      <c r="Q4901" t="str">
        <f t="shared" si="156"/>
        <v>formerly smoked</v>
      </c>
      <c r="Z4901">
        <v>65</v>
      </c>
      <c r="AA4901" s="8">
        <v>0</v>
      </c>
      <c r="AB4901">
        <v>198.84</v>
      </c>
      <c r="AC4901">
        <v>33.200000000000003</v>
      </c>
    </row>
    <row r="4902" spans="14:29" x14ac:dyDescent="0.35">
      <c r="N4902">
        <f t="shared" si="155"/>
        <v>0.6</v>
      </c>
      <c r="O4902">
        <v>7</v>
      </c>
      <c r="P4902" t="s">
        <v>24</v>
      </c>
      <c r="Q4902" t="str">
        <f t="shared" si="156"/>
        <v>never smoked</v>
      </c>
      <c r="Z4902">
        <v>7</v>
      </c>
      <c r="AA4902" s="8">
        <v>0</v>
      </c>
      <c r="AB4902">
        <v>77.12</v>
      </c>
      <c r="AC4902">
        <v>18.600000000000001</v>
      </c>
    </row>
    <row r="4903" spans="14:29" x14ac:dyDescent="0.35">
      <c r="N4903">
        <f t="shared" si="155"/>
        <v>2.4</v>
      </c>
      <c r="O4903">
        <v>25</v>
      </c>
      <c r="P4903" t="s">
        <v>21</v>
      </c>
      <c r="Q4903" t="str">
        <f t="shared" si="156"/>
        <v>never smoked</v>
      </c>
      <c r="Z4903">
        <v>25</v>
      </c>
      <c r="AA4903" s="8">
        <v>0</v>
      </c>
      <c r="AB4903">
        <v>87.17</v>
      </c>
      <c r="AC4903">
        <v>25.1</v>
      </c>
    </row>
    <row r="4904" spans="14:29" x14ac:dyDescent="0.35">
      <c r="N4904">
        <f t="shared" si="155"/>
        <v>3</v>
      </c>
      <c r="O4904">
        <v>31</v>
      </c>
      <c r="P4904" t="s">
        <v>24</v>
      </c>
      <c r="Q4904" t="str">
        <f t="shared" si="156"/>
        <v>smokes</v>
      </c>
      <c r="Z4904">
        <v>31</v>
      </c>
      <c r="AA4904" s="8">
        <v>0</v>
      </c>
      <c r="AB4904">
        <v>96.03</v>
      </c>
      <c r="AC4904">
        <v>24.1</v>
      </c>
    </row>
    <row r="4905" spans="14:29" x14ac:dyDescent="0.35">
      <c r="N4905">
        <f t="shared" si="155"/>
        <v>1.2</v>
      </c>
      <c r="O4905">
        <v>14</v>
      </c>
      <c r="P4905" t="s">
        <v>24</v>
      </c>
      <c r="Q4905" t="str">
        <f t="shared" si="156"/>
        <v>never smoked</v>
      </c>
      <c r="Z4905">
        <v>14</v>
      </c>
      <c r="AA4905" s="8">
        <v>0</v>
      </c>
      <c r="AB4905">
        <v>83.56</v>
      </c>
      <c r="AC4905">
        <v>33.1</v>
      </c>
    </row>
    <row r="4906" spans="14:29" x14ac:dyDescent="0.35">
      <c r="N4906">
        <f t="shared" si="155"/>
        <v>0.5</v>
      </c>
      <c r="O4906">
        <v>5</v>
      </c>
      <c r="P4906" t="s">
        <v>24</v>
      </c>
      <c r="Q4906" t="str">
        <f t="shared" si="156"/>
        <v>never smoked</v>
      </c>
      <c r="Z4906">
        <v>5</v>
      </c>
      <c r="AA4906" s="8">
        <v>0</v>
      </c>
      <c r="AB4906">
        <v>80.930000000000007</v>
      </c>
      <c r="AC4906">
        <v>24.8</v>
      </c>
    </row>
    <row r="4907" spans="14:29" x14ac:dyDescent="0.35">
      <c r="N4907">
        <f t="shared" si="155"/>
        <v>7.3</v>
      </c>
      <c r="O4907">
        <v>60</v>
      </c>
      <c r="P4907" t="s">
        <v>22</v>
      </c>
      <c r="Q4907" t="str">
        <f t="shared" si="156"/>
        <v>smokes</v>
      </c>
      <c r="Z4907">
        <v>60</v>
      </c>
      <c r="AA4907" s="8">
        <v>0</v>
      </c>
      <c r="AB4907">
        <v>84.54</v>
      </c>
      <c r="AC4907">
        <v>23.4</v>
      </c>
    </row>
    <row r="4908" spans="14:29" x14ac:dyDescent="0.35">
      <c r="N4908">
        <f t="shared" si="155"/>
        <v>6.1</v>
      </c>
      <c r="O4908">
        <v>53</v>
      </c>
      <c r="P4908" t="s">
        <v>21</v>
      </c>
      <c r="Q4908" t="str">
        <f t="shared" si="156"/>
        <v>never smoked</v>
      </c>
      <c r="Z4908">
        <v>53</v>
      </c>
      <c r="AA4908" s="8">
        <v>0</v>
      </c>
      <c r="AB4908">
        <v>70.510000000000005</v>
      </c>
      <c r="AC4908">
        <v>54.1</v>
      </c>
    </row>
    <row r="4909" spans="14:29" x14ac:dyDescent="0.35">
      <c r="N4909">
        <f t="shared" si="155"/>
        <v>6.5</v>
      </c>
      <c r="O4909">
        <v>55</v>
      </c>
      <c r="P4909" t="s">
        <v>16</v>
      </c>
      <c r="Q4909" t="str">
        <f t="shared" si="156"/>
        <v>formerly smoked</v>
      </c>
      <c r="Z4909">
        <v>55</v>
      </c>
      <c r="AA4909" s="8">
        <v>0</v>
      </c>
      <c r="AB4909">
        <v>56.87</v>
      </c>
      <c r="AC4909">
        <v>28.9</v>
      </c>
    </row>
    <row r="4910" spans="14:29" x14ac:dyDescent="0.35">
      <c r="N4910">
        <f t="shared" si="155"/>
        <v>8.4</v>
      </c>
      <c r="O4910">
        <v>69</v>
      </c>
      <c r="P4910" t="s">
        <v>24</v>
      </c>
      <c r="Q4910" t="str">
        <f t="shared" si="156"/>
        <v>formerly smoked</v>
      </c>
      <c r="Z4910">
        <v>69</v>
      </c>
      <c r="AA4910" s="8">
        <v>0</v>
      </c>
      <c r="AB4910">
        <v>67.55</v>
      </c>
      <c r="AC4910">
        <v>38.1</v>
      </c>
    </row>
    <row r="4911" spans="14:29" x14ac:dyDescent="0.35">
      <c r="N4911">
        <f t="shared" si="155"/>
        <v>4.0999999999999996</v>
      </c>
      <c r="O4911">
        <v>39</v>
      </c>
      <c r="P4911" t="s">
        <v>22</v>
      </c>
      <c r="Q4911" t="str">
        <f t="shared" si="156"/>
        <v>smokes</v>
      </c>
      <c r="Z4911">
        <v>39</v>
      </c>
      <c r="AA4911" s="8">
        <v>0</v>
      </c>
      <c r="AB4911">
        <v>243.52</v>
      </c>
      <c r="AC4911">
        <v>37.200000000000003</v>
      </c>
    </row>
    <row r="4912" spans="14:29" x14ac:dyDescent="0.35">
      <c r="N4912">
        <f t="shared" si="155"/>
        <v>0</v>
      </c>
      <c r="O4912">
        <v>0.32</v>
      </c>
      <c r="P4912" t="s">
        <v>24</v>
      </c>
      <c r="Q4912" t="str">
        <f t="shared" si="156"/>
        <v>never smoked</v>
      </c>
      <c r="Z4912">
        <v>0.32</v>
      </c>
      <c r="AA4912" s="8">
        <v>0</v>
      </c>
      <c r="AB4912">
        <v>108.63</v>
      </c>
      <c r="AC4912">
        <v>19.600000000000001</v>
      </c>
    </row>
    <row r="4913" spans="14:29" x14ac:dyDescent="0.35">
      <c r="N4913">
        <f t="shared" si="155"/>
        <v>3.4000000000000004</v>
      </c>
      <c r="O4913">
        <v>34</v>
      </c>
      <c r="P4913" t="s">
        <v>22</v>
      </c>
      <c r="Q4913" t="str">
        <f t="shared" si="156"/>
        <v>smokes</v>
      </c>
      <c r="Z4913">
        <v>34</v>
      </c>
      <c r="AA4913" s="8">
        <v>0</v>
      </c>
      <c r="AB4913">
        <v>69.06</v>
      </c>
      <c r="AC4913">
        <v>29</v>
      </c>
    </row>
    <row r="4914" spans="14:29" x14ac:dyDescent="0.35">
      <c r="N4914">
        <f t="shared" si="155"/>
        <v>9.6</v>
      </c>
      <c r="O4914">
        <v>80</v>
      </c>
      <c r="P4914" t="s">
        <v>16</v>
      </c>
      <c r="Q4914" t="str">
        <f t="shared" si="156"/>
        <v>formerly smoked</v>
      </c>
      <c r="Z4914">
        <v>80</v>
      </c>
      <c r="AA4914" s="8">
        <v>0</v>
      </c>
      <c r="AB4914">
        <v>73.89</v>
      </c>
      <c r="AC4914">
        <v>26.7</v>
      </c>
    </row>
    <row r="4915" spans="14:29" x14ac:dyDescent="0.35">
      <c r="N4915">
        <f t="shared" si="155"/>
        <v>1.7999999999999998</v>
      </c>
      <c r="O4915">
        <v>20</v>
      </c>
      <c r="P4915" t="s">
        <v>21</v>
      </c>
      <c r="Q4915" t="str">
        <f t="shared" si="156"/>
        <v>never smoked</v>
      </c>
      <c r="Z4915">
        <v>20</v>
      </c>
      <c r="AA4915" s="8">
        <v>0</v>
      </c>
      <c r="AB4915">
        <v>84.49</v>
      </c>
      <c r="AC4915">
        <v>20.5</v>
      </c>
    </row>
    <row r="4916" spans="14:29" x14ac:dyDescent="0.35">
      <c r="N4916">
        <f t="shared" si="155"/>
        <v>4.9000000000000004</v>
      </c>
      <c r="O4916">
        <v>45</v>
      </c>
      <c r="P4916" t="s">
        <v>21</v>
      </c>
      <c r="Q4916" t="str">
        <f t="shared" si="156"/>
        <v>never smoked</v>
      </c>
      <c r="Z4916">
        <v>45</v>
      </c>
      <c r="AA4916" s="8">
        <v>0</v>
      </c>
      <c r="AB4916">
        <v>73.709999999999994</v>
      </c>
      <c r="AC4916">
        <v>34.1</v>
      </c>
    </row>
    <row r="4917" spans="14:29" x14ac:dyDescent="0.35">
      <c r="N4917">
        <f t="shared" si="155"/>
        <v>4.3</v>
      </c>
      <c r="O4917">
        <v>41</v>
      </c>
      <c r="P4917" t="s">
        <v>24</v>
      </c>
      <c r="Q4917" t="str">
        <f t="shared" si="156"/>
        <v>smokes</v>
      </c>
      <c r="Z4917">
        <v>41</v>
      </c>
      <c r="AA4917" s="8">
        <v>0</v>
      </c>
      <c r="AB4917">
        <v>129.01</v>
      </c>
      <c r="AC4917">
        <v>42.4</v>
      </c>
    </row>
    <row r="4918" spans="14:29" x14ac:dyDescent="0.35">
      <c r="N4918">
        <f t="shared" si="155"/>
        <v>6.3</v>
      </c>
      <c r="O4918">
        <v>54</v>
      </c>
      <c r="P4918" t="s">
        <v>22</v>
      </c>
      <c r="Q4918" t="str">
        <f t="shared" si="156"/>
        <v>smokes</v>
      </c>
      <c r="Z4918">
        <v>54</v>
      </c>
      <c r="AA4918" s="8">
        <v>0</v>
      </c>
      <c r="AB4918">
        <v>72.959999999999994</v>
      </c>
      <c r="AC4918">
        <v>37.700000000000003</v>
      </c>
    </row>
    <row r="4919" spans="14:29" x14ac:dyDescent="0.35">
      <c r="N4919">
        <f t="shared" si="155"/>
        <v>2.1</v>
      </c>
      <c r="O4919">
        <v>23</v>
      </c>
      <c r="P4919" t="s">
        <v>24</v>
      </c>
      <c r="Q4919" t="str">
        <f t="shared" si="156"/>
        <v>smokes</v>
      </c>
      <c r="Z4919">
        <v>23</v>
      </c>
      <c r="AA4919" s="8">
        <v>0</v>
      </c>
      <c r="AB4919">
        <v>110.23</v>
      </c>
      <c r="AC4919">
        <v>39.1</v>
      </c>
    </row>
    <row r="4920" spans="14:29" x14ac:dyDescent="0.35">
      <c r="N4920">
        <f t="shared" si="155"/>
        <v>8.9</v>
      </c>
      <c r="O4920">
        <v>75</v>
      </c>
      <c r="P4920" t="s">
        <v>24</v>
      </c>
      <c r="Q4920" t="str">
        <f t="shared" si="156"/>
        <v>formerly smoked</v>
      </c>
      <c r="Z4920">
        <v>75</v>
      </c>
      <c r="AA4920" s="8">
        <v>0</v>
      </c>
      <c r="AB4920">
        <v>79.489999999999995</v>
      </c>
      <c r="AC4920">
        <v>28.9</v>
      </c>
    </row>
    <row r="4921" spans="14:29" x14ac:dyDescent="0.35">
      <c r="N4921">
        <f t="shared" si="155"/>
        <v>3.7</v>
      </c>
      <c r="O4921">
        <v>36</v>
      </c>
      <c r="P4921" t="s">
        <v>21</v>
      </c>
      <c r="Q4921" t="str">
        <f t="shared" si="156"/>
        <v>never smoked</v>
      </c>
      <c r="Z4921">
        <v>36</v>
      </c>
      <c r="AA4921" s="8">
        <v>0</v>
      </c>
      <c r="AB4921">
        <v>89.33</v>
      </c>
      <c r="AC4921">
        <v>30.7</v>
      </c>
    </row>
    <row r="4922" spans="14:29" x14ac:dyDescent="0.35">
      <c r="N4922">
        <f t="shared" si="155"/>
        <v>8.9</v>
      </c>
      <c r="O4922">
        <v>75</v>
      </c>
      <c r="P4922" t="s">
        <v>24</v>
      </c>
      <c r="Q4922" t="str">
        <f t="shared" si="156"/>
        <v>formerly smoked</v>
      </c>
      <c r="Z4922">
        <v>75</v>
      </c>
      <c r="AA4922" s="8">
        <v>0</v>
      </c>
      <c r="AB4922">
        <v>68.38</v>
      </c>
      <c r="AC4922">
        <v>33.799999999999997</v>
      </c>
    </row>
    <row r="4923" spans="14:29" x14ac:dyDescent="0.35">
      <c r="N4923">
        <f t="shared" si="155"/>
        <v>8.6999999999999993</v>
      </c>
      <c r="O4923">
        <v>72</v>
      </c>
      <c r="P4923" t="s">
        <v>22</v>
      </c>
      <c r="Q4923" t="str">
        <f t="shared" si="156"/>
        <v>smokes</v>
      </c>
      <c r="Z4923">
        <v>72</v>
      </c>
      <c r="AA4923" s="8">
        <v>0</v>
      </c>
      <c r="AB4923">
        <v>238.27</v>
      </c>
      <c r="AC4923">
        <v>28.1</v>
      </c>
    </row>
    <row r="4924" spans="14:29" x14ac:dyDescent="0.35">
      <c r="N4924">
        <f t="shared" si="155"/>
        <v>5.2</v>
      </c>
      <c r="O4924">
        <v>47</v>
      </c>
      <c r="P4924" t="s">
        <v>16</v>
      </c>
      <c r="Q4924" t="str">
        <f t="shared" si="156"/>
        <v>formerly smoked</v>
      </c>
      <c r="Z4924">
        <v>47</v>
      </c>
      <c r="AA4924" s="8">
        <v>0</v>
      </c>
      <c r="AB4924">
        <v>135.79</v>
      </c>
      <c r="AC4924">
        <v>32.1</v>
      </c>
    </row>
    <row r="4925" spans="14:29" x14ac:dyDescent="0.35">
      <c r="N4925">
        <f t="shared" si="155"/>
        <v>1.3</v>
      </c>
      <c r="O4925">
        <v>15</v>
      </c>
      <c r="P4925" t="s">
        <v>21</v>
      </c>
      <c r="Q4925" t="str">
        <f t="shared" si="156"/>
        <v>never smoked</v>
      </c>
      <c r="Z4925">
        <v>15</v>
      </c>
      <c r="AA4925" s="8">
        <v>0</v>
      </c>
      <c r="AB4925">
        <v>82.19</v>
      </c>
      <c r="AC4925">
        <v>40.5</v>
      </c>
    </row>
    <row r="4926" spans="14:29" x14ac:dyDescent="0.35">
      <c r="N4926">
        <f t="shared" si="155"/>
        <v>4.2</v>
      </c>
      <c r="O4926">
        <v>40</v>
      </c>
      <c r="P4926" t="s">
        <v>22</v>
      </c>
      <c r="Q4926" t="str">
        <f t="shared" si="156"/>
        <v>smokes</v>
      </c>
      <c r="Z4926">
        <v>40</v>
      </c>
      <c r="AA4926" s="8">
        <v>0</v>
      </c>
      <c r="AB4926">
        <v>93.2</v>
      </c>
      <c r="AC4926">
        <v>24.8</v>
      </c>
    </row>
    <row r="4927" spans="14:29" x14ac:dyDescent="0.35">
      <c r="N4927">
        <f t="shared" si="155"/>
        <v>8.6</v>
      </c>
      <c r="O4927">
        <v>71</v>
      </c>
      <c r="P4927" t="s">
        <v>16</v>
      </c>
      <c r="Q4927" t="str">
        <f t="shared" si="156"/>
        <v>formerly smoked</v>
      </c>
      <c r="Z4927">
        <v>71</v>
      </c>
      <c r="AA4927" s="8">
        <v>0</v>
      </c>
      <c r="AB4927">
        <v>208.31</v>
      </c>
      <c r="AC4927">
        <v>31.8</v>
      </c>
    </row>
    <row r="4928" spans="14:29" x14ac:dyDescent="0.35">
      <c r="N4928">
        <f t="shared" si="155"/>
        <v>3.9000000000000004</v>
      </c>
      <c r="O4928">
        <v>38</v>
      </c>
      <c r="P4928" t="s">
        <v>21</v>
      </c>
      <c r="Q4928" t="str">
        <f t="shared" si="156"/>
        <v>never smoked</v>
      </c>
      <c r="Z4928">
        <v>38</v>
      </c>
      <c r="AA4928" s="8">
        <v>0</v>
      </c>
      <c r="AB4928">
        <v>111.33</v>
      </c>
      <c r="AC4928">
        <v>27</v>
      </c>
    </row>
    <row r="4929" spans="14:29" x14ac:dyDescent="0.35">
      <c r="N4929">
        <f t="shared" si="155"/>
        <v>0.89999999999999991</v>
      </c>
      <c r="O4929">
        <v>10</v>
      </c>
      <c r="P4929" t="s">
        <v>24</v>
      </c>
      <c r="Q4929" t="str">
        <f t="shared" si="156"/>
        <v>never smoked</v>
      </c>
      <c r="Z4929">
        <v>10</v>
      </c>
      <c r="AA4929" s="8">
        <v>0</v>
      </c>
      <c r="AB4929">
        <v>69.84</v>
      </c>
      <c r="AC4929">
        <v>13.7</v>
      </c>
    </row>
    <row r="4930" spans="14:29" x14ac:dyDescent="0.35">
      <c r="N4930">
        <f t="shared" si="155"/>
        <v>0.89999999999999991</v>
      </c>
      <c r="O4930">
        <v>11</v>
      </c>
      <c r="P4930" t="s">
        <v>21</v>
      </c>
      <c r="Q4930" t="str">
        <f t="shared" si="156"/>
        <v>never smoked</v>
      </c>
      <c r="Z4930">
        <v>11</v>
      </c>
      <c r="AA4930" s="8">
        <v>0</v>
      </c>
      <c r="AB4930">
        <v>121.71</v>
      </c>
      <c r="AC4930">
        <v>23.4</v>
      </c>
    </row>
    <row r="4931" spans="14:29" x14ac:dyDescent="0.35">
      <c r="N4931">
        <f t="shared" ref="N4931:N4994" si="157">_xlfn.PERCENTRANK.EXC(O:O,O4931,2)*10</f>
        <v>0</v>
      </c>
      <c r="O4931">
        <v>0.72</v>
      </c>
      <c r="P4931" t="s">
        <v>24</v>
      </c>
      <c r="Q4931" t="str">
        <f t="shared" ref="Q4931:Q4994" si="158">IF(P4931="Unknown",IF(N4931&gt;=7,"formerly smoked",IF(N4931&gt;=2,"smokes","never smoked")),P4931)</f>
        <v>never smoked</v>
      </c>
      <c r="Z4931">
        <v>0.72</v>
      </c>
      <c r="AA4931" s="8">
        <v>0</v>
      </c>
      <c r="AB4931">
        <v>80.08</v>
      </c>
      <c r="AC4931">
        <v>16.399999999999999</v>
      </c>
    </row>
    <row r="4932" spans="14:29" x14ac:dyDescent="0.35">
      <c r="N4932">
        <f t="shared" si="157"/>
        <v>0.8</v>
      </c>
      <c r="O4932">
        <v>9</v>
      </c>
      <c r="P4932" t="s">
        <v>24</v>
      </c>
      <c r="Q4932" t="str">
        <f t="shared" si="158"/>
        <v>never smoked</v>
      </c>
      <c r="Z4932">
        <v>9</v>
      </c>
      <c r="AA4932" s="8">
        <v>0</v>
      </c>
      <c r="AB4932">
        <v>84.4</v>
      </c>
      <c r="AC4932">
        <v>14.9</v>
      </c>
    </row>
    <row r="4933" spans="14:29" x14ac:dyDescent="0.35">
      <c r="N4933">
        <f t="shared" si="157"/>
        <v>6.1</v>
      </c>
      <c r="O4933">
        <v>53</v>
      </c>
      <c r="P4933" t="s">
        <v>22</v>
      </c>
      <c r="Q4933" t="str">
        <f t="shared" si="158"/>
        <v>smokes</v>
      </c>
      <c r="Z4933">
        <v>53</v>
      </c>
      <c r="AA4933" s="8">
        <v>0</v>
      </c>
      <c r="AB4933">
        <v>98.61</v>
      </c>
      <c r="AC4933">
        <v>38.799999999999997</v>
      </c>
    </row>
    <row r="4934" spans="14:29" x14ac:dyDescent="0.35">
      <c r="N4934">
        <f t="shared" si="157"/>
        <v>2.7</v>
      </c>
      <c r="O4934">
        <v>28</v>
      </c>
      <c r="P4934" t="s">
        <v>22</v>
      </c>
      <c r="Q4934" t="str">
        <f t="shared" si="158"/>
        <v>smokes</v>
      </c>
      <c r="Z4934">
        <v>28</v>
      </c>
      <c r="AA4934" s="8">
        <v>0</v>
      </c>
      <c r="AB4934">
        <v>86.61</v>
      </c>
      <c r="AC4934">
        <v>38.6</v>
      </c>
    </row>
    <row r="4935" spans="14:29" x14ac:dyDescent="0.35">
      <c r="N4935">
        <f t="shared" si="157"/>
        <v>9.6999999999999993</v>
      </c>
      <c r="O4935">
        <v>81</v>
      </c>
      <c r="P4935" t="s">
        <v>21</v>
      </c>
      <c r="Q4935" t="str">
        <f t="shared" si="158"/>
        <v>never smoked</v>
      </c>
      <c r="Z4935">
        <v>81</v>
      </c>
      <c r="AA4935" s="8">
        <v>0</v>
      </c>
      <c r="AB4935">
        <v>80.44</v>
      </c>
      <c r="AC4935">
        <v>32.200000000000003</v>
      </c>
    </row>
    <row r="4936" spans="14:29" x14ac:dyDescent="0.35">
      <c r="N4936">
        <f t="shared" si="157"/>
        <v>0.1</v>
      </c>
      <c r="O4936">
        <v>1.32</v>
      </c>
      <c r="P4936" t="s">
        <v>24</v>
      </c>
      <c r="Q4936" t="str">
        <f t="shared" si="158"/>
        <v>never smoked</v>
      </c>
      <c r="Z4936">
        <v>1.32</v>
      </c>
      <c r="AA4936" s="8">
        <v>0</v>
      </c>
      <c r="AB4936">
        <v>107.02</v>
      </c>
      <c r="AC4936">
        <v>28.1</v>
      </c>
    </row>
    <row r="4937" spans="14:29" x14ac:dyDescent="0.35">
      <c r="N4937">
        <f t="shared" si="157"/>
        <v>1.4000000000000001</v>
      </c>
      <c r="O4937">
        <v>16</v>
      </c>
      <c r="P4937" t="s">
        <v>21</v>
      </c>
      <c r="Q4937" t="str">
        <f t="shared" si="158"/>
        <v>never smoked</v>
      </c>
      <c r="Z4937">
        <v>16</v>
      </c>
      <c r="AA4937" s="8">
        <v>0</v>
      </c>
      <c r="AB4937">
        <v>97.23</v>
      </c>
      <c r="AC4937">
        <v>30.6</v>
      </c>
    </row>
    <row r="4938" spans="14:29" x14ac:dyDescent="0.35">
      <c r="N4938">
        <f t="shared" si="157"/>
        <v>2.3000000000000003</v>
      </c>
      <c r="O4938">
        <v>24</v>
      </c>
      <c r="P4938" t="s">
        <v>16</v>
      </c>
      <c r="Q4938" t="str">
        <f t="shared" si="158"/>
        <v>formerly smoked</v>
      </c>
      <c r="Z4938">
        <v>24</v>
      </c>
      <c r="AA4938" s="8">
        <v>0</v>
      </c>
      <c r="AB4938">
        <v>91.21</v>
      </c>
      <c r="AC4938">
        <v>28.1</v>
      </c>
    </row>
    <row r="4939" spans="14:29" x14ac:dyDescent="0.35">
      <c r="N4939">
        <f t="shared" si="157"/>
        <v>7.5</v>
      </c>
      <c r="O4939">
        <v>62</v>
      </c>
      <c r="P4939" t="s">
        <v>22</v>
      </c>
      <c r="Q4939" t="str">
        <f t="shared" si="158"/>
        <v>smokes</v>
      </c>
      <c r="Z4939">
        <v>62</v>
      </c>
      <c r="AA4939" s="8">
        <v>0</v>
      </c>
      <c r="AB4939">
        <v>103.69</v>
      </c>
      <c r="AC4939">
        <v>35.200000000000003</v>
      </c>
    </row>
    <row r="4940" spans="14:29" x14ac:dyDescent="0.35">
      <c r="N4940">
        <f t="shared" si="157"/>
        <v>7.5</v>
      </c>
      <c r="O4940">
        <v>62</v>
      </c>
      <c r="P4940" t="s">
        <v>16</v>
      </c>
      <c r="Q4940" t="str">
        <f t="shared" si="158"/>
        <v>formerly smoked</v>
      </c>
      <c r="Z4940">
        <v>62</v>
      </c>
      <c r="AA4940" s="8">
        <v>0</v>
      </c>
      <c r="AB4940">
        <v>74.12</v>
      </c>
      <c r="AC4940">
        <v>21.8</v>
      </c>
    </row>
    <row r="4941" spans="14:29" x14ac:dyDescent="0.35">
      <c r="N4941">
        <f t="shared" si="157"/>
        <v>7.1</v>
      </c>
      <c r="O4941">
        <v>59</v>
      </c>
      <c r="P4941" t="s">
        <v>21</v>
      </c>
      <c r="Q4941" t="str">
        <f t="shared" si="158"/>
        <v>never smoked</v>
      </c>
      <c r="Z4941">
        <v>59</v>
      </c>
      <c r="AA4941" s="8">
        <v>0</v>
      </c>
      <c r="AB4941">
        <v>71.08</v>
      </c>
      <c r="AC4941">
        <v>28.1</v>
      </c>
    </row>
    <row r="4942" spans="14:29" x14ac:dyDescent="0.35">
      <c r="N4942">
        <f t="shared" si="157"/>
        <v>1.7000000000000002</v>
      </c>
      <c r="O4942">
        <v>19</v>
      </c>
      <c r="P4942" t="s">
        <v>21</v>
      </c>
      <c r="Q4942" t="str">
        <f t="shared" si="158"/>
        <v>never smoked</v>
      </c>
      <c r="Z4942">
        <v>19</v>
      </c>
      <c r="AA4942" s="8">
        <v>0</v>
      </c>
      <c r="AB4942">
        <v>58.39</v>
      </c>
      <c r="AC4942">
        <v>28.2</v>
      </c>
    </row>
    <row r="4943" spans="14:29" x14ac:dyDescent="0.35">
      <c r="N4943">
        <f t="shared" si="157"/>
        <v>5.8</v>
      </c>
      <c r="O4943">
        <v>51</v>
      </c>
      <c r="P4943" t="s">
        <v>21</v>
      </c>
      <c r="Q4943" t="str">
        <f t="shared" si="158"/>
        <v>never smoked</v>
      </c>
      <c r="Z4943">
        <v>51</v>
      </c>
      <c r="AA4943" s="8">
        <v>0</v>
      </c>
      <c r="AB4943">
        <v>176.34</v>
      </c>
      <c r="AC4943">
        <v>28.4</v>
      </c>
    </row>
    <row r="4944" spans="14:29" x14ac:dyDescent="0.35">
      <c r="N4944">
        <f t="shared" si="157"/>
        <v>3.9000000000000004</v>
      </c>
      <c r="O4944">
        <v>38</v>
      </c>
      <c r="P4944" t="s">
        <v>21</v>
      </c>
      <c r="Q4944" t="str">
        <f t="shared" si="158"/>
        <v>never smoked</v>
      </c>
      <c r="Z4944">
        <v>38</v>
      </c>
      <c r="AA4944" s="8">
        <v>0</v>
      </c>
      <c r="AB4944">
        <v>73.760000000000005</v>
      </c>
      <c r="AC4944">
        <v>37.4</v>
      </c>
    </row>
    <row r="4945" spans="14:29" x14ac:dyDescent="0.35">
      <c r="N4945">
        <f t="shared" si="157"/>
        <v>2.5</v>
      </c>
      <c r="O4945">
        <v>26</v>
      </c>
      <c r="P4945" t="s">
        <v>16</v>
      </c>
      <c r="Q4945" t="str">
        <f t="shared" si="158"/>
        <v>formerly smoked</v>
      </c>
      <c r="Z4945">
        <v>26</v>
      </c>
      <c r="AA4945" s="8">
        <v>0</v>
      </c>
      <c r="AB4945">
        <v>67.209999999999994</v>
      </c>
      <c r="AC4945">
        <v>21.8</v>
      </c>
    </row>
    <row r="4946" spans="14:29" x14ac:dyDescent="0.35">
      <c r="N4946">
        <f t="shared" si="157"/>
        <v>1.1000000000000001</v>
      </c>
      <c r="O4946">
        <v>13</v>
      </c>
      <c r="P4946" t="s">
        <v>24</v>
      </c>
      <c r="Q4946" t="str">
        <f t="shared" si="158"/>
        <v>never smoked</v>
      </c>
      <c r="Z4946">
        <v>13</v>
      </c>
      <c r="AA4946" s="8">
        <v>0</v>
      </c>
      <c r="AB4946">
        <v>87.98</v>
      </c>
      <c r="AC4946">
        <v>19.8</v>
      </c>
    </row>
    <row r="4947" spans="14:29" x14ac:dyDescent="0.35">
      <c r="N4947">
        <f t="shared" si="157"/>
        <v>0.4</v>
      </c>
      <c r="O4947">
        <v>4</v>
      </c>
      <c r="P4947" t="s">
        <v>24</v>
      </c>
      <c r="Q4947" t="str">
        <f t="shared" si="158"/>
        <v>never smoked</v>
      </c>
      <c r="Z4947">
        <v>4</v>
      </c>
      <c r="AA4947" s="8">
        <v>0</v>
      </c>
      <c r="AB4947">
        <v>94.23</v>
      </c>
      <c r="AC4947">
        <v>16.2</v>
      </c>
    </row>
    <row r="4948" spans="14:29" x14ac:dyDescent="0.35">
      <c r="N4948">
        <f t="shared" si="157"/>
        <v>6.5</v>
      </c>
      <c r="O4948">
        <v>55</v>
      </c>
      <c r="P4948" t="s">
        <v>21</v>
      </c>
      <c r="Q4948" t="str">
        <f t="shared" si="158"/>
        <v>never smoked</v>
      </c>
      <c r="Z4948">
        <v>55</v>
      </c>
      <c r="AA4948" s="8">
        <v>0</v>
      </c>
      <c r="AB4948">
        <v>111.36</v>
      </c>
      <c r="AC4948">
        <v>33.6</v>
      </c>
    </row>
    <row r="4949" spans="14:29" x14ac:dyDescent="0.35">
      <c r="N4949">
        <f t="shared" si="157"/>
        <v>4.8</v>
      </c>
      <c r="O4949">
        <v>44</v>
      </c>
      <c r="P4949" t="s">
        <v>22</v>
      </c>
      <c r="Q4949" t="str">
        <f t="shared" si="158"/>
        <v>smokes</v>
      </c>
      <c r="Z4949">
        <v>44</v>
      </c>
      <c r="AA4949" s="8">
        <v>0</v>
      </c>
      <c r="AB4949">
        <v>84.07</v>
      </c>
      <c r="AC4949">
        <v>21.2</v>
      </c>
    </row>
    <row r="4950" spans="14:29" x14ac:dyDescent="0.35">
      <c r="N4950">
        <f t="shared" si="157"/>
        <v>3</v>
      </c>
      <c r="O4950">
        <v>31</v>
      </c>
      <c r="P4950" t="s">
        <v>21</v>
      </c>
      <c r="Q4950" t="str">
        <f t="shared" si="158"/>
        <v>never smoked</v>
      </c>
      <c r="Z4950">
        <v>31</v>
      </c>
      <c r="AA4950" s="8">
        <v>0</v>
      </c>
      <c r="AB4950">
        <v>117.31</v>
      </c>
      <c r="AC4950">
        <v>28.4</v>
      </c>
    </row>
    <row r="4951" spans="14:29" x14ac:dyDescent="0.35">
      <c r="N4951">
        <f t="shared" si="157"/>
        <v>7</v>
      </c>
      <c r="O4951">
        <v>58</v>
      </c>
      <c r="P4951" t="s">
        <v>21</v>
      </c>
      <c r="Q4951" t="str">
        <f t="shared" si="158"/>
        <v>never smoked</v>
      </c>
      <c r="Z4951">
        <v>58</v>
      </c>
      <c r="AA4951" s="8">
        <v>0</v>
      </c>
      <c r="AB4951">
        <v>84.94</v>
      </c>
      <c r="AC4951">
        <v>28.1</v>
      </c>
    </row>
    <row r="4952" spans="14:29" x14ac:dyDescent="0.35">
      <c r="N4952">
        <f t="shared" si="157"/>
        <v>1.5</v>
      </c>
      <c r="O4952">
        <v>17</v>
      </c>
      <c r="P4952" t="s">
        <v>21</v>
      </c>
      <c r="Q4952" t="str">
        <f t="shared" si="158"/>
        <v>never smoked</v>
      </c>
      <c r="Z4952">
        <v>17</v>
      </c>
      <c r="AA4952" s="8">
        <v>0</v>
      </c>
      <c r="AB4952">
        <v>68.86</v>
      </c>
      <c r="AC4952">
        <v>41.1</v>
      </c>
    </row>
    <row r="4953" spans="14:29" x14ac:dyDescent="0.35">
      <c r="N4953">
        <f t="shared" si="157"/>
        <v>2.1</v>
      </c>
      <c r="O4953">
        <v>23</v>
      </c>
      <c r="P4953" t="s">
        <v>21</v>
      </c>
      <c r="Q4953" t="str">
        <f t="shared" si="158"/>
        <v>never smoked</v>
      </c>
      <c r="Z4953">
        <v>23</v>
      </c>
      <c r="AA4953" s="8">
        <v>0</v>
      </c>
      <c r="AB4953">
        <v>132.88</v>
      </c>
      <c r="AC4953">
        <v>24.9</v>
      </c>
    </row>
    <row r="4954" spans="14:29" x14ac:dyDescent="0.35">
      <c r="N4954">
        <f t="shared" si="157"/>
        <v>5.8</v>
      </c>
      <c r="O4954">
        <v>51</v>
      </c>
      <c r="P4954" t="s">
        <v>21</v>
      </c>
      <c r="Q4954" t="str">
        <f t="shared" si="158"/>
        <v>never smoked</v>
      </c>
      <c r="Z4954">
        <v>51</v>
      </c>
      <c r="AA4954" s="8">
        <v>0</v>
      </c>
      <c r="AB4954">
        <v>211.83</v>
      </c>
      <c r="AC4954">
        <v>56.6</v>
      </c>
    </row>
    <row r="4955" spans="14:29" x14ac:dyDescent="0.35">
      <c r="N4955">
        <f t="shared" si="157"/>
        <v>5.0999999999999996</v>
      </c>
      <c r="O4955">
        <v>46</v>
      </c>
      <c r="P4955" t="s">
        <v>24</v>
      </c>
      <c r="Q4955" t="str">
        <f t="shared" si="158"/>
        <v>smokes</v>
      </c>
      <c r="Z4955">
        <v>46</v>
      </c>
      <c r="AA4955" s="8">
        <v>0</v>
      </c>
      <c r="AB4955">
        <v>124.92</v>
      </c>
      <c r="AC4955">
        <v>28.8</v>
      </c>
    </row>
    <row r="4956" spans="14:29" x14ac:dyDescent="0.35">
      <c r="N4956">
        <f t="shared" si="157"/>
        <v>9.6999999999999993</v>
      </c>
      <c r="O4956">
        <v>81</v>
      </c>
      <c r="P4956" t="s">
        <v>21</v>
      </c>
      <c r="Q4956" t="str">
        <f t="shared" si="158"/>
        <v>never smoked</v>
      </c>
      <c r="Z4956">
        <v>81</v>
      </c>
      <c r="AA4956" s="8">
        <v>0</v>
      </c>
      <c r="AB4956">
        <v>57.42</v>
      </c>
      <c r="AC4956">
        <v>33.700000000000003</v>
      </c>
    </row>
    <row r="4957" spans="14:29" x14ac:dyDescent="0.35">
      <c r="N4957">
        <f t="shared" si="157"/>
        <v>3.9000000000000004</v>
      </c>
      <c r="O4957">
        <v>38</v>
      </c>
      <c r="P4957" t="s">
        <v>16</v>
      </c>
      <c r="Q4957" t="str">
        <f t="shared" si="158"/>
        <v>formerly smoked</v>
      </c>
      <c r="Z4957">
        <v>38</v>
      </c>
      <c r="AA4957" s="8">
        <v>0</v>
      </c>
      <c r="AB4957">
        <v>215.69</v>
      </c>
      <c r="AC4957">
        <v>38.6</v>
      </c>
    </row>
    <row r="4958" spans="14:29" x14ac:dyDescent="0.35">
      <c r="N4958">
        <f t="shared" si="157"/>
        <v>5.6000000000000005</v>
      </c>
      <c r="O4958">
        <v>50</v>
      </c>
      <c r="P4958" t="s">
        <v>21</v>
      </c>
      <c r="Q4958" t="str">
        <f t="shared" si="158"/>
        <v>never smoked</v>
      </c>
      <c r="Z4958">
        <v>50</v>
      </c>
      <c r="AA4958" s="8">
        <v>0</v>
      </c>
      <c r="AB4958">
        <v>154.66999999999999</v>
      </c>
      <c r="AC4958">
        <v>33.799999999999997</v>
      </c>
    </row>
    <row r="4959" spans="14:29" x14ac:dyDescent="0.35">
      <c r="N4959">
        <f t="shared" si="157"/>
        <v>3.4000000000000004</v>
      </c>
      <c r="O4959">
        <v>34</v>
      </c>
      <c r="P4959" t="s">
        <v>21</v>
      </c>
      <c r="Q4959" t="str">
        <f t="shared" si="158"/>
        <v>never smoked</v>
      </c>
      <c r="Z4959">
        <v>34</v>
      </c>
      <c r="AA4959" s="8">
        <v>0</v>
      </c>
      <c r="AB4959">
        <v>67.66</v>
      </c>
      <c r="AC4959">
        <v>22.4</v>
      </c>
    </row>
    <row r="4960" spans="14:29" x14ac:dyDescent="0.35">
      <c r="N4960">
        <f t="shared" si="157"/>
        <v>7.3</v>
      </c>
      <c r="O4960">
        <v>60</v>
      </c>
      <c r="P4960" t="s">
        <v>21</v>
      </c>
      <c r="Q4960" t="str">
        <f t="shared" si="158"/>
        <v>never smoked</v>
      </c>
      <c r="Z4960">
        <v>60</v>
      </c>
      <c r="AA4960" s="8">
        <v>0</v>
      </c>
      <c r="AB4960">
        <v>153.47999999999999</v>
      </c>
      <c r="AC4960">
        <v>37.299999999999997</v>
      </c>
    </row>
    <row r="4961" spans="14:29" x14ac:dyDescent="0.35">
      <c r="N4961">
        <f t="shared" si="157"/>
        <v>5.6000000000000005</v>
      </c>
      <c r="O4961">
        <v>50</v>
      </c>
      <c r="P4961" t="s">
        <v>21</v>
      </c>
      <c r="Q4961" t="str">
        <f t="shared" si="158"/>
        <v>never smoked</v>
      </c>
      <c r="Z4961">
        <v>50</v>
      </c>
      <c r="AA4961" s="8">
        <v>0</v>
      </c>
      <c r="AB4961">
        <v>62.63</v>
      </c>
      <c r="AC4961">
        <v>23.4</v>
      </c>
    </row>
    <row r="4962" spans="14:29" x14ac:dyDescent="0.35">
      <c r="N4962">
        <f t="shared" si="157"/>
        <v>5.5</v>
      </c>
      <c r="O4962">
        <v>49</v>
      </c>
      <c r="P4962" t="s">
        <v>22</v>
      </c>
      <c r="Q4962" t="str">
        <f t="shared" si="158"/>
        <v>smokes</v>
      </c>
      <c r="Z4962">
        <v>49</v>
      </c>
      <c r="AA4962" s="8">
        <v>0</v>
      </c>
      <c r="AB4962">
        <v>77.930000000000007</v>
      </c>
      <c r="AC4962">
        <v>39.1</v>
      </c>
    </row>
    <row r="4963" spans="14:29" x14ac:dyDescent="0.35">
      <c r="N4963">
        <f t="shared" si="157"/>
        <v>0.2</v>
      </c>
      <c r="O4963">
        <v>2</v>
      </c>
      <c r="P4963" t="s">
        <v>24</v>
      </c>
      <c r="Q4963" t="str">
        <f t="shared" si="158"/>
        <v>never smoked</v>
      </c>
      <c r="Z4963">
        <v>2</v>
      </c>
      <c r="AA4963" s="8">
        <v>0</v>
      </c>
      <c r="AB4963">
        <v>80.3</v>
      </c>
      <c r="AC4963">
        <v>21.2</v>
      </c>
    </row>
    <row r="4964" spans="14:29" x14ac:dyDescent="0.35">
      <c r="N4964">
        <f t="shared" si="157"/>
        <v>5.2</v>
      </c>
      <c r="O4964">
        <v>47</v>
      </c>
      <c r="P4964" t="s">
        <v>24</v>
      </c>
      <c r="Q4964" t="str">
        <f t="shared" si="158"/>
        <v>smokes</v>
      </c>
      <c r="Z4964">
        <v>47</v>
      </c>
      <c r="AA4964" s="8">
        <v>0</v>
      </c>
      <c r="AB4964">
        <v>106.69</v>
      </c>
      <c r="AC4964">
        <v>31.2</v>
      </c>
    </row>
    <row r="4965" spans="14:29" x14ac:dyDescent="0.35">
      <c r="N4965">
        <f t="shared" si="157"/>
        <v>3.4000000000000004</v>
      </c>
      <c r="O4965">
        <v>34</v>
      </c>
      <c r="P4965" t="s">
        <v>16</v>
      </c>
      <c r="Q4965" t="str">
        <f t="shared" si="158"/>
        <v>formerly smoked</v>
      </c>
      <c r="Z4965">
        <v>34</v>
      </c>
      <c r="AA4965" s="8">
        <v>0</v>
      </c>
      <c r="AB4965">
        <v>83.07</v>
      </c>
      <c r="AC4965">
        <v>28</v>
      </c>
    </row>
    <row r="4966" spans="14:29" x14ac:dyDescent="0.35">
      <c r="N4966">
        <f t="shared" si="157"/>
        <v>2</v>
      </c>
      <c r="O4966">
        <v>22</v>
      </c>
      <c r="P4966" t="s">
        <v>21</v>
      </c>
      <c r="Q4966" t="str">
        <f t="shared" si="158"/>
        <v>never smoked</v>
      </c>
      <c r="Z4966">
        <v>22</v>
      </c>
      <c r="AA4966" s="8">
        <v>0</v>
      </c>
      <c r="AB4966">
        <v>140.13999999999999</v>
      </c>
      <c r="AC4966">
        <v>21.1</v>
      </c>
    </row>
    <row r="4967" spans="14:29" x14ac:dyDescent="0.35">
      <c r="N4967">
        <f t="shared" si="157"/>
        <v>0.89999999999999991</v>
      </c>
      <c r="O4967">
        <v>11</v>
      </c>
      <c r="P4967" t="s">
        <v>21</v>
      </c>
      <c r="Q4967" t="str">
        <f t="shared" si="158"/>
        <v>never smoked</v>
      </c>
      <c r="Z4967">
        <v>11</v>
      </c>
      <c r="AA4967" s="8">
        <v>0</v>
      </c>
      <c r="AB4967">
        <v>92.65</v>
      </c>
      <c r="AC4967">
        <v>15.7</v>
      </c>
    </row>
    <row r="4968" spans="14:29" x14ac:dyDescent="0.35">
      <c r="N4968">
        <f t="shared" si="157"/>
        <v>6.3</v>
      </c>
      <c r="O4968">
        <v>54</v>
      </c>
      <c r="P4968" t="s">
        <v>16</v>
      </c>
      <c r="Q4968" t="str">
        <f t="shared" si="158"/>
        <v>formerly smoked</v>
      </c>
      <c r="Z4968">
        <v>54</v>
      </c>
      <c r="AA4968" s="8">
        <v>0</v>
      </c>
      <c r="AB4968">
        <v>111.37</v>
      </c>
      <c r="AC4968">
        <v>29.1</v>
      </c>
    </row>
    <row r="4969" spans="14:29" x14ac:dyDescent="0.35">
      <c r="N4969">
        <f t="shared" si="157"/>
        <v>7.3</v>
      </c>
      <c r="O4969">
        <v>60</v>
      </c>
      <c r="P4969" t="s">
        <v>21</v>
      </c>
      <c r="Q4969" t="str">
        <f t="shared" si="158"/>
        <v>never smoked</v>
      </c>
      <c r="Z4969">
        <v>60</v>
      </c>
      <c r="AA4969" s="8">
        <v>0</v>
      </c>
      <c r="AB4969">
        <v>99</v>
      </c>
      <c r="AC4969">
        <v>26.1</v>
      </c>
    </row>
    <row r="4970" spans="14:29" x14ac:dyDescent="0.35">
      <c r="N4970">
        <f t="shared" si="157"/>
        <v>0.3</v>
      </c>
      <c r="O4970">
        <v>3</v>
      </c>
      <c r="P4970" t="s">
        <v>24</v>
      </c>
      <c r="Q4970" t="str">
        <f t="shared" si="158"/>
        <v>never smoked</v>
      </c>
      <c r="Z4970">
        <v>3</v>
      </c>
      <c r="AA4970" s="8">
        <v>0</v>
      </c>
      <c r="AB4970">
        <v>78.239999999999995</v>
      </c>
      <c r="AC4970">
        <v>16.2</v>
      </c>
    </row>
    <row r="4971" spans="14:29" x14ac:dyDescent="0.35">
      <c r="N4971">
        <f t="shared" si="157"/>
        <v>5.0999999999999996</v>
      </c>
      <c r="O4971">
        <v>46</v>
      </c>
      <c r="P4971" t="s">
        <v>21</v>
      </c>
      <c r="Q4971" t="str">
        <f t="shared" si="158"/>
        <v>never smoked</v>
      </c>
      <c r="Z4971">
        <v>46</v>
      </c>
      <c r="AA4971" s="8">
        <v>0</v>
      </c>
      <c r="AB4971">
        <v>83.88</v>
      </c>
      <c r="AC4971">
        <v>27.1</v>
      </c>
    </row>
    <row r="4972" spans="14:29" x14ac:dyDescent="0.35">
      <c r="N4972">
        <f t="shared" si="157"/>
        <v>2.9</v>
      </c>
      <c r="O4972">
        <v>30</v>
      </c>
      <c r="P4972" t="s">
        <v>22</v>
      </c>
      <c r="Q4972" t="str">
        <f t="shared" si="158"/>
        <v>smokes</v>
      </c>
      <c r="Z4972">
        <v>30</v>
      </c>
      <c r="AA4972" s="8">
        <v>0</v>
      </c>
      <c r="AB4972">
        <v>86.21</v>
      </c>
      <c r="AC4972">
        <v>28.8</v>
      </c>
    </row>
    <row r="4973" spans="14:29" x14ac:dyDescent="0.35">
      <c r="N4973">
        <f t="shared" si="157"/>
        <v>7.7</v>
      </c>
      <c r="O4973">
        <v>63</v>
      </c>
      <c r="P4973" t="s">
        <v>21</v>
      </c>
      <c r="Q4973" t="str">
        <f t="shared" si="158"/>
        <v>never smoked</v>
      </c>
      <c r="Z4973">
        <v>63</v>
      </c>
      <c r="AA4973" s="8">
        <v>0</v>
      </c>
      <c r="AB4973">
        <v>57.06</v>
      </c>
      <c r="AC4973">
        <v>37.9</v>
      </c>
    </row>
    <row r="4974" spans="14:29" x14ac:dyDescent="0.35">
      <c r="N4974">
        <f t="shared" si="157"/>
        <v>5.6000000000000005</v>
      </c>
      <c r="O4974">
        <v>50</v>
      </c>
      <c r="P4974" t="s">
        <v>24</v>
      </c>
      <c r="Q4974" t="str">
        <f t="shared" si="158"/>
        <v>smokes</v>
      </c>
      <c r="Z4974">
        <v>50</v>
      </c>
      <c r="AA4974" s="8">
        <v>0</v>
      </c>
      <c r="AB4974">
        <v>112.25</v>
      </c>
      <c r="AC4974">
        <v>21.6</v>
      </c>
    </row>
    <row r="4975" spans="14:29" x14ac:dyDescent="0.35">
      <c r="N4975">
        <f t="shared" si="157"/>
        <v>7.9</v>
      </c>
      <c r="O4975">
        <v>65</v>
      </c>
      <c r="P4975" t="s">
        <v>22</v>
      </c>
      <c r="Q4975" t="str">
        <f t="shared" si="158"/>
        <v>smokes</v>
      </c>
      <c r="Z4975">
        <v>65</v>
      </c>
      <c r="AA4975" s="8">
        <v>0</v>
      </c>
      <c r="AB4975">
        <v>81.06</v>
      </c>
      <c r="AC4975">
        <v>30.1</v>
      </c>
    </row>
    <row r="4976" spans="14:29" x14ac:dyDescent="0.35">
      <c r="N4976">
        <f t="shared" si="157"/>
        <v>9.2000000000000011</v>
      </c>
      <c r="O4976">
        <v>78</v>
      </c>
      <c r="P4976" t="s">
        <v>21</v>
      </c>
      <c r="Q4976" t="str">
        <f t="shared" si="158"/>
        <v>never smoked</v>
      </c>
      <c r="Z4976">
        <v>78</v>
      </c>
      <c r="AA4976" s="8">
        <v>0</v>
      </c>
      <c r="AB4976">
        <v>104.37</v>
      </c>
      <c r="AC4976">
        <v>29.7</v>
      </c>
    </row>
    <row r="4977" spans="14:29" x14ac:dyDescent="0.35">
      <c r="N4977">
        <f t="shared" si="157"/>
        <v>3.7</v>
      </c>
      <c r="O4977">
        <v>36</v>
      </c>
      <c r="P4977" t="s">
        <v>24</v>
      </c>
      <c r="Q4977" t="str">
        <f t="shared" si="158"/>
        <v>smokes</v>
      </c>
      <c r="Z4977">
        <v>36</v>
      </c>
      <c r="AA4977" s="8">
        <v>0</v>
      </c>
      <c r="AB4977">
        <v>124.31</v>
      </c>
      <c r="AC4977">
        <v>26.4</v>
      </c>
    </row>
    <row r="4978" spans="14:29" x14ac:dyDescent="0.35">
      <c r="N4978">
        <f t="shared" si="157"/>
        <v>1.6</v>
      </c>
      <c r="O4978">
        <v>18</v>
      </c>
      <c r="P4978" t="s">
        <v>16</v>
      </c>
      <c r="Q4978" t="str">
        <f t="shared" si="158"/>
        <v>formerly smoked</v>
      </c>
      <c r="Z4978">
        <v>18</v>
      </c>
      <c r="AA4978" s="8">
        <v>0</v>
      </c>
      <c r="AB4978">
        <v>101.95</v>
      </c>
      <c r="AC4978">
        <v>46</v>
      </c>
    </row>
    <row r="4979" spans="14:29" x14ac:dyDescent="0.35">
      <c r="N4979">
        <f t="shared" si="157"/>
        <v>4.8</v>
      </c>
      <c r="O4979">
        <v>44</v>
      </c>
      <c r="P4979" t="s">
        <v>21</v>
      </c>
      <c r="Q4979" t="str">
        <f t="shared" si="158"/>
        <v>never smoked</v>
      </c>
      <c r="Z4979">
        <v>44</v>
      </c>
      <c r="AA4979" s="8">
        <v>0</v>
      </c>
      <c r="AB4979">
        <v>116.95</v>
      </c>
      <c r="AC4979">
        <v>26.1</v>
      </c>
    </row>
    <row r="4980" spans="14:29" x14ac:dyDescent="0.35">
      <c r="N4980">
        <f t="shared" si="157"/>
        <v>0.4</v>
      </c>
      <c r="O4980">
        <v>4</v>
      </c>
      <c r="P4980" t="s">
        <v>24</v>
      </c>
      <c r="Q4980" t="str">
        <f t="shared" si="158"/>
        <v>never smoked</v>
      </c>
      <c r="Z4980">
        <v>4</v>
      </c>
      <c r="AA4980" s="8">
        <v>0</v>
      </c>
      <c r="AB4980">
        <v>99.76</v>
      </c>
      <c r="AC4980">
        <v>23.2</v>
      </c>
    </row>
    <row r="4981" spans="14:29" x14ac:dyDescent="0.35">
      <c r="N4981">
        <f t="shared" si="157"/>
        <v>7.3</v>
      </c>
      <c r="O4981">
        <v>60</v>
      </c>
      <c r="P4981" t="s">
        <v>24</v>
      </c>
      <c r="Q4981" t="str">
        <f t="shared" si="158"/>
        <v>formerly smoked</v>
      </c>
      <c r="Z4981">
        <v>60</v>
      </c>
      <c r="AA4981" s="8">
        <v>0</v>
      </c>
      <c r="AB4981">
        <v>105.48</v>
      </c>
      <c r="AC4981">
        <v>28.4</v>
      </c>
    </row>
    <row r="4982" spans="14:29" x14ac:dyDescent="0.35">
      <c r="N4982">
        <f t="shared" si="157"/>
        <v>1.7000000000000002</v>
      </c>
      <c r="O4982">
        <v>19</v>
      </c>
      <c r="P4982" t="s">
        <v>21</v>
      </c>
      <c r="Q4982" t="str">
        <f t="shared" si="158"/>
        <v>never smoked</v>
      </c>
      <c r="Z4982">
        <v>19</v>
      </c>
      <c r="AA4982" s="8">
        <v>0</v>
      </c>
      <c r="AB4982">
        <v>100.6</v>
      </c>
      <c r="AC4982">
        <v>20.5</v>
      </c>
    </row>
    <row r="4983" spans="14:29" x14ac:dyDescent="0.35">
      <c r="N4983">
        <f t="shared" si="157"/>
        <v>1.3</v>
      </c>
      <c r="O4983">
        <v>15</v>
      </c>
      <c r="P4983" t="s">
        <v>24</v>
      </c>
      <c r="Q4983" t="str">
        <f t="shared" si="158"/>
        <v>never smoked</v>
      </c>
      <c r="Z4983">
        <v>15</v>
      </c>
      <c r="AA4983" s="8">
        <v>0</v>
      </c>
      <c r="AB4983">
        <v>65.05</v>
      </c>
      <c r="AC4983">
        <v>24.6</v>
      </c>
    </row>
    <row r="4984" spans="14:29" x14ac:dyDescent="0.35">
      <c r="N4984">
        <f t="shared" si="157"/>
        <v>1.7999999999999998</v>
      </c>
      <c r="O4984">
        <v>20</v>
      </c>
      <c r="P4984" t="s">
        <v>21</v>
      </c>
      <c r="Q4984" t="str">
        <f t="shared" si="158"/>
        <v>never smoked</v>
      </c>
      <c r="Z4984">
        <v>20</v>
      </c>
      <c r="AA4984" s="8">
        <v>0</v>
      </c>
      <c r="AB4984">
        <v>75.900000000000006</v>
      </c>
      <c r="AC4984">
        <v>32.200000000000003</v>
      </c>
    </row>
    <row r="4985" spans="14:29" x14ac:dyDescent="0.35">
      <c r="N4985">
        <f t="shared" si="157"/>
        <v>9</v>
      </c>
      <c r="O4985">
        <v>76</v>
      </c>
      <c r="P4985" t="s">
        <v>21</v>
      </c>
      <c r="Q4985" t="str">
        <f t="shared" si="158"/>
        <v>never smoked</v>
      </c>
      <c r="Z4985">
        <v>76</v>
      </c>
      <c r="AA4985" s="8">
        <v>0</v>
      </c>
      <c r="AB4985">
        <v>267.60000000000002</v>
      </c>
      <c r="AC4985">
        <v>30.5</v>
      </c>
    </row>
    <row r="4986" spans="14:29" x14ac:dyDescent="0.35">
      <c r="N4986">
        <f t="shared" si="157"/>
        <v>3</v>
      </c>
      <c r="O4986">
        <v>31</v>
      </c>
      <c r="P4986" t="s">
        <v>22</v>
      </c>
      <c r="Q4986" t="str">
        <f t="shared" si="158"/>
        <v>smokes</v>
      </c>
      <c r="Z4986">
        <v>31</v>
      </c>
      <c r="AA4986" s="8">
        <v>0</v>
      </c>
      <c r="AB4986">
        <v>215.07</v>
      </c>
      <c r="AC4986">
        <v>28.1</v>
      </c>
    </row>
    <row r="4987" spans="14:29" x14ac:dyDescent="0.35">
      <c r="N4987">
        <f t="shared" si="157"/>
        <v>4.0999999999999996</v>
      </c>
      <c r="O4987">
        <v>39</v>
      </c>
      <c r="P4987" t="s">
        <v>24</v>
      </c>
      <c r="Q4987" t="str">
        <f t="shared" si="158"/>
        <v>smokes</v>
      </c>
      <c r="Z4987">
        <v>39</v>
      </c>
      <c r="AA4987" s="8">
        <v>0</v>
      </c>
      <c r="AB4987">
        <v>109.03</v>
      </c>
      <c r="AC4987">
        <v>24.9</v>
      </c>
    </row>
    <row r="4988" spans="14:29" x14ac:dyDescent="0.35">
      <c r="N4988">
        <f t="shared" si="157"/>
        <v>7</v>
      </c>
      <c r="O4988">
        <v>58</v>
      </c>
      <c r="P4988" t="s">
        <v>22</v>
      </c>
      <c r="Q4988" t="str">
        <f t="shared" si="158"/>
        <v>smokes</v>
      </c>
      <c r="Z4988">
        <v>58</v>
      </c>
      <c r="AA4988" s="8">
        <v>0</v>
      </c>
      <c r="AB4988">
        <v>225.35</v>
      </c>
      <c r="AC4988">
        <v>26.5</v>
      </c>
    </row>
    <row r="4989" spans="14:29" x14ac:dyDescent="0.35">
      <c r="N4989">
        <f t="shared" si="157"/>
        <v>7.8000000000000007</v>
      </c>
      <c r="O4989">
        <v>64</v>
      </c>
      <c r="P4989" t="s">
        <v>24</v>
      </c>
      <c r="Q4989" t="str">
        <f t="shared" si="158"/>
        <v>formerly smoked</v>
      </c>
      <c r="Z4989">
        <v>64</v>
      </c>
      <c r="AA4989" s="8">
        <v>0</v>
      </c>
      <c r="AB4989">
        <v>196.26</v>
      </c>
      <c r="AC4989">
        <v>34.5</v>
      </c>
    </row>
    <row r="4990" spans="14:29" x14ac:dyDescent="0.35">
      <c r="N4990">
        <f t="shared" si="157"/>
        <v>9.3999999999999986</v>
      </c>
      <c r="O4990">
        <v>79</v>
      </c>
      <c r="P4990" t="s">
        <v>16</v>
      </c>
      <c r="Q4990" t="str">
        <f t="shared" si="158"/>
        <v>formerly smoked</v>
      </c>
      <c r="Z4990">
        <v>79</v>
      </c>
      <c r="AA4990" s="8">
        <v>0</v>
      </c>
      <c r="AB4990">
        <v>95.42</v>
      </c>
      <c r="AC4990">
        <v>21.5</v>
      </c>
    </row>
    <row r="4991" spans="14:29" x14ac:dyDescent="0.35">
      <c r="N4991">
        <f t="shared" si="157"/>
        <v>0.89999999999999991</v>
      </c>
      <c r="O4991">
        <v>11</v>
      </c>
      <c r="P4991" t="s">
        <v>24</v>
      </c>
      <c r="Q4991" t="str">
        <f t="shared" si="158"/>
        <v>never smoked</v>
      </c>
      <c r="Z4991">
        <v>11</v>
      </c>
      <c r="AA4991" s="8">
        <v>0</v>
      </c>
      <c r="AB4991">
        <v>123.04</v>
      </c>
      <c r="AC4991">
        <v>15.9</v>
      </c>
    </row>
    <row r="4992" spans="14:29" x14ac:dyDescent="0.35">
      <c r="N4992">
        <f t="shared" si="157"/>
        <v>0.4</v>
      </c>
      <c r="O4992">
        <v>4</v>
      </c>
      <c r="P4992" t="s">
        <v>24</v>
      </c>
      <c r="Q4992" t="str">
        <f t="shared" si="158"/>
        <v>never smoked</v>
      </c>
      <c r="Z4992">
        <v>4</v>
      </c>
      <c r="AA4992" s="8">
        <v>0</v>
      </c>
      <c r="AB4992">
        <v>85.88</v>
      </c>
      <c r="AC4992">
        <v>17.7</v>
      </c>
    </row>
    <row r="4993" spans="14:29" x14ac:dyDescent="0.35">
      <c r="N4993">
        <f t="shared" si="157"/>
        <v>4.6000000000000005</v>
      </c>
      <c r="O4993">
        <v>43</v>
      </c>
      <c r="P4993" t="s">
        <v>21</v>
      </c>
      <c r="Q4993" t="str">
        <f t="shared" si="158"/>
        <v>never smoked</v>
      </c>
      <c r="Z4993">
        <v>43</v>
      </c>
      <c r="AA4993" s="8">
        <v>0</v>
      </c>
      <c r="AB4993">
        <v>107.43</v>
      </c>
      <c r="AC4993">
        <v>26.5</v>
      </c>
    </row>
    <row r="4994" spans="14:29" x14ac:dyDescent="0.35">
      <c r="N4994">
        <f t="shared" si="157"/>
        <v>4.8</v>
      </c>
      <c r="O4994">
        <v>44</v>
      </c>
      <c r="P4994" t="s">
        <v>21</v>
      </c>
      <c r="Q4994" t="str">
        <f t="shared" si="158"/>
        <v>never smoked</v>
      </c>
      <c r="Z4994">
        <v>44</v>
      </c>
      <c r="AA4994" s="8">
        <v>0</v>
      </c>
      <c r="AB4994">
        <v>56.85</v>
      </c>
      <c r="AC4994">
        <v>24.4</v>
      </c>
    </row>
    <row r="4995" spans="14:29" x14ac:dyDescent="0.35">
      <c r="N4995">
        <f t="shared" ref="N4995:N5058" si="159">_xlfn.PERCENTRANK.EXC(O:O,O4995,2)*10</f>
        <v>3.8</v>
      </c>
      <c r="O4995">
        <v>37</v>
      </c>
      <c r="P4995" t="s">
        <v>24</v>
      </c>
      <c r="Q4995" t="str">
        <f t="shared" ref="Q4995:Q5058" si="160">IF(P4995="Unknown",IF(N4995&gt;=7,"formerly smoked",IF(N4995&gt;=2,"smokes","never smoked")),P4995)</f>
        <v>smokes</v>
      </c>
      <c r="Z4995">
        <v>37</v>
      </c>
      <c r="AA4995" s="8">
        <v>0</v>
      </c>
      <c r="AB4995">
        <v>102.15</v>
      </c>
      <c r="AC4995">
        <v>26.6</v>
      </c>
    </row>
    <row r="4996" spans="14:29" x14ac:dyDescent="0.35">
      <c r="N4996">
        <f t="shared" si="159"/>
        <v>3.4000000000000004</v>
      </c>
      <c r="O4996">
        <v>34</v>
      </c>
      <c r="P4996" t="s">
        <v>21</v>
      </c>
      <c r="Q4996" t="str">
        <f t="shared" si="160"/>
        <v>never smoked</v>
      </c>
      <c r="Z4996">
        <v>34</v>
      </c>
      <c r="AA4996" s="8">
        <v>0</v>
      </c>
      <c r="AB4996">
        <v>88.68</v>
      </c>
      <c r="AC4996">
        <v>23.9</v>
      </c>
    </row>
    <row r="4997" spans="14:29" x14ac:dyDescent="0.35">
      <c r="N4997">
        <f t="shared" si="159"/>
        <v>7.1</v>
      </c>
      <c r="O4997">
        <v>59</v>
      </c>
      <c r="P4997" t="s">
        <v>24</v>
      </c>
      <c r="Q4997" t="str">
        <f t="shared" si="160"/>
        <v>formerly smoked</v>
      </c>
      <c r="Z4997">
        <v>59</v>
      </c>
      <c r="AA4997" s="8">
        <v>0</v>
      </c>
      <c r="AB4997">
        <v>182.52</v>
      </c>
      <c r="AC4997">
        <v>30.1</v>
      </c>
    </row>
    <row r="4998" spans="14:29" x14ac:dyDescent="0.35">
      <c r="N4998">
        <f t="shared" si="159"/>
        <v>4.2</v>
      </c>
      <c r="O4998">
        <v>40</v>
      </c>
      <c r="P4998" t="s">
        <v>21</v>
      </c>
      <c r="Q4998" t="str">
        <f t="shared" si="160"/>
        <v>never smoked</v>
      </c>
      <c r="Z4998">
        <v>40</v>
      </c>
      <c r="AA4998" s="8">
        <v>0</v>
      </c>
      <c r="AB4998">
        <v>93.97</v>
      </c>
      <c r="AC4998">
        <v>23.6</v>
      </c>
    </row>
    <row r="4999" spans="14:29" x14ac:dyDescent="0.35">
      <c r="N4999">
        <f t="shared" si="159"/>
        <v>0.70000000000000007</v>
      </c>
      <c r="O4999">
        <v>8</v>
      </c>
      <c r="P4999" t="s">
        <v>24</v>
      </c>
      <c r="Q4999" t="str">
        <f t="shared" si="160"/>
        <v>never smoked</v>
      </c>
      <c r="Z4999">
        <v>8</v>
      </c>
      <c r="AA4999" s="8">
        <v>0</v>
      </c>
      <c r="AB4999">
        <v>104.03</v>
      </c>
      <c r="AC4999">
        <v>18.399999999999999</v>
      </c>
    </row>
    <row r="5000" spans="14:29" x14ac:dyDescent="0.35">
      <c r="N5000">
        <f t="shared" si="159"/>
        <v>2.3000000000000003</v>
      </c>
      <c r="O5000">
        <v>24</v>
      </c>
      <c r="P5000" t="s">
        <v>21</v>
      </c>
      <c r="Q5000" t="str">
        <f t="shared" si="160"/>
        <v>never smoked</v>
      </c>
      <c r="Z5000">
        <v>24</v>
      </c>
      <c r="AA5000" s="8">
        <v>0</v>
      </c>
      <c r="AB5000">
        <v>67.989999999999995</v>
      </c>
      <c r="AC5000">
        <v>32.1</v>
      </c>
    </row>
    <row r="5001" spans="14:29" x14ac:dyDescent="0.35">
      <c r="N5001">
        <f t="shared" si="159"/>
        <v>1.6</v>
      </c>
      <c r="O5001">
        <v>18</v>
      </c>
      <c r="P5001" t="s">
        <v>24</v>
      </c>
      <c r="Q5001" t="str">
        <f t="shared" si="160"/>
        <v>never smoked</v>
      </c>
      <c r="Z5001">
        <v>18</v>
      </c>
      <c r="AA5001" s="8">
        <v>0</v>
      </c>
      <c r="AB5001">
        <v>83.37</v>
      </c>
      <c r="AC5001">
        <v>24.4</v>
      </c>
    </row>
    <row r="5002" spans="14:29" x14ac:dyDescent="0.35">
      <c r="N5002">
        <f t="shared" si="159"/>
        <v>1.7999999999999998</v>
      </c>
      <c r="O5002">
        <v>20</v>
      </c>
      <c r="P5002" t="s">
        <v>21</v>
      </c>
      <c r="Q5002" t="str">
        <f t="shared" si="160"/>
        <v>never smoked</v>
      </c>
      <c r="Z5002">
        <v>20</v>
      </c>
      <c r="AA5002" s="8">
        <v>0</v>
      </c>
      <c r="AB5002">
        <v>124.66</v>
      </c>
      <c r="AC5002">
        <v>27.3</v>
      </c>
    </row>
    <row r="5003" spans="14:29" x14ac:dyDescent="0.35">
      <c r="N5003">
        <f t="shared" si="159"/>
        <v>8.5</v>
      </c>
      <c r="O5003">
        <v>70</v>
      </c>
      <c r="P5003" t="s">
        <v>21</v>
      </c>
      <c r="Q5003" t="str">
        <f t="shared" si="160"/>
        <v>never smoked</v>
      </c>
      <c r="Z5003">
        <v>70</v>
      </c>
      <c r="AA5003" s="8">
        <v>0</v>
      </c>
      <c r="AB5003">
        <v>212.87</v>
      </c>
      <c r="AC5003">
        <v>34.799999999999997</v>
      </c>
    </row>
    <row r="5004" spans="14:29" x14ac:dyDescent="0.35">
      <c r="N5004">
        <f t="shared" si="159"/>
        <v>8.2999999999999989</v>
      </c>
      <c r="O5004">
        <v>68</v>
      </c>
      <c r="P5004" t="s">
        <v>16</v>
      </c>
      <c r="Q5004" t="str">
        <f t="shared" si="160"/>
        <v>formerly smoked</v>
      </c>
      <c r="Z5004">
        <v>68</v>
      </c>
      <c r="AA5004" s="8">
        <v>0</v>
      </c>
      <c r="AB5004">
        <v>96.75</v>
      </c>
      <c r="AC5004">
        <v>28.4</v>
      </c>
    </row>
    <row r="5005" spans="14:29" x14ac:dyDescent="0.35">
      <c r="N5005">
        <f t="shared" si="159"/>
        <v>1.5</v>
      </c>
      <c r="O5005">
        <v>17</v>
      </c>
      <c r="P5005" t="s">
        <v>24</v>
      </c>
      <c r="Q5005" t="str">
        <f t="shared" si="160"/>
        <v>never smoked</v>
      </c>
      <c r="Z5005">
        <v>17</v>
      </c>
      <c r="AA5005" s="8">
        <v>0</v>
      </c>
      <c r="AB5005">
        <v>63.28</v>
      </c>
      <c r="AC5005">
        <v>40.200000000000003</v>
      </c>
    </row>
    <row r="5006" spans="14:29" x14ac:dyDescent="0.35">
      <c r="N5006">
        <f t="shared" si="159"/>
        <v>1.5</v>
      </c>
      <c r="O5006">
        <v>17</v>
      </c>
      <c r="P5006" t="s">
        <v>24</v>
      </c>
      <c r="Q5006" t="str">
        <f t="shared" si="160"/>
        <v>never smoked</v>
      </c>
      <c r="Z5006">
        <v>17</v>
      </c>
      <c r="AA5006" s="8">
        <v>0</v>
      </c>
      <c r="AB5006">
        <v>82.64</v>
      </c>
      <c r="AC5006">
        <v>31.1</v>
      </c>
    </row>
    <row r="5007" spans="14:29" x14ac:dyDescent="0.35">
      <c r="N5007">
        <f t="shared" si="159"/>
        <v>2</v>
      </c>
      <c r="O5007">
        <v>21</v>
      </c>
      <c r="P5007" t="s">
        <v>21</v>
      </c>
      <c r="Q5007" t="str">
        <f t="shared" si="160"/>
        <v>never smoked</v>
      </c>
      <c r="Z5007">
        <v>21</v>
      </c>
      <c r="AA5007" s="8">
        <v>0</v>
      </c>
      <c r="AB5007">
        <v>71.34</v>
      </c>
      <c r="AC5007">
        <v>24</v>
      </c>
    </row>
    <row r="5008" spans="14:29" x14ac:dyDescent="0.35">
      <c r="N5008">
        <f t="shared" si="159"/>
        <v>3.9000000000000004</v>
      </c>
      <c r="O5008">
        <v>38</v>
      </c>
      <c r="P5008" t="s">
        <v>16</v>
      </c>
      <c r="Q5008" t="str">
        <f t="shared" si="160"/>
        <v>formerly smoked</v>
      </c>
      <c r="Z5008">
        <v>38</v>
      </c>
      <c r="AA5008" s="8">
        <v>0</v>
      </c>
      <c r="AB5008">
        <v>183.43</v>
      </c>
      <c r="AC5008">
        <v>38.1</v>
      </c>
    </row>
    <row r="5009" spans="14:29" x14ac:dyDescent="0.35">
      <c r="N5009">
        <f t="shared" si="159"/>
        <v>7.1</v>
      </c>
      <c r="O5009">
        <v>59</v>
      </c>
      <c r="P5009" t="s">
        <v>16</v>
      </c>
      <c r="Q5009" t="str">
        <f t="shared" si="160"/>
        <v>formerly smoked</v>
      </c>
      <c r="Z5009">
        <v>59</v>
      </c>
      <c r="AA5009" s="8">
        <v>0</v>
      </c>
      <c r="AB5009">
        <v>101.19</v>
      </c>
      <c r="AC5009">
        <v>29.9</v>
      </c>
    </row>
    <row r="5010" spans="14:29" x14ac:dyDescent="0.35">
      <c r="N5010">
        <f t="shared" si="159"/>
        <v>9.3999999999999986</v>
      </c>
      <c r="O5010">
        <v>79</v>
      </c>
      <c r="P5010" t="s">
        <v>21</v>
      </c>
      <c r="Q5010" t="str">
        <f t="shared" si="160"/>
        <v>never smoked</v>
      </c>
      <c r="Z5010">
        <v>79</v>
      </c>
      <c r="AA5010" s="8">
        <v>0</v>
      </c>
      <c r="AB5010">
        <v>88.51</v>
      </c>
      <c r="AC5010">
        <v>24.5</v>
      </c>
    </row>
    <row r="5011" spans="14:29" x14ac:dyDescent="0.35">
      <c r="N5011">
        <f t="shared" si="159"/>
        <v>5.6000000000000005</v>
      </c>
      <c r="O5011">
        <v>50</v>
      </c>
      <c r="P5011" t="s">
        <v>16</v>
      </c>
      <c r="Q5011" t="str">
        <f t="shared" si="160"/>
        <v>formerly smoked</v>
      </c>
      <c r="Z5011">
        <v>50</v>
      </c>
      <c r="AA5011" s="8">
        <v>0</v>
      </c>
      <c r="AB5011">
        <v>126.85</v>
      </c>
      <c r="AC5011">
        <v>49.5</v>
      </c>
    </row>
    <row r="5012" spans="14:29" x14ac:dyDescent="0.35">
      <c r="N5012">
        <f t="shared" si="159"/>
        <v>8.6999999999999993</v>
      </c>
      <c r="O5012">
        <v>72</v>
      </c>
      <c r="P5012" t="s">
        <v>16</v>
      </c>
      <c r="Q5012" t="str">
        <f t="shared" si="160"/>
        <v>formerly smoked</v>
      </c>
      <c r="Z5012">
        <v>72</v>
      </c>
      <c r="AA5012" s="8">
        <v>0</v>
      </c>
      <c r="AB5012">
        <v>74.17</v>
      </c>
      <c r="AC5012">
        <v>35.5</v>
      </c>
    </row>
    <row r="5013" spans="14:29" x14ac:dyDescent="0.35">
      <c r="N5013">
        <f t="shared" si="159"/>
        <v>6.3</v>
      </c>
      <c r="O5013">
        <v>54</v>
      </c>
      <c r="P5013" t="s">
        <v>22</v>
      </c>
      <c r="Q5013" t="str">
        <f t="shared" si="160"/>
        <v>smokes</v>
      </c>
      <c r="Z5013">
        <v>54</v>
      </c>
      <c r="AA5013" s="8">
        <v>0</v>
      </c>
      <c r="AB5013">
        <v>76.040000000000006</v>
      </c>
      <c r="AC5013">
        <v>29.5</v>
      </c>
    </row>
    <row r="5014" spans="14:29" x14ac:dyDescent="0.35">
      <c r="N5014">
        <f t="shared" si="159"/>
        <v>4.8</v>
      </c>
      <c r="O5014">
        <v>44</v>
      </c>
      <c r="P5014" t="s">
        <v>22</v>
      </c>
      <c r="Q5014" t="str">
        <f t="shared" si="160"/>
        <v>smokes</v>
      </c>
      <c r="Z5014">
        <v>44</v>
      </c>
      <c r="AA5014" s="8">
        <v>0</v>
      </c>
      <c r="AB5014">
        <v>73.87</v>
      </c>
      <c r="AC5014">
        <v>28.8</v>
      </c>
    </row>
    <row r="5015" spans="14:29" x14ac:dyDescent="0.35">
      <c r="N5015">
        <f t="shared" si="159"/>
        <v>5.3000000000000007</v>
      </c>
      <c r="O5015">
        <v>48</v>
      </c>
      <c r="P5015" t="s">
        <v>21</v>
      </c>
      <c r="Q5015" t="str">
        <f t="shared" si="160"/>
        <v>never smoked</v>
      </c>
      <c r="Z5015">
        <v>48</v>
      </c>
      <c r="AA5015" s="8">
        <v>0</v>
      </c>
      <c r="AB5015">
        <v>99.07</v>
      </c>
      <c r="AC5015">
        <v>22.1</v>
      </c>
    </row>
    <row r="5016" spans="14:29" x14ac:dyDescent="0.35">
      <c r="N5016">
        <f t="shared" si="159"/>
        <v>2.8000000000000003</v>
      </c>
      <c r="O5016">
        <v>29</v>
      </c>
      <c r="P5016" t="s">
        <v>16</v>
      </c>
      <c r="Q5016" t="str">
        <f t="shared" si="160"/>
        <v>formerly smoked</v>
      </c>
      <c r="Z5016">
        <v>29</v>
      </c>
      <c r="AA5016" s="8">
        <v>0</v>
      </c>
      <c r="AB5016">
        <v>82.93</v>
      </c>
      <c r="AC5016">
        <v>29.4</v>
      </c>
    </row>
    <row r="5017" spans="14:29" x14ac:dyDescent="0.35">
      <c r="N5017">
        <f t="shared" si="159"/>
        <v>4.8</v>
      </c>
      <c r="O5017">
        <v>44</v>
      </c>
      <c r="P5017" t="s">
        <v>22</v>
      </c>
      <c r="Q5017" t="str">
        <f t="shared" si="160"/>
        <v>smokes</v>
      </c>
      <c r="Z5017">
        <v>44</v>
      </c>
      <c r="AA5017" s="8">
        <v>0</v>
      </c>
      <c r="AB5017">
        <v>133.24</v>
      </c>
      <c r="AC5017">
        <v>45</v>
      </c>
    </row>
    <row r="5018" spans="14:29" x14ac:dyDescent="0.35">
      <c r="N5018">
        <f t="shared" si="159"/>
        <v>7.4</v>
      </c>
      <c r="O5018">
        <v>61</v>
      </c>
      <c r="P5018" t="s">
        <v>21</v>
      </c>
      <c r="Q5018" t="str">
        <f t="shared" si="160"/>
        <v>never smoked</v>
      </c>
      <c r="Z5018">
        <v>61</v>
      </c>
      <c r="AA5018" s="8">
        <v>0</v>
      </c>
      <c r="AB5018">
        <v>69.88</v>
      </c>
      <c r="AC5018">
        <v>27.1</v>
      </c>
    </row>
    <row r="5019" spans="14:29" x14ac:dyDescent="0.35">
      <c r="N5019">
        <f t="shared" si="159"/>
        <v>7</v>
      </c>
      <c r="O5019">
        <v>58</v>
      </c>
      <c r="P5019" t="s">
        <v>24</v>
      </c>
      <c r="Q5019" t="str">
        <f t="shared" si="160"/>
        <v>formerly smoked</v>
      </c>
      <c r="Z5019">
        <v>58</v>
      </c>
      <c r="AA5019" s="8">
        <v>0</v>
      </c>
      <c r="AB5019">
        <v>69.12</v>
      </c>
      <c r="AC5019">
        <v>28.3</v>
      </c>
    </row>
    <row r="5020" spans="14:29" x14ac:dyDescent="0.35">
      <c r="N5020">
        <f t="shared" si="159"/>
        <v>9.6999999999999993</v>
      </c>
      <c r="O5020">
        <v>81</v>
      </c>
      <c r="P5020" t="s">
        <v>16</v>
      </c>
      <c r="Q5020" t="str">
        <f t="shared" si="160"/>
        <v>formerly smoked</v>
      </c>
      <c r="Z5020">
        <v>81</v>
      </c>
      <c r="AA5020" s="8">
        <v>0</v>
      </c>
      <c r="AB5020">
        <v>86.05</v>
      </c>
      <c r="AC5020">
        <v>20.100000000000001</v>
      </c>
    </row>
    <row r="5021" spans="14:29" x14ac:dyDescent="0.35">
      <c r="N5021">
        <f t="shared" si="159"/>
        <v>2.8000000000000003</v>
      </c>
      <c r="O5021">
        <v>29</v>
      </c>
      <c r="P5021" t="s">
        <v>21</v>
      </c>
      <c r="Q5021" t="str">
        <f t="shared" si="160"/>
        <v>never smoked</v>
      </c>
      <c r="Z5021">
        <v>29</v>
      </c>
      <c r="AA5021" s="8">
        <v>0</v>
      </c>
      <c r="AB5021">
        <v>185.27</v>
      </c>
      <c r="AC5021">
        <v>31.3</v>
      </c>
    </row>
    <row r="5022" spans="14:29" x14ac:dyDescent="0.35">
      <c r="N5022">
        <f t="shared" si="159"/>
        <v>0.5</v>
      </c>
      <c r="O5022">
        <v>5</v>
      </c>
      <c r="P5022" t="s">
        <v>24</v>
      </c>
      <c r="Q5022" t="str">
        <f t="shared" si="160"/>
        <v>never smoked</v>
      </c>
      <c r="Z5022">
        <v>5</v>
      </c>
      <c r="AA5022" s="8">
        <v>0</v>
      </c>
      <c r="AB5022">
        <v>97.46</v>
      </c>
      <c r="AC5022">
        <v>17.600000000000001</v>
      </c>
    </row>
    <row r="5023" spans="14:29" x14ac:dyDescent="0.35">
      <c r="N5023">
        <f t="shared" si="159"/>
        <v>3.5999999999999996</v>
      </c>
      <c r="O5023">
        <v>35</v>
      </c>
      <c r="P5023" t="s">
        <v>21</v>
      </c>
      <c r="Q5023" t="str">
        <f t="shared" si="160"/>
        <v>never smoked</v>
      </c>
      <c r="Z5023">
        <v>35</v>
      </c>
      <c r="AA5023" s="8">
        <v>0</v>
      </c>
      <c r="AB5023">
        <v>81.900000000000006</v>
      </c>
      <c r="AC5023">
        <v>24.5</v>
      </c>
    </row>
    <row r="5024" spans="14:29" x14ac:dyDescent="0.35">
      <c r="N5024">
        <f t="shared" si="159"/>
        <v>4.2</v>
      </c>
      <c r="O5024">
        <v>40</v>
      </c>
      <c r="P5024" t="s">
        <v>24</v>
      </c>
      <c r="Q5024" t="str">
        <f t="shared" si="160"/>
        <v>smokes</v>
      </c>
      <c r="Z5024">
        <v>40</v>
      </c>
      <c r="AA5024" s="8">
        <v>0</v>
      </c>
      <c r="AB5024">
        <v>99.58</v>
      </c>
      <c r="AC5024">
        <v>24.1</v>
      </c>
    </row>
    <row r="5025" spans="14:29" x14ac:dyDescent="0.35">
      <c r="N5025">
        <f t="shared" si="159"/>
        <v>3.8</v>
      </c>
      <c r="O5025">
        <v>37</v>
      </c>
      <c r="P5025" t="s">
        <v>21</v>
      </c>
      <c r="Q5025" t="str">
        <f t="shared" si="160"/>
        <v>never smoked</v>
      </c>
      <c r="Z5025">
        <v>37</v>
      </c>
      <c r="AA5025" s="8">
        <v>0</v>
      </c>
      <c r="AB5025">
        <v>124.54</v>
      </c>
      <c r="AC5025">
        <v>31.3</v>
      </c>
    </row>
    <row r="5026" spans="14:29" x14ac:dyDescent="0.35">
      <c r="N5026">
        <f t="shared" si="159"/>
        <v>3.3000000000000003</v>
      </c>
      <c r="O5026">
        <v>33</v>
      </c>
      <c r="P5026" t="s">
        <v>21</v>
      </c>
      <c r="Q5026" t="str">
        <f t="shared" si="160"/>
        <v>never smoked</v>
      </c>
      <c r="Z5026">
        <v>33</v>
      </c>
      <c r="AA5026" s="8">
        <v>0</v>
      </c>
      <c r="AB5026">
        <v>153.34</v>
      </c>
      <c r="AC5026">
        <v>31.5</v>
      </c>
    </row>
    <row r="5027" spans="14:29" x14ac:dyDescent="0.35">
      <c r="N5027">
        <f t="shared" si="159"/>
        <v>3.5999999999999996</v>
      </c>
      <c r="O5027">
        <v>35</v>
      </c>
      <c r="P5027" t="s">
        <v>24</v>
      </c>
      <c r="Q5027" t="str">
        <f t="shared" si="160"/>
        <v>smokes</v>
      </c>
      <c r="Z5027">
        <v>35</v>
      </c>
      <c r="AA5027" s="8">
        <v>0</v>
      </c>
      <c r="AB5027">
        <v>112.35</v>
      </c>
      <c r="AC5027">
        <v>29.9</v>
      </c>
    </row>
    <row r="5028" spans="14:29" x14ac:dyDescent="0.35">
      <c r="N5028">
        <f t="shared" si="159"/>
        <v>3.9000000000000004</v>
      </c>
      <c r="O5028">
        <v>38</v>
      </c>
      <c r="P5028" t="s">
        <v>22</v>
      </c>
      <c r="Q5028" t="str">
        <f t="shared" si="160"/>
        <v>smokes</v>
      </c>
      <c r="Z5028">
        <v>38</v>
      </c>
      <c r="AA5028" s="8">
        <v>0</v>
      </c>
      <c r="AB5028">
        <v>160.76</v>
      </c>
      <c r="AC5028">
        <v>30.2</v>
      </c>
    </row>
    <row r="5029" spans="14:29" x14ac:dyDescent="0.35">
      <c r="N5029">
        <f t="shared" si="159"/>
        <v>2.5</v>
      </c>
      <c r="O5029">
        <v>26</v>
      </c>
      <c r="P5029" t="s">
        <v>21</v>
      </c>
      <c r="Q5029" t="str">
        <f t="shared" si="160"/>
        <v>never smoked</v>
      </c>
      <c r="Z5029">
        <v>26</v>
      </c>
      <c r="AA5029" s="8">
        <v>0</v>
      </c>
      <c r="AB5029">
        <v>73.290000000000006</v>
      </c>
      <c r="AC5029">
        <v>27.8</v>
      </c>
    </row>
    <row r="5030" spans="14:29" x14ac:dyDescent="0.35">
      <c r="N5030">
        <f t="shared" si="159"/>
        <v>0.89999999999999991</v>
      </c>
      <c r="O5030">
        <v>10</v>
      </c>
      <c r="P5030" t="s">
        <v>24</v>
      </c>
      <c r="Q5030" t="str">
        <f t="shared" si="160"/>
        <v>never smoked</v>
      </c>
      <c r="Z5030">
        <v>10</v>
      </c>
      <c r="AA5030" s="8">
        <v>0</v>
      </c>
      <c r="AB5030">
        <v>108.08</v>
      </c>
      <c r="AC5030">
        <v>15.6</v>
      </c>
    </row>
    <row r="5031" spans="14:29" x14ac:dyDescent="0.35">
      <c r="N5031">
        <f t="shared" si="159"/>
        <v>8.6999999999999993</v>
      </c>
      <c r="O5031">
        <v>72</v>
      </c>
      <c r="P5031" t="s">
        <v>21</v>
      </c>
      <c r="Q5031" t="str">
        <f t="shared" si="160"/>
        <v>never smoked</v>
      </c>
      <c r="Z5031">
        <v>72</v>
      </c>
      <c r="AA5031" s="8">
        <v>0</v>
      </c>
      <c r="AB5031">
        <v>206.49</v>
      </c>
      <c r="AC5031">
        <v>26.3</v>
      </c>
    </row>
    <row r="5032" spans="14:29" x14ac:dyDescent="0.35">
      <c r="N5032">
        <f t="shared" si="159"/>
        <v>2</v>
      </c>
      <c r="O5032">
        <v>21</v>
      </c>
      <c r="P5032" t="s">
        <v>21</v>
      </c>
      <c r="Q5032" t="str">
        <f t="shared" si="160"/>
        <v>never smoked</v>
      </c>
      <c r="Z5032">
        <v>21</v>
      </c>
      <c r="AA5032" s="8">
        <v>0</v>
      </c>
      <c r="AB5032">
        <v>77.42</v>
      </c>
      <c r="AC5032">
        <v>24.8</v>
      </c>
    </row>
    <row r="5033" spans="14:29" x14ac:dyDescent="0.35">
      <c r="N5033">
        <f t="shared" si="159"/>
        <v>1.7999999999999998</v>
      </c>
      <c r="O5033">
        <v>20</v>
      </c>
      <c r="P5033" t="s">
        <v>21</v>
      </c>
      <c r="Q5033" t="str">
        <f t="shared" si="160"/>
        <v>never smoked</v>
      </c>
      <c r="Z5033">
        <v>20</v>
      </c>
      <c r="AA5033" s="8">
        <v>0</v>
      </c>
      <c r="AB5033">
        <v>117.59</v>
      </c>
      <c r="AC5033">
        <v>17.100000000000001</v>
      </c>
    </row>
    <row r="5034" spans="14:29" x14ac:dyDescent="0.35">
      <c r="N5034">
        <f t="shared" si="159"/>
        <v>0.1</v>
      </c>
      <c r="O5034">
        <v>1.24</v>
      </c>
      <c r="P5034" t="s">
        <v>24</v>
      </c>
      <c r="Q5034" t="str">
        <f t="shared" si="160"/>
        <v>never smoked</v>
      </c>
      <c r="Z5034">
        <v>1.24</v>
      </c>
      <c r="AA5034" s="8">
        <v>0</v>
      </c>
      <c r="AB5034">
        <v>61.94</v>
      </c>
      <c r="AC5034">
        <v>20.3</v>
      </c>
    </row>
    <row r="5035" spans="14:29" x14ac:dyDescent="0.35">
      <c r="N5035">
        <f t="shared" si="159"/>
        <v>2.5</v>
      </c>
      <c r="O5035">
        <v>26</v>
      </c>
      <c r="P5035" t="s">
        <v>16</v>
      </c>
      <c r="Q5035" t="str">
        <f t="shared" si="160"/>
        <v>formerly smoked</v>
      </c>
      <c r="Z5035">
        <v>26</v>
      </c>
      <c r="AA5035" s="8">
        <v>0</v>
      </c>
      <c r="AB5035">
        <v>116.68</v>
      </c>
      <c r="AC5035">
        <v>18.7</v>
      </c>
    </row>
    <row r="5036" spans="14:29" x14ac:dyDescent="0.35">
      <c r="N5036">
        <f t="shared" si="159"/>
        <v>9.3999999999999986</v>
      </c>
      <c r="O5036">
        <v>79</v>
      </c>
      <c r="P5036" t="s">
        <v>16</v>
      </c>
      <c r="Q5036" t="str">
        <f t="shared" si="160"/>
        <v>formerly smoked</v>
      </c>
      <c r="Z5036">
        <v>79</v>
      </c>
      <c r="AA5036" s="8">
        <v>0</v>
      </c>
      <c r="AB5036">
        <v>253.86</v>
      </c>
      <c r="AC5036">
        <v>28.8</v>
      </c>
    </row>
    <row r="5037" spans="14:29" x14ac:dyDescent="0.35">
      <c r="N5037">
        <f t="shared" si="159"/>
        <v>9.2000000000000011</v>
      </c>
      <c r="O5037">
        <v>78</v>
      </c>
      <c r="P5037" t="s">
        <v>16</v>
      </c>
      <c r="Q5037" t="str">
        <f t="shared" si="160"/>
        <v>formerly smoked</v>
      </c>
      <c r="Z5037">
        <v>78</v>
      </c>
      <c r="AA5037" s="8">
        <v>0</v>
      </c>
      <c r="AB5037">
        <v>203.36</v>
      </c>
      <c r="AC5037">
        <v>28.7</v>
      </c>
    </row>
    <row r="5038" spans="14:29" x14ac:dyDescent="0.35">
      <c r="N5038">
        <f t="shared" si="159"/>
        <v>6.6000000000000005</v>
      </c>
      <c r="O5038">
        <v>56</v>
      </c>
      <c r="P5038" t="s">
        <v>21</v>
      </c>
      <c r="Q5038" t="str">
        <f t="shared" si="160"/>
        <v>never smoked</v>
      </c>
      <c r="Z5038">
        <v>56</v>
      </c>
      <c r="AA5038" s="8">
        <v>0</v>
      </c>
      <c r="AB5038">
        <v>125.87</v>
      </c>
      <c r="AC5038">
        <v>24.6</v>
      </c>
    </row>
    <row r="5039" spans="14:29" x14ac:dyDescent="0.35">
      <c r="N5039">
        <f t="shared" si="159"/>
        <v>5.0999999999999996</v>
      </c>
      <c r="O5039">
        <v>46</v>
      </c>
      <c r="P5039" t="s">
        <v>21</v>
      </c>
      <c r="Q5039" t="str">
        <f t="shared" si="160"/>
        <v>never smoked</v>
      </c>
      <c r="Z5039">
        <v>46</v>
      </c>
      <c r="AA5039" s="8">
        <v>0</v>
      </c>
      <c r="AB5039">
        <v>64.09</v>
      </c>
      <c r="AC5039">
        <v>25.3</v>
      </c>
    </row>
    <row r="5040" spans="14:29" x14ac:dyDescent="0.35">
      <c r="N5040">
        <f t="shared" si="159"/>
        <v>6.5</v>
      </c>
      <c r="O5040">
        <v>55</v>
      </c>
      <c r="P5040" t="s">
        <v>24</v>
      </c>
      <c r="Q5040" t="str">
        <f t="shared" si="160"/>
        <v>smokes</v>
      </c>
      <c r="Z5040">
        <v>55</v>
      </c>
      <c r="AA5040" s="8">
        <v>0</v>
      </c>
      <c r="AB5040">
        <v>65.33</v>
      </c>
      <c r="AC5040">
        <v>29.7</v>
      </c>
    </row>
    <row r="5041" spans="14:29" x14ac:dyDescent="0.35">
      <c r="N5041">
        <f t="shared" si="159"/>
        <v>4.3</v>
      </c>
      <c r="O5041">
        <v>41</v>
      </c>
      <c r="P5041" t="s">
        <v>16</v>
      </c>
      <c r="Q5041" t="str">
        <f t="shared" si="160"/>
        <v>formerly smoked</v>
      </c>
      <c r="Z5041">
        <v>41</v>
      </c>
      <c r="AA5041" s="8">
        <v>0</v>
      </c>
      <c r="AB5041">
        <v>70.150000000000006</v>
      </c>
      <c r="AC5041">
        <v>28.1</v>
      </c>
    </row>
    <row r="5042" spans="14:29" x14ac:dyDescent="0.35">
      <c r="N5042">
        <f t="shared" si="159"/>
        <v>2.9</v>
      </c>
      <c r="O5042">
        <v>30</v>
      </c>
      <c r="P5042" t="s">
        <v>24</v>
      </c>
      <c r="Q5042" t="str">
        <f t="shared" si="160"/>
        <v>smokes</v>
      </c>
      <c r="Z5042">
        <v>30</v>
      </c>
      <c r="AA5042" s="8">
        <v>0</v>
      </c>
      <c r="AB5042">
        <v>96.84</v>
      </c>
      <c r="AC5042">
        <v>21.1</v>
      </c>
    </row>
    <row r="5043" spans="14:29" x14ac:dyDescent="0.35">
      <c r="N5043">
        <f t="shared" si="159"/>
        <v>6.1</v>
      </c>
      <c r="O5043">
        <v>53</v>
      </c>
      <c r="P5043" t="s">
        <v>22</v>
      </c>
      <c r="Q5043" t="str">
        <f t="shared" si="160"/>
        <v>smokes</v>
      </c>
      <c r="Z5043">
        <v>53</v>
      </c>
      <c r="AA5043" s="8">
        <v>0</v>
      </c>
      <c r="AB5043">
        <v>175.92</v>
      </c>
      <c r="AC5043">
        <v>26.9</v>
      </c>
    </row>
    <row r="5044" spans="14:29" x14ac:dyDescent="0.35">
      <c r="N5044">
        <f t="shared" si="159"/>
        <v>3.2</v>
      </c>
      <c r="O5044">
        <v>32</v>
      </c>
      <c r="P5044" t="s">
        <v>16</v>
      </c>
      <c r="Q5044" t="str">
        <f t="shared" si="160"/>
        <v>formerly smoked</v>
      </c>
      <c r="Z5044">
        <v>32</v>
      </c>
      <c r="AA5044" s="8">
        <v>0</v>
      </c>
      <c r="AB5044">
        <v>100.65</v>
      </c>
      <c r="AC5044">
        <v>26.2</v>
      </c>
    </row>
    <row r="5045" spans="14:29" x14ac:dyDescent="0.35">
      <c r="N5045">
        <f t="shared" si="159"/>
        <v>3.9000000000000004</v>
      </c>
      <c r="O5045">
        <v>38</v>
      </c>
      <c r="P5045" t="s">
        <v>24</v>
      </c>
      <c r="Q5045" t="str">
        <f t="shared" si="160"/>
        <v>smokes</v>
      </c>
      <c r="Z5045">
        <v>38</v>
      </c>
      <c r="AA5045" s="8">
        <v>0</v>
      </c>
      <c r="AB5045">
        <v>112.39</v>
      </c>
      <c r="AC5045">
        <v>26.3</v>
      </c>
    </row>
    <row r="5046" spans="14:29" x14ac:dyDescent="0.35">
      <c r="N5046">
        <f t="shared" si="159"/>
        <v>3.3000000000000003</v>
      </c>
      <c r="O5046">
        <v>33</v>
      </c>
      <c r="P5046" t="s">
        <v>21</v>
      </c>
      <c r="Q5046" t="str">
        <f t="shared" si="160"/>
        <v>never smoked</v>
      </c>
      <c r="Z5046">
        <v>33</v>
      </c>
      <c r="AA5046" s="8">
        <v>0</v>
      </c>
      <c r="AB5046">
        <v>81.099999999999994</v>
      </c>
      <c r="AC5046">
        <v>24.8</v>
      </c>
    </row>
    <row r="5047" spans="14:29" x14ac:dyDescent="0.35">
      <c r="N5047">
        <f t="shared" si="159"/>
        <v>4.8</v>
      </c>
      <c r="O5047">
        <v>44</v>
      </c>
      <c r="P5047" t="s">
        <v>21</v>
      </c>
      <c r="Q5047" t="str">
        <f t="shared" si="160"/>
        <v>never smoked</v>
      </c>
      <c r="Z5047">
        <v>44</v>
      </c>
      <c r="AA5047" s="8">
        <v>0</v>
      </c>
      <c r="AB5047">
        <v>98.3</v>
      </c>
      <c r="AC5047">
        <v>25</v>
      </c>
    </row>
    <row r="5048" spans="14:29" x14ac:dyDescent="0.35">
      <c r="N5048">
        <f t="shared" si="159"/>
        <v>4.8</v>
      </c>
      <c r="O5048">
        <v>44</v>
      </c>
      <c r="P5048" t="s">
        <v>24</v>
      </c>
      <c r="Q5048" t="str">
        <f t="shared" si="160"/>
        <v>smokes</v>
      </c>
      <c r="Z5048">
        <v>44</v>
      </c>
      <c r="AA5048" s="8">
        <v>0</v>
      </c>
      <c r="AB5048">
        <v>89.68</v>
      </c>
      <c r="AC5048">
        <v>34.6</v>
      </c>
    </row>
    <row r="5049" spans="14:29" x14ac:dyDescent="0.35">
      <c r="N5049">
        <f t="shared" si="159"/>
        <v>5.8</v>
      </c>
      <c r="O5049">
        <v>51</v>
      </c>
      <c r="P5049" t="s">
        <v>16</v>
      </c>
      <c r="Q5049" t="str">
        <f t="shared" si="160"/>
        <v>formerly smoked</v>
      </c>
      <c r="Z5049">
        <v>51</v>
      </c>
      <c r="AA5049" s="8">
        <v>0</v>
      </c>
      <c r="AB5049">
        <v>95.16</v>
      </c>
      <c r="AC5049">
        <v>42.7</v>
      </c>
    </row>
    <row r="5050" spans="14:29" x14ac:dyDescent="0.35">
      <c r="N5050">
        <f t="shared" si="159"/>
        <v>4.2</v>
      </c>
      <c r="O5050">
        <v>40</v>
      </c>
      <c r="P5050" t="s">
        <v>22</v>
      </c>
      <c r="Q5050" t="str">
        <f t="shared" si="160"/>
        <v>smokes</v>
      </c>
      <c r="Z5050">
        <v>40</v>
      </c>
      <c r="AA5050" s="8">
        <v>0</v>
      </c>
      <c r="AB5050">
        <v>191.15</v>
      </c>
      <c r="AC5050">
        <v>28.1</v>
      </c>
    </row>
    <row r="5051" spans="14:29" x14ac:dyDescent="0.35">
      <c r="N5051">
        <f t="shared" si="159"/>
        <v>4.3</v>
      </c>
      <c r="O5051">
        <v>41</v>
      </c>
      <c r="P5051" t="s">
        <v>21</v>
      </c>
      <c r="Q5051" t="str">
        <f t="shared" si="160"/>
        <v>never smoked</v>
      </c>
      <c r="Z5051">
        <v>41</v>
      </c>
      <c r="AA5051" s="8">
        <v>0</v>
      </c>
      <c r="AB5051">
        <v>91.04</v>
      </c>
      <c r="AC5051">
        <v>24.5</v>
      </c>
    </row>
    <row r="5052" spans="14:29" x14ac:dyDescent="0.35">
      <c r="N5052">
        <f t="shared" si="159"/>
        <v>0.5</v>
      </c>
      <c r="O5052">
        <v>5</v>
      </c>
      <c r="P5052" t="s">
        <v>24</v>
      </c>
      <c r="Q5052" t="str">
        <f t="shared" si="160"/>
        <v>never smoked</v>
      </c>
      <c r="Z5052">
        <v>5</v>
      </c>
      <c r="AA5052" s="8">
        <v>0</v>
      </c>
      <c r="AB5052">
        <v>101.87</v>
      </c>
      <c r="AC5052">
        <v>19.3</v>
      </c>
    </row>
    <row r="5053" spans="14:29" x14ac:dyDescent="0.35">
      <c r="N5053">
        <f t="shared" si="159"/>
        <v>4.5</v>
      </c>
      <c r="O5053">
        <v>42</v>
      </c>
      <c r="P5053" t="s">
        <v>21</v>
      </c>
      <c r="Q5053" t="str">
        <f t="shared" si="160"/>
        <v>never smoked</v>
      </c>
      <c r="Z5053">
        <v>42</v>
      </c>
      <c r="AA5053" s="8">
        <v>0</v>
      </c>
      <c r="AB5053">
        <v>96.86</v>
      </c>
      <c r="AC5053">
        <v>29.3</v>
      </c>
    </row>
    <row r="5054" spans="14:29" x14ac:dyDescent="0.35">
      <c r="N5054">
        <f t="shared" si="159"/>
        <v>0.6</v>
      </c>
      <c r="O5054">
        <v>6</v>
      </c>
      <c r="P5054" t="s">
        <v>24</v>
      </c>
      <c r="Q5054" t="str">
        <f t="shared" si="160"/>
        <v>never smoked</v>
      </c>
      <c r="Z5054">
        <v>6</v>
      </c>
      <c r="AA5054" s="8">
        <v>0</v>
      </c>
      <c r="AB5054">
        <v>91.05</v>
      </c>
      <c r="AC5054">
        <v>22.1</v>
      </c>
    </row>
    <row r="5055" spans="14:29" x14ac:dyDescent="0.35">
      <c r="N5055">
        <f t="shared" si="159"/>
        <v>5.0999999999999996</v>
      </c>
      <c r="O5055">
        <v>46</v>
      </c>
      <c r="P5055" t="s">
        <v>21</v>
      </c>
      <c r="Q5055" t="str">
        <f t="shared" si="160"/>
        <v>never smoked</v>
      </c>
      <c r="Z5055">
        <v>46</v>
      </c>
      <c r="AA5055" s="8">
        <v>0</v>
      </c>
      <c r="AB5055">
        <v>55.84</v>
      </c>
      <c r="AC5055">
        <v>27.8</v>
      </c>
    </row>
    <row r="5056" spans="14:29" x14ac:dyDescent="0.35">
      <c r="N5056">
        <f t="shared" si="159"/>
        <v>5.2</v>
      </c>
      <c r="O5056">
        <v>47</v>
      </c>
      <c r="P5056" t="s">
        <v>21</v>
      </c>
      <c r="Q5056" t="str">
        <f t="shared" si="160"/>
        <v>never smoked</v>
      </c>
      <c r="Z5056">
        <v>47</v>
      </c>
      <c r="AA5056" s="8">
        <v>0</v>
      </c>
      <c r="AB5056">
        <v>84.04</v>
      </c>
      <c r="AC5056">
        <v>24.7</v>
      </c>
    </row>
    <row r="5057" spans="14:29" x14ac:dyDescent="0.35">
      <c r="N5057">
        <f t="shared" si="159"/>
        <v>2.4</v>
      </c>
      <c r="O5057">
        <v>25</v>
      </c>
      <c r="P5057" t="s">
        <v>22</v>
      </c>
      <c r="Q5057" t="str">
        <f t="shared" si="160"/>
        <v>smokes</v>
      </c>
      <c r="Z5057">
        <v>25</v>
      </c>
      <c r="AA5057" s="8">
        <v>0</v>
      </c>
      <c r="AB5057">
        <v>92.06</v>
      </c>
      <c r="AC5057">
        <v>25.3</v>
      </c>
    </row>
    <row r="5058" spans="14:29" x14ac:dyDescent="0.35">
      <c r="N5058">
        <f t="shared" si="159"/>
        <v>4.2</v>
      </c>
      <c r="O5058">
        <v>40</v>
      </c>
      <c r="P5058" t="s">
        <v>16</v>
      </c>
      <c r="Q5058" t="str">
        <f t="shared" si="160"/>
        <v>formerly smoked</v>
      </c>
      <c r="Z5058">
        <v>40</v>
      </c>
      <c r="AA5058" s="8">
        <v>0</v>
      </c>
      <c r="AB5058">
        <v>89.61</v>
      </c>
      <c r="AC5058">
        <v>41.2</v>
      </c>
    </row>
    <row r="5059" spans="14:29" x14ac:dyDescent="0.35">
      <c r="N5059">
        <f t="shared" ref="N5059:N5111" si="161">_xlfn.PERCENTRANK.EXC(O:O,O5059,2)*10</f>
        <v>5.5</v>
      </c>
      <c r="O5059">
        <v>49</v>
      </c>
      <c r="P5059" t="s">
        <v>21</v>
      </c>
      <c r="Q5059" t="str">
        <f t="shared" ref="Q5059:Q5111" si="162">IF(P5059="Unknown",IF(N5059&gt;=7,"formerly smoked",IF(N5059&gt;=2,"smokes","never smoked")),P5059)</f>
        <v>never smoked</v>
      </c>
      <c r="Z5059">
        <v>49</v>
      </c>
      <c r="AA5059" s="8">
        <v>0</v>
      </c>
      <c r="AB5059">
        <v>69.92</v>
      </c>
      <c r="AC5059">
        <v>47.6</v>
      </c>
    </row>
    <row r="5060" spans="14:29" x14ac:dyDescent="0.35">
      <c r="N5060">
        <f t="shared" si="161"/>
        <v>2</v>
      </c>
      <c r="O5060">
        <v>21</v>
      </c>
      <c r="P5060" t="s">
        <v>21</v>
      </c>
      <c r="Q5060" t="str">
        <f t="shared" si="162"/>
        <v>never smoked</v>
      </c>
      <c r="Z5060">
        <v>21</v>
      </c>
      <c r="AA5060" s="8">
        <v>0</v>
      </c>
      <c r="AB5060">
        <v>89.29</v>
      </c>
      <c r="AC5060">
        <v>23.4</v>
      </c>
    </row>
    <row r="5061" spans="14:29" x14ac:dyDescent="0.35">
      <c r="N5061">
        <f t="shared" si="161"/>
        <v>7.4</v>
      </c>
      <c r="O5061">
        <v>61</v>
      </c>
      <c r="P5061" t="s">
        <v>24</v>
      </c>
      <c r="Q5061" t="str">
        <f t="shared" si="162"/>
        <v>formerly smoked</v>
      </c>
      <c r="Z5061">
        <v>61</v>
      </c>
      <c r="AA5061" s="8">
        <v>0</v>
      </c>
      <c r="AB5061">
        <v>120.23</v>
      </c>
      <c r="AC5061">
        <v>22.7</v>
      </c>
    </row>
    <row r="5062" spans="14:29" x14ac:dyDescent="0.35">
      <c r="N5062">
        <f t="shared" si="161"/>
        <v>9.2000000000000011</v>
      </c>
      <c r="O5062">
        <v>78</v>
      </c>
      <c r="P5062" t="s">
        <v>16</v>
      </c>
      <c r="Q5062" t="str">
        <f t="shared" si="162"/>
        <v>formerly smoked</v>
      </c>
      <c r="Z5062">
        <v>78</v>
      </c>
      <c r="AA5062" s="8">
        <v>0</v>
      </c>
      <c r="AB5062">
        <v>60.22</v>
      </c>
      <c r="AC5062">
        <v>29.7</v>
      </c>
    </row>
    <row r="5063" spans="14:29" x14ac:dyDescent="0.35">
      <c r="N5063">
        <f t="shared" si="161"/>
        <v>4.3</v>
      </c>
      <c r="O5063">
        <v>41</v>
      </c>
      <c r="P5063" t="s">
        <v>21</v>
      </c>
      <c r="Q5063" t="str">
        <f t="shared" si="162"/>
        <v>never smoked</v>
      </c>
      <c r="Z5063">
        <v>41</v>
      </c>
      <c r="AA5063" s="8">
        <v>0</v>
      </c>
      <c r="AB5063">
        <v>223.78</v>
      </c>
      <c r="AC5063">
        <v>32.299999999999997</v>
      </c>
    </row>
    <row r="5064" spans="14:29" x14ac:dyDescent="0.35">
      <c r="N5064">
        <f t="shared" si="161"/>
        <v>9.8000000000000007</v>
      </c>
      <c r="O5064">
        <v>82</v>
      </c>
      <c r="P5064" t="s">
        <v>21</v>
      </c>
      <c r="Q5064" t="str">
        <f t="shared" si="162"/>
        <v>never smoked</v>
      </c>
      <c r="Z5064">
        <v>82</v>
      </c>
      <c r="AA5064" s="8">
        <v>0</v>
      </c>
      <c r="AB5064">
        <v>211.58</v>
      </c>
      <c r="AC5064">
        <v>36.9</v>
      </c>
    </row>
    <row r="5065" spans="14:29" x14ac:dyDescent="0.35">
      <c r="N5065">
        <f t="shared" si="161"/>
        <v>4.0999999999999996</v>
      </c>
      <c r="O5065">
        <v>39</v>
      </c>
      <c r="P5065" t="s">
        <v>24</v>
      </c>
      <c r="Q5065" t="str">
        <f t="shared" si="162"/>
        <v>smokes</v>
      </c>
      <c r="Z5065">
        <v>39</v>
      </c>
      <c r="AA5065" s="8">
        <v>0</v>
      </c>
      <c r="AB5065">
        <v>179.38</v>
      </c>
      <c r="AC5065">
        <v>27.7</v>
      </c>
    </row>
    <row r="5066" spans="14:29" x14ac:dyDescent="0.35">
      <c r="N5066">
        <f t="shared" si="161"/>
        <v>8.5</v>
      </c>
      <c r="O5066">
        <v>70</v>
      </c>
      <c r="P5066" t="s">
        <v>24</v>
      </c>
      <c r="Q5066" t="str">
        <f t="shared" si="162"/>
        <v>formerly smoked</v>
      </c>
      <c r="Z5066">
        <v>70</v>
      </c>
      <c r="AA5066" s="8">
        <v>0</v>
      </c>
      <c r="AB5066">
        <v>193.88</v>
      </c>
      <c r="AC5066">
        <v>24.3</v>
      </c>
    </row>
    <row r="5067" spans="14:29" x14ac:dyDescent="0.35">
      <c r="N5067">
        <f t="shared" si="161"/>
        <v>3</v>
      </c>
      <c r="O5067">
        <v>31</v>
      </c>
      <c r="P5067" t="s">
        <v>21</v>
      </c>
      <c r="Q5067" t="str">
        <f t="shared" si="162"/>
        <v>never smoked</v>
      </c>
      <c r="Z5067">
        <v>31</v>
      </c>
      <c r="AA5067" s="8">
        <v>0</v>
      </c>
      <c r="AB5067">
        <v>89.01</v>
      </c>
      <c r="AC5067">
        <v>37.4</v>
      </c>
    </row>
    <row r="5068" spans="14:29" x14ac:dyDescent="0.35">
      <c r="N5068">
        <f t="shared" si="161"/>
        <v>3.8</v>
      </c>
      <c r="O5068">
        <v>37</v>
      </c>
      <c r="P5068" t="s">
        <v>21</v>
      </c>
      <c r="Q5068" t="str">
        <f t="shared" si="162"/>
        <v>never smoked</v>
      </c>
      <c r="Z5068">
        <v>37</v>
      </c>
      <c r="AA5068" s="8">
        <v>0</v>
      </c>
      <c r="AB5068">
        <v>118.41</v>
      </c>
      <c r="AC5068">
        <v>25.1</v>
      </c>
    </row>
    <row r="5069" spans="14:29" x14ac:dyDescent="0.35">
      <c r="N5069">
        <f t="shared" si="161"/>
        <v>2</v>
      </c>
      <c r="O5069">
        <v>21</v>
      </c>
      <c r="P5069" t="s">
        <v>21</v>
      </c>
      <c r="Q5069" t="str">
        <f t="shared" si="162"/>
        <v>never smoked</v>
      </c>
      <c r="Z5069">
        <v>21</v>
      </c>
      <c r="AA5069" s="8">
        <v>0</v>
      </c>
      <c r="AB5069">
        <v>138.51</v>
      </c>
      <c r="AC5069">
        <v>24.3</v>
      </c>
    </row>
    <row r="5070" spans="14:29" x14ac:dyDescent="0.35">
      <c r="N5070">
        <f t="shared" si="161"/>
        <v>9.6</v>
      </c>
      <c r="O5070">
        <v>80</v>
      </c>
      <c r="P5070" t="s">
        <v>16</v>
      </c>
      <c r="Q5070" t="str">
        <f t="shared" si="162"/>
        <v>formerly smoked</v>
      </c>
      <c r="Z5070">
        <v>80</v>
      </c>
      <c r="AA5070" s="8">
        <v>0</v>
      </c>
      <c r="AB5070">
        <v>120.03</v>
      </c>
      <c r="AC5070">
        <v>24.3</v>
      </c>
    </row>
    <row r="5071" spans="14:29" x14ac:dyDescent="0.35">
      <c r="N5071">
        <f t="shared" si="161"/>
        <v>2</v>
      </c>
      <c r="O5071">
        <v>21</v>
      </c>
      <c r="P5071" t="s">
        <v>21</v>
      </c>
      <c r="Q5071" t="str">
        <f t="shared" si="162"/>
        <v>never smoked</v>
      </c>
      <c r="Z5071">
        <v>21</v>
      </c>
      <c r="AA5071" s="8">
        <v>0</v>
      </c>
      <c r="AB5071">
        <v>91.01</v>
      </c>
      <c r="AC5071">
        <v>28.7</v>
      </c>
    </row>
    <row r="5072" spans="14:29" x14ac:dyDescent="0.35">
      <c r="N5072">
        <f t="shared" si="161"/>
        <v>0.5</v>
      </c>
      <c r="O5072">
        <v>5</v>
      </c>
      <c r="P5072" t="s">
        <v>24</v>
      </c>
      <c r="Q5072" t="str">
        <f t="shared" si="162"/>
        <v>never smoked</v>
      </c>
      <c r="Z5072">
        <v>5</v>
      </c>
      <c r="AA5072" s="8">
        <v>0</v>
      </c>
      <c r="AB5072">
        <v>61.98</v>
      </c>
      <c r="AC5072">
        <v>16.8</v>
      </c>
    </row>
    <row r="5073" spans="14:29" x14ac:dyDescent="0.35">
      <c r="N5073">
        <f t="shared" si="161"/>
        <v>9.6999999999999993</v>
      </c>
      <c r="O5073">
        <v>81</v>
      </c>
      <c r="P5073" t="s">
        <v>24</v>
      </c>
      <c r="Q5073" t="str">
        <f t="shared" si="162"/>
        <v>formerly smoked</v>
      </c>
      <c r="Z5073">
        <v>81</v>
      </c>
      <c r="AA5073" s="8">
        <v>0</v>
      </c>
      <c r="AB5073">
        <v>135.32</v>
      </c>
      <c r="AC5073">
        <v>35.799999999999997</v>
      </c>
    </row>
    <row r="5074" spans="14:29" x14ac:dyDescent="0.35">
      <c r="N5074">
        <f t="shared" si="161"/>
        <v>3.5999999999999996</v>
      </c>
      <c r="O5074">
        <v>35</v>
      </c>
      <c r="P5074" t="s">
        <v>22</v>
      </c>
      <c r="Q5074" t="str">
        <f t="shared" si="162"/>
        <v>smokes</v>
      </c>
      <c r="Z5074">
        <v>35</v>
      </c>
      <c r="AA5074" s="8">
        <v>0</v>
      </c>
      <c r="AB5074">
        <v>58.72</v>
      </c>
      <c r="AC5074">
        <v>40</v>
      </c>
    </row>
    <row r="5075" spans="14:29" x14ac:dyDescent="0.35">
      <c r="N5075">
        <f t="shared" si="161"/>
        <v>2.3000000000000003</v>
      </c>
      <c r="O5075">
        <v>24</v>
      </c>
      <c r="P5075" t="s">
        <v>21</v>
      </c>
      <c r="Q5075" t="str">
        <f t="shared" si="162"/>
        <v>never smoked</v>
      </c>
      <c r="Z5075">
        <v>24</v>
      </c>
      <c r="AA5075" s="8">
        <v>0</v>
      </c>
      <c r="AB5075">
        <v>90.42</v>
      </c>
      <c r="AC5075">
        <v>24.3</v>
      </c>
    </row>
    <row r="5076" spans="14:29" x14ac:dyDescent="0.35">
      <c r="N5076">
        <f t="shared" si="161"/>
        <v>6</v>
      </c>
      <c r="O5076">
        <v>52</v>
      </c>
      <c r="P5076" t="s">
        <v>22</v>
      </c>
      <c r="Q5076" t="str">
        <f t="shared" si="162"/>
        <v>smokes</v>
      </c>
      <c r="Z5076">
        <v>52</v>
      </c>
      <c r="AA5076" s="8">
        <v>0</v>
      </c>
      <c r="AB5076">
        <v>104</v>
      </c>
      <c r="AC5076">
        <v>25.6</v>
      </c>
    </row>
    <row r="5077" spans="14:29" x14ac:dyDescent="0.35">
      <c r="N5077">
        <f t="shared" si="161"/>
        <v>8.5</v>
      </c>
      <c r="O5077">
        <v>70</v>
      </c>
      <c r="P5077" t="s">
        <v>24</v>
      </c>
      <c r="Q5077" t="str">
        <f t="shared" si="162"/>
        <v>formerly smoked</v>
      </c>
      <c r="Z5077">
        <v>70</v>
      </c>
      <c r="AA5077" s="8">
        <v>0</v>
      </c>
      <c r="AB5077">
        <v>102.5</v>
      </c>
      <c r="AC5077">
        <v>37.799999999999997</v>
      </c>
    </row>
    <row r="5078" spans="14:29" x14ac:dyDescent="0.35">
      <c r="N5078">
        <f t="shared" si="161"/>
        <v>3.4000000000000004</v>
      </c>
      <c r="O5078">
        <v>34</v>
      </c>
      <c r="P5078" t="s">
        <v>21</v>
      </c>
      <c r="Q5078" t="str">
        <f t="shared" si="162"/>
        <v>never smoked</v>
      </c>
      <c r="Z5078">
        <v>34</v>
      </c>
      <c r="AA5078" s="8">
        <v>0</v>
      </c>
      <c r="AB5078">
        <v>174.37</v>
      </c>
      <c r="AC5078">
        <v>23</v>
      </c>
    </row>
    <row r="5079" spans="14:29" x14ac:dyDescent="0.35">
      <c r="N5079">
        <f t="shared" si="161"/>
        <v>1.5</v>
      </c>
      <c r="O5079">
        <v>17</v>
      </c>
      <c r="P5079" t="s">
        <v>24</v>
      </c>
      <c r="Q5079" t="str">
        <f t="shared" si="162"/>
        <v>never smoked</v>
      </c>
      <c r="Z5079">
        <v>17</v>
      </c>
      <c r="AA5079" s="8">
        <v>0</v>
      </c>
      <c r="AB5079">
        <v>106.56</v>
      </c>
      <c r="AC5079">
        <v>21</v>
      </c>
    </row>
    <row r="5080" spans="14:29" x14ac:dyDescent="0.35">
      <c r="N5080">
        <f t="shared" si="161"/>
        <v>0.70000000000000007</v>
      </c>
      <c r="O5080">
        <v>8</v>
      </c>
      <c r="P5080" t="s">
        <v>24</v>
      </c>
      <c r="Q5080" t="str">
        <f t="shared" si="162"/>
        <v>never smoked</v>
      </c>
      <c r="Z5080">
        <v>8</v>
      </c>
      <c r="AA5080" s="8">
        <v>0</v>
      </c>
      <c r="AB5080">
        <v>76.31</v>
      </c>
      <c r="AC5080">
        <v>15.5</v>
      </c>
    </row>
    <row r="5081" spans="14:29" x14ac:dyDescent="0.35">
      <c r="N5081">
        <f t="shared" si="161"/>
        <v>0.1</v>
      </c>
      <c r="O5081">
        <v>1.72</v>
      </c>
      <c r="P5081" t="s">
        <v>24</v>
      </c>
      <c r="Q5081" t="str">
        <f t="shared" si="162"/>
        <v>never smoked</v>
      </c>
      <c r="Z5081">
        <v>1.72</v>
      </c>
      <c r="AA5081" s="8">
        <v>0</v>
      </c>
      <c r="AB5081">
        <v>77.28</v>
      </c>
      <c r="AC5081">
        <v>17.100000000000001</v>
      </c>
    </row>
    <row r="5082" spans="14:29" x14ac:dyDescent="0.35">
      <c r="N5082">
        <f t="shared" si="161"/>
        <v>2.8000000000000003</v>
      </c>
      <c r="O5082">
        <v>29</v>
      </c>
      <c r="P5082" t="s">
        <v>21</v>
      </c>
      <c r="Q5082" t="str">
        <f t="shared" si="162"/>
        <v>never smoked</v>
      </c>
      <c r="Z5082">
        <v>29</v>
      </c>
      <c r="AA5082" s="8">
        <v>0</v>
      </c>
      <c r="AB5082">
        <v>90.52</v>
      </c>
      <c r="AC5082">
        <v>28</v>
      </c>
    </row>
    <row r="5083" spans="14:29" x14ac:dyDescent="0.35">
      <c r="N5083">
        <f t="shared" si="161"/>
        <v>6.5</v>
      </c>
      <c r="O5083">
        <v>55</v>
      </c>
      <c r="P5083" t="s">
        <v>16</v>
      </c>
      <c r="Q5083" t="str">
        <f t="shared" si="162"/>
        <v>formerly smoked</v>
      </c>
      <c r="Z5083">
        <v>55</v>
      </c>
      <c r="AA5083" s="8">
        <v>0</v>
      </c>
      <c r="AB5083">
        <v>108.35</v>
      </c>
      <c r="AC5083">
        <v>40.799999999999997</v>
      </c>
    </row>
    <row r="5084" spans="14:29" x14ac:dyDescent="0.35">
      <c r="N5084">
        <f t="shared" si="161"/>
        <v>4.8</v>
      </c>
      <c r="O5084">
        <v>44</v>
      </c>
      <c r="P5084" t="s">
        <v>22</v>
      </c>
      <c r="Q5084" t="str">
        <f t="shared" si="162"/>
        <v>smokes</v>
      </c>
      <c r="Z5084">
        <v>44</v>
      </c>
      <c r="AA5084" s="8">
        <v>0</v>
      </c>
      <c r="AB5084">
        <v>72.03</v>
      </c>
      <c r="AC5084">
        <v>37.5</v>
      </c>
    </row>
    <row r="5085" spans="14:29" x14ac:dyDescent="0.35">
      <c r="N5085">
        <f t="shared" si="161"/>
        <v>1.7000000000000002</v>
      </c>
      <c r="O5085">
        <v>19</v>
      </c>
      <c r="P5085" t="s">
        <v>24</v>
      </c>
      <c r="Q5085" t="str">
        <f t="shared" si="162"/>
        <v>never smoked</v>
      </c>
      <c r="Z5085">
        <v>19</v>
      </c>
      <c r="AA5085" s="8">
        <v>0</v>
      </c>
      <c r="AB5085">
        <v>90.57</v>
      </c>
      <c r="AC5085">
        <v>24.2</v>
      </c>
    </row>
    <row r="5086" spans="14:29" x14ac:dyDescent="0.35">
      <c r="N5086">
        <f t="shared" si="161"/>
        <v>8.1999999999999993</v>
      </c>
      <c r="O5086">
        <v>67</v>
      </c>
      <c r="P5086" t="s">
        <v>22</v>
      </c>
      <c r="Q5086" t="str">
        <f t="shared" si="162"/>
        <v>smokes</v>
      </c>
      <c r="Z5086">
        <v>67</v>
      </c>
      <c r="AA5086" s="8">
        <v>0</v>
      </c>
      <c r="AB5086">
        <v>97.04</v>
      </c>
      <c r="AC5086">
        <v>26.9</v>
      </c>
    </row>
    <row r="5087" spans="14:29" x14ac:dyDescent="0.35">
      <c r="N5087">
        <f t="shared" si="161"/>
        <v>8.6999999999999993</v>
      </c>
      <c r="O5087">
        <v>72</v>
      </c>
      <c r="P5087" t="s">
        <v>16</v>
      </c>
      <c r="Q5087" t="str">
        <f t="shared" si="162"/>
        <v>formerly smoked</v>
      </c>
      <c r="Z5087">
        <v>72</v>
      </c>
      <c r="AA5087" s="8">
        <v>0</v>
      </c>
      <c r="AB5087">
        <v>83.89</v>
      </c>
      <c r="AC5087">
        <v>33.1</v>
      </c>
    </row>
    <row r="5088" spans="14:29" x14ac:dyDescent="0.35">
      <c r="N5088">
        <f t="shared" si="161"/>
        <v>5.8</v>
      </c>
      <c r="O5088">
        <v>51</v>
      </c>
      <c r="P5088" t="s">
        <v>24</v>
      </c>
      <c r="Q5088" t="str">
        <f t="shared" si="162"/>
        <v>smokes</v>
      </c>
      <c r="Z5088">
        <v>51</v>
      </c>
      <c r="AA5088" s="8">
        <v>0</v>
      </c>
      <c r="AB5088">
        <v>152.56</v>
      </c>
      <c r="AC5088">
        <v>21.8</v>
      </c>
    </row>
    <row r="5089" spans="14:29" x14ac:dyDescent="0.35">
      <c r="N5089">
        <f t="shared" si="161"/>
        <v>7.7</v>
      </c>
      <c r="O5089">
        <v>63</v>
      </c>
      <c r="P5089" t="s">
        <v>16</v>
      </c>
      <c r="Q5089" t="str">
        <f t="shared" si="162"/>
        <v>formerly smoked</v>
      </c>
      <c r="Z5089">
        <v>63</v>
      </c>
      <c r="AA5089" s="8">
        <v>0</v>
      </c>
      <c r="AB5089">
        <v>75.930000000000007</v>
      </c>
      <c r="AC5089">
        <v>34.700000000000003</v>
      </c>
    </row>
    <row r="5090" spans="14:29" x14ac:dyDescent="0.35">
      <c r="N5090">
        <f t="shared" si="161"/>
        <v>7.8000000000000007</v>
      </c>
      <c r="O5090">
        <v>64</v>
      </c>
      <c r="P5090" t="s">
        <v>24</v>
      </c>
      <c r="Q5090" t="str">
        <f t="shared" si="162"/>
        <v>formerly smoked</v>
      </c>
      <c r="Z5090">
        <v>64</v>
      </c>
      <c r="AA5090" s="8">
        <v>0</v>
      </c>
      <c r="AB5090">
        <v>76.89</v>
      </c>
      <c r="AC5090">
        <v>30.2</v>
      </c>
    </row>
    <row r="5091" spans="14:29" x14ac:dyDescent="0.35">
      <c r="N5091">
        <f t="shared" si="161"/>
        <v>0</v>
      </c>
      <c r="O5091">
        <v>0.72</v>
      </c>
      <c r="P5091" t="s">
        <v>24</v>
      </c>
      <c r="Q5091" t="str">
        <f t="shared" si="162"/>
        <v>never smoked</v>
      </c>
      <c r="Z5091">
        <v>0.72</v>
      </c>
      <c r="AA5091" s="8">
        <v>0</v>
      </c>
      <c r="AB5091">
        <v>62.13</v>
      </c>
      <c r="AC5091">
        <v>16.8</v>
      </c>
    </row>
    <row r="5092" spans="14:29" x14ac:dyDescent="0.35">
      <c r="N5092">
        <f t="shared" si="161"/>
        <v>2.5</v>
      </c>
      <c r="O5092">
        <v>26</v>
      </c>
      <c r="P5092" t="s">
        <v>22</v>
      </c>
      <c r="Q5092" t="str">
        <f t="shared" si="162"/>
        <v>smokes</v>
      </c>
      <c r="Z5092">
        <v>26</v>
      </c>
      <c r="AA5092" s="8">
        <v>0</v>
      </c>
      <c r="AB5092">
        <v>100.85</v>
      </c>
      <c r="AC5092">
        <v>21</v>
      </c>
    </row>
    <row r="5093" spans="14:29" x14ac:dyDescent="0.35">
      <c r="N5093">
        <f t="shared" si="161"/>
        <v>7.1</v>
      </c>
      <c r="O5093">
        <v>59</v>
      </c>
      <c r="P5093" t="s">
        <v>21</v>
      </c>
      <c r="Q5093" t="str">
        <f t="shared" si="162"/>
        <v>never smoked</v>
      </c>
      <c r="Z5093">
        <v>59</v>
      </c>
      <c r="AA5093" s="8">
        <v>0</v>
      </c>
      <c r="AB5093">
        <v>95.05</v>
      </c>
      <c r="AC5093">
        <v>30.9</v>
      </c>
    </row>
    <row r="5094" spans="14:29" x14ac:dyDescent="0.35">
      <c r="N5094">
        <f t="shared" si="161"/>
        <v>9</v>
      </c>
      <c r="O5094">
        <v>76</v>
      </c>
      <c r="P5094" t="s">
        <v>21</v>
      </c>
      <c r="Q5094" t="str">
        <f t="shared" si="162"/>
        <v>never smoked</v>
      </c>
      <c r="Z5094">
        <v>76</v>
      </c>
      <c r="AA5094" s="8">
        <v>0</v>
      </c>
      <c r="AB5094">
        <v>82.35</v>
      </c>
      <c r="AC5094">
        <v>38.9</v>
      </c>
    </row>
    <row r="5095" spans="14:29" x14ac:dyDescent="0.35">
      <c r="N5095">
        <f t="shared" si="161"/>
        <v>4.9000000000000004</v>
      </c>
      <c r="O5095">
        <v>45</v>
      </c>
      <c r="P5095" t="s">
        <v>22</v>
      </c>
      <c r="Q5095" t="str">
        <f t="shared" si="162"/>
        <v>smokes</v>
      </c>
      <c r="Z5095">
        <v>45</v>
      </c>
      <c r="AA5095" s="8">
        <v>0</v>
      </c>
      <c r="AB5095">
        <v>95.02</v>
      </c>
      <c r="AC5095">
        <v>28.1</v>
      </c>
    </row>
    <row r="5096" spans="14:29" x14ac:dyDescent="0.35">
      <c r="N5096">
        <f t="shared" si="161"/>
        <v>1.1000000000000001</v>
      </c>
      <c r="O5096">
        <v>13</v>
      </c>
      <c r="P5096" t="s">
        <v>24</v>
      </c>
      <c r="Q5096" t="str">
        <f t="shared" si="162"/>
        <v>never smoked</v>
      </c>
      <c r="Z5096">
        <v>13</v>
      </c>
      <c r="AA5096" s="8">
        <v>0</v>
      </c>
      <c r="AB5096">
        <v>82.38</v>
      </c>
      <c r="AC5096">
        <v>24.3</v>
      </c>
    </row>
    <row r="5097" spans="14:29" x14ac:dyDescent="0.35">
      <c r="N5097">
        <f t="shared" si="161"/>
        <v>0</v>
      </c>
      <c r="O5097">
        <v>1.08</v>
      </c>
      <c r="P5097" t="s">
        <v>24</v>
      </c>
      <c r="Q5097" t="str">
        <f t="shared" si="162"/>
        <v>never smoked</v>
      </c>
      <c r="Z5097">
        <v>1.08</v>
      </c>
      <c r="AA5097" s="8">
        <v>0</v>
      </c>
      <c r="AB5097">
        <v>79.150000000000006</v>
      </c>
      <c r="AC5097">
        <v>17.399999999999999</v>
      </c>
    </row>
    <row r="5098" spans="14:29" x14ac:dyDescent="0.35">
      <c r="N5098">
        <f t="shared" si="161"/>
        <v>6.8000000000000007</v>
      </c>
      <c r="O5098">
        <v>57</v>
      </c>
      <c r="P5098" t="s">
        <v>21</v>
      </c>
      <c r="Q5098" t="str">
        <f t="shared" si="162"/>
        <v>never smoked</v>
      </c>
      <c r="Z5098">
        <v>57</v>
      </c>
      <c r="AA5098" s="8">
        <v>0</v>
      </c>
      <c r="AB5098">
        <v>76.62</v>
      </c>
      <c r="AC5098">
        <v>28.2</v>
      </c>
    </row>
    <row r="5099" spans="14:29" x14ac:dyDescent="0.35">
      <c r="N5099">
        <f t="shared" si="161"/>
        <v>8.2999999999999989</v>
      </c>
      <c r="O5099">
        <v>68</v>
      </c>
      <c r="P5099" t="s">
        <v>24</v>
      </c>
      <c r="Q5099" t="str">
        <f t="shared" si="162"/>
        <v>formerly smoked</v>
      </c>
      <c r="Z5099">
        <v>68</v>
      </c>
      <c r="AA5099" s="8">
        <v>0</v>
      </c>
      <c r="AB5099">
        <v>91.68</v>
      </c>
      <c r="AC5099">
        <v>40.799999999999997</v>
      </c>
    </row>
    <row r="5100" spans="14:29" x14ac:dyDescent="0.35">
      <c r="N5100">
        <f t="shared" si="161"/>
        <v>0.8</v>
      </c>
      <c r="O5100">
        <v>9</v>
      </c>
      <c r="P5100" t="s">
        <v>24</v>
      </c>
      <c r="Q5100" t="str">
        <f t="shared" si="162"/>
        <v>never smoked</v>
      </c>
      <c r="Z5100">
        <v>9</v>
      </c>
      <c r="AA5100" s="8">
        <v>0</v>
      </c>
      <c r="AB5100">
        <v>71.88</v>
      </c>
      <c r="AC5100">
        <v>17.5</v>
      </c>
    </row>
    <row r="5101" spans="14:29" x14ac:dyDescent="0.35">
      <c r="N5101">
        <f t="shared" si="161"/>
        <v>4.2</v>
      </c>
      <c r="O5101">
        <v>40</v>
      </c>
      <c r="P5101" t="s">
        <v>22</v>
      </c>
      <c r="Q5101" t="str">
        <f t="shared" si="162"/>
        <v>smokes</v>
      </c>
      <c r="Z5101">
        <v>40</v>
      </c>
      <c r="AA5101" s="8">
        <v>0</v>
      </c>
      <c r="AB5101">
        <v>83.94</v>
      </c>
      <c r="AC5101">
        <v>28.1</v>
      </c>
    </row>
    <row r="5102" spans="14:29" x14ac:dyDescent="0.35">
      <c r="N5102">
        <f t="shared" si="161"/>
        <v>9.8000000000000007</v>
      </c>
      <c r="O5102">
        <v>82</v>
      </c>
      <c r="P5102" t="s">
        <v>21</v>
      </c>
      <c r="Q5102" t="str">
        <f t="shared" si="162"/>
        <v>never smoked</v>
      </c>
      <c r="Z5102">
        <v>82</v>
      </c>
      <c r="AA5102" s="8">
        <v>0</v>
      </c>
      <c r="AB5102">
        <v>71.97</v>
      </c>
      <c r="AC5102">
        <v>28.3</v>
      </c>
    </row>
    <row r="5103" spans="14:29" x14ac:dyDescent="0.35">
      <c r="N5103">
        <f t="shared" si="161"/>
        <v>4.9000000000000004</v>
      </c>
      <c r="O5103">
        <v>45</v>
      </c>
      <c r="P5103" t="s">
        <v>24</v>
      </c>
      <c r="Q5103" t="str">
        <f t="shared" si="162"/>
        <v>smokes</v>
      </c>
      <c r="Z5103">
        <v>45</v>
      </c>
      <c r="AA5103" s="8">
        <v>0</v>
      </c>
      <c r="AB5103">
        <v>97.95</v>
      </c>
      <c r="AC5103">
        <v>24.5</v>
      </c>
    </row>
    <row r="5104" spans="14:29" x14ac:dyDescent="0.35">
      <c r="N5104">
        <f t="shared" si="161"/>
        <v>6.8000000000000007</v>
      </c>
      <c r="O5104">
        <v>57</v>
      </c>
      <c r="P5104" t="s">
        <v>21</v>
      </c>
      <c r="Q5104" t="str">
        <f t="shared" si="162"/>
        <v>never smoked</v>
      </c>
      <c r="Z5104">
        <v>57</v>
      </c>
      <c r="AA5104" s="8">
        <v>0</v>
      </c>
      <c r="AB5104">
        <v>77.930000000000007</v>
      </c>
      <c r="AC5104">
        <v>21.7</v>
      </c>
    </row>
    <row r="5105" spans="14:29" x14ac:dyDescent="0.35">
      <c r="N5105">
        <f t="shared" si="161"/>
        <v>1.6</v>
      </c>
      <c r="O5105">
        <v>18</v>
      </c>
      <c r="P5105" t="s">
        <v>24</v>
      </c>
      <c r="Q5105" t="str">
        <f t="shared" si="162"/>
        <v>never smoked</v>
      </c>
      <c r="Z5105">
        <v>18</v>
      </c>
      <c r="AA5105" s="8">
        <v>0</v>
      </c>
      <c r="AB5105">
        <v>82.85</v>
      </c>
      <c r="AC5105">
        <v>46.9</v>
      </c>
    </row>
    <row r="5106" spans="14:29" x14ac:dyDescent="0.35">
      <c r="N5106">
        <f t="shared" si="161"/>
        <v>1.1000000000000001</v>
      </c>
      <c r="O5106">
        <v>13</v>
      </c>
      <c r="P5106" t="s">
        <v>24</v>
      </c>
      <c r="Q5106" t="str">
        <f t="shared" si="162"/>
        <v>never smoked</v>
      </c>
      <c r="Z5106">
        <v>13</v>
      </c>
      <c r="AA5106" s="8">
        <v>0</v>
      </c>
      <c r="AB5106">
        <v>103.08</v>
      </c>
      <c r="AC5106">
        <v>18.600000000000001</v>
      </c>
    </row>
    <row r="5107" spans="14:29" x14ac:dyDescent="0.35">
      <c r="N5107">
        <f t="shared" si="161"/>
        <v>9.6</v>
      </c>
      <c r="O5107">
        <v>80</v>
      </c>
      <c r="P5107" t="s">
        <v>21</v>
      </c>
      <c r="Q5107" t="str">
        <f t="shared" si="162"/>
        <v>never smoked</v>
      </c>
      <c r="Z5107">
        <v>80</v>
      </c>
      <c r="AA5107" s="8">
        <v>0</v>
      </c>
      <c r="AB5107">
        <v>83.75</v>
      </c>
      <c r="AC5107">
        <v>28.1</v>
      </c>
    </row>
    <row r="5108" spans="14:29" x14ac:dyDescent="0.35">
      <c r="N5108">
        <f t="shared" si="161"/>
        <v>9.6999999999999993</v>
      </c>
      <c r="O5108">
        <v>81</v>
      </c>
      <c r="P5108" t="s">
        <v>21</v>
      </c>
      <c r="Q5108" t="str">
        <f t="shared" si="162"/>
        <v>never smoked</v>
      </c>
      <c r="Z5108">
        <v>81</v>
      </c>
      <c r="AA5108" s="8">
        <v>0</v>
      </c>
      <c r="AB5108">
        <v>125.2</v>
      </c>
      <c r="AC5108">
        <v>40</v>
      </c>
    </row>
    <row r="5109" spans="14:29" x14ac:dyDescent="0.35">
      <c r="N5109">
        <f t="shared" si="161"/>
        <v>3.5999999999999996</v>
      </c>
      <c r="O5109">
        <v>35</v>
      </c>
      <c r="P5109" t="s">
        <v>21</v>
      </c>
      <c r="Q5109" t="str">
        <f t="shared" si="162"/>
        <v>never smoked</v>
      </c>
      <c r="Z5109">
        <v>35</v>
      </c>
      <c r="AA5109" s="8">
        <v>0</v>
      </c>
      <c r="AB5109">
        <v>82.99</v>
      </c>
      <c r="AC5109">
        <v>30.6</v>
      </c>
    </row>
    <row r="5110" spans="14:29" x14ac:dyDescent="0.35">
      <c r="N5110">
        <f t="shared" si="161"/>
        <v>5.8</v>
      </c>
      <c r="O5110">
        <v>51</v>
      </c>
      <c r="P5110" t="s">
        <v>16</v>
      </c>
      <c r="Q5110" t="str">
        <f t="shared" si="162"/>
        <v>formerly smoked</v>
      </c>
      <c r="Z5110">
        <v>51</v>
      </c>
      <c r="AA5110" s="8">
        <v>0</v>
      </c>
      <c r="AB5110">
        <v>166.29</v>
      </c>
      <c r="AC5110">
        <v>25.6</v>
      </c>
    </row>
    <row r="5111" spans="14:29" x14ac:dyDescent="0.35">
      <c r="N5111">
        <f t="shared" si="161"/>
        <v>4.8</v>
      </c>
      <c r="O5111">
        <v>44</v>
      </c>
      <c r="P5111" t="s">
        <v>24</v>
      </c>
      <c r="Q5111" t="str">
        <f t="shared" si="162"/>
        <v>smokes</v>
      </c>
      <c r="Z5111">
        <v>44</v>
      </c>
      <c r="AA5111" s="8">
        <v>0</v>
      </c>
      <c r="AB5111">
        <v>85.28</v>
      </c>
      <c r="AC5111">
        <v>26.2</v>
      </c>
    </row>
  </sheetData>
  <mergeCells count="13">
    <mergeCell ref="A32:E32"/>
    <mergeCell ref="G2:J2"/>
    <mergeCell ref="H3:I3"/>
    <mergeCell ref="H15:I15"/>
    <mergeCell ref="G14:K14"/>
    <mergeCell ref="H23:I23"/>
    <mergeCell ref="G22:K22"/>
    <mergeCell ref="G30:K30"/>
    <mergeCell ref="H31:I31"/>
    <mergeCell ref="B14:C14"/>
    <mergeCell ref="A13:E13"/>
    <mergeCell ref="B23:C23"/>
    <mergeCell ref="A22:E22"/>
  </mergeCells>
  <conditionalFormatting pivot="1" sqref="T4:T1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U4:U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V4:V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D016-5036-4A93-BE34-DD580BB671F5}">
  <dimension ref="B2:H117"/>
  <sheetViews>
    <sheetView topLeftCell="A134" zoomScale="118" zoomScaleNormal="100" workbookViewId="0">
      <selection activeCell="C33" sqref="C33"/>
    </sheetView>
  </sheetViews>
  <sheetFormatPr defaultRowHeight="14.5" x14ac:dyDescent="0.35"/>
  <cols>
    <col min="2" max="2" width="26.81640625" customWidth="1"/>
    <col min="3" max="3" width="22" bestFit="1" customWidth="1"/>
    <col min="4" max="4" width="14" bestFit="1" customWidth="1"/>
    <col min="5" max="5" width="13.08984375" bestFit="1" customWidth="1"/>
    <col min="6" max="6" width="19.90625" customWidth="1"/>
    <col min="7" max="7" width="12.7265625" bestFit="1" customWidth="1"/>
    <col min="8" max="8" width="11.81640625" bestFit="1" customWidth="1"/>
    <col min="12" max="12" width="20.453125" bestFit="1" customWidth="1"/>
    <col min="13" max="13" width="22" bestFit="1" customWidth="1"/>
    <col min="14" max="14" width="10.7265625" bestFit="1" customWidth="1"/>
  </cols>
  <sheetData>
    <row r="2" spans="2:8" ht="15" thickBot="1" x14ac:dyDescent="0.4"/>
    <row r="3" spans="2:8" x14ac:dyDescent="0.35">
      <c r="B3" s="53" t="s">
        <v>180</v>
      </c>
      <c r="C3" s="54" t="s">
        <v>174</v>
      </c>
      <c r="D3" s="55" t="s">
        <v>181</v>
      </c>
    </row>
    <row r="4" spans="2:8" x14ac:dyDescent="0.35">
      <c r="B4" s="36" t="s">
        <v>175</v>
      </c>
      <c r="C4" s="6">
        <v>0.23817111410174246</v>
      </c>
      <c r="D4" s="37" t="s">
        <v>179</v>
      </c>
    </row>
    <row r="5" spans="2:8" x14ac:dyDescent="0.35">
      <c r="B5" s="36" t="s">
        <v>176</v>
      </c>
      <c r="C5" s="6">
        <v>0.32429569983867523</v>
      </c>
      <c r="D5" s="37" t="s">
        <v>178</v>
      </c>
    </row>
    <row r="6" spans="2:8" ht="15" thickBot="1" x14ac:dyDescent="0.4">
      <c r="B6" s="42" t="s">
        <v>177</v>
      </c>
      <c r="C6" s="52">
        <v>0.16687572180606117</v>
      </c>
      <c r="D6" s="43" t="s">
        <v>178</v>
      </c>
    </row>
    <row r="12" spans="2:8" x14ac:dyDescent="0.35">
      <c r="B12" s="88" t="s">
        <v>154</v>
      </c>
      <c r="C12" s="88"/>
      <c r="D12" s="88"/>
      <c r="E12" s="88"/>
      <c r="F12" s="88"/>
      <c r="G12" s="88"/>
      <c r="H12" s="88"/>
    </row>
    <row r="13" spans="2:8" x14ac:dyDescent="0.35">
      <c r="B13" t="s">
        <v>6</v>
      </c>
      <c r="C13" t="s">
        <v>26</v>
      </c>
      <c r="D13" t="s">
        <v>25</v>
      </c>
      <c r="E13" t="s">
        <v>27</v>
      </c>
      <c r="F13" t="s">
        <v>14</v>
      </c>
      <c r="G13" t="s">
        <v>18</v>
      </c>
      <c r="H13" t="s">
        <v>30</v>
      </c>
    </row>
    <row r="14" spans="2:8" x14ac:dyDescent="0.35">
      <c r="B14" t="s">
        <v>76</v>
      </c>
      <c r="C14">
        <v>685</v>
      </c>
      <c r="D14">
        <v>624</v>
      </c>
      <c r="E14">
        <v>22</v>
      </c>
      <c r="F14">
        <v>2776</v>
      </c>
      <c r="G14">
        <v>754</v>
      </c>
      <c r="H14">
        <v>4861</v>
      </c>
    </row>
    <row r="15" spans="2:8" x14ac:dyDescent="0.35">
      <c r="B15" t="s">
        <v>75</v>
      </c>
      <c r="C15">
        <v>2</v>
      </c>
      <c r="D15">
        <v>33</v>
      </c>
      <c r="F15">
        <v>149</v>
      </c>
      <c r="G15">
        <v>65</v>
      </c>
      <c r="H15">
        <v>249</v>
      </c>
    </row>
    <row r="16" spans="2:8" x14ac:dyDescent="0.35">
      <c r="B16" t="s">
        <v>30</v>
      </c>
      <c r="C16">
        <v>687</v>
      </c>
      <c r="D16">
        <v>657</v>
      </c>
      <c r="E16">
        <v>22</v>
      </c>
      <c r="F16">
        <v>2925</v>
      </c>
      <c r="G16">
        <v>819</v>
      </c>
      <c r="H16">
        <v>5110</v>
      </c>
    </row>
    <row r="19" spans="2:8" x14ac:dyDescent="0.35">
      <c r="B19" s="88" t="s">
        <v>155</v>
      </c>
      <c r="C19" s="88"/>
      <c r="D19" s="88"/>
      <c r="E19" s="88"/>
      <c r="F19" s="88"/>
      <c r="G19" s="88"/>
      <c r="H19" s="88"/>
    </row>
    <row r="20" spans="2:8" x14ac:dyDescent="0.35">
      <c r="B20" t="s">
        <v>6</v>
      </c>
      <c r="C20" t="s">
        <v>26</v>
      </c>
      <c r="D20" t="s">
        <v>25</v>
      </c>
      <c r="E20" t="s">
        <v>27</v>
      </c>
      <c r="F20" t="s">
        <v>14</v>
      </c>
      <c r="G20" t="s">
        <v>18</v>
      </c>
      <c r="H20" t="s">
        <v>30</v>
      </c>
    </row>
    <row r="21" spans="2:8" x14ac:dyDescent="0.35">
      <c r="B21" t="s">
        <v>76</v>
      </c>
      <c r="C21">
        <f>($H$14*C16)/$H$16</f>
        <v>653.5238747553816</v>
      </c>
      <c r="D21">
        <f t="shared" ref="D21:G21" si="0">($H$14*D16)/$H$16</f>
        <v>624.98571428571427</v>
      </c>
      <c r="E21">
        <f t="shared" si="0"/>
        <v>20.927984344422701</v>
      </c>
      <c r="F21">
        <f t="shared" si="0"/>
        <v>2782.4706457925636</v>
      </c>
      <c r="G21">
        <f t="shared" si="0"/>
        <v>779.09178082191784</v>
      </c>
      <c r="H21">
        <f>SUM(C21:G21)</f>
        <v>4861</v>
      </c>
    </row>
    <row r="22" spans="2:8" x14ac:dyDescent="0.35">
      <c r="B22" t="s">
        <v>75</v>
      </c>
      <c r="C22">
        <f>($H$15*C16)/$H$16</f>
        <v>33.476125244618395</v>
      </c>
      <c r="D22">
        <f t="shared" ref="D22:G22" si="1">($H$15*D16)/$H$16</f>
        <v>32.014285714285712</v>
      </c>
      <c r="E22">
        <f t="shared" si="1"/>
        <v>1.0720156555772995</v>
      </c>
      <c r="F22">
        <f t="shared" si="1"/>
        <v>142.5293542074364</v>
      </c>
      <c r="G22">
        <f t="shared" si="1"/>
        <v>39.908219178082192</v>
      </c>
      <c r="H22">
        <f>SUM(C22:G22)</f>
        <v>249</v>
      </c>
    </row>
    <row r="23" spans="2:8" x14ac:dyDescent="0.35">
      <c r="B23" t="s">
        <v>30</v>
      </c>
      <c r="C23">
        <f>SUM(C21:C22)</f>
        <v>687</v>
      </c>
      <c r="D23">
        <f t="shared" ref="D23:H23" si="2">SUM(D21:D22)</f>
        <v>657</v>
      </c>
      <c r="E23">
        <f t="shared" si="2"/>
        <v>22</v>
      </c>
      <c r="F23">
        <f t="shared" si="2"/>
        <v>2925</v>
      </c>
      <c r="G23">
        <f t="shared" si="2"/>
        <v>819</v>
      </c>
      <c r="H23">
        <f t="shared" si="2"/>
        <v>5110</v>
      </c>
    </row>
    <row r="26" spans="2:8" x14ac:dyDescent="0.35">
      <c r="B26" s="88" t="s">
        <v>156</v>
      </c>
      <c r="C26" s="88"/>
      <c r="D26" s="88"/>
      <c r="E26" s="88"/>
      <c r="F26" s="88"/>
      <c r="G26" s="88"/>
      <c r="H26" s="88"/>
    </row>
    <row r="27" spans="2:8" x14ac:dyDescent="0.35">
      <c r="B27" t="s">
        <v>6</v>
      </c>
      <c r="C27" t="s">
        <v>26</v>
      </c>
      <c r="D27" t="s">
        <v>25</v>
      </c>
      <c r="E27" t="s">
        <v>27</v>
      </c>
      <c r="F27" t="s">
        <v>14</v>
      </c>
      <c r="G27" t="s">
        <v>18</v>
      </c>
      <c r="H27" t="s">
        <v>30</v>
      </c>
    </row>
    <row r="28" spans="2:8" x14ac:dyDescent="0.35">
      <c r="B28" t="s">
        <v>76</v>
      </c>
      <c r="C28">
        <f>(C14-C21)^2/C21</f>
        <v>1.5160065281253068</v>
      </c>
      <c r="D28">
        <f t="shared" ref="D28:G28" si="3">(D14-D21)^2/D21</f>
        <v>1.5546477797042911E-3</v>
      </c>
      <c r="E28">
        <f t="shared" si="3"/>
        <v>5.4912959933912278E-2</v>
      </c>
      <c r="F28">
        <f t="shared" si="3"/>
        <v>1.5047510756719795E-2</v>
      </c>
      <c r="G28">
        <f t="shared" si="3"/>
        <v>0.80811719532063075</v>
      </c>
      <c r="H28">
        <f>SUM(C28:G28)</f>
        <v>2.395638841916274</v>
      </c>
    </row>
    <row r="29" spans="2:8" x14ac:dyDescent="0.35">
      <c r="B29" t="s">
        <v>75</v>
      </c>
      <c r="C29">
        <f>(C15-C22)^2/C22</f>
        <v>29.595613386414108</v>
      </c>
      <c r="D29">
        <f t="shared" ref="D29:G29" si="4">(D15-D22)^2/D22</f>
        <v>3.034997131382685E-2</v>
      </c>
      <c r="E29">
        <f t="shared" si="4"/>
        <v>1.0720156555772995</v>
      </c>
      <c r="F29">
        <f t="shared" si="4"/>
        <v>0.29375883449162876</v>
      </c>
      <c r="G29">
        <f t="shared" si="4"/>
        <v>15.776135286962155</v>
      </c>
      <c r="H29">
        <f t="shared" ref="H29:H30" si="5">SUM(C29:G29)</f>
        <v>46.767873134759014</v>
      </c>
    </row>
    <row r="30" spans="2:8" x14ac:dyDescent="0.35">
      <c r="B30" t="s">
        <v>30</v>
      </c>
      <c r="C30">
        <f>SUM(C28:C29)</f>
        <v>31.111619914539414</v>
      </c>
      <c r="D30">
        <f t="shared" ref="D30:G30" si="6">SUM(D28:D29)</f>
        <v>3.1904619093531143E-2</v>
      </c>
      <c r="E30">
        <f t="shared" si="6"/>
        <v>1.1269286155112117</v>
      </c>
      <c r="F30">
        <f t="shared" si="6"/>
        <v>0.30880634524834855</v>
      </c>
      <c r="G30">
        <f t="shared" si="6"/>
        <v>16.584252482282785</v>
      </c>
      <c r="H30">
        <f t="shared" si="5"/>
        <v>49.163511976675295</v>
      </c>
    </row>
    <row r="32" spans="2:8" x14ac:dyDescent="0.35">
      <c r="B32" t="s">
        <v>157</v>
      </c>
      <c r="C32">
        <v>49.163511976675302</v>
      </c>
    </row>
    <row r="33" spans="2:6" x14ac:dyDescent="0.35">
      <c r="B33" t="s">
        <v>158</v>
      </c>
      <c r="C33">
        <f>_xlfn.CHISQ.DIST.RT(C32,4)</f>
        <v>5.3977078018961042E-10</v>
      </c>
      <c r="D33" t="s">
        <v>192</v>
      </c>
    </row>
    <row r="34" spans="2:6" x14ac:dyDescent="0.35">
      <c r="B34" t="s">
        <v>159</v>
      </c>
    </row>
    <row r="35" spans="2:6" x14ac:dyDescent="0.35">
      <c r="B35" t="s">
        <v>189</v>
      </c>
      <c r="D35" t="s">
        <v>190</v>
      </c>
    </row>
    <row r="36" spans="2:6" x14ac:dyDescent="0.35">
      <c r="B36" t="s">
        <v>160</v>
      </c>
      <c r="D36" t="s">
        <v>191</v>
      </c>
    </row>
    <row r="39" spans="2:6" x14ac:dyDescent="0.35">
      <c r="B39" s="87" t="s">
        <v>123</v>
      </c>
      <c r="C39" s="87"/>
      <c r="D39" s="87"/>
      <c r="E39" s="87"/>
      <c r="F39" s="87"/>
    </row>
    <row r="40" spans="2:6" x14ac:dyDescent="0.35">
      <c r="D40" s="2" t="s">
        <v>182</v>
      </c>
    </row>
    <row r="41" spans="2:6" x14ac:dyDescent="0.35">
      <c r="B41" t="s">
        <v>124</v>
      </c>
      <c r="C41" t="s">
        <v>17</v>
      </c>
      <c r="D41" t="s">
        <v>12</v>
      </c>
      <c r="E41" t="s">
        <v>28</v>
      </c>
      <c r="F41" t="s">
        <v>30</v>
      </c>
    </row>
    <row r="42" spans="2:6" x14ac:dyDescent="0.35">
      <c r="B42" t="s">
        <v>76</v>
      </c>
      <c r="C42">
        <v>2853</v>
      </c>
      <c r="D42">
        <v>2007</v>
      </c>
      <c r="E42">
        <v>1</v>
      </c>
      <c r="F42">
        <v>4861</v>
      </c>
    </row>
    <row r="43" spans="2:6" x14ac:dyDescent="0.35">
      <c r="B43" t="s">
        <v>75</v>
      </c>
      <c r="C43">
        <v>141</v>
      </c>
      <c r="D43">
        <v>108</v>
      </c>
      <c r="F43">
        <v>249</v>
      </c>
    </row>
    <row r="44" spans="2:6" x14ac:dyDescent="0.35">
      <c r="B44" t="s">
        <v>30</v>
      </c>
      <c r="C44">
        <v>2994</v>
      </c>
      <c r="D44">
        <v>2115</v>
      </c>
      <c r="E44">
        <v>1</v>
      </c>
      <c r="F44">
        <v>5110</v>
      </c>
    </row>
    <row r="47" spans="2:6" x14ac:dyDescent="0.35">
      <c r="D47" s="2" t="s">
        <v>183</v>
      </c>
    </row>
    <row r="48" spans="2:6" x14ac:dyDescent="0.35">
      <c r="B48" t="s">
        <v>124</v>
      </c>
      <c r="C48" t="s">
        <v>17</v>
      </c>
      <c r="D48" t="s">
        <v>12</v>
      </c>
      <c r="E48" t="s">
        <v>28</v>
      </c>
      <c r="F48" t="s">
        <v>30</v>
      </c>
    </row>
    <row r="49" spans="2:6" x14ac:dyDescent="0.35">
      <c r="B49" t="s">
        <v>76</v>
      </c>
      <c r="C49">
        <f>C44*$F$42/$F$44</f>
        <v>2848.1084148727982</v>
      </c>
      <c r="D49">
        <f>D44*$F$42/$F$44</f>
        <v>2011.9403131115459</v>
      </c>
      <c r="E49">
        <f>E44*$F$42/$F$44</f>
        <v>0.95127201565557729</v>
      </c>
      <c r="F49">
        <f>F44*$F$42/$F$44</f>
        <v>4861</v>
      </c>
    </row>
    <row r="50" spans="2:6" x14ac:dyDescent="0.35">
      <c r="B50" t="s">
        <v>75</v>
      </c>
      <c r="C50">
        <f>C44*$F$43/$F$44</f>
        <v>145.89158512720155</v>
      </c>
      <c r="D50">
        <f t="shared" ref="D50:F50" si="7">D44*$F$43/$F$44</f>
        <v>103.05968688845401</v>
      </c>
      <c r="E50">
        <f t="shared" si="7"/>
        <v>4.8727984344422701E-2</v>
      </c>
      <c r="F50">
        <f t="shared" si="7"/>
        <v>249</v>
      </c>
    </row>
    <row r="51" spans="2:6" x14ac:dyDescent="0.35">
      <c r="B51" t="s">
        <v>30</v>
      </c>
      <c r="C51">
        <f>SUM(C49:C50)</f>
        <v>2994</v>
      </c>
      <c r="D51">
        <f t="shared" ref="D51:F51" si="8">SUM(D49:D50)</f>
        <v>2115</v>
      </c>
      <c r="E51">
        <f t="shared" si="8"/>
        <v>1</v>
      </c>
      <c r="F51">
        <f t="shared" si="8"/>
        <v>5110</v>
      </c>
    </row>
    <row r="54" spans="2:6" x14ac:dyDescent="0.35">
      <c r="D54" s="2" t="s">
        <v>156</v>
      </c>
    </row>
    <row r="55" spans="2:6" x14ac:dyDescent="0.35">
      <c r="B55" t="s">
        <v>124</v>
      </c>
      <c r="C55" t="s">
        <v>17</v>
      </c>
      <c r="D55" t="s">
        <v>12</v>
      </c>
      <c r="E55" t="s">
        <v>28</v>
      </c>
      <c r="F55" t="s">
        <v>30</v>
      </c>
    </row>
    <row r="56" spans="2:6" x14ac:dyDescent="0.35">
      <c r="B56" t="s">
        <v>76</v>
      </c>
      <c r="C56">
        <f>(C42-C49)^2/C49</f>
        <v>8.4012269096611254E-3</v>
      </c>
      <c r="D56">
        <f>(D42-D49)^2/D49</f>
        <v>1.2130923308737163E-2</v>
      </c>
      <c r="E56">
        <f t="shared" ref="E56" si="9">(E42-E49)^2/E49</f>
        <v>2.4960436333596502E-3</v>
      </c>
      <c r="F56" s="50">
        <f>SUM(C56:E56)</f>
        <v>2.3028193851757937E-2</v>
      </c>
    </row>
    <row r="57" spans="2:6" x14ac:dyDescent="0.35">
      <c r="B57" t="s">
        <v>75</v>
      </c>
      <c r="C57">
        <f>(C43-C50)^2/C50</f>
        <v>0.16400949400746559</v>
      </c>
      <c r="D57">
        <f t="shared" ref="D57:E57" si="10">(D43-D50)^2/D50</f>
        <v>0.23682095664165612</v>
      </c>
      <c r="E57">
        <f t="shared" si="10"/>
        <v>4.8727984344422701E-2</v>
      </c>
      <c r="F57" s="50">
        <f t="shared" ref="F57:F58" si="11">SUM(C57:E57)</f>
        <v>0.44955843499354442</v>
      </c>
    </row>
    <row r="58" spans="2:6" x14ac:dyDescent="0.35">
      <c r="B58" t="s">
        <v>30</v>
      </c>
      <c r="C58">
        <f>SUM(C56:C57)</f>
        <v>0.17241072091712673</v>
      </c>
      <c r="D58">
        <f t="shared" ref="D58:E58" si="12">SUM(D56:D57)</f>
        <v>0.24895187995039328</v>
      </c>
      <c r="E58">
        <f t="shared" si="12"/>
        <v>5.1224027977782353E-2</v>
      </c>
      <c r="F58" s="50">
        <f t="shared" si="11"/>
        <v>0.47258662884530234</v>
      </c>
    </row>
    <row r="60" spans="2:6" x14ac:dyDescent="0.35">
      <c r="B60" t="s">
        <v>157</v>
      </c>
      <c r="C60">
        <v>0.47258662884530234</v>
      </c>
      <c r="D60" t="s">
        <v>186</v>
      </c>
    </row>
    <row r="61" spans="2:6" x14ac:dyDescent="0.35">
      <c r="B61" t="s">
        <v>184</v>
      </c>
      <c r="C61">
        <f>_xlfn.CHISQ.DIST.RT(C60,2)</f>
        <v>0.78954905384082452</v>
      </c>
      <c r="D61" t="s">
        <v>193</v>
      </c>
    </row>
    <row r="62" spans="2:6" x14ac:dyDescent="0.35">
      <c r="B62" t="s">
        <v>185</v>
      </c>
    </row>
    <row r="64" spans="2:6" x14ac:dyDescent="0.35">
      <c r="B64" t="s">
        <v>130</v>
      </c>
      <c r="D64" s="2" t="s">
        <v>187</v>
      </c>
    </row>
    <row r="65" spans="2:8" x14ac:dyDescent="0.35">
      <c r="B65" t="s">
        <v>6</v>
      </c>
      <c r="C65" t="s">
        <v>26</v>
      </c>
      <c r="D65" t="s">
        <v>25</v>
      </c>
      <c r="E65" t="s">
        <v>27</v>
      </c>
      <c r="F65" t="s">
        <v>14</v>
      </c>
      <c r="G65" t="s">
        <v>18</v>
      </c>
      <c r="H65" t="s">
        <v>30</v>
      </c>
    </row>
    <row r="66" spans="2:8" x14ac:dyDescent="0.35">
      <c r="B66" t="s">
        <v>76</v>
      </c>
      <c r="C66">
        <v>685</v>
      </c>
      <c r="D66">
        <v>624</v>
      </c>
      <c r="E66">
        <v>22</v>
      </c>
      <c r="F66">
        <v>2776</v>
      </c>
      <c r="G66">
        <v>754</v>
      </c>
      <c r="H66">
        <v>4861</v>
      </c>
    </row>
    <row r="67" spans="2:8" x14ac:dyDescent="0.35">
      <c r="B67" t="s">
        <v>75</v>
      </c>
      <c r="C67">
        <v>2</v>
      </c>
      <c r="D67">
        <v>33</v>
      </c>
      <c r="F67">
        <v>149</v>
      </c>
      <c r="G67">
        <v>65</v>
      </c>
      <c r="H67">
        <v>249</v>
      </c>
    </row>
    <row r="68" spans="2:8" x14ac:dyDescent="0.35">
      <c r="B68" t="s">
        <v>30</v>
      </c>
      <c r="C68">
        <v>687</v>
      </c>
      <c r="D68">
        <v>657</v>
      </c>
      <c r="E68">
        <v>22</v>
      </c>
      <c r="F68">
        <v>2925</v>
      </c>
      <c r="G68">
        <v>819</v>
      </c>
      <c r="H68">
        <v>5110</v>
      </c>
    </row>
    <row r="71" spans="2:8" x14ac:dyDescent="0.35">
      <c r="D71" s="2" t="s">
        <v>188</v>
      </c>
    </row>
    <row r="72" spans="2:8" x14ac:dyDescent="0.35">
      <c r="B72" t="s">
        <v>6</v>
      </c>
      <c r="C72" t="s">
        <v>26</v>
      </c>
      <c r="D72" t="s">
        <v>25</v>
      </c>
      <c r="E72" t="s">
        <v>27</v>
      </c>
      <c r="F72" t="s">
        <v>14</v>
      </c>
      <c r="G72" t="s">
        <v>18</v>
      </c>
      <c r="H72" t="s">
        <v>30</v>
      </c>
    </row>
    <row r="73" spans="2:8" x14ac:dyDescent="0.35">
      <c r="B73" t="s">
        <v>76</v>
      </c>
      <c r="C73">
        <f>C68*$H$66/$H$68</f>
        <v>653.5238747553816</v>
      </c>
      <c r="D73">
        <f t="shared" ref="D73:G73" si="13">D68*$H$66/$H$68</f>
        <v>624.98571428571427</v>
      </c>
      <c r="E73">
        <f t="shared" si="13"/>
        <v>20.927984344422701</v>
      </c>
      <c r="F73">
        <f t="shared" si="13"/>
        <v>2782.4706457925636</v>
      </c>
      <c r="G73">
        <f t="shared" si="13"/>
        <v>779.09178082191784</v>
      </c>
      <c r="H73">
        <f>SUM(C73:G73)</f>
        <v>4861</v>
      </c>
    </row>
    <row r="74" spans="2:8" x14ac:dyDescent="0.35">
      <c r="B74" t="s">
        <v>75</v>
      </c>
      <c r="C74">
        <f>C68*$H$67/$H$68</f>
        <v>33.476125244618395</v>
      </c>
      <c r="D74">
        <f t="shared" ref="D74:G74" si="14">D68*$H$67/$H$68</f>
        <v>32.014285714285712</v>
      </c>
      <c r="E74">
        <f t="shared" si="14"/>
        <v>1.0720156555772995</v>
      </c>
      <c r="F74">
        <f t="shared" si="14"/>
        <v>142.5293542074364</v>
      </c>
      <c r="G74">
        <f t="shared" si="14"/>
        <v>39.908219178082192</v>
      </c>
      <c r="H74">
        <f>SUM(C74:G74)</f>
        <v>249</v>
      </c>
    </row>
    <row r="75" spans="2:8" x14ac:dyDescent="0.35">
      <c r="B75" t="s">
        <v>30</v>
      </c>
      <c r="C75">
        <f>SUM(C73:C74)</f>
        <v>687</v>
      </c>
      <c r="D75">
        <f t="shared" ref="D75:G75" si="15">SUM(D73:D74)</f>
        <v>657</v>
      </c>
      <c r="E75">
        <f t="shared" si="15"/>
        <v>22</v>
      </c>
      <c r="F75">
        <f t="shared" si="15"/>
        <v>2925</v>
      </c>
      <c r="G75">
        <f t="shared" si="15"/>
        <v>819</v>
      </c>
      <c r="H75">
        <f>SUM(H72:H74)</f>
        <v>5110</v>
      </c>
    </row>
    <row r="77" spans="2:8" x14ac:dyDescent="0.35">
      <c r="D77" s="2" t="s">
        <v>156</v>
      </c>
    </row>
    <row r="78" spans="2:8" x14ac:dyDescent="0.35">
      <c r="B78" t="s">
        <v>6</v>
      </c>
      <c r="C78" t="s">
        <v>26</v>
      </c>
      <c r="D78" t="s">
        <v>25</v>
      </c>
      <c r="E78" t="s">
        <v>27</v>
      </c>
      <c r="F78" t="s">
        <v>14</v>
      </c>
      <c r="G78" t="s">
        <v>18</v>
      </c>
      <c r="H78" t="s">
        <v>30</v>
      </c>
    </row>
    <row r="79" spans="2:8" x14ac:dyDescent="0.35">
      <c r="B79" t="s">
        <v>76</v>
      </c>
      <c r="C79">
        <f>(C66-C73)^2/C73</f>
        <v>1.5160065281253068</v>
      </c>
      <c r="D79">
        <f t="shared" ref="D79:G79" si="16">(D66-D73)^2/D73</f>
        <v>1.5546477797042911E-3</v>
      </c>
      <c r="E79">
        <f t="shared" si="16"/>
        <v>5.4912959933912278E-2</v>
      </c>
      <c r="F79">
        <f t="shared" si="16"/>
        <v>1.5047510756719795E-2</v>
      </c>
      <c r="G79">
        <f t="shared" si="16"/>
        <v>0.80811719532063075</v>
      </c>
      <c r="H79">
        <f>SUM(C79:G79)</f>
        <v>2.395638841916274</v>
      </c>
    </row>
    <row r="80" spans="2:8" x14ac:dyDescent="0.35">
      <c r="B80" t="s">
        <v>75</v>
      </c>
      <c r="C80">
        <f>(C67-C74)^2/C74</f>
        <v>29.595613386414108</v>
      </c>
      <c r="D80">
        <f t="shared" ref="D80:G80" si="17">(D67-D74)^2/D74</f>
        <v>3.034997131382685E-2</v>
      </c>
      <c r="E80">
        <f t="shared" si="17"/>
        <v>1.0720156555772995</v>
      </c>
      <c r="F80">
        <f t="shared" si="17"/>
        <v>0.29375883449162876</v>
      </c>
      <c r="G80">
        <f t="shared" si="17"/>
        <v>15.776135286962155</v>
      </c>
      <c r="H80">
        <f t="shared" ref="H80:H81" si="18">SUM(C80:G80)</f>
        <v>46.767873134759014</v>
      </c>
    </row>
    <row r="81" spans="2:8" x14ac:dyDescent="0.35">
      <c r="B81" t="s">
        <v>30</v>
      </c>
      <c r="C81">
        <f>SUM(C79:C80)</f>
        <v>31.111619914539414</v>
      </c>
      <c r="D81">
        <f t="shared" ref="D81:G81" si="19">SUM(D79:D80)</f>
        <v>3.1904619093531143E-2</v>
      </c>
      <c r="E81">
        <f t="shared" si="19"/>
        <v>1.1269286155112117</v>
      </c>
      <c r="F81">
        <f t="shared" si="19"/>
        <v>0.30880634524834855</v>
      </c>
      <c r="G81">
        <f t="shared" si="19"/>
        <v>16.584252482282785</v>
      </c>
      <c r="H81">
        <f t="shared" si="18"/>
        <v>49.163511976675295</v>
      </c>
    </row>
    <row r="83" spans="2:8" x14ac:dyDescent="0.35">
      <c r="B83" t="s">
        <v>157</v>
      </c>
      <c r="C83">
        <v>49.163511976675295</v>
      </c>
    </row>
    <row r="84" spans="2:8" x14ac:dyDescent="0.35">
      <c r="B84" t="s">
        <v>158</v>
      </c>
      <c r="C84">
        <f>_xlfn.CHISQ.DIST.RT(C83,4)</f>
        <v>5.3977078018961228E-10</v>
      </c>
      <c r="D84" t="s">
        <v>194</v>
      </c>
    </row>
    <row r="86" spans="2:8" x14ac:dyDescent="0.35">
      <c r="B86" t="s">
        <v>195</v>
      </c>
    </row>
    <row r="94" spans="2:8" x14ac:dyDescent="0.35">
      <c r="B94" t="s">
        <v>196</v>
      </c>
      <c r="C94" s="2" t="s">
        <v>197</v>
      </c>
    </row>
    <row r="96" spans="2:8" x14ac:dyDescent="0.35">
      <c r="C96" s="87" t="s">
        <v>3</v>
      </c>
      <c r="D96" s="87"/>
    </row>
    <row r="97" spans="2:5" x14ac:dyDescent="0.35">
      <c r="B97" t="s">
        <v>11</v>
      </c>
      <c r="C97">
        <v>0</v>
      </c>
      <c r="D97">
        <v>1</v>
      </c>
      <c r="E97" t="s">
        <v>30</v>
      </c>
    </row>
    <row r="98" spans="2:5" x14ac:dyDescent="0.35">
      <c r="B98" t="s">
        <v>76</v>
      </c>
      <c r="C98">
        <v>4429</v>
      </c>
      <c r="D98">
        <v>432</v>
      </c>
      <c r="E98">
        <v>4861</v>
      </c>
    </row>
    <row r="99" spans="2:5" x14ac:dyDescent="0.35">
      <c r="B99" t="s">
        <v>75</v>
      </c>
      <c r="C99">
        <v>183</v>
      </c>
      <c r="D99">
        <v>66</v>
      </c>
      <c r="E99">
        <v>249</v>
      </c>
    </row>
    <row r="100" spans="2:5" x14ac:dyDescent="0.35">
      <c r="B100" t="s">
        <v>30</v>
      </c>
      <c r="C100">
        <v>4612</v>
      </c>
      <c r="D100">
        <v>498</v>
      </c>
      <c r="E100">
        <v>5110</v>
      </c>
    </row>
    <row r="102" spans="2:5" x14ac:dyDescent="0.35">
      <c r="C102" s="2" t="s">
        <v>198</v>
      </c>
    </row>
    <row r="103" spans="2:5" x14ac:dyDescent="0.35">
      <c r="C103" s="87" t="s">
        <v>3</v>
      </c>
      <c r="D103" s="87"/>
    </row>
    <row r="104" spans="2:5" x14ac:dyDescent="0.35">
      <c r="B104" t="s">
        <v>11</v>
      </c>
      <c r="C104">
        <v>0</v>
      </c>
      <c r="D104">
        <v>1</v>
      </c>
      <c r="E104" t="s">
        <v>30</v>
      </c>
    </row>
    <row r="105" spans="2:5" x14ac:dyDescent="0.35">
      <c r="B105" t="s">
        <v>76</v>
      </c>
      <c r="C105">
        <f>C100*$E$98/$E$100</f>
        <v>4387.2665362035223</v>
      </c>
      <c r="D105">
        <f>D100*$E$98/$E$100</f>
        <v>473.73346379647751</v>
      </c>
      <c r="E105">
        <f>SUM(C105:D105)</f>
        <v>4861</v>
      </c>
    </row>
    <row r="106" spans="2:5" x14ac:dyDescent="0.35">
      <c r="B106" t="s">
        <v>75</v>
      </c>
      <c r="C106">
        <f>C100*$E$99/$E$100</f>
        <v>224.73346379647751</v>
      </c>
      <c r="D106">
        <f>D100*$E$99/$E$100</f>
        <v>24.266536203522506</v>
      </c>
      <c r="E106">
        <f>SUM(C106:D106)</f>
        <v>249</v>
      </c>
    </row>
    <row r="107" spans="2:5" x14ac:dyDescent="0.35">
      <c r="B107" t="s">
        <v>30</v>
      </c>
      <c r="C107">
        <f>SUM(C105:C106)</f>
        <v>4612</v>
      </c>
      <c r="D107">
        <f t="shared" ref="D107:E107" si="20">SUM(D105:D106)</f>
        <v>498</v>
      </c>
      <c r="E107">
        <f t="shared" si="20"/>
        <v>5110</v>
      </c>
    </row>
    <row r="110" spans="2:5" x14ac:dyDescent="0.35">
      <c r="C110" s="2" t="s">
        <v>156</v>
      </c>
    </row>
    <row r="111" spans="2:5" x14ac:dyDescent="0.35">
      <c r="B111" t="s">
        <v>11</v>
      </c>
      <c r="C111">
        <v>0</v>
      </c>
      <c r="D111">
        <v>1</v>
      </c>
      <c r="E111" t="s">
        <v>30</v>
      </c>
    </row>
    <row r="112" spans="2:5" x14ac:dyDescent="0.35">
      <c r="B112" t="s">
        <v>76</v>
      </c>
      <c r="C112">
        <f>(C98-C105)^2/C105</f>
        <v>0.39698568256102928</v>
      </c>
      <c r="D112">
        <f>(D98-D105)^2/D105</f>
        <v>3.6765019437177644</v>
      </c>
      <c r="E112">
        <f>SUM(C112:D112)</f>
        <v>4.0734876262787933</v>
      </c>
    </row>
    <row r="113" spans="2:5" x14ac:dyDescent="0.35">
      <c r="B113" t="s">
        <v>75</v>
      </c>
      <c r="C113">
        <f>(C99-C106)^2/C106</f>
        <v>7.7499895699965542</v>
      </c>
      <c r="D113">
        <f>(D99-D106)^2/D106</f>
        <v>71.772995776755195</v>
      </c>
      <c r="E113">
        <f>SUM(C113:D113)</f>
        <v>79.522985346751753</v>
      </c>
    </row>
    <row r="114" spans="2:5" x14ac:dyDescent="0.35">
      <c r="B114" t="s">
        <v>30</v>
      </c>
      <c r="C114">
        <f>SUM(C112:C113)</f>
        <v>8.1469752525575831</v>
      </c>
      <c r="D114">
        <f t="shared" ref="D114:E114" si="21">SUM(D112:D113)</f>
        <v>75.449497720472962</v>
      </c>
      <c r="E114">
        <f t="shared" si="21"/>
        <v>83.596472973030544</v>
      </c>
    </row>
    <row r="116" spans="2:5" x14ac:dyDescent="0.35">
      <c r="B116" t="s">
        <v>157</v>
      </c>
      <c r="C116">
        <v>83.596472973030544</v>
      </c>
    </row>
    <row r="117" spans="2:5" x14ac:dyDescent="0.35">
      <c r="B117" t="s">
        <v>199</v>
      </c>
      <c r="C117">
        <f>_xlfn.CHISQ.DIST.RT(C116,1)</f>
        <v>6.0681233234897892E-20</v>
      </c>
    </row>
  </sheetData>
  <mergeCells count="6">
    <mergeCell ref="C96:D96"/>
    <mergeCell ref="C103:D103"/>
    <mergeCell ref="B39:F39"/>
    <mergeCell ref="B12:H12"/>
    <mergeCell ref="B19:H19"/>
    <mergeCell ref="B26:H26"/>
  </mergeCells>
  <conditionalFormatting sqref="F18 F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889BF-4964-456A-8FED-6120FF819D00}">
  <dimension ref="A1:W5111"/>
  <sheetViews>
    <sheetView topLeftCell="P1" zoomScale="110" workbookViewId="0">
      <selection activeCell="O2" sqref="O2"/>
    </sheetView>
  </sheetViews>
  <sheetFormatPr defaultRowHeight="14.5" x14ac:dyDescent="0.35"/>
  <cols>
    <col min="1" max="1" width="5" bestFit="1" customWidth="1"/>
    <col min="2" max="2" width="7.26953125" bestFit="1" customWidth="1"/>
    <col min="3" max="3" width="11.81640625" bestFit="1" customWidth="1"/>
    <col min="4" max="4" width="12.453125" bestFit="1" customWidth="1"/>
    <col min="5" max="5" width="12.08984375" bestFit="1" customWidth="1"/>
    <col min="6" max="6" width="12.08984375" customWidth="1"/>
    <col min="7" max="7" width="13.08984375" bestFit="1" customWidth="1"/>
    <col min="8" max="10" width="13.08984375" customWidth="1"/>
    <col min="11" max="11" width="13.90625" bestFit="1" customWidth="1"/>
    <col min="12" max="12" width="13.90625" customWidth="1"/>
    <col min="13" max="13" width="15.08984375" bestFit="1" customWidth="1"/>
    <col min="14" max="15" width="13.90625" customWidth="1"/>
    <col min="16" max="16" width="15.7265625" bestFit="1" customWidth="1"/>
    <col min="17" max="17" width="15.7265625" customWidth="1"/>
    <col min="18" max="18" width="8.54296875" bestFit="1" customWidth="1"/>
    <col min="19" max="19" width="8.54296875" customWidth="1"/>
    <col min="20" max="20" width="6" style="8" bestFit="1" customWidth="1"/>
    <col min="22" max="22" width="13.26953125" bestFit="1" customWidth="1"/>
  </cols>
  <sheetData>
    <row r="1" spans="1:23" x14ac:dyDescent="0.35">
      <c r="A1" t="s">
        <v>2</v>
      </c>
      <c r="B1" t="s">
        <v>209</v>
      </c>
      <c r="C1" t="s">
        <v>3</v>
      </c>
      <c r="D1" t="s">
        <v>4</v>
      </c>
      <c r="E1" t="s">
        <v>5</v>
      </c>
      <c r="F1" t="s">
        <v>203</v>
      </c>
      <c r="G1" t="s">
        <v>6</v>
      </c>
      <c r="H1" t="s">
        <v>204</v>
      </c>
      <c r="I1" t="s">
        <v>205</v>
      </c>
      <c r="J1" t="s">
        <v>206</v>
      </c>
      <c r="K1" t="s">
        <v>7</v>
      </c>
      <c r="L1" t="s">
        <v>202</v>
      </c>
      <c r="M1" t="s">
        <v>201</v>
      </c>
      <c r="N1" t="s">
        <v>207</v>
      </c>
      <c r="O1" t="s">
        <v>208</v>
      </c>
      <c r="P1" t="s">
        <v>8</v>
      </c>
      <c r="Q1" t="s">
        <v>210</v>
      </c>
      <c r="R1" t="s">
        <v>54</v>
      </c>
      <c r="S1" t="s">
        <v>214</v>
      </c>
      <c r="T1" s="8" t="s">
        <v>11</v>
      </c>
      <c r="V1">
        <f>AVERAGE(A:A)</f>
        <v>43.226614481409015</v>
      </c>
    </row>
    <row r="2" spans="1:23" x14ac:dyDescent="0.35">
      <c r="A2">
        <v>67</v>
      </c>
      <c r="B2">
        <f>(A2-$V$1)/$V$2</f>
        <v>1.051434284281473</v>
      </c>
      <c r="C2">
        <v>0</v>
      </c>
      <c r="D2">
        <v>1</v>
      </c>
      <c r="E2" t="s">
        <v>13</v>
      </c>
      <c r="F2">
        <f>IF(E2="Yes",1,0)</f>
        <v>1</v>
      </c>
      <c r="G2" t="s">
        <v>14</v>
      </c>
      <c r="H2">
        <f>IF(G2="Private",1,0)</f>
        <v>1</v>
      </c>
      <c r="I2">
        <f>IF(G2="Self-employed",1,0)</f>
        <v>0</v>
      </c>
      <c r="J2">
        <f>IF(G2="Govt_job",1,0)</f>
        <v>0</v>
      </c>
      <c r="K2" t="s">
        <v>15</v>
      </c>
      <c r="L2">
        <f>IF(K2="Urban",1,0)</f>
        <v>1</v>
      </c>
      <c r="M2" t="s">
        <v>16</v>
      </c>
      <c r="N2">
        <f>IF(M2="formerly smoked",1,0)</f>
        <v>1</v>
      </c>
      <c r="O2">
        <f>IF(M2="smokes",1,0)</f>
        <v>0</v>
      </c>
      <c r="P2">
        <v>228.69</v>
      </c>
      <c r="Q2">
        <f>(P2-$W$5)/$W$6</f>
        <v>2.7063754415827659</v>
      </c>
      <c r="R2">
        <v>36.6</v>
      </c>
      <c r="S2">
        <f>(R2-$V$11)/$V$12</f>
        <v>1.0050859652922164</v>
      </c>
      <c r="T2" s="8">
        <v>1</v>
      </c>
      <c r="V2">
        <f>_xlfn.STDEV.P(A:A)</f>
        <v>22.610434027112966</v>
      </c>
    </row>
    <row r="3" spans="1:23" x14ac:dyDescent="0.35">
      <c r="A3">
        <v>61</v>
      </c>
      <c r="B3">
        <f t="shared" ref="B3:B66" si="0">(A3-$V$1)/$V$2</f>
        <v>0.78607007266106854</v>
      </c>
      <c r="C3">
        <v>0</v>
      </c>
      <c r="D3">
        <v>0</v>
      </c>
      <c r="E3" t="s">
        <v>13</v>
      </c>
      <c r="F3">
        <f t="shared" ref="F3:F66" si="1">IF(E3="Yes",1,0)</f>
        <v>1</v>
      </c>
      <c r="G3" t="s">
        <v>18</v>
      </c>
      <c r="H3">
        <f t="shared" ref="H3:H66" si="2">IF(G3="Private",1,0)</f>
        <v>0</v>
      </c>
      <c r="I3">
        <f t="shared" ref="I3:I66" si="3">IF(G3="Self-employed",1,0)</f>
        <v>1</v>
      </c>
      <c r="J3">
        <f t="shared" ref="J3:J66" si="4">IF(G3="Govt_job",1,0)</f>
        <v>0</v>
      </c>
      <c r="K3" t="s">
        <v>19</v>
      </c>
      <c r="L3">
        <f t="shared" ref="L3:L66" si="5">IF(K3="Urban",1,0)</f>
        <v>0</v>
      </c>
      <c r="M3" t="s">
        <v>21</v>
      </c>
      <c r="N3">
        <f t="shared" ref="N3:N66" si="6">IF(M3="formerly smoked",1,0)</f>
        <v>0</v>
      </c>
      <c r="O3">
        <f t="shared" ref="O3:O66" si="7">IF(M3="smokes",1,0)</f>
        <v>0</v>
      </c>
      <c r="P3">
        <v>202.21</v>
      </c>
      <c r="Q3">
        <f t="shared" ref="Q3:Q66" si="8">(P3-$W$5)/$W$6</f>
        <v>2.1215585391500635</v>
      </c>
      <c r="R3">
        <v>28.1</v>
      </c>
      <c r="S3">
        <f t="shared" ref="S3:S66" si="9">(R3-$V$11)/$V$12</f>
        <v>-9.8980924833674058E-2</v>
      </c>
      <c r="T3" s="8">
        <v>1</v>
      </c>
      <c r="V3">
        <f>_xlfn.STDEV.P(B:B)</f>
        <v>1.0000000000000013</v>
      </c>
    </row>
    <row r="4" spans="1:23" x14ac:dyDescent="0.35">
      <c r="A4">
        <v>80</v>
      </c>
      <c r="B4">
        <f t="shared" si="0"/>
        <v>1.6263900761256829</v>
      </c>
      <c r="C4">
        <v>0</v>
      </c>
      <c r="D4">
        <v>1</v>
      </c>
      <c r="E4" t="s">
        <v>13</v>
      </c>
      <c r="F4">
        <f t="shared" si="1"/>
        <v>1</v>
      </c>
      <c r="G4" t="s">
        <v>14</v>
      </c>
      <c r="H4">
        <f t="shared" si="2"/>
        <v>1</v>
      </c>
      <c r="I4">
        <f t="shared" si="3"/>
        <v>0</v>
      </c>
      <c r="J4">
        <f t="shared" si="4"/>
        <v>0</v>
      </c>
      <c r="K4" t="s">
        <v>19</v>
      </c>
      <c r="L4">
        <f t="shared" si="5"/>
        <v>0</v>
      </c>
      <c r="M4" t="s">
        <v>21</v>
      </c>
      <c r="N4">
        <f t="shared" si="6"/>
        <v>0</v>
      </c>
      <c r="O4">
        <f t="shared" si="7"/>
        <v>0</v>
      </c>
      <c r="P4">
        <v>105.92</v>
      </c>
      <c r="Q4">
        <f t="shared" si="8"/>
        <v>-5.0283013048048088E-3</v>
      </c>
      <c r="R4">
        <v>32.5</v>
      </c>
      <c r="S4">
        <f t="shared" si="9"/>
        <v>0.47253605358443379</v>
      </c>
      <c r="T4" s="8">
        <v>1</v>
      </c>
    </row>
    <row r="5" spans="1:23" x14ac:dyDescent="0.35">
      <c r="A5">
        <v>49</v>
      </c>
      <c r="B5">
        <f t="shared" si="0"/>
        <v>0.2553416494202595</v>
      </c>
      <c r="C5">
        <v>0</v>
      </c>
      <c r="D5">
        <v>0</v>
      </c>
      <c r="E5" t="s">
        <v>13</v>
      </c>
      <c r="F5">
        <f t="shared" si="1"/>
        <v>1</v>
      </c>
      <c r="G5" t="s">
        <v>14</v>
      </c>
      <c r="H5">
        <f t="shared" si="2"/>
        <v>1</v>
      </c>
      <c r="I5">
        <f t="shared" si="3"/>
        <v>0</v>
      </c>
      <c r="J5">
        <f t="shared" si="4"/>
        <v>0</v>
      </c>
      <c r="K5" t="s">
        <v>15</v>
      </c>
      <c r="L5">
        <f t="shared" si="5"/>
        <v>1</v>
      </c>
      <c r="M5" t="s">
        <v>22</v>
      </c>
      <c r="N5">
        <f t="shared" si="6"/>
        <v>0</v>
      </c>
      <c r="O5">
        <f t="shared" si="7"/>
        <v>1</v>
      </c>
      <c r="P5">
        <v>171.23</v>
      </c>
      <c r="Q5">
        <f t="shared" si="8"/>
        <v>1.4373580996725284</v>
      </c>
      <c r="R5">
        <v>34.4</v>
      </c>
      <c r="S5">
        <f t="shared" si="9"/>
        <v>0.71932747608316205</v>
      </c>
      <c r="T5" s="8">
        <v>1</v>
      </c>
      <c r="V5" t="s">
        <v>211</v>
      </c>
      <c r="W5">
        <f>AVERAGE(P:P)</f>
        <v>106.14767710371804</v>
      </c>
    </row>
    <row r="6" spans="1:23" x14ac:dyDescent="0.35">
      <c r="A6">
        <v>79</v>
      </c>
      <c r="B6">
        <f t="shared" si="0"/>
        <v>1.5821627075222819</v>
      </c>
      <c r="C6">
        <v>1</v>
      </c>
      <c r="D6">
        <v>0</v>
      </c>
      <c r="E6" t="s">
        <v>13</v>
      </c>
      <c r="F6">
        <f t="shared" si="1"/>
        <v>1</v>
      </c>
      <c r="G6" t="s">
        <v>18</v>
      </c>
      <c r="H6">
        <f t="shared" si="2"/>
        <v>0</v>
      </c>
      <c r="I6">
        <f t="shared" si="3"/>
        <v>1</v>
      </c>
      <c r="J6">
        <f t="shared" si="4"/>
        <v>0</v>
      </c>
      <c r="K6" t="s">
        <v>19</v>
      </c>
      <c r="L6">
        <f t="shared" si="5"/>
        <v>0</v>
      </c>
      <c r="M6" t="s">
        <v>21</v>
      </c>
      <c r="N6">
        <f t="shared" si="6"/>
        <v>0</v>
      </c>
      <c r="O6">
        <f t="shared" si="7"/>
        <v>0</v>
      </c>
      <c r="P6">
        <v>174.12</v>
      </c>
      <c r="Q6">
        <f t="shared" si="8"/>
        <v>1.5011844156857654</v>
      </c>
      <c r="R6">
        <v>24</v>
      </c>
      <c r="S6">
        <f t="shared" si="9"/>
        <v>-0.6315308365414567</v>
      </c>
      <c r="T6" s="8">
        <v>1</v>
      </c>
      <c r="V6" t="s">
        <v>212</v>
      </c>
      <c r="W6">
        <f>_xlfn.STDEV.P(P:P)</f>
        <v>45.279129057059322</v>
      </c>
    </row>
    <row r="7" spans="1:23" x14ac:dyDescent="0.35">
      <c r="A7">
        <v>81</v>
      </c>
      <c r="B7">
        <f t="shared" si="0"/>
        <v>1.6706174447290836</v>
      </c>
      <c r="C7">
        <v>0</v>
      </c>
      <c r="D7">
        <v>0</v>
      </c>
      <c r="E7" t="s">
        <v>13</v>
      </c>
      <c r="F7">
        <f t="shared" si="1"/>
        <v>1</v>
      </c>
      <c r="G7" t="s">
        <v>14</v>
      </c>
      <c r="H7">
        <f t="shared" si="2"/>
        <v>1</v>
      </c>
      <c r="I7">
        <f t="shared" si="3"/>
        <v>0</v>
      </c>
      <c r="J7">
        <f t="shared" si="4"/>
        <v>0</v>
      </c>
      <c r="K7" t="s">
        <v>15</v>
      </c>
      <c r="L7">
        <f t="shared" si="5"/>
        <v>1</v>
      </c>
      <c r="M7" t="s">
        <v>16</v>
      </c>
      <c r="N7">
        <f t="shared" si="6"/>
        <v>1</v>
      </c>
      <c r="O7">
        <f t="shared" si="7"/>
        <v>0</v>
      </c>
      <c r="P7">
        <v>186.21</v>
      </c>
      <c r="Q7">
        <f t="shared" si="8"/>
        <v>1.7681948518795485</v>
      </c>
      <c r="R7">
        <v>29</v>
      </c>
      <c r="S7">
        <f t="shared" si="9"/>
        <v>1.7920275297302401E-2</v>
      </c>
      <c r="T7" s="8">
        <v>1</v>
      </c>
    </row>
    <row r="8" spans="1:23" x14ac:dyDescent="0.35">
      <c r="A8">
        <v>74</v>
      </c>
      <c r="B8">
        <f t="shared" si="0"/>
        <v>1.3610258645052782</v>
      </c>
      <c r="C8">
        <v>1</v>
      </c>
      <c r="D8">
        <v>1</v>
      </c>
      <c r="E8" t="s">
        <v>13</v>
      </c>
      <c r="F8">
        <f t="shared" si="1"/>
        <v>1</v>
      </c>
      <c r="G8" t="s">
        <v>14</v>
      </c>
      <c r="H8">
        <f t="shared" si="2"/>
        <v>1</v>
      </c>
      <c r="I8">
        <f t="shared" si="3"/>
        <v>0</v>
      </c>
      <c r="J8">
        <f t="shared" si="4"/>
        <v>0</v>
      </c>
      <c r="K8" t="s">
        <v>19</v>
      </c>
      <c r="L8">
        <f t="shared" si="5"/>
        <v>0</v>
      </c>
      <c r="M8" t="s">
        <v>21</v>
      </c>
      <c r="N8">
        <f t="shared" si="6"/>
        <v>0</v>
      </c>
      <c r="O8">
        <f t="shared" si="7"/>
        <v>0</v>
      </c>
      <c r="P8">
        <v>70.09</v>
      </c>
      <c r="Q8">
        <f t="shared" si="8"/>
        <v>-0.79634210848621434</v>
      </c>
      <c r="R8">
        <v>27.4</v>
      </c>
      <c r="S8">
        <f t="shared" si="9"/>
        <v>-0.18990408049110069</v>
      </c>
      <c r="T8" s="8">
        <v>1</v>
      </c>
      <c r="V8" t="s">
        <v>213</v>
      </c>
      <c r="W8">
        <f>_xlfn.STDEV.P(Q:Q)</f>
        <v>0.99999999999998979</v>
      </c>
    </row>
    <row r="9" spans="1:23" x14ac:dyDescent="0.35">
      <c r="A9">
        <v>69</v>
      </c>
      <c r="B9">
        <f t="shared" si="0"/>
        <v>1.1398890214882744</v>
      </c>
      <c r="C9">
        <v>0</v>
      </c>
      <c r="D9">
        <v>0</v>
      </c>
      <c r="E9" t="s">
        <v>23</v>
      </c>
      <c r="F9">
        <f t="shared" si="1"/>
        <v>0</v>
      </c>
      <c r="G9" t="s">
        <v>14</v>
      </c>
      <c r="H9">
        <f t="shared" si="2"/>
        <v>1</v>
      </c>
      <c r="I9">
        <f t="shared" si="3"/>
        <v>0</v>
      </c>
      <c r="J9">
        <f t="shared" si="4"/>
        <v>0</v>
      </c>
      <c r="K9" t="s">
        <v>15</v>
      </c>
      <c r="L9">
        <f t="shared" si="5"/>
        <v>1</v>
      </c>
      <c r="M9" t="s">
        <v>21</v>
      </c>
      <c r="N9">
        <f t="shared" si="6"/>
        <v>0</v>
      </c>
      <c r="O9">
        <f t="shared" si="7"/>
        <v>0</v>
      </c>
      <c r="P9">
        <v>94.39</v>
      </c>
      <c r="Q9">
        <f t="shared" si="8"/>
        <v>-0.25967100844411972</v>
      </c>
      <c r="R9">
        <v>22.8</v>
      </c>
      <c r="S9">
        <f t="shared" si="9"/>
        <v>-0.78739910338275876</v>
      </c>
      <c r="T9" s="8">
        <v>1</v>
      </c>
    </row>
    <row r="10" spans="1:23" x14ac:dyDescent="0.35">
      <c r="A10">
        <v>59</v>
      </c>
      <c r="B10">
        <f t="shared" si="0"/>
        <v>0.69761533545426702</v>
      </c>
      <c r="C10">
        <v>0</v>
      </c>
      <c r="D10">
        <v>0</v>
      </c>
      <c r="E10" t="s">
        <v>13</v>
      </c>
      <c r="F10">
        <f t="shared" si="1"/>
        <v>1</v>
      </c>
      <c r="G10" t="s">
        <v>14</v>
      </c>
      <c r="H10">
        <f t="shared" si="2"/>
        <v>1</v>
      </c>
      <c r="I10">
        <f t="shared" si="3"/>
        <v>0</v>
      </c>
      <c r="J10">
        <f t="shared" si="4"/>
        <v>0</v>
      </c>
      <c r="K10" t="s">
        <v>19</v>
      </c>
      <c r="L10">
        <f t="shared" si="5"/>
        <v>0</v>
      </c>
      <c r="M10" t="s">
        <v>16</v>
      </c>
      <c r="N10">
        <f t="shared" si="6"/>
        <v>1</v>
      </c>
      <c r="O10">
        <f t="shared" si="7"/>
        <v>0</v>
      </c>
      <c r="P10">
        <v>76.150000000000006</v>
      </c>
      <c r="Q10">
        <f t="shared" si="8"/>
        <v>-0.66250561193250679</v>
      </c>
      <c r="R10">
        <v>28.1</v>
      </c>
      <c r="S10">
        <f t="shared" si="9"/>
        <v>-9.8980924833674058E-2</v>
      </c>
      <c r="T10" s="8">
        <v>1</v>
      </c>
    </row>
    <row r="11" spans="1:23" x14ac:dyDescent="0.35">
      <c r="A11">
        <v>78</v>
      </c>
      <c r="B11">
        <f t="shared" si="0"/>
        <v>1.5379353389188812</v>
      </c>
      <c r="C11">
        <v>0</v>
      </c>
      <c r="D11">
        <v>0</v>
      </c>
      <c r="E11" t="s">
        <v>13</v>
      </c>
      <c r="F11">
        <f t="shared" si="1"/>
        <v>1</v>
      </c>
      <c r="G11" t="s">
        <v>14</v>
      </c>
      <c r="H11">
        <f t="shared" si="2"/>
        <v>1</v>
      </c>
      <c r="I11">
        <f t="shared" si="3"/>
        <v>0</v>
      </c>
      <c r="J11">
        <f t="shared" si="4"/>
        <v>0</v>
      </c>
      <c r="K11" t="s">
        <v>15</v>
      </c>
      <c r="L11">
        <f t="shared" si="5"/>
        <v>1</v>
      </c>
      <c r="M11" t="s">
        <v>16</v>
      </c>
      <c r="N11">
        <f t="shared" si="6"/>
        <v>1</v>
      </c>
      <c r="O11">
        <f t="shared" si="7"/>
        <v>0</v>
      </c>
      <c r="P11">
        <v>58.57</v>
      </c>
      <c r="Q11">
        <f t="shared" si="8"/>
        <v>-1.0507639633209853</v>
      </c>
      <c r="R11">
        <v>24.2</v>
      </c>
      <c r="S11">
        <f t="shared" si="9"/>
        <v>-0.60555279206790646</v>
      </c>
      <c r="T11" s="8">
        <v>1</v>
      </c>
      <c r="V11">
        <f>AVERAGE(R:R)</f>
        <v>28.862035225048999</v>
      </c>
    </row>
    <row r="12" spans="1:23" x14ac:dyDescent="0.35">
      <c r="A12">
        <v>81</v>
      </c>
      <c r="B12">
        <f t="shared" si="0"/>
        <v>1.6706174447290836</v>
      </c>
      <c r="C12">
        <v>1</v>
      </c>
      <c r="D12">
        <v>0</v>
      </c>
      <c r="E12" t="s">
        <v>13</v>
      </c>
      <c r="F12">
        <f t="shared" si="1"/>
        <v>1</v>
      </c>
      <c r="G12" t="s">
        <v>14</v>
      </c>
      <c r="H12">
        <f t="shared" si="2"/>
        <v>1</v>
      </c>
      <c r="I12">
        <f t="shared" si="3"/>
        <v>0</v>
      </c>
      <c r="J12">
        <f t="shared" si="4"/>
        <v>0</v>
      </c>
      <c r="K12" t="s">
        <v>19</v>
      </c>
      <c r="L12">
        <f t="shared" si="5"/>
        <v>0</v>
      </c>
      <c r="M12" t="s">
        <v>21</v>
      </c>
      <c r="N12">
        <f t="shared" si="6"/>
        <v>0</v>
      </c>
      <c r="O12">
        <f t="shared" si="7"/>
        <v>0</v>
      </c>
      <c r="P12">
        <v>80.430000000000007</v>
      </c>
      <c r="Q12">
        <f t="shared" si="8"/>
        <v>-0.56798082558764396</v>
      </c>
      <c r="R12">
        <v>29.7</v>
      </c>
      <c r="S12">
        <f t="shared" si="9"/>
        <v>0.10884343095472858</v>
      </c>
      <c r="T12" s="8">
        <v>1</v>
      </c>
      <c r="V12">
        <f>_xlfn.STDEV.P(R:R)</f>
        <v>7.6988089000937192</v>
      </c>
    </row>
    <row r="13" spans="1:23" x14ac:dyDescent="0.35">
      <c r="A13">
        <v>61</v>
      </c>
      <c r="B13">
        <f t="shared" si="0"/>
        <v>0.78607007266106854</v>
      </c>
      <c r="C13">
        <v>0</v>
      </c>
      <c r="D13">
        <v>1</v>
      </c>
      <c r="E13" t="s">
        <v>13</v>
      </c>
      <c r="F13">
        <f t="shared" si="1"/>
        <v>1</v>
      </c>
      <c r="G13" t="s">
        <v>25</v>
      </c>
      <c r="H13">
        <f t="shared" si="2"/>
        <v>0</v>
      </c>
      <c r="I13">
        <f t="shared" si="3"/>
        <v>0</v>
      </c>
      <c r="J13">
        <f t="shared" si="4"/>
        <v>1</v>
      </c>
      <c r="K13" t="s">
        <v>19</v>
      </c>
      <c r="L13">
        <f t="shared" si="5"/>
        <v>0</v>
      </c>
      <c r="M13" t="s">
        <v>22</v>
      </c>
      <c r="N13">
        <f t="shared" si="6"/>
        <v>0</v>
      </c>
      <c r="O13">
        <f t="shared" si="7"/>
        <v>1</v>
      </c>
      <c r="P13">
        <v>120.46</v>
      </c>
      <c r="Q13">
        <f t="shared" si="8"/>
        <v>0.31609094950227556</v>
      </c>
      <c r="R13">
        <v>36.799999999999997</v>
      </c>
      <c r="S13">
        <f t="shared" si="9"/>
        <v>1.0310640097657662</v>
      </c>
      <c r="T13" s="8">
        <v>1</v>
      </c>
      <c r="V13" t="s">
        <v>215</v>
      </c>
      <c r="W13">
        <f>_xlfn.STDEV.P(S:S)</f>
        <v>1.0000000000000497</v>
      </c>
    </row>
    <row r="14" spans="1:23" x14ac:dyDescent="0.35">
      <c r="A14">
        <v>54</v>
      </c>
      <c r="B14">
        <f t="shared" si="0"/>
        <v>0.47647849243726326</v>
      </c>
      <c r="C14">
        <v>0</v>
      </c>
      <c r="D14">
        <v>0</v>
      </c>
      <c r="E14" t="s">
        <v>13</v>
      </c>
      <c r="F14">
        <f t="shared" si="1"/>
        <v>1</v>
      </c>
      <c r="G14" t="s">
        <v>14</v>
      </c>
      <c r="H14">
        <f t="shared" si="2"/>
        <v>1</v>
      </c>
      <c r="I14">
        <f t="shared" si="3"/>
        <v>0</v>
      </c>
      <c r="J14">
        <f t="shared" si="4"/>
        <v>0</v>
      </c>
      <c r="K14" t="s">
        <v>15</v>
      </c>
      <c r="L14">
        <f t="shared" si="5"/>
        <v>1</v>
      </c>
      <c r="M14" t="s">
        <v>22</v>
      </c>
      <c r="N14">
        <f t="shared" si="6"/>
        <v>0</v>
      </c>
      <c r="O14">
        <f t="shared" si="7"/>
        <v>1</v>
      </c>
      <c r="P14">
        <v>104.51</v>
      </c>
      <c r="Q14">
        <f t="shared" si="8"/>
        <v>-3.6168476245518867E-2</v>
      </c>
      <c r="R14">
        <v>27.3</v>
      </c>
      <c r="S14">
        <f t="shared" si="9"/>
        <v>-0.20289310272787561</v>
      </c>
      <c r="T14" s="8">
        <v>1</v>
      </c>
    </row>
    <row r="15" spans="1:23" x14ac:dyDescent="0.35">
      <c r="A15">
        <v>78</v>
      </c>
      <c r="B15">
        <f t="shared" si="0"/>
        <v>1.5379353389188812</v>
      </c>
      <c r="C15">
        <v>0</v>
      </c>
      <c r="D15">
        <v>1</v>
      </c>
      <c r="E15" t="s">
        <v>13</v>
      </c>
      <c r="F15">
        <f t="shared" si="1"/>
        <v>1</v>
      </c>
      <c r="G15" t="s">
        <v>14</v>
      </c>
      <c r="H15">
        <f t="shared" si="2"/>
        <v>1</v>
      </c>
      <c r="I15">
        <f t="shared" si="3"/>
        <v>0</v>
      </c>
      <c r="J15">
        <f t="shared" si="4"/>
        <v>0</v>
      </c>
      <c r="K15" t="s">
        <v>15</v>
      </c>
      <c r="L15">
        <f t="shared" si="5"/>
        <v>1</v>
      </c>
      <c r="M15" t="s">
        <v>16</v>
      </c>
      <c r="N15">
        <f t="shared" si="6"/>
        <v>1</v>
      </c>
      <c r="O15">
        <f t="shared" si="7"/>
        <v>0</v>
      </c>
      <c r="P15">
        <v>219.84</v>
      </c>
      <c r="Q15">
        <f t="shared" si="8"/>
        <v>2.510921152061262</v>
      </c>
      <c r="R15">
        <v>28.1</v>
      </c>
      <c r="S15">
        <f t="shared" si="9"/>
        <v>-9.8980924833674058E-2</v>
      </c>
      <c r="T15" s="8">
        <v>1</v>
      </c>
    </row>
    <row r="16" spans="1:23" x14ac:dyDescent="0.35">
      <c r="A16">
        <v>79</v>
      </c>
      <c r="B16">
        <f t="shared" si="0"/>
        <v>1.5821627075222819</v>
      </c>
      <c r="C16">
        <v>0</v>
      </c>
      <c r="D16">
        <v>1</v>
      </c>
      <c r="E16" t="s">
        <v>13</v>
      </c>
      <c r="F16">
        <f t="shared" si="1"/>
        <v>1</v>
      </c>
      <c r="G16" t="s">
        <v>14</v>
      </c>
      <c r="H16">
        <f t="shared" si="2"/>
        <v>1</v>
      </c>
      <c r="I16">
        <f t="shared" si="3"/>
        <v>0</v>
      </c>
      <c r="J16">
        <f t="shared" si="4"/>
        <v>0</v>
      </c>
      <c r="K16" t="s">
        <v>15</v>
      </c>
      <c r="L16">
        <f t="shared" si="5"/>
        <v>1</v>
      </c>
      <c r="M16" t="s">
        <v>21</v>
      </c>
      <c r="N16">
        <f t="shared" si="6"/>
        <v>0</v>
      </c>
      <c r="O16">
        <f t="shared" si="7"/>
        <v>0</v>
      </c>
      <c r="P16">
        <v>214.09</v>
      </c>
      <c r="Q16">
        <f t="shared" si="8"/>
        <v>2.383931076948421</v>
      </c>
      <c r="R16">
        <v>28.2</v>
      </c>
      <c r="S16">
        <f t="shared" si="9"/>
        <v>-8.599190259689915E-2</v>
      </c>
      <c r="T16" s="8">
        <v>1</v>
      </c>
    </row>
    <row r="17" spans="1:20" x14ac:dyDescent="0.35">
      <c r="A17">
        <v>50</v>
      </c>
      <c r="B17">
        <f t="shared" si="0"/>
        <v>0.29956901802366021</v>
      </c>
      <c r="C17">
        <v>1</v>
      </c>
      <c r="D17">
        <v>0</v>
      </c>
      <c r="E17" t="s">
        <v>13</v>
      </c>
      <c r="F17">
        <f t="shared" si="1"/>
        <v>1</v>
      </c>
      <c r="G17" t="s">
        <v>18</v>
      </c>
      <c r="H17">
        <f t="shared" si="2"/>
        <v>0</v>
      </c>
      <c r="I17">
        <f t="shared" si="3"/>
        <v>1</v>
      </c>
      <c r="J17">
        <f t="shared" si="4"/>
        <v>0</v>
      </c>
      <c r="K17" t="s">
        <v>19</v>
      </c>
      <c r="L17">
        <f t="shared" si="5"/>
        <v>0</v>
      </c>
      <c r="M17" t="s">
        <v>21</v>
      </c>
      <c r="N17">
        <f t="shared" si="6"/>
        <v>0</v>
      </c>
      <c r="O17">
        <f t="shared" si="7"/>
        <v>0</v>
      </c>
      <c r="P17">
        <v>167.41</v>
      </c>
      <c r="Q17">
        <f t="shared" si="8"/>
        <v>1.3529925193366932</v>
      </c>
      <c r="R17">
        <v>30.9</v>
      </c>
      <c r="S17">
        <f t="shared" si="9"/>
        <v>0.26471169779603065</v>
      </c>
      <c r="T17" s="8">
        <v>1</v>
      </c>
    </row>
    <row r="18" spans="1:20" x14ac:dyDescent="0.35">
      <c r="A18">
        <v>64</v>
      </c>
      <c r="B18">
        <f t="shared" si="0"/>
        <v>0.91875217847127078</v>
      </c>
      <c r="C18">
        <v>0</v>
      </c>
      <c r="D18">
        <v>1</v>
      </c>
      <c r="E18" t="s">
        <v>13</v>
      </c>
      <c r="F18">
        <f t="shared" si="1"/>
        <v>1</v>
      </c>
      <c r="G18" t="s">
        <v>14</v>
      </c>
      <c r="H18">
        <f t="shared" si="2"/>
        <v>1</v>
      </c>
      <c r="I18">
        <f t="shared" si="3"/>
        <v>0</v>
      </c>
      <c r="J18">
        <f t="shared" si="4"/>
        <v>0</v>
      </c>
      <c r="K18" t="s">
        <v>15</v>
      </c>
      <c r="L18">
        <f t="shared" si="5"/>
        <v>1</v>
      </c>
      <c r="M18" t="s">
        <v>22</v>
      </c>
      <c r="N18">
        <f t="shared" si="6"/>
        <v>0</v>
      </c>
      <c r="O18">
        <f t="shared" si="7"/>
        <v>1</v>
      </c>
      <c r="P18">
        <v>191.61</v>
      </c>
      <c r="Q18">
        <f t="shared" si="8"/>
        <v>1.8874550963333474</v>
      </c>
      <c r="R18">
        <v>37.5</v>
      </c>
      <c r="S18">
        <f t="shared" si="9"/>
        <v>1.1219871654231928</v>
      </c>
      <c r="T18" s="8">
        <v>1</v>
      </c>
    </row>
    <row r="19" spans="1:20" x14ac:dyDescent="0.35">
      <c r="A19">
        <v>75</v>
      </c>
      <c r="B19">
        <f t="shared" si="0"/>
        <v>1.4052532331086791</v>
      </c>
      <c r="C19">
        <v>1</v>
      </c>
      <c r="D19">
        <v>0</v>
      </c>
      <c r="E19" t="s">
        <v>13</v>
      </c>
      <c r="F19">
        <f t="shared" si="1"/>
        <v>1</v>
      </c>
      <c r="G19" t="s">
        <v>14</v>
      </c>
      <c r="H19">
        <f t="shared" si="2"/>
        <v>1</v>
      </c>
      <c r="I19">
        <f t="shared" si="3"/>
        <v>0</v>
      </c>
      <c r="J19">
        <f t="shared" si="4"/>
        <v>0</v>
      </c>
      <c r="K19" t="s">
        <v>15</v>
      </c>
      <c r="L19">
        <f t="shared" si="5"/>
        <v>1</v>
      </c>
      <c r="M19" t="s">
        <v>22</v>
      </c>
      <c r="N19">
        <f t="shared" si="6"/>
        <v>0</v>
      </c>
      <c r="O19">
        <f t="shared" si="7"/>
        <v>1</v>
      </c>
      <c r="P19">
        <v>221.29</v>
      </c>
      <c r="Q19">
        <f t="shared" si="8"/>
        <v>2.5429447362201523</v>
      </c>
      <c r="R19">
        <v>25.8</v>
      </c>
      <c r="S19">
        <f t="shared" si="9"/>
        <v>-0.39772843627950333</v>
      </c>
      <c r="T19" s="8">
        <v>1</v>
      </c>
    </row>
    <row r="20" spans="1:20" x14ac:dyDescent="0.35">
      <c r="A20">
        <v>60</v>
      </c>
      <c r="B20">
        <f t="shared" si="0"/>
        <v>0.74184270405766772</v>
      </c>
      <c r="C20">
        <v>0</v>
      </c>
      <c r="D20">
        <v>0</v>
      </c>
      <c r="E20" t="s">
        <v>23</v>
      </c>
      <c r="F20">
        <f t="shared" si="1"/>
        <v>0</v>
      </c>
      <c r="G20" t="s">
        <v>14</v>
      </c>
      <c r="H20">
        <f t="shared" si="2"/>
        <v>1</v>
      </c>
      <c r="I20">
        <f t="shared" si="3"/>
        <v>0</v>
      </c>
      <c r="J20">
        <f t="shared" si="4"/>
        <v>0</v>
      </c>
      <c r="K20" t="s">
        <v>15</v>
      </c>
      <c r="L20">
        <f t="shared" si="5"/>
        <v>1</v>
      </c>
      <c r="M20" t="s">
        <v>21</v>
      </c>
      <c r="N20">
        <f t="shared" si="6"/>
        <v>0</v>
      </c>
      <c r="O20">
        <f t="shared" si="7"/>
        <v>0</v>
      </c>
      <c r="P20">
        <v>89.22</v>
      </c>
      <c r="Q20">
        <f t="shared" si="8"/>
        <v>-0.37385164989340491</v>
      </c>
      <c r="R20">
        <v>37.799999999999997</v>
      </c>
      <c r="S20">
        <f t="shared" si="9"/>
        <v>1.160954232133518</v>
      </c>
      <c r="T20" s="8">
        <v>1</v>
      </c>
    </row>
    <row r="21" spans="1:20" x14ac:dyDescent="0.35">
      <c r="A21">
        <v>57</v>
      </c>
      <c r="B21">
        <f t="shared" si="0"/>
        <v>0.60916059824746549</v>
      </c>
      <c r="C21">
        <v>0</v>
      </c>
      <c r="D21">
        <v>1</v>
      </c>
      <c r="E21" t="s">
        <v>23</v>
      </c>
      <c r="F21">
        <f t="shared" si="1"/>
        <v>0</v>
      </c>
      <c r="G21" t="s">
        <v>25</v>
      </c>
      <c r="H21">
        <f t="shared" si="2"/>
        <v>0</v>
      </c>
      <c r="I21">
        <f t="shared" si="3"/>
        <v>0</v>
      </c>
      <c r="J21">
        <f t="shared" si="4"/>
        <v>1</v>
      </c>
      <c r="K21" t="s">
        <v>15</v>
      </c>
      <c r="L21">
        <f t="shared" si="5"/>
        <v>1</v>
      </c>
      <c r="M21" t="s">
        <v>22</v>
      </c>
      <c r="N21">
        <f t="shared" si="6"/>
        <v>0</v>
      </c>
      <c r="O21">
        <f t="shared" si="7"/>
        <v>1</v>
      </c>
      <c r="P21">
        <v>217.08</v>
      </c>
      <c r="Q21">
        <f t="shared" si="8"/>
        <v>2.4499659160070983</v>
      </c>
      <c r="R21">
        <v>28.1</v>
      </c>
      <c r="S21">
        <f t="shared" si="9"/>
        <v>-9.8980924833674058E-2</v>
      </c>
      <c r="T21" s="8">
        <v>1</v>
      </c>
    </row>
    <row r="22" spans="1:20" x14ac:dyDescent="0.35">
      <c r="A22">
        <v>71</v>
      </c>
      <c r="B22">
        <f t="shared" si="0"/>
        <v>1.2283437586950761</v>
      </c>
      <c r="C22">
        <v>0</v>
      </c>
      <c r="D22">
        <v>0</v>
      </c>
      <c r="E22" t="s">
        <v>13</v>
      </c>
      <c r="F22">
        <f t="shared" si="1"/>
        <v>1</v>
      </c>
      <c r="G22" t="s">
        <v>25</v>
      </c>
      <c r="H22">
        <f t="shared" si="2"/>
        <v>0</v>
      </c>
      <c r="I22">
        <f t="shared" si="3"/>
        <v>0</v>
      </c>
      <c r="J22">
        <f t="shared" si="4"/>
        <v>1</v>
      </c>
      <c r="K22" t="s">
        <v>19</v>
      </c>
      <c r="L22">
        <f t="shared" si="5"/>
        <v>0</v>
      </c>
      <c r="M22" t="s">
        <v>22</v>
      </c>
      <c r="N22">
        <f t="shared" si="6"/>
        <v>0</v>
      </c>
      <c r="O22">
        <f t="shared" si="7"/>
        <v>1</v>
      </c>
      <c r="P22">
        <v>193.94</v>
      </c>
      <c r="Q22">
        <f t="shared" si="8"/>
        <v>1.9389136832921159</v>
      </c>
      <c r="R22">
        <v>22.4</v>
      </c>
      <c r="S22">
        <f t="shared" si="9"/>
        <v>-0.83935519232985978</v>
      </c>
      <c r="T22" s="8">
        <v>1</v>
      </c>
    </row>
    <row r="23" spans="1:20" x14ac:dyDescent="0.35">
      <c r="A23">
        <v>52</v>
      </c>
      <c r="B23">
        <f t="shared" si="0"/>
        <v>0.38802375523046173</v>
      </c>
      <c r="C23">
        <v>1</v>
      </c>
      <c r="D23">
        <v>0</v>
      </c>
      <c r="E23" t="s">
        <v>13</v>
      </c>
      <c r="F23">
        <f t="shared" si="1"/>
        <v>1</v>
      </c>
      <c r="G23" t="s">
        <v>18</v>
      </c>
      <c r="H23">
        <f t="shared" si="2"/>
        <v>0</v>
      </c>
      <c r="I23">
        <f t="shared" si="3"/>
        <v>1</v>
      </c>
      <c r="J23">
        <f t="shared" si="4"/>
        <v>0</v>
      </c>
      <c r="K23" t="s">
        <v>15</v>
      </c>
      <c r="L23">
        <f t="shared" si="5"/>
        <v>1</v>
      </c>
      <c r="M23" t="s">
        <v>21</v>
      </c>
      <c r="N23">
        <f t="shared" si="6"/>
        <v>0</v>
      </c>
      <c r="O23">
        <f t="shared" si="7"/>
        <v>0</v>
      </c>
      <c r="P23">
        <v>233.29</v>
      </c>
      <c r="Q23">
        <f t="shared" si="8"/>
        <v>2.8079675016730388</v>
      </c>
      <c r="R23">
        <v>48.9</v>
      </c>
      <c r="S23">
        <f t="shared" si="9"/>
        <v>2.6027357004155633</v>
      </c>
      <c r="T23" s="8">
        <v>1</v>
      </c>
    </row>
    <row r="24" spans="1:20" x14ac:dyDescent="0.35">
      <c r="A24">
        <v>79</v>
      </c>
      <c r="B24">
        <f t="shared" si="0"/>
        <v>1.5821627075222819</v>
      </c>
      <c r="C24">
        <v>0</v>
      </c>
      <c r="D24">
        <v>0</v>
      </c>
      <c r="E24" t="s">
        <v>13</v>
      </c>
      <c r="F24">
        <f t="shared" si="1"/>
        <v>1</v>
      </c>
      <c r="G24" t="s">
        <v>18</v>
      </c>
      <c r="H24">
        <f t="shared" si="2"/>
        <v>0</v>
      </c>
      <c r="I24">
        <f t="shared" si="3"/>
        <v>1</v>
      </c>
      <c r="J24">
        <f t="shared" si="4"/>
        <v>0</v>
      </c>
      <c r="K24" t="s">
        <v>15</v>
      </c>
      <c r="L24">
        <f t="shared" si="5"/>
        <v>1</v>
      </c>
      <c r="M24" t="s">
        <v>21</v>
      </c>
      <c r="N24">
        <f t="shared" si="6"/>
        <v>0</v>
      </c>
      <c r="O24">
        <f t="shared" si="7"/>
        <v>0</v>
      </c>
      <c r="P24">
        <v>228.7</v>
      </c>
      <c r="Q24">
        <f t="shared" si="8"/>
        <v>2.7065962938873094</v>
      </c>
      <c r="R24">
        <v>26.6</v>
      </c>
      <c r="S24">
        <f t="shared" si="9"/>
        <v>-0.29381625838530179</v>
      </c>
      <c r="T24" s="8">
        <v>1</v>
      </c>
    </row>
    <row r="25" spans="1:20" x14ac:dyDescent="0.35">
      <c r="A25">
        <v>82</v>
      </c>
      <c r="B25">
        <f t="shared" si="0"/>
        <v>1.7148448133324843</v>
      </c>
      <c r="C25">
        <v>0</v>
      </c>
      <c r="D25">
        <v>1</v>
      </c>
      <c r="E25" t="s">
        <v>13</v>
      </c>
      <c r="F25">
        <f t="shared" si="1"/>
        <v>1</v>
      </c>
      <c r="G25" t="s">
        <v>14</v>
      </c>
      <c r="H25">
        <f t="shared" si="2"/>
        <v>1</v>
      </c>
      <c r="I25">
        <f t="shared" si="3"/>
        <v>0</v>
      </c>
      <c r="J25">
        <f t="shared" si="4"/>
        <v>0</v>
      </c>
      <c r="K25" t="s">
        <v>19</v>
      </c>
      <c r="L25">
        <f t="shared" si="5"/>
        <v>0</v>
      </c>
      <c r="M25" t="s">
        <v>16</v>
      </c>
      <c r="N25">
        <f t="shared" si="6"/>
        <v>1</v>
      </c>
      <c r="O25">
        <f t="shared" si="7"/>
        <v>0</v>
      </c>
      <c r="P25">
        <v>208.3</v>
      </c>
      <c r="Q25">
        <f t="shared" si="8"/>
        <v>2.2560575926174034</v>
      </c>
      <c r="R25">
        <v>32.5</v>
      </c>
      <c r="S25">
        <f t="shared" si="9"/>
        <v>0.47253605358443379</v>
      </c>
      <c r="T25" s="8">
        <v>1</v>
      </c>
    </row>
    <row r="26" spans="1:20" x14ac:dyDescent="0.35">
      <c r="A26">
        <v>71</v>
      </c>
      <c r="B26">
        <f t="shared" si="0"/>
        <v>1.2283437586950761</v>
      </c>
      <c r="C26">
        <v>0</v>
      </c>
      <c r="D26">
        <v>0</v>
      </c>
      <c r="E26" t="s">
        <v>13</v>
      </c>
      <c r="F26">
        <f t="shared" si="1"/>
        <v>1</v>
      </c>
      <c r="G26" t="s">
        <v>14</v>
      </c>
      <c r="H26">
        <f t="shared" si="2"/>
        <v>1</v>
      </c>
      <c r="I26">
        <f t="shared" si="3"/>
        <v>0</v>
      </c>
      <c r="J26">
        <f t="shared" si="4"/>
        <v>0</v>
      </c>
      <c r="K26" t="s">
        <v>15</v>
      </c>
      <c r="L26">
        <f t="shared" si="5"/>
        <v>1</v>
      </c>
      <c r="M26" t="s">
        <v>16</v>
      </c>
      <c r="N26">
        <f t="shared" si="6"/>
        <v>1</v>
      </c>
      <c r="O26">
        <f t="shared" si="7"/>
        <v>0</v>
      </c>
      <c r="P26">
        <v>102.87</v>
      </c>
      <c r="Q26">
        <f t="shared" si="8"/>
        <v>-7.2388254190746668E-2</v>
      </c>
      <c r="R26">
        <v>27.2</v>
      </c>
      <c r="S26">
        <f t="shared" si="9"/>
        <v>-0.21588212496465098</v>
      </c>
      <c r="T26" s="8">
        <v>1</v>
      </c>
    </row>
    <row r="27" spans="1:20" x14ac:dyDescent="0.35">
      <c r="A27">
        <v>80</v>
      </c>
      <c r="B27">
        <f t="shared" si="0"/>
        <v>1.6263900761256829</v>
      </c>
      <c r="C27">
        <v>0</v>
      </c>
      <c r="D27">
        <v>0</v>
      </c>
      <c r="E27" t="s">
        <v>13</v>
      </c>
      <c r="F27">
        <f t="shared" si="1"/>
        <v>1</v>
      </c>
      <c r="G27" t="s">
        <v>18</v>
      </c>
      <c r="H27">
        <f t="shared" si="2"/>
        <v>0</v>
      </c>
      <c r="I27">
        <f t="shared" si="3"/>
        <v>1</v>
      </c>
      <c r="J27">
        <f t="shared" si="4"/>
        <v>0</v>
      </c>
      <c r="K27" t="s">
        <v>19</v>
      </c>
      <c r="L27">
        <f t="shared" si="5"/>
        <v>0</v>
      </c>
      <c r="M27" t="s">
        <v>21</v>
      </c>
      <c r="N27">
        <f t="shared" si="6"/>
        <v>0</v>
      </c>
      <c r="O27">
        <f t="shared" si="7"/>
        <v>0</v>
      </c>
      <c r="P27">
        <v>104.12</v>
      </c>
      <c r="Q27">
        <f t="shared" si="8"/>
        <v>-4.4781716122737687E-2</v>
      </c>
      <c r="R27">
        <v>23.5</v>
      </c>
      <c r="S27">
        <f t="shared" si="9"/>
        <v>-0.69647594772533261</v>
      </c>
      <c r="T27" s="8">
        <v>1</v>
      </c>
    </row>
    <row r="28" spans="1:20" x14ac:dyDescent="0.35">
      <c r="A28">
        <v>65</v>
      </c>
      <c r="B28">
        <f t="shared" si="0"/>
        <v>0.96297954707467148</v>
      </c>
      <c r="C28">
        <v>0</v>
      </c>
      <c r="D28">
        <v>0</v>
      </c>
      <c r="E28" t="s">
        <v>13</v>
      </c>
      <c r="F28">
        <f t="shared" si="1"/>
        <v>1</v>
      </c>
      <c r="G28" t="s">
        <v>14</v>
      </c>
      <c r="H28">
        <f t="shared" si="2"/>
        <v>1</v>
      </c>
      <c r="I28">
        <f t="shared" si="3"/>
        <v>0</v>
      </c>
      <c r="J28">
        <f t="shared" si="4"/>
        <v>0</v>
      </c>
      <c r="K28" t="s">
        <v>19</v>
      </c>
      <c r="L28">
        <f t="shared" si="5"/>
        <v>0</v>
      </c>
      <c r="M28" t="s">
        <v>16</v>
      </c>
      <c r="N28">
        <f t="shared" si="6"/>
        <v>1</v>
      </c>
      <c r="O28">
        <f t="shared" si="7"/>
        <v>0</v>
      </c>
      <c r="P28">
        <v>100.98</v>
      </c>
      <c r="Q28">
        <f t="shared" si="8"/>
        <v>-0.11412933974957627</v>
      </c>
      <c r="R28">
        <v>28.2</v>
      </c>
      <c r="S28">
        <f t="shared" si="9"/>
        <v>-8.599190259689915E-2</v>
      </c>
      <c r="T28" s="8">
        <v>1</v>
      </c>
    </row>
    <row r="29" spans="1:20" x14ac:dyDescent="0.35">
      <c r="A29">
        <v>58</v>
      </c>
      <c r="B29">
        <f t="shared" si="0"/>
        <v>0.6533879668508662</v>
      </c>
      <c r="C29">
        <v>0</v>
      </c>
      <c r="D29">
        <v>0</v>
      </c>
      <c r="E29" t="s">
        <v>13</v>
      </c>
      <c r="F29">
        <f t="shared" si="1"/>
        <v>1</v>
      </c>
      <c r="G29" t="s">
        <v>14</v>
      </c>
      <c r="H29">
        <f t="shared" si="2"/>
        <v>1</v>
      </c>
      <c r="I29">
        <f t="shared" si="3"/>
        <v>0</v>
      </c>
      <c r="J29">
        <f t="shared" si="4"/>
        <v>0</v>
      </c>
      <c r="K29" t="s">
        <v>19</v>
      </c>
      <c r="L29">
        <f t="shared" si="5"/>
        <v>0</v>
      </c>
      <c r="M29" t="s">
        <v>16</v>
      </c>
      <c r="N29">
        <f t="shared" si="6"/>
        <v>1</v>
      </c>
      <c r="O29">
        <f t="shared" si="7"/>
        <v>0</v>
      </c>
      <c r="P29">
        <v>189.84</v>
      </c>
      <c r="Q29">
        <f t="shared" si="8"/>
        <v>1.8483642384290466</v>
      </c>
      <c r="R29">
        <v>28.1</v>
      </c>
      <c r="S29">
        <f t="shared" si="9"/>
        <v>-9.8980924833674058E-2</v>
      </c>
      <c r="T29" s="8">
        <v>1</v>
      </c>
    </row>
    <row r="30" spans="1:20" x14ac:dyDescent="0.35">
      <c r="A30">
        <v>69</v>
      </c>
      <c r="B30">
        <f t="shared" si="0"/>
        <v>1.1398890214882744</v>
      </c>
      <c r="C30">
        <v>0</v>
      </c>
      <c r="D30">
        <v>1</v>
      </c>
      <c r="E30" t="s">
        <v>13</v>
      </c>
      <c r="F30">
        <f t="shared" si="1"/>
        <v>1</v>
      </c>
      <c r="G30" t="s">
        <v>18</v>
      </c>
      <c r="H30">
        <f t="shared" si="2"/>
        <v>0</v>
      </c>
      <c r="I30">
        <f t="shared" si="3"/>
        <v>1</v>
      </c>
      <c r="J30">
        <f t="shared" si="4"/>
        <v>0</v>
      </c>
      <c r="K30" t="s">
        <v>15</v>
      </c>
      <c r="L30">
        <f t="shared" si="5"/>
        <v>1</v>
      </c>
      <c r="M30" t="s">
        <v>22</v>
      </c>
      <c r="N30">
        <f t="shared" si="6"/>
        <v>0</v>
      </c>
      <c r="O30">
        <f t="shared" si="7"/>
        <v>1</v>
      </c>
      <c r="P30">
        <v>195.23</v>
      </c>
      <c r="Q30">
        <f t="shared" si="8"/>
        <v>1.9674036305783009</v>
      </c>
      <c r="R30">
        <v>28.3</v>
      </c>
      <c r="S30">
        <f t="shared" si="9"/>
        <v>-7.3002880360123784E-2</v>
      </c>
      <c r="T30" s="8">
        <v>1</v>
      </c>
    </row>
    <row r="31" spans="1:20" x14ac:dyDescent="0.35">
      <c r="A31">
        <v>59</v>
      </c>
      <c r="B31">
        <f t="shared" si="0"/>
        <v>0.69761533545426702</v>
      </c>
      <c r="C31">
        <v>0</v>
      </c>
      <c r="D31">
        <v>0</v>
      </c>
      <c r="E31" t="s">
        <v>13</v>
      </c>
      <c r="F31">
        <f t="shared" si="1"/>
        <v>1</v>
      </c>
      <c r="G31" t="s">
        <v>14</v>
      </c>
      <c r="H31">
        <f t="shared" si="2"/>
        <v>1</v>
      </c>
      <c r="I31">
        <f t="shared" si="3"/>
        <v>0</v>
      </c>
      <c r="J31">
        <f t="shared" si="4"/>
        <v>0</v>
      </c>
      <c r="K31" t="s">
        <v>19</v>
      </c>
      <c r="L31">
        <f t="shared" si="5"/>
        <v>0</v>
      </c>
      <c r="M31" t="s">
        <v>16</v>
      </c>
      <c r="N31">
        <f t="shared" si="6"/>
        <v>1</v>
      </c>
      <c r="O31">
        <f t="shared" si="7"/>
        <v>0</v>
      </c>
      <c r="P31">
        <v>211.78</v>
      </c>
      <c r="Q31">
        <f t="shared" si="8"/>
        <v>2.3329141945987404</v>
      </c>
      <c r="R31">
        <v>28.1</v>
      </c>
      <c r="S31">
        <f t="shared" si="9"/>
        <v>-9.8980924833674058E-2</v>
      </c>
      <c r="T31" s="8">
        <v>1</v>
      </c>
    </row>
    <row r="32" spans="1:20" x14ac:dyDescent="0.35">
      <c r="A32">
        <v>57</v>
      </c>
      <c r="B32">
        <f t="shared" si="0"/>
        <v>0.60916059824746549</v>
      </c>
      <c r="C32">
        <v>1</v>
      </c>
      <c r="D32">
        <v>0</v>
      </c>
      <c r="E32" t="s">
        <v>13</v>
      </c>
      <c r="F32">
        <f t="shared" si="1"/>
        <v>1</v>
      </c>
      <c r="G32" t="s">
        <v>14</v>
      </c>
      <c r="H32">
        <f t="shared" si="2"/>
        <v>1</v>
      </c>
      <c r="I32">
        <f t="shared" si="3"/>
        <v>0</v>
      </c>
      <c r="J32">
        <f t="shared" si="4"/>
        <v>0</v>
      </c>
      <c r="K32" t="s">
        <v>15</v>
      </c>
      <c r="L32">
        <f t="shared" si="5"/>
        <v>1</v>
      </c>
      <c r="M32" t="s">
        <v>22</v>
      </c>
      <c r="N32">
        <f t="shared" si="6"/>
        <v>0</v>
      </c>
      <c r="O32">
        <f t="shared" si="7"/>
        <v>1</v>
      </c>
      <c r="P32">
        <v>212.08</v>
      </c>
      <c r="Q32">
        <f t="shared" si="8"/>
        <v>2.3395397637350626</v>
      </c>
      <c r="R32">
        <v>44.2</v>
      </c>
      <c r="S32">
        <f t="shared" si="9"/>
        <v>1.9922516552871306</v>
      </c>
      <c r="T32" s="8">
        <v>1</v>
      </c>
    </row>
    <row r="33" spans="1:20" x14ac:dyDescent="0.35">
      <c r="A33">
        <v>42</v>
      </c>
      <c r="B33">
        <f t="shared" si="0"/>
        <v>-5.424993080354578E-2</v>
      </c>
      <c r="C33">
        <v>0</v>
      </c>
      <c r="D33">
        <v>0</v>
      </c>
      <c r="E33" t="s">
        <v>13</v>
      </c>
      <c r="F33">
        <f t="shared" si="1"/>
        <v>1</v>
      </c>
      <c r="G33" t="s">
        <v>14</v>
      </c>
      <c r="H33">
        <f t="shared" si="2"/>
        <v>1</v>
      </c>
      <c r="I33">
        <f t="shared" si="3"/>
        <v>0</v>
      </c>
      <c r="J33">
        <f t="shared" si="4"/>
        <v>0</v>
      </c>
      <c r="K33" t="s">
        <v>19</v>
      </c>
      <c r="L33">
        <f t="shared" si="5"/>
        <v>0</v>
      </c>
      <c r="M33" t="s">
        <v>22</v>
      </c>
      <c r="N33">
        <f t="shared" si="6"/>
        <v>0</v>
      </c>
      <c r="O33">
        <f t="shared" si="7"/>
        <v>1</v>
      </c>
      <c r="P33">
        <v>83.41</v>
      </c>
      <c r="Q33">
        <f t="shared" si="8"/>
        <v>-0.50216683883351076</v>
      </c>
      <c r="R33">
        <v>25.4</v>
      </c>
      <c r="S33">
        <f t="shared" si="9"/>
        <v>-0.44968452522660435</v>
      </c>
      <c r="T33" s="8">
        <v>1</v>
      </c>
    </row>
    <row r="34" spans="1:20" x14ac:dyDescent="0.35">
      <c r="A34">
        <v>82</v>
      </c>
      <c r="B34">
        <f t="shared" si="0"/>
        <v>1.7148448133324843</v>
      </c>
      <c r="C34">
        <v>1</v>
      </c>
      <c r="D34">
        <v>0</v>
      </c>
      <c r="E34" t="s">
        <v>13</v>
      </c>
      <c r="F34">
        <f t="shared" si="1"/>
        <v>1</v>
      </c>
      <c r="G34" t="s">
        <v>18</v>
      </c>
      <c r="H34">
        <f t="shared" si="2"/>
        <v>0</v>
      </c>
      <c r="I34">
        <f t="shared" si="3"/>
        <v>1</v>
      </c>
      <c r="J34">
        <f t="shared" si="4"/>
        <v>0</v>
      </c>
      <c r="K34" t="s">
        <v>15</v>
      </c>
      <c r="L34">
        <f t="shared" si="5"/>
        <v>1</v>
      </c>
      <c r="M34" t="s">
        <v>21</v>
      </c>
      <c r="N34">
        <f t="shared" si="6"/>
        <v>0</v>
      </c>
      <c r="O34">
        <f t="shared" si="7"/>
        <v>0</v>
      </c>
      <c r="P34">
        <v>196.92</v>
      </c>
      <c r="Q34">
        <f t="shared" si="8"/>
        <v>2.0047276700462491</v>
      </c>
      <c r="R34">
        <v>22.2</v>
      </c>
      <c r="S34">
        <f t="shared" si="9"/>
        <v>-0.86533323680341012</v>
      </c>
      <c r="T34" s="8">
        <v>1</v>
      </c>
    </row>
    <row r="35" spans="1:20" x14ac:dyDescent="0.35">
      <c r="A35">
        <v>80</v>
      </c>
      <c r="B35">
        <f t="shared" si="0"/>
        <v>1.6263900761256829</v>
      </c>
      <c r="C35">
        <v>0</v>
      </c>
      <c r="D35">
        <v>1</v>
      </c>
      <c r="E35" t="s">
        <v>13</v>
      </c>
      <c r="F35">
        <f t="shared" si="1"/>
        <v>1</v>
      </c>
      <c r="G35" t="s">
        <v>18</v>
      </c>
      <c r="H35">
        <f t="shared" si="2"/>
        <v>0</v>
      </c>
      <c r="I35">
        <f t="shared" si="3"/>
        <v>1</v>
      </c>
      <c r="J35">
        <f t="shared" si="4"/>
        <v>0</v>
      </c>
      <c r="K35" t="s">
        <v>15</v>
      </c>
      <c r="L35">
        <f t="shared" si="5"/>
        <v>1</v>
      </c>
      <c r="M35" t="s">
        <v>16</v>
      </c>
      <c r="N35">
        <f t="shared" si="6"/>
        <v>1</v>
      </c>
      <c r="O35">
        <f t="shared" si="7"/>
        <v>0</v>
      </c>
      <c r="P35">
        <v>252.72</v>
      </c>
      <c r="Q35">
        <f t="shared" si="8"/>
        <v>3.2370835294021703</v>
      </c>
      <c r="R35">
        <v>30.5</v>
      </c>
      <c r="S35">
        <f t="shared" si="9"/>
        <v>0.21275560884893013</v>
      </c>
      <c r="T35" s="8">
        <v>1</v>
      </c>
    </row>
    <row r="36" spans="1:20" x14ac:dyDescent="0.35">
      <c r="A36">
        <v>48</v>
      </c>
      <c r="B36">
        <f t="shared" si="0"/>
        <v>0.21111428081685873</v>
      </c>
      <c r="C36">
        <v>0</v>
      </c>
      <c r="D36">
        <v>0</v>
      </c>
      <c r="E36" t="s">
        <v>23</v>
      </c>
      <c r="F36">
        <f t="shared" si="1"/>
        <v>0</v>
      </c>
      <c r="G36" t="s">
        <v>25</v>
      </c>
      <c r="H36">
        <f t="shared" si="2"/>
        <v>0</v>
      </c>
      <c r="I36">
        <f t="shared" si="3"/>
        <v>0</v>
      </c>
      <c r="J36">
        <f t="shared" si="4"/>
        <v>1</v>
      </c>
      <c r="K36" t="s">
        <v>15</v>
      </c>
      <c r="L36">
        <f t="shared" si="5"/>
        <v>1</v>
      </c>
      <c r="M36" t="s">
        <v>21</v>
      </c>
      <c r="N36">
        <f t="shared" si="6"/>
        <v>0</v>
      </c>
      <c r="O36">
        <f t="shared" si="7"/>
        <v>0</v>
      </c>
      <c r="P36">
        <v>84.2</v>
      </c>
      <c r="Q36">
        <f t="shared" si="8"/>
        <v>-0.48471950677452891</v>
      </c>
      <c r="R36">
        <v>29.7</v>
      </c>
      <c r="S36">
        <f t="shared" si="9"/>
        <v>0.10884343095472858</v>
      </c>
      <c r="T36" s="8">
        <v>1</v>
      </c>
    </row>
    <row r="37" spans="1:20" x14ac:dyDescent="0.35">
      <c r="A37">
        <v>82</v>
      </c>
      <c r="B37">
        <f t="shared" si="0"/>
        <v>1.7148448133324843</v>
      </c>
      <c r="C37">
        <v>1</v>
      </c>
      <c r="D37">
        <v>1</v>
      </c>
      <c r="E37" t="s">
        <v>23</v>
      </c>
      <c r="F37">
        <f t="shared" si="1"/>
        <v>0</v>
      </c>
      <c r="G37" t="s">
        <v>14</v>
      </c>
      <c r="H37">
        <f t="shared" si="2"/>
        <v>1</v>
      </c>
      <c r="I37">
        <f t="shared" si="3"/>
        <v>0</v>
      </c>
      <c r="J37">
        <f t="shared" si="4"/>
        <v>0</v>
      </c>
      <c r="K37" t="s">
        <v>19</v>
      </c>
      <c r="L37">
        <f t="shared" si="5"/>
        <v>0</v>
      </c>
      <c r="M37" t="s">
        <v>16</v>
      </c>
      <c r="N37">
        <f t="shared" si="6"/>
        <v>1</v>
      </c>
      <c r="O37">
        <f t="shared" si="7"/>
        <v>0</v>
      </c>
      <c r="P37">
        <v>84.03</v>
      </c>
      <c r="Q37">
        <f t="shared" si="8"/>
        <v>-0.48847399595177821</v>
      </c>
      <c r="R37">
        <v>26.5</v>
      </c>
      <c r="S37">
        <f t="shared" si="9"/>
        <v>-0.30680528062207713</v>
      </c>
      <c r="T37" s="8">
        <v>1</v>
      </c>
    </row>
    <row r="38" spans="1:20" x14ac:dyDescent="0.35">
      <c r="A38">
        <v>74</v>
      </c>
      <c r="B38">
        <f t="shared" si="0"/>
        <v>1.3610258645052782</v>
      </c>
      <c r="C38">
        <v>0</v>
      </c>
      <c r="D38">
        <v>0</v>
      </c>
      <c r="E38" t="s">
        <v>13</v>
      </c>
      <c r="F38">
        <f t="shared" si="1"/>
        <v>1</v>
      </c>
      <c r="G38" t="s">
        <v>14</v>
      </c>
      <c r="H38">
        <f t="shared" si="2"/>
        <v>1</v>
      </c>
      <c r="I38">
        <f t="shared" si="3"/>
        <v>0</v>
      </c>
      <c r="J38">
        <f t="shared" si="4"/>
        <v>0</v>
      </c>
      <c r="K38" t="s">
        <v>19</v>
      </c>
      <c r="L38">
        <f t="shared" si="5"/>
        <v>0</v>
      </c>
      <c r="M38" t="s">
        <v>16</v>
      </c>
      <c r="N38">
        <f t="shared" si="6"/>
        <v>1</v>
      </c>
      <c r="O38">
        <f t="shared" si="7"/>
        <v>0</v>
      </c>
      <c r="P38">
        <v>219.72</v>
      </c>
      <c r="Q38">
        <f t="shared" si="8"/>
        <v>2.5082709244067334</v>
      </c>
      <c r="R38">
        <v>33.700000000000003</v>
      </c>
      <c r="S38">
        <f t="shared" si="9"/>
        <v>0.62840432042573635</v>
      </c>
      <c r="T38" s="8">
        <v>1</v>
      </c>
    </row>
    <row r="39" spans="1:20" x14ac:dyDescent="0.35">
      <c r="A39">
        <v>72</v>
      </c>
      <c r="B39">
        <f t="shared" si="0"/>
        <v>1.2725711272984768</v>
      </c>
      <c r="C39">
        <v>1</v>
      </c>
      <c r="D39">
        <v>0</v>
      </c>
      <c r="E39" t="s">
        <v>13</v>
      </c>
      <c r="F39">
        <f t="shared" si="1"/>
        <v>1</v>
      </c>
      <c r="G39" t="s">
        <v>14</v>
      </c>
      <c r="H39">
        <f t="shared" si="2"/>
        <v>1</v>
      </c>
      <c r="I39">
        <f t="shared" si="3"/>
        <v>0</v>
      </c>
      <c r="J39">
        <f t="shared" si="4"/>
        <v>0</v>
      </c>
      <c r="K39" t="s">
        <v>19</v>
      </c>
      <c r="L39">
        <f t="shared" si="5"/>
        <v>0</v>
      </c>
      <c r="M39" t="s">
        <v>16</v>
      </c>
      <c r="N39">
        <f t="shared" si="6"/>
        <v>1</v>
      </c>
      <c r="O39">
        <f t="shared" si="7"/>
        <v>0</v>
      </c>
      <c r="P39">
        <v>74.63</v>
      </c>
      <c r="Q39">
        <f t="shared" si="8"/>
        <v>-0.69607516222320587</v>
      </c>
      <c r="R39">
        <v>23.1</v>
      </c>
      <c r="S39">
        <f t="shared" si="9"/>
        <v>-0.74843203667243319</v>
      </c>
      <c r="T39" s="8">
        <v>1</v>
      </c>
    </row>
    <row r="40" spans="1:20" x14ac:dyDescent="0.35">
      <c r="A40">
        <v>58</v>
      </c>
      <c r="B40">
        <f t="shared" si="0"/>
        <v>0.6533879668508662</v>
      </c>
      <c r="C40">
        <v>0</v>
      </c>
      <c r="D40">
        <v>0</v>
      </c>
      <c r="E40" t="s">
        <v>23</v>
      </c>
      <c r="F40">
        <f t="shared" si="1"/>
        <v>0</v>
      </c>
      <c r="G40" t="s">
        <v>14</v>
      </c>
      <c r="H40">
        <f t="shared" si="2"/>
        <v>1</v>
      </c>
      <c r="I40">
        <f t="shared" si="3"/>
        <v>0</v>
      </c>
      <c r="J40">
        <f t="shared" si="4"/>
        <v>0</v>
      </c>
      <c r="K40" t="s">
        <v>19</v>
      </c>
      <c r="L40">
        <f t="shared" si="5"/>
        <v>0</v>
      </c>
      <c r="M40" t="s">
        <v>16</v>
      </c>
      <c r="N40">
        <f t="shared" si="6"/>
        <v>1</v>
      </c>
      <c r="O40">
        <f t="shared" si="7"/>
        <v>0</v>
      </c>
      <c r="P40">
        <v>92.62</v>
      </c>
      <c r="Q40">
        <f t="shared" si="8"/>
        <v>-0.29876186634842034</v>
      </c>
      <c r="R40">
        <v>32</v>
      </c>
      <c r="S40">
        <f t="shared" si="9"/>
        <v>0.40759094240055788</v>
      </c>
      <c r="T40" s="8">
        <v>1</v>
      </c>
    </row>
    <row r="41" spans="1:20" x14ac:dyDescent="0.35">
      <c r="A41">
        <v>49</v>
      </c>
      <c r="B41">
        <f t="shared" si="0"/>
        <v>0.2553416494202595</v>
      </c>
      <c r="C41">
        <v>0</v>
      </c>
      <c r="D41">
        <v>0</v>
      </c>
      <c r="E41" t="s">
        <v>13</v>
      </c>
      <c r="F41">
        <f t="shared" si="1"/>
        <v>1</v>
      </c>
      <c r="G41" t="s">
        <v>14</v>
      </c>
      <c r="H41">
        <f t="shared" si="2"/>
        <v>1</v>
      </c>
      <c r="I41">
        <f t="shared" si="3"/>
        <v>0</v>
      </c>
      <c r="J41">
        <f t="shared" si="4"/>
        <v>0</v>
      </c>
      <c r="K41" t="s">
        <v>15</v>
      </c>
      <c r="L41">
        <f t="shared" si="5"/>
        <v>1</v>
      </c>
      <c r="M41" t="s">
        <v>21</v>
      </c>
      <c r="N41">
        <f t="shared" si="6"/>
        <v>0</v>
      </c>
      <c r="O41">
        <f t="shared" si="7"/>
        <v>0</v>
      </c>
      <c r="P41">
        <v>60.91</v>
      </c>
      <c r="Q41">
        <f t="shared" si="8"/>
        <v>-0.99908452405767245</v>
      </c>
      <c r="R41">
        <v>29.9</v>
      </c>
      <c r="S41">
        <f t="shared" si="9"/>
        <v>0.13482147542827885</v>
      </c>
      <c r="T41" s="8">
        <v>1</v>
      </c>
    </row>
    <row r="42" spans="1:20" x14ac:dyDescent="0.35">
      <c r="A42">
        <v>78</v>
      </c>
      <c r="B42">
        <f t="shared" si="0"/>
        <v>1.5379353389188812</v>
      </c>
      <c r="C42">
        <v>0</v>
      </c>
      <c r="D42">
        <v>0</v>
      </c>
      <c r="E42" t="s">
        <v>13</v>
      </c>
      <c r="F42">
        <f t="shared" si="1"/>
        <v>1</v>
      </c>
      <c r="G42" t="s">
        <v>14</v>
      </c>
      <c r="H42">
        <f t="shared" si="2"/>
        <v>1</v>
      </c>
      <c r="I42">
        <f t="shared" si="3"/>
        <v>0</v>
      </c>
      <c r="J42">
        <f t="shared" si="4"/>
        <v>0</v>
      </c>
      <c r="K42" t="s">
        <v>19</v>
      </c>
      <c r="L42">
        <f t="shared" si="5"/>
        <v>0</v>
      </c>
      <c r="M42" t="s">
        <v>16</v>
      </c>
      <c r="N42">
        <f t="shared" si="6"/>
        <v>1</v>
      </c>
      <c r="O42">
        <f t="shared" si="7"/>
        <v>0</v>
      </c>
      <c r="P42">
        <v>78.03</v>
      </c>
      <c r="Q42">
        <f t="shared" si="8"/>
        <v>-0.62098537867822134</v>
      </c>
      <c r="R42">
        <v>23.9</v>
      </c>
      <c r="S42">
        <f t="shared" si="9"/>
        <v>-0.64451985877823204</v>
      </c>
      <c r="T42" s="8">
        <v>1</v>
      </c>
    </row>
    <row r="43" spans="1:20" x14ac:dyDescent="0.35">
      <c r="A43">
        <v>54</v>
      </c>
      <c r="B43">
        <f t="shared" si="0"/>
        <v>0.47647849243726326</v>
      </c>
      <c r="C43">
        <v>0</v>
      </c>
      <c r="D43">
        <v>0</v>
      </c>
      <c r="E43" t="s">
        <v>13</v>
      </c>
      <c r="F43">
        <f t="shared" si="1"/>
        <v>1</v>
      </c>
      <c r="G43" t="s">
        <v>14</v>
      </c>
      <c r="H43">
        <f t="shared" si="2"/>
        <v>1</v>
      </c>
      <c r="I43">
        <f t="shared" si="3"/>
        <v>0</v>
      </c>
      <c r="J43">
        <f t="shared" si="4"/>
        <v>0</v>
      </c>
      <c r="K43" t="s">
        <v>15</v>
      </c>
      <c r="L43">
        <f t="shared" si="5"/>
        <v>1</v>
      </c>
      <c r="M43" t="s">
        <v>21</v>
      </c>
      <c r="N43">
        <f t="shared" si="6"/>
        <v>0</v>
      </c>
      <c r="O43">
        <f t="shared" si="7"/>
        <v>0</v>
      </c>
      <c r="P43">
        <v>71.22</v>
      </c>
      <c r="Q43">
        <f t="shared" si="8"/>
        <v>-0.77138579807273433</v>
      </c>
      <c r="R43">
        <v>28.5</v>
      </c>
      <c r="S43">
        <f t="shared" si="9"/>
        <v>-4.702483588657351E-2</v>
      </c>
      <c r="T43" s="8">
        <v>1</v>
      </c>
    </row>
    <row r="44" spans="1:20" x14ac:dyDescent="0.35">
      <c r="A44">
        <v>82</v>
      </c>
      <c r="B44">
        <f t="shared" si="0"/>
        <v>1.7148448133324843</v>
      </c>
      <c r="C44">
        <v>0</v>
      </c>
      <c r="D44">
        <v>1</v>
      </c>
      <c r="E44" t="s">
        <v>13</v>
      </c>
      <c r="F44">
        <f t="shared" si="1"/>
        <v>1</v>
      </c>
      <c r="G44" t="s">
        <v>14</v>
      </c>
      <c r="H44">
        <f t="shared" si="2"/>
        <v>1</v>
      </c>
      <c r="I44">
        <f t="shared" si="3"/>
        <v>0</v>
      </c>
      <c r="J44">
        <f t="shared" si="4"/>
        <v>0</v>
      </c>
      <c r="K44" t="s">
        <v>15</v>
      </c>
      <c r="L44">
        <f t="shared" si="5"/>
        <v>1</v>
      </c>
      <c r="M44" t="s">
        <v>22</v>
      </c>
      <c r="N44">
        <f t="shared" si="6"/>
        <v>0</v>
      </c>
      <c r="O44">
        <f t="shared" si="7"/>
        <v>1</v>
      </c>
      <c r="P44">
        <v>144.9</v>
      </c>
      <c r="Q44">
        <f t="shared" si="8"/>
        <v>0.85585398180798755</v>
      </c>
      <c r="R44">
        <v>26.4</v>
      </c>
      <c r="S44">
        <f t="shared" si="9"/>
        <v>-0.31979430285885252</v>
      </c>
      <c r="T44" s="8">
        <v>1</v>
      </c>
    </row>
    <row r="45" spans="1:20" x14ac:dyDescent="0.35">
      <c r="A45">
        <v>63</v>
      </c>
      <c r="B45">
        <f t="shared" si="0"/>
        <v>0.87452480986786996</v>
      </c>
      <c r="C45">
        <v>0</v>
      </c>
      <c r="D45">
        <v>0</v>
      </c>
      <c r="E45" t="s">
        <v>13</v>
      </c>
      <c r="F45">
        <f t="shared" si="1"/>
        <v>1</v>
      </c>
      <c r="G45" t="s">
        <v>14</v>
      </c>
      <c r="H45">
        <f t="shared" si="2"/>
        <v>1</v>
      </c>
      <c r="I45">
        <f t="shared" si="3"/>
        <v>0</v>
      </c>
      <c r="J45">
        <f t="shared" si="4"/>
        <v>0</v>
      </c>
      <c r="K45" t="s">
        <v>15</v>
      </c>
      <c r="L45">
        <f t="shared" si="5"/>
        <v>1</v>
      </c>
      <c r="M45" t="s">
        <v>16</v>
      </c>
      <c r="N45">
        <f t="shared" si="6"/>
        <v>1</v>
      </c>
      <c r="O45">
        <f t="shared" si="7"/>
        <v>0</v>
      </c>
      <c r="P45">
        <v>90.9</v>
      </c>
      <c r="Q45">
        <f t="shared" si="8"/>
        <v>-0.3367484627300007</v>
      </c>
      <c r="R45">
        <v>28.1</v>
      </c>
      <c r="S45">
        <f t="shared" si="9"/>
        <v>-9.8980924833674058E-2</v>
      </c>
      <c r="T45" s="8">
        <v>1</v>
      </c>
    </row>
    <row r="46" spans="1:20" x14ac:dyDescent="0.35">
      <c r="A46">
        <v>60</v>
      </c>
      <c r="B46">
        <f t="shared" si="0"/>
        <v>0.74184270405766772</v>
      </c>
      <c r="C46">
        <v>1</v>
      </c>
      <c r="D46">
        <v>0</v>
      </c>
      <c r="E46" t="s">
        <v>13</v>
      </c>
      <c r="F46">
        <f t="shared" si="1"/>
        <v>1</v>
      </c>
      <c r="G46" t="s">
        <v>25</v>
      </c>
      <c r="H46">
        <f t="shared" si="2"/>
        <v>0</v>
      </c>
      <c r="I46">
        <f t="shared" si="3"/>
        <v>0</v>
      </c>
      <c r="J46">
        <f t="shared" si="4"/>
        <v>1</v>
      </c>
      <c r="K46" t="s">
        <v>15</v>
      </c>
      <c r="L46">
        <f t="shared" si="5"/>
        <v>1</v>
      </c>
      <c r="M46" t="s">
        <v>22</v>
      </c>
      <c r="N46">
        <f t="shared" si="6"/>
        <v>0</v>
      </c>
      <c r="O46">
        <f t="shared" si="7"/>
        <v>1</v>
      </c>
      <c r="P46">
        <v>213.03</v>
      </c>
      <c r="Q46">
        <f t="shared" si="8"/>
        <v>2.3605207326667492</v>
      </c>
      <c r="R46">
        <v>20.2</v>
      </c>
      <c r="S46">
        <f t="shared" si="9"/>
        <v>-1.1251136815389138</v>
      </c>
      <c r="T46" s="8">
        <v>1</v>
      </c>
    </row>
    <row r="47" spans="1:20" x14ac:dyDescent="0.35">
      <c r="A47">
        <v>76</v>
      </c>
      <c r="B47">
        <f t="shared" si="0"/>
        <v>1.4494806017120798</v>
      </c>
      <c r="C47">
        <v>1</v>
      </c>
      <c r="D47">
        <v>0</v>
      </c>
      <c r="E47" t="s">
        <v>13</v>
      </c>
      <c r="F47">
        <f t="shared" si="1"/>
        <v>1</v>
      </c>
      <c r="G47" t="s">
        <v>14</v>
      </c>
      <c r="H47">
        <f t="shared" si="2"/>
        <v>1</v>
      </c>
      <c r="I47">
        <f t="shared" si="3"/>
        <v>0</v>
      </c>
      <c r="J47">
        <f t="shared" si="4"/>
        <v>0</v>
      </c>
      <c r="K47" t="s">
        <v>19</v>
      </c>
      <c r="L47">
        <f t="shared" si="5"/>
        <v>0</v>
      </c>
      <c r="M47" t="s">
        <v>21</v>
      </c>
      <c r="N47">
        <f t="shared" si="6"/>
        <v>0</v>
      </c>
      <c r="O47">
        <f t="shared" si="7"/>
        <v>0</v>
      </c>
      <c r="P47">
        <v>243.58</v>
      </c>
      <c r="Q47">
        <f t="shared" si="8"/>
        <v>3.0352245230488886</v>
      </c>
      <c r="R47">
        <v>33.6</v>
      </c>
      <c r="S47">
        <f t="shared" si="9"/>
        <v>0.61541529818896101</v>
      </c>
      <c r="T47" s="8">
        <v>1</v>
      </c>
    </row>
    <row r="48" spans="1:20" x14ac:dyDescent="0.35">
      <c r="A48">
        <v>75</v>
      </c>
      <c r="B48">
        <f t="shared" si="0"/>
        <v>1.4052532331086791</v>
      </c>
      <c r="C48">
        <v>0</v>
      </c>
      <c r="D48">
        <v>1</v>
      </c>
      <c r="E48" t="s">
        <v>23</v>
      </c>
      <c r="F48">
        <f t="shared" si="1"/>
        <v>0</v>
      </c>
      <c r="G48" t="s">
        <v>18</v>
      </c>
      <c r="H48">
        <f t="shared" si="2"/>
        <v>0</v>
      </c>
      <c r="I48">
        <f t="shared" si="3"/>
        <v>1</v>
      </c>
      <c r="J48">
        <f t="shared" si="4"/>
        <v>0</v>
      </c>
      <c r="K48" t="s">
        <v>15</v>
      </c>
      <c r="L48">
        <f t="shared" si="5"/>
        <v>1</v>
      </c>
      <c r="M48" t="s">
        <v>16</v>
      </c>
      <c r="N48">
        <f t="shared" si="6"/>
        <v>1</v>
      </c>
      <c r="O48">
        <f t="shared" si="7"/>
        <v>0</v>
      </c>
      <c r="P48">
        <v>109.78</v>
      </c>
      <c r="Q48">
        <f t="shared" si="8"/>
        <v>8.0220688249206931E-2</v>
      </c>
      <c r="R48">
        <v>28.1</v>
      </c>
      <c r="S48">
        <f t="shared" si="9"/>
        <v>-9.8980924833674058E-2</v>
      </c>
      <c r="T48" s="8">
        <v>1</v>
      </c>
    </row>
    <row r="49" spans="1:20" x14ac:dyDescent="0.35">
      <c r="A49">
        <v>58</v>
      </c>
      <c r="B49">
        <f t="shared" si="0"/>
        <v>0.6533879668508662</v>
      </c>
      <c r="C49">
        <v>0</v>
      </c>
      <c r="D49">
        <v>0</v>
      </c>
      <c r="E49" t="s">
        <v>13</v>
      </c>
      <c r="F49">
        <f t="shared" si="1"/>
        <v>1</v>
      </c>
      <c r="G49" t="s">
        <v>14</v>
      </c>
      <c r="H49">
        <f t="shared" si="2"/>
        <v>1</v>
      </c>
      <c r="I49">
        <f t="shared" si="3"/>
        <v>0</v>
      </c>
      <c r="J49">
        <f t="shared" si="4"/>
        <v>0</v>
      </c>
      <c r="K49" t="s">
        <v>15</v>
      </c>
      <c r="L49">
        <f t="shared" si="5"/>
        <v>1</v>
      </c>
      <c r="M49" t="s">
        <v>16</v>
      </c>
      <c r="N49">
        <f t="shared" si="6"/>
        <v>1</v>
      </c>
      <c r="O49">
        <f t="shared" si="7"/>
        <v>0</v>
      </c>
      <c r="P49">
        <v>107.26</v>
      </c>
      <c r="Q49">
        <f t="shared" si="8"/>
        <v>2.4565907504100898E-2</v>
      </c>
      <c r="R49">
        <v>38.6</v>
      </c>
      <c r="S49">
        <f t="shared" si="9"/>
        <v>1.26486641002772</v>
      </c>
      <c r="T49" s="8">
        <v>1</v>
      </c>
    </row>
    <row r="50" spans="1:20" x14ac:dyDescent="0.35">
      <c r="A50">
        <v>81</v>
      </c>
      <c r="B50">
        <f t="shared" si="0"/>
        <v>1.6706174447290836</v>
      </c>
      <c r="C50">
        <v>0</v>
      </c>
      <c r="D50">
        <v>0</v>
      </c>
      <c r="E50" t="s">
        <v>13</v>
      </c>
      <c r="F50">
        <f t="shared" si="1"/>
        <v>1</v>
      </c>
      <c r="G50" t="s">
        <v>18</v>
      </c>
      <c r="H50">
        <f t="shared" si="2"/>
        <v>0</v>
      </c>
      <c r="I50">
        <f t="shared" si="3"/>
        <v>1</v>
      </c>
      <c r="J50">
        <f t="shared" si="4"/>
        <v>0</v>
      </c>
      <c r="K50" t="s">
        <v>15</v>
      </c>
      <c r="L50">
        <f t="shared" si="5"/>
        <v>1</v>
      </c>
      <c r="M50" t="s">
        <v>21</v>
      </c>
      <c r="N50">
        <f t="shared" si="6"/>
        <v>0</v>
      </c>
      <c r="O50">
        <f t="shared" si="7"/>
        <v>0</v>
      </c>
      <c r="P50">
        <v>99.33</v>
      </c>
      <c r="Q50">
        <f t="shared" si="8"/>
        <v>-0.15056996999934827</v>
      </c>
      <c r="R50">
        <v>33.700000000000003</v>
      </c>
      <c r="S50">
        <f t="shared" si="9"/>
        <v>0.62840432042573635</v>
      </c>
      <c r="T50" s="8">
        <v>1</v>
      </c>
    </row>
    <row r="51" spans="1:20" x14ac:dyDescent="0.35">
      <c r="A51">
        <v>39</v>
      </c>
      <c r="B51">
        <f t="shared" si="0"/>
        <v>-0.18693203661374805</v>
      </c>
      <c r="C51">
        <v>1</v>
      </c>
      <c r="D51">
        <v>0</v>
      </c>
      <c r="E51" t="s">
        <v>13</v>
      </c>
      <c r="F51">
        <f t="shared" si="1"/>
        <v>1</v>
      </c>
      <c r="G51" t="s">
        <v>14</v>
      </c>
      <c r="H51">
        <f t="shared" si="2"/>
        <v>1</v>
      </c>
      <c r="I51">
        <f t="shared" si="3"/>
        <v>0</v>
      </c>
      <c r="J51">
        <f t="shared" si="4"/>
        <v>0</v>
      </c>
      <c r="K51" t="s">
        <v>19</v>
      </c>
      <c r="L51">
        <f t="shared" si="5"/>
        <v>0</v>
      </c>
      <c r="M51" t="s">
        <v>22</v>
      </c>
      <c r="N51">
        <f t="shared" si="6"/>
        <v>0</v>
      </c>
      <c r="O51">
        <f t="shared" si="7"/>
        <v>1</v>
      </c>
      <c r="P51">
        <v>58.09</v>
      </c>
      <c r="Q51">
        <f t="shared" si="8"/>
        <v>-1.0613648739391006</v>
      </c>
      <c r="R51">
        <v>39.200000000000003</v>
      </c>
      <c r="S51">
        <f t="shared" si="9"/>
        <v>1.3428005434483714</v>
      </c>
      <c r="T51" s="8">
        <v>1</v>
      </c>
    </row>
    <row r="52" spans="1:20" x14ac:dyDescent="0.35">
      <c r="A52">
        <v>76</v>
      </c>
      <c r="B52">
        <f t="shared" si="0"/>
        <v>1.4494806017120798</v>
      </c>
      <c r="C52">
        <v>0</v>
      </c>
      <c r="D52">
        <v>0</v>
      </c>
      <c r="E52" t="s">
        <v>23</v>
      </c>
      <c r="F52">
        <f t="shared" si="1"/>
        <v>0</v>
      </c>
      <c r="G52" t="s">
        <v>14</v>
      </c>
      <c r="H52">
        <f t="shared" si="2"/>
        <v>1</v>
      </c>
      <c r="I52">
        <f t="shared" si="3"/>
        <v>0</v>
      </c>
      <c r="J52">
        <f t="shared" si="4"/>
        <v>0</v>
      </c>
      <c r="K52" t="s">
        <v>15</v>
      </c>
      <c r="L52">
        <f t="shared" si="5"/>
        <v>1</v>
      </c>
      <c r="M52" t="s">
        <v>16</v>
      </c>
      <c r="N52">
        <f t="shared" si="6"/>
        <v>1</v>
      </c>
      <c r="O52">
        <f t="shared" si="7"/>
        <v>0</v>
      </c>
      <c r="P52">
        <v>89.96</v>
      </c>
      <c r="Q52">
        <f t="shared" si="8"/>
        <v>-0.3575085793571437</v>
      </c>
      <c r="R52">
        <v>28.1</v>
      </c>
      <c r="S52">
        <f t="shared" si="9"/>
        <v>-9.8980924833674058E-2</v>
      </c>
      <c r="T52" s="8">
        <v>1</v>
      </c>
    </row>
    <row r="53" spans="1:20" x14ac:dyDescent="0.35">
      <c r="A53">
        <v>78</v>
      </c>
      <c r="B53">
        <f t="shared" si="0"/>
        <v>1.5379353389188812</v>
      </c>
      <c r="C53">
        <v>1</v>
      </c>
      <c r="D53">
        <v>0</v>
      </c>
      <c r="E53" t="s">
        <v>13</v>
      </c>
      <c r="F53">
        <f t="shared" si="1"/>
        <v>1</v>
      </c>
      <c r="G53" t="s">
        <v>14</v>
      </c>
      <c r="H53">
        <f t="shared" si="2"/>
        <v>1</v>
      </c>
      <c r="I53">
        <f t="shared" si="3"/>
        <v>0</v>
      </c>
      <c r="J53">
        <f t="shared" si="4"/>
        <v>0</v>
      </c>
      <c r="K53" t="s">
        <v>15</v>
      </c>
      <c r="L53">
        <f t="shared" si="5"/>
        <v>1</v>
      </c>
      <c r="M53" t="s">
        <v>16</v>
      </c>
      <c r="N53">
        <f t="shared" si="6"/>
        <v>1</v>
      </c>
      <c r="O53">
        <f t="shared" si="7"/>
        <v>0</v>
      </c>
      <c r="P53">
        <v>75.319999999999993</v>
      </c>
      <c r="Q53">
        <f t="shared" si="8"/>
        <v>-0.68083635320966496</v>
      </c>
      <c r="R53">
        <v>28.1</v>
      </c>
      <c r="S53">
        <f t="shared" si="9"/>
        <v>-9.8980924833674058E-2</v>
      </c>
      <c r="T53" s="8">
        <v>1</v>
      </c>
    </row>
    <row r="54" spans="1:20" x14ac:dyDescent="0.35">
      <c r="A54">
        <v>79</v>
      </c>
      <c r="B54">
        <f t="shared" si="0"/>
        <v>1.5821627075222819</v>
      </c>
      <c r="C54">
        <v>0</v>
      </c>
      <c r="D54">
        <v>1</v>
      </c>
      <c r="E54" t="s">
        <v>13</v>
      </c>
      <c r="F54">
        <f t="shared" si="1"/>
        <v>1</v>
      </c>
      <c r="G54" t="s">
        <v>14</v>
      </c>
      <c r="H54">
        <f t="shared" si="2"/>
        <v>1</v>
      </c>
      <c r="I54">
        <f t="shared" si="3"/>
        <v>0</v>
      </c>
      <c r="J54">
        <f t="shared" si="4"/>
        <v>0</v>
      </c>
      <c r="K54" t="s">
        <v>19</v>
      </c>
      <c r="L54">
        <f t="shared" si="5"/>
        <v>0</v>
      </c>
      <c r="M54" t="s">
        <v>21</v>
      </c>
      <c r="N54">
        <f t="shared" si="6"/>
        <v>0</v>
      </c>
      <c r="O54">
        <f t="shared" si="7"/>
        <v>0</v>
      </c>
      <c r="P54">
        <v>127.29</v>
      </c>
      <c r="Q54">
        <f t="shared" si="8"/>
        <v>0.46693307350587693</v>
      </c>
      <c r="R54">
        <v>27.7</v>
      </c>
      <c r="S54">
        <f t="shared" si="9"/>
        <v>-0.15093701378077506</v>
      </c>
      <c r="T54" s="8">
        <v>1</v>
      </c>
    </row>
    <row r="55" spans="1:20" x14ac:dyDescent="0.35">
      <c r="A55">
        <v>77</v>
      </c>
      <c r="B55">
        <f t="shared" si="0"/>
        <v>1.4937079703154805</v>
      </c>
      <c r="C55">
        <v>1</v>
      </c>
      <c r="D55">
        <v>0</v>
      </c>
      <c r="E55" t="s">
        <v>13</v>
      </c>
      <c r="F55">
        <f t="shared" si="1"/>
        <v>1</v>
      </c>
      <c r="G55" t="s">
        <v>18</v>
      </c>
      <c r="H55">
        <f t="shared" si="2"/>
        <v>0</v>
      </c>
      <c r="I55">
        <f t="shared" si="3"/>
        <v>1</v>
      </c>
      <c r="J55">
        <f t="shared" si="4"/>
        <v>0</v>
      </c>
      <c r="K55" t="s">
        <v>15</v>
      </c>
      <c r="L55">
        <f t="shared" si="5"/>
        <v>1</v>
      </c>
      <c r="M55" t="s">
        <v>21</v>
      </c>
      <c r="N55">
        <f t="shared" si="6"/>
        <v>0</v>
      </c>
      <c r="O55">
        <f t="shared" si="7"/>
        <v>0</v>
      </c>
      <c r="P55">
        <v>124.13</v>
      </c>
      <c r="Q55">
        <f t="shared" si="8"/>
        <v>0.39714374526994994</v>
      </c>
      <c r="R55">
        <v>31.4</v>
      </c>
      <c r="S55">
        <f t="shared" si="9"/>
        <v>0.32965680897990657</v>
      </c>
      <c r="T55" s="8">
        <v>1</v>
      </c>
    </row>
    <row r="56" spans="1:20" x14ac:dyDescent="0.35">
      <c r="A56">
        <v>63</v>
      </c>
      <c r="B56">
        <f t="shared" si="0"/>
        <v>0.87452480986786996</v>
      </c>
      <c r="C56">
        <v>0</v>
      </c>
      <c r="D56">
        <v>0</v>
      </c>
      <c r="E56" t="s">
        <v>13</v>
      </c>
      <c r="F56">
        <f t="shared" si="1"/>
        <v>1</v>
      </c>
      <c r="G56" t="s">
        <v>25</v>
      </c>
      <c r="H56">
        <f t="shared" si="2"/>
        <v>0</v>
      </c>
      <c r="I56">
        <f t="shared" si="3"/>
        <v>0</v>
      </c>
      <c r="J56">
        <f t="shared" si="4"/>
        <v>1</v>
      </c>
      <c r="K56" t="s">
        <v>15</v>
      </c>
      <c r="L56">
        <f t="shared" si="5"/>
        <v>1</v>
      </c>
      <c r="M56" t="s">
        <v>21</v>
      </c>
      <c r="N56">
        <f t="shared" si="6"/>
        <v>0</v>
      </c>
      <c r="O56">
        <f t="shared" si="7"/>
        <v>0</v>
      </c>
      <c r="P56">
        <v>197.54</v>
      </c>
      <c r="Q56">
        <f t="shared" si="8"/>
        <v>2.0184205129279817</v>
      </c>
      <c r="R56">
        <v>28.1</v>
      </c>
      <c r="S56">
        <f t="shared" si="9"/>
        <v>-9.8980924833674058E-2</v>
      </c>
      <c r="T56" s="8">
        <v>1</v>
      </c>
    </row>
    <row r="57" spans="1:20" x14ac:dyDescent="0.35">
      <c r="A57">
        <v>63</v>
      </c>
      <c r="B57">
        <f t="shared" si="0"/>
        <v>0.87452480986786996</v>
      </c>
      <c r="C57">
        <v>0</v>
      </c>
      <c r="D57">
        <v>1</v>
      </c>
      <c r="E57" t="s">
        <v>13</v>
      </c>
      <c r="F57">
        <f t="shared" si="1"/>
        <v>1</v>
      </c>
      <c r="G57" t="s">
        <v>14</v>
      </c>
      <c r="H57">
        <f t="shared" si="2"/>
        <v>1</v>
      </c>
      <c r="I57">
        <f t="shared" si="3"/>
        <v>0</v>
      </c>
      <c r="J57">
        <f t="shared" si="4"/>
        <v>0</v>
      </c>
      <c r="K57" t="s">
        <v>19</v>
      </c>
      <c r="L57">
        <f t="shared" si="5"/>
        <v>0</v>
      </c>
      <c r="M57" t="s">
        <v>16</v>
      </c>
      <c r="N57">
        <f t="shared" si="6"/>
        <v>1</v>
      </c>
      <c r="O57">
        <f t="shared" si="7"/>
        <v>0</v>
      </c>
      <c r="P57">
        <v>196.71</v>
      </c>
      <c r="Q57">
        <f t="shared" si="8"/>
        <v>2.0000897716508241</v>
      </c>
      <c r="R57">
        <v>36.5</v>
      </c>
      <c r="S57">
        <f t="shared" si="9"/>
        <v>0.99209694305544105</v>
      </c>
      <c r="T57" s="8">
        <v>1</v>
      </c>
    </row>
    <row r="58" spans="1:20" x14ac:dyDescent="0.35">
      <c r="A58">
        <v>82</v>
      </c>
      <c r="B58">
        <f t="shared" si="0"/>
        <v>1.7148448133324843</v>
      </c>
      <c r="C58">
        <v>0</v>
      </c>
      <c r="D58">
        <v>0</v>
      </c>
      <c r="E58" t="s">
        <v>13</v>
      </c>
      <c r="F58">
        <f t="shared" si="1"/>
        <v>1</v>
      </c>
      <c r="G58" t="s">
        <v>14</v>
      </c>
      <c r="H58">
        <f t="shared" si="2"/>
        <v>1</v>
      </c>
      <c r="I58">
        <f t="shared" si="3"/>
        <v>0</v>
      </c>
      <c r="J58">
        <f t="shared" si="4"/>
        <v>0</v>
      </c>
      <c r="K58" t="s">
        <v>19</v>
      </c>
      <c r="L58">
        <f t="shared" si="5"/>
        <v>0</v>
      </c>
      <c r="M58" t="s">
        <v>21</v>
      </c>
      <c r="N58">
        <f t="shared" si="6"/>
        <v>0</v>
      </c>
      <c r="O58">
        <f t="shared" si="7"/>
        <v>0</v>
      </c>
      <c r="P58">
        <v>59.32</v>
      </c>
      <c r="Q58">
        <f t="shared" si="8"/>
        <v>-1.0342000404801799</v>
      </c>
      <c r="R58">
        <v>33.200000000000003</v>
      </c>
      <c r="S58">
        <f t="shared" si="9"/>
        <v>0.56345920924186044</v>
      </c>
      <c r="T58" s="8">
        <v>1</v>
      </c>
    </row>
    <row r="59" spans="1:20" x14ac:dyDescent="0.35">
      <c r="A59">
        <v>78</v>
      </c>
      <c r="B59">
        <f t="shared" si="0"/>
        <v>1.5379353389188812</v>
      </c>
      <c r="C59">
        <v>0</v>
      </c>
      <c r="D59">
        <v>0</v>
      </c>
      <c r="E59" t="s">
        <v>13</v>
      </c>
      <c r="F59">
        <f t="shared" si="1"/>
        <v>1</v>
      </c>
      <c r="G59" t="s">
        <v>14</v>
      </c>
      <c r="H59">
        <f t="shared" si="2"/>
        <v>1</v>
      </c>
      <c r="I59">
        <f t="shared" si="3"/>
        <v>0</v>
      </c>
      <c r="J59">
        <f t="shared" si="4"/>
        <v>0</v>
      </c>
      <c r="K59" t="s">
        <v>15</v>
      </c>
      <c r="L59">
        <f t="shared" si="5"/>
        <v>1</v>
      </c>
      <c r="M59" t="s">
        <v>16</v>
      </c>
      <c r="N59">
        <f t="shared" si="6"/>
        <v>1</v>
      </c>
      <c r="O59">
        <f t="shared" si="7"/>
        <v>0</v>
      </c>
      <c r="P59">
        <v>237.75</v>
      </c>
      <c r="Q59">
        <f t="shared" si="8"/>
        <v>2.9064676294996952</v>
      </c>
      <c r="R59">
        <v>28.1</v>
      </c>
      <c r="S59">
        <f t="shared" si="9"/>
        <v>-9.8980924833674058E-2</v>
      </c>
      <c r="T59" s="8">
        <v>1</v>
      </c>
    </row>
    <row r="60" spans="1:20" x14ac:dyDescent="0.35">
      <c r="A60">
        <v>73</v>
      </c>
      <c r="B60">
        <f t="shared" si="0"/>
        <v>1.3167984959018775</v>
      </c>
      <c r="C60">
        <v>1</v>
      </c>
      <c r="D60">
        <v>0</v>
      </c>
      <c r="E60" t="s">
        <v>13</v>
      </c>
      <c r="F60">
        <f t="shared" si="1"/>
        <v>1</v>
      </c>
      <c r="G60" t="s">
        <v>18</v>
      </c>
      <c r="H60">
        <f t="shared" si="2"/>
        <v>0</v>
      </c>
      <c r="I60">
        <f t="shared" si="3"/>
        <v>1</v>
      </c>
      <c r="J60">
        <f t="shared" si="4"/>
        <v>0</v>
      </c>
      <c r="K60" t="s">
        <v>15</v>
      </c>
      <c r="L60">
        <f t="shared" si="5"/>
        <v>1</v>
      </c>
      <c r="M60" t="s">
        <v>21</v>
      </c>
      <c r="N60">
        <f t="shared" si="6"/>
        <v>0</v>
      </c>
      <c r="O60">
        <f t="shared" si="7"/>
        <v>0</v>
      </c>
      <c r="P60">
        <v>194.99</v>
      </c>
      <c r="Q60">
        <f t="shared" si="8"/>
        <v>1.9621031752692437</v>
      </c>
      <c r="R60">
        <v>32.799999999999997</v>
      </c>
      <c r="S60">
        <f t="shared" si="9"/>
        <v>0.51150312029475897</v>
      </c>
      <c r="T60" s="8">
        <v>1</v>
      </c>
    </row>
    <row r="61" spans="1:20" x14ac:dyDescent="0.35">
      <c r="A61">
        <v>54</v>
      </c>
      <c r="B61">
        <f t="shared" si="0"/>
        <v>0.47647849243726326</v>
      </c>
      <c r="C61">
        <v>1</v>
      </c>
      <c r="D61">
        <v>0</v>
      </c>
      <c r="E61" t="s">
        <v>13</v>
      </c>
      <c r="F61">
        <f t="shared" si="1"/>
        <v>1</v>
      </c>
      <c r="G61" t="s">
        <v>25</v>
      </c>
      <c r="H61">
        <f t="shared" si="2"/>
        <v>0</v>
      </c>
      <c r="I61">
        <f t="shared" si="3"/>
        <v>0</v>
      </c>
      <c r="J61">
        <f t="shared" si="4"/>
        <v>1</v>
      </c>
      <c r="K61" t="s">
        <v>15</v>
      </c>
      <c r="L61">
        <f t="shared" si="5"/>
        <v>1</v>
      </c>
      <c r="M61" t="s">
        <v>21</v>
      </c>
      <c r="N61">
        <f t="shared" si="6"/>
        <v>0</v>
      </c>
      <c r="O61">
        <f t="shared" si="7"/>
        <v>0</v>
      </c>
      <c r="P61">
        <v>180.93</v>
      </c>
      <c r="Q61">
        <f t="shared" si="8"/>
        <v>1.6515848350802786</v>
      </c>
      <c r="R61">
        <v>27.7</v>
      </c>
      <c r="S61">
        <f t="shared" si="9"/>
        <v>-0.15093701378077506</v>
      </c>
      <c r="T61" s="8">
        <v>1</v>
      </c>
    </row>
    <row r="62" spans="1:20" x14ac:dyDescent="0.35">
      <c r="A62">
        <v>56</v>
      </c>
      <c r="B62">
        <f t="shared" si="0"/>
        <v>0.56493322964406478</v>
      </c>
      <c r="C62">
        <v>0</v>
      </c>
      <c r="D62">
        <v>0</v>
      </c>
      <c r="E62" t="s">
        <v>13</v>
      </c>
      <c r="F62">
        <f t="shared" si="1"/>
        <v>1</v>
      </c>
      <c r="G62" t="s">
        <v>14</v>
      </c>
      <c r="H62">
        <f t="shared" si="2"/>
        <v>1</v>
      </c>
      <c r="I62">
        <f t="shared" si="3"/>
        <v>0</v>
      </c>
      <c r="J62">
        <f t="shared" si="4"/>
        <v>0</v>
      </c>
      <c r="K62" t="s">
        <v>15</v>
      </c>
      <c r="L62">
        <f t="shared" si="5"/>
        <v>1</v>
      </c>
      <c r="M62" t="s">
        <v>16</v>
      </c>
      <c r="N62">
        <f t="shared" si="6"/>
        <v>1</v>
      </c>
      <c r="O62">
        <f t="shared" si="7"/>
        <v>0</v>
      </c>
      <c r="P62">
        <v>185.17</v>
      </c>
      <c r="Q62">
        <f t="shared" si="8"/>
        <v>1.7452262122069646</v>
      </c>
      <c r="R62">
        <v>40.4</v>
      </c>
      <c r="S62">
        <f t="shared" si="9"/>
        <v>1.498668810289673</v>
      </c>
      <c r="T62" s="8">
        <v>1</v>
      </c>
    </row>
    <row r="63" spans="1:20" x14ac:dyDescent="0.35">
      <c r="A63">
        <v>80</v>
      </c>
      <c r="B63">
        <f t="shared" si="0"/>
        <v>1.6263900761256829</v>
      </c>
      <c r="C63">
        <v>1</v>
      </c>
      <c r="D63">
        <v>0</v>
      </c>
      <c r="E63" t="s">
        <v>13</v>
      </c>
      <c r="F63">
        <f t="shared" si="1"/>
        <v>1</v>
      </c>
      <c r="G63" t="s">
        <v>14</v>
      </c>
      <c r="H63">
        <f t="shared" si="2"/>
        <v>1</v>
      </c>
      <c r="I63">
        <f t="shared" si="3"/>
        <v>0</v>
      </c>
      <c r="J63">
        <f t="shared" si="4"/>
        <v>0</v>
      </c>
      <c r="K63" t="s">
        <v>19</v>
      </c>
      <c r="L63">
        <f t="shared" si="5"/>
        <v>0</v>
      </c>
      <c r="M63" t="s">
        <v>21</v>
      </c>
      <c r="N63">
        <f t="shared" si="6"/>
        <v>0</v>
      </c>
      <c r="O63">
        <f t="shared" si="7"/>
        <v>0</v>
      </c>
      <c r="P63">
        <v>74.900000000000006</v>
      </c>
      <c r="Q63">
        <f t="shared" si="8"/>
        <v>-0.69011215000051573</v>
      </c>
      <c r="R63">
        <v>22.2</v>
      </c>
      <c r="S63">
        <f t="shared" si="9"/>
        <v>-0.86533323680341012</v>
      </c>
      <c r="T63" s="8">
        <v>1</v>
      </c>
    </row>
    <row r="64" spans="1:20" x14ac:dyDescent="0.35">
      <c r="A64">
        <v>67</v>
      </c>
      <c r="B64">
        <f t="shared" si="0"/>
        <v>1.051434284281473</v>
      </c>
      <c r="C64">
        <v>1</v>
      </c>
      <c r="D64">
        <v>0</v>
      </c>
      <c r="E64" t="s">
        <v>13</v>
      </c>
      <c r="F64">
        <f t="shared" si="1"/>
        <v>1</v>
      </c>
      <c r="G64" t="s">
        <v>18</v>
      </c>
      <c r="H64">
        <f t="shared" si="2"/>
        <v>0</v>
      </c>
      <c r="I64">
        <f t="shared" si="3"/>
        <v>1</v>
      </c>
      <c r="J64">
        <f t="shared" si="4"/>
        <v>0</v>
      </c>
      <c r="K64" t="s">
        <v>19</v>
      </c>
      <c r="L64">
        <f t="shared" si="5"/>
        <v>0</v>
      </c>
      <c r="M64" t="s">
        <v>22</v>
      </c>
      <c r="N64">
        <f t="shared" si="6"/>
        <v>0</v>
      </c>
      <c r="O64">
        <f t="shared" si="7"/>
        <v>1</v>
      </c>
      <c r="P64">
        <v>61.94</v>
      </c>
      <c r="Q64">
        <f t="shared" si="8"/>
        <v>-0.97633673668963306</v>
      </c>
      <c r="R64">
        <v>25.3</v>
      </c>
      <c r="S64">
        <f t="shared" si="9"/>
        <v>-0.46267354746337924</v>
      </c>
      <c r="T64" s="8">
        <v>1</v>
      </c>
    </row>
    <row r="65" spans="1:20" x14ac:dyDescent="0.35">
      <c r="A65">
        <v>45</v>
      </c>
      <c r="B65">
        <f t="shared" si="0"/>
        <v>7.8432175006656474E-2</v>
      </c>
      <c r="C65">
        <v>0</v>
      </c>
      <c r="D65">
        <v>0</v>
      </c>
      <c r="E65" t="s">
        <v>13</v>
      </c>
      <c r="F65">
        <f t="shared" si="1"/>
        <v>1</v>
      </c>
      <c r="G65" t="s">
        <v>14</v>
      </c>
      <c r="H65">
        <f t="shared" si="2"/>
        <v>1</v>
      </c>
      <c r="I65">
        <f t="shared" si="3"/>
        <v>0</v>
      </c>
      <c r="J65">
        <f t="shared" si="4"/>
        <v>0</v>
      </c>
      <c r="K65" t="s">
        <v>19</v>
      </c>
      <c r="L65">
        <f t="shared" si="5"/>
        <v>0</v>
      </c>
      <c r="M65" t="s">
        <v>16</v>
      </c>
      <c r="N65">
        <f t="shared" si="6"/>
        <v>1</v>
      </c>
      <c r="O65">
        <f t="shared" si="7"/>
        <v>0</v>
      </c>
      <c r="P65">
        <v>93.72</v>
      </c>
      <c r="Q65">
        <f t="shared" si="8"/>
        <v>-0.27446811284857259</v>
      </c>
      <c r="R65">
        <v>30.2</v>
      </c>
      <c r="S65">
        <f t="shared" si="9"/>
        <v>0.17378854213860451</v>
      </c>
      <c r="T65" s="8">
        <v>1</v>
      </c>
    </row>
    <row r="66" spans="1:20" x14ac:dyDescent="0.35">
      <c r="A66">
        <v>75</v>
      </c>
      <c r="B66">
        <f t="shared" si="0"/>
        <v>1.4052532331086791</v>
      </c>
      <c r="C66">
        <v>0</v>
      </c>
      <c r="D66">
        <v>0</v>
      </c>
      <c r="E66" t="s">
        <v>13</v>
      </c>
      <c r="F66">
        <f t="shared" si="1"/>
        <v>1</v>
      </c>
      <c r="G66" t="s">
        <v>14</v>
      </c>
      <c r="H66">
        <f t="shared" si="2"/>
        <v>1</v>
      </c>
      <c r="I66">
        <f t="shared" si="3"/>
        <v>0</v>
      </c>
      <c r="J66">
        <f t="shared" si="4"/>
        <v>0</v>
      </c>
      <c r="K66" t="s">
        <v>15</v>
      </c>
      <c r="L66">
        <f t="shared" si="5"/>
        <v>1</v>
      </c>
      <c r="M66" t="s">
        <v>16</v>
      </c>
      <c r="N66">
        <f t="shared" si="6"/>
        <v>1</v>
      </c>
      <c r="O66">
        <f t="shared" si="7"/>
        <v>0</v>
      </c>
      <c r="P66">
        <v>104.72</v>
      </c>
      <c r="Q66">
        <f t="shared" si="8"/>
        <v>-3.15305778500935E-2</v>
      </c>
      <c r="R66">
        <v>28.1</v>
      </c>
      <c r="S66">
        <f t="shared" si="9"/>
        <v>-9.8980924833674058E-2</v>
      </c>
      <c r="T66" s="8">
        <v>1</v>
      </c>
    </row>
    <row r="67" spans="1:20" x14ac:dyDescent="0.35">
      <c r="A67">
        <v>78</v>
      </c>
      <c r="B67">
        <f t="shared" ref="B67:B130" si="10">(A67-$V$1)/$V$2</f>
        <v>1.5379353389188812</v>
      </c>
      <c r="C67">
        <v>1</v>
      </c>
      <c r="D67">
        <v>0</v>
      </c>
      <c r="E67" t="s">
        <v>23</v>
      </c>
      <c r="F67">
        <f t="shared" ref="F67:F130" si="11">IF(E67="Yes",1,0)</f>
        <v>0</v>
      </c>
      <c r="G67" t="s">
        <v>14</v>
      </c>
      <c r="H67">
        <f t="shared" ref="H67:H130" si="12">IF(G67="Private",1,0)</f>
        <v>1</v>
      </c>
      <c r="I67">
        <f t="shared" ref="I67:I130" si="13">IF(G67="Self-employed",1,0)</f>
        <v>0</v>
      </c>
      <c r="J67">
        <f t="shared" ref="J67:J130" si="14">IF(G67="Govt_job",1,0)</f>
        <v>0</v>
      </c>
      <c r="K67" t="s">
        <v>15</v>
      </c>
      <c r="L67">
        <f t="shared" ref="L67:L130" si="15">IF(K67="Urban",1,0)</f>
        <v>1</v>
      </c>
      <c r="M67" t="s">
        <v>21</v>
      </c>
      <c r="N67">
        <f t="shared" ref="N67:N130" si="16">IF(M67="formerly smoked",1,0)</f>
        <v>0</v>
      </c>
      <c r="O67">
        <f t="shared" ref="O67:O130" si="17">IF(M67="smokes",1,0)</f>
        <v>0</v>
      </c>
      <c r="P67">
        <v>113.01</v>
      </c>
      <c r="Q67">
        <f t="shared" ref="Q67:Q130" si="18">(P67-$W$5)/$W$6</f>
        <v>0.15155598261694223</v>
      </c>
      <c r="R67">
        <v>24</v>
      </c>
      <c r="S67">
        <f t="shared" ref="S67:S130" si="19">(R67-$V$11)/$V$12</f>
        <v>-0.6315308365414567</v>
      </c>
      <c r="T67" s="8">
        <v>1</v>
      </c>
    </row>
    <row r="68" spans="1:20" x14ac:dyDescent="0.35">
      <c r="A68">
        <v>70</v>
      </c>
      <c r="B68">
        <f t="shared" si="10"/>
        <v>1.1841163900916754</v>
      </c>
      <c r="C68">
        <v>0</v>
      </c>
      <c r="D68">
        <v>0</v>
      </c>
      <c r="E68" t="s">
        <v>13</v>
      </c>
      <c r="F68">
        <f t="shared" si="11"/>
        <v>1</v>
      </c>
      <c r="G68" t="s">
        <v>14</v>
      </c>
      <c r="H68">
        <f t="shared" si="12"/>
        <v>1</v>
      </c>
      <c r="I68">
        <f t="shared" si="13"/>
        <v>0</v>
      </c>
      <c r="J68">
        <f t="shared" si="14"/>
        <v>0</v>
      </c>
      <c r="K68" t="s">
        <v>15</v>
      </c>
      <c r="L68">
        <f t="shared" si="15"/>
        <v>1</v>
      </c>
      <c r="M68" t="s">
        <v>21</v>
      </c>
      <c r="N68">
        <f t="shared" si="16"/>
        <v>0</v>
      </c>
      <c r="O68">
        <f t="shared" si="17"/>
        <v>0</v>
      </c>
      <c r="P68">
        <v>221.58</v>
      </c>
      <c r="Q68">
        <f t="shared" si="18"/>
        <v>2.5493494530519309</v>
      </c>
      <c r="R68">
        <v>47.5</v>
      </c>
      <c r="S68">
        <f t="shared" si="19"/>
        <v>2.4208893891007111</v>
      </c>
      <c r="T68" s="8">
        <v>1</v>
      </c>
    </row>
    <row r="69" spans="1:20" x14ac:dyDescent="0.35">
      <c r="A69">
        <v>76</v>
      </c>
      <c r="B69">
        <f t="shared" si="10"/>
        <v>1.4494806017120798</v>
      </c>
      <c r="C69">
        <v>0</v>
      </c>
      <c r="D69">
        <v>0</v>
      </c>
      <c r="E69" t="s">
        <v>13</v>
      </c>
      <c r="F69">
        <f t="shared" si="11"/>
        <v>1</v>
      </c>
      <c r="G69" t="s">
        <v>14</v>
      </c>
      <c r="H69">
        <f t="shared" si="12"/>
        <v>1</v>
      </c>
      <c r="I69">
        <f t="shared" si="13"/>
        <v>0</v>
      </c>
      <c r="J69">
        <f t="shared" si="14"/>
        <v>0</v>
      </c>
      <c r="K69" t="s">
        <v>15</v>
      </c>
      <c r="L69">
        <f t="shared" si="15"/>
        <v>1</v>
      </c>
      <c r="M69" t="s">
        <v>16</v>
      </c>
      <c r="N69">
        <f t="shared" si="16"/>
        <v>1</v>
      </c>
      <c r="O69">
        <f t="shared" si="17"/>
        <v>0</v>
      </c>
      <c r="P69">
        <v>104.47</v>
      </c>
      <c r="Q69">
        <f t="shared" si="18"/>
        <v>-3.7051885463695297E-2</v>
      </c>
      <c r="R69">
        <v>20.3</v>
      </c>
      <c r="S69">
        <f t="shared" si="19"/>
        <v>-1.1121246593021383</v>
      </c>
      <c r="T69" s="8">
        <v>1</v>
      </c>
    </row>
    <row r="70" spans="1:20" x14ac:dyDescent="0.35">
      <c r="A70">
        <v>59</v>
      </c>
      <c r="B70">
        <f t="shared" si="10"/>
        <v>0.69761533545426702</v>
      </c>
      <c r="C70">
        <v>0</v>
      </c>
      <c r="D70">
        <v>0</v>
      </c>
      <c r="E70" t="s">
        <v>13</v>
      </c>
      <c r="F70">
        <f t="shared" si="11"/>
        <v>1</v>
      </c>
      <c r="G70" t="s">
        <v>14</v>
      </c>
      <c r="H70">
        <f t="shared" si="12"/>
        <v>1</v>
      </c>
      <c r="I70">
        <f t="shared" si="13"/>
        <v>0</v>
      </c>
      <c r="J70">
        <f t="shared" si="14"/>
        <v>0</v>
      </c>
      <c r="K70" t="s">
        <v>15</v>
      </c>
      <c r="L70">
        <f t="shared" si="15"/>
        <v>1</v>
      </c>
      <c r="M70" t="s">
        <v>16</v>
      </c>
      <c r="N70">
        <f t="shared" si="16"/>
        <v>1</v>
      </c>
      <c r="O70">
        <f t="shared" si="17"/>
        <v>0</v>
      </c>
      <c r="P70">
        <v>86.23</v>
      </c>
      <c r="Q70">
        <f t="shared" si="18"/>
        <v>-0.43988648895208232</v>
      </c>
      <c r="R70">
        <v>30</v>
      </c>
      <c r="S70">
        <f t="shared" si="19"/>
        <v>0.14781049766505422</v>
      </c>
      <c r="T70" s="8">
        <v>1</v>
      </c>
    </row>
    <row r="71" spans="1:20" x14ac:dyDescent="0.35">
      <c r="A71">
        <v>80</v>
      </c>
      <c r="B71">
        <f t="shared" si="10"/>
        <v>1.6263900761256829</v>
      </c>
      <c r="C71">
        <v>1</v>
      </c>
      <c r="D71">
        <v>0</v>
      </c>
      <c r="E71" t="s">
        <v>13</v>
      </c>
      <c r="F71">
        <f t="shared" si="11"/>
        <v>1</v>
      </c>
      <c r="G71" t="s">
        <v>18</v>
      </c>
      <c r="H71">
        <f t="shared" si="12"/>
        <v>0</v>
      </c>
      <c r="I71">
        <f t="shared" si="13"/>
        <v>1</v>
      </c>
      <c r="J71">
        <f t="shared" si="14"/>
        <v>0</v>
      </c>
      <c r="K71" t="s">
        <v>19</v>
      </c>
      <c r="L71">
        <f t="shared" si="15"/>
        <v>0</v>
      </c>
      <c r="M71" t="s">
        <v>21</v>
      </c>
      <c r="N71">
        <f t="shared" si="16"/>
        <v>0</v>
      </c>
      <c r="O71">
        <f t="shared" si="17"/>
        <v>0</v>
      </c>
      <c r="P71">
        <v>72.67</v>
      </c>
      <c r="Q71">
        <f t="shared" si="18"/>
        <v>-0.73936221391384382</v>
      </c>
      <c r="R71">
        <v>28.9</v>
      </c>
      <c r="S71">
        <f t="shared" si="19"/>
        <v>4.9312530605270348E-3</v>
      </c>
      <c r="T71" s="8">
        <v>1</v>
      </c>
    </row>
    <row r="72" spans="1:20" x14ac:dyDescent="0.35">
      <c r="A72">
        <v>76</v>
      </c>
      <c r="B72">
        <f t="shared" si="10"/>
        <v>1.4494806017120798</v>
      </c>
      <c r="C72">
        <v>0</v>
      </c>
      <c r="D72">
        <v>0</v>
      </c>
      <c r="E72" t="s">
        <v>13</v>
      </c>
      <c r="F72">
        <f t="shared" si="11"/>
        <v>1</v>
      </c>
      <c r="G72" t="s">
        <v>25</v>
      </c>
      <c r="H72">
        <f t="shared" si="12"/>
        <v>0</v>
      </c>
      <c r="I72">
        <f t="shared" si="13"/>
        <v>0</v>
      </c>
      <c r="J72">
        <f t="shared" si="14"/>
        <v>1</v>
      </c>
      <c r="K72" t="s">
        <v>19</v>
      </c>
      <c r="L72">
        <f t="shared" si="15"/>
        <v>0</v>
      </c>
      <c r="M72" t="s">
        <v>16</v>
      </c>
      <c r="N72">
        <f t="shared" si="16"/>
        <v>1</v>
      </c>
      <c r="O72">
        <f t="shared" si="17"/>
        <v>0</v>
      </c>
      <c r="P72">
        <v>62.57</v>
      </c>
      <c r="Q72">
        <f t="shared" si="18"/>
        <v>-0.96242304150335645</v>
      </c>
      <c r="R72">
        <v>28.1</v>
      </c>
      <c r="S72">
        <f t="shared" si="19"/>
        <v>-9.8980924833674058E-2</v>
      </c>
      <c r="T72" s="8">
        <v>1</v>
      </c>
    </row>
    <row r="73" spans="1:20" x14ac:dyDescent="0.35">
      <c r="A73">
        <v>67</v>
      </c>
      <c r="B73">
        <f t="shared" si="10"/>
        <v>1.051434284281473</v>
      </c>
      <c r="C73">
        <v>1</v>
      </c>
      <c r="D73">
        <v>0</v>
      </c>
      <c r="E73" t="s">
        <v>13</v>
      </c>
      <c r="F73">
        <f t="shared" si="11"/>
        <v>1</v>
      </c>
      <c r="G73" t="s">
        <v>14</v>
      </c>
      <c r="H73">
        <f t="shared" si="12"/>
        <v>1</v>
      </c>
      <c r="I73">
        <f t="shared" si="13"/>
        <v>0</v>
      </c>
      <c r="J73">
        <f t="shared" si="14"/>
        <v>0</v>
      </c>
      <c r="K73" t="s">
        <v>19</v>
      </c>
      <c r="L73">
        <f t="shared" si="15"/>
        <v>0</v>
      </c>
      <c r="M73" t="s">
        <v>16</v>
      </c>
      <c r="N73">
        <f t="shared" si="16"/>
        <v>1</v>
      </c>
      <c r="O73">
        <f t="shared" si="17"/>
        <v>0</v>
      </c>
      <c r="P73">
        <v>179.12</v>
      </c>
      <c r="Q73">
        <f t="shared" si="18"/>
        <v>1.6116105679578014</v>
      </c>
      <c r="R73">
        <v>28.1</v>
      </c>
      <c r="S73">
        <f t="shared" si="19"/>
        <v>-9.8980924833674058E-2</v>
      </c>
      <c r="T73" s="8">
        <v>1</v>
      </c>
    </row>
    <row r="74" spans="1:20" x14ac:dyDescent="0.35">
      <c r="A74">
        <v>66</v>
      </c>
      <c r="B74">
        <f t="shared" si="10"/>
        <v>1.0072069156780723</v>
      </c>
      <c r="C74">
        <v>1</v>
      </c>
      <c r="D74">
        <v>0</v>
      </c>
      <c r="E74" t="s">
        <v>13</v>
      </c>
      <c r="F74">
        <f t="shared" si="11"/>
        <v>1</v>
      </c>
      <c r="G74" t="s">
        <v>25</v>
      </c>
      <c r="H74">
        <f t="shared" si="12"/>
        <v>0</v>
      </c>
      <c r="I74">
        <f t="shared" si="13"/>
        <v>0</v>
      </c>
      <c r="J74">
        <f t="shared" si="14"/>
        <v>1</v>
      </c>
      <c r="K74" t="s">
        <v>19</v>
      </c>
      <c r="L74">
        <f t="shared" si="15"/>
        <v>0</v>
      </c>
      <c r="M74" t="s">
        <v>16</v>
      </c>
      <c r="N74">
        <f t="shared" si="16"/>
        <v>1</v>
      </c>
      <c r="O74">
        <f t="shared" si="17"/>
        <v>0</v>
      </c>
      <c r="P74">
        <v>116.55</v>
      </c>
      <c r="Q74">
        <f t="shared" si="18"/>
        <v>0.22973769842554351</v>
      </c>
      <c r="R74">
        <v>31.1</v>
      </c>
      <c r="S74">
        <f t="shared" si="19"/>
        <v>0.29068974226958139</v>
      </c>
      <c r="T74" s="8">
        <v>1</v>
      </c>
    </row>
    <row r="75" spans="1:20" x14ac:dyDescent="0.35">
      <c r="A75">
        <v>63</v>
      </c>
      <c r="B75">
        <f t="shared" si="10"/>
        <v>0.87452480986786996</v>
      </c>
      <c r="C75">
        <v>0</v>
      </c>
      <c r="D75">
        <v>0</v>
      </c>
      <c r="E75" t="s">
        <v>13</v>
      </c>
      <c r="F75">
        <f t="shared" si="11"/>
        <v>1</v>
      </c>
      <c r="G75" t="s">
        <v>14</v>
      </c>
      <c r="H75">
        <f t="shared" si="12"/>
        <v>1</v>
      </c>
      <c r="I75">
        <f t="shared" si="13"/>
        <v>0</v>
      </c>
      <c r="J75">
        <f t="shared" si="14"/>
        <v>0</v>
      </c>
      <c r="K75" t="s">
        <v>19</v>
      </c>
      <c r="L75">
        <f t="shared" si="15"/>
        <v>0</v>
      </c>
      <c r="M75" t="s">
        <v>21</v>
      </c>
      <c r="N75">
        <f t="shared" si="16"/>
        <v>0</v>
      </c>
      <c r="O75">
        <f t="shared" si="17"/>
        <v>0</v>
      </c>
      <c r="P75">
        <v>228.56</v>
      </c>
      <c r="Q75">
        <f t="shared" si="18"/>
        <v>2.7035043616236929</v>
      </c>
      <c r="R75">
        <v>27.4</v>
      </c>
      <c r="S75">
        <f t="shared" si="19"/>
        <v>-0.18990408049110069</v>
      </c>
      <c r="T75" s="8">
        <v>1</v>
      </c>
    </row>
    <row r="76" spans="1:20" x14ac:dyDescent="0.35">
      <c r="A76">
        <v>52</v>
      </c>
      <c r="B76">
        <f t="shared" si="10"/>
        <v>0.38802375523046173</v>
      </c>
      <c r="C76">
        <v>0</v>
      </c>
      <c r="D76">
        <v>0</v>
      </c>
      <c r="E76" t="s">
        <v>13</v>
      </c>
      <c r="F76">
        <f t="shared" si="11"/>
        <v>1</v>
      </c>
      <c r="G76" t="s">
        <v>14</v>
      </c>
      <c r="H76">
        <f t="shared" si="12"/>
        <v>1</v>
      </c>
      <c r="I76">
        <f t="shared" si="13"/>
        <v>0</v>
      </c>
      <c r="J76">
        <f t="shared" si="14"/>
        <v>0</v>
      </c>
      <c r="K76" t="s">
        <v>19</v>
      </c>
      <c r="L76">
        <f t="shared" si="15"/>
        <v>0</v>
      </c>
      <c r="M76" t="s">
        <v>21</v>
      </c>
      <c r="N76">
        <f t="shared" si="16"/>
        <v>0</v>
      </c>
      <c r="O76">
        <f t="shared" si="17"/>
        <v>0</v>
      </c>
      <c r="P76">
        <v>96.59</v>
      </c>
      <c r="Q76">
        <f t="shared" si="18"/>
        <v>-0.21108350144442384</v>
      </c>
      <c r="R76">
        <v>26.4</v>
      </c>
      <c r="S76">
        <f t="shared" si="19"/>
        <v>-0.31979430285885252</v>
      </c>
      <c r="T76" s="8">
        <v>1</v>
      </c>
    </row>
    <row r="77" spans="1:20" x14ac:dyDescent="0.35">
      <c r="A77">
        <v>80</v>
      </c>
      <c r="B77">
        <f t="shared" si="10"/>
        <v>1.6263900761256829</v>
      </c>
      <c r="C77">
        <v>0</v>
      </c>
      <c r="D77">
        <v>1</v>
      </c>
      <c r="E77" t="s">
        <v>13</v>
      </c>
      <c r="F77">
        <f t="shared" si="11"/>
        <v>1</v>
      </c>
      <c r="G77" t="s">
        <v>18</v>
      </c>
      <c r="H77">
        <f t="shared" si="12"/>
        <v>0</v>
      </c>
      <c r="I77">
        <f t="shared" si="13"/>
        <v>1</v>
      </c>
      <c r="J77">
        <f t="shared" si="14"/>
        <v>0</v>
      </c>
      <c r="K77" t="s">
        <v>19</v>
      </c>
      <c r="L77">
        <f t="shared" si="15"/>
        <v>0</v>
      </c>
      <c r="M77" t="s">
        <v>16</v>
      </c>
      <c r="N77">
        <f t="shared" si="16"/>
        <v>1</v>
      </c>
      <c r="O77">
        <f t="shared" si="17"/>
        <v>0</v>
      </c>
      <c r="P77">
        <v>66.72</v>
      </c>
      <c r="Q77">
        <f t="shared" si="18"/>
        <v>-0.87076933511756671</v>
      </c>
      <c r="R77">
        <v>21.7</v>
      </c>
      <c r="S77">
        <f t="shared" si="19"/>
        <v>-0.93027834798728604</v>
      </c>
      <c r="T77" s="8">
        <v>1</v>
      </c>
    </row>
    <row r="78" spans="1:20" x14ac:dyDescent="0.35">
      <c r="A78">
        <v>80</v>
      </c>
      <c r="B78">
        <f t="shared" si="10"/>
        <v>1.6263900761256829</v>
      </c>
      <c r="C78">
        <v>1</v>
      </c>
      <c r="D78">
        <v>0</v>
      </c>
      <c r="E78" t="s">
        <v>13</v>
      </c>
      <c r="F78">
        <f t="shared" si="11"/>
        <v>1</v>
      </c>
      <c r="G78" t="s">
        <v>14</v>
      </c>
      <c r="H78">
        <f t="shared" si="12"/>
        <v>1</v>
      </c>
      <c r="I78">
        <f t="shared" si="13"/>
        <v>0</v>
      </c>
      <c r="J78">
        <f t="shared" si="14"/>
        <v>0</v>
      </c>
      <c r="K78" t="s">
        <v>15</v>
      </c>
      <c r="L78">
        <f t="shared" si="15"/>
        <v>1</v>
      </c>
      <c r="M78" t="s">
        <v>21</v>
      </c>
      <c r="N78">
        <f t="shared" si="16"/>
        <v>0</v>
      </c>
      <c r="O78">
        <f t="shared" si="17"/>
        <v>0</v>
      </c>
      <c r="P78">
        <v>240.09</v>
      </c>
      <c r="Q78">
        <f t="shared" si="18"/>
        <v>2.9581470687630076</v>
      </c>
      <c r="R78">
        <v>27</v>
      </c>
      <c r="S78">
        <f t="shared" si="19"/>
        <v>-0.24186016943820124</v>
      </c>
      <c r="T78" s="8">
        <v>1</v>
      </c>
    </row>
    <row r="79" spans="1:20" x14ac:dyDescent="0.35">
      <c r="A79">
        <v>79</v>
      </c>
      <c r="B79">
        <f t="shared" si="10"/>
        <v>1.5821627075222819</v>
      </c>
      <c r="C79">
        <v>0</v>
      </c>
      <c r="D79">
        <v>0</v>
      </c>
      <c r="E79" t="s">
        <v>13</v>
      </c>
      <c r="F79">
        <f t="shared" si="11"/>
        <v>1</v>
      </c>
      <c r="G79" t="s">
        <v>14</v>
      </c>
      <c r="H79">
        <f t="shared" si="12"/>
        <v>1</v>
      </c>
      <c r="I79">
        <f t="shared" si="13"/>
        <v>0</v>
      </c>
      <c r="J79">
        <f t="shared" si="14"/>
        <v>0</v>
      </c>
      <c r="K79" t="s">
        <v>15</v>
      </c>
      <c r="L79">
        <f t="shared" si="15"/>
        <v>1</v>
      </c>
      <c r="M79" t="s">
        <v>16</v>
      </c>
      <c r="N79">
        <f t="shared" si="16"/>
        <v>1</v>
      </c>
      <c r="O79">
        <f t="shared" si="17"/>
        <v>0</v>
      </c>
      <c r="P79">
        <v>110.85</v>
      </c>
      <c r="Q79">
        <f t="shared" si="18"/>
        <v>0.10385188483542247</v>
      </c>
      <c r="R79">
        <v>24.1</v>
      </c>
      <c r="S79">
        <f t="shared" si="19"/>
        <v>-0.61854181430468136</v>
      </c>
      <c r="T79" s="8">
        <v>1</v>
      </c>
    </row>
    <row r="80" spans="1:20" x14ac:dyDescent="0.35">
      <c r="A80">
        <v>51</v>
      </c>
      <c r="B80">
        <f t="shared" si="10"/>
        <v>0.34379638662706097</v>
      </c>
      <c r="C80">
        <v>0</v>
      </c>
      <c r="D80">
        <v>0</v>
      </c>
      <c r="E80" t="s">
        <v>13</v>
      </c>
      <c r="F80">
        <f t="shared" si="11"/>
        <v>1</v>
      </c>
      <c r="G80" t="s">
        <v>14</v>
      </c>
      <c r="H80">
        <f t="shared" si="12"/>
        <v>1</v>
      </c>
      <c r="I80">
        <f t="shared" si="13"/>
        <v>0</v>
      </c>
      <c r="J80">
        <f t="shared" si="14"/>
        <v>0</v>
      </c>
      <c r="K80" t="s">
        <v>15</v>
      </c>
      <c r="L80">
        <f t="shared" si="15"/>
        <v>1</v>
      </c>
      <c r="M80" t="s">
        <v>21</v>
      </c>
      <c r="N80">
        <f t="shared" si="16"/>
        <v>0</v>
      </c>
      <c r="O80">
        <f t="shared" si="17"/>
        <v>0</v>
      </c>
      <c r="P80">
        <v>165.31</v>
      </c>
      <c r="Q80">
        <f t="shared" si="18"/>
        <v>1.3066135353824382</v>
      </c>
      <c r="R80">
        <v>28.1</v>
      </c>
      <c r="S80">
        <f t="shared" si="19"/>
        <v>-9.8980924833674058E-2</v>
      </c>
      <c r="T80" s="8">
        <v>1</v>
      </c>
    </row>
    <row r="81" spans="1:20" x14ac:dyDescent="0.35">
      <c r="A81">
        <v>43</v>
      </c>
      <c r="B81">
        <f t="shared" si="10"/>
        <v>-1.0022562200145031E-2</v>
      </c>
      <c r="C81">
        <v>0</v>
      </c>
      <c r="D81">
        <v>0</v>
      </c>
      <c r="E81" t="s">
        <v>13</v>
      </c>
      <c r="F81">
        <f t="shared" si="11"/>
        <v>1</v>
      </c>
      <c r="G81" t="s">
        <v>18</v>
      </c>
      <c r="H81">
        <f t="shared" si="12"/>
        <v>0</v>
      </c>
      <c r="I81">
        <f t="shared" si="13"/>
        <v>1</v>
      </c>
      <c r="J81">
        <f t="shared" si="14"/>
        <v>0</v>
      </c>
      <c r="K81" t="s">
        <v>15</v>
      </c>
      <c r="L81">
        <f t="shared" si="15"/>
        <v>1</v>
      </c>
      <c r="M81" t="s">
        <v>22</v>
      </c>
      <c r="N81">
        <f t="shared" si="16"/>
        <v>0</v>
      </c>
      <c r="O81">
        <f t="shared" si="17"/>
        <v>1</v>
      </c>
      <c r="P81">
        <v>143.43</v>
      </c>
      <c r="Q81">
        <f t="shared" si="18"/>
        <v>0.82338869304000895</v>
      </c>
      <c r="R81">
        <v>45.9</v>
      </c>
      <c r="S81">
        <f t="shared" si="19"/>
        <v>2.2130650333123079</v>
      </c>
      <c r="T81" s="8">
        <v>1</v>
      </c>
    </row>
    <row r="82" spans="1:20" x14ac:dyDescent="0.35">
      <c r="A82">
        <v>59</v>
      </c>
      <c r="B82">
        <f t="shared" si="10"/>
        <v>0.69761533545426702</v>
      </c>
      <c r="C82">
        <v>0</v>
      </c>
      <c r="D82">
        <v>0</v>
      </c>
      <c r="E82" t="s">
        <v>13</v>
      </c>
      <c r="F82">
        <f t="shared" si="11"/>
        <v>1</v>
      </c>
      <c r="G82" t="s">
        <v>14</v>
      </c>
      <c r="H82">
        <f t="shared" si="12"/>
        <v>1</v>
      </c>
      <c r="I82">
        <f t="shared" si="13"/>
        <v>0</v>
      </c>
      <c r="J82">
        <f t="shared" si="14"/>
        <v>0</v>
      </c>
      <c r="K82" t="s">
        <v>19</v>
      </c>
      <c r="L82">
        <f t="shared" si="15"/>
        <v>0</v>
      </c>
      <c r="M82" t="s">
        <v>16</v>
      </c>
      <c r="N82">
        <f t="shared" si="16"/>
        <v>1</v>
      </c>
      <c r="O82">
        <f t="shared" si="17"/>
        <v>0</v>
      </c>
      <c r="P82">
        <v>96.16</v>
      </c>
      <c r="Q82">
        <f t="shared" si="18"/>
        <v>-0.22058015053981908</v>
      </c>
      <c r="R82">
        <v>44.1</v>
      </c>
      <c r="S82">
        <f t="shared" si="19"/>
        <v>1.9792626330503551</v>
      </c>
      <c r="T82" s="8">
        <v>1</v>
      </c>
    </row>
    <row r="83" spans="1:20" x14ac:dyDescent="0.35">
      <c r="A83">
        <v>66</v>
      </c>
      <c r="B83">
        <f t="shared" si="10"/>
        <v>1.0072069156780723</v>
      </c>
      <c r="C83">
        <v>0</v>
      </c>
      <c r="D83">
        <v>0</v>
      </c>
      <c r="E83" t="s">
        <v>13</v>
      </c>
      <c r="F83">
        <f t="shared" si="11"/>
        <v>1</v>
      </c>
      <c r="G83" t="s">
        <v>18</v>
      </c>
      <c r="H83">
        <f t="shared" si="12"/>
        <v>0</v>
      </c>
      <c r="I83">
        <f t="shared" si="13"/>
        <v>1</v>
      </c>
      <c r="J83">
        <f t="shared" si="14"/>
        <v>0</v>
      </c>
      <c r="K83" t="s">
        <v>15</v>
      </c>
      <c r="L83">
        <f t="shared" si="15"/>
        <v>1</v>
      </c>
      <c r="M83" t="s">
        <v>16</v>
      </c>
      <c r="N83">
        <f t="shared" si="16"/>
        <v>1</v>
      </c>
      <c r="O83">
        <f t="shared" si="17"/>
        <v>0</v>
      </c>
      <c r="P83">
        <v>101.45</v>
      </c>
      <c r="Q83">
        <f t="shared" si="18"/>
        <v>-0.10374928143600493</v>
      </c>
      <c r="R83">
        <v>28.1</v>
      </c>
      <c r="S83">
        <f t="shared" si="19"/>
        <v>-9.8980924833674058E-2</v>
      </c>
      <c r="T83" s="8">
        <v>1</v>
      </c>
    </row>
    <row r="84" spans="1:20" x14ac:dyDescent="0.35">
      <c r="A84">
        <v>79</v>
      </c>
      <c r="B84">
        <f t="shared" si="10"/>
        <v>1.5821627075222819</v>
      </c>
      <c r="C84">
        <v>0</v>
      </c>
      <c r="D84">
        <v>0</v>
      </c>
      <c r="E84" t="s">
        <v>23</v>
      </c>
      <c r="F84">
        <f t="shared" si="11"/>
        <v>0</v>
      </c>
      <c r="G84" t="s">
        <v>14</v>
      </c>
      <c r="H84">
        <f t="shared" si="12"/>
        <v>1</v>
      </c>
      <c r="I84">
        <f t="shared" si="13"/>
        <v>0</v>
      </c>
      <c r="J84">
        <f t="shared" si="14"/>
        <v>0</v>
      </c>
      <c r="K84" t="s">
        <v>19</v>
      </c>
      <c r="L84">
        <f t="shared" si="15"/>
        <v>0</v>
      </c>
      <c r="M84" t="s">
        <v>21</v>
      </c>
      <c r="N84">
        <f t="shared" si="16"/>
        <v>0</v>
      </c>
      <c r="O84">
        <f t="shared" si="17"/>
        <v>0</v>
      </c>
      <c r="P84">
        <v>88.92</v>
      </c>
      <c r="Q84">
        <f t="shared" si="18"/>
        <v>-0.38047721902972703</v>
      </c>
      <c r="R84">
        <v>22.9</v>
      </c>
      <c r="S84">
        <f t="shared" si="19"/>
        <v>-0.77441008114598386</v>
      </c>
      <c r="T84" s="8">
        <v>1</v>
      </c>
    </row>
    <row r="85" spans="1:20" x14ac:dyDescent="0.35">
      <c r="A85">
        <v>68</v>
      </c>
      <c r="B85">
        <f t="shared" si="10"/>
        <v>1.0956616528848737</v>
      </c>
      <c r="C85">
        <v>1</v>
      </c>
      <c r="D85">
        <v>0</v>
      </c>
      <c r="E85" t="s">
        <v>23</v>
      </c>
      <c r="F85">
        <f t="shared" si="11"/>
        <v>0</v>
      </c>
      <c r="G85" t="s">
        <v>18</v>
      </c>
      <c r="H85">
        <f t="shared" si="12"/>
        <v>0</v>
      </c>
      <c r="I85">
        <f t="shared" si="13"/>
        <v>1</v>
      </c>
      <c r="J85">
        <f t="shared" si="14"/>
        <v>0</v>
      </c>
      <c r="K85" t="s">
        <v>15</v>
      </c>
      <c r="L85">
        <f t="shared" si="15"/>
        <v>1</v>
      </c>
      <c r="M85" t="s">
        <v>21</v>
      </c>
      <c r="N85">
        <f t="shared" si="16"/>
        <v>0</v>
      </c>
      <c r="O85">
        <f t="shared" si="17"/>
        <v>0</v>
      </c>
      <c r="P85">
        <v>79.790000000000006</v>
      </c>
      <c r="Q85">
        <f t="shared" si="18"/>
        <v>-0.5821153730784645</v>
      </c>
      <c r="R85">
        <v>29.7</v>
      </c>
      <c r="S85">
        <f t="shared" si="19"/>
        <v>0.10884343095472858</v>
      </c>
      <c r="T85" s="8">
        <v>1</v>
      </c>
    </row>
    <row r="86" spans="1:20" x14ac:dyDescent="0.35">
      <c r="A86">
        <v>58</v>
      </c>
      <c r="B86">
        <f t="shared" si="10"/>
        <v>0.6533879668508662</v>
      </c>
      <c r="C86">
        <v>0</v>
      </c>
      <c r="D86">
        <v>0</v>
      </c>
      <c r="E86" t="s">
        <v>13</v>
      </c>
      <c r="F86">
        <f t="shared" si="11"/>
        <v>1</v>
      </c>
      <c r="G86" t="s">
        <v>14</v>
      </c>
      <c r="H86">
        <f t="shared" si="12"/>
        <v>1</v>
      </c>
      <c r="I86">
        <f t="shared" si="13"/>
        <v>0</v>
      </c>
      <c r="J86">
        <f t="shared" si="14"/>
        <v>0</v>
      </c>
      <c r="K86" t="s">
        <v>15</v>
      </c>
      <c r="L86">
        <f t="shared" si="15"/>
        <v>1</v>
      </c>
      <c r="M86" t="s">
        <v>16</v>
      </c>
      <c r="N86">
        <f t="shared" si="16"/>
        <v>1</v>
      </c>
      <c r="O86">
        <f t="shared" si="17"/>
        <v>0</v>
      </c>
      <c r="P86">
        <v>71.2</v>
      </c>
      <c r="Q86">
        <f t="shared" si="18"/>
        <v>-0.77182750268182243</v>
      </c>
      <c r="R86">
        <v>28.1</v>
      </c>
      <c r="S86">
        <f t="shared" si="19"/>
        <v>-9.8980924833674058E-2</v>
      </c>
      <c r="T86" s="8">
        <v>1</v>
      </c>
    </row>
    <row r="87" spans="1:20" x14ac:dyDescent="0.35">
      <c r="A87">
        <v>54</v>
      </c>
      <c r="B87">
        <f t="shared" si="10"/>
        <v>0.47647849243726326</v>
      </c>
      <c r="C87">
        <v>0</v>
      </c>
      <c r="D87">
        <v>0</v>
      </c>
      <c r="E87" t="s">
        <v>13</v>
      </c>
      <c r="F87">
        <f t="shared" si="11"/>
        <v>1</v>
      </c>
      <c r="G87" t="s">
        <v>14</v>
      </c>
      <c r="H87">
        <f t="shared" si="12"/>
        <v>1</v>
      </c>
      <c r="I87">
        <f t="shared" si="13"/>
        <v>0</v>
      </c>
      <c r="J87">
        <f t="shared" si="14"/>
        <v>0</v>
      </c>
      <c r="K87" t="s">
        <v>19</v>
      </c>
      <c r="L87">
        <f t="shared" si="15"/>
        <v>0</v>
      </c>
      <c r="M87" t="s">
        <v>22</v>
      </c>
      <c r="N87">
        <f t="shared" si="16"/>
        <v>0</v>
      </c>
      <c r="O87">
        <f t="shared" si="17"/>
        <v>1</v>
      </c>
      <c r="P87">
        <v>96.97</v>
      </c>
      <c r="Q87">
        <f t="shared" si="18"/>
        <v>-0.20269111387174921</v>
      </c>
      <c r="R87">
        <v>29.1</v>
      </c>
      <c r="S87">
        <f t="shared" si="19"/>
        <v>3.0909297534077767E-2</v>
      </c>
      <c r="T87" s="8">
        <v>1</v>
      </c>
    </row>
    <row r="88" spans="1:20" x14ac:dyDescent="0.35">
      <c r="A88">
        <v>61</v>
      </c>
      <c r="B88">
        <f t="shared" si="10"/>
        <v>0.78607007266106854</v>
      </c>
      <c r="C88">
        <v>0</v>
      </c>
      <c r="D88">
        <v>1</v>
      </c>
      <c r="E88" t="s">
        <v>13</v>
      </c>
      <c r="F88">
        <f t="shared" si="11"/>
        <v>1</v>
      </c>
      <c r="G88" t="s">
        <v>14</v>
      </c>
      <c r="H88">
        <f t="shared" si="12"/>
        <v>1</v>
      </c>
      <c r="I88">
        <f t="shared" si="13"/>
        <v>0</v>
      </c>
      <c r="J88">
        <f t="shared" si="14"/>
        <v>0</v>
      </c>
      <c r="K88" t="s">
        <v>19</v>
      </c>
      <c r="L88">
        <f t="shared" si="15"/>
        <v>0</v>
      </c>
      <c r="M88" t="s">
        <v>22</v>
      </c>
      <c r="N88">
        <f t="shared" si="16"/>
        <v>0</v>
      </c>
      <c r="O88">
        <f t="shared" si="17"/>
        <v>1</v>
      </c>
      <c r="P88">
        <v>111.81</v>
      </c>
      <c r="Q88">
        <f t="shared" si="18"/>
        <v>0.12505370607165356</v>
      </c>
      <c r="R88">
        <v>27.3</v>
      </c>
      <c r="S88">
        <f t="shared" si="19"/>
        <v>-0.20289310272787561</v>
      </c>
      <c r="T88" s="8">
        <v>1</v>
      </c>
    </row>
    <row r="89" spans="1:20" x14ac:dyDescent="0.35">
      <c r="A89">
        <v>70</v>
      </c>
      <c r="B89">
        <f t="shared" si="10"/>
        <v>1.1841163900916754</v>
      </c>
      <c r="C89">
        <v>0</v>
      </c>
      <c r="D89">
        <v>1</v>
      </c>
      <c r="E89" t="s">
        <v>13</v>
      </c>
      <c r="F89">
        <f t="shared" si="11"/>
        <v>1</v>
      </c>
      <c r="G89" t="s">
        <v>14</v>
      </c>
      <c r="H89">
        <f t="shared" si="12"/>
        <v>1</v>
      </c>
      <c r="I89">
        <f t="shared" si="13"/>
        <v>0</v>
      </c>
      <c r="J89">
        <f t="shared" si="14"/>
        <v>0</v>
      </c>
      <c r="K89" t="s">
        <v>19</v>
      </c>
      <c r="L89">
        <f t="shared" si="15"/>
        <v>0</v>
      </c>
      <c r="M89" t="s">
        <v>16</v>
      </c>
      <c r="N89">
        <f t="shared" si="16"/>
        <v>1</v>
      </c>
      <c r="O89">
        <f t="shared" si="17"/>
        <v>0</v>
      </c>
      <c r="P89">
        <v>59.35</v>
      </c>
      <c r="Q89">
        <f t="shared" si="18"/>
        <v>-1.0335374835665476</v>
      </c>
      <c r="R89">
        <v>32.299999999999997</v>
      </c>
      <c r="S89">
        <f t="shared" si="19"/>
        <v>0.44655800911088306</v>
      </c>
      <c r="T89" s="8">
        <v>1</v>
      </c>
    </row>
    <row r="90" spans="1:20" x14ac:dyDescent="0.35">
      <c r="A90">
        <v>47</v>
      </c>
      <c r="B90">
        <f t="shared" si="10"/>
        <v>0.16688691221345797</v>
      </c>
      <c r="C90">
        <v>0</v>
      </c>
      <c r="D90">
        <v>0</v>
      </c>
      <c r="E90" t="s">
        <v>13</v>
      </c>
      <c r="F90">
        <f t="shared" si="11"/>
        <v>1</v>
      </c>
      <c r="G90" t="s">
        <v>14</v>
      </c>
      <c r="H90">
        <f t="shared" si="12"/>
        <v>1</v>
      </c>
      <c r="I90">
        <f t="shared" si="13"/>
        <v>0</v>
      </c>
      <c r="J90">
        <f t="shared" si="14"/>
        <v>0</v>
      </c>
      <c r="K90" t="s">
        <v>15</v>
      </c>
      <c r="L90">
        <f t="shared" si="15"/>
        <v>1</v>
      </c>
      <c r="M90" t="s">
        <v>16</v>
      </c>
      <c r="N90">
        <f t="shared" si="16"/>
        <v>1</v>
      </c>
      <c r="O90">
        <f t="shared" si="17"/>
        <v>0</v>
      </c>
      <c r="P90">
        <v>86.94</v>
      </c>
      <c r="Q90">
        <f t="shared" si="18"/>
        <v>-0.42420597532945337</v>
      </c>
      <c r="R90">
        <v>41.1</v>
      </c>
      <c r="S90">
        <f t="shared" si="19"/>
        <v>1.5895919659470996</v>
      </c>
      <c r="T90" s="8">
        <v>1</v>
      </c>
    </row>
    <row r="91" spans="1:20" x14ac:dyDescent="0.35">
      <c r="A91">
        <v>74</v>
      </c>
      <c r="B91">
        <f t="shared" si="10"/>
        <v>1.3610258645052782</v>
      </c>
      <c r="C91">
        <v>0</v>
      </c>
      <c r="D91">
        <v>0</v>
      </c>
      <c r="E91" t="s">
        <v>13</v>
      </c>
      <c r="F91">
        <f t="shared" si="11"/>
        <v>1</v>
      </c>
      <c r="G91" t="s">
        <v>14</v>
      </c>
      <c r="H91">
        <f t="shared" si="12"/>
        <v>1</v>
      </c>
      <c r="I91">
        <f t="shared" si="13"/>
        <v>0</v>
      </c>
      <c r="J91">
        <f t="shared" si="14"/>
        <v>0</v>
      </c>
      <c r="K91" t="s">
        <v>15</v>
      </c>
      <c r="L91">
        <f t="shared" si="15"/>
        <v>1</v>
      </c>
      <c r="M91" t="s">
        <v>16</v>
      </c>
      <c r="N91">
        <f t="shared" si="16"/>
        <v>1</v>
      </c>
      <c r="O91">
        <f t="shared" si="17"/>
        <v>0</v>
      </c>
      <c r="P91">
        <v>98.55</v>
      </c>
      <c r="Q91">
        <f t="shared" si="18"/>
        <v>-0.16779644975378588</v>
      </c>
      <c r="R91">
        <v>25.6</v>
      </c>
      <c r="S91">
        <f t="shared" si="19"/>
        <v>-0.42370648075305362</v>
      </c>
      <c r="T91" s="8">
        <v>1</v>
      </c>
    </row>
    <row r="92" spans="1:20" x14ac:dyDescent="0.35">
      <c r="A92">
        <v>79</v>
      </c>
      <c r="B92">
        <f t="shared" si="10"/>
        <v>1.5821627075222819</v>
      </c>
      <c r="C92">
        <v>0</v>
      </c>
      <c r="D92">
        <v>1</v>
      </c>
      <c r="E92" t="s">
        <v>13</v>
      </c>
      <c r="F92">
        <f t="shared" si="11"/>
        <v>1</v>
      </c>
      <c r="G92" t="s">
        <v>14</v>
      </c>
      <c r="H92">
        <f t="shared" si="12"/>
        <v>1</v>
      </c>
      <c r="I92">
        <f t="shared" si="13"/>
        <v>0</v>
      </c>
      <c r="J92">
        <f t="shared" si="14"/>
        <v>0</v>
      </c>
      <c r="K92" t="s">
        <v>15</v>
      </c>
      <c r="L92">
        <f t="shared" si="15"/>
        <v>1</v>
      </c>
      <c r="M92" t="s">
        <v>21</v>
      </c>
      <c r="N92">
        <f t="shared" si="16"/>
        <v>0</v>
      </c>
      <c r="O92">
        <f t="shared" si="17"/>
        <v>0</v>
      </c>
      <c r="P92">
        <v>226.98</v>
      </c>
      <c r="Q92">
        <f t="shared" si="18"/>
        <v>2.6686096975057292</v>
      </c>
      <c r="R92">
        <v>29.8</v>
      </c>
      <c r="S92">
        <f t="shared" si="19"/>
        <v>0.12183245319150394</v>
      </c>
      <c r="T92" s="8">
        <v>1</v>
      </c>
    </row>
    <row r="93" spans="1:20" x14ac:dyDescent="0.35">
      <c r="A93">
        <v>81</v>
      </c>
      <c r="B93">
        <f t="shared" si="10"/>
        <v>1.6706174447290836</v>
      </c>
      <c r="C93">
        <v>0</v>
      </c>
      <c r="D93">
        <v>0</v>
      </c>
      <c r="E93" t="s">
        <v>13</v>
      </c>
      <c r="F93">
        <f t="shared" si="11"/>
        <v>1</v>
      </c>
      <c r="G93" t="s">
        <v>14</v>
      </c>
      <c r="H93">
        <f t="shared" si="12"/>
        <v>1</v>
      </c>
      <c r="I93">
        <f t="shared" si="13"/>
        <v>0</v>
      </c>
      <c r="J93">
        <f t="shared" si="14"/>
        <v>0</v>
      </c>
      <c r="K93" t="s">
        <v>15</v>
      </c>
      <c r="L93">
        <f t="shared" si="15"/>
        <v>1</v>
      </c>
      <c r="M93" t="s">
        <v>21</v>
      </c>
      <c r="N93">
        <f t="shared" si="16"/>
        <v>0</v>
      </c>
      <c r="O93">
        <f t="shared" si="17"/>
        <v>0</v>
      </c>
      <c r="P93">
        <v>72.81</v>
      </c>
      <c r="Q93">
        <f t="shared" si="18"/>
        <v>-0.73627028165022679</v>
      </c>
      <c r="R93">
        <v>26.3</v>
      </c>
      <c r="S93">
        <f t="shared" si="19"/>
        <v>-0.33278332509562741</v>
      </c>
      <c r="T93" s="8">
        <v>1</v>
      </c>
    </row>
    <row r="94" spans="1:20" x14ac:dyDescent="0.35">
      <c r="A94">
        <v>57</v>
      </c>
      <c r="B94">
        <f t="shared" si="10"/>
        <v>0.60916059824746549</v>
      </c>
      <c r="C94">
        <v>0</v>
      </c>
      <c r="D94">
        <v>0</v>
      </c>
      <c r="E94" t="s">
        <v>23</v>
      </c>
      <c r="F94">
        <f t="shared" si="11"/>
        <v>0</v>
      </c>
      <c r="G94" t="s">
        <v>18</v>
      </c>
      <c r="H94">
        <f t="shared" si="12"/>
        <v>0</v>
      </c>
      <c r="I94">
        <f t="shared" si="13"/>
        <v>1</v>
      </c>
      <c r="J94">
        <f t="shared" si="14"/>
        <v>0</v>
      </c>
      <c r="K94" t="s">
        <v>15</v>
      </c>
      <c r="L94">
        <f t="shared" si="15"/>
        <v>1</v>
      </c>
      <c r="M94" t="s">
        <v>21</v>
      </c>
      <c r="N94">
        <f t="shared" si="16"/>
        <v>0</v>
      </c>
      <c r="O94">
        <f t="shared" si="17"/>
        <v>0</v>
      </c>
      <c r="P94">
        <v>68.02</v>
      </c>
      <c r="Q94">
        <f t="shared" si="18"/>
        <v>-0.8420585355268374</v>
      </c>
      <c r="R94">
        <v>37.5</v>
      </c>
      <c r="S94">
        <f t="shared" si="19"/>
        <v>1.1219871654231928</v>
      </c>
      <c r="T94" s="8">
        <v>1</v>
      </c>
    </row>
    <row r="95" spans="1:20" x14ac:dyDescent="0.35">
      <c r="A95">
        <v>80</v>
      </c>
      <c r="B95">
        <f t="shared" si="10"/>
        <v>1.6263900761256829</v>
      </c>
      <c r="C95">
        <v>1</v>
      </c>
      <c r="D95">
        <v>0</v>
      </c>
      <c r="E95" t="s">
        <v>13</v>
      </c>
      <c r="F95">
        <f t="shared" si="11"/>
        <v>1</v>
      </c>
      <c r="G95" t="s">
        <v>18</v>
      </c>
      <c r="H95">
        <f t="shared" si="12"/>
        <v>0</v>
      </c>
      <c r="I95">
        <f t="shared" si="13"/>
        <v>1</v>
      </c>
      <c r="J95">
        <f t="shared" si="14"/>
        <v>0</v>
      </c>
      <c r="K95" t="s">
        <v>15</v>
      </c>
      <c r="L95">
        <f t="shared" si="15"/>
        <v>1</v>
      </c>
      <c r="M95" t="s">
        <v>16</v>
      </c>
      <c r="N95">
        <f t="shared" si="16"/>
        <v>1</v>
      </c>
      <c r="O95">
        <f t="shared" si="17"/>
        <v>0</v>
      </c>
      <c r="P95">
        <v>68.56</v>
      </c>
      <c r="Q95">
        <f t="shared" si="18"/>
        <v>-0.83013251108145736</v>
      </c>
      <c r="R95">
        <v>26.2</v>
      </c>
      <c r="S95">
        <f t="shared" si="19"/>
        <v>-0.34577234733240281</v>
      </c>
      <c r="T95" s="8">
        <v>1</v>
      </c>
    </row>
    <row r="96" spans="1:20" x14ac:dyDescent="0.35">
      <c r="A96">
        <v>45</v>
      </c>
      <c r="B96">
        <f t="shared" si="10"/>
        <v>7.8432175006656474E-2</v>
      </c>
      <c r="C96">
        <v>0</v>
      </c>
      <c r="D96">
        <v>0</v>
      </c>
      <c r="E96" t="s">
        <v>13</v>
      </c>
      <c r="F96">
        <f t="shared" si="11"/>
        <v>1</v>
      </c>
      <c r="G96" t="s">
        <v>14</v>
      </c>
      <c r="H96">
        <f t="shared" si="12"/>
        <v>1</v>
      </c>
      <c r="I96">
        <f t="shared" si="13"/>
        <v>0</v>
      </c>
      <c r="J96">
        <f t="shared" si="14"/>
        <v>0</v>
      </c>
      <c r="K96" t="s">
        <v>19</v>
      </c>
      <c r="L96">
        <f t="shared" si="15"/>
        <v>0</v>
      </c>
      <c r="M96" t="s">
        <v>21</v>
      </c>
      <c r="N96">
        <f t="shared" si="16"/>
        <v>0</v>
      </c>
      <c r="O96">
        <f t="shared" si="17"/>
        <v>0</v>
      </c>
      <c r="P96">
        <v>64.14</v>
      </c>
      <c r="Q96">
        <f t="shared" si="18"/>
        <v>-0.92774922968993723</v>
      </c>
      <c r="R96">
        <v>29.4</v>
      </c>
      <c r="S96">
        <f t="shared" si="19"/>
        <v>6.9876364244402939E-2</v>
      </c>
      <c r="T96" s="8">
        <v>1</v>
      </c>
    </row>
    <row r="97" spans="1:20" x14ac:dyDescent="0.35">
      <c r="A97">
        <v>78</v>
      </c>
      <c r="B97">
        <f t="shared" si="10"/>
        <v>1.5379353389188812</v>
      </c>
      <c r="C97">
        <v>0</v>
      </c>
      <c r="D97">
        <v>0</v>
      </c>
      <c r="E97" t="s">
        <v>13</v>
      </c>
      <c r="F97">
        <f t="shared" si="11"/>
        <v>1</v>
      </c>
      <c r="G97" t="s">
        <v>14</v>
      </c>
      <c r="H97">
        <f t="shared" si="12"/>
        <v>1</v>
      </c>
      <c r="I97">
        <f t="shared" si="13"/>
        <v>0</v>
      </c>
      <c r="J97">
        <f t="shared" si="14"/>
        <v>0</v>
      </c>
      <c r="K97" t="s">
        <v>19</v>
      </c>
      <c r="L97">
        <f t="shared" si="15"/>
        <v>0</v>
      </c>
      <c r="M97" t="s">
        <v>21</v>
      </c>
      <c r="N97">
        <f t="shared" si="16"/>
        <v>0</v>
      </c>
      <c r="O97">
        <f t="shared" si="17"/>
        <v>0</v>
      </c>
      <c r="P97">
        <v>235.63</v>
      </c>
      <c r="Q97">
        <f t="shared" si="18"/>
        <v>2.8596469409363516</v>
      </c>
      <c r="R97">
        <v>32.299999999999997</v>
      </c>
      <c r="S97">
        <f t="shared" si="19"/>
        <v>0.44655800911088306</v>
      </c>
      <c r="T97" s="8">
        <v>1</v>
      </c>
    </row>
    <row r="98" spans="1:20" x14ac:dyDescent="0.35">
      <c r="A98">
        <v>70</v>
      </c>
      <c r="B98">
        <f t="shared" si="10"/>
        <v>1.1841163900916754</v>
      </c>
      <c r="C98">
        <v>0</v>
      </c>
      <c r="D98">
        <v>0</v>
      </c>
      <c r="E98" t="s">
        <v>13</v>
      </c>
      <c r="F98">
        <f t="shared" si="11"/>
        <v>1</v>
      </c>
      <c r="G98" t="s">
        <v>18</v>
      </c>
      <c r="H98">
        <f t="shared" si="12"/>
        <v>0</v>
      </c>
      <c r="I98">
        <f t="shared" si="13"/>
        <v>1</v>
      </c>
      <c r="J98">
        <f t="shared" si="14"/>
        <v>0</v>
      </c>
      <c r="K98" t="s">
        <v>19</v>
      </c>
      <c r="L98">
        <f t="shared" si="15"/>
        <v>0</v>
      </c>
      <c r="M98" t="s">
        <v>16</v>
      </c>
      <c r="N98">
        <f t="shared" si="16"/>
        <v>1</v>
      </c>
      <c r="O98">
        <f t="shared" si="17"/>
        <v>0</v>
      </c>
      <c r="P98">
        <v>76.34</v>
      </c>
      <c r="Q98">
        <f t="shared" si="18"/>
        <v>-0.65830941814616939</v>
      </c>
      <c r="R98">
        <v>24.4</v>
      </c>
      <c r="S98">
        <f t="shared" si="19"/>
        <v>-0.57957474759435612</v>
      </c>
      <c r="T98" s="8">
        <v>1</v>
      </c>
    </row>
    <row r="99" spans="1:20" x14ac:dyDescent="0.35">
      <c r="A99">
        <v>58</v>
      </c>
      <c r="B99">
        <f t="shared" si="10"/>
        <v>0.6533879668508662</v>
      </c>
      <c r="C99">
        <v>0</v>
      </c>
      <c r="D99">
        <v>1</v>
      </c>
      <c r="E99" t="s">
        <v>13</v>
      </c>
      <c r="F99">
        <f t="shared" si="11"/>
        <v>1</v>
      </c>
      <c r="G99" t="s">
        <v>14</v>
      </c>
      <c r="H99">
        <f t="shared" si="12"/>
        <v>1</v>
      </c>
      <c r="I99">
        <f t="shared" si="13"/>
        <v>0</v>
      </c>
      <c r="J99">
        <f t="shared" si="14"/>
        <v>0</v>
      </c>
      <c r="K99" t="s">
        <v>19</v>
      </c>
      <c r="L99">
        <f t="shared" si="15"/>
        <v>0</v>
      </c>
      <c r="M99" t="s">
        <v>22</v>
      </c>
      <c r="N99">
        <f t="shared" si="16"/>
        <v>0</v>
      </c>
      <c r="O99">
        <f t="shared" si="17"/>
        <v>1</v>
      </c>
      <c r="P99">
        <v>240.59</v>
      </c>
      <c r="Q99">
        <f t="shared" si="18"/>
        <v>2.9691896839902112</v>
      </c>
      <c r="R99">
        <v>31.4</v>
      </c>
      <c r="S99">
        <f t="shared" si="19"/>
        <v>0.32965680897990657</v>
      </c>
      <c r="T99" s="8">
        <v>1</v>
      </c>
    </row>
    <row r="100" spans="1:20" x14ac:dyDescent="0.35">
      <c r="A100">
        <v>57</v>
      </c>
      <c r="B100">
        <f t="shared" si="10"/>
        <v>0.60916059824746549</v>
      </c>
      <c r="C100">
        <v>1</v>
      </c>
      <c r="D100">
        <v>0</v>
      </c>
      <c r="E100" t="s">
        <v>13</v>
      </c>
      <c r="F100">
        <f t="shared" si="11"/>
        <v>1</v>
      </c>
      <c r="G100" t="s">
        <v>25</v>
      </c>
      <c r="H100">
        <f t="shared" si="12"/>
        <v>0</v>
      </c>
      <c r="I100">
        <f t="shared" si="13"/>
        <v>0</v>
      </c>
      <c r="J100">
        <f t="shared" si="14"/>
        <v>1</v>
      </c>
      <c r="K100" t="s">
        <v>15</v>
      </c>
      <c r="L100">
        <f t="shared" si="15"/>
        <v>1</v>
      </c>
      <c r="M100" t="s">
        <v>16</v>
      </c>
      <c r="N100">
        <f t="shared" si="16"/>
        <v>1</v>
      </c>
      <c r="O100">
        <f t="shared" si="17"/>
        <v>0</v>
      </c>
      <c r="P100">
        <v>78.92</v>
      </c>
      <c r="Q100">
        <f t="shared" si="18"/>
        <v>-0.60132952357379887</v>
      </c>
      <c r="R100">
        <v>27.7</v>
      </c>
      <c r="S100">
        <f t="shared" si="19"/>
        <v>-0.15093701378077506</v>
      </c>
      <c r="T100" s="8">
        <v>1</v>
      </c>
    </row>
    <row r="101" spans="1:20" x14ac:dyDescent="0.35">
      <c r="A101">
        <v>69</v>
      </c>
      <c r="B101">
        <f t="shared" si="10"/>
        <v>1.1398890214882744</v>
      </c>
      <c r="C101">
        <v>0</v>
      </c>
      <c r="D101">
        <v>0</v>
      </c>
      <c r="E101" t="s">
        <v>13</v>
      </c>
      <c r="F101">
        <f t="shared" si="11"/>
        <v>1</v>
      </c>
      <c r="G101" t="s">
        <v>25</v>
      </c>
      <c r="H101">
        <f t="shared" si="12"/>
        <v>0</v>
      </c>
      <c r="I101">
        <f t="shared" si="13"/>
        <v>0</v>
      </c>
      <c r="J101">
        <f t="shared" si="14"/>
        <v>1</v>
      </c>
      <c r="K101" t="s">
        <v>15</v>
      </c>
      <c r="L101">
        <f t="shared" si="15"/>
        <v>1</v>
      </c>
      <c r="M101" t="s">
        <v>21</v>
      </c>
      <c r="N101">
        <f t="shared" si="16"/>
        <v>0</v>
      </c>
      <c r="O101">
        <f t="shared" si="17"/>
        <v>0</v>
      </c>
      <c r="P101">
        <v>82.81</v>
      </c>
      <c r="Q101">
        <f t="shared" si="18"/>
        <v>-0.51541797710615489</v>
      </c>
      <c r="R101">
        <v>28</v>
      </c>
      <c r="S101">
        <f t="shared" si="19"/>
        <v>-0.11196994707044942</v>
      </c>
      <c r="T101" s="8">
        <v>1</v>
      </c>
    </row>
    <row r="102" spans="1:20" x14ac:dyDescent="0.35">
      <c r="A102">
        <v>64</v>
      </c>
      <c r="B102">
        <f t="shared" si="10"/>
        <v>0.91875217847127078</v>
      </c>
      <c r="C102">
        <v>0</v>
      </c>
      <c r="D102">
        <v>1</v>
      </c>
      <c r="E102" t="s">
        <v>13</v>
      </c>
      <c r="F102">
        <f t="shared" si="11"/>
        <v>1</v>
      </c>
      <c r="G102" t="s">
        <v>25</v>
      </c>
      <c r="H102">
        <f t="shared" si="12"/>
        <v>0</v>
      </c>
      <c r="I102">
        <f t="shared" si="13"/>
        <v>0</v>
      </c>
      <c r="J102">
        <f t="shared" si="14"/>
        <v>1</v>
      </c>
      <c r="K102" t="s">
        <v>15</v>
      </c>
      <c r="L102">
        <f t="shared" si="15"/>
        <v>1</v>
      </c>
      <c r="M102" t="s">
        <v>16</v>
      </c>
      <c r="N102">
        <f t="shared" si="16"/>
        <v>1</v>
      </c>
      <c r="O102">
        <f t="shared" si="17"/>
        <v>0</v>
      </c>
      <c r="P102">
        <v>74.099999999999994</v>
      </c>
      <c r="Q102">
        <f t="shared" si="18"/>
        <v>-0.70778033436404175</v>
      </c>
      <c r="R102">
        <v>28.8</v>
      </c>
      <c r="S102">
        <f t="shared" si="19"/>
        <v>-8.0577691762478715E-3</v>
      </c>
      <c r="T102" s="8">
        <v>1</v>
      </c>
    </row>
    <row r="103" spans="1:20" x14ac:dyDescent="0.35">
      <c r="A103">
        <v>77</v>
      </c>
      <c r="B103">
        <f t="shared" si="10"/>
        <v>1.4937079703154805</v>
      </c>
      <c r="C103">
        <v>0</v>
      </c>
      <c r="D103">
        <v>0</v>
      </c>
      <c r="E103" t="s">
        <v>13</v>
      </c>
      <c r="F103">
        <f t="shared" si="11"/>
        <v>1</v>
      </c>
      <c r="G103" t="s">
        <v>25</v>
      </c>
      <c r="H103">
        <f t="shared" si="12"/>
        <v>0</v>
      </c>
      <c r="I103">
        <f t="shared" si="13"/>
        <v>0</v>
      </c>
      <c r="J103">
        <f t="shared" si="14"/>
        <v>1</v>
      </c>
      <c r="K103" t="s">
        <v>19</v>
      </c>
      <c r="L103">
        <f t="shared" si="15"/>
        <v>0</v>
      </c>
      <c r="M103" t="s">
        <v>21</v>
      </c>
      <c r="N103">
        <f t="shared" si="16"/>
        <v>0</v>
      </c>
      <c r="O103">
        <f t="shared" si="17"/>
        <v>0</v>
      </c>
      <c r="P103">
        <v>190.32</v>
      </c>
      <c r="Q103">
        <f t="shared" si="18"/>
        <v>1.8589651490471617</v>
      </c>
      <c r="R103">
        <v>31.4</v>
      </c>
      <c r="S103">
        <f t="shared" si="19"/>
        <v>0.32965680897990657</v>
      </c>
      <c r="T103" s="8">
        <v>1</v>
      </c>
    </row>
    <row r="104" spans="1:20" x14ac:dyDescent="0.35">
      <c r="A104">
        <v>74</v>
      </c>
      <c r="B104">
        <f t="shared" si="10"/>
        <v>1.3610258645052782</v>
      </c>
      <c r="C104">
        <v>0</v>
      </c>
      <c r="D104">
        <v>0</v>
      </c>
      <c r="E104" t="s">
        <v>13</v>
      </c>
      <c r="F104">
        <f t="shared" si="11"/>
        <v>1</v>
      </c>
      <c r="G104" t="s">
        <v>14</v>
      </c>
      <c r="H104">
        <f t="shared" si="12"/>
        <v>1</v>
      </c>
      <c r="I104">
        <f t="shared" si="13"/>
        <v>0</v>
      </c>
      <c r="J104">
        <f t="shared" si="14"/>
        <v>0</v>
      </c>
      <c r="K104" t="s">
        <v>19</v>
      </c>
      <c r="L104">
        <f t="shared" si="15"/>
        <v>0</v>
      </c>
      <c r="M104" t="s">
        <v>16</v>
      </c>
      <c r="N104">
        <f t="shared" si="16"/>
        <v>1</v>
      </c>
      <c r="O104">
        <f t="shared" si="17"/>
        <v>0</v>
      </c>
      <c r="P104">
        <v>231.61</v>
      </c>
      <c r="Q104">
        <f t="shared" si="18"/>
        <v>2.7708643145096352</v>
      </c>
      <c r="R104">
        <v>34.6</v>
      </c>
      <c r="S104">
        <f t="shared" si="19"/>
        <v>0.74530552055671273</v>
      </c>
      <c r="T104" s="8">
        <v>1</v>
      </c>
    </row>
    <row r="105" spans="1:20" x14ac:dyDescent="0.35">
      <c r="A105">
        <v>81</v>
      </c>
      <c r="B105">
        <f t="shared" si="10"/>
        <v>1.6706174447290836</v>
      </c>
      <c r="C105">
        <v>0</v>
      </c>
      <c r="D105">
        <v>1</v>
      </c>
      <c r="E105" t="s">
        <v>13</v>
      </c>
      <c r="F105">
        <f t="shared" si="11"/>
        <v>1</v>
      </c>
      <c r="G105" t="s">
        <v>18</v>
      </c>
      <c r="H105">
        <f t="shared" si="12"/>
        <v>0</v>
      </c>
      <c r="I105">
        <f t="shared" si="13"/>
        <v>1</v>
      </c>
      <c r="J105">
        <f t="shared" si="14"/>
        <v>0</v>
      </c>
      <c r="K105" t="s">
        <v>19</v>
      </c>
      <c r="L105">
        <f t="shared" si="15"/>
        <v>0</v>
      </c>
      <c r="M105" t="s">
        <v>16</v>
      </c>
      <c r="N105">
        <f t="shared" si="16"/>
        <v>1</v>
      </c>
      <c r="O105">
        <f t="shared" si="17"/>
        <v>0</v>
      </c>
      <c r="P105">
        <v>78.7</v>
      </c>
      <c r="Q105">
        <f t="shared" si="18"/>
        <v>-0.60618827427376842</v>
      </c>
      <c r="R105">
        <v>19.399999999999999</v>
      </c>
      <c r="S105">
        <f t="shared" si="19"/>
        <v>-1.2290258594331152</v>
      </c>
      <c r="T105" s="8">
        <v>1</v>
      </c>
    </row>
    <row r="106" spans="1:20" x14ac:dyDescent="0.35">
      <c r="A106">
        <v>57</v>
      </c>
      <c r="B106">
        <f t="shared" si="10"/>
        <v>0.60916059824746549</v>
      </c>
      <c r="C106">
        <v>0</v>
      </c>
      <c r="D106">
        <v>0</v>
      </c>
      <c r="E106" t="s">
        <v>13</v>
      </c>
      <c r="F106">
        <f t="shared" si="11"/>
        <v>1</v>
      </c>
      <c r="G106" t="s">
        <v>25</v>
      </c>
      <c r="H106">
        <f t="shared" si="12"/>
        <v>0</v>
      </c>
      <c r="I106">
        <f t="shared" si="13"/>
        <v>0</v>
      </c>
      <c r="J106">
        <f t="shared" si="14"/>
        <v>1</v>
      </c>
      <c r="K106" t="s">
        <v>15</v>
      </c>
      <c r="L106">
        <f t="shared" si="15"/>
        <v>1</v>
      </c>
      <c r="M106" t="s">
        <v>22</v>
      </c>
      <c r="N106">
        <f t="shared" si="16"/>
        <v>0</v>
      </c>
      <c r="O106">
        <f t="shared" si="17"/>
        <v>1</v>
      </c>
      <c r="P106">
        <v>110.52</v>
      </c>
      <c r="Q106">
        <f t="shared" si="18"/>
        <v>9.6563758785468135E-2</v>
      </c>
      <c r="R106">
        <v>28.5</v>
      </c>
      <c r="S106">
        <f t="shared" si="19"/>
        <v>-4.702483588657351E-2</v>
      </c>
      <c r="T106" s="8">
        <v>1</v>
      </c>
    </row>
    <row r="107" spans="1:20" x14ac:dyDescent="0.35">
      <c r="A107">
        <v>58</v>
      </c>
      <c r="B107">
        <f t="shared" si="10"/>
        <v>0.6533879668508662</v>
      </c>
      <c r="C107">
        <v>0</v>
      </c>
      <c r="D107">
        <v>0</v>
      </c>
      <c r="E107" t="s">
        <v>13</v>
      </c>
      <c r="F107">
        <f t="shared" si="11"/>
        <v>1</v>
      </c>
      <c r="G107" t="s">
        <v>14</v>
      </c>
      <c r="H107">
        <f t="shared" si="12"/>
        <v>1</v>
      </c>
      <c r="I107">
        <f t="shared" si="13"/>
        <v>0</v>
      </c>
      <c r="J107">
        <f t="shared" si="14"/>
        <v>0</v>
      </c>
      <c r="K107" t="s">
        <v>15</v>
      </c>
      <c r="L107">
        <f t="shared" si="15"/>
        <v>1</v>
      </c>
      <c r="M107" t="s">
        <v>22</v>
      </c>
      <c r="N107">
        <f t="shared" si="16"/>
        <v>0</v>
      </c>
      <c r="O107">
        <f t="shared" si="17"/>
        <v>1</v>
      </c>
      <c r="P107">
        <v>82.3</v>
      </c>
      <c r="Q107">
        <f t="shared" si="18"/>
        <v>-0.52668144463790267</v>
      </c>
      <c r="R107">
        <v>28.1</v>
      </c>
      <c r="S107">
        <f t="shared" si="19"/>
        <v>-9.8980924833674058E-2</v>
      </c>
      <c r="T107" s="8">
        <v>1</v>
      </c>
    </row>
    <row r="108" spans="1:20" x14ac:dyDescent="0.35">
      <c r="A108">
        <v>50</v>
      </c>
      <c r="B108">
        <f t="shared" si="10"/>
        <v>0.29956901802366021</v>
      </c>
      <c r="C108">
        <v>1</v>
      </c>
      <c r="D108">
        <v>0</v>
      </c>
      <c r="E108" t="s">
        <v>13</v>
      </c>
      <c r="F108">
        <f t="shared" si="11"/>
        <v>1</v>
      </c>
      <c r="G108" t="s">
        <v>14</v>
      </c>
      <c r="H108">
        <f t="shared" si="12"/>
        <v>1</v>
      </c>
      <c r="I108">
        <f t="shared" si="13"/>
        <v>0</v>
      </c>
      <c r="J108">
        <f t="shared" si="14"/>
        <v>0</v>
      </c>
      <c r="K108" t="s">
        <v>19</v>
      </c>
      <c r="L108">
        <f t="shared" si="15"/>
        <v>0</v>
      </c>
      <c r="M108" t="s">
        <v>16</v>
      </c>
      <c r="N108">
        <f t="shared" si="16"/>
        <v>1</v>
      </c>
      <c r="O108">
        <f t="shared" si="17"/>
        <v>0</v>
      </c>
      <c r="P108">
        <v>73.180000000000007</v>
      </c>
      <c r="Q108">
        <f t="shared" si="18"/>
        <v>-0.72809874638209604</v>
      </c>
      <c r="R108">
        <v>30.3</v>
      </c>
      <c r="S108">
        <f t="shared" si="19"/>
        <v>0.18677756437537987</v>
      </c>
      <c r="T108" s="8">
        <v>1</v>
      </c>
    </row>
    <row r="109" spans="1:20" x14ac:dyDescent="0.35">
      <c r="A109">
        <v>54</v>
      </c>
      <c r="B109">
        <f t="shared" si="10"/>
        <v>0.47647849243726326</v>
      </c>
      <c r="C109">
        <v>0</v>
      </c>
      <c r="D109">
        <v>0</v>
      </c>
      <c r="E109" t="s">
        <v>13</v>
      </c>
      <c r="F109">
        <f t="shared" si="11"/>
        <v>1</v>
      </c>
      <c r="G109" t="s">
        <v>18</v>
      </c>
      <c r="H109">
        <f t="shared" si="12"/>
        <v>0</v>
      </c>
      <c r="I109">
        <f t="shared" si="13"/>
        <v>1</v>
      </c>
      <c r="J109">
        <f t="shared" si="14"/>
        <v>0</v>
      </c>
      <c r="K109" t="s">
        <v>19</v>
      </c>
      <c r="L109">
        <f t="shared" si="15"/>
        <v>0</v>
      </c>
      <c r="M109" t="s">
        <v>22</v>
      </c>
      <c r="N109">
        <f t="shared" si="16"/>
        <v>0</v>
      </c>
      <c r="O109">
        <f t="shared" si="17"/>
        <v>1</v>
      </c>
      <c r="P109">
        <v>191.82</v>
      </c>
      <c r="Q109">
        <f t="shared" si="18"/>
        <v>1.8920929947287726</v>
      </c>
      <c r="R109">
        <v>40.4</v>
      </c>
      <c r="S109">
        <f t="shared" si="19"/>
        <v>1.498668810289673</v>
      </c>
      <c r="T109" s="8">
        <v>1</v>
      </c>
    </row>
    <row r="110" spans="1:20" x14ac:dyDescent="0.35">
      <c r="A110">
        <v>79</v>
      </c>
      <c r="B110">
        <f t="shared" si="10"/>
        <v>1.5821627075222819</v>
      </c>
      <c r="C110">
        <v>0</v>
      </c>
      <c r="D110">
        <v>0</v>
      </c>
      <c r="E110" t="s">
        <v>13</v>
      </c>
      <c r="F110">
        <f t="shared" si="11"/>
        <v>1</v>
      </c>
      <c r="G110" t="s">
        <v>14</v>
      </c>
      <c r="H110">
        <f t="shared" si="12"/>
        <v>1</v>
      </c>
      <c r="I110">
        <f t="shared" si="13"/>
        <v>0</v>
      </c>
      <c r="J110">
        <f t="shared" si="14"/>
        <v>0</v>
      </c>
      <c r="K110" t="s">
        <v>19</v>
      </c>
      <c r="L110">
        <f t="shared" si="15"/>
        <v>0</v>
      </c>
      <c r="M110" t="s">
        <v>21</v>
      </c>
      <c r="N110">
        <f t="shared" si="16"/>
        <v>0</v>
      </c>
      <c r="O110">
        <f t="shared" si="17"/>
        <v>0</v>
      </c>
      <c r="P110">
        <v>93.05</v>
      </c>
      <c r="Q110">
        <f t="shared" si="18"/>
        <v>-0.28926521725302545</v>
      </c>
      <c r="R110">
        <v>24.2</v>
      </c>
      <c r="S110">
        <f t="shared" si="19"/>
        <v>-0.60555279206790646</v>
      </c>
      <c r="T110" s="8">
        <v>1</v>
      </c>
    </row>
    <row r="111" spans="1:20" x14ac:dyDescent="0.35">
      <c r="A111">
        <v>53</v>
      </c>
      <c r="B111">
        <f t="shared" si="10"/>
        <v>0.43225112383386249</v>
      </c>
      <c r="C111">
        <v>0</v>
      </c>
      <c r="D111">
        <v>0</v>
      </c>
      <c r="E111" t="s">
        <v>13</v>
      </c>
      <c r="F111">
        <f t="shared" si="11"/>
        <v>1</v>
      </c>
      <c r="G111" t="s">
        <v>25</v>
      </c>
      <c r="H111">
        <f t="shared" si="12"/>
        <v>0</v>
      </c>
      <c r="I111">
        <f t="shared" si="13"/>
        <v>0</v>
      </c>
      <c r="J111">
        <f t="shared" si="14"/>
        <v>1</v>
      </c>
      <c r="K111" t="s">
        <v>15</v>
      </c>
      <c r="L111">
        <f t="shared" si="15"/>
        <v>1</v>
      </c>
      <c r="M111" t="s">
        <v>21</v>
      </c>
      <c r="N111">
        <f t="shared" si="16"/>
        <v>0</v>
      </c>
      <c r="O111">
        <f t="shared" si="17"/>
        <v>0</v>
      </c>
      <c r="P111">
        <v>64.17</v>
      </c>
      <c r="Q111">
        <f t="shared" si="18"/>
        <v>-0.92708667277630497</v>
      </c>
      <c r="R111">
        <v>41.5</v>
      </c>
      <c r="S111">
        <f t="shared" si="19"/>
        <v>1.6415480548942001</v>
      </c>
      <c r="T111" s="8">
        <v>1</v>
      </c>
    </row>
    <row r="112" spans="1:20" x14ac:dyDescent="0.35">
      <c r="A112">
        <v>79</v>
      </c>
      <c r="B112">
        <f t="shared" si="10"/>
        <v>1.5821627075222819</v>
      </c>
      <c r="C112">
        <v>0</v>
      </c>
      <c r="D112">
        <v>1</v>
      </c>
      <c r="E112" t="s">
        <v>13</v>
      </c>
      <c r="F112">
        <f t="shared" si="11"/>
        <v>1</v>
      </c>
      <c r="G112" t="s">
        <v>14</v>
      </c>
      <c r="H112">
        <f t="shared" si="12"/>
        <v>1</v>
      </c>
      <c r="I112">
        <f t="shared" si="13"/>
        <v>0</v>
      </c>
      <c r="J112">
        <f t="shared" si="14"/>
        <v>0</v>
      </c>
      <c r="K112" t="s">
        <v>19</v>
      </c>
      <c r="L112">
        <f t="shared" si="15"/>
        <v>0</v>
      </c>
      <c r="M112" t="s">
        <v>16</v>
      </c>
      <c r="N112">
        <f t="shared" si="16"/>
        <v>1</v>
      </c>
      <c r="O112">
        <f t="shared" si="17"/>
        <v>0</v>
      </c>
      <c r="P112">
        <v>129.97999999999999</v>
      </c>
      <c r="Q112">
        <f t="shared" si="18"/>
        <v>0.52634234342823194</v>
      </c>
      <c r="R112">
        <v>22.6</v>
      </c>
      <c r="S112">
        <f t="shared" si="19"/>
        <v>-0.8133771478563091</v>
      </c>
      <c r="T112" s="8">
        <v>1</v>
      </c>
    </row>
    <row r="113" spans="1:20" x14ac:dyDescent="0.35">
      <c r="A113">
        <v>80</v>
      </c>
      <c r="B113">
        <f t="shared" si="10"/>
        <v>1.6263900761256829</v>
      </c>
      <c r="C113">
        <v>0</v>
      </c>
      <c r="D113">
        <v>1</v>
      </c>
      <c r="E113" t="s">
        <v>13</v>
      </c>
      <c r="F113">
        <f t="shared" si="11"/>
        <v>1</v>
      </c>
      <c r="G113" t="s">
        <v>14</v>
      </c>
      <c r="H113">
        <f t="shared" si="12"/>
        <v>1</v>
      </c>
      <c r="I113">
        <f t="shared" si="13"/>
        <v>0</v>
      </c>
      <c r="J113">
        <f t="shared" si="14"/>
        <v>0</v>
      </c>
      <c r="K113" t="s">
        <v>15</v>
      </c>
      <c r="L113">
        <f t="shared" si="15"/>
        <v>1</v>
      </c>
      <c r="M113" t="s">
        <v>22</v>
      </c>
      <c r="N113">
        <f t="shared" si="16"/>
        <v>0</v>
      </c>
      <c r="O113">
        <f t="shared" si="17"/>
        <v>1</v>
      </c>
      <c r="P113">
        <v>68.53</v>
      </c>
      <c r="Q113">
        <f t="shared" si="18"/>
        <v>-0.83079506799508962</v>
      </c>
      <c r="R113">
        <v>24.2</v>
      </c>
      <c r="S113">
        <f t="shared" si="19"/>
        <v>-0.60555279206790646</v>
      </c>
      <c r="T113" s="8">
        <v>1</v>
      </c>
    </row>
    <row r="114" spans="1:20" x14ac:dyDescent="0.35">
      <c r="A114">
        <v>76</v>
      </c>
      <c r="B114">
        <f t="shared" si="10"/>
        <v>1.4494806017120798</v>
      </c>
      <c r="C114">
        <v>0</v>
      </c>
      <c r="D114">
        <v>0</v>
      </c>
      <c r="E114" t="s">
        <v>13</v>
      </c>
      <c r="F114">
        <f t="shared" si="11"/>
        <v>1</v>
      </c>
      <c r="G114" t="s">
        <v>18</v>
      </c>
      <c r="H114">
        <f t="shared" si="12"/>
        <v>0</v>
      </c>
      <c r="I114">
        <f t="shared" si="13"/>
        <v>1</v>
      </c>
      <c r="J114">
        <f t="shared" si="14"/>
        <v>0</v>
      </c>
      <c r="K114" t="s">
        <v>15</v>
      </c>
      <c r="L114">
        <f t="shared" si="15"/>
        <v>1</v>
      </c>
      <c r="M114" t="s">
        <v>16</v>
      </c>
      <c r="N114">
        <f t="shared" si="16"/>
        <v>1</v>
      </c>
      <c r="O114">
        <f t="shared" si="17"/>
        <v>0</v>
      </c>
      <c r="P114">
        <v>106.41</v>
      </c>
      <c r="Q114">
        <f t="shared" si="18"/>
        <v>5.7934616178546006E-3</v>
      </c>
      <c r="R114">
        <v>28.1</v>
      </c>
      <c r="S114">
        <f t="shared" si="19"/>
        <v>-9.8980924833674058E-2</v>
      </c>
      <c r="T114" s="8">
        <v>1</v>
      </c>
    </row>
    <row r="115" spans="1:20" x14ac:dyDescent="0.35">
      <c r="A115">
        <v>45</v>
      </c>
      <c r="B115">
        <f t="shared" si="10"/>
        <v>7.8432175006656474E-2</v>
      </c>
      <c r="C115">
        <v>0</v>
      </c>
      <c r="D115">
        <v>0</v>
      </c>
      <c r="E115" t="s">
        <v>13</v>
      </c>
      <c r="F115">
        <f t="shared" si="11"/>
        <v>1</v>
      </c>
      <c r="G115" t="s">
        <v>14</v>
      </c>
      <c r="H115">
        <f t="shared" si="12"/>
        <v>1</v>
      </c>
      <c r="I115">
        <f t="shared" si="13"/>
        <v>0</v>
      </c>
      <c r="J115">
        <f t="shared" si="14"/>
        <v>0</v>
      </c>
      <c r="K115" t="s">
        <v>19</v>
      </c>
      <c r="L115">
        <f t="shared" si="15"/>
        <v>0</v>
      </c>
      <c r="M115" t="s">
        <v>21</v>
      </c>
      <c r="N115">
        <f t="shared" si="16"/>
        <v>0</v>
      </c>
      <c r="O115">
        <f t="shared" si="17"/>
        <v>0</v>
      </c>
      <c r="P115">
        <v>224.1</v>
      </c>
      <c r="Q115">
        <f t="shared" si="18"/>
        <v>2.6050042337970365</v>
      </c>
      <c r="R115">
        <v>56.6</v>
      </c>
      <c r="S115">
        <f t="shared" si="19"/>
        <v>3.6028904126472527</v>
      </c>
      <c r="T115" s="8">
        <v>1</v>
      </c>
    </row>
    <row r="116" spans="1:20" x14ac:dyDescent="0.35">
      <c r="A116">
        <v>68</v>
      </c>
      <c r="B116">
        <f t="shared" si="10"/>
        <v>1.0956616528848737</v>
      </c>
      <c r="C116">
        <v>0</v>
      </c>
      <c r="D116">
        <v>0</v>
      </c>
      <c r="E116" t="s">
        <v>23</v>
      </c>
      <c r="F116">
        <f t="shared" si="11"/>
        <v>0</v>
      </c>
      <c r="G116" t="s">
        <v>25</v>
      </c>
      <c r="H116">
        <f t="shared" si="12"/>
        <v>0</v>
      </c>
      <c r="I116">
        <f t="shared" si="13"/>
        <v>0</v>
      </c>
      <c r="J116">
        <f t="shared" si="14"/>
        <v>1</v>
      </c>
      <c r="K116" t="s">
        <v>15</v>
      </c>
      <c r="L116">
        <f t="shared" si="15"/>
        <v>1</v>
      </c>
      <c r="M116" t="s">
        <v>16</v>
      </c>
      <c r="N116">
        <f t="shared" si="16"/>
        <v>1</v>
      </c>
      <c r="O116">
        <f t="shared" si="17"/>
        <v>0</v>
      </c>
      <c r="P116">
        <v>82.1</v>
      </c>
      <c r="Q116">
        <f t="shared" si="18"/>
        <v>-0.53109849072878423</v>
      </c>
      <c r="R116">
        <v>27.1</v>
      </c>
      <c r="S116">
        <f t="shared" si="19"/>
        <v>-0.22887114720142587</v>
      </c>
      <c r="T116" s="8">
        <v>1</v>
      </c>
    </row>
    <row r="117" spans="1:20" x14ac:dyDescent="0.35">
      <c r="A117">
        <v>71</v>
      </c>
      <c r="B117">
        <f t="shared" si="10"/>
        <v>1.2283437586950761</v>
      </c>
      <c r="C117">
        <v>1</v>
      </c>
      <c r="D117">
        <v>1</v>
      </c>
      <c r="E117" t="s">
        <v>23</v>
      </c>
      <c r="F117">
        <f t="shared" si="11"/>
        <v>0</v>
      </c>
      <c r="G117" t="s">
        <v>25</v>
      </c>
      <c r="H117">
        <f t="shared" si="12"/>
        <v>0</v>
      </c>
      <c r="I117">
        <f t="shared" si="13"/>
        <v>0</v>
      </c>
      <c r="J117">
        <f t="shared" si="14"/>
        <v>1</v>
      </c>
      <c r="K117" t="s">
        <v>19</v>
      </c>
      <c r="L117">
        <f t="shared" si="15"/>
        <v>0</v>
      </c>
      <c r="M117" t="s">
        <v>21</v>
      </c>
      <c r="N117">
        <f t="shared" si="16"/>
        <v>0</v>
      </c>
      <c r="O117">
        <f t="shared" si="17"/>
        <v>0</v>
      </c>
      <c r="P117">
        <v>216.94</v>
      </c>
      <c r="Q117">
        <f t="shared" si="18"/>
        <v>2.4468739837434814</v>
      </c>
      <c r="R117">
        <v>30.9</v>
      </c>
      <c r="S117">
        <f t="shared" si="19"/>
        <v>0.26471169779603065</v>
      </c>
      <c r="T117" s="8">
        <v>1</v>
      </c>
    </row>
    <row r="118" spans="1:20" x14ac:dyDescent="0.35">
      <c r="A118">
        <v>61</v>
      </c>
      <c r="B118">
        <f t="shared" si="10"/>
        <v>0.78607007266106854</v>
      </c>
      <c r="C118">
        <v>1</v>
      </c>
      <c r="D118">
        <v>0</v>
      </c>
      <c r="E118" t="s">
        <v>13</v>
      </c>
      <c r="F118">
        <f t="shared" si="11"/>
        <v>1</v>
      </c>
      <c r="G118" t="s">
        <v>18</v>
      </c>
      <c r="H118">
        <f t="shared" si="12"/>
        <v>0</v>
      </c>
      <c r="I118">
        <f t="shared" si="13"/>
        <v>1</v>
      </c>
      <c r="J118">
        <f t="shared" si="14"/>
        <v>0</v>
      </c>
      <c r="K118" t="s">
        <v>19</v>
      </c>
      <c r="L118">
        <f t="shared" si="15"/>
        <v>0</v>
      </c>
      <c r="M118" t="s">
        <v>22</v>
      </c>
      <c r="N118">
        <f t="shared" si="16"/>
        <v>0</v>
      </c>
      <c r="O118">
        <f t="shared" si="17"/>
        <v>1</v>
      </c>
      <c r="P118">
        <v>76.11</v>
      </c>
      <c r="Q118">
        <f t="shared" si="18"/>
        <v>-0.66338902115068321</v>
      </c>
      <c r="R118">
        <v>27.3</v>
      </c>
      <c r="S118">
        <f t="shared" si="19"/>
        <v>-0.20289310272787561</v>
      </c>
      <c r="T118" s="8">
        <v>1</v>
      </c>
    </row>
    <row r="119" spans="1:20" x14ac:dyDescent="0.35">
      <c r="A119">
        <v>74</v>
      </c>
      <c r="B119">
        <f t="shared" si="10"/>
        <v>1.3610258645052782</v>
      </c>
      <c r="C119">
        <v>0</v>
      </c>
      <c r="D119">
        <v>0</v>
      </c>
      <c r="E119" t="s">
        <v>13</v>
      </c>
      <c r="F119">
        <f t="shared" si="11"/>
        <v>1</v>
      </c>
      <c r="G119" t="s">
        <v>14</v>
      </c>
      <c r="H119">
        <f t="shared" si="12"/>
        <v>1</v>
      </c>
      <c r="I119">
        <f t="shared" si="13"/>
        <v>0</v>
      </c>
      <c r="J119">
        <f t="shared" si="14"/>
        <v>0</v>
      </c>
      <c r="K119" t="s">
        <v>15</v>
      </c>
      <c r="L119">
        <f t="shared" si="15"/>
        <v>1</v>
      </c>
      <c r="M119" t="s">
        <v>22</v>
      </c>
      <c r="N119">
        <f t="shared" si="16"/>
        <v>0</v>
      </c>
      <c r="O119">
        <f t="shared" si="17"/>
        <v>1</v>
      </c>
      <c r="P119">
        <v>72.959999999999994</v>
      </c>
      <c r="Q119">
        <f t="shared" si="18"/>
        <v>-0.73295749708206592</v>
      </c>
      <c r="R119">
        <v>31.3</v>
      </c>
      <c r="S119">
        <f t="shared" si="19"/>
        <v>0.31666778674313167</v>
      </c>
      <c r="T119" s="8">
        <v>1</v>
      </c>
    </row>
    <row r="120" spans="1:20" x14ac:dyDescent="0.35">
      <c r="A120">
        <v>38</v>
      </c>
      <c r="B120">
        <f t="shared" si="10"/>
        <v>-0.23115940521714878</v>
      </c>
      <c r="C120">
        <v>0</v>
      </c>
      <c r="D120">
        <v>0</v>
      </c>
      <c r="E120" t="s">
        <v>23</v>
      </c>
      <c r="F120">
        <f t="shared" si="11"/>
        <v>0</v>
      </c>
      <c r="G120" t="s">
        <v>18</v>
      </c>
      <c r="H120">
        <f t="shared" si="12"/>
        <v>0</v>
      </c>
      <c r="I120">
        <f t="shared" si="13"/>
        <v>1</v>
      </c>
      <c r="J120">
        <f t="shared" si="14"/>
        <v>0</v>
      </c>
      <c r="K120" t="s">
        <v>15</v>
      </c>
      <c r="L120">
        <f t="shared" si="15"/>
        <v>1</v>
      </c>
      <c r="M120" t="s">
        <v>16</v>
      </c>
      <c r="N120">
        <f t="shared" si="16"/>
        <v>1</v>
      </c>
      <c r="O120">
        <f t="shared" si="17"/>
        <v>0</v>
      </c>
      <c r="P120">
        <v>82.28</v>
      </c>
      <c r="Q120">
        <f t="shared" si="18"/>
        <v>-0.52712314924699077</v>
      </c>
      <c r="R120">
        <v>24</v>
      </c>
      <c r="S120">
        <f t="shared" si="19"/>
        <v>-0.6315308365414567</v>
      </c>
      <c r="T120" s="8">
        <v>1</v>
      </c>
    </row>
    <row r="121" spans="1:20" x14ac:dyDescent="0.35">
      <c r="A121">
        <v>77</v>
      </c>
      <c r="B121">
        <f t="shared" si="10"/>
        <v>1.4937079703154805</v>
      </c>
      <c r="C121">
        <v>0</v>
      </c>
      <c r="D121">
        <v>0</v>
      </c>
      <c r="E121" t="s">
        <v>13</v>
      </c>
      <c r="F121">
        <f t="shared" si="11"/>
        <v>1</v>
      </c>
      <c r="G121" t="s">
        <v>14</v>
      </c>
      <c r="H121">
        <f t="shared" si="12"/>
        <v>1</v>
      </c>
      <c r="I121">
        <f t="shared" si="13"/>
        <v>0</v>
      </c>
      <c r="J121">
        <f t="shared" si="14"/>
        <v>0</v>
      </c>
      <c r="K121" t="s">
        <v>15</v>
      </c>
      <c r="L121">
        <f t="shared" si="15"/>
        <v>1</v>
      </c>
      <c r="M121" t="s">
        <v>21</v>
      </c>
      <c r="N121">
        <f t="shared" si="16"/>
        <v>0</v>
      </c>
      <c r="O121">
        <f t="shared" si="17"/>
        <v>0</v>
      </c>
      <c r="P121">
        <v>105.22</v>
      </c>
      <c r="Q121">
        <f t="shared" si="18"/>
        <v>-2.0487962622889905E-2</v>
      </c>
      <c r="R121">
        <v>31</v>
      </c>
      <c r="S121">
        <f t="shared" si="19"/>
        <v>0.27770072003280605</v>
      </c>
      <c r="T121" s="8">
        <v>1</v>
      </c>
    </row>
    <row r="122" spans="1:20" x14ac:dyDescent="0.35">
      <c r="A122">
        <v>58</v>
      </c>
      <c r="B122">
        <f t="shared" si="10"/>
        <v>0.6533879668508662</v>
      </c>
      <c r="C122">
        <v>0</v>
      </c>
      <c r="D122">
        <v>0</v>
      </c>
      <c r="E122" t="s">
        <v>13</v>
      </c>
      <c r="F122">
        <f t="shared" si="11"/>
        <v>1</v>
      </c>
      <c r="G122" t="s">
        <v>14</v>
      </c>
      <c r="H122">
        <f t="shared" si="12"/>
        <v>1</v>
      </c>
      <c r="I122">
        <f t="shared" si="13"/>
        <v>0</v>
      </c>
      <c r="J122">
        <f t="shared" si="14"/>
        <v>0</v>
      </c>
      <c r="K122" t="s">
        <v>19</v>
      </c>
      <c r="L122">
        <f t="shared" si="15"/>
        <v>0</v>
      </c>
      <c r="M122" t="s">
        <v>16</v>
      </c>
      <c r="N122">
        <f t="shared" si="16"/>
        <v>1</v>
      </c>
      <c r="O122">
        <f t="shared" si="17"/>
        <v>0</v>
      </c>
      <c r="P122">
        <v>59.86</v>
      </c>
      <c r="Q122">
        <f t="shared" si="18"/>
        <v>-1.0222740160348001</v>
      </c>
      <c r="R122">
        <v>28</v>
      </c>
      <c r="S122">
        <f t="shared" si="19"/>
        <v>-0.11196994707044942</v>
      </c>
      <c r="T122" s="8">
        <v>1</v>
      </c>
    </row>
    <row r="123" spans="1:20" x14ac:dyDescent="0.35">
      <c r="A123">
        <v>53</v>
      </c>
      <c r="B123">
        <f t="shared" si="10"/>
        <v>0.43225112383386249</v>
      </c>
      <c r="C123">
        <v>1</v>
      </c>
      <c r="D123">
        <v>0</v>
      </c>
      <c r="E123" t="s">
        <v>13</v>
      </c>
      <c r="F123">
        <f t="shared" si="11"/>
        <v>1</v>
      </c>
      <c r="G123" t="s">
        <v>14</v>
      </c>
      <c r="H123">
        <f t="shared" si="12"/>
        <v>1</v>
      </c>
      <c r="I123">
        <f t="shared" si="13"/>
        <v>0</v>
      </c>
      <c r="J123">
        <f t="shared" si="14"/>
        <v>0</v>
      </c>
      <c r="K123" t="s">
        <v>15</v>
      </c>
      <c r="L123">
        <f t="shared" si="15"/>
        <v>1</v>
      </c>
      <c r="M123" t="s">
        <v>22</v>
      </c>
      <c r="N123">
        <f t="shared" si="16"/>
        <v>0</v>
      </c>
      <c r="O123">
        <f t="shared" si="17"/>
        <v>1</v>
      </c>
      <c r="P123">
        <v>62.55</v>
      </c>
      <c r="Q123">
        <f t="shared" si="18"/>
        <v>-0.96286474611244466</v>
      </c>
      <c r="R123">
        <v>30.3</v>
      </c>
      <c r="S123">
        <f t="shared" si="19"/>
        <v>0.18677756437537987</v>
      </c>
      <c r="T123" s="8">
        <v>1</v>
      </c>
    </row>
    <row r="124" spans="1:20" x14ac:dyDescent="0.35">
      <c r="A124">
        <v>80</v>
      </c>
      <c r="B124">
        <f t="shared" si="10"/>
        <v>1.6263900761256829</v>
      </c>
      <c r="C124">
        <v>0</v>
      </c>
      <c r="D124">
        <v>0</v>
      </c>
      <c r="E124" t="s">
        <v>13</v>
      </c>
      <c r="F124">
        <f t="shared" si="11"/>
        <v>1</v>
      </c>
      <c r="G124" t="s">
        <v>14</v>
      </c>
      <c r="H124">
        <f t="shared" si="12"/>
        <v>1</v>
      </c>
      <c r="I124">
        <f t="shared" si="13"/>
        <v>0</v>
      </c>
      <c r="J124">
        <f t="shared" si="14"/>
        <v>0</v>
      </c>
      <c r="K124" t="s">
        <v>19</v>
      </c>
      <c r="L124">
        <f t="shared" si="15"/>
        <v>0</v>
      </c>
      <c r="M124" t="s">
        <v>22</v>
      </c>
      <c r="N124">
        <f t="shared" si="16"/>
        <v>0</v>
      </c>
      <c r="O124">
        <f t="shared" si="17"/>
        <v>1</v>
      </c>
      <c r="P124">
        <v>259.63</v>
      </c>
      <c r="Q124">
        <f t="shared" si="18"/>
        <v>3.3896924718421242</v>
      </c>
      <c r="R124">
        <v>31.7</v>
      </c>
      <c r="S124">
        <f t="shared" si="19"/>
        <v>0.36862387569023225</v>
      </c>
      <c r="T124" s="8">
        <v>1</v>
      </c>
    </row>
    <row r="125" spans="1:20" x14ac:dyDescent="0.35">
      <c r="A125">
        <v>56</v>
      </c>
      <c r="B125">
        <f t="shared" si="10"/>
        <v>0.56493322964406478</v>
      </c>
      <c r="C125">
        <v>1</v>
      </c>
      <c r="D125">
        <v>0</v>
      </c>
      <c r="E125" t="s">
        <v>13</v>
      </c>
      <c r="F125">
        <f t="shared" si="11"/>
        <v>1</v>
      </c>
      <c r="G125" t="s">
        <v>14</v>
      </c>
      <c r="H125">
        <f t="shared" si="12"/>
        <v>1</v>
      </c>
      <c r="I125">
        <f t="shared" si="13"/>
        <v>0</v>
      </c>
      <c r="J125">
        <f t="shared" si="14"/>
        <v>0</v>
      </c>
      <c r="K125" t="s">
        <v>19</v>
      </c>
      <c r="L125">
        <f t="shared" si="15"/>
        <v>0</v>
      </c>
      <c r="M125" t="s">
        <v>21</v>
      </c>
      <c r="N125">
        <f t="shared" si="16"/>
        <v>0</v>
      </c>
      <c r="O125">
        <f t="shared" si="17"/>
        <v>0</v>
      </c>
      <c r="P125">
        <v>249.31</v>
      </c>
      <c r="Q125">
        <f t="shared" si="18"/>
        <v>3.1617728935526421</v>
      </c>
      <c r="R125">
        <v>35.799999999999997</v>
      </c>
      <c r="S125">
        <f t="shared" si="19"/>
        <v>0.90117378739801446</v>
      </c>
      <c r="T125" s="8">
        <v>1</v>
      </c>
    </row>
    <row r="126" spans="1:20" x14ac:dyDescent="0.35">
      <c r="A126">
        <v>72</v>
      </c>
      <c r="B126">
        <f t="shared" si="10"/>
        <v>1.2725711272984768</v>
      </c>
      <c r="C126">
        <v>0</v>
      </c>
      <c r="D126">
        <v>0</v>
      </c>
      <c r="E126" t="s">
        <v>13</v>
      </c>
      <c r="F126">
        <f t="shared" si="11"/>
        <v>1</v>
      </c>
      <c r="G126" t="s">
        <v>14</v>
      </c>
      <c r="H126">
        <f t="shared" si="12"/>
        <v>1</v>
      </c>
      <c r="I126">
        <f t="shared" si="13"/>
        <v>0</v>
      </c>
      <c r="J126">
        <f t="shared" si="14"/>
        <v>0</v>
      </c>
      <c r="K126" t="s">
        <v>15</v>
      </c>
      <c r="L126">
        <f t="shared" si="15"/>
        <v>1</v>
      </c>
      <c r="M126" t="s">
        <v>16</v>
      </c>
      <c r="N126">
        <f t="shared" si="16"/>
        <v>1</v>
      </c>
      <c r="O126">
        <f t="shared" si="17"/>
        <v>0</v>
      </c>
      <c r="P126">
        <v>219.91</v>
      </c>
      <c r="Q126">
        <f t="shared" si="18"/>
        <v>2.5124671181930704</v>
      </c>
      <c r="R126">
        <v>28.1</v>
      </c>
      <c r="S126">
        <f t="shared" si="19"/>
        <v>-9.8980924833674058E-2</v>
      </c>
      <c r="T126" s="8">
        <v>1</v>
      </c>
    </row>
    <row r="127" spans="1:20" x14ac:dyDescent="0.35">
      <c r="A127">
        <v>72</v>
      </c>
      <c r="B127">
        <f t="shared" si="10"/>
        <v>1.2725711272984768</v>
      </c>
      <c r="C127">
        <v>0</v>
      </c>
      <c r="D127">
        <v>0</v>
      </c>
      <c r="E127" t="s">
        <v>13</v>
      </c>
      <c r="F127">
        <f t="shared" si="11"/>
        <v>1</v>
      </c>
      <c r="G127" t="s">
        <v>25</v>
      </c>
      <c r="H127">
        <f t="shared" si="12"/>
        <v>0</v>
      </c>
      <c r="I127">
        <f t="shared" si="13"/>
        <v>0</v>
      </c>
      <c r="J127">
        <f t="shared" si="14"/>
        <v>1</v>
      </c>
      <c r="K127" t="s">
        <v>15</v>
      </c>
      <c r="L127">
        <f t="shared" si="15"/>
        <v>1</v>
      </c>
      <c r="M127" t="s">
        <v>21</v>
      </c>
      <c r="N127">
        <f t="shared" si="16"/>
        <v>0</v>
      </c>
      <c r="O127">
        <f t="shared" si="17"/>
        <v>0</v>
      </c>
      <c r="P127">
        <v>131.41</v>
      </c>
      <c r="Q127">
        <f t="shared" si="18"/>
        <v>0.55792422297803435</v>
      </c>
      <c r="R127">
        <v>28.4</v>
      </c>
      <c r="S127">
        <f t="shared" si="19"/>
        <v>-6.0013858123348876E-2</v>
      </c>
      <c r="T127" s="8">
        <v>1</v>
      </c>
    </row>
    <row r="128" spans="1:20" x14ac:dyDescent="0.35">
      <c r="A128">
        <v>78</v>
      </c>
      <c r="B128">
        <f t="shared" si="10"/>
        <v>1.5379353389188812</v>
      </c>
      <c r="C128">
        <v>1</v>
      </c>
      <c r="D128">
        <v>0</v>
      </c>
      <c r="E128" t="s">
        <v>13</v>
      </c>
      <c r="F128">
        <f t="shared" si="11"/>
        <v>1</v>
      </c>
      <c r="G128" t="s">
        <v>18</v>
      </c>
      <c r="H128">
        <f t="shared" si="12"/>
        <v>0</v>
      </c>
      <c r="I128">
        <f t="shared" si="13"/>
        <v>1</v>
      </c>
      <c r="J128">
        <f t="shared" si="14"/>
        <v>0</v>
      </c>
      <c r="K128" t="s">
        <v>15</v>
      </c>
      <c r="L128">
        <f t="shared" si="15"/>
        <v>1</v>
      </c>
      <c r="M128" t="s">
        <v>16</v>
      </c>
      <c r="N128">
        <f t="shared" si="16"/>
        <v>1</v>
      </c>
      <c r="O128">
        <f t="shared" si="17"/>
        <v>0</v>
      </c>
      <c r="P128">
        <v>93.13</v>
      </c>
      <c r="Q128">
        <f t="shared" si="18"/>
        <v>-0.28749839881667288</v>
      </c>
      <c r="R128">
        <v>28.1</v>
      </c>
      <c r="S128">
        <f t="shared" si="19"/>
        <v>-9.8980924833674058E-2</v>
      </c>
      <c r="T128" s="8">
        <v>1</v>
      </c>
    </row>
    <row r="129" spans="1:20" x14ac:dyDescent="0.35">
      <c r="A129">
        <v>80</v>
      </c>
      <c r="B129">
        <f t="shared" si="10"/>
        <v>1.6263900761256829</v>
      </c>
      <c r="C129">
        <v>0</v>
      </c>
      <c r="D129">
        <v>0</v>
      </c>
      <c r="E129" t="s">
        <v>13</v>
      </c>
      <c r="F129">
        <f t="shared" si="11"/>
        <v>1</v>
      </c>
      <c r="G129" t="s">
        <v>14</v>
      </c>
      <c r="H129">
        <f t="shared" si="12"/>
        <v>1</v>
      </c>
      <c r="I129">
        <f t="shared" si="13"/>
        <v>0</v>
      </c>
      <c r="J129">
        <f t="shared" si="14"/>
        <v>0</v>
      </c>
      <c r="K129" t="s">
        <v>15</v>
      </c>
      <c r="L129">
        <f t="shared" si="15"/>
        <v>1</v>
      </c>
      <c r="M129" t="s">
        <v>16</v>
      </c>
      <c r="N129">
        <f t="shared" si="16"/>
        <v>1</v>
      </c>
      <c r="O129">
        <f t="shared" si="17"/>
        <v>0</v>
      </c>
      <c r="P129">
        <v>73.540000000000006</v>
      </c>
      <c r="Q129">
        <f t="shared" si="18"/>
        <v>-0.72014806341850945</v>
      </c>
      <c r="R129">
        <v>24</v>
      </c>
      <c r="S129">
        <f t="shared" si="19"/>
        <v>-0.6315308365414567</v>
      </c>
      <c r="T129" s="8">
        <v>1</v>
      </c>
    </row>
    <row r="130" spans="1:20" x14ac:dyDescent="0.35">
      <c r="A130">
        <v>82</v>
      </c>
      <c r="B130">
        <f t="shared" si="10"/>
        <v>1.7148448133324843</v>
      </c>
      <c r="C130">
        <v>0</v>
      </c>
      <c r="D130">
        <v>0</v>
      </c>
      <c r="E130" t="s">
        <v>13</v>
      </c>
      <c r="F130">
        <f t="shared" si="11"/>
        <v>1</v>
      </c>
      <c r="G130" t="s">
        <v>25</v>
      </c>
      <c r="H130">
        <f t="shared" si="12"/>
        <v>0</v>
      </c>
      <c r="I130">
        <f t="shared" si="13"/>
        <v>0</v>
      </c>
      <c r="J130">
        <f t="shared" si="14"/>
        <v>1</v>
      </c>
      <c r="K130" t="s">
        <v>15</v>
      </c>
      <c r="L130">
        <f t="shared" si="15"/>
        <v>1</v>
      </c>
      <c r="M130" t="s">
        <v>16</v>
      </c>
      <c r="N130">
        <f t="shared" si="16"/>
        <v>1</v>
      </c>
      <c r="O130">
        <f t="shared" si="17"/>
        <v>0</v>
      </c>
      <c r="P130">
        <v>200.59</v>
      </c>
      <c r="Q130">
        <f t="shared" si="18"/>
        <v>2.0857804658139236</v>
      </c>
      <c r="R130">
        <v>29</v>
      </c>
      <c r="S130">
        <f t="shared" si="19"/>
        <v>1.7920275297302401E-2</v>
      </c>
      <c r="T130" s="8">
        <v>1</v>
      </c>
    </row>
    <row r="131" spans="1:20" x14ac:dyDescent="0.35">
      <c r="A131">
        <v>75</v>
      </c>
      <c r="B131">
        <f t="shared" ref="B131:B194" si="20">(A131-$V$1)/$V$2</f>
        <v>1.4052532331086791</v>
      </c>
      <c r="C131">
        <v>0</v>
      </c>
      <c r="D131">
        <v>0</v>
      </c>
      <c r="E131" t="s">
        <v>13</v>
      </c>
      <c r="F131">
        <f t="shared" ref="F131:F194" si="21">IF(E131="Yes",1,0)</f>
        <v>1</v>
      </c>
      <c r="G131" t="s">
        <v>25</v>
      </c>
      <c r="H131">
        <f t="shared" ref="H131:H194" si="22">IF(G131="Private",1,0)</f>
        <v>0</v>
      </c>
      <c r="I131">
        <f t="shared" ref="I131:I194" si="23">IF(G131="Self-employed",1,0)</f>
        <v>0</v>
      </c>
      <c r="J131">
        <f t="shared" ref="J131:J194" si="24">IF(G131="Govt_job",1,0)</f>
        <v>1</v>
      </c>
      <c r="K131" t="s">
        <v>15</v>
      </c>
      <c r="L131">
        <f t="shared" ref="L131:L194" si="25">IF(K131="Urban",1,0)</f>
        <v>1</v>
      </c>
      <c r="M131" t="s">
        <v>16</v>
      </c>
      <c r="N131">
        <f t="shared" ref="N131:N194" si="26">IF(M131="formerly smoked",1,0)</f>
        <v>1</v>
      </c>
      <c r="O131">
        <f t="shared" ref="O131:O194" si="27">IF(M131="smokes",1,0)</f>
        <v>0</v>
      </c>
      <c r="P131">
        <v>62.48</v>
      </c>
      <c r="Q131">
        <f t="shared" ref="Q131:Q194" si="28">(P131-$W$5)/$W$6</f>
        <v>-0.96441071224425323</v>
      </c>
      <c r="R131">
        <v>28.1</v>
      </c>
      <c r="S131">
        <f t="shared" ref="S131:S194" si="29">(R131-$V$11)/$V$12</f>
        <v>-9.8980924833674058E-2</v>
      </c>
      <c r="T131" s="8">
        <v>1</v>
      </c>
    </row>
    <row r="132" spans="1:20" x14ac:dyDescent="0.35">
      <c r="A132">
        <v>73</v>
      </c>
      <c r="B132">
        <f t="shared" si="20"/>
        <v>1.3167984959018775</v>
      </c>
      <c r="C132">
        <v>1</v>
      </c>
      <c r="D132">
        <v>0</v>
      </c>
      <c r="E132" t="s">
        <v>13</v>
      </c>
      <c r="F132">
        <f t="shared" si="21"/>
        <v>1</v>
      </c>
      <c r="G132" t="s">
        <v>14</v>
      </c>
      <c r="H132">
        <f t="shared" si="22"/>
        <v>1</v>
      </c>
      <c r="I132">
        <f t="shared" si="23"/>
        <v>0</v>
      </c>
      <c r="J132">
        <f t="shared" si="24"/>
        <v>0</v>
      </c>
      <c r="K132" t="s">
        <v>19</v>
      </c>
      <c r="L132">
        <f t="shared" si="25"/>
        <v>0</v>
      </c>
      <c r="M132" t="s">
        <v>21</v>
      </c>
      <c r="N132">
        <f t="shared" si="26"/>
        <v>0</v>
      </c>
      <c r="O132">
        <f t="shared" si="27"/>
        <v>0</v>
      </c>
      <c r="P132">
        <v>190.14</v>
      </c>
      <c r="Q132">
        <f t="shared" si="28"/>
        <v>1.8549898075653684</v>
      </c>
      <c r="R132">
        <v>36.5</v>
      </c>
      <c r="S132">
        <f t="shared" si="29"/>
        <v>0.99209694305544105</v>
      </c>
      <c r="T132" s="8">
        <v>1</v>
      </c>
    </row>
    <row r="133" spans="1:20" x14ac:dyDescent="0.35">
      <c r="A133">
        <v>78</v>
      </c>
      <c r="B133">
        <f t="shared" si="20"/>
        <v>1.5379353389188812</v>
      </c>
      <c r="C133">
        <v>1</v>
      </c>
      <c r="D133">
        <v>0</v>
      </c>
      <c r="E133" t="s">
        <v>23</v>
      </c>
      <c r="F133">
        <f t="shared" si="21"/>
        <v>0</v>
      </c>
      <c r="G133" t="s">
        <v>14</v>
      </c>
      <c r="H133">
        <f t="shared" si="22"/>
        <v>1</v>
      </c>
      <c r="I133">
        <f t="shared" si="23"/>
        <v>0</v>
      </c>
      <c r="J133">
        <f t="shared" si="24"/>
        <v>0</v>
      </c>
      <c r="K133" t="s">
        <v>15</v>
      </c>
      <c r="L133">
        <f t="shared" si="25"/>
        <v>1</v>
      </c>
      <c r="M133" t="s">
        <v>21</v>
      </c>
      <c r="N133">
        <f t="shared" si="26"/>
        <v>0</v>
      </c>
      <c r="O133">
        <f t="shared" si="27"/>
        <v>0</v>
      </c>
      <c r="P133">
        <v>130.54</v>
      </c>
      <c r="Q133">
        <f t="shared" si="28"/>
        <v>0.53871007248269998</v>
      </c>
      <c r="R133">
        <v>20.100000000000001</v>
      </c>
      <c r="S133">
        <f t="shared" si="29"/>
        <v>-1.1381027037756886</v>
      </c>
      <c r="T133" s="8">
        <v>1</v>
      </c>
    </row>
    <row r="134" spans="1:20" x14ac:dyDescent="0.35">
      <c r="A134">
        <v>69</v>
      </c>
      <c r="B134">
        <f t="shared" si="20"/>
        <v>1.1398890214882744</v>
      </c>
      <c r="C134">
        <v>1</v>
      </c>
      <c r="D134">
        <v>0</v>
      </c>
      <c r="E134" t="s">
        <v>23</v>
      </c>
      <c r="F134">
        <f t="shared" si="21"/>
        <v>0</v>
      </c>
      <c r="G134" t="s">
        <v>14</v>
      </c>
      <c r="H134">
        <f t="shared" si="22"/>
        <v>1</v>
      </c>
      <c r="I134">
        <f t="shared" si="23"/>
        <v>0</v>
      </c>
      <c r="J134">
        <f t="shared" si="24"/>
        <v>0</v>
      </c>
      <c r="K134" t="s">
        <v>19</v>
      </c>
      <c r="L134">
        <f t="shared" si="25"/>
        <v>0</v>
      </c>
      <c r="M134" t="s">
        <v>21</v>
      </c>
      <c r="N134">
        <f t="shared" si="26"/>
        <v>0</v>
      </c>
      <c r="O134">
        <f t="shared" si="27"/>
        <v>0</v>
      </c>
      <c r="P134">
        <v>182.99</v>
      </c>
      <c r="Q134">
        <f t="shared" si="28"/>
        <v>1.6970804098163574</v>
      </c>
      <c r="R134">
        <v>36.5</v>
      </c>
      <c r="S134">
        <f t="shared" si="29"/>
        <v>0.99209694305544105</v>
      </c>
      <c r="T134" s="8">
        <v>1</v>
      </c>
    </row>
    <row r="135" spans="1:20" x14ac:dyDescent="0.35">
      <c r="A135">
        <v>38</v>
      </c>
      <c r="B135">
        <f t="shared" si="20"/>
        <v>-0.23115940521714878</v>
      </c>
      <c r="C135">
        <v>0</v>
      </c>
      <c r="D135">
        <v>0</v>
      </c>
      <c r="E135" t="s">
        <v>13</v>
      </c>
      <c r="F135">
        <f t="shared" si="21"/>
        <v>1</v>
      </c>
      <c r="G135" t="s">
        <v>14</v>
      </c>
      <c r="H135">
        <f t="shared" si="22"/>
        <v>1</v>
      </c>
      <c r="I135">
        <f t="shared" si="23"/>
        <v>0</v>
      </c>
      <c r="J135">
        <f t="shared" si="24"/>
        <v>0</v>
      </c>
      <c r="K135" t="s">
        <v>19</v>
      </c>
      <c r="L135">
        <f t="shared" si="25"/>
        <v>0</v>
      </c>
      <c r="M135" t="s">
        <v>16</v>
      </c>
      <c r="N135">
        <f t="shared" si="26"/>
        <v>1</v>
      </c>
      <c r="O135">
        <f t="shared" si="27"/>
        <v>0</v>
      </c>
      <c r="P135">
        <v>101.45</v>
      </c>
      <c r="Q135">
        <f t="shared" si="28"/>
        <v>-0.10374928143600493</v>
      </c>
      <c r="R135">
        <v>28.1</v>
      </c>
      <c r="S135">
        <f t="shared" si="29"/>
        <v>-9.8980924833674058E-2</v>
      </c>
      <c r="T135" s="8">
        <v>1</v>
      </c>
    </row>
    <row r="136" spans="1:20" x14ac:dyDescent="0.35">
      <c r="A136">
        <v>68</v>
      </c>
      <c r="B136">
        <f t="shared" si="20"/>
        <v>1.0956616528848737</v>
      </c>
      <c r="C136">
        <v>1</v>
      </c>
      <c r="D136">
        <v>0</v>
      </c>
      <c r="E136" t="s">
        <v>13</v>
      </c>
      <c r="F136">
        <f t="shared" si="21"/>
        <v>1</v>
      </c>
      <c r="G136" t="s">
        <v>18</v>
      </c>
      <c r="H136">
        <f t="shared" si="22"/>
        <v>0</v>
      </c>
      <c r="I136">
        <f t="shared" si="23"/>
        <v>1</v>
      </c>
      <c r="J136">
        <f t="shared" si="24"/>
        <v>0</v>
      </c>
      <c r="K136" t="s">
        <v>19</v>
      </c>
      <c r="L136">
        <f t="shared" si="25"/>
        <v>0</v>
      </c>
      <c r="M136" t="s">
        <v>21</v>
      </c>
      <c r="N136">
        <f t="shared" si="26"/>
        <v>0</v>
      </c>
      <c r="O136">
        <f t="shared" si="27"/>
        <v>0</v>
      </c>
      <c r="P136">
        <v>206.09</v>
      </c>
      <c r="Q136">
        <f t="shared" si="28"/>
        <v>2.2072492333131635</v>
      </c>
      <c r="R136">
        <v>26.7</v>
      </c>
      <c r="S136">
        <f t="shared" si="29"/>
        <v>-0.28082723614852689</v>
      </c>
      <c r="T136" s="8">
        <v>1</v>
      </c>
    </row>
    <row r="137" spans="1:20" x14ac:dyDescent="0.35">
      <c r="A137">
        <v>71</v>
      </c>
      <c r="B137">
        <f t="shared" si="20"/>
        <v>1.2283437586950761</v>
      </c>
      <c r="C137">
        <v>0</v>
      </c>
      <c r="D137">
        <v>0</v>
      </c>
      <c r="E137" t="s">
        <v>13</v>
      </c>
      <c r="F137">
        <f t="shared" si="21"/>
        <v>1</v>
      </c>
      <c r="G137" t="s">
        <v>25</v>
      </c>
      <c r="H137">
        <f t="shared" si="22"/>
        <v>0</v>
      </c>
      <c r="I137">
        <f t="shared" si="23"/>
        <v>0</v>
      </c>
      <c r="J137">
        <f t="shared" si="24"/>
        <v>1</v>
      </c>
      <c r="K137" t="s">
        <v>15</v>
      </c>
      <c r="L137">
        <f t="shared" si="25"/>
        <v>1</v>
      </c>
      <c r="M137" t="s">
        <v>21</v>
      </c>
      <c r="N137">
        <f t="shared" si="26"/>
        <v>0</v>
      </c>
      <c r="O137">
        <f t="shared" si="27"/>
        <v>0</v>
      </c>
      <c r="P137">
        <v>263.32</v>
      </c>
      <c r="Q137">
        <f t="shared" si="28"/>
        <v>3.4711869722188871</v>
      </c>
      <c r="R137">
        <v>38.700000000000003</v>
      </c>
      <c r="S137">
        <f t="shared" si="29"/>
        <v>1.2778554322644955</v>
      </c>
      <c r="T137" s="8">
        <v>1</v>
      </c>
    </row>
    <row r="138" spans="1:20" x14ac:dyDescent="0.35">
      <c r="A138">
        <v>76</v>
      </c>
      <c r="B138">
        <f t="shared" si="20"/>
        <v>1.4494806017120798</v>
      </c>
      <c r="C138">
        <v>0</v>
      </c>
      <c r="D138">
        <v>0</v>
      </c>
      <c r="E138" t="s">
        <v>13</v>
      </c>
      <c r="F138">
        <f t="shared" si="21"/>
        <v>1</v>
      </c>
      <c r="G138" t="s">
        <v>14</v>
      </c>
      <c r="H138">
        <f t="shared" si="22"/>
        <v>1</v>
      </c>
      <c r="I138">
        <f t="shared" si="23"/>
        <v>0</v>
      </c>
      <c r="J138">
        <f t="shared" si="24"/>
        <v>0</v>
      </c>
      <c r="K138" t="s">
        <v>15</v>
      </c>
      <c r="L138">
        <f t="shared" si="25"/>
        <v>1</v>
      </c>
      <c r="M138" t="s">
        <v>16</v>
      </c>
      <c r="N138">
        <f t="shared" si="26"/>
        <v>1</v>
      </c>
      <c r="O138">
        <f t="shared" si="27"/>
        <v>0</v>
      </c>
      <c r="P138">
        <v>140.1</v>
      </c>
      <c r="Q138">
        <f t="shared" si="28"/>
        <v>0.74984487562683277</v>
      </c>
      <c r="R138">
        <v>29.9</v>
      </c>
      <c r="S138">
        <f t="shared" si="29"/>
        <v>0.13482147542827885</v>
      </c>
      <c r="T138" s="8">
        <v>1</v>
      </c>
    </row>
    <row r="139" spans="1:20" x14ac:dyDescent="0.35">
      <c r="A139">
        <v>76</v>
      </c>
      <c r="B139">
        <f t="shared" si="20"/>
        <v>1.4494806017120798</v>
      </c>
      <c r="C139">
        <v>0</v>
      </c>
      <c r="D139">
        <v>0</v>
      </c>
      <c r="E139" t="s">
        <v>13</v>
      </c>
      <c r="F139">
        <f t="shared" si="21"/>
        <v>1</v>
      </c>
      <c r="G139" t="s">
        <v>14</v>
      </c>
      <c r="H139">
        <f t="shared" si="22"/>
        <v>1</v>
      </c>
      <c r="I139">
        <f t="shared" si="23"/>
        <v>0</v>
      </c>
      <c r="J139">
        <f t="shared" si="24"/>
        <v>0</v>
      </c>
      <c r="K139" t="s">
        <v>15</v>
      </c>
      <c r="L139">
        <f t="shared" si="25"/>
        <v>1</v>
      </c>
      <c r="M139" t="s">
        <v>16</v>
      </c>
      <c r="N139">
        <f t="shared" si="26"/>
        <v>1</v>
      </c>
      <c r="O139">
        <f t="shared" si="27"/>
        <v>0</v>
      </c>
      <c r="P139">
        <v>207.28</v>
      </c>
      <c r="Q139">
        <f t="shared" si="28"/>
        <v>2.2335306575539078</v>
      </c>
      <c r="R139">
        <v>34.9</v>
      </c>
      <c r="S139">
        <f t="shared" si="29"/>
        <v>0.78427258726703797</v>
      </c>
      <c r="T139" s="8">
        <v>1</v>
      </c>
    </row>
    <row r="140" spans="1:20" x14ac:dyDescent="0.35">
      <c r="A140">
        <v>76</v>
      </c>
      <c r="B140">
        <f t="shared" si="20"/>
        <v>1.4494806017120798</v>
      </c>
      <c r="C140">
        <v>1</v>
      </c>
      <c r="D140">
        <v>0</v>
      </c>
      <c r="E140" t="s">
        <v>13</v>
      </c>
      <c r="F140">
        <f t="shared" si="21"/>
        <v>1</v>
      </c>
      <c r="G140" t="s">
        <v>18</v>
      </c>
      <c r="H140">
        <f t="shared" si="22"/>
        <v>0</v>
      </c>
      <c r="I140">
        <f t="shared" si="23"/>
        <v>1</v>
      </c>
      <c r="J140">
        <f t="shared" si="24"/>
        <v>0</v>
      </c>
      <c r="K140" t="s">
        <v>19</v>
      </c>
      <c r="L140">
        <f t="shared" si="25"/>
        <v>0</v>
      </c>
      <c r="M140" t="s">
        <v>16</v>
      </c>
      <c r="N140">
        <f t="shared" si="26"/>
        <v>1</v>
      </c>
      <c r="O140">
        <f t="shared" si="27"/>
        <v>0</v>
      </c>
      <c r="P140">
        <v>194.37</v>
      </c>
      <c r="Q140">
        <f t="shared" si="28"/>
        <v>1.948410332387511</v>
      </c>
      <c r="R140">
        <v>27</v>
      </c>
      <c r="S140">
        <f t="shared" si="29"/>
        <v>-0.24186016943820124</v>
      </c>
      <c r="T140" s="8">
        <v>1</v>
      </c>
    </row>
    <row r="141" spans="1:20" x14ac:dyDescent="0.35">
      <c r="A141">
        <v>75</v>
      </c>
      <c r="B141">
        <f t="shared" si="20"/>
        <v>1.4052532331086791</v>
      </c>
      <c r="C141">
        <v>0</v>
      </c>
      <c r="D141">
        <v>0</v>
      </c>
      <c r="E141" t="s">
        <v>13</v>
      </c>
      <c r="F141">
        <f t="shared" si="21"/>
        <v>1</v>
      </c>
      <c r="G141" t="s">
        <v>14</v>
      </c>
      <c r="H141">
        <f t="shared" si="22"/>
        <v>1</v>
      </c>
      <c r="I141">
        <f t="shared" si="23"/>
        <v>0</v>
      </c>
      <c r="J141">
        <f t="shared" si="24"/>
        <v>0</v>
      </c>
      <c r="K141" t="s">
        <v>19</v>
      </c>
      <c r="L141">
        <f t="shared" si="25"/>
        <v>0</v>
      </c>
      <c r="M141" t="s">
        <v>16</v>
      </c>
      <c r="N141">
        <f t="shared" si="26"/>
        <v>1</v>
      </c>
      <c r="O141">
        <f t="shared" si="27"/>
        <v>0</v>
      </c>
      <c r="P141">
        <v>199.2</v>
      </c>
      <c r="Q141">
        <f t="shared" si="28"/>
        <v>2.0550819954822974</v>
      </c>
      <c r="R141">
        <v>26.6</v>
      </c>
      <c r="S141">
        <f t="shared" si="29"/>
        <v>-0.29381625838530179</v>
      </c>
      <c r="T141" s="8">
        <v>1</v>
      </c>
    </row>
    <row r="142" spans="1:20" x14ac:dyDescent="0.35">
      <c r="A142">
        <v>82</v>
      </c>
      <c r="B142">
        <f t="shared" si="20"/>
        <v>1.7148448133324843</v>
      </c>
      <c r="C142">
        <v>0</v>
      </c>
      <c r="D142">
        <v>1</v>
      </c>
      <c r="E142" t="s">
        <v>13</v>
      </c>
      <c r="F142">
        <f t="shared" si="21"/>
        <v>1</v>
      </c>
      <c r="G142" t="s">
        <v>25</v>
      </c>
      <c r="H142">
        <f t="shared" si="22"/>
        <v>0</v>
      </c>
      <c r="I142">
        <f t="shared" si="23"/>
        <v>0</v>
      </c>
      <c r="J142">
        <f t="shared" si="24"/>
        <v>1</v>
      </c>
      <c r="K142" t="s">
        <v>19</v>
      </c>
      <c r="L142">
        <f t="shared" si="25"/>
        <v>0</v>
      </c>
      <c r="M142" t="s">
        <v>21</v>
      </c>
      <c r="N142">
        <f t="shared" si="26"/>
        <v>0</v>
      </c>
      <c r="O142">
        <f t="shared" si="27"/>
        <v>0</v>
      </c>
      <c r="P142">
        <v>103.68</v>
      </c>
      <c r="Q142">
        <f t="shared" si="28"/>
        <v>-5.44992175226768E-2</v>
      </c>
      <c r="R142">
        <v>25</v>
      </c>
      <c r="S142">
        <f t="shared" si="29"/>
        <v>-0.50164061417370487</v>
      </c>
      <c r="T142" s="8">
        <v>1</v>
      </c>
    </row>
    <row r="143" spans="1:20" x14ac:dyDescent="0.35">
      <c r="A143">
        <v>59</v>
      </c>
      <c r="B143">
        <f t="shared" si="20"/>
        <v>0.69761533545426702</v>
      </c>
      <c r="C143">
        <v>0</v>
      </c>
      <c r="D143">
        <v>0</v>
      </c>
      <c r="E143" t="s">
        <v>13</v>
      </c>
      <c r="F143">
        <f t="shared" si="21"/>
        <v>1</v>
      </c>
      <c r="G143" t="s">
        <v>14</v>
      </c>
      <c r="H143">
        <f t="shared" si="22"/>
        <v>1</v>
      </c>
      <c r="I143">
        <f t="shared" si="23"/>
        <v>0</v>
      </c>
      <c r="J143">
        <f t="shared" si="24"/>
        <v>0</v>
      </c>
      <c r="K143" t="s">
        <v>19</v>
      </c>
      <c r="L143">
        <f t="shared" si="25"/>
        <v>0</v>
      </c>
      <c r="M143" t="s">
        <v>22</v>
      </c>
      <c r="N143">
        <f t="shared" si="26"/>
        <v>0</v>
      </c>
      <c r="O143">
        <f t="shared" si="27"/>
        <v>1</v>
      </c>
      <c r="P143">
        <v>116.44</v>
      </c>
      <c r="Q143">
        <f t="shared" si="28"/>
        <v>0.22730832307555873</v>
      </c>
      <c r="R143">
        <v>23.8</v>
      </c>
      <c r="S143">
        <f t="shared" si="29"/>
        <v>-0.65750888101500693</v>
      </c>
      <c r="T143" s="8">
        <v>1</v>
      </c>
    </row>
    <row r="144" spans="1:20" x14ac:dyDescent="0.35">
      <c r="A144">
        <v>74</v>
      </c>
      <c r="B144">
        <f t="shared" si="20"/>
        <v>1.3610258645052782</v>
      </c>
      <c r="C144">
        <v>1</v>
      </c>
      <c r="D144">
        <v>0</v>
      </c>
      <c r="E144" t="s">
        <v>13</v>
      </c>
      <c r="F144">
        <f t="shared" si="21"/>
        <v>1</v>
      </c>
      <c r="G144" t="s">
        <v>14</v>
      </c>
      <c r="H144">
        <f t="shared" si="22"/>
        <v>1</v>
      </c>
      <c r="I144">
        <f t="shared" si="23"/>
        <v>0</v>
      </c>
      <c r="J144">
        <f t="shared" si="24"/>
        <v>0</v>
      </c>
      <c r="K144" t="s">
        <v>15</v>
      </c>
      <c r="L144">
        <f t="shared" si="25"/>
        <v>1</v>
      </c>
      <c r="M144" t="s">
        <v>21</v>
      </c>
      <c r="N144">
        <f t="shared" si="26"/>
        <v>0</v>
      </c>
      <c r="O144">
        <f t="shared" si="27"/>
        <v>0</v>
      </c>
      <c r="P144">
        <v>70.28</v>
      </c>
      <c r="Q144">
        <f t="shared" si="28"/>
        <v>-0.79214591469987705</v>
      </c>
      <c r="R144">
        <v>21.8</v>
      </c>
      <c r="S144">
        <f t="shared" si="29"/>
        <v>-0.91728932575051059</v>
      </c>
      <c r="T144" s="8">
        <v>1</v>
      </c>
    </row>
    <row r="145" spans="1:20" x14ac:dyDescent="0.35">
      <c r="A145">
        <v>69</v>
      </c>
      <c r="B145">
        <f t="shared" si="20"/>
        <v>1.1398890214882744</v>
      </c>
      <c r="C145">
        <v>1</v>
      </c>
      <c r="D145">
        <v>1</v>
      </c>
      <c r="E145" t="s">
        <v>23</v>
      </c>
      <c r="F145">
        <f t="shared" si="21"/>
        <v>0</v>
      </c>
      <c r="G145" t="s">
        <v>18</v>
      </c>
      <c r="H145">
        <f t="shared" si="22"/>
        <v>0</v>
      </c>
      <c r="I145">
        <f t="shared" si="23"/>
        <v>1</v>
      </c>
      <c r="J145">
        <f t="shared" si="24"/>
        <v>0</v>
      </c>
      <c r="K145" t="s">
        <v>15</v>
      </c>
      <c r="L145">
        <f t="shared" si="25"/>
        <v>1</v>
      </c>
      <c r="M145" t="s">
        <v>21</v>
      </c>
      <c r="N145">
        <f t="shared" si="26"/>
        <v>0</v>
      </c>
      <c r="O145">
        <f t="shared" si="27"/>
        <v>0</v>
      </c>
      <c r="P145">
        <v>72.17</v>
      </c>
      <c r="Q145">
        <f t="shared" si="28"/>
        <v>-0.75040482914104745</v>
      </c>
      <c r="R145">
        <v>36.799999999999997</v>
      </c>
      <c r="S145">
        <f t="shared" si="29"/>
        <v>1.0310640097657662</v>
      </c>
      <c r="T145" s="8">
        <v>1</v>
      </c>
    </row>
    <row r="146" spans="1:20" x14ac:dyDescent="0.35">
      <c r="A146">
        <v>72</v>
      </c>
      <c r="B146">
        <f t="shared" si="20"/>
        <v>1.2725711272984768</v>
      </c>
      <c r="C146">
        <v>1</v>
      </c>
      <c r="D146">
        <v>0</v>
      </c>
      <c r="E146" t="s">
        <v>13</v>
      </c>
      <c r="F146">
        <f t="shared" si="21"/>
        <v>1</v>
      </c>
      <c r="G146" t="s">
        <v>14</v>
      </c>
      <c r="H146">
        <f t="shared" si="22"/>
        <v>1</v>
      </c>
      <c r="I146">
        <f t="shared" si="23"/>
        <v>0</v>
      </c>
      <c r="J146">
        <f t="shared" si="24"/>
        <v>0</v>
      </c>
      <c r="K146" t="s">
        <v>15</v>
      </c>
      <c r="L146">
        <f t="shared" si="25"/>
        <v>1</v>
      </c>
      <c r="M146" t="s">
        <v>21</v>
      </c>
      <c r="N146">
        <f t="shared" si="26"/>
        <v>0</v>
      </c>
      <c r="O146">
        <f t="shared" si="27"/>
        <v>0</v>
      </c>
      <c r="P146">
        <v>221.79</v>
      </c>
      <c r="Q146">
        <f t="shared" si="28"/>
        <v>2.5539873514473559</v>
      </c>
      <c r="R146">
        <v>30</v>
      </c>
      <c r="S146">
        <f t="shared" si="29"/>
        <v>0.14781049766505422</v>
      </c>
      <c r="T146" s="8">
        <v>1</v>
      </c>
    </row>
    <row r="147" spans="1:20" x14ac:dyDescent="0.35">
      <c r="A147">
        <v>66</v>
      </c>
      <c r="B147">
        <f t="shared" si="20"/>
        <v>1.0072069156780723</v>
      </c>
      <c r="C147">
        <v>0</v>
      </c>
      <c r="D147">
        <v>0</v>
      </c>
      <c r="E147" t="s">
        <v>13</v>
      </c>
      <c r="F147">
        <f t="shared" si="21"/>
        <v>1</v>
      </c>
      <c r="G147" t="s">
        <v>14</v>
      </c>
      <c r="H147">
        <f t="shared" si="22"/>
        <v>1</v>
      </c>
      <c r="I147">
        <f t="shared" si="23"/>
        <v>0</v>
      </c>
      <c r="J147">
        <f t="shared" si="24"/>
        <v>0</v>
      </c>
      <c r="K147" t="s">
        <v>15</v>
      </c>
      <c r="L147">
        <f t="shared" si="25"/>
        <v>1</v>
      </c>
      <c r="M147" t="s">
        <v>16</v>
      </c>
      <c r="N147">
        <f t="shared" si="26"/>
        <v>1</v>
      </c>
      <c r="O147">
        <f t="shared" si="27"/>
        <v>0</v>
      </c>
      <c r="P147">
        <v>151.16</v>
      </c>
      <c r="Q147">
        <f t="shared" si="28"/>
        <v>0.99410752445257633</v>
      </c>
      <c r="R147">
        <v>27.5</v>
      </c>
      <c r="S147">
        <f t="shared" si="29"/>
        <v>-0.17691505825432532</v>
      </c>
      <c r="T147" s="8">
        <v>1</v>
      </c>
    </row>
    <row r="148" spans="1:20" x14ac:dyDescent="0.35">
      <c r="A148">
        <v>65</v>
      </c>
      <c r="B148">
        <f t="shared" si="20"/>
        <v>0.96297954707467148</v>
      </c>
      <c r="C148">
        <v>0</v>
      </c>
      <c r="D148">
        <v>0</v>
      </c>
      <c r="E148" t="s">
        <v>13</v>
      </c>
      <c r="F148">
        <f t="shared" si="21"/>
        <v>1</v>
      </c>
      <c r="G148" t="s">
        <v>18</v>
      </c>
      <c r="H148">
        <f t="shared" si="22"/>
        <v>0</v>
      </c>
      <c r="I148">
        <f t="shared" si="23"/>
        <v>1</v>
      </c>
      <c r="J148">
        <f t="shared" si="24"/>
        <v>0</v>
      </c>
      <c r="K148" t="s">
        <v>15</v>
      </c>
      <c r="L148">
        <f t="shared" si="25"/>
        <v>1</v>
      </c>
      <c r="M148" t="s">
        <v>16</v>
      </c>
      <c r="N148">
        <f t="shared" si="26"/>
        <v>1</v>
      </c>
      <c r="O148">
        <f t="shared" si="27"/>
        <v>0</v>
      </c>
      <c r="P148">
        <v>68.430000000000007</v>
      </c>
      <c r="Q148">
        <f t="shared" si="28"/>
        <v>-0.83300359104053023</v>
      </c>
      <c r="R148">
        <v>28.1</v>
      </c>
      <c r="S148">
        <f t="shared" si="29"/>
        <v>-9.8980924833674058E-2</v>
      </c>
      <c r="T148" s="8">
        <v>1</v>
      </c>
    </row>
    <row r="149" spans="1:20" x14ac:dyDescent="0.35">
      <c r="A149">
        <v>78</v>
      </c>
      <c r="B149">
        <f t="shared" si="20"/>
        <v>1.5379353389188812</v>
      </c>
      <c r="C149">
        <v>0</v>
      </c>
      <c r="D149">
        <v>0</v>
      </c>
      <c r="E149" t="s">
        <v>13</v>
      </c>
      <c r="F149">
        <f t="shared" si="21"/>
        <v>1</v>
      </c>
      <c r="G149" t="s">
        <v>14</v>
      </c>
      <c r="H149">
        <f t="shared" si="22"/>
        <v>1</v>
      </c>
      <c r="I149">
        <f t="shared" si="23"/>
        <v>0</v>
      </c>
      <c r="J149">
        <f t="shared" si="24"/>
        <v>0</v>
      </c>
      <c r="K149" t="s">
        <v>15</v>
      </c>
      <c r="L149">
        <f t="shared" si="25"/>
        <v>1</v>
      </c>
      <c r="M149" t="s">
        <v>21</v>
      </c>
      <c r="N149">
        <f t="shared" si="26"/>
        <v>0</v>
      </c>
      <c r="O149">
        <f t="shared" si="27"/>
        <v>0</v>
      </c>
      <c r="P149">
        <v>67.290000000000006</v>
      </c>
      <c r="Q149">
        <f t="shared" si="28"/>
        <v>-0.8581807537585544</v>
      </c>
      <c r="R149">
        <v>24.6</v>
      </c>
      <c r="S149">
        <f t="shared" si="29"/>
        <v>-0.55359670312080544</v>
      </c>
      <c r="T149" s="8">
        <v>1</v>
      </c>
    </row>
    <row r="150" spans="1:20" x14ac:dyDescent="0.35">
      <c r="A150">
        <v>57</v>
      </c>
      <c r="B150">
        <f t="shared" si="20"/>
        <v>0.60916059824746549</v>
      </c>
      <c r="C150">
        <v>1</v>
      </c>
      <c r="D150">
        <v>0</v>
      </c>
      <c r="E150" t="s">
        <v>13</v>
      </c>
      <c r="F150">
        <f t="shared" si="21"/>
        <v>1</v>
      </c>
      <c r="G150" t="s">
        <v>25</v>
      </c>
      <c r="H150">
        <f t="shared" si="22"/>
        <v>0</v>
      </c>
      <c r="I150">
        <f t="shared" si="23"/>
        <v>0</v>
      </c>
      <c r="J150">
        <f t="shared" si="24"/>
        <v>1</v>
      </c>
      <c r="K150" t="s">
        <v>19</v>
      </c>
      <c r="L150">
        <f t="shared" si="25"/>
        <v>0</v>
      </c>
      <c r="M150" t="s">
        <v>21</v>
      </c>
      <c r="N150">
        <f t="shared" si="26"/>
        <v>0</v>
      </c>
      <c r="O150">
        <f t="shared" si="27"/>
        <v>0</v>
      </c>
      <c r="P150">
        <v>67.41</v>
      </c>
      <c r="Q150">
        <f t="shared" si="28"/>
        <v>-0.8555305261040258</v>
      </c>
      <c r="R150">
        <v>32.9</v>
      </c>
      <c r="S150">
        <f t="shared" si="29"/>
        <v>0.52449214253153431</v>
      </c>
      <c r="T150" s="8">
        <v>1</v>
      </c>
    </row>
    <row r="151" spans="1:20" x14ac:dyDescent="0.35">
      <c r="A151">
        <v>70</v>
      </c>
      <c r="B151">
        <f t="shared" si="20"/>
        <v>1.1841163900916754</v>
      </c>
      <c r="C151">
        <v>0</v>
      </c>
      <c r="D151">
        <v>1</v>
      </c>
      <c r="E151" t="s">
        <v>13</v>
      </c>
      <c r="F151">
        <f t="shared" si="21"/>
        <v>1</v>
      </c>
      <c r="G151" t="s">
        <v>14</v>
      </c>
      <c r="H151">
        <f t="shared" si="22"/>
        <v>1</v>
      </c>
      <c r="I151">
        <f t="shared" si="23"/>
        <v>0</v>
      </c>
      <c r="J151">
        <f t="shared" si="24"/>
        <v>0</v>
      </c>
      <c r="K151" t="s">
        <v>19</v>
      </c>
      <c r="L151">
        <f t="shared" si="25"/>
        <v>0</v>
      </c>
      <c r="M151" t="s">
        <v>21</v>
      </c>
      <c r="N151">
        <f t="shared" si="26"/>
        <v>0</v>
      </c>
      <c r="O151">
        <f t="shared" si="27"/>
        <v>0</v>
      </c>
      <c r="P151">
        <v>239.07</v>
      </c>
      <c r="Q151">
        <f t="shared" si="28"/>
        <v>2.9356201336995125</v>
      </c>
      <c r="R151">
        <v>26.1</v>
      </c>
      <c r="S151">
        <f t="shared" si="29"/>
        <v>-0.3587613695691777</v>
      </c>
      <c r="T151" s="8">
        <v>1</v>
      </c>
    </row>
    <row r="152" spans="1:20" x14ac:dyDescent="0.35">
      <c r="A152">
        <v>79</v>
      </c>
      <c r="B152">
        <f t="shared" si="20"/>
        <v>1.5821627075222819</v>
      </c>
      <c r="C152">
        <v>0</v>
      </c>
      <c r="D152">
        <v>0</v>
      </c>
      <c r="E152" t="s">
        <v>13</v>
      </c>
      <c r="F152">
        <f t="shared" si="21"/>
        <v>1</v>
      </c>
      <c r="G152" t="s">
        <v>14</v>
      </c>
      <c r="H152">
        <f t="shared" si="22"/>
        <v>1</v>
      </c>
      <c r="I152">
        <f t="shared" si="23"/>
        <v>0</v>
      </c>
      <c r="J152">
        <f t="shared" si="24"/>
        <v>0</v>
      </c>
      <c r="K152" t="s">
        <v>19</v>
      </c>
      <c r="L152">
        <f t="shared" si="25"/>
        <v>0</v>
      </c>
      <c r="M152" t="s">
        <v>16</v>
      </c>
      <c r="N152">
        <f t="shared" si="26"/>
        <v>1</v>
      </c>
      <c r="O152">
        <f t="shared" si="27"/>
        <v>0</v>
      </c>
      <c r="P152">
        <v>169.67</v>
      </c>
      <c r="Q152">
        <f t="shared" si="28"/>
        <v>1.4029051401636532</v>
      </c>
      <c r="R152">
        <v>28.1</v>
      </c>
      <c r="S152">
        <f t="shared" si="29"/>
        <v>-9.8980924833674058E-2</v>
      </c>
      <c r="T152" s="8">
        <v>1</v>
      </c>
    </row>
    <row r="153" spans="1:20" x14ac:dyDescent="0.35">
      <c r="A153">
        <v>68</v>
      </c>
      <c r="B153">
        <f t="shared" si="20"/>
        <v>1.0956616528848737</v>
      </c>
      <c r="C153">
        <v>0</v>
      </c>
      <c r="D153">
        <v>1</v>
      </c>
      <c r="E153" t="s">
        <v>13</v>
      </c>
      <c r="F153">
        <f t="shared" si="21"/>
        <v>1</v>
      </c>
      <c r="G153" t="s">
        <v>14</v>
      </c>
      <c r="H153">
        <f t="shared" si="22"/>
        <v>1</v>
      </c>
      <c r="I153">
        <f t="shared" si="23"/>
        <v>0</v>
      </c>
      <c r="J153">
        <f t="shared" si="24"/>
        <v>0</v>
      </c>
      <c r="K153" t="s">
        <v>15</v>
      </c>
      <c r="L153">
        <f t="shared" si="25"/>
        <v>1</v>
      </c>
      <c r="M153" t="s">
        <v>16</v>
      </c>
      <c r="N153">
        <f t="shared" si="26"/>
        <v>1</v>
      </c>
      <c r="O153">
        <f t="shared" si="27"/>
        <v>0</v>
      </c>
      <c r="P153">
        <v>223.83</v>
      </c>
      <c r="Q153">
        <f t="shared" si="28"/>
        <v>2.599041221574347</v>
      </c>
      <c r="R153">
        <v>31.9</v>
      </c>
      <c r="S153">
        <f t="shared" si="29"/>
        <v>0.39460192016378248</v>
      </c>
      <c r="T153" s="8">
        <v>1</v>
      </c>
    </row>
    <row r="154" spans="1:20" x14ac:dyDescent="0.35">
      <c r="A154">
        <v>80</v>
      </c>
      <c r="B154">
        <f t="shared" si="20"/>
        <v>1.6263900761256829</v>
      </c>
      <c r="C154">
        <v>0</v>
      </c>
      <c r="D154">
        <v>0</v>
      </c>
      <c r="E154" t="s">
        <v>13</v>
      </c>
      <c r="F154">
        <f t="shared" si="21"/>
        <v>1</v>
      </c>
      <c r="G154" t="s">
        <v>18</v>
      </c>
      <c r="H154">
        <f t="shared" si="22"/>
        <v>0</v>
      </c>
      <c r="I154">
        <f t="shared" si="23"/>
        <v>1</v>
      </c>
      <c r="J154">
        <f t="shared" si="24"/>
        <v>0</v>
      </c>
      <c r="K154" t="s">
        <v>15</v>
      </c>
      <c r="L154">
        <f t="shared" si="25"/>
        <v>1</v>
      </c>
      <c r="M154" t="s">
        <v>21</v>
      </c>
      <c r="N154">
        <f t="shared" si="26"/>
        <v>0</v>
      </c>
      <c r="O154">
        <f t="shared" si="27"/>
        <v>0</v>
      </c>
      <c r="P154">
        <v>76.569999999999993</v>
      </c>
      <c r="Q154">
        <f t="shared" si="28"/>
        <v>-0.65322981514165601</v>
      </c>
      <c r="R154">
        <v>34.1</v>
      </c>
      <c r="S154">
        <f t="shared" si="29"/>
        <v>0.68036040937283682</v>
      </c>
      <c r="T154" s="8">
        <v>1</v>
      </c>
    </row>
    <row r="155" spans="1:20" x14ac:dyDescent="0.35">
      <c r="A155">
        <v>68</v>
      </c>
      <c r="B155">
        <f t="shared" si="20"/>
        <v>1.0956616528848737</v>
      </c>
      <c r="C155">
        <v>0</v>
      </c>
      <c r="D155">
        <v>0</v>
      </c>
      <c r="E155" t="s">
        <v>13</v>
      </c>
      <c r="F155">
        <f t="shared" si="21"/>
        <v>1</v>
      </c>
      <c r="G155" t="s">
        <v>18</v>
      </c>
      <c r="H155">
        <f t="shared" si="22"/>
        <v>0</v>
      </c>
      <c r="I155">
        <f t="shared" si="23"/>
        <v>1</v>
      </c>
      <c r="J155">
        <f t="shared" si="24"/>
        <v>0</v>
      </c>
      <c r="K155" t="s">
        <v>15</v>
      </c>
      <c r="L155">
        <f t="shared" si="25"/>
        <v>1</v>
      </c>
      <c r="M155" t="s">
        <v>22</v>
      </c>
      <c r="N155">
        <f t="shared" si="26"/>
        <v>0</v>
      </c>
      <c r="O155">
        <f t="shared" si="27"/>
        <v>1</v>
      </c>
      <c r="P155">
        <v>77.819999999999993</v>
      </c>
      <c r="Q155">
        <f t="shared" si="28"/>
        <v>-0.62562327707364696</v>
      </c>
      <c r="R155">
        <v>27.5</v>
      </c>
      <c r="S155">
        <f t="shared" si="29"/>
        <v>-0.17691505825432532</v>
      </c>
      <c r="T155" s="8">
        <v>1</v>
      </c>
    </row>
    <row r="156" spans="1:20" x14ac:dyDescent="0.35">
      <c r="A156">
        <v>55</v>
      </c>
      <c r="B156">
        <f t="shared" si="20"/>
        <v>0.52070586104066396</v>
      </c>
      <c r="C156">
        <v>0</v>
      </c>
      <c r="D156">
        <v>0</v>
      </c>
      <c r="E156" t="s">
        <v>13</v>
      </c>
      <c r="F156">
        <f t="shared" si="21"/>
        <v>1</v>
      </c>
      <c r="G156" t="s">
        <v>18</v>
      </c>
      <c r="H156">
        <f t="shared" si="22"/>
        <v>0</v>
      </c>
      <c r="I156">
        <f t="shared" si="23"/>
        <v>1</v>
      </c>
      <c r="J156">
        <f t="shared" si="24"/>
        <v>0</v>
      </c>
      <c r="K156" t="s">
        <v>19</v>
      </c>
      <c r="L156">
        <f t="shared" si="25"/>
        <v>0</v>
      </c>
      <c r="M156" t="s">
        <v>21</v>
      </c>
      <c r="N156">
        <f t="shared" si="26"/>
        <v>0</v>
      </c>
      <c r="O156">
        <f t="shared" si="27"/>
        <v>0</v>
      </c>
      <c r="P156">
        <v>92.98</v>
      </c>
      <c r="Q156">
        <f t="shared" si="28"/>
        <v>-0.2908111833848338</v>
      </c>
      <c r="R156">
        <v>25.6</v>
      </c>
      <c r="S156">
        <f t="shared" si="29"/>
        <v>-0.42370648075305362</v>
      </c>
      <c r="T156" s="8">
        <v>1</v>
      </c>
    </row>
    <row r="157" spans="1:20" x14ac:dyDescent="0.35">
      <c r="A157">
        <v>77</v>
      </c>
      <c r="B157">
        <f t="shared" si="20"/>
        <v>1.4937079703154805</v>
      </c>
      <c r="C157">
        <v>0</v>
      </c>
      <c r="D157">
        <v>1</v>
      </c>
      <c r="E157" t="s">
        <v>13</v>
      </c>
      <c r="F157">
        <f t="shared" si="21"/>
        <v>1</v>
      </c>
      <c r="G157" t="s">
        <v>14</v>
      </c>
      <c r="H157">
        <f t="shared" si="22"/>
        <v>1</v>
      </c>
      <c r="I157">
        <f t="shared" si="23"/>
        <v>0</v>
      </c>
      <c r="J157">
        <f t="shared" si="24"/>
        <v>0</v>
      </c>
      <c r="K157" t="s">
        <v>19</v>
      </c>
      <c r="L157">
        <f t="shared" si="25"/>
        <v>0</v>
      </c>
      <c r="M157" t="s">
        <v>21</v>
      </c>
      <c r="N157">
        <f t="shared" si="26"/>
        <v>0</v>
      </c>
      <c r="O157">
        <f t="shared" si="27"/>
        <v>0</v>
      </c>
      <c r="P157">
        <v>231.56</v>
      </c>
      <c r="Q157">
        <f t="shared" si="28"/>
        <v>2.7697600529869146</v>
      </c>
      <c r="R157">
        <v>36.9</v>
      </c>
      <c r="S157">
        <f t="shared" si="29"/>
        <v>1.0440530320025416</v>
      </c>
      <c r="T157" s="8">
        <v>1</v>
      </c>
    </row>
    <row r="158" spans="1:20" x14ac:dyDescent="0.35">
      <c r="A158">
        <v>50</v>
      </c>
      <c r="B158">
        <f t="shared" si="20"/>
        <v>0.29956901802366021</v>
      </c>
      <c r="C158">
        <v>0</v>
      </c>
      <c r="D158">
        <v>0</v>
      </c>
      <c r="E158" t="s">
        <v>13</v>
      </c>
      <c r="F158">
        <f t="shared" si="21"/>
        <v>1</v>
      </c>
      <c r="G158" t="s">
        <v>14</v>
      </c>
      <c r="H158">
        <f t="shared" si="22"/>
        <v>1</v>
      </c>
      <c r="I158">
        <f t="shared" si="23"/>
        <v>0</v>
      </c>
      <c r="J158">
        <f t="shared" si="24"/>
        <v>0</v>
      </c>
      <c r="K158" t="s">
        <v>19</v>
      </c>
      <c r="L158">
        <f t="shared" si="25"/>
        <v>0</v>
      </c>
      <c r="M158" t="s">
        <v>22</v>
      </c>
      <c r="N158">
        <f t="shared" si="26"/>
        <v>0</v>
      </c>
      <c r="O158">
        <f t="shared" si="27"/>
        <v>1</v>
      </c>
      <c r="P158">
        <v>102.16</v>
      </c>
      <c r="Q158">
        <f t="shared" si="28"/>
        <v>-8.8068767813375956E-2</v>
      </c>
      <c r="R158">
        <v>31.4</v>
      </c>
      <c r="S158">
        <f t="shared" si="29"/>
        <v>0.32965680897990657</v>
      </c>
      <c r="T158" s="8">
        <v>1</v>
      </c>
    </row>
    <row r="159" spans="1:20" x14ac:dyDescent="0.35">
      <c r="A159">
        <v>57</v>
      </c>
      <c r="B159">
        <f t="shared" si="20"/>
        <v>0.60916059824746549</v>
      </c>
      <c r="C159">
        <v>0</v>
      </c>
      <c r="D159">
        <v>0</v>
      </c>
      <c r="E159" t="s">
        <v>13</v>
      </c>
      <c r="F159">
        <f t="shared" si="21"/>
        <v>1</v>
      </c>
      <c r="G159" t="s">
        <v>14</v>
      </c>
      <c r="H159">
        <f t="shared" si="22"/>
        <v>1</v>
      </c>
      <c r="I159">
        <f t="shared" si="23"/>
        <v>0</v>
      </c>
      <c r="J159">
        <f t="shared" si="24"/>
        <v>0</v>
      </c>
      <c r="K159" t="s">
        <v>15</v>
      </c>
      <c r="L159">
        <f t="shared" si="25"/>
        <v>1</v>
      </c>
      <c r="M159" t="s">
        <v>22</v>
      </c>
      <c r="N159">
        <f t="shared" si="26"/>
        <v>0</v>
      </c>
      <c r="O159">
        <f t="shared" si="27"/>
        <v>1</v>
      </c>
      <c r="P159">
        <v>221.89</v>
      </c>
      <c r="Q159">
        <f t="shared" si="28"/>
        <v>2.5561958744927966</v>
      </c>
      <c r="R159">
        <v>37.299999999999997</v>
      </c>
      <c r="S159">
        <f t="shared" si="29"/>
        <v>1.0960091209496421</v>
      </c>
      <c r="T159" s="8">
        <v>1</v>
      </c>
    </row>
    <row r="160" spans="1:20" x14ac:dyDescent="0.35">
      <c r="A160">
        <v>71</v>
      </c>
      <c r="B160">
        <f t="shared" si="20"/>
        <v>1.2283437586950761</v>
      </c>
      <c r="C160">
        <v>0</v>
      </c>
      <c r="D160">
        <v>0</v>
      </c>
      <c r="E160" t="s">
        <v>13</v>
      </c>
      <c r="F160">
        <f t="shared" si="21"/>
        <v>1</v>
      </c>
      <c r="G160" t="s">
        <v>18</v>
      </c>
      <c r="H160">
        <f t="shared" si="22"/>
        <v>0</v>
      </c>
      <c r="I160">
        <f t="shared" si="23"/>
        <v>1</v>
      </c>
      <c r="J160">
        <f t="shared" si="24"/>
        <v>0</v>
      </c>
      <c r="K160" t="s">
        <v>15</v>
      </c>
      <c r="L160">
        <f t="shared" si="25"/>
        <v>1</v>
      </c>
      <c r="M160" t="s">
        <v>16</v>
      </c>
      <c r="N160">
        <f t="shared" si="26"/>
        <v>1</v>
      </c>
      <c r="O160">
        <f t="shared" si="27"/>
        <v>0</v>
      </c>
      <c r="P160">
        <v>195.71</v>
      </c>
      <c r="Q160">
        <f t="shared" si="28"/>
        <v>1.9780045411964169</v>
      </c>
      <c r="R160">
        <v>34.1</v>
      </c>
      <c r="S160">
        <f t="shared" si="29"/>
        <v>0.68036040937283682</v>
      </c>
      <c r="T160" s="8">
        <v>1</v>
      </c>
    </row>
    <row r="161" spans="1:20" x14ac:dyDescent="0.35">
      <c r="A161">
        <v>81</v>
      </c>
      <c r="B161">
        <f t="shared" si="20"/>
        <v>1.6706174447290836</v>
      </c>
      <c r="C161">
        <v>1</v>
      </c>
      <c r="D161">
        <v>0</v>
      </c>
      <c r="E161" t="s">
        <v>13</v>
      </c>
      <c r="F161">
        <f t="shared" si="21"/>
        <v>1</v>
      </c>
      <c r="G161" t="s">
        <v>18</v>
      </c>
      <c r="H161">
        <f t="shared" si="22"/>
        <v>0</v>
      </c>
      <c r="I161">
        <f t="shared" si="23"/>
        <v>1</v>
      </c>
      <c r="J161">
        <f t="shared" si="24"/>
        <v>0</v>
      </c>
      <c r="K161" t="s">
        <v>19</v>
      </c>
      <c r="L161">
        <f t="shared" si="25"/>
        <v>0</v>
      </c>
      <c r="M161" t="s">
        <v>21</v>
      </c>
      <c r="N161">
        <f t="shared" si="26"/>
        <v>0</v>
      </c>
      <c r="O161">
        <f t="shared" si="27"/>
        <v>0</v>
      </c>
      <c r="P161">
        <v>74.02</v>
      </c>
      <c r="Q161">
        <f t="shared" si="28"/>
        <v>-0.70954715280039427</v>
      </c>
      <c r="R161">
        <v>25</v>
      </c>
      <c r="S161">
        <f t="shared" si="29"/>
        <v>-0.50164061417370487</v>
      </c>
      <c r="T161" s="8">
        <v>1</v>
      </c>
    </row>
    <row r="162" spans="1:20" x14ac:dyDescent="0.35">
      <c r="A162">
        <v>76</v>
      </c>
      <c r="B162">
        <f t="shared" si="20"/>
        <v>1.4494806017120798</v>
      </c>
      <c r="C162">
        <v>0</v>
      </c>
      <c r="D162">
        <v>0</v>
      </c>
      <c r="E162" t="s">
        <v>13</v>
      </c>
      <c r="F162">
        <f t="shared" si="21"/>
        <v>1</v>
      </c>
      <c r="G162" t="s">
        <v>14</v>
      </c>
      <c r="H162">
        <f t="shared" si="22"/>
        <v>1</v>
      </c>
      <c r="I162">
        <f t="shared" si="23"/>
        <v>0</v>
      </c>
      <c r="J162">
        <f t="shared" si="24"/>
        <v>0</v>
      </c>
      <c r="K162" t="s">
        <v>15</v>
      </c>
      <c r="L162">
        <f t="shared" si="25"/>
        <v>1</v>
      </c>
      <c r="M162" t="s">
        <v>16</v>
      </c>
      <c r="N162">
        <f t="shared" si="26"/>
        <v>1</v>
      </c>
      <c r="O162">
        <f t="shared" si="27"/>
        <v>0</v>
      </c>
      <c r="P162">
        <v>57.92</v>
      </c>
      <c r="Q162">
        <f t="shared" si="28"/>
        <v>-1.0651193631163498</v>
      </c>
      <c r="R162">
        <v>28.1</v>
      </c>
      <c r="S162">
        <f t="shared" si="29"/>
        <v>-9.8980924833674058E-2</v>
      </c>
      <c r="T162" s="8">
        <v>1</v>
      </c>
    </row>
    <row r="163" spans="1:20" x14ac:dyDescent="0.35">
      <c r="A163">
        <v>71</v>
      </c>
      <c r="B163">
        <f t="shared" si="20"/>
        <v>1.2283437586950761</v>
      </c>
      <c r="C163">
        <v>0</v>
      </c>
      <c r="D163">
        <v>1</v>
      </c>
      <c r="E163" t="s">
        <v>13</v>
      </c>
      <c r="F163">
        <f t="shared" si="21"/>
        <v>1</v>
      </c>
      <c r="G163" t="s">
        <v>14</v>
      </c>
      <c r="H163">
        <f t="shared" si="22"/>
        <v>1</v>
      </c>
      <c r="I163">
        <f t="shared" si="23"/>
        <v>0</v>
      </c>
      <c r="J163">
        <f t="shared" si="24"/>
        <v>0</v>
      </c>
      <c r="K163" t="s">
        <v>15</v>
      </c>
      <c r="L163">
        <f t="shared" si="25"/>
        <v>1</v>
      </c>
      <c r="M163" t="s">
        <v>22</v>
      </c>
      <c r="N163">
        <f t="shared" si="26"/>
        <v>0</v>
      </c>
      <c r="O163">
        <f t="shared" si="27"/>
        <v>1</v>
      </c>
      <c r="P163">
        <v>81.760000000000005</v>
      </c>
      <c r="Q163">
        <f t="shared" si="28"/>
        <v>-0.53860746908328239</v>
      </c>
      <c r="R163">
        <v>28.1</v>
      </c>
      <c r="S163">
        <f t="shared" si="29"/>
        <v>-9.8980924833674058E-2</v>
      </c>
      <c r="T163" s="8">
        <v>1</v>
      </c>
    </row>
    <row r="164" spans="1:20" x14ac:dyDescent="0.35">
      <c r="A164">
        <v>1.32</v>
      </c>
      <c r="B164">
        <f t="shared" si="20"/>
        <v>-1.8534192855898883</v>
      </c>
      <c r="C164">
        <v>0</v>
      </c>
      <c r="D164">
        <v>0</v>
      </c>
      <c r="E164" t="s">
        <v>23</v>
      </c>
      <c r="F164">
        <f t="shared" si="21"/>
        <v>0</v>
      </c>
      <c r="G164" t="s">
        <v>26</v>
      </c>
      <c r="H164">
        <f t="shared" si="22"/>
        <v>0</v>
      </c>
      <c r="I164">
        <f t="shared" si="23"/>
        <v>0</v>
      </c>
      <c r="J164">
        <f t="shared" si="24"/>
        <v>0</v>
      </c>
      <c r="K164" t="s">
        <v>15</v>
      </c>
      <c r="L164">
        <f t="shared" si="25"/>
        <v>1</v>
      </c>
      <c r="M164" t="s">
        <v>21</v>
      </c>
      <c r="N164">
        <f t="shared" si="26"/>
        <v>0</v>
      </c>
      <c r="O164">
        <f t="shared" si="27"/>
        <v>0</v>
      </c>
      <c r="P164">
        <v>70.37</v>
      </c>
      <c r="Q164">
        <f t="shared" si="28"/>
        <v>-0.79015824395898027</v>
      </c>
      <c r="R164">
        <v>28.1</v>
      </c>
      <c r="S164">
        <f t="shared" si="29"/>
        <v>-9.8980924833674058E-2</v>
      </c>
      <c r="T164" s="8">
        <v>1</v>
      </c>
    </row>
    <row r="165" spans="1:20" x14ac:dyDescent="0.35">
      <c r="A165">
        <v>78</v>
      </c>
      <c r="B165">
        <f t="shared" si="20"/>
        <v>1.5379353389188812</v>
      </c>
      <c r="C165">
        <v>1</v>
      </c>
      <c r="D165">
        <v>0</v>
      </c>
      <c r="E165" t="s">
        <v>23</v>
      </c>
      <c r="F165">
        <f t="shared" si="21"/>
        <v>0</v>
      </c>
      <c r="G165" t="s">
        <v>14</v>
      </c>
      <c r="H165">
        <f t="shared" si="22"/>
        <v>1</v>
      </c>
      <c r="I165">
        <f t="shared" si="23"/>
        <v>0</v>
      </c>
      <c r="J165">
        <f t="shared" si="24"/>
        <v>0</v>
      </c>
      <c r="K165" t="s">
        <v>15</v>
      </c>
      <c r="L165">
        <f t="shared" si="25"/>
        <v>1</v>
      </c>
      <c r="M165" t="s">
        <v>21</v>
      </c>
      <c r="N165">
        <f t="shared" si="26"/>
        <v>0</v>
      </c>
      <c r="O165">
        <f t="shared" si="27"/>
        <v>0</v>
      </c>
      <c r="P165">
        <v>203.87</v>
      </c>
      <c r="Q165">
        <f t="shared" si="28"/>
        <v>2.1582200217043792</v>
      </c>
      <c r="R165">
        <v>45.7</v>
      </c>
      <c r="S165">
        <f t="shared" si="29"/>
        <v>2.1870869888387583</v>
      </c>
      <c r="T165" s="8">
        <v>1</v>
      </c>
    </row>
    <row r="166" spans="1:20" x14ac:dyDescent="0.35">
      <c r="A166">
        <v>70</v>
      </c>
      <c r="B166">
        <f t="shared" si="20"/>
        <v>1.1841163900916754</v>
      </c>
      <c r="C166">
        <v>1</v>
      </c>
      <c r="D166">
        <v>0</v>
      </c>
      <c r="E166" t="s">
        <v>13</v>
      </c>
      <c r="F166">
        <f t="shared" si="21"/>
        <v>1</v>
      </c>
      <c r="G166" t="s">
        <v>18</v>
      </c>
      <c r="H166">
        <f t="shared" si="22"/>
        <v>0</v>
      </c>
      <c r="I166">
        <f t="shared" si="23"/>
        <v>1</v>
      </c>
      <c r="J166">
        <f t="shared" si="24"/>
        <v>0</v>
      </c>
      <c r="K166" t="s">
        <v>15</v>
      </c>
      <c r="L166">
        <f t="shared" si="25"/>
        <v>1</v>
      </c>
      <c r="M166" t="s">
        <v>16</v>
      </c>
      <c r="N166">
        <f t="shared" si="26"/>
        <v>1</v>
      </c>
      <c r="O166">
        <f t="shared" si="27"/>
        <v>0</v>
      </c>
      <c r="P166">
        <v>89.13</v>
      </c>
      <c r="Q166">
        <f t="shared" si="28"/>
        <v>-0.37583932063430164</v>
      </c>
      <c r="R166">
        <v>34.200000000000003</v>
      </c>
      <c r="S166">
        <f t="shared" si="29"/>
        <v>0.69334943160961227</v>
      </c>
      <c r="T166" s="8">
        <v>1</v>
      </c>
    </row>
    <row r="167" spans="1:20" x14ac:dyDescent="0.35">
      <c r="A167">
        <v>78</v>
      </c>
      <c r="B167">
        <f t="shared" si="20"/>
        <v>1.5379353389188812</v>
      </c>
      <c r="C167">
        <v>0</v>
      </c>
      <c r="D167">
        <v>0</v>
      </c>
      <c r="E167" t="s">
        <v>13</v>
      </c>
      <c r="F167">
        <f t="shared" si="21"/>
        <v>1</v>
      </c>
      <c r="G167" t="s">
        <v>18</v>
      </c>
      <c r="H167">
        <f t="shared" si="22"/>
        <v>0</v>
      </c>
      <c r="I167">
        <f t="shared" si="23"/>
        <v>1</v>
      </c>
      <c r="J167">
        <f t="shared" si="24"/>
        <v>0</v>
      </c>
      <c r="K167" t="s">
        <v>15</v>
      </c>
      <c r="L167">
        <f t="shared" si="25"/>
        <v>1</v>
      </c>
      <c r="M167" t="s">
        <v>16</v>
      </c>
      <c r="N167">
        <f t="shared" si="26"/>
        <v>1</v>
      </c>
      <c r="O167">
        <f t="shared" si="27"/>
        <v>0</v>
      </c>
      <c r="P167">
        <v>133.19</v>
      </c>
      <c r="Q167">
        <f t="shared" si="28"/>
        <v>0.59723593318687918</v>
      </c>
      <c r="R167">
        <v>23.6</v>
      </c>
      <c r="S167">
        <f t="shared" si="29"/>
        <v>-0.68348692548855727</v>
      </c>
      <c r="T167" s="8">
        <v>1</v>
      </c>
    </row>
    <row r="168" spans="1:20" x14ac:dyDescent="0.35">
      <c r="A168">
        <v>56</v>
      </c>
      <c r="B168">
        <f t="shared" si="20"/>
        <v>0.56493322964406478</v>
      </c>
      <c r="C168">
        <v>0</v>
      </c>
      <c r="D168">
        <v>0</v>
      </c>
      <c r="E168" t="s">
        <v>13</v>
      </c>
      <c r="F168">
        <f t="shared" si="21"/>
        <v>1</v>
      </c>
      <c r="G168" t="s">
        <v>25</v>
      </c>
      <c r="H168">
        <f t="shared" si="22"/>
        <v>0</v>
      </c>
      <c r="I168">
        <f t="shared" si="23"/>
        <v>0</v>
      </c>
      <c r="J168">
        <f t="shared" si="24"/>
        <v>1</v>
      </c>
      <c r="K168" t="s">
        <v>19</v>
      </c>
      <c r="L168">
        <f t="shared" si="25"/>
        <v>0</v>
      </c>
      <c r="M168" t="s">
        <v>22</v>
      </c>
      <c r="N168">
        <f t="shared" si="26"/>
        <v>0</v>
      </c>
      <c r="O168">
        <f t="shared" si="27"/>
        <v>1</v>
      </c>
      <c r="P168">
        <v>162.22999999999999</v>
      </c>
      <c r="Q168">
        <f t="shared" si="28"/>
        <v>1.2385910255828638</v>
      </c>
      <c r="R168">
        <v>27.3</v>
      </c>
      <c r="S168">
        <f t="shared" si="29"/>
        <v>-0.20289310272787561</v>
      </c>
      <c r="T168" s="8">
        <v>1</v>
      </c>
    </row>
    <row r="169" spans="1:20" x14ac:dyDescent="0.35">
      <c r="A169">
        <v>79</v>
      </c>
      <c r="B169">
        <f t="shared" si="20"/>
        <v>1.5821627075222819</v>
      </c>
      <c r="C169">
        <v>1</v>
      </c>
      <c r="D169">
        <v>0</v>
      </c>
      <c r="E169" t="s">
        <v>13</v>
      </c>
      <c r="F169">
        <f t="shared" si="21"/>
        <v>1</v>
      </c>
      <c r="G169" t="s">
        <v>14</v>
      </c>
      <c r="H169">
        <f t="shared" si="22"/>
        <v>1</v>
      </c>
      <c r="I169">
        <f t="shared" si="23"/>
        <v>0</v>
      </c>
      <c r="J169">
        <f t="shared" si="24"/>
        <v>0</v>
      </c>
      <c r="K169" t="s">
        <v>19</v>
      </c>
      <c r="L169">
        <f t="shared" si="25"/>
        <v>0</v>
      </c>
      <c r="M169" t="s">
        <v>21</v>
      </c>
      <c r="N169">
        <f t="shared" si="26"/>
        <v>0</v>
      </c>
      <c r="O169">
        <f t="shared" si="27"/>
        <v>0</v>
      </c>
      <c r="P169">
        <v>75.02</v>
      </c>
      <c r="Q169">
        <f t="shared" si="28"/>
        <v>-0.68746192234598702</v>
      </c>
      <c r="R169">
        <v>28.1</v>
      </c>
      <c r="S169">
        <f t="shared" si="29"/>
        <v>-9.8980924833674058E-2</v>
      </c>
      <c r="T169" s="8">
        <v>1</v>
      </c>
    </row>
    <row r="170" spans="1:20" x14ac:dyDescent="0.35">
      <c r="A170">
        <v>79</v>
      </c>
      <c r="B170">
        <f t="shared" si="20"/>
        <v>1.5821627075222819</v>
      </c>
      <c r="C170">
        <v>1</v>
      </c>
      <c r="D170">
        <v>0</v>
      </c>
      <c r="E170" t="s">
        <v>23</v>
      </c>
      <c r="F170">
        <f t="shared" si="21"/>
        <v>0</v>
      </c>
      <c r="G170" t="s">
        <v>25</v>
      </c>
      <c r="H170">
        <f t="shared" si="22"/>
        <v>0</v>
      </c>
      <c r="I170">
        <f t="shared" si="23"/>
        <v>0</v>
      </c>
      <c r="J170">
        <f t="shared" si="24"/>
        <v>1</v>
      </c>
      <c r="K170" t="s">
        <v>15</v>
      </c>
      <c r="L170">
        <f t="shared" si="25"/>
        <v>1</v>
      </c>
      <c r="M170" t="s">
        <v>16</v>
      </c>
      <c r="N170">
        <f t="shared" si="26"/>
        <v>1</v>
      </c>
      <c r="O170">
        <f t="shared" si="27"/>
        <v>0</v>
      </c>
      <c r="P170">
        <v>98.02</v>
      </c>
      <c r="Q170">
        <f t="shared" si="28"/>
        <v>-0.17950162189462174</v>
      </c>
      <c r="R170">
        <v>22.3</v>
      </c>
      <c r="S170">
        <f t="shared" si="29"/>
        <v>-0.85234421456663467</v>
      </c>
      <c r="T170" s="8">
        <v>1</v>
      </c>
    </row>
    <row r="171" spans="1:20" x14ac:dyDescent="0.35">
      <c r="A171">
        <v>81</v>
      </c>
      <c r="B171">
        <f t="shared" si="20"/>
        <v>1.6706174447290836</v>
      </c>
      <c r="C171">
        <v>0</v>
      </c>
      <c r="D171">
        <v>0</v>
      </c>
      <c r="E171" t="s">
        <v>13</v>
      </c>
      <c r="F171">
        <f t="shared" si="21"/>
        <v>1</v>
      </c>
      <c r="G171" t="s">
        <v>18</v>
      </c>
      <c r="H171">
        <f t="shared" si="22"/>
        <v>0</v>
      </c>
      <c r="I171">
        <f t="shared" si="23"/>
        <v>1</v>
      </c>
      <c r="J171">
        <f t="shared" si="24"/>
        <v>0</v>
      </c>
      <c r="K171" t="s">
        <v>19</v>
      </c>
      <c r="L171">
        <f t="shared" si="25"/>
        <v>0</v>
      </c>
      <c r="M171" t="s">
        <v>21</v>
      </c>
      <c r="N171">
        <f t="shared" si="26"/>
        <v>0</v>
      </c>
      <c r="O171">
        <f t="shared" si="27"/>
        <v>0</v>
      </c>
      <c r="P171">
        <v>91.54</v>
      </c>
      <c r="Q171">
        <f t="shared" si="28"/>
        <v>-0.32261391523918009</v>
      </c>
      <c r="R171">
        <v>31.4</v>
      </c>
      <c r="S171">
        <f t="shared" si="29"/>
        <v>0.32965680897990657</v>
      </c>
      <c r="T171" s="8">
        <v>1</v>
      </c>
    </row>
    <row r="172" spans="1:20" x14ac:dyDescent="0.35">
      <c r="A172">
        <v>64</v>
      </c>
      <c r="B172">
        <f t="shared" si="20"/>
        <v>0.91875217847127078</v>
      </c>
      <c r="C172">
        <v>0</v>
      </c>
      <c r="D172">
        <v>0</v>
      </c>
      <c r="E172" t="s">
        <v>13</v>
      </c>
      <c r="F172">
        <f t="shared" si="21"/>
        <v>1</v>
      </c>
      <c r="G172" t="s">
        <v>18</v>
      </c>
      <c r="H172">
        <f t="shared" si="22"/>
        <v>0</v>
      </c>
      <c r="I172">
        <f t="shared" si="23"/>
        <v>1</v>
      </c>
      <c r="J172">
        <f t="shared" si="24"/>
        <v>0</v>
      </c>
      <c r="K172" t="s">
        <v>19</v>
      </c>
      <c r="L172">
        <f t="shared" si="25"/>
        <v>0</v>
      </c>
      <c r="M172" t="s">
        <v>16</v>
      </c>
      <c r="N172">
        <f t="shared" si="26"/>
        <v>1</v>
      </c>
      <c r="O172">
        <f t="shared" si="27"/>
        <v>0</v>
      </c>
      <c r="P172">
        <v>111.98</v>
      </c>
      <c r="Q172">
        <f t="shared" si="28"/>
        <v>0.1288081952489028</v>
      </c>
      <c r="R172">
        <v>28.1</v>
      </c>
      <c r="S172">
        <f t="shared" si="29"/>
        <v>-9.8980924833674058E-2</v>
      </c>
      <c r="T172" s="8">
        <v>1</v>
      </c>
    </row>
    <row r="173" spans="1:20" x14ac:dyDescent="0.35">
      <c r="A173">
        <v>79</v>
      </c>
      <c r="B173">
        <f t="shared" si="20"/>
        <v>1.5821627075222819</v>
      </c>
      <c r="C173">
        <v>1</v>
      </c>
      <c r="D173">
        <v>1</v>
      </c>
      <c r="E173" t="s">
        <v>23</v>
      </c>
      <c r="F173">
        <f t="shared" si="21"/>
        <v>0</v>
      </c>
      <c r="G173" t="s">
        <v>18</v>
      </c>
      <c r="H173">
        <f t="shared" si="22"/>
        <v>0</v>
      </c>
      <c r="I173">
        <f t="shared" si="23"/>
        <v>1</v>
      </c>
      <c r="J173">
        <f t="shared" si="24"/>
        <v>0</v>
      </c>
      <c r="K173" t="s">
        <v>19</v>
      </c>
      <c r="L173">
        <f t="shared" si="25"/>
        <v>0</v>
      </c>
      <c r="M173" t="s">
        <v>21</v>
      </c>
      <c r="N173">
        <f t="shared" si="26"/>
        <v>0</v>
      </c>
      <c r="O173">
        <f t="shared" si="27"/>
        <v>0</v>
      </c>
      <c r="P173">
        <v>60.94</v>
      </c>
      <c r="Q173">
        <f t="shared" si="28"/>
        <v>-0.9984219671440403</v>
      </c>
      <c r="R173">
        <v>28.1</v>
      </c>
      <c r="S173">
        <f t="shared" si="29"/>
        <v>-9.8980924833674058E-2</v>
      </c>
      <c r="T173" s="8">
        <v>1</v>
      </c>
    </row>
    <row r="174" spans="1:20" x14ac:dyDescent="0.35">
      <c r="A174">
        <v>60</v>
      </c>
      <c r="B174">
        <f t="shared" si="20"/>
        <v>0.74184270405766772</v>
      </c>
      <c r="C174">
        <v>0</v>
      </c>
      <c r="D174">
        <v>0</v>
      </c>
      <c r="E174" t="s">
        <v>13</v>
      </c>
      <c r="F174">
        <f t="shared" si="21"/>
        <v>1</v>
      </c>
      <c r="G174" t="s">
        <v>14</v>
      </c>
      <c r="H174">
        <f t="shared" si="22"/>
        <v>1</v>
      </c>
      <c r="I174">
        <f t="shared" si="23"/>
        <v>0</v>
      </c>
      <c r="J174">
        <f t="shared" si="24"/>
        <v>0</v>
      </c>
      <c r="K174" t="s">
        <v>15</v>
      </c>
      <c r="L174">
        <f t="shared" si="25"/>
        <v>1</v>
      </c>
      <c r="M174" t="s">
        <v>22</v>
      </c>
      <c r="N174">
        <f t="shared" si="26"/>
        <v>0</v>
      </c>
      <c r="O174">
        <f t="shared" si="27"/>
        <v>1</v>
      </c>
      <c r="P174">
        <v>97.43</v>
      </c>
      <c r="Q174">
        <f t="shared" si="28"/>
        <v>-0.19253190786272173</v>
      </c>
      <c r="R174">
        <v>26.4</v>
      </c>
      <c r="S174">
        <f t="shared" si="29"/>
        <v>-0.31979430285885252</v>
      </c>
      <c r="T174" s="8">
        <v>1</v>
      </c>
    </row>
    <row r="175" spans="1:20" x14ac:dyDescent="0.35">
      <c r="A175">
        <v>80</v>
      </c>
      <c r="B175">
        <f t="shared" si="20"/>
        <v>1.6263900761256829</v>
      </c>
      <c r="C175">
        <v>1</v>
      </c>
      <c r="D175">
        <v>0</v>
      </c>
      <c r="E175" t="s">
        <v>13</v>
      </c>
      <c r="F175">
        <f t="shared" si="21"/>
        <v>1</v>
      </c>
      <c r="G175" t="s">
        <v>18</v>
      </c>
      <c r="H175">
        <f t="shared" si="22"/>
        <v>0</v>
      </c>
      <c r="I175">
        <f t="shared" si="23"/>
        <v>1</v>
      </c>
      <c r="J175">
        <f t="shared" si="24"/>
        <v>0</v>
      </c>
      <c r="K175" t="s">
        <v>19</v>
      </c>
      <c r="L175">
        <f t="shared" si="25"/>
        <v>0</v>
      </c>
      <c r="M175" t="s">
        <v>16</v>
      </c>
      <c r="N175">
        <f t="shared" si="26"/>
        <v>1</v>
      </c>
      <c r="O175">
        <f t="shared" si="27"/>
        <v>0</v>
      </c>
      <c r="P175">
        <v>91.02</v>
      </c>
      <c r="Q175">
        <f t="shared" si="28"/>
        <v>-0.33409823507547204</v>
      </c>
      <c r="R175">
        <v>32.9</v>
      </c>
      <c r="S175">
        <f t="shared" si="29"/>
        <v>0.52449214253153431</v>
      </c>
      <c r="T175" s="8">
        <v>1</v>
      </c>
    </row>
    <row r="176" spans="1:20" x14ac:dyDescent="0.35">
      <c r="A176">
        <v>78</v>
      </c>
      <c r="B176">
        <f t="shared" si="20"/>
        <v>1.5379353389188812</v>
      </c>
      <c r="C176">
        <v>0</v>
      </c>
      <c r="D176">
        <v>0</v>
      </c>
      <c r="E176" t="s">
        <v>13</v>
      </c>
      <c r="F176">
        <f t="shared" si="21"/>
        <v>1</v>
      </c>
      <c r="G176" t="s">
        <v>18</v>
      </c>
      <c r="H176">
        <f t="shared" si="22"/>
        <v>0</v>
      </c>
      <c r="I176">
        <f t="shared" si="23"/>
        <v>1</v>
      </c>
      <c r="J176">
        <f t="shared" si="24"/>
        <v>0</v>
      </c>
      <c r="K176" t="s">
        <v>19</v>
      </c>
      <c r="L176">
        <f t="shared" si="25"/>
        <v>0</v>
      </c>
      <c r="M176" t="s">
        <v>16</v>
      </c>
      <c r="N176">
        <f t="shared" si="26"/>
        <v>1</v>
      </c>
      <c r="O176">
        <f t="shared" si="27"/>
        <v>0</v>
      </c>
      <c r="P176">
        <v>60.67</v>
      </c>
      <c r="Q176">
        <f t="shared" si="28"/>
        <v>-1.0043849793667301</v>
      </c>
      <c r="R176">
        <v>28.1</v>
      </c>
      <c r="S176">
        <f t="shared" si="29"/>
        <v>-9.8980924833674058E-2</v>
      </c>
      <c r="T176" s="8">
        <v>1</v>
      </c>
    </row>
    <row r="177" spans="1:20" x14ac:dyDescent="0.35">
      <c r="A177">
        <v>72</v>
      </c>
      <c r="B177">
        <f t="shared" si="20"/>
        <v>1.2725711272984768</v>
      </c>
      <c r="C177">
        <v>1</v>
      </c>
      <c r="D177">
        <v>0</v>
      </c>
      <c r="E177" t="s">
        <v>13</v>
      </c>
      <c r="F177">
        <f t="shared" si="21"/>
        <v>1</v>
      </c>
      <c r="G177" t="s">
        <v>18</v>
      </c>
      <c r="H177">
        <f t="shared" si="22"/>
        <v>0</v>
      </c>
      <c r="I177">
        <f t="shared" si="23"/>
        <v>1</v>
      </c>
      <c r="J177">
        <f t="shared" si="24"/>
        <v>0</v>
      </c>
      <c r="K177" t="s">
        <v>19</v>
      </c>
      <c r="L177">
        <f t="shared" si="25"/>
        <v>0</v>
      </c>
      <c r="M177" t="s">
        <v>21</v>
      </c>
      <c r="N177">
        <f t="shared" si="26"/>
        <v>0</v>
      </c>
      <c r="O177">
        <f t="shared" si="27"/>
        <v>0</v>
      </c>
      <c r="P177">
        <v>185.49</v>
      </c>
      <c r="Q177">
        <f t="shared" si="28"/>
        <v>1.7522934859523753</v>
      </c>
      <c r="R177">
        <v>37.1</v>
      </c>
      <c r="S177">
        <f t="shared" si="29"/>
        <v>1.0700310764760923</v>
      </c>
      <c r="T177" s="8">
        <v>1</v>
      </c>
    </row>
    <row r="178" spans="1:20" x14ac:dyDescent="0.35">
      <c r="A178">
        <v>80</v>
      </c>
      <c r="B178">
        <f t="shared" si="20"/>
        <v>1.6263900761256829</v>
      </c>
      <c r="C178">
        <v>0</v>
      </c>
      <c r="D178">
        <v>0</v>
      </c>
      <c r="E178" t="s">
        <v>13</v>
      </c>
      <c r="F178">
        <f t="shared" si="21"/>
        <v>1</v>
      </c>
      <c r="G178" t="s">
        <v>14</v>
      </c>
      <c r="H178">
        <f t="shared" si="22"/>
        <v>1</v>
      </c>
      <c r="I178">
        <f t="shared" si="23"/>
        <v>0</v>
      </c>
      <c r="J178">
        <f t="shared" si="24"/>
        <v>0</v>
      </c>
      <c r="K178" t="s">
        <v>15</v>
      </c>
      <c r="L178">
        <f t="shared" si="25"/>
        <v>1</v>
      </c>
      <c r="M178" t="s">
        <v>21</v>
      </c>
      <c r="N178">
        <f t="shared" si="26"/>
        <v>0</v>
      </c>
      <c r="O178">
        <f t="shared" si="27"/>
        <v>0</v>
      </c>
      <c r="P178">
        <v>64.44</v>
      </c>
      <c r="Q178">
        <f t="shared" si="28"/>
        <v>-0.92112366055361505</v>
      </c>
      <c r="R178">
        <v>45</v>
      </c>
      <c r="S178">
        <f t="shared" si="29"/>
        <v>2.0961638331813317</v>
      </c>
      <c r="T178" s="8">
        <v>1</v>
      </c>
    </row>
    <row r="179" spans="1:20" x14ac:dyDescent="0.35">
      <c r="A179">
        <v>78</v>
      </c>
      <c r="B179">
        <f t="shared" si="20"/>
        <v>1.5379353389188812</v>
      </c>
      <c r="C179">
        <v>1</v>
      </c>
      <c r="D179">
        <v>0</v>
      </c>
      <c r="E179" t="s">
        <v>13</v>
      </c>
      <c r="F179">
        <f t="shared" si="21"/>
        <v>1</v>
      </c>
      <c r="G179" t="s">
        <v>18</v>
      </c>
      <c r="H179">
        <f t="shared" si="22"/>
        <v>0</v>
      </c>
      <c r="I179">
        <f t="shared" si="23"/>
        <v>1</v>
      </c>
      <c r="J179">
        <f t="shared" si="24"/>
        <v>0</v>
      </c>
      <c r="K179" t="s">
        <v>19</v>
      </c>
      <c r="L179">
        <f t="shared" si="25"/>
        <v>0</v>
      </c>
      <c r="M179" t="s">
        <v>16</v>
      </c>
      <c r="N179">
        <f t="shared" si="26"/>
        <v>1</v>
      </c>
      <c r="O179">
        <f t="shared" si="27"/>
        <v>0</v>
      </c>
      <c r="P179">
        <v>56.11</v>
      </c>
      <c r="Q179">
        <f t="shared" si="28"/>
        <v>-1.105093630238827</v>
      </c>
      <c r="R179">
        <v>25.5</v>
      </c>
      <c r="S179">
        <f t="shared" si="29"/>
        <v>-0.43669550298982895</v>
      </c>
      <c r="T179" s="8">
        <v>1</v>
      </c>
    </row>
    <row r="180" spans="1:20" x14ac:dyDescent="0.35">
      <c r="A180">
        <v>80</v>
      </c>
      <c r="B180">
        <f t="shared" si="20"/>
        <v>1.6263900761256829</v>
      </c>
      <c r="C180">
        <v>0</v>
      </c>
      <c r="D180">
        <v>0</v>
      </c>
      <c r="E180" t="s">
        <v>13</v>
      </c>
      <c r="F180">
        <f t="shared" si="21"/>
        <v>1</v>
      </c>
      <c r="G180" t="s">
        <v>25</v>
      </c>
      <c r="H180">
        <f t="shared" si="22"/>
        <v>0</v>
      </c>
      <c r="I180">
        <f t="shared" si="23"/>
        <v>0</v>
      </c>
      <c r="J180">
        <f t="shared" si="24"/>
        <v>1</v>
      </c>
      <c r="K180" t="s">
        <v>15</v>
      </c>
      <c r="L180">
        <f t="shared" si="25"/>
        <v>1</v>
      </c>
      <c r="M180" t="s">
        <v>16</v>
      </c>
      <c r="N180">
        <f t="shared" si="26"/>
        <v>1</v>
      </c>
      <c r="O180">
        <f t="shared" si="27"/>
        <v>0</v>
      </c>
      <c r="P180">
        <v>110.66</v>
      </c>
      <c r="Q180">
        <f t="shared" si="28"/>
        <v>9.9655691049085157E-2</v>
      </c>
      <c r="R180">
        <v>28.1</v>
      </c>
      <c r="S180">
        <f t="shared" si="29"/>
        <v>-9.8980924833674058E-2</v>
      </c>
      <c r="T180" s="8">
        <v>1</v>
      </c>
    </row>
    <row r="181" spans="1:20" x14ac:dyDescent="0.35">
      <c r="A181">
        <v>81</v>
      </c>
      <c r="B181">
        <f t="shared" si="20"/>
        <v>1.6706174447290836</v>
      </c>
      <c r="C181">
        <v>0</v>
      </c>
      <c r="D181">
        <v>0</v>
      </c>
      <c r="E181" t="s">
        <v>13</v>
      </c>
      <c r="F181">
        <f t="shared" si="21"/>
        <v>1</v>
      </c>
      <c r="G181" t="s">
        <v>14</v>
      </c>
      <c r="H181">
        <f t="shared" si="22"/>
        <v>1</v>
      </c>
      <c r="I181">
        <f t="shared" si="23"/>
        <v>0</v>
      </c>
      <c r="J181">
        <f t="shared" si="24"/>
        <v>0</v>
      </c>
      <c r="K181" t="s">
        <v>15</v>
      </c>
      <c r="L181">
        <f t="shared" si="25"/>
        <v>1</v>
      </c>
      <c r="M181" t="s">
        <v>16</v>
      </c>
      <c r="N181">
        <f t="shared" si="26"/>
        <v>1</v>
      </c>
      <c r="O181">
        <f t="shared" si="27"/>
        <v>0</v>
      </c>
      <c r="P181">
        <v>213.22</v>
      </c>
      <c r="Q181">
        <f t="shared" si="28"/>
        <v>2.3647169264530863</v>
      </c>
      <c r="R181">
        <v>26.1</v>
      </c>
      <c r="S181">
        <f t="shared" si="29"/>
        <v>-0.3587613695691777</v>
      </c>
      <c r="T181" s="8">
        <v>1</v>
      </c>
    </row>
    <row r="182" spans="1:20" x14ac:dyDescent="0.35">
      <c r="A182">
        <v>46</v>
      </c>
      <c r="B182">
        <f t="shared" si="20"/>
        <v>0.12265954361005722</v>
      </c>
      <c r="C182">
        <v>0</v>
      </c>
      <c r="D182">
        <v>0</v>
      </c>
      <c r="E182" t="s">
        <v>13</v>
      </c>
      <c r="F182">
        <f t="shared" si="21"/>
        <v>1</v>
      </c>
      <c r="G182" t="s">
        <v>14</v>
      </c>
      <c r="H182">
        <f t="shared" si="22"/>
        <v>1</v>
      </c>
      <c r="I182">
        <f t="shared" si="23"/>
        <v>0</v>
      </c>
      <c r="J182">
        <f t="shared" si="24"/>
        <v>0</v>
      </c>
      <c r="K182" t="s">
        <v>15</v>
      </c>
      <c r="L182">
        <f t="shared" si="25"/>
        <v>1</v>
      </c>
      <c r="M182" t="s">
        <v>21</v>
      </c>
      <c r="N182">
        <f t="shared" si="26"/>
        <v>0</v>
      </c>
      <c r="O182">
        <f t="shared" si="27"/>
        <v>0</v>
      </c>
      <c r="P182">
        <v>78.180000000000007</v>
      </c>
      <c r="Q182">
        <f t="shared" si="28"/>
        <v>-0.61767259411006015</v>
      </c>
      <c r="R182">
        <v>30.8</v>
      </c>
      <c r="S182">
        <f t="shared" si="29"/>
        <v>0.25172267555925576</v>
      </c>
      <c r="T182" s="8">
        <v>1</v>
      </c>
    </row>
    <row r="183" spans="1:20" x14ac:dyDescent="0.35">
      <c r="A183">
        <v>59</v>
      </c>
      <c r="B183">
        <f t="shared" si="20"/>
        <v>0.69761533545426702</v>
      </c>
      <c r="C183">
        <v>0</v>
      </c>
      <c r="D183">
        <v>0</v>
      </c>
      <c r="E183" t="s">
        <v>13</v>
      </c>
      <c r="F183">
        <f t="shared" si="21"/>
        <v>1</v>
      </c>
      <c r="G183" t="s">
        <v>14</v>
      </c>
      <c r="H183">
        <f t="shared" si="22"/>
        <v>1</v>
      </c>
      <c r="I183">
        <f t="shared" si="23"/>
        <v>0</v>
      </c>
      <c r="J183">
        <f t="shared" si="24"/>
        <v>0</v>
      </c>
      <c r="K183" t="s">
        <v>15</v>
      </c>
      <c r="L183">
        <f t="shared" si="25"/>
        <v>1</v>
      </c>
      <c r="M183" t="s">
        <v>16</v>
      </c>
      <c r="N183">
        <f t="shared" si="26"/>
        <v>1</v>
      </c>
      <c r="O183">
        <f t="shared" si="27"/>
        <v>0</v>
      </c>
      <c r="P183">
        <v>111.04</v>
      </c>
      <c r="Q183">
        <f t="shared" si="28"/>
        <v>0.10804807862176009</v>
      </c>
      <c r="R183">
        <v>32</v>
      </c>
      <c r="S183">
        <f t="shared" si="29"/>
        <v>0.40759094240055788</v>
      </c>
      <c r="T183" s="8">
        <v>1</v>
      </c>
    </row>
    <row r="184" spans="1:20" x14ac:dyDescent="0.35">
      <c r="A184">
        <v>32</v>
      </c>
      <c r="B184">
        <f t="shared" si="20"/>
        <v>-0.49652361683755331</v>
      </c>
      <c r="C184">
        <v>0</v>
      </c>
      <c r="D184">
        <v>0</v>
      </c>
      <c r="E184" t="s">
        <v>13</v>
      </c>
      <c r="F184">
        <f t="shared" si="21"/>
        <v>1</v>
      </c>
      <c r="G184" t="s">
        <v>14</v>
      </c>
      <c r="H184">
        <f t="shared" si="22"/>
        <v>1</v>
      </c>
      <c r="I184">
        <f t="shared" si="23"/>
        <v>0</v>
      </c>
      <c r="J184">
        <f t="shared" si="24"/>
        <v>0</v>
      </c>
      <c r="K184" t="s">
        <v>19</v>
      </c>
      <c r="L184">
        <f t="shared" si="25"/>
        <v>0</v>
      </c>
      <c r="M184" t="s">
        <v>22</v>
      </c>
      <c r="N184">
        <f t="shared" si="26"/>
        <v>0</v>
      </c>
      <c r="O184">
        <f t="shared" si="27"/>
        <v>1</v>
      </c>
      <c r="P184">
        <v>76.13</v>
      </c>
      <c r="Q184">
        <f t="shared" si="28"/>
        <v>-0.66294731654159511</v>
      </c>
      <c r="R184">
        <v>29.9</v>
      </c>
      <c r="S184">
        <f t="shared" si="29"/>
        <v>0.13482147542827885</v>
      </c>
      <c r="T184" s="8">
        <v>1</v>
      </c>
    </row>
    <row r="185" spans="1:20" x14ac:dyDescent="0.35">
      <c r="A185">
        <v>77</v>
      </c>
      <c r="B185">
        <f t="shared" si="20"/>
        <v>1.4937079703154805</v>
      </c>
      <c r="C185">
        <v>0</v>
      </c>
      <c r="D185">
        <v>0</v>
      </c>
      <c r="E185" t="s">
        <v>23</v>
      </c>
      <c r="F185">
        <f t="shared" si="21"/>
        <v>0</v>
      </c>
      <c r="G185" t="s">
        <v>14</v>
      </c>
      <c r="H185">
        <f t="shared" si="22"/>
        <v>1</v>
      </c>
      <c r="I185">
        <f t="shared" si="23"/>
        <v>0</v>
      </c>
      <c r="J185">
        <f t="shared" si="24"/>
        <v>0</v>
      </c>
      <c r="K185" t="s">
        <v>15</v>
      </c>
      <c r="L185">
        <f t="shared" si="25"/>
        <v>1</v>
      </c>
      <c r="M185" t="s">
        <v>16</v>
      </c>
      <c r="N185">
        <f t="shared" si="26"/>
        <v>1</v>
      </c>
      <c r="O185">
        <f t="shared" si="27"/>
        <v>0</v>
      </c>
      <c r="P185">
        <v>81.319999999999993</v>
      </c>
      <c r="Q185">
        <f t="shared" si="28"/>
        <v>-0.54832497048322182</v>
      </c>
      <c r="R185">
        <v>28.1</v>
      </c>
      <c r="S185">
        <f t="shared" si="29"/>
        <v>-9.8980924833674058E-2</v>
      </c>
      <c r="T185" s="8">
        <v>1</v>
      </c>
    </row>
    <row r="186" spans="1:20" x14ac:dyDescent="0.35">
      <c r="A186">
        <v>61</v>
      </c>
      <c r="B186">
        <f t="shared" si="20"/>
        <v>0.78607007266106854</v>
      </c>
      <c r="C186">
        <v>1</v>
      </c>
      <c r="D186">
        <v>1</v>
      </c>
      <c r="E186" t="s">
        <v>13</v>
      </c>
      <c r="F186">
        <f t="shared" si="21"/>
        <v>1</v>
      </c>
      <c r="G186" t="s">
        <v>14</v>
      </c>
      <c r="H186">
        <f t="shared" si="22"/>
        <v>1</v>
      </c>
      <c r="I186">
        <f t="shared" si="23"/>
        <v>0</v>
      </c>
      <c r="J186">
        <f t="shared" si="24"/>
        <v>0</v>
      </c>
      <c r="K186" t="s">
        <v>15</v>
      </c>
      <c r="L186">
        <f t="shared" si="25"/>
        <v>1</v>
      </c>
      <c r="M186" t="s">
        <v>22</v>
      </c>
      <c r="N186">
        <f t="shared" si="26"/>
        <v>0</v>
      </c>
      <c r="O186">
        <f t="shared" si="27"/>
        <v>1</v>
      </c>
      <c r="P186">
        <v>112.24</v>
      </c>
      <c r="Q186">
        <f t="shared" si="28"/>
        <v>0.13455035516704847</v>
      </c>
      <c r="R186">
        <v>37.4</v>
      </c>
      <c r="S186">
        <f t="shared" si="29"/>
        <v>1.1089981431864175</v>
      </c>
      <c r="T186" s="8">
        <v>1</v>
      </c>
    </row>
    <row r="187" spans="1:20" x14ac:dyDescent="0.35">
      <c r="A187">
        <v>63</v>
      </c>
      <c r="B187">
        <f t="shared" si="20"/>
        <v>0.87452480986786996</v>
      </c>
      <c r="C187">
        <v>0</v>
      </c>
      <c r="D187">
        <v>0</v>
      </c>
      <c r="E187" t="s">
        <v>13</v>
      </c>
      <c r="F187">
        <f t="shared" si="21"/>
        <v>1</v>
      </c>
      <c r="G187" t="s">
        <v>14</v>
      </c>
      <c r="H187">
        <f t="shared" si="22"/>
        <v>1</v>
      </c>
      <c r="I187">
        <f t="shared" si="23"/>
        <v>0</v>
      </c>
      <c r="J187">
        <f t="shared" si="24"/>
        <v>0</v>
      </c>
      <c r="K187" t="s">
        <v>19</v>
      </c>
      <c r="L187">
        <f t="shared" si="25"/>
        <v>0</v>
      </c>
      <c r="M187" t="s">
        <v>16</v>
      </c>
      <c r="N187">
        <f t="shared" si="26"/>
        <v>1</v>
      </c>
      <c r="O187">
        <f t="shared" si="27"/>
        <v>0</v>
      </c>
      <c r="P187">
        <v>137.30000000000001</v>
      </c>
      <c r="Q187">
        <f t="shared" si="28"/>
        <v>0.68800623035449304</v>
      </c>
      <c r="R187">
        <v>31.7</v>
      </c>
      <c r="S187">
        <f t="shared" si="29"/>
        <v>0.36862387569023225</v>
      </c>
      <c r="T187" s="8">
        <v>1</v>
      </c>
    </row>
    <row r="188" spans="1:20" x14ac:dyDescent="0.35">
      <c r="A188">
        <v>63</v>
      </c>
      <c r="B188">
        <f t="shared" si="20"/>
        <v>0.87452480986786996</v>
      </c>
      <c r="C188">
        <v>0</v>
      </c>
      <c r="D188">
        <v>1</v>
      </c>
      <c r="E188" t="s">
        <v>13</v>
      </c>
      <c r="F188">
        <f t="shared" si="21"/>
        <v>1</v>
      </c>
      <c r="G188" t="s">
        <v>18</v>
      </c>
      <c r="H188">
        <f t="shared" si="22"/>
        <v>0</v>
      </c>
      <c r="I188">
        <f t="shared" si="23"/>
        <v>1</v>
      </c>
      <c r="J188">
        <f t="shared" si="24"/>
        <v>0</v>
      </c>
      <c r="K188" t="s">
        <v>15</v>
      </c>
      <c r="L188">
        <f t="shared" si="25"/>
        <v>1</v>
      </c>
      <c r="M188" t="s">
        <v>16</v>
      </c>
      <c r="N188">
        <f t="shared" si="26"/>
        <v>1</v>
      </c>
      <c r="O188">
        <f t="shared" si="27"/>
        <v>0</v>
      </c>
      <c r="P188">
        <v>116.69</v>
      </c>
      <c r="Q188">
        <f t="shared" si="28"/>
        <v>0.23282963068916052</v>
      </c>
      <c r="R188">
        <v>34.5</v>
      </c>
      <c r="S188">
        <f t="shared" si="29"/>
        <v>0.73231649831993739</v>
      </c>
      <c r="T188" s="8">
        <v>1</v>
      </c>
    </row>
    <row r="189" spans="1:20" x14ac:dyDescent="0.35">
      <c r="A189">
        <v>82</v>
      </c>
      <c r="B189">
        <f t="shared" si="20"/>
        <v>1.7148448133324843</v>
      </c>
      <c r="C189">
        <v>1</v>
      </c>
      <c r="D189">
        <v>1</v>
      </c>
      <c r="E189" t="s">
        <v>13</v>
      </c>
      <c r="F189">
        <f t="shared" si="21"/>
        <v>1</v>
      </c>
      <c r="G189" t="s">
        <v>25</v>
      </c>
      <c r="H189">
        <f t="shared" si="22"/>
        <v>0</v>
      </c>
      <c r="I189">
        <f t="shared" si="23"/>
        <v>0</v>
      </c>
      <c r="J189">
        <f t="shared" si="24"/>
        <v>1</v>
      </c>
      <c r="K189" t="s">
        <v>15</v>
      </c>
      <c r="L189">
        <f t="shared" si="25"/>
        <v>1</v>
      </c>
      <c r="M189" t="s">
        <v>16</v>
      </c>
      <c r="N189">
        <f t="shared" si="26"/>
        <v>1</v>
      </c>
      <c r="O189">
        <f t="shared" si="27"/>
        <v>0</v>
      </c>
      <c r="P189">
        <v>215.94</v>
      </c>
      <c r="Q189">
        <f t="shared" si="28"/>
        <v>2.4247887532890742</v>
      </c>
      <c r="R189">
        <v>27.9</v>
      </c>
      <c r="S189">
        <f t="shared" si="29"/>
        <v>-0.12495896930722479</v>
      </c>
      <c r="T189" s="8">
        <v>1</v>
      </c>
    </row>
    <row r="190" spans="1:20" x14ac:dyDescent="0.35">
      <c r="A190">
        <v>82</v>
      </c>
      <c r="B190">
        <f t="shared" si="20"/>
        <v>1.7148448133324843</v>
      </c>
      <c r="C190">
        <v>0</v>
      </c>
      <c r="D190">
        <v>0</v>
      </c>
      <c r="E190" t="s">
        <v>13</v>
      </c>
      <c r="F190">
        <f t="shared" si="21"/>
        <v>1</v>
      </c>
      <c r="G190" t="s">
        <v>14</v>
      </c>
      <c r="H190">
        <f t="shared" si="22"/>
        <v>1</v>
      </c>
      <c r="I190">
        <f t="shared" si="23"/>
        <v>0</v>
      </c>
      <c r="J190">
        <f t="shared" si="24"/>
        <v>0</v>
      </c>
      <c r="K190" t="s">
        <v>19</v>
      </c>
      <c r="L190">
        <f t="shared" si="25"/>
        <v>0</v>
      </c>
      <c r="M190" t="s">
        <v>16</v>
      </c>
      <c r="N190">
        <f t="shared" si="26"/>
        <v>1</v>
      </c>
      <c r="O190">
        <f t="shared" si="27"/>
        <v>0</v>
      </c>
      <c r="P190">
        <v>86.62</v>
      </c>
      <c r="Q190">
        <f t="shared" si="28"/>
        <v>-0.43127324907486347</v>
      </c>
      <c r="R190">
        <v>29.5</v>
      </c>
      <c r="S190">
        <f t="shared" si="29"/>
        <v>8.2865386481178305E-2</v>
      </c>
      <c r="T190" s="8">
        <v>1</v>
      </c>
    </row>
    <row r="191" spans="1:20" x14ac:dyDescent="0.35">
      <c r="A191">
        <v>61</v>
      </c>
      <c r="B191">
        <f t="shared" si="20"/>
        <v>0.78607007266106854</v>
      </c>
      <c r="C191">
        <v>0</v>
      </c>
      <c r="D191">
        <v>1</v>
      </c>
      <c r="E191" t="s">
        <v>13</v>
      </c>
      <c r="F191">
        <f t="shared" si="21"/>
        <v>1</v>
      </c>
      <c r="G191" t="s">
        <v>14</v>
      </c>
      <c r="H191">
        <f t="shared" si="22"/>
        <v>1</v>
      </c>
      <c r="I191">
        <f t="shared" si="23"/>
        <v>0</v>
      </c>
      <c r="J191">
        <f t="shared" si="24"/>
        <v>0</v>
      </c>
      <c r="K191" t="s">
        <v>15</v>
      </c>
      <c r="L191">
        <f t="shared" si="25"/>
        <v>1</v>
      </c>
      <c r="M191" t="s">
        <v>16</v>
      </c>
      <c r="N191">
        <f t="shared" si="26"/>
        <v>1</v>
      </c>
      <c r="O191">
        <f t="shared" si="27"/>
        <v>0</v>
      </c>
      <c r="P191">
        <v>209.86</v>
      </c>
      <c r="Q191">
        <f t="shared" si="28"/>
        <v>2.2905105521262787</v>
      </c>
      <c r="R191">
        <v>28.1</v>
      </c>
      <c r="S191">
        <f t="shared" si="29"/>
        <v>-9.8980924833674058E-2</v>
      </c>
      <c r="T191" s="8">
        <v>1</v>
      </c>
    </row>
    <row r="192" spans="1:20" x14ac:dyDescent="0.35">
      <c r="A192">
        <v>65</v>
      </c>
      <c r="B192">
        <f t="shared" si="20"/>
        <v>0.96297954707467148</v>
      </c>
      <c r="C192">
        <v>0</v>
      </c>
      <c r="D192">
        <v>0</v>
      </c>
      <c r="E192" t="s">
        <v>13</v>
      </c>
      <c r="F192">
        <f t="shared" si="21"/>
        <v>1</v>
      </c>
      <c r="G192" t="s">
        <v>14</v>
      </c>
      <c r="H192">
        <f t="shared" si="22"/>
        <v>1</v>
      </c>
      <c r="I192">
        <f t="shared" si="23"/>
        <v>0</v>
      </c>
      <c r="J192">
        <f t="shared" si="24"/>
        <v>0</v>
      </c>
      <c r="K192" t="s">
        <v>15</v>
      </c>
      <c r="L192">
        <f t="shared" si="25"/>
        <v>1</v>
      </c>
      <c r="M192" t="s">
        <v>16</v>
      </c>
      <c r="N192">
        <f t="shared" si="26"/>
        <v>1</v>
      </c>
      <c r="O192">
        <f t="shared" si="27"/>
        <v>0</v>
      </c>
      <c r="P192">
        <v>205.77</v>
      </c>
      <c r="Q192">
        <f t="shared" si="28"/>
        <v>2.200181959567753</v>
      </c>
      <c r="R192">
        <v>46</v>
      </c>
      <c r="S192">
        <f t="shared" si="29"/>
        <v>2.2260540555490835</v>
      </c>
      <c r="T192" s="8">
        <v>1</v>
      </c>
    </row>
    <row r="193" spans="1:20" x14ac:dyDescent="0.35">
      <c r="A193">
        <v>51</v>
      </c>
      <c r="B193">
        <f t="shared" si="20"/>
        <v>0.34379638662706097</v>
      </c>
      <c r="C193">
        <v>1</v>
      </c>
      <c r="D193">
        <v>0</v>
      </c>
      <c r="E193" t="s">
        <v>13</v>
      </c>
      <c r="F193">
        <f t="shared" si="21"/>
        <v>1</v>
      </c>
      <c r="G193" t="s">
        <v>14</v>
      </c>
      <c r="H193">
        <f t="shared" si="22"/>
        <v>1</v>
      </c>
      <c r="I193">
        <f t="shared" si="23"/>
        <v>0</v>
      </c>
      <c r="J193">
        <f t="shared" si="24"/>
        <v>0</v>
      </c>
      <c r="K193" t="s">
        <v>15</v>
      </c>
      <c r="L193">
        <f t="shared" si="25"/>
        <v>1</v>
      </c>
      <c r="M193" t="s">
        <v>16</v>
      </c>
      <c r="N193">
        <f t="shared" si="26"/>
        <v>1</v>
      </c>
      <c r="O193">
        <f t="shared" si="27"/>
        <v>0</v>
      </c>
      <c r="P193">
        <v>112.16</v>
      </c>
      <c r="Q193">
        <f t="shared" si="28"/>
        <v>0.13278353673069593</v>
      </c>
      <c r="R193">
        <v>42.5</v>
      </c>
      <c r="S193">
        <f t="shared" si="29"/>
        <v>1.7714382772619519</v>
      </c>
      <c r="T193" s="8">
        <v>1</v>
      </c>
    </row>
    <row r="194" spans="1:20" x14ac:dyDescent="0.35">
      <c r="A194">
        <v>59</v>
      </c>
      <c r="B194">
        <f t="shared" si="20"/>
        <v>0.69761533545426702</v>
      </c>
      <c r="C194">
        <v>0</v>
      </c>
      <c r="D194">
        <v>0</v>
      </c>
      <c r="E194" t="s">
        <v>13</v>
      </c>
      <c r="F194">
        <f t="shared" si="21"/>
        <v>1</v>
      </c>
      <c r="G194" t="s">
        <v>18</v>
      </c>
      <c r="H194">
        <f t="shared" si="22"/>
        <v>0</v>
      </c>
      <c r="I194">
        <f t="shared" si="23"/>
        <v>1</v>
      </c>
      <c r="J194">
        <f t="shared" si="24"/>
        <v>0</v>
      </c>
      <c r="K194" t="s">
        <v>19</v>
      </c>
      <c r="L194">
        <f t="shared" si="25"/>
        <v>0</v>
      </c>
      <c r="M194" t="s">
        <v>22</v>
      </c>
      <c r="N194">
        <f t="shared" si="26"/>
        <v>0</v>
      </c>
      <c r="O194">
        <f t="shared" si="27"/>
        <v>1</v>
      </c>
      <c r="P194">
        <v>118.03</v>
      </c>
      <c r="Q194">
        <f t="shared" si="28"/>
        <v>0.26242383949806625</v>
      </c>
      <c r="R194">
        <v>35.5</v>
      </c>
      <c r="S194">
        <f t="shared" si="29"/>
        <v>0.86220672068768922</v>
      </c>
      <c r="T194" s="8">
        <v>1</v>
      </c>
    </row>
    <row r="195" spans="1:20" x14ac:dyDescent="0.35">
      <c r="A195">
        <v>68</v>
      </c>
      <c r="B195">
        <f t="shared" ref="B195:B258" si="30">(A195-$V$1)/$V$2</f>
        <v>1.0956616528848737</v>
      </c>
      <c r="C195">
        <v>1</v>
      </c>
      <c r="D195">
        <v>1</v>
      </c>
      <c r="E195" t="s">
        <v>13</v>
      </c>
      <c r="F195">
        <f t="shared" ref="F195:F258" si="31">IF(E195="Yes",1,0)</f>
        <v>1</v>
      </c>
      <c r="G195" t="s">
        <v>14</v>
      </c>
      <c r="H195">
        <f t="shared" ref="H195:H258" si="32">IF(G195="Private",1,0)</f>
        <v>1</v>
      </c>
      <c r="I195">
        <f t="shared" ref="I195:I258" si="33">IF(G195="Self-employed",1,0)</f>
        <v>0</v>
      </c>
      <c r="J195">
        <f t="shared" ref="J195:J258" si="34">IF(G195="Govt_job",1,0)</f>
        <v>0</v>
      </c>
      <c r="K195" t="s">
        <v>19</v>
      </c>
      <c r="L195">
        <f t="shared" ref="L195:L258" si="35">IF(K195="Urban",1,0)</f>
        <v>0</v>
      </c>
      <c r="M195" t="s">
        <v>22</v>
      </c>
      <c r="N195">
        <f t="shared" ref="N195:N258" si="36">IF(M195="formerly smoked",1,0)</f>
        <v>0</v>
      </c>
      <c r="O195">
        <f t="shared" ref="O195:O258" si="37">IF(M195="smokes",1,0)</f>
        <v>1</v>
      </c>
      <c r="P195">
        <v>271.74</v>
      </c>
      <c r="Q195">
        <f t="shared" ref="Q195:Q258" si="38">(P195-$W$5)/$W$6</f>
        <v>3.6571446126449958</v>
      </c>
      <c r="R195">
        <v>31.1</v>
      </c>
      <c r="S195">
        <f t="shared" ref="S195:S258" si="39">(R195-$V$11)/$V$12</f>
        <v>0.29068974226958139</v>
      </c>
      <c r="T195" s="8">
        <v>1</v>
      </c>
    </row>
    <row r="196" spans="1:20" x14ac:dyDescent="0.35">
      <c r="A196">
        <v>72</v>
      </c>
      <c r="B196">
        <f t="shared" si="30"/>
        <v>1.2725711272984768</v>
      </c>
      <c r="C196">
        <v>0</v>
      </c>
      <c r="D196">
        <v>0</v>
      </c>
      <c r="E196" t="s">
        <v>13</v>
      </c>
      <c r="F196">
        <f t="shared" si="31"/>
        <v>1</v>
      </c>
      <c r="G196" t="s">
        <v>14</v>
      </c>
      <c r="H196">
        <f t="shared" si="32"/>
        <v>1</v>
      </c>
      <c r="I196">
        <f t="shared" si="33"/>
        <v>0</v>
      </c>
      <c r="J196">
        <f t="shared" si="34"/>
        <v>0</v>
      </c>
      <c r="K196" t="s">
        <v>19</v>
      </c>
      <c r="L196">
        <f t="shared" si="35"/>
        <v>0</v>
      </c>
      <c r="M196" t="s">
        <v>22</v>
      </c>
      <c r="N196">
        <f t="shared" si="36"/>
        <v>0</v>
      </c>
      <c r="O196">
        <f t="shared" si="37"/>
        <v>1</v>
      </c>
      <c r="P196">
        <v>97.92</v>
      </c>
      <c r="Q196">
        <f t="shared" si="38"/>
        <v>-0.18171014494006232</v>
      </c>
      <c r="R196">
        <v>26.9</v>
      </c>
      <c r="S196">
        <f t="shared" si="39"/>
        <v>-0.25484919167497661</v>
      </c>
      <c r="T196" s="8">
        <v>1</v>
      </c>
    </row>
    <row r="197" spans="1:20" x14ac:dyDescent="0.35">
      <c r="A197">
        <v>59</v>
      </c>
      <c r="B197">
        <f t="shared" si="30"/>
        <v>0.69761533545426702</v>
      </c>
      <c r="C197">
        <v>0</v>
      </c>
      <c r="D197">
        <v>0</v>
      </c>
      <c r="E197" t="s">
        <v>13</v>
      </c>
      <c r="F197">
        <f t="shared" si="31"/>
        <v>1</v>
      </c>
      <c r="G197" t="s">
        <v>14</v>
      </c>
      <c r="H197">
        <f t="shared" si="32"/>
        <v>1</v>
      </c>
      <c r="I197">
        <f t="shared" si="33"/>
        <v>0</v>
      </c>
      <c r="J197">
        <f t="shared" si="34"/>
        <v>0</v>
      </c>
      <c r="K197" t="s">
        <v>15</v>
      </c>
      <c r="L197">
        <f t="shared" si="35"/>
        <v>1</v>
      </c>
      <c r="M197" t="s">
        <v>16</v>
      </c>
      <c r="N197">
        <f t="shared" si="36"/>
        <v>1</v>
      </c>
      <c r="O197">
        <f t="shared" si="37"/>
        <v>0</v>
      </c>
      <c r="P197">
        <v>200.62</v>
      </c>
      <c r="Q197">
        <f t="shared" si="38"/>
        <v>2.0864430227275559</v>
      </c>
      <c r="R197">
        <v>35.799999999999997</v>
      </c>
      <c r="S197">
        <f t="shared" si="39"/>
        <v>0.90117378739801446</v>
      </c>
      <c r="T197" s="8">
        <v>1</v>
      </c>
    </row>
    <row r="198" spans="1:20" x14ac:dyDescent="0.35">
      <c r="A198">
        <v>70</v>
      </c>
      <c r="B198">
        <f t="shared" si="30"/>
        <v>1.1841163900916754</v>
      </c>
      <c r="C198">
        <v>1</v>
      </c>
      <c r="D198">
        <v>0</v>
      </c>
      <c r="E198" t="s">
        <v>13</v>
      </c>
      <c r="F198">
        <f t="shared" si="31"/>
        <v>1</v>
      </c>
      <c r="G198" t="s">
        <v>14</v>
      </c>
      <c r="H198">
        <f t="shared" si="32"/>
        <v>1</v>
      </c>
      <c r="I198">
        <f t="shared" si="33"/>
        <v>0</v>
      </c>
      <c r="J198">
        <f t="shared" si="34"/>
        <v>0</v>
      </c>
      <c r="K198" t="s">
        <v>19</v>
      </c>
      <c r="L198">
        <f t="shared" si="35"/>
        <v>0</v>
      </c>
      <c r="M198" t="s">
        <v>16</v>
      </c>
      <c r="N198">
        <f t="shared" si="36"/>
        <v>1</v>
      </c>
      <c r="O198">
        <f t="shared" si="37"/>
        <v>0</v>
      </c>
      <c r="P198">
        <v>242.52</v>
      </c>
      <c r="Q198">
        <f t="shared" si="38"/>
        <v>3.0118141787672172</v>
      </c>
      <c r="R198">
        <v>45.5</v>
      </c>
      <c r="S198">
        <f t="shared" si="39"/>
        <v>2.1611089443652074</v>
      </c>
      <c r="T198" s="8">
        <v>1</v>
      </c>
    </row>
    <row r="199" spans="1:20" x14ac:dyDescent="0.35">
      <c r="A199">
        <v>69</v>
      </c>
      <c r="B199">
        <f t="shared" si="30"/>
        <v>1.1398890214882744</v>
      </c>
      <c r="C199">
        <v>0</v>
      </c>
      <c r="D199">
        <v>0</v>
      </c>
      <c r="E199" t="s">
        <v>13</v>
      </c>
      <c r="F199">
        <f t="shared" si="31"/>
        <v>1</v>
      </c>
      <c r="G199" t="s">
        <v>14</v>
      </c>
      <c r="H199">
        <f t="shared" si="32"/>
        <v>1</v>
      </c>
      <c r="I199">
        <f t="shared" si="33"/>
        <v>0</v>
      </c>
      <c r="J199">
        <f t="shared" si="34"/>
        <v>0</v>
      </c>
      <c r="K199" t="s">
        <v>19</v>
      </c>
      <c r="L199">
        <f t="shared" si="35"/>
        <v>0</v>
      </c>
      <c r="M199" t="s">
        <v>16</v>
      </c>
      <c r="N199">
        <f t="shared" si="36"/>
        <v>1</v>
      </c>
      <c r="O199">
        <f t="shared" si="37"/>
        <v>0</v>
      </c>
      <c r="P199">
        <v>93.81</v>
      </c>
      <c r="Q199">
        <f t="shared" si="38"/>
        <v>-0.27248044210767586</v>
      </c>
      <c r="R199">
        <v>28.5</v>
      </c>
      <c r="S199">
        <f t="shared" si="39"/>
        <v>-4.702483588657351E-2</v>
      </c>
      <c r="T199" s="8">
        <v>1</v>
      </c>
    </row>
    <row r="200" spans="1:20" x14ac:dyDescent="0.35">
      <c r="A200">
        <v>79</v>
      </c>
      <c r="B200">
        <f t="shared" si="30"/>
        <v>1.5821627075222819</v>
      </c>
      <c r="C200">
        <v>0</v>
      </c>
      <c r="D200">
        <v>0</v>
      </c>
      <c r="E200" t="s">
        <v>13</v>
      </c>
      <c r="F200">
        <f t="shared" si="31"/>
        <v>1</v>
      </c>
      <c r="G200" t="s">
        <v>14</v>
      </c>
      <c r="H200">
        <f t="shared" si="32"/>
        <v>1</v>
      </c>
      <c r="I200">
        <f t="shared" si="33"/>
        <v>0</v>
      </c>
      <c r="J200">
        <f t="shared" si="34"/>
        <v>0</v>
      </c>
      <c r="K200" t="s">
        <v>19</v>
      </c>
      <c r="L200">
        <f t="shared" si="35"/>
        <v>0</v>
      </c>
      <c r="M200" t="s">
        <v>16</v>
      </c>
      <c r="N200">
        <f t="shared" si="36"/>
        <v>1</v>
      </c>
      <c r="O200">
        <f t="shared" si="37"/>
        <v>0</v>
      </c>
      <c r="P200">
        <v>114.77</v>
      </c>
      <c r="Q200">
        <f t="shared" si="38"/>
        <v>0.19042598821669868</v>
      </c>
      <c r="R200">
        <v>28.1</v>
      </c>
      <c r="S200">
        <f t="shared" si="39"/>
        <v>-9.8980924833674058E-2</v>
      </c>
      <c r="T200" s="8">
        <v>1</v>
      </c>
    </row>
    <row r="201" spans="1:20" x14ac:dyDescent="0.35">
      <c r="A201">
        <v>74</v>
      </c>
      <c r="B201">
        <f t="shared" si="30"/>
        <v>1.3610258645052782</v>
      </c>
      <c r="C201">
        <v>0</v>
      </c>
      <c r="D201">
        <v>0</v>
      </c>
      <c r="E201" t="s">
        <v>13</v>
      </c>
      <c r="F201">
        <f t="shared" si="31"/>
        <v>1</v>
      </c>
      <c r="G201" t="s">
        <v>18</v>
      </c>
      <c r="H201">
        <f t="shared" si="32"/>
        <v>0</v>
      </c>
      <c r="I201">
        <f t="shared" si="33"/>
        <v>1</v>
      </c>
      <c r="J201">
        <f t="shared" si="34"/>
        <v>0</v>
      </c>
      <c r="K201" t="s">
        <v>15</v>
      </c>
      <c r="L201">
        <f t="shared" si="35"/>
        <v>1</v>
      </c>
      <c r="M201" t="s">
        <v>21</v>
      </c>
      <c r="N201">
        <f t="shared" si="36"/>
        <v>0</v>
      </c>
      <c r="O201">
        <f t="shared" si="37"/>
        <v>0</v>
      </c>
      <c r="P201">
        <v>74.959999999999994</v>
      </c>
      <c r="Q201">
        <f t="shared" si="38"/>
        <v>-0.68878703617325154</v>
      </c>
      <c r="R201">
        <v>26.6</v>
      </c>
      <c r="S201">
        <f t="shared" si="39"/>
        <v>-0.29381625838530179</v>
      </c>
      <c r="T201" s="8">
        <v>1</v>
      </c>
    </row>
    <row r="202" spans="1:20" x14ac:dyDescent="0.35">
      <c r="A202">
        <v>74</v>
      </c>
      <c r="B202">
        <f t="shared" si="30"/>
        <v>1.3610258645052782</v>
      </c>
      <c r="C202">
        <v>0</v>
      </c>
      <c r="D202">
        <v>0</v>
      </c>
      <c r="E202" t="s">
        <v>13</v>
      </c>
      <c r="F202">
        <f t="shared" si="31"/>
        <v>1</v>
      </c>
      <c r="G202" t="s">
        <v>14</v>
      </c>
      <c r="H202">
        <f t="shared" si="32"/>
        <v>1</v>
      </c>
      <c r="I202">
        <f t="shared" si="33"/>
        <v>0</v>
      </c>
      <c r="J202">
        <f t="shared" si="34"/>
        <v>0</v>
      </c>
      <c r="K202" t="s">
        <v>15</v>
      </c>
      <c r="L202">
        <f t="shared" si="35"/>
        <v>1</v>
      </c>
      <c r="M202" t="s">
        <v>16</v>
      </c>
      <c r="N202">
        <f t="shared" si="36"/>
        <v>1</v>
      </c>
      <c r="O202">
        <f t="shared" si="37"/>
        <v>0</v>
      </c>
      <c r="P202">
        <v>167.13</v>
      </c>
      <c r="Q202">
        <f t="shared" si="38"/>
        <v>1.3468086548094591</v>
      </c>
      <c r="R202">
        <v>28.1</v>
      </c>
      <c r="S202">
        <f t="shared" si="39"/>
        <v>-9.8980924833674058E-2</v>
      </c>
      <c r="T202" s="8">
        <v>1</v>
      </c>
    </row>
    <row r="203" spans="1:20" x14ac:dyDescent="0.35">
      <c r="A203">
        <v>80</v>
      </c>
      <c r="B203">
        <f t="shared" si="30"/>
        <v>1.6263900761256829</v>
      </c>
      <c r="C203">
        <v>1</v>
      </c>
      <c r="D203">
        <v>1</v>
      </c>
      <c r="E203" t="s">
        <v>13</v>
      </c>
      <c r="F203">
        <f t="shared" si="31"/>
        <v>1</v>
      </c>
      <c r="G203" t="s">
        <v>14</v>
      </c>
      <c r="H203">
        <f t="shared" si="32"/>
        <v>1</v>
      </c>
      <c r="I203">
        <f t="shared" si="33"/>
        <v>0</v>
      </c>
      <c r="J203">
        <f t="shared" si="34"/>
        <v>0</v>
      </c>
      <c r="K203" t="s">
        <v>15</v>
      </c>
      <c r="L203">
        <f t="shared" si="35"/>
        <v>1</v>
      </c>
      <c r="M203" t="s">
        <v>16</v>
      </c>
      <c r="N203">
        <f t="shared" si="36"/>
        <v>1</v>
      </c>
      <c r="O203">
        <f t="shared" si="37"/>
        <v>0</v>
      </c>
      <c r="P203">
        <v>175.29</v>
      </c>
      <c r="Q203">
        <f t="shared" si="38"/>
        <v>1.5270241353174216</v>
      </c>
      <c r="R203">
        <v>31.5</v>
      </c>
      <c r="S203">
        <f t="shared" si="39"/>
        <v>0.34264583121668196</v>
      </c>
      <c r="T203" s="8">
        <v>1</v>
      </c>
    </row>
    <row r="204" spans="1:20" x14ac:dyDescent="0.35">
      <c r="A204">
        <v>77</v>
      </c>
      <c r="B204">
        <f t="shared" si="30"/>
        <v>1.4937079703154805</v>
      </c>
      <c r="C204">
        <v>0</v>
      </c>
      <c r="D204">
        <v>0</v>
      </c>
      <c r="E204" t="s">
        <v>13</v>
      </c>
      <c r="F204">
        <f t="shared" si="31"/>
        <v>1</v>
      </c>
      <c r="G204" t="s">
        <v>18</v>
      </c>
      <c r="H204">
        <f t="shared" si="32"/>
        <v>0</v>
      </c>
      <c r="I204">
        <f t="shared" si="33"/>
        <v>1</v>
      </c>
      <c r="J204">
        <f t="shared" si="34"/>
        <v>0</v>
      </c>
      <c r="K204" t="s">
        <v>19</v>
      </c>
      <c r="L204">
        <f t="shared" si="35"/>
        <v>0</v>
      </c>
      <c r="M204" t="s">
        <v>21</v>
      </c>
      <c r="N204">
        <f t="shared" si="36"/>
        <v>0</v>
      </c>
      <c r="O204">
        <f t="shared" si="37"/>
        <v>0</v>
      </c>
      <c r="P204">
        <v>90</v>
      </c>
      <c r="Q204">
        <f t="shared" si="38"/>
        <v>-0.35662517013896727</v>
      </c>
      <c r="R204">
        <v>32</v>
      </c>
      <c r="S204">
        <f t="shared" si="39"/>
        <v>0.40759094240055788</v>
      </c>
      <c r="T204" s="8">
        <v>1</v>
      </c>
    </row>
    <row r="205" spans="1:20" x14ac:dyDescent="0.35">
      <c r="A205">
        <v>78</v>
      </c>
      <c r="B205">
        <f t="shared" si="30"/>
        <v>1.5379353389188812</v>
      </c>
      <c r="C205">
        <v>0</v>
      </c>
      <c r="D205">
        <v>0</v>
      </c>
      <c r="E205" t="s">
        <v>13</v>
      </c>
      <c r="F205">
        <f t="shared" si="31"/>
        <v>1</v>
      </c>
      <c r="G205" t="s">
        <v>18</v>
      </c>
      <c r="H205">
        <f t="shared" si="32"/>
        <v>0</v>
      </c>
      <c r="I205">
        <f t="shared" si="33"/>
        <v>1</v>
      </c>
      <c r="J205">
        <f t="shared" si="34"/>
        <v>0</v>
      </c>
      <c r="K205" t="s">
        <v>19</v>
      </c>
      <c r="L205">
        <f t="shared" si="35"/>
        <v>0</v>
      </c>
      <c r="M205" t="s">
        <v>21</v>
      </c>
      <c r="N205">
        <f t="shared" si="36"/>
        <v>0</v>
      </c>
      <c r="O205">
        <f t="shared" si="37"/>
        <v>0</v>
      </c>
      <c r="P205">
        <v>109.47</v>
      </c>
      <c r="Q205">
        <f t="shared" si="38"/>
        <v>7.3374266808340652E-2</v>
      </c>
      <c r="R205">
        <v>30.8</v>
      </c>
      <c r="S205">
        <f t="shared" si="39"/>
        <v>0.25172267555925576</v>
      </c>
      <c r="T205" s="8">
        <v>1</v>
      </c>
    </row>
    <row r="206" spans="1:20" x14ac:dyDescent="0.35">
      <c r="A206">
        <v>54</v>
      </c>
      <c r="B206">
        <f t="shared" si="30"/>
        <v>0.47647849243726326</v>
      </c>
      <c r="C206">
        <v>0</v>
      </c>
      <c r="D206">
        <v>0</v>
      </c>
      <c r="E206" t="s">
        <v>13</v>
      </c>
      <c r="F206">
        <f t="shared" si="31"/>
        <v>1</v>
      </c>
      <c r="G206" t="s">
        <v>25</v>
      </c>
      <c r="H206">
        <f t="shared" si="32"/>
        <v>0</v>
      </c>
      <c r="I206">
        <f t="shared" si="33"/>
        <v>0</v>
      </c>
      <c r="J206">
        <f t="shared" si="34"/>
        <v>1</v>
      </c>
      <c r="K206" t="s">
        <v>19</v>
      </c>
      <c r="L206">
        <f t="shared" si="35"/>
        <v>0</v>
      </c>
      <c r="M206" t="s">
        <v>22</v>
      </c>
      <c r="N206">
        <f t="shared" si="36"/>
        <v>0</v>
      </c>
      <c r="O206">
        <f t="shared" si="37"/>
        <v>1</v>
      </c>
      <c r="P206">
        <v>87.85</v>
      </c>
      <c r="Q206">
        <f t="shared" si="38"/>
        <v>-0.40410841561594285</v>
      </c>
      <c r="R206">
        <v>31.1</v>
      </c>
      <c r="S206">
        <f t="shared" si="39"/>
        <v>0.29068974226958139</v>
      </c>
      <c r="T206" s="8">
        <v>1</v>
      </c>
    </row>
    <row r="207" spans="1:20" x14ac:dyDescent="0.35">
      <c r="A207">
        <v>78</v>
      </c>
      <c r="B207">
        <f t="shared" si="30"/>
        <v>1.5379353389188812</v>
      </c>
      <c r="C207">
        <v>0</v>
      </c>
      <c r="D207">
        <v>0</v>
      </c>
      <c r="E207" t="s">
        <v>13</v>
      </c>
      <c r="F207">
        <f t="shared" si="31"/>
        <v>1</v>
      </c>
      <c r="G207" t="s">
        <v>14</v>
      </c>
      <c r="H207">
        <f t="shared" si="32"/>
        <v>1</v>
      </c>
      <c r="I207">
        <f t="shared" si="33"/>
        <v>0</v>
      </c>
      <c r="J207">
        <f t="shared" si="34"/>
        <v>0</v>
      </c>
      <c r="K207" t="s">
        <v>15</v>
      </c>
      <c r="L207">
        <f t="shared" si="35"/>
        <v>1</v>
      </c>
      <c r="M207" t="s">
        <v>16</v>
      </c>
      <c r="N207">
        <f t="shared" si="36"/>
        <v>1</v>
      </c>
      <c r="O207">
        <f t="shared" si="37"/>
        <v>0</v>
      </c>
      <c r="P207">
        <v>106.74</v>
      </c>
      <c r="Q207">
        <f t="shared" si="38"/>
        <v>1.3081587667808935E-2</v>
      </c>
      <c r="R207">
        <v>33</v>
      </c>
      <c r="S207">
        <f t="shared" si="39"/>
        <v>0.53748116476830965</v>
      </c>
      <c r="T207" s="8">
        <v>1</v>
      </c>
    </row>
    <row r="208" spans="1:20" x14ac:dyDescent="0.35">
      <c r="A208">
        <v>81</v>
      </c>
      <c r="B208">
        <f t="shared" si="30"/>
        <v>1.6706174447290836</v>
      </c>
      <c r="C208">
        <v>0</v>
      </c>
      <c r="D208">
        <v>0</v>
      </c>
      <c r="E208" t="s">
        <v>13</v>
      </c>
      <c r="F208">
        <f t="shared" si="31"/>
        <v>1</v>
      </c>
      <c r="G208" t="s">
        <v>14</v>
      </c>
      <c r="H208">
        <f t="shared" si="32"/>
        <v>1</v>
      </c>
      <c r="I208">
        <f t="shared" si="33"/>
        <v>0</v>
      </c>
      <c r="J208">
        <f t="shared" si="34"/>
        <v>0</v>
      </c>
      <c r="K208" t="s">
        <v>19</v>
      </c>
      <c r="L208">
        <f t="shared" si="35"/>
        <v>0</v>
      </c>
      <c r="M208" t="s">
        <v>21</v>
      </c>
      <c r="N208">
        <f t="shared" si="36"/>
        <v>0</v>
      </c>
      <c r="O208">
        <f t="shared" si="37"/>
        <v>0</v>
      </c>
      <c r="P208">
        <v>80.13</v>
      </c>
      <c r="Q208">
        <f t="shared" si="38"/>
        <v>-0.57460639472396635</v>
      </c>
      <c r="R208">
        <v>23.4</v>
      </c>
      <c r="S208">
        <f t="shared" si="39"/>
        <v>-0.70946496996210795</v>
      </c>
      <c r="T208" s="8">
        <v>1</v>
      </c>
    </row>
    <row r="209" spans="1:20" x14ac:dyDescent="0.35">
      <c r="A209">
        <v>78</v>
      </c>
      <c r="B209">
        <f t="shared" si="30"/>
        <v>1.5379353389188812</v>
      </c>
      <c r="C209">
        <v>0</v>
      </c>
      <c r="D209">
        <v>0</v>
      </c>
      <c r="E209" t="s">
        <v>23</v>
      </c>
      <c r="F209">
        <f t="shared" si="31"/>
        <v>0</v>
      </c>
      <c r="G209" t="s">
        <v>18</v>
      </c>
      <c r="H209">
        <f t="shared" si="32"/>
        <v>0</v>
      </c>
      <c r="I209">
        <f t="shared" si="33"/>
        <v>1</v>
      </c>
      <c r="J209">
        <f t="shared" si="34"/>
        <v>0</v>
      </c>
      <c r="K209" t="s">
        <v>15</v>
      </c>
      <c r="L209">
        <f t="shared" si="35"/>
        <v>1</v>
      </c>
      <c r="M209" t="s">
        <v>21</v>
      </c>
      <c r="N209">
        <f t="shared" si="36"/>
        <v>0</v>
      </c>
      <c r="O209">
        <f t="shared" si="37"/>
        <v>0</v>
      </c>
      <c r="P209">
        <v>90.19</v>
      </c>
      <c r="Q209">
        <f t="shared" si="38"/>
        <v>-0.35242897635262999</v>
      </c>
      <c r="R209">
        <v>26.9</v>
      </c>
      <c r="S209">
        <f t="shared" si="39"/>
        <v>-0.25484919167497661</v>
      </c>
      <c r="T209" s="8">
        <v>1</v>
      </c>
    </row>
    <row r="210" spans="1:20" x14ac:dyDescent="0.35">
      <c r="A210">
        <v>78</v>
      </c>
      <c r="B210">
        <f t="shared" si="30"/>
        <v>1.5379353389188812</v>
      </c>
      <c r="C210">
        <v>1</v>
      </c>
      <c r="D210">
        <v>0</v>
      </c>
      <c r="E210" t="s">
        <v>13</v>
      </c>
      <c r="F210">
        <f t="shared" si="31"/>
        <v>1</v>
      </c>
      <c r="G210" t="s">
        <v>18</v>
      </c>
      <c r="H210">
        <f t="shared" si="32"/>
        <v>0</v>
      </c>
      <c r="I210">
        <f t="shared" si="33"/>
        <v>1</v>
      </c>
      <c r="J210">
        <f t="shared" si="34"/>
        <v>0</v>
      </c>
      <c r="K210" t="s">
        <v>19</v>
      </c>
      <c r="L210">
        <f t="shared" si="35"/>
        <v>0</v>
      </c>
      <c r="M210" t="s">
        <v>16</v>
      </c>
      <c r="N210">
        <f t="shared" si="36"/>
        <v>1</v>
      </c>
      <c r="O210">
        <f t="shared" si="37"/>
        <v>0</v>
      </c>
      <c r="P210">
        <v>134.80000000000001</v>
      </c>
      <c r="Q210">
        <f t="shared" si="38"/>
        <v>0.63279315421847504</v>
      </c>
      <c r="R210">
        <v>33.6</v>
      </c>
      <c r="S210">
        <f t="shared" si="39"/>
        <v>0.61541529818896101</v>
      </c>
      <c r="T210" s="8">
        <v>1</v>
      </c>
    </row>
    <row r="211" spans="1:20" x14ac:dyDescent="0.35">
      <c r="A211">
        <v>63</v>
      </c>
      <c r="B211">
        <f t="shared" si="30"/>
        <v>0.87452480986786996</v>
      </c>
      <c r="C211">
        <v>0</v>
      </c>
      <c r="D211">
        <v>0</v>
      </c>
      <c r="E211" t="s">
        <v>13</v>
      </c>
      <c r="F211">
        <f t="shared" si="31"/>
        <v>1</v>
      </c>
      <c r="G211" t="s">
        <v>25</v>
      </c>
      <c r="H211">
        <f t="shared" si="32"/>
        <v>0</v>
      </c>
      <c r="I211">
        <f t="shared" si="33"/>
        <v>0</v>
      </c>
      <c r="J211">
        <f t="shared" si="34"/>
        <v>1</v>
      </c>
      <c r="K211" t="s">
        <v>19</v>
      </c>
      <c r="L211">
        <f t="shared" si="35"/>
        <v>0</v>
      </c>
      <c r="M211" t="s">
        <v>16</v>
      </c>
      <c r="N211">
        <f t="shared" si="36"/>
        <v>1</v>
      </c>
      <c r="O211">
        <f t="shared" si="37"/>
        <v>0</v>
      </c>
      <c r="P211">
        <v>106.58</v>
      </c>
      <c r="Q211">
        <f t="shared" si="38"/>
        <v>9.5479507951038607E-3</v>
      </c>
      <c r="R211">
        <v>23.9</v>
      </c>
      <c r="S211">
        <f t="shared" si="39"/>
        <v>-0.64451985877823204</v>
      </c>
      <c r="T211" s="8">
        <v>1</v>
      </c>
    </row>
    <row r="212" spans="1:20" x14ac:dyDescent="0.35">
      <c r="A212">
        <v>39</v>
      </c>
      <c r="B212">
        <f t="shared" si="30"/>
        <v>-0.18693203661374805</v>
      </c>
      <c r="C212">
        <v>0</v>
      </c>
      <c r="D212">
        <v>0</v>
      </c>
      <c r="E212" t="s">
        <v>13</v>
      </c>
      <c r="F212">
        <f t="shared" si="31"/>
        <v>1</v>
      </c>
      <c r="G212" t="s">
        <v>14</v>
      </c>
      <c r="H212">
        <f t="shared" si="32"/>
        <v>1</v>
      </c>
      <c r="I212">
        <f t="shared" si="33"/>
        <v>0</v>
      </c>
      <c r="J212">
        <f t="shared" si="34"/>
        <v>0</v>
      </c>
      <c r="K212" t="s">
        <v>15</v>
      </c>
      <c r="L212">
        <f t="shared" si="35"/>
        <v>1</v>
      </c>
      <c r="M212" t="s">
        <v>21</v>
      </c>
      <c r="N212">
        <f t="shared" si="36"/>
        <v>0</v>
      </c>
      <c r="O212">
        <f t="shared" si="37"/>
        <v>0</v>
      </c>
      <c r="P212">
        <v>83.24</v>
      </c>
      <c r="Q212">
        <f t="shared" si="38"/>
        <v>-0.50592132801075995</v>
      </c>
      <c r="R212">
        <v>26.3</v>
      </c>
      <c r="S212">
        <f t="shared" si="39"/>
        <v>-0.33278332509562741</v>
      </c>
      <c r="T212" s="8">
        <v>1</v>
      </c>
    </row>
    <row r="213" spans="1:20" x14ac:dyDescent="0.35">
      <c r="A213">
        <v>51</v>
      </c>
      <c r="B213">
        <f t="shared" si="30"/>
        <v>0.34379638662706097</v>
      </c>
      <c r="C213">
        <v>0</v>
      </c>
      <c r="D213">
        <v>0</v>
      </c>
      <c r="E213" t="s">
        <v>13</v>
      </c>
      <c r="F213">
        <f t="shared" si="31"/>
        <v>1</v>
      </c>
      <c r="G213" t="s">
        <v>25</v>
      </c>
      <c r="H213">
        <f t="shared" si="32"/>
        <v>0</v>
      </c>
      <c r="I213">
        <f t="shared" si="33"/>
        <v>0</v>
      </c>
      <c r="J213">
        <f t="shared" si="34"/>
        <v>1</v>
      </c>
      <c r="K213" t="s">
        <v>19</v>
      </c>
      <c r="L213">
        <f t="shared" si="35"/>
        <v>0</v>
      </c>
      <c r="M213" t="s">
        <v>16</v>
      </c>
      <c r="N213">
        <f t="shared" si="36"/>
        <v>1</v>
      </c>
      <c r="O213">
        <f t="shared" si="37"/>
        <v>0</v>
      </c>
      <c r="P213">
        <v>103.43</v>
      </c>
      <c r="Q213">
        <f t="shared" si="38"/>
        <v>-6.0020525136278598E-2</v>
      </c>
      <c r="R213">
        <v>27.3</v>
      </c>
      <c r="S213">
        <f t="shared" si="39"/>
        <v>-0.20289310272787561</v>
      </c>
      <c r="T213" s="8">
        <v>1</v>
      </c>
    </row>
    <row r="214" spans="1:20" x14ac:dyDescent="0.35">
      <c r="A214">
        <v>63</v>
      </c>
      <c r="B214">
        <f t="shared" si="30"/>
        <v>0.87452480986786996</v>
      </c>
      <c r="C214">
        <v>0</v>
      </c>
      <c r="D214">
        <v>0</v>
      </c>
      <c r="E214" t="s">
        <v>13</v>
      </c>
      <c r="F214">
        <f t="shared" si="31"/>
        <v>1</v>
      </c>
      <c r="G214" t="s">
        <v>14</v>
      </c>
      <c r="H214">
        <f t="shared" si="32"/>
        <v>1</v>
      </c>
      <c r="I214">
        <f t="shared" si="33"/>
        <v>0</v>
      </c>
      <c r="J214">
        <f t="shared" si="34"/>
        <v>0</v>
      </c>
      <c r="K214" t="s">
        <v>15</v>
      </c>
      <c r="L214">
        <f t="shared" si="35"/>
        <v>1</v>
      </c>
      <c r="M214" t="s">
        <v>21</v>
      </c>
      <c r="N214">
        <f t="shared" si="36"/>
        <v>0</v>
      </c>
      <c r="O214">
        <f t="shared" si="37"/>
        <v>0</v>
      </c>
      <c r="P214">
        <v>208.65</v>
      </c>
      <c r="Q214">
        <f t="shared" si="38"/>
        <v>2.2637874232764457</v>
      </c>
      <c r="R214">
        <v>30.7</v>
      </c>
      <c r="S214">
        <f t="shared" si="39"/>
        <v>0.23873365332248039</v>
      </c>
      <c r="T214" s="8">
        <v>1</v>
      </c>
    </row>
    <row r="215" spans="1:20" x14ac:dyDescent="0.35">
      <c r="A215">
        <v>48</v>
      </c>
      <c r="B215">
        <f t="shared" si="30"/>
        <v>0.21111428081685873</v>
      </c>
      <c r="C215">
        <v>0</v>
      </c>
      <c r="D215">
        <v>0</v>
      </c>
      <c r="E215" t="s">
        <v>13</v>
      </c>
      <c r="F215">
        <f t="shared" si="31"/>
        <v>1</v>
      </c>
      <c r="G215" t="s">
        <v>14</v>
      </c>
      <c r="H215">
        <f t="shared" si="32"/>
        <v>1</v>
      </c>
      <c r="I215">
        <f t="shared" si="33"/>
        <v>0</v>
      </c>
      <c r="J215">
        <f t="shared" si="34"/>
        <v>0</v>
      </c>
      <c r="K215" t="s">
        <v>15</v>
      </c>
      <c r="L215">
        <f t="shared" si="35"/>
        <v>1</v>
      </c>
      <c r="M215" t="s">
        <v>21</v>
      </c>
      <c r="N215">
        <f t="shared" si="36"/>
        <v>0</v>
      </c>
      <c r="O215">
        <f t="shared" si="37"/>
        <v>0</v>
      </c>
      <c r="P215">
        <v>74.11</v>
      </c>
      <c r="Q215">
        <f t="shared" si="38"/>
        <v>-0.70755948205949759</v>
      </c>
      <c r="R215">
        <v>20.5</v>
      </c>
      <c r="S215">
        <f t="shared" si="39"/>
        <v>-1.0861466148285881</v>
      </c>
      <c r="T215" s="8">
        <v>1</v>
      </c>
    </row>
    <row r="216" spans="1:20" x14ac:dyDescent="0.35">
      <c r="A216">
        <v>81</v>
      </c>
      <c r="B216">
        <f t="shared" si="30"/>
        <v>1.6706174447290836</v>
      </c>
      <c r="C216">
        <v>0</v>
      </c>
      <c r="D216">
        <v>0</v>
      </c>
      <c r="E216" t="s">
        <v>13</v>
      </c>
      <c r="F216">
        <f t="shared" si="31"/>
        <v>1</v>
      </c>
      <c r="G216" t="s">
        <v>18</v>
      </c>
      <c r="H216">
        <f t="shared" si="32"/>
        <v>0</v>
      </c>
      <c r="I216">
        <f t="shared" si="33"/>
        <v>1</v>
      </c>
      <c r="J216">
        <f t="shared" si="34"/>
        <v>0</v>
      </c>
      <c r="K216" t="s">
        <v>15</v>
      </c>
      <c r="L216">
        <f t="shared" si="35"/>
        <v>1</v>
      </c>
      <c r="M216" t="s">
        <v>21</v>
      </c>
      <c r="N216">
        <f t="shared" si="36"/>
        <v>0</v>
      </c>
      <c r="O216">
        <f t="shared" si="37"/>
        <v>0</v>
      </c>
      <c r="P216">
        <v>95.84</v>
      </c>
      <c r="Q216">
        <f t="shared" si="38"/>
        <v>-0.22764742428522924</v>
      </c>
      <c r="R216">
        <v>21.5</v>
      </c>
      <c r="S216">
        <f t="shared" si="39"/>
        <v>-0.95625639246083627</v>
      </c>
      <c r="T216" s="8">
        <v>1</v>
      </c>
    </row>
    <row r="217" spans="1:20" x14ac:dyDescent="0.35">
      <c r="A217">
        <v>79</v>
      </c>
      <c r="B217">
        <f t="shared" si="30"/>
        <v>1.5821627075222819</v>
      </c>
      <c r="C217">
        <v>0</v>
      </c>
      <c r="D217">
        <v>1</v>
      </c>
      <c r="E217" t="s">
        <v>23</v>
      </c>
      <c r="F217">
        <f t="shared" si="31"/>
        <v>0</v>
      </c>
      <c r="G217" t="s">
        <v>14</v>
      </c>
      <c r="H217">
        <f t="shared" si="32"/>
        <v>1</v>
      </c>
      <c r="I217">
        <f t="shared" si="33"/>
        <v>0</v>
      </c>
      <c r="J217">
        <f t="shared" si="34"/>
        <v>0</v>
      </c>
      <c r="K217" t="s">
        <v>15</v>
      </c>
      <c r="L217">
        <f t="shared" si="35"/>
        <v>1</v>
      </c>
      <c r="M217" t="s">
        <v>22</v>
      </c>
      <c r="N217">
        <f t="shared" si="36"/>
        <v>0</v>
      </c>
      <c r="O217">
        <f t="shared" si="37"/>
        <v>1</v>
      </c>
      <c r="P217">
        <v>205.33</v>
      </c>
      <c r="Q217">
        <f t="shared" si="38"/>
        <v>2.1904644581678139</v>
      </c>
      <c r="R217">
        <v>31</v>
      </c>
      <c r="S217">
        <f t="shared" si="39"/>
        <v>0.27770072003280605</v>
      </c>
      <c r="T217" s="8">
        <v>1</v>
      </c>
    </row>
    <row r="218" spans="1:20" x14ac:dyDescent="0.35">
      <c r="A218">
        <v>78</v>
      </c>
      <c r="B218">
        <f t="shared" si="30"/>
        <v>1.5379353389188812</v>
      </c>
      <c r="C218">
        <v>0</v>
      </c>
      <c r="D218">
        <v>0</v>
      </c>
      <c r="E218" t="s">
        <v>13</v>
      </c>
      <c r="F218">
        <f t="shared" si="31"/>
        <v>1</v>
      </c>
      <c r="G218" t="s">
        <v>18</v>
      </c>
      <c r="H218">
        <f t="shared" si="32"/>
        <v>0</v>
      </c>
      <c r="I218">
        <f t="shared" si="33"/>
        <v>1</v>
      </c>
      <c r="J218">
        <f t="shared" si="34"/>
        <v>0</v>
      </c>
      <c r="K218" t="s">
        <v>15</v>
      </c>
      <c r="L218">
        <f t="shared" si="35"/>
        <v>1</v>
      </c>
      <c r="M218" t="s">
        <v>21</v>
      </c>
      <c r="N218">
        <f t="shared" si="36"/>
        <v>0</v>
      </c>
      <c r="O218">
        <f t="shared" si="37"/>
        <v>0</v>
      </c>
      <c r="P218">
        <v>116.1</v>
      </c>
      <c r="Q218">
        <f t="shared" si="38"/>
        <v>0.21979934472106022</v>
      </c>
      <c r="R218">
        <v>27.1</v>
      </c>
      <c r="S218">
        <f t="shared" si="39"/>
        <v>-0.22887114720142587</v>
      </c>
      <c r="T218" s="8">
        <v>1</v>
      </c>
    </row>
    <row r="219" spans="1:20" x14ac:dyDescent="0.35">
      <c r="A219">
        <v>55</v>
      </c>
      <c r="B219">
        <f t="shared" si="30"/>
        <v>0.52070586104066396</v>
      </c>
      <c r="C219">
        <v>1</v>
      </c>
      <c r="D219">
        <v>1</v>
      </c>
      <c r="E219" t="s">
        <v>13</v>
      </c>
      <c r="F219">
        <f t="shared" si="31"/>
        <v>1</v>
      </c>
      <c r="G219" t="s">
        <v>14</v>
      </c>
      <c r="H219">
        <f t="shared" si="32"/>
        <v>1</v>
      </c>
      <c r="I219">
        <f t="shared" si="33"/>
        <v>0</v>
      </c>
      <c r="J219">
        <f t="shared" si="34"/>
        <v>0</v>
      </c>
      <c r="K219" t="s">
        <v>15</v>
      </c>
      <c r="L219">
        <f t="shared" si="35"/>
        <v>1</v>
      </c>
      <c r="M219" t="s">
        <v>22</v>
      </c>
      <c r="N219">
        <f t="shared" si="36"/>
        <v>0</v>
      </c>
      <c r="O219">
        <f t="shared" si="37"/>
        <v>1</v>
      </c>
      <c r="P219">
        <v>210.4</v>
      </c>
      <c r="Q219">
        <f t="shared" si="38"/>
        <v>2.3024365765716586</v>
      </c>
      <c r="R219">
        <v>40</v>
      </c>
      <c r="S219">
        <f t="shared" si="39"/>
        <v>1.4467127213425723</v>
      </c>
      <c r="T219" s="8">
        <v>1</v>
      </c>
    </row>
    <row r="220" spans="1:20" x14ac:dyDescent="0.35">
      <c r="A220">
        <v>76</v>
      </c>
      <c r="B220">
        <f t="shared" si="30"/>
        <v>1.4494806017120798</v>
      </c>
      <c r="C220">
        <v>1</v>
      </c>
      <c r="D220">
        <v>1</v>
      </c>
      <c r="E220" t="s">
        <v>13</v>
      </c>
      <c r="F220">
        <f t="shared" si="31"/>
        <v>1</v>
      </c>
      <c r="G220" t="s">
        <v>18</v>
      </c>
      <c r="H220">
        <f t="shared" si="32"/>
        <v>0</v>
      </c>
      <c r="I220">
        <f t="shared" si="33"/>
        <v>1</v>
      </c>
      <c r="J220">
        <f t="shared" si="34"/>
        <v>0</v>
      </c>
      <c r="K220" t="s">
        <v>15</v>
      </c>
      <c r="L220">
        <f t="shared" si="35"/>
        <v>1</v>
      </c>
      <c r="M220" t="s">
        <v>22</v>
      </c>
      <c r="N220">
        <f t="shared" si="36"/>
        <v>0</v>
      </c>
      <c r="O220">
        <f t="shared" si="37"/>
        <v>1</v>
      </c>
      <c r="P220">
        <v>199.86</v>
      </c>
      <c r="Q220">
        <f t="shared" si="38"/>
        <v>2.0696582475822067</v>
      </c>
      <c r="R220">
        <v>28.1</v>
      </c>
      <c r="S220">
        <f t="shared" si="39"/>
        <v>-9.8980924833674058E-2</v>
      </c>
      <c r="T220" s="8">
        <v>1</v>
      </c>
    </row>
    <row r="221" spans="1:20" x14ac:dyDescent="0.35">
      <c r="A221">
        <v>73</v>
      </c>
      <c r="B221">
        <f t="shared" si="30"/>
        <v>1.3167984959018775</v>
      </c>
      <c r="C221">
        <v>0</v>
      </c>
      <c r="D221">
        <v>1</v>
      </c>
      <c r="E221" t="s">
        <v>13</v>
      </c>
      <c r="F221">
        <f t="shared" si="31"/>
        <v>1</v>
      </c>
      <c r="G221" t="s">
        <v>25</v>
      </c>
      <c r="H221">
        <f t="shared" si="32"/>
        <v>0</v>
      </c>
      <c r="I221">
        <f t="shared" si="33"/>
        <v>0</v>
      </c>
      <c r="J221">
        <f t="shared" si="34"/>
        <v>1</v>
      </c>
      <c r="K221" t="s">
        <v>19</v>
      </c>
      <c r="L221">
        <f t="shared" si="35"/>
        <v>0</v>
      </c>
      <c r="M221" t="s">
        <v>21</v>
      </c>
      <c r="N221">
        <f t="shared" si="36"/>
        <v>0</v>
      </c>
      <c r="O221">
        <f t="shared" si="37"/>
        <v>0</v>
      </c>
      <c r="P221">
        <v>219.73</v>
      </c>
      <c r="Q221">
        <f t="shared" si="38"/>
        <v>2.5084917767112773</v>
      </c>
      <c r="R221">
        <v>28.6</v>
      </c>
      <c r="S221">
        <f t="shared" si="39"/>
        <v>-3.4035813649798144E-2</v>
      </c>
      <c r="T221" s="8">
        <v>1</v>
      </c>
    </row>
    <row r="222" spans="1:20" x14ac:dyDescent="0.35">
      <c r="A222">
        <v>81</v>
      </c>
      <c r="B222">
        <f t="shared" si="30"/>
        <v>1.6706174447290836</v>
      </c>
      <c r="C222">
        <v>1</v>
      </c>
      <c r="D222">
        <v>1</v>
      </c>
      <c r="E222" t="s">
        <v>13</v>
      </c>
      <c r="F222">
        <f t="shared" si="31"/>
        <v>1</v>
      </c>
      <c r="G222" t="s">
        <v>14</v>
      </c>
      <c r="H222">
        <f t="shared" si="32"/>
        <v>1</v>
      </c>
      <c r="I222">
        <f t="shared" si="33"/>
        <v>0</v>
      </c>
      <c r="J222">
        <f t="shared" si="34"/>
        <v>0</v>
      </c>
      <c r="K222" t="s">
        <v>15</v>
      </c>
      <c r="L222">
        <f t="shared" si="35"/>
        <v>1</v>
      </c>
      <c r="M222" t="s">
        <v>22</v>
      </c>
      <c r="N222">
        <f t="shared" si="36"/>
        <v>0</v>
      </c>
      <c r="O222">
        <f t="shared" si="37"/>
        <v>1</v>
      </c>
      <c r="P222">
        <v>250.89</v>
      </c>
      <c r="Q222">
        <f t="shared" si="38"/>
        <v>3.1966675576706054</v>
      </c>
      <c r="R222">
        <v>28.1</v>
      </c>
      <c r="S222">
        <f t="shared" si="39"/>
        <v>-9.8980924833674058E-2</v>
      </c>
      <c r="T222" s="8">
        <v>1</v>
      </c>
    </row>
    <row r="223" spans="1:20" x14ac:dyDescent="0.35">
      <c r="A223">
        <v>79</v>
      </c>
      <c r="B223">
        <f t="shared" si="30"/>
        <v>1.5821627075222819</v>
      </c>
      <c r="C223">
        <v>0</v>
      </c>
      <c r="D223">
        <v>0</v>
      </c>
      <c r="E223" t="s">
        <v>13</v>
      </c>
      <c r="F223">
        <f t="shared" si="31"/>
        <v>1</v>
      </c>
      <c r="G223" t="s">
        <v>14</v>
      </c>
      <c r="H223">
        <f t="shared" si="32"/>
        <v>1</v>
      </c>
      <c r="I223">
        <f t="shared" si="33"/>
        <v>0</v>
      </c>
      <c r="J223">
        <f t="shared" si="34"/>
        <v>0</v>
      </c>
      <c r="K223" t="s">
        <v>19</v>
      </c>
      <c r="L223">
        <f t="shared" si="35"/>
        <v>0</v>
      </c>
      <c r="M223" t="s">
        <v>21</v>
      </c>
      <c r="N223">
        <f t="shared" si="36"/>
        <v>0</v>
      </c>
      <c r="O223">
        <f t="shared" si="37"/>
        <v>0</v>
      </c>
      <c r="P223">
        <v>72.73</v>
      </c>
      <c r="Q223">
        <f t="shared" si="38"/>
        <v>-0.73803710008657941</v>
      </c>
      <c r="R223">
        <v>28.4</v>
      </c>
      <c r="S223">
        <f t="shared" si="39"/>
        <v>-6.0013858123348876E-2</v>
      </c>
      <c r="T223" s="8">
        <v>1</v>
      </c>
    </row>
    <row r="224" spans="1:20" x14ac:dyDescent="0.35">
      <c r="A224">
        <v>63</v>
      </c>
      <c r="B224">
        <f t="shared" si="30"/>
        <v>0.87452480986786996</v>
      </c>
      <c r="C224">
        <v>0</v>
      </c>
      <c r="D224">
        <v>0</v>
      </c>
      <c r="E224" t="s">
        <v>13</v>
      </c>
      <c r="F224">
        <f t="shared" si="31"/>
        <v>1</v>
      </c>
      <c r="G224" t="s">
        <v>25</v>
      </c>
      <c r="H224">
        <f t="shared" si="32"/>
        <v>0</v>
      </c>
      <c r="I224">
        <f t="shared" si="33"/>
        <v>0</v>
      </c>
      <c r="J224">
        <f t="shared" si="34"/>
        <v>1</v>
      </c>
      <c r="K224" t="s">
        <v>19</v>
      </c>
      <c r="L224">
        <f t="shared" si="35"/>
        <v>0</v>
      </c>
      <c r="M224" t="s">
        <v>16</v>
      </c>
      <c r="N224">
        <f t="shared" si="36"/>
        <v>1</v>
      </c>
      <c r="O224">
        <f t="shared" si="37"/>
        <v>0</v>
      </c>
      <c r="P224">
        <v>205.35</v>
      </c>
      <c r="Q224">
        <f t="shared" si="38"/>
        <v>2.1909061627769018</v>
      </c>
      <c r="R224">
        <v>42.2</v>
      </c>
      <c r="S224">
        <f t="shared" si="39"/>
        <v>1.7324712105516269</v>
      </c>
      <c r="T224" s="8">
        <v>1</v>
      </c>
    </row>
    <row r="225" spans="1:20" x14ac:dyDescent="0.35">
      <c r="A225">
        <v>81</v>
      </c>
      <c r="B225">
        <f t="shared" si="30"/>
        <v>1.6706174447290836</v>
      </c>
      <c r="C225">
        <v>0</v>
      </c>
      <c r="D225">
        <v>0</v>
      </c>
      <c r="E225" t="s">
        <v>23</v>
      </c>
      <c r="F225">
        <f t="shared" si="31"/>
        <v>0</v>
      </c>
      <c r="G225" t="s">
        <v>25</v>
      </c>
      <c r="H225">
        <f t="shared" si="32"/>
        <v>0</v>
      </c>
      <c r="I225">
        <f t="shared" si="33"/>
        <v>0</v>
      </c>
      <c r="J225">
        <f t="shared" si="34"/>
        <v>1</v>
      </c>
      <c r="K225" t="s">
        <v>15</v>
      </c>
      <c r="L225">
        <f t="shared" si="35"/>
        <v>1</v>
      </c>
      <c r="M225" t="s">
        <v>22</v>
      </c>
      <c r="N225">
        <f t="shared" si="36"/>
        <v>0</v>
      </c>
      <c r="O225">
        <f t="shared" si="37"/>
        <v>1</v>
      </c>
      <c r="P225">
        <v>70.3</v>
      </c>
      <c r="Q225">
        <f t="shared" si="38"/>
        <v>-0.79170421009078895</v>
      </c>
      <c r="R225">
        <v>25.8</v>
      </c>
      <c r="S225">
        <f t="shared" si="39"/>
        <v>-0.39772843627950333</v>
      </c>
      <c r="T225" s="8">
        <v>1</v>
      </c>
    </row>
    <row r="226" spans="1:20" x14ac:dyDescent="0.35">
      <c r="A226">
        <v>49</v>
      </c>
      <c r="B226">
        <f t="shared" si="30"/>
        <v>0.2553416494202595</v>
      </c>
      <c r="C226">
        <v>0</v>
      </c>
      <c r="D226">
        <v>0</v>
      </c>
      <c r="E226" t="s">
        <v>23</v>
      </c>
      <c r="F226">
        <f t="shared" si="31"/>
        <v>0</v>
      </c>
      <c r="G226" t="s">
        <v>14</v>
      </c>
      <c r="H226">
        <f t="shared" si="32"/>
        <v>1</v>
      </c>
      <c r="I226">
        <f t="shared" si="33"/>
        <v>0</v>
      </c>
      <c r="J226">
        <f t="shared" si="34"/>
        <v>0</v>
      </c>
      <c r="K226" t="s">
        <v>19</v>
      </c>
      <c r="L226">
        <f t="shared" si="35"/>
        <v>0</v>
      </c>
      <c r="M226" t="s">
        <v>22</v>
      </c>
      <c r="N226">
        <f t="shared" si="36"/>
        <v>0</v>
      </c>
      <c r="O226">
        <f t="shared" si="37"/>
        <v>1</v>
      </c>
      <c r="P226">
        <v>104.86</v>
      </c>
      <c r="Q226">
        <f t="shared" si="38"/>
        <v>-2.843864558647648E-2</v>
      </c>
      <c r="R226">
        <v>31.9</v>
      </c>
      <c r="S226">
        <f t="shared" si="39"/>
        <v>0.39460192016378248</v>
      </c>
      <c r="T226" s="8">
        <v>1</v>
      </c>
    </row>
    <row r="227" spans="1:20" x14ac:dyDescent="0.35">
      <c r="A227">
        <v>57</v>
      </c>
      <c r="B227">
        <f t="shared" si="30"/>
        <v>0.60916059824746549</v>
      </c>
      <c r="C227">
        <v>0</v>
      </c>
      <c r="D227">
        <v>1</v>
      </c>
      <c r="E227" t="s">
        <v>13</v>
      </c>
      <c r="F227">
        <f t="shared" si="31"/>
        <v>1</v>
      </c>
      <c r="G227" t="s">
        <v>14</v>
      </c>
      <c r="H227">
        <f t="shared" si="32"/>
        <v>1</v>
      </c>
      <c r="I227">
        <f t="shared" si="33"/>
        <v>0</v>
      </c>
      <c r="J227">
        <f t="shared" si="34"/>
        <v>0</v>
      </c>
      <c r="K227" t="s">
        <v>15</v>
      </c>
      <c r="L227">
        <f t="shared" si="35"/>
        <v>1</v>
      </c>
      <c r="M227" t="s">
        <v>22</v>
      </c>
      <c r="N227">
        <f t="shared" si="36"/>
        <v>0</v>
      </c>
      <c r="O227">
        <f t="shared" si="37"/>
        <v>1</v>
      </c>
      <c r="P227">
        <v>216.58</v>
      </c>
      <c r="Q227">
        <f t="shared" si="38"/>
        <v>2.4389233007798952</v>
      </c>
      <c r="R227">
        <v>31</v>
      </c>
      <c r="S227">
        <f t="shared" si="39"/>
        <v>0.27770072003280605</v>
      </c>
      <c r="T227" s="8">
        <v>1</v>
      </c>
    </row>
    <row r="228" spans="1:20" x14ac:dyDescent="0.35">
      <c r="A228">
        <v>81</v>
      </c>
      <c r="B228">
        <f t="shared" si="30"/>
        <v>1.6706174447290836</v>
      </c>
      <c r="C228">
        <v>0</v>
      </c>
      <c r="D228">
        <v>0</v>
      </c>
      <c r="E228" t="s">
        <v>13</v>
      </c>
      <c r="F228">
        <f t="shared" si="31"/>
        <v>1</v>
      </c>
      <c r="G228" t="s">
        <v>14</v>
      </c>
      <c r="H228">
        <f t="shared" si="32"/>
        <v>1</v>
      </c>
      <c r="I228">
        <f t="shared" si="33"/>
        <v>0</v>
      </c>
      <c r="J228">
        <f t="shared" si="34"/>
        <v>0</v>
      </c>
      <c r="K228" t="s">
        <v>19</v>
      </c>
      <c r="L228">
        <f t="shared" si="35"/>
        <v>0</v>
      </c>
      <c r="M228" t="s">
        <v>21</v>
      </c>
      <c r="N228">
        <f t="shared" si="36"/>
        <v>0</v>
      </c>
      <c r="O228">
        <f t="shared" si="37"/>
        <v>0</v>
      </c>
      <c r="P228">
        <v>184.4</v>
      </c>
      <c r="Q228">
        <f t="shared" si="38"/>
        <v>1.7282205847570715</v>
      </c>
      <c r="R228">
        <v>27.5</v>
      </c>
      <c r="S228">
        <f t="shared" si="39"/>
        <v>-0.17691505825432532</v>
      </c>
      <c r="T228" s="8">
        <v>1</v>
      </c>
    </row>
    <row r="229" spans="1:20" x14ac:dyDescent="0.35">
      <c r="A229">
        <v>74</v>
      </c>
      <c r="B229">
        <f t="shared" si="30"/>
        <v>1.3610258645052782</v>
      </c>
      <c r="C229">
        <v>0</v>
      </c>
      <c r="D229">
        <v>0</v>
      </c>
      <c r="E229" t="s">
        <v>13</v>
      </c>
      <c r="F229">
        <f t="shared" si="31"/>
        <v>1</v>
      </c>
      <c r="G229" t="s">
        <v>18</v>
      </c>
      <c r="H229">
        <f t="shared" si="32"/>
        <v>0</v>
      </c>
      <c r="I229">
        <f t="shared" si="33"/>
        <v>1</v>
      </c>
      <c r="J229">
        <f t="shared" si="34"/>
        <v>0</v>
      </c>
      <c r="K229" t="s">
        <v>19</v>
      </c>
      <c r="L229">
        <f t="shared" si="35"/>
        <v>0</v>
      </c>
      <c r="M229" t="s">
        <v>21</v>
      </c>
      <c r="N229">
        <f t="shared" si="36"/>
        <v>0</v>
      </c>
      <c r="O229">
        <f t="shared" si="37"/>
        <v>0</v>
      </c>
      <c r="P229">
        <v>60.98</v>
      </c>
      <c r="Q229">
        <f t="shared" si="38"/>
        <v>-0.99753855792586399</v>
      </c>
      <c r="R229">
        <v>28.1</v>
      </c>
      <c r="S229">
        <f t="shared" si="39"/>
        <v>-9.8980924833674058E-2</v>
      </c>
      <c r="T229" s="8">
        <v>1</v>
      </c>
    </row>
    <row r="230" spans="1:20" x14ac:dyDescent="0.35">
      <c r="A230">
        <v>39</v>
      </c>
      <c r="B230">
        <f t="shared" si="30"/>
        <v>-0.18693203661374805</v>
      </c>
      <c r="C230">
        <v>0</v>
      </c>
      <c r="D230">
        <v>0</v>
      </c>
      <c r="E230" t="s">
        <v>13</v>
      </c>
      <c r="F230">
        <f t="shared" si="31"/>
        <v>1</v>
      </c>
      <c r="G230" t="s">
        <v>18</v>
      </c>
      <c r="H230">
        <f t="shared" si="32"/>
        <v>0</v>
      </c>
      <c r="I230">
        <f t="shared" si="33"/>
        <v>1</v>
      </c>
      <c r="J230">
        <f t="shared" si="34"/>
        <v>0</v>
      </c>
      <c r="K230" t="s">
        <v>15</v>
      </c>
      <c r="L230">
        <f t="shared" si="35"/>
        <v>1</v>
      </c>
      <c r="M230" t="s">
        <v>22</v>
      </c>
      <c r="N230">
        <f t="shared" si="36"/>
        <v>0</v>
      </c>
      <c r="O230">
        <f t="shared" si="37"/>
        <v>1</v>
      </c>
      <c r="P230">
        <v>97.76</v>
      </c>
      <c r="Q230">
        <f t="shared" si="38"/>
        <v>-0.18524378181276741</v>
      </c>
      <c r="R230">
        <v>29.6</v>
      </c>
      <c r="S230">
        <f t="shared" si="39"/>
        <v>9.5854408717953685E-2</v>
      </c>
      <c r="T230" s="8">
        <v>1</v>
      </c>
    </row>
    <row r="231" spans="1:20" x14ac:dyDescent="0.35">
      <c r="A231">
        <v>80</v>
      </c>
      <c r="B231">
        <f t="shared" si="30"/>
        <v>1.6263900761256829</v>
      </c>
      <c r="C231">
        <v>1</v>
      </c>
      <c r="D231">
        <v>0</v>
      </c>
      <c r="E231" t="s">
        <v>23</v>
      </c>
      <c r="F231">
        <f t="shared" si="31"/>
        <v>0</v>
      </c>
      <c r="G231" t="s">
        <v>14</v>
      </c>
      <c r="H231">
        <f t="shared" si="32"/>
        <v>1</v>
      </c>
      <c r="I231">
        <f t="shared" si="33"/>
        <v>0</v>
      </c>
      <c r="J231">
        <f t="shared" si="34"/>
        <v>0</v>
      </c>
      <c r="K231" t="s">
        <v>15</v>
      </c>
      <c r="L231">
        <f t="shared" si="35"/>
        <v>1</v>
      </c>
      <c r="M231" t="s">
        <v>21</v>
      </c>
      <c r="N231">
        <f t="shared" si="36"/>
        <v>0</v>
      </c>
      <c r="O231">
        <f t="shared" si="37"/>
        <v>0</v>
      </c>
      <c r="P231">
        <v>66.03</v>
      </c>
      <c r="Q231">
        <f t="shared" si="38"/>
        <v>-0.88600814413110762</v>
      </c>
      <c r="R231">
        <v>35.4</v>
      </c>
      <c r="S231">
        <f t="shared" si="39"/>
        <v>0.84921769845091388</v>
      </c>
      <c r="T231" s="8">
        <v>1</v>
      </c>
    </row>
    <row r="232" spans="1:20" x14ac:dyDescent="0.35">
      <c r="A232">
        <v>81</v>
      </c>
      <c r="B232">
        <f t="shared" si="30"/>
        <v>1.6706174447290836</v>
      </c>
      <c r="C232">
        <v>0</v>
      </c>
      <c r="D232">
        <v>0</v>
      </c>
      <c r="E232" t="s">
        <v>13</v>
      </c>
      <c r="F232">
        <f t="shared" si="31"/>
        <v>1</v>
      </c>
      <c r="G232" t="s">
        <v>18</v>
      </c>
      <c r="H232">
        <f t="shared" si="32"/>
        <v>0</v>
      </c>
      <c r="I232">
        <f t="shared" si="33"/>
        <v>1</v>
      </c>
      <c r="J232">
        <f t="shared" si="34"/>
        <v>0</v>
      </c>
      <c r="K232" t="s">
        <v>19</v>
      </c>
      <c r="L232">
        <f t="shared" si="35"/>
        <v>0</v>
      </c>
      <c r="M232" t="s">
        <v>21</v>
      </c>
      <c r="N232">
        <f t="shared" si="36"/>
        <v>0</v>
      </c>
      <c r="O232">
        <f t="shared" si="37"/>
        <v>0</v>
      </c>
      <c r="P232">
        <v>81.95</v>
      </c>
      <c r="Q232">
        <f t="shared" si="38"/>
        <v>-0.5344112752969451</v>
      </c>
      <c r="R232">
        <v>16.899999999999999</v>
      </c>
      <c r="S232">
        <f t="shared" si="39"/>
        <v>-1.5537514153524947</v>
      </c>
      <c r="T232" s="8">
        <v>1</v>
      </c>
    </row>
    <row r="233" spans="1:20" x14ac:dyDescent="0.35">
      <c r="A233">
        <v>79</v>
      </c>
      <c r="B233">
        <f t="shared" si="30"/>
        <v>1.5821627075222819</v>
      </c>
      <c r="C233">
        <v>0</v>
      </c>
      <c r="D233">
        <v>0</v>
      </c>
      <c r="E233" t="s">
        <v>13</v>
      </c>
      <c r="F233">
        <f t="shared" si="31"/>
        <v>1</v>
      </c>
      <c r="G233" t="s">
        <v>14</v>
      </c>
      <c r="H233">
        <f t="shared" si="32"/>
        <v>1</v>
      </c>
      <c r="I233">
        <f t="shared" si="33"/>
        <v>0</v>
      </c>
      <c r="J233">
        <f t="shared" si="34"/>
        <v>0</v>
      </c>
      <c r="K233" t="s">
        <v>15</v>
      </c>
      <c r="L233">
        <f t="shared" si="35"/>
        <v>1</v>
      </c>
      <c r="M233" t="s">
        <v>22</v>
      </c>
      <c r="N233">
        <f t="shared" si="36"/>
        <v>0</v>
      </c>
      <c r="O233">
        <f t="shared" si="37"/>
        <v>1</v>
      </c>
      <c r="P233">
        <v>97.73</v>
      </c>
      <c r="Q233">
        <f t="shared" si="38"/>
        <v>-0.18590633872639964</v>
      </c>
      <c r="R233">
        <v>21.5</v>
      </c>
      <c r="S233">
        <f t="shared" si="39"/>
        <v>-0.95625639246083627</v>
      </c>
      <c r="T233" s="8">
        <v>1</v>
      </c>
    </row>
    <row r="234" spans="1:20" x14ac:dyDescent="0.35">
      <c r="A234">
        <v>73</v>
      </c>
      <c r="B234">
        <f t="shared" si="30"/>
        <v>1.3167984959018775</v>
      </c>
      <c r="C234">
        <v>0</v>
      </c>
      <c r="D234">
        <v>0</v>
      </c>
      <c r="E234" t="s">
        <v>13</v>
      </c>
      <c r="F234">
        <f t="shared" si="31"/>
        <v>1</v>
      </c>
      <c r="G234" t="s">
        <v>18</v>
      </c>
      <c r="H234">
        <f t="shared" si="32"/>
        <v>0</v>
      </c>
      <c r="I234">
        <f t="shared" si="33"/>
        <v>1</v>
      </c>
      <c r="J234">
        <f t="shared" si="34"/>
        <v>0</v>
      </c>
      <c r="K234" t="s">
        <v>15</v>
      </c>
      <c r="L234">
        <f t="shared" si="35"/>
        <v>1</v>
      </c>
      <c r="M234" t="s">
        <v>21</v>
      </c>
      <c r="N234">
        <f t="shared" si="36"/>
        <v>0</v>
      </c>
      <c r="O234">
        <f t="shared" si="37"/>
        <v>0</v>
      </c>
      <c r="P234">
        <v>70.94</v>
      </c>
      <c r="Q234">
        <f t="shared" si="38"/>
        <v>-0.7775696625999684</v>
      </c>
      <c r="R234">
        <v>34.4</v>
      </c>
      <c r="S234">
        <f t="shared" si="39"/>
        <v>0.71932747608316205</v>
      </c>
      <c r="T234" s="8">
        <v>1</v>
      </c>
    </row>
    <row r="235" spans="1:20" x14ac:dyDescent="0.35">
      <c r="A235">
        <v>77</v>
      </c>
      <c r="B235">
        <f t="shared" si="30"/>
        <v>1.4937079703154805</v>
      </c>
      <c r="C235">
        <v>1</v>
      </c>
      <c r="D235">
        <v>0</v>
      </c>
      <c r="E235" t="s">
        <v>13</v>
      </c>
      <c r="F235">
        <f t="shared" si="31"/>
        <v>1</v>
      </c>
      <c r="G235" t="s">
        <v>18</v>
      </c>
      <c r="H235">
        <f t="shared" si="32"/>
        <v>0</v>
      </c>
      <c r="I235">
        <f t="shared" si="33"/>
        <v>1</v>
      </c>
      <c r="J235">
        <f t="shared" si="34"/>
        <v>0</v>
      </c>
      <c r="K235" t="s">
        <v>15</v>
      </c>
      <c r="L235">
        <f t="shared" si="35"/>
        <v>1</v>
      </c>
      <c r="M235" t="s">
        <v>16</v>
      </c>
      <c r="N235">
        <f t="shared" si="36"/>
        <v>1</v>
      </c>
      <c r="O235">
        <f t="shared" si="37"/>
        <v>0</v>
      </c>
      <c r="P235">
        <v>199.84</v>
      </c>
      <c r="Q235">
        <f t="shared" si="38"/>
        <v>2.0692165429731184</v>
      </c>
      <c r="R235">
        <v>28</v>
      </c>
      <c r="S235">
        <f t="shared" si="39"/>
        <v>-0.11196994707044942</v>
      </c>
      <c r="T235" s="8">
        <v>1</v>
      </c>
    </row>
    <row r="236" spans="1:20" x14ac:dyDescent="0.35">
      <c r="A236">
        <v>78</v>
      </c>
      <c r="B236">
        <f t="shared" si="30"/>
        <v>1.5379353389188812</v>
      </c>
      <c r="C236">
        <v>0</v>
      </c>
      <c r="D236">
        <v>0</v>
      </c>
      <c r="E236" t="s">
        <v>13</v>
      </c>
      <c r="F236">
        <f t="shared" si="31"/>
        <v>1</v>
      </c>
      <c r="G236" t="s">
        <v>18</v>
      </c>
      <c r="H236">
        <f t="shared" si="32"/>
        <v>0</v>
      </c>
      <c r="I236">
        <f t="shared" si="33"/>
        <v>1</v>
      </c>
      <c r="J236">
        <f t="shared" si="34"/>
        <v>0</v>
      </c>
      <c r="K236" t="s">
        <v>15</v>
      </c>
      <c r="L236">
        <f t="shared" si="35"/>
        <v>1</v>
      </c>
      <c r="M236" t="s">
        <v>16</v>
      </c>
      <c r="N236">
        <f t="shared" si="36"/>
        <v>1</v>
      </c>
      <c r="O236">
        <f t="shared" si="37"/>
        <v>0</v>
      </c>
      <c r="P236">
        <v>218.46</v>
      </c>
      <c r="Q236">
        <f t="shared" si="38"/>
        <v>2.4804435340341802</v>
      </c>
      <c r="R236">
        <v>26.8</v>
      </c>
      <c r="S236">
        <f t="shared" si="39"/>
        <v>-0.2678382139117515</v>
      </c>
      <c r="T236" s="8">
        <v>1</v>
      </c>
    </row>
    <row r="237" spans="1:20" x14ac:dyDescent="0.35">
      <c r="A237">
        <v>68</v>
      </c>
      <c r="B237">
        <f t="shared" si="30"/>
        <v>1.0956616528848737</v>
      </c>
      <c r="C237">
        <v>0</v>
      </c>
      <c r="D237">
        <v>0</v>
      </c>
      <c r="E237" t="s">
        <v>13</v>
      </c>
      <c r="F237">
        <f t="shared" si="31"/>
        <v>1</v>
      </c>
      <c r="G237" t="s">
        <v>14</v>
      </c>
      <c r="H237">
        <f t="shared" si="32"/>
        <v>1</v>
      </c>
      <c r="I237">
        <f t="shared" si="33"/>
        <v>0</v>
      </c>
      <c r="J237">
        <f t="shared" si="34"/>
        <v>0</v>
      </c>
      <c r="K237" t="s">
        <v>19</v>
      </c>
      <c r="L237">
        <f t="shared" si="35"/>
        <v>0</v>
      </c>
      <c r="M237" t="s">
        <v>16</v>
      </c>
      <c r="N237">
        <f t="shared" si="36"/>
        <v>1</v>
      </c>
      <c r="O237">
        <f t="shared" si="37"/>
        <v>0</v>
      </c>
      <c r="P237">
        <v>211.06</v>
      </c>
      <c r="Q237">
        <f t="shared" si="38"/>
        <v>2.317012828671567</v>
      </c>
      <c r="R237">
        <v>39.299999999999997</v>
      </c>
      <c r="S237">
        <f t="shared" si="39"/>
        <v>1.3557895656851457</v>
      </c>
      <c r="T237" s="8">
        <v>1</v>
      </c>
    </row>
    <row r="238" spans="1:20" x14ac:dyDescent="0.35">
      <c r="A238">
        <v>57</v>
      </c>
      <c r="B238">
        <f t="shared" si="30"/>
        <v>0.60916059824746549</v>
      </c>
      <c r="C238">
        <v>0</v>
      </c>
      <c r="D238">
        <v>0</v>
      </c>
      <c r="E238" t="s">
        <v>13</v>
      </c>
      <c r="F238">
        <f t="shared" si="31"/>
        <v>1</v>
      </c>
      <c r="G238" t="s">
        <v>14</v>
      </c>
      <c r="H238">
        <f t="shared" si="32"/>
        <v>1</v>
      </c>
      <c r="I238">
        <f t="shared" si="33"/>
        <v>0</v>
      </c>
      <c r="J238">
        <f t="shared" si="34"/>
        <v>0</v>
      </c>
      <c r="K238" t="s">
        <v>15</v>
      </c>
      <c r="L238">
        <f t="shared" si="35"/>
        <v>1</v>
      </c>
      <c r="M238" t="s">
        <v>22</v>
      </c>
      <c r="N238">
        <f t="shared" si="36"/>
        <v>0</v>
      </c>
      <c r="O238">
        <f t="shared" si="37"/>
        <v>1</v>
      </c>
      <c r="P238">
        <v>86.3</v>
      </c>
      <c r="Q238">
        <f t="shared" si="38"/>
        <v>-0.43834052282027397</v>
      </c>
      <c r="R238">
        <v>31.7</v>
      </c>
      <c r="S238">
        <f t="shared" si="39"/>
        <v>0.36862387569023225</v>
      </c>
      <c r="T238" s="8">
        <v>1</v>
      </c>
    </row>
    <row r="239" spans="1:20" x14ac:dyDescent="0.35">
      <c r="A239">
        <v>77</v>
      </c>
      <c r="B239">
        <f t="shared" si="30"/>
        <v>1.4937079703154805</v>
      </c>
      <c r="C239">
        <v>0</v>
      </c>
      <c r="D239">
        <v>0</v>
      </c>
      <c r="E239" t="s">
        <v>13</v>
      </c>
      <c r="F239">
        <f t="shared" si="31"/>
        <v>1</v>
      </c>
      <c r="G239" t="s">
        <v>18</v>
      </c>
      <c r="H239">
        <f t="shared" si="32"/>
        <v>0</v>
      </c>
      <c r="I239">
        <f t="shared" si="33"/>
        <v>1</v>
      </c>
      <c r="J239">
        <f t="shared" si="34"/>
        <v>0</v>
      </c>
      <c r="K239" t="s">
        <v>19</v>
      </c>
      <c r="L239">
        <f t="shared" si="35"/>
        <v>0</v>
      </c>
      <c r="M239" t="s">
        <v>16</v>
      </c>
      <c r="N239">
        <f t="shared" si="36"/>
        <v>1</v>
      </c>
      <c r="O239">
        <f t="shared" si="37"/>
        <v>0</v>
      </c>
      <c r="P239">
        <v>162.13999999999999</v>
      </c>
      <c r="Q239">
        <f t="shared" si="38"/>
        <v>1.236603354841967</v>
      </c>
      <c r="R239">
        <v>32.6</v>
      </c>
      <c r="S239">
        <f t="shared" si="39"/>
        <v>0.48552507582120913</v>
      </c>
      <c r="T239" s="8">
        <v>1</v>
      </c>
    </row>
    <row r="240" spans="1:20" x14ac:dyDescent="0.35">
      <c r="A240">
        <v>51</v>
      </c>
      <c r="B240">
        <f t="shared" si="30"/>
        <v>0.34379638662706097</v>
      </c>
      <c r="C240">
        <v>1</v>
      </c>
      <c r="D240">
        <v>0</v>
      </c>
      <c r="E240" t="s">
        <v>13</v>
      </c>
      <c r="F240">
        <f t="shared" si="31"/>
        <v>1</v>
      </c>
      <c r="G240" t="s">
        <v>14</v>
      </c>
      <c r="H240">
        <f t="shared" si="32"/>
        <v>1</v>
      </c>
      <c r="I240">
        <f t="shared" si="33"/>
        <v>0</v>
      </c>
      <c r="J240">
        <f t="shared" si="34"/>
        <v>0</v>
      </c>
      <c r="K240" t="s">
        <v>15</v>
      </c>
      <c r="L240">
        <f t="shared" si="35"/>
        <v>1</v>
      </c>
      <c r="M240" t="s">
        <v>21</v>
      </c>
      <c r="N240">
        <f t="shared" si="36"/>
        <v>0</v>
      </c>
      <c r="O240">
        <f t="shared" si="37"/>
        <v>0</v>
      </c>
      <c r="P240">
        <v>88.2</v>
      </c>
      <c r="Q240">
        <f t="shared" si="38"/>
        <v>-0.39637858495690015</v>
      </c>
      <c r="R240">
        <v>28.4</v>
      </c>
      <c r="S240">
        <f t="shared" si="39"/>
        <v>-6.0013858123348876E-2</v>
      </c>
      <c r="T240" s="8">
        <v>1</v>
      </c>
    </row>
    <row r="241" spans="1:20" x14ac:dyDescent="0.35">
      <c r="A241">
        <v>60</v>
      </c>
      <c r="B241">
        <f t="shared" si="30"/>
        <v>0.74184270405766772</v>
      </c>
      <c r="C241">
        <v>0</v>
      </c>
      <c r="D241">
        <v>1</v>
      </c>
      <c r="E241" t="s">
        <v>13</v>
      </c>
      <c r="F241">
        <f t="shared" si="31"/>
        <v>1</v>
      </c>
      <c r="G241" t="s">
        <v>14</v>
      </c>
      <c r="H241">
        <f t="shared" si="32"/>
        <v>1</v>
      </c>
      <c r="I241">
        <f t="shared" si="33"/>
        <v>0</v>
      </c>
      <c r="J241">
        <f t="shared" si="34"/>
        <v>0</v>
      </c>
      <c r="K241" t="s">
        <v>15</v>
      </c>
      <c r="L241">
        <f t="shared" si="35"/>
        <v>1</v>
      </c>
      <c r="M241" t="s">
        <v>22</v>
      </c>
      <c r="N241">
        <f t="shared" si="36"/>
        <v>0</v>
      </c>
      <c r="O241">
        <f t="shared" si="37"/>
        <v>1</v>
      </c>
      <c r="P241">
        <v>91.92</v>
      </c>
      <c r="Q241">
        <f t="shared" si="38"/>
        <v>-0.31422152766650546</v>
      </c>
      <c r="R241">
        <v>35.9</v>
      </c>
      <c r="S241">
        <f t="shared" si="39"/>
        <v>0.9141628096347898</v>
      </c>
      <c r="T241" s="8">
        <v>1</v>
      </c>
    </row>
    <row r="242" spans="1:20" x14ac:dyDescent="0.35">
      <c r="A242">
        <v>66</v>
      </c>
      <c r="B242">
        <f t="shared" si="30"/>
        <v>1.0072069156780723</v>
      </c>
      <c r="C242">
        <v>0</v>
      </c>
      <c r="D242">
        <v>0</v>
      </c>
      <c r="E242" t="s">
        <v>13</v>
      </c>
      <c r="F242">
        <f t="shared" si="31"/>
        <v>1</v>
      </c>
      <c r="G242" t="s">
        <v>14</v>
      </c>
      <c r="H242">
        <f t="shared" si="32"/>
        <v>1</v>
      </c>
      <c r="I242">
        <f t="shared" si="33"/>
        <v>0</v>
      </c>
      <c r="J242">
        <f t="shared" si="34"/>
        <v>0</v>
      </c>
      <c r="K242" t="s">
        <v>19</v>
      </c>
      <c r="L242">
        <f t="shared" si="35"/>
        <v>0</v>
      </c>
      <c r="M242" t="s">
        <v>16</v>
      </c>
      <c r="N242">
        <f t="shared" si="36"/>
        <v>1</v>
      </c>
      <c r="O242">
        <f t="shared" si="37"/>
        <v>0</v>
      </c>
      <c r="P242">
        <v>76.459999999999994</v>
      </c>
      <c r="Q242">
        <f t="shared" si="38"/>
        <v>-0.65565919049164079</v>
      </c>
      <c r="R242">
        <v>21.2</v>
      </c>
      <c r="S242">
        <f t="shared" si="39"/>
        <v>-0.99522345917116184</v>
      </c>
      <c r="T242" s="8">
        <v>1</v>
      </c>
    </row>
    <row r="243" spans="1:20" x14ac:dyDescent="0.35">
      <c r="A243">
        <v>57</v>
      </c>
      <c r="B243">
        <f t="shared" si="30"/>
        <v>0.60916059824746549</v>
      </c>
      <c r="C243">
        <v>0</v>
      </c>
      <c r="D243">
        <v>0</v>
      </c>
      <c r="E243" t="s">
        <v>13</v>
      </c>
      <c r="F243">
        <f t="shared" si="31"/>
        <v>1</v>
      </c>
      <c r="G243" t="s">
        <v>14</v>
      </c>
      <c r="H243">
        <f t="shared" si="32"/>
        <v>1</v>
      </c>
      <c r="I243">
        <f t="shared" si="33"/>
        <v>0</v>
      </c>
      <c r="J243">
        <f t="shared" si="34"/>
        <v>0</v>
      </c>
      <c r="K243" t="s">
        <v>19</v>
      </c>
      <c r="L243">
        <f t="shared" si="35"/>
        <v>0</v>
      </c>
      <c r="M243" t="s">
        <v>16</v>
      </c>
      <c r="N243">
        <f t="shared" si="36"/>
        <v>1</v>
      </c>
      <c r="O243">
        <f t="shared" si="37"/>
        <v>0</v>
      </c>
      <c r="P243">
        <v>197.28</v>
      </c>
      <c r="Q243">
        <f t="shared" si="38"/>
        <v>2.0126783530098358</v>
      </c>
      <c r="R243">
        <v>34.5</v>
      </c>
      <c r="S243">
        <f t="shared" si="39"/>
        <v>0.73231649831993739</v>
      </c>
      <c r="T243" s="8">
        <v>1</v>
      </c>
    </row>
    <row r="244" spans="1:20" x14ac:dyDescent="0.35">
      <c r="A244">
        <v>68</v>
      </c>
      <c r="B244">
        <f t="shared" si="30"/>
        <v>1.0956616528848737</v>
      </c>
      <c r="C244">
        <v>0</v>
      </c>
      <c r="D244">
        <v>0</v>
      </c>
      <c r="E244" t="s">
        <v>13</v>
      </c>
      <c r="F244">
        <f t="shared" si="31"/>
        <v>1</v>
      </c>
      <c r="G244" t="s">
        <v>14</v>
      </c>
      <c r="H244">
        <f t="shared" si="32"/>
        <v>1</v>
      </c>
      <c r="I244">
        <f t="shared" si="33"/>
        <v>0</v>
      </c>
      <c r="J244">
        <f t="shared" si="34"/>
        <v>0</v>
      </c>
      <c r="K244" t="s">
        <v>19</v>
      </c>
      <c r="L244">
        <f t="shared" si="35"/>
        <v>0</v>
      </c>
      <c r="M244" t="s">
        <v>21</v>
      </c>
      <c r="N244">
        <f t="shared" si="36"/>
        <v>0</v>
      </c>
      <c r="O244">
        <f t="shared" si="37"/>
        <v>0</v>
      </c>
      <c r="P244">
        <v>233.94</v>
      </c>
      <c r="Q244">
        <f t="shared" si="38"/>
        <v>2.8223229014684033</v>
      </c>
      <c r="R244">
        <v>42.4</v>
      </c>
      <c r="S244">
        <f t="shared" si="39"/>
        <v>1.7584492550251767</v>
      </c>
      <c r="T244" s="8">
        <v>1</v>
      </c>
    </row>
    <row r="245" spans="1:20" x14ac:dyDescent="0.35">
      <c r="A245">
        <v>68</v>
      </c>
      <c r="B245">
        <f t="shared" si="30"/>
        <v>1.0956616528848737</v>
      </c>
      <c r="C245">
        <v>1</v>
      </c>
      <c r="D245">
        <v>1</v>
      </c>
      <c r="E245" t="s">
        <v>13</v>
      </c>
      <c r="F245">
        <f t="shared" si="31"/>
        <v>1</v>
      </c>
      <c r="G245" t="s">
        <v>14</v>
      </c>
      <c r="H245">
        <f t="shared" si="32"/>
        <v>1</v>
      </c>
      <c r="I245">
        <f t="shared" si="33"/>
        <v>0</v>
      </c>
      <c r="J245">
        <f t="shared" si="34"/>
        <v>0</v>
      </c>
      <c r="K245" t="s">
        <v>15</v>
      </c>
      <c r="L245">
        <f t="shared" si="35"/>
        <v>1</v>
      </c>
      <c r="M245" t="s">
        <v>16</v>
      </c>
      <c r="N245">
        <f t="shared" si="36"/>
        <v>1</v>
      </c>
      <c r="O245">
        <f t="shared" si="37"/>
        <v>0</v>
      </c>
      <c r="P245">
        <v>247.51</v>
      </c>
      <c r="Q245">
        <f t="shared" si="38"/>
        <v>3.1220194787347091</v>
      </c>
      <c r="R245">
        <v>40.5</v>
      </c>
      <c r="S245">
        <f t="shared" si="39"/>
        <v>1.5116578325264483</v>
      </c>
      <c r="T245" s="8">
        <v>1</v>
      </c>
    </row>
    <row r="246" spans="1:20" x14ac:dyDescent="0.35">
      <c r="A246">
        <v>57</v>
      </c>
      <c r="B246">
        <f t="shared" si="30"/>
        <v>0.60916059824746549</v>
      </c>
      <c r="C246">
        <v>0</v>
      </c>
      <c r="D246">
        <v>0</v>
      </c>
      <c r="E246" t="s">
        <v>13</v>
      </c>
      <c r="F246">
        <f t="shared" si="31"/>
        <v>1</v>
      </c>
      <c r="G246" t="s">
        <v>14</v>
      </c>
      <c r="H246">
        <f t="shared" si="32"/>
        <v>1</v>
      </c>
      <c r="I246">
        <f t="shared" si="33"/>
        <v>0</v>
      </c>
      <c r="J246">
        <f t="shared" si="34"/>
        <v>0</v>
      </c>
      <c r="K246" t="s">
        <v>19</v>
      </c>
      <c r="L246">
        <f t="shared" si="35"/>
        <v>0</v>
      </c>
      <c r="M246" t="s">
        <v>22</v>
      </c>
      <c r="N246">
        <f t="shared" si="36"/>
        <v>0</v>
      </c>
      <c r="O246">
        <f t="shared" si="37"/>
        <v>1</v>
      </c>
      <c r="P246">
        <v>84.96</v>
      </c>
      <c r="Q246">
        <f t="shared" si="38"/>
        <v>-0.46793473162917965</v>
      </c>
      <c r="R246">
        <v>36.700000000000003</v>
      </c>
      <c r="S246">
        <f t="shared" si="39"/>
        <v>1.0180749875289918</v>
      </c>
      <c r="T246" s="8">
        <v>1</v>
      </c>
    </row>
    <row r="247" spans="1:20" x14ac:dyDescent="0.35">
      <c r="A247">
        <v>14</v>
      </c>
      <c r="B247">
        <f t="shared" si="30"/>
        <v>-1.2926162516987669</v>
      </c>
      <c r="C247">
        <v>0</v>
      </c>
      <c r="D247">
        <v>0</v>
      </c>
      <c r="E247" t="s">
        <v>23</v>
      </c>
      <c r="F247">
        <f t="shared" si="31"/>
        <v>0</v>
      </c>
      <c r="G247" t="s">
        <v>26</v>
      </c>
      <c r="H247">
        <f t="shared" si="32"/>
        <v>0</v>
      </c>
      <c r="I247">
        <f t="shared" si="33"/>
        <v>0</v>
      </c>
      <c r="J247">
        <f t="shared" si="34"/>
        <v>0</v>
      </c>
      <c r="K247" t="s">
        <v>19</v>
      </c>
      <c r="L247">
        <f t="shared" si="35"/>
        <v>0</v>
      </c>
      <c r="M247" t="s">
        <v>21</v>
      </c>
      <c r="N247">
        <f t="shared" si="36"/>
        <v>0</v>
      </c>
      <c r="O247">
        <f t="shared" si="37"/>
        <v>0</v>
      </c>
      <c r="P247">
        <v>57.93</v>
      </c>
      <c r="Q247">
        <f t="shared" si="38"/>
        <v>-1.0648985108118059</v>
      </c>
      <c r="R247">
        <v>30.9</v>
      </c>
      <c r="S247">
        <f t="shared" si="39"/>
        <v>0.26471169779603065</v>
      </c>
      <c r="T247" s="8">
        <v>1</v>
      </c>
    </row>
    <row r="248" spans="1:20" x14ac:dyDescent="0.35">
      <c r="A248">
        <v>75</v>
      </c>
      <c r="B248">
        <f t="shared" si="30"/>
        <v>1.4052532331086791</v>
      </c>
      <c r="C248">
        <v>0</v>
      </c>
      <c r="D248">
        <v>0</v>
      </c>
      <c r="E248" t="s">
        <v>13</v>
      </c>
      <c r="F248">
        <f t="shared" si="31"/>
        <v>1</v>
      </c>
      <c r="G248" t="s">
        <v>18</v>
      </c>
      <c r="H248">
        <f t="shared" si="32"/>
        <v>0</v>
      </c>
      <c r="I248">
        <f t="shared" si="33"/>
        <v>1</v>
      </c>
      <c r="J248">
        <f t="shared" si="34"/>
        <v>0</v>
      </c>
      <c r="K248" t="s">
        <v>19</v>
      </c>
      <c r="L248">
        <f t="shared" si="35"/>
        <v>0</v>
      </c>
      <c r="M248" t="s">
        <v>16</v>
      </c>
      <c r="N248">
        <f t="shared" si="36"/>
        <v>1</v>
      </c>
      <c r="O248">
        <f t="shared" si="37"/>
        <v>0</v>
      </c>
      <c r="P248">
        <v>78.8</v>
      </c>
      <c r="Q248">
        <f t="shared" si="38"/>
        <v>-0.60397975122832792</v>
      </c>
      <c r="R248">
        <v>29.3</v>
      </c>
      <c r="S248">
        <f t="shared" si="39"/>
        <v>5.6887342007628038E-2</v>
      </c>
      <c r="T248" s="8">
        <v>1</v>
      </c>
    </row>
    <row r="249" spans="1:20" x14ac:dyDescent="0.35">
      <c r="A249">
        <v>71</v>
      </c>
      <c r="B249">
        <f t="shared" si="30"/>
        <v>1.2283437586950761</v>
      </c>
      <c r="C249">
        <v>1</v>
      </c>
      <c r="D249">
        <v>0</v>
      </c>
      <c r="E249" t="s">
        <v>13</v>
      </c>
      <c r="F249">
        <f t="shared" si="31"/>
        <v>1</v>
      </c>
      <c r="G249" t="s">
        <v>18</v>
      </c>
      <c r="H249">
        <f t="shared" si="32"/>
        <v>0</v>
      </c>
      <c r="I249">
        <f t="shared" si="33"/>
        <v>1</v>
      </c>
      <c r="J249">
        <f t="shared" si="34"/>
        <v>0</v>
      </c>
      <c r="K249" t="s">
        <v>19</v>
      </c>
      <c r="L249">
        <f t="shared" si="35"/>
        <v>0</v>
      </c>
      <c r="M249" t="s">
        <v>16</v>
      </c>
      <c r="N249">
        <f t="shared" si="36"/>
        <v>1</v>
      </c>
      <c r="O249">
        <f t="shared" si="37"/>
        <v>0</v>
      </c>
      <c r="P249">
        <v>87.8</v>
      </c>
      <c r="Q249">
        <f t="shared" si="38"/>
        <v>-0.40521267713866316</v>
      </c>
      <c r="R249">
        <v>28.1</v>
      </c>
      <c r="S249">
        <f t="shared" si="39"/>
        <v>-9.8980924833674058E-2</v>
      </c>
      <c r="T249" s="8">
        <v>1</v>
      </c>
    </row>
    <row r="250" spans="1:20" x14ac:dyDescent="0.35">
      <c r="A250">
        <v>78</v>
      </c>
      <c r="B250">
        <f t="shared" si="30"/>
        <v>1.5379353389188812</v>
      </c>
      <c r="C250">
        <v>0</v>
      </c>
      <c r="D250">
        <v>0</v>
      </c>
      <c r="E250" t="s">
        <v>13</v>
      </c>
      <c r="F250">
        <f t="shared" si="31"/>
        <v>1</v>
      </c>
      <c r="G250" t="s">
        <v>14</v>
      </c>
      <c r="H250">
        <f t="shared" si="32"/>
        <v>1</v>
      </c>
      <c r="I250">
        <f t="shared" si="33"/>
        <v>0</v>
      </c>
      <c r="J250">
        <f t="shared" si="34"/>
        <v>0</v>
      </c>
      <c r="K250" t="s">
        <v>19</v>
      </c>
      <c r="L250">
        <f t="shared" si="35"/>
        <v>0</v>
      </c>
      <c r="M250" t="s">
        <v>16</v>
      </c>
      <c r="N250">
        <f t="shared" si="36"/>
        <v>1</v>
      </c>
      <c r="O250">
        <f t="shared" si="37"/>
        <v>0</v>
      </c>
      <c r="P250">
        <v>78.81</v>
      </c>
      <c r="Q250">
        <f t="shared" si="38"/>
        <v>-0.60375889892378365</v>
      </c>
      <c r="R250">
        <v>19.600000000000001</v>
      </c>
      <c r="S250">
        <f t="shared" si="39"/>
        <v>-1.2030478149595645</v>
      </c>
      <c r="T250" s="8">
        <v>1</v>
      </c>
    </row>
    <row r="251" spans="1:20" x14ac:dyDescent="0.35">
      <c r="A251">
        <v>3</v>
      </c>
      <c r="B251">
        <f t="shared" si="30"/>
        <v>-1.7791173063361752</v>
      </c>
      <c r="C251">
        <v>0</v>
      </c>
      <c r="D251">
        <v>0</v>
      </c>
      <c r="E251" t="s">
        <v>23</v>
      </c>
      <c r="F251">
        <f t="shared" si="31"/>
        <v>0</v>
      </c>
      <c r="G251" t="s">
        <v>26</v>
      </c>
      <c r="H251">
        <f t="shared" si="32"/>
        <v>0</v>
      </c>
      <c r="I251">
        <f t="shared" si="33"/>
        <v>0</v>
      </c>
      <c r="J251">
        <f t="shared" si="34"/>
        <v>0</v>
      </c>
      <c r="K251" t="s">
        <v>19</v>
      </c>
      <c r="L251">
        <f t="shared" si="35"/>
        <v>0</v>
      </c>
      <c r="M251" t="s">
        <v>21</v>
      </c>
      <c r="N251">
        <f t="shared" si="36"/>
        <v>0</v>
      </c>
      <c r="O251">
        <f t="shared" si="37"/>
        <v>0</v>
      </c>
      <c r="P251">
        <v>95.12</v>
      </c>
      <c r="Q251">
        <f t="shared" si="38"/>
        <v>-0.24354879021240239</v>
      </c>
      <c r="R251">
        <v>18</v>
      </c>
      <c r="S251">
        <f t="shared" si="39"/>
        <v>-1.4108721707479677</v>
      </c>
      <c r="T251" s="8">
        <v>0</v>
      </c>
    </row>
    <row r="252" spans="1:20" x14ac:dyDescent="0.35">
      <c r="A252">
        <v>58</v>
      </c>
      <c r="B252">
        <f t="shared" si="30"/>
        <v>0.6533879668508662</v>
      </c>
      <c r="C252">
        <v>1</v>
      </c>
      <c r="D252">
        <v>0</v>
      </c>
      <c r="E252" t="s">
        <v>13</v>
      </c>
      <c r="F252">
        <f t="shared" si="31"/>
        <v>1</v>
      </c>
      <c r="G252" t="s">
        <v>14</v>
      </c>
      <c r="H252">
        <f t="shared" si="32"/>
        <v>1</v>
      </c>
      <c r="I252">
        <f t="shared" si="33"/>
        <v>0</v>
      </c>
      <c r="J252">
        <f t="shared" si="34"/>
        <v>0</v>
      </c>
      <c r="K252" t="s">
        <v>15</v>
      </c>
      <c r="L252">
        <f t="shared" si="35"/>
        <v>1</v>
      </c>
      <c r="M252" t="s">
        <v>21</v>
      </c>
      <c r="N252">
        <f t="shared" si="36"/>
        <v>0</v>
      </c>
      <c r="O252">
        <f t="shared" si="37"/>
        <v>0</v>
      </c>
      <c r="P252">
        <v>87.96</v>
      </c>
      <c r="Q252">
        <f t="shared" si="38"/>
        <v>-0.40167904026595808</v>
      </c>
      <c r="R252">
        <v>39.200000000000003</v>
      </c>
      <c r="S252">
        <f t="shared" si="39"/>
        <v>1.3428005434483714</v>
      </c>
      <c r="T252" s="8">
        <v>0</v>
      </c>
    </row>
    <row r="253" spans="1:20" x14ac:dyDescent="0.35">
      <c r="A253">
        <v>8</v>
      </c>
      <c r="B253">
        <f t="shared" si="30"/>
        <v>-1.5579804633191714</v>
      </c>
      <c r="C253">
        <v>0</v>
      </c>
      <c r="D253">
        <v>0</v>
      </c>
      <c r="E253" t="s">
        <v>23</v>
      </c>
      <c r="F253">
        <f t="shared" si="31"/>
        <v>0</v>
      </c>
      <c r="G253" t="s">
        <v>14</v>
      </c>
      <c r="H253">
        <f t="shared" si="32"/>
        <v>1</v>
      </c>
      <c r="I253">
        <f t="shared" si="33"/>
        <v>0</v>
      </c>
      <c r="J253">
        <f t="shared" si="34"/>
        <v>0</v>
      </c>
      <c r="K253" t="s">
        <v>15</v>
      </c>
      <c r="L253">
        <f t="shared" si="35"/>
        <v>1</v>
      </c>
      <c r="M253" t="s">
        <v>21</v>
      </c>
      <c r="N253">
        <f t="shared" si="36"/>
        <v>0</v>
      </c>
      <c r="O253">
        <f t="shared" si="37"/>
        <v>0</v>
      </c>
      <c r="P253">
        <v>110.89</v>
      </c>
      <c r="Q253">
        <f t="shared" si="38"/>
        <v>0.1047352940535989</v>
      </c>
      <c r="R253">
        <v>17.600000000000001</v>
      </c>
      <c r="S253">
        <f t="shared" si="39"/>
        <v>-1.4628282596950681</v>
      </c>
      <c r="T253" s="8">
        <v>0</v>
      </c>
    </row>
    <row r="254" spans="1:20" x14ac:dyDescent="0.35">
      <c r="A254">
        <v>70</v>
      </c>
      <c r="B254">
        <f t="shared" si="30"/>
        <v>1.1841163900916754</v>
      </c>
      <c r="C254">
        <v>0</v>
      </c>
      <c r="D254">
        <v>0</v>
      </c>
      <c r="E254" t="s">
        <v>13</v>
      </c>
      <c r="F254">
        <f t="shared" si="31"/>
        <v>1</v>
      </c>
      <c r="G254" t="s">
        <v>14</v>
      </c>
      <c r="H254">
        <f t="shared" si="32"/>
        <v>1</v>
      </c>
      <c r="I254">
        <f t="shared" si="33"/>
        <v>0</v>
      </c>
      <c r="J254">
        <f t="shared" si="34"/>
        <v>0</v>
      </c>
      <c r="K254" t="s">
        <v>19</v>
      </c>
      <c r="L254">
        <f t="shared" si="35"/>
        <v>0</v>
      </c>
      <c r="M254" t="s">
        <v>16</v>
      </c>
      <c r="N254">
        <f t="shared" si="36"/>
        <v>1</v>
      </c>
      <c r="O254">
        <f t="shared" si="37"/>
        <v>0</v>
      </c>
      <c r="P254">
        <v>69.040000000000006</v>
      </c>
      <c r="Q254">
        <f t="shared" si="38"/>
        <v>-0.81953160046334184</v>
      </c>
      <c r="R254">
        <v>35.9</v>
      </c>
      <c r="S254">
        <f t="shared" si="39"/>
        <v>0.9141628096347898</v>
      </c>
      <c r="T254" s="8">
        <v>0</v>
      </c>
    </row>
    <row r="255" spans="1:20" x14ac:dyDescent="0.35">
      <c r="A255">
        <v>14</v>
      </c>
      <c r="B255">
        <f t="shared" si="30"/>
        <v>-1.2926162516987669</v>
      </c>
      <c r="C255">
        <v>0</v>
      </c>
      <c r="D255">
        <v>0</v>
      </c>
      <c r="E255" t="s">
        <v>23</v>
      </c>
      <c r="F255">
        <f t="shared" si="31"/>
        <v>0</v>
      </c>
      <c r="G255" t="s">
        <v>27</v>
      </c>
      <c r="H255">
        <f t="shared" si="32"/>
        <v>0</v>
      </c>
      <c r="I255">
        <f t="shared" si="33"/>
        <v>0</v>
      </c>
      <c r="J255">
        <f t="shared" si="34"/>
        <v>0</v>
      </c>
      <c r="K255" t="s">
        <v>19</v>
      </c>
      <c r="L255">
        <f t="shared" si="35"/>
        <v>0</v>
      </c>
      <c r="M255" t="s">
        <v>21</v>
      </c>
      <c r="N255">
        <f t="shared" si="36"/>
        <v>0</v>
      </c>
      <c r="O255">
        <f t="shared" si="37"/>
        <v>0</v>
      </c>
      <c r="P255">
        <v>161.28</v>
      </c>
      <c r="Q255">
        <f t="shared" si="38"/>
        <v>1.2176100566511772</v>
      </c>
      <c r="R255">
        <v>19.100000000000001</v>
      </c>
      <c r="S255">
        <f t="shared" si="39"/>
        <v>-1.2679929261434404</v>
      </c>
      <c r="T255" s="8">
        <v>0</v>
      </c>
    </row>
    <row r="256" spans="1:20" x14ac:dyDescent="0.35">
      <c r="A256">
        <v>47</v>
      </c>
      <c r="B256">
        <f t="shared" si="30"/>
        <v>0.16688691221345797</v>
      </c>
      <c r="C256">
        <v>0</v>
      </c>
      <c r="D256">
        <v>0</v>
      </c>
      <c r="E256" t="s">
        <v>13</v>
      </c>
      <c r="F256">
        <f t="shared" si="31"/>
        <v>1</v>
      </c>
      <c r="G256" t="s">
        <v>14</v>
      </c>
      <c r="H256">
        <f t="shared" si="32"/>
        <v>1</v>
      </c>
      <c r="I256">
        <f t="shared" si="33"/>
        <v>0</v>
      </c>
      <c r="J256">
        <f t="shared" si="34"/>
        <v>0</v>
      </c>
      <c r="K256" t="s">
        <v>15</v>
      </c>
      <c r="L256">
        <f t="shared" si="35"/>
        <v>1</v>
      </c>
      <c r="M256" t="s">
        <v>22</v>
      </c>
      <c r="N256">
        <f t="shared" si="36"/>
        <v>0</v>
      </c>
      <c r="O256">
        <f t="shared" si="37"/>
        <v>1</v>
      </c>
      <c r="P256">
        <v>210.95</v>
      </c>
      <c r="Q256">
        <f t="shared" si="38"/>
        <v>2.3145834533215819</v>
      </c>
      <c r="R256">
        <v>50.1</v>
      </c>
      <c r="S256">
        <f t="shared" si="39"/>
        <v>2.7586039672568661</v>
      </c>
      <c r="T256" s="8">
        <v>0</v>
      </c>
    </row>
    <row r="257" spans="1:20" x14ac:dyDescent="0.35">
      <c r="A257">
        <v>52</v>
      </c>
      <c r="B257">
        <f t="shared" si="30"/>
        <v>0.38802375523046173</v>
      </c>
      <c r="C257">
        <v>0</v>
      </c>
      <c r="D257">
        <v>0</v>
      </c>
      <c r="E257" t="s">
        <v>13</v>
      </c>
      <c r="F257">
        <f t="shared" si="31"/>
        <v>1</v>
      </c>
      <c r="G257" t="s">
        <v>14</v>
      </c>
      <c r="H257">
        <f t="shared" si="32"/>
        <v>1</v>
      </c>
      <c r="I257">
        <f t="shared" si="33"/>
        <v>0</v>
      </c>
      <c r="J257">
        <f t="shared" si="34"/>
        <v>0</v>
      </c>
      <c r="K257" t="s">
        <v>15</v>
      </c>
      <c r="L257">
        <f t="shared" si="35"/>
        <v>1</v>
      </c>
      <c r="M257" t="s">
        <v>16</v>
      </c>
      <c r="N257">
        <f t="shared" si="36"/>
        <v>1</v>
      </c>
      <c r="O257">
        <f t="shared" si="37"/>
        <v>0</v>
      </c>
      <c r="P257">
        <v>77.59</v>
      </c>
      <c r="Q257">
        <f t="shared" si="38"/>
        <v>-0.63070288007816044</v>
      </c>
      <c r="R257">
        <v>17.7</v>
      </c>
      <c r="S257">
        <f t="shared" si="39"/>
        <v>-1.4498392374582934</v>
      </c>
      <c r="T257" s="8">
        <v>0</v>
      </c>
    </row>
    <row r="258" spans="1:20" x14ac:dyDescent="0.35">
      <c r="A258">
        <v>75</v>
      </c>
      <c r="B258">
        <f t="shared" si="30"/>
        <v>1.4052532331086791</v>
      </c>
      <c r="C258">
        <v>0</v>
      </c>
      <c r="D258">
        <v>1</v>
      </c>
      <c r="E258" t="s">
        <v>13</v>
      </c>
      <c r="F258">
        <f t="shared" si="31"/>
        <v>1</v>
      </c>
      <c r="G258" t="s">
        <v>18</v>
      </c>
      <c r="H258">
        <f t="shared" si="32"/>
        <v>0</v>
      </c>
      <c r="I258">
        <f t="shared" si="33"/>
        <v>1</v>
      </c>
      <c r="J258">
        <f t="shared" si="34"/>
        <v>0</v>
      </c>
      <c r="K258" t="s">
        <v>19</v>
      </c>
      <c r="L258">
        <f t="shared" si="35"/>
        <v>0</v>
      </c>
      <c r="M258" t="s">
        <v>21</v>
      </c>
      <c r="N258">
        <f t="shared" si="36"/>
        <v>0</v>
      </c>
      <c r="O258">
        <f t="shared" si="37"/>
        <v>0</v>
      </c>
      <c r="P258">
        <v>243.53</v>
      </c>
      <c r="Q258">
        <f t="shared" si="38"/>
        <v>3.034120261526168</v>
      </c>
      <c r="R258">
        <v>27</v>
      </c>
      <c r="S258">
        <f t="shared" si="39"/>
        <v>-0.24186016943820124</v>
      </c>
      <c r="T258" s="8">
        <v>0</v>
      </c>
    </row>
    <row r="259" spans="1:20" x14ac:dyDescent="0.35">
      <c r="A259">
        <v>32</v>
      </c>
      <c r="B259">
        <f t="shared" ref="B259:B322" si="40">(A259-$V$1)/$V$2</f>
        <v>-0.49652361683755331</v>
      </c>
      <c r="C259">
        <v>0</v>
      </c>
      <c r="D259">
        <v>0</v>
      </c>
      <c r="E259" t="s">
        <v>13</v>
      </c>
      <c r="F259">
        <f t="shared" ref="F259:F322" si="41">IF(E259="Yes",1,0)</f>
        <v>1</v>
      </c>
      <c r="G259" t="s">
        <v>14</v>
      </c>
      <c r="H259">
        <f t="shared" ref="H259:H322" si="42">IF(G259="Private",1,0)</f>
        <v>1</v>
      </c>
      <c r="I259">
        <f t="shared" ref="I259:I322" si="43">IF(G259="Self-employed",1,0)</f>
        <v>0</v>
      </c>
      <c r="J259">
        <f t="shared" ref="J259:J322" si="44">IF(G259="Govt_job",1,0)</f>
        <v>0</v>
      </c>
      <c r="K259" t="s">
        <v>19</v>
      </c>
      <c r="L259">
        <f t="shared" ref="L259:L322" si="45">IF(K259="Urban",1,0)</f>
        <v>0</v>
      </c>
      <c r="M259" t="s">
        <v>22</v>
      </c>
      <c r="N259">
        <f t="shared" ref="N259:N322" si="46">IF(M259="formerly smoked",1,0)</f>
        <v>0</v>
      </c>
      <c r="O259">
        <f t="shared" ref="O259:O322" si="47">IF(M259="smokes",1,0)</f>
        <v>1</v>
      </c>
      <c r="P259">
        <v>77.67</v>
      </c>
      <c r="Q259">
        <f t="shared" ref="Q259:Q322" si="48">(P259-$W$5)/$W$6</f>
        <v>-0.62893606164180793</v>
      </c>
      <c r="R259">
        <v>32.299999999999997</v>
      </c>
      <c r="S259">
        <f t="shared" ref="S259:S322" si="49">(R259-$V$11)/$V$12</f>
        <v>0.44655800911088306</v>
      </c>
      <c r="T259" s="8">
        <v>0</v>
      </c>
    </row>
    <row r="260" spans="1:20" x14ac:dyDescent="0.35">
      <c r="A260">
        <v>74</v>
      </c>
      <c r="B260">
        <f t="shared" si="40"/>
        <v>1.3610258645052782</v>
      </c>
      <c r="C260">
        <v>1</v>
      </c>
      <c r="D260">
        <v>0</v>
      </c>
      <c r="E260" t="s">
        <v>13</v>
      </c>
      <c r="F260">
        <f t="shared" si="41"/>
        <v>1</v>
      </c>
      <c r="G260" t="s">
        <v>18</v>
      </c>
      <c r="H260">
        <f t="shared" si="42"/>
        <v>0</v>
      </c>
      <c r="I260">
        <f t="shared" si="43"/>
        <v>1</v>
      </c>
      <c r="J260">
        <f t="shared" si="44"/>
        <v>0</v>
      </c>
      <c r="K260" t="s">
        <v>15</v>
      </c>
      <c r="L260">
        <f t="shared" si="45"/>
        <v>1</v>
      </c>
      <c r="M260" t="s">
        <v>21</v>
      </c>
      <c r="N260">
        <f t="shared" si="46"/>
        <v>0</v>
      </c>
      <c r="O260">
        <f t="shared" si="47"/>
        <v>0</v>
      </c>
      <c r="P260">
        <v>205.84</v>
      </c>
      <c r="Q260">
        <f t="shared" si="48"/>
        <v>2.2017279256995614</v>
      </c>
      <c r="R260">
        <v>54.6</v>
      </c>
      <c r="S260">
        <f t="shared" si="49"/>
        <v>3.3431099679117491</v>
      </c>
      <c r="T260" s="8">
        <v>0</v>
      </c>
    </row>
    <row r="261" spans="1:20" x14ac:dyDescent="0.35">
      <c r="A261">
        <v>79</v>
      </c>
      <c r="B261">
        <f t="shared" si="40"/>
        <v>1.5821627075222819</v>
      </c>
      <c r="C261">
        <v>0</v>
      </c>
      <c r="D261">
        <v>0</v>
      </c>
      <c r="E261" t="s">
        <v>13</v>
      </c>
      <c r="F261">
        <f t="shared" si="41"/>
        <v>1</v>
      </c>
      <c r="G261" t="s">
        <v>25</v>
      </c>
      <c r="H261">
        <f t="shared" si="42"/>
        <v>0</v>
      </c>
      <c r="I261">
        <f t="shared" si="43"/>
        <v>0</v>
      </c>
      <c r="J261">
        <f t="shared" si="44"/>
        <v>1</v>
      </c>
      <c r="K261" t="s">
        <v>15</v>
      </c>
      <c r="L261">
        <f t="shared" si="45"/>
        <v>1</v>
      </c>
      <c r="M261" t="s">
        <v>16</v>
      </c>
      <c r="N261">
        <f t="shared" si="46"/>
        <v>1</v>
      </c>
      <c r="O261">
        <f t="shared" si="47"/>
        <v>0</v>
      </c>
      <c r="P261">
        <v>77.08</v>
      </c>
      <c r="Q261">
        <f t="shared" si="48"/>
        <v>-0.64196634760990823</v>
      </c>
      <c r="R261">
        <v>35</v>
      </c>
      <c r="S261">
        <f t="shared" si="49"/>
        <v>0.79726160950381331</v>
      </c>
      <c r="T261" s="8">
        <v>0</v>
      </c>
    </row>
    <row r="262" spans="1:20" x14ac:dyDescent="0.35">
      <c r="A262">
        <v>79</v>
      </c>
      <c r="B262">
        <f t="shared" si="40"/>
        <v>1.5821627075222819</v>
      </c>
      <c r="C262">
        <v>0</v>
      </c>
      <c r="D262">
        <v>1</v>
      </c>
      <c r="E262" t="s">
        <v>13</v>
      </c>
      <c r="F262">
        <f t="shared" si="41"/>
        <v>1</v>
      </c>
      <c r="G262" t="s">
        <v>14</v>
      </c>
      <c r="H262">
        <f t="shared" si="42"/>
        <v>1</v>
      </c>
      <c r="I262">
        <f t="shared" si="43"/>
        <v>0</v>
      </c>
      <c r="J262">
        <f t="shared" si="44"/>
        <v>0</v>
      </c>
      <c r="K262" t="s">
        <v>15</v>
      </c>
      <c r="L262">
        <f t="shared" si="45"/>
        <v>1</v>
      </c>
      <c r="M262" t="s">
        <v>16</v>
      </c>
      <c r="N262">
        <f t="shared" si="46"/>
        <v>1</v>
      </c>
      <c r="O262">
        <f t="shared" si="47"/>
        <v>0</v>
      </c>
      <c r="P262">
        <v>57.08</v>
      </c>
      <c r="Q262">
        <f t="shared" si="48"/>
        <v>-1.083670956698052</v>
      </c>
      <c r="R262">
        <v>22</v>
      </c>
      <c r="S262">
        <f t="shared" si="49"/>
        <v>-0.89131128127696035</v>
      </c>
      <c r="T262" s="8">
        <v>0</v>
      </c>
    </row>
    <row r="263" spans="1:20" x14ac:dyDescent="0.35">
      <c r="A263">
        <v>37</v>
      </c>
      <c r="B263">
        <f t="shared" si="40"/>
        <v>-0.27538677382054955</v>
      </c>
      <c r="C263">
        <v>0</v>
      </c>
      <c r="D263">
        <v>0</v>
      </c>
      <c r="E263" t="s">
        <v>13</v>
      </c>
      <c r="F263">
        <f t="shared" si="41"/>
        <v>1</v>
      </c>
      <c r="G263" t="s">
        <v>14</v>
      </c>
      <c r="H263">
        <f t="shared" si="42"/>
        <v>1</v>
      </c>
      <c r="I263">
        <f t="shared" si="43"/>
        <v>0</v>
      </c>
      <c r="J263">
        <f t="shared" si="44"/>
        <v>0</v>
      </c>
      <c r="K263" t="s">
        <v>19</v>
      </c>
      <c r="L263">
        <f t="shared" si="45"/>
        <v>0</v>
      </c>
      <c r="M263" t="s">
        <v>21</v>
      </c>
      <c r="N263">
        <f t="shared" si="46"/>
        <v>0</v>
      </c>
      <c r="O263">
        <f t="shared" si="47"/>
        <v>0</v>
      </c>
      <c r="P263">
        <v>162.96</v>
      </c>
      <c r="Q263">
        <f t="shared" si="48"/>
        <v>1.2547132438145814</v>
      </c>
      <c r="R263">
        <v>39.4</v>
      </c>
      <c r="S263">
        <f t="shared" si="49"/>
        <v>1.3687785879219212</v>
      </c>
      <c r="T263" s="8">
        <v>0</v>
      </c>
    </row>
    <row r="264" spans="1:20" x14ac:dyDescent="0.35">
      <c r="A264">
        <v>37</v>
      </c>
      <c r="B264">
        <f t="shared" si="40"/>
        <v>-0.27538677382054955</v>
      </c>
      <c r="C264">
        <v>0</v>
      </c>
      <c r="D264">
        <v>0</v>
      </c>
      <c r="E264" t="s">
        <v>13</v>
      </c>
      <c r="F264">
        <f t="shared" si="41"/>
        <v>1</v>
      </c>
      <c r="G264" t="s">
        <v>14</v>
      </c>
      <c r="H264">
        <f t="shared" si="42"/>
        <v>1</v>
      </c>
      <c r="I264">
        <f t="shared" si="43"/>
        <v>0</v>
      </c>
      <c r="J264">
        <f t="shared" si="44"/>
        <v>0</v>
      </c>
      <c r="K264" t="s">
        <v>19</v>
      </c>
      <c r="L264">
        <f t="shared" si="45"/>
        <v>0</v>
      </c>
      <c r="M264" t="s">
        <v>16</v>
      </c>
      <c r="N264">
        <f t="shared" si="46"/>
        <v>1</v>
      </c>
      <c r="O264">
        <f t="shared" si="47"/>
        <v>0</v>
      </c>
      <c r="P264">
        <v>73.5</v>
      </c>
      <c r="Q264">
        <f t="shared" si="48"/>
        <v>-0.72103147263668588</v>
      </c>
      <c r="R264">
        <v>26.1</v>
      </c>
      <c r="S264">
        <f t="shared" si="49"/>
        <v>-0.3587613695691777</v>
      </c>
      <c r="T264" s="8">
        <v>0</v>
      </c>
    </row>
    <row r="265" spans="1:20" x14ac:dyDescent="0.35">
      <c r="A265">
        <v>40</v>
      </c>
      <c r="B265">
        <f t="shared" si="40"/>
        <v>-0.14270466801034729</v>
      </c>
      <c r="C265">
        <v>0</v>
      </c>
      <c r="D265">
        <v>0</v>
      </c>
      <c r="E265" t="s">
        <v>13</v>
      </c>
      <c r="F265">
        <f t="shared" si="41"/>
        <v>1</v>
      </c>
      <c r="G265" t="s">
        <v>14</v>
      </c>
      <c r="H265">
        <f t="shared" si="42"/>
        <v>1</v>
      </c>
      <c r="I265">
        <f t="shared" si="43"/>
        <v>0</v>
      </c>
      <c r="J265">
        <f t="shared" si="44"/>
        <v>0</v>
      </c>
      <c r="K265" t="s">
        <v>19</v>
      </c>
      <c r="L265">
        <f t="shared" si="45"/>
        <v>0</v>
      </c>
      <c r="M265" t="s">
        <v>21</v>
      </c>
      <c r="N265">
        <f t="shared" si="46"/>
        <v>0</v>
      </c>
      <c r="O265">
        <f t="shared" si="47"/>
        <v>0</v>
      </c>
      <c r="P265">
        <v>95.04</v>
      </c>
      <c r="Q265">
        <f t="shared" si="48"/>
        <v>-0.24531560864875493</v>
      </c>
      <c r="R265">
        <v>42.4</v>
      </c>
      <c r="S265">
        <f t="shared" si="49"/>
        <v>1.7584492550251767</v>
      </c>
      <c r="T265" s="8">
        <v>0</v>
      </c>
    </row>
    <row r="266" spans="1:20" x14ac:dyDescent="0.35">
      <c r="A266">
        <v>35</v>
      </c>
      <c r="B266">
        <f t="shared" si="40"/>
        <v>-0.36384151102735102</v>
      </c>
      <c r="C266">
        <v>0</v>
      </c>
      <c r="D266">
        <v>0</v>
      </c>
      <c r="E266" t="s">
        <v>23</v>
      </c>
      <c r="F266">
        <f t="shared" si="41"/>
        <v>0</v>
      </c>
      <c r="G266" t="s">
        <v>14</v>
      </c>
      <c r="H266">
        <f t="shared" si="42"/>
        <v>1</v>
      </c>
      <c r="I266">
        <f t="shared" si="43"/>
        <v>0</v>
      </c>
      <c r="J266">
        <f t="shared" si="44"/>
        <v>0</v>
      </c>
      <c r="K266" t="s">
        <v>19</v>
      </c>
      <c r="L266">
        <f t="shared" si="45"/>
        <v>0</v>
      </c>
      <c r="M266" t="s">
        <v>21</v>
      </c>
      <c r="N266">
        <f t="shared" si="46"/>
        <v>0</v>
      </c>
      <c r="O266">
        <f t="shared" si="47"/>
        <v>0</v>
      </c>
      <c r="P266">
        <v>85.37</v>
      </c>
      <c r="Q266">
        <f t="shared" si="48"/>
        <v>-0.45887978714287248</v>
      </c>
      <c r="R266">
        <v>33</v>
      </c>
      <c r="S266">
        <f t="shared" si="49"/>
        <v>0.53748116476830965</v>
      </c>
      <c r="T266" s="8">
        <v>0</v>
      </c>
    </row>
    <row r="267" spans="1:20" x14ac:dyDescent="0.35">
      <c r="A267">
        <v>20</v>
      </c>
      <c r="B267">
        <f t="shared" si="40"/>
        <v>-1.0272520400783622</v>
      </c>
      <c r="C267">
        <v>0</v>
      </c>
      <c r="D267">
        <v>0</v>
      </c>
      <c r="E267" t="s">
        <v>23</v>
      </c>
      <c r="F267">
        <f t="shared" si="41"/>
        <v>0</v>
      </c>
      <c r="G267" t="s">
        <v>14</v>
      </c>
      <c r="H267">
        <f t="shared" si="42"/>
        <v>1</v>
      </c>
      <c r="I267">
        <f t="shared" si="43"/>
        <v>0</v>
      </c>
      <c r="J267">
        <f t="shared" si="44"/>
        <v>0</v>
      </c>
      <c r="K267" t="s">
        <v>15</v>
      </c>
      <c r="L267">
        <f t="shared" si="45"/>
        <v>1</v>
      </c>
      <c r="M267" t="s">
        <v>22</v>
      </c>
      <c r="N267">
        <f t="shared" si="46"/>
        <v>0</v>
      </c>
      <c r="O267">
        <f t="shared" si="47"/>
        <v>1</v>
      </c>
      <c r="P267">
        <v>84.62</v>
      </c>
      <c r="Q267">
        <f t="shared" si="48"/>
        <v>-0.47544370998367785</v>
      </c>
      <c r="R267">
        <v>19.7</v>
      </c>
      <c r="S267">
        <f t="shared" si="49"/>
        <v>-1.1900587927227897</v>
      </c>
      <c r="T267" s="8">
        <v>0</v>
      </c>
    </row>
    <row r="268" spans="1:20" x14ac:dyDescent="0.35">
      <c r="A268">
        <v>42</v>
      </c>
      <c r="B268">
        <f t="shared" si="40"/>
        <v>-5.424993080354578E-2</v>
      </c>
      <c r="C268">
        <v>0</v>
      </c>
      <c r="D268">
        <v>0</v>
      </c>
      <c r="E268" t="s">
        <v>13</v>
      </c>
      <c r="F268">
        <f t="shared" si="41"/>
        <v>1</v>
      </c>
      <c r="G268" t="s">
        <v>14</v>
      </c>
      <c r="H268">
        <f t="shared" si="42"/>
        <v>1</v>
      </c>
      <c r="I268">
        <f t="shared" si="43"/>
        <v>0</v>
      </c>
      <c r="J268">
        <f t="shared" si="44"/>
        <v>0</v>
      </c>
      <c r="K268" t="s">
        <v>19</v>
      </c>
      <c r="L268">
        <f t="shared" si="45"/>
        <v>0</v>
      </c>
      <c r="M268" t="s">
        <v>21</v>
      </c>
      <c r="N268">
        <f t="shared" si="46"/>
        <v>0</v>
      </c>
      <c r="O268">
        <f t="shared" si="47"/>
        <v>0</v>
      </c>
      <c r="P268">
        <v>82.67</v>
      </c>
      <c r="Q268">
        <f t="shared" si="48"/>
        <v>-0.51850990936977193</v>
      </c>
      <c r="R268">
        <v>22.5</v>
      </c>
      <c r="S268">
        <f t="shared" si="49"/>
        <v>-0.82636617009308444</v>
      </c>
      <c r="T268" s="8">
        <v>0</v>
      </c>
    </row>
    <row r="269" spans="1:20" x14ac:dyDescent="0.35">
      <c r="A269">
        <v>44</v>
      </c>
      <c r="B269">
        <f t="shared" si="40"/>
        <v>3.4204806403255718E-2</v>
      </c>
      <c r="C269">
        <v>0</v>
      </c>
      <c r="D269">
        <v>0</v>
      </c>
      <c r="E269" t="s">
        <v>13</v>
      </c>
      <c r="F269">
        <f t="shared" si="41"/>
        <v>1</v>
      </c>
      <c r="G269" t="s">
        <v>25</v>
      </c>
      <c r="H269">
        <f t="shared" si="42"/>
        <v>0</v>
      </c>
      <c r="I269">
        <f t="shared" si="43"/>
        <v>0</v>
      </c>
      <c r="J269">
        <f t="shared" si="44"/>
        <v>1</v>
      </c>
      <c r="K269" t="s">
        <v>15</v>
      </c>
      <c r="L269">
        <f t="shared" si="45"/>
        <v>1</v>
      </c>
      <c r="M269" t="s">
        <v>22</v>
      </c>
      <c r="N269">
        <f t="shared" si="46"/>
        <v>0</v>
      </c>
      <c r="O269">
        <f t="shared" si="47"/>
        <v>1</v>
      </c>
      <c r="P269">
        <v>57.33</v>
      </c>
      <c r="Q269">
        <f t="shared" si="48"/>
        <v>-1.0781496490844502</v>
      </c>
      <c r="R269">
        <v>24.6</v>
      </c>
      <c r="S269">
        <f t="shared" si="49"/>
        <v>-0.55359670312080544</v>
      </c>
      <c r="T269" s="8">
        <v>0</v>
      </c>
    </row>
    <row r="270" spans="1:20" x14ac:dyDescent="0.35">
      <c r="A270">
        <v>79</v>
      </c>
      <c r="B270">
        <f t="shared" si="40"/>
        <v>1.5821627075222819</v>
      </c>
      <c r="C270">
        <v>0</v>
      </c>
      <c r="D270">
        <v>1</v>
      </c>
      <c r="E270" t="s">
        <v>13</v>
      </c>
      <c r="F270">
        <f t="shared" si="41"/>
        <v>1</v>
      </c>
      <c r="G270" t="s">
        <v>18</v>
      </c>
      <c r="H270">
        <f t="shared" si="42"/>
        <v>0</v>
      </c>
      <c r="I270">
        <f t="shared" si="43"/>
        <v>1</v>
      </c>
      <c r="J270">
        <f t="shared" si="44"/>
        <v>0</v>
      </c>
      <c r="K270" t="s">
        <v>15</v>
      </c>
      <c r="L270">
        <f t="shared" si="45"/>
        <v>1</v>
      </c>
      <c r="M270" t="s">
        <v>22</v>
      </c>
      <c r="N270">
        <f t="shared" si="46"/>
        <v>0</v>
      </c>
      <c r="O270">
        <f t="shared" si="47"/>
        <v>1</v>
      </c>
      <c r="P270">
        <v>67.84</v>
      </c>
      <c r="Q270">
        <f t="shared" si="48"/>
        <v>-0.84603387700863053</v>
      </c>
      <c r="R270">
        <v>25.2</v>
      </c>
      <c r="S270">
        <f t="shared" si="49"/>
        <v>-0.47566256970015464</v>
      </c>
      <c r="T270" s="8">
        <v>0</v>
      </c>
    </row>
    <row r="271" spans="1:20" x14ac:dyDescent="0.35">
      <c r="A271">
        <v>65</v>
      </c>
      <c r="B271">
        <f t="shared" si="40"/>
        <v>0.96297954707467148</v>
      </c>
      <c r="C271">
        <v>1</v>
      </c>
      <c r="D271">
        <v>0</v>
      </c>
      <c r="E271" t="s">
        <v>13</v>
      </c>
      <c r="F271">
        <f t="shared" si="41"/>
        <v>1</v>
      </c>
      <c r="G271" t="s">
        <v>14</v>
      </c>
      <c r="H271">
        <f t="shared" si="42"/>
        <v>1</v>
      </c>
      <c r="I271">
        <f t="shared" si="43"/>
        <v>0</v>
      </c>
      <c r="J271">
        <f t="shared" si="44"/>
        <v>0</v>
      </c>
      <c r="K271" t="s">
        <v>19</v>
      </c>
      <c r="L271">
        <f t="shared" si="45"/>
        <v>0</v>
      </c>
      <c r="M271" t="s">
        <v>16</v>
      </c>
      <c r="N271">
        <f t="shared" si="46"/>
        <v>1</v>
      </c>
      <c r="O271">
        <f t="shared" si="47"/>
        <v>0</v>
      </c>
      <c r="P271">
        <v>75.7</v>
      </c>
      <c r="Q271">
        <f t="shared" si="48"/>
        <v>-0.67244396563699005</v>
      </c>
      <c r="R271">
        <v>41.8</v>
      </c>
      <c r="S271">
        <f t="shared" si="49"/>
        <v>1.6805151216045253</v>
      </c>
      <c r="T271" s="8">
        <v>0</v>
      </c>
    </row>
    <row r="272" spans="1:20" x14ac:dyDescent="0.35">
      <c r="A272">
        <v>57</v>
      </c>
      <c r="B272">
        <f t="shared" si="40"/>
        <v>0.60916059824746549</v>
      </c>
      <c r="C272">
        <v>1</v>
      </c>
      <c r="D272">
        <v>0</v>
      </c>
      <c r="E272" t="s">
        <v>13</v>
      </c>
      <c r="F272">
        <f t="shared" si="41"/>
        <v>1</v>
      </c>
      <c r="G272" t="s">
        <v>14</v>
      </c>
      <c r="H272">
        <f t="shared" si="42"/>
        <v>1</v>
      </c>
      <c r="I272">
        <f t="shared" si="43"/>
        <v>0</v>
      </c>
      <c r="J272">
        <f t="shared" si="44"/>
        <v>0</v>
      </c>
      <c r="K272" t="s">
        <v>19</v>
      </c>
      <c r="L272">
        <f t="shared" si="45"/>
        <v>0</v>
      </c>
      <c r="M272" t="s">
        <v>22</v>
      </c>
      <c r="N272">
        <f t="shared" si="46"/>
        <v>0</v>
      </c>
      <c r="O272">
        <f t="shared" si="47"/>
        <v>1</v>
      </c>
      <c r="P272">
        <v>129.54</v>
      </c>
      <c r="Q272">
        <f t="shared" si="48"/>
        <v>0.51662484202829273</v>
      </c>
      <c r="R272">
        <v>60.9</v>
      </c>
      <c r="S272">
        <f t="shared" si="49"/>
        <v>4.1614183688285857</v>
      </c>
      <c r="T272" s="8">
        <v>0</v>
      </c>
    </row>
    <row r="273" spans="1:20" x14ac:dyDescent="0.35">
      <c r="A273">
        <v>49</v>
      </c>
      <c r="B273">
        <f t="shared" si="40"/>
        <v>0.2553416494202595</v>
      </c>
      <c r="C273">
        <v>0</v>
      </c>
      <c r="D273">
        <v>0</v>
      </c>
      <c r="E273" t="s">
        <v>13</v>
      </c>
      <c r="F273">
        <f t="shared" si="41"/>
        <v>1</v>
      </c>
      <c r="G273" t="s">
        <v>14</v>
      </c>
      <c r="H273">
        <f t="shared" si="42"/>
        <v>1</v>
      </c>
      <c r="I273">
        <f t="shared" si="43"/>
        <v>0</v>
      </c>
      <c r="J273">
        <f t="shared" si="44"/>
        <v>0</v>
      </c>
      <c r="K273" t="s">
        <v>19</v>
      </c>
      <c r="L273">
        <f t="shared" si="45"/>
        <v>0</v>
      </c>
      <c r="M273" t="s">
        <v>22</v>
      </c>
      <c r="N273">
        <f t="shared" si="46"/>
        <v>0</v>
      </c>
      <c r="O273">
        <f t="shared" si="47"/>
        <v>1</v>
      </c>
      <c r="P273">
        <v>60.22</v>
      </c>
      <c r="Q273">
        <f t="shared" si="48"/>
        <v>-1.0143233330712134</v>
      </c>
      <c r="R273">
        <v>31.5</v>
      </c>
      <c r="S273">
        <f t="shared" si="49"/>
        <v>0.34264583121668196</v>
      </c>
      <c r="T273" s="8">
        <v>0</v>
      </c>
    </row>
    <row r="274" spans="1:20" x14ac:dyDescent="0.35">
      <c r="A274">
        <v>71</v>
      </c>
      <c r="B274">
        <f t="shared" si="40"/>
        <v>1.2283437586950761</v>
      </c>
      <c r="C274">
        <v>0</v>
      </c>
      <c r="D274">
        <v>0</v>
      </c>
      <c r="E274" t="s">
        <v>13</v>
      </c>
      <c r="F274">
        <f t="shared" si="41"/>
        <v>1</v>
      </c>
      <c r="G274" t="s">
        <v>14</v>
      </c>
      <c r="H274">
        <f t="shared" si="42"/>
        <v>1</v>
      </c>
      <c r="I274">
        <f t="shared" si="43"/>
        <v>0</v>
      </c>
      <c r="J274">
        <f t="shared" si="44"/>
        <v>0</v>
      </c>
      <c r="K274" t="s">
        <v>15</v>
      </c>
      <c r="L274">
        <f t="shared" si="45"/>
        <v>1</v>
      </c>
      <c r="M274" t="s">
        <v>16</v>
      </c>
      <c r="N274">
        <f t="shared" si="46"/>
        <v>1</v>
      </c>
      <c r="O274">
        <f t="shared" si="47"/>
        <v>0</v>
      </c>
      <c r="P274">
        <v>198.21</v>
      </c>
      <c r="Q274">
        <f t="shared" si="48"/>
        <v>2.033217617332435</v>
      </c>
      <c r="R274">
        <v>27.3</v>
      </c>
      <c r="S274">
        <f t="shared" si="49"/>
        <v>-0.20289310272787561</v>
      </c>
      <c r="T274" s="8">
        <v>0</v>
      </c>
    </row>
    <row r="275" spans="1:20" x14ac:dyDescent="0.35">
      <c r="A275">
        <v>59</v>
      </c>
      <c r="B275">
        <f t="shared" si="40"/>
        <v>0.69761533545426702</v>
      </c>
      <c r="C275">
        <v>0</v>
      </c>
      <c r="D275">
        <v>0</v>
      </c>
      <c r="E275" t="s">
        <v>13</v>
      </c>
      <c r="F275">
        <f t="shared" si="41"/>
        <v>1</v>
      </c>
      <c r="G275" t="s">
        <v>14</v>
      </c>
      <c r="H275">
        <f t="shared" si="42"/>
        <v>1</v>
      </c>
      <c r="I275">
        <f t="shared" si="43"/>
        <v>0</v>
      </c>
      <c r="J275">
        <f t="shared" si="44"/>
        <v>0</v>
      </c>
      <c r="K275" t="s">
        <v>15</v>
      </c>
      <c r="L275">
        <f t="shared" si="45"/>
        <v>1</v>
      </c>
      <c r="M275" t="s">
        <v>21</v>
      </c>
      <c r="N275">
        <f t="shared" si="46"/>
        <v>0</v>
      </c>
      <c r="O275">
        <f t="shared" si="47"/>
        <v>0</v>
      </c>
      <c r="P275">
        <v>109.82</v>
      </c>
      <c r="Q275">
        <f t="shared" si="48"/>
        <v>8.1104097467383035E-2</v>
      </c>
      <c r="R275">
        <v>23.7</v>
      </c>
      <c r="S275">
        <f t="shared" si="49"/>
        <v>-0.67049790325178238</v>
      </c>
      <c r="T275" s="8">
        <v>0</v>
      </c>
    </row>
    <row r="276" spans="1:20" x14ac:dyDescent="0.35">
      <c r="A276">
        <v>25</v>
      </c>
      <c r="B276">
        <f t="shared" si="40"/>
        <v>-0.80611519706135859</v>
      </c>
      <c r="C276">
        <v>0</v>
      </c>
      <c r="D276">
        <v>0</v>
      </c>
      <c r="E276" t="s">
        <v>13</v>
      </c>
      <c r="F276">
        <f t="shared" si="41"/>
        <v>1</v>
      </c>
      <c r="G276" t="s">
        <v>14</v>
      </c>
      <c r="H276">
        <f t="shared" si="42"/>
        <v>1</v>
      </c>
      <c r="I276">
        <f t="shared" si="43"/>
        <v>0</v>
      </c>
      <c r="J276">
        <f t="shared" si="44"/>
        <v>0</v>
      </c>
      <c r="K276" t="s">
        <v>15</v>
      </c>
      <c r="L276">
        <f t="shared" si="45"/>
        <v>1</v>
      </c>
      <c r="M276" t="s">
        <v>21</v>
      </c>
      <c r="N276">
        <f t="shared" si="46"/>
        <v>0</v>
      </c>
      <c r="O276">
        <f t="shared" si="47"/>
        <v>0</v>
      </c>
      <c r="P276">
        <v>60.84</v>
      </c>
      <c r="Q276">
        <f t="shared" si="48"/>
        <v>-1.0006304901894809</v>
      </c>
      <c r="R276">
        <v>24.5</v>
      </c>
      <c r="S276">
        <f t="shared" si="49"/>
        <v>-0.56658572535758078</v>
      </c>
      <c r="T276" s="8">
        <v>0</v>
      </c>
    </row>
    <row r="277" spans="1:20" x14ac:dyDescent="0.35">
      <c r="A277">
        <v>67</v>
      </c>
      <c r="B277">
        <f t="shared" si="40"/>
        <v>1.051434284281473</v>
      </c>
      <c r="C277">
        <v>0</v>
      </c>
      <c r="D277">
        <v>0</v>
      </c>
      <c r="E277" t="s">
        <v>13</v>
      </c>
      <c r="F277">
        <f t="shared" si="41"/>
        <v>1</v>
      </c>
      <c r="G277" t="s">
        <v>25</v>
      </c>
      <c r="H277">
        <f t="shared" si="42"/>
        <v>0</v>
      </c>
      <c r="I277">
        <f t="shared" si="43"/>
        <v>0</v>
      </c>
      <c r="J277">
        <f t="shared" si="44"/>
        <v>1</v>
      </c>
      <c r="K277" t="s">
        <v>19</v>
      </c>
      <c r="L277">
        <f t="shared" si="45"/>
        <v>0</v>
      </c>
      <c r="M277" t="s">
        <v>22</v>
      </c>
      <c r="N277">
        <f t="shared" si="46"/>
        <v>0</v>
      </c>
      <c r="O277">
        <f t="shared" si="47"/>
        <v>1</v>
      </c>
      <c r="P277">
        <v>94.61</v>
      </c>
      <c r="Q277">
        <f t="shared" si="48"/>
        <v>-0.25481225774415017</v>
      </c>
      <c r="R277">
        <v>28.4</v>
      </c>
      <c r="S277">
        <f t="shared" si="49"/>
        <v>-6.0013858123348876E-2</v>
      </c>
      <c r="T277" s="8">
        <v>0</v>
      </c>
    </row>
    <row r="278" spans="1:20" x14ac:dyDescent="0.35">
      <c r="A278">
        <v>38</v>
      </c>
      <c r="B278">
        <f t="shared" si="40"/>
        <v>-0.23115940521714878</v>
      </c>
      <c r="C278">
        <v>0</v>
      </c>
      <c r="D278">
        <v>0</v>
      </c>
      <c r="E278" t="s">
        <v>23</v>
      </c>
      <c r="F278">
        <f t="shared" si="41"/>
        <v>0</v>
      </c>
      <c r="G278" t="s">
        <v>14</v>
      </c>
      <c r="H278">
        <f t="shared" si="42"/>
        <v>1</v>
      </c>
      <c r="I278">
        <f t="shared" si="43"/>
        <v>0</v>
      </c>
      <c r="J278">
        <f t="shared" si="44"/>
        <v>0</v>
      </c>
      <c r="K278" t="s">
        <v>19</v>
      </c>
      <c r="L278">
        <f t="shared" si="45"/>
        <v>0</v>
      </c>
      <c r="M278" t="s">
        <v>21</v>
      </c>
      <c r="N278">
        <f t="shared" si="46"/>
        <v>0</v>
      </c>
      <c r="O278">
        <f t="shared" si="47"/>
        <v>0</v>
      </c>
      <c r="P278">
        <v>97.49</v>
      </c>
      <c r="Q278">
        <f t="shared" si="48"/>
        <v>-0.19120679403545757</v>
      </c>
      <c r="R278">
        <v>26.9</v>
      </c>
      <c r="S278">
        <f t="shared" si="49"/>
        <v>-0.25484919167497661</v>
      </c>
      <c r="T278" s="8">
        <v>0</v>
      </c>
    </row>
    <row r="279" spans="1:20" x14ac:dyDescent="0.35">
      <c r="A279">
        <v>54</v>
      </c>
      <c r="B279">
        <f t="shared" si="40"/>
        <v>0.47647849243726326</v>
      </c>
      <c r="C279">
        <v>0</v>
      </c>
      <c r="D279">
        <v>0</v>
      </c>
      <c r="E279" t="s">
        <v>13</v>
      </c>
      <c r="F279">
        <f t="shared" si="41"/>
        <v>1</v>
      </c>
      <c r="G279" t="s">
        <v>14</v>
      </c>
      <c r="H279">
        <f t="shared" si="42"/>
        <v>1</v>
      </c>
      <c r="I279">
        <f t="shared" si="43"/>
        <v>0</v>
      </c>
      <c r="J279">
        <f t="shared" si="44"/>
        <v>0</v>
      </c>
      <c r="K279" t="s">
        <v>19</v>
      </c>
      <c r="L279">
        <f t="shared" si="45"/>
        <v>0</v>
      </c>
      <c r="M279" t="s">
        <v>21</v>
      </c>
      <c r="N279">
        <f t="shared" si="46"/>
        <v>0</v>
      </c>
      <c r="O279">
        <f t="shared" si="47"/>
        <v>0</v>
      </c>
      <c r="P279">
        <v>206.72</v>
      </c>
      <c r="Q279">
        <f t="shared" si="48"/>
        <v>2.2211629284994396</v>
      </c>
      <c r="R279">
        <v>26.7</v>
      </c>
      <c r="S279">
        <f t="shared" si="49"/>
        <v>-0.28082723614852689</v>
      </c>
      <c r="T279" s="8">
        <v>0</v>
      </c>
    </row>
    <row r="280" spans="1:20" x14ac:dyDescent="0.35">
      <c r="A280">
        <v>70</v>
      </c>
      <c r="B280">
        <f t="shared" si="40"/>
        <v>1.1841163900916754</v>
      </c>
      <c r="C280">
        <v>0</v>
      </c>
      <c r="D280">
        <v>0</v>
      </c>
      <c r="E280" t="s">
        <v>13</v>
      </c>
      <c r="F280">
        <f t="shared" si="41"/>
        <v>1</v>
      </c>
      <c r="G280" t="s">
        <v>18</v>
      </c>
      <c r="H280">
        <f t="shared" si="42"/>
        <v>0</v>
      </c>
      <c r="I280">
        <f t="shared" si="43"/>
        <v>1</v>
      </c>
      <c r="J280">
        <f t="shared" si="44"/>
        <v>0</v>
      </c>
      <c r="K280" t="s">
        <v>19</v>
      </c>
      <c r="L280">
        <f t="shared" si="45"/>
        <v>0</v>
      </c>
      <c r="M280" t="s">
        <v>21</v>
      </c>
      <c r="N280">
        <f t="shared" si="46"/>
        <v>0</v>
      </c>
      <c r="O280">
        <f t="shared" si="47"/>
        <v>0</v>
      </c>
      <c r="P280">
        <v>214.45</v>
      </c>
      <c r="Q280">
        <f t="shared" si="48"/>
        <v>2.3918817599120072</v>
      </c>
      <c r="R280">
        <v>31.2</v>
      </c>
      <c r="S280">
        <f t="shared" si="49"/>
        <v>0.30367876450635634</v>
      </c>
      <c r="T280" s="8">
        <v>0</v>
      </c>
    </row>
    <row r="281" spans="1:20" x14ac:dyDescent="0.35">
      <c r="A281">
        <v>27</v>
      </c>
      <c r="B281">
        <f t="shared" si="40"/>
        <v>-0.71766045985455706</v>
      </c>
      <c r="C281">
        <v>0</v>
      </c>
      <c r="D281">
        <v>0</v>
      </c>
      <c r="E281" t="s">
        <v>13</v>
      </c>
      <c r="F281">
        <f t="shared" si="41"/>
        <v>1</v>
      </c>
      <c r="G281" t="s">
        <v>18</v>
      </c>
      <c r="H281">
        <f t="shared" si="42"/>
        <v>0</v>
      </c>
      <c r="I281">
        <f t="shared" si="43"/>
        <v>1</v>
      </c>
      <c r="J281">
        <f t="shared" si="44"/>
        <v>0</v>
      </c>
      <c r="K281" t="s">
        <v>15</v>
      </c>
      <c r="L281">
        <f t="shared" si="45"/>
        <v>1</v>
      </c>
      <c r="M281" t="s">
        <v>22</v>
      </c>
      <c r="N281">
        <f t="shared" si="46"/>
        <v>0</v>
      </c>
      <c r="O281">
        <f t="shared" si="47"/>
        <v>1</v>
      </c>
      <c r="P281">
        <v>82.9</v>
      </c>
      <c r="Q281">
        <f t="shared" si="48"/>
        <v>-0.51343030636525822</v>
      </c>
      <c r="R281">
        <v>25</v>
      </c>
      <c r="S281">
        <f t="shared" si="49"/>
        <v>-0.50164061417370487</v>
      </c>
      <c r="T281" s="8">
        <v>0</v>
      </c>
    </row>
    <row r="282" spans="1:20" x14ac:dyDescent="0.35">
      <c r="A282">
        <v>47</v>
      </c>
      <c r="B282">
        <f t="shared" si="40"/>
        <v>0.16688691221345797</v>
      </c>
      <c r="C282">
        <v>0</v>
      </c>
      <c r="D282">
        <v>0</v>
      </c>
      <c r="E282" t="s">
        <v>13</v>
      </c>
      <c r="F282">
        <f t="shared" si="41"/>
        <v>1</v>
      </c>
      <c r="G282" t="s">
        <v>14</v>
      </c>
      <c r="H282">
        <f t="shared" si="42"/>
        <v>1</v>
      </c>
      <c r="I282">
        <f t="shared" si="43"/>
        <v>0</v>
      </c>
      <c r="J282">
        <f t="shared" si="44"/>
        <v>0</v>
      </c>
      <c r="K282" t="s">
        <v>15</v>
      </c>
      <c r="L282">
        <f t="shared" si="45"/>
        <v>1</v>
      </c>
      <c r="M282" t="s">
        <v>22</v>
      </c>
      <c r="N282">
        <f t="shared" si="46"/>
        <v>0</v>
      </c>
      <c r="O282">
        <f t="shared" si="47"/>
        <v>1</v>
      </c>
      <c r="P282">
        <v>103.26</v>
      </c>
      <c r="Q282">
        <f t="shared" si="48"/>
        <v>-6.3775014313527861E-2</v>
      </c>
      <c r="R282">
        <v>25.4</v>
      </c>
      <c r="S282">
        <f t="shared" si="49"/>
        <v>-0.44968452522660435</v>
      </c>
      <c r="T282" s="8">
        <v>0</v>
      </c>
    </row>
    <row r="283" spans="1:20" x14ac:dyDescent="0.35">
      <c r="A283">
        <v>58</v>
      </c>
      <c r="B283">
        <f t="shared" si="40"/>
        <v>0.6533879668508662</v>
      </c>
      <c r="C283">
        <v>1</v>
      </c>
      <c r="D283">
        <v>0</v>
      </c>
      <c r="E283" t="s">
        <v>23</v>
      </c>
      <c r="F283">
        <f t="shared" si="41"/>
        <v>0</v>
      </c>
      <c r="G283" t="s">
        <v>14</v>
      </c>
      <c r="H283">
        <f t="shared" si="42"/>
        <v>1</v>
      </c>
      <c r="I283">
        <f t="shared" si="43"/>
        <v>0</v>
      </c>
      <c r="J283">
        <f t="shared" si="44"/>
        <v>0</v>
      </c>
      <c r="K283" t="s">
        <v>15</v>
      </c>
      <c r="L283">
        <f t="shared" si="45"/>
        <v>1</v>
      </c>
      <c r="M283" t="s">
        <v>22</v>
      </c>
      <c r="N283">
        <f t="shared" si="46"/>
        <v>0</v>
      </c>
      <c r="O283">
        <f t="shared" si="47"/>
        <v>1</v>
      </c>
      <c r="P283">
        <v>55.78</v>
      </c>
      <c r="Q283">
        <f t="shared" si="48"/>
        <v>-1.1123817562887812</v>
      </c>
      <c r="R283">
        <v>27.5</v>
      </c>
      <c r="S283">
        <f t="shared" si="49"/>
        <v>-0.17691505825432532</v>
      </c>
      <c r="T283" s="8">
        <v>0</v>
      </c>
    </row>
    <row r="284" spans="1:20" x14ac:dyDescent="0.35">
      <c r="A284">
        <v>3</v>
      </c>
      <c r="B284">
        <f t="shared" si="40"/>
        <v>-1.7791173063361752</v>
      </c>
      <c r="C284">
        <v>0</v>
      </c>
      <c r="D284">
        <v>0</v>
      </c>
      <c r="E284" t="s">
        <v>23</v>
      </c>
      <c r="F284">
        <f t="shared" si="41"/>
        <v>0</v>
      </c>
      <c r="G284" t="s">
        <v>26</v>
      </c>
      <c r="H284">
        <f t="shared" si="42"/>
        <v>0</v>
      </c>
      <c r="I284">
        <f t="shared" si="43"/>
        <v>0</v>
      </c>
      <c r="J284">
        <f t="shared" si="44"/>
        <v>0</v>
      </c>
      <c r="K284" t="s">
        <v>15</v>
      </c>
      <c r="L284">
        <f t="shared" si="45"/>
        <v>1</v>
      </c>
      <c r="M284" t="s">
        <v>21</v>
      </c>
      <c r="N284">
        <f t="shared" si="46"/>
        <v>0</v>
      </c>
      <c r="O284">
        <f t="shared" si="47"/>
        <v>0</v>
      </c>
      <c r="P284">
        <v>73.739999999999995</v>
      </c>
      <c r="Q284">
        <f t="shared" si="48"/>
        <v>-0.71573101732762834</v>
      </c>
      <c r="R284">
        <v>16</v>
      </c>
      <c r="S284">
        <f t="shared" si="49"/>
        <v>-1.6706526154834713</v>
      </c>
      <c r="T284" s="8">
        <v>0</v>
      </c>
    </row>
    <row r="285" spans="1:20" x14ac:dyDescent="0.35">
      <c r="A285">
        <v>58</v>
      </c>
      <c r="B285">
        <f t="shared" si="40"/>
        <v>0.6533879668508662</v>
      </c>
      <c r="C285">
        <v>0</v>
      </c>
      <c r="D285">
        <v>0</v>
      </c>
      <c r="E285" t="s">
        <v>13</v>
      </c>
      <c r="F285">
        <f t="shared" si="41"/>
        <v>1</v>
      </c>
      <c r="G285" t="s">
        <v>14</v>
      </c>
      <c r="H285">
        <f t="shared" si="42"/>
        <v>1</v>
      </c>
      <c r="I285">
        <f t="shared" si="43"/>
        <v>0</v>
      </c>
      <c r="J285">
        <f t="shared" si="44"/>
        <v>0</v>
      </c>
      <c r="K285" t="s">
        <v>15</v>
      </c>
      <c r="L285">
        <f t="shared" si="45"/>
        <v>1</v>
      </c>
      <c r="M285" t="s">
        <v>16</v>
      </c>
      <c r="N285">
        <f t="shared" si="46"/>
        <v>1</v>
      </c>
      <c r="O285">
        <f t="shared" si="47"/>
        <v>0</v>
      </c>
      <c r="P285">
        <v>149.75</v>
      </c>
      <c r="Q285">
        <f t="shared" si="48"/>
        <v>0.96296734951186225</v>
      </c>
      <c r="R285">
        <v>27</v>
      </c>
      <c r="S285">
        <f t="shared" si="49"/>
        <v>-0.24186016943820124</v>
      </c>
      <c r="T285" s="8">
        <v>0</v>
      </c>
    </row>
    <row r="286" spans="1:20" x14ac:dyDescent="0.35">
      <c r="A286">
        <v>14</v>
      </c>
      <c r="B286">
        <f t="shared" si="40"/>
        <v>-1.2926162516987669</v>
      </c>
      <c r="C286">
        <v>0</v>
      </c>
      <c r="D286">
        <v>0</v>
      </c>
      <c r="E286" t="s">
        <v>23</v>
      </c>
      <c r="F286">
        <f t="shared" si="41"/>
        <v>0</v>
      </c>
      <c r="G286" t="s">
        <v>25</v>
      </c>
      <c r="H286">
        <f t="shared" si="42"/>
        <v>0</v>
      </c>
      <c r="I286">
        <f t="shared" si="43"/>
        <v>0</v>
      </c>
      <c r="J286">
        <f t="shared" si="44"/>
        <v>1</v>
      </c>
      <c r="K286" t="s">
        <v>15</v>
      </c>
      <c r="L286">
        <f t="shared" si="45"/>
        <v>1</v>
      </c>
      <c r="M286" t="s">
        <v>21</v>
      </c>
      <c r="N286">
        <f t="shared" si="46"/>
        <v>0</v>
      </c>
      <c r="O286">
        <f t="shared" si="47"/>
        <v>0</v>
      </c>
      <c r="P286">
        <v>82.34</v>
      </c>
      <c r="Q286">
        <f t="shared" si="48"/>
        <v>-0.52579803541972625</v>
      </c>
      <c r="R286">
        <v>31.6</v>
      </c>
      <c r="S286">
        <f t="shared" si="49"/>
        <v>0.3556348534534573</v>
      </c>
      <c r="T286" s="8">
        <v>0</v>
      </c>
    </row>
    <row r="287" spans="1:20" x14ac:dyDescent="0.35">
      <c r="A287">
        <v>32</v>
      </c>
      <c r="B287">
        <f t="shared" si="40"/>
        <v>-0.49652361683755331</v>
      </c>
      <c r="C287">
        <v>0</v>
      </c>
      <c r="D287">
        <v>0</v>
      </c>
      <c r="E287" t="s">
        <v>13</v>
      </c>
      <c r="F287">
        <f t="shared" si="41"/>
        <v>1</v>
      </c>
      <c r="G287" t="s">
        <v>14</v>
      </c>
      <c r="H287">
        <f t="shared" si="42"/>
        <v>1</v>
      </c>
      <c r="I287">
        <f t="shared" si="43"/>
        <v>0</v>
      </c>
      <c r="J287">
        <f t="shared" si="44"/>
        <v>0</v>
      </c>
      <c r="K287" t="s">
        <v>19</v>
      </c>
      <c r="L287">
        <f t="shared" si="45"/>
        <v>0</v>
      </c>
      <c r="M287" t="s">
        <v>16</v>
      </c>
      <c r="N287">
        <f t="shared" si="46"/>
        <v>1</v>
      </c>
      <c r="O287">
        <f t="shared" si="47"/>
        <v>0</v>
      </c>
      <c r="P287">
        <v>62.6</v>
      </c>
      <c r="Q287">
        <f t="shared" si="48"/>
        <v>-0.96176048458972418</v>
      </c>
      <c r="R287">
        <v>25.1</v>
      </c>
      <c r="S287">
        <f t="shared" si="49"/>
        <v>-0.48865159193692953</v>
      </c>
      <c r="T287" s="8">
        <v>0</v>
      </c>
    </row>
    <row r="288" spans="1:20" x14ac:dyDescent="0.35">
      <c r="A288">
        <v>23</v>
      </c>
      <c r="B288">
        <f t="shared" si="40"/>
        <v>-0.89456993426816012</v>
      </c>
      <c r="C288">
        <v>0</v>
      </c>
      <c r="D288">
        <v>0</v>
      </c>
      <c r="E288" t="s">
        <v>23</v>
      </c>
      <c r="F288">
        <f t="shared" si="41"/>
        <v>0</v>
      </c>
      <c r="G288" t="s">
        <v>14</v>
      </c>
      <c r="H288">
        <f t="shared" si="42"/>
        <v>1</v>
      </c>
      <c r="I288">
        <f t="shared" si="43"/>
        <v>0</v>
      </c>
      <c r="J288">
        <f t="shared" si="44"/>
        <v>0</v>
      </c>
      <c r="K288" t="s">
        <v>15</v>
      </c>
      <c r="L288">
        <f t="shared" si="45"/>
        <v>1</v>
      </c>
      <c r="M288" t="s">
        <v>21</v>
      </c>
      <c r="N288">
        <f t="shared" si="46"/>
        <v>0</v>
      </c>
      <c r="O288">
        <f t="shared" si="47"/>
        <v>0</v>
      </c>
      <c r="P288">
        <v>94.09</v>
      </c>
      <c r="Q288">
        <f t="shared" si="48"/>
        <v>-0.26629657758044184</v>
      </c>
      <c r="R288">
        <v>30.9</v>
      </c>
      <c r="S288">
        <f t="shared" si="49"/>
        <v>0.26471169779603065</v>
      </c>
      <c r="T288" s="8">
        <v>0</v>
      </c>
    </row>
    <row r="289" spans="1:20" x14ac:dyDescent="0.35">
      <c r="A289">
        <v>55</v>
      </c>
      <c r="B289">
        <f t="shared" si="40"/>
        <v>0.52070586104066396</v>
      </c>
      <c r="C289">
        <v>0</v>
      </c>
      <c r="D289">
        <v>0</v>
      </c>
      <c r="E289" t="s">
        <v>13</v>
      </c>
      <c r="F289">
        <f t="shared" si="41"/>
        <v>1</v>
      </c>
      <c r="G289" t="s">
        <v>14</v>
      </c>
      <c r="H289">
        <f t="shared" si="42"/>
        <v>1</v>
      </c>
      <c r="I289">
        <f t="shared" si="43"/>
        <v>0</v>
      </c>
      <c r="J289">
        <f t="shared" si="44"/>
        <v>0</v>
      </c>
      <c r="K289" t="s">
        <v>15</v>
      </c>
      <c r="L289">
        <f t="shared" si="45"/>
        <v>1</v>
      </c>
      <c r="M289" t="s">
        <v>22</v>
      </c>
      <c r="N289">
        <f t="shared" si="46"/>
        <v>0</v>
      </c>
      <c r="O289">
        <f t="shared" si="47"/>
        <v>1</v>
      </c>
      <c r="P289">
        <v>55.42</v>
      </c>
      <c r="Q289">
        <f t="shared" si="48"/>
        <v>-1.1203324392523679</v>
      </c>
      <c r="R289">
        <v>24.8</v>
      </c>
      <c r="S289">
        <f t="shared" si="49"/>
        <v>-0.5276186586472551</v>
      </c>
      <c r="T289" s="8">
        <v>0</v>
      </c>
    </row>
    <row r="290" spans="1:20" x14ac:dyDescent="0.35">
      <c r="A290">
        <v>17</v>
      </c>
      <c r="B290">
        <f t="shared" si="40"/>
        <v>-1.1599341458885646</v>
      </c>
      <c r="C290">
        <v>0</v>
      </c>
      <c r="D290">
        <v>0</v>
      </c>
      <c r="E290" t="s">
        <v>23</v>
      </c>
      <c r="F290">
        <f t="shared" si="41"/>
        <v>0</v>
      </c>
      <c r="G290" t="s">
        <v>18</v>
      </c>
      <c r="H290">
        <f t="shared" si="42"/>
        <v>0</v>
      </c>
      <c r="I290">
        <f t="shared" si="43"/>
        <v>1</v>
      </c>
      <c r="J290">
        <f t="shared" si="44"/>
        <v>0</v>
      </c>
      <c r="K290" t="s">
        <v>15</v>
      </c>
      <c r="L290">
        <f t="shared" si="45"/>
        <v>1</v>
      </c>
      <c r="M290" t="s">
        <v>21</v>
      </c>
      <c r="N290">
        <f t="shared" si="46"/>
        <v>0</v>
      </c>
      <c r="O290">
        <f t="shared" si="47"/>
        <v>0</v>
      </c>
      <c r="P290">
        <v>82.18</v>
      </c>
      <c r="Q290">
        <f t="shared" si="48"/>
        <v>-0.52933167229243139</v>
      </c>
      <c r="R290">
        <v>23.4</v>
      </c>
      <c r="S290">
        <f t="shared" si="49"/>
        <v>-0.70946496996210795</v>
      </c>
      <c r="T290" s="8">
        <v>0</v>
      </c>
    </row>
    <row r="291" spans="1:20" x14ac:dyDescent="0.35">
      <c r="A291">
        <v>59</v>
      </c>
      <c r="B291">
        <f t="shared" si="40"/>
        <v>0.69761533545426702</v>
      </c>
      <c r="C291">
        <v>0</v>
      </c>
      <c r="D291">
        <v>0</v>
      </c>
      <c r="E291" t="s">
        <v>13</v>
      </c>
      <c r="F291">
        <f t="shared" si="41"/>
        <v>1</v>
      </c>
      <c r="G291" t="s">
        <v>14</v>
      </c>
      <c r="H291">
        <f t="shared" si="42"/>
        <v>1</v>
      </c>
      <c r="I291">
        <f t="shared" si="43"/>
        <v>0</v>
      </c>
      <c r="J291">
        <f t="shared" si="44"/>
        <v>0</v>
      </c>
      <c r="K291" t="s">
        <v>15</v>
      </c>
      <c r="L291">
        <f t="shared" si="45"/>
        <v>1</v>
      </c>
      <c r="M291" t="s">
        <v>22</v>
      </c>
      <c r="N291">
        <f t="shared" si="46"/>
        <v>0</v>
      </c>
      <c r="O291">
        <f t="shared" si="47"/>
        <v>1</v>
      </c>
      <c r="P291">
        <v>117.92</v>
      </c>
      <c r="Q291">
        <f t="shared" si="48"/>
        <v>0.25999446414808147</v>
      </c>
      <c r="R291">
        <v>29.4</v>
      </c>
      <c r="S291">
        <f t="shared" si="49"/>
        <v>6.9876364244402939E-2</v>
      </c>
      <c r="T291" s="8">
        <v>0</v>
      </c>
    </row>
    <row r="292" spans="1:20" x14ac:dyDescent="0.35">
      <c r="A292">
        <v>13</v>
      </c>
      <c r="B292">
        <f t="shared" si="40"/>
        <v>-1.3368436203021676</v>
      </c>
      <c r="C292">
        <v>0</v>
      </c>
      <c r="D292">
        <v>0</v>
      </c>
      <c r="E292" t="s">
        <v>23</v>
      </c>
      <c r="F292">
        <f t="shared" si="41"/>
        <v>0</v>
      </c>
      <c r="G292" t="s">
        <v>26</v>
      </c>
      <c r="H292">
        <f t="shared" si="42"/>
        <v>0</v>
      </c>
      <c r="I292">
        <f t="shared" si="43"/>
        <v>0</v>
      </c>
      <c r="J292">
        <f t="shared" si="44"/>
        <v>0</v>
      </c>
      <c r="K292" t="s">
        <v>15</v>
      </c>
      <c r="L292">
        <f t="shared" si="45"/>
        <v>1</v>
      </c>
      <c r="M292" t="s">
        <v>21</v>
      </c>
      <c r="N292">
        <f t="shared" si="46"/>
        <v>0</v>
      </c>
      <c r="O292">
        <f t="shared" si="47"/>
        <v>0</v>
      </c>
      <c r="P292">
        <v>114.84</v>
      </c>
      <c r="Q292">
        <f t="shared" si="48"/>
        <v>0.19197195434850736</v>
      </c>
      <c r="R292">
        <v>18.3</v>
      </c>
      <c r="S292">
        <f t="shared" si="49"/>
        <v>-1.371905104037642</v>
      </c>
      <c r="T292" s="8">
        <v>0</v>
      </c>
    </row>
    <row r="293" spans="1:20" x14ac:dyDescent="0.35">
      <c r="A293">
        <v>4</v>
      </c>
      <c r="B293">
        <f t="shared" si="40"/>
        <v>-1.7348899377327744</v>
      </c>
      <c r="C293">
        <v>0</v>
      </c>
      <c r="D293">
        <v>0</v>
      </c>
      <c r="E293" t="s">
        <v>23</v>
      </c>
      <c r="F293">
        <f t="shared" si="41"/>
        <v>0</v>
      </c>
      <c r="G293" t="s">
        <v>26</v>
      </c>
      <c r="H293">
        <f t="shared" si="42"/>
        <v>0</v>
      </c>
      <c r="I293">
        <f t="shared" si="43"/>
        <v>0</v>
      </c>
      <c r="J293">
        <f t="shared" si="44"/>
        <v>0</v>
      </c>
      <c r="K293" t="s">
        <v>19</v>
      </c>
      <c r="L293">
        <f t="shared" si="45"/>
        <v>0</v>
      </c>
      <c r="M293" t="s">
        <v>21</v>
      </c>
      <c r="N293">
        <f t="shared" si="46"/>
        <v>0</v>
      </c>
      <c r="O293">
        <f t="shared" si="47"/>
        <v>0</v>
      </c>
      <c r="P293">
        <v>79.17</v>
      </c>
      <c r="Q293">
        <f t="shared" si="48"/>
        <v>-0.59580821596019706</v>
      </c>
      <c r="R293">
        <v>20</v>
      </c>
      <c r="S293">
        <f t="shared" si="49"/>
        <v>-1.151091726012464</v>
      </c>
      <c r="T293" s="8">
        <v>0</v>
      </c>
    </row>
    <row r="294" spans="1:20" x14ac:dyDescent="0.35">
      <c r="A294">
        <v>16</v>
      </c>
      <c r="B294">
        <f t="shared" si="40"/>
        <v>-1.2041615144919653</v>
      </c>
      <c r="C294">
        <v>0</v>
      </c>
      <c r="D294">
        <v>0</v>
      </c>
      <c r="E294" t="s">
        <v>23</v>
      </c>
      <c r="F294">
        <f t="shared" si="41"/>
        <v>0</v>
      </c>
      <c r="G294" t="s">
        <v>26</v>
      </c>
      <c r="H294">
        <f t="shared" si="42"/>
        <v>0</v>
      </c>
      <c r="I294">
        <f t="shared" si="43"/>
        <v>0</v>
      </c>
      <c r="J294">
        <f t="shared" si="44"/>
        <v>0</v>
      </c>
      <c r="K294" t="s">
        <v>19</v>
      </c>
      <c r="L294">
        <f t="shared" si="45"/>
        <v>0</v>
      </c>
      <c r="M294" t="s">
        <v>21</v>
      </c>
      <c r="N294">
        <f t="shared" si="46"/>
        <v>0</v>
      </c>
      <c r="O294">
        <f t="shared" si="47"/>
        <v>0</v>
      </c>
      <c r="P294">
        <v>110.63</v>
      </c>
      <c r="Q294">
        <f t="shared" si="48"/>
        <v>9.8993134135452909E-2</v>
      </c>
      <c r="R294">
        <v>19.5</v>
      </c>
      <c r="S294">
        <f t="shared" si="49"/>
        <v>-1.2160368371963399</v>
      </c>
      <c r="T294" s="8">
        <v>0</v>
      </c>
    </row>
    <row r="295" spans="1:20" x14ac:dyDescent="0.35">
      <c r="A295">
        <v>67</v>
      </c>
      <c r="B295">
        <f t="shared" si="40"/>
        <v>1.051434284281473</v>
      </c>
      <c r="C295">
        <v>0</v>
      </c>
      <c r="D295">
        <v>0</v>
      </c>
      <c r="E295" t="s">
        <v>13</v>
      </c>
      <c r="F295">
        <f t="shared" si="41"/>
        <v>1</v>
      </c>
      <c r="G295" t="s">
        <v>14</v>
      </c>
      <c r="H295">
        <f t="shared" si="42"/>
        <v>1</v>
      </c>
      <c r="I295">
        <f t="shared" si="43"/>
        <v>0</v>
      </c>
      <c r="J295">
        <f t="shared" si="44"/>
        <v>0</v>
      </c>
      <c r="K295" t="s">
        <v>15</v>
      </c>
      <c r="L295">
        <f t="shared" si="45"/>
        <v>1</v>
      </c>
      <c r="M295" t="s">
        <v>16</v>
      </c>
      <c r="N295">
        <f t="shared" si="46"/>
        <v>1</v>
      </c>
      <c r="O295">
        <f t="shared" si="47"/>
        <v>0</v>
      </c>
      <c r="P295">
        <v>190.7</v>
      </c>
      <c r="Q295">
        <f t="shared" si="48"/>
        <v>1.8673575366198363</v>
      </c>
      <c r="R295">
        <v>36</v>
      </c>
      <c r="S295">
        <f t="shared" si="49"/>
        <v>0.92715183187156514</v>
      </c>
      <c r="T295" s="8">
        <v>0</v>
      </c>
    </row>
    <row r="296" spans="1:20" x14ac:dyDescent="0.35">
      <c r="A296">
        <v>22</v>
      </c>
      <c r="B296">
        <f t="shared" si="40"/>
        <v>-0.93879730287156082</v>
      </c>
      <c r="C296">
        <v>0</v>
      </c>
      <c r="D296">
        <v>0</v>
      </c>
      <c r="E296" t="s">
        <v>23</v>
      </c>
      <c r="F296">
        <f t="shared" si="41"/>
        <v>0</v>
      </c>
      <c r="G296" t="s">
        <v>14</v>
      </c>
      <c r="H296">
        <f t="shared" si="42"/>
        <v>1</v>
      </c>
      <c r="I296">
        <f t="shared" si="43"/>
        <v>0</v>
      </c>
      <c r="J296">
        <f t="shared" si="44"/>
        <v>0</v>
      </c>
      <c r="K296" t="s">
        <v>19</v>
      </c>
      <c r="L296">
        <f t="shared" si="45"/>
        <v>0</v>
      </c>
      <c r="M296" t="s">
        <v>22</v>
      </c>
      <c r="N296">
        <f t="shared" si="46"/>
        <v>0</v>
      </c>
      <c r="O296">
        <f t="shared" si="47"/>
        <v>1</v>
      </c>
      <c r="P296">
        <v>79.81</v>
      </c>
      <c r="Q296">
        <f t="shared" si="48"/>
        <v>-0.58167366846937651</v>
      </c>
      <c r="R296">
        <v>27.7</v>
      </c>
      <c r="S296">
        <f t="shared" si="49"/>
        <v>-0.15093701378077506</v>
      </c>
      <c r="T296" s="8">
        <v>0</v>
      </c>
    </row>
    <row r="297" spans="1:20" x14ac:dyDescent="0.35">
      <c r="A297">
        <v>45</v>
      </c>
      <c r="B297">
        <f t="shared" si="40"/>
        <v>7.8432175006656474E-2</v>
      </c>
      <c r="C297">
        <v>0</v>
      </c>
      <c r="D297">
        <v>0</v>
      </c>
      <c r="E297" t="s">
        <v>13</v>
      </c>
      <c r="F297">
        <f t="shared" si="41"/>
        <v>1</v>
      </c>
      <c r="G297" t="s">
        <v>25</v>
      </c>
      <c r="H297">
        <f t="shared" si="42"/>
        <v>0</v>
      </c>
      <c r="I297">
        <f t="shared" si="43"/>
        <v>0</v>
      </c>
      <c r="J297">
        <f t="shared" si="44"/>
        <v>1</v>
      </c>
      <c r="K297" t="s">
        <v>15</v>
      </c>
      <c r="L297">
        <f t="shared" si="45"/>
        <v>1</v>
      </c>
      <c r="M297" t="s">
        <v>22</v>
      </c>
      <c r="N297">
        <f t="shared" si="46"/>
        <v>0</v>
      </c>
      <c r="O297">
        <f t="shared" si="47"/>
        <v>1</v>
      </c>
      <c r="P297">
        <v>113.63</v>
      </c>
      <c r="Q297">
        <f t="shared" si="48"/>
        <v>0.16524882549867448</v>
      </c>
      <c r="R297">
        <v>27.5</v>
      </c>
      <c r="S297">
        <f t="shared" si="49"/>
        <v>-0.17691505825432532</v>
      </c>
      <c r="T297" s="8">
        <v>0</v>
      </c>
    </row>
    <row r="298" spans="1:20" x14ac:dyDescent="0.35">
      <c r="A298">
        <v>66</v>
      </c>
      <c r="B298">
        <f t="shared" si="40"/>
        <v>1.0072069156780723</v>
      </c>
      <c r="C298">
        <v>0</v>
      </c>
      <c r="D298">
        <v>0</v>
      </c>
      <c r="E298" t="s">
        <v>13</v>
      </c>
      <c r="F298">
        <f t="shared" si="41"/>
        <v>1</v>
      </c>
      <c r="G298" t="s">
        <v>14</v>
      </c>
      <c r="H298">
        <f t="shared" si="42"/>
        <v>1</v>
      </c>
      <c r="I298">
        <f t="shared" si="43"/>
        <v>0</v>
      </c>
      <c r="J298">
        <f t="shared" si="44"/>
        <v>0</v>
      </c>
      <c r="K298" t="s">
        <v>19</v>
      </c>
      <c r="L298">
        <f t="shared" si="45"/>
        <v>0</v>
      </c>
      <c r="M298" t="s">
        <v>21</v>
      </c>
      <c r="N298">
        <f t="shared" si="46"/>
        <v>0</v>
      </c>
      <c r="O298">
        <f t="shared" si="47"/>
        <v>0</v>
      </c>
      <c r="P298">
        <v>141.24</v>
      </c>
      <c r="Q298">
        <f t="shared" si="48"/>
        <v>0.77502203834485728</v>
      </c>
      <c r="R298">
        <v>28.5</v>
      </c>
      <c r="S298">
        <f t="shared" si="49"/>
        <v>-4.702483588657351E-2</v>
      </c>
      <c r="T298" s="8">
        <v>0</v>
      </c>
    </row>
    <row r="299" spans="1:20" x14ac:dyDescent="0.35">
      <c r="A299">
        <v>58</v>
      </c>
      <c r="B299">
        <f t="shared" si="40"/>
        <v>0.6533879668508662</v>
      </c>
      <c r="C299">
        <v>1</v>
      </c>
      <c r="D299">
        <v>0</v>
      </c>
      <c r="E299" t="s">
        <v>13</v>
      </c>
      <c r="F299">
        <f t="shared" si="41"/>
        <v>1</v>
      </c>
      <c r="G299" t="s">
        <v>25</v>
      </c>
      <c r="H299">
        <f t="shared" si="42"/>
        <v>0</v>
      </c>
      <c r="I299">
        <f t="shared" si="43"/>
        <v>0</v>
      </c>
      <c r="J299">
        <f t="shared" si="44"/>
        <v>1</v>
      </c>
      <c r="K299" t="s">
        <v>19</v>
      </c>
      <c r="L299">
        <f t="shared" si="45"/>
        <v>0</v>
      </c>
      <c r="M299" t="s">
        <v>22</v>
      </c>
      <c r="N299">
        <f t="shared" si="46"/>
        <v>0</v>
      </c>
      <c r="O299">
        <f t="shared" si="47"/>
        <v>1</v>
      </c>
      <c r="P299">
        <v>56.96</v>
      </c>
      <c r="Q299">
        <f t="shared" si="48"/>
        <v>-1.0863211843525808</v>
      </c>
      <c r="R299">
        <v>26.8</v>
      </c>
      <c r="S299">
        <f t="shared" si="49"/>
        <v>-0.2678382139117515</v>
      </c>
      <c r="T299" s="8">
        <v>0</v>
      </c>
    </row>
    <row r="300" spans="1:20" x14ac:dyDescent="0.35">
      <c r="A300">
        <v>69</v>
      </c>
      <c r="B300">
        <f t="shared" si="40"/>
        <v>1.1398890214882744</v>
      </c>
      <c r="C300">
        <v>0</v>
      </c>
      <c r="D300">
        <v>0</v>
      </c>
      <c r="E300" t="s">
        <v>13</v>
      </c>
      <c r="F300">
        <f t="shared" si="41"/>
        <v>1</v>
      </c>
      <c r="G300" t="s">
        <v>18</v>
      </c>
      <c r="H300">
        <f t="shared" si="42"/>
        <v>0</v>
      </c>
      <c r="I300">
        <f t="shared" si="43"/>
        <v>1</v>
      </c>
      <c r="J300">
        <f t="shared" si="44"/>
        <v>0</v>
      </c>
      <c r="K300" t="s">
        <v>19</v>
      </c>
      <c r="L300">
        <f t="shared" si="45"/>
        <v>0</v>
      </c>
      <c r="M300" t="s">
        <v>21</v>
      </c>
      <c r="N300">
        <f t="shared" si="46"/>
        <v>0</v>
      </c>
      <c r="O300">
        <f t="shared" si="47"/>
        <v>0</v>
      </c>
      <c r="P300">
        <v>203.04</v>
      </c>
      <c r="Q300">
        <f t="shared" si="48"/>
        <v>2.1398892804272212</v>
      </c>
      <c r="R300">
        <v>33.6</v>
      </c>
      <c r="S300">
        <f t="shared" si="49"/>
        <v>0.61541529818896101</v>
      </c>
      <c r="T300" s="8">
        <v>0</v>
      </c>
    </row>
    <row r="301" spans="1:20" x14ac:dyDescent="0.35">
      <c r="A301">
        <v>58</v>
      </c>
      <c r="B301">
        <f t="shared" si="40"/>
        <v>0.6533879668508662</v>
      </c>
      <c r="C301">
        <v>0</v>
      </c>
      <c r="D301">
        <v>0</v>
      </c>
      <c r="E301" t="s">
        <v>13</v>
      </c>
      <c r="F301">
        <f t="shared" si="41"/>
        <v>1</v>
      </c>
      <c r="G301" t="s">
        <v>14</v>
      </c>
      <c r="H301">
        <f t="shared" si="42"/>
        <v>1</v>
      </c>
      <c r="I301">
        <f t="shared" si="43"/>
        <v>0</v>
      </c>
      <c r="J301">
        <f t="shared" si="44"/>
        <v>0</v>
      </c>
      <c r="K301" t="s">
        <v>19</v>
      </c>
      <c r="L301">
        <f t="shared" si="45"/>
        <v>0</v>
      </c>
      <c r="M301" t="s">
        <v>16</v>
      </c>
      <c r="N301">
        <f t="shared" si="46"/>
        <v>1</v>
      </c>
      <c r="O301">
        <f t="shared" si="47"/>
        <v>0</v>
      </c>
      <c r="P301">
        <v>94.3</v>
      </c>
      <c r="Q301">
        <f t="shared" si="48"/>
        <v>-0.26165867918501645</v>
      </c>
      <c r="R301">
        <v>29.1</v>
      </c>
      <c r="S301">
        <f t="shared" si="49"/>
        <v>3.0909297534077767E-2</v>
      </c>
      <c r="T301" s="8">
        <v>0</v>
      </c>
    </row>
    <row r="302" spans="1:20" x14ac:dyDescent="0.35">
      <c r="A302">
        <v>53</v>
      </c>
      <c r="B302">
        <f t="shared" si="40"/>
        <v>0.43225112383386249</v>
      </c>
      <c r="C302">
        <v>0</v>
      </c>
      <c r="D302">
        <v>0</v>
      </c>
      <c r="E302" t="s">
        <v>13</v>
      </c>
      <c r="F302">
        <f t="shared" si="41"/>
        <v>1</v>
      </c>
      <c r="G302" t="s">
        <v>18</v>
      </c>
      <c r="H302">
        <f t="shared" si="42"/>
        <v>0</v>
      </c>
      <c r="I302">
        <f t="shared" si="43"/>
        <v>1</v>
      </c>
      <c r="J302">
        <f t="shared" si="44"/>
        <v>0</v>
      </c>
      <c r="K302" t="s">
        <v>15</v>
      </c>
      <c r="L302">
        <f t="shared" si="45"/>
        <v>1</v>
      </c>
      <c r="M302" t="s">
        <v>22</v>
      </c>
      <c r="N302">
        <f t="shared" si="46"/>
        <v>0</v>
      </c>
      <c r="O302">
        <f t="shared" si="47"/>
        <v>1</v>
      </c>
      <c r="P302">
        <v>81.510000000000005</v>
      </c>
      <c r="Q302">
        <f t="shared" si="48"/>
        <v>-0.5441287766968842</v>
      </c>
      <c r="R302">
        <v>28.5</v>
      </c>
      <c r="S302">
        <f t="shared" si="49"/>
        <v>-4.702483588657351E-2</v>
      </c>
      <c r="T302" s="8">
        <v>0</v>
      </c>
    </row>
    <row r="303" spans="1:20" x14ac:dyDescent="0.35">
      <c r="A303">
        <v>78</v>
      </c>
      <c r="B303">
        <f t="shared" si="40"/>
        <v>1.5379353389188812</v>
      </c>
      <c r="C303">
        <v>0</v>
      </c>
      <c r="D303">
        <v>0</v>
      </c>
      <c r="E303" t="s">
        <v>23</v>
      </c>
      <c r="F303">
        <f t="shared" si="41"/>
        <v>0</v>
      </c>
      <c r="G303" t="s">
        <v>18</v>
      </c>
      <c r="H303">
        <f t="shared" si="42"/>
        <v>0</v>
      </c>
      <c r="I303">
        <f t="shared" si="43"/>
        <v>1</v>
      </c>
      <c r="J303">
        <f t="shared" si="44"/>
        <v>0</v>
      </c>
      <c r="K303" t="s">
        <v>15</v>
      </c>
      <c r="L303">
        <f t="shared" si="45"/>
        <v>1</v>
      </c>
      <c r="M303" t="s">
        <v>16</v>
      </c>
      <c r="N303">
        <f t="shared" si="46"/>
        <v>1</v>
      </c>
      <c r="O303">
        <f t="shared" si="47"/>
        <v>0</v>
      </c>
      <c r="P303">
        <v>137.74</v>
      </c>
      <c r="Q303">
        <f t="shared" si="48"/>
        <v>0.69772373175443214</v>
      </c>
      <c r="R303">
        <v>34.9</v>
      </c>
      <c r="S303">
        <f t="shared" si="49"/>
        <v>0.78427258726703797</v>
      </c>
      <c r="T303" s="8">
        <v>0</v>
      </c>
    </row>
    <row r="304" spans="1:20" x14ac:dyDescent="0.35">
      <c r="A304">
        <v>44</v>
      </c>
      <c r="B304">
        <f t="shared" si="40"/>
        <v>3.4204806403255718E-2</v>
      </c>
      <c r="C304">
        <v>0</v>
      </c>
      <c r="D304">
        <v>0</v>
      </c>
      <c r="E304" t="s">
        <v>13</v>
      </c>
      <c r="F304">
        <f t="shared" si="41"/>
        <v>1</v>
      </c>
      <c r="G304" t="s">
        <v>14</v>
      </c>
      <c r="H304">
        <f t="shared" si="42"/>
        <v>1</v>
      </c>
      <c r="I304">
        <f t="shared" si="43"/>
        <v>0</v>
      </c>
      <c r="J304">
        <f t="shared" si="44"/>
        <v>0</v>
      </c>
      <c r="K304" t="s">
        <v>19</v>
      </c>
      <c r="L304">
        <f t="shared" si="45"/>
        <v>0</v>
      </c>
      <c r="M304" t="s">
        <v>21</v>
      </c>
      <c r="N304">
        <f t="shared" si="46"/>
        <v>0</v>
      </c>
      <c r="O304">
        <f t="shared" si="47"/>
        <v>0</v>
      </c>
      <c r="P304">
        <v>81.84</v>
      </c>
      <c r="Q304">
        <f t="shared" si="48"/>
        <v>-0.53684065064692987</v>
      </c>
      <c r="R304">
        <v>25.1</v>
      </c>
      <c r="S304">
        <f t="shared" si="49"/>
        <v>-0.48865159193692953</v>
      </c>
      <c r="T304" s="8">
        <v>0</v>
      </c>
    </row>
    <row r="305" spans="1:20" x14ac:dyDescent="0.35">
      <c r="A305">
        <v>66</v>
      </c>
      <c r="B305">
        <f t="shared" si="40"/>
        <v>1.0072069156780723</v>
      </c>
      <c r="C305">
        <v>0</v>
      </c>
      <c r="D305">
        <v>0</v>
      </c>
      <c r="E305" t="s">
        <v>13</v>
      </c>
      <c r="F305">
        <f t="shared" si="41"/>
        <v>1</v>
      </c>
      <c r="G305" t="s">
        <v>14</v>
      </c>
      <c r="H305">
        <f t="shared" si="42"/>
        <v>1</v>
      </c>
      <c r="I305">
        <f t="shared" si="43"/>
        <v>0</v>
      </c>
      <c r="J305">
        <f t="shared" si="44"/>
        <v>0</v>
      </c>
      <c r="K305" t="s">
        <v>19</v>
      </c>
      <c r="L305">
        <f t="shared" si="45"/>
        <v>0</v>
      </c>
      <c r="M305" t="s">
        <v>22</v>
      </c>
      <c r="N305">
        <f t="shared" si="46"/>
        <v>0</v>
      </c>
      <c r="O305">
        <f t="shared" si="47"/>
        <v>1</v>
      </c>
      <c r="P305">
        <v>242.3</v>
      </c>
      <c r="Q305">
        <f t="shared" si="48"/>
        <v>3.0069554280672484</v>
      </c>
      <c r="R305">
        <v>35.299999999999997</v>
      </c>
      <c r="S305">
        <f t="shared" si="49"/>
        <v>0.83622867621413854</v>
      </c>
      <c r="T305" s="8">
        <v>0</v>
      </c>
    </row>
    <row r="306" spans="1:20" x14ac:dyDescent="0.35">
      <c r="A306">
        <v>27</v>
      </c>
      <c r="B306">
        <f t="shared" si="40"/>
        <v>-0.71766045985455706</v>
      </c>
      <c r="C306">
        <v>0</v>
      </c>
      <c r="D306">
        <v>0</v>
      </c>
      <c r="E306" t="s">
        <v>13</v>
      </c>
      <c r="F306">
        <f t="shared" si="41"/>
        <v>1</v>
      </c>
      <c r="G306" t="s">
        <v>14</v>
      </c>
      <c r="H306">
        <f t="shared" si="42"/>
        <v>1</v>
      </c>
      <c r="I306">
        <f t="shared" si="43"/>
        <v>0</v>
      </c>
      <c r="J306">
        <f t="shared" si="44"/>
        <v>0</v>
      </c>
      <c r="K306" t="s">
        <v>19</v>
      </c>
      <c r="L306">
        <f t="shared" si="45"/>
        <v>0</v>
      </c>
      <c r="M306" t="s">
        <v>22</v>
      </c>
      <c r="N306">
        <f t="shared" si="46"/>
        <v>0</v>
      </c>
      <c r="O306">
        <f t="shared" si="47"/>
        <v>1</v>
      </c>
      <c r="P306">
        <v>102.64</v>
      </c>
      <c r="Q306">
        <f t="shared" si="48"/>
        <v>-7.746785719526042E-2</v>
      </c>
      <c r="R306">
        <v>26.4</v>
      </c>
      <c r="S306">
        <f t="shared" si="49"/>
        <v>-0.31979430285885252</v>
      </c>
      <c r="T306" s="8">
        <v>0</v>
      </c>
    </row>
    <row r="307" spans="1:20" x14ac:dyDescent="0.35">
      <c r="A307">
        <v>43</v>
      </c>
      <c r="B307">
        <f t="shared" si="40"/>
        <v>-1.0022562200145031E-2</v>
      </c>
      <c r="C307">
        <v>0</v>
      </c>
      <c r="D307">
        <v>0</v>
      </c>
      <c r="E307" t="s">
        <v>13</v>
      </c>
      <c r="F307">
        <f t="shared" si="41"/>
        <v>1</v>
      </c>
      <c r="G307" t="s">
        <v>14</v>
      </c>
      <c r="H307">
        <f t="shared" si="42"/>
        <v>1</v>
      </c>
      <c r="I307">
        <f t="shared" si="43"/>
        <v>0</v>
      </c>
      <c r="J307">
        <f t="shared" si="44"/>
        <v>0</v>
      </c>
      <c r="K307" t="s">
        <v>15</v>
      </c>
      <c r="L307">
        <f t="shared" si="45"/>
        <v>1</v>
      </c>
      <c r="M307" t="s">
        <v>22</v>
      </c>
      <c r="N307">
        <f t="shared" si="46"/>
        <v>0</v>
      </c>
      <c r="O307">
        <f t="shared" si="47"/>
        <v>1</v>
      </c>
      <c r="P307">
        <v>146.01</v>
      </c>
      <c r="Q307">
        <f t="shared" si="48"/>
        <v>0.88036858761237913</v>
      </c>
      <c r="R307">
        <v>31.5</v>
      </c>
      <c r="S307">
        <f t="shared" si="49"/>
        <v>0.34264583121668196</v>
      </c>
      <c r="T307" s="8">
        <v>0</v>
      </c>
    </row>
    <row r="308" spans="1:20" x14ac:dyDescent="0.35">
      <c r="A308">
        <v>13</v>
      </c>
      <c r="B308">
        <f t="shared" si="40"/>
        <v>-1.3368436203021676</v>
      </c>
      <c r="C308">
        <v>0</v>
      </c>
      <c r="D308">
        <v>0</v>
      </c>
      <c r="E308" t="s">
        <v>23</v>
      </c>
      <c r="F308">
        <f t="shared" si="41"/>
        <v>0</v>
      </c>
      <c r="G308" t="s">
        <v>26</v>
      </c>
      <c r="H308">
        <f t="shared" si="42"/>
        <v>0</v>
      </c>
      <c r="I308">
        <f t="shared" si="43"/>
        <v>0</v>
      </c>
      <c r="J308">
        <f t="shared" si="44"/>
        <v>0</v>
      </c>
      <c r="K308" t="s">
        <v>15</v>
      </c>
      <c r="L308">
        <f t="shared" si="45"/>
        <v>1</v>
      </c>
      <c r="M308" t="s">
        <v>21</v>
      </c>
      <c r="N308">
        <f t="shared" si="46"/>
        <v>0</v>
      </c>
      <c r="O308">
        <f t="shared" si="47"/>
        <v>0</v>
      </c>
      <c r="P308">
        <v>75.42</v>
      </c>
      <c r="Q308">
        <f t="shared" si="48"/>
        <v>-0.67862783016422412</v>
      </c>
      <c r="R308">
        <v>40.1</v>
      </c>
      <c r="S308">
        <f t="shared" si="49"/>
        <v>1.4597017435793478</v>
      </c>
      <c r="T308" s="8">
        <v>0</v>
      </c>
    </row>
    <row r="309" spans="1:20" x14ac:dyDescent="0.35">
      <c r="A309">
        <v>51</v>
      </c>
      <c r="B309">
        <f t="shared" si="40"/>
        <v>0.34379638662706097</v>
      </c>
      <c r="C309">
        <v>0</v>
      </c>
      <c r="D309">
        <v>0</v>
      </c>
      <c r="E309" t="s">
        <v>13</v>
      </c>
      <c r="F309">
        <f t="shared" si="41"/>
        <v>1</v>
      </c>
      <c r="G309" t="s">
        <v>25</v>
      </c>
      <c r="H309">
        <f t="shared" si="42"/>
        <v>0</v>
      </c>
      <c r="I309">
        <f t="shared" si="43"/>
        <v>0</v>
      </c>
      <c r="J309">
        <f t="shared" si="44"/>
        <v>1</v>
      </c>
      <c r="K309" t="s">
        <v>15</v>
      </c>
      <c r="L309">
        <f t="shared" si="45"/>
        <v>1</v>
      </c>
      <c r="M309" t="s">
        <v>22</v>
      </c>
      <c r="N309">
        <f t="shared" si="46"/>
        <v>0</v>
      </c>
      <c r="O309">
        <f t="shared" si="47"/>
        <v>1</v>
      </c>
      <c r="P309">
        <v>220.49</v>
      </c>
      <c r="Q309">
        <f t="shared" si="48"/>
        <v>2.5252765518566269</v>
      </c>
      <c r="R309">
        <v>43.1</v>
      </c>
      <c r="S309">
        <f t="shared" si="49"/>
        <v>1.8493724106826033</v>
      </c>
      <c r="T309" s="8">
        <v>0</v>
      </c>
    </row>
    <row r="310" spans="1:20" x14ac:dyDescent="0.35">
      <c r="A310">
        <v>30</v>
      </c>
      <c r="B310">
        <f t="shared" si="40"/>
        <v>-0.58497835404435483</v>
      </c>
      <c r="C310">
        <v>0</v>
      </c>
      <c r="D310">
        <v>0</v>
      </c>
      <c r="E310" t="s">
        <v>13</v>
      </c>
      <c r="F310">
        <f t="shared" si="41"/>
        <v>1</v>
      </c>
      <c r="G310" t="s">
        <v>14</v>
      </c>
      <c r="H310">
        <f t="shared" si="42"/>
        <v>1</v>
      </c>
      <c r="I310">
        <f t="shared" si="43"/>
        <v>0</v>
      </c>
      <c r="J310">
        <f t="shared" si="44"/>
        <v>0</v>
      </c>
      <c r="K310" t="s">
        <v>15</v>
      </c>
      <c r="L310">
        <f t="shared" si="45"/>
        <v>1</v>
      </c>
      <c r="M310" t="s">
        <v>22</v>
      </c>
      <c r="N310">
        <f t="shared" si="46"/>
        <v>0</v>
      </c>
      <c r="O310">
        <f t="shared" si="47"/>
        <v>1</v>
      </c>
      <c r="P310">
        <v>61.45</v>
      </c>
      <c r="Q310">
        <f t="shared" si="48"/>
        <v>-0.98715849961229252</v>
      </c>
      <c r="R310">
        <v>36.700000000000003</v>
      </c>
      <c r="S310">
        <f t="shared" si="49"/>
        <v>1.0180749875289918</v>
      </c>
      <c r="T310" s="8">
        <v>0</v>
      </c>
    </row>
    <row r="311" spans="1:20" x14ac:dyDescent="0.35">
      <c r="A311">
        <v>46</v>
      </c>
      <c r="B311">
        <f t="shared" si="40"/>
        <v>0.12265954361005722</v>
      </c>
      <c r="C311">
        <v>0</v>
      </c>
      <c r="D311">
        <v>0</v>
      </c>
      <c r="E311" t="s">
        <v>13</v>
      </c>
      <c r="F311">
        <f t="shared" si="41"/>
        <v>1</v>
      </c>
      <c r="G311" t="s">
        <v>18</v>
      </c>
      <c r="H311">
        <f t="shared" si="42"/>
        <v>0</v>
      </c>
      <c r="I311">
        <f t="shared" si="43"/>
        <v>1</v>
      </c>
      <c r="J311">
        <f t="shared" si="44"/>
        <v>0</v>
      </c>
      <c r="K311" t="s">
        <v>19</v>
      </c>
      <c r="L311">
        <f t="shared" si="45"/>
        <v>0</v>
      </c>
      <c r="M311" t="s">
        <v>16</v>
      </c>
      <c r="N311">
        <f t="shared" si="46"/>
        <v>1</v>
      </c>
      <c r="O311">
        <f t="shared" si="47"/>
        <v>0</v>
      </c>
      <c r="P311">
        <v>88.19</v>
      </c>
      <c r="Q311">
        <f t="shared" si="48"/>
        <v>-0.39659943726144437</v>
      </c>
      <c r="R311">
        <v>29.3</v>
      </c>
      <c r="S311">
        <f t="shared" si="49"/>
        <v>5.6887342007628038E-2</v>
      </c>
      <c r="T311" s="8">
        <v>0</v>
      </c>
    </row>
    <row r="312" spans="1:20" x14ac:dyDescent="0.35">
      <c r="A312">
        <v>43</v>
      </c>
      <c r="B312">
        <f t="shared" si="40"/>
        <v>-1.0022562200145031E-2</v>
      </c>
      <c r="C312">
        <v>0</v>
      </c>
      <c r="D312">
        <v>0</v>
      </c>
      <c r="E312" t="s">
        <v>13</v>
      </c>
      <c r="F312">
        <f t="shared" si="41"/>
        <v>1</v>
      </c>
      <c r="G312" t="s">
        <v>18</v>
      </c>
      <c r="H312">
        <f t="shared" si="42"/>
        <v>0</v>
      </c>
      <c r="I312">
        <f t="shared" si="43"/>
        <v>1</v>
      </c>
      <c r="J312">
        <f t="shared" si="44"/>
        <v>0</v>
      </c>
      <c r="K312" t="s">
        <v>19</v>
      </c>
      <c r="L312">
        <f t="shared" si="45"/>
        <v>0</v>
      </c>
      <c r="M312" t="s">
        <v>22</v>
      </c>
      <c r="N312">
        <f t="shared" si="46"/>
        <v>0</v>
      </c>
      <c r="O312">
        <f t="shared" si="47"/>
        <v>1</v>
      </c>
      <c r="P312">
        <v>115.22</v>
      </c>
      <c r="Q312">
        <f t="shared" si="48"/>
        <v>0.20036434192118199</v>
      </c>
      <c r="R312">
        <v>21.2</v>
      </c>
      <c r="S312">
        <f t="shared" si="49"/>
        <v>-0.99522345917116184</v>
      </c>
      <c r="T312" s="8">
        <v>0</v>
      </c>
    </row>
    <row r="313" spans="1:20" x14ac:dyDescent="0.35">
      <c r="A313">
        <v>79</v>
      </c>
      <c r="B313">
        <f t="shared" si="40"/>
        <v>1.5821627075222819</v>
      </c>
      <c r="C313">
        <v>0</v>
      </c>
      <c r="D313">
        <v>0</v>
      </c>
      <c r="E313" t="s">
        <v>13</v>
      </c>
      <c r="F313">
        <f t="shared" si="41"/>
        <v>1</v>
      </c>
      <c r="G313" t="s">
        <v>14</v>
      </c>
      <c r="H313">
        <f t="shared" si="42"/>
        <v>1</v>
      </c>
      <c r="I313">
        <f t="shared" si="43"/>
        <v>0</v>
      </c>
      <c r="J313">
        <f t="shared" si="44"/>
        <v>0</v>
      </c>
      <c r="K313" t="s">
        <v>15</v>
      </c>
      <c r="L313">
        <f t="shared" si="45"/>
        <v>1</v>
      </c>
      <c r="M313" t="s">
        <v>16</v>
      </c>
      <c r="N313">
        <f t="shared" si="46"/>
        <v>1</v>
      </c>
      <c r="O313">
        <f t="shared" si="47"/>
        <v>0</v>
      </c>
      <c r="P313">
        <v>97.93</v>
      </c>
      <c r="Q313">
        <f t="shared" si="48"/>
        <v>-0.18148929263551813</v>
      </c>
      <c r="R313">
        <v>31.2</v>
      </c>
      <c r="S313">
        <f t="shared" si="49"/>
        <v>0.30367876450635634</v>
      </c>
      <c r="T313" s="8">
        <v>0</v>
      </c>
    </row>
    <row r="314" spans="1:20" x14ac:dyDescent="0.35">
      <c r="A314">
        <v>27</v>
      </c>
      <c r="B314">
        <f t="shared" si="40"/>
        <v>-0.71766045985455706</v>
      </c>
      <c r="C314">
        <v>0</v>
      </c>
      <c r="D314">
        <v>0</v>
      </c>
      <c r="E314" t="s">
        <v>13</v>
      </c>
      <c r="F314">
        <f t="shared" si="41"/>
        <v>1</v>
      </c>
      <c r="G314" t="s">
        <v>14</v>
      </c>
      <c r="H314">
        <f t="shared" si="42"/>
        <v>1</v>
      </c>
      <c r="I314">
        <f t="shared" si="43"/>
        <v>0</v>
      </c>
      <c r="J314">
        <f t="shared" si="44"/>
        <v>0</v>
      </c>
      <c r="K314" t="s">
        <v>19</v>
      </c>
      <c r="L314">
        <f t="shared" si="45"/>
        <v>0</v>
      </c>
      <c r="M314" t="s">
        <v>22</v>
      </c>
      <c r="N314">
        <f t="shared" si="46"/>
        <v>0</v>
      </c>
      <c r="O314">
        <f t="shared" si="47"/>
        <v>1</v>
      </c>
      <c r="P314">
        <v>85.6</v>
      </c>
      <c r="Q314">
        <f t="shared" si="48"/>
        <v>-0.45380018413835904</v>
      </c>
      <c r="R314">
        <v>21.4</v>
      </c>
      <c r="S314">
        <f t="shared" si="49"/>
        <v>-0.96924541469761161</v>
      </c>
      <c r="T314" s="8">
        <v>0</v>
      </c>
    </row>
    <row r="315" spans="1:20" x14ac:dyDescent="0.35">
      <c r="A315">
        <v>38</v>
      </c>
      <c r="B315">
        <f t="shared" si="40"/>
        <v>-0.23115940521714878</v>
      </c>
      <c r="C315">
        <v>0</v>
      </c>
      <c r="D315">
        <v>0</v>
      </c>
      <c r="E315" t="s">
        <v>13</v>
      </c>
      <c r="F315">
        <f t="shared" si="41"/>
        <v>1</v>
      </c>
      <c r="G315" t="s">
        <v>14</v>
      </c>
      <c r="H315">
        <f t="shared" si="42"/>
        <v>1</v>
      </c>
      <c r="I315">
        <f t="shared" si="43"/>
        <v>0</v>
      </c>
      <c r="J315">
        <f t="shared" si="44"/>
        <v>0</v>
      </c>
      <c r="K315" t="s">
        <v>19</v>
      </c>
      <c r="L315">
        <f t="shared" si="45"/>
        <v>0</v>
      </c>
      <c r="M315" t="s">
        <v>22</v>
      </c>
      <c r="N315">
        <f t="shared" si="46"/>
        <v>0</v>
      </c>
      <c r="O315">
        <f t="shared" si="47"/>
        <v>1</v>
      </c>
      <c r="P315">
        <v>79.83</v>
      </c>
      <c r="Q315">
        <f t="shared" si="48"/>
        <v>-0.58123196386028841</v>
      </c>
      <c r="R315">
        <v>27.9</v>
      </c>
      <c r="S315">
        <f t="shared" si="49"/>
        <v>-0.12495896930722479</v>
      </c>
      <c r="T315" s="8">
        <v>0</v>
      </c>
    </row>
    <row r="316" spans="1:20" x14ac:dyDescent="0.35">
      <c r="A316">
        <v>78</v>
      </c>
      <c r="B316">
        <f t="shared" si="40"/>
        <v>1.5379353389188812</v>
      </c>
      <c r="C316">
        <v>1</v>
      </c>
      <c r="D316">
        <v>0</v>
      </c>
      <c r="E316" t="s">
        <v>13</v>
      </c>
      <c r="F316">
        <f t="shared" si="41"/>
        <v>1</v>
      </c>
      <c r="G316" t="s">
        <v>14</v>
      </c>
      <c r="H316">
        <f t="shared" si="42"/>
        <v>1</v>
      </c>
      <c r="I316">
        <f t="shared" si="43"/>
        <v>0</v>
      </c>
      <c r="J316">
        <f t="shared" si="44"/>
        <v>0</v>
      </c>
      <c r="K316" t="s">
        <v>15</v>
      </c>
      <c r="L316">
        <f t="shared" si="45"/>
        <v>1</v>
      </c>
      <c r="M316" t="s">
        <v>21</v>
      </c>
      <c r="N316">
        <f t="shared" si="46"/>
        <v>0</v>
      </c>
      <c r="O316">
        <f t="shared" si="47"/>
        <v>0</v>
      </c>
      <c r="P316">
        <v>218.46</v>
      </c>
      <c r="Q316">
        <f t="shared" si="48"/>
        <v>2.4804435340341802</v>
      </c>
      <c r="R316">
        <v>34.299999999999997</v>
      </c>
      <c r="S316">
        <f t="shared" si="49"/>
        <v>0.70633845384638672</v>
      </c>
      <c r="T316" s="8">
        <v>0</v>
      </c>
    </row>
    <row r="317" spans="1:20" x14ac:dyDescent="0.35">
      <c r="A317">
        <v>57</v>
      </c>
      <c r="B317">
        <f t="shared" si="40"/>
        <v>0.60916059824746549</v>
      </c>
      <c r="C317">
        <v>0</v>
      </c>
      <c r="D317">
        <v>1</v>
      </c>
      <c r="E317" t="s">
        <v>13</v>
      </c>
      <c r="F317">
        <f t="shared" si="41"/>
        <v>1</v>
      </c>
      <c r="G317" t="s">
        <v>14</v>
      </c>
      <c r="H317">
        <f t="shared" si="42"/>
        <v>1</v>
      </c>
      <c r="I317">
        <f t="shared" si="43"/>
        <v>0</v>
      </c>
      <c r="J317">
        <f t="shared" si="44"/>
        <v>0</v>
      </c>
      <c r="K317" t="s">
        <v>19</v>
      </c>
      <c r="L317">
        <f t="shared" si="45"/>
        <v>0</v>
      </c>
      <c r="M317" t="s">
        <v>16</v>
      </c>
      <c r="N317">
        <f t="shared" si="46"/>
        <v>1</v>
      </c>
      <c r="O317">
        <f t="shared" si="47"/>
        <v>0</v>
      </c>
      <c r="P317">
        <v>62.2</v>
      </c>
      <c r="Q317">
        <f t="shared" si="48"/>
        <v>-0.97059457677148708</v>
      </c>
      <c r="R317">
        <v>31</v>
      </c>
      <c r="S317">
        <f t="shared" si="49"/>
        <v>0.27770072003280605</v>
      </c>
      <c r="T317" s="8">
        <v>0</v>
      </c>
    </row>
    <row r="318" spans="1:20" x14ac:dyDescent="0.35">
      <c r="A318">
        <v>61</v>
      </c>
      <c r="B318">
        <f t="shared" si="40"/>
        <v>0.78607007266106854</v>
      </c>
      <c r="C318">
        <v>0</v>
      </c>
      <c r="D318">
        <v>0</v>
      </c>
      <c r="E318" t="s">
        <v>13</v>
      </c>
      <c r="F318">
        <f t="shared" si="41"/>
        <v>1</v>
      </c>
      <c r="G318" t="s">
        <v>18</v>
      </c>
      <c r="H318">
        <f t="shared" si="42"/>
        <v>0</v>
      </c>
      <c r="I318">
        <f t="shared" si="43"/>
        <v>1</v>
      </c>
      <c r="J318">
        <f t="shared" si="44"/>
        <v>0</v>
      </c>
      <c r="K318" t="s">
        <v>15</v>
      </c>
      <c r="L318">
        <f t="shared" si="45"/>
        <v>1</v>
      </c>
      <c r="M318" t="s">
        <v>16</v>
      </c>
      <c r="N318">
        <f t="shared" si="46"/>
        <v>1</v>
      </c>
      <c r="O318">
        <f t="shared" si="47"/>
        <v>0</v>
      </c>
      <c r="P318">
        <v>69.150000000000006</v>
      </c>
      <c r="Q318">
        <f t="shared" si="48"/>
        <v>-0.81710222511335706</v>
      </c>
      <c r="R318">
        <v>27.7</v>
      </c>
      <c r="S318">
        <f t="shared" si="49"/>
        <v>-0.15093701378077506</v>
      </c>
      <c r="T318" s="8">
        <v>0</v>
      </c>
    </row>
    <row r="319" spans="1:20" x14ac:dyDescent="0.35">
      <c r="A319">
        <v>37</v>
      </c>
      <c r="B319">
        <f t="shared" si="40"/>
        <v>-0.27538677382054955</v>
      </c>
      <c r="C319">
        <v>1</v>
      </c>
      <c r="D319">
        <v>0</v>
      </c>
      <c r="E319" t="s">
        <v>13</v>
      </c>
      <c r="F319">
        <f t="shared" si="41"/>
        <v>1</v>
      </c>
      <c r="G319" t="s">
        <v>18</v>
      </c>
      <c r="H319">
        <f t="shared" si="42"/>
        <v>0</v>
      </c>
      <c r="I319">
        <f t="shared" si="43"/>
        <v>1</v>
      </c>
      <c r="J319">
        <f t="shared" si="44"/>
        <v>0</v>
      </c>
      <c r="K319" t="s">
        <v>19</v>
      </c>
      <c r="L319">
        <f t="shared" si="45"/>
        <v>0</v>
      </c>
      <c r="M319" t="s">
        <v>21</v>
      </c>
      <c r="N319">
        <f t="shared" si="46"/>
        <v>0</v>
      </c>
      <c r="O319">
        <f t="shared" si="47"/>
        <v>0</v>
      </c>
      <c r="P319">
        <v>127.71</v>
      </c>
      <c r="Q319">
        <f t="shared" si="48"/>
        <v>0.47620887029672765</v>
      </c>
      <c r="R319">
        <v>36</v>
      </c>
      <c r="S319">
        <f t="shared" si="49"/>
        <v>0.92715183187156514</v>
      </c>
      <c r="T319" s="8">
        <v>0</v>
      </c>
    </row>
    <row r="320" spans="1:20" x14ac:dyDescent="0.35">
      <c r="A320">
        <v>48</v>
      </c>
      <c r="B320">
        <f t="shared" si="40"/>
        <v>0.21111428081685873</v>
      </c>
      <c r="C320">
        <v>0</v>
      </c>
      <c r="D320">
        <v>0</v>
      </c>
      <c r="E320" t="s">
        <v>13</v>
      </c>
      <c r="F320">
        <f t="shared" si="41"/>
        <v>1</v>
      </c>
      <c r="G320" t="s">
        <v>14</v>
      </c>
      <c r="H320">
        <f t="shared" si="42"/>
        <v>1</v>
      </c>
      <c r="I320">
        <f t="shared" si="43"/>
        <v>0</v>
      </c>
      <c r="J320">
        <f t="shared" si="44"/>
        <v>0</v>
      </c>
      <c r="K320" t="s">
        <v>19</v>
      </c>
      <c r="L320">
        <f t="shared" si="45"/>
        <v>0</v>
      </c>
      <c r="M320" t="s">
        <v>16</v>
      </c>
      <c r="N320">
        <f t="shared" si="46"/>
        <v>1</v>
      </c>
      <c r="O320">
        <f t="shared" si="47"/>
        <v>0</v>
      </c>
      <c r="P320">
        <v>216.7</v>
      </c>
      <c r="Q320">
        <f t="shared" si="48"/>
        <v>2.4415735284344233</v>
      </c>
      <c r="R320">
        <v>38.700000000000003</v>
      </c>
      <c r="S320">
        <f t="shared" si="49"/>
        <v>1.2778554322644955</v>
      </c>
      <c r="T320" s="8">
        <v>0</v>
      </c>
    </row>
    <row r="321" spans="1:20" x14ac:dyDescent="0.35">
      <c r="A321">
        <v>29</v>
      </c>
      <c r="B321">
        <f t="shared" si="40"/>
        <v>-0.62920572264775554</v>
      </c>
      <c r="C321">
        <v>0</v>
      </c>
      <c r="D321">
        <v>0</v>
      </c>
      <c r="E321" t="s">
        <v>23</v>
      </c>
      <c r="F321">
        <f t="shared" si="41"/>
        <v>0</v>
      </c>
      <c r="G321" t="s">
        <v>14</v>
      </c>
      <c r="H321">
        <f t="shared" si="42"/>
        <v>1</v>
      </c>
      <c r="I321">
        <f t="shared" si="43"/>
        <v>0</v>
      </c>
      <c r="J321">
        <f t="shared" si="44"/>
        <v>0</v>
      </c>
      <c r="K321" t="s">
        <v>15</v>
      </c>
      <c r="L321">
        <f t="shared" si="45"/>
        <v>1</v>
      </c>
      <c r="M321" t="s">
        <v>21</v>
      </c>
      <c r="N321">
        <f t="shared" si="46"/>
        <v>0</v>
      </c>
      <c r="O321">
        <f t="shared" si="47"/>
        <v>0</v>
      </c>
      <c r="P321">
        <v>71.89</v>
      </c>
      <c r="Q321">
        <f t="shared" si="48"/>
        <v>-0.75658869366828152</v>
      </c>
      <c r="R321">
        <v>27.6</v>
      </c>
      <c r="S321">
        <f t="shared" si="49"/>
        <v>-0.16392603601754996</v>
      </c>
      <c r="T321" s="8">
        <v>0</v>
      </c>
    </row>
    <row r="322" spans="1:20" x14ac:dyDescent="0.35">
      <c r="A322">
        <v>22</v>
      </c>
      <c r="B322">
        <f t="shared" si="40"/>
        <v>-0.93879730287156082</v>
      </c>
      <c r="C322">
        <v>0</v>
      </c>
      <c r="D322">
        <v>0</v>
      </c>
      <c r="E322" t="s">
        <v>23</v>
      </c>
      <c r="F322">
        <f t="shared" si="41"/>
        <v>0</v>
      </c>
      <c r="G322" t="s">
        <v>14</v>
      </c>
      <c r="H322">
        <f t="shared" si="42"/>
        <v>1</v>
      </c>
      <c r="I322">
        <f t="shared" si="43"/>
        <v>0</v>
      </c>
      <c r="J322">
        <f t="shared" si="44"/>
        <v>0</v>
      </c>
      <c r="K322" t="s">
        <v>19</v>
      </c>
      <c r="L322">
        <f t="shared" si="45"/>
        <v>0</v>
      </c>
      <c r="M322" t="s">
        <v>22</v>
      </c>
      <c r="N322">
        <f t="shared" si="46"/>
        <v>0</v>
      </c>
      <c r="O322">
        <f t="shared" si="47"/>
        <v>1</v>
      </c>
      <c r="P322">
        <v>103.56</v>
      </c>
      <c r="Q322">
        <f t="shared" si="48"/>
        <v>-5.7149445177205764E-2</v>
      </c>
      <c r="R322">
        <v>25.1</v>
      </c>
      <c r="S322">
        <f t="shared" si="49"/>
        <v>-0.48865159193692953</v>
      </c>
      <c r="T322" s="8">
        <v>0</v>
      </c>
    </row>
    <row r="323" spans="1:20" x14ac:dyDescent="0.35">
      <c r="A323">
        <v>11</v>
      </c>
      <c r="B323">
        <f t="shared" ref="B323:B386" si="50">(A323-$V$1)/$V$2</f>
        <v>-1.425298357508969</v>
      </c>
      <c r="C323">
        <v>0</v>
      </c>
      <c r="D323">
        <v>0</v>
      </c>
      <c r="E323" t="s">
        <v>23</v>
      </c>
      <c r="F323">
        <f t="shared" ref="F323:F386" si="51">IF(E323="Yes",1,0)</f>
        <v>0</v>
      </c>
      <c r="G323" t="s">
        <v>26</v>
      </c>
      <c r="H323">
        <f t="shared" ref="H323:H386" si="52">IF(G323="Private",1,0)</f>
        <v>0</v>
      </c>
      <c r="I323">
        <f t="shared" ref="I323:I386" si="53">IF(G323="Self-employed",1,0)</f>
        <v>0</v>
      </c>
      <c r="J323">
        <f t="shared" ref="J323:J386" si="54">IF(G323="Govt_job",1,0)</f>
        <v>0</v>
      </c>
      <c r="K323" t="s">
        <v>19</v>
      </c>
      <c r="L323">
        <f t="shared" ref="L323:L386" si="55">IF(K323="Urban",1,0)</f>
        <v>0</v>
      </c>
      <c r="M323" t="s">
        <v>21</v>
      </c>
      <c r="N323">
        <f t="shared" ref="N323:N386" si="56">IF(M323="formerly smoked",1,0)</f>
        <v>0</v>
      </c>
      <c r="O323">
        <f t="shared" ref="O323:O386" si="57">IF(M323="smokes",1,0)</f>
        <v>0</v>
      </c>
      <c r="P323">
        <v>79.03</v>
      </c>
      <c r="Q323">
        <f t="shared" ref="Q323:Q386" si="58">(P323-$W$5)/$W$6</f>
        <v>-0.5989001482238141</v>
      </c>
      <c r="R323">
        <v>16.5</v>
      </c>
      <c r="S323">
        <f t="shared" ref="S323:S386" si="59">(R323-$V$11)/$V$12</f>
        <v>-1.6057075042995954</v>
      </c>
      <c r="T323" s="8">
        <v>0</v>
      </c>
    </row>
    <row r="324" spans="1:20" x14ac:dyDescent="0.35">
      <c r="A324">
        <v>22</v>
      </c>
      <c r="B324">
        <f t="shared" si="50"/>
        <v>-0.93879730287156082</v>
      </c>
      <c r="C324">
        <v>0</v>
      </c>
      <c r="D324">
        <v>0</v>
      </c>
      <c r="E324" t="s">
        <v>23</v>
      </c>
      <c r="F324">
        <f t="shared" si="51"/>
        <v>0</v>
      </c>
      <c r="G324" t="s">
        <v>14</v>
      </c>
      <c r="H324">
        <f t="shared" si="52"/>
        <v>1</v>
      </c>
      <c r="I324">
        <f t="shared" si="53"/>
        <v>0</v>
      </c>
      <c r="J324">
        <f t="shared" si="54"/>
        <v>0</v>
      </c>
      <c r="K324" t="s">
        <v>15</v>
      </c>
      <c r="L324">
        <f t="shared" si="55"/>
        <v>1</v>
      </c>
      <c r="M324" t="s">
        <v>22</v>
      </c>
      <c r="N324">
        <f t="shared" si="56"/>
        <v>0</v>
      </c>
      <c r="O324">
        <f t="shared" si="57"/>
        <v>1</v>
      </c>
      <c r="P324">
        <v>69.94</v>
      </c>
      <c r="Q324">
        <f t="shared" si="58"/>
        <v>-0.79965489305437554</v>
      </c>
      <c r="R324">
        <v>22.8</v>
      </c>
      <c r="S324">
        <f t="shared" si="59"/>
        <v>-0.78739910338275876</v>
      </c>
      <c r="T324" s="8">
        <v>0</v>
      </c>
    </row>
    <row r="325" spans="1:20" x14ac:dyDescent="0.35">
      <c r="A325">
        <v>53</v>
      </c>
      <c r="B325">
        <f t="shared" si="50"/>
        <v>0.43225112383386249</v>
      </c>
      <c r="C325">
        <v>0</v>
      </c>
      <c r="D325">
        <v>0</v>
      </c>
      <c r="E325" t="s">
        <v>13</v>
      </c>
      <c r="F325">
        <f t="shared" si="51"/>
        <v>1</v>
      </c>
      <c r="G325" t="s">
        <v>14</v>
      </c>
      <c r="H325">
        <f t="shared" si="52"/>
        <v>1</v>
      </c>
      <c r="I325">
        <f t="shared" si="53"/>
        <v>0</v>
      </c>
      <c r="J325">
        <f t="shared" si="54"/>
        <v>0</v>
      </c>
      <c r="K325" t="s">
        <v>19</v>
      </c>
      <c r="L325">
        <f t="shared" si="55"/>
        <v>0</v>
      </c>
      <c r="M325" t="s">
        <v>22</v>
      </c>
      <c r="N325">
        <f t="shared" si="56"/>
        <v>0</v>
      </c>
      <c r="O325">
        <f t="shared" si="57"/>
        <v>1</v>
      </c>
      <c r="P325">
        <v>90.12</v>
      </c>
      <c r="Q325">
        <f t="shared" si="58"/>
        <v>-0.35397494248443834</v>
      </c>
      <c r="R325">
        <v>35.4</v>
      </c>
      <c r="S325">
        <f t="shared" si="59"/>
        <v>0.84921769845091388</v>
      </c>
      <c r="T325" s="8">
        <v>0</v>
      </c>
    </row>
    <row r="326" spans="1:20" x14ac:dyDescent="0.35">
      <c r="A326">
        <v>27</v>
      </c>
      <c r="B326">
        <f t="shared" si="50"/>
        <v>-0.71766045985455706</v>
      </c>
      <c r="C326">
        <v>0</v>
      </c>
      <c r="D326">
        <v>0</v>
      </c>
      <c r="E326" t="s">
        <v>23</v>
      </c>
      <c r="F326">
        <f t="shared" si="51"/>
        <v>0</v>
      </c>
      <c r="G326" t="s">
        <v>25</v>
      </c>
      <c r="H326">
        <f t="shared" si="52"/>
        <v>0</v>
      </c>
      <c r="I326">
        <f t="shared" si="53"/>
        <v>0</v>
      </c>
      <c r="J326">
        <f t="shared" si="54"/>
        <v>1</v>
      </c>
      <c r="K326" t="s">
        <v>15</v>
      </c>
      <c r="L326">
        <f t="shared" si="55"/>
        <v>1</v>
      </c>
      <c r="M326" t="s">
        <v>16</v>
      </c>
      <c r="N326">
        <f t="shared" si="56"/>
        <v>1</v>
      </c>
      <c r="O326">
        <f t="shared" si="57"/>
        <v>0</v>
      </c>
      <c r="P326">
        <v>95.1</v>
      </c>
      <c r="Q326">
        <f t="shared" si="58"/>
        <v>-0.24399049482149077</v>
      </c>
      <c r="R326">
        <v>24.3</v>
      </c>
      <c r="S326">
        <f t="shared" si="59"/>
        <v>-0.59256376983113102</v>
      </c>
      <c r="T326" s="8">
        <v>0</v>
      </c>
    </row>
    <row r="327" spans="1:20" x14ac:dyDescent="0.35">
      <c r="A327">
        <v>76</v>
      </c>
      <c r="B327">
        <f t="shared" si="50"/>
        <v>1.4494806017120798</v>
      </c>
      <c r="C327">
        <v>0</v>
      </c>
      <c r="D327">
        <v>0</v>
      </c>
      <c r="E327" t="s">
        <v>13</v>
      </c>
      <c r="F327">
        <f t="shared" si="51"/>
        <v>1</v>
      </c>
      <c r="G327" t="s">
        <v>14</v>
      </c>
      <c r="H327">
        <f t="shared" si="52"/>
        <v>1</v>
      </c>
      <c r="I327">
        <f t="shared" si="53"/>
        <v>0</v>
      </c>
      <c r="J327">
        <f t="shared" si="54"/>
        <v>0</v>
      </c>
      <c r="K327" t="s">
        <v>19</v>
      </c>
      <c r="L327">
        <f t="shared" si="55"/>
        <v>0</v>
      </c>
      <c r="M327" t="s">
        <v>16</v>
      </c>
      <c r="N327">
        <f t="shared" si="56"/>
        <v>1</v>
      </c>
      <c r="O327">
        <f t="shared" si="57"/>
        <v>0</v>
      </c>
      <c r="P327">
        <v>234.58</v>
      </c>
      <c r="Q327">
        <f t="shared" si="58"/>
        <v>2.8364574489592242</v>
      </c>
      <c r="R327">
        <v>34.299999999999997</v>
      </c>
      <c r="S327">
        <f t="shared" si="59"/>
        <v>0.70633845384638672</v>
      </c>
      <c r="T327" s="8">
        <v>0</v>
      </c>
    </row>
    <row r="328" spans="1:20" x14ac:dyDescent="0.35">
      <c r="A328">
        <v>57</v>
      </c>
      <c r="B328">
        <f t="shared" si="50"/>
        <v>0.60916059824746549</v>
      </c>
      <c r="C328">
        <v>1</v>
      </c>
      <c r="D328">
        <v>0</v>
      </c>
      <c r="E328" t="s">
        <v>13</v>
      </c>
      <c r="F328">
        <f t="shared" si="51"/>
        <v>1</v>
      </c>
      <c r="G328" t="s">
        <v>14</v>
      </c>
      <c r="H328">
        <f t="shared" si="52"/>
        <v>1</v>
      </c>
      <c r="I328">
        <f t="shared" si="53"/>
        <v>0</v>
      </c>
      <c r="J328">
        <f t="shared" si="54"/>
        <v>0</v>
      </c>
      <c r="K328" t="s">
        <v>19</v>
      </c>
      <c r="L328">
        <f t="shared" si="55"/>
        <v>0</v>
      </c>
      <c r="M328" t="s">
        <v>21</v>
      </c>
      <c r="N328">
        <f t="shared" si="56"/>
        <v>0</v>
      </c>
      <c r="O328">
        <f t="shared" si="57"/>
        <v>0</v>
      </c>
      <c r="P328">
        <v>235.85</v>
      </c>
      <c r="Q328">
        <f t="shared" si="58"/>
        <v>2.864505691636321</v>
      </c>
      <c r="R328">
        <v>40.1</v>
      </c>
      <c r="S328">
        <f t="shared" si="59"/>
        <v>1.4597017435793478</v>
      </c>
      <c r="T328" s="8">
        <v>0</v>
      </c>
    </row>
    <row r="329" spans="1:20" x14ac:dyDescent="0.35">
      <c r="A329">
        <v>8</v>
      </c>
      <c r="B329">
        <f t="shared" si="50"/>
        <v>-1.5579804633191714</v>
      </c>
      <c r="C329">
        <v>0</v>
      </c>
      <c r="D329">
        <v>0</v>
      </c>
      <c r="E329" t="s">
        <v>23</v>
      </c>
      <c r="F329">
        <f t="shared" si="51"/>
        <v>0</v>
      </c>
      <c r="G329" t="s">
        <v>26</v>
      </c>
      <c r="H329">
        <f t="shared" si="52"/>
        <v>0</v>
      </c>
      <c r="I329">
        <f t="shared" si="53"/>
        <v>0</v>
      </c>
      <c r="J329">
        <f t="shared" si="54"/>
        <v>0</v>
      </c>
      <c r="K329" t="s">
        <v>19</v>
      </c>
      <c r="L329">
        <f t="shared" si="55"/>
        <v>0</v>
      </c>
      <c r="M329" t="s">
        <v>21</v>
      </c>
      <c r="N329">
        <f t="shared" si="56"/>
        <v>0</v>
      </c>
      <c r="O329">
        <f t="shared" si="57"/>
        <v>0</v>
      </c>
      <c r="P329">
        <v>78.05</v>
      </c>
      <c r="Q329">
        <f t="shared" si="58"/>
        <v>-0.62054367406913324</v>
      </c>
      <c r="R329">
        <v>25.7</v>
      </c>
      <c r="S329">
        <f t="shared" si="59"/>
        <v>-0.41071745851627872</v>
      </c>
      <c r="T329" s="8">
        <v>0</v>
      </c>
    </row>
    <row r="330" spans="1:20" x14ac:dyDescent="0.35">
      <c r="A330">
        <v>21</v>
      </c>
      <c r="B330">
        <f t="shared" si="50"/>
        <v>-0.98302467147496153</v>
      </c>
      <c r="C330">
        <v>0</v>
      </c>
      <c r="D330">
        <v>0</v>
      </c>
      <c r="E330" t="s">
        <v>23</v>
      </c>
      <c r="F330">
        <f t="shared" si="51"/>
        <v>0</v>
      </c>
      <c r="G330" t="s">
        <v>14</v>
      </c>
      <c r="H330">
        <f t="shared" si="52"/>
        <v>1</v>
      </c>
      <c r="I330">
        <f t="shared" si="53"/>
        <v>0</v>
      </c>
      <c r="J330">
        <f t="shared" si="54"/>
        <v>0</v>
      </c>
      <c r="K330" t="s">
        <v>19</v>
      </c>
      <c r="L330">
        <f t="shared" si="55"/>
        <v>0</v>
      </c>
      <c r="M330" t="s">
        <v>22</v>
      </c>
      <c r="N330">
        <f t="shared" si="56"/>
        <v>0</v>
      </c>
      <c r="O330">
        <f t="shared" si="57"/>
        <v>1</v>
      </c>
      <c r="P330">
        <v>89.44</v>
      </c>
      <c r="Q330">
        <f t="shared" si="58"/>
        <v>-0.36899289919343536</v>
      </c>
      <c r="R330">
        <v>21.9</v>
      </c>
      <c r="S330">
        <f t="shared" si="59"/>
        <v>-0.90430030351373569</v>
      </c>
      <c r="T330" s="8">
        <v>0</v>
      </c>
    </row>
    <row r="331" spans="1:20" x14ac:dyDescent="0.35">
      <c r="A331">
        <v>18</v>
      </c>
      <c r="B331">
        <f t="shared" si="50"/>
        <v>-1.1157067772851639</v>
      </c>
      <c r="C331">
        <v>0</v>
      </c>
      <c r="D331">
        <v>0</v>
      </c>
      <c r="E331" t="s">
        <v>23</v>
      </c>
      <c r="F331">
        <f t="shared" si="51"/>
        <v>0</v>
      </c>
      <c r="G331" t="s">
        <v>14</v>
      </c>
      <c r="H331">
        <f t="shared" si="52"/>
        <v>1</v>
      </c>
      <c r="I331">
        <f t="shared" si="53"/>
        <v>0</v>
      </c>
      <c r="J331">
        <f t="shared" si="54"/>
        <v>0</v>
      </c>
      <c r="K331" t="s">
        <v>19</v>
      </c>
      <c r="L331">
        <f t="shared" si="55"/>
        <v>0</v>
      </c>
      <c r="M331" t="s">
        <v>22</v>
      </c>
      <c r="N331">
        <f t="shared" si="56"/>
        <v>0</v>
      </c>
      <c r="O331">
        <f t="shared" si="57"/>
        <v>1</v>
      </c>
      <c r="P331">
        <v>111.38</v>
      </c>
      <c r="Q331">
        <f t="shared" si="58"/>
        <v>0.1155570569762583</v>
      </c>
      <c r="R331">
        <v>38.4</v>
      </c>
      <c r="S331">
        <f t="shared" si="59"/>
        <v>1.2388883655541694</v>
      </c>
      <c r="T331" s="8">
        <v>0</v>
      </c>
    </row>
    <row r="332" spans="1:20" x14ac:dyDescent="0.35">
      <c r="A332">
        <v>78</v>
      </c>
      <c r="B332">
        <f t="shared" si="50"/>
        <v>1.5379353389188812</v>
      </c>
      <c r="C332">
        <v>0</v>
      </c>
      <c r="D332">
        <v>0</v>
      </c>
      <c r="E332" t="s">
        <v>13</v>
      </c>
      <c r="F332">
        <f t="shared" si="51"/>
        <v>1</v>
      </c>
      <c r="G332" t="s">
        <v>14</v>
      </c>
      <c r="H332">
        <f t="shared" si="52"/>
        <v>1</v>
      </c>
      <c r="I332">
        <f t="shared" si="53"/>
        <v>0</v>
      </c>
      <c r="J332">
        <f t="shared" si="54"/>
        <v>0</v>
      </c>
      <c r="K332" t="s">
        <v>15</v>
      </c>
      <c r="L332">
        <f t="shared" si="55"/>
        <v>1</v>
      </c>
      <c r="M332" t="s">
        <v>21</v>
      </c>
      <c r="N332">
        <f t="shared" si="56"/>
        <v>0</v>
      </c>
      <c r="O332">
        <f t="shared" si="57"/>
        <v>0</v>
      </c>
      <c r="P332">
        <v>243.5</v>
      </c>
      <c r="Q332">
        <f t="shared" si="58"/>
        <v>3.0334577046125366</v>
      </c>
      <c r="R332">
        <v>26.1</v>
      </c>
      <c r="S332">
        <f t="shared" si="59"/>
        <v>-0.3587613695691777</v>
      </c>
      <c r="T332" s="8">
        <v>0</v>
      </c>
    </row>
    <row r="333" spans="1:20" x14ac:dyDescent="0.35">
      <c r="A333">
        <v>78</v>
      </c>
      <c r="B333">
        <f t="shared" si="50"/>
        <v>1.5379353389188812</v>
      </c>
      <c r="C333">
        <v>1</v>
      </c>
      <c r="D333">
        <v>0</v>
      </c>
      <c r="E333" t="s">
        <v>13</v>
      </c>
      <c r="F333">
        <f t="shared" si="51"/>
        <v>1</v>
      </c>
      <c r="G333" t="s">
        <v>14</v>
      </c>
      <c r="H333">
        <f t="shared" si="52"/>
        <v>1</v>
      </c>
      <c r="I333">
        <f t="shared" si="53"/>
        <v>0</v>
      </c>
      <c r="J333">
        <f t="shared" si="54"/>
        <v>0</v>
      </c>
      <c r="K333" t="s">
        <v>15</v>
      </c>
      <c r="L333">
        <f t="shared" si="55"/>
        <v>1</v>
      </c>
      <c r="M333" t="s">
        <v>16</v>
      </c>
      <c r="N333">
        <f t="shared" si="56"/>
        <v>1</v>
      </c>
      <c r="O333">
        <f t="shared" si="57"/>
        <v>0</v>
      </c>
      <c r="P333">
        <v>182.2</v>
      </c>
      <c r="Q333">
        <f t="shared" si="58"/>
        <v>1.6796330777573754</v>
      </c>
      <c r="R333">
        <v>30.5</v>
      </c>
      <c r="S333">
        <f t="shared" si="59"/>
        <v>0.21275560884893013</v>
      </c>
      <c r="T333" s="8">
        <v>0</v>
      </c>
    </row>
    <row r="334" spans="1:20" x14ac:dyDescent="0.35">
      <c r="A334">
        <v>33</v>
      </c>
      <c r="B334">
        <f t="shared" si="50"/>
        <v>-0.45229624823415254</v>
      </c>
      <c r="C334">
        <v>0</v>
      </c>
      <c r="D334">
        <v>0</v>
      </c>
      <c r="E334" t="s">
        <v>13</v>
      </c>
      <c r="F334">
        <f t="shared" si="51"/>
        <v>1</v>
      </c>
      <c r="G334" t="s">
        <v>18</v>
      </c>
      <c r="H334">
        <f t="shared" si="52"/>
        <v>0</v>
      </c>
      <c r="I334">
        <f t="shared" si="53"/>
        <v>1</v>
      </c>
      <c r="J334">
        <f t="shared" si="54"/>
        <v>0</v>
      </c>
      <c r="K334" t="s">
        <v>15</v>
      </c>
      <c r="L334">
        <f t="shared" si="55"/>
        <v>1</v>
      </c>
      <c r="M334" t="s">
        <v>22</v>
      </c>
      <c r="N334">
        <f t="shared" si="56"/>
        <v>0</v>
      </c>
      <c r="O334">
        <f t="shared" si="57"/>
        <v>1</v>
      </c>
      <c r="P334">
        <v>229.92</v>
      </c>
      <c r="Q334">
        <f t="shared" si="58"/>
        <v>2.7335402750416864</v>
      </c>
      <c r="R334">
        <v>25.9</v>
      </c>
      <c r="S334">
        <f t="shared" si="59"/>
        <v>-0.38473941404272843</v>
      </c>
      <c r="T334" s="8">
        <v>0</v>
      </c>
    </row>
    <row r="335" spans="1:20" x14ac:dyDescent="0.35">
      <c r="A335">
        <v>52</v>
      </c>
      <c r="B335">
        <f t="shared" si="50"/>
        <v>0.38802375523046173</v>
      </c>
      <c r="C335">
        <v>0</v>
      </c>
      <c r="D335">
        <v>0</v>
      </c>
      <c r="E335" t="s">
        <v>13</v>
      </c>
      <c r="F335">
        <f t="shared" si="51"/>
        <v>1</v>
      </c>
      <c r="G335" t="s">
        <v>14</v>
      </c>
      <c r="H335">
        <f t="shared" si="52"/>
        <v>1</v>
      </c>
      <c r="I335">
        <f t="shared" si="53"/>
        <v>0</v>
      </c>
      <c r="J335">
        <f t="shared" si="54"/>
        <v>0</v>
      </c>
      <c r="K335" t="s">
        <v>15</v>
      </c>
      <c r="L335">
        <f t="shared" si="55"/>
        <v>1</v>
      </c>
      <c r="M335" t="s">
        <v>16</v>
      </c>
      <c r="N335">
        <f t="shared" si="56"/>
        <v>1</v>
      </c>
      <c r="O335">
        <f t="shared" si="57"/>
        <v>0</v>
      </c>
      <c r="P335">
        <v>82.24</v>
      </c>
      <c r="Q335">
        <f t="shared" si="58"/>
        <v>-0.5280065584651672</v>
      </c>
      <c r="R335">
        <v>54.7</v>
      </c>
      <c r="S335">
        <f t="shared" si="59"/>
        <v>3.3560989901485248</v>
      </c>
      <c r="T335" s="8">
        <v>0</v>
      </c>
    </row>
    <row r="336" spans="1:20" x14ac:dyDescent="0.35">
      <c r="A336">
        <v>51</v>
      </c>
      <c r="B336">
        <f t="shared" si="50"/>
        <v>0.34379638662706097</v>
      </c>
      <c r="C336">
        <v>0</v>
      </c>
      <c r="D336">
        <v>0</v>
      </c>
      <c r="E336" t="s">
        <v>13</v>
      </c>
      <c r="F336">
        <f t="shared" si="51"/>
        <v>1</v>
      </c>
      <c r="G336" t="s">
        <v>18</v>
      </c>
      <c r="H336">
        <f t="shared" si="52"/>
        <v>0</v>
      </c>
      <c r="I336">
        <f t="shared" si="53"/>
        <v>1</v>
      </c>
      <c r="J336">
        <f t="shared" si="54"/>
        <v>0</v>
      </c>
      <c r="K336" t="s">
        <v>19</v>
      </c>
      <c r="L336">
        <f t="shared" si="55"/>
        <v>0</v>
      </c>
      <c r="M336" t="s">
        <v>22</v>
      </c>
      <c r="N336">
        <f t="shared" si="56"/>
        <v>0</v>
      </c>
      <c r="O336">
        <f t="shared" si="57"/>
        <v>1</v>
      </c>
      <c r="P336">
        <v>89.84</v>
      </c>
      <c r="Q336">
        <f t="shared" si="58"/>
        <v>-0.36015880701167236</v>
      </c>
      <c r="R336">
        <v>29.9</v>
      </c>
      <c r="S336">
        <f t="shared" si="59"/>
        <v>0.13482147542827885</v>
      </c>
      <c r="T336" s="8">
        <v>0</v>
      </c>
    </row>
    <row r="337" spans="1:20" x14ac:dyDescent="0.35">
      <c r="A337">
        <v>11</v>
      </c>
      <c r="B337">
        <f t="shared" si="50"/>
        <v>-1.425298357508969</v>
      </c>
      <c r="C337">
        <v>0</v>
      </c>
      <c r="D337">
        <v>0</v>
      </c>
      <c r="E337" t="s">
        <v>23</v>
      </c>
      <c r="F337">
        <f t="shared" si="51"/>
        <v>0</v>
      </c>
      <c r="G337" t="s">
        <v>26</v>
      </c>
      <c r="H337">
        <f t="shared" si="52"/>
        <v>0</v>
      </c>
      <c r="I337">
        <f t="shared" si="53"/>
        <v>0</v>
      </c>
      <c r="J337">
        <f t="shared" si="54"/>
        <v>0</v>
      </c>
      <c r="K337" t="s">
        <v>19</v>
      </c>
      <c r="L337">
        <f t="shared" si="55"/>
        <v>0</v>
      </c>
      <c r="M337" t="s">
        <v>21</v>
      </c>
      <c r="N337">
        <f t="shared" si="56"/>
        <v>0</v>
      </c>
      <c r="O337">
        <f t="shared" si="57"/>
        <v>0</v>
      </c>
      <c r="P337">
        <v>90.69</v>
      </c>
      <c r="Q337">
        <f t="shared" si="58"/>
        <v>-0.34138636112542636</v>
      </c>
      <c r="R337">
        <v>18.600000000000001</v>
      </c>
      <c r="S337">
        <f t="shared" si="59"/>
        <v>-1.3329380373273163</v>
      </c>
      <c r="T337" s="8">
        <v>0</v>
      </c>
    </row>
    <row r="338" spans="1:20" x14ac:dyDescent="0.35">
      <c r="A338">
        <v>48</v>
      </c>
      <c r="B338">
        <f t="shared" si="50"/>
        <v>0.21111428081685873</v>
      </c>
      <c r="C338">
        <v>0</v>
      </c>
      <c r="D338">
        <v>0</v>
      </c>
      <c r="E338" t="s">
        <v>13</v>
      </c>
      <c r="F338">
        <f t="shared" si="51"/>
        <v>1</v>
      </c>
      <c r="G338" t="s">
        <v>14</v>
      </c>
      <c r="H338">
        <f t="shared" si="52"/>
        <v>1</v>
      </c>
      <c r="I338">
        <f t="shared" si="53"/>
        <v>0</v>
      </c>
      <c r="J338">
        <f t="shared" si="54"/>
        <v>0</v>
      </c>
      <c r="K338" t="s">
        <v>15</v>
      </c>
      <c r="L338">
        <f t="shared" si="55"/>
        <v>1</v>
      </c>
      <c r="M338" t="s">
        <v>22</v>
      </c>
      <c r="N338">
        <f t="shared" si="56"/>
        <v>0</v>
      </c>
      <c r="O338">
        <f t="shared" si="57"/>
        <v>1</v>
      </c>
      <c r="P338">
        <v>84.38</v>
      </c>
      <c r="Q338">
        <f t="shared" si="58"/>
        <v>-0.48074416529273578</v>
      </c>
      <c r="R338">
        <v>27.1</v>
      </c>
      <c r="S338">
        <f t="shared" si="59"/>
        <v>-0.22887114720142587</v>
      </c>
      <c r="T338" s="8">
        <v>0</v>
      </c>
    </row>
    <row r="339" spans="1:20" x14ac:dyDescent="0.35">
      <c r="A339">
        <v>82</v>
      </c>
      <c r="B339">
        <f t="shared" si="50"/>
        <v>1.7148448133324843</v>
      </c>
      <c r="C339">
        <v>0</v>
      </c>
      <c r="D339">
        <v>1</v>
      </c>
      <c r="E339" t="s">
        <v>23</v>
      </c>
      <c r="F339">
        <f t="shared" si="51"/>
        <v>0</v>
      </c>
      <c r="G339" t="s">
        <v>14</v>
      </c>
      <c r="H339">
        <f t="shared" si="52"/>
        <v>1</v>
      </c>
      <c r="I339">
        <f t="shared" si="53"/>
        <v>0</v>
      </c>
      <c r="J339">
        <f t="shared" si="54"/>
        <v>0</v>
      </c>
      <c r="K339" t="s">
        <v>15</v>
      </c>
      <c r="L339">
        <f t="shared" si="55"/>
        <v>1</v>
      </c>
      <c r="M339" t="s">
        <v>21</v>
      </c>
      <c r="N339">
        <f t="shared" si="56"/>
        <v>0</v>
      </c>
      <c r="O339">
        <f t="shared" si="57"/>
        <v>0</v>
      </c>
      <c r="P339">
        <v>215.6</v>
      </c>
      <c r="Q339">
        <f t="shared" si="58"/>
        <v>2.4172797749345754</v>
      </c>
      <c r="R339">
        <v>24.9</v>
      </c>
      <c r="S339">
        <f t="shared" si="59"/>
        <v>-0.51462963641048021</v>
      </c>
      <c r="T339" s="8">
        <v>0</v>
      </c>
    </row>
    <row r="340" spans="1:20" x14ac:dyDescent="0.35">
      <c r="A340">
        <v>54</v>
      </c>
      <c r="B340">
        <f t="shared" si="50"/>
        <v>0.47647849243726326</v>
      </c>
      <c r="C340">
        <v>0</v>
      </c>
      <c r="D340">
        <v>0</v>
      </c>
      <c r="E340" t="s">
        <v>13</v>
      </c>
      <c r="F340">
        <f t="shared" si="51"/>
        <v>1</v>
      </c>
      <c r="G340" t="s">
        <v>25</v>
      </c>
      <c r="H340">
        <f t="shared" si="52"/>
        <v>0</v>
      </c>
      <c r="I340">
        <f t="shared" si="53"/>
        <v>0</v>
      </c>
      <c r="J340">
        <f t="shared" si="54"/>
        <v>1</v>
      </c>
      <c r="K340" t="s">
        <v>19</v>
      </c>
      <c r="L340">
        <f t="shared" si="55"/>
        <v>0</v>
      </c>
      <c r="M340" t="s">
        <v>21</v>
      </c>
      <c r="N340">
        <f t="shared" si="56"/>
        <v>0</v>
      </c>
      <c r="O340">
        <f t="shared" si="57"/>
        <v>0</v>
      </c>
      <c r="P340">
        <v>91.61</v>
      </c>
      <c r="Q340">
        <f t="shared" si="58"/>
        <v>-0.32106794910737174</v>
      </c>
      <c r="R340">
        <v>25.2</v>
      </c>
      <c r="S340">
        <f t="shared" si="59"/>
        <v>-0.47566256970015464</v>
      </c>
      <c r="T340" s="8">
        <v>0</v>
      </c>
    </row>
    <row r="341" spans="1:20" x14ac:dyDescent="0.35">
      <c r="A341">
        <v>49</v>
      </c>
      <c r="B341">
        <f t="shared" si="50"/>
        <v>0.2553416494202595</v>
      </c>
      <c r="C341">
        <v>0</v>
      </c>
      <c r="D341">
        <v>0</v>
      </c>
      <c r="E341" t="s">
        <v>13</v>
      </c>
      <c r="F341">
        <f t="shared" si="51"/>
        <v>1</v>
      </c>
      <c r="G341" t="s">
        <v>14</v>
      </c>
      <c r="H341">
        <f t="shared" si="52"/>
        <v>1</v>
      </c>
      <c r="I341">
        <f t="shared" si="53"/>
        <v>0</v>
      </c>
      <c r="J341">
        <f t="shared" si="54"/>
        <v>0</v>
      </c>
      <c r="K341" t="s">
        <v>19</v>
      </c>
      <c r="L341">
        <f t="shared" si="55"/>
        <v>0</v>
      </c>
      <c r="M341" t="s">
        <v>21</v>
      </c>
      <c r="N341">
        <f t="shared" si="56"/>
        <v>0</v>
      </c>
      <c r="O341">
        <f t="shared" si="57"/>
        <v>0</v>
      </c>
      <c r="P341">
        <v>138.16</v>
      </c>
      <c r="Q341">
        <f t="shared" si="58"/>
        <v>0.70699952854528281</v>
      </c>
      <c r="R341">
        <v>19.399999999999999</v>
      </c>
      <c r="S341">
        <f t="shared" si="59"/>
        <v>-1.2290258594331152</v>
      </c>
      <c r="T341" s="8">
        <v>0</v>
      </c>
    </row>
    <row r="342" spans="1:20" x14ac:dyDescent="0.35">
      <c r="A342">
        <v>24</v>
      </c>
      <c r="B342">
        <f t="shared" si="50"/>
        <v>-0.8503425656647593</v>
      </c>
      <c r="C342">
        <v>0</v>
      </c>
      <c r="D342">
        <v>0</v>
      </c>
      <c r="E342" t="s">
        <v>13</v>
      </c>
      <c r="F342">
        <f t="shared" si="51"/>
        <v>1</v>
      </c>
      <c r="G342" t="s">
        <v>14</v>
      </c>
      <c r="H342">
        <f t="shared" si="52"/>
        <v>1</v>
      </c>
      <c r="I342">
        <f t="shared" si="53"/>
        <v>0</v>
      </c>
      <c r="J342">
        <f t="shared" si="54"/>
        <v>0</v>
      </c>
      <c r="K342" t="s">
        <v>15</v>
      </c>
      <c r="L342">
        <f t="shared" si="55"/>
        <v>1</v>
      </c>
      <c r="M342" t="s">
        <v>21</v>
      </c>
      <c r="N342">
        <f t="shared" si="56"/>
        <v>0</v>
      </c>
      <c r="O342">
        <f t="shared" si="57"/>
        <v>0</v>
      </c>
      <c r="P342">
        <v>75.23</v>
      </c>
      <c r="Q342">
        <f t="shared" si="58"/>
        <v>-0.68282402395056141</v>
      </c>
      <c r="R342">
        <v>29</v>
      </c>
      <c r="S342">
        <f t="shared" si="59"/>
        <v>1.7920275297302401E-2</v>
      </c>
      <c r="T342" s="8">
        <v>0</v>
      </c>
    </row>
    <row r="343" spans="1:20" x14ac:dyDescent="0.35">
      <c r="A343">
        <v>37</v>
      </c>
      <c r="B343">
        <f t="shared" si="50"/>
        <v>-0.27538677382054955</v>
      </c>
      <c r="C343">
        <v>0</v>
      </c>
      <c r="D343">
        <v>0</v>
      </c>
      <c r="E343" t="s">
        <v>13</v>
      </c>
      <c r="F343">
        <f t="shared" si="51"/>
        <v>1</v>
      </c>
      <c r="G343" t="s">
        <v>14</v>
      </c>
      <c r="H343">
        <f t="shared" si="52"/>
        <v>1</v>
      </c>
      <c r="I343">
        <f t="shared" si="53"/>
        <v>0</v>
      </c>
      <c r="J343">
        <f t="shared" si="54"/>
        <v>0</v>
      </c>
      <c r="K343" t="s">
        <v>19</v>
      </c>
      <c r="L343">
        <f t="shared" si="55"/>
        <v>0</v>
      </c>
      <c r="M343" t="s">
        <v>16</v>
      </c>
      <c r="N343">
        <f t="shared" si="56"/>
        <v>1</v>
      </c>
      <c r="O343">
        <f t="shared" si="57"/>
        <v>0</v>
      </c>
      <c r="P343">
        <v>75.180000000000007</v>
      </c>
      <c r="Q343">
        <f t="shared" si="58"/>
        <v>-0.68392828547328166</v>
      </c>
      <c r="R343">
        <v>48.2</v>
      </c>
      <c r="S343">
        <f t="shared" si="59"/>
        <v>2.5118125447581376</v>
      </c>
      <c r="T343" s="8">
        <v>0</v>
      </c>
    </row>
    <row r="344" spans="1:20" x14ac:dyDescent="0.35">
      <c r="A344">
        <v>34</v>
      </c>
      <c r="B344">
        <f t="shared" si="50"/>
        <v>-0.40806887963075178</v>
      </c>
      <c r="C344">
        <v>0</v>
      </c>
      <c r="D344">
        <v>1</v>
      </c>
      <c r="E344" t="s">
        <v>13</v>
      </c>
      <c r="F344">
        <f t="shared" si="51"/>
        <v>1</v>
      </c>
      <c r="G344" t="s">
        <v>14</v>
      </c>
      <c r="H344">
        <f t="shared" si="52"/>
        <v>1</v>
      </c>
      <c r="I344">
        <f t="shared" si="53"/>
        <v>0</v>
      </c>
      <c r="J344">
        <f t="shared" si="54"/>
        <v>0</v>
      </c>
      <c r="K344" t="s">
        <v>15</v>
      </c>
      <c r="L344">
        <f t="shared" si="55"/>
        <v>1</v>
      </c>
      <c r="M344" t="s">
        <v>16</v>
      </c>
      <c r="N344">
        <f t="shared" si="56"/>
        <v>1</v>
      </c>
      <c r="O344">
        <f t="shared" si="57"/>
        <v>0</v>
      </c>
      <c r="P344">
        <v>106.23</v>
      </c>
      <c r="Q344">
        <f t="shared" si="58"/>
        <v>1.8181201360614697E-3</v>
      </c>
      <c r="R344">
        <v>28.1</v>
      </c>
      <c r="S344">
        <f t="shared" si="59"/>
        <v>-9.8980924833674058E-2</v>
      </c>
      <c r="T344" s="8">
        <v>0</v>
      </c>
    </row>
    <row r="345" spans="1:20" x14ac:dyDescent="0.35">
      <c r="A345">
        <v>64</v>
      </c>
      <c r="B345">
        <f t="shared" si="50"/>
        <v>0.91875217847127078</v>
      </c>
      <c r="C345">
        <v>0</v>
      </c>
      <c r="D345">
        <v>0</v>
      </c>
      <c r="E345" t="s">
        <v>13</v>
      </c>
      <c r="F345">
        <f t="shared" si="51"/>
        <v>1</v>
      </c>
      <c r="G345" t="s">
        <v>25</v>
      </c>
      <c r="H345">
        <f t="shared" si="52"/>
        <v>0</v>
      </c>
      <c r="I345">
        <f t="shared" si="53"/>
        <v>0</v>
      </c>
      <c r="J345">
        <f t="shared" si="54"/>
        <v>1</v>
      </c>
      <c r="K345" t="s">
        <v>15</v>
      </c>
      <c r="L345">
        <f t="shared" si="55"/>
        <v>1</v>
      </c>
      <c r="M345" t="s">
        <v>16</v>
      </c>
      <c r="N345">
        <f t="shared" si="56"/>
        <v>1</v>
      </c>
      <c r="O345">
        <f t="shared" si="57"/>
        <v>0</v>
      </c>
      <c r="P345">
        <v>239.64</v>
      </c>
      <c r="Q345">
        <f t="shared" si="58"/>
        <v>2.9482087150585246</v>
      </c>
      <c r="R345">
        <v>34.6</v>
      </c>
      <c r="S345">
        <f t="shared" si="59"/>
        <v>0.74530552055671273</v>
      </c>
      <c r="T345" s="8">
        <v>0</v>
      </c>
    </row>
    <row r="346" spans="1:20" x14ac:dyDescent="0.35">
      <c r="A346">
        <v>66</v>
      </c>
      <c r="B346">
        <f t="shared" si="50"/>
        <v>1.0072069156780723</v>
      </c>
      <c r="C346">
        <v>0</v>
      </c>
      <c r="D346">
        <v>0</v>
      </c>
      <c r="E346" t="s">
        <v>13</v>
      </c>
      <c r="F346">
        <f t="shared" si="51"/>
        <v>1</v>
      </c>
      <c r="G346" t="s">
        <v>18</v>
      </c>
      <c r="H346">
        <f t="shared" si="52"/>
        <v>0</v>
      </c>
      <c r="I346">
        <f t="shared" si="53"/>
        <v>1</v>
      </c>
      <c r="J346">
        <f t="shared" si="54"/>
        <v>0</v>
      </c>
      <c r="K346" t="s">
        <v>15</v>
      </c>
      <c r="L346">
        <f t="shared" si="55"/>
        <v>1</v>
      </c>
      <c r="M346" t="s">
        <v>21</v>
      </c>
      <c r="N346">
        <f t="shared" si="56"/>
        <v>0</v>
      </c>
      <c r="O346">
        <f t="shared" si="57"/>
        <v>0</v>
      </c>
      <c r="P346">
        <v>58.95</v>
      </c>
      <c r="Q346">
        <f t="shared" si="58"/>
        <v>-1.0423715757483105</v>
      </c>
      <c r="R346">
        <v>24.6</v>
      </c>
      <c r="S346">
        <f t="shared" si="59"/>
        <v>-0.55359670312080544</v>
      </c>
      <c r="T346" s="8">
        <v>0</v>
      </c>
    </row>
    <row r="347" spans="1:20" x14ac:dyDescent="0.35">
      <c r="A347">
        <v>23</v>
      </c>
      <c r="B347">
        <f t="shared" si="50"/>
        <v>-0.89456993426816012</v>
      </c>
      <c r="C347">
        <v>0</v>
      </c>
      <c r="D347">
        <v>0</v>
      </c>
      <c r="E347" t="s">
        <v>23</v>
      </c>
      <c r="F347">
        <f t="shared" si="51"/>
        <v>0</v>
      </c>
      <c r="G347" t="s">
        <v>14</v>
      </c>
      <c r="H347">
        <f t="shared" si="52"/>
        <v>1</v>
      </c>
      <c r="I347">
        <f t="shared" si="53"/>
        <v>0</v>
      </c>
      <c r="J347">
        <f t="shared" si="54"/>
        <v>0</v>
      </c>
      <c r="K347" t="s">
        <v>15</v>
      </c>
      <c r="L347">
        <f t="shared" si="55"/>
        <v>1</v>
      </c>
      <c r="M347" t="s">
        <v>21</v>
      </c>
      <c r="N347">
        <f t="shared" si="56"/>
        <v>0</v>
      </c>
      <c r="O347">
        <f t="shared" si="57"/>
        <v>0</v>
      </c>
      <c r="P347">
        <v>99.92</v>
      </c>
      <c r="Q347">
        <f t="shared" si="58"/>
        <v>-0.13753968403124794</v>
      </c>
      <c r="R347">
        <v>25.8</v>
      </c>
      <c r="S347">
        <f t="shared" si="59"/>
        <v>-0.39772843627950333</v>
      </c>
      <c r="T347" s="8">
        <v>0</v>
      </c>
    </row>
    <row r="348" spans="1:20" x14ac:dyDescent="0.35">
      <c r="A348">
        <v>68</v>
      </c>
      <c r="B348">
        <f t="shared" si="50"/>
        <v>1.0956616528848737</v>
      </c>
      <c r="C348">
        <v>0</v>
      </c>
      <c r="D348">
        <v>0</v>
      </c>
      <c r="E348" t="s">
        <v>13</v>
      </c>
      <c r="F348">
        <f t="shared" si="51"/>
        <v>1</v>
      </c>
      <c r="G348" t="s">
        <v>14</v>
      </c>
      <c r="H348">
        <f t="shared" si="52"/>
        <v>1</v>
      </c>
      <c r="I348">
        <f t="shared" si="53"/>
        <v>0</v>
      </c>
      <c r="J348">
        <f t="shared" si="54"/>
        <v>0</v>
      </c>
      <c r="K348" t="s">
        <v>19</v>
      </c>
      <c r="L348">
        <f t="shared" si="55"/>
        <v>0</v>
      </c>
      <c r="M348" t="s">
        <v>21</v>
      </c>
      <c r="N348">
        <f t="shared" si="56"/>
        <v>0</v>
      </c>
      <c r="O348">
        <f t="shared" si="57"/>
        <v>0</v>
      </c>
      <c r="P348">
        <v>116.23</v>
      </c>
      <c r="Q348">
        <f t="shared" si="58"/>
        <v>0.22267042468013337</v>
      </c>
      <c r="R348">
        <v>26.1</v>
      </c>
      <c r="S348">
        <f t="shared" si="59"/>
        <v>-0.3587613695691777</v>
      </c>
      <c r="T348" s="8">
        <v>0</v>
      </c>
    </row>
    <row r="349" spans="1:20" x14ac:dyDescent="0.35">
      <c r="A349">
        <v>55</v>
      </c>
      <c r="B349">
        <f t="shared" si="50"/>
        <v>0.52070586104066396</v>
      </c>
      <c r="C349">
        <v>0</v>
      </c>
      <c r="D349">
        <v>0</v>
      </c>
      <c r="E349" t="s">
        <v>13</v>
      </c>
      <c r="F349">
        <f t="shared" si="51"/>
        <v>1</v>
      </c>
      <c r="G349" t="s">
        <v>25</v>
      </c>
      <c r="H349">
        <f t="shared" si="52"/>
        <v>0</v>
      </c>
      <c r="I349">
        <f t="shared" si="53"/>
        <v>0</v>
      </c>
      <c r="J349">
        <f t="shared" si="54"/>
        <v>1</v>
      </c>
      <c r="K349" t="s">
        <v>15</v>
      </c>
      <c r="L349">
        <f t="shared" si="55"/>
        <v>1</v>
      </c>
      <c r="M349" t="s">
        <v>16</v>
      </c>
      <c r="N349">
        <f t="shared" si="56"/>
        <v>1</v>
      </c>
      <c r="O349">
        <f t="shared" si="57"/>
        <v>0</v>
      </c>
      <c r="P349">
        <v>118.82</v>
      </c>
      <c r="Q349">
        <f t="shared" si="58"/>
        <v>0.27987117155704772</v>
      </c>
      <c r="R349">
        <v>29</v>
      </c>
      <c r="S349">
        <f t="shared" si="59"/>
        <v>1.7920275297302401E-2</v>
      </c>
      <c r="T349" s="8">
        <v>0</v>
      </c>
    </row>
    <row r="350" spans="1:20" x14ac:dyDescent="0.35">
      <c r="A350">
        <v>25</v>
      </c>
      <c r="B350">
        <f t="shared" si="50"/>
        <v>-0.80611519706135859</v>
      </c>
      <c r="C350">
        <v>0</v>
      </c>
      <c r="D350">
        <v>0</v>
      </c>
      <c r="E350" t="s">
        <v>23</v>
      </c>
      <c r="F350">
        <f t="shared" si="51"/>
        <v>0</v>
      </c>
      <c r="G350" t="s">
        <v>14</v>
      </c>
      <c r="H350">
        <f t="shared" si="52"/>
        <v>1</v>
      </c>
      <c r="I350">
        <f t="shared" si="53"/>
        <v>0</v>
      </c>
      <c r="J350">
        <f t="shared" si="54"/>
        <v>0</v>
      </c>
      <c r="K350" t="s">
        <v>19</v>
      </c>
      <c r="L350">
        <f t="shared" si="55"/>
        <v>0</v>
      </c>
      <c r="M350" t="s">
        <v>21</v>
      </c>
      <c r="N350">
        <f t="shared" si="56"/>
        <v>0</v>
      </c>
      <c r="O350">
        <f t="shared" si="57"/>
        <v>0</v>
      </c>
      <c r="P350">
        <v>66.3</v>
      </c>
      <c r="Q350">
        <f t="shared" si="58"/>
        <v>-0.88004513190841771</v>
      </c>
      <c r="R350">
        <v>27.2</v>
      </c>
      <c r="S350">
        <f t="shared" si="59"/>
        <v>-0.21588212496465098</v>
      </c>
      <c r="T350" s="8">
        <v>0</v>
      </c>
    </row>
    <row r="351" spans="1:20" x14ac:dyDescent="0.35">
      <c r="A351">
        <v>48</v>
      </c>
      <c r="B351">
        <f t="shared" si="50"/>
        <v>0.21111428081685873</v>
      </c>
      <c r="C351">
        <v>0</v>
      </c>
      <c r="D351">
        <v>0</v>
      </c>
      <c r="E351" t="s">
        <v>23</v>
      </c>
      <c r="F351">
        <f t="shared" si="51"/>
        <v>0</v>
      </c>
      <c r="G351" t="s">
        <v>25</v>
      </c>
      <c r="H351">
        <f t="shared" si="52"/>
        <v>0</v>
      </c>
      <c r="I351">
        <f t="shared" si="53"/>
        <v>0</v>
      </c>
      <c r="J351">
        <f t="shared" si="54"/>
        <v>1</v>
      </c>
      <c r="K351" t="s">
        <v>15</v>
      </c>
      <c r="L351">
        <f t="shared" si="55"/>
        <v>1</v>
      </c>
      <c r="M351" t="s">
        <v>22</v>
      </c>
      <c r="N351">
        <f t="shared" si="56"/>
        <v>0</v>
      </c>
      <c r="O351">
        <f t="shared" si="57"/>
        <v>1</v>
      </c>
      <c r="P351">
        <v>101.41</v>
      </c>
      <c r="Q351">
        <f t="shared" si="58"/>
        <v>-0.10463269065418135</v>
      </c>
      <c r="R351">
        <v>20.7</v>
      </c>
      <c r="S351">
        <f t="shared" si="59"/>
        <v>-1.0601685703550379</v>
      </c>
      <c r="T351" s="8">
        <v>0</v>
      </c>
    </row>
    <row r="352" spans="1:20" x14ac:dyDescent="0.35">
      <c r="A352">
        <v>79</v>
      </c>
      <c r="B352">
        <f t="shared" si="50"/>
        <v>1.5821627075222819</v>
      </c>
      <c r="C352">
        <v>1</v>
      </c>
      <c r="D352">
        <v>1</v>
      </c>
      <c r="E352" t="s">
        <v>13</v>
      </c>
      <c r="F352">
        <f t="shared" si="51"/>
        <v>1</v>
      </c>
      <c r="G352" t="s">
        <v>18</v>
      </c>
      <c r="H352">
        <f t="shared" si="52"/>
        <v>0</v>
      </c>
      <c r="I352">
        <f t="shared" si="53"/>
        <v>1</v>
      </c>
      <c r="J352">
        <f t="shared" si="54"/>
        <v>0</v>
      </c>
      <c r="K352" t="s">
        <v>15</v>
      </c>
      <c r="L352">
        <f t="shared" si="55"/>
        <v>1</v>
      </c>
      <c r="M352" t="s">
        <v>16</v>
      </c>
      <c r="N352">
        <f t="shared" si="56"/>
        <v>1</v>
      </c>
      <c r="O352">
        <f t="shared" si="57"/>
        <v>0</v>
      </c>
      <c r="P352">
        <v>200.28</v>
      </c>
      <c r="Q352">
        <f t="shared" si="58"/>
        <v>2.0789340443730575</v>
      </c>
      <c r="R352">
        <v>30</v>
      </c>
      <c r="S352">
        <f t="shared" si="59"/>
        <v>0.14781049766505422</v>
      </c>
      <c r="T352" s="8">
        <v>0</v>
      </c>
    </row>
    <row r="353" spans="1:20" x14ac:dyDescent="0.35">
      <c r="A353">
        <v>47</v>
      </c>
      <c r="B353">
        <f t="shared" si="50"/>
        <v>0.16688691221345797</v>
      </c>
      <c r="C353">
        <v>0</v>
      </c>
      <c r="D353">
        <v>0</v>
      </c>
      <c r="E353" t="s">
        <v>13</v>
      </c>
      <c r="F353">
        <f t="shared" si="51"/>
        <v>1</v>
      </c>
      <c r="G353" t="s">
        <v>14</v>
      </c>
      <c r="H353">
        <f t="shared" si="52"/>
        <v>1</v>
      </c>
      <c r="I353">
        <f t="shared" si="53"/>
        <v>0</v>
      </c>
      <c r="J353">
        <f t="shared" si="54"/>
        <v>0</v>
      </c>
      <c r="K353" t="s">
        <v>15</v>
      </c>
      <c r="L353">
        <f t="shared" si="55"/>
        <v>1</v>
      </c>
      <c r="M353" t="s">
        <v>21</v>
      </c>
      <c r="N353">
        <f t="shared" si="56"/>
        <v>0</v>
      </c>
      <c r="O353">
        <f t="shared" si="57"/>
        <v>0</v>
      </c>
      <c r="P353">
        <v>136.80000000000001</v>
      </c>
      <c r="Q353">
        <f t="shared" si="58"/>
        <v>0.67696361512728942</v>
      </c>
      <c r="R353">
        <v>37.299999999999997</v>
      </c>
      <c r="S353">
        <f t="shared" si="59"/>
        <v>1.0960091209496421</v>
      </c>
      <c r="T353" s="8">
        <v>0</v>
      </c>
    </row>
    <row r="354" spans="1:20" x14ac:dyDescent="0.35">
      <c r="A354">
        <v>20</v>
      </c>
      <c r="B354">
        <f t="shared" si="50"/>
        <v>-1.0272520400783622</v>
      </c>
      <c r="C354">
        <v>0</v>
      </c>
      <c r="D354">
        <v>0</v>
      </c>
      <c r="E354" t="s">
        <v>23</v>
      </c>
      <c r="F354">
        <f t="shared" si="51"/>
        <v>0</v>
      </c>
      <c r="G354" t="s">
        <v>14</v>
      </c>
      <c r="H354">
        <f t="shared" si="52"/>
        <v>1</v>
      </c>
      <c r="I354">
        <f t="shared" si="53"/>
        <v>0</v>
      </c>
      <c r="J354">
        <f t="shared" si="54"/>
        <v>0</v>
      </c>
      <c r="K354" t="s">
        <v>19</v>
      </c>
      <c r="L354">
        <f t="shared" si="55"/>
        <v>0</v>
      </c>
      <c r="M354" t="s">
        <v>21</v>
      </c>
      <c r="N354">
        <f t="shared" si="56"/>
        <v>0</v>
      </c>
      <c r="O354">
        <f t="shared" si="57"/>
        <v>0</v>
      </c>
      <c r="P354">
        <v>96.57</v>
      </c>
      <c r="Q354">
        <f t="shared" si="58"/>
        <v>-0.21152520605351222</v>
      </c>
      <c r="R354">
        <v>34.1</v>
      </c>
      <c r="S354">
        <f t="shared" si="59"/>
        <v>0.68036040937283682</v>
      </c>
      <c r="T354" s="8">
        <v>0</v>
      </c>
    </row>
    <row r="355" spans="1:20" x14ac:dyDescent="0.35">
      <c r="A355">
        <v>60</v>
      </c>
      <c r="B355">
        <f t="shared" si="50"/>
        <v>0.74184270405766772</v>
      </c>
      <c r="C355">
        <v>0</v>
      </c>
      <c r="D355">
        <v>0</v>
      </c>
      <c r="E355" t="s">
        <v>13</v>
      </c>
      <c r="F355">
        <f t="shared" si="51"/>
        <v>1</v>
      </c>
      <c r="G355" t="s">
        <v>14</v>
      </c>
      <c r="H355">
        <f t="shared" si="52"/>
        <v>1</v>
      </c>
      <c r="I355">
        <f t="shared" si="53"/>
        <v>0</v>
      </c>
      <c r="J355">
        <f t="shared" si="54"/>
        <v>0</v>
      </c>
      <c r="K355" t="s">
        <v>19</v>
      </c>
      <c r="L355">
        <f t="shared" si="55"/>
        <v>0</v>
      </c>
      <c r="M355" t="s">
        <v>21</v>
      </c>
      <c r="N355">
        <f t="shared" si="56"/>
        <v>0</v>
      </c>
      <c r="O355">
        <f t="shared" si="57"/>
        <v>0</v>
      </c>
      <c r="P355">
        <v>66.42</v>
      </c>
      <c r="Q355">
        <f t="shared" si="58"/>
        <v>-0.87739490425388877</v>
      </c>
      <c r="R355">
        <v>23.6</v>
      </c>
      <c r="S355">
        <f t="shared" si="59"/>
        <v>-0.68348692548855727</v>
      </c>
      <c r="T355" s="8">
        <v>0</v>
      </c>
    </row>
    <row r="356" spans="1:20" x14ac:dyDescent="0.35">
      <c r="A356">
        <v>32</v>
      </c>
      <c r="B356">
        <f t="shared" si="50"/>
        <v>-0.49652361683755331</v>
      </c>
      <c r="C356">
        <v>0</v>
      </c>
      <c r="D356">
        <v>0</v>
      </c>
      <c r="E356" t="s">
        <v>13</v>
      </c>
      <c r="F356">
        <f t="shared" si="51"/>
        <v>1</v>
      </c>
      <c r="G356" t="s">
        <v>14</v>
      </c>
      <c r="H356">
        <f t="shared" si="52"/>
        <v>1</v>
      </c>
      <c r="I356">
        <f t="shared" si="53"/>
        <v>0</v>
      </c>
      <c r="J356">
        <f t="shared" si="54"/>
        <v>0</v>
      </c>
      <c r="K356" t="s">
        <v>15</v>
      </c>
      <c r="L356">
        <f t="shared" si="55"/>
        <v>1</v>
      </c>
      <c r="M356" t="s">
        <v>22</v>
      </c>
      <c r="N356">
        <f t="shared" si="56"/>
        <v>0</v>
      </c>
      <c r="O356">
        <f t="shared" si="57"/>
        <v>1</v>
      </c>
      <c r="P356">
        <v>98.09</v>
      </c>
      <c r="Q356">
        <f t="shared" si="58"/>
        <v>-0.17795565576281305</v>
      </c>
      <c r="R356">
        <v>25.2</v>
      </c>
      <c r="S356">
        <f t="shared" si="59"/>
        <v>-0.47566256970015464</v>
      </c>
      <c r="T356" s="8">
        <v>0</v>
      </c>
    </row>
    <row r="357" spans="1:20" x14ac:dyDescent="0.35">
      <c r="A357">
        <v>66</v>
      </c>
      <c r="B357">
        <f t="shared" si="50"/>
        <v>1.0072069156780723</v>
      </c>
      <c r="C357">
        <v>1</v>
      </c>
      <c r="D357">
        <v>0</v>
      </c>
      <c r="E357" t="s">
        <v>13</v>
      </c>
      <c r="F357">
        <f t="shared" si="51"/>
        <v>1</v>
      </c>
      <c r="G357" t="s">
        <v>14</v>
      </c>
      <c r="H357">
        <f t="shared" si="52"/>
        <v>1</v>
      </c>
      <c r="I357">
        <f t="shared" si="53"/>
        <v>0</v>
      </c>
      <c r="J357">
        <f t="shared" si="54"/>
        <v>0</v>
      </c>
      <c r="K357" t="s">
        <v>19</v>
      </c>
      <c r="L357">
        <f t="shared" si="55"/>
        <v>0</v>
      </c>
      <c r="M357" t="s">
        <v>21</v>
      </c>
      <c r="N357">
        <f t="shared" si="56"/>
        <v>0</v>
      </c>
      <c r="O357">
        <f t="shared" si="57"/>
        <v>0</v>
      </c>
      <c r="P357">
        <v>205.23</v>
      </c>
      <c r="Q357">
        <f t="shared" si="58"/>
        <v>2.1882559351223727</v>
      </c>
      <c r="R357">
        <v>39.5</v>
      </c>
      <c r="S357">
        <f t="shared" si="59"/>
        <v>1.3817676101586964</v>
      </c>
      <c r="T357" s="8">
        <v>0</v>
      </c>
    </row>
    <row r="358" spans="1:20" x14ac:dyDescent="0.35">
      <c r="A358">
        <v>43</v>
      </c>
      <c r="B358">
        <f t="shared" si="50"/>
        <v>-1.0022562200145031E-2</v>
      </c>
      <c r="C358">
        <v>0</v>
      </c>
      <c r="D358">
        <v>0</v>
      </c>
      <c r="E358" t="s">
        <v>13</v>
      </c>
      <c r="F358">
        <f t="shared" si="51"/>
        <v>1</v>
      </c>
      <c r="G358" t="s">
        <v>14</v>
      </c>
      <c r="H358">
        <f t="shared" si="52"/>
        <v>1</v>
      </c>
      <c r="I358">
        <f t="shared" si="53"/>
        <v>0</v>
      </c>
      <c r="J358">
        <f t="shared" si="54"/>
        <v>0</v>
      </c>
      <c r="K358" t="s">
        <v>15</v>
      </c>
      <c r="L358">
        <f t="shared" si="55"/>
        <v>1</v>
      </c>
      <c r="M358" t="s">
        <v>22</v>
      </c>
      <c r="N358">
        <f t="shared" si="56"/>
        <v>0</v>
      </c>
      <c r="O358">
        <f t="shared" si="57"/>
        <v>1</v>
      </c>
      <c r="P358">
        <v>86.78</v>
      </c>
      <c r="Q358">
        <f t="shared" si="58"/>
        <v>-0.42773961220215839</v>
      </c>
      <c r="R358">
        <v>23.5</v>
      </c>
      <c r="S358">
        <f t="shared" si="59"/>
        <v>-0.69647594772533261</v>
      </c>
      <c r="T358" s="8">
        <v>0</v>
      </c>
    </row>
    <row r="359" spans="1:20" x14ac:dyDescent="0.35">
      <c r="A359">
        <v>36</v>
      </c>
      <c r="B359">
        <f t="shared" si="50"/>
        <v>-0.31961414242395031</v>
      </c>
      <c r="C359">
        <v>0</v>
      </c>
      <c r="D359">
        <v>0</v>
      </c>
      <c r="E359" t="s">
        <v>23</v>
      </c>
      <c r="F359">
        <f t="shared" si="51"/>
        <v>0</v>
      </c>
      <c r="G359" t="s">
        <v>25</v>
      </c>
      <c r="H359">
        <f t="shared" si="52"/>
        <v>0</v>
      </c>
      <c r="I359">
        <f t="shared" si="53"/>
        <v>0</v>
      </c>
      <c r="J359">
        <f t="shared" si="54"/>
        <v>1</v>
      </c>
      <c r="K359" t="s">
        <v>19</v>
      </c>
      <c r="L359">
        <f t="shared" si="55"/>
        <v>0</v>
      </c>
      <c r="M359" t="s">
        <v>21</v>
      </c>
      <c r="N359">
        <f t="shared" si="56"/>
        <v>0</v>
      </c>
      <c r="O359">
        <f t="shared" si="57"/>
        <v>0</v>
      </c>
      <c r="P359">
        <v>126.82</v>
      </c>
      <c r="Q359">
        <f t="shared" si="58"/>
        <v>0.45655301519230523</v>
      </c>
      <c r="R359">
        <v>23.3</v>
      </c>
      <c r="S359">
        <f t="shared" si="59"/>
        <v>-0.72245399219888284</v>
      </c>
      <c r="T359" s="8">
        <v>0</v>
      </c>
    </row>
    <row r="360" spans="1:20" x14ac:dyDescent="0.35">
      <c r="A360">
        <v>52</v>
      </c>
      <c r="B360">
        <f t="shared" si="50"/>
        <v>0.38802375523046173</v>
      </c>
      <c r="C360">
        <v>0</v>
      </c>
      <c r="D360">
        <v>0</v>
      </c>
      <c r="E360" t="s">
        <v>13</v>
      </c>
      <c r="F360">
        <f t="shared" si="51"/>
        <v>1</v>
      </c>
      <c r="G360" t="s">
        <v>18</v>
      </c>
      <c r="H360">
        <f t="shared" si="52"/>
        <v>0</v>
      </c>
      <c r="I360">
        <f t="shared" si="53"/>
        <v>1</v>
      </c>
      <c r="J360">
        <f t="shared" si="54"/>
        <v>0</v>
      </c>
      <c r="K360" t="s">
        <v>15</v>
      </c>
      <c r="L360">
        <f t="shared" si="55"/>
        <v>1</v>
      </c>
      <c r="M360" t="s">
        <v>21</v>
      </c>
      <c r="N360">
        <f t="shared" si="56"/>
        <v>0</v>
      </c>
      <c r="O360">
        <f t="shared" si="57"/>
        <v>0</v>
      </c>
      <c r="P360">
        <v>78.400000000000006</v>
      </c>
      <c r="Q360">
        <f t="shared" si="58"/>
        <v>-0.6128138434100906</v>
      </c>
      <c r="R360">
        <v>64.8</v>
      </c>
      <c r="S360">
        <f t="shared" si="59"/>
        <v>4.6679902360628169</v>
      </c>
      <c r="T360" s="8">
        <v>0</v>
      </c>
    </row>
    <row r="361" spans="1:20" x14ac:dyDescent="0.35">
      <c r="A361">
        <v>29</v>
      </c>
      <c r="B361">
        <f t="shared" si="50"/>
        <v>-0.62920572264775554</v>
      </c>
      <c r="C361">
        <v>0</v>
      </c>
      <c r="D361">
        <v>0</v>
      </c>
      <c r="E361" t="s">
        <v>13</v>
      </c>
      <c r="F361">
        <f t="shared" si="51"/>
        <v>1</v>
      </c>
      <c r="G361" t="s">
        <v>14</v>
      </c>
      <c r="H361">
        <f t="shared" si="52"/>
        <v>1</v>
      </c>
      <c r="I361">
        <f t="shared" si="53"/>
        <v>0</v>
      </c>
      <c r="J361">
        <f t="shared" si="54"/>
        <v>0</v>
      </c>
      <c r="K361" t="s">
        <v>15</v>
      </c>
      <c r="L361">
        <f t="shared" si="55"/>
        <v>1</v>
      </c>
      <c r="M361" t="s">
        <v>22</v>
      </c>
      <c r="N361">
        <f t="shared" si="56"/>
        <v>0</v>
      </c>
      <c r="O361">
        <f t="shared" si="57"/>
        <v>1</v>
      </c>
      <c r="P361">
        <v>63.69</v>
      </c>
      <c r="Q361">
        <f t="shared" si="58"/>
        <v>-0.93768758339442049</v>
      </c>
      <c r="R361">
        <v>28.1</v>
      </c>
      <c r="S361">
        <f t="shared" si="59"/>
        <v>-9.8980924833674058E-2</v>
      </c>
      <c r="T361" s="8">
        <v>0</v>
      </c>
    </row>
    <row r="362" spans="1:20" x14ac:dyDescent="0.35">
      <c r="A362">
        <v>76</v>
      </c>
      <c r="B362">
        <f t="shared" si="50"/>
        <v>1.4494806017120798</v>
      </c>
      <c r="C362">
        <v>1</v>
      </c>
      <c r="D362">
        <v>0</v>
      </c>
      <c r="E362" t="s">
        <v>13</v>
      </c>
      <c r="F362">
        <f t="shared" si="51"/>
        <v>1</v>
      </c>
      <c r="G362" t="s">
        <v>18</v>
      </c>
      <c r="H362">
        <f t="shared" si="52"/>
        <v>0</v>
      </c>
      <c r="I362">
        <f t="shared" si="53"/>
        <v>1</v>
      </c>
      <c r="J362">
        <f t="shared" si="54"/>
        <v>0</v>
      </c>
      <c r="K362" t="s">
        <v>15</v>
      </c>
      <c r="L362">
        <f t="shared" si="55"/>
        <v>1</v>
      </c>
      <c r="M362" t="s">
        <v>21</v>
      </c>
      <c r="N362">
        <f t="shared" si="56"/>
        <v>0</v>
      </c>
      <c r="O362">
        <f t="shared" si="57"/>
        <v>0</v>
      </c>
      <c r="P362">
        <v>209.58</v>
      </c>
      <c r="Q362">
        <f t="shared" si="58"/>
        <v>2.2843266875990444</v>
      </c>
      <c r="R362">
        <v>28.1</v>
      </c>
      <c r="S362">
        <f t="shared" si="59"/>
        <v>-9.8980924833674058E-2</v>
      </c>
      <c r="T362" s="8">
        <v>0</v>
      </c>
    </row>
    <row r="363" spans="1:20" x14ac:dyDescent="0.35">
      <c r="A363">
        <v>39</v>
      </c>
      <c r="B363">
        <f t="shared" si="50"/>
        <v>-0.18693203661374805</v>
      </c>
      <c r="C363">
        <v>0</v>
      </c>
      <c r="D363">
        <v>0</v>
      </c>
      <c r="E363" t="s">
        <v>13</v>
      </c>
      <c r="F363">
        <f t="shared" si="51"/>
        <v>1</v>
      </c>
      <c r="G363" t="s">
        <v>18</v>
      </c>
      <c r="H363">
        <f t="shared" si="52"/>
        <v>0</v>
      </c>
      <c r="I363">
        <f t="shared" si="53"/>
        <v>1</v>
      </c>
      <c r="J363">
        <f t="shared" si="54"/>
        <v>0</v>
      </c>
      <c r="K363" t="s">
        <v>19</v>
      </c>
      <c r="L363">
        <f t="shared" si="55"/>
        <v>0</v>
      </c>
      <c r="M363" t="s">
        <v>21</v>
      </c>
      <c r="N363">
        <f t="shared" si="56"/>
        <v>0</v>
      </c>
      <c r="O363">
        <f t="shared" si="57"/>
        <v>0</v>
      </c>
      <c r="P363">
        <v>89.86</v>
      </c>
      <c r="Q363">
        <f t="shared" si="58"/>
        <v>-0.35971710240258431</v>
      </c>
      <c r="R363">
        <v>24.4</v>
      </c>
      <c r="S363">
        <f t="shared" si="59"/>
        <v>-0.57957474759435612</v>
      </c>
      <c r="T363" s="8">
        <v>0</v>
      </c>
    </row>
    <row r="364" spans="1:20" x14ac:dyDescent="0.35">
      <c r="A364">
        <v>76</v>
      </c>
      <c r="B364">
        <f t="shared" si="50"/>
        <v>1.4494806017120798</v>
      </c>
      <c r="C364">
        <v>0</v>
      </c>
      <c r="D364">
        <v>0</v>
      </c>
      <c r="E364" t="s">
        <v>13</v>
      </c>
      <c r="F364">
        <f t="shared" si="51"/>
        <v>1</v>
      </c>
      <c r="G364" t="s">
        <v>14</v>
      </c>
      <c r="H364">
        <f t="shared" si="52"/>
        <v>1</v>
      </c>
      <c r="I364">
        <f t="shared" si="53"/>
        <v>0</v>
      </c>
      <c r="J364">
        <f t="shared" si="54"/>
        <v>0</v>
      </c>
      <c r="K364" t="s">
        <v>19</v>
      </c>
      <c r="L364">
        <f t="shared" si="55"/>
        <v>0</v>
      </c>
      <c r="M364" t="s">
        <v>16</v>
      </c>
      <c r="N364">
        <f t="shared" si="56"/>
        <v>1</v>
      </c>
      <c r="O364">
        <f t="shared" si="57"/>
        <v>0</v>
      </c>
      <c r="P364">
        <v>110.99</v>
      </c>
      <c r="Q364">
        <f t="shared" si="58"/>
        <v>0.10694381709903948</v>
      </c>
      <c r="R364">
        <v>29.8</v>
      </c>
      <c r="S364">
        <f t="shared" si="59"/>
        <v>0.12183245319150394</v>
      </c>
      <c r="T364" s="8">
        <v>0</v>
      </c>
    </row>
    <row r="365" spans="1:20" x14ac:dyDescent="0.35">
      <c r="A365">
        <v>0.64</v>
      </c>
      <c r="B365">
        <f t="shared" si="50"/>
        <v>-1.8834938962402008</v>
      </c>
      <c r="C365">
        <v>0</v>
      </c>
      <c r="D365">
        <v>0</v>
      </c>
      <c r="E365" t="s">
        <v>23</v>
      </c>
      <c r="F365">
        <f t="shared" si="51"/>
        <v>0</v>
      </c>
      <c r="G365" t="s">
        <v>26</v>
      </c>
      <c r="H365">
        <f t="shared" si="52"/>
        <v>0</v>
      </c>
      <c r="I365">
        <f t="shared" si="53"/>
        <v>0</v>
      </c>
      <c r="J365">
        <f t="shared" si="54"/>
        <v>0</v>
      </c>
      <c r="K365" t="s">
        <v>15</v>
      </c>
      <c r="L365">
        <f t="shared" si="55"/>
        <v>1</v>
      </c>
      <c r="M365" t="s">
        <v>21</v>
      </c>
      <c r="N365">
        <f t="shared" si="56"/>
        <v>0</v>
      </c>
      <c r="O365">
        <f t="shared" si="57"/>
        <v>0</v>
      </c>
      <c r="P365">
        <v>83.82</v>
      </c>
      <c r="Q365">
        <f t="shared" si="58"/>
        <v>-0.49311189434720387</v>
      </c>
      <c r="R365">
        <v>24.9</v>
      </c>
      <c r="S365">
        <f t="shared" si="59"/>
        <v>-0.51462963641048021</v>
      </c>
      <c r="T365" s="8">
        <v>0</v>
      </c>
    </row>
    <row r="366" spans="1:20" x14ac:dyDescent="0.35">
      <c r="A366">
        <v>34</v>
      </c>
      <c r="B366">
        <f t="shared" si="50"/>
        <v>-0.40806887963075178</v>
      </c>
      <c r="C366">
        <v>0</v>
      </c>
      <c r="D366">
        <v>0</v>
      </c>
      <c r="E366" t="s">
        <v>13</v>
      </c>
      <c r="F366">
        <f t="shared" si="51"/>
        <v>1</v>
      </c>
      <c r="G366" t="s">
        <v>14</v>
      </c>
      <c r="H366">
        <f t="shared" si="52"/>
        <v>1</v>
      </c>
      <c r="I366">
        <f t="shared" si="53"/>
        <v>0</v>
      </c>
      <c r="J366">
        <f t="shared" si="54"/>
        <v>0</v>
      </c>
      <c r="K366" t="s">
        <v>15</v>
      </c>
      <c r="L366">
        <f t="shared" si="55"/>
        <v>1</v>
      </c>
      <c r="M366" t="s">
        <v>22</v>
      </c>
      <c r="N366">
        <f t="shared" si="56"/>
        <v>0</v>
      </c>
      <c r="O366">
        <f t="shared" si="57"/>
        <v>1</v>
      </c>
      <c r="P366">
        <v>137.96</v>
      </c>
      <c r="Q366">
        <f t="shared" si="58"/>
        <v>0.70258248245440169</v>
      </c>
      <c r="R366">
        <v>35.1</v>
      </c>
      <c r="S366">
        <f t="shared" si="59"/>
        <v>0.81025063174058864</v>
      </c>
      <c r="T366" s="8">
        <v>0</v>
      </c>
    </row>
    <row r="367" spans="1:20" x14ac:dyDescent="0.35">
      <c r="A367">
        <v>72</v>
      </c>
      <c r="B367">
        <f t="shared" si="50"/>
        <v>1.2725711272984768</v>
      </c>
      <c r="C367">
        <v>0</v>
      </c>
      <c r="D367">
        <v>0</v>
      </c>
      <c r="E367" t="s">
        <v>13</v>
      </c>
      <c r="F367">
        <f t="shared" si="51"/>
        <v>1</v>
      </c>
      <c r="G367" t="s">
        <v>14</v>
      </c>
      <c r="H367">
        <f t="shared" si="52"/>
        <v>1</v>
      </c>
      <c r="I367">
        <f t="shared" si="53"/>
        <v>0</v>
      </c>
      <c r="J367">
        <f t="shared" si="54"/>
        <v>0</v>
      </c>
      <c r="K367" t="s">
        <v>19</v>
      </c>
      <c r="L367">
        <f t="shared" si="55"/>
        <v>0</v>
      </c>
      <c r="M367" t="s">
        <v>16</v>
      </c>
      <c r="N367">
        <f t="shared" si="56"/>
        <v>1</v>
      </c>
      <c r="O367">
        <f t="shared" si="57"/>
        <v>0</v>
      </c>
      <c r="P367">
        <v>210.78</v>
      </c>
      <c r="Q367">
        <f t="shared" si="58"/>
        <v>2.3108289641443331</v>
      </c>
      <c r="R367">
        <v>32.299999999999997</v>
      </c>
      <c r="S367">
        <f t="shared" si="59"/>
        <v>0.44655800911088306</v>
      </c>
      <c r="T367" s="8">
        <v>0</v>
      </c>
    </row>
    <row r="368" spans="1:20" x14ac:dyDescent="0.35">
      <c r="A368">
        <v>43</v>
      </c>
      <c r="B368">
        <f t="shared" si="50"/>
        <v>-1.0022562200145031E-2</v>
      </c>
      <c r="C368">
        <v>0</v>
      </c>
      <c r="D368">
        <v>0</v>
      </c>
      <c r="E368" t="s">
        <v>13</v>
      </c>
      <c r="F368">
        <f t="shared" si="51"/>
        <v>1</v>
      </c>
      <c r="G368" t="s">
        <v>18</v>
      </c>
      <c r="H368">
        <f t="shared" si="52"/>
        <v>0</v>
      </c>
      <c r="I368">
        <f t="shared" si="53"/>
        <v>1</v>
      </c>
      <c r="J368">
        <f t="shared" si="54"/>
        <v>0</v>
      </c>
      <c r="K368" t="s">
        <v>19</v>
      </c>
      <c r="L368">
        <f t="shared" si="55"/>
        <v>0</v>
      </c>
      <c r="M368" t="s">
        <v>21</v>
      </c>
      <c r="N368">
        <f t="shared" si="56"/>
        <v>0</v>
      </c>
      <c r="O368">
        <f t="shared" si="57"/>
        <v>0</v>
      </c>
      <c r="P368">
        <v>118.89</v>
      </c>
      <c r="Q368">
        <f t="shared" si="58"/>
        <v>0.2814171376888564</v>
      </c>
      <c r="R368">
        <v>43.6</v>
      </c>
      <c r="S368">
        <f t="shared" si="59"/>
        <v>1.9143175218664792</v>
      </c>
      <c r="T368" s="8">
        <v>0</v>
      </c>
    </row>
    <row r="369" spans="1:20" x14ac:dyDescent="0.35">
      <c r="A369">
        <v>57</v>
      </c>
      <c r="B369">
        <f t="shared" si="50"/>
        <v>0.60916059824746549</v>
      </c>
      <c r="C369">
        <v>0</v>
      </c>
      <c r="D369">
        <v>0</v>
      </c>
      <c r="E369" t="s">
        <v>23</v>
      </c>
      <c r="F369">
        <f t="shared" si="51"/>
        <v>0</v>
      </c>
      <c r="G369" t="s">
        <v>18</v>
      </c>
      <c r="H369">
        <f t="shared" si="52"/>
        <v>0</v>
      </c>
      <c r="I369">
        <f t="shared" si="53"/>
        <v>1</v>
      </c>
      <c r="J369">
        <f t="shared" si="54"/>
        <v>0</v>
      </c>
      <c r="K369" t="s">
        <v>19</v>
      </c>
      <c r="L369">
        <f t="shared" si="55"/>
        <v>0</v>
      </c>
      <c r="M369" t="s">
        <v>21</v>
      </c>
      <c r="N369">
        <f t="shared" si="56"/>
        <v>0</v>
      </c>
      <c r="O369">
        <f t="shared" si="57"/>
        <v>0</v>
      </c>
      <c r="P369">
        <v>72.55</v>
      </c>
      <c r="Q369">
        <f t="shared" si="58"/>
        <v>-0.74201244156837276</v>
      </c>
      <c r="R369">
        <v>21</v>
      </c>
      <c r="S369">
        <f t="shared" si="59"/>
        <v>-1.0212015036447122</v>
      </c>
      <c r="T369" s="8">
        <v>0</v>
      </c>
    </row>
    <row r="370" spans="1:20" x14ac:dyDescent="0.35">
      <c r="A370">
        <v>44</v>
      </c>
      <c r="B370">
        <f t="shared" si="50"/>
        <v>3.4204806403255718E-2</v>
      </c>
      <c r="C370">
        <v>0</v>
      </c>
      <c r="D370">
        <v>0</v>
      </c>
      <c r="E370" t="s">
        <v>13</v>
      </c>
      <c r="F370">
        <f t="shared" si="51"/>
        <v>1</v>
      </c>
      <c r="G370" t="s">
        <v>14</v>
      </c>
      <c r="H370">
        <f t="shared" si="52"/>
        <v>1</v>
      </c>
      <c r="I370">
        <f t="shared" si="53"/>
        <v>0</v>
      </c>
      <c r="J370">
        <f t="shared" si="54"/>
        <v>0</v>
      </c>
      <c r="K370" t="s">
        <v>19</v>
      </c>
      <c r="L370">
        <f t="shared" si="55"/>
        <v>0</v>
      </c>
      <c r="M370" t="s">
        <v>21</v>
      </c>
      <c r="N370">
        <f t="shared" si="56"/>
        <v>0</v>
      </c>
      <c r="O370">
        <f t="shared" si="57"/>
        <v>0</v>
      </c>
      <c r="P370">
        <v>107.41</v>
      </c>
      <c r="Q370">
        <f t="shared" si="58"/>
        <v>2.787869207226179E-2</v>
      </c>
      <c r="R370">
        <v>47.3</v>
      </c>
      <c r="S370">
        <f t="shared" si="59"/>
        <v>2.3949113446271602</v>
      </c>
      <c r="T370" s="8">
        <v>0</v>
      </c>
    </row>
    <row r="371" spans="1:20" x14ac:dyDescent="0.35">
      <c r="A371">
        <v>4</v>
      </c>
      <c r="B371">
        <f t="shared" si="50"/>
        <v>-1.7348899377327744</v>
      </c>
      <c r="C371">
        <v>0</v>
      </c>
      <c r="D371">
        <v>0</v>
      </c>
      <c r="E371" t="s">
        <v>23</v>
      </c>
      <c r="F371">
        <f t="shared" si="51"/>
        <v>0</v>
      </c>
      <c r="G371" t="s">
        <v>26</v>
      </c>
      <c r="H371">
        <f t="shared" si="52"/>
        <v>0</v>
      </c>
      <c r="I371">
        <f t="shared" si="53"/>
        <v>0</v>
      </c>
      <c r="J371">
        <f t="shared" si="54"/>
        <v>0</v>
      </c>
      <c r="K371" t="s">
        <v>19</v>
      </c>
      <c r="L371">
        <f t="shared" si="55"/>
        <v>0</v>
      </c>
      <c r="M371" t="s">
        <v>21</v>
      </c>
      <c r="N371">
        <f t="shared" si="56"/>
        <v>0</v>
      </c>
      <c r="O371">
        <f t="shared" si="57"/>
        <v>0</v>
      </c>
      <c r="P371">
        <v>93.25</v>
      </c>
      <c r="Q371">
        <f t="shared" si="58"/>
        <v>-0.28484817116214395</v>
      </c>
      <c r="R371">
        <v>16.600000000000001</v>
      </c>
      <c r="S371">
        <f t="shared" si="59"/>
        <v>-1.59271848206282</v>
      </c>
      <c r="T371" s="8">
        <v>0</v>
      </c>
    </row>
    <row r="372" spans="1:20" x14ac:dyDescent="0.35">
      <c r="A372">
        <v>44</v>
      </c>
      <c r="B372">
        <f t="shared" si="50"/>
        <v>3.4204806403255718E-2</v>
      </c>
      <c r="C372">
        <v>0</v>
      </c>
      <c r="D372">
        <v>0</v>
      </c>
      <c r="E372" t="s">
        <v>13</v>
      </c>
      <c r="F372">
        <f t="shared" si="51"/>
        <v>1</v>
      </c>
      <c r="G372" t="s">
        <v>14</v>
      </c>
      <c r="H372">
        <f t="shared" si="52"/>
        <v>1</v>
      </c>
      <c r="I372">
        <f t="shared" si="53"/>
        <v>0</v>
      </c>
      <c r="J372">
        <f t="shared" si="54"/>
        <v>0</v>
      </c>
      <c r="K372" t="s">
        <v>19</v>
      </c>
      <c r="L372">
        <f t="shared" si="55"/>
        <v>0</v>
      </c>
      <c r="M372" t="s">
        <v>21</v>
      </c>
      <c r="N372">
        <f t="shared" si="56"/>
        <v>0</v>
      </c>
      <c r="O372">
        <f t="shared" si="57"/>
        <v>0</v>
      </c>
      <c r="P372">
        <v>74.91</v>
      </c>
      <c r="Q372">
        <f t="shared" si="58"/>
        <v>-0.68989129769597191</v>
      </c>
      <c r="R372">
        <v>37.5</v>
      </c>
      <c r="S372">
        <f t="shared" si="59"/>
        <v>1.1219871654231928</v>
      </c>
      <c r="T372" s="8">
        <v>0</v>
      </c>
    </row>
    <row r="373" spans="1:20" x14ac:dyDescent="0.35">
      <c r="A373">
        <v>18</v>
      </c>
      <c r="B373">
        <f t="shared" si="50"/>
        <v>-1.1157067772851639</v>
      </c>
      <c r="C373">
        <v>0</v>
      </c>
      <c r="D373">
        <v>0</v>
      </c>
      <c r="E373" t="s">
        <v>23</v>
      </c>
      <c r="F373">
        <f t="shared" si="51"/>
        <v>0</v>
      </c>
      <c r="G373" t="s">
        <v>14</v>
      </c>
      <c r="H373">
        <f t="shared" si="52"/>
        <v>1</v>
      </c>
      <c r="I373">
        <f t="shared" si="53"/>
        <v>0</v>
      </c>
      <c r="J373">
        <f t="shared" si="54"/>
        <v>0</v>
      </c>
      <c r="K373" t="s">
        <v>15</v>
      </c>
      <c r="L373">
        <f t="shared" si="55"/>
        <v>1</v>
      </c>
      <c r="M373" t="s">
        <v>21</v>
      </c>
      <c r="N373">
        <f t="shared" si="56"/>
        <v>0</v>
      </c>
      <c r="O373">
        <f t="shared" si="57"/>
        <v>0</v>
      </c>
      <c r="P373">
        <v>80.05</v>
      </c>
      <c r="Q373">
        <f t="shared" si="58"/>
        <v>-0.57637321316031886</v>
      </c>
      <c r="R373">
        <v>24.2</v>
      </c>
      <c r="S373">
        <f t="shared" si="59"/>
        <v>-0.60555279206790646</v>
      </c>
      <c r="T373" s="8">
        <v>0</v>
      </c>
    </row>
    <row r="374" spans="1:20" x14ac:dyDescent="0.35">
      <c r="A374">
        <v>41</v>
      </c>
      <c r="B374">
        <f t="shared" si="50"/>
        <v>-9.8477299406946536E-2</v>
      </c>
      <c r="C374">
        <v>0</v>
      </c>
      <c r="D374">
        <v>0</v>
      </c>
      <c r="E374" t="s">
        <v>13</v>
      </c>
      <c r="F374">
        <f t="shared" si="51"/>
        <v>1</v>
      </c>
      <c r="G374" t="s">
        <v>14</v>
      </c>
      <c r="H374">
        <f t="shared" si="52"/>
        <v>1</v>
      </c>
      <c r="I374">
        <f t="shared" si="53"/>
        <v>0</v>
      </c>
      <c r="J374">
        <f t="shared" si="54"/>
        <v>0</v>
      </c>
      <c r="K374" t="s">
        <v>15</v>
      </c>
      <c r="L374">
        <f t="shared" si="55"/>
        <v>1</v>
      </c>
      <c r="M374" t="s">
        <v>21</v>
      </c>
      <c r="N374">
        <f t="shared" si="56"/>
        <v>0</v>
      </c>
      <c r="O374">
        <f t="shared" si="57"/>
        <v>0</v>
      </c>
      <c r="P374">
        <v>99.8</v>
      </c>
      <c r="Q374">
        <f t="shared" si="58"/>
        <v>-0.14018991168577691</v>
      </c>
      <c r="R374">
        <v>31.6</v>
      </c>
      <c r="S374">
        <f t="shared" si="59"/>
        <v>0.3556348534534573</v>
      </c>
      <c r="T374" s="8">
        <v>0</v>
      </c>
    </row>
    <row r="375" spans="1:20" x14ac:dyDescent="0.35">
      <c r="A375">
        <v>23</v>
      </c>
      <c r="B375">
        <f t="shared" si="50"/>
        <v>-0.89456993426816012</v>
      </c>
      <c r="C375">
        <v>0</v>
      </c>
      <c r="D375">
        <v>0</v>
      </c>
      <c r="E375" t="s">
        <v>13</v>
      </c>
      <c r="F375">
        <f t="shared" si="51"/>
        <v>1</v>
      </c>
      <c r="G375" t="s">
        <v>14</v>
      </c>
      <c r="H375">
        <f t="shared" si="52"/>
        <v>1</v>
      </c>
      <c r="I375">
        <f t="shared" si="53"/>
        <v>0</v>
      </c>
      <c r="J375">
        <f t="shared" si="54"/>
        <v>0</v>
      </c>
      <c r="K375" t="s">
        <v>19</v>
      </c>
      <c r="L375">
        <f t="shared" si="55"/>
        <v>0</v>
      </c>
      <c r="M375" t="s">
        <v>16</v>
      </c>
      <c r="N375">
        <f t="shared" si="56"/>
        <v>1</v>
      </c>
      <c r="O375">
        <f t="shared" si="57"/>
        <v>0</v>
      </c>
      <c r="P375">
        <v>91.97</v>
      </c>
      <c r="Q375">
        <f t="shared" si="58"/>
        <v>-0.31311726614378516</v>
      </c>
      <c r="R375">
        <v>21.6</v>
      </c>
      <c r="S375">
        <f t="shared" si="59"/>
        <v>-0.94326737022406093</v>
      </c>
      <c r="T375" s="8">
        <v>0</v>
      </c>
    </row>
    <row r="376" spans="1:20" x14ac:dyDescent="0.35">
      <c r="A376">
        <v>53</v>
      </c>
      <c r="B376">
        <f t="shared" si="50"/>
        <v>0.43225112383386249</v>
      </c>
      <c r="C376">
        <v>0</v>
      </c>
      <c r="D376">
        <v>0</v>
      </c>
      <c r="E376" t="s">
        <v>13</v>
      </c>
      <c r="F376">
        <f t="shared" si="51"/>
        <v>1</v>
      </c>
      <c r="G376" t="s">
        <v>25</v>
      </c>
      <c r="H376">
        <f t="shared" si="52"/>
        <v>0</v>
      </c>
      <c r="I376">
        <f t="shared" si="53"/>
        <v>0</v>
      </c>
      <c r="J376">
        <f t="shared" si="54"/>
        <v>1</v>
      </c>
      <c r="K376" t="s">
        <v>19</v>
      </c>
      <c r="L376">
        <f t="shared" si="55"/>
        <v>0</v>
      </c>
      <c r="M376" t="s">
        <v>22</v>
      </c>
      <c r="N376">
        <f t="shared" si="56"/>
        <v>0</v>
      </c>
      <c r="O376">
        <f t="shared" si="57"/>
        <v>1</v>
      </c>
      <c r="P376">
        <v>64.400000000000006</v>
      </c>
      <c r="Q376">
        <f t="shared" si="58"/>
        <v>-0.92200706977179125</v>
      </c>
      <c r="R376">
        <v>31</v>
      </c>
      <c r="S376">
        <f t="shared" si="59"/>
        <v>0.27770072003280605</v>
      </c>
      <c r="T376" s="8">
        <v>0</v>
      </c>
    </row>
    <row r="377" spans="1:20" x14ac:dyDescent="0.35">
      <c r="A377">
        <v>56</v>
      </c>
      <c r="B377">
        <f t="shared" si="50"/>
        <v>0.56493322964406478</v>
      </c>
      <c r="C377">
        <v>0</v>
      </c>
      <c r="D377">
        <v>0</v>
      </c>
      <c r="E377" t="s">
        <v>13</v>
      </c>
      <c r="F377">
        <f t="shared" si="51"/>
        <v>1</v>
      </c>
      <c r="G377" t="s">
        <v>25</v>
      </c>
      <c r="H377">
        <f t="shared" si="52"/>
        <v>0</v>
      </c>
      <c r="I377">
        <f t="shared" si="53"/>
        <v>0</v>
      </c>
      <c r="J377">
        <f t="shared" si="54"/>
        <v>1</v>
      </c>
      <c r="K377" t="s">
        <v>19</v>
      </c>
      <c r="L377">
        <f t="shared" si="55"/>
        <v>0</v>
      </c>
      <c r="M377" t="s">
        <v>21</v>
      </c>
      <c r="N377">
        <f t="shared" si="56"/>
        <v>0</v>
      </c>
      <c r="O377">
        <f t="shared" si="57"/>
        <v>0</v>
      </c>
      <c r="P377">
        <v>73.02</v>
      </c>
      <c r="Q377">
        <f t="shared" si="58"/>
        <v>-0.7316323832548014</v>
      </c>
      <c r="R377">
        <v>31.1</v>
      </c>
      <c r="S377">
        <f t="shared" si="59"/>
        <v>0.29068974226958139</v>
      </c>
      <c r="T377" s="8">
        <v>0</v>
      </c>
    </row>
    <row r="378" spans="1:20" x14ac:dyDescent="0.35">
      <c r="A378">
        <v>0.88</v>
      </c>
      <c r="B378">
        <f t="shared" si="50"/>
        <v>-1.8728793277753846</v>
      </c>
      <c r="C378">
        <v>0</v>
      </c>
      <c r="D378">
        <v>0</v>
      </c>
      <c r="E378" t="s">
        <v>23</v>
      </c>
      <c r="F378">
        <f t="shared" si="51"/>
        <v>0</v>
      </c>
      <c r="G378" t="s">
        <v>26</v>
      </c>
      <c r="H378">
        <f t="shared" si="52"/>
        <v>0</v>
      </c>
      <c r="I378">
        <f t="shared" si="53"/>
        <v>0</v>
      </c>
      <c r="J378">
        <f t="shared" si="54"/>
        <v>0</v>
      </c>
      <c r="K378" t="s">
        <v>19</v>
      </c>
      <c r="L378">
        <f t="shared" si="55"/>
        <v>0</v>
      </c>
      <c r="M378" t="s">
        <v>21</v>
      </c>
      <c r="N378">
        <f t="shared" si="56"/>
        <v>0</v>
      </c>
      <c r="O378">
        <f t="shared" si="57"/>
        <v>0</v>
      </c>
      <c r="P378">
        <v>88.11</v>
      </c>
      <c r="Q378">
        <f t="shared" si="58"/>
        <v>-0.39836625569779688</v>
      </c>
      <c r="R378">
        <v>15.5</v>
      </c>
      <c r="S378">
        <f t="shared" si="59"/>
        <v>-1.7355977266673472</v>
      </c>
      <c r="T378" s="8">
        <v>0</v>
      </c>
    </row>
    <row r="379" spans="1:20" x14ac:dyDescent="0.35">
      <c r="A379">
        <v>25</v>
      </c>
      <c r="B379">
        <f t="shared" si="50"/>
        <v>-0.80611519706135859</v>
      </c>
      <c r="C379">
        <v>0</v>
      </c>
      <c r="D379">
        <v>0</v>
      </c>
      <c r="E379" t="s">
        <v>23</v>
      </c>
      <c r="F379">
        <f t="shared" si="51"/>
        <v>0</v>
      </c>
      <c r="G379" t="s">
        <v>14</v>
      </c>
      <c r="H379">
        <f t="shared" si="52"/>
        <v>1</v>
      </c>
      <c r="I379">
        <f t="shared" si="53"/>
        <v>0</v>
      </c>
      <c r="J379">
        <f t="shared" si="54"/>
        <v>0</v>
      </c>
      <c r="K379" t="s">
        <v>15</v>
      </c>
      <c r="L379">
        <f t="shared" si="55"/>
        <v>1</v>
      </c>
      <c r="M379" t="s">
        <v>22</v>
      </c>
      <c r="N379">
        <f t="shared" si="56"/>
        <v>0</v>
      </c>
      <c r="O379">
        <f t="shared" si="57"/>
        <v>1</v>
      </c>
      <c r="P379">
        <v>138.29</v>
      </c>
      <c r="Q379">
        <f t="shared" si="58"/>
        <v>0.70987060850435568</v>
      </c>
      <c r="R379">
        <v>27.3</v>
      </c>
      <c r="S379">
        <f t="shared" si="59"/>
        <v>-0.20289310272787561</v>
      </c>
      <c r="T379" s="8">
        <v>0</v>
      </c>
    </row>
    <row r="380" spans="1:20" x14ac:dyDescent="0.35">
      <c r="A380">
        <v>14</v>
      </c>
      <c r="B380">
        <f t="shared" si="50"/>
        <v>-1.2926162516987669</v>
      </c>
      <c r="C380">
        <v>0</v>
      </c>
      <c r="D380">
        <v>0</v>
      </c>
      <c r="E380" t="s">
        <v>23</v>
      </c>
      <c r="F380">
        <f t="shared" si="51"/>
        <v>0</v>
      </c>
      <c r="G380" t="s">
        <v>26</v>
      </c>
      <c r="H380">
        <f t="shared" si="52"/>
        <v>0</v>
      </c>
      <c r="I380">
        <f t="shared" si="53"/>
        <v>0</v>
      </c>
      <c r="J380">
        <f t="shared" si="54"/>
        <v>0</v>
      </c>
      <c r="K380" t="s">
        <v>19</v>
      </c>
      <c r="L380">
        <f t="shared" si="55"/>
        <v>0</v>
      </c>
      <c r="M380" t="s">
        <v>21</v>
      </c>
      <c r="N380">
        <f t="shared" si="56"/>
        <v>0</v>
      </c>
      <c r="O380">
        <f t="shared" si="57"/>
        <v>0</v>
      </c>
      <c r="P380">
        <v>72.36</v>
      </c>
      <c r="Q380">
        <f t="shared" si="58"/>
        <v>-0.74620863535471016</v>
      </c>
      <c r="R380">
        <v>20.5</v>
      </c>
      <c r="S380">
        <f t="shared" si="59"/>
        <v>-1.0861466148285881</v>
      </c>
      <c r="T380" s="8">
        <v>0</v>
      </c>
    </row>
    <row r="381" spans="1:20" x14ac:dyDescent="0.35">
      <c r="A381">
        <v>53</v>
      </c>
      <c r="B381">
        <f t="shared" si="50"/>
        <v>0.43225112383386249</v>
      </c>
      <c r="C381">
        <v>0</v>
      </c>
      <c r="D381">
        <v>0</v>
      </c>
      <c r="E381" t="s">
        <v>13</v>
      </c>
      <c r="F381">
        <f t="shared" si="51"/>
        <v>1</v>
      </c>
      <c r="G381" t="s">
        <v>14</v>
      </c>
      <c r="H381">
        <f t="shared" si="52"/>
        <v>1</v>
      </c>
      <c r="I381">
        <f t="shared" si="53"/>
        <v>0</v>
      </c>
      <c r="J381">
        <f t="shared" si="54"/>
        <v>0</v>
      </c>
      <c r="K381" t="s">
        <v>19</v>
      </c>
      <c r="L381">
        <f t="shared" si="55"/>
        <v>0</v>
      </c>
      <c r="M381" t="s">
        <v>16</v>
      </c>
      <c r="N381">
        <f t="shared" si="56"/>
        <v>1</v>
      </c>
      <c r="O381">
        <f t="shared" si="57"/>
        <v>0</v>
      </c>
      <c r="P381">
        <v>68.760000000000005</v>
      </c>
      <c r="Q381">
        <f t="shared" si="58"/>
        <v>-0.82571546499057591</v>
      </c>
      <c r="R381">
        <v>35.6</v>
      </c>
      <c r="S381">
        <f t="shared" si="59"/>
        <v>0.87519574292446456</v>
      </c>
      <c r="T381" s="8">
        <v>0</v>
      </c>
    </row>
    <row r="382" spans="1:20" x14ac:dyDescent="0.35">
      <c r="A382">
        <v>4</v>
      </c>
      <c r="B382">
        <f t="shared" si="50"/>
        <v>-1.7348899377327744</v>
      </c>
      <c r="C382">
        <v>0</v>
      </c>
      <c r="D382">
        <v>0</v>
      </c>
      <c r="E382" t="s">
        <v>23</v>
      </c>
      <c r="F382">
        <f t="shared" si="51"/>
        <v>0</v>
      </c>
      <c r="G382" t="s">
        <v>26</v>
      </c>
      <c r="H382">
        <f t="shared" si="52"/>
        <v>0</v>
      </c>
      <c r="I382">
        <f t="shared" si="53"/>
        <v>0</v>
      </c>
      <c r="J382">
        <f t="shared" si="54"/>
        <v>0</v>
      </c>
      <c r="K382" t="s">
        <v>19</v>
      </c>
      <c r="L382">
        <f t="shared" si="55"/>
        <v>0</v>
      </c>
      <c r="M382" t="s">
        <v>21</v>
      </c>
      <c r="N382">
        <f t="shared" si="56"/>
        <v>0</v>
      </c>
      <c r="O382">
        <f t="shared" si="57"/>
        <v>0</v>
      </c>
      <c r="P382">
        <v>106.22</v>
      </c>
      <c r="Q382">
        <f t="shared" si="58"/>
        <v>1.5972678315172848E-3</v>
      </c>
      <c r="R382">
        <v>16.7</v>
      </c>
      <c r="S382">
        <f t="shared" si="59"/>
        <v>-1.5797294598260452</v>
      </c>
      <c r="T382" s="8">
        <v>0</v>
      </c>
    </row>
    <row r="383" spans="1:20" x14ac:dyDescent="0.35">
      <c r="A383">
        <v>39</v>
      </c>
      <c r="B383">
        <f t="shared" si="50"/>
        <v>-0.18693203661374805</v>
      </c>
      <c r="C383">
        <v>0</v>
      </c>
      <c r="D383">
        <v>0</v>
      </c>
      <c r="E383" t="s">
        <v>13</v>
      </c>
      <c r="F383">
        <f t="shared" si="51"/>
        <v>1</v>
      </c>
      <c r="G383" t="s">
        <v>14</v>
      </c>
      <c r="H383">
        <f t="shared" si="52"/>
        <v>1</v>
      </c>
      <c r="I383">
        <f t="shared" si="53"/>
        <v>0</v>
      </c>
      <c r="J383">
        <f t="shared" si="54"/>
        <v>0</v>
      </c>
      <c r="K383" t="s">
        <v>15</v>
      </c>
      <c r="L383">
        <f t="shared" si="55"/>
        <v>1</v>
      </c>
      <c r="M383" t="s">
        <v>21</v>
      </c>
      <c r="N383">
        <f t="shared" si="56"/>
        <v>0</v>
      </c>
      <c r="O383">
        <f t="shared" si="57"/>
        <v>0</v>
      </c>
      <c r="P383">
        <v>101.52</v>
      </c>
      <c r="Q383">
        <f t="shared" si="58"/>
        <v>-0.10220331530419656</v>
      </c>
      <c r="R383">
        <v>41.8</v>
      </c>
      <c r="S383">
        <f t="shared" si="59"/>
        <v>1.6805151216045253</v>
      </c>
      <c r="T383" s="8">
        <v>0</v>
      </c>
    </row>
    <row r="384" spans="1:20" x14ac:dyDescent="0.35">
      <c r="A384">
        <v>53</v>
      </c>
      <c r="B384">
        <f t="shared" si="50"/>
        <v>0.43225112383386249</v>
      </c>
      <c r="C384">
        <v>1</v>
      </c>
      <c r="D384">
        <v>1</v>
      </c>
      <c r="E384" t="s">
        <v>13</v>
      </c>
      <c r="F384">
        <f t="shared" si="51"/>
        <v>1</v>
      </c>
      <c r="G384" t="s">
        <v>25</v>
      </c>
      <c r="H384">
        <f t="shared" si="52"/>
        <v>0</v>
      </c>
      <c r="I384">
        <f t="shared" si="53"/>
        <v>0</v>
      </c>
      <c r="J384">
        <f t="shared" si="54"/>
        <v>1</v>
      </c>
      <c r="K384" t="s">
        <v>19</v>
      </c>
      <c r="L384">
        <f t="shared" si="55"/>
        <v>0</v>
      </c>
      <c r="M384" t="s">
        <v>21</v>
      </c>
      <c r="N384">
        <f t="shared" si="56"/>
        <v>0</v>
      </c>
      <c r="O384">
        <f t="shared" si="57"/>
        <v>0</v>
      </c>
      <c r="P384">
        <v>109.51</v>
      </c>
      <c r="Q384">
        <f t="shared" si="58"/>
        <v>7.4257676026517075E-2</v>
      </c>
      <c r="R384">
        <v>41.9</v>
      </c>
      <c r="S384">
        <f t="shared" si="59"/>
        <v>1.6935041438413008</v>
      </c>
      <c r="T384" s="8">
        <v>0</v>
      </c>
    </row>
    <row r="385" spans="1:20" x14ac:dyDescent="0.35">
      <c r="A385">
        <v>5</v>
      </c>
      <c r="B385">
        <f t="shared" si="50"/>
        <v>-1.6906625691293735</v>
      </c>
      <c r="C385">
        <v>0</v>
      </c>
      <c r="D385">
        <v>0</v>
      </c>
      <c r="E385" t="s">
        <v>23</v>
      </c>
      <c r="F385">
        <f t="shared" si="51"/>
        <v>0</v>
      </c>
      <c r="G385" t="s">
        <v>26</v>
      </c>
      <c r="H385">
        <f t="shared" si="52"/>
        <v>0</v>
      </c>
      <c r="I385">
        <f t="shared" si="53"/>
        <v>0</v>
      </c>
      <c r="J385">
        <f t="shared" si="54"/>
        <v>0</v>
      </c>
      <c r="K385" t="s">
        <v>19</v>
      </c>
      <c r="L385">
        <f t="shared" si="55"/>
        <v>0</v>
      </c>
      <c r="M385" t="s">
        <v>21</v>
      </c>
      <c r="N385">
        <f t="shared" si="56"/>
        <v>0</v>
      </c>
      <c r="O385">
        <f t="shared" si="57"/>
        <v>0</v>
      </c>
      <c r="P385">
        <v>85.84</v>
      </c>
      <c r="Q385">
        <f t="shared" si="58"/>
        <v>-0.44849972882930111</v>
      </c>
      <c r="R385">
        <v>16.399999999999999</v>
      </c>
      <c r="S385">
        <f t="shared" si="59"/>
        <v>-1.6186965265363706</v>
      </c>
      <c r="T385" s="8">
        <v>0</v>
      </c>
    </row>
    <row r="386" spans="1:20" x14ac:dyDescent="0.35">
      <c r="A386">
        <v>4</v>
      </c>
      <c r="B386">
        <f t="shared" si="50"/>
        <v>-1.7348899377327744</v>
      </c>
      <c r="C386">
        <v>0</v>
      </c>
      <c r="D386">
        <v>0</v>
      </c>
      <c r="E386" t="s">
        <v>23</v>
      </c>
      <c r="F386">
        <f t="shared" si="51"/>
        <v>0</v>
      </c>
      <c r="G386" t="s">
        <v>26</v>
      </c>
      <c r="H386">
        <f t="shared" si="52"/>
        <v>0</v>
      </c>
      <c r="I386">
        <f t="shared" si="53"/>
        <v>0</v>
      </c>
      <c r="J386">
        <f t="shared" si="54"/>
        <v>0</v>
      </c>
      <c r="K386" t="s">
        <v>19</v>
      </c>
      <c r="L386">
        <f t="shared" si="55"/>
        <v>0</v>
      </c>
      <c r="M386" t="s">
        <v>21</v>
      </c>
      <c r="N386">
        <f t="shared" si="56"/>
        <v>0</v>
      </c>
      <c r="O386">
        <f t="shared" si="57"/>
        <v>0</v>
      </c>
      <c r="P386">
        <v>110.15</v>
      </c>
      <c r="Q386">
        <f t="shared" si="58"/>
        <v>8.8392223517337692E-2</v>
      </c>
      <c r="R386">
        <v>17.100000000000001</v>
      </c>
      <c r="S386">
        <f t="shared" si="59"/>
        <v>-1.527773370878944</v>
      </c>
      <c r="T386" s="8">
        <v>0</v>
      </c>
    </row>
    <row r="387" spans="1:20" x14ac:dyDescent="0.35">
      <c r="A387">
        <v>37</v>
      </c>
      <c r="B387">
        <f t="shared" ref="B387:B450" si="60">(A387-$V$1)/$V$2</f>
        <v>-0.27538677382054955</v>
      </c>
      <c r="C387">
        <v>0</v>
      </c>
      <c r="D387">
        <v>0</v>
      </c>
      <c r="E387" t="s">
        <v>13</v>
      </c>
      <c r="F387">
        <f t="shared" ref="F387:F450" si="61">IF(E387="Yes",1,0)</f>
        <v>1</v>
      </c>
      <c r="G387" t="s">
        <v>14</v>
      </c>
      <c r="H387">
        <f t="shared" ref="H387:H450" si="62">IF(G387="Private",1,0)</f>
        <v>1</v>
      </c>
      <c r="I387">
        <f t="shared" ref="I387:I450" si="63">IF(G387="Self-employed",1,0)</f>
        <v>0</v>
      </c>
      <c r="J387">
        <f t="shared" ref="J387:J450" si="64">IF(G387="Govt_job",1,0)</f>
        <v>0</v>
      </c>
      <c r="K387" t="s">
        <v>15</v>
      </c>
      <c r="L387">
        <f t="shared" ref="L387:L450" si="65">IF(K387="Urban",1,0)</f>
        <v>1</v>
      </c>
      <c r="M387" t="s">
        <v>21</v>
      </c>
      <c r="N387">
        <f t="shared" ref="N387:N450" si="66">IF(M387="formerly smoked",1,0)</f>
        <v>0</v>
      </c>
      <c r="O387">
        <f t="shared" ref="O387:O450" si="67">IF(M387="smokes",1,0)</f>
        <v>0</v>
      </c>
      <c r="P387">
        <v>91.72</v>
      </c>
      <c r="Q387">
        <f t="shared" ref="Q387:Q450" si="68">(P387-$W$5)/$W$6</f>
        <v>-0.31863857375738697</v>
      </c>
      <c r="R387">
        <v>29.2</v>
      </c>
      <c r="S387">
        <f t="shared" ref="S387:S450" si="69">(R387-$V$11)/$V$12</f>
        <v>4.3898319770852672E-2</v>
      </c>
      <c r="T387" s="8">
        <v>0</v>
      </c>
    </row>
    <row r="388" spans="1:20" x14ac:dyDescent="0.35">
      <c r="A388">
        <v>70</v>
      </c>
      <c r="B388">
        <f t="shared" si="60"/>
        <v>1.1841163900916754</v>
      </c>
      <c r="C388">
        <v>1</v>
      </c>
      <c r="D388">
        <v>0</v>
      </c>
      <c r="E388" t="s">
        <v>13</v>
      </c>
      <c r="F388">
        <f t="shared" si="61"/>
        <v>1</v>
      </c>
      <c r="G388" t="s">
        <v>18</v>
      </c>
      <c r="H388">
        <f t="shared" si="62"/>
        <v>0</v>
      </c>
      <c r="I388">
        <f t="shared" si="63"/>
        <v>1</v>
      </c>
      <c r="J388">
        <f t="shared" si="64"/>
        <v>0</v>
      </c>
      <c r="K388" t="s">
        <v>15</v>
      </c>
      <c r="L388">
        <f t="shared" si="65"/>
        <v>1</v>
      </c>
      <c r="M388" t="s">
        <v>21</v>
      </c>
      <c r="N388">
        <f t="shared" si="66"/>
        <v>0</v>
      </c>
      <c r="O388">
        <f t="shared" si="67"/>
        <v>0</v>
      </c>
      <c r="P388">
        <v>251.6</v>
      </c>
      <c r="Q388">
        <f t="shared" si="68"/>
        <v>3.212348071293234</v>
      </c>
      <c r="R388">
        <v>27.1</v>
      </c>
      <c r="S388">
        <f t="shared" si="69"/>
        <v>-0.22887114720142587</v>
      </c>
      <c r="T388" s="8">
        <v>0</v>
      </c>
    </row>
    <row r="389" spans="1:20" x14ac:dyDescent="0.35">
      <c r="A389">
        <v>24</v>
      </c>
      <c r="B389">
        <f t="shared" si="60"/>
        <v>-0.8503425656647593</v>
      </c>
      <c r="C389">
        <v>0</v>
      </c>
      <c r="D389">
        <v>0</v>
      </c>
      <c r="E389" t="s">
        <v>23</v>
      </c>
      <c r="F389">
        <f t="shared" si="61"/>
        <v>0</v>
      </c>
      <c r="G389" t="s">
        <v>14</v>
      </c>
      <c r="H389">
        <f t="shared" si="62"/>
        <v>1</v>
      </c>
      <c r="I389">
        <f t="shared" si="63"/>
        <v>0</v>
      </c>
      <c r="J389">
        <f t="shared" si="64"/>
        <v>0</v>
      </c>
      <c r="K389" t="s">
        <v>15</v>
      </c>
      <c r="L389">
        <f t="shared" si="65"/>
        <v>1</v>
      </c>
      <c r="M389" t="s">
        <v>21</v>
      </c>
      <c r="N389">
        <f t="shared" si="66"/>
        <v>0</v>
      </c>
      <c r="O389">
        <f t="shared" si="67"/>
        <v>0</v>
      </c>
      <c r="P389">
        <v>123.1</v>
      </c>
      <c r="Q389">
        <f t="shared" si="68"/>
        <v>0.37439595790191055</v>
      </c>
      <c r="R389">
        <v>37.9</v>
      </c>
      <c r="S389">
        <f t="shared" si="69"/>
        <v>1.1739432543702935</v>
      </c>
      <c r="T389" s="8">
        <v>0</v>
      </c>
    </row>
    <row r="390" spans="1:20" x14ac:dyDescent="0.35">
      <c r="A390">
        <v>55</v>
      </c>
      <c r="B390">
        <f t="shared" si="60"/>
        <v>0.52070586104066396</v>
      </c>
      <c r="C390">
        <v>0</v>
      </c>
      <c r="D390">
        <v>0</v>
      </c>
      <c r="E390" t="s">
        <v>13</v>
      </c>
      <c r="F390">
        <f t="shared" si="61"/>
        <v>1</v>
      </c>
      <c r="G390" t="s">
        <v>25</v>
      </c>
      <c r="H390">
        <f t="shared" si="62"/>
        <v>0</v>
      </c>
      <c r="I390">
        <f t="shared" si="63"/>
        <v>0</v>
      </c>
      <c r="J390">
        <f t="shared" si="64"/>
        <v>1</v>
      </c>
      <c r="K390" t="s">
        <v>19</v>
      </c>
      <c r="L390">
        <f t="shared" si="65"/>
        <v>0</v>
      </c>
      <c r="M390" t="s">
        <v>16</v>
      </c>
      <c r="N390">
        <f t="shared" si="66"/>
        <v>1</v>
      </c>
      <c r="O390">
        <f t="shared" si="67"/>
        <v>0</v>
      </c>
      <c r="P390">
        <v>97.4</v>
      </c>
      <c r="Q390">
        <f t="shared" si="68"/>
        <v>-0.19319446477635396</v>
      </c>
      <c r="R390">
        <v>44.6</v>
      </c>
      <c r="S390">
        <f t="shared" si="69"/>
        <v>2.0442077442342308</v>
      </c>
      <c r="T390" s="8">
        <v>0</v>
      </c>
    </row>
    <row r="391" spans="1:20" x14ac:dyDescent="0.35">
      <c r="A391">
        <v>70</v>
      </c>
      <c r="B391">
        <f t="shared" si="60"/>
        <v>1.1841163900916754</v>
      </c>
      <c r="C391">
        <v>0</v>
      </c>
      <c r="D391">
        <v>0</v>
      </c>
      <c r="E391" t="s">
        <v>13</v>
      </c>
      <c r="F391">
        <f t="shared" si="61"/>
        <v>1</v>
      </c>
      <c r="G391" t="s">
        <v>14</v>
      </c>
      <c r="H391">
        <f t="shared" si="62"/>
        <v>1</v>
      </c>
      <c r="I391">
        <f t="shared" si="63"/>
        <v>0</v>
      </c>
      <c r="J391">
        <f t="shared" si="64"/>
        <v>0</v>
      </c>
      <c r="K391" t="s">
        <v>19</v>
      </c>
      <c r="L391">
        <f t="shared" si="65"/>
        <v>0</v>
      </c>
      <c r="M391" t="s">
        <v>16</v>
      </c>
      <c r="N391">
        <f t="shared" si="66"/>
        <v>1</v>
      </c>
      <c r="O391">
        <f t="shared" si="67"/>
        <v>0</v>
      </c>
      <c r="P391">
        <v>68.34</v>
      </c>
      <c r="Q391">
        <f t="shared" si="68"/>
        <v>-0.83499126178142691</v>
      </c>
      <c r="R391">
        <v>22.8</v>
      </c>
      <c r="S391">
        <f t="shared" si="69"/>
        <v>-0.78739910338275876</v>
      </c>
      <c r="T391" s="8">
        <v>0</v>
      </c>
    </row>
    <row r="392" spans="1:20" x14ac:dyDescent="0.35">
      <c r="A392">
        <v>34</v>
      </c>
      <c r="B392">
        <f t="shared" si="60"/>
        <v>-0.40806887963075178</v>
      </c>
      <c r="C392">
        <v>0</v>
      </c>
      <c r="D392">
        <v>0</v>
      </c>
      <c r="E392" t="s">
        <v>13</v>
      </c>
      <c r="F392">
        <f t="shared" si="61"/>
        <v>1</v>
      </c>
      <c r="G392" t="s">
        <v>14</v>
      </c>
      <c r="H392">
        <f t="shared" si="62"/>
        <v>1</v>
      </c>
      <c r="I392">
        <f t="shared" si="63"/>
        <v>0</v>
      </c>
      <c r="J392">
        <f t="shared" si="64"/>
        <v>0</v>
      </c>
      <c r="K392" t="s">
        <v>15</v>
      </c>
      <c r="L392">
        <f t="shared" si="65"/>
        <v>1</v>
      </c>
      <c r="M392" t="s">
        <v>21</v>
      </c>
      <c r="N392">
        <f t="shared" si="66"/>
        <v>0</v>
      </c>
      <c r="O392">
        <f t="shared" si="67"/>
        <v>0</v>
      </c>
      <c r="P392">
        <v>80.81</v>
      </c>
      <c r="Q392">
        <f t="shared" si="68"/>
        <v>-0.55958843801496927</v>
      </c>
      <c r="R392">
        <v>33.200000000000003</v>
      </c>
      <c r="S392">
        <f t="shared" si="69"/>
        <v>0.56345920924186044</v>
      </c>
      <c r="T392" s="8">
        <v>0</v>
      </c>
    </row>
    <row r="393" spans="1:20" x14ac:dyDescent="0.35">
      <c r="A393">
        <v>26</v>
      </c>
      <c r="B393">
        <f t="shared" si="60"/>
        <v>-0.76188782845795777</v>
      </c>
      <c r="C393">
        <v>0</v>
      </c>
      <c r="D393">
        <v>0</v>
      </c>
      <c r="E393" t="s">
        <v>13</v>
      </c>
      <c r="F393">
        <f t="shared" si="61"/>
        <v>1</v>
      </c>
      <c r="G393" t="s">
        <v>14</v>
      </c>
      <c r="H393">
        <f t="shared" si="62"/>
        <v>1</v>
      </c>
      <c r="I393">
        <f t="shared" si="63"/>
        <v>0</v>
      </c>
      <c r="J393">
        <f t="shared" si="64"/>
        <v>0</v>
      </c>
      <c r="K393" t="s">
        <v>19</v>
      </c>
      <c r="L393">
        <f t="shared" si="65"/>
        <v>0</v>
      </c>
      <c r="M393" t="s">
        <v>22</v>
      </c>
      <c r="N393">
        <f t="shared" si="66"/>
        <v>0</v>
      </c>
      <c r="O393">
        <f t="shared" si="67"/>
        <v>1</v>
      </c>
      <c r="P393">
        <v>120.31</v>
      </c>
      <c r="Q393">
        <f t="shared" si="68"/>
        <v>0.31277816493411464</v>
      </c>
      <c r="R393">
        <v>22.3</v>
      </c>
      <c r="S393">
        <f t="shared" si="69"/>
        <v>-0.85234421456663467</v>
      </c>
      <c r="T393" s="8">
        <v>0</v>
      </c>
    </row>
    <row r="394" spans="1:20" x14ac:dyDescent="0.35">
      <c r="A394">
        <v>39</v>
      </c>
      <c r="B394">
        <f t="shared" si="60"/>
        <v>-0.18693203661374805</v>
      </c>
      <c r="C394">
        <v>0</v>
      </c>
      <c r="D394">
        <v>0</v>
      </c>
      <c r="E394" t="s">
        <v>13</v>
      </c>
      <c r="F394">
        <f t="shared" si="61"/>
        <v>1</v>
      </c>
      <c r="G394" t="s">
        <v>14</v>
      </c>
      <c r="H394">
        <f t="shared" si="62"/>
        <v>1</v>
      </c>
      <c r="I394">
        <f t="shared" si="63"/>
        <v>0</v>
      </c>
      <c r="J394">
        <f t="shared" si="64"/>
        <v>0</v>
      </c>
      <c r="K394" t="s">
        <v>19</v>
      </c>
      <c r="L394">
        <f t="shared" si="65"/>
        <v>0</v>
      </c>
      <c r="M394" t="s">
        <v>21</v>
      </c>
      <c r="N394">
        <f t="shared" si="66"/>
        <v>0</v>
      </c>
      <c r="O394">
        <f t="shared" si="67"/>
        <v>0</v>
      </c>
      <c r="P394">
        <v>83.51</v>
      </c>
      <c r="Q394">
        <f t="shared" si="68"/>
        <v>-0.49995831578806982</v>
      </c>
      <c r="R394">
        <v>26.4</v>
      </c>
      <c r="S394">
        <f t="shared" si="69"/>
        <v>-0.31979430285885252</v>
      </c>
      <c r="T394" s="8">
        <v>0</v>
      </c>
    </row>
    <row r="395" spans="1:20" x14ac:dyDescent="0.35">
      <c r="A395">
        <v>38</v>
      </c>
      <c r="B395">
        <f t="shared" si="60"/>
        <v>-0.23115940521714878</v>
      </c>
      <c r="C395">
        <v>0</v>
      </c>
      <c r="D395">
        <v>0</v>
      </c>
      <c r="E395" t="s">
        <v>23</v>
      </c>
      <c r="F395">
        <f t="shared" si="61"/>
        <v>0</v>
      </c>
      <c r="G395" t="s">
        <v>18</v>
      </c>
      <c r="H395">
        <f t="shared" si="62"/>
        <v>0</v>
      </c>
      <c r="I395">
        <f t="shared" si="63"/>
        <v>1</v>
      </c>
      <c r="J395">
        <f t="shared" si="64"/>
        <v>0</v>
      </c>
      <c r="K395" t="s">
        <v>15</v>
      </c>
      <c r="L395">
        <f t="shared" si="65"/>
        <v>1</v>
      </c>
      <c r="M395" t="s">
        <v>21</v>
      </c>
      <c r="N395">
        <f t="shared" si="66"/>
        <v>0</v>
      </c>
      <c r="O395">
        <f t="shared" si="67"/>
        <v>0</v>
      </c>
      <c r="P395">
        <v>74.09</v>
      </c>
      <c r="Q395">
        <f t="shared" si="68"/>
        <v>-0.70800118666858558</v>
      </c>
      <c r="R395">
        <v>39.6</v>
      </c>
      <c r="S395">
        <f t="shared" si="69"/>
        <v>1.3947566323954719</v>
      </c>
      <c r="T395" s="8">
        <v>0</v>
      </c>
    </row>
    <row r="396" spans="1:20" x14ac:dyDescent="0.35">
      <c r="A396">
        <v>20</v>
      </c>
      <c r="B396">
        <f t="shared" si="60"/>
        <v>-1.0272520400783622</v>
      </c>
      <c r="C396">
        <v>0</v>
      </c>
      <c r="D396">
        <v>0</v>
      </c>
      <c r="E396" t="s">
        <v>23</v>
      </c>
      <c r="F396">
        <f t="shared" si="61"/>
        <v>0</v>
      </c>
      <c r="G396" t="s">
        <v>14</v>
      </c>
      <c r="H396">
        <f t="shared" si="62"/>
        <v>1</v>
      </c>
      <c r="I396">
        <f t="shared" si="63"/>
        <v>0</v>
      </c>
      <c r="J396">
        <f t="shared" si="64"/>
        <v>0</v>
      </c>
      <c r="K396" t="s">
        <v>15</v>
      </c>
      <c r="L396">
        <f t="shared" si="65"/>
        <v>1</v>
      </c>
      <c r="M396" t="s">
        <v>21</v>
      </c>
      <c r="N396">
        <f t="shared" si="66"/>
        <v>0</v>
      </c>
      <c r="O396">
        <f t="shared" si="67"/>
        <v>0</v>
      </c>
      <c r="P396">
        <v>91.6</v>
      </c>
      <c r="Q396">
        <f t="shared" si="68"/>
        <v>-0.3212888014119159</v>
      </c>
      <c r="R396">
        <v>28.1</v>
      </c>
      <c r="S396">
        <f t="shared" si="69"/>
        <v>-9.8980924833674058E-2</v>
      </c>
      <c r="T396" s="8">
        <v>0</v>
      </c>
    </row>
    <row r="397" spans="1:20" x14ac:dyDescent="0.35">
      <c r="A397">
        <v>17</v>
      </c>
      <c r="B397">
        <f t="shared" si="60"/>
        <v>-1.1599341458885646</v>
      </c>
      <c r="C397">
        <v>0</v>
      </c>
      <c r="D397">
        <v>0</v>
      </c>
      <c r="E397" t="s">
        <v>23</v>
      </c>
      <c r="F397">
        <f t="shared" si="61"/>
        <v>0</v>
      </c>
      <c r="G397" t="s">
        <v>14</v>
      </c>
      <c r="H397">
        <f t="shared" si="62"/>
        <v>1</v>
      </c>
      <c r="I397">
        <f t="shared" si="63"/>
        <v>0</v>
      </c>
      <c r="J397">
        <f t="shared" si="64"/>
        <v>0</v>
      </c>
      <c r="K397" t="s">
        <v>15</v>
      </c>
      <c r="L397">
        <f t="shared" si="65"/>
        <v>1</v>
      </c>
      <c r="M397" t="s">
        <v>21</v>
      </c>
      <c r="N397">
        <f t="shared" si="66"/>
        <v>0</v>
      </c>
      <c r="O397">
        <f t="shared" si="67"/>
        <v>0</v>
      </c>
      <c r="P397">
        <v>87.52</v>
      </c>
      <c r="Q397">
        <f t="shared" si="68"/>
        <v>-0.41139654166589723</v>
      </c>
      <c r="R397">
        <v>39.200000000000003</v>
      </c>
      <c r="S397">
        <f t="shared" si="69"/>
        <v>1.3428005434483714</v>
      </c>
      <c r="T397" s="8">
        <v>0</v>
      </c>
    </row>
    <row r="398" spans="1:20" x14ac:dyDescent="0.35">
      <c r="A398">
        <v>60</v>
      </c>
      <c r="B398">
        <f t="shared" si="60"/>
        <v>0.74184270405766772</v>
      </c>
      <c r="C398">
        <v>1</v>
      </c>
      <c r="D398">
        <v>0</v>
      </c>
      <c r="E398" t="s">
        <v>13</v>
      </c>
      <c r="F398">
        <f t="shared" si="61"/>
        <v>1</v>
      </c>
      <c r="G398" t="s">
        <v>14</v>
      </c>
      <c r="H398">
        <f t="shared" si="62"/>
        <v>1</v>
      </c>
      <c r="I398">
        <f t="shared" si="63"/>
        <v>0</v>
      </c>
      <c r="J398">
        <f t="shared" si="64"/>
        <v>0</v>
      </c>
      <c r="K398" t="s">
        <v>19</v>
      </c>
      <c r="L398">
        <f t="shared" si="65"/>
        <v>0</v>
      </c>
      <c r="M398" t="s">
        <v>21</v>
      </c>
      <c r="N398">
        <f t="shared" si="66"/>
        <v>0</v>
      </c>
      <c r="O398">
        <f t="shared" si="67"/>
        <v>0</v>
      </c>
      <c r="P398">
        <v>213.37</v>
      </c>
      <c r="Q398">
        <f t="shared" si="68"/>
        <v>2.3680297110212476</v>
      </c>
      <c r="R398">
        <v>36</v>
      </c>
      <c r="S398">
        <f t="shared" si="69"/>
        <v>0.92715183187156514</v>
      </c>
      <c r="T398" s="8">
        <v>0</v>
      </c>
    </row>
    <row r="399" spans="1:20" x14ac:dyDescent="0.35">
      <c r="A399">
        <v>75</v>
      </c>
      <c r="B399">
        <f t="shared" si="60"/>
        <v>1.4052532331086791</v>
      </c>
      <c r="C399">
        <v>0</v>
      </c>
      <c r="D399">
        <v>0</v>
      </c>
      <c r="E399" t="s">
        <v>13</v>
      </c>
      <c r="F399">
        <f t="shared" si="61"/>
        <v>1</v>
      </c>
      <c r="G399" t="s">
        <v>18</v>
      </c>
      <c r="H399">
        <f t="shared" si="62"/>
        <v>0</v>
      </c>
      <c r="I399">
        <f t="shared" si="63"/>
        <v>1</v>
      </c>
      <c r="J399">
        <f t="shared" si="64"/>
        <v>0</v>
      </c>
      <c r="K399" t="s">
        <v>19</v>
      </c>
      <c r="L399">
        <f t="shared" si="65"/>
        <v>0</v>
      </c>
      <c r="M399" t="s">
        <v>21</v>
      </c>
      <c r="N399">
        <f t="shared" si="66"/>
        <v>0</v>
      </c>
      <c r="O399">
        <f t="shared" si="67"/>
        <v>0</v>
      </c>
      <c r="P399">
        <v>75.39</v>
      </c>
      <c r="Q399">
        <f t="shared" si="68"/>
        <v>-0.67929038707785627</v>
      </c>
      <c r="R399">
        <v>37.799999999999997</v>
      </c>
      <c r="S399">
        <f t="shared" si="69"/>
        <v>1.160954232133518</v>
      </c>
      <c r="T399" s="8">
        <v>0</v>
      </c>
    </row>
    <row r="400" spans="1:20" x14ac:dyDescent="0.35">
      <c r="A400">
        <v>31</v>
      </c>
      <c r="B400">
        <f t="shared" si="60"/>
        <v>-0.54075098544095401</v>
      </c>
      <c r="C400">
        <v>0</v>
      </c>
      <c r="D400">
        <v>0</v>
      </c>
      <c r="E400" t="s">
        <v>13</v>
      </c>
      <c r="F400">
        <f t="shared" si="61"/>
        <v>1</v>
      </c>
      <c r="G400" t="s">
        <v>14</v>
      </c>
      <c r="H400">
        <f t="shared" si="62"/>
        <v>1</v>
      </c>
      <c r="I400">
        <f t="shared" si="63"/>
        <v>0</v>
      </c>
      <c r="J400">
        <f t="shared" si="64"/>
        <v>0</v>
      </c>
      <c r="K400" t="s">
        <v>19</v>
      </c>
      <c r="L400">
        <f t="shared" si="65"/>
        <v>0</v>
      </c>
      <c r="M400" t="s">
        <v>22</v>
      </c>
      <c r="N400">
        <f t="shared" si="66"/>
        <v>0</v>
      </c>
      <c r="O400">
        <f t="shared" si="67"/>
        <v>1</v>
      </c>
      <c r="P400">
        <v>122.41</v>
      </c>
      <c r="Q400">
        <f t="shared" si="68"/>
        <v>0.35915714888836964</v>
      </c>
      <c r="R400">
        <v>40.299999999999997</v>
      </c>
      <c r="S400">
        <f t="shared" si="69"/>
        <v>1.4856797880528976</v>
      </c>
      <c r="T400" s="8">
        <v>0</v>
      </c>
    </row>
    <row r="401" spans="1:20" x14ac:dyDescent="0.35">
      <c r="A401">
        <v>58</v>
      </c>
      <c r="B401">
        <f t="shared" si="60"/>
        <v>0.6533879668508662</v>
      </c>
      <c r="C401">
        <v>1</v>
      </c>
      <c r="D401">
        <v>0</v>
      </c>
      <c r="E401" t="s">
        <v>13</v>
      </c>
      <c r="F401">
        <f t="shared" si="61"/>
        <v>1</v>
      </c>
      <c r="G401" t="s">
        <v>14</v>
      </c>
      <c r="H401">
        <f t="shared" si="62"/>
        <v>1</v>
      </c>
      <c r="I401">
        <f t="shared" si="63"/>
        <v>0</v>
      </c>
      <c r="J401">
        <f t="shared" si="64"/>
        <v>0</v>
      </c>
      <c r="K401" t="s">
        <v>19</v>
      </c>
      <c r="L401">
        <f t="shared" si="65"/>
        <v>0</v>
      </c>
      <c r="M401" t="s">
        <v>16</v>
      </c>
      <c r="N401">
        <f t="shared" si="66"/>
        <v>1</v>
      </c>
      <c r="O401">
        <f t="shared" si="67"/>
        <v>0</v>
      </c>
      <c r="P401">
        <v>223.36</v>
      </c>
      <c r="Q401">
        <f t="shared" si="68"/>
        <v>2.5886611632607757</v>
      </c>
      <c r="R401">
        <v>41.5</v>
      </c>
      <c r="S401">
        <f t="shared" si="69"/>
        <v>1.6415480548942001</v>
      </c>
      <c r="T401" s="8">
        <v>0</v>
      </c>
    </row>
    <row r="402" spans="1:20" x14ac:dyDescent="0.35">
      <c r="A402">
        <v>5</v>
      </c>
      <c r="B402">
        <f t="shared" si="60"/>
        <v>-1.6906625691293735</v>
      </c>
      <c r="C402">
        <v>0</v>
      </c>
      <c r="D402">
        <v>0</v>
      </c>
      <c r="E402" t="s">
        <v>23</v>
      </c>
      <c r="F402">
        <f t="shared" si="61"/>
        <v>0</v>
      </c>
      <c r="G402" t="s">
        <v>26</v>
      </c>
      <c r="H402">
        <f t="shared" si="62"/>
        <v>0</v>
      </c>
      <c r="I402">
        <f t="shared" si="63"/>
        <v>0</v>
      </c>
      <c r="J402">
        <f t="shared" si="64"/>
        <v>0</v>
      </c>
      <c r="K402" t="s">
        <v>19</v>
      </c>
      <c r="L402">
        <f t="shared" si="65"/>
        <v>0</v>
      </c>
      <c r="M402" t="s">
        <v>21</v>
      </c>
      <c r="N402">
        <f t="shared" si="66"/>
        <v>0</v>
      </c>
      <c r="O402">
        <f t="shared" si="67"/>
        <v>0</v>
      </c>
      <c r="P402">
        <v>84.59</v>
      </c>
      <c r="Q402">
        <f t="shared" si="68"/>
        <v>-0.47610626689731012</v>
      </c>
      <c r="R402">
        <v>17.7</v>
      </c>
      <c r="S402">
        <f t="shared" si="69"/>
        <v>-1.4498392374582934</v>
      </c>
      <c r="T402" s="8">
        <v>0</v>
      </c>
    </row>
    <row r="403" spans="1:20" x14ac:dyDescent="0.35">
      <c r="A403">
        <v>13</v>
      </c>
      <c r="B403">
        <f t="shared" si="60"/>
        <v>-1.3368436203021676</v>
      </c>
      <c r="C403">
        <v>0</v>
      </c>
      <c r="D403">
        <v>0</v>
      </c>
      <c r="E403" t="s">
        <v>23</v>
      </c>
      <c r="F403">
        <f t="shared" si="61"/>
        <v>0</v>
      </c>
      <c r="G403" t="s">
        <v>26</v>
      </c>
      <c r="H403">
        <f t="shared" si="62"/>
        <v>0</v>
      </c>
      <c r="I403">
        <f t="shared" si="63"/>
        <v>0</v>
      </c>
      <c r="J403">
        <f t="shared" si="64"/>
        <v>0</v>
      </c>
      <c r="K403" t="s">
        <v>15</v>
      </c>
      <c r="L403">
        <f t="shared" si="65"/>
        <v>1</v>
      </c>
      <c r="M403" t="s">
        <v>21</v>
      </c>
      <c r="N403">
        <f t="shared" si="66"/>
        <v>0</v>
      </c>
      <c r="O403">
        <f t="shared" si="67"/>
        <v>0</v>
      </c>
      <c r="P403">
        <v>70.16</v>
      </c>
      <c r="Q403">
        <f t="shared" si="68"/>
        <v>-0.79479614235440599</v>
      </c>
      <c r="R403">
        <v>21.2</v>
      </c>
      <c r="S403">
        <f t="shared" si="69"/>
        <v>-0.99522345917116184</v>
      </c>
      <c r="T403" s="8">
        <v>0</v>
      </c>
    </row>
    <row r="404" spans="1:20" x14ac:dyDescent="0.35">
      <c r="A404">
        <v>22</v>
      </c>
      <c r="B404">
        <f t="shared" si="60"/>
        <v>-0.93879730287156082</v>
      </c>
      <c r="C404">
        <v>0</v>
      </c>
      <c r="D404">
        <v>0</v>
      </c>
      <c r="E404" t="s">
        <v>23</v>
      </c>
      <c r="F404">
        <f t="shared" si="61"/>
        <v>0</v>
      </c>
      <c r="G404" t="s">
        <v>14</v>
      </c>
      <c r="H404">
        <f t="shared" si="62"/>
        <v>1</v>
      </c>
      <c r="I404">
        <f t="shared" si="63"/>
        <v>0</v>
      </c>
      <c r="J404">
        <f t="shared" si="64"/>
        <v>0</v>
      </c>
      <c r="K404" t="s">
        <v>19</v>
      </c>
      <c r="L404">
        <f t="shared" si="65"/>
        <v>0</v>
      </c>
      <c r="M404" t="s">
        <v>22</v>
      </c>
      <c r="N404">
        <f t="shared" si="66"/>
        <v>0</v>
      </c>
      <c r="O404">
        <f t="shared" si="67"/>
        <v>1</v>
      </c>
      <c r="P404">
        <v>107.52</v>
      </c>
      <c r="Q404">
        <f t="shared" si="68"/>
        <v>3.0308067422246569E-2</v>
      </c>
      <c r="R404">
        <v>41.6</v>
      </c>
      <c r="S404">
        <f t="shared" si="69"/>
        <v>1.6545370771309755</v>
      </c>
      <c r="T404" s="8">
        <v>0</v>
      </c>
    </row>
    <row r="405" spans="1:20" x14ac:dyDescent="0.35">
      <c r="A405">
        <v>52</v>
      </c>
      <c r="B405">
        <f t="shared" si="60"/>
        <v>0.38802375523046173</v>
      </c>
      <c r="C405">
        <v>0</v>
      </c>
      <c r="D405">
        <v>0</v>
      </c>
      <c r="E405" t="s">
        <v>13</v>
      </c>
      <c r="F405">
        <f t="shared" si="61"/>
        <v>1</v>
      </c>
      <c r="G405" t="s">
        <v>25</v>
      </c>
      <c r="H405">
        <f t="shared" si="62"/>
        <v>0</v>
      </c>
      <c r="I405">
        <f t="shared" si="63"/>
        <v>0</v>
      </c>
      <c r="J405">
        <f t="shared" si="64"/>
        <v>1</v>
      </c>
      <c r="K405" t="s">
        <v>15</v>
      </c>
      <c r="L405">
        <f t="shared" si="65"/>
        <v>1</v>
      </c>
      <c r="M405" t="s">
        <v>22</v>
      </c>
      <c r="N405">
        <f t="shared" si="66"/>
        <v>0</v>
      </c>
      <c r="O405">
        <f t="shared" si="67"/>
        <v>1</v>
      </c>
      <c r="P405">
        <v>80.88</v>
      </c>
      <c r="Q405">
        <f t="shared" si="68"/>
        <v>-0.55804247188316092</v>
      </c>
      <c r="R405">
        <v>23.8</v>
      </c>
      <c r="S405">
        <f t="shared" si="69"/>
        <v>-0.65750888101500693</v>
      </c>
      <c r="T405" s="8">
        <v>0</v>
      </c>
    </row>
    <row r="406" spans="1:20" x14ac:dyDescent="0.35">
      <c r="A406">
        <v>61</v>
      </c>
      <c r="B406">
        <f t="shared" si="60"/>
        <v>0.78607007266106854</v>
      </c>
      <c r="C406">
        <v>0</v>
      </c>
      <c r="D406">
        <v>0</v>
      </c>
      <c r="E406" t="s">
        <v>13</v>
      </c>
      <c r="F406">
        <f t="shared" si="61"/>
        <v>1</v>
      </c>
      <c r="G406" t="s">
        <v>18</v>
      </c>
      <c r="H406">
        <f t="shared" si="62"/>
        <v>0</v>
      </c>
      <c r="I406">
        <f t="shared" si="63"/>
        <v>1</v>
      </c>
      <c r="J406">
        <f t="shared" si="64"/>
        <v>0</v>
      </c>
      <c r="K406" t="s">
        <v>19</v>
      </c>
      <c r="L406">
        <f t="shared" si="65"/>
        <v>0</v>
      </c>
      <c r="M406" t="s">
        <v>16</v>
      </c>
      <c r="N406">
        <f t="shared" si="66"/>
        <v>1</v>
      </c>
      <c r="O406">
        <f t="shared" si="67"/>
        <v>0</v>
      </c>
      <c r="P406">
        <v>93.48</v>
      </c>
      <c r="Q406">
        <f t="shared" si="68"/>
        <v>-0.27976856815763018</v>
      </c>
      <c r="R406">
        <v>23.7</v>
      </c>
      <c r="S406">
        <f t="shared" si="69"/>
        <v>-0.67049790325178238</v>
      </c>
      <c r="T406" s="8">
        <v>0</v>
      </c>
    </row>
    <row r="407" spans="1:20" x14ac:dyDescent="0.35">
      <c r="A407">
        <v>78</v>
      </c>
      <c r="B407">
        <f t="shared" si="60"/>
        <v>1.5379353389188812</v>
      </c>
      <c r="C407">
        <v>0</v>
      </c>
      <c r="D407">
        <v>1</v>
      </c>
      <c r="E407" t="s">
        <v>13</v>
      </c>
      <c r="F407">
        <f t="shared" si="61"/>
        <v>1</v>
      </c>
      <c r="G407" t="s">
        <v>25</v>
      </c>
      <c r="H407">
        <f t="shared" si="62"/>
        <v>0</v>
      </c>
      <c r="I407">
        <f t="shared" si="63"/>
        <v>0</v>
      </c>
      <c r="J407">
        <f t="shared" si="64"/>
        <v>1</v>
      </c>
      <c r="K407" t="s">
        <v>15</v>
      </c>
      <c r="L407">
        <f t="shared" si="65"/>
        <v>1</v>
      </c>
      <c r="M407" t="s">
        <v>21</v>
      </c>
      <c r="N407">
        <f t="shared" si="66"/>
        <v>0</v>
      </c>
      <c r="O407">
        <f t="shared" si="67"/>
        <v>0</v>
      </c>
      <c r="P407">
        <v>70.209999999999994</v>
      </c>
      <c r="Q407">
        <f t="shared" si="68"/>
        <v>-0.79369188083168574</v>
      </c>
      <c r="R407">
        <v>24.8</v>
      </c>
      <c r="S407">
        <f t="shared" si="69"/>
        <v>-0.5276186586472551</v>
      </c>
      <c r="T407" s="8">
        <v>0</v>
      </c>
    </row>
    <row r="408" spans="1:20" x14ac:dyDescent="0.35">
      <c r="A408">
        <v>57</v>
      </c>
      <c r="B408">
        <f t="shared" si="60"/>
        <v>0.60916059824746549</v>
      </c>
      <c r="C408">
        <v>0</v>
      </c>
      <c r="D408">
        <v>0</v>
      </c>
      <c r="E408" t="s">
        <v>13</v>
      </c>
      <c r="F408">
        <f t="shared" si="61"/>
        <v>1</v>
      </c>
      <c r="G408" t="s">
        <v>14</v>
      </c>
      <c r="H408">
        <f t="shared" si="62"/>
        <v>1</v>
      </c>
      <c r="I408">
        <f t="shared" si="63"/>
        <v>0</v>
      </c>
      <c r="J408">
        <f t="shared" si="64"/>
        <v>0</v>
      </c>
      <c r="K408" t="s">
        <v>19</v>
      </c>
      <c r="L408">
        <f t="shared" si="65"/>
        <v>0</v>
      </c>
      <c r="M408" t="s">
        <v>22</v>
      </c>
      <c r="N408">
        <f t="shared" si="66"/>
        <v>0</v>
      </c>
      <c r="O408">
        <f t="shared" si="67"/>
        <v>1</v>
      </c>
      <c r="P408">
        <v>86.67</v>
      </c>
      <c r="Q408">
        <f t="shared" si="68"/>
        <v>-0.43016898755214322</v>
      </c>
      <c r="R408">
        <v>39</v>
      </c>
      <c r="S408">
        <f t="shared" si="69"/>
        <v>1.3168224989748205</v>
      </c>
      <c r="T408" s="8">
        <v>0</v>
      </c>
    </row>
    <row r="409" spans="1:20" x14ac:dyDescent="0.35">
      <c r="A409">
        <v>21</v>
      </c>
      <c r="B409">
        <f t="shared" si="60"/>
        <v>-0.98302467147496153</v>
      </c>
      <c r="C409">
        <v>0</v>
      </c>
      <c r="D409">
        <v>0</v>
      </c>
      <c r="E409" t="s">
        <v>13</v>
      </c>
      <c r="F409">
        <f t="shared" si="61"/>
        <v>1</v>
      </c>
      <c r="G409" t="s">
        <v>14</v>
      </c>
      <c r="H409">
        <f t="shared" si="62"/>
        <v>1</v>
      </c>
      <c r="I409">
        <f t="shared" si="63"/>
        <v>0</v>
      </c>
      <c r="J409">
        <f t="shared" si="64"/>
        <v>0</v>
      </c>
      <c r="K409" t="s">
        <v>19</v>
      </c>
      <c r="L409">
        <f t="shared" si="65"/>
        <v>0</v>
      </c>
      <c r="M409" t="s">
        <v>21</v>
      </c>
      <c r="N409">
        <f t="shared" si="66"/>
        <v>0</v>
      </c>
      <c r="O409">
        <f t="shared" si="67"/>
        <v>0</v>
      </c>
      <c r="P409">
        <v>101.37</v>
      </c>
      <c r="Q409">
        <f t="shared" si="68"/>
        <v>-0.10551609987235745</v>
      </c>
      <c r="R409">
        <v>37.9</v>
      </c>
      <c r="S409">
        <f t="shared" si="69"/>
        <v>1.1739432543702935</v>
      </c>
      <c r="T409" s="8">
        <v>0</v>
      </c>
    </row>
    <row r="410" spans="1:20" x14ac:dyDescent="0.35">
      <c r="A410">
        <v>22</v>
      </c>
      <c r="B410">
        <f t="shared" si="60"/>
        <v>-0.93879730287156082</v>
      </c>
      <c r="C410">
        <v>0</v>
      </c>
      <c r="D410">
        <v>0</v>
      </c>
      <c r="E410" t="s">
        <v>13</v>
      </c>
      <c r="F410">
        <f t="shared" si="61"/>
        <v>1</v>
      </c>
      <c r="G410" t="s">
        <v>14</v>
      </c>
      <c r="H410">
        <f t="shared" si="62"/>
        <v>1</v>
      </c>
      <c r="I410">
        <f t="shared" si="63"/>
        <v>0</v>
      </c>
      <c r="J410">
        <f t="shared" si="64"/>
        <v>0</v>
      </c>
      <c r="K410" t="s">
        <v>19</v>
      </c>
      <c r="L410">
        <f t="shared" si="65"/>
        <v>0</v>
      </c>
      <c r="M410" t="s">
        <v>21</v>
      </c>
      <c r="N410">
        <f t="shared" si="66"/>
        <v>0</v>
      </c>
      <c r="O410">
        <f t="shared" si="67"/>
        <v>0</v>
      </c>
      <c r="P410">
        <v>105.22</v>
      </c>
      <c r="Q410">
        <f t="shared" si="68"/>
        <v>-2.0487962622889905E-2</v>
      </c>
      <c r="R410">
        <v>31.1</v>
      </c>
      <c r="S410">
        <f t="shared" si="69"/>
        <v>0.29068974226958139</v>
      </c>
      <c r="T410" s="8">
        <v>0</v>
      </c>
    </row>
    <row r="411" spans="1:20" x14ac:dyDescent="0.35">
      <c r="A411">
        <v>80</v>
      </c>
      <c r="B411">
        <f t="shared" si="60"/>
        <v>1.6263900761256829</v>
      </c>
      <c r="C411">
        <v>0</v>
      </c>
      <c r="D411">
        <v>0</v>
      </c>
      <c r="E411" t="s">
        <v>13</v>
      </c>
      <c r="F411">
        <f t="shared" si="61"/>
        <v>1</v>
      </c>
      <c r="G411" t="s">
        <v>14</v>
      </c>
      <c r="H411">
        <f t="shared" si="62"/>
        <v>1</v>
      </c>
      <c r="I411">
        <f t="shared" si="63"/>
        <v>0</v>
      </c>
      <c r="J411">
        <f t="shared" si="64"/>
        <v>0</v>
      </c>
      <c r="K411" t="s">
        <v>19</v>
      </c>
      <c r="L411">
        <f t="shared" si="65"/>
        <v>0</v>
      </c>
      <c r="M411" t="s">
        <v>16</v>
      </c>
      <c r="N411">
        <f t="shared" si="66"/>
        <v>1</v>
      </c>
      <c r="O411">
        <f t="shared" si="67"/>
        <v>0</v>
      </c>
      <c r="P411">
        <v>70.31</v>
      </c>
      <c r="Q411">
        <f t="shared" si="68"/>
        <v>-0.79148335778624479</v>
      </c>
      <c r="R411">
        <v>23.2</v>
      </c>
      <c r="S411">
        <f t="shared" si="69"/>
        <v>-0.73544301443565829</v>
      </c>
      <c r="T411" s="8">
        <v>0</v>
      </c>
    </row>
    <row r="412" spans="1:20" x14ac:dyDescent="0.35">
      <c r="A412">
        <v>7</v>
      </c>
      <c r="B412">
        <f t="shared" si="60"/>
        <v>-1.6022078319225721</v>
      </c>
      <c r="C412">
        <v>0</v>
      </c>
      <c r="D412">
        <v>0</v>
      </c>
      <c r="E412" t="s">
        <v>23</v>
      </c>
      <c r="F412">
        <f t="shared" si="61"/>
        <v>0</v>
      </c>
      <c r="G412" t="s">
        <v>18</v>
      </c>
      <c r="H412">
        <f t="shared" si="62"/>
        <v>0</v>
      </c>
      <c r="I412">
        <f t="shared" si="63"/>
        <v>1</v>
      </c>
      <c r="J412">
        <f t="shared" si="64"/>
        <v>0</v>
      </c>
      <c r="K412" t="s">
        <v>19</v>
      </c>
      <c r="L412">
        <f t="shared" si="65"/>
        <v>0</v>
      </c>
      <c r="M412" t="s">
        <v>21</v>
      </c>
      <c r="N412">
        <f t="shared" si="66"/>
        <v>0</v>
      </c>
      <c r="O412">
        <f t="shared" si="67"/>
        <v>0</v>
      </c>
      <c r="P412">
        <v>64.06</v>
      </c>
      <c r="Q412">
        <f t="shared" si="68"/>
        <v>-0.92951604812628974</v>
      </c>
      <c r="R412">
        <v>18.899999999999999</v>
      </c>
      <c r="S412">
        <f t="shared" si="69"/>
        <v>-1.2939709706169911</v>
      </c>
      <c r="T412" s="8">
        <v>0</v>
      </c>
    </row>
    <row r="413" spans="1:20" x14ac:dyDescent="0.35">
      <c r="A413">
        <v>64</v>
      </c>
      <c r="B413">
        <f t="shared" si="60"/>
        <v>0.91875217847127078</v>
      </c>
      <c r="C413">
        <v>1</v>
      </c>
      <c r="D413">
        <v>0</v>
      </c>
      <c r="E413" t="s">
        <v>13</v>
      </c>
      <c r="F413">
        <f t="shared" si="61"/>
        <v>1</v>
      </c>
      <c r="G413" t="s">
        <v>18</v>
      </c>
      <c r="H413">
        <f t="shared" si="62"/>
        <v>0</v>
      </c>
      <c r="I413">
        <f t="shared" si="63"/>
        <v>1</v>
      </c>
      <c r="J413">
        <f t="shared" si="64"/>
        <v>0</v>
      </c>
      <c r="K413" t="s">
        <v>19</v>
      </c>
      <c r="L413">
        <f t="shared" si="65"/>
        <v>0</v>
      </c>
      <c r="M413" t="s">
        <v>21</v>
      </c>
      <c r="N413">
        <f t="shared" si="66"/>
        <v>0</v>
      </c>
      <c r="O413">
        <f t="shared" si="67"/>
        <v>0</v>
      </c>
      <c r="P413">
        <v>178.29</v>
      </c>
      <c r="Q413">
        <f t="shared" si="68"/>
        <v>1.5932798266806432</v>
      </c>
      <c r="R413">
        <v>36.1</v>
      </c>
      <c r="S413">
        <f t="shared" si="69"/>
        <v>0.94014085410834047</v>
      </c>
      <c r="T413" s="8">
        <v>0</v>
      </c>
    </row>
    <row r="414" spans="1:20" x14ac:dyDescent="0.35">
      <c r="A414">
        <v>64</v>
      </c>
      <c r="B414">
        <f t="shared" si="60"/>
        <v>0.91875217847127078</v>
      </c>
      <c r="C414">
        <v>0</v>
      </c>
      <c r="D414">
        <v>0</v>
      </c>
      <c r="E414" t="s">
        <v>23</v>
      </c>
      <c r="F414">
        <f t="shared" si="61"/>
        <v>0</v>
      </c>
      <c r="G414" t="s">
        <v>25</v>
      </c>
      <c r="H414">
        <f t="shared" si="62"/>
        <v>0</v>
      </c>
      <c r="I414">
        <f t="shared" si="63"/>
        <v>0</v>
      </c>
      <c r="J414">
        <f t="shared" si="64"/>
        <v>1</v>
      </c>
      <c r="K414" t="s">
        <v>19</v>
      </c>
      <c r="L414">
        <f t="shared" si="65"/>
        <v>0</v>
      </c>
      <c r="M414" t="s">
        <v>22</v>
      </c>
      <c r="N414">
        <f t="shared" si="66"/>
        <v>0</v>
      </c>
      <c r="O414">
        <f t="shared" si="67"/>
        <v>1</v>
      </c>
      <c r="P414">
        <v>81.599999999999994</v>
      </c>
      <c r="Q414">
        <f t="shared" si="68"/>
        <v>-0.54214110595598786</v>
      </c>
      <c r="R414">
        <v>36.299999999999997</v>
      </c>
      <c r="S414">
        <f t="shared" si="69"/>
        <v>0.96611889858189037</v>
      </c>
      <c r="T414" s="8">
        <v>0</v>
      </c>
    </row>
    <row r="415" spans="1:20" x14ac:dyDescent="0.35">
      <c r="A415">
        <v>38</v>
      </c>
      <c r="B415">
        <f t="shared" si="60"/>
        <v>-0.23115940521714878</v>
      </c>
      <c r="C415">
        <v>0</v>
      </c>
      <c r="D415">
        <v>0</v>
      </c>
      <c r="E415" t="s">
        <v>13</v>
      </c>
      <c r="F415">
        <f t="shared" si="61"/>
        <v>1</v>
      </c>
      <c r="G415" t="s">
        <v>18</v>
      </c>
      <c r="H415">
        <f t="shared" si="62"/>
        <v>0</v>
      </c>
      <c r="I415">
        <f t="shared" si="63"/>
        <v>1</v>
      </c>
      <c r="J415">
        <f t="shared" si="64"/>
        <v>0</v>
      </c>
      <c r="K415" t="s">
        <v>15</v>
      </c>
      <c r="L415">
        <f t="shared" si="65"/>
        <v>1</v>
      </c>
      <c r="M415" t="s">
        <v>22</v>
      </c>
      <c r="N415">
        <f t="shared" si="66"/>
        <v>0</v>
      </c>
      <c r="O415">
        <f t="shared" si="67"/>
        <v>1</v>
      </c>
      <c r="P415">
        <v>147.47999999999999</v>
      </c>
      <c r="Q415">
        <f t="shared" si="68"/>
        <v>0.91283387638035773</v>
      </c>
      <c r="R415">
        <v>40.5</v>
      </c>
      <c r="S415">
        <f t="shared" si="69"/>
        <v>1.5116578325264483</v>
      </c>
      <c r="T415" s="8">
        <v>0</v>
      </c>
    </row>
    <row r="416" spans="1:20" x14ac:dyDescent="0.35">
      <c r="A416">
        <v>12</v>
      </c>
      <c r="B416">
        <f t="shared" si="60"/>
        <v>-1.3810709889055683</v>
      </c>
      <c r="C416">
        <v>0</v>
      </c>
      <c r="D416">
        <v>0</v>
      </c>
      <c r="E416" t="s">
        <v>23</v>
      </c>
      <c r="F416">
        <f t="shared" si="61"/>
        <v>0</v>
      </c>
      <c r="G416" t="s">
        <v>26</v>
      </c>
      <c r="H416">
        <f t="shared" si="62"/>
        <v>0</v>
      </c>
      <c r="I416">
        <f t="shared" si="63"/>
        <v>0</v>
      </c>
      <c r="J416">
        <f t="shared" si="64"/>
        <v>0</v>
      </c>
      <c r="K416" t="s">
        <v>15</v>
      </c>
      <c r="L416">
        <f t="shared" si="65"/>
        <v>1</v>
      </c>
      <c r="M416" t="s">
        <v>21</v>
      </c>
      <c r="N416">
        <f t="shared" si="66"/>
        <v>0</v>
      </c>
      <c r="O416">
        <f t="shared" si="67"/>
        <v>0</v>
      </c>
      <c r="P416">
        <v>86.86</v>
      </c>
      <c r="Q416">
        <f t="shared" si="68"/>
        <v>-0.42597279376580588</v>
      </c>
      <c r="R416">
        <v>25.4</v>
      </c>
      <c r="S416">
        <f t="shared" si="69"/>
        <v>-0.44968452522660435</v>
      </c>
      <c r="T416" s="8">
        <v>0</v>
      </c>
    </row>
    <row r="417" spans="1:20" x14ac:dyDescent="0.35">
      <c r="A417">
        <v>33</v>
      </c>
      <c r="B417">
        <f t="shared" si="60"/>
        <v>-0.45229624823415254</v>
      </c>
      <c r="C417">
        <v>0</v>
      </c>
      <c r="D417">
        <v>0</v>
      </c>
      <c r="E417" t="s">
        <v>13</v>
      </c>
      <c r="F417">
        <f t="shared" si="61"/>
        <v>1</v>
      </c>
      <c r="G417" t="s">
        <v>14</v>
      </c>
      <c r="H417">
        <f t="shared" si="62"/>
        <v>1</v>
      </c>
      <c r="I417">
        <f t="shared" si="63"/>
        <v>0</v>
      </c>
      <c r="J417">
        <f t="shared" si="64"/>
        <v>0</v>
      </c>
      <c r="K417" t="s">
        <v>19</v>
      </c>
      <c r="L417">
        <f t="shared" si="65"/>
        <v>0</v>
      </c>
      <c r="M417" t="s">
        <v>22</v>
      </c>
      <c r="N417">
        <f t="shared" si="66"/>
        <v>0</v>
      </c>
      <c r="O417">
        <f t="shared" si="67"/>
        <v>1</v>
      </c>
      <c r="P417">
        <v>71.16</v>
      </c>
      <c r="Q417">
        <f t="shared" si="68"/>
        <v>-0.77271091189999885</v>
      </c>
      <c r="R417">
        <v>46.5</v>
      </c>
      <c r="S417">
        <f t="shared" si="69"/>
        <v>2.2909991667329592</v>
      </c>
      <c r="T417" s="8">
        <v>0</v>
      </c>
    </row>
    <row r="418" spans="1:20" x14ac:dyDescent="0.35">
      <c r="A418">
        <v>3</v>
      </c>
      <c r="B418">
        <f t="shared" si="60"/>
        <v>-1.7791173063361752</v>
      </c>
      <c r="C418">
        <v>0</v>
      </c>
      <c r="D418">
        <v>0</v>
      </c>
      <c r="E418" t="s">
        <v>23</v>
      </c>
      <c r="F418">
        <f t="shared" si="61"/>
        <v>0</v>
      </c>
      <c r="G418" t="s">
        <v>26</v>
      </c>
      <c r="H418">
        <f t="shared" si="62"/>
        <v>0</v>
      </c>
      <c r="I418">
        <f t="shared" si="63"/>
        <v>0</v>
      </c>
      <c r="J418">
        <f t="shared" si="64"/>
        <v>0</v>
      </c>
      <c r="K418" t="s">
        <v>15</v>
      </c>
      <c r="L418">
        <f t="shared" si="65"/>
        <v>1</v>
      </c>
      <c r="M418" t="s">
        <v>21</v>
      </c>
      <c r="N418">
        <f t="shared" si="66"/>
        <v>0</v>
      </c>
      <c r="O418">
        <f t="shared" si="67"/>
        <v>0</v>
      </c>
      <c r="P418">
        <v>73.2</v>
      </c>
      <c r="Q418">
        <f t="shared" si="68"/>
        <v>-0.72765704177300805</v>
      </c>
      <c r="R418">
        <v>16.8</v>
      </c>
      <c r="S418">
        <f t="shared" si="69"/>
        <v>-1.5667404375892697</v>
      </c>
      <c r="T418" s="8">
        <v>0</v>
      </c>
    </row>
    <row r="419" spans="1:20" x14ac:dyDescent="0.35">
      <c r="A419">
        <v>37</v>
      </c>
      <c r="B419">
        <f t="shared" si="60"/>
        <v>-0.27538677382054955</v>
      </c>
      <c r="C419">
        <v>0</v>
      </c>
      <c r="D419">
        <v>0</v>
      </c>
      <c r="E419" t="s">
        <v>13</v>
      </c>
      <c r="F419">
        <f t="shared" si="61"/>
        <v>1</v>
      </c>
      <c r="G419" t="s">
        <v>14</v>
      </c>
      <c r="H419">
        <f t="shared" si="62"/>
        <v>1</v>
      </c>
      <c r="I419">
        <f t="shared" si="63"/>
        <v>0</v>
      </c>
      <c r="J419">
        <f t="shared" si="64"/>
        <v>0</v>
      </c>
      <c r="K419" t="s">
        <v>15</v>
      </c>
      <c r="L419">
        <f t="shared" si="65"/>
        <v>1</v>
      </c>
      <c r="M419" t="s">
        <v>21</v>
      </c>
      <c r="N419">
        <f t="shared" si="66"/>
        <v>0</v>
      </c>
      <c r="O419">
        <f t="shared" si="67"/>
        <v>0</v>
      </c>
      <c r="P419">
        <v>203.81</v>
      </c>
      <c r="Q419">
        <f t="shared" si="68"/>
        <v>2.1568949078771151</v>
      </c>
      <c r="R419">
        <v>46.6</v>
      </c>
      <c r="S419">
        <f t="shared" si="69"/>
        <v>2.3039881889697345</v>
      </c>
      <c r="T419" s="8">
        <v>0</v>
      </c>
    </row>
    <row r="420" spans="1:20" x14ac:dyDescent="0.35">
      <c r="A420">
        <v>22</v>
      </c>
      <c r="B420">
        <f t="shared" si="60"/>
        <v>-0.93879730287156082</v>
      </c>
      <c r="C420">
        <v>0</v>
      </c>
      <c r="D420">
        <v>0</v>
      </c>
      <c r="E420" t="s">
        <v>23</v>
      </c>
      <c r="F420">
        <f t="shared" si="61"/>
        <v>0</v>
      </c>
      <c r="G420" t="s">
        <v>14</v>
      </c>
      <c r="H420">
        <f t="shared" si="62"/>
        <v>1</v>
      </c>
      <c r="I420">
        <f t="shared" si="63"/>
        <v>0</v>
      </c>
      <c r="J420">
        <f t="shared" si="64"/>
        <v>0</v>
      </c>
      <c r="K420" t="s">
        <v>19</v>
      </c>
      <c r="L420">
        <f t="shared" si="65"/>
        <v>0</v>
      </c>
      <c r="M420" t="s">
        <v>21</v>
      </c>
      <c r="N420">
        <f t="shared" si="66"/>
        <v>0</v>
      </c>
      <c r="O420">
        <f t="shared" si="67"/>
        <v>0</v>
      </c>
      <c r="P420">
        <v>82</v>
      </c>
      <c r="Q420">
        <f t="shared" si="68"/>
        <v>-0.53330701377422485</v>
      </c>
      <c r="R420">
        <v>26.4</v>
      </c>
      <c r="S420">
        <f t="shared" si="69"/>
        <v>-0.31979430285885252</v>
      </c>
      <c r="T420" s="8">
        <v>0</v>
      </c>
    </row>
    <row r="421" spans="1:20" x14ac:dyDescent="0.35">
      <c r="A421">
        <v>24</v>
      </c>
      <c r="B421">
        <f t="shared" si="60"/>
        <v>-0.8503425656647593</v>
      </c>
      <c r="C421">
        <v>0</v>
      </c>
      <c r="D421">
        <v>0</v>
      </c>
      <c r="E421" t="s">
        <v>23</v>
      </c>
      <c r="F421">
        <f t="shared" si="61"/>
        <v>0</v>
      </c>
      <c r="G421" t="s">
        <v>14</v>
      </c>
      <c r="H421">
        <f t="shared" si="62"/>
        <v>1</v>
      </c>
      <c r="I421">
        <f t="shared" si="63"/>
        <v>0</v>
      </c>
      <c r="J421">
        <f t="shared" si="64"/>
        <v>0</v>
      </c>
      <c r="K421" t="s">
        <v>15</v>
      </c>
      <c r="L421">
        <f t="shared" si="65"/>
        <v>1</v>
      </c>
      <c r="M421" t="s">
        <v>21</v>
      </c>
      <c r="N421">
        <f t="shared" si="66"/>
        <v>0</v>
      </c>
      <c r="O421">
        <f t="shared" si="67"/>
        <v>0</v>
      </c>
      <c r="P421">
        <v>97.55</v>
      </c>
      <c r="Q421">
        <f t="shared" si="68"/>
        <v>-0.18988168020819307</v>
      </c>
      <c r="R421">
        <v>26.2</v>
      </c>
      <c r="S421">
        <f t="shared" si="69"/>
        <v>-0.34577234733240281</v>
      </c>
      <c r="T421" s="8">
        <v>0</v>
      </c>
    </row>
    <row r="422" spans="1:20" x14ac:dyDescent="0.35">
      <c r="A422">
        <v>75</v>
      </c>
      <c r="B422">
        <f t="shared" si="60"/>
        <v>1.4052532331086791</v>
      </c>
      <c r="C422">
        <v>0</v>
      </c>
      <c r="D422">
        <v>0</v>
      </c>
      <c r="E422" t="s">
        <v>13</v>
      </c>
      <c r="F422">
        <f t="shared" si="61"/>
        <v>1</v>
      </c>
      <c r="G422" t="s">
        <v>25</v>
      </c>
      <c r="H422">
        <f t="shared" si="62"/>
        <v>0</v>
      </c>
      <c r="I422">
        <f t="shared" si="63"/>
        <v>0</v>
      </c>
      <c r="J422">
        <f t="shared" si="64"/>
        <v>1</v>
      </c>
      <c r="K422" t="s">
        <v>15</v>
      </c>
      <c r="L422">
        <f t="shared" si="65"/>
        <v>1</v>
      </c>
      <c r="M422" t="s">
        <v>16</v>
      </c>
      <c r="N422">
        <f t="shared" si="66"/>
        <v>1</v>
      </c>
      <c r="O422">
        <f t="shared" si="67"/>
        <v>0</v>
      </c>
      <c r="P422">
        <v>94.29</v>
      </c>
      <c r="Q422">
        <f t="shared" si="68"/>
        <v>-0.26187953148956034</v>
      </c>
      <c r="R422">
        <v>35.200000000000003</v>
      </c>
      <c r="S422">
        <f t="shared" si="69"/>
        <v>0.82323965397736409</v>
      </c>
      <c r="T422" s="8">
        <v>0</v>
      </c>
    </row>
    <row r="423" spans="1:20" x14ac:dyDescent="0.35">
      <c r="A423">
        <v>12</v>
      </c>
      <c r="B423">
        <f t="shared" si="60"/>
        <v>-1.3810709889055683</v>
      </c>
      <c r="C423">
        <v>0</v>
      </c>
      <c r="D423">
        <v>0</v>
      </c>
      <c r="E423" t="s">
        <v>23</v>
      </c>
      <c r="F423">
        <f t="shared" si="61"/>
        <v>0</v>
      </c>
      <c r="G423" t="s">
        <v>26</v>
      </c>
      <c r="H423">
        <f t="shared" si="62"/>
        <v>0</v>
      </c>
      <c r="I423">
        <f t="shared" si="63"/>
        <v>0</v>
      </c>
      <c r="J423">
        <f t="shared" si="64"/>
        <v>0</v>
      </c>
      <c r="K423" t="s">
        <v>19</v>
      </c>
      <c r="L423">
        <f t="shared" si="65"/>
        <v>0</v>
      </c>
      <c r="M423" t="s">
        <v>21</v>
      </c>
      <c r="N423">
        <f t="shared" si="66"/>
        <v>0</v>
      </c>
      <c r="O423">
        <f t="shared" si="67"/>
        <v>0</v>
      </c>
      <c r="P423">
        <v>75.22</v>
      </c>
      <c r="Q423">
        <f t="shared" si="68"/>
        <v>-0.68304487625510557</v>
      </c>
      <c r="R423">
        <v>20.9</v>
      </c>
      <c r="S423">
        <f t="shared" si="69"/>
        <v>-1.0341905258814876</v>
      </c>
      <c r="T423" s="8">
        <v>0</v>
      </c>
    </row>
    <row r="424" spans="1:20" x14ac:dyDescent="0.35">
      <c r="A424">
        <v>63</v>
      </c>
      <c r="B424">
        <f t="shared" si="60"/>
        <v>0.87452480986786996</v>
      </c>
      <c r="C424">
        <v>0</v>
      </c>
      <c r="D424">
        <v>0</v>
      </c>
      <c r="E424" t="s">
        <v>13</v>
      </c>
      <c r="F424">
        <f t="shared" si="61"/>
        <v>1</v>
      </c>
      <c r="G424" t="s">
        <v>14</v>
      </c>
      <c r="H424">
        <f t="shared" si="62"/>
        <v>1</v>
      </c>
      <c r="I424">
        <f t="shared" si="63"/>
        <v>0</v>
      </c>
      <c r="J424">
        <f t="shared" si="64"/>
        <v>0</v>
      </c>
      <c r="K424" t="s">
        <v>15</v>
      </c>
      <c r="L424">
        <f t="shared" si="65"/>
        <v>1</v>
      </c>
      <c r="M424" t="s">
        <v>16</v>
      </c>
      <c r="N424">
        <f t="shared" si="66"/>
        <v>1</v>
      </c>
      <c r="O424">
        <f t="shared" si="67"/>
        <v>0</v>
      </c>
      <c r="P424">
        <v>90.07</v>
      </c>
      <c r="Q424">
        <f t="shared" si="68"/>
        <v>-0.35507920400715892</v>
      </c>
      <c r="R424">
        <v>36.799999999999997</v>
      </c>
      <c r="S424">
        <f t="shared" si="69"/>
        <v>1.0310640097657662</v>
      </c>
      <c r="T424" s="8">
        <v>0</v>
      </c>
    </row>
    <row r="425" spans="1:20" x14ac:dyDescent="0.35">
      <c r="A425">
        <v>52</v>
      </c>
      <c r="B425">
        <f t="shared" si="60"/>
        <v>0.38802375523046173</v>
      </c>
      <c r="C425">
        <v>0</v>
      </c>
      <c r="D425">
        <v>0</v>
      </c>
      <c r="E425" t="s">
        <v>13</v>
      </c>
      <c r="F425">
        <f t="shared" si="61"/>
        <v>1</v>
      </c>
      <c r="G425" t="s">
        <v>14</v>
      </c>
      <c r="H425">
        <f t="shared" si="62"/>
        <v>1</v>
      </c>
      <c r="I425">
        <f t="shared" si="63"/>
        <v>0</v>
      </c>
      <c r="J425">
        <f t="shared" si="64"/>
        <v>0</v>
      </c>
      <c r="K425" t="s">
        <v>15</v>
      </c>
      <c r="L425">
        <f t="shared" si="65"/>
        <v>1</v>
      </c>
      <c r="M425" t="s">
        <v>16</v>
      </c>
      <c r="N425">
        <f t="shared" si="66"/>
        <v>1</v>
      </c>
      <c r="O425">
        <f t="shared" si="67"/>
        <v>0</v>
      </c>
      <c r="P425">
        <v>73.73</v>
      </c>
      <c r="Q425">
        <f t="shared" si="68"/>
        <v>-0.71595186963217217</v>
      </c>
      <c r="R425">
        <v>34.4</v>
      </c>
      <c r="S425">
        <f t="shared" si="69"/>
        <v>0.71932747608316205</v>
      </c>
      <c r="T425" s="8">
        <v>0</v>
      </c>
    </row>
    <row r="426" spans="1:20" x14ac:dyDescent="0.35">
      <c r="A426">
        <v>68</v>
      </c>
      <c r="B426">
        <f t="shared" si="60"/>
        <v>1.0956616528848737</v>
      </c>
      <c r="C426">
        <v>0</v>
      </c>
      <c r="D426">
        <v>0</v>
      </c>
      <c r="E426" t="s">
        <v>13</v>
      </c>
      <c r="F426">
        <f t="shared" si="61"/>
        <v>1</v>
      </c>
      <c r="G426" t="s">
        <v>14</v>
      </c>
      <c r="H426">
        <f t="shared" si="62"/>
        <v>1</v>
      </c>
      <c r="I426">
        <f t="shared" si="63"/>
        <v>0</v>
      </c>
      <c r="J426">
        <f t="shared" si="64"/>
        <v>0</v>
      </c>
      <c r="K426" t="s">
        <v>15</v>
      </c>
      <c r="L426">
        <f t="shared" si="65"/>
        <v>1</v>
      </c>
      <c r="M426" t="s">
        <v>21</v>
      </c>
      <c r="N426">
        <f t="shared" si="66"/>
        <v>0</v>
      </c>
      <c r="O426">
        <f t="shared" si="67"/>
        <v>0</v>
      </c>
      <c r="P426">
        <v>79.58</v>
      </c>
      <c r="Q426">
        <f t="shared" si="68"/>
        <v>-0.58675327147389023</v>
      </c>
      <c r="R426">
        <v>22.2</v>
      </c>
      <c r="S426">
        <f t="shared" si="69"/>
        <v>-0.86533323680341012</v>
      </c>
      <c r="T426" s="8">
        <v>0</v>
      </c>
    </row>
    <row r="427" spans="1:20" x14ac:dyDescent="0.35">
      <c r="A427">
        <v>5</v>
      </c>
      <c r="B427">
        <f t="shared" si="60"/>
        <v>-1.6906625691293735</v>
      </c>
      <c r="C427">
        <v>0</v>
      </c>
      <c r="D427">
        <v>0</v>
      </c>
      <c r="E427" t="s">
        <v>23</v>
      </c>
      <c r="F427">
        <f t="shared" si="61"/>
        <v>0</v>
      </c>
      <c r="G427" t="s">
        <v>26</v>
      </c>
      <c r="H427">
        <f t="shared" si="62"/>
        <v>0</v>
      </c>
      <c r="I427">
        <f t="shared" si="63"/>
        <v>0</v>
      </c>
      <c r="J427">
        <f t="shared" si="64"/>
        <v>0</v>
      </c>
      <c r="K427" t="s">
        <v>15</v>
      </c>
      <c r="L427">
        <f t="shared" si="65"/>
        <v>1</v>
      </c>
      <c r="M427" t="s">
        <v>21</v>
      </c>
      <c r="N427">
        <f t="shared" si="66"/>
        <v>0</v>
      </c>
      <c r="O427">
        <f t="shared" si="67"/>
        <v>0</v>
      </c>
      <c r="P427">
        <v>77.88</v>
      </c>
      <c r="Q427">
        <f t="shared" si="68"/>
        <v>-0.62429816324638254</v>
      </c>
      <c r="R427">
        <v>13.8</v>
      </c>
      <c r="S427">
        <f t="shared" si="69"/>
        <v>-1.9564111046925252</v>
      </c>
      <c r="T427" s="8">
        <v>0</v>
      </c>
    </row>
    <row r="428" spans="1:20" x14ac:dyDescent="0.35">
      <c r="A428">
        <v>56</v>
      </c>
      <c r="B428">
        <f t="shared" si="60"/>
        <v>0.56493322964406478</v>
      </c>
      <c r="C428">
        <v>1</v>
      </c>
      <c r="D428">
        <v>0</v>
      </c>
      <c r="E428" t="s">
        <v>13</v>
      </c>
      <c r="F428">
        <f t="shared" si="61"/>
        <v>1</v>
      </c>
      <c r="G428" t="s">
        <v>14</v>
      </c>
      <c r="H428">
        <f t="shared" si="62"/>
        <v>1</v>
      </c>
      <c r="I428">
        <f t="shared" si="63"/>
        <v>0</v>
      </c>
      <c r="J428">
        <f t="shared" si="64"/>
        <v>0</v>
      </c>
      <c r="K428" t="s">
        <v>19</v>
      </c>
      <c r="L428">
        <f t="shared" si="65"/>
        <v>0</v>
      </c>
      <c r="M428" t="s">
        <v>21</v>
      </c>
      <c r="N428">
        <f t="shared" si="66"/>
        <v>0</v>
      </c>
      <c r="O428">
        <f t="shared" si="67"/>
        <v>0</v>
      </c>
      <c r="P428">
        <v>205.26</v>
      </c>
      <c r="Q428">
        <f t="shared" si="68"/>
        <v>2.188918492036005</v>
      </c>
      <c r="R428">
        <v>40.299999999999997</v>
      </c>
      <c r="S428">
        <f t="shared" si="69"/>
        <v>1.4856797880528976</v>
      </c>
      <c r="T428" s="8">
        <v>0</v>
      </c>
    </row>
    <row r="429" spans="1:20" x14ac:dyDescent="0.35">
      <c r="A429">
        <v>43</v>
      </c>
      <c r="B429">
        <f t="shared" si="60"/>
        <v>-1.0022562200145031E-2</v>
      </c>
      <c r="C429">
        <v>0</v>
      </c>
      <c r="D429">
        <v>0</v>
      </c>
      <c r="E429" t="s">
        <v>13</v>
      </c>
      <c r="F429">
        <f t="shared" si="61"/>
        <v>1</v>
      </c>
      <c r="G429" t="s">
        <v>14</v>
      </c>
      <c r="H429">
        <f t="shared" si="62"/>
        <v>1</v>
      </c>
      <c r="I429">
        <f t="shared" si="63"/>
        <v>0</v>
      </c>
      <c r="J429">
        <f t="shared" si="64"/>
        <v>0</v>
      </c>
      <c r="K429" t="s">
        <v>19</v>
      </c>
      <c r="L429">
        <f t="shared" si="65"/>
        <v>0</v>
      </c>
      <c r="M429" t="s">
        <v>22</v>
      </c>
      <c r="N429">
        <f t="shared" si="66"/>
        <v>0</v>
      </c>
      <c r="O429">
        <f t="shared" si="67"/>
        <v>1</v>
      </c>
      <c r="P429">
        <v>58.63</v>
      </c>
      <c r="Q429">
        <f t="shared" si="68"/>
        <v>-1.0494388494937208</v>
      </c>
      <c r="R429">
        <v>28.4</v>
      </c>
      <c r="S429">
        <f t="shared" si="69"/>
        <v>-6.0013858123348876E-2</v>
      </c>
      <c r="T429" s="8">
        <v>0</v>
      </c>
    </row>
    <row r="430" spans="1:20" x14ac:dyDescent="0.35">
      <c r="A430">
        <v>40</v>
      </c>
      <c r="B430">
        <f t="shared" si="60"/>
        <v>-0.14270466801034729</v>
      </c>
      <c r="C430">
        <v>0</v>
      </c>
      <c r="D430">
        <v>0</v>
      </c>
      <c r="E430" t="s">
        <v>13</v>
      </c>
      <c r="F430">
        <f t="shared" si="61"/>
        <v>1</v>
      </c>
      <c r="G430" t="s">
        <v>14</v>
      </c>
      <c r="H430">
        <f t="shared" si="62"/>
        <v>1</v>
      </c>
      <c r="I430">
        <f t="shared" si="63"/>
        <v>0</v>
      </c>
      <c r="J430">
        <f t="shared" si="64"/>
        <v>0</v>
      </c>
      <c r="K430" t="s">
        <v>19</v>
      </c>
      <c r="L430">
        <f t="shared" si="65"/>
        <v>0</v>
      </c>
      <c r="M430" t="s">
        <v>22</v>
      </c>
      <c r="N430">
        <f t="shared" si="66"/>
        <v>0</v>
      </c>
      <c r="O430">
        <f t="shared" si="67"/>
        <v>1</v>
      </c>
      <c r="P430">
        <v>139.9</v>
      </c>
      <c r="Q430">
        <f t="shared" si="68"/>
        <v>0.74542782953595155</v>
      </c>
      <c r="R430">
        <v>31.7</v>
      </c>
      <c r="S430">
        <f t="shared" si="69"/>
        <v>0.36862387569023225</v>
      </c>
      <c r="T430" s="8">
        <v>0</v>
      </c>
    </row>
    <row r="431" spans="1:20" x14ac:dyDescent="0.35">
      <c r="A431">
        <v>53</v>
      </c>
      <c r="B431">
        <f t="shared" si="60"/>
        <v>0.43225112383386249</v>
      </c>
      <c r="C431">
        <v>0</v>
      </c>
      <c r="D431">
        <v>0</v>
      </c>
      <c r="E431" t="s">
        <v>13</v>
      </c>
      <c r="F431">
        <f t="shared" si="61"/>
        <v>1</v>
      </c>
      <c r="G431" t="s">
        <v>14</v>
      </c>
      <c r="H431">
        <f t="shared" si="62"/>
        <v>1</v>
      </c>
      <c r="I431">
        <f t="shared" si="63"/>
        <v>0</v>
      </c>
      <c r="J431">
        <f t="shared" si="64"/>
        <v>0</v>
      </c>
      <c r="K431" t="s">
        <v>15</v>
      </c>
      <c r="L431">
        <f t="shared" si="65"/>
        <v>1</v>
      </c>
      <c r="M431" t="s">
        <v>16</v>
      </c>
      <c r="N431">
        <f t="shared" si="66"/>
        <v>1</v>
      </c>
      <c r="O431">
        <f t="shared" si="67"/>
        <v>0</v>
      </c>
      <c r="P431">
        <v>211.03</v>
      </c>
      <c r="Q431">
        <f t="shared" si="68"/>
        <v>2.3163502717579347</v>
      </c>
      <c r="R431">
        <v>34.200000000000003</v>
      </c>
      <c r="S431">
        <f t="shared" si="69"/>
        <v>0.69334943160961227</v>
      </c>
      <c r="T431" s="8">
        <v>0</v>
      </c>
    </row>
    <row r="432" spans="1:20" x14ac:dyDescent="0.35">
      <c r="A432">
        <v>52</v>
      </c>
      <c r="B432">
        <f t="shared" si="60"/>
        <v>0.38802375523046173</v>
      </c>
      <c r="C432">
        <v>0</v>
      </c>
      <c r="D432">
        <v>1</v>
      </c>
      <c r="E432" t="s">
        <v>13</v>
      </c>
      <c r="F432">
        <f t="shared" si="61"/>
        <v>1</v>
      </c>
      <c r="G432" t="s">
        <v>14</v>
      </c>
      <c r="H432">
        <f t="shared" si="62"/>
        <v>1</v>
      </c>
      <c r="I432">
        <f t="shared" si="63"/>
        <v>0</v>
      </c>
      <c r="J432">
        <f t="shared" si="64"/>
        <v>0</v>
      </c>
      <c r="K432" t="s">
        <v>15</v>
      </c>
      <c r="L432">
        <f t="shared" si="65"/>
        <v>1</v>
      </c>
      <c r="M432" t="s">
        <v>21</v>
      </c>
      <c r="N432">
        <f t="shared" si="66"/>
        <v>0</v>
      </c>
      <c r="O432">
        <f t="shared" si="67"/>
        <v>0</v>
      </c>
      <c r="P432">
        <v>72.790000000000006</v>
      </c>
      <c r="Q432">
        <f t="shared" si="68"/>
        <v>-0.73671198625931489</v>
      </c>
      <c r="R432">
        <v>54.7</v>
      </c>
      <c r="S432">
        <f t="shared" si="69"/>
        <v>3.3560989901485248</v>
      </c>
      <c r="T432" s="8">
        <v>0</v>
      </c>
    </row>
    <row r="433" spans="1:20" x14ac:dyDescent="0.35">
      <c r="A433">
        <v>31</v>
      </c>
      <c r="B433">
        <f t="shared" si="60"/>
        <v>-0.54075098544095401</v>
      </c>
      <c r="C433">
        <v>0</v>
      </c>
      <c r="D433">
        <v>0</v>
      </c>
      <c r="E433" t="s">
        <v>13</v>
      </c>
      <c r="F433">
        <f t="shared" si="61"/>
        <v>1</v>
      </c>
      <c r="G433" t="s">
        <v>25</v>
      </c>
      <c r="H433">
        <f t="shared" si="62"/>
        <v>0</v>
      </c>
      <c r="I433">
        <f t="shared" si="63"/>
        <v>0</v>
      </c>
      <c r="J433">
        <f t="shared" si="64"/>
        <v>1</v>
      </c>
      <c r="K433" t="s">
        <v>19</v>
      </c>
      <c r="L433">
        <f t="shared" si="65"/>
        <v>0</v>
      </c>
      <c r="M433" t="s">
        <v>16</v>
      </c>
      <c r="N433">
        <f t="shared" si="66"/>
        <v>1</v>
      </c>
      <c r="O433">
        <f t="shared" si="67"/>
        <v>0</v>
      </c>
      <c r="P433">
        <v>91.65</v>
      </c>
      <c r="Q433">
        <f t="shared" si="68"/>
        <v>-0.32018453988919532</v>
      </c>
      <c r="R433">
        <v>24.6</v>
      </c>
      <c r="S433">
        <f t="shared" si="69"/>
        <v>-0.55359670312080544</v>
      </c>
      <c r="T433" s="8">
        <v>0</v>
      </c>
    </row>
    <row r="434" spans="1:20" x14ac:dyDescent="0.35">
      <c r="A434">
        <v>63</v>
      </c>
      <c r="B434">
        <f t="shared" si="60"/>
        <v>0.87452480986786996</v>
      </c>
      <c r="C434">
        <v>0</v>
      </c>
      <c r="D434">
        <v>0</v>
      </c>
      <c r="E434" t="s">
        <v>13</v>
      </c>
      <c r="F434">
        <f t="shared" si="61"/>
        <v>1</v>
      </c>
      <c r="G434" t="s">
        <v>25</v>
      </c>
      <c r="H434">
        <f t="shared" si="62"/>
        <v>0</v>
      </c>
      <c r="I434">
        <f t="shared" si="63"/>
        <v>0</v>
      </c>
      <c r="J434">
        <f t="shared" si="64"/>
        <v>1</v>
      </c>
      <c r="K434" t="s">
        <v>19</v>
      </c>
      <c r="L434">
        <f t="shared" si="65"/>
        <v>0</v>
      </c>
      <c r="M434" t="s">
        <v>22</v>
      </c>
      <c r="N434">
        <f t="shared" si="66"/>
        <v>0</v>
      </c>
      <c r="O434">
        <f t="shared" si="67"/>
        <v>1</v>
      </c>
      <c r="P434">
        <v>79.92</v>
      </c>
      <c r="Q434">
        <f t="shared" si="68"/>
        <v>-0.57924429311939174</v>
      </c>
      <c r="R434">
        <v>28.1</v>
      </c>
      <c r="S434">
        <f t="shared" si="69"/>
        <v>-9.8980924833674058E-2</v>
      </c>
      <c r="T434" s="8">
        <v>0</v>
      </c>
    </row>
    <row r="435" spans="1:20" x14ac:dyDescent="0.35">
      <c r="A435">
        <v>69</v>
      </c>
      <c r="B435">
        <f t="shared" si="60"/>
        <v>1.1398890214882744</v>
      </c>
      <c r="C435">
        <v>0</v>
      </c>
      <c r="D435">
        <v>0</v>
      </c>
      <c r="E435" t="s">
        <v>13</v>
      </c>
      <c r="F435">
        <f t="shared" si="61"/>
        <v>1</v>
      </c>
      <c r="G435" t="s">
        <v>18</v>
      </c>
      <c r="H435">
        <f t="shared" si="62"/>
        <v>0</v>
      </c>
      <c r="I435">
        <f t="shared" si="63"/>
        <v>1</v>
      </c>
      <c r="J435">
        <f t="shared" si="64"/>
        <v>0</v>
      </c>
      <c r="K435" t="s">
        <v>19</v>
      </c>
      <c r="L435">
        <f t="shared" si="65"/>
        <v>0</v>
      </c>
      <c r="M435" t="s">
        <v>21</v>
      </c>
      <c r="N435">
        <f t="shared" si="66"/>
        <v>0</v>
      </c>
      <c r="O435">
        <f t="shared" si="67"/>
        <v>0</v>
      </c>
      <c r="P435">
        <v>225.47</v>
      </c>
      <c r="Q435">
        <f t="shared" si="68"/>
        <v>2.6352609995195744</v>
      </c>
      <c r="R435">
        <v>36.9</v>
      </c>
      <c r="S435">
        <f t="shared" si="69"/>
        <v>1.0440530320025416</v>
      </c>
      <c r="T435" s="8">
        <v>0</v>
      </c>
    </row>
    <row r="436" spans="1:20" x14ac:dyDescent="0.35">
      <c r="A436">
        <v>64</v>
      </c>
      <c r="B436">
        <f t="shared" si="60"/>
        <v>0.91875217847127078</v>
      </c>
      <c r="C436">
        <v>0</v>
      </c>
      <c r="D436">
        <v>0</v>
      </c>
      <c r="E436" t="s">
        <v>13</v>
      </c>
      <c r="F436">
        <f t="shared" si="61"/>
        <v>1</v>
      </c>
      <c r="G436" t="s">
        <v>25</v>
      </c>
      <c r="H436">
        <f t="shared" si="62"/>
        <v>0</v>
      </c>
      <c r="I436">
        <f t="shared" si="63"/>
        <v>0</v>
      </c>
      <c r="J436">
        <f t="shared" si="64"/>
        <v>1</v>
      </c>
      <c r="K436" t="s">
        <v>15</v>
      </c>
      <c r="L436">
        <f t="shared" si="65"/>
        <v>1</v>
      </c>
      <c r="M436" t="s">
        <v>21</v>
      </c>
      <c r="N436">
        <f t="shared" si="66"/>
        <v>0</v>
      </c>
      <c r="O436">
        <f t="shared" si="67"/>
        <v>0</v>
      </c>
      <c r="P436">
        <v>94.48</v>
      </c>
      <c r="Q436">
        <f t="shared" si="68"/>
        <v>-0.25768333770322299</v>
      </c>
      <c r="R436">
        <v>31.1</v>
      </c>
      <c r="S436">
        <f t="shared" si="69"/>
        <v>0.29068974226958139</v>
      </c>
      <c r="T436" s="8">
        <v>0</v>
      </c>
    </row>
    <row r="437" spans="1:20" x14ac:dyDescent="0.35">
      <c r="A437">
        <v>64</v>
      </c>
      <c r="B437">
        <f t="shared" si="60"/>
        <v>0.91875217847127078</v>
      </c>
      <c r="C437">
        <v>0</v>
      </c>
      <c r="D437">
        <v>0</v>
      </c>
      <c r="E437" t="s">
        <v>13</v>
      </c>
      <c r="F437">
        <f t="shared" si="61"/>
        <v>1</v>
      </c>
      <c r="G437" t="s">
        <v>14</v>
      </c>
      <c r="H437">
        <f t="shared" si="62"/>
        <v>1</v>
      </c>
      <c r="I437">
        <f t="shared" si="63"/>
        <v>0</v>
      </c>
      <c r="J437">
        <f t="shared" si="64"/>
        <v>0</v>
      </c>
      <c r="K437" t="s">
        <v>15</v>
      </c>
      <c r="L437">
        <f t="shared" si="65"/>
        <v>1</v>
      </c>
      <c r="M437" t="s">
        <v>21</v>
      </c>
      <c r="N437">
        <f t="shared" si="66"/>
        <v>0</v>
      </c>
      <c r="O437">
        <f t="shared" si="67"/>
        <v>0</v>
      </c>
      <c r="P437">
        <v>82.34</v>
      </c>
      <c r="Q437">
        <f t="shared" si="68"/>
        <v>-0.52579803541972625</v>
      </c>
      <c r="R437">
        <v>31.9</v>
      </c>
      <c r="S437">
        <f t="shared" si="69"/>
        <v>0.39460192016378248</v>
      </c>
      <c r="T437" s="8">
        <v>0</v>
      </c>
    </row>
    <row r="438" spans="1:20" x14ac:dyDescent="0.35">
      <c r="A438">
        <v>62</v>
      </c>
      <c r="B438">
        <f t="shared" si="60"/>
        <v>0.83029744126446925</v>
      </c>
      <c r="C438">
        <v>0</v>
      </c>
      <c r="D438">
        <v>0</v>
      </c>
      <c r="E438" t="s">
        <v>13</v>
      </c>
      <c r="F438">
        <f t="shared" si="61"/>
        <v>1</v>
      </c>
      <c r="G438" t="s">
        <v>18</v>
      </c>
      <c r="H438">
        <f t="shared" si="62"/>
        <v>0</v>
      </c>
      <c r="I438">
        <f t="shared" si="63"/>
        <v>1</v>
      </c>
      <c r="J438">
        <f t="shared" si="64"/>
        <v>0</v>
      </c>
      <c r="K438" t="s">
        <v>15</v>
      </c>
      <c r="L438">
        <f t="shared" si="65"/>
        <v>1</v>
      </c>
      <c r="M438" t="s">
        <v>16</v>
      </c>
      <c r="N438">
        <f t="shared" si="66"/>
        <v>1</v>
      </c>
      <c r="O438">
        <f t="shared" si="67"/>
        <v>0</v>
      </c>
      <c r="P438">
        <v>180.63</v>
      </c>
      <c r="Q438">
        <f t="shared" si="68"/>
        <v>1.644959265943956</v>
      </c>
      <c r="R438">
        <v>31.8</v>
      </c>
      <c r="S438">
        <f t="shared" si="69"/>
        <v>0.38161289792700759</v>
      </c>
      <c r="T438" s="8">
        <v>0</v>
      </c>
    </row>
    <row r="439" spans="1:20" x14ac:dyDescent="0.35">
      <c r="A439">
        <v>2</v>
      </c>
      <c r="B439">
        <f t="shared" si="60"/>
        <v>-1.8233446749395759</v>
      </c>
      <c r="C439">
        <v>0</v>
      </c>
      <c r="D439">
        <v>0</v>
      </c>
      <c r="E439" t="s">
        <v>23</v>
      </c>
      <c r="F439">
        <f t="shared" si="61"/>
        <v>0</v>
      </c>
      <c r="G439" t="s">
        <v>26</v>
      </c>
      <c r="H439">
        <f t="shared" si="62"/>
        <v>0</v>
      </c>
      <c r="I439">
        <f t="shared" si="63"/>
        <v>0</v>
      </c>
      <c r="J439">
        <f t="shared" si="64"/>
        <v>0</v>
      </c>
      <c r="K439" t="s">
        <v>19</v>
      </c>
      <c r="L439">
        <f t="shared" si="65"/>
        <v>0</v>
      </c>
      <c r="M439" t="s">
        <v>21</v>
      </c>
      <c r="N439">
        <f t="shared" si="66"/>
        <v>0</v>
      </c>
      <c r="O439">
        <f t="shared" si="67"/>
        <v>0</v>
      </c>
      <c r="P439">
        <v>92.48</v>
      </c>
      <c r="Q439">
        <f t="shared" si="68"/>
        <v>-0.30185379861203737</v>
      </c>
      <c r="R439">
        <v>18</v>
      </c>
      <c r="S439">
        <f t="shared" si="69"/>
        <v>-1.4108721707479677</v>
      </c>
      <c r="T439" s="8">
        <v>0</v>
      </c>
    </row>
    <row r="440" spans="1:20" x14ac:dyDescent="0.35">
      <c r="A440">
        <v>53</v>
      </c>
      <c r="B440">
        <f t="shared" si="60"/>
        <v>0.43225112383386249</v>
      </c>
      <c r="C440">
        <v>0</v>
      </c>
      <c r="D440">
        <v>0</v>
      </c>
      <c r="E440" t="s">
        <v>13</v>
      </c>
      <c r="F440">
        <f t="shared" si="61"/>
        <v>1</v>
      </c>
      <c r="G440" t="s">
        <v>14</v>
      </c>
      <c r="H440">
        <f t="shared" si="62"/>
        <v>1</v>
      </c>
      <c r="I440">
        <f t="shared" si="63"/>
        <v>0</v>
      </c>
      <c r="J440">
        <f t="shared" si="64"/>
        <v>0</v>
      </c>
      <c r="K440" t="s">
        <v>19</v>
      </c>
      <c r="L440">
        <f t="shared" si="65"/>
        <v>0</v>
      </c>
      <c r="M440" t="s">
        <v>16</v>
      </c>
      <c r="N440">
        <f t="shared" si="66"/>
        <v>1</v>
      </c>
      <c r="O440">
        <f t="shared" si="67"/>
        <v>0</v>
      </c>
      <c r="P440">
        <v>116.66</v>
      </c>
      <c r="Q440">
        <f t="shared" si="68"/>
        <v>0.23216707377552828</v>
      </c>
      <c r="R440">
        <v>28.5</v>
      </c>
      <c r="S440">
        <f t="shared" si="69"/>
        <v>-4.702483588657351E-2</v>
      </c>
      <c r="T440" s="8">
        <v>0</v>
      </c>
    </row>
    <row r="441" spans="1:20" x14ac:dyDescent="0.35">
      <c r="A441">
        <v>65</v>
      </c>
      <c r="B441">
        <f t="shared" si="60"/>
        <v>0.96297954707467148</v>
      </c>
      <c r="C441">
        <v>1</v>
      </c>
      <c r="D441">
        <v>0</v>
      </c>
      <c r="E441" t="s">
        <v>13</v>
      </c>
      <c r="F441">
        <f t="shared" si="61"/>
        <v>1</v>
      </c>
      <c r="G441" t="s">
        <v>14</v>
      </c>
      <c r="H441">
        <f t="shared" si="62"/>
        <v>1</v>
      </c>
      <c r="I441">
        <f t="shared" si="63"/>
        <v>0</v>
      </c>
      <c r="J441">
        <f t="shared" si="64"/>
        <v>0</v>
      </c>
      <c r="K441" t="s">
        <v>15</v>
      </c>
      <c r="L441">
        <f t="shared" si="65"/>
        <v>1</v>
      </c>
      <c r="M441" t="s">
        <v>21</v>
      </c>
      <c r="N441">
        <f t="shared" si="66"/>
        <v>0</v>
      </c>
      <c r="O441">
        <f t="shared" si="67"/>
        <v>0</v>
      </c>
      <c r="P441">
        <v>112.09</v>
      </c>
      <c r="Q441">
        <f t="shared" si="68"/>
        <v>0.13123757059888758</v>
      </c>
      <c r="R441">
        <v>29.5</v>
      </c>
      <c r="S441">
        <f t="shared" si="69"/>
        <v>8.2865386481178305E-2</v>
      </c>
      <c r="T441" s="8">
        <v>0</v>
      </c>
    </row>
    <row r="442" spans="1:20" x14ac:dyDescent="0.35">
      <c r="A442">
        <v>22</v>
      </c>
      <c r="B442">
        <f t="shared" si="60"/>
        <v>-0.93879730287156082</v>
      </c>
      <c r="C442">
        <v>0</v>
      </c>
      <c r="D442">
        <v>0</v>
      </c>
      <c r="E442" t="s">
        <v>23</v>
      </c>
      <c r="F442">
        <f t="shared" si="61"/>
        <v>0</v>
      </c>
      <c r="G442" t="s">
        <v>14</v>
      </c>
      <c r="H442">
        <f t="shared" si="62"/>
        <v>1</v>
      </c>
      <c r="I442">
        <f t="shared" si="63"/>
        <v>0</v>
      </c>
      <c r="J442">
        <f t="shared" si="64"/>
        <v>0</v>
      </c>
      <c r="K442" t="s">
        <v>15</v>
      </c>
      <c r="L442">
        <f t="shared" si="65"/>
        <v>1</v>
      </c>
      <c r="M442" t="s">
        <v>21</v>
      </c>
      <c r="N442">
        <f t="shared" si="66"/>
        <v>0</v>
      </c>
      <c r="O442">
        <f t="shared" si="67"/>
        <v>0</v>
      </c>
      <c r="P442">
        <v>130.34</v>
      </c>
      <c r="Q442">
        <f t="shared" si="68"/>
        <v>0.53429302639181875</v>
      </c>
      <c r="R442">
        <v>22</v>
      </c>
      <c r="S442">
        <f t="shared" si="69"/>
        <v>-0.89131128127696035</v>
      </c>
      <c r="T442" s="8">
        <v>0</v>
      </c>
    </row>
    <row r="443" spans="1:20" x14ac:dyDescent="0.35">
      <c r="A443">
        <v>26</v>
      </c>
      <c r="B443">
        <f t="shared" si="60"/>
        <v>-0.76188782845795777</v>
      </c>
      <c r="C443">
        <v>0</v>
      </c>
      <c r="D443">
        <v>0</v>
      </c>
      <c r="E443" t="s">
        <v>23</v>
      </c>
      <c r="F443">
        <f t="shared" si="61"/>
        <v>0</v>
      </c>
      <c r="G443" t="s">
        <v>14</v>
      </c>
      <c r="H443">
        <f t="shared" si="62"/>
        <v>1</v>
      </c>
      <c r="I443">
        <f t="shared" si="63"/>
        <v>0</v>
      </c>
      <c r="J443">
        <f t="shared" si="64"/>
        <v>0</v>
      </c>
      <c r="K443" t="s">
        <v>15</v>
      </c>
      <c r="L443">
        <f t="shared" si="65"/>
        <v>1</v>
      </c>
      <c r="M443" t="s">
        <v>21</v>
      </c>
      <c r="N443">
        <f t="shared" si="66"/>
        <v>0</v>
      </c>
      <c r="O443">
        <f t="shared" si="67"/>
        <v>0</v>
      </c>
      <c r="P443">
        <v>82.59</v>
      </c>
      <c r="Q443">
        <f t="shared" si="68"/>
        <v>-0.52027672780612444</v>
      </c>
      <c r="R443">
        <v>29.4</v>
      </c>
      <c r="S443">
        <f t="shared" si="69"/>
        <v>6.9876364244402939E-2</v>
      </c>
      <c r="T443" s="8">
        <v>0</v>
      </c>
    </row>
    <row r="444" spans="1:20" x14ac:dyDescent="0.35">
      <c r="A444">
        <v>53</v>
      </c>
      <c r="B444">
        <f t="shared" si="60"/>
        <v>0.43225112383386249</v>
      </c>
      <c r="C444">
        <v>0</v>
      </c>
      <c r="D444">
        <v>0</v>
      </c>
      <c r="E444" t="s">
        <v>13</v>
      </c>
      <c r="F444">
        <f t="shared" si="61"/>
        <v>1</v>
      </c>
      <c r="G444" t="s">
        <v>14</v>
      </c>
      <c r="H444">
        <f t="shared" si="62"/>
        <v>1</v>
      </c>
      <c r="I444">
        <f t="shared" si="63"/>
        <v>0</v>
      </c>
      <c r="J444">
        <f t="shared" si="64"/>
        <v>0</v>
      </c>
      <c r="K444" t="s">
        <v>19</v>
      </c>
      <c r="L444">
        <f t="shared" si="65"/>
        <v>0</v>
      </c>
      <c r="M444" t="s">
        <v>22</v>
      </c>
      <c r="N444">
        <f t="shared" si="66"/>
        <v>0</v>
      </c>
      <c r="O444">
        <f t="shared" si="67"/>
        <v>1</v>
      </c>
      <c r="P444">
        <v>123.87</v>
      </c>
      <c r="Q444">
        <f t="shared" si="68"/>
        <v>0.3914015853518043</v>
      </c>
      <c r="R444">
        <v>28.8</v>
      </c>
      <c r="S444">
        <f t="shared" si="69"/>
        <v>-8.0577691762478715E-3</v>
      </c>
      <c r="T444" s="8">
        <v>0</v>
      </c>
    </row>
    <row r="445" spans="1:20" x14ac:dyDescent="0.35">
      <c r="A445">
        <v>20</v>
      </c>
      <c r="B445">
        <f t="shared" si="60"/>
        <v>-1.0272520400783622</v>
      </c>
      <c r="C445">
        <v>0</v>
      </c>
      <c r="D445">
        <v>0</v>
      </c>
      <c r="E445" t="s">
        <v>23</v>
      </c>
      <c r="F445">
        <f t="shared" si="61"/>
        <v>0</v>
      </c>
      <c r="G445" t="s">
        <v>25</v>
      </c>
      <c r="H445">
        <f t="shared" si="62"/>
        <v>0</v>
      </c>
      <c r="I445">
        <f t="shared" si="63"/>
        <v>0</v>
      </c>
      <c r="J445">
        <f t="shared" si="64"/>
        <v>1</v>
      </c>
      <c r="K445" t="s">
        <v>19</v>
      </c>
      <c r="L445">
        <f t="shared" si="65"/>
        <v>0</v>
      </c>
      <c r="M445" t="s">
        <v>21</v>
      </c>
      <c r="N445">
        <f t="shared" si="66"/>
        <v>0</v>
      </c>
      <c r="O445">
        <f t="shared" si="67"/>
        <v>0</v>
      </c>
      <c r="P445">
        <v>98.7</v>
      </c>
      <c r="Q445">
        <f t="shared" si="68"/>
        <v>-0.16448366518562468</v>
      </c>
      <c r="R445">
        <v>26.2</v>
      </c>
      <c r="S445">
        <f t="shared" si="69"/>
        <v>-0.34577234733240281</v>
      </c>
      <c r="T445" s="8">
        <v>0</v>
      </c>
    </row>
    <row r="446" spans="1:20" x14ac:dyDescent="0.35">
      <c r="A446">
        <v>63</v>
      </c>
      <c r="B446">
        <f t="shared" si="60"/>
        <v>0.87452480986786996</v>
      </c>
      <c r="C446">
        <v>1</v>
      </c>
      <c r="D446">
        <v>0</v>
      </c>
      <c r="E446" t="s">
        <v>13</v>
      </c>
      <c r="F446">
        <f t="shared" si="61"/>
        <v>1</v>
      </c>
      <c r="G446" t="s">
        <v>18</v>
      </c>
      <c r="H446">
        <f t="shared" si="62"/>
        <v>0</v>
      </c>
      <c r="I446">
        <f t="shared" si="63"/>
        <v>1</v>
      </c>
      <c r="J446">
        <f t="shared" si="64"/>
        <v>0</v>
      </c>
      <c r="K446" t="s">
        <v>19</v>
      </c>
      <c r="L446">
        <f t="shared" si="65"/>
        <v>0</v>
      </c>
      <c r="M446" t="s">
        <v>16</v>
      </c>
      <c r="N446">
        <f t="shared" si="66"/>
        <v>1</v>
      </c>
      <c r="O446">
        <f t="shared" si="67"/>
        <v>0</v>
      </c>
      <c r="P446">
        <v>227.1</v>
      </c>
      <c r="Q446">
        <f t="shared" si="68"/>
        <v>2.6712599251602582</v>
      </c>
      <c r="R446">
        <v>26.9</v>
      </c>
      <c r="S446">
        <f t="shared" si="69"/>
        <v>-0.25484919167497661</v>
      </c>
      <c r="T446" s="8">
        <v>0</v>
      </c>
    </row>
    <row r="447" spans="1:20" x14ac:dyDescent="0.35">
      <c r="A447">
        <v>13</v>
      </c>
      <c r="B447">
        <f t="shared" si="60"/>
        <v>-1.3368436203021676</v>
      </c>
      <c r="C447">
        <v>0</v>
      </c>
      <c r="D447">
        <v>0</v>
      </c>
      <c r="E447" t="s">
        <v>23</v>
      </c>
      <c r="F447">
        <f t="shared" si="61"/>
        <v>0</v>
      </c>
      <c r="G447" t="s">
        <v>26</v>
      </c>
      <c r="H447">
        <f t="shared" si="62"/>
        <v>0</v>
      </c>
      <c r="I447">
        <f t="shared" si="63"/>
        <v>0</v>
      </c>
      <c r="J447">
        <f t="shared" si="64"/>
        <v>0</v>
      </c>
      <c r="K447" t="s">
        <v>19</v>
      </c>
      <c r="L447">
        <f t="shared" si="65"/>
        <v>0</v>
      </c>
      <c r="M447" t="s">
        <v>21</v>
      </c>
      <c r="N447">
        <f t="shared" si="66"/>
        <v>0</v>
      </c>
      <c r="O447">
        <f t="shared" si="67"/>
        <v>0</v>
      </c>
      <c r="P447">
        <v>55.39</v>
      </c>
      <c r="Q447">
        <f t="shared" si="68"/>
        <v>-1.1209949961660002</v>
      </c>
      <c r="R447">
        <v>23.2</v>
      </c>
      <c r="S447">
        <f t="shared" si="69"/>
        <v>-0.73544301443565829</v>
      </c>
      <c r="T447" s="8">
        <v>0</v>
      </c>
    </row>
    <row r="448" spans="1:20" x14ac:dyDescent="0.35">
      <c r="A448">
        <v>21</v>
      </c>
      <c r="B448">
        <f t="shared" si="60"/>
        <v>-0.98302467147496153</v>
      </c>
      <c r="C448">
        <v>0</v>
      </c>
      <c r="D448">
        <v>0</v>
      </c>
      <c r="E448" t="s">
        <v>23</v>
      </c>
      <c r="F448">
        <f t="shared" si="61"/>
        <v>0</v>
      </c>
      <c r="G448" t="s">
        <v>25</v>
      </c>
      <c r="H448">
        <f t="shared" si="62"/>
        <v>0</v>
      </c>
      <c r="I448">
        <f t="shared" si="63"/>
        <v>0</v>
      </c>
      <c r="J448">
        <f t="shared" si="64"/>
        <v>1</v>
      </c>
      <c r="K448" t="s">
        <v>15</v>
      </c>
      <c r="L448">
        <f t="shared" si="65"/>
        <v>1</v>
      </c>
      <c r="M448" t="s">
        <v>22</v>
      </c>
      <c r="N448">
        <f t="shared" si="66"/>
        <v>0</v>
      </c>
      <c r="O448">
        <f t="shared" si="67"/>
        <v>1</v>
      </c>
      <c r="P448">
        <v>66.069999999999993</v>
      </c>
      <c r="Q448">
        <f t="shared" si="68"/>
        <v>-0.88512473491293142</v>
      </c>
      <c r="R448">
        <v>27.9</v>
      </c>
      <c r="S448">
        <f t="shared" si="69"/>
        <v>-0.12495896930722479</v>
      </c>
      <c r="T448" s="8">
        <v>0</v>
      </c>
    </row>
    <row r="449" spans="1:20" x14ac:dyDescent="0.35">
      <c r="A449">
        <v>65</v>
      </c>
      <c r="B449">
        <f t="shared" si="60"/>
        <v>0.96297954707467148</v>
      </c>
      <c r="C449">
        <v>0</v>
      </c>
      <c r="D449">
        <v>0</v>
      </c>
      <c r="E449" t="s">
        <v>13</v>
      </c>
      <c r="F449">
        <f t="shared" si="61"/>
        <v>1</v>
      </c>
      <c r="G449" t="s">
        <v>18</v>
      </c>
      <c r="H449">
        <f t="shared" si="62"/>
        <v>0</v>
      </c>
      <c r="I449">
        <f t="shared" si="63"/>
        <v>1</v>
      </c>
      <c r="J449">
        <f t="shared" si="64"/>
        <v>0</v>
      </c>
      <c r="K449" t="s">
        <v>19</v>
      </c>
      <c r="L449">
        <f t="shared" si="65"/>
        <v>0</v>
      </c>
      <c r="M449" t="s">
        <v>21</v>
      </c>
      <c r="N449">
        <f t="shared" si="66"/>
        <v>0</v>
      </c>
      <c r="O449">
        <f t="shared" si="67"/>
        <v>0</v>
      </c>
      <c r="P449">
        <v>104.21</v>
      </c>
      <c r="Q449">
        <f t="shared" si="68"/>
        <v>-4.2794045381841277E-2</v>
      </c>
      <c r="R449">
        <v>36.799999999999997</v>
      </c>
      <c r="S449">
        <f t="shared" si="69"/>
        <v>1.0310640097657662</v>
      </c>
      <c r="T449" s="8">
        <v>0</v>
      </c>
    </row>
    <row r="450" spans="1:20" x14ac:dyDescent="0.35">
      <c r="A450">
        <v>65</v>
      </c>
      <c r="B450">
        <f t="shared" si="60"/>
        <v>0.96297954707467148</v>
      </c>
      <c r="C450">
        <v>0</v>
      </c>
      <c r="D450">
        <v>0</v>
      </c>
      <c r="E450" t="s">
        <v>13</v>
      </c>
      <c r="F450">
        <f t="shared" si="61"/>
        <v>1</v>
      </c>
      <c r="G450" t="s">
        <v>14</v>
      </c>
      <c r="H450">
        <f t="shared" si="62"/>
        <v>1</v>
      </c>
      <c r="I450">
        <f t="shared" si="63"/>
        <v>0</v>
      </c>
      <c r="J450">
        <f t="shared" si="64"/>
        <v>0</v>
      </c>
      <c r="K450" t="s">
        <v>15</v>
      </c>
      <c r="L450">
        <f t="shared" si="65"/>
        <v>1</v>
      </c>
      <c r="M450" t="s">
        <v>16</v>
      </c>
      <c r="N450">
        <f t="shared" si="66"/>
        <v>1</v>
      </c>
      <c r="O450">
        <f t="shared" si="67"/>
        <v>0</v>
      </c>
      <c r="P450">
        <v>145.15</v>
      </c>
      <c r="Q450">
        <f t="shared" si="68"/>
        <v>0.86137528942158925</v>
      </c>
      <c r="R450">
        <v>28.9</v>
      </c>
      <c r="S450">
        <f t="shared" si="69"/>
        <v>4.9312530605270348E-3</v>
      </c>
      <c r="T450" s="8">
        <v>0</v>
      </c>
    </row>
    <row r="451" spans="1:20" x14ac:dyDescent="0.35">
      <c r="A451">
        <v>42</v>
      </c>
      <c r="B451">
        <f t="shared" ref="B451:B514" si="70">(A451-$V$1)/$V$2</f>
        <v>-5.424993080354578E-2</v>
      </c>
      <c r="C451">
        <v>0</v>
      </c>
      <c r="D451">
        <v>0</v>
      </c>
      <c r="E451" t="s">
        <v>13</v>
      </c>
      <c r="F451">
        <f t="shared" ref="F451:F514" si="71">IF(E451="Yes",1,0)</f>
        <v>1</v>
      </c>
      <c r="G451" t="s">
        <v>25</v>
      </c>
      <c r="H451">
        <f t="shared" ref="H451:H514" si="72">IF(G451="Private",1,0)</f>
        <v>0</v>
      </c>
      <c r="I451">
        <f t="shared" ref="I451:I514" si="73">IF(G451="Self-employed",1,0)</f>
        <v>0</v>
      </c>
      <c r="J451">
        <f t="shared" ref="J451:J514" si="74">IF(G451="Govt_job",1,0)</f>
        <v>1</v>
      </c>
      <c r="K451" t="s">
        <v>15</v>
      </c>
      <c r="L451">
        <f t="shared" ref="L451:L514" si="75">IF(K451="Urban",1,0)</f>
        <v>1</v>
      </c>
      <c r="M451" t="s">
        <v>21</v>
      </c>
      <c r="N451">
        <f t="shared" ref="N451:N514" si="76">IF(M451="formerly smoked",1,0)</f>
        <v>0</v>
      </c>
      <c r="O451">
        <f t="shared" ref="O451:O514" si="77">IF(M451="smokes",1,0)</f>
        <v>0</v>
      </c>
      <c r="P451">
        <v>68.19</v>
      </c>
      <c r="Q451">
        <f t="shared" ref="Q451:Q514" si="78">(P451-$W$5)/$W$6</f>
        <v>-0.83830404634958811</v>
      </c>
      <c r="R451">
        <v>31</v>
      </c>
      <c r="S451">
        <f t="shared" ref="S451:S514" si="79">(R451-$V$11)/$V$12</f>
        <v>0.27770072003280605</v>
      </c>
      <c r="T451" s="8">
        <v>0</v>
      </c>
    </row>
    <row r="452" spans="1:20" x14ac:dyDescent="0.35">
      <c r="A452">
        <v>72</v>
      </c>
      <c r="B452">
        <f t="shared" si="70"/>
        <v>1.2725711272984768</v>
      </c>
      <c r="C452">
        <v>0</v>
      </c>
      <c r="D452">
        <v>1</v>
      </c>
      <c r="E452" t="s">
        <v>13</v>
      </c>
      <c r="F452">
        <f t="shared" si="71"/>
        <v>1</v>
      </c>
      <c r="G452" t="s">
        <v>18</v>
      </c>
      <c r="H452">
        <f t="shared" si="72"/>
        <v>0</v>
      </c>
      <c r="I452">
        <f t="shared" si="73"/>
        <v>1</v>
      </c>
      <c r="J452">
        <f t="shared" si="74"/>
        <v>0</v>
      </c>
      <c r="K452" t="s">
        <v>19</v>
      </c>
      <c r="L452">
        <f t="shared" si="75"/>
        <v>0</v>
      </c>
      <c r="M452" t="s">
        <v>22</v>
      </c>
      <c r="N452">
        <f t="shared" si="76"/>
        <v>0</v>
      </c>
      <c r="O452">
        <f t="shared" si="77"/>
        <v>1</v>
      </c>
      <c r="P452">
        <v>97.53</v>
      </c>
      <c r="Q452">
        <f t="shared" si="78"/>
        <v>-0.19032338481728114</v>
      </c>
      <c r="R452">
        <v>29.4</v>
      </c>
      <c r="S452">
        <f t="shared" si="79"/>
        <v>6.9876364244402939E-2</v>
      </c>
      <c r="T452" s="8">
        <v>0</v>
      </c>
    </row>
    <row r="453" spans="1:20" x14ac:dyDescent="0.35">
      <c r="A453">
        <v>13</v>
      </c>
      <c r="B453">
        <f t="shared" si="70"/>
        <v>-1.3368436203021676</v>
      </c>
      <c r="C453">
        <v>0</v>
      </c>
      <c r="D453">
        <v>0</v>
      </c>
      <c r="E453" t="s">
        <v>23</v>
      </c>
      <c r="F453">
        <f t="shared" si="71"/>
        <v>0</v>
      </c>
      <c r="G453" t="s">
        <v>26</v>
      </c>
      <c r="H453">
        <f t="shared" si="72"/>
        <v>0</v>
      </c>
      <c r="I453">
        <f t="shared" si="73"/>
        <v>0</v>
      </c>
      <c r="J453">
        <f t="shared" si="74"/>
        <v>0</v>
      </c>
      <c r="K453" t="s">
        <v>15</v>
      </c>
      <c r="L453">
        <f t="shared" si="75"/>
        <v>1</v>
      </c>
      <c r="M453" t="s">
        <v>21</v>
      </c>
      <c r="N453">
        <f t="shared" si="76"/>
        <v>0</v>
      </c>
      <c r="O453">
        <f t="shared" si="77"/>
        <v>0</v>
      </c>
      <c r="P453">
        <v>122.31</v>
      </c>
      <c r="Q453">
        <f t="shared" si="78"/>
        <v>0.35694862584292902</v>
      </c>
      <c r="R453">
        <v>15.3</v>
      </c>
      <c r="S453">
        <f t="shared" si="79"/>
        <v>-1.7615757711408975</v>
      </c>
      <c r="T453" s="8">
        <v>0</v>
      </c>
    </row>
    <row r="454" spans="1:20" x14ac:dyDescent="0.35">
      <c r="A454">
        <v>29</v>
      </c>
      <c r="B454">
        <f t="shared" si="70"/>
        <v>-0.62920572264775554</v>
      </c>
      <c r="C454">
        <v>0</v>
      </c>
      <c r="D454">
        <v>0</v>
      </c>
      <c r="E454" t="s">
        <v>23</v>
      </c>
      <c r="F454">
        <f t="shared" si="71"/>
        <v>0</v>
      </c>
      <c r="G454" t="s">
        <v>14</v>
      </c>
      <c r="H454">
        <f t="shared" si="72"/>
        <v>1</v>
      </c>
      <c r="I454">
        <f t="shared" si="73"/>
        <v>0</v>
      </c>
      <c r="J454">
        <f t="shared" si="74"/>
        <v>0</v>
      </c>
      <c r="K454" t="s">
        <v>15</v>
      </c>
      <c r="L454">
        <f t="shared" si="75"/>
        <v>1</v>
      </c>
      <c r="M454" t="s">
        <v>21</v>
      </c>
      <c r="N454">
        <f t="shared" si="76"/>
        <v>0</v>
      </c>
      <c r="O454">
        <f t="shared" si="77"/>
        <v>0</v>
      </c>
      <c r="P454">
        <v>83.51</v>
      </c>
      <c r="Q454">
        <f t="shared" si="78"/>
        <v>-0.49995831578806982</v>
      </c>
      <c r="R454">
        <v>37.1</v>
      </c>
      <c r="S454">
        <f t="shared" si="79"/>
        <v>1.0700310764760923</v>
      </c>
      <c r="T454" s="8">
        <v>0</v>
      </c>
    </row>
    <row r="455" spans="1:20" x14ac:dyDescent="0.35">
      <c r="A455">
        <v>59</v>
      </c>
      <c r="B455">
        <f t="shared" si="70"/>
        <v>0.69761533545426702</v>
      </c>
      <c r="C455">
        <v>0</v>
      </c>
      <c r="D455">
        <v>0</v>
      </c>
      <c r="E455" t="s">
        <v>13</v>
      </c>
      <c r="F455">
        <f t="shared" si="71"/>
        <v>1</v>
      </c>
      <c r="G455" t="s">
        <v>18</v>
      </c>
      <c r="H455">
        <f t="shared" si="72"/>
        <v>0</v>
      </c>
      <c r="I455">
        <f t="shared" si="73"/>
        <v>1</v>
      </c>
      <c r="J455">
        <f t="shared" si="74"/>
        <v>0</v>
      </c>
      <c r="K455" t="s">
        <v>15</v>
      </c>
      <c r="L455">
        <f t="shared" si="75"/>
        <v>1</v>
      </c>
      <c r="M455" t="s">
        <v>16</v>
      </c>
      <c r="N455">
        <f t="shared" si="76"/>
        <v>1</v>
      </c>
      <c r="O455">
        <f t="shared" si="77"/>
        <v>0</v>
      </c>
      <c r="P455">
        <v>86.46</v>
      </c>
      <c r="Q455">
        <f t="shared" si="78"/>
        <v>-0.43480688594756889</v>
      </c>
      <c r="R455">
        <v>30.5</v>
      </c>
      <c r="S455">
        <f t="shared" si="79"/>
        <v>0.21275560884893013</v>
      </c>
      <c r="T455" s="8">
        <v>0</v>
      </c>
    </row>
    <row r="456" spans="1:20" x14ac:dyDescent="0.35">
      <c r="A456">
        <v>42</v>
      </c>
      <c r="B456">
        <f t="shared" si="70"/>
        <v>-5.424993080354578E-2</v>
      </c>
      <c r="C456">
        <v>0</v>
      </c>
      <c r="D456">
        <v>0</v>
      </c>
      <c r="E456" t="s">
        <v>13</v>
      </c>
      <c r="F456">
        <f t="shared" si="71"/>
        <v>1</v>
      </c>
      <c r="G456" t="s">
        <v>14</v>
      </c>
      <c r="H456">
        <f t="shared" si="72"/>
        <v>1</v>
      </c>
      <c r="I456">
        <f t="shared" si="73"/>
        <v>0</v>
      </c>
      <c r="J456">
        <f t="shared" si="74"/>
        <v>0</v>
      </c>
      <c r="K456" t="s">
        <v>19</v>
      </c>
      <c r="L456">
        <f t="shared" si="75"/>
        <v>0</v>
      </c>
      <c r="M456" t="s">
        <v>21</v>
      </c>
      <c r="N456">
        <f t="shared" si="76"/>
        <v>0</v>
      </c>
      <c r="O456">
        <f t="shared" si="77"/>
        <v>0</v>
      </c>
      <c r="P456">
        <v>112.06</v>
      </c>
      <c r="Q456">
        <f t="shared" si="78"/>
        <v>0.13057501368525534</v>
      </c>
      <c r="R456">
        <v>38.200000000000003</v>
      </c>
      <c r="S456">
        <f t="shared" si="79"/>
        <v>1.2129103210806196</v>
      </c>
      <c r="T456" s="8">
        <v>0</v>
      </c>
    </row>
    <row r="457" spans="1:20" x14ac:dyDescent="0.35">
      <c r="A457">
        <v>13</v>
      </c>
      <c r="B457">
        <f t="shared" si="70"/>
        <v>-1.3368436203021676</v>
      </c>
      <c r="C457">
        <v>0</v>
      </c>
      <c r="D457">
        <v>0</v>
      </c>
      <c r="E457" t="s">
        <v>23</v>
      </c>
      <c r="F457">
        <f t="shared" si="71"/>
        <v>0</v>
      </c>
      <c r="G457" t="s">
        <v>14</v>
      </c>
      <c r="H457">
        <f t="shared" si="72"/>
        <v>1</v>
      </c>
      <c r="I457">
        <f t="shared" si="73"/>
        <v>0</v>
      </c>
      <c r="J457">
        <f t="shared" si="74"/>
        <v>0</v>
      </c>
      <c r="K457" t="s">
        <v>15</v>
      </c>
      <c r="L457">
        <f t="shared" si="75"/>
        <v>1</v>
      </c>
      <c r="M457" t="s">
        <v>21</v>
      </c>
      <c r="N457">
        <f t="shared" si="76"/>
        <v>0</v>
      </c>
      <c r="O457">
        <f t="shared" si="77"/>
        <v>0</v>
      </c>
      <c r="P457">
        <v>92.14</v>
      </c>
      <c r="Q457">
        <f t="shared" si="78"/>
        <v>-0.30936277696653591</v>
      </c>
      <c r="R457">
        <v>23.2</v>
      </c>
      <c r="S457">
        <f t="shared" si="79"/>
        <v>-0.73544301443565829</v>
      </c>
      <c r="T457" s="8">
        <v>0</v>
      </c>
    </row>
    <row r="458" spans="1:20" x14ac:dyDescent="0.35">
      <c r="A458">
        <v>75</v>
      </c>
      <c r="B458">
        <f t="shared" si="70"/>
        <v>1.4052532331086791</v>
      </c>
      <c r="C458">
        <v>0</v>
      </c>
      <c r="D458">
        <v>1</v>
      </c>
      <c r="E458" t="s">
        <v>23</v>
      </c>
      <c r="F458">
        <f t="shared" si="71"/>
        <v>0</v>
      </c>
      <c r="G458" t="s">
        <v>14</v>
      </c>
      <c r="H458">
        <f t="shared" si="72"/>
        <v>1</v>
      </c>
      <c r="I458">
        <f t="shared" si="73"/>
        <v>0</v>
      </c>
      <c r="J458">
        <f t="shared" si="74"/>
        <v>0</v>
      </c>
      <c r="K458" t="s">
        <v>19</v>
      </c>
      <c r="L458">
        <f t="shared" si="75"/>
        <v>0</v>
      </c>
      <c r="M458" t="s">
        <v>16</v>
      </c>
      <c r="N458">
        <f t="shared" si="76"/>
        <v>1</v>
      </c>
      <c r="O458">
        <f t="shared" si="77"/>
        <v>0</v>
      </c>
      <c r="P458">
        <v>201.76</v>
      </c>
      <c r="Q458">
        <f t="shared" si="78"/>
        <v>2.1116201854455801</v>
      </c>
      <c r="R458">
        <v>30.2</v>
      </c>
      <c r="S458">
        <f t="shared" si="79"/>
        <v>0.17378854213860451</v>
      </c>
      <c r="T458" s="8">
        <v>0</v>
      </c>
    </row>
    <row r="459" spans="1:20" x14ac:dyDescent="0.35">
      <c r="A459">
        <v>33</v>
      </c>
      <c r="B459">
        <f t="shared" si="70"/>
        <v>-0.45229624823415254</v>
      </c>
      <c r="C459">
        <v>1</v>
      </c>
      <c r="D459">
        <v>0</v>
      </c>
      <c r="E459" t="s">
        <v>13</v>
      </c>
      <c r="F459">
        <f t="shared" si="71"/>
        <v>1</v>
      </c>
      <c r="G459" t="s">
        <v>14</v>
      </c>
      <c r="H459">
        <f t="shared" si="72"/>
        <v>1</v>
      </c>
      <c r="I459">
        <f t="shared" si="73"/>
        <v>0</v>
      </c>
      <c r="J459">
        <f t="shared" si="74"/>
        <v>0</v>
      </c>
      <c r="K459" t="s">
        <v>15</v>
      </c>
      <c r="L459">
        <f t="shared" si="75"/>
        <v>1</v>
      </c>
      <c r="M459" t="s">
        <v>22</v>
      </c>
      <c r="N459">
        <f t="shared" si="76"/>
        <v>0</v>
      </c>
      <c r="O459">
        <f t="shared" si="77"/>
        <v>1</v>
      </c>
      <c r="P459">
        <v>74.44</v>
      </c>
      <c r="Q459">
        <f t="shared" si="78"/>
        <v>-0.70027135600954316</v>
      </c>
      <c r="R459">
        <v>45.2</v>
      </c>
      <c r="S459">
        <f t="shared" si="79"/>
        <v>2.1221418776548822</v>
      </c>
      <c r="T459" s="8">
        <v>0</v>
      </c>
    </row>
    <row r="460" spans="1:20" x14ac:dyDescent="0.35">
      <c r="A460">
        <v>43</v>
      </c>
      <c r="B460">
        <f t="shared" si="70"/>
        <v>-1.0022562200145031E-2</v>
      </c>
      <c r="C460">
        <v>0</v>
      </c>
      <c r="D460">
        <v>0</v>
      </c>
      <c r="E460" t="s">
        <v>13</v>
      </c>
      <c r="F460">
        <f t="shared" si="71"/>
        <v>1</v>
      </c>
      <c r="G460" t="s">
        <v>14</v>
      </c>
      <c r="H460">
        <f t="shared" si="72"/>
        <v>1</v>
      </c>
      <c r="I460">
        <f t="shared" si="73"/>
        <v>0</v>
      </c>
      <c r="J460">
        <f t="shared" si="74"/>
        <v>0</v>
      </c>
      <c r="K460" t="s">
        <v>19</v>
      </c>
      <c r="L460">
        <f t="shared" si="75"/>
        <v>0</v>
      </c>
      <c r="M460" t="s">
        <v>22</v>
      </c>
      <c r="N460">
        <f t="shared" si="76"/>
        <v>0</v>
      </c>
      <c r="O460">
        <f t="shared" si="77"/>
        <v>1</v>
      </c>
      <c r="P460">
        <v>95.93</v>
      </c>
      <c r="Q460">
        <f t="shared" si="78"/>
        <v>-0.22565975354433251</v>
      </c>
      <c r="R460">
        <v>21.8</v>
      </c>
      <c r="S460">
        <f t="shared" si="79"/>
        <v>-0.91728932575051059</v>
      </c>
      <c r="T460" s="8">
        <v>0</v>
      </c>
    </row>
    <row r="461" spans="1:20" x14ac:dyDescent="0.35">
      <c r="A461">
        <v>11</v>
      </c>
      <c r="B461">
        <f t="shared" si="70"/>
        <v>-1.425298357508969</v>
      </c>
      <c r="C461">
        <v>0</v>
      </c>
      <c r="D461">
        <v>0</v>
      </c>
      <c r="E461" t="s">
        <v>23</v>
      </c>
      <c r="F461">
        <f t="shared" si="71"/>
        <v>0</v>
      </c>
      <c r="G461" t="s">
        <v>26</v>
      </c>
      <c r="H461">
        <f t="shared" si="72"/>
        <v>0</v>
      </c>
      <c r="I461">
        <f t="shared" si="73"/>
        <v>0</v>
      </c>
      <c r="J461">
        <f t="shared" si="74"/>
        <v>0</v>
      </c>
      <c r="K461" t="s">
        <v>19</v>
      </c>
      <c r="L461">
        <f t="shared" si="75"/>
        <v>0</v>
      </c>
      <c r="M461" t="s">
        <v>21</v>
      </c>
      <c r="N461">
        <f t="shared" si="76"/>
        <v>0</v>
      </c>
      <c r="O461">
        <f t="shared" si="77"/>
        <v>0</v>
      </c>
      <c r="P461">
        <v>87.51</v>
      </c>
      <c r="Q461">
        <f t="shared" si="78"/>
        <v>-0.41161739397044106</v>
      </c>
      <c r="R461">
        <v>24.4</v>
      </c>
      <c r="S461">
        <f t="shared" si="79"/>
        <v>-0.57957474759435612</v>
      </c>
      <c r="T461" s="8">
        <v>0</v>
      </c>
    </row>
    <row r="462" spans="1:20" x14ac:dyDescent="0.35">
      <c r="A462">
        <v>7</v>
      </c>
      <c r="B462">
        <f t="shared" si="70"/>
        <v>-1.6022078319225721</v>
      </c>
      <c r="C462">
        <v>0</v>
      </c>
      <c r="D462">
        <v>0</v>
      </c>
      <c r="E462" t="s">
        <v>23</v>
      </c>
      <c r="F462">
        <f t="shared" si="71"/>
        <v>0</v>
      </c>
      <c r="G462" t="s">
        <v>26</v>
      </c>
      <c r="H462">
        <f t="shared" si="72"/>
        <v>0</v>
      </c>
      <c r="I462">
        <f t="shared" si="73"/>
        <v>0</v>
      </c>
      <c r="J462">
        <f t="shared" si="74"/>
        <v>0</v>
      </c>
      <c r="K462" t="s">
        <v>19</v>
      </c>
      <c r="L462">
        <f t="shared" si="75"/>
        <v>0</v>
      </c>
      <c r="M462" t="s">
        <v>21</v>
      </c>
      <c r="N462">
        <f t="shared" si="76"/>
        <v>0</v>
      </c>
      <c r="O462">
        <f t="shared" si="77"/>
        <v>0</v>
      </c>
      <c r="P462">
        <v>72.349999999999994</v>
      </c>
      <c r="Q462">
        <f t="shared" si="78"/>
        <v>-0.74642948765925432</v>
      </c>
      <c r="R462">
        <v>17</v>
      </c>
      <c r="S462">
        <f t="shared" si="79"/>
        <v>-1.5407623931157195</v>
      </c>
      <c r="T462" s="8">
        <v>0</v>
      </c>
    </row>
    <row r="463" spans="1:20" x14ac:dyDescent="0.35">
      <c r="A463">
        <v>16</v>
      </c>
      <c r="B463">
        <f t="shared" si="70"/>
        <v>-1.2041615144919653</v>
      </c>
      <c r="C463">
        <v>0</v>
      </c>
      <c r="D463">
        <v>0</v>
      </c>
      <c r="E463" t="s">
        <v>23</v>
      </c>
      <c r="F463">
        <f t="shared" si="71"/>
        <v>0</v>
      </c>
      <c r="G463" t="s">
        <v>26</v>
      </c>
      <c r="H463">
        <f t="shared" si="72"/>
        <v>0</v>
      </c>
      <c r="I463">
        <f t="shared" si="73"/>
        <v>0</v>
      </c>
      <c r="J463">
        <f t="shared" si="74"/>
        <v>0</v>
      </c>
      <c r="K463" t="s">
        <v>19</v>
      </c>
      <c r="L463">
        <f t="shared" si="75"/>
        <v>0</v>
      </c>
      <c r="M463" t="s">
        <v>21</v>
      </c>
      <c r="N463">
        <f t="shared" si="76"/>
        <v>0</v>
      </c>
      <c r="O463">
        <f t="shared" si="77"/>
        <v>0</v>
      </c>
      <c r="P463">
        <v>113.47</v>
      </c>
      <c r="Q463">
        <f t="shared" si="78"/>
        <v>0.1617151886259694</v>
      </c>
      <c r="R463">
        <v>19.5</v>
      </c>
      <c r="S463">
        <f t="shared" si="79"/>
        <v>-1.2160368371963399</v>
      </c>
      <c r="T463" s="8">
        <v>0</v>
      </c>
    </row>
    <row r="464" spans="1:20" x14ac:dyDescent="0.35">
      <c r="A464">
        <v>44</v>
      </c>
      <c r="B464">
        <f t="shared" si="70"/>
        <v>3.4204806403255718E-2</v>
      </c>
      <c r="C464">
        <v>0</v>
      </c>
      <c r="D464">
        <v>0</v>
      </c>
      <c r="E464" t="s">
        <v>23</v>
      </c>
      <c r="F464">
        <f t="shared" si="71"/>
        <v>0</v>
      </c>
      <c r="G464" t="s">
        <v>14</v>
      </c>
      <c r="H464">
        <f t="shared" si="72"/>
        <v>1</v>
      </c>
      <c r="I464">
        <f t="shared" si="73"/>
        <v>0</v>
      </c>
      <c r="J464">
        <f t="shared" si="74"/>
        <v>0</v>
      </c>
      <c r="K464" t="s">
        <v>19</v>
      </c>
      <c r="L464">
        <f t="shared" si="75"/>
        <v>0</v>
      </c>
      <c r="M464" t="s">
        <v>16</v>
      </c>
      <c r="N464">
        <f t="shared" si="76"/>
        <v>1</v>
      </c>
      <c r="O464">
        <f t="shared" si="77"/>
        <v>0</v>
      </c>
      <c r="P464">
        <v>103.78</v>
      </c>
      <c r="Q464">
        <f t="shared" si="78"/>
        <v>-5.2290694477236208E-2</v>
      </c>
      <c r="R464">
        <v>49.8</v>
      </c>
      <c r="S464">
        <f t="shared" si="79"/>
        <v>2.7196369005465399</v>
      </c>
      <c r="T464" s="8">
        <v>0</v>
      </c>
    </row>
    <row r="465" spans="1:20" x14ac:dyDescent="0.35">
      <c r="A465">
        <v>78</v>
      </c>
      <c r="B465">
        <f t="shared" si="70"/>
        <v>1.5379353389188812</v>
      </c>
      <c r="C465">
        <v>0</v>
      </c>
      <c r="D465">
        <v>0</v>
      </c>
      <c r="E465" t="s">
        <v>13</v>
      </c>
      <c r="F465">
        <f t="shared" si="71"/>
        <v>1</v>
      </c>
      <c r="G465" t="s">
        <v>18</v>
      </c>
      <c r="H465">
        <f t="shared" si="72"/>
        <v>0</v>
      </c>
      <c r="I465">
        <f t="shared" si="73"/>
        <v>1</v>
      </c>
      <c r="J465">
        <f t="shared" si="74"/>
        <v>0</v>
      </c>
      <c r="K465" t="s">
        <v>19</v>
      </c>
      <c r="L465">
        <f t="shared" si="75"/>
        <v>0</v>
      </c>
      <c r="M465" t="s">
        <v>21</v>
      </c>
      <c r="N465">
        <f t="shared" si="76"/>
        <v>0</v>
      </c>
      <c r="O465">
        <f t="shared" si="77"/>
        <v>0</v>
      </c>
      <c r="P465">
        <v>115.43</v>
      </c>
      <c r="Q465">
        <f t="shared" si="78"/>
        <v>0.20500224031660766</v>
      </c>
      <c r="R465">
        <v>27.8</v>
      </c>
      <c r="S465">
        <f t="shared" si="79"/>
        <v>-0.1379479915439997</v>
      </c>
      <c r="T465" s="8">
        <v>0</v>
      </c>
    </row>
    <row r="466" spans="1:20" x14ac:dyDescent="0.35">
      <c r="A466">
        <v>25</v>
      </c>
      <c r="B466">
        <f t="shared" si="70"/>
        <v>-0.80611519706135859</v>
      </c>
      <c r="C466">
        <v>0</v>
      </c>
      <c r="D466">
        <v>0</v>
      </c>
      <c r="E466" t="s">
        <v>13</v>
      </c>
      <c r="F466">
        <f t="shared" si="71"/>
        <v>1</v>
      </c>
      <c r="G466" t="s">
        <v>14</v>
      </c>
      <c r="H466">
        <f t="shared" si="72"/>
        <v>1</v>
      </c>
      <c r="I466">
        <f t="shared" si="73"/>
        <v>0</v>
      </c>
      <c r="J466">
        <f t="shared" si="74"/>
        <v>0</v>
      </c>
      <c r="K466" t="s">
        <v>19</v>
      </c>
      <c r="L466">
        <f t="shared" si="75"/>
        <v>0</v>
      </c>
      <c r="M466" t="s">
        <v>21</v>
      </c>
      <c r="N466">
        <f t="shared" si="76"/>
        <v>0</v>
      </c>
      <c r="O466">
        <f t="shared" si="77"/>
        <v>0</v>
      </c>
      <c r="P466">
        <v>95.59</v>
      </c>
      <c r="Q466">
        <f t="shared" si="78"/>
        <v>-0.23316873189883103</v>
      </c>
      <c r="R466">
        <v>25.1</v>
      </c>
      <c r="S466">
        <f t="shared" si="79"/>
        <v>-0.48865159193692953</v>
      </c>
      <c r="T466" s="8">
        <v>0</v>
      </c>
    </row>
    <row r="467" spans="1:20" x14ac:dyDescent="0.35">
      <c r="A467">
        <v>69</v>
      </c>
      <c r="B467">
        <f t="shared" si="70"/>
        <v>1.1398890214882744</v>
      </c>
      <c r="C467">
        <v>0</v>
      </c>
      <c r="D467">
        <v>0</v>
      </c>
      <c r="E467" t="s">
        <v>13</v>
      </c>
      <c r="F467">
        <f t="shared" si="71"/>
        <v>1</v>
      </c>
      <c r="G467" t="s">
        <v>14</v>
      </c>
      <c r="H467">
        <f t="shared" si="72"/>
        <v>1</v>
      </c>
      <c r="I467">
        <f t="shared" si="73"/>
        <v>0</v>
      </c>
      <c r="J467">
        <f t="shared" si="74"/>
        <v>0</v>
      </c>
      <c r="K467" t="s">
        <v>19</v>
      </c>
      <c r="L467">
        <f t="shared" si="75"/>
        <v>0</v>
      </c>
      <c r="M467" t="s">
        <v>22</v>
      </c>
      <c r="N467">
        <f t="shared" si="76"/>
        <v>0</v>
      </c>
      <c r="O467">
        <f t="shared" si="77"/>
        <v>1</v>
      </c>
      <c r="P467">
        <v>101.52</v>
      </c>
      <c r="Q467">
        <f t="shared" si="78"/>
        <v>-0.10220331530419656</v>
      </c>
      <c r="R467">
        <v>26.8</v>
      </c>
      <c r="S467">
        <f t="shared" si="79"/>
        <v>-0.2678382139117515</v>
      </c>
      <c r="T467" s="8">
        <v>0</v>
      </c>
    </row>
    <row r="468" spans="1:20" x14ac:dyDescent="0.35">
      <c r="A468">
        <v>61</v>
      </c>
      <c r="B468">
        <f t="shared" si="70"/>
        <v>0.78607007266106854</v>
      </c>
      <c r="C468">
        <v>1</v>
      </c>
      <c r="D468">
        <v>0</v>
      </c>
      <c r="E468" t="s">
        <v>13</v>
      </c>
      <c r="F468">
        <f t="shared" si="71"/>
        <v>1</v>
      </c>
      <c r="G468" t="s">
        <v>14</v>
      </c>
      <c r="H468">
        <f t="shared" si="72"/>
        <v>1</v>
      </c>
      <c r="I468">
        <f t="shared" si="73"/>
        <v>0</v>
      </c>
      <c r="J468">
        <f t="shared" si="74"/>
        <v>0</v>
      </c>
      <c r="K468" t="s">
        <v>19</v>
      </c>
      <c r="L468">
        <f t="shared" si="75"/>
        <v>0</v>
      </c>
      <c r="M468" t="s">
        <v>22</v>
      </c>
      <c r="N468">
        <f t="shared" si="76"/>
        <v>0</v>
      </c>
      <c r="O468">
        <f t="shared" si="77"/>
        <v>1</v>
      </c>
      <c r="P468">
        <v>170.05</v>
      </c>
      <c r="Q468">
        <f t="shared" si="78"/>
        <v>1.4112975277363284</v>
      </c>
      <c r="R468">
        <v>60.2</v>
      </c>
      <c r="S468">
        <f t="shared" si="79"/>
        <v>4.0704952131711591</v>
      </c>
      <c r="T468" s="8">
        <v>0</v>
      </c>
    </row>
    <row r="469" spans="1:20" x14ac:dyDescent="0.35">
      <c r="A469">
        <v>43</v>
      </c>
      <c r="B469">
        <f t="shared" si="70"/>
        <v>-1.0022562200145031E-2</v>
      </c>
      <c r="C469">
        <v>1</v>
      </c>
      <c r="D469">
        <v>0</v>
      </c>
      <c r="E469" t="s">
        <v>23</v>
      </c>
      <c r="F469">
        <f t="shared" si="71"/>
        <v>0</v>
      </c>
      <c r="G469" t="s">
        <v>18</v>
      </c>
      <c r="H469">
        <f t="shared" si="72"/>
        <v>0</v>
      </c>
      <c r="I469">
        <f t="shared" si="73"/>
        <v>1</v>
      </c>
      <c r="J469">
        <f t="shared" si="74"/>
        <v>0</v>
      </c>
      <c r="K469" t="s">
        <v>19</v>
      </c>
      <c r="L469">
        <f t="shared" si="75"/>
        <v>0</v>
      </c>
      <c r="M469" t="s">
        <v>21</v>
      </c>
      <c r="N469">
        <f t="shared" si="76"/>
        <v>0</v>
      </c>
      <c r="O469">
        <f t="shared" si="77"/>
        <v>0</v>
      </c>
      <c r="P469">
        <v>217.3</v>
      </c>
      <c r="Q469">
        <f t="shared" si="78"/>
        <v>2.4548246667070681</v>
      </c>
      <c r="R469">
        <v>27.5</v>
      </c>
      <c r="S469">
        <f t="shared" si="79"/>
        <v>-0.17691505825432532</v>
      </c>
      <c r="T469" s="8">
        <v>0</v>
      </c>
    </row>
    <row r="470" spans="1:20" x14ac:dyDescent="0.35">
      <c r="A470">
        <v>38</v>
      </c>
      <c r="B470">
        <f t="shared" si="70"/>
        <v>-0.23115940521714878</v>
      </c>
      <c r="C470">
        <v>1</v>
      </c>
      <c r="D470">
        <v>0</v>
      </c>
      <c r="E470" t="s">
        <v>13</v>
      </c>
      <c r="F470">
        <f t="shared" si="71"/>
        <v>1</v>
      </c>
      <c r="G470" t="s">
        <v>14</v>
      </c>
      <c r="H470">
        <f t="shared" si="72"/>
        <v>1</v>
      </c>
      <c r="I470">
        <f t="shared" si="73"/>
        <v>0</v>
      </c>
      <c r="J470">
        <f t="shared" si="74"/>
        <v>0</v>
      </c>
      <c r="K470" t="s">
        <v>15</v>
      </c>
      <c r="L470">
        <f t="shared" si="75"/>
        <v>1</v>
      </c>
      <c r="M470" t="s">
        <v>21</v>
      </c>
      <c r="N470">
        <f t="shared" si="76"/>
        <v>0</v>
      </c>
      <c r="O470">
        <f t="shared" si="77"/>
        <v>0</v>
      </c>
      <c r="P470">
        <v>196.01</v>
      </c>
      <c r="Q470">
        <f t="shared" si="78"/>
        <v>1.9846301103327386</v>
      </c>
      <c r="R470">
        <v>28.1</v>
      </c>
      <c r="S470">
        <f t="shared" si="79"/>
        <v>-9.8980924833674058E-2</v>
      </c>
      <c r="T470" s="8">
        <v>0</v>
      </c>
    </row>
    <row r="471" spans="1:20" x14ac:dyDescent="0.35">
      <c r="A471">
        <v>68</v>
      </c>
      <c r="B471">
        <f t="shared" si="70"/>
        <v>1.0956616528848737</v>
      </c>
      <c r="C471">
        <v>0</v>
      </c>
      <c r="D471">
        <v>0</v>
      </c>
      <c r="E471" t="s">
        <v>13</v>
      </c>
      <c r="F471">
        <f t="shared" si="71"/>
        <v>1</v>
      </c>
      <c r="G471" t="s">
        <v>14</v>
      </c>
      <c r="H471">
        <f t="shared" si="72"/>
        <v>1</v>
      </c>
      <c r="I471">
        <f t="shared" si="73"/>
        <v>0</v>
      </c>
      <c r="J471">
        <f t="shared" si="74"/>
        <v>0</v>
      </c>
      <c r="K471" t="s">
        <v>15</v>
      </c>
      <c r="L471">
        <f t="shared" si="75"/>
        <v>1</v>
      </c>
      <c r="M471" t="s">
        <v>16</v>
      </c>
      <c r="N471">
        <f t="shared" si="76"/>
        <v>1</v>
      </c>
      <c r="O471">
        <f t="shared" si="77"/>
        <v>0</v>
      </c>
      <c r="P471">
        <v>92.21</v>
      </c>
      <c r="Q471">
        <f t="shared" si="78"/>
        <v>-0.30781681083472756</v>
      </c>
      <c r="R471">
        <v>27.3</v>
      </c>
      <c r="S471">
        <f t="shared" si="79"/>
        <v>-0.20289310272787561</v>
      </c>
      <c r="T471" s="8">
        <v>0</v>
      </c>
    </row>
    <row r="472" spans="1:20" x14ac:dyDescent="0.35">
      <c r="A472">
        <v>26</v>
      </c>
      <c r="B472">
        <f t="shared" si="70"/>
        <v>-0.76188782845795777</v>
      </c>
      <c r="C472">
        <v>0</v>
      </c>
      <c r="D472">
        <v>0</v>
      </c>
      <c r="E472" t="s">
        <v>13</v>
      </c>
      <c r="F472">
        <f t="shared" si="71"/>
        <v>1</v>
      </c>
      <c r="G472" t="s">
        <v>14</v>
      </c>
      <c r="H472">
        <f t="shared" si="72"/>
        <v>1</v>
      </c>
      <c r="I472">
        <f t="shared" si="73"/>
        <v>0</v>
      </c>
      <c r="J472">
        <f t="shared" si="74"/>
        <v>0</v>
      </c>
      <c r="K472" t="s">
        <v>19</v>
      </c>
      <c r="L472">
        <f t="shared" si="75"/>
        <v>0</v>
      </c>
      <c r="M472" t="s">
        <v>21</v>
      </c>
      <c r="N472">
        <f t="shared" si="76"/>
        <v>0</v>
      </c>
      <c r="O472">
        <f t="shared" si="77"/>
        <v>0</v>
      </c>
      <c r="P472">
        <v>100.09</v>
      </c>
      <c r="Q472">
        <f t="shared" si="78"/>
        <v>-0.13378519485399867</v>
      </c>
      <c r="R472">
        <v>27.4</v>
      </c>
      <c r="S472">
        <f t="shared" si="79"/>
        <v>-0.18990408049110069</v>
      </c>
      <c r="T472" s="8">
        <v>0</v>
      </c>
    </row>
    <row r="473" spans="1:20" x14ac:dyDescent="0.35">
      <c r="A473">
        <v>18</v>
      </c>
      <c r="B473">
        <f t="shared" si="70"/>
        <v>-1.1157067772851639</v>
      </c>
      <c r="C473">
        <v>0</v>
      </c>
      <c r="D473">
        <v>0</v>
      </c>
      <c r="E473" t="s">
        <v>23</v>
      </c>
      <c r="F473">
        <f t="shared" si="71"/>
        <v>0</v>
      </c>
      <c r="G473" t="s">
        <v>18</v>
      </c>
      <c r="H473">
        <f t="shared" si="72"/>
        <v>0</v>
      </c>
      <c r="I473">
        <f t="shared" si="73"/>
        <v>1</v>
      </c>
      <c r="J473">
        <f t="shared" si="74"/>
        <v>0</v>
      </c>
      <c r="K473" t="s">
        <v>19</v>
      </c>
      <c r="L473">
        <f t="shared" si="75"/>
        <v>0</v>
      </c>
      <c r="M473" t="s">
        <v>21</v>
      </c>
      <c r="N473">
        <f t="shared" si="76"/>
        <v>0</v>
      </c>
      <c r="O473">
        <f t="shared" si="77"/>
        <v>0</v>
      </c>
      <c r="P473">
        <v>93.88</v>
      </c>
      <c r="Q473">
        <f t="shared" si="78"/>
        <v>-0.27093447597586751</v>
      </c>
      <c r="R473">
        <v>22.2</v>
      </c>
      <c r="S473">
        <f t="shared" si="79"/>
        <v>-0.86533323680341012</v>
      </c>
      <c r="T473" s="8">
        <v>0</v>
      </c>
    </row>
    <row r="474" spans="1:20" x14ac:dyDescent="0.35">
      <c r="A474">
        <v>43</v>
      </c>
      <c r="B474">
        <f t="shared" si="70"/>
        <v>-1.0022562200145031E-2</v>
      </c>
      <c r="C474">
        <v>0</v>
      </c>
      <c r="D474">
        <v>0</v>
      </c>
      <c r="E474" t="s">
        <v>13</v>
      </c>
      <c r="F474">
        <f t="shared" si="71"/>
        <v>1</v>
      </c>
      <c r="G474" t="s">
        <v>14</v>
      </c>
      <c r="H474">
        <f t="shared" si="72"/>
        <v>1</v>
      </c>
      <c r="I474">
        <f t="shared" si="73"/>
        <v>0</v>
      </c>
      <c r="J474">
        <f t="shared" si="74"/>
        <v>0</v>
      </c>
      <c r="K474" t="s">
        <v>19</v>
      </c>
      <c r="L474">
        <f t="shared" si="75"/>
        <v>0</v>
      </c>
      <c r="M474" t="s">
        <v>22</v>
      </c>
      <c r="N474">
        <f t="shared" si="76"/>
        <v>0</v>
      </c>
      <c r="O474">
        <f t="shared" si="77"/>
        <v>1</v>
      </c>
      <c r="P474">
        <v>75.05</v>
      </c>
      <c r="Q474">
        <f t="shared" si="78"/>
        <v>-0.68679936543235487</v>
      </c>
      <c r="R474">
        <v>22.9</v>
      </c>
      <c r="S474">
        <f t="shared" si="79"/>
        <v>-0.77441008114598386</v>
      </c>
      <c r="T474" s="8">
        <v>0</v>
      </c>
    </row>
    <row r="475" spans="1:20" x14ac:dyDescent="0.35">
      <c r="A475">
        <v>43</v>
      </c>
      <c r="B475">
        <f t="shared" si="70"/>
        <v>-1.0022562200145031E-2</v>
      </c>
      <c r="C475">
        <v>0</v>
      </c>
      <c r="D475">
        <v>0</v>
      </c>
      <c r="E475" t="s">
        <v>13</v>
      </c>
      <c r="F475">
        <f t="shared" si="71"/>
        <v>1</v>
      </c>
      <c r="G475" t="s">
        <v>25</v>
      </c>
      <c r="H475">
        <f t="shared" si="72"/>
        <v>0</v>
      </c>
      <c r="I475">
        <f t="shared" si="73"/>
        <v>0</v>
      </c>
      <c r="J475">
        <f t="shared" si="74"/>
        <v>1</v>
      </c>
      <c r="K475" t="s">
        <v>19</v>
      </c>
      <c r="L475">
        <f t="shared" si="75"/>
        <v>0</v>
      </c>
      <c r="M475" t="s">
        <v>21</v>
      </c>
      <c r="N475">
        <f t="shared" si="76"/>
        <v>0</v>
      </c>
      <c r="O475">
        <f t="shared" si="77"/>
        <v>0</v>
      </c>
      <c r="P475">
        <v>70.08</v>
      </c>
      <c r="Q475">
        <f t="shared" si="78"/>
        <v>-0.7965629607907585</v>
      </c>
      <c r="R475">
        <v>26.6</v>
      </c>
      <c r="S475">
        <f t="shared" si="79"/>
        <v>-0.29381625838530179</v>
      </c>
      <c r="T475" s="8">
        <v>0</v>
      </c>
    </row>
    <row r="476" spans="1:20" x14ac:dyDescent="0.35">
      <c r="A476">
        <v>32</v>
      </c>
      <c r="B476">
        <f t="shared" si="70"/>
        <v>-0.49652361683755331</v>
      </c>
      <c r="C476">
        <v>0</v>
      </c>
      <c r="D476">
        <v>0</v>
      </c>
      <c r="E476" t="s">
        <v>23</v>
      </c>
      <c r="F476">
        <f t="shared" si="71"/>
        <v>0</v>
      </c>
      <c r="G476" t="s">
        <v>14</v>
      </c>
      <c r="H476">
        <f t="shared" si="72"/>
        <v>1</v>
      </c>
      <c r="I476">
        <f t="shared" si="73"/>
        <v>0</v>
      </c>
      <c r="J476">
        <f t="shared" si="74"/>
        <v>0</v>
      </c>
      <c r="K476" t="s">
        <v>15</v>
      </c>
      <c r="L476">
        <f t="shared" si="75"/>
        <v>1</v>
      </c>
      <c r="M476" t="s">
        <v>22</v>
      </c>
      <c r="N476">
        <f t="shared" si="76"/>
        <v>0</v>
      </c>
      <c r="O476">
        <f t="shared" si="77"/>
        <v>1</v>
      </c>
      <c r="P476">
        <v>74.2</v>
      </c>
      <c r="Q476">
        <f t="shared" si="78"/>
        <v>-0.70557181131860081</v>
      </c>
      <c r="R476">
        <v>23</v>
      </c>
      <c r="S476">
        <f t="shared" si="79"/>
        <v>-0.76142105890920853</v>
      </c>
      <c r="T476" s="8">
        <v>0</v>
      </c>
    </row>
    <row r="477" spans="1:20" x14ac:dyDescent="0.35">
      <c r="A477">
        <v>81</v>
      </c>
      <c r="B477">
        <f t="shared" si="70"/>
        <v>1.6706174447290836</v>
      </c>
      <c r="C477">
        <v>0</v>
      </c>
      <c r="D477">
        <v>0</v>
      </c>
      <c r="E477" t="s">
        <v>23</v>
      </c>
      <c r="F477">
        <f t="shared" si="71"/>
        <v>0</v>
      </c>
      <c r="G477" t="s">
        <v>14</v>
      </c>
      <c r="H477">
        <f t="shared" si="72"/>
        <v>1</v>
      </c>
      <c r="I477">
        <f t="shared" si="73"/>
        <v>0</v>
      </c>
      <c r="J477">
        <f t="shared" si="74"/>
        <v>0</v>
      </c>
      <c r="K477" t="s">
        <v>19</v>
      </c>
      <c r="L477">
        <f t="shared" si="75"/>
        <v>0</v>
      </c>
      <c r="M477" t="s">
        <v>21</v>
      </c>
      <c r="N477">
        <f t="shared" si="76"/>
        <v>0</v>
      </c>
      <c r="O477">
        <f t="shared" si="77"/>
        <v>0</v>
      </c>
      <c r="P477">
        <v>69.010000000000005</v>
      </c>
      <c r="Q477">
        <f t="shared" si="78"/>
        <v>-0.8201941573769741</v>
      </c>
      <c r="R477">
        <v>32.6</v>
      </c>
      <c r="S477">
        <f t="shared" si="79"/>
        <v>0.48552507582120913</v>
      </c>
      <c r="T477" s="8">
        <v>0</v>
      </c>
    </row>
    <row r="478" spans="1:20" x14ac:dyDescent="0.35">
      <c r="A478">
        <v>25</v>
      </c>
      <c r="B478">
        <f t="shared" si="70"/>
        <v>-0.80611519706135859</v>
      </c>
      <c r="C478">
        <v>0</v>
      </c>
      <c r="D478">
        <v>0</v>
      </c>
      <c r="E478" t="s">
        <v>23</v>
      </c>
      <c r="F478">
        <f t="shared" si="71"/>
        <v>0</v>
      </c>
      <c r="G478" t="s">
        <v>14</v>
      </c>
      <c r="H478">
        <f t="shared" si="72"/>
        <v>1</v>
      </c>
      <c r="I478">
        <f t="shared" si="73"/>
        <v>0</v>
      </c>
      <c r="J478">
        <f t="shared" si="74"/>
        <v>0</v>
      </c>
      <c r="K478" t="s">
        <v>19</v>
      </c>
      <c r="L478">
        <f t="shared" si="75"/>
        <v>0</v>
      </c>
      <c r="M478" t="s">
        <v>22</v>
      </c>
      <c r="N478">
        <f t="shared" si="76"/>
        <v>0</v>
      </c>
      <c r="O478">
        <f t="shared" si="77"/>
        <v>1</v>
      </c>
      <c r="P478">
        <v>96.17</v>
      </c>
      <c r="Q478">
        <f t="shared" si="78"/>
        <v>-0.22035929823527489</v>
      </c>
      <c r="R478">
        <v>22.1</v>
      </c>
      <c r="S478">
        <f t="shared" si="79"/>
        <v>-0.87832225904018502</v>
      </c>
      <c r="T478" s="8">
        <v>0</v>
      </c>
    </row>
    <row r="479" spans="1:20" x14ac:dyDescent="0.35">
      <c r="A479">
        <v>61</v>
      </c>
      <c r="B479">
        <f t="shared" si="70"/>
        <v>0.78607007266106854</v>
      </c>
      <c r="C479">
        <v>0</v>
      </c>
      <c r="D479">
        <v>0</v>
      </c>
      <c r="E479" t="s">
        <v>13</v>
      </c>
      <c r="F479">
        <f t="shared" si="71"/>
        <v>1</v>
      </c>
      <c r="G479" t="s">
        <v>25</v>
      </c>
      <c r="H479">
        <f t="shared" si="72"/>
        <v>0</v>
      </c>
      <c r="I479">
        <f t="shared" si="73"/>
        <v>0</v>
      </c>
      <c r="J479">
        <f t="shared" si="74"/>
        <v>1</v>
      </c>
      <c r="K479" t="s">
        <v>15</v>
      </c>
      <c r="L479">
        <f t="shared" si="75"/>
        <v>1</v>
      </c>
      <c r="M479" t="s">
        <v>16</v>
      </c>
      <c r="N479">
        <f t="shared" si="76"/>
        <v>1</v>
      </c>
      <c r="O479">
        <f t="shared" si="77"/>
        <v>0</v>
      </c>
      <c r="P479">
        <v>184.15</v>
      </c>
      <c r="Q479">
        <f t="shared" si="78"/>
        <v>1.7226992771434697</v>
      </c>
      <c r="R479">
        <v>28.1</v>
      </c>
      <c r="S479">
        <f t="shared" si="79"/>
        <v>-9.8980924833674058E-2</v>
      </c>
      <c r="T479" s="8">
        <v>0</v>
      </c>
    </row>
    <row r="480" spans="1:20" x14ac:dyDescent="0.35">
      <c r="A480">
        <v>66</v>
      </c>
      <c r="B480">
        <f t="shared" si="70"/>
        <v>1.0072069156780723</v>
      </c>
      <c r="C480">
        <v>0</v>
      </c>
      <c r="D480">
        <v>0</v>
      </c>
      <c r="E480" t="s">
        <v>13</v>
      </c>
      <c r="F480">
        <f t="shared" si="71"/>
        <v>1</v>
      </c>
      <c r="G480" t="s">
        <v>25</v>
      </c>
      <c r="H480">
        <f t="shared" si="72"/>
        <v>0</v>
      </c>
      <c r="I480">
        <f t="shared" si="73"/>
        <v>0</v>
      </c>
      <c r="J480">
        <f t="shared" si="74"/>
        <v>1</v>
      </c>
      <c r="K480" t="s">
        <v>15</v>
      </c>
      <c r="L480">
        <f t="shared" si="75"/>
        <v>1</v>
      </c>
      <c r="M480" t="s">
        <v>16</v>
      </c>
      <c r="N480">
        <f t="shared" si="76"/>
        <v>1</v>
      </c>
      <c r="O480">
        <f t="shared" si="77"/>
        <v>0</v>
      </c>
      <c r="P480">
        <v>87.24</v>
      </c>
      <c r="Q480">
        <f t="shared" si="78"/>
        <v>-0.41758040619313125</v>
      </c>
      <c r="R480">
        <v>22.5</v>
      </c>
      <c r="S480">
        <f t="shared" si="79"/>
        <v>-0.82636617009308444</v>
      </c>
      <c r="T480" s="8">
        <v>0</v>
      </c>
    </row>
    <row r="481" spans="1:20" x14ac:dyDescent="0.35">
      <c r="A481">
        <v>54</v>
      </c>
      <c r="B481">
        <f t="shared" si="70"/>
        <v>0.47647849243726326</v>
      </c>
      <c r="C481">
        <v>1</v>
      </c>
      <c r="D481">
        <v>0</v>
      </c>
      <c r="E481" t="s">
        <v>13</v>
      </c>
      <c r="F481">
        <f t="shared" si="71"/>
        <v>1</v>
      </c>
      <c r="G481" t="s">
        <v>14</v>
      </c>
      <c r="H481">
        <f t="shared" si="72"/>
        <v>1</v>
      </c>
      <c r="I481">
        <f t="shared" si="73"/>
        <v>0</v>
      </c>
      <c r="J481">
        <f t="shared" si="74"/>
        <v>0</v>
      </c>
      <c r="K481" t="s">
        <v>19</v>
      </c>
      <c r="L481">
        <f t="shared" si="75"/>
        <v>0</v>
      </c>
      <c r="M481" t="s">
        <v>22</v>
      </c>
      <c r="N481">
        <f t="shared" si="76"/>
        <v>0</v>
      </c>
      <c r="O481">
        <f t="shared" si="77"/>
        <v>1</v>
      </c>
      <c r="P481">
        <v>198.69</v>
      </c>
      <c r="Q481">
        <f t="shared" si="78"/>
        <v>2.0438185279505499</v>
      </c>
      <c r="R481">
        <v>28.1</v>
      </c>
      <c r="S481">
        <f t="shared" si="79"/>
        <v>-9.8980924833674058E-2</v>
      </c>
      <c r="T481" s="8">
        <v>0</v>
      </c>
    </row>
    <row r="482" spans="1:20" x14ac:dyDescent="0.35">
      <c r="A482">
        <v>11</v>
      </c>
      <c r="B482">
        <f t="shared" si="70"/>
        <v>-1.425298357508969</v>
      </c>
      <c r="C482">
        <v>0</v>
      </c>
      <c r="D482">
        <v>0</v>
      </c>
      <c r="E482" t="s">
        <v>23</v>
      </c>
      <c r="F482">
        <f t="shared" si="71"/>
        <v>0</v>
      </c>
      <c r="G482" t="s">
        <v>26</v>
      </c>
      <c r="H482">
        <f t="shared" si="72"/>
        <v>0</v>
      </c>
      <c r="I482">
        <f t="shared" si="73"/>
        <v>0</v>
      </c>
      <c r="J482">
        <f t="shared" si="74"/>
        <v>0</v>
      </c>
      <c r="K482" t="s">
        <v>15</v>
      </c>
      <c r="L482">
        <f t="shared" si="75"/>
        <v>1</v>
      </c>
      <c r="M482" t="s">
        <v>21</v>
      </c>
      <c r="N482">
        <f t="shared" si="76"/>
        <v>0</v>
      </c>
      <c r="O482">
        <f t="shared" si="77"/>
        <v>0</v>
      </c>
      <c r="P482">
        <v>82.58</v>
      </c>
      <c r="Q482">
        <f t="shared" si="78"/>
        <v>-0.52049758011066871</v>
      </c>
      <c r="R482">
        <v>25.5</v>
      </c>
      <c r="S482">
        <f t="shared" si="79"/>
        <v>-0.43669550298982895</v>
      </c>
      <c r="T482" s="8">
        <v>0</v>
      </c>
    </row>
    <row r="483" spans="1:20" x14ac:dyDescent="0.35">
      <c r="A483">
        <v>53</v>
      </c>
      <c r="B483">
        <f t="shared" si="70"/>
        <v>0.43225112383386249</v>
      </c>
      <c r="C483">
        <v>0</v>
      </c>
      <c r="D483">
        <v>0</v>
      </c>
      <c r="E483" t="s">
        <v>13</v>
      </c>
      <c r="F483">
        <f t="shared" si="71"/>
        <v>1</v>
      </c>
      <c r="G483" t="s">
        <v>18</v>
      </c>
      <c r="H483">
        <f t="shared" si="72"/>
        <v>0</v>
      </c>
      <c r="I483">
        <f t="shared" si="73"/>
        <v>1</v>
      </c>
      <c r="J483">
        <f t="shared" si="74"/>
        <v>0</v>
      </c>
      <c r="K483" t="s">
        <v>19</v>
      </c>
      <c r="L483">
        <f t="shared" si="75"/>
        <v>0</v>
      </c>
      <c r="M483" t="s">
        <v>22</v>
      </c>
      <c r="N483">
        <f t="shared" si="76"/>
        <v>0</v>
      </c>
      <c r="O483">
        <f t="shared" si="77"/>
        <v>1</v>
      </c>
      <c r="P483">
        <v>96.88</v>
      </c>
      <c r="Q483">
        <f t="shared" si="78"/>
        <v>-0.20467878461264594</v>
      </c>
      <c r="R483">
        <v>31.4</v>
      </c>
      <c r="S483">
        <f t="shared" si="79"/>
        <v>0.32965680897990657</v>
      </c>
      <c r="T483" s="8">
        <v>0</v>
      </c>
    </row>
    <row r="484" spans="1:20" x14ac:dyDescent="0.35">
      <c r="A484">
        <v>78</v>
      </c>
      <c r="B484">
        <f t="shared" si="70"/>
        <v>1.5379353389188812</v>
      </c>
      <c r="C484">
        <v>0</v>
      </c>
      <c r="D484">
        <v>1</v>
      </c>
      <c r="E484" t="s">
        <v>13</v>
      </c>
      <c r="F484">
        <f t="shared" si="71"/>
        <v>1</v>
      </c>
      <c r="G484" t="s">
        <v>18</v>
      </c>
      <c r="H484">
        <f t="shared" si="72"/>
        <v>0</v>
      </c>
      <c r="I484">
        <f t="shared" si="73"/>
        <v>1</v>
      </c>
      <c r="J484">
        <f t="shared" si="74"/>
        <v>0</v>
      </c>
      <c r="K484" t="s">
        <v>15</v>
      </c>
      <c r="L484">
        <f t="shared" si="75"/>
        <v>1</v>
      </c>
      <c r="M484" t="s">
        <v>16</v>
      </c>
      <c r="N484">
        <f t="shared" si="76"/>
        <v>1</v>
      </c>
      <c r="O484">
        <f t="shared" si="77"/>
        <v>0</v>
      </c>
      <c r="P484">
        <v>73.319999999999993</v>
      </c>
      <c r="Q484">
        <f t="shared" si="78"/>
        <v>-0.72500681411847934</v>
      </c>
      <c r="R484">
        <v>26</v>
      </c>
      <c r="S484">
        <f t="shared" si="79"/>
        <v>-0.37175039180595304</v>
      </c>
      <c r="T484" s="8">
        <v>0</v>
      </c>
    </row>
    <row r="485" spans="1:20" x14ac:dyDescent="0.35">
      <c r="A485">
        <v>9</v>
      </c>
      <c r="B485">
        <f t="shared" si="70"/>
        <v>-1.5137530947157707</v>
      </c>
      <c r="C485">
        <v>0</v>
      </c>
      <c r="D485">
        <v>0</v>
      </c>
      <c r="E485" t="s">
        <v>23</v>
      </c>
      <c r="F485">
        <f t="shared" si="71"/>
        <v>0</v>
      </c>
      <c r="G485" t="s">
        <v>26</v>
      </c>
      <c r="H485">
        <f t="shared" si="72"/>
        <v>0</v>
      </c>
      <c r="I485">
        <f t="shared" si="73"/>
        <v>0</v>
      </c>
      <c r="J485">
        <f t="shared" si="74"/>
        <v>0</v>
      </c>
      <c r="K485" t="s">
        <v>19</v>
      </c>
      <c r="L485">
        <f t="shared" si="75"/>
        <v>0</v>
      </c>
      <c r="M485" t="s">
        <v>21</v>
      </c>
      <c r="N485">
        <f t="shared" si="76"/>
        <v>0</v>
      </c>
      <c r="O485">
        <f t="shared" si="77"/>
        <v>0</v>
      </c>
      <c r="P485">
        <v>94.59</v>
      </c>
      <c r="Q485">
        <f t="shared" si="78"/>
        <v>-0.25525396235323822</v>
      </c>
      <c r="R485">
        <v>20</v>
      </c>
      <c r="S485">
        <f t="shared" si="79"/>
        <v>-1.151091726012464</v>
      </c>
      <c r="T485" s="8">
        <v>0</v>
      </c>
    </row>
    <row r="486" spans="1:20" x14ac:dyDescent="0.35">
      <c r="A486">
        <v>48</v>
      </c>
      <c r="B486">
        <f t="shared" si="70"/>
        <v>0.21111428081685873</v>
      </c>
      <c r="C486">
        <v>0</v>
      </c>
      <c r="D486">
        <v>0</v>
      </c>
      <c r="E486" t="s">
        <v>13</v>
      </c>
      <c r="F486">
        <f t="shared" si="71"/>
        <v>1</v>
      </c>
      <c r="G486" t="s">
        <v>18</v>
      </c>
      <c r="H486">
        <f t="shared" si="72"/>
        <v>0</v>
      </c>
      <c r="I486">
        <f t="shared" si="73"/>
        <v>1</v>
      </c>
      <c r="J486">
        <f t="shared" si="74"/>
        <v>0</v>
      </c>
      <c r="K486" t="s">
        <v>19</v>
      </c>
      <c r="L486">
        <f t="shared" si="75"/>
        <v>0</v>
      </c>
      <c r="M486" t="s">
        <v>22</v>
      </c>
      <c r="N486">
        <f t="shared" si="76"/>
        <v>0</v>
      </c>
      <c r="O486">
        <f t="shared" si="77"/>
        <v>1</v>
      </c>
      <c r="P486">
        <v>132.08000000000001</v>
      </c>
      <c r="Q486">
        <f t="shared" si="78"/>
        <v>0.57272132738248749</v>
      </c>
      <c r="R486">
        <v>31.6</v>
      </c>
      <c r="S486">
        <f t="shared" si="79"/>
        <v>0.3556348534534573</v>
      </c>
      <c r="T486" s="8">
        <v>0</v>
      </c>
    </row>
    <row r="487" spans="1:20" x14ac:dyDescent="0.35">
      <c r="A487">
        <v>31</v>
      </c>
      <c r="B487">
        <f t="shared" si="70"/>
        <v>-0.54075098544095401</v>
      </c>
      <c r="C487">
        <v>0</v>
      </c>
      <c r="D487">
        <v>0</v>
      </c>
      <c r="E487" t="s">
        <v>13</v>
      </c>
      <c r="F487">
        <f t="shared" si="71"/>
        <v>1</v>
      </c>
      <c r="G487" t="s">
        <v>14</v>
      </c>
      <c r="H487">
        <f t="shared" si="72"/>
        <v>1</v>
      </c>
      <c r="I487">
        <f t="shared" si="73"/>
        <v>0</v>
      </c>
      <c r="J487">
        <f t="shared" si="74"/>
        <v>0</v>
      </c>
      <c r="K487" t="s">
        <v>15</v>
      </c>
      <c r="L487">
        <f t="shared" si="75"/>
        <v>1</v>
      </c>
      <c r="M487" t="s">
        <v>21</v>
      </c>
      <c r="N487">
        <f t="shared" si="76"/>
        <v>0</v>
      </c>
      <c r="O487">
        <f t="shared" si="77"/>
        <v>0</v>
      </c>
      <c r="P487">
        <v>98.99</v>
      </c>
      <c r="Q487">
        <f t="shared" si="78"/>
        <v>-0.15807894835384678</v>
      </c>
      <c r="R487">
        <v>31.2</v>
      </c>
      <c r="S487">
        <f t="shared" si="79"/>
        <v>0.30367876450635634</v>
      </c>
      <c r="T487" s="8">
        <v>0</v>
      </c>
    </row>
    <row r="488" spans="1:20" x14ac:dyDescent="0.35">
      <c r="A488">
        <v>20</v>
      </c>
      <c r="B488">
        <f t="shared" si="70"/>
        <v>-1.0272520400783622</v>
      </c>
      <c r="C488">
        <v>0</v>
      </c>
      <c r="D488">
        <v>0</v>
      </c>
      <c r="E488" t="s">
        <v>23</v>
      </c>
      <c r="F488">
        <f t="shared" si="71"/>
        <v>0</v>
      </c>
      <c r="G488" t="s">
        <v>14</v>
      </c>
      <c r="H488">
        <f t="shared" si="72"/>
        <v>1</v>
      </c>
      <c r="I488">
        <f t="shared" si="73"/>
        <v>0</v>
      </c>
      <c r="J488">
        <f t="shared" si="74"/>
        <v>0</v>
      </c>
      <c r="K488" t="s">
        <v>19</v>
      </c>
      <c r="L488">
        <f t="shared" si="75"/>
        <v>0</v>
      </c>
      <c r="M488" t="s">
        <v>21</v>
      </c>
      <c r="N488">
        <f t="shared" si="76"/>
        <v>0</v>
      </c>
      <c r="O488">
        <f t="shared" si="77"/>
        <v>0</v>
      </c>
      <c r="P488">
        <v>104.48</v>
      </c>
      <c r="Q488">
        <f t="shared" si="78"/>
        <v>-3.6831033159151108E-2</v>
      </c>
      <c r="R488">
        <v>21.7</v>
      </c>
      <c r="S488">
        <f t="shared" si="79"/>
        <v>-0.93027834798728604</v>
      </c>
      <c r="T488" s="8">
        <v>0</v>
      </c>
    </row>
    <row r="489" spans="1:20" x14ac:dyDescent="0.35">
      <c r="A489">
        <v>21</v>
      </c>
      <c r="B489">
        <f t="shared" si="70"/>
        <v>-0.98302467147496153</v>
      </c>
      <c r="C489">
        <v>0</v>
      </c>
      <c r="D489">
        <v>0</v>
      </c>
      <c r="E489" t="s">
        <v>13</v>
      </c>
      <c r="F489">
        <f t="shared" si="71"/>
        <v>1</v>
      </c>
      <c r="G489" t="s">
        <v>14</v>
      </c>
      <c r="H489">
        <f t="shared" si="72"/>
        <v>1</v>
      </c>
      <c r="I489">
        <f t="shared" si="73"/>
        <v>0</v>
      </c>
      <c r="J489">
        <f t="shared" si="74"/>
        <v>0</v>
      </c>
      <c r="K489" t="s">
        <v>19</v>
      </c>
      <c r="L489">
        <f t="shared" si="75"/>
        <v>0</v>
      </c>
      <c r="M489" t="s">
        <v>22</v>
      </c>
      <c r="N489">
        <f t="shared" si="76"/>
        <v>0</v>
      </c>
      <c r="O489">
        <f t="shared" si="77"/>
        <v>1</v>
      </c>
      <c r="P489">
        <v>98.01</v>
      </c>
      <c r="Q489">
        <f t="shared" si="78"/>
        <v>-0.17972247419916559</v>
      </c>
      <c r="R489">
        <v>24.2</v>
      </c>
      <c r="S489">
        <f t="shared" si="79"/>
        <v>-0.60555279206790646</v>
      </c>
      <c r="T489" s="8">
        <v>0</v>
      </c>
    </row>
    <row r="490" spans="1:20" x14ac:dyDescent="0.35">
      <c r="A490">
        <v>42</v>
      </c>
      <c r="B490">
        <f t="shared" si="70"/>
        <v>-5.424993080354578E-2</v>
      </c>
      <c r="C490">
        <v>0</v>
      </c>
      <c r="D490">
        <v>0</v>
      </c>
      <c r="E490" t="s">
        <v>13</v>
      </c>
      <c r="F490">
        <f t="shared" si="71"/>
        <v>1</v>
      </c>
      <c r="G490" t="s">
        <v>18</v>
      </c>
      <c r="H490">
        <f t="shared" si="72"/>
        <v>0</v>
      </c>
      <c r="I490">
        <f t="shared" si="73"/>
        <v>1</v>
      </c>
      <c r="J490">
        <f t="shared" si="74"/>
        <v>0</v>
      </c>
      <c r="K490" t="s">
        <v>19</v>
      </c>
      <c r="L490">
        <f t="shared" si="75"/>
        <v>0</v>
      </c>
      <c r="M490" t="s">
        <v>16</v>
      </c>
      <c r="N490">
        <f t="shared" si="76"/>
        <v>1</v>
      </c>
      <c r="O490">
        <f t="shared" si="77"/>
        <v>0</v>
      </c>
      <c r="P490">
        <v>79.14</v>
      </c>
      <c r="Q490">
        <f t="shared" si="78"/>
        <v>-0.59647077287382932</v>
      </c>
      <c r="R490">
        <v>25</v>
      </c>
      <c r="S490">
        <f t="shared" si="79"/>
        <v>-0.50164061417370487</v>
      </c>
      <c r="T490" s="8">
        <v>0</v>
      </c>
    </row>
    <row r="491" spans="1:20" x14ac:dyDescent="0.35">
      <c r="A491">
        <v>35</v>
      </c>
      <c r="B491">
        <f t="shared" si="70"/>
        <v>-0.36384151102735102</v>
      </c>
      <c r="C491">
        <v>0</v>
      </c>
      <c r="D491">
        <v>0</v>
      </c>
      <c r="E491" t="s">
        <v>13</v>
      </c>
      <c r="F491">
        <f t="shared" si="71"/>
        <v>1</v>
      </c>
      <c r="G491" t="s">
        <v>14</v>
      </c>
      <c r="H491">
        <f t="shared" si="72"/>
        <v>1</v>
      </c>
      <c r="I491">
        <f t="shared" si="73"/>
        <v>0</v>
      </c>
      <c r="J491">
        <f t="shared" si="74"/>
        <v>0</v>
      </c>
      <c r="K491" t="s">
        <v>15</v>
      </c>
      <c r="L491">
        <f t="shared" si="75"/>
        <v>1</v>
      </c>
      <c r="M491" t="s">
        <v>22</v>
      </c>
      <c r="N491">
        <f t="shared" si="76"/>
        <v>0</v>
      </c>
      <c r="O491">
        <f t="shared" si="77"/>
        <v>1</v>
      </c>
      <c r="P491">
        <v>89.32</v>
      </c>
      <c r="Q491">
        <f t="shared" si="78"/>
        <v>-0.37164312684796436</v>
      </c>
      <c r="R491">
        <v>36.700000000000003</v>
      </c>
      <c r="S491">
        <f t="shared" si="79"/>
        <v>1.0180749875289918</v>
      </c>
      <c r="T491" s="8">
        <v>0</v>
      </c>
    </row>
    <row r="492" spans="1:20" x14ac:dyDescent="0.35">
      <c r="A492">
        <v>53</v>
      </c>
      <c r="B492">
        <f t="shared" si="70"/>
        <v>0.43225112383386249</v>
      </c>
      <c r="C492">
        <v>0</v>
      </c>
      <c r="D492">
        <v>0</v>
      </c>
      <c r="E492" t="s">
        <v>23</v>
      </c>
      <c r="F492">
        <f t="shared" si="71"/>
        <v>0</v>
      </c>
      <c r="G492" t="s">
        <v>14</v>
      </c>
      <c r="H492">
        <f t="shared" si="72"/>
        <v>1</v>
      </c>
      <c r="I492">
        <f t="shared" si="73"/>
        <v>0</v>
      </c>
      <c r="J492">
        <f t="shared" si="74"/>
        <v>0</v>
      </c>
      <c r="K492" t="s">
        <v>19</v>
      </c>
      <c r="L492">
        <f t="shared" si="75"/>
        <v>0</v>
      </c>
      <c r="M492" t="s">
        <v>22</v>
      </c>
      <c r="N492">
        <f t="shared" si="76"/>
        <v>0</v>
      </c>
      <c r="O492">
        <f t="shared" si="77"/>
        <v>1</v>
      </c>
      <c r="P492">
        <v>65.239999999999995</v>
      </c>
      <c r="Q492">
        <f t="shared" si="78"/>
        <v>-0.90345547619008937</v>
      </c>
      <c r="R492">
        <v>28.9</v>
      </c>
      <c r="S492">
        <f t="shared" si="79"/>
        <v>4.9312530605270348E-3</v>
      </c>
      <c r="T492" s="8">
        <v>0</v>
      </c>
    </row>
    <row r="493" spans="1:20" x14ac:dyDescent="0.35">
      <c r="A493">
        <v>60</v>
      </c>
      <c r="B493">
        <f t="shared" si="70"/>
        <v>0.74184270405766772</v>
      </c>
      <c r="C493">
        <v>0</v>
      </c>
      <c r="D493">
        <v>0</v>
      </c>
      <c r="E493" t="s">
        <v>13</v>
      </c>
      <c r="F493">
        <f t="shared" si="71"/>
        <v>1</v>
      </c>
      <c r="G493" t="s">
        <v>14</v>
      </c>
      <c r="H493">
        <f t="shared" si="72"/>
        <v>1</v>
      </c>
      <c r="I493">
        <f t="shared" si="73"/>
        <v>0</v>
      </c>
      <c r="J493">
        <f t="shared" si="74"/>
        <v>0</v>
      </c>
      <c r="K493" t="s">
        <v>19</v>
      </c>
      <c r="L493">
        <f t="shared" si="75"/>
        <v>0</v>
      </c>
      <c r="M493" t="s">
        <v>16</v>
      </c>
      <c r="N493">
        <f t="shared" si="76"/>
        <v>1</v>
      </c>
      <c r="O493">
        <f t="shared" si="77"/>
        <v>0</v>
      </c>
      <c r="P493">
        <v>80.98</v>
      </c>
      <c r="Q493">
        <f t="shared" si="78"/>
        <v>-0.55583394883772008</v>
      </c>
      <c r="R493">
        <v>29.7</v>
      </c>
      <c r="S493">
        <f t="shared" si="79"/>
        <v>0.10884343095472858</v>
      </c>
      <c r="T493" s="8">
        <v>0</v>
      </c>
    </row>
    <row r="494" spans="1:20" x14ac:dyDescent="0.35">
      <c r="A494">
        <v>74</v>
      </c>
      <c r="B494">
        <f t="shared" si="70"/>
        <v>1.3610258645052782</v>
      </c>
      <c r="C494">
        <v>0</v>
      </c>
      <c r="D494">
        <v>0</v>
      </c>
      <c r="E494" t="s">
        <v>13</v>
      </c>
      <c r="F494">
        <f t="shared" si="71"/>
        <v>1</v>
      </c>
      <c r="G494" t="s">
        <v>18</v>
      </c>
      <c r="H494">
        <f t="shared" si="72"/>
        <v>0</v>
      </c>
      <c r="I494">
        <f t="shared" si="73"/>
        <v>1</v>
      </c>
      <c r="J494">
        <f t="shared" si="74"/>
        <v>0</v>
      </c>
      <c r="K494" t="s">
        <v>15</v>
      </c>
      <c r="L494">
        <f t="shared" si="75"/>
        <v>1</v>
      </c>
      <c r="M494" t="s">
        <v>16</v>
      </c>
      <c r="N494">
        <f t="shared" si="76"/>
        <v>1</v>
      </c>
      <c r="O494">
        <f t="shared" si="77"/>
        <v>0</v>
      </c>
      <c r="P494">
        <v>186.17</v>
      </c>
      <c r="Q494">
        <f t="shared" si="78"/>
        <v>1.7673114426613719</v>
      </c>
      <c r="R494">
        <v>44.3</v>
      </c>
      <c r="S494">
        <f t="shared" si="79"/>
        <v>2.0052406775239047</v>
      </c>
      <c r="T494" s="8">
        <v>0</v>
      </c>
    </row>
    <row r="495" spans="1:20" x14ac:dyDescent="0.35">
      <c r="A495">
        <v>23</v>
      </c>
      <c r="B495">
        <f t="shared" si="70"/>
        <v>-0.89456993426816012</v>
      </c>
      <c r="C495">
        <v>0</v>
      </c>
      <c r="D495">
        <v>0</v>
      </c>
      <c r="E495" t="s">
        <v>23</v>
      </c>
      <c r="F495">
        <f t="shared" si="71"/>
        <v>0</v>
      </c>
      <c r="G495" t="s">
        <v>14</v>
      </c>
      <c r="H495">
        <f t="shared" si="72"/>
        <v>1</v>
      </c>
      <c r="I495">
        <f t="shared" si="73"/>
        <v>0</v>
      </c>
      <c r="J495">
        <f t="shared" si="74"/>
        <v>0</v>
      </c>
      <c r="K495" t="s">
        <v>19</v>
      </c>
      <c r="L495">
        <f t="shared" si="75"/>
        <v>0</v>
      </c>
      <c r="M495" t="s">
        <v>21</v>
      </c>
      <c r="N495">
        <f t="shared" si="76"/>
        <v>0</v>
      </c>
      <c r="O495">
        <f t="shared" si="77"/>
        <v>0</v>
      </c>
      <c r="P495">
        <v>69.239999999999995</v>
      </c>
      <c r="Q495">
        <f t="shared" si="78"/>
        <v>-0.81511455437246061</v>
      </c>
      <c r="R495">
        <v>51</v>
      </c>
      <c r="S495">
        <f t="shared" si="79"/>
        <v>2.8755051673878427</v>
      </c>
      <c r="T495" s="8">
        <v>0</v>
      </c>
    </row>
    <row r="496" spans="1:20" x14ac:dyDescent="0.35">
      <c r="A496">
        <v>55</v>
      </c>
      <c r="B496">
        <f t="shared" si="70"/>
        <v>0.52070586104066396</v>
      </c>
      <c r="C496">
        <v>0</v>
      </c>
      <c r="D496">
        <v>0</v>
      </c>
      <c r="E496" t="s">
        <v>13</v>
      </c>
      <c r="F496">
        <f t="shared" si="71"/>
        <v>1</v>
      </c>
      <c r="G496" t="s">
        <v>14</v>
      </c>
      <c r="H496">
        <f t="shared" si="72"/>
        <v>1</v>
      </c>
      <c r="I496">
        <f t="shared" si="73"/>
        <v>0</v>
      </c>
      <c r="J496">
        <f t="shared" si="74"/>
        <v>0</v>
      </c>
      <c r="K496" t="s">
        <v>19</v>
      </c>
      <c r="L496">
        <f t="shared" si="75"/>
        <v>0</v>
      </c>
      <c r="M496" t="s">
        <v>16</v>
      </c>
      <c r="N496">
        <f t="shared" si="76"/>
        <v>1</v>
      </c>
      <c r="O496">
        <f t="shared" si="77"/>
        <v>0</v>
      </c>
      <c r="P496">
        <v>111.19</v>
      </c>
      <c r="Q496">
        <f t="shared" si="78"/>
        <v>0.11136086318992099</v>
      </c>
      <c r="R496">
        <v>39.700000000000003</v>
      </c>
      <c r="S496">
        <f t="shared" si="79"/>
        <v>1.4077456546322473</v>
      </c>
      <c r="T496" s="8">
        <v>0</v>
      </c>
    </row>
    <row r="497" spans="1:20" x14ac:dyDescent="0.35">
      <c r="A497">
        <v>71</v>
      </c>
      <c r="B497">
        <f t="shared" si="70"/>
        <v>1.2283437586950761</v>
      </c>
      <c r="C497">
        <v>0</v>
      </c>
      <c r="D497">
        <v>0</v>
      </c>
      <c r="E497" t="s">
        <v>13</v>
      </c>
      <c r="F497">
        <f t="shared" si="71"/>
        <v>1</v>
      </c>
      <c r="G497" t="s">
        <v>14</v>
      </c>
      <c r="H497">
        <f t="shared" si="72"/>
        <v>1</v>
      </c>
      <c r="I497">
        <f t="shared" si="73"/>
        <v>0</v>
      </c>
      <c r="J497">
        <f t="shared" si="74"/>
        <v>0</v>
      </c>
      <c r="K497" t="s">
        <v>15</v>
      </c>
      <c r="L497">
        <f t="shared" si="75"/>
        <v>1</v>
      </c>
      <c r="M497" t="s">
        <v>21</v>
      </c>
      <c r="N497">
        <f t="shared" si="76"/>
        <v>0</v>
      </c>
      <c r="O497">
        <f t="shared" si="77"/>
        <v>0</v>
      </c>
      <c r="P497">
        <v>93.28</v>
      </c>
      <c r="Q497">
        <f t="shared" si="78"/>
        <v>-0.28418561424851169</v>
      </c>
      <c r="R497">
        <v>34.700000000000003</v>
      </c>
      <c r="S497">
        <f t="shared" si="79"/>
        <v>0.75829454279348818</v>
      </c>
      <c r="T497" s="8">
        <v>0</v>
      </c>
    </row>
    <row r="498" spans="1:20" x14ac:dyDescent="0.35">
      <c r="A498">
        <v>5</v>
      </c>
      <c r="B498">
        <f t="shared" si="70"/>
        <v>-1.6906625691293735</v>
      </c>
      <c r="C498">
        <v>0</v>
      </c>
      <c r="D498">
        <v>0</v>
      </c>
      <c r="E498" t="s">
        <v>23</v>
      </c>
      <c r="F498">
        <f t="shared" si="71"/>
        <v>0</v>
      </c>
      <c r="G498" t="s">
        <v>26</v>
      </c>
      <c r="H498">
        <f t="shared" si="72"/>
        <v>0</v>
      </c>
      <c r="I498">
        <f t="shared" si="73"/>
        <v>0</v>
      </c>
      <c r="J498">
        <f t="shared" si="74"/>
        <v>0</v>
      </c>
      <c r="K498" t="s">
        <v>19</v>
      </c>
      <c r="L498">
        <f t="shared" si="75"/>
        <v>0</v>
      </c>
      <c r="M498" t="s">
        <v>21</v>
      </c>
      <c r="N498">
        <f t="shared" si="76"/>
        <v>0</v>
      </c>
      <c r="O498">
        <f t="shared" si="77"/>
        <v>0</v>
      </c>
      <c r="P498">
        <v>122.19</v>
      </c>
      <c r="Q498">
        <f t="shared" si="78"/>
        <v>0.35429839818840009</v>
      </c>
      <c r="R498">
        <v>35</v>
      </c>
      <c r="S498">
        <f t="shared" si="79"/>
        <v>0.79726160950381331</v>
      </c>
      <c r="T498" s="8">
        <v>0</v>
      </c>
    </row>
    <row r="499" spans="1:20" x14ac:dyDescent="0.35">
      <c r="A499">
        <v>14</v>
      </c>
      <c r="B499">
        <f t="shared" si="70"/>
        <v>-1.2926162516987669</v>
      </c>
      <c r="C499">
        <v>0</v>
      </c>
      <c r="D499">
        <v>0</v>
      </c>
      <c r="E499" t="s">
        <v>23</v>
      </c>
      <c r="F499">
        <f t="shared" si="71"/>
        <v>0</v>
      </c>
      <c r="G499" t="s">
        <v>26</v>
      </c>
      <c r="H499">
        <f t="shared" si="72"/>
        <v>0</v>
      </c>
      <c r="I499">
        <f t="shared" si="73"/>
        <v>0</v>
      </c>
      <c r="J499">
        <f t="shared" si="74"/>
        <v>0</v>
      </c>
      <c r="K499" t="s">
        <v>19</v>
      </c>
      <c r="L499">
        <f t="shared" si="75"/>
        <v>0</v>
      </c>
      <c r="M499" t="s">
        <v>21</v>
      </c>
      <c r="N499">
        <f t="shared" si="76"/>
        <v>0</v>
      </c>
      <c r="O499">
        <f t="shared" si="77"/>
        <v>0</v>
      </c>
      <c r="P499">
        <v>129.53</v>
      </c>
      <c r="Q499">
        <f t="shared" si="78"/>
        <v>0.5164039897237489</v>
      </c>
      <c r="R499">
        <v>21.3</v>
      </c>
      <c r="S499">
        <f t="shared" si="79"/>
        <v>-0.9822344369343865</v>
      </c>
      <c r="T499" s="8">
        <v>0</v>
      </c>
    </row>
    <row r="500" spans="1:20" x14ac:dyDescent="0.35">
      <c r="A500">
        <v>15</v>
      </c>
      <c r="B500">
        <f t="shared" si="70"/>
        <v>-1.248388883095366</v>
      </c>
      <c r="C500">
        <v>0</v>
      </c>
      <c r="D500">
        <v>0</v>
      </c>
      <c r="E500" t="s">
        <v>23</v>
      </c>
      <c r="F500">
        <f t="shared" si="71"/>
        <v>0</v>
      </c>
      <c r="G500" t="s">
        <v>26</v>
      </c>
      <c r="H500">
        <f t="shared" si="72"/>
        <v>0</v>
      </c>
      <c r="I500">
        <f t="shared" si="73"/>
        <v>0</v>
      </c>
      <c r="J500">
        <f t="shared" si="74"/>
        <v>0</v>
      </c>
      <c r="K500" t="s">
        <v>19</v>
      </c>
      <c r="L500">
        <f t="shared" si="75"/>
        <v>0</v>
      </c>
      <c r="M500" t="s">
        <v>21</v>
      </c>
      <c r="N500">
        <f t="shared" si="76"/>
        <v>0</v>
      </c>
      <c r="O500">
        <f t="shared" si="77"/>
        <v>0</v>
      </c>
      <c r="P500">
        <v>114.53</v>
      </c>
      <c r="Q500">
        <f t="shared" si="78"/>
        <v>0.18512553290764108</v>
      </c>
      <c r="R500">
        <v>29.1</v>
      </c>
      <c r="S500">
        <f t="shared" si="79"/>
        <v>3.0909297534077767E-2</v>
      </c>
      <c r="T500" s="8">
        <v>0</v>
      </c>
    </row>
    <row r="501" spans="1:20" x14ac:dyDescent="0.35">
      <c r="A501">
        <v>66</v>
      </c>
      <c r="B501">
        <f t="shared" si="70"/>
        <v>1.0072069156780723</v>
      </c>
      <c r="C501">
        <v>0</v>
      </c>
      <c r="D501">
        <v>0</v>
      </c>
      <c r="E501" t="s">
        <v>23</v>
      </c>
      <c r="F501">
        <f t="shared" si="71"/>
        <v>0</v>
      </c>
      <c r="G501" t="s">
        <v>14</v>
      </c>
      <c r="H501">
        <f t="shared" si="72"/>
        <v>1</v>
      </c>
      <c r="I501">
        <f t="shared" si="73"/>
        <v>0</v>
      </c>
      <c r="J501">
        <f t="shared" si="74"/>
        <v>0</v>
      </c>
      <c r="K501" t="s">
        <v>15</v>
      </c>
      <c r="L501">
        <f t="shared" si="75"/>
        <v>1</v>
      </c>
      <c r="M501" t="s">
        <v>22</v>
      </c>
      <c r="N501">
        <f t="shared" si="76"/>
        <v>0</v>
      </c>
      <c r="O501">
        <f t="shared" si="77"/>
        <v>1</v>
      </c>
      <c r="P501">
        <v>93.73</v>
      </c>
      <c r="Q501">
        <f t="shared" si="78"/>
        <v>-0.27424726054402837</v>
      </c>
      <c r="R501">
        <v>23.9</v>
      </c>
      <c r="S501">
        <f t="shared" si="79"/>
        <v>-0.64451985877823204</v>
      </c>
      <c r="T501" s="8">
        <v>0</v>
      </c>
    </row>
    <row r="502" spans="1:20" x14ac:dyDescent="0.35">
      <c r="A502">
        <v>56</v>
      </c>
      <c r="B502">
        <f t="shared" si="70"/>
        <v>0.56493322964406478</v>
      </c>
      <c r="C502">
        <v>0</v>
      </c>
      <c r="D502">
        <v>0</v>
      </c>
      <c r="E502" t="s">
        <v>13</v>
      </c>
      <c r="F502">
        <f t="shared" si="71"/>
        <v>1</v>
      </c>
      <c r="G502" t="s">
        <v>14</v>
      </c>
      <c r="H502">
        <f t="shared" si="72"/>
        <v>1</v>
      </c>
      <c r="I502">
        <f t="shared" si="73"/>
        <v>0</v>
      </c>
      <c r="J502">
        <f t="shared" si="74"/>
        <v>0</v>
      </c>
      <c r="K502" t="s">
        <v>15</v>
      </c>
      <c r="L502">
        <f t="shared" si="75"/>
        <v>1</v>
      </c>
      <c r="M502" t="s">
        <v>16</v>
      </c>
      <c r="N502">
        <f t="shared" si="76"/>
        <v>1</v>
      </c>
      <c r="O502">
        <f t="shared" si="77"/>
        <v>0</v>
      </c>
      <c r="P502">
        <v>77.489999999999995</v>
      </c>
      <c r="Q502">
        <f t="shared" si="78"/>
        <v>-0.63291140312360139</v>
      </c>
      <c r="R502">
        <v>36</v>
      </c>
      <c r="S502">
        <f t="shared" si="79"/>
        <v>0.92715183187156514</v>
      </c>
      <c r="T502" s="8">
        <v>0</v>
      </c>
    </row>
    <row r="503" spans="1:20" x14ac:dyDescent="0.35">
      <c r="A503">
        <v>60</v>
      </c>
      <c r="B503">
        <f t="shared" si="70"/>
        <v>0.74184270405766772</v>
      </c>
      <c r="C503">
        <v>0</v>
      </c>
      <c r="D503">
        <v>0</v>
      </c>
      <c r="E503" t="s">
        <v>13</v>
      </c>
      <c r="F503">
        <f t="shared" si="71"/>
        <v>1</v>
      </c>
      <c r="G503" t="s">
        <v>14</v>
      </c>
      <c r="H503">
        <f t="shared" si="72"/>
        <v>1</v>
      </c>
      <c r="I503">
        <f t="shared" si="73"/>
        <v>0</v>
      </c>
      <c r="J503">
        <f t="shared" si="74"/>
        <v>0</v>
      </c>
      <c r="K503" t="s">
        <v>15</v>
      </c>
      <c r="L503">
        <f t="shared" si="75"/>
        <v>1</v>
      </c>
      <c r="M503" t="s">
        <v>16</v>
      </c>
      <c r="N503">
        <f t="shared" si="76"/>
        <v>1</v>
      </c>
      <c r="O503">
        <f t="shared" si="77"/>
        <v>0</v>
      </c>
      <c r="P503">
        <v>65.38</v>
      </c>
      <c r="Q503">
        <f t="shared" si="78"/>
        <v>-0.90036354392647233</v>
      </c>
      <c r="R503">
        <v>41.2</v>
      </c>
      <c r="S503">
        <f t="shared" si="79"/>
        <v>1.6025809881838751</v>
      </c>
      <c r="T503" s="8">
        <v>0</v>
      </c>
    </row>
    <row r="504" spans="1:20" x14ac:dyDescent="0.35">
      <c r="A504">
        <v>57</v>
      </c>
      <c r="B504">
        <f t="shared" si="70"/>
        <v>0.60916059824746549</v>
      </c>
      <c r="C504">
        <v>0</v>
      </c>
      <c r="D504">
        <v>0</v>
      </c>
      <c r="E504" t="s">
        <v>13</v>
      </c>
      <c r="F504">
        <f t="shared" si="71"/>
        <v>1</v>
      </c>
      <c r="G504" t="s">
        <v>14</v>
      </c>
      <c r="H504">
        <f t="shared" si="72"/>
        <v>1</v>
      </c>
      <c r="I504">
        <f t="shared" si="73"/>
        <v>0</v>
      </c>
      <c r="J504">
        <f t="shared" si="74"/>
        <v>0</v>
      </c>
      <c r="K504" t="s">
        <v>15</v>
      </c>
      <c r="L504">
        <f t="shared" si="75"/>
        <v>1</v>
      </c>
      <c r="M504" t="s">
        <v>21</v>
      </c>
      <c r="N504">
        <f t="shared" si="76"/>
        <v>0</v>
      </c>
      <c r="O504">
        <f t="shared" si="77"/>
        <v>0</v>
      </c>
      <c r="P504">
        <v>94.18</v>
      </c>
      <c r="Q504">
        <f t="shared" si="78"/>
        <v>-0.26430890683954511</v>
      </c>
      <c r="R504">
        <v>27.1</v>
      </c>
      <c r="S504">
        <f t="shared" si="79"/>
        <v>-0.22887114720142587</v>
      </c>
      <c r="T504" s="8">
        <v>0</v>
      </c>
    </row>
    <row r="505" spans="1:20" x14ac:dyDescent="0.35">
      <c r="A505">
        <v>29</v>
      </c>
      <c r="B505">
        <f t="shared" si="70"/>
        <v>-0.62920572264775554</v>
      </c>
      <c r="C505">
        <v>0</v>
      </c>
      <c r="D505">
        <v>0</v>
      </c>
      <c r="E505" t="s">
        <v>13</v>
      </c>
      <c r="F505">
        <f t="shared" si="71"/>
        <v>1</v>
      </c>
      <c r="G505" t="s">
        <v>18</v>
      </c>
      <c r="H505">
        <f t="shared" si="72"/>
        <v>0</v>
      </c>
      <c r="I505">
        <f t="shared" si="73"/>
        <v>1</v>
      </c>
      <c r="J505">
        <f t="shared" si="74"/>
        <v>0</v>
      </c>
      <c r="K505" t="s">
        <v>15</v>
      </c>
      <c r="L505">
        <f t="shared" si="75"/>
        <v>1</v>
      </c>
      <c r="M505" t="s">
        <v>22</v>
      </c>
      <c r="N505">
        <f t="shared" si="76"/>
        <v>0</v>
      </c>
      <c r="O505">
        <f t="shared" si="77"/>
        <v>1</v>
      </c>
      <c r="P505">
        <v>118.7</v>
      </c>
      <c r="Q505">
        <f t="shared" si="78"/>
        <v>0.27722094390251911</v>
      </c>
      <c r="R505">
        <v>33.200000000000003</v>
      </c>
      <c r="S505">
        <f t="shared" si="79"/>
        <v>0.56345920924186044</v>
      </c>
      <c r="T505" s="8">
        <v>0</v>
      </c>
    </row>
    <row r="506" spans="1:20" x14ac:dyDescent="0.35">
      <c r="A506">
        <v>76</v>
      </c>
      <c r="B506">
        <f t="shared" si="70"/>
        <v>1.4494806017120798</v>
      </c>
      <c r="C506">
        <v>0</v>
      </c>
      <c r="D506">
        <v>0</v>
      </c>
      <c r="E506" t="s">
        <v>13</v>
      </c>
      <c r="F506">
        <f t="shared" si="71"/>
        <v>1</v>
      </c>
      <c r="G506" t="s">
        <v>25</v>
      </c>
      <c r="H506">
        <f t="shared" si="72"/>
        <v>0</v>
      </c>
      <c r="I506">
        <f t="shared" si="73"/>
        <v>0</v>
      </c>
      <c r="J506">
        <f t="shared" si="74"/>
        <v>1</v>
      </c>
      <c r="K506" t="s">
        <v>15</v>
      </c>
      <c r="L506">
        <f t="shared" si="75"/>
        <v>1</v>
      </c>
      <c r="M506" t="s">
        <v>22</v>
      </c>
      <c r="N506">
        <f t="shared" si="76"/>
        <v>0</v>
      </c>
      <c r="O506">
        <f t="shared" si="77"/>
        <v>1</v>
      </c>
      <c r="P506">
        <v>96.29</v>
      </c>
      <c r="Q506">
        <f t="shared" si="78"/>
        <v>-0.21770907058074593</v>
      </c>
      <c r="R506">
        <v>25.4</v>
      </c>
      <c r="S506">
        <f t="shared" si="79"/>
        <v>-0.44968452522660435</v>
      </c>
      <c r="T506" s="8">
        <v>0</v>
      </c>
    </row>
    <row r="507" spans="1:20" x14ac:dyDescent="0.35">
      <c r="A507">
        <v>52</v>
      </c>
      <c r="B507">
        <f t="shared" si="70"/>
        <v>0.38802375523046173</v>
      </c>
      <c r="C507">
        <v>1</v>
      </c>
      <c r="D507">
        <v>0</v>
      </c>
      <c r="E507" t="s">
        <v>13</v>
      </c>
      <c r="F507">
        <f t="shared" si="71"/>
        <v>1</v>
      </c>
      <c r="G507" t="s">
        <v>14</v>
      </c>
      <c r="H507">
        <f t="shared" si="72"/>
        <v>1</v>
      </c>
      <c r="I507">
        <f t="shared" si="73"/>
        <v>0</v>
      </c>
      <c r="J507">
        <f t="shared" si="74"/>
        <v>0</v>
      </c>
      <c r="K507" t="s">
        <v>19</v>
      </c>
      <c r="L507">
        <f t="shared" si="75"/>
        <v>0</v>
      </c>
      <c r="M507" t="s">
        <v>22</v>
      </c>
      <c r="N507">
        <f t="shared" si="76"/>
        <v>0</v>
      </c>
      <c r="O507">
        <f t="shared" si="77"/>
        <v>1</v>
      </c>
      <c r="P507">
        <v>74.64</v>
      </c>
      <c r="Q507">
        <f t="shared" si="78"/>
        <v>-0.69585430991866171</v>
      </c>
      <c r="R507">
        <v>30.7</v>
      </c>
      <c r="S507">
        <f t="shared" si="79"/>
        <v>0.23873365332248039</v>
      </c>
      <c r="T507" s="8">
        <v>0</v>
      </c>
    </row>
    <row r="508" spans="1:20" x14ac:dyDescent="0.35">
      <c r="A508">
        <v>42</v>
      </c>
      <c r="B508">
        <f t="shared" si="70"/>
        <v>-5.424993080354578E-2</v>
      </c>
      <c r="C508">
        <v>0</v>
      </c>
      <c r="D508">
        <v>0</v>
      </c>
      <c r="E508" t="s">
        <v>13</v>
      </c>
      <c r="F508">
        <f t="shared" si="71"/>
        <v>1</v>
      </c>
      <c r="G508" t="s">
        <v>14</v>
      </c>
      <c r="H508">
        <f t="shared" si="72"/>
        <v>1</v>
      </c>
      <c r="I508">
        <f t="shared" si="73"/>
        <v>0</v>
      </c>
      <c r="J508">
        <f t="shared" si="74"/>
        <v>0</v>
      </c>
      <c r="K508" t="s">
        <v>15</v>
      </c>
      <c r="L508">
        <f t="shared" si="75"/>
        <v>1</v>
      </c>
      <c r="M508" t="s">
        <v>16</v>
      </c>
      <c r="N508">
        <f t="shared" si="76"/>
        <v>1</v>
      </c>
      <c r="O508">
        <f t="shared" si="77"/>
        <v>0</v>
      </c>
      <c r="P508">
        <v>96.99</v>
      </c>
      <c r="Q508">
        <f t="shared" si="78"/>
        <v>-0.20224940926266116</v>
      </c>
      <c r="R508">
        <v>34.799999999999997</v>
      </c>
      <c r="S508">
        <f t="shared" si="79"/>
        <v>0.77128356503026263</v>
      </c>
      <c r="T508" s="8">
        <v>0</v>
      </c>
    </row>
    <row r="509" spans="1:20" x14ac:dyDescent="0.35">
      <c r="A509">
        <v>71</v>
      </c>
      <c r="B509">
        <f t="shared" si="70"/>
        <v>1.2283437586950761</v>
      </c>
      <c r="C509">
        <v>0</v>
      </c>
      <c r="D509">
        <v>0</v>
      </c>
      <c r="E509" t="s">
        <v>13</v>
      </c>
      <c r="F509">
        <f t="shared" si="71"/>
        <v>1</v>
      </c>
      <c r="G509" t="s">
        <v>14</v>
      </c>
      <c r="H509">
        <f t="shared" si="72"/>
        <v>1</v>
      </c>
      <c r="I509">
        <f t="shared" si="73"/>
        <v>0</v>
      </c>
      <c r="J509">
        <f t="shared" si="74"/>
        <v>0</v>
      </c>
      <c r="K509" t="s">
        <v>19</v>
      </c>
      <c r="L509">
        <f t="shared" si="75"/>
        <v>0</v>
      </c>
      <c r="M509" t="s">
        <v>16</v>
      </c>
      <c r="N509">
        <f t="shared" si="76"/>
        <v>1</v>
      </c>
      <c r="O509">
        <f t="shared" si="77"/>
        <v>0</v>
      </c>
      <c r="P509">
        <v>100.61</v>
      </c>
      <c r="Q509">
        <f t="shared" si="78"/>
        <v>-0.12230087501770703</v>
      </c>
      <c r="R509">
        <v>19.2</v>
      </c>
      <c r="S509">
        <f t="shared" si="79"/>
        <v>-1.2550039039066656</v>
      </c>
      <c r="T509" s="8">
        <v>0</v>
      </c>
    </row>
    <row r="510" spans="1:20" x14ac:dyDescent="0.35">
      <c r="A510">
        <v>64</v>
      </c>
      <c r="B510">
        <f t="shared" si="70"/>
        <v>0.91875217847127078</v>
      </c>
      <c r="C510">
        <v>0</v>
      </c>
      <c r="D510">
        <v>0</v>
      </c>
      <c r="E510" t="s">
        <v>13</v>
      </c>
      <c r="F510">
        <f t="shared" si="71"/>
        <v>1</v>
      </c>
      <c r="G510" t="s">
        <v>14</v>
      </c>
      <c r="H510">
        <f t="shared" si="72"/>
        <v>1</v>
      </c>
      <c r="I510">
        <f t="shared" si="73"/>
        <v>0</v>
      </c>
      <c r="J510">
        <f t="shared" si="74"/>
        <v>0</v>
      </c>
      <c r="K510" t="s">
        <v>19</v>
      </c>
      <c r="L510">
        <f t="shared" si="75"/>
        <v>0</v>
      </c>
      <c r="M510" t="s">
        <v>16</v>
      </c>
      <c r="N510">
        <f t="shared" si="76"/>
        <v>1</v>
      </c>
      <c r="O510">
        <f t="shared" si="77"/>
        <v>0</v>
      </c>
      <c r="P510">
        <v>97.08</v>
      </c>
      <c r="Q510">
        <f t="shared" si="78"/>
        <v>-0.20026173852176443</v>
      </c>
      <c r="R510">
        <v>31.7</v>
      </c>
      <c r="S510">
        <f t="shared" si="79"/>
        <v>0.36862387569023225</v>
      </c>
      <c r="T510" s="8">
        <v>0</v>
      </c>
    </row>
    <row r="511" spans="1:20" x14ac:dyDescent="0.35">
      <c r="A511">
        <v>39</v>
      </c>
      <c r="B511">
        <f t="shared" si="70"/>
        <v>-0.18693203661374805</v>
      </c>
      <c r="C511">
        <v>0</v>
      </c>
      <c r="D511">
        <v>0</v>
      </c>
      <c r="E511" t="s">
        <v>13</v>
      </c>
      <c r="F511">
        <f t="shared" si="71"/>
        <v>1</v>
      </c>
      <c r="G511" t="s">
        <v>14</v>
      </c>
      <c r="H511">
        <f t="shared" si="72"/>
        <v>1</v>
      </c>
      <c r="I511">
        <f t="shared" si="73"/>
        <v>0</v>
      </c>
      <c r="J511">
        <f t="shared" si="74"/>
        <v>0</v>
      </c>
      <c r="K511" t="s">
        <v>19</v>
      </c>
      <c r="L511">
        <f t="shared" si="75"/>
        <v>0</v>
      </c>
      <c r="M511" t="s">
        <v>21</v>
      </c>
      <c r="N511">
        <f t="shared" si="76"/>
        <v>0</v>
      </c>
      <c r="O511">
        <f t="shared" si="77"/>
        <v>0</v>
      </c>
      <c r="P511">
        <v>84.79</v>
      </c>
      <c r="Q511">
        <f t="shared" si="78"/>
        <v>-0.47168922080642861</v>
      </c>
      <c r="R511">
        <v>35.700000000000003</v>
      </c>
      <c r="S511">
        <f t="shared" si="79"/>
        <v>0.88818476516124001</v>
      </c>
      <c r="T511" s="8">
        <v>0</v>
      </c>
    </row>
    <row r="512" spans="1:20" x14ac:dyDescent="0.35">
      <c r="A512">
        <v>46</v>
      </c>
      <c r="B512">
        <f t="shared" si="70"/>
        <v>0.12265954361005722</v>
      </c>
      <c r="C512">
        <v>0</v>
      </c>
      <c r="D512">
        <v>0</v>
      </c>
      <c r="E512" t="s">
        <v>13</v>
      </c>
      <c r="F512">
        <f t="shared" si="71"/>
        <v>1</v>
      </c>
      <c r="G512" t="s">
        <v>14</v>
      </c>
      <c r="H512">
        <f t="shared" si="72"/>
        <v>1</v>
      </c>
      <c r="I512">
        <f t="shared" si="73"/>
        <v>0</v>
      </c>
      <c r="J512">
        <f t="shared" si="74"/>
        <v>0</v>
      </c>
      <c r="K512" t="s">
        <v>19</v>
      </c>
      <c r="L512">
        <f t="shared" si="75"/>
        <v>0</v>
      </c>
      <c r="M512" t="s">
        <v>16</v>
      </c>
      <c r="N512">
        <f t="shared" si="76"/>
        <v>1</v>
      </c>
      <c r="O512">
        <f t="shared" si="77"/>
        <v>0</v>
      </c>
      <c r="P512">
        <v>78.75</v>
      </c>
      <c r="Q512">
        <f t="shared" si="78"/>
        <v>-0.60508401275104817</v>
      </c>
      <c r="R512">
        <v>37.799999999999997</v>
      </c>
      <c r="S512">
        <f t="shared" si="79"/>
        <v>1.160954232133518</v>
      </c>
      <c r="T512" s="8">
        <v>0</v>
      </c>
    </row>
    <row r="513" spans="1:20" x14ac:dyDescent="0.35">
      <c r="A513">
        <v>51</v>
      </c>
      <c r="B513">
        <f t="shared" si="70"/>
        <v>0.34379638662706097</v>
      </c>
      <c r="C513">
        <v>0</v>
      </c>
      <c r="D513">
        <v>0</v>
      </c>
      <c r="E513" t="s">
        <v>13</v>
      </c>
      <c r="F513">
        <f t="shared" si="71"/>
        <v>1</v>
      </c>
      <c r="G513" t="s">
        <v>14</v>
      </c>
      <c r="H513">
        <f t="shared" si="72"/>
        <v>1</v>
      </c>
      <c r="I513">
        <f t="shared" si="73"/>
        <v>0</v>
      </c>
      <c r="J513">
        <f t="shared" si="74"/>
        <v>0</v>
      </c>
      <c r="K513" t="s">
        <v>19</v>
      </c>
      <c r="L513">
        <f t="shared" si="75"/>
        <v>0</v>
      </c>
      <c r="M513" t="s">
        <v>22</v>
      </c>
      <c r="N513">
        <f t="shared" si="76"/>
        <v>0</v>
      </c>
      <c r="O513">
        <f t="shared" si="77"/>
        <v>1</v>
      </c>
      <c r="P513">
        <v>82.93</v>
      </c>
      <c r="Q513">
        <f t="shared" si="78"/>
        <v>-0.51276774945162595</v>
      </c>
      <c r="R513">
        <v>29.7</v>
      </c>
      <c r="S513">
        <f t="shared" si="79"/>
        <v>0.10884343095472858</v>
      </c>
      <c r="T513" s="8">
        <v>0</v>
      </c>
    </row>
    <row r="514" spans="1:20" x14ac:dyDescent="0.35">
      <c r="A514">
        <v>31</v>
      </c>
      <c r="B514">
        <f t="shared" si="70"/>
        <v>-0.54075098544095401</v>
      </c>
      <c r="C514">
        <v>0</v>
      </c>
      <c r="D514">
        <v>0</v>
      </c>
      <c r="E514" t="s">
        <v>13</v>
      </c>
      <c r="F514">
        <f t="shared" si="71"/>
        <v>1</v>
      </c>
      <c r="G514" t="s">
        <v>14</v>
      </c>
      <c r="H514">
        <f t="shared" si="72"/>
        <v>1</v>
      </c>
      <c r="I514">
        <f t="shared" si="73"/>
        <v>0</v>
      </c>
      <c r="J514">
        <f t="shared" si="74"/>
        <v>0</v>
      </c>
      <c r="K514" t="s">
        <v>15</v>
      </c>
      <c r="L514">
        <f t="shared" si="75"/>
        <v>1</v>
      </c>
      <c r="M514" t="s">
        <v>22</v>
      </c>
      <c r="N514">
        <f t="shared" si="76"/>
        <v>0</v>
      </c>
      <c r="O514">
        <f t="shared" si="77"/>
        <v>1</v>
      </c>
      <c r="P514">
        <v>88.78</v>
      </c>
      <c r="Q514">
        <f t="shared" si="78"/>
        <v>-0.38356915129334401</v>
      </c>
      <c r="R514">
        <v>35.799999999999997</v>
      </c>
      <c r="S514">
        <f t="shared" si="79"/>
        <v>0.90117378739801446</v>
      </c>
      <c r="T514" s="8">
        <v>0</v>
      </c>
    </row>
    <row r="515" spans="1:20" x14ac:dyDescent="0.35">
      <c r="A515">
        <v>22</v>
      </c>
      <c r="B515">
        <f t="shared" ref="B515:B578" si="80">(A515-$V$1)/$V$2</f>
        <v>-0.93879730287156082</v>
      </c>
      <c r="C515">
        <v>0</v>
      </c>
      <c r="D515">
        <v>0</v>
      </c>
      <c r="E515" t="s">
        <v>23</v>
      </c>
      <c r="F515">
        <f t="shared" ref="F515:F578" si="81">IF(E515="Yes",1,0)</f>
        <v>0</v>
      </c>
      <c r="G515" t="s">
        <v>14</v>
      </c>
      <c r="H515">
        <f t="shared" ref="H515:H578" si="82">IF(G515="Private",1,0)</f>
        <v>1</v>
      </c>
      <c r="I515">
        <f t="shared" ref="I515:I578" si="83">IF(G515="Self-employed",1,0)</f>
        <v>0</v>
      </c>
      <c r="J515">
        <f t="shared" ref="J515:J578" si="84">IF(G515="Govt_job",1,0)</f>
        <v>0</v>
      </c>
      <c r="K515" t="s">
        <v>15</v>
      </c>
      <c r="L515">
        <f t="shared" ref="L515:L578" si="85">IF(K515="Urban",1,0)</f>
        <v>1</v>
      </c>
      <c r="M515" t="s">
        <v>22</v>
      </c>
      <c r="N515">
        <f t="shared" ref="N515:N578" si="86">IF(M515="formerly smoked",1,0)</f>
        <v>0</v>
      </c>
      <c r="O515">
        <f t="shared" ref="O515:O578" si="87">IF(M515="smokes",1,0)</f>
        <v>1</v>
      </c>
      <c r="P515">
        <v>122.1</v>
      </c>
      <c r="Q515">
        <f t="shared" ref="Q515:Q578" si="88">(P515-$W$5)/$W$6</f>
        <v>0.35231072744750336</v>
      </c>
      <c r="R515">
        <v>23.6</v>
      </c>
      <c r="S515">
        <f t="shared" ref="S515:S578" si="89">(R515-$V$11)/$V$12</f>
        <v>-0.68348692548855727</v>
      </c>
      <c r="T515" s="8">
        <v>0</v>
      </c>
    </row>
    <row r="516" spans="1:20" x14ac:dyDescent="0.35">
      <c r="A516">
        <v>41</v>
      </c>
      <c r="B516">
        <f t="shared" si="80"/>
        <v>-9.8477299406946536E-2</v>
      </c>
      <c r="C516">
        <v>0</v>
      </c>
      <c r="D516">
        <v>0</v>
      </c>
      <c r="E516" t="s">
        <v>23</v>
      </c>
      <c r="F516">
        <f t="shared" si="81"/>
        <v>0</v>
      </c>
      <c r="G516" t="s">
        <v>25</v>
      </c>
      <c r="H516">
        <f t="shared" si="82"/>
        <v>0</v>
      </c>
      <c r="I516">
        <f t="shared" si="83"/>
        <v>0</v>
      </c>
      <c r="J516">
        <f t="shared" si="84"/>
        <v>1</v>
      </c>
      <c r="K516" t="s">
        <v>19</v>
      </c>
      <c r="L516">
        <f t="shared" si="85"/>
        <v>0</v>
      </c>
      <c r="M516" t="s">
        <v>22</v>
      </c>
      <c r="N516">
        <f t="shared" si="86"/>
        <v>0</v>
      </c>
      <c r="O516">
        <f t="shared" si="87"/>
        <v>1</v>
      </c>
      <c r="P516">
        <v>74.81</v>
      </c>
      <c r="Q516">
        <f t="shared" si="88"/>
        <v>-0.69209982074141241</v>
      </c>
      <c r="R516">
        <v>39.700000000000003</v>
      </c>
      <c r="S516">
        <f t="shared" si="89"/>
        <v>1.4077456546322473</v>
      </c>
      <c r="T516" s="8">
        <v>0</v>
      </c>
    </row>
    <row r="517" spans="1:20" x14ac:dyDescent="0.35">
      <c r="A517">
        <v>28</v>
      </c>
      <c r="B517">
        <f t="shared" si="80"/>
        <v>-0.67343309125115636</v>
      </c>
      <c r="C517">
        <v>0</v>
      </c>
      <c r="D517">
        <v>0</v>
      </c>
      <c r="E517" t="s">
        <v>13</v>
      </c>
      <c r="F517">
        <f t="shared" si="81"/>
        <v>1</v>
      </c>
      <c r="G517" t="s">
        <v>14</v>
      </c>
      <c r="H517">
        <f t="shared" si="82"/>
        <v>1</v>
      </c>
      <c r="I517">
        <f t="shared" si="83"/>
        <v>0</v>
      </c>
      <c r="J517">
        <f t="shared" si="84"/>
        <v>0</v>
      </c>
      <c r="K517" t="s">
        <v>15</v>
      </c>
      <c r="L517">
        <f t="shared" si="85"/>
        <v>1</v>
      </c>
      <c r="M517" t="s">
        <v>22</v>
      </c>
      <c r="N517">
        <f t="shared" si="86"/>
        <v>0</v>
      </c>
      <c r="O517">
        <f t="shared" si="87"/>
        <v>1</v>
      </c>
      <c r="P517">
        <v>183.45</v>
      </c>
      <c r="Q517">
        <f t="shared" si="88"/>
        <v>1.7072396158253842</v>
      </c>
      <c r="R517">
        <v>40.5</v>
      </c>
      <c r="S517">
        <f t="shared" si="89"/>
        <v>1.5116578325264483</v>
      </c>
      <c r="T517" s="8">
        <v>0</v>
      </c>
    </row>
    <row r="518" spans="1:20" x14ac:dyDescent="0.35">
      <c r="A518">
        <v>44</v>
      </c>
      <c r="B518">
        <f t="shared" si="80"/>
        <v>3.4204806403255718E-2</v>
      </c>
      <c r="C518">
        <v>0</v>
      </c>
      <c r="D518">
        <v>0</v>
      </c>
      <c r="E518" t="s">
        <v>13</v>
      </c>
      <c r="F518">
        <f t="shared" si="81"/>
        <v>1</v>
      </c>
      <c r="G518" t="s">
        <v>18</v>
      </c>
      <c r="H518">
        <f t="shared" si="82"/>
        <v>0</v>
      </c>
      <c r="I518">
        <f t="shared" si="83"/>
        <v>1</v>
      </c>
      <c r="J518">
        <f t="shared" si="84"/>
        <v>0</v>
      </c>
      <c r="K518" t="s">
        <v>15</v>
      </c>
      <c r="L518">
        <f t="shared" si="85"/>
        <v>1</v>
      </c>
      <c r="M518" t="s">
        <v>21</v>
      </c>
      <c r="N518">
        <f t="shared" si="86"/>
        <v>0</v>
      </c>
      <c r="O518">
        <f t="shared" si="87"/>
        <v>0</v>
      </c>
      <c r="P518">
        <v>114.94</v>
      </c>
      <c r="Q518">
        <f t="shared" si="88"/>
        <v>0.19418047739394795</v>
      </c>
      <c r="R518">
        <v>21.4</v>
      </c>
      <c r="S518">
        <f t="shared" si="89"/>
        <v>-0.96924541469761161</v>
      </c>
      <c r="T518" s="8">
        <v>0</v>
      </c>
    </row>
    <row r="519" spans="1:20" x14ac:dyDescent="0.35">
      <c r="A519">
        <v>68</v>
      </c>
      <c r="B519">
        <f t="shared" si="80"/>
        <v>1.0956616528848737</v>
      </c>
      <c r="C519">
        <v>0</v>
      </c>
      <c r="D519">
        <v>0</v>
      </c>
      <c r="E519" t="s">
        <v>13</v>
      </c>
      <c r="F519">
        <f t="shared" si="81"/>
        <v>1</v>
      </c>
      <c r="G519" t="s">
        <v>18</v>
      </c>
      <c r="H519">
        <f t="shared" si="82"/>
        <v>0</v>
      </c>
      <c r="I519">
        <f t="shared" si="83"/>
        <v>1</v>
      </c>
      <c r="J519">
        <f t="shared" si="84"/>
        <v>0</v>
      </c>
      <c r="K519" t="s">
        <v>19</v>
      </c>
      <c r="L519">
        <f t="shared" si="85"/>
        <v>0</v>
      </c>
      <c r="M519" t="s">
        <v>16</v>
      </c>
      <c r="N519">
        <f t="shared" si="86"/>
        <v>1</v>
      </c>
      <c r="O519">
        <f t="shared" si="87"/>
        <v>0</v>
      </c>
      <c r="P519">
        <v>104.38</v>
      </c>
      <c r="Q519">
        <f t="shared" si="88"/>
        <v>-3.903955620459202E-2</v>
      </c>
      <c r="R519">
        <v>40.799999999999997</v>
      </c>
      <c r="S519">
        <f t="shared" si="89"/>
        <v>1.5506248992367735</v>
      </c>
      <c r="T519" s="8">
        <v>0</v>
      </c>
    </row>
    <row r="520" spans="1:20" x14ac:dyDescent="0.35">
      <c r="A520">
        <v>49</v>
      </c>
      <c r="B520">
        <f t="shared" si="80"/>
        <v>0.2553416494202595</v>
      </c>
      <c r="C520">
        <v>0</v>
      </c>
      <c r="D520">
        <v>0</v>
      </c>
      <c r="E520" t="s">
        <v>13</v>
      </c>
      <c r="F520">
        <f t="shared" si="81"/>
        <v>1</v>
      </c>
      <c r="G520" t="s">
        <v>14</v>
      </c>
      <c r="H520">
        <f t="shared" si="82"/>
        <v>1</v>
      </c>
      <c r="I520">
        <f t="shared" si="83"/>
        <v>0</v>
      </c>
      <c r="J520">
        <f t="shared" si="84"/>
        <v>0</v>
      </c>
      <c r="K520" t="s">
        <v>15</v>
      </c>
      <c r="L520">
        <f t="shared" si="85"/>
        <v>1</v>
      </c>
      <c r="M520" t="s">
        <v>22</v>
      </c>
      <c r="N520">
        <f t="shared" si="86"/>
        <v>0</v>
      </c>
      <c r="O520">
        <f t="shared" si="87"/>
        <v>1</v>
      </c>
      <c r="P520">
        <v>102.91</v>
      </c>
      <c r="Q520">
        <f t="shared" si="88"/>
        <v>-7.1504844972570564E-2</v>
      </c>
      <c r="R520">
        <v>24.7</v>
      </c>
      <c r="S520">
        <f t="shared" si="89"/>
        <v>-0.54060768088403055</v>
      </c>
      <c r="T520" s="8">
        <v>0</v>
      </c>
    </row>
    <row r="521" spans="1:20" x14ac:dyDescent="0.35">
      <c r="A521">
        <v>10</v>
      </c>
      <c r="B521">
        <f t="shared" si="80"/>
        <v>-1.4695257261123698</v>
      </c>
      <c r="C521">
        <v>0</v>
      </c>
      <c r="D521">
        <v>0</v>
      </c>
      <c r="E521" t="s">
        <v>23</v>
      </c>
      <c r="F521">
        <f t="shared" si="81"/>
        <v>0</v>
      </c>
      <c r="G521" t="s">
        <v>26</v>
      </c>
      <c r="H521">
        <f t="shared" si="82"/>
        <v>0</v>
      </c>
      <c r="I521">
        <f t="shared" si="83"/>
        <v>0</v>
      </c>
      <c r="J521">
        <f t="shared" si="84"/>
        <v>0</v>
      </c>
      <c r="K521" t="s">
        <v>19</v>
      </c>
      <c r="L521">
        <f t="shared" si="85"/>
        <v>0</v>
      </c>
      <c r="M521" t="s">
        <v>21</v>
      </c>
      <c r="N521">
        <f t="shared" si="86"/>
        <v>0</v>
      </c>
      <c r="O521">
        <f t="shared" si="87"/>
        <v>0</v>
      </c>
      <c r="P521">
        <v>108.79</v>
      </c>
      <c r="Q521">
        <f t="shared" si="88"/>
        <v>5.8356310099343923E-2</v>
      </c>
      <c r="R521">
        <v>21</v>
      </c>
      <c r="S521">
        <f t="shared" si="89"/>
        <v>-1.0212015036447122</v>
      </c>
      <c r="T521" s="8">
        <v>0</v>
      </c>
    </row>
    <row r="522" spans="1:20" x14ac:dyDescent="0.35">
      <c r="A522">
        <v>31</v>
      </c>
      <c r="B522">
        <f t="shared" si="80"/>
        <v>-0.54075098544095401</v>
      </c>
      <c r="C522">
        <v>0</v>
      </c>
      <c r="D522">
        <v>0</v>
      </c>
      <c r="E522" t="s">
        <v>13</v>
      </c>
      <c r="F522">
        <f t="shared" si="81"/>
        <v>1</v>
      </c>
      <c r="G522" t="s">
        <v>14</v>
      </c>
      <c r="H522">
        <f t="shared" si="82"/>
        <v>1</v>
      </c>
      <c r="I522">
        <f t="shared" si="83"/>
        <v>0</v>
      </c>
      <c r="J522">
        <f t="shared" si="84"/>
        <v>0</v>
      </c>
      <c r="K522" t="s">
        <v>15</v>
      </c>
      <c r="L522">
        <f t="shared" si="85"/>
        <v>1</v>
      </c>
      <c r="M522" t="s">
        <v>21</v>
      </c>
      <c r="N522">
        <f t="shared" si="86"/>
        <v>0</v>
      </c>
      <c r="O522">
        <f t="shared" si="87"/>
        <v>0</v>
      </c>
      <c r="P522">
        <v>73.31</v>
      </c>
      <c r="Q522">
        <f t="shared" si="88"/>
        <v>-0.72522766642302328</v>
      </c>
      <c r="R522">
        <v>45</v>
      </c>
      <c r="S522">
        <f t="shared" si="89"/>
        <v>2.0961638331813317</v>
      </c>
      <c r="T522" s="8">
        <v>0</v>
      </c>
    </row>
    <row r="523" spans="1:20" x14ac:dyDescent="0.35">
      <c r="A523">
        <v>67</v>
      </c>
      <c r="B523">
        <f t="shared" si="80"/>
        <v>1.051434284281473</v>
      </c>
      <c r="C523">
        <v>0</v>
      </c>
      <c r="D523">
        <v>0</v>
      </c>
      <c r="E523" t="s">
        <v>13</v>
      </c>
      <c r="F523">
        <f t="shared" si="81"/>
        <v>1</v>
      </c>
      <c r="G523" t="s">
        <v>18</v>
      </c>
      <c r="H523">
        <f t="shared" si="82"/>
        <v>0</v>
      </c>
      <c r="I523">
        <f t="shared" si="83"/>
        <v>1</v>
      </c>
      <c r="J523">
        <f t="shared" si="84"/>
        <v>0</v>
      </c>
      <c r="K523" t="s">
        <v>15</v>
      </c>
      <c r="L523">
        <f t="shared" si="85"/>
        <v>1</v>
      </c>
      <c r="M523" t="s">
        <v>21</v>
      </c>
      <c r="N523">
        <f t="shared" si="86"/>
        <v>0</v>
      </c>
      <c r="O523">
        <f t="shared" si="87"/>
        <v>0</v>
      </c>
      <c r="P523">
        <v>68.52</v>
      </c>
      <c r="Q523">
        <f t="shared" si="88"/>
        <v>-0.83101592029963378</v>
      </c>
      <c r="R523">
        <v>26.2</v>
      </c>
      <c r="S523">
        <f t="shared" si="89"/>
        <v>-0.34577234733240281</v>
      </c>
      <c r="T523" s="8">
        <v>0</v>
      </c>
    </row>
    <row r="524" spans="1:20" x14ac:dyDescent="0.35">
      <c r="A524">
        <v>40</v>
      </c>
      <c r="B524">
        <f t="shared" si="80"/>
        <v>-0.14270466801034729</v>
      </c>
      <c r="C524">
        <v>0</v>
      </c>
      <c r="D524">
        <v>0</v>
      </c>
      <c r="E524" t="s">
        <v>13</v>
      </c>
      <c r="F524">
        <f t="shared" si="81"/>
        <v>1</v>
      </c>
      <c r="G524" t="s">
        <v>14</v>
      </c>
      <c r="H524">
        <f t="shared" si="82"/>
        <v>1</v>
      </c>
      <c r="I524">
        <f t="shared" si="83"/>
        <v>0</v>
      </c>
      <c r="J524">
        <f t="shared" si="84"/>
        <v>0</v>
      </c>
      <c r="K524" t="s">
        <v>19</v>
      </c>
      <c r="L524">
        <f t="shared" si="85"/>
        <v>0</v>
      </c>
      <c r="M524" t="s">
        <v>22</v>
      </c>
      <c r="N524">
        <f t="shared" si="86"/>
        <v>0</v>
      </c>
      <c r="O524">
        <f t="shared" si="87"/>
        <v>1</v>
      </c>
      <c r="P524">
        <v>89.77</v>
      </c>
      <c r="Q524">
        <f t="shared" si="88"/>
        <v>-0.36170477314348104</v>
      </c>
      <c r="R524">
        <v>28.1</v>
      </c>
      <c r="S524">
        <f t="shared" si="89"/>
        <v>-9.8980924833674058E-2</v>
      </c>
      <c r="T524" s="8">
        <v>0</v>
      </c>
    </row>
    <row r="525" spans="1:20" x14ac:dyDescent="0.35">
      <c r="A525">
        <v>70</v>
      </c>
      <c r="B525">
        <f t="shared" si="80"/>
        <v>1.1841163900916754</v>
      </c>
      <c r="C525">
        <v>0</v>
      </c>
      <c r="D525">
        <v>0</v>
      </c>
      <c r="E525" t="s">
        <v>13</v>
      </c>
      <c r="F525">
        <f t="shared" si="81"/>
        <v>1</v>
      </c>
      <c r="G525" t="s">
        <v>14</v>
      </c>
      <c r="H525">
        <f t="shared" si="82"/>
        <v>1</v>
      </c>
      <c r="I525">
        <f t="shared" si="83"/>
        <v>0</v>
      </c>
      <c r="J525">
        <f t="shared" si="84"/>
        <v>0</v>
      </c>
      <c r="K525" t="s">
        <v>15</v>
      </c>
      <c r="L525">
        <f t="shared" si="85"/>
        <v>1</v>
      </c>
      <c r="M525" t="s">
        <v>21</v>
      </c>
      <c r="N525">
        <f t="shared" si="86"/>
        <v>0</v>
      </c>
      <c r="O525">
        <f t="shared" si="87"/>
        <v>0</v>
      </c>
      <c r="P525">
        <v>102.64</v>
      </c>
      <c r="Q525">
        <f t="shared" si="88"/>
        <v>-7.746785719526042E-2</v>
      </c>
      <c r="R525">
        <v>28.3</v>
      </c>
      <c r="S525">
        <f t="shared" si="89"/>
        <v>-7.3002880360123784E-2</v>
      </c>
      <c r="T525" s="8">
        <v>0</v>
      </c>
    </row>
    <row r="526" spans="1:20" x14ac:dyDescent="0.35">
      <c r="A526">
        <v>38</v>
      </c>
      <c r="B526">
        <f t="shared" si="80"/>
        <v>-0.23115940521714878</v>
      </c>
      <c r="C526">
        <v>0</v>
      </c>
      <c r="D526">
        <v>0</v>
      </c>
      <c r="E526" t="s">
        <v>13</v>
      </c>
      <c r="F526">
        <f t="shared" si="81"/>
        <v>1</v>
      </c>
      <c r="G526" t="s">
        <v>25</v>
      </c>
      <c r="H526">
        <f t="shared" si="82"/>
        <v>0</v>
      </c>
      <c r="I526">
        <f t="shared" si="83"/>
        <v>0</v>
      </c>
      <c r="J526">
        <f t="shared" si="84"/>
        <v>1</v>
      </c>
      <c r="K526" t="s">
        <v>15</v>
      </c>
      <c r="L526">
        <f t="shared" si="85"/>
        <v>1</v>
      </c>
      <c r="M526" t="s">
        <v>21</v>
      </c>
      <c r="N526">
        <f t="shared" si="86"/>
        <v>0</v>
      </c>
      <c r="O526">
        <f t="shared" si="87"/>
        <v>0</v>
      </c>
      <c r="P526">
        <v>70.92</v>
      </c>
      <c r="Q526">
        <f t="shared" si="88"/>
        <v>-0.77801136720905639</v>
      </c>
      <c r="R526">
        <v>41.6</v>
      </c>
      <c r="S526">
        <f t="shared" si="89"/>
        <v>1.6545370771309755</v>
      </c>
      <c r="T526" s="8">
        <v>0</v>
      </c>
    </row>
    <row r="527" spans="1:20" x14ac:dyDescent="0.35">
      <c r="A527">
        <v>5</v>
      </c>
      <c r="B527">
        <f t="shared" si="80"/>
        <v>-1.6906625691293735</v>
      </c>
      <c r="C527">
        <v>0</v>
      </c>
      <c r="D527">
        <v>0</v>
      </c>
      <c r="E527" t="s">
        <v>23</v>
      </c>
      <c r="F527">
        <f t="shared" si="81"/>
        <v>0</v>
      </c>
      <c r="G527" t="s">
        <v>26</v>
      </c>
      <c r="H527">
        <f t="shared" si="82"/>
        <v>0</v>
      </c>
      <c r="I527">
        <f t="shared" si="83"/>
        <v>0</v>
      </c>
      <c r="J527">
        <f t="shared" si="84"/>
        <v>0</v>
      </c>
      <c r="K527" t="s">
        <v>19</v>
      </c>
      <c r="L527">
        <f t="shared" si="85"/>
        <v>0</v>
      </c>
      <c r="M527" t="s">
        <v>21</v>
      </c>
      <c r="N527">
        <f t="shared" si="86"/>
        <v>0</v>
      </c>
      <c r="O527">
        <f t="shared" si="87"/>
        <v>0</v>
      </c>
      <c r="P527">
        <v>86.11</v>
      </c>
      <c r="Q527">
        <f t="shared" si="88"/>
        <v>-0.44253671660661126</v>
      </c>
      <c r="R527">
        <v>19</v>
      </c>
      <c r="S527">
        <f t="shared" si="89"/>
        <v>-1.2809819483802158</v>
      </c>
      <c r="T527" s="8">
        <v>0</v>
      </c>
    </row>
    <row r="528" spans="1:20" x14ac:dyDescent="0.35">
      <c r="A528">
        <v>54</v>
      </c>
      <c r="B528">
        <f t="shared" si="80"/>
        <v>0.47647849243726326</v>
      </c>
      <c r="C528">
        <v>0</v>
      </c>
      <c r="D528">
        <v>0</v>
      </c>
      <c r="E528" t="s">
        <v>13</v>
      </c>
      <c r="F528">
        <f t="shared" si="81"/>
        <v>1</v>
      </c>
      <c r="G528" t="s">
        <v>14</v>
      </c>
      <c r="H528">
        <f t="shared" si="82"/>
        <v>1</v>
      </c>
      <c r="I528">
        <f t="shared" si="83"/>
        <v>0</v>
      </c>
      <c r="J528">
        <f t="shared" si="84"/>
        <v>0</v>
      </c>
      <c r="K528" t="s">
        <v>15</v>
      </c>
      <c r="L528">
        <f t="shared" si="85"/>
        <v>1</v>
      </c>
      <c r="M528" t="s">
        <v>21</v>
      </c>
      <c r="N528">
        <f t="shared" si="86"/>
        <v>0</v>
      </c>
      <c r="O528">
        <f t="shared" si="87"/>
        <v>0</v>
      </c>
      <c r="P528">
        <v>129.16</v>
      </c>
      <c r="Q528">
        <f t="shared" si="88"/>
        <v>0.50823245445561815</v>
      </c>
      <c r="R528">
        <v>32.4</v>
      </c>
      <c r="S528">
        <f t="shared" si="89"/>
        <v>0.4595470313476584</v>
      </c>
      <c r="T528" s="8">
        <v>0</v>
      </c>
    </row>
    <row r="529" spans="1:20" x14ac:dyDescent="0.35">
      <c r="A529">
        <v>30</v>
      </c>
      <c r="B529">
        <f t="shared" si="80"/>
        <v>-0.58497835404435483</v>
      </c>
      <c r="C529">
        <v>0</v>
      </c>
      <c r="D529">
        <v>0</v>
      </c>
      <c r="E529" t="s">
        <v>13</v>
      </c>
      <c r="F529">
        <f t="shared" si="81"/>
        <v>1</v>
      </c>
      <c r="G529" t="s">
        <v>25</v>
      </c>
      <c r="H529">
        <f t="shared" si="82"/>
        <v>0</v>
      </c>
      <c r="I529">
        <f t="shared" si="83"/>
        <v>0</v>
      </c>
      <c r="J529">
        <f t="shared" si="84"/>
        <v>1</v>
      </c>
      <c r="K529" t="s">
        <v>15</v>
      </c>
      <c r="L529">
        <f t="shared" si="85"/>
        <v>1</v>
      </c>
      <c r="M529" t="s">
        <v>21</v>
      </c>
      <c r="N529">
        <f t="shared" si="86"/>
        <v>0</v>
      </c>
      <c r="O529">
        <f t="shared" si="87"/>
        <v>0</v>
      </c>
      <c r="P529">
        <v>113.85</v>
      </c>
      <c r="Q529">
        <f t="shared" si="88"/>
        <v>0.17010757619864403</v>
      </c>
      <c r="R529">
        <v>34</v>
      </c>
      <c r="S529">
        <f t="shared" si="89"/>
        <v>0.66737138713606148</v>
      </c>
      <c r="T529" s="8">
        <v>0</v>
      </c>
    </row>
    <row r="530" spans="1:20" x14ac:dyDescent="0.35">
      <c r="A530">
        <v>23</v>
      </c>
      <c r="B530">
        <f t="shared" si="80"/>
        <v>-0.89456993426816012</v>
      </c>
      <c r="C530">
        <v>0</v>
      </c>
      <c r="D530">
        <v>0</v>
      </c>
      <c r="E530" t="s">
        <v>13</v>
      </c>
      <c r="F530">
        <f t="shared" si="81"/>
        <v>1</v>
      </c>
      <c r="G530" t="s">
        <v>14</v>
      </c>
      <c r="H530">
        <f t="shared" si="82"/>
        <v>1</v>
      </c>
      <c r="I530">
        <f t="shared" si="83"/>
        <v>0</v>
      </c>
      <c r="J530">
        <f t="shared" si="84"/>
        <v>0</v>
      </c>
      <c r="K530" t="s">
        <v>19</v>
      </c>
      <c r="L530">
        <f t="shared" si="85"/>
        <v>0</v>
      </c>
      <c r="M530" t="s">
        <v>16</v>
      </c>
      <c r="N530">
        <f t="shared" si="86"/>
        <v>1</v>
      </c>
      <c r="O530">
        <f t="shared" si="87"/>
        <v>0</v>
      </c>
      <c r="P530">
        <v>79.349999999999994</v>
      </c>
      <c r="Q530">
        <f t="shared" si="88"/>
        <v>-0.59183287447840394</v>
      </c>
      <c r="R530">
        <v>39.4</v>
      </c>
      <c r="S530">
        <f t="shared" si="89"/>
        <v>1.3687785879219212</v>
      </c>
      <c r="T530" s="8">
        <v>0</v>
      </c>
    </row>
    <row r="531" spans="1:20" x14ac:dyDescent="0.35">
      <c r="A531">
        <v>31</v>
      </c>
      <c r="B531">
        <f t="shared" si="80"/>
        <v>-0.54075098544095401</v>
      </c>
      <c r="C531">
        <v>0</v>
      </c>
      <c r="D531">
        <v>0</v>
      </c>
      <c r="E531" t="s">
        <v>13</v>
      </c>
      <c r="F531">
        <f t="shared" si="81"/>
        <v>1</v>
      </c>
      <c r="G531" t="s">
        <v>14</v>
      </c>
      <c r="H531">
        <f t="shared" si="82"/>
        <v>1</v>
      </c>
      <c r="I531">
        <f t="shared" si="83"/>
        <v>0</v>
      </c>
      <c r="J531">
        <f t="shared" si="84"/>
        <v>0</v>
      </c>
      <c r="K531" t="s">
        <v>19</v>
      </c>
      <c r="L531">
        <f t="shared" si="85"/>
        <v>0</v>
      </c>
      <c r="M531" t="s">
        <v>22</v>
      </c>
      <c r="N531">
        <f t="shared" si="86"/>
        <v>0</v>
      </c>
      <c r="O531">
        <f t="shared" si="87"/>
        <v>1</v>
      </c>
      <c r="P531">
        <v>80.790000000000006</v>
      </c>
      <c r="Q531">
        <f t="shared" si="88"/>
        <v>-0.56003014262405737</v>
      </c>
      <c r="R531">
        <v>28.7</v>
      </c>
      <c r="S531">
        <f t="shared" si="89"/>
        <v>-2.1046791413023236E-2</v>
      </c>
      <c r="T531" s="8">
        <v>0</v>
      </c>
    </row>
    <row r="532" spans="1:20" x14ac:dyDescent="0.35">
      <c r="A532">
        <v>72</v>
      </c>
      <c r="B532">
        <f t="shared" si="80"/>
        <v>1.2725711272984768</v>
      </c>
      <c r="C532">
        <v>1</v>
      </c>
      <c r="D532">
        <v>0</v>
      </c>
      <c r="E532" t="s">
        <v>13</v>
      </c>
      <c r="F532">
        <f t="shared" si="81"/>
        <v>1</v>
      </c>
      <c r="G532" t="s">
        <v>18</v>
      </c>
      <c r="H532">
        <f t="shared" si="82"/>
        <v>0</v>
      </c>
      <c r="I532">
        <f t="shared" si="83"/>
        <v>1</v>
      </c>
      <c r="J532">
        <f t="shared" si="84"/>
        <v>0</v>
      </c>
      <c r="K532" t="s">
        <v>15</v>
      </c>
      <c r="L532">
        <f t="shared" si="85"/>
        <v>1</v>
      </c>
      <c r="M532" t="s">
        <v>16</v>
      </c>
      <c r="N532">
        <f t="shared" si="86"/>
        <v>1</v>
      </c>
      <c r="O532">
        <f t="shared" si="87"/>
        <v>0</v>
      </c>
      <c r="P532">
        <v>114.01</v>
      </c>
      <c r="Q532">
        <f t="shared" si="88"/>
        <v>0.17364121307134942</v>
      </c>
      <c r="R532">
        <v>31.8</v>
      </c>
      <c r="S532">
        <f t="shared" si="89"/>
        <v>0.38161289792700759</v>
      </c>
      <c r="T532" s="8">
        <v>0</v>
      </c>
    </row>
    <row r="533" spans="1:20" x14ac:dyDescent="0.35">
      <c r="A533">
        <v>23</v>
      </c>
      <c r="B533">
        <f t="shared" si="80"/>
        <v>-0.89456993426816012</v>
      </c>
      <c r="C533">
        <v>0</v>
      </c>
      <c r="D533">
        <v>0</v>
      </c>
      <c r="E533" t="s">
        <v>23</v>
      </c>
      <c r="F533">
        <f t="shared" si="81"/>
        <v>0</v>
      </c>
      <c r="G533" t="s">
        <v>14</v>
      </c>
      <c r="H533">
        <f t="shared" si="82"/>
        <v>1</v>
      </c>
      <c r="I533">
        <f t="shared" si="83"/>
        <v>0</v>
      </c>
      <c r="J533">
        <f t="shared" si="84"/>
        <v>0</v>
      </c>
      <c r="K533" t="s">
        <v>19</v>
      </c>
      <c r="L533">
        <f t="shared" si="85"/>
        <v>0</v>
      </c>
      <c r="M533" t="s">
        <v>21</v>
      </c>
      <c r="N533">
        <f t="shared" si="86"/>
        <v>0</v>
      </c>
      <c r="O533">
        <f t="shared" si="87"/>
        <v>0</v>
      </c>
      <c r="P533">
        <v>93.74</v>
      </c>
      <c r="Q533">
        <f t="shared" si="88"/>
        <v>-0.27402640823948454</v>
      </c>
      <c r="R533">
        <v>31.2</v>
      </c>
      <c r="S533">
        <f t="shared" si="89"/>
        <v>0.30367876450635634</v>
      </c>
      <c r="T533" s="8">
        <v>0</v>
      </c>
    </row>
    <row r="534" spans="1:20" x14ac:dyDescent="0.35">
      <c r="A534">
        <v>25</v>
      </c>
      <c r="B534">
        <f t="shared" si="80"/>
        <v>-0.80611519706135859</v>
      </c>
      <c r="C534">
        <v>0</v>
      </c>
      <c r="D534">
        <v>0</v>
      </c>
      <c r="E534" t="s">
        <v>13</v>
      </c>
      <c r="F534">
        <f t="shared" si="81"/>
        <v>1</v>
      </c>
      <c r="G534" t="s">
        <v>14</v>
      </c>
      <c r="H534">
        <f t="shared" si="82"/>
        <v>1</v>
      </c>
      <c r="I534">
        <f t="shared" si="83"/>
        <v>0</v>
      </c>
      <c r="J534">
        <f t="shared" si="84"/>
        <v>0</v>
      </c>
      <c r="K534" t="s">
        <v>19</v>
      </c>
      <c r="L534">
        <f t="shared" si="85"/>
        <v>0</v>
      </c>
      <c r="M534" t="s">
        <v>22</v>
      </c>
      <c r="N534">
        <f t="shared" si="86"/>
        <v>0</v>
      </c>
      <c r="O534">
        <f t="shared" si="87"/>
        <v>1</v>
      </c>
      <c r="P534">
        <v>90.65</v>
      </c>
      <c r="Q534">
        <f t="shared" si="88"/>
        <v>-0.34226977034360251</v>
      </c>
      <c r="R534">
        <v>20.9</v>
      </c>
      <c r="S534">
        <f t="shared" si="89"/>
        <v>-1.0341905258814876</v>
      </c>
      <c r="T534" s="8">
        <v>0</v>
      </c>
    </row>
    <row r="535" spans="1:20" x14ac:dyDescent="0.35">
      <c r="A535">
        <v>51</v>
      </c>
      <c r="B535">
        <f t="shared" si="80"/>
        <v>0.34379638662706097</v>
      </c>
      <c r="C535">
        <v>0</v>
      </c>
      <c r="D535">
        <v>0</v>
      </c>
      <c r="E535" t="s">
        <v>13</v>
      </c>
      <c r="F535">
        <f t="shared" si="81"/>
        <v>1</v>
      </c>
      <c r="G535" t="s">
        <v>14</v>
      </c>
      <c r="H535">
        <f t="shared" si="82"/>
        <v>1</v>
      </c>
      <c r="I535">
        <f t="shared" si="83"/>
        <v>0</v>
      </c>
      <c r="J535">
        <f t="shared" si="84"/>
        <v>0</v>
      </c>
      <c r="K535" t="s">
        <v>15</v>
      </c>
      <c r="L535">
        <f t="shared" si="85"/>
        <v>1</v>
      </c>
      <c r="M535" t="s">
        <v>21</v>
      </c>
      <c r="N535">
        <f t="shared" si="86"/>
        <v>0</v>
      </c>
      <c r="O535">
        <f t="shared" si="87"/>
        <v>0</v>
      </c>
      <c r="P535">
        <v>98.41</v>
      </c>
      <c r="Q535">
        <f t="shared" si="88"/>
        <v>-0.17088838201740292</v>
      </c>
      <c r="R535">
        <v>32.1</v>
      </c>
      <c r="S535">
        <f t="shared" si="89"/>
        <v>0.42057996463733321</v>
      </c>
      <c r="T535" s="8">
        <v>0</v>
      </c>
    </row>
    <row r="536" spans="1:20" x14ac:dyDescent="0.35">
      <c r="A536">
        <v>20</v>
      </c>
      <c r="B536">
        <f t="shared" si="80"/>
        <v>-1.0272520400783622</v>
      </c>
      <c r="C536">
        <v>0</v>
      </c>
      <c r="D536">
        <v>0</v>
      </c>
      <c r="E536" t="s">
        <v>23</v>
      </c>
      <c r="F536">
        <f t="shared" si="81"/>
        <v>0</v>
      </c>
      <c r="G536" t="s">
        <v>14</v>
      </c>
      <c r="H536">
        <f t="shared" si="82"/>
        <v>1</v>
      </c>
      <c r="I536">
        <f t="shared" si="83"/>
        <v>0</v>
      </c>
      <c r="J536">
        <f t="shared" si="84"/>
        <v>0</v>
      </c>
      <c r="K536" t="s">
        <v>15</v>
      </c>
      <c r="L536">
        <f t="shared" si="85"/>
        <v>1</v>
      </c>
      <c r="M536" t="s">
        <v>21</v>
      </c>
      <c r="N536">
        <f t="shared" si="86"/>
        <v>0</v>
      </c>
      <c r="O536">
        <f t="shared" si="87"/>
        <v>0</v>
      </c>
      <c r="P536">
        <v>127.18</v>
      </c>
      <c r="Q536">
        <f t="shared" si="88"/>
        <v>0.46450369815589215</v>
      </c>
      <c r="R536">
        <v>31</v>
      </c>
      <c r="S536">
        <f t="shared" si="89"/>
        <v>0.27770072003280605</v>
      </c>
      <c r="T536" s="8">
        <v>0</v>
      </c>
    </row>
    <row r="537" spans="1:20" x14ac:dyDescent="0.35">
      <c r="A537">
        <v>12</v>
      </c>
      <c r="B537">
        <f t="shared" si="80"/>
        <v>-1.3810709889055683</v>
      </c>
      <c r="C537">
        <v>0</v>
      </c>
      <c r="D537">
        <v>0</v>
      </c>
      <c r="E537" t="s">
        <v>23</v>
      </c>
      <c r="F537">
        <f t="shared" si="81"/>
        <v>0</v>
      </c>
      <c r="G537" t="s">
        <v>26</v>
      </c>
      <c r="H537">
        <f t="shared" si="82"/>
        <v>0</v>
      </c>
      <c r="I537">
        <f t="shared" si="83"/>
        <v>0</v>
      </c>
      <c r="J537">
        <f t="shared" si="84"/>
        <v>0</v>
      </c>
      <c r="K537" t="s">
        <v>15</v>
      </c>
      <c r="L537">
        <f t="shared" si="85"/>
        <v>1</v>
      </c>
      <c r="M537" t="s">
        <v>21</v>
      </c>
      <c r="N537">
        <f t="shared" si="86"/>
        <v>0</v>
      </c>
      <c r="O537">
        <f t="shared" si="87"/>
        <v>0</v>
      </c>
      <c r="P537">
        <v>138.06</v>
      </c>
      <c r="Q537">
        <f t="shared" si="88"/>
        <v>0.7047910054998423</v>
      </c>
      <c r="R537">
        <v>23.1</v>
      </c>
      <c r="S537">
        <f t="shared" si="89"/>
        <v>-0.74843203667243319</v>
      </c>
      <c r="T537" s="8">
        <v>0</v>
      </c>
    </row>
    <row r="538" spans="1:20" x14ac:dyDescent="0.35">
      <c r="A538">
        <v>57</v>
      </c>
      <c r="B538">
        <f t="shared" si="80"/>
        <v>0.60916059824746549</v>
      </c>
      <c r="C538">
        <v>0</v>
      </c>
      <c r="D538">
        <v>0</v>
      </c>
      <c r="E538" t="s">
        <v>13</v>
      </c>
      <c r="F538">
        <f t="shared" si="81"/>
        <v>1</v>
      </c>
      <c r="G538" t="s">
        <v>14</v>
      </c>
      <c r="H538">
        <f t="shared" si="82"/>
        <v>1</v>
      </c>
      <c r="I538">
        <f t="shared" si="83"/>
        <v>0</v>
      </c>
      <c r="J538">
        <f t="shared" si="84"/>
        <v>0</v>
      </c>
      <c r="K538" t="s">
        <v>15</v>
      </c>
      <c r="L538">
        <f t="shared" si="85"/>
        <v>1</v>
      </c>
      <c r="M538" t="s">
        <v>21</v>
      </c>
      <c r="N538">
        <f t="shared" si="86"/>
        <v>0</v>
      </c>
      <c r="O538">
        <f t="shared" si="87"/>
        <v>0</v>
      </c>
      <c r="P538">
        <v>89.44</v>
      </c>
      <c r="Q538">
        <f t="shared" si="88"/>
        <v>-0.36899289919343536</v>
      </c>
      <c r="R538">
        <v>26.7</v>
      </c>
      <c r="S538">
        <f t="shared" si="89"/>
        <v>-0.28082723614852689</v>
      </c>
      <c r="T538" s="8">
        <v>0</v>
      </c>
    </row>
    <row r="539" spans="1:20" x14ac:dyDescent="0.35">
      <c r="A539">
        <v>65</v>
      </c>
      <c r="B539">
        <f t="shared" si="80"/>
        <v>0.96297954707467148</v>
      </c>
      <c r="C539">
        <v>0</v>
      </c>
      <c r="D539">
        <v>0</v>
      </c>
      <c r="E539" t="s">
        <v>13</v>
      </c>
      <c r="F539">
        <f t="shared" si="81"/>
        <v>1</v>
      </c>
      <c r="G539" t="s">
        <v>18</v>
      </c>
      <c r="H539">
        <f t="shared" si="82"/>
        <v>0</v>
      </c>
      <c r="I539">
        <f t="shared" si="83"/>
        <v>1</v>
      </c>
      <c r="J539">
        <f t="shared" si="84"/>
        <v>0</v>
      </c>
      <c r="K539" t="s">
        <v>15</v>
      </c>
      <c r="L539">
        <f t="shared" si="85"/>
        <v>1</v>
      </c>
      <c r="M539" t="s">
        <v>16</v>
      </c>
      <c r="N539">
        <f t="shared" si="86"/>
        <v>1</v>
      </c>
      <c r="O539">
        <f t="shared" si="87"/>
        <v>0</v>
      </c>
      <c r="P539">
        <v>105.61</v>
      </c>
      <c r="Q539">
        <f t="shared" si="88"/>
        <v>-1.1874722745671088E-2</v>
      </c>
      <c r="R539">
        <v>27.9</v>
      </c>
      <c r="S539">
        <f t="shared" si="89"/>
        <v>-0.12495896930722479</v>
      </c>
      <c r="T539" s="8">
        <v>0</v>
      </c>
    </row>
    <row r="540" spans="1:20" x14ac:dyDescent="0.35">
      <c r="A540">
        <v>16</v>
      </c>
      <c r="B540">
        <f t="shared" si="80"/>
        <v>-1.2041615144919653</v>
      </c>
      <c r="C540">
        <v>0</v>
      </c>
      <c r="D540">
        <v>0</v>
      </c>
      <c r="E540" t="s">
        <v>23</v>
      </c>
      <c r="F540">
        <f t="shared" si="81"/>
        <v>0</v>
      </c>
      <c r="G540" t="s">
        <v>14</v>
      </c>
      <c r="H540">
        <f t="shared" si="82"/>
        <v>1</v>
      </c>
      <c r="I540">
        <f t="shared" si="83"/>
        <v>0</v>
      </c>
      <c r="J540">
        <f t="shared" si="84"/>
        <v>0</v>
      </c>
      <c r="K540" t="s">
        <v>19</v>
      </c>
      <c r="L540">
        <f t="shared" si="85"/>
        <v>0</v>
      </c>
      <c r="M540" t="s">
        <v>21</v>
      </c>
      <c r="N540">
        <f t="shared" si="86"/>
        <v>0</v>
      </c>
      <c r="O540">
        <f t="shared" si="87"/>
        <v>0</v>
      </c>
      <c r="P540">
        <v>155.43</v>
      </c>
      <c r="Q540">
        <f t="shared" si="88"/>
        <v>1.0884114584928952</v>
      </c>
      <c r="R540">
        <v>27.3</v>
      </c>
      <c r="S540">
        <f t="shared" si="89"/>
        <v>-0.20289310272787561</v>
      </c>
      <c r="T540" s="8">
        <v>0</v>
      </c>
    </row>
    <row r="541" spans="1:20" x14ac:dyDescent="0.35">
      <c r="A541">
        <v>43</v>
      </c>
      <c r="B541">
        <f t="shared" si="80"/>
        <v>-1.0022562200145031E-2</v>
      </c>
      <c r="C541">
        <v>0</v>
      </c>
      <c r="D541">
        <v>0</v>
      </c>
      <c r="E541" t="s">
        <v>13</v>
      </c>
      <c r="F541">
        <f t="shared" si="81"/>
        <v>1</v>
      </c>
      <c r="G541" t="s">
        <v>14</v>
      </c>
      <c r="H541">
        <f t="shared" si="82"/>
        <v>1</v>
      </c>
      <c r="I541">
        <f t="shared" si="83"/>
        <v>0</v>
      </c>
      <c r="J541">
        <f t="shared" si="84"/>
        <v>0</v>
      </c>
      <c r="K541" t="s">
        <v>19</v>
      </c>
      <c r="L541">
        <f t="shared" si="85"/>
        <v>0</v>
      </c>
      <c r="M541" t="s">
        <v>22</v>
      </c>
      <c r="N541">
        <f t="shared" si="86"/>
        <v>0</v>
      </c>
      <c r="O541">
        <f t="shared" si="87"/>
        <v>1</v>
      </c>
      <c r="P541">
        <v>80.83</v>
      </c>
      <c r="Q541">
        <f t="shared" si="88"/>
        <v>-0.55914673340588128</v>
      </c>
      <c r="R541">
        <v>51.5</v>
      </c>
      <c r="S541">
        <f t="shared" si="89"/>
        <v>2.9404502785717184</v>
      </c>
      <c r="T541" s="8">
        <v>0</v>
      </c>
    </row>
    <row r="542" spans="1:20" x14ac:dyDescent="0.35">
      <c r="A542">
        <v>30</v>
      </c>
      <c r="B542">
        <f t="shared" si="80"/>
        <v>-0.58497835404435483</v>
      </c>
      <c r="C542">
        <v>0</v>
      </c>
      <c r="D542">
        <v>0</v>
      </c>
      <c r="E542" t="s">
        <v>13</v>
      </c>
      <c r="F542">
        <f t="shared" si="81"/>
        <v>1</v>
      </c>
      <c r="G542" t="s">
        <v>14</v>
      </c>
      <c r="H542">
        <f t="shared" si="82"/>
        <v>1</v>
      </c>
      <c r="I542">
        <f t="shared" si="83"/>
        <v>0</v>
      </c>
      <c r="J542">
        <f t="shared" si="84"/>
        <v>0</v>
      </c>
      <c r="K542" t="s">
        <v>15</v>
      </c>
      <c r="L542">
        <f t="shared" si="85"/>
        <v>1</v>
      </c>
      <c r="M542" t="s">
        <v>21</v>
      </c>
      <c r="N542">
        <f t="shared" si="86"/>
        <v>0</v>
      </c>
      <c r="O542">
        <f t="shared" si="87"/>
        <v>0</v>
      </c>
      <c r="P542">
        <v>80.19</v>
      </c>
      <c r="Q542">
        <f t="shared" si="88"/>
        <v>-0.57328128089670183</v>
      </c>
      <c r="R542">
        <v>20.399999999999999</v>
      </c>
      <c r="S542">
        <f t="shared" si="89"/>
        <v>-1.0991356370653635</v>
      </c>
      <c r="T542" s="8">
        <v>0</v>
      </c>
    </row>
    <row r="543" spans="1:20" x14ac:dyDescent="0.35">
      <c r="A543">
        <v>29</v>
      </c>
      <c r="B543">
        <f t="shared" si="80"/>
        <v>-0.62920572264775554</v>
      </c>
      <c r="C543">
        <v>0</v>
      </c>
      <c r="D543">
        <v>0</v>
      </c>
      <c r="E543" t="s">
        <v>13</v>
      </c>
      <c r="F543">
        <f t="shared" si="81"/>
        <v>1</v>
      </c>
      <c r="G543" t="s">
        <v>25</v>
      </c>
      <c r="H543">
        <f t="shared" si="82"/>
        <v>0</v>
      </c>
      <c r="I543">
        <f t="shared" si="83"/>
        <v>0</v>
      </c>
      <c r="J543">
        <f t="shared" si="84"/>
        <v>1</v>
      </c>
      <c r="K543" t="s">
        <v>15</v>
      </c>
      <c r="L543">
        <f t="shared" si="85"/>
        <v>1</v>
      </c>
      <c r="M543" t="s">
        <v>16</v>
      </c>
      <c r="N543">
        <f t="shared" si="86"/>
        <v>1</v>
      </c>
      <c r="O543">
        <f t="shared" si="87"/>
        <v>0</v>
      </c>
      <c r="P543">
        <v>60.34</v>
      </c>
      <c r="Q543">
        <f t="shared" si="88"/>
        <v>-1.0116731054166845</v>
      </c>
      <c r="R543">
        <v>29.6</v>
      </c>
      <c r="S543">
        <f t="shared" si="89"/>
        <v>9.5854408717953685E-2</v>
      </c>
      <c r="T543" s="8">
        <v>0</v>
      </c>
    </row>
    <row r="544" spans="1:20" x14ac:dyDescent="0.35">
      <c r="A544">
        <v>54</v>
      </c>
      <c r="B544">
        <f t="shared" si="80"/>
        <v>0.47647849243726326</v>
      </c>
      <c r="C544">
        <v>0</v>
      </c>
      <c r="D544">
        <v>0</v>
      </c>
      <c r="E544" t="s">
        <v>13</v>
      </c>
      <c r="F544">
        <f t="shared" si="81"/>
        <v>1</v>
      </c>
      <c r="G544" t="s">
        <v>18</v>
      </c>
      <c r="H544">
        <f t="shared" si="82"/>
        <v>0</v>
      </c>
      <c r="I544">
        <f t="shared" si="83"/>
        <v>1</v>
      </c>
      <c r="J544">
        <f t="shared" si="84"/>
        <v>0</v>
      </c>
      <c r="K544" t="s">
        <v>15</v>
      </c>
      <c r="L544">
        <f t="shared" si="85"/>
        <v>1</v>
      </c>
      <c r="M544" t="s">
        <v>16</v>
      </c>
      <c r="N544">
        <f t="shared" si="86"/>
        <v>1</v>
      </c>
      <c r="O544">
        <f t="shared" si="87"/>
        <v>0</v>
      </c>
      <c r="P544">
        <v>79.3</v>
      </c>
      <c r="Q544">
        <f t="shared" si="88"/>
        <v>-0.5929371360011243</v>
      </c>
      <c r="R544">
        <v>30.6</v>
      </c>
      <c r="S544">
        <f t="shared" si="89"/>
        <v>0.2257446310857055</v>
      </c>
      <c r="T544" s="8">
        <v>0</v>
      </c>
    </row>
    <row r="545" spans="1:20" x14ac:dyDescent="0.35">
      <c r="A545">
        <v>57</v>
      </c>
      <c r="B545">
        <f t="shared" si="80"/>
        <v>0.60916059824746549</v>
      </c>
      <c r="C545">
        <v>0</v>
      </c>
      <c r="D545">
        <v>0</v>
      </c>
      <c r="E545" t="s">
        <v>13</v>
      </c>
      <c r="F545">
        <f t="shared" si="81"/>
        <v>1</v>
      </c>
      <c r="G545" t="s">
        <v>18</v>
      </c>
      <c r="H545">
        <f t="shared" si="82"/>
        <v>0</v>
      </c>
      <c r="I545">
        <f t="shared" si="83"/>
        <v>1</v>
      </c>
      <c r="J545">
        <f t="shared" si="84"/>
        <v>0</v>
      </c>
      <c r="K545" t="s">
        <v>15</v>
      </c>
      <c r="L545">
        <f t="shared" si="85"/>
        <v>1</v>
      </c>
      <c r="M545" t="s">
        <v>22</v>
      </c>
      <c r="N545">
        <f t="shared" si="86"/>
        <v>0</v>
      </c>
      <c r="O545">
        <f t="shared" si="87"/>
        <v>1</v>
      </c>
      <c r="P545">
        <v>98.44</v>
      </c>
      <c r="Q545">
        <f t="shared" si="88"/>
        <v>-0.17022582510377068</v>
      </c>
      <c r="R545">
        <v>33.6</v>
      </c>
      <c r="S545">
        <f t="shared" si="89"/>
        <v>0.61541529818896101</v>
      </c>
      <c r="T545" s="8">
        <v>0</v>
      </c>
    </row>
    <row r="546" spans="1:20" x14ac:dyDescent="0.35">
      <c r="A546">
        <v>42</v>
      </c>
      <c r="B546">
        <f t="shared" si="80"/>
        <v>-5.424993080354578E-2</v>
      </c>
      <c r="C546">
        <v>0</v>
      </c>
      <c r="D546">
        <v>0</v>
      </c>
      <c r="E546" t="s">
        <v>13</v>
      </c>
      <c r="F546">
        <f t="shared" si="81"/>
        <v>1</v>
      </c>
      <c r="G546" t="s">
        <v>14</v>
      </c>
      <c r="H546">
        <f t="shared" si="82"/>
        <v>1</v>
      </c>
      <c r="I546">
        <f t="shared" si="83"/>
        <v>0</v>
      </c>
      <c r="J546">
        <f t="shared" si="84"/>
        <v>0</v>
      </c>
      <c r="K546" t="s">
        <v>19</v>
      </c>
      <c r="L546">
        <f t="shared" si="85"/>
        <v>0</v>
      </c>
      <c r="M546" t="s">
        <v>21</v>
      </c>
      <c r="N546">
        <f t="shared" si="86"/>
        <v>0</v>
      </c>
      <c r="O546">
        <f t="shared" si="87"/>
        <v>0</v>
      </c>
      <c r="P546">
        <v>210.48</v>
      </c>
      <c r="Q546">
        <f t="shared" si="88"/>
        <v>2.3042033950080105</v>
      </c>
      <c r="R546">
        <v>71.900000000000006</v>
      </c>
      <c r="S546">
        <f t="shared" si="89"/>
        <v>5.5902108148738563</v>
      </c>
      <c r="T546" s="8">
        <v>0</v>
      </c>
    </row>
    <row r="547" spans="1:20" x14ac:dyDescent="0.35">
      <c r="A547">
        <v>18</v>
      </c>
      <c r="B547">
        <f t="shared" si="80"/>
        <v>-1.1157067772851639</v>
      </c>
      <c r="C547">
        <v>0</v>
      </c>
      <c r="D547">
        <v>0</v>
      </c>
      <c r="E547" t="s">
        <v>23</v>
      </c>
      <c r="F547">
        <f t="shared" si="81"/>
        <v>0</v>
      </c>
      <c r="G547" t="s">
        <v>14</v>
      </c>
      <c r="H547">
        <f t="shared" si="82"/>
        <v>1</v>
      </c>
      <c r="I547">
        <f t="shared" si="83"/>
        <v>0</v>
      </c>
      <c r="J547">
        <f t="shared" si="84"/>
        <v>0</v>
      </c>
      <c r="K547" t="s">
        <v>19</v>
      </c>
      <c r="L547">
        <f t="shared" si="85"/>
        <v>0</v>
      </c>
      <c r="M547" t="s">
        <v>21</v>
      </c>
      <c r="N547">
        <f t="shared" si="86"/>
        <v>0</v>
      </c>
      <c r="O547">
        <f t="shared" si="87"/>
        <v>0</v>
      </c>
      <c r="P547">
        <v>70.34</v>
      </c>
      <c r="Q547">
        <f t="shared" si="88"/>
        <v>-0.79082080087261253</v>
      </c>
      <c r="R547">
        <v>24.2</v>
      </c>
      <c r="S547">
        <f t="shared" si="89"/>
        <v>-0.60555279206790646</v>
      </c>
      <c r="T547" s="8">
        <v>0</v>
      </c>
    </row>
    <row r="548" spans="1:20" x14ac:dyDescent="0.35">
      <c r="A548">
        <v>9</v>
      </c>
      <c r="B548">
        <f t="shared" si="80"/>
        <v>-1.5137530947157707</v>
      </c>
      <c r="C548">
        <v>0</v>
      </c>
      <c r="D548">
        <v>0</v>
      </c>
      <c r="E548" t="s">
        <v>23</v>
      </c>
      <c r="F548">
        <f t="shared" si="81"/>
        <v>0</v>
      </c>
      <c r="G548" t="s">
        <v>26</v>
      </c>
      <c r="H548">
        <f t="shared" si="82"/>
        <v>0</v>
      </c>
      <c r="I548">
        <f t="shared" si="83"/>
        <v>0</v>
      </c>
      <c r="J548">
        <f t="shared" si="84"/>
        <v>0</v>
      </c>
      <c r="K548" t="s">
        <v>15</v>
      </c>
      <c r="L548">
        <f t="shared" si="85"/>
        <v>1</v>
      </c>
      <c r="M548" t="s">
        <v>21</v>
      </c>
      <c r="N548">
        <f t="shared" si="86"/>
        <v>0</v>
      </c>
      <c r="O548">
        <f t="shared" si="87"/>
        <v>0</v>
      </c>
      <c r="P548">
        <v>122.22</v>
      </c>
      <c r="Q548">
        <f t="shared" si="88"/>
        <v>0.35496095510203229</v>
      </c>
      <c r="R548">
        <v>17.7</v>
      </c>
      <c r="S548">
        <f t="shared" si="89"/>
        <v>-1.4498392374582934</v>
      </c>
      <c r="T548" s="8">
        <v>0</v>
      </c>
    </row>
    <row r="549" spans="1:20" x14ac:dyDescent="0.35">
      <c r="A549">
        <v>26</v>
      </c>
      <c r="B549">
        <f t="shared" si="80"/>
        <v>-0.76188782845795777</v>
      </c>
      <c r="C549">
        <v>0</v>
      </c>
      <c r="D549">
        <v>0</v>
      </c>
      <c r="E549" t="s">
        <v>13</v>
      </c>
      <c r="F549">
        <f t="shared" si="81"/>
        <v>1</v>
      </c>
      <c r="G549" t="s">
        <v>14</v>
      </c>
      <c r="H549">
        <f t="shared" si="82"/>
        <v>1</v>
      </c>
      <c r="I549">
        <f t="shared" si="83"/>
        <v>0</v>
      </c>
      <c r="J549">
        <f t="shared" si="84"/>
        <v>0</v>
      </c>
      <c r="K549" t="s">
        <v>19</v>
      </c>
      <c r="L549">
        <f t="shared" si="85"/>
        <v>0</v>
      </c>
      <c r="M549" t="s">
        <v>22</v>
      </c>
      <c r="N549">
        <f t="shared" si="86"/>
        <v>0</v>
      </c>
      <c r="O549">
        <f t="shared" si="87"/>
        <v>1</v>
      </c>
      <c r="P549">
        <v>75.290000000000006</v>
      </c>
      <c r="Q549">
        <f t="shared" si="88"/>
        <v>-0.68149891012329689</v>
      </c>
      <c r="R549">
        <v>22.6</v>
      </c>
      <c r="S549">
        <f t="shared" si="89"/>
        <v>-0.8133771478563091</v>
      </c>
      <c r="T549" s="8">
        <v>0</v>
      </c>
    </row>
    <row r="550" spans="1:20" x14ac:dyDescent="0.35">
      <c r="A550">
        <v>40</v>
      </c>
      <c r="B550">
        <f t="shared" si="80"/>
        <v>-0.14270466801034729</v>
      </c>
      <c r="C550">
        <v>0</v>
      </c>
      <c r="D550">
        <v>0</v>
      </c>
      <c r="E550" t="s">
        <v>23</v>
      </c>
      <c r="F550">
        <f t="shared" si="81"/>
        <v>0</v>
      </c>
      <c r="G550" t="s">
        <v>14</v>
      </c>
      <c r="H550">
        <f t="shared" si="82"/>
        <v>1</v>
      </c>
      <c r="I550">
        <f t="shared" si="83"/>
        <v>0</v>
      </c>
      <c r="J550">
        <f t="shared" si="84"/>
        <v>0</v>
      </c>
      <c r="K550" t="s">
        <v>19</v>
      </c>
      <c r="L550">
        <f t="shared" si="85"/>
        <v>0</v>
      </c>
      <c r="M550" t="s">
        <v>21</v>
      </c>
      <c r="N550">
        <f t="shared" si="86"/>
        <v>0</v>
      </c>
      <c r="O550">
        <f t="shared" si="87"/>
        <v>0</v>
      </c>
      <c r="P550">
        <v>100.35</v>
      </c>
      <c r="Q550">
        <f t="shared" si="88"/>
        <v>-0.12804303493585301</v>
      </c>
      <c r="R550">
        <v>28.1</v>
      </c>
      <c r="S550">
        <f t="shared" si="89"/>
        <v>-9.8980924833674058E-2</v>
      </c>
      <c r="T550" s="8">
        <v>0</v>
      </c>
    </row>
    <row r="551" spans="1:20" x14ac:dyDescent="0.35">
      <c r="A551">
        <v>77</v>
      </c>
      <c r="B551">
        <f t="shared" si="80"/>
        <v>1.4937079703154805</v>
      </c>
      <c r="C551">
        <v>0</v>
      </c>
      <c r="D551">
        <v>0</v>
      </c>
      <c r="E551" t="s">
        <v>13</v>
      </c>
      <c r="F551">
        <f t="shared" si="81"/>
        <v>1</v>
      </c>
      <c r="G551" t="s">
        <v>14</v>
      </c>
      <c r="H551">
        <f t="shared" si="82"/>
        <v>1</v>
      </c>
      <c r="I551">
        <f t="shared" si="83"/>
        <v>0</v>
      </c>
      <c r="J551">
        <f t="shared" si="84"/>
        <v>0</v>
      </c>
      <c r="K551" t="s">
        <v>15</v>
      </c>
      <c r="L551">
        <f t="shared" si="85"/>
        <v>1</v>
      </c>
      <c r="M551" t="s">
        <v>21</v>
      </c>
      <c r="N551">
        <f t="shared" si="86"/>
        <v>0</v>
      </c>
      <c r="O551">
        <f t="shared" si="87"/>
        <v>0</v>
      </c>
      <c r="P551">
        <v>193.83</v>
      </c>
      <c r="Q551">
        <f t="shared" si="88"/>
        <v>1.9364843079421314</v>
      </c>
      <c r="R551">
        <v>26.5</v>
      </c>
      <c r="S551">
        <f t="shared" si="89"/>
        <v>-0.30680528062207713</v>
      </c>
      <c r="T551" s="8">
        <v>0</v>
      </c>
    </row>
    <row r="552" spans="1:20" x14ac:dyDescent="0.35">
      <c r="A552">
        <v>15</v>
      </c>
      <c r="B552">
        <f t="shared" si="80"/>
        <v>-1.248388883095366</v>
      </c>
      <c r="C552">
        <v>0</v>
      </c>
      <c r="D552">
        <v>0</v>
      </c>
      <c r="E552" t="s">
        <v>23</v>
      </c>
      <c r="F552">
        <f t="shared" si="81"/>
        <v>0</v>
      </c>
      <c r="G552" t="s">
        <v>26</v>
      </c>
      <c r="H552">
        <f t="shared" si="82"/>
        <v>0</v>
      </c>
      <c r="I552">
        <f t="shared" si="83"/>
        <v>0</v>
      </c>
      <c r="J552">
        <f t="shared" si="84"/>
        <v>0</v>
      </c>
      <c r="K552" t="s">
        <v>15</v>
      </c>
      <c r="L552">
        <f t="shared" si="85"/>
        <v>1</v>
      </c>
      <c r="M552" t="s">
        <v>21</v>
      </c>
      <c r="N552">
        <f t="shared" si="86"/>
        <v>0</v>
      </c>
      <c r="O552">
        <f t="shared" si="87"/>
        <v>0</v>
      </c>
      <c r="P552">
        <v>126.96</v>
      </c>
      <c r="Q552">
        <f t="shared" si="88"/>
        <v>0.45964494745592227</v>
      </c>
      <c r="R552">
        <v>28.7</v>
      </c>
      <c r="S552">
        <f t="shared" si="89"/>
        <v>-2.1046791413023236E-2</v>
      </c>
      <c r="T552" s="8">
        <v>0</v>
      </c>
    </row>
    <row r="553" spans="1:20" x14ac:dyDescent="0.35">
      <c r="A553">
        <v>76</v>
      </c>
      <c r="B553">
        <f t="shared" si="80"/>
        <v>1.4494806017120798</v>
      </c>
      <c r="C553">
        <v>0</v>
      </c>
      <c r="D553">
        <v>0</v>
      </c>
      <c r="E553" t="s">
        <v>13</v>
      </c>
      <c r="F553">
        <f t="shared" si="81"/>
        <v>1</v>
      </c>
      <c r="G553" t="s">
        <v>14</v>
      </c>
      <c r="H553">
        <f t="shared" si="82"/>
        <v>1</v>
      </c>
      <c r="I553">
        <f t="shared" si="83"/>
        <v>0</v>
      </c>
      <c r="J553">
        <f t="shared" si="84"/>
        <v>0</v>
      </c>
      <c r="K553" t="s">
        <v>15</v>
      </c>
      <c r="L553">
        <f t="shared" si="85"/>
        <v>1</v>
      </c>
      <c r="M553" t="s">
        <v>16</v>
      </c>
      <c r="N553">
        <f t="shared" si="86"/>
        <v>1</v>
      </c>
      <c r="O553">
        <f t="shared" si="87"/>
        <v>0</v>
      </c>
      <c r="P553">
        <v>183.34</v>
      </c>
      <c r="Q553">
        <f t="shared" si="88"/>
        <v>1.7048102404753998</v>
      </c>
      <c r="R553">
        <v>39.5</v>
      </c>
      <c r="S553">
        <f t="shared" si="89"/>
        <v>1.3817676101586964</v>
      </c>
      <c r="T553" s="8">
        <v>0</v>
      </c>
    </row>
    <row r="554" spans="1:20" x14ac:dyDescent="0.35">
      <c r="A554">
        <v>52</v>
      </c>
      <c r="B554">
        <f t="shared" si="80"/>
        <v>0.38802375523046173</v>
      </c>
      <c r="C554">
        <v>0</v>
      </c>
      <c r="D554">
        <v>0</v>
      </c>
      <c r="E554" t="s">
        <v>13</v>
      </c>
      <c r="F554">
        <f t="shared" si="81"/>
        <v>1</v>
      </c>
      <c r="G554" t="s">
        <v>14</v>
      </c>
      <c r="H554">
        <f t="shared" si="82"/>
        <v>1</v>
      </c>
      <c r="I554">
        <f t="shared" si="83"/>
        <v>0</v>
      </c>
      <c r="J554">
        <f t="shared" si="84"/>
        <v>0</v>
      </c>
      <c r="K554" t="s">
        <v>15</v>
      </c>
      <c r="L554">
        <f t="shared" si="85"/>
        <v>1</v>
      </c>
      <c r="M554" t="s">
        <v>22</v>
      </c>
      <c r="N554">
        <f t="shared" si="86"/>
        <v>0</v>
      </c>
      <c r="O554">
        <f t="shared" si="87"/>
        <v>1</v>
      </c>
      <c r="P554">
        <v>247.69</v>
      </c>
      <c r="Q554">
        <f t="shared" si="88"/>
        <v>3.1259948202165027</v>
      </c>
      <c r="R554">
        <v>35.1</v>
      </c>
      <c r="S554">
        <f t="shared" si="89"/>
        <v>0.81025063174058864</v>
      </c>
      <c r="T554" s="8">
        <v>0</v>
      </c>
    </row>
    <row r="555" spans="1:20" x14ac:dyDescent="0.35">
      <c r="A555">
        <v>55</v>
      </c>
      <c r="B555">
        <f t="shared" si="80"/>
        <v>0.52070586104066396</v>
      </c>
      <c r="C555">
        <v>0</v>
      </c>
      <c r="D555">
        <v>0</v>
      </c>
      <c r="E555" t="s">
        <v>13</v>
      </c>
      <c r="F555">
        <f t="shared" si="81"/>
        <v>1</v>
      </c>
      <c r="G555" t="s">
        <v>18</v>
      </c>
      <c r="H555">
        <f t="shared" si="82"/>
        <v>0</v>
      </c>
      <c r="I555">
        <f t="shared" si="83"/>
        <v>1</v>
      </c>
      <c r="J555">
        <f t="shared" si="84"/>
        <v>0</v>
      </c>
      <c r="K555" t="s">
        <v>19</v>
      </c>
      <c r="L555">
        <f t="shared" si="85"/>
        <v>0</v>
      </c>
      <c r="M555" t="s">
        <v>21</v>
      </c>
      <c r="N555">
        <f t="shared" si="86"/>
        <v>0</v>
      </c>
      <c r="O555">
        <f t="shared" si="87"/>
        <v>0</v>
      </c>
      <c r="P555">
        <v>76.2</v>
      </c>
      <c r="Q555">
        <f t="shared" si="88"/>
        <v>-0.66140135040978643</v>
      </c>
      <c r="R555">
        <v>27.9</v>
      </c>
      <c r="S555">
        <f t="shared" si="89"/>
        <v>-0.12495896930722479</v>
      </c>
      <c r="T555" s="8">
        <v>0</v>
      </c>
    </row>
    <row r="556" spans="1:20" x14ac:dyDescent="0.35">
      <c r="A556">
        <v>5</v>
      </c>
      <c r="B556">
        <f t="shared" si="80"/>
        <v>-1.6906625691293735</v>
      </c>
      <c r="C556">
        <v>0</v>
      </c>
      <c r="D556">
        <v>0</v>
      </c>
      <c r="E556" t="s">
        <v>23</v>
      </c>
      <c r="F556">
        <f t="shared" si="81"/>
        <v>0</v>
      </c>
      <c r="G556" t="s">
        <v>26</v>
      </c>
      <c r="H556">
        <f t="shared" si="82"/>
        <v>0</v>
      </c>
      <c r="I556">
        <f t="shared" si="83"/>
        <v>0</v>
      </c>
      <c r="J556">
        <f t="shared" si="84"/>
        <v>0</v>
      </c>
      <c r="K556" t="s">
        <v>19</v>
      </c>
      <c r="L556">
        <f t="shared" si="85"/>
        <v>0</v>
      </c>
      <c r="M556" t="s">
        <v>21</v>
      </c>
      <c r="N556">
        <f t="shared" si="86"/>
        <v>0</v>
      </c>
      <c r="O556">
        <f t="shared" si="87"/>
        <v>0</v>
      </c>
      <c r="P556">
        <v>71.430000000000007</v>
      </c>
      <c r="Q556">
        <f t="shared" si="88"/>
        <v>-0.76674789967730861</v>
      </c>
      <c r="R556">
        <v>19.3</v>
      </c>
      <c r="S556">
        <f t="shared" si="89"/>
        <v>-1.2420148816698902</v>
      </c>
      <c r="T556" s="8">
        <v>0</v>
      </c>
    </row>
    <row r="557" spans="1:20" x14ac:dyDescent="0.35">
      <c r="A557">
        <v>55</v>
      </c>
      <c r="B557">
        <f t="shared" si="80"/>
        <v>0.52070586104066396</v>
      </c>
      <c r="C557">
        <v>0</v>
      </c>
      <c r="D557">
        <v>0</v>
      </c>
      <c r="E557" t="s">
        <v>23</v>
      </c>
      <c r="F557">
        <f t="shared" si="81"/>
        <v>0</v>
      </c>
      <c r="G557" t="s">
        <v>14</v>
      </c>
      <c r="H557">
        <f t="shared" si="82"/>
        <v>1</v>
      </c>
      <c r="I557">
        <f t="shared" si="83"/>
        <v>0</v>
      </c>
      <c r="J557">
        <f t="shared" si="84"/>
        <v>0</v>
      </c>
      <c r="K557" t="s">
        <v>19</v>
      </c>
      <c r="L557">
        <f t="shared" si="85"/>
        <v>0</v>
      </c>
      <c r="M557" t="s">
        <v>21</v>
      </c>
      <c r="N557">
        <f t="shared" si="86"/>
        <v>0</v>
      </c>
      <c r="O557">
        <f t="shared" si="87"/>
        <v>0</v>
      </c>
      <c r="P557">
        <v>93.36</v>
      </c>
      <c r="Q557">
        <f t="shared" si="88"/>
        <v>-0.28241879581215917</v>
      </c>
      <c r="R557">
        <v>28.4</v>
      </c>
      <c r="S557">
        <f t="shared" si="89"/>
        <v>-6.0013858123348876E-2</v>
      </c>
      <c r="T557" s="8">
        <v>0</v>
      </c>
    </row>
    <row r="558" spans="1:20" x14ac:dyDescent="0.35">
      <c r="A558">
        <v>36</v>
      </c>
      <c r="B558">
        <f t="shared" si="80"/>
        <v>-0.31961414242395031</v>
      </c>
      <c r="C558">
        <v>0</v>
      </c>
      <c r="D558">
        <v>0</v>
      </c>
      <c r="E558" t="s">
        <v>23</v>
      </c>
      <c r="F558">
        <f t="shared" si="81"/>
        <v>0</v>
      </c>
      <c r="G558" t="s">
        <v>14</v>
      </c>
      <c r="H558">
        <f t="shared" si="82"/>
        <v>1</v>
      </c>
      <c r="I558">
        <f t="shared" si="83"/>
        <v>0</v>
      </c>
      <c r="J558">
        <f t="shared" si="84"/>
        <v>0</v>
      </c>
      <c r="K558" t="s">
        <v>15</v>
      </c>
      <c r="L558">
        <f t="shared" si="85"/>
        <v>1</v>
      </c>
      <c r="M558" t="s">
        <v>21</v>
      </c>
      <c r="N558">
        <f t="shared" si="86"/>
        <v>0</v>
      </c>
      <c r="O558">
        <f t="shared" si="87"/>
        <v>0</v>
      </c>
      <c r="P558">
        <v>61.29</v>
      </c>
      <c r="Q558">
        <f t="shared" si="88"/>
        <v>-0.99069213648499765</v>
      </c>
      <c r="R558">
        <v>26.7</v>
      </c>
      <c r="S558">
        <f t="shared" si="89"/>
        <v>-0.28082723614852689</v>
      </c>
      <c r="T558" s="8">
        <v>0</v>
      </c>
    </row>
    <row r="559" spans="1:20" x14ac:dyDescent="0.35">
      <c r="A559">
        <v>46</v>
      </c>
      <c r="B559">
        <f t="shared" si="80"/>
        <v>0.12265954361005722</v>
      </c>
      <c r="C559">
        <v>0</v>
      </c>
      <c r="D559">
        <v>0</v>
      </c>
      <c r="E559" t="s">
        <v>13</v>
      </c>
      <c r="F559">
        <f t="shared" si="81"/>
        <v>1</v>
      </c>
      <c r="G559" t="s">
        <v>14</v>
      </c>
      <c r="H559">
        <f t="shared" si="82"/>
        <v>1</v>
      </c>
      <c r="I559">
        <f t="shared" si="83"/>
        <v>0</v>
      </c>
      <c r="J559">
        <f t="shared" si="84"/>
        <v>0</v>
      </c>
      <c r="K559" t="s">
        <v>15</v>
      </c>
      <c r="L559">
        <f t="shared" si="85"/>
        <v>1</v>
      </c>
      <c r="M559" t="s">
        <v>22</v>
      </c>
      <c r="N559">
        <f t="shared" si="86"/>
        <v>0</v>
      </c>
      <c r="O559">
        <f t="shared" si="87"/>
        <v>1</v>
      </c>
      <c r="P559">
        <v>103.62</v>
      </c>
      <c r="Q559">
        <f t="shared" si="88"/>
        <v>-5.5824331349941282E-2</v>
      </c>
      <c r="R559">
        <v>40.9</v>
      </c>
      <c r="S559">
        <f t="shared" si="89"/>
        <v>1.5636139214735489</v>
      </c>
      <c r="T559" s="8">
        <v>0</v>
      </c>
    </row>
    <row r="560" spans="1:20" x14ac:dyDescent="0.35">
      <c r="A560">
        <v>5</v>
      </c>
      <c r="B560">
        <f t="shared" si="80"/>
        <v>-1.6906625691293735</v>
      </c>
      <c r="C560">
        <v>0</v>
      </c>
      <c r="D560">
        <v>0</v>
      </c>
      <c r="E560" t="s">
        <v>23</v>
      </c>
      <c r="F560">
        <f t="shared" si="81"/>
        <v>0</v>
      </c>
      <c r="G560" t="s">
        <v>26</v>
      </c>
      <c r="H560">
        <f t="shared" si="82"/>
        <v>0</v>
      </c>
      <c r="I560">
        <f t="shared" si="83"/>
        <v>0</v>
      </c>
      <c r="J560">
        <f t="shared" si="84"/>
        <v>0</v>
      </c>
      <c r="K560" t="s">
        <v>19</v>
      </c>
      <c r="L560">
        <f t="shared" si="85"/>
        <v>0</v>
      </c>
      <c r="M560" t="s">
        <v>21</v>
      </c>
      <c r="N560">
        <f t="shared" si="86"/>
        <v>0</v>
      </c>
      <c r="O560">
        <f t="shared" si="87"/>
        <v>0</v>
      </c>
      <c r="P560">
        <v>100.52</v>
      </c>
      <c r="Q560">
        <f t="shared" si="88"/>
        <v>-0.12428854575860375</v>
      </c>
      <c r="R560">
        <v>17.2</v>
      </c>
      <c r="S560">
        <f t="shared" si="89"/>
        <v>-1.5147843486421693</v>
      </c>
      <c r="T560" s="8">
        <v>0</v>
      </c>
    </row>
    <row r="561" spans="1:20" x14ac:dyDescent="0.35">
      <c r="A561">
        <v>39</v>
      </c>
      <c r="B561">
        <f t="shared" si="80"/>
        <v>-0.18693203661374805</v>
      </c>
      <c r="C561">
        <v>0</v>
      </c>
      <c r="D561">
        <v>0</v>
      </c>
      <c r="E561" t="s">
        <v>13</v>
      </c>
      <c r="F561">
        <f t="shared" si="81"/>
        <v>1</v>
      </c>
      <c r="G561" t="s">
        <v>25</v>
      </c>
      <c r="H561">
        <f t="shared" si="82"/>
        <v>0</v>
      </c>
      <c r="I561">
        <f t="shared" si="83"/>
        <v>0</v>
      </c>
      <c r="J561">
        <f t="shared" si="84"/>
        <v>1</v>
      </c>
      <c r="K561" t="s">
        <v>19</v>
      </c>
      <c r="L561">
        <f t="shared" si="85"/>
        <v>0</v>
      </c>
      <c r="M561" t="s">
        <v>21</v>
      </c>
      <c r="N561">
        <f t="shared" si="86"/>
        <v>0</v>
      </c>
      <c r="O561">
        <f t="shared" si="87"/>
        <v>0</v>
      </c>
      <c r="P561">
        <v>191.47</v>
      </c>
      <c r="Q561">
        <f t="shared" si="88"/>
        <v>1.88436316406973</v>
      </c>
      <c r="R561">
        <v>28.3</v>
      </c>
      <c r="S561">
        <f t="shared" si="89"/>
        <v>-7.3002880360123784E-2</v>
      </c>
      <c r="T561" s="8">
        <v>0</v>
      </c>
    </row>
    <row r="562" spans="1:20" x14ac:dyDescent="0.35">
      <c r="A562">
        <v>12</v>
      </c>
      <c r="B562">
        <f t="shared" si="80"/>
        <v>-1.3810709889055683</v>
      </c>
      <c r="C562">
        <v>0</v>
      </c>
      <c r="D562">
        <v>0</v>
      </c>
      <c r="E562" t="s">
        <v>23</v>
      </c>
      <c r="F562">
        <f t="shared" si="81"/>
        <v>0</v>
      </c>
      <c r="G562" t="s">
        <v>26</v>
      </c>
      <c r="H562">
        <f t="shared" si="82"/>
        <v>0</v>
      </c>
      <c r="I562">
        <f t="shared" si="83"/>
        <v>0</v>
      </c>
      <c r="J562">
        <f t="shared" si="84"/>
        <v>0</v>
      </c>
      <c r="K562" t="s">
        <v>15</v>
      </c>
      <c r="L562">
        <f t="shared" si="85"/>
        <v>1</v>
      </c>
      <c r="M562" t="s">
        <v>21</v>
      </c>
      <c r="N562">
        <f t="shared" si="86"/>
        <v>0</v>
      </c>
      <c r="O562">
        <f t="shared" si="87"/>
        <v>0</v>
      </c>
      <c r="P562">
        <v>67.06</v>
      </c>
      <c r="Q562">
        <f t="shared" si="88"/>
        <v>-0.86326035676306812</v>
      </c>
      <c r="R562">
        <v>16.100000000000001</v>
      </c>
      <c r="S562">
        <f t="shared" si="89"/>
        <v>-1.6576635932466959</v>
      </c>
      <c r="T562" s="8">
        <v>0</v>
      </c>
    </row>
    <row r="563" spans="1:20" x14ac:dyDescent="0.35">
      <c r="A563">
        <v>67</v>
      </c>
      <c r="B563">
        <f t="shared" si="80"/>
        <v>1.051434284281473</v>
      </c>
      <c r="C563">
        <v>0</v>
      </c>
      <c r="D563">
        <v>1</v>
      </c>
      <c r="E563" t="s">
        <v>13</v>
      </c>
      <c r="F563">
        <f t="shared" si="81"/>
        <v>1</v>
      </c>
      <c r="G563" t="s">
        <v>14</v>
      </c>
      <c r="H563">
        <f t="shared" si="82"/>
        <v>1</v>
      </c>
      <c r="I563">
        <f t="shared" si="83"/>
        <v>0</v>
      </c>
      <c r="J563">
        <f t="shared" si="84"/>
        <v>0</v>
      </c>
      <c r="K563" t="s">
        <v>15</v>
      </c>
      <c r="L563">
        <f t="shared" si="85"/>
        <v>1</v>
      </c>
      <c r="M563" t="s">
        <v>21</v>
      </c>
      <c r="N563">
        <f t="shared" si="86"/>
        <v>0</v>
      </c>
      <c r="O563">
        <f t="shared" si="87"/>
        <v>0</v>
      </c>
      <c r="P563">
        <v>144.1</v>
      </c>
      <c r="Q563">
        <f t="shared" si="88"/>
        <v>0.83818579744446153</v>
      </c>
      <c r="R563">
        <v>27.6</v>
      </c>
      <c r="S563">
        <f t="shared" si="89"/>
        <v>-0.16392603601754996</v>
      </c>
      <c r="T563" s="8">
        <v>0</v>
      </c>
    </row>
    <row r="564" spans="1:20" x14ac:dyDescent="0.35">
      <c r="A564">
        <v>1.8</v>
      </c>
      <c r="B564">
        <f t="shared" si="80"/>
        <v>-1.8321901486602561</v>
      </c>
      <c r="C564">
        <v>0</v>
      </c>
      <c r="D564">
        <v>0</v>
      </c>
      <c r="E564" t="s">
        <v>23</v>
      </c>
      <c r="F564">
        <f t="shared" si="81"/>
        <v>0</v>
      </c>
      <c r="G564" t="s">
        <v>26</v>
      </c>
      <c r="H564">
        <f t="shared" si="82"/>
        <v>0</v>
      </c>
      <c r="I564">
        <f t="shared" si="83"/>
        <v>0</v>
      </c>
      <c r="J564">
        <f t="shared" si="84"/>
        <v>0</v>
      </c>
      <c r="K564" t="s">
        <v>15</v>
      </c>
      <c r="L564">
        <f t="shared" si="85"/>
        <v>1</v>
      </c>
      <c r="M564" t="s">
        <v>21</v>
      </c>
      <c r="N564">
        <f t="shared" si="86"/>
        <v>0</v>
      </c>
      <c r="O564">
        <f t="shared" si="87"/>
        <v>0</v>
      </c>
      <c r="P564">
        <v>58.26</v>
      </c>
      <c r="Q564">
        <f t="shared" si="88"/>
        <v>-1.0576103847618514</v>
      </c>
      <c r="R564">
        <v>16.5</v>
      </c>
      <c r="S564">
        <f t="shared" si="89"/>
        <v>-1.6057075042995954</v>
      </c>
      <c r="T564" s="8">
        <v>0</v>
      </c>
    </row>
    <row r="565" spans="1:20" x14ac:dyDescent="0.35">
      <c r="A565">
        <v>72</v>
      </c>
      <c r="B565">
        <f t="shared" si="80"/>
        <v>1.2725711272984768</v>
      </c>
      <c r="C565">
        <v>0</v>
      </c>
      <c r="D565">
        <v>0</v>
      </c>
      <c r="E565" t="s">
        <v>13</v>
      </c>
      <c r="F565">
        <f t="shared" si="81"/>
        <v>1</v>
      </c>
      <c r="G565" t="s">
        <v>18</v>
      </c>
      <c r="H565">
        <f t="shared" si="82"/>
        <v>0</v>
      </c>
      <c r="I565">
        <f t="shared" si="83"/>
        <v>1</v>
      </c>
      <c r="J565">
        <f t="shared" si="84"/>
        <v>0</v>
      </c>
      <c r="K565" t="s">
        <v>15</v>
      </c>
      <c r="L565">
        <f t="shared" si="85"/>
        <v>1</v>
      </c>
      <c r="M565" t="s">
        <v>21</v>
      </c>
      <c r="N565">
        <f t="shared" si="86"/>
        <v>0</v>
      </c>
      <c r="O565">
        <f t="shared" si="87"/>
        <v>0</v>
      </c>
      <c r="P565">
        <v>239.82</v>
      </c>
      <c r="Q565">
        <f t="shared" si="88"/>
        <v>2.9521840565403181</v>
      </c>
      <c r="R565">
        <v>35.799999999999997</v>
      </c>
      <c r="S565">
        <f t="shared" si="89"/>
        <v>0.90117378739801446</v>
      </c>
      <c r="T565" s="8">
        <v>0</v>
      </c>
    </row>
    <row r="566" spans="1:20" x14ac:dyDescent="0.35">
      <c r="A566">
        <v>0.32</v>
      </c>
      <c r="B566">
        <f t="shared" si="80"/>
        <v>-1.897646654193289</v>
      </c>
      <c r="C566">
        <v>0</v>
      </c>
      <c r="D566">
        <v>0</v>
      </c>
      <c r="E566" t="s">
        <v>23</v>
      </c>
      <c r="F566">
        <f t="shared" si="81"/>
        <v>0</v>
      </c>
      <c r="G566" t="s">
        <v>26</v>
      </c>
      <c r="H566">
        <f t="shared" si="82"/>
        <v>0</v>
      </c>
      <c r="I566">
        <f t="shared" si="83"/>
        <v>0</v>
      </c>
      <c r="J566">
        <f t="shared" si="84"/>
        <v>0</v>
      </c>
      <c r="K566" t="s">
        <v>19</v>
      </c>
      <c r="L566">
        <f t="shared" si="85"/>
        <v>0</v>
      </c>
      <c r="M566" t="s">
        <v>21</v>
      </c>
      <c r="N566">
        <f t="shared" si="86"/>
        <v>0</v>
      </c>
      <c r="O566">
        <f t="shared" si="87"/>
        <v>0</v>
      </c>
      <c r="P566">
        <v>73.709999999999994</v>
      </c>
      <c r="Q566">
        <f t="shared" si="88"/>
        <v>-0.71639357424126049</v>
      </c>
      <c r="R566">
        <v>16.2</v>
      </c>
      <c r="S566">
        <f t="shared" si="89"/>
        <v>-1.6446745710099211</v>
      </c>
      <c r="T566" s="8">
        <v>0</v>
      </c>
    </row>
    <row r="567" spans="1:20" x14ac:dyDescent="0.35">
      <c r="A567">
        <v>64</v>
      </c>
      <c r="B567">
        <f t="shared" si="80"/>
        <v>0.91875217847127078</v>
      </c>
      <c r="C567">
        <v>1</v>
      </c>
      <c r="D567">
        <v>0</v>
      </c>
      <c r="E567" t="s">
        <v>13</v>
      </c>
      <c r="F567">
        <f t="shared" si="81"/>
        <v>1</v>
      </c>
      <c r="G567" t="s">
        <v>14</v>
      </c>
      <c r="H567">
        <f t="shared" si="82"/>
        <v>1</v>
      </c>
      <c r="I567">
        <f t="shared" si="83"/>
        <v>0</v>
      </c>
      <c r="J567">
        <f t="shared" si="84"/>
        <v>0</v>
      </c>
      <c r="K567" t="s">
        <v>19</v>
      </c>
      <c r="L567">
        <f t="shared" si="85"/>
        <v>0</v>
      </c>
      <c r="M567" t="s">
        <v>21</v>
      </c>
      <c r="N567">
        <f t="shared" si="86"/>
        <v>0</v>
      </c>
      <c r="O567">
        <f t="shared" si="87"/>
        <v>0</v>
      </c>
      <c r="P567">
        <v>88.53</v>
      </c>
      <c r="Q567">
        <f t="shared" si="88"/>
        <v>-0.38909045890694582</v>
      </c>
      <c r="R567">
        <v>24.6</v>
      </c>
      <c r="S567">
        <f t="shared" si="89"/>
        <v>-0.55359670312080544</v>
      </c>
      <c r="T567" s="8">
        <v>0</v>
      </c>
    </row>
    <row r="568" spans="1:20" x14ac:dyDescent="0.35">
      <c r="A568">
        <v>27</v>
      </c>
      <c r="B568">
        <f t="shared" si="80"/>
        <v>-0.71766045985455706</v>
      </c>
      <c r="C568">
        <v>0</v>
      </c>
      <c r="D568">
        <v>0</v>
      </c>
      <c r="E568" t="s">
        <v>23</v>
      </c>
      <c r="F568">
        <f t="shared" si="81"/>
        <v>0</v>
      </c>
      <c r="G568" t="s">
        <v>14</v>
      </c>
      <c r="H568">
        <f t="shared" si="82"/>
        <v>1</v>
      </c>
      <c r="I568">
        <f t="shared" si="83"/>
        <v>0</v>
      </c>
      <c r="J568">
        <f t="shared" si="84"/>
        <v>0</v>
      </c>
      <c r="K568" t="s">
        <v>15</v>
      </c>
      <c r="L568">
        <f t="shared" si="85"/>
        <v>1</v>
      </c>
      <c r="M568" t="s">
        <v>22</v>
      </c>
      <c r="N568">
        <f t="shared" si="86"/>
        <v>0</v>
      </c>
      <c r="O568">
        <f t="shared" si="87"/>
        <v>1</v>
      </c>
      <c r="P568">
        <v>114.79</v>
      </c>
      <c r="Q568">
        <f t="shared" si="88"/>
        <v>0.19086769282578706</v>
      </c>
      <c r="R568">
        <v>32</v>
      </c>
      <c r="S568">
        <f t="shared" si="89"/>
        <v>0.40759094240055788</v>
      </c>
      <c r="T568" s="8">
        <v>0</v>
      </c>
    </row>
    <row r="569" spans="1:20" x14ac:dyDescent="0.35">
      <c r="A569">
        <v>25</v>
      </c>
      <c r="B569">
        <f t="shared" si="80"/>
        <v>-0.80611519706135859</v>
      </c>
      <c r="C569">
        <v>0</v>
      </c>
      <c r="D569">
        <v>0</v>
      </c>
      <c r="E569" t="s">
        <v>23</v>
      </c>
      <c r="F569">
        <f t="shared" si="81"/>
        <v>0</v>
      </c>
      <c r="G569" t="s">
        <v>14</v>
      </c>
      <c r="H569">
        <f t="shared" si="82"/>
        <v>1</v>
      </c>
      <c r="I569">
        <f t="shared" si="83"/>
        <v>0</v>
      </c>
      <c r="J569">
        <f t="shared" si="84"/>
        <v>0</v>
      </c>
      <c r="K569" t="s">
        <v>19</v>
      </c>
      <c r="L569">
        <f t="shared" si="85"/>
        <v>0</v>
      </c>
      <c r="M569" t="s">
        <v>16</v>
      </c>
      <c r="N569">
        <f t="shared" si="86"/>
        <v>1</v>
      </c>
      <c r="O569">
        <f t="shared" si="87"/>
        <v>0</v>
      </c>
      <c r="P569">
        <v>113.8</v>
      </c>
      <c r="Q569">
        <f t="shared" si="88"/>
        <v>0.16900331467592375</v>
      </c>
      <c r="R569">
        <v>35.299999999999997</v>
      </c>
      <c r="S569">
        <f t="shared" si="89"/>
        <v>0.83622867621413854</v>
      </c>
      <c r="T569" s="8">
        <v>0</v>
      </c>
    </row>
    <row r="570" spans="1:20" x14ac:dyDescent="0.35">
      <c r="A570">
        <v>81</v>
      </c>
      <c r="B570">
        <f t="shared" si="80"/>
        <v>1.6706174447290836</v>
      </c>
      <c r="C570">
        <v>0</v>
      </c>
      <c r="D570">
        <v>0</v>
      </c>
      <c r="E570" t="s">
        <v>23</v>
      </c>
      <c r="F570">
        <f t="shared" si="81"/>
        <v>0</v>
      </c>
      <c r="G570" t="s">
        <v>18</v>
      </c>
      <c r="H570">
        <f t="shared" si="82"/>
        <v>0</v>
      </c>
      <c r="I570">
        <f t="shared" si="83"/>
        <v>1</v>
      </c>
      <c r="J570">
        <f t="shared" si="84"/>
        <v>0</v>
      </c>
      <c r="K570" t="s">
        <v>15</v>
      </c>
      <c r="L570">
        <f t="shared" si="85"/>
        <v>1</v>
      </c>
      <c r="M570" t="s">
        <v>16</v>
      </c>
      <c r="N570">
        <f t="shared" si="86"/>
        <v>1</v>
      </c>
      <c r="O570">
        <f t="shared" si="87"/>
        <v>0</v>
      </c>
      <c r="P570">
        <v>71.91</v>
      </c>
      <c r="Q570">
        <f t="shared" si="88"/>
        <v>-0.75614698905919342</v>
      </c>
      <c r="R570">
        <v>19.2</v>
      </c>
      <c r="S570">
        <f t="shared" si="89"/>
        <v>-1.2550039039066656</v>
      </c>
      <c r="T570" s="8">
        <v>0</v>
      </c>
    </row>
    <row r="571" spans="1:20" x14ac:dyDescent="0.35">
      <c r="A571">
        <v>32</v>
      </c>
      <c r="B571">
        <f t="shared" si="80"/>
        <v>-0.49652361683755331</v>
      </c>
      <c r="C571">
        <v>0</v>
      </c>
      <c r="D571">
        <v>0</v>
      </c>
      <c r="E571" t="s">
        <v>23</v>
      </c>
      <c r="F571">
        <f t="shared" si="81"/>
        <v>0</v>
      </c>
      <c r="G571" t="s">
        <v>18</v>
      </c>
      <c r="H571">
        <f t="shared" si="82"/>
        <v>0</v>
      </c>
      <c r="I571">
        <f t="shared" si="83"/>
        <v>1</v>
      </c>
      <c r="J571">
        <f t="shared" si="84"/>
        <v>0</v>
      </c>
      <c r="K571" t="s">
        <v>15</v>
      </c>
      <c r="L571">
        <f t="shared" si="85"/>
        <v>1</v>
      </c>
      <c r="M571" t="s">
        <v>21</v>
      </c>
      <c r="N571">
        <f t="shared" si="86"/>
        <v>0</v>
      </c>
      <c r="O571">
        <f t="shared" si="87"/>
        <v>0</v>
      </c>
      <c r="P571">
        <v>65.3</v>
      </c>
      <c r="Q571">
        <f t="shared" si="88"/>
        <v>-0.90213036236282496</v>
      </c>
      <c r="R571">
        <v>40.4</v>
      </c>
      <c r="S571">
        <f t="shared" si="89"/>
        <v>1.498668810289673</v>
      </c>
      <c r="T571" s="8">
        <v>0</v>
      </c>
    </row>
    <row r="572" spans="1:20" x14ac:dyDescent="0.35">
      <c r="A572">
        <v>57</v>
      </c>
      <c r="B572">
        <f t="shared" si="80"/>
        <v>0.60916059824746549</v>
      </c>
      <c r="C572">
        <v>0</v>
      </c>
      <c r="D572">
        <v>0</v>
      </c>
      <c r="E572" t="s">
        <v>13</v>
      </c>
      <c r="F572">
        <f t="shared" si="81"/>
        <v>1</v>
      </c>
      <c r="G572" t="s">
        <v>14</v>
      </c>
      <c r="H572">
        <f t="shared" si="82"/>
        <v>1</v>
      </c>
      <c r="I572">
        <f t="shared" si="83"/>
        <v>0</v>
      </c>
      <c r="J572">
        <f t="shared" si="84"/>
        <v>0</v>
      </c>
      <c r="K572" t="s">
        <v>15</v>
      </c>
      <c r="L572">
        <f t="shared" si="85"/>
        <v>1</v>
      </c>
      <c r="M572" t="s">
        <v>21</v>
      </c>
      <c r="N572">
        <f t="shared" si="86"/>
        <v>0</v>
      </c>
      <c r="O572">
        <f t="shared" si="87"/>
        <v>0</v>
      </c>
      <c r="P572">
        <v>189.57</v>
      </c>
      <c r="Q572">
        <f t="shared" si="88"/>
        <v>1.8424012262063563</v>
      </c>
      <c r="R572">
        <v>30.7</v>
      </c>
      <c r="S572">
        <f t="shared" si="89"/>
        <v>0.23873365332248039</v>
      </c>
      <c r="T572" s="8">
        <v>0</v>
      </c>
    </row>
    <row r="573" spans="1:20" x14ac:dyDescent="0.35">
      <c r="A573">
        <v>52</v>
      </c>
      <c r="B573">
        <f t="shared" si="80"/>
        <v>0.38802375523046173</v>
      </c>
      <c r="C573">
        <v>1</v>
      </c>
      <c r="D573">
        <v>0</v>
      </c>
      <c r="E573" t="s">
        <v>13</v>
      </c>
      <c r="F573">
        <f t="shared" si="81"/>
        <v>1</v>
      </c>
      <c r="G573" t="s">
        <v>18</v>
      </c>
      <c r="H573">
        <f t="shared" si="82"/>
        <v>0</v>
      </c>
      <c r="I573">
        <f t="shared" si="83"/>
        <v>1</v>
      </c>
      <c r="J573">
        <f t="shared" si="84"/>
        <v>0</v>
      </c>
      <c r="K573" t="s">
        <v>15</v>
      </c>
      <c r="L573">
        <f t="shared" si="85"/>
        <v>1</v>
      </c>
      <c r="M573" t="s">
        <v>16</v>
      </c>
      <c r="N573">
        <f t="shared" si="86"/>
        <v>1</v>
      </c>
      <c r="O573">
        <f t="shared" si="87"/>
        <v>0</v>
      </c>
      <c r="P573">
        <v>114.25</v>
      </c>
      <c r="Q573">
        <f t="shared" si="88"/>
        <v>0.17894166838040704</v>
      </c>
      <c r="R573">
        <v>24.3</v>
      </c>
      <c r="S573">
        <f t="shared" si="89"/>
        <v>-0.59256376983113102</v>
      </c>
      <c r="T573" s="8">
        <v>0</v>
      </c>
    </row>
    <row r="574" spans="1:20" x14ac:dyDescent="0.35">
      <c r="A574">
        <v>54</v>
      </c>
      <c r="B574">
        <f t="shared" si="80"/>
        <v>0.47647849243726326</v>
      </c>
      <c r="C574">
        <v>0</v>
      </c>
      <c r="D574">
        <v>0</v>
      </c>
      <c r="E574" t="s">
        <v>13</v>
      </c>
      <c r="F574">
        <f t="shared" si="81"/>
        <v>1</v>
      </c>
      <c r="G574" t="s">
        <v>14</v>
      </c>
      <c r="H574">
        <f t="shared" si="82"/>
        <v>1</v>
      </c>
      <c r="I574">
        <f t="shared" si="83"/>
        <v>0</v>
      </c>
      <c r="J574">
        <f t="shared" si="84"/>
        <v>0</v>
      </c>
      <c r="K574" t="s">
        <v>15</v>
      </c>
      <c r="L574">
        <f t="shared" si="85"/>
        <v>1</v>
      </c>
      <c r="M574" t="s">
        <v>16</v>
      </c>
      <c r="N574">
        <f t="shared" si="86"/>
        <v>1</v>
      </c>
      <c r="O574">
        <f t="shared" si="87"/>
        <v>0</v>
      </c>
      <c r="P574">
        <v>81.260000000000005</v>
      </c>
      <c r="Q574">
        <f t="shared" si="88"/>
        <v>-0.54965008431048601</v>
      </c>
      <c r="R574">
        <v>26.4</v>
      </c>
      <c r="S574">
        <f t="shared" si="89"/>
        <v>-0.31979430285885252</v>
      </c>
      <c r="T574" s="8">
        <v>0</v>
      </c>
    </row>
    <row r="575" spans="1:20" x14ac:dyDescent="0.35">
      <c r="A575">
        <v>36</v>
      </c>
      <c r="B575">
        <f t="shared" si="80"/>
        <v>-0.31961414242395031</v>
      </c>
      <c r="C575">
        <v>0</v>
      </c>
      <c r="D575">
        <v>0</v>
      </c>
      <c r="E575" t="s">
        <v>13</v>
      </c>
      <c r="F575">
        <f t="shared" si="81"/>
        <v>1</v>
      </c>
      <c r="G575" t="s">
        <v>14</v>
      </c>
      <c r="H575">
        <f t="shared" si="82"/>
        <v>1</v>
      </c>
      <c r="I575">
        <f t="shared" si="83"/>
        <v>0</v>
      </c>
      <c r="J575">
        <f t="shared" si="84"/>
        <v>0</v>
      </c>
      <c r="K575" t="s">
        <v>15</v>
      </c>
      <c r="L575">
        <f t="shared" si="85"/>
        <v>1</v>
      </c>
      <c r="M575" t="s">
        <v>22</v>
      </c>
      <c r="N575">
        <f t="shared" si="86"/>
        <v>0</v>
      </c>
      <c r="O575">
        <f t="shared" si="87"/>
        <v>1</v>
      </c>
      <c r="P575">
        <v>87.88</v>
      </c>
      <c r="Q575">
        <f t="shared" si="88"/>
        <v>-0.40344585870231064</v>
      </c>
      <c r="R575">
        <v>34.700000000000003</v>
      </c>
      <c r="S575">
        <f t="shared" si="89"/>
        <v>0.75829454279348818</v>
      </c>
      <c r="T575" s="8">
        <v>0</v>
      </c>
    </row>
    <row r="576" spans="1:20" x14ac:dyDescent="0.35">
      <c r="A576">
        <v>18</v>
      </c>
      <c r="B576">
        <f t="shared" si="80"/>
        <v>-1.1157067772851639</v>
      </c>
      <c r="C576">
        <v>0</v>
      </c>
      <c r="D576">
        <v>0</v>
      </c>
      <c r="E576" t="s">
        <v>23</v>
      </c>
      <c r="F576">
        <f t="shared" si="81"/>
        <v>0</v>
      </c>
      <c r="G576" t="s">
        <v>14</v>
      </c>
      <c r="H576">
        <f t="shared" si="82"/>
        <v>1</v>
      </c>
      <c r="I576">
        <f t="shared" si="83"/>
        <v>0</v>
      </c>
      <c r="J576">
        <f t="shared" si="84"/>
        <v>0</v>
      </c>
      <c r="K576" t="s">
        <v>15</v>
      </c>
      <c r="L576">
        <f t="shared" si="85"/>
        <v>1</v>
      </c>
      <c r="M576" t="s">
        <v>21</v>
      </c>
      <c r="N576">
        <f t="shared" si="86"/>
        <v>0</v>
      </c>
      <c r="O576">
        <f t="shared" si="87"/>
        <v>0</v>
      </c>
      <c r="P576">
        <v>112.17</v>
      </c>
      <c r="Q576">
        <f t="shared" si="88"/>
        <v>0.13300438903524012</v>
      </c>
      <c r="R576">
        <v>31.7</v>
      </c>
      <c r="S576">
        <f t="shared" si="89"/>
        <v>0.36862387569023225</v>
      </c>
      <c r="T576" s="8">
        <v>0</v>
      </c>
    </row>
    <row r="577" spans="1:20" x14ac:dyDescent="0.35">
      <c r="A577">
        <v>45</v>
      </c>
      <c r="B577">
        <f t="shared" si="80"/>
        <v>7.8432175006656474E-2</v>
      </c>
      <c r="C577">
        <v>0</v>
      </c>
      <c r="D577">
        <v>0</v>
      </c>
      <c r="E577" t="s">
        <v>13</v>
      </c>
      <c r="F577">
        <f t="shared" si="81"/>
        <v>1</v>
      </c>
      <c r="G577" t="s">
        <v>14</v>
      </c>
      <c r="H577">
        <f t="shared" si="82"/>
        <v>1</v>
      </c>
      <c r="I577">
        <f t="shared" si="83"/>
        <v>0</v>
      </c>
      <c r="J577">
        <f t="shared" si="84"/>
        <v>0</v>
      </c>
      <c r="K577" t="s">
        <v>19</v>
      </c>
      <c r="L577">
        <f t="shared" si="85"/>
        <v>0</v>
      </c>
      <c r="M577" t="s">
        <v>21</v>
      </c>
      <c r="N577">
        <f t="shared" si="86"/>
        <v>0</v>
      </c>
      <c r="O577">
        <f t="shared" si="87"/>
        <v>0</v>
      </c>
      <c r="P577">
        <v>99.97</v>
      </c>
      <c r="Q577">
        <f t="shared" si="88"/>
        <v>-0.13643542250852764</v>
      </c>
      <c r="R577">
        <v>35.6</v>
      </c>
      <c r="S577">
        <f t="shared" si="89"/>
        <v>0.87519574292446456</v>
      </c>
      <c r="T577" s="8">
        <v>0</v>
      </c>
    </row>
    <row r="578" spans="1:20" x14ac:dyDescent="0.35">
      <c r="A578">
        <v>29</v>
      </c>
      <c r="B578">
        <f t="shared" si="80"/>
        <v>-0.62920572264775554</v>
      </c>
      <c r="C578">
        <v>0</v>
      </c>
      <c r="D578">
        <v>0</v>
      </c>
      <c r="E578" t="s">
        <v>23</v>
      </c>
      <c r="F578">
        <f t="shared" si="81"/>
        <v>0</v>
      </c>
      <c r="G578" t="s">
        <v>14</v>
      </c>
      <c r="H578">
        <f t="shared" si="82"/>
        <v>1</v>
      </c>
      <c r="I578">
        <f t="shared" si="83"/>
        <v>0</v>
      </c>
      <c r="J578">
        <f t="shared" si="84"/>
        <v>0</v>
      </c>
      <c r="K578" t="s">
        <v>15</v>
      </c>
      <c r="L578">
        <f t="shared" si="85"/>
        <v>1</v>
      </c>
      <c r="M578" t="s">
        <v>22</v>
      </c>
      <c r="N578">
        <f t="shared" si="86"/>
        <v>0</v>
      </c>
      <c r="O578">
        <f t="shared" si="87"/>
        <v>1</v>
      </c>
      <c r="P578">
        <v>207.58</v>
      </c>
      <c r="Q578">
        <f t="shared" si="88"/>
        <v>2.2401562266902304</v>
      </c>
      <c r="R578">
        <v>22.8</v>
      </c>
      <c r="S578">
        <f t="shared" si="89"/>
        <v>-0.78739910338275876</v>
      </c>
      <c r="T578" s="8">
        <v>0</v>
      </c>
    </row>
    <row r="579" spans="1:20" x14ac:dyDescent="0.35">
      <c r="A579">
        <v>51</v>
      </c>
      <c r="B579">
        <f t="shared" ref="B579:B642" si="90">(A579-$V$1)/$V$2</f>
        <v>0.34379638662706097</v>
      </c>
      <c r="C579">
        <v>1</v>
      </c>
      <c r="D579">
        <v>0</v>
      </c>
      <c r="E579" t="s">
        <v>13</v>
      </c>
      <c r="F579">
        <f t="shared" ref="F579:F642" si="91">IF(E579="Yes",1,0)</f>
        <v>1</v>
      </c>
      <c r="G579" t="s">
        <v>14</v>
      </c>
      <c r="H579">
        <f t="shared" ref="H579:H642" si="92">IF(G579="Private",1,0)</f>
        <v>1</v>
      </c>
      <c r="I579">
        <f t="shared" ref="I579:I642" si="93">IF(G579="Self-employed",1,0)</f>
        <v>0</v>
      </c>
      <c r="J579">
        <f t="shared" ref="J579:J642" si="94">IF(G579="Govt_job",1,0)</f>
        <v>0</v>
      </c>
      <c r="K579" t="s">
        <v>15</v>
      </c>
      <c r="L579">
        <f t="shared" ref="L579:L642" si="95">IF(K579="Urban",1,0)</f>
        <v>1</v>
      </c>
      <c r="M579" t="s">
        <v>22</v>
      </c>
      <c r="N579">
        <f t="shared" ref="N579:N642" si="96">IF(M579="formerly smoked",1,0)</f>
        <v>0</v>
      </c>
      <c r="O579">
        <f t="shared" ref="O579:O642" si="97">IF(M579="smokes",1,0)</f>
        <v>1</v>
      </c>
      <c r="P579">
        <v>109.16</v>
      </c>
      <c r="Q579">
        <f t="shared" ref="Q579:Q642" si="98">(P579-$W$5)/$W$6</f>
        <v>6.6527845367474372E-2</v>
      </c>
      <c r="R579">
        <v>28</v>
      </c>
      <c r="S579">
        <f t="shared" ref="S579:S642" si="99">(R579-$V$11)/$V$12</f>
        <v>-0.11196994707044942</v>
      </c>
      <c r="T579" s="8">
        <v>0</v>
      </c>
    </row>
    <row r="580" spans="1:20" x14ac:dyDescent="0.35">
      <c r="A580">
        <v>23</v>
      </c>
      <c r="B580">
        <f t="shared" si="90"/>
        <v>-0.89456993426816012</v>
      </c>
      <c r="C580">
        <v>0</v>
      </c>
      <c r="D580">
        <v>0</v>
      </c>
      <c r="E580" t="s">
        <v>23</v>
      </c>
      <c r="F580">
        <f t="shared" si="91"/>
        <v>0</v>
      </c>
      <c r="G580" t="s">
        <v>14</v>
      </c>
      <c r="H580">
        <f t="shared" si="92"/>
        <v>1</v>
      </c>
      <c r="I580">
        <f t="shared" si="93"/>
        <v>0</v>
      </c>
      <c r="J580">
        <f t="shared" si="94"/>
        <v>0</v>
      </c>
      <c r="K580" t="s">
        <v>15</v>
      </c>
      <c r="L580">
        <f t="shared" si="95"/>
        <v>1</v>
      </c>
      <c r="M580" t="s">
        <v>16</v>
      </c>
      <c r="N580">
        <f t="shared" si="96"/>
        <v>1</v>
      </c>
      <c r="O580">
        <f t="shared" si="97"/>
        <v>0</v>
      </c>
      <c r="P580">
        <v>74.459999999999994</v>
      </c>
      <c r="Q580">
        <f t="shared" si="98"/>
        <v>-0.69982965140045517</v>
      </c>
      <c r="R580">
        <v>35.6</v>
      </c>
      <c r="S580">
        <f t="shared" si="99"/>
        <v>0.87519574292446456</v>
      </c>
      <c r="T580" s="8">
        <v>0</v>
      </c>
    </row>
    <row r="581" spans="1:20" x14ac:dyDescent="0.35">
      <c r="A581">
        <v>54</v>
      </c>
      <c r="B581">
        <f t="shared" si="90"/>
        <v>0.47647849243726326</v>
      </c>
      <c r="C581">
        <v>0</v>
      </c>
      <c r="D581">
        <v>0</v>
      </c>
      <c r="E581" t="s">
        <v>13</v>
      </c>
      <c r="F581">
        <f t="shared" si="91"/>
        <v>1</v>
      </c>
      <c r="G581" t="s">
        <v>14</v>
      </c>
      <c r="H581">
        <f t="shared" si="92"/>
        <v>1</v>
      </c>
      <c r="I581">
        <f t="shared" si="93"/>
        <v>0</v>
      </c>
      <c r="J581">
        <f t="shared" si="94"/>
        <v>0</v>
      </c>
      <c r="K581" t="s">
        <v>19</v>
      </c>
      <c r="L581">
        <f t="shared" si="95"/>
        <v>0</v>
      </c>
      <c r="M581" t="s">
        <v>21</v>
      </c>
      <c r="N581">
        <f t="shared" si="96"/>
        <v>0</v>
      </c>
      <c r="O581">
        <f t="shared" si="97"/>
        <v>0</v>
      </c>
      <c r="P581">
        <v>118.51</v>
      </c>
      <c r="Q581">
        <f t="shared" si="98"/>
        <v>0.27302475011618177</v>
      </c>
      <c r="R581">
        <v>40.6</v>
      </c>
      <c r="S581">
        <f t="shared" si="99"/>
        <v>1.5246468547632237</v>
      </c>
      <c r="T581" s="8">
        <v>0</v>
      </c>
    </row>
    <row r="582" spans="1:20" x14ac:dyDescent="0.35">
      <c r="A582">
        <v>54</v>
      </c>
      <c r="B582">
        <f t="shared" si="90"/>
        <v>0.47647849243726326</v>
      </c>
      <c r="C582">
        <v>0</v>
      </c>
      <c r="D582">
        <v>0</v>
      </c>
      <c r="E582" t="s">
        <v>13</v>
      </c>
      <c r="F582">
        <f t="shared" si="91"/>
        <v>1</v>
      </c>
      <c r="G582" t="s">
        <v>18</v>
      </c>
      <c r="H582">
        <f t="shared" si="92"/>
        <v>0</v>
      </c>
      <c r="I582">
        <f t="shared" si="93"/>
        <v>1</v>
      </c>
      <c r="J582">
        <f t="shared" si="94"/>
        <v>0</v>
      </c>
      <c r="K582" t="s">
        <v>15</v>
      </c>
      <c r="L582">
        <f t="shared" si="95"/>
        <v>1</v>
      </c>
      <c r="M582" t="s">
        <v>16</v>
      </c>
      <c r="N582">
        <f t="shared" si="96"/>
        <v>1</v>
      </c>
      <c r="O582">
        <f t="shared" si="97"/>
        <v>0</v>
      </c>
      <c r="P582">
        <v>107.47</v>
      </c>
      <c r="Q582">
        <f t="shared" si="98"/>
        <v>2.9203805899526272E-2</v>
      </c>
      <c r="R582">
        <v>29.3</v>
      </c>
      <c r="S582">
        <f t="shared" si="99"/>
        <v>5.6887342007628038E-2</v>
      </c>
      <c r="T582" s="8">
        <v>0</v>
      </c>
    </row>
    <row r="583" spans="1:20" x14ac:dyDescent="0.35">
      <c r="A583">
        <v>18</v>
      </c>
      <c r="B583">
        <f t="shared" si="90"/>
        <v>-1.1157067772851639</v>
      </c>
      <c r="C583">
        <v>0</v>
      </c>
      <c r="D583">
        <v>0</v>
      </c>
      <c r="E583" t="s">
        <v>23</v>
      </c>
      <c r="F583">
        <f t="shared" si="91"/>
        <v>0</v>
      </c>
      <c r="G583" t="s">
        <v>18</v>
      </c>
      <c r="H583">
        <f t="shared" si="92"/>
        <v>0</v>
      </c>
      <c r="I583">
        <f t="shared" si="93"/>
        <v>1</v>
      </c>
      <c r="J583">
        <f t="shared" si="94"/>
        <v>0</v>
      </c>
      <c r="K583" t="s">
        <v>19</v>
      </c>
      <c r="L583">
        <f t="shared" si="95"/>
        <v>0</v>
      </c>
      <c r="M583" t="s">
        <v>21</v>
      </c>
      <c r="N583">
        <f t="shared" si="96"/>
        <v>0</v>
      </c>
      <c r="O583">
        <f t="shared" si="97"/>
        <v>0</v>
      </c>
      <c r="P583">
        <v>182.86</v>
      </c>
      <c r="Q583">
        <f t="shared" si="98"/>
        <v>1.6942093298572847</v>
      </c>
      <c r="R583">
        <v>21</v>
      </c>
      <c r="S583">
        <f t="shared" si="99"/>
        <v>-1.0212015036447122</v>
      </c>
      <c r="T583" s="8">
        <v>0</v>
      </c>
    </row>
    <row r="584" spans="1:20" x14ac:dyDescent="0.35">
      <c r="A584">
        <v>26</v>
      </c>
      <c r="B584">
        <f t="shared" si="90"/>
        <v>-0.76188782845795777</v>
      </c>
      <c r="C584">
        <v>0</v>
      </c>
      <c r="D584">
        <v>0</v>
      </c>
      <c r="E584" t="s">
        <v>13</v>
      </c>
      <c r="F584">
        <f t="shared" si="91"/>
        <v>1</v>
      </c>
      <c r="G584" t="s">
        <v>14</v>
      </c>
      <c r="H584">
        <f t="shared" si="92"/>
        <v>1</v>
      </c>
      <c r="I584">
        <f t="shared" si="93"/>
        <v>0</v>
      </c>
      <c r="J584">
        <f t="shared" si="94"/>
        <v>0</v>
      </c>
      <c r="K584" t="s">
        <v>19</v>
      </c>
      <c r="L584">
        <f t="shared" si="95"/>
        <v>0</v>
      </c>
      <c r="M584" t="s">
        <v>22</v>
      </c>
      <c r="N584">
        <f t="shared" si="96"/>
        <v>0</v>
      </c>
      <c r="O584">
        <f t="shared" si="97"/>
        <v>1</v>
      </c>
      <c r="P584">
        <v>59.17</v>
      </c>
      <c r="Q584">
        <f t="shared" si="98"/>
        <v>-1.037512825048341</v>
      </c>
      <c r="R584">
        <v>20</v>
      </c>
      <c r="S584">
        <f t="shared" si="99"/>
        <v>-1.151091726012464</v>
      </c>
      <c r="T584" s="8">
        <v>0</v>
      </c>
    </row>
    <row r="585" spans="1:20" x14ac:dyDescent="0.35">
      <c r="A585">
        <v>72</v>
      </c>
      <c r="B585">
        <f t="shared" si="90"/>
        <v>1.2725711272984768</v>
      </c>
      <c r="C585">
        <v>0</v>
      </c>
      <c r="D585">
        <v>0</v>
      </c>
      <c r="E585" t="s">
        <v>13</v>
      </c>
      <c r="F585">
        <f t="shared" si="91"/>
        <v>1</v>
      </c>
      <c r="G585" t="s">
        <v>14</v>
      </c>
      <c r="H585">
        <f t="shared" si="92"/>
        <v>1</v>
      </c>
      <c r="I585">
        <f t="shared" si="93"/>
        <v>0</v>
      </c>
      <c r="J585">
        <f t="shared" si="94"/>
        <v>0</v>
      </c>
      <c r="K585" t="s">
        <v>19</v>
      </c>
      <c r="L585">
        <f t="shared" si="95"/>
        <v>0</v>
      </c>
      <c r="M585" t="s">
        <v>16</v>
      </c>
      <c r="N585">
        <f t="shared" si="96"/>
        <v>1</v>
      </c>
      <c r="O585">
        <f t="shared" si="97"/>
        <v>0</v>
      </c>
      <c r="P585">
        <v>215.64</v>
      </c>
      <c r="Q585">
        <f t="shared" si="98"/>
        <v>2.4181631841527516</v>
      </c>
      <c r="R585">
        <v>26.7</v>
      </c>
      <c r="S585">
        <f t="shared" si="99"/>
        <v>-0.28082723614852689</v>
      </c>
      <c r="T585" s="8">
        <v>0</v>
      </c>
    </row>
    <row r="586" spans="1:20" x14ac:dyDescent="0.35">
      <c r="A586">
        <v>5</v>
      </c>
      <c r="B586">
        <f t="shared" si="90"/>
        <v>-1.6906625691293735</v>
      </c>
      <c r="C586">
        <v>0</v>
      </c>
      <c r="D586">
        <v>0</v>
      </c>
      <c r="E586" t="s">
        <v>23</v>
      </c>
      <c r="F586">
        <f t="shared" si="91"/>
        <v>0</v>
      </c>
      <c r="G586" t="s">
        <v>26</v>
      </c>
      <c r="H586">
        <f t="shared" si="92"/>
        <v>0</v>
      </c>
      <c r="I586">
        <f t="shared" si="93"/>
        <v>0</v>
      </c>
      <c r="J586">
        <f t="shared" si="94"/>
        <v>0</v>
      </c>
      <c r="K586" t="s">
        <v>19</v>
      </c>
      <c r="L586">
        <f t="shared" si="95"/>
        <v>0</v>
      </c>
      <c r="M586" t="s">
        <v>21</v>
      </c>
      <c r="N586">
        <f t="shared" si="96"/>
        <v>0</v>
      </c>
      <c r="O586">
        <f t="shared" si="97"/>
        <v>0</v>
      </c>
      <c r="P586">
        <v>163.69999999999999</v>
      </c>
      <c r="Q586">
        <f t="shared" si="98"/>
        <v>1.2710563143508422</v>
      </c>
      <c r="R586">
        <v>18.399999999999999</v>
      </c>
      <c r="S586">
        <f t="shared" si="99"/>
        <v>-1.358916081800867</v>
      </c>
      <c r="T586" s="8">
        <v>0</v>
      </c>
    </row>
    <row r="587" spans="1:20" x14ac:dyDescent="0.35">
      <c r="A587">
        <v>65</v>
      </c>
      <c r="B587">
        <f t="shared" si="90"/>
        <v>0.96297954707467148</v>
      </c>
      <c r="C587">
        <v>0</v>
      </c>
      <c r="D587">
        <v>1</v>
      </c>
      <c r="E587" t="s">
        <v>13</v>
      </c>
      <c r="F587">
        <f t="shared" si="91"/>
        <v>1</v>
      </c>
      <c r="G587" t="s">
        <v>14</v>
      </c>
      <c r="H587">
        <f t="shared" si="92"/>
        <v>1</v>
      </c>
      <c r="I587">
        <f t="shared" si="93"/>
        <v>0</v>
      </c>
      <c r="J587">
        <f t="shared" si="94"/>
        <v>0</v>
      </c>
      <c r="K587" t="s">
        <v>19</v>
      </c>
      <c r="L587">
        <f t="shared" si="95"/>
        <v>0</v>
      </c>
      <c r="M587" t="s">
        <v>16</v>
      </c>
      <c r="N587">
        <f t="shared" si="96"/>
        <v>1</v>
      </c>
      <c r="O587">
        <f t="shared" si="97"/>
        <v>0</v>
      </c>
      <c r="P587">
        <v>196.36</v>
      </c>
      <c r="Q587">
        <f t="shared" si="98"/>
        <v>1.9923599409917816</v>
      </c>
      <c r="R587">
        <v>34.5</v>
      </c>
      <c r="S587">
        <f t="shared" si="99"/>
        <v>0.73231649831993739</v>
      </c>
      <c r="T587" s="8">
        <v>0</v>
      </c>
    </row>
    <row r="588" spans="1:20" x14ac:dyDescent="0.35">
      <c r="A588">
        <v>42</v>
      </c>
      <c r="B588">
        <f t="shared" si="90"/>
        <v>-5.424993080354578E-2</v>
      </c>
      <c r="C588">
        <v>0</v>
      </c>
      <c r="D588">
        <v>0</v>
      </c>
      <c r="E588" t="s">
        <v>23</v>
      </c>
      <c r="F588">
        <f t="shared" si="91"/>
        <v>0</v>
      </c>
      <c r="G588" t="s">
        <v>14</v>
      </c>
      <c r="H588">
        <f t="shared" si="92"/>
        <v>1</v>
      </c>
      <c r="I588">
        <f t="shared" si="93"/>
        <v>0</v>
      </c>
      <c r="J588">
        <f t="shared" si="94"/>
        <v>0</v>
      </c>
      <c r="K588" t="s">
        <v>19</v>
      </c>
      <c r="L588">
        <f t="shared" si="95"/>
        <v>0</v>
      </c>
      <c r="M588" t="s">
        <v>22</v>
      </c>
      <c r="N588">
        <f t="shared" si="96"/>
        <v>0</v>
      </c>
      <c r="O588">
        <f t="shared" si="97"/>
        <v>1</v>
      </c>
      <c r="P588">
        <v>139.77000000000001</v>
      </c>
      <c r="Q588">
        <f t="shared" si="98"/>
        <v>0.74255674957687867</v>
      </c>
      <c r="R588">
        <v>27.7</v>
      </c>
      <c r="S588">
        <f t="shared" si="99"/>
        <v>-0.15093701378077506</v>
      </c>
      <c r="T588" s="8">
        <v>0</v>
      </c>
    </row>
    <row r="589" spans="1:20" x14ac:dyDescent="0.35">
      <c r="A589">
        <v>47</v>
      </c>
      <c r="B589">
        <f t="shared" si="90"/>
        <v>0.16688691221345797</v>
      </c>
      <c r="C589">
        <v>0</v>
      </c>
      <c r="D589">
        <v>0</v>
      </c>
      <c r="E589" t="s">
        <v>13</v>
      </c>
      <c r="F589">
        <f t="shared" si="91"/>
        <v>1</v>
      </c>
      <c r="G589" t="s">
        <v>18</v>
      </c>
      <c r="H589">
        <f t="shared" si="92"/>
        <v>0</v>
      </c>
      <c r="I589">
        <f t="shared" si="93"/>
        <v>1</v>
      </c>
      <c r="J589">
        <f t="shared" si="94"/>
        <v>0</v>
      </c>
      <c r="K589" t="s">
        <v>15</v>
      </c>
      <c r="L589">
        <f t="shared" si="95"/>
        <v>1</v>
      </c>
      <c r="M589" t="s">
        <v>21</v>
      </c>
      <c r="N589">
        <f t="shared" si="96"/>
        <v>0</v>
      </c>
      <c r="O589">
        <f t="shared" si="97"/>
        <v>0</v>
      </c>
      <c r="P589">
        <v>141.22999999999999</v>
      </c>
      <c r="Q589">
        <f t="shared" si="98"/>
        <v>0.77480118604031278</v>
      </c>
      <c r="R589">
        <v>21.1</v>
      </c>
      <c r="S589">
        <f t="shared" si="99"/>
        <v>-1.0082124814079367</v>
      </c>
      <c r="T589" s="8">
        <v>0</v>
      </c>
    </row>
    <row r="590" spans="1:20" x14ac:dyDescent="0.35">
      <c r="A590">
        <v>24</v>
      </c>
      <c r="B590">
        <f t="shared" si="90"/>
        <v>-0.8503425656647593</v>
      </c>
      <c r="C590">
        <v>0</v>
      </c>
      <c r="D590">
        <v>0</v>
      </c>
      <c r="E590" t="s">
        <v>13</v>
      </c>
      <c r="F590">
        <f t="shared" si="91"/>
        <v>1</v>
      </c>
      <c r="G590" t="s">
        <v>14</v>
      </c>
      <c r="H590">
        <f t="shared" si="92"/>
        <v>1</v>
      </c>
      <c r="I590">
        <f t="shared" si="93"/>
        <v>0</v>
      </c>
      <c r="J590">
        <f t="shared" si="94"/>
        <v>0</v>
      </c>
      <c r="K590" t="s">
        <v>15</v>
      </c>
      <c r="L590">
        <f t="shared" si="95"/>
        <v>1</v>
      </c>
      <c r="M590" t="s">
        <v>16</v>
      </c>
      <c r="N590">
        <f t="shared" si="96"/>
        <v>1</v>
      </c>
      <c r="O590">
        <f t="shared" si="97"/>
        <v>0</v>
      </c>
      <c r="P590">
        <v>89.99</v>
      </c>
      <c r="Q590">
        <f t="shared" si="98"/>
        <v>-0.35684602244351149</v>
      </c>
      <c r="R590">
        <v>24.4</v>
      </c>
      <c r="S590">
        <f t="shared" si="99"/>
        <v>-0.57957474759435612</v>
      </c>
      <c r="T590" s="8">
        <v>0</v>
      </c>
    </row>
    <row r="591" spans="1:20" x14ac:dyDescent="0.35">
      <c r="A591">
        <v>57</v>
      </c>
      <c r="B591">
        <f t="shared" si="90"/>
        <v>0.60916059824746549</v>
      </c>
      <c r="C591">
        <v>0</v>
      </c>
      <c r="D591">
        <v>0</v>
      </c>
      <c r="E591" t="s">
        <v>13</v>
      </c>
      <c r="F591">
        <f t="shared" si="91"/>
        <v>1</v>
      </c>
      <c r="G591" t="s">
        <v>14</v>
      </c>
      <c r="H591">
        <f t="shared" si="92"/>
        <v>1</v>
      </c>
      <c r="I591">
        <f t="shared" si="93"/>
        <v>0</v>
      </c>
      <c r="J591">
        <f t="shared" si="94"/>
        <v>0</v>
      </c>
      <c r="K591" t="s">
        <v>15</v>
      </c>
      <c r="L591">
        <f t="shared" si="95"/>
        <v>1</v>
      </c>
      <c r="M591" t="s">
        <v>22</v>
      </c>
      <c r="N591">
        <f t="shared" si="96"/>
        <v>0</v>
      </c>
      <c r="O591">
        <f t="shared" si="97"/>
        <v>1</v>
      </c>
      <c r="P591">
        <v>108.53</v>
      </c>
      <c r="Q591">
        <f t="shared" si="98"/>
        <v>5.2614150181197944E-2</v>
      </c>
      <c r="R591">
        <v>19.399999999999999</v>
      </c>
      <c r="S591">
        <f t="shared" si="99"/>
        <v>-1.2290258594331152</v>
      </c>
      <c r="T591" s="8">
        <v>0</v>
      </c>
    </row>
    <row r="592" spans="1:20" x14ac:dyDescent="0.35">
      <c r="A592">
        <v>51</v>
      </c>
      <c r="B592">
        <f t="shared" si="90"/>
        <v>0.34379638662706097</v>
      </c>
      <c r="C592">
        <v>0</v>
      </c>
      <c r="D592">
        <v>0</v>
      </c>
      <c r="E592" t="s">
        <v>13</v>
      </c>
      <c r="F592">
        <f t="shared" si="91"/>
        <v>1</v>
      </c>
      <c r="G592" t="s">
        <v>14</v>
      </c>
      <c r="H592">
        <f t="shared" si="92"/>
        <v>1</v>
      </c>
      <c r="I592">
        <f t="shared" si="93"/>
        <v>0</v>
      </c>
      <c r="J592">
        <f t="shared" si="94"/>
        <v>0</v>
      </c>
      <c r="K592" t="s">
        <v>15</v>
      </c>
      <c r="L592">
        <f t="shared" si="95"/>
        <v>1</v>
      </c>
      <c r="M592" t="s">
        <v>22</v>
      </c>
      <c r="N592">
        <f t="shared" si="96"/>
        <v>0</v>
      </c>
      <c r="O592">
        <f t="shared" si="97"/>
        <v>1</v>
      </c>
      <c r="P592">
        <v>63.61</v>
      </c>
      <c r="Q592">
        <f t="shared" si="98"/>
        <v>-0.939454401830773</v>
      </c>
      <c r="R592">
        <v>42.3</v>
      </c>
      <c r="S592">
        <f t="shared" si="99"/>
        <v>1.7454602327884012</v>
      </c>
      <c r="T592" s="8">
        <v>0</v>
      </c>
    </row>
    <row r="593" spans="1:20" x14ac:dyDescent="0.35">
      <c r="A593">
        <v>48</v>
      </c>
      <c r="B593">
        <f t="shared" si="90"/>
        <v>0.21111428081685873</v>
      </c>
      <c r="C593">
        <v>0</v>
      </c>
      <c r="D593">
        <v>0</v>
      </c>
      <c r="E593" t="s">
        <v>13</v>
      </c>
      <c r="F593">
        <f t="shared" si="91"/>
        <v>1</v>
      </c>
      <c r="G593" t="s">
        <v>14</v>
      </c>
      <c r="H593">
        <f t="shared" si="92"/>
        <v>1</v>
      </c>
      <c r="I593">
        <f t="shared" si="93"/>
        <v>0</v>
      </c>
      <c r="J593">
        <f t="shared" si="94"/>
        <v>0</v>
      </c>
      <c r="K593" t="s">
        <v>15</v>
      </c>
      <c r="L593">
        <f t="shared" si="95"/>
        <v>1</v>
      </c>
      <c r="M593" t="s">
        <v>22</v>
      </c>
      <c r="N593">
        <f t="shared" si="96"/>
        <v>0</v>
      </c>
      <c r="O593">
        <f t="shared" si="97"/>
        <v>1</v>
      </c>
      <c r="P593">
        <v>85.54</v>
      </c>
      <c r="Q593">
        <f t="shared" si="98"/>
        <v>-0.45512529796562323</v>
      </c>
      <c r="R593">
        <v>32.200000000000003</v>
      </c>
      <c r="S593">
        <f t="shared" si="99"/>
        <v>0.43356898687410861</v>
      </c>
      <c r="T593" s="8">
        <v>0</v>
      </c>
    </row>
    <row r="594" spans="1:20" x14ac:dyDescent="0.35">
      <c r="A594">
        <v>56</v>
      </c>
      <c r="B594">
        <f t="shared" si="90"/>
        <v>0.56493322964406478</v>
      </c>
      <c r="C594">
        <v>0</v>
      </c>
      <c r="D594">
        <v>0</v>
      </c>
      <c r="E594" t="s">
        <v>13</v>
      </c>
      <c r="F594">
        <f t="shared" si="91"/>
        <v>1</v>
      </c>
      <c r="G594" t="s">
        <v>14</v>
      </c>
      <c r="H594">
        <f t="shared" si="92"/>
        <v>1</v>
      </c>
      <c r="I594">
        <f t="shared" si="93"/>
        <v>0</v>
      </c>
      <c r="J594">
        <f t="shared" si="94"/>
        <v>0</v>
      </c>
      <c r="K594" t="s">
        <v>15</v>
      </c>
      <c r="L594">
        <f t="shared" si="95"/>
        <v>1</v>
      </c>
      <c r="M594" t="s">
        <v>21</v>
      </c>
      <c r="N594">
        <f t="shared" si="96"/>
        <v>0</v>
      </c>
      <c r="O594">
        <f t="shared" si="97"/>
        <v>0</v>
      </c>
      <c r="P594">
        <v>100.83</v>
      </c>
      <c r="Q594">
        <f t="shared" si="98"/>
        <v>-0.11744212431773747</v>
      </c>
      <c r="R594">
        <v>26.8</v>
      </c>
      <c r="S594">
        <f t="shared" si="99"/>
        <v>-0.2678382139117515</v>
      </c>
      <c r="T594" s="8">
        <v>0</v>
      </c>
    </row>
    <row r="595" spans="1:20" x14ac:dyDescent="0.35">
      <c r="A595">
        <v>30</v>
      </c>
      <c r="B595">
        <f t="shared" si="90"/>
        <v>-0.58497835404435483</v>
      </c>
      <c r="C595">
        <v>0</v>
      </c>
      <c r="D595">
        <v>0</v>
      </c>
      <c r="E595" t="s">
        <v>13</v>
      </c>
      <c r="F595">
        <f t="shared" si="91"/>
        <v>1</v>
      </c>
      <c r="G595" t="s">
        <v>14</v>
      </c>
      <c r="H595">
        <f t="shared" si="92"/>
        <v>1</v>
      </c>
      <c r="I595">
        <f t="shared" si="93"/>
        <v>0</v>
      </c>
      <c r="J595">
        <f t="shared" si="94"/>
        <v>0</v>
      </c>
      <c r="K595" t="s">
        <v>15</v>
      </c>
      <c r="L595">
        <f t="shared" si="95"/>
        <v>1</v>
      </c>
      <c r="M595" t="s">
        <v>21</v>
      </c>
      <c r="N595">
        <f t="shared" si="96"/>
        <v>0</v>
      </c>
      <c r="O595">
        <f t="shared" si="97"/>
        <v>0</v>
      </c>
      <c r="P595">
        <v>59.82</v>
      </c>
      <c r="Q595">
        <f t="shared" si="98"/>
        <v>-1.0231574252529763</v>
      </c>
      <c r="R595">
        <v>25.4</v>
      </c>
      <c r="S595">
        <f t="shared" si="99"/>
        <v>-0.44968452522660435</v>
      </c>
      <c r="T595" s="8">
        <v>0</v>
      </c>
    </row>
    <row r="596" spans="1:20" x14ac:dyDescent="0.35">
      <c r="A596">
        <v>63</v>
      </c>
      <c r="B596">
        <f t="shared" si="90"/>
        <v>0.87452480986786996</v>
      </c>
      <c r="C596">
        <v>1</v>
      </c>
      <c r="D596">
        <v>0</v>
      </c>
      <c r="E596" t="s">
        <v>13</v>
      </c>
      <c r="F596">
        <f t="shared" si="91"/>
        <v>1</v>
      </c>
      <c r="G596" t="s">
        <v>14</v>
      </c>
      <c r="H596">
        <f t="shared" si="92"/>
        <v>1</v>
      </c>
      <c r="I596">
        <f t="shared" si="93"/>
        <v>0</v>
      </c>
      <c r="J596">
        <f t="shared" si="94"/>
        <v>0</v>
      </c>
      <c r="K596" t="s">
        <v>15</v>
      </c>
      <c r="L596">
        <f t="shared" si="95"/>
        <v>1</v>
      </c>
      <c r="M596" t="s">
        <v>22</v>
      </c>
      <c r="N596">
        <f t="shared" si="96"/>
        <v>0</v>
      </c>
      <c r="O596">
        <f t="shared" si="97"/>
        <v>1</v>
      </c>
      <c r="P596">
        <v>105.95</v>
      </c>
      <c r="Q596">
        <f t="shared" si="98"/>
        <v>-4.3657443911725687E-3</v>
      </c>
      <c r="R596">
        <v>23.5</v>
      </c>
      <c r="S596">
        <f t="shared" si="99"/>
        <v>-0.69647594772533261</v>
      </c>
      <c r="T596" s="8">
        <v>0</v>
      </c>
    </row>
    <row r="597" spans="1:20" x14ac:dyDescent="0.35">
      <c r="A597">
        <v>46</v>
      </c>
      <c r="B597">
        <f t="shared" si="90"/>
        <v>0.12265954361005722</v>
      </c>
      <c r="C597">
        <v>0</v>
      </c>
      <c r="D597">
        <v>0</v>
      </c>
      <c r="E597" t="s">
        <v>13</v>
      </c>
      <c r="F597">
        <f t="shared" si="91"/>
        <v>1</v>
      </c>
      <c r="G597" t="s">
        <v>14</v>
      </c>
      <c r="H597">
        <f t="shared" si="92"/>
        <v>1</v>
      </c>
      <c r="I597">
        <f t="shared" si="93"/>
        <v>0</v>
      </c>
      <c r="J597">
        <f t="shared" si="94"/>
        <v>0</v>
      </c>
      <c r="K597" t="s">
        <v>19</v>
      </c>
      <c r="L597">
        <f t="shared" si="95"/>
        <v>0</v>
      </c>
      <c r="M597" t="s">
        <v>22</v>
      </c>
      <c r="N597">
        <f t="shared" si="96"/>
        <v>0</v>
      </c>
      <c r="O597">
        <f t="shared" si="97"/>
        <v>1</v>
      </c>
      <c r="P597">
        <v>188.11</v>
      </c>
      <c r="Q597">
        <f t="shared" si="98"/>
        <v>1.8101567897429223</v>
      </c>
      <c r="R597">
        <v>50.2</v>
      </c>
      <c r="S597">
        <f t="shared" si="99"/>
        <v>2.7715929894936413</v>
      </c>
      <c r="T597" s="8">
        <v>0</v>
      </c>
    </row>
    <row r="598" spans="1:20" x14ac:dyDescent="0.35">
      <c r="A598">
        <v>53</v>
      </c>
      <c r="B598">
        <f t="shared" si="90"/>
        <v>0.43225112383386249</v>
      </c>
      <c r="C598">
        <v>0</v>
      </c>
      <c r="D598">
        <v>0</v>
      </c>
      <c r="E598" t="s">
        <v>13</v>
      </c>
      <c r="F598">
        <f t="shared" si="91"/>
        <v>1</v>
      </c>
      <c r="G598" t="s">
        <v>18</v>
      </c>
      <c r="H598">
        <f t="shared" si="92"/>
        <v>0</v>
      </c>
      <c r="I598">
        <f t="shared" si="93"/>
        <v>1</v>
      </c>
      <c r="J598">
        <f t="shared" si="94"/>
        <v>0</v>
      </c>
      <c r="K598" t="s">
        <v>15</v>
      </c>
      <c r="L598">
        <f t="shared" si="95"/>
        <v>1</v>
      </c>
      <c r="M598" t="s">
        <v>16</v>
      </c>
      <c r="N598">
        <f t="shared" si="96"/>
        <v>1</v>
      </c>
      <c r="O598">
        <f t="shared" si="97"/>
        <v>0</v>
      </c>
      <c r="P598">
        <v>71.150000000000006</v>
      </c>
      <c r="Q598">
        <f t="shared" si="98"/>
        <v>-0.77293176420454268</v>
      </c>
      <c r="R598">
        <v>26.1</v>
      </c>
      <c r="S598">
        <f t="shared" si="99"/>
        <v>-0.3587613695691777</v>
      </c>
      <c r="T598" s="8">
        <v>0</v>
      </c>
    </row>
    <row r="599" spans="1:20" x14ac:dyDescent="0.35">
      <c r="A599">
        <v>1.08</v>
      </c>
      <c r="B599">
        <f t="shared" si="90"/>
        <v>-1.8640338540547046</v>
      </c>
      <c r="C599">
        <v>0</v>
      </c>
      <c r="D599">
        <v>0</v>
      </c>
      <c r="E599" t="s">
        <v>23</v>
      </c>
      <c r="F599">
        <f t="shared" si="91"/>
        <v>0</v>
      </c>
      <c r="G599" t="s">
        <v>26</v>
      </c>
      <c r="H599">
        <f t="shared" si="92"/>
        <v>0</v>
      </c>
      <c r="I599">
        <f t="shared" si="93"/>
        <v>0</v>
      </c>
      <c r="J599">
        <f t="shared" si="94"/>
        <v>0</v>
      </c>
      <c r="K599" t="s">
        <v>19</v>
      </c>
      <c r="L599">
        <f t="shared" si="95"/>
        <v>0</v>
      </c>
      <c r="M599" t="s">
        <v>21</v>
      </c>
      <c r="N599">
        <f t="shared" si="96"/>
        <v>0</v>
      </c>
      <c r="O599">
        <f t="shared" si="97"/>
        <v>0</v>
      </c>
      <c r="P599">
        <v>60.53</v>
      </c>
      <c r="Q599">
        <f t="shared" si="98"/>
        <v>-1.007476911630347</v>
      </c>
      <c r="R599">
        <v>17.5</v>
      </c>
      <c r="S599">
        <f t="shared" si="99"/>
        <v>-1.4758172819318436</v>
      </c>
      <c r="T599" s="8">
        <v>0</v>
      </c>
    </row>
    <row r="600" spans="1:20" x14ac:dyDescent="0.35">
      <c r="A600">
        <v>15</v>
      </c>
      <c r="B600">
        <f t="shared" si="90"/>
        <v>-1.248388883095366</v>
      </c>
      <c r="C600">
        <v>0</v>
      </c>
      <c r="D600">
        <v>0</v>
      </c>
      <c r="E600" t="s">
        <v>23</v>
      </c>
      <c r="F600">
        <f t="shared" si="91"/>
        <v>0</v>
      </c>
      <c r="G600" t="s">
        <v>26</v>
      </c>
      <c r="H600">
        <f t="shared" si="92"/>
        <v>0</v>
      </c>
      <c r="I600">
        <f t="shared" si="93"/>
        <v>0</v>
      </c>
      <c r="J600">
        <f t="shared" si="94"/>
        <v>0</v>
      </c>
      <c r="K600" t="s">
        <v>19</v>
      </c>
      <c r="L600">
        <f t="shared" si="95"/>
        <v>0</v>
      </c>
      <c r="M600" t="s">
        <v>21</v>
      </c>
      <c r="N600">
        <f t="shared" si="96"/>
        <v>0</v>
      </c>
      <c r="O600">
        <f t="shared" si="97"/>
        <v>0</v>
      </c>
      <c r="P600">
        <v>205.5</v>
      </c>
      <c r="Q600">
        <f t="shared" si="98"/>
        <v>2.1942189473450631</v>
      </c>
      <c r="R600">
        <v>24.2</v>
      </c>
      <c r="S600">
        <f t="shared" si="99"/>
        <v>-0.60555279206790646</v>
      </c>
      <c r="T600" s="8">
        <v>0</v>
      </c>
    </row>
    <row r="601" spans="1:20" x14ac:dyDescent="0.35">
      <c r="A601">
        <v>59</v>
      </c>
      <c r="B601">
        <f t="shared" si="90"/>
        <v>0.69761533545426702</v>
      </c>
      <c r="C601">
        <v>1</v>
      </c>
      <c r="D601">
        <v>0</v>
      </c>
      <c r="E601" t="s">
        <v>13</v>
      </c>
      <c r="F601">
        <f t="shared" si="91"/>
        <v>1</v>
      </c>
      <c r="G601" t="s">
        <v>14</v>
      </c>
      <c r="H601">
        <f t="shared" si="92"/>
        <v>1</v>
      </c>
      <c r="I601">
        <f t="shared" si="93"/>
        <v>0</v>
      </c>
      <c r="J601">
        <f t="shared" si="94"/>
        <v>0</v>
      </c>
      <c r="K601" t="s">
        <v>15</v>
      </c>
      <c r="L601">
        <f t="shared" si="95"/>
        <v>1</v>
      </c>
      <c r="M601" t="s">
        <v>21</v>
      </c>
      <c r="N601">
        <f t="shared" si="96"/>
        <v>0</v>
      </c>
      <c r="O601">
        <f t="shared" si="97"/>
        <v>0</v>
      </c>
      <c r="P601">
        <v>204.86</v>
      </c>
      <c r="Q601">
        <f t="shared" si="98"/>
        <v>2.1800843998542425</v>
      </c>
      <c r="R601">
        <v>30.8</v>
      </c>
      <c r="S601">
        <f t="shared" si="99"/>
        <v>0.25172267555925576</v>
      </c>
      <c r="T601" s="8">
        <v>0</v>
      </c>
    </row>
    <row r="602" spans="1:20" x14ac:dyDescent="0.35">
      <c r="A602">
        <v>24</v>
      </c>
      <c r="B602">
        <f t="shared" si="90"/>
        <v>-0.8503425656647593</v>
      </c>
      <c r="C602">
        <v>0</v>
      </c>
      <c r="D602">
        <v>0</v>
      </c>
      <c r="E602" t="s">
        <v>23</v>
      </c>
      <c r="F602">
        <f t="shared" si="91"/>
        <v>0</v>
      </c>
      <c r="G602" t="s">
        <v>18</v>
      </c>
      <c r="H602">
        <f t="shared" si="92"/>
        <v>0</v>
      </c>
      <c r="I602">
        <f t="shared" si="93"/>
        <v>1</v>
      </c>
      <c r="J602">
        <f t="shared" si="94"/>
        <v>0</v>
      </c>
      <c r="K602" t="s">
        <v>19</v>
      </c>
      <c r="L602">
        <f t="shared" si="95"/>
        <v>0</v>
      </c>
      <c r="M602" t="s">
        <v>21</v>
      </c>
      <c r="N602">
        <f t="shared" si="96"/>
        <v>0</v>
      </c>
      <c r="O602">
        <f t="shared" si="97"/>
        <v>0</v>
      </c>
      <c r="P602">
        <v>115.03</v>
      </c>
      <c r="Q602">
        <f t="shared" si="98"/>
        <v>0.19616814813484468</v>
      </c>
      <c r="R602">
        <v>23.4</v>
      </c>
      <c r="S602">
        <f t="shared" si="99"/>
        <v>-0.70946496996210795</v>
      </c>
      <c r="T602" s="8">
        <v>0</v>
      </c>
    </row>
    <row r="603" spans="1:20" x14ac:dyDescent="0.35">
      <c r="A603">
        <v>53</v>
      </c>
      <c r="B603">
        <f t="shared" si="90"/>
        <v>0.43225112383386249</v>
      </c>
      <c r="C603">
        <v>0</v>
      </c>
      <c r="D603">
        <v>0</v>
      </c>
      <c r="E603" t="s">
        <v>13</v>
      </c>
      <c r="F603">
        <f t="shared" si="91"/>
        <v>1</v>
      </c>
      <c r="G603" t="s">
        <v>14</v>
      </c>
      <c r="H603">
        <f t="shared" si="92"/>
        <v>1</v>
      </c>
      <c r="I603">
        <f t="shared" si="93"/>
        <v>0</v>
      </c>
      <c r="J603">
        <f t="shared" si="94"/>
        <v>0</v>
      </c>
      <c r="K603" t="s">
        <v>19</v>
      </c>
      <c r="L603">
        <f t="shared" si="95"/>
        <v>0</v>
      </c>
      <c r="M603" t="s">
        <v>21</v>
      </c>
      <c r="N603">
        <f t="shared" si="96"/>
        <v>0</v>
      </c>
      <c r="O603">
        <f t="shared" si="97"/>
        <v>0</v>
      </c>
      <c r="P603">
        <v>79.87</v>
      </c>
      <c r="Q603">
        <f t="shared" si="98"/>
        <v>-0.58034855464211199</v>
      </c>
      <c r="R603">
        <v>30.9</v>
      </c>
      <c r="S603">
        <f t="shared" si="99"/>
        <v>0.26471169779603065</v>
      </c>
      <c r="T603" s="8">
        <v>0</v>
      </c>
    </row>
    <row r="604" spans="1:20" x14ac:dyDescent="0.35">
      <c r="A604">
        <v>39</v>
      </c>
      <c r="B604">
        <f t="shared" si="90"/>
        <v>-0.18693203661374805</v>
      </c>
      <c r="C604">
        <v>0</v>
      </c>
      <c r="D604">
        <v>0</v>
      </c>
      <c r="E604" t="s">
        <v>13</v>
      </c>
      <c r="F604">
        <f t="shared" si="91"/>
        <v>1</v>
      </c>
      <c r="G604" t="s">
        <v>25</v>
      </c>
      <c r="H604">
        <f t="shared" si="92"/>
        <v>0</v>
      </c>
      <c r="I604">
        <f t="shared" si="93"/>
        <v>0</v>
      </c>
      <c r="J604">
        <f t="shared" si="94"/>
        <v>1</v>
      </c>
      <c r="K604" t="s">
        <v>19</v>
      </c>
      <c r="L604">
        <f t="shared" si="95"/>
        <v>0</v>
      </c>
      <c r="M604" t="s">
        <v>21</v>
      </c>
      <c r="N604">
        <f t="shared" si="96"/>
        <v>0</v>
      </c>
      <c r="O604">
        <f t="shared" si="97"/>
        <v>0</v>
      </c>
      <c r="P604">
        <v>97.89</v>
      </c>
      <c r="Q604">
        <f t="shared" si="98"/>
        <v>-0.18237270185369456</v>
      </c>
      <c r="R604">
        <v>23.6</v>
      </c>
      <c r="S604">
        <f t="shared" si="99"/>
        <v>-0.68348692548855727</v>
      </c>
      <c r="T604" s="8">
        <v>0</v>
      </c>
    </row>
    <row r="605" spans="1:20" x14ac:dyDescent="0.35">
      <c r="A605">
        <v>23</v>
      </c>
      <c r="B605">
        <f t="shared" si="90"/>
        <v>-0.89456993426816012</v>
      </c>
      <c r="C605">
        <v>0</v>
      </c>
      <c r="D605">
        <v>0</v>
      </c>
      <c r="E605" t="s">
        <v>23</v>
      </c>
      <c r="F605">
        <f t="shared" si="91"/>
        <v>0</v>
      </c>
      <c r="G605" t="s">
        <v>27</v>
      </c>
      <c r="H605">
        <f t="shared" si="92"/>
        <v>0</v>
      </c>
      <c r="I605">
        <f t="shared" si="93"/>
        <v>0</v>
      </c>
      <c r="J605">
        <f t="shared" si="94"/>
        <v>0</v>
      </c>
      <c r="K605" t="s">
        <v>15</v>
      </c>
      <c r="L605">
        <f t="shared" si="95"/>
        <v>1</v>
      </c>
      <c r="M605" t="s">
        <v>21</v>
      </c>
      <c r="N605">
        <f t="shared" si="96"/>
        <v>0</v>
      </c>
      <c r="O605">
        <f t="shared" si="97"/>
        <v>0</v>
      </c>
      <c r="P605">
        <v>125.26</v>
      </c>
      <c r="Q605">
        <f t="shared" si="98"/>
        <v>0.42210005568343029</v>
      </c>
      <c r="R605">
        <v>18.7</v>
      </c>
      <c r="S605">
        <f t="shared" si="99"/>
        <v>-1.3199490150905415</v>
      </c>
      <c r="T605" s="8">
        <v>0</v>
      </c>
    </row>
    <row r="606" spans="1:20" x14ac:dyDescent="0.35">
      <c r="A606">
        <v>31</v>
      </c>
      <c r="B606">
        <f t="shared" si="90"/>
        <v>-0.54075098544095401</v>
      </c>
      <c r="C606">
        <v>0</v>
      </c>
      <c r="D606">
        <v>0</v>
      </c>
      <c r="E606" t="s">
        <v>13</v>
      </c>
      <c r="F606">
        <f t="shared" si="91"/>
        <v>1</v>
      </c>
      <c r="G606" t="s">
        <v>14</v>
      </c>
      <c r="H606">
        <f t="shared" si="92"/>
        <v>1</v>
      </c>
      <c r="I606">
        <f t="shared" si="93"/>
        <v>0</v>
      </c>
      <c r="J606">
        <f t="shared" si="94"/>
        <v>0</v>
      </c>
      <c r="K606" t="s">
        <v>19</v>
      </c>
      <c r="L606">
        <f t="shared" si="95"/>
        <v>0</v>
      </c>
      <c r="M606" t="s">
        <v>22</v>
      </c>
      <c r="N606">
        <f t="shared" si="96"/>
        <v>0</v>
      </c>
      <c r="O606">
        <f t="shared" si="97"/>
        <v>1</v>
      </c>
      <c r="P606">
        <v>114.32</v>
      </c>
      <c r="Q606">
        <f t="shared" si="98"/>
        <v>0.18048763451221539</v>
      </c>
      <c r="R606">
        <v>27.7</v>
      </c>
      <c r="S606">
        <f t="shared" si="99"/>
        <v>-0.15093701378077506</v>
      </c>
      <c r="T606" s="8">
        <v>0</v>
      </c>
    </row>
    <row r="607" spans="1:20" x14ac:dyDescent="0.35">
      <c r="A607">
        <v>5</v>
      </c>
      <c r="B607">
        <f t="shared" si="90"/>
        <v>-1.6906625691293735</v>
      </c>
      <c r="C607">
        <v>0</v>
      </c>
      <c r="D607">
        <v>0</v>
      </c>
      <c r="E607" t="s">
        <v>23</v>
      </c>
      <c r="F607">
        <f t="shared" si="91"/>
        <v>0</v>
      </c>
      <c r="G607" t="s">
        <v>26</v>
      </c>
      <c r="H607">
        <f t="shared" si="92"/>
        <v>0</v>
      </c>
      <c r="I607">
        <f t="shared" si="93"/>
        <v>0</v>
      </c>
      <c r="J607">
        <f t="shared" si="94"/>
        <v>0</v>
      </c>
      <c r="K607" t="s">
        <v>15</v>
      </c>
      <c r="L607">
        <f t="shared" si="95"/>
        <v>1</v>
      </c>
      <c r="M607" t="s">
        <v>21</v>
      </c>
      <c r="N607">
        <f t="shared" si="96"/>
        <v>0</v>
      </c>
      <c r="O607">
        <f t="shared" si="97"/>
        <v>0</v>
      </c>
      <c r="P607">
        <v>92.23</v>
      </c>
      <c r="Q607">
        <f t="shared" si="98"/>
        <v>-0.30737510622563918</v>
      </c>
      <c r="R607">
        <v>16.7</v>
      </c>
      <c r="S607">
        <f t="shared" si="99"/>
        <v>-1.5797294598260452</v>
      </c>
      <c r="T607" s="8">
        <v>0</v>
      </c>
    </row>
    <row r="608" spans="1:20" x14ac:dyDescent="0.35">
      <c r="A608">
        <v>44</v>
      </c>
      <c r="B608">
        <f t="shared" si="90"/>
        <v>3.4204806403255718E-2</v>
      </c>
      <c r="C608">
        <v>0</v>
      </c>
      <c r="D608">
        <v>0</v>
      </c>
      <c r="E608" t="s">
        <v>13</v>
      </c>
      <c r="F608">
        <f t="shared" si="91"/>
        <v>1</v>
      </c>
      <c r="G608" t="s">
        <v>14</v>
      </c>
      <c r="H608">
        <f t="shared" si="92"/>
        <v>1</v>
      </c>
      <c r="I608">
        <f t="shared" si="93"/>
        <v>0</v>
      </c>
      <c r="J608">
        <f t="shared" si="94"/>
        <v>0</v>
      </c>
      <c r="K608" t="s">
        <v>15</v>
      </c>
      <c r="L608">
        <f t="shared" si="95"/>
        <v>1</v>
      </c>
      <c r="M608" t="s">
        <v>21</v>
      </c>
      <c r="N608">
        <f t="shared" si="96"/>
        <v>0</v>
      </c>
      <c r="O608">
        <f t="shared" si="97"/>
        <v>0</v>
      </c>
      <c r="P608">
        <v>83.51</v>
      </c>
      <c r="Q608">
        <f t="shared" si="98"/>
        <v>-0.49995831578806982</v>
      </c>
      <c r="R608">
        <v>31.2</v>
      </c>
      <c r="S608">
        <f t="shared" si="99"/>
        <v>0.30367876450635634</v>
      </c>
      <c r="T608" s="8">
        <v>0</v>
      </c>
    </row>
    <row r="609" spans="1:20" x14ac:dyDescent="0.35">
      <c r="A609">
        <v>1.8</v>
      </c>
      <c r="B609">
        <f t="shared" si="90"/>
        <v>-1.8321901486602561</v>
      </c>
      <c r="C609">
        <v>0</v>
      </c>
      <c r="D609">
        <v>0</v>
      </c>
      <c r="E609" t="s">
        <v>23</v>
      </c>
      <c r="F609">
        <f t="shared" si="91"/>
        <v>0</v>
      </c>
      <c r="G609" t="s">
        <v>26</v>
      </c>
      <c r="H609">
        <f t="shared" si="92"/>
        <v>0</v>
      </c>
      <c r="I609">
        <f t="shared" si="93"/>
        <v>0</v>
      </c>
      <c r="J609">
        <f t="shared" si="94"/>
        <v>0</v>
      </c>
      <c r="K609" t="s">
        <v>15</v>
      </c>
      <c r="L609">
        <f t="shared" si="95"/>
        <v>1</v>
      </c>
      <c r="M609" t="s">
        <v>21</v>
      </c>
      <c r="N609">
        <f t="shared" si="96"/>
        <v>0</v>
      </c>
      <c r="O609">
        <f t="shared" si="97"/>
        <v>0</v>
      </c>
      <c r="P609">
        <v>102.34</v>
      </c>
      <c r="Q609">
        <f t="shared" si="98"/>
        <v>-8.409342633158251E-2</v>
      </c>
      <c r="R609">
        <v>17</v>
      </c>
      <c r="S609">
        <f t="shared" si="99"/>
        <v>-1.5407623931157195</v>
      </c>
      <c r="T609" s="8">
        <v>0</v>
      </c>
    </row>
    <row r="610" spans="1:20" x14ac:dyDescent="0.35">
      <c r="A610">
        <v>40</v>
      </c>
      <c r="B610">
        <f t="shared" si="90"/>
        <v>-0.14270466801034729</v>
      </c>
      <c r="C610">
        <v>0</v>
      </c>
      <c r="D610">
        <v>0</v>
      </c>
      <c r="E610" t="s">
        <v>13</v>
      </c>
      <c r="F610">
        <f t="shared" si="91"/>
        <v>1</v>
      </c>
      <c r="G610" t="s">
        <v>14</v>
      </c>
      <c r="H610">
        <f t="shared" si="92"/>
        <v>1</v>
      </c>
      <c r="I610">
        <f t="shared" si="93"/>
        <v>0</v>
      </c>
      <c r="J610">
        <f t="shared" si="94"/>
        <v>0</v>
      </c>
      <c r="K610" t="s">
        <v>19</v>
      </c>
      <c r="L610">
        <f t="shared" si="95"/>
        <v>0</v>
      </c>
      <c r="M610" t="s">
        <v>22</v>
      </c>
      <c r="N610">
        <f t="shared" si="96"/>
        <v>0</v>
      </c>
      <c r="O610">
        <f t="shared" si="97"/>
        <v>1</v>
      </c>
      <c r="P610">
        <v>144.47999999999999</v>
      </c>
      <c r="Q610">
        <f t="shared" si="98"/>
        <v>0.84657818501713611</v>
      </c>
      <c r="R610">
        <v>29.8</v>
      </c>
      <c r="S610">
        <f t="shared" si="99"/>
        <v>0.12183245319150394</v>
      </c>
      <c r="T610" s="8">
        <v>0</v>
      </c>
    </row>
    <row r="611" spans="1:20" x14ac:dyDescent="0.35">
      <c r="A611">
        <v>7</v>
      </c>
      <c r="B611">
        <f t="shared" si="90"/>
        <v>-1.6022078319225721</v>
      </c>
      <c r="C611">
        <v>0</v>
      </c>
      <c r="D611">
        <v>0</v>
      </c>
      <c r="E611" t="s">
        <v>23</v>
      </c>
      <c r="F611">
        <f t="shared" si="91"/>
        <v>0</v>
      </c>
      <c r="G611" t="s">
        <v>26</v>
      </c>
      <c r="H611">
        <f t="shared" si="92"/>
        <v>0</v>
      </c>
      <c r="I611">
        <f t="shared" si="93"/>
        <v>0</v>
      </c>
      <c r="J611">
        <f t="shared" si="94"/>
        <v>0</v>
      </c>
      <c r="K611" t="s">
        <v>19</v>
      </c>
      <c r="L611">
        <f t="shared" si="95"/>
        <v>0</v>
      </c>
      <c r="M611" t="s">
        <v>21</v>
      </c>
      <c r="N611">
        <f t="shared" si="96"/>
        <v>0</v>
      </c>
      <c r="O611">
        <f t="shared" si="97"/>
        <v>0</v>
      </c>
      <c r="P611">
        <v>88.39</v>
      </c>
      <c r="Q611">
        <f t="shared" si="98"/>
        <v>-0.39218239117056286</v>
      </c>
      <c r="R611">
        <v>19.7</v>
      </c>
      <c r="S611">
        <f t="shared" si="99"/>
        <v>-1.1900587927227897</v>
      </c>
      <c r="T611" s="8">
        <v>0</v>
      </c>
    </row>
    <row r="612" spans="1:20" x14ac:dyDescent="0.35">
      <c r="A612">
        <v>56</v>
      </c>
      <c r="B612">
        <f t="shared" si="90"/>
        <v>0.56493322964406478</v>
      </c>
      <c r="C612">
        <v>0</v>
      </c>
      <c r="D612">
        <v>0</v>
      </c>
      <c r="E612" t="s">
        <v>13</v>
      </c>
      <c r="F612">
        <f t="shared" si="91"/>
        <v>1</v>
      </c>
      <c r="G612" t="s">
        <v>14</v>
      </c>
      <c r="H612">
        <f t="shared" si="92"/>
        <v>1</v>
      </c>
      <c r="I612">
        <f t="shared" si="93"/>
        <v>0</v>
      </c>
      <c r="J612">
        <f t="shared" si="94"/>
        <v>0</v>
      </c>
      <c r="K612" t="s">
        <v>19</v>
      </c>
      <c r="L612">
        <f t="shared" si="95"/>
        <v>0</v>
      </c>
      <c r="M612" t="s">
        <v>22</v>
      </c>
      <c r="N612">
        <f t="shared" si="96"/>
        <v>0</v>
      </c>
      <c r="O612">
        <f t="shared" si="97"/>
        <v>1</v>
      </c>
      <c r="P612">
        <v>228.08</v>
      </c>
      <c r="Q612">
        <f t="shared" si="98"/>
        <v>2.6929034510055776</v>
      </c>
      <c r="R612">
        <v>29.1</v>
      </c>
      <c r="S612">
        <f t="shared" si="99"/>
        <v>3.0909297534077767E-2</v>
      </c>
      <c r="T612" s="8">
        <v>0</v>
      </c>
    </row>
    <row r="613" spans="1:20" x14ac:dyDescent="0.35">
      <c r="A613">
        <v>42</v>
      </c>
      <c r="B613">
        <f t="shared" si="90"/>
        <v>-5.424993080354578E-2</v>
      </c>
      <c r="C613">
        <v>0</v>
      </c>
      <c r="D613">
        <v>0</v>
      </c>
      <c r="E613" t="s">
        <v>13</v>
      </c>
      <c r="F613">
        <f t="shared" si="91"/>
        <v>1</v>
      </c>
      <c r="G613" t="s">
        <v>25</v>
      </c>
      <c r="H613">
        <f t="shared" si="92"/>
        <v>0</v>
      </c>
      <c r="I613">
        <f t="shared" si="93"/>
        <v>0</v>
      </c>
      <c r="J613">
        <f t="shared" si="94"/>
        <v>1</v>
      </c>
      <c r="K613" t="s">
        <v>15</v>
      </c>
      <c r="L613">
        <f t="shared" si="95"/>
        <v>1</v>
      </c>
      <c r="M613" t="s">
        <v>21</v>
      </c>
      <c r="N613">
        <f t="shared" si="96"/>
        <v>0</v>
      </c>
      <c r="O613">
        <f t="shared" si="97"/>
        <v>0</v>
      </c>
      <c r="P613">
        <v>93.79</v>
      </c>
      <c r="Q613">
        <f t="shared" si="98"/>
        <v>-0.2729221467167639</v>
      </c>
      <c r="R613">
        <v>27.2</v>
      </c>
      <c r="S613">
        <f t="shared" si="99"/>
        <v>-0.21588212496465098</v>
      </c>
      <c r="T613" s="8">
        <v>0</v>
      </c>
    </row>
    <row r="614" spans="1:20" x14ac:dyDescent="0.35">
      <c r="A614">
        <v>48</v>
      </c>
      <c r="B614">
        <f t="shared" si="90"/>
        <v>0.21111428081685873</v>
      </c>
      <c r="C614">
        <v>0</v>
      </c>
      <c r="D614">
        <v>0</v>
      </c>
      <c r="E614" t="s">
        <v>13</v>
      </c>
      <c r="F614">
        <f t="shared" si="91"/>
        <v>1</v>
      </c>
      <c r="G614" t="s">
        <v>14</v>
      </c>
      <c r="H614">
        <f t="shared" si="92"/>
        <v>1</v>
      </c>
      <c r="I614">
        <f t="shared" si="93"/>
        <v>0</v>
      </c>
      <c r="J614">
        <f t="shared" si="94"/>
        <v>0</v>
      </c>
      <c r="K614" t="s">
        <v>19</v>
      </c>
      <c r="L614">
        <f t="shared" si="95"/>
        <v>0</v>
      </c>
      <c r="M614" t="s">
        <v>22</v>
      </c>
      <c r="N614">
        <f t="shared" si="96"/>
        <v>0</v>
      </c>
      <c r="O614">
        <f t="shared" si="97"/>
        <v>1</v>
      </c>
      <c r="P614">
        <v>147.13999999999999</v>
      </c>
      <c r="Q614">
        <f t="shared" si="98"/>
        <v>0.90532489802585914</v>
      </c>
      <c r="R614">
        <v>22.3</v>
      </c>
      <c r="S614">
        <f t="shared" si="99"/>
        <v>-0.85234421456663467</v>
      </c>
      <c r="T614" s="8">
        <v>0</v>
      </c>
    </row>
    <row r="615" spans="1:20" x14ac:dyDescent="0.35">
      <c r="A615">
        <v>82</v>
      </c>
      <c r="B615">
        <f t="shared" si="90"/>
        <v>1.7148448133324843</v>
      </c>
      <c r="C615">
        <v>0</v>
      </c>
      <c r="D615">
        <v>0</v>
      </c>
      <c r="E615" t="s">
        <v>23</v>
      </c>
      <c r="F615">
        <f t="shared" si="91"/>
        <v>0</v>
      </c>
      <c r="G615" t="s">
        <v>18</v>
      </c>
      <c r="H615">
        <f t="shared" si="92"/>
        <v>0</v>
      </c>
      <c r="I615">
        <f t="shared" si="93"/>
        <v>1</v>
      </c>
      <c r="J615">
        <f t="shared" si="94"/>
        <v>0</v>
      </c>
      <c r="K615" t="s">
        <v>19</v>
      </c>
      <c r="L615">
        <f t="shared" si="95"/>
        <v>0</v>
      </c>
      <c r="M615" t="s">
        <v>22</v>
      </c>
      <c r="N615">
        <f t="shared" si="96"/>
        <v>0</v>
      </c>
      <c r="O615">
        <f t="shared" si="97"/>
        <v>1</v>
      </c>
      <c r="P615">
        <v>106.43</v>
      </c>
      <c r="Q615">
        <f t="shared" si="98"/>
        <v>6.2351662269429699E-3</v>
      </c>
      <c r="R615">
        <v>27</v>
      </c>
      <c r="S615">
        <f t="shared" si="99"/>
        <v>-0.24186016943820124</v>
      </c>
      <c r="T615" s="8">
        <v>0</v>
      </c>
    </row>
    <row r="616" spans="1:20" x14ac:dyDescent="0.35">
      <c r="A616">
        <v>52</v>
      </c>
      <c r="B616">
        <f t="shared" si="90"/>
        <v>0.38802375523046173</v>
      </c>
      <c r="C616">
        <v>0</v>
      </c>
      <c r="D616">
        <v>0</v>
      </c>
      <c r="E616" t="s">
        <v>23</v>
      </c>
      <c r="F616">
        <f t="shared" si="91"/>
        <v>0</v>
      </c>
      <c r="G616" t="s">
        <v>14</v>
      </c>
      <c r="H616">
        <f t="shared" si="92"/>
        <v>1</v>
      </c>
      <c r="I616">
        <f t="shared" si="93"/>
        <v>0</v>
      </c>
      <c r="J616">
        <f t="shared" si="94"/>
        <v>0</v>
      </c>
      <c r="K616" t="s">
        <v>19</v>
      </c>
      <c r="L616">
        <f t="shared" si="95"/>
        <v>0</v>
      </c>
      <c r="M616" t="s">
        <v>21</v>
      </c>
      <c r="N616">
        <f t="shared" si="96"/>
        <v>0</v>
      </c>
      <c r="O616">
        <f t="shared" si="97"/>
        <v>0</v>
      </c>
      <c r="P616">
        <v>88.04</v>
      </c>
      <c r="Q616">
        <f t="shared" si="98"/>
        <v>-0.39991222182960523</v>
      </c>
      <c r="R616">
        <v>42.1</v>
      </c>
      <c r="S616">
        <f t="shared" si="99"/>
        <v>1.7194821883148514</v>
      </c>
      <c r="T616" s="8">
        <v>0</v>
      </c>
    </row>
    <row r="617" spans="1:20" x14ac:dyDescent="0.35">
      <c r="A617">
        <v>42</v>
      </c>
      <c r="B617">
        <f t="shared" si="90"/>
        <v>-5.424993080354578E-2</v>
      </c>
      <c r="C617">
        <v>0</v>
      </c>
      <c r="D617">
        <v>0</v>
      </c>
      <c r="E617" t="s">
        <v>13</v>
      </c>
      <c r="F617">
        <f t="shared" si="91"/>
        <v>1</v>
      </c>
      <c r="G617" t="s">
        <v>14</v>
      </c>
      <c r="H617">
        <f t="shared" si="92"/>
        <v>1</v>
      </c>
      <c r="I617">
        <f t="shared" si="93"/>
        <v>0</v>
      </c>
      <c r="J617">
        <f t="shared" si="94"/>
        <v>0</v>
      </c>
      <c r="K617" t="s">
        <v>15</v>
      </c>
      <c r="L617">
        <f t="shared" si="95"/>
        <v>1</v>
      </c>
      <c r="M617" t="s">
        <v>22</v>
      </c>
      <c r="N617">
        <f t="shared" si="96"/>
        <v>0</v>
      </c>
      <c r="O617">
        <f t="shared" si="97"/>
        <v>1</v>
      </c>
      <c r="P617">
        <v>92.2</v>
      </c>
      <c r="Q617">
        <f t="shared" si="98"/>
        <v>-0.30803766313927139</v>
      </c>
      <c r="R617">
        <v>34.200000000000003</v>
      </c>
      <c r="S617">
        <f t="shared" si="99"/>
        <v>0.69334943160961227</v>
      </c>
      <c r="T617" s="8">
        <v>0</v>
      </c>
    </row>
    <row r="618" spans="1:20" x14ac:dyDescent="0.35">
      <c r="A618">
        <v>73</v>
      </c>
      <c r="B618">
        <f t="shared" si="90"/>
        <v>1.3167984959018775</v>
      </c>
      <c r="C618">
        <v>0</v>
      </c>
      <c r="D618">
        <v>0</v>
      </c>
      <c r="E618" t="s">
        <v>13</v>
      </c>
      <c r="F618">
        <f t="shared" si="91"/>
        <v>1</v>
      </c>
      <c r="G618" t="s">
        <v>25</v>
      </c>
      <c r="H618">
        <f t="shared" si="92"/>
        <v>0</v>
      </c>
      <c r="I618">
        <f t="shared" si="93"/>
        <v>0</v>
      </c>
      <c r="J618">
        <f t="shared" si="94"/>
        <v>1</v>
      </c>
      <c r="K618" t="s">
        <v>15</v>
      </c>
      <c r="L618">
        <f t="shared" si="95"/>
        <v>1</v>
      </c>
      <c r="M618" t="s">
        <v>21</v>
      </c>
      <c r="N618">
        <f t="shared" si="96"/>
        <v>0</v>
      </c>
      <c r="O618">
        <f t="shared" si="97"/>
        <v>0</v>
      </c>
      <c r="P618">
        <v>219.53</v>
      </c>
      <c r="Q618">
        <f t="shared" si="98"/>
        <v>2.5040747306203959</v>
      </c>
      <c r="R618">
        <v>40.9</v>
      </c>
      <c r="S618">
        <f t="shared" si="99"/>
        <v>1.5636139214735489</v>
      </c>
      <c r="T618" s="8">
        <v>0</v>
      </c>
    </row>
    <row r="619" spans="1:20" x14ac:dyDescent="0.35">
      <c r="A619">
        <v>55</v>
      </c>
      <c r="B619">
        <f t="shared" si="90"/>
        <v>0.52070586104066396</v>
      </c>
      <c r="C619">
        <v>0</v>
      </c>
      <c r="D619">
        <v>0</v>
      </c>
      <c r="E619" t="s">
        <v>13</v>
      </c>
      <c r="F619">
        <f t="shared" si="91"/>
        <v>1</v>
      </c>
      <c r="G619" t="s">
        <v>25</v>
      </c>
      <c r="H619">
        <f t="shared" si="92"/>
        <v>0</v>
      </c>
      <c r="I619">
        <f t="shared" si="93"/>
        <v>0</v>
      </c>
      <c r="J619">
        <f t="shared" si="94"/>
        <v>1</v>
      </c>
      <c r="K619" t="s">
        <v>19</v>
      </c>
      <c r="L619">
        <f t="shared" si="95"/>
        <v>0</v>
      </c>
      <c r="M619" t="s">
        <v>22</v>
      </c>
      <c r="N619">
        <f t="shared" si="96"/>
        <v>0</v>
      </c>
      <c r="O619">
        <f t="shared" si="97"/>
        <v>1</v>
      </c>
      <c r="P619">
        <v>75.56</v>
      </c>
      <c r="Q619">
        <f t="shared" si="98"/>
        <v>-0.67553589790060709</v>
      </c>
      <c r="R619">
        <v>29.4</v>
      </c>
      <c r="S619">
        <f t="shared" si="99"/>
        <v>6.9876364244402939E-2</v>
      </c>
      <c r="T619" s="8">
        <v>0</v>
      </c>
    </row>
    <row r="620" spans="1:20" x14ac:dyDescent="0.35">
      <c r="A620">
        <v>50</v>
      </c>
      <c r="B620">
        <f t="shared" si="90"/>
        <v>0.29956901802366021</v>
      </c>
      <c r="C620">
        <v>0</v>
      </c>
      <c r="D620">
        <v>0</v>
      </c>
      <c r="E620" t="s">
        <v>13</v>
      </c>
      <c r="F620">
        <f t="shared" si="91"/>
        <v>1</v>
      </c>
      <c r="G620" t="s">
        <v>14</v>
      </c>
      <c r="H620">
        <f t="shared" si="92"/>
        <v>1</v>
      </c>
      <c r="I620">
        <f t="shared" si="93"/>
        <v>0</v>
      </c>
      <c r="J620">
        <f t="shared" si="94"/>
        <v>0</v>
      </c>
      <c r="K620" t="s">
        <v>15</v>
      </c>
      <c r="L620">
        <f t="shared" si="95"/>
        <v>1</v>
      </c>
      <c r="M620" t="s">
        <v>16</v>
      </c>
      <c r="N620">
        <f t="shared" si="96"/>
        <v>1</v>
      </c>
      <c r="O620">
        <f t="shared" si="97"/>
        <v>0</v>
      </c>
      <c r="P620">
        <v>158.31</v>
      </c>
      <c r="Q620">
        <f t="shared" si="98"/>
        <v>1.1520169222015879</v>
      </c>
      <c r="R620">
        <v>32.799999999999997</v>
      </c>
      <c r="S620">
        <f t="shared" si="99"/>
        <v>0.51150312029475897</v>
      </c>
      <c r="T620" s="8">
        <v>0</v>
      </c>
    </row>
    <row r="621" spans="1:20" x14ac:dyDescent="0.35">
      <c r="A621">
        <v>43</v>
      </c>
      <c r="B621">
        <f t="shared" si="90"/>
        <v>-1.0022562200145031E-2</v>
      </c>
      <c r="C621">
        <v>0</v>
      </c>
      <c r="D621">
        <v>0</v>
      </c>
      <c r="E621" t="s">
        <v>13</v>
      </c>
      <c r="F621">
        <f t="shared" si="91"/>
        <v>1</v>
      </c>
      <c r="G621" t="s">
        <v>14</v>
      </c>
      <c r="H621">
        <f t="shared" si="92"/>
        <v>1</v>
      </c>
      <c r="I621">
        <f t="shared" si="93"/>
        <v>0</v>
      </c>
      <c r="J621">
        <f t="shared" si="94"/>
        <v>0</v>
      </c>
      <c r="K621" t="s">
        <v>15</v>
      </c>
      <c r="L621">
        <f t="shared" si="95"/>
        <v>1</v>
      </c>
      <c r="M621" t="s">
        <v>22</v>
      </c>
      <c r="N621">
        <f t="shared" si="96"/>
        <v>0</v>
      </c>
      <c r="O621">
        <f t="shared" si="97"/>
        <v>1</v>
      </c>
      <c r="P621">
        <v>111.43</v>
      </c>
      <c r="Q621">
        <f t="shared" si="98"/>
        <v>0.11666131849897891</v>
      </c>
      <c r="R621">
        <v>21.9</v>
      </c>
      <c r="S621">
        <f t="shared" si="99"/>
        <v>-0.90430030351373569</v>
      </c>
      <c r="T621" s="8">
        <v>0</v>
      </c>
    </row>
    <row r="622" spans="1:20" x14ac:dyDescent="0.35">
      <c r="A622">
        <v>33</v>
      </c>
      <c r="B622">
        <f t="shared" si="90"/>
        <v>-0.45229624823415254</v>
      </c>
      <c r="C622">
        <v>0</v>
      </c>
      <c r="D622">
        <v>0</v>
      </c>
      <c r="E622" t="s">
        <v>13</v>
      </c>
      <c r="F622">
        <f t="shared" si="91"/>
        <v>1</v>
      </c>
      <c r="G622" t="s">
        <v>14</v>
      </c>
      <c r="H622">
        <f t="shared" si="92"/>
        <v>1</v>
      </c>
      <c r="I622">
        <f t="shared" si="93"/>
        <v>0</v>
      </c>
      <c r="J622">
        <f t="shared" si="94"/>
        <v>0</v>
      </c>
      <c r="K622" t="s">
        <v>19</v>
      </c>
      <c r="L622">
        <f t="shared" si="95"/>
        <v>0</v>
      </c>
      <c r="M622" t="s">
        <v>21</v>
      </c>
      <c r="N622">
        <f t="shared" si="96"/>
        <v>0</v>
      </c>
      <c r="O622">
        <f t="shared" si="97"/>
        <v>0</v>
      </c>
      <c r="P622">
        <v>219.97</v>
      </c>
      <c r="Q622">
        <f t="shared" si="98"/>
        <v>2.513792232020335</v>
      </c>
      <c r="R622">
        <v>39.6</v>
      </c>
      <c r="S622">
        <f t="shared" si="99"/>
        <v>1.3947566323954719</v>
      </c>
      <c r="T622" s="8">
        <v>0</v>
      </c>
    </row>
    <row r="623" spans="1:20" x14ac:dyDescent="0.35">
      <c r="A623">
        <v>80</v>
      </c>
      <c r="B623">
        <f t="shared" si="90"/>
        <v>1.6263900761256829</v>
      </c>
      <c r="C623">
        <v>0</v>
      </c>
      <c r="D623">
        <v>0</v>
      </c>
      <c r="E623" t="s">
        <v>13</v>
      </c>
      <c r="F623">
        <f t="shared" si="91"/>
        <v>1</v>
      </c>
      <c r="G623" t="s">
        <v>14</v>
      </c>
      <c r="H623">
        <f t="shared" si="92"/>
        <v>1</v>
      </c>
      <c r="I623">
        <f t="shared" si="93"/>
        <v>0</v>
      </c>
      <c r="J623">
        <f t="shared" si="94"/>
        <v>0</v>
      </c>
      <c r="K623" t="s">
        <v>19</v>
      </c>
      <c r="L623">
        <f t="shared" si="95"/>
        <v>0</v>
      </c>
      <c r="M623" t="s">
        <v>21</v>
      </c>
      <c r="N623">
        <f t="shared" si="96"/>
        <v>0</v>
      </c>
      <c r="O623">
        <f t="shared" si="97"/>
        <v>0</v>
      </c>
      <c r="P623">
        <v>148.91</v>
      </c>
      <c r="Q623">
        <f t="shared" si="98"/>
        <v>0.94441575593016014</v>
      </c>
      <c r="R623">
        <v>28.3</v>
      </c>
      <c r="S623">
        <f t="shared" si="99"/>
        <v>-7.3002880360123784E-2</v>
      </c>
      <c r="T623" s="8">
        <v>0</v>
      </c>
    </row>
    <row r="624" spans="1:20" x14ac:dyDescent="0.35">
      <c r="A624">
        <v>33</v>
      </c>
      <c r="B624">
        <f t="shared" si="90"/>
        <v>-0.45229624823415254</v>
      </c>
      <c r="C624">
        <v>0</v>
      </c>
      <c r="D624">
        <v>0</v>
      </c>
      <c r="E624" t="s">
        <v>13</v>
      </c>
      <c r="F624">
        <f t="shared" si="91"/>
        <v>1</v>
      </c>
      <c r="G624" t="s">
        <v>14</v>
      </c>
      <c r="H624">
        <f t="shared" si="92"/>
        <v>1</v>
      </c>
      <c r="I624">
        <f t="shared" si="93"/>
        <v>0</v>
      </c>
      <c r="J624">
        <f t="shared" si="94"/>
        <v>0</v>
      </c>
      <c r="K624" t="s">
        <v>15</v>
      </c>
      <c r="L624">
        <f t="shared" si="95"/>
        <v>1</v>
      </c>
      <c r="M624" t="s">
        <v>21</v>
      </c>
      <c r="N624">
        <f t="shared" si="96"/>
        <v>0</v>
      </c>
      <c r="O624">
        <f t="shared" si="97"/>
        <v>0</v>
      </c>
      <c r="P624">
        <v>69.400000000000006</v>
      </c>
      <c r="Q624">
        <f t="shared" si="98"/>
        <v>-0.81158091749975525</v>
      </c>
      <c r="R624">
        <v>47.8</v>
      </c>
      <c r="S624">
        <f t="shared" si="99"/>
        <v>2.4598564558110363</v>
      </c>
      <c r="T624" s="8">
        <v>0</v>
      </c>
    </row>
    <row r="625" spans="1:20" x14ac:dyDescent="0.35">
      <c r="A625">
        <v>74</v>
      </c>
      <c r="B625">
        <f t="shared" si="90"/>
        <v>1.3610258645052782</v>
      </c>
      <c r="C625">
        <v>0</v>
      </c>
      <c r="D625">
        <v>0</v>
      </c>
      <c r="E625" t="s">
        <v>13</v>
      </c>
      <c r="F625">
        <f t="shared" si="91"/>
        <v>1</v>
      </c>
      <c r="G625" t="s">
        <v>14</v>
      </c>
      <c r="H625">
        <f t="shared" si="92"/>
        <v>1</v>
      </c>
      <c r="I625">
        <f t="shared" si="93"/>
        <v>0</v>
      </c>
      <c r="J625">
        <f t="shared" si="94"/>
        <v>0</v>
      </c>
      <c r="K625" t="s">
        <v>19</v>
      </c>
      <c r="L625">
        <f t="shared" si="95"/>
        <v>0</v>
      </c>
      <c r="M625" t="s">
        <v>16</v>
      </c>
      <c r="N625">
        <f t="shared" si="96"/>
        <v>1</v>
      </c>
      <c r="O625">
        <f t="shared" si="97"/>
        <v>0</v>
      </c>
      <c r="P625">
        <v>68.34</v>
      </c>
      <c r="Q625">
        <f t="shared" si="98"/>
        <v>-0.83499126178142691</v>
      </c>
      <c r="R625">
        <v>39.299999999999997</v>
      </c>
      <c r="S625">
        <f t="shared" si="99"/>
        <v>1.3557895656851457</v>
      </c>
      <c r="T625" s="8">
        <v>0</v>
      </c>
    </row>
    <row r="626" spans="1:20" x14ac:dyDescent="0.35">
      <c r="A626">
        <v>65</v>
      </c>
      <c r="B626">
        <f t="shared" si="90"/>
        <v>0.96297954707467148</v>
      </c>
      <c r="C626">
        <v>0</v>
      </c>
      <c r="D626">
        <v>1</v>
      </c>
      <c r="E626" t="s">
        <v>13</v>
      </c>
      <c r="F626">
        <f t="shared" si="91"/>
        <v>1</v>
      </c>
      <c r="G626" t="s">
        <v>18</v>
      </c>
      <c r="H626">
        <f t="shared" si="92"/>
        <v>0</v>
      </c>
      <c r="I626">
        <f t="shared" si="93"/>
        <v>1</v>
      </c>
      <c r="J626">
        <f t="shared" si="94"/>
        <v>0</v>
      </c>
      <c r="K626" t="s">
        <v>15</v>
      </c>
      <c r="L626">
        <f t="shared" si="95"/>
        <v>1</v>
      </c>
      <c r="M626" t="s">
        <v>22</v>
      </c>
      <c r="N626">
        <f t="shared" si="96"/>
        <v>0</v>
      </c>
      <c r="O626">
        <f t="shared" si="97"/>
        <v>1</v>
      </c>
      <c r="P626">
        <v>58.37</v>
      </c>
      <c r="Q626">
        <f t="shared" si="98"/>
        <v>-1.0551810094118668</v>
      </c>
      <c r="R626">
        <v>28</v>
      </c>
      <c r="S626">
        <f t="shared" si="99"/>
        <v>-0.11196994707044942</v>
      </c>
      <c r="T626" s="8">
        <v>0</v>
      </c>
    </row>
    <row r="627" spans="1:20" x14ac:dyDescent="0.35">
      <c r="A627">
        <v>40</v>
      </c>
      <c r="B627">
        <f t="shared" si="90"/>
        <v>-0.14270466801034729</v>
      </c>
      <c r="C627">
        <v>0</v>
      </c>
      <c r="D627">
        <v>0</v>
      </c>
      <c r="E627" t="s">
        <v>13</v>
      </c>
      <c r="F627">
        <f t="shared" si="91"/>
        <v>1</v>
      </c>
      <c r="G627" t="s">
        <v>14</v>
      </c>
      <c r="H627">
        <f t="shared" si="92"/>
        <v>1</v>
      </c>
      <c r="I627">
        <f t="shared" si="93"/>
        <v>0</v>
      </c>
      <c r="J627">
        <f t="shared" si="94"/>
        <v>0</v>
      </c>
      <c r="K627" t="s">
        <v>15</v>
      </c>
      <c r="L627">
        <f t="shared" si="95"/>
        <v>1</v>
      </c>
      <c r="M627" t="s">
        <v>21</v>
      </c>
      <c r="N627">
        <f t="shared" si="96"/>
        <v>0</v>
      </c>
      <c r="O627">
        <f t="shared" si="97"/>
        <v>0</v>
      </c>
      <c r="P627">
        <v>71.2</v>
      </c>
      <c r="Q627">
        <f t="shared" si="98"/>
        <v>-0.77182750268182243</v>
      </c>
      <c r="R627">
        <v>27.1</v>
      </c>
      <c r="S627">
        <f t="shared" si="99"/>
        <v>-0.22887114720142587</v>
      </c>
      <c r="T627" s="8">
        <v>0</v>
      </c>
    </row>
    <row r="628" spans="1:20" x14ac:dyDescent="0.35">
      <c r="A628">
        <v>52</v>
      </c>
      <c r="B628">
        <f t="shared" si="90"/>
        <v>0.38802375523046173</v>
      </c>
      <c r="C628">
        <v>0</v>
      </c>
      <c r="D628">
        <v>1</v>
      </c>
      <c r="E628" t="s">
        <v>23</v>
      </c>
      <c r="F628">
        <f t="shared" si="91"/>
        <v>0</v>
      </c>
      <c r="G628" t="s">
        <v>14</v>
      </c>
      <c r="H628">
        <f t="shared" si="92"/>
        <v>1</v>
      </c>
      <c r="I628">
        <f t="shared" si="93"/>
        <v>0</v>
      </c>
      <c r="J628">
        <f t="shared" si="94"/>
        <v>0</v>
      </c>
      <c r="K628" t="s">
        <v>19</v>
      </c>
      <c r="L628">
        <f t="shared" si="95"/>
        <v>0</v>
      </c>
      <c r="M628" t="s">
        <v>22</v>
      </c>
      <c r="N628">
        <f t="shared" si="96"/>
        <v>0</v>
      </c>
      <c r="O628">
        <f t="shared" si="97"/>
        <v>1</v>
      </c>
      <c r="P628">
        <v>101.5</v>
      </c>
      <c r="Q628">
        <f t="shared" si="98"/>
        <v>-0.10264501991328462</v>
      </c>
      <c r="R628">
        <v>31.2</v>
      </c>
      <c r="S628">
        <f t="shared" si="99"/>
        <v>0.30367876450635634</v>
      </c>
      <c r="T628" s="8">
        <v>0</v>
      </c>
    </row>
    <row r="629" spans="1:20" x14ac:dyDescent="0.35">
      <c r="A629">
        <v>66</v>
      </c>
      <c r="B629">
        <f t="shared" si="90"/>
        <v>1.0072069156780723</v>
      </c>
      <c r="C629">
        <v>0</v>
      </c>
      <c r="D629">
        <v>0</v>
      </c>
      <c r="E629" t="s">
        <v>13</v>
      </c>
      <c r="F629">
        <f t="shared" si="91"/>
        <v>1</v>
      </c>
      <c r="G629" t="s">
        <v>25</v>
      </c>
      <c r="H629">
        <f t="shared" si="92"/>
        <v>0</v>
      </c>
      <c r="I629">
        <f t="shared" si="93"/>
        <v>0</v>
      </c>
      <c r="J629">
        <f t="shared" si="94"/>
        <v>1</v>
      </c>
      <c r="K629" t="s">
        <v>15</v>
      </c>
      <c r="L629">
        <f t="shared" si="95"/>
        <v>1</v>
      </c>
      <c r="M629" t="s">
        <v>21</v>
      </c>
      <c r="N629">
        <f t="shared" si="96"/>
        <v>0</v>
      </c>
      <c r="O629">
        <f t="shared" si="97"/>
        <v>0</v>
      </c>
      <c r="P629">
        <v>92.04</v>
      </c>
      <c r="Q629">
        <f t="shared" si="98"/>
        <v>-0.31157130001197647</v>
      </c>
      <c r="R629">
        <v>23.1</v>
      </c>
      <c r="S629">
        <f t="shared" si="99"/>
        <v>-0.74843203667243319</v>
      </c>
      <c r="T629" s="8">
        <v>0</v>
      </c>
    </row>
    <row r="630" spans="1:20" x14ac:dyDescent="0.35">
      <c r="A630">
        <v>20</v>
      </c>
      <c r="B630">
        <f t="shared" si="90"/>
        <v>-1.0272520400783622</v>
      </c>
      <c r="C630">
        <v>0</v>
      </c>
      <c r="D630">
        <v>0</v>
      </c>
      <c r="E630" t="s">
        <v>23</v>
      </c>
      <c r="F630">
        <f t="shared" si="91"/>
        <v>0</v>
      </c>
      <c r="G630" t="s">
        <v>25</v>
      </c>
      <c r="H630">
        <f t="shared" si="92"/>
        <v>0</v>
      </c>
      <c r="I630">
        <f t="shared" si="93"/>
        <v>0</v>
      </c>
      <c r="J630">
        <f t="shared" si="94"/>
        <v>1</v>
      </c>
      <c r="K630" t="s">
        <v>19</v>
      </c>
      <c r="L630">
        <f t="shared" si="95"/>
        <v>0</v>
      </c>
      <c r="M630" t="s">
        <v>21</v>
      </c>
      <c r="N630">
        <f t="shared" si="96"/>
        <v>0</v>
      </c>
      <c r="O630">
        <f t="shared" si="97"/>
        <v>0</v>
      </c>
      <c r="P630">
        <v>73</v>
      </c>
      <c r="Q630">
        <f t="shared" si="98"/>
        <v>-0.7320740878638895</v>
      </c>
      <c r="R630">
        <v>20.8</v>
      </c>
      <c r="S630">
        <f t="shared" si="99"/>
        <v>-1.0471795481182624</v>
      </c>
      <c r="T630" s="8">
        <v>0</v>
      </c>
    </row>
    <row r="631" spans="1:20" x14ac:dyDescent="0.35">
      <c r="A631">
        <v>51</v>
      </c>
      <c r="B631">
        <f t="shared" si="90"/>
        <v>0.34379638662706097</v>
      </c>
      <c r="C631">
        <v>0</v>
      </c>
      <c r="D631">
        <v>0</v>
      </c>
      <c r="E631" t="s">
        <v>13</v>
      </c>
      <c r="F631">
        <f t="shared" si="91"/>
        <v>1</v>
      </c>
      <c r="G631" t="s">
        <v>18</v>
      </c>
      <c r="H631">
        <f t="shared" si="92"/>
        <v>0</v>
      </c>
      <c r="I631">
        <f t="shared" si="93"/>
        <v>1</v>
      </c>
      <c r="J631">
        <f t="shared" si="94"/>
        <v>0</v>
      </c>
      <c r="K631" t="s">
        <v>15</v>
      </c>
      <c r="L631">
        <f t="shared" si="95"/>
        <v>1</v>
      </c>
      <c r="M631" t="s">
        <v>22</v>
      </c>
      <c r="N631">
        <f t="shared" si="96"/>
        <v>0</v>
      </c>
      <c r="O631">
        <f t="shared" si="97"/>
        <v>1</v>
      </c>
      <c r="P631">
        <v>111.15</v>
      </c>
      <c r="Q631">
        <f t="shared" si="98"/>
        <v>0.11047745397174488</v>
      </c>
      <c r="R631">
        <v>34.1</v>
      </c>
      <c r="S631">
        <f t="shared" si="99"/>
        <v>0.68036040937283682</v>
      </c>
      <c r="T631" s="8">
        <v>0</v>
      </c>
    </row>
    <row r="632" spans="1:20" x14ac:dyDescent="0.35">
      <c r="A632">
        <v>60</v>
      </c>
      <c r="B632">
        <f t="shared" si="90"/>
        <v>0.74184270405766772</v>
      </c>
      <c r="C632">
        <v>0</v>
      </c>
      <c r="D632">
        <v>0</v>
      </c>
      <c r="E632" t="s">
        <v>13</v>
      </c>
      <c r="F632">
        <f t="shared" si="91"/>
        <v>1</v>
      </c>
      <c r="G632" t="s">
        <v>18</v>
      </c>
      <c r="H632">
        <f t="shared" si="92"/>
        <v>0</v>
      </c>
      <c r="I632">
        <f t="shared" si="93"/>
        <v>1</v>
      </c>
      <c r="J632">
        <f t="shared" si="94"/>
        <v>0</v>
      </c>
      <c r="K632" t="s">
        <v>19</v>
      </c>
      <c r="L632">
        <f t="shared" si="95"/>
        <v>0</v>
      </c>
      <c r="M632" t="s">
        <v>21</v>
      </c>
      <c r="N632">
        <f t="shared" si="96"/>
        <v>0</v>
      </c>
      <c r="O632">
        <f t="shared" si="97"/>
        <v>0</v>
      </c>
      <c r="P632">
        <v>58.65</v>
      </c>
      <c r="Q632">
        <f t="shared" si="98"/>
        <v>-1.0489971448846327</v>
      </c>
      <c r="R632">
        <v>30.1</v>
      </c>
      <c r="S632">
        <f t="shared" si="99"/>
        <v>0.16079951990182959</v>
      </c>
      <c r="T632" s="8">
        <v>0</v>
      </c>
    </row>
    <row r="633" spans="1:20" x14ac:dyDescent="0.35">
      <c r="A633">
        <v>59</v>
      </c>
      <c r="B633">
        <f t="shared" si="90"/>
        <v>0.69761533545426702</v>
      </c>
      <c r="C633">
        <v>0</v>
      </c>
      <c r="D633">
        <v>0</v>
      </c>
      <c r="E633" t="s">
        <v>13</v>
      </c>
      <c r="F633">
        <f t="shared" si="91"/>
        <v>1</v>
      </c>
      <c r="G633" t="s">
        <v>14</v>
      </c>
      <c r="H633">
        <f t="shared" si="92"/>
        <v>1</v>
      </c>
      <c r="I633">
        <f t="shared" si="93"/>
        <v>0</v>
      </c>
      <c r="J633">
        <f t="shared" si="94"/>
        <v>0</v>
      </c>
      <c r="K633" t="s">
        <v>15</v>
      </c>
      <c r="L633">
        <f t="shared" si="95"/>
        <v>1</v>
      </c>
      <c r="M633" t="s">
        <v>21</v>
      </c>
      <c r="N633">
        <f t="shared" si="96"/>
        <v>0</v>
      </c>
      <c r="O633">
        <f t="shared" si="97"/>
        <v>0</v>
      </c>
      <c r="P633">
        <v>100.54</v>
      </c>
      <c r="Q633">
        <f t="shared" si="98"/>
        <v>-0.12384684114951539</v>
      </c>
      <c r="R633">
        <v>35.799999999999997</v>
      </c>
      <c r="S633">
        <f t="shared" si="99"/>
        <v>0.90117378739801446</v>
      </c>
      <c r="T633" s="8">
        <v>0</v>
      </c>
    </row>
    <row r="634" spans="1:20" x14ac:dyDescent="0.35">
      <c r="A634">
        <v>58</v>
      </c>
      <c r="B634">
        <f t="shared" si="90"/>
        <v>0.6533879668508662</v>
      </c>
      <c r="C634">
        <v>0</v>
      </c>
      <c r="D634">
        <v>0</v>
      </c>
      <c r="E634" t="s">
        <v>13</v>
      </c>
      <c r="F634">
        <f t="shared" si="91"/>
        <v>1</v>
      </c>
      <c r="G634" t="s">
        <v>25</v>
      </c>
      <c r="H634">
        <f t="shared" si="92"/>
        <v>0</v>
      </c>
      <c r="I634">
        <f t="shared" si="93"/>
        <v>0</v>
      </c>
      <c r="J634">
        <f t="shared" si="94"/>
        <v>1</v>
      </c>
      <c r="K634" t="s">
        <v>19</v>
      </c>
      <c r="L634">
        <f t="shared" si="95"/>
        <v>0</v>
      </c>
      <c r="M634" t="s">
        <v>21</v>
      </c>
      <c r="N634">
        <f t="shared" si="96"/>
        <v>0</v>
      </c>
      <c r="O634">
        <f t="shared" si="97"/>
        <v>0</v>
      </c>
      <c r="P634">
        <v>111.73</v>
      </c>
      <c r="Q634">
        <f t="shared" si="98"/>
        <v>0.123286887635301</v>
      </c>
      <c r="R634">
        <v>34.6</v>
      </c>
      <c r="S634">
        <f t="shared" si="99"/>
        <v>0.74530552055671273</v>
      </c>
      <c r="T634" s="8">
        <v>0</v>
      </c>
    </row>
    <row r="635" spans="1:20" x14ac:dyDescent="0.35">
      <c r="A635">
        <v>42</v>
      </c>
      <c r="B635">
        <f t="shared" si="90"/>
        <v>-5.424993080354578E-2</v>
      </c>
      <c r="C635">
        <v>0</v>
      </c>
      <c r="D635">
        <v>0</v>
      </c>
      <c r="E635" t="s">
        <v>13</v>
      </c>
      <c r="F635">
        <f t="shared" si="91"/>
        <v>1</v>
      </c>
      <c r="G635" t="s">
        <v>25</v>
      </c>
      <c r="H635">
        <f t="shared" si="92"/>
        <v>0</v>
      </c>
      <c r="I635">
        <f t="shared" si="93"/>
        <v>0</v>
      </c>
      <c r="J635">
        <f t="shared" si="94"/>
        <v>1</v>
      </c>
      <c r="K635" t="s">
        <v>15</v>
      </c>
      <c r="L635">
        <f t="shared" si="95"/>
        <v>1</v>
      </c>
      <c r="M635" t="s">
        <v>22</v>
      </c>
      <c r="N635">
        <f t="shared" si="96"/>
        <v>0</v>
      </c>
      <c r="O635">
        <f t="shared" si="97"/>
        <v>1</v>
      </c>
      <c r="P635">
        <v>97.78</v>
      </c>
      <c r="Q635">
        <f t="shared" si="98"/>
        <v>-0.18480207720367933</v>
      </c>
      <c r="R635">
        <v>29.8</v>
      </c>
      <c r="S635">
        <f t="shared" si="99"/>
        <v>0.12183245319150394</v>
      </c>
      <c r="T635" s="8">
        <v>0</v>
      </c>
    </row>
    <row r="636" spans="1:20" x14ac:dyDescent="0.35">
      <c r="A636">
        <v>28</v>
      </c>
      <c r="B636">
        <f t="shared" si="90"/>
        <v>-0.67343309125115636</v>
      </c>
      <c r="C636">
        <v>0</v>
      </c>
      <c r="D636">
        <v>0</v>
      </c>
      <c r="E636" t="s">
        <v>23</v>
      </c>
      <c r="F636">
        <f t="shared" si="91"/>
        <v>0</v>
      </c>
      <c r="G636" t="s">
        <v>14</v>
      </c>
      <c r="H636">
        <f t="shared" si="92"/>
        <v>1</v>
      </c>
      <c r="I636">
        <f t="shared" si="93"/>
        <v>0</v>
      </c>
      <c r="J636">
        <f t="shared" si="94"/>
        <v>0</v>
      </c>
      <c r="K636" t="s">
        <v>19</v>
      </c>
      <c r="L636">
        <f t="shared" si="95"/>
        <v>0</v>
      </c>
      <c r="M636" t="s">
        <v>22</v>
      </c>
      <c r="N636">
        <f t="shared" si="96"/>
        <v>0</v>
      </c>
      <c r="O636">
        <f t="shared" si="97"/>
        <v>1</v>
      </c>
      <c r="P636">
        <v>85.79</v>
      </c>
      <c r="Q636">
        <f t="shared" si="98"/>
        <v>-0.44960399035202142</v>
      </c>
      <c r="R636">
        <v>26.7</v>
      </c>
      <c r="S636">
        <f t="shared" si="99"/>
        <v>-0.28082723614852689</v>
      </c>
      <c r="T636" s="8">
        <v>0</v>
      </c>
    </row>
    <row r="637" spans="1:20" x14ac:dyDescent="0.35">
      <c r="A637">
        <v>57</v>
      </c>
      <c r="B637">
        <f t="shared" si="90"/>
        <v>0.60916059824746549</v>
      </c>
      <c r="C637">
        <v>0</v>
      </c>
      <c r="D637">
        <v>0</v>
      </c>
      <c r="E637" t="s">
        <v>13</v>
      </c>
      <c r="F637">
        <f t="shared" si="91"/>
        <v>1</v>
      </c>
      <c r="G637" t="s">
        <v>14</v>
      </c>
      <c r="H637">
        <f t="shared" si="92"/>
        <v>1</v>
      </c>
      <c r="I637">
        <f t="shared" si="93"/>
        <v>0</v>
      </c>
      <c r="J637">
        <f t="shared" si="94"/>
        <v>0</v>
      </c>
      <c r="K637" t="s">
        <v>19</v>
      </c>
      <c r="L637">
        <f t="shared" si="95"/>
        <v>0</v>
      </c>
      <c r="M637" t="s">
        <v>21</v>
      </c>
      <c r="N637">
        <f t="shared" si="96"/>
        <v>0</v>
      </c>
      <c r="O637">
        <f t="shared" si="97"/>
        <v>0</v>
      </c>
      <c r="P637">
        <v>98.54</v>
      </c>
      <c r="Q637">
        <f t="shared" si="98"/>
        <v>-0.16801730205832976</v>
      </c>
      <c r="R637">
        <v>30.2</v>
      </c>
      <c r="S637">
        <f t="shared" si="99"/>
        <v>0.17378854213860451</v>
      </c>
      <c r="T637" s="8">
        <v>0</v>
      </c>
    </row>
    <row r="638" spans="1:20" x14ac:dyDescent="0.35">
      <c r="A638">
        <v>66</v>
      </c>
      <c r="B638">
        <f t="shared" si="90"/>
        <v>1.0072069156780723</v>
      </c>
      <c r="C638">
        <v>0</v>
      </c>
      <c r="D638">
        <v>1</v>
      </c>
      <c r="E638" t="s">
        <v>13</v>
      </c>
      <c r="F638">
        <f t="shared" si="91"/>
        <v>1</v>
      </c>
      <c r="G638" t="s">
        <v>14</v>
      </c>
      <c r="H638">
        <f t="shared" si="92"/>
        <v>1</v>
      </c>
      <c r="I638">
        <f t="shared" si="93"/>
        <v>0</v>
      </c>
      <c r="J638">
        <f t="shared" si="94"/>
        <v>0</v>
      </c>
      <c r="K638" t="s">
        <v>15</v>
      </c>
      <c r="L638">
        <f t="shared" si="95"/>
        <v>1</v>
      </c>
      <c r="M638" t="s">
        <v>16</v>
      </c>
      <c r="N638">
        <f t="shared" si="96"/>
        <v>1</v>
      </c>
      <c r="O638">
        <f t="shared" si="97"/>
        <v>0</v>
      </c>
      <c r="P638">
        <v>94.62</v>
      </c>
      <c r="Q638">
        <f t="shared" si="98"/>
        <v>-0.25459140543960596</v>
      </c>
      <c r="R638">
        <v>29.7</v>
      </c>
      <c r="S638">
        <f t="shared" si="99"/>
        <v>0.10884343095472858</v>
      </c>
      <c r="T638" s="8">
        <v>0</v>
      </c>
    </row>
    <row r="639" spans="1:20" x14ac:dyDescent="0.35">
      <c r="A639">
        <v>56</v>
      </c>
      <c r="B639">
        <f t="shared" si="90"/>
        <v>0.56493322964406478</v>
      </c>
      <c r="C639">
        <v>0</v>
      </c>
      <c r="D639">
        <v>0</v>
      </c>
      <c r="E639" t="s">
        <v>13</v>
      </c>
      <c r="F639">
        <f t="shared" si="91"/>
        <v>1</v>
      </c>
      <c r="G639" t="s">
        <v>14</v>
      </c>
      <c r="H639">
        <f t="shared" si="92"/>
        <v>1</v>
      </c>
      <c r="I639">
        <f t="shared" si="93"/>
        <v>0</v>
      </c>
      <c r="J639">
        <f t="shared" si="94"/>
        <v>0</v>
      </c>
      <c r="K639" t="s">
        <v>19</v>
      </c>
      <c r="L639">
        <f t="shared" si="95"/>
        <v>0</v>
      </c>
      <c r="M639" t="s">
        <v>21</v>
      </c>
      <c r="N639">
        <f t="shared" si="96"/>
        <v>0</v>
      </c>
      <c r="O639">
        <f t="shared" si="97"/>
        <v>0</v>
      </c>
      <c r="P639">
        <v>112.43</v>
      </c>
      <c r="Q639">
        <f t="shared" si="98"/>
        <v>0.13874654895338612</v>
      </c>
      <c r="R639">
        <v>54.6</v>
      </c>
      <c r="S639">
        <f t="shared" si="99"/>
        <v>3.3431099679117491</v>
      </c>
      <c r="T639" s="8">
        <v>0</v>
      </c>
    </row>
    <row r="640" spans="1:20" x14ac:dyDescent="0.35">
      <c r="A640">
        <v>48</v>
      </c>
      <c r="B640">
        <f t="shared" si="90"/>
        <v>0.21111428081685873</v>
      </c>
      <c r="C640">
        <v>0</v>
      </c>
      <c r="D640">
        <v>0</v>
      </c>
      <c r="E640" t="s">
        <v>13</v>
      </c>
      <c r="F640">
        <f t="shared" si="91"/>
        <v>1</v>
      </c>
      <c r="G640" t="s">
        <v>18</v>
      </c>
      <c r="H640">
        <f t="shared" si="92"/>
        <v>0</v>
      </c>
      <c r="I640">
        <f t="shared" si="93"/>
        <v>1</v>
      </c>
      <c r="J640">
        <f t="shared" si="94"/>
        <v>0</v>
      </c>
      <c r="K640" t="s">
        <v>15</v>
      </c>
      <c r="L640">
        <f t="shared" si="95"/>
        <v>1</v>
      </c>
      <c r="M640" t="s">
        <v>16</v>
      </c>
      <c r="N640">
        <f t="shared" si="96"/>
        <v>1</v>
      </c>
      <c r="O640">
        <f t="shared" si="97"/>
        <v>0</v>
      </c>
      <c r="P640">
        <v>99.67</v>
      </c>
      <c r="Q640">
        <f t="shared" si="98"/>
        <v>-0.14306099164484973</v>
      </c>
      <c r="R640">
        <v>23.3</v>
      </c>
      <c r="S640">
        <f t="shared" si="99"/>
        <v>-0.72245399219888284</v>
      </c>
      <c r="T640" s="8">
        <v>0</v>
      </c>
    </row>
    <row r="641" spans="1:20" x14ac:dyDescent="0.35">
      <c r="A641">
        <v>37</v>
      </c>
      <c r="B641">
        <f t="shared" si="90"/>
        <v>-0.27538677382054955</v>
      </c>
      <c r="C641">
        <v>0</v>
      </c>
      <c r="D641">
        <v>0</v>
      </c>
      <c r="E641" t="s">
        <v>23</v>
      </c>
      <c r="F641">
        <f t="shared" si="91"/>
        <v>0</v>
      </c>
      <c r="G641" t="s">
        <v>14</v>
      </c>
      <c r="H641">
        <f t="shared" si="92"/>
        <v>1</v>
      </c>
      <c r="I641">
        <f t="shared" si="93"/>
        <v>0</v>
      </c>
      <c r="J641">
        <f t="shared" si="94"/>
        <v>0</v>
      </c>
      <c r="K641" t="s">
        <v>15</v>
      </c>
      <c r="L641">
        <f t="shared" si="95"/>
        <v>1</v>
      </c>
      <c r="M641" t="s">
        <v>22</v>
      </c>
      <c r="N641">
        <f t="shared" si="96"/>
        <v>0</v>
      </c>
      <c r="O641">
        <f t="shared" si="97"/>
        <v>1</v>
      </c>
      <c r="P641">
        <v>67.39</v>
      </c>
      <c r="Q641">
        <f t="shared" si="98"/>
        <v>-0.85597223071311379</v>
      </c>
      <c r="R641">
        <v>35.6</v>
      </c>
      <c r="S641">
        <f t="shared" si="99"/>
        <v>0.87519574292446456</v>
      </c>
      <c r="T641" s="8">
        <v>0</v>
      </c>
    </row>
    <row r="642" spans="1:20" x14ac:dyDescent="0.35">
      <c r="A642">
        <v>27</v>
      </c>
      <c r="B642">
        <f t="shared" si="90"/>
        <v>-0.71766045985455706</v>
      </c>
      <c r="C642">
        <v>0</v>
      </c>
      <c r="D642">
        <v>0</v>
      </c>
      <c r="E642" t="s">
        <v>13</v>
      </c>
      <c r="F642">
        <f t="shared" si="91"/>
        <v>1</v>
      </c>
      <c r="G642" t="s">
        <v>14</v>
      </c>
      <c r="H642">
        <f t="shared" si="92"/>
        <v>1</v>
      </c>
      <c r="I642">
        <f t="shared" si="93"/>
        <v>0</v>
      </c>
      <c r="J642">
        <f t="shared" si="94"/>
        <v>0</v>
      </c>
      <c r="K642" t="s">
        <v>15</v>
      </c>
      <c r="L642">
        <f t="shared" si="95"/>
        <v>1</v>
      </c>
      <c r="M642" t="s">
        <v>21</v>
      </c>
      <c r="N642">
        <f t="shared" si="96"/>
        <v>0</v>
      </c>
      <c r="O642">
        <f t="shared" si="97"/>
        <v>0</v>
      </c>
      <c r="P642">
        <v>95.12</v>
      </c>
      <c r="Q642">
        <f t="shared" si="98"/>
        <v>-0.24354879021240239</v>
      </c>
      <c r="R642">
        <v>27</v>
      </c>
      <c r="S642">
        <f t="shared" si="99"/>
        <v>-0.24186016943820124</v>
      </c>
      <c r="T642" s="8">
        <v>0</v>
      </c>
    </row>
    <row r="643" spans="1:20" x14ac:dyDescent="0.35">
      <c r="A643">
        <v>15</v>
      </c>
      <c r="B643">
        <f t="shared" ref="B643:B706" si="100">(A643-$V$1)/$V$2</f>
        <v>-1.248388883095366</v>
      </c>
      <c r="C643">
        <v>0</v>
      </c>
      <c r="D643">
        <v>0</v>
      </c>
      <c r="E643" t="s">
        <v>23</v>
      </c>
      <c r="F643">
        <f t="shared" ref="F643:F706" si="101">IF(E643="Yes",1,0)</f>
        <v>0</v>
      </c>
      <c r="G643" t="s">
        <v>26</v>
      </c>
      <c r="H643">
        <f t="shared" ref="H643:H706" si="102">IF(G643="Private",1,0)</f>
        <v>0</v>
      </c>
      <c r="I643">
        <f t="shared" ref="I643:I706" si="103">IF(G643="Self-employed",1,0)</f>
        <v>0</v>
      </c>
      <c r="J643">
        <f t="shared" ref="J643:J706" si="104">IF(G643="Govt_job",1,0)</f>
        <v>0</v>
      </c>
      <c r="K643" t="s">
        <v>19</v>
      </c>
      <c r="L643">
        <f t="shared" ref="L643:L706" si="105">IF(K643="Urban",1,0)</f>
        <v>0</v>
      </c>
      <c r="M643" t="s">
        <v>21</v>
      </c>
      <c r="N643">
        <f t="shared" ref="N643:N706" si="106">IF(M643="formerly smoked",1,0)</f>
        <v>0</v>
      </c>
      <c r="O643">
        <f t="shared" ref="O643:O706" si="107">IF(M643="smokes",1,0)</f>
        <v>0</v>
      </c>
      <c r="P643">
        <v>85.06</v>
      </c>
      <c r="Q643">
        <f t="shared" ref="Q643:Q706" si="108">(P643-$W$5)/$W$6</f>
        <v>-0.46572620858373875</v>
      </c>
      <c r="R643">
        <v>21.6</v>
      </c>
      <c r="S643">
        <f t="shared" ref="S643:S706" si="109">(R643-$V$11)/$V$12</f>
        <v>-0.94326737022406093</v>
      </c>
      <c r="T643" s="8">
        <v>0</v>
      </c>
    </row>
    <row r="644" spans="1:20" x14ac:dyDescent="0.35">
      <c r="A644">
        <v>61</v>
      </c>
      <c r="B644">
        <f t="shared" si="100"/>
        <v>0.78607007266106854</v>
      </c>
      <c r="C644">
        <v>0</v>
      </c>
      <c r="D644">
        <v>0</v>
      </c>
      <c r="E644" t="s">
        <v>13</v>
      </c>
      <c r="F644">
        <f t="shared" si="101"/>
        <v>1</v>
      </c>
      <c r="G644" t="s">
        <v>14</v>
      </c>
      <c r="H644">
        <f t="shared" si="102"/>
        <v>1</v>
      </c>
      <c r="I644">
        <f t="shared" si="103"/>
        <v>0</v>
      </c>
      <c r="J644">
        <f t="shared" si="104"/>
        <v>0</v>
      </c>
      <c r="K644" t="s">
        <v>19</v>
      </c>
      <c r="L644">
        <f t="shared" si="105"/>
        <v>0</v>
      </c>
      <c r="M644" t="s">
        <v>16</v>
      </c>
      <c r="N644">
        <f t="shared" si="106"/>
        <v>1</v>
      </c>
      <c r="O644">
        <f t="shared" si="107"/>
        <v>0</v>
      </c>
      <c r="P644">
        <v>214.05</v>
      </c>
      <c r="Q644">
        <f t="shared" si="108"/>
        <v>2.3830476677302448</v>
      </c>
      <c r="R644">
        <v>29.4</v>
      </c>
      <c r="S644">
        <f t="shared" si="109"/>
        <v>6.9876364244402939E-2</v>
      </c>
      <c r="T644" s="8">
        <v>0</v>
      </c>
    </row>
    <row r="645" spans="1:20" x14ac:dyDescent="0.35">
      <c r="A645">
        <v>80</v>
      </c>
      <c r="B645">
        <f t="shared" si="100"/>
        <v>1.6263900761256829</v>
      </c>
      <c r="C645">
        <v>0</v>
      </c>
      <c r="D645">
        <v>1</v>
      </c>
      <c r="E645" t="s">
        <v>13</v>
      </c>
      <c r="F645">
        <f t="shared" si="101"/>
        <v>1</v>
      </c>
      <c r="G645" t="s">
        <v>18</v>
      </c>
      <c r="H645">
        <f t="shared" si="102"/>
        <v>0</v>
      </c>
      <c r="I645">
        <f t="shared" si="103"/>
        <v>1</v>
      </c>
      <c r="J645">
        <f t="shared" si="104"/>
        <v>0</v>
      </c>
      <c r="K645" t="s">
        <v>15</v>
      </c>
      <c r="L645">
        <f t="shared" si="105"/>
        <v>1</v>
      </c>
      <c r="M645" t="s">
        <v>21</v>
      </c>
      <c r="N645">
        <f t="shared" si="106"/>
        <v>0</v>
      </c>
      <c r="O645">
        <f t="shared" si="107"/>
        <v>0</v>
      </c>
      <c r="P645">
        <v>79.09</v>
      </c>
      <c r="Q645">
        <f t="shared" si="108"/>
        <v>-0.59757503439654969</v>
      </c>
      <c r="R645">
        <v>22.8</v>
      </c>
      <c r="S645">
        <f t="shared" si="109"/>
        <v>-0.78739910338275876</v>
      </c>
      <c r="T645" s="8">
        <v>0</v>
      </c>
    </row>
    <row r="646" spans="1:20" x14ac:dyDescent="0.35">
      <c r="A646">
        <v>43</v>
      </c>
      <c r="B646">
        <f t="shared" si="100"/>
        <v>-1.0022562200145031E-2</v>
      </c>
      <c r="C646">
        <v>0</v>
      </c>
      <c r="D646">
        <v>0</v>
      </c>
      <c r="E646" t="s">
        <v>13</v>
      </c>
      <c r="F646">
        <f t="shared" si="101"/>
        <v>1</v>
      </c>
      <c r="G646" t="s">
        <v>18</v>
      </c>
      <c r="H646">
        <f t="shared" si="102"/>
        <v>0</v>
      </c>
      <c r="I646">
        <f t="shared" si="103"/>
        <v>1</v>
      </c>
      <c r="J646">
        <f t="shared" si="104"/>
        <v>0</v>
      </c>
      <c r="K646" t="s">
        <v>15</v>
      </c>
      <c r="L646">
        <f t="shared" si="105"/>
        <v>1</v>
      </c>
      <c r="M646" t="s">
        <v>21</v>
      </c>
      <c r="N646">
        <f t="shared" si="106"/>
        <v>0</v>
      </c>
      <c r="O646">
        <f t="shared" si="107"/>
        <v>0</v>
      </c>
      <c r="P646">
        <v>98.09</v>
      </c>
      <c r="Q646">
        <f t="shared" si="108"/>
        <v>-0.17795565576281305</v>
      </c>
      <c r="R646">
        <v>17.3</v>
      </c>
      <c r="S646">
        <f t="shared" si="109"/>
        <v>-1.5017953264053938</v>
      </c>
      <c r="T646" s="8">
        <v>0</v>
      </c>
    </row>
    <row r="647" spans="1:20" x14ac:dyDescent="0.35">
      <c r="A647">
        <v>53</v>
      </c>
      <c r="B647">
        <f t="shared" si="100"/>
        <v>0.43225112383386249</v>
      </c>
      <c r="C647">
        <v>0</v>
      </c>
      <c r="D647">
        <v>0</v>
      </c>
      <c r="E647" t="s">
        <v>13</v>
      </c>
      <c r="F647">
        <f t="shared" si="101"/>
        <v>1</v>
      </c>
      <c r="G647" t="s">
        <v>18</v>
      </c>
      <c r="H647">
        <f t="shared" si="102"/>
        <v>0</v>
      </c>
      <c r="I647">
        <f t="shared" si="103"/>
        <v>1</v>
      </c>
      <c r="J647">
        <f t="shared" si="104"/>
        <v>0</v>
      </c>
      <c r="K647" t="s">
        <v>15</v>
      </c>
      <c r="L647">
        <f t="shared" si="105"/>
        <v>1</v>
      </c>
      <c r="M647" t="s">
        <v>22</v>
      </c>
      <c r="N647">
        <f t="shared" si="106"/>
        <v>0</v>
      </c>
      <c r="O647">
        <f t="shared" si="107"/>
        <v>1</v>
      </c>
      <c r="P647">
        <v>76.36</v>
      </c>
      <c r="Q647">
        <f t="shared" si="108"/>
        <v>-0.6578677135370814</v>
      </c>
      <c r="R647">
        <v>29.8</v>
      </c>
      <c r="S647">
        <f t="shared" si="109"/>
        <v>0.12183245319150394</v>
      </c>
      <c r="T647" s="8">
        <v>0</v>
      </c>
    </row>
    <row r="648" spans="1:20" x14ac:dyDescent="0.35">
      <c r="A648">
        <v>70</v>
      </c>
      <c r="B648">
        <f t="shared" si="100"/>
        <v>1.1841163900916754</v>
      </c>
      <c r="C648">
        <v>0</v>
      </c>
      <c r="D648">
        <v>0</v>
      </c>
      <c r="E648" t="s">
        <v>23</v>
      </c>
      <c r="F648">
        <f t="shared" si="101"/>
        <v>0</v>
      </c>
      <c r="G648" t="s">
        <v>18</v>
      </c>
      <c r="H648">
        <f t="shared" si="102"/>
        <v>0</v>
      </c>
      <c r="I648">
        <f t="shared" si="103"/>
        <v>1</v>
      </c>
      <c r="J648">
        <f t="shared" si="104"/>
        <v>0</v>
      </c>
      <c r="K648" t="s">
        <v>15</v>
      </c>
      <c r="L648">
        <f t="shared" si="105"/>
        <v>1</v>
      </c>
      <c r="M648" t="s">
        <v>16</v>
      </c>
      <c r="N648">
        <f t="shared" si="106"/>
        <v>1</v>
      </c>
      <c r="O648">
        <f t="shared" si="107"/>
        <v>0</v>
      </c>
      <c r="P648">
        <v>98.42</v>
      </c>
      <c r="Q648">
        <f t="shared" si="108"/>
        <v>-0.17066752971285873</v>
      </c>
      <c r="R648">
        <v>36.4</v>
      </c>
      <c r="S648">
        <f t="shared" si="109"/>
        <v>0.97910792081866571</v>
      </c>
      <c r="T648" s="8">
        <v>0</v>
      </c>
    </row>
    <row r="649" spans="1:20" x14ac:dyDescent="0.35">
      <c r="A649">
        <v>58</v>
      </c>
      <c r="B649">
        <f t="shared" si="100"/>
        <v>0.6533879668508662</v>
      </c>
      <c r="C649">
        <v>0</v>
      </c>
      <c r="D649">
        <v>0</v>
      </c>
      <c r="E649" t="s">
        <v>23</v>
      </c>
      <c r="F649">
        <f t="shared" si="101"/>
        <v>0</v>
      </c>
      <c r="G649" t="s">
        <v>14</v>
      </c>
      <c r="H649">
        <f t="shared" si="102"/>
        <v>1</v>
      </c>
      <c r="I649">
        <f t="shared" si="103"/>
        <v>0</v>
      </c>
      <c r="J649">
        <f t="shared" si="104"/>
        <v>0</v>
      </c>
      <c r="K649" t="s">
        <v>15</v>
      </c>
      <c r="L649">
        <f t="shared" si="105"/>
        <v>1</v>
      </c>
      <c r="M649" t="s">
        <v>16</v>
      </c>
      <c r="N649">
        <f t="shared" si="106"/>
        <v>1</v>
      </c>
      <c r="O649">
        <f t="shared" si="107"/>
        <v>0</v>
      </c>
      <c r="P649">
        <v>82.01</v>
      </c>
      <c r="Q649">
        <f t="shared" si="108"/>
        <v>-0.53308616146968058</v>
      </c>
      <c r="R649">
        <v>34.700000000000003</v>
      </c>
      <c r="S649">
        <f t="shared" si="109"/>
        <v>0.75829454279348818</v>
      </c>
      <c r="T649" s="8">
        <v>0</v>
      </c>
    </row>
    <row r="650" spans="1:20" x14ac:dyDescent="0.35">
      <c r="A650">
        <v>49</v>
      </c>
      <c r="B650">
        <f t="shared" si="100"/>
        <v>0.2553416494202595</v>
      </c>
      <c r="C650">
        <v>0</v>
      </c>
      <c r="D650">
        <v>0</v>
      </c>
      <c r="E650" t="s">
        <v>13</v>
      </c>
      <c r="F650">
        <f t="shared" si="101"/>
        <v>1</v>
      </c>
      <c r="G650" t="s">
        <v>14</v>
      </c>
      <c r="H650">
        <f t="shared" si="102"/>
        <v>1</v>
      </c>
      <c r="I650">
        <f t="shared" si="103"/>
        <v>0</v>
      </c>
      <c r="J650">
        <f t="shared" si="104"/>
        <v>0</v>
      </c>
      <c r="K650" t="s">
        <v>19</v>
      </c>
      <c r="L650">
        <f t="shared" si="105"/>
        <v>0</v>
      </c>
      <c r="M650" t="s">
        <v>22</v>
      </c>
      <c r="N650">
        <f t="shared" si="106"/>
        <v>0</v>
      </c>
      <c r="O650">
        <f t="shared" si="107"/>
        <v>1</v>
      </c>
      <c r="P650">
        <v>56.11</v>
      </c>
      <c r="Q650">
        <f t="shared" si="108"/>
        <v>-1.105093630238827</v>
      </c>
      <c r="R650">
        <v>28.7</v>
      </c>
      <c r="S650">
        <f t="shared" si="109"/>
        <v>-2.1046791413023236E-2</v>
      </c>
      <c r="T650" s="8">
        <v>0</v>
      </c>
    </row>
    <row r="651" spans="1:20" x14ac:dyDescent="0.35">
      <c r="A651">
        <v>65</v>
      </c>
      <c r="B651">
        <f t="shared" si="100"/>
        <v>0.96297954707467148</v>
      </c>
      <c r="C651">
        <v>0</v>
      </c>
      <c r="D651">
        <v>0</v>
      </c>
      <c r="E651" t="s">
        <v>13</v>
      </c>
      <c r="F651">
        <f t="shared" si="101"/>
        <v>1</v>
      </c>
      <c r="G651" t="s">
        <v>25</v>
      </c>
      <c r="H651">
        <f t="shared" si="102"/>
        <v>0</v>
      </c>
      <c r="I651">
        <f t="shared" si="103"/>
        <v>0</v>
      </c>
      <c r="J651">
        <f t="shared" si="104"/>
        <v>1</v>
      </c>
      <c r="K651" t="s">
        <v>19</v>
      </c>
      <c r="L651">
        <f t="shared" si="105"/>
        <v>0</v>
      </c>
      <c r="M651" t="s">
        <v>21</v>
      </c>
      <c r="N651">
        <f t="shared" si="106"/>
        <v>0</v>
      </c>
      <c r="O651">
        <f t="shared" si="107"/>
        <v>0</v>
      </c>
      <c r="P651">
        <v>111.85</v>
      </c>
      <c r="Q651">
        <f t="shared" si="108"/>
        <v>0.12593711528982965</v>
      </c>
      <c r="R651">
        <v>26.7</v>
      </c>
      <c r="S651">
        <f t="shared" si="109"/>
        <v>-0.28082723614852689</v>
      </c>
      <c r="T651" s="8">
        <v>0</v>
      </c>
    </row>
    <row r="652" spans="1:20" x14ac:dyDescent="0.35">
      <c r="A652">
        <v>54</v>
      </c>
      <c r="B652">
        <f t="shared" si="100"/>
        <v>0.47647849243726326</v>
      </c>
      <c r="C652">
        <v>0</v>
      </c>
      <c r="D652">
        <v>0</v>
      </c>
      <c r="E652" t="s">
        <v>13</v>
      </c>
      <c r="F652">
        <f t="shared" si="101"/>
        <v>1</v>
      </c>
      <c r="G652" t="s">
        <v>18</v>
      </c>
      <c r="H652">
        <f t="shared" si="102"/>
        <v>0</v>
      </c>
      <c r="I652">
        <f t="shared" si="103"/>
        <v>1</v>
      </c>
      <c r="J652">
        <f t="shared" si="104"/>
        <v>0</v>
      </c>
      <c r="K652" t="s">
        <v>15</v>
      </c>
      <c r="L652">
        <f t="shared" si="105"/>
        <v>1</v>
      </c>
      <c r="M652" t="s">
        <v>21</v>
      </c>
      <c r="N652">
        <f t="shared" si="106"/>
        <v>0</v>
      </c>
      <c r="O652">
        <f t="shared" si="107"/>
        <v>0</v>
      </c>
      <c r="P652">
        <v>92.39</v>
      </c>
      <c r="Q652">
        <f t="shared" si="108"/>
        <v>-0.3038414693529341</v>
      </c>
      <c r="R652">
        <v>22.1</v>
      </c>
      <c r="S652">
        <f t="shared" si="109"/>
        <v>-0.87832225904018502</v>
      </c>
      <c r="T652" s="8">
        <v>0</v>
      </c>
    </row>
    <row r="653" spans="1:20" x14ac:dyDescent="0.35">
      <c r="A653">
        <v>74</v>
      </c>
      <c r="B653">
        <f t="shared" si="100"/>
        <v>1.3610258645052782</v>
      </c>
      <c r="C653">
        <v>1</v>
      </c>
      <c r="D653">
        <v>0</v>
      </c>
      <c r="E653" t="s">
        <v>13</v>
      </c>
      <c r="F653">
        <f t="shared" si="101"/>
        <v>1</v>
      </c>
      <c r="G653" t="s">
        <v>18</v>
      </c>
      <c r="H653">
        <f t="shared" si="102"/>
        <v>0</v>
      </c>
      <c r="I653">
        <f t="shared" si="103"/>
        <v>1</v>
      </c>
      <c r="J653">
        <f t="shared" si="104"/>
        <v>0</v>
      </c>
      <c r="K653" t="s">
        <v>15</v>
      </c>
      <c r="L653">
        <f t="shared" si="105"/>
        <v>1</v>
      </c>
      <c r="M653" t="s">
        <v>16</v>
      </c>
      <c r="N653">
        <f t="shared" si="106"/>
        <v>1</v>
      </c>
      <c r="O653">
        <f t="shared" si="107"/>
        <v>0</v>
      </c>
      <c r="P653">
        <v>112.54</v>
      </c>
      <c r="Q653">
        <f t="shared" si="108"/>
        <v>0.14117592430337089</v>
      </c>
      <c r="R653">
        <v>27.7</v>
      </c>
      <c r="S653">
        <f t="shared" si="109"/>
        <v>-0.15093701378077506</v>
      </c>
      <c r="T653" s="8">
        <v>0</v>
      </c>
    </row>
    <row r="654" spans="1:20" x14ac:dyDescent="0.35">
      <c r="A654">
        <v>56</v>
      </c>
      <c r="B654">
        <f t="shared" si="100"/>
        <v>0.56493322964406478</v>
      </c>
      <c r="C654">
        <v>0</v>
      </c>
      <c r="D654">
        <v>0</v>
      </c>
      <c r="E654" t="s">
        <v>13</v>
      </c>
      <c r="F654">
        <f t="shared" si="101"/>
        <v>1</v>
      </c>
      <c r="G654" t="s">
        <v>14</v>
      </c>
      <c r="H654">
        <f t="shared" si="102"/>
        <v>1</v>
      </c>
      <c r="I654">
        <f t="shared" si="103"/>
        <v>0</v>
      </c>
      <c r="J654">
        <f t="shared" si="104"/>
        <v>0</v>
      </c>
      <c r="K654" t="s">
        <v>15</v>
      </c>
      <c r="L654">
        <f t="shared" si="105"/>
        <v>1</v>
      </c>
      <c r="M654" t="s">
        <v>16</v>
      </c>
      <c r="N654">
        <f t="shared" si="106"/>
        <v>1</v>
      </c>
      <c r="O654">
        <f t="shared" si="107"/>
        <v>0</v>
      </c>
      <c r="P654">
        <v>63.71</v>
      </c>
      <c r="Q654">
        <f t="shared" si="108"/>
        <v>-0.93724587878533228</v>
      </c>
      <c r="R654">
        <v>40.5</v>
      </c>
      <c r="S654">
        <f t="shared" si="109"/>
        <v>1.5116578325264483</v>
      </c>
      <c r="T654" s="8">
        <v>0</v>
      </c>
    </row>
    <row r="655" spans="1:20" x14ac:dyDescent="0.35">
      <c r="A655">
        <v>79</v>
      </c>
      <c r="B655">
        <f t="shared" si="100"/>
        <v>1.5821627075222819</v>
      </c>
      <c r="C655">
        <v>0</v>
      </c>
      <c r="D655">
        <v>0</v>
      </c>
      <c r="E655" t="s">
        <v>13</v>
      </c>
      <c r="F655">
        <f t="shared" si="101"/>
        <v>1</v>
      </c>
      <c r="G655" t="s">
        <v>14</v>
      </c>
      <c r="H655">
        <f t="shared" si="102"/>
        <v>1</v>
      </c>
      <c r="I655">
        <f t="shared" si="103"/>
        <v>0</v>
      </c>
      <c r="J655">
        <f t="shared" si="104"/>
        <v>0</v>
      </c>
      <c r="K655" t="s">
        <v>15</v>
      </c>
      <c r="L655">
        <f t="shared" si="105"/>
        <v>1</v>
      </c>
      <c r="M655" t="s">
        <v>16</v>
      </c>
      <c r="N655">
        <f t="shared" si="106"/>
        <v>1</v>
      </c>
      <c r="O655">
        <f t="shared" si="107"/>
        <v>0</v>
      </c>
      <c r="P655">
        <v>70.349999999999994</v>
      </c>
      <c r="Q655">
        <f t="shared" si="108"/>
        <v>-0.7905999485680687</v>
      </c>
      <c r="R655">
        <v>23</v>
      </c>
      <c r="S655">
        <f t="shared" si="109"/>
        <v>-0.76142105890920853</v>
      </c>
      <c r="T655" s="8">
        <v>0</v>
      </c>
    </row>
    <row r="656" spans="1:20" x14ac:dyDescent="0.35">
      <c r="A656">
        <v>71</v>
      </c>
      <c r="B656">
        <f t="shared" si="100"/>
        <v>1.2283437586950761</v>
      </c>
      <c r="C656">
        <v>1</v>
      </c>
      <c r="D656">
        <v>0</v>
      </c>
      <c r="E656" t="s">
        <v>13</v>
      </c>
      <c r="F656">
        <f t="shared" si="101"/>
        <v>1</v>
      </c>
      <c r="G656" t="s">
        <v>14</v>
      </c>
      <c r="H656">
        <f t="shared" si="102"/>
        <v>1</v>
      </c>
      <c r="I656">
        <f t="shared" si="103"/>
        <v>0</v>
      </c>
      <c r="J656">
        <f t="shared" si="104"/>
        <v>0</v>
      </c>
      <c r="K656" t="s">
        <v>15</v>
      </c>
      <c r="L656">
        <f t="shared" si="105"/>
        <v>1</v>
      </c>
      <c r="M656" t="s">
        <v>16</v>
      </c>
      <c r="N656">
        <f t="shared" si="106"/>
        <v>1</v>
      </c>
      <c r="O656">
        <f t="shared" si="107"/>
        <v>0</v>
      </c>
      <c r="P656">
        <v>94.65</v>
      </c>
      <c r="Q656">
        <f t="shared" si="108"/>
        <v>-0.25392884852597375</v>
      </c>
      <c r="R656">
        <v>25.3</v>
      </c>
      <c r="S656">
        <f t="shared" si="109"/>
        <v>-0.46267354746337924</v>
      </c>
      <c r="T656" s="8">
        <v>0</v>
      </c>
    </row>
    <row r="657" spans="1:20" x14ac:dyDescent="0.35">
      <c r="A657">
        <v>28</v>
      </c>
      <c r="B657">
        <f t="shared" si="100"/>
        <v>-0.67343309125115636</v>
      </c>
      <c r="C657">
        <v>0</v>
      </c>
      <c r="D657">
        <v>0</v>
      </c>
      <c r="E657" t="s">
        <v>13</v>
      </c>
      <c r="F657">
        <f t="shared" si="101"/>
        <v>1</v>
      </c>
      <c r="G657" t="s">
        <v>14</v>
      </c>
      <c r="H657">
        <f t="shared" si="102"/>
        <v>1</v>
      </c>
      <c r="I657">
        <f t="shared" si="103"/>
        <v>0</v>
      </c>
      <c r="J657">
        <f t="shared" si="104"/>
        <v>0</v>
      </c>
      <c r="K657" t="s">
        <v>19</v>
      </c>
      <c r="L657">
        <f t="shared" si="105"/>
        <v>0</v>
      </c>
      <c r="M657" t="s">
        <v>21</v>
      </c>
      <c r="N657">
        <f t="shared" si="106"/>
        <v>0</v>
      </c>
      <c r="O657">
        <f t="shared" si="107"/>
        <v>0</v>
      </c>
      <c r="P657">
        <v>64.64</v>
      </c>
      <c r="Q657">
        <f t="shared" si="108"/>
        <v>-0.9167066144627336</v>
      </c>
      <c r="R657">
        <v>22.1</v>
      </c>
      <c r="S657">
        <f t="shared" si="109"/>
        <v>-0.87832225904018502</v>
      </c>
      <c r="T657" s="8">
        <v>0</v>
      </c>
    </row>
    <row r="658" spans="1:20" x14ac:dyDescent="0.35">
      <c r="A658">
        <v>9</v>
      </c>
      <c r="B658">
        <f t="shared" si="100"/>
        <v>-1.5137530947157707</v>
      </c>
      <c r="C658">
        <v>0</v>
      </c>
      <c r="D658">
        <v>0</v>
      </c>
      <c r="E658" t="s">
        <v>23</v>
      </c>
      <c r="F658">
        <f t="shared" si="101"/>
        <v>0</v>
      </c>
      <c r="G658" t="s">
        <v>26</v>
      </c>
      <c r="H658">
        <f t="shared" si="102"/>
        <v>0</v>
      </c>
      <c r="I658">
        <f t="shared" si="103"/>
        <v>0</v>
      </c>
      <c r="J658">
        <f t="shared" si="104"/>
        <v>0</v>
      </c>
      <c r="K658" t="s">
        <v>19</v>
      </c>
      <c r="L658">
        <f t="shared" si="105"/>
        <v>0</v>
      </c>
      <c r="M658" t="s">
        <v>21</v>
      </c>
      <c r="N658">
        <f t="shared" si="106"/>
        <v>0</v>
      </c>
      <c r="O658">
        <f t="shared" si="107"/>
        <v>0</v>
      </c>
      <c r="P658">
        <v>57.27</v>
      </c>
      <c r="Q658">
        <f t="shared" si="108"/>
        <v>-1.0794747629117145</v>
      </c>
      <c r="R658">
        <v>28</v>
      </c>
      <c r="S658">
        <f t="shared" si="109"/>
        <v>-0.11196994707044942</v>
      </c>
      <c r="T658" s="8">
        <v>0</v>
      </c>
    </row>
    <row r="659" spans="1:20" x14ac:dyDescent="0.35">
      <c r="A659">
        <v>4</v>
      </c>
      <c r="B659">
        <f t="shared" si="100"/>
        <v>-1.7348899377327744</v>
      </c>
      <c r="C659">
        <v>0</v>
      </c>
      <c r="D659">
        <v>0</v>
      </c>
      <c r="E659" t="s">
        <v>23</v>
      </c>
      <c r="F659">
        <f t="shared" si="101"/>
        <v>0</v>
      </c>
      <c r="G659" t="s">
        <v>26</v>
      </c>
      <c r="H659">
        <f t="shared" si="102"/>
        <v>0</v>
      </c>
      <c r="I659">
        <f t="shared" si="103"/>
        <v>0</v>
      </c>
      <c r="J659">
        <f t="shared" si="104"/>
        <v>0</v>
      </c>
      <c r="K659" t="s">
        <v>15</v>
      </c>
      <c r="L659">
        <f t="shared" si="105"/>
        <v>1</v>
      </c>
      <c r="M659" t="s">
        <v>21</v>
      </c>
      <c r="N659">
        <f t="shared" si="106"/>
        <v>0</v>
      </c>
      <c r="O659">
        <f t="shared" si="107"/>
        <v>0</v>
      </c>
      <c r="P659">
        <v>107.25</v>
      </c>
      <c r="Q659">
        <f t="shared" si="108"/>
        <v>2.4345055199556716E-2</v>
      </c>
      <c r="R659">
        <v>12</v>
      </c>
      <c r="S659">
        <f t="shared" si="109"/>
        <v>-2.1902135049544786</v>
      </c>
      <c r="T659" s="8">
        <v>0</v>
      </c>
    </row>
    <row r="660" spans="1:20" x14ac:dyDescent="0.35">
      <c r="A660">
        <v>36</v>
      </c>
      <c r="B660">
        <f t="shared" si="100"/>
        <v>-0.31961414242395031</v>
      </c>
      <c r="C660">
        <v>0</v>
      </c>
      <c r="D660">
        <v>0</v>
      </c>
      <c r="E660" t="s">
        <v>23</v>
      </c>
      <c r="F660">
        <f t="shared" si="101"/>
        <v>0</v>
      </c>
      <c r="G660" t="s">
        <v>18</v>
      </c>
      <c r="H660">
        <f t="shared" si="102"/>
        <v>0</v>
      </c>
      <c r="I660">
        <f t="shared" si="103"/>
        <v>1</v>
      </c>
      <c r="J660">
        <f t="shared" si="104"/>
        <v>0</v>
      </c>
      <c r="K660" t="s">
        <v>19</v>
      </c>
      <c r="L660">
        <f t="shared" si="105"/>
        <v>0</v>
      </c>
      <c r="M660" t="s">
        <v>21</v>
      </c>
      <c r="N660">
        <f t="shared" si="106"/>
        <v>0</v>
      </c>
      <c r="O660">
        <f t="shared" si="107"/>
        <v>0</v>
      </c>
      <c r="P660">
        <v>77.12</v>
      </c>
      <c r="Q660">
        <f t="shared" si="108"/>
        <v>-0.6410829383917318</v>
      </c>
      <c r="R660">
        <v>28.4</v>
      </c>
      <c r="S660">
        <f t="shared" si="109"/>
        <v>-6.0013858123348876E-2</v>
      </c>
      <c r="T660" s="8">
        <v>0</v>
      </c>
    </row>
    <row r="661" spans="1:20" x14ac:dyDescent="0.35">
      <c r="A661">
        <v>78</v>
      </c>
      <c r="B661">
        <f t="shared" si="100"/>
        <v>1.5379353389188812</v>
      </c>
      <c r="C661">
        <v>0</v>
      </c>
      <c r="D661">
        <v>0</v>
      </c>
      <c r="E661" t="s">
        <v>13</v>
      </c>
      <c r="F661">
        <f t="shared" si="101"/>
        <v>1</v>
      </c>
      <c r="G661" t="s">
        <v>18</v>
      </c>
      <c r="H661">
        <f t="shared" si="102"/>
        <v>0</v>
      </c>
      <c r="I661">
        <f t="shared" si="103"/>
        <v>1</v>
      </c>
      <c r="J661">
        <f t="shared" si="104"/>
        <v>0</v>
      </c>
      <c r="K661" t="s">
        <v>15</v>
      </c>
      <c r="L661">
        <f t="shared" si="105"/>
        <v>1</v>
      </c>
      <c r="M661" t="s">
        <v>22</v>
      </c>
      <c r="N661">
        <f t="shared" si="106"/>
        <v>0</v>
      </c>
      <c r="O661">
        <f t="shared" si="107"/>
        <v>1</v>
      </c>
      <c r="P661">
        <v>55.32</v>
      </c>
      <c r="Q661">
        <f t="shared" si="108"/>
        <v>-1.1225409622978086</v>
      </c>
      <c r="R661">
        <v>29.6</v>
      </c>
      <c r="S661">
        <f t="shared" si="109"/>
        <v>9.5854408717953685E-2</v>
      </c>
      <c r="T661" s="8">
        <v>0</v>
      </c>
    </row>
    <row r="662" spans="1:20" x14ac:dyDescent="0.35">
      <c r="A662">
        <v>52</v>
      </c>
      <c r="B662">
        <f t="shared" si="100"/>
        <v>0.38802375523046173</v>
      </c>
      <c r="C662">
        <v>0</v>
      </c>
      <c r="D662">
        <v>0</v>
      </c>
      <c r="E662" t="s">
        <v>23</v>
      </c>
      <c r="F662">
        <f t="shared" si="101"/>
        <v>0</v>
      </c>
      <c r="G662" t="s">
        <v>14</v>
      </c>
      <c r="H662">
        <f t="shared" si="102"/>
        <v>1</v>
      </c>
      <c r="I662">
        <f t="shared" si="103"/>
        <v>0</v>
      </c>
      <c r="J662">
        <f t="shared" si="104"/>
        <v>0</v>
      </c>
      <c r="K662" t="s">
        <v>19</v>
      </c>
      <c r="L662">
        <f t="shared" si="105"/>
        <v>0</v>
      </c>
      <c r="M662" t="s">
        <v>22</v>
      </c>
      <c r="N662">
        <f t="shared" si="106"/>
        <v>0</v>
      </c>
      <c r="O662">
        <f t="shared" si="107"/>
        <v>1</v>
      </c>
      <c r="P662">
        <v>69.37</v>
      </c>
      <c r="Q662">
        <f t="shared" si="108"/>
        <v>-0.81224347441338751</v>
      </c>
      <c r="R662">
        <v>36.200000000000003</v>
      </c>
      <c r="S662">
        <f t="shared" si="109"/>
        <v>0.95312987634511592</v>
      </c>
      <c r="T662" s="8">
        <v>0</v>
      </c>
    </row>
    <row r="663" spans="1:20" x14ac:dyDescent="0.35">
      <c r="A663">
        <v>80</v>
      </c>
      <c r="B663">
        <f t="shared" si="100"/>
        <v>1.6263900761256829</v>
      </c>
      <c r="C663">
        <v>0</v>
      </c>
      <c r="D663">
        <v>0</v>
      </c>
      <c r="E663" t="s">
        <v>23</v>
      </c>
      <c r="F663">
        <f t="shared" si="101"/>
        <v>0</v>
      </c>
      <c r="G663" t="s">
        <v>18</v>
      </c>
      <c r="H663">
        <f t="shared" si="102"/>
        <v>0</v>
      </c>
      <c r="I663">
        <f t="shared" si="103"/>
        <v>1</v>
      </c>
      <c r="J663">
        <f t="shared" si="104"/>
        <v>0</v>
      </c>
      <c r="K663" t="s">
        <v>15</v>
      </c>
      <c r="L663">
        <f t="shared" si="105"/>
        <v>1</v>
      </c>
      <c r="M663" t="s">
        <v>21</v>
      </c>
      <c r="N663">
        <f t="shared" si="106"/>
        <v>0</v>
      </c>
      <c r="O663">
        <f t="shared" si="107"/>
        <v>0</v>
      </c>
      <c r="P663">
        <v>57.57</v>
      </c>
      <c r="Q663">
        <f t="shared" si="108"/>
        <v>-1.0728491937753923</v>
      </c>
      <c r="R663">
        <v>22.8</v>
      </c>
      <c r="S663">
        <f t="shared" si="109"/>
        <v>-0.78739910338275876</v>
      </c>
      <c r="T663" s="8">
        <v>0</v>
      </c>
    </row>
    <row r="664" spans="1:20" x14ac:dyDescent="0.35">
      <c r="A664">
        <v>28</v>
      </c>
      <c r="B664">
        <f t="shared" si="100"/>
        <v>-0.67343309125115636</v>
      </c>
      <c r="C664">
        <v>0</v>
      </c>
      <c r="D664">
        <v>0</v>
      </c>
      <c r="E664" t="s">
        <v>13</v>
      </c>
      <c r="F664">
        <f t="shared" si="101"/>
        <v>1</v>
      </c>
      <c r="G664" t="s">
        <v>14</v>
      </c>
      <c r="H664">
        <f t="shared" si="102"/>
        <v>1</v>
      </c>
      <c r="I664">
        <f t="shared" si="103"/>
        <v>0</v>
      </c>
      <c r="J664">
        <f t="shared" si="104"/>
        <v>0</v>
      </c>
      <c r="K664" t="s">
        <v>15</v>
      </c>
      <c r="L664">
        <f t="shared" si="105"/>
        <v>1</v>
      </c>
      <c r="M664" t="s">
        <v>22</v>
      </c>
      <c r="N664">
        <f t="shared" si="106"/>
        <v>0</v>
      </c>
      <c r="O664">
        <f t="shared" si="107"/>
        <v>1</v>
      </c>
      <c r="P664">
        <v>87.43</v>
      </c>
      <c r="Q664">
        <f t="shared" si="108"/>
        <v>-0.41338421240679363</v>
      </c>
      <c r="R664">
        <v>55.7</v>
      </c>
      <c r="S664">
        <f t="shared" si="109"/>
        <v>3.4859892125162766</v>
      </c>
      <c r="T664" s="8">
        <v>0</v>
      </c>
    </row>
    <row r="665" spans="1:20" x14ac:dyDescent="0.35">
      <c r="A665">
        <v>38</v>
      </c>
      <c r="B665">
        <f t="shared" si="100"/>
        <v>-0.23115940521714878</v>
      </c>
      <c r="C665">
        <v>0</v>
      </c>
      <c r="D665">
        <v>0</v>
      </c>
      <c r="E665" t="s">
        <v>13</v>
      </c>
      <c r="F665">
        <f t="shared" si="101"/>
        <v>1</v>
      </c>
      <c r="G665" t="s">
        <v>14</v>
      </c>
      <c r="H665">
        <f t="shared" si="102"/>
        <v>1</v>
      </c>
      <c r="I665">
        <f t="shared" si="103"/>
        <v>0</v>
      </c>
      <c r="J665">
        <f t="shared" si="104"/>
        <v>0</v>
      </c>
      <c r="K665" t="s">
        <v>19</v>
      </c>
      <c r="L665">
        <f t="shared" si="105"/>
        <v>0</v>
      </c>
      <c r="M665" t="s">
        <v>21</v>
      </c>
      <c r="N665">
        <f t="shared" si="106"/>
        <v>0</v>
      </c>
      <c r="O665">
        <f t="shared" si="107"/>
        <v>0</v>
      </c>
      <c r="P665">
        <v>98.73</v>
      </c>
      <c r="Q665">
        <f t="shared" si="108"/>
        <v>-0.16382110827199245</v>
      </c>
      <c r="R665">
        <v>24.3</v>
      </c>
      <c r="S665">
        <f t="shared" si="109"/>
        <v>-0.59256376983113102</v>
      </c>
      <c r="T665" s="8">
        <v>0</v>
      </c>
    </row>
    <row r="666" spans="1:20" x14ac:dyDescent="0.35">
      <c r="A666">
        <v>56</v>
      </c>
      <c r="B666">
        <f t="shared" si="100"/>
        <v>0.56493322964406478</v>
      </c>
      <c r="C666">
        <v>0</v>
      </c>
      <c r="D666">
        <v>0</v>
      </c>
      <c r="E666" t="s">
        <v>13</v>
      </c>
      <c r="F666">
        <f t="shared" si="101"/>
        <v>1</v>
      </c>
      <c r="G666" t="s">
        <v>14</v>
      </c>
      <c r="H666">
        <f t="shared" si="102"/>
        <v>1</v>
      </c>
      <c r="I666">
        <f t="shared" si="103"/>
        <v>0</v>
      </c>
      <c r="J666">
        <f t="shared" si="104"/>
        <v>0</v>
      </c>
      <c r="K666" t="s">
        <v>19</v>
      </c>
      <c r="L666">
        <f t="shared" si="105"/>
        <v>0</v>
      </c>
      <c r="M666" t="s">
        <v>21</v>
      </c>
      <c r="N666">
        <f t="shared" si="106"/>
        <v>0</v>
      </c>
      <c r="O666">
        <f t="shared" si="107"/>
        <v>0</v>
      </c>
      <c r="P666">
        <v>81.180000000000007</v>
      </c>
      <c r="Q666">
        <f t="shared" si="108"/>
        <v>-0.55141690274683852</v>
      </c>
      <c r="R666">
        <v>26.9</v>
      </c>
      <c r="S666">
        <f t="shared" si="109"/>
        <v>-0.25484919167497661</v>
      </c>
      <c r="T666" s="8">
        <v>0</v>
      </c>
    </row>
    <row r="667" spans="1:20" x14ac:dyDescent="0.35">
      <c r="A667">
        <v>75</v>
      </c>
      <c r="B667">
        <f t="shared" si="100"/>
        <v>1.4052532331086791</v>
      </c>
      <c r="C667">
        <v>0</v>
      </c>
      <c r="D667">
        <v>0</v>
      </c>
      <c r="E667" t="s">
        <v>13</v>
      </c>
      <c r="F667">
        <f t="shared" si="101"/>
        <v>1</v>
      </c>
      <c r="G667" t="s">
        <v>25</v>
      </c>
      <c r="H667">
        <f t="shared" si="102"/>
        <v>0</v>
      </c>
      <c r="I667">
        <f t="shared" si="103"/>
        <v>0</v>
      </c>
      <c r="J667">
        <f t="shared" si="104"/>
        <v>1</v>
      </c>
      <c r="K667" t="s">
        <v>19</v>
      </c>
      <c r="L667">
        <f t="shared" si="105"/>
        <v>0</v>
      </c>
      <c r="M667" t="s">
        <v>21</v>
      </c>
      <c r="N667">
        <f t="shared" si="106"/>
        <v>0</v>
      </c>
      <c r="O667">
        <f t="shared" si="107"/>
        <v>0</v>
      </c>
      <c r="P667">
        <v>56.23</v>
      </c>
      <c r="Q667">
        <f t="shared" si="108"/>
        <v>-1.1024434025842982</v>
      </c>
      <c r="R667">
        <v>25.3</v>
      </c>
      <c r="S667">
        <f t="shared" si="109"/>
        <v>-0.46267354746337924</v>
      </c>
      <c r="T667" s="8">
        <v>0</v>
      </c>
    </row>
    <row r="668" spans="1:20" x14ac:dyDescent="0.35">
      <c r="A668">
        <v>76</v>
      </c>
      <c r="B668">
        <f t="shared" si="100"/>
        <v>1.4494806017120798</v>
      </c>
      <c r="C668">
        <v>1</v>
      </c>
      <c r="D668">
        <v>0</v>
      </c>
      <c r="E668" t="s">
        <v>13</v>
      </c>
      <c r="F668">
        <f t="shared" si="101"/>
        <v>1</v>
      </c>
      <c r="G668" t="s">
        <v>18</v>
      </c>
      <c r="H668">
        <f t="shared" si="102"/>
        <v>0</v>
      </c>
      <c r="I668">
        <f t="shared" si="103"/>
        <v>1</v>
      </c>
      <c r="J668">
        <f t="shared" si="104"/>
        <v>0</v>
      </c>
      <c r="K668" t="s">
        <v>19</v>
      </c>
      <c r="L668">
        <f t="shared" si="105"/>
        <v>0</v>
      </c>
      <c r="M668" t="s">
        <v>21</v>
      </c>
      <c r="N668">
        <f t="shared" si="106"/>
        <v>0</v>
      </c>
      <c r="O668">
        <f t="shared" si="107"/>
        <v>0</v>
      </c>
      <c r="P668">
        <v>69.61</v>
      </c>
      <c r="Q668">
        <f t="shared" si="108"/>
        <v>-0.80694301910432986</v>
      </c>
      <c r="R668">
        <v>35.299999999999997</v>
      </c>
      <c r="S668">
        <f t="shared" si="109"/>
        <v>0.83622867621413854</v>
      </c>
      <c r="T668" s="8">
        <v>0</v>
      </c>
    </row>
    <row r="669" spans="1:20" x14ac:dyDescent="0.35">
      <c r="A669">
        <v>10</v>
      </c>
      <c r="B669">
        <f t="shared" si="100"/>
        <v>-1.4695257261123698</v>
      </c>
      <c r="C669">
        <v>0</v>
      </c>
      <c r="D669">
        <v>0</v>
      </c>
      <c r="E669" t="s">
        <v>23</v>
      </c>
      <c r="F669">
        <f t="shared" si="101"/>
        <v>0</v>
      </c>
      <c r="G669" t="s">
        <v>26</v>
      </c>
      <c r="H669">
        <f t="shared" si="102"/>
        <v>0</v>
      </c>
      <c r="I669">
        <f t="shared" si="103"/>
        <v>0</v>
      </c>
      <c r="J669">
        <f t="shared" si="104"/>
        <v>0</v>
      </c>
      <c r="K669" t="s">
        <v>19</v>
      </c>
      <c r="L669">
        <f t="shared" si="105"/>
        <v>0</v>
      </c>
      <c r="M669" t="s">
        <v>21</v>
      </c>
      <c r="N669">
        <f t="shared" si="106"/>
        <v>0</v>
      </c>
      <c r="O669">
        <f t="shared" si="107"/>
        <v>0</v>
      </c>
      <c r="P669">
        <v>59.49</v>
      </c>
      <c r="Q669">
        <f t="shared" si="108"/>
        <v>-1.0304455513029307</v>
      </c>
      <c r="R669">
        <v>18.3</v>
      </c>
      <c r="S669">
        <f t="shared" si="109"/>
        <v>-1.371905104037642</v>
      </c>
      <c r="T669" s="8">
        <v>0</v>
      </c>
    </row>
    <row r="670" spans="1:20" x14ac:dyDescent="0.35">
      <c r="A670">
        <v>48</v>
      </c>
      <c r="B670">
        <f t="shared" si="100"/>
        <v>0.21111428081685873</v>
      </c>
      <c r="C670">
        <v>1</v>
      </c>
      <c r="D670">
        <v>0</v>
      </c>
      <c r="E670" t="s">
        <v>23</v>
      </c>
      <c r="F670">
        <f t="shared" si="101"/>
        <v>0</v>
      </c>
      <c r="G670" t="s">
        <v>14</v>
      </c>
      <c r="H670">
        <f t="shared" si="102"/>
        <v>1</v>
      </c>
      <c r="I670">
        <f t="shared" si="103"/>
        <v>0</v>
      </c>
      <c r="J670">
        <f t="shared" si="104"/>
        <v>0</v>
      </c>
      <c r="K670" t="s">
        <v>19</v>
      </c>
      <c r="L670">
        <f t="shared" si="105"/>
        <v>0</v>
      </c>
      <c r="M670" t="s">
        <v>16</v>
      </c>
      <c r="N670">
        <f t="shared" si="106"/>
        <v>1</v>
      </c>
      <c r="O670">
        <f t="shared" si="107"/>
        <v>0</v>
      </c>
      <c r="P670">
        <v>118.14</v>
      </c>
      <c r="Q670">
        <f t="shared" si="108"/>
        <v>0.26485321484805102</v>
      </c>
      <c r="R670">
        <v>28.1</v>
      </c>
      <c r="S670">
        <f t="shared" si="109"/>
        <v>-9.8980924833674058E-2</v>
      </c>
      <c r="T670" s="8">
        <v>0</v>
      </c>
    </row>
    <row r="671" spans="1:20" x14ac:dyDescent="0.35">
      <c r="A671">
        <v>40</v>
      </c>
      <c r="B671">
        <f t="shared" si="100"/>
        <v>-0.14270466801034729</v>
      </c>
      <c r="C671">
        <v>0</v>
      </c>
      <c r="D671">
        <v>0</v>
      </c>
      <c r="E671" t="s">
        <v>13</v>
      </c>
      <c r="F671">
        <f t="shared" si="101"/>
        <v>1</v>
      </c>
      <c r="G671" t="s">
        <v>25</v>
      </c>
      <c r="H671">
        <f t="shared" si="102"/>
        <v>0</v>
      </c>
      <c r="I671">
        <f t="shared" si="103"/>
        <v>0</v>
      </c>
      <c r="J671">
        <f t="shared" si="104"/>
        <v>1</v>
      </c>
      <c r="K671" t="s">
        <v>19</v>
      </c>
      <c r="L671">
        <f t="shared" si="105"/>
        <v>0</v>
      </c>
      <c r="M671" t="s">
        <v>22</v>
      </c>
      <c r="N671">
        <f t="shared" si="106"/>
        <v>0</v>
      </c>
      <c r="O671">
        <f t="shared" si="107"/>
        <v>1</v>
      </c>
      <c r="P671">
        <v>100.26</v>
      </c>
      <c r="Q671">
        <f t="shared" si="108"/>
        <v>-0.13003070567674943</v>
      </c>
      <c r="R671">
        <v>26</v>
      </c>
      <c r="S671">
        <f t="shared" si="109"/>
        <v>-0.37175039180595304</v>
      </c>
      <c r="T671" s="8">
        <v>0</v>
      </c>
    </row>
    <row r="672" spans="1:20" x14ac:dyDescent="0.35">
      <c r="A672">
        <v>82</v>
      </c>
      <c r="B672">
        <f t="shared" si="100"/>
        <v>1.7148448133324843</v>
      </c>
      <c r="C672">
        <v>0</v>
      </c>
      <c r="D672">
        <v>0</v>
      </c>
      <c r="E672" t="s">
        <v>13</v>
      </c>
      <c r="F672">
        <f t="shared" si="101"/>
        <v>1</v>
      </c>
      <c r="G672" t="s">
        <v>18</v>
      </c>
      <c r="H672">
        <f t="shared" si="102"/>
        <v>0</v>
      </c>
      <c r="I672">
        <f t="shared" si="103"/>
        <v>1</v>
      </c>
      <c r="J672">
        <f t="shared" si="104"/>
        <v>0</v>
      </c>
      <c r="K672" t="s">
        <v>19</v>
      </c>
      <c r="L672">
        <f t="shared" si="105"/>
        <v>0</v>
      </c>
      <c r="M672" t="s">
        <v>21</v>
      </c>
      <c r="N672">
        <f t="shared" si="106"/>
        <v>0</v>
      </c>
      <c r="O672">
        <f t="shared" si="107"/>
        <v>0</v>
      </c>
      <c r="P672">
        <v>56.75</v>
      </c>
      <c r="Q672">
        <f t="shared" si="108"/>
        <v>-1.0909590827480062</v>
      </c>
      <c r="R672">
        <v>21</v>
      </c>
      <c r="S672">
        <f t="shared" si="109"/>
        <v>-1.0212015036447122</v>
      </c>
      <c r="T672" s="8">
        <v>0</v>
      </c>
    </row>
    <row r="673" spans="1:20" x14ac:dyDescent="0.35">
      <c r="A673">
        <v>61</v>
      </c>
      <c r="B673">
        <f t="shared" si="100"/>
        <v>0.78607007266106854</v>
      </c>
      <c r="C673">
        <v>0</v>
      </c>
      <c r="D673">
        <v>1</v>
      </c>
      <c r="E673" t="s">
        <v>13</v>
      </c>
      <c r="F673">
        <f t="shared" si="101"/>
        <v>1</v>
      </c>
      <c r="G673" t="s">
        <v>14</v>
      </c>
      <c r="H673">
        <f t="shared" si="102"/>
        <v>1</v>
      </c>
      <c r="I673">
        <f t="shared" si="103"/>
        <v>0</v>
      </c>
      <c r="J673">
        <f t="shared" si="104"/>
        <v>0</v>
      </c>
      <c r="K673" t="s">
        <v>15</v>
      </c>
      <c r="L673">
        <f t="shared" si="105"/>
        <v>1</v>
      </c>
      <c r="M673" t="s">
        <v>21</v>
      </c>
      <c r="N673">
        <f t="shared" si="106"/>
        <v>0</v>
      </c>
      <c r="O673">
        <f t="shared" si="107"/>
        <v>0</v>
      </c>
      <c r="P673">
        <v>88.27</v>
      </c>
      <c r="Q673">
        <f t="shared" si="108"/>
        <v>-0.3948326188250918</v>
      </c>
      <c r="R673">
        <v>28.1</v>
      </c>
      <c r="S673">
        <f t="shared" si="109"/>
        <v>-9.8980924833674058E-2</v>
      </c>
      <c r="T673" s="8">
        <v>0</v>
      </c>
    </row>
    <row r="674" spans="1:20" x14ac:dyDescent="0.35">
      <c r="A674">
        <v>17</v>
      </c>
      <c r="B674">
        <f t="shared" si="100"/>
        <v>-1.1599341458885646</v>
      </c>
      <c r="C674">
        <v>0</v>
      </c>
      <c r="D674">
        <v>0</v>
      </c>
      <c r="E674" t="s">
        <v>23</v>
      </c>
      <c r="F674">
        <f t="shared" si="101"/>
        <v>0</v>
      </c>
      <c r="G674" t="s">
        <v>14</v>
      </c>
      <c r="H674">
        <f t="shared" si="102"/>
        <v>1</v>
      </c>
      <c r="I674">
        <f t="shared" si="103"/>
        <v>0</v>
      </c>
      <c r="J674">
        <f t="shared" si="104"/>
        <v>0</v>
      </c>
      <c r="K674" t="s">
        <v>15</v>
      </c>
      <c r="L674">
        <f t="shared" si="105"/>
        <v>1</v>
      </c>
      <c r="M674" t="s">
        <v>21</v>
      </c>
      <c r="N674">
        <f t="shared" si="106"/>
        <v>0</v>
      </c>
      <c r="O674">
        <f t="shared" si="107"/>
        <v>0</v>
      </c>
      <c r="P674">
        <v>67.81</v>
      </c>
      <c r="Q674">
        <f t="shared" si="108"/>
        <v>-0.84669643392226279</v>
      </c>
      <c r="R674">
        <v>55.7</v>
      </c>
      <c r="S674">
        <f t="shared" si="109"/>
        <v>3.4859892125162766</v>
      </c>
      <c r="T674" s="8">
        <v>0</v>
      </c>
    </row>
    <row r="675" spans="1:20" x14ac:dyDescent="0.35">
      <c r="A675">
        <v>58</v>
      </c>
      <c r="B675">
        <f t="shared" si="100"/>
        <v>0.6533879668508662</v>
      </c>
      <c r="C675">
        <v>0</v>
      </c>
      <c r="D675">
        <v>0</v>
      </c>
      <c r="E675" t="s">
        <v>13</v>
      </c>
      <c r="F675">
        <f t="shared" si="101"/>
        <v>1</v>
      </c>
      <c r="G675" t="s">
        <v>25</v>
      </c>
      <c r="H675">
        <f t="shared" si="102"/>
        <v>0</v>
      </c>
      <c r="I675">
        <f t="shared" si="103"/>
        <v>0</v>
      </c>
      <c r="J675">
        <f t="shared" si="104"/>
        <v>1</v>
      </c>
      <c r="K675" t="s">
        <v>19</v>
      </c>
      <c r="L675">
        <f t="shared" si="105"/>
        <v>0</v>
      </c>
      <c r="M675" t="s">
        <v>21</v>
      </c>
      <c r="N675">
        <f t="shared" si="106"/>
        <v>0</v>
      </c>
      <c r="O675">
        <f t="shared" si="107"/>
        <v>0</v>
      </c>
      <c r="P675">
        <v>77.459999999999994</v>
      </c>
      <c r="Q675">
        <f t="shared" si="108"/>
        <v>-0.63357396003723354</v>
      </c>
      <c r="R675">
        <v>27.6</v>
      </c>
      <c r="S675">
        <f t="shared" si="109"/>
        <v>-0.16392603601754996</v>
      </c>
      <c r="T675" s="8">
        <v>0</v>
      </c>
    </row>
    <row r="676" spans="1:20" x14ac:dyDescent="0.35">
      <c r="A676">
        <v>12</v>
      </c>
      <c r="B676">
        <f t="shared" si="100"/>
        <v>-1.3810709889055683</v>
      </c>
      <c r="C676">
        <v>0</v>
      </c>
      <c r="D676">
        <v>0</v>
      </c>
      <c r="E676" t="s">
        <v>23</v>
      </c>
      <c r="F676">
        <f t="shared" si="101"/>
        <v>0</v>
      </c>
      <c r="G676" t="s">
        <v>26</v>
      </c>
      <c r="H676">
        <f t="shared" si="102"/>
        <v>0</v>
      </c>
      <c r="I676">
        <f t="shared" si="103"/>
        <v>0</v>
      </c>
      <c r="J676">
        <f t="shared" si="104"/>
        <v>0</v>
      </c>
      <c r="K676" t="s">
        <v>15</v>
      </c>
      <c r="L676">
        <f t="shared" si="105"/>
        <v>1</v>
      </c>
      <c r="M676" t="s">
        <v>21</v>
      </c>
      <c r="N676">
        <f t="shared" si="106"/>
        <v>0</v>
      </c>
      <c r="O676">
        <f t="shared" si="107"/>
        <v>0</v>
      </c>
      <c r="P676">
        <v>76.260000000000005</v>
      </c>
      <c r="Q676">
        <f t="shared" si="108"/>
        <v>-0.6600762365825219</v>
      </c>
      <c r="R676">
        <v>20.5</v>
      </c>
      <c r="S676">
        <f t="shared" si="109"/>
        <v>-1.0861466148285881</v>
      </c>
      <c r="T676" s="8">
        <v>0</v>
      </c>
    </row>
    <row r="677" spans="1:20" x14ac:dyDescent="0.35">
      <c r="A677">
        <v>53</v>
      </c>
      <c r="B677">
        <f t="shared" si="100"/>
        <v>0.43225112383386249</v>
      </c>
      <c r="C677">
        <v>0</v>
      </c>
      <c r="D677">
        <v>0</v>
      </c>
      <c r="E677" t="s">
        <v>13</v>
      </c>
      <c r="F677">
        <f t="shared" si="101"/>
        <v>1</v>
      </c>
      <c r="G677" t="s">
        <v>25</v>
      </c>
      <c r="H677">
        <f t="shared" si="102"/>
        <v>0</v>
      </c>
      <c r="I677">
        <f t="shared" si="103"/>
        <v>0</v>
      </c>
      <c r="J677">
        <f t="shared" si="104"/>
        <v>1</v>
      </c>
      <c r="K677" t="s">
        <v>19</v>
      </c>
      <c r="L677">
        <f t="shared" si="105"/>
        <v>0</v>
      </c>
      <c r="M677" t="s">
        <v>21</v>
      </c>
      <c r="N677">
        <f t="shared" si="106"/>
        <v>0</v>
      </c>
      <c r="O677">
        <f t="shared" si="107"/>
        <v>0</v>
      </c>
      <c r="P677">
        <v>86.39</v>
      </c>
      <c r="Q677">
        <f t="shared" si="108"/>
        <v>-0.43635285207937724</v>
      </c>
      <c r="R677">
        <v>30.2</v>
      </c>
      <c r="S677">
        <f t="shared" si="109"/>
        <v>0.17378854213860451</v>
      </c>
      <c r="T677" s="8">
        <v>0</v>
      </c>
    </row>
    <row r="678" spans="1:20" x14ac:dyDescent="0.35">
      <c r="A678">
        <v>26</v>
      </c>
      <c r="B678">
        <f t="shared" si="100"/>
        <v>-0.76188782845795777</v>
      </c>
      <c r="C678">
        <v>0</v>
      </c>
      <c r="D678">
        <v>0</v>
      </c>
      <c r="E678" t="s">
        <v>13</v>
      </c>
      <c r="F678">
        <f t="shared" si="101"/>
        <v>1</v>
      </c>
      <c r="G678" t="s">
        <v>14</v>
      </c>
      <c r="H678">
        <f t="shared" si="102"/>
        <v>1</v>
      </c>
      <c r="I678">
        <f t="shared" si="103"/>
        <v>0</v>
      </c>
      <c r="J678">
        <f t="shared" si="104"/>
        <v>0</v>
      </c>
      <c r="K678" t="s">
        <v>15</v>
      </c>
      <c r="L678">
        <f t="shared" si="105"/>
        <v>1</v>
      </c>
      <c r="M678" t="s">
        <v>16</v>
      </c>
      <c r="N678">
        <f t="shared" si="106"/>
        <v>1</v>
      </c>
      <c r="O678">
        <f t="shared" si="107"/>
        <v>0</v>
      </c>
      <c r="P678">
        <v>116.38</v>
      </c>
      <c r="Q678">
        <f t="shared" si="108"/>
        <v>0.22598320924829424</v>
      </c>
      <c r="R678">
        <v>21.9</v>
      </c>
      <c r="S678">
        <f t="shared" si="109"/>
        <v>-0.90430030351373569</v>
      </c>
      <c r="T678" s="8">
        <v>0</v>
      </c>
    </row>
    <row r="679" spans="1:20" x14ac:dyDescent="0.35">
      <c r="A679">
        <v>48</v>
      </c>
      <c r="B679">
        <f t="shared" si="100"/>
        <v>0.21111428081685873</v>
      </c>
      <c r="C679">
        <v>0</v>
      </c>
      <c r="D679">
        <v>0</v>
      </c>
      <c r="E679" t="s">
        <v>13</v>
      </c>
      <c r="F679">
        <f t="shared" si="101"/>
        <v>1</v>
      </c>
      <c r="G679" t="s">
        <v>14</v>
      </c>
      <c r="H679">
        <f t="shared" si="102"/>
        <v>1</v>
      </c>
      <c r="I679">
        <f t="shared" si="103"/>
        <v>0</v>
      </c>
      <c r="J679">
        <f t="shared" si="104"/>
        <v>0</v>
      </c>
      <c r="K679" t="s">
        <v>19</v>
      </c>
      <c r="L679">
        <f t="shared" si="105"/>
        <v>0</v>
      </c>
      <c r="M679" t="s">
        <v>22</v>
      </c>
      <c r="N679">
        <f t="shared" si="106"/>
        <v>0</v>
      </c>
      <c r="O679">
        <f t="shared" si="107"/>
        <v>1</v>
      </c>
      <c r="P679">
        <v>75.739999999999995</v>
      </c>
      <c r="Q679">
        <f t="shared" si="108"/>
        <v>-0.67156055641881396</v>
      </c>
      <c r="R679">
        <v>28.8</v>
      </c>
      <c r="S679">
        <f t="shared" si="109"/>
        <v>-8.0577691762478715E-3</v>
      </c>
      <c r="T679" s="8">
        <v>0</v>
      </c>
    </row>
    <row r="680" spans="1:20" x14ac:dyDescent="0.35">
      <c r="A680">
        <v>25</v>
      </c>
      <c r="B680">
        <f t="shared" si="100"/>
        <v>-0.80611519706135859</v>
      </c>
      <c r="C680">
        <v>0</v>
      </c>
      <c r="D680">
        <v>0</v>
      </c>
      <c r="E680" t="s">
        <v>13</v>
      </c>
      <c r="F680">
        <f t="shared" si="101"/>
        <v>1</v>
      </c>
      <c r="G680" t="s">
        <v>14</v>
      </c>
      <c r="H680">
        <f t="shared" si="102"/>
        <v>1</v>
      </c>
      <c r="I680">
        <f t="shared" si="103"/>
        <v>0</v>
      </c>
      <c r="J680">
        <f t="shared" si="104"/>
        <v>0</v>
      </c>
      <c r="K680" t="s">
        <v>19</v>
      </c>
      <c r="L680">
        <f t="shared" si="105"/>
        <v>0</v>
      </c>
      <c r="M680" t="s">
        <v>22</v>
      </c>
      <c r="N680">
        <f t="shared" si="106"/>
        <v>0</v>
      </c>
      <c r="O680">
        <f t="shared" si="107"/>
        <v>1</v>
      </c>
      <c r="P680">
        <v>92.14</v>
      </c>
      <c r="Q680">
        <f t="shared" si="108"/>
        <v>-0.30936277696653591</v>
      </c>
      <c r="R680">
        <v>36.200000000000003</v>
      </c>
      <c r="S680">
        <f t="shared" si="109"/>
        <v>0.95312987634511592</v>
      </c>
      <c r="T680" s="8">
        <v>0</v>
      </c>
    </row>
    <row r="681" spans="1:20" x14ac:dyDescent="0.35">
      <c r="A681">
        <v>27</v>
      </c>
      <c r="B681">
        <f t="shared" si="100"/>
        <v>-0.71766045985455706</v>
      </c>
      <c r="C681">
        <v>0</v>
      </c>
      <c r="D681">
        <v>0</v>
      </c>
      <c r="E681" t="s">
        <v>23</v>
      </c>
      <c r="F681">
        <f t="shared" si="101"/>
        <v>0</v>
      </c>
      <c r="G681" t="s">
        <v>14</v>
      </c>
      <c r="H681">
        <f t="shared" si="102"/>
        <v>1</v>
      </c>
      <c r="I681">
        <f t="shared" si="103"/>
        <v>0</v>
      </c>
      <c r="J681">
        <f t="shared" si="104"/>
        <v>0</v>
      </c>
      <c r="K681" t="s">
        <v>19</v>
      </c>
      <c r="L681">
        <f t="shared" si="105"/>
        <v>0</v>
      </c>
      <c r="M681" t="s">
        <v>21</v>
      </c>
      <c r="N681">
        <f t="shared" si="106"/>
        <v>0</v>
      </c>
      <c r="O681">
        <f t="shared" si="107"/>
        <v>0</v>
      </c>
      <c r="P681">
        <v>149.94999999999999</v>
      </c>
      <c r="Q681">
        <f t="shared" si="108"/>
        <v>0.96738439560274347</v>
      </c>
      <c r="R681">
        <v>25.9</v>
      </c>
      <c r="S681">
        <f t="shared" si="109"/>
        <v>-0.38473941404272843</v>
      </c>
      <c r="T681" s="8">
        <v>0</v>
      </c>
    </row>
    <row r="682" spans="1:20" x14ac:dyDescent="0.35">
      <c r="A682">
        <v>31</v>
      </c>
      <c r="B682">
        <f t="shared" si="100"/>
        <v>-0.54075098544095401</v>
      </c>
      <c r="C682">
        <v>1</v>
      </c>
      <c r="D682">
        <v>0</v>
      </c>
      <c r="E682" t="s">
        <v>13</v>
      </c>
      <c r="F682">
        <f t="shared" si="101"/>
        <v>1</v>
      </c>
      <c r="G682" t="s">
        <v>25</v>
      </c>
      <c r="H682">
        <f t="shared" si="102"/>
        <v>0</v>
      </c>
      <c r="I682">
        <f t="shared" si="103"/>
        <v>0</v>
      </c>
      <c r="J682">
        <f t="shared" si="104"/>
        <v>1</v>
      </c>
      <c r="K682" t="s">
        <v>15</v>
      </c>
      <c r="L682">
        <f t="shared" si="105"/>
        <v>1</v>
      </c>
      <c r="M682" t="s">
        <v>21</v>
      </c>
      <c r="N682">
        <f t="shared" si="106"/>
        <v>0</v>
      </c>
      <c r="O682">
        <f t="shared" si="107"/>
        <v>0</v>
      </c>
      <c r="P682">
        <v>92.11</v>
      </c>
      <c r="Q682">
        <f t="shared" si="108"/>
        <v>-0.31002533388016812</v>
      </c>
      <c r="R682">
        <v>28.1</v>
      </c>
      <c r="S682">
        <f t="shared" si="109"/>
        <v>-9.8980924833674058E-2</v>
      </c>
      <c r="T682" s="8">
        <v>0</v>
      </c>
    </row>
    <row r="683" spans="1:20" x14ac:dyDescent="0.35">
      <c r="A683">
        <v>16</v>
      </c>
      <c r="B683">
        <f t="shared" si="100"/>
        <v>-1.2041615144919653</v>
      </c>
      <c r="C683">
        <v>0</v>
      </c>
      <c r="D683">
        <v>0</v>
      </c>
      <c r="E683" t="s">
        <v>23</v>
      </c>
      <c r="F683">
        <f t="shared" si="101"/>
        <v>0</v>
      </c>
      <c r="G683" t="s">
        <v>14</v>
      </c>
      <c r="H683">
        <f t="shared" si="102"/>
        <v>1</v>
      </c>
      <c r="I683">
        <f t="shared" si="103"/>
        <v>0</v>
      </c>
      <c r="J683">
        <f t="shared" si="104"/>
        <v>0</v>
      </c>
      <c r="K683" t="s">
        <v>19</v>
      </c>
      <c r="L683">
        <f t="shared" si="105"/>
        <v>0</v>
      </c>
      <c r="M683" t="s">
        <v>21</v>
      </c>
      <c r="N683">
        <f t="shared" si="106"/>
        <v>0</v>
      </c>
      <c r="O683">
        <f t="shared" si="107"/>
        <v>0</v>
      </c>
      <c r="P683">
        <v>74.98</v>
      </c>
      <c r="Q683">
        <f t="shared" si="108"/>
        <v>-0.68834533156416322</v>
      </c>
      <c r="R683">
        <v>21.4</v>
      </c>
      <c r="S683">
        <f t="shared" si="109"/>
        <v>-0.96924541469761161</v>
      </c>
      <c r="T683" s="8">
        <v>0</v>
      </c>
    </row>
    <row r="684" spans="1:20" x14ac:dyDescent="0.35">
      <c r="A684">
        <v>20</v>
      </c>
      <c r="B684">
        <f t="shared" si="100"/>
        <v>-1.0272520400783622</v>
      </c>
      <c r="C684">
        <v>0</v>
      </c>
      <c r="D684">
        <v>0</v>
      </c>
      <c r="E684" t="s">
        <v>23</v>
      </c>
      <c r="F684">
        <f t="shared" si="101"/>
        <v>0</v>
      </c>
      <c r="G684" t="s">
        <v>14</v>
      </c>
      <c r="H684">
        <f t="shared" si="102"/>
        <v>1</v>
      </c>
      <c r="I684">
        <f t="shared" si="103"/>
        <v>0</v>
      </c>
      <c r="J684">
        <f t="shared" si="104"/>
        <v>0</v>
      </c>
      <c r="K684" t="s">
        <v>15</v>
      </c>
      <c r="L684">
        <f t="shared" si="105"/>
        <v>1</v>
      </c>
      <c r="M684" t="s">
        <v>21</v>
      </c>
      <c r="N684">
        <f t="shared" si="106"/>
        <v>0</v>
      </c>
      <c r="O684">
        <f t="shared" si="107"/>
        <v>0</v>
      </c>
      <c r="P684">
        <v>55.25</v>
      </c>
      <c r="Q684">
        <f t="shared" si="108"/>
        <v>-1.1240869284296171</v>
      </c>
      <c r="R684">
        <v>20.399999999999999</v>
      </c>
      <c r="S684">
        <f t="shared" si="109"/>
        <v>-1.0991356370653635</v>
      </c>
      <c r="T684" s="8">
        <v>0</v>
      </c>
    </row>
    <row r="685" spans="1:20" x14ac:dyDescent="0.35">
      <c r="A685">
        <v>2</v>
      </c>
      <c r="B685">
        <f t="shared" si="100"/>
        <v>-1.8233446749395759</v>
      </c>
      <c r="C685">
        <v>0</v>
      </c>
      <c r="D685">
        <v>0</v>
      </c>
      <c r="E685" t="s">
        <v>23</v>
      </c>
      <c r="F685">
        <f t="shared" si="101"/>
        <v>0</v>
      </c>
      <c r="G685" t="s">
        <v>26</v>
      </c>
      <c r="H685">
        <f t="shared" si="102"/>
        <v>0</v>
      </c>
      <c r="I685">
        <f t="shared" si="103"/>
        <v>0</v>
      </c>
      <c r="J685">
        <f t="shared" si="104"/>
        <v>0</v>
      </c>
      <c r="K685" t="s">
        <v>19</v>
      </c>
      <c r="L685">
        <f t="shared" si="105"/>
        <v>0</v>
      </c>
      <c r="M685" t="s">
        <v>21</v>
      </c>
      <c r="N685">
        <f t="shared" si="106"/>
        <v>0</v>
      </c>
      <c r="O685">
        <f t="shared" si="107"/>
        <v>0</v>
      </c>
      <c r="P685">
        <v>79.89</v>
      </c>
      <c r="Q685">
        <f t="shared" si="108"/>
        <v>-0.579906850033024</v>
      </c>
      <c r="R685">
        <v>31.6</v>
      </c>
      <c r="S685">
        <f t="shared" si="109"/>
        <v>0.3556348534534573</v>
      </c>
      <c r="T685" s="8">
        <v>0</v>
      </c>
    </row>
    <row r="686" spans="1:20" x14ac:dyDescent="0.35">
      <c r="A686">
        <v>1.8</v>
      </c>
      <c r="B686">
        <f t="shared" si="100"/>
        <v>-1.8321901486602561</v>
      </c>
      <c r="C686">
        <v>0</v>
      </c>
      <c r="D686">
        <v>0</v>
      </c>
      <c r="E686" t="s">
        <v>23</v>
      </c>
      <c r="F686">
        <f t="shared" si="101"/>
        <v>0</v>
      </c>
      <c r="G686" t="s">
        <v>26</v>
      </c>
      <c r="H686">
        <f t="shared" si="102"/>
        <v>0</v>
      </c>
      <c r="I686">
        <f t="shared" si="103"/>
        <v>0</v>
      </c>
      <c r="J686">
        <f t="shared" si="104"/>
        <v>0</v>
      </c>
      <c r="K686" t="s">
        <v>15</v>
      </c>
      <c r="L686">
        <f t="shared" si="105"/>
        <v>1</v>
      </c>
      <c r="M686" t="s">
        <v>21</v>
      </c>
      <c r="N686">
        <f t="shared" si="106"/>
        <v>0</v>
      </c>
      <c r="O686">
        <f t="shared" si="107"/>
        <v>0</v>
      </c>
      <c r="P686">
        <v>130.61000000000001</v>
      </c>
      <c r="Q686">
        <f t="shared" si="108"/>
        <v>0.54025603861450899</v>
      </c>
      <c r="R686">
        <v>14.4</v>
      </c>
      <c r="S686">
        <f t="shared" si="109"/>
        <v>-1.8784769712718741</v>
      </c>
      <c r="T686" s="8">
        <v>0</v>
      </c>
    </row>
    <row r="687" spans="1:20" x14ac:dyDescent="0.35">
      <c r="A687">
        <v>28</v>
      </c>
      <c r="B687">
        <f t="shared" si="100"/>
        <v>-0.67343309125115636</v>
      </c>
      <c r="C687">
        <v>0</v>
      </c>
      <c r="D687">
        <v>0</v>
      </c>
      <c r="E687" t="s">
        <v>23</v>
      </c>
      <c r="F687">
        <f t="shared" si="101"/>
        <v>0</v>
      </c>
      <c r="G687" t="s">
        <v>14</v>
      </c>
      <c r="H687">
        <f t="shared" si="102"/>
        <v>1</v>
      </c>
      <c r="I687">
        <f t="shared" si="103"/>
        <v>0</v>
      </c>
      <c r="J687">
        <f t="shared" si="104"/>
        <v>0</v>
      </c>
      <c r="K687" t="s">
        <v>15</v>
      </c>
      <c r="L687">
        <f t="shared" si="105"/>
        <v>1</v>
      </c>
      <c r="M687" t="s">
        <v>22</v>
      </c>
      <c r="N687">
        <f t="shared" si="106"/>
        <v>0</v>
      </c>
      <c r="O687">
        <f t="shared" si="107"/>
        <v>1</v>
      </c>
      <c r="P687">
        <v>94.26</v>
      </c>
      <c r="Q687">
        <f t="shared" si="108"/>
        <v>-0.26254208840319254</v>
      </c>
      <c r="R687">
        <v>23.7</v>
      </c>
      <c r="S687">
        <f t="shared" si="109"/>
        <v>-0.67049790325178238</v>
      </c>
      <c r="T687" s="8">
        <v>0</v>
      </c>
    </row>
    <row r="688" spans="1:20" x14ac:dyDescent="0.35">
      <c r="A688">
        <v>32</v>
      </c>
      <c r="B688">
        <f t="shared" si="100"/>
        <v>-0.49652361683755331</v>
      </c>
      <c r="C688">
        <v>0</v>
      </c>
      <c r="D688">
        <v>0</v>
      </c>
      <c r="E688" t="s">
        <v>23</v>
      </c>
      <c r="F688">
        <f t="shared" si="101"/>
        <v>0</v>
      </c>
      <c r="G688" t="s">
        <v>14</v>
      </c>
      <c r="H688">
        <f t="shared" si="102"/>
        <v>1</v>
      </c>
      <c r="I688">
        <f t="shared" si="103"/>
        <v>0</v>
      </c>
      <c r="J688">
        <f t="shared" si="104"/>
        <v>0</v>
      </c>
      <c r="K688" t="s">
        <v>15</v>
      </c>
      <c r="L688">
        <f t="shared" si="105"/>
        <v>1</v>
      </c>
      <c r="M688" t="s">
        <v>16</v>
      </c>
      <c r="N688">
        <f t="shared" si="106"/>
        <v>1</v>
      </c>
      <c r="O688">
        <f t="shared" si="107"/>
        <v>0</v>
      </c>
      <c r="P688">
        <v>94.34</v>
      </c>
      <c r="Q688">
        <f t="shared" si="108"/>
        <v>-0.26077526996684003</v>
      </c>
      <c r="R688">
        <v>30.2</v>
      </c>
      <c r="S688">
        <f t="shared" si="109"/>
        <v>0.17378854213860451</v>
      </c>
      <c r="T688" s="8">
        <v>0</v>
      </c>
    </row>
    <row r="689" spans="1:20" x14ac:dyDescent="0.35">
      <c r="A689">
        <v>35</v>
      </c>
      <c r="B689">
        <f t="shared" si="100"/>
        <v>-0.36384151102735102</v>
      </c>
      <c r="C689">
        <v>0</v>
      </c>
      <c r="D689">
        <v>0</v>
      </c>
      <c r="E689" t="s">
        <v>13</v>
      </c>
      <c r="F689">
        <f t="shared" si="101"/>
        <v>1</v>
      </c>
      <c r="G689" t="s">
        <v>14</v>
      </c>
      <c r="H689">
        <f t="shared" si="102"/>
        <v>1</v>
      </c>
      <c r="I689">
        <f t="shared" si="103"/>
        <v>0</v>
      </c>
      <c r="J689">
        <f t="shared" si="104"/>
        <v>0</v>
      </c>
      <c r="K689" t="s">
        <v>15</v>
      </c>
      <c r="L689">
        <f t="shared" si="105"/>
        <v>1</v>
      </c>
      <c r="M689" t="s">
        <v>16</v>
      </c>
      <c r="N689">
        <f t="shared" si="106"/>
        <v>1</v>
      </c>
      <c r="O689">
        <f t="shared" si="107"/>
        <v>0</v>
      </c>
      <c r="P689">
        <v>109.03</v>
      </c>
      <c r="Q689">
        <f t="shared" si="108"/>
        <v>6.3656765408401539E-2</v>
      </c>
      <c r="R689">
        <v>19.5</v>
      </c>
      <c r="S689">
        <f t="shared" si="109"/>
        <v>-1.2160368371963399</v>
      </c>
      <c r="T689" s="8">
        <v>0</v>
      </c>
    </row>
    <row r="690" spans="1:20" x14ac:dyDescent="0.35">
      <c r="A690">
        <v>52</v>
      </c>
      <c r="B690">
        <f t="shared" si="100"/>
        <v>0.38802375523046173</v>
      </c>
      <c r="C690">
        <v>1</v>
      </c>
      <c r="D690">
        <v>0</v>
      </c>
      <c r="E690" t="s">
        <v>13</v>
      </c>
      <c r="F690">
        <f t="shared" si="101"/>
        <v>1</v>
      </c>
      <c r="G690" t="s">
        <v>14</v>
      </c>
      <c r="H690">
        <f t="shared" si="102"/>
        <v>1</v>
      </c>
      <c r="I690">
        <f t="shared" si="103"/>
        <v>0</v>
      </c>
      <c r="J690">
        <f t="shared" si="104"/>
        <v>0</v>
      </c>
      <c r="K690" t="s">
        <v>19</v>
      </c>
      <c r="L690">
        <f t="shared" si="105"/>
        <v>0</v>
      </c>
      <c r="M690" t="s">
        <v>21</v>
      </c>
      <c r="N690">
        <f t="shared" si="106"/>
        <v>0</v>
      </c>
      <c r="O690">
        <f t="shared" si="107"/>
        <v>0</v>
      </c>
      <c r="P690">
        <v>81.03</v>
      </c>
      <c r="Q690">
        <f t="shared" si="108"/>
        <v>-0.55472968731499972</v>
      </c>
      <c r="R690">
        <v>32.6</v>
      </c>
      <c r="S690">
        <f t="shared" si="109"/>
        <v>0.48552507582120913</v>
      </c>
      <c r="T690" s="8">
        <v>0</v>
      </c>
    </row>
    <row r="691" spans="1:20" x14ac:dyDescent="0.35">
      <c r="A691">
        <v>55</v>
      </c>
      <c r="B691">
        <f t="shared" si="100"/>
        <v>0.52070586104066396</v>
      </c>
      <c r="C691">
        <v>1</v>
      </c>
      <c r="D691">
        <v>0</v>
      </c>
      <c r="E691" t="s">
        <v>13</v>
      </c>
      <c r="F691">
        <f t="shared" si="101"/>
        <v>1</v>
      </c>
      <c r="G691" t="s">
        <v>14</v>
      </c>
      <c r="H691">
        <f t="shared" si="102"/>
        <v>1</v>
      </c>
      <c r="I691">
        <f t="shared" si="103"/>
        <v>0</v>
      </c>
      <c r="J691">
        <f t="shared" si="104"/>
        <v>0</v>
      </c>
      <c r="K691" t="s">
        <v>19</v>
      </c>
      <c r="L691">
        <f t="shared" si="105"/>
        <v>0</v>
      </c>
      <c r="M691" t="s">
        <v>21</v>
      </c>
      <c r="N691">
        <f t="shared" si="106"/>
        <v>0</v>
      </c>
      <c r="O691">
        <f t="shared" si="107"/>
        <v>0</v>
      </c>
      <c r="P691">
        <v>99.82</v>
      </c>
      <c r="Q691">
        <f t="shared" si="108"/>
        <v>-0.13974820707668886</v>
      </c>
      <c r="R691">
        <v>34.200000000000003</v>
      </c>
      <c r="S691">
        <f t="shared" si="109"/>
        <v>0.69334943160961227</v>
      </c>
      <c r="T691" s="8">
        <v>0</v>
      </c>
    </row>
    <row r="692" spans="1:20" x14ac:dyDescent="0.35">
      <c r="A692">
        <v>42</v>
      </c>
      <c r="B692">
        <f t="shared" si="100"/>
        <v>-5.424993080354578E-2</v>
      </c>
      <c r="C692">
        <v>0</v>
      </c>
      <c r="D692">
        <v>0</v>
      </c>
      <c r="E692" t="s">
        <v>13</v>
      </c>
      <c r="F692">
        <f t="shared" si="101"/>
        <v>1</v>
      </c>
      <c r="G692" t="s">
        <v>18</v>
      </c>
      <c r="H692">
        <f t="shared" si="102"/>
        <v>0</v>
      </c>
      <c r="I692">
        <f t="shared" si="103"/>
        <v>1</v>
      </c>
      <c r="J692">
        <f t="shared" si="104"/>
        <v>0</v>
      </c>
      <c r="K692" t="s">
        <v>15</v>
      </c>
      <c r="L692">
        <f t="shared" si="105"/>
        <v>1</v>
      </c>
      <c r="M692" t="s">
        <v>21</v>
      </c>
      <c r="N692">
        <f t="shared" si="106"/>
        <v>0</v>
      </c>
      <c r="O692">
        <f t="shared" si="107"/>
        <v>0</v>
      </c>
      <c r="P692">
        <v>140.08000000000001</v>
      </c>
      <c r="Q692">
        <f t="shared" si="108"/>
        <v>0.74940317101774501</v>
      </c>
      <c r="R692">
        <v>43</v>
      </c>
      <c r="S692">
        <f t="shared" si="109"/>
        <v>1.8363833884458278</v>
      </c>
      <c r="T692" s="8">
        <v>0</v>
      </c>
    </row>
    <row r="693" spans="1:20" x14ac:dyDescent="0.35">
      <c r="A693">
        <v>52</v>
      </c>
      <c r="B693">
        <f t="shared" si="100"/>
        <v>0.38802375523046173</v>
      </c>
      <c r="C693">
        <v>0</v>
      </c>
      <c r="D693">
        <v>0</v>
      </c>
      <c r="E693" t="s">
        <v>13</v>
      </c>
      <c r="F693">
        <f t="shared" si="101"/>
        <v>1</v>
      </c>
      <c r="G693" t="s">
        <v>18</v>
      </c>
      <c r="H693">
        <f t="shared" si="102"/>
        <v>0</v>
      </c>
      <c r="I693">
        <f t="shared" si="103"/>
        <v>1</v>
      </c>
      <c r="J693">
        <f t="shared" si="104"/>
        <v>0</v>
      </c>
      <c r="K693" t="s">
        <v>15</v>
      </c>
      <c r="L693">
        <f t="shared" si="105"/>
        <v>1</v>
      </c>
      <c r="M693" t="s">
        <v>22</v>
      </c>
      <c r="N693">
        <f t="shared" si="106"/>
        <v>0</v>
      </c>
      <c r="O693">
        <f t="shared" si="107"/>
        <v>1</v>
      </c>
      <c r="P693">
        <v>59.54</v>
      </c>
      <c r="Q693">
        <f t="shared" si="108"/>
        <v>-1.0293412897802103</v>
      </c>
      <c r="R693">
        <v>42.2</v>
      </c>
      <c r="S693">
        <f t="shared" si="109"/>
        <v>1.7324712105516269</v>
      </c>
      <c r="T693" s="8">
        <v>0</v>
      </c>
    </row>
    <row r="694" spans="1:20" x14ac:dyDescent="0.35">
      <c r="A694">
        <v>18</v>
      </c>
      <c r="B694">
        <f t="shared" si="100"/>
        <v>-1.1157067772851639</v>
      </c>
      <c r="C694">
        <v>0</v>
      </c>
      <c r="D694">
        <v>0</v>
      </c>
      <c r="E694" t="s">
        <v>23</v>
      </c>
      <c r="F694">
        <f t="shared" si="101"/>
        <v>0</v>
      </c>
      <c r="G694" t="s">
        <v>14</v>
      </c>
      <c r="H694">
        <f t="shared" si="102"/>
        <v>1</v>
      </c>
      <c r="I694">
        <f t="shared" si="103"/>
        <v>0</v>
      </c>
      <c r="J694">
        <f t="shared" si="104"/>
        <v>0</v>
      </c>
      <c r="K694" t="s">
        <v>15</v>
      </c>
      <c r="L694">
        <f t="shared" si="105"/>
        <v>1</v>
      </c>
      <c r="M694" t="s">
        <v>21</v>
      </c>
      <c r="N694">
        <f t="shared" si="106"/>
        <v>0</v>
      </c>
      <c r="O694">
        <f t="shared" si="107"/>
        <v>0</v>
      </c>
      <c r="P694">
        <v>80.33</v>
      </c>
      <c r="Q694">
        <f t="shared" si="108"/>
        <v>-0.5701893486330849</v>
      </c>
      <c r="R694">
        <v>19.7</v>
      </c>
      <c r="S694">
        <f t="shared" si="109"/>
        <v>-1.1900587927227897</v>
      </c>
      <c r="T694" s="8">
        <v>0</v>
      </c>
    </row>
    <row r="695" spans="1:20" x14ac:dyDescent="0.35">
      <c r="A695">
        <v>13</v>
      </c>
      <c r="B695">
        <f t="shared" si="100"/>
        <v>-1.3368436203021676</v>
      </c>
      <c r="C695">
        <v>0</v>
      </c>
      <c r="D695">
        <v>0</v>
      </c>
      <c r="E695" t="s">
        <v>23</v>
      </c>
      <c r="F695">
        <f t="shared" si="101"/>
        <v>0</v>
      </c>
      <c r="G695" t="s">
        <v>26</v>
      </c>
      <c r="H695">
        <f t="shared" si="102"/>
        <v>0</v>
      </c>
      <c r="I695">
        <f t="shared" si="103"/>
        <v>0</v>
      </c>
      <c r="J695">
        <f t="shared" si="104"/>
        <v>0</v>
      </c>
      <c r="K695" t="s">
        <v>15</v>
      </c>
      <c r="L695">
        <f t="shared" si="105"/>
        <v>1</v>
      </c>
      <c r="M695" t="s">
        <v>21</v>
      </c>
      <c r="N695">
        <f t="shared" si="106"/>
        <v>0</v>
      </c>
      <c r="O695">
        <f t="shared" si="107"/>
        <v>0</v>
      </c>
      <c r="P695">
        <v>131.51</v>
      </c>
      <c r="Q695">
        <f t="shared" si="108"/>
        <v>0.56013274602347496</v>
      </c>
      <c r="R695">
        <v>41.7</v>
      </c>
      <c r="S695">
        <f t="shared" si="109"/>
        <v>1.667526099367751</v>
      </c>
      <c r="T695" s="8">
        <v>0</v>
      </c>
    </row>
    <row r="696" spans="1:20" x14ac:dyDescent="0.35">
      <c r="A696">
        <v>45</v>
      </c>
      <c r="B696">
        <f t="shared" si="100"/>
        <v>7.8432175006656474E-2</v>
      </c>
      <c r="C696">
        <v>0</v>
      </c>
      <c r="D696">
        <v>0</v>
      </c>
      <c r="E696" t="s">
        <v>13</v>
      </c>
      <c r="F696">
        <f t="shared" si="101"/>
        <v>1</v>
      </c>
      <c r="G696" t="s">
        <v>14</v>
      </c>
      <c r="H696">
        <f t="shared" si="102"/>
        <v>1</v>
      </c>
      <c r="I696">
        <f t="shared" si="103"/>
        <v>0</v>
      </c>
      <c r="J696">
        <f t="shared" si="104"/>
        <v>0</v>
      </c>
      <c r="K696" t="s">
        <v>19</v>
      </c>
      <c r="L696">
        <f t="shared" si="105"/>
        <v>0</v>
      </c>
      <c r="M696" t="s">
        <v>16</v>
      </c>
      <c r="N696">
        <f t="shared" si="106"/>
        <v>1</v>
      </c>
      <c r="O696">
        <f t="shared" si="107"/>
        <v>0</v>
      </c>
      <c r="P696">
        <v>89.21</v>
      </c>
      <c r="Q696">
        <f t="shared" si="108"/>
        <v>-0.37407250219794913</v>
      </c>
      <c r="R696">
        <v>21.6</v>
      </c>
      <c r="S696">
        <f t="shared" si="109"/>
        <v>-0.94326737022406093</v>
      </c>
      <c r="T696" s="8">
        <v>0</v>
      </c>
    </row>
    <row r="697" spans="1:20" x14ac:dyDescent="0.35">
      <c r="A697">
        <v>29</v>
      </c>
      <c r="B697">
        <f t="shared" si="100"/>
        <v>-0.62920572264775554</v>
      </c>
      <c r="C697">
        <v>0</v>
      </c>
      <c r="D697">
        <v>0</v>
      </c>
      <c r="E697" t="s">
        <v>13</v>
      </c>
      <c r="F697">
        <f t="shared" si="101"/>
        <v>1</v>
      </c>
      <c r="G697" t="s">
        <v>14</v>
      </c>
      <c r="H697">
        <f t="shared" si="102"/>
        <v>1</v>
      </c>
      <c r="I697">
        <f t="shared" si="103"/>
        <v>0</v>
      </c>
      <c r="J697">
        <f t="shared" si="104"/>
        <v>0</v>
      </c>
      <c r="K697" t="s">
        <v>19</v>
      </c>
      <c r="L697">
        <f t="shared" si="105"/>
        <v>0</v>
      </c>
      <c r="M697" t="s">
        <v>21</v>
      </c>
      <c r="N697">
        <f t="shared" si="106"/>
        <v>0</v>
      </c>
      <c r="O697">
        <f t="shared" si="107"/>
        <v>0</v>
      </c>
      <c r="P697">
        <v>91.45</v>
      </c>
      <c r="Q697">
        <f t="shared" si="108"/>
        <v>-0.32460158598007682</v>
      </c>
      <c r="R697">
        <v>24.2</v>
      </c>
      <c r="S697">
        <f t="shared" si="109"/>
        <v>-0.60555279206790646</v>
      </c>
      <c r="T697" s="8">
        <v>0</v>
      </c>
    </row>
    <row r="698" spans="1:20" x14ac:dyDescent="0.35">
      <c r="A698">
        <v>12</v>
      </c>
      <c r="B698">
        <f t="shared" si="100"/>
        <v>-1.3810709889055683</v>
      </c>
      <c r="C698">
        <v>0</v>
      </c>
      <c r="D698">
        <v>0</v>
      </c>
      <c r="E698" t="s">
        <v>23</v>
      </c>
      <c r="F698">
        <f t="shared" si="101"/>
        <v>0</v>
      </c>
      <c r="G698" t="s">
        <v>26</v>
      </c>
      <c r="H698">
        <f t="shared" si="102"/>
        <v>0</v>
      </c>
      <c r="I698">
        <f t="shared" si="103"/>
        <v>0</v>
      </c>
      <c r="J698">
        <f t="shared" si="104"/>
        <v>0</v>
      </c>
      <c r="K698" t="s">
        <v>19</v>
      </c>
      <c r="L698">
        <f t="shared" si="105"/>
        <v>0</v>
      </c>
      <c r="M698" t="s">
        <v>21</v>
      </c>
      <c r="N698">
        <f t="shared" si="106"/>
        <v>0</v>
      </c>
      <c r="O698">
        <f t="shared" si="107"/>
        <v>0</v>
      </c>
      <c r="P698">
        <v>90.58</v>
      </c>
      <c r="Q698">
        <f t="shared" si="108"/>
        <v>-0.34381573647541114</v>
      </c>
      <c r="R698">
        <v>19.2</v>
      </c>
      <c r="S698">
        <f t="shared" si="109"/>
        <v>-1.2550039039066656</v>
      </c>
      <c r="T698" s="8">
        <v>0</v>
      </c>
    </row>
    <row r="699" spans="1:20" x14ac:dyDescent="0.35">
      <c r="A699">
        <v>37</v>
      </c>
      <c r="B699">
        <f t="shared" si="100"/>
        <v>-0.27538677382054955</v>
      </c>
      <c r="C699">
        <v>0</v>
      </c>
      <c r="D699">
        <v>0</v>
      </c>
      <c r="E699" t="s">
        <v>13</v>
      </c>
      <c r="F699">
        <f t="shared" si="101"/>
        <v>1</v>
      </c>
      <c r="G699" t="s">
        <v>14</v>
      </c>
      <c r="H699">
        <f t="shared" si="102"/>
        <v>1</v>
      </c>
      <c r="I699">
        <f t="shared" si="103"/>
        <v>0</v>
      </c>
      <c r="J699">
        <f t="shared" si="104"/>
        <v>0</v>
      </c>
      <c r="K699" t="s">
        <v>15</v>
      </c>
      <c r="L699">
        <f t="shared" si="105"/>
        <v>1</v>
      </c>
      <c r="M699" t="s">
        <v>22</v>
      </c>
      <c r="N699">
        <f t="shared" si="106"/>
        <v>0</v>
      </c>
      <c r="O699">
        <f t="shared" si="107"/>
        <v>1</v>
      </c>
      <c r="P699">
        <v>91.45</v>
      </c>
      <c r="Q699">
        <f t="shared" si="108"/>
        <v>-0.32460158598007682</v>
      </c>
      <c r="R699">
        <v>25.8</v>
      </c>
      <c r="S699">
        <f t="shared" si="109"/>
        <v>-0.39772843627950333</v>
      </c>
      <c r="T699" s="8">
        <v>0</v>
      </c>
    </row>
    <row r="700" spans="1:20" x14ac:dyDescent="0.35">
      <c r="A700">
        <v>30</v>
      </c>
      <c r="B700">
        <f t="shared" si="100"/>
        <v>-0.58497835404435483</v>
      </c>
      <c r="C700">
        <v>0</v>
      </c>
      <c r="D700">
        <v>0</v>
      </c>
      <c r="E700" t="s">
        <v>13</v>
      </c>
      <c r="F700">
        <f t="shared" si="101"/>
        <v>1</v>
      </c>
      <c r="G700" t="s">
        <v>14</v>
      </c>
      <c r="H700">
        <f t="shared" si="102"/>
        <v>1</v>
      </c>
      <c r="I700">
        <f t="shared" si="103"/>
        <v>0</v>
      </c>
      <c r="J700">
        <f t="shared" si="104"/>
        <v>0</v>
      </c>
      <c r="K700" t="s">
        <v>19</v>
      </c>
      <c r="L700">
        <f t="shared" si="105"/>
        <v>0</v>
      </c>
      <c r="M700" t="s">
        <v>22</v>
      </c>
      <c r="N700">
        <f t="shared" si="106"/>
        <v>0</v>
      </c>
      <c r="O700">
        <f t="shared" si="107"/>
        <v>1</v>
      </c>
      <c r="P700">
        <v>89.63</v>
      </c>
      <c r="Q700">
        <f t="shared" si="108"/>
        <v>-0.36479670540709808</v>
      </c>
      <c r="R700">
        <v>23.2</v>
      </c>
      <c r="S700">
        <f t="shared" si="109"/>
        <v>-0.73544301443565829</v>
      </c>
      <c r="T700" s="8">
        <v>0</v>
      </c>
    </row>
    <row r="701" spans="1:20" x14ac:dyDescent="0.35">
      <c r="A701">
        <v>44</v>
      </c>
      <c r="B701">
        <f t="shared" si="100"/>
        <v>3.4204806403255718E-2</v>
      </c>
      <c r="C701">
        <v>0</v>
      </c>
      <c r="D701">
        <v>0</v>
      </c>
      <c r="E701" t="s">
        <v>13</v>
      </c>
      <c r="F701">
        <f t="shared" si="101"/>
        <v>1</v>
      </c>
      <c r="G701" t="s">
        <v>14</v>
      </c>
      <c r="H701">
        <f t="shared" si="102"/>
        <v>1</v>
      </c>
      <c r="I701">
        <f t="shared" si="103"/>
        <v>0</v>
      </c>
      <c r="J701">
        <f t="shared" si="104"/>
        <v>0</v>
      </c>
      <c r="K701" t="s">
        <v>15</v>
      </c>
      <c r="L701">
        <f t="shared" si="105"/>
        <v>1</v>
      </c>
      <c r="M701" t="s">
        <v>21</v>
      </c>
      <c r="N701">
        <f t="shared" si="106"/>
        <v>0</v>
      </c>
      <c r="O701">
        <f t="shared" si="107"/>
        <v>0</v>
      </c>
      <c r="P701">
        <v>124.06</v>
      </c>
      <c r="Q701">
        <f t="shared" si="108"/>
        <v>0.39559777913814159</v>
      </c>
      <c r="R701">
        <v>20.8</v>
      </c>
      <c r="S701">
        <f t="shared" si="109"/>
        <v>-1.0471795481182624</v>
      </c>
      <c r="T701" s="8">
        <v>0</v>
      </c>
    </row>
    <row r="702" spans="1:20" x14ac:dyDescent="0.35">
      <c r="A702">
        <v>79</v>
      </c>
      <c r="B702">
        <f t="shared" si="100"/>
        <v>1.5821627075222819</v>
      </c>
      <c r="C702">
        <v>1</v>
      </c>
      <c r="D702">
        <v>0</v>
      </c>
      <c r="E702" t="s">
        <v>13</v>
      </c>
      <c r="F702">
        <f t="shared" si="101"/>
        <v>1</v>
      </c>
      <c r="G702" t="s">
        <v>14</v>
      </c>
      <c r="H702">
        <f t="shared" si="102"/>
        <v>1</v>
      </c>
      <c r="I702">
        <f t="shared" si="103"/>
        <v>0</v>
      </c>
      <c r="J702">
        <f t="shared" si="104"/>
        <v>0</v>
      </c>
      <c r="K702" t="s">
        <v>19</v>
      </c>
      <c r="L702">
        <f t="shared" si="105"/>
        <v>0</v>
      </c>
      <c r="M702" t="s">
        <v>21</v>
      </c>
      <c r="N702">
        <f t="shared" si="106"/>
        <v>0</v>
      </c>
      <c r="O702">
        <f t="shared" si="107"/>
        <v>0</v>
      </c>
      <c r="P702">
        <v>99.47</v>
      </c>
      <c r="Q702">
        <f t="shared" si="108"/>
        <v>-0.14747803773573123</v>
      </c>
      <c r="R702">
        <v>28.4</v>
      </c>
      <c r="S702">
        <f t="shared" si="109"/>
        <v>-6.0013858123348876E-2</v>
      </c>
      <c r="T702" s="8">
        <v>0</v>
      </c>
    </row>
    <row r="703" spans="1:20" x14ac:dyDescent="0.35">
      <c r="A703">
        <v>38</v>
      </c>
      <c r="B703">
        <f t="shared" si="100"/>
        <v>-0.23115940521714878</v>
      </c>
      <c r="C703">
        <v>0</v>
      </c>
      <c r="D703">
        <v>0</v>
      </c>
      <c r="E703" t="s">
        <v>13</v>
      </c>
      <c r="F703">
        <f t="shared" si="101"/>
        <v>1</v>
      </c>
      <c r="G703" t="s">
        <v>14</v>
      </c>
      <c r="H703">
        <f t="shared" si="102"/>
        <v>1</v>
      </c>
      <c r="I703">
        <f t="shared" si="103"/>
        <v>0</v>
      </c>
      <c r="J703">
        <f t="shared" si="104"/>
        <v>0</v>
      </c>
      <c r="K703" t="s">
        <v>15</v>
      </c>
      <c r="L703">
        <f t="shared" si="105"/>
        <v>1</v>
      </c>
      <c r="M703" t="s">
        <v>21</v>
      </c>
      <c r="N703">
        <f t="shared" si="106"/>
        <v>0</v>
      </c>
      <c r="O703">
        <f t="shared" si="107"/>
        <v>0</v>
      </c>
      <c r="P703">
        <v>88.97</v>
      </c>
      <c r="Q703">
        <f t="shared" si="108"/>
        <v>-0.37937295750700673</v>
      </c>
      <c r="R703">
        <v>30.2</v>
      </c>
      <c r="S703">
        <f t="shared" si="109"/>
        <v>0.17378854213860451</v>
      </c>
      <c r="T703" s="8">
        <v>0</v>
      </c>
    </row>
    <row r="704" spans="1:20" x14ac:dyDescent="0.35">
      <c r="A704">
        <v>45</v>
      </c>
      <c r="B704">
        <f t="shared" si="100"/>
        <v>7.8432175006656474E-2</v>
      </c>
      <c r="C704">
        <v>0</v>
      </c>
      <c r="D704">
        <v>0</v>
      </c>
      <c r="E704" t="s">
        <v>13</v>
      </c>
      <c r="F704">
        <f t="shared" si="101"/>
        <v>1</v>
      </c>
      <c r="G704" t="s">
        <v>14</v>
      </c>
      <c r="H704">
        <f t="shared" si="102"/>
        <v>1</v>
      </c>
      <c r="I704">
        <f t="shared" si="103"/>
        <v>0</v>
      </c>
      <c r="J704">
        <f t="shared" si="104"/>
        <v>0</v>
      </c>
      <c r="K704" t="s">
        <v>19</v>
      </c>
      <c r="L704">
        <f t="shared" si="105"/>
        <v>0</v>
      </c>
      <c r="M704" t="s">
        <v>21</v>
      </c>
      <c r="N704">
        <f t="shared" si="106"/>
        <v>0</v>
      </c>
      <c r="O704">
        <f t="shared" si="107"/>
        <v>0</v>
      </c>
      <c r="P704">
        <v>80.930000000000007</v>
      </c>
      <c r="Q704">
        <f t="shared" si="108"/>
        <v>-0.55693821036044033</v>
      </c>
      <c r="R704">
        <v>23.1</v>
      </c>
      <c r="S704">
        <f t="shared" si="109"/>
        <v>-0.74843203667243319</v>
      </c>
      <c r="T704" s="8">
        <v>0</v>
      </c>
    </row>
    <row r="705" spans="1:20" x14ac:dyDescent="0.35">
      <c r="A705">
        <v>66</v>
      </c>
      <c r="B705">
        <f t="shared" si="100"/>
        <v>1.0072069156780723</v>
      </c>
      <c r="C705">
        <v>0</v>
      </c>
      <c r="D705">
        <v>0</v>
      </c>
      <c r="E705" t="s">
        <v>13</v>
      </c>
      <c r="F705">
        <f t="shared" si="101"/>
        <v>1</v>
      </c>
      <c r="G705" t="s">
        <v>14</v>
      </c>
      <c r="H705">
        <f t="shared" si="102"/>
        <v>1</v>
      </c>
      <c r="I705">
        <f t="shared" si="103"/>
        <v>0</v>
      </c>
      <c r="J705">
        <f t="shared" si="104"/>
        <v>0</v>
      </c>
      <c r="K705" t="s">
        <v>15</v>
      </c>
      <c r="L705">
        <f t="shared" si="105"/>
        <v>1</v>
      </c>
      <c r="M705" t="s">
        <v>22</v>
      </c>
      <c r="N705">
        <f t="shared" si="106"/>
        <v>0</v>
      </c>
      <c r="O705">
        <f t="shared" si="107"/>
        <v>1</v>
      </c>
      <c r="P705">
        <v>102.07</v>
      </c>
      <c r="Q705">
        <f t="shared" si="108"/>
        <v>-9.0056438554272672E-2</v>
      </c>
      <c r="R705">
        <v>16.7</v>
      </c>
      <c r="S705">
        <f t="shared" si="109"/>
        <v>-1.5797294598260452</v>
      </c>
      <c r="T705" s="8">
        <v>0</v>
      </c>
    </row>
    <row r="706" spans="1:20" x14ac:dyDescent="0.35">
      <c r="A706">
        <v>19</v>
      </c>
      <c r="B706">
        <f t="shared" si="100"/>
        <v>-1.0714794086817632</v>
      </c>
      <c r="C706">
        <v>0</v>
      </c>
      <c r="D706">
        <v>0</v>
      </c>
      <c r="E706" t="s">
        <v>23</v>
      </c>
      <c r="F706">
        <f t="shared" si="101"/>
        <v>0</v>
      </c>
      <c r="G706" t="s">
        <v>14</v>
      </c>
      <c r="H706">
        <f t="shared" si="102"/>
        <v>1</v>
      </c>
      <c r="I706">
        <f t="shared" si="103"/>
        <v>0</v>
      </c>
      <c r="J706">
        <f t="shared" si="104"/>
        <v>0</v>
      </c>
      <c r="K706" t="s">
        <v>19</v>
      </c>
      <c r="L706">
        <f t="shared" si="105"/>
        <v>0</v>
      </c>
      <c r="M706" t="s">
        <v>21</v>
      </c>
      <c r="N706">
        <f t="shared" si="106"/>
        <v>0</v>
      </c>
      <c r="O706">
        <f t="shared" si="107"/>
        <v>0</v>
      </c>
      <c r="P706">
        <v>91.69</v>
      </c>
      <c r="Q706">
        <f t="shared" si="108"/>
        <v>-0.31930113067101917</v>
      </c>
      <c r="R706">
        <v>39.5</v>
      </c>
      <c r="S706">
        <f t="shared" si="109"/>
        <v>1.3817676101586964</v>
      </c>
      <c r="T706" s="8">
        <v>0</v>
      </c>
    </row>
    <row r="707" spans="1:20" x14ac:dyDescent="0.35">
      <c r="A707">
        <v>49</v>
      </c>
      <c r="B707">
        <f t="shared" ref="B707:B770" si="110">(A707-$V$1)/$V$2</f>
        <v>0.2553416494202595</v>
      </c>
      <c r="C707">
        <v>0</v>
      </c>
      <c r="D707">
        <v>0</v>
      </c>
      <c r="E707" t="s">
        <v>13</v>
      </c>
      <c r="F707">
        <f t="shared" ref="F707:F770" si="111">IF(E707="Yes",1,0)</f>
        <v>1</v>
      </c>
      <c r="G707" t="s">
        <v>14</v>
      </c>
      <c r="H707">
        <f t="shared" ref="H707:H770" si="112">IF(G707="Private",1,0)</f>
        <v>1</v>
      </c>
      <c r="I707">
        <f t="shared" ref="I707:I770" si="113">IF(G707="Self-employed",1,0)</f>
        <v>0</v>
      </c>
      <c r="J707">
        <f t="shared" ref="J707:J770" si="114">IF(G707="Govt_job",1,0)</f>
        <v>0</v>
      </c>
      <c r="K707" t="s">
        <v>15</v>
      </c>
      <c r="L707">
        <f t="shared" ref="L707:L770" si="115">IF(K707="Urban",1,0)</f>
        <v>1</v>
      </c>
      <c r="M707" t="s">
        <v>22</v>
      </c>
      <c r="N707">
        <f t="shared" ref="N707:N770" si="116">IF(M707="formerly smoked",1,0)</f>
        <v>0</v>
      </c>
      <c r="O707">
        <f t="shared" ref="O707:O770" si="117">IF(M707="smokes",1,0)</f>
        <v>1</v>
      </c>
      <c r="P707">
        <v>63.71</v>
      </c>
      <c r="Q707">
        <f t="shared" ref="Q707:Q770" si="118">(P707-$W$5)/$W$6</f>
        <v>-0.93724587878533228</v>
      </c>
      <c r="R707">
        <v>33.799999999999997</v>
      </c>
      <c r="S707">
        <f t="shared" ref="S707:S770" si="119">(R707-$V$11)/$V$12</f>
        <v>0.6413933426625108</v>
      </c>
      <c r="T707" s="8">
        <v>0</v>
      </c>
    </row>
    <row r="708" spans="1:20" x14ac:dyDescent="0.35">
      <c r="A708">
        <v>66</v>
      </c>
      <c r="B708">
        <f t="shared" si="110"/>
        <v>1.0072069156780723</v>
      </c>
      <c r="C708">
        <v>0</v>
      </c>
      <c r="D708">
        <v>0</v>
      </c>
      <c r="E708" t="s">
        <v>13</v>
      </c>
      <c r="F708">
        <f t="shared" si="111"/>
        <v>1</v>
      </c>
      <c r="G708" t="s">
        <v>25</v>
      </c>
      <c r="H708">
        <f t="shared" si="112"/>
        <v>0</v>
      </c>
      <c r="I708">
        <f t="shared" si="113"/>
        <v>0</v>
      </c>
      <c r="J708">
        <f t="shared" si="114"/>
        <v>1</v>
      </c>
      <c r="K708" t="s">
        <v>19</v>
      </c>
      <c r="L708">
        <f t="shared" si="115"/>
        <v>0</v>
      </c>
      <c r="M708" t="s">
        <v>22</v>
      </c>
      <c r="N708">
        <f t="shared" si="116"/>
        <v>0</v>
      </c>
      <c r="O708">
        <f t="shared" si="117"/>
        <v>1</v>
      </c>
      <c r="P708">
        <v>200.49</v>
      </c>
      <c r="Q708">
        <f t="shared" si="118"/>
        <v>2.0835719427684833</v>
      </c>
      <c r="R708">
        <v>34.6</v>
      </c>
      <c r="S708">
        <f t="shared" si="119"/>
        <v>0.74530552055671273</v>
      </c>
      <c r="T708" s="8">
        <v>0</v>
      </c>
    </row>
    <row r="709" spans="1:20" x14ac:dyDescent="0.35">
      <c r="A709">
        <v>47</v>
      </c>
      <c r="B709">
        <f t="shared" si="110"/>
        <v>0.16688691221345797</v>
      </c>
      <c r="C709">
        <v>0</v>
      </c>
      <c r="D709">
        <v>0</v>
      </c>
      <c r="E709" t="s">
        <v>13</v>
      </c>
      <c r="F709">
        <f t="shared" si="111"/>
        <v>1</v>
      </c>
      <c r="G709" t="s">
        <v>14</v>
      </c>
      <c r="H709">
        <f t="shared" si="112"/>
        <v>1</v>
      </c>
      <c r="I709">
        <f t="shared" si="113"/>
        <v>0</v>
      </c>
      <c r="J709">
        <f t="shared" si="114"/>
        <v>0</v>
      </c>
      <c r="K709" t="s">
        <v>19</v>
      </c>
      <c r="L709">
        <f t="shared" si="115"/>
        <v>0</v>
      </c>
      <c r="M709" t="s">
        <v>16</v>
      </c>
      <c r="N709">
        <f t="shared" si="116"/>
        <v>1</v>
      </c>
      <c r="O709">
        <f t="shared" si="117"/>
        <v>0</v>
      </c>
      <c r="P709">
        <v>75.3</v>
      </c>
      <c r="Q709">
        <f t="shared" si="118"/>
        <v>-0.68127805781875306</v>
      </c>
      <c r="R709">
        <v>25</v>
      </c>
      <c r="S709">
        <f t="shared" si="119"/>
        <v>-0.50164061417370487</v>
      </c>
      <c r="T709" s="8">
        <v>0</v>
      </c>
    </row>
    <row r="710" spans="1:20" x14ac:dyDescent="0.35">
      <c r="A710">
        <v>59</v>
      </c>
      <c r="B710">
        <f t="shared" si="110"/>
        <v>0.69761533545426702</v>
      </c>
      <c r="C710">
        <v>0</v>
      </c>
      <c r="D710">
        <v>0</v>
      </c>
      <c r="E710" t="s">
        <v>13</v>
      </c>
      <c r="F710">
        <f t="shared" si="111"/>
        <v>1</v>
      </c>
      <c r="G710" t="s">
        <v>14</v>
      </c>
      <c r="H710">
        <f t="shared" si="112"/>
        <v>1</v>
      </c>
      <c r="I710">
        <f t="shared" si="113"/>
        <v>0</v>
      </c>
      <c r="J710">
        <f t="shared" si="114"/>
        <v>0</v>
      </c>
      <c r="K710" t="s">
        <v>15</v>
      </c>
      <c r="L710">
        <f t="shared" si="115"/>
        <v>1</v>
      </c>
      <c r="M710" t="s">
        <v>16</v>
      </c>
      <c r="N710">
        <f t="shared" si="116"/>
        <v>1</v>
      </c>
      <c r="O710">
        <f t="shared" si="117"/>
        <v>0</v>
      </c>
      <c r="P710">
        <v>240.71</v>
      </c>
      <c r="Q710">
        <f t="shared" si="118"/>
        <v>2.9718399116447398</v>
      </c>
      <c r="R710">
        <v>43.9</v>
      </c>
      <c r="S710">
        <f t="shared" si="119"/>
        <v>1.9532845885768044</v>
      </c>
      <c r="T710" s="8">
        <v>0</v>
      </c>
    </row>
    <row r="711" spans="1:20" x14ac:dyDescent="0.35">
      <c r="A711">
        <v>23</v>
      </c>
      <c r="B711">
        <f t="shared" si="110"/>
        <v>-0.89456993426816012</v>
      </c>
      <c r="C711">
        <v>0</v>
      </c>
      <c r="D711">
        <v>0</v>
      </c>
      <c r="E711" t="s">
        <v>23</v>
      </c>
      <c r="F711">
        <f t="shared" si="111"/>
        <v>0</v>
      </c>
      <c r="G711" t="s">
        <v>14</v>
      </c>
      <c r="H711">
        <f t="shared" si="112"/>
        <v>1</v>
      </c>
      <c r="I711">
        <f t="shared" si="113"/>
        <v>0</v>
      </c>
      <c r="J711">
        <f t="shared" si="114"/>
        <v>0</v>
      </c>
      <c r="K711" t="s">
        <v>15</v>
      </c>
      <c r="L711">
        <f t="shared" si="115"/>
        <v>1</v>
      </c>
      <c r="M711" t="s">
        <v>16</v>
      </c>
      <c r="N711">
        <f t="shared" si="116"/>
        <v>1</v>
      </c>
      <c r="O711">
        <f t="shared" si="117"/>
        <v>0</v>
      </c>
      <c r="P711">
        <v>60.5</v>
      </c>
      <c r="Q711">
        <f t="shared" si="118"/>
        <v>-1.0081394685439793</v>
      </c>
      <c r="R711">
        <v>27.1</v>
      </c>
      <c r="S711">
        <f t="shared" si="119"/>
        <v>-0.22887114720142587</v>
      </c>
      <c r="T711" s="8">
        <v>0</v>
      </c>
    </row>
    <row r="712" spans="1:20" x14ac:dyDescent="0.35">
      <c r="A712">
        <v>79</v>
      </c>
      <c r="B712">
        <f t="shared" si="110"/>
        <v>1.5821627075222819</v>
      </c>
      <c r="C712">
        <v>0</v>
      </c>
      <c r="D712">
        <v>0</v>
      </c>
      <c r="E712" t="s">
        <v>13</v>
      </c>
      <c r="F712">
        <f t="shared" si="111"/>
        <v>1</v>
      </c>
      <c r="G712" t="s">
        <v>18</v>
      </c>
      <c r="H712">
        <f t="shared" si="112"/>
        <v>0</v>
      </c>
      <c r="I712">
        <f t="shared" si="113"/>
        <v>1</v>
      </c>
      <c r="J712">
        <f t="shared" si="114"/>
        <v>0</v>
      </c>
      <c r="K712" t="s">
        <v>19</v>
      </c>
      <c r="L712">
        <f t="shared" si="115"/>
        <v>0</v>
      </c>
      <c r="M712" t="s">
        <v>16</v>
      </c>
      <c r="N712">
        <f t="shared" si="116"/>
        <v>1</v>
      </c>
      <c r="O712">
        <f t="shared" si="117"/>
        <v>0</v>
      </c>
      <c r="P712">
        <v>131.85</v>
      </c>
      <c r="Q712">
        <f t="shared" si="118"/>
        <v>0.56764172437797344</v>
      </c>
      <c r="R712">
        <v>25.9</v>
      </c>
      <c r="S712">
        <f t="shared" si="119"/>
        <v>-0.38473941404272843</v>
      </c>
      <c r="T712" s="8">
        <v>0</v>
      </c>
    </row>
    <row r="713" spans="1:20" x14ac:dyDescent="0.35">
      <c r="A713">
        <v>37</v>
      </c>
      <c r="B713">
        <f t="shared" si="110"/>
        <v>-0.27538677382054955</v>
      </c>
      <c r="C713">
        <v>0</v>
      </c>
      <c r="D713">
        <v>0</v>
      </c>
      <c r="E713" t="s">
        <v>23</v>
      </c>
      <c r="F713">
        <f t="shared" si="111"/>
        <v>0</v>
      </c>
      <c r="G713" t="s">
        <v>18</v>
      </c>
      <c r="H713">
        <f t="shared" si="112"/>
        <v>0</v>
      </c>
      <c r="I713">
        <f t="shared" si="113"/>
        <v>1</v>
      </c>
      <c r="J713">
        <f t="shared" si="114"/>
        <v>0</v>
      </c>
      <c r="K713" t="s">
        <v>19</v>
      </c>
      <c r="L713">
        <f t="shared" si="115"/>
        <v>0</v>
      </c>
      <c r="M713" t="s">
        <v>16</v>
      </c>
      <c r="N713">
        <f t="shared" si="116"/>
        <v>1</v>
      </c>
      <c r="O713">
        <f t="shared" si="117"/>
        <v>0</v>
      </c>
      <c r="P713">
        <v>134.38999999999999</v>
      </c>
      <c r="Q713">
        <f t="shared" si="118"/>
        <v>0.62373820973216754</v>
      </c>
      <c r="R713">
        <v>22.7</v>
      </c>
      <c r="S713">
        <f t="shared" si="119"/>
        <v>-0.80038812561953421</v>
      </c>
      <c r="T713" s="8">
        <v>0</v>
      </c>
    </row>
    <row r="714" spans="1:20" x14ac:dyDescent="0.35">
      <c r="A714">
        <v>78</v>
      </c>
      <c r="B714">
        <f t="shared" si="110"/>
        <v>1.5379353389188812</v>
      </c>
      <c r="C714">
        <v>0</v>
      </c>
      <c r="D714">
        <v>0</v>
      </c>
      <c r="E714" t="s">
        <v>13</v>
      </c>
      <c r="F714">
        <f t="shared" si="111"/>
        <v>1</v>
      </c>
      <c r="G714" t="s">
        <v>14</v>
      </c>
      <c r="H714">
        <f t="shared" si="112"/>
        <v>1</v>
      </c>
      <c r="I714">
        <f t="shared" si="113"/>
        <v>0</v>
      </c>
      <c r="J714">
        <f t="shared" si="114"/>
        <v>0</v>
      </c>
      <c r="K714" t="s">
        <v>15</v>
      </c>
      <c r="L714">
        <f t="shared" si="115"/>
        <v>1</v>
      </c>
      <c r="M714" t="s">
        <v>21</v>
      </c>
      <c r="N714">
        <f t="shared" si="116"/>
        <v>0</v>
      </c>
      <c r="O714">
        <f t="shared" si="117"/>
        <v>0</v>
      </c>
      <c r="P714">
        <v>56.18</v>
      </c>
      <c r="Q714">
        <f t="shared" si="118"/>
        <v>-1.1035476641070183</v>
      </c>
      <c r="R714">
        <v>27.1</v>
      </c>
      <c r="S714">
        <f t="shared" si="119"/>
        <v>-0.22887114720142587</v>
      </c>
      <c r="T714" s="8">
        <v>0</v>
      </c>
    </row>
    <row r="715" spans="1:20" x14ac:dyDescent="0.35">
      <c r="A715">
        <v>70</v>
      </c>
      <c r="B715">
        <f t="shared" si="110"/>
        <v>1.1841163900916754</v>
      </c>
      <c r="C715">
        <v>1</v>
      </c>
      <c r="D715">
        <v>0</v>
      </c>
      <c r="E715" t="s">
        <v>13</v>
      </c>
      <c r="F715">
        <f t="shared" si="111"/>
        <v>1</v>
      </c>
      <c r="G715" t="s">
        <v>14</v>
      </c>
      <c r="H715">
        <f t="shared" si="112"/>
        <v>1</v>
      </c>
      <c r="I715">
        <f t="shared" si="113"/>
        <v>0</v>
      </c>
      <c r="J715">
        <f t="shared" si="114"/>
        <v>0</v>
      </c>
      <c r="K715" t="s">
        <v>19</v>
      </c>
      <c r="L715">
        <f t="shared" si="115"/>
        <v>0</v>
      </c>
      <c r="M715" t="s">
        <v>16</v>
      </c>
      <c r="N715">
        <f t="shared" si="116"/>
        <v>1</v>
      </c>
      <c r="O715">
        <f t="shared" si="117"/>
        <v>0</v>
      </c>
      <c r="P715">
        <v>113.64</v>
      </c>
      <c r="Q715">
        <f t="shared" si="118"/>
        <v>0.16546967780321867</v>
      </c>
      <c r="R715">
        <v>25.6</v>
      </c>
      <c r="S715">
        <f t="shared" si="119"/>
        <v>-0.42370648075305362</v>
      </c>
      <c r="T715" s="8">
        <v>0</v>
      </c>
    </row>
    <row r="716" spans="1:20" x14ac:dyDescent="0.35">
      <c r="A716">
        <v>34</v>
      </c>
      <c r="B716">
        <f t="shared" si="110"/>
        <v>-0.40806887963075178</v>
      </c>
      <c r="C716">
        <v>0</v>
      </c>
      <c r="D716">
        <v>0</v>
      </c>
      <c r="E716" t="s">
        <v>23</v>
      </c>
      <c r="F716">
        <f t="shared" si="111"/>
        <v>0</v>
      </c>
      <c r="G716" t="s">
        <v>14</v>
      </c>
      <c r="H716">
        <f t="shared" si="112"/>
        <v>1</v>
      </c>
      <c r="I716">
        <f t="shared" si="113"/>
        <v>0</v>
      </c>
      <c r="J716">
        <f t="shared" si="114"/>
        <v>0</v>
      </c>
      <c r="K716" t="s">
        <v>19</v>
      </c>
      <c r="L716">
        <f t="shared" si="115"/>
        <v>0</v>
      </c>
      <c r="M716" t="s">
        <v>22</v>
      </c>
      <c r="N716">
        <f t="shared" si="116"/>
        <v>0</v>
      </c>
      <c r="O716">
        <f t="shared" si="117"/>
        <v>1</v>
      </c>
      <c r="P716">
        <v>156.57</v>
      </c>
      <c r="Q716">
        <f t="shared" si="118"/>
        <v>1.1135886212109192</v>
      </c>
      <c r="R716">
        <v>28.4</v>
      </c>
      <c r="S716">
        <f t="shared" si="119"/>
        <v>-6.0013858123348876E-2</v>
      </c>
      <c r="T716" s="8">
        <v>0</v>
      </c>
    </row>
    <row r="717" spans="1:20" x14ac:dyDescent="0.35">
      <c r="A717">
        <v>28</v>
      </c>
      <c r="B717">
        <f t="shared" si="110"/>
        <v>-0.67343309125115636</v>
      </c>
      <c r="C717">
        <v>1</v>
      </c>
      <c r="D717">
        <v>0</v>
      </c>
      <c r="E717" t="s">
        <v>23</v>
      </c>
      <c r="F717">
        <f t="shared" si="111"/>
        <v>0</v>
      </c>
      <c r="G717" t="s">
        <v>14</v>
      </c>
      <c r="H717">
        <f t="shared" si="112"/>
        <v>1</v>
      </c>
      <c r="I717">
        <f t="shared" si="113"/>
        <v>0</v>
      </c>
      <c r="J717">
        <f t="shared" si="114"/>
        <v>0</v>
      </c>
      <c r="K717" t="s">
        <v>19</v>
      </c>
      <c r="L717">
        <f t="shared" si="115"/>
        <v>0</v>
      </c>
      <c r="M717" t="s">
        <v>21</v>
      </c>
      <c r="N717">
        <f t="shared" si="116"/>
        <v>0</v>
      </c>
      <c r="O717">
        <f t="shared" si="117"/>
        <v>0</v>
      </c>
      <c r="P717">
        <v>80.400000000000006</v>
      </c>
      <c r="Q717">
        <f t="shared" si="118"/>
        <v>-0.56864338250127622</v>
      </c>
      <c r="R717">
        <v>57.5</v>
      </c>
      <c r="S717">
        <f t="shared" si="119"/>
        <v>3.7197916127782293</v>
      </c>
      <c r="T717" s="8">
        <v>0</v>
      </c>
    </row>
    <row r="718" spans="1:20" x14ac:dyDescent="0.35">
      <c r="A718">
        <v>29</v>
      </c>
      <c r="B718">
        <f t="shared" si="110"/>
        <v>-0.62920572264775554</v>
      </c>
      <c r="C718">
        <v>0</v>
      </c>
      <c r="D718">
        <v>0</v>
      </c>
      <c r="E718" t="s">
        <v>23</v>
      </c>
      <c r="F718">
        <f t="shared" si="111"/>
        <v>0</v>
      </c>
      <c r="G718" t="s">
        <v>14</v>
      </c>
      <c r="H718">
        <f t="shared" si="112"/>
        <v>1</v>
      </c>
      <c r="I718">
        <f t="shared" si="113"/>
        <v>0</v>
      </c>
      <c r="J718">
        <f t="shared" si="114"/>
        <v>0</v>
      </c>
      <c r="K718" t="s">
        <v>15</v>
      </c>
      <c r="L718">
        <f t="shared" si="115"/>
        <v>1</v>
      </c>
      <c r="M718" t="s">
        <v>22</v>
      </c>
      <c r="N718">
        <f t="shared" si="116"/>
        <v>0</v>
      </c>
      <c r="O718">
        <f t="shared" si="117"/>
        <v>1</v>
      </c>
      <c r="P718">
        <v>59.26</v>
      </c>
      <c r="Q718">
        <f t="shared" si="118"/>
        <v>-1.0355251543074444</v>
      </c>
      <c r="R718">
        <v>35.799999999999997</v>
      </c>
      <c r="S718">
        <f t="shared" si="119"/>
        <v>0.90117378739801446</v>
      </c>
      <c r="T718" s="8">
        <v>0</v>
      </c>
    </row>
    <row r="719" spans="1:20" x14ac:dyDescent="0.35">
      <c r="A719">
        <v>13</v>
      </c>
      <c r="B719">
        <f t="shared" si="110"/>
        <v>-1.3368436203021676</v>
      </c>
      <c r="C719">
        <v>0</v>
      </c>
      <c r="D719">
        <v>0</v>
      </c>
      <c r="E719" t="s">
        <v>23</v>
      </c>
      <c r="F719">
        <f t="shared" si="111"/>
        <v>0</v>
      </c>
      <c r="G719" t="s">
        <v>26</v>
      </c>
      <c r="H719">
        <f t="shared" si="112"/>
        <v>0</v>
      </c>
      <c r="I719">
        <f t="shared" si="113"/>
        <v>0</v>
      </c>
      <c r="J719">
        <f t="shared" si="114"/>
        <v>0</v>
      </c>
      <c r="K719" t="s">
        <v>19</v>
      </c>
      <c r="L719">
        <f t="shared" si="115"/>
        <v>0</v>
      </c>
      <c r="M719" t="s">
        <v>21</v>
      </c>
      <c r="N719">
        <f t="shared" si="116"/>
        <v>0</v>
      </c>
      <c r="O719">
        <f t="shared" si="117"/>
        <v>0</v>
      </c>
      <c r="P719">
        <v>63.26</v>
      </c>
      <c r="Q719">
        <f t="shared" si="118"/>
        <v>-0.94718423248981554</v>
      </c>
      <c r="R719">
        <v>19.5</v>
      </c>
      <c r="S719">
        <f t="shared" si="119"/>
        <v>-1.2160368371963399</v>
      </c>
      <c r="T719" s="8">
        <v>0</v>
      </c>
    </row>
    <row r="720" spans="1:20" x14ac:dyDescent="0.35">
      <c r="A720">
        <v>22</v>
      </c>
      <c r="B720">
        <f t="shared" si="110"/>
        <v>-0.93879730287156082</v>
      </c>
      <c r="C720">
        <v>0</v>
      </c>
      <c r="D720">
        <v>0</v>
      </c>
      <c r="E720" t="s">
        <v>13</v>
      </c>
      <c r="F720">
        <f t="shared" si="111"/>
        <v>1</v>
      </c>
      <c r="G720" t="s">
        <v>14</v>
      </c>
      <c r="H720">
        <f t="shared" si="112"/>
        <v>1</v>
      </c>
      <c r="I720">
        <f t="shared" si="113"/>
        <v>0</v>
      </c>
      <c r="J720">
        <f t="shared" si="114"/>
        <v>0</v>
      </c>
      <c r="K720" t="s">
        <v>15</v>
      </c>
      <c r="L720">
        <f t="shared" si="115"/>
        <v>1</v>
      </c>
      <c r="M720" t="s">
        <v>21</v>
      </c>
      <c r="N720">
        <f t="shared" si="116"/>
        <v>0</v>
      </c>
      <c r="O720">
        <f t="shared" si="117"/>
        <v>0</v>
      </c>
      <c r="P720">
        <v>86.24</v>
      </c>
      <c r="Q720">
        <f t="shared" si="118"/>
        <v>-0.43966563664753844</v>
      </c>
      <c r="R720">
        <v>31.2</v>
      </c>
      <c r="S720">
        <f t="shared" si="119"/>
        <v>0.30367876450635634</v>
      </c>
      <c r="T720" s="8">
        <v>0</v>
      </c>
    </row>
    <row r="721" spans="1:20" x14ac:dyDescent="0.35">
      <c r="A721">
        <v>56</v>
      </c>
      <c r="B721">
        <f t="shared" si="110"/>
        <v>0.56493322964406478</v>
      </c>
      <c r="C721">
        <v>0</v>
      </c>
      <c r="D721">
        <v>0</v>
      </c>
      <c r="E721" t="s">
        <v>13</v>
      </c>
      <c r="F721">
        <f t="shared" si="111"/>
        <v>1</v>
      </c>
      <c r="G721" t="s">
        <v>14</v>
      </c>
      <c r="H721">
        <f t="shared" si="112"/>
        <v>1</v>
      </c>
      <c r="I721">
        <f t="shared" si="113"/>
        <v>0</v>
      </c>
      <c r="J721">
        <f t="shared" si="114"/>
        <v>0</v>
      </c>
      <c r="K721" t="s">
        <v>15</v>
      </c>
      <c r="L721">
        <f t="shared" si="115"/>
        <v>1</v>
      </c>
      <c r="M721" t="s">
        <v>16</v>
      </c>
      <c r="N721">
        <f t="shared" si="116"/>
        <v>1</v>
      </c>
      <c r="O721">
        <f t="shared" si="117"/>
        <v>0</v>
      </c>
      <c r="P721">
        <v>197.1</v>
      </c>
      <c r="Q721">
        <f t="shared" si="118"/>
        <v>2.0087030115280426</v>
      </c>
      <c r="R721">
        <v>43.6</v>
      </c>
      <c r="S721">
        <f t="shared" si="119"/>
        <v>1.9143175218664792</v>
      </c>
      <c r="T721" s="8">
        <v>0</v>
      </c>
    </row>
    <row r="722" spans="1:20" x14ac:dyDescent="0.35">
      <c r="A722">
        <v>81</v>
      </c>
      <c r="B722">
        <f t="shared" si="110"/>
        <v>1.6706174447290836</v>
      </c>
      <c r="C722">
        <v>0</v>
      </c>
      <c r="D722">
        <v>0</v>
      </c>
      <c r="E722" t="s">
        <v>13</v>
      </c>
      <c r="F722">
        <f t="shared" si="111"/>
        <v>1</v>
      </c>
      <c r="G722" t="s">
        <v>18</v>
      </c>
      <c r="H722">
        <f t="shared" si="112"/>
        <v>0</v>
      </c>
      <c r="I722">
        <f t="shared" si="113"/>
        <v>1</v>
      </c>
      <c r="J722">
        <f t="shared" si="114"/>
        <v>0</v>
      </c>
      <c r="K722" t="s">
        <v>15</v>
      </c>
      <c r="L722">
        <f t="shared" si="115"/>
        <v>1</v>
      </c>
      <c r="M722" t="s">
        <v>16</v>
      </c>
      <c r="N722">
        <f t="shared" si="116"/>
        <v>1</v>
      </c>
      <c r="O722">
        <f t="shared" si="117"/>
        <v>0</v>
      </c>
      <c r="P722">
        <v>90.9</v>
      </c>
      <c r="Q722">
        <f t="shared" si="118"/>
        <v>-0.3367484627300007</v>
      </c>
      <c r="R722">
        <v>31.2</v>
      </c>
      <c r="S722">
        <f t="shared" si="119"/>
        <v>0.30367876450635634</v>
      </c>
      <c r="T722" s="8">
        <v>0</v>
      </c>
    </row>
    <row r="723" spans="1:20" x14ac:dyDescent="0.35">
      <c r="A723">
        <v>28</v>
      </c>
      <c r="B723">
        <f t="shared" si="110"/>
        <v>-0.67343309125115636</v>
      </c>
      <c r="C723">
        <v>0</v>
      </c>
      <c r="D723">
        <v>0</v>
      </c>
      <c r="E723" t="s">
        <v>23</v>
      </c>
      <c r="F723">
        <f t="shared" si="111"/>
        <v>0</v>
      </c>
      <c r="G723" t="s">
        <v>14</v>
      </c>
      <c r="H723">
        <f t="shared" si="112"/>
        <v>1</v>
      </c>
      <c r="I723">
        <f t="shared" si="113"/>
        <v>0</v>
      </c>
      <c r="J723">
        <f t="shared" si="114"/>
        <v>0</v>
      </c>
      <c r="K723" t="s">
        <v>19</v>
      </c>
      <c r="L723">
        <f t="shared" si="115"/>
        <v>0</v>
      </c>
      <c r="M723" t="s">
        <v>22</v>
      </c>
      <c r="N723">
        <f t="shared" si="116"/>
        <v>0</v>
      </c>
      <c r="O723">
        <f t="shared" si="117"/>
        <v>1</v>
      </c>
      <c r="P723">
        <v>84.59</v>
      </c>
      <c r="Q723">
        <f t="shared" si="118"/>
        <v>-0.47610626689731012</v>
      </c>
      <c r="R723">
        <v>23.5</v>
      </c>
      <c r="S723">
        <f t="shared" si="119"/>
        <v>-0.69647594772533261</v>
      </c>
      <c r="T723" s="8">
        <v>0</v>
      </c>
    </row>
    <row r="724" spans="1:20" x14ac:dyDescent="0.35">
      <c r="A724">
        <v>9</v>
      </c>
      <c r="B724">
        <f t="shared" si="110"/>
        <v>-1.5137530947157707</v>
      </c>
      <c r="C724">
        <v>0</v>
      </c>
      <c r="D724">
        <v>0</v>
      </c>
      <c r="E724" t="s">
        <v>23</v>
      </c>
      <c r="F724">
        <f t="shared" si="111"/>
        <v>0</v>
      </c>
      <c r="G724" t="s">
        <v>26</v>
      </c>
      <c r="H724">
        <f t="shared" si="112"/>
        <v>0</v>
      </c>
      <c r="I724">
        <f t="shared" si="113"/>
        <v>0</v>
      </c>
      <c r="J724">
        <f t="shared" si="114"/>
        <v>0</v>
      </c>
      <c r="K724" t="s">
        <v>19</v>
      </c>
      <c r="L724">
        <f t="shared" si="115"/>
        <v>0</v>
      </c>
      <c r="M724" t="s">
        <v>21</v>
      </c>
      <c r="N724">
        <f t="shared" si="116"/>
        <v>0</v>
      </c>
      <c r="O724">
        <f t="shared" si="117"/>
        <v>0</v>
      </c>
      <c r="P724">
        <v>121.8</v>
      </c>
      <c r="Q724">
        <f t="shared" si="118"/>
        <v>0.34568515831118124</v>
      </c>
      <c r="R724">
        <v>18.7</v>
      </c>
      <c r="S724">
        <f t="shared" si="119"/>
        <v>-1.3199490150905415</v>
      </c>
      <c r="T724" s="8">
        <v>0</v>
      </c>
    </row>
    <row r="725" spans="1:20" x14ac:dyDescent="0.35">
      <c r="A725">
        <v>50</v>
      </c>
      <c r="B725">
        <f t="shared" si="110"/>
        <v>0.29956901802366021</v>
      </c>
      <c r="C725">
        <v>0</v>
      </c>
      <c r="D725">
        <v>0</v>
      </c>
      <c r="E725" t="s">
        <v>13</v>
      </c>
      <c r="F725">
        <f t="shared" si="111"/>
        <v>1</v>
      </c>
      <c r="G725" t="s">
        <v>14</v>
      </c>
      <c r="H725">
        <f t="shared" si="112"/>
        <v>1</v>
      </c>
      <c r="I725">
        <f t="shared" si="113"/>
        <v>0</v>
      </c>
      <c r="J725">
        <f t="shared" si="114"/>
        <v>0</v>
      </c>
      <c r="K725" t="s">
        <v>19</v>
      </c>
      <c r="L725">
        <f t="shared" si="115"/>
        <v>0</v>
      </c>
      <c r="M725" t="s">
        <v>22</v>
      </c>
      <c r="N725">
        <f t="shared" si="116"/>
        <v>0</v>
      </c>
      <c r="O725">
        <f t="shared" si="117"/>
        <v>1</v>
      </c>
      <c r="P725">
        <v>77.650000000000006</v>
      </c>
      <c r="Q725">
        <f t="shared" si="118"/>
        <v>-0.62937776625089592</v>
      </c>
      <c r="R725">
        <v>24.4</v>
      </c>
      <c r="S725">
        <f t="shared" si="119"/>
        <v>-0.57957474759435612</v>
      </c>
      <c r="T725" s="8">
        <v>0</v>
      </c>
    </row>
    <row r="726" spans="1:20" x14ac:dyDescent="0.35">
      <c r="A726">
        <v>70</v>
      </c>
      <c r="B726">
        <f t="shared" si="110"/>
        <v>1.1841163900916754</v>
      </c>
      <c r="C726">
        <v>0</v>
      </c>
      <c r="D726">
        <v>0</v>
      </c>
      <c r="E726" t="s">
        <v>13</v>
      </c>
      <c r="F726">
        <f t="shared" si="111"/>
        <v>1</v>
      </c>
      <c r="G726" t="s">
        <v>14</v>
      </c>
      <c r="H726">
        <f t="shared" si="112"/>
        <v>1</v>
      </c>
      <c r="I726">
        <f t="shared" si="113"/>
        <v>0</v>
      </c>
      <c r="J726">
        <f t="shared" si="114"/>
        <v>0</v>
      </c>
      <c r="K726" t="s">
        <v>15</v>
      </c>
      <c r="L726">
        <f t="shared" si="115"/>
        <v>1</v>
      </c>
      <c r="M726" t="s">
        <v>22</v>
      </c>
      <c r="N726">
        <f t="shared" si="116"/>
        <v>0</v>
      </c>
      <c r="O726">
        <f t="shared" si="117"/>
        <v>1</v>
      </c>
      <c r="P726">
        <v>64.41</v>
      </c>
      <c r="Q726">
        <f t="shared" si="118"/>
        <v>-0.92178621746724732</v>
      </c>
      <c r="R726">
        <v>29.4</v>
      </c>
      <c r="S726">
        <f t="shared" si="119"/>
        <v>6.9876364244402939E-2</v>
      </c>
      <c r="T726" s="8">
        <v>0</v>
      </c>
    </row>
    <row r="727" spans="1:20" x14ac:dyDescent="0.35">
      <c r="A727">
        <v>30</v>
      </c>
      <c r="B727">
        <f t="shared" si="110"/>
        <v>-0.58497835404435483</v>
      </c>
      <c r="C727">
        <v>0</v>
      </c>
      <c r="D727">
        <v>0</v>
      </c>
      <c r="E727" t="s">
        <v>23</v>
      </c>
      <c r="F727">
        <f t="shared" si="111"/>
        <v>0</v>
      </c>
      <c r="G727" t="s">
        <v>14</v>
      </c>
      <c r="H727">
        <f t="shared" si="112"/>
        <v>1</v>
      </c>
      <c r="I727">
        <f t="shared" si="113"/>
        <v>0</v>
      </c>
      <c r="J727">
        <f t="shared" si="114"/>
        <v>0</v>
      </c>
      <c r="K727" t="s">
        <v>15</v>
      </c>
      <c r="L727">
        <f t="shared" si="115"/>
        <v>1</v>
      </c>
      <c r="M727" t="s">
        <v>22</v>
      </c>
      <c r="N727">
        <f t="shared" si="116"/>
        <v>0</v>
      </c>
      <c r="O727">
        <f t="shared" si="117"/>
        <v>1</v>
      </c>
      <c r="P727">
        <v>75.19</v>
      </c>
      <c r="Q727">
        <f t="shared" si="118"/>
        <v>-0.68370743316873783</v>
      </c>
      <c r="R727">
        <v>37</v>
      </c>
      <c r="S727">
        <f t="shared" si="119"/>
        <v>1.0570420542393171</v>
      </c>
      <c r="T727" s="8">
        <v>0</v>
      </c>
    </row>
    <row r="728" spans="1:20" x14ac:dyDescent="0.35">
      <c r="A728">
        <v>51</v>
      </c>
      <c r="B728">
        <f t="shared" si="110"/>
        <v>0.34379638662706097</v>
      </c>
      <c r="C728">
        <v>0</v>
      </c>
      <c r="D728">
        <v>0</v>
      </c>
      <c r="E728" t="s">
        <v>13</v>
      </c>
      <c r="F728">
        <f t="shared" si="111"/>
        <v>1</v>
      </c>
      <c r="G728" t="s">
        <v>18</v>
      </c>
      <c r="H728">
        <f t="shared" si="112"/>
        <v>0</v>
      </c>
      <c r="I728">
        <f t="shared" si="113"/>
        <v>1</v>
      </c>
      <c r="J728">
        <f t="shared" si="114"/>
        <v>0</v>
      </c>
      <c r="K728" t="s">
        <v>19</v>
      </c>
      <c r="L728">
        <f t="shared" si="115"/>
        <v>0</v>
      </c>
      <c r="M728" t="s">
        <v>22</v>
      </c>
      <c r="N728">
        <f t="shared" si="116"/>
        <v>0</v>
      </c>
      <c r="O728">
        <f t="shared" si="117"/>
        <v>1</v>
      </c>
      <c r="P728">
        <v>67.97</v>
      </c>
      <c r="Q728">
        <f t="shared" si="118"/>
        <v>-0.84316279704955766</v>
      </c>
      <c r="R728">
        <v>29.4</v>
      </c>
      <c r="S728">
        <f t="shared" si="119"/>
        <v>6.9876364244402939E-2</v>
      </c>
      <c r="T728" s="8">
        <v>0</v>
      </c>
    </row>
    <row r="729" spans="1:20" x14ac:dyDescent="0.35">
      <c r="A729">
        <v>24</v>
      </c>
      <c r="B729">
        <f t="shared" si="110"/>
        <v>-0.8503425656647593</v>
      </c>
      <c r="C729">
        <v>0</v>
      </c>
      <c r="D729">
        <v>0</v>
      </c>
      <c r="E729" t="s">
        <v>23</v>
      </c>
      <c r="F729">
        <f t="shared" si="111"/>
        <v>0</v>
      </c>
      <c r="G729" t="s">
        <v>14</v>
      </c>
      <c r="H729">
        <f t="shared" si="112"/>
        <v>1</v>
      </c>
      <c r="I729">
        <f t="shared" si="113"/>
        <v>0</v>
      </c>
      <c r="J729">
        <f t="shared" si="114"/>
        <v>0</v>
      </c>
      <c r="K729" t="s">
        <v>15</v>
      </c>
      <c r="L729">
        <f t="shared" si="115"/>
        <v>1</v>
      </c>
      <c r="M729" t="s">
        <v>21</v>
      </c>
      <c r="N729">
        <f t="shared" si="116"/>
        <v>0</v>
      </c>
      <c r="O729">
        <f t="shared" si="117"/>
        <v>0</v>
      </c>
      <c r="P729">
        <v>119.34</v>
      </c>
      <c r="Q729">
        <f t="shared" si="118"/>
        <v>0.29135549139333972</v>
      </c>
      <c r="R729">
        <v>38.5</v>
      </c>
      <c r="S729">
        <f t="shared" si="119"/>
        <v>1.2518773877909446</v>
      </c>
      <c r="T729" s="8">
        <v>0</v>
      </c>
    </row>
    <row r="730" spans="1:20" x14ac:dyDescent="0.35">
      <c r="A730">
        <v>17</v>
      </c>
      <c r="B730">
        <f t="shared" si="110"/>
        <v>-1.1599341458885646</v>
      </c>
      <c r="C730">
        <v>0</v>
      </c>
      <c r="D730">
        <v>0</v>
      </c>
      <c r="E730" t="s">
        <v>23</v>
      </c>
      <c r="F730">
        <f t="shared" si="111"/>
        <v>0</v>
      </c>
      <c r="G730" t="s">
        <v>14</v>
      </c>
      <c r="H730">
        <f t="shared" si="112"/>
        <v>1</v>
      </c>
      <c r="I730">
        <f t="shared" si="113"/>
        <v>0</v>
      </c>
      <c r="J730">
        <f t="shared" si="114"/>
        <v>0</v>
      </c>
      <c r="K730" t="s">
        <v>19</v>
      </c>
      <c r="L730">
        <f t="shared" si="115"/>
        <v>0</v>
      </c>
      <c r="M730" t="s">
        <v>21</v>
      </c>
      <c r="N730">
        <f t="shared" si="116"/>
        <v>0</v>
      </c>
      <c r="O730">
        <f t="shared" si="117"/>
        <v>0</v>
      </c>
      <c r="P730">
        <v>94.92</v>
      </c>
      <c r="Q730">
        <f t="shared" si="118"/>
        <v>-0.24796583630328389</v>
      </c>
      <c r="R730">
        <v>23.5</v>
      </c>
      <c r="S730">
        <f t="shared" si="119"/>
        <v>-0.69647594772533261</v>
      </c>
      <c r="T730" s="8">
        <v>0</v>
      </c>
    </row>
    <row r="731" spans="1:20" x14ac:dyDescent="0.35">
      <c r="A731">
        <v>43</v>
      </c>
      <c r="B731">
        <f t="shared" si="110"/>
        <v>-1.0022562200145031E-2</v>
      </c>
      <c r="C731">
        <v>0</v>
      </c>
      <c r="D731">
        <v>0</v>
      </c>
      <c r="E731" t="s">
        <v>13</v>
      </c>
      <c r="F731">
        <f t="shared" si="111"/>
        <v>1</v>
      </c>
      <c r="G731" t="s">
        <v>25</v>
      </c>
      <c r="H731">
        <f t="shared" si="112"/>
        <v>0</v>
      </c>
      <c r="I731">
        <f t="shared" si="113"/>
        <v>0</v>
      </c>
      <c r="J731">
        <f t="shared" si="114"/>
        <v>1</v>
      </c>
      <c r="K731" t="s">
        <v>19</v>
      </c>
      <c r="L731">
        <f t="shared" si="115"/>
        <v>0</v>
      </c>
      <c r="M731" t="s">
        <v>21</v>
      </c>
      <c r="N731">
        <f t="shared" si="116"/>
        <v>0</v>
      </c>
      <c r="O731">
        <f t="shared" si="117"/>
        <v>0</v>
      </c>
      <c r="P731">
        <v>107.42</v>
      </c>
      <c r="Q731">
        <f t="shared" si="118"/>
        <v>2.8099544376805976E-2</v>
      </c>
      <c r="R731">
        <v>28.1</v>
      </c>
      <c r="S731">
        <f t="shared" si="119"/>
        <v>-9.8980924833674058E-2</v>
      </c>
      <c r="T731" s="8">
        <v>0</v>
      </c>
    </row>
    <row r="732" spans="1:20" x14ac:dyDescent="0.35">
      <c r="A732">
        <v>9</v>
      </c>
      <c r="B732">
        <f t="shared" si="110"/>
        <v>-1.5137530947157707</v>
      </c>
      <c r="C732">
        <v>0</v>
      </c>
      <c r="D732">
        <v>0</v>
      </c>
      <c r="E732" t="s">
        <v>23</v>
      </c>
      <c r="F732">
        <f t="shared" si="111"/>
        <v>0</v>
      </c>
      <c r="G732" t="s">
        <v>26</v>
      </c>
      <c r="H732">
        <f t="shared" si="112"/>
        <v>0</v>
      </c>
      <c r="I732">
        <f t="shared" si="113"/>
        <v>0</v>
      </c>
      <c r="J732">
        <f t="shared" si="114"/>
        <v>0</v>
      </c>
      <c r="K732" t="s">
        <v>19</v>
      </c>
      <c r="L732">
        <f t="shared" si="115"/>
        <v>0</v>
      </c>
      <c r="M732" t="s">
        <v>21</v>
      </c>
      <c r="N732">
        <f t="shared" si="116"/>
        <v>0</v>
      </c>
      <c r="O732">
        <f t="shared" si="117"/>
        <v>0</v>
      </c>
      <c r="P732">
        <v>85.02</v>
      </c>
      <c r="Q732">
        <f t="shared" si="118"/>
        <v>-0.46660961780191518</v>
      </c>
      <c r="R732">
        <v>16.3</v>
      </c>
      <c r="S732">
        <f t="shared" si="119"/>
        <v>-1.6316855487731456</v>
      </c>
      <c r="T732" s="8">
        <v>0</v>
      </c>
    </row>
    <row r="733" spans="1:20" x14ac:dyDescent="0.35">
      <c r="A733">
        <v>50</v>
      </c>
      <c r="B733">
        <f t="shared" si="110"/>
        <v>0.29956901802366021</v>
      </c>
      <c r="C733">
        <v>0</v>
      </c>
      <c r="D733">
        <v>0</v>
      </c>
      <c r="E733" t="s">
        <v>13</v>
      </c>
      <c r="F733">
        <f t="shared" si="111"/>
        <v>1</v>
      </c>
      <c r="G733" t="s">
        <v>14</v>
      </c>
      <c r="H733">
        <f t="shared" si="112"/>
        <v>1</v>
      </c>
      <c r="I733">
        <f t="shared" si="113"/>
        <v>0</v>
      </c>
      <c r="J733">
        <f t="shared" si="114"/>
        <v>0</v>
      </c>
      <c r="K733" t="s">
        <v>15</v>
      </c>
      <c r="L733">
        <f t="shared" si="115"/>
        <v>1</v>
      </c>
      <c r="M733" t="s">
        <v>21</v>
      </c>
      <c r="N733">
        <f t="shared" si="116"/>
        <v>0</v>
      </c>
      <c r="O733">
        <f t="shared" si="117"/>
        <v>0</v>
      </c>
      <c r="P733">
        <v>103.51</v>
      </c>
      <c r="Q733">
        <f t="shared" si="118"/>
        <v>-5.8253706699926057E-2</v>
      </c>
      <c r="R733">
        <v>35.9</v>
      </c>
      <c r="S733">
        <f t="shared" si="119"/>
        <v>0.9141628096347898</v>
      </c>
      <c r="T733" s="8">
        <v>0</v>
      </c>
    </row>
    <row r="734" spans="1:20" x14ac:dyDescent="0.35">
      <c r="A734">
        <v>49</v>
      </c>
      <c r="B734">
        <f t="shared" si="110"/>
        <v>0.2553416494202595</v>
      </c>
      <c r="C734">
        <v>0</v>
      </c>
      <c r="D734">
        <v>0</v>
      </c>
      <c r="E734" t="s">
        <v>13</v>
      </c>
      <c r="F734">
        <f t="shared" si="111"/>
        <v>1</v>
      </c>
      <c r="G734" t="s">
        <v>14</v>
      </c>
      <c r="H734">
        <f t="shared" si="112"/>
        <v>1</v>
      </c>
      <c r="I734">
        <f t="shared" si="113"/>
        <v>0</v>
      </c>
      <c r="J734">
        <f t="shared" si="114"/>
        <v>0</v>
      </c>
      <c r="K734" t="s">
        <v>15</v>
      </c>
      <c r="L734">
        <f t="shared" si="115"/>
        <v>1</v>
      </c>
      <c r="M734" t="s">
        <v>16</v>
      </c>
      <c r="N734">
        <f t="shared" si="116"/>
        <v>1</v>
      </c>
      <c r="O734">
        <f t="shared" si="117"/>
        <v>0</v>
      </c>
      <c r="P734">
        <v>114.5</v>
      </c>
      <c r="Q734">
        <f t="shared" si="118"/>
        <v>0.18446297599400882</v>
      </c>
      <c r="R734">
        <v>35.9</v>
      </c>
      <c r="S734">
        <f t="shared" si="119"/>
        <v>0.9141628096347898</v>
      </c>
      <c r="T734" s="8">
        <v>0</v>
      </c>
    </row>
    <row r="735" spans="1:20" x14ac:dyDescent="0.35">
      <c r="A735">
        <v>6</v>
      </c>
      <c r="B735">
        <f t="shared" si="110"/>
        <v>-1.6464352005259728</v>
      </c>
      <c r="C735">
        <v>0</v>
      </c>
      <c r="D735">
        <v>0</v>
      </c>
      <c r="E735" t="s">
        <v>23</v>
      </c>
      <c r="F735">
        <f t="shared" si="111"/>
        <v>0</v>
      </c>
      <c r="G735" t="s">
        <v>26</v>
      </c>
      <c r="H735">
        <f t="shared" si="112"/>
        <v>0</v>
      </c>
      <c r="I735">
        <f t="shared" si="113"/>
        <v>0</v>
      </c>
      <c r="J735">
        <f t="shared" si="114"/>
        <v>0</v>
      </c>
      <c r="K735" t="s">
        <v>15</v>
      </c>
      <c r="L735">
        <f t="shared" si="115"/>
        <v>1</v>
      </c>
      <c r="M735" t="s">
        <v>21</v>
      </c>
      <c r="N735">
        <f t="shared" si="116"/>
        <v>0</v>
      </c>
      <c r="O735">
        <f t="shared" si="117"/>
        <v>0</v>
      </c>
      <c r="P735">
        <v>70.78</v>
      </c>
      <c r="Q735">
        <f t="shared" si="118"/>
        <v>-0.78110329947267343</v>
      </c>
      <c r="R735">
        <v>20.3</v>
      </c>
      <c r="S735">
        <f t="shared" si="119"/>
        <v>-1.1121246593021383</v>
      </c>
      <c r="T735" s="8">
        <v>0</v>
      </c>
    </row>
    <row r="736" spans="1:20" x14ac:dyDescent="0.35">
      <c r="A736">
        <v>30</v>
      </c>
      <c r="B736">
        <f t="shared" si="110"/>
        <v>-0.58497835404435483</v>
      </c>
      <c r="C736">
        <v>0</v>
      </c>
      <c r="D736">
        <v>0</v>
      </c>
      <c r="E736" t="s">
        <v>13</v>
      </c>
      <c r="F736">
        <f t="shared" si="111"/>
        <v>1</v>
      </c>
      <c r="G736" t="s">
        <v>18</v>
      </c>
      <c r="H736">
        <f t="shared" si="112"/>
        <v>0</v>
      </c>
      <c r="I736">
        <f t="shared" si="113"/>
        <v>1</v>
      </c>
      <c r="J736">
        <f t="shared" si="114"/>
        <v>0</v>
      </c>
      <c r="K736" t="s">
        <v>19</v>
      </c>
      <c r="L736">
        <f t="shared" si="115"/>
        <v>0</v>
      </c>
      <c r="M736" t="s">
        <v>22</v>
      </c>
      <c r="N736">
        <f t="shared" si="116"/>
        <v>0</v>
      </c>
      <c r="O736">
        <f t="shared" si="117"/>
        <v>1</v>
      </c>
      <c r="P736">
        <v>95.01</v>
      </c>
      <c r="Q736">
        <f t="shared" si="118"/>
        <v>-0.24597816556238716</v>
      </c>
      <c r="R736">
        <v>32.299999999999997</v>
      </c>
      <c r="S736">
        <f t="shared" si="119"/>
        <v>0.44655800911088306</v>
      </c>
      <c r="T736" s="8">
        <v>0</v>
      </c>
    </row>
    <row r="737" spans="1:20" x14ac:dyDescent="0.35">
      <c r="A737">
        <v>73</v>
      </c>
      <c r="B737">
        <f t="shared" si="110"/>
        <v>1.3167984959018775</v>
      </c>
      <c r="C737">
        <v>0</v>
      </c>
      <c r="D737">
        <v>0</v>
      </c>
      <c r="E737" t="s">
        <v>13</v>
      </c>
      <c r="F737">
        <f t="shared" si="111"/>
        <v>1</v>
      </c>
      <c r="G737" t="s">
        <v>14</v>
      </c>
      <c r="H737">
        <f t="shared" si="112"/>
        <v>1</v>
      </c>
      <c r="I737">
        <f t="shared" si="113"/>
        <v>0</v>
      </c>
      <c r="J737">
        <f t="shared" si="114"/>
        <v>0</v>
      </c>
      <c r="K737" t="s">
        <v>15</v>
      </c>
      <c r="L737">
        <f t="shared" si="115"/>
        <v>1</v>
      </c>
      <c r="M737" t="s">
        <v>21</v>
      </c>
      <c r="N737">
        <f t="shared" si="116"/>
        <v>0</v>
      </c>
      <c r="O737">
        <f t="shared" si="117"/>
        <v>0</v>
      </c>
      <c r="P737">
        <v>84.11</v>
      </c>
      <c r="Q737">
        <f t="shared" si="118"/>
        <v>-0.48670717751542564</v>
      </c>
      <c r="R737">
        <v>27.9</v>
      </c>
      <c r="S737">
        <f t="shared" si="119"/>
        <v>-0.12495896930722479</v>
      </c>
      <c r="T737" s="8">
        <v>0</v>
      </c>
    </row>
    <row r="738" spans="1:20" x14ac:dyDescent="0.35">
      <c r="A738">
        <v>20</v>
      </c>
      <c r="B738">
        <f t="shared" si="110"/>
        <v>-1.0272520400783622</v>
      </c>
      <c r="C738">
        <v>0</v>
      </c>
      <c r="D738">
        <v>0</v>
      </c>
      <c r="E738" t="s">
        <v>13</v>
      </c>
      <c r="F738">
        <f t="shared" si="111"/>
        <v>1</v>
      </c>
      <c r="G738" t="s">
        <v>14</v>
      </c>
      <c r="H738">
        <f t="shared" si="112"/>
        <v>1</v>
      </c>
      <c r="I738">
        <f t="shared" si="113"/>
        <v>0</v>
      </c>
      <c r="J738">
        <f t="shared" si="114"/>
        <v>0</v>
      </c>
      <c r="K738" t="s">
        <v>15</v>
      </c>
      <c r="L738">
        <f t="shared" si="115"/>
        <v>1</v>
      </c>
      <c r="M738" t="s">
        <v>21</v>
      </c>
      <c r="N738">
        <f t="shared" si="116"/>
        <v>0</v>
      </c>
      <c r="O738">
        <f t="shared" si="117"/>
        <v>0</v>
      </c>
      <c r="P738">
        <v>74.02</v>
      </c>
      <c r="Q738">
        <f t="shared" si="118"/>
        <v>-0.70954715280039427</v>
      </c>
      <c r="R738">
        <v>22.3</v>
      </c>
      <c r="S738">
        <f t="shared" si="119"/>
        <v>-0.85234421456663467</v>
      </c>
      <c r="T738" s="8">
        <v>0</v>
      </c>
    </row>
    <row r="739" spans="1:20" x14ac:dyDescent="0.35">
      <c r="A739">
        <v>42</v>
      </c>
      <c r="B739">
        <f t="shared" si="110"/>
        <v>-5.424993080354578E-2</v>
      </c>
      <c r="C739">
        <v>0</v>
      </c>
      <c r="D739">
        <v>0</v>
      </c>
      <c r="E739" t="s">
        <v>13</v>
      </c>
      <c r="F739">
        <f t="shared" si="111"/>
        <v>1</v>
      </c>
      <c r="G739" t="s">
        <v>14</v>
      </c>
      <c r="H739">
        <f t="shared" si="112"/>
        <v>1</v>
      </c>
      <c r="I739">
        <f t="shared" si="113"/>
        <v>0</v>
      </c>
      <c r="J739">
        <f t="shared" si="114"/>
        <v>0</v>
      </c>
      <c r="K739" t="s">
        <v>15</v>
      </c>
      <c r="L739">
        <f t="shared" si="115"/>
        <v>1</v>
      </c>
      <c r="M739" t="s">
        <v>22</v>
      </c>
      <c r="N739">
        <f t="shared" si="116"/>
        <v>0</v>
      </c>
      <c r="O739">
        <f t="shared" si="117"/>
        <v>1</v>
      </c>
      <c r="P739">
        <v>78.489999999999995</v>
      </c>
      <c r="Q739">
        <f t="shared" si="118"/>
        <v>-0.61082617266919415</v>
      </c>
      <c r="R739">
        <v>31.8</v>
      </c>
      <c r="S739">
        <f t="shared" si="119"/>
        <v>0.38161289792700759</v>
      </c>
      <c r="T739" s="8">
        <v>0</v>
      </c>
    </row>
    <row r="740" spans="1:20" x14ac:dyDescent="0.35">
      <c r="A740">
        <v>79</v>
      </c>
      <c r="B740">
        <f t="shared" si="110"/>
        <v>1.5821627075222819</v>
      </c>
      <c r="C740">
        <v>0</v>
      </c>
      <c r="D740">
        <v>0</v>
      </c>
      <c r="E740" t="s">
        <v>13</v>
      </c>
      <c r="F740">
        <f t="shared" si="111"/>
        <v>1</v>
      </c>
      <c r="G740" t="s">
        <v>25</v>
      </c>
      <c r="H740">
        <f t="shared" si="112"/>
        <v>0</v>
      </c>
      <c r="I740">
        <f t="shared" si="113"/>
        <v>0</v>
      </c>
      <c r="J740">
        <f t="shared" si="114"/>
        <v>1</v>
      </c>
      <c r="K740" t="s">
        <v>15</v>
      </c>
      <c r="L740">
        <f t="shared" si="115"/>
        <v>1</v>
      </c>
      <c r="M740" t="s">
        <v>16</v>
      </c>
      <c r="N740">
        <f t="shared" si="116"/>
        <v>1</v>
      </c>
      <c r="O740">
        <f t="shared" si="117"/>
        <v>0</v>
      </c>
      <c r="P740">
        <v>74.22</v>
      </c>
      <c r="Q740">
        <f t="shared" si="118"/>
        <v>-0.70513010670951282</v>
      </c>
      <c r="R740">
        <v>29.7</v>
      </c>
      <c r="S740">
        <f t="shared" si="119"/>
        <v>0.10884343095472858</v>
      </c>
      <c r="T740" s="8">
        <v>0</v>
      </c>
    </row>
    <row r="741" spans="1:20" x14ac:dyDescent="0.35">
      <c r="A741">
        <v>55</v>
      </c>
      <c r="B741">
        <f t="shared" si="110"/>
        <v>0.52070586104066396</v>
      </c>
      <c r="C741">
        <v>0</v>
      </c>
      <c r="D741">
        <v>0</v>
      </c>
      <c r="E741" t="s">
        <v>13</v>
      </c>
      <c r="F741">
        <f t="shared" si="111"/>
        <v>1</v>
      </c>
      <c r="G741" t="s">
        <v>14</v>
      </c>
      <c r="H741">
        <f t="shared" si="112"/>
        <v>1</v>
      </c>
      <c r="I741">
        <f t="shared" si="113"/>
        <v>0</v>
      </c>
      <c r="J741">
        <f t="shared" si="114"/>
        <v>0</v>
      </c>
      <c r="K741" t="s">
        <v>15</v>
      </c>
      <c r="L741">
        <f t="shared" si="115"/>
        <v>1</v>
      </c>
      <c r="M741" t="s">
        <v>22</v>
      </c>
      <c r="N741">
        <f t="shared" si="116"/>
        <v>0</v>
      </c>
      <c r="O741">
        <f t="shared" si="117"/>
        <v>1</v>
      </c>
      <c r="P741">
        <v>55.34</v>
      </c>
      <c r="Q741">
        <f t="shared" si="118"/>
        <v>-1.1220992576887203</v>
      </c>
      <c r="R741">
        <v>27.1</v>
      </c>
      <c r="S741">
        <f t="shared" si="119"/>
        <v>-0.22887114720142587</v>
      </c>
      <c r="T741" s="8">
        <v>0</v>
      </c>
    </row>
    <row r="742" spans="1:20" x14ac:dyDescent="0.35">
      <c r="A742">
        <v>27</v>
      </c>
      <c r="B742">
        <f t="shared" si="110"/>
        <v>-0.71766045985455706</v>
      </c>
      <c r="C742">
        <v>0</v>
      </c>
      <c r="D742">
        <v>0</v>
      </c>
      <c r="E742" t="s">
        <v>23</v>
      </c>
      <c r="F742">
        <f t="shared" si="111"/>
        <v>0</v>
      </c>
      <c r="G742" t="s">
        <v>14</v>
      </c>
      <c r="H742">
        <f t="shared" si="112"/>
        <v>1</v>
      </c>
      <c r="I742">
        <f t="shared" si="113"/>
        <v>0</v>
      </c>
      <c r="J742">
        <f t="shared" si="114"/>
        <v>0</v>
      </c>
      <c r="K742" t="s">
        <v>19</v>
      </c>
      <c r="L742">
        <f t="shared" si="115"/>
        <v>0</v>
      </c>
      <c r="M742" t="s">
        <v>21</v>
      </c>
      <c r="N742">
        <f t="shared" si="116"/>
        <v>0</v>
      </c>
      <c r="O742">
        <f t="shared" si="117"/>
        <v>0</v>
      </c>
      <c r="P742">
        <v>75.040000000000006</v>
      </c>
      <c r="Q742">
        <f t="shared" si="118"/>
        <v>-0.6870202177368987</v>
      </c>
      <c r="R742">
        <v>24.5</v>
      </c>
      <c r="S742">
        <f t="shared" si="119"/>
        <v>-0.56658572535758078</v>
      </c>
      <c r="T742" s="8">
        <v>0</v>
      </c>
    </row>
    <row r="743" spans="1:20" x14ac:dyDescent="0.35">
      <c r="A743">
        <v>71</v>
      </c>
      <c r="B743">
        <f t="shared" si="110"/>
        <v>1.2283437586950761</v>
      </c>
      <c r="C743">
        <v>0</v>
      </c>
      <c r="D743">
        <v>0</v>
      </c>
      <c r="E743" t="s">
        <v>13</v>
      </c>
      <c r="F743">
        <f t="shared" si="111"/>
        <v>1</v>
      </c>
      <c r="G743" t="s">
        <v>14</v>
      </c>
      <c r="H743">
        <f t="shared" si="112"/>
        <v>1</v>
      </c>
      <c r="I743">
        <f t="shared" si="113"/>
        <v>0</v>
      </c>
      <c r="J743">
        <f t="shared" si="114"/>
        <v>0</v>
      </c>
      <c r="K743" t="s">
        <v>19</v>
      </c>
      <c r="L743">
        <f t="shared" si="115"/>
        <v>0</v>
      </c>
      <c r="M743" t="s">
        <v>21</v>
      </c>
      <c r="N743">
        <f t="shared" si="116"/>
        <v>0</v>
      </c>
      <c r="O743">
        <f t="shared" si="117"/>
        <v>0</v>
      </c>
      <c r="P743">
        <v>109.73</v>
      </c>
      <c r="Q743">
        <f t="shared" si="118"/>
        <v>7.9116426726486624E-2</v>
      </c>
      <c r="R743">
        <v>28.9</v>
      </c>
      <c r="S743">
        <f t="shared" si="119"/>
        <v>4.9312530605270348E-3</v>
      </c>
      <c r="T743" s="8">
        <v>0</v>
      </c>
    </row>
    <row r="744" spans="1:20" x14ac:dyDescent="0.35">
      <c r="A744">
        <v>9</v>
      </c>
      <c r="B744">
        <f t="shared" si="110"/>
        <v>-1.5137530947157707</v>
      </c>
      <c r="C744">
        <v>0</v>
      </c>
      <c r="D744">
        <v>0</v>
      </c>
      <c r="E744" t="s">
        <v>23</v>
      </c>
      <c r="F744">
        <f t="shared" si="111"/>
        <v>0</v>
      </c>
      <c r="G744" t="s">
        <v>26</v>
      </c>
      <c r="H744">
        <f t="shared" si="112"/>
        <v>0</v>
      </c>
      <c r="I744">
        <f t="shared" si="113"/>
        <v>0</v>
      </c>
      <c r="J744">
        <f t="shared" si="114"/>
        <v>0</v>
      </c>
      <c r="K744" t="s">
        <v>15</v>
      </c>
      <c r="L744">
        <f t="shared" si="115"/>
        <v>1</v>
      </c>
      <c r="M744" t="s">
        <v>21</v>
      </c>
      <c r="N744">
        <f t="shared" si="116"/>
        <v>0</v>
      </c>
      <c r="O744">
        <f t="shared" si="117"/>
        <v>0</v>
      </c>
      <c r="P744">
        <v>95.81</v>
      </c>
      <c r="Q744">
        <f t="shared" si="118"/>
        <v>-0.22830998119886148</v>
      </c>
      <c r="R744">
        <v>28.1</v>
      </c>
      <c r="S744">
        <f t="shared" si="119"/>
        <v>-9.8980924833674058E-2</v>
      </c>
      <c r="T744" s="8">
        <v>0</v>
      </c>
    </row>
    <row r="745" spans="1:20" x14ac:dyDescent="0.35">
      <c r="A745">
        <v>23</v>
      </c>
      <c r="B745">
        <f t="shared" si="110"/>
        <v>-0.89456993426816012</v>
      </c>
      <c r="C745">
        <v>0</v>
      </c>
      <c r="D745">
        <v>0</v>
      </c>
      <c r="E745" t="s">
        <v>23</v>
      </c>
      <c r="F745">
        <f t="shared" si="111"/>
        <v>0</v>
      </c>
      <c r="G745" t="s">
        <v>14</v>
      </c>
      <c r="H745">
        <f t="shared" si="112"/>
        <v>1</v>
      </c>
      <c r="I745">
        <f t="shared" si="113"/>
        <v>0</v>
      </c>
      <c r="J745">
        <f t="shared" si="114"/>
        <v>0</v>
      </c>
      <c r="K745" t="s">
        <v>19</v>
      </c>
      <c r="L745">
        <f t="shared" si="115"/>
        <v>0</v>
      </c>
      <c r="M745" t="s">
        <v>22</v>
      </c>
      <c r="N745">
        <f t="shared" si="116"/>
        <v>0</v>
      </c>
      <c r="O745">
        <f t="shared" si="117"/>
        <v>1</v>
      </c>
      <c r="P745">
        <v>96.78</v>
      </c>
      <c r="Q745">
        <f t="shared" si="118"/>
        <v>-0.20688730765808652</v>
      </c>
      <c r="R745">
        <v>24.6</v>
      </c>
      <c r="S745">
        <f t="shared" si="119"/>
        <v>-0.55359670312080544</v>
      </c>
      <c r="T745" s="8">
        <v>0</v>
      </c>
    </row>
    <row r="746" spans="1:20" x14ac:dyDescent="0.35">
      <c r="A746">
        <v>71</v>
      </c>
      <c r="B746">
        <f t="shared" si="110"/>
        <v>1.2283437586950761</v>
      </c>
      <c r="C746">
        <v>1</v>
      </c>
      <c r="D746">
        <v>0</v>
      </c>
      <c r="E746" t="s">
        <v>13</v>
      </c>
      <c r="F746">
        <f t="shared" si="111"/>
        <v>1</v>
      </c>
      <c r="G746" t="s">
        <v>14</v>
      </c>
      <c r="H746">
        <f t="shared" si="112"/>
        <v>1</v>
      </c>
      <c r="I746">
        <f t="shared" si="113"/>
        <v>0</v>
      </c>
      <c r="J746">
        <f t="shared" si="114"/>
        <v>0</v>
      </c>
      <c r="K746" t="s">
        <v>15</v>
      </c>
      <c r="L746">
        <f t="shared" si="115"/>
        <v>1</v>
      </c>
      <c r="M746" t="s">
        <v>21</v>
      </c>
      <c r="N746">
        <f t="shared" si="116"/>
        <v>0</v>
      </c>
      <c r="O746">
        <f t="shared" si="117"/>
        <v>0</v>
      </c>
      <c r="P746">
        <v>194.62</v>
      </c>
      <c r="Q746">
        <f t="shared" si="118"/>
        <v>1.9539316400011129</v>
      </c>
      <c r="R746">
        <v>31.6</v>
      </c>
      <c r="S746">
        <f t="shared" si="119"/>
        <v>0.3556348534534573</v>
      </c>
      <c r="T746" s="8">
        <v>0</v>
      </c>
    </row>
    <row r="747" spans="1:20" x14ac:dyDescent="0.35">
      <c r="A747">
        <v>56</v>
      </c>
      <c r="B747">
        <f t="shared" si="110"/>
        <v>0.56493322964406478</v>
      </c>
      <c r="C747">
        <v>0</v>
      </c>
      <c r="D747">
        <v>1</v>
      </c>
      <c r="E747" t="s">
        <v>13</v>
      </c>
      <c r="F747">
        <f t="shared" si="111"/>
        <v>1</v>
      </c>
      <c r="G747" t="s">
        <v>14</v>
      </c>
      <c r="H747">
        <f t="shared" si="112"/>
        <v>1</v>
      </c>
      <c r="I747">
        <f t="shared" si="113"/>
        <v>0</v>
      </c>
      <c r="J747">
        <f t="shared" si="114"/>
        <v>0</v>
      </c>
      <c r="K747" t="s">
        <v>19</v>
      </c>
      <c r="L747">
        <f t="shared" si="115"/>
        <v>0</v>
      </c>
      <c r="M747" t="s">
        <v>21</v>
      </c>
      <c r="N747">
        <f t="shared" si="116"/>
        <v>0</v>
      </c>
      <c r="O747">
        <f t="shared" si="117"/>
        <v>0</v>
      </c>
      <c r="P747">
        <v>70.02</v>
      </c>
      <c r="Q747">
        <f t="shared" si="118"/>
        <v>-0.79788807461802302</v>
      </c>
      <c r="R747">
        <v>32.299999999999997</v>
      </c>
      <c r="S747">
        <f t="shared" si="119"/>
        <v>0.44655800911088306</v>
      </c>
      <c r="T747" s="8">
        <v>0</v>
      </c>
    </row>
    <row r="748" spans="1:20" x14ac:dyDescent="0.35">
      <c r="A748">
        <v>31</v>
      </c>
      <c r="B748">
        <f t="shared" si="110"/>
        <v>-0.54075098544095401</v>
      </c>
      <c r="C748">
        <v>0</v>
      </c>
      <c r="D748">
        <v>0</v>
      </c>
      <c r="E748" t="s">
        <v>13</v>
      </c>
      <c r="F748">
        <f t="shared" si="111"/>
        <v>1</v>
      </c>
      <c r="G748" t="s">
        <v>14</v>
      </c>
      <c r="H748">
        <f t="shared" si="112"/>
        <v>1</v>
      </c>
      <c r="I748">
        <f t="shared" si="113"/>
        <v>0</v>
      </c>
      <c r="J748">
        <f t="shared" si="114"/>
        <v>0</v>
      </c>
      <c r="K748" t="s">
        <v>15</v>
      </c>
      <c r="L748">
        <f t="shared" si="115"/>
        <v>1</v>
      </c>
      <c r="M748" t="s">
        <v>22</v>
      </c>
      <c r="N748">
        <f t="shared" si="116"/>
        <v>0</v>
      </c>
      <c r="O748">
        <f t="shared" si="117"/>
        <v>1</v>
      </c>
      <c r="P748">
        <v>222.21</v>
      </c>
      <c r="Q748">
        <f t="shared" si="118"/>
        <v>2.5632631482382071</v>
      </c>
      <c r="R748">
        <v>41.1</v>
      </c>
      <c r="S748">
        <f t="shared" si="119"/>
        <v>1.5895919659470996</v>
      </c>
      <c r="T748" s="8">
        <v>0</v>
      </c>
    </row>
    <row r="749" spans="1:20" x14ac:dyDescent="0.35">
      <c r="A749">
        <v>64</v>
      </c>
      <c r="B749">
        <f t="shared" si="110"/>
        <v>0.91875217847127078</v>
      </c>
      <c r="C749">
        <v>0</v>
      </c>
      <c r="D749">
        <v>0</v>
      </c>
      <c r="E749" t="s">
        <v>13</v>
      </c>
      <c r="F749">
        <f t="shared" si="111"/>
        <v>1</v>
      </c>
      <c r="G749" t="s">
        <v>25</v>
      </c>
      <c r="H749">
        <f t="shared" si="112"/>
        <v>0</v>
      </c>
      <c r="I749">
        <f t="shared" si="113"/>
        <v>0</v>
      </c>
      <c r="J749">
        <f t="shared" si="114"/>
        <v>1</v>
      </c>
      <c r="K749" t="s">
        <v>19</v>
      </c>
      <c r="L749">
        <f t="shared" si="115"/>
        <v>0</v>
      </c>
      <c r="M749" t="s">
        <v>21</v>
      </c>
      <c r="N749">
        <f t="shared" si="116"/>
        <v>0</v>
      </c>
      <c r="O749">
        <f t="shared" si="117"/>
        <v>0</v>
      </c>
      <c r="P749">
        <v>62.41</v>
      </c>
      <c r="Q749">
        <f t="shared" si="118"/>
        <v>-0.96595667837606169</v>
      </c>
      <c r="R749">
        <v>30</v>
      </c>
      <c r="S749">
        <f t="shared" si="119"/>
        <v>0.14781049766505422</v>
      </c>
      <c r="T749" s="8">
        <v>0</v>
      </c>
    </row>
    <row r="750" spans="1:20" x14ac:dyDescent="0.35">
      <c r="A750">
        <v>46</v>
      </c>
      <c r="B750">
        <f t="shared" si="110"/>
        <v>0.12265954361005722</v>
      </c>
      <c r="C750">
        <v>0</v>
      </c>
      <c r="D750">
        <v>0</v>
      </c>
      <c r="E750" t="s">
        <v>13</v>
      </c>
      <c r="F750">
        <f t="shared" si="111"/>
        <v>1</v>
      </c>
      <c r="G750" t="s">
        <v>18</v>
      </c>
      <c r="H750">
        <f t="shared" si="112"/>
        <v>0</v>
      </c>
      <c r="I750">
        <f t="shared" si="113"/>
        <v>1</v>
      </c>
      <c r="J750">
        <f t="shared" si="114"/>
        <v>0</v>
      </c>
      <c r="K750" t="s">
        <v>15</v>
      </c>
      <c r="L750">
        <f t="shared" si="115"/>
        <v>1</v>
      </c>
      <c r="M750" t="s">
        <v>21</v>
      </c>
      <c r="N750">
        <f t="shared" si="116"/>
        <v>0</v>
      </c>
      <c r="O750">
        <f t="shared" si="117"/>
        <v>0</v>
      </c>
      <c r="P750">
        <v>55.83</v>
      </c>
      <c r="Q750">
        <f t="shared" si="118"/>
        <v>-1.1112774947660611</v>
      </c>
      <c r="R750">
        <v>26.4</v>
      </c>
      <c r="S750">
        <f t="shared" si="119"/>
        <v>-0.31979430285885252</v>
      </c>
      <c r="T750" s="8">
        <v>0</v>
      </c>
    </row>
    <row r="751" spans="1:20" x14ac:dyDescent="0.35">
      <c r="A751">
        <v>55</v>
      </c>
      <c r="B751">
        <f t="shared" si="110"/>
        <v>0.52070586104066396</v>
      </c>
      <c r="C751">
        <v>0</v>
      </c>
      <c r="D751">
        <v>0</v>
      </c>
      <c r="E751" t="s">
        <v>13</v>
      </c>
      <c r="F751">
        <f t="shared" si="111"/>
        <v>1</v>
      </c>
      <c r="G751" t="s">
        <v>25</v>
      </c>
      <c r="H751">
        <f t="shared" si="112"/>
        <v>0</v>
      </c>
      <c r="I751">
        <f t="shared" si="113"/>
        <v>0</v>
      </c>
      <c r="J751">
        <f t="shared" si="114"/>
        <v>1</v>
      </c>
      <c r="K751" t="s">
        <v>19</v>
      </c>
      <c r="L751">
        <f t="shared" si="115"/>
        <v>0</v>
      </c>
      <c r="M751" t="s">
        <v>21</v>
      </c>
      <c r="N751">
        <f t="shared" si="116"/>
        <v>0</v>
      </c>
      <c r="O751">
        <f t="shared" si="117"/>
        <v>0</v>
      </c>
      <c r="P751">
        <v>65.12</v>
      </c>
      <c r="Q751">
        <f t="shared" si="118"/>
        <v>-0.90610570384461808</v>
      </c>
      <c r="R751">
        <v>30</v>
      </c>
      <c r="S751">
        <f t="shared" si="119"/>
        <v>0.14781049766505422</v>
      </c>
      <c r="T751" s="8">
        <v>0</v>
      </c>
    </row>
    <row r="752" spans="1:20" x14ac:dyDescent="0.35">
      <c r="A752">
        <v>2</v>
      </c>
      <c r="B752">
        <f t="shared" si="110"/>
        <v>-1.8233446749395759</v>
      </c>
      <c r="C752">
        <v>0</v>
      </c>
      <c r="D752">
        <v>0</v>
      </c>
      <c r="E752" t="s">
        <v>23</v>
      </c>
      <c r="F752">
        <f t="shared" si="111"/>
        <v>0</v>
      </c>
      <c r="G752" t="s">
        <v>26</v>
      </c>
      <c r="H752">
        <f t="shared" si="112"/>
        <v>0</v>
      </c>
      <c r="I752">
        <f t="shared" si="113"/>
        <v>0</v>
      </c>
      <c r="J752">
        <f t="shared" si="114"/>
        <v>0</v>
      </c>
      <c r="K752" t="s">
        <v>19</v>
      </c>
      <c r="L752">
        <f t="shared" si="115"/>
        <v>0</v>
      </c>
      <c r="M752" t="s">
        <v>21</v>
      </c>
      <c r="N752">
        <f t="shared" si="116"/>
        <v>0</v>
      </c>
      <c r="O752">
        <f t="shared" si="117"/>
        <v>0</v>
      </c>
      <c r="P752">
        <v>73.62</v>
      </c>
      <c r="Q752">
        <f t="shared" si="118"/>
        <v>-0.71838124498215694</v>
      </c>
      <c r="R752">
        <v>20.8</v>
      </c>
      <c r="S752">
        <f t="shared" si="119"/>
        <v>-1.0471795481182624</v>
      </c>
      <c r="T752" s="8">
        <v>0</v>
      </c>
    </row>
    <row r="753" spans="1:20" x14ac:dyDescent="0.35">
      <c r="A753">
        <v>58</v>
      </c>
      <c r="B753">
        <f t="shared" si="110"/>
        <v>0.6533879668508662</v>
      </c>
      <c r="C753">
        <v>1</v>
      </c>
      <c r="D753">
        <v>0</v>
      </c>
      <c r="E753" t="s">
        <v>13</v>
      </c>
      <c r="F753">
        <f t="shared" si="111"/>
        <v>1</v>
      </c>
      <c r="G753" t="s">
        <v>14</v>
      </c>
      <c r="H753">
        <f t="shared" si="112"/>
        <v>1</v>
      </c>
      <c r="I753">
        <f t="shared" si="113"/>
        <v>0</v>
      </c>
      <c r="J753">
        <f t="shared" si="114"/>
        <v>0</v>
      </c>
      <c r="K753" t="s">
        <v>15</v>
      </c>
      <c r="L753">
        <f t="shared" si="115"/>
        <v>1</v>
      </c>
      <c r="M753" t="s">
        <v>16</v>
      </c>
      <c r="N753">
        <f t="shared" si="116"/>
        <v>1</v>
      </c>
      <c r="O753">
        <f t="shared" si="117"/>
        <v>0</v>
      </c>
      <c r="P753">
        <v>85.83</v>
      </c>
      <c r="Q753">
        <f t="shared" si="118"/>
        <v>-0.44872058113384533</v>
      </c>
      <c r="R753">
        <v>44</v>
      </c>
      <c r="S753">
        <f t="shared" si="119"/>
        <v>1.9662736108135797</v>
      </c>
      <c r="T753" s="8">
        <v>0</v>
      </c>
    </row>
    <row r="754" spans="1:20" x14ac:dyDescent="0.35">
      <c r="A754">
        <v>78</v>
      </c>
      <c r="B754">
        <f t="shared" si="110"/>
        <v>1.5379353389188812</v>
      </c>
      <c r="C754">
        <v>0</v>
      </c>
      <c r="D754">
        <v>0</v>
      </c>
      <c r="E754" t="s">
        <v>23</v>
      </c>
      <c r="F754">
        <f t="shared" si="111"/>
        <v>0</v>
      </c>
      <c r="G754" t="s">
        <v>14</v>
      </c>
      <c r="H754">
        <f t="shared" si="112"/>
        <v>1</v>
      </c>
      <c r="I754">
        <f t="shared" si="113"/>
        <v>0</v>
      </c>
      <c r="J754">
        <f t="shared" si="114"/>
        <v>0</v>
      </c>
      <c r="K754" t="s">
        <v>15</v>
      </c>
      <c r="L754">
        <f t="shared" si="115"/>
        <v>1</v>
      </c>
      <c r="M754" t="s">
        <v>16</v>
      </c>
      <c r="N754">
        <f t="shared" si="116"/>
        <v>1</v>
      </c>
      <c r="O754">
        <f t="shared" si="117"/>
        <v>0</v>
      </c>
      <c r="P754">
        <v>103.86</v>
      </c>
      <c r="Q754">
        <f t="shared" si="118"/>
        <v>-5.0523876040883667E-2</v>
      </c>
      <c r="R754">
        <v>30.6</v>
      </c>
      <c r="S754">
        <f t="shared" si="119"/>
        <v>0.2257446310857055</v>
      </c>
      <c r="T754" s="8">
        <v>0</v>
      </c>
    </row>
    <row r="755" spans="1:20" x14ac:dyDescent="0.35">
      <c r="A755">
        <v>1.1599999999999999</v>
      </c>
      <c r="B755">
        <f t="shared" si="110"/>
        <v>-1.8604956645664326</v>
      </c>
      <c r="C755">
        <v>0</v>
      </c>
      <c r="D755">
        <v>0</v>
      </c>
      <c r="E755" t="s">
        <v>23</v>
      </c>
      <c r="F755">
        <f t="shared" si="111"/>
        <v>0</v>
      </c>
      <c r="G755" t="s">
        <v>26</v>
      </c>
      <c r="H755">
        <f t="shared" si="112"/>
        <v>0</v>
      </c>
      <c r="I755">
        <f t="shared" si="113"/>
        <v>0</v>
      </c>
      <c r="J755">
        <f t="shared" si="114"/>
        <v>0</v>
      </c>
      <c r="K755" t="s">
        <v>15</v>
      </c>
      <c r="L755">
        <f t="shared" si="115"/>
        <v>1</v>
      </c>
      <c r="M755" t="s">
        <v>21</v>
      </c>
      <c r="N755">
        <f t="shared" si="116"/>
        <v>0</v>
      </c>
      <c r="O755">
        <f t="shared" si="117"/>
        <v>0</v>
      </c>
      <c r="P755">
        <v>60.98</v>
      </c>
      <c r="Q755">
        <f t="shared" si="118"/>
        <v>-0.99753855792586399</v>
      </c>
      <c r="R755">
        <v>17.2</v>
      </c>
      <c r="S755">
        <f t="shared" si="119"/>
        <v>-1.5147843486421693</v>
      </c>
      <c r="T755" s="8">
        <v>0</v>
      </c>
    </row>
    <row r="756" spans="1:20" x14ac:dyDescent="0.35">
      <c r="A756">
        <v>35</v>
      </c>
      <c r="B756">
        <f t="shared" si="110"/>
        <v>-0.36384151102735102</v>
      </c>
      <c r="C756">
        <v>0</v>
      </c>
      <c r="D756">
        <v>0</v>
      </c>
      <c r="E756" t="s">
        <v>13</v>
      </c>
      <c r="F756">
        <f t="shared" si="111"/>
        <v>1</v>
      </c>
      <c r="G756" t="s">
        <v>14</v>
      </c>
      <c r="H756">
        <f t="shared" si="112"/>
        <v>1</v>
      </c>
      <c r="I756">
        <f t="shared" si="113"/>
        <v>0</v>
      </c>
      <c r="J756">
        <f t="shared" si="114"/>
        <v>0</v>
      </c>
      <c r="K756" t="s">
        <v>19</v>
      </c>
      <c r="L756">
        <f t="shared" si="115"/>
        <v>0</v>
      </c>
      <c r="M756" t="s">
        <v>22</v>
      </c>
      <c r="N756">
        <f t="shared" si="116"/>
        <v>0</v>
      </c>
      <c r="O756">
        <f t="shared" si="117"/>
        <v>1</v>
      </c>
      <c r="P756">
        <v>82.69</v>
      </c>
      <c r="Q756">
        <f t="shared" si="118"/>
        <v>-0.51806820476068394</v>
      </c>
      <c r="R756">
        <v>29.1</v>
      </c>
      <c r="S756">
        <f t="shared" si="119"/>
        <v>3.0909297534077767E-2</v>
      </c>
      <c r="T756" s="8">
        <v>0</v>
      </c>
    </row>
    <row r="757" spans="1:20" x14ac:dyDescent="0.35">
      <c r="A757">
        <v>64</v>
      </c>
      <c r="B757">
        <f t="shared" si="110"/>
        <v>0.91875217847127078</v>
      </c>
      <c r="C757">
        <v>0</v>
      </c>
      <c r="D757">
        <v>0</v>
      </c>
      <c r="E757" t="s">
        <v>13</v>
      </c>
      <c r="F757">
        <f t="shared" si="111"/>
        <v>1</v>
      </c>
      <c r="G757" t="s">
        <v>14</v>
      </c>
      <c r="H757">
        <f t="shared" si="112"/>
        <v>1</v>
      </c>
      <c r="I757">
        <f t="shared" si="113"/>
        <v>0</v>
      </c>
      <c r="J757">
        <f t="shared" si="114"/>
        <v>0</v>
      </c>
      <c r="K757" t="s">
        <v>19</v>
      </c>
      <c r="L757">
        <f t="shared" si="115"/>
        <v>0</v>
      </c>
      <c r="M757" t="s">
        <v>16</v>
      </c>
      <c r="N757">
        <f t="shared" si="116"/>
        <v>1</v>
      </c>
      <c r="O757">
        <f t="shared" si="117"/>
        <v>0</v>
      </c>
      <c r="P757">
        <v>250.2</v>
      </c>
      <c r="Q757">
        <f t="shared" si="118"/>
        <v>3.1814287486570643</v>
      </c>
      <c r="R757">
        <v>27.4</v>
      </c>
      <c r="S757">
        <f t="shared" si="119"/>
        <v>-0.18990408049110069</v>
      </c>
      <c r="T757" s="8">
        <v>0</v>
      </c>
    </row>
    <row r="758" spans="1:20" x14ac:dyDescent="0.35">
      <c r="A758">
        <v>18</v>
      </c>
      <c r="B758">
        <f t="shared" si="110"/>
        <v>-1.1157067772851639</v>
      </c>
      <c r="C758">
        <v>0</v>
      </c>
      <c r="D758">
        <v>0</v>
      </c>
      <c r="E758" t="s">
        <v>23</v>
      </c>
      <c r="F758">
        <f t="shared" si="111"/>
        <v>0</v>
      </c>
      <c r="G758" t="s">
        <v>14</v>
      </c>
      <c r="H758">
        <f t="shared" si="112"/>
        <v>1</v>
      </c>
      <c r="I758">
        <f t="shared" si="113"/>
        <v>0</v>
      </c>
      <c r="J758">
        <f t="shared" si="114"/>
        <v>0</v>
      </c>
      <c r="K758" t="s">
        <v>19</v>
      </c>
      <c r="L758">
        <f t="shared" si="115"/>
        <v>0</v>
      </c>
      <c r="M758" t="s">
        <v>21</v>
      </c>
      <c r="N758">
        <f t="shared" si="116"/>
        <v>0</v>
      </c>
      <c r="O758">
        <f t="shared" si="117"/>
        <v>0</v>
      </c>
      <c r="P758">
        <v>128.97</v>
      </c>
      <c r="Q758">
        <f t="shared" si="118"/>
        <v>0.50403626066928087</v>
      </c>
      <c r="R758">
        <v>23.5</v>
      </c>
      <c r="S758">
        <f t="shared" si="119"/>
        <v>-0.69647594772533261</v>
      </c>
      <c r="T758" s="8">
        <v>0</v>
      </c>
    </row>
    <row r="759" spans="1:20" x14ac:dyDescent="0.35">
      <c r="A759">
        <v>19</v>
      </c>
      <c r="B759">
        <f t="shared" si="110"/>
        <v>-1.0714794086817632</v>
      </c>
      <c r="C759">
        <v>0</v>
      </c>
      <c r="D759">
        <v>0</v>
      </c>
      <c r="E759" t="s">
        <v>23</v>
      </c>
      <c r="F759">
        <f t="shared" si="111"/>
        <v>0</v>
      </c>
      <c r="G759" t="s">
        <v>14</v>
      </c>
      <c r="H759">
        <f t="shared" si="112"/>
        <v>1</v>
      </c>
      <c r="I759">
        <f t="shared" si="113"/>
        <v>0</v>
      </c>
      <c r="J759">
        <f t="shared" si="114"/>
        <v>0</v>
      </c>
      <c r="K759" t="s">
        <v>19</v>
      </c>
      <c r="L759">
        <f t="shared" si="115"/>
        <v>0</v>
      </c>
      <c r="M759" t="s">
        <v>21</v>
      </c>
      <c r="N759">
        <f t="shared" si="116"/>
        <v>0</v>
      </c>
      <c r="O759">
        <f t="shared" si="117"/>
        <v>0</v>
      </c>
      <c r="P759">
        <v>84.31</v>
      </c>
      <c r="Q759">
        <f t="shared" si="118"/>
        <v>-0.48229013142454413</v>
      </c>
      <c r="R759">
        <v>31.8</v>
      </c>
      <c r="S759">
        <f t="shared" si="119"/>
        <v>0.38161289792700759</v>
      </c>
      <c r="T759" s="8">
        <v>0</v>
      </c>
    </row>
    <row r="760" spans="1:20" x14ac:dyDescent="0.35">
      <c r="A760">
        <v>47</v>
      </c>
      <c r="B760">
        <f t="shared" si="110"/>
        <v>0.16688691221345797</v>
      </c>
      <c r="C760">
        <v>0</v>
      </c>
      <c r="D760">
        <v>0</v>
      </c>
      <c r="E760" t="s">
        <v>13</v>
      </c>
      <c r="F760">
        <f t="shared" si="111"/>
        <v>1</v>
      </c>
      <c r="G760" t="s">
        <v>25</v>
      </c>
      <c r="H760">
        <f t="shared" si="112"/>
        <v>0</v>
      </c>
      <c r="I760">
        <f t="shared" si="113"/>
        <v>0</v>
      </c>
      <c r="J760">
        <f t="shared" si="114"/>
        <v>1</v>
      </c>
      <c r="K760" t="s">
        <v>19</v>
      </c>
      <c r="L760">
        <f t="shared" si="115"/>
        <v>0</v>
      </c>
      <c r="M760" t="s">
        <v>21</v>
      </c>
      <c r="N760">
        <f t="shared" si="116"/>
        <v>0</v>
      </c>
      <c r="O760">
        <f t="shared" si="117"/>
        <v>0</v>
      </c>
      <c r="P760">
        <v>74.8</v>
      </c>
      <c r="Q760">
        <f t="shared" si="118"/>
        <v>-0.69232067304595668</v>
      </c>
      <c r="R760">
        <v>23.5</v>
      </c>
      <c r="S760">
        <f t="shared" si="119"/>
        <v>-0.69647594772533261</v>
      </c>
      <c r="T760" s="8">
        <v>0</v>
      </c>
    </row>
    <row r="761" spans="1:20" x14ac:dyDescent="0.35">
      <c r="A761">
        <v>54</v>
      </c>
      <c r="B761">
        <f t="shared" si="110"/>
        <v>0.47647849243726326</v>
      </c>
      <c r="C761">
        <v>1</v>
      </c>
      <c r="D761">
        <v>0</v>
      </c>
      <c r="E761" t="s">
        <v>23</v>
      </c>
      <c r="F761">
        <f t="shared" si="111"/>
        <v>0</v>
      </c>
      <c r="G761" t="s">
        <v>14</v>
      </c>
      <c r="H761">
        <f t="shared" si="112"/>
        <v>1</v>
      </c>
      <c r="I761">
        <f t="shared" si="113"/>
        <v>0</v>
      </c>
      <c r="J761">
        <f t="shared" si="114"/>
        <v>0</v>
      </c>
      <c r="K761" t="s">
        <v>15</v>
      </c>
      <c r="L761">
        <f t="shared" si="115"/>
        <v>1</v>
      </c>
      <c r="M761" t="s">
        <v>16</v>
      </c>
      <c r="N761">
        <f t="shared" si="116"/>
        <v>1</v>
      </c>
      <c r="O761">
        <f t="shared" si="117"/>
        <v>0</v>
      </c>
      <c r="P761">
        <v>97.06</v>
      </c>
      <c r="Q761">
        <f t="shared" si="118"/>
        <v>-0.20070344313085248</v>
      </c>
      <c r="R761">
        <v>28.5</v>
      </c>
      <c r="S761">
        <f t="shared" si="119"/>
        <v>-4.702483588657351E-2</v>
      </c>
      <c r="T761" s="8">
        <v>0</v>
      </c>
    </row>
    <row r="762" spans="1:20" x14ac:dyDescent="0.35">
      <c r="A762">
        <v>39</v>
      </c>
      <c r="B762">
        <f t="shared" si="110"/>
        <v>-0.18693203661374805</v>
      </c>
      <c r="C762">
        <v>0</v>
      </c>
      <c r="D762">
        <v>0</v>
      </c>
      <c r="E762" t="s">
        <v>13</v>
      </c>
      <c r="F762">
        <f t="shared" si="111"/>
        <v>1</v>
      </c>
      <c r="G762" t="s">
        <v>14</v>
      </c>
      <c r="H762">
        <f t="shared" si="112"/>
        <v>1</v>
      </c>
      <c r="I762">
        <f t="shared" si="113"/>
        <v>0</v>
      </c>
      <c r="J762">
        <f t="shared" si="114"/>
        <v>0</v>
      </c>
      <c r="K762" t="s">
        <v>15</v>
      </c>
      <c r="L762">
        <f t="shared" si="115"/>
        <v>1</v>
      </c>
      <c r="M762" t="s">
        <v>22</v>
      </c>
      <c r="N762">
        <f t="shared" si="116"/>
        <v>0</v>
      </c>
      <c r="O762">
        <f t="shared" si="117"/>
        <v>1</v>
      </c>
      <c r="P762">
        <v>77.540000000000006</v>
      </c>
      <c r="Q762">
        <f t="shared" si="118"/>
        <v>-0.6318071416008807</v>
      </c>
      <c r="R762">
        <v>32.700000000000003</v>
      </c>
      <c r="S762">
        <f t="shared" si="119"/>
        <v>0.49851409805798452</v>
      </c>
      <c r="T762" s="8">
        <v>0</v>
      </c>
    </row>
    <row r="763" spans="1:20" x14ac:dyDescent="0.35">
      <c r="A763">
        <v>37</v>
      </c>
      <c r="B763">
        <f t="shared" si="110"/>
        <v>-0.27538677382054955</v>
      </c>
      <c r="C763">
        <v>0</v>
      </c>
      <c r="D763">
        <v>0</v>
      </c>
      <c r="E763" t="s">
        <v>23</v>
      </c>
      <c r="F763">
        <f t="shared" si="111"/>
        <v>0</v>
      </c>
      <c r="G763" t="s">
        <v>14</v>
      </c>
      <c r="H763">
        <f t="shared" si="112"/>
        <v>1</v>
      </c>
      <c r="I763">
        <f t="shared" si="113"/>
        <v>0</v>
      </c>
      <c r="J763">
        <f t="shared" si="114"/>
        <v>0</v>
      </c>
      <c r="K763" t="s">
        <v>19</v>
      </c>
      <c r="L763">
        <f t="shared" si="115"/>
        <v>0</v>
      </c>
      <c r="M763" t="s">
        <v>21</v>
      </c>
      <c r="N763">
        <f t="shared" si="116"/>
        <v>0</v>
      </c>
      <c r="O763">
        <f t="shared" si="117"/>
        <v>0</v>
      </c>
      <c r="P763">
        <v>92.78</v>
      </c>
      <c r="Q763">
        <f t="shared" si="118"/>
        <v>-0.29522822947571531</v>
      </c>
      <c r="R763">
        <v>54.2</v>
      </c>
      <c r="S763">
        <f t="shared" si="119"/>
        <v>3.2911538789646486</v>
      </c>
      <c r="T763" s="8">
        <v>0</v>
      </c>
    </row>
    <row r="764" spans="1:20" x14ac:dyDescent="0.35">
      <c r="A764">
        <v>17</v>
      </c>
      <c r="B764">
        <f t="shared" si="110"/>
        <v>-1.1599341458885646</v>
      </c>
      <c r="C764">
        <v>0</v>
      </c>
      <c r="D764">
        <v>0</v>
      </c>
      <c r="E764" t="s">
        <v>23</v>
      </c>
      <c r="F764">
        <f t="shared" si="111"/>
        <v>0</v>
      </c>
      <c r="G764" t="s">
        <v>14</v>
      </c>
      <c r="H764">
        <f t="shared" si="112"/>
        <v>1</v>
      </c>
      <c r="I764">
        <f t="shared" si="113"/>
        <v>0</v>
      </c>
      <c r="J764">
        <f t="shared" si="114"/>
        <v>0</v>
      </c>
      <c r="K764" t="s">
        <v>19</v>
      </c>
      <c r="L764">
        <f t="shared" si="115"/>
        <v>0</v>
      </c>
      <c r="M764" t="s">
        <v>22</v>
      </c>
      <c r="N764">
        <f t="shared" si="116"/>
        <v>0</v>
      </c>
      <c r="O764">
        <f t="shared" si="117"/>
        <v>1</v>
      </c>
      <c r="P764">
        <v>173.43</v>
      </c>
      <c r="Q764">
        <f t="shared" si="118"/>
        <v>1.4859456066722245</v>
      </c>
      <c r="R764">
        <v>25.6</v>
      </c>
      <c r="S764">
        <f t="shared" si="119"/>
        <v>-0.42370648075305362</v>
      </c>
      <c r="T764" s="8">
        <v>0</v>
      </c>
    </row>
    <row r="765" spans="1:20" x14ac:dyDescent="0.35">
      <c r="A765">
        <v>20</v>
      </c>
      <c r="B765">
        <f t="shared" si="110"/>
        <v>-1.0272520400783622</v>
      </c>
      <c r="C765">
        <v>0</v>
      </c>
      <c r="D765">
        <v>0</v>
      </c>
      <c r="E765" t="s">
        <v>13</v>
      </c>
      <c r="F765">
        <f t="shared" si="111"/>
        <v>1</v>
      </c>
      <c r="G765" t="s">
        <v>14</v>
      </c>
      <c r="H765">
        <f t="shared" si="112"/>
        <v>1</v>
      </c>
      <c r="I765">
        <f t="shared" si="113"/>
        <v>0</v>
      </c>
      <c r="J765">
        <f t="shared" si="114"/>
        <v>0</v>
      </c>
      <c r="K765" t="s">
        <v>15</v>
      </c>
      <c r="L765">
        <f t="shared" si="115"/>
        <v>1</v>
      </c>
      <c r="M765" t="s">
        <v>21</v>
      </c>
      <c r="N765">
        <f t="shared" si="116"/>
        <v>0</v>
      </c>
      <c r="O765">
        <f t="shared" si="117"/>
        <v>0</v>
      </c>
      <c r="P765">
        <v>79.08</v>
      </c>
      <c r="Q765">
        <f t="shared" si="118"/>
        <v>-0.59779588670109385</v>
      </c>
      <c r="R765">
        <v>41.2</v>
      </c>
      <c r="S765">
        <f t="shared" si="119"/>
        <v>1.6025809881838751</v>
      </c>
      <c r="T765" s="8">
        <v>0</v>
      </c>
    </row>
    <row r="766" spans="1:20" x14ac:dyDescent="0.35">
      <c r="A766">
        <v>31</v>
      </c>
      <c r="B766">
        <f t="shared" si="110"/>
        <v>-0.54075098544095401</v>
      </c>
      <c r="C766">
        <v>0</v>
      </c>
      <c r="D766">
        <v>0</v>
      </c>
      <c r="E766" t="s">
        <v>13</v>
      </c>
      <c r="F766">
        <f t="shared" si="111"/>
        <v>1</v>
      </c>
      <c r="G766" t="s">
        <v>14</v>
      </c>
      <c r="H766">
        <f t="shared" si="112"/>
        <v>1</v>
      </c>
      <c r="I766">
        <f t="shared" si="113"/>
        <v>0</v>
      </c>
      <c r="J766">
        <f t="shared" si="114"/>
        <v>0</v>
      </c>
      <c r="K766" t="s">
        <v>15</v>
      </c>
      <c r="L766">
        <f t="shared" si="115"/>
        <v>1</v>
      </c>
      <c r="M766" t="s">
        <v>22</v>
      </c>
      <c r="N766">
        <f t="shared" si="116"/>
        <v>0</v>
      </c>
      <c r="O766">
        <f t="shared" si="117"/>
        <v>1</v>
      </c>
      <c r="P766">
        <v>106.18</v>
      </c>
      <c r="Q766">
        <f t="shared" si="118"/>
        <v>7.1385861334117304E-4</v>
      </c>
      <c r="R766">
        <v>27</v>
      </c>
      <c r="S766">
        <f t="shared" si="119"/>
        <v>-0.24186016943820124</v>
      </c>
      <c r="T766" s="8">
        <v>0</v>
      </c>
    </row>
    <row r="767" spans="1:20" x14ac:dyDescent="0.35">
      <c r="A767">
        <v>56</v>
      </c>
      <c r="B767">
        <f t="shared" si="110"/>
        <v>0.56493322964406478</v>
      </c>
      <c r="C767">
        <v>0</v>
      </c>
      <c r="D767">
        <v>0</v>
      </c>
      <c r="E767" t="s">
        <v>13</v>
      </c>
      <c r="F767">
        <f t="shared" si="111"/>
        <v>1</v>
      </c>
      <c r="G767" t="s">
        <v>14</v>
      </c>
      <c r="H767">
        <f t="shared" si="112"/>
        <v>1</v>
      </c>
      <c r="I767">
        <f t="shared" si="113"/>
        <v>0</v>
      </c>
      <c r="J767">
        <f t="shared" si="114"/>
        <v>0</v>
      </c>
      <c r="K767" t="s">
        <v>19</v>
      </c>
      <c r="L767">
        <f t="shared" si="115"/>
        <v>0</v>
      </c>
      <c r="M767" t="s">
        <v>21</v>
      </c>
      <c r="N767">
        <f t="shared" si="116"/>
        <v>0</v>
      </c>
      <c r="O767">
        <f t="shared" si="117"/>
        <v>0</v>
      </c>
      <c r="P767">
        <v>114.21</v>
      </c>
      <c r="Q767">
        <f t="shared" si="118"/>
        <v>0.17805825916223061</v>
      </c>
      <c r="R767">
        <v>21.3</v>
      </c>
      <c r="S767">
        <f t="shared" si="119"/>
        <v>-0.9822344369343865</v>
      </c>
      <c r="T767" s="8">
        <v>0</v>
      </c>
    </row>
    <row r="768" spans="1:20" x14ac:dyDescent="0.35">
      <c r="A768">
        <v>31</v>
      </c>
      <c r="B768">
        <f t="shared" si="110"/>
        <v>-0.54075098544095401</v>
      </c>
      <c r="C768">
        <v>0</v>
      </c>
      <c r="D768">
        <v>0</v>
      </c>
      <c r="E768" t="s">
        <v>23</v>
      </c>
      <c r="F768">
        <f t="shared" si="111"/>
        <v>0</v>
      </c>
      <c r="G768" t="s">
        <v>14</v>
      </c>
      <c r="H768">
        <f t="shared" si="112"/>
        <v>1</v>
      </c>
      <c r="I768">
        <f t="shared" si="113"/>
        <v>0</v>
      </c>
      <c r="J768">
        <f t="shared" si="114"/>
        <v>0</v>
      </c>
      <c r="K768" t="s">
        <v>19</v>
      </c>
      <c r="L768">
        <f t="shared" si="115"/>
        <v>0</v>
      </c>
      <c r="M768" t="s">
        <v>21</v>
      </c>
      <c r="N768">
        <f t="shared" si="116"/>
        <v>0</v>
      </c>
      <c r="O768">
        <f t="shared" si="117"/>
        <v>0</v>
      </c>
      <c r="P768">
        <v>91.08</v>
      </c>
      <c r="Q768">
        <f t="shared" si="118"/>
        <v>-0.33277312124820757</v>
      </c>
      <c r="R768">
        <v>34.299999999999997</v>
      </c>
      <c r="S768">
        <f t="shared" si="119"/>
        <v>0.70633845384638672</v>
      </c>
      <c r="T768" s="8">
        <v>0</v>
      </c>
    </row>
    <row r="769" spans="1:20" x14ac:dyDescent="0.35">
      <c r="A769">
        <v>82</v>
      </c>
      <c r="B769">
        <f t="shared" si="110"/>
        <v>1.7148448133324843</v>
      </c>
      <c r="C769">
        <v>0</v>
      </c>
      <c r="D769">
        <v>0</v>
      </c>
      <c r="E769" t="s">
        <v>13</v>
      </c>
      <c r="F769">
        <f t="shared" si="111"/>
        <v>1</v>
      </c>
      <c r="G769" t="s">
        <v>14</v>
      </c>
      <c r="H769">
        <f t="shared" si="112"/>
        <v>1</v>
      </c>
      <c r="I769">
        <f t="shared" si="113"/>
        <v>0</v>
      </c>
      <c r="J769">
        <f t="shared" si="114"/>
        <v>0</v>
      </c>
      <c r="K769" t="s">
        <v>15</v>
      </c>
      <c r="L769">
        <f t="shared" si="115"/>
        <v>1</v>
      </c>
      <c r="M769" t="s">
        <v>16</v>
      </c>
      <c r="N769">
        <f t="shared" si="116"/>
        <v>1</v>
      </c>
      <c r="O769">
        <f t="shared" si="117"/>
        <v>0</v>
      </c>
      <c r="P769">
        <v>105.77</v>
      </c>
      <c r="Q769">
        <f t="shared" si="118"/>
        <v>-8.3410858729660135E-3</v>
      </c>
      <c r="R769">
        <v>29.5</v>
      </c>
      <c r="S769">
        <f t="shared" si="119"/>
        <v>8.2865386481178305E-2</v>
      </c>
      <c r="T769" s="8">
        <v>0</v>
      </c>
    </row>
    <row r="770" spans="1:20" x14ac:dyDescent="0.35">
      <c r="A770">
        <v>33</v>
      </c>
      <c r="B770">
        <f t="shared" si="110"/>
        <v>-0.45229624823415254</v>
      </c>
      <c r="C770">
        <v>0</v>
      </c>
      <c r="D770">
        <v>0</v>
      </c>
      <c r="E770" t="s">
        <v>13</v>
      </c>
      <c r="F770">
        <f t="shared" si="111"/>
        <v>1</v>
      </c>
      <c r="G770" t="s">
        <v>14</v>
      </c>
      <c r="H770">
        <f t="shared" si="112"/>
        <v>1</v>
      </c>
      <c r="I770">
        <f t="shared" si="113"/>
        <v>0</v>
      </c>
      <c r="J770">
        <f t="shared" si="114"/>
        <v>0</v>
      </c>
      <c r="K770" t="s">
        <v>19</v>
      </c>
      <c r="L770">
        <f t="shared" si="115"/>
        <v>0</v>
      </c>
      <c r="M770" t="s">
        <v>22</v>
      </c>
      <c r="N770">
        <f t="shared" si="116"/>
        <v>0</v>
      </c>
      <c r="O770">
        <f t="shared" si="117"/>
        <v>1</v>
      </c>
      <c r="P770">
        <v>74.88</v>
      </c>
      <c r="Q770">
        <f t="shared" si="118"/>
        <v>-0.69055385460960406</v>
      </c>
      <c r="R770">
        <v>31.6</v>
      </c>
      <c r="S770">
        <f t="shared" si="119"/>
        <v>0.3556348534534573</v>
      </c>
      <c r="T770" s="8">
        <v>0</v>
      </c>
    </row>
    <row r="771" spans="1:20" x14ac:dyDescent="0.35">
      <c r="A771">
        <v>42</v>
      </c>
      <c r="B771">
        <f t="shared" ref="B771:B834" si="120">(A771-$V$1)/$V$2</f>
        <v>-5.424993080354578E-2</v>
      </c>
      <c r="C771">
        <v>0</v>
      </c>
      <c r="D771">
        <v>0</v>
      </c>
      <c r="E771" t="s">
        <v>13</v>
      </c>
      <c r="F771">
        <f t="shared" ref="F771:F834" si="121">IF(E771="Yes",1,0)</f>
        <v>1</v>
      </c>
      <c r="G771" t="s">
        <v>14</v>
      </c>
      <c r="H771">
        <f t="shared" ref="H771:H834" si="122">IF(G771="Private",1,0)</f>
        <v>1</v>
      </c>
      <c r="I771">
        <f t="shared" ref="I771:I834" si="123">IF(G771="Self-employed",1,0)</f>
        <v>0</v>
      </c>
      <c r="J771">
        <f t="shared" ref="J771:J834" si="124">IF(G771="Govt_job",1,0)</f>
        <v>0</v>
      </c>
      <c r="K771" t="s">
        <v>19</v>
      </c>
      <c r="L771">
        <f t="shared" ref="L771:L834" si="125">IF(K771="Urban",1,0)</f>
        <v>0</v>
      </c>
      <c r="M771" t="s">
        <v>22</v>
      </c>
      <c r="N771">
        <f t="shared" ref="N771:N834" si="126">IF(M771="formerly smoked",1,0)</f>
        <v>0</v>
      </c>
      <c r="O771">
        <f t="shared" ref="O771:O834" si="127">IF(M771="smokes",1,0)</f>
        <v>1</v>
      </c>
      <c r="P771">
        <v>123.15</v>
      </c>
      <c r="Q771">
        <f t="shared" ref="Q771:Q834" si="128">(P771-$W$5)/$W$6</f>
        <v>0.37550021942463113</v>
      </c>
      <c r="R771">
        <v>26.1</v>
      </c>
      <c r="S771">
        <f t="shared" ref="S771:S834" si="129">(R771-$V$11)/$V$12</f>
        <v>-0.3587613695691777</v>
      </c>
      <c r="T771" s="8">
        <v>0</v>
      </c>
    </row>
    <row r="772" spans="1:20" x14ac:dyDescent="0.35">
      <c r="A772">
        <v>20</v>
      </c>
      <c r="B772">
        <f t="shared" si="120"/>
        <v>-1.0272520400783622</v>
      </c>
      <c r="C772">
        <v>0</v>
      </c>
      <c r="D772">
        <v>0</v>
      </c>
      <c r="E772" t="s">
        <v>23</v>
      </c>
      <c r="F772">
        <f t="shared" si="121"/>
        <v>0</v>
      </c>
      <c r="G772" t="s">
        <v>14</v>
      </c>
      <c r="H772">
        <f t="shared" si="122"/>
        <v>1</v>
      </c>
      <c r="I772">
        <f t="shared" si="123"/>
        <v>0</v>
      </c>
      <c r="J772">
        <f t="shared" si="124"/>
        <v>0</v>
      </c>
      <c r="K772" t="s">
        <v>19</v>
      </c>
      <c r="L772">
        <f t="shared" si="125"/>
        <v>0</v>
      </c>
      <c r="M772" t="s">
        <v>21</v>
      </c>
      <c r="N772">
        <f t="shared" si="126"/>
        <v>0</v>
      </c>
      <c r="O772">
        <f t="shared" si="127"/>
        <v>0</v>
      </c>
      <c r="P772">
        <v>184.25</v>
      </c>
      <c r="Q772">
        <f t="shared" si="128"/>
        <v>1.7249078001889102</v>
      </c>
      <c r="R772">
        <v>27.5</v>
      </c>
      <c r="S772">
        <f t="shared" si="129"/>
        <v>-0.17691505825432532</v>
      </c>
      <c r="T772" s="8">
        <v>0</v>
      </c>
    </row>
    <row r="773" spans="1:20" x14ac:dyDescent="0.35">
      <c r="A773">
        <v>22</v>
      </c>
      <c r="B773">
        <f t="shared" si="120"/>
        <v>-0.93879730287156082</v>
      </c>
      <c r="C773">
        <v>0</v>
      </c>
      <c r="D773">
        <v>0</v>
      </c>
      <c r="E773" t="s">
        <v>13</v>
      </c>
      <c r="F773">
        <f t="shared" si="121"/>
        <v>1</v>
      </c>
      <c r="G773" t="s">
        <v>25</v>
      </c>
      <c r="H773">
        <f t="shared" si="122"/>
        <v>0</v>
      </c>
      <c r="I773">
        <f t="shared" si="123"/>
        <v>0</v>
      </c>
      <c r="J773">
        <f t="shared" si="124"/>
        <v>1</v>
      </c>
      <c r="K773" t="s">
        <v>19</v>
      </c>
      <c r="L773">
        <f t="shared" si="125"/>
        <v>0</v>
      </c>
      <c r="M773" t="s">
        <v>21</v>
      </c>
      <c r="N773">
        <f t="shared" si="126"/>
        <v>0</v>
      </c>
      <c r="O773">
        <f t="shared" si="127"/>
        <v>0</v>
      </c>
      <c r="P773">
        <v>117.69</v>
      </c>
      <c r="Q773">
        <f t="shared" si="128"/>
        <v>0.25491486114356771</v>
      </c>
      <c r="R773">
        <v>26.5</v>
      </c>
      <c r="S773">
        <f t="shared" si="129"/>
        <v>-0.30680528062207713</v>
      </c>
      <c r="T773" s="8">
        <v>0</v>
      </c>
    </row>
    <row r="774" spans="1:20" x14ac:dyDescent="0.35">
      <c r="A774">
        <v>61</v>
      </c>
      <c r="B774">
        <f t="shared" si="120"/>
        <v>0.78607007266106854</v>
      </c>
      <c r="C774">
        <v>0</v>
      </c>
      <c r="D774">
        <v>0</v>
      </c>
      <c r="E774" t="s">
        <v>13</v>
      </c>
      <c r="F774">
        <f t="shared" si="121"/>
        <v>1</v>
      </c>
      <c r="G774" t="s">
        <v>14</v>
      </c>
      <c r="H774">
        <f t="shared" si="122"/>
        <v>1</v>
      </c>
      <c r="I774">
        <f t="shared" si="123"/>
        <v>0</v>
      </c>
      <c r="J774">
        <f t="shared" si="124"/>
        <v>0</v>
      </c>
      <c r="K774" t="s">
        <v>19</v>
      </c>
      <c r="L774">
        <f t="shared" si="125"/>
        <v>0</v>
      </c>
      <c r="M774" t="s">
        <v>16</v>
      </c>
      <c r="N774">
        <f t="shared" si="126"/>
        <v>1</v>
      </c>
      <c r="O774">
        <f t="shared" si="127"/>
        <v>0</v>
      </c>
      <c r="P774">
        <v>55.26</v>
      </c>
      <c r="Q774">
        <f t="shared" si="128"/>
        <v>-1.1238660761250732</v>
      </c>
      <c r="R774">
        <v>33.200000000000003</v>
      </c>
      <c r="S774">
        <f t="shared" si="129"/>
        <v>0.56345920924186044</v>
      </c>
      <c r="T774" s="8">
        <v>0</v>
      </c>
    </row>
    <row r="775" spans="1:20" x14ac:dyDescent="0.35">
      <c r="A775">
        <v>31</v>
      </c>
      <c r="B775">
        <f t="shared" si="120"/>
        <v>-0.54075098544095401</v>
      </c>
      <c r="C775">
        <v>0</v>
      </c>
      <c r="D775">
        <v>0</v>
      </c>
      <c r="E775" t="s">
        <v>13</v>
      </c>
      <c r="F775">
        <f t="shared" si="121"/>
        <v>1</v>
      </c>
      <c r="G775" t="s">
        <v>14</v>
      </c>
      <c r="H775">
        <f t="shared" si="122"/>
        <v>1</v>
      </c>
      <c r="I775">
        <f t="shared" si="123"/>
        <v>0</v>
      </c>
      <c r="J775">
        <f t="shared" si="124"/>
        <v>0</v>
      </c>
      <c r="K775" t="s">
        <v>15</v>
      </c>
      <c r="L775">
        <f t="shared" si="125"/>
        <v>1</v>
      </c>
      <c r="M775" t="s">
        <v>21</v>
      </c>
      <c r="N775">
        <f t="shared" si="126"/>
        <v>0</v>
      </c>
      <c r="O775">
        <f t="shared" si="127"/>
        <v>0</v>
      </c>
      <c r="P775">
        <v>106.51</v>
      </c>
      <c r="Q775">
        <f t="shared" si="128"/>
        <v>8.0019846632955072E-3</v>
      </c>
      <c r="R775">
        <v>40.200000000000003</v>
      </c>
      <c r="S775">
        <f t="shared" si="129"/>
        <v>1.4726907658161232</v>
      </c>
      <c r="T775" s="8">
        <v>0</v>
      </c>
    </row>
    <row r="776" spans="1:20" x14ac:dyDescent="0.35">
      <c r="A776">
        <v>31</v>
      </c>
      <c r="B776">
        <f t="shared" si="120"/>
        <v>-0.54075098544095401</v>
      </c>
      <c r="C776">
        <v>0</v>
      </c>
      <c r="D776">
        <v>0</v>
      </c>
      <c r="E776" t="s">
        <v>13</v>
      </c>
      <c r="F776">
        <f t="shared" si="121"/>
        <v>1</v>
      </c>
      <c r="G776" t="s">
        <v>25</v>
      </c>
      <c r="H776">
        <f t="shared" si="122"/>
        <v>0</v>
      </c>
      <c r="I776">
        <f t="shared" si="123"/>
        <v>0</v>
      </c>
      <c r="J776">
        <f t="shared" si="124"/>
        <v>1</v>
      </c>
      <c r="K776" t="s">
        <v>19</v>
      </c>
      <c r="L776">
        <f t="shared" si="125"/>
        <v>0</v>
      </c>
      <c r="M776" t="s">
        <v>16</v>
      </c>
      <c r="N776">
        <f t="shared" si="126"/>
        <v>1</v>
      </c>
      <c r="O776">
        <f t="shared" si="127"/>
        <v>0</v>
      </c>
      <c r="P776">
        <v>55.27</v>
      </c>
      <c r="Q776">
        <f t="shared" si="128"/>
        <v>-1.123645223820529</v>
      </c>
      <c r="R776">
        <v>32.5</v>
      </c>
      <c r="S776">
        <f t="shared" si="129"/>
        <v>0.47253605358443379</v>
      </c>
      <c r="T776" s="8">
        <v>0</v>
      </c>
    </row>
    <row r="777" spans="1:20" x14ac:dyDescent="0.35">
      <c r="A777">
        <v>17</v>
      </c>
      <c r="B777">
        <f t="shared" si="120"/>
        <v>-1.1599341458885646</v>
      </c>
      <c r="C777">
        <v>0</v>
      </c>
      <c r="D777">
        <v>0</v>
      </c>
      <c r="E777" t="s">
        <v>23</v>
      </c>
      <c r="F777">
        <f t="shared" si="121"/>
        <v>0</v>
      </c>
      <c r="G777" t="s">
        <v>18</v>
      </c>
      <c r="H777">
        <f t="shared" si="122"/>
        <v>0</v>
      </c>
      <c r="I777">
        <f t="shared" si="123"/>
        <v>1</v>
      </c>
      <c r="J777">
        <f t="shared" si="124"/>
        <v>0</v>
      </c>
      <c r="K777" t="s">
        <v>15</v>
      </c>
      <c r="L777">
        <f t="shared" si="125"/>
        <v>1</v>
      </c>
      <c r="M777" t="s">
        <v>21</v>
      </c>
      <c r="N777">
        <f t="shared" si="126"/>
        <v>0</v>
      </c>
      <c r="O777">
        <f t="shared" si="127"/>
        <v>0</v>
      </c>
      <c r="P777">
        <v>98.42</v>
      </c>
      <c r="Q777">
        <f t="shared" si="128"/>
        <v>-0.17066752971285873</v>
      </c>
      <c r="R777">
        <v>23.4</v>
      </c>
      <c r="S777">
        <f t="shared" si="129"/>
        <v>-0.70946496996210795</v>
      </c>
      <c r="T777" s="8">
        <v>0</v>
      </c>
    </row>
    <row r="778" spans="1:20" x14ac:dyDescent="0.35">
      <c r="A778">
        <v>30</v>
      </c>
      <c r="B778">
        <f t="shared" si="120"/>
        <v>-0.58497835404435483</v>
      </c>
      <c r="C778">
        <v>0</v>
      </c>
      <c r="D778">
        <v>0</v>
      </c>
      <c r="E778" t="s">
        <v>13</v>
      </c>
      <c r="F778">
        <f t="shared" si="121"/>
        <v>1</v>
      </c>
      <c r="G778" t="s">
        <v>14</v>
      </c>
      <c r="H778">
        <f t="shared" si="122"/>
        <v>1</v>
      </c>
      <c r="I778">
        <f t="shared" si="123"/>
        <v>0</v>
      </c>
      <c r="J778">
        <f t="shared" si="124"/>
        <v>0</v>
      </c>
      <c r="K778" t="s">
        <v>19</v>
      </c>
      <c r="L778">
        <f t="shared" si="125"/>
        <v>0</v>
      </c>
      <c r="M778" t="s">
        <v>21</v>
      </c>
      <c r="N778">
        <f t="shared" si="126"/>
        <v>0</v>
      </c>
      <c r="O778">
        <f t="shared" si="127"/>
        <v>0</v>
      </c>
      <c r="P778">
        <v>99.2</v>
      </c>
      <c r="Q778">
        <f t="shared" si="128"/>
        <v>-0.15344104995842109</v>
      </c>
      <c r="R778">
        <v>32.5</v>
      </c>
      <c r="S778">
        <f t="shared" si="129"/>
        <v>0.47253605358443379</v>
      </c>
      <c r="T778" s="8">
        <v>0</v>
      </c>
    </row>
    <row r="779" spans="1:20" x14ac:dyDescent="0.35">
      <c r="A779">
        <v>69</v>
      </c>
      <c r="B779">
        <f t="shared" si="120"/>
        <v>1.1398890214882744</v>
      </c>
      <c r="C779">
        <v>0</v>
      </c>
      <c r="D779">
        <v>0</v>
      </c>
      <c r="E779" t="s">
        <v>13</v>
      </c>
      <c r="F779">
        <f t="shared" si="121"/>
        <v>1</v>
      </c>
      <c r="G779" t="s">
        <v>14</v>
      </c>
      <c r="H779">
        <f t="shared" si="122"/>
        <v>1</v>
      </c>
      <c r="I779">
        <f t="shared" si="123"/>
        <v>0</v>
      </c>
      <c r="J779">
        <f t="shared" si="124"/>
        <v>0</v>
      </c>
      <c r="K779" t="s">
        <v>15</v>
      </c>
      <c r="L779">
        <f t="shared" si="125"/>
        <v>1</v>
      </c>
      <c r="M779" t="s">
        <v>16</v>
      </c>
      <c r="N779">
        <f t="shared" si="126"/>
        <v>1</v>
      </c>
      <c r="O779">
        <f t="shared" si="127"/>
        <v>0</v>
      </c>
      <c r="P779">
        <v>98.92</v>
      </c>
      <c r="Q779">
        <f t="shared" si="128"/>
        <v>-0.15962491448565513</v>
      </c>
      <c r="R779">
        <v>23.9</v>
      </c>
      <c r="S779">
        <f t="shared" si="129"/>
        <v>-0.64451985877823204</v>
      </c>
      <c r="T779" s="8">
        <v>0</v>
      </c>
    </row>
    <row r="780" spans="1:20" x14ac:dyDescent="0.35">
      <c r="A780">
        <v>63</v>
      </c>
      <c r="B780">
        <f t="shared" si="120"/>
        <v>0.87452480986786996</v>
      </c>
      <c r="C780">
        <v>0</v>
      </c>
      <c r="D780">
        <v>0</v>
      </c>
      <c r="E780" t="s">
        <v>13</v>
      </c>
      <c r="F780">
        <f t="shared" si="121"/>
        <v>1</v>
      </c>
      <c r="G780" t="s">
        <v>14</v>
      </c>
      <c r="H780">
        <f t="shared" si="122"/>
        <v>1</v>
      </c>
      <c r="I780">
        <f t="shared" si="123"/>
        <v>0</v>
      </c>
      <c r="J780">
        <f t="shared" si="124"/>
        <v>0</v>
      </c>
      <c r="K780" t="s">
        <v>19</v>
      </c>
      <c r="L780">
        <f t="shared" si="125"/>
        <v>0</v>
      </c>
      <c r="M780" t="s">
        <v>21</v>
      </c>
      <c r="N780">
        <f t="shared" si="126"/>
        <v>0</v>
      </c>
      <c r="O780">
        <f t="shared" si="127"/>
        <v>0</v>
      </c>
      <c r="P780">
        <v>92.7</v>
      </c>
      <c r="Q780">
        <f t="shared" si="128"/>
        <v>-0.29699504791206782</v>
      </c>
      <c r="R780">
        <v>29.5</v>
      </c>
      <c r="S780">
        <f t="shared" si="129"/>
        <v>8.2865386481178305E-2</v>
      </c>
      <c r="T780" s="8">
        <v>0</v>
      </c>
    </row>
    <row r="781" spans="1:20" x14ac:dyDescent="0.35">
      <c r="A781">
        <v>19</v>
      </c>
      <c r="B781">
        <f t="shared" si="120"/>
        <v>-1.0714794086817632</v>
      </c>
      <c r="C781">
        <v>0</v>
      </c>
      <c r="D781">
        <v>0</v>
      </c>
      <c r="E781" t="s">
        <v>23</v>
      </c>
      <c r="F781">
        <f t="shared" si="121"/>
        <v>0</v>
      </c>
      <c r="G781" t="s">
        <v>14</v>
      </c>
      <c r="H781">
        <f t="shared" si="122"/>
        <v>1</v>
      </c>
      <c r="I781">
        <f t="shared" si="123"/>
        <v>0</v>
      </c>
      <c r="J781">
        <f t="shared" si="124"/>
        <v>0</v>
      </c>
      <c r="K781" t="s">
        <v>19</v>
      </c>
      <c r="L781">
        <f t="shared" si="125"/>
        <v>0</v>
      </c>
      <c r="M781" t="s">
        <v>21</v>
      </c>
      <c r="N781">
        <f t="shared" si="126"/>
        <v>0</v>
      </c>
      <c r="O781">
        <f t="shared" si="127"/>
        <v>0</v>
      </c>
      <c r="P781">
        <v>106.7</v>
      </c>
      <c r="Q781">
        <f t="shared" si="128"/>
        <v>1.2198178449632823E-2</v>
      </c>
      <c r="R781">
        <v>24</v>
      </c>
      <c r="S781">
        <f t="shared" si="129"/>
        <v>-0.6315308365414567</v>
      </c>
      <c r="T781" s="8">
        <v>0</v>
      </c>
    </row>
    <row r="782" spans="1:20" x14ac:dyDescent="0.35">
      <c r="A782">
        <v>7</v>
      </c>
      <c r="B782">
        <f t="shared" si="120"/>
        <v>-1.6022078319225721</v>
      </c>
      <c r="C782">
        <v>0</v>
      </c>
      <c r="D782">
        <v>0</v>
      </c>
      <c r="E782" t="s">
        <v>23</v>
      </c>
      <c r="F782">
        <f t="shared" si="121"/>
        <v>0</v>
      </c>
      <c r="G782" t="s">
        <v>26</v>
      </c>
      <c r="H782">
        <f t="shared" si="122"/>
        <v>0</v>
      </c>
      <c r="I782">
        <f t="shared" si="123"/>
        <v>0</v>
      </c>
      <c r="J782">
        <f t="shared" si="124"/>
        <v>0</v>
      </c>
      <c r="K782" t="s">
        <v>15</v>
      </c>
      <c r="L782">
        <f t="shared" si="125"/>
        <v>1</v>
      </c>
      <c r="M782" t="s">
        <v>21</v>
      </c>
      <c r="N782">
        <f t="shared" si="126"/>
        <v>0</v>
      </c>
      <c r="O782">
        <f t="shared" si="127"/>
        <v>0</v>
      </c>
      <c r="P782">
        <v>152.81</v>
      </c>
      <c r="Q782">
        <f t="shared" si="128"/>
        <v>1.0305481547023483</v>
      </c>
      <c r="R782">
        <v>17.7</v>
      </c>
      <c r="S782">
        <f t="shared" si="129"/>
        <v>-1.4498392374582934</v>
      </c>
      <c r="T782" s="8">
        <v>0</v>
      </c>
    </row>
    <row r="783" spans="1:20" x14ac:dyDescent="0.35">
      <c r="A783">
        <v>51</v>
      </c>
      <c r="B783">
        <f t="shared" si="120"/>
        <v>0.34379638662706097</v>
      </c>
      <c r="C783">
        <v>0</v>
      </c>
      <c r="D783">
        <v>0</v>
      </c>
      <c r="E783" t="s">
        <v>13</v>
      </c>
      <c r="F783">
        <f t="shared" si="121"/>
        <v>1</v>
      </c>
      <c r="G783" t="s">
        <v>14</v>
      </c>
      <c r="H783">
        <f t="shared" si="122"/>
        <v>1</v>
      </c>
      <c r="I783">
        <f t="shared" si="123"/>
        <v>0</v>
      </c>
      <c r="J783">
        <f t="shared" si="124"/>
        <v>0</v>
      </c>
      <c r="K783" t="s">
        <v>15</v>
      </c>
      <c r="L783">
        <f t="shared" si="125"/>
        <v>1</v>
      </c>
      <c r="M783" t="s">
        <v>16</v>
      </c>
      <c r="N783">
        <f t="shared" si="126"/>
        <v>1</v>
      </c>
      <c r="O783">
        <f t="shared" si="127"/>
        <v>0</v>
      </c>
      <c r="P783">
        <v>82.59</v>
      </c>
      <c r="Q783">
        <f t="shared" si="128"/>
        <v>-0.52027672780612444</v>
      </c>
      <c r="R783">
        <v>26.2</v>
      </c>
      <c r="S783">
        <f t="shared" si="129"/>
        <v>-0.34577234733240281</v>
      </c>
      <c r="T783" s="8">
        <v>0</v>
      </c>
    </row>
    <row r="784" spans="1:20" x14ac:dyDescent="0.35">
      <c r="A784">
        <v>38</v>
      </c>
      <c r="B784">
        <f t="shared" si="120"/>
        <v>-0.23115940521714878</v>
      </c>
      <c r="C784">
        <v>1</v>
      </c>
      <c r="D784">
        <v>0</v>
      </c>
      <c r="E784" t="s">
        <v>13</v>
      </c>
      <c r="F784">
        <f t="shared" si="121"/>
        <v>1</v>
      </c>
      <c r="G784" t="s">
        <v>18</v>
      </c>
      <c r="H784">
        <f t="shared" si="122"/>
        <v>0</v>
      </c>
      <c r="I784">
        <f t="shared" si="123"/>
        <v>1</v>
      </c>
      <c r="J784">
        <f t="shared" si="124"/>
        <v>0</v>
      </c>
      <c r="K784" t="s">
        <v>15</v>
      </c>
      <c r="L784">
        <f t="shared" si="125"/>
        <v>1</v>
      </c>
      <c r="M784" t="s">
        <v>21</v>
      </c>
      <c r="N784">
        <f t="shared" si="126"/>
        <v>0</v>
      </c>
      <c r="O784">
        <f t="shared" si="127"/>
        <v>0</v>
      </c>
      <c r="P784">
        <v>91</v>
      </c>
      <c r="Q784">
        <f t="shared" si="128"/>
        <v>-0.33453993968456008</v>
      </c>
      <c r="R784">
        <v>33.299999999999997</v>
      </c>
      <c r="S784">
        <f t="shared" si="129"/>
        <v>0.57644823147863489</v>
      </c>
      <c r="T784" s="8">
        <v>0</v>
      </c>
    </row>
    <row r="785" spans="1:20" x14ac:dyDescent="0.35">
      <c r="A785">
        <v>2</v>
      </c>
      <c r="B785">
        <f t="shared" si="120"/>
        <v>-1.8233446749395759</v>
      </c>
      <c r="C785">
        <v>0</v>
      </c>
      <c r="D785">
        <v>0</v>
      </c>
      <c r="E785" t="s">
        <v>23</v>
      </c>
      <c r="F785">
        <f t="shared" si="121"/>
        <v>0</v>
      </c>
      <c r="G785" t="s">
        <v>26</v>
      </c>
      <c r="H785">
        <f t="shared" si="122"/>
        <v>0</v>
      </c>
      <c r="I785">
        <f t="shared" si="123"/>
        <v>0</v>
      </c>
      <c r="J785">
        <f t="shared" si="124"/>
        <v>0</v>
      </c>
      <c r="K785" t="s">
        <v>15</v>
      </c>
      <c r="L785">
        <f t="shared" si="125"/>
        <v>1</v>
      </c>
      <c r="M785" t="s">
        <v>21</v>
      </c>
      <c r="N785">
        <f t="shared" si="126"/>
        <v>0</v>
      </c>
      <c r="O785">
        <f t="shared" si="127"/>
        <v>0</v>
      </c>
      <c r="P785">
        <v>93.88</v>
      </c>
      <c r="Q785">
        <f t="shared" si="128"/>
        <v>-0.27093447597586751</v>
      </c>
      <c r="R785">
        <v>17.399999999999999</v>
      </c>
      <c r="S785">
        <f t="shared" si="129"/>
        <v>-1.4888063041686188</v>
      </c>
      <c r="T785" s="8">
        <v>0</v>
      </c>
    </row>
    <row r="786" spans="1:20" x14ac:dyDescent="0.35">
      <c r="A786">
        <v>58</v>
      </c>
      <c r="B786">
        <f t="shared" si="120"/>
        <v>0.6533879668508662</v>
      </c>
      <c r="C786">
        <v>0</v>
      </c>
      <c r="D786">
        <v>0</v>
      </c>
      <c r="E786" t="s">
        <v>13</v>
      </c>
      <c r="F786">
        <f t="shared" si="121"/>
        <v>1</v>
      </c>
      <c r="G786" t="s">
        <v>14</v>
      </c>
      <c r="H786">
        <f t="shared" si="122"/>
        <v>1</v>
      </c>
      <c r="I786">
        <f t="shared" si="123"/>
        <v>0</v>
      </c>
      <c r="J786">
        <f t="shared" si="124"/>
        <v>0</v>
      </c>
      <c r="K786" t="s">
        <v>15</v>
      </c>
      <c r="L786">
        <f t="shared" si="125"/>
        <v>1</v>
      </c>
      <c r="M786" t="s">
        <v>21</v>
      </c>
      <c r="N786">
        <f t="shared" si="126"/>
        <v>0</v>
      </c>
      <c r="O786">
        <f t="shared" si="127"/>
        <v>0</v>
      </c>
      <c r="P786">
        <v>76.989999999999995</v>
      </c>
      <c r="Q786">
        <f t="shared" si="128"/>
        <v>-0.6439540183508049</v>
      </c>
      <c r="R786">
        <v>29</v>
      </c>
      <c r="S786">
        <f t="shared" si="129"/>
        <v>1.7920275297302401E-2</v>
      </c>
      <c r="T786" s="8">
        <v>0</v>
      </c>
    </row>
    <row r="787" spans="1:20" x14ac:dyDescent="0.35">
      <c r="A787">
        <v>69</v>
      </c>
      <c r="B787">
        <f t="shared" si="120"/>
        <v>1.1398890214882744</v>
      </c>
      <c r="C787">
        <v>0</v>
      </c>
      <c r="D787">
        <v>1</v>
      </c>
      <c r="E787" t="s">
        <v>13</v>
      </c>
      <c r="F787">
        <f t="shared" si="121"/>
        <v>1</v>
      </c>
      <c r="G787" t="s">
        <v>14</v>
      </c>
      <c r="H787">
        <f t="shared" si="122"/>
        <v>1</v>
      </c>
      <c r="I787">
        <f t="shared" si="123"/>
        <v>0</v>
      </c>
      <c r="J787">
        <f t="shared" si="124"/>
        <v>0</v>
      </c>
      <c r="K787" t="s">
        <v>19</v>
      </c>
      <c r="L787">
        <f t="shared" si="125"/>
        <v>0</v>
      </c>
      <c r="M787" t="s">
        <v>16</v>
      </c>
      <c r="N787">
        <f t="shared" si="126"/>
        <v>1</v>
      </c>
      <c r="O787">
        <f t="shared" si="127"/>
        <v>0</v>
      </c>
      <c r="P787">
        <v>254.6</v>
      </c>
      <c r="Q787">
        <f t="shared" si="128"/>
        <v>3.2786037626564557</v>
      </c>
      <c r="R787">
        <v>21.7</v>
      </c>
      <c r="S787">
        <f t="shared" si="129"/>
        <v>-0.93027834798728604</v>
      </c>
      <c r="T787" s="8">
        <v>0</v>
      </c>
    </row>
    <row r="788" spans="1:20" x14ac:dyDescent="0.35">
      <c r="A788">
        <v>64</v>
      </c>
      <c r="B788">
        <f t="shared" si="120"/>
        <v>0.91875217847127078</v>
      </c>
      <c r="C788">
        <v>1</v>
      </c>
      <c r="D788">
        <v>0</v>
      </c>
      <c r="E788" t="s">
        <v>13</v>
      </c>
      <c r="F788">
        <f t="shared" si="121"/>
        <v>1</v>
      </c>
      <c r="G788" t="s">
        <v>14</v>
      </c>
      <c r="H788">
        <f t="shared" si="122"/>
        <v>1</v>
      </c>
      <c r="I788">
        <f t="shared" si="123"/>
        <v>0</v>
      </c>
      <c r="J788">
        <f t="shared" si="124"/>
        <v>0</v>
      </c>
      <c r="K788" t="s">
        <v>19</v>
      </c>
      <c r="L788">
        <f t="shared" si="125"/>
        <v>0</v>
      </c>
      <c r="M788" t="s">
        <v>16</v>
      </c>
      <c r="N788">
        <f t="shared" si="126"/>
        <v>1</v>
      </c>
      <c r="O788">
        <f t="shared" si="127"/>
        <v>0</v>
      </c>
      <c r="P788">
        <v>93.99</v>
      </c>
      <c r="Q788">
        <f t="shared" si="128"/>
        <v>-0.26850510062588273</v>
      </c>
      <c r="R788">
        <v>37.799999999999997</v>
      </c>
      <c r="S788">
        <f t="shared" si="129"/>
        <v>1.160954232133518</v>
      </c>
      <c r="T788" s="8">
        <v>0</v>
      </c>
    </row>
    <row r="789" spans="1:20" x14ac:dyDescent="0.35">
      <c r="A789">
        <v>31</v>
      </c>
      <c r="B789">
        <f t="shared" si="120"/>
        <v>-0.54075098544095401</v>
      </c>
      <c r="C789">
        <v>0</v>
      </c>
      <c r="D789">
        <v>0</v>
      </c>
      <c r="E789" t="s">
        <v>13</v>
      </c>
      <c r="F789">
        <f t="shared" si="121"/>
        <v>1</v>
      </c>
      <c r="G789" t="s">
        <v>14</v>
      </c>
      <c r="H789">
        <f t="shared" si="122"/>
        <v>1</v>
      </c>
      <c r="I789">
        <f t="shared" si="123"/>
        <v>0</v>
      </c>
      <c r="J789">
        <f t="shared" si="124"/>
        <v>0</v>
      </c>
      <c r="K789" t="s">
        <v>15</v>
      </c>
      <c r="L789">
        <f t="shared" si="125"/>
        <v>1</v>
      </c>
      <c r="M789" t="s">
        <v>21</v>
      </c>
      <c r="N789">
        <f t="shared" si="126"/>
        <v>0</v>
      </c>
      <c r="O789">
        <f t="shared" si="127"/>
        <v>0</v>
      </c>
      <c r="P789">
        <v>109.68</v>
      </c>
      <c r="Q789">
        <f t="shared" si="128"/>
        <v>7.8012165203766332E-2</v>
      </c>
      <c r="R789">
        <v>41.8</v>
      </c>
      <c r="S789">
        <f t="shared" si="129"/>
        <v>1.6805151216045253</v>
      </c>
      <c r="T789" s="8">
        <v>0</v>
      </c>
    </row>
    <row r="790" spans="1:20" x14ac:dyDescent="0.35">
      <c r="A790">
        <v>59</v>
      </c>
      <c r="B790">
        <f t="shared" si="120"/>
        <v>0.69761533545426702</v>
      </c>
      <c r="C790">
        <v>1</v>
      </c>
      <c r="D790">
        <v>0</v>
      </c>
      <c r="E790" t="s">
        <v>13</v>
      </c>
      <c r="F790">
        <f t="shared" si="121"/>
        <v>1</v>
      </c>
      <c r="G790" t="s">
        <v>14</v>
      </c>
      <c r="H790">
        <f t="shared" si="122"/>
        <v>1</v>
      </c>
      <c r="I790">
        <f t="shared" si="123"/>
        <v>0</v>
      </c>
      <c r="J790">
        <f t="shared" si="124"/>
        <v>0</v>
      </c>
      <c r="K790" t="s">
        <v>19</v>
      </c>
      <c r="L790">
        <f t="shared" si="125"/>
        <v>0</v>
      </c>
      <c r="M790" t="s">
        <v>21</v>
      </c>
      <c r="N790">
        <f t="shared" si="126"/>
        <v>0</v>
      </c>
      <c r="O790">
        <f t="shared" si="127"/>
        <v>0</v>
      </c>
      <c r="P790">
        <v>92.04</v>
      </c>
      <c r="Q790">
        <f t="shared" si="128"/>
        <v>-0.31157130001197647</v>
      </c>
      <c r="R790">
        <v>24.2</v>
      </c>
      <c r="S790">
        <f t="shared" si="129"/>
        <v>-0.60555279206790646</v>
      </c>
      <c r="T790" s="8">
        <v>0</v>
      </c>
    </row>
    <row r="791" spans="1:20" x14ac:dyDescent="0.35">
      <c r="A791">
        <v>54</v>
      </c>
      <c r="B791">
        <f t="shared" si="120"/>
        <v>0.47647849243726326</v>
      </c>
      <c r="C791">
        <v>0</v>
      </c>
      <c r="D791">
        <v>0</v>
      </c>
      <c r="E791" t="s">
        <v>13</v>
      </c>
      <c r="F791">
        <f t="shared" si="121"/>
        <v>1</v>
      </c>
      <c r="G791" t="s">
        <v>14</v>
      </c>
      <c r="H791">
        <f t="shared" si="122"/>
        <v>1</v>
      </c>
      <c r="I791">
        <f t="shared" si="123"/>
        <v>0</v>
      </c>
      <c r="J791">
        <f t="shared" si="124"/>
        <v>0</v>
      </c>
      <c r="K791" t="s">
        <v>19</v>
      </c>
      <c r="L791">
        <f t="shared" si="125"/>
        <v>0</v>
      </c>
      <c r="M791" t="s">
        <v>21</v>
      </c>
      <c r="N791">
        <f t="shared" si="126"/>
        <v>0</v>
      </c>
      <c r="O791">
        <f t="shared" si="127"/>
        <v>0</v>
      </c>
      <c r="P791">
        <v>111.41</v>
      </c>
      <c r="Q791">
        <f t="shared" si="128"/>
        <v>0.11621961388989055</v>
      </c>
      <c r="R791">
        <v>31.1</v>
      </c>
      <c r="S791">
        <f t="shared" si="129"/>
        <v>0.29068974226958139</v>
      </c>
      <c r="T791" s="8">
        <v>0</v>
      </c>
    </row>
    <row r="792" spans="1:20" x14ac:dyDescent="0.35">
      <c r="A792">
        <v>24</v>
      </c>
      <c r="B792">
        <f t="shared" si="120"/>
        <v>-0.8503425656647593</v>
      </c>
      <c r="C792">
        <v>0</v>
      </c>
      <c r="D792">
        <v>0</v>
      </c>
      <c r="E792" t="s">
        <v>13</v>
      </c>
      <c r="F792">
        <f t="shared" si="121"/>
        <v>1</v>
      </c>
      <c r="G792" t="s">
        <v>14</v>
      </c>
      <c r="H792">
        <f t="shared" si="122"/>
        <v>1</v>
      </c>
      <c r="I792">
        <f t="shared" si="123"/>
        <v>0</v>
      </c>
      <c r="J792">
        <f t="shared" si="124"/>
        <v>0</v>
      </c>
      <c r="K792" t="s">
        <v>19</v>
      </c>
      <c r="L792">
        <f t="shared" si="125"/>
        <v>0</v>
      </c>
      <c r="M792" t="s">
        <v>21</v>
      </c>
      <c r="N792">
        <f t="shared" si="126"/>
        <v>0</v>
      </c>
      <c r="O792">
        <f t="shared" si="127"/>
        <v>0</v>
      </c>
      <c r="P792">
        <v>97.92</v>
      </c>
      <c r="Q792">
        <f t="shared" si="128"/>
        <v>-0.18171014494006232</v>
      </c>
      <c r="R792">
        <v>23.1</v>
      </c>
      <c r="S792">
        <f t="shared" si="129"/>
        <v>-0.74843203667243319</v>
      </c>
      <c r="T792" s="8">
        <v>0</v>
      </c>
    </row>
    <row r="793" spans="1:20" x14ac:dyDescent="0.35">
      <c r="A793">
        <v>19</v>
      </c>
      <c r="B793">
        <f t="shared" si="120"/>
        <v>-1.0714794086817632</v>
      </c>
      <c r="C793">
        <v>0</v>
      </c>
      <c r="D793">
        <v>0</v>
      </c>
      <c r="E793" t="s">
        <v>23</v>
      </c>
      <c r="F793">
        <f t="shared" si="121"/>
        <v>0</v>
      </c>
      <c r="G793" t="s">
        <v>14</v>
      </c>
      <c r="H793">
        <f t="shared" si="122"/>
        <v>1</v>
      </c>
      <c r="I793">
        <f t="shared" si="123"/>
        <v>0</v>
      </c>
      <c r="J793">
        <f t="shared" si="124"/>
        <v>0</v>
      </c>
      <c r="K793" t="s">
        <v>15</v>
      </c>
      <c r="L793">
        <f t="shared" si="125"/>
        <v>1</v>
      </c>
      <c r="M793" t="s">
        <v>21</v>
      </c>
      <c r="N793">
        <f t="shared" si="126"/>
        <v>0</v>
      </c>
      <c r="O793">
        <f t="shared" si="127"/>
        <v>0</v>
      </c>
      <c r="P793">
        <v>65.61</v>
      </c>
      <c r="Q793">
        <f t="shared" si="128"/>
        <v>-0.89528394092195862</v>
      </c>
      <c r="R793">
        <v>25.1</v>
      </c>
      <c r="S793">
        <f t="shared" si="129"/>
        <v>-0.48865159193692953</v>
      </c>
      <c r="T793" s="8">
        <v>0</v>
      </c>
    </row>
    <row r="794" spans="1:20" x14ac:dyDescent="0.35">
      <c r="A794">
        <v>17</v>
      </c>
      <c r="B794">
        <f t="shared" si="120"/>
        <v>-1.1599341458885646</v>
      </c>
      <c r="C794">
        <v>0</v>
      </c>
      <c r="D794">
        <v>0</v>
      </c>
      <c r="E794" t="s">
        <v>23</v>
      </c>
      <c r="F794">
        <f t="shared" si="121"/>
        <v>0</v>
      </c>
      <c r="G794" t="s">
        <v>14</v>
      </c>
      <c r="H794">
        <f t="shared" si="122"/>
        <v>1</v>
      </c>
      <c r="I794">
        <f t="shared" si="123"/>
        <v>0</v>
      </c>
      <c r="J794">
        <f t="shared" si="124"/>
        <v>0</v>
      </c>
      <c r="K794" t="s">
        <v>15</v>
      </c>
      <c r="L794">
        <f t="shared" si="125"/>
        <v>1</v>
      </c>
      <c r="M794" t="s">
        <v>21</v>
      </c>
      <c r="N794">
        <f t="shared" si="126"/>
        <v>0</v>
      </c>
      <c r="O794">
        <f t="shared" si="127"/>
        <v>0</v>
      </c>
      <c r="P794">
        <v>62.37</v>
      </c>
      <c r="Q794">
        <f t="shared" si="128"/>
        <v>-0.96684008759423801</v>
      </c>
      <c r="R794">
        <v>41.3</v>
      </c>
      <c r="S794">
        <f t="shared" si="129"/>
        <v>1.6155700104206494</v>
      </c>
      <c r="T794" s="8">
        <v>0</v>
      </c>
    </row>
    <row r="795" spans="1:20" x14ac:dyDescent="0.35">
      <c r="A795">
        <v>29</v>
      </c>
      <c r="B795">
        <f t="shared" si="120"/>
        <v>-0.62920572264775554</v>
      </c>
      <c r="C795">
        <v>0</v>
      </c>
      <c r="D795">
        <v>0</v>
      </c>
      <c r="E795" t="s">
        <v>23</v>
      </c>
      <c r="F795">
        <f t="shared" si="121"/>
        <v>0</v>
      </c>
      <c r="G795" t="s">
        <v>14</v>
      </c>
      <c r="H795">
        <f t="shared" si="122"/>
        <v>1</v>
      </c>
      <c r="I795">
        <f t="shared" si="123"/>
        <v>0</v>
      </c>
      <c r="J795">
        <f t="shared" si="124"/>
        <v>0</v>
      </c>
      <c r="K795" t="s">
        <v>15</v>
      </c>
      <c r="L795">
        <f t="shared" si="125"/>
        <v>1</v>
      </c>
      <c r="M795" t="s">
        <v>21</v>
      </c>
      <c r="N795">
        <f t="shared" si="126"/>
        <v>0</v>
      </c>
      <c r="O795">
        <f t="shared" si="127"/>
        <v>0</v>
      </c>
      <c r="P795">
        <v>101.28</v>
      </c>
      <c r="Q795">
        <f t="shared" si="128"/>
        <v>-0.10750377061325418</v>
      </c>
      <c r="R795">
        <v>22.7</v>
      </c>
      <c r="S795">
        <f t="shared" si="129"/>
        <v>-0.80038812561953421</v>
      </c>
      <c r="T795" s="8">
        <v>0</v>
      </c>
    </row>
    <row r="796" spans="1:20" x14ac:dyDescent="0.35">
      <c r="A796">
        <v>42</v>
      </c>
      <c r="B796">
        <f t="shared" si="120"/>
        <v>-5.424993080354578E-2</v>
      </c>
      <c r="C796">
        <v>0</v>
      </c>
      <c r="D796">
        <v>0</v>
      </c>
      <c r="E796" t="s">
        <v>13</v>
      </c>
      <c r="F796">
        <f t="shared" si="121"/>
        <v>1</v>
      </c>
      <c r="G796" t="s">
        <v>14</v>
      </c>
      <c r="H796">
        <f t="shared" si="122"/>
        <v>1</v>
      </c>
      <c r="I796">
        <f t="shared" si="123"/>
        <v>0</v>
      </c>
      <c r="J796">
        <f t="shared" si="124"/>
        <v>0</v>
      </c>
      <c r="K796" t="s">
        <v>19</v>
      </c>
      <c r="L796">
        <f t="shared" si="125"/>
        <v>0</v>
      </c>
      <c r="M796" t="s">
        <v>22</v>
      </c>
      <c r="N796">
        <f t="shared" si="126"/>
        <v>0</v>
      </c>
      <c r="O796">
        <f t="shared" si="127"/>
        <v>1</v>
      </c>
      <c r="P796">
        <v>88.31</v>
      </c>
      <c r="Q796">
        <f t="shared" si="128"/>
        <v>-0.39394920960691537</v>
      </c>
      <c r="R796">
        <v>24</v>
      </c>
      <c r="S796">
        <f t="shared" si="129"/>
        <v>-0.6315308365414567</v>
      </c>
      <c r="T796" s="8">
        <v>0</v>
      </c>
    </row>
    <row r="797" spans="1:20" x14ac:dyDescent="0.35">
      <c r="A797">
        <v>31</v>
      </c>
      <c r="B797">
        <f t="shared" si="120"/>
        <v>-0.54075098544095401</v>
      </c>
      <c r="C797">
        <v>0</v>
      </c>
      <c r="D797">
        <v>0</v>
      </c>
      <c r="E797" t="s">
        <v>13</v>
      </c>
      <c r="F797">
        <f t="shared" si="121"/>
        <v>1</v>
      </c>
      <c r="G797" t="s">
        <v>25</v>
      </c>
      <c r="H797">
        <f t="shared" si="122"/>
        <v>0</v>
      </c>
      <c r="I797">
        <f t="shared" si="123"/>
        <v>0</v>
      </c>
      <c r="J797">
        <f t="shared" si="124"/>
        <v>1</v>
      </c>
      <c r="K797" t="s">
        <v>19</v>
      </c>
      <c r="L797">
        <f t="shared" si="125"/>
        <v>0</v>
      </c>
      <c r="M797" t="s">
        <v>16</v>
      </c>
      <c r="N797">
        <f t="shared" si="126"/>
        <v>1</v>
      </c>
      <c r="O797">
        <f t="shared" si="127"/>
        <v>0</v>
      </c>
      <c r="P797">
        <v>103.55</v>
      </c>
      <c r="Q797">
        <f t="shared" si="128"/>
        <v>-5.7370297481749946E-2</v>
      </c>
      <c r="R797">
        <v>20.5</v>
      </c>
      <c r="S797">
        <f t="shared" si="129"/>
        <v>-1.0861466148285881</v>
      </c>
      <c r="T797" s="8">
        <v>0</v>
      </c>
    </row>
    <row r="798" spans="1:20" x14ac:dyDescent="0.35">
      <c r="A798">
        <v>29</v>
      </c>
      <c r="B798">
        <f t="shared" si="120"/>
        <v>-0.62920572264775554</v>
      </c>
      <c r="C798">
        <v>0</v>
      </c>
      <c r="D798">
        <v>0</v>
      </c>
      <c r="E798" t="s">
        <v>23</v>
      </c>
      <c r="F798">
        <f t="shared" si="121"/>
        <v>0</v>
      </c>
      <c r="G798" t="s">
        <v>14</v>
      </c>
      <c r="H798">
        <f t="shared" si="122"/>
        <v>1</v>
      </c>
      <c r="I798">
        <f t="shared" si="123"/>
        <v>0</v>
      </c>
      <c r="J798">
        <f t="shared" si="124"/>
        <v>0</v>
      </c>
      <c r="K798" t="s">
        <v>15</v>
      </c>
      <c r="L798">
        <f t="shared" si="125"/>
        <v>1</v>
      </c>
      <c r="M798" t="s">
        <v>21</v>
      </c>
      <c r="N798">
        <f t="shared" si="126"/>
        <v>0</v>
      </c>
      <c r="O798">
        <f t="shared" si="127"/>
        <v>0</v>
      </c>
      <c r="P798">
        <v>60.26</v>
      </c>
      <c r="Q798">
        <f t="shared" si="128"/>
        <v>-1.0134399238530372</v>
      </c>
      <c r="R798">
        <v>20.399999999999999</v>
      </c>
      <c r="S798">
        <f t="shared" si="129"/>
        <v>-1.0991356370653635</v>
      </c>
      <c r="T798" s="8">
        <v>0</v>
      </c>
    </row>
    <row r="799" spans="1:20" x14ac:dyDescent="0.35">
      <c r="A799">
        <v>23</v>
      </c>
      <c r="B799">
        <f t="shared" si="120"/>
        <v>-0.89456993426816012</v>
      </c>
      <c r="C799">
        <v>0</v>
      </c>
      <c r="D799">
        <v>0</v>
      </c>
      <c r="E799" t="s">
        <v>23</v>
      </c>
      <c r="F799">
        <f t="shared" si="121"/>
        <v>0</v>
      </c>
      <c r="G799" t="s">
        <v>14</v>
      </c>
      <c r="H799">
        <f t="shared" si="122"/>
        <v>1</v>
      </c>
      <c r="I799">
        <f t="shared" si="123"/>
        <v>0</v>
      </c>
      <c r="J799">
        <f t="shared" si="124"/>
        <v>0</v>
      </c>
      <c r="K799" t="s">
        <v>15</v>
      </c>
      <c r="L799">
        <f t="shared" si="125"/>
        <v>1</v>
      </c>
      <c r="M799" t="s">
        <v>21</v>
      </c>
      <c r="N799">
        <f t="shared" si="126"/>
        <v>0</v>
      </c>
      <c r="O799">
        <f t="shared" si="127"/>
        <v>0</v>
      </c>
      <c r="P799">
        <v>79.39</v>
      </c>
      <c r="Q799">
        <f t="shared" si="128"/>
        <v>-0.59094946526022751</v>
      </c>
      <c r="R799">
        <v>27.6</v>
      </c>
      <c r="S799">
        <f t="shared" si="129"/>
        <v>-0.16392603601754996</v>
      </c>
      <c r="T799" s="8">
        <v>0</v>
      </c>
    </row>
    <row r="800" spans="1:20" x14ac:dyDescent="0.35">
      <c r="A800">
        <v>25</v>
      </c>
      <c r="B800">
        <f t="shared" si="120"/>
        <v>-0.80611519706135859</v>
      </c>
      <c r="C800">
        <v>0</v>
      </c>
      <c r="D800">
        <v>0</v>
      </c>
      <c r="E800" t="s">
        <v>23</v>
      </c>
      <c r="F800">
        <f t="shared" si="121"/>
        <v>0</v>
      </c>
      <c r="G800" t="s">
        <v>14</v>
      </c>
      <c r="H800">
        <f t="shared" si="122"/>
        <v>1</v>
      </c>
      <c r="I800">
        <f t="shared" si="123"/>
        <v>0</v>
      </c>
      <c r="J800">
        <f t="shared" si="124"/>
        <v>0</v>
      </c>
      <c r="K800" t="s">
        <v>15</v>
      </c>
      <c r="L800">
        <f t="shared" si="125"/>
        <v>1</v>
      </c>
      <c r="M800" t="s">
        <v>22</v>
      </c>
      <c r="N800">
        <f t="shared" si="126"/>
        <v>0</v>
      </c>
      <c r="O800">
        <f t="shared" si="127"/>
        <v>1</v>
      </c>
      <c r="P800">
        <v>122.01</v>
      </c>
      <c r="Q800">
        <f t="shared" si="128"/>
        <v>0.35032305670660696</v>
      </c>
      <c r="R800">
        <v>27</v>
      </c>
      <c r="S800">
        <f t="shared" si="129"/>
        <v>-0.24186016943820124</v>
      </c>
      <c r="T800" s="8">
        <v>0</v>
      </c>
    </row>
    <row r="801" spans="1:20" x14ac:dyDescent="0.35">
      <c r="A801">
        <v>14</v>
      </c>
      <c r="B801">
        <f t="shared" si="120"/>
        <v>-1.2926162516987669</v>
      </c>
      <c r="C801">
        <v>0</v>
      </c>
      <c r="D801">
        <v>0</v>
      </c>
      <c r="E801" t="s">
        <v>23</v>
      </c>
      <c r="F801">
        <f t="shared" si="121"/>
        <v>0</v>
      </c>
      <c r="G801" t="s">
        <v>26</v>
      </c>
      <c r="H801">
        <f t="shared" si="122"/>
        <v>0</v>
      </c>
      <c r="I801">
        <f t="shared" si="123"/>
        <v>0</v>
      </c>
      <c r="J801">
        <f t="shared" si="124"/>
        <v>0</v>
      </c>
      <c r="K801" t="s">
        <v>19</v>
      </c>
      <c r="L801">
        <f t="shared" si="125"/>
        <v>0</v>
      </c>
      <c r="M801" t="s">
        <v>21</v>
      </c>
      <c r="N801">
        <f t="shared" si="126"/>
        <v>0</v>
      </c>
      <c r="O801">
        <f t="shared" si="127"/>
        <v>0</v>
      </c>
      <c r="P801">
        <v>78.09</v>
      </c>
      <c r="Q801">
        <f t="shared" si="128"/>
        <v>-0.61966026485095682</v>
      </c>
      <c r="R801">
        <v>26.4</v>
      </c>
      <c r="S801">
        <f t="shared" si="129"/>
        <v>-0.31979430285885252</v>
      </c>
      <c r="T801" s="8">
        <v>0</v>
      </c>
    </row>
    <row r="802" spans="1:20" x14ac:dyDescent="0.35">
      <c r="A802">
        <v>66</v>
      </c>
      <c r="B802">
        <f t="shared" si="120"/>
        <v>1.0072069156780723</v>
      </c>
      <c r="C802">
        <v>0</v>
      </c>
      <c r="D802">
        <v>0</v>
      </c>
      <c r="E802" t="s">
        <v>13</v>
      </c>
      <c r="F802">
        <f t="shared" si="121"/>
        <v>1</v>
      </c>
      <c r="G802" t="s">
        <v>14</v>
      </c>
      <c r="H802">
        <f t="shared" si="122"/>
        <v>1</v>
      </c>
      <c r="I802">
        <f t="shared" si="123"/>
        <v>0</v>
      </c>
      <c r="J802">
        <f t="shared" si="124"/>
        <v>0</v>
      </c>
      <c r="K802" t="s">
        <v>15</v>
      </c>
      <c r="L802">
        <f t="shared" si="125"/>
        <v>1</v>
      </c>
      <c r="M802" t="s">
        <v>22</v>
      </c>
      <c r="N802">
        <f t="shared" si="126"/>
        <v>0</v>
      </c>
      <c r="O802">
        <f t="shared" si="127"/>
        <v>1</v>
      </c>
      <c r="P802">
        <v>89.7</v>
      </c>
      <c r="Q802">
        <f t="shared" si="128"/>
        <v>-0.36325073927528939</v>
      </c>
      <c r="R802">
        <v>34.9</v>
      </c>
      <c r="S802">
        <f t="shared" si="129"/>
        <v>0.78427258726703797</v>
      </c>
      <c r="T802" s="8">
        <v>0</v>
      </c>
    </row>
    <row r="803" spans="1:20" x14ac:dyDescent="0.35">
      <c r="A803">
        <v>77</v>
      </c>
      <c r="B803">
        <f t="shared" si="120"/>
        <v>1.4937079703154805</v>
      </c>
      <c r="C803">
        <v>0</v>
      </c>
      <c r="D803">
        <v>0</v>
      </c>
      <c r="E803" t="s">
        <v>13</v>
      </c>
      <c r="F803">
        <f t="shared" si="121"/>
        <v>1</v>
      </c>
      <c r="G803" t="s">
        <v>14</v>
      </c>
      <c r="H803">
        <f t="shared" si="122"/>
        <v>1</v>
      </c>
      <c r="I803">
        <f t="shared" si="123"/>
        <v>0</v>
      </c>
      <c r="J803">
        <f t="shared" si="124"/>
        <v>0</v>
      </c>
      <c r="K803" t="s">
        <v>19</v>
      </c>
      <c r="L803">
        <f t="shared" si="125"/>
        <v>0</v>
      </c>
      <c r="M803" t="s">
        <v>21</v>
      </c>
      <c r="N803">
        <f t="shared" si="126"/>
        <v>0</v>
      </c>
      <c r="O803">
        <f t="shared" si="127"/>
        <v>0</v>
      </c>
      <c r="P803">
        <v>95.1</v>
      </c>
      <c r="Q803">
        <f t="shared" si="128"/>
        <v>-0.24399049482149077</v>
      </c>
      <c r="R803">
        <v>35</v>
      </c>
      <c r="S803">
        <f t="shared" si="129"/>
        <v>0.79726160950381331</v>
      </c>
      <c r="T803" s="8">
        <v>0</v>
      </c>
    </row>
    <row r="804" spans="1:20" x14ac:dyDescent="0.35">
      <c r="A804">
        <v>79</v>
      </c>
      <c r="B804">
        <f t="shared" si="120"/>
        <v>1.5821627075222819</v>
      </c>
      <c r="C804">
        <v>0</v>
      </c>
      <c r="D804">
        <v>0</v>
      </c>
      <c r="E804" t="s">
        <v>13</v>
      </c>
      <c r="F804">
        <f t="shared" si="121"/>
        <v>1</v>
      </c>
      <c r="G804" t="s">
        <v>18</v>
      </c>
      <c r="H804">
        <f t="shared" si="122"/>
        <v>0</v>
      </c>
      <c r="I804">
        <f t="shared" si="123"/>
        <v>1</v>
      </c>
      <c r="J804">
        <f t="shared" si="124"/>
        <v>0</v>
      </c>
      <c r="K804" t="s">
        <v>19</v>
      </c>
      <c r="L804">
        <f t="shared" si="125"/>
        <v>0</v>
      </c>
      <c r="M804" t="s">
        <v>16</v>
      </c>
      <c r="N804">
        <f t="shared" si="126"/>
        <v>1</v>
      </c>
      <c r="O804">
        <f t="shared" si="127"/>
        <v>0</v>
      </c>
      <c r="P804">
        <v>112.64</v>
      </c>
      <c r="Q804">
        <f t="shared" si="128"/>
        <v>0.14338444734881148</v>
      </c>
      <c r="R804">
        <v>28.5</v>
      </c>
      <c r="S804">
        <f t="shared" si="129"/>
        <v>-4.702483588657351E-2</v>
      </c>
      <c r="T804" s="8">
        <v>0</v>
      </c>
    </row>
    <row r="805" spans="1:20" x14ac:dyDescent="0.35">
      <c r="A805">
        <v>52</v>
      </c>
      <c r="B805">
        <f t="shared" si="120"/>
        <v>0.38802375523046173</v>
      </c>
      <c r="C805">
        <v>0</v>
      </c>
      <c r="D805">
        <v>0</v>
      </c>
      <c r="E805" t="s">
        <v>13</v>
      </c>
      <c r="F805">
        <f t="shared" si="121"/>
        <v>1</v>
      </c>
      <c r="G805" t="s">
        <v>14</v>
      </c>
      <c r="H805">
        <f t="shared" si="122"/>
        <v>1</v>
      </c>
      <c r="I805">
        <f t="shared" si="123"/>
        <v>0</v>
      </c>
      <c r="J805">
        <f t="shared" si="124"/>
        <v>0</v>
      </c>
      <c r="K805" t="s">
        <v>19</v>
      </c>
      <c r="L805">
        <f t="shared" si="125"/>
        <v>0</v>
      </c>
      <c r="M805" t="s">
        <v>16</v>
      </c>
      <c r="N805">
        <f t="shared" si="126"/>
        <v>1</v>
      </c>
      <c r="O805">
        <f t="shared" si="127"/>
        <v>0</v>
      </c>
      <c r="P805">
        <v>79.8</v>
      </c>
      <c r="Q805">
        <f t="shared" si="128"/>
        <v>-0.58189452077392068</v>
      </c>
      <c r="R805">
        <v>32.299999999999997</v>
      </c>
      <c r="S805">
        <f t="shared" si="129"/>
        <v>0.44655800911088306</v>
      </c>
      <c r="T805" s="8">
        <v>0</v>
      </c>
    </row>
    <row r="806" spans="1:20" x14ac:dyDescent="0.35">
      <c r="A806">
        <v>41</v>
      </c>
      <c r="B806">
        <f t="shared" si="120"/>
        <v>-9.8477299406946536E-2</v>
      </c>
      <c r="C806">
        <v>0</v>
      </c>
      <c r="D806">
        <v>0</v>
      </c>
      <c r="E806" t="s">
        <v>13</v>
      </c>
      <c r="F806">
        <f t="shared" si="121"/>
        <v>1</v>
      </c>
      <c r="G806" t="s">
        <v>14</v>
      </c>
      <c r="H806">
        <f t="shared" si="122"/>
        <v>1</v>
      </c>
      <c r="I806">
        <f t="shared" si="123"/>
        <v>0</v>
      </c>
      <c r="J806">
        <f t="shared" si="124"/>
        <v>0</v>
      </c>
      <c r="K806" t="s">
        <v>15</v>
      </c>
      <c r="L806">
        <f t="shared" si="125"/>
        <v>1</v>
      </c>
      <c r="M806" t="s">
        <v>22</v>
      </c>
      <c r="N806">
        <f t="shared" si="126"/>
        <v>0</v>
      </c>
      <c r="O806">
        <f t="shared" si="127"/>
        <v>1</v>
      </c>
      <c r="P806">
        <v>82.2</v>
      </c>
      <c r="Q806">
        <f t="shared" si="128"/>
        <v>-0.52888996768334329</v>
      </c>
      <c r="R806">
        <v>23.9</v>
      </c>
      <c r="S806">
        <f t="shared" si="129"/>
        <v>-0.64451985877823204</v>
      </c>
      <c r="T806" s="8">
        <v>0</v>
      </c>
    </row>
    <row r="807" spans="1:20" x14ac:dyDescent="0.35">
      <c r="A807">
        <v>31</v>
      </c>
      <c r="B807">
        <f t="shared" si="120"/>
        <v>-0.54075098544095401</v>
      </c>
      <c r="C807">
        <v>0</v>
      </c>
      <c r="D807">
        <v>0</v>
      </c>
      <c r="E807" t="s">
        <v>23</v>
      </c>
      <c r="F807">
        <f t="shared" si="121"/>
        <v>0</v>
      </c>
      <c r="G807" t="s">
        <v>14</v>
      </c>
      <c r="H807">
        <f t="shared" si="122"/>
        <v>1</v>
      </c>
      <c r="I807">
        <f t="shared" si="123"/>
        <v>0</v>
      </c>
      <c r="J807">
        <f t="shared" si="124"/>
        <v>0</v>
      </c>
      <c r="K807" t="s">
        <v>15</v>
      </c>
      <c r="L807">
        <f t="shared" si="125"/>
        <v>1</v>
      </c>
      <c r="M807" t="s">
        <v>22</v>
      </c>
      <c r="N807">
        <f t="shared" si="126"/>
        <v>0</v>
      </c>
      <c r="O807">
        <f t="shared" si="127"/>
        <v>1</v>
      </c>
      <c r="P807">
        <v>108.89</v>
      </c>
      <c r="Q807">
        <f t="shared" si="128"/>
        <v>6.0564833144784516E-2</v>
      </c>
      <c r="R807">
        <v>52.3</v>
      </c>
      <c r="S807">
        <f t="shared" si="129"/>
        <v>3.0443624564659193</v>
      </c>
      <c r="T807" s="8">
        <v>0</v>
      </c>
    </row>
    <row r="808" spans="1:20" x14ac:dyDescent="0.35">
      <c r="A808">
        <v>39</v>
      </c>
      <c r="B808">
        <f t="shared" si="120"/>
        <v>-0.18693203661374805</v>
      </c>
      <c r="C808">
        <v>0</v>
      </c>
      <c r="D808">
        <v>0</v>
      </c>
      <c r="E808" t="s">
        <v>13</v>
      </c>
      <c r="F808">
        <f t="shared" si="121"/>
        <v>1</v>
      </c>
      <c r="G808" t="s">
        <v>14</v>
      </c>
      <c r="H808">
        <f t="shared" si="122"/>
        <v>1</v>
      </c>
      <c r="I808">
        <f t="shared" si="123"/>
        <v>0</v>
      </c>
      <c r="J808">
        <f t="shared" si="124"/>
        <v>0</v>
      </c>
      <c r="K808" t="s">
        <v>19</v>
      </c>
      <c r="L808">
        <f t="shared" si="125"/>
        <v>0</v>
      </c>
      <c r="M808" t="s">
        <v>21</v>
      </c>
      <c r="N808">
        <f t="shared" si="126"/>
        <v>0</v>
      </c>
      <c r="O808">
        <f t="shared" si="127"/>
        <v>0</v>
      </c>
      <c r="P808">
        <v>114.32</v>
      </c>
      <c r="Q808">
        <f t="shared" si="128"/>
        <v>0.18048763451221539</v>
      </c>
      <c r="R808">
        <v>26.4</v>
      </c>
      <c r="S808">
        <f t="shared" si="129"/>
        <v>-0.31979430285885252</v>
      </c>
      <c r="T808" s="8">
        <v>0</v>
      </c>
    </row>
    <row r="809" spans="1:20" x14ac:dyDescent="0.35">
      <c r="A809">
        <v>51</v>
      </c>
      <c r="B809">
        <f t="shared" si="120"/>
        <v>0.34379638662706097</v>
      </c>
      <c r="C809">
        <v>0</v>
      </c>
      <c r="D809">
        <v>0</v>
      </c>
      <c r="E809" t="s">
        <v>23</v>
      </c>
      <c r="F809">
        <f t="shared" si="121"/>
        <v>0</v>
      </c>
      <c r="G809" t="s">
        <v>25</v>
      </c>
      <c r="H809">
        <f t="shared" si="122"/>
        <v>0</v>
      </c>
      <c r="I809">
        <f t="shared" si="123"/>
        <v>0</v>
      </c>
      <c r="J809">
        <f t="shared" si="124"/>
        <v>1</v>
      </c>
      <c r="K809" t="s">
        <v>19</v>
      </c>
      <c r="L809">
        <f t="shared" si="125"/>
        <v>0</v>
      </c>
      <c r="M809" t="s">
        <v>21</v>
      </c>
      <c r="N809">
        <f t="shared" si="126"/>
        <v>0</v>
      </c>
      <c r="O809">
        <f t="shared" si="127"/>
        <v>0</v>
      </c>
      <c r="P809">
        <v>116.14</v>
      </c>
      <c r="Q809">
        <f t="shared" si="128"/>
        <v>0.22068275393923664</v>
      </c>
      <c r="R809">
        <v>20.9</v>
      </c>
      <c r="S809">
        <f t="shared" si="129"/>
        <v>-1.0341905258814876</v>
      </c>
      <c r="T809" s="8">
        <v>0</v>
      </c>
    </row>
    <row r="810" spans="1:20" x14ac:dyDescent="0.35">
      <c r="A810">
        <v>40</v>
      </c>
      <c r="B810">
        <f t="shared" si="120"/>
        <v>-0.14270466801034729</v>
      </c>
      <c r="C810">
        <v>0</v>
      </c>
      <c r="D810">
        <v>0</v>
      </c>
      <c r="E810" t="s">
        <v>13</v>
      </c>
      <c r="F810">
        <f t="shared" si="121"/>
        <v>1</v>
      </c>
      <c r="G810" t="s">
        <v>25</v>
      </c>
      <c r="H810">
        <f t="shared" si="122"/>
        <v>0</v>
      </c>
      <c r="I810">
        <f t="shared" si="123"/>
        <v>0</v>
      </c>
      <c r="J810">
        <f t="shared" si="124"/>
        <v>1</v>
      </c>
      <c r="K810" t="s">
        <v>15</v>
      </c>
      <c r="L810">
        <f t="shared" si="125"/>
        <v>1</v>
      </c>
      <c r="M810" t="s">
        <v>22</v>
      </c>
      <c r="N810">
        <f t="shared" si="126"/>
        <v>0</v>
      </c>
      <c r="O810">
        <f t="shared" si="127"/>
        <v>1</v>
      </c>
      <c r="P810">
        <v>122.74</v>
      </c>
      <c r="Q810">
        <f t="shared" si="128"/>
        <v>0.36644527493832396</v>
      </c>
      <c r="R810">
        <v>23.3</v>
      </c>
      <c r="S810">
        <f t="shared" si="129"/>
        <v>-0.72245399219888284</v>
      </c>
      <c r="T810" s="8">
        <v>0</v>
      </c>
    </row>
    <row r="811" spans="1:20" x14ac:dyDescent="0.35">
      <c r="A811">
        <v>48</v>
      </c>
      <c r="B811">
        <f t="shared" si="120"/>
        <v>0.21111428081685873</v>
      </c>
      <c r="C811">
        <v>0</v>
      </c>
      <c r="D811">
        <v>0</v>
      </c>
      <c r="E811" t="s">
        <v>13</v>
      </c>
      <c r="F811">
        <f t="shared" si="121"/>
        <v>1</v>
      </c>
      <c r="G811" t="s">
        <v>14</v>
      </c>
      <c r="H811">
        <f t="shared" si="122"/>
        <v>1</v>
      </c>
      <c r="I811">
        <f t="shared" si="123"/>
        <v>0</v>
      </c>
      <c r="J811">
        <f t="shared" si="124"/>
        <v>0</v>
      </c>
      <c r="K811" t="s">
        <v>15</v>
      </c>
      <c r="L811">
        <f t="shared" si="125"/>
        <v>1</v>
      </c>
      <c r="M811" t="s">
        <v>21</v>
      </c>
      <c r="N811">
        <f t="shared" si="126"/>
        <v>0</v>
      </c>
      <c r="O811">
        <f t="shared" si="127"/>
        <v>0</v>
      </c>
      <c r="P811">
        <v>94.04</v>
      </c>
      <c r="Q811">
        <f t="shared" si="128"/>
        <v>-0.26740083910316209</v>
      </c>
      <c r="R811">
        <v>32.700000000000003</v>
      </c>
      <c r="S811">
        <f t="shared" si="129"/>
        <v>0.49851409805798452</v>
      </c>
      <c r="T811" s="8">
        <v>0</v>
      </c>
    </row>
    <row r="812" spans="1:20" x14ac:dyDescent="0.35">
      <c r="A812">
        <v>55</v>
      </c>
      <c r="B812">
        <f t="shared" si="120"/>
        <v>0.52070586104066396</v>
      </c>
      <c r="C812">
        <v>0</v>
      </c>
      <c r="D812">
        <v>0</v>
      </c>
      <c r="E812" t="s">
        <v>13</v>
      </c>
      <c r="F812">
        <f t="shared" si="121"/>
        <v>1</v>
      </c>
      <c r="G812" t="s">
        <v>14</v>
      </c>
      <c r="H812">
        <f t="shared" si="122"/>
        <v>1</v>
      </c>
      <c r="I812">
        <f t="shared" si="123"/>
        <v>0</v>
      </c>
      <c r="J812">
        <f t="shared" si="124"/>
        <v>0</v>
      </c>
      <c r="K812" t="s">
        <v>19</v>
      </c>
      <c r="L812">
        <f t="shared" si="125"/>
        <v>0</v>
      </c>
      <c r="M812" t="s">
        <v>21</v>
      </c>
      <c r="N812">
        <f t="shared" si="126"/>
        <v>0</v>
      </c>
      <c r="O812">
        <f t="shared" si="127"/>
        <v>0</v>
      </c>
      <c r="P812">
        <v>86.6</v>
      </c>
      <c r="Q812">
        <f t="shared" si="128"/>
        <v>-0.43171495368395185</v>
      </c>
      <c r="R812">
        <v>26.5</v>
      </c>
      <c r="S812">
        <f t="shared" si="129"/>
        <v>-0.30680528062207713</v>
      </c>
      <c r="T812" s="8">
        <v>0</v>
      </c>
    </row>
    <row r="813" spans="1:20" x14ac:dyDescent="0.35">
      <c r="A813">
        <v>41</v>
      </c>
      <c r="B813">
        <f t="shared" si="120"/>
        <v>-9.8477299406946536E-2</v>
      </c>
      <c r="C813">
        <v>0</v>
      </c>
      <c r="D813">
        <v>0</v>
      </c>
      <c r="E813" t="s">
        <v>13</v>
      </c>
      <c r="F813">
        <f t="shared" si="121"/>
        <v>1</v>
      </c>
      <c r="G813" t="s">
        <v>14</v>
      </c>
      <c r="H813">
        <f t="shared" si="122"/>
        <v>1</v>
      </c>
      <c r="I813">
        <f t="shared" si="123"/>
        <v>0</v>
      </c>
      <c r="J813">
        <f t="shared" si="124"/>
        <v>0</v>
      </c>
      <c r="K813" t="s">
        <v>19</v>
      </c>
      <c r="L813">
        <f t="shared" si="125"/>
        <v>0</v>
      </c>
      <c r="M813" t="s">
        <v>22</v>
      </c>
      <c r="N813">
        <f t="shared" si="126"/>
        <v>0</v>
      </c>
      <c r="O813">
        <f t="shared" si="127"/>
        <v>1</v>
      </c>
      <c r="P813">
        <v>82.32</v>
      </c>
      <c r="Q813">
        <f t="shared" si="128"/>
        <v>-0.52623974002881468</v>
      </c>
      <c r="R813">
        <v>27.9</v>
      </c>
      <c r="S813">
        <f t="shared" si="129"/>
        <v>-0.12495896930722479</v>
      </c>
      <c r="T813" s="8">
        <v>0</v>
      </c>
    </row>
    <row r="814" spans="1:20" x14ac:dyDescent="0.35">
      <c r="A814">
        <v>39</v>
      </c>
      <c r="B814">
        <f t="shared" si="120"/>
        <v>-0.18693203661374805</v>
      </c>
      <c r="C814">
        <v>0</v>
      </c>
      <c r="D814">
        <v>0</v>
      </c>
      <c r="E814" t="s">
        <v>13</v>
      </c>
      <c r="F814">
        <f t="shared" si="121"/>
        <v>1</v>
      </c>
      <c r="G814" t="s">
        <v>14</v>
      </c>
      <c r="H814">
        <f t="shared" si="122"/>
        <v>1</v>
      </c>
      <c r="I814">
        <f t="shared" si="123"/>
        <v>0</v>
      </c>
      <c r="J814">
        <f t="shared" si="124"/>
        <v>0</v>
      </c>
      <c r="K814" t="s">
        <v>19</v>
      </c>
      <c r="L814">
        <f t="shared" si="125"/>
        <v>0</v>
      </c>
      <c r="M814" t="s">
        <v>21</v>
      </c>
      <c r="N814">
        <f t="shared" si="126"/>
        <v>0</v>
      </c>
      <c r="O814">
        <f t="shared" si="127"/>
        <v>0</v>
      </c>
      <c r="P814">
        <v>83.83</v>
      </c>
      <c r="Q814">
        <f t="shared" si="128"/>
        <v>-0.49289104204265971</v>
      </c>
      <c r="R814">
        <v>30.3</v>
      </c>
      <c r="S814">
        <f t="shared" si="129"/>
        <v>0.18677756437537987</v>
      </c>
      <c r="T814" s="8">
        <v>0</v>
      </c>
    </row>
    <row r="815" spans="1:20" x14ac:dyDescent="0.35">
      <c r="A815">
        <v>41</v>
      </c>
      <c r="B815">
        <f t="shared" si="120"/>
        <v>-9.8477299406946536E-2</v>
      </c>
      <c r="C815">
        <v>0</v>
      </c>
      <c r="D815">
        <v>0</v>
      </c>
      <c r="E815" t="s">
        <v>23</v>
      </c>
      <c r="F815">
        <f t="shared" si="121"/>
        <v>0</v>
      </c>
      <c r="G815" t="s">
        <v>25</v>
      </c>
      <c r="H815">
        <f t="shared" si="122"/>
        <v>0</v>
      </c>
      <c r="I815">
        <f t="shared" si="123"/>
        <v>0</v>
      </c>
      <c r="J815">
        <f t="shared" si="124"/>
        <v>1</v>
      </c>
      <c r="K815" t="s">
        <v>15</v>
      </c>
      <c r="L815">
        <f t="shared" si="125"/>
        <v>1</v>
      </c>
      <c r="M815" t="s">
        <v>21</v>
      </c>
      <c r="N815">
        <f t="shared" si="126"/>
        <v>0</v>
      </c>
      <c r="O815">
        <f t="shared" si="127"/>
        <v>0</v>
      </c>
      <c r="P815">
        <v>106.98</v>
      </c>
      <c r="Q815">
        <f t="shared" si="128"/>
        <v>1.8382042976866863E-2</v>
      </c>
      <c r="R815">
        <v>27.6</v>
      </c>
      <c r="S815">
        <f t="shared" si="129"/>
        <v>-0.16392603601754996</v>
      </c>
      <c r="T815" s="8">
        <v>0</v>
      </c>
    </row>
    <row r="816" spans="1:20" x14ac:dyDescent="0.35">
      <c r="A816">
        <v>5</v>
      </c>
      <c r="B816">
        <f t="shared" si="120"/>
        <v>-1.6906625691293735</v>
      </c>
      <c r="C816">
        <v>0</v>
      </c>
      <c r="D816">
        <v>0</v>
      </c>
      <c r="E816" t="s">
        <v>23</v>
      </c>
      <c r="F816">
        <f t="shared" si="121"/>
        <v>0</v>
      </c>
      <c r="G816" t="s">
        <v>26</v>
      </c>
      <c r="H816">
        <f t="shared" si="122"/>
        <v>0</v>
      </c>
      <c r="I816">
        <f t="shared" si="123"/>
        <v>0</v>
      </c>
      <c r="J816">
        <f t="shared" si="124"/>
        <v>0</v>
      </c>
      <c r="K816" t="s">
        <v>15</v>
      </c>
      <c r="L816">
        <f t="shared" si="125"/>
        <v>1</v>
      </c>
      <c r="M816" t="s">
        <v>21</v>
      </c>
      <c r="N816">
        <f t="shared" si="126"/>
        <v>0</v>
      </c>
      <c r="O816">
        <f t="shared" si="127"/>
        <v>0</v>
      </c>
      <c r="P816">
        <v>93.88</v>
      </c>
      <c r="Q816">
        <f t="shared" si="128"/>
        <v>-0.27093447597586751</v>
      </c>
      <c r="R816">
        <v>14.6</v>
      </c>
      <c r="S816">
        <f t="shared" si="129"/>
        <v>-1.8524989267983238</v>
      </c>
      <c r="T816" s="8">
        <v>0</v>
      </c>
    </row>
    <row r="817" spans="1:20" x14ac:dyDescent="0.35">
      <c r="A817">
        <v>38</v>
      </c>
      <c r="B817">
        <f t="shared" si="120"/>
        <v>-0.23115940521714878</v>
      </c>
      <c r="C817">
        <v>0</v>
      </c>
      <c r="D817">
        <v>0</v>
      </c>
      <c r="E817" t="s">
        <v>13</v>
      </c>
      <c r="F817">
        <f t="shared" si="121"/>
        <v>1</v>
      </c>
      <c r="G817" t="s">
        <v>25</v>
      </c>
      <c r="H817">
        <f t="shared" si="122"/>
        <v>0</v>
      </c>
      <c r="I817">
        <f t="shared" si="123"/>
        <v>0</v>
      </c>
      <c r="J817">
        <f t="shared" si="124"/>
        <v>1</v>
      </c>
      <c r="K817" t="s">
        <v>15</v>
      </c>
      <c r="L817">
        <f t="shared" si="125"/>
        <v>1</v>
      </c>
      <c r="M817" t="s">
        <v>22</v>
      </c>
      <c r="N817">
        <f t="shared" si="126"/>
        <v>0</v>
      </c>
      <c r="O817">
        <f t="shared" si="127"/>
        <v>1</v>
      </c>
      <c r="P817">
        <v>70.53</v>
      </c>
      <c r="Q817">
        <f t="shared" si="128"/>
        <v>-0.78662460708627524</v>
      </c>
      <c r="R817">
        <v>40.9</v>
      </c>
      <c r="S817">
        <f t="shared" si="129"/>
        <v>1.5636139214735489</v>
      </c>
      <c r="T817" s="8">
        <v>0</v>
      </c>
    </row>
    <row r="818" spans="1:20" x14ac:dyDescent="0.35">
      <c r="A818">
        <v>40</v>
      </c>
      <c r="B818">
        <f t="shared" si="120"/>
        <v>-0.14270466801034729</v>
      </c>
      <c r="C818">
        <v>1</v>
      </c>
      <c r="D818">
        <v>0</v>
      </c>
      <c r="E818" t="s">
        <v>13</v>
      </c>
      <c r="F818">
        <f t="shared" si="121"/>
        <v>1</v>
      </c>
      <c r="G818" t="s">
        <v>25</v>
      </c>
      <c r="H818">
        <f t="shared" si="122"/>
        <v>0</v>
      </c>
      <c r="I818">
        <f t="shared" si="123"/>
        <v>0</v>
      </c>
      <c r="J818">
        <f t="shared" si="124"/>
        <v>1</v>
      </c>
      <c r="K818" t="s">
        <v>19</v>
      </c>
      <c r="L818">
        <f t="shared" si="125"/>
        <v>0</v>
      </c>
      <c r="M818" t="s">
        <v>21</v>
      </c>
      <c r="N818">
        <f t="shared" si="126"/>
        <v>0</v>
      </c>
      <c r="O818">
        <f t="shared" si="127"/>
        <v>0</v>
      </c>
      <c r="P818">
        <v>212.01</v>
      </c>
      <c r="Q818">
        <f t="shared" si="128"/>
        <v>2.3379937976032537</v>
      </c>
      <c r="R818">
        <v>28.4</v>
      </c>
      <c r="S818">
        <f t="shared" si="129"/>
        <v>-6.0013858123348876E-2</v>
      </c>
      <c r="T818" s="8">
        <v>0</v>
      </c>
    </row>
    <row r="819" spans="1:20" x14ac:dyDescent="0.35">
      <c r="A819">
        <v>12</v>
      </c>
      <c r="B819">
        <f t="shared" si="120"/>
        <v>-1.3810709889055683</v>
      </c>
      <c r="C819">
        <v>0</v>
      </c>
      <c r="D819">
        <v>0</v>
      </c>
      <c r="E819" t="s">
        <v>23</v>
      </c>
      <c r="F819">
        <f t="shared" si="121"/>
        <v>0</v>
      </c>
      <c r="G819" t="s">
        <v>26</v>
      </c>
      <c r="H819">
        <f t="shared" si="122"/>
        <v>0</v>
      </c>
      <c r="I819">
        <f t="shared" si="123"/>
        <v>0</v>
      </c>
      <c r="J819">
        <f t="shared" si="124"/>
        <v>0</v>
      </c>
      <c r="K819" t="s">
        <v>19</v>
      </c>
      <c r="L819">
        <f t="shared" si="125"/>
        <v>0</v>
      </c>
      <c r="M819" t="s">
        <v>21</v>
      </c>
      <c r="N819">
        <f t="shared" si="126"/>
        <v>0</v>
      </c>
      <c r="O819">
        <f t="shared" si="127"/>
        <v>0</v>
      </c>
      <c r="P819">
        <v>65.88</v>
      </c>
      <c r="Q819">
        <f t="shared" si="128"/>
        <v>-0.88932092869926882</v>
      </c>
      <c r="R819">
        <v>23.7</v>
      </c>
      <c r="S819">
        <f t="shared" si="129"/>
        <v>-0.67049790325178238</v>
      </c>
      <c r="T819" s="8">
        <v>0</v>
      </c>
    </row>
    <row r="820" spans="1:20" x14ac:dyDescent="0.35">
      <c r="A820">
        <v>20</v>
      </c>
      <c r="B820">
        <f t="shared" si="120"/>
        <v>-1.0272520400783622</v>
      </c>
      <c r="C820">
        <v>0</v>
      </c>
      <c r="D820">
        <v>0</v>
      </c>
      <c r="E820" t="s">
        <v>23</v>
      </c>
      <c r="F820">
        <f t="shared" si="121"/>
        <v>0</v>
      </c>
      <c r="G820" t="s">
        <v>25</v>
      </c>
      <c r="H820">
        <f t="shared" si="122"/>
        <v>0</v>
      </c>
      <c r="I820">
        <f t="shared" si="123"/>
        <v>0</v>
      </c>
      <c r="J820">
        <f t="shared" si="124"/>
        <v>1</v>
      </c>
      <c r="K820" t="s">
        <v>19</v>
      </c>
      <c r="L820">
        <f t="shared" si="125"/>
        <v>0</v>
      </c>
      <c r="M820" t="s">
        <v>16</v>
      </c>
      <c r="N820">
        <f t="shared" si="126"/>
        <v>1</v>
      </c>
      <c r="O820">
        <f t="shared" si="127"/>
        <v>0</v>
      </c>
      <c r="P820">
        <v>106.97</v>
      </c>
      <c r="Q820">
        <f t="shared" si="128"/>
        <v>1.8161190672322677E-2</v>
      </c>
      <c r="R820">
        <v>27.9</v>
      </c>
      <c r="S820">
        <f t="shared" si="129"/>
        <v>-0.12495896930722479</v>
      </c>
      <c r="T820" s="8">
        <v>0</v>
      </c>
    </row>
    <row r="821" spans="1:20" x14ac:dyDescent="0.35">
      <c r="A821">
        <v>53</v>
      </c>
      <c r="B821">
        <f t="shared" si="120"/>
        <v>0.43225112383386249</v>
      </c>
      <c r="C821">
        <v>0</v>
      </c>
      <c r="D821">
        <v>0</v>
      </c>
      <c r="E821" t="s">
        <v>13</v>
      </c>
      <c r="F821">
        <f t="shared" si="121"/>
        <v>1</v>
      </c>
      <c r="G821" t="s">
        <v>14</v>
      </c>
      <c r="H821">
        <f t="shared" si="122"/>
        <v>1</v>
      </c>
      <c r="I821">
        <f t="shared" si="123"/>
        <v>0</v>
      </c>
      <c r="J821">
        <f t="shared" si="124"/>
        <v>0</v>
      </c>
      <c r="K821" t="s">
        <v>15</v>
      </c>
      <c r="L821">
        <f t="shared" si="125"/>
        <v>1</v>
      </c>
      <c r="M821" t="s">
        <v>21</v>
      </c>
      <c r="N821">
        <f t="shared" si="126"/>
        <v>0</v>
      </c>
      <c r="O821">
        <f t="shared" si="127"/>
        <v>0</v>
      </c>
      <c r="P821">
        <v>126.35</v>
      </c>
      <c r="Q821">
        <f t="shared" si="128"/>
        <v>0.44617295687873387</v>
      </c>
      <c r="R821">
        <v>25.2</v>
      </c>
      <c r="S821">
        <f t="shared" si="129"/>
        <v>-0.47566256970015464</v>
      </c>
      <c r="T821" s="8">
        <v>0</v>
      </c>
    </row>
    <row r="822" spans="1:20" x14ac:dyDescent="0.35">
      <c r="A822">
        <v>21</v>
      </c>
      <c r="B822">
        <f t="shared" si="120"/>
        <v>-0.98302467147496153</v>
      </c>
      <c r="C822">
        <v>0</v>
      </c>
      <c r="D822">
        <v>0</v>
      </c>
      <c r="E822" t="s">
        <v>23</v>
      </c>
      <c r="F822">
        <f t="shared" si="121"/>
        <v>0</v>
      </c>
      <c r="G822" t="s">
        <v>14</v>
      </c>
      <c r="H822">
        <f t="shared" si="122"/>
        <v>1</v>
      </c>
      <c r="I822">
        <f t="shared" si="123"/>
        <v>0</v>
      </c>
      <c r="J822">
        <f t="shared" si="124"/>
        <v>0</v>
      </c>
      <c r="K822" t="s">
        <v>15</v>
      </c>
      <c r="L822">
        <f t="shared" si="125"/>
        <v>1</v>
      </c>
      <c r="M822" t="s">
        <v>22</v>
      </c>
      <c r="N822">
        <f t="shared" si="126"/>
        <v>0</v>
      </c>
      <c r="O822">
        <f t="shared" si="127"/>
        <v>1</v>
      </c>
      <c r="P822">
        <v>129.16</v>
      </c>
      <c r="Q822">
        <f t="shared" si="128"/>
        <v>0.50823245445561815</v>
      </c>
      <c r="R822">
        <v>34.4</v>
      </c>
      <c r="S822">
        <f t="shared" si="129"/>
        <v>0.71932747608316205</v>
      </c>
      <c r="T822" s="8">
        <v>0</v>
      </c>
    </row>
    <row r="823" spans="1:20" x14ac:dyDescent="0.35">
      <c r="A823">
        <v>70</v>
      </c>
      <c r="B823">
        <f t="shared" si="120"/>
        <v>1.1841163900916754</v>
      </c>
      <c r="C823">
        <v>1</v>
      </c>
      <c r="D823">
        <v>0</v>
      </c>
      <c r="E823" t="s">
        <v>13</v>
      </c>
      <c r="F823">
        <f t="shared" si="121"/>
        <v>1</v>
      </c>
      <c r="G823" t="s">
        <v>25</v>
      </c>
      <c r="H823">
        <f t="shared" si="122"/>
        <v>0</v>
      </c>
      <c r="I823">
        <f t="shared" si="123"/>
        <v>0</v>
      </c>
      <c r="J823">
        <f t="shared" si="124"/>
        <v>1</v>
      </c>
      <c r="K823" t="s">
        <v>19</v>
      </c>
      <c r="L823">
        <f t="shared" si="125"/>
        <v>0</v>
      </c>
      <c r="M823" t="s">
        <v>16</v>
      </c>
      <c r="N823">
        <f t="shared" si="126"/>
        <v>1</v>
      </c>
      <c r="O823">
        <f t="shared" si="127"/>
        <v>0</v>
      </c>
      <c r="P823">
        <v>88.66</v>
      </c>
      <c r="Q823">
        <f t="shared" si="128"/>
        <v>-0.386219378947873</v>
      </c>
      <c r="R823">
        <v>36.700000000000003</v>
      </c>
      <c r="S823">
        <f t="shared" si="129"/>
        <v>1.0180749875289918</v>
      </c>
      <c r="T823" s="8">
        <v>0</v>
      </c>
    </row>
    <row r="824" spans="1:20" x14ac:dyDescent="0.35">
      <c r="A824">
        <v>61</v>
      </c>
      <c r="B824">
        <f t="shared" si="120"/>
        <v>0.78607007266106854</v>
      </c>
      <c r="C824">
        <v>0</v>
      </c>
      <c r="D824">
        <v>0</v>
      </c>
      <c r="E824" t="s">
        <v>13</v>
      </c>
      <c r="F824">
        <f t="shared" si="121"/>
        <v>1</v>
      </c>
      <c r="G824" t="s">
        <v>25</v>
      </c>
      <c r="H824">
        <f t="shared" si="122"/>
        <v>0</v>
      </c>
      <c r="I824">
        <f t="shared" si="123"/>
        <v>0</v>
      </c>
      <c r="J824">
        <f t="shared" si="124"/>
        <v>1</v>
      </c>
      <c r="K824" t="s">
        <v>19</v>
      </c>
      <c r="L824">
        <f t="shared" si="125"/>
        <v>0</v>
      </c>
      <c r="M824" t="s">
        <v>16</v>
      </c>
      <c r="N824">
        <f t="shared" si="126"/>
        <v>1</v>
      </c>
      <c r="O824">
        <f t="shared" si="127"/>
        <v>0</v>
      </c>
      <c r="P824">
        <v>112.95</v>
      </c>
      <c r="Q824">
        <f t="shared" si="128"/>
        <v>0.15023086878967776</v>
      </c>
      <c r="R824">
        <v>22.2</v>
      </c>
      <c r="S824">
        <f t="shared" si="129"/>
        <v>-0.86533323680341012</v>
      </c>
      <c r="T824" s="8">
        <v>0</v>
      </c>
    </row>
    <row r="825" spans="1:20" x14ac:dyDescent="0.35">
      <c r="A825">
        <v>70</v>
      </c>
      <c r="B825">
        <f t="shared" si="120"/>
        <v>1.1841163900916754</v>
      </c>
      <c r="C825">
        <v>0</v>
      </c>
      <c r="D825">
        <v>0</v>
      </c>
      <c r="E825" t="s">
        <v>13</v>
      </c>
      <c r="F825">
        <f t="shared" si="121"/>
        <v>1</v>
      </c>
      <c r="G825" t="s">
        <v>25</v>
      </c>
      <c r="H825">
        <f t="shared" si="122"/>
        <v>0</v>
      </c>
      <c r="I825">
        <f t="shared" si="123"/>
        <v>0</v>
      </c>
      <c r="J825">
        <f t="shared" si="124"/>
        <v>1</v>
      </c>
      <c r="K825" t="s">
        <v>15</v>
      </c>
      <c r="L825">
        <f t="shared" si="125"/>
        <v>1</v>
      </c>
      <c r="M825" t="s">
        <v>21</v>
      </c>
      <c r="N825">
        <f t="shared" si="126"/>
        <v>0</v>
      </c>
      <c r="O825">
        <f t="shared" si="127"/>
        <v>0</v>
      </c>
      <c r="P825">
        <v>81.59</v>
      </c>
      <c r="Q825">
        <f t="shared" si="128"/>
        <v>-0.54236195826053168</v>
      </c>
      <c r="R825">
        <v>27.2</v>
      </c>
      <c r="S825">
        <f t="shared" si="129"/>
        <v>-0.21588212496465098</v>
      </c>
      <c r="T825" s="8">
        <v>0</v>
      </c>
    </row>
    <row r="826" spans="1:20" x14ac:dyDescent="0.35">
      <c r="A826">
        <v>38</v>
      </c>
      <c r="B826">
        <f t="shared" si="120"/>
        <v>-0.23115940521714878</v>
      </c>
      <c r="C826">
        <v>0</v>
      </c>
      <c r="D826">
        <v>0</v>
      </c>
      <c r="E826" t="s">
        <v>13</v>
      </c>
      <c r="F826">
        <f t="shared" si="121"/>
        <v>1</v>
      </c>
      <c r="G826" t="s">
        <v>25</v>
      </c>
      <c r="H826">
        <f t="shared" si="122"/>
        <v>0</v>
      </c>
      <c r="I826">
        <f t="shared" si="123"/>
        <v>0</v>
      </c>
      <c r="J826">
        <f t="shared" si="124"/>
        <v>1</v>
      </c>
      <c r="K826" t="s">
        <v>19</v>
      </c>
      <c r="L826">
        <f t="shared" si="125"/>
        <v>0</v>
      </c>
      <c r="M826" t="s">
        <v>21</v>
      </c>
      <c r="N826">
        <f t="shared" si="126"/>
        <v>0</v>
      </c>
      <c r="O826">
        <f t="shared" si="127"/>
        <v>0</v>
      </c>
      <c r="P826">
        <v>76.819999999999993</v>
      </c>
      <c r="Q826">
        <f t="shared" si="128"/>
        <v>-0.6477085075280542</v>
      </c>
      <c r="R826">
        <v>27.3</v>
      </c>
      <c r="S826">
        <f t="shared" si="129"/>
        <v>-0.20289310272787561</v>
      </c>
      <c r="T826" s="8">
        <v>0</v>
      </c>
    </row>
    <row r="827" spans="1:20" x14ac:dyDescent="0.35">
      <c r="A827">
        <v>59</v>
      </c>
      <c r="B827">
        <f t="shared" si="120"/>
        <v>0.69761533545426702</v>
      </c>
      <c r="C827">
        <v>0</v>
      </c>
      <c r="D827">
        <v>0</v>
      </c>
      <c r="E827" t="s">
        <v>13</v>
      </c>
      <c r="F827">
        <f t="shared" si="121"/>
        <v>1</v>
      </c>
      <c r="G827" t="s">
        <v>25</v>
      </c>
      <c r="H827">
        <f t="shared" si="122"/>
        <v>0</v>
      </c>
      <c r="I827">
        <f t="shared" si="123"/>
        <v>0</v>
      </c>
      <c r="J827">
        <f t="shared" si="124"/>
        <v>1</v>
      </c>
      <c r="K827" t="s">
        <v>19</v>
      </c>
      <c r="L827">
        <f t="shared" si="125"/>
        <v>0</v>
      </c>
      <c r="M827" t="s">
        <v>22</v>
      </c>
      <c r="N827">
        <f t="shared" si="126"/>
        <v>0</v>
      </c>
      <c r="O827">
        <f t="shared" si="127"/>
        <v>1</v>
      </c>
      <c r="P827">
        <v>73.75</v>
      </c>
      <c r="Q827">
        <f t="shared" si="128"/>
        <v>-0.71551016502308407</v>
      </c>
      <c r="R827">
        <v>27.3</v>
      </c>
      <c r="S827">
        <f t="shared" si="129"/>
        <v>-0.20289310272787561</v>
      </c>
      <c r="T827" s="8">
        <v>0</v>
      </c>
    </row>
    <row r="828" spans="1:20" x14ac:dyDescent="0.35">
      <c r="A828">
        <v>36</v>
      </c>
      <c r="B828">
        <f t="shared" si="120"/>
        <v>-0.31961414242395031</v>
      </c>
      <c r="C828">
        <v>1</v>
      </c>
      <c r="D828">
        <v>0</v>
      </c>
      <c r="E828" t="s">
        <v>13</v>
      </c>
      <c r="F828">
        <f t="shared" si="121"/>
        <v>1</v>
      </c>
      <c r="G828" t="s">
        <v>14</v>
      </c>
      <c r="H828">
        <f t="shared" si="122"/>
        <v>1</v>
      </c>
      <c r="I828">
        <f t="shared" si="123"/>
        <v>0</v>
      </c>
      <c r="J828">
        <f t="shared" si="124"/>
        <v>0</v>
      </c>
      <c r="K828" t="s">
        <v>15</v>
      </c>
      <c r="L828">
        <f t="shared" si="125"/>
        <v>1</v>
      </c>
      <c r="M828" t="s">
        <v>21</v>
      </c>
      <c r="N828">
        <f t="shared" si="126"/>
        <v>0</v>
      </c>
      <c r="O828">
        <f t="shared" si="127"/>
        <v>0</v>
      </c>
      <c r="P828">
        <v>91.56</v>
      </c>
      <c r="Q828">
        <f t="shared" si="128"/>
        <v>-0.32217221063009205</v>
      </c>
      <c r="R828">
        <v>42.2</v>
      </c>
      <c r="S828">
        <f t="shared" si="129"/>
        <v>1.7324712105516269</v>
      </c>
      <c r="T828" s="8">
        <v>0</v>
      </c>
    </row>
    <row r="829" spans="1:20" x14ac:dyDescent="0.35">
      <c r="A829">
        <v>31</v>
      </c>
      <c r="B829">
        <f t="shared" si="120"/>
        <v>-0.54075098544095401</v>
      </c>
      <c r="C829">
        <v>0</v>
      </c>
      <c r="D829">
        <v>0</v>
      </c>
      <c r="E829" t="s">
        <v>13</v>
      </c>
      <c r="F829">
        <f t="shared" si="121"/>
        <v>1</v>
      </c>
      <c r="G829" t="s">
        <v>25</v>
      </c>
      <c r="H829">
        <f t="shared" si="122"/>
        <v>0</v>
      </c>
      <c r="I829">
        <f t="shared" si="123"/>
        <v>0</v>
      </c>
      <c r="J829">
        <f t="shared" si="124"/>
        <v>1</v>
      </c>
      <c r="K829" t="s">
        <v>19</v>
      </c>
      <c r="L829">
        <f t="shared" si="125"/>
        <v>0</v>
      </c>
      <c r="M829" t="s">
        <v>21</v>
      </c>
      <c r="N829">
        <f t="shared" si="126"/>
        <v>0</v>
      </c>
      <c r="O829">
        <f t="shared" si="127"/>
        <v>0</v>
      </c>
      <c r="P829">
        <v>104.55</v>
      </c>
      <c r="Q829">
        <f t="shared" si="128"/>
        <v>-3.5285067027342756E-2</v>
      </c>
      <c r="R829">
        <v>26.4</v>
      </c>
      <c r="S829">
        <f t="shared" si="129"/>
        <v>-0.31979430285885252</v>
      </c>
      <c r="T829" s="8">
        <v>0</v>
      </c>
    </row>
    <row r="830" spans="1:20" x14ac:dyDescent="0.35">
      <c r="A830">
        <v>65</v>
      </c>
      <c r="B830">
        <f t="shared" si="120"/>
        <v>0.96297954707467148</v>
      </c>
      <c r="C830">
        <v>0</v>
      </c>
      <c r="D830">
        <v>0</v>
      </c>
      <c r="E830" t="s">
        <v>13</v>
      </c>
      <c r="F830">
        <f t="shared" si="121"/>
        <v>1</v>
      </c>
      <c r="G830" t="s">
        <v>25</v>
      </c>
      <c r="H830">
        <f t="shared" si="122"/>
        <v>0</v>
      </c>
      <c r="I830">
        <f t="shared" si="123"/>
        <v>0</v>
      </c>
      <c r="J830">
        <f t="shared" si="124"/>
        <v>1</v>
      </c>
      <c r="K830" t="s">
        <v>15</v>
      </c>
      <c r="L830">
        <f t="shared" si="125"/>
        <v>1</v>
      </c>
      <c r="M830" t="s">
        <v>16</v>
      </c>
      <c r="N830">
        <f t="shared" si="126"/>
        <v>1</v>
      </c>
      <c r="O830">
        <f t="shared" si="127"/>
        <v>0</v>
      </c>
      <c r="P830">
        <v>84.84</v>
      </c>
      <c r="Q830">
        <f t="shared" si="128"/>
        <v>-0.4705849592837083</v>
      </c>
      <c r="R830">
        <v>39.4</v>
      </c>
      <c r="S830">
        <f t="shared" si="129"/>
        <v>1.3687785879219212</v>
      </c>
      <c r="T830" s="8">
        <v>0</v>
      </c>
    </row>
    <row r="831" spans="1:20" x14ac:dyDescent="0.35">
      <c r="A831">
        <v>61</v>
      </c>
      <c r="B831">
        <f t="shared" si="120"/>
        <v>0.78607007266106854</v>
      </c>
      <c r="C831">
        <v>1</v>
      </c>
      <c r="D831">
        <v>1</v>
      </c>
      <c r="E831" t="s">
        <v>13</v>
      </c>
      <c r="F831">
        <f t="shared" si="121"/>
        <v>1</v>
      </c>
      <c r="G831" t="s">
        <v>25</v>
      </c>
      <c r="H831">
        <f t="shared" si="122"/>
        <v>0</v>
      </c>
      <c r="I831">
        <f t="shared" si="123"/>
        <v>0</v>
      </c>
      <c r="J831">
        <f t="shared" si="124"/>
        <v>1</v>
      </c>
      <c r="K831" t="s">
        <v>19</v>
      </c>
      <c r="L831">
        <f t="shared" si="125"/>
        <v>0</v>
      </c>
      <c r="M831" t="s">
        <v>21</v>
      </c>
      <c r="N831">
        <f t="shared" si="126"/>
        <v>0</v>
      </c>
      <c r="O831">
        <f t="shared" si="127"/>
        <v>0</v>
      </c>
      <c r="P831">
        <v>86.06</v>
      </c>
      <c r="Q831">
        <f t="shared" si="128"/>
        <v>-0.44364097812933156</v>
      </c>
      <c r="R831">
        <v>34.799999999999997</v>
      </c>
      <c r="S831">
        <f t="shared" si="129"/>
        <v>0.77128356503026263</v>
      </c>
      <c r="T831" s="8">
        <v>0</v>
      </c>
    </row>
    <row r="832" spans="1:20" x14ac:dyDescent="0.35">
      <c r="A832">
        <v>2</v>
      </c>
      <c r="B832">
        <f t="shared" si="120"/>
        <v>-1.8233446749395759</v>
      </c>
      <c r="C832">
        <v>0</v>
      </c>
      <c r="D832">
        <v>0</v>
      </c>
      <c r="E832" t="s">
        <v>23</v>
      </c>
      <c r="F832">
        <f t="shared" si="121"/>
        <v>0</v>
      </c>
      <c r="G832" t="s">
        <v>26</v>
      </c>
      <c r="H832">
        <f t="shared" si="122"/>
        <v>0</v>
      </c>
      <c r="I832">
        <f t="shared" si="123"/>
        <v>0</v>
      </c>
      <c r="J832">
        <f t="shared" si="124"/>
        <v>0</v>
      </c>
      <c r="K832" t="s">
        <v>19</v>
      </c>
      <c r="L832">
        <f t="shared" si="125"/>
        <v>0</v>
      </c>
      <c r="M832" t="s">
        <v>21</v>
      </c>
      <c r="N832">
        <f t="shared" si="126"/>
        <v>0</v>
      </c>
      <c r="O832">
        <f t="shared" si="127"/>
        <v>0</v>
      </c>
      <c r="P832">
        <v>109.1</v>
      </c>
      <c r="Q832">
        <f t="shared" si="128"/>
        <v>6.5202731540209891E-2</v>
      </c>
      <c r="R832">
        <v>20</v>
      </c>
      <c r="S832">
        <f t="shared" si="129"/>
        <v>-1.151091726012464</v>
      </c>
      <c r="T832" s="8">
        <v>0</v>
      </c>
    </row>
    <row r="833" spans="1:20" x14ac:dyDescent="0.35">
      <c r="A833">
        <v>52</v>
      </c>
      <c r="B833">
        <f t="shared" si="120"/>
        <v>0.38802375523046173</v>
      </c>
      <c r="C833">
        <v>0</v>
      </c>
      <c r="D833">
        <v>0</v>
      </c>
      <c r="E833" t="s">
        <v>13</v>
      </c>
      <c r="F833">
        <f t="shared" si="121"/>
        <v>1</v>
      </c>
      <c r="G833" t="s">
        <v>14</v>
      </c>
      <c r="H833">
        <f t="shared" si="122"/>
        <v>1</v>
      </c>
      <c r="I833">
        <f t="shared" si="123"/>
        <v>0</v>
      </c>
      <c r="J833">
        <f t="shared" si="124"/>
        <v>0</v>
      </c>
      <c r="K833" t="s">
        <v>19</v>
      </c>
      <c r="L833">
        <f t="shared" si="125"/>
        <v>0</v>
      </c>
      <c r="M833" t="s">
        <v>21</v>
      </c>
      <c r="N833">
        <f t="shared" si="126"/>
        <v>0</v>
      </c>
      <c r="O833">
        <f t="shared" si="127"/>
        <v>0</v>
      </c>
      <c r="P833">
        <v>68.349999999999994</v>
      </c>
      <c r="Q833">
        <f t="shared" si="128"/>
        <v>-0.83477040947688308</v>
      </c>
      <c r="R833">
        <v>34.1</v>
      </c>
      <c r="S833">
        <f t="shared" si="129"/>
        <v>0.68036040937283682</v>
      </c>
      <c r="T833" s="8">
        <v>0</v>
      </c>
    </row>
    <row r="834" spans="1:20" x14ac:dyDescent="0.35">
      <c r="A834">
        <v>33</v>
      </c>
      <c r="B834">
        <f t="shared" si="120"/>
        <v>-0.45229624823415254</v>
      </c>
      <c r="C834">
        <v>0</v>
      </c>
      <c r="D834">
        <v>0</v>
      </c>
      <c r="E834" t="s">
        <v>13</v>
      </c>
      <c r="F834">
        <f t="shared" si="121"/>
        <v>1</v>
      </c>
      <c r="G834" t="s">
        <v>14</v>
      </c>
      <c r="H834">
        <f t="shared" si="122"/>
        <v>1</v>
      </c>
      <c r="I834">
        <f t="shared" si="123"/>
        <v>0</v>
      </c>
      <c r="J834">
        <f t="shared" si="124"/>
        <v>0</v>
      </c>
      <c r="K834" t="s">
        <v>15</v>
      </c>
      <c r="L834">
        <f t="shared" si="125"/>
        <v>1</v>
      </c>
      <c r="M834" t="s">
        <v>22</v>
      </c>
      <c r="N834">
        <f t="shared" si="126"/>
        <v>0</v>
      </c>
      <c r="O834">
        <f t="shared" si="127"/>
        <v>1</v>
      </c>
      <c r="P834">
        <v>121.04</v>
      </c>
      <c r="Q834">
        <f t="shared" si="128"/>
        <v>0.32890038316583198</v>
      </c>
      <c r="R834">
        <v>31.4</v>
      </c>
      <c r="S834">
        <f t="shared" si="129"/>
        <v>0.32965680897990657</v>
      </c>
      <c r="T834" s="8">
        <v>0</v>
      </c>
    </row>
    <row r="835" spans="1:20" x14ac:dyDescent="0.35">
      <c r="A835">
        <v>5</v>
      </c>
      <c r="B835">
        <f t="shared" ref="B835:B898" si="130">(A835-$V$1)/$V$2</f>
        <v>-1.6906625691293735</v>
      </c>
      <c r="C835">
        <v>0</v>
      </c>
      <c r="D835">
        <v>0</v>
      </c>
      <c r="E835" t="s">
        <v>23</v>
      </c>
      <c r="F835">
        <f t="shared" ref="F835:F898" si="131">IF(E835="Yes",1,0)</f>
        <v>0</v>
      </c>
      <c r="G835" t="s">
        <v>26</v>
      </c>
      <c r="H835">
        <f t="shared" ref="H835:H898" si="132">IF(G835="Private",1,0)</f>
        <v>0</v>
      </c>
      <c r="I835">
        <f t="shared" ref="I835:I898" si="133">IF(G835="Self-employed",1,0)</f>
        <v>0</v>
      </c>
      <c r="J835">
        <f t="shared" ref="J835:J898" si="134">IF(G835="Govt_job",1,0)</f>
        <v>0</v>
      </c>
      <c r="K835" t="s">
        <v>19</v>
      </c>
      <c r="L835">
        <f t="shared" ref="L835:L898" si="135">IF(K835="Urban",1,0)</f>
        <v>0</v>
      </c>
      <c r="M835" t="s">
        <v>21</v>
      </c>
      <c r="N835">
        <f t="shared" ref="N835:N898" si="136">IF(M835="formerly smoked",1,0)</f>
        <v>0</v>
      </c>
      <c r="O835">
        <f t="shared" ref="O835:O898" si="137">IF(M835="smokes",1,0)</f>
        <v>0</v>
      </c>
      <c r="P835">
        <v>160.83000000000001</v>
      </c>
      <c r="Q835">
        <f t="shared" ref="Q835:Q898" si="138">(P835-$W$5)/$W$6</f>
        <v>1.2076717029466941</v>
      </c>
      <c r="R835">
        <v>17.8</v>
      </c>
      <c r="S835">
        <f t="shared" ref="S835:S898" si="139">(R835-$V$11)/$V$12</f>
        <v>-1.4368502152215179</v>
      </c>
      <c r="T835" s="8">
        <v>0</v>
      </c>
    </row>
    <row r="836" spans="1:20" x14ac:dyDescent="0.35">
      <c r="A836">
        <v>32</v>
      </c>
      <c r="B836">
        <f t="shared" si="130"/>
        <v>-0.49652361683755331</v>
      </c>
      <c r="C836">
        <v>0</v>
      </c>
      <c r="D836">
        <v>0</v>
      </c>
      <c r="E836" t="s">
        <v>13</v>
      </c>
      <c r="F836">
        <f t="shared" si="131"/>
        <v>1</v>
      </c>
      <c r="G836" t="s">
        <v>14</v>
      </c>
      <c r="H836">
        <f t="shared" si="132"/>
        <v>1</v>
      </c>
      <c r="I836">
        <f t="shared" si="133"/>
        <v>0</v>
      </c>
      <c r="J836">
        <f t="shared" si="134"/>
        <v>0</v>
      </c>
      <c r="K836" t="s">
        <v>19</v>
      </c>
      <c r="L836">
        <f t="shared" si="135"/>
        <v>0</v>
      </c>
      <c r="M836" t="s">
        <v>22</v>
      </c>
      <c r="N836">
        <f t="shared" si="136"/>
        <v>0</v>
      </c>
      <c r="O836">
        <f t="shared" si="137"/>
        <v>1</v>
      </c>
      <c r="P836">
        <v>85.62</v>
      </c>
      <c r="Q836">
        <f t="shared" si="138"/>
        <v>-0.45335847952927066</v>
      </c>
      <c r="R836">
        <v>46.1</v>
      </c>
      <c r="S836">
        <f t="shared" si="139"/>
        <v>2.2390430777858588</v>
      </c>
      <c r="T836" s="8">
        <v>0</v>
      </c>
    </row>
    <row r="837" spans="1:20" x14ac:dyDescent="0.35">
      <c r="A837">
        <v>54</v>
      </c>
      <c r="B837">
        <f t="shared" si="130"/>
        <v>0.47647849243726326</v>
      </c>
      <c r="C837">
        <v>0</v>
      </c>
      <c r="D837">
        <v>0</v>
      </c>
      <c r="E837" t="s">
        <v>13</v>
      </c>
      <c r="F837">
        <f t="shared" si="131"/>
        <v>1</v>
      </c>
      <c r="G837" t="s">
        <v>25</v>
      </c>
      <c r="H837">
        <f t="shared" si="132"/>
        <v>0</v>
      </c>
      <c r="I837">
        <f t="shared" si="133"/>
        <v>0</v>
      </c>
      <c r="J837">
        <f t="shared" si="134"/>
        <v>1</v>
      </c>
      <c r="K837" t="s">
        <v>15</v>
      </c>
      <c r="L837">
        <f t="shared" si="135"/>
        <v>1</v>
      </c>
      <c r="M837" t="s">
        <v>16</v>
      </c>
      <c r="N837">
        <f t="shared" si="136"/>
        <v>1</v>
      </c>
      <c r="O837">
        <f t="shared" si="137"/>
        <v>0</v>
      </c>
      <c r="P837">
        <v>74.23</v>
      </c>
      <c r="Q837">
        <f t="shared" si="138"/>
        <v>-0.70490925440496854</v>
      </c>
      <c r="R837">
        <v>28.1</v>
      </c>
      <c r="S837">
        <f t="shared" si="139"/>
        <v>-9.8980924833674058E-2</v>
      </c>
      <c r="T837" s="8">
        <v>0</v>
      </c>
    </row>
    <row r="838" spans="1:20" x14ac:dyDescent="0.35">
      <c r="A838">
        <v>51</v>
      </c>
      <c r="B838">
        <f t="shared" si="130"/>
        <v>0.34379638662706097</v>
      </c>
      <c r="C838">
        <v>0</v>
      </c>
      <c r="D838">
        <v>0</v>
      </c>
      <c r="E838" t="s">
        <v>23</v>
      </c>
      <c r="F838">
        <f t="shared" si="131"/>
        <v>0</v>
      </c>
      <c r="G838" t="s">
        <v>14</v>
      </c>
      <c r="H838">
        <f t="shared" si="132"/>
        <v>1</v>
      </c>
      <c r="I838">
        <f t="shared" si="133"/>
        <v>0</v>
      </c>
      <c r="J838">
        <f t="shared" si="134"/>
        <v>0</v>
      </c>
      <c r="K838" t="s">
        <v>15</v>
      </c>
      <c r="L838">
        <f t="shared" si="135"/>
        <v>1</v>
      </c>
      <c r="M838" t="s">
        <v>16</v>
      </c>
      <c r="N838">
        <f t="shared" si="136"/>
        <v>1</v>
      </c>
      <c r="O838">
        <f t="shared" si="137"/>
        <v>0</v>
      </c>
      <c r="P838">
        <v>110.76</v>
      </c>
      <c r="Q838">
        <f t="shared" si="138"/>
        <v>0.10186421409452606</v>
      </c>
      <c r="R838">
        <v>24.7</v>
      </c>
      <c r="S838">
        <f t="shared" si="139"/>
        <v>-0.54060768088403055</v>
      </c>
      <c r="T838" s="8">
        <v>0</v>
      </c>
    </row>
    <row r="839" spans="1:20" x14ac:dyDescent="0.35">
      <c r="A839">
        <v>39</v>
      </c>
      <c r="B839">
        <f t="shared" si="130"/>
        <v>-0.18693203661374805</v>
      </c>
      <c r="C839">
        <v>0</v>
      </c>
      <c r="D839">
        <v>0</v>
      </c>
      <c r="E839" t="s">
        <v>23</v>
      </c>
      <c r="F839">
        <f t="shared" si="131"/>
        <v>0</v>
      </c>
      <c r="G839" t="s">
        <v>25</v>
      </c>
      <c r="H839">
        <f t="shared" si="132"/>
        <v>0</v>
      </c>
      <c r="I839">
        <f t="shared" si="133"/>
        <v>0</v>
      </c>
      <c r="J839">
        <f t="shared" si="134"/>
        <v>1</v>
      </c>
      <c r="K839" t="s">
        <v>15</v>
      </c>
      <c r="L839">
        <f t="shared" si="135"/>
        <v>1</v>
      </c>
      <c r="M839" t="s">
        <v>21</v>
      </c>
      <c r="N839">
        <f t="shared" si="136"/>
        <v>0</v>
      </c>
      <c r="O839">
        <f t="shared" si="137"/>
        <v>0</v>
      </c>
      <c r="P839">
        <v>79.44</v>
      </c>
      <c r="Q839">
        <f t="shared" si="138"/>
        <v>-0.58984520373750726</v>
      </c>
      <c r="R839">
        <v>22.7</v>
      </c>
      <c r="S839">
        <f t="shared" si="139"/>
        <v>-0.80038812561953421</v>
      </c>
      <c r="T839" s="8">
        <v>0</v>
      </c>
    </row>
    <row r="840" spans="1:20" x14ac:dyDescent="0.35">
      <c r="A840">
        <v>40</v>
      </c>
      <c r="B840">
        <f t="shared" si="130"/>
        <v>-0.14270466801034729</v>
      </c>
      <c r="C840">
        <v>0</v>
      </c>
      <c r="D840">
        <v>0</v>
      </c>
      <c r="E840" t="s">
        <v>13</v>
      </c>
      <c r="F840">
        <f t="shared" si="131"/>
        <v>1</v>
      </c>
      <c r="G840" t="s">
        <v>14</v>
      </c>
      <c r="H840">
        <f t="shared" si="132"/>
        <v>1</v>
      </c>
      <c r="I840">
        <f t="shared" si="133"/>
        <v>0</v>
      </c>
      <c r="J840">
        <f t="shared" si="134"/>
        <v>0</v>
      </c>
      <c r="K840" t="s">
        <v>19</v>
      </c>
      <c r="L840">
        <f t="shared" si="135"/>
        <v>0</v>
      </c>
      <c r="M840" t="s">
        <v>21</v>
      </c>
      <c r="N840">
        <f t="shared" si="136"/>
        <v>0</v>
      </c>
      <c r="O840">
        <f t="shared" si="137"/>
        <v>0</v>
      </c>
      <c r="P840">
        <v>119.52</v>
      </c>
      <c r="Q840">
        <f t="shared" si="138"/>
        <v>0.29533083287513284</v>
      </c>
      <c r="R840">
        <v>34.6</v>
      </c>
      <c r="S840">
        <f t="shared" si="139"/>
        <v>0.74530552055671273</v>
      </c>
      <c r="T840" s="8">
        <v>0</v>
      </c>
    </row>
    <row r="841" spans="1:20" x14ac:dyDescent="0.35">
      <c r="A841">
        <v>19</v>
      </c>
      <c r="B841">
        <f t="shared" si="130"/>
        <v>-1.0714794086817632</v>
      </c>
      <c r="C841">
        <v>0</v>
      </c>
      <c r="D841">
        <v>0</v>
      </c>
      <c r="E841" t="s">
        <v>13</v>
      </c>
      <c r="F841">
        <f t="shared" si="131"/>
        <v>1</v>
      </c>
      <c r="G841" t="s">
        <v>14</v>
      </c>
      <c r="H841">
        <f t="shared" si="132"/>
        <v>1</v>
      </c>
      <c r="I841">
        <f t="shared" si="133"/>
        <v>0</v>
      </c>
      <c r="J841">
        <f t="shared" si="134"/>
        <v>0</v>
      </c>
      <c r="K841" t="s">
        <v>19</v>
      </c>
      <c r="L841">
        <f t="shared" si="135"/>
        <v>0</v>
      </c>
      <c r="M841" t="s">
        <v>21</v>
      </c>
      <c r="N841">
        <f t="shared" si="136"/>
        <v>0</v>
      </c>
      <c r="O841">
        <f t="shared" si="137"/>
        <v>0</v>
      </c>
      <c r="P841">
        <v>90.42</v>
      </c>
      <c r="Q841">
        <f t="shared" si="138"/>
        <v>-0.34734937334811622</v>
      </c>
      <c r="R841">
        <v>21.4</v>
      </c>
      <c r="S841">
        <f t="shared" si="139"/>
        <v>-0.96924541469761161</v>
      </c>
      <c r="T841" s="8">
        <v>0</v>
      </c>
    </row>
    <row r="842" spans="1:20" x14ac:dyDescent="0.35">
      <c r="A842">
        <v>9</v>
      </c>
      <c r="B842">
        <f t="shared" si="130"/>
        <v>-1.5137530947157707</v>
      </c>
      <c r="C842">
        <v>0</v>
      </c>
      <c r="D842">
        <v>0</v>
      </c>
      <c r="E842" t="s">
        <v>23</v>
      </c>
      <c r="F842">
        <f t="shared" si="131"/>
        <v>0</v>
      </c>
      <c r="G842" t="s">
        <v>26</v>
      </c>
      <c r="H842">
        <f t="shared" si="132"/>
        <v>0</v>
      </c>
      <c r="I842">
        <f t="shared" si="133"/>
        <v>0</v>
      </c>
      <c r="J842">
        <f t="shared" si="134"/>
        <v>0</v>
      </c>
      <c r="K842" t="s">
        <v>15</v>
      </c>
      <c r="L842">
        <f t="shared" si="135"/>
        <v>1</v>
      </c>
      <c r="M842" t="s">
        <v>21</v>
      </c>
      <c r="N842">
        <f t="shared" si="136"/>
        <v>0</v>
      </c>
      <c r="O842">
        <f t="shared" si="137"/>
        <v>0</v>
      </c>
      <c r="P842">
        <v>109.32</v>
      </c>
      <c r="Q842">
        <f t="shared" si="138"/>
        <v>7.006148224017944E-2</v>
      </c>
      <c r="R842">
        <v>27.4</v>
      </c>
      <c r="S842">
        <f t="shared" si="139"/>
        <v>-0.18990408049110069</v>
      </c>
      <c r="T842" s="8">
        <v>0</v>
      </c>
    </row>
    <row r="843" spans="1:20" x14ac:dyDescent="0.35">
      <c r="A843">
        <v>53</v>
      </c>
      <c r="B843">
        <f t="shared" si="130"/>
        <v>0.43225112383386249</v>
      </c>
      <c r="C843">
        <v>1</v>
      </c>
      <c r="D843">
        <v>0</v>
      </c>
      <c r="E843" t="s">
        <v>13</v>
      </c>
      <c r="F843">
        <f t="shared" si="131"/>
        <v>1</v>
      </c>
      <c r="G843" t="s">
        <v>25</v>
      </c>
      <c r="H843">
        <f t="shared" si="132"/>
        <v>0</v>
      </c>
      <c r="I843">
        <f t="shared" si="133"/>
        <v>0</v>
      </c>
      <c r="J843">
        <f t="shared" si="134"/>
        <v>1</v>
      </c>
      <c r="K843" t="s">
        <v>19</v>
      </c>
      <c r="L843">
        <f t="shared" si="135"/>
        <v>0</v>
      </c>
      <c r="M843" t="s">
        <v>21</v>
      </c>
      <c r="N843">
        <f t="shared" si="136"/>
        <v>0</v>
      </c>
      <c r="O843">
        <f t="shared" si="137"/>
        <v>0</v>
      </c>
      <c r="P843">
        <v>78.16</v>
      </c>
      <c r="Q843">
        <f t="shared" si="138"/>
        <v>-0.61811429871914847</v>
      </c>
      <c r="R843">
        <v>36.6</v>
      </c>
      <c r="S843">
        <f t="shared" si="139"/>
        <v>1.0050859652922164</v>
      </c>
      <c r="T843" s="8">
        <v>0</v>
      </c>
    </row>
    <row r="844" spans="1:20" x14ac:dyDescent="0.35">
      <c r="A844">
        <v>23</v>
      </c>
      <c r="B844">
        <f t="shared" si="130"/>
        <v>-0.89456993426816012</v>
      </c>
      <c r="C844">
        <v>0</v>
      </c>
      <c r="D844">
        <v>0</v>
      </c>
      <c r="E844" t="s">
        <v>23</v>
      </c>
      <c r="F844">
        <f t="shared" si="131"/>
        <v>0</v>
      </c>
      <c r="G844" t="s">
        <v>14</v>
      </c>
      <c r="H844">
        <f t="shared" si="132"/>
        <v>1</v>
      </c>
      <c r="I844">
        <f t="shared" si="133"/>
        <v>0</v>
      </c>
      <c r="J844">
        <f t="shared" si="134"/>
        <v>0</v>
      </c>
      <c r="K844" t="s">
        <v>19</v>
      </c>
      <c r="L844">
        <f t="shared" si="135"/>
        <v>0</v>
      </c>
      <c r="M844" t="s">
        <v>16</v>
      </c>
      <c r="N844">
        <f t="shared" si="136"/>
        <v>1</v>
      </c>
      <c r="O844">
        <f t="shared" si="137"/>
        <v>0</v>
      </c>
      <c r="P844">
        <v>79.13</v>
      </c>
      <c r="Q844">
        <f t="shared" si="138"/>
        <v>-0.59669162517837349</v>
      </c>
      <c r="R844">
        <v>32.9</v>
      </c>
      <c r="S844">
        <f t="shared" si="139"/>
        <v>0.52449214253153431</v>
      </c>
      <c r="T844" s="8">
        <v>0</v>
      </c>
    </row>
    <row r="845" spans="1:20" x14ac:dyDescent="0.35">
      <c r="A845">
        <v>19</v>
      </c>
      <c r="B845">
        <f t="shared" si="130"/>
        <v>-1.0714794086817632</v>
      </c>
      <c r="C845">
        <v>0</v>
      </c>
      <c r="D845">
        <v>0</v>
      </c>
      <c r="E845" t="s">
        <v>23</v>
      </c>
      <c r="F845">
        <f t="shared" si="131"/>
        <v>0</v>
      </c>
      <c r="G845" t="s">
        <v>18</v>
      </c>
      <c r="H845">
        <f t="shared" si="132"/>
        <v>0</v>
      </c>
      <c r="I845">
        <f t="shared" si="133"/>
        <v>1</v>
      </c>
      <c r="J845">
        <f t="shared" si="134"/>
        <v>0</v>
      </c>
      <c r="K845" t="s">
        <v>15</v>
      </c>
      <c r="L845">
        <f t="shared" si="135"/>
        <v>1</v>
      </c>
      <c r="M845" t="s">
        <v>21</v>
      </c>
      <c r="N845">
        <f t="shared" si="136"/>
        <v>0</v>
      </c>
      <c r="O845">
        <f t="shared" si="137"/>
        <v>0</v>
      </c>
      <c r="P845">
        <v>84.06</v>
      </c>
      <c r="Q845">
        <f t="shared" si="138"/>
        <v>-0.48781143903814594</v>
      </c>
      <c r="R845">
        <v>24.7</v>
      </c>
      <c r="S845">
        <f t="shared" si="139"/>
        <v>-0.54060768088403055</v>
      </c>
      <c r="T845" s="8">
        <v>0</v>
      </c>
    </row>
    <row r="846" spans="1:20" x14ac:dyDescent="0.35">
      <c r="A846">
        <v>1</v>
      </c>
      <c r="B846">
        <f t="shared" si="130"/>
        <v>-1.8675720435429766</v>
      </c>
      <c r="C846">
        <v>0</v>
      </c>
      <c r="D846">
        <v>0</v>
      </c>
      <c r="E846" t="s">
        <v>23</v>
      </c>
      <c r="F846">
        <f t="shared" si="131"/>
        <v>0</v>
      </c>
      <c r="G846" t="s">
        <v>26</v>
      </c>
      <c r="H846">
        <f t="shared" si="132"/>
        <v>0</v>
      </c>
      <c r="I846">
        <f t="shared" si="133"/>
        <v>0</v>
      </c>
      <c r="J846">
        <f t="shared" si="134"/>
        <v>0</v>
      </c>
      <c r="K846" t="s">
        <v>19</v>
      </c>
      <c r="L846">
        <f t="shared" si="135"/>
        <v>0</v>
      </c>
      <c r="M846" t="s">
        <v>21</v>
      </c>
      <c r="N846">
        <f t="shared" si="136"/>
        <v>0</v>
      </c>
      <c r="O846">
        <f t="shared" si="137"/>
        <v>0</v>
      </c>
      <c r="P846">
        <v>89.3</v>
      </c>
      <c r="Q846">
        <f t="shared" si="138"/>
        <v>-0.3720848314570524</v>
      </c>
      <c r="R846">
        <v>21.4</v>
      </c>
      <c r="S846">
        <f t="shared" si="139"/>
        <v>-0.96924541469761161</v>
      </c>
      <c r="T846" s="8">
        <v>0</v>
      </c>
    </row>
    <row r="847" spans="1:20" x14ac:dyDescent="0.35">
      <c r="A847">
        <v>48</v>
      </c>
      <c r="B847">
        <f t="shared" si="130"/>
        <v>0.21111428081685873</v>
      </c>
      <c r="C847">
        <v>0</v>
      </c>
      <c r="D847">
        <v>0</v>
      </c>
      <c r="E847" t="s">
        <v>13</v>
      </c>
      <c r="F847">
        <f t="shared" si="131"/>
        <v>1</v>
      </c>
      <c r="G847" t="s">
        <v>14</v>
      </c>
      <c r="H847">
        <f t="shared" si="132"/>
        <v>1</v>
      </c>
      <c r="I847">
        <f t="shared" si="133"/>
        <v>0</v>
      </c>
      <c r="J847">
        <f t="shared" si="134"/>
        <v>0</v>
      </c>
      <c r="K847" t="s">
        <v>15</v>
      </c>
      <c r="L847">
        <f t="shared" si="135"/>
        <v>1</v>
      </c>
      <c r="M847" t="s">
        <v>21</v>
      </c>
      <c r="N847">
        <f t="shared" si="136"/>
        <v>0</v>
      </c>
      <c r="O847">
        <f t="shared" si="137"/>
        <v>0</v>
      </c>
      <c r="P847">
        <v>69.209999999999994</v>
      </c>
      <c r="Q847">
        <f t="shared" si="138"/>
        <v>-0.81577711128609287</v>
      </c>
      <c r="R847">
        <v>33.1</v>
      </c>
      <c r="S847">
        <f t="shared" si="139"/>
        <v>0.5504701870050851</v>
      </c>
      <c r="T847" s="8">
        <v>0</v>
      </c>
    </row>
    <row r="848" spans="1:20" x14ac:dyDescent="0.35">
      <c r="A848">
        <v>71</v>
      </c>
      <c r="B848">
        <f t="shared" si="130"/>
        <v>1.2283437586950761</v>
      </c>
      <c r="C848">
        <v>0</v>
      </c>
      <c r="D848">
        <v>0</v>
      </c>
      <c r="E848" t="s">
        <v>13</v>
      </c>
      <c r="F848">
        <f t="shared" si="131"/>
        <v>1</v>
      </c>
      <c r="G848" t="s">
        <v>25</v>
      </c>
      <c r="H848">
        <f t="shared" si="132"/>
        <v>0</v>
      </c>
      <c r="I848">
        <f t="shared" si="133"/>
        <v>0</v>
      </c>
      <c r="J848">
        <f t="shared" si="134"/>
        <v>1</v>
      </c>
      <c r="K848" t="s">
        <v>19</v>
      </c>
      <c r="L848">
        <f t="shared" si="135"/>
        <v>0</v>
      </c>
      <c r="M848" t="s">
        <v>21</v>
      </c>
      <c r="N848">
        <f t="shared" si="136"/>
        <v>0</v>
      </c>
      <c r="O848">
        <f t="shared" si="137"/>
        <v>0</v>
      </c>
      <c r="P848">
        <v>186.45</v>
      </c>
      <c r="Q848">
        <f t="shared" si="138"/>
        <v>1.7734953071886059</v>
      </c>
      <c r="R848">
        <v>26.7</v>
      </c>
      <c r="S848">
        <f t="shared" si="139"/>
        <v>-0.28082723614852689</v>
      </c>
      <c r="T848" s="8">
        <v>0</v>
      </c>
    </row>
    <row r="849" spans="1:20" x14ac:dyDescent="0.35">
      <c r="A849">
        <v>44</v>
      </c>
      <c r="B849">
        <f t="shared" si="130"/>
        <v>3.4204806403255718E-2</v>
      </c>
      <c r="C849">
        <v>0</v>
      </c>
      <c r="D849">
        <v>0</v>
      </c>
      <c r="E849" t="s">
        <v>13</v>
      </c>
      <c r="F849">
        <f t="shared" si="131"/>
        <v>1</v>
      </c>
      <c r="G849" t="s">
        <v>14</v>
      </c>
      <c r="H849">
        <f t="shared" si="132"/>
        <v>1</v>
      </c>
      <c r="I849">
        <f t="shared" si="133"/>
        <v>0</v>
      </c>
      <c r="J849">
        <f t="shared" si="134"/>
        <v>0</v>
      </c>
      <c r="K849" t="s">
        <v>15</v>
      </c>
      <c r="L849">
        <f t="shared" si="135"/>
        <v>1</v>
      </c>
      <c r="M849" t="s">
        <v>21</v>
      </c>
      <c r="N849">
        <f t="shared" si="136"/>
        <v>0</v>
      </c>
      <c r="O849">
        <f t="shared" si="137"/>
        <v>0</v>
      </c>
      <c r="P849">
        <v>58.47</v>
      </c>
      <c r="Q849">
        <f t="shared" si="138"/>
        <v>-1.052972486366426</v>
      </c>
      <c r="R849">
        <v>24.4</v>
      </c>
      <c r="S849">
        <f t="shared" si="139"/>
        <v>-0.57957474759435612</v>
      </c>
      <c r="T849" s="8">
        <v>0</v>
      </c>
    </row>
    <row r="850" spans="1:20" x14ac:dyDescent="0.35">
      <c r="A850">
        <v>53</v>
      </c>
      <c r="B850">
        <f t="shared" si="130"/>
        <v>0.43225112383386249</v>
      </c>
      <c r="C850">
        <v>0</v>
      </c>
      <c r="D850">
        <v>0</v>
      </c>
      <c r="E850" t="s">
        <v>13</v>
      </c>
      <c r="F850">
        <f t="shared" si="131"/>
        <v>1</v>
      </c>
      <c r="G850" t="s">
        <v>25</v>
      </c>
      <c r="H850">
        <f t="shared" si="132"/>
        <v>0</v>
      </c>
      <c r="I850">
        <f t="shared" si="133"/>
        <v>0</v>
      </c>
      <c r="J850">
        <f t="shared" si="134"/>
        <v>1</v>
      </c>
      <c r="K850" t="s">
        <v>19</v>
      </c>
      <c r="L850">
        <f t="shared" si="135"/>
        <v>0</v>
      </c>
      <c r="M850" t="s">
        <v>22</v>
      </c>
      <c r="N850">
        <f t="shared" si="136"/>
        <v>0</v>
      </c>
      <c r="O850">
        <f t="shared" si="137"/>
        <v>1</v>
      </c>
      <c r="P850">
        <v>189.49</v>
      </c>
      <c r="Q850">
        <f t="shared" si="138"/>
        <v>1.8406344077700041</v>
      </c>
      <c r="R850">
        <v>25.8</v>
      </c>
      <c r="S850">
        <f t="shared" si="139"/>
        <v>-0.39772843627950333</v>
      </c>
      <c r="T850" s="8">
        <v>0</v>
      </c>
    </row>
    <row r="851" spans="1:20" x14ac:dyDescent="0.35">
      <c r="A851">
        <v>70</v>
      </c>
      <c r="B851">
        <f t="shared" si="130"/>
        <v>1.1841163900916754</v>
      </c>
      <c r="C851">
        <v>1</v>
      </c>
      <c r="D851">
        <v>0</v>
      </c>
      <c r="E851" t="s">
        <v>13</v>
      </c>
      <c r="F851">
        <f t="shared" si="131"/>
        <v>1</v>
      </c>
      <c r="G851" t="s">
        <v>18</v>
      </c>
      <c r="H851">
        <f t="shared" si="132"/>
        <v>0</v>
      </c>
      <c r="I851">
        <f t="shared" si="133"/>
        <v>1</v>
      </c>
      <c r="J851">
        <f t="shared" si="134"/>
        <v>0</v>
      </c>
      <c r="K851" t="s">
        <v>15</v>
      </c>
      <c r="L851">
        <f t="shared" si="135"/>
        <v>1</v>
      </c>
      <c r="M851" t="s">
        <v>16</v>
      </c>
      <c r="N851">
        <f t="shared" si="136"/>
        <v>1</v>
      </c>
      <c r="O851">
        <f t="shared" si="137"/>
        <v>0</v>
      </c>
      <c r="P851">
        <v>99.6</v>
      </c>
      <c r="Q851">
        <f t="shared" si="138"/>
        <v>-0.14460695777665841</v>
      </c>
      <c r="R851">
        <v>34.299999999999997</v>
      </c>
      <c r="S851">
        <f t="shared" si="139"/>
        <v>0.70633845384638672</v>
      </c>
      <c r="T851" s="8">
        <v>0</v>
      </c>
    </row>
    <row r="852" spans="1:20" x14ac:dyDescent="0.35">
      <c r="A852">
        <v>1.4</v>
      </c>
      <c r="B852">
        <f t="shared" si="130"/>
        <v>-1.8498810961016163</v>
      </c>
      <c r="C852">
        <v>0</v>
      </c>
      <c r="D852">
        <v>0</v>
      </c>
      <c r="E852" t="s">
        <v>23</v>
      </c>
      <c r="F852">
        <f t="shared" si="131"/>
        <v>0</v>
      </c>
      <c r="G852" t="s">
        <v>26</v>
      </c>
      <c r="H852">
        <f t="shared" si="132"/>
        <v>0</v>
      </c>
      <c r="I852">
        <f t="shared" si="133"/>
        <v>0</v>
      </c>
      <c r="J852">
        <f t="shared" si="134"/>
        <v>0</v>
      </c>
      <c r="K852" t="s">
        <v>19</v>
      </c>
      <c r="L852">
        <f t="shared" si="135"/>
        <v>0</v>
      </c>
      <c r="M852" t="s">
        <v>21</v>
      </c>
      <c r="N852">
        <f t="shared" si="136"/>
        <v>0</v>
      </c>
      <c r="O852">
        <f t="shared" si="137"/>
        <v>0</v>
      </c>
      <c r="P852">
        <v>126.18</v>
      </c>
      <c r="Q852">
        <f t="shared" si="138"/>
        <v>0.44241846770148496</v>
      </c>
      <c r="R852">
        <v>18.100000000000001</v>
      </c>
      <c r="S852">
        <f t="shared" si="139"/>
        <v>-1.3978831485111922</v>
      </c>
      <c r="T852" s="8">
        <v>0</v>
      </c>
    </row>
    <row r="853" spans="1:20" x14ac:dyDescent="0.35">
      <c r="A853">
        <v>49</v>
      </c>
      <c r="B853">
        <f t="shared" si="130"/>
        <v>0.2553416494202595</v>
      </c>
      <c r="C853">
        <v>0</v>
      </c>
      <c r="D853">
        <v>0</v>
      </c>
      <c r="E853" t="s">
        <v>13</v>
      </c>
      <c r="F853">
        <f t="shared" si="131"/>
        <v>1</v>
      </c>
      <c r="G853" t="s">
        <v>14</v>
      </c>
      <c r="H853">
        <f t="shared" si="132"/>
        <v>1</v>
      </c>
      <c r="I853">
        <f t="shared" si="133"/>
        <v>0</v>
      </c>
      <c r="J853">
        <f t="shared" si="134"/>
        <v>0</v>
      </c>
      <c r="K853" t="s">
        <v>15</v>
      </c>
      <c r="L853">
        <f t="shared" si="135"/>
        <v>1</v>
      </c>
      <c r="M853" t="s">
        <v>22</v>
      </c>
      <c r="N853">
        <f t="shared" si="136"/>
        <v>0</v>
      </c>
      <c r="O853">
        <f t="shared" si="137"/>
        <v>1</v>
      </c>
      <c r="P853">
        <v>186.32</v>
      </c>
      <c r="Q853">
        <f t="shared" si="138"/>
        <v>1.7706242272295329</v>
      </c>
      <c r="R853">
        <v>43.8</v>
      </c>
      <c r="S853">
        <f t="shared" si="139"/>
        <v>1.940295566340029</v>
      </c>
      <c r="T853" s="8">
        <v>0</v>
      </c>
    </row>
    <row r="854" spans="1:20" x14ac:dyDescent="0.35">
      <c r="A854">
        <v>17</v>
      </c>
      <c r="B854">
        <f t="shared" si="130"/>
        <v>-1.1599341458885646</v>
      </c>
      <c r="C854">
        <v>0</v>
      </c>
      <c r="D854">
        <v>0</v>
      </c>
      <c r="E854" t="s">
        <v>23</v>
      </c>
      <c r="F854">
        <f t="shared" si="131"/>
        <v>0</v>
      </c>
      <c r="G854" t="s">
        <v>14</v>
      </c>
      <c r="H854">
        <f t="shared" si="132"/>
        <v>1</v>
      </c>
      <c r="I854">
        <f t="shared" si="133"/>
        <v>0</v>
      </c>
      <c r="J854">
        <f t="shared" si="134"/>
        <v>0</v>
      </c>
      <c r="K854" t="s">
        <v>19</v>
      </c>
      <c r="L854">
        <f t="shared" si="135"/>
        <v>0</v>
      </c>
      <c r="M854" t="s">
        <v>21</v>
      </c>
      <c r="N854">
        <f t="shared" si="136"/>
        <v>0</v>
      </c>
      <c r="O854">
        <f t="shared" si="137"/>
        <v>0</v>
      </c>
      <c r="P854">
        <v>62.49</v>
      </c>
      <c r="Q854">
        <f t="shared" si="138"/>
        <v>-0.96418985993970907</v>
      </c>
      <c r="R854">
        <v>26.9</v>
      </c>
      <c r="S854">
        <f t="shared" si="139"/>
        <v>-0.25484919167497661</v>
      </c>
      <c r="T854" s="8">
        <v>0</v>
      </c>
    </row>
    <row r="855" spans="1:20" x14ac:dyDescent="0.35">
      <c r="A855">
        <v>40</v>
      </c>
      <c r="B855">
        <f t="shared" si="130"/>
        <v>-0.14270466801034729</v>
      </c>
      <c r="C855">
        <v>0</v>
      </c>
      <c r="D855">
        <v>0</v>
      </c>
      <c r="E855" t="s">
        <v>13</v>
      </c>
      <c r="F855">
        <f t="shared" si="131"/>
        <v>1</v>
      </c>
      <c r="G855" t="s">
        <v>14</v>
      </c>
      <c r="H855">
        <f t="shared" si="132"/>
        <v>1</v>
      </c>
      <c r="I855">
        <f t="shared" si="133"/>
        <v>0</v>
      </c>
      <c r="J855">
        <f t="shared" si="134"/>
        <v>0</v>
      </c>
      <c r="K855" t="s">
        <v>19</v>
      </c>
      <c r="L855">
        <f t="shared" si="135"/>
        <v>0</v>
      </c>
      <c r="M855" t="s">
        <v>21</v>
      </c>
      <c r="N855">
        <f t="shared" si="136"/>
        <v>0</v>
      </c>
      <c r="O855">
        <f t="shared" si="137"/>
        <v>0</v>
      </c>
      <c r="P855">
        <v>74.510000000000005</v>
      </c>
      <c r="Q855">
        <f t="shared" si="138"/>
        <v>-0.69872538987773458</v>
      </c>
      <c r="R855">
        <v>36.6</v>
      </c>
      <c r="S855">
        <f t="shared" si="139"/>
        <v>1.0050859652922164</v>
      </c>
      <c r="T855" s="8">
        <v>0</v>
      </c>
    </row>
    <row r="856" spans="1:20" x14ac:dyDescent="0.35">
      <c r="A856">
        <v>46</v>
      </c>
      <c r="B856">
        <f t="shared" si="130"/>
        <v>0.12265954361005722</v>
      </c>
      <c r="C856">
        <v>0</v>
      </c>
      <c r="D856">
        <v>0</v>
      </c>
      <c r="E856" t="s">
        <v>13</v>
      </c>
      <c r="F856">
        <f t="shared" si="131"/>
        <v>1</v>
      </c>
      <c r="G856" t="s">
        <v>18</v>
      </c>
      <c r="H856">
        <f t="shared" si="132"/>
        <v>0</v>
      </c>
      <c r="I856">
        <f t="shared" si="133"/>
        <v>1</v>
      </c>
      <c r="J856">
        <f t="shared" si="134"/>
        <v>0</v>
      </c>
      <c r="K856" t="s">
        <v>15</v>
      </c>
      <c r="L856">
        <f t="shared" si="135"/>
        <v>1</v>
      </c>
      <c r="M856" t="s">
        <v>21</v>
      </c>
      <c r="N856">
        <f t="shared" si="136"/>
        <v>0</v>
      </c>
      <c r="O856">
        <f t="shared" si="137"/>
        <v>0</v>
      </c>
      <c r="P856">
        <v>94.63</v>
      </c>
      <c r="Q856">
        <f t="shared" si="138"/>
        <v>-0.25437055313506213</v>
      </c>
      <c r="R856">
        <v>24.9</v>
      </c>
      <c r="S856">
        <f t="shared" si="139"/>
        <v>-0.51462963641048021</v>
      </c>
      <c r="T856" s="8">
        <v>0</v>
      </c>
    </row>
    <row r="857" spans="1:20" x14ac:dyDescent="0.35">
      <c r="A857">
        <v>32</v>
      </c>
      <c r="B857">
        <f t="shared" si="130"/>
        <v>-0.49652361683755331</v>
      </c>
      <c r="C857">
        <v>0</v>
      </c>
      <c r="D857">
        <v>0</v>
      </c>
      <c r="E857" t="s">
        <v>13</v>
      </c>
      <c r="F857">
        <f t="shared" si="131"/>
        <v>1</v>
      </c>
      <c r="G857" t="s">
        <v>14</v>
      </c>
      <c r="H857">
        <f t="shared" si="132"/>
        <v>1</v>
      </c>
      <c r="I857">
        <f t="shared" si="133"/>
        <v>0</v>
      </c>
      <c r="J857">
        <f t="shared" si="134"/>
        <v>0</v>
      </c>
      <c r="K857" t="s">
        <v>19</v>
      </c>
      <c r="L857">
        <f t="shared" si="135"/>
        <v>0</v>
      </c>
      <c r="M857" t="s">
        <v>22</v>
      </c>
      <c r="N857">
        <f t="shared" si="136"/>
        <v>0</v>
      </c>
      <c r="O857">
        <f t="shared" si="137"/>
        <v>1</v>
      </c>
      <c r="P857">
        <v>91.98</v>
      </c>
      <c r="Q857">
        <f t="shared" si="138"/>
        <v>-0.31289641383924099</v>
      </c>
      <c r="R857">
        <v>27.6</v>
      </c>
      <c r="S857">
        <f t="shared" si="139"/>
        <v>-0.16392603601754996</v>
      </c>
      <c r="T857" s="8">
        <v>0</v>
      </c>
    </row>
    <row r="858" spans="1:20" x14ac:dyDescent="0.35">
      <c r="A858">
        <v>2</v>
      </c>
      <c r="B858">
        <f t="shared" si="130"/>
        <v>-1.8233446749395759</v>
      </c>
      <c r="C858">
        <v>0</v>
      </c>
      <c r="D858">
        <v>0</v>
      </c>
      <c r="E858" t="s">
        <v>23</v>
      </c>
      <c r="F858">
        <f t="shared" si="131"/>
        <v>0</v>
      </c>
      <c r="G858" t="s">
        <v>26</v>
      </c>
      <c r="H858">
        <f t="shared" si="132"/>
        <v>0</v>
      </c>
      <c r="I858">
        <f t="shared" si="133"/>
        <v>0</v>
      </c>
      <c r="J858">
        <f t="shared" si="134"/>
        <v>0</v>
      </c>
      <c r="K858" t="s">
        <v>19</v>
      </c>
      <c r="L858">
        <f t="shared" si="135"/>
        <v>0</v>
      </c>
      <c r="M858" t="s">
        <v>21</v>
      </c>
      <c r="N858">
        <f t="shared" si="136"/>
        <v>0</v>
      </c>
      <c r="O858">
        <f t="shared" si="137"/>
        <v>0</v>
      </c>
      <c r="P858">
        <v>56.77</v>
      </c>
      <c r="Q858">
        <f t="shared" si="138"/>
        <v>-1.0905173781389181</v>
      </c>
      <c r="R858">
        <v>20.9</v>
      </c>
      <c r="S858">
        <f t="shared" si="139"/>
        <v>-1.0341905258814876</v>
      </c>
      <c r="T858" s="8">
        <v>0</v>
      </c>
    </row>
    <row r="859" spans="1:20" x14ac:dyDescent="0.35">
      <c r="A859">
        <v>40</v>
      </c>
      <c r="B859">
        <f t="shared" si="130"/>
        <v>-0.14270466801034729</v>
      </c>
      <c r="C859">
        <v>0</v>
      </c>
      <c r="D859">
        <v>0</v>
      </c>
      <c r="E859" t="s">
        <v>13</v>
      </c>
      <c r="F859">
        <f t="shared" si="131"/>
        <v>1</v>
      </c>
      <c r="G859" t="s">
        <v>14</v>
      </c>
      <c r="H859">
        <f t="shared" si="132"/>
        <v>1</v>
      </c>
      <c r="I859">
        <f t="shared" si="133"/>
        <v>0</v>
      </c>
      <c r="J859">
        <f t="shared" si="134"/>
        <v>0</v>
      </c>
      <c r="K859" t="s">
        <v>15</v>
      </c>
      <c r="L859">
        <f t="shared" si="135"/>
        <v>1</v>
      </c>
      <c r="M859" t="s">
        <v>21</v>
      </c>
      <c r="N859">
        <f t="shared" si="136"/>
        <v>0</v>
      </c>
      <c r="O859">
        <f t="shared" si="137"/>
        <v>0</v>
      </c>
      <c r="P859">
        <v>75.87</v>
      </c>
      <c r="Q859">
        <f t="shared" si="138"/>
        <v>-0.66868947645974075</v>
      </c>
      <c r="R859">
        <v>30.3</v>
      </c>
      <c r="S859">
        <f t="shared" si="139"/>
        <v>0.18677756437537987</v>
      </c>
      <c r="T859" s="8">
        <v>0</v>
      </c>
    </row>
    <row r="860" spans="1:20" x14ac:dyDescent="0.35">
      <c r="A860">
        <v>19</v>
      </c>
      <c r="B860">
        <f t="shared" si="130"/>
        <v>-1.0714794086817632</v>
      </c>
      <c r="C860">
        <v>0</v>
      </c>
      <c r="D860">
        <v>0</v>
      </c>
      <c r="E860" t="s">
        <v>23</v>
      </c>
      <c r="F860">
        <f t="shared" si="131"/>
        <v>0</v>
      </c>
      <c r="G860" t="s">
        <v>14</v>
      </c>
      <c r="H860">
        <f t="shared" si="132"/>
        <v>1</v>
      </c>
      <c r="I860">
        <f t="shared" si="133"/>
        <v>0</v>
      </c>
      <c r="J860">
        <f t="shared" si="134"/>
        <v>0</v>
      </c>
      <c r="K860" t="s">
        <v>19</v>
      </c>
      <c r="L860">
        <f t="shared" si="135"/>
        <v>0</v>
      </c>
      <c r="M860" t="s">
        <v>22</v>
      </c>
      <c r="N860">
        <f t="shared" si="136"/>
        <v>0</v>
      </c>
      <c r="O860">
        <f t="shared" si="137"/>
        <v>1</v>
      </c>
      <c r="P860">
        <v>77.19</v>
      </c>
      <c r="Q860">
        <f t="shared" si="138"/>
        <v>-0.63953697225992345</v>
      </c>
      <c r="R860">
        <v>37.4</v>
      </c>
      <c r="S860">
        <f t="shared" si="139"/>
        <v>1.1089981431864175</v>
      </c>
      <c r="T860" s="8">
        <v>0</v>
      </c>
    </row>
    <row r="861" spans="1:20" x14ac:dyDescent="0.35">
      <c r="A861">
        <v>43</v>
      </c>
      <c r="B861">
        <f t="shared" si="130"/>
        <v>-1.0022562200145031E-2</v>
      </c>
      <c r="C861">
        <v>0</v>
      </c>
      <c r="D861">
        <v>0</v>
      </c>
      <c r="E861" t="s">
        <v>13</v>
      </c>
      <c r="F861">
        <f t="shared" si="131"/>
        <v>1</v>
      </c>
      <c r="G861" t="s">
        <v>14</v>
      </c>
      <c r="H861">
        <f t="shared" si="132"/>
        <v>1</v>
      </c>
      <c r="I861">
        <f t="shared" si="133"/>
        <v>0</v>
      </c>
      <c r="J861">
        <f t="shared" si="134"/>
        <v>0</v>
      </c>
      <c r="K861" t="s">
        <v>15</v>
      </c>
      <c r="L861">
        <f t="shared" si="135"/>
        <v>1</v>
      </c>
      <c r="M861" t="s">
        <v>22</v>
      </c>
      <c r="N861">
        <f t="shared" si="136"/>
        <v>0</v>
      </c>
      <c r="O861">
        <f t="shared" si="137"/>
        <v>1</v>
      </c>
      <c r="P861">
        <v>135.75</v>
      </c>
      <c r="Q861">
        <f t="shared" si="138"/>
        <v>0.65377412315016159</v>
      </c>
      <c r="R861">
        <v>35.9</v>
      </c>
      <c r="S861">
        <f t="shared" si="139"/>
        <v>0.9141628096347898</v>
      </c>
      <c r="T861" s="8">
        <v>0</v>
      </c>
    </row>
    <row r="862" spans="1:20" x14ac:dyDescent="0.35">
      <c r="A862">
        <v>46</v>
      </c>
      <c r="B862">
        <f t="shared" si="130"/>
        <v>0.12265954361005722</v>
      </c>
      <c r="C862">
        <v>0</v>
      </c>
      <c r="D862">
        <v>0</v>
      </c>
      <c r="E862" t="s">
        <v>13</v>
      </c>
      <c r="F862">
        <f t="shared" si="131"/>
        <v>1</v>
      </c>
      <c r="G862" t="s">
        <v>14</v>
      </c>
      <c r="H862">
        <f t="shared" si="132"/>
        <v>1</v>
      </c>
      <c r="I862">
        <f t="shared" si="133"/>
        <v>0</v>
      </c>
      <c r="J862">
        <f t="shared" si="134"/>
        <v>0</v>
      </c>
      <c r="K862" t="s">
        <v>19</v>
      </c>
      <c r="L862">
        <f t="shared" si="135"/>
        <v>0</v>
      </c>
      <c r="M862" t="s">
        <v>22</v>
      </c>
      <c r="N862">
        <f t="shared" si="136"/>
        <v>0</v>
      </c>
      <c r="O862">
        <f t="shared" si="137"/>
        <v>1</v>
      </c>
      <c r="P862">
        <v>100.15</v>
      </c>
      <c r="Q862">
        <f t="shared" si="138"/>
        <v>-0.13246008102673421</v>
      </c>
      <c r="R862">
        <v>50.3</v>
      </c>
      <c r="S862">
        <f t="shared" si="139"/>
        <v>2.7845820117304156</v>
      </c>
      <c r="T862" s="8">
        <v>0</v>
      </c>
    </row>
    <row r="863" spans="1:20" x14ac:dyDescent="0.35">
      <c r="A863">
        <v>71</v>
      </c>
      <c r="B863">
        <f t="shared" si="130"/>
        <v>1.2283437586950761</v>
      </c>
      <c r="C863">
        <v>0</v>
      </c>
      <c r="D863">
        <v>0</v>
      </c>
      <c r="E863" t="s">
        <v>23</v>
      </c>
      <c r="F863">
        <f t="shared" si="131"/>
        <v>0</v>
      </c>
      <c r="G863" t="s">
        <v>14</v>
      </c>
      <c r="H863">
        <f t="shared" si="132"/>
        <v>1</v>
      </c>
      <c r="I863">
        <f t="shared" si="133"/>
        <v>0</v>
      </c>
      <c r="J863">
        <f t="shared" si="134"/>
        <v>0</v>
      </c>
      <c r="K863" t="s">
        <v>15</v>
      </c>
      <c r="L863">
        <f t="shared" si="135"/>
        <v>1</v>
      </c>
      <c r="M863" t="s">
        <v>21</v>
      </c>
      <c r="N863">
        <f t="shared" si="136"/>
        <v>0</v>
      </c>
      <c r="O863">
        <f t="shared" si="137"/>
        <v>0</v>
      </c>
      <c r="P863">
        <v>95.08</v>
      </c>
      <c r="Q863">
        <f t="shared" si="138"/>
        <v>-0.24443219943057881</v>
      </c>
      <c r="R863">
        <v>31.5</v>
      </c>
      <c r="S863">
        <f t="shared" si="139"/>
        <v>0.34264583121668196</v>
      </c>
      <c r="T863" s="8">
        <v>0</v>
      </c>
    </row>
    <row r="864" spans="1:20" x14ac:dyDescent="0.35">
      <c r="A864">
        <v>31</v>
      </c>
      <c r="B864">
        <f t="shared" si="130"/>
        <v>-0.54075098544095401</v>
      </c>
      <c r="C864">
        <v>0</v>
      </c>
      <c r="D864">
        <v>0</v>
      </c>
      <c r="E864" t="s">
        <v>13</v>
      </c>
      <c r="F864">
        <f t="shared" si="131"/>
        <v>1</v>
      </c>
      <c r="G864" t="s">
        <v>14</v>
      </c>
      <c r="H864">
        <f t="shared" si="132"/>
        <v>1</v>
      </c>
      <c r="I864">
        <f t="shared" si="133"/>
        <v>0</v>
      </c>
      <c r="J864">
        <f t="shared" si="134"/>
        <v>0</v>
      </c>
      <c r="K864" t="s">
        <v>15</v>
      </c>
      <c r="L864">
        <f t="shared" si="135"/>
        <v>1</v>
      </c>
      <c r="M864" t="s">
        <v>22</v>
      </c>
      <c r="N864">
        <f t="shared" si="136"/>
        <v>0</v>
      </c>
      <c r="O864">
        <f t="shared" si="137"/>
        <v>1</v>
      </c>
      <c r="P864">
        <v>125.38</v>
      </c>
      <c r="Q864">
        <f t="shared" si="138"/>
        <v>0.42475028333795894</v>
      </c>
      <c r="R864">
        <v>24.4</v>
      </c>
      <c r="S864">
        <f t="shared" si="139"/>
        <v>-0.57957474759435612</v>
      </c>
      <c r="T864" s="8">
        <v>0</v>
      </c>
    </row>
    <row r="865" spans="1:20" x14ac:dyDescent="0.35">
      <c r="A865">
        <v>41</v>
      </c>
      <c r="B865">
        <f t="shared" si="130"/>
        <v>-9.8477299406946536E-2</v>
      </c>
      <c r="C865">
        <v>0</v>
      </c>
      <c r="D865">
        <v>0</v>
      </c>
      <c r="E865" t="s">
        <v>13</v>
      </c>
      <c r="F865">
        <f t="shared" si="131"/>
        <v>1</v>
      </c>
      <c r="G865" t="s">
        <v>14</v>
      </c>
      <c r="H865">
        <f t="shared" si="132"/>
        <v>1</v>
      </c>
      <c r="I865">
        <f t="shared" si="133"/>
        <v>0</v>
      </c>
      <c r="J865">
        <f t="shared" si="134"/>
        <v>0</v>
      </c>
      <c r="K865" t="s">
        <v>15</v>
      </c>
      <c r="L865">
        <f t="shared" si="135"/>
        <v>1</v>
      </c>
      <c r="M865" t="s">
        <v>16</v>
      </c>
      <c r="N865">
        <f t="shared" si="136"/>
        <v>1</v>
      </c>
      <c r="O865">
        <f t="shared" si="137"/>
        <v>0</v>
      </c>
      <c r="P865">
        <v>111.71</v>
      </c>
      <c r="Q865">
        <f t="shared" si="138"/>
        <v>0.12284518302621264</v>
      </c>
      <c r="R865">
        <v>38.9</v>
      </c>
      <c r="S865">
        <f t="shared" si="139"/>
        <v>1.3038334767380453</v>
      </c>
      <c r="T865" s="8">
        <v>0</v>
      </c>
    </row>
    <row r="866" spans="1:20" x14ac:dyDescent="0.35">
      <c r="A866">
        <v>65</v>
      </c>
      <c r="B866">
        <f t="shared" si="130"/>
        <v>0.96297954707467148</v>
      </c>
      <c r="C866">
        <v>0</v>
      </c>
      <c r="D866">
        <v>0</v>
      </c>
      <c r="E866" t="s">
        <v>13</v>
      </c>
      <c r="F866">
        <f t="shared" si="131"/>
        <v>1</v>
      </c>
      <c r="G866" t="s">
        <v>18</v>
      </c>
      <c r="H866">
        <f t="shared" si="132"/>
        <v>0</v>
      </c>
      <c r="I866">
        <f t="shared" si="133"/>
        <v>1</v>
      </c>
      <c r="J866">
        <f t="shared" si="134"/>
        <v>0</v>
      </c>
      <c r="K866" t="s">
        <v>19</v>
      </c>
      <c r="L866">
        <f t="shared" si="135"/>
        <v>0</v>
      </c>
      <c r="M866" t="s">
        <v>21</v>
      </c>
      <c r="N866">
        <f t="shared" si="136"/>
        <v>0</v>
      </c>
      <c r="O866">
        <f t="shared" si="137"/>
        <v>0</v>
      </c>
      <c r="P866">
        <v>94.64</v>
      </c>
      <c r="Q866">
        <f t="shared" si="138"/>
        <v>-0.25414970083051791</v>
      </c>
      <c r="R866">
        <v>28.6</v>
      </c>
      <c r="S866">
        <f t="shared" si="139"/>
        <v>-3.4035813649798144E-2</v>
      </c>
      <c r="T866" s="8">
        <v>0</v>
      </c>
    </row>
    <row r="867" spans="1:20" x14ac:dyDescent="0.35">
      <c r="A867">
        <v>52</v>
      </c>
      <c r="B867">
        <f t="shared" si="130"/>
        <v>0.38802375523046173</v>
      </c>
      <c r="C867">
        <v>0</v>
      </c>
      <c r="D867">
        <v>0</v>
      </c>
      <c r="E867" t="s">
        <v>13</v>
      </c>
      <c r="F867">
        <f t="shared" si="131"/>
        <v>1</v>
      </c>
      <c r="G867" t="s">
        <v>14</v>
      </c>
      <c r="H867">
        <f t="shared" si="132"/>
        <v>1</v>
      </c>
      <c r="I867">
        <f t="shared" si="133"/>
        <v>0</v>
      </c>
      <c r="J867">
        <f t="shared" si="134"/>
        <v>0</v>
      </c>
      <c r="K867" t="s">
        <v>15</v>
      </c>
      <c r="L867">
        <f t="shared" si="135"/>
        <v>1</v>
      </c>
      <c r="M867" t="s">
        <v>22</v>
      </c>
      <c r="N867">
        <f t="shared" si="136"/>
        <v>0</v>
      </c>
      <c r="O867">
        <f t="shared" si="137"/>
        <v>1</v>
      </c>
      <c r="P867">
        <v>226.7</v>
      </c>
      <c r="Q867">
        <f t="shared" si="138"/>
        <v>2.6624258329784953</v>
      </c>
      <c r="R867">
        <v>28.1</v>
      </c>
      <c r="S867">
        <f t="shared" si="139"/>
        <v>-9.8980924833674058E-2</v>
      </c>
      <c r="T867" s="8">
        <v>0</v>
      </c>
    </row>
    <row r="868" spans="1:20" x14ac:dyDescent="0.35">
      <c r="A868">
        <v>20</v>
      </c>
      <c r="B868">
        <f t="shared" si="130"/>
        <v>-1.0272520400783622</v>
      </c>
      <c r="C868">
        <v>0</v>
      </c>
      <c r="D868">
        <v>0</v>
      </c>
      <c r="E868" t="s">
        <v>23</v>
      </c>
      <c r="F868">
        <f t="shared" si="131"/>
        <v>0</v>
      </c>
      <c r="G868" t="s">
        <v>14</v>
      </c>
      <c r="H868">
        <f t="shared" si="132"/>
        <v>1</v>
      </c>
      <c r="I868">
        <f t="shared" si="133"/>
        <v>0</v>
      </c>
      <c r="J868">
        <f t="shared" si="134"/>
        <v>0</v>
      </c>
      <c r="K868" t="s">
        <v>15</v>
      </c>
      <c r="L868">
        <f t="shared" si="135"/>
        <v>1</v>
      </c>
      <c r="M868" t="s">
        <v>21</v>
      </c>
      <c r="N868">
        <f t="shared" si="136"/>
        <v>0</v>
      </c>
      <c r="O868">
        <f t="shared" si="137"/>
        <v>0</v>
      </c>
      <c r="P868">
        <v>112.96</v>
      </c>
      <c r="Q868">
        <f t="shared" si="138"/>
        <v>0.15045172109422161</v>
      </c>
      <c r="R868">
        <v>27.5</v>
      </c>
      <c r="S868">
        <f t="shared" si="139"/>
        <v>-0.17691505825432532</v>
      </c>
      <c r="T868" s="8">
        <v>0</v>
      </c>
    </row>
    <row r="869" spans="1:20" x14ac:dyDescent="0.35">
      <c r="A869">
        <v>77</v>
      </c>
      <c r="B869">
        <f t="shared" si="130"/>
        <v>1.4937079703154805</v>
      </c>
      <c r="C869">
        <v>0</v>
      </c>
      <c r="D869">
        <v>1</v>
      </c>
      <c r="E869" t="s">
        <v>13</v>
      </c>
      <c r="F869">
        <f t="shared" si="131"/>
        <v>1</v>
      </c>
      <c r="G869" t="s">
        <v>14</v>
      </c>
      <c r="H869">
        <f t="shared" si="132"/>
        <v>1</v>
      </c>
      <c r="I869">
        <f t="shared" si="133"/>
        <v>0</v>
      </c>
      <c r="J869">
        <f t="shared" si="134"/>
        <v>0</v>
      </c>
      <c r="K869" t="s">
        <v>19</v>
      </c>
      <c r="L869">
        <f t="shared" si="135"/>
        <v>0</v>
      </c>
      <c r="M869" t="s">
        <v>21</v>
      </c>
      <c r="N869">
        <f t="shared" si="136"/>
        <v>0</v>
      </c>
      <c r="O869">
        <f t="shared" si="137"/>
        <v>0</v>
      </c>
      <c r="P869">
        <v>183.1</v>
      </c>
      <c r="Q869">
        <f t="shared" si="138"/>
        <v>1.6995097851663419</v>
      </c>
      <c r="R869">
        <v>28.1</v>
      </c>
      <c r="S869">
        <f t="shared" si="139"/>
        <v>-9.8980924833674058E-2</v>
      </c>
      <c r="T869" s="8">
        <v>0</v>
      </c>
    </row>
    <row r="870" spans="1:20" x14ac:dyDescent="0.35">
      <c r="A870">
        <v>51</v>
      </c>
      <c r="B870">
        <f t="shared" si="130"/>
        <v>0.34379638662706097</v>
      </c>
      <c r="C870">
        <v>0</v>
      </c>
      <c r="D870">
        <v>0</v>
      </c>
      <c r="E870" t="s">
        <v>13</v>
      </c>
      <c r="F870">
        <f t="shared" si="131"/>
        <v>1</v>
      </c>
      <c r="G870" t="s">
        <v>14</v>
      </c>
      <c r="H870">
        <f t="shared" si="132"/>
        <v>1</v>
      </c>
      <c r="I870">
        <f t="shared" si="133"/>
        <v>0</v>
      </c>
      <c r="J870">
        <f t="shared" si="134"/>
        <v>0</v>
      </c>
      <c r="K870" t="s">
        <v>15</v>
      </c>
      <c r="L870">
        <f t="shared" si="135"/>
        <v>1</v>
      </c>
      <c r="M870" t="s">
        <v>22</v>
      </c>
      <c r="N870">
        <f t="shared" si="136"/>
        <v>0</v>
      </c>
      <c r="O870">
        <f t="shared" si="137"/>
        <v>1</v>
      </c>
      <c r="P870">
        <v>105.36</v>
      </c>
      <c r="Q870">
        <f t="shared" si="138"/>
        <v>-1.7396030359272886E-2</v>
      </c>
      <c r="R870">
        <v>43.7</v>
      </c>
      <c r="S870">
        <f t="shared" si="139"/>
        <v>1.9273065441032546</v>
      </c>
      <c r="T870" s="8">
        <v>0</v>
      </c>
    </row>
    <row r="871" spans="1:20" x14ac:dyDescent="0.35">
      <c r="A871">
        <v>37</v>
      </c>
      <c r="B871">
        <f t="shared" si="130"/>
        <v>-0.27538677382054955</v>
      </c>
      <c r="C871">
        <v>0</v>
      </c>
      <c r="D871">
        <v>0</v>
      </c>
      <c r="E871" t="s">
        <v>13</v>
      </c>
      <c r="F871">
        <f t="shared" si="131"/>
        <v>1</v>
      </c>
      <c r="G871" t="s">
        <v>14</v>
      </c>
      <c r="H871">
        <f t="shared" si="132"/>
        <v>1</v>
      </c>
      <c r="I871">
        <f t="shared" si="133"/>
        <v>0</v>
      </c>
      <c r="J871">
        <f t="shared" si="134"/>
        <v>0</v>
      </c>
      <c r="K871" t="s">
        <v>15</v>
      </c>
      <c r="L871">
        <f t="shared" si="135"/>
        <v>1</v>
      </c>
      <c r="M871" t="s">
        <v>21</v>
      </c>
      <c r="N871">
        <f t="shared" si="136"/>
        <v>0</v>
      </c>
      <c r="O871">
        <f t="shared" si="137"/>
        <v>0</v>
      </c>
      <c r="P871">
        <v>84.13</v>
      </c>
      <c r="Q871">
        <f t="shared" si="138"/>
        <v>-0.48626547290633759</v>
      </c>
      <c r="R871">
        <v>27</v>
      </c>
      <c r="S871">
        <f t="shared" si="139"/>
        <v>-0.24186016943820124</v>
      </c>
      <c r="T871" s="8">
        <v>0</v>
      </c>
    </row>
    <row r="872" spans="1:20" x14ac:dyDescent="0.35">
      <c r="A872">
        <v>49</v>
      </c>
      <c r="B872">
        <f t="shared" si="130"/>
        <v>0.2553416494202595</v>
      </c>
      <c r="C872">
        <v>0</v>
      </c>
      <c r="D872">
        <v>0</v>
      </c>
      <c r="E872" t="s">
        <v>13</v>
      </c>
      <c r="F872">
        <f t="shared" si="131"/>
        <v>1</v>
      </c>
      <c r="G872" t="s">
        <v>14</v>
      </c>
      <c r="H872">
        <f t="shared" si="132"/>
        <v>1</v>
      </c>
      <c r="I872">
        <f t="shared" si="133"/>
        <v>0</v>
      </c>
      <c r="J872">
        <f t="shared" si="134"/>
        <v>0</v>
      </c>
      <c r="K872" t="s">
        <v>19</v>
      </c>
      <c r="L872">
        <f t="shared" si="135"/>
        <v>0</v>
      </c>
      <c r="M872" t="s">
        <v>16</v>
      </c>
      <c r="N872">
        <f t="shared" si="136"/>
        <v>1</v>
      </c>
      <c r="O872">
        <f t="shared" si="137"/>
        <v>0</v>
      </c>
      <c r="P872">
        <v>102.47</v>
      </c>
      <c r="Q872">
        <f t="shared" si="138"/>
        <v>-8.1222346372509677E-2</v>
      </c>
      <c r="R872">
        <v>29.3</v>
      </c>
      <c r="S872">
        <f t="shared" si="139"/>
        <v>5.6887342007628038E-2</v>
      </c>
      <c r="T872" s="8">
        <v>0</v>
      </c>
    </row>
    <row r="873" spans="1:20" x14ac:dyDescent="0.35">
      <c r="A873">
        <v>62</v>
      </c>
      <c r="B873">
        <f t="shared" si="130"/>
        <v>0.83029744126446925</v>
      </c>
      <c r="C873">
        <v>1</v>
      </c>
      <c r="D873">
        <v>0</v>
      </c>
      <c r="E873" t="s">
        <v>13</v>
      </c>
      <c r="F873">
        <f t="shared" si="131"/>
        <v>1</v>
      </c>
      <c r="G873" t="s">
        <v>25</v>
      </c>
      <c r="H873">
        <f t="shared" si="132"/>
        <v>0</v>
      </c>
      <c r="I873">
        <f t="shared" si="133"/>
        <v>0</v>
      </c>
      <c r="J873">
        <f t="shared" si="134"/>
        <v>1</v>
      </c>
      <c r="K873" t="s">
        <v>19</v>
      </c>
      <c r="L873">
        <f t="shared" si="135"/>
        <v>0</v>
      </c>
      <c r="M873" t="s">
        <v>21</v>
      </c>
      <c r="N873">
        <f t="shared" si="136"/>
        <v>0</v>
      </c>
      <c r="O873">
        <f t="shared" si="137"/>
        <v>0</v>
      </c>
      <c r="P873">
        <v>77.040000000000006</v>
      </c>
      <c r="Q873">
        <f t="shared" si="138"/>
        <v>-0.64284975682808432</v>
      </c>
      <c r="R873">
        <v>34.700000000000003</v>
      </c>
      <c r="S873">
        <f t="shared" si="139"/>
        <v>0.75829454279348818</v>
      </c>
      <c r="T873" s="8">
        <v>0</v>
      </c>
    </row>
    <row r="874" spans="1:20" x14ac:dyDescent="0.35">
      <c r="A874">
        <v>17</v>
      </c>
      <c r="B874">
        <f t="shared" si="130"/>
        <v>-1.1599341458885646</v>
      </c>
      <c r="C874">
        <v>0</v>
      </c>
      <c r="D874">
        <v>0</v>
      </c>
      <c r="E874" t="s">
        <v>23</v>
      </c>
      <c r="F874">
        <f t="shared" si="131"/>
        <v>0</v>
      </c>
      <c r="G874" t="s">
        <v>14</v>
      </c>
      <c r="H874">
        <f t="shared" si="132"/>
        <v>1</v>
      </c>
      <c r="I874">
        <f t="shared" si="133"/>
        <v>0</v>
      </c>
      <c r="J874">
        <f t="shared" si="134"/>
        <v>0</v>
      </c>
      <c r="K874" t="s">
        <v>19</v>
      </c>
      <c r="L874">
        <f t="shared" si="135"/>
        <v>0</v>
      </c>
      <c r="M874" t="s">
        <v>21</v>
      </c>
      <c r="N874">
        <f t="shared" si="136"/>
        <v>0</v>
      </c>
      <c r="O874">
        <f t="shared" si="137"/>
        <v>0</v>
      </c>
      <c r="P874">
        <v>83.23</v>
      </c>
      <c r="Q874">
        <f t="shared" si="138"/>
        <v>-0.50614218031530389</v>
      </c>
      <c r="R874">
        <v>28.1</v>
      </c>
      <c r="S874">
        <f t="shared" si="139"/>
        <v>-9.8980924833674058E-2</v>
      </c>
      <c r="T874" s="8">
        <v>0</v>
      </c>
    </row>
    <row r="875" spans="1:20" x14ac:dyDescent="0.35">
      <c r="A875">
        <v>28</v>
      </c>
      <c r="B875">
        <f t="shared" si="130"/>
        <v>-0.67343309125115636</v>
      </c>
      <c r="C875">
        <v>0</v>
      </c>
      <c r="D875">
        <v>0</v>
      </c>
      <c r="E875" t="s">
        <v>13</v>
      </c>
      <c r="F875">
        <f t="shared" si="131"/>
        <v>1</v>
      </c>
      <c r="G875" t="s">
        <v>14</v>
      </c>
      <c r="H875">
        <f t="shared" si="132"/>
        <v>1</v>
      </c>
      <c r="I875">
        <f t="shared" si="133"/>
        <v>0</v>
      </c>
      <c r="J875">
        <f t="shared" si="134"/>
        <v>0</v>
      </c>
      <c r="K875" t="s">
        <v>19</v>
      </c>
      <c r="L875">
        <f t="shared" si="135"/>
        <v>0</v>
      </c>
      <c r="M875" t="s">
        <v>21</v>
      </c>
      <c r="N875">
        <f t="shared" si="136"/>
        <v>0</v>
      </c>
      <c r="O875">
        <f t="shared" si="137"/>
        <v>0</v>
      </c>
      <c r="P875">
        <v>87.01</v>
      </c>
      <c r="Q875">
        <f t="shared" si="138"/>
        <v>-0.42266000919764468</v>
      </c>
      <c r="R875">
        <v>39.9</v>
      </c>
      <c r="S875">
        <f t="shared" si="139"/>
        <v>1.4337236991057971</v>
      </c>
      <c r="T875" s="8">
        <v>0</v>
      </c>
    </row>
    <row r="876" spans="1:20" x14ac:dyDescent="0.35">
      <c r="A876">
        <v>80</v>
      </c>
      <c r="B876">
        <f t="shared" si="130"/>
        <v>1.6263900761256829</v>
      </c>
      <c r="C876">
        <v>0</v>
      </c>
      <c r="D876">
        <v>0</v>
      </c>
      <c r="E876" t="s">
        <v>13</v>
      </c>
      <c r="F876">
        <f t="shared" si="131"/>
        <v>1</v>
      </c>
      <c r="G876" t="s">
        <v>14</v>
      </c>
      <c r="H876">
        <f t="shared" si="132"/>
        <v>1</v>
      </c>
      <c r="I876">
        <f t="shared" si="133"/>
        <v>0</v>
      </c>
      <c r="J876">
        <f t="shared" si="134"/>
        <v>0</v>
      </c>
      <c r="K876" t="s">
        <v>19</v>
      </c>
      <c r="L876">
        <f t="shared" si="135"/>
        <v>0</v>
      </c>
      <c r="M876" t="s">
        <v>21</v>
      </c>
      <c r="N876">
        <f t="shared" si="136"/>
        <v>0</v>
      </c>
      <c r="O876">
        <f t="shared" si="137"/>
        <v>0</v>
      </c>
      <c r="P876">
        <v>56.99</v>
      </c>
      <c r="Q876">
        <f t="shared" si="138"/>
        <v>-1.0856586274389486</v>
      </c>
      <c r="R876">
        <v>26.7</v>
      </c>
      <c r="S876">
        <f t="shared" si="139"/>
        <v>-0.28082723614852689</v>
      </c>
      <c r="T876" s="8">
        <v>0</v>
      </c>
    </row>
    <row r="877" spans="1:20" x14ac:dyDescent="0.35">
      <c r="A877">
        <v>45</v>
      </c>
      <c r="B877">
        <f t="shared" si="130"/>
        <v>7.8432175006656474E-2</v>
      </c>
      <c r="C877">
        <v>0</v>
      </c>
      <c r="D877">
        <v>0</v>
      </c>
      <c r="E877" t="s">
        <v>13</v>
      </c>
      <c r="F877">
        <f t="shared" si="131"/>
        <v>1</v>
      </c>
      <c r="G877" t="s">
        <v>14</v>
      </c>
      <c r="H877">
        <f t="shared" si="132"/>
        <v>1</v>
      </c>
      <c r="I877">
        <f t="shared" si="133"/>
        <v>0</v>
      </c>
      <c r="J877">
        <f t="shared" si="134"/>
        <v>0</v>
      </c>
      <c r="K877" t="s">
        <v>19</v>
      </c>
      <c r="L877">
        <f t="shared" si="135"/>
        <v>0</v>
      </c>
      <c r="M877" t="s">
        <v>16</v>
      </c>
      <c r="N877">
        <f t="shared" si="136"/>
        <v>1</v>
      </c>
      <c r="O877">
        <f t="shared" si="137"/>
        <v>0</v>
      </c>
      <c r="P877">
        <v>73.010000000000005</v>
      </c>
      <c r="Q877">
        <f t="shared" si="138"/>
        <v>-0.73185323555934534</v>
      </c>
      <c r="R877">
        <v>24.8</v>
      </c>
      <c r="S877">
        <f t="shared" si="139"/>
        <v>-0.5276186586472551</v>
      </c>
      <c r="T877" s="8">
        <v>0</v>
      </c>
    </row>
    <row r="878" spans="1:20" x14ac:dyDescent="0.35">
      <c r="A878">
        <v>37</v>
      </c>
      <c r="B878">
        <f t="shared" si="130"/>
        <v>-0.27538677382054955</v>
      </c>
      <c r="C878">
        <v>0</v>
      </c>
      <c r="D878">
        <v>0</v>
      </c>
      <c r="E878" t="s">
        <v>13</v>
      </c>
      <c r="F878">
        <f t="shared" si="131"/>
        <v>1</v>
      </c>
      <c r="G878" t="s">
        <v>14</v>
      </c>
      <c r="H878">
        <f t="shared" si="132"/>
        <v>1</v>
      </c>
      <c r="I878">
        <f t="shared" si="133"/>
        <v>0</v>
      </c>
      <c r="J878">
        <f t="shared" si="134"/>
        <v>0</v>
      </c>
      <c r="K878" t="s">
        <v>15</v>
      </c>
      <c r="L878">
        <f t="shared" si="135"/>
        <v>1</v>
      </c>
      <c r="M878" t="s">
        <v>21</v>
      </c>
      <c r="N878">
        <f t="shared" si="136"/>
        <v>0</v>
      </c>
      <c r="O878">
        <f t="shared" si="137"/>
        <v>0</v>
      </c>
      <c r="P878">
        <v>106.35</v>
      </c>
      <c r="Q878">
        <f t="shared" si="138"/>
        <v>4.4683477905901187E-3</v>
      </c>
      <c r="R878">
        <v>29.7</v>
      </c>
      <c r="S878">
        <f t="shared" si="139"/>
        <v>0.10884343095472858</v>
      </c>
      <c r="T878" s="8">
        <v>0</v>
      </c>
    </row>
    <row r="879" spans="1:20" x14ac:dyDescent="0.35">
      <c r="A879">
        <v>3</v>
      </c>
      <c r="B879">
        <f t="shared" si="130"/>
        <v>-1.7791173063361752</v>
      </c>
      <c r="C879">
        <v>0</v>
      </c>
      <c r="D879">
        <v>0</v>
      </c>
      <c r="E879" t="s">
        <v>23</v>
      </c>
      <c r="F879">
        <f t="shared" si="131"/>
        <v>0</v>
      </c>
      <c r="G879" t="s">
        <v>26</v>
      </c>
      <c r="H879">
        <f t="shared" si="132"/>
        <v>0</v>
      </c>
      <c r="I879">
        <f t="shared" si="133"/>
        <v>0</v>
      </c>
      <c r="J879">
        <f t="shared" si="134"/>
        <v>0</v>
      </c>
      <c r="K879" t="s">
        <v>19</v>
      </c>
      <c r="L879">
        <f t="shared" si="135"/>
        <v>0</v>
      </c>
      <c r="M879" t="s">
        <v>21</v>
      </c>
      <c r="N879">
        <f t="shared" si="136"/>
        <v>0</v>
      </c>
      <c r="O879">
        <f t="shared" si="137"/>
        <v>0</v>
      </c>
      <c r="P879">
        <v>80.63</v>
      </c>
      <c r="Q879">
        <f t="shared" si="138"/>
        <v>-0.56356377949676273</v>
      </c>
      <c r="R879">
        <v>15.9</v>
      </c>
      <c r="S879">
        <f t="shared" si="139"/>
        <v>-1.6836416377202463</v>
      </c>
      <c r="T879" s="8">
        <v>0</v>
      </c>
    </row>
    <row r="880" spans="1:20" x14ac:dyDescent="0.35">
      <c r="A880">
        <v>26</v>
      </c>
      <c r="B880">
        <f t="shared" si="130"/>
        <v>-0.76188782845795777</v>
      </c>
      <c r="C880">
        <v>0</v>
      </c>
      <c r="D880">
        <v>0</v>
      </c>
      <c r="E880" t="s">
        <v>23</v>
      </c>
      <c r="F880">
        <f t="shared" si="131"/>
        <v>0</v>
      </c>
      <c r="G880" t="s">
        <v>14</v>
      </c>
      <c r="H880">
        <f t="shared" si="132"/>
        <v>1</v>
      </c>
      <c r="I880">
        <f t="shared" si="133"/>
        <v>0</v>
      </c>
      <c r="J880">
        <f t="shared" si="134"/>
        <v>0</v>
      </c>
      <c r="K880" t="s">
        <v>15</v>
      </c>
      <c r="L880">
        <f t="shared" si="135"/>
        <v>1</v>
      </c>
      <c r="M880" t="s">
        <v>21</v>
      </c>
      <c r="N880">
        <f t="shared" si="136"/>
        <v>0</v>
      </c>
      <c r="O880">
        <f t="shared" si="137"/>
        <v>0</v>
      </c>
      <c r="P880">
        <v>103.61</v>
      </c>
      <c r="Q880">
        <f t="shared" si="138"/>
        <v>-5.6045183654485464E-2</v>
      </c>
      <c r="R880">
        <v>31.4</v>
      </c>
      <c r="S880">
        <f t="shared" si="139"/>
        <v>0.32965680897990657</v>
      </c>
      <c r="T880" s="8">
        <v>0</v>
      </c>
    </row>
    <row r="881" spans="1:20" x14ac:dyDescent="0.35">
      <c r="A881">
        <v>71</v>
      </c>
      <c r="B881">
        <f t="shared" si="130"/>
        <v>1.2283437586950761</v>
      </c>
      <c r="C881">
        <v>0</v>
      </c>
      <c r="D881">
        <v>0</v>
      </c>
      <c r="E881" t="s">
        <v>13</v>
      </c>
      <c r="F881">
        <f t="shared" si="131"/>
        <v>1</v>
      </c>
      <c r="G881" t="s">
        <v>18</v>
      </c>
      <c r="H881">
        <f t="shared" si="132"/>
        <v>0</v>
      </c>
      <c r="I881">
        <f t="shared" si="133"/>
        <v>1</v>
      </c>
      <c r="J881">
        <f t="shared" si="134"/>
        <v>0</v>
      </c>
      <c r="K881" t="s">
        <v>15</v>
      </c>
      <c r="L881">
        <f t="shared" si="135"/>
        <v>1</v>
      </c>
      <c r="M881" t="s">
        <v>16</v>
      </c>
      <c r="N881">
        <f t="shared" si="136"/>
        <v>1</v>
      </c>
      <c r="O881">
        <f t="shared" si="137"/>
        <v>0</v>
      </c>
      <c r="P881">
        <v>91.35</v>
      </c>
      <c r="Q881">
        <f t="shared" si="138"/>
        <v>-0.32681010902551771</v>
      </c>
      <c r="R881">
        <v>28.1</v>
      </c>
      <c r="S881">
        <f t="shared" si="139"/>
        <v>-9.8980924833674058E-2</v>
      </c>
      <c r="T881" s="8">
        <v>0</v>
      </c>
    </row>
    <row r="882" spans="1:20" x14ac:dyDescent="0.35">
      <c r="A882">
        <v>58</v>
      </c>
      <c r="B882">
        <f t="shared" si="130"/>
        <v>0.6533879668508662</v>
      </c>
      <c r="C882">
        <v>0</v>
      </c>
      <c r="D882">
        <v>0</v>
      </c>
      <c r="E882" t="s">
        <v>13</v>
      </c>
      <c r="F882">
        <f t="shared" si="131"/>
        <v>1</v>
      </c>
      <c r="G882" t="s">
        <v>25</v>
      </c>
      <c r="H882">
        <f t="shared" si="132"/>
        <v>0</v>
      </c>
      <c r="I882">
        <f t="shared" si="133"/>
        <v>0</v>
      </c>
      <c r="J882">
        <f t="shared" si="134"/>
        <v>1</v>
      </c>
      <c r="K882" t="s">
        <v>15</v>
      </c>
      <c r="L882">
        <f t="shared" si="135"/>
        <v>1</v>
      </c>
      <c r="M882" t="s">
        <v>21</v>
      </c>
      <c r="N882">
        <f t="shared" si="136"/>
        <v>0</v>
      </c>
      <c r="O882">
        <f t="shared" si="137"/>
        <v>0</v>
      </c>
      <c r="P882">
        <v>194.04</v>
      </c>
      <c r="Q882">
        <f t="shared" si="138"/>
        <v>1.9411222063375564</v>
      </c>
      <c r="R882">
        <v>27.8</v>
      </c>
      <c r="S882">
        <f t="shared" si="139"/>
        <v>-0.1379479915439997</v>
      </c>
      <c r="T882" s="8">
        <v>0</v>
      </c>
    </row>
    <row r="883" spans="1:20" x14ac:dyDescent="0.35">
      <c r="A883">
        <v>59</v>
      </c>
      <c r="B883">
        <f t="shared" si="130"/>
        <v>0.69761533545426702</v>
      </c>
      <c r="C883">
        <v>0</v>
      </c>
      <c r="D883">
        <v>0</v>
      </c>
      <c r="E883" t="s">
        <v>13</v>
      </c>
      <c r="F883">
        <f t="shared" si="131"/>
        <v>1</v>
      </c>
      <c r="G883" t="s">
        <v>25</v>
      </c>
      <c r="H883">
        <f t="shared" si="132"/>
        <v>0</v>
      </c>
      <c r="I883">
        <f t="shared" si="133"/>
        <v>0</v>
      </c>
      <c r="J883">
        <f t="shared" si="134"/>
        <v>1</v>
      </c>
      <c r="K883" t="s">
        <v>19</v>
      </c>
      <c r="L883">
        <f t="shared" si="135"/>
        <v>0</v>
      </c>
      <c r="M883" t="s">
        <v>16</v>
      </c>
      <c r="N883">
        <f t="shared" si="136"/>
        <v>1</v>
      </c>
      <c r="O883">
        <f t="shared" si="137"/>
        <v>0</v>
      </c>
      <c r="P883">
        <v>111.99</v>
      </c>
      <c r="Q883">
        <f t="shared" si="138"/>
        <v>0.12902904755344669</v>
      </c>
      <c r="R883">
        <v>35.5</v>
      </c>
      <c r="S883">
        <f t="shared" si="139"/>
        <v>0.86220672068768922</v>
      </c>
      <c r="T883" s="8">
        <v>0</v>
      </c>
    </row>
    <row r="884" spans="1:20" x14ac:dyDescent="0.35">
      <c r="A884">
        <v>74</v>
      </c>
      <c r="B884">
        <f t="shared" si="130"/>
        <v>1.3610258645052782</v>
      </c>
      <c r="C884">
        <v>1</v>
      </c>
      <c r="D884">
        <v>0</v>
      </c>
      <c r="E884" t="s">
        <v>13</v>
      </c>
      <c r="F884">
        <f t="shared" si="131"/>
        <v>1</v>
      </c>
      <c r="G884" t="s">
        <v>14</v>
      </c>
      <c r="H884">
        <f t="shared" si="132"/>
        <v>1</v>
      </c>
      <c r="I884">
        <f t="shared" si="133"/>
        <v>0</v>
      </c>
      <c r="J884">
        <f t="shared" si="134"/>
        <v>0</v>
      </c>
      <c r="K884" t="s">
        <v>19</v>
      </c>
      <c r="L884">
        <f t="shared" si="135"/>
        <v>0</v>
      </c>
      <c r="M884" t="s">
        <v>22</v>
      </c>
      <c r="N884">
        <f t="shared" si="136"/>
        <v>0</v>
      </c>
      <c r="O884">
        <f t="shared" si="137"/>
        <v>1</v>
      </c>
      <c r="P884">
        <v>57.51</v>
      </c>
      <c r="Q884">
        <f t="shared" si="138"/>
        <v>-1.0741743076026569</v>
      </c>
      <c r="R884">
        <v>31.7</v>
      </c>
      <c r="S884">
        <f t="shared" si="139"/>
        <v>0.36862387569023225</v>
      </c>
      <c r="T884" s="8">
        <v>0</v>
      </c>
    </row>
    <row r="885" spans="1:20" x14ac:dyDescent="0.35">
      <c r="A885">
        <v>17</v>
      </c>
      <c r="B885">
        <f t="shared" si="130"/>
        <v>-1.1599341458885646</v>
      </c>
      <c r="C885">
        <v>0</v>
      </c>
      <c r="D885">
        <v>0</v>
      </c>
      <c r="E885" t="s">
        <v>23</v>
      </c>
      <c r="F885">
        <f t="shared" si="131"/>
        <v>0</v>
      </c>
      <c r="G885" t="s">
        <v>14</v>
      </c>
      <c r="H885">
        <f t="shared" si="132"/>
        <v>1</v>
      </c>
      <c r="I885">
        <f t="shared" si="133"/>
        <v>0</v>
      </c>
      <c r="J885">
        <f t="shared" si="134"/>
        <v>0</v>
      </c>
      <c r="K885" t="s">
        <v>19</v>
      </c>
      <c r="L885">
        <f t="shared" si="135"/>
        <v>0</v>
      </c>
      <c r="M885" t="s">
        <v>21</v>
      </c>
      <c r="N885">
        <f t="shared" si="136"/>
        <v>0</v>
      </c>
      <c r="O885">
        <f t="shared" si="137"/>
        <v>0</v>
      </c>
      <c r="P885">
        <v>68.489999999999995</v>
      </c>
      <c r="Q885">
        <f t="shared" si="138"/>
        <v>-0.83167847721326604</v>
      </c>
      <c r="R885">
        <v>33.200000000000003</v>
      </c>
      <c r="S885">
        <f t="shared" si="139"/>
        <v>0.56345920924186044</v>
      </c>
      <c r="T885" s="8">
        <v>0</v>
      </c>
    </row>
    <row r="886" spans="1:20" x14ac:dyDescent="0.35">
      <c r="A886">
        <v>62</v>
      </c>
      <c r="B886">
        <f t="shared" si="130"/>
        <v>0.83029744126446925</v>
      </c>
      <c r="C886">
        <v>0</v>
      </c>
      <c r="D886">
        <v>0</v>
      </c>
      <c r="E886" t="s">
        <v>13</v>
      </c>
      <c r="F886">
        <f t="shared" si="131"/>
        <v>1</v>
      </c>
      <c r="G886" t="s">
        <v>14</v>
      </c>
      <c r="H886">
        <f t="shared" si="132"/>
        <v>1</v>
      </c>
      <c r="I886">
        <f t="shared" si="133"/>
        <v>0</v>
      </c>
      <c r="J886">
        <f t="shared" si="134"/>
        <v>0</v>
      </c>
      <c r="K886" t="s">
        <v>15</v>
      </c>
      <c r="L886">
        <f t="shared" si="135"/>
        <v>1</v>
      </c>
      <c r="M886" t="s">
        <v>16</v>
      </c>
      <c r="N886">
        <f t="shared" si="136"/>
        <v>1</v>
      </c>
      <c r="O886">
        <f t="shared" si="137"/>
        <v>0</v>
      </c>
      <c r="P886">
        <v>60.2</v>
      </c>
      <c r="Q886">
        <f t="shared" si="138"/>
        <v>-1.0147650376803015</v>
      </c>
      <c r="R886">
        <v>27.7</v>
      </c>
      <c r="S886">
        <f t="shared" si="139"/>
        <v>-0.15093701378077506</v>
      </c>
      <c r="T886" s="8">
        <v>0</v>
      </c>
    </row>
    <row r="887" spans="1:20" x14ac:dyDescent="0.35">
      <c r="A887">
        <v>37</v>
      </c>
      <c r="B887">
        <f t="shared" si="130"/>
        <v>-0.27538677382054955</v>
      </c>
      <c r="C887">
        <v>0</v>
      </c>
      <c r="D887">
        <v>0</v>
      </c>
      <c r="E887" t="s">
        <v>13</v>
      </c>
      <c r="F887">
        <f t="shared" si="131"/>
        <v>1</v>
      </c>
      <c r="G887" t="s">
        <v>18</v>
      </c>
      <c r="H887">
        <f t="shared" si="132"/>
        <v>0</v>
      </c>
      <c r="I887">
        <f t="shared" si="133"/>
        <v>1</v>
      </c>
      <c r="J887">
        <f t="shared" si="134"/>
        <v>0</v>
      </c>
      <c r="K887" t="s">
        <v>15</v>
      </c>
      <c r="L887">
        <f t="shared" si="135"/>
        <v>1</v>
      </c>
      <c r="M887" t="s">
        <v>16</v>
      </c>
      <c r="N887">
        <f t="shared" si="136"/>
        <v>1</v>
      </c>
      <c r="O887">
        <f t="shared" si="137"/>
        <v>0</v>
      </c>
      <c r="P887">
        <v>160</v>
      </c>
      <c r="Q887">
        <f t="shared" si="138"/>
        <v>1.1893409616695358</v>
      </c>
      <c r="R887">
        <v>31.9</v>
      </c>
      <c r="S887">
        <f t="shared" si="139"/>
        <v>0.39460192016378248</v>
      </c>
      <c r="T887" s="8">
        <v>0</v>
      </c>
    </row>
    <row r="888" spans="1:20" x14ac:dyDescent="0.35">
      <c r="A888">
        <v>19</v>
      </c>
      <c r="B888">
        <f t="shared" si="130"/>
        <v>-1.0714794086817632</v>
      </c>
      <c r="C888">
        <v>0</v>
      </c>
      <c r="D888">
        <v>0</v>
      </c>
      <c r="E888" t="s">
        <v>23</v>
      </c>
      <c r="F888">
        <f t="shared" si="131"/>
        <v>0</v>
      </c>
      <c r="G888" t="s">
        <v>27</v>
      </c>
      <c r="H888">
        <f t="shared" si="132"/>
        <v>0</v>
      </c>
      <c r="I888">
        <f t="shared" si="133"/>
        <v>0</v>
      </c>
      <c r="J888">
        <f t="shared" si="134"/>
        <v>0</v>
      </c>
      <c r="K888" t="s">
        <v>15</v>
      </c>
      <c r="L888">
        <f t="shared" si="135"/>
        <v>1</v>
      </c>
      <c r="M888" t="s">
        <v>21</v>
      </c>
      <c r="N888">
        <f t="shared" si="136"/>
        <v>0</v>
      </c>
      <c r="O888">
        <f t="shared" si="137"/>
        <v>0</v>
      </c>
      <c r="P888">
        <v>86.96</v>
      </c>
      <c r="Q888">
        <f t="shared" si="138"/>
        <v>-0.42376427072036527</v>
      </c>
      <c r="R888">
        <v>25.8</v>
      </c>
      <c r="S888">
        <f t="shared" si="139"/>
        <v>-0.39772843627950333</v>
      </c>
      <c r="T888" s="8">
        <v>0</v>
      </c>
    </row>
    <row r="889" spans="1:20" x14ac:dyDescent="0.35">
      <c r="A889">
        <v>59</v>
      </c>
      <c r="B889">
        <f t="shared" si="130"/>
        <v>0.69761533545426702</v>
      </c>
      <c r="C889">
        <v>0</v>
      </c>
      <c r="D889">
        <v>0</v>
      </c>
      <c r="E889" t="s">
        <v>13</v>
      </c>
      <c r="F889">
        <f t="shared" si="131"/>
        <v>1</v>
      </c>
      <c r="G889" t="s">
        <v>14</v>
      </c>
      <c r="H889">
        <f t="shared" si="132"/>
        <v>1</v>
      </c>
      <c r="I889">
        <f t="shared" si="133"/>
        <v>0</v>
      </c>
      <c r="J889">
        <f t="shared" si="134"/>
        <v>0</v>
      </c>
      <c r="K889" t="s">
        <v>19</v>
      </c>
      <c r="L889">
        <f t="shared" si="135"/>
        <v>0</v>
      </c>
      <c r="M889" t="s">
        <v>21</v>
      </c>
      <c r="N889">
        <f t="shared" si="136"/>
        <v>0</v>
      </c>
      <c r="O889">
        <f t="shared" si="137"/>
        <v>0</v>
      </c>
      <c r="P889">
        <v>237.15</v>
      </c>
      <c r="Q889">
        <f t="shared" si="138"/>
        <v>2.8932164912270504</v>
      </c>
      <c r="R889">
        <v>27.7</v>
      </c>
      <c r="S889">
        <f t="shared" si="139"/>
        <v>-0.15093701378077506</v>
      </c>
      <c r="T889" s="8">
        <v>0</v>
      </c>
    </row>
    <row r="890" spans="1:20" x14ac:dyDescent="0.35">
      <c r="A890">
        <v>59</v>
      </c>
      <c r="B890">
        <f t="shared" si="130"/>
        <v>0.69761533545426702</v>
      </c>
      <c r="C890">
        <v>1</v>
      </c>
      <c r="D890">
        <v>0</v>
      </c>
      <c r="E890" t="s">
        <v>13</v>
      </c>
      <c r="F890">
        <f t="shared" si="131"/>
        <v>1</v>
      </c>
      <c r="G890" t="s">
        <v>14</v>
      </c>
      <c r="H890">
        <f t="shared" si="132"/>
        <v>1</v>
      </c>
      <c r="I890">
        <f t="shared" si="133"/>
        <v>0</v>
      </c>
      <c r="J890">
        <f t="shared" si="134"/>
        <v>0</v>
      </c>
      <c r="K890" t="s">
        <v>19</v>
      </c>
      <c r="L890">
        <f t="shared" si="135"/>
        <v>0</v>
      </c>
      <c r="M890" t="s">
        <v>21</v>
      </c>
      <c r="N890">
        <f t="shared" si="136"/>
        <v>0</v>
      </c>
      <c r="O890">
        <f t="shared" si="137"/>
        <v>0</v>
      </c>
      <c r="P890">
        <v>99.06</v>
      </c>
      <c r="Q890">
        <f t="shared" si="138"/>
        <v>-0.15653298222203813</v>
      </c>
      <c r="R890">
        <v>23.4</v>
      </c>
      <c r="S890">
        <f t="shared" si="139"/>
        <v>-0.70946496996210795</v>
      </c>
      <c r="T890" s="8">
        <v>0</v>
      </c>
    </row>
    <row r="891" spans="1:20" x14ac:dyDescent="0.35">
      <c r="A891">
        <v>62</v>
      </c>
      <c r="B891">
        <f t="shared" si="130"/>
        <v>0.83029744126446925</v>
      </c>
      <c r="C891">
        <v>0</v>
      </c>
      <c r="D891">
        <v>1</v>
      </c>
      <c r="E891" t="s">
        <v>13</v>
      </c>
      <c r="F891">
        <f t="shared" si="131"/>
        <v>1</v>
      </c>
      <c r="G891" t="s">
        <v>18</v>
      </c>
      <c r="H891">
        <f t="shared" si="132"/>
        <v>0</v>
      </c>
      <c r="I891">
        <f t="shared" si="133"/>
        <v>1</v>
      </c>
      <c r="J891">
        <f t="shared" si="134"/>
        <v>0</v>
      </c>
      <c r="K891" t="s">
        <v>15</v>
      </c>
      <c r="L891">
        <f t="shared" si="135"/>
        <v>1</v>
      </c>
      <c r="M891" t="s">
        <v>16</v>
      </c>
      <c r="N891">
        <f t="shared" si="136"/>
        <v>1</v>
      </c>
      <c r="O891">
        <f t="shared" si="137"/>
        <v>0</v>
      </c>
      <c r="P891">
        <v>56.31</v>
      </c>
      <c r="Q891">
        <f t="shared" si="138"/>
        <v>-1.1006765841479453</v>
      </c>
      <c r="R891">
        <v>24.3</v>
      </c>
      <c r="S891">
        <f t="shared" si="139"/>
        <v>-0.59256376983113102</v>
      </c>
      <c r="T891" s="8">
        <v>0</v>
      </c>
    </row>
    <row r="892" spans="1:20" x14ac:dyDescent="0.35">
      <c r="A892">
        <v>80</v>
      </c>
      <c r="B892">
        <f t="shared" si="130"/>
        <v>1.6263900761256829</v>
      </c>
      <c r="C892">
        <v>1</v>
      </c>
      <c r="D892">
        <v>1</v>
      </c>
      <c r="E892" t="s">
        <v>13</v>
      </c>
      <c r="F892">
        <f t="shared" si="131"/>
        <v>1</v>
      </c>
      <c r="G892" t="s">
        <v>18</v>
      </c>
      <c r="H892">
        <f t="shared" si="132"/>
        <v>0</v>
      </c>
      <c r="I892">
        <f t="shared" si="133"/>
        <v>1</v>
      </c>
      <c r="J892">
        <f t="shared" si="134"/>
        <v>0</v>
      </c>
      <c r="K892" t="s">
        <v>15</v>
      </c>
      <c r="L892">
        <f t="shared" si="135"/>
        <v>1</v>
      </c>
      <c r="M892" t="s">
        <v>22</v>
      </c>
      <c r="N892">
        <f t="shared" si="136"/>
        <v>0</v>
      </c>
      <c r="O892">
        <f t="shared" si="137"/>
        <v>1</v>
      </c>
      <c r="P892">
        <v>84.31</v>
      </c>
      <c r="Q892">
        <f t="shared" si="138"/>
        <v>-0.48229013142454413</v>
      </c>
      <c r="R892">
        <v>30.3</v>
      </c>
      <c r="S892">
        <f t="shared" si="139"/>
        <v>0.18677756437537987</v>
      </c>
      <c r="T892" s="8">
        <v>0</v>
      </c>
    </row>
    <row r="893" spans="1:20" x14ac:dyDescent="0.35">
      <c r="A893">
        <v>54</v>
      </c>
      <c r="B893">
        <f t="shared" si="130"/>
        <v>0.47647849243726326</v>
      </c>
      <c r="C893">
        <v>0</v>
      </c>
      <c r="D893">
        <v>0</v>
      </c>
      <c r="E893" t="s">
        <v>13</v>
      </c>
      <c r="F893">
        <f t="shared" si="131"/>
        <v>1</v>
      </c>
      <c r="G893" t="s">
        <v>14</v>
      </c>
      <c r="H893">
        <f t="shared" si="132"/>
        <v>1</v>
      </c>
      <c r="I893">
        <f t="shared" si="133"/>
        <v>0</v>
      </c>
      <c r="J893">
        <f t="shared" si="134"/>
        <v>0</v>
      </c>
      <c r="K893" t="s">
        <v>19</v>
      </c>
      <c r="L893">
        <f t="shared" si="135"/>
        <v>0</v>
      </c>
      <c r="M893" t="s">
        <v>21</v>
      </c>
      <c r="N893">
        <f t="shared" si="136"/>
        <v>0</v>
      </c>
      <c r="O893">
        <f t="shared" si="137"/>
        <v>0</v>
      </c>
      <c r="P893">
        <v>90.92</v>
      </c>
      <c r="Q893">
        <f t="shared" si="138"/>
        <v>-0.33630675812091265</v>
      </c>
      <c r="R893">
        <v>29.1</v>
      </c>
      <c r="S893">
        <f t="shared" si="139"/>
        <v>3.0909297534077767E-2</v>
      </c>
      <c r="T893" s="8">
        <v>0</v>
      </c>
    </row>
    <row r="894" spans="1:20" x14ac:dyDescent="0.35">
      <c r="A894">
        <v>27</v>
      </c>
      <c r="B894">
        <f t="shared" si="130"/>
        <v>-0.71766045985455706</v>
      </c>
      <c r="C894">
        <v>0</v>
      </c>
      <c r="D894">
        <v>0</v>
      </c>
      <c r="E894" t="s">
        <v>23</v>
      </c>
      <c r="F894">
        <f t="shared" si="131"/>
        <v>0</v>
      </c>
      <c r="G894" t="s">
        <v>14</v>
      </c>
      <c r="H894">
        <f t="shared" si="132"/>
        <v>1</v>
      </c>
      <c r="I894">
        <f t="shared" si="133"/>
        <v>0</v>
      </c>
      <c r="J894">
        <f t="shared" si="134"/>
        <v>0</v>
      </c>
      <c r="K894" t="s">
        <v>19</v>
      </c>
      <c r="L894">
        <f t="shared" si="135"/>
        <v>0</v>
      </c>
      <c r="M894" t="s">
        <v>21</v>
      </c>
      <c r="N894">
        <f t="shared" si="136"/>
        <v>0</v>
      </c>
      <c r="O894">
        <f t="shared" si="137"/>
        <v>0</v>
      </c>
      <c r="P894">
        <v>104.33</v>
      </c>
      <c r="Q894">
        <f t="shared" si="138"/>
        <v>-4.0143817727312313E-2</v>
      </c>
      <c r="R894">
        <v>20.100000000000001</v>
      </c>
      <c r="S894">
        <f t="shared" si="139"/>
        <v>-1.1381027037756886</v>
      </c>
      <c r="T894" s="8">
        <v>0</v>
      </c>
    </row>
    <row r="895" spans="1:20" x14ac:dyDescent="0.35">
      <c r="A895">
        <v>4</v>
      </c>
      <c r="B895">
        <f t="shared" si="130"/>
        <v>-1.7348899377327744</v>
      </c>
      <c r="C895">
        <v>0</v>
      </c>
      <c r="D895">
        <v>0</v>
      </c>
      <c r="E895" t="s">
        <v>23</v>
      </c>
      <c r="F895">
        <f t="shared" si="131"/>
        <v>0</v>
      </c>
      <c r="G895" t="s">
        <v>26</v>
      </c>
      <c r="H895">
        <f t="shared" si="132"/>
        <v>0</v>
      </c>
      <c r="I895">
        <f t="shared" si="133"/>
        <v>0</v>
      </c>
      <c r="J895">
        <f t="shared" si="134"/>
        <v>0</v>
      </c>
      <c r="K895" t="s">
        <v>15</v>
      </c>
      <c r="L895">
        <f t="shared" si="135"/>
        <v>1</v>
      </c>
      <c r="M895" t="s">
        <v>21</v>
      </c>
      <c r="N895">
        <f t="shared" si="136"/>
        <v>0</v>
      </c>
      <c r="O895">
        <f t="shared" si="137"/>
        <v>0</v>
      </c>
      <c r="P895">
        <v>62.61</v>
      </c>
      <c r="Q895">
        <f t="shared" si="138"/>
        <v>-0.96153963228518025</v>
      </c>
      <c r="R895">
        <v>21.2</v>
      </c>
      <c r="S895">
        <f t="shared" si="139"/>
        <v>-0.99522345917116184</v>
      </c>
      <c r="T895" s="8">
        <v>0</v>
      </c>
    </row>
    <row r="896" spans="1:20" x14ac:dyDescent="0.35">
      <c r="A896">
        <v>81</v>
      </c>
      <c r="B896">
        <f t="shared" si="130"/>
        <v>1.6706174447290836</v>
      </c>
      <c r="C896">
        <v>1</v>
      </c>
      <c r="D896">
        <v>0</v>
      </c>
      <c r="E896" t="s">
        <v>13</v>
      </c>
      <c r="F896">
        <f t="shared" si="131"/>
        <v>1</v>
      </c>
      <c r="G896" t="s">
        <v>18</v>
      </c>
      <c r="H896">
        <f t="shared" si="132"/>
        <v>0</v>
      </c>
      <c r="I896">
        <f t="shared" si="133"/>
        <v>1</v>
      </c>
      <c r="J896">
        <f t="shared" si="134"/>
        <v>0</v>
      </c>
      <c r="K896" t="s">
        <v>15</v>
      </c>
      <c r="L896">
        <f t="shared" si="135"/>
        <v>1</v>
      </c>
      <c r="M896" t="s">
        <v>16</v>
      </c>
      <c r="N896">
        <f t="shared" si="136"/>
        <v>1</v>
      </c>
      <c r="O896">
        <f t="shared" si="137"/>
        <v>0</v>
      </c>
      <c r="P896">
        <v>231.19</v>
      </c>
      <c r="Q896">
        <f t="shared" si="138"/>
        <v>2.7615885177187836</v>
      </c>
      <c r="R896">
        <v>31.6</v>
      </c>
      <c r="S896">
        <f t="shared" si="139"/>
        <v>0.3556348534534573</v>
      </c>
      <c r="T896" s="8">
        <v>0</v>
      </c>
    </row>
    <row r="897" spans="1:20" x14ac:dyDescent="0.35">
      <c r="A897">
        <v>41</v>
      </c>
      <c r="B897">
        <f t="shared" si="130"/>
        <v>-9.8477299406946536E-2</v>
      </c>
      <c r="C897">
        <v>0</v>
      </c>
      <c r="D897">
        <v>0</v>
      </c>
      <c r="E897" t="s">
        <v>23</v>
      </c>
      <c r="F897">
        <f t="shared" si="131"/>
        <v>0</v>
      </c>
      <c r="G897" t="s">
        <v>14</v>
      </c>
      <c r="H897">
        <f t="shared" si="132"/>
        <v>1</v>
      </c>
      <c r="I897">
        <f t="shared" si="133"/>
        <v>0</v>
      </c>
      <c r="J897">
        <f t="shared" si="134"/>
        <v>0</v>
      </c>
      <c r="K897" t="s">
        <v>19</v>
      </c>
      <c r="L897">
        <f t="shared" si="135"/>
        <v>0</v>
      </c>
      <c r="M897" t="s">
        <v>22</v>
      </c>
      <c r="N897">
        <f t="shared" si="136"/>
        <v>0</v>
      </c>
      <c r="O897">
        <f t="shared" si="137"/>
        <v>1</v>
      </c>
      <c r="P897">
        <v>94.3</v>
      </c>
      <c r="Q897">
        <f t="shared" si="138"/>
        <v>-0.26165867918501645</v>
      </c>
      <c r="R897">
        <v>41.6</v>
      </c>
      <c r="S897">
        <f t="shared" si="139"/>
        <v>1.6545370771309755</v>
      </c>
      <c r="T897" s="8">
        <v>0</v>
      </c>
    </row>
    <row r="898" spans="1:20" x14ac:dyDescent="0.35">
      <c r="A898">
        <v>27</v>
      </c>
      <c r="B898">
        <f t="shared" si="130"/>
        <v>-0.71766045985455706</v>
      </c>
      <c r="C898">
        <v>0</v>
      </c>
      <c r="D898">
        <v>0</v>
      </c>
      <c r="E898" t="s">
        <v>13</v>
      </c>
      <c r="F898">
        <f t="shared" si="131"/>
        <v>1</v>
      </c>
      <c r="G898" t="s">
        <v>14</v>
      </c>
      <c r="H898">
        <f t="shared" si="132"/>
        <v>1</v>
      </c>
      <c r="I898">
        <f t="shared" si="133"/>
        <v>0</v>
      </c>
      <c r="J898">
        <f t="shared" si="134"/>
        <v>0</v>
      </c>
      <c r="K898" t="s">
        <v>19</v>
      </c>
      <c r="L898">
        <f t="shared" si="135"/>
        <v>0</v>
      </c>
      <c r="M898" t="s">
        <v>22</v>
      </c>
      <c r="N898">
        <f t="shared" si="136"/>
        <v>0</v>
      </c>
      <c r="O898">
        <f t="shared" si="137"/>
        <v>1</v>
      </c>
      <c r="P898">
        <v>104.48</v>
      </c>
      <c r="Q898">
        <f t="shared" si="138"/>
        <v>-3.6831033159151108E-2</v>
      </c>
      <c r="R898">
        <v>36.4</v>
      </c>
      <c r="S898">
        <f t="shared" si="139"/>
        <v>0.97910792081866571</v>
      </c>
      <c r="T898" s="8">
        <v>0</v>
      </c>
    </row>
    <row r="899" spans="1:20" x14ac:dyDescent="0.35">
      <c r="A899">
        <v>51</v>
      </c>
      <c r="B899">
        <f t="shared" ref="B899:B962" si="140">(A899-$V$1)/$V$2</f>
        <v>0.34379638662706097</v>
      </c>
      <c r="C899">
        <v>1</v>
      </c>
      <c r="D899">
        <v>0</v>
      </c>
      <c r="E899" t="s">
        <v>13</v>
      </c>
      <c r="F899">
        <f t="shared" ref="F899:F962" si="141">IF(E899="Yes",1,0)</f>
        <v>1</v>
      </c>
      <c r="G899" t="s">
        <v>14</v>
      </c>
      <c r="H899">
        <f t="shared" ref="H899:H962" si="142">IF(G899="Private",1,0)</f>
        <v>1</v>
      </c>
      <c r="I899">
        <f t="shared" ref="I899:I962" si="143">IF(G899="Self-employed",1,0)</f>
        <v>0</v>
      </c>
      <c r="J899">
        <f t="shared" ref="J899:J962" si="144">IF(G899="Govt_job",1,0)</f>
        <v>0</v>
      </c>
      <c r="K899" t="s">
        <v>15</v>
      </c>
      <c r="L899">
        <f t="shared" ref="L899:L962" si="145">IF(K899="Urban",1,0)</f>
        <v>1</v>
      </c>
      <c r="M899" t="s">
        <v>21</v>
      </c>
      <c r="N899">
        <f t="shared" ref="N899:N962" si="146">IF(M899="formerly smoked",1,0)</f>
        <v>0</v>
      </c>
      <c r="O899">
        <f t="shared" ref="O899:O962" si="147">IF(M899="smokes",1,0)</f>
        <v>0</v>
      </c>
      <c r="P899">
        <v>72.62</v>
      </c>
      <c r="Q899">
        <f t="shared" ref="Q899:Q962" si="148">(P899-$W$5)/$W$6</f>
        <v>-0.74046647543656419</v>
      </c>
      <c r="R899">
        <v>30.5</v>
      </c>
      <c r="S899">
        <f t="shared" ref="S899:S962" si="149">(R899-$V$11)/$V$12</f>
        <v>0.21275560884893013</v>
      </c>
      <c r="T899" s="8">
        <v>0</v>
      </c>
    </row>
    <row r="900" spans="1:20" x14ac:dyDescent="0.35">
      <c r="A900">
        <v>59</v>
      </c>
      <c r="B900">
        <f t="shared" si="140"/>
        <v>0.69761533545426702</v>
      </c>
      <c r="C900">
        <v>0</v>
      </c>
      <c r="D900">
        <v>0</v>
      </c>
      <c r="E900" t="s">
        <v>13</v>
      </c>
      <c r="F900">
        <f t="shared" si="141"/>
        <v>1</v>
      </c>
      <c r="G900" t="s">
        <v>18</v>
      </c>
      <c r="H900">
        <f t="shared" si="142"/>
        <v>0</v>
      </c>
      <c r="I900">
        <f t="shared" si="143"/>
        <v>1</v>
      </c>
      <c r="J900">
        <f t="shared" si="144"/>
        <v>0</v>
      </c>
      <c r="K900" t="s">
        <v>15</v>
      </c>
      <c r="L900">
        <f t="shared" si="145"/>
        <v>1</v>
      </c>
      <c r="M900" t="s">
        <v>16</v>
      </c>
      <c r="N900">
        <f t="shared" si="146"/>
        <v>1</v>
      </c>
      <c r="O900">
        <f t="shared" si="147"/>
        <v>0</v>
      </c>
      <c r="P900">
        <v>81.64</v>
      </c>
      <c r="Q900">
        <f t="shared" si="148"/>
        <v>-0.54125769673781143</v>
      </c>
      <c r="R900">
        <v>32.799999999999997</v>
      </c>
      <c r="S900">
        <f t="shared" si="149"/>
        <v>0.51150312029475897</v>
      </c>
      <c r="T900" s="8">
        <v>0</v>
      </c>
    </row>
    <row r="901" spans="1:20" x14ac:dyDescent="0.35">
      <c r="A901">
        <v>51</v>
      </c>
      <c r="B901">
        <f t="shared" si="140"/>
        <v>0.34379638662706097</v>
      </c>
      <c r="C901">
        <v>0</v>
      </c>
      <c r="D901">
        <v>0</v>
      </c>
      <c r="E901" t="s">
        <v>13</v>
      </c>
      <c r="F901">
        <f t="shared" si="141"/>
        <v>1</v>
      </c>
      <c r="G901" t="s">
        <v>14</v>
      </c>
      <c r="H901">
        <f t="shared" si="142"/>
        <v>1</v>
      </c>
      <c r="I901">
        <f t="shared" si="143"/>
        <v>0</v>
      </c>
      <c r="J901">
        <f t="shared" si="144"/>
        <v>0</v>
      </c>
      <c r="K901" t="s">
        <v>19</v>
      </c>
      <c r="L901">
        <f t="shared" si="145"/>
        <v>0</v>
      </c>
      <c r="M901" t="s">
        <v>21</v>
      </c>
      <c r="N901">
        <f t="shared" si="146"/>
        <v>0</v>
      </c>
      <c r="O901">
        <f t="shared" si="147"/>
        <v>0</v>
      </c>
      <c r="P901">
        <v>90.78</v>
      </c>
      <c r="Q901">
        <f t="shared" si="148"/>
        <v>-0.33939869038452969</v>
      </c>
      <c r="R901">
        <v>32.299999999999997</v>
      </c>
      <c r="S901">
        <f t="shared" si="149"/>
        <v>0.44655800911088306</v>
      </c>
      <c r="T901" s="8">
        <v>0</v>
      </c>
    </row>
    <row r="902" spans="1:20" x14ac:dyDescent="0.35">
      <c r="A902">
        <v>71</v>
      </c>
      <c r="B902">
        <f t="shared" si="140"/>
        <v>1.2283437586950761</v>
      </c>
      <c r="C902">
        <v>0</v>
      </c>
      <c r="D902">
        <v>1</v>
      </c>
      <c r="E902" t="s">
        <v>13</v>
      </c>
      <c r="F902">
        <f t="shared" si="141"/>
        <v>1</v>
      </c>
      <c r="G902" t="s">
        <v>14</v>
      </c>
      <c r="H902">
        <f t="shared" si="142"/>
        <v>1</v>
      </c>
      <c r="I902">
        <f t="shared" si="143"/>
        <v>0</v>
      </c>
      <c r="J902">
        <f t="shared" si="144"/>
        <v>0</v>
      </c>
      <c r="K902" t="s">
        <v>15</v>
      </c>
      <c r="L902">
        <f t="shared" si="145"/>
        <v>1</v>
      </c>
      <c r="M902" t="s">
        <v>21</v>
      </c>
      <c r="N902">
        <f t="shared" si="146"/>
        <v>0</v>
      </c>
      <c r="O902">
        <f t="shared" si="147"/>
        <v>0</v>
      </c>
      <c r="P902">
        <v>70.709999999999994</v>
      </c>
      <c r="Q902">
        <f t="shared" si="148"/>
        <v>-0.78264926560448211</v>
      </c>
      <c r="R902">
        <v>30.1</v>
      </c>
      <c r="S902">
        <f t="shared" si="149"/>
        <v>0.16079951990182959</v>
      </c>
      <c r="T902" s="8">
        <v>0</v>
      </c>
    </row>
    <row r="903" spans="1:20" x14ac:dyDescent="0.35">
      <c r="A903">
        <v>48</v>
      </c>
      <c r="B903">
        <f t="shared" si="140"/>
        <v>0.21111428081685873</v>
      </c>
      <c r="C903">
        <v>0</v>
      </c>
      <c r="D903">
        <v>0</v>
      </c>
      <c r="E903" t="s">
        <v>13</v>
      </c>
      <c r="F903">
        <f t="shared" si="141"/>
        <v>1</v>
      </c>
      <c r="G903" t="s">
        <v>14</v>
      </c>
      <c r="H903">
        <f t="shared" si="142"/>
        <v>1</v>
      </c>
      <c r="I903">
        <f t="shared" si="143"/>
        <v>0</v>
      </c>
      <c r="J903">
        <f t="shared" si="144"/>
        <v>0</v>
      </c>
      <c r="K903" t="s">
        <v>15</v>
      </c>
      <c r="L903">
        <f t="shared" si="145"/>
        <v>1</v>
      </c>
      <c r="M903" t="s">
        <v>22</v>
      </c>
      <c r="N903">
        <f t="shared" si="146"/>
        <v>0</v>
      </c>
      <c r="O903">
        <f t="shared" si="147"/>
        <v>1</v>
      </c>
      <c r="P903">
        <v>72.36</v>
      </c>
      <c r="Q903">
        <f t="shared" si="148"/>
        <v>-0.74620863535471016</v>
      </c>
      <c r="R903">
        <v>34.700000000000003</v>
      </c>
      <c r="S903">
        <f t="shared" si="149"/>
        <v>0.75829454279348818</v>
      </c>
      <c r="T903" s="8">
        <v>0</v>
      </c>
    </row>
    <row r="904" spans="1:20" x14ac:dyDescent="0.35">
      <c r="A904">
        <v>49</v>
      </c>
      <c r="B904">
        <f t="shared" si="140"/>
        <v>0.2553416494202595</v>
      </c>
      <c r="C904">
        <v>0</v>
      </c>
      <c r="D904">
        <v>0</v>
      </c>
      <c r="E904" t="s">
        <v>13</v>
      </c>
      <c r="F904">
        <f t="shared" si="141"/>
        <v>1</v>
      </c>
      <c r="G904" t="s">
        <v>18</v>
      </c>
      <c r="H904">
        <f t="shared" si="142"/>
        <v>0</v>
      </c>
      <c r="I904">
        <f t="shared" si="143"/>
        <v>1</v>
      </c>
      <c r="J904">
        <f t="shared" si="144"/>
        <v>0</v>
      </c>
      <c r="K904" t="s">
        <v>15</v>
      </c>
      <c r="L904">
        <f t="shared" si="145"/>
        <v>1</v>
      </c>
      <c r="M904" t="s">
        <v>22</v>
      </c>
      <c r="N904">
        <f t="shared" si="146"/>
        <v>0</v>
      </c>
      <c r="O904">
        <f t="shared" si="147"/>
        <v>1</v>
      </c>
      <c r="P904">
        <v>59.76</v>
      </c>
      <c r="Q904">
        <f t="shared" si="148"/>
        <v>-1.0244825390802408</v>
      </c>
      <c r="R904">
        <v>29.7</v>
      </c>
      <c r="S904">
        <f t="shared" si="149"/>
        <v>0.10884343095472858</v>
      </c>
      <c r="T904" s="8">
        <v>0</v>
      </c>
    </row>
    <row r="905" spans="1:20" x14ac:dyDescent="0.35">
      <c r="A905">
        <v>35</v>
      </c>
      <c r="B905">
        <f t="shared" si="140"/>
        <v>-0.36384151102735102</v>
      </c>
      <c r="C905">
        <v>0</v>
      </c>
      <c r="D905">
        <v>0</v>
      </c>
      <c r="E905" t="s">
        <v>23</v>
      </c>
      <c r="F905">
        <f t="shared" si="141"/>
        <v>0</v>
      </c>
      <c r="G905" t="s">
        <v>25</v>
      </c>
      <c r="H905">
        <f t="shared" si="142"/>
        <v>0</v>
      </c>
      <c r="I905">
        <f t="shared" si="143"/>
        <v>0</v>
      </c>
      <c r="J905">
        <f t="shared" si="144"/>
        <v>1</v>
      </c>
      <c r="K905" t="s">
        <v>15</v>
      </c>
      <c r="L905">
        <f t="shared" si="145"/>
        <v>1</v>
      </c>
      <c r="M905" t="s">
        <v>22</v>
      </c>
      <c r="N905">
        <f t="shared" si="146"/>
        <v>0</v>
      </c>
      <c r="O905">
        <f t="shared" si="147"/>
        <v>1</v>
      </c>
      <c r="P905">
        <v>83.76</v>
      </c>
      <c r="Q905">
        <f t="shared" si="148"/>
        <v>-0.49443700817446806</v>
      </c>
      <c r="R905">
        <v>28.1</v>
      </c>
      <c r="S905">
        <f t="shared" si="149"/>
        <v>-9.8980924833674058E-2</v>
      </c>
      <c r="T905" s="8">
        <v>0</v>
      </c>
    </row>
    <row r="906" spans="1:20" x14ac:dyDescent="0.35">
      <c r="A906">
        <v>25</v>
      </c>
      <c r="B906">
        <f t="shared" si="140"/>
        <v>-0.80611519706135859</v>
      </c>
      <c r="C906">
        <v>0</v>
      </c>
      <c r="D906">
        <v>0</v>
      </c>
      <c r="E906" t="s">
        <v>13</v>
      </c>
      <c r="F906">
        <f t="shared" si="141"/>
        <v>1</v>
      </c>
      <c r="G906" t="s">
        <v>14</v>
      </c>
      <c r="H906">
        <f t="shared" si="142"/>
        <v>1</v>
      </c>
      <c r="I906">
        <f t="shared" si="143"/>
        <v>0</v>
      </c>
      <c r="J906">
        <f t="shared" si="144"/>
        <v>0</v>
      </c>
      <c r="K906" t="s">
        <v>19</v>
      </c>
      <c r="L906">
        <f t="shared" si="145"/>
        <v>0</v>
      </c>
      <c r="M906" t="s">
        <v>16</v>
      </c>
      <c r="N906">
        <f t="shared" si="146"/>
        <v>1</v>
      </c>
      <c r="O906">
        <f t="shared" si="147"/>
        <v>0</v>
      </c>
      <c r="P906">
        <v>63.64</v>
      </c>
      <c r="Q906">
        <f t="shared" si="148"/>
        <v>-0.93879184491714074</v>
      </c>
      <c r="R906">
        <v>31.3</v>
      </c>
      <c r="S906">
        <f t="shared" si="149"/>
        <v>0.31666778674313167</v>
      </c>
      <c r="T906" s="8">
        <v>0</v>
      </c>
    </row>
    <row r="907" spans="1:20" x14ac:dyDescent="0.35">
      <c r="A907">
        <v>31</v>
      </c>
      <c r="B907">
        <f t="shared" si="140"/>
        <v>-0.54075098544095401</v>
      </c>
      <c r="C907">
        <v>0</v>
      </c>
      <c r="D907">
        <v>0</v>
      </c>
      <c r="E907" t="s">
        <v>13</v>
      </c>
      <c r="F907">
        <f t="shared" si="141"/>
        <v>1</v>
      </c>
      <c r="G907" t="s">
        <v>14</v>
      </c>
      <c r="H907">
        <f t="shared" si="142"/>
        <v>1</v>
      </c>
      <c r="I907">
        <f t="shared" si="143"/>
        <v>0</v>
      </c>
      <c r="J907">
        <f t="shared" si="144"/>
        <v>0</v>
      </c>
      <c r="K907" t="s">
        <v>19</v>
      </c>
      <c r="L907">
        <f t="shared" si="145"/>
        <v>0</v>
      </c>
      <c r="M907" t="s">
        <v>21</v>
      </c>
      <c r="N907">
        <f t="shared" si="146"/>
        <v>0</v>
      </c>
      <c r="O907">
        <f t="shared" si="147"/>
        <v>0</v>
      </c>
      <c r="P907">
        <v>76.260000000000005</v>
      </c>
      <c r="Q907">
        <f t="shared" si="148"/>
        <v>-0.6600762365825219</v>
      </c>
      <c r="R907">
        <v>35.6</v>
      </c>
      <c r="S907">
        <f t="shared" si="149"/>
        <v>0.87519574292446456</v>
      </c>
      <c r="T907" s="8">
        <v>0</v>
      </c>
    </row>
    <row r="908" spans="1:20" x14ac:dyDescent="0.35">
      <c r="A908">
        <v>68</v>
      </c>
      <c r="B908">
        <f t="shared" si="140"/>
        <v>1.0956616528848737</v>
      </c>
      <c r="C908">
        <v>0</v>
      </c>
      <c r="D908">
        <v>0</v>
      </c>
      <c r="E908" t="s">
        <v>13</v>
      </c>
      <c r="F908">
        <f t="shared" si="141"/>
        <v>1</v>
      </c>
      <c r="G908" t="s">
        <v>14</v>
      </c>
      <c r="H908">
        <f t="shared" si="142"/>
        <v>1</v>
      </c>
      <c r="I908">
        <f t="shared" si="143"/>
        <v>0</v>
      </c>
      <c r="J908">
        <f t="shared" si="144"/>
        <v>0</v>
      </c>
      <c r="K908" t="s">
        <v>19</v>
      </c>
      <c r="L908">
        <f t="shared" si="145"/>
        <v>0</v>
      </c>
      <c r="M908" t="s">
        <v>16</v>
      </c>
      <c r="N908">
        <f t="shared" si="146"/>
        <v>1</v>
      </c>
      <c r="O908">
        <f t="shared" si="147"/>
        <v>0</v>
      </c>
      <c r="P908">
        <v>82.06</v>
      </c>
      <c r="Q908">
        <f t="shared" si="148"/>
        <v>-0.53198189994696032</v>
      </c>
      <c r="R908">
        <v>35.200000000000003</v>
      </c>
      <c r="S908">
        <f t="shared" si="149"/>
        <v>0.82323965397736409</v>
      </c>
      <c r="T908" s="8">
        <v>0</v>
      </c>
    </row>
    <row r="909" spans="1:20" x14ac:dyDescent="0.35">
      <c r="A909">
        <v>39</v>
      </c>
      <c r="B909">
        <f t="shared" si="140"/>
        <v>-0.18693203661374805</v>
      </c>
      <c r="C909">
        <v>0</v>
      </c>
      <c r="D909">
        <v>0</v>
      </c>
      <c r="E909" t="s">
        <v>23</v>
      </c>
      <c r="F909">
        <f t="shared" si="141"/>
        <v>0</v>
      </c>
      <c r="G909" t="s">
        <v>14</v>
      </c>
      <c r="H909">
        <f t="shared" si="142"/>
        <v>1</v>
      </c>
      <c r="I909">
        <f t="shared" si="143"/>
        <v>0</v>
      </c>
      <c r="J909">
        <f t="shared" si="144"/>
        <v>0</v>
      </c>
      <c r="K909" t="s">
        <v>15</v>
      </c>
      <c r="L909">
        <f t="shared" si="145"/>
        <v>1</v>
      </c>
      <c r="M909" t="s">
        <v>21</v>
      </c>
      <c r="N909">
        <f t="shared" si="146"/>
        <v>0</v>
      </c>
      <c r="O909">
        <f t="shared" si="147"/>
        <v>0</v>
      </c>
      <c r="P909">
        <v>110.91</v>
      </c>
      <c r="Q909">
        <f t="shared" si="148"/>
        <v>0.10517699866268695</v>
      </c>
      <c r="R909">
        <v>27.6</v>
      </c>
      <c r="S909">
        <f t="shared" si="149"/>
        <v>-0.16392603601754996</v>
      </c>
      <c r="T909" s="8">
        <v>0</v>
      </c>
    </row>
    <row r="910" spans="1:20" x14ac:dyDescent="0.35">
      <c r="A910">
        <v>32</v>
      </c>
      <c r="B910">
        <f t="shared" si="140"/>
        <v>-0.49652361683755331</v>
      </c>
      <c r="C910">
        <v>0</v>
      </c>
      <c r="D910">
        <v>0</v>
      </c>
      <c r="E910" t="s">
        <v>23</v>
      </c>
      <c r="F910">
        <f t="shared" si="141"/>
        <v>0</v>
      </c>
      <c r="G910" t="s">
        <v>14</v>
      </c>
      <c r="H910">
        <f t="shared" si="142"/>
        <v>1</v>
      </c>
      <c r="I910">
        <f t="shared" si="143"/>
        <v>0</v>
      </c>
      <c r="J910">
        <f t="shared" si="144"/>
        <v>0</v>
      </c>
      <c r="K910" t="s">
        <v>19</v>
      </c>
      <c r="L910">
        <f t="shared" si="145"/>
        <v>0</v>
      </c>
      <c r="M910" t="s">
        <v>22</v>
      </c>
      <c r="N910">
        <f t="shared" si="146"/>
        <v>0</v>
      </c>
      <c r="O910">
        <f t="shared" si="147"/>
        <v>1</v>
      </c>
      <c r="P910">
        <v>77.16</v>
      </c>
      <c r="Q910">
        <f t="shared" si="148"/>
        <v>-0.64019952917355571</v>
      </c>
      <c r="R910">
        <v>35.200000000000003</v>
      </c>
      <c r="S910">
        <f t="shared" si="149"/>
        <v>0.82323965397736409</v>
      </c>
      <c r="T910" s="8">
        <v>0</v>
      </c>
    </row>
    <row r="911" spans="1:20" x14ac:dyDescent="0.35">
      <c r="A911">
        <v>39</v>
      </c>
      <c r="B911">
        <f t="shared" si="140"/>
        <v>-0.18693203661374805</v>
      </c>
      <c r="C911">
        <v>0</v>
      </c>
      <c r="D911">
        <v>0</v>
      </c>
      <c r="E911" t="s">
        <v>13</v>
      </c>
      <c r="F911">
        <f t="shared" si="141"/>
        <v>1</v>
      </c>
      <c r="G911" t="s">
        <v>14</v>
      </c>
      <c r="H911">
        <f t="shared" si="142"/>
        <v>1</v>
      </c>
      <c r="I911">
        <f t="shared" si="143"/>
        <v>0</v>
      </c>
      <c r="J911">
        <f t="shared" si="144"/>
        <v>0</v>
      </c>
      <c r="K911" t="s">
        <v>19</v>
      </c>
      <c r="L911">
        <f t="shared" si="145"/>
        <v>0</v>
      </c>
      <c r="M911" t="s">
        <v>22</v>
      </c>
      <c r="N911">
        <f t="shared" si="146"/>
        <v>0</v>
      </c>
      <c r="O911">
        <f t="shared" si="147"/>
        <v>1</v>
      </c>
      <c r="P911">
        <v>69.58</v>
      </c>
      <c r="Q911">
        <f t="shared" si="148"/>
        <v>-0.80760557601796212</v>
      </c>
      <c r="R911">
        <v>28.1</v>
      </c>
      <c r="S911">
        <f t="shared" si="149"/>
        <v>-9.8980924833674058E-2</v>
      </c>
      <c r="T911" s="8">
        <v>0</v>
      </c>
    </row>
    <row r="912" spans="1:20" x14ac:dyDescent="0.35">
      <c r="A912">
        <v>63</v>
      </c>
      <c r="B912">
        <f t="shared" si="140"/>
        <v>0.87452480986786996</v>
      </c>
      <c r="C912">
        <v>0</v>
      </c>
      <c r="D912">
        <v>0</v>
      </c>
      <c r="E912" t="s">
        <v>13</v>
      </c>
      <c r="F912">
        <f t="shared" si="141"/>
        <v>1</v>
      </c>
      <c r="G912" t="s">
        <v>14</v>
      </c>
      <c r="H912">
        <f t="shared" si="142"/>
        <v>1</v>
      </c>
      <c r="I912">
        <f t="shared" si="143"/>
        <v>0</v>
      </c>
      <c r="J912">
        <f t="shared" si="144"/>
        <v>0</v>
      </c>
      <c r="K912" t="s">
        <v>15</v>
      </c>
      <c r="L912">
        <f t="shared" si="145"/>
        <v>1</v>
      </c>
      <c r="M912" t="s">
        <v>16</v>
      </c>
      <c r="N912">
        <f t="shared" si="146"/>
        <v>1</v>
      </c>
      <c r="O912">
        <f t="shared" si="147"/>
        <v>0</v>
      </c>
      <c r="P912">
        <v>96.26</v>
      </c>
      <c r="Q912">
        <f t="shared" si="148"/>
        <v>-0.21837162749437819</v>
      </c>
      <c r="R912">
        <v>31.8</v>
      </c>
      <c r="S912">
        <f t="shared" si="149"/>
        <v>0.38161289792700759</v>
      </c>
      <c r="T912" s="8">
        <v>0</v>
      </c>
    </row>
    <row r="913" spans="1:20" x14ac:dyDescent="0.35">
      <c r="A913">
        <v>69</v>
      </c>
      <c r="B913">
        <f t="shared" si="140"/>
        <v>1.1398890214882744</v>
      </c>
      <c r="C913">
        <v>0</v>
      </c>
      <c r="D913">
        <v>0</v>
      </c>
      <c r="E913" t="s">
        <v>13</v>
      </c>
      <c r="F913">
        <f t="shared" si="141"/>
        <v>1</v>
      </c>
      <c r="G913" t="s">
        <v>14</v>
      </c>
      <c r="H913">
        <f t="shared" si="142"/>
        <v>1</v>
      </c>
      <c r="I913">
        <f t="shared" si="143"/>
        <v>0</v>
      </c>
      <c r="J913">
        <f t="shared" si="144"/>
        <v>0</v>
      </c>
      <c r="K913" t="s">
        <v>19</v>
      </c>
      <c r="L913">
        <f t="shared" si="145"/>
        <v>0</v>
      </c>
      <c r="M913" t="s">
        <v>22</v>
      </c>
      <c r="N913">
        <f t="shared" si="146"/>
        <v>0</v>
      </c>
      <c r="O913">
        <f t="shared" si="147"/>
        <v>1</v>
      </c>
      <c r="P913">
        <v>87.27</v>
      </c>
      <c r="Q913">
        <f t="shared" si="148"/>
        <v>-0.41691784927949899</v>
      </c>
      <c r="R913">
        <v>23.3</v>
      </c>
      <c r="S913">
        <f t="shared" si="149"/>
        <v>-0.72245399219888284</v>
      </c>
      <c r="T913" s="8">
        <v>0</v>
      </c>
    </row>
    <row r="914" spans="1:20" x14ac:dyDescent="0.35">
      <c r="A914">
        <v>29</v>
      </c>
      <c r="B914">
        <f t="shared" si="140"/>
        <v>-0.62920572264775554</v>
      </c>
      <c r="C914">
        <v>0</v>
      </c>
      <c r="D914">
        <v>0</v>
      </c>
      <c r="E914" t="s">
        <v>13</v>
      </c>
      <c r="F914">
        <f t="shared" si="141"/>
        <v>1</v>
      </c>
      <c r="G914" t="s">
        <v>14</v>
      </c>
      <c r="H914">
        <f t="shared" si="142"/>
        <v>1</v>
      </c>
      <c r="I914">
        <f t="shared" si="143"/>
        <v>0</v>
      </c>
      <c r="J914">
        <f t="shared" si="144"/>
        <v>0</v>
      </c>
      <c r="K914" t="s">
        <v>15</v>
      </c>
      <c r="L914">
        <f t="shared" si="145"/>
        <v>1</v>
      </c>
      <c r="M914" t="s">
        <v>16</v>
      </c>
      <c r="N914">
        <f t="shared" si="146"/>
        <v>1</v>
      </c>
      <c r="O914">
        <f t="shared" si="147"/>
        <v>0</v>
      </c>
      <c r="P914">
        <v>65.36</v>
      </c>
      <c r="Q914">
        <f t="shared" si="148"/>
        <v>-0.90080524853556043</v>
      </c>
      <c r="R914">
        <v>28.8</v>
      </c>
      <c r="S914">
        <f t="shared" si="149"/>
        <v>-8.0577691762478715E-3</v>
      </c>
      <c r="T914" s="8">
        <v>0</v>
      </c>
    </row>
    <row r="915" spans="1:20" x14ac:dyDescent="0.35">
      <c r="A915">
        <v>1.72</v>
      </c>
      <c r="B915">
        <f t="shared" si="140"/>
        <v>-1.8357283381485281</v>
      </c>
      <c r="C915">
        <v>0</v>
      </c>
      <c r="D915">
        <v>0</v>
      </c>
      <c r="E915" t="s">
        <v>23</v>
      </c>
      <c r="F915">
        <f t="shared" si="141"/>
        <v>0</v>
      </c>
      <c r="G915" t="s">
        <v>26</v>
      </c>
      <c r="H915">
        <f t="shared" si="142"/>
        <v>0</v>
      </c>
      <c r="I915">
        <f t="shared" si="143"/>
        <v>0</v>
      </c>
      <c r="J915">
        <f t="shared" si="144"/>
        <v>0</v>
      </c>
      <c r="K915" t="s">
        <v>19</v>
      </c>
      <c r="L915">
        <f t="shared" si="145"/>
        <v>0</v>
      </c>
      <c r="M915" t="s">
        <v>21</v>
      </c>
      <c r="N915">
        <f t="shared" si="146"/>
        <v>0</v>
      </c>
      <c r="O915">
        <f t="shared" si="147"/>
        <v>0</v>
      </c>
      <c r="P915">
        <v>109.51</v>
      </c>
      <c r="Q915">
        <f t="shared" si="148"/>
        <v>7.4257676026517075E-2</v>
      </c>
      <c r="R915">
        <v>19.5</v>
      </c>
      <c r="S915">
        <f t="shared" si="149"/>
        <v>-1.2160368371963399</v>
      </c>
      <c r="T915" s="8">
        <v>0</v>
      </c>
    </row>
    <row r="916" spans="1:20" x14ac:dyDescent="0.35">
      <c r="A916">
        <v>58</v>
      </c>
      <c r="B916">
        <f t="shared" si="140"/>
        <v>0.6533879668508662</v>
      </c>
      <c r="C916">
        <v>0</v>
      </c>
      <c r="D916">
        <v>0</v>
      </c>
      <c r="E916" t="s">
        <v>13</v>
      </c>
      <c r="F916">
        <f t="shared" si="141"/>
        <v>1</v>
      </c>
      <c r="G916" t="s">
        <v>14</v>
      </c>
      <c r="H916">
        <f t="shared" si="142"/>
        <v>1</v>
      </c>
      <c r="I916">
        <f t="shared" si="143"/>
        <v>0</v>
      </c>
      <c r="J916">
        <f t="shared" si="144"/>
        <v>0</v>
      </c>
      <c r="K916" t="s">
        <v>15</v>
      </c>
      <c r="L916">
        <f t="shared" si="145"/>
        <v>1</v>
      </c>
      <c r="M916" t="s">
        <v>22</v>
      </c>
      <c r="N916">
        <f t="shared" si="146"/>
        <v>0</v>
      </c>
      <c r="O916">
        <f t="shared" si="147"/>
        <v>1</v>
      </c>
      <c r="P916">
        <v>89.03</v>
      </c>
      <c r="Q916">
        <f t="shared" si="148"/>
        <v>-0.37804784367974226</v>
      </c>
      <c r="R916">
        <v>30</v>
      </c>
      <c r="S916">
        <f t="shared" si="149"/>
        <v>0.14781049766505422</v>
      </c>
      <c r="T916" s="8">
        <v>0</v>
      </c>
    </row>
    <row r="917" spans="1:20" x14ac:dyDescent="0.35">
      <c r="A917">
        <v>32</v>
      </c>
      <c r="B917">
        <f t="shared" si="140"/>
        <v>-0.49652361683755331</v>
      </c>
      <c r="C917">
        <v>0</v>
      </c>
      <c r="D917">
        <v>0</v>
      </c>
      <c r="E917" t="s">
        <v>13</v>
      </c>
      <c r="F917">
        <f t="shared" si="141"/>
        <v>1</v>
      </c>
      <c r="G917" t="s">
        <v>14</v>
      </c>
      <c r="H917">
        <f t="shared" si="142"/>
        <v>1</v>
      </c>
      <c r="I917">
        <f t="shared" si="143"/>
        <v>0</v>
      </c>
      <c r="J917">
        <f t="shared" si="144"/>
        <v>0</v>
      </c>
      <c r="K917" t="s">
        <v>15</v>
      </c>
      <c r="L917">
        <f t="shared" si="145"/>
        <v>1</v>
      </c>
      <c r="M917" t="s">
        <v>16</v>
      </c>
      <c r="N917">
        <f t="shared" si="146"/>
        <v>1</v>
      </c>
      <c r="O917">
        <f t="shared" si="147"/>
        <v>0</v>
      </c>
      <c r="P917">
        <v>91.34</v>
      </c>
      <c r="Q917">
        <f t="shared" si="148"/>
        <v>-0.3270309613300616</v>
      </c>
      <c r="R917">
        <v>25.5</v>
      </c>
      <c r="S917">
        <f t="shared" si="149"/>
        <v>-0.43669550298982895</v>
      </c>
      <c r="T917" s="8">
        <v>0</v>
      </c>
    </row>
    <row r="918" spans="1:20" x14ac:dyDescent="0.35">
      <c r="A918">
        <v>63</v>
      </c>
      <c r="B918">
        <f t="shared" si="140"/>
        <v>0.87452480986786996</v>
      </c>
      <c r="C918">
        <v>0</v>
      </c>
      <c r="D918">
        <v>0</v>
      </c>
      <c r="E918" t="s">
        <v>13</v>
      </c>
      <c r="F918">
        <f t="shared" si="141"/>
        <v>1</v>
      </c>
      <c r="G918" t="s">
        <v>14</v>
      </c>
      <c r="H918">
        <f t="shared" si="142"/>
        <v>1</v>
      </c>
      <c r="I918">
        <f t="shared" si="143"/>
        <v>0</v>
      </c>
      <c r="J918">
        <f t="shared" si="144"/>
        <v>0</v>
      </c>
      <c r="K918" t="s">
        <v>19</v>
      </c>
      <c r="L918">
        <f t="shared" si="145"/>
        <v>0</v>
      </c>
      <c r="M918" t="s">
        <v>16</v>
      </c>
      <c r="N918">
        <f t="shared" si="146"/>
        <v>1</v>
      </c>
      <c r="O918">
        <f t="shared" si="147"/>
        <v>0</v>
      </c>
      <c r="P918">
        <v>57.82</v>
      </c>
      <c r="Q918">
        <f t="shared" si="148"/>
        <v>-1.0673278861617905</v>
      </c>
      <c r="R918">
        <v>28.8</v>
      </c>
      <c r="S918">
        <f t="shared" si="149"/>
        <v>-8.0577691762478715E-3</v>
      </c>
      <c r="T918" s="8">
        <v>0</v>
      </c>
    </row>
    <row r="919" spans="1:20" x14ac:dyDescent="0.35">
      <c r="A919">
        <v>57</v>
      </c>
      <c r="B919">
        <f t="shared" si="140"/>
        <v>0.60916059824746549</v>
      </c>
      <c r="C919">
        <v>0</v>
      </c>
      <c r="D919">
        <v>0</v>
      </c>
      <c r="E919" t="s">
        <v>13</v>
      </c>
      <c r="F919">
        <f t="shared" si="141"/>
        <v>1</v>
      </c>
      <c r="G919" t="s">
        <v>18</v>
      </c>
      <c r="H919">
        <f t="shared" si="142"/>
        <v>0</v>
      </c>
      <c r="I919">
        <f t="shared" si="143"/>
        <v>1</v>
      </c>
      <c r="J919">
        <f t="shared" si="144"/>
        <v>0</v>
      </c>
      <c r="K919" t="s">
        <v>15</v>
      </c>
      <c r="L919">
        <f t="shared" si="145"/>
        <v>1</v>
      </c>
      <c r="M919" t="s">
        <v>16</v>
      </c>
      <c r="N919">
        <f t="shared" si="146"/>
        <v>1</v>
      </c>
      <c r="O919">
        <f t="shared" si="147"/>
        <v>0</v>
      </c>
      <c r="P919">
        <v>81.150000000000006</v>
      </c>
      <c r="Q919">
        <f t="shared" si="148"/>
        <v>-0.55207945966047078</v>
      </c>
      <c r="R919">
        <v>40.200000000000003</v>
      </c>
      <c r="S919">
        <f t="shared" si="149"/>
        <v>1.4726907658161232</v>
      </c>
      <c r="T919" s="8">
        <v>0</v>
      </c>
    </row>
    <row r="920" spans="1:20" x14ac:dyDescent="0.35">
      <c r="A920">
        <v>77</v>
      </c>
      <c r="B920">
        <f t="shared" si="140"/>
        <v>1.4937079703154805</v>
      </c>
      <c r="C920">
        <v>0</v>
      </c>
      <c r="D920">
        <v>0</v>
      </c>
      <c r="E920" t="s">
        <v>13</v>
      </c>
      <c r="F920">
        <f t="shared" si="141"/>
        <v>1</v>
      </c>
      <c r="G920" t="s">
        <v>14</v>
      </c>
      <c r="H920">
        <f t="shared" si="142"/>
        <v>1</v>
      </c>
      <c r="I920">
        <f t="shared" si="143"/>
        <v>0</v>
      </c>
      <c r="J920">
        <f t="shared" si="144"/>
        <v>0</v>
      </c>
      <c r="K920" t="s">
        <v>19</v>
      </c>
      <c r="L920">
        <f t="shared" si="145"/>
        <v>0</v>
      </c>
      <c r="M920" t="s">
        <v>16</v>
      </c>
      <c r="N920">
        <f t="shared" si="146"/>
        <v>1</v>
      </c>
      <c r="O920">
        <f t="shared" si="147"/>
        <v>0</v>
      </c>
      <c r="P920">
        <v>115.29</v>
      </c>
      <c r="Q920">
        <f t="shared" si="148"/>
        <v>0.20191030805299065</v>
      </c>
      <c r="R920">
        <v>32.9</v>
      </c>
      <c r="S920">
        <f t="shared" si="149"/>
        <v>0.52449214253153431</v>
      </c>
      <c r="T920" s="8">
        <v>0</v>
      </c>
    </row>
    <row r="921" spans="1:20" x14ac:dyDescent="0.35">
      <c r="A921">
        <v>8</v>
      </c>
      <c r="B921">
        <f t="shared" si="140"/>
        <v>-1.5579804633191714</v>
      </c>
      <c r="C921">
        <v>0</v>
      </c>
      <c r="D921">
        <v>0</v>
      </c>
      <c r="E921" t="s">
        <v>23</v>
      </c>
      <c r="F921">
        <f t="shared" si="141"/>
        <v>0</v>
      </c>
      <c r="G921" t="s">
        <v>26</v>
      </c>
      <c r="H921">
        <f t="shared" si="142"/>
        <v>0</v>
      </c>
      <c r="I921">
        <f t="shared" si="143"/>
        <v>0</v>
      </c>
      <c r="J921">
        <f t="shared" si="144"/>
        <v>0</v>
      </c>
      <c r="K921" t="s">
        <v>15</v>
      </c>
      <c r="L921">
        <f t="shared" si="145"/>
        <v>1</v>
      </c>
      <c r="M921" t="s">
        <v>21</v>
      </c>
      <c r="N921">
        <f t="shared" si="146"/>
        <v>0</v>
      </c>
      <c r="O921">
        <f t="shared" si="147"/>
        <v>0</v>
      </c>
      <c r="P921">
        <v>111.02</v>
      </c>
      <c r="Q921">
        <f t="shared" si="148"/>
        <v>0.10760637401267173</v>
      </c>
      <c r="R921">
        <v>22.4</v>
      </c>
      <c r="S921">
        <f t="shared" si="149"/>
        <v>-0.83935519232985978</v>
      </c>
      <c r="T921" s="8">
        <v>0</v>
      </c>
    </row>
    <row r="922" spans="1:20" x14ac:dyDescent="0.35">
      <c r="A922">
        <v>21</v>
      </c>
      <c r="B922">
        <f t="shared" si="140"/>
        <v>-0.98302467147496153</v>
      </c>
      <c r="C922">
        <v>0</v>
      </c>
      <c r="D922">
        <v>0</v>
      </c>
      <c r="E922" t="s">
        <v>23</v>
      </c>
      <c r="F922">
        <f t="shared" si="141"/>
        <v>0</v>
      </c>
      <c r="G922" t="s">
        <v>25</v>
      </c>
      <c r="H922">
        <f t="shared" si="142"/>
        <v>0</v>
      </c>
      <c r="I922">
        <f t="shared" si="143"/>
        <v>0</v>
      </c>
      <c r="J922">
        <f t="shared" si="144"/>
        <v>1</v>
      </c>
      <c r="K922" t="s">
        <v>15</v>
      </c>
      <c r="L922">
        <f t="shared" si="145"/>
        <v>1</v>
      </c>
      <c r="M922" t="s">
        <v>22</v>
      </c>
      <c r="N922">
        <f t="shared" si="146"/>
        <v>0</v>
      </c>
      <c r="O922">
        <f t="shared" si="147"/>
        <v>1</v>
      </c>
      <c r="P922">
        <v>111.61</v>
      </c>
      <c r="Q922">
        <f t="shared" si="148"/>
        <v>0.12063665998077204</v>
      </c>
      <c r="R922">
        <v>36.9</v>
      </c>
      <c r="S922">
        <f t="shared" si="149"/>
        <v>1.0440530320025416</v>
      </c>
      <c r="T922" s="8">
        <v>0</v>
      </c>
    </row>
    <row r="923" spans="1:20" x14ac:dyDescent="0.35">
      <c r="A923">
        <v>16</v>
      </c>
      <c r="B923">
        <f t="shared" si="140"/>
        <v>-1.2041615144919653</v>
      </c>
      <c r="C923">
        <v>0</v>
      </c>
      <c r="D923">
        <v>0</v>
      </c>
      <c r="E923" t="s">
        <v>23</v>
      </c>
      <c r="F923">
        <f t="shared" si="141"/>
        <v>0</v>
      </c>
      <c r="G923" t="s">
        <v>26</v>
      </c>
      <c r="H923">
        <f t="shared" si="142"/>
        <v>0</v>
      </c>
      <c r="I923">
        <f t="shared" si="143"/>
        <v>0</v>
      </c>
      <c r="J923">
        <f t="shared" si="144"/>
        <v>0</v>
      </c>
      <c r="K923" t="s">
        <v>19</v>
      </c>
      <c r="L923">
        <f t="shared" si="145"/>
        <v>0</v>
      </c>
      <c r="M923" t="s">
        <v>21</v>
      </c>
      <c r="N923">
        <f t="shared" si="146"/>
        <v>0</v>
      </c>
      <c r="O923">
        <f t="shared" si="147"/>
        <v>0</v>
      </c>
      <c r="P923">
        <v>109.02</v>
      </c>
      <c r="Q923">
        <f t="shared" si="148"/>
        <v>6.343591310385735E-2</v>
      </c>
      <c r="R923">
        <v>19.8</v>
      </c>
      <c r="S923">
        <f t="shared" si="149"/>
        <v>-1.1770697704860142</v>
      </c>
      <c r="T923" s="8">
        <v>0</v>
      </c>
    </row>
    <row r="924" spans="1:20" x14ac:dyDescent="0.35">
      <c r="A924">
        <v>8</v>
      </c>
      <c r="B924">
        <f t="shared" si="140"/>
        <v>-1.5579804633191714</v>
      </c>
      <c r="C924">
        <v>0</v>
      </c>
      <c r="D924">
        <v>0</v>
      </c>
      <c r="E924" t="s">
        <v>23</v>
      </c>
      <c r="F924">
        <f t="shared" si="141"/>
        <v>0</v>
      </c>
      <c r="G924" t="s">
        <v>26</v>
      </c>
      <c r="H924">
        <f t="shared" si="142"/>
        <v>0</v>
      </c>
      <c r="I924">
        <f t="shared" si="143"/>
        <v>0</v>
      </c>
      <c r="J924">
        <f t="shared" si="144"/>
        <v>0</v>
      </c>
      <c r="K924" t="s">
        <v>15</v>
      </c>
      <c r="L924">
        <f t="shared" si="145"/>
        <v>1</v>
      </c>
      <c r="M924" t="s">
        <v>21</v>
      </c>
      <c r="N924">
        <f t="shared" si="146"/>
        <v>0</v>
      </c>
      <c r="O924">
        <f t="shared" si="147"/>
        <v>0</v>
      </c>
      <c r="P924">
        <v>106.51</v>
      </c>
      <c r="Q924">
        <f t="shared" si="148"/>
        <v>8.0019846632955072E-3</v>
      </c>
      <c r="R924">
        <v>12.3</v>
      </c>
      <c r="S924">
        <f t="shared" si="149"/>
        <v>-2.151246438244153</v>
      </c>
      <c r="T924" s="8">
        <v>0</v>
      </c>
    </row>
    <row r="925" spans="1:20" x14ac:dyDescent="0.35">
      <c r="A925">
        <v>71</v>
      </c>
      <c r="B925">
        <f t="shared" si="140"/>
        <v>1.2283437586950761</v>
      </c>
      <c r="C925">
        <v>0</v>
      </c>
      <c r="D925">
        <v>1</v>
      </c>
      <c r="E925" t="s">
        <v>13</v>
      </c>
      <c r="F925">
        <f t="shared" si="141"/>
        <v>1</v>
      </c>
      <c r="G925" t="s">
        <v>18</v>
      </c>
      <c r="H925">
        <f t="shared" si="142"/>
        <v>0</v>
      </c>
      <c r="I925">
        <f t="shared" si="143"/>
        <v>1</v>
      </c>
      <c r="J925">
        <f t="shared" si="144"/>
        <v>0</v>
      </c>
      <c r="K925" t="s">
        <v>19</v>
      </c>
      <c r="L925">
        <f t="shared" si="145"/>
        <v>0</v>
      </c>
      <c r="M925" t="s">
        <v>22</v>
      </c>
      <c r="N925">
        <f t="shared" si="146"/>
        <v>0</v>
      </c>
      <c r="O925">
        <f t="shared" si="147"/>
        <v>1</v>
      </c>
      <c r="P925">
        <v>207.32</v>
      </c>
      <c r="Q925">
        <f t="shared" si="148"/>
        <v>2.234414066772084</v>
      </c>
      <c r="R925">
        <v>32.4</v>
      </c>
      <c r="S925">
        <f t="shared" si="149"/>
        <v>0.4595470313476584</v>
      </c>
      <c r="T925" s="8">
        <v>0</v>
      </c>
    </row>
    <row r="926" spans="1:20" x14ac:dyDescent="0.35">
      <c r="A926">
        <v>74</v>
      </c>
      <c r="B926">
        <f t="shared" si="140"/>
        <v>1.3610258645052782</v>
      </c>
      <c r="C926">
        <v>0</v>
      </c>
      <c r="D926">
        <v>0</v>
      </c>
      <c r="E926" t="s">
        <v>13</v>
      </c>
      <c r="F926">
        <f t="shared" si="141"/>
        <v>1</v>
      </c>
      <c r="G926" t="s">
        <v>14</v>
      </c>
      <c r="H926">
        <f t="shared" si="142"/>
        <v>1</v>
      </c>
      <c r="I926">
        <f t="shared" si="143"/>
        <v>0</v>
      </c>
      <c r="J926">
        <f t="shared" si="144"/>
        <v>0</v>
      </c>
      <c r="K926" t="s">
        <v>15</v>
      </c>
      <c r="L926">
        <f t="shared" si="145"/>
        <v>1</v>
      </c>
      <c r="M926" t="s">
        <v>21</v>
      </c>
      <c r="N926">
        <f t="shared" si="146"/>
        <v>0</v>
      </c>
      <c r="O926">
        <f t="shared" si="147"/>
        <v>0</v>
      </c>
      <c r="P926">
        <v>87.11</v>
      </c>
      <c r="Q926">
        <f t="shared" si="148"/>
        <v>-0.42045148615220407</v>
      </c>
      <c r="R926">
        <v>24.8</v>
      </c>
      <c r="S926">
        <f t="shared" si="149"/>
        <v>-0.5276186586472551</v>
      </c>
      <c r="T926" s="8">
        <v>0</v>
      </c>
    </row>
    <row r="927" spans="1:20" x14ac:dyDescent="0.35">
      <c r="A927">
        <v>7</v>
      </c>
      <c r="B927">
        <f t="shared" si="140"/>
        <v>-1.6022078319225721</v>
      </c>
      <c r="C927">
        <v>0</v>
      </c>
      <c r="D927">
        <v>0</v>
      </c>
      <c r="E927" t="s">
        <v>23</v>
      </c>
      <c r="F927">
        <f t="shared" si="141"/>
        <v>0</v>
      </c>
      <c r="G927" t="s">
        <v>26</v>
      </c>
      <c r="H927">
        <f t="shared" si="142"/>
        <v>0</v>
      </c>
      <c r="I927">
        <f t="shared" si="143"/>
        <v>0</v>
      </c>
      <c r="J927">
        <f t="shared" si="144"/>
        <v>0</v>
      </c>
      <c r="K927" t="s">
        <v>15</v>
      </c>
      <c r="L927">
        <f t="shared" si="145"/>
        <v>1</v>
      </c>
      <c r="M927" t="s">
        <v>21</v>
      </c>
      <c r="N927">
        <f t="shared" si="146"/>
        <v>0</v>
      </c>
      <c r="O927">
        <f t="shared" si="147"/>
        <v>0</v>
      </c>
      <c r="P927">
        <v>61.68</v>
      </c>
      <c r="Q927">
        <f t="shared" si="148"/>
        <v>-0.98207889660777892</v>
      </c>
      <c r="R927">
        <v>16.399999999999999</v>
      </c>
      <c r="S927">
        <f t="shared" si="149"/>
        <v>-1.6186965265363706</v>
      </c>
      <c r="T927" s="8">
        <v>0</v>
      </c>
    </row>
    <row r="928" spans="1:20" x14ac:dyDescent="0.35">
      <c r="A928">
        <v>19</v>
      </c>
      <c r="B928">
        <f t="shared" si="140"/>
        <v>-1.0714794086817632</v>
      </c>
      <c r="C928">
        <v>0</v>
      </c>
      <c r="D928">
        <v>0</v>
      </c>
      <c r="E928" t="s">
        <v>23</v>
      </c>
      <c r="F928">
        <f t="shared" si="141"/>
        <v>0</v>
      </c>
      <c r="G928" t="s">
        <v>14</v>
      </c>
      <c r="H928">
        <f t="shared" si="142"/>
        <v>1</v>
      </c>
      <c r="I928">
        <f t="shared" si="143"/>
        <v>0</v>
      </c>
      <c r="J928">
        <f t="shared" si="144"/>
        <v>0</v>
      </c>
      <c r="K928" t="s">
        <v>19</v>
      </c>
      <c r="L928">
        <f t="shared" si="145"/>
        <v>0</v>
      </c>
      <c r="M928" t="s">
        <v>21</v>
      </c>
      <c r="N928">
        <f t="shared" si="146"/>
        <v>0</v>
      </c>
      <c r="O928">
        <f t="shared" si="147"/>
        <v>0</v>
      </c>
      <c r="P928">
        <v>119.04</v>
      </c>
      <c r="Q928">
        <f t="shared" si="148"/>
        <v>0.2847299222570176</v>
      </c>
      <c r="R928">
        <v>35.9</v>
      </c>
      <c r="S928">
        <f t="shared" si="149"/>
        <v>0.9141628096347898</v>
      </c>
      <c r="T928" s="8">
        <v>0</v>
      </c>
    </row>
    <row r="929" spans="1:20" x14ac:dyDescent="0.35">
      <c r="A929">
        <v>64</v>
      </c>
      <c r="B929">
        <f t="shared" si="140"/>
        <v>0.91875217847127078</v>
      </c>
      <c r="C929">
        <v>0</v>
      </c>
      <c r="D929">
        <v>0</v>
      </c>
      <c r="E929" t="s">
        <v>13</v>
      </c>
      <c r="F929">
        <f t="shared" si="141"/>
        <v>1</v>
      </c>
      <c r="G929" t="s">
        <v>14</v>
      </c>
      <c r="H929">
        <f t="shared" si="142"/>
        <v>1</v>
      </c>
      <c r="I929">
        <f t="shared" si="143"/>
        <v>0</v>
      </c>
      <c r="J929">
        <f t="shared" si="144"/>
        <v>0</v>
      </c>
      <c r="K929" t="s">
        <v>15</v>
      </c>
      <c r="L929">
        <f t="shared" si="145"/>
        <v>1</v>
      </c>
      <c r="M929" t="s">
        <v>16</v>
      </c>
      <c r="N929">
        <f t="shared" si="146"/>
        <v>1</v>
      </c>
      <c r="O929">
        <f t="shared" si="147"/>
        <v>0</v>
      </c>
      <c r="P929">
        <v>86.05</v>
      </c>
      <c r="Q929">
        <f t="shared" si="148"/>
        <v>-0.44386183043387578</v>
      </c>
      <c r="R929">
        <v>23</v>
      </c>
      <c r="S929">
        <f t="shared" si="149"/>
        <v>-0.76142105890920853</v>
      </c>
      <c r="T929" s="8">
        <v>0</v>
      </c>
    </row>
    <row r="930" spans="1:20" x14ac:dyDescent="0.35">
      <c r="A930">
        <v>23</v>
      </c>
      <c r="B930">
        <f t="shared" si="140"/>
        <v>-0.89456993426816012</v>
      </c>
      <c r="C930">
        <v>1</v>
      </c>
      <c r="D930">
        <v>0</v>
      </c>
      <c r="E930" t="s">
        <v>23</v>
      </c>
      <c r="F930">
        <f t="shared" si="141"/>
        <v>0</v>
      </c>
      <c r="G930" t="s">
        <v>14</v>
      </c>
      <c r="H930">
        <f t="shared" si="142"/>
        <v>1</v>
      </c>
      <c r="I930">
        <f t="shared" si="143"/>
        <v>0</v>
      </c>
      <c r="J930">
        <f t="shared" si="144"/>
        <v>0</v>
      </c>
      <c r="K930" t="s">
        <v>15</v>
      </c>
      <c r="L930">
        <f t="shared" si="145"/>
        <v>1</v>
      </c>
      <c r="M930" t="s">
        <v>22</v>
      </c>
      <c r="N930">
        <f t="shared" si="146"/>
        <v>0</v>
      </c>
      <c r="O930">
        <f t="shared" si="147"/>
        <v>1</v>
      </c>
      <c r="P930">
        <v>70.03</v>
      </c>
      <c r="Q930">
        <f t="shared" si="148"/>
        <v>-0.79766722231347886</v>
      </c>
      <c r="R930">
        <v>78</v>
      </c>
      <c r="S930">
        <f t="shared" si="149"/>
        <v>6.3825411713171416</v>
      </c>
      <c r="T930" s="8">
        <v>0</v>
      </c>
    </row>
    <row r="931" spans="1:20" x14ac:dyDescent="0.35">
      <c r="A931">
        <v>75</v>
      </c>
      <c r="B931">
        <f t="shared" si="140"/>
        <v>1.4052532331086791</v>
      </c>
      <c r="C931">
        <v>0</v>
      </c>
      <c r="D931">
        <v>1</v>
      </c>
      <c r="E931" t="s">
        <v>13</v>
      </c>
      <c r="F931">
        <f t="shared" si="141"/>
        <v>1</v>
      </c>
      <c r="G931" t="s">
        <v>18</v>
      </c>
      <c r="H931">
        <f t="shared" si="142"/>
        <v>0</v>
      </c>
      <c r="I931">
        <f t="shared" si="143"/>
        <v>1</v>
      </c>
      <c r="J931">
        <f t="shared" si="144"/>
        <v>0</v>
      </c>
      <c r="K931" t="s">
        <v>15</v>
      </c>
      <c r="L931">
        <f t="shared" si="145"/>
        <v>1</v>
      </c>
      <c r="M931" t="s">
        <v>16</v>
      </c>
      <c r="N931">
        <f t="shared" si="146"/>
        <v>1</v>
      </c>
      <c r="O931">
        <f t="shared" si="147"/>
        <v>0</v>
      </c>
      <c r="P931">
        <v>207.64</v>
      </c>
      <c r="Q931">
        <f t="shared" si="148"/>
        <v>2.241481340517494</v>
      </c>
      <c r="R931">
        <v>30.5</v>
      </c>
      <c r="S931">
        <f t="shared" si="149"/>
        <v>0.21275560884893013</v>
      </c>
      <c r="T931" s="8">
        <v>0</v>
      </c>
    </row>
    <row r="932" spans="1:20" x14ac:dyDescent="0.35">
      <c r="A932">
        <v>80</v>
      </c>
      <c r="B932">
        <f t="shared" si="140"/>
        <v>1.6263900761256829</v>
      </c>
      <c r="C932">
        <v>0</v>
      </c>
      <c r="D932">
        <v>0</v>
      </c>
      <c r="E932" t="s">
        <v>13</v>
      </c>
      <c r="F932">
        <f t="shared" si="141"/>
        <v>1</v>
      </c>
      <c r="G932" t="s">
        <v>18</v>
      </c>
      <c r="H932">
        <f t="shared" si="142"/>
        <v>0</v>
      </c>
      <c r="I932">
        <f t="shared" si="143"/>
        <v>1</v>
      </c>
      <c r="J932">
        <f t="shared" si="144"/>
        <v>0</v>
      </c>
      <c r="K932" t="s">
        <v>19</v>
      </c>
      <c r="L932">
        <f t="shared" si="145"/>
        <v>0</v>
      </c>
      <c r="M932" t="s">
        <v>21</v>
      </c>
      <c r="N932">
        <f t="shared" si="146"/>
        <v>0</v>
      </c>
      <c r="O932">
        <f t="shared" si="147"/>
        <v>0</v>
      </c>
      <c r="P932">
        <v>236.84</v>
      </c>
      <c r="Q932">
        <f t="shared" si="148"/>
        <v>2.8863700697861843</v>
      </c>
      <c r="R932">
        <v>26.8</v>
      </c>
      <c r="S932">
        <f t="shared" si="149"/>
        <v>-0.2678382139117515</v>
      </c>
      <c r="T932" s="8">
        <v>0</v>
      </c>
    </row>
    <row r="933" spans="1:20" x14ac:dyDescent="0.35">
      <c r="A933">
        <v>40</v>
      </c>
      <c r="B933">
        <f t="shared" si="140"/>
        <v>-0.14270466801034729</v>
      </c>
      <c r="C933">
        <v>0</v>
      </c>
      <c r="D933">
        <v>0</v>
      </c>
      <c r="E933" t="s">
        <v>13</v>
      </c>
      <c r="F933">
        <f t="shared" si="141"/>
        <v>1</v>
      </c>
      <c r="G933" t="s">
        <v>14</v>
      </c>
      <c r="H933">
        <f t="shared" si="142"/>
        <v>1</v>
      </c>
      <c r="I933">
        <f t="shared" si="143"/>
        <v>0</v>
      </c>
      <c r="J933">
        <f t="shared" si="144"/>
        <v>0</v>
      </c>
      <c r="K933" t="s">
        <v>15</v>
      </c>
      <c r="L933">
        <f t="shared" si="145"/>
        <v>1</v>
      </c>
      <c r="M933" t="s">
        <v>21</v>
      </c>
      <c r="N933">
        <f t="shared" si="146"/>
        <v>0</v>
      </c>
      <c r="O933">
        <f t="shared" si="147"/>
        <v>0</v>
      </c>
      <c r="P933">
        <v>78.11</v>
      </c>
      <c r="Q933">
        <f t="shared" si="148"/>
        <v>-0.61921856024186883</v>
      </c>
      <c r="R933">
        <v>35.299999999999997</v>
      </c>
      <c r="S933">
        <f t="shared" si="149"/>
        <v>0.83622867621413854</v>
      </c>
      <c r="T933" s="8">
        <v>0</v>
      </c>
    </row>
    <row r="934" spans="1:20" x14ac:dyDescent="0.35">
      <c r="A934">
        <v>24</v>
      </c>
      <c r="B934">
        <f t="shared" si="140"/>
        <v>-0.8503425656647593</v>
      </c>
      <c r="C934">
        <v>0</v>
      </c>
      <c r="D934">
        <v>0</v>
      </c>
      <c r="E934" t="s">
        <v>23</v>
      </c>
      <c r="F934">
        <f t="shared" si="141"/>
        <v>0</v>
      </c>
      <c r="G934" t="s">
        <v>25</v>
      </c>
      <c r="H934">
        <f t="shared" si="142"/>
        <v>0</v>
      </c>
      <c r="I934">
        <f t="shared" si="143"/>
        <v>0</v>
      </c>
      <c r="J934">
        <f t="shared" si="144"/>
        <v>1</v>
      </c>
      <c r="K934" t="s">
        <v>19</v>
      </c>
      <c r="L934">
        <f t="shared" si="145"/>
        <v>0</v>
      </c>
      <c r="M934" t="s">
        <v>21</v>
      </c>
      <c r="N934">
        <f t="shared" si="146"/>
        <v>0</v>
      </c>
      <c r="O934">
        <f t="shared" si="147"/>
        <v>0</v>
      </c>
      <c r="P934">
        <v>100.97</v>
      </c>
      <c r="Q934">
        <f t="shared" si="148"/>
        <v>-0.11435019205412046</v>
      </c>
      <c r="R934">
        <v>27.9</v>
      </c>
      <c r="S934">
        <f t="shared" si="149"/>
        <v>-0.12495896930722479</v>
      </c>
      <c r="T934" s="8">
        <v>0</v>
      </c>
    </row>
    <row r="935" spans="1:20" x14ac:dyDescent="0.35">
      <c r="A935">
        <v>74</v>
      </c>
      <c r="B935">
        <f t="shared" si="140"/>
        <v>1.3610258645052782</v>
      </c>
      <c r="C935">
        <v>0</v>
      </c>
      <c r="D935">
        <v>0</v>
      </c>
      <c r="E935" t="s">
        <v>13</v>
      </c>
      <c r="F935">
        <f t="shared" si="141"/>
        <v>1</v>
      </c>
      <c r="G935" t="s">
        <v>18</v>
      </c>
      <c r="H935">
        <f t="shared" si="142"/>
        <v>0</v>
      </c>
      <c r="I935">
        <f t="shared" si="143"/>
        <v>1</v>
      </c>
      <c r="J935">
        <f t="shared" si="144"/>
        <v>0</v>
      </c>
      <c r="K935" t="s">
        <v>15</v>
      </c>
      <c r="L935">
        <f t="shared" si="145"/>
        <v>1</v>
      </c>
      <c r="M935" t="s">
        <v>21</v>
      </c>
      <c r="N935">
        <f t="shared" si="146"/>
        <v>0</v>
      </c>
      <c r="O935">
        <f t="shared" si="147"/>
        <v>0</v>
      </c>
      <c r="P935">
        <v>99.21</v>
      </c>
      <c r="Q935">
        <f t="shared" si="148"/>
        <v>-0.15322019765387723</v>
      </c>
      <c r="R935">
        <v>22.1</v>
      </c>
      <c r="S935">
        <f t="shared" si="149"/>
        <v>-0.87832225904018502</v>
      </c>
      <c r="T935" s="8">
        <v>0</v>
      </c>
    </row>
    <row r="936" spans="1:20" x14ac:dyDescent="0.35">
      <c r="A936">
        <v>52</v>
      </c>
      <c r="B936">
        <f t="shared" si="140"/>
        <v>0.38802375523046173</v>
      </c>
      <c r="C936">
        <v>0</v>
      </c>
      <c r="D936">
        <v>0</v>
      </c>
      <c r="E936" t="s">
        <v>13</v>
      </c>
      <c r="F936">
        <f t="shared" si="141"/>
        <v>1</v>
      </c>
      <c r="G936" t="s">
        <v>18</v>
      </c>
      <c r="H936">
        <f t="shared" si="142"/>
        <v>0</v>
      </c>
      <c r="I936">
        <f t="shared" si="143"/>
        <v>1</v>
      </c>
      <c r="J936">
        <f t="shared" si="144"/>
        <v>0</v>
      </c>
      <c r="K936" t="s">
        <v>15</v>
      </c>
      <c r="L936">
        <f t="shared" si="145"/>
        <v>1</v>
      </c>
      <c r="M936" t="s">
        <v>21</v>
      </c>
      <c r="N936">
        <f t="shared" si="146"/>
        <v>0</v>
      </c>
      <c r="O936">
        <f t="shared" si="147"/>
        <v>0</v>
      </c>
      <c r="P936">
        <v>113.21</v>
      </c>
      <c r="Q936">
        <f t="shared" si="148"/>
        <v>0.15597302870782342</v>
      </c>
      <c r="R936">
        <v>38.299999999999997</v>
      </c>
      <c r="S936">
        <f t="shared" si="149"/>
        <v>1.2258993433173939</v>
      </c>
      <c r="T936" s="8">
        <v>0</v>
      </c>
    </row>
    <row r="937" spans="1:20" x14ac:dyDescent="0.35">
      <c r="A937">
        <v>54</v>
      </c>
      <c r="B937">
        <f t="shared" si="140"/>
        <v>0.47647849243726326</v>
      </c>
      <c r="C937">
        <v>0</v>
      </c>
      <c r="D937">
        <v>0</v>
      </c>
      <c r="E937" t="s">
        <v>13</v>
      </c>
      <c r="F937">
        <f t="shared" si="141"/>
        <v>1</v>
      </c>
      <c r="G937" t="s">
        <v>14</v>
      </c>
      <c r="H937">
        <f t="shared" si="142"/>
        <v>1</v>
      </c>
      <c r="I937">
        <f t="shared" si="143"/>
        <v>0</v>
      </c>
      <c r="J937">
        <f t="shared" si="144"/>
        <v>0</v>
      </c>
      <c r="K937" t="s">
        <v>15</v>
      </c>
      <c r="L937">
        <f t="shared" si="145"/>
        <v>1</v>
      </c>
      <c r="M937" t="s">
        <v>21</v>
      </c>
      <c r="N937">
        <f t="shared" si="146"/>
        <v>0</v>
      </c>
      <c r="O937">
        <f t="shared" si="147"/>
        <v>0</v>
      </c>
      <c r="P937">
        <v>92.95</v>
      </c>
      <c r="Q937">
        <f t="shared" si="148"/>
        <v>-0.29147374029846601</v>
      </c>
      <c r="R937">
        <v>41</v>
      </c>
      <c r="S937">
        <f t="shared" si="149"/>
        <v>1.5766029437103242</v>
      </c>
      <c r="T937" s="8">
        <v>0</v>
      </c>
    </row>
    <row r="938" spans="1:20" x14ac:dyDescent="0.35">
      <c r="A938">
        <v>23</v>
      </c>
      <c r="B938">
        <f t="shared" si="140"/>
        <v>-0.89456993426816012</v>
      </c>
      <c r="C938">
        <v>0</v>
      </c>
      <c r="D938">
        <v>0</v>
      </c>
      <c r="E938" t="s">
        <v>23</v>
      </c>
      <c r="F938">
        <f t="shared" si="141"/>
        <v>0</v>
      </c>
      <c r="G938" t="s">
        <v>14</v>
      </c>
      <c r="H938">
        <f t="shared" si="142"/>
        <v>1</v>
      </c>
      <c r="I938">
        <f t="shared" si="143"/>
        <v>0</v>
      </c>
      <c r="J938">
        <f t="shared" si="144"/>
        <v>0</v>
      </c>
      <c r="K938" t="s">
        <v>15</v>
      </c>
      <c r="L938">
        <f t="shared" si="145"/>
        <v>1</v>
      </c>
      <c r="M938" t="s">
        <v>21</v>
      </c>
      <c r="N938">
        <f t="shared" si="146"/>
        <v>0</v>
      </c>
      <c r="O938">
        <f t="shared" si="147"/>
        <v>0</v>
      </c>
      <c r="P938">
        <v>110.16</v>
      </c>
      <c r="Q938">
        <f t="shared" si="148"/>
        <v>8.8613075821881562E-2</v>
      </c>
      <c r="R938">
        <v>28.1</v>
      </c>
      <c r="S938">
        <f t="shared" si="149"/>
        <v>-9.8980924833674058E-2</v>
      </c>
      <c r="T938" s="8">
        <v>0</v>
      </c>
    </row>
    <row r="939" spans="1:20" x14ac:dyDescent="0.35">
      <c r="A939">
        <v>19</v>
      </c>
      <c r="B939">
        <f t="shared" si="140"/>
        <v>-1.0714794086817632</v>
      </c>
      <c r="C939">
        <v>0</v>
      </c>
      <c r="D939">
        <v>0</v>
      </c>
      <c r="E939" t="s">
        <v>23</v>
      </c>
      <c r="F939">
        <f t="shared" si="141"/>
        <v>0</v>
      </c>
      <c r="G939" t="s">
        <v>14</v>
      </c>
      <c r="H939">
        <f t="shared" si="142"/>
        <v>1</v>
      </c>
      <c r="I939">
        <f t="shared" si="143"/>
        <v>0</v>
      </c>
      <c r="J939">
        <f t="shared" si="144"/>
        <v>0</v>
      </c>
      <c r="K939" t="s">
        <v>19</v>
      </c>
      <c r="L939">
        <f t="shared" si="145"/>
        <v>0</v>
      </c>
      <c r="M939" t="s">
        <v>21</v>
      </c>
      <c r="N939">
        <f t="shared" si="146"/>
        <v>0</v>
      </c>
      <c r="O939">
        <f t="shared" si="147"/>
        <v>0</v>
      </c>
      <c r="P939">
        <v>142.57</v>
      </c>
      <c r="Q939">
        <f t="shared" si="148"/>
        <v>0.80439539484921851</v>
      </c>
      <c r="R939">
        <v>22.8</v>
      </c>
      <c r="S939">
        <f t="shared" si="149"/>
        <v>-0.78739910338275876</v>
      </c>
      <c r="T939" s="8">
        <v>0</v>
      </c>
    </row>
    <row r="940" spans="1:20" x14ac:dyDescent="0.35">
      <c r="A940">
        <v>23</v>
      </c>
      <c r="B940">
        <f t="shared" si="140"/>
        <v>-0.89456993426816012</v>
      </c>
      <c r="C940">
        <v>0</v>
      </c>
      <c r="D940">
        <v>0</v>
      </c>
      <c r="E940" t="s">
        <v>23</v>
      </c>
      <c r="F940">
        <f t="shared" si="141"/>
        <v>0</v>
      </c>
      <c r="G940" t="s">
        <v>14</v>
      </c>
      <c r="H940">
        <f t="shared" si="142"/>
        <v>1</v>
      </c>
      <c r="I940">
        <f t="shared" si="143"/>
        <v>0</v>
      </c>
      <c r="J940">
        <f t="shared" si="144"/>
        <v>0</v>
      </c>
      <c r="K940" t="s">
        <v>19</v>
      </c>
      <c r="L940">
        <f t="shared" si="145"/>
        <v>0</v>
      </c>
      <c r="M940" t="s">
        <v>21</v>
      </c>
      <c r="N940">
        <f t="shared" si="146"/>
        <v>0</v>
      </c>
      <c r="O940">
        <f t="shared" si="147"/>
        <v>0</v>
      </c>
      <c r="P940">
        <v>92.87</v>
      </c>
      <c r="Q940">
        <f t="shared" si="148"/>
        <v>-0.29324055873481858</v>
      </c>
      <c r="R940">
        <v>30.1</v>
      </c>
      <c r="S940">
        <f t="shared" si="149"/>
        <v>0.16079951990182959</v>
      </c>
      <c r="T940" s="8">
        <v>0</v>
      </c>
    </row>
    <row r="941" spans="1:20" x14ac:dyDescent="0.35">
      <c r="A941">
        <v>13</v>
      </c>
      <c r="B941">
        <f t="shared" si="140"/>
        <v>-1.3368436203021676</v>
      </c>
      <c r="C941">
        <v>0</v>
      </c>
      <c r="D941">
        <v>0</v>
      </c>
      <c r="E941" t="s">
        <v>23</v>
      </c>
      <c r="F941">
        <f t="shared" si="141"/>
        <v>0</v>
      </c>
      <c r="G941" t="s">
        <v>27</v>
      </c>
      <c r="H941">
        <f t="shared" si="142"/>
        <v>0</v>
      </c>
      <c r="I941">
        <f t="shared" si="143"/>
        <v>0</v>
      </c>
      <c r="J941">
        <f t="shared" si="144"/>
        <v>0</v>
      </c>
      <c r="K941" t="s">
        <v>19</v>
      </c>
      <c r="L941">
        <f t="shared" si="145"/>
        <v>0</v>
      </c>
      <c r="M941" t="s">
        <v>21</v>
      </c>
      <c r="N941">
        <f t="shared" si="146"/>
        <v>0</v>
      </c>
      <c r="O941">
        <f t="shared" si="147"/>
        <v>0</v>
      </c>
      <c r="P941">
        <v>111.48</v>
      </c>
      <c r="Q941">
        <f t="shared" si="148"/>
        <v>0.11776558002169921</v>
      </c>
      <c r="R941">
        <v>20.8</v>
      </c>
      <c r="S941">
        <f t="shared" si="149"/>
        <v>-1.0471795481182624</v>
      </c>
      <c r="T941" s="8">
        <v>0</v>
      </c>
    </row>
    <row r="942" spans="1:20" x14ac:dyDescent="0.35">
      <c r="A942">
        <v>51</v>
      </c>
      <c r="B942">
        <f t="shared" si="140"/>
        <v>0.34379638662706097</v>
      </c>
      <c r="C942">
        <v>0</v>
      </c>
      <c r="D942">
        <v>0</v>
      </c>
      <c r="E942" t="s">
        <v>13</v>
      </c>
      <c r="F942">
        <f t="shared" si="141"/>
        <v>1</v>
      </c>
      <c r="G942" t="s">
        <v>14</v>
      </c>
      <c r="H942">
        <f t="shared" si="142"/>
        <v>1</v>
      </c>
      <c r="I942">
        <f t="shared" si="143"/>
        <v>0</v>
      </c>
      <c r="J942">
        <f t="shared" si="144"/>
        <v>0</v>
      </c>
      <c r="K942" t="s">
        <v>15</v>
      </c>
      <c r="L942">
        <f t="shared" si="145"/>
        <v>1</v>
      </c>
      <c r="M942" t="s">
        <v>21</v>
      </c>
      <c r="N942">
        <f t="shared" si="146"/>
        <v>0</v>
      </c>
      <c r="O942">
        <f t="shared" si="147"/>
        <v>0</v>
      </c>
      <c r="P942">
        <v>123</v>
      </c>
      <c r="Q942">
        <f t="shared" si="148"/>
        <v>0.37218743485646993</v>
      </c>
      <c r="R942">
        <v>31.7</v>
      </c>
      <c r="S942">
        <f t="shared" si="149"/>
        <v>0.36862387569023225</v>
      </c>
      <c r="T942" s="8">
        <v>0</v>
      </c>
    </row>
    <row r="943" spans="1:20" x14ac:dyDescent="0.35">
      <c r="A943">
        <v>60</v>
      </c>
      <c r="B943">
        <f t="shared" si="140"/>
        <v>0.74184270405766772</v>
      </c>
      <c r="C943">
        <v>0</v>
      </c>
      <c r="D943">
        <v>0</v>
      </c>
      <c r="E943" t="s">
        <v>13</v>
      </c>
      <c r="F943">
        <f t="shared" si="141"/>
        <v>1</v>
      </c>
      <c r="G943" t="s">
        <v>25</v>
      </c>
      <c r="H943">
        <f t="shared" si="142"/>
        <v>0</v>
      </c>
      <c r="I943">
        <f t="shared" si="143"/>
        <v>0</v>
      </c>
      <c r="J943">
        <f t="shared" si="144"/>
        <v>1</v>
      </c>
      <c r="K943" t="s">
        <v>15</v>
      </c>
      <c r="L943">
        <f t="shared" si="145"/>
        <v>1</v>
      </c>
      <c r="M943" t="s">
        <v>21</v>
      </c>
      <c r="N943">
        <f t="shared" si="146"/>
        <v>0</v>
      </c>
      <c r="O943">
        <f t="shared" si="147"/>
        <v>0</v>
      </c>
      <c r="P943">
        <v>100.54</v>
      </c>
      <c r="Q943">
        <f t="shared" si="148"/>
        <v>-0.12384684114951539</v>
      </c>
      <c r="R943">
        <v>30.1</v>
      </c>
      <c r="S943">
        <f t="shared" si="149"/>
        <v>0.16079951990182959</v>
      </c>
      <c r="T943" s="8">
        <v>0</v>
      </c>
    </row>
    <row r="944" spans="1:20" x14ac:dyDescent="0.35">
      <c r="A944">
        <v>79</v>
      </c>
      <c r="B944">
        <f t="shared" si="140"/>
        <v>1.5821627075222819</v>
      </c>
      <c r="C944">
        <v>0</v>
      </c>
      <c r="D944">
        <v>1</v>
      </c>
      <c r="E944" t="s">
        <v>13</v>
      </c>
      <c r="F944">
        <f t="shared" si="141"/>
        <v>1</v>
      </c>
      <c r="G944" t="s">
        <v>18</v>
      </c>
      <c r="H944">
        <f t="shared" si="142"/>
        <v>0</v>
      </c>
      <c r="I944">
        <f t="shared" si="143"/>
        <v>1</v>
      </c>
      <c r="J944">
        <f t="shared" si="144"/>
        <v>0</v>
      </c>
      <c r="K944" t="s">
        <v>15</v>
      </c>
      <c r="L944">
        <f t="shared" si="145"/>
        <v>1</v>
      </c>
      <c r="M944" t="s">
        <v>21</v>
      </c>
      <c r="N944">
        <f t="shared" si="146"/>
        <v>0</v>
      </c>
      <c r="O944">
        <f t="shared" si="147"/>
        <v>0</v>
      </c>
      <c r="P944">
        <v>106.68</v>
      </c>
      <c r="Q944">
        <f t="shared" si="148"/>
        <v>1.1756473840544767E-2</v>
      </c>
      <c r="R944">
        <v>30.8</v>
      </c>
      <c r="S944">
        <f t="shared" si="149"/>
        <v>0.25172267555925576</v>
      </c>
      <c r="T944" s="8">
        <v>0</v>
      </c>
    </row>
    <row r="945" spans="1:20" x14ac:dyDescent="0.35">
      <c r="A945">
        <v>75</v>
      </c>
      <c r="B945">
        <f t="shared" si="140"/>
        <v>1.4052532331086791</v>
      </c>
      <c r="C945">
        <v>0</v>
      </c>
      <c r="D945">
        <v>0</v>
      </c>
      <c r="E945" t="s">
        <v>13</v>
      </c>
      <c r="F945">
        <f t="shared" si="141"/>
        <v>1</v>
      </c>
      <c r="G945" t="s">
        <v>14</v>
      </c>
      <c r="H945">
        <f t="shared" si="142"/>
        <v>1</v>
      </c>
      <c r="I945">
        <f t="shared" si="143"/>
        <v>0</v>
      </c>
      <c r="J945">
        <f t="shared" si="144"/>
        <v>0</v>
      </c>
      <c r="K945" t="s">
        <v>15</v>
      </c>
      <c r="L945">
        <f t="shared" si="145"/>
        <v>1</v>
      </c>
      <c r="M945" t="s">
        <v>21</v>
      </c>
      <c r="N945">
        <f t="shared" si="146"/>
        <v>0</v>
      </c>
      <c r="O945">
        <f t="shared" si="147"/>
        <v>0</v>
      </c>
      <c r="P945">
        <v>86.4</v>
      </c>
      <c r="Q945">
        <f t="shared" si="148"/>
        <v>-0.43613199977483302</v>
      </c>
      <c r="R945">
        <v>42.6</v>
      </c>
      <c r="S945">
        <f t="shared" si="149"/>
        <v>1.7844272994987274</v>
      </c>
      <c r="T945" s="8">
        <v>0</v>
      </c>
    </row>
    <row r="946" spans="1:20" x14ac:dyDescent="0.35">
      <c r="A946">
        <v>69</v>
      </c>
      <c r="B946">
        <f t="shared" si="140"/>
        <v>1.1398890214882744</v>
      </c>
      <c r="C946">
        <v>1</v>
      </c>
      <c r="D946">
        <v>0</v>
      </c>
      <c r="E946" t="s">
        <v>13</v>
      </c>
      <c r="F946">
        <f t="shared" si="141"/>
        <v>1</v>
      </c>
      <c r="G946" t="s">
        <v>18</v>
      </c>
      <c r="H946">
        <f t="shared" si="142"/>
        <v>0</v>
      </c>
      <c r="I946">
        <f t="shared" si="143"/>
        <v>1</v>
      </c>
      <c r="J946">
        <f t="shared" si="144"/>
        <v>0</v>
      </c>
      <c r="K946" t="s">
        <v>15</v>
      </c>
      <c r="L946">
        <f t="shared" si="145"/>
        <v>1</v>
      </c>
      <c r="M946" t="s">
        <v>16</v>
      </c>
      <c r="N946">
        <f t="shared" si="146"/>
        <v>1</v>
      </c>
      <c r="O946">
        <f t="shared" si="147"/>
        <v>0</v>
      </c>
      <c r="P946">
        <v>61.81</v>
      </c>
      <c r="Q946">
        <f t="shared" si="148"/>
        <v>-0.97920781664870593</v>
      </c>
      <c r="R946">
        <v>37.1</v>
      </c>
      <c r="S946">
        <f t="shared" si="149"/>
        <v>1.0700310764760923</v>
      </c>
      <c r="T946" s="8">
        <v>0</v>
      </c>
    </row>
    <row r="947" spans="1:20" x14ac:dyDescent="0.35">
      <c r="A947">
        <v>57</v>
      </c>
      <c r="B947">
        <f t="shared" si="140"/>
        <v>0.60916059824746549</v>
      </c>
      <c r="C947">
        <v>0</v>
      </c>
      <c r="D947">
        <v>0</v>
      </c>
      <c r="E947" t="s">
        <v>13</v>
      </c>
      <c r="F947">
        <f t="shared" si="141"/>
        <v>1</v>
      </c>
      <c r="G947" t="s">
        <v>18</v>
      </c>
      <c r="H947">
        <f t="shared" si="142"/>
        <v>0</v>
      </c>
      <c r="I947">
        <f t="shared" si="143"/>
        <v>1</v>
      </c>
      <c r="J947">
        <f t="shared" si="144"/>
        <v>0</v>
      </c>
      <c r="K947" t="s">
        <v>19</v>
      </c>
      <c r="L947">
        <f t="shared" si="145"/>
        <v>0</v>
      </c>
      <c r="M947" t="s">
        <v>21</v>
      </c>
      <c r="N947">
        <f t="shared" si="146"/>
        <v>0</v>
      </c>
      <c r="O947">
        <f t="shared" si="147"/>
        <v>0</v>
      </c>
      <c r="P947">
        <v>128.28</v>
      </c>
      <c r="Q947">
        <f t="shared" si="148"/>
        <v>0.4887974516557399</v>
      </c>
      <c r="R947">
        <v>34.200000000000003</v>
      </c>
      <c r="S947">
        <f t="shared" si="149"/>
        <v>0.69334943160961227</v>
      </c>
      <c r="T947" s="8">
        <v>0</v>
      </c>
    </row>
    <row r="948" spans="1:20" x14ac:dyDescent="0.35">
      <c r="A948">
        <v>47</v>
      </c>
      <c r="B948">
        <f t="shared" si="140"/>
        <v>0.16688691221345797</v>
      </c>
      <c r="C948">
        <v>0</v>
      </c>
      <c r="D948">
        <v>0</v>
      </c>
      <c r="E948" t="s">
        <v>13</v>
      </c>
      <c r="F948">
        <f t="shared" si="141"/>
        <v>1</v>
      </c>
      <c r="G948" t="s">
        <v>14</v>
      </c>
      <c r="H948">
        <f t="shared" si="142"/>
        <v>1</v>
      </c>
      <c r="I948">
        <f t="shared" si="143"/>
        <v>0</v>
      </c>
      <c r="J948">
        <f t="shared" si="144"/>
        <v>0</v>
      </c>
      <c r="K948" t="s">
        <v>19</v>
      </c>
      <c r="L948">
        <f t="shared" si="145"/>
        <v>0</v>
      </c>
      <c r="M948" t="s">
        <v>21</v>
      </c>
      <c r="N948">
        <f t="shared" si="146"/>
        <v>0</v>
      </c>
      <c r="O948">
        <f t="shared" si="147"/>
        <v>0</v>
      </c>
      <c r="P948">
        <v>204.63</v>
      </c>
      <c r="Q948">
        <f t="shared" si="148"/>
        <v>2.1750047968497288</v>
      </c>
      <c r="R948">
        <v>43.4</v>
      </c>
      <c r="S948">
        <f t="shared" si="149"/>
        <v>1.8883394773929285</v>
      </c>
      <c r="T948" s="8">
        <v>0</v>
      </c>
    </row>
    <row r="949" spans="1:20" x14ac:dyDescent="0.35">
      <c r="A949">
        <v>33</v>
      </c>
      <c r="B949">
        <f t="shared" si="140"/>
        <v>-0.45229624823415254</v>
      </c>
      <c r="C949">
        <v>0</v>
      </c>
      <c r="D949">
        <v>0</v>
      </c>
      <c r="E949" t="s">
        <v>13</v>
      </c>
      <c r="F949">
        <f t="shared" si="141"/>
        <v>1</v>
      </c>
      <c r="G949" t="s">
        <v>14</v>
      </c>
      <c r="H949">
        <f t="shared" si="142"/>
        <v>1</v>
      </c>
      <c r="I949">
        <f t="shared" si="143"/>
        <v>0</v>
      </c>
      <c r="J949">
        <f t="shared" si="144"/>
        <v>0</v>
      </c>
      <c r="K949" t="s">
        <v>15</v>
      </c>
      <c r="L949">
        <f t="shared" si="145"/>
        <v>1</v>
      </c>
      <c r="M949" t="s">
        <v>22</v>
      </c>
      <c r="N949">
        <f t="shared" si="146"/>
        <v>0</v>
      </c>
      <c r="O949">
        <f t="shared" si="147"/>
        <v>1</v>
      </c>
      <c r="P949">
        <v>89.98</v>
      </c>
      <c r="Q949">
        <f t="shared" si="148"/>
        <v>-0.35706687474805537</v>
      </c>
      <c r="R949">
        <v>18.7</v>
      </c>
      <c r="S949">
        <f t="shared" si="149"/>
        <v>-1.3199490150905415</v>
      </c>
      <c r="T949" s="8">
        <v>0</v>
      </c>
    </row>
    <row r="950" spans="1:20" x14ac:dyDescent="0.35">
      <c r="A950">
        <v>51</v>
      </c>
      <c r="B950">
        <f t="shared" si="140"/>
        <v>0.34379638662706097</v>
      </c>
      <c r="C950">
        <v>0</v>
      </c>
      <c r="D950">
        <v>0</v>
      </c>
      <c r="E950" t="s">
        <v>13</v>
      </c>
      <c r="F950">
        <f t="shared" si="141"/>
        <v>1</v>
      </c>
      <c r="G950" t="s">
        <v>18</v>
      </c>
      <c r="H950">
        <f t="shared" si="142"/>
        <v>0</v>
      </c>
      <c r="I950">
        <f t="shared" si="143"/>
        <v>1</v>
      </c>
      <c r="J950">
        <f t="shared" si="144"/>
        <v>0</v>
      </c>
      <c r="K950" t="s">
        <v>15</v>
      </c>
      <c r="L950">
        <f t="shared" si="145"/>
        <v>1</v>
      </c>
      <c r="M950" t="s">
        <v>22</v>
      </c>
      <c r="N950">
        <f t="shared" si="146"/>
        <v>0</v>
      </c>
      <c r="O950">
        <f t="shared" si="147"/>
        <v>1</v>
      </c>
      <c r="P950">
        <v>232.89</v>
      </c>
      <c r="Q950">
        <f t="shared" si="148"/>
        <v>2.7991334094912754</v>
      </c>
      <c r="R950">
        <v>34</v>
      </c>
      <c r="S950">
        <f t="shared" si="149"/>
        <v>0.66737138713606148</v>
      </c>
      <c r="T950" s="8">
        <v>0</v>
      </c>
    </row>
    <row r="951" spans="1:20" x14ac:dyDescent="0.35">
      <c r="A951">
        <v>47</v>
      </c>
      <c r="B951">
        <f t="shared" si="140"/>
        <v>0.16688691221345797</v>
      </c>
      <c r="C951">
        <v>0</v>
      </c>
      <c r="D951">
        <v>0</v>
      </c>
      <c r="E951" t="s">
        <v>13</v>
      </c>
      <c r="F951">
        <f t="shared" si="141"/>
        <v>1</v>
      </c>
      <c r="G951" t="s">
        <v>14</v>
      </c>
      <c r="H951">
        <f t="shared" si="142"/>
        <v>1</v>
      </c>
      <c r="I951">
        <f t="shared" si="143"/>
        <v>0</v>
      </c>
      <c r="J951">
        <f t="shared" si="144"/>
        <v>0</v>
      </c>
      <c r="K951" t="s">
        <v>19</v>
      </c>
      <c r="L951">
        <f t="shared" si="145"/>
        <v>0</v>
      </c>
      <c r="M951" t="s">
        <v>21</v>
      </c>
      <c r="N951">
        <f t="shared" si="146"/>
        <v>0</v>
      </c>
      <c r="O951">
        <f t="shared" si="147"/>
        <v>0</v>
      </c>
      <c r="P951">
        <v>98.58</v>
      </c>
      <c r="Q951">
        <f t="shared" si="148"/>
        <v>-0.16713389284015365</v>
      </c>
      <c r="R951">
        <v>23.2</v>
      </c>
      <c r="S951">
        <f t="shared" si="149"/>
        <v>-0.73544301443565829</v>
      </c>
      <c r="T951" s="8">
        <v>0</v>
      </c>
    </row>
    <row r="952" spans="1:20" x14ac:dyDescent="0.35">
      <c r="A952">
        <v>15</v>
      </c>
      <c r="B952">
        <f t="shared" si="140"/>
        <v>-1.248388883095366</v>
      </c>
      <c r="C952">
        <v>0</v>
      </c>
      <c r="D952">
        <v>0</v>
      </c>
      <c r="E952" t="s">
        <v>23</v>
      </c>
      <c r="F952">
        <f t="shared" si="141"/>
        <v>0</v>
      </c>
      <c r="G952" t="s">
        <v>14</v>
      </c>
      <c r="H952">
        <f t="shared" si="142"/>
        <v>1</v>
      </c>
      <c r="I952">
        <f t="shared" si="143"/>
        <v>0</v>
      </c>
      <c r="J952">
        <f t="shared" si="144"/>
        <v>0</v>
      </c>
      <c r="K952" t="s">
        <v>15</v>
      </c>
      <c r="L952">
        <f t="shared" si="145"/>
        <v>1</v>
      </c>
      <c r="M952" t="s">
        <v>21</v>
      </c>
      <c r="N952">
        <f t="shared" si="146"/>
        <v>0</v>
      </c>
      <c r="O952">
        <f t="shared" si="147"/>
        <v>0</v>
      </c>
      <c r="P952">
        <v>57.94</v>
      </c>
      <c r="Q952">
        <f t="shared" si="148"/>
        <v>-1.0646776585072619</v>
      </c>
      <c r="R952">
        <v>41.7</v>
      </c>
      <c r="S952">
        <f t="shared" si="149"/>
        <v>1.667526099367751</v>
      </c>
      <c r="T952" s="8">
        <v>0</v>
      </c>
    </row>
    <row r="953" spans="1:20" x14ac:dyDescent="0.35">
      <c r="A953">
        <v>1</v>
      </c>
      <c r="B953">
        <f t="shared" si="140"/>
        <v>-1.8675720435429766</v>
      </c>
      <c r="C953">
        <v>0</v>
      </c>
      <c r="D953">
        <v>0</v>
      </c>
      <c r="E953" t="s">
        <v>23</v>
      </c>
      <c r="F953">
        <f t="shared" si="141"/>
        <v>0</v>
      </c>
      <c r="G953" t="s">
        <v>26</v>
      </c>
      <c r="H953">
        <f t="shared" si="142"/>
        <v>0</v>
      </c>
      <c r="I953">
        <f t="shared" si="143"/>
        <v>0</v>
      </c>
      <c r="J953">
        <f t="shared" si="144"/>
        <v>0</v>
      </c>
      <c r="K953" t="s">
        <v>19</v>
      </c>
      <c r="L953">
        <f t="shared" si="145"/>
        <v>0</v>
      </c>
      <c r="M953" t="s">
        <v>21</v>
      </c>
      <c r="N953">
        <f t="shared" si="146"/>
        <v>0</v>
      </c>
      <c r="O953">
        <f t="shared" si="147"/>
        <v>0</v>
      </c>
      <c r="P953">
        <v>123.21</v>
      </c>
      <c r="Q953">
        <f t="shared" si="148"/>
        <v>0.37682533325189532</v>
      </c>
      <c r="R953">
        <v>15.1</v>
      </c>
      <c r="S953">
        <f t="shared" si="149"/>
        <v>-1.7875538156144479</v>
      </c>
      <c r="T953" s="8">
        <v>0</v>
      </c>
    </row>
    <row r="954" spans="1:20" x14ac:dyDescent="0.35">
      <c r="A954">
        <v>20</v>
      </c>
      <c r="B954">
        <f t="shared" si="140"/>
        <v>-1.0272520400783622</v>
      </c>
      <c r="C954">
        <v>0</v>
      </c>
      <c r="D954">
        <v>0</v>
      </c>
      <c r="E954" t="s">
        <v>23</v>
      </c>
      <c r="F954">
        <f t="shared" si="141"/>
        <v>0</v>
      </c>
      <c r="G954" t="s">
        <v>14</v>
      </c>
      <c r="H954">
        <f t="shared" si="142"/>
        <v>1</v>
      </c>
      <c r="I954">
        <f t="shared" si="143"/>
        <v>0</v>
      </c>
      <c r="J954">
        <f t="shared" si="144"/>
        <v>0</v>
      </c>
      <c r="K954" t="s">
        <v>15</v>
      </c>
      <c r="L954">
        <f t="shared" si="145"/>
        <v>1</v>
      </c>
      <c r="M954" t="s">
        <v>22</v>
      </c>
      <c r="N954">
        <f t="shared" si="146"/>
        <v>0</v>
      </c>
      <c r="O954">
        <f t="shared" si="147"/>
        <v>1</v>
      </c>
      <c r="P954">
        <v>76.34</v>
      </c>
      <c r="Q954">
        <f t="shared" si="148"/>
        <v>-0.65830941814616939</v>
      </c>
      <c r="R954">
        <v>20.6</v>
      </c>
      <c r="S954">
        <f t="shared" si="149"/>
        <v>-1.0731575925918126</v>
      </c>
      <c r="T954" s="8">
        <v>0</v>
      </c>
    </row>
    <row r="955" spans="1:20" x14ac:dyDescent="0.35">
      <c r="A955">
        <v>6</v>
      </c>
      <c r="B955">
        <f t="shared" si="140"/>
        <v>-1.6464352005259728</v>
      </c>
      <c r="C955">
        <v>0</v>
      </c>
      <c r="D955">
        <v>0</v>
      </c>
      <c r="E955" t="s">
        <v>23</v>
      </c>
      <c r="F955">
        <f t="shared" si="141"/>
        <v>0</v>
      </c>
      <c r="G955" t="s">
        <v>26</v>
      </c>
      <c r="H955">
        <f t="shared" si="142"/>
        <v>0</v>
      </c>
      <c r="I955">
        <f t="shared" si="143"/>
        <v>0</v>
      </c>
      <c r="J955">
        <f t="shared" si="144"/>
        <v>0</v>
      </c>
      <c r="K955" t="s">
        <v>19</v>
      </c>
      <c r="L955">
        <f t="shared" si="145"/>
        <v>0</v>
      </c>
      <c r="M955" t="s">
        <v>21</v>
      </c>
      <c r="N955">
        <f t="shared" si="146"/>
        <v>0</v>
      </c>
      <c r="O955">
        <f t="shared" si="147"/>
        <v>0</v>
      </c>
      <c r="P955">
        <v>92.98</v>
      </c>
      <c r="Q955">
        <f t="shared" si="148"/>
        <v>-0.2908111833848338</v>
      </c>
      <c r="R955">
        <v>18.899999999999999</v>
      </c>
      <c r="S955">
        <f t="shared" si="149"/>
        <v>-1.2939709706169911</v>
      </c>
      <c r="T955" s="8">
        <v>0</v>
      </c>
    </row>
    <row r="956" spans="1:20" x14ac:dyDescent="0.35">
      <c r="A956">
        <v>50</v>
      </c>
      <c r="B956">
        <f t="shared" si="140"/>
        <v>0.29956901802366021</v>
      </c>
      <c r="C956">
        <v>0</v>
      </c>
      <c r="D956">
        <v>0</v>
      </c>
      <c r="E956" t="s">
        <v>23</v>
      </c>
      <c r="F956">
        <f t="shared" si="141"/>
        <v>0</v>
      </c>
      <c r="G956" t="s">
        <v>25</v>
      </c>
      <c r="H956">
        <f t="shared" si="142"/>
        <v>0</v>
      </c>
      <c r="I956">
        <f t="shared" si="143"/>
        <v>0</v>
      </c>
      <c r="J956">
        <f t="shared" si="144"/>
        <v>1</v>
      </c>
      <c r="K956" t="s">
        <v>19</v>
      </c>
      <c r="L956">
        <f t="shared" si="145"/>
        <v>0</v>
      </c>
      <c r="M956" t="s">
        <v>21</v>
      </c>
      <c r="N956">
        <f t="shared" si="146"/>
        <v>0</v>
      </c>
      <c r="O956">
        <f t="shared" si="147"/>
        <v>0</v>
      </c>
      <c r="P956">
        <v>92.81</v>
      </c>
      <c r="Q956">
        <f t="shared" si="148"/>
        <v>-0.29456567256208305</v>
      </c>
      <c r="R956">
        <v>26.6</v>
      </c>
      <c r="S956">
        <f t="shared" si="149"/>
        <v>-0.29381625838530179</v>
      </c>
      <c r="T956" s="8">
        <v>0</v>
      </c>
    </row>
    <row r="957" spans="1:20" x14ac:dyDescent="0.35">
      <c r="A957">
        <v>31</v>
      </c>
      <c r="B957">
        <f t="shared" si="140"/>
        <v>-0.54075098544095401</v>
      </c>
      <c r="C957">
        <v>0</v>
      </c>
      <c r="D957">
        <v>0</v>
      </c>
      <c r="E957" t="s">
        <v>13</v>
      </c>
      <c r="F957">
        <f t="shared" si="141"/>
        <v>1</v>
      </c>
      <c r="G957" t="s">
        <v>14</v>
      </c>
      <c r="H957">
        <f t="shared" si="142"/>
        <v>1</v>
      </c>
      <c r="I957">
        <f t="shared" si="143"/>
        <v>0</v>
      </c>
      <c r="J957">
        <f t="shared" si="144"/>
        <v>0</v>
      </c>
      <c r="K957" t="s">
        <v>15</v>
      </c>
      <c r="L957">
        <f t="shared" si="145"/>
        <v>1</v>
      </c>
      <c r="M957" t="s">
        <v>22</v>
      </c>
      <c r="N957">
        <f t="shared" si="146"/>
        <v>0</v>
      </c>
      <c r="O957">
        <f t="shared" si="147"/>
        <v>1</v>
      </c>
      <c r="P957">
        <v>85.16</v>
      </c>
      <c r="Q957">
        <f t="shared" si="148"/>
        <v>-0.46351768553829814</v>
      </c>
      <c r="R957">
        <v>30.1</v>
      </c>
      <c r="S957">
        <f t="shared" si="149"/>
        <v>0.16079951990182959</v>
      </c>
      <c r="T957" s="8">
        <v>0</v>
      </c>
    </row>
    <row r="958" spans="1:20" x14ac:dyDescent="0.35">
      <c r="A958">
        <v>15</v>
      </c>
      <c r="B958">
        <f t="shared" si="140"/>
        <v>-1.248388883095366</v>
      </c>
      <c r="C958">
        <v>0</v>
      </c>
      <c r="D958">
        <v>0</v>
      </c>
      <c r="E958" t="s">
        <v>23</v>
      </c>
      <c r="F958">
        <f t="shared" si="141"/>
        <v>0</v>
      </c>
      <c r="G958" t="s">
        <v>18</v>
      </c>
      <c r="H958">
        <f t="shared" si="142"/>
        <v>0</v>
      </c>
      <c r="I958">
        <f t="shared" si="143"/>
        <v>1</v>
      </c>
      <c r="J958">
        <f t="shared" si="144"/>
        <v>0</v>
      </c>
      <c r="K958" t="s">
        <v>15</v>
      </c>
      <c r="L958">
        <f t="shared" si="145"/>
        <v>1</v>
      </c>
      <c r="M958" t="s">
        <v>21</v>
      </c>
      <c r="N958">
        <f t="shared" si="146"/>
        <v>0</v>
      </c>
      <c r="O958">
        <f t="shared" si="147"/>
        <v>0</v>
      </c>
      <c r="P958">
        <v>90.1</v>
      </c>
      <c r="Q958">
        <f t="shared" si="148"/>
        <v>-0.35441664709352672</v>
      </c>
      <c r="R958">
        <v>32.1</v>
      </c>
      <c r="S958">
        <f t="shared" si="149"/>
        <v>0.42057996463733321</v>
      </c>
      <c r="T958" s="8">
        <v>0</v>
      </c>
    </row>
    <row r="959" spans="1:20" x14ac:dyDescent="0.35">
      <c r="A959">
        <v>3</v>
      </c>
      <c r="B959">
        <f t="shared" si="140"/>
        <v>-1.7791173063361752</v>
      </c>
      <c r="C959">
        <v>0</v>
      </c>
      <c r="D959">
        <v>0</v>
      </c>
      <c r="E959" t="s">
        <v>23</v>
      </c>
      <c r="F959">
        <f t="shared" si="141"/>
        <v>0</v>
      </c>
      <c r="G959" t="s">
        <v>26</v>
      </c>
      <c r="H959">
        <f t="shared" si="142"/>
        <v>0</v>
      </c>
      <c r="I959">
        <f t="shared" si="143"/>
        <v>0</v>
      </c>
      <c r="J959">
        <f t="shared" si="144"/>
        <v>0</v>
      </c>
      <c r="K959" t="s">
        <v>15</v>
      </c>
      <c r="L959">
        <f t="shared" si="145"/>
        <v>1</v>
      </c>
      <c r="M959" t="s">
        <v>21</v>
      </c>
      <c r="N959">
        <f t="shared" si="146"/>
        <v>0</v>
      </c>
      <c r="O959">
        <f t="shared" si="147"/>
        <v>0</v>
      </c>
      <c r="P959">
        <v>65.150000000000006</v>
      </c>
      <c r="Q959">
        <f t="shared" si="148"/>
        <v>-0.90544314693098582</v>
      </c>
      <c r="R959">
        <v>15.1</v>
      </c>
      <c r="S959">
        <f t="shared" si="149"/>
        <v>-1.7875538156144479</v>
      </c>
      <c r="T959" s="8">
        <v>0</v>
      </c>
    </row>
    <row r="960" spans="1:20" x14ac:dyDescent="0.35">
      <c r="A960">
        <v>30</v>
      </c>
      <c r="B960">
        <f t="shared" si="140"/>
        <v>-0.58497835404435483</v>
      </c>
      <c r="C960">
        <v>0</v>
      </c>
      <c r="D960">
        <v>0</v>
      </c>
      <c r="E960" t="s">
        <v>13</v>
      </c>
      <c r="F960">
        <f t="shared" si="141"/>
        <v>1</v>
      </c>
      <c r="G960" t="s">
        <v>14</v>
      </c>
      <c r="H960">
        <f t="shared" si="142"/>
        <v>1</v>
      </c>
      <c r="I960">
        <f t="shared" si="143"/>
        <v>0</v>
      </c>
      <c r="J960">
        <f t="shared" si="144"/>
        <v>0</v>
      </c>
      <c r="K960" t="s">
        <v>15</v>
      </c>
      <c r="L960">
        <f t="shared" si="145"/>
        <v>1</v>
      </c>
      <c r="M960" t="s">
        <v>22</v>
      </c>
      <c r="N960">
        <f t="shared" si="146"/>
        <v>0</v>
      </c>
      <c r="O960">
        <f t="shared" si="147"/>
        <v>1</v>
      </c>
      <c r="P960">
        <v>104.62</v>
      </c>
      <c r="Q960">
        <f t="shared" si="148"/>
        <v>-3.3739100895534092E-2</v>
      </c>
      <c r="R960">
        <v>33.5</v>
      </c>
      <c r="S960">
        <f t="shared" si="149"/>
        <v>0.60242627595218556</v>
      </c>
      <c r="T960" s="8">
        <v>0</v>
      </c>
    </row>
    <row r="961" spans="1:20" x14ac:dyDescent="0.35">
      <c r="A961">
        <v>17</v>
      </c>
      <c r="B961">
        <f t="shared" si="140"/>
        <v>-1.1599341458885646</v>
      </c>
      <c r="C961">
        <v>0</v>
      </c>
      <c r="D961">
        <v>0</v>
      </c>
      <c r="E961" t="s">
        <v>23</v>
      </c>
      <c r="F961">
        <f t="shared" si="141"/>
        <v>0</v>
      </c>
      <c r="G961" t="s">
        <v>27</v>
      </c>
      <c r="H961">
        <f t="shared" si="142"/>
        <v>0</v>
      </c>
      <c r="I961">
        <f t="shared" si="143"/>
        <v>0</v>
      </c>
      <c r="J961">
        <f t="shared" si="144"/>
        <v>0</v>
      </c>
      <c r="K961" t="s">
        <v>15</v>
      </c>
      <c r="L961">
        <f t="shared" si="145"/>
        <v>1</v>
      </c>
      <c r="M961" t="s">
        <v>21</v>
      </c>
      <c r="N961">
        <f t="shared" si="146"/>
        <v>0</v>
      </c>
      <c r="O961">
        <f t="shared" si="147"/>
        <v>0</v>
      </c>
      <c r="P961">
        <v>113.25</v>
      </c>
      <c r="Q961">
        <f t="shared" si="148"/>
        <v>0.15685643792599985</v>
      </c>
      <c r="R961">
        <v>23.4</v>
      </c>
      <c r="S961">
        <f t="shared" si="149"/>
        <v>-0.70946496996210795</v>
      </c>
      <c r="T961" s="8">
        <v>0</v>
      </c>
    </row>
    <row r="962" spans="1:20" x14ac:dyDescent="0.35">
      <c r="A962">
        <v>24</v>
      </c>
      <c r="B962">
        <f t="shared" si="140"/>
        <v>-0.8503425656647593</v>
      </c>
      <c r="C962">
        <v>0</v>
      </c>
      <c r="D962">
        <v>0</v>
      </c>
      <c r="E962" t="s">
        <v>23</v>
      </c>
      <c r="F962">
        <f t="shared" si="141"/>
        <v>0</v>
      </c>
      <c r="G962" t="s">
        <v>14</v>
      </c>
      <c r="H962">
        <f t="shared" si="142"/>
        <v>1</v>
      </c>
      <c r="I962">
        <f t="shared" si="143"/>
        <v>0</v>
      </c>
      <c r="J962">
        <f t="shared" si="144"/>
        <v>0</v>
      </c>
      <c r="K962" t="s">
        <v>15</v>
      </c>
      <c r="L962">
        <f t="shared" si="145"/>
        <v>1</v>
      </c>
      <c r="M962" t="s">
        <v>21</v>
      </c>
      <c r="N962">
        <f t="shared" si="146"/>
        <v>0</v>
      </c>
      <c r="O962">
        <f t="shared" si="147"/>
        <v>0</v>
      </c>
      <c r="P962">
        <v>59.28</v>
      </c>
      <c r="Q962">
        <f t="shared" si="148"/>
        <v>-1.0350834496983561</v>
      </c>
      <c r="R962">
        <v>43.2</v>
      </c>
      <c r="S962">
        <f t="shared" si="149"/>
        <v>1.8623614329193787</v>
      </c>
      <c r="T962" s="8">
        <v>0</v>
      </c>
    </row>
    <row r="963" spans="1:20" x14ac:dyDescent="0.35">
      <c r="A963">
        <v>5</v>
      </c>
      <c r="B963">
        <f t="shared" ref="B963:B1026" si="150">(A963-$V$1)/$V$2</f>
        <v>-1.6906625691293735</v>
      </c>
      <c r="C963">
        <v>0</v>
      </c>
      <c r="D963">
        <v>0</v>
      </c>
      <c r="E963" t="s">
        <v>23</v>
      </c>
      <c r="F963">
        <f t="shared" ref="F963:F1026" si="151">IF(E963="Yes",1,0)</f>
        <v>0</v>
      </c>
      <c r="G963" t="s">
        <v>26</v>
      </c>
      <c r="H963">
        <f t="shared" ref="H963:H1026" si="152">IF(G963="Private",1,0)</f>
        <v>0</v>
      </c>
      <c r="I963">
        <f t="shared" ref="I963:I1026" si="153">IF(G963="Self-employed",1,0)</f>
        <v>0</v>
      </c>
      <c r="J963">
        <f t="shared" ref="J963:J1026" si="154">IF(G963="Govt_job",1,0)</f>
        <v>0</v>
      </c>
      <c r="K963" t="s">
        <v>15</v>
      </c>
      <c r="L963">
        <f t="shared" ref="L963:L1026" si="155">IF(K963="Urban",1,0)</f>
        <v>1</v>
      </c>
      <c r="M963" t="s">
        <v>21</v>
      </c>
      <c r="N963">
        <f t="shared" ref="N963:N1026" si="156">IF(M963="formerly smoked",1,0)</f>
        <v>0</v>
      </c>
      <c r="O963">
        <f t="shared" ref="O963:O1026" si="157">IF(M963="smokes",1,0)</f>
        <v>0</v>
      </c>
      <c r="P963">
        <v>93.07</v>
      </c>
      <c r="Q963">
        <f t="shared" ref="Q963:Q1026" si="158">(P963-$W$5)/$W$6</f>
        <v>-0.28882351264393735</v>
      </c>
      <c r="R963">
        <v>19.100000000000001</v>
      </c>
      <c r="S963">
        <f t="shared" ref="S963:S1026" si="159">(R963-$V$11)/$V$12</f>
        <v>-1.2679929261434404</v>
      </c>
      <c r="T963" s="8">
        <v>0</v>
      </c>
    </row>
    <row r="964" spans="1:20" x14ac:dyDescent="0.35">
      <c r="A964">
        <v>33</v>
      </c>
      <c r="B964">
        <f t="shared" si="150"/>
        <v>-0.45229624823415254</v>
      </c>
      <c r="C964">
        <v>0</v>
      </c>
      <c r="D964">
        <v>0</v>
      </c>
      <c r="E964" t="s">
        <v>23</v>
      </c>
      <c r="F964">
        <f t="shared" si="151"/>
        <v>0</v>
      </c>
      <c r="G964" t="s">
        <v>14</v>
      </c>
      <c r="H964">
        <f t="shared" si="152"/>
        <v>1</v>
      </c>
      <c r="I964">
        <f t="shared" si="153"/>
        <v>0</v>
      </c>
      <c r="J964">
        <f t="shared" si="154"/>
        <v>0</v>
      </c>
      <c r="K964" t="s">
        <v>19</v>
      </c>
      <c r="L964">
        <f t="shared" si="155"/>
        <v>0</v>
      </c>
      <c r="M964" t="s">
        <v>22</v>
      </c>
      <c r="N964">
        <f t="shared" si="156"/>
        <v>0</v>
      </c>
      <c r="O964">
        <f t="shared" si="157"/>
        <v>1</v>
      </c>
      <c r="P964">
        <v>77.42</v>
      </c>
      <c r="Q964">
        <f t="shared" si="158"/>
        <v>-0.63445736925540974</v>
      </c>
      <c r="R964">
        <v>26.1</v>
      </c>
      <c r="S964">
        <f t="shared" si="159"/>
        <v>-0.3587613695691777</v>
      </c>
      <c r="T964" s="8">
        <v>0</v>
      </c>
    </row>
    <row r="965" spans="1:20" x14ac:dyDescent="0.35">
      <c r="A965">
        <v>30</v>
      </c>
      <c r="B965">
        <f t="shared" si="150"/>
        <v>-0.58497835404435483</v>
      </c>
      <c r="C965">
        <v>0</v>
      </c>
      <c r="D965">
        <v>0</v>
      </c>
      <c r="E965" t="s">
        <v>23</v>
      </c>
      <c r="F965">
        <f t="shared" si="151"/>
        <v>0</v>
      </c>
      <c r="G965" t="s">
        <v>14</v>
      </c>
      <c r="H965">
        <f t="shared" si="152"/>
        <v>1</v>
      </c>
      <c r="I965">
        <f t="shared" si="153"/>
        <v>0</v>
      </c>
      <c r="J965">
        <f t="shared" si="154"/>
        <v>0</v>
      </c>
      <c r="K965" t="s">
        <v>19</v>
      </c>
      <c r="L965">
        <f t="shared" si="155"/>
        <v>0</v>
      </c>
      <c r="M965" t="s">
        <v>21</v>
      </c>
      <c r="N965">
        <f t="shared" si="156"/>
        <v>0</v>
      </c>
      <c r="O965">
        <f t="shared" si="157"/>
        <v>0</v>
      </c>
      <c r="P965">
        <v>73.69</v>
      </c>
      <c r="Q965">
        <f t="shared" si="158"/>
        <v>-0.71683527885034859</v>
      </c>
      <c r="R965">
        <v>17.3</v>
      </c>
      <c r="S965">
        <f t="shared" si="159"/>
        <v>-1.5017953264053938</v>
      </c>
      <c r="T965" s="8">
        <v>0</v>
      </c>
    </row>
    <row r="966" spans="1:20" x14ac:dyDescent="0.35">
      <c r="A966">
        <v>66</v>
      </c>
      <c r="B966">
        <f t="shared" si="150"/>
        <v>1.0072069156780723</v>
      </c>
      <c r="C966">
        <v>1</v>
      </c>
      <c r="D966">
        <v>0</v>
      </c>
      <c r="E966" t="s">
        <v>13</v>
      </c>
      <c r="F966">
        <f t="shared" si="151"/>
        <v>1</v>
      </c>
      <c r="G966" t="s">
        <v>14</v>
      </c>
      <c r="H966">
        <f t="shared" si="152"/>
        <v>1</v>
      </c>
      <c r="I966">
        <f t="shared" si="153"/>
        <v>0</v>
      </c>
      <c r="J966">
        <f t="shared" si="154"/>
        <v>0</v>
      </c>
      <c r="K966" t="s">
        <v>19</v>
      </c>
      <c r="L966">
        <f t="shared" si="155"/>
        <v>0</v>
      </c>
      <c r="M966" t="s">
        <v>21</v>
      </c>
      <c r="N966">
        <f t="shared" si="156"/>
        <v>0</v>
      </c>
      <c r="O966">
        <f t="shared" si="157"/>
        <v>0</v>
      </c>
      <c r="P966">
        <v>74.900000000000006</v>
      </c>
      <c r="Q966">
        <f t="shared" si="158"/>
        <v>-0.69011215000051573</v>
      </c>
      <c r="R966">
        <v>32.1</v>
      </c>
      <c r="S966">
        <f t="shared" si="159"/>
        <v>0.42057996463733321</v>
      </c>
      <c r="T966" s="8">
        <v>0</v>
      </c>
    </row>
    <row r="967" spans="1:20" x14ac:dyDescent="0.35">
      <c r="A967">
        <v>40</v>
      </c>
      <c r="B967">
        <f t="shared" si="150"/>
        <v>-0.14270466801034729</v>
      </c>
      <c r="C967">
        <v>0</v>
      </c>
      <c r="D967">
        <v>0</v>
      </c>
      <c r="E967" t="s">
        <v>23</v>
      </c>
      <c r="F967">
        <f t="shared" si="151"/>
        <v>0</v>
      </c>
      <c r="G967" t="s">
        <v>14</v>
      </c>
      <c r="H967">
        <f t="shared" si="152"/>
        <v>1</v>
      </c>
      <c r="I967">
        <f t="shared" si="153"/>
        <v>0</v>
      </c>
      <c r="J967">
        <f t="shared" si="154"/>
        <v>0</v>
      </c>
      <c r="K967" t="s">
        <v>15</v>
      </c>
      <c r="L967">
        <f t="shared" si="155"/>
        <v>1</v>
      </c>
      <c r="M967" t="s">
        <v>16</v>
      </c>
      <c r="N967">
        <f t="shared" si="156"/>
        <v>1</v>
      </c>
      <c r="O967">
        <f t="shared" si="157"/>
        <v>0</v>
      </c>
      <c r="P967">
        <v>88.27</v>
      </c>
      <c r="Q967">
        <f t="shared" si="158"/>
        <v>-0.3948326188250918</v>
      </c>
      <c r="R967">
        <v>28.1</v>
      </c>
      <c r="S967">
        <f t="shared" si="159"/>
        <v>-9.8980924833674058E-2</v>
      </c>
      <c r="T967" s="8">
        <v>0</v>
      </c>
    </row>
    <row r="968" spans="1:20" x14ac:dyDescent="0.35">
      <c r="A968">
        <v>27</v>
      </c>
      <c r="B968">
        <f t="shared" si="150"/>
        <v>-0.71766045985455706</v>
      </c>
      <c r="C968">
        <v>0</v>
      </c>
      <c r="D968">
        <v>0</v>
      </c>
      <c r="E968" t="s">
        <v>23</v>
      </c>
      <c r="F968">
        <f t="shared" si="151"/>
        <v>0</v>
      </c>
      <c r="G968" t="s">
        <v>14</v>
      </c>
      <c r="H968">
        <f t="shared" si="152"/>
        <v>1</v>
      </c>
      <c r="I968">
        <f t="shared" si="153"/>
        <v>0</v>
      </c>
      <c r="J968">
        <f t="shared" si="154"/>
        <v>0</v>
      </c>
      <c r="K968" t="s">
        <v>15</v>
      </c>
      <c r="L968">
        <f t="shared" si="155"/>
        <v>1</v>
      </c>
      <c r="M968" t="s">
        <v>21</v>
      </c>
      <c r="N968">
        <f t="shared" si="156"/>
        <v>0</v>
      </c>
      <c r="O968">
        <f t="shared" si="157"/>
        <v>0</v>
      </c>
      <c r="P968">
        <v>58.39</v>
      </c>
      <c r="Q968">
        <f t="shared" si="158"/>
        <v>-1.0547393048027784</v>
      </c>
      <c r="R968">
        <v>30.4</v>
      </c>
      <c r="S968">
        <f t="shared" si="159"/>
        <v>0.19976658661215477</v>
      </c>
      <c r="T968" s="8">
        <v>0</v>
      </c>
    </row>
    <row r="969" spans="1:20" x14ac:dyDescent="0.35">
      <c r="A969">
        <v>21</v>
      </c>
      <c r="B969">
        <f t="shared" si="150"/>
        <v>-0.98302467147496153</v>
      </c>
      <c r="C969">
        <v>0</v>
      </c>
      <c r="D969">
        <v>0</v>
      </c>
      <c r="E969" t="s">
        <v>23</v>
      </c>
      <c r="F969">
        <f t="shared" si="151"/>
        <v>0</v>
      </c>
      <c r="G969" t="s">
        <v>14</v>
      </c>
      <c r="H969">
        <f t="shared" si="152"/>
        <v>1</v>
      </c>
      <c r="I969">
        <f t="shared" si="153"/>
        <v>0</v>
      </c>
      <c r="J969">
        <f t="shared" si="154"/>
        <v>0</v>
      </c>
      <c r="K969" t="s">
        <v>19</v>
      </c>
      <c r="L969">
        <f t="shared" si="155"/>
        <v>0</v>
      </c>
      <c r="M969" t="s">
        <v>21</v>
      </c>
      <c r="N969">
        <f t="shared" si="156"/>
        <v>0</v>
      </c>
      <c r="O969">
        <f t="shared" si="157"/>
        <v>0</v>
      </c>
      <c r="P969">
        <v>102.05</v>
      </c>
      <c r="Q969">
        <f t="shared" si="158"/>
        <v>-9.0498143163360731E-2</v>
      </c>
      <c r="R969">
        <v>29.9</v>
      </c>
      <c r="S969">
        <f t="shared" si="159"/>
        <v>0.13482147542827885</v>
      </c>
      <c r="T969" s="8">
        <v>0</v>
      </c>
    </row>
    <row r="970" spans="1:20" x14ac:dyDescent="0.35">
      <c r="A970">
        <v>55</v>
      </c>
      <c r="B970">
        <f t="shared" si="150"/>
        <v>0.52070586104066396</v>
      </c>
      <c r="C970">
        <v>0</v>
      </c>
      <c r="D970">
        <v>0</v>
      </c>
      <c r="E970" t="s">
        <v>13</v>
      </c>
      <c r="F970">
        <f t="shared" si="151"/>
        <v>1</v>
      </c>
      <c r="G970" t="s">
        <v>14</v>
      </c>
      <c r="H970">
        <f t="shared" si="152"/>
        <v>1</v>
      </c>
      <c r="I970">
        <f t="shared" si="153"/>
        <v>0</v>
      </c>
      <c r="J970">
        <f t="shared" si="154"/>
        <v>0</v>
      </c>
      <c r="K970" t="s">
        <v>19</v>
      </c>
      <c r="L970">
        <f t="shared" si="155"/>
        <v>0</v>
      </c>
      <c r="M970" t="s">
        <v>22</v>
      </c>
      <c r="N970">
        <f t="shared" si="156"/>
        <v>0</v>
      </c>
      <c r="O970">
        <f t="shared" si="157"/>
        <v>1</v>
      </c>
      <c r="P970">
        <v>112.47</v>
      </c>
      <c r="Q970">
        <f t="shared" si="158"/>
        <v>0.13962995817156221</v>
      </c>
      <c r="R970">
        <v>32.799999999999997</v>
      </c>
      <c r="S970">
        <f t="shared" si="159"/>
        <v>0.51150312029475897</v>
      </c>
      <c r="T970" s="8">
        <v>0</v>
      </c>
    </row>
    <row r="971" spans="1:20" x14ac:dyDescent="0.35">
      <c r="A971">
        <v>19</v>
      </c>
      <c r="B971">
        <f t="shared" si="150"/>
        <v>-1.0714794086817632</v>
      </c>
      <c r="C971">
        <v>0</v>
      </c>
      <c r="D971">
        <v>0</v>
      </c>
      <c r="E971" t="s">
        <v>23</v>
      </c>
      <c r="F971">
        <f t="shared" si="151"/>
        <v>0</v>
      </c>
      <c r="G971" t="s">
        <v>14</v>
      </c>
      <c r="H971">
        <f t="shared" si="152"/>
        <v>1</v>
      </c>
      <c r="I971">
        <f t="shared" si="153"/>
        <v>0</v>
      </c>
      <c r="J971">
        <f t="shared" si="154"/>
        <v>0</v>
      </c>
      <c r="K971" t="s">
        <v>19</v>
      </c>
      <c r="L971">
        <f t="shared" si="155"/>
        <v>0</v>
      </c>
      <c r="M971" t="s">
        <v>21</v>
      </c>
      <c r="N971">
        <f t="shared" si="156"/>
        <v>0</v>
      </c>
      <c r="O971">
        <f t="shared" si="157"/>
        <v>0</v>
      </c>
      <c r="P971">
        <v>72.84</v>
      </c>
      <c r="Q971">
        <f t="shared" si="158"/>
        <v>-0.73560772473659453</v>
      </c>
      <c r="R971">
        <v>22.7</v>
      </c>
      <c r="S971">
        <f t="shared" si="159"/>
        <v>-0.80038812561953421</v>
      </c>
      <c r="T971" s="8">
        <v>0</v>
      </c>
    </row>
    <row r="972" spans="1:20" x14ac:dyDescent="0.35">
      <c r="A972">
        <v>75</v>
      </c>
      <c r="B972">
        <f t="shared" si="150"/>
        <v>1.4052532331086791</v>
      </c>
      <c r="C972">
        <v>1</v>
      </c>
      <c r="D972">
        <v>1</v>
      </c>
      <c r="E972" t="s">
        <v>13</v>
      </c>
      <c r="F972">
        <f t="shared" si="151"/>
        <v>1</v>
      </c>
      <c r="G972" t="s">
        <v>18</v>
      </c>
      <c r="H972">
        <f t="shared" si="152"/>
        <v>0</v>
      </c>
      <c r="I972">
        <f t="shared" si="153"/>
        <v>1</v>
      </c>
      <c r="J972">
        <f t="shared" si="154"/>
        <v>0</v>
      </c>
      <c r="K972" t="s">
        <v>15</v>
      </c>
      <c r="L972">
        <f t="shared" si="155"/>
        <v>1</v>
      </c>
      <c r="M972" t="s">
        <v>16</v>
      </c>
      <c r="N972">
        <f t="shared" si="156"/>
        <v>1</v>
      </c>
      <c r="O972">
        <f t="shared" si="157"/>
        <v>0</v>
      </c>
      <c r="P972">
        <v>195.03</v>
      </c>
      <c r="Q972">
        <f t="shared" si="158"/>
        <v>1.9629865844874197</v>
      </c>
      <c r="R972">
        <v>28.7</v>
      </c>
      <c r="S972">
        <f t="shared" si="159"/>
        <v>-2.1046791413023236E-2</v>
      </c>
      <c r="T972" s="8">
        <v>0</v>
      </c>
    </row>
    <row r="973" spans="1:20" x14ac:dyDescent="0.35">
      <c r="A973">
        <v>71</v>
      </c>
      <c r="B973">
        <f t="shared" si="150"/>
        <v>1.2283437586950761</v>
      </c>
      <c r="C973">
        <v>0</v>
      </c>
      <c r="D973">
        <v>1</v>
      </c>
      <c r="E973" t="s">
        <v>13</v>
      </c>
      <c r="F973">
        <f t="shared" si="151"/>
        <v>1</v>
      </c>
      <c r="G973" t="s">
        <v>14</v>
      </c>
      <c r="H973">
        <f t="shared" si="152"/>
        <v>1</v>
      </c>
      <c r="I973">
        <f t="shared" si="153"/>
        <v>0</v>
      </c>
      <c r="J973">
        <f t="shared" si="154"/>
        <v>0</v>
      </c>
      <c r="K973" t="s">
        <v>15</v>
      </c>
      <c r="L973">
        <f t="shared" si="155"/>
        <v>1</v>
      </c>
      <c r="M973" t="s">
        <v>21</v>
      </c>
      <c r="N973">
        <f t="shared" si="156"/>
        <v>0</v>
      </c>
      <c r="O973">
        <f t="shared" si="157"/>
        <v>0</v>
      </c>
      <c r="P973">
        <v>170.95</v>
      </c>
      <c r="Q973">
        <f t="shared" si="158"/>
        <v>1.4311742351452943</v>
      </c>
      <c r="R973">
        <v>35.200000000000003</v>
      </c>
      <c r="S973">
        <f t="shared" si="159"/>
        <v>0.82323965397736409</v>
      </c>
      <c r="T973" s="8">
        <v>0</v>
      </c>
    </row>
    <row r="974" spans="1:20" x14ac:dyDescent="0.35">
      <c r="A974">
        <v>16</v>
      </c>
      <c r="B974">
        <f t="shared" si="150"/>
        <v>-1.2041615144919653</v>
      </c>
      <c r="C974">
        <v>0</v>
      </c>
      <c r="D974">
        <v>0</v>
      </c>
      <c r="E974" t="s">
        <v>23</v>
      </c>
      <c r="F974">
        <f t="shared" si="151"/>
        <v>0</v>
      </c>
      <c r="G974" t="s">
        <v>14</v>
      </c>
      <c r="H974">
        <f t="shared" si="152"/>
        <v>1</v>
      </c>
      <c r="I974">
        <f t="shared" si="153"/>
        <v>0</v>
      </c>
      <c r="J974">
        <f t="shared" si="154"/>
        <v>0</v>
      </c>
      <c r="K974" t="s">
        <v>15</v>
      </c>
      <c r="L974">
        <f t="shared" si="155"/>
        <v>1</v>
      </c>
      <c r="M974" t="s">
        <v>21</v>
      </c>
      <c r="N974">
        <f t="shared" si="156"/>
        <v>0</v>
      </c>
      <c r="O974">
        <f t="shared" si="157"/>
        <v>0</v>
      </c>
      <c r="P974">
        <v>87.98</v>
      </c>
      <c r="Q974">
        <f t="shared" si="158"/>
        <v>-0.40123733565686975</v>
      </c>
      <c r="R974">
        <v>22.4</v>
      </c>
      <c r="S974">
        <f t="shared" si="159"/>
        <v>-0.83935519232985978</v>
      </c>
      <c r="T974" s="8">
        <v>0</v>
      </c>
    </row>
    <row r="975" spans="1:20" x14ac:dyDescent="0.35">
      <c r="A975">
        <v>49</v>
      </c>
      <c r="B975">
        <f t="shared" si="150"/>
        <v>0.2553416494202595</v>
      </c>
      <c r="C975">
        <v>0</v>
      </c>
      <c r="D975">
        <v>0</v>
      </c>
      <c r="E975" t="s">
        <v>23</v>
      </c>
      <c r="F975">
        <f t="shared" si="151"/>
        <v>0</v>
      </c>
      <c r="G975" t="s">
        <v>14</v>
      </c>
      <c r="H975">
        <f t="shared" si="152"/>
        <v>1</v>
      </c>
      <c r="I975">
        <f t="shared" si="153"/>
        <v>0</v>
      </c>
      <c r="J975">
        <f t="shared" si="154"/>
        <v>0</v>
      </c>
      <c r="K975" t="s">
        <v>19</v>
      </c>
      <c r="L975">
        <f t="shared" si="155"/>
        <v>0</v>
      </c>
      <c r="M975" t="s">
        <v>22</v>
      </c>
      <c r="N975">
        <f t="shared" si="156"/>
        <v>0</v>
      </c>
      <c r="O975">
        <f t="shared" si="157"/>
        <v>1</v>
      </c>
      <c r="P975">
        <v>65.81</v>
      </c>
      <c r="Q975">
        <f t="shared" si="158"/>
        <v>-0.89086689483107717</v>
      </c>
      <c r="R975">
        <v>32.299999999999997</v>
      </c>
      <c r="S975">
        <f t="shared" si="159"/>
        <v>0.44655800911088306</v>
      </c>
      <c r="T975" s="8">
        <v>0</v>
      </c>
    </row>
    <row r="976" spans="1:20" x14ac:dyDescent="0.35">
      <c r="A976">
        <v>10</v>
      </c>
      <c r="B976">
        <f t="shared" si="150"/>
        <v>-1.4695257261123698</v>
      </c>
      <c r="C976">
        <v>0</v>
      </c>
      <c r="D976">
        <v>0</v>
      </c>
      <c r="E976" t="s">
        <v>23</v>
      </c>
      <c r="F976">
        <f t="shared" si="151"/>
        <v>0</v>
      </c>
      <c r="G976" t="s">
        <v>26</v>
      </c>
      <c r="H976">
        <f t="shared" si="152"/>
        <v>0</v>
      </c>
      <c r="I976">
        <f t="shared" si="153"/>
        <v>0</v>
      </c>
      <c r="J976">
        <f t="shared" si="154"/>
        <v>0</v>
      </c>
      <c r="K976" t="s">
        <v>15</v>
      </c>
      <c r="L976">
        <f t="shared" si="155"/>
        <v>1</v>
      </c>
      <c r="M976" t="s">
        <v>21</v>
      </c>
      <c r="N976">
        <f t="shared" si="156"/>
        <v>0</v>
      </c>
      <c r="O976">
        <f t="shared" si="157"/>
        <v>0</v>
      </c>
      <c r="P976">
        <v>124.6</v>
      </c>
      <c r="Q976">
        <f t="shared" si="158"/>
        <v>0.4075238035835213</v>
      </c>
      <c r="R976">
        <v>18.600000000000001</v>
      </c>
      <c r="S976">
        <f t="shared" si="159"/>
        <v>-1.3329380373273163</v>
      </c>
      <c r="T976" s="8">
        <v>0</v>
      </c>
    </row>
    <row r="977" spans="1:20" x14ac:dyDescent="0.35">
      <c r="A977">
        <v>37</v>
      </c>
      <c r="B977">
        <f t="shared" si="150"/>
        <v>-0.27538677382054955</v>
      </c>
      <c r="C977">
        <v>0</v>
      </c>
      <c r="D977">
        <v>0</v>
      </c>
      <c r="E977" t="s">
        <v>13</v>
      </c>
      <c r="F977">
        <f t="shared" si="151"/>
        <v>1</v>
      </c>
      <c r="G977" t="s">
        <v>14</v>
      </c>
      <c r="H977">
        <f t="shared" si="152"/>
        <v>1</v>
      </c>
      <c r="I977">
        <f t="shared" si="153"/>
        <v>0</v>
      </c>
      <c r="J977">
        <f t="shared" si="154"/>
        <v>0</v>
      </c>
      <c r="K977" t="s">
        <v>19</v>
      </c>
      <c r="L977">
        <f t="shared" si="155"/>
        <v>0</v>
      </c>
      <c r="M977" t="s">
        <v>22</v>
      </c>
      <c r="N977">
        <f t="shared" si="156"/>
        <v>0</v>
      </c>
      <c r="O977">
        <f t="shared" si="157"/>
        <v>1</v>
      </c>
      <c r="P977">
        <v>83.65</v>
      </c>
      <c r="Q977">
        <f t="shared" si="158"/>
        <v>-0.49686638352445284</v>
      </c>
      <c r="R977">
        <v>42.1</v>
      </c>
      <c r="S977">
        <f t="shared" si="159"/>
        <v>1.7194821883148514</v>
      </c>
      <c r="T977" s="8">
        <v>0</v>
      </c>
    </row>
    <row r="978" spans="1:20" x14ac:dyDescent="0.35">
      <c r="A978">
        <v>59</v>
      </c>
      <c r="B978">
        <f t="shared" si="150"/>
        <v>0.69761533545426702</v>
      </c>
      <c r="C978">
        <v>0</v>
      </c>
      <c r="D978">
        <v>0</v>
      </c>
      <c r="E978" t="s">
        <v>13</v>
      </c>
      <c r="F978">
        <f t="shared" si="151"/>
        <v>1</v>
      </c>
      <c r="G978" t="s">
        <v>25</v>
      </c>
      <c r="H978">
        <f t="shared" si="152"/>
        <v>0</v>
      </c>
      <c r="I978">
        <f t="shared" si="153"/>
        <v>0</v>
      </c>
      <c r="J978">
        <f t="shared" si="154"/>
        <v>1</v>
      </c>
      <c r="K978" t="s">
        <v>19</v>
      </c>
      <c r="L978">
        <f t="shared" si="155"/>
        <v>0</v>
      </c>
      <c r="M978" t="s">
        <v>16</v>
      </c>
      <c r="N978">
        <f t="shared" si="156"/>
        <v>1</v>
      </c>
      <c r="O978">
        <f t="shared" si="157"/>
        <v>0</v>
      </c>
      <c r="P978">
        <v>88.81</v>
      </c>
      <c r="Q978">
        <f t="shared" si="158"/>
        <v>-0.38290659437971181</v>
      </c>
      <c r="R978">
        <v>38</v>
      </c>
      <c r="S978">
        <f t="shared" si="159"/>
        <v>1.1869322766070687</v>
      </c>
      <c r="T978" s="8">
        <v>0</v>
      </c>
    </row>
    <row r="979" spans="1:20" x14ac:dyDescent="0.35">
      <c r="A979">
        <v>7</v>
      </c>
      <c r="B979">
        <f t="shared" si="150"/>
        <v>-1.6022078319225721</v>
      </c>
      <c r="C979">
        <v>0</v>
      </c>
      <c r="D979">
        <v>0</v>
      </c>
      <c r="E979" t="s">
        <v>23</v>
      </c>
      <c r="F979">
        <f t="shared" si="151"/>
        <v>0</v>
      </c>
      <c r="G979" t="s">
        <v>26</v>
      </c>
      <c r="H979">
        <f t="shared" si="152"/>
        <v>0</v>
      </c>
      <c r="I979">
        <f t="shared" si="153"/>
        <v>0</v>
      </c>
      <c r="J979">
        <f t="shared" si="154"/>
        <v>0</v>
      </c>
      <c r="K979" t="s">
        <v>15</v>
      </c>
      <c r="L979">
        <f t="shared" si="155"/>
        <v>1</v>
      </c>
      <c r="M979" t="s">
        <v>21</v>
      </c>
      <c r="N979">
        <f t="shared" si="156"/>
        <v>0</v>
      </c>
      <c r="O979">
        <f t="shared" si="157"/>
        <v>0</v>
      </c>
      <c r="P979">
        <v>86.75</v>
      </c>
      <c r="Q979">
        <f t="shared" si="158"/>
        <v>-0.42840216911579065</v>
      </c>
      <c r="R979">
        <v>22.3</v>
      </c>
      <c r="S979">
        <f t="shared" si="159"/>
        <v>-0.85234421456663467</v>
      </c>
      <c r="T979" s="8">
        <v>0</v>
      </c>
    </row>
    <row r="980" spans="1:20" x14ac:dyDescent="0.35">
      <c r="A980">
        <v>61</v>
      </c>
      <c r="B980">
        <f t="shared" si="150"/>
        <v>0.78607007266106854</v>
      </c>
      <c r="C980">
        <v>0</v>
      </c>
      <c r="D980">
        <v>0</v>
      </c>
      <c r="E980" t="s">
        <v>13</v>
      </c>
      <c r="F980">
        <f t="shared" si="151"/>
        <v>1</v>
      </c>
      <c r="G980" t="s">
        <v>14</v>
      </c>
      <c r="H980">
        <f t="shared" si="152"/>
        <v>1</v>
      </c>
      <c r="I980">
        <f t="shared" si="153"/>
        <v>0</v>
      </c>
      <c r="J980">
        <f t="shared" si="154"/>
        <v>0</v>
      </c>
      <c r="K980" t="s">
        <v>19</v>
      </c>
      <c r="L980">
        <f t="shared" si="155"/>
        <v>0</v>
      </c>
      <c r="M980" t="s">
        <v>21</v>
      </c>
      <c r="N980">
        <f t="shared" si="156"/>
        <v>0</v>
      </c>
      <c r="O980">
        <f t="shared" si="157"/>
        <v>0</v>
      </c>
      <c r="P980">
        <v>123.36</v>
      </c>
      <c r="Q980">
        <f t="shared" si="158"/>
        <v>0.38013811782005652</v>
      </c>
      <c r="R980">
        <v>33.4</v>
      </c>
      <c r="S980">
        <f t="shared" si="159"/>
        <v>0.58943725371541023</v>
      </c>
      <c r="T980" s="8">
        <v>0</v>
      </c>
    </row>
    <row r="981" spans="1:20" x14ac:dyDescent="0.35">
      <c r="A981">
        <v>34</v>
      </c>
      <c r="B981">
        <f t="shared" si="150"/>
        <v>-0.40806887963075178</v>
      </c>
      <c r="C981">
        <v>0</v>
      </c>
      <c r="D981">
        <v>0</v>
      </c>
      <c r="E981" t="s">
        <v>23</v>
      </c>
      <c r="F981">
        <f t="shared" si="151"/>
        <v>0</v>
      </c>
      <c r="G981" t="s">
        <v>14</v>
      </c>
      <c r="H981">
        <f t="shared" si="152"/>
        <v>1</v>
      </c>
      <c r="I981">
        <f t="shared" si="153"/>
        <v>0</v>
      </c>
      <c r="J981">
        <f t="shared" si="154"/>
        <v>0</v>
      </c>
      <c r="K981" t="s">
        <v>19</v>
      </c>
      <c r="L981">
        <f t="shared" si="155"/>
        <v>0</v>
      </c>
      <c r="M981" t="s">
        <v>22</v>
      </c>
      <c r="N981">
        <f t="shared" si="156"/>
        <v>0</v>
      </c>
      <c r="O981">
        <f t="shared" si="157"/>
        <v>1</v>
      </c>
      <c r="P981">
        <v>89.68</v>
      </c>
      <c r="Q981">
        <f t="shared" si="158"/>
        <v>-0.36369244388437744</v>
      </c>
      <c r="R981">
        <v>23.2</v>
      </c>
      <c r="S981">
        <f t="shared" si="159"/>
        <v>-0.73544301443565829</v>
      </c>
      <c r="T981" s="8">
        <v>0</v>
      </c>
    </row>
    <row r="982" spans="1:20" x14ac:dyDescent="0.35">
      <c r="A982">
        <v>9</v>
      </c>
      <c r="B982">
        <f t="shared" si="150"/>
        <v>-1.5137530947157707</v>
      </c>
      <c r="C982">
        <v>0</v>
      </c>
      <c r="D982">
        <v>0</v>
      </c>
      <c r="E982" t="s">
        <v>23</v>
      </c>
      <c r="F982">
        <f t="shared" si="151"/>
        <v>0</v>
      </c>
      <c r="G982" t="s">
        <v>26</v>
      </c>
      <c r="H982">
        <f t="shared" si="152"/>
        <v>0</v>
      </c>
      <c r="I982">
        <f t="shared" si="153"/>
        <v>0</v>
      </c>
      <c r="J982">
        <f t="shared" si="154"/>
        <v>0</v>
      </c>
      <c r="K982" t="s">
        <v>19</v>
      </c>
      <c r="L982">
        <f t="shared" si="155"/>
        <v>0</v>
      </c>
      <c r="M982" t="s">
        <v>21</v>
      </c>
      <c r="N982">
        <f t="shared" si="156"/>
        <v>0</v>
      </c>
      <c r="O982">
        <f t="shared" si="157"/>
        <v>0</v>
      </c>
      <c r="P982">
        <v>69.87</v>
      </c>
      <c r="Q982">
        <f t="shared" si="158"/>
        <v>-0.80120085918618389</v>
      </c>
      <c r="R982">
        <v>18</v>
      </c>
      <c r="S982">
        <f t="shared" si="159"/>
        <v>-1.4108721707479677</v>
      </c>
      <c r="T982" s="8">
        <v>0</v>
      </c>
    </row>
    <row r="983" spans="1:20" x14ac:dyDescent="0.35">
      <c r="A983">
        <v>46</v>
      </c>
      <c r="B983">
        <f t="shared" si="150"/>
        <v>0.12265954361005722</v>
      </c>
      <c r="C983">
        <v>0</v>
      </c>
      <c r="D983">
        <v>0</v>
      </c>
      <c r="E983" t="s">
        <v>13</v>
      </c>
      <c r="F983">
        <f t="shared" si="151"/>
        <v>1</v>
      </c>
      <c r="G983" t="s">
        <v>14</v>
      </c>
      <c r="H983">
        <f t="shared" si="152"/>
        <v>1</v>
      </c>
      <c r="I983">
        <f t="shared" si="153"/>
        <v>0</v>
      </c>
      <c r="J983">
        <f t="shared" si="154"/>
        <v>0</v>
      </c>
      <c r="K983" t="s">
        <v>19</v>
      </c>
      <c r="L983">
        <f t="shared" si="155"/>
        <v>0</v>
      </c>
      <c r="M983" t="s">
        <v>21</v>
      </c>
      <c r="N983">
        <f t="shared" si="156"/>
        <v>0</v>
      </c>
      <c r="O983">
        <f t="shared" si="157"/>
        <v>0</v>
      </c>
      <c r="P983">
        <v>109.22</v>
      </c>
      <c r="Q983">
        <f t="shared" si="158"/>
        <v>6.7852959194738854E-2</v>
      </c>
      <c r="R983">
        <v>20.100000000000001</v>
      </c>
      <c r="S983">
        <f t="shared" si="159"/>
        <v>-1.1381027037756886</v>
      </c>
      <c r="T983" s="8">
        <v>0</v>
      </c>
    </row>
    <row r="984" spans="1:20" x14ac:dyDescent="0.35">
      <c r="A984">
        <v>0.88</v>
      </c>
      <c r="B984">
        <f t="shared" si="150"/>
        <v>-1.8728793277753846</v>
      </c>
      <c r="C984">
        <v>0</v>
      </c>
      <c r="D984">
        <v>0</v>
      </c>
      <c r="E984" t="s">
        <v>23</v>
      </c>
      <c r="F984">
        <f t="shared" si="151"/>
        <v>0</v>
      </c>
      <c r="G984" t="s">
        <v>26</v>
      </c>
      <c r="H984">
        <f t="shared" si="152"/>
        <v>0</v>
      </c>
      <c r="I984">
        <f t="shared" si="153"/>
        <v>0</v>
      </c>
      <c r="J984">
        <f t="shared" si="154"/>
        <v>0</v>
      </c>
      <c r="K984" t="s">
        <v>19</v>
      </c>
      <c r="L984">
        <f t="shared" si="155"/>
        <v>0</v>
      </c>
      <c r="M984" t="s">
        <v>21</v>
      </c>
      <c r="N984">
        <f t="shared" si="156"/>
        <v>0</v>
      </c>
      <c r="O984">
        <f t="shared" si="157"/>
        <v>0</v>
      </c>
      <c r="P984">
        <v>157.57</v>
      </c>
      <c r="Q984">
        <f t="shared" si="158"/>
        <v>1.1356738516653264</v>
      </c>
      <c r="R984">
        <v>19.2</v>
      </c>
      <c r="S984">
        <f t="shared" si="159"/>
        <v>-1.2550039039066656</v>
      </c>
      <c r="T984" s="8">
        <v>0</v>
      </c>
    </row>
    <row r="985" spans="1:20" x14ac:dyDescent="0.35">
      <c r="A985">
        <v>50</v>
      </c>
      <c r="B985">
        <f t="shared" si="150"/>
        <v>0.29956901802366021</v>
      </c>
      <c r="C985">
        <v>0</v>
      </c>
      <c r="D985">
        <v>0</v>
      </c>
      <c r="E985" t="s">
        <v>13</v>
      </c>
      <c r="F985">
        <f t="shared" si="151"/>
        <v>1</v>
      </c>
      <c r="G985" t="s">
        <v>25</v>
      </c>
      <c r="H985">
        <f t="shared" si="152"/>
        <v>0</v>
      </c>
      <c r="I985">
        <f t="shared" si="153"/>
        <v>0</v>
      </c>
      <c r="J985">
        <f t="shared" si="154"/>
        <v>1</v>
      </c>
      <c r="K985" t="s">
        <v>15</v>
      </c>
      <c r="L985">
        <f t="shared" si="155"/>
        <v>1</v>
      </c>
      <c r="M985" t="s">
        <v>22</v>
      </c>
      <c r="N985">
        <f t="shared" si="156"/>
        <v>0</v>
      </c>
      <c r="O985">
        <f t="shared" si="157"/>
        <v>1</v>
      </c>
      <c r="P985">
        <v>110.73</v>
      </c>
      <c r="Q985">
        <f t="shared" si="158"/>
        <v>0.10120165718089381</v>
      </c>
      <c r="R985">
        <v>28.7</v>
      </c>
      <c r="S985">
        <f t="shared" si="159"/>
        <v>-2.1046791413023236E-2</v>
      </c>
      <c r="T985" s="8">
        <v>0</v>
      </c>
    </row>
    <row r="986" spans="1:20" x14ac:dyDescent="0.35">
      <c r="A986">
        <v>19</v>
      </c>
      <c r="B986">
        <f t="shared" si="150"/>
        <v>-1.0714794086817632</v>
      </c>
      <c r="C986">
        <v>0</v>
      </c>
      <c r="D986">
        <v>0</v>
      </c>
      <c r="E986" t="s">
        <v>13</v>
      </c>
      <c r="F986">
        <f t="shared" si="151"/>
        <v>1</v>
      </c>
      <c r="G986" t="s">
        <v>14</v>
      </c>
      <c r="H986">
        <f t="shared" si="152"/>
        <v>1</v>
      </c>
      <c r="I986">
        <f t="shared" si="153"/>
        <v>0</v>
      </c>
      <c r="J986">
        <f t="shared" si="154"/>
        <v>0</v>
      </c>
      <c r="K986" t="s">
        <v>15</v>
      </c>
      <c r="L986">
        <f t="shared" si="155"/>
        <v>1</v>
      </c>
      <c r="M986" t="s">
        <v>21</v>
      </c>
      <c r="N986">
        <f t="shared" si="156"/>
        <v>0</v>
      </c>
      <c r="O986">
        <f t="shared" si="157"/>
        <v>0</v>
      </c>
      <c r="P986">
        <v>99.14</v>
      </c>
      <c r="Q986">
        <f t="shared" si="158"/>
        <v>-0.15476616378568558</v>
      </c>
      <c r="R986">
        <v>28.1</v>
      </c>
      <c r="S986">
        <f t="shared" si="159"/>
        <v>-9.8980924833674058E-2</v>
      </c>
      <c r="T986" s="8">
        <v>0</v>
      </c>
    </row>
    <row r="987" spans="1:20" x14ac:dyDescent="0.35">
      <c r="A987">
        <v>21</v>
      </c>
      <c r="B987">
        <f t="shared" si="150"/>
        <v>-0.98302467147496153</v>
      </c>
      <c r="C987">
        <v>0</v>
      </c>
      <c r="D987">
        <v>0</v>
      </c>
      <c r="E987" t="s">
        <v>13</v>
      </c>
      <c r="F987">
        <f t="shared" si="151"/>
        <v>1</v>
      </c>
      <c r="G987" t="s">
        <v>14</v>
      </c>
      <c r="H987">
        <f t="shared" si="152"/>
        <v>1</v>
      </c>
      <c r="I987">
        <f t="shared" si="153"/>
        <v>0</v>
      </c>
      <c r="J987">
        <f t="shared" si="154"/>
        <v>0</v>
      </c>
      <c r="K987" t="s">
        <v>15</v>
      </c>
      <c r="L987">
        <f t="shared" si="155"/>
        <v>1</v>
      </c>
      <c r="M987" t="s">
        <v>21</v>
      </c>
      <c r="N987">
        <f t="shared" si="156"/>
        <v>0</v>
      </c>
      <c r="O987">
        <f t="shared" si="157"/>
        <v>0</v>
      </c>
      <c r="P987">
        <v>59.15</v>
      </c>
      <c r="Q987">
        <f t="shared" si="158"/>
        <v>-1.0379545296574291</v>
      </c>
      <c r="R987">
        <v>22.6</v>
      </c>
      <c r="S987">
        <f t="shared" si="159"/>
        <v>-0.8133771478563091</v>
      </c>
      <c r="T987" s="8">
        <v>0</v>
      </c>
    </row>
    <row r="988" spans="1:20" x14ac:dyDescent="0.35">
      <c r="A988">
        <v>2</v>
      </c>
      <c r="B988">
        <f t="shared" si="150"/>
        <v>-1.8233446749395759</v>
      </c>
      <c r="C988">
        <v>0</v>
      </c>
      <c r="D988">
        <v>0</v>
      </c>
      <c r="E988" t="s">
        <v>23</v>
      </c>
      <c r="F988">
        <f t="shared" si="151"/>
        <v>0</v>
      </c>
      <c r="G988" t="s">
        <v>26</v>
      </c>
      <c r="H988">
        <f t="shared" si="152"/>
        <v>0</v>
      </c>
      <c r="I988">
        <f t="shared" si="153"/>
        <v>0</v>
      </c>
      <c r="J988">
        <f t="shared" si="154"/>
        <v>0</v>
      </c>
      <c r="K988" t="s">
        <v>19</v>
      </c>
      <c r="L988">
        <f t="shared" si="155"/>
        <v>0</v>
      </c>
      <c r="M988" t="s">
        <v>21</v>
      </c>
      <c r="N988">
        <f t="shared" si="156"/>
        <v>0</v>
      </c>
      <c r="O988">
        <f t="shared" si="157"/>
        <v>0</v>
      </c>
      <c r="P988">
        <v>165.11</v>
      </c>
      <c r="Q988">
        <f t="shared" si="158"/>
        <v>1.302196489291557</v>
      </c>
      <c r="R988">
        <v>18</v>
      </c>
      <c r="S988">
        <f t="shared" si="159"/>
        <v>-1.4108721707479677</v>
      </c>
      <c r="T988" s="8">
        <v>0</v>
      </c>
    </row>
    <row r="989" spans="1:20" x14ac:dyDescent="0.35">
      <c r="A989">
        <v>37</v>
      </c>
      <c r="B989">
        <f t="shared" si="150"/>
        <v>-0.27538677382054955</v>
      </c>
      <c r="C989">
        <v>0</v>
      </c>
      <c r="D989">
        <v>0</v>
      </c>
      <c r="E989" t="s">
        <v>13</v>
      </c>
      <c r="F989">
        <f t="shared" si="151"/>
        <v>1</v>
      </c>
      <c r="G989" t="s">
        <v>18</v>
      </c>
      <c r="H989">
        <f t="shared" si="152"/>
        <v>0</v>
      </c>
      <c r="I989">
        <f t="shared" si="153"/>
        <v>1</v>
      </c>
      <c r="J989">
        <f t="shared" si="154"/>
        <v>0</v>
      </c>
      <c r="K989" t="s">
        <v>19</v>
      </c>
      <c r="L989">
        <f t="shared" si="155"/>
        <v>0</v>
      </c>
      <c r="M989" t="s">
        <v>16</v>
      </c>
      <c r="N989">
        <f t="shared" si="156"/>
        <v>1</v>
      </c>
      <c r="O989">
        <f t="shared" si="157"/>
        <v>0</v>
      </c>
      <c r="P989">
        <v>77.44</v>
      </c>
      <c r="Q989">
        <f t="shared" si="158"/>
        <v>-0.63401566464632164</v>
      </c>
      <c r="R989">
        <v>21.4</v>
      </c>
      <c r="S989">
        <f t="shared" si="159"/>
        <v>-0.96924541469761161</v>
      </c>
      <c r="T989" s="8">
        <v>0</v>
      </c>
    </row>
    <row r="990" spans="1:20" x14ac:dyDescent="0.35">
      <c r="A990">
        <v>20</v>
      </c>
      <c r="B990">
        <f t="shared" si="150"/>
        <v>-1.0272520400783622</v>
      </c>
      <c r="C990">
        <v>0</v>
      </c>
      <c r="D990">
        <v>0</v>
      </c>
      <c r="E990" t="s">
        <v>23</v>
      </c>
      <c r="F990">
        <f t="shared" si="151"/>
        <v>0</v>
      </c>
      <c r="G990" t="s">
        <v>14</v>
      </c>
      <c r="H990">
        <f t="shared" si="152"/>
        <v>1</v>
      </c>
      <c r="I990">
        <f t="shared" si="153"/>
        <v>0</v>
      </c>
      <c r="J990">
        <f t="shared" si="154"/>
        <v>0</v>
      </c>
      <c r="K990" t="s">
        <v>19</v>
      </c>
      <c r="L990">
        <f t="shared" si="155"/>
        <v>0</v>
      </c>
      <c r="M990" t="s">
        <v>21</v>
      </c>
      <c r="N990">
        <f t="shared" si="156"/>
        <v>0</v>
      </c>
      <c r="O990">
        <f t="shared" si="157"/>
        <v>0</v>
      </c>
      <c r="P990">
        <v>100.33</v>
      </c>
      <c r="Q990">
        <f t="shared" si="158"/>
        <v>-0.12848473954494108</v>
      </c>
      <c r="R990">
        <v>27.8</v>
      </c>
      <c r="S990">
        <f t="shared" si="159"/>
        <v>-0.1379479915439997</v>
      </c>
      <c r="T990" s="8">
        <v>0</v>
      </c>
    </row>
    <row r="991" spans="1:20" x14ac:dyDescent="0.35">
      <c r="A991">
        <v>50</v>
      </c>
      <c r="B991">
        <f t="shared" si="150"/>
        <v>0.29956901802366021</v>
      </c>
      <c r="C991">
        <v>0</v>
      </c>
      <c r="D991">
        <v>0</v>
      </c>
      <c r="E991" t="s">
        <v>13</v>
      </c>
      <c r="F991">
        <f t="shared" si="151"/>
        <v>1</v>
      </c>
      <c r="G991" t="s">
        <v>14</v>
      </c>
      <c r="H991">
        <f t="shared" si="152"/>
        <v>1</v>
      </c>
      <c r="I991">
        <f t="shared" si="153"/>
        <v>0</v>
      </c>
      <c r="J991">
        <f t="shared" si="154"/>
        <v>0</v>
      </c>
      <c r="K991" t="s">
        <v>15</v>
      </c>
      <c r="L991">
        <f t="shared" si="155"/>
        <v>1</v>
      </c>
      <c r="M991" t="s">
        <v>22</v>
      </c>
      <c r="N991">
        <f t="shared" si="156"/>
        <v>0</v>
      </c>
      <c r="O991">
        <f t="shared" si="157"/>
        <v>1</v>
      </c>
      <c r="P991">
        <v>57.93</v>
      </c>
      <c r="Q991">
        <f t="shared" si="158"/>
        <v>-1.0648985108118059</v>
      </c>
      <c r="R991">
        <v>27.6</v>
      </c>
      <c r="S991">
        <f t="shared" si="159"/>
        <v>-0.16392603601754996</v>
      </c>
      <c r="T991" s="8">
        <v>0</v>
      </c>
    </row>
    <row r="992" spans="1:20" x14ac:dyDescent="0.35">
      <c r="A992">
        <v>61</v>
      </c>
      <c r="B992">
        <f t="shared" si="150"/>
        <v>0.78607007266106854</v>
      </c>
      <c r="C992">
        <v>1</v>
      </c>
      <c r="D992">
        <v>1</v>
      </c>
      <c r="E992" t="s">
        <v>23</v>
      </c>
      <c r="F992">
        <f t="shared" si="151"/>
        <v>0</v>
      </c>
      <c r="G992" t="s">
        <v>14</v>
      </c>
      <c r="H992">
        <f t="shared" si="152"/>
        <v>1</v>
      </c>
      <c r="I992">
        <f t="shared" si="153"/>
        <v>0</v>
      </c>
      <c r="J992">
        <f t="shared" si="154"/>
        <v>0</v>
      </c>
      <c r="K992" t="s">
        <v>19</v>
      </c>
      <c r="L992">
        <f t="shared" si="155"/>
        <v>0</v>
      </c>
      <c r="M992" t="s">
        <v>16</v>
      </c>
      <c r="N992">
        <f t="shared" si="156"/>
        <v>1</v>
      </c>
      <c r="O992">
        <f t="shared" si="157"/>
        <v>0</v>
      </c>
      <c r="P992">
        <v>148.24</v>
      </c>
      <c r="Q992">
        <f t="shared" si="158"/>
        <v>0.92961865152570755</v>
      </c>
      <c r="R992">
        <v>32.200000000000003</v>
      </c>
      <c r="S992">
        <f t="shared" si="159"/>
        <v>0.43356898687410861</v>
      </c>
      <c r="T992" s="8">
        <v>0</v>
      </c>
    </row>
    <row r="993" spans="1:20" x14ac:dyDescent="0.35">
      <c r="A993">
        <v>48</v>
      </c>
      <c r="B993">
        <f t="shared" si="150"/>
        <v>0.21111428081685873</v>
      </c>
      <c r="C993">
        <v>0</v>
      </c>
      <c r="D993">
        <v>0</v>
      </c>
      <c r="E993" t="s">
        <v>13</v>
      </c>
      <c r="F993">
        <f t="shared" si="151"/>
        <v>1</v>
      </c>
      <c r="G993" t="s">
        <v>14</v>
      </c>
      <c r="H993">
        <f t="shared" si="152"/>
        <v>1</v>
      </c>
      <c r="I993">
        <f t="shared" si="153"/>
        <v>0</v>
      </c>
      <c r="J993">
        <f t="shared" si="154"/>
        <v>0</v>
      </c>
      <c r="K993" t="s">
        <v>15</v>
      </c>
      <c r="L993">
        <f t="shared" si="155"/>
        <v>1</v>
      </c>
      <c r="M993" t="s">
        <v>22</v>
      </c>
      <c r="N993">
        <f t="shared" si="156"/>
        <v>0</v>
      </c>
      <c r="O993">
        <f t="shared" si="157"/>
        <v>1</v>
      </c>
      <c r="P993">
        <v>91.96</v>
      </c>
      <c r="Q993">
        <f t="shared" si="158"/>
        <v>-0.31333811844832932</v>
      </c>
      <c r="R993">
        <v>24.9</v>
      </c>
      <c r="S993">
        <f t="shared" si="159"/>
        <v>-0.51462963641048021</v>
      </c>
      <c r="T993" s="8">
        <v>0</v>
      </c>
    </row>
    <row r="994" spans="1:20" x14ac:dyDescent="0.35">
      <c r="A994">
        <v>82</v>
      </c>
      <c r="B994">
        <f t="shared" si="150"/>
        <v>1.7148448133324843</v>
      </c>
      <c r="C994">
        <v>0</v>
      </c>
      <c r="D994">
        <v>1</v>
      </c>
      <c r="E994" t="s">
        <v>13</v>
      </c>
      <c r="F994">
        <f t="shared" si="151"/>
        <v>1</v>
      </c>
      <c r="G994" t="s">
        <v>18</v>
      </c>
      <c r="H994">
        <f t="shared" si="152"/>
        <v>0</v>
      </c>
      <c r="I994">
        <f t="shared" si="153"/>
        <v>1</v>
      </c>
      <c r="J994">
        <f t="shared" si="154"/>
        <v>0</v>
      </c>
      <c r="K994" t="s">
        <v>19</v>
      </c>
      <c r="L994">
        <f t="shared" si="155"/>
        <v>0</v>
      </c>
      <c r="M994" t="s">
        <v>16</v>
      </c>
      <c r="N994">
        <f t="shared" si="156"/>
        <v>1</v>
      </c>
      <c r="O994">
        <f t="shared" si="157"/>
        <v>0</v>
      </c>
      <c r="P994">
        <v>72.930000000000007</v>
      </c>
      <c r="Q994">
        <f t="shared" si="158"/>
        <v>-0.73362005399569785</v>
      </c>
      <c r="R994">
        <v>27.1</v>
      </c>
      <c r="S994">
        <f t="shared" si="159"/>
        <v>-0.22887114720142587</v>
      </c>
      <c r="T994" s="8">
        <v>0</v>
      </c>
    </row>
    <row r="995" spans="1:20" x14ac:dyDescent="0.35">
      <c r="A995">
        <v>64</v>
      </c>
      <c r="B995">
        <f t="shared" si="150"/>
        <v>0.91875217847127078</v>
      </c>
      <c r="C995">
        <v>0</v>
      </c>
      <c r="D995">
        <v>0</v>
      </c>
      <c r="E995" t="s">
        <v>13</v>
      </c>
      <c r="F995">
        <f t="shared" si="151"/>
        <v>1</v>
      </c>
      <c r="G995" t="s">
        <v>14</v>
      </c>
      <c r="H995">
        <f t="shared" si="152"/>
        <v>1</v>
      </c>
      <c r="I995">
        <f t="shared" si="153"/>
        <v>0</v>
      </c>
      <c r="J995">
        <f t="shared" si="154"/>
        <v>0</v>
      </c>
      <c r="K995" t="s">
        <v>19</v>
      </c>
      <c r="L995">
        <f t="shared" si="155"/>
        <v>0</v>
      </c>
      <c r="M995" t="s">
        <v>16</v>
      </c>
      <c r="N995">
        <f t="shared" si="156"/>
        <v>1</v>
      </c>
      <c r="O995">
        <f t="shared" si="157"/>
        <v>0</v>
      </c>
      <c r="P995">
        <v>84.27</v>
      </c>
      <c r="Q995">
        <f t="shared" si="158"/>
        <v>-0.48317354064272056</v>
      </c>
      <c r="R995">
        <v>24.6</v>
      </c>
      <c r="S995">
        <f t="shared" si="159"/>
        <v>-0.55359670312080544</v>
      </c>
      <c r="T995" s="8">
        <v>0</v>
      </c>
    </row>
    <row r="996" spans="1:20" x14ac:dyDescent="0.35">
      <c r="A996">
        <v>50</v>
      </c>
      <c r="B996">
        <f t="shared" si="150"/>
        <v>0.29956901802366021</v>
      </c>
      <c r="C996">
        <v>0</v>
      </c>
      <c r="D996">
        <v>0</v>
      </c>
      <c r="E996" t="s">
        <v>13</v>
      </c>
      <c r="F996">
        <f t="shared" si="151"/>
        <v>1</v>
      </c>
      <c r="G996" t="s">
        <v>25</v>
      </c>
      <c r="H996">
        <f t="shared" si="152"/>
        <v>0</v>
      </c>
      <c r="I996">
        <f t="shared" si="153"/>
        <v>0</v>
      </c>
      <c r="J996">
        <f t="shared" si="154"/>
        <v>1</v>
      </c>
      <c r="K996" t="s">
        <v>19</v>
      </c>
      <c r="L996">
        <f t="shared" si="155"/>
        <v>0</v>
      </c>
      <c r="M996" t="s">
        <v>21</v>
      </c>
      <c r="N996">
        <f t="shared" si="156"/>
        <v>0</v>
      </c>
      <c r="O996">
        <f t="shared" si="157"/>
        <v>0</v>
      </c>
      <c r="P996">
        <v>124.45</v>
      </c>
      <c r="Q996">
        <f t="shared" si="158"/>
        <v>0.40421101901536044</v>
      </c>
      <c r="R996">
        <v>24.6</v>
      </c>
      <c r="S996">
        <f t="shared" si="159"/>
        <v>-0.55359670312080544</v>
      </c>
      <c r="T996" s="8">
        <v>0</v>
      </c>
    </row>
    <row r="997" spans="1:20" x14ac:dyDescent="0.35">
      <c r="A997">
        <v>1.4</v>
      </c>
      <c r="B997">
        <f t="shared" si="150"/>
        <v>-1.8498810961016163</v>
      </c>
      <c r="C997">
        <v>0</v>
      </c>
      <c r="D997">
        <v>0</v>
      </c>
      <c r="E997" t="s">
        <v>23</v>
      </c>
      <c r="F997">
        <f t="shared" si="151"/>
        <v>0</v>
      </c>
      <c r="G997" t="s">
        <v>26</v>
      </c>
      <c r="H997">
        <f t="shared" si="152"/>
        <v>0</v>
      </c>
      <c r="I997">
        <f t="shared" si="153"/>
        <v>0</v>
      </c>
      <c r="J997">
        <f t="shared" si="154"/>
        <v>0</v>
      </c>
      <c r="K997" t="s">
        <v>15</v>
      </c>
      <c r="L997">
        <f t="shared" si="155"/>
        <v>1</v>
      </c>
      <c r="M997" t="s">
        <v>21</v>
      </c>
      <c r="N997">
        <f t="shared" si="156"/>
        <v>0</v>
      </c>
      <c r="O997">
        <f t="shared" si="157"/>
        <v>0</v>
      </c>
      <c r="P997">
        <v>90.51</v>
      </c>
      <c r="Q997">
        <f t="shared" si="158"/>
        <v>-0.34536170260721949</v>
      </c>
      <c r="R997">
        <v>18.899999999999999</v>
      </c>
      <c r="S997">
        <f t="shared" si="159"/>
        <v>-1.2939709706169911</v>
      </c>
      <c r="T997" s="8">
        <v>0</v>
      </c>
    </row>
    <row r="998" spans="1:20" x14ac:dyDescent="0.35">
      <c r="A998">
        <v>0.24</v>
      </c>
      <c r="B998">
        <f t="shared" si="150"/>
        <v>-1.901184843681561</v>
      </c>
      <c r="C998">
        <v>0</v>
      </c>
      <c r="D998">
        <v>0</v>
      </c>
      <c r="E998" t="s">
        <v>23</v>
      </c>
      <c r="F998">
        <f t="shared" si="151"/>
        <v>0</v>
      </c>
      <c r="G998" t="s">
        <v>26</v>
      </c>
      <c r="H998">
        <f t="shared" si="152"/>
        <v>0</v>
      </c>
      <c r="I998">
        <f t="shared" si="153"/>
        <v>0</v>
      </c>
      <c r="J998">
        <f t="shared" si="154"/>
        <v>0</v>
      </c>
      <c r="K998" t="s">
        <v>19</v>
      </c>
      <c r="L998">
        <f t="shared" si="155"/>
        <v>0</v>
      </c>
      <c r="M998" t="s">
        <v>21</v>
      </c>
      <c r="N998">
        <f t="shared" si="156"/>
        <v>0</v>
      </c>
      <c r="O998">
        <f t="shared" si="157"/>
        <v>0</v>
      </c>
      <c r="P998">
        <v>118.87</v>
      </c>
      <c r="Q998">
        <f t="shared" si="158"/>
        <v>0.28097543307976836</v>
      </c>
      <c r="R998">
        <v>16.3</v>
      </c>
      <c r="S998">
        <f t="shared" si="159"/>
        <v>-1.6316855487731456</v>
      </c>
      <c r="T998" s="8">
        <v>0</v>
      </c>
    </row>
    <row r="999" spans="1:20" x14ac:dyDescent="0.35">
      <c r="A999">
        <v>55</v>
      </c>
      <c r="B999">
        <f t="shared" si="150"/>
        <v>0.52070586104066396</v>
      </c>
      <c r="C999">
        <v>0</v>
      </c>
      <c r="D999">
        <v>0</v>
      </c>
      <c r="E999" t="s">
        <v>13</v>
      </c>
      <c r="F999">
        <f t="shared" si="151"/>
        <v>1</v>
      </c>
      <c r="G999" t="s">
        <v>14</v>
      </c>
      <c r="H999">
        <f t="shared" si="152"/>
        <v>1</v>
      </c>
      <c r="I999">
        <f t="shared" si="153"/>
        <v>0</v>
      </c>
      <c r="J999">
        <f t="shared" si="154"/>
        <v>0</v>
      </c>
      <c r="K999" t="s">
        <v>19</v>
      </c>
      <c r="L999">
        <f t="shared" si="155"/>
        <v>0</v>
      </c>
      <c r="M999" t="s">
        <v>21</v>
      </c>
      <c r="N999">
        <f t="shared" si="156"/>
        <v>0</v>
      </c>
      <c r="O999">
        <f t="shared" si="157"/>
        <v>0</v>
      </c>
      <c r="P999">
        <v>56.42</v>
      </c>
      <c r="Q999">
        <f t="shared" si="158"/>
        <v>-1.0982472087979607</v>
      </c>
      <c r="R999">
        <v>31.8</v>
      </c>
      <c r="S999">
        <f t="shared" si="159"/>
        <v>0.38161289792700759</v>
      </c>
      <c r="T999" s="8">
        <v>0</v>
      </c>
    </row>
    <row r="1000" spans="1:20" x14ac:dyDescent="0.35">
      <c r="A1000">
        <v>29</v>
      </c>
      <c r="B1000">
        <f t="shared" si="150"/>
        <v>-0.62920572264775554</v>
      </c>
      <c r="C1000">
        <v>0</v>
      </c>
      <c r="D1000">
        <v>0</v>
      </c>
      <c r="E1000" t="s">
        <v>23</v>
      </c>
      <c r="F1000">
        <f t="shared" si="151"/>
        <v>0</v>
      </c>
      <c r="G1000" t="s">
        <v>14</v>
      </c>
      <c r="H1000">
        <f t="shared" si="152"/>
        <v>1</v>
      </c>
      <c r="I1000">
        <f t="shared" si="153"/>
        <v>0</v>
      </c>
      <c r="J1000">
        <f t="shared" si="154"/>
        <v>0</v>
      </c>
      <c r="K1000" t="s">
        <v>15</v>
      </c>
      <c r="L1000">
        <f t="shared" si="155"/>
        <v>1</v>
      </c>
      <c r="M1000" t="s">
        <v>22</v>
      </c>
      <c r="N1000">
        <f t="shared" si="156"/>
        <v>0</v>
      </c>
      <c r="O1000">
        <f t="shared" si="157"/>
        <v>1</v>
      </c>
      <c r="P1000">
        <v>73.67</v>
      </c>
      <c r="Q1000">
        <f t="shared" si="158"/>
        <v>-0.71727698345943669</v>
      </c>
      <c r="R1000">
        <v>21</v>
      </c>
      <c r="S1000">
        <f t="shared" si="159"/>
        <v>-1.0212015036447122</v>
      </c>
      <c r="T1000" s="8">
        <v>0</v>
      </c>
    </row>
    <row r="1001" spans="1:20" x14ac:dyDescent="0.35">
      <c r="A1001">
        <v>4</v>
      </c>
      <c r="B1001">
        <f t="shared" si="150"/>
        <v>-1.7348899377327744</v>
      </c>
      <c r="C1001">
        <v>0</v>
      </c>
      <c r="D1001">
        <v>0</v>
      </c>
      <c r="E1001" t="s">
        <v>23</v>
      </c>
      <c r="F1001">
        <f t="shared" si="151"/>
        <v>0</v>
      </c>
      <c r="G1001" t="s">
        <v>26</v>
      </c>
      <c r="H1001">
        <f t="shared" si="152"/>
        <v>0</v>
      </c>
      <c r="I1001">
        <f t="shared" si="153"/>
        <v>0</v>
      </c>
      <c r="J1001">
        <f t="shared" si="154"/>
        <v>0</v>
      </c>
      <c r="K1001" t="s">
        <v>19</v>
      </c>
      <c r="L1001">
        <f t="shared" si="155"/>
        <v>0</v>
      </c>
      <c r="M1001" t="s">
        <v>21</v>
      </c>
      <c r="N1001">
        <f t="shared" si="156"/>
        <v>0</v>
      </c>
      <c r="O1001">
        <f t="shared" si="157"/>
        <v>0</v>
      </c>
      <c r="P1001">
        <v>89.11</v>
      </c>
      <c r="Q1001">
        <f t="shared" si="158"/>
        <v>-0.37628102524338969</v>
      </c>
      <c r="R1001">
        <v>20.100000000000001</v>
      </c>
      <c r="S1001">
        <f t="shared" si="159"/>
        <v>-1.1381027037756886</v>
      </c>
      <c r="T1001" s="8">
        <v>0</v>
      </c>
    </row>
    <row r="1002" spans="1:20" x14ac:dyDescent="0.35">
      <c r="A1002">
        <v>70</v>
      </c>
      <c r="B1002">
        <f t="shared" si="150"/>
        <v>1.1841163900916754</v>
      </c>
      <c r="C1002">
        <v>1</v>
      </c>
      <c r="D1002">
        <v>0</v>
      </c>
      <c r="E1002" t="s">
        <v>13</v>
      </c>
      <c r="F1002">
        <f t="shared" si="151"/>
        <v>1</v>
      </c>
      <c r="G1002" t="s">
        <v>14</v>
      </c>
      <c r="H1002">
        <f t="shared" si="152"/>
        <v>1</v>
      </c>
      <c r="I1002">
        <f t="shared" si="153"/>
        <v>0</v>
      </c>
      <c r="J1002">
        <f t="shared" si="154"/>
        <v>0</v>
      </c>
      <c r="K1002" t="s">
        <v>19</v>
      </c>
      <c r="L1002">
        <f t="shared" si="155"/>
        <v>0</v>
      </c>
      <c r="M1002" t="s">
        <v>21</v>
      </c>
      <c r="N1002">
        <f t="shared" si="156"/>
        <v>0</v>
      </c>
      <c r="O1002">
        <f t="shared" si="157"/>
        <v>0</v>
      </c>
      <c r="P1002">
        <v>74.040000000000006</v>
      </c>
      <c r="Q1002">
        <f t="shared" si="158"/>
        <v>-0.70910544819130594</v>
      </c>
      <c r="R1002">
        <v>29.1</v>
      </c>
      <c r="S1002">
        <f t="shared" si="159"/>
        <v>3.0909297534077767E-2</v>
      </c>
      <c r="T1002" s="8">
        <v>0</v>
      </c>
    </row>
    <row r="1003" spans="1:20" x14ac:dyDescent="0.35">
      <c r="A1003">
        <v>35</v>
      </c>
      <c r="B1003">
        <f t="shared" si="150"/>
        <v>-0.36384151102735102</v>
      </c>
      <c r="C1003">
        <v>0</v>
      </c>
      <c r="D1003">
        <v>0</v>
      </c>
      <c r="E1003" t="s">
        <v>13</v>
      </c>
      <c r="F1003">
        <f t="shared" si="151"/>
        <v>1</v>
      </c>
      <c r="G1003" t="s">
        <v>14</v>
      </c>
      <c r="H1003">
        <f t="shared" si="152"/>
        <v>1</v>
      </c>
      <c r="I1003">
        <f t="shared" si="153"/>
        <v>0</v>
      </c>
      <c r="J1003">
        <f t="shared" si="154"/>
        <v>0</v>
      </c>
      <c r="K1003" t="s">
        <v>15</v>
      </c>
      <c r="L1003">
        <f t="shared" si="155"/>
        <v>1</v>
      </c>
      <c r="M1003" t="s">
        <v>21</v>
      </c>
      <c r="N1003">
        <f t="shared" si="156"/>
        <v>0</v>
      </c>
      <c r="O1003">
        <f t="shared" si="157"/>
        <v>0</v>
      </c>
      <c r="P1003">
        <v>145.22999999999999</v>
      </c>
      <c r="Q1003">
        <f t="shared" si="158"/>
        <v>0.86314210785794154</v>
      </c>
      <c r="R1003">
        <v>32.299999999999997</v>
      </c>
      <c r="S1003">
        <f t="shared" si="159"/>
        <v>0.44655800911088306</v>
      </c>
      <c r="T1003" s="8">
        <v>0</v>
      </c>
    </row>
    <row r="1004" spans="1:20" x14ac:dyDescent="0.35">
      <c r="A1004">
        <v>80</v>
      </c>
      <c r="B1004">
        <f t="shared" si="150"/>
        <v>1.6263900761256829</v>
      </c>
      <c r="C1004">
        <v>0</v>
      </c>
      <c r="D1004">
        <v>1</v>
      </c>
      <c r="E1004" t="s">
        <v>13</v>
      </c>
      <c r="F1004">
        <f t="shared" si="151"/>
        <v>1</v>
      </c>
      <c r="G1004" t="s">
        <v>14</v>
      </c>
      <c r="H1004">
        <f t="shared" si="152"/>
        <v>1</v>
      </c>
      <c r="I1004">
        <f t="shared" si="153"/>
        <v>0</v>
      </c>
      <c r="J1004">
        <f t="shared" si="154"/>
        <v>0</v>
      </c>
      <c r="K1004" t="s">
        <v>19</v>
      </c>
      <c r="L1004">
        <f t="shared" si="155"/>
        <v>0</v>
      </c>
      <c r="M1004" t="s">
        <v>21</v>
      </c>
      <c r="N1004">
        <f t="shared" si="156"/>
        <v>0</v>
      </c>
      <c r="O1004">
        <f t="shared" si="157"/>
        <v>0</v>
      </c>
      <c r="P1004">
        <v>100.8</v>
      </c>
      <c r="Q1004">
        <f t="shared" si="158"/>
        <v>-0.11810468123136972</v>
      </c>
      <c r="R1004">
        <v>29.4</v>
      </c>
      <c r="S1004">
        <f t="shared" si="159"/>
        <v>6.9876364244402939E-2</v>
      </c>
      <c r="T1004" s="8">
        <v>0</v>
      </c>
    </row>
    <row r="1005" spans="1:20" x14ac:dyDescent="0.35">
      <c r="A1005">
        <v>54</v>
      </c>
      <c r="B1005">
        <f t="shared" si="150"/>
        <v>0.47647849243726326</v>
      </c>
      <c r="C1005">
        <v>0</v>
      </c>
      <c r="D1005">
        <v>0</v>
      </c>
      <c r="E1005" t="s">
        <v>13</v>
      </c>
      <c r="F1005">
        <f t="shared" si="151"/>
        <v>1</v>
      </c>
      <c r="G1005" t="s">
        <v>14</v>
      </c>
      <c r="H1005">
        <f t="shared" si="152"/>
        <v>1</v>
      </c>
      <c r="I1005">
        <f t="shared" si="153"/>
        <v>0</v>
      </c>
      <c r="J1005">
        <f t="shared" si="154"/>
        <v>0</v>
      </c>
      <c r="K1005" t="s">
        <v>15</v>
      </c>
      <c r="L1005">
        <f t="shared" si="155"/>
        <v>1</v>
      </c>
      <c r="M1005" t="s">
        <v>21</v>
      </c>
      <c r="N1005">
        <f t="shared" si="156"/>
        <v>0</v>
      </c>
      <c r="O1005">
        <f t="shared" si="157"/>
        <v>0</v>
      </c>
      <c r="P1005">
        <v>85.22</v>
      </c>
      <c r="Q1005">
        <f t="shared" si="158"/>
        <v>-0.46219257171103367</v>
      </c>
      <c r="R1005">
        <v>50.2</v>
      </c>
      <c r="S1005">
        <f t="shared" si="159"/>
        <v>2.7715929894936413</v>
      </c>
      <c r="T1005" s="8">
        <v>0</v>
      </c>
    </row>
    <row r="1006" spans="1:20" x14ac:dyDescent="0.35">
      <c r="A1006">
        <v>39</v>
      </c>
      <c r="B1006">
        <f t="shared" si="150"/>
        <v>-0.18693203661374805</v>
      </c>
      <c r="C1006">
        <v>0</v>
      </c>
      <c r="D1006">
        <v>0</v>
      </c>
      <c r="E1006" t="s">
        <v>13</v>
      </c>
      <c r="F1006">
        <f t="shared" si="151"/>
        <v>1</v>
      </c>
      <c r="G1006" t="s">
        <v>25</v>
      </c>
      <c r="H1006">
        <f t="shared" si="152"/>
        <v>0</v>
      </c>
      <c r="I1006">
        <f t="shared" si="153"/>
        <v>0</v>
      </c>
      <c r="J1006">
        <f t="shared" si="154"/>
        <v>1</v>
      </c>
      <c r="K1006" t="s">
        <v>19</v>
      </c>
      <c r="L1006">
        <f t="shared" si="155"/>
        <v>0</v>
      </c>
      <c r="M1006" t="s">
        <v>16</v>
      </c>
      <c r="N1006">
        <f t="shared" si="156"/>
        <v>1</v>
      </c>
      <c r="O1006">
        <f t="shared" si="157"/>
        <v>0</v>
      </c>
      <c r="P1006">
        <v>72.489999999999995</v>
      </c>
      <c r="Q1006">
        <f t="shared" si="158"/>
        <v>-0.74333755539563728</v>
      </c>
      <c r="R1006">
        <v>44.9</v>
      </c>
      <c r="S1006">
        <f t="shared" si="159"/>
        <v>2.083174810944556</v>
      </c>
      <c r="T1006" s="8">
        <v>0</v>
      </c>
    </row>
    <row r="1007" spans="1:20" x14ac:dyDescent="0.35">
      <c r="A1007">
        <v>26</v>
      </c>
      <c r="B1007">
        <f t="shared" si="150"/>
        <v>-0.76188782845795777</v>
      </c>
      <c r="C1007">
        <v>0</v>
      </c>
      <c r="D1007">
        <v>0</v>
      </c>
      <c r="E1007" t="s">
        <v>23</v>
      </c>
      <c r="F1007">
        <f t="shared" si="151"/>
        <v>0</v>
      </c>
      <c r="G1007" t="s">
        <v>14</v>
      </c>
      <c r="H1007">
        <f t="shared" si="152"/>
        <v>1</v>
      </c>
      <c r="I1007">
        <f t="shared" si="153"/>
        <v>0</v>
      </c>
      <c r="J1007">
        <f t="shared" si="154"/>
        <v>0</v>
      </c>
      <c r="K1007" t="s">
        <v>15</v>
      </c>
      <c r="L1007">
        <f t="shared" si="155"/>
        <v>1</v>
      </c>
      <c r="M1007" t="s">
        <v>22</v>
      </c>
      <c r="N1007">
        <f t="shared" si="156"/>
        <v>0</v>
      </c>
      <c r="O1007">
        <f t="shared" si="157"/>
        <v>1</v>
      </c>
      <c r="P1007">
        <v>82.61</v>
      </c>
      <c r="Q1007">
        <f t="shared" si="158"/>
        <v>-0.51983502319703645</v>
      </c>
      <c r="R1007">
        <v>28.5</v>
      </c>
      <c r="S1007">
        <f t="shared" si="159"/>
        <v>-4.702483588657351E-2</v>
      </c>
      <c r="T1007" s="8">
        <v>0</v>
      </c>
    </row>
    <row r="1008" spans="1:20" x14ac:dyDescent="0.35">
      <c r="A1008">
        <v>6</v>
      </c>
      <c r="B1008">
        <f t="shared" si="150"/>
        <v>-1.6464352005259728</v>
      </c>
      <c r="C1008">
        <v>0</v>
      </c>
      <c r="D1008">
        <v>0</v>
      </c>
      <c r="E1008" t="s">
        <v>23</v>
      </c>
      <c r="F1008">
        <f t="shared" si="151"/>
        <v>0</v>
      </c>
      <c r="G1008" t="s">
        <v>26</v>
      </c>
      <c r="H1008">
        <f t="shared" si="152"/>
        <v>0</v>
      </c>
      <c r="I1008">
        <f t="shared" si="153"/>
        <v>0</v>
      </c>
      <c r="J1008">
        <f t="shared" si="154"/>
        <v>0</v>
      </c>
      <c r="K1008" t="s">
        <v>19</v>
      </c>
      <c r="L1008">
        <f t="shared" si="155"/>
        <v>0</v>
      </c>
      <c r="M1008" t="s">
        <v>21</v>
      </c>
      <c r="N1008">
        <f t="shared" si="156"/>
        <v>0</v>
      </c>
      <c r="O1008">
        <f t="shared" si="157"/>
        <v>0</v>
      </c>
      <c r="P1008">
        <v>72.069999999999993</v>
      </c>
      <c r="Q1008">
        <f t="shared" si="158"/>
        <v>-0.75261335218648839</v>
      </c>
      <c r="R1008">
        <v>19.5</v>
      </c>
      <c r="S1008">
        <f t="shared" si="159"/>
        <v>-1.2160368371963399</v>
      </c>
      <c r="T1008" s="8">
        <v>0</v>
      </c>
    </row>
    <row r="1009" spans="1:20" x14ac:dyDescent="0.35">
      <c r="A1009">
        <v>41</v>
      </c>
      <c r="B1009">
        <f t="shared" si="150"/>
        <v>-9.8477299406946536E-2</v>
      </c>
      <c r="C1009">
        <v>0</v>
      </c>
      <c r="D1009">
        <v>0</v>
      </c>
      <c r="E1009" t="s">
        <v>13</v>
      </c>
      <c r="F1009">
        <f t="shared" si="151"/>
        <v>1</v>
      </c>
      <c r="G1009" t="s">
        <v>14</v>
      </c>
      <c r="H1009">
        <f t="shared" si="152"/>
        <v>1</v>
      </c>
      <c r="I1009">
        <f t="shared" si="153"/>
        <v>0</v>
      </c>
      <c r="J1009">
        <f t="shared" si="154"/>
        <v>0</v>
      </c>
      <c r="K1009" t="s">
        <v>19</v>
      </c>
      <c r="L1009">
        <f t="shared" si="155"/>
        <v>0</v>
      </c>
      <c r="M1009" t="s">
        <v>22</v>
      </c>
      <c r="N1009">
        <f t="shared" si="156"/>
        <v>0</v>
      </c>
      <c r="O1009">
        <f t="shared" si="157"/>
        <v>1</v>
      </c>
      <c r="P1009">
        <v>79.849999999999994</v>
      </c>
      <c r="Q1009">
        <f t="shared" si="158"/>
        <v>-0.58079025925120042</v>
      </c>
      <c r="R1009">
        <v>45</v>
      </c>
      <c r="S1009">
        <f t="shared" si="159"/>
        <v>2.0961638331813317</v>
      </c>
      <c r="T1009" s="8">
        <v>0</v>
      </c>
    </row>
    <row r="1010" spans="1:20" x14ac:dyDescent="0.35">
      <c r="A1010">
        <v>42</v>
      </c>
      <c r="B1010">
        <f t="shared" si="150"/>
        <v>-5.424993080354578E-2</v>
      </c>
      <c r="C1010">
        <v>0</v>
      </c>
      <c r="D1010">
        <v>0</v>
      </c>
      <c r="E1010" t="s">
        <v>13</v>
      </c>
      <c r="F1010">
        <f t="shared" si="151"/>
        <v>1</v>
      </c>
      <c r="G1010" t="s">
        <v>14</v>
      </c>
      <c r="H1010">
        <f t="shared" si="152"/>
        <v>1</v>
      </c>
      <c r="I1010">
        <f t="shared" si="153"/>
        <v>0</v>
      </c>
      <c r="J1010">
        <f t="shared" si="154"/>
        <v>0</v>
      </c>
      <c r="K1010" t="s">
        <v>19</v>
      </c>
      <c r="L1010">
        <f t="shared" si="155"/>
        <v>0</v>
      </c>
      <c r="M1010" t="s">
        <v>22</v>
      </c>
      <c r="N1010">
        <f t="shared" si="156"/>
        <v>0</v>
      </c>
      <c r="O1010">
        <f t="shared" si="157"/>
        <v>1</v>
      </c>
      <c r="P1010">
        <v>84.86</v>
      </c>
      <c r="Q1010">
        <f t="shared" si="158"/>
        <v>-0.47014325467462026</v>
      </c>
      <c r="R1010">
        <v>22.8</v>
      </c>
      <c r="S1010">
        <f t="shared" si="159"/>
        <v>-0.78739910338275876</v>
      </c>
      <c r="T1010" s="8">
        <v>0</v>
      </c>
    </row>
    <row r="1011" spans="1:20" x14ac:dyDescent="0.35">
      <c r="A1011">
        <v>9</v>
      </c>
      <c r="B1011">
        <f t="shared" si="150"/>
        <v>-1.5137530947157707</v>
      </c>
      <c r="C1011">
        <v>0</v>
      </c>
      <c r="D1011">
        <v>0</v>
      </c>
      <c r="E1011" t="s">
        <v>23</v>
      </c>
      <c r="F1011">
        <f t="shared" si="151"/>
        <v>0</v>
      </c>
      <c r="G1011" t="s">
        <v>26</v>
      </c>
      <c r="H1011">
        <f t="shared" si="152"/>
        <v>0</v>
      </c>
      <c r="I1011">
        <f t="shared" si="153"/>
        <v>0</v>
      </c>
      <c r="J1011">
        <f t="shared" si="154"/>
        <v>0</v>
      </c>
      <c r="K1011" t="s">
        <v>15</v>
      </c>
      <c r="L1011">
        <f t="shared" si="155"/>
        <v>1</v>
      </c>
      <c r="M1011" t="s">
        <v>21</v>
      </c>
      <c r="N1011">
        <f t="shared" si="156"/>
        <v>0</v>
      </c>
      <c r="O1011">
        <f t="shared" si="157"/>
        <v>0</v>
      </c>
      <c r="P1011">
        <v>131.88999999999999</v>
      </c>
      <c r="Q1011">
        <f t="shared" si="158"/>
        <v>0.56852513359614953</v>
      </c>
      <c r="R1011">
        <v>25.5</v>
      </c>
      <c r="S1011">
        <f t="shared" si="159"/>
        <v>-0.43669550298982895</v>
      </c>
      <c r="T1011" s="8">
        <v>0</v>
      </c>
    </row>
    <row r="1012" spans="1:20" x14ac:dyDescent="0.35">
      <c r="A1012">
        <v>55</v>
      </c>
      <c r="B1012">
        <f t="shared" si="150"/>
        <v>0.52070586104066396</v>
      </c>
      <c r="C1012">
        <v>0</v>
      </c>
      <c r="D1012">
        <v>0</v>
      </c>
      <c r="E1012" t="s">
        <v>13</v>
      </c>
      <c r="F1012">
        <f t="shared" si="151"/>
        <v>1</v>
      </c>
      <c r="G1012" t="s">
        <v>14</v>
      </c>
      <c r="H1012">
        <f t="shared" si="152"/>
        <v>1</v>
      </c>
      <c r="I1012">
        <f t="shared" si="153"/>
        <v>0</v>
      </c>
      <c r="J1012">
        <f t="shared" si="154"/>
        <v>0</v>
      </c>
      <c r="K1012" t="s">
        <v>15</v>
      </c>
      <c r="L1012">
        <f t="shared" si="155"/>
        <v>1</v>
      </c>
      <c r="M1012" t="s">
        <v>21</v>
      </c>
      <c r="N1012">
        <f t="shared" si="156"/>
        <v>0</v>
      </c>
      <c r="O1012">
        <f t="shared" si="157"/>
        <v>0</v>
      </c>
      <c r="P1012">
        <v>89.17</v>
      </c>
      <c r="Q1012">
        <f t="shared" si="158"/>
        <v>-0.37495591141612522</v>
      </c>
      <c r="R1012">
        <v>31.5</v>
      </c>
      <c r="S1012">
        <f t="shared" si="159"/>
        <v>0.34264583121668196</v>
      </c>
      <c r="T1012" s="8">
        <v>0</v>
      </c>
    </row>
    <row r="1013" spans="1:20" x14ac:dyDescent="0.35">
      <c r="A1013">
        <v>71</v>
      </c>
      <c r="B1013">
        <f t="shared" si="150"/>
        <v>1.2283437586950761</v>
      </c>
      <c r="C1013">
        <v>0</v>
      </c>
      <c r="D1013">
        <v>0</v>
      </c>
      <c r="E1013" t="s">
        <v>13</v>
      </c>
      <c r="F1013">
        <f t="shared" si="151"/>
        <v>1</v>
      </c>
      <c r="G1013" t="s">
        <v>14</v>
      </c>
      <c r="H1013">
        <f t="shared" si="152"/>
        <v>1</v>
      </c>
      <c r="I1013">
        <f t="shared" si="153"/>
        <v>0</v>
      </c>
      <c r="J1013">
        <f t="shared" si="154"/>
        <v>0</v>
      </c>
      <c r="K1013" t="s">
        <v>19</v>
      </c>
      <c r="L1013">
        <f t="shared" si="155"/>
        <v>0</v>
      </c>
      <c r="M1013" t="s">
        <v>16</v>
      </c>
      <c r="N1013">
        <f t="shared" si="156"/>
        <v>1</v>
      </c>
      <c r="O1013">
        <f t="shared" si="157"/>
        <v>0</v>
      </c>
      <c r="P1013">
        <v>227.91</v>
      </c>
      <c r="Q1013">
        <f t="shared" si="158"/>
        <v>2.689148961828328</v>
      </c>
      <c r="R1013">
        <v>31.6</v>
      </c>
      <c r="S1013">
        <f t="shared" si="159"/>
        <v>0.3556348534534573</v>
      </c>
      <c r="T1013" s="8">
        <v>0</v>
      </c>
    </row>
    <row r="1014" spans="1:20" x14ac:dyDescent="0.35">
      <c r="A1014">
        <v>14</v>
      </c>
      <c r="B1014">
        <f t="shared" si="150"/>
        <v>-1.2926162516987669</v>
      </c>
      <c r="C1014">
        <v>0</v>
      </c>
      <c r="D1014">
        <v>0</v>
      </c>
      <c r="E1014" t="s">
        <v>23</v>
      </c>
      <c r="F1014">
        <f t="shared" si="151"/>
        <v>0</v>
      </c>
      <c r="G1014" t="s">
        <v>26</v>
      </c>
      <c r="H1014">
        <f t="shared" si="152"/>
        <v>0</v>
      </c>
      <c r="I1014">
        <f t="shared" si="153"/>
        <v>0</v>
      </c>
      <c r="J1014">
        <f t="shared" si="154"/>
        <v>0</v>
      </c>
      <c r="K1014" t="s">
        <v>15</v>
      </c>
      <c r="L1014">
        <f t="shared" si="155"/>
        <v>1</v>
      </c>
      <c r="M1014" t="s">
        <v>21</v>
      </c>
      <c r="N1014">
        <f t="shared" si="156"/>
        <v>0</v>
      </c>
      <c r="O1014">
        <f t="shared" si="157"/>
        <v>0</v>
      </c>
      <c r="P1014">
        <v>131.77000000000001</v>
      </c>
      <c r="Q1014">
        <f t="shared" si="158"/>
        <v>0.56587490594162126</v>
      </c>
      <c r="R1014">
        <v>31</v>
      </c>
      <c r="S1014">
        <f t="shared" si="159"/>
        <v>0.27770072003280605</v>
      </c>
      <c r="T1014" s="8">
        <v>0</v>
      </c>
    </row>
    <row r="1015" spans="1:20" x14ac:dyDescent="0.35">
      <c r="A1015">
        <v>77</v>
      </c>
      <c r="B1015">
        <f t="shared" si="150"/>
        <v>1.4937079703154805</v>
      </c>
      <c r="C1015">
        <v>1</v>
      </c>
      <c r="D1015">
        <v>0</v>
      </c>
      <c r="E1015" t="s">
        <v>13</v>
      </c>
      <c r="F1015">
        <f t="shared" si="151"/>
        <v>1</v>
      </c>
      <c r="G1015" t="s">
        <v>18</v>
      </c>
      <c r="H1015">
        <f t="shared" si="152"/>
        <v>0</v>
      </c>
      <c r="I1015">
        <f t="shared" si="153"/>
        <v>1</v>
      </c>
      <c r="J1015">
        <f t="shared" si="154"/>
        <v>0</v>
      </c>
      <c r="K1015" t="s">
        <v>15</v>
      </c>
      <c r="L1015">
        <f t="shared" si="155"/>
        <v>1</v>
      </c>
      <c r="M1015" t="s">
        <v>16</v>
      </c>
      <c r="N1015">
        <f t="shared" si="156"/>
        <v>1</v>
      </c>
      <c r="O1015">
        <f t="shared" si="157"/>
        <v>0</v>
      </c>
      <c r="P1015">
        <v>102.01</v>
      </c>
      <c r="Q1015">
        <f t="shared" si="158"/>
        <v>-9.1381552381536849E-2</v>
      </c>
      <c r="R1015">
        <v>29.5</v>
      </c>
      <c r="S1015">
        <f t="shared" si="159"/>
        <v>8.2865386481178305E-2</v>
      </c>
      <c r="T1015" s="8">
        <v>0</v>
      </c>
    </row>
    <row r="1016" spans="1:20" x14ac:dyDescent="0.35">
      <c r="A1016">
        <v>50</v>
      </c>
      <c r="B1016">
        <f t="shared" si="150"/>
        <v>0.29956901802366021</v>
      </c>
      <c r="C1016">
        <v>0</v>
      </c>
      <c r="D1016">
        <v>0</v>
      </c>
      <c r="E1016" t="s">
        <v>13</v>
      </c>
      <c r="F1016">
        <f t="shared" si="151"/>
        <v>1</v>
      </c>
      <c r="G1016" t="s">
        <v>25</v>
      </c>
      <c r="H1016">
        <f t="shared" si="152"/>
        <v>0</v>
      </c>
      <c r="I1016">
        <f t="shared" si="153"/>
        <v>0</v>
      </c>
      <c r="J1016">
        <f t="shared" si="154"/>
        <v>1</v>
      </c>
      <c r="K1016" t="s">
        <v>15</v>
      </c>
      <c r="L1016">
        <f t="shared" si="155"/>
        <v>1</v>
      </c>
      <c r="M1016" t="s">
        <v>22</v>
      </c>
      <c r="N1016">
        <f t="shared" si="156"/>
        <v>0</v>
      </c>
      <c r="O1016">
        <f t="shared" si="157"/>
        <v>1</v>
      </c>
      <c r="P1016">
        <v>128.63</v>
      </c>
      <c r="Q1016">
        <f t="shared" si="158"/>
        <v>0.49652728231478233</v>
      </c>
      <c r="R1016">
        <v>23.1</v>
      </c>
      <c r="S1016">
        <f t="shared" si="159"/>
        <v>-0.74843203667243319</v>
      </c>
      <c r="T1016" s="8">
        <v>0</v>
      </c>
    </row>
    <row r="1017" spans="1:20" x14ac:dyDescent="0.35">
      <c r="A1017">
        <v>49</v>
      </c>
      <c r="B1017">
        <f t="shared" si="150"/>
        <v>0.2553416494202595</v>
      </c>
      <c r="C1017">
        <v>0</v>
      </c>
      <c r="D1017">
        <v>0</v>
      </c>
      <c r="E1017" t="s">
        <v>23</v>
      </c>
      <c r="F1017">
        <f t="shared" si="151"/>
        <v>0</v>
      </c>
      <c r="G1017" t="s">
        <v>14</v>
      </c>
      <c r="H1017">
        <f t="shared" si="152"/>
        <v>1</v>
      </c>
      <c r="I1017">
        <f t="shared" si="153"/>
        <v>0</v>
      </c>
      <c r="J1017">
        <f t="shared" si="154"/>
        <v>0</v>
      </c>
      <c r="K1017" t="s">
        <v>15</v>
      </c>
      <c r="L1017">
        <f t="shared" si="155"/>
        <v>1</v>
      </c>
      <c r="M1017" t="s">
        <v>22</v>
      </c>
      <c r="N1017">
        <f t="shared" si="156"/>
        <v>0</v>
      </c>
      <c r="O1017">
        <f t="shared" si="157"/>
        <v>1</v>
      </c>
      <c r="P1017">
        <v>144.1</v>
      </c>
      <c r="Q1017">
        <f t="shared" si="158"/>
        <v>0.83818579744446153</v>
      </c>
      <c r="R1017">
        <v>30.7</v>
      </c>
      <c r="S1017">
        <f t="shared" si="159"/>
        <v>0.23873365332248039</v>
      </c>
      <c r="T1017" s="8">
        <v>0</v>
      </c>
    </row>
    <row r="1018" spans="1:20" x14ac:dyDescent="0.35">
      <c r="A1018">
        <v>51</v>
      </c>
      <c r="B1018">
        <f t="shared" si="150"/>
        <v>0.34379638662706097</v>
      </c>
      <c r="C1018">
        <v>0</v>
      </c>
      <c r="D1018">
        <v>0</v>
      </c>
      <c r="E1018" t="s">
        <v>13</v>
      </c>
      <c r="F1018">
        <f t="shared" si="151"/>
        <v>1</v>
      </c>
      <c r="G1018" t="s">
        <v>18</v>
      </c>
      <c r="H1018">
        <f t="shared" si="152"/>
        <v>0</v>
      </c>
      <c r="I1018">
        <f t="shared" si="153"/>
        <v>1</v>
      </c>
      <c r="J1018">
        <f t="shared" si="154"/>
        <v>0</v>
      </c>
      <c r="K1018" t="s">
        <v>15</v>
      </c>
      <c r="L1018">
        <f t="shared" si="155"/>
        <v>1</v>
      </c>
      <c r="M1018" t="s">
        <v>16</v>
      </c>
      <c r="N1018">
        <f t="shared" si="156"/>
        <v>1</v>
      </c>
      <c r="O1018">
        <f t="shared" si="157"/>
        <v>0</v>
      </c>
      <c r="P1018">
        <v>143.15</v>
      </c>
      <c r="Q1018">
        <f t="shared" si="158"/>
        <v>0.81720482851277487</v>
      </c>
      <c r="R1018">
        <v>44.7</v>
      </c>
      <c r="S1018">
        <f t="shared" si="159"/>
        <v>2.0571967664710065</v>
      </c>
      <c r="T1018" s="8">
        <v>0</v>
      </c>
    </row>
    <row r="1019" spans="1:20" x14ac:dyDescent="0.35">
      <c r="A1019">
        <v>79</v>
      </c>
      <c r="B1019">
        <f t="shared" si="150"/>
        <v>1.5821627075222819</v>
      </c>
      <c r="C1019">
        <v>0</v>
      </c>
      <c r="D1019">
        <v>0</v>
      </c>
      <c r="E1019" t="s">
        <v>13</v>
      </c>
      <c r="F1019">
        <f t="shared" si="151"/>
        <v>1</v>
      </c>
      <c r="G1019" t="s">
        <v>18</v>
      </c>
      <c r="H1019">
        <f t="shared" si="152"/>
        <v>0</v>
      </c>
      <c r="I1019">
        <f t="shared" si="153"/>
        <v>1</v>
      </c>
      <c r="J1019">
        <f t="shared" si="154"/>
        <v>0</v>
      </c>
      <c r="K1019" t="s">
        <v>19</v>
      </c>
      <c r="L1019">
        <f t="shared" si="155"/>
        <v>0</v>
      </c>
      <c r="M1019" t="s">
        <v>21</v>
      </c>
      <c r="N1019">
        <f t="shared" si="156"/>
        <v>0</v>
      </c>
      <c r="O1019">
        <f t="shared" si="157"/>
        <v>0</v>
      </c>
      <c r="P1019">
        <v>116.67</v>
      </c>
      <c r="Q1019">
        <f t="shared" si="158"/>
        <v>0.23238792608007247</v>
      </c>
      <c r="R1019">
        <v>33.5</v>
      </c>
      <c r="S1019">
        <f t="shared" si="159"/>
        <v>0.60242627595218556</v>
      </c>
      <c r="T1019" s="8">
        <v>0</v>
      </c>
    </row>
    <row r="1020" spans="1:20" x14ac:dyDescent="0.35">
      <c r="A1020">
        <v>63</v>
      </c>
      <c r="B1020">
        <f t="shared" si="150"/>
        <v>0.87452480986786996</v>
      </c>
      <c r="C1020">
        <v>0</v>
      </c>
      <c r="D1020">
        <v>0</v>
      </c>
      <c r="E1020" t="s">
        <v>13</v>
      </c>
      <c r="F1020">
        <f t="shared" si="151"/>
        <v>1</v>
      </c>
      <c r="G1020" t="s">
        <v>18</v>
      </c>
      <c r="H1020">
        <f t="shared" si="152"/>
        <v>0</v>
      </c>
      <c r="I1020">
        <f t="shared" si="153"/>
        <v>1</v>
      </c>
      <c r="J1020">
        <f t="shared" si="154"/>
        <v>0</v>
      </c>
      <c r="K1020" t="s">
        <v>19</v>
      </c>
      <c r="L1020">
        <f t="shared" si="155"/>
        <v>0</v>
      </c>
      <c r="M1020" t="s">
        <v>16</v>
      </c>
      <c r="N1020">
        <f t="shared" si="156"/>
        <v>1</v>
      </c>
      <c r="O1020">
        <f t="shared" si="157"/>
        <v>0</v>
      </c>
      <c r="P1020">
        <v>85.6</v>
      </c>
      <c r="Q1020">
        <f t="shared" si="158"/>
        <v>-0.45380018413835904</v>
      </c>
      <c r="R1020">
        <v>25.9</v>
      </c>
      <c r="S1020">
        <f t="shared" si="159"/>
        <v>-0.38473941404272843</v>
      </c>
      <c r="T1020" s="8">
        <v>0</v>
      </c>
    </row>
    <row r="1021" spans="1:20" x14ac:dyDescent="0.35">
      <c r="A1021">
        <v>66</v>
      </c>
      <c r="B1021">
        <f t="shared" si="150"/>
        <v>1.0072069156780723</v>
      </c>
      <c r="C1021">
        <v>0</v>
      </c>
      <c r="D1021">
        <v>0</v>
      </c>
      <c r="E1021" t="s">
        <v>13</v>
      </c>
      <c r="F1021">
        <f t="shared" si="151"/>
        <v>1</v>
      </c>
      <c r="G1021" t="s">
        <v>18</v>
      </c>
      <c r="H1021">
        <f t="shared" si="152"/>
        <v>0</v>
      </c>
      <c r="I1021">
        <f t="shared" si="153"/>
        <v>1</v>
      </c>
      <c r="J1021">
        <f t="shared" si="154"/>
        <v>0</v>
      </c>
      <c r="K1021" t="s">
        <v>15</v>
      </c>
      <c r="L1021">
        <f t="shared" si="155"/>
        <v>1</v>
      </c>
      <c r="M1021" t="s">
        <v>21</v>
      </c>
      <c r="N1021">
        <f t="shared" si="156"/>
        <v>0</v>
      </c>
      <c r="O1021">
        <f t="shared" si="157"/>
        <v>0</v>
      </c>
      <c r="P1021">
        <v>142.12</v>
      </c>
      <c r="Q1021">
        <f t="shared" si="158"/>
        <v>0.79445704114473548</v>
      </c>
      <c r="R1021">
        <v>28.3</v>
      </c>
      <c r="S1021">
        <f t="shared" si="159"/>
        <v>-7.3002880360123784E-2</v>
      </c>
      <c r="T1021" s="8">
        <v>0</v>
      </c>
    </row>
    <row r="1022" spans="1:20" x14ac:dyDescent="0.35">
      <c r="A1022">
        <v>20</v>
      </c>
      <c r="B1022">
        <f t="shared" si="150"/>
        <v>-1.0272520400783622</v>
      </c>
      <c r="C1022">
        <v>0</v>
      </c>
      <c r="D1022">
        <v>0</v>
      </c>
      <c r="E1022" t="s">
        <v>23</v>
      </c>
      <c r="F1022">
        <f t="shared" si="151"/>
        <v>0</v>
      </c>
      <c r="G1022" t="s">
        <v>14</v>
      </c>
      <c r="H1022">
        <f t="shared" si="152"/>
        <v>1</v>
      </c>
      <c r="I1022">
        <f t="shared" si="153"/>
        <v>0</v>
      </c>
      <c r="J1022">
        <f t="shared" si="154"/>
        <v>0</v>
      </c>
      <c r="K1022" t="s">
        <v>15</v>
      </c>
      <c r="L1022">
        <f t="shared" si="155"/>
        <v>1</v>
      </c>
      <c r="M1022" t="s">
        <v>21</v>
      </c>
      <c r="N1022">
        <f t="shared" si="156"/>
        <v>0</v>
      </c>
      <c r="O1022">
        <f t="shared" si="157"/>
        <v>0</v>
      </c>
      <c r="P1022">
        <v>100.81</v>
      </c>
      <c r="Q1022">
        <f t="shared" si="158"/>
        <v>-0.11788382892682553</v>
      </c>
      <c r="R1022">
        <v>26.8</v>
      </c>
      <c r="S1022">
        <f t="shared" si="159"/>
        <v>-0.2678382139117515</v>
      </c>
      <c r="T1022" s="8">
        <v>0</v>
      </c>
    </row>
    <row r="1023" spans="1:20" x14ac:dyDescent="0.35">
      <c r="A1023">
        <v>37</v>
      </c>
      <c r="B1023">
        <f t="shared" si="150"/>
        <v>-0.27538677382054955</v>
      </c>
      <c r="C1023">
        <v>0</v>
      </c>
      <c r="D1023">
        <v>0</v>
      </c>
      <c r="E1023" t="s">
        <v>13</v>
      </c>
      <c r="F1023">
        <f t="shared" si="151"/>
        <v>1</v>
      </c>
      <c r="G1023" t="s">
        <v>25</v>
      </c>
      <c r="H1023">
        <f t="shared" si="152"/>
        <v>0</v>
      </c>
      <c r="I1023">
        <f t="shared" si="153"/>
        <v>0</v>
      </c>
      <c r="J1023">
        <f t="shared" si="154"/>
        <v>1</v>
      </c>
      <c r="K1023" t="s">
        <v>15</v>
      </c>
      <c r="L1023">
        <f t="shared" si="155"/>
        <v>1</v>
      </c>
      <c r="M1023" t="s">
        <v>21</v>
      </c>
      <c r="N1023">
        <f t="shared" si="156"/>
        <v>0</v>
      </c>
      <c r="O1023">
        <f t="shared" si="157"/>
        <v>0</v>
      </c>
      <c r="P1023">
        <v>69.17</v>
      </c>
      <c r="Q1023">
        <f t="shared" si="158"/>
        <v>-0.81666052050426896</v>
      </c>
      <c r="R1023">
        <v>27.8</v>
      </c>
      <c r="S1023">
        <f t="shared" si="159"/>
        <v>-0.1379479915439997</v>
      </c>
      <c r="T1023" s="8">
        <v>0</v>
      </c>
    </row>
    <row r="1024" spans="1:20" x14ac:dyDescent="0.35">
      <c r="A1024">
        <v>22</v>
      </c>
      <c r="B1024">
        <f t="shared" si="150"/>
        <v>-0.93879730287156082</v>
      </c>
      <c r="C1024">
        <v>0</v>
      </c>
      <c r="D1024">
        <v>0</v>
      </c>
      <c r="E1024" t="s">
        <v>23</v>
      </c>
      <c r="F1024">
        <f t="shared" si="151"/>
        <v>0</v>
      </c>
      <c r="G1024" t="s">
        <v>14</v>
      </c>
      <c r="H1024">
        <f t="shared" si="152"/>
        <v>1</v>
      </c>
      <c r="I1024">
        <f t="shared" si="153"/>
        <v>0</v>
      </c>
      <c r="J1024">
        <f t="shared" si="154"/>
        <v>0</v>
      </c>
      <c r="K1024" t="s">
        <v>19</v>
      </c>
      <c r="L1024">
        <f t="shared" si="155"/>
        <v>0</v>
      </c>
      <c r="M1024" t="s">
        <v>21</v>
      </c>
      <c r="N1024">
        <f t="shared" si="156"/>
        <v>0</v>
      </c>
      <c r="O1024">
        <f t="shared" si="157"/>
        <v>0</v>
      </c>
      <c r="P1024">
        <v>58.38</v>
      </c>
      <c r="Q1024">
        <f t="shared" si="158"/>
        <v>-1.0549601571073226</v>
      </c>
      <c r="R1024">
        <v>36</v>
      </c>
      <c r="S1024">
        <f t="shared" si="159"/>
        <v>0.92715183187156514</v>
      </c>
      <c r="T1024" s="8">
        <v>0</v>
      </c>
    </row>
    <row r="1025" spans="1:20" x14ac:dyDescent="0.35">
      <c r="A1025">
        <v>60</v>
      </c>
      <c r="B1025">
        <f t="shared" si="150"/>
        <v>0.74184270405766772</v>
      </c>
      <c r="C1025">
        <v>0</v>
      </c>
      <c r="D1025">
        <v>0</v>
      </c>
      <c r="E1025" t="s">
        <v>13</v>
      </c>
      <c r="F1025">
        <f t="shared" si="151"/>
        <v>1</v>
      </c>
      <c r="G1025" t="s">
        <v>25</v>
      </c>
      <c r="H1025">
        <f t="shared" si="152"/>
        <v>0</v>
      </c>
      <c r="I1025">
        <f t="shared" si="153"/>
        <v>0</v>
      </c>
      <c r="J1025">
        <f t="shared" si="154"/>
        <v>1</v>
      </c>
      <c r="K1025" t="s">
        <v>15</v>
      </c>
      <c r="L1025">
        <f t="shared" si="155"/>
        <v>1</v>
      </c>
      <c r="M1025" t="s">
        <v>21</v>
      </c>
      <c r="N1025">
        <f t="shared" si="156"/>
        <v>0</v>
      </c>
      <c r="O1025">
        <f t="shared" si="157"/>
        <v>0</v>
      </c>
      <c r="P1025">
        <v>86.34</v>
      </c>
      <c r="Q1025">
        <f t="shared" si="158"/>
        <v>-0.43745711360209755</v>
      </c>
      <c r="R1025">
        <v>22.1</v>
      </c>
      <c r="S1025">
        <f t="shared" si="159"/>
        <v>-0.87832225904018502</v>
      </c>
      <c r="T1025" s="8">
        <v>0</v>
      </c>
    </row>
    <row r="1026" spans="1:20" x14ac:dyDescent="0.35">
      <c r="A1026">
        <v>39</v>
      </c>
      <c r="B1026">
        <f t="shared" si="150"/>
        <v>-0.18693203661374805</v>
      </c>
      <c r="C1026">
        <v>0</v>
      </c>
      <c r="D1026">
        <v>0</v>
      </c>
      <c r="E1026" t="s">
        <v>13</v>
      </c>
      <c r="F1026">
        <f t="shared" si="151"/>
        <v>1</v>
      </c>
      <c r="G1026" t="s">
        <v>14</v>
      </c>
      <c r="H1026">
        <f t="shared" si="152"/>
        <v>1</v>
      </c>
      <c r="I1026">
        <f t="shared" si="153"/>
        <v>0</v>
      </c>
      <c r="J1026">
        <f t="shared" si="154"/>
        <v>0</v>
      </c>
      <c r="K1026" t="s">
        <v>15</v>
      </c>
      <c r="L1026">
        <f t="shared" si="155"/>
        <v>1</v>
      </c>
      <c r="M1026" t="s">
        <v>21</v>
      </c>
      <c r="N1026">
        <f t="shared" si="156"/>
        <v>0</v>
      </c>
      <c r="O1026">
        <f t="shared" si="157"/>
        <v>0</v>
      </c>
      <c r="P1026">
        <v>95.44</v>
      </c>
      <c r="Q1026">
        <f t="shared" si="158"/>
        <v>-0.23648151646699223</v>
      </c>
      <c r="R1026">
        <v>38.4</v>
      </c>
      <c r="S1026">
        <f t="shared" si="159"/>
        <v>1.2388883655541694</v>
      </c>
      <c r="T1026" s="8">
        <v>0</v>
      </c>
    </row>
    <row r="1027" spans="1:20" x14ac:dyDescent="0.35">
      <c r="A1027">
        <v>53</v>
      </c>
      <c r="B1027">
        <f t="shared" ref="B1027:B1090" si="160">(A1027-$V$1)/$V$2</f>
        <v>0.43225112383386249</v>
      </c>
      <c r="C1027">
        <v>0</v>
      </c>
      <c r="D1027">
        <v>0</v>
      </c>
      <c r="E1027" t="s">
        <v>13</v>
      </c>
      <c r="F1027">
        <f t="shared" ref="F1027:F1090" si="161">IF(E1027="Yes",1,0)</f>
        <v>1</v>
      </c>
      <c r="G1027" t="s">
        <v>14</v>
      </c>
      <c r="H1027">
        <f t="shared" ref="H1027:H1090" si="162">IF(G1027="Private",1,0)</f>
        <v>1</v>
      </c>
      <c r="I1027">
        <f t="shared" ref="I1027:I1090" si="163">IF(G1027="Self-employed",1,0)</f>
        <v>0</v>
      </c>
      <c r="J1027">
        <f t="shared" ref="J1027:J1090" si="164">IF(G1027="Govt_job",1,0)</f>
        <v>0</v>
      </c>
      <c r="K1027" t="s">
        <v>15</v>
      </c>
      <c r="L1027">
        <f t="shared" ref="L1027:L1090" si="165">IF(K1027="Urban",1,0)</f>
        <v>1</v>
      </c>
      <c r="M1027" t="s">
        <v>22</v>
      </c>
      <c r="N1027">
        <f t="shared" ref="N1027:N1090" si="166">IF(M1027="formerly smoked",1,0)</f>
        <v>0</v>
      </c>
      <c r="O1027">
        <f t="shared" ref="O1027:O1090" si="167">IF(M1027="smokes",1,0)</f>
        <v>1</v>
      </c>
      <c r="P1027">
        <v>94.78</v>
      </c>
      <c r="Q1027">
        <f t="shared" ref="Q1027:Q1090" si="168">(P1027-$W$5)/$W$6</f>
        <v>-0.25105776856690093</v>
      </c>
      <c r="R1027">
        <v>30.1</v>
      </c>
      <c r="S1027">
        <f t="shared" ref="S1027:S1090" si="169">(R1027-$V$11)/$V$12</f>
        <v>0.16079951990182959</v>
      </c>
      <c r="T1027" s="8">
        <v>0</v>
      </c>
    </row>
    <row r="1028" spans="1:20" x14ac:dyDescent="0.35">
      <c r="A1028">
        <v>55</v>
      </c>
      <c r="B1028">
        <f t="shared" si="160"/>
        <v>0.52070586104066396</v>
      </c>
      <c r="C1028">
        <v>0</v>
      </c>
      <c r="D1028">
        <v>0</v>
      </c>
      <c r="E1028" t="s">
        <v>13</v>
      </c>
      <c r="F1028">
        <f t="shared" si="161"/>
        <v>1</v>
      </c>
      <c r="G1028" t="s">
        <v>14</v>
      </c>
      <c r="H1028">
        <f t="shared" si="162"/>
        <v>1</v>
      </c>
      <c r="I1028">
        <f t="shared" si="163"/>
        <v>0</v>
      </c>
      <c r="J1028">
        <f t="shared" si="164"/>
        <v>0</v>
      </c>
      <c r="K1028" t="s">
        <v>19</v>
      </c>
      <c r="L1028">
        <f t="shared" si="165"/>
        <v>0</v>
      </c>
      <c r="M1028" t="s">
        <v>16</v>
      </c>
      <c r="N1028">
        <f t="shared" si="166"/>
        <v>1</v>
      </c>
      <c r="O1028">
        <f t="shared" si="167"/>
        <v>0</v>
      </c>
      <c r="P1028">
        <v>109.59</v>
      </c>
      <c r="Q1028">
        <f t="shared" si="168"/>
        <v>7.6024494462869616E-2</v>
      </c>
      <c r="R1028">
        <v>26.2</v>
      </c>
      <c r="S1028">
        <f t="shared" si="169"/>
        <v>-0.34577234733240281</v>
      </c>
      <c r="T1028" s="8">
        <v>0</v>
      </c>
    </row>
    <row r="1029" spans="1:20" x14ac:dyDescent="0.35">
      <c r="A1029">
        <v>63</v>
      </c>
      <c r="B1029">
        <f t="shared" si="160"/>
        <v>0.87452480986786996</v>
      </c>
      <c r="C1029">
        <v>0</v>
      </c>
      <c r="D1029">
        <v>0</v>
      </c>
      <c r="E1029" t="s">
        <v>13</v>
      </c>
      <c r="F1029">
        <f t="shared" si="161"/>
        <v>1</v>
      </c>
      <c r="G1029" t="s">
        <v>14</v>
      </c>
      <c r="H1029">
        <f t="shared" si="162"/>
        <v>1</v>
      </c>
      <c r="I1029">
        <f t="shared" si="163"/>
        <v>0</v>
      </c>
      <c r="J1029">
        <f t="shared" si="164"/>
        <v>0</v>
      </c>
      <c r="K1029" t="s">
        <v>19</v>
      </c>
      <c r="L1029">
        <f t="shared" si="165"/>
        <v>0</v>
      </c>
      <c r="M1029" t="s">
        <v>22</v>
      </c>
      <c r="N1029">
        <f t="shared" si="166"/>
        <v>0</v>
      </c>
      <c r="O1029">
        <f t="shared" si="167"/>
        <v>1</v>
      </c>
      <c r="P1029">
        <v>79.260000000000005</v>
      </c>
      <c r="Q1029">
        <f t="shared" si="168"/>
        <v>-0.59382054521930039</v>
      </c>
      <c r="R1029">
        <v>26.6</v>
      </c>
      <c r="S1029">
        <f t="shared" si="169"/>
        <v>-0.29381625838530179</v>
      </c>
      <c r="T1029" s="8">
        <v>0</v>
      </c>
    </row>
    <row r="1030" spans="1:20" x14ac:dyDescent="0.35">
      <c r="A1030">
        <v>57</v>
      </c>
      <c r="B1030">
        <f t="shared" si="160"/>
        <v>0.60916059824746549</v>
      </c>
      <c r="C1030">
        <v>0</v>
      </c>
      <c r="D1030">
        <v>0</v>
      </c>
      <c r="E1030" t="s">
        <v>13</v>
      </c>
      <c r="F1030">
        <f t="shared" si="161"/>
        <v>1</v>
      </c>
      <c r="G1030" t="s">
        <v>14</v>
      </c>
      <c r="H1030">
        <f t="shared" si="162"/>
        <v>1</v>
      </c>
      <c r="I1030">
        <f t="shared" si="163"/>
        <v>0</v>
      </c>
      <c r="J1030">
        <f t="shared" si="164"/>
        <v>0</v>
      </c>
      <c r="K1030" t="s">
        <v>15</v>
      </c>
      <c r="L1030">
        <f t="shared" si="165"/>
        <v>1</v>
      </c>
      <c r="M1030" t="s">
        <v>21</v>
      </c>
      <c r="N1030">
        <f t="shared" si="166"/>
        <v>0</v>
      </c>
      <c r="O1030">
        <f t="shared" si="167"/>
        <v>0</v>
      </c>
      <c r="P1030">
        <v>78.459999999999994</v>
      </c>
      <c r="Q1030">
        <f t="shared" si="168"/>
        <v>-0.61148872958282641</v>
      </c>
      <c r="R1030">
        <v>32.6</v>
      </c>
      <c r="S1030">
        <f t="shared" si="169"/>
        <v>0.48552507582120913</v>
      </c>
      <c r="T1030" s="8">
        <v>0</v>
      </c>
    </row>
    <row r="1031" spans="1:20" x14ac:dyDescent="0.35">
      <c r="A1031">
        <v>82</v>
      </c>
      <c r="B1031">
        <f t="shared" si="160"/>
        <v>1.7148448133324843</v>
      </c>
      <c r="C1031">
        <v>0</v>
      </c>
      <c r="D1031">
        <v>0</v>
      </c>
      <c r="E1031" t="s">
        <v>13</v>
      </c>
      <c r="F1031">
        <f t="shared" si="161"/>
        <v>1</v>
      </c>
      <c r="G1031" t="s">
        <v>18</v>
      </c>
      <c r="H1031">
        <f t="shared" si="162"/>
        <v>0</v>
      </c>
      <c r="I1031">
        <f t="shared" si="163"/>
        <v>1</v>
      </c>
      <c r="J1031">
        <f t="shared" si="164"/>
        <v>0</v>
      </c>
      <c r="K1031" t="s">
        <v>19</v>
      </c>
      <c r="L1031">
        <f t="shared" si="165"/>
        <v>0</v>
      </c>
      <c r="M1031" t="s">
        <v>21</v>
      </c>
      <c r="N1031">
        <f t="shared" si="166"/>
        <v>0</v>
      </c>
      <c r="O1031">
        <f t="shared" si="167"/>
        <v>0</v>
      </c>
      <c r="P1031">
        <v>85.29</v>
      </c>
      <c r="Q1031">
        <f t="shared" si="168"/>
        <v>-0.46064660557922504</v>
      </c>
      <c r="R1031">
        <v>27</v>
      </c>
      <c r="S1031">
        <f t="shared" si="169"/>
        <v>-0.24186016943820124</v>
      </c>
      <c r="T1031" s="8">
        <v>0</v>
      </c>
    </row>
    <row r="1032" spans="1:20" x14ac:dyDescent="0.35">
      <c r="A1032">
        <v>56</v>
      </c>
      <c r="B1032">
        <f t="shared" si="160"/>
        <v>0.56493322964406478</v>
      </c>
      <c r="C1032">
        <v>0</v>
      </c>
      <c r="D1032">
        <v>0</v>
      </c>
      <c r="E1032" t="s">
        <v>13</v>
      </c>
      <c r="F1032">
        <f t="shared" si="161"/>
        <v>1</v>
      </c>
      <c r="G1032" t="s">
        <v>14</v>
      </c>
      <c r="H1032">
        <f t="shared" si="162"/>
        <v>1</v>
      </c>
      <c r="I1032">
        <f t="shared" si="163"/>
        <v>0</v>
      </c>
      <c r="J1032">
        <f t="shared" si="164"/>
        <v>0</v>
      </c>
      <c r="K1032" t="s">
        <v>19</v>
      </c>
      <c r="L1032">
        <f t="shared" si="165"/>
        <v>0</v>
      </c>
      <c r="M1032" t="s">
        <v>22</v>
      </c>
      <c r="N1032">
        <f t="shared" si="166"/>
        <v>0</v>
      </c>
      <c r="O1032">
        <f t="shared" si="167"/>
        <v>1</v>
      </c>
      <c r="P1032">
        <v>156.18</v>
      </c>
      <c r="Q1032">
        <f t="shared" si="168"/>
        <v>1.1049753813337007</v>
      </c>
      <c r="R1032">
        <v>25.3</v>
      </c>
      <c r="S1032">
        <f t="shared" si="169"/>
        <v>-0.46267354746337924</v>
      </c>
      <c r="T1032" s="8">
        <v>0</v>
      </c>
    </row>
    <row r="1033" spans="1:20" x14ac:dyDescent="0.35">
      <c r="A1033">
        <v>41</v>
      </c>
      <c r="B1033">
        <f t="shared" si="160"/>
        <v>-9.8477299406946536E-2</v>
      </c>
      <c r="C1033">
        <v>1</v>
      </c>
      <c r="D1033">
        <v>0</v>
      </c>
      <c r="E1033" t="s">
        <v>13</v>
      </c>
      <c r="F1033">
        <f t="shared" si="161"/>
        <v>1</v>
      </c>
      <c r="G1033" t="s">
        <v>14</v>
      </c>
      <c r="H1033">
        <f t="shared" si="162"/>
        <v>1</v>
      </c>
      <c r="I1033">
        <f t="shared" si="163"/>
        <v>0</v>
      </c>
      <c r="J1033">
        <f t="shared" si="164"/>
        <v>0</v>
      </c>
      <c r="K1033" t="s">
        <v>15</v>
      </c>
      <c r="L1033">
        <f t="shared" si="165"/>
        <v>1</v>
      </c>
      <c r="M1033" t="s">
        <v>21</v>
      </c>
      <c r="N1033">
        <f t="shared" si="166"/>
        <v>0</v>
      </c>
      <c r="O1033">
        <f t="shared" si="167"/>
        <v>0</v>
      </c>
      <c r="P1033">
        <v>69.52</v>
      </c>
      <c r="Q1033">
        <f t="shared" si="168"/>
        <v>-0.80893068984522665</v>
      </c>
      <c r="R1033">
        <v>31.9</v>
      </c>
      <c r="S1033">
        <f t="shared" si="169"/>
        <v>0.39460192016378248</v>
      </c>
      <c r="T1033" s="8">
        <v>0</v>
      </c>
    </row>
    <row r="1034" spans="1:20" x14ac:dyDescent="0.35">
      <c r="A1034">
        <v>8</v>
      </c>
      <c r="B1034">
        <f t="shared" si="160"/>
        <v>-1.5579804633191714</v>
      </c>
      <c r="C1034">
        <v>0</v>
      </c>
      <c r="D1034">
        <v>0</v>
      </c>
      <c r="E1034" t="s">
        <v>23</v>
      </c>
      <c r="F1034">
        <f t="shared" si="161"/>
        <v>0</v>
      </c>
      <c r="G1034" t="s">
        <v>26</v>
      </c>
      <c r="H1034">
        <f t="shared" si="162"/>
        <v>0</v>
      </c>
      <c r="I1034">
        <f t="shared" si="163"/>
        <v>0</v>
      </c>
      <c r="J1034">
        <f t="shared" si="164"/>
        <v>0</v>
      </c>
      <c r="K1034" t="s">
        <v>15</v>
      </c>
      <c r="L1034">
        <f t="shared" si="165"/>
        <v>1</v>
      </c>
      <c r="M1034" t="s">
        <v>21</v>
      </c>
      <c r="N1034">
        <f t="shared" si="166"/>
        <v>0</v>
      </c>
      <c r="O1034">
        <f t="shared" si="167"/>
        <v>0</v>
      </c>
      <c r="P1034">
        <v>65.319999999999993</v>
      </c>
      <c r="Q1034">
        <f t="shared" si="168"/>
        <v>-0.90168865775373686</v>
      </c>
      <c r="R1034">
        <v>18.399999999999999</v>
      </c>
      <c r="S1034">
        <f t="shared" si="169"/>
        <v>-1.358916081800867</v>
      </c>
      <c r="T1034" s="8">
        <v>0</v>
      </c>
    </row>
    <row r="1035" spans="1:20" x14ac:dyDescent="0.35">
      <c r="A1035">
        <v>34</v>
      </c>
      <c r="B1035">
        <f t="shared" si="160"/>
        <v>-0.40806887963075178</v>
      </c>
      <c r="C1035">
        <v>0</v>
      </c>
      <c r="D1035">
        <v>0</v>
      </c>
      <c r="E1035" t="s">
        <v>23</v>
      </c>
      <c r="F1035">
        <f t="shared" si="161"/>
        <v>0</v>
      </c>
      <c r="G1035" t="s">
        <v>14</v>
      </c>
      <c r="H1035">
        <f t="shared" si="162"/>
        <v>1</v>
      </c>
      <c r="I1035">
        <f t="shared" si="163"/>
        <v>0</v>
      </c>
      <c r="J1035">
        <f t="shared" si="164"/>
        <v>0</v>
      </c>
      <c r="K1035" t="s">
        <v>15</v>
      </c>
      <c r="L1035">
        <f t="shared" si="165"/>
        <v>1</v>
      </c>
      <c r="M1035" t="s">
        <v>22</v>
      </c>
      <c r="N1035">
        <f t="shared" si="166"/>
        <v>0</v>
      </c>
      <c r="O1035">
        <f t="shared" si="167"/>
        <v>1</v>
      </c>
      <c r="P1035">
        <v>108.47</v>
      </c>
      <c r="Q1035">
        <f t="shared" si="168"/>
        <v>5.1289036353933462E-2</v>
      </c>
      <c r="R1035">
        <v>30.4</v>
      </c>
      <c r="S1035">
        <f t="shared" si="169"/>
        <v>0.19976658661215477</v>
      </c>
      <c r="T1035" s="8">
        <v>0</v>
      </c>
    </row>
    <row r="1036" spans="1:20" x14ac:dyDescent="0.35">
      <c r="A1036">
        <v>75</v>
      </c>
      <c r="B1036">
        <f t="shared" si="160"/>
        <v>1.4052532331086791</v>
      </c>
      <c r="C1036">
        <v>0</v>
      </c>
      <c r="D1036">
        <v>0</v>
      </c>
      <c r="E1036" t="s">
        <v>13</v>
      </c>
      <c r="F1036">
        <f t="shared" si="161"/>
        <v>1</v>
      </c>
      <c r="G1036" t="s">
        <v>14</v>
      </c>
      <c r="H1036">
        <f t="shared" si="162"/>
        <v>1</v>
      </c>
      <c r="I1036">
        <f t="shared" si="163"/>
        <v>0</v>
      </c>
      <c r="J1036">
        <f t="shared" si="164"/>
        <v>0</v>
      </c>
      <c r="K1036" t="s">
        <v>15</v>
      </c>
      <c r="L1036">
        <f t="shared" si="165"/>
        <v>1</v>
      </c>
      <c r="M1036" t="s">
        <v>22</v>
      </c>
      <c r="N1036">
        <f t="shared" si="166"/>
        <v>0</v>
      </c>
      <c r="O1036">
        <f t="shared" si="167"/>
        <v>1</v>
      </c>
      <c r="P1036">
        <v>105.63</v>
      </c>
      <c r="Q1036">
        <f t="shared" si="168"/>
        <v>-1.1433018136583033E-2</v>
      </c>
      <c r="R1036">
        <v>28.2</v>
      </c>
      <c r="S1036">
        <f t="shared" si="169"/>
        <v>-8.599190259689915E-2</v>
      </c>
      <c r="T1036" s="8">
        <v>0</v>
      </c>
    </row>
    <row r="1037" spans="1:20" x14ac:dyDescent="0.35">
      <c r="A1037">
        <v>57</v>
      </c>
      <c r="B1037">
        <f t="shared" si="160"/>
        <v>0.60916059824746549</v>
      </c>
      <c r="C1037">
        <v>0</v>
      </c>
      <c r="D1037">
        <v>0</v>
      </c>
      <c r="E1037" t="s">
        <v>13</v>
      </c>
      <c r="F1037">
        <f t="shared" si="161"/>
        <v>1</v>
      </c>
      <c r="G1037" t="s">
        <v>14</v>
      </c>
      <c r="H1037">
        <f t="shared" si="162"/>
        <v>1</v>
      </c>
      <c r="I1037">
        <f t="shared" si="163"/>
        <v>0</v>
      </c>
      <c r="J1037">
        <f t="shared" si="164"/>
        <v>0</v>
      </c>
      <c r="K1037" t="s">
        <v>15</v>
      </c>
      <c r="L1037">
        <f t="shared" si="165"/>
        <v>1</v>
      </c>
      <c r="M1037" t="s">
        <v>16</v>
      </c>
      <c r="N1037">
        <f t="shared" si="166"/>
        <v>1</v>
      </c>
      <c r="O1037">
        <f t="shared" si="167"/>
        <v>0</v>
      </c>
      <c r="P1037">
        <v>77.930000000000007</v>
      </c>
      <c r="Q1037">
        <f t="shared" si="168"/>
        <v>-0.62319390172366196</v>
      </c>
      <c r="R1037">
        <v>35.700000000000003</v>
      </c>
      <c r="S1037">
        <f t="shared" si="169"/>
        <v>0.88818476516124001</v>
      </c>
      <c r="T1037" s="8">
        <v>0</v>
      </c>
    </row>
    <row r="1038" spans="1:20" x14ac:dyDescent="0.35">
      <c r="A1038">
        <v>72</v>
      </c>
      <c r="B1038">
        <f t="shared" si="160"/>
        <v>1.2725711272984768</v>
      </c>
      <c r="C1038">
        <v>0</v>
      </c>
      <c r="D1038">
        <v>0</v>
      </c>
      <c r="E1038" t="s">
        <v>13</v>
      </c>
      <c r="F1038">
        <f t="shared" si="161"/>
        <v>1</v>
      </c>
      <c r="G1038" t="s">
        <v>14</v>
      </c>
      <c r="H1038">
        <f t="shared" si="162"/>
        <v>1</v>
      </c>
      <c r="I1038">
        <f t="shared" si="163"/>
        <v>0</v>
      </c>
      <c r="J1038">
        <f t="shared" si="164"/>
        <v>0</v>
      </c>
      <c r="K1038" t="s">
        <v>15</v>
      </c>
      <c r="L1038">
        <f t="shared" si="165"/>
        <v>1</v>
      </c>
      <c r="M1038" t="s">
        <v>21</v>
      </c>
      <c r="N1038">
        <f t="shared" si="166"/>
        <v>0</v>
      </c>
      <c r="O1038">
        <f t="shared" si="167"/>
        <v>0</v>
      </c>
      <c r="P1038">
        <v>95.2</v>
      </c>
      <c r="Q1038">
        <f t="shared" si="168"/>
        <v>-0.24178197177604985</v>
      </c>
      <c r="R1038">
        <v>35</v>
      </c>
      <c r="S1038">
        <f t="shared" si="169"/>
        <v>0.79726160950381331</v>
      </c>
      <c r="T1038" s="8">
        <v>0</v>
      </c>
    </row>
    <row r="1039" spans="1:20" x14ac:dyDescent="0.35">
      <c r="A1039">
        <v>21</v>
      </c>
      <c r="B1039">
        <f t="shared" si="160"/>
        <v>-0.98302467147496153</v>
      </c>
      <c r="C1039">
        <v>0</v>
      </c>
      <c r="D1039">
        <v>0</v>
      </c>
      <c r="E1039" t="s">
        <v>23</v>
      </c>
      <c r="F1039">
        <f t="shared" si="161"/>
        <v>0</v>
      </c>
      <c r="G1039" t="s">
        <v>14</v>
      </c>
      <c r="H1039">
        <f t="shared" si="162"/>
        <v>1</v>
      </c>
      <c r="I1039">
        <f t="shared" si="163"/>
        <v>0</v>
      </c>
      <c r="J1039">
        <f t="shared" si="164"/>
        <v>0</v>
      </c>
      <c r="K1039" t="s">
        <v>19</v>
      </c>
      <c r="L1039">
        <f t="shared" si="165"/>
        <v>0</v>
      </c>
      <c r="M1039" t="s">
        <v>21</v>
      </c>
      <c r="N1039">
        <f t="shared" si="166"/>
        <v>0</v>
      </c>
      <c r="O1039">
        <f t="shared" si="167"/>
        <v>0</v>
      </c>
      <c r="P1039">
        <v>78.52</v>
      </c>
      <c r="Q1039">
        <f t="shared" si="168"/>
        <v>-0.61016361575556188</v>
      </c>
      <c r="R1039">
        <v>27.2</v>
      </c>
      <c r="S1039">
        <f t="shared" si="169"/>
        <v>-0.21588212496465098</v>
      </c>
      <c r="T1039" s="8">
        <v>0</v>
      </c>
    </row>
    <row r="1040" spans="1:20" x14ac:dyDescent="0.35">
      <c r="A1040">
        <v>51</v>
      </c>
      <c r="B1040">
        <f t="shared" si="160"/>
        <v>0.34379638662706097</v>
      </c>
      <c r="C1040">
        <v>0</v>
      </c>
      <c r="D1040">
        <v>0</v>
      </c>
      <c r="E1040" t="s">
        <v>13</v>
      </c>
      <c r="F1040">
        <f t="shared" si="161"/>
        <v>1</v>
      </c>
      <c r="G1040" t="s">
        <v>14</v>
      </c>
      <c r="H1040">
        <f t="shared" si="162"/>
        <v>1</v>
      </c>
      <c r="I1040">
        <f t="shared" si="163"/>
        <v>0</v>
      </c>
      <c r="J1040">
        <f t="shared" si="164"/>
        <v>0</v>
      </c>
      <c r="K1040" t="s">
        <v>15</v>
      </c>
      <c r="L1040">
        <f t="shared" si="165"/>
        <v>1</v>
      </c>
      <c r="M1040" t="s">
        <v>21</v>
      </c>
      <c r="N1040">
        <f t="shared" si="166"/>
        <v>0</v>
      </c>
      <c r="O1040">
        <f t="shared" si="167"/>
        <v>0</v>
      </c>
      <c r="P1040">
        <v>114.89</v>
      </c>
      <c r="Q1040">
        <f t="shared" si="168"/>
        <v>0.19307621587122764</v>
      </c>
      <c r="R1040">
        <v>23</v>
      </c>
      <c r="S1040">
        <f t="shared" si="169"/>
        <v>-0.76142105890920853</v>
      </c>
      <c r="T1040" s="8">
        <v>0</v>
      </c>
    </row>
    <row r="1041" spans="1:20" x14ac:dyDescent="0.35">
      <c r="A1041">
        <v>15</v>
      </c>
      <c r="B1041">
        <f t="shared" si="160"/>
        <v>-1.248388883095366</v>
      </c>
      <c r="C1041">
        <v>0</v>
      </c>
      <c r="D1041">
        <v>0</v>
      </c>
      <c r="E1041" t="s">
        <v>23</v>
      </c>
      <c r="F1041">
        <f t="shared" si="161"/>
        <v>0</v>
      </c>
      <c r="G1041" t="s">
        <v>14</v>
      </c>
      <c r="H1041">
        <f t="shared" si="162"/>
        <v>1</v>
      </c>
      <c r="I1041">
        <f t="shared" si="163"/>
        <v>0</v>
      </c>
      <c r="J1041">
        <f t="shared" si="164"/>
        <v>0</v>
      </c>
      <c r="K1041" t="s">
        <v>19</v>
      </c>
      <c r="L1041">
        <f t="shared" si="165"/>
        <v>0</v>
      </c>
      <c r="M1041" t="s">
        <v>21</v>
      </c>
      <c r="N1041">
        <f t="shared" si="166"/>
        <v>0</v>
      </c>
      <c r="O1041">
        <f t="shared" si="167"/>
        <v>0</v>
      </c>
      <c r="P1041">
        <v>95.43</v>
      </c>
      <c r="Q1041">
        <f t="shared" si="168"/>
        <v>-0.23670236877153611</v>
      </c>
      <c r="R1041">
        <v>25</v>
      </c>
      <c r="S1041">
        <f t="shared" si="169"/>
        <v>-0.50164061417370487</v>
      </c>
      <c r="T1041" s="8">
        <v>0</v>
      </c>
    </row>
    <row r="1042" spans="1:20" x14ac:dyDescent="0.35">
      <c r="A1042">
        <v>24</v>
      </c>
      <c r="B1042">
        <f t="shared" si="160"/>
        <v>-0.8503425656647593</v>
      </c>
      <c r="C1042">
        <v>0</v>
      </c>
      <c r="D1042">
        <v>0</v>
      </c>
      <c r="E1042" t="s">
        <v>13</v>
      </c>
      <c r="F1042">
        <f t="shared" si="161"/>
        <v>1</v>
      </c>
      <c r="G1042" t="s">
        <v>14</v>
      </c>
      <c r="H1042">
        <f t="shared" si="162"/>
        <v>1</v>
      </c>
      <c r="I1042">
        <f t="shared" si="163"/>
        <v>0</v>
      </c>
      <c r="J1042">
        <f t="shared" si="164"/>
        <v>0</v>
      </c>
      <c r="K1042" t="s">
        <v>19</v>
      </c>
      <c r="L1042">
        <f t="shared" si="165"/>
        <v>0</v>
      </c>
      <c r="M1042" t="s">
        <v>22</v>
      </c>
      <c r="N1042">
        <f t="shared" si="166"/>
        <v>0</v>
      </c>
      <c r="O1042">
        <f t="shared" si="167"/>
        <v>1</v>
      </c>
      <c r="P1042">
        <v>84.08</v>
      </c>
      <c r="Q1042">
        <f t="shared" si="168"/>
        <v>-0.4873697344290579</v>
      </c>
      <c r="R1042">
        <v>24.5</v>
      </c>
      <c r="S1042">
        <f t="shared" si="169"/>
        <v>-0.56658572535758078</v>
      </c>
      <c r="T1042" s="8">
        <v>0</v>
      </c>
    </row>
    <row r="1043" spans="1:20" x14ac:dyDescent="0.35">
      <c r="A1043">
        <v>30</v>
      </c>
      <c r="B1043">
        <f t="shared" si="160"/>
        <v>-0.58497835404435483</v>
      </c>
      <c r="C1043">
        <v>0</v>
      </c>
      <c r="D1043">
        <v>0</v>
      </c>
      <c r="E1043" t="s">
        <v>13</v>
      </c>
      <c r="F1043">
        <f t="shared" si="161"/>
        <v>1</v>
      </c>
      <c r="G1043" t="s">
        <v>25</v>
      </c>
      <c r="H1043">
        <f t="shared" si="162"/>
        <v>0</v>
      </c>
      <c r="I1043">
        <f t="shared" si="163"/>
        <v>0</v>
      </c>
      <c r="J1043">
        <f t="shared" si="164"/>
        <v>1</v>
      </c>
      <c r="K1043" t="s">
        <v>19</v>
      </c>
      <c r="L1043">
        <f t="shared" si="165"/>
        <v>0</v>
      </c>
      <c r="M1043" t="s">
        <v>22</v>
      </c>
      <c r="N1043">
        <f t="shared" si="166"/>
        <v>0</v>
      </c>
      <c r="O1043">
        <f t="shared" si="167"/>
        <v>1</v>
      </c>
      <c r="P1043">
        <v>110.55</v>
      </c>
      <c r="Q1043">
        <f t="shared" si="168"/>
        <v>9.7226315699100369E-2</v>
      </c>
      <c r="R1043">
        <v>30.9</v>
      </c>
      <c r="S1043">
        <f t="shared" si="169"/>
        <v>0.26471169779603065</v>
      </c>
      <c r="T1043" s="8">
        <v>0</v>
      </c>
    </row>
    <row r="1044" spans="1:20" x14ac:dyDescent="0.35">
      <c r="A1044">
        <v>82</v>
      </c>
      <c r="B1044">
        <f t="shared" si="160"/>
        <v>1.7148448133324843</v>
      </c>
      <c r="C1044">
        <v>0</v>
      </c>
      <c r="D1044">
        <v>0</v>
      </c>
      <c r="E1044" t="s">
        <v>23</v>
      </c>
      <c r="F1044">
        <f t="shared" si="161"/>
        <v>0</v>
      </c>
      <c r="G1044" t="s">
        <v>18</v>
      </c>
      <c r="H1044">
        <f t="shared" si="162"/>
        <v>0</v>
      </c>
      <c r="I1044">
        <f t="shared" si="163"/>
        <v>1</v>
      </c>
      <c r="J1044">
        <f t="shared" si="164"/>
        <v>0</v>
      </c>
      <c r="K1044" t="s">
        <v>15</v>
      </c>
      <c r="L1044">
        <f t="shared" si="165"/>
        <v>1</v>
      </c>
      <c r="M1044" t="s">
        <v>21</v>
      </c>
      <c r="N1044">
        <f t="shared" si="166"/>
        <v>0</v>
      </c>
      <c r="O1044">
        <f t="shared" si="167"/>
        <v>0</v>
      </c>
      <c r="P1044">
        <v>82.21</v>
      </c>
      <c r="Q1044">
        <f t="shared" si="168"/>
        <v>-0.52866911537879946</v>
      </c>
      <c r="R1044">
        <v>26</v>
      </c>
      <c r="S1044">
        <f t="shared" si="169"/>
        <v>-0.37175039180595304</v>
      </c>
      <c r="T1044" s="8">
        <v>0</v>
      </c>
    </row>
    <row r="1045" spans="1:20" x14ac:dyDescent="0.35">
      <c r="A1045">
        <v>62</v>
      </c>
      <c r="B1045">
        <f t="shared" si="160"/>
        <v>0.83029744126446925</v>
      </c>
      <c r="C1045">
        <v>0</v>
      </c>
      <c r="D1045">
        <v>0</v>
      </c>
      <c r="E1045" t="s">
        <v>13</v>
      </c>
      <c r="F1045">
        <f t="shared" si="161"/>
        <v>1</v>
      </c>
      <c r="G1045" t="s">
        <v>14</v>
      </c>
      <c r="H1045">
        <f t="shared" si="162"/>
        <v>1</v>
      </c>
      <c r="I1045">
        <f t="shared" si="163"/>
        <v>0</v>
      </c>
      <c r="J1045">
        <f t="shared" si="164"/>
        <v>0</v>
      </c>
      <c r="K1045" t="s">
        <v>15</v>
      </c>
      <c r="L1045">
        <f t="shared" si="165"/>
        <v>1</v>
      </c>
      <c r="M1045" t="s">
        <v>16</v>
      </c>
      <c r="N1045">
        <f t="shared" si="166"/>
        <v>1</v>
      </c>
      <c r="O1045">
        <f t="shared" si="167"/>
        <v>0</v>
      </c>
      <c r="P1045">
        <v>82.38</v>
      </c>
      <c r="Q1045">
        <f t="shared" si="168"/>
        <v>-0.52491462620155016</v>
      </c>
      <c r="R1045">
        <v>27.2</v>
      </c>
      <c r="S1045">
        <f t="shared" si="169"/>
        <v>-0.21588212496465098</v>
      </c>
      <c r="T1045" s="8">
        <v>0</v>
      </c>
    </row>
    <row r="1046" spans="1:20" x14ac:dyDescent="0.35">
      <c r="A1046">
        <v>79</v>
      </c>
      <c r="B1046">
        <f t="shared" si="160"/>
        <v>1.5821627075222819</v>
      </c>
      <c r="C1046">
        <v>0</v>
      </c>
      <c r="D1046">
        <v>0</v>
      </c>
      <c r="E1046" t="s">
        <v>13</v>
      </c>
      <c r="F1046">
        <f t="shared" si="161"/>
        <v>1</v>
      </c>
      <c r="G1046" t="s">
        <v>25</v>
      </c>
      <c r="H1046">
        <f t="shared" si="162"/>
        <v>0</v>
      </c>
      <c r="I1046">
        <f t="shared" si="163"/>
        <v>0</v>
      </c>
      <c r="J1046">
        <f t="shared" si="164"/>
        <v>1</v>
      </c>
      <c r="K1046" t="s">
        <v>15</v>
      </c>
      <c r="L1046">
        <f t="shared" si="165"/>
        <v>1</v>
      </c>
      <c r="M1046" t="s">
        <v>21</v>
      </c>
      <c r="N1046">
        <f t="shared" si="166"/>
        <v>0</v>
      </c>
      <c r="O1046">
        <f t="shared" si="167"/>
        <v>0</v>
      </c>
      <c r="P1046">
        <v>93.89</v>
      </c>
      <c r="Q1046">
        <f t="shared" si="168"/>
        <v>-0.27071362367132334</v>
      </c>
      <c r="R1046">
        <v>30.4</v>
      </c>
      <c r="S1046">
        <f t="shared" si="169"/>
        <v>0.19976658661215477</v>
      </c>
      <c r="T1046" s="8">
        <v>0</v>
      </c>
    </row>
    <row r="1047" spans="1:20" x14ac:dyDescent="0.35">
      <c r="A1047">
        <v>19</v>
      </c>
      <c r="B1047">
        <f t="shared" si="160"/>
        <v>-1.0714794086817632</v>
      </c>
      <c r="C1047">
        <v>0</v>
      </c>
      <c r="D1047">
        <v>0</v>
      </c>
      <c r="E1047" t="s">
        <v>23</v>
      </c>
      <c r="F1047">
        <f t="shared" si="161"/>
        <v>0</v>
      </c>
      <c r="G1047" t="s">
        <v>14</v>
      </c>
      <c r="H1047">
        <f t="shared" si="162"/>
        <v>1</v>
      </c>
      <c r="I1047">
        <f t="shared" si="163"/>
        <v>0</v>
      </c>
      <c r="J1047">
        <f t="shared" si="164"/>
        <v>0</v>
      </c>
      <c r="K1047" t="s">
        <v>19</v>
      </c>
      <c r="L1047">
        <f t="shared" si="165"/>
        <v>0</v>
      </c>
      <c r="M1047" t="s">
        <v>21</v>
      </c>
      <c r="N1047">
        <f t="shared" si="166"/>
        <v>0</v>
      </c>
      <c r="O1047">
        <f t="shared" si="167"/>
        <v>0</v>
      </c>
      <c r="P1047">
        <v>75.08</v>
      </c>
      <c r="Q1047">
        <f t="shared" si="168"/>
        <v>-0.68613680851872261</v>
      </c>
      <c r="R1047">
        <v>21.7</v>
      </c>
      <c r="S1047">
        <f t="shared" si="169"/>
        <v>-0.93027834798728604</v>
      </c>
      <c r="T1047" s="8">
        <v>0</v>
      </c>
    </row>
    <row r="1048" spans="1:20" x14ac:dyDescent="0.35">
      <c r="A1048">
        <v>45</v>
      </c>
      <c r="B1048">
        <f t="shared" si="160"/>
        <v>7.8432175006656474E-2</v>
      </c>
      <c r="C1048">
        <v>0</v>
      </c>
      <c r="D1048">
        <v>0</v>
      </c>
      <c r="E1048" t="s">
        <v>13</v>
      </c>
      <c r="F1048">
        <f t="shared" si="161"/>
        <v>1</v>
      </c>
      <c r="G1048" t="s">
        <v>14</v>
      </c>
      <c r="H1048">
        <f t="shared" si="162"/>
        <v>1</v>
      </c>
      <c r="I1048">
        <f t="shared" si="163"/>
        <v>0</v>
      </c>
      <c r="J1048">
        <f t="shared" si="164"/>
        <v>0</v>
      </c>
      <c r="K1048" t="s">
        <v>15</v>
      </c>
      <c r="L1048">
        <f t="shared" si="165"/>
        <v>1</v>
      </c>
      <c r="M1048" t="s">
        <v>22</v>
      </c>
      <c r="N1048">
        <f t="shared" si="166"/>
        <v>0</v>
      </c>
      <c r="O1048">
        <f t="shared" si="167"/>
        <v>1</v>
      </c>
      <c r="P1048">
        <v>76.72</v>
      </c>
      <c r="Q1048">
        <f t="shared" si="168"/>
        <v>-0.64991703057349481</v>
      </c>
      <c r="R1048">
        <v>29.1</v>
      </c>
      <c r="S1048">
        <f t="shared" si="169"/>
        <v>3.0909297534077767E-2</v>
      </c>
      <c r="T1048" s="8">
        <v>0</v>
      </c>
    </row>
    <row r="1049" spans="1:20" x14ac:dyDescent="0.35">
      <c r="A1049">
        <v>5</v>
      </c>
      <c r="B1049">
        <f t="shared" si="160"/>
        <v>-1.6906625691293735</v>
      </c>
      <c r="C1049">
        <v>0</v>
      </c>
      <c r="D1049">
        <v>0</v>
      </c>
      <c r="E1049" t="s">
        <v>23</v>
      </c>
      <c r="F1049">
        <f t="shared" si="161"/>
        <v>0</v>
      </c>
      <c r="G1049" t="s">
        <v>26</v>
      </c>
      <c r="H1049">
        <f t="shared" si="162"/>
        <v>0</v>
      </c>
      <c r="I1049">
        <f t="shared" si="163"/>
        <v>0</v>
      </c>
      <c r="J1049">
        <f t="shared" si="164"/>
        <v>0</v>
      </c>
      <c r="K1049" t="s">
        <v>19</v>
      </c>
      <c r="L1049">
        <f t="shared" si="165"/>
        <v>0</v>
      </c>
      <c r="M1049" t="s">
        <v>21</v>
      </c>
      <c r="N1049">
        <f t="shared" si="166"/>
        <v>0</v>
      </c>
      <c r="O1049">
        <f t="shared" si="167"/>
        <v>0</v>
      </c>
      <c r="P1049">
        <v>84.93</v>
      </c>
      <c r="Q1049">
        <f t="shared" si="168"/>
        <v>-0.46859728854281157</v>
      </c>
      <c r="R1049">
        <v>17.600000000000001</v>
      </c>
      <c r="S1049">
        <f t="shared" si="169"/>
        <v>-1.4628282596950681</v>
      </c>
      <c r="T1049" s="8">
        <v>0</v>
      </c>
    </row>
    <row r="1050" spans="1:20" x14ac:dyDescent="0.35">
      <c r="A1050">
        <v>57</v>
      </c>
      <c r="B1050">
        <f t="shared" si="160"/>
        <v>0.60916059824746549</v>
      </c>
      <c r="C1050">
        <v>0</v>
      </c>
      <c r="D1050">
        <v>1</v>
      </c>
      <c r="E1050" t="s">
        <v>13</v>
      </c>
      <c r="F1050">
        <f t="shared" si="161"/>
        <v>1</v>
      </c>
      <c r="G1050" t="s">
        <v>14</v>
      </c>
      <c r="H1050">
        <f t="shared" si="162"/>
        <v>1</v>
      </c>
      <c r="I1050">
        <f t="shared" si="163"/>
        <v>0</v>
      </c>
      <c r="J1050">
        <f t="shared" si="164"/>
        <v>0</v>
      </c>
      <c r="K1050" t="s">
        <v>15</v>
      </c>
      <c r="L1050">
        <f t="shared" si="165"/>
        <v>1</v>
      </c>
      <c r="M1050" t="s">
        <v>16</v>
      </c>
      <c r="N1050">
        <f t="shared" si="166"/>
        <v>1</v>
      </c>
      <c r="O1050">
        <f t="shared" si="167"/>
        <v>0</v>
      </c>
      <c r="P1050">
        <v>76.5</v>
      </c>
      <c r="Q1050">
        <f t="shared" si="168"/>
        <v>-0.65477578127346436</v>
      </c>
      <c r="R1050">
        <v>29.2</v>
      </c>
      <c r="S1050">
        <f t="shared" si="169"/>
        <v>4.3898319770852672E-2</v>
      </c>
      <c r="T1050" s="8">
        <v>0</v>
      </c>
    </row>
    <row r="1051" spans="1:20" x14ac:dyDescent="0.35">
      <c r="A1051">
        <v>31</v>
      </c>
      <c r="B1051">
        <f t="shared" si="160"/>
        <v>-0.54075098544095401</v>
      </c>
      <c r="C1051">
        <v>0</v>
      </c>
      <c r="D1051">
        <v>0</v>
      </c>
      <c r="E1051" t="s">
        <v>23</v>
      </c>
      <c r="F1051">
        <f t="shared" si="161"/>
        <v>0</v>
      </c>
      <c r="G1051" t="s">
        <v>14</v>
      </c>
      <c r="H1051">
        <f t="shared" si="162"/>
        <v>1</v>
      </c>
      <c r="I1051">
        <f t="shared" si="163"/>
        <v>0</v>
      </c>
      <c r="J1051">
        <f t="shared" si="164"/>
        <v>0</v>
      </c>
      <c r="K1051" t="s">
        <v>15</v>
      </c>
      <c r="L1051">
        <f t="shared" si="165"/>
        <v>1</v>
      </c>
      <c r="M1051" t="s">
        <v>21</v>
      </c>
      <c r="N1051">
        <f t="shared" si="166"/>
        <v>0</v>
      </c>
      <c r="O1051">
        <f t="shared" si="167"/>
        <v>0</v>
      </c>
      <c r="P1051">
        <v>65.47</v>
      </c>
      <c r="Q1051">
        <f t="shared" si="168"/>
        <v>-0.89837587318557566</v>
      </c>
      <c r="R1051">
        <v>28.1</v>
      </c>
      <c r="S1051">
        <f t="shared" si="169"/>
        <v>-9.8980924833674058E-2</v>
      </c>
      <c r="T1051" s="8">
        <v>0</v>
      </c>
    </row>
    <row r="1052" spans="1:20" x14ac:dyDescent="0.35">
      <c r="A1052">
        <v>61</v>
      </c>
      <c r="B1052">
        <f t="shared" si="160"/>
        <v>0.78607007266106854</v>
      </c>
      <c r="C1052">
        <v>0</v>
      </c>
      <c r="D1052">
        <v>0</v>
      </c>
      <c r="E1052" t="s">
        <v>13</v>
      </c>
      <c r="F1052">
        <f t="shared" si="161"/>
        <v>1</v>
      </c>
      <c r="G1052" t="s">
        <v>14</v>
      </c>
      <c r="H1052">
        <f t="shared" si="162"/>
        <v>1</v>
      </c>
      <c r="I1052">
        <f t="shared" si="163"/>
        <v>0</v>
      </c>
      <c r="J1052">
        <f t="shared" si="164"/>
        <v>0</v>
      </c>
      <c r="K1052" t="s">
        <v>15</v>
      </c>
      <c r="L1052">
        <f t="shared" si="165"/>
        <v>1</v>
      </c>
      <c r="M1052" t="s">
        <v>22</v>
      </c>
      <c r="N1052">
        <f t="shared" si="166"/>
        <v>0</v>
      </c>
      <c r="O1052">
        <f t="shared" si="167"/>
        <v>1</v>
      </c>
      <c r="P1052">
        <v>99.16</v>
      </c>
      <c r="Q1052">
        <f t="shared" si="168"/>
        <v>-0.15432445917659751</v>
      </c>
      <c r="R1052">
        <v>26.6</v>
      </c>
      <c r="S1052">
        <f t="shared" si="169"/>
        <v>-0.29381625838530179</v>
      </c>
      <c r="T1052" s="8">
        <v>0</v>
      </c>
    </row>
    <row r="1053" spans="1:20" x14ac:dyDescent="0.35">
      <c r="A1053">
        <v>27</v>
      </c>
      <c r="B1053">
        <f t="shared" si="160"/>
        <v>-0.71766045985455706</v>
      </c>
      <c r="C1053">
        <v>0</v>
      </c>
      <c r="D1053">
        <v>0</v>
      </c>
      <c r="E1053" t="s">
        <v>23</v>
      </c>
      <c r="F1053">
        <f t="shared" si="161"/>
        <v>0</v>
      </c>
      <c r="G1053" t="s">
        <v>18</v>
      </c>
      <c r="H1053">
        <f t="shared" si="162"/>
        <v>0</v>
      </c>
      <c r="I1053">
        <f t="shared" si="163"/>
        <v>1</v>
      </c>
      <c r="J1053">
        <f t="shared" si="164"/>
        <v>0</v>
      </c>
      <c r="K1053" t="s">
        <v>19</v>
      </c>
      <c r="L1053">
        <f t="shared" si="165"/>
        <v>0</v>
      </c>
      <c r="M1053" t="s">
        <v>21</v>
      </c>
      <c r="N1053">
        <f t="shared" si="166"/>
        <v>0</v>
      </c>
      <c r="O1053">
        <f t="shared" si="167"/>
        <v>0</v>
      </c>
      <c r="P1053">
        <v>63.53</v>
      </c>
      <c r="Q1053">
        <f t="shared" si="168"/>
        <v>-0.94122122026712551</v>
      </c>
      <c r="R1053">
        <v>26.9</v>
      </c>
      <c r="S1053">
        <f t="shared" si="169"/>
        <v>-0.25484919167497661</v>
      </c>
      <c r="T1053" s="8">
        <v>0</v>
      </c>
    </row>
    <row r="1054" spans="1:20" x14ac:dyDescent="0.35">
      <c r="A1054">
        <v>61</v>
      </c>
      <c r="B1054">
        <f t="shared" si="160"/>
        <v>0.78607007266106854</v>
      </c>
      <c r="C1054">
        <v>0</v>
      </c>
      <c r="D1054">
        <v>0</v>
      </c>
      <c r="E1054" t="s">
        <v>13</v>
      </c>
      <c r="F1054">
        <f t="shared" si="161"/>
        <v>1</v>
      </c>
      <c r="G1054" t="s">
        <v>14</v>
      </c>
      <c r="H1054">
        <f t="shared" si="162"/>
        <v>1</v>
      </c>
      <c r="I1054">
        <f t="shared" si="163"/>
        <v>0</v>
      </c>
      <c r="J1054">
        <f t="shared" si="164"/>
        <v>0</v>
      </c>
      <c r="K1054" t="s">
        <v>19</v>
      </c>
      <c r="L1054">
        <f t="shared" si="165"/>
        <v>0</v>
      </c>
      <c r="M1054" t="s">
        <v>16</v>
      </c>
      <c r="N1054">
        <f t="shared" si="166"/>
        <v>1</v>
      </c>
      <c r="O1054">
        <f t="shared" si="167"/>
        <v>0</v>
      </c>
      <c r="P1054">
        <v>78.650000000000006</v>
      </c>
      <c r="Q1054">
        <f t="shared" si="168"/>
        <v>-0.60729253579648879</v>
      </c>
      <c r="R1054">
        <v>36.200000000000003</v>
      </c>
      <c r="S1054">
        <f t="shared" si="169"/>
        <v>0.95312987634511592</v>
      </c>
      <c r="T1054" s="8">
        <v>0</v>
      </c>
    </row>
    <row r="1055" spans="1:20" x14ac:dyDescent="0.35">
      <c r="A1055">
        <v>53</v>
      </c>
      <c r="B1055">
        <f t="shared" si="160"/>
        <v>0.43225112383386249</v>
      </c>
      <c r="C1055">
        <v>0</v>
      </c>
      <c r="D1055">
        <v>0</v>
      </c>
      <c r="E1055" t="s">
        <v>13</v>
      </c>
      <c r="F1055">
        <f t="shared" si="161"/>
        <v>1</v>
      </c>
      <c r="G1055" t="s">
        <v>18</v>
      </c>
      <c r="H1055">
        <f t="shared" si="162"/>
        <v>0</v>
      </c>
      <c r="I1055">
        <f t="shared" si="163"/>
        <v>1</v>
      </c>
      <c r="J1055">
        <f t="shared" si="164"/>
        <v>0</v>
      </c>
      <c r="K1055" t="s">
        <v>15</v>
      </c>
      <c r="L1055">
        <f t="shared" si="165"/>
        <v>1</v>
      </c>
      <c r="M1055" t="s">
        <v>21</v>
      </c>
      <c r="N1055">
        <f t="shared" si="166"/>
        <v>0</v>
      </c>
      <c r="O1055">
        <f t="shared" si="167"/>
        <v>0</v>
      </c>
      <c r="P1055">
        <v>63.78</v>
      </c>
      <c r="Q1055">
        <f t="shared" si="168"/>
        <v>-0.93569991265352381</v>
      </c>
      <c r="R1055">
        <v>25.9</v>
      </c>
      <c r="S1055">
        <f t="shared" si="169"/>
        <v>-0.38473941404272843</v>
      </c>
      <c r="T1055" s="8">
        <v>0</v>
      </c>
    </row>
    <row r="1056" spans="1:20" x14ac:dyDescent="0.35">
      <c r="A1056">
        <v>76</v>
      </c>
      <c r="B1056">
        <f t="shared" si="160"/>
        <v>1.4494806017120798</v>
      </c>
      <c r="C1056">
        <v>0</v>
      </c>
      <c r="D1056">
        <v>0</v>
      </c>
      <c r="E1056" t="s">
        <v>23</v>
      </c>
      <c r="F1056">
        <f t="shared" si="161"/>
        <v>0</v>
      </c>
      <c r="G1056" t="s">
        <v>18</v>
      </c>
      <c r="H1056">
        <f t="shared" si="162"/>
        <v>0</v>
      </c>
      <c r="I1056">
        <f t="shared" si="163"/>
        <v>1</v>
      </c>
      <c r="J1056">
        <f t="shared" si="164"/>
        <v>0</v>
      </c>
      <c r="K1056" t="s">
        <v>15</v>
      </c>
      <c r="L1056">
        <f t="shared" si="165"/>
        <v>1</v>
      </c>
      <c r="M1056" t="s">
        <v>16</v>
      </c>
      <c r="N1056">
        <f t="shared" si="166"/>
        <v>1</v>
      </c>
      <c r="O1056">
        <f t="shared" si="167"/>
        <v>0</v>
      </c>
      <c r="P1056">
        <v>77.52</v>
      </c>
      <c r="Q1056">
        <f t="shared" si="168"/>
        <v>-0.63224884620996913</v>
      </c>
      <c r="R1056">
        <v>40.9</v>
      </c>
      <c r="S1056">
        <f t="shared" si="169"/>
        <v>1.5636139214735489</v>
      </c>
      <c r="T1056" s="8">
        <v>0</v>
      </c>
    </row>
    <row r="1057" spans="1:20" x14ac:dyDescent="0.35">
      <c r="A1057">
        <v>57</v>
      </c>
      <c r="B1057">
        <f t="shared" si="160"/>
        <v>0.60916059824746549</v>
      </c>
      <c r="C1057">
        <v>0</v>
      </c>
      <c r="D1057">
        <v>0</v>
      </c>
      <c r="E1057" t="s">
        <v>13</v>
      </c>
      <c r="F1057">
        <f t="shared" si="161"/>
        <v>1</v>
      </c>
      <c r="G1057" t="s">
        <v>14</v>
      </c>
      <c r="H1057">
        <f t="shared" si="162"/>
        <v>1</v>
      </c>
      <c r="I1057">
        <f t="shared" si="163"/>
        <v>0</v>
      </c>
      <c r="J1057">
        <f t="shared" si="164"/>
        <v>0</v>
      </c>
      <c r="K1057" t="s">
        <v>19</v>
      </c>
      <c r="L1057">
        <f t="shared" si="165"/>
        <v>0</v>
      </c>
      <c r="M1057" t="s">
        <v>21</v>
      </c>
      <c r="N1057">
        <f t="shared" si="166"/>
        <v>0</v>
      </c>
      <c r="O1057">
        <f t="shared" si="167"/>
        <v>0</v>
      </c>
      <c r="P1057">
        <v>111.64</v>
      </c>
      <c r="Q1057">
        <f t="shared" si="168"/>
        <v>0.12129921689440429</v>
      </c>
      <c r="R1057">
        <v>31.5</v>
      </c>
      <c r="S1057">
        <f t="shared" si="169"/>
        <v>0.34264583121668196</v>
      </c>
      <c r="T1057" s="8">
        <v>0</v>
      </c>
    </row>
    <row r="1058" spans="1:20" x14ac:dyDescent="0.35">
      <c r="A1058">
        <v>9</v>
      </c>
      <c r="B1058">
        <f t="shared" si="160"/>
        <v>-1.5137530947157707</v>
      </c>
      <c r="C1058">
        <v>0</v>
      </c>
      <c r="D1058">
        <v>0</v>
      </c>
      <c r="E1058" t="s">
        <v>23</v>
      </c>
      <c r="F1058">
        <f t="shared" si="161"/>
        <v>0</v>
      </c>
      <c r="G1058" t="s">
        <v>26</v>
      </c>
      <c r="H1058">
        <f t="shared" si="162"/>
        <v>0</v>
      </c>
      <c r="I1058">
        <f t="shared" si="163"/>
        <v>0</v>
      </c>
      <c r="J1058">
        <f t="shared" si="164"/>
        <v>0</v>
      </c>
      <c r="K1058" t="s">
        <v>15</v>
      </c>
      <c r="L1058">
        <f t="shared" si="165"/>
        <v>1</v>
      </c>
      <c r="M1058" t="s">
        <v>21</v>
      </c>
      <c r="N1058">
        <f t="shared" si="166"/>
        <v>0</v>
      </c>
      <c r="O1058">
        <f t="shared" si="167"/>
        <v>0</v>
      </c>
      <c r="P1058">
        <v>97.84</v>
      </c>
      <c r="Q1058">
        <f t="shared" si="168"/>
        <v>-0.18347696337641486</v>
      </c>
      <c r="R1058">
        <v>23.3</v>
      </c>
      <c r="S1058">
        <f t="shared" si="169"/>
        <v>-0.72245399219888284</v>
      </c>
      <c r="T1058" s="8">
        <v>0</v>
      </c>
    </row>
    <row r="1059" spans="1:20" x14ac:dyDescent="0.35">
      <c r="A1059">
        <v>34</v>
      </c>
      <c r="B1059">
        <f t="shared" si="160"/>
        <v>-0.40806887963075178</v>
      </c>
      <c r="C1059">
        <v>0</v>
      </c>
      <c r="D1059">
        <v>0</v>
      </c>
      <c r="E1059" t="s">
        <v>13</v>
      </c>
      <c r="F1059">
        <f t="shared" si="161"/>
        <v>1</v>
      </c>
      <c r="G1059" t="s">
        <v>14</v>
      </c>
      <c r="H1059">
        <f t="shared" si="162"/>
        <v>1</v>
      </c>
      <c r="I1059">
        <f t="shared" si="163"/>
        <v>0</v>
      </c>
      <c r="J1059">
        <f t="shared" si="164"/>
        <v>0</v>
      </c>
      <c r="K1059" t="s">
        <v>15</v>
      </c>
      <c r="L1059">
        <f t="shared" si="165"/>
        <v>1</v>
      </c>
      <c r="M1059" t="s">
        <v>21</v>
      </c>
      <c r="N1059">
        <f t="shared" si="166"/>
        <v>0</v>
      </c>
      <c r="O1059">
        <f t="shared" si="167"/>
        <v>0</v>
      </c>
      <c r="P1059">
        <v>113.01</v>
      </c>
      <c r="Q1059">
        <f t="shared" si="168"/>
        <v>0.15155598261694223</v>
      </c>
      <c r="R1059">
        <v>37.6</v>
      </c>
      <c r="S1059">
        <f t="shared" si="169"/>
        <v>1.1349761876599682</v>
      </c>
      <c r="T1059" s="8">
        <v>0</v>
      </c>
    </row>
    <row r="1060" spans="1:20" x14ac:dyDescent="0.35">
      <c r="A1060">
        <v>51</v>
      </c>
      <c r="B1060">
        <f t="shared" si="160"/>
        <v>0.34379638662706097</v>
      </c>
      <c r="C1060">
        <v>1</v>
      </c>
      <c r="D1060">
        <v>0</v>
      </c>
      <c r="E1060" t="s">
        <v>13</v>
      </c>
      <c r="F1060">
        <f t="shared" si="161"/>
        <v>1</v>
      </c>
      <c r="G1060" t="s">
        <v>14</v>
      </c>
      <c r="H1060">
        <f t="shared" si="162"/>
        <v>1</v>
      </c>
      <c r="I1060">
        <f t="shared" si="163"/>
        <v>0</v>
      </c>
      <c r="J1060">
        <f t="shared" si="164"/>
        <v>0</v>
      </c>
      <c r="K1060" t="s">
        <v>15</v>
      </c>
      <c r="L1060">
        <f t="shared" si="165"/>
        <v>1</v>
      </c>
      <c r="M1060" t="s">
        <v>21</v>
      </c>
      <c r="N1060">
        <f t="shared" si="166"/>
        <v>0</v>
      </c>
      <c r="O1060">
        <f t="shared" si="167"/>
        <v>0</v>
      </c>
      <c r="P1060">
        <v>56.48</v>
      </c>
      <c r="Q1060">
        <f t="shared" si="168"/>
        <v>-1.0969220949706964</v>
      </c>
      <c r="R1060">
        <v>39.799999999999997</v>
      </c>
      <c r="S1060">
        <f t="shared" si="169"/>
        <v>1.4207346768690217</v>
      </c>
      <c r="T1060" s="8">
        <v>0</v>
      </c>
    </row>
    <row r="1061" spans="1:20" x14ac:dyDescent="0.35">
      <c r="A1061">
        <v>61</v>
      </c>
      <c r="B1061">
        <f t="shared" si="160"/>
        <v>0.78607007266106854</v>
      </c>
      <c r="C1061">
        <v>0</v>
      </c>
      <c r="D1061">
        <v>0</v>
      </c>
      <c r="E1061" t="s">
        <v>13</v>
      </c>
      <c r="F1061">
        <f t="shared" si="161"/>
        <v>1</v>
      </c>
      <c r="G1061" t="s">
        <v>14</v>
      </c>
      <c r="H1061">
        <f t="shared" si="162"/>
        <v>1</v>
      </c>
      <c r="I1061">
        <f t="shared" si="163"/>
        <v>0</v>
      </c>
      <c r="J1061">
        <f t="shared" si="164"/>
        <v>0</v>
      </c>
      <c r="K1061" t="s">
        <v>19</v>
      </c>
      <c r="L1061">
        <f t="shared" si="165"/>
        <v>0</v>
      </c>
      <c r="M1061" t="s">
        <v>16</v>
      </c>
      <c r="N1061">
        <f t="shared" si="166"/>
        <v>1</v>
      </c>
      <c r="O1061">
        <f t="shared" si="167"/>
        <v>0</v>
      </c>
      <c r="P1061">
        <v>204.5</v>
      </c>
      <c r="Q1061">
        <f t="shared" si="168"/>
        <v>2.1721337168906558</v>
      </c>
      <c r="R1061">
        <v>35.1</v>
      </c>
      <c r="S1061">
        <f t="shared" si="169"/>
        <v>0.81025063174058864</v>
      </c>
      <c r="T1061" s="8">
        <v>0</v>
      </c>
    </row>
    <row r="1062" spans="1:20" x14ac:dyDescent="0.35">
      <c r="A1062">
        <v>19</v>
      </c>
      <c r="B1062">
        <f t="shared" si="160"/>
        <v>-1.0714794086817632</v>
      </c>
      <c r="C1062">
        <v>0</v>
      </c>
      <c r="D1062">
        <v>0</v>
      </c>
      <c r="E1062" t="s">
        <v>23</v>
      </c>
      <c r="F1062">
        <f t="shared" si="161"/>
        <v>0</v>
      </c>
      <c r="G1062" t="s">
        <v>14</v>
      </c>
      <c r="H1062">
        <f t="shared" si="162"/>
        <v>1</v>
      </c>
      <c r="I1062">
        <f t="shared" si="163"/>
        <v>0</v>
      </c>
      <c r="J1062">
        <f t="shared" si="164"/>
        <v>0</v>
      </c>
      <c r="K1062" t="s">
        <v>19</v>
      </c>
      <c r="L1062">
        <f t="shared" si="165"/>
        <v>0</v>
      </c>
      <c r="M1062" t="s">
        <v>21</v>
      </c>
      <c r="N1062">
        <f t="shared" si="166"/>
        <v>0</v>
      </c>
      <c r="O1062">
        <f t="shared" si="167"/>
        <v>0</v>
      </c>
      <c r="P1062">
        <v>96.02</v>
      </c>
      <c r="Q1062">
        <f t="shared" si="168"/>
        <v>-0.22367208280343612</v>
      </c>
      <c r="R1062">
        <v>21.9</v>
      </c>
      <c r="S1062">
        <f t="shared" si="169"/>
        <v>-0.90430030351373569</v>
      </c>
      <c r="T1062" s="8">
        <v>0</v>
      </c>
    </row>
    <row r="1063" spans="1:20" x14ac:dyDescent="0.35">
      <c r="A1063">
        <v>50</v>
      </c>
      <c r="B1063">
        <f t="shared" si="160"/>
        <v>0.29956901802366021</v>
      </c>
      <c r="C1063">
        <v>0</v>
      </c>
      <c r="D1063">
        <v>0</v>
      </c>
      <c r="E1063" t="s">
        <v>13</v>
      </c>
      <c r="F1063">
        <f t="shared" si="161"/>
        <v>1</v>
      </c>
      <c r="G1063" t="s">
        <v>14</v>
      </c>
      <c r="H1063">
        <f t="shared" si="162"/>
        <v>1</v>
      </c>
      <c r="I1063">
        <f t="shared" si="163"/>
        <v>0</v>
      </c>
      <c r="J1063">
        <f t="shared" si="164"/>
        <v>0</v>
      </c>
      <c r="K1063" t="s">
        <v>19</v>
      </c>
      <c r="L1063">
        <f t="shared" si="165"/>
        <v>0</v>
      </c>
      <c r="M1063" t="s">
        <v>16</v>
      </c>
      <c r="N1063">
        <f t="shared" si="166"/>
        <v>1</v>
      </c>
      <c r="O1063">
        <f t="shared" si="167"/>
        <v>0</v>
      </c>
      <c r="P1063">
        <v>206.25</v>
      </c>
      <c r="Q1063">
        <f t="shared" si="168"/>
        <v>2.2107828701858683</v>
      </c>
      <c r="R1063">
        <v>53.4</v>
      </c>
      <c r="S1063">
        <f t="shared" si="169"/>
        <v>3.1872417010704468</v>
      </c>
      <c r="T1063" s="8">
        <v>0</v>
      </c>
    </row>
    <row r="1064" spans="1:20" x14ac:dyDescent="0.35">
      <c r="A1064">
        <v>80</v>
      </c>
      <c r="B1064">
        <f t="shared" si="160"/>
        <v>1.6263900761256829</v>
      </c>
      <c r="C1064">
        <v>1</v>
      </c>
      <c r="D1064">
        <v>1</v>
      </c>
      <c r="E1064" t="s">
        <v>13</v>
      </c>
      <c r="F1064">
        <f t="shared" si="161"/>
        <v>1</v>
      </c>
      <c r="G1064" t="s">
        <v>14</v>
      </c>
      <c r="H1064">
        <f t="shared" si="162"/>
        <v>1</v>
      </c>
      <c r="I1064">
        <f t="shared" si="163"/>
        <v>0</v>
      </c>
      <c r="J1064">
        <f t="shared" si="164"/>
        <v>0</v>
      </c>
      <c r="K1064" t="s">
        <v>19</v>
      </c>
      <c r="L1064">
        <f t="shared" si="165"/>
        <v>0</v>
      </c>
      <c r="M1064" t="s">
        <v>16</v>
      </c>
      <c r="N1064">
        <f t="shared" si="166"/>
        <v>1</v>
      </c>
      <c r="O1064">
        <f t="shared" si="167"/>
        <v>0</v>
      </c>
      <c r="P1064">
        <v>115.52</v>
      </c>
      <c r="Q1064">
        <f t="shared" si="168"/>
        <v>0.20698991105750408</v>
      </c>
      <c r="R1064">
        <v>34.4</v>
      </c>
      <c r="S1064">
        <f t="shared" si="169"/>
        <v>0.71932747608316205</v>
      </c>
      <c r="T1064" s="8">
        <v>0</v>
      </c>
    </row>
    <row r="1065" spans="1:20" x14ac:dyDescent="0.35">
      <c r="A1065">
        <v>13</v>
      </c>
      <c r="B1065">
        <f t="shared" si="160"/>
        <v>-1.3368436203021676</v>
      </c>
      <c r="C1065">
        <v>0</v>
      </c>
      <c r="D1065">
        <v>0</v>
      </c>
      <c r="E1065" t="s">
        <v>23</v>
      </c>
      <c r="F1065">
        <f t="shared" si="161"/>
        <v>0</v>
      </c>
      <c r="G1065" t="s">
        <v>14</v>
      </c>
      <c r="H1065">
        <f t="shared" si="162"/>
        <v>1</v>
      </c>
      <c r="I1065">
        <f t="shared" si="163"/>
        <v>0</v>
      </c>
      <c r="J1065">
        <f t="shared" si="164"/>
        <v>0</v>
      </c>
      <c r="K1065" t="s">
        <v>19</v>
      </c>
      <c r="L1065">
        <f t="shared" si="165"/>
        <v>0</v>
      </c>
      <c r="M1065" t="s">
        <v>22</v>
      </c>
      <c r="N1065">
        <f t="shared" si="166"/>
        <v>0</v>
      </c>
      <c r="O1065">
        <f t="shared" si="167"/>
        <v>1</v>
      </c>
      <c r="P1065">
        <v>60.69</v>
      </c>
      <c r="Q1065">
        <f t="shared" si="168"/>
        <v>-1.003943274757642</v>
      </c>
      <c r="R1065">
        <v>24</v>
      </c>
      <c r="S1065">
        <f t="shared" si="169"/>
        <v>-0.6315308365414567</v>
      </c>
      <c r="T1065" s="8">
        <v>0</v>
      </c>
    </row>
    <row r="1066" spans="1:20" x14ac:dyDescent="0.35">
      <c r="A1066">
        <v>55</v>
      </c>
      <c r="B1066">
        <f t="shared" si="160"/>
        <v>0.52070586104066396</v>
      </c>
      <c r="C1066">
        <v>0</v>
      </c>
      <c r="D1066">
        <v>0</v>
      </c>
      <c r="E1066" t="s">
        <v>13</v>
      </c>
      <c r="F1066">
        <f t="shared" si="161"/>
        <v>1</v>
      </c>
      <c r="G1066" t="s">
        <v>18</v>
      </c>
      <c r="H1066">
        <f t="shared" si="162"/>
        <v>0</v>
      </c>
      <c r="I1066">
        <f t="shared" si="163"/>
        <v>1</v>
      </c>
      <c r="J1066">
        <f t="shared" si="164"/>
        <v>0</v>
      </c>
      <c r="K1066" t="s">
        <v>15</v>
      </c>
      <c r="L1066">
        <f t="shared" si="165"/>
        <v>1</v>
      </c>
      <c r="M1066" t="s">
        <v>22</v>
      </c>
      <c r="N1066">
        <f t="shared" si="166"/>
        <v>0</v>
      </c>
      <c r="O1066">
        <f t="shared" si="167"/>
        <v>1</v>
      </c>
      <c r="P1066">
        <v>93.67</v>
      </c>
      <c r="Q1066">
        <f t="shared" si="168"/>
        <v>-0.27557237437129289</v>
      </c>
      <c r="R1066">
        <v>29.3</v>
      </c>
      <c r="S1066">
        <f t="shared" si="169"/>
        <v>5.6887342007628038E-2</v>
      </c>
      <c r="T1066" s="8">
        <v>0</v>
      </c>
    </row>
    <row r="1067" spans="1:20" x14ac:dyDescent="0.35">
      <c r="A1067">
        <v>67</v>
      </c>
      <c r="B1067">
        <f t="shared" si="160"/>
        <v>1.051434284281473</v>
      </c>
      <c r="C1067">
        <v>0</v>
      </c>
      <c r="D1067">
        <v>0</v>
      </c>
      <c r="E1067" t="s">
        <v>13</v>
      </c>
      <c r="F1067">
        <f t="shared" si="161"/>
        <v>1</v>
      </c>
      <c r="G1067" t="s">
        <v>25</v>
      </c>
      <c r="H1067">
        <f t="shared" si="162"/>
        <v>0</v>
      </c>
      <c r="I1067">
        <f t="shared" si="163"/>
        <v>0</v>
      </c>
      <c r="J1067">
        <f t="shared" si="164"/>
        <v>1</v>
      </c>
      <c r="K1067" t="s">
        <v>15</v>
      </c>
      <c r="L1067">
        <f t="shared" si="165"/>
        <v>1</v>
      </c>
      <c r="M1067" t="s">
        <v>16</v>
      </c>
      <c r="N1067">
        <f t="shared" si="166"/>
        <v>1</v>
      </c>
      <c r="O1067">
        <f t="shared" si="167"/>
        <v>0</v>
      </c>
      <c r="P1067">
        <v>67.790000000000006</v>
      </c>
      <c r="Q1067">
        <f t="shared" si="168"/>
        <v>-0.84713813853135078</v>
      </c>
      <c r="R1067">
        <v>26</v>
      </c>
      <c r="S1067">
        <f t="shared" si="169"/>
        <v>-0.37175039180595304</v>
      </c>
      <c r="T1067" s="8">
        <v>0</v>
      </c>
    </row>
    <row r="1068" spans="1:20" x14ac:dyDescent="0.35">
      <c r="A1068">
        <v>30</v>
      </c>
      <c r="B1068">
        <f t="shared" si="160"/>
        <v>-0.58497835404435483</v>
      </c>
      <c r="C1068">
        <v>0</v>
      </c>
      <c r="D1068">
        <v>0</v>
      </c>
      <c r="E1068" t="s">
        <v>23</v>
      </c>
      <c r="F1068">
        <f t="shared" si="161"/>
        <v>0</v>
      </c>
      <c r="G1068" t="s">
        <v>18</v>
      </c>
      <c r="H1068">
        <f t="shared" si="162"/>
        <v>0</v>
      </c>
      <c r="I1068">
        <f t="shared" si="163"/>
        <v>1</v>
      </c>
      <c r="J1068">
        <f t="shared" si="164"/>
        <v>0</v>
      </c>
      <c r="K1068" t="s">
        <v>19</v>
      </c>
      <c r="L1068">
        <f t="shared" si="165"/>
        <v>0</v>
      </c>
      <c r="M1068" t="s">
        <v>21</v>
      </c>
      <c r="N1068">
        <f t="shared" si="166"/>
        <v>0</v>
      </c>
      <c r="O1068">
        <f t="shared" si="167"/>
        <v>0</v>
      </c>
      <c r="P1068">
        <v>56.07</v>
      </c>
      <c r="Q1068">
        <f t="shared" si="168"/>
        <v>-1.1059770394570032</v>
      </c>
      <c r="R1068">
        <v>31.3</v>
      </c>
      <c r="S1068">
        <f t="shared" si="169"/>
        <v>0.31666778674313167</v>
      </c>
      <c r="T1068" s="8">
        <v>0</v>
      </c>
    </row>
    <row r="1069" spans="1:20" x14ac:dyDescent="0.35">
      <c r="A1069">
        <v>67</v>
      </c>
      <c r="B1069">
        <f t="shared" si="160"/>
        <v>1.051434284281473</v>
      </c>
      <c r="C1069">
        <v>1</v>
      </c>
      <c r="D1069">
        <v>1</v>
      </c>
      <c r="E1069" t="s">
        <v>13</v>
      </c>
      <c r="F1069">
        <f t="shared" si="161"/>
        <v>1</v>
      </c>
      <c r="G1069" t="s">
        <v>14</v>
      </c>
      <c r="H1069">
        <f t="shared" si="162"/>
        <v>1</v>
      </c>
      <c r="I1069">
        <f t="shared" si="163"/>
        <v>0</v>
      </c>
      <c r="J1069">
        <f t="shared" si="164"/>
        <v>0</v>
      </c>
      <c r="K1069" t="s">
        <v>19</v>
      </c>
      <c r="L1069">
        <f t="shared" si="165"/>
        <v>0</v>
      </c>
      <c r="M1069" t="s">
        <v>21</v>
      </c>
      <c r="N1069">
        <f t="shared" si="166"/>
        <v>0</v>
      </c>
      <c r="O1069">
        <f t="shared" si="167"/>
        <v>0</v>
      </c>
      <c r="P1069">
        <v>254.63</v>
      </c>
      <c r="Q1069">
        <f t="shared" si="168"/>
        <v>3.2792663195700884</v>
      </c>
      <c r="R1069">
        <v>31</v>
      </c>
      <c r="S1069">
        <f t="shared" si="169"/>
        <v>0.27770072003280605</v>
      </c>
      <c r="T1069" s="8">
        <v>0</v>
      </c>
    </row>
    <row r="1070" spans="1:20" x14ac:dyDescent="0.35">
      <c r="A1070">
        <v>82</v>
      </c>
      <c r="B1070">
        <f t="shared" si="160"/>
        <v>1.7148448133324843</v>
      </c>
      <c r="C1070">
        <v>0</v>
      </c>
      <c r="D1070">
        <v>0</v>
      </c>
      <c r="E1070" t="s">
        <v>13</v>
      </c>
      <c r="F1070">
        <f t="shared" si="161"/>
        <v>1</v>
      </c>
      <c r="G1070" t="s">
        <v>14</v>
      </c>
      <c r="H1070">
        <f t="shared" si="162"/>
        <v>1</v>
      </c>
      <c r="I1070">
        <f t="shared" si="163"/>
        <v>0</v>
      </c>
      <c r="J1070">
        <f t="shared" si="164"/>
        <v>0</v>
      </c>
      <c r="K1070" t="s">
        <v>19</v>
      </c>
      <c r="L1070">
        <f t="shared" si="165"/>
        <v>0</v>
      </c>
      <c r="M1070" t="s">
        <v>16</v>
      </c>
      <c r="N1070">
        <f t="shared" si="166"/>
        <v>1</v>
      </c>
      <c r="O1070">
        <f t="shared" si="167"/>
        <v>0</v>
      </c>
      <c r="P1070">
        <v>96.63</v>
      </c>
      <c r="Q1070">
        <f t="shared" si="168"/>
        <v>-0.21020009222624772</v>
      </c>
      <c r="R1070">
        <v>26.5</v>
      </c>
      <c r="S1070">
        <f t="shared" si="169"/>
        <v>-0.30680528062207713</v>
      </c>
      <c r="T1070" s="8">
        <v>0</v>
      </c>
    </row>
    <row r="1071" spans="1:20" x14ac:dyDescent="0.35">
      <c r="A1071">
        <v>5</v>
      </c>
      <c r="B1071">
        <f t="shared" si="160"/>
        <v>-1.6906625691293735</v>
      </c>
      <c r="C1071">
        <v>0</v>
      </c>
      <c r="D1071">
        <v>0</v>
      </c>
      <c r="E1071" t="s">
        <v>23</v>
      </c>
      <c r="F1071">
        <f t="shared" si="161"/>
        <v>0</v>
      </c>
      <c r="G1071" t="s">
        <v>26</v>
      </c>
      <c r="H1071">
        <f t="shared" si="162"/>
        <v>0</v>
      </c>
      <c r="I1071">
        <f t="shared" si="163"/>
        <v>0</v>
      </c>
      <c r="J1071">
        <f t="shared" si="164"/>
        <v>0</v>
      </c>
      <c r="K1071" t="s">
        <v>19</v>
      </c>
      <c r="L1071">
        <f t="shared" si="165"/>
        <v>0</v>
      </c>
      <c r="M1071" t="s">
        <v>21</v>
      </c>
      <c r="N1071">
        <f t="shared" si="166"/>
        <v>0</v>
      </c>
      <c r="O1071">
        <f t="shared" si="167"/>
        <v>0</v>
      </c>
      <c r="P1071">
        <v>84.3</v>
      </c>
      <c r="Q1071">
        <f t="shared" si="168"/>
        <v>-0.48251098372908835</v>
      </c>
      <c r="R1071">
        <v>16</v>
      </c>
      <c r="S1071">
        <f t="shared" si="169"/>
        <v>-1.6706526154834713</v>
      </c>
      <c r="T1071" s="8">
        <v>0</v>
      </c>
    </row>
    <row r="1072" spans="1:20" x14ac:dyDescent="0.35">
      <c r="A1072">
        <v>81</v>
      </c>
      <c r="B1072">
        <f t="shared" si="160"/>
        <v>1.6706174447290836</v>
      </c>
      <c r="C1072">
        <v>0</v>
      </c>
      <c r="D1072">
        <v>0</v>
      </c>
      <c r="E1072" t="s">
        <v>13</v>
      </c>
      <c r="F1072">
        <f t="shared" si="161"/>
        <v>1</v>
      </c>
      <c r="G1072" t="s">
        <v>18</v>
      </c>
      <c r="H1072">
        <f t="shared" si="162"/>
        <v>0</v>
      </c>
      <c r="I1072">
        <f t="shared" si="163"/>
        <v>1</v>
      </c>
      <c r="J1072">
        <f t="shared" si="164"/>
        <v>0</v>
      </c>
      <c r="K1072" t="s">
        <v>19</v>
      </c>
      <c r="L1072">
        <f t="shared" si="165"/>
        <v>0</v>
      </c>
      <c r="M1072" t="s">
        <v>21</v>
      </c>
      <c r="N1072">
        <f t="shared" si="166"/>
        <v>0</v>
      </c>
      <c r="O1072">
        <f t="shared" si="167"/>
        <v>0</v>
      </c>
      <c r="P1072">
        <v>246.34</v>
      </c>
      <c r="Q1072">
        <f t="shared" si="168"/>
        <v>3.0961797591030522</v>
      </c>
      <c r="R1072">
        <v>21.1</v>
      </c>
      <c r="S1072">
        <f t="shared" si="169"/>
        <v>-1.0082124814079367</v>
      </c>
      <c r="T1072" s="8">
        <v>0</v>
      </c>
    </row>
    <row r="1073" spans="1:20" x14ac:dyDescent="0.35">
      <c r="A1073">
        <v>48</v>
      </c>
      <c r="B1073">
        <f t="shared" si="160"/>
        <v>0.21111428081685873</v>
      </c>
      <c r="C1073">
        <v>0</v>
      </c>
      <c r="D1073">
        <v>0</v>
      </c>
      <c r="E1073" t="s">
        <v>13</v>
      </c>
      <c r="F1073">
        <f t="shared" si="161"/>
        <v>1</v>
      </c>
      <c r="G1073" t="s">
        <v>14</v>
      </c>
      <c r="H1073">
        <f t="shared" si="162"/>
        <v>1</v>
      </c>
      <c r="I1073">
        <f t="shared" si="163"/>
        <v>0</v>
      </c>
      <c r="J1073">
        <f t="shared" si="164"/>
        <v>0</v>
      </c>
      <c r="K1073" t="s">
        <v>19</v>
      </c>
      <c r="L1073">
        <f t="shared" si="165"/>
        <v>0</v>
      </c>
      <c r="M1073" t="s">
        <v>22</v>
      </c>
      <c r="N1073">
        <f t="shared" si="166"/>
        <v>0</v>
      </c>
      <c r="O1073">
        <f t="shared" si="167"/>
        <v>1</v>
      </c>
      <c r="P1073">
        <v>195.16</v>
      </c>
      <c r="Q1073">
        <f t="shared" si="168"/>
        <v>1.9658576644464927</v>
      </c>
      <c r="R1073">
        <v>42.2</v>
      </c>
      <c r="S1073">
        <f t="shared" si="169"/>
        <v>1.7324712105516269</v>
      </c>
      <c r="T1073" s="8">
        <v>0</v>
      </c>
    </row>
    <row r="1074" spans="1:20" x14ac:dyDescent="0.35">
      <c r="A1074">
        <v>66</v>
      </c>
      <c r="B1074">
        <f t="shared" si="160"/>
        <v>1.0072069156780723</v>
      </c>
      <c r="C1074">
        <v>0</v>
      </c>
      <c r="D1074">
        <v>0</v>
      </c>
      <c r="E1074" t="s">
        <v>13</v>
      </c>
      <c r="F1074">
        <f t="shared" si="161"/>
        <v>1</v>
      </c>
      <c r="G1074" t="s">
        <v>25</v>
      </c>
      <c r="H1074">
        <f t="shared" si="162"/>
        <v>0</v>
      </c>
      <c r="I1074">
        <f t="shared" si="163"/>
        <v>0</v>
      </c>
      <c r="J1074">
        <f t="shared" si="164"/>
        <v>1</v>
      </c>
      <c r="K1074" t="s">
        <v>19</v>
      </c>
      <c r="L1074">
        <f t="shared" si="165"/>
        <v>0</v>
      </c>
      <c r="M1074" t="s">
        <v>21</v>
      </c>
      <c r="N1074">
        <f t="shared" si="166"/>
        <v>0</v>
      </c>
      <c r="O1074">
        <f t="shared" si="167"/>
        <v>0</v>
      </c>
      <c r="P1074">
        <v>93.34</v>
      </c>
      <c r="Q1074">
        <f t="shared" si="168"/>
        <v>-0.28286050042124722</v>
      </c>
      <c r="R1074">
        <v>27.7</v>
      </c>
      <c r="S1074">
        <f t="shared" si="169"/>
        <v>-0.15093701378077506</v>
      </c>
      <c r="T1074" s="8">
        <v>0</v>
      </c>
    </row>
    <row r="1075" spans="1:20" x14ac:dyDescent="0.35">
      <c r="A1075">
        <v>38</v>
      </c>
      <c r="B1075">
        <f t="shared" si="160"/>
        <v>-0.23115940521714878</v>
      </c>
      <c r="C1075">
        <v>0</v>
      </c>
      <c r="D1075">
        <v>0</v>
      </c>
      <c r="E1075" t="s">
        <v>13</v>
      </c>
      <c r="F1075">
        <f t="shared" si="161"/>
        <v>1</v>
      </c>
      <c r="G1075" t="s">
        <v>14</v>
      </c>
      <c r="H1075">
        <f t="shared" si="162"/>
        <v>1</v>
      </c>
      <c r="I1075">
        <f t="shared" si="163"/>
        <v>0</v>
      </c>
      <c r="J1075">
        <f t="shared" si="164"/>
        <v>0</v>
      </c>
      <c r="K1075" t="s">
        <v>15</v>
      </c>
      <c r="L1075">
        <f t="shared" si="165"/>
        <v>1</v>
      </c>
      <c r="M1075" t="s">
        <v>21</v>
      </c>
      <c r="N1075">
        <f t="shared" si="166"/>
        <v>0</v>
      </c>
      <c r="O1075">
        <f t="shared" si="167"/>
        <v>0</v>
      </c>
      <c r="P1075">
        <v>162.30000000000001</v>
      </c>
      <c r="Q1075">
        <f t="shared" si="168"/>
        <v>1.2401369917146727</v>
      </c>
      <c r="R1075">
        <v>23.6</v>
      </c>
      <c r="S1075">
        <f t="shared" si="169"/>
        <v>-0.68348692548855727</v>
      </c>
      <c r="T1075" s="8">
        <v>0</v>
      </c>
    </row>
    <row r="1076" spans="1:20" x14ac:dyDescent="0.35">
      <c r="A1076">
        <v>8</v>
      </c>
      <c r="B1076">
        <f t="shared" si="160"/>
        <v>-1.5579804633191714</v>
      </c>
      <c r="C1076">
        <v>0</v>
      </c>
      <c r="D1076">
        <v>0</v>
      </c>
      <c r="E1076" t="s">
        <v>23</v>
      </c>
      <c r="F1076">
        <f t="shared" si="161"/>
        <v>0</v>
      </c>
      <c r="G1076" t="s">
        <v>26</v>
      </c>
      <c r="H1076">
        <f t="shared" si="162"/>
        <v>0</v>
      </c>
      <c r="I1076">
        <f t="shared" si="163"/>
        <v>0</v>
      </c>
      <c r="J1076">
        <f t="shared" si="164"/>
        <v>0</v>
      </c>
      <c r="K1076" t="s">
        <v>15</v>
      </c>
      <c r="L1076">
        <f t="shared" si="165"/>
        <v>1</v>
      </c>
      <c r="M1076" t="s">
        <v>21</v>
      </c>
      <c r="N1076">
        <f t="shared" si="166"/>
        <v>0</v>
      </c>
      <c r="O1076">
        <f t="shared" si="167"/>
        <v>0</v>
      </c>
      <c r="P1076">
        <v>106.4</v>
      </c>
      <c r="Q1076">
        <f t="shared" si="168"/>
        <v>5.5726093133107299E-3</v>
      </c>
      <c r="R1076">
        <v>18.3</v>
      </c>
      <c r="S1076">
        <f t="shared" si="169"/>
        <v>-1.371905104037642</v>
      </c>
      <c r="T1076" s="8">
        <v>0</v>
      </c>
    </row>
    <row r="1077" spans="1:20" x14ac:dyDescent="0.35">
      <c r="A1077">
        <v>47</v>
      </c>
      <c r="B1077">
        <f t="shared" si="160"/>
        <v>0.16688691221345797</v>
      </c>
      <c r="C1077">
        <v>1</v>
      </c>
      <c r="D1077">
        <v>0</v>
      </c>
      <c r="E1077" t="s">
        <v>13</v>
      </c>
      <c r="F1077">
        <f t="shared" si="161"/>
        <v>1</v>
      </c>
      <c r="G1077" t="s">
        <v>14</v>
      </c>
      <c r="H1077">
        <f t="shared" si="162"/>
        <v>1</v>
      </c>
      <c r="I1077">
        <f t="shared" si="163"/>
        <v>0</v>
      </c>
      <c r="J1077">
        <f t="shared" si="164"/>
        <v>0</v>
      </c>
      <c r="K1077" t="s">
        <v>15</v>
      </c>
      <c r="L1077">
        <f t="shared" si="165"/>
        <v>1</v>
      </c>
      <c r="M1077" t="s">
        <v>21</v>
      </c>
      <c r="N1077">
        <f t="shared" si="166"/>
        <v>0</v>
      </c>
      <c r="O1077">
        <f t="shared" si="167"/>
        <v>0</v>
      </c>
      <c r="P1077">
        <v>110.25</v>
      </c>
      <c r="Q1077">
        <f t="shared" si="168"/>
        <v>9.0600746562778278E-2</v>
      </c>
      <c r="R1077">
        <v>44.3</v>
      </c>
      <c r="S1077">
        <f t="shared" si="169"/>
        <v>2.0052406775239047</v>
      </c>
      <c r="T1077" s="8">
        <v>0</v>
      </c>
    </row>
    <row r="1078" spans="1:20" x14ac:dyDescent="0.35">
      <c r="A1078">
        <v>27</v>
      </c>
      <c r="B1078">
        <f t="shared" si="160"/>
        <v>-0.71766045985455706</v>
      </c>
      <c r="C1078">
        <v>0</v>
      </c>
      <c r="D1078">
        <v>0</v>
      </c>
      <c r="E1078" t="s">
        <v>23</v>
      </c>
      <c r="F1078">
        <f t="shared" si="161"/>
        <v>0</v>
      </c>
      <c r="G1078" t="s">
        <v>14</v>
      </c>
      <c r="H1078">
        <f t="shared" si="162"/>
        <v>1</v>
      </c>
      <c r="I1078">
        <f t="shared" si="163"/>
        <v>0</v>
      </c>
      <c r="J1078">
        <f t="shared" si="164"/>
        <v>0</v>
      </c>
      <c r="K1078" t="s">
        <v>19</v>
      </c>
      <c r="L1078">
        <f t="shared" si="165"/>
        <v>0</v>
      </c>
      <c r="M1078" t="s">
        <v>21</v>
      </c>
      <c r="N1078">
        <f t="shared" si="166"/>
        <v>0</v>
      </c>
      <c r="O1078">
        <f t="shared" si="167"/>
        <v>0</v>
      </c>
      <c r="P1078">
        <v>69.7</v>
      </c>
      <c r="Q1078">
        <f t="shared" si="168"/>
        <v>-0.80495534836343319</v>
      </c>
      <c r="R1078">
        <v>27.3</v>
      </c>
      <c r="S1078">
        <f t="shared" si="169"/>
        <v>-0.20289310272787561</v>
      </c>
      <c r="T1078" s="8">
        <v>0</v>
      </c>
    </row>
    <row r="1079" spans="1:20" x14ac:dyDescent="0.35">
      <c r="A1079">
        <v>53</v>
      </c>
      <c r="B1079">
        <f t="shared" si="160"/>
        <v>0.43225112383386249</v>
      </c>
      <c r="C1079">
        <v>1</v>
      </c>
      <c r="D1079">
        <v>0</v>
      </c>
      <c r="E1079" t="s">
        <v>13</v>
      </c>
      <c r="F1079">
        <f t="shared" si="161"/>
        <v>1</v>
      </c>
      <c r="G1079" t="s">
        <v>14</v>
      </c>
      <c r="H1079">
        <f t="shared" si="162"/>
        <v>1</v>
      </c>
      <c r="I1079">
        <f t="shared" si="163"/>
        <v>0</v>
      </c>
      <c r="J1079">
        <f t="shared" si="164"/>
        <v>0</v>
      </c>
      <c r="K1079" t="s">
        <v>15</v>
      </c>
      <c r="L1079">
        <f t="shared" si="165"/>
        <v>1</v>
      </c>
      <c r="M1079" t="s">
        <v>16</v>
      </c>
      <c r="N1079">
        <f t="shared" si="166"/>
        <v>1</v>
      </c>
      <c r="O1079">
        <f t="shared" si="167"/>
        <v>0</v>
      </c>
      <c r="P1079">
        <v>87.03</v>
      </c>
      <c r="Q1079">
        <f t="shared" si="168"/>
        <v>-0.42221830458855664</v>
      </c>
      <c r="R1079">
        <v>55.2</v>
      </c>
      <c r="S1079">
        <f t="shared" si="169"/>
        <v>3.4210441013324004</v>
      </c>
      <c r="T1079" s="8">
        <v>0</v>
      </c>
    </row>
    <row r="1080" spans="1:20" x14ac:dyDescent="0.35">
      <c r="A1080">
        <v>27</v>
      </c>
      <c r="B1080">
        <f t="shared" si="160"/>
        <v>-0.71766045985455706</v>
      </c>
      <c r="C1080">
        <v>0</v>
      </c>
      <c r="D1080">
        <v>0</v>
      </c>
      <c r="E1080" t="s">
        <v>23</v>
      </c>
      <c r="F1080">
        <f t="shared" si="161"/>
        <v>0</v>
      </c>
      <c r="G1080" t="s">
        <v>14</v>
      </c>
      <c r="H1080">
        <f t="shared" si="162"/>
        <v>1</v>
      </c>
      <c r="I1080">
        <f t="shared" si="163"/>
        <v>0</v>
      </c>
      <c r="J1080">
        <f t="shared" si="164"/>
        <v>0</v>
      </c>
      <c r="K1080" t="s">
        <v>15</v>
      </c>
      <c r="L1080">
        <f t="shared" si="165"/>
        <v>1</v>
      </c>
      <c r="M1080" t="s">
        <v>21</v>
      </c>
      <c r="N1080">
        <f t="shared" si="166"/>
        <v>0</v>
      </c>
      <c r="O1080">
        <f t="shared" si="167"/>
        <v>0</v>
      </c>
      <c r="P1080">
        <v>112.98</v>
      </c>
      <c r="Q1080">
        <f t="shared" si="168"/>
        <v>0.15089342570330999</v>
      </c>
      <c r="R1080">
        <v>44.7</v>
      </c>
      <c r="S1080">
        <f t="shared" si="169"/>
        <v>2.0571967664710065</v>
      </c>
      <c r="T1080" s="8">
        <v>0</v>
      </c>
    </row>
    <row r="1081" spans="1:20" x14ac:dyDescent="0.35">
      <c r="A1081">
        <v>36</v>
      </c>
      <c r="B1081">
        <f t="shared" si="160"/>
        <v>-0.31961414242395031</v>
      </c>
      <c r="C1081">
        <v>0</v>
      </c>
      <c r="D1081">
        <v>0</v>
      </c>
      <c r="E1081" t="s">
        <v>13</v>
      </c>
      <c r="F1081">
        <f t="shared" si="161"/>
        <v>1</v>
      </c>
      <c r="G1081" t="s">
        <v>25</v>
      </c>
      <c r="H1081">
        <f t="shared" si="162"/>
        <v>0</v>
      </c>
      <c r="I1081">
        <f t="shared" si="163"/>
        <v>0</v>
      </c>
      <c r="J1081">
        <f t="shared" si="164"/>
        <v>1</v>
      </c>
      <c r="K1081" t="s">
        <v>19</v>
      </c>
      <c r="L1081">
        <f t="shared" si="165"/>
        <v>0</v>
      </c>
      <c r="M1081" t="s">
        <v>22</v>
      </c>
      <c r="N1081">
        <f t="shared" si="166"/>
        <v>0</v>
      </c>
      <c r="O1081">
        <f t="shared" si="167"/>
        <v>1</v>
      </c>
      <c r="P1081">
        <v>82.47</v>
      </c>
      <c r="Q1081">
        <f t="shared" si="168"/>
        <v>-0.52292695546065349</v>
      </c>
      <c r="R1081">
        <v>33.1</v>
      </c>
      <c r="S1081">
        <f t="shared" si="169"/>
        <v>0.5504701870050851</v>
      </c>
      <c r="T1081" s="8">
        <v>0</v>
      </c>
    </row>
    <row r="1082" spans="1:20" x14ac:dyDescent="0.35">
      <c r="A1082">
        <v>50</v>
      </c>
      <c r="B1082">
        <f t="shared" si="160"/>
        <v>0.29956901802366021</v>
      </c>
      <c r="C1082">
        <v>0</v>
      </c>
      <c r="D1082">
        <v>0</v>
      </c>
      <c r="E1082" t="s">
        <v>13</v>
      </c>
      <c r="F1082">
        <f t="shared" si="161"/>
        <v>1</v>
      </c>
      <c r="G1082" t="s">
        <v>14</v>
      </c>
      <c r="H1082">
        <f t="shared" si="162"/>
        <v>1</v>
      </c>
      <c r="I1082">
        <f t="shared" si="163"/>
        <v>0</v>
      </c>
      <c r="J1082">
        <f t="shared" si="164"/>
        <v>0</v>
      </c>
      <c r="K1082" t="s">
        <v>15</v>
      </c>
      <c r="L1082">
        <f t="shared" si="165"/>
        <v>1</v>
      </c>
      <c r="M1082" t="s">
        <v>21</v>
      </c>
      <c r="N1082">
        <f t="shared" si="166"/>
        <v>0</v>
      </c>
      <c r="O1082">
        <f t="shared" si="167"/>
        <v>0</v>
      </c>
      <c r="P1082">
        <v>75.88</v>
      </c>
      <c r="Q1082">
        <f t="shared" si="168"/>
        <v>-0.66846862415519692</v>
      </c>
      <c r="R1082">
        <v>30</v>
      </c>
      <c r="S1082">
        <f t="shared" si="169"/>
        <v>0.14781049766505422</v>
      </c>
      <c r="T1082" s="8">
        <v>0</v>
      </c>
    </row>
    <row r="1083" spans="1:20" x14ac:dyDescent="0.35">
      <c r="A1083">
        <v>32</v>
      </c>
      <c r="B1083">
        <f t="shared" si="160"/>
        <v>-0.49652361683755331</v>
      </c>
      <c r="C1083">
        <v>0</v>
      </c>
      <c r="D1083">
        <v>0</v>
      </c>
      <c r="E1083" t="s">
        <v>13</v>
      </c>
      <c r="F1083">
        <f t="shared" si="161"/>
        <v>1</v>
      </c>
      <c r="G1083" t="s">
        <v>14</v>
      </c>
      <c r="H1083">
        <f t="shared" si="162"/>
        <v>1</v>
      </c>
      <c r="I1083">
        <f t="shared" si="163"/>
        <v>0</v>
      </c>
      <c r="J1083">
        <f t="shared" si="164"/>
        <v>0</v>
      </c>
      <c r="K1083" t="s">
        <v>15</v>
      </c>
      <c r="L1083">
        <f t="shared" si="165"/>
        <v>1</v>
      </c>
      <c r="M1083" t="s">
        <v>22</v>
      </c>
      <c r="N1083">
        <f t="shared" si="166"/>
        <v>0</v>
      </c>
      <c r="O1083">
        <f t="shared" si="167"/>
        <v>1</v>
      </c>
      <c r="P1083">
        <v>84.63</v>
      </c>
      <c r="Q1083">
        <f t="shared" si="168"/>
        <v>-0.47522285767913403</v>
      </c>
      <c r="R1083">
        <v>40.1</v>
      </c>
      <c r="S1083">
        <f t="shared" si="169"/>
        <v>1.4597017435793478</v>
      </c>
      <c r="T1083" s="8">
        <v>0</v>
      </c>
    </row>
    <row r="1084" spans="1:20" x14ac:dyDescent="0.35">
      <c r="A1084">
        <v>58</v>
      </c>
      <c r="B1084">
        <f t="shared" si="160"/>
        <v>0.6533879668508662</v>
      </c>
      <c r="C1084">
        <v>0</v>
      </c>
      <c r="D1084">
        <v>0</v>
      </c>
      <c r="E1084" t="s">
        <v>13</v>
      </c>
      <c r="F1084">
        <f t="shared" si="161"/>
        <v>1</v>
      </c>
      <c r="G1084" t="s">
        <v>25</v>
      </c>
      <c r="H1084">
        <f t="shared" si="162"/>
        <v>0</v>
      </c>
      <c r="I1084">
        <f t="shared" si="163"/>
        <v>0</v>
      </c>
      <c r="J1084">
        <f t="shared" si="164"/>
        <v>1</v>
      </c>
      <c r="K1084" t="s">
        <v>19</v>
      </c>
      <c r="L1084">
        <f t="shared" si="165"/>
        <v>0</v>
      </c>
      <c r="M1084" t="s">
        <v>21</v>
      </c>
      <c r="N1084">
        <f t="shared" si="166"/>
        <v>0</v>
      </c>
      <c r="O1084">
        <f t="shared" si="167"/>
        <v>0</v>
      </c>
      <c r="P1084">
        <v>109.56</v>
      </c>
      <c r="Q1084">
        <f t="shared" si="168"/>
        <v>7.5361937549237368E-2</v>
      </c>
      <c r="R1084">
        <v>23.1</v>
      </c>
      <c r="S1084">
        <f t="shared" si="169"/>
        <v>-0.74843203667243319</v>
      </c>
      <c r="T1084" s="8">
        <v>0</v>
      </c>
    </row>
    <row r="1085" spans="1:20" x14ac:dyDescent="0.35">
      <c r="A1085">
        <v>73</v>
      </c>
      <c r="B1085">
        <f t="shared" si="160"/>
        <v>1.3167984959018775</v>
      </c>
      <c r="C1085">
        <v>0</v>
      </c>
      <c r="D1085">
        <v>0</v>
      </c>
      <c r="E1085" t="s">
        <v>13</v>
      </c>
      <c r="F1085">
        <f t="shared" si="161"/>
        <v>1</v>
      </c>
      <c r="G1085" t="s">
        <v>18</v>
      </c>
      <c r="H1085">
        <f t="shared" si="162"/>
        <v>0</v>
      </c>
      <c r="I1085">
        <f t="shared" si="163"/>
        <v>1</v>
      </c>
      <c r="J1085">
        <f t="shared" si="164"/>
        <v>0</v>
      </c>
      <c r="K1085" t="s">
        <v>19</v>
      </c>
      <c r="L1085">
        <f t="shared" si="165"/>
        <v>0</v>
      </c>
      <c r="M1085" t="s">
        <v>16</v>
      </c>
      <c r="N1085">
        <f t="shared" si="166"/>
        <v>1</v>
      </c>
      <c r="O1085">
        <f t="shared" si="167"/>
        <v>0</v>
      </c>
      <c r="P1085">
        <v>89.45</v>
      </c>
      <c r="Q1085">
        <f t="shared" si="168"/>
        <v>-0.3687720468888912</v>
      </c>
      <c r="R1085">
        <v>30.3</v>
      </c>
      <c r="S1085">
        <f t="shared" si="169"/>
        <v>0.18677756437537987</v>
      </c>
      <c r="T1085" s="8">
        <v>0</v>
      </c>
    </row>
    <row r="1086" spans="1:20" x14ac:dyDescent="0.35">
      <c r="A1086">
        <v>62</v>
      </c>
      <c r="B1086">
        <f t="shared" si="160"/>
        <v>0.83029744126446925</v>
      </c>
      <c r="C1086">
        <v>0</v>
      </c>
      <c r="D1086">
        <v>0</v>
      </c>
      <c r="E1086" t="s">
        <v>13</v>
      </c>
      <c r="F1086">
        <f t="shared" si="161"/>
        <v>1</v>
      </c>
      <c r="G1086" t="s">
        <v>14</v>
      </c>
      <c r="H1086">
        <f t="shared" si="162"/>
        <v>1</v>
      </c>
      <c r="I1086">
        <f t="shared" si="163"/>
        <v>0</v>
      </c>
      <c r="J1086">
        <f t="shared" si="164"/>
        <v>0</v>
      </c>
      <c r="K1086" t="s">
        <v>19</v>
      </c>
      <c r="L1086">
        <f t="shared" si="165"/>
        <v>0</v>
      </c>
      <c r="M1086" t="s">
        <v>21</v>
      </c>
      <c r="N1086">
        <f t="shared" si="166"/>
        <v>0</v>
      </c>
      <c r="O1086">
        <f t="shared" si="167"/>
        <v>0</v>
      </c>
      <c r="P1086">
        <v>91.65</v>
      </c>
      <c r="Q1086">
        <f t="shared" si="168"/>
        <v>-0.32018453988919532</v>
      </c>
      <c r="R1086">
        <v>30.5</v>
      </c>
      <c r="S1086">
        <f t="shared" si="169"/>
        <v>0.21275560884893013</v>
      </c>
      <c r="T1086" s="8">
        <v>0</v>
      </c>
    </row>
    <row r="1087" spans="1:20" x14ac:dyDescent="0.35">
      <c r="A1087">
        <v>50</v>
      </c>
      <c r="B1087">
        <f t="shared" si="160"/>
        <v>0.29956901802366021</v>
      </c>
      <c r="C1087">
        <v>0</v>
      </c>
      <c r="D1087">
        <v>0</v>
      </c>
      <c r="E1087" t="s">
        <v>13</v>
      </c>
      <c r="F1087">
        <f t="shared" si="161"/>
        <v>1</v>
      </c>
      <c r="G1087" t="s">
        <v>18</v>
      </c>
      <c r="H1087">
        <f t="shared" si="162"/>
        <v>0</v>
      </c>
      <c r="I1087">
        <f t="shared" si="163"/>
        <v>1</v>
      </c>
      <c r="J1087">
        <f t="shared" si="164"/>
        <v>0</v>
      </c>
      <c r="K1087" t="s">
        <v>15</v>
      </c>
      <c r="L1087">
        <f t="shared" si="165"/>
        <v>1</v>
      </c>
      <c r="M1087" t="s">
        <v>21</v>
      </c>
      <c r="N1087">
        <f t="shared" si="166"/>
        <v>0</v>
      </c>
      <c r="O1087">
        <f t="shared" si="167"/>
        <v>0</v>
      </c>
      <c r="P1087">
        <v>121.14</v>
      </c>
      <c r="Q1087">
        <f t="shared" si="168"/>
        <v>0.33110890621127259</v>
      </c>
      <c r="R1087">
        <v>22.8</v>
      </c>
      <c r="S1087">
        <f t="shared" si="169"/>
        <v>-0.78739910338275876</v>
      </c>
      <c r="T1087" s="8">
        <v>0</v>
      </c>
    </row>
    <row r="1088" spans="1:20" x14ac:dyDescent="0.35">
      <c r="A1088">
        <v>51</v>
      </c>
      <c r="B1088">
        <f t="shared" si="160"/>
        <v>0.34379638662706097</v>
      </c>
      <c r="C1088">
        <v>0</v>
      </c>
      <c r="D1088">
        <v>0</v>
      </c>
      <c r="E1088" t="s">
        <v>23</v>
      </c>
      <c r="F1088">
        <f t="shared" si="161"/>
        <v>0</v>
      </c>
      <c r="G1088" t="s">
        <v>14</v>
      </c>
      <c r="H1088">
        <f t="shared" si="162"/>
        <v>1</v>
      </c>
      <c r="I1088">
        <f t="shared" si="163"/>
        <v>0</v>
      </c>
      <c r="J1088">
        <f t="shared" si="164"/>
        <v>0</v>
      </c>
      <c r="K1088" t="s">
        <v>19</v>
      </c>
      <c r="L1088">
        <f t="shared" si="165"/>
        <v>0</v>
      </c>
      <c r="M1088" t="s">
        <v>22</v>
      </c>
      <c r="N1088">
        <f t="shared" si="166"/>
        <v>0</v>
      </c>
      <c r="O1088">
        <f t="shared" si="167"/>
        <v>1</v>
      </c>
      <c r="P1088">
        <v>87.77</v>
      </c>
      <c r="Q1088">
        <f t="shared" si="168"/>
        <v>-0.40587523405229542</v>
      </c>
      <c r="R1088">
        <v>42</v>
      </c>
      <c r="S1088">
        <f t="shared" si="169"/>
        <v>1.706493166078076</v>
      </c>
      <c r="T1088" s="8">
        <v>0</v>
      </c>
    </row>
    <row r="1089" spans="1:20" x14ac:dyDescent="0.35">
      <c r="A1089">
        <v>19</v>
      </c>
      <c r="B1089">
        <f t="shared" si="160"/>
        <v>-1.0714794086817632</v>
      </c>
      <c r="C1089">
        <v>0</v>
      </c>
      <c r="D1089">
        <v>0</v>
      </c>
      <c r="E1089" t="s">
        <v>23</v>
      </c>
      <c r="F1089">
        <f t="shared" si="161"/>
        <v>0</v>
      </c>
      <c r="G1089" t="s">
        <v>14</v>
      </c>
      <c r="H1089">
        <f t="shared" si="162"/>
        <v>1</v>
      </c>
      <c r="I1089">
        <f t="shared" si="163"/>
        <v>0</v>
      </c>
      <c r="J1089">
        <f t="shared" si="164"/>
        <v>0</v>
      </c>
      <c r="K1089" t="s">
        <v>19</v>
      </c>
      <c r="L1089">
        <f t="shared" si="165"/>
        <v>0</v>
      </c>
      <c r="M1089" t="s">
        <v>21</v>
      </c>
      <c r="N1089">
        <f t="shared" si="166"/>
        <v>0</v>
      </c>
      <c r="O1089">
        <f t="shared" si="167"/>
        <v>0</v>
      </c>
      <c r="P1089">
        <v>106.56</v>
      </c>
      <c r="Q1089">
        <f t="shared" si="168"/>
        <v>9.1062461860158036E-3</v>
      </c>
      <c r="R1089">
        <v>29.9</v>
      </c>
      <c r="S1089">
        <f t="shared" si="169"/>
        <v>0.13482147542827885</v>
      </c>
      <c r="T1089" s="8">
        <v>0</v>
      </c>
    </row>
    <row r="1090" spans="1:20" x14ac:dyDescent="0.35">
      <c r="A1090">
        <v>30</v>
      </c>
      <c r="B1090">
        <f t="shared" si="160"/>
        <v>-0.58497835404435483</v>
      </c>
      <c r="C1090">
        <v>0</v>
      </c>
      <c r="D1090">
        <v>0</v>
      </c>
      <c r="E1090" t="s">
        <v>23</v>
      </c>
      <c r="F1090">
        <f t="shared" si="161"/>
        <v>0</v>
      </c>
      <c r="G1090" t="s">
        <v>14</v>
      </c>
      <c r="H1090">
        <f t="shared" si="162"/>
        <v>1</v>
      </c>
      <c r="I1090">
        <f t="shared" si="163"/>
        <v>0</v>
      </c>
      <c r="J1090">
        <f t="shared" si="164"/>
        <v>0</v>
      </c>
      <c r="K1090" t="s">
        <v>19</v>
      </c>
      <c r="L1090">
        <f t="shared" si="165"/>
        <v>0</v>
      </c>
      <c r="M1090" t="s">
        <v>16</v>
      </c>
      <c r="N1090">
        <f t="shared" si="166"/>
        <v>1</v>
      </c>
      <c r="O1090">
        <f t="shared" si="167"/>
        <v>0</v>
      </c>
      <c r="P1090">
        <v>93.88</v>
      </c>
      <c r="Q1090">
        <f t="shared" si="168"/>
        <v>-0.27093447597586751</v>
      </c>
      <c r="R1090">
        <v>24</v>
      </c>
      <c r="S1090">
        <f t="shared" si="169"/>
        <v>-0.6315308365414567</v>
      </c>
      <c r="T1090" s="8">
        <v>0</v>
      </c>
    </row>
    <row r="1091" spans="1:20" x14ac:dyDescent="0.35">
      <c r="A1091">
        <v>45</v>
      </c>
      <c r="B1091">
        <f t="shared" ref="B1091:B1154" si="170">(A1091-$V$1)/$V$2</f>
        <v>7.8432175006656474E-2</v>
      </c>
      <c r="C1091">
        <v>0</v>
      </c>
      <c r="D1091">
        <v>0</v>
      </c>
      <c r="E1091" t="s">
        <v>23</v>
      </c>
      <c r="F1091">
        <f t="shared" ref="F1091:F1154" si="171">IF(E1091="Yes",1,0)</f>
        <v>0</v>
      </c>
      <c r="G1091" t="s">
        <v>14</v>
      </c>
      <c r="H1091">
        <f t="shared" ref="H1091:H1154" si="172">IF(G1091="Private",1,0)</f>
        <v>1</v>
      </c>
      <c r="I1091">
        <f t="shared" ref="I1091:I1154" si="173">IF(G1091="Self-employed",1,0)</f>
        <v>0</v>
      </c>
      <c r="J1091">
        <f t="shared" ref="J1091:J1154" si="174">IF(G1091="Govt_job",1,0)</f>
        <v>0</v>
      </c>
      <c r="K1091" t="s">
        <v>19</v>
      </c>
      <c r="L1091">
        <f t="shared" ref="L1091:L1154" si="175">IF(K1091="Urban",1,0)</f>
        <v>0</v>
      </c>
      <c r="M1091" t="s">
        <v>22</v>
      </c>
      <c r="N1091">
        <f t="shared" ref="N1091:N1154" si="176">IF(M1091="formerly smoked",1,0)</f>
        <v>0</v>
      </c>
      <c r="O1091">
        <f t="shared" ref="O1091:O1154" si="177">IF(M1091="smokes",1,0)</f>
        <v>1</v>
      </c>
      <c r="P1091">
        <v>153.76</v>
      </c>
      <c r="Q1091">
        <f t="shared" ref="Q1091:Q1154" si="178">(P1091-$W$5)/$W$6</f>
        <v>1.0515291236340349</v>
      </c>
      <c r="R1091">
        <v>36.700000000000003</v>
      </c>
      <c r="S1091">
        <f t="shared" ref="S1091:S1154" si="179">(R1091-$V$11)/$V$12</f>
        <v>1.0180749875289918</v>
      </c>
      <c r="T1091" s="8">
        <v>0</v>
      </c>
    </row>
    <row r="1092" spans="1:20" x14ac:dyDescent="0.35">
      <c r="A1092">
        <v>30</v>
      </c>
      <c r="B1092">
        <f t="shared" si="170"/>
        <v>-0.58497835404435483</v>
      </c>
      <c r="C1092">
        <v>0</v>
      </c>
      <c r="D1092">
        <v>0</v>
      </c>
      <c r="E1092" t="s">
        <v>23</v>
      </c>
      <c r="F1092">
        <f t="shared" si="171"/>
        <v>0</v>
      </c>
      <c r="G1092" t="s">
        <v>14</v>
      </c>
      <c r="H1092">
        <f t="shared" si="172"/>
        <v>1</v>
      </c>
      <c r="I1092">
        <f t="shared" si="173"/>
        <v>0</v>
      </c>
      <c r="J1092">
        <f t="shared" si="174"/>
        <v>0</v>
      </c>
      <c r="K1092" t="s">
        <v>15</v>
      </c>
      <c r="L1092">
        <f t="shared" si="175"/>
        <v>1</v>
      </c>
      <c r="M1092" t="s">
        <v>21</v>
      </c>
      <c r="N1092">
        <f t="shared" si="176"/>
        <v>0</v>
      </c>
      <c r="O1092">
        <f t="shared" si="177"/>
        <v>0</v>
      </c>
      <c r="P1092">
        <v>88.65</v>
      </c>
      <c r="Q1092">
        <f t="shared" si="178"/>
        <v>-0.38644023125241689</v>
      </c>
      <c r="R1092">
        <v>22.2</v>
      </c>
      <c r="S1092">
        <f t="shared" si="179"/>
        <v>-0.86533323680341012</v>
      </c>
      <c r="T1092" s="8">
        <v>0</v>
      </c>
    </row>
    <row r="1093" spans="1:20" x14ac:dyDescent="0.35">
      <c r="A1093">
        <v>28</v>
      </c>
      <c r="B1093">
        <f t="shared" si="170"/>
        <v>-0.67343309125115636</v>
      </c>
      <c r="C1093">
        <v>0</v>
      </c>
      <c r="D1093">
        <v>0</v>
      </c>
      <c r="E1093" t="s">
        <v>13</v>
      </c>
      <c r="F1093">
        <f t="shared" si="171"/>
        <v>1</v>
      </c>
      <c r="G1093" t="s">
        <v>14</v>
      </c>
      <c r="H1093">
        <f t="shared" si="172"/>
        <v>1</v>
      </c>
      <c r="I1093">
        <f t="shared" si="173"/>
        <v>0</v>
      </c>
      <c r="J1093">
        <f t="shared" si="174"/>
        <v>0</v>
      </c>
      <c r="K1093" t="s">
        <v>15</v>
      </c>
      <c r="L1093">
        <f t="shared" si="175"/>
        <v>1</v>
      </c>
      <c r="M1093" t="s">
        <v>22</v>
      </c>
      <c r="N1093">
        <f t="shared" si="176"/>
        <v>0</v>
      </c>
      <c r="O1093">
        <f t="shared" si="177"/>
        <v>1</v>
      </c>
      <c r="P1093">
        <v>111.22</v>
      </c>
      <c r="Q1093">
        <f t="shared" si="178"/>
        <v>0.11202342010355323</v>
      </c>
      <c r="R1093">
        <v>25.5</v>
      </c>
      <c r="S1093">
        <f t="shared" si="179"/>
        <v>-0.43669550298982895</v>
      </c>
      <c r="T1093" s="8">
        <v>0</v>
      </c>
    </row>
    <row r="1094" spans="1:20" x14ac:dyDescent="0.35">
      <c r="A1094">
        <v>70</v>
      </c>
      <c r="B1094">
        <f t="shared" si="170"/>
        <v>1.1841163900916754</v>
      </c>
      <c r="C1094">
        <v>0</v>
      </c>
      <c r="D1094">
        <v>0</v>
      </c>
      <c r="E1094" t="s">
        <v>13</v>
      </c>
      <c r="F1094">
        <f t="shared" si="171"/>
        <v>1</v>
      </c>
      <c r="G1094" t="s">
        <v>18</v>
      </c>
      <c r="H1094">
        <f t="shared" si="172"/>
        <v>0</v>
      </c>
      <c r="I1094">
        <f t="shared" si="173"/>
        <v>1</v>
      </c>
      <c r="J1094">
        <f t="shared" si="174"/>
        <v>0</v>
      </c>
      <c r="K1094" t="s">
        <v>15</v>
      </c>
      <c r="L1094">
        <f t="shared" si="175"/>
        <v>1</v>
      </c>
      <c r="M1094" t="s">
        <v>16</v>
      </c>
      <c r="N1094">
        <f t="shared" si="176"/>
        <v>1</v>
      </c>
      <c r="O1094">
        <f t="shared" si="177"/>
        <v>0</v>
      </c>
      <c r="P1094">
        <v>223.68</v>
      </c>
      <c r="Q1094">
        <f t="shared" si="178"/>
        <v>2.5957284370061857</v>
      </c>
      <c r="R1094">
        <v>34.299999999999997</v>
      </c>
      <c r="S1094">
        <f t="shared" si="179"/>
        <v>0.70633845384638672</v>
      </c>
      <c r="T1094" s="8">
        <v>0</v>
      </c>
    </row>
    <row r="1095" spans="1:20" x14ac:dyDescent="0.35">
      <c r="A1095">
        <v>0.32</v>
      </c>
      <c r="B1095">
        <f t="shared" si="170"/>
        <v>-1.897646654193289</v>
      </c>
      <c r="C1095">
        <v>0</v>
      </c>
      <c r="D1095">
        <v>0</v>
      </c>
      <c r="E1095" t="s">
        <v>23</v>
      </c>
      <c r="F1095">
        <f t="shared" si="171"/>
        <v>0</v>
      </c>
      <c r="G1095" t="s">
        <v>26</v>
      </c>
      <c r="H1095">
        <f t="shared" si="172"/>
        <v>0</v>
      </c>
      <c r="I1095">
        <f t="shared" si="173"/>
        <v>0</v>
      </c>
      <c r="J1095">
        <f t="shared" si="174"/>
        <v>0</v>
      </c>
      <c r="K1095" t="s">
        <v>19</v>
      </c>
      <c r="L1095">
        <f t="shared" si="175"/>
        <v>0</v>
      </c>
      <c r="M1095" t="s">
        <v>21</v>
      </c>
      <c r="N1095">
        <f t="shared" si="176"/>
        <v>0</v>
      </c>
      <c r="O1095">
        <f t="shared" si="177"/>
        <v>0</v>
      </c>
      <c r="P1095">
        <v>55.86</v>
      </c>
      <c r="Q1095">
        <f t="shared" si="178"/>
        <v>-1.1106149378524288</v>
      </c>
      <c r="R1095">
        <v>16</v>
      </c>
      <c r="S1095">
        <f t="shared" si="179"/>
        <v>-1.6706526154834713</v>
      </c>
      <c r="T1095" s="8">
        <v>0</v>
      </c>
    </row>
    <row r="1096" spans="1:20" x14ac:dyDescent="0.35">
      <c r="A1096">
        <v>23</v>
      </c>
      <c r="B1096">
        <f t="shared" si="170"/>
        <v>-0.89456993426816012</v>
      </c>
      <c r="C1096">
        <v>0</v>
      </c>
      <c r="D1096">
        <v>0</v>
      </c>
      <c r="E1096" t="s">
        <v>23</v>
      </c>
      <c r="F1096">
        <f t="shared" si="171"/>
        <v>0</v>
      </c>
      <c r="G1096" t="s">
        <v>14</v>
      </c>
      <c r="H1096">
        <f t="shared" si="172"/>
        <v>1</v>
      </c>
      <c r="I1096">
        <f t="shared" si="173"/>
        <v>0</v>
      </c>
      <c r="J1096">
        <f t="shared" si="174"/>
        <v>0</v>
      </c>
      <c r="K1096" t="s">
        <v>19</v>
      </c>
      <c r="L1096">
        <f t="shared" si="175"/>
        <v>0</v>
      </c>
      <c r="M1096" t="s">
        <v>22</v>
      </c>
      <c r="N1096">
        <f t="shared" si="176"/>
        <v>0</v>
      </c>
      <c r="O1096">
        <f t="shared" si="177"/>
        <v>1</v>
      </c>
      <c r="P1096">
        <v>63.73</v>
      </c>
      <c r="Q1096">
        <f t="shared" si="178"/>
        <v>-0.93680417417624418</v>
      </c>
      <c r="R1096">
        <v>25.6</v>
      </c>
      <c r="S1096">
        <f t="shared" si="179"/>
        <v>-0.42370648075305362</v>
      </c>
      <c r="T1096" s="8">
        <v>0</v>
      </c>
    </row>
    <row r="1097" spans="1:20" x14ac:dyDescent="0.35">
      <c r="A1097">
        <v>18</v>
      </c>
      <c r="B1097">
        <f t="shared" si="170"/>
        <v>-1.1157067772851639</v>
      </c>
      <c r="C1097">
        <v>0</v>
      </c>
      <c r="D1097">
        <v>0</v>
      </c>
      <c r="E1097" t="s">
        <v>23</v>
      </c>
      <c r="F1097">
        <f t="shared" si="171"/>
        <v>0</v>
      </c>
      <c r="G1097" t="s">
        <v>14</v>
      </c>
      <c r="H1097">
        <f t="shared" si="172"/>
        <v>1</v>
      </c>
      <c r="I1097">
        <f t="shared" si="173"/>
        <v>0</v>
      </c>
      <c r="J1097">
        <f t="shared" si="174"/>
        <v>0</v>
      </c>
      <c r="K1097" t="s">
        <v>19</v>
      </c>
      <c r="L1097">
        <f t="shared" si="175"/>
        <v>0</v>
      </c>
      <c r="M1097" t="s">
        <v>21</v>
      </c>
      <c r="N1097">
        <f t="shared" si="176"/>
        <v>0</v>
      </c>
      <c r="O1097">
        <f t="shared" si="177"/>
        <v>0</v>
      </c>
      <c r="P1097">
        <v>103.94</v>
      </c>
      <c r="Q1097">
        <f t="shared" si="178"/>
        <v>-4.8757057604531133E-2</v>
      </c>
      <c r="R1097">
        <v>23.3</v>
      </c>
      <c r="S1097">
        <f t="shared" si="179"/>
        <v>-0.72245399219888284</v>
      </c>
      <c r="T1097" s="8">
        <v>0</v>
      </c>
    </row>
    <row r="1098" spans="1:20" x14ac:dyDescent="0.35">
      <c r="A1098">
        <v>41</v>
      </c>
      <c r="B1098">
        <f t="shared" si="170"/>
        <v>-9.8477299406946536E-2</v>
      </c>
      <c r="C1098">
        <v>0</v>
      </c>
      <c r="D1098">
        <v>0</v>
      </c>
      <c r="E1098" t="s">
        <v>13</v>
      </c>
      <c r="F1098">
        <f t="shared" si="171"/>
        <v>1</v>
      </c>
      <c r="G1098" t="s">
        <v>14</v>
      </c>
      <c r="H1098">
        <f t="shared" si="172"/>
        <v>1</v>
      </c>
      <c r="I1098">
        <f t="shared" si="173"/>
        <v>0</v>
      </c>
      <c r="J1098">
        <f t="shared" si="174"/>
        <v>0</v>
      </c>
      <c r="K1098" t="s">
        <v>19</v>
      </c>
      <c r="L1098">
        <f t="shared" si="175"/>
        <v>0</v>
      </c>
      <c r="M1098" t="s">
        <v>22</v>
      </c>
      <c r="N1098">
        <f t="shared" si="176"/>
        <v>0</v>
      </c>
      <c r="O1098">
        <f t="shared" si="177"/>
        <v>1</v>
      </c>
      <c r="P1098">
        <v>92.49</v>
      </c>
      <c r="Q1098">
        <f t="shared" si="178"/>
        <v>-0.30163294630749349</v>
      </c>
      <c r="R1098">
        <v>41.6</v>
      </c>
      <c r="S1098">
        <f t="shared" si="179"/>
        <v>1.6545370771309755</v>
      </c>
      <c r="T1098" s="8">
        <v>0</v>
      </c>
    </row>
    <row r="1099" spans="1:20" x14ac:dyDescent="0.35">
      <c r="A1099">
        <v>52</v>
      </c>
      <c r="B1099">
        <f t="shared" si="170"/>
        <v>0.38802375523046173</v>
      </c>
      <c r="C1099">
        <v>0</v>
      </c>
      <c r="D1099">
        <v>0</v>
      </c>
      <c r="E1099" t="s">
        <v>13</v>
      </c>
      <c r="F1099">
        <f t="shared" si="171"/>
        <v>1</v>
      </c>
      <c r="G1099" t="s">
        <v>14</v>
      </c>
      <c r="H1099">
        <f t="shared" si="172"/>
        <v>1</v>
      </c>
      <c r="I1099">
        <f t="shared" si="173"/>
        <v>0</v>
      </c>
      <c r="J1099">
        <f t="shared" si="174"/>
        <v>0</v>
      </c>
      <c r="K1099" t="s">
        <v>15</v>
      </c>
      <c r="L1099">
        <f t="shared" si="175"/>
        <v>1</v>
      </c>
      <c r="M1099" t="s">
        <v>16</v>
      </c>
      <c r="N1099">
        <f t="shared" si="176"/>
        <v>1</v>
      </c>
      <c r="O1099">
        <f t="shared" si="177"/>
        <v>0</v>
      </c>
      <c r="P1099">
        <v>229.2</v>
      </c>
      <c r="Q1099">
        <f t="shared" si="178"/>
        <v>2.717638909114513</v>
      </c>
      <c r="R1099">
        <v>35.6</v>
      </c>
      <c r="S1099">
        <f t="shared" si="179"/>
        <v>0.87519574292446456</v>
      </c>
      <c r="T1099" s="8">
        <v>0</v>
      </c>
    </row>
    <row r="1100" spans="1:20" x14ac:dyDescent="0.35">
      <c r="A1100">
        <v>77</v>
      </c>
      <c r="B1100">
        <f t="shared" si="170"/>
        <v>1.4937079703154805</v>
      </c>
      <c r="C1100">
        <v>0</v>
      </c>
      <c r="D1100">
        <v>0</v>
      </c>
      <c r="E1100" t="s">
        <v>13</v>
      </c>
      <c r="F1100">
        <f t="shared" si="171"/>
        <v>1</v>
      </c>
      <c r="G1100" t="s">
        <v>14</v>
      </c>
      <c r="H1100">
        <f t="shared" si="172"/>
        <v>1</v>
      </c>
      <c r="I1100">
        <f t="shared" si="173"/>
        <v>0</v>
      </c>
      <c r="J1100">
        <f t="shared" si="174"/>
        <v>0</v>
      </c>
      <c r="K1100" t="s">
        <v>19</v>
      </c>
      <c r="L1100">
        <f t="shared" si="175"/>
        <v>0</v>
      </c>
      <c r="M1100" t="s">
        <v>16</v>
      </c>
      <c r="N1100">
        <f t="shared" si="176"/>
        <v>1</v>
      </c>
      <c r="O1100">
        <f t="shared" si="177"/>
        <v>0</v>
      </c>
      <c r="P1100">
        <v>75.06</v>
      </c>
      <c r="Q1100">
        <f t="shared" si="178"/>
        <v>-0.6865785131278106</v>
      </c>
      <c r="R1100">
        <v>22</v>
      </c>
      <c r="S1100">
        <f t="shared" si="179"/>
        <v>-0.89131128127696035</v>
      </c>
      <c r="T1100" s="8">
        <v>0</v>
      </c>
    </row>
    <row r="1101" spans="1:20" x14ac:dyDescent="0.35">
      <c r="A1101">
        <v>34</v>
      </c>
      <c r="B1101">
        <f t="shared" si="170"/>
        <v>-0.40806887963075178</v>
      </c>
      <c r="C1101">
        <v>0</v>
      </c>
      <c r="D1101">
        <v>0</v>
      </c>
      <c r="E1101" t="s">
        <v>13</v>
      </c>
      <c r="F1101">
        <f t="shared" si="171"/>
        <v>1</v>
      </c>
      <c r="G1101" t="s">
        <v>14</v>
      </c>
      <c r="H1101">
        <f t="shared" si="172"/>
        <v>1</v>
      </c>
      <c r="I1101">
        <f t="shared" si="173"/>
        <v>0</v>
      </c>
      <c r="J1101">
        <f t="shared" si="174"/>
        <v>0</v>
      </c>
      <c r="K1101" t="s">
        <v>15</v>
      </c>
      <c r="L1101">
        <f t="shared" si="175"/>
        <v>1</v>
      </c>
      <c r="M1101" t="s">
        <v>22</v>
      </c>
      <c r="N1101">
        <f t="shared" si="176"/>
        <v>0</v>
      </c>
      <c r="O1101">
        <f t="shared" si="177"/>
        <v>1</v>
      </c>
      <c r="P1101">
        <v>85.57</v>
      </c>
      <c r="Q1101">
        <f t="shared" si="178"/>
        <v>-0.4544627410519913</v>
      </c>
      <c r="R1101">
        <v>26.8</v>
      </c>
      <c r="S1101">
        <f t="shared" si="179"/>
        <v>-0.2678382139117515</v>
      </c>
      <c r="T1101" s="8">
        <v>0</v>
      </c>
    </row>
    <row r="1102" spans="1:20" x14ac:dyDescent="0.35">
      <c r="A1102">
        <v>67</v>
      </c>
      <c r="B1102">
        <f t="shared" si="170"/>
        <v>1.051434284281473</v>
      </c>
      <c r="C1102">
        <v>0</v>
      </c>
      <c r="D1102">
        <v>0</v>
      </c>
      <c r="E1102" t="s">
        <v>13</v>
      </c>
      <c r="F1102">
        <f t="shared" si="171"/>
        <v>1</v>
      </c>
      <c r="G1102" t="s">
        <v>18</v>
      </c>
      <c r="H1102">
        <f t="shared" si="172"/>
        <v>0</v>
      </c>
      <c r="I1102">
        <f t="shared" si="173"/>
        <v>1</v>
      </c>
      <c r="J1102">
        <f t="shared" si="174"/>
        <v>0</v>
      </c>
      <c r="K1102" t="s">
        <v>15</v>
      </c>
      <c r="L1102">
        <f t="shared" si="175"/>
        <v>1</v>
      </c>
      <c r="M1102" t="s">
        <v>21</v>
      </c>
      <c r="N1102">
        <f t="shared" si="176"/>
        <v>0</v>
      </c>
      <c r="O1102">
        <f t="shared" si="177"/>
        <v>0</v>
      </c>
      <c r="P1102">
        <v>68.61</v>
      </c>
      <c r="Q1102">
        <f t="shared" si="178"/>
        <v>-0.82902824955873711</v>
      </c>
      <c r="R1102">
        <v>31.9</v>
      </c>
      <c r="S1102">
        <f t="shared" si="179"/>
        <v>0.39460192016378248</v>
      </c>
      <c r="T1102" s="8">
        <v>0</v>
      </c>
    </row>
    <row r="1103" spans="1:20" x14ac:dyDescent="0.35">
      <c r="A1103">
        <v>1.64</v>
      </c>
      <c r="B1103">
        <f t="shared" si="170"/>
        <v>-1.8392665276368001</v>
      </c>
      <c r="C1103">
        <v>0</v>
      </c>
      <c r="D1103">
        <v>0</v>
      </c>
      <c r="E1103" t="s">
        <v>23</v>
      </c>
      <c r="F1103">
        <f t="shared" si="171"/>
        <v>0</v>
      </c>
      <c r="G1103" t="s">
        <v>26</v>
      </c>
      <c r="H1103">
        <f t="shared" si="172"/>
        <v>0</v>
      </c>
      <c r="I1103">
        <f t="shared" si="173"/>
        <v>0</v>
      </c>
      <c r="J1103">
        <f t="shared" si="174"/>
        <v>0</v>
      </c>
      <c r="K1103" t="s">
        <v>15</v>
      </c>
      <c r="L1103">
        <f t="shared" si="175"/>
        <v>1</v>
      </c>
      <c r="M1103" t="s">
        <v>21</v>
      </c>
      <c r="N1103">
        <f t="shared" si="176"/>
        <v>0</v>
      </c>
      <c r="O1103">
        <f t="shared" si="177"/>
        <v>0</v>
      </c>
      <c r="P1103">
        <v>56.3</v>
      </c>
      <c r="Q1103">
        <f t="shared" si="178"/>
        <v>-1.1008974364524897</v>
      </c>
      <c r="R1103">
        <v>19.7</v>
      </c>
      <c r="S1103">
        <f t="shared" si="179"/>
        <v>-1.1900587927227897</v>
      </c>
      <c r="T1103" s="8">
        <v>0</v>
      </c>
    </row>
    <row r="1104" spans="1:20" x14ac:dyDescent="0.35">
      <c r="A1104">
        <v>23</v>
      </c>
      <c r="B1104">
        <f t="shared" si="170"/>
        <v>-0.89456993426816012</v>
      </c>
      <c r="C1104">
        <v>0</v>
      </c>
      <c r="D1104">
        <v>0</v>
      </c>
      <c r="E1104" t="s">
        <v>23</v>
      </c>
      <c r="F1104">
        <f t="shared" si="171"/>
        <v>0</v>
      </c>
      <c r="G1104" t="s">
        <v>14</v>
      </c>
      <c r="H1104">
        <f t="shared" si="172"/>
        <v>1</v>
      </c>
      <c r="I1104">
        <f t="shared" si="173"/>
        <v>0</v>
      </c>
      <c r="J1104">
        <f t="shared" si="174"/>
        <v>0</v>
      </c>
      <c r="K1104" t="s">
        <v>19</v>
      </c>
      <c r="L1104">
        <f t="shared" si="175"/>
        <v>0</v>
      </c>
      <c r="M1104" t="s">
        <v>22</v>
      </c>
      <c r="N1104">
        <f t="shared" si="176"/>
        <v>0</v>
      </c>
      <c r="O1104">
        <f t="shared" si="177"/>
        <v>1</v>
      </c>
      <c r="P1104">
        <v>193.22</v>
      </c>
      <c r="Q1104">
        <f t="shared" si="178"/>
        <v>1.9230123173649427</v>
      </c>
      <c r="R1104">
        <v>28.1</v>
      </c>
      <c r="S1104">
        <f t="shared" si="179"/>
        <v>-9.8980924833674058E-2</v>
      </c>
      <c r="T1104" s="8">
        <v>0</v>
      </c>
    </row>
    <row r="1105" spans="1:20" x14ac:dyDescent="0.35">
      <c r="A1105">
        <v>59</v>
      </c>
      <c r="B1105">
        <f t="shared" si="170"/>
        <v>0.69761533545426702</v>
      </c>
      <c r="C1105">
        <v>0</v>
      </c>
      <c r="D1105">
        <v>0</v>
      </c>
      <c r="E1105" t="s">
        <v>13</v>
      </c>
      <c r="F1105">
        <f t="shared" si="171"/>
        <v>1</v>
      </c>
      <c r="G1105" t="s">
        <v>14</v>
      </c>
      <c r="H1105">
        <f t="shared" si="172"/>
        <v>1</v>
      </c>
      <c r="I1105">
        <f t="shared" si="173"/>
        <v>0</v>
      </c>
      <c r="J1105">
        <f t="shared" si="174"/>
        <v>0</v>
      </c>
      <c r="K1105" t="s">
        <v>15</v>
      </c>
      <c r="L1105">
        <f t="shared" si="175"/>
        <v>1</v>
      </c>
      <c r="M1105" t="s">
        <v>16</v>
      </c>
      <c r="N1105">
        <f t="shared" si="176"/>
        <v>1</v>
      </c>
      <c r="O1105">
        <f t="shared" si="177"/>
        <v>0</v>
      </c>
      <c r="P1105">
        <v>65.98</v>
      </c>
      <c r="Q1105">
        <f t="shared" si="178"/>
        <v>-0.88711240565382787</v>
      </c>
      <c r="R1105">
        <v>31.1</v>
      </c>
      <c r="S1105">
        <f t="shared" si="179"/>
        <v>0.29068974226958139</v>
      </c>
      <c r="T1105" s="8">
        <v>0</v>
      </c>
    </row>
    <row r="1106" spans="1:20" x14ac:dyDescent="0.35">
      <c r="A1106">
        <v>62</v>
      </c>
      <c r="B1106">
        <f t="shared" si="170"/>
        <v>0.83029744126446925</v>
      </c>
      <c r="C1106">
        <v>0</v>
      </c>
      <c r="D1106">
        <v>0</v>
      </c>
      <c r="E1106" t="s">
        <v>13</v>
      </c>
      <c r="F1106">
        <f t="shared" si="171"/>
        <v>1</v>
      </c>
      <c r="G1106" t="s">
        <v>25</v>
      </c>
      <c r="H1106">
        <f t="shared" si="172"/>
        <v>0</v>
      </c>
      <c r="I1106">
        <f t="shared" si="173"/>
        <v>0</v>
      </c>
      <c r="J1106">
        <f t="shared" si="174"/>
        <v>1</v>
      </c>
      <c r="K1106" t="s">
        <v>19</v>
      </c>
      <c r="L1106">
        <f t="shared" si="175"/>
        <v>0</v>
      </c>
      <c r="M1106" t="s">
        <v>16</v>
      </c>
      <c r="N1106">
        <f t="shared" si="176"/>
        <v>1</v>
      </c>
      <c r="O1106">
        <f t="shared" si="177"/>
        <v>0</v>
      </c>
      <c r="P1106">
        <v>204.57</v>
      </c>
      <c r="Q1106">
        <f t="shared" si="178"/>
        <v>2.1736796830224643</v>
      </c>
      <c r="R1106">
        <v>34.4</v>
      </c>
      <c r="S1106">
        <f t="shared" si="179"/>
        <v>0.71932747608316205</v>
      </c>
      <c r="T1106" s="8">
        <v>0</v>
      </c>
    </row>
    <row r="1107" spans="1:20" x14ac:dyDescent="0.35">
      <c r="A1107">
        <v>47</v>
      </c>
      <c r="B1107">
        <f t="shared" si="170"/>
        <v>0.16688691221345797</v>
      </c>
      <c r="C1107">
        <v>0</v>
      </c>
      <c r="D1107">
        <v>0</v>
      </c>
      <c r="E1107" t="s">
        <v>13</v>
      </c>
      <c r="F1107">
        <f t="shared" si="171"/>
        <v>1</v>
      </c>
      <c r="G1107" t="s">
        <v>25</v>
      </c>
      <c r="H1107">
        <f t="shared" si="172"/>
        <v>0</v>
      </c>
      <c r="I1107">
        <f t="shared" si="173"/>
        <v>0</v>
      </c>
      <c r="J1107">
        <f t="shared" si="174"/>
        <v>1</v>
      </c>
      <c r="K1107" t="s">
        <v>15</v>
      </c>
      <c r="L1107">
        <f t="shared" si="175"/>
        <v>1</v>
      </c>
      <c r="M1107" t="s">
        <v>21</v>
      </c>
      <c r="N1107">
        <f t="shared" si="176"/>
        <v>0</v>
      </c>
      <c r="O1107">
        <f t="shared" si="177"/>
        <v>0</v>
      </c>
      <c r="P1107">
        <v>64.989999999999995</v>
      </c>
      <c r="Q1107">
        <f t="shared" si="178"/>
        <v>-0.90897678380369118</v>
      </c>
      <c r="R1107">
        <v>33.200000000000003</v>
      </c>
      <c r="S1107">
        <f t="shared" si="179"/>
        <v>0.56345920924186044</v>
      </c>
      <c r="T1107" s="8">
        <v>0</v>
      </c>
    </row>
    <row r="1108" spans="1:20" x14ac:dyDescent="0.35">
      <c r="A1108">
        <v>71</v>
      </c>
      <c r="B1108">
        <f t="shared" si="170"/>
        <v>1.2283437586950761</v>
      </c>
      <c r="C1108">
        <v>1</v>
      </c>
      <c r="D1108">
        <v>0</v>
      </c>
      <c r="E1108" t="s">
        <v>13</v>
      </c>
      <c r="F1108">
        <f t="shared" si="171"/>
        <v>1</v>
      </c>
      <c r="G1108" t="s">
        <v>18</v>
      </c>
      <c r="H1108">
        <f t="shared" si="172"/>
        <v>0</v>
      </c>
      <c r="I1108">
        <f t="shared" si="173"/>
        <v>1</v>
      </c>
      <c r="J1108">
        <f t="shared" si="174"/>
        <v>0</v>
      </c>
      <c r="K1108" t="s">
        <v>19</v>
      </c>
      <c r="L1108">
        <f t="shared" si="175"/>
        <v>0</v>
      </c>
      <c r="M1108" t="s">
        <v>21</v>
      </c>
      <c r="N1108">
        <f t="shared" si="176"/>
        <v>0</v>
      </c>
      <c r="O1108">
        <f t="shared" si="177"/>
        <v>0</v>
      </c>
      <c r="P1108">
        <v>66.12</v>
      </c>
      <c r="Q1108">
        <f t="shared" si="178"/>
        <v>-0.88402047339021084</v>
      </c>
      <c r="R1108">
        <v>28.1</v>
      </c>
      <c r="S1108">
        <f t="shared" si="179"/>
        <v>-9.8980924833674058E-2</v>
      </c>
      <c r="T1108" s="8">
        <v>0</v>
      </c>
    </row>
    <row r="1109" spans="1:20" x14ac:dyDescent="0.35">
      <c r="A1109">
        <v>22</v>
      </c>
      <c r="B1109">
        <f t="shared" si="170"/>
        <v>-0.93879730287156082</v>
      </c>
      <c r="C1109">
        <v>0</v>
      </c>
      <c r="D1109">
        <v>0</v>
      </c>
      <c r="E1109" t="s">
        <v>23</v>
      </c>
      <c r="F1109">
        <f t="shared" si="171"/>
        <v>0</v>
      </c>
      <c r="G1109" t="s">
        <v>14</v>
      </c>
      <c r="H1109">
        <f t="shared" si="172"/>
        <v>1</v>
      </c>
      <c r="I1109">
        <f t="shared" si="173"/>
        <v>0</v>
      </c>
      <c r="J1109">
        <f t="shared" si="174"/>
        <v>0</v>
      </c>
      <c r="K1109" t="s">
        <v>15</v>
      </c>
      <c r="L1109">
        <f t="shared" si="175"/>
        <v>1</v>
      </c>
      <c r="M1109" t="s">
        <v>21</v>
      </c>
      <c r="N1109">
        <f t="shared" si="176"/>
        <v>0</v>
      </c>
      <c r="O1109">
        <f t="shared" si="177"/>
        <v>0</v>
      </c>
      <c r="P1109">
        <v>73.400000000000006</v>
      </c>
      <c r="Q1109">
        <f t="shared" si="178"/>
        <v>-0.72323999568212649</v>
      </c>
      <c r="R1109">
        <v>21.6</v>
      </c>
      <c r="S1109">
        <f t="shared" si="179"/>
        <v>-0.94326737022406093</v>
      </c>
      <c r="T1109" s="8">
        <v>0</v>
      </c>
    </row>
    <row r="1110" spans="1:20" x14ac:dyDescent="0.35">
      <c r="A1110">
        <v>33</v>
      </c>
      <c r="B1110">
        <f t="shared" si="170"/>
        <v>-0.45229624823415254</v>
      </c>
      <c r="C1110">
        <v>0</v>
      </c>
      <c r="D1110">
        <v>0</v>
      </c>
      <c r="E1110" t="s">
        <v>13</v>
      </c>
      <c r="F1110">
        <f t="shared" si="171"/>
        <v>1</v>
      </c>
      <c r="G1110" t="s">
        <v>25</v>
      </c>
      <c r="H1110">
        <f t="shared" si="172"/>
        <v>0</v>
      </c>
      <c r="I1110">
        <f t="shared" si="173"/>
        <v>0</v>
      </c>
      <c r="J1110">
        <f t="shared" si="174"/>
        <v>1</v>
      </c>
      <c r="K1110" t="s">
        <v>15</v>
      </c>
      <c r="L1110">
        <f t="shared" si="175"/>
        <v>1</v>
      </c>
      <c r="M1110" t="s">
        <v>22</v>
      </c>
      <c r="N1110">
        <f t="shared" si="176"/>
        <v>0</v>
      </c>
      <c r="O1110">
        <f t="shared" si="177"/>
        <v>1</v>
      </c>
      <c r="P1110">
        <v>82.83</v>
      </c>
      <c r="Q1110">
        <f t="shared" si="178"/>
        <v>-0.5149762724970669</v>
      </c>
      <c r="R1110">
        <v>25.4</v>
      </c>
      <c r="S1110">
        <f t="shared" si="179"/>
        <v>-0.44968452522660435</v>
      </c>
      <c r="T1110" s="8">
        <v>0</v>
      </c>
    </row>
    <row r="1111" spans="1:20" x14ac:dyDescent="0.35">
      <c r="A1111">
        <v>27</v>
      </c>
      <c r="B1111">
        <f t="shared" si="170"/>
        <v>-0.71766045985455706</v>
      </c>
      <c r="C1111">
        <v>0</v>
      </c>
      <c r="D1111">
        <v>0</v>
      </c>
      <c r="E1111" t="s">
        <v>23</v>
      </c>
      <c r="F1111">
        <f t="shared" si="171"/>
        <v>0</v>
      </c>
      <c r="G1111" t="s">
        <v>14</v>
      </c>
      <c r="H1111">
        <f t="shared" si="172"/>
        <v>1</v>
      </c>
      <c r="I1111">
        <f t="shared" si="173"/>
        <v>0</v>
      </c>
      <c r="J1111">
        <f t="shared" si="174"/>
        <v>0</v>
      </c>
      <c r="K1111" t="s">
        <v>15</v>
      </c>
      <c r="L1111">
        <f t="shared" si="175"/>
        <v>1</v>
      </c>
      <c r="M1111" t="s">
        <v>21</v>
      </c>
      <c r="N1111">
        <f t="shared" si="176"/>
        <v>0</v>
      </c>
      <c r="O1111">
        <f t="shared" si="177"/>
        <v>0</v>
      </c>
      <c r="P1111">
        <v>93.55</v>
      </c>
      <c r="Q1111">
        <f t="shared" si="178"/>
        <v>-0.27822260202582183</v>
      </c>
      <c r="R1111">
        <v>41.6</v>
      </c>
      <c r="S1111">
        <f t="shared" si="179"/>
        <v>1.6545370771309755</v>
      </c>
      <c r="T1111" s="8">
        <v>0</v>
      </c>
    </row>
    <row r="1112" spans="1:20" x14ac:dyDescent="0.35">
      <c r="A1112">
        <v>44</v>
      </c>
      <c r="B1112">
        <f t="shared" si="170"/>
        <v>3.4204806403255718E-2</v>
      </c>
      <c r="C1112">
        <v>0</v>
      </c>
      <c r="D1112">
        <v>0</v>
      </c>
      <c r="E1112" t="s">
        <v>13</v>
      </c>
      <c r="F1112">
        <f t="shared" si="171"/>
        <v>1</v>
      </c>
      <c r="G1112" t="s">
        <v>14</v>
      </c>
      <c r="H1112">
        <f t="shared" si="172"/>
        <v>1</v>
      </c>
      <c r="I1112">
        <f t="shared" si="173"/>
        <v>0</v>
      </c>
      <c r="J1112">
        <f t="shared" si="174"/>
        <v>0</v>
      </c>
      <c r="K1112" t="s">
        <v>19</v>
      </c>
      <c r="L1112">
        <f t="shared" si="175"/>
        <v>0</v>
      </c>
      <c r="M1112" t="s">
        <v>16</v>
      </c>
      <c r="N1112">
        <f t="shared" si="176"/>
        <v>1</v>
      </c>
      <c r="O1112">
        <f t="shared" si="177"/>
        <v>0</v>
      </c>
      <c r="P1112">
        <v>90.4</v>
      </c>
      <c r="Q1112">
        <f t="shared" si="178"/>
        <v>-0.34779107795720432</v>
      </c>
      <c r="R1112">
        <v>33.1</v>
      </c>
      <c r="S1112">
        <f t="shared" si="179"/>
        <v>0.5504701870050851</v>
      </c>
      <c r="T1112" s="8">
        <v>0</v>
      </c>
    </row>
    <row r="1113" spans="1:20" x14ac:dyDescent="0.35">
      <c r="A1113">
        <v>18</v>
      </c>
      <c r="B1113">
        <f t="shared" si="170"/>
        <v>-1.1157067772851639</v>
      </c>
      <c r="C1113">
        <v>0</v>
      </c>
      <c r="D1113">
        <v>0</v>
      </c>
      <c r="E1113" t="s">
        <v>23</v>
      </c>
      <c r="F1113">
        <f t="shared" si="171"/>
        <v>0</v>
      </c>
      <c r="G1113" t="s">
        <v>14</v>
      </c>
      <c r="H1113">
        <f t="shared" si="172"/>
        <v>1</v>
      </c>
      <c r="I1113">
        <f t="shared" si="173"/>
        <v>0</v>
      </c>
      <c r="J1113">
        <f t="shared" si="174"/>
        <v>0</v>
      </c>
      <c r="K1113" t="s">
        <v>19</v>
      </c>
      <c r="L1113">
        <f t="shared" si="175"/>
        <v>0</v>
      </c>
      <c r="M1113" t="s">
        <v>21</v>
      </c>
      <c r="N1113">
        <f t="shared" si="176"/>
        <v>0</v>
      </c>
      <c r="O1113">
        <f t="shared" si="177"/>
        <v>0</v>
      </c>
      <c r="P1113">
        <v>98.1</v>
      </c>
      <c r="Q1113">
        <f t="shared" si="178"/>
        <v>-0.1777348034582692</v>
      </c>
      <c r="R1113">
        <v>21.8</v>
      </c>
      <c r="S1113">
        <f t="shared" si="179"/>
        <v>-0.91728932575051059</v>
      </c>
      <c r="T1113" s="8">
        <v>0</v>
      </c>
    </row>
    <row r="1114" spans="1:20" x14ac:dyDescent="0.35">
      <c r="A1114">
        <v>47</v>
      </c>
      <c r="B1114">
        <f t="shared" si="170"/>
        <v>0.16688691221345797</v>
      </c>
      <c r="C1114">
        <v>0</v>
      </c>
      <c r="D1114">
        <v>0</v>
      </c>
      <c r="E1114" t="s">
        <v>13</v>
      </c>
      <c r="F1114">
        <f t="shared" si="171"/>
        <v>1</v>
      </c>
      <c r="G1114" t="s">
        <v>14</v>
      </c>
      <c r="H1114">
        <f t="shared" si="172"/>
        <v>1</v>
      </c>
      <c r="I1114">
        <f t="shared" si="173"/>
        <v>0</v>
      </c>
      <c r="J1114">
        <f t="shared" si="174"/>
        <v>0</v>
      </c>
      <c r="K1114" t="s">
        <v>19</v>
      </c>
      <c r="L1114">
        <f t="shared" si="175"/>
        <v>0</v>
      </c>
      <c r="M1114" t="s">
        <v>22</v>
      </c>
      <c r="N1114">
        <f t="shared" si="176"/>
        <v>0</v>
      </c>
      <c r="O1114">
        <f t="shared" si="177"/>
        <v>1</v>
      </c>
      <c r="P1114">
        <v>142.02000000000001</v>
      </c>
      <c r="Q1114">
        <f t="shared" si="178"/>
        <v>0.79224851809929486</v>
      </c>
      <c r="R1114">
        <v>30</v>
      </c>
      <c r="S1114">
        <f t="shared" si="179"/>
        <v>0.14781049766505422</v>
      </c>
      <c r="T1114" s="8">
        <v>0</v>
      </c>
    </row>
    <row r="1115" spans="1:20" x14ac:dyDescent="0.35">
      <c r="A1115">
        <v>66</v>
      </c>
      <c r="B1115">
        <f t="shared" si="170"/>
        <v>1.0072069156780723</v>
      </c>
      <c r="C1115">
        <v>0</v>
      </c>
      <c r="D1115">
        <v>0</v>
      </c>
      <c r="E1115" t="s">
        <v>13</v>
      </c>
      <c r="F1115">
        <f t="shared" si="171"/>
        <v>1</v>
      </c>
      <c r="G1115" t="s">
        <v>18</v>
      </c>
      <c r="H1115">
        <f t="shared" si="172"/>
        <v>0</v>
      </c>
      <c r="I1115">
        <f t="shared" si="173"/>
        <v>1</v>
      </c>
      <c r="J1115">
        <f t="shared" si="174"/>
        <v>0</v>
      </c>
      <c r="K1115" t="s">
        <v>19</v>
      </c>
      <c r="L1115">
        <f t="shared" si="175"/>
        <v>0</v>
      </c>
      <c r="M1115" t="s">
        <v>22</v>
      </c>
      <c r="N1115">
        <f t="shared" si="176"/>
        <v>0</v>
      </c>
      <c r="O1115">
        <f t="shared" si="177"/>
        <v>1</v>
      </c>
      <c r="P1115">
        <v>251.46</v>
      </c>
      <c r="Q1115">
        <f t="shared" si="178"/>
        <v>3.2092561390296175</v>
      </c>
      <c r="R1115">
        <v>35.200000000000003</v>
      </c>
      <c r="S1115">
        <f t="shared" si="179"/>
        <v>0.82323965397736409</v>
      </c>
      <c r="T1115" s="8">
        <v>0</v>
      </c>
    </row>
    <row r="1116" spans="1:20" x14ac:dyDescent="0.35">
      <c r="A1116">
        <v>42</v>
      </c>
      <c r="B1116">
        <f t="shared" si="170"/>
        <v>-5.424993080354578E-2</v>
      </c>
      <c r="C1116">
        <v>1</v>
      </c>
      <c r="D1116">
        <v>0</v>
      </c>
      <c r="E1116" t="s">
        <v>13</v>
      </c>
      <c r="F1116">
        <f t="shared" si="171"/>
        <v>1</v>
      </c>
      <c r="G1116" t="s">
        <v>14</v>
      </c>
      <c r="H1116">
        <f t="shared" si="172"/>
        <v>1</v>
      </c>
      <c r="I1116">
        <f t="shared" si="173"/>
        <v>0</v>
      </c>
      <c r="J1116">
        <f t="shared" si="174"/>
        <v>0</v>
      </c>
      <c r="K1116" t="s">
        <v>19</v>
      </c>
      <c r="L1116">
        <f t="shared" si="175"/>
        <v>0</v>
      </c>
      <c r="M1116" t="s">
        <v>21</v>
      </c>
      <c r="N1116">
        <f t="shared" si="176"/>
        <v>0</v>
      </c>
      <c r="O1116">
        <f t="shared" si="177"/>
        <v>0</v>
      </c>
      <c r="P1116">
        <v>89.96</v>
      </c>
      <c r="Q1116">
        <f t="shared" si="178"/>
        <v>-0.3575085793571437</v>
      </c>
      <c r="R1116">
        <v>35.6</v>
      </c>
      <c r="S1116">
        <f t="shared" si="179"/>
        <v>0.87519574292446456</v>
      </c>
      <c r="T1116" s="8">
        <v>0</v>
      </c>
    </row>
    <row r="1117" spans="1:20" x14ac:dyDescent="0.35">
      <c r="A1117">
        <v>13</v>
      </c>
      <c r="B1117">
        <f t="shared" si="170"/>
        <v>-1.3368436203021676</v>
      </c>
      <c r="C1117">
        <v>0</v>
      </c>
      <c r="D1117">
        <v>0</v>
      </c>
      <c r="E1117" t="s">
        <v>23</v>
      </c>
      <c r="F1117">
        <f t="shared" si="171"/>
        <v>0</v>
      </c>
      <c r="G1117" t="s">
        <v>26</v>
      </c>
      <c r="H1117">
        <f t="shared" si="172"/>
        <v>0</v>
      </c>
      <c r="I1117">
        <f t="shared" si="173"/>
        <v>0</v>
      </c>
      <c r="J1117">
        <f t="shared" si="174"/>
        <v>0</v>
      </c>
      <c r="K1117" t="s">
        <v>15</v>
      </c>
      <c r="L1117">
        <f t="shared" si="175"/>
        <v>1</v>
      </c>
      <c r="M1117" t="s">
        <v>21</v>
      </c>
      <c r="N1117">
        <f t="shared" si="176"/>
        <v>0</v>
      </c>
      <c r="O1117">
        <f t="shared" si="177"/>
        <v>0</v>
      </c>
      <c r="P1117">
        <v>71.73</v>
      </c>
      <c r="Q1117">
        <f t="shared" si="178"/>
        <v>-0.76012233054098655</v>
      </c>
      <c r="R1117">
        <v>28.1</v>
      </c>
      <c r="S1117">
        <f t="shared" si="179"/>
        <v>-9.8980924833674058E-2</v>
      </c>
      <c r="T1117" s="8">
        <v>0</v>
      </c>
    </row>
    <row r="1118" spans="1:20" x14ac:dyDescent="0.35">
      <c r="A1118">
        <v>56</v>
      </c>
      <c r="B1118">
        <f t="shared" si="170"/>
        <v>0.56493322964406478</v>
      </c>
      <c r="C1118">
        <v>1</v>
      </c>
      <c r="D1118">
        <v>0</v>
      </c>
      <c r="E1118" t="s">
        <v>13</v>
      </c>
      <c r="F1118">
        <f t="shared" si="171"/>
        <v>1</v>
      </c>
      <c r="G1118" t="s">
        <v>25</v>
      </c>
      <c r="H1118">
        <f t="shared" si="172"/>
        <v>0</v>
      </c>
      <c r="I1118">
        <f t="shared" si="173"/>
        <v>0</v>
      </c>
      <c r="J1118">
        <f t="shared" si="174"/>
        <v>1</v>
      </c>
      <c r="K1118" t="s">
        <v>15</v>
      </c>
      <c r="L1118">
        <f t="shared" si="175"/>
        <v>1</v>
      </c>
      <c r="M1118" t="s">
        <v>22</v>
      </c>
      <c r="N1118">
        <f t="shared" si="176"/>
        <v>0</v>
      </c>
      <c r="O1118">
        <f t="shared" si="177"/>
        <v>1</v>
      </c>
      <c r="P1118">
        <v>82.44</v>
      </c>
      <c r="Q1118">
        <f t="shared" si="178"/>
        <v>-0.52358951237428575</v>
      </c>
      <c r="R1118">
        <v>27.8</v>
      </c>
      <c r="S1118">
        <f t="shared" si="179"/>
        <v>-0.1379479915439997</v>
      </c>
      <c r="T1118" s="8">
        <v>0</v>
      </c>
    </row>
    <row r="1119" spans="1:20" x14ac:dyDescent="0.35">
      <c r="A1119">
        <v>69</v>
      </c>
      <c r="B1119">
        <f t="shared" si="170"/>
        <v>1.1398890214882744</v>
      </c>
      <c r="C1119">
        <v>0</v>
      </c>
      <c r="D1119">
        <v>0</v>
      </c>
      <c r="E1119" t="s">
        <v>13</v>
      </c>
      <c r="F1119">
        <f t="shared" si="171"/>
        <v>1</v>
      </c>
      <c r="G1119" t="s">
        <v>18</v>
      </c>
      <c r="H1119">
        <f t="shared" si="172"/>
        <v>0</v>
      </c>
      <c r="I1119">
        <f t="shared" si="173"/>
        <v>1</v>
      </c>
      <c r="J1119">
        <f t="shared" si="174"/>
        <v>0</v>
      </c>
      <c r="K1119" t="s">
        <v>15</v>
      </c>
      <c r="L1119">
        <f t="shared" si="175"/>
        <v>1</v>
      </c>
      <c r="M1119" t="s">
        <v>16</v>
      </c>
      <c r="N1119">
        <f t="shared" si="176"/>
        <v>1</v>
      </c>
      <c r="O1119">
        <f t="shared" si="177"/>
        <v>0</v>
      </c>
      <c r="P1119">
        <v>80.849999999999994</v>
      </c>
      <c r="Q1119">
        <f t="shared" si="178"/>
        <v>-0.55870502879679318</v>
      </c>
      <c r="R1119">
        <v>29.3</v>
      </c>
      <c r="S1119">
        <f t="shared" si="179"/>
        <v>5.6887342007628038E-2</v>
      </c>
      <c r="T1119" s="8">
        <v>0</v>
      </c>
    </row>
    <row r="1120" spans="1:20" x14ac:dyDescent="0.35">
      <c r="A1120">
        <v>65</v>
      </c>
      <c r="B1120">
        <f t="shared" si="170"/>
        <v>0.96297954707467148</v>
      </c>
      <c r="C1120">
        <v>0</v>
      </c>
      <c r="D1120">
        <v>0</v>
      </c>
      <c r="E1120" t="s">
        <v>13</v>
      </c>
      <c r="F1120">
        <f t="shared" si="171"/>
        <v>1</v>
      </c>
      <c r="G1120" t="s">
        <v>18</v>
      </c>
      <c r="H1120">
        <f t="shared" si="172"/>
        <v>0</v>
      </c>
      <c r="I1120">
        <f t="shared" si="173"/>
        <v>1</v>
      </c>
      <c r="J1120">
        <f t="shared" si="174"/>
        <v>0</v>
      </c>
      <c r="K1120" t="s">
        <v>19</v>
      </c>
      <c r="L1120">
        <f t="shared" si="175"/>
        <v>0</v>
      </c>
      <c r="M1120" t="s">
        <v>22</v>
      </c>
      <c r="N1120">
        <f t="shared" si="176"/>
        <v>0</v>
      </c>
      <c r="O1120">
        <f t="shared" si="177"/>
        <v>1</v>
      </c>
      <c r="P1120">
        <v>220.52</v>
      </c>
      <c r="Q1120">
        <f t="shared" si="178"/>
        <v>2.5259391087702592</v>
      </c>
      <c r="R1120">
        <v>37.200000000000003</v>
      </c>
      <c r="S1120">
        <f t="shared" si="179"/>
        <v>1.0830200987128678</v>
      </c>
      <c r="T1120" s="8">
        <v>0</v>
      </c>
    </row>
    <row r="1121" spans="1:20" x14ac:dyDescent="0.35">
      <c r="A1121">
        <v>53</v>
      </c>
      <c r="B1121">
        <f t="shared" si="170"/>
        <v>0.43225112383386249</v>
      </c>
      <c r="C1121">
        <v>0</v>
      </c>
      <c r="D1121">
        <v>0</v>
      </c>
      <c r="E1121" t="s">
        <v>13</v>
      </c>
      <c r="F1121">
        <f t="shared" si="171"/>
        <v>1</v>
      </c>
      <c r="G1121" t="s">
        <v>14</v>
      </c>
      <c r="H1121">
        <f t="shared" si="172"/>
        <v>1</v>
      </c>
      <c r="I1121">
        <f t="shared" si="173"/>
        <v>0</v>
      </c>
      <c r="J1121">
        <f t="shared" si="174"/>
        <v>0</v>
      </c>
      <c r="K1121" t="s">
        <v>15</v>
      </c>
      <c r="L1121">
        <f t="shared" si="175"/>
        <v>1</v>
      </c>
      <c r="M1121" t="s">
        <v>22</v>
      </c>
      <c r="N1121">
        <f t="shared" si="176"/>
        <v>0</v>
      </c>
      <c r="O1121">
        <f t="shared" si="177"/>
        <v>1</v>
      </c>
      <c r="P1121">
        <v>86.73</v>
      </c>
      <c r="Q1121">
        <f t="shared" si="178"/>
        <v>-0.4288438737248787</v>
      </c>
      <c r="R1121">
        <v>26.1</v>
      </c>
      <c r="S1121">
        <f t="shared" si="179"/>
        <v>-0.3587613695691777</v>
      </c>
      <c r="T1121" s="8">
        <v>0</v>
      </c>
    </row>
    <row r="1122" spans="1:20" x14ac:dyDescent="0.35">
      <c r="A1122">
        <v>36</v>
      </c>
      <c r="B1122">
        <f t="shared" si="170"/>
        <v>-0.31961414242395031</v>
      </c>
      <c r="C1122">
        <v>0</v>
      </c>
      <c r="D1122">
        <v>0</v>
      </c>
      <c r="E1122" t="s">
        <v>13</v>
      </c>
      <c r="F1122">
        <f t="shared" si="171"/>
        <v>1</v>
      </c>
      <c r="G1122" t="s">
        <v>14</v>
      </c>
      <c r="H1122">
        <f t="shared" si="172"/>
        <v>1</v>
      </c>
      <c r="I1122">
        <f t="shared" si="173"/>
        <v>0</v>
      </c>
      <c r="J1122">
        <f t="shared" si="174"/>
        <v>0</v>
      </c>
      <c r="K1122" t="s">
        <v>15</v>
      </c>
      <c r="L1122">
        <f t="shared" si="175"/>
        <v>1</v>
      </c>
      <c r="M1122" t="s">
        <v>21</v>
      </c>
      <c r="N1122">
        <f t="shared" si="176"/>
        <v>0</v>
      </c>
      <c r="O1122">
        <f t="shared" si="177"/>
        <v>0</v>
      </c>
      <c r="P1122">
        <v>76.930000000000007</v>
      </c>
      <c r="Q1122">
        <f t="shared" si="178"/>
        <v>-0.64527913217806909</v>
      </c>
      <c r="R1122">
        <v>21.6</v>
      </c>
      <c r="S1122">
        <f t="shared" si="179"/>
        <v>-0.94326737022406093</v>
      </c>
      <c r="T1122" s="8">
        <v>0</v>
      </c>
    </row>
    <row r="1123" spans="1:20" x14ac:dyDescent="0.35">
      <c r="A1123">
        <v>69</v>
      </c>
      <c r="B1123">
        <f t="shared" si="170"/>
        <v>1.1398890214882744</v>
      </c>
      <c r="C1123">
        <v>0</v>
      </c>
      <c r="D1123">
        <v>0</v>
      </c>
      <c r="E1123" t="s">
        <v>13</v>
      </c>
      <c r="F1123">
        <f t="shared" si="171"/>
        <v>1</v>
      </c>
      <c r="G1123" t="s">
        <v>18</v>
      </c>
      <c r="H1123">
        <f t="shared" si="172"/>
        <v>0</v>
      </c>
      <c r="I1123">
        <f t="shared" si="173"/>
        <v>1</v>
      </c>
      <c r="J1123">
        <f t="shared" si="174"/>
        <v>0</v>
      </c>
      <c r="K1123" t="s">
        <v>15</v>
      </c>
      <c r="L1123">
        <f t="shared" si="175"/>
        <v>1</v>
      </c>
      <c r="M1123" t="s">
        <v>21</v>
      </c>
      <c r="N1123">
        <f t="shared" si="176"/>
        <v>0</v>
      </c>
      <c r="O1123">
        <f t="shared" si="177"/>
        <v>0</v>
      </c>
      <c r="P1123">
        <v>113.1</v>
      </c>
      <c r="Q1123">
        <f t="shared" si="178"/>
        <v>0.15354365335783865</v>
      </c>
      <c r="R1123">
        <v>22.7</v>
      </c>
      <c r="S1123">
        <f t="shared" si="179"/>
        <v>-0.80038812561953421</v>
      </c>
      <c r="T1123" s="8">
        <v>0</v>
      </c>
    </row>
    <row r="1124" spans="1:20" x14ac:dyDescent="0.35">
      <c r="A1124">
        <v>19</v>
      </c>
      <c r="B1124">
        <f t="shared" si="170"/>
        <v>-1.0714794086817632</v>
      </c>
      <c r="C1124">
        <v>0</v>
      </c>
      <c r="D1124">
        <v>0</v>
      </c>
      <c r="E1124" t="s">
        <v>23</v>
      </c>
      <c r="F1124">
        <f t="shared" si="171"/>
        <v>0</v>
      </c>
      <c r="G1124" t="s">
        <v>14</v>
      </c>
      <c r="H1124">
        <f t="shared" si="172"/>
        <v>1</v>
      </c>
      <c r="I1124">
        <f t="shared" si="173"/>
        <v>0</v>
      </c>
      <c r="J1124">
        <f t="shared" si="174"/>
        <v>0</v>
      </c>
      <c r="K1124" t="s">
        <v>19</v>
      </c>
      <c r="L1124">
        <f t="shared" si="175"/>
        <v>0</v>
      </c>
      <c r="M1124" t="s">
        <v>16</v>
      </c>
      <c r="N1124">
        <f t="shared" si="176"/>
        <v>1</v>
      </c>
      <c r="O1124">
        <f t="shared" si="177"/>
        <v>0</v>
      </c>
      <c r="P1124">
        <v>96.84</v>
      </c>
      <c r="Q1124">
        <f t="shared" si="178"/>
        <v>-0.20556219383082205</v>
      </c>
      <c r="R1124">
        <v>30.2</v>
      </c>
      <c r="S1124">
        <f t="shared" si="179"/>
        <v>0.17378854213860451</v>
      </c>
      <c r="T1124" s="8">
        <v>0</v>
      </c>
    </row>
    <row r="1125" spans="1:20" x14ac:dyDescent="0.35">
      <c r="A1125">
        <v>3</v>
      </c>
      <c r="B1125">
        <f t="shared" si="170"/>
        <v>-1.7791173063361752</v>
      </c>
      <c r="C1125">
        <v>0</v>
      </c>
      <c r="D1125">
        <v>0</v>
      </c>
      <c r="E1125" t="s">
        <v>23</v>
      </c>
      <c r="F1125">
        <f t="shared" si="171"/>
        <v>0</v>
      </c>
      <c r="G1125" t="s">
        <v>26</v>
      </c>
      <c r="H1125">
        <f t="shared" si="172"/>
        <v>0</v>
      </c>
      <c r="I1125">
        <f t="shared" si="173"/>
        <v>0</v>
      </c>
      <c r="J1125">
        <f t="shared" si="174"/>
        <v>0</v>
      </c>
      <c r="K1125" t="s">
        <v>15</v>
      </c>
      <c r="L1125">
        <f t="shared" si="175"/>
        <v>1</v>
      </c>
      <c r="M1125" t="s">
        <v>21</v>
      </c>
      <c r="N1125">
        <f t="shared" si="176"/>
        <v>0</v>
      </c>
      <c r="O1125">
        <f t="shared" si="177"/>
        <v>0</v>
      </c>
      <c r="P1125">
        <v>100.91</v>
      </c>
      <c r="Q1125">
        <f t="shared" si="178"/>
        <v>-0.11567530588138494</v>
      </c>
      <c r="R1125">
        <v>18</v>
      </c>
      <c r="S1125">
        <f t="shared" si="179"/>
        <v>-1.4108721707479677</v>
      </c>
      <c r="T1125" s="8">
        <v>0</v>
      </c>
    </row>
    <row r="1126" spans="1:20" x14ac:dyDescent="0.35">
      <c r="A1126">
        <v>15</v>
      </c>
      <c r="B1126">
        <f t="shared" si="170"/>
        <v>-1.248388883095366</v>
      </c>
      <c r="C1126">
        <v>0</v>
      </c>
      <c r="D1126">
        <v>0</v>
      </c>
      <c r="E1126" t="s">
        <v>23</v>
      </c>
      <c r="F1126">
        <f t="shared" si="171"/>
        <v>0</v>
      </c>
      <c r="G1126" t="s">
        <v>26</v>
      </c>
      <c r="H1126">
        <f t="shared" si="172"/>
        <v>0</v>
      </c>
      <c r="I1126">
        <f t="shared" si="173"/>
        <v>0</v>
      </c>
      <c r="J1126">
        <f t="shared" si="174"/>
        <v>0</v>
      </c>
      <c r="K1126" t="s">
        <v>15</v>
      </c>
      <c r="L1126">
        <f t="shared" si="175"/>
        <v>1</v>
      </c>
      <c r="M1126" t="s">
        <v>21</v>
      </c>
      <c r="N1126">
        <f t="shared" si="176"/>
        <v>0</v>
      </c>
      <c r="O1126">
        <f t="shared" si="177"/>
        <v>0</v>
      </c>
      <c r="P1126">
        <v>116.5</v>
      </c>
      <c r="Q1126">
        <f t="shared" si="178"/>
        <v>0.2286334369028232</v>
      </c>
      <c r="R1126">
        <v>27.8</v>
      </c>
      <c r="S1126">
        <f t="shared" si="179"/>
        <v>-0.1379479915439997</v>
      </c>
      <c r="T1126" s="8">
        <v>0</v>
      </c>
    </row>
    <row r="1127" spans="1:20" x14ac:dyDescent="0.35">
      <c r="A1127">
        <v>59</v>
      </c>
      <c r="B1127">
        <f t="shared" si="170"/>
        <v>0.69761533545426702</v>
      </c>
      <c r="C1127">
        <v>1</v>
      </c>
      <c r="D1127">
        <v>0</v>
      </c>
      <c r="E1127" t="s">
        <v>23</v>
      </c>
      <c r="F1127">
        <f t="shared" si="171"/>
        <v>0</v>
      </c>
      <c r="G1127" t="s">
        <v>14</v>
      </c>
      <c r="H1127">
        <f t="shared" si="172"/>
        <v>1</v>
      </c>
      <c r="I1127">
        <f t="shared" si="173"/>
        <v>0</v>
      </c>
      <c r="J1127">
        <f t="shared" si="174"/>
        <v>0</v>
      </c>
      <c r="K1127" t="s">
        <v>19</v>
      </c>
      <c r="L1127">
        <f t="shared" si="175"/>
        <v>0</v>
      </c>
      <c r="M1127" t="s">
        <v>21</v>
      </c>
      <c r="N1127">
        <f t="shared" si="176"/>
        <v>0</v>
      </c>
      <c r="O1127">
        <f t="shared" si="177"/>
        <v>0</v>
      </c>
      <c r="P1127">
        <v>57.26</v>
      </c>
      <c r="Q1127">
        <f t="shared" si="178"/>
        <v>-1.0796956152162587</v>
      </c>
      <c r="R1127">
        <v>23.5</v>
      </c>
      <c r="S1127">
        <f t="shared" si="179"/>
        <v>-0.69647594772533261</v>
      </c>
      <c r="T1127" s="8">
        <v>0</v>
      </c>
    </row>
    <row r="1128" spans="1:20" x14ac:dyDescent="0.35">
      <c r="A1128">
        <v>61</v>
      </c>
      <c r="B1128">
        <f t="shared" si="170"/>
        <v>0.78607007266106854</v>
      </c>
      <c r="C1128">
        <v>0</v>
      </c>
      <c r="D1128">
        <v>0</v>
      </c>
      <c r="E1128" t="s">
        <v>13</v>
      </c>
      <c r="F1128">
        <f t="shared" si="171"/>
        <v>1</v>
      </c>
      <c r="G1128" t="s">
        <v>14</v>
      </c>
      <c r="H1128">
        <f t="shared" si="172"/>
        <v>1</v>
      </c>
      <c r="I1128">
        <f t="shared" si="173"/>
        <v>0</v>
      </c>
      <c r="J1128">
        <f t="shared" si="174"/>
        <v>0</v>
      </c>
      <c r="K1128" t="s">
        <v>15</v>
      </c>
      <c r="L1128">
        <f t="shared" si="175"/>
        <v>1</v>
      </c>
      <c r="M1128" t="s">
        <v>16</v>
      </c>
      <c r="N1128">
        <f t="shared" si="176"/>
        <v>1</v>
      </c>
      <c r="O1128">
        <f t="shared" si="177"/>
        <v>0</v>
      </c>
      <c r="P1128">
        <v>129.31</v>
      </c>
      <c r="Q1128">
        <f t="shared" si="178"/>
        <v>0.51154523902377935</v>
      </c>
      <c r="R1128">
        <v>41.2</v>
      </c>
      <c r="S1128">
        <f t="shared" si="179"/>
        <v>1.6025809881838751</v>
      </c>
      <c r="T1128" s="8">
        <v>0</v>
      </c>
    </row>
    <row r="1129" spans="1:20" x14ac:dyDescent="0.35">
      <c r="A1129">
        <v>28</v>
      </c>
      <c r="B1129">
        <f t="shared" si="170"/>
        <v>-0.67343309125115636</v>
      </c>
      <c r="C1129">
        <v>0</v>
      </c>
      <c r="D1129">
        <v>0</v>
      </c>
      <c r="E1129" t="s">
        <v>13</v>
      </c>
      <c r="F1129">
        <f t="shared" si="171"/>
        <v>1</v>
      </c>
      <c r="G1129" t="s">
        <v>14</v>
      </c>
      <c r="H1129">
        <f t="shared" si="172"/>
        <v>1</v>
      </c>
      <c r="I1129">
        <f t="shared" si="173"/>
        <v>0</v>
      </c>
      <c r="J1129">
        <f t="shared" si="174"/>
        <v>0</v>
      </c>
      <c r="K1129" t="s">
        <v>19</v>
      </c>
      <c r="L1129">
        <f t="shared" si="175"/>
        <v>0</v>
      </c>
      <c r="M1129" t="s">
        <v>21</v>
      </c>
      <c r="N1129">
        <f t="shared" si="176"/>
        <v>0</v>
      </c>
      <c r="O1129">
        <f t="shared" si="177"/>
        <v>0</v>
      </c>
      <c r="P1129">
        <v>56.47</v>
      </c>
      <c r="Q1129">
        <f t="shared" si="178"/>
        <v>-1.0971429472752403</v>
      </c>
      <c r="R1129">
        <v>22.7</v>
      </c>
      <c r="S1129">
        <f t="shared" si="179"/>
        <v>-0.80038812561953421</v>
      </c>
      <c r="T1129" s="8">
        <v>0</v>
      </c>
    </row>
    <row r="1130" spans="1:20" x14ac:dyDescent="0.35">
      <c r="A1130">
        <v>52</v>
      </c>
      <c r="B1130">
        <f t="shared" si="170"/>
        <v>0.38802375523046173</v>
      </c>
      <c r="C1130">
        <v>0</v>
      </c>
      <c r="D1130">
        <v>0</v>
      </c>
      <c r="E1130" t="s">
        <v>13</v>
      </c>
      <c r="F1130">
        <f t="shared" si="171"/>
        <v>1</v>
      </c>
      <c r="G1130" t="s">
        <v>25</v>
      </c>
      <c r="H1130">
        <f t="shared" si="172"/>
        <v>0</v>
      </c>
      <c r="I1130">
        <f t="shared" si="173"/>
        <v>0</v>
      </c>
      <c r="J1130">
        <f t="shared" si="174"/>
        <v>1</v>
      </c>
      <c r="K1130" t="s">
        <v>15</v>
      </c>
      <c r="L1130">
        <f t="shared" si="175"/>
        <v>1</v>
      </c>
      <c r="M1130" t="s">
        <v>16</v>
      </c>
      <c r="N1130">
        <f t="shared" si="176"/>
        <v>1</v>
      </c>
      <c r="O1130">
        <f t="shared" si="177"/>
        <v>0</v>
      </c>
      <c r="P1130">
        <v>86.06</v>
      </c>
      <c r="Q1130">
        <f t="shared" si="178"/>
        <v>-0.44364097812933156</v>
      </c>
      <c r="R1130">
        <v>29.2</v>
      </c>
      <c r="S1130">
        <f t="shared" si="179"/>
        <v>4.3898319770852672E-2</v>
      </c>
      <c r="T1130" s="8">
        <v>0</v>
      </c>
    </row>
    <row r="1131" spans="1:20" x14ac:dyDescent="0.35">
      <c r="A1131">
        <v>33</v>
      </c>
      <c r="B1131">
        <f t="shared" si="170"/>
        <v>-0.45229624823415254</v>
      </c>
      <c r="C1131">
        <v>0</v>
      </c>
      <c r="D1131">
        <v>0</v>
      </c>
      <c r="E1131" t="s">
        <v>13</v>
      </c>
      <c r="F1131">
        <f t="shared" si="171"/>
        <v>1</v>
      </c>
      <c r="G1131" t="s">
        <v>14</v>
      </c>
      <c r="H1131">
        <f t="shared" si="172"/>
        <v>1</v>
      </c>
      <c r="I1131">
        <f t="shared" si="173"/>
        <v>0</v>
      </c>
      <c r="J1131">
        <f t="shared" si="174"/>
        <v>0</v>
      </c>
      <c r="K1131" t="s">
        <v>19</v>
      </c>
      <c r="L1131">
        <f t="shared" si="175"/>
        <v>0</v>
      </c>
      <c r="M1131" t="s">
        <v>21</v>
      </c>
      <c r="N1131">
        <f t="shared" si="176"/>
        <v>0</v>
      </c>
      <c r="O1131">
        <f t="shared" si="177"/>
        <v>0</v>
      </c>
      <c r="P1131">
        <v>86.97</v>
      </c>
      <c r="Q1131">
        <f t="shared" si="178"/>
        <v>-0.4235434184158211</v>
      </c>
      <c r="R1131">
        <v>42.2</v>
      </c>
      <c r="S1131">
        <f t="shared" si="179"/>
        <v>1.7324712105516269</v>
      </c>
      <c r="T1131" s="8">
        <v>0</v>
      </c>
    </row>
    <row r="1132" spans="1:20" x14ac:dyDescent="0.35">
      <c r="A1132">
        <v>80</v>
      </c>
      <c r="B1132">
        <f t="shared" si="170"/>
        <v>1.6263900761256829</v>
      </c>
      <c r="C1132">
        <v>0</v>
      </c>
      <c r="D1132">
        <v>0</v>
      </c>
      <c r="E1132" t="s">
        <v>13</v>
      </c>
      <c r="F1132">
        <f t="shared" si="171"/>
        <v>1</v>
      </c>
      <c r="G1132" t="s">
        <v>14</v>
      </c>
      <c r="H1132">
        <f t="shared" si="172"/>
        <v>1</v>
      </c>
      <c r="I1132">
        <f t="shared" si="173"/>
        <v>0</v>
      </c>
      <c r="J1132">
        <f t="shared" si="174"/>
        <v>0</v>
      </c>
      <c r="K1132" t="s">
        <v>15</v>
      </c>
      <c r="L1132">
        <f t="shared" si="175"/>
        <v>1</v>
      </c>
      <c r="M1132" t="s">
        <v>16</v>
      </c>
      <c r="N1132">
        <f t="shared" si="176"/>
        <v>1</v>
      </c>
      <c r="O1132">
        <f t="shared" si="177"/>
        <v>0</v>
      </c>
      <c r="P1132">
        <v>78.78</v>
      </c>
      <c r="Q1132">
        <f t="shared" si="178"/>
        <v>-0.60442145583741591</v>
      </c>
      <c r="R1132">
        <v>24</v>
      </c>
      <c r="S1132">
        <f t="shared" si="179"/>
        <v>-0.6315308365414567</v>
      </c>
      <c r="T1132" s="8">
        <v>0</v>
      </c>
    </row>
    <row r="1133" spans="1:20" x14ac:dyDescent="0.35">
      <c r="A1133">
        <v>47</v>
      </c>
      <c r="B1133">
        <f t="shared" si="170"/>
        <v>0.16688691221345797</v>
      </c>
      <c r="C1133">
        <v>0</v>
      </c>
      <c r="D1133">
        <v>0</v>
      </c>
      <c r="E1133" t="s">
        <v>13</v>
      </c>
      <c r="F1133">
        <f t="shared" si="171"/>
        <v>1</v>
      </c>
      <c r="G1133" t="s">
        <v>14</v>
      </c>
      <c r="H1133">
        <f t="shared" si="172"/>
        <v>1</v>
      </c>
      <c r="I1133">
        <f t="shared" si="173"/>
        <v>0</v>
      </c>
      <c r="J1133">
        <f t="shared" si="174"/>
        <v>0</v>
      </c>
      <c r="K1133" t="s">
        <v>19</v>
      </c>
      <c r="L1133">
        <f t="shared" si="175"/>
        <v>0</v>
      </c>
      <c r="M1133" t="s">
        <v>21</v>
      </c>
      <c r="N1133">
        <f t="shared" si="176"/>
        <v>0</v>
      </c>
      <c r="O1133">
        <f t="shared" si="177"/>
        <v>0</v>
      </c>
      <c r="P1133">
        <v>195.04</v>
      </c>
      <c r="Q1133">
        <f t="shared" si="178"/>
        <v>1.9632074367919636</v>
      </c>
      <c r="R1133">
        <v>45.5</v>
      </c>
      <c r="S1133">
        <f t="shared" si="179"/>
        <v>2.1611089443652074</v>
      </c>
      <c r="T1133" s="8">
        <v>0</v>
      </c>
    </row>
    <row r="1134" spans="1:20" x14ac:dyDescent="0.35">
      <c r="A1134">
        <v>2</v>
      </c>
      <c r="B1134">
        <f t="shared" si="170"/>
        <v>-1.8233446749395759</v>
      </c>
      <c r="C1134">
        <v>0</v>
      </c>
      <c r="D1134">
        <v>0</v>
      </c>
      <c r="E1134" t="s">
        <v>23</v>
      </c>
      <c r="F1134">
        <f t="shared" si="171"/>
        <v>0</v>
      </c>
      <c r="G1134" t="s">
        <v>26</v>
      </c>
      <c r="H1134">
        <f t="shared" si="172"/>
        <v>0</v>
      </c>
      <c r="I1134">
        <f t="shared" si="173"/>
        <v>0</v>
      </c>
      <c r="J1134">
        <f t="shared" si="174"/>
        <v>0</v>
      </c>
      <c r="K1134" t="s">
        <v>19</v>
      </c>
      <c r="L1134">
        <f t="shared" si="175"/>
        <v>0</v>
      </c>
      <c r="M1134" t="s">
        <v>21</v>
      </c>
      <c r="N1134">
        <f t="shared" si="176"/>
        <v>0</v>
      </c>
      <c r="O1134">
        <f t="shared" si="177"/>
        <v>0</v>
      </c>
      <c r="P1134">
        <v>103.25</v>
      </c>
      <c r="Q1134">
        <f t="shared" si="178"/>
        <v>-6.3995866618072036E-2</v>
      </c>
      <c r="R1134">
        <v>19.399999999999999</v>
      </c>
      <c r="S1134">
        <f t="shared" si="179"/>
        <v>-1.2290258594331152</v>
      </c>
      <c r="T1134" s="8">
        <v>0</v>
      </c>
    </row>
    <row r="1135" spans="1:20" x14ac:dyDescent="0.35">
      <c r="A1135">
        <v>48</v>
      </c>
      <c r="B1135">
        <f t="shared" si="170"/>
        <v>0.21111428081685873</v>
      </c>
      <c r="C1135">
        <v>0</v>
      </c>
      <c r="D1135">
        <v>0</v>
      </c>
      <c r="E1135" t="s">
        <v>13</v>
      </c>
      <c r="F1135">
        <f t="shared" si="171"/>
        <v>1</v>
      </c>
      <c r="G1135" t="s">
        <v>14</v>
      </c>
      <c r="H1135">
        <f t="shared" si="172"/>
        <v>1</v>
      </c>
      <c r="I1135">
        <f t="shared" si="173"/>
        <v>0</v>
      </c>
      <c r="J1135">
        <f t="shared" si="174"/>
        <v>0</v>
      </c>
      <c r="K1135" t="s">
        <v>19</v>
      </c>
      <c r="L1135">
        <f t="shared" si="175"/>
        <v>0</v>
      </c>
      <c r="M1135" t="s">
        <v>22</v>
      </c>
      <c r="N1135">
        <f t="shared" si="176"/>
        <v>0</v>
      </c>
      <c r="O1135">
        <f t="shared" si="177"/>
        <v>1</v>
      </c>
      <c r="P1135">
        <v>134.59</v>
      </c>
      <c r="Q1135">
        <f t="shared" si="178"/>
        <v>0.62815525582304932</v>
      </c>
      <c r="R1135">
        <v>28.2</v>
      </c>
      <c r="S1135">
        <f t="shared" si="179"/>
        <v>-8.599190259689915E-2</v>
      </c>
      <c r="T1135" s="8">
        <v>0</v>
      </c>
    </row>
    <row r="1136" spans="1:20" x14ac:dyDescent="0.35">
      <c r="A1136">
        <v>1.56</v>
      </c>
      <c r="B1136">
        <f t="shared" si="170"/>
        <v>-1.8428047171250721</v>
      </c>
      <c r="C1136">
        <v>0</v>
      </c>
      <c r="D1136">
        <v>0</v>
      </c>
      <c r="E1136" t="s">
        <v>23</v>
      </c>
      <c r="F1136">
        <f t="shared" si="171"/>
        <v>0</v>
      </c>
      <c r="G1136" t="s">
        <v>26</v>
      </c>
      <c r="H1136">
        <f t="shared" si="172"/>
        <v>0</v>
      </c>
      <c r="I1136">
        <f t="shared" si="173"/>
        <v>0</v>
      </c>
      <c r="J1136">
        <f t="shared" si="174"/>
        <v>0</v>
      </c>
      <c r="K1136" t="s">
        <v>19</v>
      </c>
      <c r="L1136">
        <f t="shared" si="175"/>
        <v>0</v>
      </c>
      <c r="M1136" t="s">
        <v>21</v>
      </c>
      <c r="N1136">
        <f t="shared" si="176"/>
        <v>0</v>
      </c>
      <c r="O1136">
        <f t="shared" si="177"/>
        <v>0</v>
      </c>
      <c r="P1136">
        <v>93.74</v>
      </c>
      <c r="Q1136">
        <f t="shared" si="178"/>
        <v>-0.27402640823948454</v>
      </c>
      <c r="R1136">
        <v>20.100000000000001</v>
      </c>
      <c r="S1136">
        <f t="shared" si="179"/>
        <v>-1.1381027037756886</v>
      </c>
      <c r="T1136" s="8">
        <v>0</v>
      </c>
    </row>
    <row r="1137" spans="1:20" x14ac:dyDescent="0.35">
      <c r="A1137">
        <v>26</v>
      </c>
      <c r="B1137">
        <f t="shared" si="170"/>
        <v>-0.76188782845795777</v>
      </c>
      <c r="C1137">
        <v>0</v>
      </c>
      <c r="D1137">
        <v>0</v>
      </c>
      <c r="E1137" t="s">
        <v>13</v>
      </c>
      <c r="F1137">
        <f t="shared" si="171"/>
        <v>1</v>
      </c>
      <c r="G1137" t="s">
        <v>14</v>
      </c>
      <c r="H1137">
        <f t="shared" si="172"/>
        <v>1</v>
      </c>
      <c r="I1137">
        <f t="shared" si="173"/>
        <v>0</v>
      </c>
      <c r="J1137">
        <f t="shared" si="174"/>
        <v>0</v>
      </c>
      <c r="K1137" t="s">
        <v>15</v>
      </c>
      <c r="L1137">
        <f t="shared" si="175"/>
        <v>1</v>
      </c>
      <c r="M1137" t="s">
        <v>22</v>
      </c>
      <c r="N1137">
        <f t="shared" si="176"/>
        <v>0</v>
      </c>
      <c r="O1137">
        <f t="shared" si="177"/>
        <v>1</v>
      </c>
      <c r="P1137">
        <v>90.66</v>
      </c>
      <c r="Q1137">
        <f t="shared" si="178"/>
        <v>-0.34204891803905862</v>
      </c>
      <c r="R1137">
        <v>27.2</v>
      </c>
      <c r="S1137">
        <f t="shared" si="179"/>
        <v>-0.21588212496465098</v>
      </c>
      <c r="T1137" s="8">
        <v>0</v>
      </c>
    </row>
    <row r="1138" spans="1:20" x14ac:dyDescent="0.35">
      <c r="A1138">
        <v>62</v>
      </c>
      <c r="B1138">
        <f t="shared" si="170"/>
        <v>0.83029744126446925</v>
      </c>
      <c r="C1138">
        <v>0</v>
      </c>
      <c r="D1138">
        <v>0</v>
      </c>
      <c r="E1138" t="s">
        <v>13</v>
      </c>
      <c r="F1138">
        <f t="shared" si="171"/>
        <v>1</v>
      </c>
      <c r="G1138" t="s">
        <v>25</v>
      </c>
      <c r="H1138">
        <f t="shared" si="172"/>
        <v>0</v>
      </c>
      <c r="I1138">
        <f t="shared" si="173"/>
        <v>0</v>
      </c>
      <c r="J1138">
        <f t="shared" si="174"/>
        <v>1</v>
      </c>
      <c r="K1138" t="s">
        <v>15</v>
      </c>
      <c r="L1138">
        <f t="shared" si="175"/>
        <v>1</v>
      </c>
      <c r="M1138" t="s">
        <v>16</v>
      </c>
      <c r="N1138">
        <f t="shared" si="176"/>
        <v>1</v>
      </c>
      <c r="O1138">
        <f t="shared" si="177"/>
        <v>0</v>
      </c>
      <c r="P1138">
        <v>91.68</v>
      </c>
      <c r="Q1138">
        <f t="shared" si="178"/>
        <v>-0.31952198297556306</v>
      </c>
      <c r="R1138">
        <v>26.5</v>
      </c>
      <c r="S1138">
        <f t="shared" si="179"/>
        <v>-0.30680528062207713</v>
      </c>
      <c r="T1138" s="8">
        <v>0</v>
      </c>
    </row>
    <row r="1139" spans="1:20" x14ac:dyDescent="0.35">
      <c r="A1139">
        <v>1.72</v>
      </c>
      <c r="B1139">
        <f t="shared" si="170"/>
        <v>-1.8357283381485281</v>
      </c>
      <c r="C1139">
        <v>0</v>
      </c>
      <c r="D1139">
        <v>0</v>
      </c>
      <c r="E1139" t="s">
        <v>23</v>
      </c>
      <c r="F1139">
        <f t="shared" si="171"/>
        <v>0</v>
      </c>
      <c r="G1139" t="s">
        <v>26</v>
      </c>
      <c r="H1139">
        <f t="shared" si="172"/>
        <v>0</v>
      </c>
      <c r="I1139">
        <f t="shared" si="173"/>
        <v>0</v>
      </c>
      <c r="J1139">
        <f t="shared" si="174"/>
        <v>0</v>
      </c>
      <c r="K1139" t="s">
        <v>15</v>
      </c>
      <c r="L1139">
        <f t="shared" si="175"/>
        <v>1</v>
      </c>
      <c r="M1139" t="s">
        <v>21</v>
      </c>
      <c r="N1139">
        <f t="shared" si="176"/>
        <v>0</v>
      </c>
      <c r="O1139">
        <f t="shared" si="177"/>
        <v>0</v>
      </c>
      <c r="P1139">
        <v>75.790000000000006</v>
      </c>
      <c r="Q1139">
        <f t="shared" si="178"/>
        <v>-0.67045629489609326</v>
      </c>
      <c r="R1139">
        <v>17.600000000000001</v>
      </c>
      <c r="S1139">
        <f t="shared" si="179"/>
        <v>-1.4628282596950681</v>
      </c>
      <c r="T1139" s="8">
        <v>0</v>
      </c>
    </row>
    <row r="1140" spans="1:20" x14ac:dyDescent="0.35">
      <c r="A1140">
        <v>38</v>
      </c>
      <c r="B1140">
        <f t="shared" si="170"/>
        <v>-0.23115940521714878</v>
      </c>
      <c r="C1140">
        <v>0</v>
      </c>
      <c r="D1140">
        <v>0</v>
      </c>
      <c r="E1140" t="s">
        <v>13</v>
      </c>
      <c r="F1140">
        <f t="shared" si="171"/>
        <v>1</v>
      </c>
      <c r="G1140" t="s">
        <v>14</v>
      </c>
      <c r="H1140">
        <f t="shared" si="172"/>
        <v>1</v>
      </c>
      <c r="I1140">
        <f t="shared" si="173"/>
        <v>0</v>
      </c>
      <c r="J1140">
        <f t="shared" si="174"/>
        <v>0</v>
      </c>
      <c r="K1140" t="s">
        <v>15</v>
      </c>
      <c r="L1140">
        <f t="shared" si="175"/>
        <v>1</v>
      </c>
      <c r="M1140" t="s">
        <v>16</v>
      </c>
      <c r="N1140">
        <f t="shared" si="176"/>
        <v>1</v>
      </c>
      <c r="O1140">
        <f t="shared" si="177"/>
        <v>0</v>
      </c>
      <c r="P1140">
        <v>91.68</v>
      </c>
      <c r="Q1140">
        <f t="shared" si="178"/>
        <v>-0.31952198297556306</v>
      </c>
      <c r="R1140">
        <v>42.8</v>
      </c>
      <c r="S1140">
        <f t="shared" si="179"/>
        <v>1.8104053439722771</v>
      </c>
      <c r="T1140" s="8">
        <v>0</v>
      </c>
    </row>
    <row r="1141" spans="1:20" x14ac:dyDescent="0.35">
      <c r="A1141">
        <v>28</v>
      </c>
      <c r="B1141">
        <f t="shared" si="170"/>
        <v>-0.67343309125115636</v>
      </c>
      <c r="C1141">
        <v>0</v>
      </c>
      <c r="D1141">
        <v>0</v>
      </c>
      <c r="E1141" t="s">
        <v>13</v>
      </c>
      <c r="F1141">
        <f t="shared" si="171"/>
        <v>1</v>
      </c>
      <c r="G1141" t="s">
        <v>14</v>
      </c>
      <c r="H1141">
        <f t="shared" si="172"/>
        <v>1</v>
      </c>
      <c r="I1141">
        <f t="shared" si="173"/>
        <v>0</v>
      </c>
      <c r="J1141">
        <f t="shared" si="174"/>
        <v>0</v>
      </c>
      <c r="K1141" t="s">
        <v>19</v>
      </c>
      <c r="L1141">
        <f t="shared" si="175"/>
        <v>0</v>
      </c>
      <c r="M1141" t="s">
        <v>21</v>
      </c>
      <c r="N1141">
        <f t="shared" si="176"/>
        <v>0</v>
      </c>
      <c r="O1141">
        <f t="shared" si="177"/>
        <v>0</v>
      </c>
      <c r="P1141">
        <v>106.68</v>
      </c>
      <c r="Q1141">
        <f t="shared" si="178"/>
        <v>1.1756473840544767E-2</v>
      </c>
      <c r="R1141">
        <v>29.3</v>
      </c>
      <c r="S1141">
        <f t="shared" si="179"/>
        <v>5.6887342007628038E-2</v>
      </c>
      <c r="T1141" s="8">
        <v>0</v>
      </c>
    </row>
    <row r="1142" spans="1:20" x14ac:dyDescent="0.35">
      <c r="A1142">
        <v>67</v>
      </c>
      <c r="B1142">
        <f t="shared" si="170"/>
        <v>1.051434284281473</v>
      </c>
      <c r="C1142">
        <v>0</v>
      </c>
      <c r="D1142">
        <v>0</v>
      </c>
      <c r="E1142" t="s">
        <v>13</v>
      </c>
      <c r="F1142">
        <f t="shared" si="171"/>
        <v>1</v>
      </c>
      <c r="G1142" t="s">
        <v>14</v>
      </c>
      <c r="H1142">
        <f t="shared" si="172"/>
        <v>1</v>
      </c>
      <c r="I1142">
        <f t="shared" si="173"/>
        <v>0</v>
      </c>
      <c r="J1142">
        <f t="shared" si="174"/>
        <v>0</v>
      </c>
      <c r="K1142" t="s">
        <v>19</v>
      </c>
      <c r="L1142">
        <f t="shared" si="175"/>
        <v>0</v>
      </c>
      <c r="M1142" t="s">
        <v>21</v>
      </c>
      <c r="N1142">
        <f t="shared" si="176"/>
        <v>0</v>
      </c>
      <c r="O1142">
        <f t="shared" si="177"/>
        <v>0</v>
      </c>
      <c r="P1142">
        <v>82.31</v>
      </c>
      <c r="Q1142">
        <f t="shared" si="178"/>
        <v>-0.52646059233335851</v>
      </c>
      <c r="R1142">
        <v>21.3</v>
      </c>
      <c r="S1142">
        <f t="shared" si="179"/>
        <v>-0.9822344369343865</v>
      </c>
      <c r="T1142" s="8">
        <v>0</v>
      </c>
    </row>
    <row r="1143" spans="1:20" x14ac:dyDescent="0.35">
      <c r="A1143">
        <v>57</v>
      </c>
      <c r="B1143">
        <f t="shared" si="170"/>
        <v>0.60916059824746549</v>
      </c>
      <c r="C1143">
        <v>0</v>
      </c>
      <c r="D1143">
        <v>0</v>
      </c>
      <c r="E1143" t="s">
        <v>13</v>
      </c>
      <c r="F1143">
        <f t="shared" si="171"/>
        <v>1</v>
      </c>
      <c r="G1143" t="s">
        <v>14</v>
      </c>
      <c r="H1143">
        <f t="shared" si="172"/>
        <v>1</v>
      </c>
      <c r="I1143">
        <f t="shared" si="173"/>
        <v>0</v>
      </c>
      <c r="J1143">
        <f t="shared" si="174"/>
        <v>0</v>
      </c>
      <c r="K1143" t="s">
        <v>19</v>
      </c>
      <c r="L1143">
        <f t="shared" si="175"/>
        <v>0</v>
      </c>
      <c r="M1143" t="s">
        <v>22</v>
      </c>
      <c r="N1143">
        <f t="shared" si="176"/>
        <v>0</v>
      </c>
      <c r="O1143">
        <f t="shared" si="177"/>
        <v>1</v>
      </c>
      <c r="P1143">
        <v>90.06</v>
      </c>
      <c r="Q1143">
        <f t="shared" si="178"/>
        <v>-0.35530005631170281</v>
      </c>
      <c r="R1143">
        <v>29.8</v>
      </c>
      <c r="S1143">
        <f t="shared" si="179"/>
        <v>0.12183245319150394</v>
      </c>
      <c r="T1143" s="8">
        <v>0</v>
      </c>
    </row>
    <row r="1144" spans="1:20" x14ac:dyDescent="0.35">
      <c r="A1144">
        <v>40</v>
      </c>
      <c r="B1144">
        <f t="shared" si="170"/>
        <v>-0.14270466801034729</v>
      </c>
      <c r="C1144">
        <v>0</v>
      </c>
      <c r="D1144">
        <v>0</v>
      </c>
      <c r="E1144" t="s">
        <v>13</v>
      </c>
      <c r="F1144">
        <f t="shared" si="171"/>
        <v>1</v>
      </c>
      <c r="G1144" t="s">
        <v>14</v>
      </c>
      <c r="H1144">
        <f t="shared" si="172"/>
        <v>1</v>
      </c>
      <c r="I1144">
        <f t="shared" si="173"/>
        <v>0</v>
      </c>
      <c r="J1144">
        <f t="shared" si="174"/>
        <v>0</v>
      </c>
      <c r="K1144" t="s">
        <v>19</v>
      </c>
      <c r="L1144">
        <f t="shared" si="175"/>
        <v>0</v>
      </c>
      <c r="M1144" t="s">
        <v>22</v>
      </c>
      <c r="N1144">
        <f t="shared" si="176"/>
        <v>0</v>
      </c>
      <c r="O1144">
        <f t="shared" si="177"/>
        <v>1</v>
      </c>
      <c r="P1144">
        <v>65.47</v>
      </c>
      <c r="Q1144">
        <f t="shared" si="178"/>
        <v>-0.89837587318557566</v>
      </c>
      <c r="R1144">
        <v>24.1</v>
      </c>
      <c r="S1144">
        <f t="shared" si="179"/>
        <v>-0.61854181430468136</v>
      </c>
      <c r="T1144" s="8">
        <v>0</v>
      </c>
    </row>
    <row r="1145" spans="1:20" x14ac:dyDescent="0.35">
      <c r="A1145">
        <v>10</v>
      </c>
      <c r="B1145">
        <f t="shared" si="170"/>
        <v>-1.4695257261123698</v>
      </c>
      <c r="C1145">
        <v>0</v>
      </c>
      <c r="D1145">
        <v>0</v>
      </c>
      <c r="E1145" t="s">
        <v>23</v>
      </c>
      <c r="F1145">
        <f t="shared" si="171"/>
        <v>0</v>
      </c>
      <c r="G1145" t="s">
        <v>26</v>
      </c>
      <c r="H1145">
        <f t="shared" si="172"/>
        <v>0</v>
      </c>
      <c r="I1145">
        <f t="shared" si="173"/>
        <v>0</v>
      </c>
      <c r="J1145">
        <f t="shared" si="174"/>
        <v>0</v>
      </c>
      <c r="K1145" t="s">
        <v>19</v>
      </c>
      <c r="L1145">
        <f t="shared" si="175"/>
        <v>0</v>
      </c>
      <c r="M1145" t="s">
        <v>21</v>
      </c>
      <c r="N1145">
        <f t="shared" si="176"/>
        <v>0</v>
      </c>
      <c r="O1145">
        <f t="shared" si="177"/>
        <v>0</v>
      </c>
      <c r="P1145">
        <v>58.03</v>
      </c>
      <c r="Q1145">
        <f t="shared" si="178"/>
        <v>-1.0626899877663651</v>
      </c>
      <c r="R1145">
        <v>35.200000000000003</v>
      </c>
      <c r="S1145">
        <f t="shared" si="179"/>
        <v>0.82323965397736409</v>
      </c>
      <c r="T1145" s="8">
        <v>0</v>
      </c>
    </row>
    <row r="1146" spans="1:20" x14ac:dyDescent="0.35">
      <c r="A1146">
        <v>55</v>
      </c>
      <c r="B1146">
        <f t="shared" si="170"/>
        <v>0.52070586104066396</v>
      </c>
      <c r="C1146">
        <v>0</v>
      </c>
      <c r="D1146">
        <v>0</v>
      </c>
      <c r="E1146" t="s">
        <v>23</v>
      </c>
      <c r="F1146">
        <f t="shared" si="171"/>
        <v>0</v>
      </c>
      <c r="G1146" t="s">
        <v>14</v>
      </c>
      <c r="H1146">
        <f t="shared" si="172"/>
        <v>1</v>
      </c>
      <c r="I1146">
        <f t="shared" si="173"/>
        <v>0</v>
      </c>
      <c r="J1146">
        <f t="shared" si="174"/>
        <v>0</v>
      </c>
      <c r="K1146" t="s">
        <v>19</v>
      </c>
      <c r="L1146">
        <f t="shared" si="175"/>
        <v>0</v>
      </c>
      <c r="M1146" t="s">
        <v>21</v>
      </c>
      <c r="N1146">
        <f t="shared" si="176"/>
        <v>0</v>
      </c>
      <c r="O1146">
        <f t="shared" si="177"/>
        <v>0</v>
      </c>
      <c r="P1146">
        <v>83.09</v>
      </c>
      <c r="Q1146">
        <f t="shared" si="178"/>
        <v>-0.50923411257892093</v>
      </c>
      <c r="R1146">
        <v>18.8</v>
      </c>
      <c r="S1146">
        <f t="shared" si="179"/>
        <v>-1.3069599928537661</v>
      </c>
      <c r="T1146" s="8">
        <v>0</v>
      </c>
    </row>
    <row r="1147" spans="1:20" x14ac:dyDescent="0.35">
      <c r="A1147">
        <v>7</v>
      </c>
      <c r="B1147">
        <f t="shared" si="170"/>
        <v>-1.6022078319225721</v>
      </c>
      <c r="C1147">
        <v>0</v>
      </c>
      <c r="D1147">
        <v>0</v>
      </c>
      <c r="E1147" t="s">
        <v>23</v>
      </c>
      <c r="F1147">
        <f t="shared" si="171"/>
        <v>0</v>
      </c>
      <c r="G1147" t="s">
        <v>26</v>
      </c>
      <c r="H1147">
        <f t="shared" si="172"/>
        <v>0</v>
      </c>
      <c r="I1147">
        <f t="shared" si="173"/>
        <v>0</v>
      </c>
      <c r="J1147">
        <f t="shared" si="174"/>
        <v>0</v>
      </c>
      <c r="K1147" t="s">
        <v>15</v>
      </c>
      <c r="L1147">
        <f t="shared" si="175"/>
        <v>1</v>
      </c>
      <c r="M1147" t="s">
        <v>21</v>
      </c>
      <c r="N1147">
        <f t="shared" si="176"/>
        <v>0</v>
      </c>
      <c r="O1147">
        <f t="shared" si="177"/>
        <v>0</v>
      </c>
      <c r="P1147">
        <v>88.6</v>
      </c>
      <c r="Q1147">
        <f t="shared" si="178"/>
        <v>-0.38754449277513747</v>
      </c>
      <c r="R1147">
        <v>17.399999999999999</v>
      </c>
      <c r="S1147">
        <f t="shared" si="179"/>
        <v>-1.4888063041686188</v>
      </c>
      <c r="T1147" s="8">
        <v>0</v>
      </c>
    </row>
    <row r="1148" spans="1:20" x14ac:dyDescent="0.35">
      <c r="A1148">
        <v>56</v>
      </c>
      <c r="B1148">
        <f t="shared" si="170"/>
        <v>0.56493322964406478</v>
      </c>
      <c r="C1148">
        <v>0</v>
      </c>
      <c r="D1148">
        <v>0</v>
      </c>
      <c r="E1148" t="s">
        <v>13</v>
      </c>
      <c r="F1148">
        <f t="shared" si="171"/>
        <v>1</v>
      </c>
      <c r="G1148" t="s">
        <v>14</v>
      </c>
      <c r="H1148">
        <f t="shared" si="172"/>
        <v>1</v>
      </c>
      <c r="I1148">
        <f t="shared" si="173"/>
        <v>0</v>
      </c>
      <c r="J1148">
        <f t="shared" si="174"/>
        <v>0</v>
      </c>
      <c r="K1148" t="s">
        <v>15</v>
      </c>
      <c r="L1148">
        <f t="shared" si="175"/>
        <v>1</v>
      </c>
      <c r="M1148" t="s">
        <v>22</v>
      </c>
      <c r="N1148">
        <f t="shared" si="176"/>
        <v>0</v>
      </c>
      <c r="O1148">
        <f t="shared" si="177"/>
        <v>1</v>
      </c>
      <c r="P1148">
        <v>63.18</v>
      </c>
      <c r="Q1148">
        <f t="shared" si="178"/>
        <v>-0.94895105092616816</v>
      </c>
      <c r="R1148">
        <v>31.5</v>
      </c>
      <c r="S1148">
        <f t="shared" si="179"/>
        <v>0.34264583121668196</v>
      </c>
      <c r="T1148" s="8">
        <v>0</v>
      </c>
    </row>
    <row r="1149" spans="1:20" x14ac:dyDescent="0.35">
      <c r="A1149">
        <v>37</v>
      </c>
      <c r="B1149">
        <f t="shared" si="170"/>
        <v>-0.27538677382054955</v>
      </c>
      <c r="C1149">
        <v>0</v>
      </c>
      <c r="D1149">
        <v>0</v>
      </c>
      <c r="E1149" t="s">
        <v>13</v>
      </c>
      <c r="F1149">
        <f t="shared" si="171"/>
        <v>1</v>
      </c>
      <c r="G1149" t="s">
        <v>14</v>
      </c>
      <c r="H1149">
        <f t="shared" si="172"/>
        <v>1</v>
      </c>
      <c r="I1149">
        <f t="shared" si="173"/>
        <v>0</v>
      </c>
      <c r="J1149">
        <f t="shared" si="174"/>
        <v>0</v>
      </c>
      <c r="K1149" t="s">
        <v>19</v>
      </c>
      <c r="L1149">
        <f t="shared" si="175"/>
        <v>0</v>
      </c>
      <c r="M1149" t="s">
        <v>21</v>
      </c>
      <c r="N1149">
        <f t="shared" si="176"/>
        <v>0</v>
      </c>
      <c r="O1149">
        <f t="shared" si="177"/>
        <v>0</v>
      </c>
      <c r="P1149">
        <v>78.42</v>
      </c>
      <c r="Q1149">
        <f t="shared" si="178"/>
        <v>-0.6123721388010025</v>
      </c>
      <c r="R1149">
        <v>29.9</v>
      </c>
      <c r="S1149">
        <f t="shared" si="179"/>
        <v>0.13482147542827885</v>
      </c>
      <c r="T1149" s="8">
        <v>0</v>
      </c>
    </row>
    <row r="1150" spans="1:20" x14ac:dyDescent="0.35">
      <c r="A1150">
        <v>69</v>
      </c>
      <c r="B1150">
        <f t="shared" si="170"/>
        <v>1.1398890214882744</v>
      </c>
      <c r="C1150">
        <v>0</v>
      </c>
      <c r="D1150">
        <v>0</v>
      </c>
      <c r="E1150" t="s">
        <v>13</v>
      </c>
      <c r="F1150">
        <f t="shared" si="171"/>
        <v>1</v>
      </c>
      <c r="G1150" t="s">
        <v>14</v>
      </c>
      <c r="H1150">
        <f t="shared" si="172"/>
        <v>1</v>
      </c>
      <c r="I1150">
        <f t="shared" si="173"/>
        <v>0</v>
      </c>
      <c r="J1150">
        <f t="shared" si="174"/>
        <v>0</v>
      </c>
      <c r="K1150" t="s">
        <v>15</v>
      </c>
      <c r="L1150">
        <f t="shared" si="175"/>
        <v>1</v>
      </c>
      <c r="M1150" t="s">
        <v>16</v>
      </c>
      <c r="N1150">
        <f t="shared" si="176"/>
        <v>1</v>
      </c>
      <c r="O1150">
        <f t="shared" si="177"/>
        <v>0</v>
      </c>
      <c r="P1150">
        <v>65.08</v>
      </c>
      <c r="Q1150">
        <f t="shared" si="178"/>
        <v>-0.90698911306279451</v>
      </c>
      <c r="R1150">
        <v>27.3</v>
      </c>
      <c r="S1150">
        <f t="shared" si="179"/>
        <v>-0.20289310272787561</v>
      </c>
      <c r="T1150" s="8">
        <v>0</v>
      </c>
    </row>
    <row r="1151" spans="1:20" x14ac:dyDescent="0.35">
      <c r="A1151">
        <v>45</v>
      </c>
      <c r="B1151">
        <f t="shared" si="170"/>
        <v>7.8432175006656474E-2</v>
      </c>
      <c r="C1151">
        <v>0</v>
      </c>
      <c r="D1151">
        <v>0</v>
      </c>
      <c r="E1151" t="s">
        <v>13</v>
      </c>
      <c r="F1151">
        <f t="shared" si="171"/>
        <v>1</v>
      </c>
      <c r="G1151" t="s">
        <v>25</v>
      </c>
      <c r="H1151">
        <f t="shared" si="172"/>
        <v>0</v>
      </c>
      <c r="I1151">
        <f t="shared" si="173"/>
        <v>0</v>
      </c>
      <c r="J1151">
        <f t="shared" si="174"/>
        <v>1</v>
      </c>
      <c r="K1151" t="s">
        <v>15</v>
      </c>
      <c r="L1151">
        <f t="shared" si="175"/>
        <v>1</v>
      </c>
      <c r="M1151" t="s">
        <v>21</v>
      </c>
      <c r="N1151">
        <f t="shared" si="176"/>
        <v>0</v>
      </c>
      <c r="O1151">
        <f t="shared" si="177"/>
        <v>0</v>
      </c>
      <c r="P1151">
        <v>79.47</v>
      </c>
      <c r="Q1151">
        <f t="shared" si="178"/>
        <v>-0.589182646823875</v>
      </c>
      <c r="R1151">
        <v>28.1</v>
      </c>
      <c r="S1151">
        <f t="shared" si="179"/>
        <v>-9.8980924833674058E-2</v>
      </c>
      <c r="T1151" s="8">
        <v>0</v>
      </c>
    </row>
    <row r="1152" spans="1:20" x14ac:dyDescent="0.35">
      <c r="A1152">
        <v>28</v>
      </c>
      <c r="B1152">
        <f t="shared" si="170"/>
        <v>-0.67343309125115636</v>
      </c>
      <c r="C1152">
        <v>0</v>
      </c>
      <c r="D1152">
        <v>0</v>
      </c>
      <c r="E1152" t="s">
        <v>13</v>
      </c>
      <c r="F1152">
        <f t="shared" si="171"/>
        <v>1</v>
      </c>
      <c r="G1152" t="s">
        <v>14</v>
      </c>
      <c r="H1152">
        <f t="shared" si="172"/>
        <v>1</v>
      </c>
      <c r="I1152">
        <f t="shared" si="173"/>
        <v>0</v>
      </c>
      <c r="J1152">
        <f t="shared" si="174"/>
        <v>0</v>
      </c>
      <c r="K1152" t="s">
        <v>19</v>
      </c>
      <c r="L1152">
        <f t="shared" si="175"/>
        <v>0</v>
      </c>
      <c r="M1152" t="s">
        <v>21</v>
      </c>
      <c r="N1152">
        <f t="shared" si="176"/>
        <v>0</v>
      </c>
      <c r="O1152">
        <f t="shared" si="177"/>
        <v>0</v>
      </c>
      <c r="P1152">
        <v>95.52</v>
      </c>
      <c r="Q1152">
        <f t="shared" si="178"/>
        <v>-0.23471469803063971</v>
      </c>
      <c r="R1152">
        <v>28.9</v>
      </c>
      <c r="S1152">
        <f t="shared" si="179"/>
        <v>4.9312530605270348E-3</v>
      </c>
      <c r="T1152" s="8">
        <v>0</v>
      </c>
    </row>
    <row r="1153" spans="1:20" x14ac:dyDescent="0.35">
      <c r="A1153">
        <v>52</v>
      </c>
      <c r="B1153">
        <f t="shared" si="170"/>
        <v>0.38802375523046173</v>
      </c>
      <c r="C1153">
        <v>1</v>
      </c>
      <c r="D1153">
        <v>0</v>
      </c>
      <c r="E1153" t="s">
        <v>23</v>
      </c>
      <c r="F1153">
        <f t="shared" si="171"/>
        <v>0</v>
      </c>
      <c r="G1153" t="s">
        <v>14</v>
      </c>
      <c r="H1153">
        <f t="shared" si="172"/>
        <v>1</v>
      </c>
      <c r="I1153">
        <f t="shared" si="173"/>
        <v>0</v>
      </c>
      <c r="J1153">
        <f t="shared" si="174"/>
        <v>0</v>
      </c>
      <c r="K1153" t="s">
        <v>15</v>
      </c>
      <c r="L1153">
        <f t="shared" si="175"/>
        <v>1</v>
      </c>
      <c r="M1153" t="s">
        <v>22</v>
      </c>
      <c r="N1153">
        <f t="shared" si="176"/>
        <v>0</v>
      </c>
      <c r="O1153">
        <f t="shared" si="177"/>
        <v>1</v>
      </c>
      <c r="P1153">
        <v>73</v>
      </c>
      <c r="Q1153">
        <f t="shared" si="178"/>
        <v>-0.7320740878638895</v>
      </c>
      <c r="R1153">
        <v>25.2</v>
      </c>
      <c r="S1153">
        <f t="shared" si="179"/>
        <v>-0.47566256970015464</v>
      </c>
      <c r="T1153" s="8">
        <v>0</v>
      </c>
    </row>
    <row r="1154" spans="1:20" x14ac:dyDescent="0.35">
      <c r="A1154">
        <v>46</v>
      </c>
      <c r="B1154">
        <f t="shared" si="170"/>
        <v>0.12265954361005722</v>
      </c>
      <c r="C1154">
        <v>0</v>
      </c>
      <c r="D1154">
        <v>0</v>
      </c>
      <c r="E1154" t="s">
        <v>13</v>
      </c>
      <c r="F1154">
        <f t="shared" si="171"/>
        <v>1</v>
      </c>
      <c r="G1154" t="s">
        <v>14</v>
      </c>
      <c r="H1154">
        <f t="shared" si="172"/>
        <v>1</v>
      </c>
      <c r="I1154">
        <f t="shared" si="173"/>
        <v>0</v>
      </c>
      <c r="J1154">
        <f t="shared" si="174"/>
        <v>0</v>
      </c>
      <c r="K1154" t="s">
        <v>19</v>
      </c>
      <c r="L1154">
        <f t="shared" si="175"/>
        <v>0</v>
      </c>
      <c r="M1154" t="s">
        <v>21</v>
      </c>
      <c r="N1154">
        <f t="shared" si="176"/>
        <v>0</v>
      </c>
      <c r="O1154">
        <f t="shared" si="177"/>
        <v>0</v>
      </c>
      <c r="P1154">
        <v>138.07</v>
      </c>
      <c r="Q1154">
        <f t="shared" si="178"/>
        <v>0.70501185780438613</v>
      </c>
      <c r="R1154">
        <v>24.3</v>
      </c>
      <c r="S1154">
        <f t="shared" si="179"/>
        <v>-0.59256376983113102</v>
      </c>
      <c r="T1154" s="8">
        <v>0</v>
      </c>
    </row>
    <row r="1155" spans="1:20" x14ac:dyDescent="0.35">
      <c r="A1155">
        <v>45</v>
      </c>
      <c r="B1155">
        <f t="shared" ref="B1155:B1218" si="180">(A1155-$V$1)/$V$2</f>
        <v>7.8432175006656474E-2</v>
      </c>
      <c r="C1155">
        <v>0</v>
      </c>
      <c r="D1155">
        <v>0</v>
      </c>
      <c r="E1155" t="s">
        <v>13</v>
      </c>
      <c r="F1155">
        <f t="shared" ref="F1155:F1218" si="181">IF(E1155="Yes",1,0)</f>
        <v>1</v>
      </c>
      <c r="G1155" t="s">
        <v>25</v>
      </c>
      <c r="H1155">
        <f t="shared" ref="H1155:H1218" si="182">IF(G1155="Private",1,0)</f>
        <v>0</v>
      </c>
      <c r="I1155">
        <f t="shared" ref="I1155:I1218" si="183">IF(G1155="Self-employed",1,0)</f>
        <v>0</v>
      </c>
      <c r="J1155">
        <f t="shared" ref="J1155:J1218" si="184">IF(G1155="Govt_job",1,0)</f>
        <v>1</v>
      </c>
      <c r="K1155" t="s">
        <v>19</v>
      </c>
      <c r="L1155">
        <f t="shared" ref="L1155:L1218" si="185">IF(K1155="Urban",1,0)</f>
        <v>0</v>
      </c>
      <c r="M1155" t="s">
        <v>21</v>
      </c>
      <c r="N1155">
        <f t="shared" ref="N1155:N1218" si="186">IF(M1155="formerly smoked",1,0)</f>
        <v>0</v>
      </c>
      <c r="O1155">
        <f t="shared" ref="O1155:O1218" si="187">IF(M1155="smokes",1,0)</f>
        <v>0</v>
      </c>
      <c r="P1155">
        <v>86.99</v>
      </c>
      <c r="Q1155">
        <f t="shared" ref="Q1155:Q1218" si="188">(P1155-$W$5)/$W$6</f>
        <v>-0.42310171380673306</v>
      </c>
      <c r="R1155">
        <v>37.9</v>
      </c>
      <c r="S1155">
        <f t="shared" ref="S1155:S1218" si="189">(R1155-$V$11)/$V$12</f>
        <v>1.1739432543702935</v>
      </c>
      <c r="T1155" s="8">
        <v>0</v>
      </c>
    </row>
    <row r="1156" spans="1:20" x14ac:dyDescent="0.35">
      <c r="A1156">
        <v>21</v>
      </c>
      <c r="B1156">
        <f t="shared" si="180"/>
        <v>-0.98302467147496153</v>
      </c>
      <c r="C1156">
        <v>0</v>
      </c>
      <c r="D1156">
        <v>0</v>
      </c>
      <c r="E1156" t="s">
        <v>23</v>
      </c>
      <c r="F1156">
        <f t="shared" si="181"/>
        <v>0</v>
      </c>
      <c r="G1156" t="s">
        <v>14</v>
      </c>
      <c r="H1156">
        <f t="shared" si="182"/>
        <v>1</v>
      </c>
      <c r="I1156">
        <f t="shared" si="183"/>
        <v>0</v>
      </c>
      <c r="J1156">
        <f t="shared" si="184"/>
        <v>0</v>
      </c>
      <c r="K1156" t="s">
        <v>15</v>
      </c>
      <c r="L1156">
        <f t="shared" si="185"/>
        <v>1</v>
      </c>
      <c r="M1156" t="s">
        <v>21</v>
      </c>
      <c r="N1156">
        <f t="shared" si="186"/>
        <v>0</v>
      </c>
      <c r="O1156">
        <f t="shared" si="187"/>
        <v>0</v>
      </c>
      <c r="P1156">
        <v>112.07</v>
      </c>
      <c r="Q1156">
        <f t="shared" si="188"/>
        <v>0.13079586598979923</v>
      </c>
      <c r="R1156">
        <v>28.2</v>
      </c>
      <c r="S1156">
        <f t="shared" si="189"/>
        <v>-8.599190259689915E-2</v>
      </c>
      <c r="T1156" s="8">
        <v>0</v>
      </c>
    </row>
    <row r="1157" spans="1:20" x14ac:dyDescent="0.35">
      <c r="A1157">
        <v>4</v>
      </c>
      <c r="B1157">
        <f t="shared" si="180"/>
        <v>-1.7348899377327744</v>
      </c>
      <c r="C1157">
        <v>0</v>
      </c>
      <c r="D1157">
        <v>0</v>
      </c>
      <c r="E1157" t="s">
        <v>23</v>
      </c>
      <c r="F1157">
        <f t="shared" si="181"/>
        <v>0</v>
      </c>
      <c r="G1157" t="s">
        <v>26</v>
      </c>
      <c r="H1157">
        <f t="shared" si="182"/>
        <v>0</v>
      </c>
      <c r="I1157">
        <f t="shared" si="183"/>
        <v>0</v>
      </c>
      <c r="J1157">
        <f t="shared" si="184"/>
        <v>0</v>
      </c>
      <c r="K1157" t="s">
        <v>19</v>
      </c>
      <c r="L1157">
        <f t="shared" si="185"/>
        <v>0</v>
      </c>
      <c r="M1157" t="s">
        <v>21</v>
      </c>
      <c r="N1157">
        <f t="shared" si="186"/>
        <v>0</v>
      </c>
      <c r="O1157">
        <f t="shared" si="187"/>
        <v>0</v>
      </c>
      <c r="P1157">
        <v>105.76</v>
      </c>
      <c r="Q1157">
        <f t="shared" si="188"/>
        <v>-8.5619381775098834E-3</v>
      </c>
      <c r="R1157">
        <v>18.399999999999999</v>
      </c>
      <c r="S1157">
        <f t="shared" si="189"/>
        <v>-1.358916081800867</v>
      </c>
      <c r="T1157" s="8">
        <v>0</v>
      </c>
    </row>
    <row r="1158" spans="1:20" x14ac:dyDescent="0.35">
      <c r="A1158">
        <v>45</v>
      </c>
      <c r="B1158">
        <f t="shared" si="180"/>
        <v>7.8432175006656474E-2</v>
      </c>
      <c r="C1158">
        <v>0</v>
      </c>
      <c r="D1158">
        <v>0</v>
      </c>
      <c r="E1158" t="s">
        <v>13</v>
      </c>
      <c r="F1158">
        <f t="shared" si="181"/>
        <v>1</v>
      </c>
      <c r="G1158" t="s">
        <v>14</v>
      </c>
      <c r="H1158">
        <f t="shared" si="182"/>
        <v>1</v>
      </c>
      <c r="I1158">
        <f t="shared" si="183"/>
        <v>0</v>
      </c>
      <c r="J1158">
        <f t="shared" si="184"/>
        <v>0</v>
      </c>
      <c r="K1158" t="s">
        <v>15</v>
      </c>
      <c r="L1158">
        <f t="shared" si="185"/>
        <v>1</v>
      </c>
      <c r="M1158" t="s">
        <v>22</v>
      </c>
      <c r="N1158">
        <f t="shared" si="186"/>
        <v>0</v>
      </c>
      <c r="O1158">
        <f t="shared" si="187"/>
        <v>1</v>
      </c>
      <c r="P1158">
        <v>55.67</v>
      </c>
      <c r="Q1158">
        <f t="shared" si="188"/>
        <v>-1.1148111316387661</v>
      </c>
      <c r="R1158">
        <v>23.1</v>
      </c>
      <c r="S1158">
        <f t="shared" si="189"/>
        <v>-0.74843203667243319</v>
      </c>
      <c r="T1158" s="8">
        <v>0</v>
      </c>
    </row>
    <row r="1159" spans="1:20" x14ac:dyDescent="0.35">
      <c r="A1159">
        <v>71</v>
      </c>
      <c r="B1159">
        <f t="shared" si="180"/>
        <v>1.2283437586950761</v>
      </c>
      <c r="C1159">
        <v>0</v>
      </c>
      <c r="D1159">
        <v>0</v>
      </c>
      <c r="E1159" t="s">
        <v>13</v>
      </c>
      <c r="F1159">
        <f t="shared" si="181"/>
        <v>1</v>
      </c>
      <c r="G1159" t="s">
        <v>14</v>
      </c>
      <c r="H1159">
        <f t="shared" si="182"/>
        <v>1</v>
      </c>
      <c r="I1159">
        <f t="shared" si="183"/>
        <v>0</v>
      </c>
      <c r="J1159">
        <f t="shared" si="184"/>
        <v>0</v>
      </c>
      <c r="K1159" t="s">
        <v>15</v>
      </c>
      <c r="L1159">
        <f t="shared" si="185"/>
        <v>1</v>
      </c>
      <c r="M1159" t="s">
        <v>16</v>
      </c>
      <c r="N1159">
        <f t="shared" si="186"/>
        <v>1</v>
      </c>
      <c r="O1159">
        <f t="shared" si="187"/>
        <v>0</v>
      </c>
      <c r="P1159">
        <v>90.55</v>
      </c>
      <c r="Q1159">
        <f t="shared" si="188"/>
        <v>-0.3444782933890434</v>
      </c>
      <c r="R1159">
        <v>39.4</v>
      </c>
      <c r="S1159">
        <f t="shared" si="189"/>
        <v>1.3687785879219212</v>
      </c>
      <c r="T1159" s="8">
        <v>0</v>
      </c>
    </row>
    <row r="1160" spans="1:20" x14ac:dyDescent="0.35">
      <c r="A1160">
        <v>46</v>
      </c>
      <c r="B1160">
        <f t="shared" si="180"/>
        <v>0.12265954361005722</v>
      </c>
      <c r="C1160">
        <v>0</v>
      </c>
      <c r="D1160">
        <v>0</v>
      </c>
      <c r="E1160" t="s">
        <v>13</v>
      </c>
      <c r="F1160">
        <f t="shared" si="181"/>
        <v>1</v>
      </c>
      <c r="G1160" t="s">
        <v>14</v>
      </c>
      <c r="H1160">
        <f t="shared" si="182"/>
        <v>1</v>
      </c>
      <c r="I1160">
        <f t="shared" si="183"/>
        <v>0</v>
      </c>
      <c r="J1160">
        <f t="shared" si="184"/>
        <v>0</v>
      </c>
      <c r="K1160" t="s">
        <v>19</v>
      </c>
      <c r="L1160">
        <f t="shared" si="185"/>
        <v>0</v>
      </c>
      <c r="M1160" t="s">
        <v>21</v>
      </c>
      <c r="N1160">
        <f t="shared" si="186"/>
        <v>0</v>
      </c>
      <c r="O1160">
        <f t="shared" si="187"/>
        <v>0</v>
      </c>
      <c r="P1160">
        <v>218.65</v>
      </c>
      <c r="Q1160">
        <f t="shared" si="188"/>
        <v>2.4846397278205177</v>
      </c>
      <c r="R1160">
        <v>29.5</v>
      </c>
      <c r="S1160">
        <f t="shared" si="189"/>
        <v>8.2865386481178305E-2</v>
      </c>
      <c r="T1160" s="8">
        <v>0</v>
      </c>
    </row>
    <row r="1161" spans="1:20" x14ac:dyDescent="0.35">
      <c r="A1161">
        <v>3</v>
      </c>
      <c r="B1161">
        <f t="shared" si="180"/>
        <v>-1.7791173063361752</v>
      </c>
      <c r="C1161">
        <v>0</v>
      </c>
      <c r="D1161">
        <v>0</v>
      </c>
      <c r="E1161" t="s">
        <v>23</v>
      </c>
      <c r="F1161">
        <f t="shared" si="181"/>
        <v>0</v>
      </c>
      <c r="G1161" t="s">
        <v>26</v>
      </c>
      <c r="H1161">
        <f t="shared" si="182"/>
        <v>0</v>
      </c>
      <c r="I1161">
        <f t="shared" si="183"/>
        <v>0</v>
      </c>
      <c r="J1161">
        <f t="shared" si="184"/>
        <v>0</v>
      </c>
      <c r="K1161" t="s">
        <v>19</v>
      </c>
      <c r="L1161">
        <f t="shared" si="185"/>
        <v>0</v>
      </c>
      <c r="M1161" t="s">
        <v>21</v>
      </c>
      <c r="N1161">
        <f t="shared" si="186"/>
        <v>0</v>
      </c>
      <c r="O1161">
        <f t="shared" si="187"/>
        <v>0</v>
      </c>
      <c r="P1161">
        <v>111.21</v>
      </c>
      <c r="Q1161">
        <f t="shared" si="188"/>
        <v>0.11180256779900904</v>
      </c>
      <c r="R1161">
        <v>18.3</v>
      </c>
      <c r="S1161">
        <f t="shared" si="189"/>
        <v>-1.371905104037642</v>
      </c>
      <c r="T1161" s="8">
        <v>0</v>
      </c>
    </row>
    <row r="1162" spans="1:20" x14ac:dyDescent="0.35">
      <c r="A1162">
        <v>79</v>
      </c>
      <c r="B1162">
        <f t="shared" si="180"/>
        <v>1.5821627075222819</v>
      </c>
      <c r="C1162">
        <v>0</v>
      </c>
      <c r="D1162">
        <v>0</v>
      </c>
      <c r="E1162" t="s">
        <v>13</v>
      </c>
      <c r="F1162">
        <f t="shared" si="181"/>
        <v>1</v>
      </c>
      <c r="G1162" t="s">
        <v>25</v>
      </c>
      <c r="H1162">
        <f t="shared" si="182"/>
        <v>0</v>
      </c>
      <c r="I1162">
        <f t="shared" si="183"/>
        <v>0</v>
      </c>
      <c r="J1162">
        <f t="shared" si="184"/>
        <v>1</v>
      </c>
      <c r="K1162" t="s">
        <v>15</v>
      </c>
      <c r="L1162">
        <f t="shared" si="185"/>
        <v>1</v>
      </c>
      <c r="M1162" t="s">
        <v>22</v>
      </c>
      <c r="N1162">
        <f t="shared" si="186"/>
        <v>0</v>
      </c>
      <c r="O1162">
        <f t="shared" si="187"/>
        <v>1</v>
      </c>
      <c r="P1162">
        <v>83.56</v>
      </c>
      <c r="Q1162">
        <f t="shared" si="188"/>
        <v>-0.49885405426534957</v>
      </c>
      <c r="R1162">
        <v>28.7</v>
      </c>
      <c r="S1162">
        <f t="shared" si="189"/>
        <v>-2.1046791413023236E-2</v>
      </c>
      <c r="T1162" s="8">
        <v>0</v>
      </c>
    </row>
    <row r="1163" spans="1:20" x14ac:dyDescent="0.35">
      <c r="A1163">
        <v>71</v>
      </c>
      <c r="B1163">
        <f t="shared" si="180"/>
        <v>1.2283437586950761</v>
      </c>
      <c r="C1163">
        <v>1</v>
      </c>
      <c r="D1163">
        <v>0</v>
      </c>
      <c r="E1163" t="s">
        <v>13</v>
      </c>
      <c r="F1163">
        <f t="shared" si="181"/>
        <v>1</v>
      </c>
      <c r="G1163" t="s">
        <v>14</v>
      </c>
      <c r="H1163">
        <f t="shared" si="182"/>
        <v>1</v>
      </c>
      <c r="I1163">
        <f t="shared" si="183"/>
        <v>0</v>
      </c>
      <c r="J1163">
        <f t="shared" si="184"/>
        <v>0</v>
      </c>
      <c r="K1163" t="s">
        <v>15</v>
      </c>
      <c r="L1163">
        <f t="shared" si="185"/>
        <v>1</v>
      </c>
      <c r="M1163" t="s">
        <v>16</v>
      </c>
      <c r="N1163">
        <f t="shared" si="186"/>
        <v>1</v>
      </c>
      <c r="O1163">
        <f t="shared" si="187"/>
        <v>0</v>
      </c>
      <c r="P1163">
        <v>116.76</v>
      </c>
      <c r="Q1163">
        <f t="shared" si="188"/>
        <v>0.2343755968209692</v>
      </c>
      <c r="R1163">
        <v>32.9</v>
      </c>
      <c r="S1163">
        <f t="shared" si="189"/>
        <v>0.52449214253153431</v>
      </c>
      <c r="T1163" s="8">
        <v>0</v>
      </c>
    </row>
    <row r="1164" spans="1:20" x14ac:dyDescent="0.35">
      <c r="A1164">
        <v>74</v>
      </c>
      <c r="B1164">
        <f t="shared" si="180"/>
        <v>1.3610258645052782</v>
      </c>
      <c r="C1164">
        <v>0</v>
      </c>
      <c r="D1164">
        <v>0</v>
      </c>
      <c r="E1164" t="s">
        <v>13</v>
      </c>
      <c r="F1164">
        <f t="shared" si="181"/>
        <v>1</v>
      </c>
      <c r="G1164" t="s">
        <v>14</v>
      </c>
      <c r="H1164">
        <f t="shared" si="182"/>
        <v>1</v>
      </c>
      <c r="I1164">
        <f t="shared" si="183"/>
        <v>0</v>
      </c>
      <c r="J1164">
        <f t="shared" si="184"/>
        <v>0</v>
      </c>
      <c r="K1164" t="s">
        <v>19</v>
      </c>
      <c r="L1164">
        <f t="shared" si="185"/>
        <v>0</v>
      </c>
      <c r="M1164" t="s">
        <v>16</v>
      </c>
      <c r="N1164">
        <f t="shared" si="186"/>
        <v>1</v>
      </c>
      <c r="O1164">
        <f t="shared" si="187"/>
        <v>0</v>
      </c>
      <c r="P1164">
        <v>83.5</v>
      </c>
      <c r="Q1164">
        <f t="shared" si="188"/>
        <v>-0.50017916809261398</v>
      </c>
      <c r="R1164">
        <v>26.7</v>
      </c>
      <c r="S1164">
        <f t="shared" si="189"/>
        <v>-0.28082723614852689</v>
      </c>
      <c r="T1164" s="8">
        <v>0</v>
      </c>
    </row>
    <row r="1165" spans="1:20" x14ac:dyDescent="0.35">
      <c r="A1165">
        <v>52</v>
      </c>
      <c r="B1165">
        <f t="shared" si="180"/>
        <v>0.38802375523046173</v>
      </c>
      <c r="C1165">
        <v>0</v>
      </c>
      <c r="D1165">
        <v>0</v>
      </c>
      <c r="E1165" t="s">
        <v>13</v>
      </c>
      <c r="F1165">
        <f t="shared" si="181"/>
        <v>1</v>
      </c>
      <c r="G1165" t="s">
        <v>14</v>
      </c>
      <c r="H1165">
        <f t="shared" si="182"/>
        <v>1</v>
      </c>
      <c r="I1165">
        <f t="shared" si="183"/>
        <v>0</v>
      </c>
      <c r="J1165">
        <f t="shared" si="184"/>
        <v>0</v>
      </c>
      <c r="K1165" t="s">
        <v>15</v>
      </c>
      <c r="L1165">
        <f t="shared" si="185"/>
        <v>1</v>
      </c>
      <c r="M1165" t="s">
        <v>21</v>
      </c>
      <c r="N1165">
        <f t="shared" si="186"/>
        <v>0</v>
      </c>
      <c r="O1165">
        <f t="shared" si="187"/>
        <v>0</v>
      </c>
      <c r="P1165">
        <v>69.3</v>
      </c>
      <c r="Q1165">
        <f t="shared" si="188"/>
        <v>-0.8137894405451962</v>
      </c>
      <c r="R1165">
        <v>20.100000000000001</v>
      </c>
      <c r="S1165">
        <f t="shared" si="189"/>
        <v>-1.1381027037756886</v>
      </c>
      <c r="T1165" s="8">
        <v>0</v>
      </c>
    </row>
    <row r="1166" spans="1:20" x14ac:dyDescent="0.35">
      <c r="A1166">
        <v>49</v>
      </c>
      <c r="B1166">
        <f t="shared" si="180"/>
        <v>0.2553416494202595</v>
      </c>
      <c r="C1166">
        <v>0</v>
      </c>
      <c r="D1166">
        <v>0</v>
      </c>
      <c r="E1166" t="s">
        <v>13</v>
      </c>
      <c r="F1166">
        <f t="shared" si="181"/>
        <v>1</v>
      </c>
      <c r="G1166" t="s">
        <v>14</v>
      </c>
      <c r="H1166">
        <f t="shared" si="182"/>
        <v>1</v>
      </c>
      <c r="I1166">
        <f t="shared" si="183"/>
        <v>0</v>
      </c>
      <c r="J1166">
        <f t="shared" si="184"/>
        <v>0</v>
      </c>
      <c r="K1166" t="s">
        <v>15</v>
      </c>
      <c r="L1166">
        <f t="shared" si="185"/>
        <v>1</v>
      </c>
      <c r="M1166" t="s">
        <v>16</v>
      </c>
      <c r="N1166">
        <f t="shared" si="186"/>
        <v>1</v>
      </c>
      <c r="O1166">
        <f t="shared" si="187"/>
        <v>0</v>
      </c>
      <c r="P1166">
        <v>67.55</v>
      </c>
      <c r="Q1166">
        <f t="shared" si="188"/>
        <v>-0.85243859384040876</v>
      </c>
      <c r="R1166">
        <v>17.600000000000001</v>
      </c>
      <c r="S1166">
        <f t="shared" si="189"/>
        <v>-1.4628282596950681</v>
      </c>
      <c r="T1166" s="8">
        <v>0</v>
      </c>
    </row>
    <row r="1167" spans="1:20" x14ac:dyDescent="0.35">
      <c r="A1167">
        <v>32</v>
      </c>
      <c r="B1167">
        <f t="shared" si="180"/>
        <v>-0.49652361683755331</v>
      </c>
      <c r="C1167">
        <v>0</v>
      </c>
      <c r="D1167">
        <v>0</v>
      </c>
      <c r="E1167" t="s">
        <v>13</v>
      </c>
      <c r="F1167">
        <f t="shared" si="181"/>
        <v>1</v>
      </c>
      <c r="G1167" t="s">
        <v>14</v>
      </c>
      <c r="H1167">
        <f t="shared" si="182"/>
        <v>1</v>
      </c>
      <c r="I1167">
        <f t="shared" si="183"/>
        <v>0</v>
      </c>
      <c r="J1167">
        <f t="shared" si="184"/>
        <v>0</v>
      </c>
      <c r="K1167" t="s">
        <v>19</v>
      </c>
      <c r="L1167">
        <f t="shared" si="185"/>
        <v>0</v>
      </c>
      <c r="M1167" t="s">
        <v>21</v>
      </c>
      <c r="N1167">
        <f t="shared" si="186"/>
        <v>0</v>
      </c>
      <c r="O1167">
        <f t="shared" si="187"/>
        <v>0</v>
      </c>
      <c r="P1167">
        <v>80.28</v>
      </c>
      <c r="Q1167">
        <f t="shared" si="188"/>
        <v>-0.57129361015580515</v>
      </c>
      <c r="R1167">
        <v>43.7</v>
      </c>
      <c r="S1167">
        <f t="shared" si="189"/>
        <v>1.9273065441032546</v>
      </c>
      <c r="T1167" s="8">
        <v>0</v>
      </c>
    </row>
    <row r="1168" spans="1:20" x14ac:dyDescent="0.35">
      <c r="A1168">
        <v>62</v>
      </c>
      <c r="B1168">
        <f t="shared" si="180"/>
        <v>0.83029744126446925</v>
      </c>
      <c r="C1168">
        <v>1</v>
      </c>
      <c r="D1168">
        <v>0</v>
      </c>
      <c r="E1168" t="s">
        <v>13</v>
      </c>
      <c r="F1168">
        <f t="shared" si="181"/>
        <v>1</v>
      </c>
      <c r="G1168" t="s">
        <v>14</v>
      </c>
      <c r="H1168">
        <f t="shared" si="182"/>
        <v>1</v>
      </c>
      <c r="I1168">
        <f t="shared" si="183"/>
        <v>0</v>
      </c>
      <c r="J1168">
        <f t="shared" si="184"/>
        <v>0</v>
      </c>
      <c r="K1168" t="s">
        <v>15</v>
      </c>
      <c r="L1168">
        <f t="shared" si="185"/>
        <v>1</v>
      </c>
      <c r="M1168" t="s">
        <v>16</v>
      </c>
      <c r="N1168">
        <f t="shared" si="186"/>
        <v>1</v>
      </c>
      <c r="O1168">
        <f t="shared" si="187"/>
        <v>0</v>
      </c>
      <c r="P1168">
        <v>211.49</v>
      </c>
      <c r="Q1168">
        <f t="shared" si="188"/>
        <v>2.3265094777669622</v>
      </c>
      <c r="R1168">
        <v>41.1</v>
      </c>
      <c r="S1168">
        <f t="shared" si="189"/>
        <v>1.5895919659470996</v>
      </c>
      <c r="T1168" s="8">
        <v>0</v>
      </c>
    </row>
    <row r="1169" spans="1:20" x14ac:dyDescent="0.35">
      <c r="A1169">
        <v>78</v>
      </c>
      <c r="B1169">
        <f t="shared" si="180"/>
        <v>1.5379353389188812</v>
      </c>
      <c r="C1169">
        <v>0</v>
      </c>
      <c r="D1169">
        <v>0</v>
      </c>
      <c r="E1169" t="s">
        <v>23</v>
      </c>
      <c r="F1169">
        <f t="shared" si="181"/>
        <v>0</v>
      </c>
      <c r="G1169" t="s">
        <v>14</v>
      </c>
      <c r="H1169">
        <f t="shared" si="182"/>
        <v>1</v>
      </c>
      <c r="I1169">
        <f t="shared" si="183"/>
        <v>0</v>
      </c>
      <c r="J1169">
        <f t="shared" si="184"/>
        <v>0</v>
      </c>
      <c r="K1169" t="s">
        <v>15</v>
      </c>
      <c r="L1169">
        <f t="shared" si="185"/>
        <v>1</v>
      </c>
      <c r="M1169" t="s">
        <v>16</v>
      </c>
      <c r="N1169">
        <f t="shared" si="186"/>
        <v>1</v>
      </c>
      <c r="O1169">
        <f t="shared" si="187"/>
        <v>0</v>
      </c>
      <c r="P1169">
        <v>67.959999999999994</v>
      </c>
      <c r="Q1169">
        <f t="shared" si="188"/>
        <v>-0.84338364935410193</v>
      </c>
      <c r="R1169">
        <v>26.8</v>
      </c>
      <c r="S1169">
        <f t="shared" si="189"/>
        <v>-0.2678382139117515</v>
      </c>
      <c r="T1169" s="8">
        <v>0</v>
      </c>
    </row>
    <row r="1170" spans="1:20" x14ac:dyDescent="0.35">
      <c r="A1170">
        <v>48</v>
      </c>
      <c r="B1170">
        <f t="shared" si="180"/>
        <v>0.21111428081685873</v>
      </c>
      <c r="C1170">
        <v>0</v>
      </c>
      <c r="D1170">
        <v>0</v>
      </c>
      <c r="E1170" t="s">
        <v>13</v>
      </c>
      <c r="F1170">
        <f t="shared" si="181"/>
        <v>1</v>
      </c>
      <c r="G1170" t="s">
        <v>18</v>
      </c>
      <c r="H1170">
        <f t="shared" si="182"/>
        <v>0</v>
      </c>
      <c r="I1170">
        <f t="shared" si="183"/>
        <v>1</v>
      </c>
      <c r="J1170">
        <f t="shared" si="184"/>
        <v>0</v>
      </c>
      <c r="K1170" t="s">
        <v>15</v>
      </c>
      <c r="L1170">
        <f t="shared" si="185"/>
        <v>1</v>
      </c>
      <c r="M1170" t="s">
        <v>21</v>
      </c>
      <c r="N1170">
        <f t="shared" si="186"/>
        <v>0</v>
      </c>
      <c r="O1170">
        <f t="shared" si="187"/>
        <v>0</v>
      </c>
      <c r="P1170">
        <v>99.29</v>
      </c>
      <c r="Q1170">
        <f t="shared" si="188"/>
        <v>-0.15145337921752436</v>
      </c>
      <c r="R1170">
        <v>31.2</v>
      </c>
      <c r="S1170">
        <f t="shared" si="189"/>
        <v>0.30367876450635634</v>
      </c>
      <c r="T1170" s="8">
        <v>0</v>
      </c>
    </row>
    <row r="1171" spans="1:20" x14ac:dyDescent="0.35">
      <c r="A1171">
        <v>18</v>
      </c>
      <c r="B1171">
        <f t="shared" si="180"/>
        <v>-1.1157067772851639</v>
      </c>
      <c r="C1171">
        <v>0</v>
      </c>
      <c r="D1171">
        <v>0</v>
      </c>
      <c r="E1171" t="s">
        <v>13</v>
      </c>
      <c r="F1171">
        <f t="shared" si="181"/>
        <v>1</v>
      </c>
      <c r="G1171" t="s">
        <v>14</v>
      </c>
      <c r="H1171">
        <f t="shared" si="182"/>
        <v>1</v>
      </c>
      <c r="I1171">
        <f t="shared" si="183"/>
        <v>0</v>
      </c>
      <c r="J1171">
        <f t="shared" si="184"/>
        <v>0</v>
      </c>
      <c r="K1171" t="s">
        <v>19</v>
      </c>
      <c r="L1171">
        <f t="shared" si="185"/>
        <v>0</v>
      </c>
      <c r="M1171" t="s">
        <v>21</v>
      </c>
      <c r="N1171">
        <f t="shared" si="186"/>
        <v>0</v>
      </c>
      <c r="O1171">
        <f t="shared" si="187"/>
        <v>0</v>
      </c>
      <c r="P1171">
        <v>140.52000000000001</v>
      </c>
      <c r="Q1171">
        <f t="shared" si="188"/>
        <v>0.75912067241768411</v>
      </c>
      <c r="R1171">
        <v>27.4</v>
      </c>
      <c r="S1171">
        <f t="shared" si="189"/>
        <v>-0.18990408049110069</v>
      </c>
      <c r="T1171" s="8">
        <v>0</v>
      </c>
    </row>
    <row r="1172" spans="1:20" x14ac:dyDescent="0.35">
      <c r="A1172">
        <v>80</v>
      </c>
      <c r="B1172">
        <f t="shared" si="180"/>
        <v>1.6263900761256829</v>
      </c>
      <c r="C1172">
        <v>0</v>
      </c>
      <c r="D1172">
        <v>0</v>
      </c>
      <c r="E1172" t="s">
        <v>13</v>
      </c>
      <c r="F1172">
        <f t="shared" si="181"/>
        <v>1</v>
      </c>
      <c r="G1172" t="s">
        <v>14</v>
      </c>
      <c r="H1172">
        <f t="shared" si="182"/>
        <v>1</v>
      </c>
      <c r="I1172">
        <f t="shared" si="183"/>
        <v>0</v>
      </c>
      <c r="J1172">
        <f t="shared" si="184"/>
        <v>0</v>
      </c>
      <c r="K1172" t="s">
        <v>19</v>
      </c>
      <c r="L1172">
        <f t="shared" si="185"/>
        <v>0</v>
      </c>
      <c r="M1172" t="s">
        <v>22</v>
      </c>
      <c r="N1172">
        <f t="shared" si="186"/>
        <v>0</v>
      </c>
      <c r="O1172">
        <f t="shared" si="187"/>
        <v>1</v>
      </c>
      <c r="P1172">
        <v>75.62</v>
      </c>
      <c r="Q1172">
        <f t="shared" si="188"/>
        <v>-0.67421078407334256</v>
      </c>
      <c r="R1172">
        <v>25.1</v>
      </c>
      <c r="S1172">
        <f t="shared" si="189"/>
        <v>-0.48865159193692953</v>
      </c>
      <c r="T1172" s="8">
        <v>0</v>
      </c>
    </row>
    <row r="1173" spans="1:20" x14ac:dyDescent="0.35">
      <c r="A1173">
        <v>34</v>
      </c>
      <c r="B1173">
        <f t="shared" si="180"/>
        <v>-0.40806887963075178</v>
      </c>
      <c r="C1173">
        <v>0</v>
      </c>
      <c r="D1173">
        <v>0</v>
      </c>
      <c r="E1173" t="s">
        <v>23</v>
      </c>
      <c r="F1173">
        <f t="shared" si="181"/>
        <v>0</v>
      </c>
      <c r="G1173" t="s">
        <v>25</v>
      </c>
      <c r="H1173">
        <f t="shared" si="182"/>
        <v>0</v>
      </c>
      <c r="I1173">
        <f t="shared" si="183"/>
        <v>0</v>
      </c>
      <c r="J1173">
        <f t="shared" si="184"/>
        <v>1</v>
      </c>
      <c r="K1173" t="s">
        <v>19</v>
      </c>
      <c r="L1173">
        <f t="shared" si="185"/>
        <v>0</v>
      </c>
      <c r="M1173" t="s">
        <v>21</v>
      </c>
      <c r="N1173">
        <f t="shared" si="186"/>
        <v>0</v>
      </c>
      <c r="O1173">
        <f t="shared" si="187"/>
        <v>0</v>
      </c>
      <c r="P1173">
        <v>120.06</v>
      </c>
      <c r="Q1173">
        <f t="shared" si="188"/>
        <v>0.30725685732051283</v>
      </c>
      <c r="R1173">
        <v>33</v>
      </c>
      <c r="S1173">
        <f t="shared" si="189"/>
        <v>0.53748116476830965</v>
      </c>
      <c r="T1173" s="8">
        <v>0</v>
      </c>
    </row>
    <row r="1174" spans="1:20" x14ac:dyDescent="0.35">
      <c r="A1174">
        <v>40</v>
      </c>
      <c r="B1174">
        <f t="shared" si="180"/>
        <v>-0.14270466801034729</v>
      </c>
      <c r="C1174">
        <v>0</v>
      </c>
      <c r="D1174">
        <v>0</v>
      </c>
      <c r="E1174" t="s">
        <v>23</v>
      </c>
      <c r="F1174">
        <f t="shared" si="181"/>
        <v>0</v>
      </c>
      <c r="G1174" t="s">
        <v>14</v>
      </c>
      <c r="H1174">
        <f t="shared" si="182"/>
        <v>1</v>
      </c>
      <c r="I1174">
        <f t="shared" si="183"/>
        <v>0</v>
      </c>
      <c r="J1174">
        <f t="shared" si="184"/>
        <v>0</v>
      </c>
      <c r="K1174" t="s">
        <v>19</v>
      </c>
      <c r="L1174">
        <f t="shared" si="185"/>
        <v>0</v>
      </c>
      <c r="M1174" t="s">
        <v>22</v>
      </c>
      <c r="N1174">
        <f t="shared" si="186"/>
        <v>0</v>
      </c>
      <c r="O1174">
        <f t="shared" si="187"/>
        <v>1</v>
      </c>
      <c r="P1174">
        <v>117.45</v>
      </c>
      <c r="Q1174">
        <f t="shared" si="188"/>
        <v>0.24961440583451011</v>
      </c>
      <c r="R1174">
        <v>30.7</v>
      </c>
      <c r="S1174">
        <f t="shared" si="189"/>
        <v>0.23873365332248039</v>
      </c>
      <c r="T1174" s="8">
        <v>0</v>
      </c>
    </row>
    <row r="1175" spans="1:20" x14ac:dyDescent="0.35">
      <c r="A1175">
        <v>59</v>
      </c>
      <c r="B1175">
        <f t="shared" si="180"/>
        <v>0.69761533545426702</v>
      </c>
      <c r="C1175">
        <v>0</v>
      </c>
      <c r="D1175">
        <v>0</v>
      </c>
      <c r="E1175" t="s">
        <v>13</v>
      </c>
      <c r="F1175">
        <f t="shared" si="181"/>
        <v>1</v>
      </c>
      <c r="G1175" t="s">
        <v>14</v>
      </c>
      <c r="H1175">
        <f t="shared" si="182"/>
        <v>1</v>
      </c>
      <c r="I1175">
        <f t="shared" si="183"/>
        <v>0</v>
      </c>
      <c r="J1175">
        <f t="shared" si="184"/>
        <v>0</v>
      </c>
      <c r="K1175" t="s">
        <v>19</v>
      </c>
      <c r="L1175">
        <f t="shared" si="185"/>
        <v>0</v>
      </c>
      <c r="M1175" t="s">
        <v>21</v>
      </c>
      <c r="N1175">
        <f t="shared" si="186"/>
        <v>0</v>
      </c>
      <c r="O1175">
        <f t="shared" si="187"/>
        <v>0</v>
      </c>
      <c r="P1175">
        <v>224.71</v>
      </c>
      <c r="Q1175">
        <f t="shared" si="188"/>
        <v>2.6184762243742252</v>
      </c>
      <c r="R1175">
        <v>42.9</v>
      </c>
      <c r="S1175">
        <f t="shared" si="189"/>
        <v>1.8233943662090526</v>
      </c>
      <c r="T1175" s="8">
        <v>0</v>
      </c>
    </row>
    <row r="1176" spans="1:20" x14ac:dyDescent="0.35">
      <c r="A1176">
        <v>11</v>
      </c>
      <c r="B1176">
        <f t="shared" si="180"/>
        <v>-1.425298357508969</v>
      </c>
      <c r="C1176">
        <v>0</v>
      </c>
      <c r="D1176">
        <v>0</v>
      </c>
      <c r="E1176" t="s">
        <v>23</v>
      </c>
      <c r="F1176">
        <f t="shared" si="181"/>
        <v>0</v>
      </c>
      <c r="G1176" t="s">
        <v>26</v>
      </c>
      <c r="H1176">
        <f t="shared" si="182"/>
        <v>0</v>
      </c>
      <c r="I1176">
        <f t="shared" si="183"/>
        <v>0</v>
      </c>
      <c r="J1176">
        <f t="shared" si="184"/>
        <v>0</v>
      </c>
      <c r="K1176" t="s">
        <v>19</v>
      </c>
      <c r="L1176">
        <f t="shared" si="185"/>
        <v>0</v>
      </c>
      <c r="M1176" t="s">
        <v>21</v>
      </c>
      <c r="N1176">
        <f t="shared" si="186"/>
        <v>0</v>
      </c>
      <c r="O1176">
        <f t="shared" si="187"/>
        <v>0</v>
      </c>
      <c r="P1176">
        <v>122.75</v>
      </c>
      <c r="Q1176">
        <f t="shared" si="188"/>
        <v>0.36666612724286812</v>
      </c>
      <c r="R1176">
        <v>14.3</v>
      </c>
      <c r="S1176">
        <f t="shared" si="189"/>
        <v>-1.8914659935086493</v>
      </c>
      <c r="T1176" s="8">
        <v>0</v>
      </c>
    </row>
    <row r="1177" spans="1:20" x14ac:dyDescent="0.35">
      <c r="A1177">
        <v>35</v>
      </c>
      <c r="B1177">
        <f t="shared" si="180"/>
        <v>-0.36384151102735102</v>
      </c>
      <c r="C1177">
        <v>0</v>
      </c>
      <c r="D1177">
        <v>0</v>
      </c>
      <c r="E1177" t="s">
        <v>13</v>
      </c>
      <c r="F1177">
        <f t="shared" si="181"/>
        <v>1</v>
      </c>
      <c r="G1177" t="s">
        <v>25</v>
      </c>
      <c r="H1177">
        <f t="shared" si="182"/>
        <v>0</v>
      </c>
      <c r="I1177">
        <f t="shared" si="183"/>
        <v>0</v>
      </c>
      <c r="J1177">
        <f t="shared" si="184"/>
        <v>1</v>
      </c>
      <c r="K1177" t="s">
        <v>15</v>
      </c>
      <c r="L1177">
        <f t="shared" si="185"/>
        <v>1</v>
      </c>
      <c r="M1177" t="s">
        <v>21</v>
      </c>
      <c r="N1177">
        <f t="shared" si="186"/>
        <v>0</v>
      </c>
      <c r="O1177">
        <f t="shared" si="187"/>
        <v>0</v>
      </c>
      <c r="P1177">
        <v>82.39</v>
      </c>
      <c r="Q1177">
        <f t="shared" si="188"/>
        <v>-0.524693773897006</v>
      </c>
      <c r="R1177">
        <v>33.200000000000003</v>
      </c>
      <c r="S1177">
        <f t="shared" si="189"/>
        <v>0.56345920924186044</v>
      </c>
      <c r="T1177" s="8">
        <v>0</v>
      </c>
    </row>
    <row r="1178" spans="1:20" x14ac:dyDescent="0.35">
      <c r="A1178">
        <v>29</v>
      </c>
      <c r="B1178">
        <f t="shared" si="180"/>
        <v>-0.62920572264775554</v>
      </c>
      <c r="C1178">
        <v>0</v>
      </c>
      <c r="D1178">
        <v>0</v>
      </c>
      <c r="E1178" t="s">
        <v>23</v>
      </c>
      <c r="F1178">
        <f t="shared" si="181"/>
        <v>0</v>
      </c>
      <c r="G1178" t="s">
        <v>25</v>
      </c>
      <c r="H1178">
        <f t="shared" si="182"/>
        <v>0</v>
      </c>
      <c r="I1178">
        <f t="shared" si="183"/>
        <v>0</v>
      </c>
      <c r="J1178">
        <f t="shared" si="184"/>
        <v>1</v>
      </c>
      <c r="K1178" t="s">
        <v>19</v>
      </c>
      <c r="L1178">
        <f t="shared" si="185"/>
        <v>0</v>
      </c>
      <c r="M1178" t="s">
        <v>16</v>
      </c>
      <c r="N1178">
        <f t="shared" si="186"/>
        <v>1</v>
      </c>
      <c r="O1178">
        <f t="shared" si="187"/>
        <v>0</v>
      </c>
      <c r="P1178">
        <v>57.02</v>
      </c>
      <c r="Q1178">
        <f t="shared" si="188"/>
        <v>-1.0849960705253163</v>
      </c>
      <c r="R1178">
        <v>43</v>
      </c>
      <c r="S1178">
        <f t="shared" si="189"/>
        <v>1.8363833884458278</v>
      </c>
      <c r="T1178" s="8">
        <v>0</v>
      </c>
    </row>
    <row r="1179" spans="1:20" x14ac:dyDescent="0.35">
      <c r="A1179">
        <v>23</v>
      </c>
      <c r="B1179">
        <f t="shared" si="180"/>
        <v>-0.89456993426816012</v>
      </c>
      <c r="C1179">
        <v>0</v>
      </c>
      <c r="D1179">
        <v>0</v>
      </c>
      <c r="E1179" t="s">
        <v>23</v>
      </c>
      <c r="F1179">
        <f t="shared" si="181"/>
        <v>0</v>
      </c>
      <c r="G1179" t="s">
        <v>14</v>
      </c>
      <c r="H1179">
        <f t="shared" si="182"/>
        <v>1</v>
      </c>
      <c r="I1179">
        <f t="shared" si="183"/>
        <v>0</v>
      </c>
      <c r="J1179">
        <f t="shared" si="184"/>
        <v>0</v>
      </c>
      <c r="K1179" t="s">
        <v>15</v>
      </c>
      <c r="L1179">
        <f t="shared" si="185"/>
        <v>1</v>
      </c>
      <c r="M1179" t="s">
        <v>21</v>
      </c>
      <c r="N1179">
        <f t="shared" si="186"/>
        <v>0</v>
      </c>
      <c r="O1179">
        <f t="shared" si="187"/>
        <v>0</v>
      </c>
      <c r="P1179">
        <v>115.98</v>
      </c>
      <c r="Q1179">
        <f t="shared" si="188"/>
        <v>0.21714911706653156</v>
      </c>
      <c r="R1179">
        <v>22.3</v>
      </c>
      <c r="S1179">
        <f t="shared" si="189"/>
        <v>-0.85234421456663467</v>
      </c>
      <c r="T1179" s="8">
        <v>0</v>
      </c>
    </row>
    <row r="1180" spans="1:20" x14ac:dyDescent="0.35">
      <c r="A1180">
        <v>59</v>
      </c>
      <c r="B1180">
        <f t="shared" si="180"/>
        <v>0.69761533545426702</v>
      </c>
      <c r="C1180">
        <v>0</v>
      </c>
      <c r="D1180">
        <v>0</v>
      </c>
      <c r="E1180" t="s">
        <v>13</v>
      </c>
      <c r="F1180">
        <f t="shared" si="181"/>
        <v>1</v>
      </c>
      <c r="G1180" t="s">
        <v>14</v>
      </c>
      <c r="H1180">
        <f t="shared" si="182"/>
        <v>1</v>
      </c>
      <c r="I1180">
        <f t="shared" si="183"/>
        <v>0</v>
      </c>
      <c r="J1180">
        <f t="shared" si="184"/>
        <v>0</v>
      </c>
      <c r="K1180" t="s">
        <v>19</v>
      </c>
      <c r="L1180">
        <f t="shared" si="185"/>
        <v>0</v>
      </c>
      <c r="M1180" t="s">
        <v>16</v>
      </c>
      <c r="N1180">
        <f t="shared" si="186"/>
        <v>1</v>
      </c>
      <c r="O1180">
        <f t="shared" si="187"/>
        <v>0</v>
      </c>
      <c r="P1180">
        <v>226.11</v>
      </c>
      <c r="Q1180">
        <f t="shared" si="188"/>
        <v>2.6493955470103954</v>
      </c>
      <c r="R1180">
        <v>32.799999999999997</v>
      </c>
      <c r="S1180">
        <f t="shared" si="189"/>
        <v>0.51150312029475897</v>
      </c>
      <c r="T1180" s="8">
        <v>0</v>
      </c>
    </row>
    <row r="1181" spans="1:20" x14ac:dyDescent="0.35">
      <c r="A1181">
        <v>44</v>
      </c>
      <c r="B1181">
        <f t="shared" si="180"/>
        <v>3.4204806403255718E-2</v>
      </c>
      <c r="C1181">
        <v>0</v>
      </c>
      <c r="D1181">
        <v>0</v>
      </c>
      <c r="E1181" t="s">
        <v>13</v>
      </c>
      <c r="F1181">
        <f t="shared" si="181"/>
        <v>1</v>
      </c>
      <c r="G1181" t="s">
        <v>14</v>
      </c>
      <c r="H1181">
        <f t="shared" si="182"/>
        <v>1</v>
      </c>
      <c r="I1181">
        <f t="shared" si="183"/>
        <v>0</v>
      </c>
      <c r="J1181">
        <f t="shared" si="184"/>
        <v>0</v>
      </c>
      <c r="K1181" t="s">
        <v>19</v>
      </c>
      <c r="L1181">
        <f t="shared" si="185"/>
        <v>0</v>
      </c>
      <c r="M1181" t="s">
        <v>22</v>
      </c>
      <c r="N1181">
        <f t="shared" si="186"/>
        <v>0</v>
      </c>
      <c r="O1181">
        <f t="shared" si="187"/>
        <v>1</v>
      </c>
      <c r="P1181">
        <v>97.59</v>
      </c>
      <c r="Q1181">
        <f t="shared" si="188"/>
        <v>-0.18899827099001665</v>
      </c>
      <c r="R1181">
        <v>30.5</v>
      </c>
      <c r="S1181">
        <f t="shared" si="189"/>
        <v>0.21275560884893013</v>
      </c>
      <c r="T1181" s="8">
        <v>0</v>
      </c>
    </row>
    <row r="1182" spans="1:20" x14ac:dyDescent="0.35">
      <c r="A1182">
        <v>62</v>
      </c>
      <c r="B1182">
        <f t="shared" si="180"/>
        <v>0.83029744126446925</v>
      </c>
      <c r="C1182">
        <v>0</v>
      </c>
      <c r="D1182">
        <v>0</v>
      </c>
      <c r="E1182" t="s">
        <v>13</v>
      </c>
      <c r="F1182">
        <f t="shared" si="181"/>
        <v>1</v>
      </c>
      <c r="G1182" t="s">
        <v>14</v>
      </c>
      <c r="H1182">
        <f t="shared" si="182"/>
        <v>1</v>
      </c>
      <c r="I1182">
        <f t="shared" si="183"/>
        <v>0</v>
      </c>
      <c r="J1182">
        <f t="shared" si="184"/>
        <v>0</v>
      </c>
      <c r="K1182" t="s">
        <v>19</v>
      </c>
      <c r="L1182">
        <f t="shared" si="185"/>
        <v>0</v>
      </c>
      <c r="M1182" t="s">
        <v>16</v>
      </c>
      <c r="N1182">
        <f t="shared" si="186"/>
        <v>1</v>
      </c>
      <c r="O1182">
        <f t="shared" si="187"/>
        <v>0</v>
      </c>
      <c r="P1182">
        <v>82.57</v>
      </c>
      <c r="Q1182">
        <f t="shared" si="188"/>
        <v>-0.52071843241521287</v>
      </c>
      <c r="R1182">
        <v>36</v>
      </c>
      <c r="S1182">
        <f t="shared" si="189"/>
        <v>0.92715183187156514</v>
      </c>
      <c r="T1182" s="8">
        <v>0</v>
      </c>
    </row>
    <row r="1183" spans="1:20" x14ac:dyDescent="0.35">
      <c r="A1183">
        <v>32</v>
      </c>
      <c r="B1183">
        <f t="shared" si="180"/>
        <v>-0.49652361683755331</v>
      </c>
      <c r="C1183">
        <v>0</v>
      </c>
      <c r="D1183">
        <v>0</v>
      </c>
      <c r="E1183" t="s">
        <v>23</v>
      </c>
      <c r="F1183">
        <f t="shared" si="181"/>
        <v>0</v>
      </c>
      <c r="G1183" t="s">
        <v>14</v>
      </c>
      <c r="H1183">
        <f t="shared" si="182"/>
        <v>1</v>
      </c>
      <c r="I1183">
        <f t="shared" si="183"/>
        <v>0</v>
      </c>
      <c r="J1183">
        <f t="shared" si="184"/>
        <v>0</v>
      </c>
      <c r="K1183" t="s">
        <v>15</v>
      </c>
      <c r="L1183">
        <f t="shared" si="185"/>
        <v>1</v>
      </c>
      <c r="M1183" t="s">
        <v>16</v>
      </c>
      <c r="N1183">
        <f t="shared" si="186"/>
        <v>1</v>
      </c>
      <c r="O1183">
        <f t="shared" si="187"/>
        <v>0</v>
      </c>
      <c r="P1183">
        <v>79.34</v>
      </c>
      <c r="Q1183">
        <f t="shared" si="188"/>
        <v>-0.59205372678294788</v>
      </c>
      <c r="R1183">
        <v>26.5</v>
      </c>
      <c r="S1183">
        <f t="shared" si="189"/>
        <v>-0.30680528062207713</v>
      </c>
      <c r="T1183" s="8">
        <v>0</v>
      </c>
    </row>
    <row r="1184" spans="1:20" x14ac:dyDescent="0.35">
      <c r="A1184">
        <v>2</v>
      </c>
      <c r="B1184">
        <f t="shared" si="180"/>
        <v>-1.8233446749395759</v>
      </c>
      <c r="C1184">
        <v>0</v>
      </c>
      <c r="D1184">
        <v>0</v>
      </c>
      <c r="E1184" t="s">
        <v>23</v>
      </c>
      <c r="F1184">
        <f t="shared" si="181"/>
        <v>0</v>
      </c>
      <c r="G1184" t="s">
        <v>26</v>
      </c>
      <c r="H1184">
        <f t="shared" si="182"/>
        <v>0</v>
      </c>
      <c r="I1184">
        <f t="shared" si="183"/>
        <v>0</v>
      </c>
      <c r="J1184">
        <f t="shared" si="184"/>
        <v>0</v>
      </c>
      <c r="K1184" t="s">
        <v>19</v>
      </c>
      <c r="L1184">
        <f t="shared" si="185"/>
        <v>0</v>
      </c>
      <c r="M1184" t="s">
        <v>21</v>
      </c>
      <c r="N1184">
        <f t="shared" si="186"/>
        <v>0</v>
      </c>
      <c r="O1184">
        <f t="shared" si="187"/>
        <v>0</v>
      </c>
      <c r="P1184">
        <v>125.68</v>
      </c>
      <c r="Q1184">
        <f t="shared" si="188"/>
        <v>0.43137585247428134</v>
      </c>
      <c r="R1184">
        <v>20.100000000000001</v>
      </c>
      <c r="S1184">
        <f t="shared" si="189"/>
        <v>-1.1381027037756886</v>
      </c>
      <c r="T1184" s="8">
        <v>0</v>
      </c>
    </row>
    <row r="1185" spans="1:20" x14ac:dyDescent="0.35">
      <c r="A1185">
        <v>73</v>
      </c>
      <c r="B1185">
        <f t="shared" si="180"/>
        <v>1.3167984959018775</v>
      </c>
      <c r="C1185">
        <v>1</v>
      </c>
      <c r="D1185">
        <v>0</v>
      </c>
      <c r="E1185" t="s">
        <v>13</v>
      </c>
      <c r="F1185">
        <f t="shared" si="181"/>
        <v>1</v>
      </c>
      <c r="G1185" t="s">
        <v>18</v>
      </c>
      <c r="H1185">
        <f t="shared" si="182"/>
        <v>0</v>
      </c>
      <c r="I1185">
        <f t="shared" si="183"/>
        <v>1</v>
      </c>
      <c r="J1185">
        <f t="shared" si="184"/>
        <v>0</v>
      </c>
      <c r="K1185" t="s">
        <v>19</v>
      </c>
      <c r="L1185">
        <f t="shared" si="185"/>
        <v>0</v>
      </c>
      <c r="M1185" t="s">
        <v>16</v>
      </c>
      <c r="N1185">
        <f t="shared" si="186"/>
        <v>1</v>
      </c>
      <c r="O1185">
        <f t="shared" si="187"/>
        <v>0</v>
      </c>
      <c r="P1185">
        <v>102.06</v>
      </c>
      <c r="Q1185">
        <f t="shared" si="188"/>
        <v>-9.0277290858816542E-2</v>
      </c>
      <c r="R1185">
        <v>28.1</v>
      </c>
      <c r="S1185">
        <f t="shared" si="189"/>
        <v>-9.8980924833674058E-2</v>
      </c>
      <c r="T1185" s="8">
        <v>0</v>
      </c>
    </row>
    <row r="1186" spans="1:20" x14ac:dyDescent="0.35">
      <c r="A1186">
        <v>79</v>
      </c>
      <c r="B1186">
        <f t="shared" si="180"/>
        <v>1.5821627075222819</v>
      </c>
      <c r="C1186">
        <v>0</v>
      </c>
      <c r="D1186">
        <v>0</v>
      </c>
      <c r="E1186" t="s">
        <v>13</v>
      </c>
      <c r="F1186">
        <f t="shared" si="181"/>
        <v>1</v>
      </c>
      <c r="G1186" t="s">
        <v>14</v>
      </c>
      <c r="H1186">
        <f t="shared" si="182"/>
        <v>1</v>
      </c>
      <c r="I1186">
        <f t="shared" si="183"/>
        <v>0</v>
      </c>
      <c r="J1186">
        <f t="shared" si="184"/>
        <v>0</v>
      </c>
      <c r="K1186" t="s">
        <v>15</v>
      </c>
      <c r="L1186">
        <f t="shared" si="185"/>
        <v>1</v>
      </c>
      <c r="M1186" t="s">
        <v>21</v>
      </c>
      <c r="N1186">
        <f t="shared" si="186"/>
        <v>0</v>
      </c>
      <c r="O1186">
        <f t="shared" si="187"/>
        <v>0</v>
      </c>
      <c r="P1186">
        <v>65.59</v>
      </c>
      <c r="Q1186">
        <f t="shared" si="188"/>
        <v>-0.89572564553104672</v>
      </c>
      <c r="R1186">
        <v>28.1</v>
      </c>
      <c r="S1186">
        <f t="shared" si="189"/>
        <v>-9.8980924833674058E-2</v>
      </c>
      <c r="T1186" s="8">
        <v>0</v>
      </c>
    </row>
    <row r="1187" spans="1:20" x14ac:dyDescent="0.35">
      <c r="A1187">
        <v>2</v>
      </c>
      <c r="B1187">
        <f t="shared" si="180"/>
        <v>-1.8233446749395759</v>
      </c>
      <c r="C1187">
        <v>0</v>
      </c>
      <c r="D1187">
        <v>0</v>
      </c>
      <c r="E1187" t="s">
        <v>23</v>
      </c>
      <c r="F1187">
        <f t="shared" si="181"/>
        <v>0</v>
      </c>
      <c r="G1187" t="s">
        <v>26</v>
      </c>
      <c r="H1187">
        <f t="shared" si="182"/>
        <v>0</v>
      </c>
      <c r="I1187">
        <f t="shared" si="183"/>
        <v>0</v>
      </c>
      <c r="J1187">
        <f t="shared" si="184"/>
        <v>0</v>
      </c>
      <c r="K1187" t="s">
        <v>15</v>
      </c>
      <c r="L1187">
        <f t="shared" si="185"/>
        <v>1</v>
      </c>
      <c r="M1187" t="s">
        <v>21</v>
      </c>
      <c r="N1187">
        <f t="shared" si="186"/>
        <v>0</v>
      </c>
      <c r="O1187">
        <f t="shared" si="187"/>
        <v>0</v>
      </c>
      <c r="P1187">
        <v>120.85</v>
      </c>
      <c r="Q1187">
        <f t="shared" si="188"/>
        <v>0.32470418937949436</v>
      </c>
      <c r="R1187">
        <v>16.2</v>
      </c>
      <c r="S1187">
        <f t="shared" si="189"/>
        <v>-1.6446745710099211</v>
      </c>
      <c r="T1187" s="8">
        <v>0</v>
      </c>
    </row>
    <row r="1188" spans="1:20" x14ac:dyDescent="0.35">
      <c r="A1188">
        <v>43</v>
      </c>
      <c r="B1188">
        <f t="shared" si="180"/>
        <v>-1.0022562200145031E-2</v>
      </c>
      <c r="C1188">
        <v>0</v>
      </c>
      <c r="D1188">
        <v>0</v>
      </c>
      <c r="E1188" t="s">
        <v>13</v>
      </c>
      <c r="F1188">
        <f t="shared" si="181"/>
        <v>1</v>
      </c>
      <c r="G1188" t="s">
        <v>25</v>
      </c>
      <c r="H1188">
        <f t="shared" si="182"/>
        <v>0</v>
      </c>
      <c r="I1188">
        <f t="shared" si="183"/>
        <v>0</v>
      </c>
      <c r="J1188">
        <f t="shared" si="184"/>
        <v>1</v>
      </c>
      <c r="K1188" t="s">
        <v>15</v>
      </c>
      <c r="L1188">
        <f t="shared" si="185"/>
        <v>1</v>
      </c>
      <c r="M1188" t="s">
        <v>21</v>
      </c>
      <c r="N1188">
        <f t="shared" si="186"/>
        <v>0</v>
      </c>
      <c r="O1188">
        <f t="shared" si="187"/>
        <v>0</v>
      </c>
      <c r="P1188">
        <v>101.65</v>
      </c>
      <c r="Q1188">
        <f t="shared" si="188"/>
        <v>-9.9332235345123421E-2</v>
      </c>
      <c r="R1188">
        <v>30</v>
      </c>
      <c r="S1188">
        <f t="shared" si="189"/>
        <v>0.14781049766505422</v>
      </c>
      <c r="T1188" s="8">
        <v>0</v>
      </c>
    </row>
    <row r="1189" spans="1:20" x14ac:dyDescent="0.35">
      <c r="A1189">
        <v>43</v>
      </c>
      <c r="B1189">
        <f t="shared" si="180"/>
        <v>-1.0022562200145031E-2</v>
      </c>
      <c r="C1189">
        <v>0</v>
      </c>
      <c r="D1189">
        <v>0</v>
      </c>
      <c r="E1189" t="s">
        <v>13</v>
      </c>
      <c r="F1189">
        <f t="shared" si="181"/>
        <v>1</v>
      </c>
      <c r="G1189" t="s">
        <v>25</v>
      </c>
      <c r="H1189">
        <f t="shared" si="182"/>
        <v>0</v>
      </c>
      <c r="I1189">
        <f t="shared" si="183"/>
        <v>0</v>
      </c>
      <c r="J1189">
        <f t="shared" si="184"/>
        <v>1</v>
      </c>
      <c r="K1189" t="s">
        <v>15</v>
      </c>
      <c r="L1189">
        <f t="shared" si="185"/>
        <v>1</v>
      </c>
      <c r="M1189" t="s">
        <v>21</v>
      </c>
      <c r="N1189">
        <f t="shared" si="186"/>
        <v>0</v>
      </c>
      <c r="O1189">
        <f t="shared" si="187"/>
        <v>0</v>
      </c>
      <c r="P1189">
        <v>210.94</v>
      </c>
      <c r="Q1189">
        <f t="shared" si="188"/>
        <v>2.3143626010170379</v>
      </c>
      <c r="R1189">
        <v>31.3</v>
      </c>
      <c r="S1189">
        <f t="shared" si="189"/>
        <v>0.31666778674313167</v>
      </c>
      <c r="T1189" s="8">
        <v>0</v>
      </c>
    </row>
    <row r="1190" spans="1:20" x14ac:dyDescent="0.35">
      <c r="A1190">
        <v>62</v>
      </c>
      <c r="B1190">
        <f t="shared" si="180"/>
        <v>0.83029744126446925</v>
      </c>
      <c r="C1190">
        <v>1</v>
      </c>
      <c r="D1190">
        <v>0</v>
      </c>
      <c r="E1190" t="s">
        <v>13</v>
      </c>
      <c r="F1190">
        <f t="shared" si="181"/>
        <v>1</v>
      </c>
      <c r="G1190" t="s">
        <v>14</v>
      </c>
      <c r="H1190">
        <f t="shared" si="182"/>
        <v>1</v>
      </c>
      <c r="I1190">
        <f t="shared" si="183"/>
        <v>0</v>
      </c>
      <c r="J1190">
        <f t="shared" si="184"/>
        <v>0</v>
      </c>
      <c r="K1190" t="s">
        <v>19</v>
      </c>
      <c r="L1190">
        <f t="shared" si="185"/>
        <v>0</v>
      </c>
      <c r="M1190" t="s">
        <v>21</v>
      </c>
      <c r="N1190">
        <f t="shared" si="186"/>
        <v>0</v>
      </c>
      <c r="O1190">
        <f t="shared" si="187"/>
        <v>0</v>
      </c>
      <c r="P1190">
        <v>77.92</v>
      </c>
      <c r="Q1190">
        <f t="shared" si="188"/>
        <v>-0.62341475402820612</v>
      </c>
      <c r="R1190">
        <v>26.7</v>
      </c>
      <c r="S1190">
        <f t="shared" si="189"/>
        <v>-0.28082723614852689</v>
      </c>
      <c r="T1190" s="8">
        <v>0</v>
      </c>
    </row>
    <row r="1191" spans="1:20" x14ac:dyDescent="0.35">
      <c r="A1191">
        <v>73</v>
      </c>
      <c r="B1191">
        <f t="shared" si="180"/>
        <v>1.3167984959018775</v>
      </c>
      <c r="C1191">
        <v>1</v>
      </c>
      <c r="D1191">
        <v>1</v>
      </c>
      <c r="E1191" t="s">
        <v>13</v>
      </c>
      <c r="F1191">
        <f t="shared" si="181"/>
        <v>1</v>
      </c>
      <c r="G1191" t="s">
        <v>18</v>
      </c>
      <c r="H1191">
        <f t="shared" si="182"/>
        <v>0</v>
      </c>
      <c r="I1191">
        <f t="shared" si="183"/>
        <v>1</v>
      </c>
      <c r="J1191">
        <f t="shared" si="184"/>
        <v>0</v>
      </c>
      <c r="K1191" t="s">
        <v>19</v>
      </c>
      <c r="L1191">
        <f t="shared" si="185"/>
        <v>0</v>
      </c>
      <c r="M1191" t="s">
        <v>16</v>
      </c>
      <c r="N1191">
        <f t="shared" si="186"/>
        <v>1</v>
      </c>
      <c r="O1191">
        <f t="shared" si="187"/>
        <v>0</v>
      </c>
      <c r="P1191">
        <v>230.68</v>
      </c>
      <c r="Q1191">
        <f t="shared" si="188"/>
        <v>2.750325050187036</v>
      </c>
      <c r="R1191">
        <v>37.700000000000003</v>
      </c>
      <c r="S1191">
        <f t="shared" si="189"/>
        <v>1.1479652098967437</v>
      </c>
      <c r="T1191" s="8">
        <v>0</v>
      </c>
    </row>
    <row r="1192" spans="1:20" x14ac:dyDescent="0.35">
      <c r="A1192">
        <v>31</v>
      </c>
      <c r="B1192">
        <f t="shared" si="180"/>
        <v>-0.54075098544095401</v>
      </c>
      <c r="C1192">
        <v>0</v>
      </c>
      <c r="D1192">
        <v>0</v>
      </c>
      <c r="E1192" t="s">
        <v>23</v>
      </c>
      <c r="F1192">
        <f t="shared" si="181"/>
        <v>0</v>
      </c>
      <c r="G1192" t="s">
        <v>18</v>
      </c>
      <c r="H1192">
        <f t="shared" si="182"/>
        <v>0</v>
      </c>
      <c r="I1192">
        <f t="shared" si="183"/>
        <v>1</v>
      </c>
      <c r="J1192">
        <f t="shared" si="184"/>
        <v>0</v>
      </c>
      <c r="K1192" t="s">
        <v>15</v>
      </c>
      <c r="L1192">
        <f t="shared" si="185"/>
        <v>1</v>
      </c>
      <c r="M1192" t="s">
        <v>21</v>
      </c>
      <c r="N1192">
        <f t="shared" si="186"/>
        <v>0</v>
      </c>
      <c r="O1192">
        <f t="shared" si="187"/>
        <v>0</v>
      </c>
      <c r="P1192">
        <v>62.68</v>
      </c>
      <c r="Q1192">
        <f t="shared" si="188"/>
        <v>-0.95999366615337167</v>
      </c>
      <c r="R1192">
        <v>35.799999999999997</v>
      </c>
      <c r="S1192">
        <f t="shared" si="189"/>
        <v>0.90117378739801446</v>
      </c>
      <c r="T1192" s="8">
        <v>0</v>
      </c>
    </row>
    <row r="1193" spans="1:20" x14ac:dyDescent="0.35">
      <c r="A1193">
        <v>42</v>
      </c>
      <c r="B1193">
        <f t="shared" si="180"/>
        <v>-5.424993080354578E-2</v>
      </c>
      <c r="C1193">
        <v>0</v>
      </c>
      <c r="D1193">
        <v>0</v>
      </c>
      <c r="E1193" t="s">
        <v>13</v>
      </c>
      <c r="F1193">
        <f t="shared" si="181"/>
        <v>1</v>
      </c>
      <c r="G1193" t="s">
        <v>14</v>
      </c>
      <c r="H1193">
        <f t="shared" si="182"/>
        <v>1</v>
      </c>
      <c r="I1193">
        <f t="shared" si="183"/>
        <v>0</v>
      </c>
      <c r="J1193">
        <f t="shared" si="184"/>
        <v>0</v>
      </c>
      <c r="K1193" t="s">
        <v>15</v>
      </c>
      <c r="L1193">
        <f t="shared" si="185"/>
        <v>1</v>
      </c>
      <c r="M1193" t="s">
        <v>21</v>
      </c>
      <c r="N1193">
        <f t="shared" si="186"/>
        <v>0</v>
      </c>
      <c r="O1193">
        <f t="shared" si="187"/>
        <v>0</v>
      </c>
      <c r="P1193">
        <v>55.22</v>
      </c>
      <c r="Q1193">
        <f t="shared" si="188"/>
        <v>-1.1247494853432494</v>
      </c>
      <c r="R1193">
        <v>27</v>
      </c>
      <c r="S1193">
        <f t="shared" si="189"/>
        <v>-0.24186016943820124</v>
      </c>
      <c r="T1193" s="8">
        <v>0</v>
      </c>
    </row>
    <row r="1194" spans="1:20" x14ac:dyDescent="0.35">
      <c r="A1194">
        <v>20</v>
      </c>
      <c r="B1194">
        <f t="shared" si="180"/>
        <v>-1.0272520400783622</v>
      </c>
      <c r="C1194">
        <v>0</v>
      </c>
      <c r="D1194">
        <v>0</v>
      </c>
      <c r="E1194" t="s">
        <v>23</v>
      </c>
      <c r="F1194">
        <f t="shared" si="181"/>
        <v>0</v>
      </c>
      <c r="G1194" t="s">
        <v>14</v>
      </c>
      <c r="H1194">
        <f t="shared" si="182"/>
        <v>1</v>
      </c>
      <c r="I1194">
        <f t="shared" si="183"/>
        <v>0</v>
      </c>
      <c r="J1194">
        <f t="shared" si="184"/>
        <v>0</v>
      </c>
      <c r="K1194" t="s">
        <v>19</v>
      </c>
      <c r="L1194">
        <f t="shared" si="185"/>
        <v>0</v>
      </c>
      <c r="M1194" t="s">
        <v>21</v>
      </c>
      <c r="N1194">
        <f t="shared" si="186"/>
        <v>0</v>
      </c>
      <c r="O1194">
        <f t="shared" si="187"/>
        <v>0</v>
      </c>
      <c r="P1194">
        <v>78.94</v>
      </c>
      <c r="Q1194">
        <f t="shared" si="188"/>
        <v>-0.60088781896471088</v>
      </c>
      <c r="R1194">
        <v>20.7</v>
      </c>
      <c r="S1194">
        <f t="shared" si="189"/>
        <v>-1.0601685703550379</v>
      </c>
      <c r="T1194" s="8">
        <v>0</v>
      </c>
    </row>
    <row r="1195" spans="1:20" x14ac:dyDescent="0.35">
      <c r="A1195">
        <v>55</v>
      </c>
      <c r="B1195">
        <f t="shared" si="180"/>
        <v>0.52070586104066396</v>
      </c>
      <c r="C1195">
        <v>0</v>
      </c>
      <c r="D1195">
        <v>1</v>
      </c>
      <c r="E1195" t="s">
        <v>23</v>
      </c>
      <c r="F1195">
        <f t="shared" si="181"/>
        <v>0</v>
      </c>
      <c r="G1195" t="s">
        <v>14</v>
      </c>
      <c r="H1195">
        <f t="shared" si="182"/>
        <v>1</v>
      </c>
      <c r="I1195">
        <f t="shared" si="183"/>
        <v>0</v>
      </c>
      <c r="J1195">
        <f t="shared" si="184"/>
        <v>0</v>
      </c>
      <c r="K1195" t="s">
        <v>19</v>
      </c>
      <c r="L1195">
        <f t="shared" si="185"/>
        <v>0</v>
      </c>
      <c r="M1195" t="s">
        <v>22</v>
      </c>
      <c r="N1195">
        <f t="shared" si="186"/>
        <v>0</v>
      </c>
      <c r="O1195">
        <f t="shared" si="187"/>
        <v>1</v>
      </c>
      <c r="P1195">
        <v>109.69</v>
      </c>
      <c r="Q1195">
        <f t="shared" si="188"/>
        <v>7.8233017508310201E-2</v>
      </c>
      <c r="R1195">
        <v>22.2</v>
      </c>
      <c r="S1195">
        <f t="shared" si="189"/>
        <v>-0.86533323680341012</v>
      </c>
      <c r="T1195" s="8">
        <v>0</v>
      </c>
    </row>
    <row r="1196" spans="1:20" x14ac:dyDescent="0.35">
      <c r="A1196">
        <v>3</v>
      </c>
      <c r="B1196">
        <f t="shared" si="180"/>
        <v>-1.7791173063361752</v>
      </c>
      <c r="C1196">
        <v>0</v>
      </c>
      <c r="D1196">
        <v>0</v>
      </c>
      <c r="E1196" t="s">
        <v>23</v>
      </c>
      <c r="F1196">
        <f t="shared" si="181"/>
        <v>0</v>
      </c>
      <c r="G1196" t="s">
        <v>26</v>
      </c>
      <c r="H1196">
        <f t="shared" si="182"/>
        <v>0</v>
      </c>
      <c r="I1196">
        <f t="shared" si="183"/>
        <v>0</v>
      </c>
      <c r="J1196">
        <f t="shared" si="184"/>
        <v>0</v>
      </c>
      <c r="K1196" t="s">
        <v>15</v>
      </c>
      <c r="L1196">
        <f t="shared" si="185"/>
        <v>1</v>
      </c>
      <c r="M1196" t="s">
        <v>21</v>
      </c>
      <c r="N1196">
        <f t="shared" si="186"/>
        <v>0</v>
      </c>
      <c r="O1196">
        <f t="shared" si="187"/>
        <v>0</v>
      </c>
      <c r="P1196">
        <v>79.63</v>
      </c>
      <c r="Q1196">
        <f t="shared" si="188"/>
        <v>-0.58564900995116997</v>
      </c>
      <c r="R1196">
        <v>28.1</v>
      </c>
      <c r="S1196">
        <f t="shared" si="189"/>
        <v>-9.8980924833674058E-2</v>
      </c>
      <c r="T1196" s="8">
        <v>0</v>
      </c>
    </row>
    <row r="1197" spans="1:20" x14ac:dyDescent="0.35">
      <c r="A1197">
        <v>23</v>
      </c>
      <c r="B1197">
        <f t="shared" si="180"/>
        <v>-0.89456993426816012</v>
      </c>
      <c r="C1197">
        <v>0</v>
      </c>
      <c r="D1197">
        <v>0</v>
      </c>
      <c r="E1197" t="s">
        <v>23</v>
      </c>
      <c r="F1197">
        <f t="shared" si="181"/>
        <v>0</v>
      </c>
      <c r="G1197" t="s">
        <v>14</v>
      </c>
      <c r="H1197">
        <f t="shared" si="182"/>
        <v>1</v>
      </c>
      <c r="I1197">
        <f t="shared" si="183"/>
        <v>0</v>
      </c>
      <c r="J1197">
        <f t="shared" si="184"/>
        <v>0</v>
      </c>
      <c r="K1197" t="s">
        <v>19</v>
      </c>
      <c r="L1197">
        <f t="shared" si="185"/>
        <v>0</v>
      </c>
      <c r="M1197" t="s">
        <v>21</v>
      </c>
      <c r="N1197">
        <f t="shared" si="186"/>
        <v>0</v>
      </c>
      <c r="O1197">
        <f t="shared" si="187"/>
        <v>0</v>
      </c>
      <c r="P1197">
        <v>79.33</v>
      </c>
      <c r="Q1197">
        <f t="shared" si="188"/>
        <v>-0.59227457908749204</v>
      </c>
      <c r="R1197">
        <v>41.5</v>
      </c>
      <c r="S1197">
        <f t="shared" si="189"/>
        <v>1.6415480548942001</v>
      </c>
      <c r="T1197" s="8">
        <v>0</v>
      </c>
    </row>
    <row r="1198" spans="1:20" x14ac:dyDescent="0.35">
      <c r="A1198">
        <v>33</v>
      </c>
      <c r="B1198">
        <f t="shared" si="180"/>
        <v>-0.45229624823415254</v>
      </c>
      <c r="C1198">
        <v>0</v>
      </c>
      <c r="D1198">
        <v>0</v>
      </c>
      <c r="E1198" t="s">
        <v>13</v>
      </c>
      <c r="F1198">
        <f t="shared" si="181"/>
        <v>1</v>
      </c>
      <c r="G1198" t="s">
        <v>14</v>
      </c>
      <c r="H1198">
        <f t="shared" si="182"/>
        <v>1</v>
      </c>
      <c r="I1198">
        <f t="shared" si="183"/>
        <v>0</v>
      </c>
      <c r="J1198">
        <f t="shared" si="184"/>
        <v>0</v>
      </c>
      <c r="K1198" t="s">
        <v>15</v>
      </c>
      <c r="L1198">
        <f t="shared" si="185"/>
        <v>1</v>
      </c>
      <c r="M1198" t="s">
        <v>21</v>
      </c>
      <c r="N1198">
        <f t="shared" si="186"/>
        <v>0</v>
      </c>
      <c r="O1198">
        <f t="shared" si="187"/>
        <v>0</v>
      </c>
      <c r="P1198">
        <v>79.91</v>
      </c>
      <c r="Q1198">
        <f t="shared" si="188"/>
        <v>-0.5794651454239359</v>
      </c>
      <c r="R1198">
        <v>33.5</v>
      </c>
      <c r="S1198">
        <f t="shared" si="189"/>
        <v>0.60242627595218556</v>
      </c>
      <c r="T1198" s="8">
        <v>0</v>
      </c>
    </row>
    <row r="1199" spans="1:20" x14ac:dyDescent="0.35">
      <c r="A1199">
        <v>14</v>
      </c>
      <c r="B1199">
        <f t="shared" si="180"/>
        <v>-1.2926162516987669</v>
      </c>
      <c r="C1199">
        <v>0</v>
      </c>
      <c r="D1199">
        <v>0</v>
      </c>
      <c r="E1199" t="s">
        <v>23</v>
      </c>
      <c r="F1199">
        <f t="shared" si="181"/>
        <v>0</v>
      </c>
      <c r="G1199" t="s">
        <v>14</v>
      </c>
      <c r="H1199">
        <f t="shared" si="182"/>
        <v>1</v>
      </c>
      <c r="I1199">
        <f t="shared" si="183"/>
        <v>0</v>
      </c>
      <c r="J1199">
        <f t="shared" si="184"/>
        <v>0</v>
      </c>
      <c r="K1199" t="s">
        <v>19</v>
      </c>
      <c r="L1199">
        <f t="shared" si="185"/>
        <v>0</v>
      </c>
      <c r="M1199" t="s">
        <v>21</v>
      </c>
      <c r="N1199">
        <f t="shared" si="186"/>
        <v>0</v>
      </c>
      <c r="O1199">
        <f t="shared" si="187"/>
        <v>0</v>
      </c>
      <c r="P1199">
        <v>84.46</v>
      </c>
      <c r="Q1199">
        <f t="shared" si="188"/>
        <v>-0.47897734685638327</v>
      </c>
      <c r="R1199">
        <v>21.8</v>
      </c>
      <c r="S1199">
        <f t="shared" si="189"/>
        <v>-0.91728932575051059</v>
      </c>
      <c r="T1199" s="8">
        <v>0</v>
      </c>
    </row>
    <row r="1200" spans="1:20" x14ac:dyDescent="0.35">
      <c r="A1200">
        <v>79</v>
      </c>
      <c r="B1200">
        <f t="shared" si="180"/>
        <v>1.5821627075222819</v>
      </c>
      <c r="C1200">
        <v>0</v>
      </c>
      <c r="D1200">
        <v>1</v>
      </c>
      <c r="E1200" t="s">
        <v>13</v>
      </c>
      <c r="F1200">
        <f t="shared" si="181"/>
        <v>1</v>
      </c>
      <c r="G1200" t="s">
        <v>14</v>
      </c>
      <c r="H1200">
        <f t="shared" si="182"/>
        <v>1</v>
      </c>
      <c r="I1200">
        <f t="shared" si="183"/>
        <v>0</v>
      </c>
      <c r="J1200">
        <f t="shared" si="184"/>
        <v>0</v>
      </c>
      <c r="K1200" t="s">
        <v>15</v>
      </c>
      <c r="L1200">
        <f t="shared" si="185"/>
        <v>1</v>
      </c>
      <c r="M1200" t="s">
        <v>16</v>
      </c>
      <c r="N1200">
        <f t="shared" si="186"/>
        <v>1</v>
      </c>
      <c r="O1200">
        <f t="shared" si="187"/>
        <v>0</v>
      </c>
      <c r="P1200">
        <v>68.400000000000006</v>
      </c>
      <c r="Q1200">
        <f t="shared" si="188"/>
        <v>-0.8336661479541625</v>
      </c>
      <c r="R1200">
        <v>22.1</v>
      </c>
      <c r="S1200">
        <f t="shared" si="189"/>
        <v>-0.87832225904018502</v>
      </c>
      <c r="T1200" s="8">
        <v>0</v>
      </c>
    </row>
    <row r="1201" spans="1:20" x14ac:dyDescent="0.35">
      <c r="A1201">
        <v>64</v>
      </c>
      <c r="B1201">
        <f t="shared" si="180"/>
        <v>0.91875217847127078</v>
      </c>
      <c r="C1201">
        <v>1</v>
      </c>
      <c r="D1201">
        <v>0</v>
      </c>
      <c r="E1201" t="s">
        <v>13</v>
      </c>
      <c r="F1201">
        <f t="shared" si="181"/>
        <v>1</v>
      </c>
      <c r="G1201" t="s">
        <v>14</v>
      </c>
      <c r="H1201">
        <f t="shared" si="182"/>
        <v>1</v>
      </c>
      <c r="I1201">
        <f t="shared" si="183"/>
        <v>0</v>
      </c>
      <c r="J1201">
        <f t="shared" si="184"/>
        <v>0</v>
      </c>
      <c r="K1201" t="s">
        <v>19</v>
      </c>
      <c r="L1201">
        <f t="shared" si="185"/>
        <v>0</v>
      </c>
      <c r="M1201" t="s">
        <v>22</v>
      </c>
      <c r="N1201">
        <f t="shared" si="186"/>
        <v>0</v>
      </c>
      <c r="O1201">
        <f t="shared" si="187"/>
        <v>1</v>
      </c>
      <c r="P1201">
        <v>78.430000000000007</v>
      </c>
      <c r="Q1201">
        <f t="shared" si="188"/>
        <v>-0.61215128649645834</v>
      </c>
      <c r="R1201">
        <v>30.2</v>
      </c>
      <c r="S1201">
        <f t="shared" si="189"/>
        <v>0.17378854213860451</v>
      </c>
      <c r="T1201" s="8">
        <v>0</v>
      </c>
    </row>
    <row r="1202" spans="1:20" x14ac:dyDescent="0.35">
      <c r="A1202">
        <v>76</v>
      </c>
      <c r="B1202">
        <f t="shared" si="180"/>
        <v>1.4494806017120798</v>
      </c>
      <c r="C1202">
        <v>0</v>
      </c>
      <c r="D1202">
        <v>0</v>
      </c>
      <c r="E1202" t="s">
        <v>13</v>
      </c>
      <c r="F1202">
        <f t="shared" si="181"/>
        <v>1</v>
      </c>
      <c r="G1202" t="s">
        <v>14</v>
      </c>
      <c r="H1202">
        <f t="shared" si="182"/>
        <v>1</v>
      </c>
      <c r="I1202">
        <f t="shared" si="183"/>
        <v>0</v>
      </c>
      <c r="J1202">
        <f t="shared" si="184"/>
        <v>0</v>
      </c>
      <c r="K1202" t="s">
        <v>15</v>
      </c>
      <c r="L1202">
        <f t="shared" si="185"/>
        <v>1</v>
      </c>
      <c r="M1202" t="s">
        <v>16</v>
      </c>
      <c r="N1202">
        <f t="shared" si="186"/>
        <v>1</v>
      </c>
      <c r="O1202">
        <f t="shared" si="187"/>
        <v>0</v>
      </c>
      <c r="P1202">
        <v>198.02</v>
      </c>
      <c r="Q1202">
        <f t="shared" si="188"/>
        <v>2.0290214235460975</v>
      </c>
      <c r="R1202">
        <v>38.700000000000003</v>
      </c>
      <c r="S1202">
        <f t="shared" si="189"/>
        <v>1.2778554322644955</v>
      </c>
      <c r="T1202" s="8">
        <v>0</v>
      </c>
    </row>
    <row r="1203" spans="1:20" x14ac:dyDescent="0.35">
      <c r="A1203">
        <v>46</v>
      </c>
      <c r="B1203">
        <f t="shared" si="180"/>
        <v>0.12265954361005722</v>
      </c>
      <c r="C1203">
        <v>0</v>
      </c>
      <c r="D1203">
        <v>0</v>
      </c>
      <c r="E1203" t="s">
        <v>13</v>
      </c>
      <c r="F1203">
        <f t="shared" si="181"/>
        <v>1</v>
      </c>
      <c r="G1203" t="s">
        <v>14</v>
      </c>
      <c r="H1203">
        <f t="shared" si="182"/>
        <v>1</v>
      </c>
      <c r="I1203">
        <f t="shared" si="183"/>
        <v>0</v>
      </c>
      <c r="J1203">
        <f t="shared" si="184"/>
        <v>0</v>
      </c>
      <c r="K1203" t="s">
        <v>15</v>
      </c>
      <c r="L1203">
        <f t="shared" si="185"/>
        <v>1</v>
      </c>
      <c r="M1203" t="s">
        <v>22</v>
      </c>
      <c r="N1203">
        <f t="shared" si="186"/>
        <v>0</v>
      </c>
      <c r="O1203">
        <f t="shared" si="187"/>
        <v>1</v>
      </c>
      <c r="P1203">
        <v>85.35</v>
      </c>
      <c r="Q1203">
        <f t="shared" si="188"/>
        <v>-0.45932149175196085</v>
      </c>
      <c r="R1203">
        <v>32.1</v>
      </c>
      <c r="S1203">
        <f t="shared" si="189"/>
        <v>0.42057996463733321</v>
      </c>
      <c r="T1203" s="8">
        <v>0</v>
      </c>
    </row>
    <row r="1204" spans="1:20" x14ac:dyDescent="0.35">
      <c r="A1204">
        <v>80</v>
      </c>
      <c r="B1204">
        <f t="shared" si="180"/>
        <v>1.6263900761256829</v>
      </c>
      <c r="C1204">
        <v>0</v>
      </c>
      <c r="D1204">
        <v>0</v>
      </c>
      <c r="E1204" t="s">
        <v>23</v>
      </c>
      <c r="F1204">
        <f t="shared" si="181"/>
        <v>0</v>
      </c>
      <c r="G1204" t="s">
        <v>18</v>
      </c>
      <c r="H1204">
        <f t="shared" si="182"/>
        <v>0</v>
      </c>
      <c r="I1204">
        <f t="shared" si="183"/>
        <v>1</v>
      </c>
      <c r="J1204">
        <f t="shared" si="184"/>
        <v>0</v>
      </c>
      <c r="K1204" t="s">
        <v>19</v>
      </c>
      <c r="L1204">
        <f t="shared" si="185"/>
        <v>0</v>
      </c>
      <c r="M1204" t="s">
        <v>16</v>
      </c>
      <c r="N1204">
        <f t="shared" si="186"/>
        <v>1</v>
      </c>
      <c r="O1204">
        <f t="shared" si="187"/>
        <v>0</v>
      </c>
      <c r="P1204">
        <v>204.17</v>
      </c>
      <c r="Q1204">
        <f t="shared" si="188"/>
        <v>2.1648455908407014</v>
      </c>
      <c r="R1204">
        <v>41.3</v>
      </c>
      <c r="S1204">
        <f t="shared" si="189"/>
        <v>1.6155700104206494</v>
      </c>
      <c r="T1204" s="8">
        <v>0</v>
      </c>
    </row>
    <row r="1205" spans="1:20" x14ac:dyDescent="0.35">
      <c r="A1205">
        <v>21</v>
      </c>
      <c r="B1205">
        <f t="shared" si="180"/>
        <v>-0.98302467147496153</v>
      </c>
      <c r="C1205">
        <v>0</v>
      </c>
      <c r="D1205">
        <v>0</v>
      </c>
      <c r="E1205" t="s">
        <v>23</v>
      </c>
      <c r="F1205">
        <f t="shared" si="181"/>
        <v>0</v>
      </c>
      <c r="G1205" t="s">
        <v>14</v>
      </c>
      <c r="H1205">
        <f t="shared" si="182"/>
        <v>1</v>
      </c>
      <c r="I1205">
        <f t="shared" si="183"/>
        <v>0</v>
      </c>
      <c r="J1205">
        <f t="shared" si="184"/>
        <v>0</v>
      </c>
      <c r="K1205" t="s">
        <v>15</v>
      </c>
      <c r="L1205">
        <f t="shared" si="185"/>
        <v>1</v>
      </c>
      <c r="M1205" t="s">
        <v>16</v>
      </c>
      <c r="N1205">
        <f t="shared" si="186"/>
        <v>1</v>
      </c>
      <c r="O1205">
        <f t="shared" si="187"/>
        <v>0</v>
      </c>
      <c r="P1205">
        <v>82.71</v>
      </c>
      <c r="Q1205">
        <f t="shared" si="188"/>
        <v>-0.51762650015159584</v>
      </c>
      <c r="R1205">
        <v>20.100000000000001</v>
      </c>
      <c r="S1205">
        <f t="shared" si="189"/>
        <v>-1.1381027037756886</v>
      </c>
      <c r="T1205" s="8">
        <v>0</v>
      </c>
    </row>
    <row r="1206" spans="1:20" x14ac:dyDescent="0.35">
      <c r="A1206">
        <v>33</v>
      </c>
      <c r="B1206">
        <f t="shared" si="180"/>
        <v>-0.45229624823415254</v>
      </c>
      <c r="C1206">
        <v>0</v>
      </c>
      <c r="D1206">
        <v>0</v>
      </c>
      <c r="E1206" t="s">
        <v>23</v>
      </c>
      <c r="F1206">
        <f t="shared" si="181"/>
        <v>0</v>
      </c>
      <c r="G1206" t="s">
        <v>14</v>
      </c>
      <c r="H1206">
        <f t="shared" si="182"/>
        <v>1</v>
      </c>
      <c r="I1206">
        <f t="shared" si="183"/>
        <v>0</v>
      </c>
      <c r="J1206">
        <f t="shared" si="184"/>
        <v>0</v>
      </c>
      <c r="K1206" t="s">
        <v>15</v>
      </c>
      <c r="L1206">
        <f t="shared" si="185"/>
        <v>1</v>
      </c>
      <c r="M1206" t="s">
        <v>21</v>
      </c>
      <c r="N1206">
        <f t="shared" si="186"/>
        <v>0</v>
      </c>
      <c r="O1206">
        <f t="shared" si="187"/>
        <v>0</v>
      </c>
      <c r="P1206">
        <v>121.19</v>
      </c>
      <c r="Q1206">
        <f t="shared" si="188"/>
        <v>0.3322131677339929</v>
      </c>
      <c r="R1206">
        <v>22.1</v>
      </c>
      <c r="S1206">
        <f t="shared" si="189"/>
        <v>-0.87832225904018502</v>
      </c>
      <c r="T1206" s="8">
        <v>0</v>
      </c>
    </row>
    <row r="1207" spans="1:20" x14ac:dyDescent="0.35">
      <c r="A1207">
        <v>32</v>
      </c>
      <c r="B1207">
        <f t="shared" si="180"/>
        <v>-0.49652361683755331</v>
      </c>
      <c r="C1207">
        <v>0</v>
      </c>
      <c r="D1207">
        <v>0</v>
      </c>
      <c r="E1207" t="s">
        <v>13</v>
      </c>
      <c r="F1207">
        <f t="shared" si="181"/>
        <v>1</v>
      </c>
      <c r="G1207" t="s">
        <v>14</v>
      </c>
      <c r="H1207">
        <f t="shared" si="182"/>
        <v>1</v>
      </c>
      <c r="I1207">
        <f t="shared" si="183"/>
        <v>0</v>
      </c>
      <c r="J1207">
        <f t="shared" si="184"/>
        <v>0</v>
      </c>
      <c r="K1207" t="s">
        <v>19</v>
      </c>
      <c r="L1207">
        <f t="shared" si="185"/>
        <v>0</v>
      </c>
      <c r="M1207" t="s">
        <v>22</v>
      </c>
      <c r="N1207">
        <f t="shared" si="186"/>
        <v>0</v>
      </c>
      <c r="O1207">
        <f t="shared" si="187"/>
        <v>1</v>
      </c>
      <c r="P1207">
        <v>106.02</v>
      </c>
      <c r="Q1207">
        <f t="shared" si="188"/>
        <v>-2.8197782593642156E-3</v>
      </c>
      <c r="R1207">
        <v>24.9</v>
      </c>
      <c r="S1207">
        <f t="shared" si="189"/>
        <v>-0.51462963641048021</v>
      </c>
      <c r="T1207" s="8">
        <v>0</v>
      </c>
    </row>
    <row r="1208" spans="1:20" x14ac:dyDescent="0.35">
      <c r="A1208">
        <v>0.72</v>
      </c>
      <c r="B1208">
        <f t="shared" si="180"/>
        <v>-1.8799557067519288</v>
      </c>
      <c r="C1208">
        <v>0</v>
      </c>
      <c r="D1208">
        <v>0</v>
      </c>
      <c r="E1208" t="s">
        <v>23</v>
      </c>
      <c r="F1208">
        <f t="shared" si="181"/>
        <v>0</v>
      </c>
      <c r="G1208" t="s">
        <v>26</v>
      </c>
      <c r="H1208">
        <f t="shared" si="182"/>
        <v>0</v>
      </c>
      <c r="I1208">
        <f t="shared" si="183"/>
        <v>0</v>
      </c>
      <c r="J1208">
        <f t="shared" si="184"/>
        <v>0</v>
      </c>
      <c r="K1208" t="s">
        <v>15</v>
      </c>
      <c r="L1208">
        <f t="shared" si="185"/>
        <v>1</v>
      </c>
      <c r="M1208" t="s">
        <v>21</v>
      </c>
      <c r="N1208">
        <f t="shared" si="186"/>
        <v>0</v>
      </c>
      <c r="O1208">
        <f t="shared" si="187"/>
        <v>0</v>
      </c>
      <c r="P1208">
        <v>66.36</v>
      </c>
      <c r="Q1208">
        <f t="shared" si="188"/>
        <v>-0.8787200180811533</v>
      </c>
      <c r="R1208">
        <v>23</v>
      </c>
      <c r="S1208">
        <f t="shared" si="189"/>
        <v>-0.76142105890920853</v>
      </c>
      <c r="T1208" s="8">
        <v>0</v>
      </c>
    </row>
    <row r="1209" spans="1:20" x14ac:dyDescent="0.35">
      <c r="A1209">
        <v>49</v>
      </c>
      <c r="B1209">
        <f t="shared" si="180"/>
        <v>0.2553416494202595</v>
      </c>
      <c r="C1209">
        <v>0</v>
      </c>
      <c r="D1209">
        <v>0</v>
      </c>
      <c r="E1209" t="s">
        <v>13</v>
      </c>
      <c r="F1209">
        <f t="shared" si="181"/>
        <v>1</v>
      </c>
      <c r="G1209" t="s">
        <v>14</v>
      </c>
      <c r="H1209">
        <f t="shared" si="182"/>
        <v>1</v>
      </c>
      <c r="I1209">
        <f t="shared" si="183"/>
        <v>0</v>
      </c>
      <c r="J1209">
        <f t="shared" si="184"/>
        <v>0</v>
      </c>
      <c r="K1209" t="s">
        <v>15</v>
      </c>
      <c r="L1209">
        <f t="shared" si="185"/>
        <v>1</v>
      </c>
      <c r="M1209" t="s">
        <v>16</v>
      </c>
      <c r="N1209">
        <f t="shared" si="186"/>
        <v>1</v>
      </c>
      <c r="O1209">
        <f t="shared" si="187"/>
        <v>0</v>
      </c>
      <c r="P1209">
        <v>267.76</v>
      </c>
      <c r="Q1209">
        <f t="shared" si="188"/>
        <v>3.5692453954364547</v>
      </c>
      <c r="R1209">
        <v>29.3</v>
      </c>
      <c r="S1209">
        <f t="shared" si="189"/>
        <v>5.6887342007628038E-2</v>
      </c>
      <c r="T1209" s="8">
        <v>0</v>
      </c>
    </row>
    <row r="1210" spans="1:20" x14ac:dyDescent="0.35">
      <c r="A1210">
        <v>41</v>
      </c>
      <c r="B1210">
        <f t="shared" si="180"/>
        <v>-9.8477299406946536E-2</v>
      </c>
      <c r="C1210">
        <v>0</v>
      </c>
      <c r="D1210">
        <v>0</v>
      </c>
      <c r="E1210" t="s">
        <v>13</v>
      </c>
      <c r="F1210">
        <f t="shared" si="181"/>
        <v>1</v>
      </c>
      <c r="G1210" t="s">
        <v>14</v>
      </c>
      <c r="H1210">
        <f t="shared" si="182"/>
        <v>1</v>
      </c>
      <c r="I1210">
        <f t="shared" si="183"/>
        <v>0</v>
      </c>
      <c r="J1210">
        <f t="shared" si="184"/>
        <v>0</v>
      </c>
      <c r="K1210" t="s">
        <v>19</v>
      </c>
      <c r="L1210">
        <f t="shared" si="185"/>
        <v>0</v>
      </c>
      <c r="M1210" t="s">
        <v>21</v>
      </c>
      <c r="N1210">
        <f t="shared" si="186"/>
        <v>0</v>
      </c>
      <c r="O1210">
        <f t="shared" si="187"/>
        <v>0</v>
      </c>
      <c r="P1210">
        <v>107.18</v>
      </c>
      <c r="Q1210">
        <f t="shared" si="188"/>
        <v>2.2799089067748361E-2</v>
      </c>
      <c r="R1210">
        <v>22.8</v>
      </c>
      <c r="S1210">
        <f t="shared" si="189"/>
        <v>-0.78739910338275876</v>
      </c>
      <c r="T1210" s="8">
        <v>0</v>
      </c>
    </row>
    <row r="1211" spans="1:20" x14ac:dyDescent="0.35">
      <c r="A1211">
        <v>37</v>
      </c>
      <c r="B1211">
        <f t="shared" si="180"/>
        <v>-0.27538677382054955</v>
      </c>
      <c r="C1211">
        <v>0</v>
      </c>
      <c r="D1211">
        <v>0</v>
      </c>
      <c r="E1211" t="s">
        <v>13</v>
      </c>
      <c r="F1211">
        <f t="shared" si="181"/>
        <v>1</v>
      </c>
      <c r="G1211" t="s">
        <v>14</v>
      </c>
      <c r="H1211">
        <f t="shared" si="182"/>
        <v>1</v>
      </c>
      <c r="I1211">
        <f t="shared" si="183"/>
        <v>0</v>
      </c>
      <c r="J1211">
        <f t="shared" si="184"/>
        <v>0</v>
      </c>
      <c r="K1211" t="s">
        <v>19</v>
      </c>
      <c r="L1211">
        <f t="shared" si="185"/>
        <v>0</v>
      </c>
      <c r="M1211" t="s">
        <v>22</v>
      </c>
      <c r="N1211">
        <f t="shared" si="186"/>
        <v>0</v>
      </c>
      <c r="O1211">
        <f t="shared" si="187"/>
        <v>1</v>
      </c>
      <c r="P1211">
        <v>74.58</v>
      </c>
      <c r="Q1211">
        <f t="shared" si="188"/>
        <v>-0.69717942374592623</v>
      </c>
      <c r="R1211">
        <v>31.6</v>
      </c>
      <c r="S1211">
        <f t="shared" si="189"/>
        <v>0.3556348534534573</v>
      </c>
      <c r="T1211" s="8">
        <v>0</v>
      </c>
    </row>
    <row r="1212" spans="1:20" x14ac:dyDescent="0.35">
      <c r="A1212">
        <v>58</v>
      </c>
      <c r="B1212">
        <f t="shared" si="180"/>
        <v>0.6533879668508662</v>
      </c>
      <c r="C1212">
        <v>0</v>
      </c>
      <c r="D1212">
        <v>0</v>
      </c>
      <c r="E1212" t="s">
        <v>13</v>
      </c>
      <c r="F1212">
        <f t="shared" si="181"/>
        <v>1</v>
      </c>
      <c r="G1212" t="s">
        <v>14</v>
      </c>
      <c r="H1212">
        <f t="shared" si="182"/>
        <v>1</v>
      </c>
      <c r="I1212">
        <f t="shared" si="183"/>
        <v>0</v>
      </c>
      <c r="J1212">
        <f t="shared" si="184"/>
        <v>0</v>
      </c>
      <c r="K1212" t="s">
        <v>15</v>
      </c>
      <c r="L1212">
        <f t="shared" si="185"/>
        <v>1</v>
      </c>
      <c r="M1212" t="s">
        <v>16</v>
      </c>
      <c r="N1212">
        <f t="shared" si="186"/>
        <v>1</v>
      </c>
      <c r="O1212">
        <f t="shared" si="187"/>
        <v>0</v>
      </c>
      <c r="P1212">
        <v>80.92</v>
      </c>
      <c r="Q1212">
        <f t="shared" si="188"/>
        <v>-0.55715906266498449</v>
      </c>
      <c r="R1212">
        <v>19.399999999999999</v>
      </c>
      <c r="S1212">
        <f t="shared" si="189"/>
        <v>-1.2290258594331152</v>
      </c>
      <c r="T1212" s="8">
        <v>0</v>
      </c>
    </row>
    <row r="1213" spans="1:20" x14ac:dyDescent="0.35">
      <c r="A1213">
        <v>79</v>
      </c>
      <c r="B1213">
        <f t="shared" si="180"/>
        <v>1.5821627075222819</v>
      </c>
      <c r="C1213">
        <v>0</v>
      </c>
      <c r="D1213">
        <v>0</v>
      </c>
      <c r="E1213" t="s">
        <v>13</v>
      </c>
      <c r="F1213">
        <f t="shared" si="181"/>
        <v>1</v>
      </c>
      <c r="G1213" t="s">
        <v>14</v>
      </c>
      <c r="H1213">
        <f t="shared" si="182"/>
        <v>1</v>
      </c>
      <c r="I1213">
        <f t="shared" si="183"/>
        <v>0</v>
      </c>
      <c r="J1213">
        <f t="shared" si="184"/>
        <v>0</v>
      </c>
      <c r="K1213" t="s">
        <v>19</v>
      </c>
      <c r="L1213">
        <f t="shared" si="185"/>
        <v>0</v>
      </c>
      <c r="M1213" t="s">
        <v>21</v>
      </c>
      <c r="N1213">
        <f t="shared" si="186"/>
        <v>0</v>
      </c>
      <c r="O1213">
        <f t="shared" si="187"/>
        <v>0</v>
      </c>
      <c r="P1213">
        <v>90.77</v>
      </c>
      <c r="Q1213">
        <f t="shared" si="188"/>
        <v>-0.33961954268907385</v>
      </c>
      <c r="R1213">
        <v>22.5</v>
      </c>
      <c r="S1213">
        <f t="shared" si="189"/>
        <v>-0.82636617009308444</v>
      </c>
      <c r="T1213" s="8">
        <v>0</v>
      </c>
    </row>
    <row r="1214" spans="1:20" x14ac:dyDescent="0.35">
      <c r="A1214">
        <v>23</v>
      </c>
      <c r="B1214">
        <f t="shared" si="180"/>
        <v>-0.89456993426816012</v>
      </c>
      <c r="C1214">
        <v>0</v>
      </c>
      <c r="D1214">
        <v>0</v>
      </c>
      <c r="E1214" t="s">
        <v>23</v>
      </c>
      <c r="F1214">
        <f t="shared" si="181"/>
        <v>0</v>
      </c>
      <c r="G1214" t="s">
        <v>14</v>
      </c>
      <c r="H1214">
        <f t="shared" si="182"/>
        <v>1</v>
      </c>
      <c r="I1214">
        <f t="shared" si="183"/>
        <v>0</v>
      </c>
      <c r="J1214">
        <f t="shared" si="184"/>
        <v>0</v>
      </c>
      <c r="K1214" t="s">
        <v>19</v>
      </c>
      <c r="L1214">
        <f t="shared" si="185"/>
        <v>0</v>
      </c>
      <c r="M1214" t="s">
        <v>21</v>
      </c>
      <c r="N1214">
        <f t="shared" si="186"/>
        <v>0</v>
      </c>
      <c r="O1214">
        <f t="shared" si="187"/>
        <v>0</v>
      </c>
      <c r="P1214">
        <v>90.84</v>
      </c>
      <c r="Q1214">
        <f t="shared" si="188"/>
        <v>-0.33807357655726517</v>
      </c>
      <c r="R1214">
        <v>31.6</v>
      </c>
      <c r="S1214">
        <f t="shared" si="189"/>
        <v>0.3556348534534573</v>
      </c>
      <c r="T1214" s="8">
        <v>0</v>
      </c>
    </row>
    <row r="1215" spans="1:20" x14ac:dyDescent="0.35">
      <c r="A1215">
        <v>78</v>
      </c>
      <c r="B1215">
        <f t="shared" si="180"/>
        <v>1.5379353389188812</v>
      </c>
      <c r="C1215">
        <v>1</v>
      </c>
      <c r="D1215">
        <v>0</v>
      </c>
      <c r="E1215" t="s">
        <v>13</v>
      </c>
      <c r="F1215">
        <f t="shared" si="181"/>
        <v>1</v>
      </c>
      <c r="G1215" t="s">
        <v>18</v>
      </c>
      <c r="H1215">
        <f t="shared" si="182"/>
        <v>0</v>
      </c>
      <c r="I1215">
        <f t="shared" si="183"/>
        <v>1</v>
      </c>
      <c r="J1215">
        <f t="shared" si="184"/>
        <v>0</v>
      </c>
      <c r="K1215" t="s">
        <v>19</v>
      </c>
      <c r="L1215">
        <f t="shared" si="185"/>
        <v>0</v>
      </c>
      <c r="M1215" t="s">
        <v>16</v>
      </c>
      <c r="N1215">
        <f t="shared" si="186"/>
        <v>1</v>
      </c>
      <c r="O1215">
        <f t="shared" si="187"/>
        <v>0</v>
      </c>
      <c r="P1215">
        <v>59.2</v>
      </c>
      <c r="Q1215">
        <f t="shared" si="188"/>
        <v>-1.0368502681347087</v>
      </c>
      <c r="R1215">
        <v>29.1</v>
      </c>
      <c r="S1215">
        <f t="shared" si="189"/>
        <v>3.0909297534077767E-2</v>
      </c>
      <c r="T1215" s="8">
        <v>0</v>
      </c>
    </row>
    <row r="1216" spans="1:20" x14ac:dyDescent="0.35">
      <c r="A1216">
        <v>51</v>
      </c>
      <c r="B1216">
        <f t="shared" si="180"/>
        <v>0.34379638662706097</v>
      </c>
      <c r="C1216">
        <v>0</v>
      </c>
      <c r="D1216">
        <v>0</v>
      </c>
      <c r="E1216" t="s">
        <v>13</v>
      </c>
      <c r="F1216">
        <f t="shared" si="181"/>
        <v>1</v>
      </c>
      <c r="G1216" t="s">
        <v>14</v>
      </c>
      <c r="H1216">
        <f t="shared" si="182"/>
        <v>1</v>
      </c>
      <c r="I1216">
        <f t="shared" si="183"/>
        <v>0</v>
      </c>
      <c r="J1216">
        <f t="shared" si="184"/>
        <v>0</v>
      </c>
      <c r="K1216" t="s">
        <v>19</v>
      </c>
      <c r="L1216">
        <f t="shared" si="185"/>
        <v>0</v>
      </c>
      <c r="M1216" t="s">
        <v>16</v>
      </c>
      <c r="N1216">
        <f t="shared" si="186"/>
        <v>1</v>
      </c>
      <c r="O1216">
        <f t="shared" si="187"/>
        <v>0</v>
      </c>
      <c r="P1216">
        <v>217.71</v>
      </c>
      <c r="Q1216">
        <f t="shared" si="188"/>
        <v>2.463879611193375</v>
      </c>
      <c r="R1216">
        <v>28.1</v>
      </c>
      <c r="S1216">
        <f t="shared" si="189"/>
        <v>-9.8980924833674058E-2</v>
      </c>
      <c r="T1216" s="8">
        <v>0</v>
      </c>
    </row>
    <row r="1217" spans="1:20" x14ac:dyDescent="0.35">
      <c r="A1217">
        <v>41</v>
      </c>
      <c r="B1217">
        <f t="shared" si="180"/>
        <v>-9.8477299406946536E-2</v>
      </c>
      <c r="C1217">
        <v>0</v>
      </c>
      <c r="D1217">
        <v>0</v>
      </c>
      <c r="E1217" t="s">
        <v>13</v>
      </c>
      <c r="F1217">
        <f t="shared" si="181"/>
        <v>1</v>
      </c>
      <c r="G1217" t="s">
        <v>14</v>
      </c>
      <c r="H1217">
        <f t="shared" si="182"/>
        <v>1</v>
      </c>
      <c r="I1217">
        <f t="shared" si="183"/>
        <v>0</v>
      </c>
      <c r="J1217">
        <f t="shared" si="184"/>
        <v>0</v>
      </c>
      <c r="K1217" t="s">
        <v>15</v>
      </c>
      <c r="L1217">
        <f t="shared" si="185"/>
        <v>1</v>
      </c>
      <c r="M1217" t="s">
        <v>22</v>
      </c>
      <c r="N1217">
        <f t="shared" si="186"/>
        <v>0</v>
      </c>
      <c r="O1217">
        <f t="shared" si="187"/>
        <v>1</v>
      </c>
      <c r="P1217">
        <v>133.76</v>
      </c>
      <c r="Q1217">
        <f t="shared" si="188"/>
        <v>0.60982451454589104</v>
      </c>
      <c r="R1217">
        <v>43.4</v>
      </c>
      <c r="S1217">
        <f t="shared" si="189"/>
        <v>1.8883394773929285</v>
      </c>
      <c r="T1217" s="8">
        <v>0</v>
      </c>
    </row>
    <row r="1218" spans="1:20" x14ac:dyDescent="0.35">
      <c r="A1218">
        <v>68</v>
      </c>
      <c r="B1218">
        <f t="shared" si="180"/>
        <v>1.0956616528848737</v>
      </c>
      <c r="C1218">
        <v>0</v>
      </c>
      <c r="D1218">
        <v>0</v>
      </c>
      <c r="E1218" t="s">
        <v>13</v>
      </c>
      <c r="F1218">
        <f t="shared" si="181"/>
        <v>1</v>
      </c>
      <c r="G1218" t="s">
        <v>18</v>
      </c>
      <c r="H1218">
        <f t="shared" si="182"/>
        <v>0</v>
      </c>
      <c r="I1218">
        <f t="shared" si="183"/>
        <v>1</v>
      </c>
      <c r="J1218">
        <f t="shared" si="184"/>
        <v>0</v>
      </c>
      <c r="K1218" t="s">
        <v>15</v>
      </c>
      <c r="L1218">
        <f t="shared" si="185"/>
        <v>1</v>
      </c>
      <c r="M1218" t="s">
        <v>16</v>
      </c>
      <c r="N1218">
        <f t="shared" si="186"/>
        <v>1</v>
      </c>
      <c r="O1218">
        <f t="shared" si="187"/>
        <v>0</v>
      </c>
      <c r="P1218">
        <v>61.36</v>
      </c>
      <c r="Q1218">
        <f t="shared" si="188"/>
        <v>-0.98914617035318919</v>
      </c>
      <c r="R1218">
        <v>26.5</v>
      </c>
      <c r="S1218">
        <f t="shared" si="189"/>
        <v>-0.30680528062207713</v>
      </c>
      <c r="T1218" s="8">
        <v>0</v>
      </c>
    </row>
    <row r="1219" spans="1:20" x14ac:dyDescent="0.35">
      <c r="A1219">
        <v>30</v>
      </c>
      <c r="B1219">
        <f t="shared" ref="B1219:B1282" si="190">(A1219-$V$1)/$V$2</f>
        <v>-0.58497835404435483</v>
      </c>
      <c r="C1219">
        <v>0</v>
      </c>
      <c r="D1219">
        <v>0</v>
      </c>
      <c r="E1219" t="s">
        <v>23</v>
      </c>
      <c r="F1219">
        <f t="shared" ref="F1219:F1282" si="191">IF(E1219="Yes",1,0)</f>
        <v>0</v>
      </c>
      <c r="G1219" t="s">
        <v>14</v>
      </c>
      <c r="H1219">
        <f t="shared" ref="H1219:H1282" si="192">IF(G1219="Private",1,0)</f>
        <v>1</v>
      </c>
      <c r="I1219">
        <f t="shared" ref="I1219:I1282" si="193">IF(G1219="Self-employed",1,0)</f>
        <v>0</v>
      </c>
      <c r="J1219">
        <f t="shared" ref="J1219:J1282" si="194">IF(G1219="Govt_job",1,0)</f>
        <v>0</v>
      </c>
      <c r="K1219" t="s">
        <v>19</v>
      </c>
      <c r="L1219">
        <f t="shared" ref="L1219:L1282" si="195">IF(K1219="Urban",1,0)</f>
        <v>0</v>
      </c>
      <c r="M1219" t="s">
        <v>22</v>
      </c>
      <c r="N1219">
        <f t="shared" ref="N1219:N1282" si="196">IF(M1219="formerly smoked",1,0)</f>
        <v>0</v>
      </c>
      <c r="O1219">
        <f t="shared" ref="O1219:O1282" si="197">IF(M1219="smokes",1,0)</f>
        <v>1</v>
      </c>
      <c r="P1219">
        <v>118.62</v>
      </c>
      <c r="Q1219">
        <f t="shared" ref="Q1219:Q1282" si="198">(P1219-$W$5)/$W$6</f>
        <v>0.27545412546616654</v>
      </c>
      <c r="R1219">
        <v>29.7</v>
      </c>
      <c r="S1219">
        <f t="shared" ref="S1219:S1282" si="199">(R1219-$V$11)/$V$12</f>
        <v>0.10884343095472858</v>
      </c>
      <c r="T1219" s="8">
        <v>0</v>
      </c>
    </row>
    <row r="1220" spans="1:20" x14ac:dyDescent="0.35">
      <c r="A1220">
        <v>1.88</v>
      </c>
      <c r="B1220">
        <f t="shared" si="190"/>
        <v>-1.8286519591719839</v>
      </c>
      <c r="C1220">
        <v>0</v>
      </c>
      <c r="D1220">
        <v>0</v>
      </c>
      <c r="E1220" t="s">
        <v>23</v>
      </c>
      <c r="F1220">
        <f t="shared" si="191"/>
        <v>0</v>
      </c>
      <c r="G1220" t="s">
        <v>26</v>
      </c>
      <c r="H1220">
        <f t="shared" si="192"/>
        <v>0</v>
      </c>
      <c r="I1220">
        <f t="shared" si="193"/>
        <v>0</v>
      </c>
      <c r="J1220">
        <f t="shared" si="194"/>
        <v>0</v>
      </c>
      <c r="K1220" t="s">
        <v>19</v>
      </c>
      <c r="L1220">
        <f t="shared" si="195"/>
        <v>0</v>
      </c>
      <c r="M1220" t="s">
        <v>21</v>
      </c>
      <c r="N1220">
        <f t="shared" si="196"/>
        <v>0</v>
      </c>
      <c r="O1220">
        <f t="shared" si="197"/>
        <v>0</v>
      </c>
      <c r="P1220">
        <v>77.91</v>
      </c>
      <c r="Q1220">
        <f t="shared" si="198"/>
        <v>-0.62363560633275028</v>
      </c>
      <c r="R1220">
        <v>21.8</v>
      </c>
      <c r="S1220">
        <f t="shared" si="199"/>
        <v>-0.91728932575051059</v>
      </c>
      <c r="T1220" s="8">
        <v>0</v>
      </c>
    </row>
    <row r="1221" spans="1:20" x14ac:dyDescent="0.35">
      <c r="A1221">
        <v>32</v>
      </c>
      <c r="B1221">
        <f t="shared" si="190"/>
        <v>-0.49652361683755331</v>
      </c>
      <c r="C1221">
        <v>0</v>
      </c>
      <c r="D1221">
        <v>0</v>
      </c>
      <c r="E1221" t="s">
        <v>23</v>
      </c>
      <c r="F1221">
        <f t="shared" si="191"/>
        <v>0</v>
      </c>
      <c r="G1221" t="s">
        <v>25</v>
      </c>
      <c r="H1221">
        <f t="shared" si="192"/>
        <v>0</v>
      </c>
      <c r="I1221">
        <f t="shared" si="193"/>
        <v>0</v>
      </c>
      <c r="J1221">
        <f t="shared" si="194"/>
        <v>1</v>
      </c>
      <c r="K1221" t="s">
        <v>15</v>
      </c>
      <c r="L1221">
        <f t="shared" si="195"/>
        <v>1</v>
      </c>
      <c r="M1221" t="s">
        <v>16</v>
      </c>
      <c r="N1221">
        <f t="shared" si="196"/>
        <v>1</v>
      </c>
      <c r="O1221">
        <f t="shared" si="197"/>
        <v>0</v>
      </c>
      <c r="P1221">
        <v>68.98</v>
      </c>
      <c r="Q1221">
        <f t="shared" si="198"/>
        <v>-0.82085671429060636</v>
      </c>
      <c r="R1221">
        <v>23.4</v>
      </c>
      <c r="S1221">
        <f t="shared" si="199"/>
        <v>-0.70946496996210795</v>
      </c>
      <c r="T1221" s="8">
        <v>0</v>
      </c>
    </row>
    <row r="1222" spans="1:20" x14ac:dyDescent="0.35">
      <c r="A1222">
        <v>20</v>
      </c>
      <c r="B1222">
        <f t="shared" si="190"/>
        <v>-1.0272520400783622</v>
      </c>
      <c r="C1222">
        <v>0</v>
      </c>
      <c r="D1222">
        <v>0</v>
      </c>
      <c r="E1222" t="s">
        <v>23</v>
      </c>
      <c r="F1222">
        <f t="shared" si="191"/>
        <v>0</v>
      </c>
      <c r="G1222" t="s">
        <v>14</v>
      </c>
      <c r="H1222">
        <f t="shared" si="192"/>
        <v>1</v>
      </c>
      <c r="I1222">
        <f t="shared" si="193"/>
        <v>0</v>
      </c>
      <c r="J1222">
        <f t="shared" si="194"/>
        <v>0</v>
      </c>
      <c r="K1222" t="s">
        <v>19</v>
      </c>
      <c r="L1222">
        <f t="shared" si="195"/>
        <v>0</v>
      </c>
      <c r="M1222" t="s">
        <v>21</v>
      </c>
      <c r="N1222">
        <f t="shared" si="196"/>
        <v>0</v>
      </c>
      <c r="O1222">
        <f t="shared" si="197"/>
        <v>0</v>
      </c>
      <c r="P1222">
        <v>112.08</v>
      </c>
      <c r="Q1222">
        <f t="shared" si="198"/>
        <v>0.13101671829434339</v>
      </c>
      <c r="R1222">
        <v>23</v>
      </c>
      <c r="S1222">
        <f t="shared" si="199"/>
        <v>-0.76142105890920853</v>
      </c>
      <c r="T1222" s="8">
        <v>0</v>
      </c>
    </row>
    <row r="1223" spans="1:20" x14ac:dyDescent="0.35">
      <c r="A1223">
        <v>20</v>
      </c>
      <c r="B1223">
        <f t="shared" si="190"/>
        <v>-1.0272520400783622</v>
      </c>
      <c r="C1223">
        <v>0</v>
      </c>
      <c r="D1223">
        <v>0</v>
      </c>
      <c r="E1223" t="s">
        <v>23</v>
      </c>
      <c r="F1223">
        <f t="shared" si="191"/>
        <v>0</v>
      </c>
      <c r="G1223" t="s">
        <v>14</v>
      </c>
      <c r="H1223">
        <f t="shared" si="192"/>
        <v>1</v>
      </c>
      <c r="I1223">
        <f t="shared" si="193"/>
        <v>0</v>
      </c>
      <c r="J1223">
        <f t="shared" si="194"/>
        <v>0</v>
      </c>
      <c r="K1223" t="s">
        <v>15</v>
      </c>
      <c r="L1223">
        <f t="shared" si="195"/>
        <v>1</v>
      </c>
      <c r="M1223" t="s">
        <v>21</v>
      </c>
      <c r="N1223">
        <f t="shared" si="196"/>
        <v>0</v>
      </c>
      <c r="O1223">
        <f t="shared" si="197"/>
        <v>0</v>
      </c>
      <c r="P1223">
        <v>96.2</v>
      </c>
      <c r="Q1223">
        <f t="shared" si="198"/>
        <v>-0.21969674132164266</v>
      </c>
      <c r="R1223">
        <v>21.5</v>
      </c>
      <c r="S1223">
        <f t="shared" si="199"/>
        <v>-0.95625639246083627</v>
      </c>
      <c r="T1223" s="8">
        <v>0</v>
      </c>
    </row>
    <row r="1224" spans="1:20" x14ac:dyDescent="0.35">
      <c r="A1224">
        <v>10</v>
      </c>
      <c r="B1224">
        <f t="shared" si="190"/>
        <v>-1.4695257261123698</v>
      </c>
      <c r="C1224">
        <v>0</v>
      </c>
      <c r="D1224">
        <v>0</v>
      </c>
      <c r="E1224" t="s">
        <v>23</v>
      </c>
      <c r="F1224">
        <f t="shared" si="191"/>
        <v>0</v>
      </c>
      <c r="G1224" t="s">
        <v>26</v>
      </c>
      <c r="H1224">
        <f t="shared" si="192"/>
        <v>0</v>
      </c>
      <c r="I1224">
        <f t="shared" si="193"/>
        <v>0</v>
      </c>
      <c r="J1224">
        <f t="shared" si="194"/>
        <v>0</v>
      </c>
      <c r="K1224" t="s">
        <v>19</v>
      </c>
      <c r="L1224">
        <f t="shared" si="195"/>
        <v>0</v>
      </c>
      <c r="M1224" t="s">
        <v>21</v>
      </c>
      <c r="N1224">
        <f t="shared" si="196"/>
        <v>0</v>
      </c>
      <c r="O1224">
        <f t="shared" si="197"/>
        <v>0</v>
      </c>
      <c r="P1224">
        <v>93.11</v>
      </c>
      <c r="Q1224">
        <f t="shared" si="198"/>
        <v>-0.28794010342576093</v>
      </c>
      <c r="R1224">
        <v>14.6</v>
      </c>
      <c r="S1224">
        <f t="shared" si="199"/>
        <v>-1.8524989267983238</v>
      </c>
      <c r="T1224" s="8">
        <v>0</v>
      </c>
    </row>
    <row r="1225" spans="1:20" x14ac:dyDescent="0.35">
      <c r="A1225">
        <v>8</v>
      </c>
      <c r="B1225">
        <f t="shared" si="190"/>
        <v>-1.5579804633191714</v>
      </c>
      <c r="C1225">
        <v>0</v>
      </c>
      <c r="D1225">
        <v>0</v>
      </c>
      <c r="E1225" t="s">
        <v>23</v>
      </c>
      <c r="F1225">
        <f t="shared" si="191"/>
        <v>0</v>
      </c>
      <c r="G1225" t="s">
        <v>26</v>
      </c>
      <c r="H1225">
        <f t="shared" si="192"/>
        <v>0</v>
      </c>
      <c r="I1225">
        <f t="shared" si="193"/>
        <v>0</v>
      </c>
      <c r="J1225">
        <f t="shared" si="194"/>
        <v>0</v>
      </c>
      <c r="K1225" t="s">
        <v>19</v>
      </c>
      <c r="L1225">
        <f t="shared" si="195"/>
        <v>0</v>
      </c>
      <c r="M1225" t="s">
        <v>21</v>
      </c>
      <c r="N1225">
        <f t="shared" si="196"/>
        <v>0</v>
      </c>
      <c r="O1225">
        <f t="shared" si="197"/>
        <v>0</v>
      </c>
      <c r="P1225">
        <v>115.54</v>
      </c>
      <c r="Q1225">
        <f t="shared" si="198"/>
        <v>0.20743161566659246</v>
      </c>
      <c r="R1225">
        <v>28.5</v>
      </c>
      <c r="S1225">
        <f t="shared" si="199"/>
        <v>-4.702483588657351E-2</v>
      </c>
      <c r="T1225" s="8">
        <v>0</v>
      </c>
    </row>
    <row r="1226" spans="1:20" x14ac:dyDescent="0.35">
      <c r="A1226">
        <v>65</v>
      </c>
      <c r="B1226">
        <f t="shared" si="190"/>
        <v>0.96297954707467148</v>
      </c>
      <c r="C1226">
        <v>0</v>
      </c>
      <c r="D1226">
        <v>0</v>
      </c>
      <c r="E1226" t="s">
        <v>13</v>
      </c>
      <c r="F1226">
        <f t="shared" si="191"/>
        <v>1</v>
      </c>
      <c r="G1226" t="s">
        <v>14</v>
      </c>
      <c r="H1226">
        <f t="shared" si="192"/>
        <v>1</v>
      </c>
      <c r="I1226">
        <f t="shared" si="193"/>
        <v>0</v>
      </c>
      <c r="J1226">
        <f t="shared" si="194"/>
        <v>0</v>
      </c>
      <c r="K1226" t="s">
        <v>15</v>
      </c>
      <c r="L1226">
        <f t="shared" si="195"/>
        <v>1</v>
      </c>
      <c r="M1226" t="s">
        <v>22</v>
      </c>
      <c r="N1226">
        <f t="shared" si="196"/>
        <v>0</v>
      </c>
      <c r="O1226">
        <f t="shared" si="197"/>
        <v>1</v>
      </c>
      <c r="P1226">
        <v>88.57</v>
      </c>
      <c r="Q1226">
        <f t="shared" si="198"/>
        <v>-0.38820704968876973</v>
      </c>
      <c r="R1226">
        <v>29</v>
      </c>
      <c r="S1226">
        <f t="shared" si="199"/>
        <v>1.7920275297302401E-2</v>
      </c>
      <c r="T1226" s="8">
        <v>0</v>
      </c>
    </row>
    <row r="1227" spans="1:20" x14ac:dyDescent="0.35">
      <c r="A1227">
        <v>65</v>
      </c>
      <c r="B1227">
        <f t="shared" si="190"/>
        <v>0.96297954707467148</v>
      </c>
      <c r="C1227">
        <v>1</v>
      </c>
      <c r="D1227">
        <v>0</v>
      </c>
      <c r="E1227" t="s">
        <v>13</v>
      </c>
      <c r="F1227">
        <f t="shared" si="191"/>
        <v>1</v>
      </c>
      <c r="G1227" t="s">
        <v>14</v>
      </c>
      <c r="H1227">
        <f t="shared" si="192"/>
        <v>1</v>
      </c>
      <c r="I1227">
        <f t="shared" si="193"/>
        <v>0</v>
      </c>
      <c r="J1227">
        <f t="shared" si="194"/>
        <v>0</v>
      </c>
      <c r="K1227" t="s">
        <v>15</v>
      </c>
      <c r="L1227">
        <f t="shared" si="195"/>
        <v>1</v>
      </c>
      <c r="M1227" t="s">
        <v>16</v>
      </c>
      <c r="N1227">
        <f t="shared" si="196"/>
        <v>1</v>
      </c>
      <c r="O1227">
        <f t="shared" si="197"/>
        <v>0</v>
      </c>
      <c r="P1227">
        <v>180.76</v>
      </c>
      <c r="Q1227">
        <f t="shared" si="198"/>
        <v>1.647830345903029</v>
      </c>
      <c r="R1227">
        <v>26.9</v>
      </c>
      <c r="S1227">
        <f t="shared" si="199"/>
        <v>-0.25484919167497661</v>
      </c>
      <c r="T1227" s="8">
        <v>0</v>
      </c>
    </row>
    <row r="1228" spans="1:20" x14ac:dyDescent="0.35">
      <c r="A1228">
        <v>46</v>
      </c>
      <c r="B1228">
        <f t="shared" si="190"/>
        <v>0.12265954361005722</v>
      </c>
      <c r="C1228">
        <v>0</v>
      </c>
      <c r="D1228">
        <v>0</v>
      </c>
      <c r="E1228" t="s">
        <v>13</v>
      </c>
      <c r="F1228">
        <f t="shared" si="191"/>
        <v>1</v>
      </c>
      <c r="G1228" t="s">
        <v>18</v>
      </c>
      <c r="H1228">
        <f t="shared" si="192"/>
        <v>0</v>
      </c>
      <c r="I1228">
        <f t="shared" si="193"/>
        <v>1</v>
      </c>
      <c r="J1228">
        <f t="shared" si="194"/>
        <v>0</v>
      </c>
      <c r="K1228" t="s">
        <v>15</v>
      </c>
      <c r="L1228">
        <f t="shared" si="195"/>
        <v>1</v>
      </c>
      <c r="M1228" t="s">
        <v>16</v>
      </c>
      <c r="N1228">
        <f t="shared" si="196"/>
        <v>1</v>
      </c>
      <c r="O1228">
        <f t="shared" si="197"/>
        <v>0</v>
      </c>
      <c r="P1228">
        <v>83.12</v>
      </c>
      <c r="Q1228">
        <f t="shared" si="198"/>
        <v>-0.50857155566528867</v>
      </c>
      <c r="R1228">
        <v>29.6</v>
      </c>
      <c r="S1228">
        <f t="shared" si="199"/>
        <v>9.5854408717953685E-2</v>
      </c>
      <c r="T1228" s="8">
        <v>0</v>
      </c>
    </row>
    <row r="1229" spans="1:20" x14ac:dyDescent="0.35">
      <c r="A1229">
        <v>53</v>
      </c>
      <c r="B1229">
        <f t="shared" si="190"/>
        <v>0.43225112383386249</v>
      </c>
      <c r="C1229">
        <v>0</v>
      </c>
      <c r="D1229">
        <v>0</v>
      </c>
      <c r="E1229" t="s">
        <v>13</v>
      </c>
      <c r="F1229">
        <f t="shared" si="191"/>
        <v>1</v>
      </c>
      <c r="G1229" t="s">
        <v>18</v>
      </c>
      <c r="H1229">
        <f t="shared" si="192"/>
        <v>0</v>
      </c>
      <c r="I1229">
        <f t="shared" si="193"/>
        <v>1</v>
      </c>
      <c r="J1229">
        <f t="shared" si="194"/>
        <v>0</v>
      </c>
      <c r="K1229" t="s">
        <v>15</v>
      </c>
      <c r="L1229">
        <f t="shared" si="195"/>
        <v>1</v>
      </c>
      <c r="M1229" t="s">
        <v>21</v>
      </c>
      <c r="N1229">
        <f t="shared" si="196"/>
        <v>0</v>
      </c>
      <c r="O1229">
        <f t="shared" si="197"/>
        <v>0</v>
      </c>
      <c r="P1229">
        <v>94.89</v>
      </c>
      <c r="Q1229">
        <f t="shared" si="198"/>
        <v>-0.24862839321691613</v>
      </c>
      <c r="R1229">
        <v>28.5</v>
      </c>
      <c r="S1229">
        <f t="shared" si="199"/>
        <v>-4.702483588657351E-2</v>
      </c>
      <c r="T1229" s="8">
        <v>0</v>
      </c>
    </row>
    <row r="1230" spans="1:20" x14ac:dyDescent="0.35">
      <c r="A1230">
        <v>79</v>
      </c>
      <c r="B1230">
        <f t="shared" si="190"/>
        <v>1.5821627075222819</v>
      </c>
      <c r="C1230">
        <v>0</v>
      </c>
      <c r="D1230">
        <v>0</v>
      </c>
      <c r="E1230" t="s">
        <v>23</v>
      </c>
      <c r="F1230">
        <f t="shared" si="191"/>
        <v>0</v>
      </c>
      <c r="G1230" t="s">
        <v>14</v>
      </c>
      <c r="H1230">
        <f t="shared" si="192"/>
        <v>1</v>
      </c>
      <c r="I1230">
        <f t="shared" si="193"/>
        <v>0</v>
      </c>
      <c r="J1230">
        <f t="shared" si="194"/>
        <v>0</v>
      </c>
      <c r="K1230" t="s">
        <v>19</v>
      </c>
      <c r="L1230">
        <f t="shared" si="195"/>
        <v>0</v>
      </c>
      <c r="M1230" t="s">
        <v>21</v>
      </c>
      <c r="N1230">
        <f t="shared" si="196"/>
        <v>0</v>
      </c>
      <c r="O1230">
        <f t="shared" si="197"/>
        <v>0</v>
      </c>
      <c r="P1230">
        <v>239.52</v>
      </c>
      <c r="Q1230">
        <f t="shared" si="198"/>
        <v>2.9455584874039955</v>
      </c>
      <c r="R1230">
        <v>25.5</v>
      </c>
      <c r="S1230">
        <f t="shared" si="199"/>
        <v>-0.43669550298982895</v>
      </c>
      <c r="T1230" s="8">
        <v>0</v>
      </c>
    </row>
    <row r="1231" spans="1:20" x14ac:dyDescent="0.35">
      <c r="A1231">
        <v>43</v>
      </c>
      <c r="B1231">
        <f t="shared" si="190"/>
        <v>-1.0022562200145031E-2</v>
      </c>
      <c r="C1231">
        <v>0</v>
      </c>
      <c r="D1231">
        <v>0</v>
      </c>
      <c r="E1231" t="s">
        <v>13</v>
      </c>
      <c r="F1231">
        <f t="shared" si="191"/>
        <v>1</v>
      </c>
      <c r="G1231" t="s">
        <v>18</v>
      </c>
      <c r="H1231">
        <f t="shared" si="192"/>
        <v>0</v>
      </c>
      <c r="I1231">
        <f t="shared" si="193"/>
        <v>1</v>
      </c>
      <c r="J1231">
        <f t="shared" si="194"/>
        <v>0</v>
      </c>
      <c r="K1231" t="s">
        <v>19</v>
      </c>
      <c r="L1231">
        <f t="shared" si="195"/>
        <v>0</v>
      </c>
      <c r="M1231" t="s">
        <v>16</v>
      </c>
      <c r="N1231">
        <f t="shared" si="196"/>
        <v>1</v>
      </c>
      <c r="O1231">
        <f t="shared" si="197"/>
        <v>0</v>
      </c>
      <c r="P1231">
        <v>99.15</v>
      </c>
      <c r="Q1231">
        <f t="shared" si="198"/>
        <v>-0.1545453114811414</v>
      </c>
      <c r="R1231">
        <v>30.5</v>
      </c>
      <c r="S1231">
        <f t="shared" si="199"/>
        <v>0.21275560884893013</v>
      </c>
      <c r="T1231" s="8">
        <v>0</v>
      </c>
    </row>
    <row r="1232" spans="1:20" x14ac:dyDescent="0.35">
      <c r="A1232">
        <v>56</v>
      </c>
      <c r="B1232">
        <f t="shared" si="190"/>
        <v>0.56493322964406478</v>
      </c>
      <c r="C1232">
        <v>0</v>
      </c>
      <c r="D1232">
        <v>0</v>
      </c>
      <c r="E1232" t="s">
        <v>13</v>
      </c>
      <c r="F1232">
        <f t="shared" si="191"/>
        <v>1</v>
      </c>
      <c r="G1232" t="s">
        <v>18</v>
      </c>
      <c r="H1232">
        <f t="shared" si="192"/>
        <v>0</v>
      </c>
      <c r="I1232">
        <f t="shared" si="193"/>
        <v>1</v>
      </c>
      <c r="J1232">
        <f t="shared" si="194"/>
        <v>0</v>
      </c>
      <c r="K1232" t="s">
        <v>15</v>
      </c>
      <c r="L1232">
        <f t="shared" si="195"/>
        <v>1</v>
      </c>
      <c r="M1232" t="s">
        <v>21</v>
      </c>
      <c r="N1232">
        <f t="shared" si="196"/>
        <v>0</v>
      </c>
      <c r="O1232">
        <f t="shared" si="197"/>
        <v>0</v>
      </c>
      <c r="P1232">
        <v>124.16</v>
      </c>
      <c r="Q1232">
        <f t="shared" si="198"/>
        <v>0.39780630218358221</v>
      </c>
      <c r="R1232">
        <v>23</v>
      </c>
      <c r="S1232">
        <f t="shared" si="199"/>
        <v>-0.76142105890920853</v>
      </c>
      <c r="T1232" s="8">
        <v>0</v>
      </c>
    </row>
    <row r="1233" spans="1:20" x14ac:dyDescent="0.35">
      <c r="A1233">
        <v>3</v>
      </c>
      <c r="B1233">
        <f t="shared" si="190"/>
        <v>-1.7791173063361752</v>
      </c>
      <c r="C1233">
        <v>0</v>
      </c>
      <c r="D1233">
        <v>0</v>
      </c>
      <c r="E1233" t="s">
        <v>23</v>
      </c>
      <c r="F1233">
        <f t="shared" si="191"/>
        <v>0</v>
      </c>
      <c r="G1233" t="s">
        <v>26</v>
      </c>
      <c r="H1233">
        <f t="shared" si="192"/>
        <v>0</v>
      </c>
      <c r="I1233">
        <f t="shared" si="193"/>
        <v>0</v>
      </c>
      <c r="J1233">
        <f t="shared" si="194"/>
        <v>0</v>
      </c>
      <c r="K1233" t="s">
        <v>19</v>
      </c>
      <c r="L1233">
        <f t="shared" si="195"/>
        <v>0</v>
      </c>
      <c r="M1233" t="s">
        <v>21</v>
      </c>
      <c r="N1233">
        <f t="shared" si="196"/>
        <v>0</v>
      </c>
      <c r="O1233">
        <f t="shared" si="197"/>
        <v>0</v>
      </c>
      <c r="P1233">
        <v>86.38</v>
      </c>
      <c r="Q1233">
        <f t="shared" si="198"/>
        <v>-0.4365737043839214</v>
      </c>
      <c r="R1233">
        <v>22.8</v>
      </c>
      <c r="S1233">
        <f t="shared" si="199"/>
        <v>-0.78739910338275876</v>
      </c>
      <c r="T1233" s="8">
        <v>0</v>
      </c>
    </row>
    <row r="1234" spans="1:20" x14ac:dyDescent="0.35">
      <c r="A1234">
        <v>32</v>
      </c>
      <c r="B1234">
        <f t="shared" si="190"/>
        <v>-0.49652361683755331</v>
      </c>
      <c r="C1234">
        <v>0</v>
      </c>
      <c r="D1234">
        <v>0</v>
      </c>
      <c r="E1234" t="s">
        <v>23</v>
      </c>
      <c r="F1234">
        <f t="shared" si="191"/>
        <v>0</v>
      </c>
      <c r="G1234" t="s">
        <v>14</v>
      </c>
      <c r="H1234">
        <f t="shared" si="192"/>
        <v>1</v>
      </c>
      <c r="I1234">
        <f t="shared" si="193"/>
        <v>0</v>
      </c>
      <c r="J1234">
        <f t="shared" si="194"/>
        <v>0</v>
      </c>
      <c r="K1234" t="s">
        <v>19</v>
      </c>
      <c r="L1234">
        <f t="shared" si="195"/>
        <v>0</v>
      </c>
      <c r="M1234" t="s">
        <v>21</v>
      </c>
      <c r="N1234">
        <f t="shared" si="196"/>
        <v>0</v>
      </c>
      <c r="O1234">
        <f t="shared" si="197"/>
        <v>0</v>
      </c>
      <c r="P1234">
        <v>93.68</v>
      </c>
      <c r="Q1234">
        <f t="shared" si="198"/>
        <v>-0.27535152206674868</v>
      </c>
      <c r="R1234">
        <v>31.4</v>
      </c>
      <c r="S1234">
        <f t="shared" si="199"/>
        <v>0.32965680897990657</v>
      </c>
      <c r="T1234" s="8">
        <v>0</v>
      </c>
    </row>
    <row r="1235" spans="1:20" x14ac:dyDescent="0.35">
      <c r="A1235">
        <v>41</v>
      </c>
      <c r="B1235">
        <f t="shared" si="190"/>
        <v>-9.8477299406946536E-2</v>
      </c>
      <c r="C1235">
        <v>0</v>
      </c>
      <c r="D1235">
        <v>0</v>
      </c>
      <c r="E1235" t="s">
        <v>13</v>
      </c>
      <c r="F1235">
        <f t="shared" si="191"/>
        <v>1</v>
      </c>
      <c r="G1235" t="s">
        <v>25</v>
      </c>
      <c r="H1235">
        <f t="shared" si="192"/>
        <v>0</v>
      </c>
      <c r="I1235">
        <f t="shared" si="193"/>
        <v>0</v>
      </c>
      <c r="J1235">
        <f t="shared" si="194"/>
        <v>1</v>
      </c>
      <c r="K1235" t="s">
        <v>19</v>
      </c>
      <c r="L1235">
        <f t="shared" si="195"/>
        <v>0</v>
      </c>
      <c r="M1235" t="s">
        <v>22</v>
      </c>
      <c r="N1235">
        <f t="shared" si="196"/>
        <v>0</v>
      </c>
      <c r="O1235">
        <f t="shared" si="197"/>
        <v>1</v>
      </c>
      <c r="P1235">
        <v>229.86</v>
      </c>
      <c r="Q1235">
        <f t="shared" si="198"/>
        <v>2.7322151612144223</v>
      </c>
      <c r="R1235">
        <v>35.200000000000003</v>
      </c>
      <c r="S1235">
        <f t="shared" si="199"/>
        <v>0.82323965397736409</v>
      </c>
      <c r="T1235" s="8">
        <v>0</v>
      </c>
    </row>
    <row r="1236" spans="1:20" x14ac:dyDescent="0.35">
      <c r="A1236">
        <v>53</v>
      </c>
      <c r="B1236">
        <f t="shared" si="190"/>
        <v>0.43225112383386249</v>
      </c>
      <c r="C1236">
        <v>0</v>
      </c>
      <c r="D1236">
        <v>0</v>
      </c>
      <c r="E1236" t="s">
        <v>13</v>
      </c>
      <c r="F1236">
        <f t="shared" si="191"/>
        <v>1</v>
      </c>
      <c r="G1236" t="s">
        <v>25</v>
      </c>
      <c r="H1236">
        <f t="shared" si="192"/>
        <v>0</v>
      </c>
      <c r="I1236">
        <f t="shared" si="193"/>
        <v>0</v>
      </c>
      <c r="J1236">
        <f t="shared" si="194"/>
        <v>1</v>
      </c>
      <c r="K1236" t="s">
        <v>19</v>
      </c>
      <c r="L1236">
        <f t="shared" si="195"/>
        <v>0</v>
      </c>
      <c r="M1236" t="s">
        <v>21</v>
      </c>
      <c r="N1236">
        <f t="shared" si="196"/>
        <v>0</v>
      </c>
      <c r="O1236">
        <f t="shared" si="197"/>
        <v>0</v>
      </c>
      <c r="P1236">
        <v>78.73</v>
      </c>
      <c r="Q1236">
        <f t="shared" si="198"/>
        <v>-0.60552571736013627</v>
      </c>
      <c r="R1236">
        <v>23.3</v>
      </c>
      <c r="S1236">
        <f t="shared" si="199"/>
        <v>-0.72245399219888284</v>
      </c>
      <c r="T1236" s="8">
        <v>0</v>
      </c>
    </row>
    <row r="1237" spans="1:20" x14ac:dyDescent="0.35">
      <c r="A1237">
        <v>35</v>
      </c>
      <c r="B1237">
        <f t="shared" si="190"/>
        <v>-0.36384151102735102</v>
      </c>
      <c r="C1237">
        <v>0</v>
      </c>
      <c r="D1237">
        <v>0</v>
      </c>
      <c r="E1237" t="s">
        <v>13</v>
      </c>
      <c r="F1237">
        <f t="shared" si="191"/>
        <v>1</v>
      </c>
      <c r="G1237" t="s">
        <v>14</v>
      </c>
      <c r="H1237">
        <f t="shared" si="192"/>
        <v>1</v>
      </c>
      <c r="I1237">
        <f t="shared" si="193"/>
        <v>0</v>
      </c>
      <c r="J1237">
        <f t="shared" si="194"/>
        <v>0</v>
      </c>
      <c r="K1237" t="s">
        <v>19</v>
      </c>
      <c r="L1237">
        <f t="shared" si="195"/>
        <v>0</v>
      </c>
      <c r="M1237" t="s">
        <v>16</v>
      </c>
      <c r="N1237">
        <f t="shared" si="196"/>
        <v>1</v>
      </c>
      <c r="O1237">
        <f t="shared" si="197"/>
        <v>0</v>
      </c>
      <c r="P1237">
        <v>115.92</v>
      </c>
      <c r="Q1237">
        <f t="shared" si="198"/>
        <v>0.21582400323926709</v>
      </c>
      <c r="R1237">
        <v>28.1</v>
      </c>
      <c r="S1237">
        <f t="shared" si="199"/>
        <v>-9.8980924833674058E-2</v>
      </c>
      <c r="T1237" s="8">
        <v>0</v>
      </c>
    </row>
    <row r="1238" spans="1:20" x14ac:dyDescent="0.35">
      <c r="A1238">
        <v>67</v>
      </c>
      <c r="B1238">
        <f t="shared" si="190"/>
        <v>1.051434284281473</v>
      </c>
      <c r="C1238">
        <v>0</v>
      </c>
      <c r="D1238">
        <v>0</v>
      </c>
      <c r="E1238" t="s">
        <v>13</v>
      </c>
      <c r="F1238">
        <f t="shared" si="191"/>
        <v>1</v>
      </c>
      <c r="G1238" t="s">
        <v>25</v>
      </c>
      <c r="H1238">
        <f t="shared" si="192"/>
        <v>0</v>
      </c>
      <c r="I1238">
        <f t="shared" si="193"/>
        <v>0</v>
      </c>
      <c r="J1238">
        <f t="shared" si="194"/>
        <v>1</v>
      </c>
      <c r="K1238" t="s">
        <v>19</v>
      </c>
      <c r="L1238">
        <f t="shared" si="195"/>
        <v>0</v>
      </c>
      <c r="M1238" t="s">
        <v>16</v>
      </c>
      <c r="N1238">
        <f t="shared" si="196"/>
        <v>1</v>
      </c>
      <c r="O1238">
        <f t="shared" si="197"/>
        <v>0</v>
      </c>
      <c r="P1238">
        <v>93.71</v>
      </c>
      <c r="Q1238">
        <f t="shared" si="198"/>
        <v>-0.27468896515311675</v>
      </c>
      <c r="R1238">
        <v>31.2</v>
      </c>
      <c r="S1238">
        <f t="shared" si="199"/>
        <v>0.30367876450635634</v>
      </c>
      <c r="T1238" s="8">
        <v>0</v>
      </c>
    </row>
    <row r="1239" spans="1:20" x14ac:dyDescent="0.35">
      <c r="A1239">
        <v>33</v>
      </c>
      <c r="B1239">
        <f t="shared" si="190"/>
        <v>-0.45229624823415254</v>
      </c>
      <c r="C1239">
        <v>0</v>
      </c>
      <c r="D1239">
        <v>0</v>
      </c>
      <c r="E1239" t="s">
        <v>13</v>
      </c>
      <c r="F1239">
        <f t="shared" si="191"/>
        <v>1</v>
      </c>
      <c r="G1239" t="s">
        <v>25</v>
      </c>
      <c r="H1239">
        <f t="shared" si="192"/>
        <v>0</v>
      </c>
      <c r="I1239">
        <f t="shared" si="193"/>
        <v>0</v>
      </c>
      <c r="J1239">
        <f t="shared" si="194"/>
        <v>1</v>
      </c>
      <c r="K1239" t="s">
        <v>19</v>
      </c>
      <c r="L1239">
        <f t="shared" si="195"/>
        <v>0</v>
      </c>
      <c r="M1239" t="s">
        <v>21</v>
      </c>
      <c r="N1239">
        <f t="shared" si="196"/>
        <v>0</v>
      </c>
      <c r="O1239">
        <f t="shared" si="197"/>
        <v>0</v>
      </c>
      <c r="P1239">
        <v>76.66</v>
      </c>
      <c r="Q1239">
        <f t="shared" si="198"/>
        <v>-0.65124214440075923</v>
      </c>
      <c r="R1239">
        <v>24.8</v>
      </c>
      <c r="S1239">
        <f t="shared" si="199"/>
        <v>-0.5276186586472551</v>
      </c>
      <c r="T1239" s="8">
        <v>0</v>
      </c>
    </row>
    <row r="1240" spans="1:20" x14ac:dyDescent="0.35">
      <c r="A1240">
        <v>21</v>
      </c>
      <c r="B1240">
        <f t="shared" si="190"/>
        <v>-0.98302467147496153</v>
      </c>
      <c r="C1240">
        <v>0</v>
      </c>
      <c r="D1240">
        <v>0</v>
      </c>
      <c r="E1240" t="s">
        <v>23</v>
      </c>
      <c r="F1240">
        <f t="shared" si="191"/>
        <v>0</v>
      </c>
      <c r="G1240" t="s">
        <v>14</v>
      </c>
      <c r="H1240">
        <f t="shared" si="192"/>
        <v>1</v>
      </c>
      <c r="I1240">
        <f t="shared" si="193"/>
        <v>0</v>
      </c>
      <c r="J1240">
        <f t="shared" si="194"/>
        <v>0</v>
      </c>
      <c r="K1240" t="s">
        <v>19</v>
      </c>
      <c r="L1240">
        <f t="shared" si="195"/>
        <v>0</v>
      </c>
      <c r="M1240" t="s">
        <v>22</v>
      </c>
      <c r="N1240">
        <f t="shared" si="196"/>
        <v>0</v>
      </c>
      <c r="O1240">
        <f t="shared" si="197"/>
        <v>1</v>
      </c>
      <c r="P1240">
        <v>112.38</v>
      </c>
      <c r="Q1240">
        <f t="shared" si="198"/>
        <v>0.13764228743066551</v>
      </c>
      <c r="R1240">
        <v>25.8</v>
      </c>
      <c r="S1240">
        <f t="shared" si="199"/>
        <v>-0.39772843627950333</v>
      </c>
      <c r="T1240" s="8">
        <v>0</v>
      </c>
    </row>
    <row r="1241" spans="1:20" x14ac:dyDescent="0.35">
      <c r="A1241">
        <v>26</v>
      </c>
      <c r="B1241">
        <f t="shared" si="190"/>
        <v>-0.76188782845795777</v>
      </c>
      <c r="C1241">
        <v>0</v>
      </c>
      <c r="D1241">
        <v>0</v>
      </c>
      <c r="E1241" t="s">
        <v>23</v>
      </c>
      <c r="F1241">
        <f t="shared" si="191"/>
        <v>0</v>
      </c>
      <c r="G1241" t="s">
        <v>14</v>
      </c>
      <c r="H1241">
        <f t="shared" si="192"/>
        <v>1</v>
      </c>
      <c r="I1241">
        <f t="shared" si="193"/>
        <v>0</v>
      </c>
      <c r="J1241">
        <f t="shared" si="194"/>
        <v>0</v>
      </c>
      <c r="K1241" t="s">
        <v>19</v>
      </c>
      <c r="L1241">
        <f t="shared" si="195"/>
        <v>0</v>
      </c>
      <c r="M1241" t="s">
        <v>22</v>
      </c>
      <c r="N1241">
        <f t="shared" si="196"/>
        <v>0</v>
      </c>
      <c r="O1241">
        <f t="shared" si="197"/>
        <v>1</v>
      </c>
      <c r="P1241">
        <v>89.3</v>
      </c>
      <c r="Q1241">
        <f t="shared" si="198"/>
        <v>-0.3720848314570524</v>
      </c>
      <c r="R1241">
        <v>48.4</v>
      </c>
      <c r="S1241">
        <f t="shared" si="199"/>
        <v>2.5377905892316877</v>
      </c>
      <c r="T1241" s="8">
        <v>0</v>
      </c>
    </row>
    <row r="1242" spans="1:20" x14ac:dyDescent="0.35">
      <c r="A1242">
        <v>69</v>
      </c>
      <c r="B1242">
        <f t="shared" si="190"/>
        <v>1.1398890214882744</v>
      </c>
      <c r="C1242">
        <v>1</v>
      </c>
      <c r="D1242">
        <v>0</v>
      </c>
      <c r="E1242" t="s">
        <v>13</v>
      </c>
      <c r="F1242">
        <f t="shared" si="191"/>
        <v>1</v>
      </c>
      <c r="G1242" t="s">
        <v>25</v>
      </c>
      <c r="H1242">
        <f t="shared" si="192"/>
        <v>0</v>
      </c>
      <c r="I1242">
        <f t="shared" si="193"/>
        <v>0</v>
      </c>
      <c r="J1242">
        <f t="shared" si="194"/>
        <v>1</v>
      </c>
      <c r="K1242" t="s">
        <v>19</v>
      </c>
      <c r="L1242">
        <f t="shared" si="195"/>
        <v>0</v>
      </c>
      <c r="M1242" t="s">
        <v>16</v>
      </c>
      <c r="N1242">
        <f t="shared" si="196"/>
        <v>1</v>
      </c>
      <c r="O1242">
        <f t="shared" si="197"/>
        <v>0</v>
      </c>
      <c r="P1242">
        <v>103.44</v>
      </c>
      <c r="Q1242">
        <f t="shared" si="198"/>
        <v>-5.9799672831734728E-2</v>
      </c>
      <c r="R1242">
        <v>43.1</v>
      </c>
      <c r="S1242">
        <f t="shared" si="199"/>
        <v>1.8493724106826033</v>
      </c>
      <c r="T1242" s="8">
        <v>0</v>
      </c>
    </row>
    <row r="1243" spans="1:20" x14ac:dyDescent="0.35">
      <c r="A1243">
        <v>73</v>
      </c>
      <c r="B1243">
        <f t="shared" si="190"/>
        <v>1.3167984959018775</v>
      </c>
      <c r="C1243">
        <v>0</v>
      </c>
      <c r="D1243">
        <v>0</v>
      </c>
      <c r="E1243" t="s">
        <v>13</v>
      </c>
      <c r="F1243">
        <f t="shared" si="191"/>
        <v>1</v>
      </c>
      <c r="G1243" t="s">
        <v>18</v>
      </c>
      <c r="H1243">
        <f t="shared" si="192"/>
        <v>0</v>
      </c>
      <c r="I1243">
        <f t="shared" si="193"/>
        <v>1</v>
      </c>
      <c r="J1243">
        <f t="shared" si="194"/>
        <v>0</v>
      </c>
      <c r="K1243" t="s">
        <v>19</v>
      </c>
      <c r="L1243">
        <f t="shared" si="195"/>
        <v>0</v>
      </c>
      <c r="M1243" t="s">
        <v>16</v>
      </c>
      <c r="N1243">
        <f t="shared" si="196"/>
        <v>1</v>
      </c>
      <c r="O1243">
        <f t="shared" si="197"/>
        <v>0</v>
      </c>
      <c r="P1243">
        <v>79.69</v>
      </c>
      <c r="Q1243">
        <f t="shared" si="198"/>
        <v>-0.58432389612390545</v>
      </c>
      <c r="R1243">
        <v>28.1</v>
      </c>
      <c r="S1243">
        <f t="shared" si="199"/>
        <v>-9.8980924833674058E-2</v>
      </c>
      <c r="T1243" s="8">
        <v>0</v>
      </c>
    </row>
    <row r="1244" spans="1:20" x14ac:dyDescent="0.35">
      <c r="A1244">
        <v>15</v>
      </c>
      <c r="B1244">
        <f t="shared" si="190"/>
        <v>-1.248388883095366</v>
      </c>
      <c r="C1244">
        <v>0</v>
      </c>
      <c r="D1244">
        <v>0</v>
      </c>
      <c r="E1244" t="s">
        <v>23</v>
      </c>
      <c r="F1244">
        <f t="shared" si="191"/>
        <v>0</v>
      </c>
      <c r="G1244" t="s">
        <v>14</v>
      </c>
      <c r="H1244">
        <f t="shared" si="192"/>
        <v>1</v>
      </c>
      <c r="I1244">
        <f t="shared" si="193"/>
        <v>0</v>
      </c>
      <c r="J1244">
        <f t="shared" si="194"/>
        <v>0</v>
      </c>
      <c r="K1244" t="s">
        <v>19</v>
      </c>
      <c r="L1244">
        <f t="shared" si="195"/>
        <v>0</v>
      </c>
      <c r="M1244" t="s">
        <v>21</v>
      </c>
      <c r="N1244">
        <f t="shared" si="196"/>
        <v>0</v>
      </c>
      <c r="O1244">
        <f t="shared" si="197"/>
        <v>0</v>
      </c>
      <c r="P1244">
        <v>61.61</v>
      </c>
      <c r="Q1244">
        <f t="shared" si="198"/>
        <v>-0.98362486273958738</v>
      </c>
      <c r="R1244">
        <v>27.8</v>
      </c>
      <c r="S1244">
        <f t="shared" si="199"/>
        <v>-0.1379479915439997</v>
      </c>
      <c r="T1244" s="8">
        <v>0</v>
      </c>
    </row>
    <row r="1245" spans="1:20" x14ac:dyDescent="0.35">
      <c r="A1245">
        <v>3</v>
      </c>
      <c r="B1245">
        <f t="shared" si="190"/>
        <v>-1.7791173063361752</v>
      </c>
      <c r="C1245">
        <v>0</v>
      </c>
      <c r="D1245">
        <v>0</v>
      </c>
      <c r="E1245" t="s">
        <v>23</v>
      </c>
      <c r="F1245">
        <f t="shared" si="191"/>
        <v>0</v>
      </c>
      <c r="G1245" t="s">
        <v>26</v>
      </c>
      <c r="H1245">
        <f t="shared" si="192"/>
        <v>0</v>
      </c>
      <c r="I1245">
        <f t="shared" si="193"/>
        <v>0</v>
      </c>
      <c r="J1245">
        <f t="shared" si="194"/>
        <v>0</v>
      </c>
      <c r="K1245" t="s">
        <v>19</v>
      </c>
      <c r="L1245">
        <f t="shared" si="195"/>
        <v>0</v>
      </c>
      <c r="M1245" t="s">
        <v>21</v>
      </c>
      <c r="N1245">
        <f t="shared" si="196"/>
        <v>0</v>
      </c>
      <c r="O1245">
        <f t="shared" si="197"/>
        <v>0</v>
      </c>
      <c r="P1245">
        <v>94.12</v>
      </c>
      <c r="Q1245">
        <f t="shared" si="198"/>
        <v>-0.26563402066680958</v>
      </c>
      <c r="R1245">
        <v>21.4</v>
      </c>
      <c r="S1245">
        <f t="shared" si="199"/>
        <v>-0.96924541469761161</v>
      </c>
      <c r="T1245" s="8">
        <v>0</v>
      </c>
    </row>
    <row r="1246" spans="1:20" x14ac:dyDescent="0.35">
      <c r="A1246">
        <v>1.24</v>
      </c>
      <c r="B1246">
        <f t="shared" si="190"/>
        <v>-1.8569574750781603</v>
      </c>
      <c r="C1246">
        <v>0</v>
      </c>
      <c r="D1246">
        <v>0</v>
      </c>
      <c r="E1246" t="s">
        <v>23</v>
      </c>
      <c r="F1246">
        <f t="shared" si="191"/>
        <v>0</v>
      </c>
      <c r="G1246" t="s">
        <v>26</v>
      </c>
      <c r="H1246">
        <f t="shared" si="192"/>
        <v>0</v>
      </c>
      <c r="I1246">
        <f t="shared" si="193"/>
        <v>0</v>
      </c>
      <c r="J1246">
        <f t="shared" si="194"/>
        <v>0</v>
      </c>
      <c r="K1246" t="s">
        <v>15</v>
      </c>
      <c r="L1246">
        <f t="shared" si="195"/>
        <v>1</v>
      </c>
      <c r="M1246" t="s">
        <v>21</v>
      </c>
      <c r="N1246">
        <f t="shared" si="196"/>
        <v>0</v>
      </c>
      <c r="O1246">
        <f t="shared" si="197"/>
        <v>0</v>
      </c>
      <c r="P1246">
        <v>62.4</v>
      </c>
      <c r="Q1246">
        <f t="shared" si="198"/>
        <v>-0.96617753068060575</v>
      </c>
      <c r="R1246">
        <v>22.1</v>
      </c>
      <c r="S1246">
        <f t="shared" si="199"/>
        <v>-0.87832225904018502</v>
      </c>
      <c r="T1246" s="8">
        <v>0</v>
      </c>
    </row>
    <row r="1247" spans="1:20" x14ac:dyDescent="0.35">
      <c r="A1247">
        <v>80</v>
      </c>
      <c r="B1247">
        <f t="shared" si="190"/>
        <v>1.6263900761256829</v>
      </c>
      <c r="C1247">
        <v>1</v>
      </c>
      <c r="D1247">
        <v>0</v>
      </c>
      <c r="E1247" t="s">
        <v>13</v>
      </c>
      <c r="F1247">
        <f t="shared" si="191"/>
        <v>1</v>
      </c>
      <c r="G1247" t="s">
        <v>14</v>
      </c>
      <c r="H1247">
        <f t="shared" si="192"/>
        <v>1</v>
      </c>
      <c r="I1247">
        <f t="shared" si="193"/>
        <v>0</v>
      </c>
      <c r="J1247">
        <f t="shared" si="194"/>
        <v>0</v>
      </c>
      <c r="K1247" t="s">
        <v>15</v>
      </c>
      <c r="L1247">
        <f t="shared" si="195"/>
        <v>1</v>
      </c>
      <c r="M1247" t="s">
        <v>21</v>
      </c>
      <c r="N1247">
        <f t="shared" si="196"/>
        <v>0</v>
      </c>
      <c r="O1247">
        <f t="shared" si="197"/>
        <v>0</v>
      </c>
      <c r="P1247">
        <v>210.96</v>
      </c>
      <c r="Q1247">
        <f t="shared" si="198"/>
        <v>2.3148043056261263</v>
      </c>
      <c r="R1247">
        <v>31.8</v>
      </c>
      <c r="S1247">
        <f t="shared" si="199"/>
        <v>0.38161289792700759</v>
      </c>
      <c r="T1247" s="8">
        <v>0</v>
      </c>
    </row>
    <row r="1248" spans="1:20" x14ac:dyDescent="0.35">
      <c r="A1248">
        <v>2</v>
      </c>
      <c r="B1248">
        <f t="shared" si="190"/>
        <v>-1.8233446749395759</v>
      </c>
      <c r="C1248">
        <v>0</v>
      </c>
      <c r="D1248">
        <v>0</v>
      </c>
      <c r="E1248" t="s">
        <v>23</v>
      </c>
      <c r="F1248">
        <f t="shared" si="191"/>
        <v>0</v>
      </c>
      <c r="G1248" t="s">
        <v>26</v>
      </c>
      <c r="H1248">
        <f t="shared" si="192"/>
        <v>0</v>
      </c>
      <c r="I1248">
        <f t="shared" si="193"/>
        <v>0</v>
      </c>
      <c r="J1248">
        <f t="shared" si="194"/>
        <v>0</v>
      </c>
      <c r="K1248" t="s">
        <v>15</v>
      </c>
      <c r="L1248">
        <f t="shared" si="195"/>
        <v>1</v>
      </c>
      <c r="M1248" t="s">
        <v>21</v>
      </c>
      <c r="N1248">
        <f t="shared" si="196"/>
        <v>0</v>
      </c>
      <c r="O1248">
        <f t="shared" si="197"/>
        <v>0</v>
      </c>
      <c r="P1248">
        <v>76.25</v>
      </c>
      <c r="Q1248">
        <f t="shared" si="198"/>
        <v>-0.66029708888706617</v>
      </c>
      <c r="R1248">
        <v>20.100000000000001</v>
      </c>
      <c r="S1248">
        <f t="shared" si="199"/>
        <v>-1.1381027037756886</v>
      </c>
      <c r="T1248" s="8">
        <v>0</v>
      </c>
    </row>
    <row r="1249" spans="1:20" x14ac:dyDescent="0.35">
      <c r="A1249">
        <v>50</v>
      </c>
      <c r="B1249">
        <f t="shared" si="190"/>
        <v>0.29956901802366021</v>
      </c>
      <c r="C1249">
        <v>0</v>
      </c>
      <c r="D1249">
        <v>0</v>
      </c>
      <c r="E1249" t="s">
        <v>13</v>
      </c>
      <c r="F1249">
        <f t="shared" si="191"/>
        <v>1</v>
      </c>
      <c r="G1249" t="s">
        <v>14</v>
      </c>
      <c r="H1249">
        <f t="shared" si="192"/>
        <v>1</v>
      </c>
      <c r="I1249">
        <f t="shared" si="193"/>
        <v>0</v>
      </c>
      <c r="J1249">
        <f t="shared" si="194"/>
        <v>0</v>
      </c>
      <c r="K1249" t="s">
        <v>15</v>
      </c>
      <c r="L1249">
        <f t="shared" si="195"/>
        <v>1</v>
      </c>
      <c r="M1249" t="s">
        <v>22</v>
      </c>
      <c r="N1249">
        <f t="shared" si="196"/>
        <v>0</v>
      </c>
      <c r="O1249">
        <f t="shared" si="197"/>
        <v>1</v>
      </c>
      <c r="P1249">
        <v>103.48</v>
      </c>
      <c r="Q1249">
        <f t="shared" si="198"/>
        <v>-5.8916263613558298E-2</v>
      </c>
      <c r="R1249">
        <v>29.1</v>
      </c>
      <c r="S1249">
        <f t="shared" si="199"/>
        <v>3.0909297534077767E-2</v>
      </c>
      <c r="T1249" s="8">
        <v>0</v>
      </c>
    </row>
    <row r="1250" spans="1:20" x14ac:dyDescent="0.35">
      <c r="A1250">
        <v>30</v>
      </c>
      <c r="B1250">
        <f t="shared" si="190"/>
        <v>-0.58497835404435483</v>
      </c>
      <c r="C1250">
        <v>0</v>
      </c>
      <c r="D1250">
        <v>0</v>
      </c>
      <c r="E1250" t="s">
        <v>23</v>
      </c>
      <c r="F1250">
        <f t="shared" si="191"/>
        <v>0</v>
      </c>
      <c r="G1250" t="s">
        <v>14</v>
      </c>
      <c r="H1250">
        <f t="shared" si="192"/>
        <v>1</v>
      </c>
      <c r="I1250">
        <f t="shared" si="193"/>
        <v>0</v>
      </c>
      <c r="J1250">
        <f t="shared" si="194"/>
        <v>0</v>
      </c>
      <c r="K1250" t="s">
        <v>15</v>
      </c>
      <c r="L1250">
        <f t="shared" si="195"/>
        <v>1</v>
      </c>
      <c r="M1250" t="s">
        <v>22</v>
      </c>
      <c r="N1250">
        <f t="shared" si="196"/>
        <v>0</v>
      </c>
      <c r="O1250">
        <f t="shared" si="197"/>
        <v>1</v>
      </c>
      <c r="P1250">
        <v>96.42</v>
      </c>
      <c r="Q1250">
        <f t="shared" si="198"/>
        <v>-0.21483799062167311</v>
      </c>
      <c r="R1250">
        <v>22.6</v>
      </c>
      <c r="S1250">
        <f t="shared" si="199"/>
        <v>-0.8133771478563091</v>
      </c>
      <c r="T1250" s="8">
        <v>0</v>
      </c>
    </row>
    <row r="1251" spans="1:20" x14ac:dyDescent="0.35">
      <c r="A1251">
        <v>15</v>
      </c>
      <c r="B1251">
        <f t="shared" si="190"/>
        <v>-1.248388883095366</v>
      </c>
      <c r="C1251">
        <v>0</v>
      </c>
      <c r="D1251">
        <v>0</v>
      </c>
      <c r="E1251" t="s">
        <v>23</v>
      </c>
      <c r="F1251">
        <f t="shared" si="191"/>
        <v>0</v>
      </c>
      <c r="G1251" t="s">
        <v>14</v>
      </c>
      <c r="H1251">
        <f t="shared" si="192"/>
        <v>1</v>
      </c>
      <c r="I1251">
        <f t="shared" si="193"/>
        <v>0</v>
      </c>
      <c r="J1251">
        <f t="shared" si="194"/>
        <v>0</v>
      </c>
      <c r="K1251" t="s">
        <v>19</v>
      </c>
      <c r="L1251">
        <f t="shared" si="195"/>
        <v>0</v>
      </c>
      <c r="M1251" t="s">
        <v>21</v>
      </c>
      <c r="N1251">
        <f t="shared" si="196"/>
        <v>0</v>
      </c>
      <c r="O1251">
        <f t="shared" si="197"/>
        <v>0</v>
      </c>
      <c r="P1251">
        <v>78.59</v>
      </c>
      <c r="Q1251">
        <f t="shared" si="198"/>
        <v>-0.6086176496237532</v>
      </c>
      <c r="R1251">
        <v>25.1</v>
      </c>
      <c r="S1251">
        <f t="shared" si="199"/>
        <v>-0.48865159193692953</v>
      </c>
      <c r="T1251" s="8">
        <v>0</v>
      </c>
    </row>
    <row r="1252" spans="1:20" x14ac:dyDescent="0.35">
      <c r="A1252">
        <v>71</v>
      </c>
      <c r="B1252">
        <f t="shared" si="190"/>
        <v>1.2283437586950761</v>
      </c>
      <c r="C1252">
        <v>1</v>
      </c>
      <c r="D1252">
        <v>0</v>
      </c>
      <c r="E1252" t="s">
        <v>13</v>
      </c>
      <c r="F1252">
        <f t="shared" si="191"/>
        <v>1</v>
      </c>
      <c r="G1252" t="s">
        <v>14</v>
      </c>
      <c r="H1252">
        <f t="shared" si="192"/>
        <v>1</v>
      </c>
      <c r="I1252">
        <f t="shared" si="193"/>
        <v>0</v>
      </c>
      <c r="J1252">
        <f t="shared" si="194"/>
        <v>0</v>
      </c>
      <c r="K1252" t="s">
        <v>19</v>
      </c>
      <c r="L1252">
        <f t="shared" si="195"/>
        <v>0</v>
      </c>
      <c r="M1252" t="s">
        <v>21</v>
      </c>
      <c r="N1252">
        <f t="shared" si="196"/>
        <v>0</v>
      </c>
      <c r="O1252">
        <f t="shared" si="197"/>
        <v>0</v>
      </c>
      <c r="P1252">
        <v>195.25</v>
      </c>
      <c r="Q1252">
        <f t="shared" si="198"/>
        <v>1.9678453351873892</v>
      </c>
      <c r="R1252">
        <v>33.299999999999997</v>
      </c>
      <c r="S1252">
        <f t="shared" si="199"/>
        <v>0.57644823147863489</v>
      </c>
      <c r="T1252" s="8">
        <v>0</v>
      </c>
    </row>
    <row r="1253" spans="1:20" x14ac:dyDescent="0.35">
      <c r="A1253">
        <v>4</v>
      </c>
      <c r="B1253">
        <f t="shared" si="190"/>
        <v>-1.7348899377327744</v>
      </c>
      <c r="C1253">
        <v>0</v>
      </c>
      <c r="D1253">
        <v>0</v>
      </c>
      <c r="E1253" t="s">
        <v>23</v>
      </c>
      <c r="F1253">
        <f t="shared" si="191"/>
        <v>0</v>
      </c>
      <c r="G1253" t="s">
        <v>26</v>
      </c>
      <c r="H1253">
        <f t="shared" si="192"/>
        <v>0</v>
      </c>
      <c r="I1253">
        <f t="shared" si="193"/>
        <v>0</v>
      </c>
      <c r="J1253">
        <f t="shared" si="194"/>
        <v>0</v>
      </c>
      <c r="K1253" t="s">
        <v>19</v>
      </c>
      <c r="L1253">
        <f t="shared" si="195"/>
        <v>0</v>
      </c>
      <c r="M1253" t="s">
        <v>21</v>
      </c>
      <c r="N1253">
        <f t="shared" si="196"/>
        <v>0</v>
      </c>
      <c r="O1253">
        <f t="shared" si="197"/>
        <v>0</v>
      </c>
      <c r="P1253">
        <v>103.76</v>
      </c>
      <c r="Q1253">
        <f t="shared" si="198"/>
        <v>-5.2732399086324259E-2</v>
      </c>
      <c r="R1253">
        <v>15.9</v>
      </c>
      <c r="S1253">
        <f t="shared" si="199"/>
        <v>-1.6836416377202463</v>
      </c>
      <c r="T1253" s="8">
        <v>0</v>
      </c>
    </row>
    <row r="1254" spans="1:20" x14ac:dyDescent="0.35">
      <c r="A1254">
        <v>2</v>
      </c>
      <c r="B1254">
        <f t="shared" si="190"/>
        <v>-1.8233446749395759</v>
      </c>
      <c r="C1254">
        <v>0</v>
      </c>
      <c r="D1254">
        <v>0</v>
      </c>
      <c r="E1254" t="s">
        <v>23</v>
      </c>
      <c r="F1254">
        <f t="shared" si="191"/>
        <v>0</v>
      </c>
      <c r="G1254" t="s">
        <v>26</v>
      </c>
      <c r="H1254">
        <f t="shared" si="192"/>
        <v>0</v>
      </c>
      <c r="I1254">
        <f t="shared" si="193"/>
        <v>0</v>
      </c>
      <c r="J1254">
        <f t="shared" si="194"/>
        <v>0</v>
      </c>
      <c r="K1254" t="s">
        <v>19</v>
      </c>
      <c r="L1254">
        <f t="shared" si="195"/>
        <v>0</v>
      </c>
      <c r="M1254" t="s">
        <v>21</v>
      </c>
      <c r="N1254">
        <f t="shared" si="196"/>
        <v>0</v>
      </c>
      <c r="O1254">
        <f t="shared" si="197"/>
        <v>0</v>
      </c>
      <c r="P1254">
        <v>68.52</v>
      </c>
      <c r="Q1254">
        <f t="shared" si="198"/>
        <v>-0.83101592029963378</v>
      </c>
      <c r="R1254">
        <v>20.8</v>
      </c>
      <c r="S1254">
        <f t="shared" si="199"/>
        <v>-1.0471795481182624</v>
      </c>
      <c r="T1254" s="8">
        <v>0</v>
      </c>
    </row>
    <row r="1255" spans="1:20" x14ac:dyDescent="0.35">
      <c r="A1255">
        <v>11</v>
      </c>
      <c r="B1255">
        <f t="shared" si="190"/>
        <v>-1.425298357508969</v>
      </c>
      <c r="C1255">
        <v>0</v>
      </c>
      <c r="D1255">
        <v>0</v>
      </c>
      <c r="E1255" t="s">
        <v>23</v>
      </c>
      <c r="F1255">
        <f t="shared" si="191"/>
        <v>0</v>
      </c>
      <c r="G1255" t="s">
        <v>26</v>
      </c>
      <c r="H1255">
        <f t="shared" si="192"/>
        <v>0</v>
      </c>
      <c r="I1255">
        <f t="shared" si="193"/>
        <v>0</v>
      </c>
      <c r="J1255">
        <f t="shared" si="194"/>
        <v>0</v>
      </c>
      <c r="K1255" t="s">
        <v>15</v>
      </c>
      <c r="L1255">
        <f t="shared" si="195"/>
        <v>1</v>
      </c>
      <c r="M1255" t="s">
        <v>21</v>
      </c>
      <c r="N1255">
        <f t="shared" si="196"/>
        <v>0</v>
      </c>
      <c r="O1255">
        <f t="shared" si="197"/>
        <v>0</v>
      </c>
      <c r="P1255">
        <v>92.17</v>
      </c>
      <c r="Q1255">
        <f t="shared" si="198"/>
        <v>-0.30870022005290365</v>
      </c>
      <c r="R1255">
        <v>19.5</v>
      </c>
      <c r="S1255">
        <f t="shared" si="199"/>
        <v>-1.2160368371963399</v>
      </c>
      <c r="T1255" s="8">
        <v>0</v>
      </c>
    </row>
    <row r="1256" spans="1:20" x14ac:dyDescent="0.35">
      <c r="A1256">
        <v>45</v>
      </c>
      <c r="B1256">
        <f t="shared" si="190"/>
        <v>7.8432175006656474E-2</v>
      </c>
      <c r="C1256">
        <v>0</v>
      </c>
      <c r="D1256">
        <v>0</v>
      </c>
      <c r="E1256" t="s">
        <v>13</v>
      </c>
      <c r="F1256">
        <f t="shared" si="191"/>
        <v>1</v>
      </c>
      <c r="G1256" t="s">
        <v>14</v>
      </c>
      <c r="H1256">
        <f t="shared" si="192"/>
        <v>1</v>
      </c>
      <c r="I1256">
        <f t="shared" si="193"/>
        <v>0</v>
      </c>
      <c r="J1256">
        <f t="shared" si="194"/>
        <v>0</v>
      </c>
      <c r="K1256" t="s">
        <v>19</v>
      </c>
      <c r="L1256">
        <f t="shared" si="195"/>
        <v>0</v>
      </c>
      <c r="M1256" t="s">
        <v>21</v>
      </c>
      <c r="N1256">
        <f t="shared" si="196"/>
        <v>0</v>
      </c>
      <c r="O1256">
        <f t="shared" si="197"/>
        <v>0</v>
      </c>
      <c r="P1256">
        <v>81.02</v>
      </c>
      <c r="Q1256">
        <f t="shared" si="198"/>
        <v>-0.55495053961954399</v>
      </c>
      <c r="R1256">
        <v>39</v>
      </c>
      <c r="S1256">
        <f t="shared" si="199"/>
        <v>1.3168224989748205</v>
      </c>
      <c r="T1256" s="8">
        <v>0</v>
      </c>
    </row>
    <row r="1257" spans="1:20" x14ac:dyDescent="0.35">
      <c r="A1257">
        <v>22</v>
      </c>
      <c r="B1257">
        <f t="shared" si="190"/>
        <v>-0.93879730287156082</v>
      </c>
      <c r="C1257">
        <v>0</v>
      </c>
      <c r="D1257">
        <v>0</v>
      </c>
      <c r="E1257" t="s">
        <v>23</v>
      </c>
      <c r="F1257">
        <f t="shared" si="191"/>
        <v>0</v>
      </c>
      <c r="G1257" t="s">
        <v>25</v>
      </c>
      <c r="H1257">
        <f t="shared" si="192"/>
        <v>0</v>
      </c>
      <c r="I1257">
        <f t="shared" si="193"/>
        <v>0</v>
      </c>
      <c r="J1257">
        <f t="shared" si="194"/>
        <v>1</v>
      </c>
      <c r="K1257" t="s">
        <v>19</v>
      </c>
      <c r="L1257">
        <f t="shared" si="195"/>
        <v>0</v>
      </c>
      <c r="M1257" t="s">
        <v>21</v>
      </c>
      <c r="N1257">
        <f t="shared" si="196"/>
        <v>0</v>
      </c>
      <c r="O1257">
        <f t="shared" si="197"/>
        <v>0</v>
      </c>
      <c r="P1257">
        <v>94.33</v>
      </c>
      <c r="Q1257">
        <f t="shared" si="198"/>
        <v>-0.26099612227138419</v>
      </c>
      <c r="R1257">
        <v>23.1</v>
      </c>
      <c r="S1257">
        <f t="shared" si="199"/>
        <v>-0.74843203667243319</v>
      </c>
      <c r="T1257" s="8">
        <v>0</v>
      </c>
    </row>
    <row r="1258" spans="1:20" x14ac:dyDescent="0.35">
      <c r="A1258">
        <v>63</v>
      </c>
      <c r="B1258">
        <f t="shared" si="190"/>
        <v>0.87452480986786996</v>
      </c>
      <c r="C1258">
        <v>0</v>
      </c>
      <c r="D1258">
        <v>0</v>
      </c>
      <c r="E1258" t="s">
        <v>13</v>
      </c>
      <c r="F1258">
        <f t="shared" si="191"/>
        <v>1</v>
      </c>
      <c r="G1258" t="s">
        <v>18</v>
      </c>
      <c r="H1258">
        <f t="shared" si="192"/>
        <v>0</v>
      </c>
      <c r="I1258">
        <f t="shared" si="193"/>
        <v>1</v>
      </c>
      <c r="J1258">
        <f t="shared" si="194"/>
        <v>0</v>
      </c>
      <c r="K1258" t="s">
        <v>19</v>
      </c>
      <c r="L1258">
        <f t="shared" si="195"/>
        <v>0</v>
      </c>
      <c r="M1258" t="s">
        <v>21</v>
      </c>
      <c r="N1258">
        <f t="shared" si="196"/>
        <v>0</v>
      </c>
      <c r="O1258">
        <f t="shared" si="197"/>
        <v>0</v>
      </c>
      <c r="P1258">
        <v>78.430000000000007</v>
      </c>
      <c r="Q1258">
        <f t="shared" si="198"/>
        <v>-0.61215128649645834</v>
      </c>
      <c r="R1258">
        <v>18.8</v>
      </c>
      <c r="S1258">
        <f t="shared" si="199"/>
        <v>-1.3069599928537661</v>
      </c>
      <c r="T1258" s="8">
        <v>0</v>
      </c>
    </row>
    <row r="1259" spans="1:20" x14ac:dyDescent="0.35">
      <c r="A1259">
        <v>50</v>
      </c>
      <c r="B1259">
        <f t="shared" si="190"/>
        <v>0.29956901802366021</v>
      </c>
      <c r="C1259">
        <v>0</v>
      </c>
      <c r="D1259">
        <v>0</v>
      </c>
      <c r="E1259" t="s">
        <v>13</v>
      </c>
      <c r="F1259">
        <f t="shared" si="191"/>
        <v>1</v>
      </c>
      <c r="G1259" t="s">
        <v>14</v>
      </c>
      <c r="H1259">
        <f t="shared" si="192"/>
        <v>1</v>
      </c>
      <c r="I1259">
        <f t="shared" si="193"/>
        <v>0</v>
      </c>
      <c r="J1259">
        <f t="shared" si="194"/>
        <v>0</v>
      </c>
      <c r="K1259" t="s">
        <v>19</v>
      </c>
      <c r="L1259">
        <f t="shared" si="195"/>
        <v>0</v>
      </c>
      <c r="M1259" t="s">
        <v>22</v>
      </c>
      <c r="N1259">
        <f t="shared" si="196"/>
        <v>0</v>
      </c>
      <c r="O1259">
        <f t="shared" si="197"/>
        <v>1</v>
      </c>
      <c r="P1259">
        <v>217.39</v>
      </c>
      <c r="Q1259">
        <f t="shared" si="198"/>
        <v>2.456812337447964</v>
      </c>
      <c r="R1259">
        <v>50.6</v>
      </c>
      <c r="S1259">
        <f t="shared" si="199"/>
        <v>2.8235490784407418</v>
      </c>
      <c r="T1259" s="8">
        <v>0</v>
      </c>
    </row>
    <row r="1260" spans="1:20" x14ac:dyDescent="0.35">
      <c r="A1260">
        <v>25</v>
      </c>
      <c r="B1260">
        <f t="shared" si="190"/>
        <v>-0.80611519706135859</v>
      </c>
      <c r="C1260">
        <v>0</v>
      </c>
      <c r="D1260">
        <v>0</v>
      </c>
      <c r="E1260" t="s">
        <v>23</v>
      </c>
      <c r="F1260">
        <f t="shared" si="191"/>
        <v>0</v>
      </c>
      <c r="G1260" t="s">
        <v>14</v>
      </c>
      <c r="H1260">
        <f t="shared" si="192"/>
        <v>1</v>
      </c>
      <c r="I1260">
        <f t="shared" si="193"/>
        <v>0</v>
      </c>
      <c r="J1260">
        <f t="shared" si="194"/>
        <v>0</v>
      </c>
      <c r="K1260" t="s">
        <v>15</v>
      </c>
      <c r="L1260">
        <f t="shared" si="195"/>
        <v>1</v>
      </c>
      <c r="M1260" t="s">
        <v>22</v>
      </c>
      <c r="N1260">
        <f t="shared" si="196"/>
        <v>0</v>
      </c>
      <c r="O1260">
        <f t="shared" si="197"/>
        <v>1</v>
      </c>
      <c r="P1260">
        <v>82.77</v>
      </c>
      <c r="Q1260">
        <f t="shared" si="198"/>
        <v>-0.51630138632433131</v>
      </c>
      <c r="R1260">
        <v>36.299999999999997</v>
      </c>
      <c r="S1260">
        <f t="shared" si="199"/>
        <v>0.96611889858189037</v>
      </c>
      <c r="T1260" s="8">
        <v>0</v>
      </c>
    </row>
    <row r="1261" spans="1:20" x14ac:dyDescent="0.35">
      <c r="A1261">
        <v>49</v>
      </c>
      <c r="B1261">
        <f t="shared" si="190"/>
        <v>0.2553416494202595</v>
      </c>
      <c r="C1261">
        <v>0</v>
      </c>
      <c r="D1261">
        <v>0</v>
      </c>
      <c r="E1261" t="s">
        <v>13</v>
      </c>
      <c r="F1261">
        <f t="shared" si="191"/>
        <v>1</v>
      </c>
      <c r="G1261" t="s">
        <v>14</v>
      </c>
      <c r="H1261">
        <f t="shared" si="192"/>
        <v>1</v>
      </c>
      <c r="I1261">
        <f t="shared" si="193"/>
        <v>0</v>
      </c>
      <c r="J1261">
        <f t="shared" si="194"/>
        <v>0</v>
      </c>
      <c r="K1261" t="s">
        <v>19</v>
      </c>
      <c r="L1261">
        <f t="shared" si="195"/>
        <v>0</v>
      </c>
      <c r="M1261" t="s">
        <v>21</v>
      </c>
      <c r="N1261">
        <f t="shared" si="196"/>
        <v>0</v>
      </c>
      <c r="O1261">
        <f t="shared" si="197"/>
        <v>0</v>
      </c>
      <c r="P1261">
        <v>88.13</v>
      </c>
      <c r="Q1261">
        <f t="shared" si="198"/>
        <v>-0.39792455108870883</v>
      </c>
      <c r="R1261">
        <v>32.799999999999997</v>
      </c>
      <c r="S1261">
        <f t="shared" si="199"/>
        <v>0.51150312029475897</v>
      </c>
      <c r="T1261" s="8">
        <v>0</v>
      </c>
    </row>
    <row r="1262" spans="1:20" x14ac:dyDescent="0.35">
      <c r="A1262">
        <v>39</v>
      </c>
      <c r="B1262">
        <f t="shared" si="190"/>
        <v>-0.18693203661374805</v>
      </c>
      <c r="C1262">
        <v>0</v>
      </c>
      <c r="D1262">
        <v>0</v>
      </c>
      <c r="E1262" t="s">
        <v>13</v>
      </c>
      <c r="F1262">
        <f t="shared" si="191"/>
        <v>1</v>
      </c>
      <c r="G1262" t="s">
        <v>14</v>
      </c>
      <c r="H1262">
        <f t="shared" si="192"/>
        <v>1</v>
      </c>
      <c r="I1262">
        <f t="shared" si="193"/>
        <v>0</v>
      </c>
      <c r="J1262">
        <f t="shared" si="194"/>
        <v>0</v>
      </c>
      <c r="K1262" t="s">
        <v>15</v>
      </c>
      <c r="L1262">
        <f t="shared" si="195"/>
        <v>1</v>
      </c>
      <c r="M1262" t="s">
        <v>22</v>
      </c>
      <c r="N1262">
        <f t="shared" si="196"/>
        <v>0</v>
      </c>
      <c r="O1262">
        <f t="shared" si="197"/>
        <v>1</v>
      </c>
      <c r="P1262">
        <v>102.77</v>
      </c>
      <c r="Q1262">
        <f t="shared" si="198"/>
        <v>-7.4596777236187586E-2</v>
      </c>
      <c r="R1262">
        <v>35.799999999999997</v>
      </c>
      <c r="S1262">
        <f t="shared" si="199"/>
        <v>0.90117378739801446</v>
      </c>
      <c r="T1262" s="8">
        <v>0</v>
      </c>
    </row>
    <row r="1263" spans="1:20" x14ac:dyDescent="0.35">
      <c r="A1263">
        <v>43</v>
      </c>
      <c r="B1263">
        <f t="shared" si="190"/>
        <v>-1.0022562200145031E-2</v>
      </c>
      <c r="C1263">
        <v>0</v>
      </c>
      <c r="D1263">
        <v>0</v>
      </c>
      <c r="E1263" t="s">
        <v>23</v>
      </c>
      <c r="F1263">
        <f t="shared" si="191"/>
        <v>0</v>
      </c>
      <c r="G1263" t="s">
        <v>14</v>
      </c>
      <c r="H1263">
        <f t="shared" si="192"/>
        <v>1</v>
      </c>
      <c r="I1263">
        <f t="shared" si="193"/>
        <v>0</v>
      </c>
      <c r="J1263">
        <f t="shared" si="194"/>
        <v>0</v>
      </c>
      <c r="K1263" t="s">
        <v>19</v>
      </c>
      <c r="L1263">
        <f t="shared" si="195"/>
        <v>0</v>
      </c>
      <c r="M1263" t="s">
        <v>22</v>
      </c>
      <c r="N1263">
        <f t="shared" si="196"/>
        <v>0</v>
      </c>
      <c r="O1263">
        <f t="shared" si="197"/>
        <v>1</v>
      </c>
      <c r="P1263">
        <v>101.75</v>
      </c>
      <c r="Q1263">
        <f t="shared" si="198"/>
        <v>-9.7123712299682821E-2</v>
      </c>
      <c r="R1263">
        <v>26.7</v>
      </c>
      <c r="S1263">
        <f t="shared" si="199"/>
        <v>-0.28082723614852689</v>
      </c>
      <c r="T1263" s="8">
        <v>0</v>
      </c>
    </row>
    <row r="1264" spans="1:20" x14ac:dyDescent="0.35">
      <c r="A1264">
        <v>67</v>
      </c>
      <c r="B1264">
        <f t="shared" si="190"/>
        <v>1.051434284281473</v>
      </c>
      <c r="C1264">
        <v>0</v>
      </c>
      <c r="D1264">
        <v>0</v>
      </c>
      <c r="E1264" t="s">
        <v>13</v>
      </c>
      <c r="F1264">
        <f t="shared" si="191"/>
        <v>1</v>
      </c>
      <c r="G1264" t="s">
        <v>14</v>
      </c>
      <c r="H1264">
        <f t="shared" si="192"/>
        <v>1</v>
      </c>
      <c r="I1264">
        <f t="shared" si="193"/>
        <v>0</v>
      </c>
      <c r="J1264">
        <f t="shared" si="194"/>
        <v>0</v>
      </c>
      <c r="K1264" t="s">
        <v>19</v>
      </c>
      <c r="L1264">
        <f t="shared" si="195"/>
        <v>0</v>
      </c>
      <c r="M1264" t="s">
        <v>16</v>
      </c>
      <c r="N1264">
        <f t="shared" si="196"/>
        <v>1</v>
      </c>
      <c r="O1264">
        <f t="shared" si="197"/>
        <v>0</v>
      </c>
      <c r="P1264">
        <v>113.34</v>
      </c>
      <c r="Q1264">
        <f t="shared" si="198"/>
        <v>0.15884410866689658</v>
      </c>
      <c r="R1264">
        <v>26.3</v>
      </c>
      <c r="S1264">
        <f t="shared" si="199"/>
        <v>-0.33278332509562741</v>
      </c>
      <c r="T1264" s="8">
        <v>0</v>
      </c>
    </row>
    <row r="1265" spans="1:20" x14ac:dyDescent="0.35">
      <c r="A1265">
        <v>48</v>
      </c>
      <c r="B1265">
        <f t="shared" si="190"/>
        <v>0.21111428081685873</v>
      </c>
      <c r="C1265">
        <v>0</v>
      </c>
      <c r="D1265">
        <v>0</v>
      </c>
      <c r="E1265" t="s">
        <v>13</v>
      </c>
      <c r="F1265">
        <f t="shared" si="191"/>
        <v>1</v>
      </c>
      <c r="G1265" t="s">
        <v>14</v>
      </c>
      <c r="H1265">
        <f t="shared" si="192"/>
        <v>1</v>
      </c>
      <c r="I1265">
        <f t="shared" si="193"/>
        <v>0</v>
      </c>
      <c r="J1265">
        <f t="shared" si="194"/>
        <v>0</v>
      </c>
      <c r="K1265" t="s">
        <v>15</v>
      </c>
      <c r="L1265">
        <f t="shared" si="195"/>
        <v>1</v>
      </c>
      <c r="M1265" t="s">
        <v>22</v>
      </c>
      <c r="N1265">
        <f t="shared" si="196"/>
        <v>0</v>
      </c>
      <c r="O1265">
        <f t="shared" si="197"/>
        <v>1</v>
      </c>
      <c r="P1265">
        <v>63.33</v>
      </c>
      <c r="Q1265">
        <f t="shared" si="198"/>
        <v>-0.94563826635800707</v>
      </c>
      <c r="R1265">
        <v>26.5</v>
      </c>
      <c r="S1265">
        <f t="shared" si="199"/>
        <v>-0.30680528062207713</v>
      </c>
      <c r="T1265" s="8">
        <v>0</v>
      </c>
    </row>
    <row r="1266" spans="1:20" x14ac:dyDescent="0.35">
      <c r="A1266">
        <v>38</v>
      </c>
      <c r="B1266">
        <f t="shared" si="190"/>
        <v>-0.23115940521714878</v>
      </c>
      <c r="C1266">
        <v>0</v>
      </c>
      <c r="D1266">
        <v>0</v>
      </c>
      <c r="E1266" t="s">
        <v>13</v>
      </c>
      <c r="F1266">
        <f t="shared" si="191"/>
        <v>1</v>
      </c>
      <c r="G1266" t="s">
        <v>14</v>
      </c>
      <c r="H1266">
        <f t="shared" si="192"/>
        <v>1</v>
      </c>
      <c r="I1266">
        <f t="shared" si="193"/>
        <v>0</v>
      </c>
      <c r="J1266">
        <f t="shared" si="194"/>
        <v>0</v>
      </c>
      <c r="K1266" t="s">
        <v>15</v>
      </c>
      <c r="L1266">
        <f t="shared" si="195"/>
        <v>1</v>
      </c>
      <c r="M1266" t="s">
        <v>21</v>
      </c>
      <c r="N1266">
        <f t="shared" si="196"/>
        <v>0</v>
      </c>
      <c r="O1266">
        <f t="shared" si="197"/>
        <v>0</v>
      </c>
      <c r="P1266">
        <v>69.34</v>
      </c>
      <c r="Q1266">
        <f t="shared" si="198"/>
        <v>-0.81290603132701977</v>
      </c>
      <c r="R1266">
        <v>43.7</v>
      </c>
      <c r="S1266">
        <f t="shared" si="199"/>
        <v>1.9273065441032546</v>
      </c>
      <c r="T1266" s="8">
        <v>0</v>
      </c>
    </row>
    <row r="1267" spans="1:20" x14ac:dyDescent="0.35">
      <c r="A1267">
        <v>14</v>
      </c>
      <c r="B1267">
        <f t="shared" si="190"/>
        <v>-1.2926162516987669</v>
      </c>
      <c r="C1267">
        <v>0</v>
      </c>
      <c r="D1267">
        <v>0</v>
      </c>
      <c r="E1267" t="s">
        <v>23</v>
      </c>
      <c r="F1267">
        <f t="shared" si="191"/>
        <v>0</v>
      </c>
      <c r="G1267" t="s">
        <v>14</v>
      </c>
      <c r="H1267">
        <f t="shared" si="192"/>
        <v>1</v>
      </c>
      <c r="I1267">
        <f t="shared" si="193"/>
        <v>0</v>
      </c>
      <c r="J1267">
        <f t="shared" si="194"/>
        <v>0</v>
      </c>
      <c r="K1267" t="s">
        <v>19</v>
      </c>
      <c r="L1267">
        <f t="shared" si="195"/>
        <v>0</v>
      </c>
      <c r="M1267" t="s">
        <v>21</v>
      </c>
      <c r="N1267">
        <f t="shared" si="196"/>
        <v>0</v>
      </c>
      <c r="O1267">
        <f t="shared" si="197"/>
        <v>0</v>
      </c>
      <c r="P1267">
        <v>118.81</v>
      </c>
      <c r="Q1267">
        <f t="shared" si="198"/>
        <v>0.27965031925250389</v>
      </c>
      <c r="R1267">
        <v>24.7</v>
      </c>
      <c r="S1267">
        <f t="shared" si="199"/>
        <v>-0.54060768088403055</v>
      </c>
      <c r="T1267" s="8">
        <v>0</v>
      </c>
    </row>
    <row r="1268" spans="1:20" x14ac:dyDescent="0.35">
      <c r="A1268">
        <v>63</v>
      </c>
      <c r="B1268">
        <f t="shared" si="190"/>
        <v>0.87452480986786996</v>
      </c>
      <c r="C1268">
        <v>0</v>
      </c>
      <c r="D1268">
        <v>0</v>
      </c>
      <c r="E1268" t="s">
        <v>13</v>
      </c>
      <c r="F1268">
        <f t="shared" si="191"/>
        <v>1</v>
      </c>
      <c r="G1268" t="s">
        <v>25</v>
      </c>
      <c r="H1268">
        <f t="shared" si="192"/>
        <v>0</v>
      </c>
      <c r="I1268">
        <f t="shared" si="193"/>
        <v>0</v>
      </c>
      <c r="J1268">
        <f t="shared" si="194"/>
        <v>1</v>
      </c>
      <c r="K1268" t="s">
        <v>15</v>
      </c>
      <c r="L1268">
        <f t="shared" si="195"/>
        <v>1</v>
      </c>
      <c r="M1268" t="s">
        <v>21</v>
      </c>
      <c r="N1268">
        <f t="shared" si="196"/>
        <v>0</v>
      </c>
      <c r="O1268">
        <f t="shared" si="197"/>
        <v>0</v>
      </c>
      <c r="P1268">
        <v>66.13</v>
      </c>
      <c r="Q1268">
        <f t="shared" si="198"/>
        <v>-0.88379962108566701</v>
      </c>
      <c r="R1268">
        <v>46.2</v>
      </c>
      <c r="S1268">
        <f t="shared" si="199"/>
        <v>2.252032100022634</v>
      </c>
      <c r="T1268" s="8">
        <v>0</v>
      </c>
    </row>
    <row r="1269" spans="1:20" x14ac:dyDescent="0.35">
      <c r="A1269">
        <v>37</v>
      </c>
      <c r="B1269">
        <f t="shared" si="190"/>
        <v>-0.27538677382054955</v>
      </c>
      <c r="C1269">
        <v>0</v>
      </c>
      <c r="D1269">
        <v>0</v>
      </c>
      <c r="E1269" t="s">
        <v>23</v>
      </c>
      <c r="F1269">
        <f t="shared" si="191"/>
        <v>0</v>
      </c>
      <c r="G1269" t="s">
        <v>14</v>
      </c>
      <c r="H1269">
        <f t="shared" si="192"/>
        <v>1</v>
      </c>
      <c r="I1269">
        <f t="shared" si="193"/>
        <v>0</v>
      </c>
      <c r="J1269">
        <f t="shared" si="194"/>
        <v>0</v>
      </c>
      <c r="K1269" t="s">
        <v>15</v>
      </c>
      <c r="L1269">
        <f t="shared" si="195"/>
        <v>1</v>
      </c>
      <c r="M1269" t="s">
        <v>16</v>
      </c>
      <c r="N1269">
        <f t="shared" si="196"/>
        <v>1</v>
      </c>
      <c r="O1269">
        <f t="shared" si="197"/>
        <v>0</v>
      </c>
      <c r="P1269">
        <v>67.53</v>
      </c>
      <c r="Q1269">
        <f t="shared" si="198"/>
        <v>-0.85288029844949675</v>
      </c>
      <c r="R1269">
        <v>49.5</v>
      </c>
      <c r="S1269">
        <f t="shared" si="199"/>
        <v>2.6806698338362147</v>
      </c>
      <c r="T1269" s="8">
        <v>0</v>
      </c>
    </row>
    <row r="1270" spans="1:20" x14ac:dyDescent="0.35">
      <c r="A1270">
        <v>20</v>
      </c>
      <c r="B1270">
        <f t="shared" si="190"/>
        <v>-1.0272520400783622</v>
      </c>
      <c r="C1270">
        <v>0</v>
      </c>
      <c r="D1270">
        <v>0</v>
      </c>
      <c r="E1270" t="s">
        <v>23</v>
      </c>
      <c r="F1270">
        <f t="shared" si="191"/>
        <v>0</v>
      </c>
      <c r="G1270" t="s">
        <v>14</v>
      </c>
      <c r="H1270">
        <f t="shared" si="192"/>
        <v>1</v>
      </c>
      <c r="I1270">
        <f t="shared" si="193"/>
        <v>0</v>
      </c>
      <c r="J1270">
        <f t="shared" si="194"/>
        <v>0</v>
      </c>
      <c r="K1270" t="s">
        <v>15</v>
      </c>
      <c r="L1270">
        <f t="shared" si="195"/>
        <v>1</v>
      </c>
      <c r="M1270" t="s">
        <v>21</v>
      </c>
      <c r="N1270">
        <f t="shared" si="196"/>
        <v>0</v>
      </c>
      <c r="O1270">
        <f t="shared" si="197"/>
        <v>0</v>
      </c>
      <c r="P1270">
        <v>96.58</v>
      </c>
      <c r="Q1270">
        <f t="shared" si="198"/>
        <v>-0.21130435374896803</v>
      </c>
      <c r="R1270">
        <v>43.3</v>
      </c>
      <c r="S1270">
        <f t="shared" si="199"/>
        <v>1.8753504551561531</v>
      </c>
      <c r="T1270" s="8">
        <v>0</v>
      </c>
    </row>
    <row r="1271" spans="1:20" x14ac:dyDescent="0.35">
      <c r="A1271">
        <v>60</v>
      </c>
      <c r="B1271">
        <f t="shared" si="190"/>
        <v>0.74184270405766772</v>
      </c>
      <c r="C1271">
        <v>0</v>
      </c>
      <c r="D1271">
        <v>0</v>
      </c>
      <c r="E1271" t="s">
        <v>13</v>
      </c>
      <c r="F1271">
        <f t="shared" si="191"/>
        <v>1</v>
      </c>
      <c r="G1271" t="s">
        <v>14</v>
      </c>
      <c r="H1271">
        <f t="shared" si="192"/>
        <v>1</v>
      </c>
      <c r="I1271">
        <f t="shared" si="193"/>
        <v>0</v>
      </c>
      <c r="J1271">
        <f t="shared" si="194"/>
        <v>0</v>
      </c>
      <c r="K1271" t="s">
        <v>15</v>
      </c>
      <c r="L1271">
        <f t="shared" si="195"/>
        <v>1</v>
      </c>
      <c r="M1271" t="s">
        <v>16</v>
      </c>
      <c r="N1271">
        <f t="shared" si="196"/>
        <v>1</v>
      </c>
      <c r="O1271">
        <f t="shared" si="197"/>
        <v>0</v>
      </c>
      <c r="P1271">
        <v>57.89</v>
      </c>
      <c r="Q1271">
        <f t="shared" si="198"/>
        <v>-1.0657819200299821</v>
      </c>
      <c r="R1271">
        <v>30.9</v>
      </c>
      <c r="S1271">
        <f t="shared" si="199"/>
        <v>0.26471169779603065</v>
      </c>
      <c r="T1271" s="8">
        <v>0</v>
      </c>
    </row>
    <row r="1272" spans="1:20" x14ac:dyDescent="0.35">
      <c r="A1272">
        <v>13</v>
      </c>
      <c r="B1272">
        <f t="shared" si="190"/>
        <v>-1.3368436203021676</v>
      </c>
      <c r="C1272">
        <v>0</v>
      </c>
      <c r="D1272">
        <v>0</v>
      </c>
      <c r="E1272" t="s">
        <v>23</v>
      </c>
      <c r="F1272">
        <f t="shared" si="191"/>
        <v>0</v>
      </c>
      <c r="G1272" t="s">
        <v>26</v>
      </c>
      <c r="H1272">
        <f t="shared" si="192"/>
        <v>0</v>
      </c>
      <c r="I1272">
        <f t="shared" si="193"/>
        <v>0</v>
      </c>
      <c r="J1272">
        <f t="shared" si="194"/>
        <v>0</v>
      </c>
      <c r="K1272" t="s">
        <v>19</v>
      </c>
      <c r="L1272">
        <f t="shared" si="195"/>
        <v>0</v>
      </c>
      <c r="M1272" t="s">
        <v>21</v>
      </c>
      <c r="N1272">
        <f t="shared" si="196"/>
        <v>0</v>
      </c>
      <c r="O1272">
        <f t="shared" si="197"/>
        <v>0</v>
      </c>
      <c r="P1272">
        <v>78.38</v>
      </c>
      <c r="Q1272">
        <f t="shared" si="198"/>
        <v>-0.61325554801917892</v>
      </c>
      <c r="R1272">
        <v>38.700000000000003</v>
      </c>
      <c r="S1272">
        <f t="shared" si="199"/>
        <v>1.2778554322644955</v>
      </c>
      <c r="T1272" s="8">
        <v>0</v>
      </c>
    </row>
    <row r="1273" spans="1:20" x14ac:dyDescent="0.35">
      <c r="A1273">
        <v>34</v>
      </c>
      <c r="B1273">
        <f t="shared" si="190"/>
        <v>-0.40806887963075178</v>
      </c>
      <c r="C1273">
        <v>0</v>
      </c>
      <c r="D1273">
        <v>0</v>
      </c>
      <c r="E1273" t="s">
        <v>23</v>
      </c>
      <c r="F1273">
        <f t="shared" si="191"/>
        <v>0</v>
      </c>
      <c r="G1273" t="s">
        <v>14</v>
      </c>
      <c r="H1273">
        <f t="shared" si="192"/>
        <v>1</v>
      </c>
      <c r="I1273">
        <f t="shared" si="193"/>
        <v>0</v>
      </c>
      <c r="J1273">
        <f t="shared" si="194"/>
        <v>0</v>
      </c>
      <c r="K1273" t="s">
        <v>15</v>
      </c>
      <c r="L1273">
        <f t="shared" si="195"/>
        <v>1</v>
      </c>
      <c r="M1273" t="s">
        <v>21</v>
      </c>
      <c r="N1273">
        <f t="shared" si="196"/>
        <v>0</v>
      </c>
      <c r="O1273">
        <f t="shared" si="197"/>
        <v>0</v>
      </c>
      <c r="P1273">
        <v>94.15</v>
      </c>
      <c r="Q1273">
        <f t="shared" si="198"/>
        <v>-0.26497146375317732</v>
      </c>
      <c r="R1273">
        <v>28.6</v>
      </c>
      <c r="S1273">
        <f t="shared" si="199"/>
        <v>-3.4035813649798144E-2</v>
      </c>
      <c r="T1273" s="8">
        <v>0</v>
      </c>
    </row>
    <row r="1274" spans="1:20" x14ac:dyDescent="0.35">
      <c r="A1274">
        <v>22</v>
      </c>
      <c r="B1274">
        <f t="shared" si="190"/>
        <v>-0.93879730287156082</v>
      </c>
      <c r="C1274">
        <v>0</v>
      </c>
      <c r="D1274">
        <v>0</v>
      </c>
      <c r="E1274" t="s">
        <v>23</v>
      </c>
      <c r="F1274">
        <f t="shared" si="191"/>
        <v>0</v>
      </c>
      <c r="G1274" t="s">
        <v>14</v>
      </c>
      <c r="H1274">
        <f t="shared" si="192"/>
        <v>1</v>
      </c>
      <c r="I1274">
        <f t="shared" si="193"/>
        <v>0</v>
      </c>
      <c r="J1274">
        <f t="shared" si="194"/>
        <v>0</v>
      </c>
      <c r="K1274" t="s">
        <v>15</v>
      </c>
      <c r="L1274">
        <f t="shared" si="195"/>
        <v>1</v>
      </c>
      <c r="M1274" t="s">
        <v>22</v>
      </c>
      <c r="N1274">
        <f t="shared" si="196"/>
        <v>0</v>
      </c>
      <c r="O1274">
        <f t="shared" si="197"/>
        <v>1</v>
      </c>
      <c r="P1274">
        <v>89.53</v>
      </c>
      <c r="Q1274">
        <f t="shared" si="198"/>
        <v>-0.36700522845253863</v>
      </c>
      <c r="R1274">
        <v>30.2</v>
      </c>
      <c r="S1274">
        <f t="shared" si="199"/>
        <v>0.17378854213860451</v>
      </c>
      <c r="T1274" s="8">
        <v>0</v>
      </c>
    </row>
    <row r="1275" spans="1:20" x14ac:dyDescent="0.35">
      <c r="A1275">
        <v>46</v>
      </c>
      <c r="B1275">
        <f t="shared" si="190"/>
        <v>0.12265954361005722</v>
      </c>
      <c r="C1275">
        <v>0</v>
      </c>
      <c r="D1275">
        <v>0</v>
      </c>
      <c r="E1275" t="s">
        <v>13</v>
      </c>
      <c r="F1275">
        <f t="shared" si="191"/>
        <v>1</v>
      </c>
      <c r="G1275" t="s">
        <v>14</v>
      </c>
      <c r="H1275">
        <f t="shared" si="192"/>
        <v>1</v>
      </c>
      <c r="I1275">
        <f t="shared" si="193"/>
        <v>0</v>
      </c>
      <c r="J1275">
        <f t="shared" si="194"/>
        <v>0</v>
      </c>
      <c r="K1275" t="s">
        <v>15</v>
      </c>
      <c r="L1275">
        <f t="shared" si="195"/>
        <v>1</v>
      </c>
      <c r="M1275" t="s">
        <v>21</v>
      </c>
      <c r="N1275">
        <f t="shared" si="196"/>
        <v>0</v>
      </c>
      <c r="O1275">
        <f t="shared" si="197"/>
        <v>0</v>
      </c>
      <c r="P1275">
        <v>127.75</v>
      </c>
      <c r="Q1275">
        <f t="shared" si="198"/>
        <v>0.47709227951490407</v>
      </c>
      <c r="R1275">
        <v>30.5</v>
      </c>
      <c r="S1275">
        <f t="shared" si="199"/>
        <v>0.21275560884893013</v>
      </c>
      <c r="T1275" s="8">
        <v>0</v>
      </c>
    </row>
    <row r="1276" spans="1:20" x14ac:dyDescent="0.35">
      <c r="A1276">
        <v>53</v>
      </c>
      <c r="B1276">
        <f t="shared" si="190"/>
        <v>0.43225112383386249</v>
      </c>
      <c r="C1276">
        <v>0</v>
      </c>
      <c r="D1276">
        <v>0</v>
      </c>
      <c r="E1276" t="s">
        <v>13</v>
      </c>
      <c r="F1276">
        <f t="shared" si="191"/>
        <v>1</v>
      </c>
      <c r="G1276" t="s">
        <v>18</v>
      </c>
      <c r="H1276">
        <f t="shared" si="192"/>
        <v>0</v>
      </c>
      <c r="I1276">
        <f t="shared" si="193"/>
        <v>1</v>
      </c>
      <c r="J1276">
        <f t="shared" si="194"/>
        <v>0</v>
      </c>
      <c r="K1276" t="s">
        <v>19</v>
      </c>
      <c r="L1276">
        <f t="shared" si="195"/>
        <v>0</v>
      </c>
      <c r="M1276" t="s">
        <v>22</v>
      </c>
      <c r="N1276">
        <f t="shared" si="196"/>
        <v>0</v>
      </c>
      <c r="O1276">
        <f t="shared" si="197"/>
        <v>1</v>
      </c>
      <c r="P1276">
        <v>76.790000000000006</v>
      </c>
      <c r="Q1276">
        <f t="shared" si="198"/>
        <v>-0.64837106444168613</v>
      </c>
      <c r="R1276">
        <v>33.9</v>
      </c>
      <c r="S1276">
        <f t="shared" si="199"/>
        <v>0.65438236489928614</v>
      </c>
      <c r="T1276" s="8">
        <v>0</v>
      </c>
    </row>
    <row r="1277" spans="1:20" x14ac:dyDescent="0.35">
      <c r="A1277">
        <v>28</v>
      </c>
      <c r="B1277">
        <f t="shared" si="190"/>
        <v>-0.67343309125115636</v>
      </c>
      <c r="C1277">
        <v>0</v>
      </c>
      <c r="D1277">
        <v>0</v>
      </c>
      <c r="E1277" t="s">
        <v>13</v>
      </c>
      <c r="F1277">
        <f t="shared" si="191"/>
        <v>1</v>
      </c>
      <c r="G1277" t="s">
        <v>14</v>
      </c>
      <c r="H1277">
        <f t="shared" si="192"/>
        <v>1</v>
      </c>
      <c r="I1277">
        <f t="shared" si="193"/>
        <v>0</v>
      </c>
      <c r="J1277">
        <f t="shared" si="194"/>
        <v>0</v>
      </c>
      <c r="K1277" t="s">
        <v>19</v>
      </c>
      <c r="L1277">
        <f t="shared" si="195"/>
        <v>0</v>
      </c>
      <c r="M1277" t="s">
        <v>21</v>
      </c>
      <c r="N1277">
        <f t="shared" si="196"/>
        <v>0</v>
      </c>
      <c r="O1277">
        <f t="shared" si="197"/>
        <v>0</v>
      </c>
      <c r="P1277">
        <v>141.15</v>
      </c>
      <c r="Q1277">
        <f t="shared" si="198"/>
        <v>0.77303436760396049</v>
      </c>
      <c r="R1277">
        <v>28.6</v>
      </c>
      <c r="S1277">
        <f t="shared" si="199"/>
        <v>-3.4035813649798144E-2</v>
      </c>
      <c r="T1277" s="8">
        <v>0</v>
      </c>
    </row>
    <row r="1278" spans="1:20" x14ac:dyDescent="0.35">
      <c r="A1278">
        <v>62</v>
      </c>
      <c r="B1278">
        <f t="shared" si="190"/>
        <v>0.83029744126446925</v>
      </c>
      <c r="C1278">
        <v>0</v>
      </c>
      <c r="D1278">
        <v>0</v>
      </c>
      <c r="E1278" t="s">
        <v>13</v>
      </c>
      <c r="F1278">
        <f t="shared" si="191"/>
        <v>1</v>
      </c>
      <c r="G1278" t="s">
        <v>25</v>
      </c>
      <c r="H1278">
        <f t="shared" si="192"/>
        <v>0</v>
      </c>
      <c r="I1278">
        <f t="shared" si="193"/>
        <v>0</v>
      </c>
      <c r="J1278">
        <f t="shared" si="194"/>
        <v>1</v>
      </c>
      <c r="K1278" t="s">
        <v>15</v>
      </c>
      <c r="L1278">
        <f t="shared" si="195"/>
        <v>1</v>
      </c>
      <c r="M1278" t="s">
        <v>21</v>
      </c>
      <c r="N1278">
        <f t="shared" si="196"/>
        <v>0</v>
      </c>
      <c r="O1278">
        <f t="shared" si="197"/>
        <v>0</v>
      </c>
      <c r="P1278">
        <v>88.63</v>
      </c>
      <c r="Q1278">
        <f t="shared" si="198"/>
        <v>-0.38688193586150527</v>
      </c>
      <c r="R1278">
        <v>24.5</v>
      </c>
      <c r="S1278">
        <f t="shared" si="199"/>
        <v>-0.56658572535758078</v>
      </c>
      <c r="T1278" s="8">
        <v>0</v>
      </c>
    </row>
    <row r="1279" spans="1:20" x14ac:dyDescent="0.35">
      <c r="A1279">
        <v>6</v>
      </c>
      <c r="B1279">
        <f t="shared" si="190"/>
        <v>-1.6464352005259728</v>
      </c>
      <c r="C1279">
        <v>0</v>
      </c>
      <c r="D1279">
        <v>0</v>
      </c>
      <c r="E1279" t="s">
        <v>23</v>
      </c>
      <c r="F1279">
        <f t="shared" si="191"/>
        <v>0</v>
      </c>
      <c r="G1279" t="s">
        <v>26</v>
      </c>
      <c r="H1279">
        <f t="shared" si="192"/>
        <v>0</v>
      </c>
      <c r="I1279">
        <f t="shared" si="193"/>
        <v>0</v>
      </c>
      <c r="J1279">
        <f t="shared" si="194"/>
        <v>0</v>
      </c>
      <c r="K1279" t="s">
        <v>15</v>
      </c>
      <c r="L1279">
        <f t="shared" si="195"/>
        <v>1</v>
      </c>
      <c r="M1279" t="s">
        <v>21</v>
      </c>
      <c r="N1279">
        <f t="shared" si="196"/>
        <v>0</v>
      </c>
      <c r="O1279">
        <f t="shared" si="197"/>
        <v>0</v>
      </c>
      <c r="P1279">
        <v>201.25</v>
      </c>
      <c r="Q1279">
        <f t="shared" si="198"/>
        <v>2.1003567179138325</v>
      </c>
      <c r="R1279">
        <v>28.1</v>
      </c>
      <c r="S1279">
        <f t="shared" si="199"/>
        <v>-9.8980924833674058E-2</v>
      </c>
      <c r="T1279" s="8">
        <v>0</v>
      </c>
    </row>
    <row r="1280" spans="1:20" x14ac:dyDescent="0.35">
      <c r="A1280">
        <v>11</v>
      </c>
      <c r="B1280">
        <f t="shared" si="190"/>
        <v>-1.425298357508969</v>
      </c>
      <c r="C1280">
        <v>0</v>
      </c>
      <c r="D1280">
        <v>0</v>
      </c>
      <c r="E1280" t="s">
        <v>23</v>
      </c>
      <c r="F1280">
        <f t="shared" si="191"/>
        <v>0</v>
      </c>
      <c r="G1280" t="s">
        <v>26</v>
      </c>
      <c r="H1280">
        <f t="shared" si="192"/>
        <v>0</v>
      </c>
      <c r="I1280">
        <f t="shared" si="193"/>
        <v>0</v>
      </c>
      <c r="J1280">
        <f t="shared" si="194"/>
        <v>0</v>
      </c>
      <c r="K1280" t="s">
        <v>15</v>
      </c>
      <c r="L1280">
        <f t="shared" si="195"/>
        <v>1</v>
      </c>
      <c r="M1280" t="s">
        <v>21</v>
      </c>
      <c r="N1280">
        <f t="shared" si="196"/>
        <v>0</v>
      </c>
      <c r="O1280">
        <f t="shared" si="197"/>
        <v>0</v>
      </c>
      <c r="P1280">
        <v>130.15</v>
      </c>
      <c r="Q1280">
        <f t="shared" si="198"/>
        <v>0.53009683260548146</v>
      </c>
      <c r="R1280">
        <v>17.2</v>
      </c>
      <c r="S1280">
        <f t="shared" si="199"/>
        <v>-1.5147843486421693</v>
      </c>
      <c r="T1280" s="8">
        <v>0</v>
      </c>
    </row>
    <row r="1281" spans="1:20" x14ac:dyDescent="0.35">
      <c r="A1281">
        <v>66</v>
      </c>
      <c r="B1281">
        <f t="shared" si="190"/>
        <v>1.0072069156780723</v>
      </c>
      <c r="C1281">
        <v>0</v>
      </c>
      <c r="D1281">
        <v>0</v>
      </c>
      <c r="E1281" t="s">
        <v>23</v>
      </c>
      <c r="F1281">
        <f t="shared" si="191"/>
        <v>0</v>
      </c>
      <c r="G1281" t="s">
        <v>14</v>
      </c>
      <c r="H1281">
        <f t="shared" si="192"/>
        <v>1</v>
      </c>
      <c r="I1281">
        <f t="shared" si="193"/>
        <v>0</v>
      </c>
      <c r="J1281">
        <f t="shared" si="194"/>
        <v>0</v>
      </c>
      <c r="K1281" t="s">
        <v>15</v>
      </c>
      <c r="L1281">
        <f t="shared" si="195"/>
        <v>1</v>
      </c>
      <c r="M1281" t="s">
        <v>21</v>
      </c>
      <c r="N1281">
        <f t="shared" si="196"/>
        <v>0</v>
      </c>
      <c r="O1281">
        <f t="shared" si="197"/>
        <v>0</v>
      </c>
      <c r="P1281">
        <v>108.03</v>
      </c>
      <c r="Q1281">
        <f t="shared" si="198"/>
        <v>4.1571534953994349E-2</v>
      </c>
      <c r="R1281">
        <v>27.2</v>
      </c>
      <c r="S1281">
        <f t="shared" si="199"/>
        <v>-0.21588212496465098</v>
      </c>
      <c r="T1281" s="8">
        <v>0</v>
      </c>
    </row>
    <row r="1282" spans="1:20" x14ac:dyDescent="0.35">
      <c r="A1282">
        <v>80</v>
      </c>
      <c r="B1282">
        <f t="shared" si="190"/>
        <v>1.6263900761256829</v>
      </c>
      <c r="C1282">
        <v>0</v>
      </c>
      <c r="D1282">
        <v>0</v>
      </c>
      <c r="E1282" t="s">
        <v>13</v>
      </c>
      <c r="F1282">
        <f t="shared" si="191"/>
        <v>1</v>
      </c>
      <c r="G1282" t="s">
        <v>18</v>
      </c>
      <c r="H1282">
        <f t="shared" si="192"/>
        <v>0</v>
      </c>
      <c r="I1282">
        <f t="shared" si="193"/>
        <v>1</v>
      </c>
      <c r="J1282">
        <f t="shared" si="194"/>
        <v>0</v>
      </c>
      <c r="K1282" t="s">
        <v>19</v>
      </c>
      <c r="L1282">
        <f t="shared" si="195"/>
        <v>0</v>
      </c>
      <c r="M1282" t="s">
        <v>16</v>
      </c>
      <c r="N1282">
        <f t="shared" si="196"/>
        <v>1</v>
      </c>
      <c r="O1282">
        <f t="shared" si="197"/>
        <v>0</v>
      </c>
      <c r="P1282">
        <v>104.07</v>
      </c>
      <c r="Q1282">
        <f t="shared" si="198"/>
        <v>-4.5885977645458299E-2</v>
      </c>
      <c r="R1282">
        <v>19.3</v>
      </c>
      <c r="S1282">
        <f t="shared" si="199"/>
        <v>-1.2420148816698902</v>
      </c>
      <c r="T1282" s="8">
        <v>0</v>
      </c>
    </row>
    <row r="1283" spans="1:20" x14ac:dyDescent="0.35">
      <c r="A1283">
        <v>8</v>
      </c>
      <c r="B1283">
        <f t="shared" ref="B1283:B1346" si="200">(A1283-$V$1)/$V$2</f>
        <v>-1.5579804633191714</v>
      </c>
      <c r="C1283">
        <v>0</v>
      </c>
      <c r="D1283">
        <v>0</v>
      </c>
      <c r="E1283" t="s">
        <v>23</v>
      </c>
      <c r="F1283">
        <f t="shared" ref="F1283:F1346" si="201">IF(E1283="Yes",1,0)</f>
        <v>0</v>
      </c>
      <c r="G1283" t="s">
        <v>26</v>
      </c>
      <c r="H1283">
        <f t="shared" ref="H1283:H1346" si="202">IF(G1283="Private",1,0)</f>
        <v>0</v>
      </c>
      <c r="I1283">
        <f t="shared" ref="I1283:I1346" si="203">IF(G1283="Self-employed",1,0)</f>
        <v>0</v>
      </c>
      <c r="J1283">
        <f t="shared" ref="J1283:J1346" si="204">IF(G1283="Govt_job",1,0)</f>
        <v>0</v>
      </c>
      <c r="K1283" t="s">
        <v>15</v>
      </c>
      <c r="L1283">
        <f t="shared" ref="L1283:L1346" si="205">IF(K1283="Urban",1,0)</f>
        <v>1</v>
      </c>
      <c r="M1283" t="s">
        <v>21</v>
      </c>
      <c r="N1283">
        <f t="shared" ref="N1283:N1346" si="206">IF(M1283="formerly smoked",1,0)</f>
        <v>0</v>
      </c>
      <c r="O1283">
        <f t="shared" ref="O1283:O1346" si="207">IF(M1283="smokes",1,0)</f>
        <v>0</v>
      </c>
      <c r="P1283">
        <v>88.83</v>
      </c>
      <c r="Q1283">
        <f t="shared" ref="Q1283:Q1346" si="208">(P1283-$W$5)/$W$6</f>
        <v>-0.38246488977062376</v>
      </c>
      <c r="R1283">
        <v>18.5</v>
      </c>
      <c r="S1283">
        <f t="shared" ref="S1283:S1346" si="209">(R1283-$V$11)/$V$12</f>
        <v>-1.3459270595640918</v>
      </c>
      <c r="T1283" s="8">
        <v>0</v>
      </c>
    </row>
    <row r="1284" spans="1:20" x14ac:dyDescent="0.35">
      <c r="A1284">
        <v>53</v>
      </c>
      <c r="B1284">
        <f t="shared" si="200"/>
        <v>0.43225112383386249</v>
      </c>
      <c r="C1284">
        <v>0</v>
      </c>
      <c r="D1284">
        <v>1</v>
      </c>
      <c r="E1284" t="s">
        <v>13</v>
      </c>
      <c r="F1284">
        <f t="shared" si="201"/>
        <v>1</v>
      </c>
      <c r="G1284" t="s">
        <v>14</v>
      </c>
      <c r="H1284">
        <f t="shared" si="202"/>
        <v>1</v>
      </c>
      <c r="I1284">
        <f t="shared" si="203"/>
        <v>0</v>
      </c>
      <c r="J1284">
        <f t="shared" si="204"/>
        <v>0</v>
      </c>
      <c r="K1284" t="s">
        <v>19</v>
      </c>
      <c r="L1284">
        <f t="shared" si="205"/>
        <v>0</v>
      </c>
      <c r="M1284" t="s">
        <v>22</v>
      </c>
      <c r="N1284">
        <f t="shared" si="206"/>
        <v>0</v>
      </c>
      <c r="O1284">
        <f t="shared" si="207"/>
        <v>1</v>
      </c>
      <c r="P1284">
        <v>197.79</v>
      </c>
      <c r="Q1284">
        <f t="shared" si="208"/>
        <v>2.0239418205415833</v>
      </c>
      <c r="R1284">
        <v>32</v>
      </c>
      <c r="S1284">
        <f t="shared" si="209"/>
        <v>0.40759094240055788</v>
      </c>
      <c r="T1284" s="8">
        <v>0</v>
      </c>
    </row>
    <row r="1285" spans="1:20" x14ac:dyDescent="0.35">
      <c r="A1285">
        <v>63</v>
      </c>
      <c r="B1285">
        <f t="shared" si="200"/>
        <v>0.87452480986786996</v>
      </c>
      <c r="C1285">
        <v>1</v>
      </c>
      <c r="D1285">
        <v>1</v>
      </c>
      <c r="E1285" t="s">
        <v>13</v>
      </c>
      <c r="F1285">
        <f t="shared" si="201"/>
        <v>1</v>
      </c>
      <c r="G1285" t="s">
        <v>14</v>
      </c>
      <c r="H1285">
        <f t="shared" si="202"/>
        <v>1</v>
      </c>
      <c r="I1285">
        <f t="shared" si="203"/>
        <v>0</v>
      </c>
      <c r="J1285">
        <f t="shared" si="204"/>
        <v>0</v>
      </c>
      <c r="K1285" t="s">
        <v>15</v>
      </c>
      <c r="L1285">
        <f t="shared" si="205"/>
        <v>1</v>
      </c>
      <c r="M1285" t="s">
        <v>16</v>
      </c>
      <c r="N1285">
        <f t="shared" si="206"/>
        <v>1</v>
      </c>
      <c r="O1285">
        <f t="shared" si="207"/>
        <v>0</v>
      </c>
      <c r="P1285">
        <v>150.44999999999999</v>
      </c>
      <c r="Q1285">
        <f t="shared" si="208"/>
        <v>0.97842701082994699</v>
      </c>
      <c r="R1285">
        <v>44.5</v>
      </c>
      <c r="S1285">
        <f t="shared" si="209"/>
        <v>2.0312187219974556</v>
      </c>
      <c r="T1285" s="8">
        <v>0</v>
      </c>
    </row>
    <row r="1286" spans="1:20" x14ac:dyDescent="0.35">
      <c r="A1286">
        <v>31</v>
      </c>
      <c r="B1286">
        <f t="shared" si="200"/>
        <v>-0.54075098544095401</v>
      </c>
      <c r="C1286">
        <v>0</v>
      </c>
      <c r="D1286">
        <v>0</v>
      </c>
      <c r="E1286" t="s">
        <v>13</v>
      </c>
      <c r="F1286">
        <f t="shared" si="201"/>
        <v>1</v>
      </c>
      <c r="G1286" t="s">
        <v>14</v>
      </c>
      <c r="H1286">
        <f t="shared" si="202"/>
        <v>1</v>
      </c>
      <c r="I1286">
        <f t="shared" si="203"/>
        <v>0</v>
      </c>
      <c r="J1286">
        <f t="shared" si="204"/>
        <v>0</v>
      </c>
      <c r="K1286" t="s">
        <v>19</v>
      </c>
      <c r="L1286">
        <f t="shared" si="205"/>
        <v>0</v>
      </c>
      <c r="M1286" t="s">
        <v>21</v>
      </c>
      <c r="N1286">
        <f t="shared" si="206"/>
        <v>0</v>
      </c>
      <c r="O1286">
        <f t="shared" si="207"/>
        <v>0</v>
      </c>
      <c r="P1286">
        <v>100.39</v>
      </c>
      <c r="Q1286">
        <f t="shared" si="208"/>
        <v>-0.12715962571767658</v>
      </c>
      <c r="R1286">
        <v>37</v>
      </c>
      <c r="S1286">
        <f t="shared" si="209"/>
        <v>1.0570420542393171</v>
      </c>
      <c r="T1286" s="8">
        <v>0</v>
      </c>
    </row>
    <row r="1287" spans="1:20" x14ac:dyDescent="0.35">
      <c r="A1287">
        <v>43</v>
      </c>
      <c r="B1287">
        <f t="shared" si="200"/>
        <v>-1.0022562200145031E-2</v>
      </c>
      <c r="C1287">
        <v>0</v>
      </c>
      <c r="D1287">
        <v>0</v>
      </c>
      <c r="E1287" t="s">
        <v>13</v>
      </c>
      <c r="F1287">
        <f t="shared" si="201"/>
        <v>1</v>
      </c>
      <c r="G1287" t="s">
        <v>25</v>
      </c>
      <c r="H1287">
        <f t="shared" si="202"/>
        <v>0</v>
      </c>
      <c r="I1287">
        <f t="shared" si="203"/>
        <v>0</v>
      </c>
      <c r="J1287">
        <f t="shared" si="204"/>
        <v>1</v>
      </c>
      <c r="K1287" t="s">
        <v>19</v>
      </c>
      <c r="L1287">
        <f t="shared" si="205"/>
        <v>0</v>
      </c>
      <c r="M1287" t="s">
        <v>16</v>
      </c>
      <c r="N1287">
        <f t="shared" si="206"/>
        <v>1</v>
      </c>
      <c r="O1287">
        <f t="shared" si="207"/>
        <v>0</v>
      </c>
      <c r="P1287">
        <v>79.92</v>
      </c>
      <c r="Q1287">
        <f t="shared" si="208"/>
        <v>-0.57924429311939174</v>
      </c>
      <c r="R1287">
        <v>30.8</v>
      </c>
      <c r="S1287">
        <f t="shared" si="209"/>
        <v>0.25172267555925576</v>
      </c>
      <c r="T1287" s="8">
        <v>0</v>
      </c>
    </row>
    <row r="1288" spans="1:20" x14ac:dyDescent="0.35">
      <c r="A1288">
        <v>79</v>
      </c>
      <c r="B1288">
        <f t="shared" si="200"/>
        <v>1.5821627075222819</v>
      </c>
      <c r="C1288">
        <v>0</v>
      </c>
      <c r="D1288">
        <v>1</v>
      </c>
      <c r="E1288" t="s">
        <v>13</v>
      </c>
      <c r="F1288">
        <f t="shared" si="201"/>
        <v>1</v>
      </c>
      <c r="G1288" t="s">
        <v>18</v>
      </c>
      <c r="H1288">
        <f t="shared" si="202"/>
        <v>0</v>
      </c>
      <c r="I1288">
        <f t="shared" si="203"/>
        <v>1</v>
      </c>
      <c r="J1288">
        <f t="shared" si="204"/>
        <v>0</v>
      </c>
      <c r="K1288" t="s">
        <v>15</v>
      </c>
      <c r="L1288">
        <f t="shared" si="205"/>
        <v>1</v>
      </c>
      <c r="M1288" t="s">
        <v>16</v>
      </c>
      <c r="N1288">
        <f t="shared" si="206"/>
        <v>1</v>
      </c>
      <c r="O1288">
        <f t="shared" si="207"/>
        <v>0</v>
      </c>
      <c r="P1288">
        <v>96.79</v>
      </c>
      <c r="Q1288">
        <f t="shared" si="208"/>
        <v>-0.20666645535354233</v>
      </c>
      <c r="R1288">
        <v>24.7</v>
      </c>
      <c r="S1288">
        <f t="shared" si="209"/>
        <v>-0.54060768088403055</v>
      </c>
      <c r="T1288" s="8">
        <v>0</v>
      </c>
    </row>
    <row r="1289" spans="1:20" x14ac:dyDescent="0.35">
      <c r="A1289">
        <v>8</v>
      </c>
      <c r="B1289">
        <f t="shared" si="200"/>
        <v>-1.5579804633191714</v>
      </c>
      <c r="C1289">
        <v>0</v>
      </c>
      <c r="D1289">
        <v>0</v>
      </c>
      <c r="E1289" t="s">
        <v>23</v>
      </c>
      <c r="F1289">
        <f t="shared" si="201"/>
        <v>0</v>
      </c>
      <c r="G1289" t="s">
        <v>26</v>
      </c>
      <c r="H1289">
        <f t="shared" si="202"/>
        <v>0</v>
      </c>
      <c r="I1289">
        <f t="shared" si="203"/>
        <v>0</v>
      </c>
      <c r="J1289">
        <f t="shared" si="204"/>
        <v>0</v>
      </c>
      <c r="K1289" t="s">
        <v>19</v>
      </c>
      <c r="L1289">
        <f t="shared" si="205"/>
        <v>0</v>
      </c>
      <c r="M1289" t="s">
        <v>21</v>
      </c>
      <c r="N1289">
        <f t="shared" si="206"/>
        <v>0</v>
      </c>
      <c r="O1289">
        <f t="shared" si="207"/>
        <v>0</v>
      </c>
      <c r="P1289">
        <v>86.84</v>
      </c>
      <c r="Q1289">
        <f t="shared" si="208"/>
        <v>-0.42641449837489392</v>
      </c>
      <c r="R1289">
        <v>18.3</v>
      </c>
      <c r="S1289">
        <f t="shared" si="209"/>
        <v>-1.371905104037642</v>
      </c>
      <c r="T1289" s="8">
        <v>0</v>
      </c>
    </row>
    <row r="1290" spans="1:20" x14ac:dyDescent="0.35">
      <c r="A1290">
        <v>38</v>
      </c>
      <c r="B1290">
        <f t="shared" si="200"/>
        <v>-0.23115940521714878</v>
      </c>
      <c r="C1290">
        <v>0</v>
      </c>
      <c r="D1290">
        <v>0</v>
      </c>
      <c r="E1290" t="s">
        <v>13</v>
      </c>
      <c r="F1290">
        <f t="shared" si="201"/>
        <v>1</v>
      </c>
      <c r="G1290" t="s">
        <v>14</v>
      </c>
      <c r="H1290">
        <f t="shared" si="202"/>
        <v>1</v>
      </c>
      <c r="I1290">
        <f t="shared" si="203"/>
        <v>0</v>
      </c>
      <c r="J1290">
        <f t="shared" si="204"/>
        <v>0</v>
      </c>
      <c r="K1290" t="s">
        <v>19</v>
      </c>
      <c r="L1290">
        <f t="shared" si="205"/>
        <v>0</v>
      </c>
      <c r="M1290" t="s">
        <v>22</v>
      </c>
      <c r="N1290">
        <f t="shared" si="206"/>
        <v>0</v>
      </c>
      <c r="O1290">
        <f t="shared" si="207"/>
        <v>1</v>
      </c>
      <c r="P1290">
        <v>61.27</v>
      </c>
      <c r="Q1290">
        <f t="shared" si="208"/>
        <v>-0.99113384109408575</v>
      </c>
      <c r="R1290">
        <v>44</v>
      </c>
      <c r="S1290">
        <f t="shared" si="209"/>
        <v>1.9662736108135797</v>
      </c>
      <c r="T1290" s="8">
        <v>0</v>
      </c>
    </row>
    <row r="1291" spans="1:20" x14ac:dyDescent="0.35">
      <c r="A1291">
        <v>80</v>
      </c>
      <c r="B1291">
        <f t="shared" si="200"/>
        <v>1.6263900761256829</v>
      </c>
      <c r="C1291">
        <v>0</v>
      </c>
      <c r="D1291">
        <v>0</v>
      </c>
      <c r="E1291" t="s">
        <v>13</v>
      </c>
      <c r="F1291">
        <f t="shared" si="201"/>
        <v>1</v>
      </c>
      <c r="G1291" t="s">
        <v>18</v>
      </c>
      <c r="H1291">
        <f t="shared" si="202"/>
        <v>0</v>
      </c>
      <c r="I1291">
        <f t="shared" si="203"/>
        <v>1</v>
      </c>
      <c r="J1291">
        <f t="shared" si="204"/>
        <v>0</v>
      </c>
      <c r="K1291" t="s">
        <v>19</v>
      </c>
      <c r="L1291">
        <f t="shared" si="205"/>
        <v>0</v>
      </c>
      <c r="M1291" t="s">
        <v>21</v>
      </c>
      <c r="N1291">
        <f t="shared" si="206"/>
        <v>0</v>
      </c>
      <c r="O1291">
        <f t="shared" si="207"/>
        <v>0</v>
      </c>
      <c r="P1291">
        <v>72.61</v>
      </c>
      <c r="Q1291">
        <f t="shared" si="208"/>
        <v>-0.74068732774110835</v>
      </c>
      <c r="R1291">
        <v>27.6</v>
      </c>
      <c r="S1291">
        <f t="shared" si="209"/>
        <v>-0.16392603601754996</v>
      </c>
      <c r="T1291" s="8">
        <v>0</v>
      </c>
    </row>
    <row r="1292" spans="1:20" x14ac:dyDescent="0.35">
      <c r="A1292">
        <v>49</v>
      </c>
      <c r="B1292">
        <f t="shared" si="200"/>
        <v>0.2553416494202595</v>
      </c>
      <c r="C1292">
        <v>0</v>
      </c>
      <c r="D1292">
        <v>0</v>
      </c>
      <c r="E1292" t="s">
        <v>13</v>
      </c>
      <c r="F1292">
        <f t="shared" si="201"/>
        <v>1</v>
      </c>
      <c r="G1292" t="s">
        <v>14</v>
      </c>
      <c r="H1292">
        <f t="shared" si="202"/>
        <v>1</v>
      </c>
      <c r="I1292">
        <f t="shared" si="203"/>
        <v>0</v>
      </c>
      <c r="J1292">
        <f t="shared" si="204"/>
        <v>0</v>
      </c>
      <c r="K1292" t="s">
        <v>19</v>
      </c>
      <c r="L1292">
        <f t="shared" si="205"/>
        <v>0</v>
      </c>
      <c r="M1292" t="s">
        <v>22</v>
      </c>
      <c r="N1292">
        <f t="shared" si="206"/>
        <v>0</v>
      </c>
      <c r="O1292">
        <f t="shared" si="207"/>
        <v>1</v>
      </c>
      <c r="P1292">
        <v>82.41</v>
      </c>
      <c r="Q1292">
        <f t="shared" si="208"/>
        <v>-0.5242520692879179</v>
      </c>
      <c r="R1292">
        <v>45.4</v>
      </c>
      <c r="S1292">
        <f t="shared" si="209"/>
        <v>2.1481199221284322</v>
      </c>
      <c r="T1292" s="8">
        <v>0</v>
      </c>
    </row>
    <row r="1293" spans="1:20" x14ac:dyDescent="0.35">
      <c r="A1293">
        <v>50</v>
      </c>
      <c r="B1293">
        <f t="shared" si="200"/>
        <v>0.29956901802366021</v>
      </c>
      <c r="C1293">
        <v>0</v>
      </c>
      <c r="D1293">
        <v>0</v>
      </c>
      <c r="E1293" t="s">
        <v>13</v>
      </c>
      <c r="F1293">
        <f t="shared" si="201"/>
        <v>1</v>
      </c>
      <c r="G1293" t="s">
        <v>25</v>
      </c>
      <c r="H1293">
        <f t="shared" si="202"/>
        <v>0</v>
      </c>
      <c r="I1293">
        <f t="shared" si="203"/>
        <v>0</v>
      </c>
      <c r="J1293">
        <f t="shared" si="204"/>
        <v>1</v>
      </c>
      <c r="K1293" t="s">
        <v>15</v>
      </c>
      <c r="L1293">
        <f t="shared" si="205"/>
        <v>1</v>
      </c>
      <c r="M1293" t="s">
        <v>21</v>
      </c>
      <c r="N1293">
        <f t="shared" si="206"/>
        <v>0</v>
      </c>
      <c r="O1293">
        <f t="shared" si="207"/>
        <v>0</v>
      </c>
      <c r="P1293">
        <v>74.72</v>
      </c>
      <c r="Q1293">
        <f t="shared" si="208"/>
        <v>-0.69408749148230919</v>
      </c>
      <c r="R1293">
        <v>28.5</v>
      </c>
      <c r="S1293">
        <f t="shared" si="209"/>
        <v>-4.702483588657351E-2</v>
      </c>
      <c r="T1293" s="8">
        <v>0</v>
      </c>
    </row>
    <row r="1294" spans="1:20" x14ac:dyDescent="0.35">
      <c r="A1294">
        <v>13</v>
      </c>
      <c r="B1294">
        <f t="shared" si="200"/>
        <v>-1.3368436203021676</v>
      </c>
      <c r="C1294">
        <v>0</v>
      </c>
      <c r="D1294">
        <v>0</v>
      </c>
      <c r="E1294" t="s">
        <v>23</v>
      </c>
      <c r="F1294">
        <f t="shared" si="201"/>
        <v>0</v>
      </c>
      <c r="G1294" t="s">
        <v>26</v>
      </c>
      <c r="H1294">
        <f t="shared" si="202"/>
        <v>0</v>
      </c>
      <c r="I1294">
        <f t="shared" si="203"/>
        <v>0</v>
      </c>
      <c r="J1294">
        <f t="shared" si="204"/>
        <v>0</v>
      </c>
      <c r="K1294" t="s">
        <v>19</v>
      </c>
      <c r="L1294">
        <f t="shared" si="205"/>
        <v>0</v>
      </c>
      <c r="M1294" t="s">
        <v>21</v>
      </c>
      <c r="N1294">
        <f t="shared" si="206"/>
        <v>0</v>
      </c>
      <c r="O1294">
        <f t="shared" si="207"/>
        <v>0</v>
      </c>
      <c r="P1294">
        <v>57.37</v>
      </c>
      <c r="Q1294">
        <f t="shared" si="208"/>
        <v>-1.077266239866274</v>
      </c>
      <c r="R1294">
        <v>17.600000000000001</v>
      </c>
      <c r="S1294">
        <f t="shared" si="209"/>
        <v>-1.4628282596950681</v>
      </c>
      <c r="T1294" s="8">
        <v>0</v>
      </c>
    </row>
    <row r="1295" spans="1:20" x14ac:dyDescent="0.35">
      <c r="A1295">
        <v>46</v>
      </c>
      <c r="B1295">
        <f t="shared" si="200"/>
        <v>0.12265954361005722</v>
      </c>
      <c r="C1295">
        <v>1</v>
      </c>
      <c r="D1295">
        <v>0</v>
      </c>
      <c r="E1295" t="s">
        <v>13</v>
      </c>
      <c r="F1295">
        <f t="shared" si="201"/>
        <v>1</v>
      </c>
      <c r="G1295" t="s">
        <v>14</v>
      </c>
      <c r="H1295">
        <f t="shared" si="202"/>
        <v>1</v>
      </c>
      <c r="I1295">
        <f t="shared" si="203"/>
        <v>0</v>
      </c>
      <c r="J1295">
        <f t="shared" si="204"/>
        <v>0</v>
      </c>
      <c r="K1295" t="s">
        <v>19</v>
      </c>
      <c r="L1295">
        <f t="shared" si="205"/>
        <v>0</v>
      </c>
      <c r="M1295" t="s">
        <v>22</v>
      </c>
      <c r="N1295">
        <f t="shared" si="206"/>
        <v>0</v>
      </c>
      <c r="O1295">
        <f t="shared" si="207"/>
        <v>1</v>
      </c>
      <c r="P1295">
        <v>73.72</v>
      </c>
      <c r="Q1295">
        <f t="shared" si="208"/>
        <v>-0.71617272193671633</v>
      </c>
      <c r="R1295">
        <v>28.1</v>
      </c>
      <c r="S1295">
        <f t="shared" si="209"/>
        <v>-9.8980924833674058E-2</v>
      </c>
      <c r="T1295" s="8">
        <v>0</v>
      </c>
    </row>
    <row r="1296" spans="1:20" x14ac:dyDescent="0.35">
      <c r="A1296">
        <v>73</v>
      </c>
      <c r="B1296">
        <f t="shared" si="200"/>
        <v>1.3167984959018775</v>
      </c>
      <c r="C1296">
        <v>1</v>
      </c>
      <c r="D1296">
        <v>0</v>
      </c>
      <c r="E1296" t="s">
        <v>13</v>
      </c>
      <c r="F1296">
        <f t="shared" si="201"/>
        <v>1</v>
      </c>
      <c r="G1296" t="s">
        <v>14</v>
      </c>
      <c r="H1296">
        <f t="shared" si="202"/>
        <v>1</v>
      </c>
      <c r="I1296">
        <f t="shared" si="203"/>
        <v>0</v>
      </c>
      <c r="J1296">
        <f t="shared" si="204"/>
        <v>0</v>
      </c>
      <c r="K1296" t="s">
        <v>15</v>
      </c>
      <c r="L1296">
        <f t="shared" si="205"/>
        <v>1</v>
      </c>
      <c r="M1296" t="s">
        <v>21</v>
      </c>
      <c r="N1296">
        <f t="shared" si="206"/>
        <v>0</v>
      </c>
      <c r="O1296">
        <f t="shared" si="207"/>
        <v>0</v>
      </c>
      <c r="P1296">
        <v>88.34</v>
      </c>
      <c r="Q1296">
        <f t="shared" si="208"/>
        <v>-0.39328665269328317</v>
      </c>
      <c r="R1296">
        <v>27.5</v>
      </c>
      <c r="S1296">
        <f t="shared" si="209"/>
        <v>-0.17691505825432532</v>
      </c>
      <c r="T1296" s="8">
        <v>0</v>
      </c>
    </row>
    <row r="1297" spans="1:20" x14ac:dyDescent="0.35">
      <c r="A1297">
        <v>60</v>
      </c>
      <c r="B1297">
        <f t="shared" si="200"/>
        <v>0.74184270405766772</v>
      </c>
      <c r="C1297">
        <v>0</v>
      </c>
      <c r="D1297">
        <v>0</v>
      </c>
      <c r="E1297" t="s">
        <v>13</v>
      </c>
      <c r="F1297">
        <f t="shared" si="201"/>
        <v>1</v>
      </c>
      <c r="G1297" t="s">
        <v>14</v>
      </c>
      <c r="H1297">
        <f t="shared" si="202"/>
        <v>1</v>
      </c>
      <c r="I1297">
        <f t="shared" si="203"/>
        <v>0</v>
      </c>
      <c r="J1297">
        <f t="shared" si="204"/>
        <v>0</v>
      </c>
      <c r="K1297" t="s">
        <v>19</v>
      </c>
      <c r="L1297">
        <f t="shared" si="205"/>
        <v>0</v>
      </c>
      <c r="M1297" t="s">
        <v>21</v>
      </c>
      <c r="N1297">
        <f t="shared" si="206"/>
        <v>0</v>
      </c>
      <c r="O1297">
        <f t="shared" si="207"/>
        <v>0</v>
      </c>
      <c r="P1297">
        <v>101.34</v>
      </c>
      <c r="Q1297">
        <f t="shared" si="208"/>
        <v>-0.1061786567859897</v>
      </c>
      <c r="R1297">
        <v>32.799999999999997</v>
      </c>
      <c r="S1297">
        <f t="shared" si="209"/>
        <v>0.51150312029475897</v>
      </c>
      <c r="T1297" s="8">
        <v>0</v>
      </c>
    </row>
    <row r="1298" spans="1:20" x14ac:dyDescent="0.35">
      <c r="A1298">
        <v>44</v>
      </c>
      <c r="B1298">
        <f t="shared" si="200"/>
        <v>3.4204806403255718E-2</v>
      </c>
      <c r="C1298">
        <v>0</v>
      </c>
      <c r="D1298">
        <v>0</v>
      </c>
      <c r="E1298" t="s">
        <v>13</v>
      </c>
      <c r="F1298">
        <f t="shared" si="201"/>
        <v>1</v>
      </c>
      <c r="G1298" t="s">
        <v>14</v>
      </c>
      <c r="H1298">
        <f t="shared" si="202"/>
        <v>1</v>
      </c>
      <c r="I1298">
        <f t="shared" si="203"/>
        <v>0</v>
      </c>
      <c r="J1298">
        <f t="shared" si="204"/>
        <v>0</v>
      </c>
      <c r="K1298" t="s">
        <v>19</v>
      </c>
      <c r="L1298">
        <f t="shared" si="205"/>
        <v>0</v>
      </c>
      <c r="M1298" t="s">
        <v>21</v>
      </c>
      <c r="N1298">
        <f t="shared" si="206"/>
        <v>0</v>
      </c>
      <c r="O1298">
        <f t="shared" si="207"/>
        <v>0</v>
      </c>
      <c r="P1298">
        <v>119.01</v>
      </c>
      <c r="Q1298">
        <f t="shared" si="208"/>
        <v>0.28406736534338539</v>
      </c>
      <c r="R1298">
        <v>29.5</v>
      </c>
      <c r="S1298">
        <f t="shared" si="209"/>
        <v>8.2865386481178305E-2</v>
      </c>
      <c r="T1298" s="8">
        <v>0</v>
      </c>
    </row>
    <row r="1299" spans="1:20" x14ac:dyDescent="0.35">
      <c r="A1299">
        <v>79</v>
      </c>
      <c r="B1299">
        <f t="shared" si="200"/>
        <v>1.5821627075222819</v>
      </c>
      <c r="C1299">
        <v>0</v>
      </c>
      <c r="D1299">
        <v>0</v>
      </c>
      <c r="E1299" t="s">
        <v>23</v>
      </c>
      <c r="F1299">
        <f t="shared" si="201"/>
        <v>0</v>
      </c>
      <c r="G1299" t="s">
        <v>18</v>
      </c>
      <c r="H1299">
        <f t="shared" si="202"/>
        <v>0</v>
      </c>
      <c r="I1299">
        <f t="shared" si="203"/>
        <v>1</v>
      </c>
      <c r="J1299">
        <f t="shared" si="204"/>
        <v>0</v>
      </c>
      <c r="K1299" t="s">
        <v>19</v>
      </c>
      <c r="L1299">
        <f t="shared" si="205"/>
        <v>0</v>
      </c>
      <c r="M1299" t="s">
        <v>21</v>
      </c>
      <c r="N1299">
        <f t="shared" si="206"/>
        <v>0</v>
      </c>
      <c r="O1299">
        <f t="shared" si="207"/>
        <v>0</v>
      </c>
      <c r="P1299">
        <v>71.98</v>
      </c>
      <c r="Q1299">
        <f t="shared" si="208"/>
        <v>-0.75460102292738473</v>
      </c>
      <c r="R1299">
        <v>36.4</v>
      </c>
      <c r="S1299">
        <f t="shared" si="209"/>
        <v>0.97910792081866571</v>
      </c>
      <c r="T1299" s="8">
        <v>0</v>
      </c>
    </row>
    <row r="1300" spans="1:20" x14ac:dyDescent="0.35">
      <c r="A1300">
        <v>5</v>
      </c>
      <c r="B1300">
        <f t="shared" si="200"/>
        <v>-1.6906625691293735</v>
      </c>
      <c r="C1300">
        <v>0</v>
      </c>
      <c r="D1300">
        <v>0</v>
      </c>
      <c r="E1300" t="s">
        <v>23</v>
      </c>
      <c r="F1300">
        <f t="shared" si="201"/>
        <v>0</v>
      </c>
      <c r="G1300" t="s">
        <v>26</v>
      </c>
      <c r="H1300">
        <f t="shared" si="202"/>
        <v>0</v>
      </c>
      <c r="I1300">
        <f t="shared" si="203"/>
        <v>0</v>
      </c>
      <c r="J1300">
        <f t="shared" si="204"/>
        <v>0</v>
      </c>
      <c r="K1300" t="s">
        <v>15</v>
      </c>
      <c r="L1300">
        <f t="shared" si="205"/>
        <v>1</v>
      </c>
      <c r="M1300" t="s">
        <v>21</v>
      </c>
      <c r="N1300">
        <f t="shared" si="206"/>
        <v>0</v>
      </c>
      <c r="O1300">
        <f t="shared" si="207"/>
        <v>0</v>
      </c>
      <c r="P1300">
        <v>84.91</v>
      </c>
      <c r="Q1300">
        <f t="shared" si="208"/>
        <v>-0.46903899315189995</v>
      </c>
      <c r="R1300">
        <v>26.1</v>
      </c>
      <c r="S1300">
        <f t="shared" si="209"/>
        <v>-0.3587613695691777</v>
      </c>
      <c r="T1300" s="8">
        <v>0</v>
      </c>
    </row>
    <row r="1301" spans="1:20" x14ac:dyDescent="0.35">
      <c r="A1301">
        <v>51</v>
      </c>
      <c r="B1301">
        <f t="shared" si="200"/>
        <v>0.34379638662706097</v>
      </c>
      <c r="C1301">
        <v>0</v>
      </c>
      <c r="D1301">
        <v>0</v>
      </c>
      <c r="E1301" t="s">
        <v>13</v>
      </c>
      <c r="F1301">
        <f t="shared" si="201"/>
        <v>1</v>
      </c>
      <c r="G1301" t="s">
        <v>18</v>
      </c>
      <c r="H1301">
        <f t="shared" si="202"/>
        <v>0</v>
      </c>
      <c r="I1301">
        <f t="shared" si="203"/>
        <v>1</v>
      </c>
      <c r="J1301">
        <f t="shared" si="204"/>
        <v>0</v>
      </c>
      <c r="K1301" t="s">
        <v>19</v>
      </c>
      <c r="L1301">
        <f t="shared" si="205"/>
        <v>0</v>
      </c>
      <c r="M1301" t="s">
        <v>22</v>
      </c>
      <c r="N1301">
        <f t="shared" si="206"/>
        <v>0</v>
      </c>
      <c r="O1301">
        <f t="shared" si="207"/>
        <v>1</v>
      </c>
      <c r="P1301">
        <v>91.63</v>
      </c>
      <c r="Q1301">
        <f t="shared" si="208"/>
        <v>-0.3206262444982837</v>
      </c>
      <c r="R1301">
        <v>35.299999999999997</v>
      </c>
      <c r="S1301">
        <f t="shared" si="209"/>
        <v>0.83622867621413854</v>
      </c>
      <c r="T1301" s="8">
        <v>0</v>
      </c>
    </row>
    <row r="1302" spans="1:20" x14ac:dyDescent="0.35">
      <c r="A1302">
        <v>71</v>
      </c>
      <c r="B1302">
        <f t="shared" si="200"/>
        <v>1.2283437586950761</v>
      </c>
      <c r="C1302">
        <v>0</v>
      </c>
      <c r="D1302">
        <v>0</v>
      </c>
      <c r="E1302" t="s">
        <v>13</v>
      </c>
      <c r="F1302">
        <f t="shared" si="201"/>
        <v>1</v>
      </c>
      <c r="G1302" t="s">
        <v>14</v>
      </c>
      <c r="H1302">
        <f t="shared" si="202"/>
        <v>1</v>
      </c>
      <c r="I1302">
        <f t="shared" si="203"/>
        <v>0</v>
      </c>
      <c r="J1302">
        <f t="shared" si="204"/>
        <v>0</v>
      </c>
      <c r="K1302" t="s">
        <v>15</v>
      </c>
      <c r="L1302">
        <f t="shared" si="205"/>
        <v>1</v>
      </c>
      <c r="M1302" t="s">
        <v>16</v>
      </c>
      <c r="N1302">
        <f t="shared" si="206"/>
        <v>1</v>
      </c>
      <c r="O1302">
        <f t="shared" si="207"/>
        <v>0</v>
      </c>
      <c r="P1302">
        <v>214.77</v>
      </c>
      <c r="Q1302">
        <f t="shared" si="208"/>
        <v>2.3989490336574177</v>
      </c>
      <c r="R1302">
        <v>28.1</v>
      </c>
      <c r="S1302">
        <f t="shared" si="209"/>
        <v>-9.8980924833674058E-2</v>
      </c>
      <c r="T1302" s="8">
        <v>0</v>
      </c>
    </row>
    <row r="1303" spans="1:20" x14ac:dyDescent="0.35">
      <c r="A1303">
        <v>5</v>
      </c>
      <c r="B1303">
        <f t="shared" si="200"/>
        <v>-1.6906625691293735</v>
      </c>
      <c r="C1303">
        <v>0</v>
      </c>
      <c r="D1303">
        <v>0</v>
      </c>
      <c r="E1303" t="s">
        <v>23</v>
      </c>
      <c r="F1303">
        <f t="shared" si="201"/>
        <v>0</v>
      </c>
      <c r="G1303" t="s">
        <v>26</v>
      </c>
      <c r="H1303">
        <f t="shared" si="202"/>
        <v>0</v>
      </c>
      <c r="I1303">
        <f t="shared" si="203"/>
        <v>0</v>
      </c>
      <c r="J1303">
        <f t="shared" si="204"/>
        <v>0</v>
      </c>
      <c r="K1303" t="s">
        <v>19</v>
      </c>
      <c r="L1303">
        <f t="shared" si="205"/>
        <v>0</v>
      </c>
      <c r="M1303" t="s">
        <v>21</v>
      </c>
      <c r="N1303">
        <f t="shared" si="206"/>
        <v>0</v>
      </c>
      <c r="O1303">
        <f t="shared" si="207"/>
        <v>0</v>
      </c>
      <c r="P1303">
        <v>145.71</v>
      </c>
      <c r="Q1303">
        <f t="shared" si="208"/>
        <v>0.8737430184760574</v>
      </c>
      <c r="R1303">
        <v>18.100000000000001</v>
      </c>
      <c r="S1303">
        <f t="shared" si="209"/>
        <v>-1.3978831485111922</v>
      </c>
      <c r="T1303" s="8">
        <v>0</v>
      </c>
    </row>
    <row r="1304" spans="1:20" x14ac:dyDescent="0.35">
      <c r="A1304">
        <v>65</v>
      </c>
      <c r="B1304">
        <f t="shared" si="200"/>
        <v>0.96297954707467148</v>
      </c>
      <c r="C1304">
        <v>0</v>
      </c>
      <c r="D1304">
        <v>0</v>
      </c>
      <c r="E1304" t="s">
        <v>13</v>
      </c>
      <c r="F1304">
        <f t="shared" si="201"/>
        <v>1</v>
      </c>
      <c r="G1304" t="s">
        <v>18</v>
      </c>
      <c r="H1304">
        <f t="shared" si="202"/>
        <v>0</v>
      </c>
      <c r="I1304">
        <f t="shared" si="203"/>
        <v>1</v>
      </c>
      <c r="J1304">
        <f t="shared" si="204"/>
        <v>0</v>
      </c>
      <c r="K1304" t="s">
        <v>19</v>
      </c>
      <c r="L1304">
        <f t="shared" si="205"/>
        <v>0</v>
      </c>
      <c r="M1304" t="s">
        <v>21</v>
      </c>
      <c r="N1304">
        <f t="shared" si="206"/>
        <v>0</v>
      </c>
      <c r="O1304">
        <f t="shared" si="207"/>
        <v>0</v>
      </c>
      <c r="P1304">
        <v>167.31</v>
      </c>
      <c r="Q1304">
        <f t="shared" si="208"/>
        <v>1.3507839962912525</v>
      </c>
      <c r="R1304">
        <v>27.1</v>
      </c>
      <c r="S1304">
        <f t="shared" si="209"/>
        <v>-0.22887114720142587</v>
      </c>
      <c r="T1304" s="8">
        <v>0</v>
      </c>
    </row>
    <row r="1305" spans="1:20" x14ac:dyDescent="0.35">
      <c r="A1305">
        <v>81</v>
      </c>
      <c r="B1305">
        <f t="shared" si="200"/>
        <v>1.6706174447290836</v>
      </c>
      <c r="C1305">
        <v>0</v>
      </c>
      <c r="D1305">
        <v>0</v>
      </c>
      <c r="E1305" t="s">
        <v>13</v>
      </c>
      <c r="F1305">
        <f t="shared" si="201"/>
        <v>1</v>
      </c>
      <c r="G1305" t="s">
        <v>18</v>
      </c>
      <c r="H1305">
        <f t="shared" si="202"/>
        <v>0</v>
      </c>
      <c r="I1305">
        <f t="shared" si="203"/>
        <v>1</v>
      </c>
      <c r="J1305">
        <f t="shared" si="204"/>
        <v>0</v>
      </c>
      <c r="K1305" t="s">
        <v>15</v>
      </c>
      <c r="L1305">
        <f t="shared" si="205"/>
        <v>1</v>
      </c>
      <c r="M1305" t="s">
        <v>16</v>
      </c>
      <c r="N1305">
        <f t="shared" si="206"/>
        <v>1</v>
      </c>
      <c r="O1305">
        <f t="shared" si="207"/>
        <v>0</v>
      </c>
      <c r="P1305">
        <v>63.65</v>
      </c>
      <c r="Q1305">
        <f t="shared" si="208"/>
        <v>-0.9385709926125968</v>
      </c>
      <c r="R1305">
        <v>23</v>
      </c>
      <c r="S1305">
        <f t="shared" si="209"/>
        <v>-0.76142105890920853</v>
      </c>
      <c r="T1305" s="8">
        <v>0</v>
      </c>
    </row>
    <row r="1306" spans="1:20" x14ac:dyDescent="0.35">
      <c r="A1306">
        <v>46</v>
      </c>
      <c r="B1306">
        <f t="shared" si="200"/>
        <v>0.12265954361005722</v>
      </c>
      <c r="C1306">
        <v>0</v>
      </c>
      <c r="D1306">
        <v>0</v>
      </c>
      <c r="E1306" t="s">
        <v>23</v>
      </c>
      <c r="F1306">
        <f t="shared" si="201"/>
        <v>0</v>
      </c>
      <c r="G1306" t="s">
        <v>14</v>
      </c>
      <c r="H1306">
        <f t="shared" si="202"/>
        <v>1</v>
      </c>
      <c r="I1306">
        <f t="shared" si="203"/>
        <v>0</v>
      </c>
      <c r="J1306">
        <f t="shared" si="204"/>
        <v>0</v>
      </c>
      <c r="K1306" t="s">
        <v>19</v>
      </c>
      <c r="L1306">
        <f t="shared" si="205"/>
        <v>0</v>
      </c>
      <c r="M1306" t="s">
        <v>22</v>
      </c>
      <c r="N1306">
        <f t="shared" si="206"/>
        <v>0</v>
      </c>
      <c r="O1306">
        <f t="shared" si="207"/>
        <v>1</v>
      </c>
      <c r="P1306">
        <v>79.63</v>
      </c>
      <c r="Q1306">
        <f t="shared" si="208"/>
        <v>-0.58564900995116997</v>
      </c>
      <c r="R1306">
        <v>55</v>
      </c>
      <c r="S1306">
        <f t="shared" si="209"/>
        <v>3.3950660568588495</v>
      </c>
      <c r="T1306" s="8">
        <v>0</v>
      </c>
    </row>
    <row r="1307" spans="1:20" x14ac:dyDescent="0.35">
      <c r="A1307">
        <v>44</v>
      </c>
      <c r="B1307">
        <f t="shared" si="200"/>
        <v>3.4204806403255718E-2</v>
      </c>
      <c r="C1307">
        <v>0</v>
      </c>
      <c r="D1307">
        <v>0</v>
      </c>
      <c r="E1307" t="s">
        <v>13</v>
      </c>
      <c r="F1307">
        <f t="shared" si="201"/>
        <v>1</v>
      </c>
      <c r="G1307" t="s">
        <v>25</v>
      </c>
      <c r="H1307">
        <f t="shared" si="202"/>
        <v>0</v>
      </c>
      <c r="I1307">
        <f t="shared" si="203"/>
        <v>0</v>
      </c>
      <c r="J1307">
        <f t="shared" si="204"/>
        <v>1</v>
      </c>
      <c r="K1307" t="s">
        <v>19</v>
      </c>
      <c r="L1307">
        <f t="shared" si="205"/>
        <v>0</v>
      </c>
      <c r="M1307" t="s">
        <v>21</v>
      </c>
      <c r="N1307">
        <f t="shared" si="206"/>
        <v>0</v>
      </c>
      <c r="O1307">
        <f t="shared" si="207"/>
        <v>0</v>
      </c>
      <c r="P1307">
        <v>87.49</v>
      </c>
      <c r="Q1307">
        <f t="shared" si="208"/>
        <v>-0.41205909857952944</v>
      </c>
      <c r="R1307">
        <v>26.6</v>
      </c>
      <c r="S1307">
        <f t="shared" si="209"/>
        <v>-0.29381625838530179</v>
      </c>
      <c r="T1307" s="8">
        <v>0</v>
      </c>
    </row>
    <row r="1308" spans="1:20" x14ac:dyDescent="0.35">
      <c r="A1308">
        <v>54</v>
      </c>
      <c r="B1308">
        <f t="shared" si="200"/>
        <v>0.47647849243726326</v>
      </c>
      <c r="C1308">
        <v>1</v>
      </c>
      <c r="D1308">
        <v>0</v>
      </c>
      <c r="E1308" t="s">
        <v>13</v>
      </c>
      <c r="F1308">
        <f t="shared" si="201"/>
        <v>1</v>
      </c>
      <c r="G1308" t="s">
        <v>14</v>
      </c>
      <c r="H1308">
        <f t="shared" si="202"/>
        <v>1</v>
      </c>
      <c r="I1308">
        <f t="shared" si="203"/>
        <v>0</v>
      </c>
      <c r="J1308">
        <f t="shared" si="204"/>
        <v>0</v>
      </c>
      <c r="K1308" t="s">
        <v>19</v>
      </c>
      <c r="L1308">
        <f t="shared" si="205"/>
        <v>0</v>
      </c>
      <c r="M1308" t="s">
        <v>21</v>
      </c>
      <c r="N1308">
        <f t="shared" si="206"/>
        <v>0</v>
      </c>
      <c r="O1308">
        <f t="shared" si="207"/>
        <v>0</v>
      </c>
      <c r="P1308">
        <v>98.74</v>
      </c>
      <c r="Q1308">
        <f t="shared" si="208"/>
        <v>-0.16360025596744857</v>
      </c>
      <c r="R1308">
        <v>28.1</v>
      </c>
      <c r="S1308">
        <f t="shared" si="209"/>
        <v>-9.8980924833674058E-2</v>
      </c>
      <c r="T1308" s="8">
        <v>0</v>
      </c>
    </row>
    <row r="1309" spans="1:20" x14ac:dyDescent="0.35">
      <c r="A1309">
        <v>25</v>
      </c>
      <c r="B1309">
        <f t="shared" si="200"/>
        <v>-0.80611519706135859</v>
      </c>
      <c r="C1309">
        <v>0</v>
      </c>
      <c r="D1309">
        <v>0</v>
      </c>
      <c r="E1309" t="s">
        <v>23</v>
      </c>
      <c r="F1309">
        <f t="shared" si="201"/>
        <v>0</v>
      </c>
      <c r="G1309" t="s">
        <v>14</v>
      </c>
      <c r="H1309">
        <f t="shared" si="202"/>
        <v>1</v>
      </c>
      <c r="I1309">
        <f t="shared" si="203"/>
        <v>0</v>
      </c>
      <c r="J1309">
        <f t="shared" si="204"/>
        <v>0</v>
      </c>
      <c r="K1309" t="s">
        <v>19</v>
      </c>
      <c r="L1309">
        <f t="shared" si="205"/>
        <v>0</v>
      </c>
      <c r="M1309" t="s">
        <v>21</v>
      </c>
      <c r="N1309">
        <f t="shared" si="206"/>
        <v>0</v>
      </c>
      <c r="O1309">
        <f t="shared" si="207"/>
        <v>0</v>
      </c>
      <c r="P1309">
        <v>92.82</v>
      </c>
      <c r="Q1309">
        <f t="shared" si="208"/>
        <v>-0.29434482025753916</v>
      </c>
      <c r="R1309">
        <v>24.1</v>
      </c>
      <c r="S1309">
        <f t="shared" si="209"/>
        <v>-0.61854181430468136</v>
      </c>
      <c r="T1309" s="8">
        <v>0</v>
      </c>
    </row>
    <row r="1310" spans="1:20" x14ac:dyDescent="0.35">
      <c r="A1310">
        <v>49</v>
      </c>
      <c r="B1310">
        <f t="shared" si="200"/>
        <v>0.2553416494202595</v>
      </c>
      <c r="C1310">
        <v>0</v>
      </c>
      <c r="D1310">
        <v>0</v>
      </c>
      <c r="E1310" t="s">
        <v>13</v>
      </c>
      <c r="F1310">
        <f t="shared" si="201"/>
        <v>1</v>
      </c>
      <c r="G1310" t="s">
        <v>25</v>
      </c>
      <c r="H1310">
        <f t="shared" si="202"/>
        <v>0</v>
      </c>
      <c r="I1310">
        <f t="shared" si="203"/>
        <v>0</v>
      </c>
      <c r="J1310">
        <f t="shared" si="204"/>
        <v>1</v>
      </c>
      <c r="K1310" t="s">
        <v>15</v>
      </c>
      <c r="L1310">
        <f t="shared" si="205"/>
        <v>1</v>
      </c>
      <c r="M1310" t="s">
        <v>16</v>
      </c>
      <c r="N1310">
        <f t="shared" si="206"/>
        <v>1</v>
      </c>
      <c r="O1310">
        <f t="shared" si="207"/>
        <v>0</v>
      </c>
      <c r="P1310">
        <v>72.2</v>
      </c>
      <c r="Q1310">
        <f t="shared" si="208"/>
        <v>-0.74974227222741519</v>
      </c>
      <c r="R1310">
        <v>30.3</v>
      </c>
      <c r="S1310">
        <f t="shared" si="209"/>
        <v>0.18677756437537987</v>
      </c>
      <c r="T1310" s="8">
        <v>0</v>
      </c>
    </row>
    <row r="1311" spans="1:20" x14ac:dyDescent="0.35">
      <c r="A1311">
        <v>80</v>
      </c>
      <c r="B1311">
        <f t="shared" si="200"/>
        <v>1.6263900761256829</v>
      </c>
      <c r="C1311">
        <v>0</v>
      </c>
      <c r="D1311">
        <v>1</v>
      </c>
      <c r="E1311" t="s">
        <v>13</v>
      </c>
      <c r="F1311">
        <f t="shared" si="201"/>
        <v>1</v>
      </c>
      <c r="G1311" t="s">
        <v>25</v>
      </c>
      <c r="H1311">
        <f t="shared" si="202"/>
        <v>0</v>
      </c>
      <c r="I1311">
        <f t="shared" si="203"/>
        <v>0</v>
      </c>
      <c r="J1311">
        <f t="shared" si="204"/>
        <v>1</v>
      </c>
      <c r="K1311" t="s">
        <v>19</v>
      </c>
      <c r="L1311">
        <f t="shared" si="205"/>
        <v>0</v>
      </c>
      <c r="M1311" t="s">
        <v>16</v>
      </c>
      <c r="N1311">
        <f t="shared" si="206"/>
        <v>1</v>
      </c>
      <c r="O1311">
        <f t="shared" si="207"/>
        <v>0</v>
      </c>
      <c r="P1311">
        <v>181.23</v>
      </c>
      <c r="Q1311">
        <f t="shared" si="208"/>
        <v>1.6582104042166004</v>
      </c>
      <c r="R1311">
        <v>32.200000000000003</v>
      </c>
      <c r="S1311">
        <f t="shared" si="209"/>
        <v>0.43356898687410861</v>
      </c>
      <c r="T1311" s="8">
        <v>0</v>
      </c>
    </row>
    <row r="1312" spans="1:20" x14ac:dyDescent="0.35">
      <c r="A1312">
        <v>22</v>
      </c>
      <c r="B1312">
        <f t="shared" si="200"/>
        <v>-0.93879730287156082</v>
      </c>
      <c r="C1312">
        <v>0</v>
      </c>
      <c r="D1312">
        <v>0</v>
      </c>
      <c r="E1312" t="s">
        <v>23</v>
      </c>
      <c r="F1312">
        <f t="shared" si="201"/>
        <v>0</v>
      </c>
      <c r="G1312" t="s">
        <v>14</v>
      </c>
      <c r="H1312">
        <f t="shared" si="202"/>
        <v>1</v>
      </c>
      <c r="I1312">
        <f t="shared" si="203"/>
        <v>0</v>
      </c>
      <c r="J1312">
        <f t="shared" si="204"/>
        <v>0</v>
      </c>
      <c r="K1312" t="s">
        <v>15</v>
      </c>
      <c r="L1312">
        <f t="shared" si="205"/>
        <v>1</v>
      </c>
      <c r="M1312" t="s">
        <v>21</v>
      </c>
      <c r="N1312">
        <f t="shared" si="206"/>
        <v>0</v>
      </c>
      <c r="O1312">
        <f t="shared" si="207"/>
        <v>0</v>
      </c>
      <c r="P1312">
        <v>63.37</v>
      </c>
      <c r="Q1312">
        <f t="shared" si="208"/>
        <v>-0.94475485713983076</v>
      </c>
      <c r="R1312">
        <v>26.5</v>
      </c>
      <c r="S1312">
        <f t="shared" si="209"/>
        <v>-0.30680528062207713</v>
      </c>
      <c r="T1312" s="8">
        <v>0</v>
      </c>
    </row>
    <row r="1313" spans="1:20" x14ac:dyDescent="0.35">
      <c r="A1313">
        <v>61</v>
      </c>
      <c r="B1313">
        <f t="shared" si="200"/>
        <v>0.78607007266106854</v>
      </c>
      <c r="C1313">
        <v>0</v>
      </c>
      <c r="D1313">
        <v>0</v>
      </c>
      <c r="E1313" t="s">
        <v>13</v>
      </c>
      <c r="F1313">
        <f t="shared" si="201"/>
        <v>1</v>
      </c>
      <c r="G1313" t="s">
        <v>14</v>
      </c>
      <c r="H1313">
        <f t="shared" si="202"/>
        <v>1</v>
      </c>
      <c r="I1313">
        <f t="shared" si="203"/>
        <v>0</v>
      </c>
      <c r="J1313">
        <f t="shared" si="204"/>
        <v>0</v>
      </c>
      <c r="K1313" t="s">
        <v>15</v>
      </c>
      <c r="L1313">
        <f t="shared" si="205"/>
        <v>1</v>
      </c>
      <c r="M1313" t="s">
        <v>21</v>
      </c>
      <c r="N1313">
        <f t="shared" si="206"/>
        <v>0</v>
      </c>
      <c r="O1313">
        <f t="shared" si="207"/>
        <v>0</v>
      </c>
      <c r="P1313">
        <v>74.819999999999993</v>
      </c>
      <c r="Q1313">
        <f t="shared" si="208"/>
        <v>-0.69187896843686858</v>
      </c>
      <c r="R1313">
        <v>30.6</v>
      </c>
      <c r="S1313">
        <f t="shared" si="209"/>
        <v>0.2257446310857055</v>
      </c>
      <c r="T1313" s="8">
        <v>0</v>
      </c>
    </row>
    <row r="1314" spans="1:20" x14ac:dyDescent="0.35">
      <c r="A1314">
        <v>3</v>
      </c>
      <c r="B1314">
        <f t="shared" si="200"/>
        <v>-1.7791173063361752</v>
      </c>
      <c r="C1314">
        <v>0</v>
      </c>
      <c r="D1314">
        <v>0</v>
      </c>
      <c r="E1314" t="s">
        <v>23</v>
      </c>
      <c r="F1314">
        <f t="shared" si="201"/>
        <v>0</v>
      </c>
      <c r="G1314" t="s">
        <v>26</v>
      </c>
      <c r="H1314">
        <f t="shared" si="202"/>
        <v>0</v>
      </c>
      <c r="I1314">
        <f t="shared" si="203"/>
        <v>0</v>
      </c>
      <c r="J1314">
        <f t="shared" si="204"/>
        <v>0</v>
      </c>
      <c r="K1314" t="s">
        <v>19</v>
      </c>
      <c r="L1314">
        <f t="shared" si="205"/>
        <v>0</v>
      </c>
      <c r="M1314" t="s">
        <v>21</v>
      </c>
      <c r="N1314">
        <f t="shared" si="206"/>
        <v>0</v>
      </c>
      <c r="O1314">
        <f t="shared" si="207"/>
        <v>0</v>
      </c>
      <c r="P1314">
        <v>97.6</v>
      </c>
      <c r="Q1314">
        <f t="shared" si="208"/>
        <v>-0.18877741868547279</v>
      </c>
      <c r="R1314">
        <v>25.8</v>
      </c>
      <c r="S1314">
        <f t="shared" si="209"/>
        <v>-0.39772843627950333</v>
      </c>
      <c r="T1314" s="8">
        <v>0</v>
      </c>
    </row>
    <row r="1315" spans="1:20" x14ac:dyDescent="0.35">
      <c r="A1315">
        <v>50</v>
      </c>
      <c r="B1315">
        <f t="shared" si="200"/>
        <v>0.29956901802366021</v>
      </c>
      <c r="C1315">
        <v>0</v>
      </c>
      <c r="D1315">
        <v>0</v>
      </c>
      <c r="E1315" t="s">
        <v>13</v>
      </c>
      <c r="F1315">
        <f t="shared" si="201"/>
        <v>1</v>
      </c>
      <c r="G1315" t="s">
        <v>14</v>
      </c>
      <c r="H1315">
        <f t="shared" si="202"/>
        <v>1</v>
      </c>
      <c r="I1315">
        <f t="shared" si="203"/>
        <v>0</v>
      </c>
      <c r="J1315">
        <f t="shared" si="204"/>
        <v>0</v>
      </c>
      <c r="K1315" t="s">
        <v>19</v>
      </c>
      <c r="L1315">
        <f t="shared" si="205"/>
        <v>0</v>
      </c>
      <c r="M1315" t="s">
        <v>22</v>
      </c>
      <c r="N1315">
        <f t="shared" si="206"/>
        <v>0</v>
      </c>
      <c r="O1315">
        <f t="shared" si="207"/>
        <v>1</v>
      </c>
      <c r="P1315">
        <v>93.04</v>
      </c>
      <c r="Q1315">
        <f t="shared" si="208"/>
        <v>-0.28948606955756928</v>
      </c>
      <c r="R1315">
        <v>41.9</v>
      </c>
      <c r="S1315">
        <f t="shared" si="209"/>
        <v>1.6935041438413008</v>
      </c>
      <c r="T1315" s="8">
        <v>0</v>
      </c>
    </row>
    <row r="1316" spans="1:20" x14ac:dyDescent="0.35">
      <c r="A1316">
        <v>45</v>
      </c>
      <c r="B1316">
        <f t="shared" si="200"/>
        <v>7.8432175006656474E-2</v>
      </c>
      <c r="C1316">
        <v>0</v>
      </c>
      <c r="D1316">
        <v>0</v>
      </c>
      <c r="E1316" t="s">
        <v>13</v>
      </c>
      <c r="F1316">
        <f t="shared" si="201"/>
        <v>1</v>
      </c>
      <c r="G1316" t="s">
        <v>14</v>
      </c>
      <c r="H1316">
        <f t="shared" si="202"/>
        <v>1</v>
      </c>
      <c r="I1316">
        <f t="shared" si="203"/>
        <v>0</v>
      </c>
      <c r="J1316">
        <f t="shared" si="204"/>
        <v>0</v>
      </c>
      <c r="K1316" t="s">
        <v>19</v>
      </c>
      <c r="L1316">
        <f t="shared" si="205"/>
        <v>0</v>
      </c>
      <c r="M1316" t="s">
        <v>21</v>
      </c>
      <c r="N1316">
        <f t="shared" si="206"/>
        <v>0</v>
      </c>
      <c r="O1316">
        <f t="shared" si="207"/>
        <v>0</v>
      </c>
      <c r="P1316">
        <v>97.12</v>
      </c>
      <c r="Q1316">
        <f t="shared" si="208"/>
        <v>-0.19937832930358801</v>
      </c>
      <c r="R1316">
        <v>29.2</v>
      </c>
      <c r="S1316">
        <f t="shared" si="209"/>
        <v>4.3898319770852672E-2</v>
      </c>
      <c r="T1316" s="8">
        <v>0</v>
      </c>
    </row>
    <row r="1317" spans="1:20" x14ac:dyDescent="0.35">
      <c r="A1317">
        <v>55</v>
      </c>
      <c r="B1317">
        <f t="shared" si="200"/>
        <v>0.52070586104066396</v>
      </c>
      <c r="C1317">
        <v>1</v>
      </c>
      <c r="D1317">
        <v>0</v>
      </c>
      <c r="E1317" t="s">
        <v>13</v>
      </c>
      <c r="F1317">
        <f t="shared" si="201"/>
        <v>1</v>
      </c>
      <c r="G1317" t="s">
        <v>18</v>
      </c>
      <c r="H1317">
        <f t="shared" si="202"/>
        <v>0</v>
      </c>
      <c r="I1317">
        <f t="shared" si="203"/>
        <v>1</v>
      </c>
      <c r="J1317">
        <f t="shared" si="204"/>
        <v>0</v>
      </c>
      <c r="K1317" t="s">
        <v>19</v>
      </c>
      <c r="L1317">
        <f t="shared" si="205"/>
        <v>0</v>
      </c>
      <c r="M1317" t="s">
        <v>21</v>
      </c>
      <c r="N1317">
        <f t="shared" si="206"/>
        <v>0</v>
      </c>
      <c r="O1317">
        <f t="shared" si="207"/>
        <v>0</v>
      </c>
      <c r="P1317">
        <v>82.81</v>
      </c>
      <c r="Q1317">
        <f t="shared" si="208"/>
        <v>-0.51541797710615489</v>
      </c>
      <c r="R1317">
        <v>44.3</v>
      </c>
      <c r="S1317">
        <f t="shared" si="209"/>
        <v>2.0052406775239047</v>
      </c>
      <c r="T1317" s="8">
        <v>0</v>
      </c>
    </row>
    <row r="1318" spans="1:20" x14ac:dyDescent="0.35">
      <c r="A1318">
        <v>21</v>
      </c>
      <c r="B1318">
        <f t="shared" si="200"/>
        <v>-0.98302467147496153</v>
      </c>
      <c r="C1318">
        <v>0</v>
      </c>
      <c r="D1318">
        <v>0</v>
      </c>
      <c r="E1318" t="s">
        <v>23</v>
      </c>
      <c r="F1318">
        <f t="shared" si="201"/>
        <v>0</v>
      </c>
      <c r="G1318" t="s">
        <v>14</v>
      </c>
      <c r="H1318">
        <f t="shared" si="202"/>
        <v>1</v>
      </c>
      <c r="I1318">
        <f t="shared" si="203"/>
        <v>0</v>
      </c>
      <c r="J1318">
        <f t="shared" si="204"/>
        <v>0</v>
      </c>
      <c r="K1318" t="s">
        <v>15</v>
      </c>
      <c r="L1318">
        <f t="shared" si="205"/>
        <v>1</v>
      </c>
      <c r="M1318" t="s">
        <v>21</v>
      </c>
      <c r="N1318">
        <f t="shared" si="206"/>
        <v>0</v>
      </c>
      <c r="O1318">
        <f t="shared" si="207"/>
        <v>0</v>
      </c>
      <c r="P1318">
        <v>134.44999999999999</v>
      </c>
      <c r="Q1318">
        <f t="shared" si="208"/>
        <v>0.62506332355943195</v>
      </c>
      <c r="R1318">
        <v>29.1</v>
      </c>
      <c r="S1318">
        <f t="shared" si="209"/>
        <v>3.0909297534077767E-2</v>
      </c>
      <c r="T1318" s="8">
        <v>0</v>
      </c>
    </row>
    <row r="1319" spans="1:20" x14ac:dyDescent="0.35">
      <c r="A1319">
        <v>0.8</v>
      </c>
      <c r="B1319">
        <f t="shared" si="200"/>
        <v>-1.8764175172636568</v>
      </c>
      <c r="C1319">
        <v>0</v>
      </c>
      <c r="D1319">
        <v>0</v>
      </c>
      <c r="E1319" t="s">
        <v>23</v>
      </c>
      <c r="F1319">
        <f t="shared" si="201"/>
        <v>0</v>
      </c>
      <c r="G1319" t="s">
        <v>26</v>
      </c>
      <c r="H1319">
        <f t="shared" si="202"/>
        <v>0</v>
      </c>
      <c r="I1319">
        <f t="shared" si="203"/>
        <v>0</v>
      </c>
      <c r="J1319">
        <f t="shared" si="204"/>
        <v>0</v>
      </c>
      <c r="K1319" t="s">
        <v>19</v>
      </c>
      <c r="L1319">
        <f t="shared" si="205"/>
        <v>0</v>
      </c>
      <c r="M1319" t="s">
        <v>21</v>
      </c>
      <c r="N1319">
        <f t="shared" si="206"/>
        <v>0</v>
      </c>
      <c r="O1319">
        <f t="shared" si="207"/>
        <v>0</v>
      </c>
      <c r="P1319">
        <v>98.67</v>
      </c>
      <c r="Q1319">
        <f t="shared" si="208"/>
        <v>-0.16514622209925692</v>
      </c>
      <c r="R1319">
        <v>17.5</v>
      </c>
      <c r="S1319">
        <f t="shared" si="209"/>
        <v>-1.4758172819318436</v>
      </c>
      <c r="T1319" s="8">
        <v>0</v>
      </c>
    </row>
    <row r="1320" spans="1:20" x14ac:dyDescent="0.35">
      <c r="A1320">
        <v>50</v>
      </c>
      <c r="B1320">
        <f t="shared" si="200"/>
        <v>0.29956901802366021</v>
      </c>
      <c r="C1320">
        <v>0</v>
      </c>
      <c r="D1320">
        <v>1</v>
      </c>
      <c r="E1320" t="s">
        <v>23</v>
      </c>
      <c r="F1320">
        <f t="shared" si="201"/>
        <v>0</v>
      </c>
      <c r="G1320" t="s">
        <v>14</v>
      </c>
      <c r="H1320">
        <f t="shared" si="202"/>
        <v>1</v>
      </c>
      <c r="I1320">
        <f t="shared" si="203"/>
        <v>0</v>
      </c>
      <c r="J1320">
        <f t="shared" si="204"/>
        <v>0</v>
      </c>
      <c r="K1320" t="s">
        <v>15</v>
      </c>
      <c r="L1320">
        <f t="shared" si="205"/>
        <v>1</v>
      </c>
      <c r="M1320" t="s">
        <v>21</v>
      </c>
      <c r="N1320">
        <f t="shared" si="206"/>
        <v>0</v>
      </c>
      <c r="O1320">
        <f t="shared" si="207"/>
        <v>0</v>
      </c>
      <c r="P1320">
        <v>85.82</v>
      </c>
      <c r="Q1320">
        <f t="shared" si="208"/>
        <v>-0.44894143343838949</v>
      </c>
      <c r="R1320">
        <v>31.9</v>
      </c>
      <c r="S1320">
        <f t="shared" si="209"/>
        <v>0.39460192016378248</v>
      </c>
      <c r="T1320" s="8">
        <v>0</v>
      </c>
    </row>
    <row r="1321" spans="1:20" x14ac:dyDescent="0.35">
      <c r="A1321">
        <v>73</v>
      </c>
      <c r="B1321">
        <f t="shared" si="200"/>
        <v>1.3167984959018775</v>
      </c>
      <c r="C1321">
        <v>0</v>
      </c>
      <c r="D1321">
        <v>1</v>
      </c>
      <c r="E1321" t="s">
        <v>13</v>
      </c>
      <c r="F1321">
        <f t="shared" si="201"/>
        <v>1</v>
      </c>
      <c r="G1321" t="s">
        <v>18</v>
      </c>
      <c r="H1321">
        <f t="shared" si="202"/>
        <v>0</v>
      </c>
      <c r="I1321">
        <f t="shared" si="203"/>
        <v>1</v>
      </c>
      <c r="J1321">
        <f t="shared" si="204"/>
        <v>0</v>
      </c>
      <c r="K1321" t="s">
        <v>19</v>
      </c>
      <c r="L1321">
        <f t="shared" si="205"/>
        <v>0</v>
      </c>
      <c r="M1321" t="s">
        <v>21</v>
      </c>
      <c r="N1321">
        <f t="shared" si="206"/>
        <v>0</v>
      </c>
      <c r="O1321">
        <f t="shared" si="207"/>
        <v>0</v>
      </c>
      <c r="P1321">
        <v>189.45</v>
      </c>
      <c r="Q1321">
        <f t="shared" si="208"/>
        <v>1.8397509985518274</v>
      </c>
      <c r="R1321">
        <v>32.200000000000003</v>
      </c>
      <c r="S1321">
        <f t="shared" si="209"/>
        <v>0.43356898687410861</v>
      </c>
      <c r="T1321" s="8">
        <v>0</v>
      </c>
    </row>
    <row r="1322" spans="1:20" x14ac:dyDescent="0.35">
      <c r="A1322">
        <v>58</v>
      </c>
      <c r="B1322">
        <f t="shared" si="200"/>
        <v>0.6533879668508662</v>
      </c>
      <c r="C1322">
        <v>0</v>
      </c>
      <c r="D1322">
        <v>1</v>
      </c>
      <c r="E1322" t="s">
        <v>13</v>
      </c>
      <c r="F1322">
        <f t="shared" si="201"/>
        <v>1</v>
      </c>
      <c r="G1322" t="s">
        <v>14</v>
      </c>
      <c r="H1322">
        <f t="shared" si="202"/>
        <v>1</v>
      </c>
      <c r="I1322">
        <f t="shared" si="203"/>
        <v>0</v>
      </c>
      <c r="J1322">
        <f t="shared" si="204"/>
        <v>0</v>
      </c>
      <c r="K1322" t="s">
        <v>19</v>
      </c>
      <c r="L1322">
        <f t="shared" si="205"/>
        <v>0</v>
      </c>
      <c r="M1322" t="s">
        <v>22</v>
      </c>
      <c r="N1322">
        <f t="shared" si="206"/>
        <v>0</v>
      </c>
      <c r="O1322">
        <f t="shared" si="207"/>
        <v>1</v>
      </c>
      <c r="P1322">
        <v>144.16</v>
      </c>
      <c r="Q1322">
        <f t="shared" si="208"/>
        <v>0.83951091127172595</v>
      </c>
      <c r="R1322">
        <v>26</v>
      </c>
      <c r="S1322">
        <f t="shared" si="209"/>
        <v>-0.37175039180595304</v>
      </c>
      <c r="T1322" s="8">
        <v>0</v>
      </c>
    </row>
    <row r="1323" spans="1:20" x14ac:dyDescent="0.35">
      <c r="A1323">
        <v>30</v>
      </c>
      <c r="B1323">
        <f t="shared" si="200"/>
        <v>-0.58497835404435483</v>
      </c>
      <c r="C1323">
        <v>0</v>
      </c>
      <c r="D1323">
        <v>0</v>
      </c>
      <c r="E1323" t="s">
        <v>23</v>
      </c>
      <c r="F1323">
        <f t="shared" si="201"/>
        <v>0</v>
      </c>
      <c r="G1323" t="s">
        <v>14</v>
      </c>
      <c r="H1323">
        <f t="shared" si="202"/>
        <v>1</v>
      </c>
      <c r="I1323">
        <f t="shared" si="203"/>
        <v>0</v>
      </c>
      <c r="J1323">
        <f t="shared" si="204"/>
        <v>0</v>
      </c>
      <c r="K1323" t="s">
        <v>19</v>
      </c>
      <c r="L1323">
        <f t="shared" si="205"/>
        <v>0</v>
      </c>
      <c r="M1323" t="s">
        <v>16</v>
      </c>
      <c r="N1323">
        <f t="shared" si="206"/>
        <v>1</v>
      </c>
      <c r="O1323">
        <f t="shared" si="207"/>
        <v>0</v>
      </c>
      <c r="P1323">
        <v>82.56</v>
      </c>
      <c r="Q1323">
        <f t="shared" si="208"/>
        <v>-0.5209392847197567</v>
      </c>
      <c r="R1323">
        <v>25.4</v>
      </c>
      <c r="S1323">
        <f t="shared" si="209"/>
        <v>-0.44968452522660435</v>
      </c>
      <c r="T1323" s="8">
        <v>0</v>
      </c>
    </row>
    <row r="1324" spans="1:20" x14ac:dyDescent="0.35">
      <c r="A1324">
        <v>55</v>
      </c>
      <c r="B1324">
        <f t="shared" si="200"/>
        <v>0.52070586104066396</v>
      </c>
      <c r="C1324">
        <v>1</v>
      </c>
      <c r="D1324">
        <v>0</v>
      </c>
      <c r="E1324" t="s">
        <v>13</v>
      </c>
      <c r="F1324">
        <f t="shared" si="201"/>
        <v>1</v>
      </c>
      <c r="G1324" t="s">
        <v>14</v>
      </c>
      <c r="H1324">
        <f t="shared" si="202"/>
        <v>1</v>
      </c>
      <c r="I1324">
        <f t="shared" si="203"/>
        <v>0</v>
      </c>
      <c r="J1324">
        <f t="shared" si="204"/>
        <v>0</v>
      </c>
      <c r="K1324" t="s">
        <v>15</v>
      </c>
      <c r="L1324">
        <f t="shared" si="205"/>
        <v>1</v>
      </c>
      <c r="M1324" t="s">
        <v>21</v>
      </c>
      <c r="N1324">
        <f t="shared" si="206"/>
        <v>0</v>
      </c>
      <c r="O1324">
        <f t="shared" si="207"/>
        <v>0</v>
      </c>
      <c r="P1324">
        <v>206.4</v>
      </c>
      <c r="Q1324">
        <f t="shared" si="208"/>
        <v>2.2140956547540296</v>
      </c>
      <c r="R1324">
        <v>54.8</v>
      </c>
      <c r="S1324">
        <f t="shared" si="209"/>
        <v>3.3690880123852991</v>
      </c>
      <c r="T1324" s="8">
        <v>0</v>
      </c>
    </row>
    <row r="1325" spans="1:20" x14ac:dyDescent="0.35">
      <c r="A1325">
        <v>57</v>
      </c>
      <c r="B1325">
        <f t="shared" si="200"/>
        <v>0.60916059824746549</v>
      </c>
      <c r="C1325">
        <v>0</v>
      </c>
      <c r="D1325">
        <v>0</v>
      </c>
      <c r="E1325" t="s">
        <v>13</v>
      </c>
      <c r="F1325">
        <f t="shared" si="201"/>
        <v>1</v>
      </c>
      <c r="G1325" t="s">
        <v>18</v>
      </c>
      <c r="H1325">
        <f t="shared" si="202"/>
        <v>0</v>
      </c>
      <c r="I1325">
        <f t="shared" si="203"/>
        <v>1</v>
      </c>
      <c r="J1325">
        <f t="shared" si="204"/>
        <v>0</v>
      </c>
      <c r="K1325" t="s">
        <v>15</v>
      </c>
      <c r="L1325">
        <f t="shared" si="205"/>
        <v>1</v>
      </c>
      <c r="M1325" t="s">
        <v>21</v>
      </c>
      <c r="N1325">
        <f t="shared" si="206"/>
        <v>0</v>
      </c>
      <c r="O1325">
        <f t="shared" si="207"/>
        <v>0</v>
      </c>
      <c r="P1325">
        <v>67.97</v>
      </c>
      <c r="Q1325">
        <f t="shared" si="208"/>
        <v>-0.84316279704955766</v>
      </c>
      <c r="R1325">
        <v>27.9</v>
      </c>
      <c r="S1325">
        <f t="shared" si="209"/>
        <v>-0.12495896930722479</v>
      </c>
      <c r="T1325" s="8">
        <v>0</v>
      </c>
    </row>
    <row r="1326" spans="1:20" x14ac:dyDescent="0.35">
      <c r="A1326">
        <v>80</v>
      </c>
      <c r="B1326">
        <f t="shared" si="200"/>
        <v>1.6263900761256829</v>
      </c>
      <c r="C1326">
        <v>0</v>
      </c>
      <c r="D1326">
        <v>0</v>
      </c>
      <c r="E1326" t="s">
        <v>13</v>
      </c>
      <c r="F1326">
        <f t="shared" si="201"/>
        <v>1</v>
      </c>
      <c r="G1326" t="s">
        <v>25</v>
      </c>
      <c r="H1326">
        <f t="shared" si="202"/>
        <v>0</v>
      </c>
      <c r="I1326">
        <f t="shared" si="203"/>
        <v>0</v>
      </c>
      <c r="J1326">
        <f t="shared" si="204"/>
        <v>1</v>
      </c>
      <c r="K1326" t="s">
        <v>15</v>
      </c>
      <c r="L1326">
        <f t="shared" si="205"/>
        <v>1</v>
      </c>
      <c r="M1326" t="s">
        <v>16</v>
      </c>
      <c r="N1326">
        <f t="shared" si="206"/>
        <v>1</v>
      </c>
      <c r="O1326">
        <f t="shared" si="207"/>
        <v>0</v>
      </c>
      <c r="P1326">
        <v>84.86</v>
      </c>
      <c r="Q1326">
        <f t="shared" si="208"/>
        <v>-0.47014325467462026</v>
      </c>
      <c r="R1326">
        <v>28.1</v>
      </c>
      <c r="S1326">
        <f t="shared" si="209"/>
        <v>-9.8980924833674058E-2</v>
      </c>
      <c r="T1326" s="8">
        <v>0</v>
      </c>
    </row>
    <row r="1327" spans="1:20" x14ac:dyDescent="0.35">
      <c r="A1327">
        <v>77</v>
      </c>
      <c r="B1327">
        <f t="shared" si="200"/>
        <v>1.4937079703154805</v>
      </c>
      <c r="C1327">
        <v>1</v>
      </c>
      <c r="D1327">
        <v>0</v>
      </c>
      <c r="E1327" t="s">
        <v>13</v>
      </c>
      <c r="F1327">
        <f t="shared" si="201"/>
        <v>1</v>
      </c>
      <c r="G1327" t="s">
        <v>18</v>
      </c>
      <c r="H1327">
        <f t="shared" si="202"/>
        <v>0</v>
      </c>
      <c r="I1327">
        <f t="shared" si="203"/>
        <v>1</v>
      </c>
      <c r="J1327">
        <f t="shared" si="204"/>
        <v>0</v>
      </c>
      <c r="K1327" t="s">
        <v>15</v>
      </c>
      <c r="L1327">
        <f t="shared" si="205"/>
        <v>1</v>
      </c>
      <c r="M1327" t="s">
        <v>21</v>
      </c>
      <c r="N1327">
        <f t="shared" si="206"/>
        <v>0</v>
      </c>
      <c r="O1327">
        <f t="shared" si="207"/>
        <v>0</v>
      </c>
      <c r="P1327">
        <v>71.7</v>
      </c>
      <c r="Q1327">
        <f t="shared" si="208"/>
        <v>-0.76078488745461881</v>
      </c>
      <c r="R1327">
        <v>32.799999999999997</v>
      </c>
      <c r="S1327">
        <f t="shared" si="209"/>
        <v>0.51150312029475897</v>
      </c>
      <c r="T1327" s="8">
        <v>0</v>
      </c>
    </row>
    <row r="1328" spans="1:20" x14ac:dyDescent="0.35">
      <c r="A1328">
        <v>29</v>
      </c>
      <c r="B1328">
        <f t="shared" si="200"/>
        <v>-0.62920572264775554</v>
      </c>
      <c r="C1328">
        <v>0</v>
      </c>
      <c r="D1328">
        <v>0</v>
      </c>
      <c r="E1328" t="s">
        <v>23</v>
      </c>
      <c r="F1328">
        <f t="shared" si="201"/>
        <v>0</v>
      </c>
      <c r="G1328" t="s">
        <v>14</v>
      </c>
      <c r="H1328">
        <f t="shared" si="202"/>
        <v>1</v>
      </c>
      <c r="I1328">
        <f t="shared" si="203"/>
        <v>0</v>
      </c>
      <c r="J1328">
        <f t="shared" si="204"/>
        <v>0</v>
      </c>
      <c r="K1328" t="s">
        <v>15</v>
      </c>
      <c r="L1328">
        <f t="shared" si="205"/>
        <v>1</v>
      </c>
      <c r="M1328" t="s">
        <v>16</v>
      </c>
      <c r="N1328">
        <f t="shared" si="206"/>
        <v>1</v>
      </c>
      <c r="O1328">
        <f t="shared" si="207"/>
        <v>0</v>
      </c>
      <c r="P1328">
        <v>72.02</v>
      </c>
      <c r="Q1328">
        <f t="shared" si="208"/>
        <v>-0.75371761370920864</v>
      </c>
      <c r="R1328">
        <v>34</v>
      </c>
      <c r="S1328">
        <f t="shared" si="209"/>
        <v>0.66737138713606148</v>
      </c>
      <c r="T1328" s="8">
        <v>0</v>
      </c>
    </row>
    <row r="1329" spans="1:20" x14ac:dyDescent="0.35">
      <c r="A1329">
        <v>46</v>
      </c>
      <c r="B1329">
        <f t="shared" si="200"/>
        <v>0.12265954361005722</v>
      </c>
      <c r="C1329">
        <v>0</v>
      </c>
      <c r="D1329">
        <v>0</v>
      </c>
      <c r="E1329" t="s">
        <v>13</v>
      </c>
      <c r="F1329">
        <f t="shared" si="201"/>
        <v>1</v>
      </c>
      <c r="G1329" t="s">
        <v>14</v>
      </c>
      <c r="H1329">
        <f t="shared" si="202"/>
        <v>1</v>
      </c>
      <c r="I1329">
        <f t="shared" si="203"/>
        <v>0</v>
      </c>
      <c r="J1329">
        <f t="shared" si="204"/>
        <v>0</v>
      </c>
      <c r="K1329" t="s">
        <v>15</v>
      </c>
      <c r="L1329">
        <f t="shared" si="205"/>
        <v>1</v>
      </c>
      <c r="M1329" t="s">
        <v>22</v>
      </c>
      <c r="N1329">
        <f t="shared" si="206"/>
        <v>0</v>
      </c>
      <c r="O1329">
        <f t="shared" si="207"/>
        <v>1</v>
      </c>
      <c r="P1329">
        <v>61.81</v>
      </c>
      <c r="Q1329">
        <f t="shared" si="208"/>
        <v>-0.97920781664870593</v>
      </c>
      <c r="R1329">
        <v>25.5</v>
      </c>
      <c r="S1329">
        <f t="shared" si="209"/>
        <v>-0.43669550298982895</v>
      </c>
      <c r="T1329" s="8">
        <v>0</v>
      </c>
    </row>
    <row r="1330" spans="1:20" x14ac:dyDescent="0.35">
      <c r="A1330">
        <v>40</v>
      </c>
      <c r="B1330">
        <f t="shared" si="200"/>
        <v>-0.14270466801034729</v>
      </c>
      <c r="C1330">
        <v>0</v>
      </c>
      <c r="D1330">
        <v>0</v>
      </c>
      <c r="E1330" t="s">
        <v>13</v>
      </c>
      <c r="F1330">
        <f t="shared" si="201"/>
        <v>1</v>
      </c>
      <c r="G1330" t="s">
        <v>14</v>
      </c>
      <c r="H1330">
        <f t="shared" si="202"/>
        <v>1</v>
      </c>
      <c r="I1330">
        <f t="shared" si="203"/>
        <v>0</v>
      </c>
      <c r="J1330">
        <f t="shared" si="204"/>
        <v>0</v>
      </c>
      <c r="K1330" t="s">
        <v>15</v>
      </c>
      <c r="L1330">
        <f t="shared" si="205"/>
        <v>1</v>
      </c>
      <c r="M1330" t="s">
        <v>22</v>
      </c>
      <c r="N1330">
        <f t="shared" si="206"/>
        <v>0</v>
      </c>
      <c r="O1330">
        <f t="shared" si="207"/>
        <v>1</v>
      </c>
      <c r="P1330">
        <v>103.09</v>
      </c>
      <c r="Q1330">
        <f t="shared" si="208"/>
        <v>-6.7529503490777118E-2</v>
      </c>
      <c r="R1330">
        <v>35.6</v>
      </c>
      <c r="S1330">
        <f t="shared" si="209"/>
        <v>0.87519574292446456</v>
      </c>
      <c r="T1330" s="8">
        <v>0</v>
      </c>
    </row>
    <row r="1331" spans="1:20" x14ac:dyDescent="0.35">
      <c r="A1331">
        <v>29</v>
      </c>
      <c r="B1331">
        <f t="shared" si="200"/>
        <v>-0.62920572264775554</v>
      </c>
      <c r="C1331">
        <v>0</v>
      </c>
      <c r="D1331">
        <v>0</v>
      </c>
      <c r="E1331" t="s">
        <v>23</v>
      </c>
      <c r="F1331">
        <f t="shared" si="201"/>
        <v>0</v>
      </c>
      <c r="G1331" t="s">
        <v>14</v>
      </c>
      <c r="H1331">
        <f t="shared" si="202"/>
        <v>1</v>
      </c>
      <c r="I1331">
        <f t="shared" si="203"/>
        <v>0</v>
      </c>
      <c r="J1331">
        <f t="shared" si="204"/>
        <v>0</v>
      </c>
      <c r="K1331" t="s">
        <v>15</v>
      </c>
      <c r="L1331">
        <f t="shared" si="205"/>
        <v>1</v>
      </c>
      <c r="M1331" t="s">
        <v>21</v>
      </c>
      <c r="N1331">
        <f t="shared" si="206"/>
        <v>0</v>
      </c>
      <c r="O1331">
        <f t="shared" si="207"/>
        <v>0</v>
      </c>
      <c r="P1331">
        <v>73.75</v>
      </c>
      <c r="Q1331">
        <f t="shared" si="208"/>
        <v>-0.71551016502308407</v>
      </c>
      <c r="R1331">
        <v>28.3</v>
      </c>
      <c r="S1331">
        <f t="shared" si="209"/>
        <v>-7.3002880360123784E-2</v>
      </c>
      <c r="T1331" s="8">
        <v>0</v>
      </c>
    </row>
    <row r="1332" spans="1:20" x14ac:dyDescent="0.35">
      <c r="A1332">
        <v>37</v>
      </c>
      <c r="B1332">
        <f t="shared" si="200"/>
        <v>-0.27538677382054955</v>
      </c>
      <c r="C1332">
        <v>0</v>
      </c>
      <c r="D1332">
        <v>0</v>
      </c>
      <c r="E1332" t="s">
        <v>13</v>
      </c>
      <c r="F1332">
        <f t="shared" si="201"/>
        <v>1</v>
      </c>
      <c r="G1332" t="s">
        <v>14</v>
      </c>
      <c r="H1332">
        <f t="shared" si="202"/>
        <v>1</v>
      </c>
      <c r="I1332">
        <f t="shared" si="203"/>
        <v>0</v>
      </c>
      <c r="J1332">
        <f t="shared" si="204"/>
        <v>0</v>
      </c>
      <c r="K1332" t="s">
        <v>19</v>
      </c>
      <c r="L1332">
        <f t="shared" si="205"/>
        <v>0</v>
      </c>
      <c r="M1332" t="s">
        <v>21</v>
      </c>
      <c r="N1332">
        <f t="shared" si="206"/>
        <v>0</v>
      </c>
      <c r="O1332">
        <f t="shared" si="207"/>
        <v>0</v>
      </c>
      <c r="P1332">
        <v>156.69999999999999</v>
      </c>
      <c r="Q1332">
        <f t="shared" si="208"/>
        <v>1.1164597011699919</v>
      </c>
      <c r="R1332">
        <v>36.9</v>
      </c>
      <c r="S1332">
        <f t="shared" si="209"/>
        <v>1.0440530320025416</v>
      </c>
      <c r="T1332" s="8">
        <v>0</v>
      </c>
    </row>
    <row r="1333" spans="1:20" x14ac:dyDescent="0.35">
      <c r="A1333">
        <v>35</v>
      </c>
      <c r="B1333">
        <f t="shared" si="200"/>
        <v>-0.36384151102735102</v>
      </c>
      <c r="C1333">
        <v>0</v>
      </c>
      <c r="D1333">
        <v>0</v>
      </c>
      <c r="E1333" t="s">
        <v>13</v>
      </c>
      <c r="F1333">
        <f t="shared" si="201"/>
        <v>1</v>
      </c>
      <c r="G1333" t="s">
        <v>18</v>
      </c>
      <c r="H1333">
        <f t="shared" si="202"/>
        <v>0</v>
      </c>
      <c r="I1333">
        <f t="shared" si="203"/>
        <v>1</v>
      </c>
      <c r="J1333">
        <f t="shared" si="204"/>
        <v>0</v>
      </c>
      <c r="K1333" t="s">
        <v>15</v>
      </c>
      <c r="L1333">
        <f t="shared" si="205"/>
        <v>1</v>
      </c>
      <c r="M1333" t="s">
        <v>16</v>
      </c>
      <c r="N1333">
        <f t="shared" si="206"/>
        <v>1</v>
      </c>
      <c r="O1333">
        <f t="shared" si="207"/>
        <v>0</v>
      </c>
      <c r="P1333">
        <v>70.87</v>
      </c>
      <c r="Q1333">
        <f t="shared" si="208"/>
        <v>-0.77911562873177675</v>
      </c>
      <c r="R1333">
        <v>22.1</v>
      </c>
      <c r="S1333">
        <f t="shared" si="209"/>
        <v>-0.87832225904018502</v>
      </c>
      <c r="T1333" s="8">
        <v>0</v>
      </c>
    </row>
    <row r="1334" spans="1:20" x14ac:dyDescent="0.35">
      <c r="A1334">
        <v>54</v>
      </c>
      <c r="B1334">
        <f t="shared" si="200"/>
        <v>0.47647849243726326</v>
      </c>
      <c r="C1334">
        <v>0</v>
      </c>
      <c r="D1334">
        <v>0</v>
      </c>
      <c r="E1334" t="s">
        <v>13</v>
      </c>
      <c r="F1334">
        <f t="shared" si="201"/>
        <v>1</v>
      </c>
      <c r="G1334" t="s">
        <v>18</v>
      </c>
      <c r="H1334">
        <f t="shared" si="202"/>
        <v>0</v>
      </c>
      <c r="I1334">
        <f t="shared" si="203"/>
        <v>1</v>
      </c>
      <c r="J1334">
        <f t="shared" si="204"/>
        <v>0</v>
      </c>
      <c r="K1334" t="s">
        <v>19</v>
      </c>
      <c r="L1334">
        <f t="shared" si="205"/>
        <v>0</v>
      </c>
      <c r="M1334" t="s">
        <v>21</v>
      </c>
      <c r="N1334">
        <f t="shared" si="206"/>
        <v>0</v>
      </c>
      <c r="O1334">
        <f t="shared" si="207"/>
        <v>0</v>
      </c>
      <c r="P1334">
        <v>138.47</v>
      </c>
      <c r="Q1334">
        <f t="shared" si="208"/>
        <v>0.71384594998614914</v>
      </c>
      <c r="R1334">
        <v>31.5</v>
      </c>
      <c r="S1334">
        <f t="shared" si="209"/>
        <v>0.34264583121668196</v>
      </c>
      <c r="T1334" s="8">
        <v>0</v>
      </c>
    </row>
    <row r="1335" spans="1:20" x14ac:dyDescent="0.35">
      <c r="A1335">
        <v>56</v>
      </c>
      <c r="B1335">
        <f t="shared" si="200"/>
        <v>0.56493322964406478</v>
      </c>
      <c r="C1335">
        <v>0</v>
      </c>
      <c r="D1335">
        <v>1</v>
      </c>
      <c r="E1335" t="s">
        <v>13</v>
      </c>
      <c r="F1335">
        <f t="shared" si="201"/>
        <v>1</v>
      </c>
      <c r="G1335" t="s">
        <v>14</v>
      </c>
      <c r="H1335">
        <f t="shared" si="202"/>
        <v>1</v>
      </c>
      <c r="I1335">
        <f t="shared" si="203"/>
        <v>0</v>
      </c>
      <c r="J1335">
        <f t="shared" si="204"/>
        <v>0</v>
      </c>
      <c r="K1335" t="s">
        <v>19</v>
      </c>
      <c r="L1335">
        <f t="shared" si="205"/>
        <v>0</v>
      </c>
      <c r="M1335" t="s">
        <v>16</v>
      </c>
      <c r="N1335">
        <f t="shared" si="206"/>
        <v>1</v>
      </c>
      <c r="O1335">
        <f t="shared" si="207"/>
        <v>0</v>
      </c>
      <c r="P1335">
        <v>64.66</v>
      </c>
      <c r="Q1335">
        <f t="shared" si="208"/>
        <v>-0.9162649098536455</v>
      </c>
      <c r="R1335">
        <v>26.7</v>
      </c>
      <c r="S1335">
        <f t="shared" si="209"/>
        <v>-0.28082723614852689</v>
      </c>
      <c r="T1335" s="8">
        <v>0</v>
      </c>
    </row>
    <row r="1336" spans="1:20" x14ac:dyDescent="0.35">
      <c r="A1336">
        <v>26</v>
      </c>
      <c r="B1336">
        <f t="shared" si="200"/>
        <v>-0.76188782845795777</v>
      </c>
      <c r="C1336">
        <v>0</v>
      </c>
      <c r="D1336">
        <v>0</v>
      </c>
      <c r="E1336" t="s">
        <v>13</v>
      </c>
      <c r="F1336">
        <f t="shared" si="201"/>
        <v>1</v>
      </c>
      <c r="G1336" t="s">
        <v>14</v>
      </c>
      <c r="H1336">
        <f t="shared" si="202"/>
        <v>1</v>
      </c>
      <c r="I1336">
        <f t="shared" si="203"/>
        <v>0</v>
      </c>
      <c r="J1336">
        <f t="shared" si="204"/>
        <v>0</v>
      </c>
      <c r="K1336" t="s">
        <v>19</v>
      </c>
      <c r="L1336">
        <f t="shared" si="205"/>
        <v>0</v>
      </c>
      <c r="M1336" t="s">
        <v>16</v>
      </c>
      <c r="N1336">
        <f t="shared" si="206"/>
        <v>1</v>
      </c>
      <c r="O1336">
        <f t="shared" si="207"/>
        <v>0</v>
      </c>
      <c r="P1336">
        <v>91.88</v>
      </c>
      <c r="Q1336">
        <f t="shared" si="208"/>
        <v>-0.31510493688468189</v>
      </c>
      <c r="R1336">
        <v>24.9</v>
      </c>
      <c r="S1336">
        <f t="shared" si="209"/>
        <v>-0.51462963641048021</v>
      </c>
      <c r="T1336" s="8">
        <v>0</v>
      </c>
    </row>
    <row r="1337" spans="1:20" x14ac:dyDescent="0.35">
      <c r="A1337">
        <v>75</v>
      </c>
      <c r="B1337">
        <f t="shared" si="200"/>
        <v>1.4052532331086791</v>
      </c>
      <c r="C1337">
        <v>0</v>
      </c>
      <c r="D1337">
        <v>0</v>
      </c>
      <c r="E1337" t="s">
        <v>13</v>
      </c>
      <c r="F1337">
        <f t="shared" si="201"/>
        <v>1</v>
      </c>
      <c r="G1337" t="s">
        <v>18</v>
      </c>
      <c r="H1337">
        <f t="shared" si="202"/>
        <v>0</v>
      </c>
      <c r="I1337">
        <f t="shared" si="203"/>
        <v>1</v>
      </c>
      <c r="J1337">
        <f t="shared" si="204"/>
        <v>0</v>
      </c>
      <c r="K1337" t="s">
        <v>19</v>
      </c>
      <c r="L1337">
        <f t="shared" si="205"/>
        <v>0</v>
      </c>
      <c r="M1337" t="s">
        <v>21</v>
      </c>
      <c r="N1337">
        <f t="shared" si="206"/>
        <v>0</v>
      </c>
      <c r="O1337">
        <f t="shared" si="207"/>
        <v>0</v>
      </c>
      <c r="P1337">
        <v>74.790000000000006</v>
      </c>
      <c r="Q1337">
        <f t="shared" si="208"/>
        <v>-0.69254152535050051</v>
      </c>
      <c r="R1337">
        <v>32.4</v>
      </c>
      <c r="S1337">
        <f t="shared" si="209"/>
        <v>0.4595470313476584</v>
      </c>
      <c r="T1337" s="8">
        <v>0</v>
      </c>
    </row>
    <row r="1338" spans="1:20" x14ac:dyDescent="0.35">
      <c r="A1338">
        <v>44</v>
      </c>
      <c r="B1338">
        <f t="shared" si="200"/>
        <v>3.4204806403255718E-2</v>
      </c>
      <c r="C1338">
        <v>0</v>
      </c>
      <c r="D1338">
        <v>0</v>
      </c>
      <c r="E1338" t="s">
        <v>23</v>
      </c>
      <c r="F1338">
        <f t="shared" si="201"/>
        <v>0</v>
      </c>
      <c r="G1338" t="s">
        <v>14</v>
      </c>
      <c r="H1338">
        <f t="shared" si="202"/>
        <v>1</v>
      </c>
      <c r="I1338">
        <f t="shared" si="203"/>
        <v>0</v>
      </c>
      <c r="J1338">
        <f t="shared" si="204"/>
        <v>0</v>
      </c>
      <c r="K1338" t="s">
        <v>19</v>
      </c>
      <c r="L1338">
        <f t="shared" si="205"/>
        <v>0</v>
      </c>
      <c r="M1338" t="s">
        <v>21</v>
      </c>
      <c r="N1338">
        <f t="shared" si="206"/>
        <v>0</v>
      </c>
      <c r="O1338">
        <f t="shared" si="207"/>
        <v>0</v>
      </c>
      <c r="P1338">
        <v>78.180000000000007</v>
      </c>
      <c r="Q1338">
        <f t="shared" si="208"/>
        <v>-0.61767259411006015</v>
      </c>
      <c r="R1338">
        <v>32.200000000000003</v>
      </c>
      <c r="S1338">
        <f t="shared" si="209"/>
        <v>0.43356898687410861</v>
      </c>
      <c r="T1338" s="8">
        <v>0</v>
      </c>
    </row>
    <row r="1339" spans="1:20" x14ac:dyDescent="0.35">
      <c r="A1339">
        <v>63</v>
      </c>
      <c r="B1339">
        <f t="shared" si="200"/>
        <v>0.87452480986786996</v>
      </c>
      <c r="C1339">
        <v>0</v>
      </c>
      <c r="D1339">
        <v>0</v>
      </c>
      <c r="E1339" t="s">
        <v>13</v>
      </c>
      <c r="F1339">
        <f t="shared" si="201"/>
        <v>1</v>
      </c>
      <c r="G1339" t="s">
        <v>14</v>
      </c>
      <c r="H1339">
        <f t="shared" si="202"/>
        <v>1</v>
      </c>
      <c r="I1339">
        <f t="shared" si="203"/>
        <v>0</v>
      </c>
      <c r="J1339">
        <f t="shared" si="204"/>
        <v>0</v>
      </c>
      <c r="K1339" t="s">
        <v>19</v>
      </c>
      <c r="L1339">
        <f t="shared" si="205"/>
        <v>0</v>
      </c>
      <c r="M1339" t="s">
        <v>16</v>
      </c>
      <c r="N1339">
        <f t="shared" si="206"/>
        <v>1</v>
      </c>
      <c r="O1339">
        <f t="shared" si="207"/>
        <v>0</v>
      </c>
      <c r="P1339">
        <v>77.819999999999993</v>
      </c>
      <c r="Q1339">
        <f t="shared" si="208"/>
        <v>-0.62562327707364696</v>
      </c>
      <c r="R1339">
        <v>30.3</v>
      </c>
      <c r="S1339">
        <f t="shared" si="209"/>
        <v>0.18677756437537987</v>
      </c>
      <c r="T1339" s="8">
        <v>0</v>
      </c>
    </row>
    <row r="1340" spans="1:20" x14ac:dyDescent="0.35">
      <c r="A1340">
        <v>17</v>
      </c>
      <c r="B1340">
        <f t="shared" si="200"/>
        <v>-1.1599341458885646</v>
      </c>
      <c r="C1340">
        <v>0</v>
      </c>
      <c r="D1340">
        <v>0</v>
      </c>
      <c r="E1340" t="s">
        <v>23</v>
      </c>
      <c r="F1340">
        <f t="shared" si="201"/>
        <v>0</v>
      </c>
      <c r="G1340" t="s">
        <v>14</v>
      </c>
      <c r="H1340">
        <f t="shared" si="202"/>
        <v>1</v>
      </c>
      <c r="I1340">
        <f t="shared" si="203"/>
        <v>0</v>
      </c>
      <c r="J1340">
        <f t="shared" si="204"/>
        <v>0</v>
      </c>
      <c r="K1340" t="s">
        <v>19</v>
      </c>
      <c r="L1340">
        <f t="shared" si="205"/>
        <v>0</v>
      </c>
      <c r="M1340" t="s">
        <v>21</v>
      </c>
      <c r="N1340">
        <f t="shared" si="206"/>
        <v>0</v>
      </c>
      <c r="O1340">
        <f t="shared" si="207"/>
        <v>0</v>
      </c>
      <c r="P1340">
        <v>112.23</v>
      </c>
      <c r="Q1340">
        <f t="shared" si="208"/>
        <v>0.13432950286250461</v>
      </c>
      <c r="R1340">
        <v>28.7</v>
      </c>
      <c r="S1340">
        <f t="shared" si="209"/>
        <v>-2.1046791413023236E-2</v>
      </c>
      <c r="T1340" s="8">
        <v>0</v>
      </c>
    </row>
    <row r="1341" spans="1:20" x14ac:dyDescent="0.35">
      <c r="A1341">
        <v>46</v>
      </c>
      <c r="B1341">
        <f t="shared" si="200"/>
        <v>0.12265954361005722</v>
      </c>
      <c r="C1341">
        <v>0</v>
      </c>
      <c r="D1341">
        <v>1</v>
      </c>
      <c r="E1341" t="s">
        <v>13</v>
      </c>
      <c r="F1341">
        <f t="shared" si="201"/>
        <v>1</v>
      </c>
      <c r="G1341" t="s">
        <v>14</v>
      </c>
      <c r="H1341">
        <f t="shared" si="202"/>
        <v>1</v>
      </c>
      <c r="I1341">
        <f t="shared" si="203"/>
        <v>0</v>
      </c>
      <c r="J1341">
        <f t="shared" si="204"/>
        <v>0</v>
      </c>
      <c r="K1341" t="s">
        <v>15</v>
      </c>
      <c r="L1341">
        <f t="shared" si="205"/>
        <v>1</v>
      </c>
      <c r="M1341" t="s">
        <v>21</v>
      </c>
      <c r="N1341">
        <f t="shared" si="206"/>
        <v>0</v>
      </c>
      <c r="O1341">
        <f t="shared" si="207"/>
        <v>0</v>
      </c>
      <c r="P1341">
        <v>178.76</v>
      </c>
      <c r="Q1341">
        <f t="shared" si="208"/>
        <v>1.6036598849942145</v>
      </c>
      <c r="R1341">
        <v>24.1</v>
      </c>
      <c r="S1341">
        <f t="shared" si="209"/>
        <v>-0.61854181430468136</v>
      </c>
      <c r="T1341" s="8">
        <v>0</v>
      </c>
    </row>
    <row r="1342" spans="1:20" x14ac:dyDescent="0.35">
      <c r="A1342">
        <v>47</v>
      </c>
      <c r="B1342">
        <f t="shared" si="200"/>
        <v>0.16688691221345797</v>
      </c>
      <c r="C1342">
        <v>0</v>
      </c>
      <c r="D1342">
        <v>0</v>
      </c>
      <c r="E1342" t="s">
        <v>13</v>
      </c>
      <c r="F1342">
        <f t="shared" si="201"/>
        <v>1</v>
      </c>
      <c r="G1342" t="s">
        <v>14</v>
      </c>
      <c r="H1342">
        <f t="shared" si="202"/>
        <v>1</v>
      </c>
      <c r="I1342">
        <f t="shared" si="203"/>
        <v>0</v>
      </c>
      <c r="J1342">
        <f t="shared" si="204"/>
        <v>0</v>
      </c>
      <c r="K1342" t="s">
        <v>19</v>
      </c>
      <c r="L1342">
        <f t="shared" si="205"/>
        <v>0</v>
      </c>
      <c r="M1342" t="s">
        <v>21</v>
      </c>
      <c r="N1342">
        <f t="shared" si="206"/>
        <v>0</v>
      </c>
      <c r="O1342">
        <f t="shared" si="207"/>
        <v>0</v>
      </c>
      <c r="P1342">
        <v>121.43</v>
      </c>
      <c r="Q1342">
        <f t="shared" si="208"/>
        <v>0.33751362304305083</v>
      </c>
      <c r="R1342">
        <v>25.3</v>
      </c>
      <c r="S1342">
        <f t="shared" si="209"/>
        <v>-0.46267354746337924</v>
      </c>
      <c r="T1342" s="8">
        <v>0</v>
      </c>
    </row>
    <row r="1343" spans="1:20" x14ac:dyDescent="0.35">
      <c r="A1343">
        <v>50</v>
      </c>
      <c r="B1343">
        <f t="shared" si="200"/>
        <v>0.29956901802366021</v>
      </c>
      <c r="C1343">
        <v>0</v>
      </c>
      <c r="D1343">
        <v>0</v>
      </c>
      <c r="E1343" t="s">
        <v>13</v>
      </c>
      <c r="F1343">
        <f t="shared" si="201"/>
        <v>1</v>
      </c>
      <c r="G1343" t="s">
        <v>14</v>
      </c>
      <c r="H1343">
        <f t="shared" si="202"/>
        <v>1</v>
      </c>
      <c r="I1343">
        <f t="shared" si="203"/>
        <v>0</v>
      </c>
      <c r="J1343">
        <f t="shared" si="204"/>
        <v>0</v>
      </c>
      <c r="K1343" t="s">
        <v>19</v>
      </c>
      <c r="L1343">
        <f t="shared" si="205"/>
        <v>0</v>
      </c>
      <c r="M1343" t="s">
        <v>21</v>
      </c>
      <c r="N1343">
        <f t="shared" si="206"/>
        <v>0</v>
      </c>
      <c r="O1343">
        <f t="shared" si="207"/>
        <v>0</v>
      </c>
      <c r="P1343">
        <v>94.22</v>
      </c>
      <c r="Q1343">
        <f t="shared" si="208"/>
        <v>-0.26342549762136896</v>
      </c>
      <c r="R1343">
        <v>24.8</v>
      </c>
      <c r="S1343">
        <f t="shared" si="209"/>
        <v>-0.5276186586472551</v>
      </c>
      <c r="T1343" s="8">
        <v>0</v>
      </c>
    </row>
    <row r="1344" spans="1:20" x14ac:dyDescent="0.35">
      <c r="A1344">
        <v>49</v>
      </c>
      <c r="B1344">
        <f t="shared" si="200"/>
        <v>0.2553416494202595</v>
      </c>
      <c r="C1344">
        <v>0</v>
      </c>
      <c r="D1344">
        <v>0</v>
      </c>
      <c r="E1344" t="s">
        <v>13</v>
      </c>
      <c r="F1344">
        <f t="shared" si="201"/>
        <v>1</v>
      </c>
      <c r="G1344" t="s">
        <v>14</v>
      </c>
      <c r="H1344">
        <f t="shared" si="202"/>
        <v>1</v>
      </c>
      <c r="I1344">
        <f t="shared" si="203"/>
        <v>0</v>
      </c>
      <c r="J1344">
        <f t="shared" si="204"/>
        <v>0</v>
      </c>
      <c r="K1344" t="s">
        <v>19</v>
      </c>
      <c r="L1344">
        <f t="shared" si="205"/>
        <v>0</v>
      </c>
      <c r="M1344" t="s">
        <v>16</v>
      </c>
      <c r="N1344">
        <f t="shared" si="206"/>
        <v>1</v>
      </c>
      <c r="O1344">
        <f t="shared" si="207"/>
        <v>0</v>
      </c>
      <c r="P1344">
        <v>67.27</v>
      </c>
      <c r="Q1344">
        <f t="shared" si="208"/>
        <v>-0.85862245836764284</v>
      </c>
      <c r="R1344">
        <v>28.1</v>
      </c>
      <c r="S1344">
        <f t="shared" si="209"/>
        <v>-9.8980924833674058E-2</v>
      </c>
      <c r="T1344" s="8">
        <v>0</v>
      </c>
    </row>
    <row r="1345" spans="1:20" x14ac:dyDescent="0.35">
      <c r="A1345">
        <v>76</v>
      </c>
      <c r="B1345">
        <f t="shared" si="200"/>
        <v>1.4494806017120798</v>
      </c>
      <c r="C1345">
        <v>1</v>
      </c>
      <c r="D1345">
        <v>0</v>
      </c>
      <c r="E1345" t="s">
        <v>13</v>
      </c>
      <c r="F1345">
        <f t="shared" si="201"/>
        <v>1</v>
      </c>
      <c r="G1345" t="s">
        <v>18</v>
      </c>
      <c r="H1345">
        <f t="shared" si="202"/>
        <v>0</v>
      </c>
      <c r="I1345">
        <f t="shared" si="203"/>
        <v>1</v>
      </c>
      <c r="J1345">
        <f t="shared" si="204"/>
        <v>0</v>
      </c>
      <c r="K1345" t="s">
        <v>19</v>
      </c>
      <c r="L1345">
        <f t="shared" si="205"/>
        <v>0</v>
      </c>
      <c r="M1345" t="s">
        <v>16</v>
      </c>
      <c r="N1345">
        <f t="shared" si="206"/>
        <v>1</v>
      </c>
      <c r="O1345">
        <f t="shared" si="207"/>
        <v>0</v>
      </c>
      <c r="P1345">
        <v>197.58</v>
      </c>
      <c r="Q1345">
        <f t="shared" si="208"/>
        <v>2.0193039221461584</v>
      </c>
      <c r="R1345">
        <v>34.799999999999997</v>
      </c>
      <c r="S1345">
        <f t="shared" si="209"/>
        <v>0.77128356503026263</v>
      </c>
      <c r="T1345" s="8">
        <v>0</v>
      </c>
    </row>
    <row r="1346" spans="1:20" x14ac:dyDescent="0.35">
      <c r="A1346">
        <v>47</v>
      </c>
      <c r="B1346">
        <f t="shared" si="200"/>
        <v>0.16688691221345797</v>
      </c>
      <c r="C1346">
        <v>0</v>
      </c>
      <c r="D1346">
        <v>0</v>
      </c>
      <c r="E1346" t="s">
        <v>13</v>
      </c>
      <c r="F1346">
        <f t="shared" si="201"/>
        <v>1</v>
      </c>
      <c r="G1346" t="s">
        <v>14</v>
      </c>
      <c r="H1346">
        <f t="shared" si="202"/>
        <v>1</v>
      </c>
      <c r="I1346">
        <f t="shared" si="203"/>
        <v>0</v>
      </c>
      <c r="J1346">
        <f t="shared" si="204"/>
        <v>0</v>
      </c>
      <c r="K1346" t="s">
        <v>19</v>
      </c>
      <c r="L1346">
        <f t="shared" si="205"/>
        <v>0</v>
      </c>
      <c r="M1346" t="s">
        <v>22</v>
      </c>
      <c r="N1346">
        <f t="shared" si="206"/>
        <v>0</v>
      </c>
      <c r="O1346">
        <f t="shared" si="207"/>
        <v>1</v>
      </c>
      <c r="P1346">
        <v>86.37</v>
      </c>
      <c r="Q1346">
        <f t="shared" si="208"/>
        <v>-0.43679455668846529</v>
      </c>
      <c r="R1346">
        <v>39.200000000000003</v>
      </c>
      <c r="S1346">
        <f t="shared" si="209"/>
        <v>1.3428005434483714</v>
      </c>
      <c r="T1346" s="8">
        <v>0</v>
      </c>
    </row>
    <row r="1347" spans="1:20" x14ac:dyDescent="0.35">
      <c r="A1347">
        <v>47</v>
      </c>
      <c r="B1347">
        <f t="shared" ref="B1347:B1410" si="210">(A1347-$V$1)/$V$2</f>
        <v>0.16688691221345797</v>
      </c>
      <c r="C1347">
        <v>0</v>
      </c>
      <c r="D1347">
        <v>0</v>
      </c>
      <c r="E1347" t="s">
        <v>13</v>
      </c>
      <c r="F1347">
        <f t="shared" ref="F1347:F1410" si="211">IF(E1347="Yes",1,0)</f>
        <v>1</v>
      </c>
      <c r="G1347" t="s">
        <v>14</v>
      </c>
      <c r="H1347">
        <f t="shared" ref="H1347:H1410" si="212">IF(G1347="Private",1,0)</f>
        <v>1</v>
      </c>
      <c r="I1347">
        <f t="shared" ref="I1347:I1410" si="213">IF(G1347="Self-employed",1,0)</f>
        <v>0</v>
      </c>
      <c r="J1347">
        <f t="shared" ref="J1347:J1410" si="214">IF(G1347="Govt_job",1,0)</f>
        <v>0</v>
      </c>
      <c r="K1347" t="s">
        <v>15</v>
      </c>
      <c r="L1347">
        <f t="shared" ref="L1347:L1410" si="215">IF(K1347="Urban",1,0)</f>
        <v>1</v>
      </c>
      <c r="M1347" t="s">
        <v>22</v>
      </c>
      <c r="N1347">
        <f t="shared" ref="N1347:N1410" si="216">IF(M1347="formerly smoked",1,0)</f>
        <v>0</v>
      </c>
      <c r="O1347">
        <f t="shared" ref="O1347:O1410" si="217">IF(M1347="smokes",1,0)</f>
        <v>1</v>
      </c>
      <c r="P1347">
        <v>112.09</v>
      </c>
      <c r="Q1347">
        <f t="shared" ref="Q1347:Q1410" si="218">(P1347-$W$5)/$W$6</f>
        <v>0.13123757059888758</v>
      </c>
      <c r="R1347">
        <v>24.7</v>
      </c>
      <c r="S1347">
        <f t="shared" ref="S1347:S1410" si="219">(R1347-$V$11)/$V$12</f>
        <v>-0.54060768088403055</v>
      </c>
      <c r="T1347" s="8">
        <v>0</v>
      </c>
    </row>
    <row r="1348" spans="1:20" x14ac:dyDescent="0.35">
      <c r="A1348">
        <v>49</v>
      </c>
      <c r="B1348">
        <f t="shared" si="210"/>
        <v>0.2553416494202595</v>
      </c>
      <c r="C1348">
        <v>0</v>
      </c>
      <c r="D1348">
        <v>0</v>
      </c>
      <c r="E1348" t="s">
        <v>13</v>
      </c>
      <c r="F1348">
        <f t="shared" si="211"/>
        <v>1</v>
      </c>
      <c r="G1348" t="s">
        <v>14</v>
      </c>
      <c r="H1348">
        <f t="shared" si="212"/>
        <v>1</v>
      </c>
      <c r="I1348">
        <f t="shared" si="213"/>
        <v>0</v>
      </c>
      <c r="J1348">
        <f t="shared" si="214"/>
        <v>0</v>
      </c>
      <c r="K1348" t="s">
        <v>15</v>
      </c>
      <c r="L1348">
        <f t="shared" si="215"/>
        <v>1</v>
      </c>
      <c r="M1348" t="s">
        <v>21</v>
      </c>
      <c r="N1348">
        <f t="shared" si="216"/>
        <v>0</v>
      </c>
      <c r="O1348">
        <f t="shared" si="217"/>
        <v>0</v>
      </c>
      <c r="P1348">
        <v>199.96</v>
      </c>
      <c r="Q1348">
        <f t="shared" si="218"/>
        <v>2.0718667706276475</v>
      </c>
      <c r="R1348">
        <v>28.6</v>
      </c>
      <c r="S1348">
        <f t="shared" si="219"/>
        <v>-3.4035813649798144E-2</v>
      </c>
      <c r="T1348" s="8">
        <v>0</v>
      </c>
    </row>
    <row r="1349" spans="1:20" x14ac:dyDescent="0.35">
      <c r="A1349">
        <v>71</v>
      </c>
      <c r="B1349">
        <f t="shared" si="210"/>
        <v>1.2283437586950761</v>
      </c>
      <c r="C1349">
        <v>0</v>
      </c>
      <c r="D1349">
        <v>0</v>
      </c>
      <c r="E1349" t="s">
        <v>13</v>
      </c>
      <c r="F1349">
        <f t="shared" si="211"/>
        <v>1</v>
      </c>
      <c r="G1349" t="s">
        <v>14</v>
      </c>
      <c r="H1349">
        <f t="shared" si="212"/>
        <v>1</v>
      </c>
      <c r="I1349">
        <f t="shared" si="213"/>
        <v>0</v>
      </c>
      <c r="J1349">
        <f t="shared" si="214"/>
        <v>0</v>
      </c>
      <c r="K1349" t="s">
        <v>15</v>
      </c>
      <c r="L1349">
        <f t="shared" si="215"/>
        <v>1</v>
      </c>
      <c r="M1349" t="s">
        <v>21</v>
      </c>
      <c r="N1349">
        <f t="shared" si="216"/>
        <v>0</v>
      </c>
      <c r="O1349">
        <f t="shared" si="217"/>
        <v>0</v>
      </c>
      <c r="P1349">
        <v>85.33</v>
      </c>
      <c r="Q1349">
        <f t="shared" si="218"/>
        <v>-0.4597631963610489</v>
      </c>
      <c r="R1349">
        <v>27.7</v>
      </c>
      <c r="S1349">
        <f t="shared" si="219"/>
        <v>-0.15093701378077506</v>
      </c>
      <c r="T1349" s="8">
        <v>0</v>
      </c>
    </row>
    <row r="1350" spans="1:20" x14ac:dyDescent="0.35">
      <c r="A1350">
        <v>65</v>
      </c>
      <c r="B1350">
        <f t="shared" si="210"/>
        <v>0.96297954707467148</v>
      </c>
      <c r="C1350">
        <v>0</v>
      </c>
      <c r="D1350">
        <v>0</v>
      </c>
      <c r="E1350" t="s">
        <v>23</v>
      </c>
      <c r="F1350">
        <f t="shared" si="211"/>
        <v>0</v>
      </c>
      <c r="G1350" t="s">
        <v>18</v>
      </c>
      <c r="H1350">
        <f t="shared" si="212"/>
        <v>0</v>
      </c>
      <c r="I1350">
        <f t="shared" si="213"/>
        <v>1</v>
      </c>
      <c r="J1350">
        <f t="shared" si="214"/>
        <v>0</v>
      </c>
      <c r="K1350" t="s">
        <v>19</v>
      </c>
      <c r="L1350">
        <f t="shared" si="215"/>
        <v>0</v>
      </c>
      <c r="M1350" t="s">
        <v>21</v>
      </c>
      <c r="N1350">
        <f t="shared" si="216"/>
        <v>0</v>
      </c>
      <c r="O1350">
        <f t="shared" si="217"/>
        <v>0</v>
      </c>
      <c r="P1350">
        <v>86.33</v>
      </c>
      <c r="Q1350">
        <f t="shared" si="218"/>
        <v>-0.43767796590664171</v>
      </c>
      <c r="R1350">
        <v>33.1</v>
      </c>
      <c r="S1350">
        <f t="shared" si="219"/>
        <v>0.5504701870050851</v>
      </c>
      <c r="T1350" s="8">
        <v>0</v>
      </c>
    </row>
    <row r="1351" spans="1:20" x14ac:dyDescent="0.35">
      <c r="A1351">
        <v>40</v>
      </c>
      <c r="B1351">
        <f t="shared" si="210"/>
        <v>-0.14270466801034729</v>
      </c>
      <c r="C1351">
        <v>0</v>
      </c>
      <c r="D1351">
        <v>0</v>
      </c>
      <c r="E1351" t="s">
        <v>23</v>
      </c>
      <c r="F1351">
        <f t="shared" si="211"/>
        <v>0</v>
      </c>
      <c r="G1351" t="s">
        <v>14</v>
      </c>
      <c r="H1351">
        <f t="shared" si="212"/>
        <v>1</v>
      </c>
      <c r="I1351">
        <f t="shared" si="213"/>
        <v>0</v>
      </c>
      <c r="J1351">
        <f t="shared" si="214"/>
        <v>0</v>
      </c>
      <c r="K1351" t="s">
        <v>15</v>
      </c>
      <c r="L1351">
        <f t="shared" si="215"/>
        <v>1</v>
      </c>
      <c r="M1351" t="s">
        <v>22</v>
      </c>
      <c r="N1351">
        <f t="shared" si="216"/>
        <v>0</v>
      </c>
      <c r="O1351">
        <f t="shared" si="217"/>
        <v>1</v>
      </c>
      <c r="P1351">
        <v>80.47</v>
      </c>
      <c r="Q1351">
        <f t="shared" si="218"/>
        <v>-0.56709741636946787</v>
      </c>
      <c r="R1351">
        <v>27.3</v>
      </c>
      <c r="S1351">
        <f t="shared" si="219"/>
        <v>-0.20289310272787561</v>
      </c>
      <c r="T1351" s="8">
        <v>0</v>
      </c>
    </row>
    <row r="1352" spans="1:20" x14ac:dyDescent="0.35">
      <c r="A1352">
        <v>82</v>
      </c>
      <c r="B1352">
        <f t="shared" si="210"/>
        <v>1.7148448133324843</v>
      </c>
      <c r="C1352">
        <v>1</v>
      </c>
      <c r="D1352">
        <v>0</v>
      </c>
      <c r="E1352" t="s">
        <v>13</v>
      </c>
      <c r="F1352">
        <f t="shared" si="211"/>
        <v>1</v>
      </c>
      <c r="G1352" t="s">
        <v>14</v>
      </c>
      <c r="H1352">
        <f t="shared" si="212"/>
        <v>1</v>
      </c>
      <c r="I1352">
        <f t="shared" si="213"/>
        <v>0</v>
      </c>
      <c r="J1352">
        <f t="shared" si="214"/>
        <v>0</v>
      </c>
      <c r="K1352" t="s">
        <v>15</v>
      </c>
      <c r="L1352">
        <f t="shared" si="215"/>
        <v>1</v>
      </c>
      <c r="M1352" t="s">
        <v>16</v>
      </c>
      <c r="N1352">
        <f t="shared" si="216"/>
        <v>1</v>
      </c>
      <c r="O1352">
        <f t="shared" si="217"/>
        <v>0</v>
      </c>
      <c r="P1352">
        <v>62.46</v>
      </c>
      <c r="Q1352">
        <f t="shared" si="218"/>
        <v>-0.96485241685334122</v>
      </c>
      <c r="R1352">
        <v>20.3</v>
      </c>
      <c r="S1352">
        <f t="shared" si="219"/>
        <v>-1.1121246593021383</v>
      </c>
      <c r="T1352" s="8">
        <v>0</v>
      </c>
    </row>
    <row r="1353" spans="1:20" x14ac:dyDescent="0.35">
      <c r="A1353">
        <v>64</v>
      </c>
      <c r="B1353">
        <f t="shared" si="210"/>
        <v>0.91875217847127078</v>
      </c>
      <c r="C1353">
        <v>0</v>
      </c>
      <c r="D1353">
        <v>0</v>
      </c>
      <c r="E1353" t="s">
        <v>13</v>
      </c>
      <c r="F1353">
        <f t="shared" si="211"/>
        <v>1</v>
      </c>
      <c r="G1353" t="s">
        <v>25</v>
      </c>
      <c r="H1353">
        <f t="shared" si="212"/>
        <v>0</v>
      </c>
      <c r="I1353">
        <f t="shared" si="213"/>
        <v>0</v>
      </c>
      <c r="J1353">
        <f t="shared" si="214"/>
        <v>1</v>
      </c>
      <c r="K1353" t="s">
        <v>19</v>
      </c>
      <c r="L1353">
        <f t="shared" si="215"/>
        <v>0</v>
      </c>
      <c r="M1353" t="s">
        <v>21</v>
      </c>
      <c r="N1353">
        <f t="shared" si="216"/>
        <v>0</v>
      </c>
      <c r="O1353">
        <f t="shared" si="217"/>
        <v>0</v>
      </c>
      <c r="P1353">
        <v>78.849999999999994</v>
      </c>
      <c r="Q1353">
        <f t="shared" si="218"/>
        <v>-0.60287548970560756</v>
      </c>
      <c r="R1353">
        <v>33.9</v>
      </c>
      <c r="S1353">
        <f t="shared" si="219"/>
        <v>0.65438236489928614</v>
      </c>
      <c r="T1353" s="8">
        <v>0</v>
      </c>
    </row>
    <row r="1354" spans="1:20" x14ac:dyDescent="0.35">
      <c r="A1354">
        <v>72</v>
      </c>
      <c r="B1354">
        <f t="shared" si="210"/>
        <v>1.2725711272984768</v>
      </c>
      <c r="C1354">
        <v>0</v>
      </c>
      <c r="D1354">
        <v>0</v>
      </c>
      <c r="E1354" t="s">
        <v>13</v>
      </c>
      <c r="F1354">
        <f t="shared" si="211"/>
        <v>1</v>
      </c>
      <c r="G1354" t="s">
        <v>18</v>
      </c>
      <c r="H1354">
        <f t="shared" si="212"/>
        <v>0</v>
      </c>
      <c r="I1354">
        <f t="shared" si="213"/>
        <v>1</v>
      </c>
      <c r="J1354">
        <f t="shared" si="214"/>
        <v>0</v>
      </c>
      <c r="K1354" t="s">
        <v>19</v>
      </c>
      <c r="L1354">
        <f t="shared" si="215"/>
        <v>0</v>
      </c>
      <c r="M1354" t="s">
        <v>22</v>
      </c>
      <c r="N1354">
        <f t="shared" si="216"/>
        <v>0</v>
      </c>
      <c r="O1354">
        <f t="shared" si="217"/>
        <v>1</v>
      </c>
      <c r="P1354">
        <v>72.09</v>
      </c>
      <c r="Q1354">
        <f t="shared" si="218"/>
        <v>-0.75217164757739996</v>
      </c>
      <c r="R1354">
        <v>28.1</v>
      </c>
      <c r="S1354">
        <f t="shared" si="219"/>
        <v>-9.8980924833674058E-2</v>
      </c>
      <c r="T1354" s="8">
        <v>0</v>
      </c>
    </row>
    <row r="1355" spans="1:20" x14ac:dyDescent="0.35">
      <c r="A1355">
        <v>50</v>
      </c>
      <c r="B1355">
        <f t="shared" si="210"/>
        <v>0.29956901802366021</v>
      </c>
      <c r="C1355">
        <v>0</v>
      </c>
      <c r="D1355">
        <v>0</v>
      </c>
      <c r="E1355" t="s">
        <v>13</v>
      </c>
      <c r="F1355">
        <f t="shared" si="211"/>
        <v>1</v>
      </c>
      <c r="G1355" t="s">
        <v>18</v>
      </c>
      <c r="H1355">
        <f t="shared" si="212"/>
        <v>0</v>
      </c>
      <c r="I1355">
        <f t="shared" si="213"/>
        <v>1</v>
      </c>
      <c r="J1355">
        <f t="shared" si="214"/>
        <v>0</v>
      </c>
      <c r="K1355" t="s">
        <v>19</v>
      </c>
      <c r="L1355">
        <f t="shared" si="215"/>
        <v>0</v>
      </c>
      <c r="M1355" t="s">
        <v>21</v>
      </c>
      <c r="N1355">
        <f t="shared" si="216"/>
        <v>0</v>
      </c>
      <c r="O1355">
        <f t="shared" si="217"/>
        <v>0</v>
      </c>
      <c r="P1355">
        <v>103.81</v>
      </c>
      <c r="Q1355">
        <f t="shared" si="218"/>
        <v>-5.1628137563603967E-2</v>
      </c>
      <c r="R1355">
        <v>28.3</v>
      </c>
      <c r="S1355">
        <f t="shared" si="219"/>
        <v>-7.3002880360123784E-2</v>
      </c>
      <c r="T1355" s="8">
        <v>0</v>
      </c>
    </row>
    <row r="1356" spans="1:20" x14ac:dyDescent="0.35">
      <c r="A1356">
        <v>40</v>
      </c>
      <c r="B1356">
        <f t="shared" si="210"/>
        <v>-0.14270466801034729</v>
      </c>
      <c r="C1356">
        <v>0</v>
      </c>
      <c r="D1356">
        <v>0</v>
      </c>
      <c r="E1356" t="s">
        <v>23</v>
      </c>
      <c r="F1356">
        <f t="shared" si="211"/>
        <v>0</v>
      </c>
      <c r="G1356" t="s">
        <v>14</v>
      </c>
      <c r="H1356">
        <f t="shared" si="212"/>
        <v>1</v>
      </c>
      <c r="I1356">
        <f t="shared" si="213"/>
        <v>0</v>
      </c>
      <c r="J1356">
        <f t="shared" si="214"/>
        <v>0</v>
      </c>
      <c r="K1356" t="s">
        <v>15</v>
      </c>
      <c r="L1356">
        <f t="shared" si="215"/>
        <v>1</v>
      </c>
      <c r="M1356" t="s">
        <v>22</v>
      </c>
      <c r="N1356">
        <f t="shared" si="216"/>
        <v>0</v>
      </c>
      <c r="O1356">
        <f t="shared" si="217"/>
        <v>1</v>
      </c>
      <c r="P1356">
        <v>78.040000000000006</v>
      </c>
      <c r="Q1356">
        <f t="shared" si="218"/>
        <v>-0.62076452637367718</v>
      </c>
      <c r="R1356">
        <v>32.4</v>
      </c>
      <c r="S1356">
        <f t="shared" si="219"/>
        <v>0.4595470313476584</v>
      </c>
      <c r="T1356" s="8">
        <v>0</v>
      </c>
    </row>
    <row r="1357" spans="1:20" x14ac:dyDescent="0.35">
      <c r="A1357">
        <v>74</v>
      </c>
      <c r="B1357">
        <f t="shared" si="210"/>
        <v>1.3610258645052782</v>
      </c>
      <c r="C1357">
        <v>0</v>
      </c>
      <c r="D1357">
        <v>0</v>
      </c>
      <c r="E1357" t="s">
        <v>13</v>
      </c>
      <c r="F1357">
        <f t="shared" si="211"/>
        <v>1</v>
      </c>
      <c r="G1357" t="s">
        <v>18</v>
      </c>
      <c r="H1357">
        <f t="shared" si="212"/>
        <v>0</v>
      </c>
      <c r="I1357">
        <f t="shared" si="213"/>
        <v>1</v>
      </c>
      <c r="J1357">
        <f t="shared" si="214"/>
        <v>0</v>
      </c>
      <c r="K1357" t="s">
        <v>19</v>
      </c>
      <c r="L1357">
        <f t="shared" si="215"/>
        <v>0</v>
      </c>
      <c r="M1357" t="s">
        <v>16</v>
      </c>
      <c r="N1357">
        <f t="shared" si="216"/>
        <v>1</v>
      </c>
      <c r="O1357">
        <f t="shared" si="217"/>
        <v>0</v>
      </c>
      <c r="P1357">
        <v>94.67</v>
      </c>
      <c r="Q1357">
        <f t="shared" si="218"/>
        <v>-0.2534871439168857</v>
      </c>
      <c r="R1357">
        <v>19.7</v>
      </c>
      <c r="S1357">
        <f t="shared" si="219"/>
        <v>-1.1900587927227897</v>
      </c>
      <c r="T1357" s="8">
        <v>0</v>
      </c>
    </row>
    <row r="1358" spans="1:20" x14ac:dyDescent="0.35">
      <c r="A1358">
        <v>30</v>
      </c>
      <c r="B1358">
        <f t="shared" si="210"/>
        <v>-0.58497835404435483</v>
      </c>
      <c r="C1358">
        <v>0</v>
      </c>
      <c r="D1358">
        <v>0</v>
      </c>
      <c r="E1358" t="s">
        <v>13</v>
      </c>
      <c r="F1358">
        <f t="shared" si="211"/>
        <v>1</v>
      </c>
      <c r="G1358" t="s">
        <v>25</v>
      </c>
      <c r="H1358">
        <f t="shared" si="212"/>
        <v>0</v>
      </c>
      <c r="I1358">
        <f t="shared" si="213"/>
        <v>0</v>
      </c>
      <c r="J1358">
        <f t="shared" si="214"/>
        <v>1</v>
      </c>
      <c r="K1358" t="s">
        <v>19</v>
      </c>
      <c r="L1358">
        <f t="shared" si="215"/>
        <v>0</v>
      </c>
      <c r="M1358" t="s">
        <v>21</v>
      </c>
      <c r="N1358">
        <f t="shared" si="216"/>
        <v>0</v>
      </c>
      <c r="O1358">
        <f t="shared" si="217"/>
        <v>0</v>
      </c>
      <c r="P1358">
        <v>62.25</v>
      </c>
      <c r="Q1358">
        <f t="shared" si="218"/>
        <v>-0.96949031524876683</v>
      </c>
      <c r="R1358">
        <v>33.700000000000003</v>
      </c>
      <c r="S1358">
        <f t="shared" si="219"/>
        <v>0.62840432042573635</v>
      </c>
      <c r="T1358" s="8">
        <v>0</v>
      </c>
    </row>
    <row r="1359" spans="1:20" x14ac:dyDescent="0.35">
      <c r="A1359">
        <v>68</v>
      </c>
      <c r="B1359">
        <f t="shared" si="210"/>
        <v>1.0956616528848737</v>
      </c>
      <c r="C1359">
        <v>0</v>
      </c>
      <c r="D1359">
        <v>0</v>
      </c>
      <c r="E1359" t="s">
        <v>13</v>
      </c>
      <c r="F1359">
        <f t="shared" si="211"/>
        <v>1</v>
      </c>
      <c r="G1359" t="s">
        <v>14</v>
      </c>
      <c r="H1359">
        <f t="shared" si="212"/>
        <v>1</v>
      </c>
      <c r="I1359">
        <f t="shared" si="213"/>
        <v>0</v>
      </c>
      <c r="J1359">
        <f t="shared" si="214"/>
        <v>0</v>
      </c>
      <c r="K1359" t="s">
        <v>15</v>
      </c>
      <c r="L1359">
        <f t="shared" si="215"/>
        <v>1</v>
      </c>
      <c r="M1359" t="s">
        <v>21</v>
      </c>
      <c r="N1359">
        <f t="shared" si="216"/>
        <v>0</v>
      </c>
      <c r="O1359">
        <f t="shared" si="217"/>
        <v>0</v>
      </c>
      <c r="P1359">
        <v>155.16999999999999</v>
      </c>
      <c r="Q1359">
        <f t="shared" si="218"/>
        <v>1.082669298574749</v>
      </c>
      <c r="R1359">
        <v>35.5</v>
      </c>
      <c r="S1359">
        <f t="shared" si="219"/>
        <v>0.86220672068768922</v>
      </c>
      <c r="T1359" s="8">
        <v>0</v>
      </c>
    </row>
    <row r="1360" spans="1:20" x14ac:dyDescent="0.35">
      <c r="A1360">
        <v>6</v>
      </c>
      <c r="B1360">
        <f t="shared" si="210"/>
        <v>-1.6464352005259728</v>
      </c>
      <c r="C1360">
        <v>0</v>
      </c>
      <c r="D1360">
        <v>0</v>
      </c>
      <c r="E1360" t="s">
        <v>23</v>
      </c>
      <c r="F1360">
        <f t="shared" si="211"/>
        <v>0</v>
      </c>
      <c r="G1360" t="s">
        <v>26</v>
      </c>
      <c r="H1360">
        <f t="shared" si="212"/>
        <v>0</v>
      </c>
      <c r="I1360">
        <f t="shared" si="213"/>
        <v>0</v>
      </c>
      <c r="J1360">
        <f t="shared" si="214"/>
        <v>0</v>
      </c>
      <c r="K1360" t="s">
        <v>15</v>
      </c>
      <c r="L1360">
        <f t="shared" si="215"/>
        <v>1</v>
      </c>
      <c r="M1360" t="s">
        <v>21</v>
      </c>
      <c r="N1360">
        <f t="shared" si="216"/>
        <v>0</v>
      </c>
      <c r="O1360">
        <f t="shared" si="217"/>
        <v>0</v>
      </c>
      <c r="P1360">
        <v>83.28</v>
      </c>
      <c r="Q1360">
        <f t="shared" si="218"/>
        <v>-0.50503791879258353</v>
      </c>
      <c r="R1360">
        <v>20</v>
      </c>
      <c r="S1360">
        <f t="shared" si="219"/>
        <v>-1.151091726012464</v>
      </c>
      <c r="T1360" s="8">
        <v>0</v>
      </c>
    </row>
    <row r="1361" spans="1:20" x14ac:dyDescent="0.35">
      <c r="A1361">
        <v>4</v>
      </c>
      <c r="B1361">
        <f t="shared" si="210"/>
        <v>-1.7348899377327744</v>
      </c>
      <c r="C1361">
        <v>0</v>
      </c>
      <c r="D1361">
        <v>0</v>
      </c>
      <c r="E1361" t="s">
        <v>23</v>
      </c>
      <c r="F1361">
        <f t="shared" si="211"/>
        <v>0</v>
      </c>
      <c r="G1361" t="s">
        <v>26</v>
      </c>
      <c r="H1361">
        <f t="shared" si="212"/>
        <v>0</v>
      </c>
      <c r="I1361">
        <f t="shared" si="213"/>
        <v>0</v>
      </c>
      <c r="J1361">
        <f t="shared" si="214"/>
        <v>0</v>
      </c>
      <c r="K1361" t="s">
        <v>15</v>
      </c>
      <c r="L1361">
        <f t="shared" si="215"/>
        <v>1</v>
      </c>
      <c r="M1361" t="s">
        <v>21</v>
      </c>
      <c r="N1361">
        <f t="shared" si="216"/>
        <v>0</v>
      </c>
      <c r="O1361">
        <f t="shared" si="217"/>
        <v>0</v>
      </c>
      <c r="P1361">
        <v>132.41</v>
      </c>
      <c r="Q1361">
        <f t="shared" si="218"/>
        <v>0.58000945343244148</v>
      </c>
      <c r="R1361">
        <v>16.3</v>
      </c>
      <c r="S1361">
        <f t="shared" si="219"/>
        <v>-1.6316855487731456</v>
      </c>
      <c r="T1361" s="8">
        <v>0</v>
      </c>
    </row>
    <row r="1362" spans="1:20" x14ac:dyDescent="0.35">
      <c r="A1362">
        <v>60</v>
      </c>
      <c r="B1362">
        <f t="shared" si="210"/>
        <v>0.74184270405766772</v>
      </c>
      <c r="C1362">
        <v>0</v>
      </c>
      <c r="D1362">
        <v>0</v>
      </c>
      <c r="E1362" t="s">
        <v>13</v>
      </c>
      <c r="F1362">
        <f t="shared" si="211"/>
        <v>1</v>
      </c>
      <c r="G1362" t="s">
        <v>14</v>
      </c>
      <c r="H1362">
        <f t="shared" si="212"/>
        <v>1</v>
      </c>
      <c r="I1362">
        <f t="shared" si="213"/>
        <v>0</v>
      </c>
      <c r="J1362">
        <f t="shared" si="214"/>
        <v>0</v>
      </c>
      <c r="K1362" t="s">
        <v>19</v>
      </c>
      <c r="L1362">
        <f t="shared" si="215"/>
        <v>0</v>
      </c>
      <c r="M1362" t="s">
        <v>16</v>
      </c>
      <c r="N1362">
        <f t="shared" si="216"/>
        <v>1</v>
      </c>
      <c r="O1362">
        <f t="shared" si="217"/>
        <v>0</v>
      </c>
      <c r="P1362">
        <v>62.78</v>
      </c>
      <c r="Q1362">
        <f t="shared" si="218"/>
        <v>-0.95778514310793095</v>
      </c>
      <c r="R1362">
        <v>36.4</v>
      </c>
      <c r="S1362">
        <f t="shared" si="219"/>
        <v>0.97910792081866571</v>
      </c>
      <c r="T1362" s="8">
        <v>0</v>
      </c>
    </row>
    <row r="1363" spans="1:20" x14ac:dyDescent="0.35">
      <c r="A1363">
        <v>59</v>
      </c>
      <c r="B1363">
        <f t="shared" si="210"/>
        <v>0.69761533545426702</v>
      </c>
      <c r="C1363">
        <v>0</v>
      </c>
      <c r="D1363">
        <v>0</v>
      </c>
      <c r="E1363" t="s">
        <v>13</v>
      </c>
      <c r="F1363">
        <f t="shared" si="211"/>
        <v>1</v>
      </c>
      <c r="G1363" t="s">
        <v>14</v>
      </c>
      <c r="H1363">
        <f t="shared" si="212"/>
        <v>1</v>
      </c>
      <c r="I1363">
        <f t="shared" si="213"/>
        <v>0</v>
      </c>
      <c r="J1363">
        <f t="shared" si="214"/>
        <v>0</v>
      </c>
      <c r="K1363" t="s">
        <v>15</v>
      </c>
      <c r="L1363">
        <f t="shared" si="215"/>
        <v>1</v>
      </c>
      <c r="M1363" t="s">
        <v>16</v>
      </c>
      <c r="N1363">
        <f t="shared" si="216"/>
        <v>1</v>
      </c>
      <c r="O1363">
        <f t="shared" si="217"/>
        <v>0</v>
      </c>
      <c r="P1363">
        <v>89.96</v>
      </c>
      <c r="Q1363">
        <f t="shared" si="218"/>
        <v>-0.3575085793571437</v>
      </c>
      <c r="R1363">
        <v>28.1</v>
      </c>
      <c r="S1363">
        <f t="shared" si="219"/>
        <v>-9.8980924833674058E-2</v>
      </c>
      <c r="T1363" s="8">
        <v>0</v>
      </c>
    </row>
    <row r="1364" spans="1:20" x14ac:dyDescent="0.35">
      <c r="A1364">
        <v>72</v>
      </c>
      <c r="B1364">
        <f t="shared" si="210"/>
        <v>1.2725711272984768</v>
      </c>
      <c r="C1364">
        <v>0</v>
      </c>
      <c r="D1364">
        <v>0</v>
      </c>
      <c r="E1364" t="s">
        <v>13</v>
      </c>
      <c r="F1364">
        <f t="shared" si="211"/>
        <v>1</v>
      </c>
      <c r="G1364" t="s">
        <v>18</v>
      </c>
      <c r="H1364">
        <f t="shared" si="212"/>
        <v>0</v>
      </c>
      <c r="I1364">
        <f t="shared" si="213"/>
        <v>1</v>
      </c>
      <c r="J1364">
        <f t="shared" si="214"/>
        <v>0</v>
      </c>
      <c r="K1364" t="s">
        <v>19</v>
      </c>
      <c r="L1364">
        <f t="shared" si="215"/>
        <v>0</v>
      </c>
      <c r="M1364" t="s">
        <v>16</v>
      </c>
      <c r="N1364">
        <f t="shared" si="216"/>
        <v>1</v>
      </c>
      <c r="O1364">
        <f t="shared" si="217"/>
        <v>0</v>
      </c>
      <c r="P1364">
        <v>103.25</v>
      </c>
      <c r="Q1364">
        <f t="shared" si="218"/>
        <v>-6.3995866618072036E-2</v>
      </c>
      <c r="R1364">
        <v>26.9</v>
      </c>
      <c r="S1364">
        <f t="shared" si="219"/>
        <v>-0.25484919167497661</v>
      </c>
      <c r="T1364" s="8">
        <v>0</v>
      </c>
    </row>
    <row r="1365" spans="1:20" x14ac:dyDescent="0.35">
      <c r="A1365">
        <v>62</v>
      </c>
      <c r="B1365">
        <f t="shared" si="210"/>
        <v>0.83029744126446925</v>
      </c>
      <c r="C1365">
        <v>0</v>
      </c>
      <c r="D1365">
        <v>0</v>
      </c>
      <c r="E1365" t="s">
        <v>13</v>
      </c>
      <c r="F1365">
        <f t="shared" si="211"/>
        <v>1</v>
      </c>
      <c r="G1365" t="s">
        <v>14</v>
      </c>
      <c r="H1365">
        <f t="shared" si="212"/>
        <v>1</v>
      </c>
      <c r="I1365">
        <f t="shared" si="213"/>
        <v>0</v>
      </c>
      <c r="J1365">
        <f t="shared" si="214"/>
        <v>0</v>
      </c>
      <c r="K1365" t="s">
        <v>19</v>
      </c>
      <c r="L1365">
        <f t="shared" si="215"/>
        <v>0</v>
      </c>
      <c r="M1365" t="s">
        <v>16</v>
      </c>
      <c r="N1365">
        <f t="shared" si="216"/>
        <v>1</v>
      </c>
      <c r="O1365">
        <f t="shared" si="217"/>
        <v>0</v>
      </c>
      <c r="P1365">
        <v>126.99</v>
      </c>
      <c r="Q1365">
        <f t="shared" si="218"/>
        <v>0.46030750436955453</v>
      </c>
      <c r="R1365">
        <v>29.4</v>
      </c>
      <c r="S1365">
        <f t="shared" si="219"/>
        <v>6.9876364244402939E-2</v>
      </c>
      <c r="T1365" s="8">
        <v>0</v>
      </c>
    </row>
    <row r="1366" spans="1:20" x14ac:dyDescent="0.35">
      <c r="A1366">
        <v>13</v>
      </c>
      <c r="B1366">
        <f t="shared" si="210"/>
        <v>-1.3368436203021676</v>
      </c>
      <c r="C1366">
        <v>0</v>
      </c>
      <c r="D1366">
        <v>0</v>
      </c>
      <c r="E1366" t="s">
        <v>23</v>
      </c>
      <c r="F1366">
        <f t="shared" si="211"/>
        <v>0</v>
      </c>
      <c r="G1366" t="s">
        <v>26</v>
      </c>
      <c r="H1366">
        <f t="shared" si="212"/>
        <v>0</v>
      </c>
      <c r="I1366">
        <f t="shared" si="213"/>
        <v>0</v>
      </c>
      <c r="J1366">
        <f t="shared" si="214"/>
        <v>0</v>
      </c>
      <c r="K1366" t="s">
        <v>19</v>
      </c>
      <c r="L1366">
        <f t="shared" si="215"/>
        <v>0</v>
      </c>
      <c r="M1366" t="s">
        <v>21</v>
      </c>
      <c r="N1366">
        <f t="shared" si="216"/>
        <v>0</v>
      </c>
      <c r="O1366">
        <f t="shared" si="217"/>
        <v>0</v>
      </c>
      <c r="P1366">
        <v>102.27</v>
      </c>
      <c r="Q1366">
        <f t="shared" si="218"/>
        <v>-8.5639392463391167E-2</v>
      </c>
      <c r="R1366">
        <v>17.2</v>
      </c>
      <c r="S1366">
        <f t="shared" si="219"/>
        <v>-1.5147843486421693</v>
      </c>
      <c r="T1366" s="8">
        <v>0</v>
      </c>
    </row>
    <row r="1367" spans="1:20" x14ac:dyDescent="0.35">
      <c r="A1367">
        <v>72</v>
      </c>
      <c r="B1367">
        <f t="shared" si="210"/>
        <v>1.2725711272984768</v>
      </c>
      <c r="C1367">
        <v>0</v>
      </c>
      <c r="D1367">
        <v>1</v>
      </c>
      <c r="E1367" t="s">
        <v>13</v>
      </c>
      <c r="F1367">
        <f t="shared" si="211"/>
        <v>1</v>
      </c>
      <c r="G1367" t="s">
        <v>18</v>
      </c>
      <c r="H1367">
        <f t="shared" si="212"/>
        <v>0</v>
      </c>
      <c r="I1367">
        <f t="shared" si="213"/>
        <v>1</v>
      </c>
      <c r="J1367">
        <f t="shared" si="214"/>
        <v>0</v>
      </c>
      <c r="K1367" t="s">
        <v>19</v>
      </c>
      <c r="L1367">
        <f t="shared" si="215"/>
        <v>0</v>
      </c>
      <c r="M1367" t="s">
        <v>16</v>
      </c>
      <c r="N1367">
        <f t="shared" si="216"/>
        <v>1</v>
      </c>
      <c r="O1367">
        <f t="shared" si="217"/>
        <v>0</v>
      </c>
      <c r="P1367">
        <v>113.63</v>
      </c>
      <c r="Q1367">
        <f t="shared" si="218"/>
        <v>0.16524882549867448</v>
      </c>
      <c r="R1367">
        <v>26.5</v>
      </c>
      <c r="S1367">
        <f t="shared" si="219"/>
        <v>-0.30680528062207713</v>
      </c>
      <c r="T1367" s="8">
        <v>0</v>
      </c>
    </row>
    <row r="1368" spans="1:20" x14ac:dyDescent="0.35">
      <c r="A1368">
        <v>1.08</v>
      </c>
      <c r="B1368">
        <f t="shared" si="210"/>
        <v>-1.8640338540547046</v>
      </c>
      <c r="C1368">
        <v>0</v>
      </c>
      <c r="D1368">
        <v>0</v>
      </c>
      <c r="E1368" t="s">
        <v>23</v>
      </c>
      <c r="F1368">
        <f t="shared" si="211"/>
        <v>0</v>
      </c>
      <c r="G1368" t="s">
        <v>26</v>
      </c>
      <c r="H1368">
        <f t="shared" si="212"/>
        <v>0</v>
      </c>
      <c r="I1368">
        <f t="shared" si="213"/>
        <v>0</v>
      </c>
      <c r="J1368">
        <f t="shared" si="214"/>
        <v>0</v>
      </c>
      <c r="K1368" t="s">
        <v>15</v>
      </c>
      <c r="L1368">
        <f t="shared" si="215"/>
        <v>1</v>
      </c>
      <c r="M1368" t="s">
        <v>21</v>
      </c>
      <c r="N1368">
        <f t="shared" si="216"/>
        <v>0</v>
      </c>
      <c r="O1368">
        <f t="shared" si="217"/>
        <v>0</v>
      </c>
      <c r="P1368">
        <v>86.09</v>
      </c>
      <c r="Q1368">
        <f t="shared" si="218"/>
        <v>-0.4429784212156993</v>
      </c>
      <c r="R1368">
        <v>19.5</v>
      </c>
      <c r="S1368">
        <f t="shared" si="219"/>
        <v>-1.2160368371963399</v>
      </c>
      <c r="T1368" s="8">
        <v>0</v>
      </c>
    </row>
    <row r="1369" spans="1:20" x14ac:dyDescent="0.35">
      <c r="A1369">
        <v>35</v>
      </c>
      <c r="B1369">
        <f t="shared" si="210"/>
        <v>-0.36384151102735102</v>
      </c>
      <c r="C1369">
        <v>0</v>
      </c>
      <c r="D1369">
        <v>0</v>
      </c>
      <c r="E1369" t="s">
        <v>13</v>
      </c>
      <c r="F1369">
        <f t="shared" si="211"/>
        <v>1</v>
      </c>
      <c r="G1369" t="s">
        <v>14</v>
      </c>
      <c r="H1369">
        <f t="shared" si="212"/>
        <v>1</v>
      </c>
      <c r="I1369">
        <f t="shared" si="213"/>
        <v>0</v>
      </c>
      <c r="J1369">
        <f t="shared" si="214"/>
        <v>0</v>
      </c>
      <c r="K1369" t="s">
        <v>19</v>
      </c>
      <c r="L1369">
        <f t="shared" si="215"/>
        <v>0</v>
      </c>
      <c r="M1369" t="s">
        <v>16</v>
      </c>
      <c r="N1369">
        <f t="shared" si="216"/>
        <v>1</v>
      </c>
      <c r="O1369">
        <f t="shared" si="217"/>
        <v>0</v>
      </c>
      <c r="P1369">
        <v>108.08</v>
      </c>
      <c r="Q1369">
        <f t="shared" si="218"/>
        <v>4.2675796476714642E-2</v>
      </c>
      <c r="R1369">
        <v>30.6</v>
      </c>
      <c r="S1369">
        <f t="shared" si="219"/>
        <v>0.2257446310857055</v>
      </c>
      <c r="T1369" s="8">
        <v>0</v>
      </c>
    </row>
    <row r="1370" spans="1:20" x14ac:dyDescent="0.35">
      <c r="A1370">
        <v>54</v>
      </c>
      <c r="B1370">
        <f t="shared" si="210"/>
        <v>0.47647849243726326</v>
      </c>
      <c r="C1370">
        <v>0</v>
      </c>
      <c r="D1370">
        <v>0</v>
      </c>
      <c r="E1370" t="s">
        <v>13</v>
      </c>
      <c r="F1370">
        <f t="shared" si="211"/>
        <v>1</v>
      </c>
      <c r="G1370" t="s">
        <v>14</v>
      </c>
      <c r="H1370">
        <f t="shared" si="212"/>
        <v>1</v>
      </c>
      <c r="I1370">
        <f t="shared" si="213"/>
        <v>0</v>
      </c>
      <c r="J1370">
        <f t="shared" si="214"/>
        <v>0</v>
      </c>
      <c r="K1370" t="s">
        <v>15</v>
      </c>
      <c r="L1370">
        <f t="shared" si="215"/>
        <v>1</v>
      </c>
      <c r="M1370" t="s">
        <v>21</v>
      </c>
      <c r="N1370">
        <f t="shared" si="216"/>
        <v>0</v>
      </c>
      <c r="O1370">
        <f t="shared" si="217"/>
        <v>0</v>
      </c>
      <c r="P1370">
        <v>108.34</v>
      </c>
      <c r="Q1370">
        <f t="shared" si="218"/>
        <v>4.8417956394860628E-2</v>
      </c>
      <c r="R1370">
        <v>31.9</v>
      </c>
      <c r="S1370">
        <f t="shared" si="219"/>
        <v>0.39460192016378248</v>
      </c>
      <c r="T1370" s="8">
        <v>0</v>
      </c>
    </row>
    <row r="1371" spans="1:20" x14ac:dyDescent="0.35">
      <c r="A1371">
        <v>40</v>
      </c>
      <c r="B1371">
        <f t="shared" si="210"/>
        <v>-0.14270466801034729</v>
      </c>
      <c r="C1371">
        <v>0</v>
      </c>
      <c r="D1371">
        <v>0</v>
      </c>
      <c r="E1371" t="s">
        <v>13</v>
      </c>
      <c r="F1371">
        <f t="shared" si="211"/>
        <v>1</v>
      </c>
      <c r="G1371" t="s">
        <v>14</v>
      </c>
      <c r="H1371">
        <f t="shared" si="212"/>
        <v>1</v>
      </c>
      <c r="I1371">
        <f t="shared" si="213"/>
        <v>0</v>
      </c>
      <c r="J1371">
        <f t="shared" si="214"/>
        <v>0</v>
      </c>
      <c r="K1371" t="s">
        <v>19</v>
      </c>
      <c r="L1371">
        <f t="shared" si="215"/>
        <v>0</v>
      </c>
      <c r="M1371" t="s">
        <v>21</v>
      </c>
      <c r="N1371">
        <f t="shared" si="216"/>
        <v>0</v>
      </c>
      <c r="O1371">
        <f t="shared" si="217"/>
        <v>0</v>
      </c>
      <c r="P1371">
        <v>56.07</v>
      </c>
      <c r="Q1371">
        <f t="shared" si="218"/>
        <v>-1.1059770394570032</v>
      </c>
      <c r="R1371">
        <v>26.6</v>
      </c>
      <c r="S1371">
        <f t="shared" si="219"/>
        <v>-0.29381625838530179</v>
      </c>
      <c r="T1371" s="8">
        <v>0</v>
      </c>
    </row>
    <row r="1372" spans="1:20" x14ac:dyDescent="0.35">
      <c r="A1372">
        <v>3</v>
      </c>
      <c r="B1372">
        <f t="shared" si="210"/>
        <v>-1.7791173063361752</v>
      </c>
      <c r="C1372">
        <v>0</v>
      </c>
      <c r="D1372">
        <v>0</v>
      </c>
      <c r="E1372" t="s">
        <v>23</v>
      </c>
      <c r="F1372">
        <f t="shared" si="211"/>
        <v>0</v>
      </c>
      <c r="G1372" t="s">
        <v>26</v>
      </c>
      <c r="H1372">
        <f t="shared" si="212"/>
        <v>0</v>
      </c>
      <c r="I1372">
        <f t="shared" si="213"/>
        <v>0</v>
      </c>
      <c r="J1372">
        <f t="shared" si="214"/>
        <v>0</v>
      </c>
      <c r="K1372" t="s">
        <v>15</v>
      </c>
      <c r="L1372">
        <f t="shared" si="215"/>
        <v>1</v>
      </c>
      <c r="M1372" t="s">
        <v>21</v>
      </c>
      <c r="N1372">
        <f t="shared" si="216"/>
        <v>0</v>
      </c>
      <c r="O1372">
        <f t="shared" si="217"/>
        <v>0</v>
      </c>
      <c r="P1372">
        <v>82.91</v>
      </c>
      <c r="Q1372">
        <f t="shared" si="218"/>
        <v>-0.51320945406071439</v>
      </c>
      <c r="R1372">
        <v>19.899999999999999</v>
      </c>
      <c r="S1372">
        <f t="shared" si="219"/>
        <v>-1.1640807482492395</v>
      </c>
      <c r="T1372" s="8">
        <v>0</v>
      </c>
    </row>
    <row r="1373" spans="1:20" x14ac:dyDescent="0.35">
      <c r="A1373">
        <v>2</v>
      </c>
      <c r="B1373">
        <f t="shared" si="210"/>
        <v>-1.8233446749395759</v>
      </c>
      <c r="C1373">
        <v>0</v>
      </c>
      <c r="D1373">
        <v>0</v>
      </c>
      <c r="E1373" t="s">
        <v>23</v>
      </c>
      <c r="F1373">
        <f t="shared" si="211"/>
        <v>0</v>
      </c>
      <c r="G1373" t="s">
        <v>26</v>
      </c>
      <c r="H1373">
        <f t="shared" si="212"/>
        <v>0</v>
      </c>
      <c r="I1373">
        <f t="shared" si="213"/>
        <v>0</v>
      </c>
      <c r="J1373">
        <f t="shared" si="214"/>
        <v>0</v>
      </c>
      <c r="K1373" t="s">
        <v>15</v>
      </c>
      <c r="L1373">
        <f t="shared" si="215"/>
        <v>1</v>
      </c>
      <c r="M1373" t="s">
        <v>21</v>
      </c>
      <c r="N1373">
        <f t="shared" si="216"/>
        <v>0</v>
      </c>
      <c r="O1373">
        <f t="shared" si="217"/>
        <v>0</v>
      </c>
      <c r="P1373">
        <v>94.75</v>
      </c>
      <c r="Q1373">
        <f t="shared" si="218"/>
        <v>-0.25172032548053314</v>
      </c>
      <c r="R1373">
        <v>18</v>
      </c>
      <c r="S1373">
        <f t="shared" si="219"/>
        <v>-1.4108721707479677</v>
      </c>
      <c r="T1373" s="8">
        <v>0</v>
      </c>
    </row>
    <row r="1374" spans="1:20" x14ac:dyDescent="0.35">
      <c r="A1374">
        <v>41</v>
      </c>
      <c r="B1374">
        <f t="shared" si="210"/>
        <v>-9.8477299406946536E-2</v>
      </c>
      <c r="C1374">
        <v>0</v>
      </c>
      <c r="D1374">
        <v>0</v>
      </c>
      <c r="E1374" t="s">
        <v>13</v>
      </c>
      <c r="F1374">
        <f t="shared" si="211"/>
        <v>1</v>
      </c>
      <c r="G1374" t="s">
        <v>14</v>
      </c>
      <c r="H1374">
        <f t="shared" si="212"/>
        <v>1</v>
      </c>
      <c r="I1374">
        <f t="shared" si="213"/>
        <v>0</v>
      </c>
      <c r="J1374">
        <f t="shared" si="214"/>
        <v>0</v>
      </c>
      <c r="K1374" t="s">
        <v>19</v>
      </c>
      <c r="L1374">
        <f t="shared" si="215"/>
        <v>0</v>
      </c>
      <c r="M1374" t="s">
        <v>22</v>
      </c>
      <c r="N1374">
        <f t="shared" si="216"/>
        <v>0</v>
      </c>
      <c r="O1374">
        <f t="shared" si="217"/>
        <v>1</v>
      </c>
      <c r="P1374">
        <v>101.79</v>
      </c>
      <c r="Q1374">
        <f t="shared" si="218"/>
        <v>-9.6240303081506398E-2</v>
      </c>
      <c r="R1374">
        <v>26.7</v>
      </c>
      <c r="S1374">
        <f t="shared" si="219"/>
        <v>-0.28082723614852689</v>
      </c>
      <c r="T1374" s="8">
        <v>0</v>
      </c>
    </row>
    <row r="1375" spans="1:20" x14ac:dyDescent="0.35">
      <c r="A1375">
        <v>61</v>
      </c>
      <c r="B1375">
        <f t="shared" si="210"/>
        <v>0.78607007266106854</v>
      </c>
      <c r="C1375">
        <v>0</v>
      </c>
      <c r="D1375">
        <v>0</v>
      </c>
      <c r="E1375" t="s">
        <v>13</v>
      </c>
      <c r="F1375">
        <f t="shared" si="211"/>
        <v>1</v>
      </c>
      <c r="G1375" t="s">
        <v>14</v>
      </c>
      <c r="H1375">
        <f t="shared" si="212"/>
        <v>1</v>
      </c>
      <c r="I1375">
        <f t="shared" si="213"/>
        <v>0</v>
      </c>
      <c r="J1375">
        <f t="shared" si="214"/>
        <v>0</v>
      </c>
      <c r="K1375" t="s">
        <v>19</v>
      </c>
      <c r="L1375">
        <f t="shared" si="215"/>
        <v>0</v>
      </c>
      <c r="M1375" t="s">
        <v>16</v>
      </c>
      <c r="N1375">
        <f t="shared" si="216"/>
        <v>1</v>
      </c>
      <c r="O1375">
        <f t="shared" si="217"/>
        <v>0</v>
      </c>
      <c r="P1375">
        <v>88.41</v>
      </c>
      <c r="Q1375">
        <f t="shared" si="218"/>
        <v>-0.39174068656147482</v>
      </c>
      <c r="R1375">
        <v>25.3</v>
      </c>
      <c r="S1375">
        <f t="shared" si="219"/>
        <v>-0.46267354746337924</v>
      </c>
      <c r="T1375" s="8">
        <v>0</v>
      </c>
    </row>
    <row r="1376" spans="1:20" x14ac:dyDescent="0.35">
      <c r="A1376">
        <v>58</v>
      </c>
      <c r="B1376">
        <f t="shared" si="210"/>
        <v>0.6533879668508662</v>
      </c>
      <c r="C1376">
        <v>0</v>
      </c>
      <c r="D1376">
        <v>0</v>
      </c>
      <c r="E1376" t="s">
        <v>13</v>
      </c>
      <c r="F1376">
        <f t="shared" si="211"/>
        <v>1</v>
      </c>
      <c r="G1376" t="s">
        <v>25</v>
      </c>
      <c r="H1376">
        <f t="shared" si="212"/>
        <v>0</v>
      </c>
      <c r="I1376">
        <f t="shared" si="213"/>
        <v>0</v>
      </c>
      <c r="J1376">
        <f t="shared" si="214"/>
        <v>1</v>
      </c>
      <c r="K1376" t="s">
        <v>15</v>
      </c>
      <c r="L1376">
        <f t="shared" si="215"/>
        <v>1</v>
      </c>
      <c r="M1376" t="s">
        <v>16</v>
      </c>
      <c r="N1376">
        <f t="shared" si="216"/>
        <v>1</v>
      </c>
      <c r="O1376">
        <f t="shared" si="217"/>
        <v>0</v>
      </c>
      <c r="P1376">
        <v>101.05</v>
      </c>
      <c r="Q1376">
        <f t="shared" si="218"/>
        <v>-0.11258337361776792</v>
      </c>
      <c r="R1376">
        <v>31.4</v>
      </c>
      <c r="S1376">
        <f t="shared" si="219"/>
        <v>0.32965680897990657</v>
      </c>
      <c r="T1376" s="8">
        <v>0</v>
      </c>
    </row>
    <row r="1377" spans="1:20" x14ac:dyDescent="0.35">
      <c r="A1377">
        <v>17</v>
      </c>
      <c r="B1377">
        <f t="shared" si="210"/>
        <v>-1.1599341458885646</v>
      </c>
      <c r="C1377">
        <v>0</v>
      </c>
      <c r="D1377">
        <v>0</v>
      </c>
      <c r="E1377" t="s">
        <v>23</v>
      </c>
      <c r="F1377">
        <f t="shared" si="211"/>
        <v>0</v>
      </c>
      <c r="G1377" t="s">
        <v>14</v>
      </c>
      <c r="H1377">
        <f t="shared" si="212"/>
        <v>1</v>
      </c>
      <c r="I1377">
        <f t="shared" si="213"/>
        <v>0</v>
      </c>
      <c r="J1377">
        <f t="shared" si="214"/>
        <v>0</v>
      </c>
      <c r="K1377" t="s">
        <v>15</v>
      </c>
      <c r="L1377">
        <f t="shared" si="215"/>
        <v>1</v>
      </c>
      <c r="M1377" t="s">
        <v>21</v>
      </c>
      <c r="N1377">
        <f t="shared" si="216"/>
        <v>0</v>
      </c>
      <c r="O1377">
        <f t="shared" si="217"/>
        <v>0</v>
      </c>
      <c r="P1377">
        <v>85.07</v>
      </c>
      <c r="Q1377">
        <f t="shared" si="218"/>
        <v>-0.46550535627919487</v>
      </c>
      <c r="R1377">
        <v>21.1</v>
      </c>
      <c r="S1377">
        <f t="shared" si="219"/>
        <v>-1.0082124814079367</v>
      </c>
      <c r="T1377" s="8">
        <v>0</v>
      </c>
    </row>
    <row r="1378" spans="1:20" x14ac:dyDescent="0.35">
      <c r="A1378">
        <v>64</v>
      </c>
      <c r="B1378">
        <f t="shared" si="210"/>
        <v>0.91875217847127078</v>
      </c>
      <c r="C1378">
        <v>0</v>
      </c>
      <c r="D1378">
        <v>0</v>
      </c>
      <c r="E1378" t="s">
        <v>23</v>
      </c>
      <c r="F1378">
        <f t="shared" si="211"/>
        <v>0</v>
      </c>
      <c r="G1378" t="s">
        <v>25</v>
      </c>
      <c r="H1378">
        <f t="shared" si="212"/>
        <v>0</v>
      </c>
      <c r="I1378">
        <f t="shared" si="213"/>
        <v>0</v>
      </c>
      <c r="J1378">
        <f t="shared" si="214"/>
        <v>1</v>
      </c>
      <c r="K1378" t="s">
        <v>19</v>
      </c>
      <c r="L1378">
        <f t="shared" si="215"/>
        <v>0</v>
      </c>
      <c r="M1378" t="s">
        <v>21</v>
      </c>
      <c r="N1378">
        <f t="shared" si="216"/>
        <v>0</v>
      </c>
      <c r="O1378">
        <f t="shared" si="217"/>
        <v>0</v>
      </c>
      <c r="P1378">
        <v>108.1</v>
      </c>
      <c r="Q1378">
        <f t="shared" si="218"/>
        <v>4.3117501085802701E-2</v>
      </c>
      <c r="R1378">
        <v>17.899999999999999</v>
      </c>
      <c r="S1378">
        <f t="shared" si="219"/>
        <v>-1.4238611929847429</v>
      </c>
      <c r="T1378" s="8">
        <v>0</v>
      </c>
    </row>
    <row r="1379" spans="1:20" x14ac:dyDescent="0.35">
      <c r="A1379">
        <v>32</v>
      </c>
      <c r="B1379">
        <f t="shared" si="210"/>
        <v>-0.49652361683755331</v>
      </c>
      <c r="C1379">
        <v>0</v>
      </c>
      <c r="D1379">
        <v>0</v>
      </c>
      <c r="E1379" t="s">
        <v>23</v>
      </c>
      <c r="F1379">
        <f t="shared" si="211"/>
        <v>0</v>
      </c>
      <c r="G1379" t="s">
        <v>18</v>
      </c>
      <c r="H1379">
        <f t="shared" si="212"/>
        <v>0</v>
      </c>
      <c r="I1379">
        <f t="shared" si="213"/>
        <v>1</v>
      </c>
      <c r="J1379">
        <f t="shared" si="214"/>
        <v>0</v>
      </c>
      <c r="K1379" t="s">
        <v>19</v>
      </c>
      <c r="L1379">
        <f t="shared" si="215"/>
        <v>0</v>
      </c>
      <c r="M1379" t="s">
        <v>22</v>
      </c>
      <c r="N1379">
        <f t="shared" si="216"/>
        <v>0</v>
      </c>
      <c r="O1379">
        <f t="shared" si="217"/>
        <v>1</v>
      </c>
      <c r="P1379">
        <v>93.17</v>
      </c>
      <c r="Q1379">
        <f t="shared" si="218"/>
        <v>-0.28661498959849646</v>
      </c>
      <c r="R1379">
        <v>27.5</v>
      </c>
      <c r="S1379">
        <f t="shared" si="219"/>
        <v>-0.17691505825432532</v>
      </c>
      <c r="T1379" s="8">
        <v>0</v>
      </c>
    </row>
    <row r="1380" spans="1:20" x14ac:dyDescent="0.35">
      <c r="A1380">
        <v>42</v>
      </c>
      <c r="B1380">
        <f t="shared" si="210"/>
        <v>-5.424993080354578E-2</v>
      </c>
      <c r="C1380">
        <v>0</v>
      </c>
      <c r="D1380">
        <v>0</v>
      </c>
      <c r="E1380" t="s">
        <v>13</v>
      </c>
      <c r="F1380">
        <f t="shared" si="211"/>
        <v>1</v>
      </c>
      <c r="G1380" t="s">
        <v>14</v>
      </c>
      <c r="H1380">
        <f t="shared" si="212"/>
        <v>1</v>
      </c>
      <c r="I1380">
        <f t="shared" si="213"/>
        <v>0</v>
      </c>
      <c r="J1380">
        <f t="shared" si="214"/>
        <v>0</v>
      </c>
      <c r="K1380" t="s">
        <v>15</v>
      </c>
      <c r="L1380">
        <f t="shared" si="215"/>
        <v>1</v>
      </c>
      <c r="M1380" t="s">
        <v>22</v>
      </c>
      <c r="N1380">
        <f t="shared" si="216"/>
        <v>0</v>
      </c>
      <c r="O1380">
        <f t="shared" si="217"/>
        <v>1</v>
      </c>
      <c r="P1380">
        <v>158.88999999999999</v>
      </c>
      <c r="Q1380">
        <f t="shared" si="218"/>
        <v>1.1648263558651437</v>
      </c>
      <c r="R1380">
        <v>37.6</v>
      </c>
      <c r="S1380">
        <f t="shared" si="219"/>
        <v>1.1349761876599682</v>
      </c>
      <c r="T1380" s="8">
        <v>0</v>
      </c>
    </row>
    <row r="1381" spans="1:20" x14ac:dyDescent="0.35">
      <c r="A1381">
        <v>39</v>
      </c>
      <c r="B1381">
        <f t="shared" si="210"/>
        <v>-0.18693203661374805</v>
      </c>
      <c r="C1381">
        <v>0</v>
      </c>
      <c r="D1381">
        <v>0</v>
      </c>
      <c r="E1381" t="s">
        <v>13</v>
      </c>
      <c r="F1381">
        <f t="shared" si="211"/>
        <v>1</v>
      </c>
      <c r="G1381" t="s">
        <v>14</v>
      </c>
      <c r="H1381">
        <f t="shared" si="212"/>
        <v>1</v>
      </c>
      <c r="I1381">
        <f t="shared" si="213"/>
        <v>0</v>
      </c>
      <c r="J1381">
        <f t="shared" si="214"/>
        <v>0</v>
      </c>
      <c r="K1381" t="s">
        <v>19</v>
      </c>
      <c r="L1381">
        <f t="shared" si="215"/>
        <v>0</v>
      </c>
      <c r="M1381" t="s">
        <v>21</v>
      </c>
      <c r="N1381">
        <f t="shared" si="216"/>
        <v>0</v>
      </c>
      <c r="O1381">
        <f t="shared" si="217"/>
        <v>0</v>
      </c>
      <c r="P1381">
        <v>205.77</v>
      </c>
      <c r="Q1381">
        <f t="shared" si="218"/>
        <v>2.200181959567753</v>
      </c>
      <c r="R1381">
        <v>24.1</v>
      </c>
      <c r="S1381">
        <f t="shared" si="219"/>
        <v>-0.61854181430468136</v>
      </c>
      <c r="T1381" s="8">
        <v>0</v>
      </c>
    </row>
    <row r="1382" spans="1:20" x14ac:dyDescent="0.35">
      <c r="A1382">
        <v>10</v>
      </c>
      <c r="B1382">
        <f t="shared" si="210"/>
        <v>-1.4695257261123698</v>
      </c>
      <c r="C1382">
        <v>0</v>
      </c>
      <c r="D1382">
        <v>0</v>
      </c>
      <c r="E1382" t="s">
        <v>23</v>
      </c>
      <c r="F1382">
        <f t="shared" si="211"/>
        <v>0</v>
      </c>
      <c r="G1382" t="s">
        <v>26</v>
      </c>
      <c r="H1382">
        <f t="shared" si="212"/>
        <v>0</v>
      </c>
      <c r="I1382">
        <f t="shared" si="213"/>
        <v>0</v>
      </c>
      <c r="J1382">
        <f t="shared" si="214"/>
        <v>0</v>
      </c>
      <c r="K1382" t="s">
        <v>15</v>
      </c>
      <c r="L1382">
        <f t="shared" si="215"/>
        <v>1</v>
      </c>
      <c r="M1382" t="s">
        <v>21</v>
      </c>
      <c r="N1382">
        <f t="shared" si="216"/>
        <v>0</v>
      </c>
      <c r="O1382">
        <f t="shared" si="217"/>
        <v>0</v>
      </c>
      <c r="P1382">
        <v>112.34</v>
      </c>
      <c r="Q1382">
        <f t="shared" si="218"/>
        <v>0.13675887821248939</v>
      </c>
      <c r="R1382">
        <v>18.100000000000001</v>
      </c>
      <c r="S1382">
        <f t="shared" si="219"/>
        <v>-1.3978831485111922</v>
      </c>
      <c r="T1382" s="8">
        <v>0</v>
      </c>
    </row>
    <row r="1383" spans="1:20" x14ac:dyDescent="0.35">
      <c r="A1383">
        <v>78</v>
      </c>
      <c r="B1383">
        <f t="shared" si="210"/>
        <v>1.5379353389188812</v>
      </c>
      <c r="C1383">
        <v>0</v>
      </c>
      <c r="D1383">
        <v>0</v>
      </c>
      <c r="E1383" t="s">
        <v>13</v>
      </c>
      <c r="F1383">
        <f t="shared" si="211"/>
        <v>1</v>
      </c>
      <c r="G1383" t="s">
        <v>14</v>
      </c>
      <c r="H1383">
        <f t="shared" si="212"/>
        <v>1</v>
      </c>
      <c r="I1383">
        <f t="shared" si="213"/>
        <v>0</v>
      </c>
      <c r="J1383">
        <f t="shared" si="214"/>
        <v>0</v>
      </c>
      <c r="K1383" t="s">
        <v>15</v>
      </c>
      <c r="L1383">
        <f t="shared" si="215"/>
        <v>1</v>
      </c>
      <c r="M1383" t="s">
        <v>21</v>
      </c>
      <c r="N1383">
        <f t="shared" si="216"/>
        <v>0</v>
      </c>
      <c r="O1383">
        <f t="shared" si="217"/>
        <v>0</v>
      </c>
      <c r="P1383">
        <v>119.03</v>
      </c>
      <c r="Q1383">
        <f t="shared" si="218"/>
        <v>0.28450906995247344</v>
      </c>
      <c r="R1383">
        <v>31</v>
      </c>
      <c r="S1383">
        <f t="shared" si="219"/>
        <v>0.27770072003280605</v>
      </c>
      <c r="T1383" s="8">
        <v>0</v>
      </c>
    </row>
    <row r="1384" spans="1:20" x14ac:dyDescent="0.35">
      <c r="A1384">
        <v>68</v>
      </c>
      <c r="B1384">
        <f t="shared" si="210"/>
        <v>1.0956616528848737</v>
      </c>
      <c r="C1384">
        <v>0</v>
      </c>
      <c r="D1384">
        <v>0</v>
      </c>
      <c r="E1384" t="s">
        <v>13</v>
      </c>
      <c r="F1384">
        <f t="shared" si="211"/>
        <v>1</v>
      </c>
      <c r="G1384" t="s">
        <v>14</v>
      </c>
      <c r="H1384">
        <f t="shared" si="212"/>
        <v>1</v>
      </c>
      <c r="I1384">
        <f t="shared" si="213"/>
        <v>0</v>
      </c>
      <c r="J1384">
        <f t="shared" si="214"/>
        <v>0</v>
      </c>
      <c r="K1384" t="s">
        <v>15</v>
      </c>
      <c r="L1384">
        <f t="shared" si="215"/>
        <v>1</v>
      </c>
      <c r="M1384" t="s">
        <v>22</v>
      </c>
      <c r="N1384">
        <f t="shared" si="216"/>
        <v>0</v>
      </c>
      <c r="O1384">
        <f t="shared" si="217"/>
        <v>1</v>
      </c>
      <c r="P1384">
        <v>237.21</v>
      </c>
      <c r="Q1384">
        <f t="shared" si="218"/>
        <v>2.8945416050543149</v>
      </c>
      <c r="R1384">
        <v>26.6</v>
      </c>
      <c r="S1384">
        <f t="shared" si="219"/>
        <v>-0.29381625838530179</v>
      </c>
      <c r="T1384" s="8">
        <v>0</v>
      </c>
    </row>
    <row r="1385" spans="1:20" x14ac:dyDescent="0.35">
      <c r="A1385">
        <v>24</v>
      </c>
      <c r="B1385">
        <f t="shared" si="210"/>
        <v>-0.8503425656647593</v>
      </c>
      <c r="C1385">
        <v>0</v>
      </c>
      <c r="D1385">
        <v>0</v>
      </c>
      <c r="E1385" t="s">
        <v>13</v>
      </c>
      <c r="F1385">
        <f t="shared" si="211"/>
        <v>1</v>
      </c>
      <c r="G1385" t="s">
        <v>14</v>
      </c>
      <c r="H1385">
        <f t="shared" si="212"/>
        <v>1</v>
      </c>
      <c r="I1385">
        <f t="shared" si="213"/>
        <v>0</v>
      </c>
      <c r="J1385">
        <f t="shared" si="214"/>
        <v>0</v>
      </c>
      <c r="K1385" t="s">
        <v>15</v>
      </c>
      <c r="L1385">
        <f t="shared" si="215"/>
        <v>1</v>
      </c>
      <c r="M1385" t="s">
        <v>21</v>
      </c>
      <c r="N1385">
        <f t="shared" si="216"/>
        <v>0</v>
      </c>
      <c r="O1385">
        <f t="shared" si="217"/>
        <v>0</v>
      </c>
      <c r="P1385">
        <v>89.68</v>
      </c>
      <c r="Q1385">
        <f t="shared" si="218"/>
        <v>-0.36369244388437744</v>
      </c>
      <c r="R1385">
        <v>38.700000000000003</v>
      </c>
      <c r="S1385">
        <f t="shared" si="219"/>
        <v>1.2778554322644955</v>
      </c>
      <c r="T1385" s="8">
        <v>0</v>
      </c>
    </row>
    <row r="1386" spans="1:20" x14ac:dyDescent="0.35">
      <c r="A1386">
        <v>59</v>
      </c>
      <c r="B1386">
        <f t="shared" si="210"/>
        <v>0.69761533545426702</v>
      </c>
      <c r="C1386">
        <v>1</v>
      </c>
      <c r="D1386">
        <v>1</v>
      </c>
      <c r="E1386" t="s">
        <v>13</v>
      </c>
      <c r="F1386">
        <f t="shared" si="211"/>
        <v>1</v>
      </c>
      <c r="G1386" t="s">
        <v>14</v>
      </c>
      <c r="H1386">
        <f t="shared" si="212"/>
        <v>1</v>
      </c>
      <c r="I1386">
        <f t="shared" si="213"/>
        <v>0</v>
      </c>
      <c r="J1386">
        <f t="shared" si="214"/>
        <v>0</v>
      </c>
      <c r="K1386" t="s">
        <v>19</v>
      </c>
      <c r="L1386">
        <f t="shared" si="215"/>
        <v>0</v>
      </c>
      <c r="M1386" t="s">
        <v>16</v>
      </c>
      <c r="N1386">
        <f t="shared" si="216"/>
        <v>1</v>
      </c>
      <c r="O1386">
        <f t="shared" si="217"/>
        <v>0</v>
      </c>
      <c r="P1386">
        <v>246.53</v>
      </c>
      <c r="Q1386">
        <f t="shared" si="218"/>
        <v>3.1003759528893897</v>
      </c>
      <c r="R1386">
        <v>27.2</v>
      </c>
      <c r="S1386">
        <f t="shared" si="219"/>
        <v>-0.21588212496465098</v>
      </c>
      <c r="T1386" s="8">
        <v>0</v>
      </c>
    </row>
    <row r="1387" spans="1:20" x14ac:dyDescent="0.35">
      <c r="A1387">
        <v>45</v>
      </c>
      <c r="B1387">
        <f t="shared" si="210"/>
        <v>7.8432175006656474E-2</v>
      </c>
      <c r="C1387">
        <v>0</v>
      </c>
      <c r="D1387">
        <v>0</v>
      </c>
      <c r="E1387" t="s">
        <v>13</v>
      </c>
      <c r="F1387">
        <f t="shared" si="211"/>
        <v>1</v>
      </c>
      <c r="G1387" t="s">
        <v>14</v>
      </c>
      <c r="H1387">
        <f t="shared" si="212"/>
        <v>1</v>
      </c>
      <c r="I1387">
        <f t="shared" si="213"/>
        <v>0</v>
      </c>
      <c r="J1387">
        <f t="shared" si="214"/>
        <v>0</v>
      </c>
      <c r="K1387" t="s">
        <v>15</v>
      </c>
      <c r="L1387">
        <f t="shared" si="215"/>
        <v>1</v>
      </c>
      <c r="M1387" t="s">
        <v>16</v>
      </c>
      <c r="N1387">
        <f t="shared" si="216"/>
        <v>1</v>
      </c>
      <c r="O1387">
        <f t="shared" si="217"/>
        <v>0</v>
      </c>
      <c r="P1387">
        <v>89.05</v>
      </c>
      <c r="Q1387">
        <f t="shared" si="218"/>
        <v>-0.37760613907065421</v>
      </c>
      <c r="R1387">
        <v>27.8</v>
      </c>
      <c r="S1387">
        <f t="shared" si="219"/>
        <v>-0.1379479915439997</v>
      </c>
      <c r="T1387" s="8">
        <v>0</v>
      </c>
    </row>
    <row r="1388" spans="1:20" x14ac:dyDescent="0.35">
      <c r="A1388">
        <v>12</v>
      </c>
      <c r="B1388">
        <f t="shared" si="210"/>
        <v>-1.3810709889055683</v>
      </c>
      <c r="C1388">
        <v>0</v>
      </c>
      <c r="D1388">
        <v>0</v>
      </c>
      <c r="E1388" t="s">
        <v>23</v>
      </c>
      <c r="F1388">
        <f t="shared" si="211"/>
        <v>0</v>
      </c>
      <c r="G1388" t="s">
        <v>26</v>
      </c>
      <c r="H1388">
        <f t="shared" si="212"/>
        <v>0</v>
      </c>
      <c r="I1388">
        <f t="shared" si="213"/>
        <v>0</v>
      </c>
      <c r="J1388">
        <f t="shared" si="214"/>
        <v>0</v>
      </c>
      <c r="K1388" t="s">
        <v>19</v>
      </c>
      <c r="L1388">
        <f t="shared" si="215"/>
        <v>0</v>
      </c>
      <c r="M1388" t="s">
        <v>21</v>
      </c>
      <c r="N1388">
        <f t="shared" si="216"/>
        <v>0</v>
      </c>
      <c r="O1388">
        <f t="shared" si="217"/>
        <v>0</v>
      </c>
      <c r="P1388">
        <v>81.739999999999995</v>
      </c>
      <c r="Q1388">
        <f t="shared" si="218"/>
        <v>-0.53904917369237082</v>
      </c>
      <c r="R1388">
        <v>28.3</v>
      </c>
      <c r="S1388">
        <f t="shared" si="219"/>
        <v>-7.3002880360123784E-2</v>
      </c>
      <c r="T1388" s="8">
        <v>0</v>
      </c>
    </row>
    <row r="1389" spans="1:20" x14ac:dyDescent="0.35">
      <c r="A1389">
        <v>37</v>
      </c>
      <c r="B1389">
        <f t="shared" si="210"/>
        <v>-0.27538677382054955</v>
      </c>
      <c r="C1389">
        <v>0</v>
      </c>
      <c r="D1389">
        <v>0</v>
      </c>
      <c r="E1389" t="s">
        <v>13</v>
      </c>
      <c r="F1389">
        <f t="shared" si="211"/>
        <v>1</v>
      </c>
      <c r="G1389" t="s">
        <v>14</v>
      </c>
      <c r="H1389">
        <f t="shared" si="212"/>
        <v>1</v>
      </c>
      <c r="I1389">
        <f t="shared" si="213"/>
        <v>0</v>
      </c>
      <c r="J1389">
        <f t="shared" si="214"/>
        <v>0</v>
      </c>
      <c r="K1389" t="s">
        <v>19</v>
      </c>
      <c r="L1389">
        <f t="shared" si="215"/>
        <v>0</v>
      </c>
      <c r="M1389" t="s">
        <v>21</v>
      </c>
      <c r="N1389">
        <f t="shared" si="216"/>
        <v>0</v>
      </c>
      <c r="O1389">
        <f t="shared" si="217"/>
        <v>0</v>
      </c>
      <c r="P1389">
        <v>98.12</v>
      </c>
      <c r="Q1389">
        <f t="shared" si="218"/>
        <v>-0.17729309884918082</v>
      </c>
      <c r="R1389">
        <v>27.5</v>
      </c>
      <c r="S1389">
        <f t="shared" si="219"/>
        <v>-0.17691505825432532</v>
      </c>
      <c r="T1389" s="8">
        <v>0</v>
      </c>
    </row>
    <row r="1390" spans="1:20" x14ac:dyDescent="0.35">
      <c r="A1390">
        <v>43</v>
      </c>
      <c r="B1390">
        <f t="shared" si="210"/>
        <v>-1.0022562200145031E-2</v>
      </c>
      <c r="C1390">
        <v>0</v>
      </c>
      <c r="D1390">
        <v>0</v>
      </c>
      <c r="E1390" t="s">
        <v>13</v>
      </c>
      <c r="F1390">
        <f t="shared" si="211"/>
        <v>1</v>
      </c>
      <c r="G1390" t="s">
        <v>18</v>
      </c>
      <c r="H1390">
        <f t="shared" si="212"/>
        <v>0</v>
      </c>
      <c r="I1390">
        <f t="shared" si="213"/>
        <v>1</v>
      </c>
      <c r="J1390">
        <f t="shared" si="214"/>
        <v>0</v>
      </c>
      <c r="K1390" t="s">
        <v>19</v>
      </c>
      <c r="L1390">
        <f t="shared" si="215"/>
        <v>0</v>
      </c>
      <c r="M1390" t="s">
        <v>22</v>
      </c>
      <c r="N1390">
        <f t="shared" si="216"/>
        <v>0</v>
      </c>
      <c r="O1390">
        <f t="shared" si="217"/>
        <v>1</v>
      </c>
      <c r="P1390">
        <v>105.59</v>
      </c>
      <c r="Q1390">
        <f t="shared" si="218"/>
        <v>-1.2316427354759144E-2</v>
      </c>
      <c r="R1390">
        <v>43.3</v>
      </c>
      <c r="S1390">
        <f t="shared" si="219"/>
        <v>1.8753504551561531</v>
      </c>
      <c r="T1390" s="8">
        <v>0</v>
      </c>
    </row>
    <row r="1391" spans="1:20" x14ac:dyDescent="0.35">
      <c r="A1391">
        <v>12</v>
      </c>
      <c r="B1391">
        <f t="shared" si="210"/>
        <v>-1.3810709889055683</v>
      </c>
      <c r="C1391">
        <v>0</v>
      </c>
      <c r="D1391">
        <v>0</v>
      </c>
      <c r="E1391" t="s">
        <v>23</v>
      </c>
      <c r="F1391">
        <f t="shared" si="211"/>
        <v>0</v>
      </c>
      <c r="G1391" t="s">
        <v>26</v>
      </c>
      <c r="H1391">
        <f t="shared" si="212"/>
        <v>0</v>
      </c>
      <c r="I1391">
        <f t="shared" si="213"/>
        <v>0</v>
      </c>
      <c r="J1391">
        <f t="shared" si="214"/>
        <v>0</v>
      </c>
      <c r="K1391" t="s">
        <v>19</v>
      </c>
      <c r="L1391">
        <f t="shared" si="215"/>
        <v>0</v>
      </c>
      <c r="M1391" t="s">
        <v>16</v>
      </c>
      <c r="N1391">
        <f t="shared" si="216"/>
        <v>1</v>
      </c>
      <c r="O1391">
        <f t="shared" si="217"/>
        <v>0</v>
      </c>
      <c r="P1391">
        <v>86</v>
      </c>
      <c r="Q1391">
        <f t="shared" si="218"/>
        <v>-0.44496609195659603</v>
      </c>
      <c r="R1391">
        <v>20.100000000000001</v>
      </c>
      <c r="S1391">
        <f t="shared" si="219"/>
        <v>-1.1381027037756886</v>
      </c>
      <c r="T1391" s="8">
        <v>0</v>
      </c>
    </row>
    <row r="1392" spans="1:20" x14ac:dyDescent="0.35">
      <c r="A1392">
        <v>13</v>
      </c>
      <c r="B1392">
        <f t="shared" si="210"/>
        <v>-1.3368436203021676</v>
      </c>
      <c r="C1392">
        <v>0</v>
      </c>
      <c r="D1392">
        <v>0</v>
      </c>
      <c r="E1392" t="s">
        <v>23</v>
      </c>
      <c r="F1392">
        <f t="shared" si="211"/>
        <v>0</v>
      </c>
      <c r="G1392" t="s">
        <v>26</v>
      </c>
      <c r="H1392">
        <f t="shared" si="212"/>
        <v>0</v>
      </c>
      <c r="I1392">
        <f t="shared" si="213"/>
        <v>0</v>
      </c>
      <c r="J1392">
        <f t="shared" si="214"/>
        <v>0</v>
      </c>
      <c r="K1392" t="s">
        <v>15</v>
      </c>
      <c r="L1392">
        <f t="shared" si="215"/>
        <v>1</v>
      </c>
      <c r="M1392" t="s">
        <v>21</v>
      </c>
      <c r="N1392">
        <f t="shared" si="216"/>
        <v>0</v>
      </c>
      <c r="O1392">
        <f t="shared" si="217"/>
        <v>0</v>
      </c>
      <c r="P1392">
        <v>65.510000000000005</v>
      </c>
      <c r="Q1392">
        <f t="shared" si="218"/>
        <v>-0.89749246396739923</v>
      </c>
      <c r="R1392">
        <v>25.9</v>
      </c>
      <c r="S1392">
        <f t="shared" si="219"/>
        <v>-0.38473941404272843</v>
      </c>
      <c r="T1392" s="8">
        <v>0</v>
      </c>
    </row>
    <row r="1393" spans="1:20" x14ac:dyDescent="0.35">
      <c r="A1393">
        <v>74</v>
      </c>
      <c r="B1393">
        <f t="shared" si="210"/>
        <v>1.3610258645052782</v>
      </c>
      <c r="C1393">
        <v>0</v>
      </c>
      <c r="D1393">
        <v>0</v>
      </c>
      <c r="E1393" t="s">
        <v>13</v>
      </c>
      <c r="F1393">
        <f t="shared" si="211"/>
        <v>1</v>
      </c>
      <c r="G1393" t="s">
        <v>18</v>
      </c>
      <c r="H1393">
        <f t="shared" si="212"/>
        <v>0</v>
      </c>
      <c r="I1393">
        <f t="shared" si="213"/>
        <v>1</v>
      </c>
      <c r="J1393">
        <f t="shared" si="214"/>
        <v>0</v>
      </c>
      <c r="K1393" t="s">
        <v>15</v>
      </c>
      <c r="L1393">
        <f t="shared" si="215"/>
        <v>1</v>
      </c>
      <c r="M1393" t="s">
        <v>16</v>
      </c>
      <c r="N1393">
        <f t="shared" si="216"/>
        <v>1</v>
      </c>
      <c r="O1393">
        <f t="shared" si="217"/>
        <v>0</v>
      </c>
      <c r="P1393">
        <v>61.78</v>
      </c>
      <c r="Q1393">
        <f t="shared" si="218"/>
        <v>-0.97987037356233819</v>
      </c>
      <c r="R1393">
        <v>25.8</v>
      </c>
      <c r="S1393">
        <f t="shared" si="219"/>
        <v>-0.39772843627950333</v>
      </c>
      <c r="T1393" s="8">
        <v>0</v>
      </c>
    </row>
    <row r="1394" spans="1:20" x14ac:dyDescent="0.35">
      <c r="A1394">
        <v>2</v>
      </c>
      <c r="B1394">
        <f t="shared" si="210"/>
        <v>-1.8233446749395759</v>
      </c>
      <c r="C1394">
        <v>0</v>
      </c>
      <c r="D1394">
        <v>0</v>
      </c>
      <c r="E1394" t="s">
        <v>23</v>
      </c>
      <c r="F1394">
        <f t="shared" si="211"/>
        <v>0</v>
      </c>
      <c r="G1394" t="s">
        <v>26</v>
      </c>
      <c r="H1394">
        <f t="shared" si="212"/>
        <v>0</v>
      </c>
      <c r="I1394">
        <f t="shared" si="213"/>
        <v>0</v>
      </c>
      <c r="J1394">
        <f t="shared" si="214"/>
        <v>0</v>
      </c>
      <c r="K1394" t="s">
        <v>19</v>
      </c>
      <c r="L1394">
        <f t="shared" si="215"/>
        <v>0</v>
      </c>
      <c r="M1394" t="s">
        <v>21</v>
      </c>
      <c r="N1394">
        <f t="shared" si="216"/>
        <v>0</v>
      </c>
      <c r="O1394">
        <f t="shared" si="217"/>
        <v>0</v>
      </c>
      <c r="P1394">
        <v>109.56</v>
      </c>
      <c r="Q1394">
        <f t="shared" si="218"/>
        <v>7.5361937549237368E-2</v>
      </c>
      <c r="R1394">
        <v>16.399999999999999</v>
      </c>
      <c r="S1394">
        <f t="shared" si="219"/>
        <v>-1.6186965265363706</v>
      </c>
      <c r="T1394" s="8">
        <v>0</v>
      </c>
    </row>
    <row r="1395" spans="1:20" x14ac:dyDescent="0.35">
      <c r="A1395">
        <v>59</v>
      </c>
      <c r="B1395">
        <f t="shared" si="210"/>
        <v>0.69761533545426702</v>
      </c>
      <c r="C1395">
        <v>0</v>
      </c>
      <c r="D1395">
        <v>0</v>
      </c>
      <c r="E1395" t="s">
        <v>13</v>
      </c>
      <c r="F1395">
        <f t="shared" si="211"/>
        <v>1</v>
      </c>
      <c r="G1395" t="s">
        <v>18</v>
      </c>
      <c r="H1395">
        <f t="shared" si="212"/>
        <v>0</v>
      </c>
      <c r="I1395">
        <f t="shared" si="213"/>
        <v>1</v>
      </c>
      <c r="J1395">
        <f t="shared" si="214"/>
        <v>0</v>
      </c>
      <c r="K1395" t="s">
        <v>15</v>
      </c>
      <c r="L1395">
        <f t="shared" si="215"/>
        <v>1</v>
      </c>
      <c r="M1395" t="s">
        <v>21</v>
      </c>
      <c r="N1395">
        <f t="shared" si="216"/>
        <v>0</v>
      </c>
      <c r="O1395">
        <f t="shared" si="217"/>
        <v>0</v>
      </c>
      <c r="P1395">
        <v>65.819999999999993</v>
      </c>
      <c r="Q1395">
        <f t="shared" si="218"/>
        <v>-0.89064604252653323</v>
      </c>
      <c r="R1395">
        <v>29.4</v>
      </c>
      <c r="S1395">
        <f t="shared" si="219"/>
        <v>6.9876364244402939E-2</v>
      </c>
      <c r="T1395" s="8">
        <v>0</v>
      </c>
    </row>
    <row r="1396" spans="1:20" x14ac:dyDescent="0.35">
      <c r="A1396">
        <v>21</v>
      </c>
      <c r="B1396">
        <f t="shared" si="210"/>
        <v>-0.98302467147496153</v>
      </c>
      <c r="C1396">
        <v>0</v>
      </c>
      <c r="D1396">
        <v>0</v>
      </c>
      <c r="E1396" t="s">
        <v>23</v>
      </c>
      <c r="F1396">
        <f t="shared" si="211"/>
        <v>0</v>
      </c>
      <c r="G1396" t="s">
        <v>14</v>
      </c>
      <c r="H1396">
        <f t="shared" si="212"/>
        <v>1</v>
      </c>
      <c r="I1396">
        <f t="shared" si="213"/>
        <v>0</v>
      </c>
      <c r="J1396">
        <f t="shared" si="214"/>
        <v>0</v>
      </c>
      <c r="K1396" t="s">
        <v>15</v>
      </c>
      <c r="L1396">
        <f t="shared" si="215"/>
        <v>1</v>
      </c>
      <c r="M1396" t="s">
        <v>22</v>
      </c>
      <c r="N1396">
        <f t="shared" si="216"/>
        <v>0</v>
      </c>
      <c r="O1396">
        <f t="shared" si="217"/>
        <v>1</v>
      </c>
      <c r="P1396">
        <v>90.16</v>
      </c>
      <c r="Q1396">
        <f t="shared" si="218"/>
        <v>-0.35309153326626225</v>
      </c>
      <c r="R1396">
        <v>28.9</v>
      </c>
      <c r="S1396">
        <f t="shared" si="219"/>
        <v>4.9312530605270348E-3</v>
      </c>
      <c r="T1396" s="8">
        <v>0</v>
      </c>
    </row>
    <row r="1397" spans="1:20" x14ac:dyDescent="0.35">
      <c r="A1397">
        <v>55</v>
      </c>
      <c r="B1397">
        <f t="shared" si="210"/>
        <v>0.52070586104066396</v>
      </c>
      <c r="C1397">
        <v>0</v>
      </c>
      <c r="D1397">
        <v>0</v>
      </c>
      <c r="E1397" t="s">
        <v>13</v>
      </c>
      <c r="F1397">
        <f t="shared" si="211"/>
        <v>1</v>
      </c>
      <c r="G1397" t="s">
        <v>14</v>
      </c>
      <c r="H1397">
        <f t="shared" si="212"/>
        <v>1</v>
      </c>
      <c r="I1397">
        <f t="shared" si="213"/>
        <v>0</v>
      </c>
      <c r="J1397">
        <f t="shared" si="214"/>
        <v>0</v>
      </c>
      <c r="K1397" t="s">
        <v>15</v>
      </c>
      <c r="L1397">
        <f t="shared" si="215"/>
        <v>1</v>
      </c>
      <c r="M1397" t="s">
        <v>21</v>
      </c>
      <c r="N1397">
        <f t="shared" si="216"/>
        <v>0</v>
      </c>
      <c r="O1397">
        <f t="shared" si="217"/>
        <v>0</v>
      </c>
      <c r="P1397">
        <v>64.45</v>
      </c>
      <c r="Q1397">
        <f t="shared" si="218"/>
        <v>-0.92090280824907089</v>
      </c>
      <c r="R1397">
        <v>26.7</v>
      </c>
      <c r="S1397">
        <f t="shared" si="219"/>
        <v>-0.28082723614852689</v>
      </c>
      <c r="T1397" s="8">
        <v>0</v>
      </c>
    </row>
    <row r="1398" spans="1:20" x14ac:dyDescent="0.35">
      <c r="A1398">
        <v>14</v>
      </c>
      <c r="B1398">
        <f t="shared" si="210"/>
        <v>-1.2926162516987669</v>
      </c>
      <c r="C1398">
        <v>0</v>
      </c>
      <c r="D1398">
        <v>0</v>
      </c>
      <c r="E1398" t="s">
        <v>23</v>
      </c>
      <c r="F1398">
        <f t="shared" si="211"/>
        <v>0</v>
      </c>
      <c r="G1398" t="s">
        <v>26</v>
      </c>
      <c r="H1398">
        <f t="shared" si="212"/>
        <v>0</v>
      </c>
      <c r="I1398">
        <f t="shared" si="213"/>
        <v>0</v>
      </c>
      <c r="J1398">
        <f t="shared" si="214"/>
        <v>0</v>
      </c>
      <c r="K1398" t="s">
        <v>15</v>
      </c>
      <c r="L1398">
        <f t="shared" si="215"/>
        <v>1</v>
      </c>
      <c r="M1398" t="s">
        <v>21</v>
      </c>
      <c r="N1398">
        <f t="shared" si="216"/>
        <v>0</v>
      </c>
      <c r="O1398">
        <f t="shared" si="217"/>
        <v>0</v>
      </c>
      <c r="P1398">
        <v>91.85</v>
      </c>
      <c r="Q1398">
        <f t="shared" si="218"/>
        <v>-0.31576749379831415</v>
      </c>
      <c r="R1398">
        <v>27.8</v>
      </c>
      <c r="S1398">
        <f t="shared" si="219"/>
        <v>-0.1379479915439997</v>
      </c>
      <c r="T1398" s="8">
        <v>0</v>
      </c>
    </row>
    <row r="1399" spans="1:20" x14ac:dyDescent="0.35">
      <c r="A1399">
        <v>53</v>
      </c>
      <c r="B1399">
        <f t="shared" si="210"/>
        <v>0.43225112383386249</v>
      </c>
      <c r="C1399">
        <v>0</v>
      </c>
      <c r="D1399">
        <v>0</v>
      </c>
      <c r="E1399" t="s">
        <v>13</v>
      </c>
      <c r="F1399">
        <f t="shared" si="211"/>
        <v>1</v>
      </c>
      <c r="G1399" t="s">
        <v>14</v>
      </c>
      <c r="H1399">
        <f t="shared" si="212"/>
        <v>1</v>
      </c>
      <c r="I1399">
        <f t="shared" si="213"/>
        <v>0</v>
      </c>
      <c r="J1399">
        <f t="shared" si="214"/>
        <v>0</v>
      </c>
      <c r="K1399" t="s">
        <v>19</v>
      </c>
      <c r="L1399">
        <f t="shared" si="215"/>
        <v>0</v>
      </c>
      <c r="M1399" t="s">
        <v>16</v>
      </c>
      <c r="N1399">
        <f t="shared" si="216"/>
        <v>1</v>
      </c>
      <c r="O1399">
        <f t="shared" si="217"/>
        <v>0</v>
      </c>
      <c r="P1399">
        <v>97.89</v>
      </c>
      <c r="Q1399">
        <f t="shared" si="218"/>
        <v>-0.18237270185369456</v>
      </c>
      <c r="R1399">
        <v>38.700000000000003</v>
      </c>
      <c r="S1399">
        <f t="shared" si="219"/>
        <v>1.2778554322644955</v>
      </c>
      <c r="T1399" s="8">
        <v>0</v>
      </c>
    </row>
    <row r="1400" spans="1:20" x14ac:dyDescent="0.35">
      <c r="A1400">
        <v>75</v>
      </c>
      <c r="B1400">
        <f t="shared" si="210"/>
        <v>1.4052532331086791</v>
      </c>
      <c r="C1400">
        <v>0</v>
      </c>
      <c r="D1400">
        <v>0</v>
      </c>
      <c r="E1400" t="s">
        <v>13</v>
      </c>
      <c r="F1400">
        <f t="shared" si="211"/>
        <v>1</v>
      </c>
      <c r="G1400" t="s">
        <v>25</v>
      </c>
      <c r="H1400">
        <f t="shared" si="212"/>
        <v>0</v>
      </c>
      <c r="I1400">
        <f t="shared" si="213"/>
        <v>0</v>
      </c>
      <c r="J1400">
        <f t="shared" si="214"/>
        <v>1</v>
      </c>
      <c r="K1400" t="s">
        <v>19</v>
      </c>
      <c r="L1400">
        <f t="shared" si="215"/>
        <v>0</v>
      </c>
      <c r="M1400" t="s">
        <v>21</v>
      </c>
      <c r="N1400">
        <f t="shared" si="216"/>
        <v>0</v>
      </c>
      <c r="O1400">
        <f t="shared" si="217"/>
        <v>0</v>
      </c>
      <c r="P1400">
        <v>206.33</v>
      </c>
      <c r="Q1400">
        <f t="shared" si="218"/>
        <v>2.2125496886222211</v>
      </c>
      <c r="R1400">
        <v>26.8</v>
      </c>
      <c r="S1400">
        <f t="shared" si="219"/>
        <v>-0.2678382139117515</v>
      </c>
      <c r="T1400" s="8">
        <v>0</v>
      </c>
    </row>
    <row r="1401" spans="1:20" x14ac:dyDescent="0.35">
      <c r="A1401">
        <v>37</v>
      </c>
      <c r="B1401">
        <f t="shared" si="210"/>
        <v>-0.27538677382054955</v>
      </c>
      <c r="C1401">
        <v>0</v>
      </c>
      <c r="D1401">
        <v>0</v>
      </c>
      <c r="E1401" t="s">
        <v>13</v>
      </c>
      <c r="F1401">
        <f t="shared" si="211"/>
        <v>1</v>
      </c>
      <c r="G1401" t="s">
        <v>25</v>
      </c>
      <c r="H1401">
        <f t="shared" si="212"/>
        <v>0</v>
      </c>
      <c r="I1401">
        <f t="shared" si="213"/>
        <v>0</v>
      </c>
      <c r="J1401">
        <f t="shared" si="214"/>
        <v>1</v>
      </c>
      <c r="K1401" t="s">
        <v>19</v>
      </c>
      <c r="L1401">
        <f t="shared" si="215"/>
        <v>0</v>
      </c>
      <c r="M1401" t="s">
        <v>21</v>
      </c>
      <c r="N1401">
        <f t="shared" si="216"/>
        <v>0</v>
      </c>
      <c r="O1401">
        <f t="shared" si="217"/>
        <v>0</v>
      </c>
      <c r="P1401">
        <v>74.290000000000006</v>
      </c>
      <c r="Q1401">
        <f t="shared" si="218"/>
        <v>-0.70358414057770413</v>
      </c>
      <c r="R1401">
        <v>36.1</v>
      </c>
      <c r="S1401">
        <f t="shared" si="219"/>
        <v>0.94014085410834047</v>
      </c>
      <c r="T1401" s="8">
        <v>0</v>
      </c>
    </row>
    <row r="1402" spans="1:20" x14ac:dyDescent="0.35">
      <c r="A1402">
        <v>49</v>
      </c>
      <c r="B1402">
        <f t="shared" si="210"/>
        <v>0.2553416494202595</v>
      </c>
      <c r="C1402">
        <v>0</v>
      </c>
      <c r="D1402">
        <v>0</v>
      </c>
      <c r="E1402" t="s">
        <v>13</v>
      </c>
      <c r="F1402">
        <f t="shared" si="211"/>
        <v>1</v>
      </c>
      <c r="G1402" t="s">
        <v>14</v>
      </c>
      <c r="H1402">
        <f t="shared" si="212"/>
        <v>1</v>
      </c>
      <c r="I1402">
        <f t="shared" si="213"/>
        <v>0</v>
      </c>
      <c r="J1402">
        <f t="shared" si="214"/>
        <v>0</v>
      </c>
      <c r="K1402" t="s">
        <v>19</v>
      </c>
      <c r="L1402">
        <f t="shared" si="215"/>
        <v>0</v>
      </c>
      <c r="M1402" t="s">
        <v>22</v>
      </c>
      <c r="N1402">
        <f t="shared" si="216"/>
        <v>0</v>
      </c>
      <c r="O1402">
        <f t="shared" si="217"/>
        <v>1</v>
      </c>
      <c r="P1402">
        <v>107.4</v>
      </c>
      <c r="Q1402">
        <f t="shared" si="218"/>
        <v>2.7657839767717917E-2</v>
      </c>
      <c r="R1402">
        <v>26.7</v>
      </c>
      <c r="S1402">
        <f t="shared" si="219"/>
        <v>-0.28082723614852689</v>
      </c>
      <c r="T1402" s="8">
        <v>0</v>
      </c>
    </row>
    <row r="1403" spans="1:20" x14ac:dyDescent="0.35">
      <c r="A1403">
        <v>55</v>
      </c>
      <c r="B1403">
        <f t="shared" si="210"/>
        <v>0.52070586104066396</v>
      </c>
      <c r="C1403">
        <v>0</v>
      </c>
      <c r="D1403">
        <v>0</v>
      </c>
      <c r="E1403" t="s">
        <v>13</v>
      </c>
      <c r="F1403">
        <f t="shared" si="211"/>
        <v>1</v>
      </c>
      <c r="G1403" t="s">
        <v>14</v>
      </c>
      <c r="H1403">
        <f t="shared" si="212"/>
        <v>1</v>
      </c>
      <c r="I1403">
        <f t="shared" si="213"/>
        <v>0</v>
      </c>
      <c r="J1403">
        <f t="shared" si="214"/>
        <v>0</v>
      </c>
      <c r="K1403" t="s">
        <v>15</v>
      </c>
      <c r="L1403">
        <f t="shared" si="215"/>
        <v>1</v>
      </c>
      <c r="M1403" t="s">
        <v>22</v>
      </c>
      <c r="N1403">
        <f t="shared" si="216"/>
        <v>0</v>
      </c>
      <c r="O1403">
        <f t="shared" si="217"/>
        <v>1</v>
      </c>
      <c r="P1403">
        <v>87.72</v>
      </c>
      <c r="Q1403">
        <f t="shared" si="218"/>
        <v>-0.40697949557501573</v>
      </c>
      <c r="R1403">
        <v>27</v>
      </c>
      <c r="S1403">
        <f t="shared" si="219"/>
        <v>-0.24186016943820124</v>
      </c>
      <c r="T1403" s="8">
        <v>0</v>
      </c>
    </row>
    <row r="1404" spans="1:20" x14ac:dyDescent="0.35">
      <c r="A1404">
        <v>57</v>
      </c>
      <c r="B1404">
        <f t="shared" si="210"/>
        <v>0.60916059824746549</v>
      </c>
      <c r="C1404">
        <v>0</v>
      </c>
      <c r="D1404">
        <v>0</v>
      </c>
      <c r="E1404" t="s">
        <v>13</v>
      </c>
      <c r="F1404">
        <f t="shared" si="211"/>
        <v>1</v>
      </c>
      <c r="G1404" t="s">
        <v>14</v>
      </c>
      <c r="H1404">
        <f t="shared" si="212"/>
        <v>1</v>
      </c>
      <c r="I1404">
        <f t="shared" si="213"/>
        <v>0</v>
      </c>
      <c r="J1404">
        <f t="shared" si="214"/>
        <v>0</v>
      </c>
      <c r="K1404" t="s">
        <v>19</v>
      </c>
      <c r="L1404">
        <f t="shared" si="215"/>
        <v>0</v>
      </c>
      <c r="M1404" t="s">
        <v>22</v>
      </c>
      <c r="N1404">
        <f t="shared" si="216"/>
        <v>0</v>
      </c>
      <c r="O1404">
        <f t="shared" si="217"/>
        <v>1</v>
      </c>
      <c r="P1404">
        <v>85.99</v>
      </c>
      <c r="Q1404">
        <f t="shared" si="218"/>
        <v>-0.44518694426114025</v>
      </c>
      <c r="R1404">
        <v>21.2</v>
      </c>
      <c r="S1404">
        <f t="shared" si="219"/>
        <v>-0.99522345917116184</v>
      </c>
      <c r="T1404" s="8">
        <v>0</v>
      </c>
    </row>
    <row r="1405" spans="1:20" x14ac:dyDescent="0.35">
      <c r="A1405">
        <v>45</v>
      </c>
      <c r="B1405">
        <f t="shared" si="210"/>
        <v>7.8432175006656474E-2</v>
      </c>
      <c r="C1405">
        <v>0</v>
      </c>
      <c r="D1405">
        <v>0</v>
      </c>
      <c r="E1405" t="s">
        <v>13</v>
      </c>
      <c r="F1405">
        <f t="shared" si="211"/>
        <v>1</v>
      </c>
      <c r="G1405" t="s">
        <v>14</v>
      </c>
      <c r="H1405">
        <f t="shared" si="212"/>
        <v>1</v>
      </c>
      <c r="I1405">
        <f t="shared" si="213"/>
        <v>0</v>
      </c>
      <c r="J1405">
        <f t="shared" si="214"/>
        <v>0</v>
      </c>
      <c r="K1405" t="s">
        <v>15</v>
      </c>
      <c r="L1405">
        <f t="shared" si="215"/>
        <v>1</v>
      </c>
      <c r="M1405" t="s">
        <v>21</v>
      </c>
      <c r="N1405">
        <f t="shared" si="216"/>
        <v>0</v>
      </c>
      <c r="O1405">
        <f t="shared" si="217"/>
        <v>0</v>
      </c>
      <c r="P1405">
        <v>100.84</v>
      </c>
      <c r="Q1405">
        <f t="shared" si="218"/>
        <v>-0.1172212720131933</v>
      </c>
      <c r="R1405">
        <v>21</v>
      </c>
      <c r="S1405">
        <f t="shared" si="219"/>
        <v>-1.0212015036447122</v>
      </c>
      <c r="T1405" s="8">
        <v>0</v>
      </c>
    </row>
    <row r="1406" spans="1:20" x14ac:dyDescent="0.35">
      <c r="A1406">
        <v>46</v>
      </c>
      <c r="B1406">
        <f t="shared" si="210"/>
        <v>0.12265954361005722</v>
      </c>
      <c r="C1406">
        <v>0</v>
      </c>
      <c r="D1406">
        <v>0</v>
      </c>
      <c r="E1406" t="s">
        <v>23</v>
      </c>
      <c r="F1406">
        <f t="shared" si="211"/>
        <v>0</v>
      </c>
      <c r="G1406" t="s">
        <v>14</v>
      </c>
      <c r="H1406">
        <f t="shared" si="212"/>
        <v>1</v>
      </c>
      <c r="I1406">
        <f t="shared" si="213"/>
        <v>0</v>
      </c>
      <c r="J1406">
        <f t="shared" si="214"/>
        <v>0</v>
      </c>
      <c r="K1406" t="s">
        <v>15</v>
      </c>
      <c r="L1406">
        <f t="shared" si="215"/>
        <v>1</v>
      </c>
      <c r="M1406" t="s">
        <v>22</v>
      </c>
      <c r="N1406">
        <f t="shared" si="216"/>
        <v>0</v>
      </c>
      <c r="O1406">
        <f t="shared" si="217"/>
        <v>1</v>
      </c>
      <c r="P1406">
        <v>124.61</v>
      </c>
      <c r="Q1406">
        <f t="shared" si="218"/>
        <v>0.40774465588806552</v>
      </c>
      <c r="R1406">
        <v>37.4</v>
      </c>
      <c r="S1406">
        <f t="shared" si="219"/>
        <v>1.1089981431864175</v>
      </c>
      <c r="T1406" s="8">
        <v>0</v>
      </c>
    </row>
    <row r="1407" spans="1:20" x14ac:dyDescent="0.35">
      <c r="A1407">
        <v>12</v>
      </c>
      <c r="B1407">
        <f t="shared" si="210"/>
        <v>-1.3810709889055683</v>
      </c>
      <c r="C1407">
        <v>0</v>
      </c>
      <c r="D1407">
        <v>0</v>
      </c>
      <c r="E1407" t="s">
        <v>23</v>
      </c>
      <c r="F1407">
        <f t="shared" si="211"/>
        <v>0</v>
      </c>
      <c r="G1407" t="s">
        <v>26</v>
      </c>
      <c r="H1407">
        <f t="shared" si="212"/>
        <v>0</v>
      </c>
      <c r="I1407">
        <f t="shared" si="213"/>
        <v>0</v>
      </c>
      <c r="J1407">
        <f t="shared" si="214"/>
        <v>0</v>
      </c>
      <c r="K1407" t="s">
        <v>15</v>
      </c>
      <c r="L1407">
        <f t="shared" si="215"/>
        <v>1</v>
      </c>
      <c r="M1407" t="s">
        <v>21</v>
      </c>
      <c r="N1407">
        <f t="shared" si="216"/>
        <v>0</v>
      </c>
      <c r="O1407">
        <f t="shared" si="217"/>
        <v>0</v>
      </c>
      <c r="P1407">
        <v>86.55</v>
      </c>
      <c r="Q1407">
        <f t="shared" si="218"/>
        <v>-0.43281921520667216</v>
      </c>
      <c r="R1407">
        <v>26.5</v>
      </c>
      <c r="S1407">
        <f t="shared" si="219"/>
        <v>-0.30680528062207713</v>
      </c>
      <c r="T1407" s="8">
        <v>0</v>
      </c>
    </row>
    <row r="1408" spans="1:20" x14ac:dyDescent="0.35">
      <c r="A1408">
        <v>12</v>
      </c>
      <c r="B1408">
        <f t="shared" si="210"/>
        <v>-1.3810709889055683</v>
      </c>
      <c r="C1408">
        <v>0</v>
      </c>
      <c r="D1408">
        <v>0</v>
      </c>
      <c r="E1408" t="s">
        <v>23</v>
      </c>
      <c r="F1408">
        <f t="shared" si="211"/>
        <v>0</v>
      </c>
      <c r="G1408" t="s">
        <v>26</v>
      </c>
      <c r="H1408">
        <f t="shared" si="212"/>
        <v>0</v>
      </c>
      <c r="I1408">
        <f t="shared" si="213"/>
        <v>0</v>
      </c>
      <c r="J1408">
        <f t="shared" si="214"/>
        <v>0</v>
      </c>
      <c r="K1408" t="s">
        <v>19</v>
      </c>
      <c r="L1408">
        <f t="shared" si="215"/>
        <v>0</v>
      </c>
      <c r="M1408" t="s">
        <v>21</v>
      </c>
      <c r="N1408">
        <f t="shared" si="216"/>
        <v>0</v>
      </c>
      <c r="O1408">
        <f t="shared" si="217"/>
        <v>0</v>
      </c>
      <c r="P1408">
        <v>90.42</v>
      </c>
      <c r="Q1408">
        <f t="shared" si="218"/>
        <v>-0.34734937334811622</v>
      </c>
      <c r="R1408">
        <v>28.9</v>
      </c>
      <c r="S1408">
        <f t="shared" si="219"/>
        <v>4.9312530605270348E-3</v>
      </c>
      <c r="T1408" s="8">
        <v>0</v>
      </c>
    </row>
    <row r="1409" spans="1:20" x14ac:dyDescent="0.35">
      <c r="A1409">
        <v>77</v>
      </c>
      <c r="B1409">
        <f t="shared" si="210"/>
        <v>1.4937079703154805</v>
      </c>
      <c r="C1409">
        <v>0</v>
      </c>
      <c r="D1409">
        <v>0</v>
      </c>
      <c r="E1409" t="s">
        <v>13</v>
      </c>
      <c r="F1409">
        <f t="shared" si="211"/>
        <v>1</v>
      </c>
      <c r="G1409" t="s">
        <v>14</v>
      </c>
      <c r="H1409">
        <f t="shared" si="212"/>
        <v>1</v>
      </c>
      <c r="I1409">
        <f t="shared" si="213"/>
        <v>0</v>
      </c>
      <c r="J1409">
        <f t="shared" si="214"/>
        <v>0</v>
      </c>
      <c r="K1409" t="s">
        <v>19</v>
      </c>
      <c r="L1409">
        <f t="shared" si="215"/>
        <v>0</v>
      </c>
      <c r="M1409" t="s">
        <v>22</v>
      </c>
      <c r="N1409">
        <f t="shared" si="216"/>
        <v>0</v>
      </c>
      <c r="O1409">
        <f t="shared" si="217"/>
        <v>1</v>
      </c>
      <c r="P1409">
        <v>100.85</v>
      </c>
      <c r="Q1409">
        <f t="shared" si="218"/>
        <v>-0.11700041970864943</v>
      </c>
      <c r="R1409">
        <v>29.5</v>
      </c>
      <c r="S1409">
        <f t="shared" si="219"/>
        <v>8.2865386481178305E-2</v>
      </c>
      <c r="T1409" s="8">
        <v>0</v>
      </c>
    </row>
    <row r="1410" spans="1:20" x14ac:dyDescent="0.35">
      <c r="A1410">
        <v>6</v>
      </c>
      <c r="B1410">
        <f t="shared" si="210"/>
        <v>-1.6464352005259728</v>
      </c>
      <c r="C1410">
        <v>0</v>
      </c>
      <c r="D1410">
        <v>0</v>
      </c>
      <c r="E1410" t="s">
        <v>23</v>
      </c>
      <c r="F1410">
        <f t="shared" si="211"/>
        <v>0</v>
      </c>
      <c r="G1410" t="s">
        <v>26</v>
      </c>
      <c r="H1410">
        <f t="shared" si="212"/>
        <v>0</v>
      </c>
      <c r="I1410">
        <f t="shared" si="213"/>
        <v>0</v>
      </c>
      <c r="J1410">
        <f t="shared" si="214"/>
        <v>0</v>
      </c>
      <c r="K1410" t="s">
        <v>15</v>
      </c>
      <c r="L1410">
        <f t="shared" si="215"/>
        <v>1</v>
      </c>
      <c r="M1410" t="s">
        <v>21</v>
      </c>
      <c r="N1410">
        <f t="shared" si="216"/>
        <v>0</v>
      </c>
      <c r="O1410">
        <f t="shared" si="217"/>
        <v>0</v>
      </c>
      <c r="P1410">
        <v>87.74</v>
      </c>
      <c r="Q1410">
        <f t="shared" si="218"/>
        <v>-0.40653779096592768</v>
      </c>
      <c r="R1410">
        <v>17.7</v>
      </c>
      <c r="S1410">
        <f t="shared" si="219"/>
        <v>-1.4498392374582934</v>
      </c>
      <c r="T1410" s="8">
        <v>0</v>
      </c>
    </row>
    <row r="1411" spans="1:20" x14ac:dyDescent="0.35">
      <c r="A1411">
        <v>76</v>
      </c>
      <c r="B1411">
        <f t="shared" ref="B1411:B1474" si="220">(A1411-$V$1)/$V$2</f>
        <v>1.4494806017120798</v>
      </c>
      <c r="C1411">
        <v>1</v>
      </c>
      <c r="D1411">
        <v>0</v>
      </c>
      <c r="E1411" t="s">
        <v>13</v>
      </c>
      <c r="F1411">
        <f t="shared" ref="F1411:F1474" si="221">IF(E1411="Yes",1,0)</f>
        <v>1</v>
      </c>
      <c r="G1411" t="s">
        <v>14</v>
      </c>
      <c r="H1411">
        <f t="shared" ref="H1411:H1474" si="222">IF(G1411="Private",1,0)</f>
        <v>1</v>
      </c>
      <c r="I1411">
        <f t="shared" ref="I1411:I1474" si="223">IF(G1411="Self-employed",1,0)</f>
        <v>0</v>
      </c>
      <c r="J1411">
        <f t="shared" ref="J1411:J1474" si="224">IF(G1411="Govt_job",1,0)</f>
        <v>0</v>
      </c>
      <c r="K1411" t="s">
        <v>19</v>
      </c>
      <c r="L1411">
        <f t="shared" ref="L1411:L1474" si="225">IF(K1411="Urban",1,0)</f>
        <v>0</v>
      </c>
      <c r="M1411" t="s">
        <v>16</v>
      </c>
      <c r="N1411">
        <f t="shared" ref="N1411:N1474" si="226">IF(M1411="formerly smoked",1,0)</f>
        <v>1</v>
      </c>
      <c r="O1411">
        <f t="shared" ref="O1411:O1474" si="227">IF(M1411="smokes",1,0)</f>
        <v>0</v>
      </c>
      <c r="P1411">
        <v>80.150000000000006</v>
      </c>
      <c r="Q1411">
        <f t="shared" ref="Q1411:Q1474" si="228">(P1411-$W$5)/$W$6</f>
        <v>-0.57416469011487803</v>
      </c>
      <c r="R1411">
        <v>34.9</v>
      </c>
      <c r="S1411">
        <f t="shared" ref="S1411:S1474" si="229">(R1411-$V$11)/$V$12</f>
        <v>0.78427258726703797</v>
      </c>
      <c r="T1411" s="8">
        <v>0</v>
      </c>
    </row>
    <row r="1412" spans="1:20" x14ac:dyDescent="0.35">
      <c r="A1412">
        <v>52</v>
      </c>
      <c r="B1412">
        <f t="shared" si="220"/>
        <v>0.38802375523046173</v>
      </c>
      <c r="C1412">
        <v>0</v>
      </c>
      <c r="D1412">
        <v>0</v>
      </c>
      <c r="E1412" t="s">
        <v>13</v>
      </c>
      <c r="F1412">
        <f t="shared" si="221"/>
        <v>1</v>
      </c>
      <c r="G1412" t="s">
        <v>14</v>
      </c>
      <c r="H1412">
        <f t="shared" si="222"/>
        <v>1</v>
      </c>
      <c r="I1412">
        <f t="shared" si="223"/>
        <v>0</v>
      </c>
      <c r="J1412">
        <f t="shared" si="224"/>
        <v>0</v>
      </c>
      <c r="K1412" t="s">
        <v>15</v>
      </c>
      <c r="L1412">
        <f t="shared" si="225"/>
        <v>1</v>
      </c>
      <c r="M1412" t="s">
        <v>21</v>
      </c>
      <c r="N1412">
        <f t="shared" si="226"/>
        <v>0</v>
      </c>
      <c r="O1412">
        <f t="shared" si="227"/>
        <v>0</v>
      </c>
      <c r="P1412">
        <v>107.29</v>
      </c>
      <c r="Q1412">
        <f t="shared" si="228"/>
        <v>2.5228464417733139E-2</v>
      </c>
      <c r="R1412">
        <v>28.1</v>
      </c>
      <c r="S1412">
        <f t="shared" si="229"/>
        <v>-9.8980924833674058E-2</v>
      </c>
      <c r="T1412" s="8">
        <v>0</v>
      </c>
    </row>
    <row r="1413" spans="1:20" x14ac:dyDescent="0.35">
      <c r="A1413">
        <v>62</v>
      </c>
      <c r="B1413">
        <f t="shared" si="220"/>
        <v>0.83029744126446925</v>
      </c>
      <c r="C1413">
        <v>0</v>
      </c>
      <c r="D1413">
        <v>0</v>
      </c>
      <c r="E1413" t="s">
        <v>13</v>
      </c>
      <c r="F1413">
        <f t="shared" si="221"/>
        <v>1</v>
      </c>
      <c r="G1413" t="s">
        <v>14</v>
      </c>
      <c r="H1413">
        <f t="shared" si="222"/>
        <v>1</v>
      </c>
      <c r="I1413">
        <f t="shared" si="223"/>
        <v>0</v>
      </c>
      <c r="J1413">
        <f t="shared" si="224"/>
        <v>0</v>
      </c>
      <c r="K1413" t="s">
        <v>15</v>
      </c>
      <c r="L1413">
        <f t="shared" si="225"/>
        <v>1</v>
      </c>
      <c r="M1413" t="s">
        <v>22</v>
      </c>
      <c r="N1413">
        <f t="shared" si="226"/>
        <v>0</v>
      </c>
      <c r="O1413">
        <f t="shared" si="227"/>
        <v>1</v>
      </c>
      <c r="P1413">
        <v>206.98</v>
      </c>
      <c r="Q1413">
        <f t="shared" si="228"/>
        <v>2.2269050884175856</v>
      </c>
      <c r="R1413">
        <v>36.799999999999997</v>
      </c>
      <c r="S1413">
        <f t="shared" si="229"/>
        <v>1.0310640097657662</v>
      </c>
      <c r="T1413" s="8">
        <v>0</v>
      </c>
    </row>
    <row r="1414" spans="1:20" x14ac:dyDescent="0.35">
      <c r="A1414">
        <v>82</v>
      </c>
      <c r="B1414">
        <f t="shared" si="220"/>
        <v>1.7148448133324843</v>
      </c>
      <c r="C1414">
        <v>1</v>
      </c>
      <c r="D1414">
        <v>0</v>
      </c>
      <c r="E1414" t="s">
        <v>13</v>
      </c>
      <c r="F1414">
        <f t="shared" si="221"/>
        <v>1</v>
      </c>
      <c r="G1414" t="s">
        <v>14</v>
      </c>
      <c r="H1414">
        <f t="shared" si="222"/>
        <v>1</v>
      </c>
      <c r="I1414">
        <f t="shared" si="223"/>
        <v>0</v>
      </c>
      <c r="J1414">
        <f t="shared" si="224"/>
        <v>0</v>
      </c>
      <c r="K1414" t="s">
        <v>19</v>
      </c>
      <c r="L1414">
        <f t="shared" si="225"/>
        <v>0</v>
      </c>
      <c r="M1414" t="s">
        <v>21</v>
      </c>
      <c r="N1414">
        <f t="shared" si="226"/>
        <v>0</v>
      </c>
      <c r="O1414">
        <f t="shared" si="227"/>
        <v>0</v>
      </c>
      <c r="P1414">
        <v>227.28</v>
      </c>
      <c r="Q1414">
        <f t="shared" si="228"/>
        <v>2.6752352666420518</v>
      </c>
      <c r="R1414">
        <v>33.299999999999997</v>
      </c>
      <c r="S1414">
        <f t="shared" si="229"/>
        <v>0.57644823147863489</v>
      </c>
      <c r="T1414" s="8">
        <v>0</v>
      </c>
    </row>
    <row r="1415" spans="1:20" x14ac:dyDescent="0.35">
      <c r="A1415">
        <v>69</v>
      </c>
      <c r="B1415">
        <f t="shared" si="220"/>
        <v>1.1398890214882744</v>
      </c>
      <c r="C1415">
        <v>0</v>
      </c>
      <c r="D1415">
        <v>1</v>
      </c>
      <c r="E1415" t="s">
        <v>13</v>
      </c>
      <c r="F1415">
        <f t="shared" si="221"/>
        <v>1</v>
      </c>
      <c r="G1415" t="s">
        <v>14</v>
      </c>
      <c r="H1415">
        <f t="shared" si="222"/>
        <v>1</v>
      </c>
      <c r="I1415">
        <f t="shared" si="223"/>
        <v>0</v>
      </c>
      <c r="J1415">
        <f t="shared" si="224"/>
        <v>0</v>
      </c>
      <c r="K1415" t="s">
        <v>19</v>
      </c>
      <c r="L1415">
        <f t="shared" si="225"/>
        <v>0</v>
      </c>
      <c r="M1415" t="s">
        <v>16</v>
      </c>
      <c r="N1415">
        <f t="shared" si="226"/>
        <v>1</v>
      </c>
      <c r="O1415">
        <f t="shared" si="227"/>
        <v>0</v>
      </c>
      <c r="P1415">
        <v>80.430000000000007</v>
      </c>
      <c r="Q1415">
        <f t="shared" si="228"/>
        <v>-0.56798082558764396</v>
      </c>
      <c r="R1415">
        <v>29.2</v>
      </c>
      <c r="S1415">
        <f t="shared" si="229"/>
        <v>4.3898319770852672E-2</v>
      </c>
      <c r="T1415" s="8">
        <v>0</v>
      </c>
    </row>
    <row r="1416" spans="1:20" x14ac:dyDescent="0.35">
      <c r="A1416">
        <v>78</v>
      </c>
      <c r="B1416">
        <f t="shared" si="220"/>
        <v>1.5379353389188812</v>
      </c>
      <c r="C1416">
        <v>0</v>
      </c>
      <c r="D1416">
        <v>1</v>
      </c>
      <c r="E1416" t="s">
        <v>13</v>
      </c>
      <c r="F1416">
        <f t="shared" si="221"/>
        <v>1</v>
      </c>
      <c r="G1416" t="s">
        <v>18</v>
      </c>
      <c r="H1416">
        <f t="shared" si="222"/>
        <v>0</v>
      </c>
      <c r="I1416">
        <f t="shared" si="223"/>
        <v>1</v>
      </c>
      <c r="J1416">
        <f t="shared" si="224"/>
        <v>0</v>
      </c>
      <c r="K1416" t="s">
        <v>15</v>
      </c>
      <c r="L1416">
        <f t="shared" si="225"/>
        <v>1</v>
      </c>
      <c r="M1416" t="s">
        <v>16</v>
      </c>
      <c r="N1416">
        <f t="shared" si="226"/>
        <v>1</v>
      </c>
      <c r="O1416">
        <f t="shared" si="227"/>
        <v>0</v>
      </c>
      <c r="P1416">
        <v>228.7</v>
      </c>
      <c r="Q1416">
        <f t="shared" si="228"/>
        <v>2.7065962938873094</v>
      </c>
      <c r="R1416">
        <v>34</v>
      </c>
      <c r="S1416">
        <f t="shared" si="229"/>
        <v>0.66737138713606148</v>
      </c>
      <c r="T1416" s="8">
        <v>0</v>
      </c>
    </row>
    <row r="1417" spans="1:20" x14ac:dyDescent="0.35">
      <c r="A1417">
        <v>37</v>
      </c>
      <c r="B1417">
        <f t="shared" si="220"/>
        <v>-0.27538677382054955</v>
      </c>
      <c r="C1417">
        <v>0</v>
      </c>
      <c r="D1417">
        <v>0</v>
      </c>
      <c r="E1417" t="s">
        <v>13</v>
      </c>
      <c r="F1417">
        <f t="shared" si="221"/>
        <v>1</v>
      </c>
      <c r="G1417" t="s">
        <v>14</v>
      </c>
      <c r="H1417">
        <f t="shared" si="222"/>
        <v>1</v>
      </c>
      <c r="I1417">
        <f t="shared" si="223"/>
        <v>0</v>
      </c>
      <c r="J1417">
        <f t="shared" si="224"/>
        <v>0</v>
      </c>
      <c r="K1417" t="s">
        <v>15</v>
      </c>
      <c r="L1417">
        <f t="shared" si="225"/>
        <v>1</v>
      </c>
      <c r="M1417" t="s">
        <v>22</v>
      </c>
      <c r="N1417">
        <f t="shared" si="226"/>
        <v>0</v>
      </c>
      <c r="O1417">
        <f t="shared" si="227"/>
        <v>1</v>
      </c>
      <c r="P1417">
        <v>120.07</v>
      </c>
      <c r="Q1417">
        <f t="shared" si="228"/>
        <v>0.30747770962505672</v>
      </c>
      <c r="R1417">
        <v>33.9</v>
      </c>
      <c r="S1417">
        <f t="shared" si="229"/>
        <v>0.65438236489928614</v>
      </c>
      <c r="T1417" s="8">
        <v>0</v>
      </c>
    </row>
    <row r="1418" spans="1:20" x14ac:dyDescent="0.35">
      <c r="A1418">
        <v>50</v>
      </c>
      <c r="B1418">
        <f t="shared" si="220"/>
        <v>0.29956901802366021</v>
      </c>
      <c r="C1418">
        <v>0</v>
      </c>
      <c r="D1418">
        <v>0</v>
      </c>
      <c r="E1418" t="s">
        <v>13</v>
      </c>
      <c r="F1418">
        <f t="shared" si="221"/>
        <v>1</v>
      </c>
      <c r="G1418" t="s">
        <v>14</v>
      </c>
      <c r="H1418">
        <f t="shared" si="222"/>
        <v>1</v>
      </c>
      <c r="I1418">
        <f t="shared" si="223"/>
        <v>0</v>
      </c>
      <c r="J1418">
        <f t="shared" si="224"/>
        <v>0</v>
      </c>
      <c r="K1418" t="s">
        <v>19</v>
      </c>
      <c r="L1418">
        <f t="shared" si="225"/>
        <v>0</v>
      </c>
      <c r="M1418" t="s">
        <v>21</v>
      </c>
      <c r="N1418">
        <f t="shared" si="226"/>
        <v>0</v>
      </c>
      <c r="O1418">
        <f t="shared" si="227"/>
        <v>0</v>
      </c>
      <c r="P1418">
        <v>93.47</v>
      </c>
      <c r="Q1418">
        <f t="shared" si="228"/>
        <v>-0.2799894204621744</v>
      </c>
      <c r="R1418">
        <v>28.7</v>
      </c>
      <c r="S1418">
        <f t="shared" si="229"/>
        <v>-2.1046791413023236E-2</v>
      </c>
      <c r="T1418" s="8">
        <v>0</v>
      </c>
    </row>
    <row r="1419" spans="1:20" x14ac:dyDescent="0.35">
      <c r="A1419">
        <v>41</v>
      </c>
      <c r="B1419">
        <f t="shared" si="220"/>
        <v>-9.8477299406946536E-2</v>
      </c>
      <c r="C1419">
        <v>0</v>
      </c>
      <c r="D1419">
        <v>0</v>
      </c>
      <c r="E1419" t="s">
        <v>13</v>
      </c>
      <c r="F1419">
        <f t="shared" si="221"/>
        <v>1</v>
      </c>
      <c r="G1419" t="s">
        <v>14</v>
      </c>
      <c r="H1419">
        <f t="shared" si="222"/>
        <v>1</v>
      </c>
      <c r="I1419">
        <f t="shared" si="223"/>
        <v>0</v>
      </c>
      <c r="J1419">
        <f t="shared" si="224"/>
        <v>0</v>
      </c>
      <c r="K1419" t="s">
        <v>15</v>
      </c>
      <c r="L1419">
        <f t="shared" si="225"/>
        <v>1</v>
      </c>
      <c r="M1419" t="s">
        <v>21</v>
      </c>
      <c r="N1419">
        <f t="shared" si="226"/>
        <v>0</v>
      </c>
      <c r="O1419">
        <f t="shared" si="227"/>
        <v>0</v>
      </c>
      <c r="P1419">
        <v>80.77</v>
      </c>
      <c r="Q1419">
        <f t="shared" si="228"/>
        <v>-0.56047184723314569</v>
      </c>
      <c r="R1419">
        <v>21.1</v>
      </c>
      <c r="S1419">
        <f t="shared" si="229"/>
        <v>-1.0082124814079367</v>
      </c>
      <c r="T1419" s="8">
        <v>0</v>
      </c>
    </row>
    <row r="1420" spans="1:20" x14ac:dyDescent="0.35">
      <c r="A1420">
        <v>54</v>
      </c>
      <c r="B1420">
        <f t="shared" si="220"/>
        <v>0.47647849243726326</v>
      </c>
      <c r="C1420">
        <v>0</v>
      </c>
      <c r="D1420">
        <v>0</v>
      </c>
      <c r="E1420" t="s">
        <v>13</v>
      </c>
      <c r="F1420">
        <f t="shared" si="221"/>
        <v>1</v>
      </c>
      <c r="G1420" t="s">
        <v>14</v>
      </c>
      <c r="H1420">
        <f t="shared" si="222"/>
        <v>1</v>
      </c>
      <c r="I1420">
        <f t="shared" si="223"/>
        <v>0</v>
      </c>
      <c r="J1420">
        <f t="shared" si="224"/>
        <v>0</v>
      </c>
      <c r="K1420" t="s">
        <v>19</v>
      </c>
      <c r="L1420">
        <f t="shared" si="225"/>
        <v>0</v>
      </c>
      <c r="M1420" t="s">
        <v>22</v>
      </c>
      <c r="N1420">
        <f t="shared" si="226"/>
        <v>0</v>
      </c>
      <c r="O1420">
        <f t="shared" si="227"/>
        <v>1</v>
      </c>
      <c r="P1420">
        <v>150.27000000000001</v>
      </c>
      <c r="Q1420">
        <f t="shared" si="228"/>
        <v>0.97445166934815419</v>
      </c>
      <c r="R1420">
        <v>38.200000000000003</v>
      </c>
      <c r="S1420">
        <f t="shared" si="229"/>
        <v>1.2129103210806196</v>
      </c>
      <c r="T1420" s="8">
        <v>0</v>
      </c>
    </row>
    <row r="1421" spans="1:20" x14ac:dyDescent="0.35">
      <c r="A1421">
        <v>43</v>
      </c>
      <c r="B1421">
        <f t="shared" si="220"/>
        <v>-1.0022562200145031E-2</v>
      </c>
      <c r="C1421">
        <v>0</v>
      </c>
      <c r="D1421">
        <v>0</v>
      </c>
      <c r="E1421" t="s">
        <v>13</v>
      </c>
      <c r="F1421">
        <f t="shared" si="221"/>
        <v>1</v>
      </c>
      <c r="G1421" t="s">
        <v>14</v>
      </c>
      <c r="H1421">
        <f t="shared" si="222"/>
        <v>1</v>
      </c>
      <c r="I1421">
        <f t="shared" si="223"/>
        <v>0</v>
      </c>
      <c r="J1421">
        <f t="shared" si="224"/>
        <v>0</v>
      </c>
      <c r="K1421" t="s">
        <v>15</v>
      </c>
      <c r="L1421">
        <f t="shared" si="225"/>
        <v>1</v>
      </c>
      <c r="M1421" t="s">
        <v>22</v>
      </c>
      <c r="N1421">
        <f t="shared" si="226"/>
        <v>0</v>
      </c>
      <c r="O1421">
        <f t="shared" si="227"/>
        <v>1</v>
      </c>
      <c r="P1421">
        <v>81.94</v>
      </c>
      <c r="Q1421">
        <f t="shared" si="228"/>
        <v>-0.53463212760148926</v>
      </c>
      <c r="R1421">
        <v>27.7</v>
      </c>
      <c r="S1421">
        <f t="shared" si="229"/>
        <v>-0.15093701378077506</v>
      </c>
      <c r="T1421" s="8">
        <v>0</v>
      </c>
    </row>
    <row r="1422" spans="1:20" x14ac:dyDescent="0.35">
      <c r="A1422">
        <v>37</v>
      </c>
      <c r="B1422">
        <f t="shared" si="220"/>
        <v>-0.27538677382054955</v>
      </c>
      <c r="C1422">
        <v>0</v>
      </c>
      <c r="D1422">
        <v>0</v>
      </c>
      <c r="E1422" t="s">
        <v>13</v>
      </c>
      <c r="F1422">
        <f t="shared" si="221"/>
        <v>1</v>
      </c>
      <c r="G1422" t="s">
        <v>14</v>
      </c>
      <c r="H1422">
        <f t="shared" si="222"/>
        <v>1</v>
      </c>
      <c r="I1422">
        <f t="shared" si="223"/>
        <v>0</v>
      </c>
      <c r="J1422">
        <f t="shared" si="224"/>
        <v>0</v>
      </c>
      <c r="K1422" t="s">
        <v>15</v>
      </c>
      <c r="L1422">
        <f t="shared" si="225"/>
        <v>1</v>
      </c>
      <c r="M1422" t="s">
        <v>22</v>
      </c>
      <c r="N1422">
        <f t="shared" si="226"/>
        <v>0</v>
      </c>
      <c r="O1422">
        <f t="shared" si="227"/>
        <v>1</v>
      </c>
      <c r="P1422">
        <v>70.75</v>
      </c>
      <c r="Q1422">
        <f t="shared" si="228"/>
        <v>-0.78176585638630569</v>
      </c>
      <c r="R1422">
        <v>35.799999999999997</v>
      </c>
      <c r="S1422">
        <f t="shared" si="229"/>
        <v>0.90117378739801446</v>
      </c>
      <c r="T1422" s="8">
        <v>0</v>
      </c>
    </row>
    <row r="1423" spans="1:20" x14ac:dyDescent="0.35">
      <c r="A1423">
        <v>9</v>
      </c>
      <c r="B1423">
        <f t="shared" si="220"/>
        <v>-1.5137530947157707</v>
      </c>
      <c r="C1423">
        <v>0</v>
      </c>
      <c r="D1423">
        <v>0</v>
      </c>
      <c r="E1423" t="s">
        <v>23</v>
      </c>
      <c r="F1423">
        <f t="shared" si="221"/>
        <v>0</v>
      </c>
      <c r="G1423" t="s">
        <v>26</v>
      </c>
      <c r="H1423">
        <f t="shared" si="222"/>
        <v>0</v>
      </c>
      <c r="I1423">
        <f t="shared" si="223"/>
        <v>0</v>
      </c>
      <c r="J1423">
        <f t="shared" si="224"/>
        <v>0</v>
      </c>
      <c r="K1423" t="s">
        <v>15</v>
      </c>
      <c r="L1423">
        <f t="shared" si="225"/>
        <v>1</v>
      </c>
      <c r="M1423" t="s">
        <v>21</v>
      </c>
      <c r="N1423">
        <f t="shared" si="226"/>
        <v>0</v>
      </c>
      <c r="O1423">
        <f t="shared" si="227"/>
        <v>0</v>
      </c>
      <c r="P1423">
        <v>83.83</v>
      </c>
      <c r="Q1423">
        <f t="shared" si="228"/>
        <v>-0.49289104204265971</v>
      </c>
      <c r="R1423">
        <v>27.1</v>
      </c>
      <c r="S1423">
        <f t="shared" si="229"/>
        <v>-0.22887114720142587</v>
      </c>
      <c r="T1423" s="8">
        <v>0</v>
      </c>
    </row>
    <row r="1424" spans="1:20" x14ac:dyDescent="0.35">
      <c r="A1424">
        <v>11</v>
      </c>
      <c r="B1424">
        <f t="shared" si="220"/>
        <v>-1.425298357508969</v>
      </c>
      <c r="C1424">
        <v>0</v>
      </c>
      <c r="D1424">
        <v>0</v>
      </c>
      <c r="E1424" t="s">
        <v>23</v>
      </c>
      <c r="F1424">
        <f t="shared" si="221"/>
        <v>0</v>
      </c>
      <c r="G1424" t="s">
        <v>26</v>
      </c>
      <c r="H1424">
        <f t="shared" si="222"/>
        <v>0</v>
      </c>
      <c r="I1424">
        <f t="shared" si="223"/>
        <v>0</v>
      </c>
      <c r="J1424">
        <f t="shared" si="224"/>
        <v>0</v>
      </c>
      <c r="K1424" t="s">
        <v>15</v>
      </c>
      <c r="L1424">
        <f t="shared" si="225"/>
        <v>1</v>
      </c>
      <c r="M1424" t="s">
        <v>21</v>
      </c>
      <c r="N1424">
        <f t="shared" si="226"/>
        <v>0</v>
      </c>
      <c r="O1424">
        <f t="shared" si="227"/>
        <v>0</v>
      </c>
      <c r="P1424">
        <v>73.66</v>
      </c>
      <c r="Q1424">
        <f t="shared" si="228"/>
        <v>-0.71749783576398085</v>
      </c>
      <c r="R1424">
        <v>20.5</v>
      </c>
      <c r="S1424">
        <f t="shared" si="229"/>
        <v>-1.0861466148285881</v>
      </c>
      <c r="T1424" s="8">
        <v>0</v>
      </c>
    </row>
    <row r="1425" spans="1:20" x14ac:dyDescent="0.35">
      <c r="A1425">
        <v>56</v>
      </c>
      <c r="B1425">
        <f t="shared" si="220"/>
        <v>0.56493322964406478</v>
      </c>
      <c r="C1425">
        <v>1</v>
      </c>
      <c r="D1425">
        <v>0</v>
      </c>
      <c r="E1425" t="s">
        <v>13</v>
      </c>
      <c r="F1425">
        <f t="shared" si="221"/>
        <v>1</v>
      </c>
      <c r="G1425" t="s">
        <v>14</v>
      </c>
      <c r="H1425">
        <f t="shared" si="222"/>
        <v>1</v>
      </c>
      <c r="I1425">
        <f t="shared" si="223"/>
        <v>0</v>
      </c>
      <c r="J1425">
        <f t="shared" si="224"/>
        <v>0</v>
      </c>
      <c r="K1425" t="s">
        <v>15</v>
      </c>
      <c r="L1425">
        <f t="shared" si="225"/>
        <v>1</v>
      </c>
      <c r="M1425" t="s">
        <v>21</v>
      </c>
      <c r="N1425">
        <f t="shared" si="226"/>
        <v>0</v>
      </c>
      <c r="O1425">
        <f t="shared" si="227"/>
        <v>0</v>
      </c>
      <c r="P1425">
        <v>102.37</v>
      </c>
      <c r="Q1425">
        <f t="shared" si="228"/>
        <v>-8.3430869417950262E-2</v>
      </c>
      <c r="R1425">
        <v>35.6</v>
      </c>
      <c r="S1425">
        <f t="shared" si="229"/>
        <v>0.87519574292446456</v>
      </c>
      <c r="T1425" s="8">
        <v>0</v>
      </c>
    </row>
    <row r="1426" spans="1:20" x14ac:dyDescent="0.35">
      <c r="A1426">
        <v>5</v>
      </c>
      <c r="B1426">
        <f t="shared" si="220"/>
        <v>-1.6906625691293735</v>
      </c>
      <c r="C1426">
        <v>0</v>
      </c>
      <c r="D1426">
        <v>0</v>
      </c>
      <c r="E1426" t="s">
        <v>23</v>
      </c>
      <c r="F1426">
        <f t="shared" si="221"/>
        <v>0</v>
      </c>
      <c r="G1426" t="s">
        <v>26</v>
      </c>
      <c r="H1426">
        <f t="shared" si="222"/>
        <v>0</v>
      </c>
      <c r="I1426">
        <f t="shared" si="223"/>
        <v>0</v>
      </c>
      <c r="J1426">
        <f t="shared" si="224"/>
        <v>0</v>
      </c>
      <c r="K1426" t="s">
        <v>19</v>
      </c>
      <c r="L1426">
        <f t="shared" si="225"/>
        <v>0</v>
      </c>
      <c r="M1426" t="s">
        <v>21</v>
      </c>
      <c r="N1426">
        <f t="shared" si="226"/>
        <v>0</v>
      </c>
      <c r="O1426">
        <f t="shared" si="227"/>
        <v>0</v>
      </c>
      <c r="P1426">
        <v>77.83</v>
      </c>
      <c r="Q1426">
        <f t="shared" si="228"/>
        <v>-0.62540242476910279</v>
      </c>
      <c r="R1426">
        <v>15.6</v>
      </c>
      <c r="S1426">
        <f t="shared" si="229"/>
        <v>-1.722608704430572</v>
      </c>
      <c r="T1426" s="8">
        <v>0</v>
      </c>
    </row>
    <row r="1427" spans="1:20" x14ac:dyDescent="0.35">
      <c r="A1427">
        <v>17</v>
      </c>
      <c r="B1427">
        <f t="shared" si="220"/>
        <v>-1.1599341458885646</v>
      </c>
      <c r="C1427">
        <v>0</v>
      </c>
      <c r="D1427">
        <v>0</v>
      </c>
      <c r="E1427" t="s">
        <v>23</v>
      </c>
      <c r="F1427">
        <f t="shared" si="221"/>
        <v>0</v>
      </c>
      <c r="G1427" t="s">
        <v>14</v>
      </c>
      <c r="H1427">
        <f t="shared" si="222"/>
        <v>1</v>
      </c>
      <c r="I1427">
        <f t="shared" si="223"/>
        <v>0</v>
      </c>
      <c r="J1427">
        <f t="shared" si="224"/>
        <v>0</v>
      </c>
      <c r="K1427" t="s">
        <v>15</v>
      </c>
      <c r="L1427">
        <f t="shared" si="225"/>
        <v>1</v>
      </c>
      <c r="M1427" t="s">
        <v>21</v>
      </c>
      <c r="N1427">
        <f t="shared" si="226"/>
        <v>0</v>
      </c>
      <c r="O1427">
        <f t="shared" si="227"/>
        <v>0</v>
      </c>
      <c r="P1427">
        <v>70.010000000000005</v>
      </c>
      <c r="Q1427">
        <f t="shared" si="228"/>
        <v>-0.79810892692256685</v>
      </c>
      <c r="R1427">
        <v>43</v>
      </c>
      <c r="S1427">
        <f t="shared" si="229"/>
        <v>1.8363833884458278</v>
      </c>
      <c r="T1427" s="8">
        <v>0</v>
      </c>
    </row>
    <row r="1428" spans="1:20" x14ac:dyDescent="0.35">
      <c r="A1428">
        <v>6</v>
      </c>
      <c r="B1428">
        <f t="shared" si="220"/>
        <v>-1.6464352005259728</v>
      </c>
      <c r="C1428">
        <v>0</v>
      </c>
      <c r="D1428">
        <v>0</v>
      </c>
      <c r="E1428" t="s">
        <v>23</v>
      </c>
      <c r="F1428">
        <f t="shared" si="221"/>
        <v>0</v>
      </c>
      <c r="G1428" t="s">
        <v>26</v>
      </c>
      <c r="H1428">
        <f t="shared" si="222"/>
        <v>0</v>
      </c>
      <c r="I1428">
        <f t="shared" si="223"/>
        <v>0</v>
      </c>
      <c r="J1428">
        <f t="shared" si="224"/>
        <v>0</v>
      </c>
      <c r="K1428" t="s">
        <v>19</v>
      </c>
      <c r="L1428">
        <f t="shared" si="225"/>
        <v>0</v>
      </c>
      <c r="M1428" t="s">
        <v>21</v>
      </c>
      <c r="N1428">
        <f t="shared" si="226"/>
        <v>0</v>
      </c>
      <c r="O1428">
        <f t="shared" si="227"/>
        <v>0</v>
      </c>
      <c r="P1428">
        <v>119.88</v>
      </c>
      <c r="Q1428">
        <f t="shared" si="228"/>
        <v>0.30328151583871943</v>
      </c>
      <c r="R1428">
        <v>17.8</v>
      </c>
      <c r="S1428">
        <f t="shared" si="229"/>
        <v>-1.4368502152215179</v>
      </c>
      <c r="T1428" s="8">
        <v>0</v>
      </c>
    </row>
    <row r="1429" spans="1:20" x14ac:dyDescent="0.35">
      <c r="A1429">
        <v>25</v>
      </c>
      <c r="B1429">
        <f t="shared" si="220"/>
        <v>-0.80611519706135859</v>
      </c>
      <c r="C1429">
        <v>0</v>
      </c>
      <c r="D1429">
        <v>0</v>
      </c>
      <c r="E1429" t="s">
        <v>13</v>
      </c>
      <c r="F1429">
        <f t="shared" si="221"/>
        <v>1</v>
      </c>
      <c r="G1429" t="s">
        <v>14</v>
      </c>
      <c r="H1429">
        <f t="shared" si="222"/>
        <v>1</v>
      </c>
      <c r="I1429">
        <f t="shared" si="223"/>
        <v>0</v>
      </c>
      <c r="J1429">
        <f t="shared" si="224"/>
        <v>0</v>
      </c>
      <c r="K1429" t="s">
        <v>19</v>
      </c>
      <c r="L1429">
        <f t="shared" si="225"/>
        <v>0</v>
      </c>
      <c r="M1429" t="s">
        <v>22</v>
      </c>
      <c r="N1429">
        <f t="shared" si="226"/>
        <v>0</v>
      </c>
      <c r="O1429">
        <f t="shared" si="227"/>
        <v>1</v>
      </c>
      <c r="P1429">
        <v>78.290000000000006</v>
      </c>
      <c r="Q1429">
        <f t="shared" si="228"/>
        <v>-0.61524321876007537</v>
      </c>
      <c r="R1429">
        <v>28.1</v>
      </c>
      <c r="S1429">
        <f t="shared" si="229"/>
        <v>-9.8980924833674058E-2</v>
      </c>
      <c r="T1429" s="8">
        <v>0</v>
      </c>
    </row>
    <row r="1430" spans="1:20" x14ac:dyDescent="0.35">
      <c r="A1430">
        <v>57</v>
      </c>
      <c r="B1430">
        <f t="shared" si="220"/>
        <v>0.60916059824746549</v>
      </c>
      <c r="C1430">
        <v>0</v>
      </c>
      <c r="D1430">
        <v>0</v>
      </c>
      <c r="E1430" t="s">
        <v>13</v>
      </c>
      <c r="F1430">
        <f t="shared" si="221"/>
        <v>1</v>
      </c>
      <c r="G1430" t="s">
        <v>14</v>
      </c>
      <c r="H1430">
        <f t="shared" si="222"/>
        <v>1</v>
      </c>
      <c r="I1430">
        <f t="shared" si="223"/>
        <v>0</v>
      </c>
      <c r="J1430">
        <f t="shared" si="224"/>
        <v>0</v>
      </c>
      <c r="K1430" t="s">
        <v>19</v>
      </c>
      <c r="L1430">
        <f t="shared" si="225"/>
        <v>0</v>
      </c>
      <c r="M1430" t="s">
        <v>21</v>
      </c>
      <c r="N1430">
        <f t="shared" si="226"/>
        <v>0</v>
      </c>
      <c r="O1430">
        <f t="shared" si="227"/>
        <v>0</v>
      </c>
      <c r="P1430">
        <v>169.97</v>
      </c>
      <c r="Q1430">
        <f t="shared" si="228"/>
        <v>1.4095307092999756</v>
      </c>
      <c r="R1430">
        <v>25.8</v>
      </c>
      <c r="S1430">
        <f t="shared" si="229"/>
        <v>-0.39772843627950333</v>
      </c>
      <c r="T1430" s="8">
        <v>0</v>
      </c>
    </row>
    <row r="1431" spans="1:20" x14ac:dyDescent="0.35">
      <c r="A1431">
        <v>18</v>
      </c>
      <c r="B1431">
        <f t="shared" si="220"/>
        <v>-1.1157067772851639</v>
      </c>
      <c r="C1431">
        <v>0</v>
      </c>
      <c r="D1431">
        <v>0</v>
      </c>
      <c r="E1431" t="s">
        <v>23</v>
      </c>
      <c r="F1431">
        <f t="shared" si="221"/>
        <v>0</v>
      </c>
      <c r="G1431" t="s">
        <v>14</v>
      </c>
      <c r="H1431">
        <f t="shared" si="222"/>
        <v>1</v>
      </c>
      <c r="I1431">
        <f t="shared" si="223"/>
        <v>0</v>
      </c>
      <c r="J1431">
        <f t="shared" si="224"/>
        <v>0</v>
      </c>
      <c r="K1431" t="s">
        <v>19</v>
      </c>
      <c r="L1431">
        <f t="shared" si="225"/>
        <v>0</v>
      </c>
      <c r="M1431" t="s">
        <v>21</v>
      </c>
      <c r="N1431">
        <f t="shared" si="226"/>
        <v>0</v>
      </c>
      <c r="O1431">
        <f t="shared" si="227"/>
        <v>0</v>
      </c>
      <c r="P1431">
        <v>123.79</v>
      </c>
      <c r="Q1431">
        <f t="shared" si="228"/>
        <v>0.38963476691545174</v>
      </c>
      <c r="R1431">
        <v>20.5</v>
      </c>
      <c r="S1431">
        <f t="shared" si="229"/>
        <v>-1.0861466148285881</v>
      </c>
      <c r="T1431" s="8">
        <v>0</v>
      </c>
    </row>
    <row r="1432" spans="1:20" x14ac:dyDescent="0.35">
      <c r="A1432">
        <v>2</v>
      </c>
      <c r="B1432">
        <f t="shared" si="220"/>
        <v>-1.8233446749395759</v>
      </c>
      <c r="C1432">
        <v>0</v>
      </c>
      <c r="D1432">
        <v>0</v>
      </c>
      <c r="E1432" t="s">
        <v>23</v>
      </c>
      <c r="F1432">
        <f t="shared" si="221"/>
        <v>0</v>
      </c>
      <c r="G1432" t="s">
        <v>26</v>
      </c>
      <c r="H1432">
        <f t="shared" si="222"/>
        <v>0</v>
      </c>
      <c r="I1432">
        <f t="shared" si="223"/>
        <v>0</v>
      </c>
      <c r="J1432">
        <f t="shared" si="224"/>
        <v>0</v>
      </c>
      <c r="K1432" t="s">
        <v>15</v>
      </c>
      <c r="L1432">
        <f t="shared" si="225"/>
        <v>1</v>
      </c>
      <c r="M1432" t="s">
        <v>21</v>
      </c>
      <c r="N1432">
        <f t="shared" si="226"/>
        <v>0</v>
      </c>
      <c r="O1432">
        <f t="shared" si="227"/>
        <v>0</v>
      </c>
      <c r="P1432">
        <v>80.98</v>
      </c>
      <c r="Q1432">
        <f t="shared" si="228"/>
        <v>-0.55583394883772008</v>
      </c>
      <c r="R1432">
        <v>19.899999999999999</v>
      </c>
      <c r="S1432">
        <f t="shared" si="229"/>
        <v>-1.1640807482492395</v>
      </c>
      <c r="T1432" s="8">
        <v>0</v>
      </c>
    </row>
    <row r="1433" spans="1:20" x14ac:dyDescent="0.35">
      <c r="A1433">
        <v>76</v>
      </c>
      <c r="B1433">
        <f t="shared" si="220"/>
        <v>1.4494806017120798</v>
      </c>
      <c r="C1433">
        <v>0</v>
      </c>
      <c r="D1433">
        <v>0</v>
      </c>
      <c r="E1433" t="s">
        <v>13</v>
      </c>
      <c r="F1433">
        <f t="shared" si="221"/>
        <v>1</v>
      </c>
      <c r="G1433" t="s">
        <v>25</v>
      </c>
      <c r="H1433">
        <f t="shared" si="222"/>
        <v>0</v>
      </c>
      <c r="I1433">
        <f t="shared" si="223"/>
        <v>0</v>
      </c>
      <c r="J1433">
        <f t="shared" si="224"/>
        <v>1</v>
      </c>
      <c r="K1433" t="s">
        <v>19</v>
      </c>
      <c r="L1433">
        <f t="shared" si="225"/>
        <v>0</v>
      </c>
      <c r="M1433" t="s">
        <v>21</v>
      </c>
      <c r="N1433">
        <f t="shared" si="226"/>
        <v>0</v>
      </c>
      <c r="O1433">
        <f t="shared" si="227"/>
        <v>0</v>
      </c>
      <c r="P1433">
        <v>84.21</v>
      </c>
      <c r="Q1433">
        <f t="shared" si="228"/>
        <v>-0.48449865446998508</v>
      </c>
      <c r="R1433">
        <v>24.4</v>
      </c>
      <c r="S1433">
        <f t="shared" si="229"/>
        <v>-0.57957474759435612</v>
      </c>
      <c r="T1433" s="8">
        <v>0</v>
      </c>
    </row>
    <row r="1434" spans="1:20" x14ac:dyDescent="0.35">
      <c r="A1434">
        <v>1</v>
      </c>
      <c r="B1434">
        <f t="shared" si="220"/>
        <v>-1.8675720435429766</v>
      </c>
      <c r="C1434">
        <v>0</v>
      </c>
      <c r="D1434">
        <v>0</v>
      </c>
      <c r="E1434" t="s">
        <v>23</v>
      </c>
      <c r="F1434">
        <f t="shared" si="221"/>
        <v>0</v>
      </c>
      <c r="G1434" t="s">
        <v>26</v>
      </c>
      <c r="H1434">
        <f t="shared" si="222"/>
        <v>0</v>
      </c>
      <c r="I1434">
        <f t="shared" si="223"/>
        <v>0</v>
      </c>
      <c r="J1434">
        <f t="shared" si="224"/>
        <v>0</v>
      </c>
      <c r="K1434" t="s">
        <v>15</v>
      </c>
      <c r="L1434">
        <f t="shared" si="225"/>
        <v>1</v>
      </c>
      <c r="M1434" t="s">
        <v>21</v>
      </c>
      <c r="N1434">
        <f t="shared" si="226"/>
        <v>0</v>
      </c>
      <c r="O1434">
        <f t="shared" si="227"/>
        <v>0</v>
      </c>
      <c r="P1434">
        <v>101.31</v>
      </c>
      <c r="Q1434">
        <f t="shared" si="228"/>
        <v>-0.10684121369962193</v>
      </c>
      <c r="R1434">
        <v>18.3</v>
      </c>
      <c r="S1434">
        <f t="shared" si="229"/>
        <v>-1.371905104037642</v>
      </c>
      <c r="T1434" s="8">
        <v>0</v>
      </c>
    </row>
    <row r="1435" spans="1:20" x14ac:dyDescent="0.35">
      <c r="A1435">
        <v>54</v>
      </c>
      <c r="B1435">
        <f t="shared" si="220"/>
        <v>0.47647849243726326</v>
      </c>
      <c r="C1435">
        <v>0</v>
      </c>
      <c r="D1435">
        <v>0</v>
      </c>
      <c r="E1435" t="s">
        <v>13</v>
      </c>
      <c r="F1435">
        <f t="shared" si="221"/>
        <v>1</v>
      </c>
      <c r="G1435" t="s">
        <v>14</v>
      </c>
      <c r="H1435">
        <f t="shared" si="222"/>
        <v>1</v>
      </c>
      <c r="I1435">
        <f t="shared" si="223"/>
        <v>0</v>
      </c>
      <c r="J1435">
        <f t="shared" si="224"/>
        <v>0</v>
      </c>
      <c r="K1435" t="s">
        <v>15</v>
      </c>
      <c r="L1435">
        <f t="shared" si="225"/>
        <v>1</v>
      </c>
      <c r="M1435" t="s">
        <v>16</v>
      </c>
      <c r="N1435">
        <f t="shared" si="226"/>
        <v>1</v>
      </c>
      <c r="O1435">
        <f t="shared" si="227"/>
        <v>0</v>
      </c>
      <c r="P1435">
        <v>86.26</v>
      </c>
      <c r="Q1435">
        <f t="shared" si="228"/>
        <v>-0.43922393203845006</v>
      </c>
      <c r="R1435">
        <v>35.1</v>
      </c>
      <c r="S1435">
        <f t="shared" si="229"/>
        <v>0.81025063174058864</v>
      </c>
      <c r="T1435" s="8">
        <v>0</v>
      </c>
    </row>
    <row r="1436" spans="1:20" x14ac:dyDescent="0.35">
      <c r="A1436">
        <v>45</v>
      </c>
      <c r="B1436">
        <f t="shared" si="220"/>
        <v>7.8432175006656474E-2</v>
      </c>
      <c r="C1436">
        <v>0</v>
      </c>
      <c r="D1436">
        <v>0</v>
      </c>
      <c r="E1436" t="s">
        <v>13</v>
      </c>
      <c r="F1436">
        <f t="shared" si="221"/>
        <v>1</v>
      </c>
      <c r="G1436" t="s">
        <v>14</v>
      </c>
      <c r="H1436">
        <f t="shared" si="222"/>
        <v>1</v>
      </c>
      <c r="I1436">
        <f t="shared" si="223"/>
        <v>0</v>
      </c>
      <c r="J1436">
        <f t="shared" si="224"/>
        <v>0</v>
      </c>
      <c r="K1436" t="s">
        <v>15</v>
      </c>
      <c r="L1436">
        <f t="shared" si="225"/>
        <v>1</v>
      </c>
      <c r="M1436" t="s">
        <v>16</v>
      </c>
      <c r="N1436">
        <f t="shared" si="226"/>
        <v>1</v>
      </c>
      <c r="O1436">
        <f t="shared" si="227"/>
        <v>0</v>
      </c>
      <c r="P1436">
        <v>92.86</v>
      </c>
      <c r="Q1436">
        <f t="shared" si="228"/>
        <v>-0.29346141103936274</v>
      </c>
      <c r="R1436">
        <v>35.1</v>
      </c>
      <c r="S1436">
        <f t="shared" si="229"/>
        <v>0.81025063174058864</v>
      </c>
      <c r="T1436" s="8">
        <v>0</v>
      </c>
    </row>
    <row r="1437" spans="1:20" x14ac:dyDescent="0.35">
      <c r="A1437">
        <v>54</v>
      </c>
      <c r="B1437">
        <f t="shared" si="220"/>
        <v>0.47647849243726326</v>
      </c>
      <c r="C1437">
        <v>0</v>
      </c>
      <c r="D1437">
        <v>1</v>
      </c>
      <c r="E1437" t="s">
        <v>13</v>
      </c>
      <c r="F1437">
        <f t="shared" si="221"/>
        <v>1</v>
      </c>
      <c r="G1437" t="s">
        <v>14</v>
      </c>
      <c r="H1437">
        <f t="shared" si="222"/>
        <v>1</v>
      </c>
      <c r="I1437">
        <f t="shared" si="223"/>
        <v>0</v>
      </c>
      <c r="J1437">
        <f t="shared" si="224"/>
        <v>0</v>
      </c>
      <c r="K1437" t="s">
        <v>15</v>
      </c>
      <c r="L1437">
        <f t="shared" si="225"/>
        <v>1</v>
      </c>
      <c r="M1437" t="s">
        <v>16</v>
      </c>
      <c r="N1437">
        <f t="shared" si="226"/>
        <v>1</v>
      </c>
      <c r="O1437">
        <f t="shared" si="227"/>
        <v>0</v>
      </c>
      <c r="P1437">
        <v>140.28</v>
      </c>
      <c r="Q1437">
        <f t="shared" si="228"/>
        <v>0.75382021710862623</v>
      </c>
      <c r="R1437">
        <v>37.1</v>
      </c>
      <c r="S1437">
        <f t="shared" si="229"/>
        <v>1.0700310764760923</v>
      </c>
      <c r="T1437" s="8">
        <v>0</v>
      </c>
    </row>
    <row r="1438" spans="1:20" x14ac:dyDescent="0.35">
      <c r="A1438">
        <v>67</v>
      </c>
      <c r="B1438">
        <f t="shared" si="220"/>
        <v>1.051434284281473</v>
      </c>
      <c r="C1438">
        <v>0</v>
      </c>
      <c r="D1438">
        <v>0</v>
      </c>
      <c r="E1438" t="s">
        <v>13</v>
      </c>
      <c r="F1438">
        <f t="shared" si="221"/>
        <v>1</v>
      </c>
      <c r="G1438" t="s">
        <v>25</v>
      </c>
      <c r="H1438">
        <f t="shared" si="222"/>
        <v>0</v>
      </c>
      <c r="I1438">
        <f t="shared" si="223"/>
        <v>0</v>
      </c>
      <c r="J1438">
        <f t="shared" si="224"/>
        <v>1</v>
      </c>
      <c r="K1438" t="s">
        <v>19</v>
      </c>
      <c r="L1438">
        <f t="shared" si="225"/>
        <v>0</v>
      </c>
      <c r="M1438" t="s">
        <v>16</v>
      </c>
      <c r="N1438">
        <f t="shared" si="226"/>
        <v>1</v>
      </c>
      <c r="O1438">
        <f t="shared" si="227"/>
        <v>0</v>
      </c>
      <c r="P1438">
        <v>244.28</v>
      </c>
      <c r="Q1438">
        <f t="shared" si="228"/>
        <v>3.0506841843669736</v>
      </c>
      <c r="R1438">
        <v>29.4</v>
      </c>
      <c r="S1438">
        <f t="shared" si="229"/>
        <v>6.9876364244402939E-2</v>
      </c>
      <c r="T1438" s="8">
        <v>0</v>
      </c>
    </row>
    <row r="1439" spans="1:20" x14ac:dyDescent="0.35">
      <c r="A1439">
        <v>53</v>
      </c>
      <c r="B1439">
        <f t="shared" si="220"/>
        <v>0.43225112383386249</v>
      </c>
      <c r="C1439">
        <v>0</v>
      </c>
      <c r="D1439">
        <v>0</v>
      </c>
      <c r="E1439" t="s">
        <v>13</v>
      </c>
      <c r="F1439">
        <f t="shared" si="221"/>
        <v>1</v>
      </c>
      <c r="G1439" t="s">
        <v>14</v>
      </c>
      <c r="H1439">
        <f t="shared" si="222"/>
        <v>1</v>
      </c>
      <c r="I1439">
        <f t="shared" si="223"/>
        <v>0</v>
      </c>
      <c r="J1439">
        <f t="shared" si="224"/>
        <v>0</v>
      </c>
      <c r="K1439" t="s">
        <v>15</v>
      </c>
      <c r="L1439">
        <f t="shared" si="225"/>
        <v>1</v>
      </c>
      <c r="M1439" t="s">
        <v>21</v>
      </c>
      <c r="N1439">
        <f t="shared" si="226"/>
        <v>0</v>
      </c>
      <c r="O1439">
        <f t="shared" si="227"/>
        <v>0</v>
      </c>
      <c r="P1439">
        <v>124.16</v>
      </c>
      <c r="Q1439">
        <f t="shared" si="228"/>
        <v>0.39780630218358221</v>
      </c>
      <c r="R1439">
        <v>31.7</v>
      </c>
      <c r="S1439">
        <f t="shared" si="229"/>
        <v>0.36862387569023225</v>
      </c>
      <c r="T1439" s="8">
        <v>0</v>
      </c>
    </row>
    <row r="1440" spans="1:20" x14ac:dyDescent="0.35">
      <c r="A1440">
        <v>47</v>
      </c>
      <c r="B1440">
        <f t="shared" si="220"/>
        <v>0.16688691221345797</v>
      </c>
      <c r="C1440">
        <v>0</v>
      </c>
      <c r="D1440">
        <v>0</v>
      </c>
      <c r="E1440" t="s">
        <v>13</v>
      </c>
      <c r="F1440">
        <f t="shared" si="221"/>
        <v>1</v>
      </c>
      <c r="G1440" t="s">
        <v>14</v>
      </c>
      <c r="H1440">
        <f t="shared" si="222"/>
        <v>1</v>
      </c>
      <c r="I1440">
        <f t="shared" si="223"/>
        <v>0</v>
      </c>
      <c r="J1440">
        <f t="shared" si="224"/>
        <v>0</v>
      </c>
      <c r="K1440" t="s">
        <v>19</v>
      </c>
      <c r="L1440">
        <f t="shared" si="225"/>
        <v>0</v>
      </c>
      <c r="M1440" t="s">
        <v>21</v>
      </c>
      <c r="N1440">
        <f t="shared" si="226"/>
        <v>0</v>
      </c>
      <c r="O1440">
        <f t="shared" si="227"/>
        <v>0</v>
      </c>
      <c r="P1440">
        <v>93.55</v>
      </c>
      <c r="Q1440">
        <f t="shared" si="228"/>
        <v>-0.27822260202582183</v>
      </c>
      <c r="R1440">
        <v>31.4</v>
      </c>
      <c r="S1440">
        <f t="shared" si="229"/>
        <v>0.32965680897990657</v>
      </c>
      <c r="T1440" s="8">
        <v>0</v>
      </c>
    </row>
    <row r="1441" spans="1:20" x14ac:dyDescent="0.35">
      <c r="A1441">
        <v>44</v>
      </c>
      <c r="B1441">
        <f t="shared" si="220"/>
        <v>3.4204806403255718E-2</v>
      </c>
      <c r="C1441">
        <v>0</v>
      </c>
      <c r="D1441">
        <v>0</v>
      </c>
      <c r="E1441" t="s">
        <v>13</v>
      </c>
      <c r="F1441">
        <f t="shared" si="221"/>
        <v>1</v>
      </c>
      <c r="G1441" t="s">
        <v>14</v>
      </c>
      <c r="H1441">
        <f t="shared" si="222"/>
        <v>1</v>
      </c>
      <c r="I1441">
        <f t="shared" si="223"/>
        <v>0</v>
      </c>
      <c r="J1441">
        <f t="shared" si="224"/>
        <v>0</v>
      </c>
      <c r="K1441" t="s">
        <v>15</v>
      </c>
      <c r="L1441">
        <f t="shared" si="225"/>
        <v>1</v>
      </c>
      <c r="M1441" t="s">
        <v>21</v>
      </c>
      <c r="N1441">
        <f t="shared" si="226"/>
        <v>0</v>
      </c>
      <c r="O1441">
        <f t="shared" si="227"/>
        <v>0</v>
      </c>
      <c r="P1441">
        <v>99.34</v>
      </c>
      <c r="Q1441">
        <f t="shared" si="228"/>
        <v>-0.15034911769480408</v>
      </c>
      <c r="R1441">
        <v>33.1</v>
      </c>
      <c r="S1441">
        <f t="shared" si="229"/>
        <v>0.5504701870050851</v>
      </c>
      <c r="T1441" s="8">
        <v>0</v>
      </c>
    </row>
    <row r="1442" spans="1:20" x14ac:dyDescent="0.35">
      <c r="A1442">
        <v>65</v>
      </c>
      <c r="B1442">
        <f t="shared" si="220"/>
        <v>0.96297954707467148</v>
      </c>
      <c r="C1442">
        <v>0</v>
      </c>
      <c r="D1442">
        <v>0</v>
      </c>
      <c r="E1442" t="s">
        <v>13</v>
      </c>
      <c r="F1442">
        <f t="shared" si="221"/>
        <v>1</v>
      </c>
      <c r="G1442" t="s">
        <v>14</v>
      </c>
      <c r="H1442">
        <f t="shared" si="222"/>
        <v>1</v>
      </c>
      <c r="I1442">
        <f t="shared" si="223"/>
        <v>0</v>
      </c>
      <c r="J1442">
        <f t="shared" si="224"/>
        <v>0</v>
      </c>
      <c r="K1442" t="s">
        <v>15</v>
      </c>
      <c r="L1442">
        <f t="shared" si="225"/>
        <v>1</v>
      </c>
      <c r="M1442" t="s">
        <v>22</v>
      </c>
      <c r="N1442">
        <f t="shared" si="226"/>
        <v>0</v>
      </c>
      <c r="O1442">
        <f t="shared" si="227"/>
        <v>1</v>
      </c>
      <c r="P1442">
        <v>59.87</v>
      </c>
      <c r="Q1442">
        <f t="shared" si="228"/>
        <v>-1.0220531637302559</v>
      </c>
      <c r="R1442">
        <v>28.5</v>
      </c>
      <c r="S1442">
        <f t="shared" si="229"/>
        <v>-4.702483588657351E-2</v>
      </c>
      <c r="T1442" s="8">
        <v>0</v>
      </c>
    </row>
    <row r="1443" spans="1:20" x14ac:dyDescent="0.35">
      <c r="A1443">
        <v>40</v>
      </c>
      <c r="B1443">
        <f t="shared" si="220"/>
        <v>-0.14270466801034729</v>
      </c>
      <c r="C1443">
        <v>0</v>
      </c>
      <c r="D1443">
        <v>0</v>
      </c>
      <c r="E1443" t="s">
        <v>13</v>
      </c>
      <c r="F1443">
        <f t="shared" si="221"/>
        <v>1</v>
      </c>
      <c r="G1443" t="s">
        <v>14</v>
      </c>
      <c r="H1443">
        <f t="shared" si="222"/>
        <v>1</v>
      </c>
      <c r="I1443">
        <f t="shared" si="223"/>
        <v>0</v>
      </c>
      <c r="J1443">
        <f t="shared" si="224"/>
        <v>0</v>
      </c>
      <c r="K1443" t="s">
        <v>19</v>
      </c>
      <c r="L1443">
        <f t="shared" si="225"/>
        <v>0</v>
      </c>
      <c r="M1443" t="s">
        <v>16</v>
      </c>
      <c r="N1443">
        <f t="shared" si="226"/>
        <v>1</v>
      </c>
      <c r="O1443">
        <f t="shared" si="227"/>
        <v>0</v>
      </c>
      <c r="P1443">
        <v>72.760000000000005</v>
      </c>
      <c r="Q1443">
        <f t="shared" si="228"/>
        <v>-0.73737454317294715</v>
      </c>
      <c r="R1443">
        <v>24</v>
      </c>
      <c r="S1443">
        <f t="shared" si="229"/>
        <v>-0.6315308365414567</v>
      </c>
      <c r="T1443" s="8">
        <v>0</v>
      </c>
    </row>
    <row r="1444" spans="1:20" x14ac:dyDescent="0.35">
      <c r="A1444">
        <v>3</v>
      </c>
      <c r="B1444">
        <f t="shared" si="220"/>
        <v>-1.7791173063361752</v>
      </c>
      <c r="C1444">
        <v>0</v>
      </c>
      <c r="D1444">
        <v>0</v>
      </c>
      <c r="E1444" t="s">
        <v>23</v>
      </c>
      <c r="F1444">
        <f t="shared" si="221"/>
        <v>0</v>
      </c>
      <c r="G1444" t="s">
        <v>26</v>
      </c>
      <c r="H1444">
        <f t="shared" si="222"/>
        <v>0</v>
      </c>
      <c r="I1444">
        <f t="shared" si="223"/>
        <v>0</v>
      </c>
      <c r="J1444">
        <f t="shared" si="224"/>
        <v>0</v>
      </c>
      <c r="K1444" t="s">
        <v>19</v>
      </c>
      <c r="L1444">
        <f t="shared" si="225"/>
        <v>0</v>
      </c>
      <c r="M1444" t="s">
        <v>21</v>
      </c>
      <c r="N1444">
        <f t="shared" si="226"/>
        <v>0</v>
      </c>
      <c r="O1444">
        <f t="shared" si="227"/>
        <v>0</v>
      </c>
      <c r="P1444">
        <v>68.34</v>
      </c>
      <c r="Q1444">
        <f t="shared" si="228"/>
        <v>-0.83499126178142691</v>
      </c>
      <c r="R1444">
        <v>18</v>
      </c>
      <c r="S1444">
        <f t="shared" si="229"/>
        <v>-1.4108721707479677</v>
      </c>
      <c r="T1444" s="8">
        <v>0</v>
      </c>
    </row>
    <row r="1445" spans="1:20" x14ac:dyDescent="0.35">
      <c r="A1445">
        <v>81</v>
      </c>
      <c r="B1445">
        <f t="shared" si="220"/>
        <v>1.6706174447290836</v>
      </c>
      <c r="C1445">
        <v>0</v>
      </c>
      <c r="D1445">
        <v>0</v>
      </c>
      <c r="E1445" t="s">
        <v>13</v>
      </c>
      <c r="F1445">
        <f t="shared" si="221"/>
        <v>1</v>
      </c>
      <c r="G1445" t="s">
        <v>18</v>
      </c>
      <c r="H1445">
        <f t="shared" si="222"/>
        <v>0</v>
      </c>
      <c r="I1445">
        <f t="shared" si="223"/>
        <v>1</v>
      </c>
      <c r="J1445">
        <f t="shared" si="224"/>
        <v>0</v>
      </c>
      <c r="K1445" t="s">
        <v>15</v>
      </c>
      <c r="L1445">
        <f t="shared" si="225"/>
        <v>1</v>
      </c>
      <c r="M1445" t="s">
        <v>22</v>
      </c>
      <c r="N1445">
        <f t="shared" si="226"/>
        <v>0</v>
      </c>
      <c r="O1445">
        <f t="shared" si="227"/>
        <v>1</v>
      </c>
      <c r="P1445">
        <v>61.1</v>
      </c>
      <c r="Q1445">
        <f t="shared" si="228"/>
        <v>-0.99488833027133505</v>
      </c>
      <c r="R1445">
        <v>27.6</v>
      </c>
      <c r="S1445">
        <f t="shared" si="229"/>
        <v>-0.16392603601754996</v>
      </c>
      <c r="T1445" s="8">
        <v>0</v>
      </c>
    </row>
    <row r="1446" spans="1:20" x14ac:dyDescent="0.35">
      <c r="A1446">
        <v>24</v>
      </c>
      <c r="B1446">
        <f t="shared" si="220"/>
        <v>-0.8503425656647593</v>
      </c>
      <c r="C1446">
        <v>0</v>
      </c>
      <c r="D1446">
        <v>0</v>
      </c>
      <c r="E1446" t="s">
        <v>23</v>
      </c>
      <c r="F1446">
        <f t="shared" si="221"/>
        <v>0</v>
      </c>
      <c r="G1446" t="s">
        <v>14</v>
      </c>
      <c r="H1446">
        <f t="shared" si="222"/>
        <v>1</v>
      </c>
      <c r="I1446">
        <f t="shared" si="223"/>
        <v>0</v>
      </c>
      <c r="J1446">
        <f t="shared" si="224"/>
        <v>0</v>
      </c>
      <c r="K1446" t="s">
        <v>19</v>
      </c>
      <c r="L1446">
        <f t="shared" si="225"/>
        <v>0</v>
      </c>
      <c r="M1446" t="s">
        <v>21</v>
      </c>
      <c r="N1446">
        <f t="shared" si="226"/>
        <v>0</v>
      </c>
      <c r="O1446">
        <f t="shared" si="227"/>
        <v>0</v>
      </c>
      <c r="P1446">
        <v>120.77</v>
      </c>
      <c r="Q1446">
        <f t="shared" si="228"/>
        <v>0.32293737094314184</v>
      </c>
      <c r="R1446">
        <v>16.899999999999999</v>
      </c>
      <c r="S1446">
        <f t="shared" si="229"/>
        <v>-1.5537514153524947</v>
      </c>
      <c r="T1446" s="8">
        <v>0</v>
      </c>
    </row>
    <row r="1447" spans="1:20" x14ac:dyDescent="0.35">
      <c r="A1447">
        <v>9</v>
      </c>
      <c r="B1447">
        <f t="shared" si="220"/>
        <v>-1.5137530947157707</v>
      </c>
      <c r="C1447">
        <v>0</v>
      </c>
      <c r="D1447">
        <v>0</v>
      </c>
      <c r="E1447" t="s">
        <v>23</v>
      </c>
      <c r="F1447">
        <f t="shared" si="221"/>
        <v>0</v>
      </c>
      <c r="G1447" t="s">
        <v>26</v>
      </c>
      <c r="H1447">
        <f t="shared" si="222"/>
        <v>0</v>
      </c>
      <c r="I1447">
        <f t="shared" si="223"/>
        <v>0</v>
      </c>
      <c r="J1447">
        <f t="shared" si="224"/>
        <v>0</v>
      </c>
      <c r="K1447" t="s">
        <v>19</v>
      </c>
      <c r="L1447">
        <f t="shared" si="225"/>
        <v>0</v>
      </c>
      <c r="M1447" t="s">
        <v>21</v>
      </c>
      <c r="N1447">
        <f t="shared" si="226"/>
        <v>0</v>
      </c>
      <c r="O1447">
        <f t="shared" si="227"/>
        <v>0</v>
      </c>
      <c r="P1447">
        <v>60.39</v>
      </c>
      <c r="Q1447">
        <f t="shared" si="228"/>
        <v>-1.0105688438939642</v>
      </c>
      <c r="R1447">
        <v>16.399999999999999</v>
      </c>
      <c r="S1447">
        <f t="shared" si="229"/>
        <v>-1.6186965265363706</v>
      </c>
      <c r="T1447" s="8">
        <v>0</v>
      </c>
    </row>
    <row r="1448" spans="1:20" x14ac:dyDescent="0.35">
      <c r="A1448">
        <v>52</v>
      </c>
      <c r="B1448">
        <f t="shared" si="220"/>
        <v>0.38802375523046173</v>
      </c>
      <c r="C1448">
        <v>0</v>
      </c>
      <c r="D1448">
        <v>0</v>
      </c>
      <c r="E1448" t="s">
        <v>13</v>
      </c>
      <c r="F1448">
        <f t="shared" si="221"/>
        <v>1</v>
      </c>
      <c r="G1448" t="s">
        <v>25</v>
      </c>
      <c r="H1448">
        <f t="shared" si="222"/>
        <v>0</v>
      </c>
      <c r="I1448">
        <f t="shared" si="223"/>
        <v>0</v>
      </c>
      <c r="J1448">
        <f t="shared" si="224"/>
        <v>1</v>
      </c>
      <c r="K1448" t="s">
        <v>15</v>
      </c>
      <c r="L1448">
        <f t="shared" si="225"/>
        <v>1</v>
      </c>
      <c r="M1448" t="s">
        <v>21</v>
      </c>
      <c r="N1448">
        <f t="shared" si="226"/>
        <v>0</v>
      </c>
      <c r="O1448">
        <f t="shared" si="227"/>
        <v>0</v>
      </c>
      <c r="P1448">
        <v>126.34</v>
      </c>
      <c r="Q1448">
        <f t="shared" si="228"/>
        <v>0.44595210457419004</v>
      </c>
      <c r="R1448">
        <v>35.1</v>
      </c>
      <c r="S1448">
        <f t="shared" si="229"/>
        <v>0.81025063174058864</v>
      </c>
      <c r="T1448" s="8">
        <v>0</v>
      </c>
    </row>
    <row r="1449" spans="1:20" x14ac:dyDescent="0.35">
      <c r="A1449">
        <v>63</v>
      </c>
      <c r="B1449">
        <f t="shared" si="220"/>
        <v>0.87452480986786996</v>
      </c>
      <c r="C1449">
        <v>0</v>
      </c>
      <c r="D1449">
        <v>0</v>
      </c>
      <c r="E1449" t="s">
        <v>13</v>
      </c>
      <c r="F1449">
        <f t="shared" si="221"/>
        <v>1</v>
      </c>
      <c r="G1449" t="s">
        <v>14</v>
      </c>
      <c r="H1449">
        <f t="shared" si="222"/>
        <v>1</v>
      </c>
      <c r="I1449">
        <f t="shared" si="223"/>
        <v>0</v>
      </c>
      <c r="J1449">
        <f t="shared" si="224"/>
        <v>0</v>
      </c>
      <c r="K1449" t="s">
        <v>19</v>
      </c>
      <c r="L1449">
        <f t="shared" si="225"/>
        <v>0</v>
      </c>
      <c r="M1449" t="s">
        <v>21</v>
      </c>
      <c r="N1449">
        <f t="shared" si="226"/>
        <v>0</v>
      </c>
      <c r="O1449">
        <f t="shared" si="227"/>
        <v>0</v>
      </c>
      <c r="P1449">
        <v>93.24</v>
      </c>
      <c r="Q1449">
        <f t="shared" si="228"/>
        <v>-0.28506902346668811</v>
      </c>
      <c r="R1449">
        <v>28.8</v>
      </c>
      <c r="S1449">
        <f t="shared" si="229"/>
        <v>-8.0577691762478715E-3</v>
      </c>
      <c r="T1449" s="8">
        <v>0</v>
      </c>
    </row>
    <row r="1450" spans="1:20" x14ac:dyDescent="0.35">
      <c r="A1450">
        <v>78</v>
      </c>
      <c r="B1450">
        <f t="shared" si="220"/>
        <v>1.5379353389188812</v>
      </c>
      <c r="C1450">
        <v>0</v>
      </c>
      <c r="D1450">
        <v>0</v>
      </c>
      <c r="E1450" t="s">
        <v>13</v>
      </c>
      <c r="F1450">
        <f t="shared" si="221"/>
        <v>1</v>
      </c>
      <c r="G1450" t="s">
        <v>14</v>
      </c>
      <c r="H1450">
        <f t="shared" si="222"/>
        <v>1</v>
      </c>
      <c r="I1450">
        <f t="shared" si="223"/>
        <v>0</v>
      </c>
      <c r="J1450">
        <f t="shared" si="224"/>
        <v>0</v>
      </c>
      <c r="K1450" t="s">
        <v>19</v>
      </c>
      <c r="L1450">
        <f t="shared" si="225"/>
        <v>0</v>
      </c>
      <c r="M1450" t="s">
        <v>21</v>
      </c>
      <c r="N1450">
        <f t="shared" si="226"/>
        <v>0</v>
      </c>
      <c r="O1450">
        <f t="shared" si="227"/>
        <v>0</v>
      </c>
      <c r="P1450">
        <v>154.75</v>
      </c>
      <c r="Q1450">
        <f t="shared" si="228"/>
        <v>1.0733935017838983</v>
      </c>
      <c r="R1450">
        <v>17.600000000000001</v>
      </c>
      <c r="S1450">
        <f t="shared" si="229"/>
        <v>-1.4628282596950681</v>
      </c>
      <c r="T1450" s="8">
        <v>0</v>
      </c>
    </row>
    <row r="1451" spans="1:20" x14ac:dyDescent="0.35">
      <c r="A1451">
        <v>22</v>
      </c>
      <c r="B1451">
        <f t="shared" si="220"/>
        <v>-0.93879730287156082</v>
      </c>
      <c r="C1451">
        <v>0</v>
      </c>
      <c r="D1451">
        <v>0</v>
      </c>
      <c r="E1451" t="s">
        <v>23</v>
      </c>
      <c r="F1451">
        <f t="shared" si="221"/>
        <v>0</v>
      </c>
      <c r="G1451" t="s">
        <v>14</v>
      </c>
      <c r="H1451">
        <f t="shared" si="222"/>
        <v>1</v>
      </c>
      <c r="I1451">
        <f t="shared" si="223"/>
        <v>0</v>
      </c>
      <c r="J1451">
        <f t="shared" si="224"/>
        <v>0</v>
      </c>
      <c r="K1451" t="s">
        <v>19</v>
      </c>
      <c r="L1451">
        <f t="shared" si="225"/>
        <v>0</v>
      </c>
      <c r="M1451" t="s">
        <v>21</v>
      </c>
      <c r="N1451">
        <f t="shared" si="226"/>
        <v>0</v>
      </c>
      <c r="O1451">
        <f t="shared" si="227"/>
        <v>0</v>
      </c>
      <c r="P1451">
        <v>62.81</v>
      </c>
      <c r="Q1451">
        <f t="shared" si="228"/>
        <v>-0.95712258619429869</v>
      </c>
      <c r="R1451">
        <v>21.3</v>
      </c>
      <c r="S1451">
        <f t="shared" si="229"/>
        <v>-0.9822344369343865</v>
      </c>
      <c r="T1451" s="8">
        <v>0</v>
      </c>
    </row>
    <row r="1452" spans="1:20" x14ac:dyDescent="0.35">
      <c r="A1452">
        <v>2</v>
      </c>
      <c r="B1452">
        <f t="shared" si="220"/>
        <v>-1.8233446749395759</v>
      </c>
      <c r="C1452">
        <v>0</v>
      </c>
      <c r="D1452">
        <v>0</v>
      </c>
      <c r="E1452" t="s">
        <v>23</v>
      </c>
      <c r="F1452">
        <f t="shared" si="221"/>
        <v>0</v>
      </c>
      <c r="G1452" t="s">
        <v>26</v>
      </c>
      <c r="H1452">
        <f t="shared" si="222"/>
        <v>0</v>
      </c>
      <c r="I1452">
        <f t="shared" si="223"/>
        <v>0</v>
      </c>
      <c r="J1452">
        <f t="shared" si="224"/>
        <v>0</v>
      </c>
      <c r="K1452" t="s">
        <v>19</v>
      </c>
      <c r="L1452">
        <f t="shared" si="225"/>
        <v>0</v>
      </c>
      <c r="M1452" t="s">
        <v>21</v>
      </c>
      <c r="N1452">
        <f t="shared" si="226"/>
        <v>0</v>
      </c>
      <c r="O1452">
        <f t="shared" si="227"/>
        <v>0</v>
      </c>
      <c r="P1452">
        <v>65.959999999999994</v>
      </c>
      <c r="Q1452">
        <f t="shared" si="228"/>
        <v>-0.88755411026291631</v>
      </c>
      <c r="R1452">
        <v>19.7</v>
      </c>
      <c r="S1452">
        <f t="shared" si="229"/>
        <v>-1.1900587927227897</v>
      </c>
      <c r="T1452" s="8">
        <v>0</v>
      </c>
    </row>
    <row r="1453" spans="1:20" x14ac:dyDescent="0.35">
      <c r="A1453">
        <v>79</v>
      </c>
      <c r="B1453">
        <f t="shared" si="220"/>
        <v>1.5821627075222819</v>
      </c>
      <c r="C1453">
        <v>0</v>
      </c>
      <c r="D1453">
        <v>0</v>
      </c>
      <c r="E1453" t="s">
        <v>13</v>
      </c>
      <c r="F1453">
        <f t="shared" si="221"/>
        <v>1</v>
      </c>
      <c r="G1453" t="s">
        <v>14</v>
      </c>
      <c r="H1453">
        <f t="shared" si="222"/>
        <v>1</v>
      </c>
      <c r="I1453">
        <f t="shared" si="223"/>
        <v>0</v>
      </c>
      <c r="J1453">
        <f t="shared" si="224"/>
        <v>0</v>
      </c>
      <c r="K1453" t="s">
        <v>19</v>
      </c>
      <c r="L1453">
        <f t="shared" si="225"/>
        <v>0</v>
      </c>
      <c r="M1453" t="s">
        <v>21</v>
      </c>
      <c r="N1453">
        <f t="shared" si="226"/>
        <v>0</v>
      </c>
      <c r="O1453">
        <f t="shared" si="227"/>
        <v>0</v>
      </c>
      <c r="P1453">
        <v>79.53</v>
      </c>
      <c r="Q1453">
        <f t="shared" si="228"/>
        <v>-0.58785753299661059</v>
      </c>
      <c r="R1453">
        <v>37.299999999999997</v>
      </c>
      <c r="S1453">
        <f t="shared" si="229"/>
        <v>1.0960091209496421</v>
      </c>
      <c r="T1453" s="8">
        <v>0</v>
      </c>
    </row>
    <row r="1454" spans="1:20" x14ac:dyDescent="0.35">
      <c r="A1454">
        <v>49</v>
      </c>
      <c r="B1454">
        <f t="shared" si="220"/>
        <v>0.2553416494202595</v>
      </c>
      <c r="C1454">
        <v>0</v>
      </c>
      <c r="D1454">
        <v>0</v>
      </c>
      <c r="E1454" t="s">
        <v>13</v>
      </c>
      <c r="F1454">
        <f t="shared" si="221"/>
        <v>1</v>
      </c>
      <c r="G1454" t="s">
        <v>14</v>
      </c>
      <c r="H1454">
        <f t="shared" si="222"/>
        <v>1</v>
      </c>
      <c r="I1454">
        <f t="shared" si="223"/>
        <v>0</v>
      </c>
      <c r="J1454">
        <f t="shared" si="224"/>
        <v>0</v>
      </c>
      <c r="K1454" t="s">
        <v>19</v>
      </c>
      <c r="L1454">
        <f t="shared" si="225"/>
        <v>0</v>
      </c>
      <c r="M1454" t="s">
        <v>21</v>
      </c>
      <c r="N1454">
        <f t="shared" si="226"/>
        <v>0</v>
      </c>
      <c r="O1454">
        <f t="shared" si="227"/>
        <v>0</v>
      </c>
      <c r="P1454">
        <v>96.85</v>
      </c>
      <c r="Q1454">
        <f t="shared" si="228"/>
        <v>-0.20534134152627817</v>
      </c>
      <c r="R1454">
        <v>35.5</v>
      </c>
      <c r="S1454">
        <f t="shared" si="229"/>
        <v>0.86220672068768922</v>
      </c>
      <c r="T1454" s="8">
        <v>0</v>
      </c>
    </row>
    <row r="1455" spans="1:20" x14ac:dyDescent="0.35">
      <c r="A1455">
        <v>74</v>
      </c>
      <c r="B1455">
        <f t="shared" si="220"/>
        <v>1.3610258645052782</v>
      </c>
      <c r="C1455">
        <v>0</v>
      </c>
      <c r="D1455">
        <v>0</v>
      </c>
      <c r="E1455" t="s">
        <v>13</v>
      </c>
      <c r="F1455">
        <f t="shared" si="221"/>
        <v>1</v>
      </c>
      <c r="G1455" t="s">
        <v>25</v>
      </c>
      <c r="H1455">
        <f t="shared" si="222"/>
        <v>0</v>
      </c>
      <c r="I1455">
        <f t="shared" si="223"/>
        <v>0</v>
      </c>
      <c r="J1455">
        <f t="shared" si="224"/>
        <v>1</v>
      </c>
      <c r="K1455" t="s">
        <v>15</v>
      </c>
      <c r="L1455">
        <f t="shared" si="225"/>
        <v>1</v>
      </c>
      <c r="M1455" t="s">
        <v>21</v>
      </c>
      <c r="N1455">
        <f t="shared" si="226"/>
        <v>0</v>
      </c>
      <c r="O1455">
        <f t="shared" si="227"/>
        <v>0</v>
      </c>
      <c r="P1455">
        <v>251.99</v>
      </c>
      <c r="Q1455">
        <f t="shared" si="228"/>
        <v>3.2209613111704538</v>
      </c>
      <c r="R1455">
        <v>25.5</v>
      </c>
      <c r="S1455">
        <f t="shared" si="229"/>
        <v>-0.43669550298982895</v>
      </c>
      <c r="T1455" s="8">
        <v>0</v>
      </c>
    </row>
    <row r="1456" spans="1:20" x14ac:dyDescent="0.35">
      <c r="A1456">
        <v>62</v>
      </c>
      <c r="B1456">
        <f t="shared" si="220"/>
        <v>0.83029744126446925</v>
      </c>
      <c r="C1456">
        <v>0</v>
      </c>
      <c r="D1456">
        <v>0</v>
      </c>
      <c r="E1456" t="s">
        <v>13</v>
      </c>
      <c r="F1456">
        <f t="shared" si="221"/>
        <v>1</v>
      </c>
      <c r="G1456" t="s">
        <v>14</v>
      </c>
      <c r="H1456">
        <f t="shared" si="222"/>
        <v>1</v>
      </c>
      <c r="I1456">
        <f t="shared" si="223"/>
        <v>0</v>
      </c>
      <c r="J1456">
        <f t="shared" si="224"/>
        <v>0</v>
      </c>
      <c r="K1456" t="s">
        <v>19</v>
      </c>
      <c r="L1456">
        <f t="shared" si="225"/>
        <v>0</v>
      </c>
      <c r="M1456" t="s">
        <v>22</v>
      </c>
      <c r="N1456">
        <f t="shared" si="226"/>
        <v>0</v>
      </c>
      <c r="O1456">
        <f t="shared" si="227"/>
        <v>1</v>
      </c>
      <c r="P1456">
        <v>115.13</v>
      </c>
      <c r="Q1456">
        <f t="shared" si="228"/>
        <v>0.19837667118028526</v>
      </c>
      <c r="R1456">
        <v>30</v>
      </c>
      <c r="S1456">
        <f t="shared" si="229"/>
        <v>0.14781049766505422</v>
      </c>
      <c r="T1456" s="8">
        <v>0</v>
      </c>
    </row>
    <row r="1457" spans="1:20" x14ac:dyDescent="0.35">
      <c r="A1457">
        <v>16</v>
      </c>
      <c r="B1457">
        <f t="shared" si="220"/>
        <v>-1.2041615144919653</v>
      </c>
      <c r="C1457">
        <v>0</v>
      </c>
      <c r="D1457">
        <v>0</v>
      </c>
      <c r="E1457" t="s">
        <v>23</v>
      </c>
      <c r="F1457">
        <f t="shared" si="221"/>
        <v>0</v>
      </c>
      <c r="G1457" t="s">
        <v>26</v>
      </c>
      <c r="H1457">
        <f t="shared" si="222"/>
        <v>0</v>
      </c>
      <c r="I1457">
        <f t="shared" si="223"/>
        <v>0</v>
      </c>
      <c r="J1457">
        <f t="shared" si="224"/>
        <v>0</v>
      </c>
      <c r="K1457" t="s">
        <v>15</v>
      </c>
      <c r="L1457">
        <f t="shared" si="225"/>
        <v>1</v>
      </c>
      <c r="M1457" t="s">
        <v>21</v>
      </c>
      <c r="N1457">
        <f t="shared" si="226"/>
        <v>0</v>
      </c>
      <c r="O1457">
        <f t="shared" si="227"/>
        <v>0</v>
      </c>
      <c r="P1457">
        <v>102.3</v>
      </c>
      <c r="Q1457">
        <f t="shared" si="228"/>
        <v>-8.4976835549758933E-2</v>
      </c>
      <c r="R1457">
        <v>21.9</v>
      </c>
      <c r="S1457">
        <f t="shared" si="229"/>
        <v>-0.90430030351373569</v>
      </c>
      <c r="T1457" s="8">
        <v>0</v>
      </c>
    </row>
    <row r="1458" spans="1:20" x14ac:dyDescent="0.35">
      <c r="A1458">
        <v>62</v>
      </c>
      <c r="B1458">
        <f t="shared" si="220"/>
        <v>0.83029744126446925</v>
      </c>
      <c r="C1458">
        <v>0</v>
      </c>
      <c r="D1458">
        <v>0</v>
      </c>
      <c r="E1458" t="s">
        <v>13</v>
      </c>
      <c r="F1458">
        <f t="shared" si="221"/>
        <v>1</v>
      </c>
      <c r="G1458" t="s">
        <v>18</v>
      </c>
      <c r="H1458">
        <f t="shared" si="222"/>
        <v>0</v>
      </c>
      <c r="I1458">
        <f t="shared" si="223"/>
        <v>1</v>
      </c>
      <c r="J1458">
        <f t="shared" si="224"/>
        <v>0</v>
      </c>
      <c r="K1458" t="s">
        <v>15</v>
      </c>
      <c r="L1458">
        <f t="shared" si="225"/>
        <v>1</v>
      </c>
      <c r="M1458" t="s">
        <v>21</v>
      </c>
      <c r="N1458">
        <f t="shared" si="226"/>
        <v>0</v>
      </c>
      <c r="O1458">
        <f t="shared" si="227"/>
        <v>0</v>
      </c>
      <c r="P1458">
        <v>78.989999999999995</v>
      </c>
      <c r="Q1458">
        <f t="shared" si="228"/>
        <v>-0.59978355744199052</v>
      </c>
      <c r="R1458">
        <v>45.5</v>
      </c>
      <c r="S1458">
        <f t="shared" si="229"/>
        <v>2.1611089443652074</v>
      </c>
      <c r="T1458" s="8">
        <v>0</v>
      </c>
    </row>
    <row r="1459" spans="1:20" x14ac:dyDescent="0.35">
      <c r="A1459">
        <v>27</v>
      </c>
      <c r="B1459">
        <f t="shared" si="220"/>
        <v>-0.71766045985455706</v>
      </c>
      <c r="C1459">
        <v>0</v>
      </c>
      <c r="D1459">
        <v>0</v>
      </c>
      <c r="E1459" t="s">
        <v>23</v>
      </c>
      <c r="F1459">
        <f t="shared" si="221"/>
        <v>0</v>
      </c>
      <c r="G1459" t="s">
        <v>14</v>
      </c>
      <c r="H1459">
        <f t="shared" si="222"/>
        <v>1</v>
      </c>
      <c r="I1459">
        <f t="shared" si="223"/>
        <v>0</v>
      </c>
      <c r="J1459">
        <f t="shared" si="224"/>
        <v>0</v>
      </c>
      <c r="K1459" t="s">
        <v>19</v>
      </c>
      <c r="L1459">
        <f t="shared" si="225"/>
        <v>0</v>
      </c>
      <c r="M1459" t="s">
        <v>22</v>
      </c>
      <c r="N1459">
        <f t="shared" si="226"/>
        <v>0</v>
      </c>
      <c r="O1459">
        <f t="shared" si="227"/>
        <v>1</v>
      </c>
      <c r="P1459">
        <v>191.79</v>
      </c>
      <c r="Q1459">
        <f t="shared" si="228"/>
        <v>1.8914304378151403</v>
      </c>
      <c r="R1459">
        <v>28.1</v>
      </c>
      <c r="S1459">
        <f t="shared" si="229"/>
        <v>-9.8980924833674058E-2</v>
      </c>
      <c r="T1459" s="8">
        <v>0</v>
      </c>
    </row>
    <row r="1460" spans="1:20" x14ac:dyDescent="0.35">
      <c r="A1460">
        <v>50</v>
      </c>
      <c r="B1460">
        <f t="shared" si="220"/>
        <v>0.29956901802366021</v>
      </c>
      <c r="C1460">
        <v>1</v>
      </c>
      <c r="D1460">
        <v>0</v>
      </c>
      <c r="E1460" t="s">
        <v>13</v>
      </c>
      <c r="F1460">
        <f t="shared" si="221"/>
        <v>1</v>
      </c>
      <c r="G1460" t="s">
        <v>18</v>
      </c>
      <c r="H1460">
        <f t="shared" si="222"/>
        <v>0</v>
      </c>
      <c r="I1460">
        <f t="shared" si="223"/>
        <v>1</v>
      </c>
      <c r="J1460">
        <f t="shared" si="224"/>
        <v>0</v>
      </c>
      <c r="K1460" t="s">
        <v>19</v>
      </c>
      <c r="L1460">
        <f t="shared" si="225"/>
        <v>0</v>
      </c>
      <c r="M1460" t="s">
        <v>21</v>
      </c>
      <c r="N1460">
        <f t="shared" si="226"/>
        <v>0</v>
      </c>
      <c r="O1460">
        <f t="shared" si="227"/>
        <v>0</v>
      </c>
      <c r="P1460">
        <v>68.8</v>
      </c>
      <c r="Q1460">
        <f t="shared" si="228"/>
        <v>-0.82483205577239971</v>
      </c>
      <c r="R1460">
        <v>34.9</v>
      </c>
      <c r="S1460">
        <f t="shared" si="229"/>
        <v>0.78427258726703797</v>
      </c>
      <c r="T1460" s="8">
        <v>0</v>
      </c>
    </row>
    <row r="1461" spans="1:20" x14ac:dyDescent="0.35">
      <c r="A1461">
        <v>49</v>
      </c>
      <c r="B1461">
        <f t="shared" si="220"/>
        <v>0.2553416494202595</v>
      </c>
      <c r="C1461">
        <v>0</v>
      </c>
      <c r="D1461">
        <v>0</v>
      </c>
      <c r="E1461" t="s">
        <v>13</v>
      </c>
      <c r="F1461">
        <f t="shared" si="221"/>
        <v>1</v>
      </c>
      <c r="G1461" t="s">
        <v>25</v>
      </c>
      <c r="H1461">
        <f t="shared" si="222"/>
        <v>0</v>
      </c>
      <c r="I1461">
        <f t="shared" si="223"/>
        <v>0</v>
      </c>
      <c r="J1461">
        <f t="shared" si="224"/>
        <v>1</v>
      </c>
      <c r="K1461" t="s">
        <v>19</v>
      </c>
      <c r="L1461">
        <f t="shared" si="225"/>
        <v>0</v>
      </c>
      <c r="M1461" t="s">
        <v>16</v>
      </c>
      <c r="N1461">
        <f t="shared" si="226"/>
        <v>1</v>
      </c>
      <c r="O1461">
        <f t="shared" si="227"/>
        <v>0</v>
      </c>
      <c r="P1461">
        <v>83.84</v>
      </c>
      <c r="Q1461">
        <f t="shared" si="228"/>
        <v>-0.49267018973811549</v>
      </c>
      <c r="R1461">
        <v>19.3</v>
      </c>
      <c r="S1461">
        <f t="shared" si="229"/>
        <v>-1.2420148816698902</v>
      </c>
      <c r="T1461" s="8">
        <v>0</v>
      </c>
    </row>
    <row r="1462" spans="1:20" x14ac:dyDescent="0.35">
      <c r="A1462">
        <v>24</v>
      </c>
      <c r="B1462">
        <f t="shared" si="220"/>
        <v>-0.8503425656647593</v>
      </c>
      <c r="C1462">
        <v>0</v>
      </c>
      <c r="D1462">
        <v>0</v>
      </c>
      <c r="E1462" t="s">
        <v>13</v>
      </c>
      <c r="F1462">
        <f t="shared" si="221"/>
        <v>1</v>
      </c>
      <c r="G1462" t="s">
        <v>14</v>
      </c>
      <c r="H1462">
        <f t="shared" si="222"/>
        <v>1</v>
      </c>
      <c r="I1462">
        <f t="shared" si="223"/>
        <v>0</v>
      </c>
      <c r="J1462">
        <f t="shared" si="224"/>
        <v>0</v>
      </c>
      <c r="K1462" t="s">
        <v>15</v>
      </c>
      <c r="L1462">
        <f t="shared" si="225"/>
        <v>1</v>
      </c>
      <c r="M1462" t="s">
        <v>16</v>
      </c>
      <c r="N1462">
        <f t="shared" si="226"/>
        <v>1</v>
      </c>
      <c r="O1462">
        <f t="shared" si="227"/>
        <v>0</v>
      </c>
      <c r="P1462">
        <v>94.66</v>
      </c>
      <c r="Q1462">
        <f t="shared" si="228"/>
        <v>-0.25370799622142987</v>
      </c>
      <c r="R1462">
        <v>32.1</v>
      </c>
      <c r="S1462">
        <f t="shared" si="229"/>
        <v>0.42057996463733321</v>
      </c>
      <c r="T1462" s="8">
        <v>0</v>
      </c>
    </row>
    <row r="1463" spans="1:20" x14ac:dyDescent="0.35">
      <c r="A1463">
        <v>21</v>
      </c>
      <c r="B1463">
        <f t="shared" si="220"/>
        <v>-0.98302467147496153</v>
      </c>
      <c r="C1463">
        <v>0</v>
      </c>
      <c r="D1463">
        <v>0</v>
      </c>
      <c r="E1463" t="s">
        <v>23</v>
      </c>
      <c r="F1463">
        <f t="shared" si="221"/>
        <v>0</v>
      </c>
      <c r="G1463" t="s">
        <v>14</v>
      </c>
      <c r="H1463">
        <f t="shared" si="222"/>
        <v>1</v>
      </c>
      <c r="I1463">
        <f t="shared" si="223"/>
        <v>0</v>
      </c>
      <c r="J1463">
        <f t="shared" si="224"/>
        <v>0</v>
      </c>
      <c r="K1463" t="s">
        <v>19</v>
      </c>
      <c r="L1463">
        <f t="shared" si="225"/>
        <v>0</v>
      </c>
      <c r="M1463" t="s">
        <v>21</v>
      </c>
      <c r="N1463">
        <f t="shared" si="226"/>
        <v>0</v>
      </c>
      <c r="O1463">
        <f t="shared" si="227"/>
        <v>0</v>
      </c>
      <c r="P1463">
        <v>107.98</v>
      </c>
      <c r="Q1463">
        <f t="shared" si="228"/>
        <v>4.0467273431274049E-2</v>
      </c>
      <c r="R1463">
        <v>26.9</v>
      </c>
      <c r="S1463">
        <f t="shared" si="229"/>
        <v>-0.25484919167497661</v>
      </c>
      <c r="T1463" s="8">
        <v>0</v>
      </c>
    </row>
    <row r="1464" spans="1:20" x14ac:dyDescent="0.35">
      <c r="A1464">
        <v>17</v>
      </c>
      <c r="B1464">
        <f t="shared" si="220"/>
        <v>-1.1599341458885646</v>
      </c>
      <c r="C1464">
        <v>0</v>
      </c>
      <c r="D1464">
        <v>0</v>
      </c>
      <c r="E1464" t="s">
        <v>23</v>
      </c>
      <c r="F1464">
        <f t="shared" si="221"/>
        <v>0</v>
      </c>
      <c r="G1464" t="s">
        <v>27</v>
      </c>
      <c r="H1464">
        <f t="shared" si="222"/>
        <v>0</v>
      </c>
      <c r="I1464">
        <f t="shared" si="223"/>
        <v>0</v>
      </c>
      <c r="J1464">
        <f t="shared" si="224"/>
        <v>0</v>
      </c>
      <c r="K1464" t="s">
        <v>19</v>
      </c>
      <c r="L1464">
        <f t="shared" si="225"/>
        <v>0</v>
      </c>
      <c r="M1464" t="s">
        <v>21</v>
      </c>
      <c r="N1464">
        <f t="shared" si="226"/>
        <v>0</v>
      </c>
      <c r="O1464">
        <f t="shared" si="227"/>
        <v>0</v>
      </c>
      <c r="P1464">
        <v>61.01</v>
      </c>
      <c r="Q1464">
        <f t="shared" si="228"/>
        <v>-0.99687600101223173</v>
      </c>
      <c r="R1464">
        <v>32.5</v>
      </c>
      <c r="S1464">
        <f t="shared" si="229"/>
        <v>0.47253605358443379</v>
      </c>
      <c r="T1464" s="8">
        <v>0</v>
      </c>
    </row>
    <row r="1465" spans="1:20" x14ac:dyDescent="0.35">
      <c r="A1465">
        <v>22</v>
      </c>
      <c r="B1465">
        <f t="shared" si="220"/>
        <v>-0.93879730287156082</v>
      </c>
      <c r="C1465">
        <v>0</v>
      </c>
      <c r="D1465">
        <v>0</v>
      </c>
      <c r="E1465" t="s">
        <v>23</v>
      </c>
      <c r="F1465">
        <f t="shared" si="221"/>
        <v>0</v>
      </c>
      <c r="G1465" t="s">
        <v>14</v>
      </c>
      <c r="H1465">
        <f t="shared" si="222"/>
        <v>1</v>
      </c>
      <c r="I1465">
        <f t="shared" si="223"/>
        <v>0</v>
      </c>
      <c r="J1465">
        <f t="shared" si="224"/>
        <v>0</v>
      </c>
      <c r="K1465" t="s">
        <v>15</v>
      </c>
      <c r="L1465">
        <f t="shared" si="225"/>
        <v>1</v>
      </c>
      <c r="M1465" t="s">
        <v>21</v>
      </c>
      <c r="N1465">
        <f t="shared" si="226"/>
        <v>0</v>
      </c>
      <c r="O1465">
        <f t="shared" si="227"/>
        <v>0</v>
      </c>
      <c r="P1465">
        <v>135.63999999999999</v>
      </c>
      <c r="Q1465">
        <f t="shared" si="228"/>
        <v>0.65134474780017648</v>
      </c>
      <c r="R1465">
        <v>19.5</v>
      </c>
      <c r="S1465">
        <f t="shared" si="229"/>
        <v>-1.2160368371963399</v>
      </c>
      <c r="T1465" s="8">
        <v>0</v>
      </c>
    </row>
    <row r="1466" spans="1:20" x14ac:dyDescent="0.35">
      <c r="A1466">
        <v>13</v>
      </c>
      <c r="B1466">
        <f t="shared" si="220"/>
        <v>-1.3368436203021676</v>
      </c>
      <c r="C1466">
        <v>0</v>
      </c>
      <c r="D1466">
        <v>0</v>
      </c>
      <c r="E1466" t="s">
        <v>23</v>
      </c>
      <c r="F1466">
        <f t="shared" si="221"/>
        <v>0</v>
      </c>
      <c r="G1466" t="s">
        <v>26</v>
      </c>
      <c r="H1466">
        <f t="shared" si="222"/>
        <v>0</v>
      </c>
      <c r="I1466">
        <f t="shared" si="223"/>
        <v>0</v>
      </c>
      <c r="J1466">
        <f t="shared" si="224"/>
        <v>0</v>
      </c>
      <c r="K1466" t="s">
        <v>15</v>
      </c>
      <c r="L1466">
        <f t="shared" si="225"/>
        <v>1</v>
      </c>
      <c r="M1466" t="s">
        <v>21</v>
      </c>
      <c r="N1466">
        <f t="shared" si="226"/>
        <v>0</v>
      </c>
      <c r="O1466">
        <f t="shared" si="227"/>
        <v>0</v>
      </c>
      <c r="P1466">
        <v>92.65</v>
      </c>
      <c r="Q1466">
        <f t="shared" si="228"/>
        <v>-0.29809930943478813</v>
      </c>
      <c r="R1466">
        <v>31.7</v>
      </c>
      <c r="S1466">
        <f t="shared" si="229"/>
        <v>0.36862387569023225</v>
      </c>
      <c r="T1466" s="8">
        <v>0</v>
      </c>
    </row>
    <row r="1467" spans="1:20" x14ac:dyDescent="0.35">
      <c r="A1467">
        <v>21</v>
      </c>
      <c r="B1467">
        <f t="shared" si="220"/>
        <v>-0.98302467147496153</v>
      </c>
      <c r="C1467">
        <v>0</v>
      </c>
      <c r="D1467">
        <v>0</v>
      </c>
      <c r="E1467" t="s">
        <v>23</v>
      </c>
      <c r="F1467">
        <f t="shared" si="221"/>
        <v>0</v>
      </c>
      <c r="G1467" t="s">
        <v>14</v>
      </c>
      <c r="H1467">
        <f t="shared" si="222"/>
        <v>1</v>
      </c>
      <c r="I1467">
        <f t="shared" si="223"/>
        <v>0</v>
      </c>
      <c r="J1467">
        <f t="shared" si="224"/>
        <v>0</v>
      </c>
      <c r="K1467" t="s">
        <v>19</v>
      </c>
      <c r="L1467">
        <f t="shared" si="225"/>
        <v>0</v>
      </c>
      <c r="M1467" t="s">
        <v>22</v>
      </c>
      <c r="N1467">
        <f t="shared" si="226"/>
        <v>0</v>
      </c>
      <c r="O1467">
        <f t="shared" si="227"/>
        <v>1</v>
      </c>
      <c r="P1467">
        <v>121.11</v>
      </c>
      <c r="Q1467">
        <f t="shared" si="228"/>
        <v>0.33044634929764033</v>
      </c>
      <c r="R1467">
        <v>21</v>
      </c>
      <c r="S1467">
        <f t="shared" si="229"/>
        <v>-1.0212015036447122</v>
      </c>
      <c r="T1467" s="8">
        <v>0</v>
      </c>
    </row>
    <row r="1468" spans="1:20" x14ac:dyDescent="0.35">
      <c r="A1468">
        <v>51</v>
      </c>
      <c r="B1468">
        <f t="shared" si="220"/>
        <v>0.34379638662706097</v>
      </c>
      <c r="C1468">
        <v>1</v>
      </c>
      <c r="D1468">
        <v>0</v>
      </c>
      <c r="E1468" t="s">
        <v>13</v>
      </c>
      <c r="F1468">
        <f t="shared" si="221"/>
        <v>1</v>
      </c>
      <c r="G1468" t="s">
        <v>14</v>
      </c>
      <c r="H1468">
        <f t="shared" si="222"/>
        <v>1</v>
      </c>
      <c r="I1468">
        <f t="shared" si="223"/>
        <v>0</v>
      </c>
      <c r="J1468">
        <f t="shared" si="224"/>
        <v>0</v>
      </c>
      <c r="K1468" t="s">
        <v>19</v>
      </c>
      <c r="L1468">
        <f t="shared" si="225"/>
        <v>0</v>
      </c>
      <c r="M1468" t="s">
        <v>16</v>
      </c>
      <c r="N1468">
        <f t="shared" si="226"/>
        <v>1</v>
      </c>
      <c r="O1468">
        <f t="shared" si="227"/>
        <v>0</v>
      </c>
      <c r="P1468">
        <v>163.56</v>
      </c>
      <c r="Q1468">
        <f t="shared" si="228"/>
        <v>1.2679643820872255</v>
      </c>
      <c r="R1468">
        <v>28.1</v>
      </c>
      <c r="S1468">
        <f t="shared" si="229"/>
        <v>-9.8980924833674058E-2</v>
      </c>
      <c r="T1468" s="8">
        <v>0</v>
      </c>
    </row>
    <row r="1469" spans="1:20" x14ac:dyDescent="0.35">
      <c r="A1469">
        <v>8</v>
      </c>
      <c r="B1469">
        <f t="shared" si="220"/>
        <v>-1.5579804633191714</v>
      </c>
      <c r="C1469">
        <v>0</v>
      </c>
      <c r="D1469">
        <v>0</v>
      </c>
      <c r="E1469" t="s">
        <v>23</v>
      </c>
      <c r="F1469">
        <f t="shared" si="221"/>
        <v>0</v>
      </c>
      <c r="G1469" t="s">
        <v>26</v>
      </c>
      <c r="H1469">
        <f t="shared" si="222"/>
        <v>0</v>
      </c>
      <c r="I1469">
        <f t="shared" si="223"/>
        <v>0</v>
      </c>
      <c r="J1469">
        <f t="shared" si="224"/>
        <v>0</v>
      </c>
      <c r="K1469" t="s">
        <v>15</v>
      </c>
      <c r="L1469">
        <f t="shared" si="225"/>
        <v>1</v>
      </c>
      <c r="M1469" t="s">
        <v>21</v>
      </c>
      <c r="N1469">
        <f t="shared" si="226"/>
        <v>0</v>
      </c>
      <c r="O1469">
        <f t="shared" si="227"/>
        <v>0</v>
      </c>
      <c r="P1469">
        <v>107.69</v>
      </c>
      <c r="Q1469">
        <f t="shared" si="228"/>
        <v>3.4062556599495829E-2</v>
      </c>
      <c r="R1469">
        <v>20.3</v>
      </c>
      <c r="S1469">
        <f t="shared" si="229"/>
        <v>-1.1121246593021383</v>
      </c>
      <c r="T1469" s="8">
        <v>0</v>
      </c>
    </row>
    <row r="1470" spans="1:20" x14ac:dyDescent="0.35">
      <c r="A1470">
        <v>48</v>
      </c>
      <c r="B1470">
        <f t="shared" si="220"/>
        <v>0.21111428081685873</v>
      </c>
      <c r="C1470">
        <v>0</v>
      </c>
      <c r="D1470">
        <v>0</v>
      </c>
      <c r="E1470" t="s">
        <v>13</v>
      </c>
      <c r="F1470">
        <f t="shared" si="221"/>
        <v>1</v>
      </c>
      <c r="G1470" t="s">
        <v>18</v>
      </c>
      <c r="H1470">
        <f t="shared" si="222"/>
        <v>0</v>
      </c>
      <c r="I1470">
        <f t="shared" si="223"/>
        <v>1</v>
      </c>
      <c r="J1470">
        <f t="shared" si="224"/>
        <v>0</v>
      </c>
      <c r="K1470" t="s">
        <v>19</v>
      </c>
      <c r="L1470">
        <f t="shared" si="225"/>
        <v>0</v>
      </c>
      <c r="M1470" t="s">
        <v>22</v>
      </c>
      <c r="N1470">
        <f t="shared" si="226"/>
        <v>0</v>
      </c>
      <c r="O1470">
        <f t="shared" si="227"/>
        <v>1</v>
      </c>
      <c r="P1470">
        <v>216.88</v>
      </c>
      <c r="Q1470">
        <f t="shared" si="228"/>
        <v>2.4455488699162169</v>
      </c>
      <c r="R1470">
        <v>28.1</v>
      </c>
      <c r="S1470">
        <f t="shared" si="229"/>
        <v>-9.8980924833674058E-2</v>
      </c>
      <c r="T1470" s="8">
        <v>0</v>
      </c>
    </row>
    <row r="1471" spans="1:20" x14ac:dyDescent="0.35">
      <c r="A1471">
        <v>16</v>
      </c>
      <c r="B1471">
        <f t="shared" si="220"/>
        <v>-1.2041615144919653</v>
      </c>
      <c r="C1471">
        <v>0</v>
      </c>
      <c r="D1471">
        <v>0</v>
      </c>
      <c r="E1471" t="s">
        <v>23</v>
      </c>
      <c r="F1471">
        <f t="shared" si="221"/>
        <v>0</v>
      </c>
      <c r="G1471" t="s">
        <v>14</v>
      </c>
      <c r="H1471">
        <f t="shared" si="222"/>
        <v>1</v>
      </c>
      <c r="I1471">
        <f t="shared" si="223"/>
        <v>0</v>
      </c>
      <c r="J1471">
        <f t="shared" si="224"/>
        <v>0</v>
      </c>
      <c r="K1471" t="s">
        <v>19</v>
      </c>
      <c r="L1471">
        <f t="shared" si="225"/>
        <v>0</v>
      </c>
      <c r="M1471" t="s">
        <v>21</v>
      </c>
      <c r="N1471">
        <f t="shared" si="226"/>
        <v>0</v>
      </c>
      <c r="O1471">
        <f t="shared" si="227"/>
        <v>0</v>
      </c>
      <c r="P1471">
        <v>70.150000000000006</v>
      </c>
      <c r="Q1471">
        <f t="shared" si="228"/>
        <v>-0.79501699465894982</v>
      </c>
      <c r="R1471">
        <v>21.5</v>
      </c>
      <c r="S1471">
        <f t="shared" si="229"/>
        <v>-0.95625639246083627</v>
      </c>
      <c r="T1471" s="8">
        <v>0</v>
      </c>
    </row>
    <row r="1472" spans="1:20" x14ac:dyDescent="0.35">
      <c r="A1472">
        <v>18</v>
      </c>
      <c r="B1472">
        <f t="shared" si="220"/>
        <v>-1.1157067772851639</v>
      </c>
      <c r="C1472">
        <v>0</v>
      </c>
      <c r="D1472">
        <v>0</v>
      </c>
      <c r="E1472" t="s">
        <v>23</v>
      </c>
      <c r="F1472">
        <f t="shared" si="221"/>
        <v>0</v>
      </c>
      <c r="G1472" t="s">
        <v>14</v>
      </c>
      <c r="H1472">
        <f t="shared" si="222"/>
        <v>1</v>
      </c>
      <c r="I1472">
        <f t="shared" si="223"/>
        <v>0</v>
      </c>
      <c r="J1472">
        <f t="shared" si="224"/>
        <v>0</v>
      </c>
      <c r="K1472" t="s">
        <v>15</v>
      </c>
      <c r="L1472">
        <f t="shared" si="225"/>
        <v>1</v>
      </c>
      <c r="M1472" t="s">
        <v>21</v>
      </c>
      <c r="N1472">
        <f t="shared" si="226"/>
        <v>0</v>
      </c>
      <c r="O1472">
        <f t="shared" si="227"/>
        <v>0</v>
      </c>
      <c r="P1472">
        <v>83.02</v>
      </c>
      <c r="Q1472">
        <f t="shared" si="228"/>
        <v>-0.51078007871072961</v>
      </c>
      <c r="R1472">
        <v>40.4</v>
      </c>
      <c r="S1472">
        <f t="shared" si="229"/>
        <v>1.498668810289673</v>
      </c>
      <c r="T1472" s="8">
        <v>0</v>
      </c>
    </row>
    <row r="1473" spans="1:20" x14ac:dyDescent="0.35">
      <c r="A1473">
        <v>7</v>
      </c>
      <c r="B1473">
        <f t="shared" si="220"/>
        <v>-1.6022078319225721</v>
      </c>
      <c r="C1473">
        <v>0</v>
      </c>
      <c r="D1473">
        <v>0</v>
      </c>
      <c r="E1473" t="s">
        <v>23</v>
      </c>
      <c r="F1473">
        <f t="shared" si="221"/>
        <v>0</v>
      </c>
      <c r="G1473" t="s">
        <v>26</v>
      </c>
      <c r="H1473">
        <f t="shared" si="222"/>
        <v>0</v>
      </c>
      <c r="I1473">
        <f t="shared" si="223"/>
        <v>0</v>
      </c>
      <c r="J1473">
        <f t="shared" si="224"/>
        <v>0</v>
      </c>
      <c r="K1473" t="s">
        <v>15</v>
      </c>
      <c r="L1473">
        <f t="shared" si="225"/>
        <v>1</v>
      </c>
      <c r="M1473" t="s">
        <v>21</v>
      </c>
      <c r="N1473">
        <f t="shared" si="226"/>
        <v>0</v>
      </c>
      <c r="O1473">
        <f t="shared" si="227"/>
        <v>0</v>
      </c>
      <c r="P1473">
        <v>87.94</v>
      </c>
      <c r="Q1473">
        <f t="shared" si="228"/>
        <v>-0.40212074487504618</v>
      </c>
      <c r="R1473">
        <v>28.1</v>
      </c>
      <c r="S1473">
        <f t="shared" si="229"/>
        <v>-9.8980924833674058E-2</v>
      </c>
      <c r="T1473" s="8">
        <v>0</v>
      </c>
    </row>
    <row r="1474" spans="1:20" x14ac:dyDescent="0.35">
      <c r="A1474">
        <v>68</v>
      </c>
      <c r="B1474">
        <f t="shared" si="220"/>
        <v>1.0956616528848737</v>
      </c>
      <c r="C1474">
        <v>1</v>
      </c>
      <c r="D1474">
        <v>0</v>
      </c>
      <c r="E1474" t="s">
        <v>13</v>
      </c>
      <c r="F1474">
        <f t="shared" si="221"/>
        <v>1</v>
      </c>
      <c r="G1474" t="s">
        <v>25</v>
      </c>
      <c r="H1474">
        <f t="shared" si="222"/>
        <v>0</v>
      </c>
      <c r="I1474">
        <f t="shared" si="223"/>
        <v>0</v>
      </c>
      <c r="J1474">
        <f t="shared" si="224"/>
        <v>1</v>
      </c>
      <c r="K1474" t="s">
        <v>15</v>
      </c>
      <c r="L1474">
        <f t="shared" si="225"/>
        <v>1</v>
      </c>
      <c r="M1474" t="s">
        <v>21</v>
      </c>
      <c r="N1474">
        <f t="shared" si="226"/>
        <v>0</v>
      </c>
      <c r="O1474">
        <f t="shared" si="227"/>
        <v>0</v>
      </c>
      <c r="P1474">
        <v>222.29</v>
      </c>
      <c r="Q1474">
        <f t="shared" si="228"/>
        <v>2.5650299666745595</v>
      </c>
      <c r="R1474">
        <v>30.1</v>
      </c>
      <c r="S1474">
        <f t="shared" si="229"/>
        <v>0.16079951990182959</v>
      </c>
      <c r="T1474" s="8">
        <v>0</v>
      </c>
    </row>
    <row r="1475" spans="1:20" x14ac:dyDescent="0.35">
      <c r="A1475">
        <v>49</v>
      </c>
      <c r="B1475">
        <f t="shared" ref="B1475:B1538" si="230">(A1475-$V$1)/$V$2</f>
        <v>0.2553416494202595</v>
      </c>
      <c r="C1475">
        <v>1</v>
      </c>
      <c r="D1475">
        <v>0</v>
      </c>
      <c r="E1475" t="s">
        <v>13</v>
      </c>
      <c r="F1475">
        <f t="shared" ref="F1475:F1538" si="231">IF(E1475="Yes",1,0)</f>
        <v>1</v>
      </c>
      <c r="G1475" t="s">
        <v>25</v>
      </c>
      <c r="H1475">
        <f t="shared" ref="H1475:H1538" si="232">IF(G1475="Private",1,0)</f>
        <v>0</v>
      </c>
      <c r="I1475">
        <f t="shared" ref="I1475:I1538" si="233">IF(G1475="Self-employed",1,0)</f>
        <v>0</v>
      </c>
      <c r="J1475">
        <f t="shared" ref="J1475:J1538" si="234">IF(G1475="Govt_job",1,0)</f>
        <v>1</v>
      </c>
      <c r="K1475" t="s">
        <v>15</v>
      </c>
      <c r="L1475">
        <f t="shared" ref="L1475:L1538" si="235">IF(K1475="Urban",1,0)</f>
        <v>1</v>
      </c>
      <c r="M1475" t="s">
        <v>16</v>
      </c>
      <c r="N1475">
        <f t="shared" ref="N1475:N1538" si="236">IF(M1475="formerly smoked",1,0)</f>
        <v>1</v>
      </c>
      <c r="O1475">
        <f t="shared" ref="O1475:O1538" si="237">IF(M1475="smokes",1,0)</f>
        <v>0</v>
      </c>
      <c r="P1475">
        <v>139.43</v>
      </c>
      <c r="Q1475">
        <f t="shared" ref="Q1475:Q1538" si="238">(P1475-$W$5)/$W$6</f>
        <v>0.73504777122238019</v>
      </c>
      <c r="R1475">
        <v>40.200000000000003</v>
      </c>
      <c r="S1475">
        <f t="shared" ref="S1475:S1538" si="239">(R1475-$V$11)/$V$12</f>
        <v>1.4726907658161232</v>
      </c>
      <c r="T1475" s="8">
        <v>0</v>
      </c>
    </row>
    <row r="1476" spans="1:20" x14ac:dyDescent="0.35">
      <c r="A1476">
        <v>80</v>
      </c>
      <c r="B1476">
        <f t="shared" si="230"/>
        <v>1.6263900761256829</v>
      </c>
      <c r="C1476">
        <v>0</v>
      </c>
      <c r="D1476">
        <v>0</v>
      </c>
      <c r="E1476" t="s">
        <v>13</v>
      </c>
      <c r="F1476">
        <f t="shared" si="231"/>
        <v>1</v>
      </c>
      <c r="G1476" t="s">
        <v>14</v>
      </c>
      <c r="H1476">
        <f t="shared" si="232"/>
        <v>1</v>
      </c>
      <c r="I1476">
        <f t="shared" si="233"/>
        <v>0</v>
      </c>
      <c r="J1476">
        <f t="shared" si="234"/>
        <v>0</v>
      </c>
      <c r="K1476" t="s">
        <v>15</v>
      </c>
      <c r="L1476">
        <f t="shared" si="235"/>
        <v>1</v>
      </c>
      <c r="M1476" t="s">
        <v>21</v>
      </c>
      <c r="N1476">
        <f t="shared" si="236"/>
        <v>0</v>
      </c>
      <c r="O1476">
        <f t="shared" si="237"/>
        <v>0</v>
      </c>
      <c r="P1476">
        <v>213.11</v>
      </c>
      <c r="Q1476">
        <f t="shared" si="238"/>
        <v>2.3622875511031021</v>
      </c>
      <c r="R1476">
        <v>34.700000000000003</v>
      </c>
      <c r="S1476">
        <f t="shared" si="239"/>
        <v>0.75829454279348818</v>
      </c>
      <c r="T1476" s="8">
        <v>0</v>
      </c>
    </row>
    <row r="1477" spans="1:20" x14ac:dyDescent="0.35">
      <c r="A1477">
        <v>31</v>
      </c>
      <c r="B1477">
        <f t="shared" si="230"/>
        <v>-0.54075098544095401</v>
      </c>
      <c r="C1477">
        <v>0</v>
      </c>
      <c r="D1477">
        <v>0</v>
      </c>
      <c r="E1477" t="s">
        <v>13</v>
      </c>
      <c r="F1477">
        <f t="shared" si="231"/>
        <v>1</v>
      </c>
      <c r="G1477" t="s">
        <v>14</v>
      </c>
      <c r="H1477">
        <f t="shared" si="232"/>
        <v>1</v>
      </c>
      <c r="I1477">
        <f t="shared" si="233"/>
        <v>0</v>
      </c>
      <c r="J1477">
        <f t="shared" si="234"/>
        <v>0</v>
      </c>
      <c r="K1477" t="s">
        <v>19</v>
      </c>
      <c r="L1477">
        <f t="shared" si="235"/>
        <v>0</v>
      </c>
      <c r="M1477" t="s">
        <v>22</v>
      </c>
      <c r="N1477">
        <f t="shared" si="236"/>
        <v>0</v>
      </c>
      <c r="O1477">
        <f t="shared" si="237"/>
        <v>1</v>
      </c>
      <c r="P1477">
        <v>77.23</v>
      </c>
      <c r="Q1477">
        <f t="shared" si="238"/>
        <v>-0.63865356304174703</v>
      </c>
      <c r="R1477">
        <v>25.9</v>
      </c>
      <c r="S1477">
        <f t="shared" si="239"/>
        <v>-0.38473941404272843</v>
      </c>
      <c r="T1477" s="8">
        <v>0</v>
      </c>
    </row>
    <row r="1478" spans="1:20" x14ac:dyDescent="0.35">
      <c r="A1478">
        <v>25</v>
      </c>
      <c r="B1478">
        <f t="shared" si="230"/>
        <v>-0.80611519706135859</v>
      </c>
      <c r="C1478">
        <v>0</v>
      </c>
      <c r="D1478">
        <v>0</v>
      </c>
      <c r="E1478" t="s">
        <v>13</v>
      </c>
      <c r="F1478">
        <f t="shared" si="231"/>
        <v>1</v>
      </c>
      <c r="G1478" t="s">
        <v>14</v>
      </c>
      <c r="H1478">
        <f t="shared" si="232"/>
        <v>1</v>
      </c>
      <c r="I1478">
        <f t="shared" si="233"/>
        <v>0</v>
      </c>
      <c r="J1478">
        <f t="shared" si="234"/>
        <v>0</v>
      </c>
      <c r="K1478" t="s">
        <v>15</v>
      </c>
      <c r="L1478">
        <f t="shared" si="235"/>
        <v>1</v>
      </c>
      <c r="M1478" t="s">
        <v>21</v>
      </c>
      <c r="N1478">
        <f t="shared" si="236"/>
        <v>0</v>
      </c>
      <c r="O1478">
        <f t="shared" si="237"/>
        <v>0</v>
      </c>
      <c r="P1478">
        <v>58.48</v>
      </c>
      <c r="Q1478">
        <f t="shared" si="238"/>
        <v>-1.0527516340618819</v>
      </c>
      <c r="R1478">
        <v>23.7</v>
      </c>
      <c r="S1478">
        <f t="shared" si="239"/>
        <v>-0.67049790325178238</v>
      </c>
      <c r="T1478" s="8">
        <v>0</v>
      </c>
    </row>
    <row r="1479" spans="1:20" x14ac:dyDescent="0.35">
      <c r="A1479">
        <v>39</v>
      </c>
      <c r="B1479">
        <f t="shared" si="230"/>
        <v>-0.18693203661374805</v>
      </c>
      <c r="C1479">
        <v>0</v>
      </c>
      <c r="D1479">
        <v>0</v>
      </c>
      <c r="E1479" t="s">
        <v>23</v>
      </c>
      <c r="F1479">
        <f t="shared" si="231"/>
        <v>0</v>
      </c>
      <c r="G1479" t="s">
        <v>25</v>
      </c>
      <c r="H1479">
        <f t="shared" si="232"/>
        <v>0</v>
      </c>
      <c r="I1479">
        <f t="shared" si="233"/>
        <v>0</v>
      </c>
      <c r="J1479">
        <f t="shared" si="234"/>
        <v>1</v>
      </c>
      <c r="K1479" t="s">
        <v>19</v>
      </c>
      <c r="L1479">
        <f t="shared" si="235"/>
        <v>0</v>
      </c>
      <c r="M1479" t="s">
        <v>21</v>
      </c>
      <c r="N1479">
        <f t="shared" si="236"/>
        <v>0</v>
      </c>
      <c r="O1479">
        <f t="shared" si="237"/>
        <v>0</v>
      </c>
      <c r="P1479">
        <v>87.33</v>
      </c>
      <c r="Q1479">
        <f t="shared" si="238"/>
        <v>-0.41559273545223452</v>
      </c>
      <c r="R1479">
        <v>34.299999999999997</v>
      </c>
      <c r="S1479">
        <f t="shared" si="239"/>
        <v>0.70633845384638672</v>
      </c>
      <c r="T1479" s="8">
        <v>0</v>
      </c>
    </row>
    <row r="1480" spans="1:20" x14ac:dyDescent="0.35">
      <c r="A1480">
        <v>35</v>
      </c>
      <c r="B1480">
        <f t="shared" si="230"/>
        <v>-0.36384151102735102</v>
      </c>
      <c r="C1480">
        <v>0</v>
      </c>
      <c r="D1480">
        <v>0</v>
      </c>
      <c r="E1480" t="s">
        <v>13</v>
      </c>
      <c r="F1480">
        <f t="shared" si="231"/>
        <v>1</v>
      </c>
      <c r="G1480" t="s">
        <v>14</v>
      </c>
      <c r="H1480">
        <f t="shared" si="232"/>
        <v>1</v>
      </c>
      <c r="I1480">
        <f t="shared" si="233"/>
        <v>0</v>
      </c>
      <c r="J1480">
        <f t="shared" si="234"/>
        <v>0</v>
      </c>
      <c r="K1480" t="s">
        <v>19</v>
      </c>
      <c r="L1480">
        <f t="shared" si="235"/>
        <v>0</v>
      </c>
      <c r="M1480" t="s">
        <v>21</v>
      </c>
      <c r="N1480">
        <f t="shared" si="236"/>
        <v>0</v>
      </c>
      <c r="O1480">
        <f t="shared" si="237"/>
        <v>0</v>
      </c>
      <c r="P1480">
        <v>102.34</v>
      </c>
      <c r="Q1480">
        <f t="shared" si="238"/>
        <v>-8.409342633158251E-2</v>
      </c>
      <c r="R1480">
        <v>34.299999999999997</v>
      </c>
      <c r="S1480">
        <f t="shared" si="239"/>
        <v>0.70633845384638672</v>
      </c>
      <c r="T1480" s="8">
        <v>0</v>
      </c>
    </row>
    <row r="1481" spans="1:20" x14ac:dyDescent="0.35">
      <c r="A1481">
        <v>71</v>
      </c>
      <c r="B1481">
        <f t="shared" si="230"/>
        <v>1.2283437586950761</v>
      </c>
      <c r="C1481">
        <v>0</v>
      </c>
      <c r="D1481">
        <v>0</v>
      </c>
      <c r="E1481" t="s">
        <v>13</v>
      </c>
      <c r="F1481">
        <f t="shared" si="231"/>
        <v>1</v>
      </c>
      <c r="G1481" t="s">
        <v>18</v>
      </c>
      <c r="H1481">
        <f t="shared" si="232"/>
        <v>0</v>
      </c>
      <c r="I1481">
        <f t="shared" si="233"/>
        <v>1</v>
      </c>
      <c r="J1481">
        <f t="shared" si="234"/>
        <v>0</v>
      </c>
      <c r="K1481" t="s">
        <v>19</v>
      </c>
      <c r="L1481">
        <f t="shared" si="235"/>
        <v>0</v>
      </c>
      <c r="M1481" t="s">
        <v>21</v>
      </c>
      <c r="N1481">
        <f t="shared" si="236"/>
        <v>0</v>
      </c>
      <c r="O1481">
        <f t="shared" si="237"/>
        <v>0</v>
      </c>
      <c r="P1481">
        <v>151.30000000000001</v>
      </c>
      <c r="Q1481">
        <f t="shared" si="238"/>
        <v>0.99719945671619359</v>
      </c>
      <c r="R1481">
        <v>26.3</v>
      </c>
      <c r="S1481">
        <f t="shared" si="239"/>
        <v>-0.33278332509562741</v>
      </c>
      <c r="T1481" s="8">
        <v>0</v>
      </c>
    </row>
    <row r="1482" spans="1:20" x14ac:dyDescent="0.35">
      <c r="A1482">
        <v>71</v>
      </c>
      <c r="B1482">
        <f t="shared" si="230"/>
        <v>1.2283437586950761</v>
      </c>
      <c r="C1482">
        <v>0</v>
      </c>
      <c r="D1482">
        <v>0</v>
      </c>
      <c r="E1482" t="s">
        <v>13</v>
      </c>
      <c r="F1482">
        <f t="shared" si="231"/>
        <v>1</v>
      </c>
      <c r="G1482" t="s">
        <v>18</v>
      </c>
      <c r="H1482">
        <f t="shared" si="232"/>
        <v>0</v>
      </c>
      <c r="I1482">
        <f t="shared" si="233"/>
        <v>1</v>
      </c>
      <c r="J1482">
        <f t="shared" si="234"/>
        <v>0</v>
      </c>
      <c r="K1482" t="s">
        <v>15</v>
      </c>
      <c r="L1482">
        <f t="shared" si="235"/>
        <v>1</v>
      </c>
      <c r="M1482" t="s">
        <v>16</v>
      </c>
      <c r="N1482">
        <f t="shared" si="236"/>
        <v>1</v>
      </c>
      <c r="O1482">
        <f t="shared" si="237"/>
        <v>0</v>
      </c>
      <c r="P1482">
        <v>144.22999999999999</v>
      </c>
      <c r="Q1482">
        <f t="shared" si="238"/>
        <v>0.8410568774035343</v>
      </c>
      <c r="R1482">
        <v>22.1</v>
      </c>
      <c r="S1482">
        <f t="shared" si="239"/>
        <v>-0.87832225904018502</v>
      </c>
      <c r="T1482" s="8">
        <v>0</v>
      </c>
    </row>
    <row r="1483" spans="1:20" x14ac:dyDescent="0.35">
      <c r="A1483">
        <v>40</v>
      </c>
      <c r="B1483">
        <f t="shared" si="230"/>
        <v>-0.14270466801034729</v>
      </c>
      <c r="C1483">
        <v>0</v>
      </c>
      <c r="D1483">
        <v>0</v>
      </c>
      <c r="E1483" t="s">
        <v>13</v>
      </c>
      <c r="F1483">
        <f t="shared" si="231"/>
        <v>1</v>
      </c>
      <c r="G1483" t="s">
        <v>25</v>
      </c>
      <c r="H1483">
        <f t="shared" si="232"/>
        <v>0</v>
      </c>
      <c r="I1483">
        <f t="shared" si="233"/>
        <v>0</v>
      </c>
      <c r="J1483">
        <f t="shared" si="234"/>
        <v>1</v>
      </c>
      <c r="K1483" t="s">
        <v>19</v>
      </c>
      <c r="L1483">
        <f t="shared" si="235"/>
        <v>0</v>
      </c>
      <c r="M1483" t="s">
        <v>16</v>
      </c>
      <c r="N1483">
        <f t="shared" si="236"/>
        <v>1</v>
      </c>
      <c r="O1483">
        <f t="shared" si="237"/>
        <v>0</v>
      </c>
      <c r="P1483">
        <v>110.6</v>
      </c>
      <c r="Q1483">
        <f t="shared" si="238"/>
        <v>9.8330577221820675E-2</v>
      </c>
      <c r="R1483">
        <v>33.299999999999997</v>
      </c>
      <c r="S1483">
        <f t="shared" si="239"/>
        <v>0.57644823147863489</v>
      </c>
      <c r="T1483" s="8">
        <v>0</v>
      </c>
    </row>
    <row r="1484" spans="1:20" x14ac:dyDescent="0.35">
      <c r="A1484">
        <v>41</v>
      </c>
      <c r="B1484">
        <f t="shared" si="230"/>
        <v>-9.8477299406946536E-2</v>
      </c>
      <c r="C1484">
        <v>0</v>
      </c>
      <c r="D1484">
        <v>0</v>
      </c>
      <c r="E1484" t="s">
        <v>13</v>
      </c>
      <c r="F1484">
        <f t="shared" si="231"/>
        <v>1</v>
      </c>
      <c r="G1484" t="s">
        <v>25</v>
      </c>
      <c r="H1484">
        <f t="shared" si="232"/>
        <v>0</v>
      </c>
      <c r="I1484">
        <f t="shared" si="233"/>
        <v>0</v>
      </c>
      <c r="J1484">
        <f t="shared" si="234"/>
        <v>1</v>
      </c>
      <c r="K1484" t="s">
        <v>15</v>
      </c>
      <c r="L1484">
        <f t="shared" si="235"/>
        <v>1</v>
      </c>
      <c r="M1484" t="s">
        <v>21</v>
      </c>
      <c r="N1484">
        <f t="shared" si="236"/>
        <v>0</v>
      </c>
      <c r="O1484">
        <f t="shared" si="237"/>
        <v>0</v>
      </c>
      <c r="P1484">
        <v>80.28</v>
      </c>
      <c r="Q1484">
        <f t="shared" si="238"/>
        <v>-0.57129361015580515</v>
      </c>
      <c r="R1484">
        <v>37.299999999999997</v>
      </c>
      <c r="S1484">
        <f t="shared" si="239"/>
        <v>1.0960091209496421</v>
      </c>
      <c r="T1484" s="8">
        <v>0</v>
      </c>
    </row>
    <row r="1485" spans="1:20" x14ac:dyDescent="0.35">
      <c r="A1485">
        <v>2</v>
      </c>
      <c r="B1485">
        <f t="shared" si="230"/>
        <v>-1.8233446749395759</v>
      </c>
      <c r="C1485">
        <v>0</v>
      </c>
      <c r="D1485">
        <v>0</v>
      </c>
      <c r="E1485" t="s">
        <v>23</v>
      </c>
      <c r="F1485">
        <f t="shared" si="231"/>
        <v>0</v>
      </c>
      <c r="G1485" t="s">
        <v>26</v>
      </c>
      <c r="H1485">
        <f t="shared" si="232"/>
        <v>0</v>
      </c>
      <c r="I1485">
        <f t="shared" si="233"/>
        <v>0</v>
      </c>
      <c r="J1485">
        <f t="shared" si="234"/>
        <v>0</v>
      </c>
      <c r="K1485" t="s">
        <v>19</v>
      </c>
      <c r="L1485">
        <f t="shared" si="235"/>
        <v>0</v>
      </c>
      <c r="M1485" t="s">
        <v>21</v>
      </c>
      <c r="N1485">
        <f t="shared" si="236"/>
        <v>0</v>
      </c>
      <c r="O1485">
        <f t="shared" si="237"/>
        <v>0</v>
      </c>
      <c r="P1485">
        <v>111.02</v>
      </c>
      <c r="Q1485">
        <f t="shared" si="238"/>
        <v>0.10760637401267173</v>
      </c>
      <c r="R1485">
        <v>20.5</v>
      </c>
      <c r="S1485">
        <f t="shared" si="239"/>
        <v>-1.0861466148285881</v>
      </c>
      <c r="T1485" s="8">
        <v>0</v>
      </c>
    </row>
    <row r="1486" spans="1:20" x14ac:dyDescent="0.35">
      <c r="A1486">
        <v>3</v>
      </c>
      <c r="B1486">
        <f t="shared" si="230"/>
        <v>-1.7791173063361752</v>
      </c>
      <c r="C1486">
        <v>0</v>
      </c>
      <c r="D1486">
        <v>0</v>
      </c>
      <c r="E1486" t="s">
        <v>23</v>
      </c>
      <c r="F1486">
        <f t="shared" si="231"/>
        <v>0</v>
      </c>
      <c r="G1486" t="s">
        <v>26</v>
      </c>
      <c r="H1486">
        <f t="shared" si="232"/>
        <v>0</v>
      </c>
      <c r="I1486">
        <f t="shared" si="233"/>
        <v>0</v>
      </c>
      <c r="J1486">
        <f t="shared" si="234"/>
        <v>0</v>
      </c>
      <c r="K1486" t="s">
        <v>19</v>
      </c>
      <c r="L1486">
        <f t="shared" si="235"/>
        <v>0</v>
      </c>
      <c r="M1486" t="s">
        <v>21</v>
      </c>
      <c r="N1486">
        <f t="shared" si="236"/>
        <v>0</v>
      </c>
      <c r="O1486">
        <f t="shared" si="237"/>
        <v>0</v>
      </c>
      <c r="P1486">
        <v>114.88</v>
      </c>
      <c r="Q1486">
        <f t="shared" si="238"/>
        <v>0.19285536356668345</v>
      </c>
      <c r="R1486">
        <v>19.100000000000001</v>
      </c>
      <c r="S1486">
        <f t="shared" si="239"/>
        <v>-1.2679929261434404</v>
      </c>
      <c r="T1486" s="8">
        <v>0</v>
      </c>
    </row>
    <row r="1487" spans="1:20" x14ac:dyDescent="0.35">
      <c r="A1487">
        <v>53</v>
      </c>
      <c r="B1487">
        <f t="shared" si="230"/>
        <v>0.43225112383386249</v>
      </c>
      <c r="C1487">
        <v>1</v>
      </c>
      <c r="D1487">
        <v>0</v>
      </c>
      <c r="E1487" t="s">
        <v>13</v>
      </c>
      <c r="F1487">
        <f t="shared" si="231"/>
        <v>1</v>
      </c>
      <c r="G1487" t="s">
        <v>18</v>
      </c>
      <c r="H1487">
        <f t="shared" si="232"/>
        <v>0</v>
      </c>
      <c r="I1487">
        <f t="shared" si="233"/>
        <v>1</v>
      </c>
      <c r="J1487">
        <f t="shared" si="234"/>
        <v>0</v>
      </c>
      <c r="K1487" t="s">
        <v>15</v>
      </c>
      <c r="L1487">
        <f t="shared" si="235"/>
        <v>1</v>
      </c>
      <c r="M1487" t="s">
        <v>16</v>
      </c>
      <c r="N1487">
        <f t="shared" si="236"/>
        <v>1</v>
      </c>
      <c r="O1487">
        <f t="shared" si="237"/>
        <v>0</v>
      </c>
      <c r="P1487">
        <v>227.51</v>
      </c>
      <c r="Q1487">
        <f t="shared" si="238"/>
        <v>2.6803148696465651</v>
      </c>
      <c r="R1487">
        <v>34.700000000000003</v>
      </c>
      <c r="S1487">
        <f t="shared" si="239"/>
        <v>0.75829454279348818</v>
      </c>
      <c r="T1487" s="8">
        <v>0</v>
      </c>
    </row>
    <row r="1488" spans="1:20" x14ac:dyDescent="0.35">
      <c r="A1488">
        <v>1.88</v>
      </c>
      <c r="B1488">
        <f t="shared" si="230"/>
        <v>-1.8286519591719839</v>
      </c>
      <c r="C1488">
        <v>0</v>
      </c>
      <c r="D1488">
        <v>0</v>
      </c>
      <c r="E1488" t="s">
        <v>23</v>
      </c>
      <c r="F1488">
        <f t="shared" si="231"/>
        <v>0</v>
      </c>
      <c r="G1488" t="s">
        <v>26</v>
      </c>
      <c r="H1488">
        <f t="shared" si="232"/>
        <v>0</v>
      </c>
      <c r="I1488">
        <f t="shared" si="233"/>
        <v>0</v>
      </c>
      <c r="J1488">
        <f t="shared" si="234"/>
        <v>0</v>
      </c>
      <c r="K1488" t="s">
        <v>15</v>
      </c>
      <c r="L1488">
        <f t="shared" si="235"/>
        <v>1</v>
      </c>
      <c r="M1488" t="s">
        <v>21</v>
      </c>
      <c r="N1488">
        <f t="shared" si="236"/>
        <v>0</v>
      </c>
      <c r="O1488">
        <f t="shared" si="237"/>
        <v>0</v>
      </c>
      <c r="P1488">
        <v>111.65</v>
      </c>
      <c r="Q1488">
        <f t="shared" si="238"/>
        <v>0.12152006919894848</v>
      </c>
      <c r="R1488">
        <v>16.3</v>
      </c>
      <c r="S1488">
        <f t="shared" si="239"/>
        <v>-1.6316855487731456</v>
      </c>
      <c r="T1488" s="8">
        <v>0</v>
      </c>
    </row>
    <row r="1489" spans="1:20" x14ac:dyDescent="0.35">
      <c r="A1489">
        <v>60</v>
      </c>
      <c r="B1489">
        <f t="shared" si="230"/>
        <v>0.74184270405766772</v>
      </c>
      <c r="C1489">
        <v>1</v>
      </c>
      <c r="D1489">
        <v>1</v>
      </c>
      <c r="E1489" t="s">
        <v>13</v>
      </c>
      <c r="F1489">
        <f t="shared" si="231"/>
        <v>1</v>
      </c>
      <c r="G1489" t="s">
        <v>14</v>
      </c>
      <c r="H1489">
        <f t="shared" si="232"/>
        <v>1</v>
      </c>
      <c r="I1489">
        <f t="shared" si="233"/>
        <v>0</v>
      </c>
      <c r="J1489">
        <f t="shared" si="234"/>
        <v>0</v>
      </c>
      <c r="K1489" t="s">
        <v>15</v>
      </c>
      <c r="L1489">
        <f t="shared" si="235"/>
        <v>1</v>
      </c>
      <c r="M1489" t="s">
        <v>21</v>
      </c>
      <c r="N1489">
        <f t="shared" si="236"/>
        <v>0</v>
      </c>
      <c r="O1489">
        <f t="shared" si="237"/>
        <v>0</v>
      </c>
      <c r="P1489">
        <v>201.01</v>
      </c>
      <c r="Q1489">
        <f t="shared" si="238"/>
        <v>2.0950562626047744</v>
      </c>
      <c r="R1489">
        <v>28</v>
      </c>
      <c r="S1489">
        <f t="shared" si="239"/>
        <v>-0.11196994707044942</v>
      </c>
      <c r="T1489" s="8">
        <v>0</v>
      </c>
    </row>
    <row r="1490" spans="1:20" x14ac:dyDescent="0.35">
      <c r="A1490">
        <v>5</v>
      </c>
      <c r="B1490">
        <f t="shared" si="230"/>
        <v>-1.6906625691293735</v>
      </c>
      <c r="C1490">
        <v>0</v>
      </c>
      <c r="D1490">
        <v>0</v>
      </c>
      <c r="E1490" t="s">
        <v>23</v>
      </c>
      <c r="F1490">
        <f t="shared" si="231"/>
        <v>0</v>
      </c>
      <c r="G1490" t="s">
        <v>26</v>
      </c>
      <c r="H1490">
        <f t="shared" si="232"/>
        <v>0</v>
      </c>
      <c r="I1490">
        <f t="shared" si="233"/>
        <v>0</v>
      </c>
      <c r="J1490">
        <f t="shared" si="234"/>
        <v>0</v>
      </c>
      <c r="K1490" t="s">
        <v>15</v>
      </c>
      <c r="L1490">
        <f t="shared" si="235"/>
        <v>1</v>
      </c>
      <c r="M1490" t="s">
        <v>21</v>
      </c>
      <c r="N1490">
        <f t="shared" si="236"/>
        <v>0</v>
      </c>
      <c r="O1490">
        <f t="shared" si="237"/>
        <v>0</v>
      </c>
      <c r="P1490">
        <v>129.01</v>
      </c>
      <c r="Q1490">
        <f t="shared" si="238"/>
        <v>0.50491966988745696</v>
      </c>
      <c r="R1490">
        <v>17.2</v>
      </c>
      <c r="S1490">
        <f t="shared" si="239"/>
        <v>-1.5147843486421693</v>
      </c>
      <c r="T1490" s="8">
        <v>0</v>
      </c>
    </row>
    <row r="1491" spans="1:20" x14ac:dyDescent="0.35">
      <c r="A1491">
        <v>30</v>
      </c>
      <c r="B1491">
        <f t="shared" si="230"/>
        <v>-0.58497835404435483</v>
      </c>
      <c r="C1491">
        <v>0</v>
      </c>
      <c r="D1491">
        <v>0</v>
      </c>
      <c r="E1491" t="s">
        <v>13</v>
      </c>
      <c r="F1491">
        <f t="shared" si="231"/>
        <v>1</v>
      </c>
      <c r="G1491" t="s">
        <v>14</v>
      </c>
      <c r="H1491">
        <f t="shared" si="232"/>
        <v>1</v>
      </c>
      <c r="I1491">
        <f t="shared" si="233"/>
        <v>0</v>
      </c>
      <c r="J1491">
        <f t="shared" si="234"/>
        <v>0</v>
      </c>
      <c r="K1491" t="s">
        <v>19</v>
      </c>
      <c r="L1491">
        <f t="shared" si="235"/>
        <v>0</v>
      </c>
      <c r="M1491" t="s">
        <v>22</v>
      </c>
      <c r="N1491">
        <f t="shared" si="236"/>
        <v>0</v>
      </c>
      <c r="O1491">
        <f t="shared" si="237"/>
        <v>1</v>
      </c>
      <c r="P1491">
        <v>124.08</v>
      </c>
      <c r="Q1491">
        <f t="shared" si="238"/>
        <v>0.39603948374722969</v>
      </c>
      <c r="R1491">
        <v>41.1</v>
      </c>
      <c r="S1491">
        <f t="shared" si="239"/>
        <v>1.5895919659470996</v>
      </c>
      <c r="T1491" s="8">
        <v>0</v>
      </c>
    </row>
    <row r="1492" spans="1:20" x14ac:dyDescent="0.35">
      <c r="A1492">
        <v>49</v>
      </c>
      <c r="B1492">
        <f t="shared" si="230"/>
        <v>0.2553416494202595</v>
      </c>
      <c r="C1492">
        <v>1</v>
      </c>
      <c r="D1492">
        <v>0</v>
      </c>
      <c r="E1492" t="s">
        <v>13</v>
      </c>
      <c r="F1492">
        <f t="shared" si="231"/>
        <v>1</v>
      </c>
      <c r="G1492" t="s">
        <v>25</v>
      </c>
      <c r="H1492">
        <f t="shared" si="232"/>
        <v>0</v>
      </c>
      <c r="I1492">
        <f t="shared" si="233"/>
        <v>0</v>
      </c>
      <c r="J1492">
        <f t="shared" si="234"/>
        <v>1</v>
      </c>
      <c r="K1492" t="s">
        <v>19</v>
      </c>
      <c r="L1492">
        <f t="shared" si="235"/>
        <v>0</v>
      </c>
      <c r="M1492" t="s">
        <v>22</v>
      </c>
      <c r="N1492">
        <f t="shared" si="236"/>
        <v>0</v>
      </c>
      <c r="O1492">
        <f t="shared" si="237"/>
        <v>1</v>
      </c>
      <c r="P1492">
        <v>107.91</v>
      </c>
      <c r="Q1492">
        <f t="shared" si="238"/>
        <v>3.8921307299465385E-2</v>
      </c>
      <c r="R1492">
        <v>25</v>
      </c>
      <c r="S1492">
        <f t="shared" si="239"/>
        <v>-0.50164061417370487</v>
      </c>
      <c r="T1492" s="8">
        <v>0</v>
      </c>
    </row>
    <row r="1493" spans="1:20" x14ac:dyDescent="0.35">
      <c r="A1493">
        <v>68</v>
      </c>
      <c r="B1493">
        <f t="shared" si="230"/>
        <v>1.0956616528848737</v>
      </c>
      <c r="C1493">
        <v>1</v>
      </c>
      <c r="D1493">
        <v>0</v>
      </c>
      <c r="E1493" t="s">
        <v>13</v>
      </c>
      <c r="F1493">
        <f t="shared" si="231"/>
        <v>1</v>
      </c>
      <c r="G1493" t="s">
        <v>14</v>
      </c>
      <c r="H1493">
        <f t="shared" si="232"/>
        <v>1</v>
      </c>
      <c r="I1493">
        <f t="shared" si="233"/>
        <v>0</v>
      </c>
      <c r="J1493">
        <f t="shared" si="234"/>
        <v>0</v>
      </c>
      <c r="K1493" t="s">
        <v>19</v>
      </c>
      <c r="L1493">
        <f t="shared" si="235"/>
        <v>0</v>
      </c>
      <c r="M1493" t="s">
        <v>21</v>
      </c>
      <c r="N1493">
        <f t="shared" si="236"/>
        <v>0</v>
      </c>
      <c r="O1493">
        <f t="shared" si="237"/>
        <v>0</v>
      </c>
      <c r="P1493">
        <v>95.4</v>
      </c>
      <c r="Q1493">
        <f t="shared" si="238"/>
        <v>-0.23736492568516834</v>
      </c>
      <c r="R1493">
        <v>27.5</v>
      </c>
      <c r="S1493">
        <f t="shared" si="239"/>
        <v>-0.17691505825432532</v>
      </c>
      <c r="T1493" s="8">
        <v>0</v>
      </c>
    </row>
    <row r="1494" spans="1:20" x14ac:dyDescent="0.35">
      <c r="A1494">
        <v>23</v>
      </c>
      <c r="B1494">
        <f t="shared" si="230"/>
        <v>-0.89456993426816012</v>
      </c>
      <c r="C1494">
        <v>0</v>
      </c>
      <c r="D1494">
        <v>0</v>
      </c>
      <c r="E1494" t="s">
        <v>23</v>
      </c>
      <c r="F1494">
        <f t="shared" si="231"/>
        <v>0</v>
      </c>
      <c r="G1494" t="s">
        <v>14</v>
      </c>
      <c r="H1494">
        <f t="shared" si="232"/>
        <v>1</v>
      </c>
      <c r="I1494">
        <f t="shared" si="233"/>
        <v>0</v>
      </c>
      <c r="J1494">
        <f t="shared" si="234"/>
        <v>0</v>
      </c>
      <c r="K1494" t="s">
        <v>19</v>
      </c>
      <c r="L1494">
        <f t="shared" si="235"/>
        <v>0</v>
      </c>
      <c r="M1494" t="s">
        <v>21</v>
      </c>
      <c r="N1494">
        <f t="shared" si="236"/>
        <v>0</v>
      </c>
      <c r="O1494">
        <f t="shared" si="237"/>
        <v>0</v>
      </c>
      <c r="P1494">
        <v>65.900000000000006</v>
      </c>
      <c r="Q1494">
        <f t="shared" si="238"/>
        <v>-0.88887922409018039</v>
      </c>
      <c r="R1494">
        <v>21.5</v>
      </c>
      <c r="S1494">
        <f t="shared" si="239"/>
        <v>-0.95625639246083627</v>
      </c>
      <c r="T1494" s="8">
        <v>0</v>
      </c>
    </row>
    <row r="1495" spans="1:20" x14ac:dyDescent="0.35">
      <c r="A1495">
        <v>2</v>
      </c>
      <c r="B1495">
        <f t="shared" si="230"/>
        <v>-1.8233446749395759</v>
      </c>
      <c r="C1495">
        <v>0</v>
      </c>
      <c r="D1495">
        <v>0</v>
      </c>
      <c r="E1495" t="s">
        <v>23</v>
      </c>
      <c r="F1495">
        <f t="shared" si="231"/>
        <v>0</v>
      </c>
      <c r="G1495" t="s">
        <v>26</v>
      </c>
      <c r="H1495">
        <f t="shared" si="232"/>
        <v>0</v>
      </c>
      <c r="I1495">
        <f t="shared" si="233"/>
        <v>0</v>
      </c>
      <c r="J1495">
        <f t="shared" si="234"/>
        <v>0</v>
      </c>
      <c r="K1495" t="s">
        <v>15</v>
      </c>
      <c r="L1495">
        <f t="shared" si="235"/>
        <v>1</v>
      </c>
      <c r="M1495" t="s">
        <v>21</v>
      </c>
      <c r="N1495">
        <f t="shared" si="236"/>
        <v>0</v>
      </c>
      <c r="O1495">
        <f t="shared" si="237"/>
        <v>0</v>
      </c>
      <c r="P1495">
        <v>78.98</v>
      </c>
      <c r="Q1495">
        <f t="shared" si="238"/>
        <v>-0.60000440974653446</v>
      </c>
      <c r="R1495">
        <v>15.1</v>
      </c>
      <c r="S1495">
        <f t="shared" si="239"/>
        <v>-1.7875538156144479</v>
      </c>
      <c r="T1495" s="8">
        <v>0</v>
      </c>
    </row>
    <row r="1496" spans="1:20" x14ac:dyDescent="0.35">
      <c r="A1496">
        <v>24</v>
      </c>
      <c r="B1496">
        <f t="shared" si="230"/>
        <v>-0.8503425656647593</v>
      </c>
      <c r="C1496">
        <v>0</v>
      </c>
      <c r="D1496">
        <v>0</v>
      </c>
      <c r="E1496" t="s">
        <v>23</v>
      </c>
      <c r="F1496">
        <f t="shared" si="231"/>
        <v>0</v>
      </c>
      <c r="G1496" t="s">
        <v>18</v>
      </c>
      <c r="H1496">
        <f t="shared" si="232"/>
        <v>0</v>
      </c>
      <c r="I1496">
        <f t="shared" si="233"/>
        <v>1</v>
      </c>
      <c r="J1496">
        <f t="shared" si="234"/>
        <v>0</v>
      </c>
      <c r="K1496" t="s">
        <v>19</v>
      </c>
      <c r="L1496">
        <f t="shared" si="235"/>
        <v>0</v>
      </c>
      <c r="M1496" t="s">
        <v>16</v>
      </c>
      <c r="N1496">
        <f t="shared" si="236"/>
        <v>1</v>
      </c>
      <c r="O1496">
        <f t="shared" si="237"/>
        <v>0</v>
      </c>
      <c r="P1496">
        <v>111.33</v>
      </c>
      <c r="Q1496">
        <f t="shared" si="238"/>
        <v>0.11445279545353801</v>
      </c>
      <c r="R1496">
        <v>29.6</v>
      </c>
      <c r="S1496">
        <f t="shared" si="239"/>
        <v>9.5854408717953685E-2</v>
      </c>
      <c r="T1496" s="8">
        <v>0</v>
      </c>
    </row>
    <row r="1497" spans="1:20" x14ac:dyDescent="0.35">
      <c r="A1497">
        <v>41</v>
      </c>
      <c r="B1497">
        <f t="shared" si="230"/>
        <v>-9.8477299406946536E-2</v>
      </c>
      <c r="C1497">
        <v>0</v>
      </c>
      <c r="D1497">
        <v>0</v>
      </c>
      <c r="E1497" t="s">
        <v>13</v>
      </c>
      <c r="F1497">
        <f t="shared" si="231"/>
        <v>1</v>
      </c>
      <c r="G1497" t="s">
        <v>14</v>
      </c>
      <c r="H1497">
        <f t="shared" si="232"/>
        <v>1</v>
      </c>
      <c r="I1497">
        <f t="shared" si="233"/>
        <v>0</v>
      </c>
      <c r="J1497">
        <f t="shared" si="234"/>
        <v>0</v>
      </c>
      <c r="K1497" t="s">
        <v>19</v>
      </c>
      <c r="L1497">
        <f t="shared" si="235"/>
        <v>0</v>
      </c>
      <c r="M1497" t="s">
        <v>21</v>
      </c>
      <c r="N1497">
        <f t="shared" si="236"/>
        <v>0</v>
      </c>
      <c r="O1497">
        <f t="shared" si="237"/>
        <v>0</v>
      </c>
      <c r="P1497">
        <v>104.36</v>
      </c>
      <c r="Q1497">
        <f t="shared" si="238"/>
        <v>-3.9481260813680072E-2</v>
      </c>
      <c r="R1497">
        <v>30.2</v>
      </c>
      <c r="S1497">
        <f t="shared" si="239"/>
        <v>0.17378854213860451</v>
      </c>
      <c r="T1497" s="8">
        <v>0</v>
      </c>
    </row>
    <row r="1498" spans="1:20" x14ac:dyDescent="0.35">
      <c r="A1498">
        <v>63</v>
      </c>
      <c r="B1498">
        <f t="shared" si="230"/>
        <v>0.87452480986786996</v>
      </c>
      <c r="C1498">
        <v>0</v>
      </c>
      <c r="D1498">
        <v>0</v>
      </c>
      <c r="E1498" t="s">
        <v>13</v>
      </c>
      <c r="F1498">
        <f t="shared" si="231"/>
        <v>1</v>
      </c>
      <c r="G1498" t="s">
        <v>25</v>
      </c>
      <c r="H1498">
        <f t="shared" si="232"/>
        <v>0</v>
      </c>
      <c r="I1498">
        <f t="shared" si="233"/>
        <v>0</v>
      </c>
      <c r="J1498">
        <f t="shared" si="234"/>
        <v>1</v>
      </c>
      <c r="K1498" t="s">
        <v>15</v>
      </c>
      <c r="L1498">
        <f t="shared" si="235"/>
        <v>1</v>
      </c>
      <c r="M1498" t="s">
        <v>16</v>
      </c>
      <c r="N1498">
        <f t="shared" si="236"/>
        <v>1</v>
      </c>
      <c r="O1498">
        <f t="shared" si="237"/>
        <v>0</v>
      </c>
      <c r="P1498">
        <v>123.87</v>
      </c>
      <c r="Q1498">
        <f t="shared" si="238"/>
        <v>0.3914015853518043</v>
      </c>
      <c r="R1498">
        <v>34.9</v>
      </c>
      <c r="S1498">
        <f t="shared" si="239"/>
        <v>0.78427258726703797</v>
      </c>
      <c r="T1498" s="8">
        <v>0</v>
      </c>
    </row>
    <row r="1499" spans="1:20" x14ac:dyDescent="0.35">
      <c r="A1499">
        <v>64</v>
      </c>
      <c r="B1499">
        <f t="shared" si="230"/>
        <v>0.91875217847127078</v>
      </c>
      <c r="C1499">
        <v>0</v>
      </c>
      <c r="D1499">
        <v>0</v>
      </c>
      <c r="E1499" t="s">
        <v>13</v>
      </c>
      <c r="F1499">
        <f t="shared" si="231"/>
        <v>1</v>
      </c>
      <c r="G1499" t="s">
        <v>18</v>
      </c>
      <c r="H1499">
        <f t="shared" si="232"/>
        <v>0</v>
      </c>
      <c r="I1499">
        <f t="shared" si="233"/>
        <v>1</v>
      </c>
      <c r="J1499">
        <f t="shared" si="234"/>
        <v>0</v>
      </c>
      <c r="K1499" t="s">
        <v>19</v>
      </c>
      <c r="L1499">
        <f t="shared" si="235"/>
        <v>0</v>
      </c>
      <c r="M1499" t="s">
        <v>16</v>
      </c>
      <c r="N1499">
        <f t="shared" si="236"/>
        <v>1</v>
      </c>
      <c r="O1499">
        <f t="shared" si="237"/>
        <v>0</v>
      </c>
      <c r="P1499">
        <v>210</v>
      </c>
      <c r="Q1499">
        <f t="shared" si="238"/>
        <v>2.2936024843898952</v>
      </c>
      <c r="R1499">
        <v>30.7</v>
      </c>
      <c r="S1499">
        <f t="shared" si="239"/>
        <v>0.23873365332248039</v>
      </c>
      <c r="T1499" s="8">
        <v>0</v>
      </c>
    </row>
    <row r="1500" spans="1:20" x14ac:dyDescent="0.35">
      <c r="A1500">
        <v>38</v>
      </c>
      <c r="B1500">
        <f t="shared" si="230"/>
        <v>-0.23115940521714878</v>
      </c>
      <c r="C1500">
        <v>0</v>
      </c>
      <c r="D1500">
        <v>0</v>
      </c>
      <c r="E1500" t="s">
        <v>23</v>
      </c>
      <c r="F1500">
        <f t="shared" si="231"/>
        <v>0</v>
      </c>
      <c r="G1500" t="s">
        <v>14</v>
      </c>
      <c r="H1500">
        <f t="shared" si="232"/>
        <v>1</v>
      </c>
      <c r="I1500">
        <f t="shared" si="233"/>
        <v>0</v>
      </c>
      <c r="J1500">
        <f t="shared" si="234"/>
        <v>0</v>
      </c>
      <c r="K1500" t="s">
        <v>19</v>
      </c>
      <c r="L1500">
        <f t="shared" si="235"/>
        <v>0</v>
      </c>
      <c r="M1500" t="s">
        <v>22</v>
      </c>
      <c r="N1500">
        <f t="shared" si="236"/>
        <v>0</v>
      </c>
      <c r="O1500">
        <f t="shared" si="237"/>
        <v>1</v>
      </c>
      <c r="P1500">
        <v>86.86</v>
      </c>
      <c r="Q1500">
        <f t="shared" si="238"/>
        <v>-0.42597279376580588</v>
      </c>
      <c r="R1500">
        <v>36.5</v>
      </c>
      <c r="S1500">
        <f t="shared" si="239"/>
        <v>0.99209694305544105</v>
      </c>
      <c r="T1500" s="8">
        <v>0</v>
      </c>
    </row>
    <row r="1501" spans="1:20" x14ac:dyDescent="0.35">
      <c r="A1501">
        <v>1.24</v>
      </c>
      <c r="B1501">
        <f t="shared" si="230"/>
        <v>-1.8569574750781603</v>
      </c>
      <c r="C1501">
        <v>0</v>
      </c>
      <c r="D1501">
        <v>0</v>
      </c>
      <c r="E1501" t="s">
        <v>23</v>
      </c>
      <c r="F1501">
        <f t="shared" si="231"/>
        <v>0</v>
      </c>
      <c r="G1501" t="s">
        <v>26</v>
      </c>
      <c r="H1501">
        <f t="shared" si="232"/>
        <v>0</v>
      </c>
      <c r="I1501">
        <f t="shared" si="233"/>
        <v>0</v>
      </c>
      <c r="J1501">
        <f t="shared" si="234"/>
        <v>0</v>
      </c>
      <c r="K1501" t="s">
        <v>19</v>
      </c>
      <c r="L1501">
        <f t="shared" si="235"/>
        <v>0</v>
      </c>
      <c r="M1501" t="s">
        <v>21</v>
      </c>
      <c r="N1501">
        <f t="shared" si="236"/>
        <v>0</v>
      </c>
      <c r="O1501">
        <f t="shared" si="237"/>
        <v>0</v>
      </c>
      <c r="P1501">
        <v>113.96</v>
      </c>
      <c r="Q1501">
        <f t="shared" si="238"/>
        <v>0.1725369515486288</v>
      </c>
      <c r="R1501">
        <v>21.5</v>
      </c>
      <c r="S1501">
        <f t="shared" si="239"/>
        <v>-0.95625639246083627</v>
      </c>
      <c r="T1501" s="8">
        <v>0</v>
      </c>
    </row>
    <row r="1502" spans="1:20" x14ac:dyDescent="0.35">
      <c r="A1502">
        <v>38</v>
      </c>
      <c r="B1502">
        <f t="shared" si="230"/>
        <v>-0.23115940521714878</v>
      </c>
      <c r="C1502">
        <v>0</v>
      </c>
      <c r="D1502">
        <v>0</v>
      </c>
      <c r="E1502" t="s">
        <v>13</v>
      </c>
      <c r="F1502">
        <f t="shared" si="231"/>
        <v>1</v>
      </c>
      <c r="G1502" t="s">
        <v>14</v>
      </c>
      <c r="H1502">
        <f t="shared" si="232"/>
        <v>1</v>
      </c>
      <c r="I1502">
        <f t="shared" si="233"/>
        <v>0</v>
      </c>
      <c r="J1502">
        <f t="shared" si="234"/>
        <v>0</v>
      </c>
      <c r="K1502" t="s">
        <v>19</v>
      </c>
      <c r="L1502">
        <f t="shared" si="235"/>
        <v>0</v>
      </c>
      <c r="M1502" t="s">
        <v>22</v>
      </c>
      <c r="N1502">
        <f t="shared" si="236"/>
        <v>0</v>
      </c>
      <c r="O1502">
        <f t="shared" si="237"/>
        <v>1</v>
      </c>
      <c r="P1502">
        <v>81.28</v>
      </c>
      <c r="Q1502">
        <f t="shared" si="238"/>
        <v>-0.54920837970139791</v>
      </c>
      <c r="R1502">
        <v>33.200000000000003</v>
      </c>
      <c r="S1502">
        <f t="shared" si="239"/>
        <v>0.56345920924186044</v>
      </c>
      <c r="T1502" s="8">
        <v>0</v>
      </c>
    </row>
    <row r="1503" spans="1:20" x14ac:dyDescent="0.35">
      <c r="A1503">
        <v>43</v>
      </c>
      <c r="B1503">
        <f t="shared" si="230"/>
        <v>-1.0022562200145031E-2</v>
      </c>
      <c r="C1503">
        <v>0</v>
      </c>
      <c r="D1503">
        <v>0</v>
      </c>
      <c r="E1503" t="s">
        <v>13</v>
      </c>
      <c r="F1503">
        <f t="shared" si="231"/>
        <v>1</v>
      </c>
      <c r="G1503" t="s">
        <v>14</v>
      </c>
      <c r="H1503">
        <f t="shared" si="232"/>
        <v>1</v>
      </c>
      <c r="I1503">
        <f t="shared" si="233"/>
        <v>0</v>
      </c>
      <c r="J1503">
        <f t="shared" si="234"/>
        <v>0</v>
      </c>
      <c r="K1503" t="s">
        <v>19</v>
      </c>
      <c r="L1503">
        <f t="shared" si="235"/>
        <v>0</v>
      </c>
      <c r="M1503" t="s">
        <v>21</v>
      </c>
      <c r="N1503">
        <f t="shared" si="236"/>
        <v>0</v>
      </c>
      <c r="O1503">
        <f t="shared" si="237"/>
        <v>0</v>
      </c>
      <c r="P1503">
        <v>102.5</v>
      </c>
      <c r="Q1503">
        <f t="shared" si="238"/>
        <v>-8.0559789458877429E-2</v>
      </c>
      <c r="R1503">
        <v>50.2</v>
      </c>
      <c r="S1503">
        <f t="shared" si="239"/>
        <v>2.7715929894936413</v>
      </c>
      <c r="T1503" s="8">
        <v>0</v>
      </c>
    </row>
    <row r="1504" spans="1:20" x14ac:dyDescent="0.35">
      <c r="A1504">
        <v>27</v>
      </c>
      <c r="B1504">
        <f t="shared" si="230"/>
        <v>-0.71766045985455706</v>
      </c>
      <c r="C1504">
        <v>0</v>
      </c>
      <c r="D1504">
        <v>0</v>
      </c>
      <c r="E1504" t="s">
        <v>23</v>
      </c>
      <c r="F1504">
        <f t="shared" si="231"/>
        <v>0</v>
      </c>
      <c r="G1504" t="s">
        <v>14</v>
      </c>
      <c r="H1504">
        <f t="shared" si="232"/>
        <v>1</v>
      </c>
      <c r="I1504">
        <f t="shared" si="233"/>
        <v>0</v>
      </c>
      <c r="J1504">
        <f t="shared" si="234"/>
        <v>0</v>
      </c>
      <c r="K1504" t="s">
        <v>19</v>
      </c>
      <c r="L1504">
        <f t="shared" si="235"/>
        <v>0</v>
      </c>
      <c r="M1504" t="s">
        <v>21</v>
      </c>
      <c r="N1504">
        <f t="shared" si="236"/>
        <v>0</v>
      </c>
      <c r="O1504">
        <f t="shared" si="237"/>
        <v>0</v>
      </c>
      <c r="P1504">
        <v>78.05</v>
      </c>
      <c r="Q1504">
        <f t="shared" si="238"/>
        <v>-0.62054367406913324</v>
      </c>
      <c r="R1504">
        <v>22.3</v>
      </c>
      <c r="S1504">
        <f t="shared" si="239"/>
        <v>-0.85234421456663467</v>
      </c>
      <c r="T1504" s="8">
        <v>0</v>
      </c>
    </row>
    <row r="1505" spans="1:20" x14ac:dyDescent="0.35">
      <c r="A1505">
        <v>61</v>
      </c>
      <c r="B1505">
        <f t="shared" si="230"/>
        <v>0.78607007266106854</v>
      </c>
      <c r="C1505">
        <v>1</v>
      </c>
      <c r="D1505">
        <v>1</v>
      </c>
      <c r="E1505" t="s">
        <v>13</v>
      </c>
      <c r="F1505">
        <f t="shared" si="231"/>
        <v>1</v>
      </c>
      <c r="G1505" t="s">
        <v>14</v>
      </c>
      <c r="H1505">
        <f t="shared" si="232"/>
        <v>1</v>
      </c>
      <c r="I1505">
        <f t="shared" si="233"/>
        <v>0</v>
      </c>
      <c r="J1505">
        <f t="shared" si="234"/>
        <v>0</v>
      </c>
      <c r="K1505" t="s">
        <v>15</v>
      </c>
      <c r="L1505">
        <f t="shared" si="235"/>
        <v>1</v>
      </c>
      <c r="M1505" t="s">
        <v>16</v>
      </c>
      <c r="N1505">
        <f t="shared" si="236"/>
        <v>1</v>
      </c>
      <c r="O1505">
        <f t="shared" si="237"/>
        <v>0</v>
      </c>
      <c r="P1505">
        <v>237.58</v>
      </c>
      <c r="Q1505">
        <f t="shared" si="238"/>
        <v>2.9027131403224455</v>
      </c>
      <c r="R1505">
        <v>28.1</v>
      </c>
      <c r="S1505">
        <f t="shared" si="239"/>
        <v>-9.8980924833674058E-2</v>
      </c>
      <c r="T1505" s="8">
        <v>0</v>
      </c>
    </row>
    <row r="1506" spans="1:20" x14ac:dyDescent="0.35">
      <c r="A1506">
        <v>42</v>
      </c>
      <c r="B1506">
        <f t="shared" si="230"/>
        <v>-5.424993080354578E-2</v>
      </c>
      <c r="C1506">
        <v>0</v>
      </c>
      <c r="D1506">
        <v>0</v>
      </c>
      <c r="E1506" t="s">
        <v>13</v>
      </c>
      <c r="F1506">
        <f t="shared" si="231"/>
        <v>1</v>
      </c>
      <c r="G1506" t="s">
        <v>18</v>
      </c>
      <c r="H1506">
        <f t="shared" si="232"/>
        <v>0</v>
      </c>
      <c r="I1506">
        <f t="shared" si="233"/>
        <v>1</v>
      </c>
      <c r="J1506">
        <f t="shared" si="234"/>
        <v>0</v>
      </c>
      <c r="K1506" t="s">
        <v>15</v>
      </c>
      <c r="L1506">
        <f t="shared" si="235"/>
        <v>1</v>
      </c>
      <c r="M1506" t="s">
        <v>22</v>
      </c>
      <c r="N1506">
        <f t="shared" si="236"/>
        <v>0</v>
      </c>
      <c r="O1506">
        <f t="shared" si="237"/>
        <v>1</v>
      </c>
      <c r="P1506">
        <v>86.07</v>
      </c>
      <c r="Q1506">
        <f t="shared" si="238"/>
        <v>-0.44342012582478768</v>
      </c>
      <c r="R1506">
        <v>27.3</v>
      </c>
      <c r="S1506">
        <f t="shared" si="239"/>
        <v>-0.20289310272787561</v>
      </c>
      <c r="T1506" s="8">
        <v>0</v>
      </c>
    </row>
    <row r="1507" spans="1:20" x14ac:dyDescent="0.35">
      <c r="A1507">
        <v>46</v>
      </c>
      <c r="B1507">
        <f t="shared" si="230"/>
        <v>0.12265954361005722</v>
      </c>
      <c r="C1507">
        <v>0</v>
      </c>
      <c r="D1507">
        <v>0</v>
      </c>
      <c r="E1507" t="s">
        <v>13</v>
      </c>
      <c r="F1507">
        <f t="shared" si="231"/>
        <v>1</v>
      </c>
      <c r="G1507" t="s">
        <v>14</v>
      </c>
      <c r="H1507">
        <f t="shared" si="232"/>
        <v>1</v>
      </c>
      <c r="I1507">
        <f t="shared" si="233"/>
        <v>0</v>
      </c>
      <c r="J1507">
        <f t="shared" si="234"/>
        <v>0</v>
      </c>
      <c r="K1507" t="s">
        <v>19</v>
      </c>
      <c r="L1507">
        <f t="shared" si="235"/>
        <v>0</v>
      </c>
      <c r="M1507" t="s">
        <v>16</v>
      </c>
      <c r="N1507">
        <f t="shared" si="236"/>
        <v>1</v>
      </c>
      <c r="O1507">
        <f t="shared" si="237"/>
        <v>0</v>
      </c>
      <c r="P1507">
        <v>59.05</v>
      </c>
      <c r="Q1507">
        <f t="shared" si="238"/>
        <v>-1.0401630527028698</v>
      </c>
      <c r="R1507">
        <v>28.3</v>
      </c>
      <c r="S1507">
        <f t="shared" si="239"/>
        <v>-7.3002880360123784E-2</v>
      </c>
      <c r="T1507" s="8">
        <v>0</v>
      </c>
    </row>
    <row r="1508" spans="1:20" x14ac:dyDescent="0.35">
      <c r="A1508">
        <v>67</v>
      </c>
      <c r="B1508">
        <f t="shared" si="230"/>
        <v>1.051434284281473</v>
      </c>
      <c r="C1508">
        <v>0</v>
      </c>
      <c r="D1508">
        <v>1</v>
      </c>
      <c r="E1508" t="s">
        <v>13</v>
      </c>
      <c r="F1508">
        <f t="shared" si="231"/>
        <v>1</v>
      </c>
      <c r="G1508" t="s">
        <v>18</v>
      </c>
      <c r="H1508">
        <f t="shared" si="232"/>
        <v>0</v>
      </c>
      <c r="I1508">
        <f t="shared" si="233"/>
        <v>1</v>
      </c>
      <c r="J1508">
        <f t="shared" si="234"/>
        <v>0</v>
      </c>
      <c r="K1508" t="s">
        <v>19</v>
      </c>
      <c r="L1508">
        <f t="shared" si="235"/>
        <v>0</v>
      </c>
      <c r="M1508" t="s">
        <v>16</v>
      </c>
      <c r="N1508">
        <f t="shared" si="236"/>
        <v>1</v>
      </c>
      <c r="O1508">
        <f t="shared" si="237"/>
        <v>0</v>
      </c>
      <c r="P1508">
        <v>95.88</v>
      </c>
      <c r="Q1508">
        <f t="shared" si="238"/>
        <v>-0.22676401506705313</v>
      </c>
      <c r="R1508">
        <v>31.9</v>
      </c>
      <c r="S1508">
        <f t="shared" si="239"/>
        <v>0.39460192016378248</v>
      </c>
      <c r="T1508" s="8">
        <v>0</v>
      </c>
    </row>
    <row r="1509" spans="1:20" x14ac:dyDescent="0.35">
      <c r="A1509">
        <v>34</v>
      </c>
      <c r="B1509">
        <f t="shared" si="230"/>
        <v>-0.40806887963075178</v>
      </c>
      <c r="C1509">
        <v>0</v>
      </c>
      <c r="D1509">
        <v>0</v>
      </c>
      <c r="E1509" t="s">
        <v>13</v>
      </c>
      <c r="F1509">
        <f t="shared" si="231"/>
        <v>1</v>
      </c>
      <c r="G1509" t="s">
        <v>25</v>
      </c>
      <c r="H1509">
        <f t="shared" si="232"/>
        <v>0</v>
      </c>
      <c r="I1509">
        <f t="shared" si="233"/>
        <v>0</v>
      </c>
      <c r="J1509">
        <f t="shared" si="234"/>
        <v>1</v>
      </c>
      <c r="K1509" t="s">
        <v>19</v>
      </c>
      <c r="L1509">
        <f t="shared" si="235"/>
        <v>0</v>
      </c>
      <c r="M1509" t="s">
        <v>22</v>
      </c>
      <c r="N1509">
        <f t="shared" si="236"/>
        <v>0</v>
      </c>
      <c r="O1509">
        <f t="shared" si="237"/>
        <v>1</v>
      </c>
      <c r="P1509">
        <v>70.180000000000007</v>
      </c>
      <c r="Q1509">
        <f t="shared" si="238"/>
        <v>-0.79435443774531767</v>
      </c>
      <c r="R1509">
        <v>24.9</v>
      </c>
      <c r="S1509">
        <f t="shared" si="239"/>
        <v>-0.51462963641048021</v>
      </c>
      <c r="T1509" s="8">
        <v>0</v>
      </c>
    </row>
    <row r="1510" spans="1:20" x14ac:dyDescent="0.35">
      <c r="A1510">
        <v>51</v>
      </c>
      <c r="B1510">
        <f t="shared" si="230"/>
        <v>0.34379638662706097</v>
      </c>
      <c r="C1510">
        <v>0</v>
      </c>
      <c r="D1510">
        <v>0</v>
      </c>
      <c r="E1510" t="s">
        <v>13</v>
      </c>
      <c r="F1510">
        <f t="shared" si="231"/>
        <v>1</v>
      </c>
      <c r="G1510" t="s">
        <v>14</v>
      </c>
      <c r="H1510">
        <f t="shared" si="232"/>
        <v>1</v>
      </c>
      <c r="I1510">
        <f t="shared" si="233"/>
        <v>0</v>
      </c>
      <c r="J1510">
        <f t="shared" si="234"/>
        <v>0</v>
      </c>
      <c r="K1510" t="s">
        <v>19</v>
      </c>
      <c r="L1510">
        <f t="shared" si="235"/>
        <v>0</v>
      </c>
      <c r="M1510" t="s">
        <v>16</v>
      </c>
      <c r="N1510">
        <f t="shared" si="236"/>
        <v>1</v>
      </c>
      <c r="O1510">
        <f t="shared" si="237"/>
        <v>0</v>
      </c>
      <c r="P1510">
        <v>111.13</v>
      </c>
      <c r="Q1510">
        <f t="shared" si="238"/>
        <v>0.1100357493626565</v>
      </c>
      <c r="R1510">
        <v>32.700000000000003</v>
      </c>
      <c r="S1510">
        <f t="shared" si="239"/>
        <v>0.49851409805798452</v>
      </c>
      <c r="T1510" s="8">
        <v>0</v>
      </c>
    </row>
    <row r="1511" spans="1:20" x14ac:dyDescent="0.35">
      <c r="A1511">
        <v>77</v>
      </c>
      <c r="B1511">
        <f t="shared" si="230"/>
        <v>1.4937079703154805</v>
      </c>
      <c r="C1511">
        <v>0</v>
      </c>
      <c r="D1511">
        <v>0</v>
      </c>
      <c r="E1511" t="s">
        <v>13</v>
      </c>
      <c r="F1511">
        <f t="shared" si="231"/>
        <v>1</v>
      </c>
      <c r="G1511" t="s">
        <v>14</v>
      </c>
      <c r="H1511">
        <f t="shared" si="232"/>
        <v>1</v>
      </c>
      <c r="I1511">
        <f t="shared" si="233"/>
        <v>0</v>
      </c>
      <c r="J1511">
        <f t="shared" si="234"/>
        <v>0</v>
      </c>
      <c r="K1511" t="s">
        <v>15</v>
      </c>
      <c r="L1511">
        <f t="shared" si="235"/>
        <v>1</v>
      </c>
      <c r="M1511" t="s">
        <v>16</v>
      </c>
      <c r="N1511">
        <f t="shared" si="236"/>
        <v>1</v>
      </c>
      <c r="O1511">
        <f t="shared" si="237"/>
        <v>0</v>
      </c>
      <c r="P1511">
        <v>79.3</v>
      </c>
      <c r="Q1511">
        <f t="shared" si="238"/>
        <v>-0.5929371360011243</v>
      </c>
      <c r="R1511">
        <v>26.4</v>
      </c>
      <c r="S1511">
        <f t="shared" si="239"/>
        <v>-0.31979430285885252</v>
      </c>
      <c r="T1511" s="8">
        <v>0</v>
      </c>
    </row>
    <row r="1512" spans="1:20" x14ac:dyDescent="0.35">
      <c r="A1512">
        <v>30</v>
      </c>
      <c r="B1512">
        <f t="shared" si="230"/>
        <v>-0.58497835404435483</v>
      </c>
      <c r="C1512">
        <v>0</v>
      </c>
      <c r="D1512">
        <v>0</v>
      </c>
      <c r="E1512" t="s">
        <v>23</v>
      </c>
      <c r="F1512">
        <f t="shared" si="231"/>
        <v>0</v>
      </c>
      <c r="G1512" t="s">
        <v>18</v>
      </c>
      <c r="H1512">
        <f t="shared" si="232"/>
        <v>0</v>
      </c>
      <c r="I1512">
        <f t="shared" si="233"/>
        <v>1</v>
      </c>
      <c r="J1512">
        <f t="shared" si="234"/>
        <v>0</v>
      </c>
      <c r="K1512" t="s">
        <v>15</v>
      </c>
      <c r="L1512">
        <f t="shared" si="235"/>
        <v>1</v>
      </c>
      <c r="M1512" t="s">
        <v>22</v>
      </c>
      <c r="N1512">
        <f t="shared" si="236"/>
        <v>0</v>
      </c>
      <c r="O1512">
        <f t="shared" si="237"/>
        <v>1</v>
      </c>
      <c r="P1512">
        <v>65.84</v>
      </c>
      <c r="Q1512">
        <f t="shared" si="238"/>
        <v>-0.89020433791744491</v>
      </c>
      <c r="R1512">
        <v>24.8</v>
      </c>
      <c r="S1512">
        <f t="shared" si="239"/>
        <v>-0.5276186586472551</v>
      </c>
      <c r="T1512" s="8">
        <v>0</v>
      </c>
    </row>
    <row r="1513" spans="1:20" x14ac:dyDescent="0.35">
      <c r="A1513">
        <v>81</v>
      </c>
      <c r="B1513">
        <f t="shared" si="230"/>
        <v>1.6706174447290836</v>
      </c>
      <c r="C1513">
        <v>0</v>
      </c>
      <c r="D1513">
        <v>1</v>
      </c>
      <c r="E1513" t="s">
        <v>13</v>
      </c>
      <c r="F1513">
        <f t="shared" si="231"/>
        <v>1</v>
      </c>
      <c r="G1513" t="s">
        <v>14</v>
      </c>
      <c r="H1513">
        <f t="shared" si="232"/>
        <v>1</v>
      </c>
      <c r="I1513">
        <f t="shared" si="233"/>
        <v>0</v>
      </c>
      <c r="J1513">
        <f t="shared" si="234"/>
        <v>0</v>
      </c>
      <c r="K1513" t="s">
        <v>19</v>
      </c>
      <c r="L1513">
        <f t="shared" si="235"/>
        <v>0</v>
      </c>
      <c r="M1513" t="s">
        <v>22</v>
      </c>
      <c r="N1513">
        <f t="shared" si="236"/>
        <v>0</v>
      </c>
      <c r="O1513">
        <f t="shared" si="237"/>
        <v>1</v>
      </c>
      <c r="P1513">
        <v>123.49</v>
      </c>
      <c r="Q1513">
        <f t="shared" si="238"/>
        <v>0.38300919777912934</v>
      </c>
      <c r="R1513">
        <v>30.7</v>
      </c>
      <c r="S1513">
        <f t="shared" si="239"/>
        <v>0.23873365332248039</v>
      </c>
      <c r="T1513" s="8">
        <v>0</v>
      </c>
    </row>
    <row r="1514" spans="1:20" x14ac:dyDescent="0.35">
      <c r="A1514">
        <v>12</v>
      </c>
      <c r="B1514">
        <f t="shared" si="230"/>
        <v>-1.3810709889055683</v>
      </c>
      <c r="C1514">
        <v>0</v>
      </c>
      <c r="D1514">
        <v>0</v>
      </c>
      <c r="E1514" t="s">
        <v>23</v>
      </c>
      <c r="F1514">
        <f t="shared" si="231"/>
        <v>0</v>
      </c>
      <c r="G1514" t="s">
        <v>26</v>
      </c>
      <c r="H1514">
        <f t="shared" si="232"/>
        <v>0</v>
      </c>
      <c r="I1514">
        <f t="shared" si="233"/>
        <v>0</v>
      </c>
      <c r="J1514">
        <f t="shared" si="234"/>
        <v>0</v>
      </c>
      <c r="K1514" t="s">
        <v>19</v>
      </c>
      <c r="L1514">
        <f t="shared" si="235"/>
        <v>0</v>
      </c>
      <c r="M1514" t="s">
        <v>22</v>
      </c>
      <c r="N1514">
        <f t="shared" si="236"/>
        <v>0</v>
      </c>
      <c r="O1514">
        <f t="shared" si="237"/>
        <v>1</v>
      </c>
      <c r="P1514">
        <v>207.45</v>
      </c>
      <c r="Q1514">
        <f t="shared" si="238"/>
        <v>2.237285146731157</v>
      </c>
      <c r="R1514">
        <v>25.4</v>
      </c>
      <c r="S1514">
        <f t="shared" si="239"/>
        <v>-0.44968452522660435</v>
      </c>
      <c r="T1514" s="8">
        <v>0</v>
      </c>
    </row>
    <row r="1515" spans="1:20" x14ac:dyDescent="0.35">
      <c r="A1515">
        <v>18</v>
      </c>
      <c r="B1515">
        <f t="shared" si="230"/>
        <v>-1.1157067772851639</v>
      </c>
      <c r="C1515">
        <v>0</v>
      </c>
      <c r="D1515">
        <v>0</v>
      </c>
      <c r="E1515" t="s">
        <v>23</v>
      </c>
      <c r="F1515">
        <f t="shared" si="231"/>
        <v>0</v>
      </c>
      <c r="G1515" t="s">
        <v>14</v>
      </c>
      <c r="H1515">
        <f t="shared" si="232"/>
        <v>1</v>
      </c>
      <c r="I1515">
        <f t="shared" si="233"/>
        <v>0</v>
      </c>
      <c r="J1515">
        <f t="shared" si="234"/>
        <v>0</v>
      </c>
      <c r="K1515" t="s">
        <v>19</v>
      </c>
      <c r="L1515">
        <f t="shared" si="235"/>
        <v>0</v>
      </c>
      <c r="M1515" t="s">
        <v>22</v>
      </c>
      <c r="N1515">
        <f t="shared" si="236"/>
        <v>0</v>
      </c>
      <c r="O1515">
        <f t="shared" si="237"/>
        <v>1</v>
      </c>
      <c r="P1515">
        <v>143.44999999999999</v>
      </c>
      <c r="Q1515">
        <f t="shared" si="238"/>
        <v>0.82383039764909671</v>
      </c>
      <c r="R1515">
        <v>32</v>
      </c>
      <c r="S1515">
        <f t="shared" si="239"/>
        <v>0.40759094240055788</v>
      </c>
      <c r="T1515" s="8">
        <v>0</v>
      </c>
    </row>
    <row r="1516" spans="1:20" x14ac:dyDescent="0.35">
      <c r="A1516">
        <v>35</v>
      </c>
      <c r="B1516">
        <f t="shared" si="230"/>
        <v>-0.36384151102735102</v>
      </c>
      <c r="C1516">
        <v>0</v>
      </c>
      <c r="D1516">
        <v>0</v>
      </c>
      <c r="E1516" t="s">
        <v>13</v>
      </c>
      <c r="F1516">
        <f t="shared" si="231"/>
        <v>1</v>
      </c>
      <c r="G1516" t="s">
        <v>25</v>
      </c>
      <c r="H1516">
        <f t="shared" si="232"/>
        <v>0</v>
      </c>
      <c r="I1516">
        <f t="shared" si="233"/>
        <v>0</v>
      </c>
      <c r="J1516">
        <f t="shared" si="234"/>
        <v>1</v>
      </c>
      <c r="K1516" t="s">
        <v>19</v>
      </c>
      <c r="L1516">
        <f t="shared" si="235"/>
        <v>0</v>
      </c>
      <c r="M1516" t="s">
        <v>21</v>
      </c>
      <c r="N1516">
        <f t="shared" si="236"/>
        <v>0</v>
      </c>
      <c r="O1516">
        <f t="shared" si="237"/>
        <v>0</v>
      </c>
      <c r="P1516">
        <v>89.11</v>
      </c>
      <c r="Q1516">
        <f t="shared" si="238"/>
        <v>-0.37628102524338969</v>
      </c>
      <c r="R1516">
        <v>24.4</v>
      </c>
      <c r="S1516">
        <f t="shared" si="239"/>
        <v>-0.57957474759435612</v>
      </c>
      <c r="T1516" s="8">
        <v>0</v>
      </c>
    </row>
    <row r="1517" spans="1:20" x14ac:dyDescent="0.35">
      <c r="A1517">
        <v>82</v>
      </c>
      <c r="B1517">
        <f t="shared" si="230"/>
        <v>1.7148448133324843</v>
      </c>
      <c r="C1517">
        <v>0</v>
      </c>
      <c r="D1517">
        <v>0</v>
      </c>
      <c r="E1517" t="s">
        <v>13</v>
      </c>
      <c r="F1517">
        <f t="shared" si="231"/>
        <v>1</v>
      </c>
      <c r="G1517" t="s">
        <v>25</v>
      </c>
      <c r="H1517">
        <f t="shared" si="232"/>
        <v>0</v>
      </c>
      <c r="I1517">
        <f t="shared" si="233"/>
        <v>0</v>
      </c>
      <c r="J1517">
        <f t="shared" si="234"/>
        <v>1</v>
      </c>
      <c r="K1517" t="s">
        <v>19</v>
      </c>
      <c r="L1517">
        <f t="shared" si="235"/>
        <v>0</v>
      </c>
      <c r="M1517" t="s">
        <v>21</v>
      </c>
      <c r="N1517">
        <f t="shared" si="236"/>
        <v>0</v>
      </c>
      <c r="O1517">
        <f t="shared" si="237"/>
        <v>0</v>
      </c>
      <c r="P1517">
        <v>58.3</v>
      </c>
      <c r="Q1517">
        <f t="shared" si="238"/>
        <v>-1.0567269755436752</v>
      </c>
      <c r="R1517">
        <v>20.399999999999999</v>
      </c>
      <c r="S1517">
        <f t="shared" si="239"/>
        <v>-1.0991356370653635</v>
      </c>
      <c r="T1517" s="8">
        <v>0</v>
      </c>
    </row>
    <row r="1518" spans="1:20" x14ac:dyDescent="0.35">
      <c r="A1518">
        <v>53</v>
      </c>
      <c r="B1518">
        <f t="shared" si="230"/>
        <v>0.43225112383386249</v>
      </c>
      <c r="C1518">
        <v>1</v>
      </c>
      <c r="D1518">
        <v>0</v>
      </c>
      <c r="E1518" t="s">
        <v>13</v>
      </c>
      <c r="F1518">
        <f t="shared" si="231"/>
        <v>1</v>
      </c>
      <c r="G1518" t="s">
        <v>18</v>
      </c>
      <c r="H1518">
        <f t="shared" si="232"/>
        <v>0</v>
      </c>
      <c r="I1518">
        <f t="shared" si="233"/>
        <v>1</v>
      </c>
      <c r="J1518">
        <f t="shared" si="234"/>
        <v>0</v>
      </c>
      <c r="K1518" t="s">
        <v>15</v>
      </c>
      <c r="L1518">
        <f t="shared" si="235"/>
        <v>1</v>
      </c>
      <c r="M1518" t="s">
        <v>21</v>
      </c>
      <c r="N1518">
        <f t="shared" si="236"/>
        <v>0</v>
      </c>
      <c r="O1518">
        <f t="shared" si="237"/>
        <v>0</v>
      </c>
      <c r="P1518">
        <v>78.680000000000007</v>
      </c>
      <c r="Q1518">
        <f t="shared" si="238"/>
        <v>-0.60662997888285652</v>
      </c>
      <c r="R1518">
        <v>29.5</v>
      </c>
      <c r="S1518">
        <f t="shared" si="239"/>
        <v>8.2865386481178305E-2</v>
      </c>
      <c r="T1518" s="8">
        <v>0</v>
      </c>
    </row>
    <row r="1519" spans="1:20" x14ac:dyDescent="0.35">
      <c r="A1519">
        <v>75</v>
      </c>
      <c r="B1519">
        <f t="shared" si="230"/>
        <v>1.4052532331086791</v>
      </c>
      <c r="C1519">
        <v>0</v>
      </c>
      <c r="D1519">
        <v>0</v>
      </c>
      <c r="E1519" t="s">
        <v>13</v>
      </c>
      <c r="F1519">
        <f t="shared" si="231"/>
        <v>1</v>
      </c>
      <c r="G1519" t="s">
        <v>25</v>
      </c>
      <c r="H1519">
        <f t="shared" si="232"/>
        <v>0</v>
      </c>
      <c r="I1519">
        <f t="shared" si="233"/>
        <v>0</v>
      </c>
      <c r="J1519">
        <f t="shared" si="234"/>
        <v>1</v>
      </c>
      <c r="K1519" t="s">
        <v>15</v>
      </c>
      <c r="L1519">
        <f t="shared" si="235"/>
        <v>1</v>
      </c>
      <c r="M1519" t="s">
        <v>21</v>
      </c>
      <c r="N1519">
        <f t="shared" si="236"/>
        <v>0</v>
      </c>
      <c r="O1519">
        <f t="shared" si="237"/>
        <v>0</v>
      </c>
      <c r="P1519">
        <v>98.91</v>
      </c>
      <c r="Q1519">
        <f t="shared" si="238"/>
        <v>-0.15984576679019932</v>
      </c>
      <c r="R1519">
        <v>24.4</v>
      </c>
      <c r="S1519">
        <f t="shared" si="239"/>
        <v>-0.57957474759435612</v>
      </c>
      <c r="T1519" s="8">
        <v>0</v>
      </c>
    </row>
    <row r="1520" spans="1:20" x14ac:dyDescent="0.35">
      <c r="A1520">
        <v>32</v>
      </c>
      <c r="B1520">
        <f t="shared" si="230"/>
        <v>-0.49652361683755331</v>
      </c>
      <c r="C1520">
        <v>0</v>
      </c>
      <c r="D1520">
        <v>0</v>
      </c>
      <c r="E1520" t="s">
        <v>23</v>
      </c>
      <c r="F1520">
        <f t="shared" si="231"/>
        <v>0</v>
      </c>
      <c r="G1520" t="s">
        <v>14</v>
      </c>
      <c r="H1520">
        <f t="shared" si="232"/>
        <v>1</v>
      </c>
      <c r="I1520">
        <f t="shared" si="233"/>
        <v>0</v>
      </c>
      <c r="J1520">
        <f t="shared" si="234"/>
        <v>0</v>
      </c>
      <c r="K1520" t="s">
        <v>19</v>
      </c>
      <c r="L1520">
        <f t="shared" si="235"/>
        <v>0</v>
      </c>
      <c r="M1520" t="s">
        <v>22</v>
      </c>
      <c r="N1520">
        <f t="shared" si="236"/>
        <v>0</v>
      </c>
      <c r="O1520">
        <f t="shared" si="237"/>
        <v>1</v>
      </c>
      <c r="P1520">
        <v>67.92</v>
      </c>
      <c r="Q1520">
        <f t="shared" si="238"/>
        <v>-0.84426705857227802</v>
      </c>
      <c r="R1520">
        <v>22.8</v>
      </c>
      <c r="S1520">
        <f t="shared" si="239"/>
        <v>-0.78739910338275876</v>
      </c>
      <c r="T1520" s="8">
        <v>0</v>
      </c>
    </row>
    <row r="1521" spans="1:20" x14ac:dyDescent="0.35">
      <c r="A1521">
        <v>27</v>
      </c>
      <c r="B1521">
        <f t="shared" si="230"/>
        <v>-0.71766045985455706</v>
      </c>
      <c r="C1521">
        <v>0</v>
      </c>
      <c r="D1521">
        <v>0</v>
      </c>
      <c r="E1521" t="s">
        <v>23</v>
      </c>
      <c r="F1521">
        <f t="shared" si="231"/>
        <v>0</v>
      </c>
      <c r="G1521" t="s">
        <v>14</v>
      </c>
      <c r="H1521">
        <f t="shared" si="232"/>
        <v>1</v>
      </c>
      <c r="I1521">
        <f t="shared" si="233"/>
        <v>0</v>
      </c>
      <c r="J1521">
        <f t="shared" si="234"/>
        <v>0</v>
      </c>
      <c r="K1521" t="s">
        <v>19</v>
      </c>
      <c r="L1521">
        <f t="shared" si="235"/>
        <v>0</v>
      </c>
      <c r="M1521" t="s">
        <v>21</v>
      </c>
      <c r="N1521">
        <f t="shared" si="236"/>
        <v>0</v>
      </c>
      <c r="O1521">
        <f t="shared" si="237"/>
        <v>0</v>
      </c>
      <c r="P1521">
        <v>73</v>
      </c>
      <c r="Q1521">
        <f t="shared" si="238"/>
        <v>-0.7320740878638895</v>
      </c>
      <c r="R1521">
        <v>20</v>
      </c>
      <c r="S1521">
        <f t="shared" si="239"/>
        <v>-1.151091726012464</v>
      </c>
      <c r="T1521" s="8">
        <v>0</v>
      </c>
    </row>
    <row r="1522" spans="1:20" x14ac:dyDescent="0.35">
      <c r="A1522">
        <v>56</v>
      </c>
      <c r="B1522">
        <f t="shared" si="230"/>
        <v>0.56493322964406478</v>
      </c>
      <c r="C1522">
        <v>0</v>
      </c>
      <c r="D1522">
        <v>0</v>
      </c>
      <c r="E1522" t="s">
        <v>13</v>
      </c>
      <c r="F1522">
        <f t="shared" si="231"/>
        <v>1</v>
      </c>
      <c r="G1522" t="s">
        <v>14</v>
      </c>
      <c r="H1522">
        <f t="shared" si="232"/>
        <v>1</v>
      </c>
      <c r="I1522">
        <f t="shared" si="233"/>
        <v>0</v>
      </c>
      <c r="J1522">
        <f t="shared" si="234"/>
        <v>0</v>
      </c>
      <c r="K1522" t="s">
        <v>19</v>
      </c>
      <c r="L1522">
        <f t="shared" si="235"/>
        <v>0</v>
      </c>
      <c r="M1522" t="s">
        <v>16</v>
      </c>
      <c r="N1522">
        <f t="shared" si="236"/>
        <v>1</v>
      </c>
      <c r="O1522">
        <f t="shared" si="237"/>
        <v>0</v>
      </c>
      <c r="P1522">
        <v>97.5</v>
      </c>
      <c r="Q1522">
        <f t="shared" si="238"/>
        <v>-0.19098594173091338</v>
      </c>
      <c r="R1522">
        <v>36.299999999999997</v>
      </c>
      <c r="S1522">
        <f t="shared" si="239"/>
        <v>0.96611889858189037</v>
      </c>
      <c r="T1522" s="8">
        <v>0</v>
      </c>
    </row>
    <row r="1523" spans="1:20" x14ac:dyDescent="0.35">
      <c r="A1523">
        <v>71</v>
      </c>
      <c r="B1523">
        <f t="shared" si="230"/>
        <v>1.2283437586950761</v>
      </c>
      <c r="C1523">
        <v>0</v>
      </c>
      <c r="D1523">
        <v>0</v>
      </c>
      <c r="E1523" t="s">
        <v>13</v>
      </c>
      <c r="F1523">
        <f t="shared" si="231"/>
        <v>1</v>
      </c>
      <c r="G1523" t="s">
        <v>14</v>
      </c>
      <c r="H1523">
        <f t="shared" si="232"/>
        <v>1</v>
      </c>
      <c r="I1523">
        <f t="shared" si="233"/>
        <v>0</v>
      </c>
      <c r="J1523">
        <f t="shared" si="234"/>
        <v>0</v>
      </c>
      <c r="K1523" t="s">
        <v>15</v>
      </c>
      <c r="L1523">
        <f t="shared" si="235"/>
        <v>1</v>
      </c>
      <c r="M1523" t="s">
        <v>22</v>
      </c>
      <c r="N1523">
        <f t="shared" si="236"/>
        <v>0</v>
      </c>
      <c r="O1523">
        <f t="shared" si="237"/>
        <v>1</v>
      </c>
      <c r="P1523">
        <v>108.43</v>
      </c>
      <c r="Q1523">
        <f t="shared" si="238"/>
        <v>5.0405627135757351E-2</v>
      </c>
      <c r="R1523">
        <v>32.799999999999997</v>
      </c>
      <c r="S1523">
        <f t="shared" si="239"/>
        <v>0.51150312029475897</v>
      </c>
      <c r="T1523" s="8">
        <v>0</v>
      </c>
    </row>
    <row r="1524" spans="1:20" x14ac:dyDescent="0.35">
      <c r="A1524">
        <v>78</v>
      </c>
      <c r="B1524">
        <f t="shared" si="230"/>
        <v>1.5379353389188812</v>
      </c>
      <c r="C1524">
        <v>0</v>
      </c>
      <c r="D1524">
        <v>0</v>
      </c>
      <c r="E1524" t="s">
        <v>13</v>
      </c>
      <c r="F1524">
        <f t="shared" si="231"/>
        <v>1</v>
      </c>
      <c r="G1524" t="s">
        <v>14</v>
      </c>
      <c r="H1524">
        <f t="shared" si="232"/>
        <v>1</v>
      </c>
      <c r="I1524">
        <f t="shared" si="233"/>
        <v>0</v>
      </c>
      <c r="J1524">
        <f t="shared" si="234"/>
        <v>0</v>
      </c>
      <c r="K1524" t="s">
        <v>15</v>
      </c>
      <c r="L1524">
        <f t="shared" si="235"/>
        <v>1</v>
      </c>
      <c r="M1524" t="s">
        <v>16</v>
      </c>
      <c r="N1524">
        <f t="shared" si="236"/>
        <v>1</v>
      </c>
      <c r="O1524">
        <f t="shared" si="237"/>
        <v>0</v>
      </c>
      <c r="P1524">
        <v>90.43</v>
      </c>
      <c r="Q1524">
        <f t="shared" si="238"/>
        <v>-0.34712852104357206</v>
      </c>
      <c r="R1524">
        <v>34.4</v>
      </c>
      <c r="S1524">
        <f t="shared" si="239"/>
        <v>0.71932747608316205</v>
      </c>
      <c r="T1524" s="8">
        <v>0</v>
      </c>
    </row>
    <row r="1525" spans="1:20" x14ac:dyDescent="0.35">
      <c r="A1525">
        <v>44</v>
      </c>
      <c r="B1525">
        <f t="shared" si="230"/>
        <v>3.4204806403255718E-2</v>
      </c>
      <c r="C1525">
        <v>0</v>
      </c>
      <c r="D1525">
        <v>0</v>
      </c>
      <c r="E1525" t="s">
        <v>23</v>
      </c>
      <c r="F1525">
        <f t="shared" si="231"/>
        <v>0</v>
      </c>
      <c r="G1525" t="s">
        <v>14</v>
      </c>
      <c r="H1525">
        <f t="shared" si="232"/>
        <v>1</v>
      </c>
      <c r="I1525">
        <f t="shared" si="233"/>
        <v>0</v>
      </c>
      <c r="J1525">
        <f t="shared" si="234"/>
        <v>0</v>
      </c>
      <c r="K1525" t="s">
        <v>15</v>
      </c>
      <c r="L1525">
        <f t="shared" si="235"/>
        <v>1</v>
      </c>
      <c r="M1525" t="s">
        <v>21</v>
      </c>
      <c r="N1525">
        <f t="shared" si="236"/>
        <v>0</v>
      </c>
      <c r="O1525">
        <f t="shared" si="237"/>
        <v>0</v>
      </c>
      <c r="P1525">
        <v>76.3</v>
      </c>
      <c r="Q1525">
        <f t="shared" si="238"/>
        <v>-0.65919282736434581</v>
      </c>
      <c r="R1525">
        <v>30.5</v>
      </c>
      <c r="S1525">
        <f t="shared" si="239"/>
        <v>0.21275560884893013</v>
      </c>
      <c r="T1525" s="8">
        <v>0</v>
      </c>
    </row>
    <row r="1526" spans="1:20" x14ac:dyDescent="0.35">
      <c r="A1526">
        <v>62</v>
      </c>
      <c r="B1526">
        <f t="shared" si="230"/>
        <v>0.83029744126446925</v>
      </c>
      <c r="C1526">
        <v>0</v>
      </c>
      <c r="D1526">
        <v>0</v>
      </c>
      <c r="E1526" t="s">
        <v>13</v>
      </c>
      <c r="F1526">
        <f t="shared" si="231"/>
        <v>1</v>
      </c>
      <c r="G1526" t="s">
        <v>14</v>
      </c>
      <c r="H1526">
        <f t="shared" si="232"/>
        <v>1</v>
      </c>
      <c r="I1526">
        <f t="shared" si="233"/>
        <v>0</v>
      </c>
      <c r="J1526">
        <f t="shared" si="234"/>
        <v>0</v>
      </c>
      <c r="K1526" t="s">
        <v>19</v>
      </c>
      <c r="L1526">
        <f t="shared" si="235"/>
        <v>0</v>
      </c>
      <c r="M1526" t="s">
        <v>22</v>
      </c>
      <c r="N1526">
        <f t="shared" si="236"/>
        <v>0</v>
      </c>
      <c r="O1526">
        <f t="shared" si="237"/>
        <v>1</v>
      </c>
      <c r="P1526">
        <v>121.27</v>
      </c>
      <c r="Q1526">
        <f t="shared" si="238"/>
        <v>0.33397998617034541</v>
      </c>
      <c r="R1526">
        <v>29.7</v>
      </c>
      <c r="S1526">
        <f t="shared" si="239"/>
        <v>0.10884343095472858</v>
      </c>
      <c r="T1526" s="8">
        <v>0</v>
      </c>
    </row>
    <row r="1527" spans="1:20" x14ac:dyDescent="0.35">
      <c r="A1527">
        <v>27</v>
      </c>
      <c r="B1527">
        <f t="shared" si="230"/>
        <v>-0.71766045985455706</v>
      </c>
      <c r="C1527">
        <v>0</v>
      </c>
      <c r="D1527">
        <v>0</v>
      </c>
      <c r="E1527" t="s">
        <v>23</v>
      </c>
      <c r="F1527">
        <f t="shared" si="231"/>
        <v>0</v>
      </c>
      <c r="G1527" t="s">
        <v>14</v>
      </c>
      <c r="H1527">
        <f t="shared" si="232"/>
        <v>1</v>
      </c>
      <c r="I1527">
        <f t="shared" si="233"/>
        <v>0</v>
      </c>
      <c r="J1527">
        <f t="shared" si="234"/>
        <v>0</v>
      </c>
      <c r="K1527" t="s">
        <v>15</v>
      </c>
      <c r="L1527">
        <f t="shared" si="235"/>
        <v>1</v>
      </c>
      <c r="M1527" t="s">
        <v>22</v>
      </c>
      <c r="N1527">
        <f t="shared" si="236"/>
        <v>0</v>
      </c>
      <c r="O1527">
        <f t="shared" si="237"/>
        <v>1</v>
      </c>
      <c r="P1527">
        <v>119.67</v>
      </c>
      <c r="Q1527">
        <f t="shared" si="238"/>
        <v>0.29864361744329404</v>
      </c>
      <c r="R1527">
        <v>36.9</v>
      </c>
      <c r="S1527">
        <f t="shared" si="239"/>
        <v>1.0440530320025416</v>
      </c>
      <c r="T1527" s="8">
        <v>0</v>
      </c>
    </row>
    <row r="1528" spans="1:20" x14ac:dyDescent="0.35">
      <c r="A1528">
        <v>42</v>
      </c>
      <c r="B1528">
        <f t="shared" si="230"/>
        <v>-5.424993080354578E-2</v>
      </c>
      <c r="C1528">
        <v>0</v>
      </c>
      <c r="D1528">
        <v>1</v>
      </c>
      <c r="E1528" t="s">
        <v>13</v>
      </c>
      <c r="F1528">
        <f t="shared" si="231"/>
        <v>1</v>
      </c>
      <c r="G1528" t="s">
        <v>25</v>
      </c>
      <c r="H1528">
        <f t="shared" si="232"/>
        <v>0</v>
      </c>
      <c r="I1528">
        <f t="shared" si="233"/>
        <v>0</v>
      </c>
      <c r="J1528">
        <f t="shared" si="234"/>
        <v>1</v>
      </c>
      <c r="K1528" t="s">
        <v>15</v>
      </c>
      <c r="L1528">
        <f t="shared" si="235"/>
        <v>1</v>
      </c>
      <c r="M1528" t="s">
        <v>22</v>
      </c>
      <c r="N1528">
        <f t="shared" si="236"/>
        <v>0</v>
      </c>
      <c r="O1528">
        <f t="shared" si="237"/>
        <v>1</v>
      </c>
      <c r="P1528">
        <v>226.93</v>
      </c>
      <c r="Q1528">
        <f t="shared" si="238"/>
        <v>2.667505435983009</v>
      </c>
      <c r="R1528">
        <v>34.200000000000003</v>
      </c>
      <c r="S1528">
        <f t="shared" si="239"/>
        <v>0.69334943160961227</v>
      </c>
      <c r="T1528" s="8">
        <v>0</v>
      </c>
    </row>
    <row r="1529" spans="1:20" x14ac:dyDescent="0.35">
      <c r="A1529">
        <v>66</v>
      </c>
      <c r="B1529">
        <f t="shared" si="230"/>
        <v>1.0072069156780723</v>
      </c>
      <c r="C1529">
        <v>0</v>
      </c>
      <c r="D1529">
        <v>1</v>
      </c>
      <c r="E1529" t="s">
        <v>13</v>
      </c>
      <c r="F1529">
        <f t="shared" si="231"/>
        <v>1</v>
      </c>
      <c r="G1529" t="s">
        <v>25</v>
      </c>
      <c r="H1529">
        <f t="shared" si="232"/>
        <v>0</v>
      </c>
      <c r="I1529">
        <f t="shared" si="233"/>
        <v>0</v>
      </c>
      <c r="J1529">
        <f t="shared" si="234"/>
        <v>1</v>
      </c>
      <c r="K1529" t="s">
        <v>19</v>
      </c>
      <c r="L1529">
        <f t="shared" si="235"/>
        <v>0</v>
      </c>
      <c r="M1529" t="s">
        <v>16</v>
      </c>
      <c r="N1529">
        <f t="shared" si="236"/>
        <v>1</v>
      </c>
      <c r="O1529">
        <f t="shared" si="237"/>
        <v>0</v>
      </c>
      <c r="P1529">
        <v>76.11</v>
      </c>
      <c r="Q1529">
        <f t="shared" si="238"/>
        <v>-0.66338902115068321</v>
      </c>
      <c r="R1529">
        <v>37</v>
      </c>
      <c r="S1529">
        <f t="shared" si="239"/>
        <v>1.0570420542393171</v>
      </c>
      <c r="T1529" s="8">
        <v>0</v>
      </c>
    </row>
    <row r="1530" spans="1:20" x14ac:dyDescent="0.35">
      <c r="A1530">
        <v>25</v>
      </c>
      <c r="B1530">
        <f t="shared" si="230"/>
        <v>-0.80611519706135859</v>
      </c>
      <c r="C1530">
        <v>0</v>
      </c>
      <c r="D1530">
        <v>0</v>
      </c>
      <c r="E1530" t="s">
        <v>13</v>
      </c>
      <c r="F1530">
        <f t="shared" si="231"/>
        <v>1</v>
      </c>
      <c r="G1530" t="s">
        <v>25</v>
      </c>
      <c r="H1530">
        <f t="shared" si="232"/>
        <v>0</v>
      </c>
      <c r="I1530">
        <f t="shared" si="233"/>
        <v>0</v>
      </c>
      <c r="J1530">
        <f t="shared" si="234"/>
        <v>1</v>
      </c>
      <c r="K1530" t="s">
        <v>15</v>
      </c>
      <c r="L1530">
        <f t="shared" si="235"/>
        <v>1</v>
      </c>
      <c r="M1530" t="s">
        <v>22</v>
      </c>
      <c r="N1530">
        <f t="shared" si="236"/>
        <v>0</v>
      </c>
      <c r="O1530">
        <f t="shared" si="237"/>
        <v>1</v>
      </c>
      <c r="P1530">
        <v>93.23</v>
      </c>
      <c r="Q1530">
        <f t="shared" si="238"/>
        <v>-0.28528987577123199</v>
      </c>
      <c r="R1530">
        <v>28.1</v>
      </c>
      <c r="S1530">
        <f t="shared" si="239"/>
        <v>-9.8980924833674058E-2</v>
      </c>
      <c r="T1530" s="8">
        <v>0</v>
      </c>
    </row>
    <row r="1531" spans="1:20" x14ac:dyDescent="0.35">
      <c r="A1531">
        <v>82</v>
      </c>
      <c r="B1531">
        <f t="shared" si="230"/>
        <v>1.7148448133324843</v>
      </c>
      <c r="C1531">
        <v>0</v>
      </c>
      <c r="D1531">
        <v>0</v>
      </c>
      <c r="E1531" t="s">
        <v>13</v>
      </c>
      <c r="F1531">
        <f t="shared" si="231"/>
        <v>1</v>
      </c>
      <c r="G1531" t="s">
        <v>14</v>
      </c>
      <c r="H1531">
        <f t="shared" si="232"/>
        <v>1</v>
      </c>
      <c r="I1531">
        <f t="shared" si="233"/>
        <v>0</v>
      </c>
      <c r="J1531">
        <f t="shared" si="234"/>
        <v>0</v>
      </c>
      <c r="K1531" t="s">
        <v>15</v>
      </c>
      <c r="L1531">
        <f t="shared" si="235"/>
        <v>1</v>
      </c>
      <c r="M1531" t="s">
        <v>16</v>
      </c>
      <c r="N1531">
        <f t="shared" si="236"/>
        <v>1</v>
      </c>
      <c r="O1531">
        <f t="shared" si="237"/>
        <v>0</v>
      </c>
      <c r="P1531">
        <v>253.16</v>
      </c>
      <c r="Q1531">
        <f t="shared" si="238"/>
        <v>3.2468010308021094</v>
      </c>
      <c r="R1531">
        <v>47.5</v>
      </c>
      <c r="S1531">
        <f t="shared" si="239"/>
        <v>2.4208893891007111</v>
      </c>
      <c r="T1531" s="8">
        <v>0</v>
      </c>
    </row>
    <row r="1532" spans="1:20" x14ac:dyDescent="0.35">
      <c r="A1532">
        <v>49</v>
      </c>
      <c r="B1532">
        <f t="shared" si="230"/>
        <v>0.2553416494202595</v>
      </c>
      <c r="C1532">
        <v>0</v>
      </c>
      <c r="D1532">
        <v>0</v>
      </c>
      <c r="E1532" t="s">
        <v>13</v>
      </c>
      <c r="F1532">
        <f t="shared" si="231"/>
        <v>1</v>
      </c>
      <c r="G1532" t="s">
        <v>14</v>
      </c>
      <c r="H1532">
        <f t="shared" si="232"/>
        <v>1</v>
      </c>
      <c r="I1532">
        <f t="shared" si="233"/>
        <v>0</v>
      </c>
      <c r="J1532">
        <f t="shared" si="234"/>
        <v>0</v>
      </c>
      <c r="K1532" t="s">
        <v>15</v>
      </c>
      <c r="L1532">
        <f t="shared" si="235"/>
        <v>1</v>
      </c>
      <c r="M1532" t="s">
        <v>22</v>
      </c>
      <c r="N1532">
        <f t="shared" si="236"/>
        <v>0</v>
      </c>
      <c r="O1532">
        <f t="shared" si="237"/>
        <v>1</v>
      </c>
      <c r="P1532">
        <v>101.02</v>
      </c>
      <c r="Q1532">
        <f t="shared" si="238"/>
        <v>-0.11324593053140015</v>
      </c>
      <c r="R1532">
        <v>24.2</v>
      </c>
      <c r="S1532">
        <f t="shared" si="239"/>
        <v>-0.60555279206790646</v>
      </c>
      <c r="T1532" s="8">
        <v>0</v>
      </c>
    </row>
    <row r="1533" spans="1:20" x14ac:dyDescent="0.35">
      <c r="A1533">
        <v>77</v>
      </c>
      <c r="B1533">
        <f t="shared" si="230"/>
        <v>1.4937079703154805</v>
      </c>
      <c r="C1533">
        <v>1</v>
      </c>
      <c r="D1533">
        <v>0</v>
      </c>
      <c r="E1533" t="s">
        <v>13</v>
      </c>
      <c r="F1533">
        <f t="shared" si="231"/>
        <v>1</v>
      </c>
      <c r="G1533" t="s">
        <v>18</v>
      </c>
      <c r="H1533">
        <f t="shared" si="232"/>
        <v>0</v>
      </c>
      <c r="I1533">
        <f t="shared" si="233"/>
        <v>1</v>
      </c>
      <c r="J1533">
        <f t="shared" si="234"/>
        <v>0</v>
      </c>
      <c r="K1533" t="s">
        <v>19</v>
      </c>
      <c r="L1533">
        <f t="shared" si="235"/>
        <v>0</v>
      </c>
      <c r="M1533" t="s">
        <v>21</v>
      </c>
      <c r="N1533">
        <f t="shared" si="236"/>
        <v>0</v>
      </c>
      <c r="O1533">
        <f t="shared" si="237"/>
        <v>0</v>
      </c>
      <c r="P1533">
        <v>238.53</v>
      </c>
      <c r="Q1533">
        <f t="shared" si="238"/>
        <v>2.9236941092541322</v>
      </c>
      <c r="R1533">
        <v>30.6</v>
      </c>
      <c r="S1533">
        <f t="shared" si="239"/>
        <v>0.2257446310857055</v>
      </c>
      <c r="T1533" s="8">
        <v>0</v>
      </c>
    </row>
    <row r="1534" spans="1:20" x14ac:dyDescent="0.35">
      <c r="A1534">
        <v>59</v>
      </c>
      <c r="B1534">
        <f t="shared" si="230"/>
        <v>0.69761533545426702</v>
      </c>
      <c r="C1534">
        <v>0</v>
      </c>
      <c r="D1534">
        <v>0</v>
      </c>
      <c r="E1534" t="s">
        <v>13</v>
      </c>
      <c r="F1534">
        <f t="shared" si="231"/>
        <v>1</v>
      </c>
      <c r="G1534" t="s">
        <v>14</v>
      </c>
      <c r="H1534">
        <f t="shared" si="232"/>
        <v>1</v>
      </c>
      <c r="I1534">
        <f t="shared" si="233"/>
        <v>0</v>
      </c>
      <c r="J1534">
        <f t="shared" si="234"/>
        <v>0</v>
      </c>
      <c r="K1534" t="s">
        <v>19</v>
      </c>
      <c r="L1534">
        <f t="shared" si="235"/>
        <v>0</v>
      </c>
      <c r="M1534" t="s">
        <v>16</v>
      </c>
      <c r="N1534">
        <f t="shared" si="236"/>
        <v>1</v>
      </c>
      <c r="O1534">
        <f t="shared" si="237"/>
        <v>0</v>
      </c>
      <c r="P1534">
        <v>79.180000000000007</v>
      </c>
      <c r="Q1534">
        <f t="shared" si="238"/>
        <v>-0.5955873636556529</v>
      </c>
      <c r="R1534">
        <v>52.8</v>
      </c>
      <c r="S1534">
        <f t="shared" si="239"/>
        <v>3.1093075676497954</v>
      </c>
      <c r="T1534" s="8">
        <v>0</v>
      </c>
    </row>
    <row r="1535" spans="1:20" x14ac:dyDescent="0.35">
      <c r="A1535">
        <v>54</v>
      </c>
      <c r="B1535">
        <f t="shared" si="230"/>
        <v>0.47647849243726326</v>
      </c>
      <c r="C1535">
        <v>0</v>
      </c>
      <c r="D1535">
        <v>0</v>
      </c>
      <c r="E1535" t="s">
        <v>13</v>
      </c>
      <c r="F1535">
        <f t="shared" si="231"/>
        <v>1</v>
      </c>
      <c r="G1535" t="s">
        <v>14</v>
      </c>
      <c r="H1535">
        <f t="shared" si="232"/>
        <v>1</v>
      </c>
      <c r="I1535">
        <f t="shared" si="233"/>
        <v>0</v>
      </c>
      <c r="J1535">
        <f t="shared" si="234"/>
        <v>0</v>
      </c>
      <c r="K1535" t="s">
        <v>15</v>
      </c>
      <c r="L1535">
        <f t="shared" si="235"/>
        <v>1</v>
      </c>
      <c r="M1535" t="s">
        <v>21</v>
      </c>
      <c r="N1535">
        <f t="shared" si="236"/>
        <v>0</v>
      </c>
      <c r="O1535">
        <f t="shared" si="237"/>
        <v>0</v>
      </c>
      <c r="P1535">
        <v>207.79</v>
      </c>
      <c r="Q1535">
        <f t="shared" si="238"/>
        <v>2.2447941250856553</v>
      </c>
      <c r="R1535">
        <v>38.6</v>
      </c>
      <c r="S1535">
        <f t="shared" si="239"/>
        <v>1.26486641002772</v>
      </c>
      <c r="T1535" s="8">
        <v>0</v>
      </c>
    </row>
    <row r="1536" spans="1:20" x14ac:dyDescent="0.35">
      <c r="A1536">
        <v>38</v>
      </c>
      <c r="B1536">
        <f t="shared" si="230"/>
        <v>-0.23115940521714878</v>
      </c>
      <c r="C1536">
        <v>0</v>
      </c>
      <c r="D1536">
        <v>0</v>
      </c>
      <c r="E1536" t="s">
        <v>13</v>
      </c>
      <c r="F1536">
        <f t="shared" si="231"/>
        <v>1</v>
      </c>
      <c r="G1536" t="s">
        <v>14</v>
      </c>
      <c r="H1536">
        <f t="shared" si="232"/>
        <v>1</v>
      </c>
      <c r="I1536">
        <f t="shared" si="233"/>
        <v>0</v>
      </c>
      <c r="J1536">
        <f t="shared" si="234"/>
        <v>0</v>
      </c>
      <c r="K1536" t="s">
        <v>19</v>
      </c>
      <c r="L1536">
        <f t="shared" si="235"/>
        <v>0</v>
      </c>
      <c r="M1536" t="s">
        <v>21</v>
      </c>
      <c r="N1536">
        <f t="shared" si="236"/>
        <v>0</v>
      </c>
      <c r="O1536">
        <f t="shared" si="237"/>
        <v>0</v>
      </c>
      <c r="P1536">
        <v>196.2</v>
      </c>
      <c r="Q1536">
        <f t="shared" si="238"/>
        <v>1.9888263041190759</v>
      </c>
      <c r="R1536">
        <v>32.799999999999997</v>
      </c>
      <c r="S1536">
        <f t="shared" si="239"/>
        <v>0.51150312029475897</v>
      </c>
      <c r="T1536" s="8">
        <v>0</v>
      </c>
    </row>
    <row r="1537" spans="1:20" x14ac:dyDescent="0.35">
      <c r="A1537">
        <v>55</v>
      </c>
      <c r="B1537">
        <f t="shared" si="230"/>
        <v>0.52070586104066396</v>
      </c>
      <c r="C1537">
        <v>0</v>
      </c>
      <c r="D1537">
        <v>0</v>
      </c>
      <c r="E1537" t="s">
        <v>13</v>
      </c>
      <c r="F1537">
        <f t="shared" si="231"/>
        <v>1</v>
      </c>
      <c r="G1537" t="s">
        <v>14</v>
      </c>
      <c r="H1537">
        <f t="shared" si="232"/>
        <v>1</v>
      </c>
      <c r="I1537">
        <f t="shared" si="233"/>
        <v>0</v>
      </c>
      <c r="J1537">
        <f t="shared" si="234"/>
        <v>0</v>
      </c>
      <c r="K1537" t="s">
        <v>15</v>
      </c>
      <c r="L1537">
        <f t="shared" si="235"/>
        <v>1</v>
      </c>
      <c r="M1537" t="s">
        <v>21</v>
      </c>
      <c r="N1537">
        <f t="shared" si="236"/>
        <v>0</v>
      </c>
      <c r="O1537">
        <f t="shared" si="237"/>
        <v>0</v>
      </c>
      <c r="P1537">
        <v>231.76</v>
      </c>
      <c r="Q1537">
        <f t="shared" si="238"/>
        <v>2.7741770990777956</v>
      </c>
      <c r="R1537">
        <v>42.9</v>
      </c>
      <c r="S1537">
        <f t="shared" si="239"/>
        <v>1.8233943662090526</v>
      </c>
      <c r="T1537" s="8">
        <v>0</v>
      </c>
    </row>
    <row r="1538" spans="1:20" x14ac:dyDescent="0.35">
      <c r="A1538">
        <v>13</v>
      </c>
      <c r="B1538">
        <f t="shared" si="230"/>
        <v>-1.3368436203021676</v>
      </c>
      <c r="C1538">
        <v>0</v>
      </c>
      <c r="D1538">
        <v>0</v>
      </c>
      <c r="E1538" t="s">
        <v>23</v>
      </c>
      <c r="F1538">
        <f t="shared" si="231"/>
        <v>0</v>
      </c>
      <c r="G1538" t="s">
        <v>26</v>
      </c>
      <c r="H1538">
        <f t="shared" si="232"/>
        <v>0</v>
      </c>
      <c r="I1538">
        <f t="shared" si="233"/>
        <v>0</v>
      </c>
      <c r="J1538">
        <f t="shared" si="234"/>
        <v>0</v>
      </c>
      <c r="K1538" t="s">
        <v>19</v>
      </c>
      <c r="L1538">
        <f t="shared" si="235"/>
        <v>0</v>
      </c>
      <c r="M1538" t="s">
        <v>21</v>
      </c>
      <c r="N1538">
        <f t="shared" si="236"/>
        <v>0</v>
      </c>
      <c r="O1538">
        <f t="shared" si="237"/>
        <v>0</v>
      </c>
      <c r="P1538">
        <v>93.3</v>
      </c>
      <c r="Q1538">
        <f t="shared" si="238"/>
        <v>-0.28374390963942364</v>
      </c>
      <c r="R1538">
        <v>25.9</v>
      </c>
      <c r="S1538">
        <f t="shared" si="239"/>
        <v>-0.38473941404272843</v>
      </c>
      <c r="T1538" s="8">
        <v>0</v>
      </c>
    </row>
    <row r="1539" spans="1:20" x14ac:dyDescent="0.35">
      <c r="A1539">
        <v>45</v>
      </c>
      <c r="B1539">
        <f t="shared" ref="B1539:B1602" si="240">(A1539-$V$1)/$V$2</f>
        <v>7.8432175006656474E-2</v>
      </c>
      <c r="C1539">
        <v>0</v>
      </c>
      <c r="D1539">
        <v>0</v>
      </c>
      <c r="E1539" t="s">
        <v>13</v>
      </c>
      <c r="F1539">
        <f t="shared" ref="F1539:F1602" si="241">IF(E1539="Yes",1,0)</f>
        <v>1</v>
      </c>
      <c r="G1539" t="s">
        <v>14</v>
      </c>
      <c r="H1539">
        <f t="shared" ref="H1539:H1602" si="242">IF(G1539="Private",1,0)</f>
        <v>1</v>
      </c>
      <c r="I1539">
        <f t="shared" ref="I1539:I1602" si="243">IF(G1539="Self-employed",1,0)</f>
        <v>0</v>
      </c>
      <c r="J1539">
        <f t="shared" ref="J1539:J1602" si="244">IF(G1539="Govt_job",1,0)</f>
        <v>0</v>
      </c>
      <c r="K1539" t="s">
        <v>15</v>
      </c>
      <c r="L1539">
        <f t="shared" ref="L1539:L1602" si="245">IF(K1539="Urban",1,0)</f>
        <v>1</v>
      </c>
      <c r="M1539" t="s">
        <v>22</v>
      </c>
      <c r="N1539">
        <f t="shared" ref="N1539:N1602" si="246">IF(M1539="formerly smoked",1,0)</f>
        <v>0</v>
      </c>
      <c r="O1539">
        <f t="shared" ref="O1539:O1602" si="247">IF(M1539="smokes",1,0)</f>
        <v>1</v>
      </c>
      <c r="P1539">
        <v>110.47</v>
      </c>
      <c r="Q1539">
        <f t="shared" ref="Q1539:Q1602" si="248">(P1539-$W$5)/$W$6</f>
        <v>9.5459497262747842E-2</v>
      </c>
      <c r="R1539">
        <v>24.7</v>
      </c>
      <c r="S1539">
        <f t="shared" ref="S1539:S1602" si="249">(R1539-$V$11)/$V$12</f>
        <v>-0.54060768088403055</v>
      </c>
      <c r="T1539" s="8">
        <v>0</v>
      </c>
    </row>
    <row r="1540" spans="1:20" x14ac:dyDescent="0.35">
      <c r="A1540">
        <v>54</v>
      </c>
      <c r="B1540">
        <f t="shared" si="240"/>
        <v>0.47647849243726326</v>
      </c>
      <c r="C1540">
        <v>0</v>
      </c>
      <c r="D1540">
        <v>0</v>
      </c>
      <c r="E1540" t="s">
        <v>13</v>
      </c>
      <c r="F1540">
        <f t="shared" si="241"/>
        <v>1</v>
      </c>
      <c r="G1540" t="s">
        <v>18</v>
      </c>
      <c r="H1540">
        <f t="shared" si="242"/>
        <v>0</v>
      </c>
      <c r="I1540">
        <f t="shared" si="243"/>
        <v>1</v>
      </c>
      <c r="J1540">
        <f t="shared" si="244"/>
        <v>0</v>
      </c>
      <c r="K1540" t="s">
        <v>19</v>
      </c>
      <c r="L1540">
        <f t="shared" si="245"/>
        <v>0</v>
      </c>
      <c r="M1540" t="s">
        <v>21</v>
      </c>
      <c r="N1540">
        <f t="shared" si="246"/>
        <v>0</v>
      </c>
      <c r="O1540">
        <f t="shared" si="247"/>
        <v>0</v>
      </c>
      <c r="P1540">
        <v>77.52</v>
      </c>
      <c r="Q1540">
        <f t="shared" si="248"/>
        <v>-0.63224884620996913</v>
      </c>
      <c r="R1540">
        <v>35.799999999999997</v>
      </c>
      <c r="S1540">
        <f t="shared" si="249"/>
        <v>0.90117378739801446</v>
      </c>
      <c r="T1540" s="8">
        <v>0</v>
      </c>
    </row>
    <row r="1541" spans="1:20" x14ac:dyDescent="0.35">
      <c r="A1541">
        <v>30</v>
      </c>
      <c r="B1541">
        <f t="shared" si="240"/>
        <v>-0.58497835404435483</v>
      </c>
      <c r="C1541">
        <v>0</v>
      </c>
      <c r="D1541">
        <v>0</v>
      </c>
      <c r="E1541" t="s">
        <v>13</v>
      </c>
      <c r="F1541">
        <f t="shared" si="241"/>
        <v>1</v>
      </c>
      <c r="G1541" t="s">
        <v>14</v>
      </c>
      <c r="H1541">
        <f t="shared" si="242"/>
        <v>1</v>
      </c>
      <c r="I1541">
        <f t="shared" si="243"/>
        <v>0</v>
      </c>
      <c r="J1541">
        <f t="shared" si="244"/>
        <v>0</v>
      </c>
      <c r="K1541" t="s">
        <v>15</v>
      </c>
      <c r="L1541">
        <f t="shared" si="245"/>
        <v>1</v>
      </c>
      <c r="M1541" t="s">
        <v>22</v>
      </c>
      <c r="N1541">
        <f t="shared" si="246"/>
        <v>0</v>
      </c>
      <c r="O1541">
        <f t="shared" si="247"/>
        <v>1</v>
      </c>
      <c r="P1541">
        <v>91.23</v>
      </c>
      <c r="Q1541">
        <f t="shared" si="248"/>
        <v>-0.32946033668004637</v>
      </c>
      <c r="R1541">
        <v>28.1</v>
      </c>
      <c r="S1541">
        <f t="shared" si="249"/>
        <v>-9.8980924833674058E-2</v>
      </c>
      <c r="T1541" s="8">
        <v>0</v>
      </c>
    </row>
    <row r="1542" spans="1:20" x14ac:dyDescent="0.35">
      <c r="A1542">
        <v>51</v>
      </c>
      <c r="B1542">
        <f t="shared" si="240"/>
        <v>0.34379638662706097</v>
      </c>
      <c r="C1542">
        <v>0</v>
      </c>
      <c r="D1542">
        <v>0</v>
      </c>
      <c r="E1542" t="s">
        <v>13</v>
      </c>
      <c r="F1542">
        <f t="shared" si="241"/>
        <v>1</v>
      </c>
      <c r="G1542" t="s">
        <v>14</v>
      </c>
      <c r="H1542">
        <f t="shared" si="242"/>
        <v>1</v>
      </c>
      <c r="I1542">
        <f t="shared" si="243"/>
        <v>0</v>
      </c>
      <c r="J1542">
        <f t="shared" si="244"/>
        <v>0</v>
      </c>
      <c r="K1542" t="s">
        <v>19</v>
      </c>
      <c r="L1542">
        <f t="shared" si="245"/>
        <v>0</v>
      </c>
      <c r="M1542" t="s">
        <v>22</v>
      </c>
      <c r="N1542">
        <f t="shared" si="246"/>
        <v>0</v>
      </c>
      <c r="O1542">
        <f t="shared" si="247"/>
        <v>1</v>
      </c>
      <c r="P1542">
        <v>216.92</v>
      </c>
      <c r="Q1542">
        <f t="shared" si="248"/>
        <v>2.4464322791343927</v>
      </c>
      <c r="R1542">
        <v>31.2</v>
      </c>
      <c r="S1542">
        <f t="shared" si="249"/>
        <v>0.30367876450635634</v>
      </c>
      <c r="T1542" s="8">
        <v>0</v>
      </c>
    </row>
    <row r="1543" spans="1:20" x14ac:dyDescent="0.35">
      <c r="A1543">
        <v>47</v>
      </c>
      <c r="B1543">
        <f t="shared" si="240"/>
        <v>0.16688691221345797</v>
      </c>
      <c r="C1543">
        <v>0</v>
      </c>
      <c r="D1543">
        <v>0</v>
      </c>
      <c r="E1543" t="s">
        <v>13</v>
      </c>
      <c r="F1543">
        <f t="shared" si="241"/>
        <v>1</v>
      </c>
      <c r="G1543" t="s">
        <v>14</v>
      </c>
      <c r="H1543">
        <f t="shared" si="242"/>
        <v>1</v>
      </c>
      <c r="I1543">
        <f t="shared" si="243"/>
        <v>0</v>
      </c>
      <c r="J1543">
        <f t="shared" si="244"/>
        <v>0</v>
      </c>
      <c r="K1543" t="s">
        <v>15</v>
      </c>
      <c r="L1543">
        <f t="shared" si="245"/>
        <v>1</v>
      </c>
      <c r="M1543" t="s">
        <v>22</v>
      </c>
      <c r="N1543">
        <f t="shared" si="246"/>
        <v>0</v>
      </c>
      <c r="O1543">
        <f t="shared" si="247"/>
        <v>1</v>
      </c>
      <c r="P1543">
        <v>157.01</v>
      </c>
      <c r="Q1543">
        <f t="shared" si="248"/>
        <v>1.1233061226108583</v>
      </c>
      <c r="R1543">
        <v>26.1</v>
      </c>
      <c r="S1543">
        <f t="shared" si="249"/>
        <v>-0.3587613695691777</v>
      </c>
      <c r="T1543" s="8">
        <v>0</v>
      </c>
    </row>
    <row r="1544" spans="1:20" x14ac:dyDescent="0.35">
      <c r="A1544">
        <v>25</v>
      </c>
      <c r="B1544">
        <f t="shared" si="240"/>
        <v>-0.80611519706135859</v>
      </c>
      <c r="C1544">
        <v>0</v>
      </c>
      <c r="D1544">
        <v>0</v>
      </c>
      <c r="E1544" t="s">
        <v>13</v>
      </c>
      <c r="F1544">
        <f t="shared" si="241"/>
        <v>1</v>
      </c>
      <c r="G1544" t="s">
        <v>14</v>
      </c>
      <c r="H1544">
        <f t="shared" si="242"/>
        <v>1</v>
      </c>
      <c r="I1544">
        <f t="shared" si="243"/>
        <v>0</v>
      </c>
      <c r="J1544">
        <f t="shared" si="244"/>
        <v>0</v>
      </c>
      <c r="K1544" t="s">
        <v>15</v>
      </c>
      <c r="L1544">
        <f t="shared" si="245"/>
        <v>1</v>
      </c>
      <c r="M1544" t="s">
        <v>21</v>
      </c>
      <c r="N1544">
        <f t="shared" si="246"/>
        <v>0</v>
      </c>
      <c r="O1544">
        <f t="shared" si="247"/>
        <v>0</v>
      </c>
      <c r="P1544">
        <v>93.51</v>
      </c>
      <c r="Q1544">
        <f t="shared" si="248"/>
        <v>-0.27910601124399798</v>
      </c>
      <c r="R1544">
        <v>30.8</v>
      </c>
      <c r="S1544">
        <f t="shared" si="249"/>
        <v>0.25172267555925576</v>
      </c>
      <c r="T1544" s="8">
        <v>0</v>
      </c>
    </row>
    <row r="1545" spans="1:20" x14ac:dyDescent="0.35">
      <c r="A1545">
        <v>61</v>
      </c>
      <c r="B1545">
        <f t="shared" si="240"/>
        <v>0.78607007266106854</v>
      </c>
      <c r="C1545">
        <v>1</v>
      </c>
      <c r="D1545">
        <v>0</v>
      </c>
      <c r="E1545" t="s">
        <v>13</v>
      </c>
      <c r="F1545">
        <f t="shared" si="241"/>
        <v>1</v>
      </c>
      <c r="G1545" t="s">
        <v>18</v>
      </c>
      <c r="H1545">
        <f t="shared" si="242"/>
        <v>0</v>
      </c>
      <c r="I1545">
        <f t="shared" si="243"/>
        <v>1</v>
      </c>
      <c r="J1545">
        <f t="shared" si="244"/>
        <v>0</v>
      </c>
      <c r="K1545" t="s">
        <v>19</v>
      </c>
      <c r="L1545">
        <f t="shared" si="245"/>
        <v>0</v>
      </c>
      <c r="M1545" t="s">
        <v>21</v>
      </c>
      <c r="N1545">
        <f t="shared" si="246"/>
        <v>0</v>
      </c>
      <c r="O1545">
        <f t="shared" si="247"/>
        <v>0</v>
      </c>
      <c r="P1545">
        <v>102.54</v>
      </c>
      <c r="Q1545">
        <f t="shared" si="248"/>
        <v>-7.9676380240701006E-2</v>
      </c>
      <c r="R1545">
        <v>40.5</v>
      </c>
      <c r="S1545">
        <f t="shared" si="249"/>
        <v>1.5116578325264483</v>
      </c>
      <c r="T1545" s="8">
        <v>0</v>
      </c>
    </row>
    <row r="1546" spans="1:20" x14ac:dyDescent="0.35">
      <c r="A1546">
        <v>55</v>
      </c>
      <c r="B1546">
        <f t="shared" si="240"/>
        <v>0.52070586104066396</v>
      </c>
      <c r="C1546">
        <v>0</v>
      </c>
      <c r="D1546">
        <v>0</v>
      </c>
      <c r="E1546" t="s">
        <v>13</v>
      </c>
      <c r="F1546">
        <f t="shared" si="241"/>
        <v>1</v>
      </c>
      <c r="G1546" t="s">
        <v>14</v>
      </c>
      <c r="H1546">
        <f t="shared" si="242"/>
        <v>1</v>
      </c>
      <c r="I1546">
        <f t="shared" si="243"/>
        <v>0</v>
      </c>
      <c r="J1546">
        <f t="shared" si="244"/>
        <v>0</v>
      </c>
      <c r="K1546" t="s">
        <v>19</v>
      </c>
      <c r="L1546">
        <f t="shared" si="245"/>
        <v>0</v>
      </c>
      <c r="M1546" t="s">
        <v>16</v>
      </c>
      <c r="N1546">
        <f t="shared" si="246"/>
        <v>1</v>
      </c>
      <c r="O1546">
        <f t="shared" si="247"/>
        <v>0</v>
      </c>
      <c r="P1546">
        <v>87.78</v>
      </c>
      <c r="Q1546">
        <f t="shared" si="248"/>
        <v>-0.4056543817477512</v>
      </c>
      <c r="R1546">
        <v>25.2</v>
      </c>
      <c r="S1546">
        <f t="shared" si="249"/>
        <v>-0.47566256970015464</v>
      </c>
      <c r="T1546" s="8">
        <v>0</v>
      </c>
    </row>
    <row r="1547" spans="1:20" x14ac:dyDescent="0.35">
      <c r="A1547">
        <v>23</v>
      </c>
      <c r="B1547">
        <f t="shared" si="240"/>
        <v>-0.89456993426816012</v>
      </c>
      <c r="C1547">
        <v>0</v>
      </c>
      <c r="D1547">
        <v>0</v>
      </c>
      <c r="E1547" t="s">
        <v>23</v>
      </c>
      <c r="F1547">
        <f t="shared" si="241"/>
        <v>0</v>
      </c>
      <c r="G1547" t="s">
        <v>14</v>
      </c>
      <c r="H1547">
        <f t="shared" si="242"/>
        <v>1</v>
      </c>
      <c r="I1547">
        <f t="shared" si="243"/>
        <v>0</v>
      </c>
      <c r="J1547">
        <f t="shared" si="244"/>
        <v>0</v>
      </c>
      <c r="K1547" t="s">
        <v>15</v>
      </c>
      <c r="L1547">
        <f t="shared" si="245"/>
        <v>1</v>
      </c>
      <c r="M1547" t="s">
        <v>22</v>
      </c>
      <c r="N1547">
        <f t="shared" si="246"/>
        <v>0</v>
      </c>
      <c r="O1547">
        <f t="shared" si="247"/>
        <v>1</v>
      </c>
      <c r="P1547">
        <v>126.67</v>
      </c>
      <c r="Q1547">
        <f t="shared" si="248"/>
        <v>0.45324023062414437</v>
      </c>
      <c r="R1547">
        <v>28.7</v>
      </c>
      <c r="S1547">
        <f t="shared" si="249"/>
        <v>-2.1046791413023236E-2</v>
      </c>
      <c r="T1547" s="8">
        <v>0</v>
      </c>
    </row>
    <row r="1548" spans="1:20" x14ac:dyDescent="0.35">
      <c r="A1548">
        <v>71</v>
      </c>
      <c r="B1548">
        <f t="shared" si="240"/>
        <v>1.2283437586950761</v>
      </c>
      <c r="C1548">
        <v>1</v>
      </c>
      <c r="D1548">
        <v>0</v>
      </c>
      <c r="E1548" t="s">
        <v>13</v>
      </c>
      <c r="F1548">
        <f t="shared" si="241"/>
        <v>1</v>
      </c>
      <c r="G1548" t="s">
        <v>18</v>
      </c>
      <c r="H1548">
        <f t="shared" si="242"/>
        <v>0</v>
      </c>
      <c r="I1548">
        <f t="shared" si="243"/>
        <v>1</v>
      </c>
      <c r="J1548">
        <f t="shared" si="244"/>
        <v>0</v>
      </c>
      <c r="K1548" t="s">
        <v>19</v>
      </c>
      <c r="L1548">
        <f t="shared" si="245"/>
        <v>0</v>
      </c>
      <c r="M1548" t="s">
        <v>21</v>
      </c>
      <c r="N1548">
        <f t="shared" si="246"/>
        <v>0</v>
      </c>
      <c r="O1548">
        <f t="shared" si="247"/>
        <v>0</v>
      </c>
      <c r="P1548">
        <v>93.6</v>
      </c>
      <c r="Q1548">
        <f t="shared" si="248"/>
        <v>-0.27711834050310152</v>
      </c>
      <c r="R1548">
        <v>28.1</v>
      </c>
      <c r="S1548">
        <f t="shared" si="249"/>
        <v>-9.8980924833674058E-2</v>
      </c>
      <c r="T1548" s="8">
        <v>0</v>
      </c>
    </row>
    <row r="1549" spans="1:20" x14ac:dyDescent="0.35">
      <c r="A1549">
        <v>59</v>
      </c>
      <c r="B1549">
        <f t="shared" si="240"/>
        <v>0.69761533545426702</v>
      </c>
      <c r="C1549">
        <v>0</v>
      </c>
      <c r="D1549">
        <v>1</v>
      </c>
      <c r="E1549" t="s">
        <v>13</v>
      </c>
      <c r="F1549">
        <f t="shared" si="241"/>
        <v>1</v>
      </c>
      <c r="G1549" t="s">
        <v>18</v>
      </c>
      <c r="H1549">
        <f t="shared" si="242"/>
        <v>0</v>
      </c>
      <c r="I1549">
        <f t="shared" si="243"/>
        <v>1</v>
      </c>
      <c r="J1549">
        <f t="shared" si="244"/>
        <v>0</v>
      </c>
      <c r="K1549" t="s">
        <v>19</v>
      </c>
      <c r="L1549">
        <f t="shared" si="245"/>
        <v>0</v>
      </c>
      <c r="M1549" t="s">
        <v>16</v>
      </c>
      <c r="N1549">
        <f t="shared" si="246"/>
        <v>1</v>
      </c>
      <c r="O1549">
        <f t="shared" si="247"/>
        <v>0</v>
      </c>
      <c r="P1549">
        <v>194.98</v>
      </c>
      <c r="Q1549">
        <f t="shared" si="248"/>
        <v>1.9618823229646991</v>
      </c>
      <c r="R1549">
        <v>30.4</v>
      </c>
      <c r="S1549">
        <f t="shared" si="249"/>
        <v>0.19976658661215477</v>
      </c>
      <c r="T1549" s="8">
        <v>0</v>
      </c>
    </row>
    <row r="1550" spans="1:20" x14ac:dyDescent="0.35">
      <c r="A1550">
        <v>4</v>
      </c>
      <c r="B1550">
        <f t="shared" si="240"/>
        <v>-1.7348899377327744</v>
      </c>
      <c r="C1550">
        <v>0</v>
      </c>
      <c r="D1550">
        <v>0</v>
      </c>
      <c r="E1550" t="s">
        <v>23</v>
      </c>
      <c r="F1550">
        <f t="shared" si="241"/>
        <v>0</v>
      </c>
      <c r="G1550" t="s">
        <v>26</v>
      </c>
      <c r="H1550">
        <f t="shared" si="242"/>
        <v>0</v>
      </c>
      <c r="I1550">
        <f t="shared" si="243"/>
        <v>0</v>
      </c>
      <c r="J1550">
        <f t="shared" si="244"/>
        <v>0</v>
      </c>
      <c r="K1550" t="s">
        <v>19</v>
      </c>
      <c r="L1550">
        <f t="shared" si="245"/>
        <v>0</v>
      </c>
      <c r="M1550" t="s">
        <v>21</v>
      </c>
      <c r="N1550">
        <f t="shared" si="246"/>
        <v>0</v>
      </c>
      <c r="O1550">
        <f t="shared" si="247"/>
        <v>0</v>
      </c>
      <c r="P1550">
        <v>99.96</v>
      </c>
      <c r="Q1550">
        <f t="shared" si="248"/>
        <v>-0.13665627481307183</v>
      </c>
      <c r="R1550">
        <v>15.2</v>
      </c>
      <c r="S1550">
        <f t="shared" si="249"/>
        <v>-1.7745647933776729</v>
      </c>
      <c r="T1550" s="8">
        <v>0</v>
      </c>
    </row>
    <row r="1551" spans="1:20" x14ac:dyDescent="0.35">
      <c r="A1551">
        <v>65</v>
      </c>
      <c r="B1551">
        <f t="shared" si="240"/>
        <v>0.96297954707467148</v>
      </c>
      <c r="C1551">
        <v>0</v>
      </c>
      <c r="D1551">
        <v>0</v>
      </c>
      <c r="E1551" t="s">
        <v>13</v>
      </c>
      <c r="F1551">
        <f t="shared" si="241"/>
        <v>1</v>
      </c>
      <c r="G1551" t="s">
        <v>14</v>
      </c>
      <c r="H1551">
        <f t="shared" si="242"/>
        <v>1</v>
      </c>
      <c r="I1551">
        <f t="shared" si="243"/>
        <v>0</v>
      </c>
      <c r="J1551">
        <f t="shared" si="244"/>
        <v>0</v>
      </c>
      <c r="K1551" t="s">
        <v>15</v>
      </c>
      <c r="L1551">
        <f t="shared" si="245"/>
        <v>1</v>
      </c>
      <c r="M1551" t="s">
        <v>21</v>
      </c>
      <c r="N1551">
        <f t="shared" si="246"/>
        <v>0</v>
      </c>
      <c r="O1551">
        <f t="shared" si="247"/>
        <v>0</v>
      </c>
      <c r="P1551">
        <v>58.87</v>
      </c>
      <c r="Q1551">
        <f t="shared" si="248"/>
        <v>-1.0441383941846631</v>
      </c>
      <c r="R1551">
        <v>36.6</v>
      </c>
      <c r="S1551">
        <f t="shared" si="249"/>
        <v>1.0050859652922164</v>
      </c>
      <c r="T1551" s="8">
        <v>0</v>
      </c>
    </row>
    <row r="1552" spans="1:20" x14ac:dyDescent="0.35">
      <c r="A1552">
        <v>50</v>
      </c>
      <c r="B1552">
        <f t="shared" si="240"/>
        <v>0.29956901802366021</v>
      </c>
      <c r="C1552">
        <v>0</v>
      </c>
      <c r="D1552">
        <v>0</v>
      </c>
      <c r="E1552" t="s">
        <v>23</v>
      </c>
      <c r="F1552">
        <f t="shared" si="241"/>
        <v>0</v>
      </c>
      <c r="G1552" t="s">
        <v>18</v>
      </c>
      <c r="H1552">
        <f t="shared" si="242"/>
        <v>0</v>
      </c>
      <c r="I1552">
        <f t="shared" si="243"/>
        <v>1</v>
      </c>
      <c r="J1552">
        <f t="shared" si="244"/>
        <v>0</v>
      </c>
      <c r="K1552" t="s">
        <v>15</v>
      </c>
      <c r="L1552">
        <f t="shared" si="245"/>
        <v>1</v>
      </c>
      <c r="M1552" t="s">
        <v>22</v>
      </c>
      <c r="N1552">
        <f t="shared" si="246"/>
        <v>0</v>
      </c>
      <c r="O1552">
        <f t="shared" si="247"/>
        <v>1</v>
      </c>
      <c r="P1552">
        <v>77.67</v>
      </c>
      <c r="Q1552">
        <f t="shared" si="248"/>
        <v>-0.62893606164180793</v>
      </c>
      <c r="R1552">
        <v>34.5</v>
      </c>
      <c r="S1552">
        <f t="shared" si="249"/>
        <v>0.73231649831993739</v>
      </c>
      <c r="T1552" s="8">
        <v>0</v>
      </c>
    </row>
    <row r="1553" spans="1:20" x14ac:dyDescent="0.35">
      <c r="A1553">
        <v>42</v>
      </c>
      <c r="B1553">
        <f t="shared" si="240"/>
        <v>-5.424993080354578E-2</v>
      </c>
      <c r="C1553">
        <v>0</v>
      </c>
      <c r="D1553">
        <v>0</v>
      </c>
      <c r="E1553" t="s">
        <v>13</v>
      </c>
      <c r="F1553">
        <f t="shared" si="241"/>
        <v>1</v>
      </c>
      <c r="G1553" t="s">
        <v>14</v>
      </c>
      <c r="H1553">
        <f t="shared" si="242"/>
        <v>1</v>
      </c>
      <c r="I1553">
        <f t="shared" si="243"/>
        <v>0</v>
      </c>
      <c r="J1553">
        <f t="shared" si="244"/>
        <v>0</v>
      </c>
      <c r="K1553" t="s">
        <v>15</v>
      </c>
      <c r="L1553">
        <f t="shared" si="245"/>
        <v>1</v>
      </c>
      <c r="M1553" t="s">
        <v>21</v>
      </c>
      <c r="N1553">
        <f t="shared" si="246"/>
        <v>0</v>
      </c>
      <c r="O1553">
        <f t="shared" si="247"/>
        <v>0</v>
      </c>
      <c r="P1553">
        <v>83.14</v>
      </c>
      <c r="Q1553">
        <f t="shared" si="248"/>
        <v>-0.50812985105620057</v>
      </c>
      <c r="R1553">
        <v>23.7</v>
      </c>
      <c r="S1553">
        <f t="shared" si="249"/>
        <v>-0.67049790325178238</v>
      </c>
      <c r="T1553" s="8">
        <v>0</v>
      </c>
    </row>
    <row r="1554" spans="1:20" x14ac:dyDescent="0.35">
      <c r="A1554">
        <v>51</v>
      </c>
      <c r="B1554">
        <f t="shared" si="240"/>
        <v>0.34379638662706097</v>
      </c>
      <c r="C1554">
        <v>0</v>
      </c>
      <c r="D1554">
        <v>0</v>
      </c>
      <c r="E1554" t="s">
        <v>13</v>
      </c>
      <c r="F1554">
        <f t="shared" si="241"/>
        <v>1</v>
      </c>
      <c r="G1554" t="s">
        <v>18</v>
      </c>
      <c r="H1554">
        <f t="shared" si="242"/>
        <v>0</v>
      </c>
      <c r="I1554">
        <f t="shared" si="243"/>
        <v>1</v>
      </c>
      <c r="J1554">
        <f t="shared" si="244"/>
        <v>0</v>
      </c>
      <c r="K1554" t="s">
        <v>15</v>
      </c>
      <c r="L1554">
        <f t="shared" si="245"/>
        <v>1</v>
      </c>
      <c r="M1554" t="s">
        <v>22</v>
      </c>
      <c r="N1554">
        <f t="shared" si="246"/>
        <v>0</v>
      </c>
      <c r="O1554">
        <f t="shared" si="247"/>
        <v>1</v>
      </c>
      <c r="P1554">
        <v>69.180000000000007</v>
      </c>
      <c r="Q1554">
        <f t="shared" si="248"/>
        <v>-0.8164396681997248</v>
      </c>
      <c r="R1554">
        <v>35.700000000000003</v>
      </c>
      <c r="S1554">
        <f t="shared" si="249"/>
        <v>0.88818476516124001</v>
      </c>
      <c r="T1554" s="8">
        <v>0</v>
      </c>
    </row>
    <row r="1555" spans="1:20" x14ac:dyDescent="0.35">
      <c r="A1555">
        <v>66</v>
      </c>
      <c r="B1555">
        <f t="shared" si="240"/>
        <v>1.0072069156780723</v>
      </c>
      <c r="C1555">
        <v>0</v>
      </c>
      <c r="D1555">
        <v>0</v>
      </c>
      <c r="E1555" t="s">
        <v>13</v>
      </c>
      <c r="F1555">
        <f t="shared" si="241"/>
        <v>1</v>
      </c>
      <c r="G1555" t="s">
        <v>25</v>
      </c>
      <c r="H1555">
        <f t="shared" si="242"/>
        <v>0</v>
      </c>
      <c r="I1555">
        <f t="shared" si="243"/>
        <v>0</v>
      </c>
      <c r="J1555">
        <f t="shared" si="244"/>
        <v>1</v>
      </c>
      <c r="K1555" t="s">
        <v>19</v>
      </c>
      <c r="L1555">
        <f t="shared" si="245"/>
        <v>0</v>
      </c>
      <c r="M1555" t="s">
        <v>22</v>
      </c>
      <c r="N1555">
        <f t="shared" si="246"/>
        <v>0</v>
      </c>
      <c r="O1555">
        <f t="shared" si="247"/>
        <v>1</v>
      </c>
      <c r="P1555">
        <v>218.54</v>
      </c>
      <c r="Q1555">
        <f t="shared" si="248"/>
        <v>2.4822103524705326</v>
      </c>
      <c r="R1555">
        <v>38.9</v>
      </c>
      <c r="S1555">
        <f t="shared" si="249"/>
        <v>1.3038334767380453</v>
      </c>
      <c r="T1555" s="8">
        <v>0</v>
      </c>
    </row>
    <row r="1556" spans="1:20" x14ac:dyDescent="0.35">
      <c r="A1556">
        <v>22</v>
      </c>
      <c r="B1556">
        <f t="shared" si="240"/>
        <v>-0.93879730287156082</v>
      </c>
      <c r="C1556">
        <v>1</v>
      </c>
      <c r="D1556">
        <v>0</v>
      </c>
      <c r="E1556" t="s">
        <v>23</v>
      </c>
      <c r="F1556">
        <f t="shared" si="241"/>
        <v>0</v>
      </c>
      <c r="G1556" t="s">
        <v>14</v>
      </c>
      <c r="H1556">
        <f t="shared" si="242"/>
        <v>1</v>
      </c>
      <c r="I1556">
        <f t="shared" si="243"/>
        <v>0</v>
      </c>
      <c r="J1556">
        <f t="shared" si="244"/>
        <v>0</v>
      </c>
      <c r="K1556" t="s">
        <v>15</v>
      </c>
      <c r="L1556">
        <f t="shared" si="245"/>
        <v>1</v>
      </c>
      <c r="M1556" t="s">
        <v>21</v>
      </c>
      <c r="N1556">
        <f t="shared" si="246"/>
        <v>0</v>
      </c>
      <c r="O1556">
        <f t="shared" si="247"/>
        <v>0</v>
      </c>
      <c r="P1556">
        <v>71.22</v>
      </c>
      <c r="Q1556">
        <f t="shared" si="248"/>
        <v>-0.77138579807273433</v>
      </c>
      <c r="R1556">
        <v>40</v>
      </c>
      <c r="S1556">
        <f t="shared" si="249"/>
        <v>1.4467127213425723</v>
      </c>
      <c r="T1556" s="8">
        <v>0</v>
      </c>
    </row>
    <row r="1557" spans="1:20" x14ac:dyDescent="0.35">
      <c r="A1557">
        <v>5</v>
      </c>
      <c r="B1557">
        <f t="shared" si="240"/>
        <v>-1.6906625691293735</v>
      </c>
      <c r="C1557">
        <v>0</v>
      </c>
      <c r="D1557">
        <v>0</v>
      </c>
      <c r="E1557" t="s">
        <v>23</v>
      </c>
      <c r="F1557">
        <f t="shared" si="241"/>
        <v>0</v>
      </c>
      <c r="G1557" t="s">
        <v>26</v>
      </c>
      <c r="H1557">
        <f t="shared" si="242"/>
        <v>0</v>
      </c>
      <c r="I1557">
        <f t="shared" si="243"/>
        <v>0</v>
      </c>
      <c r="J1557">
        <f t="shared" si="244"/>
        <v>0</v>
      </c>
      <c r="K1557" t="s">
        <v>15</v>
      </c>
      <c r="L1557">
        <f t="shared" si="245"/>
        <v>1</v>
      </c>
      <c r="M1557" t="s">
        <v>21</v>
      </c>
      <c r="N1557">
        <f t="shared" si="246"/>
        <v>0</v>
      </c>
      <c r="O1557">
        <f t="shared" si="247"/>
        <v>0</v>
      </c>
      <c r="P1557">
        <v>82.41</v>
      </c>
      <c r="Q1557">
        <f t="shared" si="248"/>
        <v>-0.5242520692879179</v>
      </c>
      <c r="R1557">
        <v>18.399999999999999</v>
      </c>
      <c r="S1557">
        <f t="shared" si="249"/>
        <v>-1.358916081800867</v>
      </c>
      <c r="T1557" s="8">
        <v>0</v>
      </c>
    </row>
    <row r="1558" spans="1:20" x14ac:dyDescent="0.35">
      <c r="A1558">
        <v>19</v>
      </c>
      <c r="B1558">
        <f t="shared" si="240"/>
        <v>-1.0714794086817632</v>
      </c>
      <c r="C1558">
        <v>0</v>
      </c>
      <c r="D1558">
        <v>0</v>
      </c>
      <c r="E1558" t="s">
        <v>23</v>
      </c>
      <c r="F1558">
        <f t="shared" si="241"/>
        <v>0</v>
      </c>
      <c r="G1558" t="s">
        <v>18</v>
      </c>
      <c r="H1558">
        <f t="shared" si="242"/>
        <v>0</v>
      </c>
      <c r="I1558">
        <f t="shared" si="243"/>
        <v>1</v>
      </c>
      <c r="J1558">
        <f t="shared" si="244"/>
        <v>0</v>
      </c>
      <c r="K1558" t="s">
        <v>19</v>
      </c>
      <c r="L1558">
        <f t="shared" si="245"/>
        <v>0</v>
      </c>
      <c r="M1558" t="s">
        <v>21</v>
      </c>
      <c r="N1558">
        <f t="shared" si="246"/>
        <v>0</v>
      </c>
      <c r="O1558">
        <f t="shared" si="247"/>
        <v>0</v>
      </c>
      <c r="P1558">
        <v>82.07</v>
      </c>
      <c r="Q1558">
        <f t="shared" si="248"/>
        <v>-0.5317610476424165</v>
      </c>
      <c r="R1558">
        <v>29</v>
      </c>
      <c r="S1558">
        <f t="shared" si="249"/>
        <v>1.7920275297302401E-2</v>
      </c>
      <c r="T1558" s="8">
        <v>0</v>
      </c>
    </row>
    <row r="1559" spans="1:20" x14ac:dyDescent="0.35">
      <c r="A1559">
        <v>47</v>
      </c>
      <c r="B1559">
        <f t="shared" si="240"/>
        <v>0.16688691221345797</v>
      </c>
      <c r="C1559">
        <v>0</v>
      </c>
      <c r="D1559">
        <v>0</v>
      </c>
      <c r="E1559" t="s">
        <v>13</v>
      </c>
      <c r="F1559">
        <f t="shared" si="241"/>
        <v>1</v>
      </c>
      <c r="G1559" t="s">
        <v>18</v>
      </c>
      <c r="H1559">
        <f t="shared" si="242"/>
        <v>0</v>
      </c>
      <c r="I1559">
        <f t="shared" si="243"/>
        <v>1</v>
      </c>
      <c r="J1559">
        <f t="shared" si="244"/>
        <v>0</v>
      </c>
      <c r="K1559" t="s">
        <v>15</v>
      </c>
      <c r="L1559">
        <f t="shared" si="245"/>
        <v>1</v>
      </c>
      <c r="M1559" t="s">
        <v>21</v>
      </c>
      <c r="N1559">
        <f t="shared" si="246"/>
        <v>0</v>
      </c>
      <c r="O1559">
        <f t="shared" si="247"/>
        <v>0</v>
      </c>
      <c r="P1559">
        <v>73</v>
      </c>
      <c r="Q1559">
        <f t="shared" si="248"/>
        <v>-0.7320740878638895</v>
      </c>
      <c r="R1559">
        <v>20.6</v>
      </c>
      <c r="S1559">
        <f t="shared" si="249"/>
        <v>-1.0731575925918126</v>
      </c>
      <c r="T1559" s="8">
        <v>0</v>
      </c>
    </row>
    <row r="1560" spans="1:20" x14ac:dyDescent="0.35">
      <c r="A1560">
        <v>12</v>
      </c>
      <c r="B1560">
        <f t="shared" si="240"/>
        <v>-1.3810709889055683</v>
      </c>
      <c r="C1560">
        <v>0</v>
      </c>
      <c r="D1560">
        <v>0</v>
      </c>
      <c r="E1560" t="s">
        <v>23</v>
      </c>
      <c r="F1560">
        <f t="shared" si="241"/>
        <v>0</v>
      </c>
      <c r="G1560" t="s">
        <v>26</v>
      </c>
      <c r="H1560">
        <f t="shared" si="242"/>
        <v>0</v>
      </c>
      <c r="I1560">
        <f t="shared" si="243"/>
        <v>0</v>
      </c>
      <c r="J1560">
        <f t="shared" si="244"/>
        <v>0</v>
      </c>
      <c r="K1560" t="s">
        <v>19</v>
      </c>
      <c r="L1560">
        <f t="shared" si="245"/>
        <v>0</v>
      </c>
      <c r="M1560" t="s">
        <v>21</v>
      </c>
      <c r="N1560">
        <f t="shared" si="246"/>
        <v>0</v>
      </c>
      <c r="O1560">
        <f t="shared" si="247"/>
        <v>0</v>
      </c>
      <c r="P1560">
        <v>127.25</v>
      </c>
      <c r="Q1560">
        <f t="shared" si="248"/>
        <v>0.4660496642877005</v>
      </c>
      <c r="R1560">
        <v>28.2</v>
      </c>
      <c r="S1560">
        <f t="shared" si="249"/>
        <v>-8.599190259689915E-2</v>
      </c>
      <c r="T1560" s="8">
        <v>0</v>
      </c>
    </row>
    <row r="1561" spans="1:20" x14ac:dyDescent="0.35">
      <c r="A1561">
        <v>53</v>
      </c>
      <c r="B1561">
        <f t="shared" si="240"/>
        <v>0.43225112383386249</v>
      </c>
      <c r="C1561">
        <v>0</v>
      </c>
      <c r="D1561">
        <v>0</v>
      </c>
      <c r="E1561" t="s">
        <v>13</v>
      </c>
      <c r="F1561">
        <f t="shared" si="241"/>
        <v>1</v>
      </c>
      <c r="G1561" t="s">
        <v>14</v>
      </c>
      <c r="H1561">
        <f t="shared" si="242"/>
        <v>1</v>
      </c>
      <c r="I1561">
        <f t="shared" si="243"/>
        <v>0</v>
      </c>
      <c r="J1561">
        <f t="shared" si="244"/>
        <v>0</v>
      </c>
      <c r="K1561" t="s">
        <v>19</v>
      </c>
      <c r="L1561">
        <f t="shared" si="245"/>
        <v>0</v>
      </c>
      <c r="M1561" t="s">
        <v>22</v>
      </c>
      <c r="N1561">
        <f t="shared" si="246"/>
        <v>0</v>
      </c>
      <c r="O1561">
        <f t="shared" si="247"/>
        <v>1</v>
      </c>
      <c r="P1561">
        <v>72.63</v>
      </c>
      <c r="Q1561">
        <f t="shared" si="248"/>
        <v>-0.74024562313202025</v>
      </c>
      <c r="R1561">
        <v>66.8</v>
      </c>
      <c r="S1561">
        <f t="shared" si="249"/>
        <v>4.9277706807983206</v>
      </c>
      <c r="T1561" s="8">
        <v>0</v>
      </c>
    </row>
    <row r="1562" spans="1:20" x14ac:dyDescent="0.35">
      <c r="A1562">
        <v>26</v>
      </c>
      <c r="B1562">
        <f t="shared" si="240"/>
        <v>-0.76188782845795777</v>
      </c>
      <c r="C1562">
        <v>0</v>
      </c>
      <c r="D1562">
        <v>0</v>
      </c>
      <c r="E1562" t="s">
        <v>23</v>
      </c>
      <c r="F1562">
        <f t="shared" si="241"/>
        <v>0</v>
      </c>
      <c r="G1562" t="s">
        <v>14</v>
      </c>
      <c r="H1562">
        <f t="shared" si="242"/>
        <v>1</v>
      </c>
      <c r="I1562">
        <f t="shared" si="243"/>
        <v>0</v>
      </c>
      <c r="J1562">
        <f t="shared" si="244"/>
        <v>0</v>
      </c>
      <c r="K1562" t="s">
        <v>19</v>
      </c>
      <c r="L1562">
        <f t="shared" si="245"/>
        <v>0</v>
      </c>
      <c r="M1562" t="s">
        <v>21</v>
      </c>
      <c r="N1562">
        <f t="shared" si="246"/>
        <v>0</v>
      </c>
      <c r="O1562">
        <f t="shared" si="247"/>
        <v>0</v>
      </c>
      <c r="P1562">
        <v>108.2</v>
      </c>
      <c r="Q1562">
        <f t="shared" si="248"/>
        <v>4.5326024131243606E-2</v>
      </c>
      <c r="R1562">
        <v>26.2</v>
      </c>
      <c r="S1562">
        <f t="shared" si="249"/>
        <v>-0.34577234733240281</v>
      </c>
      <c r="T1562" s="8">
        <v>0</v>
      </c>
    </row>
    <row r="1563" spans="1:20" x14ac:dyDescent="0.35">
      <c r="A1563">
        <v>62</v>
      </c>
      <c r="B1563">
        <f t="shared" si="240"/>
        <v>0.83029744126446925</v>
      </c>
      <c r="C1563">
        <v>1</v>
      </c>
      <c r="D1563">
        <v>1</v>
      </c>
      <c r="E1563" t="s">
        <v>13</v>
      </c>
      <c r="F1563">
        <f t="shared" si="241"/>
        <v>1</v>
      </c>
      <c r="G1563" t="s">
        <v>14</v>
      </c>
      <c r="H1563">
        <f t="shared" si="242"/>
        <v>1</v>
      </c>
      <c r="I1563">
        <f t="shared" si="243"/>
        <v>0</v>
      </c>
      <c r="J1563">
        <f t="shared" si="244"/>
        <v>0</v>
      </c>
      <c r="K1563" t="s">
        <v>15</v>
      </c>
      <c r="L1563">
        <f t="shared" si="245"/>
        <v>1</v>
      </c>
      <c r="M1563" t="s">
        <v>16</v>
      </c>
      <c r="N1563">
        <f t="shared" si="246"/>
        <v>1</v>
      </c>
      <c r="O1563">
        <f t="shared" si="247"/>
        <v>0</v>
      </c>
      <c r="P1563">
        <v>123.95</v>
      </c>
      <c r="Q1563">
        <f t="shared" si="248"/>
        <v>0.39316840378815682</v>
      </c>
      <c r="R1563">
        <v>34.799999999999997</v>
      </c>
      <c r="S1563">
        <f t="shared" si="249"/>
        <v>0.77128356503026263</v>
      </c>
      <c r="T1563" s="8">
        <v>0</v>
      </c>
    </row>
    <row r="1564" spans="1:20" x14ac:dyDescent="0.35">
      <c r="A1564">
        <v>81</v>
      </c>
      <c r="B1564">
        <f t="shared" si="240"/>
        <v>1.6706174447290836</v>
      </c>
      <c r="C1564">
        <v>1</v>
      </c>
      <c r="D1564">
        <v>0</v>
      </c>
      <c r="E1564" t="s">
        <v>13</v>
      </c>
      <c r="F1564">
        <f t="shared" si="241"/>
        <v>1</v>
      </c>
      <c r="G1564" t="s">
        <v>14</v>
      </c>
      <c r="H1564">
        <f t="shared" si="242"/>
        <v>1</v>
      </c>
      <c r="I1564">
        <f t="shared" si="243"/>
        <v>0</v>
      </c>
      <c r="J1564">
        <f t="shared" si="244"/>
        <v>0</v>
      </c>
      <c r="K1564" t="s">
        <v>15</v>
      </c>
      <c r="L1564">
        <f t="shared" si="245"/>
        <v>1</v>
      </c>
      <c r="M1564" t="s">
        <v>21</v>
      </c>
      <c r="N1564">
        <f t="shared" si="246"/>
        <v>0</v>
      </c>
      <c r="O1564">
        <f t="shared" si="247"/>
        <v>0</v>
      </c>
      <c r="P1564">
        <v>58.71</v>
      </c>
      <c r="Q1564">
        <f t="shared" si="248"/>
        <v>-1.0476720310573682</v>
      </c>
      <c r="R1564">
        <v>34.5</v>
      </c>
      <c r="S1564">
        <f t="shared" si="249"/>
        <v>0.73231649831993739</v>
      </c>
      <c r="T1564" s="8">
        <v>0</v>
      </c>
    </row>
    <row r="1565" spans="1:20" x14ac:dyDescent="0.35">
      <c r="A1565">
        <v>63</v>
      </c>
      <c r="B1565">
        <f t="shared" si="240"/>
        <v>0.87452480986786996</v>
      </c>
      <c r="C1565">
        <v>0</v>
      </c>
      <c r="D1565">
        <v>0</v>
      </c>
      <c r="E1565" t="s">
        <v>13</v>
      </c>
      <c r="F1565">
        <f t="shared" si="241"/>
        <v>1</v>
      </c>
      <c r="G1565" t="s">
        <v>14</v>
      </c>
      <c r="H1565">
        <f t="shared" si="242"/>
        <v>1</v>
      </c>
      <c r="I1565">
        <f t="shared" si="243"/>
        <v>0</v>
      </c>
      <c r="J1565">
        <f t="shared" si="244"/>
        <v>0</v>
      </c>
      <c r="K1565" t="s">
        <v>19</v>
      </c>
      <c r="L1565">
        <f t="shared" si="245"/>
        <v>0</v>
      </c>
      <c r="M1565" t="s">
        <v>21</v>
      </c>
      <c r="N1565">
        <f t="shared" si="246"/>
        <v>0</v>
      </c>
      <c r="O1565">
        <f t="shared" si="247"/>
        <v>0</v>
      </c>
      <c r="P1565">
        <v>98.46</v>
      </c>
      <c r="Q1565">
        <f t="shared" si="248"/>
        <v>-0.16978412049468261</v>
      </c>
      <c r="R1565">
        <v>30.6</v>
      </c>
      <c r="S1565">
        <f t="shared" si="249"/>
        <v>0.2257446310857055</v>
      </c>
      <c r="T1565" s="8">
        <v>0</v>
      </c>
    </row>
    <row r="1566" spans="1:20" x14ac:dyDescent="0.35">
      <c r="A1566">
        <v>25</v>
      </c>
      <c r="B1566">
        <f t="shared" si="240"/>
        <v>-0.80611519706135859</v>
      </c>
      <c r="C1566">
        <v>0</v>
      </c>
      <c r="D1566">
        <v>0</v>
      </c>
      <c r="E1566" t="s">
        <v>13</v>
      </c>
      <c r="F1566">
        <f t="shared" si="241"/>
        <v>1</v>
      </c>
      <c r="G1566" t="s">
        <v>14</v>
      </c>
      <c r="H1566">
        <f t="shared" si="242"/>
        <v>1</v>
      </c>
      <c r="I1566">
        <f t="shared" si="243"/>
        <v>0</v>
      </c>
      <c r="J1566">
        <f t="shared" si="244"/>
        <v>0</v>
      </c>
      <c r="K1566" t="s">
        <v>19</v>
      </c>
      <c r="L1566">
        <f t="shared" si="245"/>
        <v>0</v>
      </c>
      <c r="M1566" t="s">
        <v>16</v>
      </c>
      <c r="N1566">
        <f t="shared" si="246"/>
        <v>1</v>
      </c>
      <c r="O1566">
        <f t="shared" si="247"/>
        <v>0</v>
      </c>
      <c r="P1566">
        <v>68.78</v>
      </c>
      <c r="Q1566">
        <f t="shared" si="248"/>
        <v>-0.82527376038148781</v>
      </c>
      <c r="R1566">
        <v>55.1</v>
      </c>
      <c r="S1566">
        <f t="shared" si="249"/>
        <v>3.4080550790956252</v>
      </c>
      <c r="T1566" s="8">
        <v>0</v>
      </c>
    </row>
    <row r="1567" spans="1:20" x14ac:dyDescent="0.35">
      <c r="A1567">
        <v>8</v>
      </c>
      <c r="B1567">
        <f t="shared" si="240"/>
        <v>-1.5579804633191714</v>
      </c>
      <c r="C1567">
        <v>0</v>
      </c>
      <c r="D1567">
        <v>0</v>
      </c>
      <c r="E1567" t="s">
        <v>23</v>
      </c>
      <c r="F1567">
        <f t="shared" si="241"/>
        <v>0</v>
      </c>
      <c r="G1567" t="s">
        <v>26</v>
      </c>
      <c r="H1567">
        <f t="shared" si="242"/>
        <v>0</v>
      </c>
      <c r="I1567">
        <f t="shared" si="243"/>
        <v>0</v>
      </c>
      <c r="J1567">
        <f t="shared" si="244"/>
        <v>0</v>
      </c>
      <c r="K1567" t="s">
        <v>19</v>
      </c>
      <c r="L1567">
        <f t="shared" si="245"/>
        <v>0</v>
      </c>
      <c r="M1567" t="s">
        <v>21</v>
      </c>
      <c r="N1567">
        <f t="shared" si="246"/>
        <v>0</v>
      </c>
      <c r="O1567">
        <f t="shared" si="247"/>
        <v>0</v>
      </c>
      <c r="P1567">
        <v>133.63</v>
      </c>
      <c r="Q1567">
        <f t="shared" si="248"/>
        <v>0.60695343458681827</v>
      </c>
      <c r="R1567">
        <v>18.8</v>
      </c>
      <c r="S1567">
        <f t="shared" si="249"/>
        <v>-1.3069599928537661</v>
      </c>
      <c r="T1567" s="8">
        <v>0</v>
      </c>
    </row>
    <row r="1568" spans="1:20" x14ac:dyDescent="0.35">
      <c r="A1568">
        <v>76</v>
      </c>
      <c r="B1568">
        <f t="shared" si="240"/>
        <v>1.4494806017120798</v>
      </c>
      <c r="C1568">
        <v>0</v>
      </c>
      <c r="D1568">
        <v>1</v>
      </c>
      <c r="E1568" t="s">
        <v>13</v>
      </c>
      <c r="F1568">
        <f t="shared" si="241"/>
        <v>1</v>
      </c>
      <c r="G1568" t="s">
        <v>18</v>
      </c>
      <c r="H1568">
        <f t="shared" si="242"/>
        <v>0</v>
      </c>
      <c r="I1568">
        <f t="shared" si="243"/>
        <v>1</v>
      </c>
      <c r="J1568">
        <f t="shared" si="244"/>
        <v>0</v>
      </c>
      <c r="K1568" t="s">
        <v>19</v>
      </c>
      <c r="L1568">
        <f t="shared" si="245"/>
        <v>0</v>
      </c>
      <c r="M1568" t="s">
        <v>16</v>
      </c>
      <c r="N1568">
        <f t="shared" si="246"/>
        <v>1</v>
      </c>
      <c r="O1568">
        <f t="shared" si="247"/>
        <v>0</v>
      </c>
      <c r="P1568">
        <v>101.43</v>
      </c>
      <c r="Q1568">
        <f t="shared" si="248"/>
        <v>-0.10419098604509297</v>
      </c>
      <c r="R1568">
        <v>29.1</v>
      </c>
      <c r="S1568">
        <f t="shared" si="249"/>
        <v>3.0909297534077767E-2</v>
      </c>
      <c r="T1568" s="8">
        <v>0</v>
      </c>
    </row>
    <row r="1569" spans="1:20" x14ac:dyDescent="0.35">
      <c r="A1569">
        <v>44</v>
      </c>
      <c r="B1569">
        <f t="shared" si="240"/>
        <v>3.4204806403255718E-2</v>
      </c>
      <c r="C1569">
        <v>0</v>
      </c>
      <c r="D1569">
        <v>0</v>
      </c>
      <c r="E1569" t="s">
        <v>23</v>
      </c>
      <c r="F1569">
        <f t="shared" si="241"/>
        <v>0</v>
      </c>
      <c r="G1569" t="s">
        <v>14</v>
      </c>
      <c r="H1569">
        <f t="shared" si="242"/>
        <v>1</v>
      </c>
      <c r="I1569">
        <f t="shared" si="243"/>
        <v>0</v>
      </c>
      <c r="J1569">
        <f t="shared" si="244"/>
        <v>0</v>
      </c>
      <c r="K1569" t="s">
        <v>19</v>
      </c>
      <c r="L1569">
        <f t="shared" si="245"/>
        <v>0</v>
      </c>
      <c r="M1569" t="s">
        <v>22</v>
      </c>
      <c r="N1569">
        <f t="shared" si="246"/>
        <v>0</v>
      </c>
      <c r="O1569">
        <f t="shared" si="247"/>
        <v>1</v>
      </c>
      <c r="P1569">
        <v>65.3</v>
      </c>
      <c r="Q1569">
        <f t="shared" si="248"/>
        <v>-0.90213036236282496</v>
      </c>
      <c r="R1569">
        <v>22.1</v>
      </c>
      <c r="S1569">
        <f t="shared" si="249"/>
        <v>-0.87832225904018502</v>
      </c>
      <c r="T1569" s="8">
        <v>0</v>
      </c>
    </row>
    <row r="1570" spans="1:20" x14ac:dyDescent="0.35">
      <c r="A1570">
        <v>65</v>
      </c>
      <c r="B1570">
        <f t="shared" si="240"/>
        <v>0.96297954707467148</v>
      </c>
      <c r="C1570">
        <v>0</v>
      </c>
      <c r="D1570">
        <v>0</v>
      </c>
      <c r="E1570" t="s">
        <v>13</v>
      </c>
      <c r="F1570">
        <f t="shared" si="241"/>
        <v>1</v>
      </c>
      <c r="G1570" t="s">
        <v>14</v>
      </c>
      <c r="H1570">
        <f t="shared" si="242"/>
        <v>1</v>
      </c>
      <c r="I1570">
        <f t="shared" si="243"/>
        <v>0</v>
      </c>
      <c r="J1570">
        <f t="shared" si="244"/>
        <v>0</v>
      </c>
      <c r="K1570" t="s">
        <v>15</v>
      </c>
      <c r="L1570">
        <f t="shared" si="245"/>
        <v>1</v>
      </c>
      <c r="M1570" t="s">
        <v>22</v>
      </c>
      <c r="N1570">
        <f t="shared" si="246"/>
        <v>0</v>
      </c>
      <c r="O1570">
        <f t="shared" si="247"/>
        <v>1</v>
      </c>
      <c r="P1570">
        <v>72.489999999999995</v>
      </c>
      <c r="Q1570">
        <f t="shared" si="248"/>
        <v>-0.74333755539563728</v>
      </c>
      <c r="R1570">
        <v>28.9</v>
      </c>
      <c r="S1570">
        <f t="shared" si="249"/>
        <v>4.9312530605270348E-3</v>
      </c>
      <c r="T1570" s="8">
        <v>0</v>
      </c>
    </row>
    <row r="1571" spans="1:20" x14ac:dyDescent="0.35">
      <c r="A1571">
        <v>54</v>
      </c>
      <c r="B1571">
        <f t="shared" si="240"/>
        <v>0.47647849243726326</v>
      </c>
      <c r="C1571">
        <v>0</v>
      </c>
      <c r="D1571">
        <v>0</v>
      </c>
      <c r="E1571" t="s">
        <v>13</v>
      </c>
      <c r="F1571">
        <f t="shared" si="241"/>
        <v>1</v>
      </c>
      <c r="G1571" t="s">
        <v>14</v>
      </c>
      <c r="H1571">
        <f t="shared" si="242"/>
        <v>1</v>
      </c>
      <c r="I1571">
        <f t="shared" si="243"/>
        <v>0</v>
      </c>
      <c r="J1571">
        <f t="shared" si="244"/>
        <v>0</v>
      </c>
      <c r="K1571" t="s">
        <v>15</v>
      </c>
      <c r="L1571">
        <f t="shared" si="245"/>
        <v>1</v>
      </c>
      <c r="M1571" t="s">
        <v>22</v>
      </c>
      <c r="N1571">
        <f t="shared" si="246"/>
        <v>0</v>
      </c>
      <c r="O1571">
        <f t="shared" si="247"/>
        <v>1</v>
      </c>
      <c r="P1571">
        <v>65.489999999999995</v>
      </c>
      <c r="Q1571">
        <f t="shared" si="248"/>
        <v>-0.89793416857648756</v>
      </c>
      <c r="R1571">
        <v>34.700000000000003</v>
      </c>
      <c r="S1571">
        <f t="shared" si="249"/>
        <v>0.75829454279348818</v>
      </c>
      <c r="T1571" s="8">
        <v>0</v>
      </c>
    </row>
    <row r="1572" spans="1:20" x14ac:dyDescent="0.35">
      <c r="A1572">
        <v>24</v>
      </c>
      <c r="B1572">
        <f t="shared" si="240"/>
        <v>-0.8503425656647593</v>
      </c>
      <c r="C1572">
        <v>0</v>
      </c>
      <c r="D1572">
        <v>0</v>
      </c>
      <c r="E1572" t="s">
        <v>23</v>
      </c>
      <c r="F1572">
        <f t="shared" si="241"/>
        <v>0</v>
      </c>
      <c r="G1572" t="s">
        <v>25</v>
      </c>
      <c r="H1572">
        <f t="shared" si="242"/>
        <v>0</v>
      </c>
      <c r="I1572">
        <f t="shared" si="243"/>
        <v>0</v>
      </c>
      <c r="J1572">
        <f t="shared" si="244"/>
        <v>1</v>
      </c>
      <c r="K1572" t="s">
        <v>15</v>
      </c>
      <c r="L1572">
        <f t="shared" si="245"/>
        <v>1</v>
      </c>
      <c r="M1572" t="s">
        <v>22</v>
      </c>
      <c r="N1572">
        <f t="shared" si="246"/>
        <v>0</v>
      </c>
      <c r="O1572">
        <f t="shared" si="247"/>
        <v>1</v>
      </c>
      <c r="P1572">
        <v>63.4</v>
      </c>
      <c r="Q1572">
        <f t="shared" si="248"/>
        <v>-0.9440923002261985</v>
      </c>
      <c r="R1572">
        <v>20.3</v>
      </c>
      <c r="S1572">
        <f t="shared" si="249"/>
        <v>-1.1121246593021383</v>
      </c>
      <c r="T1572" s="8">
        <v>0</v>
      </c>
    </row>
    <row r="1573" spans="1:20" x14ac:dyDescent="0.35">
      <c r="A1573">
        <v>65</v>
      </c>
      <c r="B1573">
        <f t="shared" si="240"/>
        <v>0.96297954707467148</v>
      </c>
      <c r="C1573">
        <v>0</v>
      </c>
      <c r="D1573">
        <v>0</v>
      </c>
      <c r="E1573" t="s">
        <v>13</v>
      </c>
      <c r="F1573">
        <f t="shared" si="241"/>
        <v>1</v>
      </c>
      <c r="G1573" t="s">
        <v>18</v>
      </c>
      <c r="H1573">
        <f t="shared" si="242"/>
        <v>0</v>
      </c>
      <c r="I1573">
        <f t="shared" si="243"/>
        <v>1</v>
      </c>
      <c r="J1573">
        <f t="shared" si="244"/>
        <v>0</v>
      </c>
      <c r="K1573" t="s">
        <v>19</v>
      </c>
      <c r="L1573">
        <f t="shared" si="245"/>
        <v>0</v>
      </c>
      <c r="M1573" t="s">
        <v>16</v>
      </c>
      <c r="N1573">
        <f t="shared" si="246"/>
        <v>1</v>
      </c>
      <c r="O1573">
        <f t="shared" si="247"/>
        <v>0</v>
      </c>
      <c r="P1573">
        <v>105.29</v>
      </c>
      <c r="Q1573">
        <f t="shared" si="248"/>
        <v>-1.8941996491081237E-2</v>
      </c>
      <c r="R1573">
        <v>25.1</v>
      </c>
      <c r="S1573">
        <f t="shared" si="249"/>
        <v>-0.48865159193692953</v>
      </c>
      <c r="T1573" s="8">
        <v>0</v>
      </c>
    </row>
    <row r="1574" spans="1:20" x14ac:dyDescent="0.35">
      <c r="A1574">
        <v>12</v>
      </c>
      <c r="B1574">
        <f t="shared" si="240"/>
        <v>-1.3810709889055683</v>
      </c>
      <c r="C1574">
        <v>0</v>
      </c>
      <c r="D1574">
        <v>0</v>
      </c>
      <c r="E1574" t="s">
        <v>23</v>
      </c>
      <c r="F1574">
        <f t="shared" si="241"/>
        <v>0</v>
      </c>
      <c r="G1574" t="s">
        <v>26</v>
      </c>
      <c r="H1574">
        <f t="shared" si="242"/>
        <v>0</v>
      </c>
      <c r="I1574">
        <f t="shared" si="243"/>
        <v>0</v>
      </c>
      <c r="J1574">
        <f t="shared" si="244"/>
        <v>0</v>
      </c>
      <c r="K1574" t="s">
        <v>15</v>
      </c>
      <c r="L1574">
        <f t="shared" si="245"/>
        <v>1</v>
      </c>
      <c r="M1574" t="s">
        <v>21</v>
      </c>
      <c r="N1574">
        <f t="shared" si="246"/>
        <v>0</v>
      </c>
      <c r="O1574">
        <f t="shared" si="247"/>
        <v>0</v>
      </c>
      <c r="P1574">
        <v>64.08</v>
      </c>
      <c r="Q1574">
        <f t="shared" si="248"/>
        <v>-0.92907434351720164</v>
      </c>
      <c r="R1574">
        <v>18.2</v>
      </c>
      <c r="S1574">
        <f t="shared" si="249"/>
        <v>-1.3848941262744174</v>
      </c>
      <c r="T1574" s="8">
        <v>0</v>
      </c>
    </row>
    <row r="1575" spans="1:20" x14ac:dyDescent="0.35">
      <c r="A1575">
        <v>33</v>
      </c>
      <c r="B1575">
        <f t="shared" si="240"/>
        <v>-0.45229624823415254</v>
      </c>
      <c r="C1575">
        <v>0</v>
      </c>
      <c r="D1575">
        <v>0</v>
      </c>
      <c r="E1575" t="s">
        <v>23</v>
      </c>
      <c r="F1575">
        <f t="shared" si="241"/>
        <v>0</v>
      </c>
      <c r="G1575" t="s">
        <v>14</v>
      </c>
      <c r="H1575">
        <f t="shared" si="242"/>
        <v>1</v>
      </c>
      <c r="I1575">
        <f t="shared" si="243"/>
        <v>0</v>
      </c>
      <c r="J1575">
        <f t="shared" si="244"/>
        <v>0</v>
      </c>
      <c r="K1575" t="s">
        <v>15</v>
      </c>
      <c r="L1575">
        <f t="shared" si="245"/>
        <v>1</v>
      </c>
      <c r="M1575" t="s">
        <v>21</v>
      </c>
      <c r="N1575">
        <f t="shared" si="246"/>
        <v>0</v>
      </c>
      <c r="O1575">
        <f t="shared" si="247"/>
        <v>0</v>
      </c>
      <c r="P1575">
        <v>78.34</v>
      </c>
      <c r="Q1575">
        <f t="shared" si="248"/>
        <v>-0.61413895723735501</v>
      </c>
      <c r="R1575">
        <v>25.5</v>
      </c>
      <c r="S1575">
        <f t="shared" si="249"/>
        <v>-0.43669550298982895</v>
      </c>
      <c r="T1575" s="8">
        <v>0</v>
      </c>
    </row>
    <row r="1576" spans="1:20" x14ac:dyDescent="0.35">
      <c r="A1576">
        <v>74</v>
      </c>
      <c r="B1576">
        <f t="shared" si="240"/>
        <v>1.3610258645052782</v>
      </c>
      <c r="C1576">
        <v>0</v>
      </c>
      <c r="D1576">
        <v>0</v>
      </c>
      <c r="E1576" t="s">
        <v>13</v>
      </c>
      <c r="F1576">
        <f t="shared" si="241"/>
        <v>1</v>
      </c>
      <c r="G1576" t="s">
        <v>14</v>
      </c>
      <c r="H1576">
        <f t="shared" si="242"/>
        <v>1</v>
      </c>
      <c r="I1576">
        <f t="shared" si="243"/>
        <v>0</v>
      </c>
      <c r="J1576">
        <f t="shared" si="244"/>
        <v>0</v>
      </c>
      <c r="K1576" t="s">
        <v>19</v>
      </c>
      <c r="L1576">
        <f t="shared" si="245"/>
        <v>0</v>
      </c>
      <c r="M1576" t="s">
        <v>16</v>
      </c>
      <c r="N1576">
        <f t="shared" si="246"/>
        <v>1</v>
      </c>
      <c r="O1576">
        <f t="shared" si="247"/>
        <v>0</v>
      </c>
      <c r="P1576">
        <v>66.319999999999993</v>
      </c>
      <c r="Q1576">
        <f t="shared" si="248"/>
        <v>-0.87960342729932972</v>
      </c>
      <c r="R1576">
        <v>34.4</v>
      </c>
      <c r="S1576">
        <f t="shared" si="249"/>
        <v>0.71932747608316205</v>
      </c>
      <c r="T1576" s="8">
        <v>0</v>
      </c>
    </row>
    <row r="1577" spans="1:20" x14ac:dyDescent="0.35">
      <c r="A1577">
        <v>18</v>
      </c>
      <c r="B1577">
        <f t="shared" si="240"/>
        <v>-1.1157067772851639</v>
      </c>
      <c r="C1577">
        <v>0</v>
      </c>
      <c r="D1577">
        <v>0</v>
      </c>
      <c r="E1577" t="s">
        <v>23</v>
      </c>
      <c r="F1577">
        <f t="shared" si="241"/>
        <v>0</v>
      </c>
      <c r="G1577" t="s">
        <v>14</v>
      </c>
      <c r="H1577">
        <f t="shared" si="242"/>
        <v>1</v>
      </c>
      <c r="I1577">
        <f t="shared" si="243"/>
        <v>0</v>
      </c>
      <c r="J1577">
        <f t="shared" si="244"/>
        <v>0</v>
      </c>
      <c r="K1577" t="s">
        <v>19</v>
      </c>
      <c r="L1577">
        <f t="shared" si="245"/>
        <v>0</v>
      </c>
      <c r="M1577" t="s">
        <v>21</v>
      </c>
      <c r="N1577">
        <f t="shared" si="246"/>
        <v>0</v>
      </c>
      <c r="O1577">
        <f t="shared" si="247"/>
        <v>0</v>
      </c>
      <c r="P1577">
        <v>168.15</v>
      </c>
      <c r="Q1577">
        <f t="shared" si="248"/>
        <v>1.3693355898729547</v>
      </c>
      <c r="R1577">
        <v>48.5</v>
      </c>
      <c r="S1577">
        <f t="shared" si="249"/>
        <v>2.5507796114684629</v>
      </c>
      <c r="T1577" s="8">
        <v>0</v>
      </c>
    </row>
    <row r="1578" spans="1:20" x14ac:dyDescent="0.35">
      <c r="A1578">
        <v>77</v>
      </c>
      <c r="B1578">
        <f t="shared" si="240"/>
        <v>1.4937079703154805</v>
      </c>
      <c r="C1578">
        <v>0</v>
      </c>
      <c r="D1578">
        <v>0</v>
      </c>
      <c r="E1578" t="s">
        <v>13</v>
      </c>
      <c r="F1578">
        <f t="shared" si="241"/>
        <v>1</v>
      </c>
      <c r="G1578" t="s">
        <v>14</v>
      </c>
      <c r="H1578">
        <f t="shared" si="242"/>
        <v>1</v>
      </c>
      <c r="I1578">
        <f t="shared" si="243"/>
        <v>0</v>
      </c>
      <c r="J1578">
        <f t="shared" si="244"/>
        <v>0</v>
      </c>
      <c r="K1578" t="s">
        <v>19</v>
      </c>
      <c r="L1578">
        <f t="shared" si="245"/>
        <v>0</v>
      </c>
      <c r="M1578" t="s">
        <v>16</v>
      </c>
      <c r="N1578">
        <f t="shared" si="246"/>
        <v>1</v>
      </c>
      <c r="O1578">
        <f t="shared" si="247"/>
        <v>0</v>
      </c>
      <c r="P1578">
        <v>93.48</v>
      </c>
      <c r="Q1578">
        <f t="shared" si="248"/>
        <v>-0.27976856815763018</v>
      </c>
      <c r="R1578">
        <v>25.2</v>
      </c>
      <c r="S1578">
        <f t="shared" si="249"/>
        <v>-0.47566256970015464</v>
      </c>
      <c r="T1578" s="8">
        <v>0</v>
      </c>
    </row>
    <row r="1579" spans="1:20" x14ac:dyDescent="0.35">
      <c r="A1579">
        <v>48</v>
      </c>
      <c r="B1579">
        <f t="shared" si="240"/>
        <v>0.21111428081685873</v>
      </c>
      <c r="C1579">
        <v>1</v>
      </c>
      <c r="D1579">
        <v>0</v>
      </c>
      <c r="E1579" t="s">
        <v>13</v>
      </c>
      <c r="F1579">
        <f t="shared" si="241"/>
        <v>1</v>
      </c>
      <c r="G1579" t="s">
        <v>18</v>
      </c>
      <c r="H1579">
        <f t="shared" si="242"/>
        <v>0</v>
      </c>
      <c r="I1579">
        <f t="shared" si="243"/>
        <v>1</v>
      </c>
      <c r="J1579">
        <f t="shared" si="244"/>
        <v>0</v>
      </c>
      <c r="K1579" t="s">
        <v>15</v>
      </c>
      <c r="L1579">
        <f t="shared" si="245"/>
        <v>1</v>
      </c>
      <c r="M1579" t="s">
        <v>21</v>
      </c>
      <c r="N1579">
        <f t="shared" si="246"/>
        <v>0</v>
      </c>
      <c r="O1579">
        <f t="shared" si="247"/>
        <v>0</v>
      </c>
      <c r="P1579">
        <v>79.2</v>
      </c>
      <c r="Q1579">
        <f t="shared" si="248"/>
        <v>-0.59514565904656491</v>
      </c>
      <c r="R1579">
        <v>32.5</v>
      </c>
      <c r="S1579">
        <f t="shared" si="249"/>
        <v>0.47253605358443379</v>
      </c>
      <c r="T1579" s="8">
        <v>0</v>
      </c>
    </row>
    <row r="1580" spans="1:20" x14ac:dyDescent="0.35">
      <c r="A1580">
        <v>52</v>
      </c>
      <c r="B1580">
        <f t="shared" si="240"/>
        <v>0.38802375523046173</v>
      </c>
      <c r="C1580">
        <v>0</v>
      </c>
      <c r="D1580">
        <v>0</v>
      </c>
      <c r="E1580" t="s">
        <v>13</v>
      </c>
      <c r="F1580">
        <f t="shared" si="241"/>
        <v>1</v>
      </c>
      <c r="G1580" t="s">
        <v>14</v>
      </c>
      <c r="H1580">
        <f t="shared" si="242"/>
        <v>1</v>
      </c>
      <c r="I1580">
        <f t="shared" si="243"/>
        <v>0</v>
      </c>
      <c r="J1580">
        <f t="shared" si="244"/>
        <v>0</v>
      </c>
      <c r="K1580" t="s">
        <v>19</v>
      </c>
      <c r="L1580">
        <f t="shared" si="245"/>
        <v>0</v>
      </c>
      <c r="M1580" t="s">
        <v>16</v>
      </c>
      <c r="N1580">
        <f t="shared" si="246"/>
        <v>1</v>
      </c>
      <c r="O1580">
        <f t="shared" si="247"/>
        <v>0</v>
      </c>
      <c r="P1580">
        <v>107.45</v>
      </c>
      <c r="Q1580">
        <f t="shared" si="248"/>
        <v>2.8762101290438213E-2</v>
      </c>
      <c r="R1580">
        <v>42.1</v>
      </c>
      <c r="S1580">
        <f t="shared" si="249"/>
        <v>1.7194821883148514</v>
      </c>
      <c r="T1580" s="8">
        <v>0</v>
      </c>
    </row>
    <row r="1581" spans="1:20" x14ac:dyDescent="0.35">
      <c r="A1581">
        <v>23</v>
      </c>
      <c r="B1581">
        <f t="shared" si="240"/>
        <v>-0.89456993426816012</v>
      </c>
      <c r="C1581">
        <v>0</v>
      </c>
      <c r="D1581">
        <v>0</v>
      </c>
      <c r="E1581" t="s">
        <v>23</v>
      </c>
      <c r="F1581">
        <f t="shared" si="241"/>
        <v>0</v>
      </c>
      <c r="G1581" t="s">
        <v>14</v>
      </c>
      <c r="H1581">
        <f t="shared" si="242"/>
        <v>1</v>
      </c>
      <c r="I1581">
        <f t="shared" si="243"/>
        <v>0</v>
      </c>
      <c r="J1581">
        <f t="shared" si="244"/>
        <v>0</v>
      </c>
      <c r="K1581" t="s">
        <v>19</v>
      </c>
      <c r="L1581">
        <f t="shared" si="245"/>
        <v>0</v>
      </c>
      <c r="M1581" t="s">
        <v>21</v>
      </c>
      <c r="N1581">
        <f t="shared" si="246"/>
        <v>0</v>
      </c>
      <c r="O1581">
        <f t="shared" si="247"/>
        <v>0</v>
      </c>
      <c r="P1581">
        <v>83.86</v>
      </c>
      <c r="Q1581">
        <f t="shared" si="248"/>
        <v>-0.49222848512902745</v>
      </c>
      <c r="R1581">
        <v>19.5</v>
      </c>
      <c r="S1581">
        <f t="shared" si="249"/>
        <v>-1.2160368371963399</v>
      </c>
      <c r="T1581" s="8">
        <v>0</v>
      </c>
    </row>
    <row r="1582" spans="1:20" x14ac:dyDescent="0.35">
      <c r="A1582">
        <v>25</v>
      </c>
      <c r="B1582">
        <f t="shared" si="240"/>
        <v>-0.80611519706135859</v>
      </c>
      <c r="C1582">
        <v>0</v>
      </c>
      <c r="D1582">
        <v>0</v>
      </c>
      <c r="E1582" t="s">
        <v>13</v>
      </c>
      <c r="F1582">
        <f t="shared" si="241"/>
        <v>1</v>
      </c>
      <c r="G1582" t="s">
        <v>14</v>
      </c>
      <c r="H1582">
        <f t="shared" si="242"/>
        <v>1</v>
      </c>
      <c r="I1582">
        <f t="shared" si="243"/>
        <v>0</v>
      </c>
      <c r="J1582">
        <f t="shared" si="244"/>
        <v>0</v>
      </c>
      <c r="K1582" t="s">
        <v>19</v>
      </c>
      <c r="L1582">
        <f t="shared" si="245"/>
        <v>0</v>
      </c>
      <c r="M1582" t="s">
        <v>21</v>
      </c>
      <c r="N1582">
        <f t="shared" si="246"/>
        <v>0</v>
      </c>
      <c r="O1582">
        <f t="shared" si="247"/>
        <v>0</v>
      </c>
      <c r="P1582">
        <v>119.96</v>
      </c>
      <c r="Q1582">
        <f t="shared" si="248"/>
        <v>0.30504833427507194</v>
      </c>
      <c r="R1582">
        <v>27.7</v>
      </c>
      <c r="S1582">
        <f t="shared" si="249"/>
        <v>-0.15093701378077506</v>
      </c>
      <c r="T1582" s="8">
        <v>0</v>
      </c>
    </row>
    <row r="1583" spans="1:20" x14ac:dyDescent="0.35">
      <c r="A1583">
        <v>44</v>
      </c>
      <c r="B1583">
        <f t="shared" si="240"/>
        <v>3.4204806403255718E-2</v>
      </c>
      <c r="C1583">
        <v>0</v>
      </c>
      <c r="D1583">
        <v>0</v>
      </c>
      <c r="E1583" t="s">
        <v>13</v>
      </c>
      <c r="F1583">
        <f t="shared" si="241"/>
        <v>1</v>
      </c>
      <c r="G1583" t="s">
        <v>14</v>
      </c>
      <c r="H1583">
        <f t="shared" si="242"/>
        <v>1</v>
      </c>
      <c r="I1583">
        <f t="shared" si="243"/>
        <v>0</v>
      </c>
      <c r="J1583">
        <f t="shared" si="244"/>
        <v>0</v>
      </c>
      <c r="K1583" t="s">
        <v>19</v>
      </c>
      <c r="L1583">
        <f t="shared" si="245"/>
        <v>0</v>
      </c>
      <c r="M1583" t="s">
        <v>21</v>
      </c>
      <c r="N1583">
        <f t="shared" si="246"/>
        <v>0</v>
      </c>
      <c r="O1583">
        <f t="shared" si="247"/>
        <v>0</v>
      </c>
      <c r="P1583">
        <v>70.58</v>
      </c>
      <c r="Q1583">
        <f t="shared" si="248"/>
        <v>-0.78552034556355499</v>
      </c>
      <c r="R1583">
        <v>25.1</v>
      </c>
      <c r="S1583">
        <f t="shared" si="249"/>
        <v>-0.48865159193692953</v>
      </c>
      <c r="T1583" s="8">
        <v>0</v>
      </c>
    </row>
    <row r="1584" spans="1:20" x14ac:dyDescent="0.35">
      <c r="A1584">
        <v>78</v>
      </c>
      <c r="B1584">
        <f t="shared" si="240"/>
        <v>1.5379353389188812</v>
      </c>
      <c r="C1584">
        <v>0</v>
      </c>
      <c r="D1584">
        <v>0</v>
      </c>
      <c r="E1584" t="s">
        <v>23</v>
      </c>
      <c r="F1584">
        <f t="shared" si="241"/>
        <v>0</v>
      </c>
      <c r="G1584" t="s">
        <v>14</v>
      </c>
      <c r="H1584">
        <f t="shared" si="242"/>
        <v>1</v>
      </c>
      <c r="I1584">
        <f t="shared" si="243"/>
        <v>0</v>
      </c>
      <c r="J1584">
        <f t="shared" si="244"/>
        <v>0</v>
      </c>
      <c r="K1584" t="s">
        <v>19</v>
      </c>
      <c r="L1584">
        <f t="shared" si="245"/>
        <v>0</v>
      </c>
      <c r="M1584" t="s">
        <v>21</v>
      </c>
      <c r="N1584">
        <f t="shared" si="246"/>
        <v>0</v>
      </c>
      <c r="O1584">
        <f t="shared" si="247"/>
        <v>0</v>
      </c>
      <c r="P1584">
        <v>87.7</v>
      </c>
      <c r="Q1584">
        <f t="shared" si="248"/>
        <v>-0.40742120018410377</v>
      </c>
      <c r="R1584">
        <v>29.6</v>
      </c>
      <c r="S1584">
        <f t="shared" si="249"/>
        <v>9.5854408717953685E-2</v>
      </c>
      <c r="T1584" s="8">
        <v>0</v>
      </c>
    </row>
    <row r="1585" spans="1:20" x14ac:dyDescent="0.35">
      <c r="A1585">
        <v>37</v>
      </c>
      <c r="B1585">
        <f t="shared" si="240"/>
        <v>-0.27538677382054955</v>
      </c>
      <c r="C1585">
        <v>0</v>
      </c>
      <c r="D1585">
        <v>0</v>
      </c>
      <c r="E1585" t="s">
        <v>13</v>
      </c>
      <c r="F1585">
        <f t="shared" si="241"/>
        <v>1</v>
      </c>
      <c r="G1585" t="s">
        <v>25</v>
      </c>
      <c r="H1585">
        <f t="shared" si="242"/>
        <v>0</v>
      </c>
      <c r="I1585">
        <f t="shared" si="243"/>
        <v>0</v>
      </c>
      <c r="J1585">
        <f t="shared" si="244"/>
        <v>1</v>
      </c>
      <c r="K1585" t="s">
        <v>15</v>
      </c>
      <c r="L1585">
        <f t="shared" si="245"/>
        <v>1</v>
      </c>
      <c r="M1585" t="s">
        <v>21</v>
      </c>
      <c r="N1585">
        <f t="shared" si="246"/>
        <v>0</v>
      </c>
      <c r="O1585">
        <f t="shared" si="247"/>
        <v>0</v>
      </c>
      <c r="P1585">
        <v>65.290000000000006</v>
      </c>
      <c r="Q1585">
        <f t="shared" si="248"/>
        <v>-0.90235121466736878</v>
      </c>
      <c r="R1585">
        <v>32.9</v>
      </c>
      <c r="S1585">
        <f t="shared" si="249"/>
        <v>0.52449214253153431</v>
      </c>
      <c r="T1585" s="8">
        <v>0</v>
      </c>
    </row>
    <row r="1586" spans="1:20" x14ac:dyDescent="0.35">
      <c r="A1586">
        <v>32</v>
      </c>
      <c r="B1586">
        <f t="shared" si="240"/>
        <v>-0.49652361683755331</v>
      </c>
      <c r="C1586">
        <v>0</v>
      </c>
      <c r="D1586">
        <v>0</v>
      </c>
      <c r="E1586" t="s">
        <v>13</v>
      </c>
      <c r="F1586">
        <f t="shared" si="241"/>
        <v>1</v>
      </c>
      <c r="G1586" t="s">
        <v>14</v>
      </c>
      <c r="H1586">
        <f t="shared" si="242"/>
        <v>1</v>
      </c>
      <c r="I1586">
        <f t="shared" si="243"/>
        <v>0</v>
      </c>
      <c r="J1586">
        <f t="shared" si="244"/>
        <v>0</v>
      </c>
      <c r="K1586" t="s">
        <v>15</v>
      </c>
      <c r="L1586">
        <f t="shared" si="245"/>
        <v>1</v>
      </c>
      <c r="M1586" t="s">
        <v>21</v>
      </c>
      <c r="N1586">
        <f t="shared" si="246"/>
        <v>0</v>
      </c>
      <c r="O1586">
        <f t="shared" si="247"/>
        <v>0</v>
      </c>
      <c r="P1586">
        <v>97.14</v>
      </c>
      <c r="Q1586">
        <f t="shared" si="248"/>
        <v>-0.19893662469449996</v>
      </c>
      <c r="R1586">
        <v>55.9</v>
      </c>
      <c r="S1586">
        <f t="shared" si="249"/>
        <v>3.5119672569898261</v>
      </c>
      <c r="T1586" s="8">
        <v>0</v>
      </c>
    </row>
    <row r="1587" spans="1:20" x14ac:dyDescent="0.35">
      <c r="A1587">
        <v>67</v>
      </c>
      <c r="B1587">
        <f t="shared" si="240"/>
        <v>1.051434284281473</v>
      </c>
      <c r="C1587">
        <v>0</v>
      </c>
      <c r="D1587">
        <v>0</v>
      </c>
      <c r="E1587" t="s">
        <v>13</v>
      </c>
      <c r="F1587">
        <f t="shared" si="241"/>
        <v>1</v>
      </c>
      <c r="G1587" t="s">
        <v>14</v>
      </c>
      <c r="H1587">
        <f t="shared" si="242"/>
        <v>1</v>
      </c>
      <c r="I1587">
        <f t="shared" si="243"/>
        <v>0</v>
      </c>
      <c r="J1587">
        <f t="shared" si="244"/>
        <v>0</v>
      </c>
      <c r="K1587" t="s">
        <v>15</v>
      </c>
      <c r="L1587">
        <f t="shared" si="245"/>
        <v>1</v>
      </c>
      <c r="M1587" t="s">
        <v>16</v>
      </c>
      <c r="N1587">
        <f t="shared" si="246"/>
        <v>1</v>
      </c>
      <c r="O1587">
        <f t="shared" si="247"/>
        <v>0</v>
      </c>
      <c r="P1587">
        <v>110.68</v>
      </c>
      <c r="Q1587">
        <f t="shared" si="248"/>
        <v>0.10009739565817352</v>
      </c>
      <c r="R1587">
        <v>25.1</v>
      </c>
      <c r="S1587">
        <f t="shared" si="249"/>
        <v>-0.48865159193692953</v>
      </c>
      <c r="T1587" s="8">
        <v>0</v>
      </c>
    </row>
    <row r="1588" spans="1:20" x14ac:dyDescent="0.35">
      <c r="A1588">
        <v>41</v>
      </c>
      <c r="B1588">
        <f t="shared" si="240"/>
        <v>-9.8477299406946536E-2</v>
      </c>
      <c r="C1588">
        <v>0</v>
      </c>
      <c r="D1588">
        <v>0</v>
      </c>
      <c r="E1588" t="s">
        <v>13</v>
      </c>
      <c r="F1588">
        <f t="shared" si="241"/>
        <v>1</v>
      </c>
      <c r="G1588" t="s">
        <v>25</v>
      </c>
      <c r="H1588">
        <f t="shared" si="242"/>
        <v>0</v>
      </c>
      <c r="I1588">
        <f t="shared" si="243"/>
        <v>0</v>
      </c>
      <c r="J1588">
        <f t="shared" si="244"/>
        <v>1</v>
      </c>
      <c r="K1588" t="s">
        <v>15</v>
      </c>
      <c r="L1588">
        <f t="shared" si="245"/>
        <v>1</v>
      </c>
      <c r="M1588" t="s">
        <v>22</v>
      </c>
      <c r="N1588">
        <f t="shared" si="246"/>
        <v>0</v>
      </c>
      <c r="O1588">
        <f t="shared" si="247"/>
        <v>1</v>
      </c>
      <c r="P1588">
        <v>91.93</v>
      </c>
      <c r="Q1588">
        <f t="shared" si="248"/>
        <v>-0.31400067536196125</v>
      </c>
      <c r="R1588">
        <v>24.7</v>
      </c>
      <c r="S1588">
        <f t="shared" si="249"/>
        <v>-0.54060768088403055</v>
      </c>
      <c r="T1588" s="8">
        <v>0</v>
      </c>
    </row>
    <row r="1589" spans="1:20" x14ac:dyDescent="0.35">
      <c r="A1589">
        <v>2</v>
      </c>
      <c r="B1589">
        <f t="shared" si="240"/>
        <v>-1.8233446749395759</v>
      </c>
      <c r="C1589">
        <v>0</v>
      </c>
      <c r="D1589">
        <v>0</v>
      </c>
      <c r="E1589" t="s">
        <v>23</v>
      </c>
      <c r="F1589">
        <f t="shared" si="241"/>
        <v>0</v>
      </c>
      <c r="G1589" t="s">
        <v>26</v>
      </c>
      <c r="H1589">
        <f t="shared" si="242"/>
        <v>0</v>
      </c>
      <c r="I1589">
        <f t="shared" si="243"/>
        <v>0</v>
      </c>
      <c r="J1589">
        <f t="shared" si="244"/>
        <v>0</v>
      </c>
      <c r="K1589" t="s">
        <v>15</v>
      </c>
      <c r="L1589">
        <f t="shared" si="245"/>
        <v>1</v>
      </c>
      <c r="M1589" t="s">
        <v>21</v>
      </c>
      <c r="N1589">
        <f t="shared" si="246"/>
        <v>0</v>
      </c>
      <c r="O1589">
        <f t="shared" si="247"/>
        <v>0</v>
      </c>
      <c r="P1589">
        <v>88.54</v>
      </c>
      <c r="Q1589">
        <f t="shared" si="248"/>
        <v>-0.38886960660240166</v>
      </c>
      <c r="R1589">
        <v>17.5</v>
      </c>
      <c r="S1589">
        <f t="shared" si="249"/>
        <v>-1.4758172819318436</v>
      </c>
      <c r="T1589" s="8">
        <v>0</v>
      </c>
    </row>
    <row r="1590" spans="1:20" x14ac:dyDescent="0.35">
      <c r="A1590">
        <v>75</v>
      </c>
      <c r="B1590">
        <f t="shared" si="240"/>
        <v>1.4052532331086791</v>
      </c>
      <c r="C1590">
        <v>1</v>
      </c>
      <c r="D1590">
        <v>0</v>
      </c>
      <c r="E1590" t="s">
        <v>13</v>
      </c>
      <c r="F1590">
        <f t="shared" si="241"/>
        <v>1</v>
      </c>
      <c r="G1590" t="s">
        <v>14</v>
      </c>
      <c r="H1590">
        <f t="shared" si="242"/>
        <v>1</v>
      </c>
      <c r="I1590">
        <f t="shared" si="243"/>
        <v>0</v>
      </c>
      <c r="J1590">
        <f t="shared" si="244"/>
        <v>0</v>
      </c>
      <c r="K1590" t="s">
        <v>15</v>
      </c>
      <c r="L1590">
        <f t="shared" si="245"/>
        <v>1</v>
      </c>
      <c r="M1590" t="s">
        <v>16</v>
      </c>
      <c r="N1590">
        <f t="shared" si="246"/>
        <v>1</v>
      </c>
      <c r="O1590">
        <f t="shared" si="247"/>
        <v>0</v>
      </c>
      <c r="P1590">
        <v>183</v>
      </c>
      <c r="Q1590">
        <f t="shared" si="248"/>
        <v>1.6973012621209014</v>
      </c>
      <c r="R1590">
        <v>20.8</v>
      </c>
      <c r="S1590">
        <f t="shared" si="249"/>
        <v>-1.0471795481182624</v>
      </c>
      <c r="T1590" s="8">
        <v>0</v>
      </c>
    </row>
    <row r="1591" spans="1:20" x14ac:dyDescent="0.35">
      <c r="A1591">
        <v>17</v>
      </c>
      <c r="B1591">
        <f t="shared" si="240"/>
        <v>-1.1599341458885646</v>
      </c>
      <c r="C1591">
        <v>0</v>
      </c>
      <c r="D1591">
        <v>0</v>
      </c>
      <c r="E1591" t="s">
        <v>23</v>
      </c>
      <c r="F1591">
        <f t="shared" si="241"/>
        <v>0</v>
      </c>
      <c r="G1591" t="s">
        <v>25</v>
      </c>
      <c r="H1591">
        <f t="shared" si="242"/>
        <v>0</v>
      </c>
      <c r="I1591">
        <f t="shared" si="243"/>
        <v>0</v>
      </c>
      <c r="J1591">
        <f t="shared" si="244"/>
        <v>1</v>
      </c>
      <c r="K1591" t="s">
        <v>19</v>
      </c>
      <c r="L1591">
        <f t="shared" si="245"/>
        <v>0</v>
      </c>
      <c r="M1591" t="s">
        <v>21</v>
      </c>
      <c r="N1591">
        <f t="shared" si="246"/>
        <v>0</v>
      </c>
      <c r="O1591">
        <f t="shared" si="247"/>
        <v>0</v>
      </c>
      <c r="P1591">
        <v>115.93</v>
      </c>
      <c r="Q1591">
        <f t="shared" si="248"/>
        <v>0.21604485554381125</v>
      </c>
      <c r="R1591">
        <v>23.3</v>
      </c>
      <c r="S1591">
        <f t="shared" si="249"/>
        <v>-0.72245399219888284</v>
      </c>
      <c r="T1591" s="8">
        <v>0</v>
      </c>
    </row>
    <row r="1592" spans="1:20" x14ac:dyDescent="0.35">
      <c r="A1592">
        <v>13</v>
      </c>
      <c r="B1592">
        <f t="shared" si="240"/>
        <v>-1.3368436203021676</v>
      </c>
      <c r="C1592">
        <v>0</v>
      </c>
      <c r="D1592">
        <v>0</v>
      </c>
      <c r="E1592" t="s">
        <v>23</v>
      </c>
      <c r="F1592">
        <f t="shared" si="241"/>
        <v>0</v>
      </c>
      <c r="G1592" t="s">
        <v>26</v>
      </c>
      <c r="H1592">
        <f t="shared" si="242"/>
        <v>0</v>
      </c>
      <c r="I1592">
        <f t="shared" si="243"/>
        <v>0</v>
      </c>
      <c r="J1592">
        <f t="shared" si="244"/>
        <v>0</v>
      </c>
      <c r="K1592" t="s">
        <v>15</v>
      </c>
      <c r="L1592">
        <f t="shared" si="245"/>
        <v>1</v>
      </c>
      <c r="M1592" t="s">
        <v>21</v>
      </c>
      <c r="N1592">
        <f t="shared" si="246"/>
        <v>0</v>
      </c>
      <c r="O1592">
        <f t="shared" si="247"/>
        <v>0</v>
      </c>
      <c r="P1592">
        <v>99.13</v>
      </c>
      <c r="Q1592">
        <f t="shared" si="248"/>
        <v>-0.15498701609022977</v>
      </c>
      <c r="R1592">
        <v>22.8</v>
      </c>
      <c r="S1592">
        <f t="shared" si="249"/>
        <v>-0.78739910338275876</v>
      </c>
      <c r="T1592" s="8">
        <v>0</v>
      </c>
    </row>
    <row r="1593" spans="1:20" x14ac:dyDescent="0.35">
      <c r="A1593">
        <v>25</v>
      </c>
      <c r="B1593">
        <f t="shared" si="240"/>
        <v>-0.80611519706135859</v>
      </c>
      <c r="C1593">
        <v>0</v>
      </c>
      <c r="D1593">
        <v>0</v>
      </c>
      <c r="E1593" t="s">
        <v>13</v>
      </c>
      <c r="F1593">
        <f t="shared" si="241"/>
        <v>1</v>
      </c>
      <c r="G1593" t="s">
        <v>14</v>
      </c>
      <c r="H1593">
        <f t="shared" si="242"/>
        <v>1</v>
      </c>
      <c r="I1593">
        <f t="shared" si="243"/>
        <v>0</v>
      </c>
      <c r="J1593">
        <f t="shared" si="244"/>
        <v>0</v>
      </c>
      <c r="K1593" t="s">
        <v>19</v>
      </c>
      <c r="L1593">
        <f t="shared" si="245"/>
        <v>0</v>
      </c>
      <c r="M1593" t="s">
        <v>21</v>
      </c>
      <c r="N1593">
        <f t="shared" si="246"/>
        <v>0</v>
      </c>
      <c r="O1593">
        <f t="shared" si="247"/>
        <v>0</v>
      </c>
      <c r="P1593">
        <v>69.239999999999995</v>
      </c>
      <c r="Q1593">
        <f t="shared" si="248"/>
        <v>-0.81511455437246061</v>
      </c>
      <c r="R1593">
        <v>26.6</v>
      </c>
      <c r="S1593">
        <f t="shared" si="249"/>
        <v>-0.29381625838530179</v>
      </c>
      <c r="T1593" s="8">
        <v>0</v>
      </c>
    </row>
    <row r="1594" spans="1:20" x14ac:dyDescent="0.35">
      <c r="A1594">
        <v>57</v>
      </c>
      <c r="B1594">
        <f t="shared" si="240"/>
        <v>0.60916059824746549</v>
      </c>
      <c r="C1594">
        <v>0</v>
      </c>
      <c r="D1594">
        <v>0</v>
      </c>
      <c r="E1594" t="s">
        <v>13</v>
      </c>
      <c r="F1594">
        <f t="shared" si="241"/>
        <v>1</v>
      </c>
      <c r="G1594" t="s">
        <v>14</v>
      </c>
      <c r="H1594">
        <f t="shared" si="242"/>
        <v>1</v>
      </c>
      <c r="I1594">
        <f t="shared" si="243"/>
        <v>0</v>
      </c>
      <c r="J1594">
        <f t="shared" si="244"/>
        <v>0</v>
      </c>
      <c r="K1594" t="s">
        <v>19</v>
      </c>
      <c r="L1594">
        <f t="shared" si="245"/>
        <v>0</v>
      </c>
      <c r="M1594" t="s">
        <v>21</v>
      </c>
      <c r="N1594">
        <f t="shared" si="246"/>
        <v>0</v>
      </c>
      <c r="O1594">
        <f t="shared" si="247"/>
        <v>0</v>
      </c>
      <c r="P1594">
        <v>102.28</v>
      </c>
      <c r="Q1594">
        <f t="shared" si="248"/>
        <v>-8.5418540158846992E-2</v>
      </c>
      <c r="R1594">
        <v>25.5</v>
      </c>
      <c r="S1594">
        <f t="shared" si="249"/>
        <v>-0.43669550298982895</v>
      </c>
      <c r="T1594" s="8">
        <v>0</v>
      </c>
    </row>
    <row r="1595" spans="1:20" x14ac:dyDescent="0.35">
      <c r="A1595">
        <v>31</v>
      </c>
      <c r="B1595">
        <f t="shared" si="240"/>
        <v>-0.54075098544095401</v>
      </c>
      <c r="C1595">
        <v>0</v>
      </c>
      <c r="D1595">
        <v>0</v>
      </c>
      <c r="E1595" t="s">
        <v>13</v>
      </c>
      <c r="F1595">
        <f t="shared" si="241"/>
        <v>1</v>
      </c>
      <c r="G1595" t="s">
        <v>14</v>
      </c>
      <c r="H1595">
        <f t="shared" si="242"/>
        <v>1</v>
      </c>
      <c r="I1595">
        <f t="shared" si="243"/>
        <v>0</v>
      </c>
      <c r="J1595">
        <f t="shared" si="244"/>
        <v>0</v>
      </c>
      <c r="K1595" t="s">
        <v>15</v>
      </c>
      <c r="L1595">
        <f t="shared" si="245"/>
        <v>1</v>
      </c>
      <c r="M1595" t="s">
        <v>21</v>
      </c>
      <c r="N1595">
        <f t="shared" si="246"/>
        <v>0</v>
      </c>
      <c r="O1595">
        <f t="shared" si="247"/>
        <v>0</v>
      </c>
      <c r="P1595">
        <v>71.31</v>
      </c>
      <c r="Q1595">
        <f t="shared" si="248"/>
        <v>-0.76939812733183766</v>
      </c>
      <c r="R1595">
        <v>25.8</v>
      </c>
      <c r="S1595">
        <f t="shared" si="249"/>
        <v>-0.39772843627950333</v>
      </c>
      <c r="T1595" s="8">
        <v>0</v>
      </c>
    </row>
    <row r="1596" spans="1:20" x14ac:dyDescent="0.35">
      <c r="A1596">
        <v>61</v>
      </c>
      <c r="B1596">
        <f t="shared" si="240"/>
        <v>0.78607007266106854</v>
      </c>
      <c r="C1596">
        <v>0</v>
      </c>
      <c r="D1596">
        <v>0</v>
      </c>
      <c r="E1596" t="s">
        <v>13</v>
      </c>
      <c r="F1596">
        <f t="shared" si="241"/>
        <v>1</v>
      </c>
      <c r="G1596" t="s">
        <v>14</v>
      </c>
      <c r="H1596">
        <f t="shared" si="242"/>
        <v>1</v>
      </c>
      <c r="I1596">
        <f t="shared" si="243"/>
        <v>0</v>
      </c>
      <c r="J1596">
        <f t="shared" si="244"/>
        <v>0</v>
      </c>
      <c r="K1596" t="s">
        <v>19</v>
      </c>
      <c r="L1596">
        <f t="shared" si="245"/>
        <v>0</v>
      </c>
      <c r="M1596" t="s">
        <v>21</v>
      </c>
      <c r="N1596">
        <f t="shared" si="246"/>
        <v>0</v>
      </c>
      <c r="O1596">
        <f t="shared" si="247"/>
        <v>0</v>
      </c>
      <c r="P1596">
        <v>89.75</v>
      </c>
      <c r="Q1596">
        <f t="shared" si="248"/>
        <v>-0.36214647775256908</v>
      </c>
      <c r="R1596">
        <v>25.4</v>
      </c>
      <c r="S1596">
        <f t="shared" si="249"/>
        <v>-0.44968452522660435</v>
      </c>
      <c r="T1596" s="8">
        <v>0</v>
      </c>
    </row>
    <row r="1597" spans="1:20" x14ac:dyDescent="0.35">
      <c r="A1597">
        <v>46</v>
      </c>
      <c r="B1597">
        <f t="shared" si="240"/>
        <v>0.12265954361005722</v>
      </c>
      <c r="C1597">
        <v>0</v>
      </c>
      <c r="D1597">
        <v>0</v>
      </c>
      <c r="E1597" t="s">
        <v>13</v>
      </c>
      <c r="F1597">
        <f t="shared" si="241"/>
        <v>1</v>
      </c>
      <c r="G1597" t="s">
        <v>14</v>
      </c>
      <c r="H1597">
        <f t="shared" si="242"/>
        <v>1</v>
      </c>
      <c r="I1597">
        <f t="shared" si="243"/>
        <v>0</v>
      </c>
      <c r="J1597">
        <f t="shared" si="244"/>
        <v>0</v>
      </c>
      <c r="K1597" t="s">
        <v>15</v>
      </c>
      <c r="L1597">
        <f t="shared" si="245"/>
        <v>1</v>
      </c>
      <c r="M1597" t="s">
        <v>21</v>
      </c>
      <c r="N1597">
        <f t="shared" si="246"/>
        <v>0</v>
      </c>
      <c r="O1597">
        <f t="shared" si="247"/>
        <v>0</v>
      </c>
      <c r="P1597">
        <v>87.66</v>
      </c>
      <c r="Q1597">
        <f t="shared" si="248"/>
        <v>-0.40830460940228019</v>
      </c>
      <c r="R1597">
        <v>57.3</v>
      </c>
      <c r="S1597">
        <f t="shared" si="249"/>
        <v>3.6938135683046784</v>
      </c>
      <c r="T1597" s="8">
        <v>0</v>
      </c>
    </row>
    <row r="1598" spans="1:20" x14ac:dyDescent="0.35">
      <c r="A1598">
        <v>47</v>
      </c>
      <c r="B1598">
        <f t="shared" si="240"/>
        <v>0.16688691221345797</v>
      </c>
      <c r="C1598">
        <v>0</v>
      </c>
      <c r="D1598">
        <v>0</v>
      </c>
      <c r="E1598" t="s">
        <v>23</v>
      </c>
      <c r="F1598">
        <f t="shared" si="241"/>
        <v>0</v>
      </c>
      <c r="G1598" t="s">
        <v>14</v>
      </c>
      <c r="H1598">
        <f t="shared" si="242"/>
        <v>1</v>
      </c>
      <c r="I1598">
        <f t="shared" si="243"/>
        <v>0</v>
      </c>
      <c r="J1598">
        <f t="shared" si="244"/>
        <v>0</v>
      </c>
      <c r="K1598" t="s">
        <v>19</v>
      </c>
      <c r="L1598">
        <f t="shared" si="245"/>
        <v>0</v>
      </c>
      <c r="M1598" t="s">
        <v>22</v>
      </c>
      <c r="N1598">
        <f t="shared" si="246"/>
        <v>0</v>
      </c>
      <c r="O1598">
        <f t="shared" si="247"/>
        <v>1</v>
      </c>
      <c r="P1598">
        <v>237.17</v>
      </c>
      <c r="Q1598">
        <f t="shared" si="248"/>
        <v>2.8936581958361383</v>
      </c>
      <c r="R1598">
        <v>28.1</v>
      </c>
      <c r="S1598">
        <f t="shared" si="249"/>
        <v>-9.8980924833674058E-2</v>
      </c>
      <c r="T1598" s="8">
        <v>0</v>
      </c>
    </row>
    <row r="1599" spans="1:20" x14ac:dyDescent="0.35">
      <c r="A1599">
        <v>15</v>
      </c>
      <c r="B1599">
        <f t="shared" si="240"/>
        <v>-1.248388883095366</v>
      </c>
      <c r="C1599">
        <v>0</v>
      </c>
      <c r="D1599">
        <v>0</v>
      </c>
      <c r="E1599" t="s">
        <v>23</v>
      </c>
      <c r="F1599">
        <f t="shared" si="241"/>
        <v>0</v>
      </c>
      <c r="G1599" t="s">
        <v>26</v>
      </c>
      <c r="H1599">
        <f t="shared" si="242"/>
        <v>0</v>
      </c>
      <c r="I1599">
        <f t="shared" si="243"/>
        <v>0</v>
      </c>
      <c r="J1599">
        <f t="shared" si="244"/>
        <v>0</v>
      </c>
      <c r="K1599" t="s">
        <v>15</v>
      </c>
      <c r="L1599">
        <f t="shared" si="245"/>
        <v>1</v>
      </c>
      <c r="M1599" t="s">
        <v>21</v>
      </c>
      <c r="N1599">
        <f t="shared" si="246"/>
        <v>0</v>
      </c>
      <c r="O1599">
        <f t="shared" si="247"/>
        <v>0</v>
      </c>
      <c r="P1599">
        <v>81.11</v>
      </c>
      <c r="Q1599">
        <f t="shared" si="248"/>
        <v>-0.55296286887864721</v>
      </c>
      <c r="R1599">
        <v>20.2</v>
      </c>
      <c r="S1599">
        <f t="shared" si="249"/>
        <v>-1.1251136815389138</v>
      </c>
      <c r="T1599" s="8">
        <v>0</v>
      </c>
    </row>
    <row r="1600" spans="1:20" x14ac:dyDescent="0.35">
      <c r="A1600">
        <v>47</v>
      </c>
      <c r="B1600">
        <f t="shared" si="240"/>
        <v>0.16688691221345797</v>
      </c>
      <c r="C1600">
        <v>0</v>
      </c>
      <c r="D1600">
        <v>0</v>
      </c>
      <c r="E1600" t="s">
        <v>13</v>
      </c>
      <c r="F1600">
        <f t="shared" si="241"/>
        <v>1</v>
      </c>
      <c r="G1600" t="s">
        <v>14</v>
      </c>
      <c r="H1600">
        <f t="shared" si="242"/>
        <v>1</v>
      </c>
      <c r="I1600">
        <f t="shared" si="243"/>
        <v>0</v>
      </c>
      <c r="J1600">
        <f t="shared" si="244"/>
        <v>0</v>
      </c>
      <c r="K1600" t="s">
        <v>15</v>
      </c>
      <c r="L1600">
        <f t="shared" si="245"/>
        <v>1</v>
      </c>
      <c r="M1600" t="s">
        <v>21</v>
      </c>
      <c r="N1600">
        <f t="shared" si="246"/>
        <v>0</v>
      </c>
      <c r="O1600">
        <f t="shared" si="247"/>
        <v>0</v>
      </c>
      <c r="P1600">
        <v>178.33</v>
      </c>
      <c r="Q1600">
        <f t="shared" si="248"/>
        <v>1.59416323589882</v>
      </c>
      <c r="R1600">
        <v>27.7</v>
      </c>
      <c r="S1600">
        <f t="shared" si="249"/>
        <v>-0.15093701378077506</v>
      </c>
      <c r="T1600" s="8">
        <v>0</v>
      </c>
    </row>
    <row r="1601" spans="1:20" x14ac:dyDescent="0.35">
      <c r="A1601">
        <v>68</v>
      </c>
      <c r="B1601">
        <f t="shared" si="240"/>
        <v>1.0956616528848737</v>
      </c>
      <c r="C1601">
        <v>0</v>
      </c>
      <c r="D1601">
        <v>0</v>
      </c>
      <c r="E1601" t="s">
        <v>13</v>
      </c>
      <c r="F1601">
        <f t="shared" si="241"/>
        <v>1</v>
      </c>
      <c r="G1601" t="s">
        <v>14</v>
      </c>
      <c r="H1601">
        <f t="shared" si="242"/>
        <v>1</v>
      </c>
      <c r="I1601">
        <f t="shared" si="243"/>
        <v>0</v>
      </c>
      <c r="J1601">
        <f t="shared" si="244"/>
        <v>0</v>
      </c>
      <c r="K1601" t="s">
        <v>19</v>
      </c>
      <c r="L1601">
        <f t="shared" si="245"/>
        <v>0</v>
      </c>
      <c r="M1601" t="s">
        <v>16</v>
      </c>
      <c r="N1601">
        <f t="shared" si="246"/>
        <v>1</v>
      </c>
      <c r="O1601">
        <f t="shared" si="247"/>
        <v>0</v>
      </c>
      <c r="P1601">
        <v>81.38</v>
      </c>
      <c r="Q1601">
        <f t="shared" si="248"/>
        <v>-0.54699985665595741</v>
      </c>
      <c r="R1601">
        <v>23.1</v>
      </c>
      <c r="S1601">
        <f t="shared" si="249"/>
        <v>-0.74843203667243319</v>
      </c>
      <c r="T1601" s="8">
        <v>0</v>
      </c>
    </row>
    <row r="1602" spans="1:20" x14ac:dyDescent="0.35">
      <c r="A1602">
        <v>0.4</v>
      </c>
      <c r="B1602">
        <f t="shared" si="240"/>
        <v>-1.894108464705017</v>
      </c>
      <c r="C1602">
        <v>0</v>
      </c>
      <c r="D1602">
        <v>0</v>
      </c>
      <c r="E1602" t="s">
        <v>23</v>
      </c>
      <c r="F1602">
        <f t="shared" si="241"/>
        <v>0</v>
      </c>
      <c r="G1602" t="s">
        <v>26</v>
      </c>
      <c r="H1602">
        <f t="shared" si="242"/>
        <v>0</v>
      </c>
      <c r="I1602">
        <f t="shared" si="243"/>
        <v>0</v>
      </c>
      <c r="J1602">
        <f t="shared" si="244"/>
        <v>0</v>
      </c>
      <c r="K1602" t="s">
        <v>15</v>
      </c>
      <c r="L1602">
        <f t="shared" si="245"/>
        <v>1</v>
      </c>
      <c r="M1602" t="s">
        <v>21</v>
      </c>
      <c r="N1602">
        <f t="shared" si="246"/>
        <v>0</v>
      </c>
      <c r="O1602">
        <f t="shared" si="247"/>
        <v>0</v>
      </c>
      <c r="P1602">
        <v>109.56</v>
      </c>
      <c r="Q1602">
        <f t="shared" si="248"/>
        <v>7.5361937549237368E-2</v>
      </c>
      <c r="R1602">
        <v>14.3</v>
      </c>
      <c r="S1602">
        <f t="shared" si="249"/>
        <v>-1.8914659935086493</v>
      </c>
      <c r="T1602" s="8">
        <v>0</v>
      </c>
    </row>
    <row r="1603" spans="1:20" x14ac:dyDescent="0.35">
      <c r="A1603">
        <v>40</v>
      </c>
      <c r="B1603">
        <f t="shared" ref="B1603:B1666" si="250">(A1603-$V$1)/$V$2</f>
        <v>-0.14270466801034729</v>
      </c>
      <c r="C1603">
        <v>0</v>
      </c>
      <c r="D1603">
        <v>0</v>
      </c>
      <c r="E1603" t="s">
        <v>23</v>
      </c>
      <c r="F1603">
        <f t="shared" ref="F1603:F1666" si="251">IF(E1603="Yes",1,0)</f>
        <v>0</v>
      </c>
      <c r="G1603" t="s">
        <v>14</v>
      </c>
      <c r="H1603">
        <f t="shared" ref="H1603:H1666" si="252">IF(G1603="Private",1,0)</f>
        <v>1</v>
      </c>
      <c r="I1603">
        <f t="shared" ref="I1603:I1666" si="253">IF(G1603="Self-employed",1,0)</f>
        <v>0</v>
      </c>
      <c r="J1603">
        <f t="shared" ref="J1603:J1666" si="254">IF(G1603="Govt_job",1,0)</f>
        <v>0</v>
      </c>
      <c r="K1603" t="s">
        <v>19</v>
      </c>
      <c r="L1603">
        <f t="shared" ref="L1603:L1666" si="255">IF(K1603="Urban",1,0)</f>
        <v>0</v>
      </c>
      <c r="M1603" t="s">
        <v>22</v>
      </c>
      <c r="N1603">
        <f t="shared" ref="N1603:N1666" si="256">IF(M1603="formerly smoked",1,0)</f>
        <v>0</v>
      </c>
      <c r="O1603">
        <f t="shared" ref="O1603:O1666" si="257">IF(M1603="smokes",1,0)</f>
        <v>1</v>
      </c>
      <c r="P1603">
        <v>70.45</v>
      </c>
      <c r="Q1603">
        <f t="shared" ref="Q1603:Q1666" si="258">(P1603-$W$5)/$W$6</f>
        <v>-0.78839142552262775</v>
      </c>
      <c r="R1603">
        <v>23.3</v>
      </c>
      <c r="S1603">
        <f t="shared" ref="S1603:S1666" si="259">(R1603-$V$11)/$V$12</f>
        <v>-0.72245399219888284</v>
      </c>
      <c r="T1603" s="8">
        <v>0</v>
      </c>
    </row>
    <row r="1604" spans="1:20" x14ac:dyDescent="0.35">
      <c r="A1604">
        <v>62</v>
      </c>
      <c r="B1604">
        <f t="shared" si="250"/>
        <v>0.83029744126446925</v>
      </c>
      <c r="C1604">
        <v>0</v>
      </c>
      <c r="D1604">
        <v>0</v>
      </c>
      <c r="E1604" t="s">
        <v>13</v>
      </c>
      <c r="F1604">
        <f t="shared" si="251"/>
        <v>1</v>
      </c>
      <c r="G1604" t="s">
        <v>25</v>
      </c>
      <c r="H1604">
        <f t="shared" si="252"/>
        <v>0</v>
      </c>
      <c r="I1604">
        <f t="shared" si="253"/>
        <v>0</v>
      </c>
      <c r="J1604">
        <f t="shared" si="254"/>
        <v>1</v>
      </c>
      <c r="K1604" t="s">
        <v>19</v>
      </c>
      <c r="L1604">
        <f t="shared" si="255"/>
        <v>0</v>
      </c>
      <c r="M1604" t="s">
        <v>16</v>
      </c>
      <c r="N1604">
        <f t="shared" si="256"/>
        <v>1</v>
      </c>
      <c r="O1604">
        <f t="shared" si="257"/>
        <v>0</v>
      </c>
      <c r="P1604">
        <v>73.44</v>
      </c>
      <c r="Q1604">
        <f t="shared" si="258"/>
        <v>-0.7223565864639504</v>
      </c>
      <c r="R1604">
        <v>23.4</v>
      </c>
      <c r="S1604">
        <f t="shared" si="259"/>
        <v>-0.70946496996210795</v>
      </c>
      <c r="T1604" s="8">
        <v>0</v>
      </c>
    </row>
    <row r="1605" spans="1:20" x14ac:dyDescent="0.35">
      <c r="A1605">
        <v>45</v>
      </c>
      <c r="B1605">
        <f t="shared" si="250"/>
        <v>7.8432175006656474E-2</v>
      </c>
      <c r="C1605">
        <v>0</v>
      </c>
      <c r="D1605">
        <v>0</v>
      </c>
      <c r="E1605" t="s">
        <v>13</v>
      </c>
      <c r="F1605">
        <f t="shared" si="251"/>
        <v>1</v>
      </c>
      <c r="G1605" t="s">
        <v>14</v>
      </c>
      <c r="H1605">
        <f t="shared" si="252"/>
        <v>1</v>
      </c>
      <c r="I1605">
        <f t="shared" si="253"/>
        <v>0</v>
      </c>
      <c r="J1605">
        <f t="shared" si="254"/>
        <v>0</v>
      </c>
      <c r="K1605" t="s">
        <v>15</v>
      </c>
      <c r="L1605">
        <f t="shared" si="255"/>
        <v>1</v>
      </c>
      <c r="M1605" t="s">
        <v>16</v>
      </c>
      <c r="N1605">
        <f t="shared" si="256"/>
        <v>1</v>
      </c>
      <c r="O1605">
        <f t="shared" si="257"/>
        <v>0</v>
      </c>
      <c r="P1605">
        <v>146.44</v>
      </c>
      <c r="Q1605">
        <f t="shared" si="258"/>
        <v>0.8898652367077744</v>
      </c>
      <c r="R1605">
        <v>22.8</v>
      </c>
      <c r="S1605">
        <f t="shared" si="259"/>
        <v>-0.78739910338275876</v>
      </c>
      <c r="T1605" s="8">
        <v>0</v>
      </c>
    </row>
    <row r="1606" spans="1:20" x14ac:dyDescent="0.35">
      <c r="A1606">
        <v>47</v>
      </c>
      <c r="B1606">
        <f t="shared" si="250"/>
        <v>0.16688691221345797</v>
      </c>
      <c r="C1606">
        <v>0</v>
      </c>
      <c r="D1606">
        <v>0</v>
      </c>
      <c r="E1606" t="s">
        <v>13</v>
      </c>
      <c r="F1606">
        <f t="shared" si="251"/>
        <v>1</v>
      </c>
      <c r="G1606" t="s">
        <v>14</v>
      </c>
      <c r="H1606">
        <f t="shared" si="252"/>
        <v>1</v>
      </c>
      <c r="I1606">
        <f t="shared" si="253"/>
        <v>0</v>
      </c>
      <c r="J1606">
        <f t="shared" si="254"/>
        <v>0</v>
      </c>
      <c r="K1606" t="s">
        <v>15</v>
      </c>
      <c r="L1606">
        <f t="shared" si="255"/>
        <v>1</v>
      </c>
      <c r="M1606" t="s">
        <v>21</v>
      </c>
      <c r="N1606">
        <f t="shared" si="256"/>
        <v>0</v>
      </c>
      <c r="O1606">
        <f t="shared" si="257"/>
        <v>0</v>
      </c>
      <c r="P1606">
        <v>65.040000000000006</v>
      </c>
      <c r="Q1606">
        <f t="shared" si="258"/>
        <v>-0.9078725222809706</v>
      </c>
      <c r="R1606">
        <v>30.9</v>
      </c>
      <c r="S1606">
        <f t="shared" si="259"/>
        <v>0.26471169779603065</v>
      </c>
      <c r="T1606" s="8">
        <v>0</v>
      </c>
    </row>
    <row r="1607" spans="1:20" x14ac:dyDescent="0.35">
      <c r="A1607">
        <v>35</v>
      </c>
      <c r="B1607">
        <f t="shared" si="250"/>
        <v>-0.36384151102735102</v>
      </c>
      <c r="C1607">
        <v>0</v>
      </c>
      <c r="D1607">
        <v>0</v>
      </c>
      <c r="E1607" t="s">
        <v>13</v>
      </c>
      <c r="F1607">
        <f t="shared" si="251"/>
        <v>1</v>
      </c>
      <c r="G1607" t="s">
        <v>18</v>
      </c>
      <c r="H1607">
        <f t="shared" si="252"/>
        <v>0</v>
      </c>
      <c r="I1607">
        <f t="shared" si="253"/>
        <v>1</v>
      </c>
      <c r="J1607">
        <f t="shared" si="254"/>
        <v>0</v>
      </c>
      <c r="K1607" t="s">
        <v>19</v>
      </c>
      <c r="L1607">
        <f t="shared" si="255"/>
        <v>0</v>
      </c>
      <c r="M1607" t="s">
        <v>22</v>
      </c>
      <c r="N1607">
        <f t="shared" si="256"/>
        <v>0</v>
      </c>
      <c r="O1607">
        <f t="shared" si="257"/>
        <v>1</v>
      </c>
      <c r="P1607">
        <v>151.25</v>
      </c>
      <c r="Q1607">
        <f t="shared" si="258"/>
        <v>0.996095195193473</v>
      </c>
      <c r="R1607">
        <v>28.4</v>
      </c>
      <c r="S1607">
        <f t="shared" si="259"/>
        <v>-6.0013858123348876E-2</v>
      </c>
      <c r="T1607" s="8">
        <v>0</v>
      </c>
    </row>
    <row r="1608" spans="1:20" x14ac:dyDescent="0.35">
      <c r="A1608">
        <v>51</v>
      </c>
      <c r="B1608">
        <f t="shared" si="250"/>
        <v>0.34379638662706097</v>
      </c>
      <c r="C1608">
        <v>0</v>
      </c>
      <c r="D1608">
        <v>0</v>
      </c>
      <c r="E1608" t="s">
        <v>23</v>
      </c>
      <c r="F1608">
        <f t="shared" si="251"/>
        <v>0</v>
      </c>
      <c r="G1608" t="s">
        <v>14</v>
      </c>
      <c r="H1608">
        <f t="shared" si="252"/>
        <v>1</v>
      </c>
      <c r="I1608">
        <f t="shared" si="253"/>
        <v>0</v>
      </c>
      <c r="J1608">
        <f t="shared" si="254"/>
        <v>0</v>
      </c>
      <c r="K1608" t="s">
        <v>19</v>
      </c>
      <c r="L1608">
        <f t="shared" si="255"/>
        <v>0</v>
      </c>
      <c r="M1608" t="s">
        <v>22</v>
      </c>
      <c r="N1608">
        <f t="shared" si="256"/>
        <v>0</v>
      </c>
      <c r="O1608">
        <f t="shared" si="257"/>
        <v>1</v>
      </c>
      <c r="P1608">
        <v>106.41</v>
      </c>
      <c r="Q1608">
        <f t="shared" si="258"/>
        <v>5.7934616178546006E-3</v>
      </c>
      <c r="R1608">
        <v>41.9</v>
      </c>
      <c r="S1608">
        <f t="shared" si="259"/>
        <v>1.6935041438413008</v>
      </c>
      <c r="T1608" s="8">
        <v>0</v>
      </c>
    </row>
    <row r="1609" spans="1:20" x14ac:dyDescent="0.35">
      <c r="A1609">
        <v>60</v>
      </c>
      <c r="B1609">
        <f t="shared" si="250"/>
        <v>0.74184270405766772</v>
      </c>
      <c r="C1609">
        <v>1</v>
      </c>
      <c r="D1609">
        <v>0</v>
      </c>
      <c r="E1609" t="s">
        <v>13</v>
      </c>
      <c r="F1609">
        <f t="shared" si="251"/>
        <v>1</v>
      </c>
      <c r="G1609" t="s">
        <v>14</v>
      </c>
      <c r="H1609">
        <f t="shared" si="252"/>
        <v>1</v>
      </c>
      <c r="I1609">
        <f t="shared" si="253"/>
        <v>0</v>
      </c>
      <c r="J1609">
        <f t="shared" si="254"/>
        <v>0</v>
      </c>
      <c r="K1609" t="s">
        <v>15</v>
      </c>
      <c r="L1609">
        <f t="shared" si="255"/>
        <v>1</v>
      </c>
      <c r="M1609" t="s">
        <v>16</v>
      </c>
      <c r="N1609">
        <f t="shared" si="256"/>
        <v>1</v>
      </c>
      <c r="O1609">
        <f t="shared" si="257"/>
        <v>0</v>
      </c>
      <c r="P1609">
        <v>197.09</v>
      </c>
      <c r="Q1609">
        <f t="shared" si="258"/>
        <v>2.0084821592234987</v>
      </c>
      <c r="R1609">
        <v>34.299999999999997</v>
      </c>
      <c r="S1609">
        <f t="shared" si="259"/>
        <v>0.70633845384638672</v>
      </c>
      <c r="T1609" s="8">
        <v>0</v>
      </c>
    </row>
    <row r="1610" spans="1:20" x14ac:dyDescent="0.35">
      <c r="A1610">
        <v>59</v>
      </c>
      <c r="B1610">
        <f t="shared" si="250"/>
        <v>0.69761533545426702</v>
      </c>
      <c r="C1610">
        <v>0</v>
      </c>
      <c r="D1610">
        <v>0</v>
      </c>
      <c r="E1610" t="s">
        <v>13</v>
      </c>
      <c r="F1610">
        <f t="shared" si="251"/>
        <v>1</v>
      </c>
      <c r="G1610" t="s">
        <v>14</v>
      </c>
      <c r="H1610">
        <f t="shared" si="252"/>
        <v>1</v>
      </c>
      <c r="I1610">
        <f t="shared" si="253"/>
        <v>0</v>
      </c>
      <c r="J1610">
        <f t="shared" si="254"/>
        <v>0</v>
      </c>
      <c r="K1610" t="s">
        <v>15</v>
      </c>
      <c r="L1610">
        <f t="shared" si="255"/>
        <v>1</v>
      </c>
      <c r="M1610" t="s">
        <v>22</v>
      </c>
      <c r="N1610">
        <f t="shared" si="256"/>
        <v>0</v>
      </c>
      <c r="O1610">
        <f t="shared" si="257"/>
        <v>1</v>
      </c>
      <c r="P1610">
        <v>93.58</v>
      </c>
      <c r="Q1610">
        <f t="shared" si="258"/>
        <v>-0.27756004511218957</v>
      </c>
      <c r="R1610">
        <v>25.1</v>
      </c>
      <c r="S1610">
        <f t="shared" si="259"/>
        <v>-0.48865159193692953</v>
      </c>
      <c r="T1610" s="8">
        <v>0</v>
      </c>
    </row>
    <row r="1611" spans="1:20" x14ac:dyDescent="0.35">
      <c r="A1611">
        <v>1.24</v>
      </c>
      <c r="B1611">
        <f t="shared" si="250"/>
        <v>-1.8569574750781603</v>
      </c>
      <c r="C1611">
        <v>0</v>
      </c>
      <c r="D1611">
        <v>0</v>
      </c>
      <c r="E1611" t="s">
        <v>23</v>
      </c>
      <c r="F1611">
        <f t="shared" si="251"/>
        <v>0</v>
      </c>
      <c r="G1611" t="s">
        <v>26</v>
      </c>
      <c r="H1611">
        <f t="shared" si="252"/>
        <v>0</v>
      </c>
      <c r="I1611">
        <f t="shared" si="253"/>
        <v>0</v>
      </c>
      <c r="J1611">
        <f t="shared" si="254"/>
        <v>0</v>
      </c>
      <c r="K1611" t="s">
        <v>19</v>
      </c>
      <c r="L1611">
        <f t="shared" si="255"/>
        <v>0</v>
      </c>
      <c r="M1611" t="s">
        <v>21</v>
      </c>
      <c r="N1611">
        <f t="shared" si="256"/>
        <v>0</v>
      </c>
      <c r="O1611">
        <f t="shared" si="257"/>
        <v>0</v>
      </c>
      <c r="P1611">
        <v>122.04</v>
      </c>
      <c r="Q1611">
        <f t="shared" si="258"/>
        <v>0.35098561362023917</v>
      </c>
      <c r="R1611">
        <v>10.3</v>
      </c>
      <c r="S1611">
        <f t="shared" si="259"/>
        <v>-2.4110268829796566</v>
      </c>
      <c r="T1611" s="8">
        <v>0</v>
      </c>
    </row>
    <row r="1612" spans="1:20" x14ac:dyDescent="0.35">
      <c r="A1612">
        <v>18</v>
      </c>
      <c r="B1612">
        <f t="shared" si="250"/>
        <v>-1.1157067772851639</v>
      </c>
      <c r="C1612">
        <v>0</v>
      </c>
      <c r="D1612">
        <v>0</v>
      </c>
      <c r="E1612" t="s">
        <v>23</v>
      </c>
      <c r="F1612">
        <f t="shared" si="251"/>
        <v>0</v>
      </c>
      <c r="G1612" t="s">
        <v>14</v>
      </c>
      <c r="H1612">
        <f t="shared" si="252"/>
        <v>1</v>
      </c>
      <c r="I1612">
        <f t="shared" si="253"/>
        <v>0</v>
      </c>
      <c r="J1612">
        <f t="shared" si="254"/>
        <v>0</v>
      </c>
      <c r="K1612" t="s">
        <v>19</v>
      </c>
      <c r="L1612">
        <f t="shared" si="255"/>
        <v>0</v>
      </c>
      <c r="M1612" t="s">
        <v>21</v>
      </c>
      <c r="N1612">
        <f t="shared" si="256"/>
        <v>0</v>
      </c>
      <c r="O1612">
        <f t="shared" si="257"/>
        <v>0</v>
      </c>
      <c r="P1612">
        <v>80.06</v>
      </c>
      <c r="Q1612">
        <f t="shared" si="258"/>
        <v>-0.5761523608557747</v>
      </c>
      <c r="R1612">
        <v>31.8</v>
      </c>
      <c r="S1612">
        <f t="shared" si="259"/>
        <v>0.38161289792700759</v>
      </c>
      <c r="T1612" s="8">
        <v>0</v>
      </c>
    </row>
    <row r="1613" spans="1:20" x14ac:dyDescent="0.35">
      <c r="A1613">
        <v>81</v>
      </c>
      <c r="B1613">
        <f t="shared" si="250"/>
        <v>1.6706174447290836</v>
      </c>
      <c r="C1613">
        <v>0</v>
      </c>
      <c r="D1613">
        <v>1</v>
      </c>
      <c r="E1613" t="s">
        <v>13</v>
      </c>
      <c r="F1613">
        <f t="shared" si="251"/>
        <v>1</v>
      </c>
      <c r="G1613" t="s">
        <v>14</v>
      </c>
      <c r="H1613">
        <f t="shared" si="252"/>
        <v>1</v>
      </c>
      <c r="I1613">
        <f t="shared" si="253"/>
        <v>0</v>
      </c>
      <c r="J1613">
        <f t="shared" si="254"/>
        <v>0</v>
      </c>
      <c r="K1613" t="s">
        <v>15</v>
      </c>
      <c r="L1613">
        <f t="shared" si="255"/>
        <v>1</v>
      </c>
      <c r="M1613" t="s">
        <v>16</v>
      </c>
      <c r="N1613">
        <f t="shared" si="256"/>
        <v>1</v>
      </c>
      <c r="O1613">
        <f t="shared" si="257"/>
        <v>0</v>
      </c>
      <c r="P1613">
        <v>84.93</v>
      </c>
      <c r="Q1613">
        <f t="shared" si="258"/>
        <v>-0.46859728854281157</v>
      </c>
      <c r="R1613">
        <v>31.8</v>
      </c>
      <c r="S1613">
        <f t="shared" si="259"/>
        <v>0.38161289792700759</v>
      </c>
      <c r="T1613" s="8">
        <v>0</v>
      </c>
    </row>
    <row r="1614" spans="1:20" x14ac:dyDescent="0.35">
      <c r="A1614">
        <v>15</v>
      </c>
      <c r="B1614">
        <f t="shared" si="250"/>
        <v>-1.248388883095366</v>
      </c>
      <c r="C1614">
        <v>0</v>
      </c>
      <c r="D1614">
        <v>0</v>
      </c>
      <c r="E1614" t="s">
        <v>23</v>
      </c>
      <c r="F1614">
        <f t="shared" si="251"/>
        <v>0</v>
      </c>
      <c r="G1614" t="s">
        <v>18</v>
      </c>
      <c r="H1614">
        <f t="shared" si="252"/>
        <v>0</v>
      </c>
      <c r="I1614">
        <f t="shared" si="253"/>
        <v>1</v>
      </c>
      <c r="J1614">
        <f t="shared" si="254"/>
        <v>0</v>
      </c>
      <c r="K1614" t="s">
        <v>15</v>
      </c>
      <c r="L1614">
        <f t="shared" si="255"/>
        <v>1</v>
      </c>
      <c r="M1614" t="s">
        <v>21</v>
      </c>
      <c r="N1614">
        <f t="shared" si="256"/>
        <v>0</v>
      </c>
      <c r="O1614">
        <f t="shared" si="257"/>
        <v>0</v>
      </c>
      <c r="P1614">
        <v>68.400000000000006</v>
      </c>
      <c r="Q1614">
        <f t="shared" si="258"/>
        <v>-0.8336661479541625</v>
      </c>
      <c r="R1614">
        <v>23</v>
      </c>
      <c r="S1614">
        <f t="shared" si="259"/>
        <v>-0.76142105890920853</v>
      </c>
      <c r="T1614" s="8">
        <v>0</v>
      </c>
    </row>
    <row r="1615" spans="1:20" x14ac:dyDescent="0.35">
      <c r="A1615">
        <v>73</v>
      </c>
      <c r="B1615">
        <f t="shared" si="250"/>
        <v>1.3167984959018775</v>
      </c>
      <c r="C1615">
        <v>0</v>
      </c>
      <c r="D1615">
        <v>0</v>
      </c>
      <c r="E1615" t="s">
        <v>23</v>
      </c>
      <c r="F1615">
        <f t="shared" si="251"/>
        <v>0</v>
      </c>
      <c r="G1615" t="s">
        <v>25</v>
      </c>
      <c r="H1615">
        <f t="shared" si="252"/>
        <v>0</v>
      </c>
      <c r="I1615">
        <f t="shared" si="253"/>
        <v>0</v>
      </c>
      <c r="J1615">
        <f t="shared" si="254"/>
        <v>1</v>
      </c>
      <c r="K1615" t="s">
        <v>15</v>
      </c>
      <c r="L1615">
        <f t="shared" si="255"/>
        <v>1</v>
      </c>
      <c r="M1615" t="s">
        <v>16</v>
      </c>
      <c r="N1615">
        <f t="shared" si="256"/>
        <v>1</v>
      </c>
      <c r="O1615">
        <f t="shared" si="257"/>
        <v>0</v>
      </c>
      <c r="P1615">
        <v>62.99</v>
      </c>
      <c r="Q1615">
        <f t="shared" si="258"/>
        <v>-0.95314724471250545</v>
      </c>
      <c r="R1615">
        <v>25.4</v>
      </c>
      <c r="S1615">
        <f t="shared" si="259"/>
        <v>-0.44968452522660435</v>
      </c>
      <c r="T1615" s="8">
        <v>0</v>
      </c>
    </row>
    <row r="1616" spans="1:20" x14ac:dyDescent="0.35">
      <c r="A1616">
        <v>0.08</v>
      </c>
      <c r="B1616">
        <f t="shared" si="250"/>
        <v>-1.9082612226581053</v>
      </c>
      <c r="C1616">
        <v>0</v>
      </c>
      <c r="D1616">
        <v>0</v>
      </c>
      <c r="E1616" t="s">
        <v>23</v>
      </c>
      <c r="F1616">
        <f t="shared" si="251"/>
        <v>0</v>
      </c>
      <c r="G1616" t="s">
        <v>26</v>
      </c>
      <c r="H1616">
        <f t="shared" si="252"/>
        <v>0</v>
      </c>
      <c r="I1616">
        <f t="shared" si="253"/>
        <v>0</v>
      </c>
      <c r="J1616">
        <f t="shared" si="254"/>
        <v>0</v>
      </c>
      <c r="K1616" t="s">
        <v>15</v>
      </c>
      <c r="L1616">
        <f t="shared" si="255"/>
        <v>1</v>
      </c>
      <c r="M1616" t="s">
        <v>21</v>
      </c>
      <c r="N1616">
        <f t="shared" si="256"/>
        <v>0</v>
      </c>
      <c r="O1616">
        <f t="shared" si="257"/>
        <v>0</v>
      </c>
      <c r="P1616">
        <v>139.66999999999999</v>
      </c>
      <c r="Q1616">
        <f t="shared" si="258"/>
        <v>0.7403482265314375</v>
      </c>
      <c r="R1616">
        <v>14.1</v>
      </c>
      <c r="S1616">
        <f t="shared" si="259"/>
        <v>-1.9174440379821998</v>
      </c>
      <c r="T1616" s="8">
        <v>0</v>
      </c>
    </row>
    <row r="1617" spans="1:20" x14ac:dyDescent="0.35">
      <c r="A1617">
        <v>53</v>
      </c>
      <c r="B1617">
        <f t="shared" si="250"/>
        <v>0.43225112383386249</v>
      </c>
      <c r="C1617">
        <v>0</v>
      </c>
      <c r="D1617">
        <v>0</v>
      </c>
      <c r="E1617" t="s">
        <v>13</v>
      </c>
      <c r="F1617">
        <f t="shared" si="251"/>
        <v>1</v>
      </c>
      <c r="G1617" t="s">
        <v>25</v>
      </c>
      <c r="H1617">
        <f t="shared" si="252"/>
        <v>0</v>
      </c>
      <c r="I1617">
        <f t="shared" si="253"/>
        <v>0</v>
      </c>
      <c r="J1617">
        <f t="shared" si="254"/>
        <v>1</v>
      </c>
      <c r="K1617" t="s">
        <v>15</v>
      </c>
      <c r="L1617">
        <f t="shared" si="255"/>
        <v>1</v>
      </c>
      <c r="M1617" t="s">
        <v>22</v>
      </c>
      <c r="N1617">
        <f t="shared" si="256"/>
        <v>0</v>
      </c>
      <c r="O1617">
        <f t="shared" si="257"/>
        <v>1</v>
      </c>
      <c r="P1617">
        <v>113.4</v>
      </c>
      <c r="Q1617">
        <f t="shared" si="258"/>
        <v>0.16016922249416105</v>
      </c>
      <c r="R1617">
        <v>35.1</v>
      </c>
      <c r="S1617">
        <f t="shared" si="259"/>
        <v>0.81025063174058864</v>
      </c>
      <c r="T1617" s="8">
        <v>0</v>
      </c>
    </row>
    <row r="1618" spans="1:20" x14ac:dyDescent="0.35">
      <c r="A1618">
        <v>45</v>
      </c>
      <c r="B1618">
        <f t="shared" si="250"/>
        <v>7.8432175006656474E-2</v>
      </c>
      <c r="C1618">
        <v>0</v>
      </c>
      <c r="D1618">
        <v>0</v>
      </c>
      <c r="E1618" t="s">
        <v>13</v>
      </c>
      <c r="F1618">
        <f t="shared" si="251"/>
        <v>1</v>
      </c>
      <c r="G1618" t="s">
        <v>18</v>
      </c>
      <c r="H1618">
        <f t="shared" si="252"/>
        <v>0</v>
      </c>
      <c r="I1618">
        <f t="shared" si="253"/>
        <v>1</v>
      </c>
      <c r="J1618">
        <f t="shared" si="254"/>
        <v>0</v>
      </c>
      <c r="K1618" t="s">
        <v>15</v>
      </c>
      <c r="L1618">
        <f t="shared" si="255"/>
        <v>1</v>
      </c>
      <c r="M1618" t="s">
        <v>22</v>
      </c>
      <c r="N1618">
        <f t="shared" si="256"/>
        <v>0</v>
      </c>
      <c r="O1618">
        <f t="shared" si="257"/>
        <v>1</v>
      </c>
      <c r="P1618">
        <v>101.92</v>
      </c>
      <c r="Q1618">
        <f t="shared" si="258"/>
        <v>-9.3369223122433564E-2</v>
      </c>
      <c r="R1618">
        <v>26.9</v>
      </c>
      <c r="S1618">
        <f t="shared" si="259"/>
        <v>-0.25484919167497661</v>
      </c>
      <c r="T1618" s="8">
        <v>0</v>
      </c>
    </row>
    <row r="1619" spans="1:20" x14ac:dyDescent="0.35">
      <c r="A1619">
        <v>70</v>
      </c>
      <c r="B1619">
        <f t="shared" si="250"/>
        <v>1.1841163900916754</v>
      </c>
      <c r="C1619">
        <v>1</v>
      </c>
      <c r="D1619">
        <v>0</v>
      </c>
      <c r="E1619" t="s">
        <v>13</v>
      </c>
      <c r="F1619">
        <f t="shared" si="251"/>
        <v>1</v>
      </c>
      <c r="G1619" t="s">
        <v>14</v>
      </c>
      <c r="H1619">
        <f t="shared" si="252"/>
        <v>1</v>
      </c>
      <c r="I1619">
        <f t="shared" si="253"/>
        <v>0</v>
      </c>
      <c r="J1619">
        <f t="shared" si="254"/>
        <v>0</v>
      </c>
      <c r="K1619" t="s">
        <v>15</v>
      </c>
      <c r="L1619">
        <f t="shared" si="255"/>
        <v>1</v>
      </c>
      <c r="M1619" t="s">
        <v>16</v>
      </c>
      <c r="N1619">
        <f t="shared" si="256"/>
        <v>1</v>
      </c>
      <c r="O1619">
        <f t="shared" si="257"/>
        <v>0</v>
      </c>
      <c r="P1619">
        <v>65.98</v>
      </c>
      <c r="Q1619">
        <f t="shared" si="258"/>
        <v>-0.88711240565382787</v>
      </c>
      <c r="R1619">
        <v>33</v>
      </c>
      <c r="S1619">
        <f t="shared" si="259"/>
        <v>0.53748116476830965</v>
      </c>
      <c r="T1619" s="8">
        <v>0</v>
      </c>
    </row>
    <row r="1620" spans="1:20" x14ac:dyDescent="0.35">
      <c r="A1620">
        <v>56</v>
      </c>
      <c r="B1620">
        <f t="shared" si="250"/>
        <v>0.56493322964406478</v>
      </c>
      <c r="C1620">
        <v>0</v>
      </c>
      <c r="D1620">
        <v>0</v>
      </c>
      <c r="E1620" t="s">
        <v>13</v>
      </c>
      <c r="F1620">
        <f t="shared" si="251"/>
        <v>1</v>
      </c>
      <c r="G1620" t="s">
        <v>14</v>
      </c>
      <c r="H1620">
        <f t="shared" si="252"/>
        <v>1</v>
      </c>
      <c r="I1620">
        <f t="shared" si="253"/>
        <v>0</v>
      </c>
      <c r="J1620">
        <f t="shared" si="254"/>
        <v>0</v>
      </c>
      <c r="K1620" t="s">
        <v>15</v>
      </c>
      <c r="L1620">
        <f t="shared" si="255"/>
        <v>1</v>
      </c>
      <c r="M1620" t="s">
        <v>22</v>
      </c>
      <c r="N1620">
        <f t="shared" si="256"/>
        <v>0</v>
      </c>
      <c r="O1620">
        <f t="shared" si="257"/>
        <v>1</v>
      </c>
      <c r="P1620">
        <v>84.3</v>
      </c>
      <c r="Q1620">
        <f t="shared" si="258"/>
        <v>-0.48251098372908835</v>
      </c>
      <c r="R1620">
        <v>22.1</v>
      </c>
      <c r="S1620">
        <f t="shared" si="259"/>
        <v>-0.87832225904018502</v>
      </c>
      <c r="T1620" s="8">
        <v>0</v>
      </c>
    </row>
    <row r="1621" spans="1:20" x14ac:dyDescent="0.35">
      <c r="A1621">
        <v>7</v>
      </c>
      <c r="B1621">
        <f t="shared" si="250"/>
        <v>-1.6022078319225721</v>
      </c>
      <c r="C1621">
        <v>0</v>
      </c>
      <c r="D1621">
        <v>0</v>
      </c>
      <c r="E1621" t="s">
        <v>23</v>
      </c>
      <c r="F1621">
        <f t="shared" si="251"/>
        <v>0</v>
      </c>
      <c r="G1621" t="s">
        <v>26</v>
      </c>
      <c r="H1621">
        <f t="shared" si="252"/>
        <v>0</v>
      </c>
      <c r="I1621">
        <f t="shared" si="253"/>
        <v>0</v>
      </c>
      <c r="J1621">
        <f t="shared" si="254"/>
        <v>0</v>
      </c>
      <c r="K1621" t="s">
        <v>15</v>
      </c>
      <c r="L1621">
        <f t="shared" si="255"/>
        <v>1</v>
      </c>
      <c r="M1621" t="s">
        <v>21</v>
      </c>
      <c r="N1621">
        <f t="shared" si="256"/>
        <v>0</v>
      </c>
      <c r="O1621">
        <f t="shared" si="257"/>
        <v>0</v>
      </c>
      <c r="P1621">
        <v>61.42</v>
      </c>
      <c r="Q1621">
        <f t="shared" si="258"/>
        <v>-0.98782105652592467</v>
      </c>
      <c r="R1621">
        <v>20.8</v>
      </c>
      <c r="S1621">
        <f t="shared" si="259"/>
        <v>-1.0471795481182624</v>
      </c>
      <c r="T1621" s="8">
        <v>0</v>
      </c>
    </row>
    <row r="1622" spans="1:20" x14ac:dyDescent="0.35">
      <c r="A1622">
        <v>66</v>
      </c>
      <c r="B1622">
        <f t="shared" si="250"/>
        <v>1.0072069156780723</v>
      </c>
      <c r="C1622">
        <v>0</v>
      </c>
      <c r="D1622">
        <v>0</v>
      </c>
      <c r="E1622" t="s">
        <v>13</v>
      </c>
      <c r="F1622">
        <f t="shared" si="251"/>
        <v>1</v>
      </c>
      <c r="G1622" t="s">
        <v>25</v>
      </c>
      <c r="H1622">
        <f t="shared" si="252"/>
        <v>0</v>
      </c>
      <c r="I1622">
        <f t="shared" si="253"/>
        <v>0</v>
      </c>
      <c r="J1622">
        <f t="shared" si="254"/>
        <v>1</v>
      </c>
      <c r="K1622" t="s">
        <v>19</v>
      </c>
      <c r="L1622">
        <f t="shared" si="255"/>
        <v>0</v>
      </c>
      <c r="M1622" t="s">
        <v>21</v>
      </c>
      <c r="N1622">
        <f t="shared" si="256"/>
        <v>0</v>
      </c>
      <c r="O1622">
        <f t="shared" si="257"/>
        <v>0</v>
      </c>
      <c r="P1622">
        <v>85.52</v>
      </c>
      <c r="Q1622">
        <f t="shared" si="258"/>
        <v>-0.45556700257471161</v>
      </c>
      <c r="R1622">
        <v>30</v>
      </c>
      <c r="S1622">
        <f t="shared" si="259"/>
        <v>0.14781049766505422</v>
      </c>
      <c r="T1622" s="8">
        <v>0</v>
      </c>
    </row>
    <row r="1623" spans="1:20" x14ac:dyDescent="0.35">
      <c r="A1623">
        <v>53</v>
      </c>
      <c r="B1623">
        <f t="shared" si="250"/>
        <v>0.43225112383386249</v>
      </c>
      <c r="C1623">
        <v>0</v>
      </c>
      <c r="D1623">
        <v>0</v>
      </c>
      <c r="E1623" t="s">
        <v>13</v>
      </c>
      <c r="F1623">
        <f t="shared" si="251"/>
        <v>1</v>
      </c>
      <c r="G1623" t="s">
        <v>25</v>
      </c>
      <c r="H1623">
        <f t="shared" si="252"/>
        <v>0</v>
      </c>
      <c r="I1623">
        <f t="shared" si="253"/>
        <v>0</v>
      </c>
      <c r="J1623">
        <f t="shared" si="254"/>
        <v>1</v>
      </c>
      <c r="K1623" t="s">
        <v>15</v>
      </c>
      <c r="L1623">
        <f t="shared" si="255"/>
        <v>1</v>
      </c>
      <c r="M1623" t="s">
        <v>22</v>
      </c>
      <c r="N1623">
        <f t="shared" si="256"/>
        <v>0</v>
      </c>
      <c r="O1623">
        <f t="shared" si="257"/>
        <v>1</v>
      </c>
      <c r="P1623">
        <v>83.79</v>
      </c>
      <c r="Q1623">
        <f t="shared" si="258"/>
        <v>-0.4937744512608358</v>
      </c>
      <c r="R1623">
        <v>44</v>
      </c>
      <c r="S1623">
        <f t="shared" si="259"/>
        <v>1.9662736108135797</v>
      </c>
      <c r="T1623" s="8">
        <v>0</v>
      </c>
    </row>
    <row r="1624" spans="1:20" x14ac:dyDescent="0.35">
      <c r="A1624">
        <v>20</v>
      </c>
      <c r="B1624">
        <f t="shared" si="250"/>
        <v>-1.0272520400783622</v>
      </c>
      <c r="C1624">
        <v>0</v>
      </c>
      <c r="D1624">
        <v>0</v>
      </c>
      <c r="E1624" t="s">
        <v>23</v>
      </c>
      <c r="F1624">
        <f t="shared" si="251"/>
        <v>0</v>
      </c>
      <c r="G1624" t="s">
        <v>14</v>
      </c>
      <c r="H1624">
        <f t="shared" si="252"/>
        <v>1</v>
      </c>
      <c r="I1624">
        <f t="shared" si="253"/>
        <v>0</v>
      </c>
      <c r="J1624">
        <f t="shared" si="254"/>
        <v>0</v>
      </c>
      <c r="K1624" t="s">
        <v>15</v>
      </c>
      <c r="L1624">
        <f t="shared" si="255"/>
        <v>1</v>
      </c>
      <c r="M1624" t="s">
        <v>21</v>
      </c>
      <c r="N1624">
        <f t="shared" si="256"/>
        <v>0</v>
      </c>
      <c r="O1624">
        <f t="shared" si="257"/>
        <v>0</v>
      </c>
      <c r="P1624">
        <v>73.83</v>
      </c>
      <c r="Q1624">
        <f t="shared" si="258"/>
        <v>-0.71374334658673155</v>
      </c>
      <c r="R1624">
        <v>16.600000000000001</v>
      </c>
      <c r="S1624">
        <f t="shared" si="259"/>
        <v>-1.59271848206282</v>
      </c>
      <c r="T1624" s="8">
        <v>0</v>
      </c>
    </row>
    <row r="1625" spans="1:20" x14ac:dyDescent="0.35">
      <c r="A1625">
        <v>15</v>
      </c>
      <c r="B1625">
        <f t="shared" si="250"/>
        <v>-1.248388883095366</v>
      </c>
      <c r="C1625">
        <v>0</v>
      </c>
      <c r="D1625">
        <v>0</v>
      </c>
      <c r="E1625" t="s">
        <v>23</v>
      </c>
      <c r="F1625">
        <f t="shared" si="251"/>
        <v>0</v>
      </c>
      <c r="G1625" t="s">
        <v>14</v>
      </c>
      <c r="H1625">
        <f t="shared" si="252"/>
        <v>1</v>
      </c>
      <c r="I1625">
        <f t="shared" si="253"/>
        <v>0</v>
      </c>
      <c r="J1625">
        <f t="shared" si="254"/>
        <v>0</v>
      </c>
      <c r="K1625" t="s">
        <v>19</v>
      </c>
      <c r="L1625">
        <f t="shared" si="255"/>
        <v>0</v>
      </c>
      <c r="M1625" t="s">
        <v>21</v>
      </c>
      <c r="N1625">
        <f t="shared" si="256"/>
        <v>0</v>
      </c>
      <c r="O1625">
        <f t="shared" si="257"/>
        <v>0</v>
      </c>
      <c r="P1625">
        <v>69.38</v>
      </c>
      <c r="Q1625">
        <f t="shared" si="258"/>
        <v>-0.81202262210884368</v>
      </c>
      <c r="R1625">
        <v>28.4</v>
      </c>
      <c r="S1625">
        <f t="shared" si="259"/>
        <v>-6.0013858123348876E-2</v>
      </c>
      <c r="T1625" s="8">
        <v>0</v>
      </c>
    </row>
    <row r="1626" spans="1:20" x14ac:dyDescent="0.35">
      <c r="A1626">
        <v>51</v>
      </c>
      <c r="B1626">
        <f t="shared" si="250"/>
        <v>0.34379638662706097</v>
      </c>
      <c r="C1626">
        <v>0</v>
      </c>
      <c r="D1626">
        <v>0</v>
      </c>
      <c r="E1626" t="s">
        <v>13</v>
      </c>
      <c r="F1626">
        <f t="shared" si="251"/>
        <v>1</v>
      </c>
      <c r="G1626" t="s">
        <v>14</v>
      </c>
      <c r="H1626">
        <f t="shared" si="252"/>
        <v>1</v>
      </c>
      <c r="I1626">
        <f t="shared" si="253"/>
        <v>0</v>
      </c>
      <c r="J1626">
        <f t="shared" si="254"/>
        <v>0</v>
      </c>
      <c r="K1626" t="s">
        <v>15</v>
      </c>
      <c r="L1626">
        <f t="shared" si="255"/>
        <v>1</v>
      </c>
      <c r="M1626" t="s">
        <v>21</v>
      </c>
      <c r="N1626">
        <f t="shared" si="256"/>
        <v>0</v>
      </c>
      <c r="O1626">
        <f t="shared" si="257"/>
        <v>0</v>
      </c>
      <c r="P1626">
        <v>66.11</v>
      </c>
      <c r="Q1626">
        <f t="shared" si="258"/>
        <v>-0.884241325694755</v>
      </c>
      <c r="R1626">
        <v>26.3</v>
      </c>
      <c r="S1626">
        <f t="shared" si="259"/>
        <v>-0.33278332509562741</v>
      </c>
      <c r="T1626" s="8">
        <v>0</v>
      </c>
    </row>
    <row r="1627" spans="1:20" x14ac:dyDescent="0.35">
      <c r="A1627">
        <v>34</v>
      </c>
      <c r="B1627">
        <f t="shared" si="250"/>
        <v>-0.40806887963075178</v>
      </c>
      <c r="C1627">
        <v>0</v>
      </c>
      <c r="D1627">
        <v>0</v>
      </c>
      <c r="E1627" t="s">
        <v>13</v>
      </c>
      <c r="F1627">
        <f t="shared" si="251"/>
        <v>1</v>
      </c>
      <c r="G1627" t="s">
        <v>14</v>
      </c>
      <c r="H1627">
        <f t="shared" si="252"/>
        <v>1</v>
      </c>
      <c r="I1627">
        <f t="shared" si="253"/>
        <v>0</v>
      </c>
      <c r="J1627">
        <f t="shared" si="254"/>
        <v>0</v>
      </c>
      <c r="K1627" t="s">
        <v>15</v>
      </c>
      <c r="L1627">
        <f t="shared" si="255"/>
        <v>1</v>
      </c>
      <c r="M1627" t="s">
        <v>16</v>
      </c>
      <c r="N1627">
        <f t="shared" si="256"/>
        <v>1</v>
      </c>
      <c r="O1627">
        <f t="shared" si="257"/>
        <v>0</v>
      </c>
      <c r="P1627">
        <v>149.62</v>
      </c>
      <c r="Q1627">
        <f t="shared" si="258"/>
        <v>0.96009626955278937</v>
      </c>
      <c r="R1627">
        <v>39.4</v>
      </c>
      <c r="S1627">
        <f t="shared" si="259"/>
        <v>1.3687785879219212</v>
      </c>
      <c r="T1627" s="8">
        <v>0</v>
      </c>
    </row>
    <row r="1628" spans="1:20" x14ac:dyDescent="0.35">
      <c r="A1628">
        <v>33</v>
      </c>
      <c r="B1628">
        <f t="shared" si="250"/>
        <v>-0.45229624823415254</v>
      </c>
      <c r="C1628">
        <v>0</v>
      </c>
      <c r="D1628">
        <v>0</v>
      </c>
      <c r="E1628" t="s">
        <v>13</v>
      </c>
      <c r="F1628">
        <f t="shared" si="251"/>
        <v>1</v>
      </c>
      <c r="G1628" t="s">
        <v>14</v>
      </c>
      <c r="H1628">
        <f t="shared" si="252"/>
        <v>1</v>
      </c>
      <c r="I1628">
        <f t="shared" si="253"/>
        <v>0</v>
      </c>
      <c r="J1628">
        <f t="shared" si="254"/>
        <v>0</v>
      </c>
      <c r="K1628" t="s">
        <v>15</v>
      </c>
      <c r="L1628">
        <f t="shared" si="255"/>
        <v>1</v>
      </c>
      <c r="M1628" t="s">
        <v>22</v>
      </c>
      <c r="N1628">
        <f t="shared" si="256"/>
        <v>0</v>
      </c>
      <c r="O1628">
        <f t="shared" si="257"/>
        <v>1</v>
      </c>
      <c r="P1628">
        <v>242.84</v>
      </c>
      <c r="Q1628">
        <f t="shared" si="258"/>
        <v>3.0188814525126273</v>
      </c>
      <c r="R1628">
        <v>15.7</v>
      </c>
      <c r="S1628">
        <f t="shared" si="259"/>
        <v>-1.709619682193797</v>
      </c>
      <c r="T1628" s="8">
        <v>0</v>
      </c>
    </row>
    <row r="1629" spans="1:20" x14ac:dyDescent="0.35">
      <c r="A1629">
        <v>53</v>
      </c>
      <c r="B1629">
        <f t="shared" si="250"/>
        <v>0.43225112383386249</v>
      </c>
      <c r="C1629">
        <v>1</v>
      </c>
      <c r="D1629">
        <v>0</v>
      </c>
      <c r="E1629" t="s">
        <v>13</v>
      </c>
      <c r="F1629">
        <f t="shared" si="251"/>
        <v>1</v>
      </c>
      <c r="G1629" t="s">
        <v>14</v>
      </c>
      <c r="H1629">
        <f t="shared" si="252"/>
        <v>1</v>
      </c>
      <c r="I1629">
        <f t="shared" si="253"/>
        <v>0</v>
      </c>
      <c r="J1629">
        <f t="shared" si="254"/>
        <v>0</v>
      </c>
      <c r="K1629" t="s">
        <v>15</v>
      </c>
      <c r="L1629">
        <f t="shared" si="255"/>
        <v>1</v>
      </c>
      <c r="M1629" t="s">
        <v>22</v>
      </c>
      <c r="N1629">
        <f t="shared" si="256"/>
        <v>0</v>
      </c>
      <c r="O1629">
        <f t="shared" si="257"/>
        <v>1</v>
      </c>
      <c r="P1629">
        <v>202.66</v>
      </c>
      <c r="Q1629">
        <f t="shared" si="258"/>
        <v>2.1314968928545466</v>
      </c>
      <c r="R1629">
        <v>34.1</v>
      </c>
      <c r="S1629">
        <f t="shared" si="259"/>
        <v>0.68036040937283682</v>
      </c>
      <c r="T1629" s="8">
        <v>0</v>
      </c>
    </row>
    <row r="1630" spans="1:20" x14ac:dyDescent="0.35">
      <c r="A1630">
        <v>69</v>
      </c>
      <c r="B1630">
        <f t="shared" si="250"/>
        <v>1.1398890214882744</v>
      </c>
      <c r="C1630">
        <v>0</v>
      </c>
      <c r="D1630">
        <v>1</v>
      </c>
      <c r="E1630" t="s">
        <v>13</v>
      </c>
      <c r="F1630">
        <f t="shared" si="251"/>
        <v>1</v>
      </c>
      <c r="G1630" t="s">
        <v>14</v>
      </c>
      <c r="H1630">
        <f t="shared" si="252"/>
        <v>1</v>
      </c>
      <c r="I1630">
        <f t="shared" si="253"/>
        <v>0</v>
      </c>
      <c r="J1630">
        <f t="shared" si="254"/>
        <v>0</v>
      </c>
      <c r="K1630" t="s">
        <v>19</v>
      </c>
      <c r="L1630">
        <f t="shared" si="255"/>
        <v>0</v>
      </c>
      <c r="M1630" t="s">
        <v>16</v>
      </c>
      <c r="N1630">
        <f t="shared" si="256"/>
        <v>1</v>
      </c>
      <c r="O1630">
        <f t="shared" si="257"/>
        <v>0</v>
      </c>
      <c r="P1630">
        <v>216.9</v>
      </c>
      <c r="Q1630">
        <f t="shared" si="258"/>
        <v>2.4459905745253052</v>
      </c>
      <c r="R1630">
        <v>29.8</v>
      </c>
      <c r="S1630">
        <f t="shared" si="259"/>
        <v>0.12183245319150394</v>
      </c>
      <c r="T1630" s="8">
        <v>0</v>
      </c>
    </row>
    <row r="1631" spans="1:20" x14ac:dyDescent="0.35">
      <c r="A1631">
        <v>28</v>
      </c>
      <c r="B1631">
        <f t="shared" si="250"/>
        <v>-0.67343309125115636</v>
      </c>
      <c r="C1631">
        <v>0</v>
      </c>
      <c r="D1631">
        <v>0</v>
      </c>
      <c r="E1631" t="s">
        <v>23</v>
      </c>
      <c r="F1631">
        <f t="shared" si="251"/>
        <v>0</v>
      </c>
      <c r="G1631" t="s">
        <v>14</v>
      </c>
      <c r="H1631">
        <f t="shared" si="252"/>
        <v>1</v>
      </c>
      <c r="I1631">
        <f t="shared" si="253"/>
        <v>0</v>
      </c>
      <c r="J1631">
        <f t="shared" si="254"/>
        <v>0</v>
      </c>
      <c r="K1631" t="s">
        <v>15</v>
      </c>
      <c r="L1631">
        <f t="shared" si="255"/>
        <v>1</v>
      </c>
      <c r="M1631" t="s">
        <v>22</v>
      </c>
      <c r="N1631">
        <f t="shared" si="256"/>
        <v>0</v>
      </c>
      <c r="O1631">
        <f t="shared" si="257"/>
        <v>1</v>
      </c>
      <c r="P1631">
        <v>103.78</v>
      </c>
      <c r="Q1631">
        <f t="shared" si="258"/>
        <v>-5.2290694477236208E-2</v>
      </c>
      <c r="R1631">
        <v>23.6</v>
      </c>
      <c r="S1631">
        <f t="shared" si="259"/>
        <v>-0.68348692548855727</v>
      </c>
      <c r="T1631" s="8">
        <v>0</v>
      </c>
    </row>
    <row r="1632" spans="1:20" x14ac:dyDescent="0.35">
      <c r="A1632">
        <v>81</v>
      </c>
      <c r="B1632">
        <f t="shared" si="250"/>
        <v>1.6706174447290836</v>
      </c>
      <c r="C1632">
        <v>0</v>
      </c>
      <c r="D1632">
        <v>0</v>
      </c>
      <c r="E1632" t="s">
        <v>13</v>
      </c>
      <c r="F1632">
        <f t="shared" si="251"/>
        <v>1</v>
      </c>
      <c r="G1632" t="s">
        <v>18</v>
      </c>
      <c r="H1632">
        <f t="shared" si="252"/>
        <v>0</v>
      </c>
      <c r="I1632">
        <f t="shared" si="253"/>
        <v>1</v>
      </c>
      <c r="J1632">
        <f t="shared" si="254"/>
        <v>0</v>
      </c>
      <c r="K1632" t="s">
        <v>19</v>
      </c>
      <c r="L1632">
        <f t="shared" si="255"/>
        <v>0</v>
      </c>
      <c r="M1632" t="s">
        <v>16</v>
      </c>
      <c r="N1632">
        <f t="shared" si="256"/>
        <v>1</v>
      </c>
      <c r="O1632">
        <f t="shared" si="257"/>
        <v>0</v>
      </c>
      <c r="P1632">
        <v>114.88</v>
      </c>
      <c r="Q1632">
        <f t="shared" si="258"/>
        <v>0.19285536356668345</v>
      </c>
      <c r="R1632">
        <v>18.3</v>
      </c>
      <c r="S1632">
        <f t="shared" si="259"/>
        <v>-1.371905104037642</v>
      </c>
      <c r="T1632" s="8">
        <v>0</v>
      </c>
    </row>
    <row r="1633" spans="1:20" x14ac:dyDescent="0.35">
      <c r="A1633">
        <v>20</v>
      </c>
      <c r="B1633">
        <f t="shared" si="250"/>
        <v>-1.0272520400783622</v>
      </c>
      <c r="C1633">
        <v>0</v>
      </c>
      <c r="D1633">
        <v>0</v>
      </c>
      <c r="E1633" t="s">
        <v>23</v>
      </c>
      <c r="F1633">
        <f t="shared" si="251"/>
        <v>0</v>
      </c>
      <c r="G1633" t="s">
        <v>14</v>
      </c>
      <c r="H1633">
        <f t="shared" si="252"/>
        <v>1</v>
      </c>
      <c r="I1633">
        <f t="shared" si="253"/>
        <v>0</v>
      </c>
      <c r="J1633">
        <f t="shared" si="254"/>
        <v>0</v>
      </c>
      <c r="K1633" t="s">
        <v>15</v>
      </c>
      <c r="L1633">
        <f t="shared" si="255"/>
        <v>1</v>
      </c>
      <c r="M1633" t="s">
        <v>21</v>
      </c>
      <c r="N1633">
        <f t="shared" si="256"/>
        <v>0</v>
      </c>
      <c r="O1633">
        <f t="shared" si="257"/>
        <v>0</v>
      </c>
      <c r="P1633">
        <v>75.94</v>
      </c>
      <c r="Q1633">
        <f t="shared" si="258"/>
        <v>-0.6671435103279324</v>
      </c>
      <c r="R1633">
        <v>28.3</v>
      </c>
      <c r="S1633">
        <f t="shared" si="259"/>
        <v>-7.3002880360123784E-2</v>
      </c>
      <c r="T1633" s="8">
        <v>0</v>
      </c>
    </row>
    <row r="1634" spans="1:20" x14ac:dyDescent="0.35">
      <c r="A1634">
        <v>1.48</v>
      </c>
      <c r="B1634">
        <f t="shared" si="250"/>
        <v>-1.8463429066133443</v>
      </c>
      <c r="C1634">
        <v>0</v>
      </c>
      <c r="D1634">
        <v>0</v>
      </c>
      <c r="E1634" t="s">
        <v>23</v>
      </c>
      <c r="F1634">
        <f t="shared" si="251"/>
        <v>0</v>
      </c>
      <c r="G1634" t="s">
        <v>26</v>
      </c>
      <c r="H1634">
        <f t="shared" si="252"/>
        <v>0</v>
      </c>
      <c r="I1634">
        <f t="shared" si="253"/>
        <v>0</v>
      </c>
      <c r="J1634">
        <f t="shared" si="254"/>
        <v>0</v>
      </c>
      <c r="K1634" t="s">
        <v>19</v>
      </c>
      <c r="L1634">
        <f t="shared" si="255"/>
        <v>0</v>
      </c>
      <c r="M1634" t="s">
        <v>21</v>
      </c>
      <c r="N1634">
        <f t="shared" si="256"/>
        <v>0</v>
      </c>
      <c r="O1634">
        <f t="shared" si="257"/>
        <v>0</v>
      </c>
      <c r="P1634">
        <v>55.51</v>
      </c>
      <c r="Q1634">
        <f t="shared" si="258"/>
        <v>-1.1183447685114714</v>
      </c>
      <c r="R1634">
        <v>18.5</v>
      </c>
      <c r="S1634">
        <f t="shared" si="259"/>
        <v>-1.3459270595640918</v>
      </c>
      <c r="T1634" s="8">
        <v>0</v>
      </c>
    </row>
    <row r="1635" spans="1:20" x14ac:dyDescent="0.35">
      <c r="A1635">
        <v>2</v>
      </c>
      <c r="B1635">
        <f t="shared" si="250"/>
        <v>-1.8233446749395759</v>
      </c>
      <c r="C1635">
        <v>0</v>
      </c>
      <c r="D1635">
        <v>0</v>
      </c>
      <c r="E1635" t="s">
        <v>23</v>
      </c>
      <c r="F1635">
        <f t="shared" si="251"/>
        <v>0</v>
      </c>
      <c r="G1635" t="s">
        <v>26</v>
      </c>
      <c r="H1635">
        <f t="shared" si="252"/>
        <v>0</v>
      </c>
      <c r="I1635">
        <f t="shared" si="253"/>
        <v>0</v>
      </c>
      <c r="J1635">
        <f t="shared" si="254"/>
        <v>0</v>
      </c>
      <c r="K1635" t="s">
        <v>19</v>
      </c>
      <c r="L1635">
        <f t="shared" si="255"/>
        <v>0</v>
      </c>
      <c r="M1635" t="s">
        <v>21</v>
      </c>
      <c r="N1635">
        <f t="shared" si="256"/>
        <v>0</v>
      </c>
      <c r="O1635">
        <f t="shared" si="257"/>
        <v>0</v>
      </c>
      <c r="P1635">
        <v>93.74</v>
      </c>
      <c r="Q1635">
        <f t="shared" si="258"/>
        <v>-0.27402640823948454</v>
      </c>
      <c r="R1635">
        <v>18.399999999999999</v>
      </c>
      <c r="S1635">
        <f t="shared" si="259"/>
        <v>-1.358916081800867</v>
      </c>
      <c r="T1635" s="8">
        <v>0</v>
      </c>
    </row>
    <row r="1636" spans="1:20" x14ac:dyDescent="0.35">
      <c r="A1636">
        <v>77</v>
      </c>
      <c r="B1636">
        <f t="shared" si="250"/>
        <v>1.4937079703154805</v>
      </c>
      <c r="C1636">
        <v>0</v>
      </c>
      <c r="D1636">
        <v>0</v>
      </c>
      <c r="E1636" t="s">
        <v>13</v>
      </c>
      <c r="F1636">
        <f t="shared" si="251"/>
        <v>1</v>
      </c>
      <c r="G1636" t="s">
        <v>14</v>
      </c>
      <c r="H1636">
        <f t="shared" si="252"/>
        <v>1</v>
      </c>
      <c r="I1636">
        <f t="shared" si="253"/>
        <v>0</v>
      </c>
      <c r="J1636">
        <f t="shared" si="254"/>
        <v>0</v>
      </c>
      <c r="K1636" t="s">
        <v>15</v>
      </c>
      <c r="L1636">
        <f t="shared" si="255"/>
        <v>1</v>
      </c>
      <c r="M1636" t="s">
        <v>22</v>
      </c>
      <c r="N1636">
        <f t="shared" si="256"/>
        <v>0</v>
      </c>
      <c r="O1636">
        <f t="shared" si="257"/>
        <v>1</v>
      </c>
      <c r="P1636">
        <v>71.44</v>
      </c>
      <c r="Q1636">
        <f t="shared" si="258"/>
        <v>-0.76652704737276478</v>
      </c>
      <c r="R1636">
        <v>24.1</v>
      </c>
      <c r="S1636">
        <f t="shared" si="259"/>
        <v>-0.61854181430468136</v>
      </c>
      <c r="T1636" s="8">
        <v>0</v>
      </c>
    </row>
    <row r="1637" spans="1:20" x14ac:dyDescent="0.35">
      <c r="A1637">
        <v>38</v>
      </c>
      <c r="B1637">
        <f t="shared" si="250"/>
        <v>-0.23115940521714878</v>
      </c>
      <c r="C1637">
        <v>0</v>
      </c>
      <c r="D1637">
        <v>0</v>
      </c>
      <c r="E1637" t="s">
        <v>13</v>
      </c>
      <c r="F1637">
        <f t="shared" si="251"/>
        <v>1</v>
      </c>
      <c r="G1637" t="s">
        <v>25</v>
      </c>
      <c r="H1637">
        <f t="shared" si="252"/>
        <v>0</v>
      </c>
      <c r="I1637">
        <f t="shared" si="253"/>
        <v>0</v>
      </c>
      <c r="J1637">
        <f t="shared" si="254"/>
        <v>1</v>
      </c>
      <c r="K1637" t="s">
        <v>15</v>
      </c>
      <c r="L1637">
        <f t="shared" si="255"/>
        <v>1</v>
      </c>
      <c r="M1637" t="s">
        <v>16</v>
      </c>
      <c r="N1637">
        <f t="shared" si="256"/>
        <v>1</v>
      </c>
      <c r="O1637">
        <f t="shared" si="257"/>
        <v>0</v>
      </c>
      <c r="P1637">
        <v>58.29</v>
      </c>
      <c r="Q1637">
        <f t="shared" si="258"/>
        <v>-1.0569478278482192</v>
      </c>
      <c r="R1637">
        <v>25.5</v>
      </c>
      <c r="S1637">
        <f t="shared" si="259"/>
        <v>-0.43669550298982895</v>
      </c>
      <c r="T1637" s="8">
        <v>0</v>
      </c>
    </row>
    <row r="1638" spans="1:20" x14ac:dyDescent="0.35">
      <c r="A1638">
        <v>23</v>
      </c>
      <c r="B1638">
        <f t="shared" si="250"/>
        <v>-0.89456993426816012</v>
      </c>
      <c r="C1638">
        <v>0</v>
      </c>
      <c r="D1638">
        <v>0</v>
      </c>
      <c r="E1638" t="s">
        <v>13</v>
      </c>
      <c r="F1638">
        <f t="shared" si="251"/>
        <v>1</v>
      </c>
      <c r="G1638" t="s">
        <v>14</v>
      </c>
      <c r="H1638">
        <f t="shared" si="252"/>
        <v>1</v>
      </c>
      <c r="I1638">
        <f t="shared" si="253"/>
        <v>0</v>
      </c>
      <c r="J1638">
        <f t="shared" si="254"/>
        <v>0</v>
      </c>
      <c r="K1638" t="s">
        <v>15</v>
      </c>
      <c r="L1638">
        <f t="shared" si="255"/>
        <v>1</v>
      </c>
      <c r="M1638" t="s">
        <v>21</v>
      </c>
      <c r="N1638">
        <f t="shared" si="256"/>
        <v>0</v>
      </c>
      <c r="O1638">
        <f t="shared" si="257"/>
        <v>0</v>
      </c>
      <c r="P1638">
        <v>115.83</v>
      </c>
      <c r="Q1638">
        <f t="shared" si="258"/>
        <v>0.21383633249837036</v>
      </c>
      <c r="R1638">
        <v>25.3</v>
      </c>
      <c r="S1638">
        <f t="shared" si="259"/>
        <v>-0.46267354746337924</v>
      </c>
      <c r="T1638" s="8">
        <v>0</v>
      </c>
    </row>
    <row r="1639" spans="1:20" x14ac:dyDescent="0.35">
      <c r="A1639">
        <v>67</v>
      </c>
      <c r="B1639">
        <f t="shared" si="250"/>
        <v>1.051434284281473</v>
      </c>
      <c r="C1639">
        <v>0</v>
      </c>
      <c r="D1639">
        <v>0</v>
      </c>
      <c r="E1639" t="s">
        <v>13</v>
      </c>
      <c r="F1639">
        <f t="shared" si="251"/>
        <v>1</v>
      </c>
      <c r="G1639" t="s">
        <v>14</v>
      </c>
      <c r="H1639">
        <f t="shared" si="252"/>
        <v>1</v>
      </c>
      <c r="I1639">
        <f t="shared" si="253"/>
        <v>0</v>
      </c>
      <c r="J1639">
        <f t="shared" si="254"/>
        <v>0</v>
      </c>
      <c r="K1639" t="s">
        <v>15</v>
      </c>
      <c r="L1639">
        <f t="shared" si="255"/>
        <v>1</v>
      </c>
      <c r="M1639" t="s">
        <v>16</v>
      </c>
      <c r="N1639">
        <f t="shared" si="256"/>
        <v>1</v>
      </c>
      <c r="O1639">
        <f t="shared" si="257"/>
        <v>0</v>
      </c>
      <c r="P1639">
        <v>102.71</v>
      </c>
      <c r="Q1639">
        <f t="shared" si="258"/>
        <v>-7.5921891063452054E-2</v>
      </c>
      <c r="R1639">
        <v>39.9</v>
      </c>
      <c r="S1639">
        <f t="shared" si="259"/>
        <v>1.4337236991057971</v>
      </c>
      <c r="T1639" s="8">
        <v>0</v>
      </c>
    </row>
    <row r="1640" spans="1:20" x14ac:dyDescent="0.35">
      <c r="A1640">
        <v>59</v>
      </c>
      <c r="B1640">
        <f t="shared" si="250"/>
        <v>0.69761533545426702</v>
      </c>
      <c r="C1640">
        <v>0</v>
      </c>
      <c r="D1640">
        <v>0</v>
      </c>
      <c r="E1640" t="s">
        <v>13</v>
      </c>
      <c r="F1640">
        <f t="shared" si="251"/>
        <v>1</v>
      </c>
      <c r="G1640" t="s">
        <v>25</v>
      </c>
      <c r="H1640">
        <f t="shared" si="252"/>
        <v>0</v>
      </c>
      <c r="I1640">
        <f t="shared" si="253"/>
        <v>0</v>
      </c>
      <c r="J1640">
        <f t="shared" si="254"/>
        <v>1</v>
      </c>
      <c r="K1640" t="s">
        <v>15</v>
      </c>
      <c r="L1640">
        <f t="shared" si="255"/>
        <v>1</v>
      </c>
      <c r="M1640" t="s">
        <v>22</v>
      </c>
      <c r="N1640">
        <f t="shared" si="256"/>
        <v>0</v>
      </c>
      <c r="O1640">
        <f t="shared" si="257"/>
        <v>1</v>
      </c>
      <c r="P1640">
        <v>99.69</v>
      </c>
      <c r="Q1640">
        <f t="shared" si="258"/>
        <v>-0.14261928703576168</v>
      </c>
      <c r="R1640">
        <v>28.8</v>
      </c>
      <c r="S1640">
        <f t="shared" si="259"/>
        <v>-8.0577691762478715E-3</v>
      </c>
      <c r="T1640" s="8">
        <v>0</v>
      </c>
    </row>
    <row r="1641" spans="1:20" x14ac:dyDescent="0.35">
      <c r="A1641">
        <v>41</v>
      </c>
      <c r="B1641">
        <f t="shared" si="250"/>
        <v>-9.8477299406946536E-2</v>
      </c>
      <c r="C1641">
        <v>0</v>
      </c>
      <c r="D1641">
        <v>0</v>
      </c>
      <c r="E1641" t="s">
        <v>13</v>
      </c>
      <c r="F1641">
        <f t="shared" si="251"/>
        <v>1</v>
      </c>
      <c r="G1641" t="s">
        <v>18</v>
      </c>
      <c r="H1641">
        <f t="shared" si="252"/>
        <v>0</v>
      </c>
      <c r="I1641">
        <f t="shared" si="253"/>
        <v>1</v>
      </c>
      <c r="J1641">
        <f t="shared" si="254"/>
        <v>0</v>
      </c>
      <c r="K1641" t="s">
        <v>19</v>
      </c>
      <c r="L1641">
        <f t="shared" si="255"/>
        <v>0</v>
      </c>
      <c r="M1641" t="s">
        <v>16</v>
      </c>
      <c r="N1641">
        <f t="shared" si="256"/>
        <v>1</v>
      </c>
      <c r="O1641">
        <f t="shared" si="257"/>
        <v>0</v>
      </c>
      <c r="P1641">
        <v>102.89</v>
      </c>
      <c r="Q1641">
        <f t="shared" si="258"/>
        <v>-7.1946549581658623E-2</v>
      </c>
      <c r="R1641">
        <v>37.200000000000003</v>
      </c>
      <c r="S1641">
        <f t="shared" si="259"/>
        <v>1.0830200987128678</v>
      </c>
      <c r="T1641" s="8">
        <v>0</v>
      </c>
    </row>
    <row r="1642" spans="1:20" x14ac:dyDescent="0.35">
      <c r="A1642">
        <v>76</v>
      </c>
      <c r="B1642">
        <f t="shared" si="250"/>
        <v>1.4494806017120798</v>
      </c>
      <c r="C1642">
        <v>0</v>
      </c>
      <c r="D1642">
        <v>1</v>
      </c>
      <c r="E1642" t="s">
        <v>13</v>
      </c>
      <c r="F1642">
        <f t="shared" si="251"/>
        <v>1</v>
      </c>
      <c r="G1642" t="s">
        <v>14</v>
      </c>
      <c r="H1642">
        <f t="shared" si="252"/>
        <v>1</v>
      </c>
      <c r="I1642">
        <f t="shared" si="253"/>
        <v>0</v>
      </c>
      <c r="J1642">
        <f t="shared" si="254"/>
        <v>0</v>
      </c>
      <c r="K1642" t="s">
        <v>15</v>
      </c>
      <c r="L1642">
        <f t="shared" si="255"/>
        <v>1</v>
      </c>
      <c r="M1642" t="s">
        <v>16</v>
      </c>
      <c r="N1642">
        <f t="shared" si="256"/>
        <v>1</v>
      </c>
      <c r="O1642">
        <f t="shared" si="257"/>
        <v>0</v>
      </c>
      <c r="P1642">
        <v>79.05</v>
      </c>
      <c r="Q1642">
        <f t="shared" si="258"/>
        <v>-0.59845844361472611</v>
      </c>
      <c r="R1642">
        <v>28.1</v>
      </c>
      <c r="S1642">
        <f t="shared" si="259"/>
        <v>-9.8980924833674058E-2</v>
      </c>
      <c r="T1642" s="8">
        <v>0</v>
      </c>
    </row>
    <row r="1643" spans="1:20" x14ac:dyDescent="0.35">
      <c r="A1643">
        <v>21</v>
      </c>
      <c r="B1643">
        <f t="shared" si="250"/>
        <v>-0.98302467147496153</v>
      </c>
      <c r="C1643">
        <v>0</v>
      </c>
      <c r="D1643">
        <v>0</v>
      </c>
      <c r="E1643" t="s">
        <v>23</v>
      </c>
      <c r="F1643">
        <f t="shared" si="251"/>
        <v>0</v>
      </c>
      <c r="G1643" t="s">
        <v>25</v>
      </c>
      <c r="H1643">
        <f t="shared" si="252"/>
        <v>0</v>
      </c>
      <c r="I1643">
        <f t="shared" si="253"/>
        <v>0</v>
      </c>
      <c r="J1643">
        <f t="shared" si="254"/>
        <v>1</v>
      </c>
      <c r="K1643" t="s">
        <v>19</v>
      </c>
      <c r="L1643">
        <f t="shared" si="255"/>
        <v>0</v>
      </c>
      <c r="M1643" t="s">
        <v>21</v>
      </c>
      <c r="N1643">
        <f t="shared" si="256"/>
        <v>0</v>
      </c>
      <c r="O1643">
        <f t="shared" si="257"/>
        <v>0</v>
      </c>
      <c r="P1643">
        <v>56.63</v>
      </c>
      <c r="Q1643">
        <f t="shared" si="258"/>
        <v>-1.0936093104025351</v>
      </c>
      <c r="R1643">
        <v>49.8</v>
      </c>
      <c r="S1643">
        <f t="shared" si="259"/>
        <v>2.7196369005465399</v>
      </c>
      <c r="T1643" s="8">
        <v>0</v>
      </c>
    </row>
    <row r="1644" spans="1:20" x14ac:dyDescent="0.35">
      <c r="A1644">
        <v>41</v>
      </c>
      <c r="B1644">
        <f t="shared" si="250"/>
        <v>-9.8477299406946536E-2</v>
      </c>
      <c r="C1644">
        <v>0</v>
      </c>
      <c r="D1644">
        <v>0</v>
      </c>
      <c r="E1644" t="s">
        <v>13</v>
      </c>
      <c r="F1644">
        <f t="shared" si="251"/>
        <v>1</v>
      </c>
      <c r="G1644" t="s">
        <v>14</v>
      </c>
      <c r="H1644">
        <f t="shared" si="252"/>
        <v>1</v>
      </c>
      <c r="I1644">
        <f t="shared" si="253"/>
        <v>0</v>
      </c>
      <c r="J1644">
        <f t="shared" si="254"/>
        <v>0</v>
      </c>
      <c r="K1644" t="s">
        <v>19</v>
      </c>
      <c r="L1644">
        <f t="shared" si="255"/>
        <v>0</v>
      </c>
      <c r="M1644" t="s">
        <v>16</v>
      </c>
      <c r="N1644">
        <f t="shared" si="256"/>
        <v>1</v>
      </c>
      <c r="O1644">
        <f t="shared" si="257"/>
        <v>0</v>
      </c>
      <c r="P1644">
        <v>87.34</v>
      </c>
      <c r="Q1644">
        <f t="shared" si="258"/>
        <v>-0.41537188314769036</v>
      </c>
      <c r="R1644">
        <v>34.299999999999997</v>
      </c>
      <c r="S1644">
        <f t="shared" si="259"/>
        <v>0.70633845384638672</v>
      </c>
      <c r="T1644" s="8">
        <v>0</v>
      </c>
    </row>
    <row r="1645" spans="1:20" x14ac:dyDescent="0.35">
      <c r="A1645">
        <v>54</v>
      </c>
      <c r="B1645">
        <f t="shared" si="250"/>
        <v>0.47647849243726326</v>
      </c>
      <c r="C1645">
        <v>0</v>
      </c>
      <c r="D1645">
        <v>0</v>
      </c>
      <c r="E1645" t="s">
        <v>13</v>
      </c>
      <c r="F1645">
        <f t="shared" si="251"/>
        <v>1</v>
      </c>
      <c r="G1645" t="s">
        <v>14</v>
      </c>
      <c r="H1645">
        <f t="shared" si="252"/>
        <v>1</v>
      </c>
      <c r="I1645">
        <f t="shared" si="253"/>
        <v>0</v>
      </c>
      <c r="J1645">
        <f t="shared" si="254"/>
        <v>0</v>
      </c>
      <c r="K1645" t="s">
        <v>19</v>
      </c>
      <c r="L1645">
        <f t="shared" si="255"/>
        <v>0</v>
      </c>
      <c r="M1645" t="s">
        <v>21</v>
      </c>
      <c r="N1645">
        <f t="shared" si="256"/>
        <v>0</v>
      </c>
      <c r="O1645">
        <f t="shared" si="257"/>
        <v>0</v>
      </c>
      <c r="P1645">
        <v>109.51</v>
      </c>
      <c r="Q1645">
        <f t="shared" si="258"/>
        <v>7.4257676026517075E-2</v>
      </c>
      <c r="R1645">
        <v>29</v>
      </c>
      <c r="S1645">
        <f t="shared" si="259"/>
        <v>1.7920275297302401E-2</v>
      </c>
      <c r="T1645" s="8">
        <v>0</v>
      </c>
    </row>
    <row r="1646" spans="1:20" x14ac:dyDescent="0.35">
      <c r="A1646">
        <v>29</v>
      </c>
      <c r="B1646">
        <f t="shared" si="250"/>
        <v>-0.62920572264775554</v>
      </c>
      <c r="C1646">
        <v>0</v>
      </c>
      <c r="D1646">
        <v>0</v>
      </c>
      <c r="E1646" t="s">
        <v>23</v>
      </c>
      <c r="F1646">
        <f t="shared" si="251"/>
        <v>0</v>
      </c>
      <c r="G1646" t="s">
        <v>14</v>
      </c>
      <c r="H1646">
        <f t="shared" si="252"/>
        <v>1</v>
      </c>
      <c r="I1646">
        <f t="shared" si="253"/>
        <v>0</v>
      </c>
      <c r="J1646">
        <f t="shared" si="254"/>
        <v>0</v>
      </c>
      <c r="K1646" t="s">
        <v>15</v>
      </c>
      <c r="L1646">
        <f t="shared" si="255"/>
        <v>1</v>
      </c>
      <c r="M1646" t="s">
        <v>16</v>
      </c>
      <c r="N1646">
        <f t="shared" si="256"/>
        <v>1</v>
      </c>
      <c r="O1646">
        <f t="shared" si="257"/>
        <v>0</v>
      </c>
      <c r="P1646">
        <v>81.430000000000007</v>
      </c>
      <c r="Q1646">
        <f t="shared" si="258"/>
        <v>-0.54589559513323671</v>
      </c>
      <c r="R1646">
        <v>28.1</v>
      </c>
      <c r="S1646">
        <f t="shared" si="259"/>
        <v>-9.8980924833674058E-2</v>
      </c>
      <c r="T1646" s="8">
        <v>0</v>
      </c>
    </row>
    <row r="1647" spans="1:20" x14ac:dyDescent="0.35">
      <c r="A1647">
        <v>25</v>
      </c>
      <c r="B1647">
        <f t="shared" si="250"/>
        <v>-0.80611519706135859</v>
      </c>
      <c r="C1647">
        <v>0</v>
      </c>
      <c r="D1647">
        <v>0</v>
      </c>
      <c r="E1647" t="s">
        <v>23</v>
      </c>
      <c r="F1647">
        <f t="shared" si="251"/>
        <v>0</v>
      </c>
      <c r="G1647" t="s">
        <v>14</v>
      </c>
      <c r="H1647">
        <f t="shared" si="252"/>
        <v>1</v>
      </c>
      <c r="I1647">
        <f t="shared" si="253"/>
        <v>0</v>
      </c>
      <c r="J1647">
        <f t="shared" si="254"/>
        <v>0</v>
      </c>
      <c r="K1647" t="s">
        <v>15</v>
      </c>
      <c r="L1647">
        <f t="shared" si="255"/>
        <v>1</v>
      </c>
      <c r="M1647" t="s">
        <v>21</v>
      </c>
      <c r="N1647">
        <f t="shared" si="256"/>
        <v>0</v>
      </c>
      <c r="O1647">
        <f t="shared" si="257"/>
        <v>0</v>
      </c>
      <c r="P1647">
        <v>78.59</v>
      </c>
      <c r="Q1647">
        <f t="shared" si="258"/>
        <v>-0.6086176496237532</v>
      </c>
      <c r="R1647">
        <v>37.200000000000003</v>
      </c>
      <c r="S1647">
        <f t="shared" si="259"/>
        <v>1.0830200987128678</v>
      </c>
      <c r="T1647" s="8">
        <v>0</v>
      </c>
    </row>
    <row r="1648" spans="1:20" x14ac:dyDescent="0.35">
      <c r="A1648">
        <v>48</v>
      </c>
      <c r="B1648">
        <f t="shared" si="250"/>
        <v>0.21111428081685873</v>
      </c>
      <c r="C1648">
        <v>0</v>
      </c>
      <c r="D1648">
        <v>1</v>
      </c>
      <c r="E1648" t="s">
        <v>13</v>
      </c>
      <c r="F1648">
        <f t="shared" si="251"/>
        <v>1</v>
      </c>
      <c r="G1648" t="s">
        <v>18</v>
      </c>
      <c r="H1648">
        <f t="shared" si="252"/>
        <v>0</v>
      </c>
      <c r="I1648">
        <f t="shared" si="253"/>
        <v>1</v>
      </c>
      <c r="J1648">
        <f t="shared" si="254"/>
        <v>0</v>
      </c>
      <c r="K1648" t="s">
        <v>15</v>
      </c>
      <c r="L1648">
        <f t="shared" si="255"/>
        <v>1</v>
      </c>
      <c r="M1648" t="s">
        <v>16</v>
      </c>
      <c r="N1648">
        <f t="shared" si="256"/>
        <v>1</v>
      </c>
      <c r="O1648">
        <f t="shared" si="257"/>
        <v>0</v>
      </c>
      <c r="P1648">
        <v>101.22</v>
      </c>
      <c r="Q1648">
        <f t="shared" si="258"/>
        <v>-0.10882888444051866</v>
      </c>
      <c r="R1648">
        <v>28.1</v>
      </c>
      <c r="S1648">
        <f t="shared" si="259"/>
        <v>-9.8980924833674058E-2</v>
      </c>
      <c r="T1648" s="8">
        <v>0</v>
      </c>
    </row>
    <row r="1649" spans="1:20" x14ac:dyDescent="0.35">
      <c r="A1649">
        <v>6</v>
      </c>
      <c r="B1649">
        <f t="shared" si="250"/>
        <v>-1.6464352005259728</v>
      </c>
      <c r="C1649">
        <v>0</v>
      </c>
      <c r="D1649">
        <v>0</v>
      </c>
      <c r="E1649" t="s">
        <v>23</v>
      </c>
      <c r="F1649">
        <f t="shared" si="251"/>
        <v>0</v>
      </c>
      <c r="G1649" t="s">
        <v>26</v>
      </c>
      <c r="H1649">
        <f t="shared" si="252"/>
        <v>0</v>
      </c>
      <c r="I1649">
        <f t="shared" si="253"/>
        <v>0</v>
      </c>
      <c r="J1649">
        <f t="shared" si="254"/>
        <v>0</v>
      </c>
      <c r="K1649" t="s">
        <v>15</v>
      </c>
      <c r="L1649">
        <f t="shared" si="255"/>
        <v>1</v>
      </c>
      <c r="M1649" t="s">
        <v>21</v>
      </c>
      <c r="N1649">
        <f t="shared" si="256"/>
        <v>0</v>
      </c>
      <c r="O1649">
        <f t="shared" si="257"/>
        <v>0</v>
      </c>
      <c r="P1649">
        <v>78.260000000000005</v>
      </c>
      <c r="Q1649">
        <f t="shared" si="258"/>
        <v>-0.61590577567370763</v>
      </c>
      <c r="R1649">
        <v>19.399999999999999</v>
      </c>
      <c r="S1649">
        <f t="shared" si="259"/>
        <v>-1.2290258594331152</v>
      </c>
      <c r="T1649" s="8">
        <v>0</v>
      </c>
    </row>
    <row r="1650" spans="1:20" x14ac:dyDescent="0.35">
      <c r="A1650">
        <v>21</v>
      </c>
      <c r="B1650">
        <f t="shared" si="250"/>
        <v>-0.98302467147496153</v>
      </c>
      <c r="C1650">
        <v>0</v>
      </c>
      <c r="D1650">
        <v>0</v>
      </c>
      <c r="E1650" t="s">
        <v>23</v>
      </c>
      <c r="F1650">
        <f t="shared" si="251"/>
        <v>0</v>
      </c>
      <c r="G1650" t="s">
        <v>14</v>
      </c>
      <c r="H1650">
        <f t="shared" si="252"/>
        <v>1</v>
      </c>
      <c r="I1650">
        <f t="shared" si="253"/>
        <v>0</v>
      </c>
      <c r="J1650">
        <f t="shared" si="254"/>
        <v>0</v>
      </c>
      <c r="K1650" t="s">
        <v>19</v>
      </c>
      <c r="L1650">
        <f t="shared" si="255"/>
        <v>0</v>
      </c>
      <c r="M1650" t="s">
        <v>21</v>
      </c>
      <c r="N1650">
        <f t="shared" si="256"/>
        <v>0</v>
      </c>
      <c r="O1650">
        <f t="shared" si="257"/>
        <v>0</v>
      </c>
      <c r="P1650">
        <v>105.47</v>
      </c>
      <c r="Q1650">
        <f t="shared" si="258"/>
        <v>-1.4966655009288107E-2</v>
      </c>
      <c r="R1650">
        <v>26.2</v>
      </c>
      <c r="S1650">
        <f t="shared" si="259"/>
        <v>-0.34577234733240281</v>
      </c>
      <c r="T1650" s="8">
        <v>0</v>
      </c>
    </row>
    <row r="1651" spans="1:20" x14ac:dyDescent="0.35">
      <c r="A1651">
        <v>32</v>
      </c>
      <c r="B1651">
        <f t="shared" si="250"/>
        <v>-0.49652361683755331</v>
      </c>
      <c r="C1651">
        <v>0</v>
      </c>
      <c r="D1651">
        <v>0</v>
      </c>
      <c r="E1651" t="s">
        <v>23</v>
      </c>
      <c r="F1651">
        <f t="shared" si="251"/>
        <v>0</v>
      </c>
      <c r="G1651" t="s">
        <v>14</v>
      </c>
      <c r="H1651">
        <f t="shared" si="252"/>
        <v>1</v>
      </c>
      <c r="I1651">
        <f t="shared" si="253"/>
        <v>0</v>
      </c>
      <c r="J1651">
        <f t="shared" si="254"/>
        <v>0</v>
      </c>
      <c r="K1651" t="s">
        <v>15</v>
      </c>
      <c r="L1651">
        <f t="shared" si="255"/>
        <v>1</v>
      </c>
      <c r="M1651" t="s">
        <v>21</v>
      </c>
      <c r="N1651">
        <f t="shared" si="256"/>
        <v>0</v>
      </c>
      <c r="O1651">
        <f t="shared" si="257"/>
        <v>0</v>
      </c>
      <c r="P1651">
        <v>68.19</v>
      </c>
      <c r="Q1651">
        <f t="shared" si="258"/>
        <v>-0.83830404634958811</v>
      </c>
      <c r="R1651">
        <v>21.1</v>
      </c>
      <c r="S1651">
        <f t="shared" si="259"/>
        <v>-1.0082124814079367</v>
      </c>
      <c r="T1651" s="8">
        <v>0</v>
      </c>
    </row>
    <row r="1652" spans="1:20" x14ac:dyDescent="0.35">
      <c r="A1652">
        <v>57</v>
      </c>
      <c r="B1652">
        <f t="shared" si="250"/>
        <v>0.60916059824746549</v>
      </c>
      <c r="C1652">
        <v>1</v>
      </c>
      <c r="D1652">
        <v>0</v>
      </c>
      <c r="E1652" t="s">
        <v>13</v>
      </c>
      <c r="F1652">
        <f t="shared" si="251"/>
        <v>1</v>
      </c>
      <c r="G1652" t="s">
        <v>14</v>
      </c>
      <c r="H1652">
        <f t="shared" si="252"/>
        <v>1</v>
      </c>
      <c r="I1652">
        <f t="shared" si="253"/>
        <v>0</v>
      </c>
      <c r="J1652">
        <f t="shared" si="254"/>
        <v>0</v>
      </c>
      <c r="K1652" t="s">
        <v>15</v>
      </c>
      <c r="L1652">
        <f t="shared" si="255"/>
        <v>1</v>
      </c>
      <c r="M1652" t="s">
        <v>21</v>
      </c>
      <c r="N1652">
        <f t="shared" si="256"/>
        <v>0</v>
      </c>
      <c r="O1652">
        <f t="shared" si="257"/>
        <v>0</v>
      </c>
      <c r="P1652">
        <v>210</v>
      </c>
      <c r="Q1652">
        <f t="shared" si="258"/>
        <v>2.2936024843898952</v>
      </c>
      <c r="R1652">
        <v>28.1</v>
      </c>
      <c r="S1652">
        <f t="shared" si="259"/>
        <v>-9.8980924833674058E-2</v>
      </c>
      <c r="T1652" s="8">
        <v>0</v>
      </c>
    </row>
    <row r="1653" spans="1:20" x14ac:dyDescent="0.35">
      <c r="A1653">
        <v>64</v>
      </c>
      <c r="B1653">
        <f t="shared" si="250"/>
        <v>0.91875217847127078</v>
      </c>
      <c r="C1653">
        <v>0</v>
      </c>
      <c r="D1653">
        <v>0</v>
      </c>
      <c r="E1653" t="s">
        <v>13</v>
      </c>
      <c r="F1653">
        <f t="shared" si="251"/>
        <v>1</v>
      </c>
      <c r="G1653" t="s">
        <v>18</v>
      </c>
      <c r="H1653">
        <f t="shared" si="252"/>
        <v>0</v>
      </c>
      <c r="I1653">
        <f t="shared" si="253"/>
        <v>1</v>
      </c>
      <c r="J1653">
        <f t="shared" si="254"/>
        <v>0</v>
      </c>
      <c r="K1653" t="s">
        <v>19</v>
      </c>
      <c r="L1653">
        <f t="shared" si="255"/>
        <v>0</v>
      </c>
      <c r="M1653" t="s">
        <v>22</v>
      </c>
      <c r="N1653">
        <f t="shared" si="256"/>
        <v>0</v>
      </c>
      <c r="O1653">
        <f t="shared" si="257"/>
        <v>1</v>
      </c>
      <c r="P1653">
        <v>114.47</v>
      </c>
      <c r="Q1653">
        <f t="shared" si="258"/>
        <v>0.18380041908037659</v>
      </c>
      <c r="R1653">
        <v>31.6</v>
      </c>
      <c r="S1653">
        <f t="shared" si="259"/>
        <v>0.3556348534534573</v>
      </c>
      <c r="T1653" s="8">
        <v>0</v>
      </c>
    </row>
    <row r="1654" spans="1:20" x14ac:dyDescent="0.35">
      <c r="A1654">
        <v>70</v>
      </c>
      <c r="B1654">
        <f t="shared" si="250"/>
        <v>1.1841163900916754</v>
      </c>
      <c r="C1654">
        <v>0</v>
      </c>
      <c r="D1654">
        <v>0</v>
      </c>
      <c r="E1654" t="s">
        <v>13</v>
      </c>
      <c r="F1654">
        <f t="shared" si="251"/>
        <v>1</v>
      </c>
      <c r="G1654" t="s">
        <v>14</v>
      </c>
      <c r="H1654">
        <f t="shared" si="252"/>
        <v>1</v>
      </c>
      <c r="I1654">
        <f t="shared" si="253"/>
        <v>0</v>
      </c>
      <c r="J1654">
        <f t="shared" si="254"/>
        <v>0</v>
      </c>
      <c r="K1654" t="s">
        <v>15</v>
      </c>
      <c r="L1654">
        <f t="shared" si="255"/>
        <v>1</v>
      </c>
      <c r="M1654" t="s">
        <v>16</v>
      </c>
      <c r="N1654">
        <f t="shared" si="256"/>
        <v>1</v>
      </c>
      <c r="O1654">
        <f t="shared" si="257"/>
        <v>0</v>
      </c>
      <c r="P1654">
        <v>66.849999999999994</v>
      </c>
      <c r="Q1654">
        <f t="shared" si="258"/>
        <v>-0.86789825515849384</v>
      </c>
      <c r="R1654">
        <v>29.3</v>
      </c>
      <c r="S1654">
        <f t="shared" si="259"/>
        <v>5.6887342007628038E-2</v>
      </c>
      <c r="T1654" s="8">
        <v>0</v>
      </c>
    </row>
    <row r="1655" spans="1:20" x14ac:dyDescent="0.35">
      <c r="A1655">
        <v>44</v>
      </c>
      <c r="B1655">
        <f t="shared" si="250"/>
        <v>3.4204806403255718E-2</v>
      </c>
      <c r="C1655">
        <v>0</v>
      </c>
      <c r="D1655">
        <v>0</v>
      </c>
      <c r="E1655" t="s">
        <v>13</v>
      </c>
      <c r="F1655">
        <f t="shared" si="251"/>
        <v>1</v>
      </c>
      <c r="G1655" t="s">
        <v>14</v>
      </c>
      <c r="H1655">
        <f t="shared" si="252"/>
        <v>1</v>
      </c>
      <c r="I1655">
        <f t="shared" si="253"/>
        <v>0</v>
      </c>
      <c r="J1655">
        <f t="shared" si="254"/>
        <v>0</v>
      </c>
      <c r="K1655" t="s">
        <v>19</v>
      </c>
      <c r="L1655">
        <f t="shared" si="255"/>
        <v>0</v>
      </c>
      <c r="M1655" t="s">
        <v>22</v>
      </c>
      <c r="N1655">
        <f t="shared" si="256"/>
        <v>0</v>
      </c>
      <c r="O1655">
        <f t="shared" si="257"/>
        <v>1</v>
      </c>
      <c r="P1655">
        <v>94.71</v>
      </c>
      <c r="Q1655">
        <f t="shared" si="258"/>
        <v>-0.25260373469870956</v>
      </c>
      <c r="R1655">
        <v>28.4</v>
      </c>
      <c r="S1655">
        <f t="shared" si="259"/>
        <v>-6.0013858123348876E-2</v>
      </c>
      <c r="T1655" s="8">
        <v>0</v>
      </c>
    </row>
    <row r="1656" spans="1:20" x14ac:dyDescent="0.35">
      <c r="A1656">
        <v>60</v>
      </c>
      <c r="B1656">
        <f t="shared" si="250"/>
        <v>0.74184270405766772</v>
      </c>
      <c r="C1656">
        <v>0</v>
      </c>
      <c r="D1656">
        <v>1</v>
      </c>
      <c r="E1656" t="s">
        <v>13</v>
      </c>
      <c r="F1656">
        <f t="shared" si="251"/>
        <v>1</v>
      </c>
      <c r="G1656" t="s">
        <v>14</v>
      </c>
      <c r="H1656">
        <f t="shared" si="252"/>
        <v>1</v>
      </c>
      <c r="I1656">
        <f t="shared" si="253"/>
        <v>0</v>
      </c>
      <c r="J1656">
        <f t="shared" si="254"/>
        <v>0</v>
      </c>
      <c r="K1656" t="s">
        <v>15</v>
      </c>
      <c r="L1656">
        <f t="shared" si="255"/>
        <v>1</v>
      </c>
      <c r="M1656" t="s">
        <v>22</v>
      </c>
      <c r="N1656">
        <f t="shared" si="256"/>
        <v>0</v>
      </c>
      <c r="O1656">
        <f t="shared" si="257"/>
        <v>1</v>
      </c>
      <c r="P1656">
        <v>208.05</v>
      </c>
      <c r="Q1656">
        <f t="shared" si="258"/>
        <v>2.2505362850038018</v>
      </c>
      <c r="R1656">
        <v>35.299999999999997</v>
      </c>
      <c r="S1656">
        <f t="shared" si="259"/>
        <v>0.83622867621413854</v>
      </c>
      <c r="T1656" s="8">
        <v>0</v>
      </c>
    </row>
    <row r="1657" spans="1:20" x14ac:dyDescent="0.35">
      <c r="A1657">
        <v>56</v>
      </c>
      <c r="B1657">
        <f t="shared" si="250"/>
        <v>0.56493322964406478</v>
      </c>
      <c r="C1657">
        <v>0</v>
      </c>
      <c r="D1657">
        <v>0</v>
      </c>
      <c r="E1657" t="s">
        <v>13</v>
      </c>
      <c r="F1657">
        <f t="shared" si="251"/>
        <v>1</v>
      </c>
      <c r="G1657" t="s">
        <v>14</v>
      </c>
      <c r="H1657">
        <f t="shared" si="252"/>
        <v>1</v>
      </c>
      <c r="I1657">
        <f t="shared" si="253"/>
        <v>0</v>
      </c>
      <c r="J1657">
        <f t="shared" si="254"/>
        <v>0</v>
      </c>
      <c r="K1657" t="s">
        <v>19</v>
      </c>
      <c r="L1657">
        <f t="shared" si="255"/>
        <v>0</v>
      </c>
      <c r="M1657" t="s">
        <v>22</v>
      </c>
      <c r="N1657">
        <f t="shared" si="256"/>
        <v>0</v>
      </c>
      <c r="O1657">
        <f t="shared" si="257"/>
        <v>1</v>
      </c>
      <c r="P1657">
        <v>222.6</v>
      </c>
      <c r="Q1657">
        <f t="shared" si="258"/>
        <v>2.5718763881154256</v>
      </c>
      <c r="R1657">
        <v>40.1</v>
      </c>
      <c r="S1657">
        <f t="shared" si="259"/>
        <v>1.4597017435793478</v>
      </c>
      <c r="T1657" s="8">
        <v>0</v>
      </c>
    </row>
    <row r="1658" spans="1:20" x14ac:dyDescent="0.35">
      <c r="A1658">
        <v>53</v>
      </c>
      <c r="B1658">
        <f t="shared" si="250"/>
        <v>0.43225112383386249</v>
      </c>
      <c r="C1658">
        <v>0</v>
      </c>
      <c r="D1658">
        <v>0</v>
      </c>
      <c r="E1658" t="s">
        <v>13</v>
      </c>
      <c r="F1658">
        <f t="shared" si="251"/>
        <v>1</v>
      </c>
      <c r="G1658" t="s">
        <v>14</v>
      </c>
      <c r="H1658">
        <f t="shared" si="252"/>
        <v>1</v>
      </c>
      <c r="I1658">
        <f t="shared" si="253"/>
        <v>0</v>
      </c>
      <c r="J1658">
        <f t="shared" si="254"/>
        <v>0</v>
      </c>
      <c r="K1658" t="s">
        <v>15</v>
      </c>
      <c r="L1658">
        <f t="shared" si="255"/>
        <v>1</v>
      </c>
      <c r="M1658" t="s">
        <v>16</v>
      </c>
      <c r="N1658">
        <f t="shared" si="256"/>
        <v>1</v>
      </c>
      <c r="O1658">
        <f t="shared" si="257"/>
        <v>0</v>
      </c>
      <c r="P1658">
        <v>80.81</v>
      </c>
      <c r="Q1658">
        <f t="shared" si="258"/>
        <v>-0.55958843801496927</v>
      </c>
      <c r="R1658">
        <v>39</v>
      </c>
      <c r="S1658">
        <f t="shared" si="259"/>
        <v>1.3168224989748205</v>
      </c>
      <c r="T1658" s="8">
        <v>0</v>
      </c>
    </row>
    <row r="1659" spans="1:20" x14ac:dyDescent="0.35">
      <c r="A1659">
        <v>59</v>
      </c>
      <c r="B1659">
        <f t="shared" si="250"/>
        <v>0.69761533545426702</v>
      </c>
      <c r="C1659">
        <v>0</v>
      </c>
      <c r="D1659">
        <v>0</v>
      </c>
      <c r="E1659" t="s">
        <v>13</v>
      </c>
      <c r="F1659">
        <f t="shared" si="251"/>
        <v>1</v>
      </c>
      <c r="G1659" t="s">
        <v>14</v>
      </c>
      <c r="H1659">
        <f t="shared" si="252"/>
        <v>1</v>
      </c>
      <c r="I1659">
        <f t="shared" si="253"/>
        <v>0</v>
      </c>
      <c r="J1659">
        <f t="shared" si="254"/>
        <v>0</v>
      </c>
      <c r="K1659" t="s">
        <v>19</v>
      </c>
      <c r="L1659">
        <f t="shared" si="255"/>
        <v>0</v>
      </c>
      <c r="M1659" t="s">
        <v>21</v>
      </c>
      <c r="N1659">
        <f t="shared" si="256"/>
        <v>0</v>
      </c>
      <c r="O1659">
        <f t="shared" si="257"/>
        <v>0</v>
      </c>
      <c r="P1659">
        <v>64.510000000000005</v>
      </c>
      <c r="Q1659">
        <f t="shared" si="258"/>
        <v>-0.91957769442180648</v>
      </c>
      <c r="R1659">
        <v>31.5</v>
      </c>
      <c r="S1659">
        <f t="shared" si="259"/>
        <v>0.34264583121668196</v>
      </c>
      <c r="T1659" s="8">
        <v>0</v>
      </c>
    </row>
    <row r="1660" spans="1:20" x14ac:dyDescent="0.35">
      <c r="A1660">
        <v>53</v>
      </c>
      <c r="B1660">
        <f t="shared" si="250"/>
        <v>0.43225112383386249</v>
      </c>
      <c r="C1660">
        <v>1</v>
      </c>
      <c r="D1660">
        <v>0</v>
      </c>
      <c r="E1660" t="s">
        <v>13</v>
      </c>
      <c r="F1660">
        <f t="shared" si="251"/>
        <v>1</v>
      </c>
      <c r="G1660" t="s">
        <v>14</v>
      </c>
      <c r="H1660">
        <f t="shared" si="252"/>
        <v>1</v>
      </c>
      <c r="I1660">
        <f t="shared" si="253"/>
        <v>0</v>
      </c>
      <c r="J1660">
        <f t="shared" si="254"/>
        <v>0</v>
      </c>
      <c r="K1660" t="s">
        <v>15</v>
      </c>
      <c r="L1660">
        <f t="shared" si="255"/>
        <v>1</v>
      </c>
      <c r="M1660" t="s">
        <v>22</v>
      </c>
      <c r="N1660">
        <f t="shared" si="256"/>
        <v>0</v>
      </c>
      <c r="O1660">
        <f t="shared" si="257"/>
        <v>1</v>
      </c>
      <c r="P1660">
        <v>151.56</v>
      </c>
      <c r="Q1660">
        <f t="shared" si="258"/>
        <v>1.0029416166343392</v>
      </c>
      <c r="R1660">
        <v>28.5</v>
      </c>
      <c r="S1660">
        <f t="shared" si="259"/>
        <v>-4.702483588657351E-2</v>
      </c>
      <c r="T1660" s="8">
        <v>0</v>
      </c>
    </row>
    <row r="1661" spans="1:20" x14ac:dyDescent="0.35">
      <c r="A1661">
        <v>63</v>
      </c>
      <c r="B1661">
        <f t="shared" si="250"/>
        <v>0.87452480986786996</v>
      </c>
      <c r="C1661">
        <v>0</v>
      </c>
      <c r="D1661">
        <v>0</v>
      </c>
      <c r="E1661" t="s">
        <v>13</v>
      </c>
      <c r="F1661">
        <f t="shared" si="251"/>
        <v>1</v>
      </c>
      <c r="G1661" t="s">
        <v>14</v>
      </c>
      <c r="H1661">
        <f t="shared" si="252"/>
        <v>1</v>
      </c>
      <c r="I1661">
        <f t="shared" si="253"/>
        <v>0</v>
      </c>
      <c r="J1661">
        <f t="shared" si="254"/>
        <v>0</v>
      </c>
      <c r="K1661" t="s">
        <v>15</v>
      </c>
      <c r="L1661">
        <f t="shared" si="255"/>
        <v>1</v>
      </c>
      <c r="M1661" t="s">
        <v>21</v>
      </c>
      <c r="N1661">
        <f t="shared" si="256"/>
        <v>0</v>
      </c>
      <c r="O1661">
        <f t="shared" si="257"/>
        <v>0</v>
      </c>
      <c r="P1661">
        <v>199.14</v>
      </c>
      <c r="Q1661">
        <f t="shared" si="258"/>
        <v>2.0537568816550329</v>
      </c>
      <c r="R1661">
        <v>28.5</v>
      </c>
      <c r="S1661">
        <f t="shared" si="259"/>
        <v>-4.702483588657351E-2</v>
      </c>
      <c r="T1661" s="8">
        <v>0</v>
      </c>
    </row>
    <row r="1662" spans="1:20" x14ac:dyDescent="0.35">
      <c r="A1662">
        <v>42</v>
      </c>
      <c r="B1662">
        <f t="shared" si="250"/>
        <v>-5.424993080354578E-2</v>
      </c>
      <c r="C1662">
        <v>0</v>
      </c>
      <c r="D1662">
        <v>0</v>
      </c>
      <c r="E1662" t="s">
        <v>23</v>
      </c>
      <c r="F1662">
        <f t="shared" si="251"/>
        <v>0</v>
      </c>
      <c r="G1662" t="s">
        <v>18</v>
      </c>
      <c r="H1662">
        <f t="shared" si="252"/>
        <v>0</v>
      </c>
      <c r="I1662">
        <f t="shared" si="253"/>
        <v>1</v>
      </c>
      <c r="J1662">
        <f t="shared" si="254"/>
        <v>0</v>
      </c>
      <c r="K1662" t="s">
        <v>19</v>
      </c>
      <c r="L1662">
        <f t="shared" si="255"/>
        <v>0</v>
      </c>
      <c r="M1662" t="s">
        <v>22</v>
      </c>
      <c r="N1662">
        <f t="shared" si="256"/>
        <v>0</v>
      </c>
      <c r="O1662">
        <f t="shared" si="257"/>
        <v>1</v>
      </c>
      <c r="P1662">
        <v>73.41</v>
      </c>
      <c r="Q1662">
        <f t="shared" si="258"/>
        <v>-0.72301914337758266</v>
      </c>
      <c r="R1662">
        <v>56</v>
      </c>
      <c r="S1662">
        <f t="shared" si="259"/>
        <v>3.5249562792266014</v>
      </c>
      <c r="T1662" s="8">
        <v>0</v>
      </c>
    </row>
    <row r="1663" spans="1:20" x14ac:dyDescent="0.35">
      <c r="A1663">
        <v>63</v>
      </c>
      <c r="B1663">
        <f t="shared" si="250"/>
        <v>0.87452480986786996</v>
      </c>
      <c r="C1663">
        <v>0</v>
      </c>
      <c r="D1663">
        <v>0</v>
      </c>
      <c r="E1663" t="s">
        <v>13</v>
      </c>
      <c r="F1663">
        <f t="shared" si="251"/>
        <v>1</v>
      </c>
      <c r="G1663" t="s">
        <v>14</v>
      </c>
      <c r="H1663">
        <f t="shared" si="252"/>
        <v>1</v>
      </c>
      <c r="I1663">
        <f t="shared" si="253"/>
        <v>0</v>
      </c>
      <c r="J1663">
        <f t="shared" si="254"/>
        <v>0</v>
      </c>
      <c r="K1663" t="s">
        <v>15</v>
      </c>
      <c r="L1663">
        <f t="shared" si="255"/>
        <v>1</v>
      </c>
      <c r="M1663" t="s">
        <v>16</v>
      </c>
      <c r="N1663">
        <f t="shared" si="256"/>
        <v>1</v>
      </c>
      <c r="O1663">
        <f t="shared" si="257"/>
        <v>0</v>
      </c>
      <c r="P1663">
        <v>109.65</v>
      </c>
      <c r="Q1663">
        <f t="shared" si="258"/>
        <v>7.7349608290134098E-2</v>
      </c>
      <c r="R1663">
        <v>28.6</v>
      </c>
      <c r="S1663">
        <f t="shared" si="259"/>
        <v>-3.4035813649798144E-2</v>
      </c>
      <c r="T1663" s="8">
        <v>0</v>
      </c>
    </row>
    <row r="1664" spans="1:20" x14ac:dyDescent="0.35">
      <c r="A1664">
        <v>52</v>
      </c>
      <c r="B1664">
        <f t="shared" si="250"/>
        <v>0.38802375523046173</v>
      </c>
      <c r="C1664">
        <v>0</v>
      </c>
      <c r="D1664">
        <v>0</v>
      </c>
      <c r="E1664" t="s">
        <v>13</v>
      </c>
      <c r="F1664">
        <f t="shared" si="251"/>
        <v>1</v>
      </c>
      <c r="G1664" t="s">
        <v>25</v>
      </c>
      <c r="H1664">
        <f t="shared" si="252"/>
        <v>0</v>
      </c>
      <c r="I1664">
        <f t="shared" si="253"/>
        <v>0</v>
      </c>
      <c r="J1664">
        <f t="shared" si="254"/>
        <v>1</v>
      </c>
      <c r="K1664" t="s">
        <v>19</v>
      </c>
      <c r="L1664">
        <f t="shared" si="255"/>
        <v>0</v>
      </c>
      <c r="M1664" t="s">
        <v>21</v>
      </c>
      <c r="N1664">
        <f t="shared" si="256"/>
        <v>0</v>
      </c>
      <c r="O1664">
        <f t="shared" si="257"/>
        <v>0</v>
      </c>
      <c r="P1664">
        <v>69.11</v>
      </c>
      <c r="Q1664">
        <f t="shared" si="258"/>
        <v>-0.81798563433153348</v>
      </c>
      <c r="R1664">
        <v>35.200000000000003</v>
      </c>
      <c r="S1664">
        <f t="shared" si="259"/>
        <v>0.82323965397736409</v>
      </c>
      <c r="T1664" s="8">
        <v>0</v>
      </c>
    </row>
    <row r="1665" spans="1:20" x14ac:dyDescent="0.35">
      <c r="A1665">
        <v>62</v>
      </c>
      <c r="B1665">
        <f t="shared" si="250"/>
        <v>0.83029744126446925</v>
      </c>
      <c r="C1665">
        <v>0</v>
      </c>
      <c r="D1665">
        <v>0</v>
      </c>
      <c r="E1665" t="s">
        <v>13</v>
      </c>
      <c r="F1665">
        <f t="shared" si="251"/>
        <v>1</v>
      </c>
      <c r="G1665" t="s">
        <v>14</v>
      </c>
      <c r="H1665">
        <f t="shared" si="252"/>
        <v>1</v>
      </c>
      <c r="I1665">
        <f t="shared" si="253"/>
        <v>0</v>
      </c>
      <c r="J1665">
        <f t="shared" si="254"/>
        <v>0</v>
      </c>
      <c r="K1665" t="s">
        <v>15</v>
      </c>
      <c r="L1665">
        <f t="shared" si="255"/>
        <v>1</v>
      </c>
      <c r="M1665" t="s">
        <v>21</v>
      </c>
      <c r="N1665">
        <f t="shared" si="256"/>
        <v>0</v>
      </c>
      <c r="O1665">
        <f t="shared" si="257"/>
        <v>0</v>
      </c>
      <c r="P1665">
        <v>114.41</v>
      </c>
      <c r="Q1665">
        <f t="shared" si="258"/>
        <v>0.18247530525311212</v>
      </c>
      <c r="R1665">
        <v>32.5</v>
      </c>
      <c r="S1665">
        <f t="shared" si="259"/>
        <v>0.47253605358443379</v>
      </c>
      <c r="T1665" s="8">
        <v>0</v>
      </c>
    </row>
    <row r="1666" spans="1:20" x14ac:dyDescent="0.35">
      <c r="A1666">
        <v>68</v>
      </c>
      <c r="B1666">
        <f t="shared" si="250"/>
        <v>1.0956616528848737</v>
      </c>
      <c r="C1666">
        <v>0</v>
      </c>
      <c r="D1666">
        <v>0</v>
      </c>
      <c r="E1666" t="s">
        <v>13</v>
      </c>
      <c r="F1666">
        <f t="shared" si="251"/>
        <v>1</v>
      </c>
      <c r="G1666" t="s">
        <v>14</v>
      </c>
      <c r="H1666">
        <f t="shared" si="252"/>
        <v>1</v>
      </c>
      <c r="I1666">
        <f t="shared" si="253"/>
        <v>0</v>
      </c>
      <c r="J1666">
        <f t="shared" si="254"/>
        <v>0</v>
      </c>
      <c r="K1666" t="s">
        <v>15</v>
      </c>
      <c r="L1666">
        <f t="shared" si="255"/>
        <v>1</v>
      </c>
      <c r="M1666" t="s">
        <v>21</v>
      </c>
      <c r="N1666">
        <f t="shared" si="256"/>
        <v>0</v>
      </c>
      <c r="O1666">
        <f t="shared" si="257"/>
        <v>0</v>
      </c>
      <c r="P1666">
        <v>103.46</v>
      </c>
      <c r="Q1666">
        <f t="shared" si="258"/>
        <v>-5.9357968222646669E-2</v>
      </c>
      <c r="R1666">
        <v>35.9</v>
      </c>
      <c r="S1666">
        <f t="shared" si="259"/>
        <v>0.9141628096347898</v>
      </c>
      <c r="T1666" s="8">
        <v>0</v>
      </c>
    </row>
    <row r="1667" spans="1:20" x14ac:dyDescent="0.35">
      <c r="A1667">
        <v>36</v>
      </c>
      <c r="B1667">
        <f t="shared" ref="B1667:B1730" si="260">(A1667-$V$1)/$V$2</f>
        <v>-0.31961414242395031</v>
      </c>
      <c r="C1667">
        <v>0</v>
      </c>
      <c r="D1667">
        <v>0</v>
      </c>
      <c r="E1667" t="s">
        <v>13</v>
      </c>
      <c r="F1667">
        <f t="shared" ref="F1667:F1730" si="261">IF(E1667="Yes",1,0)</f>
        <v>1</v>
      </c>
      <c r="G1667" t="s">
        <v>14</v>
      </c>
      <c r="H1667">
        <f t="shared" ref="H1667:H1730" si="262">IF(G1667="Private",1,0)</f>
        <v>1</v>
      </c>
      <c r="I1667">
        <f t="shared" ref="I1667:I1730" si="263">IF(G1667="Self-employed",1,0)</f>
        <v>0</v>
      </c>
      <c r="J1667">
        <f t="shared" ref="J1667:J1730" si="264">IF(G1667="Govt_job",1,0)</f>
        <v>0</v>
      </c>
      <c r="K1667" t="s">
        <v>19</v>
      </c>
      <c r="L1667">
        <f t="shared" ref="L1667:L1730" si="265">IF(K1667="Urban",1,0)</f>
        <v>0</v>
      </c>
      <c r="M1667" t="s">
        <v>21</v>
      </c>
      <c r="N1667">
        <f t="shared" ref="N1667:N1730" si="266">IF(M1667="formerly smoked",1,0)</f>
        <v>0</v>
      </c>
      <c r="O1667">
        <f t="shared" ref="O1667:O1730" si="267">IF(M1667="smokes",1,0)</f>
        <v>0</v>
      </c>
      <c r="P1667">
        <v>95.36</v>
      </c>
      <c r="Q1667">
        <f t="shared" ref="Q1667:Q1730" si="268">(P1667-$W$5)/$W$6</f>
        <v>-0.23824833490334477</v>
      </c>
      <c r="R1667">
        <v>25.1</v>
      </c>
      <c r="S1667">
        <f t="shared" ref="S1667:S1730" si="269">(R1667-$V$11)/$V$12</f>
        <v>-0.48865159193692953</v>
      </c>
      <c r="T1667" s="8">
        <v>0</v>
      </c>
    </row>
    <row r="1668" spans="1:20" x14ac:dyDescent="0.35">
      <c r="A1668">
        <v>3</v>
      </c>
      <c r="B1668">
        <f t="shared" si="260"/>
        <v>-1.7791173063361752</v>
      </c>
      <c r="C1668">
        <v>0</v>
      </c>
      <c r="D1668">
        <v>0</v>
      </c>
      <c r="E1668" t="s">
        <v>23</v>
      </c>
      <c r="F1668">
        <f t="shared" si="261"/>
        <v>0</v>
      </c>
      <c r="G1668" t="s">
        <v>26</v>
      </c>
      <c r="H1668">
        <f t="shared" si="262"/>
        <v>0</v>
      </c>
      <c r="I1668">
        <f t="shared" si="263"/>
        <v>0</v>
      </c>
      <c r="J1668">
        <f t="shared" si="264"/>
        <v>0</v>
      </c>
      <c r="K1668" t="s">
        <v>15</v>
      </c>
      <c r="L1668">
        <f t="shared" si="265"/>
        <v>1</v>
      </c>
      <c r="M1668" t="s">
        <v>21</v>
      </c>
      <c r="N1668">
        <f t="shared" si="266"/>
        <v>0</v>
      </c>
      <c r="O1668">
        <f t="shared" si="267"/>
        <v>0</v>
      </c>
      <c r="P1668">
        <v>57.33</v>
      </c>
      <c r="Q1668">
        <f t="shared" si="268"/>
        <v>-1.0781496490844502</v>
      </c>
      <c r="R1668">
        <v>16.8</v>
      </c>
      <c r="S1668">
        <f t="shared" si="269"/>
        <v>-1.5667404375892697</v>
      </c>
      <c r="T1668" s="8">
        <v>0</v>
      </c>
    </row>
    <row r="1669" spans="1:20" x14ac:dyDescent="0.35">
      <c r="A1669">
        <v>40</v>
      </c>
      <c r="B1669">
        <f t="shared" si="260"/>
        <v>-0.14270466801034729</v>
      </c>
      <c r="C1669">
        <v>0</v>
      </c>
      <c r="D1669">
        <v>0</v>
      </c>
      <c r="E1669" t="s">
        <v>13</v>
      </c>
      <c r="F1669">
        <f t="shared" si="261"/>
        <v>1</v>
      </c>
      <c r="G1669" t="s">
        <v>14</v>
      </c>
      <c r="H1669">
        <f t="shared" si="262"/>
        <v>1</v>
      </c>
      <c r="I1669">
        <f t="shared" si="263"/>
        <v>0</v>
      </c>
      <c r="J1669">
        <f t="shared" si="264"/>
        <v>0</v>
      </c>
      <c r="K1669" t="s">
        <v>19</v>
      </c>
      <c r="L1669">
        <f t="shared" si="265"/>
        <v>0</v>
      </c>
      <c r="M1669" t="s">
        <v>22</v>
      </c>
      <c r="N1669">
        <f t="shared" si="266"/>
        <v>0</v>
      </c>
      <c r="O1669">
        <f t="shared" si="267"/>
        <v>1</v>
      </c>
      <c r="P1669">
        <v>191.48</v>
      </c>
      <c r="Q1669">
        <f t="shared" si="268"/>
        <v>1.884584016374274</v>
      </c>
      <c r="R1669">
        <v>27.9</v>
      </c>
      <c r="S1669">
        <f t="shared" si="269"/>
        <v>-0.12495896930722479</v>
      </c>
      <c r="T1669" s="8">
        <v>0</v>
      </c>
    </row>
    <row r="1670" spans="1:20" x14ac:dyDescent="0.35">
      <c r="A1670">
        <v>8</v>
      </c>
      <c r="B1670">
        <f t="shared" si="260"/>
        <v>-1.5579804633191714</v>
      </c>
      <c r="C1670">
        <v>0</v>
      </c>
      <c r="D1670">
        <v>0</v>
      </c>
      <c r="E1670" t="s">
        <v>23</v>
      </c>
      <c r="F1670">
        <f t="shared" si="261"/>
        <v>0</v>
      </c>
      <c r="G1670" t="s">
        <v>26</v>
      </c>
      <c r="H1670">
        <f t="shared" si="262"/>
        <v>0</v>
      </c>
      <c r="I1670">
        <f t="shared" si="263"/>
        <v>0</v>
      </c>
      <c r="J1670">
        <f t="shared" si="264"/>
        <v>0</v>
      </c>
      <c r="K1670" t="s">
        <v>19</v>
      </c>
      <c r="L1670">
        <f t="shared" si="265"/>
        <v>0</v>
      </c>
      <c r="M1670" t="s">
        <v>21</v>
      </c>
      <c r="N1670">
        <f t="shared" si="266"/>
        <v>0</v>
      </c>
      <c r="O1670">
        <f t="shared" si="267"/>
        <v>0</v>
      </c>
      <c r="P1670">
        <v>71.63</v>
      </c>
      <c r="Q1670">
        <f t="shared" si="268"/>
        <v>-0.76233085358642749</v>
      </c>
      <c r="R1670">
        <v>16.3</v>
      </c>
      <c r="S1670">
        <f t="shared" si="269"/>
        <v>-1.6316855487731456</v>
      </c>
      <c r="T1670" s="8">
        <v>0</v>
      </c>
    </row>
    <row r="1671" spans="1:20" x14ac:dyDescent="0.35">
      <c r="A1671">
        <v>58</v>
      </c>
      <c r="B1671">
        <f t="shared" si="260"/>
        <v>0.6533879668508662</v>
      </c>
      <c r="C1671">
        <v>0</v>
      </c>
      <c r="D1671">
        <v>0</v>
      </c>
      <c r="E1671" t="s">
        <v>13</v>
      </c>
      <c r="F1671">
        <f t="shared" si="261"/>
        <v>1</v>
      </c>
      <c r="G1671" t="s">
        <v>14</v>
      </c>
      <c r="H1671">
        <f t="shared" si="262"/>
        <v>1</v>
      </c>
      <c r="I1671">
        <f t="shared" si="263"/>
        <v>0</v>
      </c>
      <c r="J1671">
        <f t="shared" si="264"/>
        <v>0</v>
      </c>
      <c r="K1671" t="s">
        <v>15</v>
      </c>
      <c r="L1671">
        <f t="shared" si="265"/>
        <v>1</v>
      </c>
      <c r="M1671" t="s">
        <v>16</v>
      </c>
      <c r="N1671">
        <f t="shared" si="266"/>
        <v>1</v>
      </c>
      <c r="O1671">
        <f t="shared" si="267"/>
        <v>0</v>
      </c>
      <c r="P1671">
        <v>94</v>
      </c>
      <c r="Q1671">
        <f t="shared" si="268"/>
        <v>-0.26828424832133851</v>
      </c>
      <c r="R1671">
        <v>28.1</v>
      </c>
      <c r="S1671">
        <f t="shared" si="269"/>
        <v>-9.8980924833674058E-2</v>
      </c>
      <c r="T1671" s="8">
        <v>0</v>
      </c>
    </row>
    <row r="1672" spans="1:20" x14ac:dyDescent="0.35">
      <c r="A1672">
        <v>45</v>
      </c>
      <c r="B1672">
        <f t="shared" si="260"/>
        <v>7.8432175006656474E-2</v>
      </c>
      <c r="C1672">
        <v>0</v>
      </c>
      <c r="D1672">
        <v>1</v>
      </c>
      <c r="E1672" t="s">
        <v>13</v>
      </c>
      <c r="F1672">
        <f t="shared" si="261"/>
        <v>1</v>
      </c>
      <c r="G1672" t="s">
        <v>14</v>
      </c>
      <c r="H1672">
        <f t="shared" si="262"/>
        <v>1</v>
      </c>
      <c r="I1672">
        <f t="shared" si="263"/>
        <v>0</v>
      </c>
      <c r="J1672">
        <f t="shared" si="264"/>
        <v>0</v>
      </c>
      <c r="K1672" t="s">
        <v>19</v>
      </c>
      <c r="L1672">
        <f t="shared" si="265"/>
        <v>0</v>
      </c>
      <c r="M1672" t="s">
        <v>22</v>
      </c>
      <c r="N1672">
        <f t="shared" si="266"/>
        <v>0</v>
      </c>
      <c r="O1672">
        <f t="shared" si="267"/>
        <v>1</v>
      </c>
      <c r="P1672">
        <v>93.77</v>
      </c>
      <c r="Q1672">
        <f t="shared" si="268"/>
        <v>-0.27336385132585228</v>
      </c>
      <c r="R1672">
        <v>28.1</v>
      </c>
      <c r="S1672">
        <f t="shared" si="269"/>
        <v>-9.8980924833674058E-2</v>
      </c>
      <c r="T1672" s="8">
        <v>0</v>
      </c>
    </row>
    <row r="1673" spans="1:20" x14ac:dyDescent="0.35">
      <c r="A1673">
        <v>65</v>
      </c>
      <c r="B1673">
        <f t="shared" si="260"/>
        <v>0.96297954707467148</v>
      </c>
      <c r="C1673">
        <v>0</v>
      </c>
      <c r="D1673">
        <v>0</v>
      </c>
      <c r="E1673" t="s">
        <v>13</v>
      </c>
      <c r="F1673">
        <f t="shared" si="261"/>
        <v>1</v>
      </c>
      <c r="G1673" t="s">
        <v>14</v>
      </c>
      <c r="H1673">
        <f t="shared" si="262"/>
        <v>1</v>
      </c>
      <c r="I1673">
        <f t="shared" si="263"/>
        <v>0</v>
      </c>
      <c r="J1673">
        <f t="shared" si="264"/>
        <v>0</v>
      </c>
      <c r="K1673" t="s">
        <v>15</v>
      </c>
      <c r="L1673">
        <f t="shared" si="265"/>
        <v>1</v>
      </c>
      <c r="M1673" t="s">
        <v>16</v>
      </c>
      <c r="N1673">
        <f t="shared" si="266"/>
        <v>1</v>
      </c>
      <c r="O1673">
        <f t="shared" si="267"/>
        <v>0</v>
      </c>
      <c r="P1673">
        <v>84.75</v>
      </c>
      <c r="Q1673">
        <f t="shared" si="268"/>
        <v>-0.47257263002460503</v>
      </c>
      <c r="R1673">
        <v>21.4</v>
      </c>
      <c r="S1673">
        <f t="shared" si="269"/>
        <v>-0.96924541469761161</v>
      </c>
      <c r="T1673" s="8">
        <v>0</v>
      </c>
    </row>
    <row r="1674" spans="1:20" x14ac:dyDescent="0.35">
      <c r="A1674">
        <v>28</v>
      </c>
      <c r="B1674">
        <f t="shared" si="260"/>
        <v>-0.67343309125115636</v>
      </c>
      <c r="C1674">
        <v>0</v>
      </c>
      <c r="D1674">
        <v>0</v>
      </c>
      <c r="E1674" t="s">
        <v>23</v>
      </c>
      <c r="F1674">
        <f t="shared" si="261"/>
        <v>0</v>
      </c>
      <c r="G1674" t="s">
        <v>14</v>
      </c>
      <c r="H1674">
        <f t="shared" si="262"/>
        <v>1</v>
      </c>
      <c r="I1674">
        <f t="shared" si="263"/>
        <v>0</v>
      </c>
      <c r="J1674">
        <f t="shared" si="264"/>
        <v>0</v>
      </c>
      <c r="K1674" t="s">
        <v>19</v>
      </c>
      <c r="L1674">
        <f t="shared" si="265"/>
        <v>0</v>
      </c>
      <c r="M1674" t="s">
        <v>16</v>
      </c>
      <c r="N1674">
        <f t="shared" si="266"/>
        <v>1</v>
      </c>
      <c r="O1674">
        <f t="shared" si="267"/>
        <v>0</v>
      </c>
      <c r="P1674">
        <v>89.24</v>
      </c>
      <c r="Q1674">
        <f t="shared" si="268"/>
        <v>-0.37340994528431687</v>
      </c>
      <c r="R1674">
        <v>32.700000000000003</v>
      </c>
      <c r="S1674">
        <f t="shared" si="269"/>
        <v>0.49851409805798452</v>
      </c>
      <c r="T1674" s="8">
        <v>0</v>
      </c>
    </row>
    <row r="1675" spans="1:20" x14ac:dyDescent="0.35">
      <c r="A1675">
        <v>40</v>
      </c>
      <c r="B1675">
        <f t="shared" si="260"/>
        <v>-0.14270466801034729</v>
      </c>
      <c r="C1675">
        <v>0</v>
      </c>
      <c r="D1675">
        <v>0</v>
      </c>
      <c r="E1675" t="s">
        <v>13</v>
      </c>
      <c r="F1675">
        <f t="shared" si="261"/>
        <v>1</v>
      </c>
      <c r="G1675" t="s">
        <v>14</v>
      </c>
      <c r="H1675">
        <f t="shared" si="262"/>
        <v>1</v>
      </c>
      <c r="I1675">
        <f t="shared" si="263"/>
        <v>0</v>
      </c>
      <c r="J1675">
        <f t="shared" si="264"/>
        <v>0</v>
      </c>
      <c r="K1675" t="s">
        <v>15</v>
      </c>
      <c r="L1675">
        <f t="shared" si="265"/>
        <v>1</v>
      </c>
      <c r="M1675" t="s">
        <v>21</v>
      </c>
      <c r="N1675">
        <f t="shared" si="266"/>
        <v>0</v>
      </c>
      <c r="O1675">
        <f t="shared" si="267"/>
        <v>0</v>
      </c>
      <c r="P1675">
        <v>70.13</v>
      </c>
      <c r="Q1675">
        <f t="shared" si="268"/>
        <v>-0.79545869926803825</v>
      </c>
      <c r="R1675">
        <v>23.6</v>
      </c>
      <c r="S1675">
        <f t="shared" si="269"/>
        <v>-0.68348692548855727</v>
      </c>
      <c r="T1675" s="8">
        <v>0</v>
      </c>
    </row>
    <row r="1676" spans="1:20" x14ac:dyDescent="0.35">
      <c r="A1676">
        <v>65</v>
      </c>
      <c r="B1676">
        <f t="shared" si="260"/>
        <v>0.96297954707467148</v>
      </c>
      <c r="C1676">
        <v>0</v>
      </c>
      <c r="D1676">
        <v>0</v>
      </c>
      <c r="E1676" t="s">
        <v>13</v>
      </c>
      <c r="F1676">
        <f t="shared" si="261"/>
        <v>1</v>
      </c>
      <c r="G1676" t="s">
        <v>14</v>
      </c>
      <c r="H1676">
        <f t="shared" si="262"/>
        <v>1</v>
      </c>
      <c r="I1676">
        <f t="shared" si="263"/>
        <v>0</v>
      </c>
      <c r="J1676">
        <f t="shared" si="264"/>
        <v>0</v>
      </c>
      <c r="K1676" t="s">
        <v>15</v>
      </c>
      <c r="L1676">
        <f t="shared" si="265"/>
        <v>1</v>
      </c>
      <c r="M1676" t="s">
        <v>16</v>
      </c>
      <c r="N1676">
        <f t="shared" si="266"/>
        <v>1</v>
      </c>
      <c r="O1676">
        <f t="shared" si="267"/>
        <v>0</v>
      </c>
      <c r="P1676">
        <v>82.26</v>
      </c>
      <c r="Q1676">
        <f t="shared" si="268"/>
        <v>-0.52756485385607887</v>
      </c>
      <c r="R1676">
        <v>19.8</v>
      </c>
      <c r="S1676">
        <f t="shared" si="269"/>
        <v>-1.1770697704860142</v>
      </c>
      <c r="T1676" s="8">
        <v>0</v>
      </c>
    </row>
    <row r="1677" spans="1:20" x14ac:dyDescent="0.35">
      <c r="A1677">
        <v>58</v>
      </c>
      <c r="B1677">
        <f t="shared" si="260"/>
        <v>0.6533879668508662</v>
      </c>
      <c r="C1677">
        <v>1</v>
      </c>
      <c r="D1677">
        <v>0</v>
      </c>
      <c r="E1677" t="s">
        <v>13</v>
      </c>
      <c r="F1677">
        <f t="shared" si="261"/>
        <v>1</v>
      </c>
      <c r="G1677" t="s">
        <v>14</v>
      </c>
      <c r="H1677">
        <f t="shared" si="262"/>
        <v>1</v>
      </c>
      <c r="I1677">
        <f t="shared" si="263"/>
        <v>0</v>
      </c>
      <c r="J1677">
        <f t="shared" si="264"/>
        <v>0</v>
      </c>
      <c r="K1677" t="s">
        <v>15</v>
      </c>
      <c r="L1677">
        <f t="shared" si="265"/>
        <v>1</v>
      </c>
      <c r="M1677" t="s">
        <v>21</v>
      </c>
      <c r="N1677">
        <f t="shared" si="266"/>
        <v>0</v>
      </c>
      <c r="O1677">
        <f t="shared" si="267"/>
        <v>0</v>
      </c>
      <c r="P1677">
        <v>200.16</v>
      </c>
      <c r="Q1677">
        <f t="shared" si="268"/>
        <v>2.0762838167185285</v>
      </c>
      <c r="R1677">
        <v>33.1</v>
      </c>
      <c r="S1677">
        <f t="shared" si="269"/>
        <v>0.5504701870050851</v>
      </c>
      <c r="T1677" s="8">
        <v>0</v>
      </c>
    </row>
    <row r="1678" spans="1:20" x14ac:dyDescent="0.35">
      <c r="A1678">
        <v>44</v>
      </c>
      <c r="B1678">
        <f t="shared" si="260"/>
        <v>3.4204806403255718E-2</v>
      </c>
      <c r="C1678">
        <v>0</v>
      </c>
      <c r="D1678">
        <v>0</v>
      </c>
      <c r="E1678" t="s">
        <v>13</v>
      </c>
      <c r="F1678">
        <f t="shared" si="261"/>
        <v>1</v>
      </c>
      <c r="G1678" t="s">
        <v>14</v>
      </c>
      <c r="H1678">
        <f t="shared" si="262"/>
        <v>1</v>
      </c>
      <c r="I1678">
        <f t="shared" si="263"/>
        <v>0</v>
      </c>
      <c r="J1678">
        <f t="shared" si="264"/>
        <v>0</v>
      </c>
      <c r="K1678" t="s">
        <v>15</v>
      </c>
      <c r="L1678">
        <f t="shared" si="265"/>
        <v>1</v>
      </c>
      <c r="M1678" t="s">
        <v>22</v>
      </c>
      <c r="N1678">
        <f t="shared" si="266"/>
        <v>0</v>
      </c>
      <c r="O1678">
        <f t="shared" si="267"/>
        <v>1</v>
      </c>
      <c r="P1678">
        <v>80.73</v>
      </c>
      <c r="Q1678">
        <f t="shared" si="268"/>
        <v>-0.56135525645132189</v>
      </c>
      <c r="R1678">
        <v>28.1</v>
      </c>
      <c r="S1678">
        <f t="shared" si="269"/>
        <v>-9.8980924833674058E-2</v>
      </c>
      <c r="T1678" s="8">
        <v>0</v>
      </c>
    </row>
    <row r="1679" spans="1:20" x14ac:dyDescent="0.35">
      <c r="A1679">
        <v>54</v>
      </c>
      <c r="B1679">
        <f t="shared" si="260"/>
        <v>0.47647849243726326</v>
      </c>
      <c r="C1679">
        <v>0</v>
      </c>
      <c r="D1679">
        <v>0</v>
      </c>
      <c r="E1679" t="s">
        <v>13</v>
      </c>
      <c r="F1679">
        <f t="shared" si="261"/>
        <v>1</v>
      </c>
      <c r="G1679" t="s">
        <v>14</v>
      </c>
      <c r="H1679">
        <f t="shared" si="262"/>
        <v>1</v>
      </c>
      <c r="I1679">
        <f t="shared" si="263"/>
        <v>0</v>
      </c>
      <c r="J1679">
        <f t="shared" si="264"/>
        <v>0</v>
      </c>
      <c r="K1679" t="s">
        <v>15</v>
      </c>
      <c r="L1679">
        <f t="shared" si="265"/>
        <v>1</v>
      </c>
      <c r="M1679" t="s">
        <v>16</v>
      </c>
      <c r="N1679">
        <f t="shared" si="266"/>
        <v>1</v>
      </c>
      <c r="O1679">
        <f t="shared" si="267"/>
        <v>0</v>
      </c>
      <c r="P1679">
        <v>75.09</v>
      </c>
      <c r="Q1679">
        <f t="shared" si="268"/>
        <v>-0.68591595621417845</v>
      </c>
      <c r="R1679">
        <v>38.9</v>
      </c>
      <c r="S1679">
        <f t="shared" si="269"/>
        <v>1.3038334767380453</v>
      </c>
      <c r="T1679" s="8">
        <v>0</v>
      </c>
    </row>
    <row r="1680" spans="1:20" x14ac:dyDescent="0.35">
      <c r="A1680">
        <v>79</v>
      </c>
      <c r="B1680">
        <f t="shared" si="260"/>
        <v>1.5821627075222819</v>
      </c>
      <c r="C1680">
        <v>0</v>
      </c>
      <c r="D1680">
        <v>0</v>
      </c>
      <c r="E1680" t="s">
        <v>13</v>
      </c>
      <c r="F1680">
        <f t="shared" si="261"/>
        <v>1</v>
      </c>
      <c r="G1680" t="s">
        <v>18</v>
      </c>
      <c r="H1680">
        <f t="shared" si="262"/>
        <v>0</v>
      </c>
      <c r="I1680">
        <f t="shared" si="263"/>
        <v>1</v>
      </c>
      <c r="J1680">
        <f t="shared" si="264"/>
        <v>0</v>
      </c>
      <c r="K1680" t="s">
        <v>15</v>
      </c>
      <c r="L1680">
        <f t="shared" si="265"/>
        <v>1</v>
      </c>
      <c r="M1680" t="s">
        <v>21</v>
      </c>
      <c r="N1680">
        <f t="shared" si="266"/>
        <v>0</v>
      </c>
      <c r="O1680">
        <f t="shared" si="267"/>
        <v>0</v>
      </c>
      <c r="P1680">
        <v>80.569999999999993</v>
      </c>
      <c r="Q1680">
        <f t="shared" si="268"/>
        <v>-0.56488889332402725</v>
      </c>
      <c r="R1680">
        <v>23.8</v>
      </c>
      <c r="S1680">
        <f t="shared" si="269"/>
        <v>-0.65750888101500693</v>
      </c>
      <c r="T1680" s="8">
        <v>0</v>
      </c>
    </row>
    <row r="1681" spans="1:20" x14ac:dyDescent="0.35">
      <c r="A1681">
        <v>62</v>
      </c>
      <c r="B1681">
        <f t="shared" si="260"/>
        <v>0.83029744126446925</v>
      </c>
      <c r="C1681">
        <v>1</v>
      </c>
      <c r="D1681">
        <v>0</v>
      </c>
      <c r="E1681" t="s">
        <v>23</v>
      </c>
      <c r="F1681">
        <f t="shared" si="261"/>
        <v>0</v>
      </c>
      <c r="G1681" t="s">
        <v>14</v>
      </c>
      <c r="H1681">
        <f t="shared" si="262"/>
        <v>1</v>
      </c>
      <c r="I1681">
        <f t="shared" si="263"/>
        <v>0</v>
      </c>
      <c r="J1681">
        <f t="shared" si="264"/>
        <v>0</v>
      </c>
      <c r="K1681" t="s">
        <v>19</v>
      </c>
      <c r="L1681">
        <f t="shared" si="265"/>
        <v>0</v>
      </c>
      <c r="M1681" t="s">
        <v>16</v>
      </c>
      <c r="N1681">
        <f t="shared" si="266"/>
        <v>1</v>
      </c>
      <c r="O1681">
        <f t="shared" si="267"/>
        <v>0</v>
      </c>
      <c r="P1681">
        <v>77.040000000000006</v>
      </c>
      <c r="Q1681">
        <f t="shared" si="268"/>
        <v>-0.64284975682808432</v>
      </c>
      <c r="R1681">
        <v>33.799999999999997</v>
      </c>
      <c r="S1681">
        <f t="shared" si="269"/>
        <v>0.6413933426625108</v>
      </c>
      <c r="T1681" s="8">
        <v>0</v>
      </c>
    </row>
    <row r="1682" spans="1:20" x14ac:dyDescent="0.35">
      <c r="A1682">
        <v>37</v>
      </c>
      <c r="B1682">
        <f t="shared" si="260"/>
        <v>-0.27538677382054955</v>
      </c>
      <c r="C1682">
        <v>0</v>
      </c>
      <c r="D1682">
        <v>0</v>
      </c>
      <c r="E1682" t="s">
        <v>13</v>
      </c>
      <c r="F1682">
        <f t="shared" si="261"/>
        <v>1</v>
      </c>
      <c r="G1682" t="s">
        <v>14</v>
      </c>
      <c r="H1682">
        <f t="shared" si="262"/>
        <v>1</v>
      </c>
      <c r="I1682">
        <f t="shared" si="263"/>
        <v>0</v>
      </c>
      <c r="J1682">
        <f t="shared" si="264"/>
        <v>0</v>
      </c>
      <c r="K1682" t="s">
        <v>15</v>
      </c>
      <c r="L1682">
        <f t="shared" si="265"/>
        <v>1</v>
      </c>
      <c r="M1682" t="s">
        <v>22</v>
      </c>
      <c r="N1682">
        <f t="shared" si="266"/>
        <v>0</v>
      </c>
      <c r="O1682">
        <f t="shared" si="267"/>
        <v>1</v>
      </c>
      <c r="P1682">
        <v>145.26</v>
      </c>
      <c r="Q1682">
        <f t="shared" si="268"/>
        <v>0.8638046647715738</v>
      </c>
      <c r="R1682">
        <v>26.7</v>
      </c>
      <c r="S1682">
        <f t="shared" si="269"/>
        <v>-0.28082723614852689</v>
      </c>
      <c r="T1682" s="8">
        <v>0</v>
      </c>
    </row>
    <row r="1683" spans="1:20" x14ac:dyDescent="0.35">
      <c r="A1683">
        <v>66</v>
      </c>
      <c r="B1683">
        <f t="shared" si="260"/>
        <v>1.0072069156780723</v>
      </c>
      <c r="C1683">
        <v>0</v>
      </c>
      <c r="D1683">
        <v>0</v>
      </c>
      <c r="E1683" t="s">
        <v>13</v>
      </c>
      <c r="F1683">
        <f t="shared" si="261"/>
        <v>1</v>
      </c>
      <c r="G1683" t="s">
        <v>14</v>
      </c>
      <c r="H1683">
        <f t="shared" si="262"/>
        <v>1</v>
      </c>
      <c r="I1683">
        <f t="shared" si="263"/>
        <v>0</v>
      </c>
      <c r="J1683">
        <f t="shared" si="264"/>
        <v>0</v>
      </c>
      <c r="K1683" t="s">
        <v>15</v>
      </c>
      <c r="L1683">
        <f t="shared" si="265"/>
        <v>1</v>
      </c>
      <c r="M1683" t="s">
        <v>16</v>
      </c>
      <c r="N1683">
        <f t="shared" si="266"/>
        <v>1</v>
      </c>
      <c r="O1683">
        <f t="shared" si="267"/>
        <v>0</v>
      </c>
      <c r="P1683">
        <v>190.4</v>
      </c>
      <c r="Q1683">
        <f t="shared" si="268"/>
        <v>1.8607319674835145</v>
      </c>
      <c r="R1683">
        <v>28.1</v>
      </c>
      <c r="S1683">
        <f t="shared" si="269"/>
        <v>-9.8980924833674058E-2</v>
      </c>
      <c r="T1683" s="8">
        <v>0</v>
      </c>
    </row>
    <row r="1684" spans="1:20" x14ac:dyDescent="0.35">
      <c r="A1684">
        <v>63</v>
      </c>
      <c r="B1684">
        <f t="shared" si="260"/>
        <v>0.87452480986786996</v>
      </c>
      <c r="C1684">
        <v>0</v>
      </c>
      <c r="D1684">
        <v>0</v>
      </c>
      <c r="E1684" t="s">
        <v>13</v>
      </c>
      <c r="F1684">
        <f t="shared" si="261"/>
        <v>1</v>
      </c>
      <c r="G1684" t="s">
        <v>18</v>
      </c>
      <c r="H1684">
        <f t="shared" si="262"/>
        <v>0</v>
      </c>
      <c r="I1684">
        <f t="shared" si="263"/>
        <v>1</v>
      </c>
      <c r="J1684">
        <f t="shared" si="264"/>
        <v>0</v>
      </c>
      <c r="K1684" t="s">
        <v>15</v>
      </c>
      <c r="L1684">
        <f t="shared" si="265"/>
        <v>1</v>
      </c>
      <c r="M1684" t="s">
        <v>16</v>
      </c>
      <c r="N1684">
        <f t="shared" si="266"/>
        <v>1</v>
      </c>
      <c r="O1684">
        <f t="shared" si="267"/>
        <v>0</v>
      </c>
      <c r="P1684">
        <v>82.08</v>
      </c>
      <c r="Q1684">
        <f t="shared" si="268"/>
        <v>-0.53154019533787222</v>
      </c>
      <c r="R1684">
        <v>32.200000000000003</v>
      </c>
      <c r="S1684">
        <f t="shared" si="269"/>
        <v>0.43356898687410861</v>
      </c>
      <c r="T1684" s="8">
        <v>0</v>
      </c>
    </row>
    <row r="1685" spans="1:20" x14ac:dyDescent="0.35">
      <c r="A1685">
        <v>27</v>
      </c>
      <c r="B1685">
        <f t="shared" si="260"/>
        <v>-0.71766045985455706</v>
      </c>
      <c r="C1685">
        <v>0</v>
      </c>
      <c r="D1685">
        <v>0</v>
      </c>
      <c r="E1685" t="s">
        <v>23</v>
      </c>
      <c r="F1685">
        <f t="shared" si="261"/>
        <v>0</v>
      </c>
      <c r="G1685" t="s">
        <v>14</v>
      </c>
      <c r="H1685">
        <f t="shared" si="262"/>
        <v>1</v>
      </c>
      <c r="I1685">
        <f t="shared" si="263"/>
        <v>0</v>
      </c>
      <c r="J1685">
        <f t="shared" si="264"/>
        <v>0</v>
      </c>
      <c r="K1685" t="s">
        <v>19</v>
      </c>
      <c r="L1685">
        <f t="shared" si="265"/>
        <v>0</v>
      </c>
      <c r="M1685" t="s">
        <v>16</v>
      </c>
      <c r="N1685">
        <f t="shared" si="266"/>
        <v>1</v>
      </c>
      <c r="O1685">
        <f t="shared" si="267"/>
        <v>0</v>
      </c>
      <c r="P1685">
        <v>103.35</v>
      </c>
      <c r="Q1685">
        <f t="shared" si="268"/>
        <v>-6.1787343572631451E-2</v>
      </c>
      <c r="R1685">
        <v>28.1</v>
      </c>
      <c r="S1685">
        <f t="shared" si="269"/>
        <v>-9.8980924833674058E-2</v>
      </c>
      <c r="T1685" s="8">
        <v>0</v>
      </c>
    </row>
    <row r="1686" spans="1:20" x14ac:dyDescent="0.35">
      <c r="A1686">
        <v>6</v>
      </c>
      <c r="B1686">
        <f t="shared" si="260"/>
        <v>-1.6464352005259728</v>
      </c>
      <c r="C1686">
        <v>0</v>
      </c>
      <c r="D1686">
        <v>0</v>
      </c>
      <c r="E1686" t="s">
        <v>23</v>
      </c>
      <c r="F1686">
        <f t="shared" si="261"/>
        <v>0</v>
      </c>
      <c r="G1686" t="s">
        <v>26</v>
      </c>
      <c r="H1686">
        <f t="shared" si="262"/>
        <v>0</v>
      </c>
      <c r="I1686">
        <f t="shared" si="263"/>
        <v>0</v>
      </c>
      <c r="J1686">
        <f t="shared" si="264"/>
        <v>0</v>
      </c>
      <c r="K1686" t="s">
        <v>15</v>
      </c>
      <c r="L1686">
        <f t="shared" si="265"/>
        <v>1</v>
      </c>
      <c r="M1686" t="s">
        <v>21</v>
      </c>
      <c r="N1686">
        <f t="shared" si="266"/>
        <v>0</v>
      </c>
      <c r="O1686">
        <f t="shared" si="267"/>
        <v>0</v>
      </c>
      <c r="P1686">
        <v>97.46</v>
      </c>
      <c r="Q1686">
        <f t="shared" si="268"/>
        <v>-0.1918693509490898</v>
      </c>
      <c r="R1686">
        <v>21.3</v>
      </c>
      <c r="S1686">
        <f t="shared" si="269"/>
        <v>-0.9822344369343865</v>
      </c>
      <c r="T1686" s="8">
        <v>0</v>
      </c>
    </row>
    <row r="1687" spans="1:20" x14ac:dyDescent="0.35">
      <c r="A1687">
        <v>30</v>
      </c>
      <c r="B1687">
        <f t="shared" si="260"/>
        <v>-0.58497835404435483</v>
      </c>
      <c r="C1687">
        <v>0</v>
      </c>
      <c r="D1687">
        <v>0</v>
      </c>
      <c r="E1687" t="s">
        <v>13</v>
      </c>
      <c r="F1687">
        <f t="shared" si="261"/>
        <v>1</v>
      </c>
      <c r="G1687" t="s">
        <v>14</v>
      </c>
      <c r="H1687">
        <f t="shared" si="262"/>
        <v>1</v>
      </c>
      <c r="I1687">
        <f t="shared" si="263"/>
        <v>0</v>
      </c>
      <c r="J1687">
        <f t="shared" si="264"/>
        <v>0</v>
      </c>
      <c r="K1687" t="s">
        <v>15</v>
      </c>
      <c r="L1687">
        <f t="shared" si="265"/>
        <v>1</v>
      </c>
      <c r="M1687" t="s">
        <v>22</v>
      </c>
      <c r="N1687">
        <f t="shared" si="266"/>
        <v>0</v>
      </c>
      <c r="O1687">
        <f t="shared" si="267"/>
        <v>1</v>
      </c>
      <c r="P1687">
        <v>123.65</v>
      </c>
      <c r="Q1687">
        <f t="shared" si="268"/>
        <v>0.38654283465183475</v>
      </c>
      <c r="R1687">
        <v>44</v>
      </c>
      <c r="S1687">
        <f t="shared" si="269"/>
        <v>1.9662736108135797</v>
      </c>
      <c r="T1687" s="8">
        <v>0</v>
      </c>
    </row>
    <row r="1688" spans="1:20" x14ac:dyDescent="0.35">
      <c r="A1688">
        <v>15</v>
      </c>
      <c r="B1688">
        <f t="shared" si="260"/>
        <v>-1.248388883095366</v>
      </c>
      <c r="C1688">
        <v>0</v>
      </c>
      <c r="D1688">
        <v>0</v>
      </c>
      <c r="E1688" t="s">
        <v>23</v>
      </c>
      <c r="F1688">
        <f t="shared" si="261"/>
        <v>0</v>
      </c>
      <c r="G1688" t="s">
        <v>26</v>
      </c>
      <c r="H1688">
        <f t="shared" si="262"/>
        <v>0</v>
      </c>
      <c r="I1688">
        <f t="shared" si="263"/>
        <v>0</v>
      </c>
      <c r="J1688">
        <f t="shared" si="264"/>
        <v>0</v>
      </c>
      <c r="K1688" t="s">
        <v>15</v>
      </c>
      <c r="L1688">
        <f t="shared" si="265"/>
        <v>1</v>
      </c>
      <c r="M1688" t="s">
        <v>16</v>
      </c>
      <c r="N1688">
        <f t="shared" si="266"/>
        <v>1</v>
      </c>
      <c r="O1688">
        <f t="shared" si="267"/>
        <v>0</v>
      </c>
      <c r="P1688">
        <v>87.96</v>
      </c>
      <c r="Q1688">
        <f t="shared" si="268"/>
        <v>-0.40167904026595808</v>
      </c>
      <c r="R1688">
        <v>21.5</v>
      </c>
      <c r="S1688">
        <f t="shared" si="269"/>
        <v>-0.95625639246083627</v>
      </c>
      <c r="T1688" s="8">
        <v>0</v>
      </c>
    </row>
    <row r="1689" spans="1:20" x14ac:dyDescent="0.35">
      <c r="A1689">
        <v>50</v>
      </c>
      <c r="B1689">
        <f t="shared" si="260"/>
        <v>0.29956901802366021</v>
      </c>
      <c r="C1689">
        <v>0</v>
      </c>
      <c r="D1689">
        <v>0</v>
      </c>
      <c r="E1689" t="s">
        <v>13</v>
      </c>
      <c r="F1689">
        <f t="shared" si="261"/>
        <v>1</v>
      </c>
      <c r="G1689" t="s">
        <v>18</v>
      </c>
      <c r="H1689">
        <f t="shared" si="262"/>
        <v>0</v>
      </c>
      <c r="I1689">
        <f t="shared" si="263"/>
        <v>1</v>
      </c>
      <c r="J1689">
        <f t="shared" si="264"/>
        <v>0</v>
      </c>
      <c r="K1689" t="s">
        <v>15</v>
      </c>
      <c r="L1689">
        <f t="shared" si="265"/>
        <v>1</v>
      </c>
      <c r="M1689" t="s">
        <v>22</v>
      </c>
      <c r="N1689">
        <f t="shared" si="266"/>
        <v>0</v>
      </c>
      <c r="O1689">
        <f t="shared" si="267"/>
        <v>1</v>
      </c>
      <c r="P1689">
        <v>85.92</v>
      </c>
      <c r="Q1689">
        <f t="shared" si="268"/>
        <v>-0.4467329103929486</v>
      </c>
      <c r="R1689">
        <v>37.299999999999997</v>
      </c>
      <c r="S1689">
        <f t="shared" si="269"/>
        <v>1.0960091209496421</v>
      </c>
      <c r="T1689" s="8">
        <v>0</v>
      </c>
    </row>
    <row r="1690" spans="1:20" x14ac:dyDescent="0.35">
      <c r="A1690">
        <v>32</v>
      </c>
      <c r="B1690">
        <f t="shared" si="260"/>
        <v>-0.49652361683755331</v>
      </c>
      <c r="C1690">
        <v>0</v>
      </c>
      <c r="D1690">
        <v>0</v>
      </c>
      <c r="E1690" t="s">
        <v>13</v>
      </c>
      <c r="F1690">
        <f t="shared" si="261"/>
        <v>1</v>
      </c>
      <c r="G1690" t="s">
        <v>14</v>
      </c>
      <c r="H1690">
        <f t="shared" si="262"/>
        <v>1</v>
      </c>
      <c r="I1690">
        <f t="shared" si="263"/>
        <v>0</v>
      </c>
      <c r="J1690">
        <f t="shared" si="264"/>
        <v>0</v>
      </c>
      <c r="K1690" t="s">
        <v>15</v>
      </c>
      <c r="L1690">
        <f t="shared" si="265"/>
        <v>1</v>
      </c>
      <c r="M1690" t="s">
        <v>21</v>
      </c>
      <c r="N1690">
        <f t="shared" si="266"/>
        <v>0</v>
      </c>
      <c r="O1690">
        <f t="shared" si="267"/>
        <v>0</v>
      </c>
      <c r="P1690">
        <v>80.8</v>
      </c>
      <c r="Q1690">
        <f t="shared" si="268"/>
        <v>-0.55980929031951354</v>
      </c>
      <c r="R1690">
        <v>44.8</v>
      </c>
      <c r="S1690">
        <f t="shared" si="269"/>
        <v>2.0701857887077808</v>
      </c>
      <c r="T1690" s="8">
        <v>0</v>
      </c>
    </row>
    <row r="1691" spans="1:20" x14ac:dyDescent="0.35">
      <c r="A1691">
        <v>33</v>
      </c>
      <c r="B1691">
        <f t="shared" si="260"/>
        <v>-0.45229624823415254</v>
      </c>
      <c r="C1691">
        <v>0</v>
      </c>
      <c r="D1691">
        <v>0</v>
      </c>
      <c r="E1691" t="s">
        <v>13</v>
      </c>
      <c r="F1691">
        <f t="shared" si="261"/>
        <v>1</v>
      </c>
      <c r="G1691" t="s">
        <v>18</v>
      </c>
      <c r="H1691">
        <f t="shared" si="262"/>
        <v>0</v>
      </c>
      <c r="I1691">
        <f t="shared" si="263"/>
        <v>1</v>
      </c>
      <c r="J1691">
        <f t="shared" si="264"/>
        <v>0</v>
      </c>
      <c r="K1691" t="s">
        <v>19</v>
      </c>
      <c r="L1691">
        <f t="shared" si="265"/>
        <v>0</v>
      </c>
      <c r="M1691" t="s">
        <v>21</v>
      </c>
      <c r="N1691">
        <f t="shared" si="266"/>
        <v>0</v>
      </c>
      <c r="O1691">
        <f t="shared" si="267"/>
        <v>0</v>
      </c>
      <c r="P1691">
        <v>99.3</v>
      </c>
      <c r="Q1691">
        <f t="shared" si="268"/>
        <v>-0.1512325269129805</v>
      </c>
      <c r="R1691">
        <v>21.4</v>
      </c>
      <c r="S1691">
        <f t="shared" si="269"/>
        <v>-0.96924541469761161</v>
      </c>
      <c r="T1691" s="8">
        <v>0</v>
      </c>
    </row>
    <row r="1692" spans="1:20" x14ac:dyDescent="0.35">
      <c r="A1692">
        <v>62</v>
      </c>
      <c r="B1692">
        <f t="shared" si="260"/>
        <v>0.83029744126446925</v>
      </c>
      <c r="C1692">
        <v>0</v>
      </c>
      <c r="D1692">
        <v>0</v>
      </c>
      <c r="E1692" t="s">
        <v>13</v>
      </c>
      <c r="F1692">
        <f t="shared" si="261"/>
        <v>1</v>
      </c>
      <c r="G1692" t="s">
        <v>14</v>
      </c>
      <c r="H1692">
        <f t="shared" si="262"/>
        <v>1</v>
      </c>
      <c r="I1692">
        <f t="shared" si="263"/>
        <v>0</v>
      </c>
      <c r="J1692">
        <f t="shared" si="264"/>
        <v>0</v>
      </c>
      <c r="K1692" t="s">
        <v>19</v>
      </c>
      <c r="L1692">
        <f t="shared" si="265"/>
        <v>0</v>
      </c>
      <c r="M1692" t="s">
        <v>21</v>
      </c>
      <c r="N1692">
        <f t="shared" si="266"/>
        <v>0</v>
      </c>
      <c r="O1692">
        <f t="shared" si="267"/>
        <v>0</v>
      </c>
      <c r="P1692">
        <v>62.56</v>
      </c>
      <c r="Q1692">
        <f t="shared" si="268"/>
        <v>-0.9626438938079005</v>
      </c>
      <c r="R1692">
        <v>32.299999999999997</v>
      </c>
      <c r="S1692">
        <f t="shared" si="269"/>
        <v>0.44655800911088306</v>
      </c>
      <c r="T1692" s="8">
        <v>0</v>
      </c>
    </row>
    <row r="1693" spans="1:20" x14ac:dyDescent="0.35">
      <c r="A1693">
        <v>82</v>
      </c>
      <c r="B1693">
        <f t="shared" si="260"/>
        <v>1.7148448133324843</v>
      </c>
      <c r="C1693">
        <v>0</v>
      </c>
      <c r="D1693">
        <v>0</v>
      </c>
      <c r="E1693" t="s">
        <v>13</v>
      </c>
      <c r="F1693">
        <f t="shared" si="261"/>
        <v>1</v>
      </c>
      <c r="G1693" t="s">
        <v>14</v>
      </c>
      <c r="H1693">
        <f t="shared" si="262"/>
        <v>1</v>
      </c>
      <c r="I1693">
        <f t="shared" si="263"/>
        <v>0</v>
      </c>
      <c r="J1693">
        <f t="shared" si="264"/>
        <v>0</v>
      </c>
      <c r="K1693" t="s">
        <v>15</v>
      </c>
      <c r="L1693">
        <f t="shared" si="265"/>
        <v>1</v>
      </c>
      <c r="M1693" t="s">
        <v>22</v>
      </c>
      <c r="N1693">
        <f t="shared" si="266"/>
        <v>0</v>
      </c>
      <c r="O1693">
        <f t="shared" si="267"/>
        <v>1</v>
      </c>
      <c r="P1693">
        <v>144.19999999999999</v>
      </c>
      <c r="Q1693">
        <f t="shared" si="268"/>
        <v>0.84039432048990215</v>
      </c>
      <c r="R1693">
        <v>35.4</v>
      </c>
      <c r="S1693">
        <f t="shared" si="269"/>
        <v>0.84921769845091388</v>
      </c>
      <c r="T1693" s="8">
        <v>0</v>
      </c>
    </row>
    <row r="1694" spans="1:20" x14ac:dyDescent="0.35">
      <c r="A1694">
        <v>71</v>
      </c>
      <c r="B1694">
        <f t="shared" si="260"/>
        <v>1.2283437586950761</v>
      </c>
      <c r="C1694">
        <v>0</v>
      </c>
      <c r="D1694">
        <v>0</v>
      </c>
      <c r="E1694" t="s">
        <v>13</v>
      </c>
      <c r="F1694">
        <f t="shared" si="261"/>
        <v>1</v>
      </c>
      <c r="G1694" t="s">
        <v>14</v>
      </c>
      <c r="H1694">
        <f t="shared" si="262"/>
        <v>1</v>
      </c>
      <c r="I1694">
        <f t="shared" si="263"/>
        <v>0</v>
      </c>
      <c r="J1694">
        <f t="shared" si="264"/>
        <v>0</v>
      </c>
      <c r="K1694" t="s">
        <v>15</v>
      </c>
      <c r="L1694">
        <f t="shared" si="265"/>
        <v>1</v>
      </c>
      <c r="M1694" t="s">
        <v>21</v>
      </c>
      <c r="N1694">
        <f t="shared" si="266"/>
        <v>0</v>
      </c>
      <c r="O1694">
        <f t="shared" si="267"/>
        <v>0</v>
      </c>
      <c r="P1694">
        <v>71.38</v>
      </c>
      <c r="Q1694">
        <f t="shared" si="268"/>
        <v>-0.7678521612000293</v>
      </c>
      <c r="R1694">
        <v>19.7</v>
      </c>
      <c r="S1694">
        <f t="shared" si="269"/>
        <v>-1.1900587927227897</v>
      </c>
      <c r="T1694" s="8">
        <v>0</v>
      </c>
    </row>
    <row r="1695" spans="1:20" x14ac:dyDescent="0.35">
      <c r="A1695">
        <v>20</v>
      </c>
      <c r="B1695">
        <f t="shared" si="260"/>
        <v>-1.0272520400783622</v>
      </c>
      <c r="C1695">
        <v>0</v>
      </c>
      <c r="D1695">
        <v>0</v>
      </c>
      <c r="E1695" t="s">
        <v>23</v>
      </c>
      <c r="F1695">
        <f t="shared" si="261"/>
        <v>0</v>
      </c>
      <c r="G1695" t="s">
        <v>14</v>
      </c>
      <c r="H1695">
        <f t="shared" si="262"/>
        <v>1</v>
      </c>
      <c r="I1695">
        <f t="shared" si="263"/>
        <v>0</v>
      </c>
      <c r="J1695">
        <f t="shared" si="264"/>
        <v>0</v>
      </c>
      <c r="K1695" t="s">
        <v>15</v>
      </c>
      <c r="L1695">
        <f t="shared" si="265"/>
        <v>1</v>
      </c>
      <c r="M1695" t="s">
        <v>21</v>
      </c>
      <c r="N1695">
        <f t="shared" si="266"/>
        <v>0</v>
      </c>
      <c r="O1695">
        <f t="shared" si="267"/>
        <v>0</v>
      </c>
      <c r="P1695">
        <v>95.5</v>
      </c>
      <c r="Q1695">
        <f t="shared" si="268"/>
        <v>-0.23515640263972776</v>
      </c>
      <c r="R1695">
        <v>31.3</v>
      </c>
      <c r="S1695">
        <f t="shared" si="269"/>
        <v>0.31666778674313167</v>
      </c>
      <c r="T1695" s="8">
        <v>0</v>
      </c>
    </row>
    <row r="1696" spans="1:20" x14ac:dyDescent="0.35">
      <c r="A1696">
        <v>44</v>
      </c>
      <c r="B1696">
        <f t="shared" si="260"/>
        <v>3.4204806403255718E-2</v>
      </c>
      <c r="C1696">
        <v>0</v>
      </c>
      <c r="D1696">
        <v>0</v>
      </c>
      <c r="E1696" t="s">
        <v>13</v>
      </c>
      <c r="F1696">
        <f t="shared" si="261"/>
        <v>1</v>
      </c>
      <c r="G1696" t="s">
        <v>25</v>
      </c>
      <c r="H1696">
        <f t="shared" si="262"/>
        <v>0</v>
      </c>
      <c r="I1696">
        <f t="shared" si="263"/>
        <v>0</v>
      </c>
      <c r="J1696">
        <f t="shared" si="264"/>
        <v>1</v>
      </c>
      <c r="K1696" t="s">
        <v>15</v>
      </c>
      <c r="L1696">
        <f t="shared" si="265"/>
        <v>1</v>
      </c>
      <c r="M1696" t="s">
        <v>21</v>
      </c>
      <c r="N1696">
        <f t="shared" si="266"/>
        <v>0</v>
      </c>
      <c r="O1696">
        <f t="shared" si="267"/>
        <v>0</v>
      </c>
      <c r="P1696">
        <v>67.06</v>
      </c>
      <c r="Q1696">
        <f t="shared" si="268"/>
        <v>-0.86326035676306812</v>
      </c>
      <c r="R1696">
        <v>35.5</v>
      </c>
      <c r="S1696">
        <f t="shared" si="269"/>
        <v>0.86220672068768922</v>
      </c>
      <c r="T1696" s="8">
        <v>0</v>
      </c>
    </row>
    <row r="1697" spans="1:20" x14ac:dyDescent="0.35">
      <c r="A1697">
        <v>57</v>
      </c>
      <c r="B1697">
        <f t="shared" si="260"/>
        <v>0.60916059824746549</v>
      </c>
      <c r="C1697">
        <v>0</v>
      </c>
      <c r="D1697">
        <v>0</v>
      </c>
      <c r="E1697" t="s">
        <v>13</v>
      </c>
      <c r="F1697">
        <f t="shared" si="261"/>
        <v>1</v>
      </c>
      <c r="G1697" t="s">
        <v>14</v>
      </c>
      <c r="H1697">
        <f t="shared" si="262"/>
        <v>1</v>
      </c>
      <c r="I1697">
        <f t="shared" si="263"/>
        <v>0</v>
      </c>
      <c r="J1697">
        <f t="shared" si="264"/>
        <v>0</v>
      </c>
      <c r="K1697" t="s">
        <v>19</v>
      </c>
      <c r="L1697">
        <f t="shared" si="265"/>
        <v>0</v>
      </c>
      <c r="M1697" t="s">
        <v>16</v>
      </c>
      <c r="N1697">
        <f t="shared" si="266"/>
        <v>1</v>
      </c>
      <c r="O1697">
        <f t="shared" si="267"/>
        <v>0</v>
      </c>
      <c r="P1697">
        <v>70.16</v>
      </c>
      <c r="Q1697">
        <f t="shared" si="268"/>
        <v>-0.79479614235440599</v>
      </c>
      <c r="R1697">
        <v>25.8</v>
      </c>
      <c r="S1697">
        <f t="shared" si="269"/>
        <v>-0.39772843627950333</v>
      </c>
      <c r="T1697" s="8">
        <v>0</v>
      </c>
    </row>
    <row r="1698" spans="1:20" x14ac:dyDescent="0.35">
      <c r="A1698">
        <v>50</v>
      </c>
      <c r="B1698">
        <f t="shared" si="260"/>
        <v>0.29956901802366021</v>
      </c>
      <c r="C1698">
        <v>0</v>
      </c>
      <c r="D1698">
        <v>0</v>
      </c>
      <c r="E1698" t="s">
        <v>13</v>
      </c>
      <c r="F1698">
        <f t="shared" si="261"/>
        <v>1</v>
      </c>
      <c r="G1698" t="s">
        <v>25</v>
      </c>
      <c r="H1698">
        <f t="shared" si="262"/>
        <v>0</v>
      </c>
      <c r="I1698">
        <f t="shared" si="263"/>
        <v>0</v>
      </c>
      <c r="J1698">
        <f t="shared" si="264"/>
        <v>1</v>
      </c>
      <c r="K1698" t="s">
        <v>15</v>
      </c>
      <c r="L1698">
        <f t="shared" si="265"/>
        <v>1</v>
      </c>
      <c r="M1698" t="s">
        <v>22</v>
      </c>
      <c r="N1698">
        <f t="shared" si="266"/>
        <v>0</v>
      </c>
      <c r="O1698">
        <f t="shared" si="267"/>
        <v>1</v>
      </c>
      <c r="P1698">
        <v>104.24</v>
      </c>
      <c r="Q1698">
        <f t="shared" si="268"/>
        <v>-4.2131488468209036E-2</v>
      </c>
      <c r="R1698">
        <v>32.799999999999997</v>
      </c>
      <c r="S1698">
        <f t="shared" si="269"/>
        <v>0.51150312029475897</v>
      </c>
      <c r="T1698" s="8">
        <v>0</v>
      </c>
    </row>
    <row r="1699" spans="1:20" x14ac:dyDescent="0.35">
      <c r="A1699">
        <v>50</v>
      </c>
      <c r="B1699">
        <f t="shared" si="260"/>
        <v>0.29956901802366021</v>
      </c>
      <c r="C1699">
        <v>0</v>
      </c>
      <c r="D1699">
        <v>0</v>
      </c>
      <c r="E1699" t="s">
        <v>13</v>
      </c>
      <c r="F1699">
        <f t="shared" si="261"/>
        <v>1</v>
      </c>
      <c r="G1699" t="s">
        <v>14</v>
      </c>
      <c r="H1699">
        <f t="shared" si="262"/>
        <v>1</v>
      </c>
      <c r="I1699">
        <f t="shared" si="263"/>
        <v>0</v>
      </c>
      <c r="J1699">
        <f t="shared" si="264"/>
        <v>0</v>
      </c>
      <c r="K1699" t="s">
        <v>19</v>
      </c>
      <c r="L1699">
        <f t="shared" si="265"/>
        <v>0</v>
      </c>
      <c r="M1699" t="s">
        <v>22</v>
      </c>
      <c r="N1699">
        <f t="shared" si="266"/>
        <v>0</v>
      </c>
      <c r="O1699">
        <f t="shared" si="267"/>
        <v>1</v>
      </c>
      <c r="P1699">
        <v>122.48</v>
      </c>
      <c r="Q1699">
        <f t="shared" si="268"/>
        <v>0.36070311502017827</v>
      </c>
      <c r="R1699">
        <v>35.9</v>
      </c>
      <c r="S1699">
        <f t="shared" si="269"/>
        <v>0.9141628096347898</v>
      </c>
      <c r="T1699" s="8">
        <v>0</v>
      </c>
    </row>
    <row r="1700" spans="1:20" x14ac:dyDescent="0.35">
      <c r="A1700">
        <v>44</v>
      </c>
      <c r="B1700">
        <f t="shared" si="260"/>
        <v>3.4204806403255718E-2</v>
      </c>
      <c r="C1700">
        <v>0</v>
      </c>
      <c r="D1700">
        <v>0</v>
      </c>
      <c r="E1700" t="s">
        <v>23</v>
      </c>
      <c r="F1700">
        <f t="shared" si="261"/>
        <v>0</v>
      </c>
      <c r="G1700" t="s">
        <v>25</v>
      </c>
      <c r="H1700">
        <f t="shared" si="262"/>
        <v>0</v>
      </c>
      <c r="I1700">
        <f t="shared" si="263"/>
        <v>0</v>
      </c>
      <c r="J1700">
        <f t="shared" si="264"/>
        <v>1</v>
      </c>
      <c r="K1700" t="s">
        <v>15</v>
      </c>
      <c r="L1700">
        <f t="shared" si="265"/>
        <v>1</v>
      </c>
      <c r="M1700" t="s">
        <v>22</v>
      </c>
      <c r="N1700">
        <f t="shared" si="266"/>
        <v>0</v>
      </c>
      <c r="O1700">
        <f t="shared" si="267"/>
        <v>1</v>
      </c>
      <c r="P1700">
        <v>215.9</v>
      </c>
      <c r="Q1700">
        <f t="shared" si="268"/>
        <v>2.423905344070898</v>
      </c>
      <c r="R1700">
        <v>41.8</v>
      </c>
      <c r="S1700">
        <f t="shared" si="269"/>
        <v>1.6805151216045253</v>
      </c>
      <c r="T1700" s="8">
        <v>0</v>
      </c>
    </row>
    <row r="1701" spans="1:20" x14ac:dyDescent="0.35">
      <c r="A1701">
        <v>47</v>
      </c>
      <c r="B1701">
        <f t="shared" si="260"/>
        <v>0.16688691221345797</v>
      </c>
      <c r="C1701">
        <v>0</v>
      </c>
      <c r="D1701">
        <v>0</v>
      </c>
      <c r="E1701" t="s">
        <v>13</v>
      </c>
      <c r="F1701">
        <f t="shared" si="261"/>
        <v>1</v>
      </c>
      <c r="G1701" t="s">
        <v>25</v>
      </c>
      <c r="H1701">
        <f t="shared" si="262"/>
        <v>0</v>
      </c>
      <c r="I1701">
        <f t="shared" si="263"/>
        <v>0</v>
      </c>
      <c r="J1701">
        <f t="shared" si="264"/>
        <v>1</v>
      </c>
      <c r="K1701" t="s">
        <v>19</v>
      </c>
      <c r="L1701">
        <f t="shared" si="265"/>
        <v>0</v>
      </c>
      <c r="M1701" t="s">
        <v>16</v>
      </c>
      <c r="N1701">
        <f t="shared" si="266"/>
        <v>1</v>
      </c>
      <c r="O1701">
        <f t="shared" si="267"/>
        <v>0</v>
      </c>
      <c r="P1701">
        <v>108.56</v>
      </c>
      <c r="Q1701">
        <f t="shared" si="268"/>
        <v>5.3276707094830185E-2</v>
      </c>
      <c r="R1701">
        <v>27.3</v>
      </c>
      <c r="S1701">
        <f t="shared" si="269"/>
        <v>-0.20289310272787561</v>
      </c>
      <c r="T1701" s="8">
        <v>0</v>
      </c>
    </row>
    <row r="1702" spans="1:20" x14ac:dyDescent="0.35">
      <c r="A1702">
        <v>35</v>
      </c>
      <c r="B1702">
        <f t="shared" si="260"/>
        <v>-0.36384151102735102</v>
      </c>
      <c r="C1702">
        <v>0</v>
      </c>
      <c r="D1702">
        <v>0</v>
      </c>
      <c r="E1702" t="s">
        <v>13</v>
      </c>
      <c r="F1702">
        <f t="shared" si="261"/>
        <v>1</v>
      </c>
      <c r="G1702" t="s">
        <v>14</v>
      </c>
      <c r="H1702">
        <f t="shared" si="262"/>
        <v>1</v>
      </c>
      <c r="I1702">
        <f t="shared" si="263"/>
        <v>0</v>
      </c>
      <c r="J1702">
        <f t="shared" si="264"/>
        <v>0</v>
      </c>
      <c r="K1702" t="s">
        <v>15</v>
      </c>
      <c r="L1702">
        <f t="shared" si="265"/>
        <v>1</v>
      </c>
      <c r="M1702" t="s">
        <v>22</v>
      </c>
      <c r="N1702">
        <f t="shared" si="266"/>
        <v>0</v>
      </c>
      <c r="O1702">
        <f t="shared" si="267"/>
        <v>1</v>
      </c>
      <c r="P1702">
        <v>69.88</v>
      </c>
      <c r="Q1702">
        <f t="shared" si="268"/>
        <v>-0.80098000688164006</v>
      </c>
      <c r="R1702">
        <v>27.7</v>
      </c>
      <c r="S1702">
        <f t="shared" si="269"/>
        <v>-0.15093701378077506</v>
      </c>
      <c r="T1702" s="8">
        <v>0</v>
      </c>
    </row>
    <row r="1703" spans="1:20" x14ac:dyDescent="0.35">
      <c r="A1703">
        <v>8</v>
      </c>
      <c r="B1703">
        <f t="shared" si="260"/>
        <v>-1.5579804633191714</v>
      </c>
      <c r="C1703">
        <v>0</v>
      </c>
      <c r="D1703">
        <v>0</v>
      </c>
      <c r="E1703" t="s">
        <v>23</v>
      </c>
      <c r="F1703">
        <f t="shared" si="261"/>
        <v>0</v>
      </c>
      <c r="G1703" t="s">
        <v>26</v>
      </c>
      <c r="H1703">
        <f t="shared" si="262"/>
        <v>0</v>
      </c>
      <c r="I1703">
        <f t="shared" si="263"/>
        <v>0</v>
      </c>
      <c r="J1703">
        <f t="shared" si="264"/>
        <v>0</v>
      </c>
      <c r="K1703" t="s">
        <v>19</v>
      </c>
      <c r="L1703">
        <f t="shared" si="265"/>
        <v>0</v>
      </c>
      <c r="M1703" t="s">
        <v>21</v>
      </c>
      <c r="N1703">
        <f t="shared" si="266"/>
        <v>0</v>
      </c>
      <c r="O1703">
        <f t="shared" si="267"/>
        <v>0</v>
      </c>
      <c r="P1703">
        <v>91.54</v>
      </c>
      <c r="Q1703">
        <f t="shared" si="268"/>
        <v>-0.32261391523918009</v>
      </c>
      <c r="R1703">
        <v>13.4</v>
      </c>
      <c r="S1703">
        <f t="shared" si="269"/>
        <v>-2.0083671936396259</v>
      </c>
      <c r="T1703" s="8">
        <v>0</v>
      </c>
    </row>
    <row r="1704" spans="1:20" x14ac:dyDescent="0.35">
      <c r="A1704">
        <v>3</v>
      </c>
      <c r="B1704">
        <f t="shared" si="260"/>
        <v>-1.7791173063361752</v>
      </c>
      <c r="C1704">
        <v>0</v>
      </c>
      <c r="D1704">
        <v>0</v>
      </c>
      <c r="E1704" t="s">
        <v>23</v>
      </c>
      <c r="F1704">
        <f t="shared" si="261"/>
        <v>0</v>
      </c>
      <c r="G1704" t="s">
        <v>26</v>
      </c>
      <c r="H1704">
        <f t="shared" si="262"/>
        <v>0</v>
      </c>
      <c r="I1704">
        <f t="shared" si="263"/>
        <v>0</v>
      </c>
      <c r="J1704">
        <f t="shared" si="264"/>
        <v>0</v>
      </c>
      <c r="K1704" t="s">
        <v>19</v>
      </c>
      <c r="L1704">
        <f t="shared" si="265"/>
        <v>0</v>
      </c>
      <c r="M1704" t="s">
        <v>21</v>
      </c>
      <c r="N1704">
        <f t="shared" si="266"/>
        <v>0</v>
      </c>
      <c r="O1704">
        <f t="shared" si="267"/>
        <v>0</v>
      </c>
      <c r="P1704">
        <v>65.849999999999994</v>
      </c>
      <c r="Q1704">
        <f t="shared" si="268"/>
        <v>-0.88998348561290108</v>
      </c>
      <c r="R1704">
        <v>17</v>
      </c>
      <c r="S1704">
        <f t="shared" si="269"/>
        <v>-1.5407623931157195</v>
      </c>
      <c r="T1704" s="8">
        <v>0</v>
      </c>
    </row>
    <row r="1705" spans="1:20" x14ac:dyDescent="0.35">
      <c r="A1705">
        <v>29</v>
      </c>
      <c r="B1705">
        <f t="shared" si="260"/>
        <v>-0.62920572264775554</v>
      </c>
      <c r="C1705">
        <v>0</v>
      </c>
      <c r="D1705">
        <v>0</v>
      </c>
      <c r="E1705" t="s">
        <v>13</v>
      </c>
      <c r="F1705">
        <f t="shared" si="261"/>
        <v>1</v>
      </c>
      <c r="G1705" t="s">
        <v>14</v>
      </c>
      <c r="H1705">
        <f t="shared" si="262"/>
        <v>1</v>
      </c>
      <c r="I1705">
        <f t="shared" si="263"/>
        <v>0</v>
      </c>
      <c r="J1705">
        <f t="shared" si="264"/>
        <v>0</v>
      </c>
      <c r="K1705" t="s">
        <v>19</v>
      </c>
      <c r="L1705">
        <f t="shared" si="265"/>
        <v>0</v>
      </c>
      <c r="M1705" t="s">
        <v>21</v>
      </c>
      <c r="N1705">
        <f t="shared" si="266"/>
        <v>0</v>
      </c>
      <c r="O1705">
        <f t="shared" si="267"/>
        <v>0</v>
      </c>
      <c r="P1705">
        <v>60.74</v>
      </c>
      <c r="Q1705">
        <f t="shared" si="268"/>
        <v>-1.0028390132349216</v>
      </c>
      <c r="R1705">
        <v>20</v>
      </c>
      <c r="S1705">
        <f t="shared" si="269"/>
        <v>-1.151091726012464</v>
      </c>
      <c r="T1705" s="8">
        <v>0</v>
      </c>
    </row>
    <row r="1706" spans="1:20" x14ac:dyDescent="0.35">
      <c r="A1706">
        <v>36</v>
      </c>
      <c r="B1706">
        <f t="shared" si="260"/>
        <v>-0.31961414242395031</v>
      </c>
      <c r="C1706">
        <v>0</v>
      </c>
      <c r="D1706">
        <v>0</v>
      </c>
      <c r="E1706" t="s">
        <v>23</v>
      </c>
      <c r="F1706">
        <f t="shared" si="261"/>
        <v>0</v>
      </c>
      <c r="G1706" t="s">
        <v>14</v>
      </c>
      <c r="H1706">
        <f t="shared" si="262"/>
        <v>1</v>
      </c>
      <c r="I1706">
        <f t="shared" si="263"/>
        <v>0</v>
      </c>
      <c r="J1706">
        <f t="shared" si="264"/>
        <v>0</v>
      </c>
      <c r="K1706" t="s">
        <v>19</v>
      </c>
      <c r="L1706">
        <f t="shared" si="265"/>
        <v>0</v>
      </c>
      <c r="M1706" t="s">
        <v>21</v>
      </c>
      <c r="N1706">
        <f t="shared" si="266"/>
        <v>0</v>
      </c>
      <c r="O1706">
        <f t="shared" si="267"/>
        <v>0</v>
      </c>
      <c r="P1706">
        <v>233.52</v>
      </c>
      <c r="Q1706">
        <f t="shared" si="268"/>
        <v>2.8130471046775525</v>
      </c>
      <c r="R1706">
        <v>40.9</v>
      </c>
      <c r="S1706">
        <f t="shared" si="269"/>
        <v>1.5636139214735489</v>
      </c>
      <c r="T1706" s="8">
        <v>0</v>
      </c>
    </row>
    <row r="1707" spans="1:20" x14ac:dyDescent="0.35">
      <c r="A1707">
        <v>19</v>
      </c>
      <c r="B1707">
        <f t="shared" si="260"/>
        <v>-1.0714794086817632</v>
      </c>
      <c r="C1707">
        <v>0</v>
      </c>
      <c r="D1707">
        <v>0</v>
      </c>
      <c r="E1707" t="s">
        <v>23</v>
      </c>
      <c r="F1707">
        <f t="shared" si="261"/>
        <v>0</v>
      </c>
      <c r="G1707" t="s">
        <v>14</v>
      </c>
      <c r="H1707">
        <f t="shared" si="262"/>
        <v>1</v>
      </c>
      <c r="I1707">
        <f t="shared" si="263"/>
        <v>0</v>
      </c>
      <c r="J1707">
        <f t="shared" si="264"/>
        <v>0</v>
      </c>
      <c r="K1707" t="s">
        <v>15</v>
      </c>
      <c r="L1707">
        <f t="shared" si="265"/>
        <v>1</v>
      </c>
      <c r="M1707" t="s">
        <v>21</v>
      </c>
      <c r="N1707">
        <f t="shared" si="266"/>
        <v>0</v>
      </c>
      <c r="O1707">
        <f t="shared" si="267"/>
        <v>0</v>
      </c>
      <c r="P1707">
        <v>110.7</v>
      </c>
      <c r="Q1707">
        <f t="shared" si="268"/>
        <v>0.10053910026726158</v>
      </c>
      <c r="R1707">
        <v>38.5</v>
      </c>
      <c r="S1707">
        <f t="shared" si="269"/>
        <v>1.2518773877909446</v>
      </c>
      <c r="T1707" s="8">
        <v>0</v>
      </c>
    </row>
    <row r="1708" spans="1:20" x14ac:dyDescent="0.35">
      <c r="A1708">
        <v>41</v>
      </c>
      <c r="B1708">
        <f t="shared" si="260"/>
        <v>-9.8477299406946536E-2</v>
      </c>
      <c r="C1708">
        <v>0</v>
      </c>
      <c r="D1708">
        <v>0</v>
      </c>
      <c r="E1708" t="s">
        <v>13</v>
      </c>
      <c r="F1708">
        <f t="shared" si="261"/>
        <v>1</v>
      </c>
      <c r="G1708" t="s">
        <v>25</v>
      </c>
      <c r="H1708">
        <f t="shared" si="262"/>
        <v>0</v>
      </c>
      <c r="I1708">
        <f t="shared" si="263"/>
        <v>0</v>
      </c>
      <c r="J1708">
        <f t="shared" si="264"/>
        <v>1</v>
      </c>
      <c r="K1708" t="s">
        <v>19</v>
      </c>
      <c r="L1708">
        <f t="shared" si="265"/>
        <v>0</v>
      </c>
      <c r="M1708" t="s">
        <v>16</v>
      </c>
      <c r="N1708">
        <f t="shared" si="266"/>
        <v>1</v>
      </c>
      <c r="O1708">
        <f t="shared" si="267"/>
        <v>0</v>
      </c>
      <c r="P1708">
        <v>78.930000000000007</v>
      </c>
      <c r="Q1708">
        <f t="shared" si="268"/>
        <v>-0.60110867126925471</v>
      </c>
      <c r="R1708">
        <v>30.9</v>
      </c>
      <c r="S1708">
        <f t="shared" si="269"/>
        <v>0.26471169779603065</v>
      </c>
      <c r="T1708" s="8">
        <v>0</v>
      </c>
    </row>
    <row r="1709" spans="1:20" x14ac:dyDescent="0.35">
      <c r="A1709">
        <v>23</v>
      </c>
      <c r="B1709">
        <f t="shared" si="260"/>
        <v>-0.89456993426816012</v>
      </c>
      <c r="C1709">
        <v>0</v>
      </c>
      <c r="D1709">
        <v>0</v>
      </c>
      <c r="E1709" t="s">
        <v>23</v>
      </c>
      <c r="F1709">
        <f t="shared" si="261"/>
        <v>0</v>
      </c>
      <c r="G1709" t="s">
        <v>14</v>
      </c>
      <c r="H1709">
        <f t="shared" si="262"/>
        <v>1</v>
      </c>
      <c r="I1709">
        <f t="shared" si="263"/>
        <v>0</v>
      </c>
      <c r="J1709">
        <f t="shared" si="264"/>
        <v>0</v>
      </c>
      <c r="K1709" t="s">
        <v>15</v>
      </c>
      <c r="L1709">
        <f t="shared" si="265"/>
        <v>1</v>
      </c>
      <c r="M1709" t="s">
        <v>22</v>
      </c>
      <c r="N1709">
        <f t="shared" si="266"/>
        <v>0</v>
      </c>
      <c r="O1709">
        <f t="shared" si="267"/>
        <v>1</v>
      </c>
      <c r="P1709">
        <v>124.5</v>
      </c>
      <c r="Q1709">
        <f t="shared" si="268"/>
        <v>0.40531528053808075</v>
      </c>
      <c r="R1709">
        <v>33.4</v>
      </c>
      <c r="S1709">
        <f t="shared" si="269"/>
        <v>0.58943725371541023</v>
      </c>
      <c r="T1709" s="8">
        <v>0</v>
      </c>
    </row>
    <row r="1710" spans="1:20" x14ac:dyDescent="0.35">
      <c r="A1710">
        <v>14</v>
      </c>
      <c r="B1710">
        <f t="shared" si="260"/>
        <v>-1.2926162516987669</v>
      </c>
      <c r="C1710">
        <v>0</v>
      </c>
      <c r="D1710">
        <v>0</v>
      </c>
      <c r="E1710" t="s">
        <v>23</v>
      </c>
      <c r="F1710">
        <f t="shared" si="261"/>
        <v>0</v>
      </c>
      <c r="G1710" t="s">
        <v>26</v>
      </c>
      <c r="H1710">
        <f t="shared" si="262"/>
        <v>0</v>
      </c>
      <c r="I1710">
        <f t="shared" si="263"/>
        <v>0</v>
      </c>
      <c r="J1710">
        <f t="shared" si="264"/>
        <v>0</v>
      </c>
      <c r="K1710" t="s">
        <v>15</v>
      </c>
      <c r="L1710">
        <f t="shared" si="265"/>
        <v>1</v>
      </c>
      <c r="M1710" t="s">
        <v>21</v>
      </c>
      <c r="N1710">
        <f t="shared" si="266"/>
        <v>0</v>
      </c>
      <c r="O1710">
        <f t="shared" si="267"/>
        <v>0</v>
      </c>
      <c r="P1710">
        <v>57.95</v>
      </c>
      <c r="Q1710">
        <f t="shared" si="268"/>
        <v>-1.0644568062027175</v>
      </c>
      <c r="R1710">
        <v>17.100000000000001</v>
      </c>
      <c r="S1710">
        <f t="shared" si="269"/>
        <v>-1.527773370878944</v>
      </c>
      <c r="T1710" s="8">
        <v>0</v>
      </c>
    </row>
    <row r="1711" spans="1:20" x14ac:dyDescent="0.35">
      <c r="A1711">
        <v>35</v>
      </c>
      <c r="B1711">
        <f t="shared" si="260"/>
        <v>-0.36384151102735102</v>
      </c>
      <c r="C1711">
        <v>0</v>
      </c>
      <c r="D1711">
        <v>0</v>
      </c>
      <c r="E1711" t="s">
        <v>13</v>
      </c>
      <c r="F1711">
        <f t="shared" si="261"/>
        <v>1</v>
      </c>
      <c r="G1711" t="s">
        <v>14</v>
      </c>
      <c r="H1711">
        <f t="shared" si="262"/>
        <v>1</v>
      </c>
      <c r="I1711">
        <f t="shared" si="263"/>
        <v>0</v>
      </c>
      <c r="J1711">
        <f t="shared" si="264"/>
        <v>0</v>
      </c>
      <c r="K1711" t="s">
        <v>19</v>
      </c>
      <c r="L1711">
        <f t="shared" si="265"/>
        <v>0</v>
      </c>
      <c r="M1711" t="s">
        <v>22</v>
      </c>
      <c r="N1711">
        <f t="shared" si="266"/>
        <v>0</v>
      </c>
      <c r="O1711">
        <f t="shared" si="267"/>
        <v>1</v>
      </c>
      <c r="P1711">
        <v>92.82</v>
      </c>
      <c r="Q1711">
        <f t="shared" si="268"/>
        <v>-0.29434482025753916</v>
      </c>
      <c r="R1711">
        <v>28.6</v>
      </c>
      <c r="S1711">
        <f t="shared" si="269"/>
        <v>-3.4035813649798144E-2</v>
      </c>
      <c r="T1711" s="8">
        <v>0</v>
      </c>
    </row>
    <row r="1712" spans="1:20" x14ac:dyDescent="0.35">
      <c r="A1712">
        <v>45</v>
      </c>
      <c r="B1712">
        <f t="shared" si="260"/>
        <v>7.8432175006656474E-2</v>
      </c>
      <c r="C1712">
        <v>0</v>
      </c>
      <c r="D1712">
        <v>0</v>
      </c>
      <c r="E1712" t="s">
        <v>13</v>
      </c>
      <c r="F1712">
        <f t="shared" si="261"/>
        <v>1</v>
      </c>
      <c r="G1712" t="s">
        <v>14</v>
      </c>
      <c r="H1712">
        <f t="shared" si="262"/>
        <v>1</v>
      </c>
      <c r="I1712">
        <f t="shared" si="263"/>
        <v>0</v>
      </c>
      <c r="J1712">
        <f t="shared" si="264"/>
        <v>0</v>
      </c>
      <c r="K1712" t="s">
        <v>19</v>
      </c>
      <c r="L1712">
        <f t="shared" si="265"/>
        <v>0</v>
      </c>
      <c r="M1712" t="s">
        <v>22</v>
      </c>
      <c r="N1712">
        <f t="shared" si="266"/>
        <v>0</v>
      </c>
      <c r="O1712">
        <f t="shared" si="267"/>
        <v>1</v>
      </c>
      <c r="P1712">
        <v>58.25</v>
      </c>
      <c r="Q1712">
        <f t="shared" si="268"/>
        <v>-1.0578312370663956</v>
      </c>
      <c r="R1712">
        <v>24</v>
      </c>
      <c r="S1712">
        <f t="shared" si="269"/>
        <v>-0.6315308365414567</v>
      </c>
      <c r="T1712" s="8">
        <v>0</v>
      </c>
    </row>
    <row r="1713" spans="1:20" x14ac:dyDescent="0.35">
      <c r="A1713">
        <v>52</v>
      </c>
      <c r="B1713">
        <f t="shared" si="260"/>
        <v>0.38802375523046173</v>
      </c>
      <c r="C1713">
        <v>1</v>
      </c>
      <c r="D1713">
        <v>0</v>
      </c>
      <c r="E1713" t="s">
        <v>13</v>
      </c>
      <c r="F1713">
        <f t="shared" si="261"/>
        <v>1</v>
      </c>
      <c r="G1713" t="s">
        <v>14</v>
      </c>
      <c r="H1713">
        <f t="shared" si="262"/>
        <v>1</v>
      </c>
      <c r="I1713">
        <f t="shared" si="263"/>
        <v>0</v>
      </c>
      <c r="J1713">
        <f t="shared" si="264"/>
        <v>0</v>
      </c>
      <c r="K1713" t="s">
        <v>19</v>
      </c>
      <c r="L1713">
        <f t="shared" si="265"/>
        <v>0</v>
      </c>
      <c r="M1713" t="s">
        <v>21</v>
      </c>
      <c r="N1713">
        <f t="shared" si="266"/>
        <v>0</v>
      </c>
      <c r="O1713">
        <f t="shared" si="267"/>
        <v>0</v>
      </c>
      <c r="P1713">
        <v>213.54</v>
      </c>
      <c r="Q1713">
        <f t="shared" si="268"/>
        <v>2.3717842001984968</v>
      </c>
      <c r="R1713">
        <v>32</v>
      </c>
      <c r="S1713">
        <f t="shared" si="269"/>
        <v>0.40759094240055788</v>
      </c>
      <c r="T1713" s="8">
        <v>0</v>
      </c>
    </row>
    <row r="1714" spans="1:20" x14ac:dyDescent="0.35">
      <c r="A1714">
        <v>19</v>
      </c>
      <c r="B1714">
        <f t="shared" si="260"/>
        <v>-1.0714794086817632</v>
      </c>
      <c r="C1714">
        <v>0</v>
      </c>
      <c r="D1714">
        <v>0</v>
      </c>
      <c r="E1714" t="s">
        <v>23</v>
      </c>
      <c r="F1714">
        <f t="shared" si="261"/>
        <v>0</v>
      </c>
      <c r="G1714" t="s">
        <v>14</v>
      </c>
      <c r="H1714">
        <f t="shared" si="262"/>
        <v>1</v>
      </c>
      <c r="I1714">
        <f t="shared" si="263"/>
        <v>0</v>
      </c>
      <c r="J1714">
        <f t="shared" si="264"/>
        <v>0</v>
      </c>
      <c r="K1714" t="s">
        <v>15</v>
      </c>
      <c r="L1714">
        <f t="shared" si="265"/>
        <v>1</v>
      </c>
      <c r="M1714" t="s">
        <v>21</v>
      </c>
      <c r="N1714">
        <f t="shared" si="266"/>
        <v>0</v>
      </c>
      <c r="O1714">
        <f t="shared" si="267"/>
        <v>0</v>
      </c>
      <c r="P1714">
        <v>74.86</v>
      </c>
      <c r="Q1714">
        <f t="shared" si="268"/>
        <v>-0.69099555921869216</v>
      </c>
      <c r="R1714">
        <v>28.4</v>
      </c>
      <c r="S1714">
        <f t="shared" si="269"/>
        <v>-6.0013858123348876E-2</v>
      </c>
      <c r="T1714" s="8">
        <v>0</v>
      </c>
    </row>
    <row r="1715" spans="1:20" x14ac:dyDescent="0.35">
      <c r="A1715">
        <v>21</v>
      </c>
      <c r="B1715">
        <f t="shared" si="260"/>
        <v>-0.98302467147496153</v>
      </c>
      <c r="C1715">
        <v>0</v>
      </c>
      <c r="D1715">
        <v>0</v>
      </c>
      <c r="E1715" t="s">
        <v>23</v>
      </c>
      <c r="F1715">
        <f t="shared" si="261"/>
        <v>0</v>
      </c>
      <c r="G1715" t="s">
        <v>14</v>
      </c>
      <c r="H1715">
        <f t="shared" si="262"/>
        <v>1</v>
      </c>
      <c r="I1715">
        <f t="shared" si="263"/>
        <v>0</v>
      </c>
      <c r="J1715">
        <f t="shared" si="264"/>
        <v>0</v>
      </c>
      <c r="K1715" t="s">
        <v>15</v>
      </c>
      <c r="L1715">
        <f t="shared" si="265"/>
        <v>1</v>
      </c>
      <c r="M1715" t="s">
        <v>22</v>
      </c>
      <c r="N1715">
        <f t="shared" si="266"/>
        <v>0</v>
      </c>
      <c r="O1715">
        <f t="shared" si="267"/>
        <v>1</v>
      </c>
      <c r="P1715">
        <v>78.349999999999994</v>
      </c>
      <c r="Q1715">
        <f t="shared" si="268"/>
        <v>-0.61391810493281118</v>
      </c>
      <c r="R1715">
        <v>20.3</v>
      </c>
      <c r="S1715">
        <f t="shared" si="269"/>
        <v>-1.1121246593021383</v>
      </c>
      <c r="T1715" s="8">
        <v>0</v>
      </c>
    </row>
    <row r="1716" spans="1:20" x14ac:dyDescent="0.35">
      <c r="A1716">
        <v>8</v>
      </c>
      <c r="B1716">
        <f t="shared" si="260"/>
        <v>-1.5579804633191714</v>
      </c>
      <c r="C1716">
        <v>0</v>
      </c>
      <c r="D1716">
        <v>0</v>
      </c>
      <c r="E1716" t="s">
        <v>23</v>
      </c>
      <c r="F1716">
        <f t="shared" si="261"/>
        <v>0</v>
      </c>
      <c r="G1716" t="s">
        <v>26</v>
      </c>
      <c r="H1716">
        <f t="shared" si="262"/>
        <v>0</v>
      </c>
      <c r="I1716">
        <f t="shared" si="263"/>
        <v>0</v>
      </c>
      <c r="J1716">
        <f t="shared" si="264"/>
        <v>0</v>
      </c>
      <c r="K1716" t="s">
        <v>15</v>
      </c>
      <c r="L1716">
        <f t="shared" si="265"/>
        <v>1</v>
      </c>
      <c r="M1716" t="s">
        <v>21</v>
      </c>
      <c r="N1716">
        <f t="shared" si="266"/>
        <v>0</v>
      </c>
      <c r="O1716">
        <f t="shared" si="267"/>
        <v>0</v>
      </c>
      <c r="P1716">
        <v>101.26</v>
      </c>
      <c r="Q1716">
        <f t="shared" si="268"/>
        <v>-0.10794547522234224</v>
      </c>
      <c r="R1716">
        <v>33.799999999999997</v>
      </c>
      <c r="S1716">
        <f t="shared" si="269"/>
        <v>0.6413933426625108</v>
      </c>
      <c r="T1716" s="8">
        <v>0</v>
      </c>
    </row>
    <row r="1717" spans="1:20" x14ac:dyDescent="0.35">
      <c r="A1717">
        <v>35</v>
      </c>
      <c r="B1717">
        <f t="shared" si="260"/>
        <v>-0.36384151102735102</v>
      </c>
      <c r="C1717">
        <v>0</v>
      </c>
      <c r="D1717">
        <v>0</v>
      </c>
      <c r="E1717" t="s">
        <v>13</v>
      </c>
      <c r="F1717">
        <f t="shared" si="261"/>
        <v>1</v>
      </c>
      <c r="G1717" t="s">
        <v>14</v>
      </c>
      <c r="H1717">
        <f t="shared" si="262"/>
        <v>1</v>
      </c>
      <c r="I1717">
        <f t="shared" si="263"/>
        <v>0</v>
      </c>
      <c r="J1717">
        <f t="shared" si="264"/>
        <v>0</v>
      </c>
      <c r="K1717" t="s">
        <v>15</v>
      </c>
      <c r="L1717">
        <f t="shared" si="265"/>
        <v>1</v>
      </c>
      <c r="M1717" t="s">
        <v>22</v>
      </c>
      <c r="N1717">
        <f t="shared" si="266"/>
        <v>0</v>
      </c>
      <c r="O1717">
        <f t="shared" si="267"/>
        <v>1</v>
      </c>
      <c r="P1717">
        <v>86.87</v>
      </c>
      <c r="Q1717">
        <f t="shared" si="268"/>
        <v>-0.42575194146126172</v>
      </c>
      <c r="R1717">
        <v>43.2</v>
      </c>
      <c r="S1717">
        <f t="shared" si="269"/>
        <v>1.8623614329193787</v>
      </c>
      <c r="T1717" s="8">
        <v>0</v>
      </c>
    </row>
    <row r="1718" spans="1:20" x14ac:dyDescent="0.35">
      <c r="A1718">
        <v>33</v>
      </c>
      <c r="B1718">
        <f t="shared" si="260"/>
        <v>-0.45229624823415254</v>
      </c>
      <c r="C1718">
        <v>0</v>
      </c>
      <c r="D1718">
        <v>0</v>
      </c>
      <c r="E1718" t="s">
        <v>13</v>
      </c>
      <c r="F1718">
        <f t="shared" si="261"/>
        <v>1</v>
      </c>
      <c r="G1718" t="s">
        <v>14</v>
      </c>
      <c r="H1718">
        <f t="shared" si="262"/>
        <v>1</v>
      </c>
      <c r="I1718">
        <f t="shared" si="263"/>
        <v>0</v>
      </c>
      <c r="J1718">
        <f t="shared" si="264"/>
        <v>0</v>
      </c>
      <c r="K1718" t="s">
        <v>19</v>
      </c>
      <c r="L1718">
        <f t="shared" si="265"/>
        <v>0</v>
      </c>
      <c r="M1718" t="s">
        <v>22</v>
      </c>
      <c r="N1718">
        <f t="shared" si="266"/>
        <v>0</v>
      </c>
      <c r="O1718">
        <f t="shared" si="267"/>
        <v>1</v>
      </c>
      <c r="P1718">
        <v>124.01</v>
      </c>
      <c r="Q1718">
        <f t="shared" si="268"/>
        <v>0.39449351761542134</v>
      </c>
      <c r="R1718">
        <v>22.7</v>
      </c>
      <c r="S1718">
        <f t="shared" si="269"/>
        <v>-0.80038812561953421</v>
      </c>
      <c r="T1718" s="8">
        <v>0</v>
      </c>
    </row>
    <row r="1719" spans="1:20" x14ac:dyDescent="0.35">
      <c r="A1719">
        <v>53</v>
      </c>
      <c r="B1719">
        <f t="shared" si="260"/>
        <v>0.43225112383386249</v>
      </c>
      <c r="C1719">
        <v>0</v>
      </c>
      <c r="D1719">
        <v>0</v>
      </c>
      <c r="E1719" t="s">
        <v>13</v>
      </c>
      <c r="F1719">
        <f t="shared" si="261"/>
        <v>1</v>
      </c>
      <c r="G1719" t="s">
        <v>14</v>
      </c>
      <c r="H1719">
        <f t="shared" si="262"/>
        <v>1</v>
      </c>
      <c r="I1719">
        <f t="shared" si="263"/>
        <v>0</v>
      </c>
      <c r="J1719">
        <f t="shared" si="264"/>
        <v>0</v>
      </c>
      <c r="K1719" t="s">
        <v>15</v>
      </c>
      <c r="L1719">
        <f t="shared" si="265"/>
        <v>1</v>
      </c>
      <c r="M1719" t="s">
        <v>21</v>
      </c>
      <c r="N1719">
        <f t="shared" si="266"/>
        <v>0</v>
      </c>
      <c r="O1719">
        <f t="shared" si="267"/>
        <v>0</v>
      </c>
      <c r="P1719">
        <v>83.41</v>
      </c>
      <c r="Q1719">
        <f t="shared" si="268"/>
        <v>-0.50216683883351076</v>
      </c>
      <c r="R1719">
        <v>29.9</v>
      </c>
      <c r="S1719">
        <f t="shared" si="269"/>
        <v>0.13482147542827885</v>
      </c>
      <c r="T1719" s="8">
        <v>0</v>
      </c>
    </row>
    <row r="1720" spans="1:20" x14ac:dyDescent="0.35">
      <c r="A1720">
        <v>59</v>
      </c>
      <c r="B1720">
        <f t="shared" si="260"/>
        <v>0.69761533545426702</v>
      </c>
      <c r="C1720">
        <v>0</v>
      </c>
      <c r="D1720">
        <v>1</v>
      </c>
      <c r="E1720" t="s">
        <v>13</v>
      </c>
      <c r="F1720">
        <f t="shared" si="261"/>
        <v>1</v>
      </c>
      <c r="G1720" t="s">
        <v>25</v>
      </c>
      <c r="H1720">
        <f t="shared" si="262"/>
        <v>0</v>
      </c>
      <c r="I1720">
        <f t="shared" si="263"/>
        <v>0</v>
      </c>
      <c r="J1720">
        <f t="shared" si="264"/>
        <v>1</v>
      </c>
      <c r="K1720" t="s">
        <v>15</v>
      </c>
      <c r="L1720">
        <f t="shared" si="265"/>
        <v>1</v>
      </c>
      <c r="M1720" t="s">
        <v>16</v>
      </c>
      <c r="N1720">
        <f t="shared" si="266"/>
        <v>1</v>
      </c>
      <c r="O1720">
        <f t="shared" si="267"/>
        <v>0</v>
      </c>
      <c r="P1720">
        <v>188.69</v>
      </c>
      <c r="Q1720">
        <f t="shared" si="268"/>
        <v>1.8229662234064781</v>
      </c>
      <c r="R1720">
        <v>28.1</v>
      </c>
      <c r="S1720">
        <f t="shared" si="269"/>
        <v>-9.8980924833674058E-2</v>
      </c>
      <c r="T1720" s="8">
        <v>0</v>
      </c>
    </row>
    <row r="1721" spans="1:20" x14ac:dyDescent="0.35">
      <c r="A1721">
        <v>34</v>
      </c>
      <c r="B1721">
        <f t="shared" si="260"/>
        <v>-0.40806887963075178</v>
      </c>
      <c r="C1721">
        <v>0</v>
      </c>
      <c r="D1721">
        <v>0</v>
      </c>
      <c r="E1721" t="s">
        <v>13</v>
      </c>
      <c r="F1721">
        <f t="shared" si="261"/>
        <v>1</v>
      </c>
      <c r="G1721" t="s">
        <v>14</v>
      </c>
      <c r="H1721">
        <f t="shared" si="262"/>
        <v>1</v>
      </c>
      <c r="I1721">
        <f t="shared" si="263"/>
        <v>0</v>
      </c>
      <c r="J1721">
        <f t="shared" si="264"/>
        <v>0</v>
      </c>
      <c r="K1721" t="s">
        <v>19</v>
      </c>
      <c r="L1721">
        <f t="shared" si="265"/>
        <v>0</v>
      </c>
      <c r="M1721" t="s">
        <v>16</v>
      </c>
      <c r="N1721">
        <f t="shared" si="266"/>
        <v>1</v>
      </c>
      <c r="O1721">
        <f t="shared" si="267"/>
        <v>0</v>
      </c>
      <c r="P1721">
        <v>86.51</v>
      </c>
      <c r="Q1721">
        <f t="shared" si="268"/>
        <v>-0.43370262442484825</v>
      </c>
      <c r="R1721">
        <v>28.1</v>
      </c>
      <c r="S1721">
        <f t="shared" si="269"/>
        <v>-9.8980924833674058E-2</v>
      </c>
      <c r="T1721" s="8">
        <v>0</v>
      </c>
    </row>
    <row r="1722" spans="1:20" x14ac:dyDescent="0.35">
      <c r="A1722">
        <v>31</v>
      </c>
      <c r="B1722">
        <f t="shared" si="260"/>
        <v>-0.54075098544095401</v>
      </c>
      <c r="C1722">
        <v>0</v>
      </c>
      <c r="D1722">
        <v>0</v>
      </c>
      <c r="E1722" t="s">
        <v>23</v>
      </c>
      <c r="F1722">
        <f t="shared" si="261"/>
        <v>0</v>
      </c>
      <c r="G1722" t="s">
        <v>18</v>
      </c>
      <c r="H1722">
        <f t="shared" si="262"/>
        <v>0</v>
      </c>
      <c r="I1722">
        <f t="shared" si="263"/>
        <v>1</v>
      </c>
      <c r="J1722">
        <f t="shared" si="264"/>
        <v>0</v>
      </c>
      <c r="K1722" t="s">
        <v>19</v>
      </c>
      <c r="L1722">
        <f t="shared" si="265"/>
        <v>0</v>
      </c>
      <c r="M1722" t="s">
        <v>22</v>
      </c>
      <c r="N1722">
        <f t="shared" si="266"/>
        <v>0</v>
      </c>
      <c r="O1722">
        <f t="shared" si="267"/>
        <v>1</v>
      </c>
      <c r="P1722">
        <v>70.650000000000006</v>
      </c>
      <c r="Q1722">
        <f t="shared" si="268"/>
        <v>-0.7839743794317463</v>
      </c>
      <c r="R1722">
        <v>29.9</v>
      </c>
      <c r="S1722">
        <f t="shared" si="269"/>
        <v>0.13482147542827885</v>
      </c>
      <c r="T1722" s="8">
        <v>0</v>
      </c>
    </row>
    <row r="1723" spans="1:20" x14ac:dyDescent="0.35">
      <c r="A1723">
        <v>43</v>
      </c>
      <c r="B1723">
        <f t="shared" si="260"/>
        <v>-1.0022562200145031E-2</v>
      </c>
      <c r="C1723">
        <v>0</v>
      </c>
      <c r="D1723">
        <v>0</v>
      </c>
      <c r="E1723" t="s">
        <v>23</v>
      </c>
      <c r="F1723">
        <f t="shared" si="261"/>
        <v>0</v>
      </c>
      <c r="G1723" t="s">
        <v>18</v>
      </c>
      <c r="H1723">
        <f t="shared" si="262"/>
        <v>0</v>
      </c>
      <c r="I1723">
        <f t="shared" si="263"/>
        <v>1</v>
      </c>
      <c r="J1723">
        <f t="shared" si="264"/>
        <v>0</v>
      </c>
      <c r="K1723" t="s">
        <v>19</v>
      </c>
      <c r="L1723">
        <f t="shared" si="265"/>
        <v>0</v>
      </c>
      <c r="M1723" t="s">
        <v>22</v>
      </c>
      <c r="N1723">
        <f t="shared" si="266"/>
        <v>0</v>
      </c>
      <c r="O1723">
        <f t="shared" si="267"/>
        <v>1</v>
      </c>
      <c r="P1723">
        <v>92.4</v>
      </c>
      <c r="Q1723">
        <f t="shared" si="268"/>
        <v>-0.30362061704838994</v>
      </c>
      <c r="R1723">
        <v>22.7</v>
      </c>
      <c r="S1723">
        <f t="shared" si="269"/>
        <v>-0.80038812561953421</v>
      </c>
      <c r="T1723" s="8">
        <v>0</v>
      </c>
    </row>
    <row r="1724" spans="1:20" x14ac:dyDescent="0.35">
      <c r="A1724">
        <v>61</v>
      </c>
      <c r="B1724">
        <f t="shared" si="260"/>
        <v>0.78607007266106854</v>
      </c>
      <c r="C1724">
        <v>0</v>
      </c>
      <c r="D1724">
        <v>0</v>
      </c>
      <c r="E1724" t="s">
        <v>13</v>
      </c>
      <c r="F1724">
        <f t="shared" si="261"/>
        <v>1</v>
      </c>
      <c r="G1724" t="s">
        <v>18</v>
      </c>
      <c r="H1724">
        <f t="shared" si="262"/>
        <v>0</v>
      </c>
      <c r="I1724">
        <f t="shared" si="263"/>
        <v>1</v>
      </c>
      <c r="J1724">
        <f t="shared" si="264"/>
        <v>0</v>
      </c>
      <c r="K1724" t="s">
        <v>15</v>
      </c>
      <c r="L1724">
        <f t="shared" si="265"/>
        <v>1</v>
      </c>
      <c r="M1724" t="s">
        <v>21</v>
      </c>
      <c r="N1724">
        <f t="shared" si="266"/>
        <v>0</v>
      </c>
      <c r="O1724">
        <f t="shared" si="267"/>
        <v>0</v>
      </c>
      <c r="P1724">
        <v>73.36</v>
      </c>
      <c r="Q1724">
        <f t="shared" si="268"/>
        <v>-0.72412340490030291</v>
      </c>
      <c r="R1724">
        <v>16.100000000000001</v>
      </c>
      <c r="S1724">
        <f t="shared" si="269"/>
        <v>-1.6576635932466959</v>
      </c>
      <c r="T1724" s="8">
        <v>0</v>
      </c>
    </row>
    <row r="1725" spans="1:20" x14ac:dyDescent="0.35">
      <c r="A1725">
        <v>57</v>
      </c>
      <c r="B1725">
        <f t="shared" si="260"/>
        <v>0.60916059824746549</v>
      </c>
      <c r="C1725">
        <v>0</v>
      </c>
      <c r="D1725">
        <v>0</v>
      </c>
      <c r="E1725" t="s">
        <v>13</v>
      </c>
      <c r="F1725">
        <f t="shared" si="261"/>
        <v>1</v>
      </c>
      <c r="G1725" t="s">
        <v>25</v>
      </c>
      <c r="H1725">
        <f t="shared" si="262"/>
        <v>0</v>
      </c>
      <c r="I1725">
        <f t="shared" si="263"/>
        <v>0</v>
      </c>
      <c r="J1725">
        <f t="shared" si="264"/>
        <v>1</v>
      </c>
      <c r="K1725" t="s">
        <v>15</v>
      </c>
      <c r="L1725">
        <f t="shared" si="265"/>
        <v>1</v>
      </c>
      <c r="M1725" t="s">
        <v>16</v>
      </c>
      <c r="N1725">
        <f t="shared" si="266"/>
        <v>1</v>
      </c>
      <c r="O1725">
        <f t="shared" si="267"/>
        <v>0</v>
      </c>
      <c r="P1725">
        <v>219.5</v>
      </c>
      <c r="Q1725">
        <f t="shared" si="268"/>
        <v>2.5034121737067636</v>
      </c>
      <c r="R1725">
        <v>33.799999999999997</v>
      </c>
      <c r="S1725">
        <f t="shared" si="269"/>
        <v>0.6413933426625108</v>
      </c>
      <c r="T1725" s="8">
        <v>0</v>
      </c>
    </row>
    <row r="1726" spans="1:20" x14ac:dyDescent="0.35">
      <c r="A1726">
        <v>11</v>
      </c>
      <c r="B1726">
        <f t="shared" si="260"/>
        <v>-1.425298357508969</v>
      </c>
      <c r="C1726">
        <v>0</v>
      </c>
      <c r="D1726">
        <v>0</v>
      </c>
      <c r="E1726" t="s">
        <v>23</v>
      </c>
      <c r="F1726">
        <f t="shared" si="261"/>
        <v>0</v>
      </c>
      <c r="G1726" t="s">
        <v>26</v>
      </c>
      <c r="H1726">
        <f t="shared" si="262"/>
        <v>0</v>
      </c>
      <c r="I1726">
        <f t="shared" si="263"/>
        <v>0</v>
      </c>
      <c r="J1726">
        <f t="shared" si="264"/>
        <v>0</v>
      </c>
      <c r="K1726" t="s">
        <v>19</v>
      </c>
      <c r="L1726">
        <f t="shared" si="265"/>
        <v>0</v>
      </c>
      <c r="M1726" t="s">
        <v>21</v>
      </c>
      <c r="N1726">
        <f t="shared" si="266"/>
        <v>0</v>
      </c>
      <c r="O1726">
        <f t="shared" si="267"/>
        <v>0</v>
      </c>
      <c r="P1726">
        <v>105.73</v>
      </c>
      <c r="Q1726">
        <f t="shared" si="268"/>
        <v>-9.2244950911421243E-3</v>
      </c>
      <c r="R1726">
        <v>22.6</v>
      </c>
      <c r="S1726">
        <f t="shared" si="269"/>
        <v>-0.8133771478563091</v>
      </c>
      <c r="T1726" s="8">
        <v>0</v>
      </c>
    </row>
    <row r="1727" spans="1:20" x14ac:dyDescent="0.35">
      <c r="A1727">
        <v>36</v>
      </c>
      <c r="B1727">
        <f t="shared" si="260"/>
        <v>-0.31961414242395031</v>
      </c>
      <c r="C1727">
        <v>0</v>
      </c>
      <c r="D1727">
        <v>0</v>
      </c>
      <c r="E1727" t="s">
        <v>13</v>
      </c>
      <c r="F1727">
        <f t="shared" si="261"/>
        <v>1</v>
      </c>
      <c r="G1727" t="s">
        <v>14</v>
      </c>
      <c r="H1727">
        <f t="shared" si="262"/>
        <v>1</v>
      </c>
      <c r="I1727">
        <f t="shared" si="263"/>
        <v>0</v>
      </c>
      <c r="J1727">
        <f t="shared" si="264"/>
        <v>0</v>
      </c>
      <c r="K1727" t="s">
        <v>19</v>
      </c>
      <c r="L1727">
        <f t="shared" si="265"/>
        <v>0</v>
      </c>
      <c r="M1727" t="s">
        <v>22</v>
      </c>
      <c r="N1727">
        <f t="shared" si="266"/>
        <v>0</v>
      </c>
      <c r="O1727">
        <f t="shared" si="267"/>
        <v>1</v>
      </c>
      <c r="P1727">
        <v>83.79</v>
      </c>
      <c r="Q1727">
        <f t="shared" si="268"/>
        <v>-0.4937744512608358</v>
      </c>
      <c r="R1727">
        <v>25.5</v>
      </c>
      <c r="S1727">
        <f t="shared" si="269"/>
        <v>-0.43669550298982895</v>
      </c>
      <c r="T1727" s="8">
        <v>0</v>
      </c>
    </row>
    <row r="1728" spans="1:20" x14ac:dyDescent="0.35">
      <c r="A1728">
        <v>16</v>
      </c>
      <c r="B1728">
        <f t="shared" si="260"/>
        <v>-1.2041615144919653</v>
      </c>
      <c r="C1728">
        <v>0</v>
      </c>
      <c r="D1728">
        <v>0</v>
      </c>
      <c r="E1728" t="s">
        <v>23</v>
      </c>
      <c r="F1728">
        <f t="shared" si="261"/>
        <v>0</v>
      </c>
      <c r="G1728" t="s">
        <v>14</v>
      </c>
      <c r="H1728">
        <f t="shared" si="262"/>
        <v>1</v>
      </c>
      <c r="I1728">
        <f t="shared" si="263"/>
        <v>0</v>
      </c>
      <c r="J1728">
        <f t="shared" si="264"/>
        <v>0</v>
      </c>
      <c r="K1728" t="s">
        <v>15</v>
      </c>
      <c r="L1728">
        <f t="shared" si="265"/>
        <v>1</v>
      </c>
      <c r="M1728" t="s">
        <v>21</v>
      </c>
      <c r="N1728">
        <f t="shared" si="266"/>
        <v>0</v>
      </c>
      <c r="O1728">
        <f t="shared" si="267"/>
        <v>0</v>
      </c>
      <c r="P1728">
        <v>58.02</v>
      </c>
      <c r="Q1728">
        <f t="shared" si="268"/>
        <v>-1.0629108400709091</v>
      </c>
      <c r="R1728">
        <v>22.5</v>
      </c>
      <c r="S1728">
        <f t="shared" si="269"/>
        <v>-0.82636617009308444</v>
      </c>
      <c r="T1728" s="8">
        <v>0</v>
      </c>
    </row>
    <row r="1729" spans="1:20" x14ac:dyDescent="0.35">
      <c r="A1729">
        <v>60</v>
      </c>
      <c r="B1729">
        <f t="shared" si="260"/>
        <v>0.74184270405766772</v>
      </c>
      <c r="C1729">
        <v>0</v>
      </c>
      <c r="D1729">
        <v>0</v>
      </c>
      <c r="E1729" t="s">
        <v>13</v>
      </c>
      <c r="F1729">
        <f t="shared" si="261"/>
        <v>1</v>
      </c>
      <c r="G1729" t="s">
        <v>25</v>
      </c>
      <c r="H1729">
        <f t="shared" si="262"/>
        <v>0</v>
      </c>
      <c r="I1729">
        <f t="shared" si="263"/>
        <v>0</v>
      </c>
      <c r="J1729">
        <f t="shared" si="264"/>
        <v>1</v>
      </c>
      <c r="K1729" t="s">
        <v>19</v>
      </c>
      <c r="L1729">
        <f t="shared" si="265"/>
        <v>0</v>
      </c>
      <c r="M1729" t="s">
        <v>16</v>
      </c>
      <c r="N1729">
        <f t="shared" si="266"/>
        <v>1</v>
      </c>
      <c r="O1729">
        <f t="shared" si="267"/>
        <v>0</v>
      </c>
      <c r="P1729">
        <v>61.94</v>
      </c>
      <c r="Q1729">
        <f t="shared" si="268"/>
        <v>-0.97633673668963306</v>
      </c>
      <c r="R1729">
        <v>27.9</v>
      </c>
      <c r="S1729">
        <f t="shared" si="269"/>
        <v>-0.12495896930722479</v>
      </c>
      <c r="T1729" s="8">
        <v>0</v>
      </c>
    </row>
    <row r="1730" spans="1:20" x14ac:dyDescent="0.35">
      <c r="A1730">
        <v>13</v>
      </c>
      <c r="B1730">
        <f t="shared" si="260"/>
        <v>-1.3368436203021676</v>
      </c>
      <c r="C1730">
        <v>0</v>
      </c>
      <c r="D1730">
        <v>0</v>
      </c>
      <c r="E1730" t="s">
        <v>23</v>
      </c>
      <c r="F1730">
        <f t="shared" si="261"/>
        <v>0</v>
      </c>
      <c r="G1730" t="s">
        <v>26</v>
      </c>
      <c r="H1730">
        <f t="shared" si="262"/>
        <v>0</v>
      </c>
      <c r="I1730">
        <f t="shared" si="263"/>
        <v>0</v>
      </c>
      <c r="J1730">
        <f t="shared" si="264"/>
        <v>0</v>
      </c>
      <c r="K1730" t="s">
        <v>19</v>
      </c>
      <c r="L1730">
        <f t="shared" si="265"/>
        <v>0</v>
      </c>
      <c r="M1730" t="s">
        <v>21</v>
      </c>
      <c r="N1730">
        <f t="shared" si="266"/>
        <v>0</v>
      </c>
      <c r="O1730">
        <f t="shared" si="267"/>
        <v>0</v>
      </c>
      <c r="P1730">
        <v>99.71</v>
      </c>
      <c r="Q1730">
        <f t="shared" si="268"/>
        <v>-0.14217758242667364</v>
      </c>
      <c r="R1730">
        <v>23.5</v>
      </c>
      <c r="S1730">
        <f t="shared" si="269"/>
        <v>-0.69647594772533261</v>
      </c>
      <c r="T1730" s="8">
        <v>0</v>
      </c>
    </row>
    <row r="1731" spans="1:20" x14ac:dyDescent="0.35">
      <c r="A1731">
        <v>69</v>
      </c>
      <c r="B1731">
        <f t="shared" ref="B1731:B1794" si="270">(A1731-$V$1)/$V$2</f>
        <v>1.1398890214882744</v>
      </c>
      <c r="C1731">
        <v>0</v>
      </c>
      <c r="D1731">
        <v>0</v>
      </c>
      <c r="E1731" t="s">
        <v>13</v>
      </c>
      <c r="F1731">
        <f t="shared" ref="F1731:F1794" si="271">IF(E1731="Yes",1,0)</f>
        <v>1</v>
      </c>
      <c r="G1731" t="s">
        <v>18</v>
      </c>
      <c r="H1731">
        <f t="shared" ref="H1731:H1794" si="272">IF(G1731="Private",1,0)</f>
        <v>0</v>
      </c>
      <c r="I1731">
        <f t="shared" ref="I1731:I1794" si="273">IF(G1731="Self-employed",1,0)</f>
        <v>1</v>
      </c>
      <c r="J1731">
        <f t="shared" ref="J1731:J1794" si="274">IF(G1731="Govt_job",1,0)</f>
        <v>0</v>
      </c>
      <c r="K1731" t="s">
        <v>19</v>
      </c>
      <c r="L1731">
        <f t="shared" ref="L1731:L1794" si="275">IF(K1731="Urban",1,0)</f>
        <v>0</v>
      </c>
      <c r="M1731" t="s">
        <v>21</v>
      </c>
      <c r="N1731">
        <f t="shared" ref="N1731:N1794" si="276">IF(M1731="formerly smoked",1,0)</f>
        <v>0</v>
      </c>
      <c r="O1731">
        <f t="shared" ref="O1731:O1794" si="277">IF(M1731="smokes",1,0)</f>
        <v>0</v>
      </c>
      <c r="P1731">
        <v>63.19</v>
      </c>
      <c r="Q1731">
        <f t="shared" ref="Q1731:Q1794" si="278">(P1731-$W$5)/$W$6</f>
        <v>-0.94873019862162411</v>
      </c>
      <c r="R1731">
        <v>32.200000000000003</v>
      </c>
      <c r="S1731">
        <f t="shared" ref="S1731:S1794" si="279">(R1731-$V$11)/$V$12</f>
        <v>0.43356898687410861</v>
      </c>
      <c r="T1731" s="8">
        <v>0</v>
      </c>
    </row>
    <row r="1732" spans="1:20" x14ac:dyDescent="0.35">
      <c r="A1732">
        <v>69</v>
      </c>
      <c r="B1732">
        <f t="shared" si="270"/>
        <v>1.1398890214882744</v>
      </c>
      <c r="C1732">
        <v>1</v>
      </c>
      <c r="D1732">
        <v>0</v>
      </c>
      <c r="E1732" t="s">
        <v>13</v>
      </c>
      <c r="F1732">
        <f t="shared" si="271"/>
        <v>1</v>
      </c>
      <c r="G1732" t="s">
        <v>14</v>
      </c>
      <c r="H1732">
        <f t="shared" si="272"/>
        <v>1</v>
      </c>
      <c r="I1732">
        <f t="shared" si="273"/>
        <v>0</v>
      </c>
      <c r="J1732">
        <f t="shared" si="274"/>
        <v>0</v>
      </c>
      <c r="K1732" t="s">
        <v>19</v>
      </c>
      <c r="L1732">
        <f t="shared" si="275"/>
        <v>0</v>
      </c>
      <c r="M1732" t="s">
        <v>22</v>
      </c>
      <c r="N1732">
        <f t="shared" si="276"/>
        <v>0</v>
      </c>
      <c r="O1732">
        <f t="shared" si="277"/>
        <v>1</v>
      </c>
      <c r="P1732">
        <v>107.11</v>
      </c>
      <c r="Q1732">
        <f t="shared" si="278"/>
        <v>2.1253122935939697E-2</v>
      </c>
      <c r="R1732">
        <v>28.1</v>
      </c>
      <c r="S1732">
        <f t="shared" si="279"/>
        <v>-9.8980924833674058E-2</v>
      </c>
      <c r="T1732" s="8">
        <v>0</v>
      </c>
    </row>
    <row r="1733" spans="1:20" x14ac:dyDescent="0.35">
      <c r="A1733">
        <v>22</v>
      </c>
      <c r="B1733">
        <f t="shared" si="270"/>
        <v>-0.93879730287156082</v>
      </c>
      <c r="C1733">
        <v>0</v>
      </c>
      <c r="D1733">
        <v>0</v>
      </c>
      <c r="E1733" t="s">
        <v>23</v>
      </c>
      <c r="F1733">
        <f t="shared" si="271"/>
        <v>0</v>
      </c>
      <c r="G1733" t="s">
        <v>14</v>
      </c>
      <c r="H1733">
        <f t="shared" si="272"/>
        <v>1</v>
      </c>
      <c r="I1733">
        <f t="shared" si="273"/>
        <v>0</v>
      </c>
      <c r="J1733">
        <f t="shared" si="274"/>
        <v>0</v>
      </c>
      <c r="K1733" t="s">
        <v>15</v>
      </c>
      <c r="L1733">
        <f t="shared" si="275"/>
        <v>1</v>
      </c>
      <c r="M1733" t="s">
        <v>22</v>
      </c>
      <c r="N1733">
        <f t="shared" si="276"/>
        <v>0</v>
      </c>
      <c r="O1733">
        <f t="shared" si="277"/>
        <v>1</v>
      </c>
      <c r="P1733">
        <v>56.84</v>
      </c>
      <c r="Q1733">
        <f t="shared" si="278"/>
        <v>-1.0889714120071097</v>
      </c>
      <c r="R1733">
        <v>29.9</v>
      </c>
      <c r="S1733">
        <f t="shared" si="279"/>
        <v>0.13482147542827885</v>
      </c>
      <c r="T1733" s="8">
        <v>0</v>
      </c>
    </row>
    <row r="1734" spans="1:20" x14ac:dyDescent="0.35">
      <c r="A1734">
        <v>63</v>
      </c>
      <c r="B1734">
        <f t="shared" si="270"/>
        <v>0.87452480986786996</v>
      </c>
      <c r="C1734">
        <v>0</v>
      </c>
      <c r="D1734">
        <v>0</v>
      </c>
      <c r="E1734" t="s">
        <v>13</v>
      </c>
      <c r="F1734">
        <f t="shared" si="271"/>
        <v>1</v>
      </c>
      <c r="G1734" t="s">
        <v>25</v>
      </c>
      <c r="H1734">
        <f t="shared" si="272"/>
        <v>0</v>
      </c>
      <c r="I1734">
        <f t="shared" si="273"/>
        <v>0</v>
      </c>
      <c r="J1734">
        <f t="shared" si="274"/>
        <v>1</v>
      </c>
      <c r="K1734" t="s">
        <v>19</v>
      </c>
      <c r="L1734">
        <f t="shared" si="275"/>
        <v>0</v>
      </c>
      <c r="M1734" t="s">
        <v>16</v>
      </c>
      <c r="N1734">
        <f t="shared" si="276"/>
        <v>1</v>
      </c>
      <c r="O1734">
        <f t="shared" si="277"/>
        <v>0</v>
      </c>
      <c r="P1734">
        <v>217.66</v>
      </c>
      <c r="Q1734">
        <f t="shared" si="278"/>
        <v>2.4627753496706544</v>
      </c>
      <c r="R1734">
        <v>28.7</v>
      </c>
      <c r="S1734">
        <f t="shared" si="279"/>
        <v>-2.1046791413023236E-2</v>
      </c>
      <c r="T1734" s="8">
        <v>0</v>
      </c>
    </row>
    <row r="1735" spans="1:20" x14ac:dyDescent="0.35">
      <c r="A1735">
        <v>45</v>
      </c>
      <c r="B1735">
        <f t="shared" si="270"/>
        <v>7.8432175006656474E-2</v>
      </c>
      <c r="C1735">
        <v>0</v>
      </c>
      <c r="D1735">
        <v>0</v>
      </c>
      <c r="E1735" t="s">
        <v>13</v>
      </c>
      <c r="F1735">
        <f t="shared" si="271"/>
        <v>1</v>
      </c>
      <c r="G1735" t="s">
        <v>14</v>
      </c>
      <c r="H1735">
        <f t="shared" si="272"/>
        <v>1</v>
      </c>
      <c r="I1735">
        <f t="shared" si="273"/>
        <v>0</v>
      </c>
      <c r="J1735">
        <f t="shared" si="274"/>
        <v>0</v>
      </c>
      <c r="K1735" t="s">
        <v>19</v>
      </c>
      <c r="L1735">
        <f t="shared" si="275"/>
        <v>0</v>
      </c>
      <c r="M1735" t="s">
        <v>22</v>
      </c>
      <c r="N1735">
        <f t="shared" si="276"/>
        <v>0</v>
      </c>
      <c r="O1735">
        <f t="shared" si="277"/>
        <v>1</v>
      </c>
      <c r="P1735">
        <v>77.19</v>
      </c>
      <c r="Q1735">
        <f t="shared" si="278"/>
        <v>-0.63953697225992345</v>
      </c>
      <c r="R1735">
        <v>37.200000000000003</v>
      </c>
      <c r="S1735">
        <f t="shared" si="279"/>
        <v>1.0830200987128678</v>
      </c>
      <c r="T1735" s="8">
        <v>0</v>
      </c>
    </row>
    <row r="1736" spans="1:20" x14ac:dyDescent="0.35">
      <c r="A1736">
        <v>58</v>
      </c>
      <c r="B1736">
        <f t="shared" si="270"/>
        <v>0.6533879668508662</v>
      </c>
      <c r="C1736">
        <v>0</v>
      </c>
      <c r="D1736">
        <v>0</v>
      </c>
      <c r="E1736" t="s">
        <v>23</v>
      </c>
      <c r="F1736">
        <f t="shared" si="271"/>
        <v>0</v>
      </c>
      <c r="G1736" t="s">
        <v>14</v>
      </c>
      <c r="H1736">
        <f t="shared" si="272"/>
        <v>1</v>
      </c>
      <c r="I1736">
        <f t="shared" si="273"/>
        <v>0</v>
      </c>
      <c r="J1736">
        <f t="shared" si="274"/>
        <v>0</v>
      </c>
      <c r="K1736" t="s">
        <v>19</v>
      </c>
      <c r="L1736">
        <f t="shared" si="275"/>
        <v>0</v>
      </c>
      <c r="M1736" t="s">
        <v>16</v>
      </c>
      <c r="N1736">
        <f t="shared" si="276"/>
        <v>1</v>
      </c>
      <c r="O1736">
        <f t="shared" si="277"/>
        <v>0</v>
      </c>
      <c r="P1736">
        <v>76.22</v>
      </c>
      <c r="Q1736">
        <f t="shared" si="278"/>
        <v>-0.66095964580069844</v>
      </c>
      <c r="R1736">
        <v>22.2</v>
      </c>
      <c r="S1736">
        <f t="shared" si="279"/>
        <v>-0.86533323680341012</v>
      </c>
      <c r="T1736" s="8">
        <v>0</v>
      </c>
    </row>
    <row r="1737" spans="1:20" x14ac:dyDescent="0.35">
      <c r="A1737">
        <v>61</v>
      </c>
      <c r="B1737">
        <f t="shared" si="270"/>
        <v>0.78607007266106854</v>
      </c>
      <c r="C1737">
        <v>0</v>
      </c>
      <c r="D1737">
        <v>0</v>
      </c>
      <c r="E1737" t="s">
        <v>13</v>
      </c>
      <c r="F1737">
        <f t="shared" si="271"/>
        <v>1</v>
      </c>
      <c r="G1737" t="s">
        <v>18</v>
      </c>
      <c r="H1737">
        <f t="shared" si="272"/>
        <v>0</v>
      </c>
      <c r="I1737">
        <f t="shared" si="273"/>
        <v>1</v>
      </c>
      <c r="J1737">
        <f t="shared" si="274"/>
        <v>0</v>
      </c>
      <c r="K1737" t="s">
        <v>19</v>
      </c>
      <c r="L1737">
        <f t="shared" si="275"/>
        <v>0</v>
      </c>
      <c r="M1737" t="s">
        <v>16</v>
      </c>
      <c r="N1737">
        <f t="shared" si="276"/>
        <v>1</v>
      </c>
      <c r="O1737">
        <f t="shared" si="277"/>
        <v>0</v>
      </c>
      <c r="P1737">
        <v>155.32</v>
      </c>
      <c r="Q1737">
        <f t="shared" si="278"/>
        <v>1.0859820831429101</v>
      </c>
      <c r="R1737">
        <v>26.6</v>
      </c>
      <c r="S1737">
        <f t="shared" si="279"/>
        <v>-0.29381625838530179</v>
      </c>
      <c r="T1737" s="8">
        <v>0</v>
      </c>
    </row>
    <row r="1738" spans="1:20" x14ac:dyDescent="0.35">
      <c r="A1738">
        <v>30</v>
      </c>
      <c r="B1738">
        <f t="shared" si="270"/>
        <v>-0.58497835404435483</v>
      </c>
      <c r="C1738">
        <v>0</v>
      </c>
      <c r="D1738">
        <v>0</v>
      </c>
      <c r="E1738" t="s">
        <v>13</v>
      </c>
      <c r="F1738">
        <f t="shared" si="271"/>
        <v>1</v>
      </c>
      <c r="G1738" t="s">
        <v>14</v>
      </c>
      <c r="H1738">
        <f t="shared" si="272"/>
        <v>1</v>
      </c>
      <c r="I1738">
        <f t="shared" si="273"/>
        <v>0</v>
      </c>
      <c r="J1738">
        <f t="shared" si="274"/>
        <v>0</v>
      </c>
      <c r="K1738" t="s">
        <v>15</v>
      </c>
      <c r="L1738">
        <f t="shared" si="275"/>
        <v>1</v>
      </c>
      <c r="M1738" t="s">
        <v>22</v>
      </c>
      <c r="N1738">
        <f t="shared" si="276"/>
        <v>0</v>
      </c>
      <c r="O1738">
        <f t="shared" si="277"/>
        <v>1</v>
      </c>
      <c r="P1738">
        <v>70.67</v>
      </c>
      <c r="Q1738">
        <f t="shared" si="278"/>
        <v>-0.7835326748226582</v>
      </c>
      <c r="R1738">
        <v>24.6</v>
      </c>
      <c r="S1738">
        <f t="shared" si="279"/>
        <v>-0.55359670312080544</v>
      </c>
      <c r="T1738" s="8">
        <v>0</v>
      </c>
    </row>
    <row r="1739" spans="1:20" x14ac:dyDescent="0.35">
      <c r="A1739">
        <v>78</v>
      </c>
      <c r="B1739">
        <f t="shared" si="270"/>
        <v>1.5379353389188812</v>
      </c>
      <c r="C1739">
        <v>1</v>
      </c>
      <c r="D1739">
        <v>1</v>
      </c>
      <c r="E1739" t="s">
        <v>13</v>
      </c>
      <c r="F1739">
        <f t="shared" si="271"/>
        <v>1</v>
      </c>
      <c r="G1739" t="s">
        <v>14</v>
      </c>
      <c r="H1739">
        <f t="shared" si="272"/>
        <v>1</v>
      </c>
      <c r="I1739">
        <f t="shared" si="273"/>
        <v>0</v>
      </c>
      <c r="J1739">
        <f t="shared" si="274"/>
        <v>0</v>
      </c>
      <c r="K1739" t="s">
        <v>15</v>
      </c>
      <c r="L1739">
        <f t="shared" si="275"/>
        <v>1</v>
      </c>
      <c r="M1739" t="s">
        <v>21</v>
      </c>
      <c r="N1739">
        <f t="shared" si="276"/>
        <v>0</v>
      </c>
      <c r="O1739">
        <f t="shared" si="277"/>
        <v>0</v>
      </c>
      <c r="P1739">
        <v>227.16</v>
      </c>
      <c r="Q1739">
        <f t="shared" si="278"/>
        <v>2.6725850389875228</v>
      </c>
      <c r="R1739">
        <v>41.7</v>
      </c>
      <c r="S1739">
        <f t="shared" si="279"/>
        <v>1.667526099367751</v>
      </c>
      <c r="T1739" s="8">
        <v>0</v>
      </c>
    </row>
    <row r="1740" spans="1:20" x14ac:dyDescent="0.35">
      <c r="A1740">
        <v>68</v>
      </c>
      <c r="B1740">
        <f t="shared" si="270"/>
        <v>1.0956616528848737</v>
      </c>
      <c r="C1740">
        <v>0</v>
      </c>
      <c r="D1740">
        <v>0</v>
      </c>
      <c r="E1740" t="s">
        <v>13</v>
      </c>
      <c r="F1740">
        <f t="shared" si="271"/>
        <v>1</v>
      </c>
      <c r="G1740" t="s">
        <v>14</v>
      </c>
      <c r="H1740">
        <f t="shared" si="272"/>
        <v>1</v>
      </c>
      <c r="I1740">
        <f t="shared" si="273"/>
        <v>0</v>
      </c>
      <c r="J1740">
        <f t="shared" si="274"/>
        <v>0</v>
      </c>
      <c r="K1740" t="s">
        <v>19</v>
      </c>
      <c r="L1740">
        <f t="shared" si="275"/>
        <v>0</v>
      </c>
      <c r="M1740" t="s">
        <v>16</v>
      </c>
      <c r="N1740">
        <f t="shared" si="276"/>
        <v>1</v>
      </c>
      <c r="O1740">
        <f t="shared" si="277"/>
        <v>0</v>
      </c>
      <c r="P1740">
        <v>58.69</v>
      </c>
      <c r="Q1740">
        <f t="shared" si="278"/>
        <v>-1.0481137356664565</v>
      </c>
      <c r="R1740">
        <v>26.2</v>
      </c>
      <c r="S1740">
        <f t="shared" si="279"/>
        <v>-0.34577234733240281</v>
      </c>
      <c r="T1740" s="8">
        <v>0</v>
      </c>
    </row>
    <row r="1741" spans="1:20" x14ac:dyDescent="0.35">
      <c r="A1741">
        <v>16</v>
      </c>
      <c r="B1741">
        <f t="shared" si="270"/>
        <v>-1.2041615144919653</v>
      </c>
      <c r="C1741">
        <v>0</v>
      </c>
      <c r="D1741">
        <v>0</v>
      </c>
      <c r="E1741" t="s">
        <v>23</v>
      </c>
      <c r="F1741">
        <f t="shared" si="271"/>
        <v>0</v>
      </c>
      <c r="G1741" t="s">
        <v>18</v>
      </c>
      <c r="H1741">
        <f t="shared" si="272"/>
        <v>0</v>
      </c>
      <c r="I1741">
        <f t="shared" si="273"/>
        <v>1</v>
      </c>
      <c r="J1741">
        <f t="shared" si="274"/>
        <v>0</v>
      </c>
      <c r="K1741" t="s">
        <v>15</v>
      </c>
      <c r="L1741">
        <f t="shared" si="275"/>
        <v>1</v>
      </c>
      <c r="M1741" t="s">
        <v>21</v>
      </c>
      <c r="N1741">
        <f t="shared" si="276"/>
        <v>0</v>
      </c>
      <c r="O1741">
        <f t="shared" si="277"/>
        <v>0</v>
      </c>
      <c r="P1741">
        <v>88.85</v>
      </c>
      <c r="Q1741">
        <f t="shared" si="278"/>
        <v>-0.38202318516153566</v>
      </c>
      <c r="R1741">
        <v>27.1</v>
      </c>
      <c r="S1741">
        <f t="shared" si="279"/>
        <v>-0.22887114720142587</v>
      </c>
      <c r="T1741" s="8">
        <v>0</v>
      </c>
    </row>
    <row r="1742" spans="1:20" x14ac:dyDescent="0.35">
      <c r="A1742">
        <v>38</v>
      </c>
      <c r="B1742">
        <f t="shared" si="270"/>
        <v>-0.23115940521714878</v>
      </c>
      <c r="C1742">
        <v>1</v>
      </c>
      <c r="D1742">
        <v>0</v>
      </c>
      <c r="E1742" t="s">
        <v>13</v>
      </c>
      <c r="F1742">
        <f t="shared" si="271"/>
        <v>1</v>
      </c>
      <c r="G1742" t="s">
        <v>14</v>
      </c>
      <c r="H1742">
        <f t="shared" si="272"/>
        <v>1</v>
      </c>
      <c r="I1742">
        <f t="shared" si="273"/>
        <v>0</v>
      </c>
      <c r="J1742">
        <f t="shared" si="274"/>
        <v>0</v>
      </c>
      <c r="K1742" t="s">
        <v>15</v>
      </c>
      <c r="L1742">
        <f t="shared" si="275"/>
        <v>1</v>
      </c>
      <c r="M1742" t="s">
        <v>21</v>
      </c>
      <c r="N1742">
        <f t="shared" si="276"/>
        <v>0</v>
      </c>
      <c r="O1742">
        <f t="shared" si="277"/>
        <v>0</v>
      </c>
      <c r="P1742">
        <v>137.94</v>
      </c>
      <c r="Q1742">
        <f t="shared" si="278"/>
        <v>0.70214077784531326</v>
      </c>
      <c r="R1742">
        <v>41.8</v>
      </c>
      <c r="S1742">
        <f t="shared" si="279"/>
        <v>1.6805151216045253</v>
      </c>
      <c r="T1742" s="8">
        <v>0</v>
      </c>
    </row>
    <row r="1743" spans="1:20" x14ac:dyDescent="0.35">
      <c r="A1743">
        <v>39</v>
      </c>
      <c r="B1743">
        <f t="shared" si="270"/>
        <v>-0.18693203661374805</v>
      </c>
      <c r="C1743">
        <v>0</v>
      </c>
      <c r="D1743">
        <v>0</v>
      </c>
      <c r="E1743" t="s">
        <v>13</v>
      </c>
      <c r="F1743">
        <f t="shared" si="271"/>
        <v>1</v>
      </c>
      <c r="G1743" t="s">
        <v>14</v>
      </c>
      <c r="H1743">
        <f t="shared" si="272"/>
        <v>1</v>
      </c>
      <c r="I1743">
        <f t="shared" si="273"/>
        <v>0</v>
      </c>
      <c r="J1743">
        <f t="shared" si="274"/>
        <v>0</v>
      </c>
      <c r="K1743" t="s">
        <v>15</v>
      </c>
      <c r="L1743">
        <f t="shared" si="275"/>
        <v>1</v>
      </c>
      <c r="M1743" t="s">
        <v>21</v>
      </c>
      <c r="N1743">
        <f t="shared" si="276"/>
        <v>0</v>
      </c>
      <c r="O1743">
        <f t="shared" si="277"/>
        <v>0</v>
      </c>
      <c r="P1743">
        <v>60.6</v>
      </c>
      <c r="Q1743">
        <f t="shared" si="278"/>
        <v>-1.0059309454985386</v>
      </c>
      <c r="R1743">
        <v>34.200000000000003</v>
      </c>
      <c r="S1743">
        <f t="shared" si="279"/>
        <v>0.69334943160961227</v>
      </c>
      <c r="T1743" s="8">
        <v>0</v>
      </c>
    </row>
    <row r="1744" spans="1:20" x14ac:dyDescent="0.35">
      <c r="A1744">
        <v>51</v>
      </c>
      <c r="B1744">
        <f t="shared" si="270"/>
        <v>0.34379638662706097</v>
      </c>
      <c r="C1744">
        <v>0</v>
      </c>
      <c r="D1744">
        <v>0</v>
      </c>
      <c r="E1744" t="s">
        <v>13</v>
      </c>
      <c r="F1744">
        <f t="shared" si="271"/>
        <v>1</v>
      </c>
      <c r="G1744" t="s">
        <v>14</v>
      </c>
      <c r="H1744">
        <f t="shared" si="272"/>
        <v>1</v>
      </c>
      <c r="I1744">
        <f t="shared" si="273"/>
        <v>0</v>
      </c>
      <c r="J1744">
        <f t="shared" si="274"/>
        <v>0</v>
      </c>
      <c r="K1744" t="s">
        <v>19</v>
      </c>
      <c r="L1744">
        <f t="shared" si="275"/>
        <v>0</v>
      </c>
      <c r="M1744" t="s">
        <v>21</v>
      </c>
      <c r="N1744">
        <f t="shared" si="276"/>
        <v>0</v>
      </c>
      <c r="O1744">
        <f t="shared" si="277"/>
        <v>0</v>
      </c>
      <c r="P1744">
        <v>93.67</v>
      </c>
      <c r="Q1744">
        <f t="shared" si="278"/>
        <v>-0.27557237437129289</v>
      </c>
      <c r="R1744">
        <v>19.2</v>
      </c>
      <c r="S1744">
        <f t="shared" si="279"/>
        <v>-1.2550039039066656</v>
      </c>
      <c r="T1744" s="8">
        <v>0</v>
      </c>
    </row>
    <row r="1745" spans="1:20" x14ac:dyDescent="0.35">
      <c r="A1745">
        <v>37</v>
      </c>
      <c r="B1745">
        <f t="shared" si="270"/>
        <v>-0.27538677382054955</v>
      </c>
      <c r="C1745">
        <v>0</v>
      </c>
      <c r="D1745">
        <v>0</v>
      </c>
      <c r="E1745" t="s">
        <v>13</v>
      </c>
      <c r="F1745">
        <f t="shared" si="271"/>
        <v>1</v>
      </c>
      <c r="G1745" t="s">
        <v>14</v>
      </c>
      <c r="H1745">
        <f t="shared" si="272"/>
        <v>1</v>
      </c>
      <c r="I1745">
        <f t="shared" si="273"/>
        <v>0</v>
      </c>
      <c r="J1745">
        <f t="shared" si="274"/>
        <v>0</v>
      </c>
      <c r="K1745" t="s">
        <v>15</v>
      </c>
      <c r="L1745">
        <f t="shared" si="275"/>
        <v>1</v>
      </c>
      <c r="M1745" t="s">
        <v>21</v>
      </c>
      <c r="N1745">
        <f t="shared" si="276"/>
        <v>0</v>
      </c>
      <c r="O1745">
        <f t="shared" si="277"/>
        <v>0</v>
      </c>
      <c r="P1745">
        <v>79.56</v>
      </c>
      <c r="Q1745">
        <f t="shared" si="278"/>
        <v>-0.58719497608297833</v>
      </c>
      <c r="R1745">
        <v>25.2</v>
      </c>
      <c r="S1745">
        <f t="shared" si="279"/>
        <v>-0.47566256970015464</v>
      </c>
      <c r="T1745" s="8">
        <v>0</v>
      </c>
    </row>
    <row r="1746" spans="1:20" x14ac:dyDescent="0.35">
      <c r="A1746">
        <v>16</v>
      </c>
      <c r="B1746">
        <f t="shared" si="270"/>
        <v>-1.2041615144919653</v>
      </c>
      <c r="C1746">
        <v>0</v>
      </c>
      <c r="D1746">
        <v>0</v>
      </c>
      <c r="E1746" t="s">
        <v>23</v>
      </c>
      <c r="F1746">
        <f t="shared" si="271"/>
        <v>0</v>
      </c>
      <c r="G1746" t="s">
        <v>14</v>
      </c>
      <c r="H1746">
        <f t="shared" si="272"/>
        <v>1</v>
      </c>
      <c r="I1746">
        <f t="shared" si="273"/>
        <v>0</v>
      </c>
      <c r="J1746">
        <f t="shared" si="274"/>
        <v>0</v>
      </c>
      <c r="K1746" t="s">
        <v>19</v>
      </c>
      <c r="L1746">
        <f t="shared" si="275"/>
        <v>0</v>
      </c>
      <c r="M1746" t="s">
        <v>21</v>
      </c>
      <c r="N1746">
        <f t="shared" si="276"/>
        <v>0</v>
      </c>
      <c r="O1746">
        <f t="shared" si="277"/>
        <v>0</v>
      </c>
      <c r="P1746">
        <v>122.46</v>
      </c>
      <c r="Q1746">
        <f t="shared" si="278"/>
        <v>0.36026141041108994</v>
      </c>
      <c r="R1746">
        <v>18.7</v>
      </c>
      <c r="S1746">
        <f t="shared" si="279"/>
        <v>-1.3199490150905415</v>
      </c>
      <c r="T1746" s="8">
        <v>0</v>
      </c>
    </row>
    <row r="1747" spans="1:20" x14ac:dyDescent="0.35">
      <c r="A1747">
        <v>39</v>
      </c>
      <c r="B1747">
        <f t="shared" si="270"/>
        <v>-0.18693203661374805</v>
      </c>
      <c r="C1747">
        <v>0</v>
      </c>
      <c r="D1747">
        <v>0</v>
      </c>
      <c r="E1747" t="s">
        <v>13</v>
      </c>
      <c r="F1747">
        <f t="shared" si="271"/>
        <v>1</v>
      </c>
      <c r="G1747" t="s">
        <v>14</v>
      </c>
      <c r="H1747">
        <f t="shared" si="272"/>
        <v>1</v>
      </c>
      <c r="I1747">
        <f t="shared" si="273"/>
        <v>0</v>
      </c>
      <c r="J1747">
        <f t="shared" si="274"/>
        <v>0</v>
      </c>
      <c r="K1747" t="s">
        <v>15</v>
      </c>
      <c r="L1747">
        <f t="shared" si="275"/>
        <v>1</v>
      </c>
      <c r="M1747" t="s">
        <v>21</v>
      </c>
      <c r="N1747">
        <f t="shared" si="276"/>
        <v>0</v>
      </c>
      <c r="O1747">
        <f t="shared" si="277"/>
        <v>0</v>
      </c>
      <c r="P1747">
        <v>92.32</v>
      </c>
      <c r="Q1747">
        <f t="shared" si="278"/>
        <v>-0.30538743548474279</v>
      </c>
      <c r="R1747">
        <v>43</v>
      </c>
      <c r="S1747">
        <f t="shared" si="279"/>
        <v>1.8363833884458278</v>
      </c>
      <c r="T1747" s="8">
        <v>0</v>
      </c>
    </row>
    <row r="1748" spans="1:20" x14ac:dyDescent="0.35">
      <c r="A1748">
        <v>24</v>
      </c>
      <c r="B1748">
        <f t="shared" si="270"/>
        <v>-0.8503425656647593</v>
      </c>
      <c r="C1748">
        <v>1</v>
      </c>
      <c r="D1748">
        <v>0</v>
      </c>
      <c r="E1748" t="s">
        <v>13</v>
      </c>
      <c r="F1748">
        <f t="shared" si="271"/>
        <v>1</v>
      </c>
      <c r="G1748" t="s">
        <v>14</v>
      </c>
      <c r="H1748">
        <f t="shared" si="272"/>
        <v>1</v>
      </c>
      <c r="I1748">
        <f t="shared" si="273"/>
        <v>0</v>
      </c>
      <c r="J1748">
        <f t="shared" si="274"/>
        <v>0</v>
      </c>
      <c r="K1748" t="s">
        <v>19</v>
      </c>
      <c r="L1748">
        <f t="shared" si="275"/>
        <v>0</v>
      </c>
      <c r="M1748" t="s">
        <v>22</v>
      </c>
      <c r="N1748">
        <f t="shared" si="276"/>
        <v>0</v>
      </c>
      <c r="O1748">
        <f t="shared" si="277"/>
        <v>1</v>
      </c>
      <c r="P1748">
        <v>80.63</v>
      </c>
      <c r="Q1748">
        <f t="shared" si="278"/>
        <v>-0.56356377949676273</v>
      </c>
      <c r="R1748">
        <v>28.2</v>
      </c>
      <c r="S1748">
        <f t="shared" si="279"/>
        <v>-8.599190259689915E-2</v>
      </c>
      <c r="T1748" s="8">
        <v>0</v>
      </c>
    </row>
    <row r="1749" spans="1:20" x14ac:dyDescent="0.35">
      <c r="A1749">
        <v>51</v>
      </c>
      <c r="B1749">
        <f t="shared" si="270"/>
        <v>0.34379638662706097</v>
      </c>
      <c r="C1749">
        <v>0</v>
      </c>
      <c r="D1749">
        <v>0</v>
      </c>
      <c r="E1749" t="s">
        <v>13</v>
      </c>
      <c r="F1749">
        <f t="shared" si="271"/>
        <v>1</v>
      </c>
      <c r="G1749" t="s">
        <v>25</v>
      </c>
      <c r="H1749">
        <f t="shared" si="272"/>
        <v>0</v>
      </c>
      <c r="I1749">
        <f t="shared" si="273"/>
        <v>0</v>
      </c>
      <c r="J1749">
        <f t="shared" si="274"/>
        <v>1</v>
      </c>
      <c r="K1749" t="s">
        <v>15</v>
      </c>
      <c r="L1749">
        <f t="shared" si="275"/>
        <v>1</v>
      </c>
      <c r="M1749" t="s">
        <v>22</v>
      </c>
      <c r="N1749">
        <f t="shared" si="276"/>
        <v>0</v>
      </c>
      <c r="O1749">
        <f t="shared" si="277"/>
        <v>1</v>
      </c>
      <c r="P1749">
        <v>92.32</v>
      </c>
      <c r="Q1749">
        <f t="shared" si="278"/>
        <v>-0.30538743548474279</v>
      </c>
      <c r="R1749">
        <v>34.700000000000003</v>
      </c>
      <c r="S1749">
        <f t="shared" si="279"/>
        <v>0.75829454279348818</v>
      </c>
      <c r="T1749" s="8">
        <v>0</v>
      </c>
    </row>
    <row r="1750" spans="1:20" x14ac:dyDescent="0.35">
      <c r="A1750">
        <v>50</v>
      </c>
      <c r="B1750">
        <f t="shared" si="270"/>
        <v>0.29956901802366021</v>
      </c>
      <c r="C1750">
        <v>1</v>
      </c>
      <c r="D1750">
        <v>0</v>
      </c>
      <c r="E1750" t="s">
        <v>13</v>
      </c>
      <c r="F1750">
        <f t="shared" si="271"/>
        <v>1</v>
      </c>
      <c r="G1750" t="s">
        <v>25</v>
      </c>
      <c r="H1750">
        <f t="shared" si="272"/>
        <v>0</v>
      </c>
      <c r="I1750">
        <f t="shared" si="273"/>
        <v>0</v>
      </c>
      <c r="J1750">
        <f t="shared" si="274"/>
        <v>1</v>
      </c>
      <c r="K1750" t="s">
        <v>15</v>
      </c>
      <c r="L1750">
        <f t="shared" si="275"/>
        <v>1</v>
      </c>
      <c r="M1750" t="s">
        <v>21</v>
      </c>
      <c r="N1750">
        <f t="shared" si="276"/>
        <v>0</v>
      </c>
      <c r="O1750">
        <f t="shared" si="277"/>
        <v>0</v>
      </c>
      <c r="P1750">
        <v>59.89</v>
      </c>
      <c r="Q1750">
        <f t="shared" si="278"/>
        <v>-1.0216114591211678</v>
      </c>
      <c r="R1750">
        <v>25.5</v>
      </c>
      <c r="S1750">
        <f t="shared" si="279"/>
        <v>-0.43669550298982895</v>
      </c>
      <c r="T1750" s="8">
        <v>0</v>
      </c>
    </row>
    <row r="1751" spans="1:20" x14ac:dyDescent="0.35">
      <c r="A1751">
        <v>27</v>
      </c>
      <c r="B1751">
        <f t="shared" si="270"/>
        <v>-0.71766045985455706</v>
      </c>
      <c r="C1751">
        <v>0</v>
      </c>
      <c r="D1751">
        <v>0</v>
      </c>
      <c r="E1751" t="s">
        <v>13</v>
      </c>
      <c r="F1751">
        <f t="shared" si="271"/>
        <v>1</v>
      </c>
      <c r="G1751" t="s">
        <v>14</v>
      </c>
      <c r="H1751">
        <f t="shared" si="272"/>
        <v>1</v>
      </c>
      <c r="I1751">
        <f t="shared" si="273"/>
        <v>0</v>
      </c>
      <c r="J1751">
        <f t="shared" si="274"/>
        <v>0</v>
      </c>
      <c r="K1751" t="s">
        <v>15</v>
      </c>
      <c r="L1751">
        <f t="shared" si="275"/>
        <v>1</v>
      </c>
      <c r="M1751" t="s">
        <v>22</v>
      </c>
      <c r="N1751">
        <f t="shared" si="276"/>
        <v>0</v>
      </c>
      <c r="O1751">
        <f t="shared" si="277"/>
        <v>1</v>
      </c>
      <c r="P1751">
        <v>80.569999999999993</v>
      </c>
      <c r="Q1751">
        <f t="shared" si="278"/>
        <v>-0.56488889332402725</v>
      </c>
      <c r="R1751">
        <v>39.799999999999997</v>
      </c>
      <c r="S1751">
        <f t="shared" si="279"/>
        <v>1.4207346768690217</v>
      </c>
      <c r="T1751" s="8">
        <v>0</v>
      </c>
    </row>
    <row r="1752" spans="1:20" x14ac:dyDescent="0.35">
      <c r="A1752">
        <v>73</v>
      </c>
      <c r="B1752">
        <f t="shared" si="270"/>
        <v>1.3167984959018775</v>
      </c>
      <c r="C1752">
        <v>0</v>
      </c>
      <c r="D1752">
        <v>0</v>
      </c>
      <c r="E1752" t="s">
        <v>13</v>
      </c>
      <c r="F1752">
        <f t="shared" si="271"/>
        <v>1</v>
      </c>
      <c r="G1752" t="s">
        <v>18</v>
      </c>
      <c r="H1752">
        <f t="shared" si="272"/>
        <v>0</v>
      </c>
      <c r="I1752">
        <f t="shared" si="273"/>
        <v>1</v>
      </c>
      <c r="J1752">
        <f t="shared" si="274"/>
        <v>0</v>
      </c>
      <c r="K1752" t="s">
        <v>15</v>
      </c>
      <c r="L1752">
        <f t="shared" si="275"/>
        <v>1</v>
      </c>
      <c r="M1752" t="s">
        <v>16</v>
      </c>
      <c r="N1752">
        <f t="shared" si="276"/>
        <v>1</v>
      </c>
      <c r="O1752">
        <f t="shared" si="277"/>
        <v>0</v>
      </c>
      <c r="P1752">
        <v>88.52</v>
      </c>
      <c r="Q1752">
        <f t="shared" si="278"/>
        <v>-0.38931131121149004</v>
      </c>
      <c r="R1752">
        <v>20.8</v>
      </c>
      <c r="S1752">
        <f t="shared" si="279"/>
        <v>-1.0471795481182624</v>
      </c>
      <c r="T1752" s="8">
        <v>0</v>
      </c>
    </row>
    <row r="1753" spans="1:20" x14ac:dyDescent="0.35">
      <c r="A1753">
        <v>65</v>
      </c>
      <c r="B1753">
        <f t="shared" si="270"/>
        <v>0.96297954707467148</v>
      </c>
      <c r="C1753">
        <v>0</v>
      </c>
      <c r="D1753">
        <v>0</v>
      </c>
      <c r="E1753" t="s">
        <v>13</v>
      </c>
      <c r="F1753">
        <f t="shared" si="271"/>
        <v>1</v>
      </c>
      <c r="G1753" t="s">
        <v>14</v>
      </c>
      <c r="H1753">
        <f t="shared" si="272"/>
        <v>1</v>
      </c>
      <c r="I1753">
        <f t="shared" si="273"/>
        <v>0</v>
      </c>
      <c r="J1753">
        <f t="shared" si="274"/>
        <v>0</v>
      </c>
      <c r="K1753" t="s">
        <v>15</v>
      </c>
      <c r="L1753">
        <f t="shared" si="275"/>
        <v>1</v>
      </c>
      <c r="M1753" t="s">
        <v>16</v>
      </c>
      <c r="N1753">
        <f t="shared" si="276"/>
        <v>1</v>
      </c>
      <c r="O1753">
        <f t="shared" si="277"/>
        <v>0</v>
      </c>
      <c r="P1753">
        <v>88.82</v>
      </c>
      <c r="Q1753">
        <f t="shared" si="278"/>
        <v>-0.38268574207516792</v>
      </c>
      <c r="R1753">
        <v>28.2</v>
      </c>
      <c r="S1753">
        <f t="shared" si="279"/>
        <v>-8.599190259689915E-2</v>
      </c>
      <c r="T1753" s="8">
        <v>0</v>
      </c>
    </row>
    <row r="1754" spans="1:20" x14ac:dyDescent="0.35">
      <c r="A1754">
        <v>76</v>
      </c>
      <c r="B1754">
        <f t="shared" si="270"/>
        <v>1.4494806017120798</v>
      </c>
      <c r="C1754">
        <v>1</v>
      </c>
      <c r="D1754">
        <v>1</v>
      </c>
      <c r="E1754" t="s">
        <v>13</v>
      </c>
      <c r="F1754">
        <f t="shared" si="271"/>
        <v>1</v>
      </c>
      <c r="G1754" t="s">
        <v>14</v>
      </c>
      <c r="H1754">
        <f t="shared" si="272"/>
        <v>1</v>
      </c>
      <c r="I1754">
        <f t="shared" si="273"/>
        <v>0</v>
      </c>
      <c r="J1754">
        <f t="shared" si="274"/>
        <v>0</v>
      </c>
      <c r="K1754" t="s">
        <v>19</v>
      </c>
      <c r="L1754">
        <f t="shared" si="275"/>
        <v>0</v>
      </c>
      <c r="M1754" t="s">
        <v>22</v>
      </c>
      <c r="N1754">
        <f t="shared" si="276"/>
        <v>0</v>
      </c>
      <c r="O1754">
        <f t="shared" si="277"/>
        <v>1</v>
      </c>
      <c r="P1754">
        <v>102.08</v>
      </c>
      <c r="Q1754">
        <f t="shared" si="278"/>
        <v>-8.9835586249728497E-2</v>
      </c>
      <c r="R1754">
        <v>31</v>
      </c>
      <c r="S1754">
        <f t="shared" si="279"/>
        <v>0.27770072003280605</v>
      </c>
      <c r="T1754" s="8">
        <v>0</v>
      </c>
    </row>
    <row r="1755" spans="1:20" x14ac:dyDescent="0.35">
      <c r="A1755">
        <v>66</v>
      </c>
      <c r="B1755">
        <f t="shared" si="270"/>
        <v>1.0072069156780723</v>
      </c>
      <c r="C1755">
        <v>0</v>
      </c>
      <c r="D1755">
        <v>0</v>
      </c>
      <c r="E1755" t="s">
        <v>13</v>
      </c>
      <c r="F1755">
        <f t="shared" si="271"/>
        <v>1</v>
      </c>
      <c r="G1755" t="s">
        <v>18</v>
      </c>
      <c r="H1755">
        <f t="shared" si="272"/>
        <v>0</v>
      </c>
      <c r="I1755">
        <f t="shared" si="273"/>
        <v>1</v>
      </c>
      <c r="J1755">
        <f t="shared" si="274"/>
        <v>0</v>
      </c>
      <c r="K1755" t="s">
        <v>15</v>
      </c>
      <c r="L1755">
        <f t="shared" si="275"/>
        <v>1</v>
      </c>
      <c r="M1755" t="s">
        <v>16</v>
      </c>
      <c r="N1755">
        <f t="shared" si="276"/>
        <v>1</v>
      </c>
      <c r="O1755">
        <f t="shared" si="277"/>
        <v>0</v>
      </c>
      <c r="P1755">
        <v>71.38</v>
      </c>
      <c r="Q1755">
        <f t="shared" si="278"/>
        <v>-0.7678521612000293</v>
      </c>
      <c r="R1755">
        <v>28.1</v>
      </c>
      <c r="S1755">
        <f t="shared" si="279"/>
        <v>-9.8980924833674058E-2</v>
      </c>
      <c r="T1755" s="8">
        <v>0</v>
      </c>
    </row>
    <row r="1756" spans="1:20" x14ac:dyDescent="0.35">
      <c r="A1756">
        <v>53</v>
      </c>
      <c r="B1756">
        <f t="shared" si="270"/>
        <v>0.43225112383386249</v>
      </c>
      <c r="C1756">
        <v>0</v>
      </c>
      <c r="D1756">
        <v>0</v>
      </c>
      <c r="E1756" t="s">
        <v>13</v>
      </c>
      <c r="F1756">
        <f t="shared" si="271"/>
        <v>1</v>
      </c>
      <c r="G1756" t="s">
        <v>25</v>
      </c>
      <c r="H1756">
        <f t="shared" si="272"/>
        <v>0</v>
      </c>
      <c r="I1756">
        <f t="shared" si="273"/>
        <v>0</v>
      </c>
      <c r="J1756">
        <f t="shared" si="274"/>
        <v>1</v>
      </c>
      <c r="K1756" t="s">
        <v>19</v>
      </c>
      <c r="L1756">
        <f t="shared" si="275"/>
        <v>0</v>
      </c>
      <c r="M1756" t="s">
        <v>21</v>
      </c>
      <c r="N1756">
        <f t="shared" si="276"/>
        <v>0</v>
      </c>
      <c r="O1756">
        <f t="shared" si="277"/>
        <v>0</v>
      </c>
      <c r="P1756">
        <v>84.9</v>
      </c>
      <c r="Q1756">
        <f t="shared" si="278"/>
        <v>-0.46925984545644384</v>
      </c>
      <c r="R1756">
        <v>21.6</v>
      </c>
      <c r="S1756">
        <f t="shared" si="279"/>
        <v>-0.94326737022406093</v>
      </c>
      <c r="T1756" s="8">
        <v>0</v>
      </c>
    </row>
    <row r="1757" spans="1:20" x14ac:dyDescent="0.35">
      <c r="A1757">
        <v>65</v>
      </c>
      <c r="B1757">
        <f t="shared" si="270"/>
        <v>0.96297954707467148</v>
      </c>
      <c r="C1757">
        <v>0</v>
      </c>
      <c r="D1757">
        <v>0</v>
      </c>
      <c r="E1757" t="s">
        <v>13</v>
      </c>
      <c r="F1757">
        <f t="shared" si="271"/>
        <v>1</v>
      </c>
      <c r="G1757" t="s">
        <v>18</v>
      </c>
      <c r="H1757">
        <f t="shared" si="272"/>
        <v>0</v>
      </c>
      <c r="I1757">
        <f t="shared" si="273"/>
        <v>1</v>
      </c>
      <c r="J1757">
        <f t="shared" si="274"/>
        <v>0</v>
      </c>
      <c r="K1757" t="s">
        <v>15</v>
      </c>
      <c r="L1757">
        <f t="shared" si="275"/>
        <v>1</v>
      </c>
      <c r="M1757" t="s">
        <v>16</v>
      </c>
      <c r="N1757">
        <f t="shared" si="276"/>
        <v>1</v>
      </c>
      <c r="O1757">
        <f t="shared" si="277"/>
        <v>0</v>
      </c>
      <c r="P1757">
        <v>82.21</v>
      </c>
      <c r="Q1757">
        <f t="shared" si="278"/>
        <v>-0.52866911537879946</v>
      </c>
      <c r="R1757">
        <v>26.2</v>
      </c>
      <c r="S1757">
        <f t="shared" si="279"/>
        <v>-0.34577234733240281</v>
      </c>
      <c r="T1757" s="8">
        <v>0</v>
      </c>
    </row>
    <row r="1758" spans="1:20" x14ac:dyDescent="0.35">
      <c r="A1758">
        <v>48</v>
      </c>
      <c r="B1758">
        <f t="shared" si="270"/>
        <v>0.21111428081685873</v>
      </c>
      <c r="C1758">
        <v>0</v>
      </c>
      <c r="D1758">
        <v>0</v>
      </c>
      <c r="E1758" t="s">
        <v>13</v>
      </c>
      <c r="F1758">
        <f t="shared" si="271"/>
        <v>1</v>
      </c>
      <c r="G1758" t="s">
        <v>18</v>
      </c>
      <c r="H1758">
        <f t="shared" si="272"/>
        <v>0</v>
      </c>
      <c r="I1758">
        <f t="shared" si="273"/>
        <v>1</v>
      </c>
      <c r="J1758">
        <f t="shared" si="274"/>
        <v>0</v>
      </c>
      <c r="K1758" t="s">
        <v>19</v>
      </c>
      <c r="L1758">
        <f t="shared" si="275"/>
        <v>0</v>
      </c>
      <c r="M1758" t="s">
        <v>22</v>
      </c>
      <c r="N1758">
        <f t="shared" si="276"/>
        <v>0</v>
      </c>
      <c r="O1758">
        <f t="shared" si="277"/>
        <v>1</v>
      </c>
      <c r="P1758">
        <v>209.9</v>
      </c>
      <c r="Q1758">
        <f t="shared" si="278"/>
        <v>2.2913939613444549</v>
      </c>
      <c r="R1758">
        <v>28.1</v>
      </c>
      <c r="S1758">
        <f t="shared" si="279"/>
        <v>-9.8980924833674058E-2</v>
      </c>
      <c r="T1758" s="8">
        <v>0</v>
      </c>
    </row>
    <row r="1759" spans="1:20" x14ac:dyDescent="0.35">
      <c r="A1759">
        <v>31</v>
      </c>
      <c r="B1759">
        <f t="shared" si="270"/>
        <v>-0.54075098544095401</v>
      </c>
      <c r="C1759">
        <v>0</v>
      </c>
      <c r="D1759">
        <v>0</v>
      </c>
      <c r="E1759" t="s">
        <v>13</v>
      </c>
      <c r="F1759">
        <f t="shared" si="271"/>
        <v>1</v>
      </c>
      <c r="G1759" t="s">
        <v>14</v>
      </c>
      <c r="H1759">
        <f t="shared" si="272"/>
        <v>1</v>
      </c>
      <c r="I1759">
        <f t="shared" si="273"/>
        <v>0</v>
      </c>
      <c r="J1759">
        <f t="shared" si="274"/>
        <v>0</v>
      </c>
      <c r="K1759" t="s">
        <v>15</v>
      </c>
      <c r="L1759">
        <f t="shared" si="275"/>
        <v>1</v>
      </c>
      <c r="M1759" t="s">
        <v>22</v>
      </c>
      <c r="N1759">
        <f t="shared" si="276"/>
        <v>0</v>
      </c>
      <c r="O1759">
        <f t="shared" si="277"/>
        <v>1</v>
      </c>
      <c r="P1759">
        <v>74.05</v>
      </c>
      <c r="Q1759">
        <f t="shared" si="278"/>
        <v>-0.708884595886762</v>
      </c>
      <c r="R1759">
        <v>26</v>
      </c>
      <c r="S1759">
        <f t="shared" si="279"/>
        <v>-0.37175039180595304</v>
      </c>
      <c r="T1759" s="8">
        <v>0</v>
      </c>
    </row>
    <row r="1760" spans="1:20" x14ac:dyDescent="0.35">
      <c r="A1760">
        <v>1.72</v>
      </c>
      <c r="B1760">
        <f t="shared" si="270"/>
        <v>-1.8357283381485281</v>
      </c>
      <c r="C1760">
        <v>0</v>
      </c>
      <c r="D1760">
        <v>0</v>
      </c>
      <c r="E1760" t="s">
        <v>23</v>
      </c>
      <c r="F1760">
        <f t="shared" si="271"/>
        <v>0</v>
      </c>
      <c r="G1760" t="s">
        <v>26</v>
      </c>
      <c r="H1760">
        <f t="shared" si="272"/>
        <v>0</v>
      </c>
      <c r="I1760">
        <f t="shared" si="273"/>
        <v>0</v>
      </c>
      <c r="J1760">
        <f t="shared" si="274"/>
        <v>0</v>
      </c>
      <c r="K1760" t="s">
        <v>15</v>
      </c>
      <c r="L1760">
        <f t="shared" si="275"/>
        <v>1</v>
      </c>
      <c r="M1760" t="s">
        <v>21</v>
      </c>
      <c r="N1760">
        <f t="shared" si="276"/>
        <v>0</v>
      </c>
      <c r="O1760">
        <f t="shared" si="277"/>
        <v>0</v>
      </c>
      <c r="P1760">
        <v>90.46</v>
      </c>
      <c r="Q1760">
        <f t="shared" si="278"/>
        <v>-0.34646596412994013</v>
      </c>
      <c r="R1760">
        <v>22.5</v>
      </c>
      <c r="S1760">
        <f t="shared" si="279"/>
        <v>-0.82636617009308444</v>
      </c>
      <c r="T1760" s="8">
        <v>0</v>
      </c>
    </row>
    <row r="1761" spans="1:20" x14ac:dyDescent="0.35">
      <c r="A1761">
        <v>45</v>
      </c>
      <c r="B1761">
        <f t="shared" si="270"/>
        <v>7.8432175006656474E-2</v>
      </c>
      <c r="C1761">
        <v>0</v>
      </c>
      <c r="D1761">
        <v>0</v>
      </c>
      <c r="E1761" t="s">
        <v>13</v>
      </c>
      <c r="F1761">
        <f t="shared" si="271"/>
        <v>1</v>
      </c>
      <c r="G1761" t="s">
        <v>14</v>
      </c>
      <c r="H1761">
        <f t="shared" si="272"/>
        <v>1</v>
      </c>
      <c r="I1761">
        <f t="shared" si="273"/>
        <v>0</v>
      </c>
      <c r="J1761">
        <f t="shared" si="274"/>
        <v>0</v>
      </c>
      <c r="K1761" t="s">
        <v>19</v>
      </c>
      <c r="L1761">
        <f t="shared" si="275"/>
        <v>0</v>
      </c>
      <c r="M1761" t="s">
        <v>16</v>
      </c>
      <c r="N1761">
        <f t="shared" si="276"/>
        <v>1</v>
      </c>
      <c r="O1761">
        <f t="shared" si="277"/>
        <v>0</v>
      </c>
      <c r="P1761">
        <v>176.48</v>
      </c>
      <c r="Q1761">
        <f t="shared" si="278"/>
        <v>1.5533055595581662</v>
      </c>
      <c r="R1761">
        <v>24</v>
      </c>
      <c r="S1761">
        <f t="shared" si="279"/>
        <v>-0.6315308365414567</v>
      </c>
      <c r="T1761" s="8">
        <v>0</v>
      </c>
    </row>
    <row r="1762" spans="1:20" x14ac:dyDescent="0.35">
      <c r="A1762">
        <v>56</v>
      </c>
      <c r="B1762">
        <f t="shared" si="270"/>
        <v>0.56493322964406478</v>
      </c>
      <c r="C1762">
        <v>0</v>
      </c>
      <c r="D1762">
        <v>0</v>
      </c>
      <c r="E1762" t="s">
        <v>13</v>
      </c>
      <c r="F1762">
        <f t="shared" si="271"/>
        <v>1</v>
      </c>
      <c r="G1762" t="s">
        <v>18</v>
      </c>
      <c r="H1762">
        <f t="shared" si="272"/>
        <v>0</v>
      </c>
      <c r="I1762">
        <f t="shared" si="273"/>
        <v>1</v>
      </c>
      <c r="J1762">
        <f t="shared" si="274"/>
        <v>0</v>
      </c>
      <c r="K1762" t="s">
        <v>15</v>
      </c>
      <c r="L1762">
        <f t="shared" si="275"/>
        <v>1</v>
      </c>
      <c r="M1762" t="s">
        <v>21</v>
      </c>
      <c r="N1762">
        <f t="shared" si="276"/>
        <v>0</v>
      </c>
      <c r="O1762">
        <f t="shared" si="277"/>
        <v>0</v>
      </c>
      <c r="P1762">
        <v>94.07</v>
      </c>
      <c r="Q1762">
        <f t="shared" si="278"/>
        <v>-0.26673828218953016</v>
      </c>
      <c r="R1762">
        <v>31.5</v>
      </c>
      <c r="S1762">
        <f t="shared" si="279"/>
        <v>0.34264583121668196</v>
      </c>
      <c r="T1762" s="8">
        <v>0</v>
      </c>
    </row>
    <row r="1763" spans="1:20" x14ac:dyDescent="0.35">
      <c r="A1763">
        <v>62</v>
      </c>
      <c r="B1763">
        <f t="shared" si="270"/>
        <v>0.83029744126446925</v>
      </c>
      <c r="C1763">
        <v>0</v>
      </c>
      <c r="D1763">
        <v>0</v>
      </c>
      <c r="E1763" t="s">
        <v>13</v>
      </c>
      <c r="F1763">
        <f t="shared" si="271"/>
        <v>1</v>
      </c>
      <c r="G1763" t="s">
        <v>18</v>
      </c>
      <c r="H1763">
        <f t="shared" si="272"/>
        <v>0</v>
      </c>
      <c r="I1763">
        <f t="shared" si="273"/>
        <v>1</v>
      </c>
      <c r="J1763">
        <f t="shared" si="274"/>
        <v>0</v>
      </c>
      <c r="K1763" t="s">
        <v>15</v>
      </c>
      <c r="L1763">
        <f t="shared" si="275"/>
        <v>1</v>
      </c>
      <c r="M1763" t="s">
        <v>16</v>
      </c>
      <c r="N1763">
        <f t="shared" si="276"/>
        <v>1</v>
      </c>
      <c r="O1763">
        <f t="shared" si="277"/>
        <v>0</v>
      </c>
      <c r="P1763">
        <v>85.12</v>
      </c>
      <c r="Q1763">
        <f t="shared" si="278"/>
        <v>-0.46440109475647429</v>
      </c>
      <c r="R1763">
        <v>36.299999999999997</v>
      </c>
      <c r="S1763">
        <f t="shared" si="279"/>
        <v>0.96611889858189037</v>
      </c>
      <c r="T1763" s="8">
        <v>0</v>
      </c>
    </row>
    <row r="1764" spans="1:20" x14ac:dyDescent="0.35">
      <c r="A1764">
        <v>35</v>
      </c>
      <c r="B1764">
        <f t="shared" si="270"/>
        <v>-0.36384151102735102</v>
      </c>
      <c r="C1764">
        <v>0</v>
      </c>
      <c r="D1764">
        <v>0</v>
      </c>
      <c r="E1764" t="s">
        <v>23</v>
      </c>
      <c r="F1764">
        <f t="shared" si="271"/>
        <v>0</v>
      </c>
      <c r="G1764" t="s">
        <v>14</v>
      </c>
      <c r="H1764">
        <f t="shared" si="272"/>
        <v>1</v>
      </c>
      <c r="I1764">
        <f t="shared" si="273"/>
        <v>0</v>
      </c>
      <c r="J1764">
        <f t="shared" si="274"/>
        <v>0</v>
      </c>
      <c r="K1764" t="s">
        <v>15</v>
      </c>
      <c r="L1764">
        <f t="shared" si="275"/>
        <v>1</v>
      </c>
      <c r="M1764" t="s">
        <v>22</v>
      </c>
      <c r="N1764">
        <f t="shared" si="276"/>
        <v>0</v>
      </c>
      <c r="O1764">
        <f t="shared" si="277"/>
        <v>1</v>
      </c>
      <c r="P1764">
        <v>71.81</v>
      </c>
      <c r="Q1764">
        <f t="shared" si="278"/>
        <v>-0.75835551210463403</v>
      </c>
      <c r="R1764">
        <v>25.4</v>
      </c>
      <c r="S1764">
        <f t="shared" si="279"/>
        <v>-0.44968452522660435</v>
      </c>
      <c r="T1764" s="8">
        <v>0</v>
      </c>
    </row>
    <row r="1765" spans="1:20" x14ac:dyDescent="0.35">
      <c r="A1765">
        <v>16</v>
      </c>
      <c r="B1765">
        <f t="shared" si="270"/>
        <v>-1.2041615144919653</v>
      </c>
      <c r="C1765">
        <v>0</v>
      </c>
      <c r="D1765">
        <v>0</v>
      </c>
      <c r="E1765" t="s">
        <v>23</v>
      </c>
      <c r="F1765">
        <f t="shared" si="271"/>
        <v>0</v>
      </c>
      <c r="G1765" t="s">
        <v>14</v>
      </c>
      <c r="H1765">
        <f t="shared" si="272"/>
        <v>1</v>
      </c>
      <c r="I1765">
        <f t="shared" si="273"/>
        <v>0</v>
      </c>
      <c r="J1765">
        <f t="shared" si="274"/>
        <v>0</v>
      </c>
      <c r="K1765" t="s">
        <v>19</v>
      </c>
      <c r="L1765">
        <f t="shared" si="275"/>
        <v>0</v>
      </c>
      <c r="M1765" t="s">
        <v>21</v>
      </c>
      <c r="N1765">
        <f t="shared" si="276"/>
        <v>0</v>
      </c>
      <c r="O1765">
        <f t="shared" si="277"/>
        <v>0</v>
      </c>
      <c r="P1765">
        <v>111.93</v>
      </c>
      <c r="Q1765">
        <f t="shared" si="278"/>
        <v>0.12770393372618252</v>
      </c>
      <c r="R1765">
        <v>32.200000000000003</v>
      </c>
      <c r="S1765">
        <f t="shared" si="279"/>
        <v>0.43356898687410861</v>
      </c>
      <c r="T1765" s="8">
        <v>0</v>
      </c>
    </row>
    <row r="1766" spans="1:20" x14ac:dyDescent="0.35">
      <c r="A1766">
        <v>31</v>
      </c>
      <c r="B1766">
        <f t="shared" si="270"/>
        <v>-0.54075098544095401</v>
      </c>
      <c r="C1766">
        <v>0</v>
      </c>
      <c r="D1766">
        <v>0</v>
      </c>
      <c r="E1766" t="s">
        <v>13</v>
      </c>
      <c r="F1766">
        <f t="shared" si="271"/>
        <v>1</v>
      </c>
      <c r="G1766" t="s">
        <v>25</v>
      </c>
      <c r="H1766">
        <f t="shared" si="272"/>
        <v>0</v>
      </c>
      <c r="I1766">
        <f t="shared" si="273"/>
        <v>0</v>
      </c>
      <c r="J1766">
        <f t="shared" si="274"/>
        <v>1</v>
      </c>
      <c r="K1766" t="s">
        <v>15</v>
      </c>
      <c r="L1766">
        <f t="shared" si="275"/>
        <v>1</v>
      </c>
      <c r="M1766" t="s">
        <v>22</v>
      </c>
      <c r="N1766">
        <f t="shared" si="276"/>
        <v>0</v>
      </c>
      <c r="O1766">
        <f t="shared" si="277"/>
        <v>1</v>
      </c>
      <c r="P1766">
        <v>94.4</v>
      </c>
      <c r="Q1766">
        <f t="shared" si="278"/>
        <v>-0.25945015613957556</v>
      </c>
      <c r="R1766">
        <v>39.799999999999997</v>
      </c>
      <c r="S1766">
        <f t="shared" si="279"/>
        <v>1.4207346768690217</v>
      </c>
      <c r="T1766" s="8">
        <v>0</v>
      </c>
    </row>
    <row r="1767" spans="1:20" x14ac:dyDescent="0.35">
      <c r="A1767">
        <v>5</v>
      </c>
      <c r="B1767">
        <f t="shared" si="270"/>
        <v>-1.6906625691293735</v>
      </c>
      <c r="C1767">
        <v>0</v>
      </c>
      <c r="D1767">
        <v>0</v>
      </c>
      <c r="E1767" t="s">
        <v>23</v>
      </c>
      <c r="F1767">
        <f t="shared" si="271"/>
        <v>0</v>
      </c>
      <c r="G1767" t="s">
        <v>26</v>
      </c>
      <c r="H1767">
        <f t="shared" si="272"/>
        <v>0</v>
      </c>
      <c r="I1767">
        <f t="shared" si="273"/>
        <v>0</v>
      </c>
      <c r="J1767">
        <f t="shared" si="274"/>
        <v>0</v>
      </c>
      <c r="K1767" t="s">
        <v>15</v>
      </c>
      <c r="L1767">
        <f t="shared" si="275"/>
        <v>1</v>
      </c>
      <c r="M1767" t="s">
        <v>21</v>
      </c>
      <c r="N1767">
        <f t="shared" si="276"/>
        <v>0</v>
      </c>
      <c r="O1767">
        <f t="shared" si="277"/>
        <v>0</v>
      </c>
      <c r="P1767">
        <v>70</v>
      </c>
      <c r="Q1767">
        <f t="shared" si="278"/>
        <v>-0.79832977922711112</v>
      </c>
      <c r="R1767">
        <v>18.600000000000001</v>
      </c>
      <c r="S1767">
        <f t="shared" si="279"/>
        <v>-1.3329380373273163</v>
      </c>
      <c r="T1767" s="8">
        <v>0</v>
      </c>
    </row>
    <row r="1768" spans="1:20" x14ac:dyDescent="0.35">
      <c r="A1768">
        <v>26</v>
      </c>
      <c r="B1768">
        <f t="shared" si="270"/>
        <v>-0.76188782845795777</v>
      </c>
      <c r="C1768">
        <v>0</v>
      </c>
      <c r="D1768">
        <v>0</v>
      </c>
      <c r="E1768" t="s">
        <v>13</v>
      </c>
      <c r="F1768">
        <f t="shared" si="271"/>
        <v>1</v>
      </c>
      <c r="G1768" t="s">
        <v>14</v>
      </c>
      <c r="H1768">
        <f t="shared" si="272"/>
        <v>1</v>
      </c>
      <c r="I1768">
        <f t="shared" si="273"/>
        <v>0</v>
      </c>
      <c r="J1768">
        <f t="shared" si="274"/>
        <v>0</v>
      </c>
      <c r="K1768" t="s">
        <v>19</v>
      </c>
      <c r="L1768">
        <f t="shared" si="275"/>
        <v>0</v>
      </c>
      <c r="M1768" t="s">
        <v>22</v>
      </c>
      <c r="N1768">
        <f t="shared" si="276"/>
        <v>0</v>
      </c>
      <c r="O1768">
        <f t="shared" si="277"/>
        <v>1</v>
      </c>
      <c r="P1768">
        <v>95.57</v>
      </c>
      <c r="Q1768">
        <f t="shared" si="278"/>
        <v>-0.23361043650791941</v>
      </c>
      <c r="R1768">
        <v>30.7</v>
      </c>
      <c r="S1768">
        <f t="shared" si="279"/>
        <v>0.23873365332248039</v>
      </c>
      <c r="T1768" s="8">
        <v>0</v>
      </c>
    </row>
    <row r="1769" spans="1:20" x14ac:dyDescent="0.35">
      <c r="A1769">
        <v>10</v>
      </c>
      <c r="B1769">
        <f t="shared" si="270"/>
        <v>-1.4695257261123698</v>
      </c>
      <c r="C1769">
        <v>0</v>
      </c>
      <c r="D1769">
        <v>0</v>
      </c>
      <c r="E1769" t="s">
        <v>23</v>
      </c>
      <c r="F1769">
        <f t="shared" si="271"/>
        <v>0</v>
      </c>
      <c r="G1769" t="s">
        <v>26</v>
      </c>
      <c r="H1769">
        <f t="shared" si="272"/>
        <v>0</v>
      </c>
      <c r="I1769">
        <f t="shared" si="273"/>
        <v>0</v>
      </c>
      <c r="J1769">
        <f t="shared" si="274"/>
        <v>0</v>
      </c>
      <c r="K1769" t="s">
        <v>15</v>
      </c>
      <c r="L1769">
        <f t="shared" si="275"/>
        <v>1</v>
      </c>
      <c r="M1769" t="s">
        <v>21</v>
      </c>
      <c r="N1769">
        <f t="shared" si="276"/>
        <v>0</v>
      </c>
      <c r="O1769">
        <f t="shared" si="277"/>
        <v>0</v>
      </c>
      <c r="P1769">
        <v>91.98</v>
      </c>
      <c r="Q1769">
        <f t="shared" si="278"/>
        <v>-0.31289641383924099</v>
      </c>
      <c r="R1769">
        <v>16.399999999999999</v>
      </c>
      <c r="S1769">
        <f t="shared" si="279"/>
        <v>-1.6186965265363706</v>
      </c>
      <c r="T1769" s="8">
        <v>0</v>
      </c>
    </row>
    <row r="1770" spans="1:20" x14ac:dyDescent="0.35">
      <c r="A1770">
        <v>22</v>
      </c>
      <c r="B1770">
        <f t="shared" si="270"/>
        <v>-0.93879730287156082</v>
      </c>
      <c r="C1770">
        <v>0</v>
      </c>
      <c r="D1770">
        <v>0</v>
      </c>
      <c r="E1770" t="s">
        <v>23</v>
      </c>
      <c r="F1770">
        <f t="shared" si="271"/>
        <v>0</v>
      </c>
      <c r="G1770" t="s">
        <v>14</v>
      </c>
      <c r="H1770">
        <f t="shared" si="272"/>
        <v>1</v>
      </c>
      <c r="I1770">
        <f t="shared" si="273"/>
        <v>0</v>
      </c>
      <c r="J1770">
        <f t="shared" si="274"/>
        <v>0</v>
      </c>
      <c r="K1770" t="s">
        <v>15</v>
      </c>
      <c r="L1770">
        <f t="shared" si="275"/>
        <v>1</v>
      </c>
      <c r="M1770" t="s">
        <v>22</v>
      </c>
      <c r="N1770">
        <f t="shared" si="276"/>
        <v>0</v>
      </c>
      <c r="O1770">
        <f t="shared" si="277"/>
        <v>1</v>
      </c>
      <c r="P1770">
        <v>66.290000000000006</v>
      </c>
      <c r="Q1770">
        <f t="shared" si="278"/>
        <v>-0.88026598421296165</v>
      </c>
      <c r="R1770">
        <v>20.5</v>
      </c>
      <c r="S1770">
        <f t="shared" si="279"/>
        <v>-1.0861466148285881</v>
      </c>
      <c r="T1770" s="8">
        <v>0</v>
      </c>
    </row>
    <row r="1771" spans="1:20" x14ac:dyDescent="0.35">
      <c r="A1771">
        <v>82</v>
      </c>
      <c r="B1771">
        <f t="shared" si="270"/>
        <v>1.7148448133324843</v>
      </c>
      <c r="C1771">
        <v>0</v>
      </c>
      <c r="D1771">
        <v>1</v>
      </c>
      <c r="E1771" t="s">
        <v>13</v>
      </c>
      <c r="F1771">
        <f t="shared" si="271"/>
        <v>1</v>
      </c>
      <c r="G1771" t="s">
        <v>18</v>
      </c>
      <c r="H1771">
        <f t="shared" si="272"/>
        <v>0</v>
      </c>
      <c r="I1771">
        <f t="shared" si="273"/>
        <v>1</v>
      </c>
      <c r="J1771">
        <f t="shared" si="274"/>
        <v>0</v>
      </c>
      <c r="K1771" t="s">
        <v>19</v>
      </c>
      <c r="L1771">
        <f t="shared" si="275"/>
        <v>0</v>
      </c>
      <c r="M1771" t="s">
        <v>21</v>
      </c>
      <c r="N1771">
        <f t="shared" si="276"/>
        <v>0</v>
      </c>
      <c r="O1771">
        <f t="shared" si="277"/>
        <v>0</v>
      </c>
      <c r="P1771">
        <v>211.88</v>
      </c>
      <c r="Q1771">
        <f t="shared" si="278"/>
        <v>2.3351227176441807</v>
      </c>
      <c r="R1771">
        <v>28.7</v>
      </c>
      <c r="S1771">
        <f t="shared" si="279"/>
        <v>-2.1046791413023236E-2</v>
      </c>
      <c r="T1771" s="8">
        <v>0</v>
      </c>
    </row>
    <row r="1772" spans="1:20" x14ac:dyDescent="0.35">
      <c r="A1772">
        <v>50</v>
      </c>
      <c r="B1772">
        <f t="shared" si="270"/>
        <v>0.29956901802366021</v>
      </c>
      <c r="C1772">
        <v>0</v>
      </c>
      <c r="D1772">
        <v>0</v>
      </c>
      <c r="E1772" t="s">
        <v>13</v>
      </c>
      <c r="F1772">
        <f t="shared" si="271"/>
        <v>1</v>
      </c>
      <c r="G1772" t="s">
        <v>14</v>
      </c>
      <c r="H1772">
        <f t="shared" si="272"/>
        <v>1</v>
      </c>
      <c r="I1772">
        <f t="shared" si="273"/>
        <v>0</v>
      </c>
      <c r="J1772">
        <f t="shared" si="274"/>
        <v>0</v>
      </c>
      <c r="K1772" t="s">
        <v>19</v>
      </c>
      <c r="L1772">
        <f t="shared" si="275"/>
        <v>0</v>
      </c>
      <c r="M1772" t="s">
        <v>22</v>
      </c>
      <c r="N1772">
        <f t="shared" si="276"/>
        <v>0</v>
      </c>
      <c r="O1772">
        <f t="shared" si="277"/>
        <v>1</v>
      </c>
      <c r="P1772">
        <v>76.55</v>
      </c>
      <c r="Q1772">
        <f t="shared" si="278"/>
        <v>-0.653671519750744</v>
      </c>
      <c r="R1772">
        <v>29</v>
      </c>
      <c r="S1772">
        <f t="shared" si="279"/>
        <v>1.7920275297302401E-2</v>
      </c>
      <c r="T1772" s="8">
        <v>0</v>
      </c>
    </row>
    <row r="1773" spans="1:20" x14ac:dyDescent="0.35">
      <c r="A1773">
        <v>47</v>
      </c>
      <c r="B1773">
        <f t="shared" si="270"/>
        <v>0.16688691221345797</v>
      </c>
      <c r="C1773">
        <v>0</v>
      </c>
      <c r="D1773">
        <v>0</v>
      </c>
      <c r="E1773" t="s">
        <v>13</v>
      </c>
      <c r="F1773">
        <f t="shared" si="271"/>
        <v>1</v>
      </c>
      <c r="G1773" t="s">
        <v>14</v>
      </c>
      <c r="H1773">
        <f t="shared" si="272"/>
        <v>1</v>
      </c>
      <c r="I1773">
        <f t="shared" si="273"/>
        <v>0</v>
      </c>
      <c r="J1773">
        <f t="shared" si="274"/>
        <v>0</v>
      </c>
      <c r="K1773" t="s">
        <v>15</v>
      </c>
      <c r="L1773">
        <f t="shared" si="275"/>
        <v>1</v>
      </c>
      <c r="M1773" t="s">
        <v>21</v>
      </c>
      <c r="N1773">
        <f t="shared" si="276"/>
        <v>0</v>
      </c>
      <c r="O1773">
        <f t="shared" si="277"/>
        <v>0</v>
      </c>
      <c r="P1773">
        <v>56.67</v>
      </c>
      <c r="Q1773">
        <f t="shared" si="278"/>
        <v>-1.0927259011843589</v>
      </c>
      <c r="R1773">
        <v>24.4</v>
      </c>
      <c r="S1773">
        <f t="shared" si="279"/>
        <v>-0.57957474759435612</v>
      </c>
      <c r="T1773" s="8">
        <v>0</v>
      </c>
    </row>
    <row r="1774" spans="1:20" x14ac:dyDescent="0.35">
      <c r="A1774">
        <v>31</v>
      </c>
      <c r="B1774">
        <f t="shared" si="270"/>
        <v>-0.54075098544095401</v>
      </c>
      <c r="C1774">
        <v>0</v>
      </c>
      <c r="D1774">
        <v>0</v>
      </c>
      <c r="E1774" t="s">
        <v>13</v>
      </c>
      <c r="F1774">
        <f t="shared" si="271"/>
        <v>1</v>
      </c>
      <c r="G1774" t="s">
        <v>14</v>
      </c>
      <c r="H1774">
        <f t="shared" si="272"/>
        <v>1</v>
      </c>
      <c r="I1774">
        <f t="shared" si="273"/>
        <v>0</v>
      </c>
      <c r="J1774">
        <f t="shared" si="274"/>
        <v>0</v>
      </c>
      <c r="K1774" t="s">
        <v>19</v>
      </c>
      <c r="L1774">
        <f t="shared" si="275"/>
        <v>0</v>
      </c>
      <c r="M1774" t="s">
        <v>22</v>
      </c>
      <c r="N1774">
        <f t="shared" si="276"/>
        <v>0</v>
      </c>
      <c r="O1774">
        <f t="shared" si="277"/>
        <v>1</v>
      </c>
      <c r="P1774">
        <v>100.52</v>
      </c>
      <c r="Q1774">
        <f t="shared" si="278"/>
        <v>-0.12428854575860375</v>
      </c>
      <c r="R1774">
        <v>29.9</v>
      </c>
      <c r="S1774">
        <f t="shared" si="279"/>
        <v>0.13482147542827885</v>
      </c>
      <c r="T1774" s="8">
        <v>0</v>
      </c>
    </row>
    <row r="1775" spans="1:20" x14ac:dyDescent="0.35">
      <c r="A1775">
        <v>22</v>
      </c>
      <c r="B1775">
        <f t="shared" si="270"/>
        <v>-0.93879730287156082</v>
      </c>
      <c r="C1775">
        <v>0</v>
      </c>
      <c r="D1775">
        <v>0</v>
      </c>
      <c r="E1775" t="s">
        <v>23</v>
      </c>
      <c r="F1775">
        <f t="shared" si="271"/>
        <v>0</v>
      </c>
      <c r="G1775" t="s">
        <v>14</v>
      </c>
      <c r="H1775">
        <f t="shared" si="272"/>
        <v>1</v>
      </c>
      <c r="I1775">
        <f t="shared" si="273"/>
        <v>0</v>
      </c>
      <c r="J1775">
        <f t="shared" si="274"/>
        <v>0</v>
      </c>
      <c r="K1775" t="s">
        <v>19</v>
      </c>
      <c r="L1775">
        <f t="shared" si="275"/>
        <v>0</v>
      </c>
      <c r="M1775" t="s">
        <v>22</v>
      </c>
      <c r="N1775">
        <f t="shared" si="276"/>
        <v>0</v>
      </c>
      <c r="O1775">
        <f t="shared" si="277"/>
        <v>1</v>
      </c>
      <c r="P1775">
        <v>58.96</v>
      </c>
      <c r="Q1775">
        <f t="shared" si="278"/>
        <v>-1.0421507234437664</v>
      </c>
      <c r="R1775">
        <v>25.3</v>
      </c>
      <c r="S1775">
        <f t="shared" si="279"/>
        <v>-0.46267354746337924</v>
      </c>
      <c r="T1775" s="8">
        <v>0</v>
      </c>
    </row>
    <row r="1776" spans="1:20" x14ac:dyDescent="0.35">
      <c r="A1776">
        <v>12</v>
      </c>
      <c r="B1776">
        <f t="shared" si="270"/>
        <v>-1.3810709889055683</v>
      </c>
      <c r="C1776">
        <v>0</v>
      </c>
      <c r="D1776">
        <v>0</v>
      </c>
      <c r="E1776" t="s">
        <v>23</v>
      </c>
      <c r="F1776">
        <f t="shared" si="271"/>
        <v>0</v>
      </c>
      <c r="G1776" t="s">
        <v>26</v>
      </c>
      <c r="H1776">
        <f t="shared" si="272"/>
        <v>0</v>
      </c>
      <c r="I1776">
        <f t="shared" si="273"/>
        <v>0</v>
      </c>
      <c r="J1776">
        <f t="shared" si="274"/>
        <v>0</v>
      </c>
      <c r="K1776" t="s">
        <v>19</v>
      </c>
      <c r="L1776">
        <f t="shared" si="275"/>
        <v>0</v>
      </c>
      <c r="M1776" t="s">
        <v>16</v>
      </c>
      <c r="N1776">
        <f t="shared" si="276"/>
        <v>1</v>
      </c>
      <c r="O1776">
        <f t="shared" si="277"/>
        <v>0</v>
      </c>
      <c r="P1776">
        <v>81.66</v>
      </c>
      <c r="Q1776">
        <f t="shared" si="278"/>
        <v>-0.54081599212872333</v>
      </c>
      <c r="R1776">
        <v>23.5</v>
      </c>
      <c r="S1776">
        <f t="shared" si="279"/>
        <v>-0.69647594772533261</v>
      </c>
      <c r="T1776" s="8">
        <v>0</v>
      </c>
    </row>
    <row r="1777" spans="1:20" x14ac:dyDescent="0.35">
      <c r="A1777">
        <v>63</v>
      </c>
      <c r="B1777">
        <f t="shared" si="270"/>
        <v>0.87452480986786996</v>
      </c>
      <c r="C1777">
        <v>1</v>
      </c>
      <c r="D1777">
        <v>0</v>
      </c>
      <c r="E1777" t="s">
        <v>13</v>
      </c>
      <c r="F1777">
        <f t="shared" si="271"/>
        <v>1</v>
      </c>
      <c r="G1777" t="s">
        <v>14</v>
      </c>
      <c r="H1777">
        <f t="shared" si="272"/>
        <v>1</v>
      </c>
      <c r="I1777">
        <f t="shared" si="273"/>
        <v>0</v>
      </c>
      <c r="J1777">
        <f t="shared" si="274"/>
        <v>0</v>
      </c>
      <c r="K1777" t="s">
        <v>19</v>
      </c>
      <c r="L1777">
        <f t="shared" si="275"/>
        <v>0</v>
      </c>
      <c r="M1777" t="s">
        <v>21</v>
      </c>
      <c r="N1777">
        <f t="shared" si="276"/>
        <v>0</v>
      </c>
      <c r="O1777">
        <f t="shared" si="277"/>
        <v>0</v>
      </c>
      <c r="P1777">
        <v>96.77</v>
      </c>
      <c r="Q1777">
        <f t="shared" si="278"/>
        <v>-0.20710815996263071</v>
      </c>
      <c r="R1777">
        <v>20.5</v>
      </c>
      <c r="S1777">
        <f t="shared" si="279"/>
        <v>-1.0861466148285881</v>
      </c>
      <c r="T1777" s="8">
        <v>0</v>
      </c>
    </row>
    <row r="1778" spans="1:20" x14ac:dyDescent="0.35">
      <c r="A1778">
        <v>78</v>
      </c>
      <c r="B1778">
        <f t="shared" si="270"/>
        <v>1.5379353389188812</v>
      </c>
      <c r="C1778">
        <v>1</v>
      </c>
      <c r="D1778">
        <v>0</v>
      </c>
      <c r="E1778" t="s">
        <v>13</v>
      </c>
      <c r="F1778">
        <f t="shared" si="271"/>
        <v>1</v>
      </c>
      <c r="G1778" t="s">
        <v>14</v>
      </c>
      <c r="H1778">
        <f t="shared" si="272"/>
        <v>1</v>
      </c>
      <c r="I1778">
        <f t="shared" si="273"/>
        <v>0</v>
      </c>
      <c r="J1778">
        <f t="shared" si="274"/>
        <v>0</v>
      </c>
      <c r="K1778" t="s">
        <v>19</v>
      </c>
      <c r="L1778">
        <f t="shared" si="275"/>
        <v>0</v>
      </c>
      <c r="M1778" t="s">
        <v>22</v>
      </c>
      <c r="N1778">
        <f t="shared" si="276"/>
        <v>0</v>
      </c>
      <c r="O1778">
        <f t="shared" si="277"/>
        <v>1</v>
      </c>
      <c r="P1778">
        <v>91.63</v>
      </c>
      <c r="Q1778">
        <f t="shared" si="278"/>
        <v>-0.3206262444982837</v>
      </c>
      <c r="R1778">
        <v>33.5</v>
      </c>
      <c r="S1778">
        <f t="shared" si="279"/>
        <v>0.60242627595218556</v>
      </c>
      <c r="T1778" s="8">
        <v>0</v>
      </c>
    </row>
    <row r="1779" spans="1:20" x14ac:dyDescent="0.35">
      <c r="A1779">
        <v>4</v>
      </c>
      <c r="B1779">
        <f t="shared" si="270"/>
        <v>-1.7348899377327744</v>
      </c>
      <c r="C1779">
        <v>0</v>
      </c>
      <c r="D1779">
        <v>0</v>
      </c>
      <c r="E1779" t="s">
        <v>23</v>
      </c>
      <c r="F1779">
        <f t="shared" si="271"/>
        <v>0</v>
      </c>
      <c r="G1779" t="s">
        <v>26</v>
      </c>
      <c r="H1779">
        <f t="shared" si="272"/>
        <v>0</v>
      </c>
      <c r="I1779">
        <f t="shared" si="273"/>
        <v>0</v>
      </c>
      <c r="J1779">
        <f t="shared" si="274"/>
        <v>0</v>
      </c>
      <c r="K1779" t="s">
        <v>15</v>
      </c>
      <c r="L1779">
        <f t="shared" si="275"/>
        <v>1</v>
      </c>
      <c r="M1779" t="s">
        <v>21</v>
      </c>
      <c r="N1779">
        <f t="shared" si="276"/>
        <v>0</v>
      </c>
      <c r="O1779">
        <f t="shared" si="277"/>
        <v>0</v>
      </c>
      <c r="P1779">
        <v>97.51</v>
      </c>
      <c r="Q1779">
        <f t="shared" si="278"/>
        <v>-0.19076508942636919</v>
      </c>
      <c r="R1779">
        <v>22</v>
      </c>
      <c r="S1779">
        <f t="shared" si="279"/>
        <v>-0.89131128127696035</v>
      </c>
      <c r="T1779" s="8">
        <v>0</v>
      </c>
    </row>
    <row r="1780" spans="1:20" x14ac:dyDescent="0.35">
      <c r="A1780">
        <v>76</v>
      </c>
      <c r="B1780">
        <f t="shared" si="270"/>
        <v>1.4494806017120798</v>
      </c>
      <c r="C1780">
        <v>1</v>
      </c>
      <c r="D1780">
        <v>0</v>
      </c>
      <c r="E1780" t="s">
        <v>13</v>
      </c>
      <c r="F1780">
        <f t="shared" si="271"/>
        <v>1</v>
      </c>
      <c r="G1780" t="s">
        <v>14</v>
      </c>
      <c r="H1780">
        <f t="shared" si="272"/>
        <v>1</v>
      </c>
      <c r="I1780">
        <f t="shared" si="273"/>
        <v>0</v>
      </c>
      <c r="J1780">
        <f t="shared" si="274"/>
        <v>0</v>
      </c>
      <c r="K1780" t="s">
        <v>19</v>
      </c>
      <c r="L1780">
        <f t="shared" si="275"/>
        <v>0</v>
      </c>
      <c r="M1780" t="s">
        <v>21</v>
      </c>
      <c r="N1780">
        <f t="shared" si="276"/>
        <v>0</v>
      </c>
      <c r="O1780">
        <f t="shared" si="277"/>
        <v>0</v>
      </c>
      <c r="P1780">
        <v>225.6</v>
      </c>
      <c r="Q1780">
        <f t="shared" si="278"/>
        <v>2.6381320794786474</v>
      </c>
      <c r="R1780">
        <v>29</v>
      </c>
      <c r="S1780">
        <f t="shared" si="279"/>
        <v>1.7920275297302401E-2</v>
      </c>
      <c r="T1780" s="8">
        <v>0</v>
      </c>
    </row>
    <row r="1781" spans="1:20" x14ac:dyDescent="0.35">
      <c r="A1781">
        <v>32</v>
      </c>
      <c r="B1781">
        <f t="shared" si="270"/>
        <v>-0.49652361683755331</v>
      </c>
      <c r="C1781">
        <v>0</v>
      </c>
      <c r="D1781">
        <v>0</v>
      </c>
      <c r="E1781" t="s">
        <v>23</v>
      </c>
      <c r="F1781">
        <f t="shared" si="271"/>
        <v>0</v>
      </c>
      <c r="G1781" t="s">
        <v>14</v>
      </c>
      <c r="H1781">
        <f t="shared" si="272"/>
        <v>1</v>
      </c>
      <c r="I1781">
        <f t="shared" si="273"/>
        <v>0</v>
      </c>
      <c r="J1781">
        <f t="shared" si="274"/>
        <v>0</v>
      </c>
      <c r="K1781" t="s">
        <v>19</v>
      </c>
      <c r="L1781">
        <f t="shared" si="275"/>
        <v>0</v>
      </c>
      <c r="M1781" t="s">
        <v>22</v>
      </c>
      <c r="N1781">
        <f t="shared" si="276"/>
        <v>0</v>
      </c>
      <c r="O1781">
        <f t="shared" si="277"/>
        <v>1</v>
      </c>
      <c r="P1781">
        <v>95.58</v>
      </c>
      <c r="Q1781">
        <f t="shared" si="278"/>
        <v>-0.23338958420337522</v>
      </c>
      <c r="R1781">
        <v>28.1</v>
      </c>
      <c r="S1781">
        <f t="shared" si="279"/>
        <v>-9.8980924833674058E-2</v>
      </c>
      <c r="T1781" s="8">
        <v>0</v>
      </c>
    </row>
    <row r="1782" spans="1:20" x14ac:dyDescent="0.35">
      <c r="A1782">
        <v>81</v>
      </c>
      <c r="B1782">
        <f t="shared" si="270"/>
        <v>1.6706174447290836</v>
      </c>
      <c r="C1782">
        <v>1</v>
      </c>
      <c r="D1782">
        <v>0</v>
      </c>
      <c r="E1782" t="s">
        <v>13</v>
      </c>
      <c r="F1782">
        <f t="shared" si="271"/>
        <v>1</v>
      </c>
      <c r="G1782" t="s">
        <v>18</v>
      </c>
      <c r="H1782">
        <f t="shared" si="272"/>
        <v>0</v>
      </c>
      <c r="I1782">
        <f t="shared" si="273"/>
        <v>1</v>
      </c>
      <c r="J1782">
        <f t="shared" si="274"/>
        <v>0</v>
      </c>
      <c r="K1782" t="s">
        <v>19</v>
      </c>
      <c r="L1782">
        <f t="shared" si="275"/>
        <v>0</v>
      </c>
      <c r="M1782" t="s">
        <v>21</v>
      </c>
      <c r="N1782">
        <f t="shared" si="276"/>
        <v>0</v>
      </c>
      <c r="O1782">
        <f t="shared" si="277"/>
        <v>0</v>
      </c>
      <c r="P1782">
        <v>210.23</v>
      </c>
      <c r="Q1782">
        <f t="shared" si="278"/>
        <v>2.2986820873944089</v>
      </c>
      <c r="R1782">
        <v>30.7</v>
      </c>
      <c r="S1782">
        <f t="shared" si="279"/>
        <v>0.23873365332248039</v>
      </c>
      <c r="T1782" s="8">
        <v>0</v>
      </c>
    </row>
    <row r="1783" spans="1:20" x14ac:dyDescent="0.35">
      <c r="A1783">
        <v>39</v>
      </c>
      <c r="B1783">
        <f t="shared" si="270"/>
        <v>-0.18693203661374805</v>
      </c>
      <c r="C1783">
        <v>0</v>
      </c>
      <c r="D1783">
        <v>0</v>
      </c>
      <c r="E1783" t="s">
        <v>13</v>
      </c>
      <c r="F1783">
        <f t="shared" si="271"/>
        <v>1</v>
      </c>
      <c r="G1783" t="s">
        <v>14</v>
      </c>
      <c r="H1783">
        <f t="shared" si="272"/>
        <v>1</v>
      </c>
      <c r="I1783">
        <f t="shared" si="273"/>
        <v>0</v>
      </c>
      <c r="J1783">
        <f t="shared" si="274"/>
        <v>0</v>
      </c>
      <c r="K1783" t="s">
        <v>15</v>
      </c>
      <c r="L1783">
        <f t="shared" si="275"/>
        <v>1</v>
      </c>
      <c r="M1783" t="s">
        <v>21</v>
      </c>
      <c r="N1783">
        <f t="shared" si="276"/>
        <v>0</v>
      </c>
      <c r="O1783">
        <f t="shared" si="277"/>
        <v>0</v>
      </c>
      <c r="P1783">
        <v>92.82</v>
      </c>
      <c r="Q1783">
        <f t="shared" si="278"/>
        <v>-0.29434482025753916</v>
      </c>
      <c r="R1783">
        <v>37.4</v>
      </c>
      <c r="S1783">
        <f t="shared" si="279"/>
        <v>1.1089981431864175</v>
      </c>
      <c r="T1783" s="8">
        <v>0</v>
      </c>
    </row>
    <row r="1784" spans="1:20" x14ac:dyDescent="0.35">
      <c r="A1784">
        <v>59</v>
      </c>
      <c r="B1784">
        <f t="shared" si="270"/>
        <v>0.69761533545426702</v>
      </c>
      <c r="C1784">
        <v>0</v>
      </c>
      <c r="D1784">
        <v>0</v>
      </c>
      <c r="E1784" t="s">
        <v>13</v>
      </c>
      <c r="F1784">
        <f t="shared" si="271"/>
        <v>1</v>
      </c>
      <c r="G1784" t="s">
        <v>14</v>
      </c>
      <c r="H1784">
        <f t="shared" si="272"/>
        <v>1</v>
      </c>
      <c r="I1784">
        <f t="shared" si="273"/>
        <v>0</v>
      </c>
      <c r="J1784">
        <f t="shared" si="274"/>
        <v>0</v>
      </c>
      <c r="K1784" t="s">
        <v>19</v>
      </c>
      <c r="L1784">
        <f t="shared" si="275"/>
        <v>0</v>
      </c>
      <c r="M1784" t="s">
        <v>21</v>
      </c>
      <c r="N1784">
        <f t="shared" si="276"/>
        <v>0</v>
      </c>
      <c r="O1784">
        <f t="shared" si="277"/>
        <v>0</v>
      </c>
      <c r="P1784">
        <v>234.82</v>
      </c>
      <c r="Q1784">
        <f t="shared" si="278"/>
        <v>2.8417579042682819</v>
      </c>
      <c r="R1784">
        <v>51.8</v>
      </c>
      <c r="S1784">
        <f t="shared" si="279"/>
        <v>2.9794173452820436</v>
      </c>
      <c r="T1784" s="8">
        <v>0</v>
      </c>
    </row>
    <row r="1785" spans="1:20" x14ac:dyDescent="0.35">
      <c r="A1785">
        <v>2</v>
      </c>
      <c r="B1785">
        <f t="shared" si="270"/>
        <v>-1.8233446749395759</v>
      </c>
      <c r="C1785">
        <v>0</v>
      </c>
      <c r="D1785">
        <v>0</v>
      </c>
      <c r="E1785" t="s">
        <v>23</v>
      </c>
      <c r="F1785">
        <f t="shared" si="271"/>
        <v>0</v>
      </c>
      <c r="G1785" t="s">
        <v>26</v>
      </c>
      <c r="H1785">
        <f t="shared" si="272"/>
        <v>0</v>
      </c>
      <c r="I1785">
        <f t="shared" si="273"/>
        <v>0</v>
      </c>
      <c r="J1785">
        <f t="shared" si="274"/>
        <v>0</v>
      </c>
      <c r="K1785" t="s">
        <v>19</v>
      </c>
      <c r="L1785">
        <f t="shared" si="275"/>
        <v>0</v>
      </c>
      <c r="M1785" t="s">
        <v>21</v>
      </c>
      <c r="N1785">
        <f t="shared" si="276"/>
        <v>0</v>
      </c>
      <c r="O1785">
        <f t="shared" si="277"/>
        <v>0</v>
      </c>
      <c r="P1785">
        <v>65.67</v>
      </c>
      <c r="Q1785">
        <f t="shared" si="278"/>
        <v>-0.89395882709469421</v>
      </c>
      <c r="R1785">
        <v>16.600000000000001</v>
      </c>
      <c r="S1785">
        <f t="shared" si="279"/>
        <v>-1.59271848206282</v>
      </c>
      <c r="T1785" s="8">
        <v>0</v>
      </c>
    </row>
    <row r="1786" spans="1:20" x14ac:dyDescent="0.35">
      <c r="A1786">
        <v>37</v>
      </c>
      <c r="B1786">
        <f t="shared" si="270"/>
        <v>-0.27538677382054955</v>
      </c>
      <c r="C1786">
        <v>0</v>
      </c>
      <c r="D1786">
        <v>0</v>
      </c>
      <c r="E1786" t="s">
        <v>13</v>
      </c>
      <c r="F1786">
        <f t="shared" si="271"/>
        <v>1</v>
      </c>
      <c r="G1786" t="s">
        <v>14</v>
      </c>
      <c r="H1786">
        <f t="shared" si="272"/>
        <v>1</v>
      </c>
      <c r="I1786">
        <f t="shared" si="273"/>
        <v>0</v>
      </c>
      <c r="J1786">
        <f t="shared" si="274"/>
        <v>0</v>
      </c>
      <c r="K1786" t="s">
        <v>15</v>
      </c>
      <c r="L1786">
        <f t="shared" si="275"/>
        <v>1</v>
      </c>
      <c r="M1786" t="s">
        <v>22</v>
      </c>
      <c r="N1786">
        <f t="shared" si="276"/>
        <v>0</v>
      </c>
      <c r="O1786">
        <f t="shared" si="277"/>
        <v>1</v>
      </c>
      <c r="P1786">
        <v>74.510000000000005</v>
      </c>
      <c r="Q1786">
        <f t="shared" si="278"/>
        <v>-0.69872538987773458</v>
      </c>
      <c r="R1786">
        <v>29.5</v>
      </c>
      <c r="S1786">
        <f t="shared" si="279"/>
        <v>8.2865386481178305E-2</v>
      </c>
      <c r="T1786" s="8">
        <v>0</v>
      </c>
    </row>
    <row r="1787" spans="1:20" x14ac:dyDescent="0.35">
      <c r="A1787">
        <v>78</v>
      </c>
      <c r="B1787">
        <f t="shared" si="270"/>
        <v>1.5379353389188812</v>
      </c>
      <c r="C1787">
        <v>0</v>
      </c>
      <c r="D1787">
        <v>1</v>
      </c>
      <c r="E1787" t="s">
        <v>13</v>
      </c>
      <c r="F1787">
        <f t="shared" si="271"/>
        <v>1</v>
      </c>
      <c r="G1787" t="s">
        <v>14</v>
      </c>
      <c r="H1787">
        <f t="shared" si="272"/>
        <v>1</v>
      </c>
      <c r="I1787">
        <f t="shared" si="273"/>
        <v>0</v>
      </c>
      <c r="J1787">
        <f t="shared" si="274"/>
        <v>0</v>
      </c>
      <c r="K1787" t="s">
        <v>19</v>
      </c>
      <c r="L1787">
        <f t="shared" si="275"/>
        <v>0</v>
      </c>
      <c r="M1787" t="s">
        <v>16</v>
      </c>
      <c r="N1787">
        <f t="shared" si="276"/>
        <v>1</v>
      </c>
      <c r="O1787">
        <f t="shared" si="277"/>
        <v>0</v>
      </c>
      <c r="P1787">
        <v>81.99</v>
      </c>
      <c r="Q1787">
        <f t="shared" si="278"/>
        <v>-0.53352786607876901</v>
      </c>
      <c r="R1787">
        <v>27.3</v>
      </c>
      <c r="S1787">
        <f t="shared" si="279"/>
        <v>-0.20289310272787561</v>
      </c>
      <c r="T1787" s="8">
        <v>0</v>
      </c>
    </row>
    <row r="1788" spans="1:20" x14ac:dyDescent="0.35">
      <c r="A1788">
        <v>75</v>
      </c>
      <c r="B1788">
        <f t="shared" si="270"/>
        <v>1.4052532331086791</v>
      </c>
      <c r="C1788">
        <v>0</v>
      </c>
      <c r="D1788">
        <v>0</v>
      </c>
      <c r="E1788" t="s">
        <v>13</v>
      </c>
      <c r="F1788">
        <f t="shared" si="271"/>
        <v>1</v>
      </c>
      <c r="G1788" t="s">
        <v>18</v>
      </c>
      <c r="H1788">
        <f t="shared" si="272"/>
        <v>0</v>
      </c>
      <c r="I1788">
        <f t="shared" si="273"/>
        <v>1</v>
      </c>
      <c r="J1788">
        <f t="shared" si="274"/>
        <v>0</v>
      </c>
      <c r="K1788" t="s">
        <v>15</v>
      </c>
      <c r="L1788">
        <f t="shared" si="275"/>
        <v>1</v>
      </c>
      <c r="M1788" t="s">
        <v>16</v>
      </c>
      <c r="N1788">
        <f t="shared" si="276"/>
        <v>1</v>
      </c>
      <c r="O1788">
        <f t="shared" si="277"/>
        <v>0</v>
      </c>
      <c r="P1788">
        <v>87.69</v>
      </c>
      <c r="Q1788">
        <f t="shared" si="278"/>
        <v>-0.40764205248864793</v>
      </c>
      <c r="R1788">
        <v>27.5</v>
      </c>
      <c r="S1788">
        <f t="shared" si="279"/>
        <v>-0.17691505825432532</v>
      </c>
      <c r="T1788" s="8">
        <v>0</v>
      </c>
    </row>
    <row r="1789" spans="1:20" x14ac:dyDescent="0.35">
      <c r="A1789">
        <v>34</v>
      </c>
      <c r="B1789">
        <f t="shared" si="270"/>
        <v>-0.40806887963075178</v>
      </c>
      <c r="C1789">
        <v>0</v>
      </c>
      <c r="D1789">
        <v>0</v>
      </c>
      <c r="E1789" t="s">
        <v>23</v>
      </c>
      <c r="F1789">
        <f t="shared" si="271"/>
        <v>0</v>
      </c>
      <c r="G1789" t="s">
        <v>14</v>
      </c>
      <c r="H1789">
        <f t="shared" si="272"/>
        <v>1</v>
      </c>
      <c r="I1789">
        <f t="shared" si="273"/>
        <v>0</v>
      </c>
      <c r="J1789">
        <f t="shared" si="274"/>
        <v>0</v>
      </c>
      <c r="K1789" t="s">
        <v>19</v>
      </c>
      <c r="L1789">
        <f t="shared" si="275"/>
        <v>0</v>
      </c>
      <c r="M1789" t="s">
        <v>21</v>
      </c>
      <c r="N1789">
        <f t="shared" si="276"/>
        <v>0</v>
      </c>
      <c r="O1789">
        <f t="shared" si="277"/>
        <v>0</v>
      </c>
      <c r="P1789">
        <v>125.29</v>
      </c>
      <c r="Q1789">
        <f t="shared" si="278"/>
        <v>0.42276261259706255</v>
      </c>
      <c r="R1789">
        <v>33.9</v>
      </c>
      <c r="S1789">
        <f t="shared" si="279"/>
        <v>0.65438236489928614</v>
      </c>
      <c r="T1789" s="8">
        <v>0</v>
      </c>
    </row>
    <row r="1790" spans="1:20" x14ac:dyDescent="0.35">
      <c r="A1790">
        <v>48</v>
      </c>
      <c r="B1790">
        <f t="shared" si="270"/>
        <v>0.21111428081685873</v>
      </c>
      <c r="C1790">
        <v>0</v>
      </c>
      <c r="D1790">
        <v>0</v>
      </c>
      <c r="E1790" t="s">
        <v>13</v>
      </c>
      <c r="F1790">
        <f t="shared" si="271"/>
        <v>1</v>
      </c>
      <c r="G1790" t="s">
        <v>25</v>
      </c>
      <c r="H1790">
        <f t="shared" si="272"/>
        <v>0</v>
      </c>
      <c r="I1790">
        <f t="shared" si="273"/>
        <v>0</v>
      </c>
      <c r="J1790">
        <f t="shared" si="274"/>
        <v>1</v>
      </c>
      <c r="K1790" t="s">
        <v>19</v>
      </c>
      <c r="L1790">
        <f t="shared" si="275"/>
        <v>0</v>
      </c>
      <c r="M1790" t="s">
        <v>22</v>
      </c>
      <c r="N1790">
        <f t="shared" si="276"/>
        <v>0</v>
      </c>
      <c r="O1790">
        <f t="shared" si="277"/>
        <v>1</v>
      </c>
      <c r="P1790">
        <v>111.64</v>
      </c>
      <c r="Q1790">
        <f t="shared" si="278"/>
        <v>0.12129921689440429</v>
      </c>
      <c r="R1790">
        <v>27.9</v>
      </c>
      <c r="S1790">
        <f t="shared" si="279"/>
        <v>-0.12495896930722479</v>
      </c>
      <c r="T1790" s="8">
        <v>0</v>
      </c>
    </row>
    <row r="1791" spans="1:20" x14ac:dyDescent="0.35">
      <c r="A1791">
        <v>13</v>
      </c>
      <c r="B1791">
        <f t="shared" si="270"/>
        <v>-1.3368436203021676</v>
      </c>
      <c r="C1791">
        <v>0</v>
      </c>
      <c r="D1791">
        <v>0</v>
      </c>
      <c r="E1791" t="s">
        <v>23</v>
      </c>
      <c r="F1791">
        <f t="shared" si="271"/>
        <v>0</v>
      </c>
      <c r="G1791" t="s">
        <v>27</v>
      </c>
      <c r="H1791">
        <f t="shared" si="272"/>
        <v>0</v>
      </c>
      <c r="I1791">
        <f t="shared" si="273"/>
        <v>0</v>
      </c>
      <c r="J1791">
        <f t="shared" si="274"/>
        <v>0</v>
      </c>
      <c r="K1791" t="s">
        <v>15</v>
      </c>
      <c r="L1791">
        <f t="shared" si="275"/>
        <v>1</v>
      </c>
      <c r="M1791" t="s">
        <v>21</v>
      </c>
      <c r="N1791">
        <f t="shared" si="276"/>
        <v>0</v>
      </c>
      <c r="O1791">
        <f t="shared" si="277"/>
        <v>0</v>
      </c>
      <c r="P1791">
        <v>70.930000000000007</v>
      </c>
      <c r="Q1791">
        <f t="shared" si="278"/>
        <v>-0.77779051490451223</v>
      </c>
      <c r="R1791">
        <v>22.9</v>
      </c>
      <c r="S1791">
        <f t="shared" si="279"/>
        <v>-0.77441008114598386</v>
      </c>
      <c r="T1791" s="8">
        <v>0</v>
      </c>
    </row>
    <row r="1792" spans="1:20" x14ac:dyDescent="0.35">
      <c r="A1792">
        <v>54</v>
      </c>
      <c r="B1792">
        <f t="shared" si="270"/>
        <v>0.47647849243726326</v>
      </c>
      <c r="C1792">
        <v>1</v>
      </c>
      <c r="D1792">
        <v>0</v>
      </c>
      <c r="E1792" t="s">
        <v>13</v>
      </c>
      <c r="F1792">
        <f t="shared" si="271"/>
        <v>1</v>
      </c>
      <c r="G1792" t="s">
        <v>14</v>
      </c>
      <c r="H1792">
        <f t="shared" si="272"/>
        <v>1</v>
      </c>
      <c r="I1792">
        <f t="shared" si="273"/>
        <v>0</v>
      </c>
      <c r="J1792">
        <f t="shared" si="274"/>
        <v>0</v>
      </c>
      <c r="K1792" t="s">
        <v>15</v>
      </c>
      <c r="L1792">
        <f t="shared" si="275"/>
        <v>1</v>
      </c>
      <c r="M1792" t="s">
        <v>21</v>
      </c>
      <c r="N1792">
        <f t="shared" si="276"/>
        <v>0</v>
      </c>
      <c r="O1792">
        <f t="shared" si="277"/>
        <v>0</v>
      </c>
      <c r="P1792">
        <v>89.93</v>
      </c>
      <c r="Q1792">
        <f t="shared" si="278"/>
        <v>-0.35817113627077563</v>
      </c>
      <c r="R1792">
        <v>32.1</v>
      </c>
      <c r="S1792">
        <f t="shared" si="279"/>
        <v>0.42057996463733321</v>
      </c>
      <c r="T1792" s="8">
        <v>0</v>
      </c>
    </row>
    <row r="1793" spans="1:20" x14ac:dyDescent="0.35">
      <c r="A1793">
        <v>13</v>
      </c>
      <c r="B1793">
        <f t="shared" si="270"/>
        <v>-1.3368436203021676</v>
      </c>
      <c r="C1793">
        <v>0</v>
      </c>
      <c r="D1793">
        <v>0</v>
      </c>
      <c r="E1793" t="s">
        <v>23</v>
      </c>
      <c r="F1793">
        <f t="shared" si="271"/>
        <v>0</v>
      </c>
      <c r="G1793" t="s">
        <v>26</v>
      </c>
      <c r="H1793">
        <f t="shared" si="272"/>
        <v>0</v>
      </c>
      <c r="I1793">
        <f t="shared" si="273"/>
        <v>0</v>
      </c>
      <c r="J1793">
        <f t="shared" si="274"/>
        <v>0</v>
      </c>
      <c r="K1793" t="s">
        <v>19</v>
      </c>
      <c r="L1793">
        <f t="shared" si="275"/>
        <v>0</v>
      </c>
      <c r="M1793" t="s">
        <v>21</v>
      </c>
      <c r="N1793">
        <f t="shared" si="276"/>
        <v>0</v>
      </c>
      <c r="O1793">
        <f t="shared" si="277"/>
        <v>0</v>
      </c>
      <c r="P1793">
        <v>137.44999999999999</v>
      </c>
      <c r="Q1793">
        <f t="shared" si="278"/>
        <v>0.69131901492265357</v>
      </c>
      <c r="R1793">
        <v>18.2</v>
      </c>
      <c r="S1793">
        <f t="shared" si="279"/>
        <v>-1.3848941262744174</v>
      </c>
      <c r="T1793" s="8">
        <v>0</v>
      </c>
    </row>
    <row r="1794" spans="1:20" x14ac:dyDescent="0.35">
      <c r="A1794">
        <v>24</v>
      </c>
      <c r="B1794">
        <f t="shared" si="270"/>
        <v>-0.8503425656647593</v>
      </c>
      <c r="C1794">
        <v>0</v>
      </c>
      <c r="D1794">
        <v>0</v>
      </c>
      <c r="E1794" t="s">
        <v>23</v>
      </c>
      <c r="F1794">
        <f t="shared" si="271"/>
        <v>0</v>
      </c>
      <c r="G1794" t="s">
        <v>14</v>
      </c>
      <c r="H1794">
        <f t="shared" si="272"/>
        <v>1</v>
      </c>
      <c r="I1794">
        <f t="shared" si="273"/>
        <v>0</v>
      </c>
      <c r="J1794">
        <f t="shared" si="274"/>
        <v>0</v>
      </c>
      <c r="K1794" t="s">
        <v>19</v>
      </c>
      <c r="L1794">
        <f t="shared" si="275"/>
        <v>0</v>
      </c>
      <c r="M1794" t="s">
        <v>16</v>
      </c>
      <c r="N1794">
        <f t="shared" si="276"/>
        <v>1</v>
      </c>
      <c r="O1794">
        <f t="shared" si="277"/>
        <v>0</v>
      </c>
      <c r="P1794">
        <v>72.06</v>
      </c>
      <c r="Q1794">
        <f t="shared" si="278"/>
        <v>-0.75283420449103222</v>
      </c>
      <c r="R1794">
        <v>30.2</v>
      </c>
      <c r="S1794">
        <f t="shared" si="279"/>
        <v>0.17378854213860451</v>
      </c>
      <c r="T1794" s="8">
        <v>0</v>
      </c>
    </row>
    <row r="1795" spans="1:20" x14ac:dyDescent="0.35">
      <c r="A1795">
        <v>76</v>
      </c>
      <c r="B1795">
        <f t="shared" ref="B1795:B1858" si="280">(A1795-$V$1)/$V$2</f>
        <v>1.4494806017120798</v>
      </c>
      <c r="C1795">
        <v>0</v>
      </c>
      <c r="D1795">
        <v>0</v>
      </c>
      <c r="E1795" t="s">
        <v>13</v>
      </c>
      <c r="F1795">
        <f t="shared" ref="F1795:F1858" si="281">IF(E1795="Yes",1,0)</f>
        <v>1</v>
      </c>
      <c r="G1795" t="s">
        <v>14</v>
      </c>
      <c r="H1795">
        <f t="shared" ref="H1795:H1858" si="282">IF(G1795="Private",1,0)</f>
        <v>1</v>
      </c>
      <c r="I1795">
        <f t="shared" ref="I1795:I1858" si="283">IF(G1795="Self-employed",1,0)</f>
        <v>0</v>
      </c>
      <c r="J1795">
        <f t="shared" ref="J1795:J1858" si="284">IF(G1795="Govt_job",1,0)</f>
        <v>0</v>
      </c>
      <c r="K1795" t="s">
        <v>19</v>
      </c>
      <c r="L1795">
        <f t="shared" ref="L1795:L1858" si="285">IF(K1795="Urban",1,0)</f>
        <v>0</v>
      </c>
      <c r="M1795" t="s">
        <v>16</v>
      </c>
      <c r="N1795">
        <f t="shared" ref="N1795:N1858" si="286">IF(M1795="formerly smoked",1,0)</f>
        <v>1</v>
      </c>
      <c r="O1795">
        <f t="shared" ref="O1795:O1858" si="287">IF(M1795="smokes",1,0)</f>
        <v>0</v>
      </c>
      <c r="P1795">
        <v>97.9</v>
      </c>
      <c r="Q1795">
        <f t="shared" ref="Q1795:Q1858" si="288">(P1795-$W$5)/$W$6</f>
        <v>-0.18215184954915037</v>
      </c>
      <c r="R1795">
        <v>31.3</v>
      </c>
      <c r="S1795">
        <f t="shared" ref="S1795:S1858" si="289">(R1795-$V$11)/$V$12</f>
        <v>0.31666778674313167</v>
      </c>
      <c r="T1795" s="8">
        <v>0</v>
      </c>
    </row>
    <row r="1796" spans="1:20" x14ac:dyDescent="0.35">
      <c r="A1796">
        <v>1</v>
      </c>
      <c r="B1796">
        <f t="shared" si="280"/>
        <v>-1.8675720435429766</v>
      </c>
      <c r="C1796">
        <v>0</v>
      </c>
      <c r="D1796">
        <v>0</v>
      </c>
      <c r="E1796" t="s">
        <v>23</v>
      </c>
      <c r="F1796">
        <f t="shared" si="281"/>
        <v>0</v>
      </c>
      <c r="G1796" t="s">
        <v>26</v>
      </c>
      <c r="H1796">
        <f t="shared" si="282"/>
        <v>0</v>
      </c>
      <c r="I1796">
        <f t="shared" si="283"/>
        <v>0</v>
      </c>
      <c r="J1796">
        <f t="shared" si="284"/>
        <v>0</v>
      </c>
      <c r="K1796" t="s">
        <v>15</v>
      </c>
      <c r="L1796">
        <f t="shared" si="285"/>
        <v>1</v>
      </c>
      <c r="M1796" t="s">
        <v>21</v>
      </c>
      <c r="N1796">
        <f t="shared" si="286"/>
        <v>0</v>
      </c>
      <c r="O1796">
        <f t="shared" si="287"/>
        <v>0</v>
      </c>
      <c r="P1796">
        <v>84.85</v>
      </c>
      <c r="Q1796">
        <f t="shared" si="288"/>
        <v>-0.47036410697916442</v>
      </c>
      <c r="R1796">
        <v>20.3</v>
      </c>
      <c r="S1796">
        <f t="shared" si="289"/>
        <v>-1.1121246593021383</v>
      </c>
      <c r="T1796" s="8">
        <v>0</v>
      </c>
    </row>
    <row r="1797" spans="1:20" x14ac:dyDescent="0.35">
      <c r="A1797">
        <v>57</v>
      </c>
      <c r="B1797">
        <f t="shared" si="280"/>
        <v>0.60916059824746549</v>
      </c>
      <c r="C1797">
        <v>0</v>
      </c>
      <c r="D1797">
        <v>0</v>
      </c>
      <c r="E1797" t="s">
        <v>13</v>
      </c>
      <c r="F1797">
        <f t="shared" si="281"/>
        <v>1</v>
      </c>
      <c r="G1797" t="s">
        <v>14</v>
      </c>
      <c r="H1797">
        <f t="shared" si="282"/>
        <v>1</v>
      </c>
      <c r="I1797">
        <f t="shared" si="283"/>
        <v>0</v>
      </c>
      <c r="J1797">
        <f t="shared" si="284"/>
        <v>0</v>
      </c>
      <c r="K1797" t="s">
        <v>19</v>
      </c>
      <c r="L1797">
        <f t="shared" si="285"/>
        <v>0</v>
      </c>
      <c r="M1797" t="s">
        <v>16</v>
      </c>
      <c r="N1797">
        <f t="shared" si="286"/>
        <v>1</v>
      </c>
      <c r="O1797">
        <f t="shared" si="287"/>
        <v>0</v>
      </c>
      <c r="P1797">
        <v>230.59</v>
      </c>
      <c r="Q1797">
        <f t="shared" si="288"/>
        <v>2.7483373794461396</v>
      </c>
      <c r="R1797">
        <v>23.2</v>
      </c>
      <c r="S1797">
        <f t="shared" si="289"/>
        <v>-0.73544301443565829</v>
      </c>
      <c r="T1797" s="8">
        <v>0</v>
      </c>
    </row>
    <row r="1798" spans="1:20" x14ac:dyDescent="0.35">
      <c r="A1798">
        <v>46</v>
      </c>
      <c r="B1798">
        <f t="shared" si="280"/>
        <v>0.12265954361005722</v>
      </c>
      <c r="C1798">
        <v>0</v>
      </c>
      <c r="D1798">
        <v>0</v>
      </c>
      <c r="E1798" t="s">
        <v>13</v>
      </c>
      <c r="F1798">
        <f t="shared" si="281"/>
        <v>1</v>
      </c>
      <c r="G1798" t="s">
        <v>14</v>
      </c>
      <c r="H1798">
        <f t="shared" si="282"/>
        <v>1</v>
      </c>
      <c r="I1798">
        <f t="shared" si="283"/>
        <v>0</v>
      </c>
      <c r="J1798">
        <f t="shared" si="284"/>
        <v>0</v>
      </c>
      <c r="K1798" t="s">
        <v>19</v>
      </c>
      <c r="L1798">
        <f t="shared" si="285"/>
        <v>0</v>
      </c>
      <c r="M1798" t="s">
        <v>22</v>
      </c>
      <c r="N1798">
        <f t="shared" si="286"/>
        <v>0</v>
      </c>
      <c r="O1798">
        <f t="shared" si="287"/>
        <v>1</v>
      </c>
      <c r="P1798">
        <v>92.81</v>
      </c>
      <c r="Q1798">
        <f t="shared" si="288"/>
        <v>-0.29456567256208305</v>
      </c>
      <c r="R1798">
        <v>30.8</v>
      </c>
      <c r="S1798">
        <f t="shared" si="289"/>
        <v>0.25172267555925576</v>
      </c>
      <c r="T1798" s="8">
        <v>0</v>
      </c>
    </row>
    <row r="1799" spans="1:20" x14ac:dyDescent="0.35">
      <c r="A1799">
        <v>26</v>
      </c>
      <c r="B1799">
        <f t="shared" si="280"/>
        <v>-0.76188782845795777</v>
      </c>
      <c r="C1799">
        <v>0</v>
      </c>
      <c r="D1799">
        <v>0</v>
      </c>
      <c r="E1799" t="s">
        <v>23</v>
      </c>
      <c r="F1799">
        <f t="shared" si="281"/>
        <v>0</v>
      </c>
      <c r="G1799" t="s">
        <v>14</v>
      </c>
      <c r="H1799">
        <f t="shared" si="282"/>
        <v>1</v>
      </c>
      <c r="I1799">
        <f t="shared" si="283"/>
        <v>0</v>
      </c>
      <c r="J1799">
        <f t="shared" si="284"/>
        <v>0</v>
      </c>
      <c r="K1799" t="s">
        <v>15</v>
      </c>
      <c r="L1799">
        <f t="shared" si="285"/>
        <v>1</v>
      </c>
      <c r="M1799" t="s">
        <v>21</v>
      </c>
      <c r="N1799">
        <f t="shared" si="286"/>
        <v>0</v>
      </c>
      <c r="O1799">
        <f t="shared" si="287"/>
        <v>0</v>
      </c>
      <c r="P1799">
        <v>168.15</v>
      </c>
      <c r="Q1799">
        <f t="shared" si="288"/>
        <v>1.3693355898729547</v>
      </c>
      <c r="R1799">
        <v>22.9</v>
      </c>
      <c r="S1799">
        <f t="shared" si="289"/>
        <v>-0.77441008114598386</v>
      </c>
      <c r="T1799" s="8">
        <v>0</v>
      </c>
    </row>
    <row r="1800" spans="1:20" x14ac:dyDescent="0.35">
      <c r="A1800">
        <v>56</v>
      </c>
      <c r="B1800">
        <f t="shared" si="280"/>
        <v>0.56493322964406478</v>
      </c>
      <c r="C1800">
        <v>0</v>
      </c>
      <c r="D1800">
        <v>0</v>
      </c>
      <c r="E1800" t="s">
        <v>13</v>
      </c>
      <c r="F1800">
        <f t="shared" si="281"/>
        <v>1</v>
      </c>
      <c r="G1800" t="s">
        <v>18</v>
      </c>
      <c r="H1800">
        <f t="shared" si="282"/>
        <v>0</v>
      </c>
      <c r="I1800">
        <f t="shared" si="283"/>
        <v>1</v>
      </c>
      <c r="J1800">
        <f t="shared" si="284"/>
        <v>0</v>
      </c>
      <c r="K1800" t="s">
        <v>15</v>
      </c>
      <c r="L1800">
        <f t="shared" si="285"/>
        <v>1</v>
      </c>
      <c r="M1800" t="s">
        <v>21</v>
      </c>
      <c r="N1800">
        <f t="shared" si="286"/>
        <v>0</v>
      </c>
      <c r="O1800">
        <f t="shared" si="287"/>
        <v>0</v>
      </c>
      <c r="P1800">
        <v>224.63</v>
      </c>
      <c r="Q1800">
        <f t="shared" si="288"/>
        <v>2.6167094059378724</v>
      </c>
      <c r="R1800">
        <v>42.8</v>
      </c>
      <c r="S1800">
        <f t="shared" si="289"/>
        <v>1.8104053439722771</v>
      </c>
      <c r="T1800" s="8">
        <v>0</v>
      </c>
    </row>
    <row r="1801" spans="1:20" x14ac:dyDescent="0.35">
      <c r="A1801">
        <v>34</v>
      </c>
      <c r="B1801">
        <f t="shared" si="280"/>
        <v>-0.40806887963075178</v>
      </c>
      <c r="C1801">
        <v>0</v>
      </c>
      <c r="D1801">
        <v>0</v>
      </c>
      <c r="E1801" t="s">
        <v>13</v>
      </c>
      <c r="F1801">
        <f t="shared" si="281"/>
        <v>1</v>
      </c>
      <c r="G1801" t="s">
        <v>14</v>
      </c>
      <c r="H1801">
        <f t="shared" si="282"/>
        <v>1</v>
      </c>
      <c r="I1801">
        <f t="shared" si="283"/>
        <v>0</v>
      </c>
      <c r="J1801">
        <f t="shared" si="284"/>
        <v>0</v>
      </c>
      <c r="K1801" t="s">
        <v>15</v>
      </c>
      <c r="L1801">
        <f t="shared" si="285"/>
        <v>1</v>
      </c>
      <c r="M1801" t="s">
        <v>22</v>
      </c>
      <c r="N1801">
        <f t="shared" si="286"/>
        <v>0</v>
      </c>
      <c r="O1801">
        <f t="shared" si="287"/>
        <v>1</v>
      </c>
      <c r="P1801">
        <v>108.12</v>
      </c>
      <c r="Q1801">
        <f t="shared" si="288"/>
        <v>4.3559205694891072E-2</v>
      </c>
      <c r="R1801">
        <v>22.2</v>
      </c>
      <c r="S1801">
        <f t="shared" si="289"/>
        <v>-0.86533323680341012</v>
      </c>
      <c r="T1801" s="8">
        <v>0</v>
      </c>
    </row>
    <row r="1802" spans="1:20" x14ac:dyDescent="0.35">
      <c r="A1802">
        <v>25</v>
      </c>
      <c r="B1802">
        <f t="shared" si="280"/>
        <v>-0.80611519706135859</v>
      </c>
      <c r="C1802">
        <v>0</v>
      </c>
      <c r="D1802">
        <v>0</v>
      </c>
      <c r="E1802" t="s">
        <v>23</v>
      </c>
      <c r="F1802">
        <f t="shared" si="281"/>
        <v>0</v>
      </c>
      <c r="G1802" t="s">
        <v>14</v>
      </c>
      <c r="H1802">
        <f t="shared" si="282"/>
        <v>1</v>
      </c>
      <c r="I1802">
        <f t="shared" si="283"/>
        <v>0</v>
      </c>
      <c r="J1802">
        <f t="shared" si="284"/>
        <v>0</v>
      </c>
      <c r="K1802" t="s">
        <v>19</v>
      </c>
      <c r="L1802">
        <f t="shared" si="285"/>
        <v>0</v>
      </c>
      <c r="M1802" t="s">
        <v>22</v>
      </c>
      <c r="N1802">
        <f t="shared" si="286"/>
        <v>0</v>
      </c>
      <c r="O1802">
        <f t="shared" si="287"/>
        <v>1</v>
      </c>
      <c r="P1802">
        <v>85.17</v>
      </c>
      <c r="Q1802">
        <f t="shared" si="288"/>
        <v>-0.46329683323375398</v>
      </c>
      <c r="R1802">
        <v>28.7</v>
      </c>
      <c r="S1802">
        <f t="shared" si="289"/>
        <v>-2.1046791413023236E-2</v>
      </c>
      <c r="T1802" s="8">
        <v>0</v>
      </c>
    </row>
    <row r="1803" spans="1:20" x14ac:dyDescent="0.35">
      <c r="A1803">
        <v>60</v>
      </c>
      <c r="B1803">
        <f t="shared" si="280"/>
        <v>0.74184270405766772</v>
      </c>
      <c r="C1803">
        <v>0</v>
      </c>
      <c r="D1803">
        <v>0</v>
      </c>
      <c r="E1803" t="s">
        <v>23</v>
      </c>
      <c r="F1803">
        <f t="shared" si="281"/>
        <v>0</v>
      </c>
      <c r="G1803" t="s">
        <v>14</v>
      </c>
      <c r="H1803">
        <f t="shared" si="282"/>
        <v>1</v>
      </c>
      <c r="I1803">
        <f t="shared" si="283"/>
        <v>0</v>
      </c>
      <c r="J1803">
        <f t="shared" si="284"/>
        <v>0</v>
      </c>
      <c r="K1803" t="s">
        <v>15</v>
      </c>
      <c r="L1803">
        <f t="shared" si="285"/>
        <v>1</v>
      </c>
      <c r="M1803" t="s">
        <v>21</v>
      </c>
      <c r="N1803">
        <f t="shared" si="286"/>
        <v>0</v>
      </c>
      <c r="O1803">
        <f t="shared" si="287"/>
        <v>0</v>
      </c>
      <c r="P1803">
        <v>84.14</v>
      </c>
      <c r="Q1803">
        <f t="shared" si="288"/>
        <v>-0.48604462060179343</v>
      </c>
      <c r="R1803">
        <v>32.299999999999997</v>
      </c>
      <c r="S1803">
        <f t="shared" si="289"/>
        <v>0.44655800911088306</v>
      </c>
      <c r="T1803" s="8">
        <v>0</v>
      </c>
    </row>
    <row r="1804" spans="1:20" x14ac:dyDescent="0.35">
      <c r="A1804">
        <v>22</v>
      </c>
      <c r="B1804">
        <f t="shared" si="280"/>
        <v>-0.93879730287156082</v>
      </c>
      <c r="C1804">
        <v>0</v>
      </c>
      <c r="D1804">
        <v>0</v>
      </c>
      <c r="E1804" t="s">
        <v>23</v>
      </c>
      <c r="F1804">
        <f t="shared" si="281"/>
        <v>0</v>
      </c>
      <c r="G1804" t="s">
        <v>14</v>
      </c>
      <c r="H1804">
        <f t="shared" si="282"/>
        <v>1</v>
      </c>
      <c r="I1804">
        <f t="shared" si="283"/>
        <v>0</v>
      </c>
      <c r="J1804">
        <f t="shared" si="284"/>
        <v>0</v>
      </c>
      <c r="K1804" t="s">
        <v>19</v>
      </c>
      <c r="L1804">
        <f t="shared" si="285"/>
        <v>0</v>
      </c>
      <c r="M1804" t="s">
        <v>16</v>
      </c>
      <c r="N1804">
        <f t="shared" si="286"/>
        <v>1</v>
      </c>
      <c r="O1804">
        <f t="shared" si="287"/>
        <v>0</v>
      </c>
      <c r="P1804">
        <v>85.57</v>
      </c>
      <c r="Q1804">
        <f t="shared" si="288"/>
        <v>-0.4544627410519913</v>
      </c>
      <c r="R1804">
        <v>24.2</v>
      </c>
      <c r="S1804">
        <f t="shared" si="289"/>
        <v>-0.60555279206790646</v>
      </c>
      <c r="T1804" s="8">
        <v>0</v>
      </c>
    </row>
    <row r="1805" spans="1:20" x14ac:dyDescent="0.35">
      <c r="A1805">
        <v>35</v>
      </c>
      <c r="B1805">
        <f t="shared" si="280"/>
        <v>-0.36384151102735102</v>
      </c>
      <c r="C1805">
        <v>0</v>
      </c>
      <c r="D1805">
        <v>0</v>
      </c>
      <c r="E1805" t="s">
        <v>13</v>
      </c>
      <c r="F1805">
        <f t="shared" si="281"/>
        <v>1</v>
      </c>
      <c r="G1805" t="s">
        <v>14</v>
      </c>
      <c r="H1805">
        <f t="shared" si="282"/>
        <v>1</v>
      </c>
      <c r="I1805">
        <f t="shared" si="283"/>
        <v>0</v>
      </c>
      <c r="J1805">
        <f t="shared" si="284"/>
        <v>0</v>
      </c>
      <c r="K1805" t="s">
        <v>15</v>
      </c>
      <c r="L1805">
        <f t="shared" si="285"/>
        <v>1</v>
      </c>
      <c r="M1805" t="s">
        <v>21</v>
      </c>
      <c r="N1805">
        <f t="shared" si="286"/>
        <v>0</v>
      </c>
      <c r="O1805">
        <f t="shared" si="287"/>
        <v>0</v>
      </c>
      <c r="P1805">
        <v>82.81</v>
      </c>
      <c r="Q1805">
        <f t="shared" si="288"/>
        <v>-0.51541797710615489</v>
      </c>
      <c r="R1805">
        <v>23.9</v>
      </c>
      <c r="S1805">
        <f t="shared" si="289"/>
        <v>-0.64451985877823204</v>
      </c>
      <c r="T1805" s="8">
        <v>0</v>
      </c>
    </row>
    <row r="1806" spans="1:20" x14ac:dyDescent="0.35">
      <c r="A1806">
        <v>48</v>
      </c>
      <c r="B1806">
        <f t="shared" si="280"/>
        <v>0.21111428081685873</v>
      </c>
      <c r="C1806">
        <v>1</v>
      </c>
      <c r="D1806">
        <v>0</v>
      </c>
      <c r="E1806" t="s">
        <v>23</v>
      </c>
      <c r="F1806">
        <f t="shared" si="281"/>
        <v>0</v>
      </c>
      <c r="G1806" t="s">
        <v>14</v>
      </c>
      <c r="H1806">
        <f t="shared" si="282"/>
        <v>1</v>
      </c>
      <c r="I1806">
        <f t="shared" si="283"/>
        <v>0</v>
      </c>
      <c r="J1806">
        <f t="shared" si="284"/>
        <v>0</v>
      </c>
      <c r="K1806" t="s">
        <v>15</v>
      </c>
      <c r="L1806">
        <f t="shared" si="285"/>
        <v>1</v>
      </c>
      <c r="M1806" t="s">
        <v>21</v>
      </c>
      <c r="N1806">
        <f t="shared" si="286"/>
        <v>0</v>
      </c>
      <c r="O1806">
        <f t="shared" si="287"/>
        <v>0</v>
      </c>
      <c r="P1806">
        <v>110.53</v>
      </c>
      <c r="Q1806">
        <f t="shared" si="288"/>
        <v>9.6784611090012324E-2</v>
      </c>
      <c r="R1806">
        <v>34.200000000000003</v>
      </c>
      <c r="S1806">
        <f t="shared" si="289"/>
        <v>0.69334943160961227</v>
      </c>
      <c r="T1806" s="8">
        <v>0</v>
      </c>
    </row>
    <row r="1807" spans="1:20" x14ac:dyDescent="0.35">
      <c r="A1807">
        <v>38</v>
      </c>
      <c r="B1807">
        <f t="shared" si="280"/>
        <v>-0.23115940521714878</v>
      </c>
      <c r="C1807">
        <v>0</v>
      </c>
      <c r="D1807">
        <v>0</v>
      </c>
      <c r="E1807" t="s">
        <v>13</v>
      </c>
      <c r="F1807">
        <f t="shared" si="281"/>
        <v>1</v>
      </c>
      <c r="G1807" t="s">
        <v>14</v>
      </c>
      <c r="H1807">
        <f t="shared" si="282"/>
        <v>1</v>
      </c>
      <c r="I1807">
        <f t="shared" si="283"/>
        <v>0</v>
      </c>
      <c r="J1807">
        <f t="shared" si="284"/>
        <v>0</v>
      </c>
      <c r="K1807" t="s">
        <v>19</v>
      </c>
      <c r="L1807">
        <f t="shared" si="285"/>
        <v>0</v>
      </c>
      <c r="M1807" t="s">
        <v>22</v>
      </c>
      <c r="N1807">
        <f t="shared" si="286"/>
        <v>0</v>
      </c>
      <c r="O1807">
        <f t="shared" si="287"/>
        <v>1</v>
      </c>
      <c r="P1807">
        <v>61.88</v>
      </c>
      <c r="Q1807">
        <f t="shared" si="288"/>
        <v>-0.97766185051689736</v>
      </c>
      <c r="R1807">
        <v>29</v>
      </c>
      <c r="S1807">
        <f t="shared" si="289"/>
        <v>1.7920275297302401E-2</v>
      </c>
      <c r="T1807" s="8">
        <v>0</v>
      </c>
    </row>
    <row r="1808" spans="1:20" x14ac:dyDescent="0.35">
      <c r="A1808">
        <v>12</v>
      </c>
      <c r="B1808">
        <f t="shared" si="280"/>
        <v>-1.3810709889055683</v>
      </c>
      <c r="C1808">
        <v>0</v>
      </c>
      <c r="D1808">
        <v>0</v>
      </c>
      <c r="E1808" t="s">
        <v>23</v>
      </c>
      <c r="F1808">
        <f t="shared" si="281"/>
        <v>0</v>
      </c>
      <c r="G1808" t="s">
        <v>26</v>
      </c>
      <c r="H1808">
        <f t="shared" si="282"/>
        <v>0</v>
      </c>
      <c r="I1808">
        <f t="shared" si="283"/>
        <v>0</v>
      </c>
      <c r="J1808">
        <f t="shared" si="284"/>
        <v>0</v>
      </c>
      <c r="K1808" t="s">
        <v>15</v>
      </c>
      <c r="L1808">
        <f t="shared" si="285"/>
        <v>1</v>
      </c>
      <c r="M1808" t="s">
        <v>21</v>
      </c>
      <c r="N1808">
        <f t="shared" si="286"/>
        <v>0</v>
      </c>
      <c r="O1808">
        <f t="shared" si="287"/>
        <v>0</v>
      </c>
      <c r="P1808">
        <v>85.04</v>
      </c>
      <c r="Q1808">
        <f t="shared" si="288"/>
        <v>-0.4661679131928268</v>
      </c>
      <c r="R1808">
        <v>29.9</v>
      </c>
      <c r="S1808">
        <f t="shared" si="289"/>
        <v>0.13482147542827885</v>
      </c>
      <c r="T1808" s="8">
        <v>0</v>
      </c>
    </row>
    <row r="1809" spans="1:20" x14ac:dyDescent="0.35">
      <c r="A1809">
        <v>22</v>
      </c>
      <c r="B1809">
        <f t="shared" si="280"/>
        <v>-0.93879730287156082</v>
      </c>
      <c r="C1809">
        <v>0</v>
      </c>
      <c r="D1809">
        <v>0</v>
      </c>
      <c r="E1809" t="s">
        <v>23</v>
      </c>
      <c r="F1809">
        <f t="shared" si="281"/>
        <v>0</v>
      </c>
      <c r="G1809" t="s">
        <v>14</v>
      </c>
      <c r="H1809">
        <f t="shared" si="282"/>
        <v>1</v>
      </c>
      <c r="I1809">
        <f t="shared" si="283"/>
        <v>0</v>
      </c>
      <c r="J1809">
        <f t="shared" si="284"/>
        <v>0</v>
      </c>
      <c r="K1809" t="s">
        <v>15</v>
      </c>
      <c r="L1809">
        <f t="shared" si="285"/>
        <v>1</v>
      </c>
      <c r="M1809" t="s">
        <v>22</v>
      </c>
      <c r="N1809">
        <f t="shared" si="286"/>
        <v>0</v>
      </c>
      <c r="O1809">
        <f t="shared" si="287"/>
        <v>1</v>
      </c>
      <c r="P1809">
        <v>140.4</v>
      </c>
      <c r="Q1809">
        <f t="shared" si="288"/>
        <v>0.75647044476315517</v>
      </c>
      <c r="R1809">
        <v>23</v>
      </c>
      <c r="S1809">
        <f t="shared" si="289"/>
        <v>-0.76142105890920853</v>
      </c>
      <c r="T1809" s="8">
        <v>0</v>
      </c>
    </row>
    <row r="1810" spans="1:20" x14ac:dyDescent="0.35">
      <c r="A1810">
        <v>0.64</v>
      </c>
      <c r="B1810">
        <f t="shared" si="280"/>
        <v>-1.8834938962402008</v>
      </c>
      <c r="C1810">
        <v>0</v>
      </c>
      <c r="D1810">
        <v>0</v>
      </c>
      <c r="E1810" t="s">
        <v>23</v>
      </c>
      <c r="F1810">
        <f t="shared" si="281"/>
        <v>0</v>
      </c>
      <c r="G1810" t="s">
        <v>26</v>
      </c>
      <c r="H1810">
        <f t="shared" si="282"/>
        <v>0</v>
      </c>
      <c r="I1810">
        <f t="shared" si="283"/>
        <v>0</v>
      </c>
      <c r="J1810">
        <f t="shared" si="284"/>
        <v>0</v>
      </c>
      <c r="K1810" t="s">
        <v>15</v>
      </c>
      <c r="L1810">
        <f t="shared" si="285"/>
        <v>1</v>
      </c>
      <c r="M1810" t="s">
        <v>21</v>
      </c>
      <c r="N1810">
        <f t="shared" si="286"/>
        <v>0</v>
      </c>
      <c r="O1810">
        <f t="shared" si="287"/>
        <v>0</v>
      </c>
      <c r="P1810">
        <v>62.27</v>
      </c>
      <c r="Q1810">
        <f t="shared" si="288"/>
        <v>-0.96904861063967862</v>
      </c>
      <c r="R1810">
        <v>17.3</v>
      </c>
      <c r="S1810">
        <f t="shared" si="289"/>
        <v>-1.5017953264053938</v>
      </c>
      <c r="T1810" s="8">
        <v>0</v>
      </c>
    </row>
    <row r="1811" spans="1:20" x14ac:dyDescent="0.35">
      <c r="A1811">
        <v>13</v>
      </c>
      <c r="B1811">
        <f t="shared" si="280"/>
        <v>-1.3368436203021676</v>
      </c>
      <c r="C1811">
        <v>0</v>
      </c>
      <c r="D1811">
        <v>0</v>
      </c>
      <c r="E1811" t="s">
        <v>23</v>
      </c>
      <c r="F1811">
        <f t="shared" si="281"/>
        <v>0</v>
      </c>
      <c r="G1811" t="s">
        <v>14</v>
      </c>
      <c r="H1811">
        <f t="shared" si="282"/>
        <v>1</v>
      </c>
      <c r="I1811">
        <f t="shared" si="283"/>
        <v>0</v>
      </c>
      <c r="J1811">
        <f t="shared" si="284"/>
        <v>0</v>
      </c>
      <c r="K1811" t="s">
        <v>19</v>
      </c>
      <c r="L1811">
        <f t="shared" si="285"/>
        <v>0</v>
      </c>
      <c r="M1811" t="s">
        <v>21</v>
      </c>
      <c r="N1811">
        <f t="shared" si="286"/>
        <v>0</v>
      </c>
      <c r="O1811">
        <f t="shared" si="287"/>
        <v>0</v>
      </c>
      <c r="P1811">
        <v>99.44</v>
      </c>
      <c r="Q1811">
        <f t="shared" si="288"/>
        <v>-0.14814059464936349</v>
      </c>
      <c r="R1811">
        <v>21</v>
      </c>
      <c r="S1811">
        <f t="shared" si="289"/>
        <v>-1.0212015036447122</v>
      </c>
      <c r="T1811" s="8">
        <v>0</v>
      </c>
    </row>
    <row r="1812" spans="1:20" x14ac:dyDescent="0.35">
      <c r="A1812">
        <v>78</v>
      </c>
      <c r="B1812">
        <f t="shared" si="280"/>
        <v>1.5379353389188812</v>
      </c>
      <c r="C1812">
        <v>0</v>
      </c>
      <c r="D1812">
        <v>1</v>
      </c>
      <c r="E1812" t="s">
        <v>13</v>
      </c>
      <c r="F1812">
        <f t="shared" si="281"/>
        <v>1</v>
      </c>
      <c r="G1812" t="s">
        <v>18</v>
      </c>
      <c r="H1812">
        <f t="shared" si="282"/>
        <v>0</v>
      </c>
      <c r="I1812">
        <f t="shared" si="283"/>
        <v>1</v>
      </c>
      <c r="J1812">
        <f t="shared" si="284"/>
        <v>0</v>
      </c>
      <c r="K1812" t="s">
        <v>19</v>
      </c>
      <c r="L1812">
        <f t="shared" si="285"/>
        <v>0</v>
      </c>
      <c r="M1812" t="s">
        <v>16</v>
      </c>
      <c r="N1812">
        <f t="shared" si="286"/>
        <v>1</v>
      </c>
      <c r="O1812">
        <f t="shared" si="287"/>
        <v>0</v>
      </c>
      <c r="P1812">
        <v>88.9</v>
      </c>
      <c r="Q1812">
        <f t="shared" si="288"/>
        <v>-0.38091892363881508</v>
      </c>
      <c r="R1812">
        <v>34.299999999999997</v>
      </c>
      <c r="S1812">
        <f t="shared" si="289"/>
        <v>0.70633845384638672</v>
      </c>
      <c r="T1812" s="8">
        <v>0</v>
      </c>
    </row>
    <row r="1813" spans="1:20" x14ac:dyDescent="0.35">
      <c r="A1813">
        <v>23</v>
      </c>
      <c r="B1813">
        <f t="shared" si="280"/>
        <v>-0.89456993426816012</v>
      </c>
      <c r="C1813">
        <v>0</v>
      </c>
      <c r="D1813">
        <v>0</v>
      </c>
      <c r="E1813" t="s">
        <v>23</v>
      </c>
      <c r="F1813">
        <f t="shared" si="281"/>
        <v>0</v>
      </c>
      <c r="G1813" t="s">
        <v>14</v>
      </c>
      <c r="H1813">
        <f t="shared" si="282"/>
        <v>1</v>
      </c>
      <c r="I1813">
        <f t="shared" si="283"/>
        <v>0</v>
      </c>
      <c r="J1813">
        <f t="shared" si="284"/>
        <v>0</v>
      </c>
      <c r="K1813" t="s">
        <v>15</v>
      </c>
      <c r="L1813">
        <f t="shared" si="285"/>
        <v>1</v>
      </c>
      <c r="M1813" t="s">
        <v>22</v>
      </c>
      <c r="N1813">
        <f t="shared" si="286"/>
        <v>0</v>
      </c>
      <c r="O1813">
        <f t="shared" si="287"/>
        <v>1</v>
      </c>
      <c r="P1813">
        <v>64.099999999999994</v>
      </c>
      <c r="Q1813">
        <f t="shared" si="288"/>
        <v>-0.92863263890811365</v>
      </c>
      <c r="R1813">
        <v>19.8</v>
      </c>
      <c r="S1813">
        <f t="shared" si="289"/>
        <v>-1.1770697704860142</v>
      </c>
      <c r="T1813" s="8">
        <v>0</v>
      </c>
    </row>
    <row r="1814" spans="1:20" x14ac:dyDescent="0.35">
      <c r="A1814">
        <v>35</v>
      </c>
      <c r="B1814">
        <f t="shared" si="280"/>
        <v>-0.36384151102735102</v>
      </c>
      <c r="C1814">
        <v>0</v>
      </c>
      <c r="D1814">
        <v>0</v>
      </c>
      <c r="E1814" t="s">
        <v>23</v>
      </c>
      <c r="F1814">
        <f t="shared" si="281"/>
        <v>0</v>
      </c>
      <c r="G1814" t="s">
        <v>14</v>
      </c>
      <c r="H1814">
        <f t="shared" si="282"/>
        <v>1</v>
      </c>
      <c r="I1814">
        <f t="shared" si="283"/>
        <v>0</v>
      </c>
      <c r="J1814">
        <f t="shared" si="284"/>
        <v>0</v>
      </c>
      <c r="K1814" t="s">
        <v>15</v>
      </c>
      <c r="L1814">
        <f t="shared" si="285"/>
        <v>1</v>
      </c>
      <c r="M1814" t="s">
        <v>22</v>
      </c>
      <c r="N1814">
        <f t="shared" si="286"/>
        <v>0</v>
      </c>
      <c r="O1814">
        <f t="shared" si="287"/>
        <v>1</v>
      </c>
      <c r="P1814">
        <v>97.58</v>
      </c>
      <c r="Q1814">
        <f t="shared" si="288"/>
        <v>-0.18921912329456084</v>
      </c>
      <c r="R1814">
        <v>24.3</v>
      </c>
      <c r="S1814">
        <f t="shared" si="289"/>
        <v>-0.59256376983113102</v>
      </c>
      <c r="T1814" s="8">
        <v>0</v>
      </c>
    </row>
    <row r="1815" spans="1:20" x14ac:dyDescent="0.35">
      <c r="A1815">
        <v>78</v>
      </c>
      <c r="B1815">
        <f t="shared" si="280"/>
        <v>1.5379353389188812</v>
      </c>
      <c r="C1815">
        <v>1</v>
      </c>
      <c r="D1815">
        <v>0</v>
      </c>
      <c r="E1815" t="s">
        <v>13</v>
      </c>
      <c r="F1815">
        <f t="shared" si="281"/>
        <v>1</v>
      </c>
      <c r="G1815" t="s">
        <v>14</v>
      </c>
      <c r="H1815">
        <f t="shared" si="282"/>
        <v>1</v>
      </c>
      <c r="I1815">
        <f t="shared" si="283"/>
        <v>0</v>
      </c>
      <c r="J1815">
        <f t="shared" si="284"/>
        <v>0</v>
      </c>
      <c r="K1815" t="s">
        <v>19</v>
      </c>
      <c r="L1815">
        <f t="shared" si="285"/>
        <v>0</v>
      </c>
      <c r="M1815" t="s">
        <v>21</v>
      </c>
      <c r="N1815">
        <f t="shared" si="286"/>
        <v>0</v>
      </c>
      <c r="O1815">
        <f t="shared" si="287"/>
        <v>0</v>
      </c>
      <c r="P1815">
        <v>58.66</v>
      </c>
      <c r="Q1815">
        <f t="shared" si="288"/>
        <v>-1.0487762925800888</v>
      </c>
      <c r="R1815">
        <v>16.399999999999999</v>
      </c>
      <c r="S1815">
        <f t="shared" si="289"/>
        <v>-1.6186965265363706</v>
      </c>
      <c r="T1815" s="8">
        <v>0</v>
      </c>
    </row>
    <row r="1816" spans="1:20" x14ac:dyDescent="0.35">
      <c r="A1816">
        <v>50</v>
      </c>
      <c r="B1816">
        <f t="shared" si="280"/>
        <v>0.29956901802366021</v>
      </c>
      <c r="C1816">
        <v>0</v>
      </c>
      <c r="D1816">
        <v>0</v>
      </c>
      <c r="E1816" t="s">
        <v>13</v>
      </c>
      <c r="F1816">
        <f t="shared" si="281"/>
        <v>1</v>
      </c>
      <c r="G1816" t="s">
        <v>25</v>
      </c>
      <c r="H1816">
        <f t="shared" si="282"/>
        <v>0</v>
      </c>
      <c r="I1816">
        <f t="shared" si="283"/>
        <v>0</v>
      </c>
      <c r="J1816">
        <f t="shared" si="284"/>
        <v>1</v>
      </c>
      <c r="K1816" t="s">
        <v>15</v>
      </c>
      <c r="L1816">
        <f t="shared" si="285"/>
        <v>1</v>
      </c>
      <c r="M1816" t="s">
        <v>22</v>
      </c>
      <c r="N1816">
        <f t="shared" si="286"/>
        <v>0</v>
      </c>
      <c r="O1816">
        <f t="shared" si="287"/>
        <v>1</v>
      </c>
      <c r="P1816">
        <v>88.24</v>
      </c>
      <c r="Q1816">
        <f t="shared" si="288"/>
        <v>-0.39549517573872406</v>
      </c>
      <c r="R1816">
        <v>32.6</v>
      </c>
      <c r="S1816">
        <f t="shared" si="289"/>
        <v>0.48552507582120913</v>
      </c>
      <c r="T1816" s="8">
        <v>0</v>
      </c>
    </row>
    <row r="1817" spans="1:20" x14ac:dyDescent="0.35">
      <c r="A1817">
        <v>61</v>
      </c>
      <c r="B1817">
        <f t="shared" si="280"/>
        <v>0.78607007266106854</v>
      </c>
      <c r="C1817">
        <v>0</v>
      </c>
      <c r="D1817">
        <v>0</v>
      </c>
      <c r="E1817" t="s">
        <v>13</v>
      </c>
      <c r="F1817">
        <f t="shared" si="281"/>
        <v>1</v>
      </c>
      <c r="G1817" t="s">
        <v>14</v>
      </c>
      <c r="H1817">
        <f t="shared" si="282"/>
        <v>1</v>
      </c>
      <c r="I1817">
        <f t="shared" si="283"/>
        <v>0</v>
      </c>
      <c r="J1817">
        <f t="shared" si="284"/>
        <v>0</v>
      </c>
      <c r="K1817" t="s">
        <v>15</v>
      </c>
      <c r="L1817">
        <f t="shared" si="285"/>
        <v>1</v>
      </c>
      <c r="M1817" t="s">
        <v>22</v>
      </c>
      <c r="N1817">
        <f t="shared" si="286"/>
        <v>0</v>
      </c>
      <c r="O1817">
        <f t="shared" si="287"/>
        <v>1</v>
      </c>
      <c r="P1817">
        <v>61.32</v>
      </c>
      <c r="Q1817">
        <f t="shared" si="288"/>
        <v>-0.9900295795713655</v>
      </c>
      <c r="R1817">
        <v>23.7</v>
      </c>
      <c r="S1817">
        <f t="shared" si="289"/>
        <v>-0.67049790325178238</v>
      </c>
      <c r="T1817" s="8">
        <v>0</v>
      </c>
    </row>
    <row r="1818" spans="1:20" x14ac:dyDescent="0.35">
      <c r="A1818">
        <v>60</v>
      </c>
      <c r="B1818">
        <f t="shared" si="280"/>
        <v>0.74184270405766772</v>
      </c>
      <c r="C1818">
        <v>0</v>
      </c>
      <c r="D1818">
        <v>0</v>
      </c>
      <c r="E1818" t="s">
        <v>13</v>
      </c>
      <c r="F1818">
        <f t="shared" si="281"/>
        <v>1</v>
      </c>
      <c r="G1818" t="s">
        <v>18</v>
      </c>
      <c r="H1818">
        <f t="shared" si="282"/>
        <v>0</v>
      </c>
      <c r="I1818">
        <f t="shared" si="283"/>
        <v>1</v>
      </c>
      <c r="J1818">
        <f t="shared" si="284"/>
        <v>0</v>
      </c>
      <c r="K1818" t="s">
        <v>15</v>
      </c>
      <c r="L1818">
        <f t="shared" si="285"/>
        <v>1</v>
      </c>
      <c r="M1818" t="s">
        <v>16</v>
      </c>
      <c r="N1818">
        <f t="shared" si="286"/>
        <v>1</v>
      </c>
      <c r="O1818">
        <f t="shared" si="287"/>
        <v>0</v>
      </c>
      <c r="P1818">
        <v>185.71</v>
      </c>
      <c r="Q1818">
        <f t="shared" si="288"/>
        <v>1.7571522366523449</v>
      </c>
      <c r="R1818">
        <v>28.1</v>
      </c>
      <c r="S1818">
        <f t="shared" si="289"/>
        <v>-9.8980924833674058E-2</v>
      </c>
      <c r="T1818" s="8">
        <v>0</v>
      </c>
    </row>
    <row r="1819" spans="1:20" x14ac:dyDescent="0.35">
      <c r="A1819">
        <v>43</v>
      </c>
      <c r="B1819">
        <f t="shared" si="280"/>
        <v>-1.0022562200145031E-2</v>
      </c>
      <c r="C1819">
        <v>0</v>
      </c>
      <c r="D1819">
        <v>0</v>
      </c>
      <c r="E1819" t="s">
        <v>13</v>
      </c>
      <c r="F1819">
        <f t="shared" si="281"/>
        <v>1</v>
      </c>
      <c r="G1819" t="s">
        <v>14</v>
      </c>
      <c r="H1819">
        <f t="shared" si="282"/>
        <v>1</v>
      </c>
      <c r="I1819">
        <f t="shared" si="283"/>
        <v>0</v>
      </c>
      <c r="J1819">
        <f t="shared" si="284"/>
        <v>0</v>
      </c>
      <c r="K1819" t="s">
        <v>19</v>
      </c>
      <c r="L1819">
        <f t="shared" si="285"/>
        <v>0</v>
      </c>
      <c r="M1819" t="s">
        <v>16</v>
      </c>
      <c r="N1819">
        <f t="shared" si="286"/>
        <v>1</v>
      </c>
      <c r="O1819">
        <f t="shared" si="287"/>
        <v>0</v>
      </c>
      <c r="P1819">
        <v>62.99</v>
      </c>
      <c r="Q1819">
        <f t="shared" si="288"/>
        <v>-0.95314724471250545</v>
      </c>
      <c r="R1819">
        <v>27</v>
      </c>
      <c r="S1819">
        <f t="shared" si="289"/>
        <v>-0.24186016943820124</v>
      </c>
      <c r="T1819" s="8">
        <v>0</v>
      </c>
    </row>
    <row r="1820" spans="1:20" x14ac:dyDescent="0.35">
      <c r="A1820">
        <v>60</v>
      </c>
      <c r="B1820">
        <f t="shared" si="280"/>
        <v>0.74184270405766772</v>
      </c>
      <c r="C1820">
        <v>1</v>
      </c>
      <c r="D1820">
        <v>0</v>
      </c>
      <c r="E1820" t="s">
        <v>13</v>
      </c>
      <c r="F1820">
        <f t="shared" si="281"/>
        <v>1</v>
      </c>
      <c r="G1820" t="s">
        <v>14</v>
      </c>
      <c r="H1820">
        <f t="shared" si="282"/>
        <v>1</v>
      </c>
      <c r="I1820">
        <f t="shared" si="283"/>
        <v>0</v>
      </c>
      <c r="J1820">
        <f t="shared" si="284"/>
        <v>0</v>
      </c>
      <c r="K1820" t="s">
        <v>15</v>
      </c>
      <c r="L1820">
        <f t="shared" si="285"/>
        <v>1</v>
      </c>
      <c r="M1820" t="s">
        <v>22</v>
      </c>
      <c r="N1820">
        <f t="shared" si="286"/>
        <v>0</v>
      </c>
      <c r="O1820">
        <f t="shared" si="287"/>
        <v>1</v>
      </c>
      <c r="P1820">
        <v>86.04</v>
      </c>
      <c r="Q1820">
        <f t="shared" si="288"/>
        <v>-0.44408268273841961</v>
      </c>
      <c r="R1820">
        <v>25.6</v>
      </c>
      <c r="S1820">
        <f t="shared" si="289"/>
        <v>-0.42370648075305362</v>
      </c>
      <c r="T1820" s="8">
        <v>0</v>
      </c>
    </row>
    <row r="1821" spans="1:20" x14ac:dyDescent="0.35">
      <c r="A1821">
        <v>51</v>
      </c>
      <c r="B1821">
        <f t="shared" si="280"/>
        <v>0.34379638662706097</v>
      </c>
      <c r="C1821">
        <v>0</v>
      </c>
      <c r="D1821">
        <v>0</v>
      </c>
      <c r="E1821" t="s">
        <v>13</v>
      </c>
      <c r="F1821">
        <f t="shared" si="281"/>
        <v>1</v>
      </c>
      <c r="G1821" t="s">
        <v>14</v>
      </c>
      <c r="H1821">
        <f t="shared" si="282"/>
        <v>1</v>
      </c>
      <c r="I1821">
        <f t="shared" si="283"/>
        <v>0</v>
      </c>
      <c r="J1821">
        <f t="shared" si="284"/>
        <v>0</v>
      </c>
      <c r="K1821" t="s">
        <v>19</v>
      </c>
      <c r="L1821">
        <f t="shared" si="285"/>
        <v>0</v>
      </c>
      <c r="M1821" t="s">
        <v>16</v>
      </c>
      <c r="N1821">
        <f t="shared" si="286"/>
        <v>1</v>
      </c>
      <c r="O1821">
        <f t="shared" si="287"/>
        <v>0</v>
      </c>
      <c r="P1821">
        <v>83.3</v>
      </c>
      <c r="Q1821">
        <f t="shared" si="288"/>
        <v>-0.50459621418349554</v>
      </c>
      <c r="R1821">
        <v>34</v>
      </c>
      <c r="S1821">
        <f t="shared" si="289"/>
        <v>0.66737138713606148</v>
      </c>
      <c r="T1821" s="8">
        <v>0</v>
      </c>
    </row>
    <row r="1822" spans="1:20" x14ac:dyDescent="0.35">
      <c r="A1822">
        <v>21</v>
      </c>
      <c r="B1822">
        <f t="shared" si="280"/>
        <v>-0.98302467147496153</v>
      </c>
      <c r="C1822">
        <v>0</v>
      </c>
      <c r="D1822">
        <v>0</v>
      </c>
      <c r="E1822" t="s">
        <v>23</v>
      </c>
      <c r="F1822">
        <f t="shared" si="281"/>
        <v>0</v>
      </c>
      <c r="G1822" t="s">
        <v>14</v>
      </c>
      <c r="H1822">
        <f t="shared" si="282"/>
        <v>1</v>
      </c>
      <c r="I1822">
        <f t="shared" si="283"/>
        <v>0</v>
      </c>
      <c r="J1822">
        <f t="shared" si="284"/>
        <v>0</v>
      </c>
      <c r="K1822" t="s">
        <v>15</v>
      </c>
      <c r="L1822">
        <f t="shared" si="285"/>
        <v>1</v>
      </c>
      <c r="M1822" t="s">
        <v>21</v>
      </c>
      <c r="N1822">
        <f t="shared" si="286"/>
        <v>0</v>
      </c>
      <c r="O1822">
        <f t="shared" si="287"/>
        <v>0</v>
      </c>
      <c r="P1822">
        <v>208.17</v>
      </c>
      <c r="Q1822">
        <f t="shared" si="288"/>
        <v>2.2531865126583299</v>
      </c>
      <c r="R1822">
        <v>24.9</v>
      </c>
      <c r="S1822">
        <f t="shared" si="289"/>
        <v>-0.51462963641048021</v>
      </c>
      <c r="T1822" s="8">
        <v>0</v>
      </c>
    </row>
    <row r="1823" spans="1:20" x14ac:dyDescent="0.35">
      <c r="A1823">
        <v>16</v>
      </c>
      <c r="B1823">
        <f t="shared" si="280"/>
        <v>-1.2041615144919653</v>
      </c>
      <c r="C1823">
        <v>0</v>
      </c>
      <c r="D1823">
        <v>0</v>
      </c>
      <c r="E1823" t="s">
        <v>23</v>
      </c>
      <c r="F1823">
        <f t="shared" si="281"/>
        <v>0</v>
      </c>
      <c r="G1823" t="s">
        <v>14</v>
      </c>
      <c r="H1823">
        <f t="shared" si="282"/>
        <v>1</v>
      </c>
      <c r="I1823">
        <f t="shared" si="283"/>
        <v>0</v>
      </c>
      <c r="J1823">
        <f t="shared" si="284"/>
        <v>0</v>
      </c>
      <c r="K1823" t="s">
        <v>19</v>
      </c>
      <c r="L1823">
        <f t="shared" si="285"/>
        <v>0</v>
      </c>
      <c r="M1823" t="s">
        <v>21</v>
      </c>
      <c r="N1823">
        <f t="shared" si="286"/>
        <v>0</v>
      </c>
      <c r="O1823">
        <f t="shared" si="287"/>
        <v>0</v>
      </c>
      <c r="P1823">
        <v>133.19999999999999</v>
      </c>
      <c r="Q1823">
        <f t="shared" si="288"/>
        <v>0.597456785491423</v>
      </c>
      <c r="R1823">
        <v>26.3</v>
      </c>
      <c r="S1823">
        <f t="shared" si="289"/>
        <v>-0.33278332509562741</v>
      </c>
      <c r="T1823" s="8">
        <v>0</v>
      </c>
    </row>
    <row r="1824" spans="1:20" x14ac:dyDescent="0.35">
      <c r="A1824">
        <v>25</v>
      </c>
      <c r="B1824">
        <f t="shared" si="280"/>
        <v>-0.80611519706135859</v>
      </c>
      <c r="C1824">
        <v>0</v>
      </c>
      <c r="D1824">
        <v>0</v>
      </c>
      <c r="E1824" t="s">
        <v>23</v>
      </c>
      <c r="F1824">
        <f t="shared" si="281"/>
        <v>0</v>
      </c>
      <c r="G1824" t="s">
        <v>14</v>
      </c>
      <c r="H1824">
        <f t="shared" si="282"/>
        <v>1</v>
      </c>
      <c r="I1824">
        <f t="shared" si="283"/>
        <v>0</v>
      </c>
      <c r="J1824">
        <f t="shared" si="284"/>
        <v>0</v>
      </c>
      <c r="K1824" t="s">
        <v>19</v>
      </c>
      <c r="L1824">
        <f t="shared" si="285"/>
        <v>0</v>
      </c>
      <c r="M1824" t="s">
        <v>22</v>
      </c>
      <c r="N1824">
        <f t="shared" si="286"/>
        <v>0</v>
      </c>
      <c r="O1824">
        <f t="shared" si="287"/>
        <v>1</v>
      </c>
      <c r="P1824">
        <v>81.540000000000006</v>
      </c>
      <c r="Q1824">
        <f t="shared" si="288"/>
        <v>-0.54346621978325194</v>
      </c>
      <c r="R1824">
        <v>43.1</v>
      </c>
      <c r="S1824">
        <f t="shared" si="289"/>
        <v>1.8493724106826033</v>
      </c>
      <c r="T1824" s="8">
        <v>0</v>
      </c>
    </row>
    <row r="1825" spans="1:20" x14ac:dyDescent="0.35">
      <c r="A1825">
        <v>36</v>
      </c>
      <c r="B1825">
        <f t="shared" si="280"/>
        <v>-0.31961414242395031</v>
      </c>
      <c r="C1825">
        <v>0</v>
      </c>
      <c r="D1825">
        <v>0</v>
      </c>
      <c r="E1825" t="s">
        <v>13</v>
      </c>
      <c r="F1825">
        <f t="shared" si="281"/>
        <v>1</v>
      </c>
      <c r="G1825" t="s">
        <v>14</v>
      </c>
      <c r="H1825">
        <f t="shared" si="282"/>
        <v>1</v>
      </c>
      <c r="I1825">
        <f t="shared" si="283"/>
        <v>0</v>
      </c>
      <c r="J1825">
        <f t="shared" si="284"/>
        <v>0</v>
      </c>
      <c r="K1825" t="s">
        <v>19</v>
      </c>
      <c r="L1825">
        <f t="shared" si="285"/>
        <v>0</v>
      </c>
      <c r="M1825" t="s">
        <v>21</v>
      </c>
      <c r="N1825">
        <f t="shared" si="286"/>
        <v>0</v>
      </c>
      <c r="O1825">
        <f t="shared" si="287"/>
        <v>0</v>
      </c>
      <c r="P1825">
        <v>146.61000000000001</v>
      </c>
      <c r="Q1825">
        <f t="shared" si="288"/>
        <v>0.89361972588502392</v>
      </c>
      <c r="R1825">
        <v>39.6</v>
      </c>
      <c r="S1825">
        <f t="shared" si="289"/>
        <v>1.3947566323954719</v>
      </c>
      <c r="T1825" s="8">
        <v>0</v>
      </c>
    </row>
    <row r="1826" spans="1:20" x14ac:dyDescent="0.35">
      <c r="A1826">
        <v>8</v>
      </c>
      <c r="B1826">
        <f t="shared" si="280"/>
        <v>-1.5579804633191714</v>
      </c>
      <c r="C1826">
        <v>0</v>
      </c>
      <c r="D1826">
        <v>0</v>
      </c>
      <c r="E1826" t="s">
        <v>23</v>
      </c>
      <c r="F1826">
        <f t="shared" si="281"/>
        <v>0</v>
      </c>
      <c r="G1826" t="s">
        <v>26</v>
      </c>
      <c r="H1826">
        <f t="shared" si="282"/>
        <v>0</v>
      </c>
      <c r="I1826">
        <f t="shared" si="283"/>
        <v>0</v>
      </c>
      <c r="J1826">
        <f t="shared" si="284"/>
        <v>0</v>
      </c>
      <c r="K1826" t="s">
        <v>15</v>
      </c>
      <c r="L1826">
        <f t="shared" si="285"/>
        <v>1</v>
      </c>
      <c r="M1826" t="s">
        <v>21</v>
      </c>
      <c r="N1826">
        <f t="shared" si="286"/>
        <v>0</v>
      </c>
      <c r="O1826">
        <f t="shared" si="287"/>
        <v>0</v>
      </c>
      <c r="P1826">
        <v>79.33</v>
      </c>
      <c r="Q1826">
        <f t="shared" si="288"/>
        <v>-0.59227457908749204</v>
      </c>
      <c r="R1826">
        <v>15.2</v>
      </c>
      <c r="S1826">
        <f t="shared" si="289"/>
        <v>-1.7745647933776729</v>
      </c>
      <c r="T1826" s="8">
        <v>0</v>
      </c>
    </row>
    <row r="1827" spans="1:20" x14ac:dyDescent="0.35">
      <c r="A1827">
        <v>48</v>
      </c>
      <c r="B1827">
        <f t="shared" si="280"/>
        <v>0.21111428081685873</v>
      </c>
      <c r="C1827">
        <v>0</v>
      </c>
      <c r="D1827">
        <v>0</v>
      </c>
      <c r="E1827" t="s">
        <v>13</v>
      </c>
      <c r="F1827">
        <f t="shared" si="281"/>
        <v>1</v>
      </c>
      <c r="G1827" t="s">
        <v>14</v>
      </c>
      <c r="H1827">
        <f t="shared" si="282"/>
        <v>1</v>
      </c>
      <c r="I1827">
        <f t="shared" si="283"/>
        <v>0</v>
      </c>
      <c r="J1827">
        <f t="shared" si="284"/>
        <v>0</v>
      </c>
      <c r="K1827" t="s">
        <v>19</v>
      </c>
      <c r="L1827">
        <f t="shared" si="285"/>
        <v>0</v>
      </c>
      <c r="M1827" t="s">
        <v>21</v>
      </c>
      <c r="N1827">
        <f t="shared" si="286"/>
        <v>0</v>
      </c>
      <c r="O1827">
        <f t="shared" si="287"/>
        <v>0</v>
      </c>
      <c r="P1827">
        <v>84.56</v>
      </c>
      <c r="Q1827">
        <f t="shared" si="288"/>
        <v>-0.47676882381094238</v>
      </c>
      <c r="R1827">
        <v>41.8</v>
      </c>
      <c r="S1827">
        <f t="shared" si="289"/>
        <v>1.6805151216045253</v>
      </c>
      <c r="T1827" s="8">
        <v>0</v>
      </c>
    </row>
    <row r="1828" spans="1:20" x14ac:dyDescent="0.35">
      <c r="A1828">
        <v>14</v>
      </c>
      <c r="B1828">
        <f t="shared" si="280"/>
        <v>-1.2926162516987669</v>
      </c>
      <c r="C1828">
        <v>0</v>
      </c>
      <c r="D1828">
        <v>0</v>
      </c>
      <c r="E1828" t="s">
        <v>23</v>
      </c>
      <c r="F1828">
        <f t="shared" si="281"/>
        <v>0</v>
      </c>
      <c r="G1828" t="s">
        <v>14</v>
      </c>
      <c r="H1828">
        <f t="shared" si="282"/>
        <v>1</v>
      </c>
      <c r="I1828">
        <f t="shared" si="283"/>
        <v>0</v>
      </c>
      <c r="J1828">
        <f t="shared" si="284"/>
        <v>0</v>
      </c>
      <c r="K1828" t="s">
        <v>19</v>
      </c>
      <c r="L1828">
        <f t="shared" si="285"/>
        <v>0</v>
      </c>
      <c r="M1828" t="s">
        <v>21</v>
      </c>
      <c r="N1828">
        <f t="shared" si="286"/>
        <v>0</v>
      </c>
      <c r="O1828">
        <f t="shared" si="287"/>
        <v>0</v>
      </c>
      <c r="P1828">
        <v>103.44</v>
      </c>
      <c r="Q1828">
        <f t="shared" si="288"/>
        <v>-5.9799672831734728E-2</v>
      </c>
      <c r="R1828">
        <v>20.100000000000001</v>
      </c>
      <c r="S1828">
        <f t="shared" si="289"/>
        <v>-1.1381027037756886</v>
      </c>
      <c r="T1828" s="8">
        <v>0</v>
      </c>
    </row>
    <row r="1829" spans="1:20" x14ac:dyDescent="0.35">
      <c r="A1829">
        <v>60</v>
      </c>
      <c r="B1829">
        <f t="shared" si="280"/>
        <v>0.74184270405766772</v>
      </c>
      <c r="C1829">
        <v>0</v>
      </c>
      <c r="D1829">
        <v>0</v>
      </c>
      <c r="E1829" t="s">
        <v>13</v>
      </c>
      <c r="F1829">
        <f t="shared" si="281"/>
        <v>1</v>
      </c>
      <c r="G1829" t="s">
        <v>14</v>
      </c>
      <c r="H1829">
        <f t="shared" si="282"/>
        <v>1</v>
      </c>
      <c r="I1829">
        <f t="shared" si="283"/>
        <v>0</v>
      </c>
      <c r="J1829">
        <f t="shared" si="284"/>
        <v>0</v>
      </c>
      <c r="K1829" t="s">
        <v>15</v>
      </c>
      <c r="L1829">
        <f t="shared" si="285"/>
        <v>1</v>
      </c>
      <c r="M1829" t="s">
        <v>21</v>
      </c>
      <c r="N1829">
        <f t="shared" si="286"/>
        <v>0</v>
      </c>
      <c r="O1829">
        <f t="shared" si="287"/>
        <v>0</v>
      </c>
      <c r="P1829">
        <v>185.31</v>
      </c>
      <c r="Q1829">
        <f t="shared" si="288"/>
        <v>1.748318144470582</v>
      </c>
      <c r="R1829">
        <v>39.299999999999997</v>
      </c>
      <c r="S1829">
        <f t="shared" si="289"/>
        <v>1.3557895656851457</v>
      </c>
      <c r="T1829" s="8">
        <v>0</v>
      </c>
    </row>
    <row r="1830" spans="1:20" x14ac:dyDescent="0.35">
      <c r="A1830">
        <v>61</v>
      </c>
      <c r="B1830">
        <f t="shared" si="280"/>
        <v>0.78607007266106854</v>
      </c>
      <c r="C1830">
        <v>1</v>
      </c>
      <c r="D1830">
        <v>0</v>
      </c>
      <c r="E1830" t="s">
        <v>13</v>
      </c>
      <c r="F1830">
        <f t="shared" si="281"/>
        <v>1</v>
      </c>
      <c r="G1830" t="s">
        <v>14</v>
      </c>
      <c r="H1830">
        <f t="shared" si="282"/>
        <v>1</v>
      </c>
      <c r="I1830">
        <f t="shared" si="283"/>
        <v>0</v>
      </c>
      <c r="J1830">
        <f t="shared" si="284"/>
        <v>0</v>
      </c>
      <c r="K1830" t="s">
        <v>15</v>
      </c>
      <c r="L1830">
        <f t="shared" si="285"/>
        <v>1</v>
      </c>
      <c r="M1830" t="s">
        <v>16</v>
      </c>
      <c r="N1830">
        <f t="shared" si="286"/>
        <v>1</v>
      </c>
      <c r="O1830">
        <f t="shared" si="287"/>
        <v>0</v>
      </c>
      <c r="P1830">
        <v>102.53</v>
      </c>
      <c r="Q1830">
        <f t="shared" si="288"/>
        <v>-7.9897232545245195E-2</v>
      </c>
      <c r="R1830">
        <v>28.3</v>
      </c>
      <c r="S1830">
        <f t="shared" si="289"/>
        <v>-7.3002880360123784E-2</v>
      </c>
      <c r="T1830" s="8">
        <v>0</v>
      </c>
    </row>
    <row r="1831" spans="1:20" x14ac:dyDescent="0.35">
      <c r="A1831">
        <v>60</v>
      </c>
      <c r="B1831">
        <f t="shared" si="280"/>
        <v>0.74184270405766772</v>
      </c>
      <c r="C1831">
        <v>0</v>
      </c>
      <c r="D1831">
        <v>0</v>
      </c>
      <c r="E1831" t="s">
        <v>13</v>
      </c>
      <c r="F1831">
        <f t="shared" si="281"/>
        <v>1</v>
      </c>
      <c r="G1831" t="s">
        <v>14</v>
      </c>
      <c r="H1831">
        <f t="shared" si="282"/>
        <v>1</v>
      </c>
      <c r="I1831">
        <f t="shared" si="283"/>
        <v>0</v>
      </c>
      <c r="J1831">
        <f t="shared" si="284"/>
        <v>0</v>
      </c>
      <c r="K1831" t="s">
        <v>15</v>
      </c>
      <c r="L1831">
        <f t="shared" si="285"/>
        <v>1</v>
      </c>
      <c r="M1831" t="s">
        <v>16</v>
      </c>
      <c r="N1831">
        <f t="shared" si="286"/>
        <v>1</v>
      </c>
      <c r="O1831">
        <f t="shared" si="287"/>
        <v>0</v>
      </c>
      <c r="P1831">
        <v>65.78</v>
      </c>
      <c r="Q1831">
        <f t="shared" si="288"/>
        <v>-0.89152945174470943</v>
      </c>
      <c r="R1831">
        <v>27.5</v>
      </c>
      <c r="S1831">
        <f t="shared" si="289"/>
        <v>-0.17691505825432532</v>
      </c>
      <c r="T1831" s="8">
        <v>0</v>
      </c>
    </row>
    <row r="1832" spans="1:20" x14ac:dyDescent="0.35">
      <c r="A1832">
        <v>56</v>
      </c>
      <c r="B1832">
        <f t="shared" si="280"/>
        <v>0.56493322964406478</v>
      </c>
      <c r="C1832">
        <v>0</v>
      </c>
      <c r="D1832">
        <v>0</v>
      </c>
      <c r="E1832" t="s">
        <v>23</v>
      </c>
      <c r="F1832">
        <f t="shared" si="281"/>
        <v>0</v>
      </c>
      <c r="G1832" t="s">
        <v>14</v>
      </c>
      <c r="H1832">
        <f t="shared" si="282"/>
        <v>1</v>
      </c>
      <c r="I1832">
        <f t="shared" si="283"/>
        <v>0</v>
      </c>
      <c r="J1832">
        <f t="shared" si="284"/>
        <v>0</v>
      </c>
      <c r="K1832" t="s">
        <v>19</v>
      </c>
      <c r="L1832">
        <f t="shared" si="285"/>
        <v>0</v>
      </c>
      <c r="M1832" t="s">
        <v>21</v>
      </c>
      <c r="N1832">
        <f t="shared" si="286"/>
        <v>0</v>
      </c>
      <c r="O1832">
        <f t="shared" si="287"/>
        <v>0</v>
      </c>
      <c r="P1832">
        <v>62.6</v>
      </c>
      <c r="Q1832">
        <f t="shared" si="288"/>
        <v>-0.96176048458972418</v>
      </c>
      <c r="R1832">
        <v>33.9</v>
      </c>
      <c r="S1832">
        <f t="shared" si="289"/>
        <v>0.65438236489928614</v>
      </c>
      <c r="T1832" s="8">
        <v>0</v>
      </c>
    </row>
    <row r="1833" spans="1:20" x14ac:dyDescent="0.35">
      <c r="A1833">
        <v>9</v>
      </c>
      <c r="B1833">
        <f t="shared" si="280"/>
        <v>-1.5137530947157707</v>
      </c>
      <c r="C1833">
        <v>0</v>
      </c>
      <c r="D1833">
        <v>0</v>
      </c>
      <c r="E1833" t="s">
        <v>23</v>
      </c>
      <c r="F1833">
        <f t="shared" si="281"/>
        <v>0</v>
      </c>
      <c r="G1833" t="s">
        <v>26</v>
      </c>
      <c r="H1833">
        <f t="shared" si="282"/>
        <v>0</v>
      </c>
      <c r="I1833">
        <f t="shared" si="283"/>
        <v>0</v>
      </c>
      <c r="J1833">
        <f t="shared" si="284"/>
        <v>0</v>
      </c>
      <c r="K1833" t="s">
        <v>19</v>
      </c>
      <c r="L1833">
        <f t="shared" si="285"/>
        <v>0</v>
      </c>
      <c r="M1833" t="s">
        <v>21</v>
      </c>
      <c r="N1833">
        <f t="shared" si="286"/>
        <v>0</v>
      </c>
      <c r="O1833">
        <f t="shared" si="287"/>
        <v>0</v>
      </c>
      <c r="P1833">
        <v>81.180000000000007</v>
      </c>
      <c r="Q1833">
        <f t="shared" si="288"/>
        <v>-0.55141690274683852</v>
      </c>
      <c r="R1833">
        <v>20</v>
      </c>
      <c r="S1833">
        <f t="shared" si="289"/>
        <v>-1.151091726012464</v>
      </c>
      <c r="T1833" s="8">
        <v>0</v>
      </c>
    </row>
    <row r="1834" spans="1:20" x14ac:dyDescent="0.35">
      <c r="A1834">
        <v>45</v>
      </c>
      <c r="B1834">
        <f t="shared" si="280"/>
        <v>7.8432175006656474E-2</v>
      </c>
      <c r="C1834">
        <v>0</v>
      </c>
      <c r="D1834">
        <v>0</v>
      </c>
      <c r="E1834" t="s">
        <v>13</v>
      </c>
      <c r="F1834">
        <f t="shared" si="281"/>
        <v>1</v>
      </c>
      <c r="G1834" t="s">
        <v>14</v>
      </c>
      <c r="H1834">
        <f t="shared" si="282"/>
        <v>1</v>
      </c>
      <c r="I1834">
        <f t="shared" si="283"/>
        <v>0</v>
      </c>
      <c r="J1834">
        <f t="shared" si="284"/>
        <v>0</v>
      </c>
      <c r="K1834" t="s">
        <v>19</v>
      </c>
      <c r="L1834">
        <f t="shared" si="285"/>
        <v>0</v>
      </c>
      <c r="M1834" t="s">
        <v>22</v>
      </c>
      <c r="N1834">
        <f t="shared" si="286"/>
        <v>0</v>
      </c>
      <c r="O1834">
        <f t="shared" si="287"/>
        <v>1</v>
      </c>
      <c r="P1834">
        <v>76.680000000000007</v>
      </c>
      <c r="Q1834">
        <f t="shared" si="288"/>
        <v>-0.6508004397916709</v>
      </c>
      <c r="R1834">
        <v>34.799999999999997</v>
      </c>
      <c r="S1834">
        <f t="shared" si="289"/>
        <v>0.77128356503026263</v>
      </c>
      <c r="T1834" s="8">
        <v>0</v>
      </c>
    </row>
    <row r="1835" spans="1:20" x14ac:dyDescent="0.35">
      <c r="A1835">
        <v>14</v>
      </c>
      <c r="B1835">
        <f t="shared" si="280"/>
        <v>-1.2926162516987669</v>
      </c>
      <c r="C1835">
        <v>0</v>
      </c>
      <c r="D1835">
        <v>0</v>
      </c>
      <c r="E1835" t="s">
        <v>23</v>
      </c>
      <c r="F1835">
        <f t="shared" si="281"/>
        <v>0</v>
      </c>
      <c r="G1835" t="s">
        <v>26</v>
      </c>
      <c r="H1835">
        <f t="shared" si="282"/>
        <v>0</v>
      </c>
      <c r="I1835">
        <f t="shared" si="283"/>
        <v>0</v>
      </c>
      <c r="J1835">
        <f t="shared" si="284"/>
        <v>0</v>
      </c>
      <c r="K1835" t="s">
        <v>15</v>
      </c>
      <c r="L1835">
        <f t="shared" si="285"/>
        <v>1</v>
      </c>
      <c r="M1835" t="s">
        <v>16</v>
      </c>
      <c r="N1835">
        <f t="shared" si="286"/>
        <v>1</v>
      </c>
      <c r="O1835">
        <f t="shared" si="287"/>
        <v>0</v>
      </c>
      <c r="P1835">
        <v>92.86</v>
      </c>
      <c r="Q1835">
        <f t="shared" si="288"/>
        <v>-0.29346141103936274</v>
      </c>
      <c r="R1835">
        <v>20.7</v>
      </c>
      <c r="S1835">
        <f t="shared" si="289"/>
        <v>-1.0601685703550379</v>
      </c>
      <c r="T1835" s="8">
        <v>0</v>
      </c>
    </row>
    <row r="1836" spans="1:20" x14ac:dyDescent="0.35">
      <c r="A1836">
        <v>37</v>
      </c>
      <c r="B1836">
        <f t="shared" si="280"/>
        <v>-0.27538677382054955</v>
      </c>
      <c r="C1836">
        <v>0</v>
      </c>
      <c r="D1836">
        <v>0</v>
      </c>
      <c r="E1836" t="s">
        <v>23</v>
      </c>
      <c r="F1836">
        <f t="shared" si="281"/>
        <v>0</v>
      </c>
      <c r="G1836" t="s">
        <v>14</v>
      </c>
      <c r="H1836">
        <f t="shared" si="282"/>
        <v>1</v>
      </c>
      <c r="I1836">
        <f t="shared" si="283"/>
        <v>0</v>
      </c>
      <c r="J1836">
        <f t="shared" si="284"/>
        <v>0</v>
      </c>
      <c r="K1836" t="s">
        <v>15</v>
      </c>
      <c r="L1836">
        <f t="shared" si="285"/>
        <v>1</v>
      </c>
      <c r="M1836" t="s">
        <v>22</v>
      </c>
      <c r="N1836">
        <f t="shared" si="286"/>
        <v>0</v>
      </c>
      <c r="O1836">
        <f t="shared" si="287"/>
        <v>1</v>
      </c>
      <c r="P1836">
        <v>90.95</v>
      </c>
      <c r="Q1836">
        <f t="shared" si="288"/>
        <v>-0.33564420120728039</v>
      </c>
      <c r="R1836">
        <v>24.6</v>
      </c>
      <c r="S1836">
        <f t="shared" si="289"/>
        <v>-0.55359670312080544</v>
      </c>
      <c r="T1836" s="8">
        <v>0</v>
      </c>
    </row>
    <row r="1837" spans="1:20" x14ac:dyDescent="0.35">
      <c r="A1837">
        <v>52</v>
      </c>
      <c r="B1837">
        <f t="shared" si="280"/>
        <v>0.38802375523046173</v>
      </c>
      <c r="C1837">
        <v>0</v>
      </c>
      <c r="D1837">
        <v>1</v>
      </c>
      <c r="E1837" t="s">
        <v>13</v>
      </c>
      <c r="F1837">
        <f t="shared" si="281"/>
        <v>1</v>
      </c>
      <c r="G1837" t="s">
        <v>14</v>
      </c>
      <c r="H1837">
        <f t="shared" si="282"/>
        <v>1</v>
      </c>
      <c r="I1837">
        <f t="shared" si="283"/>
        <v>0</v>
      </c>
      <c r="J1837">
        <f t="shared" si="284"/>
        <v>0</v>
      </c>
      <c r="K1837" t="s">
        <v>15</v>
      </c>
      <c r="L1837">
        <f t="shared" si="285"/>
        <v>1</v>
      </c>
      <c r="M1837" t="s">
        <v>21</v>
      </c>
      <c r="N1837">
        <f t="shared" si="286"/>
        <v>0</v>
      </c>
      <c r="O1837">
        <f t="shared" si="287"/>
        <v>0</v>
      </c>
      <c r="P1837">
        <v>85.66</v>
      </c>
      <c r="Q1837">
        <f t="shared" si="288"/>
        <v>-0.45247507031109457</v>
      </c>
      <c r="R1837">
        <v>39.4</v>
      </c>
      <c r="S1837">
        <f t="shared" si="289"/>
        <v>1.3687785879219212</v>
      </c>
      <c r="T1837" s="8">
        <v>0</v>
      </c>
    </row>
    <row r="1838" spans="1:20" x14ac:dyDescent="0.35">
      <c r="A1838">
        <v>30</v>
      </c>
      <c r="B1838">
        <f t="shared" si="280"/>
        <v>-0.58497835404435483</v>
      </c>
      <c r="C1838">
        <v>0</v>
      </c>
      <c r="D1838">
        <v>0</v>
      </c>
      <c r="E1838" t="s">
        <v>23</v>
      </c>
      <c r="F1838">
        <f t="shared" si="281"/>
        <v>0</v>
      </c>
      <c r="G1838" t="s">
        <v>25</v>
      </c>
      <c r="H1838">
        <f t="shared" si="282"/>
        <v>0</v>
      </c>
      <c r="I1838">
        <f t="shared" si="283"/>
        <v>0</v>
      </c>
      <c r="J1838">
        <f t="shared" si="284"/>
        <v>1</v>
      </c>
      <c r="K1838" t="s">
        <v>15</v>
      </c>
      <c r="L1838">
        <f t="shared" si="285"/>
        <v>1</v>
      </c>
      <c r="M1838" t="s">
        <v>22</v>
      </c>
      <c r="N1838">
        <f t="shared" si="286"/>
        <v>0</v>
      </c>
      <c r="O1838">
        <f t="shared" si="287"/>
        <v>1</v>
      </c>
      <c r="P1838">
        <v>88.2</v>
      </c>
      <c r="Q1838">
        <f t="shared" si="288"/>
        <v>-0.39637858495690015</v>
      </c>
      <c r="R1838">
        <v>28.1</v>
      </c>
      <c r="S1838">
        <f t="shared" si="289"/>
        <v>-9.8980924833674058E-2</v>
      </c>
      <c r="T1838" s="8">
        <v>0</v>
      </c>
    </row>
    <row r="1839" spans="1:20" x14ac:dyDescent="0.35">
      <c r="A1839">
        <v>60</v>
      </c>
      <c r="B1839">
        <f t="shared" si="280"/>
        <v>0.74184270405766772</v>
      </c>
      <c r="C1839">
        <v>0</v>
      </c>
      <c r="D1839">
        <v>0</v>
      </c>
      <c r="E1839" t="s">
        <v>13</v>
      </c>
      <c r="F1839">
        <f t="shared" si="281"/>
        <v>1</v>
      </c>
      <c r="G1839" t="s">
        <v>18</v>
      </c>
      <c r="H1839">
        <f t="shared" si="282"/>
        <v>0</v>
      </c>
      <c r="I1839">
        <f t="shared" si="283"/>
        <v>1</v>
      </c>
      <c r="J1839">
        <f t="shared" si="284"/>
        <v>0</v>
      </c>
      <c r="K1839" t="s">
        <v>15</v>
      </c>
      <c r="L1839">
        <f t="shared" si="285"/>
        <v>1</v>
      </c>
      <c r="M1839" t="s">
        <v>22</v>
      </c>
      <c r="N1839">
        <f t="shared" si="286"/>
        <v>0</v>
      </c>
      <c r="O1839">
        <f t="shared" si="287"/>
        <v>1</v>
      </c>
      <c r="P1839">
        <v>203.04</v>
      </c>
      <c r="Q1839">
        <f t="shared" si="288"/>
        <v>2.1398892804272212</v>
      </c>
      <c r="R1839">
        <v>28.1</v>
      </c>
      <c r="S1839">
        <f t="shared" si="289"/>
        <v>-9.8980924833674058E-2</v>
      </c>
      <c r="T1839" s="8">
        <v>0</v>
      </c>
    </row>
    <row r="1840" spans="1:20" x14ac:dyDescent="0.35">
      <c r="A1840">
        <v>47</v>
      </c>
      <c r="B1840">
        <f t="shared" si="280"/>
        <v>0.16688691221345797</v>
      </c>
      <c r="C1840">
        <v>0</v>
      </c>
      <c r="D1840">
        <v>0</v>
      </c>
      <c r="E1840" t="s">
        <v>13</v>
      </c>
      <c r="F1840">
        <f t="shared" si="281"/>
        <v>1</v>
      </c>
      <c r="G1840" t="s">
        <v>18</v>
      </c>
      <c r="H1840">
        <f t="shared" si="282"/>
        <v>0</v>
      </c>
      <c r="I1840">
        <f t="shared" si="283"/>
        <v>1</v>
      </c>
      <c r="J1840">
        <f t="shared" si="284"/>
        <v>0</v>
      </c>
      <c r="K1840" t="s">
        <v>19</v>
      </c>
      <c r="L1840">
        <f t="shared" si="285"/>
        <v>0</v>
      </c>
      <c r="M1840" t="s">
        <v>22</v>
      </c>
      <c r="N1840">
        <f t="shared" si="286"/>
        <v>0</v>
      </c>
      <c r="O1840">
        <f t="shared" si="287"/>
        <v>1</v>
      </c>
      <c r="P1840">
        <v>68.37</v>
      </c>
      <c r="Q1840">
        <f t="shared" si="288"/>
        <v>-0.83432870486779465</v>
      </c>
      <c r="R1840">
        <v>29.4</v>
      </c>
      <c r="S1840">
        <f t="shared" si="289"/>
        <v>6.9876364244402939E-2</v>
      </c>
      <c r="T1840" s="8">
        <v>0</v>
      </c>
    </row>
    <row r="1841" spans="1:20" x14ac:dyDescent="0.35">
      <c r="A1841">
        <v>82</v>
      </c>
      <c r="B1841">
        <f t="shared" si="280"/>
        <v>1.7148448133324843</v>
      </c>
      <c r="C1841">
        <v>1</v>
      </c>
      <c r="D1841">
        <v>0</v>
      </c>
      <c r="E1841" t="s">
        <v>13</v>
      </c>
      <c r="F1841">
        <f t="shared" si="281"/>
        <v>1</v>
      </c>
      <c r="G1841" t="s">
        <v>18</v>
      </c>
      <c r="H1841">
        <f t="shared" si="282"/>
        <v>0</v>
      </c>
      <c r="I1841">
        <f t="shared" si="283"/>
        <v>1</v>
      </c>
      <c r="J1841">
        <f t="shared" si="284"/>
        <v>0</v>
      </c>
      <c r="K1841" t="s">
        <v>15</v>
      </c>
      <c r="L1841">
        <f t="shared" si="285"/>
        <v>1</v>
      </c>
      <c r="M1841" t="s">
        <v>16</v>
      </c>
      <c r="N1841">
        <f t="shared" si="286"/>
        <v>1</v>
      </c>
      <c r="O1841">
        <f t="shared" si="287"/>
        <v>0</v>
      </c>
      <c r="P1841">
        <v>77.319999999999993</v>
      </c>
      <c r="Q1841">
        <f t="shared" si="288"/>
        <v>-0.63666589230085058</v>
      </c>
      <c r="R1841">
        <v>24.8</v>
      </c>
      <c r="S1841">
        <f t="shared" si="289"/>
        <v>-0.5276186586472551</v>
      </c>
      <c r="T1841" s="8">
        <v>0</v>
      </c>
    </row>
    <row r="1842" spans="1:20" x14ac:dyDescent="0.35">
      <c r="A1842">
        <v>64</v>
      </c>
      <c r="B1842">
        <f t="shared" si="280"/>
        <v>0.91875217847127078</v>
      </c>
      <c r="C1842">
        <v>0</v>
      </c>
      <c r="D1842">
        <v>0</v>
      </c>
      <c r="E1842" t="s">
        <v>13</v>
      </c>
      <c r="F1842">
        <f t="shared" si="281"/>
        <v>1</v>
      </c>
      <c r="G1842" t="s">
        <v>25</v>
      </c>
      <c r="H1842">
        <f t="shared" si="282"/>
        <v>0</v>
      </c>
      <c r="I1842">
        <f t="shared" si="283"/>
        <v>0</v>
      </c>
      <c r="J1842">
        <f t="shared" si="284"/>
        <v>1</v>
      </c>
      <c r="K1842" t="s">
        <v>19</v>
      </c>
      <c r="L1842">
        <f t="shared" si="285"/>
        <v>0</v>
      </c>
      <c r="M1842" t="s">
        <v>21</v>
      </c>
      <c r="N1842">
        <f t="shared" si="286"/>
        <v>0</v>
      </c>
      <c r="O1842">
        <f t="shared" si="287"/>
        <v>0</v>
      </c>
      <c r="P1842">
        <v>187.87</v>
      </c>
      <c r="Q1842">
        <f t="shared" si="288"/>
        <v>1.8048563344338644</v>
      </c>
      <c r="R1842">
        <v>32.299999999999997</v>
      </c>
      <c r="S1842">
        <f t="shared" si="289"/>
        <v>0.44655800911088306</v>
      </c>
      <c r="T1842" s="8">
        <v>0</v>
      </c>
    </row>
    <row r="1843" spans="1:20" x14ac:dyDescent="0.35">
      <c r="A1843">
        <v>12</v>
      </c>
      <c r="B1843">
        <f t="shared" si="280"/>
        <v>-1.3810709889055683</v>
      </c>
      <c r="C1843">
        <v>0</v>
      </c>
      <c r="D1843">
        <v>0</v>
      </c>
      <c r="E1843" t="s">
        <v>23</v>
      </c>
      <c r="F1843">
        <f t="shared" si="281"/>
        <v>0</v>
      </c>
      <c r="G1843" t="s">
        <v>26</v>
      </c>
      <c r="H1843">
        <f t="shared" si="282"/>
        <v>0</v>
      </c>
      <c r="I1843">
        <f t="shared" si="283"/>
        <v>0</v>
      </c>
      <c r="J1843">
        <f t="shared" si="284"/>
        <v>0</v>
      </c>
      <c r="K1843" t="s">
        <v>19</v>
      </c>
      <c r="L1843">
        <f t="shared" si="285"/>
        <v>0</v>
      </c>
      <c r="M1843" t="s">
        <v>21</v>
      </c>
      <c r="N1843">
        <f t="shared" si="286"/>
        <v>0</v>
      </c>
      <c r="O1843">
        <f t="shared" si="287"/>
        <v>0</v>
      </c>
      <c r="P1843">
        <v>213.87</v>
      </c>
      <c r="Q1843">
        <f t="shared" si="288"/>
        <v>2.3790723262484512</v>
      </c>
      <c r="R1843">
        <v>25.3</v>
      </c>
      <c r="S1843">
        <f t="shared" si="289"/>
        <v>-0.46267354746337924</v>
      </c>
      <c r="T1843" s="8">
        <v>0</v>
      </c>
    </row>
    <row r="1844" spans="1:20" x14ac:dyDescent="0.35">
      <c r="A1844">
        <v>79</v>
      </c>
      <c r="B1844">
        <f t="shared" si="280"/>
        <v>1.5821627075222819</v>
      </c>
      <c r="C1844">
        <v>1</v>
      </c>
      <c r="D1844">
        <v>0</v>
      </c>
      <c r="E1844" t="s">
        <v>13</v>
      </c>
      <c r="F1844">
        <f t="shared" si="281"/>
        <v>1</v>
      </c>
      <c r="G1844" t="s">
        <v>14</v>
      </c>
      <c r="H1844">
        <f t="shared" si="282"/>
        <v>1</v>
      </c>
      <c r="I1844">
        <f t="shared" si="283"/>
        <v>0</v>
      </c>
      <c r="J1844">
        <f t="shared" si="284"/>
        <v>0</v>
      </c>
      <c r="K1844" t="s">
        <v>19</v>
      </c>
      <c r="L1844">
        <f t="shared" si="285"/>
        <v>0</v>
      </c>
      <c r="M1844" t="s">
        <v>16</v>
      </c>
      <c r="N1844">
        <f t="shared" si="286"/>
        <v>1</v>
      </c>
      <c r="O1844">
        <f t="shared" si="287"/>
        <v>0</v>
      </c>
      <c r="P1844">
        <v>119.62</v>
      </c>
      <c r="Q1844">
        <f t="shared" si="288"/>
        <v>0.29753935592057373</v>
      </c>
      <c r="R1844">
        <v>39</v>
      </c>
      <c r="S1844">
        <f t="shared" si="289"/>
        <v>1.3168224989748205</v>
      </c>
      <c r="T1844" s="8">
        <v>0</v>
      </c>
    </row>
    <row r="1845" spans="1:20" x14ac:dyDescent="0.35">
      <c r="A1845">
        <v>77</v>
      </c>
      <c r="B1845">
        <f t="shared" si="280"/>
        <v>1.4937079703154805</v>
      </c>
      <c r="C1845">
        <v>0</v>
      </c>
      <c r="D1845">
        <v>0</v>
      </c>
      <c r="E1845" t="s">
        <v>13</v>
      </c>
      <c r="F1845">
        <f t="shared" si="281"/>
        <v>1</v>
      </c>
      <c r="G1845" t="s">
        <v>14</v>
      </c>
      <c r="H1845">
        <f t="shared" si="282"/>
        <v>1</v>
      </c>
      <c r="I1845">
        <f t="shared" si="283"/>
        <v>0</v>
      </c>
      <c r="J1845">
        <f t="shared" si="284"/>
        <v>0</v>
      </c>
      <c r="K1845" t="s">
        <v>15</v>
      </c>
      <c r="L1845">
        <f t="shared" si="285"/>
        <v>1</v>
      </c>
      <c r="M1845" t="s">
        <v>16</v>
      </c>
      <c r="N1845">
        <f t="shared" si="286"/>
        <v>1</v>
      </c>
      <c r="O1845">
        <f t="shared" si="287"/>
        <v>0</v>
      </c>
      <c r="P1845">
        <v>222.85</v>
      </c>
      <c r="Q1845">
        <f t="shared" si="288"/>
        <v>2.5773976957290277</v>
      </c>
      <c r="R1845">
        <v>29.4</v>
      </c>
      <c r="S1845">
        <f t="shared" si="289"/>
        <v>6.9876364244402939E-2</v>
      </c>
      <c r="T1845" s="8">
        <v>0</v>
      </c>
    </row>
    <row r="1846" spans="1:20" x14ac:dyDescent="0.35">
      <c r="A1846">
        <v>25</v>
      </c>
      <c r="B1846">
        <f t="shared" si="280"/>
        <v>-0.80611519706135859</v>
      </c>
      <c r="C1846">
        <v>0</v>
      </c>
      <c r="D1846">
        <v>0</v>
      </c>
      <c r="E1846" t="s">
        <v>23</v>
      </c>
      <c r="F1846">
        <f t="shared" si="281"/>
        <v>0</v>
      </c>
      <c r="G1846" t="s">
        <v>14</v>
      </c>
      <c r="H1846">
        <f t="shared" si="282"/>
        <v>1</v>
      </c>
      <c r="I1846">
        <f t="shared" si="283"/>
        <v>0</v>
      </c>
      <c r="J1846">
        <f t="shared" si="284"/>
        <v>0</v>
      </c>
      <c r="K1846" t="s">
        <v>19</v>
      </c>
      <c r="L1846">
        <f t="shared" si="285"/>
        <v>0</v>
      </c>
      <c r="M1846" t="s">
        <v>22</v>
      </c>
      <c r="N1846">
        <f t="shared" si="286"/>
        <v>0</v>
      </c>
      <c r="O1846">
        <f t="shared" si="287"/>
        <v>1</v>
      </c>
      <c r="P1846">
        <v>100.82</v>
      </c>
      <c r="Q1846">
        <f t="shared" si="288"/>
        <v>-0.11766297662228166</v>
      </c>
      <c r="R1846">
        <v>31.9</v>
      </c>
      <c r="S1846">
        <f t="shared" si="289"/>
        <v>0.39460192016378248</v>
      </c>
      <c r="T1846" s="8">
        <v>0</v>
      </c>
    </row>
    <row r="1847" spans="1:20" x14ac:dyDescent="0.35">
      <c r="A1847">
        <v>26</v>
      </c>
      <c r="B1847">
        <f t="shared" si="280"/>
        <v>-0.76188782845795777</v>
      </c>
      <c r="C1847">
        <v>0</v>
      </c>
      <c r="D1847">
        <v>0</v>
      </c>
      <c r="E1847" t="s">
        <v>23</v>
      </c>
      <c r="F1847">
        <f t="shared" si="281"/>
        <v>0</v>
      </c>
      <c r="G1847" t="s">
        <v>14</v>
      </c>
      <c r="H1847">
        <f t="shared" si="282"/>
        <v>1</v>
      </c>
      <c r="I1847">
        <f t="shared" si="283"/>
        <v>0</v>
      </c>
      <c r="J1847">
        <f t="shared" si="284"/>
        <v>0</v>
      </c>
      <c r="K1847" t="s">
        <v>19</v>
      </c>
      <c r="L1847">
        <f t="shared" si="285"/>
        <v>0</v>
      </c>
      <c r="M1847" t="s">
        <v>22</v>
      </c>
      <c r="N1847">
        <f t="shared" si="286"/>
        <v>0</v>
      </c>
      <c r="O1847">
        <f t="shared" si="287"/>
        <v>1</v>
      </c>
      <c r="P1847">
        <v>136.1</v>
      </c>
      <c r="Q1847">
        <f t="shared" si="288"/>
        <v>0.66150395380920402</v>
      </c>
      <c r="R1847">
        <v>26.4</v>
      </c>
      <c r="S1847">
        <f t="shared" si="289"/>
        <v>-0.31979430285885252</v>
      </c>
      <c r="T1847" s="8">
        <v>0</v>
      </c>
    </row>
    <row r="1848" spans="1:20" x14ac:dyDescent="0.35">
      <c r="A1848">
        <v>14</v>
      </c>
      <c r="B1848">
        <f t="shared" si="280"/>
        <v>-1.2926162516987669</v>
      </c>
      <c r="C1848">
        <v>0</v>
      </c>
      <c r="D1848">
        <v>0</v>
      </c>
      <c r="E1848" t="s">
        <v>23</v>
      </c>
      <c r="F1848">
        <f t="shared" si="281"/>
        <v>0</v>
      </c>
      <c r="G1848" t="s">
        <v>26</v>
      </c>
      <c r="H1848">
        <f t="shared" si="282"/>
        <v>0</v>
      </c>
      <c r="I1848">
        <f t="shared" si="283"/>
        <v>0</v>
      </c>
      <c r="J1848">
        <f t="shared" si="284"/>
        <v>0</v>
      </c>
      <c r="K1848" t="s">
        <v>19</v>
      </c>
      <c r="L1848">
        <f t="shared" si="285"/>
        <v>0</v>
      </c>
      <c r="M1848" t="s">
        <v>21</v>
      </c>
      <c r="N1848">
        <f t="shared" si="286"/>
        <v>0</v>
      </c>
      <c r="O1848">
        <f t="shared" si="287"/>
        <v>0</v>
      </c>
      <c r="P1848">
        <v>149.41999999999999</v>
      </c>
      <c r="Q1848">
        <f t="shared" si="288"/>
        <v>0.95567922346190759</v>
      </c>
      <c r="R1848">
        <v>20.6</v>
      </c>
      <c r="S1848">
        <f t="shared" si="289"/>
        <v>-1.0731575925918126</v>
      </c>
      <c r="T1848" s="8">
        <v>0</v>
      </c>
    </row>
    <row r="1849" spans="1:20" x14ac:dyDescent="0.35">
      <c r="A1849">
        <v>42</v>
      </c>
      <c r="B1849">
        <f t="shared" si="280"/>
        <v>-5.424993080354578E-2</v>
      </c>
      <c r="C1849">
        <v>0</v>
      </c>
      <c r="D1849">
        <v>0</v>
      </c>
      <c r="E1849" t="s">
        <v>13</v>
      </c>
      <c r="F1849">
        <f t="shared" si="281"/>
        <v>1</v>
      </c>
      <c r="G1849" t="s">
        <v>18</v>
      </c>
      <c r="H1849">
        <f t="shared" si="282"/>
        <v>0</v>
      </c>
      <c r="I1849">
        <f t="shared" si="283"/>
        <v>1</v>
      </c>
      <c r="J1849">
        <f t="shared" si="284"/>
        <v>0</v>
      </c>
      <c r="K1849" t="s">
        <v>19</v>
      </c>
      <c r="L1849">
        <f t="shared" si="285"/>
        <v>0</v>
      </c>
      <c r="M1849" t="s">
        <v>21</v>
      </c>
      <c r="N1849">
        <f t="shared" si="286"/>
        <v>0</v>
      </c>
      <c r="O1849">
        <f t="shared" si="287"/>
        <v>0</v>
      </c>
      <c r="P1849">
        <v>79.989999999999995</v>
      </c>
      <c r="Q1849">
        <f t="shared" si="288"/>
        <v>-0.57769832698758339</v>
      </c>
      <c r="R1849">
        <v>26.3</v>
      </c>
      <c r="S1849">
        <f t="shared" si="289"/>
        <v>-0.33278332509562741</v>
      </c>
      <c r="T1849" s="8">
        <v>0</v>
      </c>
    </row>
    <row r="1850" spans="1:20" x14ac:dyDescent="0.35">
      <c r="A1850">
        <v>37</v>
      </c>
      <c r="B1850">
        <f t="shared" si="280"/>
        <v>-0.27538677382054955</v>
      </c>
      <c r="C1850">
        <v>0</v>
      </c>
      <c r="D1850">
        <v>0</v>
      </c>
      <c r="E1850" t="s">
        <v>13</v>
      </c>
      <c r="F1850">
        <f t="shared" si="281"/>
        <v>1</v>
      </c>
      <c r="G1850" t="s">
        <v>14</v>
      </c>
      <c r="H1850">
        <f t="shared" si="282"/>
        <v>1</v>
      </c>
      <c r="I1850">
        <f t="shared" si="283"/>
        <v>0</v>
      </c>
      <c r="J1850">
        <f t="shared" si="284"/>
        <v>0</v>
      </c>
      <c r="K1850" t="s">
        <v>19</v>
      </c>
      <c r="L1850">
        <f t="shared" si="285"/>
        <v>0</v>
      </c>
      <c r="M1850" t="s">
        <v>22</v>
      </c>
      <c r="N1850">
        <f t="shared" si="286"/>
        <v>0</v>
      </c>
      <c r="O1850">
        <f t="shared" si="287"/>
        <v>1</v>
      </c>
      <c r="P1850">
        <v>118.21</v>
      </c>
      <c r="Q1850">
        <f t="shared" si="288"/>
        <v>0.26639918097985937</v>
      </c>
      <c r="R1850">
        <v>23.6</v>
      </c>
      <c r="S1850">
        <f t="shared" si="289"/>
        <v>-0.68348692548855727</v>
      </c>
      <c r="T1850" s="8">
        <v>0</v>
      </c>
    </row>
    <row r="1851" spans="1:20" x14ac:dyDescent="0.35">
      <c r="A1851">
        <v>8</v>
      </c>
      <c r="B1851">
        <f t="shared" si="280"/>
        <v>-1.5579804633191714</v>
      </c>
      <c r="C1851">
        <v>0</v>
      </c>
      <c r="D1851">
        <v>0</v>
      </c>
      <c r="E1851" t="s">
        <v>23</v>
      </c>
      <c r="F1851">
        <f t="shared" si="281"/>
        <v>0</v>
      </c>
      <c r="G1851" t="s">
        <v>26</v>
      </c>
      <c r="H1851">
        <f t="shared" si="282"/>
        <v>0</v>
      </c>
      <c r="I1851">
        <f t="shared" si="283"/>
        <v>0</v>
      </c>
      <c r="J1851">
        <f t="shared" si="284"/>
        <v>0</v>
      </c>
      <c r="K1851" t="s">
        <v>19</v>
      </c>
      <c r="L1851">
        <f t="shared" si="285"/>
        <v>0</v>
      </c>
      <c r="M1851" t="s">
        <v>21</v>
      </c>
      <c r="N1851">
        <f t="shared" si="286"/>
        <v>0</v>
      </c>
      <c r="O1851">
        <f t="shared" si="287"/>
        <v>0</v>
      </c>
      <c r="P1851">
        <v>56.3</v>
      </c>
      <c r="Q1851">
        <f t="shared" si="288"/>
        <v>-1.1008974364524897</v>
      </c>
      <c r="R1851">
        <v>18</v>
      </c>
      <c r="S1851">
        <f t="shared" si="289"/>
        <v>-1.4108721707479677</v>
      </c>
      <c r="T1851" s="8">
        <v>0</v>
      </c>
    </row>
    <row r="1852" spans="1:20" x14ac:dyDescent="0.35">
      <c r="A1852">
        <v>78</v>
      </c>
      <c r="B1852">
        <f t="shared" si="280"/>
        <v>1.5379353389188812</v>
      </c>
      <c r="C1852">
        <v>0</v>
      </c>
      <c r="D1852">
        <v>0</v>
      </c>
      <c r="E1852" t="s">
        <v>13</v>
      </c>
      <c r="F1852">
        <f t="shared" si="281"/>
        <v>1</v>
      </c>
      <c r="G1852" t="s">
        <v>18</v>
      </c>
      <c r="H1852">
        <f t="shared" si="282"/>
        <v>0</v>
      </c>
      <c r="I1852">
        <f t="shared" si="283"/>
        <v>1</v>
      </c>
      <c r="J1852">
        <f t="shared" si="284"/>
        <v>0</v>
      </c>
      <c r="K1852" t="s">
        <v>19</v>
      </c>
      <c r="L1852">
        <f t="shared" si="285"/>
        <v>0</v>
      </c>
      <c r="M1852" t="s">
        <v>21</v>
      </c>
      <c r="N1852">
        <f t="shared" si="286"/>
        <v>0</v>
      </c>
      <c r="O1852">
        <f t="shared" si="287"/>
        <v>0</v>
      </c>
      <c r="P1852">
        <v>84.49</v>
      </c>
      <c r="Q1852">
        <f t="shared" si="288"/>
        <v>-0.47831478994275101</v>
      </c>
      <c r="R1852">
        <v>26.4</v>
      </c>
      <c r="S1852">
        <f t="shared" si="289"/>
        <v>-0.31979430285885252</v>
      </c>
      <c r="T1852" s="8">
        <v>0</v>
      </c>
    </row>
    <row r="1853" spans="1:20" x14ac:dyDescent="0.35">
      <c r="A1853">
        <v>18</v>
      </c>
      <c r="B1853">
        <f t="shared" si="280"/>
        <v>-1.1157067772851639</v>
      </c>
      <c r="C1853">
        <v>0</v>
      </c>
      <c r="D1853">
        <v>0</v>
      </c>
      <c r="E1853" t="s">
        <v>23</v>
      </c>
      <c r="F1853">
        <f t="shared" si="281"/>
        <v>0</v>
      </c>
      <c r="G1853" t="s">
        <v>14</v>
      </c>
      <c r="H1853">
        <f t="shared" si="282"/>
        <v>1</v>
      </c>
      <c r="I1853">
        <f t="shared" si="283"/>
        <v>0</v>
      </c>
      <c r="J1853">
        <f t="shared" si="284"/>
        <v>0</v>
      </c>
      <c r="K1853" t="s">
        <v>19</v>
      </c>
      <c r="L1853">
        <f t="shared" si="285"/>
        <v>0</v>
      </c>
      <c r="M1853" t="s">
        <v>21</v>
      </c>
      <c r="N1853">
        <f t="shared" si="286"/>
        <v>0</v>
      </c>
      <c r="O1853">
        <f t="shared" si="287"/>
        <v>0</v>
      </c>
      <c r="P1853">
        <v>89.61</v>
      </c>
      <c r="Q1853">
        <f t="shared" si="288"/>
        <v>-0.36523841001618612</v>
      </c>
      <c r="R1853">
        <v>22</v>
      </c>
      <c r="S1853">
        <f t="shared" si="289"/>
        <v>-0.89131128127696035</v>
      </c>
      <c r="T1853" s="8">
        <v>0</v>
      </c>
    </row>
    <row r="1854" spans="1:20" x14ac:dyDescent="0.35">
      <c r="A1854">
        <v>78</v>
      </c>
      <c r="B1854">
        <f t="shared" si="280"/>
        <v>1.5379353389188812</v>
      </c>
      <c r="C1854">
        <v>0</v>
      </c>
      <c r="D1854">
        <v>0</v>
      </c>
      <c r="E1854" t="s">
        <v>13</v>
      </c>
      <c r="F1854">
        <f t="shared" si="281"/>
        <v>1</v>
      </c>
      <c r="G1854" t="s">
        <v>14</v>
      </c>
      <c r="H1854">
        <f t="shared" si="282"/>
        <v>1</v>
      </c>
      <c r="I1854">
        <f t="shared" si="283"/>
        <v>0</v>
      </c>
      <c r="J1854">
        <f t="shared" si="284"/>
        <v>0</v>
      </c>
      <c r="K1854" t="s">
        <v>19</v>
      </c>
      <c r="L1854">
        <f t="shared" si="285"/>
        <v>0</v>
      </c>
      <c r="M1854" t="s">
        <v>16</v>
      </c>
      <c r="N1854">
        <f t="shared" si="286"/>
        <v>1</v>
      </c>
      <c r="O1854">
        <f t="shared" si="287"/>
        <v>0</v>
      </c>
      <c r="P1854">
        <v>100.09</v>
      </c>
      <c r="Q1854">
        <f t="shared" si="288"/>
        <v>-0.13378519485399867</v>
      </c>
      <c r="R1854">
        <v>30.5</v>
      </c>
      <c r="S1854">
        <f t="shared" si="289"/>
        <v>0.21275560884893013</v>
      </c>
      <c r="T1854" s="8">
        <v>0</v>
      </c>
    </row>
    <row r="1855" spans="1:20" x14ac:dyDescent="0.35">
      <c r="A1855">
        <v>55</v>
      </c>
      <c r="B1855">
        <f t="shared" si="280"/>
        <v>0.52070586104066396</v>
      </c>
      <c r="C1855">
        <v>0</v>
      </c>
      <c r="D1855">
        <v>0</v>
      </c>
      <c r="E1855" t="s">
        <v>13</v>
      </c>
      <c r="F1855">
        <f t="shared" si="281"/>
        <v>1</v>
      </c>
      <c r="G1855" t="s">
        <v>25</v>
      </c>
      <c r="H1855">
        <f t="shared" si="282"/>
        <v>0</v>
      </c>
      <c r="I1855">
        <f t="shared" si="283"/>
        <v>0</v>
      </c>
      <c r="J1855">
        <f t="shared" si="284"/>
        <v>1</v>
      </c>
      <c r="K1855" t="s">
        <v>15</v>
      </c>
      <c r="L1855">
        <f t="shared" si="285"/>
        <v>1</v>
      </c>
      <c r="M1855" t="s">
        <v>22</v>
      </c>
      <c r="N1855">
        <f t="shared" si="286"/>
        <v>0</v>
      </c>
      <c r="O1855">
        <f t="shared" si="287"/>
        <v>1</v>
      </c>
      <c r="P1855">
        <v>198.36</v>
      </c>
      <c r="Q1855">
        <f t="shared" si="288"/>
        <v>2.0365304019005959</v>
      </c>
      <c r="R1855">
        <v>29.1</v>
      </c>
      <c r="S1855">
        <f t="shared" si="289"/>
        <v>3.0909297534077767E-2</v>
      </c>
      <c r="T1855" s="8">
        <v>0</v>
      </c>
    </row>
    <row r="1856" spans="1:20" x14ac:dyDescent="0.35">
      <c r="A1856">
        <v>68</v>
      </c>
      <c r="B1856">
        <f t="shared" si="280"/>
        <v>1.0956616528848737</v>
      </c>
      <c r="C1856">
        <v>0</v>
      </c>
      <c r="D1856">
        <v>0</v>
      </c>
      <c r="E1856" t="s">
        <v>13</v>
      </c>
      <c r="F1856">
        <f t="shared" si="281"/>
        <v>1</v>
      </c>
      <c r="G1856" t="s">
        <v>18</v>
      </c>
      <c r="H1856">
        <f t="shared" si="282"/>
        <v>0</v>
      </c>
      <c r="I1856">
        <f t="shared" si="283"/>
        <v>1</v>
      </c>
      <c r="J1856">
        <f t="shared" si="284"/>
        <v>0</v>
      </c>
      <c r="K1856" t="s">
        <v>19</v>
      </c>
      <c r="L1856">
        <f t="shared" si="285"/>
        <v>0</v>
      </c>
      <c r="M1856" t="s">
        <v>21</v>
      </c>
      <c r="N1856">
        <f t="shared" si="286"/>
        <v>0</v>
      </c>
      <c r="O1856">
        <f t="shared" si="287"/>
        <v>0</v>
      </c>
      <c r="P1856">
        <v>93.61</v>
      </c>
      <c r="Q1856">
        <f t="shared" si="288"/>
        <v>-0.27689748819855736</v>
      </c>
      <c r="R1856">
        <v>24.9</v>
      </c>
      <c r="S1856">
        <f t="shared" si="289"/>
        <v>-0.51462963641048021</v>
      </c>
      <c r="T1856" s="8">
        <v>0</v>
      </c>
    </row>
    <row r="1857" spans="1:20" x14ac:dyDescent="0.35">
      <c r="A1857">
        <v>47</v>
      </c>
      <c r="B1857">
        <f t="shared" si="280"/>
        <v>0.16688691221345797</v>
      </c>
      <c r="C1857">
        <v>0</v>
      </c>
      <c r="D1857">
        <v>0</v>
      </c>
      <c r="E1857" t="s">
        <v>13</v>
      </c>
      <c r="F1857">
        <f t="shared" si="281"/>
        <v>1</v>
      </c>
      <c r="G1857" t="s">
        <v>14</v>
      </c>
      <c r="H1857">
        <f t="shared" si="282"/>
        <v>1</v>
      </c>
      <c r="I1857">
        <f t="shared" si="283"/>
        <v>0</v>
      </c>
      <c r="J1857">
        <f t="shared" si="284"/>
        <v>0</v>
      </c>
      <c r="K1857" t="s">
        <v>19</v>
      </c>
      <c r="L1857">
        <f t="shared" si="285"/>
        <v>0</v>
      </c>
      <c r="M1857" t="s">
        <v>22</v>
      </c>
      <c r="N1857">
        <f t="shared" si="286"/>
        <v>0</v>
      </c>
      <c r="O1857">
        <f t="shared" si="287"/>
        <v>1</v>
      </c>
      <c r="P1857">
        <v>75.430000000000007</v>
      </c>
      <c r="Q1857">
        <f t="shared" si="288"/>
        <v>-0.67840697785967985</v>
      </c>
      <c r="R1857">
        <v>36.4</v>
      </c>
      <c r="S1857">
        <f t="shared" si="289"/>
        <v>0.97910792081866571</v>
      </c>
      <c r="T1857" s="8">
        <v>0</v>
      </c>
    </row>
    <row r="1858" spans="1:20" x14ac:dyDescent="0.35">
      <c r="A1858">
        <v>47</v>
      </c>
      <c r="B1858">
        <f t="shared" si="280"/>
        <v>0.16688691221345797</v>
      </c>
      <c r="C1858">
        <v>0</v>
      </c>
      <c r="D1858">
        <v>0</v>
      </c>
      <c r="E1858" t="s">
        <v>13</v>
      </c>
      <c r="F1858">
        <f t="shared" si="281"/>
        <v>1</v>
      </c>
      <c r="G1858" t="s">
        <v>25</v>
      </c>
      <c r="H1858">
        <f t="shared" si="282"/>
        <v>0</v>
      </c>
      <c r="I1858">
        <f t="shared" si="283"/>
        <v>0</v>
      </c>
      <c r="J1858">
        <f t="shared" si="284"/>
        <v>1</v>
      </c>
      <c r="K1858" t="s">
        <v>15</v>
      </c>
      <c r="L1858">
        <f t="shared" si="285"/>
        <v>1</v>
      </c>
      <c r="M1858" t="s">
        <v>22</v>
      </c>
      <c r="N1858">
        <f t="shared" si="286"/>
        <v>0</v>
      </c>
      <c r="O1858">
        <f t="shared" si="287"/>
        <v>1</v>
      </c>
      <c r="P1858">
        <v>100.31</v>
      </c>
      <c r="Q1858">
        <f t="shared" si="288"/>
        <v>-0.12892644415402912</v>
      </c>
      <c r="R1858">
        <v>31.2</v>
      </c>
      <c r="S1858">
        <f t="shared" si="289"/>
        <v>0.30367876450635634</v>
      </c>
      <c r="T1858" s="8">
        <v>0</v>
      </c>
    </row>
    <row r="1859" spans="1:20" x14ac:dyDescent="0.35">
      <c r="A1859">
        <v>51</v>
      </c>
      <c r="B1859">
        <f t="shared" ref="B1859:B1922" si="290">(A1859-$V$1)/$V$2</f>
        <v>0.34379638662706097</v>
      </c>
      <c r="C1859">
        <v>0</v>
      </c>
      <c r="D1859">
        <v>0</v>
      </c>
      <c r="E1859" t="s">
        <v>13</v>
      </c>
      <c r="F1859">
        <f t="shared" ref="F1859:F1922" si="291">IF(E1859="Yes",1,0)</f>
        <v>1</v>
      </c>
      <c r="G1859" t="s">
        <v>14</v>
      </c>
      <c r="H1859">
        <f t="shared" ref="H1859:H1922" si="292">IF(G1859="Private",1,0)</f>
        <v>1</v>
      </c>
      <c r="I1859">
        <f t="shared" ref="I1859:I1922" si="293">IF(G1859="Self-employed",1,0)</f>
        <v>0</v>
      </c>
      <c r="J1859">
        <f t="shared" ref="J1859:J1922" si="294">IF(G1859="Govt_job",1,0)</f>
        <v>0</v>
      </c>
      <c r="K1859" t="s">
        <v>19</v>
      </c>
      <c r="L1859">
        <f t="shared" ref="L1859:L1922" si="295">IF(K1859="Urban",1,0)</f>
        <v>0</v>
      </c>
      <c r="M1859" t="s">
        <v>21</v>
      </c>
      <c r="N1859">
        <f t="shared" ref="N1859:N1922" si="296">IF(M1859="formerly smoked",1,0)</f>
        <v>0</v>
      </c>
      <c r="O1859">
        <f t="shared" ref="O1859:O1922" si="297">IF(M1859="smokes",1,0)</f>
        <v>0</v>
      </c>
      <c r="P1859">
        <v>105.63</v>
      </c>
      <c r="Q1859">
        <f t="shared" ref="Q1859:Q1922" si="298">(P1859-$W$5)/$W$6</f>
        <v>-1.1433018136583033E-2</v>
      </c>
      <c r="R1859">
        <v>32.799999999999997</v>
      </c>
      <c r="S1859">
        <f t="shared" ref="S1859:S1922" si="299">(R1859-$V$11)/$V$12</f>
        <v>0.51150312029475897</v>
      </c>
      <c r="T1859" s="8">
        <v>0</v>
      </c>
    </row>
    <row r="1860" spans="1:20" x14ac:dyDescent="0.35">
      <c r="A1860">
        <v>43</v>
      </c>
      <c r="B1860">
        <f t="shared" si="290"/>
        <v>-1.0022562200145031E-2</v>
      </c>
      <c r="C1860">
        <v>0</v>
      </c>
      <c r="D1860">
        <v>0</v>
      </c>
      <c r="E1860" t="s">
        <v>13</v>
      </c>
      <c r="F1860">
        <f t="shared" si="291"/>
        <v>1</v>
      </c>
      <c r="G1860" t="s">
        <v>18</v>
      </c>
      <c r="H1860">
        <f t="shared" si="292"/>
        <v>0</v>
      </c>
      <c r="I1860">
        <f t="shared" si="293"/>
        <v>1</v>
      </c>
      <c r="J1860">
        <f t="shared" si="294"/>
        <v>0</v>
      </c>
      <c r="K1860" t="s">
        <v>19</v>
      </c>
      <c r="L1860">
        <f t="shared" si="295"/>
        <v>0</v>
      </c>
      <c r="M1860" t="s">
        <v>21</v>
      </c>
      <c r="N1860">
        <f t="shared" si="296"/>
        <v>0</v>
      </c>
      <c r="O1860">
        <f t="shared" si="297"/>
        <v>0</v>
      </c>
      <c r="P1860">
        <v>82.84</v>
      </c>
      <c r="Q1860">
        <f t="shared" si="298"/>
        <v>-0.51475542019252274</v>
      </c>
      <c r="R1860">
        <v>31.6</v>
      </c>
      <c r="S1860">
        <f t="shared" si="299"/>
        <v>0.3556348534534573</v>
      </c>
      <c r="T1860" s="8">
        <v>0</v>
      </c>
    </row>
    <row r="1861" spans="1:20" x14ac:dyDescent="0.35">
      <c r="A1861">
        <v>78</v>
      </c>
      <c r="B1861">
        <f t="shared" si="290"/>
        <v>1.5379353389188812</v>
      </c>
      <c r="C1861">
        <v>0</v>
      </c>
      <c r="D1861">
        <v>0</v>
      </c>
      <c r="E1861" t="s">
        <v>13</v>
      </c>
      <c r="F1861">
        <f t="shared" si="291"/>
        <v>1</v>
      </c>
      <c r="G1861" t="s">
        <v>25</v>
      </c>
      <c r="H1861">
        <f t="shared" si="292"/>
        <v>0</v>
      </c>
      <c r="I1861">
        <f t="shared" si="293"/>
        <v>0</v>
      </c>
      <c r="J1861">
        <f t="shared" si="294"/>
        <v>1</v>
      </c>
      <c r="K1861" t="s">
        <v>15</v>
      </c>
      <c r="L1861">
        <f t="shared" si="295"/>
        <v>1</v>
      </c>
      <c r="M1861" t="s">
        <v>16</v>
      </c>
      <c r="N1861">
        <f t="shared" si="296"/>
        <v>1</v>
      </c>
      <c r="O1861">
        <f t="shared" si="297"/>
        <v>0</v>
      </c>
      <c r="P1861">
        <v>58.88</v>
      </c>
      <c r="Q1861">
        <f t="shared" si="298"/>
        <v>-1.043917541880119</v>
      </c>
      <c r="R1861">
        <v>35.799999999999997</v>
      </c>
      <c r="S1861">
        <f t="shared" si="299"/>
        <v>0.90117378739801446</v>
      </c>
      <c r="T1861" s="8">
        <v>0</v>
      </c>
    </row>
    <row r="1862" spans="1:20" x14ac:dyDescent="0.35">
      <c r="A1862">
        <v>63</v>
      </c>
      <c r="B1862">
        <f t="shared" si="290"/>
        <v>0.87452480986786996</v>
      </c>
      <c r="C1862">
        <v>0</v>
      </c>
      <c r="D1862">
        <v>0</v>
      </c>
      <c r="E1862" t="s">
        <v>13</v>
      </c>
      <c r="F1862">
        <f t="shared" si="291"/>
        <v>1</v>
      </c>
      <c r="G1862" t="s">
        <v>14</v>
      </c>
      <c r="H1862">
        <f t="shared" si="292"/>
        <v>1</v>
      </c>
      <c r="I1862">
        <f t="shared" si="293"/>
        <v>0</v>
      </c>
      <c r="J1862">
        <f t="shared" si="294"/>
        <v>0</v>
      </c>
      <c r="K1862" t="s">
        <v>15</v>
      </c>
      <c r="L1862">
        <f t="shared" si="295"/>
        <v>1</v>
      </c>
      <c r="M1862" t="s">
        <v>16</v>
      </c>
      <c r="N1862">
        <f t="shared" si="296"/>
        <v>1</v>
      </c>
      <c r="O1862">
        <f t="shared" si="297"/>
        <v>0</v>
      </c>
      <c r="P1862">
        <v>92.27</v>
      </c>
      <c r="Q1862">
        <f t="shared" si="298"/>
        <v>-0.30649169700746304</v>
      </c>
      <c r="R1862">
        <v>35.200000000000003</v>
      </c>
      <c r="S1862">
        <f t="shared" si="299"/>
        <v>0.82323965397736409</v>
      </c>
      <c r="T1862" s="8">
        <v>0</v>
      </c>
    </row>
    <row r="1863" spans="1:20" x14ac:dyDescent="0.35">
      <c r="A1863">
        <v>45</v>
      </c>
      <c r="B1863">
        <f t="shared" si="290"/>
        <v>7.8432175006656474E-2</v>
      </c>
      <c r="C1863">
        <v>0</v>
      </c>
      <c r="D1863">
        <v>0</v>
      </c>
      <c r="E1863" t="s">
        <v>13</v>
      </c>
      <c r="F1863">
        <f t="shared" si="291"/>
        <v>1</v>
      </c>
      <c r="G1863" t="s">
        <v>14</v>
      </c>
      <c r="H1863">
        <f t="shared" si="292"/>
        <v>1</v>
      </c>
      <c r="I1863">
        <f t="shared" si="293"/>
        <v>0</v>
      </c>
      <c r="J1863">
        <f t="shared" si="294"/>
        <v>0</v>
      </c>
      <c r="K1863" t="s">
        <v>15</v>
      </c>
      <c r="L1863">
        <f t="shared" si="295"/>
        <v>1</v>
      </c>
      <c r="M1863" t="s">
        <v>21</v>
      </c>
      <c r="N1863">
        <f t="shared" si="296"/>
        <v>0</v>
      </c>
      <c r="O1863">
        <f t="shared" si="297"/>
        <v>0</v>
      </c>
      <c r="P1863">
        <v>115.23</v>
      </c>
      <c r="Q1863">
        <f t="shared" si="298"/>
        <v>0.20058519422572618</v>
      </c>
      <c r="R1863">
        <v>28</v>
      </c>
      <c r="S1863">
        <f t="shared" si="299"/>
        <v>-0.11196994707044942</v>
      </c>
      <c r="T1863" s="8">
        <v>0</v>
      </c>
    </row>
    <row r="1864" spans="1:20" x14ac:dyDescent="0.35">
      <c r="A1864">
        <v>53</v>
      </c>
      <c r="B1864">
        <f t="shared" si="290"/>
        <v>0.43225112383386249</v>
      </c>
      <c r="C1864">
        <v>1</v>
      </c>
      <c r="D1864">
        <v>1</v>
      </c>
      <c r="E1864" t="s">
        <v>13</v>
      </c>
      <c r="F1864">
        <f t="shared" si="291"/>
        <v>1</v>
      </c>
      <c r="G1864" t="s">
        <v>14</v>
      </c>
      <c r="H1864">
        <f t="shared" si="292"/>
        <v>1</v>
      </c>
      <c r="I1864">
        <f t="shared" si="293"/>
        <v>0</v>
      </c>
      <c r="J1864">
        <f t="shared" si="294"/>
        <v>0</v>
      </c>
      <c r="K1864" t="s">
        <v>15</v>
      </c>
      <c r="L1864">
        <f t="shared" si="295"/>
        <v>1</v>
      </c>
      <c r="M1864" t="s">
        <v>22</v>
      </c>
      <c r="N1864">
        <f t="shared" si="296"/>
        <v>0</v>
      </c>
      <c r="O1864">
        <f t="shared" si="297"/>
        <v>1</v>
      </c>
      <c r="P1864">
        <v>196.25</v>
      </c>
      <c r="Q1864">
        <f t="shared" si="298"/>
        <v>1.9899305656417965</v>
      </c>
      <c r="R1864">
        <v>24.9</v>
      </c>
      <c r="S1864">
        <f t="shared" si="299"/>
        <v>-0.51462963641048021</v>
      </c>
      <c r="T1864" s="8">
        <v>0</v>
      </c>
    </row>
    <row r="1865" spans="1:20" x14ac:dyDescent="0.35">
      <c r="A1865">
        <v>12</v>
      </c>
      <c r="B1865">
        <f t="shared" si="290"/>
        <v>-1.3810709889055683</v>
      </c>
      <c r="C1865">
        <v>0</v>
      </c>
      <c r="D1865">
        <v>0</v>
      </c>
      <c r="E1865" t="s">
        <v>23</v>
      </c>
      <c r="F1865">
        <f t="shared" si="291"/>
        <v>0</v>
      </c>
      <c r="G1865" t="s">
        <v>26</v>
      </c>
      <c r="H1865">
        <f t="shared" si="292"/>
        <v>0</v>
      </c>
      <c r="I1865">
        <f t="shared" si="293"/>
        <v>0</v>
      </c>
      <c r="J1865">
        <f t="shared" si="294"/>
        <v>0</v>
      </c>
      <c r="K1865" t="s">
        <v>19</v>
      </c>
      <c r="L1865">
        <f t="shared" si="295"/>
        <v>0</v>
      </c>
      <c r="M1865" t="s">
        <v>21</v>
      </c>
      <c r="N1865">
        <f t="shared" si="296"/>
        <v>0</v>
      </c>
      <c r="O1865">
        <f t="shared" si="297"/>
        <v>0</v>
      </c>
      <c r="P1865">
        <v>85.97</v>
      </c>
      <c r="Q1865">
        <f t="shared" si="298"/>
        <v>-0.44562864887022829</v>
      </c>
      <c r="R1865">
        <v>35.700000000000003</v>
      </c>
      <c r="S1865">
        <f t="shared" si="299"/>
        <v>0.88818476516124001</v>
      </c>
      <c r="T1865" s="8">
        <v>0</v>
      </c>
    </row>
    <row r="1866" spans="1:20" x14ac:dyDescent="0.35">
      <c r="A1866">
        <v>56</v>
      </c>
      <c r="B1866">
        <f t="shared" si="290"/>
        <v>0.56493322964406478</v>
      </c>
      <c r="C1866">
        <v>0</v>
      </c>
      <c r="D1866">
        <v>0</v>
      </c>
      <c r="E1866" t="s">
        <v>13</v>
      </c>
      <c r="F1866">
        <f t="shared" si="291"/>
        <v>1</v>
      </c>
      <c r="G1866" t="s">
        <v>14</v>
      </c>
      <c r="H1866">
        <f t="shared" si="292"/>
        <v>1</v>
      </c>
      <c r="I1866">
        <f t="shared" si="293"/>
        <v>0</v>
      </c>
      <c r="J1866">
        <f t="shared" si="294"/>
        <v>0</v>
      </c>
      <c r="K1866" t="s">
        <v>15</v>
      </c>
      <c r="L1866">
        <f t="shared" si="295"/>
        <v>1</v>
      </c>
      <c r="M1866" t="s">
        <v>22</v>
      </c>
      <c r="N1866">
        <f t="shared" si="296"/>
        <v>0</v>
      </c>
      <c r="O1866">
        <f t="shared" si="297"/>
        <v>1</v>
      </c>
      <c r="P1866">
        <v>114.33</v>
      </c>
      <c r="Q1866">
        <f t="shared" si="298"/>
        <v>0.18070848681675958</v>
      </c>
      <c r="R1866">
        <v>30.7</v>
      </c>
      <c r="S1866">
        <f t="shared" si="299"/>
        <v>0.23873365332248039</v>
      </c>
      <c r="T1866" s="8">
        <v>0</v>
      </c>
    </row>
    <row r="1867" spans="1:20" x14ac:dyDescent="0.35">
      <c r="A1867">
        <v>29</v>
      </c>
      <c r="B1867">
        <f t="shared" si="290"/>
        <v>-0.62920572264775554</v>
      </c>
      <c r="C1867">
        <v>0</v>
      </c>
      <c r="D1867">
        <v>0</v>
      </c>
      <c r="E1867" t="s">
        <v>13</v>
      </c>
      <c r="F1867">
        <f t="shared" si="291"/>
        <v>1</v>
      </c>
      <c r="G1867" t="s">
        <v>14</v>
      </c>
      <c r="H1867">
        <f t="shared" si="292"/>
        <v>1</v>
      </c>
      <c r="I1867">
        <f t="shared" si="293"/>
        <v>0</v>
      </c>
      <c r="J1867">
        <f t="shared" si="294"/>
        <v>0</v>
      </c>
      <c r="K1867" t="s">
        <v>19</v>
      </c>
      <c r="L1867">
        <f t="shared" si="295"/>
        <v>0</v>
      </c>
      <c r="M1867" t="s">
        <v>21</v>
      </c>
      <c r="N1867">
        <f t="shared" si="296"/>
        <v>0</v>
      </c>
      <c r="O1867">
        <f t="shared" si="297"/>
        <v>0</v>
      </c>
      <c r="P1867">
        <v>72.52</v>
      </c>
      <c r="Q1867">
        <f t="shared" si="298"/>
        <v>-0.74267499848200502</v>
      </c>
      <c r="R1867">
        <v>33.9</v>
      </c>
      <c r="S1867">
        <f t="shared" si="299"/>
        <v>0.65438236489928614</v>
      </c>
      <c r="T1867" s="8">
        <v>0</v>
      </c>
    </row>
    <row r="1868" spans="1:20" x14ac:dyDescent="0.35">
      <c r="A1868">
        <v>10</v>
      </c>
      <c r="B1868">
        <f t="shared" si="290"/>
        <v>-1.4695257261123698</v>
      </c>
      <c r="C1868">
        <v>0</v>
      </c>
      <c r="D1868">
        <v>0</v>
      </c>
      <c r="E1868" t="s">
        <v>23</v>
      </c>
      <c r="F1868">
        <f t="shared" si="291"/>
        <v>0</v>
      </c>
      <c r="G1868" t="s">
        <v>26</v>
      </c>
      <c r="H1868">
        <f t="shared" si="292"/>
        <v>0</v>
      </c>
      <c r="I1868">
        <f t="shared" si="293"/>
        <v>0</v>
      </c>
      <c r="J1868">
        <f t="shared" si="294"/>
        <v>0</v>
      </c>
      <c r="K1868" t="s">
        <v>19</v>
      </c>
      <c r="L1868">
        <f t="shared" si="295"/>
        <v>0</v>
      </c>
      <c r="M1868" t="s">
        <v>16</v>
      </c>
      <c r="N1868">
        <f t="shared" si="296"/>
        <v>1</v>
      </c>
      <c r="O1868">
        <f t="shared" si="297"/>
        <v>0</v>
      </c>
      <c r="P1868">
        <v>99.87</v>
      </c>
      <c r="Q1868">
        <f t="shared" si="298"/>
        <v>-0.13864394555396825</v>
      </c>
      <c r="R1868">
        <v>28.1</v>
      </c>
      <c r="S1868">
        <f t="shared" si="299"/>
        <v>-9.8980924833674058E-2</v>
      </c>
      <c r="T1868" s="8">
        <v>0</v>
      </c>
    </row>
    <row r="1869" spans="1:20" x14ac:dyDescent="0.35">
      <c r="A1869">
        <v>55</v>
      </c>
      <c r="B1869">
        <f t="shared" si="290"/>
        <v>0.52070586104066396</v>
      </c>
      <c r="C1869">
        <v>0</v>
      </c>
      <c r="D1869">
        <v>0</v>
      </c>
      <c r="E1869" t="s">
        <v>13</v>
      </c>
      <c r="F1869">
        <f t="shared" si="291"/>
        <v>1</v>
      </c>
      <c r="G1869" t="s">
        <v>14</v>
      </c>
      <c r="H1869">
        <f t="shared" si="292"/>
        <v>1</v>
      </c>
      <c r="I1869">
        <f t="shared" si="293"/>
        <v>0</v>
      </c>
      <c r="J1869">
        <f t="shared" si="294"/>
        <v>0</v>
      </c>
      <c r="K1869" t="s">
        <v>19</v>
      </c>
      <c r="L1869">
        <f t="shared" si="295"/>
        <v>0</v>
      </c>
      <c r="M1869" t="s">
        <v>22</v>
      </c>
      <c r="N1869">
        <f t="shared" si="296"/>
        <v>0</v>
      </c>
      <c r="O1869">
        <f t="shared" si="297"/>
        <v>1</v>
      </c>
      <c r="P1869">
        <v>63.47</v>
      </c>
      <c r="Q1869">
        <f t="shared" si="298"/>
        <v>-0.94254633409439004</v>
      </c>
      <c r="R1869">
        <v>27.8</v>
      </c>
      <c r="S1869">
        <f t="shared" si="299"/>
        <v>-0.1379479915439997</v>
      </c>
      <c r="T1869" s="8">
        <v>0</v>
      </c>
    </row>
    <row r="1870" spans="1:20" x14ac:dyDescent="0.35">
      <c r="A1870">
        <v>49</v>
      </c>
      <c r="B1870">
        <f t="shared" si="290"/>
        <v>0.2553416494202595</v>
      </c>
      <c r="C1870">
        <v>0</v>
      </c>
      <c r="D1870">
        <v>0</v>
      </c>
      <c r="E1870" t="s">
        <v>13</v>
      </c>
      <c r="F1870">
        <f t="shared" si="291"/>
        <v>1</v>
      </c>
      <c r="G1870" t="s">
        <v>25</v>
      </c>
      <c r="H1870">
        <f t="shared" si="292"/>
        <v>0</v>
      </c>
      <c r="I1870">
        <f t="shared" si="293"/>
        <v>0</v>
      </c>
      <c r="J1870">
        <f t="shared" si="294"/>
        <v>1</v>
      </c>
      <c r="K1870" t="s">
        <v>15</v>
      </c>
      <c r="L1870">
        <f t="shared" si="295"/>
        <v>1</v>
      </c>
      <c r="M1870" t="s">
        <v>22</v>
      </c>
      <c r="N1870">
        <f t="shared" si="296"/>
        <v>0</v>
      </c>
      <c r="O1870">
        <f t="shared" si="297"/>
        <v>1</v>
      </c>
      <c r="P1870">
        <v>90.58</v>
      </c>
      <c r="Q1870">
        <f t="shared" si="298"/>
        <v>-0.34381573647541114</v>
      </c>
      <c r="R1870">
        <v>23.2</v>
      </c>
      <c r="S1870">
        <f t="shared" si="299"/>
        <v>-0.73544301443565829</v>
      </c>
      <c r="T1870" s="8">
        <v>0</v>
      </c>
    </row>
    <row r="1871" spans="1:20" x14ac:dyDescent="0.35">
      <c r="A1871">
        <v>23</v>
      </c>
      <c r="B1871">
        <f t="shared" si="290"/>
        <v>-0.89456993426816012</v>
      </c>
      <c r="C1871">
        <v>0</v>
      </c>
      <c r="D1871">
        <v>0</v>
      </c>
      <c r="E1871" t="s">
        <v>23</v>
      </c>
      <c r="F1871">
        <f t="shared" si="291"/>
        <v>0</v>
      </c>
      <c r="G1871" t="s">
        <v>14</v>
      </c>
      <c r="H1871">
        <f t="shared" si="292"/>
        <v>1</v>
      </c>
      <c r="I1871">
        <f t="shared" si="293"/>
        <v>0</v>
      </c>
      <c r="J1871">
        <f t="shared" si="294"/>
        <v>0</v>
      </c>
      <c r="K1871" t="s">
        <v>19</v>
      </c>
      <c r="L1871">
        <f t="shared" si="295"/>
        <v>0</v>
      </c>
      <c r="M1871" t="s">
        <v>22</v>
      </c>
      <c r="N1871">
        <f t="shared" si="296"/>
        <v>0</v>
      </c>
      <c r="O1871">
        <f t="shared" si="297"/>
        <v>1</v>
      </c>
      <c r="P1871">
        <v>92.26</v>
      </c>
      <c r="Q1871">
        <f t="shared" si="298"/>
        <v>-0.30671254931200692</v>
      </c>
      <c r="R1871">
        <v>17.100000000000001</v>
      </c>
      <c r="S1871">
        <f t="shared" si="299"/>
        <v>-1.527773370878944</v>
      </c>
      <c r="T1871" s="8">
        <v>0</v>
      </c>
    </row>
    <row r="1872" spans="1:20" x14ac:dyDescent="0.35">
      <c r="A1872">
        <v>53</v>
      </c>
      <c r="B1872">
        <f t="shared" si="290"/>
        <v>0.43225112383386249</v>
      </c>
      <c r="C1872">
        <v>0</v>
      </c>
      <c r="D1872">
        <v>0</v>
      </c>
      <c r="E1872" t="s">
        <v>13</v>
      </c>
      <c r="F1872">
        <f t="shared" si="291"/>
        <v>1</v>
      </c>
      <c r="G1872" t="s">
        <v>18</v>
      </c>
      <c r="H1872">
        <f t="shared" si="292"/>
        <v>0</v>
      </c>
      <c r="I1872">
        <f t="shared" si="293"/>
        <v>1</v>
      </c>
      <c r="J1872">
        <f t="shared" si="294"/>
        <v>0</v>
      </c>
      <c r="K1872" t="s">
        <v>15</v>
      </c>
      <c r="L1872">
        <f t="shared" si="295"/>
        <v>1</v>
      </c>
      <c r="M1872" t="s">
        <v>22</v>
      </c>
      <c r="N1872">
        <f t="shared" si="296"/>
        <v>0</v>
      </c>
      <c r="O1872">
        <f t="shared" si="297"/>
        <v>1</v>
      </c>
      <c r="P1872">
        <v>113.74</v>
      </c>
      <c r="Q1872">
        <f t="shared" si="298"/>
        <v>0.16767820084865925</v>
      </c>
      <c r="R1872">
        <v>31.6</v>
      </c>
      <c r="S1872">
        <f t="shared" si="299"/>
        <v>0.3556348534534573</v>
      </c>
      <c r="T1872" s="8">
        <v>0</v>
      </c>
    </row>
    <row r="1873" spans="1:20" x14ac:dyDescent="0.35">
      <c r="A1873">
        <v>56</v>
      </c>
      <c r="B1873">
        <f t="shared" si="290"/>
        <v>0.56493322964406478</v>
      </c>
      <c r="C1873">
        <v>1</v>
      </c>
      <c r="D1873">
        <v>0</v>
      </c>
      <c r="E1873" t="s">
        <v>13</v>
      </c>
      <c r="F1873">
        <f t="shared" si="291"/>
        <v>1</v>
      </c>
      <c r="G1873" t="s">
        <v>25</v>
      </c>
      <c r="H1873">
        <f t="shared" si="292"/>
        <v>0</v>
      </c>
      <c r="I1873">
        <f t="shared" si="293"/>
        <v>0</v>
      </c>
      <c r="J1873">
        <f t="shared" si="294"/>
        <v>1</v>
      </c>
      <c r="K1873" t="s">
        <v>15</v>
      </c>
      <c r="L1873">
        <f t="shared" si="295"/>
        <v>1</v>
      </c>
      <c r="M1873" t="s">
        <v>22</v>
      </c>
      <c r="N1873">
        <f t="shared" si="296"/>
        <v>0</v>
      </c>
      <c r="O1873">
        <f t="shared" si="297"/>
        <v>1</v>
      </c>
      <c r="P1873">
        <v>72.790000000000006</v>
      </c>
      <c r="Q1873">
        <f t="shared" si="298"/>
        <v>-0.73671198625931489</v>
      </c>
      <c r="R1873">
        <v>23.8</v>
      </c>
      <c r="S1873">
        <f t="shared" si="299"/>
        <v>-0.65750888101500693</v>
      </c>
      <c r="T1873" s="8">
        <v>0</v>
      </c>
    </row>
    <row r="1874" spans="1:20" x14ac:dyDescent="0.35">
      <c r="A1874">
        <v>56</v>
      </c>
      <c r="B1874">
        <f t="shared" si="290"/>
        <v>0.56493322964406478</v>
      </c>
      <c r="C1874">
        <v>0</v>
      </c>
      <c r="D1874">
        <v>0</v>
      </c>
      <c r="E1874" t="s">
        <v>13</v>
      </c>
      <c r="F1874">
        <f t="shared" si="291"/>
        <v>1</v>
      </c>
      <c r="G1874" t="s">
        <v>18</v>
      </c>
      <c r="H1874">
        <f t="shared" si="292"/>
        <v>0</v>
      </c>
      <c r="I1874">
        <f t="shared" si="293"/>
        <v>1</v>
      </c>
      <c r="J1874">
        <f t="shared" si="294"/>
        <v>0</v>
      </c>
      <c r="K1874" t="s">
        <v>19</v>
      </c>
      <c r="L1874">
        <f t="shared" si="295"/>
        <v>0</v>
      </c>
      <c r="M1874" t="s">
        <v>22</v>
      </c>
      <c r="N1874">
        <f t="shared" si="296"/>
        <v>0</v>
      </c>
      <c r="O1874">
        <f t="shared" si="297"/>
        <v>1</v>
      </c>
      <c r="P1874">
        <v>94.71</v>
      </c>
      <c r="Q1874">
        <f t="shared" si="298"/>
        <v>-0.25260373469870956</v>
      </c>
      <c r="R1874">
        <v>29.6</v>
      </c>
      <c r="S1874">
        <f t="shared" si="299"/>
        <v>9.5854408717953685E-2</v>
      </c>
      <c r="T1874" s="8">
        <v>0</v>
      </c>
    </row>
    <row r="1875" spans="1:20" x14ac:dyDescent="0.35">
      <c r="A1875">
        <v>61</v>
      </c>
      <c r="B1875">
        <f t="shared" si="290"/>
        <v>0.78607007266106854</v>
      </c>
      <c r="C1875">
        <v>0</v>
      </c>
      <c r="D1875">
        <v>0</v>
      </c>
      <c r="E1875" t="s">
        <v>13</v>
      </c>
      <c r="F1875">
        <f t="shared" si="291"/>
        <v>1</v>
      </c>
      <c r="G1875" t="s">
        <v>14</v>
      </c>
      <c r="H1875">
        <f t="shared" si="292"/>
        <v>1</v>
      </c>
      <c r="I1875">
        <f t="shared" si="293"/>
        <v>0</v>
      </c>
      <c r="J1875">
        <f t="shared" si="294"/>
        <v>0</v>
      </c>
      <c r="K1875" t="s">
        <v>19</v>
      </c>
      <c r="L1875">
        <f t="shared" si="295"/>
        <v>0</v>
      </c>
      <c r="M1875" t="s">
        <v>21</v>
      </c>
      <c r="N1875">
        <f t="shared" si="296"/>
        <v>0</v>
      </c>
      <c r="O1875">
        <f t="shared" si="297"/>
        <v>0</v>
      </c>
      <c r="P1875">
        <v>194.53</v>
      </c>
      <c r="Q1875">
        <f t="shared" si="298"/>
        <v>1.9519439692602163</v>
      </c>
      <c r="R1875">
        <v>45</v>
      </c>
      <c r="S1875">
        <f t="shared" si="299"/>
        <v>2.0961638331813317</v>
      </c>
      <c r="T1875" s="8">
        <v>0</v>
      </c>
    </row>
    <row r="1876" spans="1:20" x14ac:dyDescent="0.35">
      <c r="A1876">
        <v>45</v>
      </c>
      <c r="B1876">
        <f t="shared" si="290"/>
        <v>7.8432175006656474E-2</v>
      </c>
      <c r="C1876">
        <v>0</v>
      </c>
      <c r="D1876">
        <v>0</v>
      </c>
      <c r="E1876" t="s">
        <v>13</v>
      </c>
      <c r="F1876">
        <f t="shared" si="291"/>
        <v>1</v>
      </c>
      <c r="G1876" t="s">
        <v>14</v>
      </c>
      <c r="H1876">
        <f t="shared" si="292"/>
        <v>1</v>
      </c>
      <c r="I1876">
        <f t="shared" si="293"/>
        <v>0</v>
      </c>
      <c r="J1876">
        <f t="shared" si="294"/>
        <v>0</v>
      </c>
      <c r="K1876" t="s">
        <v>15</v>
      </c>
      <c r="L1876">
        <f t="shared" si="295"/>
        <v>1</v>
      </c>
      <c r="M1876" t="s">
        <v>22</v>
      </c>
      <c r="N1876">
        <f t="shared" si="296"/>
        <v>0</v>
      </c>
      <c r="O1876">
        <f t="shared" si="297"/>
        <v>1</v>
      </c>
      <c r="P1876">
        <v>72.650000000000006</v>
      </c>
      <c r="Q1876">
        <f t="shared" si="298"/>
        <v>-0.73980391852293192</v>
      </c>
      <c r="R1876">
        <v>25.6</v>
      </c>
      <c r="S1876">
        <f t="shared" si="299"/>
        <v>-0.42370648075305362</v>
      </c>
      <c r="T1876" s="8">
        <v>0</v>
      </c>
    </row>
    <row r="1877" spans="1:20" x14ac:dyDescent="0.35">
      <c r="A1877">
        <v>80</v>
      </c>
      <c r="B1877">
        <f t="shared" si="290"/>
        <v>1.6263900761256829</v>
      </c>
      <c r="C1877">
        <v>1</v>
      </c>
      <c r="D1877">
        <v>1</v>
      </c>
      <c r="E1877" t="s">
        <v>13</v>
      </c>
      <c r="F1877">
        <f t="shared" si="291"/>
        <v>1</v>
      </c>
      <c r="G1877" t="s">
        <v>14</v>
      </c>
      <c r="H1877">
        <f t="shared" si="292"/>
        <v>1</v>
      </c>
      <c r="I1877">
        <f t="shared" si="293"/>
        <v>0</v>
      </c>
      <c r="J1877">
        <f t="shared" si="294"/>
        <v>0</v>
      </c>
      <c r="K1877" t="s">
        <v>15</v>
      </c>
      <c r="L1877">
        <f t="shared" si="295"/>
        <v>1</v>
      </c>
      <c r="M1877" t="s">
        <v>16</v>
      </c>
      <c r="N1877">
        <f t="shared" si="296"/>
        <v>1</v>
      </c>
      <c r="O1877">
        <f t="shared" si="297"/>
        <v>0</v>
      </c>
      <c r="P1877">
        <v>86.68</v>
      </c>
      <c r="Q1877">
        <f t="shared" si="298"/>
        <v>-0.42994813524759901</v>
      </c>
      <c r="R1877">
        <v>27.7</v>
      </c>
      <c r="S1877">
        <f t="shared" si="299"/>
        <v>-0.15093701378077506</v>
      </c>
      <c r="T1877" s="8">
        <v>0</v>
      </c>
    </row>
    <row r="1878" spans="1:20" x14ac:dyDescent="0.35">
      <c r="A1878">
        <v>47</v>
      </c>
      <c r="B1878">
        <f t="shared" si="290"/>
        <v>0.16688691221345797</v>
      </c>
      <c r="C1878">
        <v>0</v>
      </c>
      <c r="D1878">
        <v>0</v>
      </c>
      <c r="E1878" t="s">
        <v>13</v>
      </c>
      <c r="F1878">
        <f t="shared" si="291"/>
        <v>1</v>
      </c>
      <c r="G1878" t="s">
        <v>18</v>
      </c>
      <c r="H1878">
        <f t="shared" si="292"/>
        <v>0</v>
      </c>
      <c r="I1878">
        <f t="shared" si="293"/>
        <v>1</v>
      </c>
      <c r="J1878">
        <f t="shared" si="294"/>
        <v>0</v>
      </c>
      <c r="K1878" t="s">
        <v>19</v>
      </c>
      <c r="L1878">
        <f t="shared" si="295"/>
        <v>0</v>
      </c>
      <c r="M1878" t="s">
        <v>21</v>
      </c>
      <c r="N1878">
        <f t="shared" si="296"/>
        <v>0</v>
      </c>
      <c r="O1878">
        <f t="shared" si="297"/>
        <v>0</v>
      </c>
      <c r="P1878">
        <v>140.38999999999999</v>
      </c>
      <c r="Q1878">
        <f t="shared" si="298"/>
        <v>0.75624959245861068</v>
      </c>
      <c r="R1878">
        <v>25.5</v>
      </c>
      <c r="S1878">
        <f t="shared" si="299"/>
        <v>-0.43669550298982895</v>
      </c>
      <c r="T1878" s="8">
        <v>0</v>
      </c>
    </row>
    <row r="1879" spans="1:20" x14ac:dyDescent="0.35">
      <c r="A1879">
        <v>3</v>
      </c>
      <c r="B1879">
        <f t="shared" si="290"/>
        <v>-1.7791173063361752</v>
      </c>
      <c r="C1879">
        <v>0</v>
      </c>
      <c r="D1879">
        <v>0</v>
      </c>
      <c r="E1879" t="s">
        <v>23</v>
      </c>
      <c r="F1879">
        <f t="shared" si="291"/>
        <v>0</v>
      </c>
      <c r="G1879" t="s">
        <v>26</v>
      </c>
      <c r="H1879">
        <f t="shared" si="292"/>
        <v>0</v>
      </c>
      <c r="I1879">
        <f t="shared" si="293"/>
        <v>0</v>
      </c>
      <c r="J1879">
        <f t="shared" si="294"/>
        <v>0</v>
      </c>
      <c r="K1879" t="s">
        <v>19</v>
      </c>
      <c r="L1879">
        <f t="shared" si="295"/>
        <v>0</v>
      </c>
      <c r="M1879" t="s">
        <v>21</v>
      </c>
      <c r="N1879">
        <f t="shared" si="296"/>
        <v>0</v>
      </c>
      <c r="O1879">
        <f t="shared" si="297"/>
        <v>0</v>
      </c>
      <c r="P1879">
        <v>77.87</v>
      </c>
      <c r="Q1879">
        <f t="shared" si="298"/>
        <v>-0.62451901555092637</v>
      </c>
      <c r="R1879">
        <v>18.3</v>
      </c>
      <c r="S1879">
        <f t="shared" si="299"/>
        <v>-1.371905104037642</v>
      </c>
      <c r="T1879" s="8">
        <v>0</v>
      </c>
    </row>
    <row r="1880" spans="1:20" x14ac:dyDescent="0.35">
      <c r="A1880">
        <v>63</v>
      </c>
      <c r="B1880">
        <f t="shared" si="290"/>
        <v>0.87452480986786996</v>
      </c>
      <c r="C1880">
        <v>0</v>
      </c>
      <c r="D1880">
        <v>0</v>
      </c>
      <c r="E1880" t="s">
        <v>13</v>
      </c>
      <c r="F1880">
        <f t="shared" si="291"/>
        <v>1</v>
      </c>
      <c r="G1880" t="s">
        <v>18</v>
      </c>
      <c r="H1880">
        <f t="shared" si="292"/>
        <v>0</v>
      </c>
      <c r="I1880">
        <f t="shared" si="293"/>
        <v>1</v>
      </c>
      <c r="J1880">
        <f t="shared" si="294"/>
        <v>0</v>
      </c>
      <c r="K1880" t="s">
        <v>19</v>
      </c>
      <c r="L1880">
        <f t="shared" si="295"/>
        <v>0</v>
      </c>
      <c r="M1880" t="s">
        <v>16</v>
      </c>
      <c r="N1880">
        <f t="shared" si="296"/>
        <v>1</v>
      </c>
      <c r="O1880">
        <f t="shared" si="297"/>
        <v>0</v>
      </c>
      <c r="P1880">
        <v>104.7</v>
      </c>
      <c r="Q1880">
        <f t="shared" si="298"/>
        <v>-3.1972282459181552E-2</v>
      </c>
      <c r="R1880">
        <v>21</v>
      </c>
      <c r="S1880">
        <f t="shared" si="299"/>
        <v>-1.0212015036447122</v>
      </c>
      <c r="T1880" s="8">
        <v>0</v>
      </c>
    </row>
    <row r="1881" spans="1:20" x14ac:dyDescent="0.35">
      <c r="A1881">
        <v>68</v>
      </c>
      <c r="B1881">
        <f t="shared" si="290"/>
        <v>1.0956616528848737</v>
      </c>
      <c r="C1881">
        <v>1</v>
      </c>
      <c r="D1881">
        <v>0</v>
      </c>
      <c r="E1881" t="s">
        <v>13</v>
      </c>
      <c r="F1881">
        <f t="shared" si="291"/>
        <v>1</v>
      </c>
      <c r="G1881" t="s">
        <v>14</v>
      </c>
      <c r="H1881">
        <f t="shared" si="292"/>
        <v>1</v>
      </c>
      <c r="I1881">
        <f t="shared" si="293"/>
        <v>0</v>
      </c>
      <c r="J1881">
        <f t="shared" si="294"/>
        <v>0</v>
      </c>
      <c r="K1881" t="s">
        <v>15</v>
      </c>
      <c r="L1881">
        <f t="shared" si="295"/>
        <v>1</v>
      </c>
      <c r="M1881" t="s">
        <v>21</v>
      </c>
      <c r="N1881">
        <f t="shared" si="296"/>
        <v>0</v>
      </c>
      <c r="O1881">
        <f t="shared" si="297"/>
        <v>0</v>
      </c>
      <c r="P1881">
        <v>95.82</v>
      </c>
      <c r="Q1881">
        <f t="shared" si="298"/>
        <v>-0.22808912889431759</v>
      </c>
      <c r="R1881">
        <v>28.6</v>
      </c>
      <c r="S1881">
        <f t="shared" si="299"/>
        <v>-3.4035813649798144E-2</v>
      </c>
      <c r="T1881" s="8">
        <v>0</v>
      </c>
    </row>
    <row r="1882" spans="1:20" x14ac:dyDescent="0.35">
      <c r="A1882">
        <v>76</v>
      </c>
      <c r="B1882">
        <f t="shared" si="290"/>
        <v>1.4494806017120798</v>
      </c>
      <c r="C1882">
        <v>0</v>
      </c>
      <c r="D1882">
        <v>0</v>
      </c>
      <c r="E1882" t="s">
        <v>13</v>
      </c>
      <c r="F1882">
        <f t="shared" si="291"/>
        <v>1</v>
      </c>
      <c r="G1882" t="s">
        <v>25</v>
      </c>
      <c r="H1882">
        <f t="shared" si="292"/>
        <v>0</v>
      </c>
      <c r="I1882">
        <f t="shared" si="293"/>
        <v>0</v>
      </c>
      <c r="J1882">
        <f t="shared" si="294"/>
        <v>1</v>
      </c>
      <c r="K1882" t="s">
        <v>15</v>
      </c>
      <c r="L1882">
        <f t="shared" si="295"/>
        <v>1</v>
      </c>
      <c r="M1882" t="s">
        <v>21</v>
      </c>
      <c r="N1882">
        <f t="shared" si="296"/>
        <v>0</v>
      </c>
      <c r="O1882">
        <f t="shared" si="297"/>
        <v>0</v>
      </c>
      <c r="P1882">
        <v>204.05</v>
      </c>
      <c r="Q1882">
        <f t="shared" si="298"/>
        <v>2.1621953631861728</v>
      </c>
      <c r="R1882">
        <v>23.5</v>
      </c>
      <c r="S1882">
        <f t="shared" si="299"/>
        <v>-0.69647594772533261</v>
      </c>
      <c r="T1882" s="8">
        <v>0</v>
      </c>
    </row>
    <row r="1883" spans="1:20" x14ac:dyDescent="0.35">
      <c r="A1883">
        <v>62</v>
      </c>
      <c r="B1883">
        <f t="shared" si="290"/>
        <v>0.83029744126446925</v>
      </c>
      <c r="C1883">
        <v>0</v>
      </c>
      <c r="D1883">
        <v>0</v>
      </c>
      <c r="E1883" t="s">
        <v>13</v>
      </c>
      <c r="F1883">
        <f t="shared" si="291"/>
        <v>1</v>
      </c>
      <c r="G1883" t="s">
        <v>18</v>
      </c>
      <c r="H1883">
        <f t="shared" si="292"/>
        <v>0</v>
      </c>
      <c r="I1883">
        <f t="shared" si="293"/>
        <v>1</v>
      </c>
      <c r="J1883">
        <f t="shared" si="294"/>
        <v>0</v>
      </c>
      <c r="K1883" t="s">
        <v>15</v>
      </c>
      <c r="L1883">
        <f t="shared" si="295"/>
        <v>1</v>
      </c>
      <c r="M1883" t="s">
        <v>16</v>
      </c>
      <c r="N1883">
        <f t="shared" si="296"/>
        <v>1</v>
      </c>
      <c r="O1883">
        <f t="shared" si="297"/>
        <v>0</v>
      </c>
      <c r="P1883">
        <v>130.56</v>
      </c>
      <c r="Q1883">
        <f t="shared" si="298"/>
        <v>0.5391517770917883</v>
      </c>
      <c r="R1883">
        <v>36.1</v>
      </c>
      <c r="S1883">
        <f t="shared" si="299"/>
        <v>0.94014085410834047</v>
      </c>
      <c r="T1883" s="8">
        <v>0</v>
      </c>
    </row>
    <row r="1884" spans="1:20" x14ac:dyDescent="0.35">
      <c r="A1884">
        <v>30</v>
      </c>
      <c r="B1884">
        <f t="shared" si="290"/>
        <v>-0.58497835404435483</v>
      </c>
      <c r="C1884">
        <v>0</v>
      </c>
      <c r="D1884">
        <v>0</v>
      </c>
      <c r="E1884" t="s">
        <v>13</v>
      </c>
      <c r="F1884">
        <f t="shared" si="291"/>
        <v>1</v>
      </c>
      <c r="G1884" t="s">
        <v>14</v>
      </c>
      <c r="H1884">
        <f t="shared" si="292"/>
        <v>1</v>
      </c>
      <c r="I1884">
        <f t="shared" si="293"/>
        <v>0</v>
      </c>
      <c r="J1884">
        <f t="shared" si="294"/>
        <v>0</v>
      </c>
      <c r="K1884" t="s">
        <v>15</v>
      </c>
      <c r="L1884">
        <f t="shared" si="295"/>
        <v>1</v>
      </c>
      <c r="M1884" t="s">
        <v>22</v>
      </c>
      <c r="N1884">
        <f t="shared" si="296"/>
        <v>0</v>
      </c>
      <c r="O1884">
        <f t="shared" si="297"/>
        <v>1</v>
      </c>
      <c r="P1884">
        <v>67.78</v>
      </c>
      <c r="Q1884">
        <f t="shared" si="298"/>
        <v>-0.84735899083589505</v>
      </c>
      <c r="R1884">
        <v>29.2</v>
      </c>
      <c r="S1884">
        <f t="shared" si="299"/>
        <v>4.3898319770852672E-2</v>
      </c>
      <c r="T1884" s="8">
        <v>0</v>
      </c>
    </row>
    <row r="1885" spans="1:20" x14ac:dyDescent="0.35">
      <c r="A1885">
        <v>44</v>
      </c>
      <c r="B1885">
        <f t="shared" si="290"/>
        <v>3.4204806403255718E-2</v>
      </c>
      <c r="C1885">
        <v>0</v>
      </c>
      <c r="D1885">
        <v>0</v>
      </c>
      <c r="E1885" t="s">
        <v>13</v>
      </c>
      <c r="F1885">
        <f t="shared" si="291"/>
        <v>1</v>
      </c>
      <c r="G1885" t="s">
        <v>14</v>
      </c>
      <c r="H1885">
        <f t="shared" si="292"/>
        <v>1</v>
      </c>
      <c r="I1885">
        <f t="shared" si="293"/>
        <v>0</v>
      </c>
      <c r="J1885">
        <f t="shared" si="294"/>
        <v>0</v>
      </c>
      <c r="K1885" t="s">
        <v>15</v>
      </c>
      <c r="L1885">
        <f t="shared" si="295"/>
        <v>1</v>
      </c>
      <c r="M1885" t="s">
        <v>16</v>
      </c>
      <c r="N1885">
        <f t="shared" si="296"/>
        <v>1</v>
      </c>
      <c r="O1885">
        <f t="shared" si="297"/>
        <v>0</v>
      </c>
      <c r="P1885">
        <v>105.29</v>
      </c>
      <c r="Q1885">
        <f t="shared" si="298"/>
        <v>-1.8941996491081237E-2</v>
      </c>
      <c r="R1885">
        <v>27.6</v>
      </c>
      <c r="S1885">
        <f t="shared" si="299"/>
        <v>-0.16392603601754996</v>
      </c>
      <c r="T1885" s="8">
        <v>0</v>
      </c>
    </row>
    <row r="1886" spans="1:20" x14ac:dyDescent="0.35">
      <c r="A1886">
        <v>47</v>
      </c>
      <c r="B1886">
        <f t="shared" si="290"/>
        <v>0.16688691221345797</v>
      </c>
      <c r="C1886">
        <v>0</v>
      </c>
      <c r="D1886">
        <v>0</v>
      </c>
      <c r="E1886" t="s">
        <v>13</v>
      </c>
      <c r="F1886">
        <f t="shared" si="291"/>
        <v>1</v>
      </c>
      <c r="G1886" t="s">
        <v>18</v>
      </c>
      <c r="H1886">
        <f t="shared" si="292"/>
        <v>0</v>
      </c>
      <c r="I1886">
        <f t="shared" si="293"/>
        <v>1</v>
      </c>
      <c r="J1886">
        <f t="shared" si="294"/>
        <v>0</v>
      </c>
      <c r="K1886" t="s">
        <v>15</v>
      </c>
      <c r="L1886">
        <f t="shared" si="295"/>
        <v>1</v>
      </c>
      <c r="M1886" t="s">
        <v>22</v>
      </c>
      <c r="N1886">
        <f t="shared" si="296"/>
        <v>0</v>
      </c>
      <c r="O1886">
        <f t="shared" si="297"/>
        <v>1</v>
      </c>
      <c r="P1886">
        <v>135.19</v>
      </c>
      <c r="Q1886">
        <f t="shared" si="298"/>
        <v>0.64140639409569356</v>
      </c>
      <c r="R1886">
        <v>36</v>
      </c>
      <c r="S1886">
        <f t="shared" si="299"/>
        <v>0.92715183187156514</v>
      </c>
      <c r="T1886" s="8">
        <v>0</v>
      </c>
    </row>
    <row r="1887" spans="1:20" x14ac:dyDescent="0.35">
      <c r="A1887">
        <v>25</v>
      </c>
      <c r="B1887">
        <f t="shared" si="290"/>
        <v>-0.80611519706135859</v>
      </c>
      <c r="C1887">
        <v>0</v>
      </c>
      <c r="D1887">
        <v>0</v>
      </c>
      <c r="E1887" t="s">
        <v>23</v>
      </c>
      <c r="F1887">
        <f t="shared" si="291"/>
        <v>0</v>
      </c>
      <c r="G1887" t="s">
        <v>14</v>
      </c>
      <c r="H1887">
        <f t="shared" si="292"/>
        <v>1</v>
      </c>
      <c r="I1887">
        <f t="shared" si="293"/>
        <v>0</v>
      </c>
      <c r="J1887">
        <f t="shared" si="294"/>
        <v>0</v>
      </c>
      <c r="K1887" t="s">
        <v>15</v>
      </c>
      <c r="L1887">
        <f t="shared" si="295"/>
        <v>1</v>
      </c>
      <c r="M1887" t="s">
        <v>22</v>
      </c>
      <c r="N1887">
        <f t="shared" si="296"/>
        <v>0</v>
      </c>
      <c r="O1887">
        <f t="shared" si="297"/>
        <v>1</v>
      </c>
      <c r="P1887">
        <v>116.12</v>
      </c>
      <c r="Q1887">
        <f t="shared" si="298"/>
        <v>0.22024104933014857</v>
      </c>
      <c r="R1887">
        <v>20.399999999999999</v>
      </c>
      <c r="S1887">
        <f t="shared" si="299"/>
        <v>-1.0991356370653635</v>
      </c>
      <c r="T1887" s="8">
        <v>0</v>
      </c>
    </row>
    <row r="1888" spans="1:20" x14ac:dyDescent="0.35">
      <c r="A1888">
        <v>31</v>
      </c>
      <c r="B1888">
        <f t="shared" si="290"/>
        <v>-0.54075098544095401</v>
      </c>
      <c r="C1888">
        <v>0</v>
      </c>
      <c r="D1888">
        <v>0</v>
      </c>
      <c r="E1888" t="s">
        <v>23</v>
      </c>
      <c r="F1888">
        <f t="shared" si="291"/>
        <v>0</v>
      </c>
      <c r="G1888" t="s">
        <v>14</v>
      </c>
      <c r="H1888">
        <f t="shared" si="292"/>
        <v>1</v>
      </c>
      <c r="I1888">
        <f t="shared" si="293"/>
        <v>0</v>
      </c>
      <c r="J1888">
        <f t="shared" si="294"/>
        <v>0</v>
      </c>
      <c r="K1888" t="s">
        <v>19</v>
      </c>
      <c r="L1888">
        <f t="shared" si="295"/>
        <v>0</v>
      </c>
      <c r="M1888" t="s">
        <v>21</v>
      </c>
      <c r="N1888">
        <f t="shared" si="296"/>
        <v>0</v>
      </c>
      <c r="O1888">
        <f t="shared" si="297"/>
        <v>0</v>
      </c>
      <c r="P1888">
        <v>59.63</v>
      </c>
      <c r="Q1888">
        <f t="shared" si="298"/>
        <v>-1.0273536190393135</v>
      </c>
      <c r="R1888">
        <v>19.899999999999999</v>
      </c>
      <c r="S1888">
        <f t="shared" si="299"/>
        <v>-1.1640807482492395</v>
      </c>
      <c r="T1888" s="8">
        <v>0</v>
      </c>
    </row>
    <row r="1889" spans="1:20" x14ac:dyDescent="0.35">
      <c r="A1889">
        <v>71</v>
      </c>
      <c r="B1889">
        <f t="shared" si="290"/>
        <v>1.2283437586950761</v>
      </c>
      <c r="C1889">
        <v>0</v>
      </c>
      <c r="D1889">
        <v>0</v>
      </c>
      <c r="E1889" t="s">
        <v>13</v>
      </c>
      <c r="F1889">
        <f t="shared" si="291"/>
        <v>1</v>
      </c>
      <c r="G1889" t="s">
        <v>18</v>
      </c>
      <c r="H1889">
        <f t="shared" si="292"/>
        <v>0</v>
      </c>
      <c r="I1889">
        <f t="shared" si="293"/>
        <v>1</v>
      </c>
      <c r="J1889">
        <f t="shared" si="294"/>
        <v>0</v>
      </c>
      <c r="K1889" t="s">
        <v>19</v>
      </c>
      <c r="L1889">
        <f t="shared" si="295"/>
        <v>0</v>
      </c>
      <c r="M1889" t="s">
        <v>16</v>
      </c>
      <c r="N1889">
        <f t="shared" si="296"/>
        <v>1</v>
      </c>
      <c r="O1889">
        <f t="shared" si="297"/>
        <v>0</v>
      </c>
      <c r="P1889">
        <v>56.43</v>
      </c>
      <c r="Q1889">
        <f t="shared" si="298"/>
        <v>-1.0980263564934167</v>
      </c>
      <c r="R1889">
        <v>29.2</v>
      </c>
      <c r="S1889">
        <f t="shared" si="299"/>
        <v>4.3898319770852672E-2</v>
      </c>
      <c r="T1889" s="8">
        <v>0</v>
      </c>
    </row>
    <row r="1890" spans="1:20" x14ac:dyDescent="0.35">
      <c r="A1890">
        <v>32</v>
      </c>
      <c r="B1890">
        <f t="shared" si="290"/>
        <v>-0.49652361683755331</v>
      </c>
      <c r="C1890">
        <v>0</v>
      </c>
      <c r="D1890">
        <v>0</v>
      </c>
      <c r="E1890" t="s">
        <v>23</v>
      </c>
      <c r="F1890">
        <f t="shared" si="291"/>
        <v>0</v>
      </c>
      <c r="G1890" t="s">
        <v>14</v>
      </c>
      <c r="H1890">
        <f t="shared" si="292"/>
        <v>1</v>
      </c>
      <c r="I1890">
        <f t="shared" si="293"/>
        <v>0</v>
      </c>
      <c r="J1890">
        <f t="shared" si="294"/>
        <v>0</v>
      </c>
      <c r="K1890" t="s">
        <v>19</v>
      </c>
      <c r="L1890">
        <f t="shared" si="295"/>
        <v>0</v>
      </c>
      <c r="M1890" t="s">
        <v>21</v>
      </c>
      <c r="N1890">
        <f t="shared" si="296"/>
        <v>0</v>
      </c>
      <c r="O1890">
        <f t="shared" si="297"/>
        <v>0</v>
      </c>
      <c r="P1890">
        <v>199.18</v>
      </c>
      <c r="Q1890">
        <f t="shared" si="298"/>
        <v>2.0546402908732095</v>
      </c>
      <c r="R1890">
        <v>27.9</v>
      </c>
      <c r="S1890">
        <f t="shared" si="299"/>
        <v>-0.12495896930722479</v>
      </c>
      <c r="T1890" s="8">
        <v>0</v>
      </c>
    </row>
    <row r="1891" spans="1:20" x14ac:dyDescent="0.35">
      <c r="A1891">
        <v>72</v>
      </c>
      <c r="B1891">
        <f t="shared" si="290"/>
        <v>1.2725711272984768</v>
      </c>
      <c r="C1891">
        <v>0</v>
      </c>
      <c r="D1891">
        <v>0</v>
      </c>
      <c r="E1891" t="s">
        <v>13</v>
      </c>
      <c r="F1891">
        <f t="shared" si="291"/>
        <v>1</v>
      </c>
      <c r="G1891" t="s">
        <v>14</v>
      </c>
      <c r="H1891">
        <f t="shared" si="292"/>
        <v>1</v>
      </c>
      <c r="I1891">
        <f t="shared" si="293"/>
        <v>0</v>
      </c>
      <c r="J1891">
        <f t="shared" si="294"/>
        <v>0</v>
      </c>
      <c r="K1891" t="s">
        <v>19</v>
      </c>
      <c r="L1891">
        <f t="shared" si="295"/>
        <v>0</v>
      </c>
      <c r="M1891" t="s">
        <v>16</v>
      </c>
      <c r="N1891">
        <f t="shared" si="296"/>
        <v>1</v>
      </c>
      <c r="O1891">
        <f t="shared" si="297"/>
        <v>0</v>
      </c>
      <c r="P1891">
        <v>209.26</v>
      </c>
      <c r="Q1891">
        <f t="shared" si="298"/>
        <v>2.277259413853634</v>
      </c>
      <c r="R1891">
        <v>38.1</v>
      </c>
      <c r="S1891">
        <f t="shared" si="299"/>
        <v>1.1999212988438441</v>
      </c>
      <c r="T1891" s="8">
        <v>0</v>
      </c>
    </row>
    <row r="1892" spans="1:20" x14ac:dyDescent="0.35">
      <c r="A1892">
        <v>44</v>
      </c>
      <c r="B1892">
        <f t="shared" si="290"/>
        <v>3.4204806403255718E-2</v>
      </c>
      <c r="C1892">
        <v>0</v>
      </c>
      <c r="D1892">
        <v>0</v>
      </c>
      <c r="E1892" t="s">
        <v>13</v>
      </c>
      <c r="F1892">
        <f t="shared" si="291"/>
        <v>1</v>
      </c>
      <c r="G1892" t="s">
        <v>25</v>
      </c>
      <c r="H1892">
        <f t="shared" si="292"/>
        <v>0</v>
      </c>
      <c r="I1892">
        <f t="shared" si="293"/>
        <v>0</v>
      </c>
      <c r="J1892">
        <f t="shared" si="294"/>
        <v>1</v>
      </c>
      <c r="K1892" t="s">
        <v>15</v>
      </c>
      <c r="L1892">
        <f t="shared" si="295"/>
        <v>1</v>
      </c>
      <c r="M1892" t="s">
        <v>21</v>
      </c>
      <c r="N1892">
        <f t="shared" si="296"/>
        <v>0</v>
      </c>
      <c r="O1892">
        <f t="shared" si="297"/>
        <v>0</v>
      </c>
      <c r="P1892">
        <v>91.21</v>
      </c>
      <c r="Q1892">
        <f t="shared" si="298"/>
        <v>-0.32990204128913475</v>
      </c>
      <c r="R1892">
        <v>24.1</v>
      </c>
      <c r="S1892">
        <f t="shared" si="299"/>
        <v>-0.61854181430468136</v>
      </c>
      <c r="T1892" s="8">
        <v>0</v>
      </c>
    </row>
    <row r="1893" spans="1:20" x14ac:dyDescent="0.35">
      <c r="A1893">
        <v>63</v>
      </c>
      <c r="B1893">
        <f t="shared" si="290"/>
        <v>0.87452480986786996</v>
      </c>
      <c r="C1893">
        <v>0</v>
      </c>
      <c r="D1893">
        <v>0</v>
      </c>
      <c r="E1893" t="s">
        <v>13</v>
      </c>
      <c r="F1893">
        <f t="shared" si="291"/>
        <v>1</v>
      </c>
      <c r="G1893" t="s">
        <v>25</v>
      </c>
      <c r="H1893">
        <f t="shared" si="292"/>
        <v>0</v>
      </c>
      <c r="I1893">
        <f t="shared" si="293"/>
        <v>0</v>
      </c>
      <c r="J1893">
        <f t="shared" si="294"/>
        <v>1</v>
      </c>
      <c r="K1893" t="s">
        <v>15</v>
      </c>
      <c r="L1893">
        <f t="shared" si="295"/>
        <v>1</v>
      </c>
      <c r="M1893" t="s">
        <v>16</v>
      </c>
      <c r="N1893">
        <f t="shared" si="296"/>
        <v>1</v>
      </c>
      <c r="O1893">
        <f t="shared" si="297"/>
        <v>0</v>
      </c>
      <c r="P1893">
        <v>95.16</v>
      </c>
      <c r="Q1893">
        <f t="shared" si="298"/>
        <v>-0.24266538099422627</v>
      </c>
      <c r="R1893">
        <v>37.799999999999997</v>
      </c>
      <c r="S1893">
        <f t="shared" si="299"/>
        <v>1.160954232133518</v>
      </c>
      <c r="T1893" s="8">
        <v>0</v>
      </c>
    </row>
    <row r="1894" spans="1:20" x14ac:dyDescent="0.35">
      <c r="A1894">
        <v>37</v>
      </c>
      <c r="B1894">
        <f t="shared" si="290"/>
        <v>-0.27538677382054955</v>
      </c>
      <c r="C1894">
        <v>0</v>
      </c>
      <c r="D1894">
        <v>0</v>
      </c>
      <c r="E1894" t="s">
        <v>13</v>
      </c>
      <c r="F1894">
        <f t="shared" si="291"/>
        <v>1</v>
      </c>
      <c r="G1894" t="s">
        <v>14</v>
      </c>
      <c r="H1894">
        <f t="shared" si="292"/>
        <v>1</v>
      </c>
      <c r="I1894">
        <f t="shared" si="293"/>
        <v>0</v>
      </c>
      <c r="J1894">
        <f t="shared" si="294"/>
        <v>0</v>
      </c>
      <c r="K1894" t="s">
        <v>15</v>
      </c>
      <c r="L1894">
        <f t="shared" si="295"/>
        <v>1</v>
      </c>
      <c r="M1894" t="s">
        <v>21</v>
      </c>
      <c r="N1894">
        <f t="shared" si="296"/>
        <v>0</v>
      </c>
      <c r="O1894">
        <f t="shared" si="297"/>
        <v>0</v>
      </c>
      <c r="P1894">
        <v>217.11</v>
      </c>
      <c r="Q1894">
        <f t="shared" si="298"/>
        <v>2.4506284729207306</v>
      </c>
      <c r="R1894">
        <v>29.1</v>
      </c>
      <c r="S1894">
        <f t="shared" si="299"/>
        <v>3.0909297534077767E-2</v>
      </c>
      <c r="T1894" s="8">
        <v>0</v>
      </c>
    </row>
    <row r="1895" spans="1:20" x14ac:dyDescent="0.35">
      <c r="A1895">
        <v>54</v>
      </c>
      <c r="B1895">
        <f t="shared" si="290"/>
        <v>0.47647849243726326</v>
      </c>
      <c r="C1895">
        <v>0</v>
      </c>
      <c r="D1895">
        <v>1</v>
      </c>
      <c r="E1895" t="s">
        <v>13</v>
      </c>
      <c r="F1895">
        <f t="shared" si="291"/>
        <v>1</v>
      </c>
      <c r="G1895" t="s">
        <v>25</v>
      </c>
      <c r="H1895">
        <f t="shared" si="292"/>
        <v>0</v>
      </c>
      <c r="I1895">
        <f t="shared" si="293"/>
        <v>0</v>
      </c>
      <c r="J1895">
        <f t="shared" si="294"/>
        <v>1</v>
      </c>
      <c r="K1895" t="s">
        <v>15</v>
      </c>
      <c r="L1895">
        <f t="shared" si="295"/>
        <v>1</v>
      </c>
      <c r="M1895" t="s">
        <v>21</v>
      </c>
      <c r="N1895">
        <f t="shared" si="296"/>
        <v>0</v>
      </c>
      <c r="O1895">
        <f t="shared" si="297"/>
        <v>0</v>
      </c>
      <c r="P1895">
        <v>222.46</v>
      </c>
      <c r="Q1895">
        <f t="shared" si="298"/>
        <v>2.5687844558518091</v>
      </c>
      <c r="R1895">
        <v>35.700000000000003</v>
      </c>
      <c r="S1895">
        <f t="shared" si="299"/>
        <v>0.88818476516124001</v>
      </c>
      <c r="T1895" s="8">
        <v>0</v>
      </c>
    </row>
    <row r="1896" spans="1:20" x14ac:dyDescent="0.35">
      <c r="A1896">
        <v>20</v>
      </c>
      <c r="B1896">
        <f t="shared" si="290"/>
        <v>-1.0272520400783622</v>
      </c>
      <c r="C1896">
        <v>0</v>
      </c>
      <c r="D1896">
        <v>0</v>
      </c>
      <c r="E1896" t="s">
        <v>23</v>
      </c>
      <c r="F1896">
        <f t="shared" si="291"/>
        <v>0</v>
      </c>
      <c r="G1896" t="s">
        <v>14</v>
      </c>
      <c r="H1896">
        <f t="shared" si="292"/>
        <v>1</v>
      </c>
      <c r="I1896">
        <f t="shared" si="293"/>
        <v>0</v>
      </c>
      <c r="J1896">
        <f t="shared" si="294"/>
        <v>0</v>
      </c>
      <c r="K1896" t="s">
        <v>19</v>
      </c>
      <c r="L1896">
        <f t="shared" si="295"/>
        <v>0</v>
      </c>
      <c r="M1896" t="s">
        <v>21</v>
      </c>
      <c r="N1896">
        <f t="shared" si="296"/>
        <v>0</v>
      </c>
      <c r="O1896">
        <f t="shared" si="297"/>
        <v>0</v>
      </c>
      <c r="P1896">
        <v>70.959999999999994</v>
      </c>
      <c r="Q1896">
        <f t="shared" si="298"/>
        <v>-0.7771279579908803</v>
      </c>
      <c r="R1896">
        <v>28.1</v>
      </c>
      <c r="S1896">
        <f t="shared" si="299"/>
        <v>-9.8980924833674058E-2</v>
      </c>
      <c r="T1896" s="8">
        <v>0</v>
      </c>
    </row>
    <row r="1897" spans="1:20" x14ac:dyDescent="0.35">
      <c r="A1897">
        <v>56</v>
      </c>
      <c r="B1897">
        <f t="shared" si="290"/>
        <v>0.56493322964406478</v>
      </c>
      <c r="C1897">
        <v>0</v>
      </c>
      <c r="D1897">
        <v>0</v>
      </c>
      <c r="E1897" t="s">
        <v>13</v>
      </c>
      <c r="F1897">
        <f t="shared" si="291"/>
        <v>1</v>
      </c>
      <c r="G1897" t="s">
        <v>14</v>
      </c>
      <c r="H1897">
        <f t="shared" si="292"/>
        <v>1</v>
      </c>
      <c r="I1897">
        <f t="shared" si="293"/>
        <v>0</v>
      </c>
      <c r="J1897">
        <f t="shared" si="294"/>
        <v>0</v>
      </c>
      <c r="K1897" t="s">
        <v>19</v>
      </c>
      <c r="L1897">
        <f t="shared" si="295"/>
        <v>0</v>
      </c>
      <c r="M1897" t="s">
        <v>21</v>
      </c>
      <c r="N1897">
        <f t="shared" si="296"/>
        <v>0</v>
      </c>
      <c r="O1897">
        <f t="shared" si="297"/>
        <v>0</v>
      </c>
      <c r="P1897">
        <v>82.44</v>
      </c>
      <c r="Q1897">
        <f t="shared" si="298"/>
        <v>-0.52358951237428575</v>
      </c>
      <c r="R1897">
        <v>34.5</v>
      </c>
      <c r="S1897">
        <f t="shared" si="299"/>
        <v>0.73231649831993739</v>
      </c>
      <c r="T1897" s="8">
        <v>0</v>
      </c>
    </row>
    <row r="1898" spans="1:20" x14ac:dyDescent="0.35">
      <c r="A1898">
        <v>25</v>
      </c>
      <c r="B1898">
        <f t="shared" si="290"/>
        <v>-0.80611519706135859</v>
      </c>
      <c r="C1898">
        <v>0</v>
      </c>
      <c r="D1898">
        <v>0</v>
      </c>
      <c r="E1898" t="s">
        <v>23</v>
      </c>
      <c r="F1898">
        <f t="shared" si="291"/>
        <v>0</v>
      </c>
      <c r="G1898" t="s">
        <v>25</v>
      </c>
      <c r="H1898">
        <f t="shared" si="292"/>
        <v>0</v>
      </c>
      <c r="I1898">
        <f t="shared" si="293"/>
        <v>0</v>
      </c>
      <c r="J1898">
        <f t="shared" si="294"/>
        <v>1</v>
      </c>
      <c r="K1898" t="s">
        <v>19</v>
      </c>
      <c r="L1898">
        <f t="shared" si="295"/>
        <v>0</v>
      </c>
      <c r="M1898" t="s">
        <v>22</v>
      </c>
      <c r="N1898">
        <f t="shared" si="296"/>
        <v>0</v>
      </c>
      <c r="O1898">
        <f t="shared" si="297"/>
        <v>1</v>
      </c>
      <c r="P1898">
        <v>74.11</v>
      </c>
      <c r="Q1898">
        <f t="shared" si="298"/>
        <v>-0.70755948205949759</v>
      </c>
      <c r="R1898">
        <v>34.1</v>
      </c>
      <c r="S1898">
        <f t="shared" si="299"/>
        <v>0.68036040937283682</v>
      </c>
      <c r="T1898" s="8">
        <v>0</v>
      </c>
    </row>
    <row r="1899" spans="1:20" x14ac:dyDescent="0.35">
      <c r="A1899">
        <v>19</v>
      </c>
      <c r="B1899">
        <f t="shared" si="290"/>
        <v>-1.0714794086817632</v>
      </c>
      <c r="C1899">
        <v>0</v>
      </c>
      <c r="D1899">
        <v>0</v>
      </c>
      <c r="E1899" t="s">
        <v>23</v>
      </c>
      <c r="F1899">
        <f t="shared" si="291"/>
        <v>0</v>
      </c>
      <c r="G1899" t="s">
        <v>14</v>
      </c>
      <c r="H1899">
        <f t="shared" si="292"/>
        <v>1</v>
      </c>
      <c r="I1899">
        <f t="shared" si="293"/>
        <v>0</v>
      </c>
      <c r="J1899">
        <f t="shared" si="294"/>
        <v>0</v>
      </c>
      <c r="K1899" t="s">
        <v>15</v>
      </c>
      <c r="L1899">
        <f t="shared" si="295"/>
        <v>1</v>
      </c>
      <c r="M1899" t="s">
        <v>21</v>
      </c>
      <c r="N1899">
        <f t="shared" si="296"/>
        <v>0</v>
      </c>
      <c r="O1899">
        <f t="shared" si="297"/>
        <v>0</v>
      </c>
      <c r="P1899">
        <v>131.22999999999999</v>
      </c>
      <c r="Q1899">
        <f t="shared" si="298"/>
        <v>0.55394888149624089</v>
      </c>
      <c r="R1899">
        <v>21.1</v>
      </c>
      <c r="S1899">
        <f t="shared" si="299"/>
        <v>-1.0082124814079367</v>
      </c>
      <c r="T1899" s="8">
        <v>0</v>
      </c>
    </row>
    <row r="1900" spans="1:20" x14ac:dyDescent="0.35">
      <c r="A1900">
        <v>62</v>
      </c>
      <c r="B1900">
        <f t="shared" si="290"/>
        <v>0.83029744126446925</v>
      </c>
      <c r="C1900">
        <v>0</v>
      </c>
      <c r="D1900">
        <v>0</v>
      </c>
      <c r="E1900" t="s">
        <v>13</v>
      </c>
      <c r="F1900">
        <f t="shared" si="291"/>
        <v>1</v>
      </c>
      <c r="G1900" t="s">
        <v>25</v>
      </c>
      <c r="H1900">
        <f t="shared" si="292"/>
        <v>0</v>
      </c>
      <c r="I1900">
        <f t="shared" si="293"/>
        <v>0</v>
      </c>
      <c r="J1900">
        <f t="shared" si="294"/>
        <v>1</v>
      </c>
      <c r="K1900" t="s">
        <v>15</v>
      </c>
      <c r="L1900">
        <f t="shared" si="295"/>
        <v>1</v>
      </c>
      <c r="M1900" t="s">
        <v>21</v>
      </c>
      <c r="N1900">
        <f t="shared" si="296"/>
        <v>0</v>
      </c>
      <c r="O1900">
        <f t="shared" si="297"/>
        <v>0</v>
      </c>
      <c r="P1900">
        <v>187.52</v>
      </c>
      <c r="Q1900">
        <f t="shared" si="298"/>
        <v>1.7971265037748221</v>
      </c>
      <c r="R1900">
        <v>57.7</v>
      </c>
      <c r="S1900">
        <f t="shared" si="299"/>
        <v>3.7457696572517802</v>
      </c>
      <c r="T1900" s="8">
        <v>0</v>
      </c>
    </row>
    <row r="1901" spans="1:20" x14ac:dyDescent="0.35">
      <c r="A1901">
        <v>27</v>
      </c>
      <c r="B1901">
        <f t="shared" si="290"/>
        <v>-0.71766045985455706</v>
      </c>
      <c r="C1901">
        <v>0</v>
      </c>
      <c r="D1901">
        <v>0</v>
      </c>
      <c r="E1901" t="s">
        <v>23</v>
      </c>
      <c r="F1901">
        <f t="shared" si="291"/>
        <v>0</v>
      </c>
      <c r="G1901" t="s">
        <v>14</v>
      </c>
      <c r="H1901">
        <f t="shared" si="292"/>
        <v>1</v>
      </c>
      <c r="I1901">
        <f t="shared" si="293"/>
        <v>0</v>
      </c>
      <c r="J1901">
        <f t="shared" si="294"/>
        <v>0</v>
      </c>
      <c r="K1901" t="s">
        <v>19</v>
      </c>
      <c r="L1901">
        <f t="shared" si="295"/>
        <v>0</v>
      </c>
      <c r="M1901" t="s">
        <v>21</v>
      </c>
      <c r="N1901">
        <f t="shared" si="296"/>
        <v>0</v>
      </c>
      <c r="O1901">
        <f t="shared" si="297"/>
        <v>0</v>
      </c>
      <c r="P1901">
        <v>83.26</v>
      </c>
      <c r="Q1901">
        <f t="shared" si="298"/>
        <v>-0.50547962340167163</v>
      </c>
      <c r="R1901">
        <v>22.2</v>
      </c>
      <c r="S1901">
        <f t="shared" si="299"/>
        <v>-0.86533323680341012</v>
      </c>
      <c r="T1901" s="8">
        <v>0</v>
      </c>
    </row>
    <row r="1902" spans="1:20" x14ac:dyDescent="0.35">
      <c r="A1902">
        <v>5</v>
      </c>
      <c r="B1902">
        <f t="shared" si="290"/>
        <v>-1.6906625691293735</v>
      </c>
      <c r="C1902">
        <v>0</v>
      </c>
      <c r="D1902">
        <v>0</v>
      </c>
      <c r="E1902" t="s">
        <v>23</v>
      </c>
      <c r="F1902">
        <f t="shared" si="291"/>
        <v>0</v>
      </c>
      <c r="G1902" t="s">
        <v>26</v>
      </c>
      <c r="H1902">
        <f t="shared" si="292"/>
        <v>0</v>
      </c>
      <c r="I1902">
        <f t="shared" si="293"/>
        <v>0</v>
      </c>
      <c r="J1902">
        <f t="shared" si="294"/>
        <v>0</v>
      </c>
      <c r="K1902" t="s">
        <v>19</v>
      </c>
      <c r="L1902">
        <f t="shared" si="295"/>
        <v>0</v>
      </c>
      <c r="M1902" t="s">
        <v>21</v>
      </c>
      <c r="N1902">
        <f t="shared" si="296"/>
        <v>0</v>
      </c>
      <c r="O1902">
        <f t="shared" si="297"/>
        <v>0</v>
      </c>
      <c r="P1902">
        <v>99.07</v>
      </c>
      <c r="Q1902">
        <f t="shared" si="298"/>
        <v>-0.15631212991749424</v>
      </c>
      <c r="R1902">
        <v>20.5</v>
      </c>
      <c r="S1902">
        <f t="shared" si="299"/>
        <v>-1.0861466148285881</v>
      </c>
      <c r="T1902" s="8">
        <v>0</v>
      </c>
    </row>
    <row r="1903" spans="1:20" x14ac:dyDescent="0.35">
      <c r="A1903">
        <v>20</v>
      </c>
      <c r="B1903">
        <f t="shared" si="290"/>
        <v>-1.0272520400783622</v>
      </c>
      <c r="C1903">
        <v>0</v>
      </c>
      <c r="D1903">
        <v>0</v>
      </c>
      <c r="E1903" t="s">
        <v>23</v>
      </c>
      <c r="F1903">
        <f t="shared" si="291"/>
        <v>0</v>
      </c>
      <c r="G1903" t="s">
        <v>14</v>
      </c>
      <c r="H1903">
        <f t="shared" si="292"/>
        <v>1</v>
      </c>
      <c r="I1903">
        <f t="shared" si="293"/>
        <v>0</v>
      </c>
      <c r="J1903">
        <f t="shared" si="294"/>
        <v>0</v>
      </c>
      <c r="K1903" t="s">
        <v>15</v>
      </c>
      <c r="L1903">
        <f t="shared" si="295"/>
        <v>1</v>
      </c>
      <c r="M1903" t="s">
        <v>21</v>
      </c>
      <c r="N1903">
        <f t="shared" si="296"/>
        <v>0</v>
      </c>
      <c r="O1903">
        <f t="shared" si="297"/>
        <v>0</v>
      </c>
      <c r="P1903">
        <v>76.63</v>
      </c>
      <c r="Q1903">
        <f t="shared" si="298"/>
        <v>-0.65190470131439149</v>
      </c>
      <c r="R1903">
        <v>26.2</v>
      </c>
      <c r="S1903">
        <f t="shared" si="299"/>
        <v>-0.34577234733240281</v>
      </c>
      <c r="T1903" s="8">
        <v>0</v>
      </c>
    </row>
    <row r="1904" spans="1:20" x14ac:dyDescent="0.35">
      <c r="A1904">
        <v>21</v>
      </c>
      <c r="B1904">
        <f t="shared" si="290"/>
        <v>-0.98302467147496153</v>
      </c>
      <c r="C1904">
        <v>0</v>
      </c>
      <c r="D1904">
        <v>0</v>
      </c>
      <c r="E1904" t="s">
        <v>23</v>
      </c>
      <c r="F1904">
        <f t="shared" si="291"/>
        <v>0</v>
      </c>
      <c r="G1904" t="s">
        <v>14</v>
      </c>
      <c r="H1904">
        <f t="shared" si="292"/>
        <v>1</v>
      </c>
      <c r="I1904">
        <f t="shared" si="293"/>
        <v>0</v>
      </c>
      <c r="J1904">
        <f t="shared" si="294"/>
        <v>0</v>
      </c>
      <c r="K1904" t="s">
        <v>19</v>
      </c>
      <c r="L1904">
        <f t="shared" si="295"/>
        <v>0</v>
      </c>
      <c r="M1904" t="s">
        <v>21</v>
      </c>
      <c r="N1904">
        <f t="shared" si="296"/>
        <v>0</v>
      </c>
      <c r="O1904">
        <f t="shared" si="297"/>
        <v>0</v>
      </c>
      <c r="P1904">
        <v>65.09</v>
      </c>
      <c r="Q1904">
        <f t="shared" si="298"/>
        <v>-0.90676826075825034</v>
      </c>
      <c r="R1904">
        <v>23.5</v>
      </c>
      <c r="S1904">
        <f t="shared" si="299"/>
        <v>-0.69647594772533261</v>
      </c>
      <c r="T1904" s="8">
        <v>0</v>
      </c>
    </row>
    <row r="1905" spans="1:20" x14ac:dyDescent="0.35">
      <c r="A1905">
        <v>44</v>
      </c>
      <c r="B1905">
        <f t="shared" si="290"/>
        <v>3.4204806403255718E-2</v>
      </c>
      <c r="C1905">
        <v>0</v>
      </c>
      <c r="D1905">
        <v>0</v>
      </c>
      <c r="E1905" t="s">
        <v>13</v>
      </c>
      <c r="F1905">
        <f t="shared" si="291"/>
        <v>1</v>
      </c>
      <c r="G1905" t="s">
        <v>14</v>
      </c>
      <c r="H1905">
        <f t="shared" si="292"/>
        <v>1</v>
      </c>
      <c r="I1905">
        <f t="shared" si="293"/>
        <v>0</v>
      </c>
      <c r="J1905">
        <f t="shared" si="294"/>
        <v>0</v>
      </c>
      <c r="K1905" t="s">
        <v>15</v>
      </c>
      <c r="L1905">
        <f t="shared" si="295"/>
        <v>1</v>
      </c>
      <c r="M1905" t="s">
        <v>22</v>
      </c>
      <c r="N1905">
        <f t="shared" si="296"/>
        <v>0</v>
      </c>
      <c r="O1905">
        <f t="shared" si="297"/>
        <v>1</v>
      </c>
      <c r="P1905">
        <v>142.31</v>
      </c>
      <c r="Q1905">
        <f t="shared" si="298"/>
        <v>0.79865323493107276</v>
      </c>
      <c r="R1905">
        <v>29.1</v>
      </c>
      <c r="S1905">
        <f t="shared" si="299"/>
        <v>3.0909297534077767E-2</v>
      </c>
      <c r="T1905" s="8">
        <v>0</v>
      </c>
    </row>
    <row r="1906" spans="1:20" x14ac:dyDescent="0.35">
      <c r="A1906">
        <v>39</v>
      </c>
      <c r="B1906">
        <f t="shared" si="290"/>
        <v>-0.18693203661374805</v>
      </c>
      <c r="C1906">
        <v>1</v>
      </c>
      <c r="D1906">
        <v>0</v>
      </c>
      <c r="E1906" t="s">
        <v>23</v>
      </c>
      <c r="F1906">
        <f t="shared" si="291"/>
        <v>0</v>
      </c>
      <c r="G1906" t="s">
        <v>14</v>
      </c>
      <c r="H1906">
        <f t="shared" si="292"/>
        <v>1</v>
      </c>
      <c r="I1906">
        <f t="shared" si="293"/>
        <v>0</v>
      </c>
      <c r="J1906">
        <f t="shared" si="294"/>
        <v>0</v>
      </c>
      <c r="K1906" t="s">
        <v>15</v>
      </c>
      <c r="L1906">
        <f t="shared" si="295"/>
        <v>1</v>
      </c>
      <c r="M1906" t="s">
        <v>22</v>
      </c>
      <c r="N1906">
        <f t="shared" si="296"/>
        <v>0</v>
      </c>
      <c r="O1906">
        <f t="shared" si="297"/>
        <v>1</v>
      </c>
      <c r="P1906">
        <v>80.989999999999995</v>
      </c>
      <c r="Q1906">
        <f t="shared" si="298"/>
        <v>-0.55561309653317614</v>
      </c>
      <c r="R1906">
        <v>39.799999999999997</v>
      </c>
      <c r="S1906">
        <f t="shared" si="299"/>
        <v>1.4207346768690217</v>
      </c>
      <c r="T1906" s="8">
        <v>0</v>
      </c>
    </row>
    <row r="1907" spans="1:20" x14ac:dyDescent="0.35">
      <c r="A1907">
        <v>38</v>
      </c>
      <c r="B1907">
        <f t="shared" si="290"/>
        <v>-0.23115940521714878</v>
      </c>
      <c r="C1907">
        <v>0</v>
      </c>
      <c r="D1907">
        <v>0</v>
      </c>
      <c r="E1907" t="s">
        <v>13</v>
      </c>
      <c r="F1907">
        <f t="shared" si="291"/>
        <v>1</v>
      </c>
      <c r="G1907" t="s">
        <v>25</v>
      </c>
      <c r="H1907">
        <f t="shared" si="292"/>
        <v>0</v>
      </c>
      <c r="I1907">
        <f t="shared" si="293"/>
        <v>0</v>
      </c>
      <c r="J1907">
        <f t="shared" si="294"/>
        <v>1</v>
      </c>
      <c r="K1907" t="s">
        <v>19</v>
      </c>
      <c r="L1907">
        <f t="shared" si="295"/>
        <v>0</v>
      </c>
      <c r="M1907" t="s">
        <v>21</v>
      </c>
      <c r="N1907">
        <f t="shared" si="296"/>
        <v>0</v>
      </c>
      <c r="O1907">
        <f t="shared" si="297"/>
        <v>0</v>
      </c>
      <c r="P1907">
        <v>237.74</v>
      </c>
      <c r="Q1907">
        <f t="shared" si="298"/>
        <v>2.9062467771951512</v>
      </c>
      <c r="R1907">
        <v>21.2</v>
      </c>
      <c r="S1907">
        <f t="shared" si="299"/>
        <v>-0.99522345917116184</v>
      </c>
      <c r="T1907" s="8">
        <v>0</v>
      </c>
    </row>
    <row r="1908" spans="1:20" x14ac:dyDescent="0.35">
      <c r="A1908">
        <v>77</v>
      </c>
      <c r="B1908">
        <f t="shared" si="290"/>
        <v>1.4937079703154805</v>
      </c>
      <c r="C1908">
        <v>0</v>
      </c>
      <c r="D1908">
        <v>0</v>
      </c>
      <c r="E1908" t="s">
        <v>13</v>
      </c>
      <c r="F1908">
        <f t="shared" si="291"/>
        <v>1</v>
      </c>
      <c r="G1908" t="s">
        <v>14</v>
      </c>
      <c r="H1908">
        <f t="shared" si="292"/>
        <v>1</v>
      </c>
      <c r="I1908">
        <f t="shared" si="293"/>
        <v>0</v>
      </c>
      <c r="J1908">
        <f t="shared" si="294"/>
        <v>0</v>
      </c>
      <c r="K1908" t="s">
        <v>15</v>
      </c>
      <c r="L1908">
        <f t="shared" si="295"/>
        <v>1</v>
      </c>
      <c r="M1908" t="s">
        <v>16</v>
      </c>
      <c r="N1908">
        <f t="shared" si="296"/>
        <v>1</v>
      </c>
      <c r="O1908">
        <f t="shared" si="297"/>
        <v>0</v>
      </c>
      <c r="P1908">
        <v>74.260000000000005</v>
      </c>
      <c r="Q1908">
        <f t="shared" si="298"/>
        <v>-0.70424669749133628</v>
      </c>
      <c r="R1908">
        <v>28.1</v>
      </c>
      <c r="S1908">
        <f t="shared" si="299"/>
        <v>-9.8980924833674058E-2</v>
      </c>
      <c r="T1908" s="8">
        <v>0</v>
      </c>
    </row>
    <row r="1909" spans="1:20" x14ac:dyDescent="0.35">
      <c r="A1909">
        <v>26</v>
      </c>
      <c r="B1909">
        <f t="shared" si="290"/>
        <v>-0.76188782845795777</v>
      </c>
      <c r="C1909">
        <v>0</v>
      </c>
      <c r="D1909">
        <v>0</v>
      </c>
      <c r="E1909" t="s">
        <v>23</v>
      </c>
      <c r="F1909">
        <f t="shared" si="291"/>
        <v>0</v>
      </c>
      <c r="G1909" t="s">
        <v>14</v>
      </c>
      <c r="H1909">
        <f t="shared" si="292"/>
        <v>1</v>
      </c>
      <c r="I1909">
        <f t="shared" si="293"/>
        <v>0</v>
      </c>
      <c r="J1909">
        <f t="shared" si="294"/>
        <v>0</v>
      </c>
      <c r="K1909" t="s">
        <v>19</v>
      </c>
      <c r="L1909">
        <f t="shared" si="295"/>
        <v>0</v>
      </c>
      <c r="M1909" t="s">
        <v>16</v>
      </c>
      <c r="N1909">
        <f t="shared" si="296"/>
        <v>1</v>
      </c>
      <c r="O1909">
        <f t="shared" si="297"/>
        <v>0</v>
      </c>
      <c r="P1909">
        <v>154.08000000000001</v>
      </c>
      <c r="Q1909">
        <f t="shared" si="298"/>
        <v>1.0585963973794457</v>
      </c>
      <c r="R1909">
        <v>20.2</v>
      </c>
      <c r="S1909">
        <f t="shared" si="299"/>
        <v>-1.1251136815389138</v>
      </c>
      <c r="T1909" s="8">
        <v>0</v>
      </c>
    </row>
    <row r="1910" spans="1:20" x14ac:dyDescent="0.35">
      <c r="A1910">
        <v>51</v>
      </c>
      <c r="B1910">
        <f t="shared" si="290"/>
        <v>0.34379638662706097</v>
      </c>
      <c r="C1910">
        <v>0</v>
      </c>
      <c r="D1910">
        <v>0</v>
      </c>
      <c r="E1910" t="s">
        <v>13</v>
      </c>
      <c r="F1910">
        <f t="shared" si="291"/>
        <v>1</v>
      </c>
      <c r="G1910" t="s">
        <v>14</v>
      </c>
      <c r="H1910">
        <f t="shared" si="292"/>
        <v>1</v>
      </c>
      <c r="I1910">
        <f t="shared" si="293"/>
        <v>0</v>
      </c>
      <c r="J1910">
        <f t="shared" si="294"/>
        <v>0</v>
      </c>
      <c r="K1910" t="s">
        <v>19</v>
      </c>
      <c r="L1910">
        <f t="shared" si="295"/>
        <v>0</v>
      </c>
      <c r="M1910" t="s">
        <v>21</v>
      </c>
      <c r="N1910">
        <f t="shared" si="296"/>
        <v>0</v>
      </c>
      <c r="O1910">
        <f t="shared" si="297"/>
        <v>0</v>
      </c>
      <c r="P1910">
        <v>78.290000000000006</v>
      </c>
      <c r="Q1910">
        <f t="shared" si="298"/>
        <v>-0.61524321876007537</v>
      </c>
      <c r="R1910">
        <v>30.8</v>
      </c>
      <c r="S1910">
        <f t="shared" si="299"/>
        <v>0.25172267555925576</v>
      </c>
      <c r="T1910" s="8">
        <v>0</v>
      </c>
    </row>
    <row r="1911" spans="1:20" x14ac:dyDescent="0.35">
      <c r="A1911">
        <v>39</v>
      </c>
      <c r="B1911">
        <f t="shared" si="290"/>
        <v>-0.18693203661374805</v>
      </c>
      <c r="C1911">
        <v>0</v>
      </c>
      <c r="D1911">
        <v>0</v>
      </c>
      <c r="E1911" t="s">
        <v>13</v>
      </c>
      <c r="F1911">
        <f t="shared" si="291"/>
        <v>1</v>
      </c>
      <c r="G1911" t="s">
        <v>14</v>
      </c>
      <c r="H1911">
        <f t="shared" si="292"/>
        <v>1</v>
      </c>
      <c r="I1911">
        <f t="shared" si="293"/>
        <v>0</v>
      </c>
      <c r="J1911">
        <f t="shared" si="294"/>
        <v>0</v>
      </c>
      <c r="K1911" t="s">
        <v>15</v>
      </c>
      <c r="L1911">
        <f t="shared" si="295"/>
        <v>1</v>
      </c>
      <c r="M1911" t="s">
        <v>22</v>
      </c>
      <c r="N1911">
        <f t="shared" si="296"/>
        <v>0</v>
      </c>
      <c r="O1911">
        <f t="shared" si="297"/>
        <v>1</v>
      </c>
      <c r="P1911">
        <v>164.67</v>
      </c>
      <c r="Q1911">
        <f t="shared" si="298"/>
        <v>1.2924789878916172</v>
      </c>
      <c r="R1911">
        <v>33.799999999999997</v>
      </c>
      <c r="S1911">
        <f t="shared" si="299"/>
        <v>0.6413933426625108</v>
      </c>
      <c r="T1911" s="8">
        <v>0</v>
      </c>
    </row>
    <row r="1912" spans="1:20" x14ac:dyDescent="0.35">
      <c r="A1912">
        <v>5</v>
      </c>
      <c r="B1912">
        <f t="shared" si="290"/>
        <v>-1.6906625691293735</v>
      </c>
      <c r="C1912">
        <v>0</v>
      </c>
      <c r="D1912">
        <v>0</v>
      </c>
      <c r="E1912" t="s">
        <v>23</v>
      </c>
      <c r="F1912">
        <f t="shared" si="291"/>
        <v>0</v>
      </c>
      <c r="G1912" t="s">
        <v>26</v>
      </c>
      <c r="H1912">
        <f t="shared" si="292"/>
        <v>0</v>
      </c>
      <c r="I1912">
        <f t="shared" si="293"/>
        <v>0</v>
      </c>
      <c r="J1912">
        <f t="shared" si="294"/>
        <v>0</v>
      </c>
      <c r="K1912" t="s">
        <v>19</v>
      </c>
      <c r="L1912">
        <f t="shared" si="295"/>
        <v>0</v>
      </c>
      <c r="M1912" t="s">
        <v>21</v>
      </c>
      <c r="N1912">
        <f t="shared" si="296"/>
        <v>0</v>
      </c>
      <c r="O1912">
        <f t="shared" si="297"/>
        <v>0</v>
      </c>
      <c r="P1912">
        <v>59.61</v>
      </c>
      <c r="Q1912">
        <f t="shared" si="298"/>
        <v>-1.0277953236484019</v>
      </c>
      <c r="R1912">
        <v>17.100000000000001</v>
      </c>
      <c r="S1912">
        <f t="shared" si="299"/>
        <v>-1.527773370878944</v>
      </c>
      <c r="T1912" s="8">
        <v>0</v>
      </c>
    </row>
    <row r="1913" spans="1:20" x14ac:dyDescent="0.35">
      <c r="A1913">
        <v>59</v>
      </c>
      <c r="B1913">
        <f t="shared" si="290"/>
        <v>0.69761533545426702</v>
      </c>
      <c r="C1913">
        <v>0</v>
      </c>
      <c r="D1913">
        <v>0</v>
      </c>
      <c r="E1913" t="s">
        <v>13</v>
      </c>
      <c r="F1913">
        <f t="shared" si="291"/>
        <v>1</v>
      </c>
      <c r="G1913" t="s">
        <v>18</v>
      </c>
      <c r="H1913">
        <f t="shared" si="292"/>
        <v>0</v>
      </c>
      <c r="I1913">
        <f t="shared" si="293"/>
        <v>1</v>
      </c>
      <c r="J1913">
        <f t="shared" si="294"/>
        <v>0</v>
      </c>
      <c r="K1913" t="s">
        <v>15</v>
      </c>
      <c r="L1913">
        <f t="shared" si="295"/>
        <v>1</v>
      </c>
      <c r="M1913" t="s">
        <v>16</v>
      </c>
      <c r="N1913">
        <f t="shared" si="296"/>
        <v>1</v>
      </c>
      <c r="O1913">
        <f t="shared" si="297"/>
        <v>0</v>
      </c>
      <c r="P1913">
        <v>67.75</v>
      </c>
      <c r="Q1913">
        <f t="shared" si="298"/>
        <v>-0.8480215477495272</v>
      </c>
      <c r="R1913">
        <v>21.3</v>
      </c>
      <c r="S1913">
        <f t="shared" si="299"/>
        <v>-0.9822344369343865</v>
      </c>
      <c r="T1913" s="8">
        <v>0</v>
      </c>
    </row>
    <row r="1914" spans="1:20" x14ac:dyDescent="0.35">
      <c r="A1914">
        <v>67</v>
      </c>
      <c r="B1914">
        <f t="shared" si="290"/>
        <v>1.051434284281473</v>
      </c>
      <c r="C1914">
        <v>0</v>
      </c>
      <c r="D1914">
        <v>0</v>
      </c>
      <c r="E1914" t="s">
        <v>13</v>
      </c>
      <c r="F1914">
        <f t="shared" si="291"/>
        <v>1</v>
      </c>
      <c r="G1914" t="s">
        <v>14</v>
      </c>
      <c r="H1914">
        <f t="shared" si="292"/>
        <v>1</v>
      </c>
      <c r="I1914">
        <f t="shared" si="293"/>
        <v>0</v>
      </c>
      <c r="J1914">
        <f t="shared" si="294"/>
        <v>0</v>
      </c>
      <c r="K1914" t="s">
        <v>15</v>
      </c>
      <c r="L1914">
        <f t="shared" si="295"/>
        <v>1</v>
      </c>
      <c r="M1914" t="s">
        <v>21</v>
      </c>
      <c r="N1914">
        <f t="shared" si="296"/>
        <v>0</v>
      </c>
      <c r="O1914">
        <f t="shared" si="297"/>
        <v>0</v>
      </c>
      <c r="P1914">
        <v>92.73</v>
      </c>
      <c r="Q1914">
        <f t="shared" si="298"/>
        <v>-0.29633249099843556</v>
      </c>
      <c r="R1914">
        <v>28.1</v>
      </c>
      <c r="S1914">
        <f t="shared" si="299"/>
        <v>-9.8980924833674058E-2</v>
      </c>
      <c r="T1914" s="8">
        <v>0</v>
      </c>
    </row>
    <row r="1915" spans="1:20" x14ac:dyDescent="0.35">
      <c r="A1915">
        <v>45</v>
      </c>
      <c r="B1915">
        <f t="shared" si="290"/>
        <v>7.8432175006656474E-2</v>
      </c>
      <c r="C1915">
        <v>0</v>
      </c>
      <c r="D1915">
        <v>0</v>
      </c>
      <c r="E1915" t="s">
        <v>13</v>
      </c>
      <c r="F1915">
        <f t="shared" si="291"/>
        <v>1</v>
      </c>
      <c r="G1915" t="s">
        <v>14</v>
      </c>
      <c r="H1915">
        <f t="shared" si="292"/>
        <v>1</v>
      </c>
      <c r="I1915">
        <f t="shared" si="293"/>
        <v>0</v>
      </c>
      <c r="J1915">
        <f t="shared" si="294"/>
        <v>0</v>
      </c>
      <c r="K1915" t="s">
        <v>15</v>
      </c>
      <c r="L1915">
        <f t="shared" si="295"/>
        <v>1</v>
      </c>
      <c r="M1915" t="s">
        <v>21</v>
      </c>
      <c r="N1915">
        <f t="shared" si="296"/>
        <v>0</v>
      </c>
      <c r="O1915">
        <f t="shared" si="297"/>
        <v>0</v>
      </c>
      <c r="P1915">
        <v>90.35</v>
      </c>
      <c r="Q1915">
        <f t="shared" si="298"/>
        <v>-0.3488953394799249</v>
      </c>
      <c r="R1915">
        <v>22.3</v>
      </c>
      <c r="S1915">
        <f t="shared" si="299"/>
        <v>-0.85234421456663467</v>
      </c>
      <c r="T1915" s="8">
        <v>0</v>
      </c>
    </row>
    <row r="1916" spans="1:20" x14ac:dyDescent="0.35">
      <c r="A1916">
        <v>43</v>
      </c>
      <c r="B1916">
        <f t="shared" si="290"/>
        <v>-1.0022562200145031E-2</v>
      </c>
      <c r="C1916">
        <v>0</v>
      </c>
      <c r="D1916">
        <v>0</v>
      </c>
      <c r="E1916" t="s">
        <v>13</v>
      </c>
      <c r="F1916">
        <f t="shared" si="291"/>
        <v>1</v>
      </c>
      <c r="G1916" t="s">
        <v>14</v>
      </c>
      <c r="H1916">
        <f t="shared" si="292"/>
        <v>1</v>
      </c>
      <c r="I1916">
        <f t="shared" si="293"/>
        <v>0</v>
      </c>
      <c r="J1916">
        <f t="shared" si="294"/>
        <v>0</v>
      </c>
      <c r="K1916" t="s">
        <v>19</v>
      </c>
      <c r="L1916">
        <f t="shared" si="295"/>
        <v>0</v>
      </c>
      <c r="M1916" t="s">
        <v>21</v>
      </c>
      <c r="N1916">
        <f t="shared" si="296"/>
        <v>0</v>
      </c>
      <c r="O1916">
        <f t="shared" si="297"/>
        <v>0</v>
      </c>
      <c r="P1916">
        <v>77.86</v>
      </c>
      <c r="Q1916">
        <f t="shared" si="298"/>
        <v>-0.62473986785547053</v>
      </c>
      <c r="R1916">
        <v>28.9</v>
      </c>
      <c r="S1916">
        <f t="shared" si="299"/>
        <v>4.9312530605270348E-3</v>
      </c>
      <c r="T1916" s="8">
        <v>0</v>
      </c>
    </row>
    <row r="1917" spans="1:20" x14ac:dyDescent="0.35">
      <c r="A1917">
        <v>80</v>
      </c>
      <c r="B1917">
        <f t="shared" si="290"/>
        <v>1.6263900761256829</v>
      </c>
      <c r="C1917">
        <v>0</v>
      </c>
      <c r="D1917">
        <v>0</v>
      </c>
      <c r="E1917" t="s">
        <v>13</v>
      </c>
      <c r="F1917">
        <f t="shared" si="291"/>
        <v>1</v>
      </c>
      <c r="G1917" t="s">
        <v>14</v>
      </c>
      <c r="H1917">
        <f t="shared" si="292"/>
        <v>1</v>
      </c>
      <c r="I1917">
        <f t="shared" si="293"/>
        <v>0</v>
      </c>
      <c r="J1917">
        <f t="shared" si="294"/>
        <v>0</v>
      </c>
      <c r="K1917" t="s">
        <v>19</v>
      </c>
      <c r="L1917">
        <f t="shared" si="295"/>
        <v>0</v>
      </c>
      <c r="M1917" t="s">
        <v>21</v>
      </c>
      <c r="N1917">
        <f t="shared" si="296"/>
        <v>0</v>
      </c>
      <c r="O1917">
        <f t="shared" si="297"/>
        <v>0</v>
      </c>
      <c r="P1917">
        <v>71.88</v>
      </c>
      <c r="Q1917">
        <f t="shared" si="298"/>
        <v>-0.75680954597282568</v>
      </c>
      <c r="R1917">
        <v>26.7</v>
      </c>
      <c r="S1917">
        <f t="shared" si="299"/>
        <v>-0.28082723614852689</v>
      </c>
      <c r="T1917" s="8">
        <v>0</v>
      </c>
    </row>
    <row r="1918" spans="1:20" x14ac:dyDescent="0.35">
      <c r="A1918">
        <v>42</v>
      </c>
      <c r="B1918">
        <f t="shared" si="290"/>
        <v>-5.424993080354578E-2</v>
      </c>
      <c r="C1918">
        <v>1</v>
      </c>
      <c r="D1918">
        <v>0</v>
      </c>
      <c r="E1918" t="s">
        <v>13</v>
      </c>
      <c r="F1918">
        <f t="shared" si="291"/>
        <v>1</v>
      </c>
      <c r="G1918" t="s">
        <v>25</v>
      </c>
      <c r="H1918">
        <f t="shared" si="292"/>
        <v>0</v>
      </c>
      <c r="I1918">
        <f t="shared" si="293"/>
        <v>0</v>
      </c>
      <c r="J1918">
        <f t="shared" si="294"/>
        <v>1</v>
      </c>
      <c r="K1918" t="s">
        <v>15</v>
      </c>
      <c r="L1918">
        <f t="shared" si="295"/>
        <v>1</v>
      </c>
      <c r="M1918" t="s">
        <v>22</v>
      </c>
      <c r="N1918">
        <f t="shared" si="296"/>
        <v>0</v>
      </c>
      <c r="O1918">
        <f t="shared" si="297"/>
        <v>1</v>
      </c>
      <c r="P1918">
        <v>118.82</v>
      </c>
      <c r="Q1918">
        <f t="shared" si="298"/>
        <v>0.27987117155704772</v>
      </c>
      <c r="R1918">
        <v>41</v>
      </c>
      <c r="S1918">
        <f t="shared" si="299"/>
        <v>1.5766029437103242</v>
      </c>
      <c r="T1918" s="8">
        <v>0</v>
      </c>
    </row>
    <row r="1919" spans="1:20" x14ac:dyDescent="0.35">
      <c r="A1919">
        <v>8</v>
      </c>
      <c r="B1919">
        <f t="shared" si="290"/>
        <v>-1.5579804633191714</v>
      </c>
      <c r="C1919">
        <v>0</v>
      </c>
      <c r="D1919">
        <v>0</v>
      </c>
      <c r="E1919" t="s">
        <v>23</v>
      </c>
      <c r="F1919">
        <f t="shared" si="291"/>
        <v>0</v>
      </c>
      <c r="G1919" t="s">
        <v>26</v>
      </c>
      <c r="H1919">
        <f t="shared" si="292"/>
        <v>0</v>
      </c>
      <c r="I1919">
        <f t="shared" si="293"/>
        <v>0</v>
      </c>
      <c r="J1919">
        <f t="shared" si="294"/>
        <v>0</v>
      </c>
      <c r="K1919" t="s">
        <v>15</v>
      </c>
      <c r="L1919">
        <f t="shared" si="295"/>
        <v>1</v>
      </c>
      <c r="M1919" t="s">
        <v>21</v>
      </c>
      <c r="N1919">
        <f t="shared" si="296"/>
        <v>0</v>
      </c>
      <c r="O1919">
        <f t="shared" si="297"/>
        <v>0</v>
      </c>
      <c r="P1919">
        <v>67.33</v>
      </c>
      <c r="Q1919">
        <f t="shared" si="298"/>
        <v>-0.85729734454037831</v>
      </c>
      <c r="R1919">
        <v>16.7</v>
      </c>
      <c r="S1919">
        <f t="shared" si="299"/>
        <v>-1.5797294598260452</v>
      </c>
      <c r="T1919" s="8">
        <v>0</v>
      </c>
    </row>
    <row r="1920" spans="1:20" x14ac:dyDescent="0.35">
      <c r="A1920">
        <v>68</v>
      </c>
      <c r="B1920">
        <f t="shared" si="290"/>
        <v>1.0956616528848737</v>
      </c>
      <c r="C1920">
        <v>0</v>
      </c>
      <c r="D1920">
        <v>0</v>
      </c>
      <c r="E1920" t="s">
        <v>23</v>
      </c>
      <c r="F1920">
        <f t="shared" si="291"/>
        <v>0</v>
      </c>
      <c r="G1920" t="s">
        <v>25</v>
      </c>
      <c r="H1920">
        <f t="shared" si="292"/>
        <v>0</v>
      </c>
      <c r="I1920">
        <f t="shared" si="293"/>
        <v>0</v>
      </c>
      <c r="J1920">
        <f t="shared" si="294"/>
        <v>1</v>
      </c>
      <c r="K1920" t="s">
        <v>15</v>
      </c>
      <c r="L1920">
        <f t="shared" si="295"/>
        <v>1</v>
      </c>
      <c r="M1920" t="s">
        <v>22</v>
      </c>
      <c r="N1920">
        <f t="shared" si="296"/>
        <v>0</v>
      </c>
      <c r="O1920">
        <f t="shared" si="297"/>
        <v>1</v>
      </c>
      <c r="P1920">
        <v>121.66</v>
      </c>
      <c r="Q1920">
        <f t="shared" si="298"/>
        <v>0.34259322604756426</v>
      </c>
      <c r="R1920">
        <v>29.1</v>
      </c>
      <c r="S1920">
        <f t="shared" si="299"/>
        <v>3.0909297534077767E-2</v>
      </c>
      <c r="T1920" s="8">
        <v>0</v>
      </c>
    </row>
    <row r="1921" spans="1:20" x14ac:dyDescent="0.35">
      <c r="A1921">
        <v>5</v>
      </c>
      <c r="B1921">
        <f t="shared" si="290"/>
        <v>-1.6906625691293735</v>
      </c>
      <c r="C1921">
        <v>0</v>
      </c>
      <c r="D1921">
        <v>0</v>
      </c>
      <c r="E1921" t="s">
        <v>23</v>
      </c>
      <c r="F1921">
        <f t="shared" si="291"/>
        <v>0</v>
      </c>
      <c r="G1921" t="s">
        <v>26</v>
      </c>
      <c r="H1921">
        <f t="shared" si="292"/>
        <v>0</v>
      </c>
      <c r="I1921">
        <f t="shared" si="293"/>
        <v>0</v>
      </c>
      <c r="J1921">
        <f t="shared" si="294"/>
        <v>0</v>
      </c>
      <c r="K1921" t="s">
        <v>19</v>
      </c>
      <c r="L1921">
        <f t="shared" si="295"/>
        <v>0</v>
      </c>
      <c r="M1921" t="s">
        <v>21</v>
      </c>
      <c r="N1921">
        <f t="shared" si="296"/>
        <v>0</v>
      </c>
      <c r="O1921">
        <f t="shared" si="297"/>
        <v>0</v>
      </c>
      <c r="P1921">
        <v>111.92</v>
      </c>
      <c r="Q1921">
        <f t="shared" si="298"/>
        <v>0.12748308142163833</v>
      </c>
      <c r="R1921">
        <v>23.6</v>
      </c>
      <c r="S1921">
        <f t="shared" si="299"/>
        <v>-0.68348692548855727</v>
      </c>
      <c r="T1921" s="8">
        <v>0</v>
      </c>
    </row>
    <row r="1922" spans="1:20" x14ac:dyDescent="0.35">
      <c r="A1922">
        <v>57</v>
      </c>
      <c r="B1922">
        <f t="shared" si="290"/>
        <v>0.60916059824746549</v>
      </c>
      <c r="C1922">
        <v>0</v>
      </c>
      <c r="D1922">
        <v>1</v>
      </c>
      <c r="E1922" t="s">
        <v>13</v>
      </c>
      <c r="F1922">
        <f t="shared" si="291"/>
        <v>1</v>
      </c>
      <c r="G1922" t="s">
        <v>18</v>
      </c>
      <c r="H1922">
        <f t="shared" si="292"/>
        <v>0</v>
      </c>
      <c r="I1922">
        <f t="shared" si="293"/>
        <v>1</v>
      </c>
      <c r="J1922">
        <f t="shared" si="294"/>
        <v>0</v>
      </c>
      <c r="K1922" t="s">
        <v>15</v>
      </c>
      <c r="L1922">
        <f t="shared" si="295"/>
        <v>1</v>
      </c>
      <c r="M1922" t="s">
        <v>16</v>
      </c>
      <c r="N1922">
        <f t="shared" si="296"/>
        <v>1</v>
      </c>
      <c r="O1922">
        <f t="shared" si="297"/>
        <v>0</v>
      </c>
      <c r="P1922">
        <v>92.82</v>
      </c>
      <c r="Q1922">
        <f t="shared" si="298"/>
        <v>-0.29434482025753916</v>
      </c>
      <c r="R1922">
        <v>27.8</v>
      </c>
      <c r="S1922">
        <f t="shared" si="299"/>
        <v>-0.1379479915439997</v>
      </c>
      <c r="T1922" s="8">
        <v>0</v>
      </c>
    </row>
    <row r="1923" spans="1:20" x14ac:dyDescent="0.35">
      <c r="A1923">
        <v>44</v>
      </c>
      <c r="B1923">
        <f t="shared" ref="B1923:B1986" si="300">(A1923-$V$1)/$V$2</f>
        <v>3.4204806403255718E-2</v>
      </c>
      <c r="C1923">
        <v>0</v>
      </c>
      <c r="D1923">
        <v>0</v>
      </c>
      <c r="E1923" t="s">
        <v>13</v>
      </c>
      <c r="F1923">
        <f t="shared" ref="F1923:F1986" si="301">IF(E1923="Yes",1,0)</f>
        <v>1</v>
      </c>
      <c r="G1923" t="s">
        <v>14</v>
      </c>
      <c r="H1923">
        <f t="shared" ref="H1923:H1986" si="302">IF(G1923="Private",1,0)</f>
        <v>1</v>
      </c>
      <c r="I1923">
        <f t="shared" ref="I1923:I1986" si="303">IF(G1923="Self-employed",1,0)</f>
        <v>0</v>
      </c>
      <c r="J1923">
        <f t="shared" ref="J1923:J1986" si="304">IF(G1923="Govt_job",1,0)</f>
        <v>0</v>
      </c>
      <c r="K1923" t="s">
        <v>19</v>
      </c>
      <c r="L1923">
        <f t="shared" ref="L1923:L1986" si="305">IF(K1923="Urban",1,0)</f>
        <v>0</v>
      </c>
      <c r="M1923" t="s">
        <v>22</v>
      </c>
      <c r="N1923">
        <f t="shared" ref="N1923:N1986" si="306">IF(M1923="formerly smoked",1,0)</f>
        <v>0</v>
      </c>
      <c r="O1923">
        <f t="shared" ref="O1923:O1986" si="307">IF(M1923="smokes",1,0)</f>
        <v>1</v>
      </c>
      <c r="P1923">
        <v>95.46</v>
      </c>
      <c r="Q1923">
        <f t="shared" ref="Q1923:Q1986" si="308">(P1923-$W$5)/$W$6</f>
        <v>-0.23603981185790418</v>
      </c>
      <c r="R1923">
        <v>31.4</v>
      </c>
      <c r="S1923">
        <f t="shared" ref="S1923:S1986" si="309">(R1923-$V$11)/$V$12</f>
        <v>0.32965680897990657</v>
      </c>
      <c r="T1923" s="8">
        <v>0</v>
      </c>
    </row>
    <row r="1924" spans="1:20" x14ac:dyDescent="0.35">
      <c r="A1924">
        <v>16</v>
      </c>
      <c r="B1924">
        <f t="shared" si="300"/>
        <v>-1.2041615144919653</v>
      </c>
      <c r="C1924">
        <v>0</v>
      </c>
      <c r="D1924">
        <v>0</v>
      </c>
      <c r="E1924" t="s">
        <v>23</v>
      </c>
      <c r="F1924">
        <f t="shared" si="301"/>
        <v>0</v>
      </c>
      <c r="G1924" t="s">
        <v>27</v>
      </c>
      <c r="H1924">
        <f t="shared" si="302"/>
        <v>0</v>
      </c>
      <c r="I1924">
        <f t="shared" si="303"/>
        <v>0</v>
      </c>
      <c r="J1924">
        <f t="shared" si="304"/>
        <v>0</v>
      </c>
      <c r="K1924" t="s">
        <v>15</v>
      </c>
      <c r="L1924">
        <f t="shared" si="305"/>
        <v>1</v>
      </c>
      <c r="M1924" t="s">
        <v>21</v>
      </c>
      <c r="N1924">
        <f t="shared" si="306"/>
        <v>0</v>
      </c>
      <c r="O1924">
        <f t="shared" si="307"/>
        <v>0</v>
      </c>
      <c r="P1924">
        <v>59.99</v>
      </c>
      <c r="Q1924">
        <f t="shared" si="308"/>
        <v>-1.0194029360757271</v>
      </c>
      <c r="R1924">
        <v>28.2</v>
      </c>
      <c r="S1924">
        <f t="shared" si="309"/>
        <v>-8.599190259689915E-2</v>
      </c>
      <c r="T1924" s="8">
        <v>0</v>
      </c>
    </row>
    <row r="1925" spans="1:20" x14ac:dyDescent="0.35">
      <c r="A1925">
        <v>60</v>
      </c>
      <c r="B1925">
        <f t="shared" si="300"/>
        <v>0.74184270405766772</v>
      </c>
      <c r="C1925">
        <v>0</v>
      </c>
      <c r="D1925">
        <v>0</v>
      </c>
      <c r="E1925" t="s">
        <v>13</v>
      </c>
      <c r="F1925">
        <f t="shared" si="301"/>
        <v>1</v>
      </c>
      <c r="G1925" t="s">
        <v>18</v>
      </c>
      <c r="H1925">
        <f t="shared" si="302"/>
        <v>0</v>
      </c>
      <c r="I1925">
        <f t="shared" si="303"/>
        <v>1</v>
      </c>
      <c r="J1925">
        <f t="shared" si="304"/>
        <v>0</v>
      </c>
      <c r="K1925" t="s">
        <v>19</v>
      </c>
      <c r="L1925">
        <f t="shared" si="305"/>
        <v>0</v>
      </c>
      <c r="M1925" t="s">
        <v>16</v>
      </c>
      <c r="N1925">
        <f t="shared" si="306"/>
        <v>1</v>
      </c>
      <c r="O1925">
        <f t="shared" si="307"/>
        <v>0</v>
      </c>
      <c r="P1925">
        <v>68.959999999999994</v>
      </c>
      <c r="Q1925">
        <f t="shared" si="308"/>
        <v>-0.82129841889969468</v>
      </c>
      <c r="R1925">
        <v>30.8</v>
      </c>
      <c r="S1925">
        <f t="shared" si="309"/>
        <v>0.25172267555925576</v>
      </c>
      <c r="T1925" s="8">
        <v>0</v>
      </c>
    </row>
    <row r="1926" spans="1:20" x14ac:dyDescent="0.35">
      <c r="A1926">
        <v>58</v>
      </c>
      <c r="B1926">
        <f t="shared" si="300"/>
        <v>0.6533879668508662</v>
      </c>
      <c r="C1926">
        <v>0</v>
      </c>
      <c r="D1926">
        <v>0</v>
      </c>
      <c r="E1926" t="s">
        <v>13</v>
      </c>
      <c r="F1926">
        <f t="shared" si="301"/>
        <v>1</v>
      </c>
      <c r="G1926" t="s">
        <v>14</v>
      </c>
      <c r="H1926">
        <f t="shared" si="302"/>
        <v>1</v>
      </c>
      <c r="I1926">
        <f t="shared" si="303"/>
        <v>0</v>
      </c>
      <c r="J1926">
        <f t="shared" si="304"/>
        <v>0</v>
      </c>
      <c r="K1926" t="s">
        <v>15</v>
      </c>
      <c r="L1926">
        <f t="shared" si="305"/>
        <v>1</v>
      </c>
      <c r="M1926" t="s">
        <v>21</v>
      </c>
      <c r="N1926">
        <f t="shared" si="306"/>
        <v>0</v>
      </c>
      <c r="O1926">
        <f t="shared" si="307"/>
        <v>0</v>
      </c>
      <c r="P1926">
        <v>90.26</v>
      </c>
      <c r="Q1926">
        <f t="shared" si="308"/>
        <v>-0.3508830102208213</v>
      </c>
      <c r="R1926">
        <v>36.1</v>
      </c>
      <c r="S1926">
        <f t="shared" si="309"/>
        <v>0.94014085410834047</v>
      </c>
      <c r="T1926" s="8">
        <v>0</v>
      </c>
    </row>
    <row r="1927" spans="1:20" x14ac:dyDescent="0.35">
      <c r="A1927">
        <v>43</v>
      </c>
      <c r="B1927">
        <f t="shared" si="300"/>
        <v>-1.0022562200145031E-2</v>
      </c>
      <c r="C1927">
        <v>0</v>
      </c>
      <c r="D1927">
        <v>0</v>
      </c>
      <c r="E1927" t="s">
        <v>13</v>
      </c>
      <c r="F1927">
        <f t="shared" si="301"/>
        <v>1</v>
      </c>
      <c r="G1927" t="s">
        <v>14</v>
      </c>
      <c r="H1927">
        <f t="shared" si="302"/>
        <v>1</v>
      </c>
      <c r="I1927">
        <f t="shared" si="303"/>
        <v>0</v>
      </c>
      <c r="J1927">
        <f t="shared" si="304"/>
        <v>0</v>
      </c>
      <c r="K1927" t="s">
        <v>19</v>
      </c>
      <c r="L1927">
        <f t="shared" si="305"/>
        <v>0</v>
      </c>
      <c r="M1927" t="s">
        <v>16</v>
      </c>
      <c r="N1927">
        <f t="shared" si="306"/>
        <v>1</v>
      </c>
      <c r="O1927">
        <f t="shared" si="307"/>
        <v>0</v>
      </c>
      <c r="P1927">
        <v>91.9</v>
      </c>
      <c r="Q1927">
        <f t="shared" si="308"/>
        <v>-0.31466323227559351</v>
      </c>
      <c r="R1927">
        <v>32.700000000000003</v>
      </c>
      <c r="S1927">
        <f t="shared" si="309"/>
        <v>0.49851409805798452</v>
      </c>
      <c r="T1927" s="8">
        <v>0</v>
      </c>
    </row>
    <row r="1928" spans="1:20" x14ac:dyDescent="0.35">
      <c r="A1928">
        <v>50</v>
      </c>
      <c r="B1928">
        <f t="shared" si="300"/>
        <v>0.29956901802366021</v>
      </c>
      <c r="C1928">
        <v>0</v>
      </c>
      <c r="D1928">
        <v>0</v>
      </c>
      <c r="E1928" t="s">
        <v>13</v>
      </c>
      <c r="F1928">
        <f t="shared" si="301"/>
        <v>1</v>
      </c>
      <c r="G1928" t="s">
        <v>14</v>
      </c>
      <c r="H1928">
        <f t="shared" si="302"/>
        <v>1</v>
      </c>
      <c r="I1928">
        <f t="shared" si="303"/>
        <v>0</v>
      </c>
      <c r="J1928">
        <f t="shared" si="304"/>
        <v>0</v>
      </c>
      <c r="K1928" t="s">
        <v>15</v>
      </c>
      <c r="L1928">
        <f t="shared" si="305"/>
        <v>1</v>
      </c>
      <c r="M1928" t="s">
        <v>21</v>
      </c>
      <c r="N1928">
        <f t="shared" si="306"/>
        <v>0</v>
      </c>
      <c r="O1928">
        <f t="shared" si="307"/>
        <v>0</v>
      </c>
      <c r="P1928">
        <v>91.08</v>
      </c>
      <c r="Q1928">
        <f t="shared" si="308"/>
        <v>-0.33277312124820757</v>
      </c>
      <c r="R1928">
        <v>26.4</v>
      </c>
      <c r="S1928">
        <f t="shared" si="309"/>
        <v>-0.31979430285885252</v>
      </c>
      <c r="T1928" s="8">
        <v>0</v>
      </c>
    </row>
    <row r="1929" spans="1:20" x14ac:dyDescent="0.35">
      <c r="A1929">
        <v>1.48</v>
      </c>
      <c r="B1929">
        <f t="shared" si="300"/>
        <v>-1.8463429066133443</v>
      </c>
      <c r="C1929">
        <v>0</v>
      </c>
      <c r="D1929">
        <v>0</v>
      </c>
      <c r="E1929" t="s">
        <v>23</v>
      </c>
      <c r="F1929">
        <f t="shared" si="301"/>
        <v>0</v>
      </c>
      <c r="G1929" t="s">
        <v>26</v>
      </c>
      <c r="H1929">
        <f t="shared" si="302"/>
        <v>0</v>
      </c>
      <c r="I1929">
        <f t="shared" si="303"/>
        <v>0</v>
      </c>
      <c r="J1929">
        <f t="shared" si="304"/>
        <v>0</v>
      </c>
      <c r="K1929" t="s">
        <v>19</v>
      </c>
      <c r="L1929">
        <f t="shared" si="305"/>
        <v>0</v>
      </c>
      <c r="M1929" t="s">
        <v>21</v>
      </c>
      <c r="N1929">
        <f t="shared" si="306"/>
        <v>0</v>
      </c>
      <c r="O1929">
        <f t="shared" si="307"/>
        <v>0</v>
      </c>
      <c r="P1929">
        <v>118.55</v>
      </c>
      <c r="Q1929">
        <f t="shared" si="308"/>
        <v>0.27390815933435786</v>
      </c>
      <c r="R1929">
        <v>20.7</v>
      </c>
      <c r="S1929">
        <f t="shared" si="309"/>
        <v>-1.0601685703550379</v>
      </c>
      <c r="T1929" s="8">
        <v>0</v>
      </c>
    </row>
    <row r="1930" spans="1:20" x14ac:dyDescent="0.35">
      <c r="A1930">
        <v>5</v>
      </c>
      <c r="B1930">
        <f t="shared" si="300"/>
        <v>-1.6906625691293735</v>
      </c>
      <c r="C1930">
        <v>0</v>
      </c>
      <c r="D1930">
        <v>0</v>
      </c>
      <c r="E1930" t="s">
        <v>23</v>
      </c>
      <c r="F1930">
        <f t="shared" si="301"/>
        <v>0</v>
      </c>
      <c r="G1930" t="s">
        <v>26</v>
      </c>
      <c r="H1930">
        <f t="shared" si="302"/>
        <v>0</v>
      </c>
      <c r="I1930">
        <f t="shared" si="303"/>
        <v>0</v>
      </c>
      <c r="J1930">
        <f t="shared" si="304"/>
        <v>0</v>
      </c>
      <c r="K1930" t="s">
        <v>19</v>
      </c>
      <c r="L1930">
        <f t="shared" si="305"/>
        <v>0</v>
      </c>
      <c r="M1930" t="s">
        <v>21</v>
      </c>
      <c r="N1930">
        <f t="shared" si="306"/>
        <v>0</v>
      </c>
      <c r="O1930">
        <f t="shared" si="307"/>
        <v>0</v>
      </c>
      <c r="P1930">
        <v>102.04</v>
      </c>
      <c r="Q1930">
        <f t="shared" si="308"/>
        <v>-9.0718995467904601E-2</v>
      </c>
      <c r="R1930">
        <v>18.5</v>
      </c>
      <c r="S1930">
        <f t="shared" si="309"/>
        <v>-1.3459270595640918</v>
      </c>
      <c r="T1930" s="8">
        <v>0</v>
      </c>
    </row>
    <row r="1931" spans="1:20" x14ac:dyDescent="0.35">
      <c r="A1931">
        <v>9</v>
      </c>
      <c r="B1931">
        <f t="shared" si="300"/>
        <v>-1.5137530947157707</v>
      </c>
      <c r="C1931">
        <v>0</v>
      </c>
      <c r="D1931">
        <v>0</v>
      </c>
      <c r="E1931" t="s">
        <v>23</v>
      </c>
      <c r="F1931">
        <f t="shared" si="301"/>
        <v>0</v>
      </c>
      <c r="G1931" t="s">
        <v>26</v>
      </c>
      <c r="H1931">
        <f t="shared" si="302"/>
        <v>0</v>
      </c>
      <c r="I1931">
        <f t="shared" si="303"/>
        <v>0</v>
      </c>
      <c r="J1931">
        <f t="shared" si="304"/>
        <v>0</v>
      </c>
      <c r="K1931" t="s">
        <v>19</v>
      </c>
      <c r="L1931">
        <f t="shared" si="305"/>
        <v>0</v>
      </c>
      <c r="M1931" t="s">
        <v>21</v>
      </c>
      <c r="N1931">
        <f t="shared" si="306"/>
        <v>0</v>
      </c>
      <c r="O1931">
        <f t="shared" si="307"/>
        <v>0</v>
      </c>
      <c r="P1931">
        <v>65.52</v>
      </c>
      <c r="Q1931">
        <f t="shared" si="308"/>
        <v>-0.89727161166285541</v>
      </c>
      <c r="R1931">
        <v>33.5</v>
      </c>
      <c r="S1931">
        <f t="shared" si="309"/>
        <v>0.60242627595218556</v>
      </c>
      <c r="T1931" s="8">
        <v>0</v>
      </c>
    </row>
    <row r="1932" spans="1:20" x14ac:dyDescent="0.35">
      <c r="A1932">
        <v>67</v>
      </c>
      <c r="B1932">
        <f t="shared" si="300"/>
        <v>1.051434284281473</v>
      </c>
      <c r="C1932">
        <v>0</v>
      </c>
      <c r="D1932">
        <v>0</v>
      </c>
      <c r="E1932" t="s">
        <v>13</v>
      </c>
      <c r="F1932">
        <f t="shared" si="301"/>
        <v>1</v>
      </c>
      <c r="G1932" t="s">
        <v>14</v>
      </c>
      <c r="H1932">
        <f t="shared" si="302"/>
        <v>1</v>
      </c>
      <c r="I1932">
        <f t="shared" si="303"/>
        <v>0</v>
      </c>
      <c r="J1932">
        <f t="shared" si="304"/>
        <v>0</v>
      </c>
      <c r="K1932" t="s">
        <v>15</v>
      </c>
      <c r="L1932">
        <f t="shared" si="305"/>
        <v>1</v>
      </c>
      <c r="M1932" t="s">
        <v>21</v>
      </c>
      <c r="N1932">
        <f t="shared" si="306"/>
        <v>0</v>
      </c>
      <c r="O1932">
        <f t="shared" si="307"/>
        <v>0</v>
      </c>
      <c r="P1932">
        <v>82.09</v>
      </c>
      <c r="Q1932">
        <f t="shared" si="308"/>
        <v>-0.53131934303332806</v>
      </c>
      <c r="R1932">
        <v>14.1</v>
      </c>
      <c r="S1932">
        <f t="shared" si="309"/>
        <v>-1.9174440379821998</v>
      </c>
      <c r="T1932" s="8">
        <v>0</v>
      </c>
    </row>
    <row r="1933" spans="1:20" x14ac:dyDescent="0.35">
      <c r="A1933">
        <v>21</v>
      </c>
      <c r="B1933">
        <f t="shared" si="300"/>
        <v>-0.98302467147496153</v>
      </c>
      <c r="C1933">
        <v>0</v>
      </c>
      <c r="D1933">
        <v>0</v>
      </c>
      <c r="E1933" t="s">
        <v>13</v>
      </c>
      <c r="F1933">
        <f t="shared" si="301"/>
        <v>1</v>
      </c>
      <c r="G1933" t="s">
        <v>14</v>
      </c>
      <c r="H1933">
        <f t="shared" si="302"/>
        <v>1</v>
      </c>
      <c r="I1933">
        <f t="shared" si="303"/>
        <v>0</v>
      </c>
      <c r="J1933">
        <f t="shared" si="304"/>
        <v>0</v>
      </c>
      <c r="K1933" t="s">
        <v>19</v>
      </c>
      <c r="L1933">
        <f t="shared" si="305"/>
        <v>0</v>
      </c>
      <c r="M1933" t="s">
        <v>22</v>
      </c>
      <c r="N1933">
        <f t="shared" si="306"/>
        <v>0</v>
      </c>
      <c r="O1933">
        <f t="shared" si="307"/>
        <v>1</v>
      </c>
      <c r="P1933">
        <v>149.9</v>
      </c>
      <c r="Q1933">
        <f t="shared" si="308"/>
        <v>0.96628013408002345</v>
      </c>
      <c r="R1933">
        <v>23.4</v>
      </c>
      <c r="S1933">
        <f t="shared" si="309"/>
        <v>-0.70946496996210795</v>
      </c>
      <c r="T1933" s="8">
        <v>0</v>
      </c>
    </row>
    <row r="1934" spans="1:20" x14ac:dyDescent="0.35">
      <c r="A1934">
        <v>36</v>
      </c>
      <c r="B1934">
        <f t="shared" si="300"/>
        <v>-0.31961414242395031</v>
      </c>
      <c r="C1934">
        <v>0</v>
      </c>
      <c r="D1934">
        <v>0</v>
      </c>
      <c r="E1934" t="s">
        <v>13</v>
      </c>
      <c r="F1934">
        <f t="shared" si="301"/>
        <v>1</v>
      </c>
      <c r="G1934" t="s">
        <v>14</v>
      </c>
      <c r="H1934">
        <f t="shared" si="302"/>
        <v>1</v>
      </c>
      <c r="I1934">
        <f t="shared" si="303"/>
        <v>0</v>
      </c>
      <c r="J1934">
        <f t="shared" si="304"/>
        <v>0</v>
      </c>
      <c r="K1934" t="s">
        <v>19</v>
      </c>
      <c r="L1934">
        <f t="shared" si="305"/>
        <v>0</v>
      </c>
      <c r="M1934" t="s">
        <v>21</v>
      </c>
      <c r="N1934">
        <f t="shared" si="306"/>
        <v>0</v>
      </c>
      <c r="O1934">
        <f t="shared" si="307"/>
        <v>0</v>
      </c>
      <c r="P1934">
        <v>100.33</v>
      </c>
      <c r="Q1934">
        <f t="shared" si="308"/>
        <v>-0.12848473954494108</v>
      </c>
      <c r="R1934">
        <v>23.2</v>
      </c>
      <c r="S1934">
        <f t="shared" si="309"/>
        <v>-0.73544301443565829</v>
      </c>
      <c r="T1934" s="8">
        <v>0</v>
      </c>
    </row>
    <row r="1935" spans="1:20" x14ac:dyDescent="0.35">
      <c r="A1935">
        <v>70</v>
      </c>
      <c r="B1935">
        <f t="shared" si="300"/>
        <v>1.1841163900916754</v>
      </c>
      <c r="C1935">
        <v>0</v>
      </c>
      <c r="D1935">
        <v>0</v>
      </c>
      <c r="E1935" t="s">
        <v>13</v>
      </c>
      <c r="F1935">
        <f t="shared" si="301"/>
        <v>1</v>
      </c>
      <c r="G1935" t="s">
        <v>14</v>
      </c>
      <c r="H1935">
        <f t="shared" si="302"/>
        <v>1</v>
      </c>
      <c r="I1935">
        <f t="shared" si="303"/>
        <v>0</v>
      </c>
      <c r="J1935">
        <f t="shared" si="304"/>
        <v>0</v>
      </c>
      <c r="K1935" t="s">
        <v>15</v>
      </c>
      <c r="L1935">
        <f t="shared" si="305"/>
        <v>1</v>
      </c>
      <c r="M1935" t="s">
        <v>16</v>
      </c>
      <c r="N1935">
        <f t="shared" si="306"/>
        <v>1</v>
      </c>
      <c r="O1935">
        <f t="shared" si="307"/>
        <v>0</v>
      </c>
      <c r="P1935">
        <v>91.25</v>
      </c>
      <c r="Q1935">
        <f t="shared" si="308"/>
        <v>-0.32901863207095833</v>
      </c>
      <c r="R1935">
        <v>36</v>
      </c>
      <c r="S1935">
        <f t="shared" si="309"/>
        <v>0.92715183187156514</v>
      </c>
      <c r="T1935" s="8">
        <v>0</v>
      </c>
    </row>
    <row r="1936" spans="1:20" x14ac:dyDescent="0.35">
      <c r="A1936">
        <v>57</v>
      </c>
      <c r="B1936">
        <f t="shared" si="300"/>
        <v>0.60916059824746549</v>
      </c>
      <c r="C1936">
        <v>0</v>
      </c>
      <c r="D1936">
        <v>0</v>
      </c>
      <c r="E1936" t="s">
        <v>13</v>
      </c>
      <c r="F1936">
        <f t="shared" si="301"/>
        <v>1</v>
      </c>
      <c r="G1936" t="s">
        <v>14</v>
      </c>
      <c r="H1936">
        <f t="shared" si="302"/>
        <v>1</v>
      </c>
      <c r="I1936">
        <f t="shared" si="303"/>
        <v>0</v>
      </c>
      <c r="J1936">
        <f t="shared" si="304"/>
        <v>0</v>
      </c>
      <c r="K1936" t="s">
        <v>19</v>
      </c>
      <c r="L1936">
        <f t="shared" si="305"/>
        <v>0</v>
      </c>
      <c r="M1936" t="s">
        <v>21</v>
      </c>
      <c r="N1936">
        <f t="shared" si="306"/>
        <v>0</v>
      </c>
      <c r="O1936">
        <f t="shared" si="307"/>
        <v>0</v>
      </c>
      <c r="P1936">
        <v>89.81</v>
      </c>
      <c r="Q1936">
        <f t="shared" si="308"/>
        <v>-0.36082136392530462</v>
      </c>
      <c r="R1936">
        <v>35.6</v>
      </c>
      <c r="S1936">
        <f t="shared" si="309"/>
        <v>0.87519574292446456</v>
      </c>
      <c r="T1936" s="8">
        <v>0</v>
      </c>
    </row>
    <row r="1937" spans="1:20" x14ac:dyDescent="0.35">
      <c r="A1937">
        <v>52</v>
      </c>
      <c r="B1937">
        <f t="shared" si="300"/>
        <v>0.38802375523046173</v>
      </c>
      <c r="C1937">
        <v>0</v>
      </c>
      <c r="D1937">
        <v>0</v>
      </c>
      <c r="E1937" t="s">
        <v>13</v>
      </c>
      <c r="F1937">
        <f t="shared" si="301"/>
        <v>1</v>
      </c>
      <c r="G1937" t="s">
        <v>14</v>
      </c>
      <c r="H1937">
        <f t="shared" si="302"/>
        <v>1</v>
      </c>
      <c r="I1937">
        <f t="shared" si="303"/>
        <v>0</v>
      </c>
      <c r="J1937">
        <f t="shared" si="304"/>
        <v>0</v>
      </c>
      <c r="K1937" t="s">
        <v>15</v>
      </c>
      <c r="L1937">
        <f t="shared" si="305"/>
        <v>1</v>
      </c>
      <c r="M1937" t="s">
        <v>22</v>
      </c>
      <c r="N1937">
        <f t="shared" si="306"/>
        <v>0</v>
      </c>
      <c r="O1937">
        <f t="shared" si="307"/>
        <v>1</v>
      </c>
      <c r="P1937">
        <v>97.32</v>
      </c>
      <c r="Q1937">
        <f t="shared" si="308"/>
        <v>-0.19496128321270681</v>
      </c>
      <c r="R1937">
        <v>21.8</v>
      </c>
      <c r="S1937">
        <f t="shared" si="309"/>
        <v>-0.91728932575051059</v>
      </c>
      <c r="T1937" s="8">
        <v>0</v>
      </c>
    </row>
    <row r="1938" spans="1:20" x14ac:dyDescent="0.35">
      <c r="A1938">
        <v>28</v>
      </c>
      <c r="B1938">
        <f t="shared" si="300"/>
        <v>-0.67343309125115636</v>
      </c>
      <c r="C1938">
        <v>0</v>
      </c>
      <c r="D1938">
        <v>0</v>
      </c>
      <c r="E1938" t="s">
        <v>23</v>
      </c>
      <c r="F1938">
        <f t="shared" si="301"/>
        <v>0</v>
      </c>
      <c r="G1938" t="s">
        <v>14</v>
      </c>
      <c r="H1938">
        <f t="shared" si="302"/>
        <v>1</v>
      </c>
      <c r="I1938">
        <f t="shared" si="303"/>
        <v>0</v>
      </c>
      <c r="J1938">
        <f t="shared" si="304"/>
        <v>0</v>
      </c>
      <c r="K1938" t="s">
        <v>19</v>
      </c>
      <c r="L1938">
        <f t="shared" si="305"/>
        <v>0</v>
      </c>
      <c r="M1938" t="s">
        <v>21</v>
      </c>
      <c r="N1938">
        <f t="shared" si="306"/>
        <v>0</v>
      </c>
      <c r="O1938">
        <f t="shared" si="307"/>
        <v>0</v>
      </c>
      <c r="P1938">
        <v>75.53</v>
      </c>
      <c r="Q1938">
        <f t="shared" si="308"/>
        <v>-0.67619845481423935</v>
      </c>
      <c r="R1938">
        <v>34.9</v>
      </c>
      <c r="S1938">
        <f t="shared" si="309"/>
        <v>0.78427258726703797</v>
      </c>
      <c r="T1938" s="8">
        <v>0</v>
      </c>
    </row>
    <row r="1939" spans="1:20" x14ac:dyDescent="0.35">
      <c r="A1939">
        <v>41</v>
      </c>
      <c r="B1939">
        <f t="shared" si="300"/>
        <v>-9.8477299406946536E-2</v>
      </c>
      <c r="C1939">
        <v>0</v>
      </c>
      <c r="D1939">
        <v>0</v>
      </c>
      <c r="E1939" t="s">
        <v>13</v>
      </c>
      <c r="F1939">
        <f t="shared" si="301"/>
        <v>1</v>
      </c>
      <c r="G1939" t="s">
        <v>14</v>
      </c>
      <c r="H1939">
        <f t="shared" si="302"/>
        <v>1</v>
      </c>
      <c r="I1939">
        <f t="shared" si="303"/>
        <v>0</v>
      </c>
      <c r="J1939">
        <f t="shared" si="304"/>
        <v>0</v>
      </c>
      <c r="K1939" t="s">
        <v>19</v>
      </c>
      <c r="L1939">
        <f t="shared" si="305"/>
        <v>0</v>
      </c>
      <c r="M1939" t="s">
        <v>21</v>
      </c>
      <c r="N1939">
        <f t="shared" si="306"/>
        <v>0</v>
      </c>
      <c r="O1939">
        <f t="shared" si="307"/>
        <v>0</v>
      </c>
      <c r="P1939">
        <v>121.44</v>
      </c>
      <c r="Q1939">
        <f t="shared" si="308"/>
        <v>0.33773447534759465</v>
      </c>
      <c r="R1939">
        <v>20.399999999999999</v>
      </c>
      <c r="S1939">
        <f t="shared" si="309"/>
        <v>-1.0991356370653635</v>
      </c>
      <c r="T1939" s="8">
        <v>0</v>
      </c>
    </row>
    <row r="1940" spans="1:20" x14ac:dyDescent="0.35">
      <c r="A1940">
        <v>81</v>
      </c>
      <c r="B1940">
        <f t="shared" si="300"/>
        <v>1.6706174447290836</v>
      </c>
      <c r="C1940">
        <v>0</v>
      </c>
      <c r="D1940">
        <v>0</v>
      </c>
      <c r="E1940" t="s">
        <v>13</v>
      </c>
      <c r="F1940">
        <f t="shared" si="301"/>
        <v>1</v>
      </c>
      <c r="G1940" t="s">
        <v>18</v>
      </c>
      <c r="H1940">
        <f t="shared" si="302"/>
        <v>0</v>
      </c>
      <c r="I1940">
        <f t="shared" si="303"/>
        <v>1</v>
      </c>
      <c r="J1940">
        <f t="shared" si="304"/>
        <v>0</v>
      </c>
      <c r="K1940" t="s">
        <v>15</v>
      </c>
      <c r="L1940">
        <f t="shared" si="305"/>
        <v>1</v>
      </c>
      <c r="M1940" t="s">
        <v>21</v>
      </c>
      <c r="N1940">
        <f t="shared" si="306"/>
        <v>0</v>
      </c>
      <c r="O1940">
        <f t="shared" si="307"/>
        <v>0</v>
      </c>
      <c r="P1940">
        <v>83.52</v>
      </c>
      <c r="Q1940">
        <f t="shared" si="308"/>
        <v>-0.49973746348352599</v>
      </c>
      <c r="R1940">
        <v>25</v>
      </c>
      <c r="S1940">
        <f t="shared" si="309"/>
        <v>-0.50164061417370487</v>
      </c>
      <c r="T1940" s="8">
        <v>0</v>
      </c>
    </row>
    <row r="1941" spans="1:20" x14ac:dyDescent="0.35">
      <c r="A1941">
        <v>33</v>
      </c>
      <c r="B1941">
        <f t="shared" si="300"/>
        <v>-0.45229624823415254</v>
      </c>
      <c r="C1941">
        <v>0</v>
      </c>
      <c r="D1941">
        <v>0</v>
      </c>
      <c r="E1941" t="s">
        <v>13</v>
      </c>
      <c r="F1941">
        <f t="shared" si="301"/>
        <v>1</v>
      </c>
      <c r="G1941" t="s">
        <v>25</v>
      </c>
      <c r="H1941">
        <f t="shared" si="302"/>
        <v>0</v>
      </c>
      <c r="I1941">
        <f t="shared" si="303"/>
        <v>0</v>
      </c>
      <c r="J1941">
        <f t="shared" si="304"/>
        <v>1</v>
      </c>
      <c r="K1941" t="s">
        <v>19</v>
      </c>
      <c r="L1941">
        <f t="shared" si="305"/>
        <v>0</v>
      </c>
      <c r="M1941" t="s">
        <v>22</v>
      </c>
      <c r="N1941">
        <f t="shared" si="306"/>
        <v>0</v>
      </c>
      <c r="O1941">
        <f t="shared" si="307"/>
        <v>1</v>
      </c>
      <c r="P1941">
        <v>57.92</v>
      </c>
      <c r="Q1941">
        <f t="shared" si="308"/>
        <v>-1.0651193631163498</v>
      </c>
      <c r="R1941">
        <v>22.3</v>
      </c>
      <c r="S1941">
        <f t="shared" si="309"/>
        <v>-0.85234421456663467</v>
      </c>
      <c r="T1941" s="8">
        <v>0</v>
      </c>
    </row>
    <row r="1942" spans="1:20" x14ac:dyDescent="0.35">
      <c r="A1942">
        <v>31</v>
      </c>
      <c r="B1942">
        <f t="shared" si="300"/>
        <v>-0.54075098544095401</v>
      </c>
      <c r="C1942">
        <v>0</v>
      </c>
      <c r="D1942">
        <v>0</v>
      </c>
      <c r="E1942" t="s">
        <v>23</v>
      </c>
      <c r="F1942">
        <f t="shared" si="301"/>
        <v>0</v>
      </c>
      <c r="G1942" t="s">
        <v>18</v>
      </c>
      <c r="H1942">
        <f t="shared" si="302"/>
        <v>0</v>
      </c>
      <c r="I1942">
        <f t="shared" si="303"/>
        <v>1</v>
      </c>
      <c r="J1942">
        <f t="shared" si="304"/>
        <v>0</v>
      </c>
      <c r="K1942" t="s">
        <v>19</v>
      </c>
      <c r="L1942">
        <f t="shared" si="305"/>
        <v>0</v>
      </c>
      <c r="M1942" t="s">
        <v>21</v>
      </c>
      <c r="N1942">
        <f t="shared" si="306"/>
        <v>0</v>
      </c>
      <c r="O1942">
        <f t="shared" si="307"/>
        <v>0</v>
      </c>
      <c r="P1942">
        <v>75.27</v>
      </c>
      <c r="Q1942">
        <f t="shared" si="308"/>
        <v>-0.68194061473238532</v>
      </c>
      <c r="R1942">
        <v>27.3</v>
      </c>
      <c r="S1942">
        <f t="shared" si="309"/>
        <v>-0.20289310272787561</v>
      </c>
      <c r="T1942" s="8">
        <v>0</v>
      </c>
    </row>
    <row r="1943" spans="1:20" x14ac:dyDescent="0.35">
      <c r="A1943">
        <v>42</v>
      </c>
      <c r="B1943">
        <f t="shared" si="300"/>
        <v>-5.424993080354578E-2</v>
      </c>
      <c r="C1943">
        <v>0</v>
      </c>
      <c r="D1943">
        <v>0</v>
      </c>
      <c r="E1943" t="s">
        <v>23</v>
      </c>
      <c r="F1943">
        <f t="shared" si="301"/>
        <v>0</v>
      </c>
      <c r="G1943" t="s">
        <v>14</v>
      </c>
      <c r="H1943">
        <f t="shared" si="302"/>
        <v>1</v>
      </c>
      <c r="I1943">
        <f t="shared" si="303"/>
        <v>0</v>
      </c>
      <c r="J1943">
        <f t="shared" si="304"/>
        <v>0</v>
      </c>
      <c r="K1943" t="s">
        <v>15</v>
      </c>
      <c r="L1943">
        <f t="shared" si="305"/>
        <v>1</v>
      </c>
      <c r="M1943" t="s">
        <v>21</v>
      </c>
      <c r="N1943">
        <f t="shared" si="306"/>
        <v>0</v>
      </c>
      <c r="O1943">
        <f t="shared" si="307"/>
        <v>0</v>
      </c>
      <c r="P1943">
        <v>80.239999999999995</v>
      </c>
      <c r="Q1943">
        <f t="shared" si="308"/>
        <v>-0.57217701937398158</v>
      </c>
      <c r="R1943">
        <v>28.9</v>
      </c>
      <c r="S1943">
        <f t="shared" si="309"/>
        <v>4.9312530605270348E-3</v>
      </c>
      <c r="T1943" s="8">
        <v>0</v>
      </c>
    </row>
    <row r="1944" spans="1:20" x14ac:dyDescent="0.35">
      <c r="A1944">
        <v>10</v>
      </c>
      <c r="B1944">
        <f t="shared" si="300"/>
        <v>-1.4695257261123698</v>
      </c>
      <c r="C1944">
        <v>0</v>
      </c>
      <c r="D1944">
        <v>0</v>
      </c>
      <c r="E1944" t="s">
        <v>23</v>
      </c>
      <c r="F1944">
        <f t="shared" si="301"/>
        <v>0</v>
      </c>
      <c r="G1944" t="s">
        <v>26</v>
      </c>
      <c r="H1944">
        <f t="shared" si="302"/>
        <v>0</v>
      </c>
      <c r="I1944">
        <f t="shared" si="303"/>
        <v>0</v>
      </c>
      <c r="J1944">
        <f t="shared" si="304"/>
        <v>0</v>
      </c>
      <c r="K1944" t="s">
        <v>15</v>
      </c>
      <c r="L1944">
        <f t="shared" si="305"/>
        <v>1</v>
      </c>
      <c r="M1944" t="s">
        <v>21</v>
      </c>
      <c r="N1944">
        <f t="shared" si="306"/>
        <v>0</v>
      </c>
      <c r="O1944">
        <f t="shared" si="307"/>
        <v>0</v>
      </c>
      <c r="P1944">
        <v>88.69</v>
      </c>
      <c r="Q1944">
        <f t="shared" si="308"/>
        <v>-0.38555682203424074</v>
      </c>
      <c r="R1944">
        <v>30.4</v>
      </c>
      <c r="S1944">
        <f t="shared" si="309"/>
        <v>0.19976658661215477</v>
      </c>
      <c r="T1944" s="8">
        <v>0</v>
      </c>
    </row>
    <row r="1945" spans="1:20" x14ac:dyDescent="0.35">
      <c r="A1945">
        <v>34</v>
      </c>
      <c r="B1945">
        <f t="shared" si="300"/>
        <v>-0.40806887963075178</v>
      </c>
      <c r="C1945">
        <v>0</v>
      </c>
      <c r="D1945">
        <v>0</v>
      </c>
      <c r="E1945" t="s">
        <v>23</v>
      </c>
      <c r="F1945">
        <f t="shared" si="301"/>
        <v>0</v>
      </c>
      <c r="G1945" t="s">
        <v>14</v>
      </c>
      <c r="H1945">
        <f t="shared" si="302"/>
        <v>1</v>
      </c>
      <c r="I1945">
        <f t="shared" si="303"/>
        <v>0</v>
      </c>
      <c r="J1945">
        <f t="shared" si="304"/>
        <v>0</v>
      </c>
      <c r="K1945" t="s">
        <v>15</v>
      </c>
      <c r="L1945">
        <f t="shared" si="305"/>
        <v>1</v>
      </c>
      <c r="M1945" t="s">
        <v>16</v>
      </c>
      <c r="N1945">
        <f t="shared" si="306"/>
        <v>1</v>
      </c>
      <c r="O1945">
        <f t="shared" si="307"/>
        <v>0</v>
      </c>
      <c r="P1945">
        <v>69.09</v>
      </c>
      <c r="Q1945">
        <f t="shared" si="308"/>
        <v>-0.81842733894062158</v>
      </c>
      <c r="R1945">
        <v>36.9</v>
      </c>
      <c r="S1945">
        <f t="shared" si="309"/>
        <v>1.0440530320025416</v>
      </c>
      <c r="T1945" s="8">
        <v>0</v>
      </c>
    </row>
    <row r="1946" spans="1:20" x14ac:dyDescent="0.35">
      <c r="A1946">
        <v>70</v>
      </c>
      <c r="B1946">
        <f t="shared" si="300"/>
        <v>1.1841163900916754</v>
      </c>
      <c r="C1946">
        <v>0</v>
      </c>
      <c r="D1946">
        <v>0</v>
      </c>
      <c r="E1946" t="s">
        <v>13</v>
      </c>
      <c r="F1946">
        <f t="shared" si="301"/>
        <v>1</v>
      </c>
      <c r="G1946" t="s">
        <v>18</v>
      </c>
      <c r="H1946">
        <f t="shared" si="302"/>
        <v>0</v>
      </c>
      <c r="I1946">
        <f t="shared" si="303"/>
        <v>1</v>
      </c>
      <c r="J1946">
        <f t="shared" si="304"/>
        <v>0</v>
      </c>
      <c r="K1946" t="s">
        <v>19</v>
      </c>
      <c r="L1946">
        <f t="shared" si="305"/>
        <v>0</v>
      </c>
      <c r="M1946" t="s">
        <v>21</v>
      </c>
      <c r="N1946">
        <f t="shared" si="306"/>
        <v>0</v>
      </c>
      <c r="O1946">
        <f t="shared" si="307"/>
        <v>0</v>
      </c>
      <c r="P1946">
        <v>62.67</v>
      </c>
      <c r="Q1946">
        <f t="shared" si="308"/>
        <v>-0.96021451845791572</v>
      </c>
      <c r="R1946">
        <v>27.7</v>
      </c>
      <c r="S1946">
        <f t="shared" si="309"/>
        <v>-0.15093701378077506</v>
      </c>
      <c r="T1946" s="8">
        <v>0</v>
      </c>
    </row>
    <row r="1947" spans="1:20" x14ac:dyDescent="0.35">
      <c r="A1947">
        <v>33</v>
      </c>
      <c r="B1947">
        <f t="shared" si="300"/>
        <v>-0.45229624823415254</v>
      </c>
      <c r="C1947">
        <v>0</v>
      </c>
      <c r="D1947">
        <v>0</v>
      </c>
      <c r="E1947" t="s">
        <v>13</v>
      </c>
      <c r="F1947">
        <f t="shared" si="301"/>
        <v>1</v>
      </c>
      <c r="G1947" t="s">
        <v>14</v>
      </c>
      <c r="H1947">
        <f t="shared" si="302"/>
        <v>1</v>
      </c>
      <c r="I1947">
        <f t="shared" si="303"/>
        <v>0</v>
      </c>
      <c r="J1947">
        <f t="shared" si="304"/>
        <v>0</v>
      </c>
      <c r="K1947" t="s">
        <v>15</v>
      </c>
      <c r="L1947">
        <f t="shared" si="305"/>
        <v>1</v>
      </c>
      <c r="M1947" t="s">
        <v>21</v>
      </c>
      <c r="N1947">
        <f t="shared" si="306"/>
        <v>0</v>
      </c>
      <c r="O1947">
        <f t="shared" si="307"/>
        <v>0</v>
      </c>
      <c r="P1947">
        <v>98.74</v>
      </c>
      <c r="Q1947">
        <f t="shared" si="308"/>
        <v>-0.16360025596744857</v>
      </c>
      <c r="R1947">
        <v>44.4</v>
      </c>
      <c r="S1947">
        <f t="shared" si="309"/>
        <v>2.0182296997606803</v>
      </c>
      <c r="T1947" s="8">
        <v>0</v>
      </c>
    </row>
    <row r="1948" spans="1:20" x14ac:dyDescent="0.35">
      <c r="A1948">
        <v>58</v>
      </c>
      <c r="B1948">
        <f t="shared" si="300"/>
        <v>0.6533879668508662</v>
      </c>
      <c r="C1948">
        <v>0</v>
      </c>
      <c r="D1948">
        <v>0</v>
      </c>
      <c r="E1948" t="s">
        <v>13</v>
      </c>
      <c r="F1948">
        <f t="shared" si="301"/>
        <v>1</v>
      </c>
      <c r="G1948" t="s">
        <v>14</v>
      </c>
      <c r="H1948">
        <f t="shared" si="302"/>
        <v>1</v>
      </c>
      <c r="I1948">
        <f t="shared" si="303"/>
        <v>0</v>
      </c>
      <c r="J1948">
        <f t="shared" si="304"/>
        <v>0</v>
      </c>
      <c r="K1948" t="s">
        <v>19</v>
      </c>
      <c r="L1948">
        <f t="shared" si="305"/>
        <v>0</v>
      </c>
      <c r="M1948" t="s">
        <v>22</v>
      </c>
      <c r="N1948">
        <f t="shared" si="306"/>
        <v>0</v>
      </c>
      <c r="O1948">
        <f t="shared" si="307"/>
        <v>1</v>
      </c>
      <c r="P1948">
        <v>56.51</v>
      </c>
      <c r="Q1948">
        <f t="shared" si="308"/>
        <v>-1.0962595380570641</v>
      </c>
      <c r="R1948">
        <v>28.2</v>
      </c>
      <c r="S1948">
        <f t="shared" si="309"/>
        <v>-8.599190259689915E-2</v>
      </c>
      <c r="T1948" s="8">
        <v>0</v>
      </c>
    </row>
    <row r="1949" spans="1:20" x14ac:dyDescent="0.35">
      <c r="A1949">
        <v>25</v>
      </c>
      <c r="B1949">
        <f t="shared" si="300"/>
        <v>-0.80611519706135859</v>
      </c>
      <c r="C1949">
        <v>0</v>
      </c>
      <c r="D1949">
        <v>0</v>
      </c>
      <c r="E1949" t="s">
        <v>23</v>
      </c>
      <c r="F1949">
        <f t="shared" si="301"/>
        <v>0</v>
      </c>
      <c r="G1949" t="s">
        <v>14</v>
      </c>
      <c r="H1949">
        <f t="shared" si="302"/>
        <v>1</v>
      </c>
      <c r="I1949">
        <f t="shared" si="303"/>
        <v>0</v>
      </c>
      <c r="J1949">
        <f t="shared" si="304"/>
        <v>0</v>
      </c>
      <c r="K1949" t="s">
        <v>19</v>
      </c>
      <c r="L1949">
        <f t="shared" si="305"/>
        <v>0</v>
      </c>
      <c r="M1949" t="s">
        <v>21</v>
      </c>
      <c r="N1949">
        <f t="shared" si="306"/>
        <v>0</v>
      </c>
      <c r="O1949">
        <f t="shared" si="307"/>
        <v>0</v>
      </c>
      <c r="P1949">
        <v>65.95</v>
      </c>
      <c r="Q1949">
        <f t="shared" si="308"/>
        <v>-0.88777496256746014</v>
      </c>
      <c r="R1949">
        <v>35</v>
      </c>
      <c r="S1949">
        <f t="shared" si="309"/>
        <v>0.79726160950381331</v>
      </c>
      <c r="T1949" s="8">
        <v>0</v>
      </c>
    </row>
    <row r="1950" spans="1:20" x14ac:dyDescent="0.35">
      <c r="A1950">
        <v>1.4</v>
      </c>
      <c r="B1950">
        <f t="shared" si="300"/>
        <v>-1.8498810961016163</v>
      </c>
      <c r="C1950">
        <v>0</v>
      </c>
      <c r="D1950">
        <v>0</v>
      </c>
      <c r="E1950" t="s">
        <v>23</v>
      </c>
      <c r="F1950">
        <f t="shared" si="301"/>
        <v>0</v>
      </c>
      <c r="G1950" t="s">
        <v>26</v>
      </c>
      <c r="H1950">
        <f t="shared" si="302"/>
        <v>0</v>
      </c>
      <c r="I1950">
        <f t="shared" si="303"/>
        <v>0</v>
      </c>
      <c r="J1950">
        <f t="shared" si="304"/>
        <v>0</v>
      </c>
      <c r="K1950" t="s">
        <v>15</v>
      </c>
      <c r="L1950">
        <f t="shared" si="305"/>
        <v>1</v>
      </c>
      <c r="M1950" t="s">
        <v>21</v>
      </c>
      <c r="N1950">
        <f t="shared" si="306"/>
        <v>0</v>
      </c>
      <c r="O1950">
        <f t="shared" si="307"/>
        <v>0</v>
      </c>
      <c r="P1950">
        <v>129.07</v>
      </c>
      <c r="Q1950">
        <f t="shared" si="308"/>
        <v>0.50624478371472148</v>
      </c>
      <c r="R1950">
        <v>20.6</v>
      </c>
      <c r="S1950">
        <f t="shared" si="309"/>
        <v>-1.0731575925918126</v>
      </c>
      <c r="T1950" s="8">
        <v>0</v>
      </c>
    </row>
    <row r="1951" spans="1:20" x14ac:dyDescent="0.35">
      <c r="A1951">
        <v>47</v>
      </c>
      <c r="B1951">
        <f t="shared" si="300"/>
        <v>0.16688691221345797</v>
      </c>
      <c r="C1951">
        <v>0</v>
      </c>
      <c r="D1951">
        <v>0</v>
      </c>
      <c r="E1951" t="s">
        <v>13</v>
      </c>
      <c r="F1951">
        <f t="shared" si="301"/>
        <v>1</v>
      </c>
      <c r="G1951" t="s">
        <v>14</v>
      </c>
      <c r="H1951">
        <f t="shared" si="302"/>
        <v>1</v>
      </c>
      <c r="I1951">
        <f t="shared" si="303"/>
        <v>0</v>
      </c>
      <c r="J1951">
        <f t="shared" si="304"/>
        <v>0</v>
      </c>
      <c r="K1951" t="s">
        <v>15</v>
      </c>
      <c r="L1951">
        <f t="shared" si="305"/>
        <v>1</v>
      </c>
      <c r="M1951" t="s">
        <v>21</v>
      </c>
      <c r="N1951">
        <f t="shared" si="306"/>
        <v>0</v>
      </c>
      <c r="O1951">
        <f t="shared" si="307"/>
        <v>0</v>
      </c>
      <c r="P1951">
        <v>62.47</v>
      </c>
      <c r="Q1951">
        <f t="shared" si="308"/>
        <v>-0.96463156454879728</v>
      </c>
      <c r="R1951">
        <v>26.5</v>
      </c>
      <c r="S1951">
        <f t="shared" si="309"/>
        <v>-0.30680528062207713</v>
      </c>
      <c r="T1951" s="8">
        <v>0</v>
      </c>
    </row>
    <row r="1952" spans="1:20" x14ac:dyDescent="0.35">
      <c r="A1952">
        <v>14</v>
      </c>
      <c r="B1952">
        <f t="shared" si="300"/>
        <v>-1.2926162516987669</v>
      </c>
      <c r="C1952">
        <v>0</v>
      </c>
      <c r="D1952">
        <v>0</v>
      </c>
      <c r="E1952" t="s">
        <v>23</v>
      </c>
      <c r="F1952">
        <f t="shared" si="301"/>
        <v>0</v>
      </c>
      <c r="G1952" t="s">
        <v>26</v>
      </c>
      <c r="H1952">
        <f t="shared" si="302"/>
        <v>0</v>
      </c>
      <c r="I1952">
        <f t="shared" si="303"/>
        <v>0</v>
      </c>
      <c r="J1952">
        <f t="shared" si="304"/>
        <v>0</v>
      </c>
      <c r="K1952" t="s">
        <v>15</v>
      </c>
      <c r="L1952">
        <f t="shared" si="305"/>
        <v>1</v>
      </c>
      <c r="M1952" t="s">
        <v>21</v>
      </c>
      <c r="N1952">
        <f t="shared" si="306"/>
        <v>0</v>
      </c>
      <c r="O1952">
        <f t="shared" si="307"/>
        <v>0</v>
      </c>
      <c r="P1952">
        <v>69.819999999999993</v>
      </c>
      <c r="Q1952">
        <f t="shared" si="308"/>
        <v>-0.80230512070890447</v>
      </c>
      <c r="R1952">
        <v>25.1</v>
      </c>
      <c r="S1952">
        <f t="shared" si="309"/>
        <v>-0.48865159193692953</v>
      </c>
      <c r="T1952" s="8">
        <v>0</v>
      </c>
    </row>
    <row r="1953" spans="1:20" x14ac:dyDescent="0.35">
      <c r="A1953">
        <v>82</v>
      </c>
      <c r="B1953">
        <f t="shared" si="300"/>
        <v>1.7148448133324843</v>
      </c>
      <c r="C1953">
        <v>0</v>
      </c>
      <c r="D1953">
        <v>0</v>
      </c>
      <c r="E1953" t="s">
        <v>13</v>
      </c>
      <c r="F1953">
        <f t="shared" si="301"/>
        <v>1</v>
      </c>
      <c r="G1953" t="s">
        <v>14</v>
      </c>
      <c r="H1953">
        <f t="shared" si="302"/>
        <v>1</v>
      </c>
      <c r="I1953">
        <f t="shared" si="303"/>
        <v>0</v>
      </c>
      <c r="J1953">
        <f t="shared" si="304"/>
        <v>0</v>
      </c>
      <c r="K1953" t="s">
        <v>15</v>
      </c>
      <c r="L1953">
        <f t="shared" si="305"/>
        <v>1</v>
      </c>
      <c r="M1953" t="s">
        <v>16</v>
      </c>
      <c r="N1953">
        <f t="shared" si="306"/>
        <v>1</v>
      </c>
      <c r="O1953">
        <f t="shared" si="307"/>
        <v>0</v>
      </c>
      <c r="P1953">
        <v>99.68</v>
      </c>
      <c r="Q1953">
        <f t="shared" si="308"/>
        <v>-0.14284013934030557</v>
      </c>
      <c r="R1953">
        <v>22.2</v>
      </c>
      <c r="S1953">
        <f t="shared" si="309"/>
        <v>-0.86533323680341012</v>
      </c>
      <c r="T1953" s="8">
        <v>0</v>
      </c>
    </row>
    <row r="1954" spans="1:20" x14ac:dyDescent="0.35">
      <c r="A1954">
        <v>52</v>
      </c>
      <c r="B1954">
        <f t="shared" si="300"/>
        <v>0.38802375523046173</v>
      </c>
      <c r="C1954">
        <v>0</v>
      </c>
      <c r="D1954">
        <v>0</v>
      </c>
      <c r="E1954" t="s">
        <v>13</v>
      </c>
      <c r="F1954">
        <f t="shared" si="301"/>
        <v>1</v>
      </c>
      <c r="G1954" t="s">
        <v>25</v>
      </c>
      <c r="H1954">
        <f t="shared" si="302"/>
        <v>0</v>
      </c>
      <c r="I1954">
        <f t="shared" si="303"/>
        <v>0</v>
      </c>
      <c r="J1954">
        <f t="shared" si="304"/>
        <v>1</v>
      </c>
      <c r="K1954" t="s">
        <v>15</v>
      </c>
      <c r="L1954">
        <f t="shared" si="305"/>
        <v>1</v>
      </c>
      <c r="M1954" t="s">
        <v>16</v>
      </c>
      <c r="N1954">
        <f t="shared" si="306"/>
        <v>1</v>
      </c>
      <c r="O1954">
        <f t="shared" si="307"/>
        <v>0</v>
      </c>
      <c r="P1954">
        <v>223.35</v>
      </c>
      <c r="Q1954">
        <f t="shared" si="308"/>
        <v>2.5884403109562313</v>
      </c>
      <c r="R1954">
        <v>27.3</v>
      </c>
      <c r="S1954">
        <f t="shared" si="309"/>
        <v>-0.20289310272787561</v>
      </c>
      <c r="T1954" s="8">
        <v>0</v>
      </c>
    </row>
    <row r="1955" spans="1:20" x14ac:dyDescent="0.35">
      <c r="A1955">
        <v>72</v>
      </c>
      <c r="B1955">
        <f t="shared" si="300"/>
        <v>1.2725711272984768</v>
      </c>
      <c r="C1955">
        <v>0</v>
      </c>
      <c r="D1955">
        <v>1</v>
      </c>
      <c r="E1955" t="s">
        <v>13</v>
      </c>
      <c r="F1955">
        <f t="shared" si="301"/>
        <v>1</v>
      </c>
      <c r="G1955" t="s">
        <v>18</v>
      </c>
      <c r="H1955">
        <f t="shared" si="302"/>
        <v>0</v>
      </c>
      <c r="I1955">
        <f t="shared" si="303"/>
        <v>1</v>
      </c>
      <c r="J1955">
        <f t="shared" si="304"/>
        <v>0</v>
      </c>
      <c r="K1955" t="s">
        <v>19</v>
      </c>
      <c r="L1955">
        <f t="shared" si="305"/>
        <v>0</v>
      </c>
      <c r="M1955" t="s">
        <v>21</v>
      </c>
      <c r="N1955">
        <f t="shared" si="306"/>
        <v>0</v>
      </c>
      <c r="O1955">
        <f t="shared" si="307"/>
        <v>0</v>
      </c>
      <c r="P1955">
        <v>74.36</v>
      </c>
      <c r="Q1955">
        <f t="shared" si="308"/>
        <v>-0.70203817444589578</v>
      </c>
      <c r="R1955">
        <v>27.3</v>
      </c>
      <c r="S1955">
        <f t="shared" si="309"/>
        <v>-0.20289310272787561</v>
      </c>
      <c r="T1955" s="8">
        <v>0</v>
      </c>
    </row>
    <row r="1956" spans="1:20" x14ac:dyDescent="0.35">
      <c r="A1956">
        <v>52</v>
      </c>
      <c r="B1956">
        <f t="shared" si="300"/>
        <v>0.38802375523046173</v>
      </c>
      <c r="C1956">
        <v>0</v>
      </c>
      <c r="D1956">
        <v>1</v>
      </c>
      <c r="E1956" t="s">
        <v>13</v>
      </c>
      <c r="F1956">
        <f t="shared" si="301"/>
        <v>1</v>
      </c>
      <c r="G1956" t="s">
        <v>18</v>
      </c>
      <c r="H1956">
        <f t="shared" si="302"/>
        <v>0</v>
      </c>
      <c r="I1956">
        <f t="shared" si="303"/>
        <v>1</v>
      </c>
      <c r="J1956">
        <f t="shared" si="304"/>
        <v>0</v>
      </c>
      <c r="K1956" t="s">
        <v>19</v>
      </c>
      <c r="L1956">
        <f t="shared" si="305"/>
        <v>0</v>
      </c>
      <c r="M1956" t="s">
        <v>16</v>
      </c>
      <c r="N1956">
        <f t="shared" si="306"/>
        <v>1</v>
      </c>
      <c r="O1956">
        <f t="shared" si="307"/>
        <v>0</v>
      </c>
      <c r="P1956">
        <v>102.97</v>
      </c>
      <c r="Q1956">
        <f t="shared" si="308"/>
        <v>-7.0179731145306082E-2</v>
      </c>
      <c r="R1956">
        <v>41.9</v>
      </c>
      <c r="S1956">
        <f t="shared" si="309"/>
        <v>1.6935041438413008</v>
      </c>
      <c r="T1956" s="8">
        <v>0</v>
      </c>
    </row>
    <row r="1957" spans="1:20" x14ac:dyDescent="0.35">
      <c r="A1957">
        <v>61</v>
      </c>
      <c r="B1957">
        <f t="shared" si="300"/>
        <v>0.78607007266106854</v>
      </c>
      <c r="C1957">
        <v>1</v>
      </c>
      <c r="D1957">
        <v>0</v>
      </c>
      <c r="E1957" t="s">
        <v>13</v>
      </c>
      <c r="F1957">
        <f t="shared" si="301"/>
        <v>1</v>
      </c>
      <c r="G1957" t="s">
        <v>25</v>
      </c>
      <c r="H1957">
        <f t="shared" si="302"/>
        <v>0</v>
      </c>
      <c r="I1957">
        <f t="shared" si="303"/>
        <v>0</v>
      </c>
      <c r="J1957">
        <f t="shared" si="304"/>
        <v>1</v>
      </c>
      <c r="K1957" t="s">
        <v>15</v>
      </c>
      <c r="L1957">
        <f t="shared" si="305"/>
        <v>1</v>
      </c>
      <c r="M1957" t="s">
        <v>21</v>
      </c>
      <c r="N1957">
        <f t="shared" si="306"/>
        <v>0</v>
      </c>
      <c r="O1957">
        <f t="shared" si="307"/>
        <v>0</v>
      </c>
      <c r="P1957">
        <v>153.38</v>
      </c>
      <c r="Q1957">
        <f t="shared" si="308"/>
        <v>1.0431367360613601</v>
      </c>
      <c r="R1957">
        <v>38.799999999999997</v>
      </c>
      <c r="S1957">
        <f t="shared" si="309"/>
        <v>1.2908444545012698</v>
      </c>
      <c r="T1957" s="8">
        <v>0</v>
      </c>
    </row>
    <row r="1958" spans="1:20" x14ac:dyDescent="0.35">
      <c r="A1958">
        <v>15</v>
      </c>
      <c r="B1958">
        <f t="shared" si="300"/>
        <v>-1.248388883095366</v>
      </c>
      <c r="C1958">
        <v>0</v>
      </c>
      <c r="D1958">
        <v>0</v>
      </c>
      <c r="E1958" t="s">
        <v>23</v>
      </c>
      <c r="F1958">
        <f t="shared" si="301"/>
        <v>0</v>
      </c>
      <c r="G1958" t="s">
        <v>14</v>
      </c>
      <c r="H1958">
        <f t="shared" si="302"/>
        <v>1</v>
      </c>
      <c r="I1958">
        <f t="shared" si="303"/>
        <v>0</v>
      </c>
      <c r="J1958">
        <f t="shared" si="304"/>
        <v>0</v>
      </c>
      <c r="K1958" t="s">
        <v>19</v>
      </c>
      <c r="L1958">
        <f t="shared" si="305"/>
        <v>0</v>
      </c>
      <c r="M1958" t="s">
        <v>21</v>
      </c>
      <c r="N1958">
        <f t="shared" si="306"/>
        <v>0</v>
      </c>
      <c r="O1958">
        <f t="shared" si="307"/>
        <v>0</v>
      </c>
      <c r="P1958">
        <v>87.1</v>
      </c>
      <c r="Q1958">
        <f t="shared" si="308"/>
        <v>-0.42067233845674828</v>
      </c>
      <c r="R1958">
        <v>18.3</v>
      </c>
      <c r="S1958">
        <f t="shared" si="309"/>
        <v>-1.371905104037642</v>
      </c>
      <c r="T1958" s="8">
        <v>0</v>
      </c>
    </row>
    <row r="1959" spans="1:20" x14ac:dyDescent="0.35">
      <c r="A1959">
        <v>1.56</v>
      </c>
      <c r="B1959">
        <f t="shared" si="300"/>
        <v>-1.8428047171250721</v>
      </c>
      <c r="C1959">
        <v>0</v>
      </c>
      <c r="D1959">
        <v>0</v>
      </c>
      <c r="E1959" t="s">
        <v>23</v>
      </c>
      <c r="F1959">
        <f t="shared" si="301"/>
        <v>0</v>
      </c>
      <c r="G1959" t="s">
        <v>26</v>
      </c>
      <c r="H1959">
        <f t="shared" si="302"/>
        <v>0</v>
      </c>
      <c r="I1959">
        <f t="shared" si="303"/>
        <v>0</v>
      </c>
      <c r="J1959">
        <f t="shared" si="304"/>
        <v>0</v>
      </c>
      <c r="K1959" t="s">
        <v>15</v>
      </c>
      <c r="L1959">
        <f t="shared" si="305"/>
        <v>1</v>
      </c>
      <c r="M1959" t="s">
        <v>21</v>
      </c>
      <c r="N1959">
        <f t="shared" si="306"/>
        <v>0</v>
      </c>
      <c r="O1959">
        <f t="shared" si="307"/>
        <v>0</v>
      </c>
      <c r="P1959">
        <v>113.4</v>
      </c>
      <c r="Q1959">
        <f t="shared" si="308"/>
        <v>0.16016922249416105</v>
      </c>
      <c r="R1959">
        <v>19.5</v>
      </c>
      <c r="S1959">
        <f t="shared" si="309"/>
        <v>-1.2160368371963399</v>
      </c>
      <c r="T1959" s="8">
        <v>0</v>
      </c>
    </row>
    <row r="1960" spans="1:20" x14ac:dyDescent="0.35">
      <c r="A1960">
        <v>6</v>
      </c>
      <c r="B1960">
        <f t="shared" si="300"/>
        <v>-1.6464352005259728</v>
      </c>
      <c r="C1960">
        <v>0</v>
      </c>
      <c r="D1960">
        <v>0</v>
      </c>
      <c r="E1960" t="s">
        <v>23</v>
      </c>
      <c r="F1960">
        <f t="shared" si="301"/>
        <v>0</v>
      </c>
      <c r="G1960" t="s">
        <v>26</v>
      </c>
      <c r="H1960">
        <f t="shared" si="302"/>
        <v>0</v>
      </c>
      <c r="I1960">
        <f t="shared" si="303"/>
        <v>0</v>
      </c>
      <c r="J1960">
        <f t="shared" si="304"/>
        <v>0</v>
      </c>
      <c r="K1960" t="s">
        <v>19</v>
      </c>
      <c r="L1960">
        <f t="shared" si="305"/>
        <v>0</v>
      </c>
      <c r="M1960" t="s">
        <v>21</v>
      </c>
      <c r="N1960">
        <f t="shared" si="306"/>
        <v>0</v>
      </c>
      <c r="O1960">
        <f t="shared" si="307"/>
        <v>0</v>
      </c>
      <c r="P1960">
        <v>94.88</v>
      </c>
      <c r="Q1960">
        <f t="shared" si="308"/>
        <v>-0.24884924552146032</v>
      </c>
      <c r="R1960">
        <v>17.2</v>
      </c>
      <c r="S1960">
        <f t="shared" si="309"/>
        <v>-1.5147843486421693</v>
      </c>
      <c r="T1960" s="8">
        <v>0</v>
      </c>
    </row>
    <row r="1961" spans="1:20" x14ac:dyDescent="0.35">
      <c r="A1961">
        <v>3</v>
      </c>
      <c r="B1961">
        <f t="shared" si="300"/>
        <v>-1.7791173063361752</v>
      </c>
      <c r="C1961">
        <v>0</v>
      </c>
      <c r="D1961">
        <v>0</v>
      </c>
      <c r="E1961" t="s">
        <v>23</v>
      </c>
      <c r="F1961">
        <f t="shared" si="301"/>
        <v>0</v>
      </c>
      <c r="G1961" t="s">
        <v>26</v>
      </c>
      <c r="H1961">
        <f t="shared" si="302"/>
        <v>0</v>
      </c>
      <c r="I1961">
        <f t="shared" si="303"/>
        <v>0</v>
      </c>
      <c r="J1961">
        <f t="shared" si="304"/>
        <v>0</v>
      </c>
      <c r="K1961" t="s">
        <v>15</v>
      </c>
      <c r="L1961">
        <f t="shared" si="305"/>
        <v>1</v>
      </c>
      <c r="M1961" t="s">
        <v>21</v>
      </c>
      <c r="N1961">
        <f t="shared" si="306"/>
        <v>0</v>
      </c>
      <c r="O1961">
        <f t="shared" si="307"/>
        <v>0</v>
      </c>
      <c r="P1961">
        <v>82.73</v>
      </c>
      <c r="Q1961">
        <f t="shared" si="308"/>
        <v>-0.51718479554250751</v>
      </c>
      <c r="R1961">
        <v>20.8</v>
      </c>
      <c r="S1961">
        <f t="shared" si="309"/>
        <v>-1.0471795481182624</v>
      </c>
      <c r="T1961" s="8">
        <v>0</v>
      </c>
    </row>
    <row r="1962" spans="1:20" x14ac:dyDescent="0.35">
      <c r="A1962">
        <v>18</v>
      </c>
      <c r="B1962">
        <f t="shared" si="300"/>
        <v>-1.1157067772851639</v>
      </c>
      <c r="C1962">
        <v>0</v>
      </c>
      <c r="D1962">
        <v>0</v>
      </c>
      <c r="E1962" t="s">
        <v>23</v>
      </c>
      <c r="F1962">
        <f t="shared" si="301"/>
        <v>0</v>
      </c>
      <c r="G1962" t="s">
        <v>14</v>
      </c>
      <c r="H1962">
        <f t="shared" si="302"/>
        <v>1</v>
      </c>
      <c r="I1962">
        <f t="shared" si="303"/>
        <v>0</v>
      </c>
      <c r="J1962">
        <f t="shared" si="304"/>
        <v>0</v>
      </c>
      <c r="K1962" t="s">
        <v>19</v>
      </c>
      <c r="L1962">
        <f t="shared" si="305"/>
        <v>0</v>
      </c>
      <c r="M1962" t="s">
        <v>21</v>
      </c>
      <c r="N1962">
        <f t="shared" si="306"/>
        <v>0</v>
      </c>
      <c r="O1962">
        <f t="shared" si="307"/>
        <v>0</v>
      </c>
      <c r="P1962">
        <v>67.8</v>
      </c>
      <c r="Q1962">
        <f t="shared" si="308"/>
        <v>-0.84691728622680695</v>
      </c>
      <c r="R1962">
        <v>23.8</v>
      </c>
      <c r="S1962">
        <f t="shared" si="309"/>
        <v>-0.65750888101500693</v>
      </c>
      <c r="T1962" s="8">
        <v>0</v>
      </c>
    </row>
    <row r="1963" spans="1:20" x14ac:dyDescent="0.35">
      <c r="A1963">
        <v>53</v>
      </c>
      <c r="B1963">
        <f t="shared" si="300"/>
        <v>0.43225112383386249</v>
      </c>
      <c r="C1963">
        <v>0</v>
      </c>
      <c r="D1963">
        <v>0</v>
      </c>
      <c r="E1963" t="s">
        <v>13</v>
      </c>
      <c r="F1963">
        <f t="shared" si="301"/>
        <v>1</v>
      </c>
      <c r="G1963" t="s">
        <v>18</v>
      </c>
      <c r="H1963">
        <f t="shared" si="302"/>
        <v>0</v>
      </c>
      <c r="I1963">
        <f t="shared" si="303"/>
        <v>1</v>
      </c>
      <c r="J1963">
        <f t="shared" si="304"/>
        <v>0</v>
      </c>
      <c r="K1963" t="s">
        <v>15</v>
      </c>
      <c r="L1963">
        <f t="shared" si="305"/>
        <v>1</v>
      </c>
      <c r="M1963" t="s">
        <v>21</v>
      </c>
      <c r="N1963">
        <f t="shared" si="306"/>
        <v>0</v>
      </c>
      <c r="O1963">
        <f t="shared" si="307"/>
        <v>0</v>
      </c>
      <c r="P1963">
        <v>84.85</v>
      </c>
      <c r="Q1963">
        <f t="shared" si="308"/>
        <v>-0.47036410697916442</v>
      </c>
      <c r="R1963">
        <v>24.7</v>
      </c>
      <c r="S1963">
        <f t="shared" si="309"/>
        <v>-0.54060768088403055</v>
      </c>
      <c r="T1963" s="8">
        <v>0</v>
      </c>
    </row>
    <row r="1964" spans="1:20" x14ac:dyDescent="0.35">
      <c r="A1964">
        <v>58</v>
      </c>
      <c r="B1964">
        <f t="shared" si="300"/>
        <v>0.6533879668508662</v>
      </c>
      <c r="C1964">
        <v>0</v>
      </c>
      <c r="D1964">
        <v>0</v>
      </c>
      <c r="E1964" t="s">
        <v>13</v>
      </c>
      <c r="F1964">
        <f t="shared" si="301"/>
        <v>1</v>
      </c>
      <c r="G1964" t="s">
        <v>14</v>
      </c>
      <c r="H1964">
        <f t="shared" si="302"/>
        <v>1</v>
      </c>
      <c r="I1964">
        <f t="shared" si="303"/>
        <v>0</v>
      </c>
      <c r="J1964">
        <f t="shared" si="304"/>
        <v>0</v>
      </c>
      <c r="K1964" t="s">
        <v>19</v>
      </c>
      <c r="L1964">
        <f t="shared" si="305"/>
        <v>0</v>
      </c>
      <c r="M1964" t="s">
        <v>16</v>
      </c>
      <c r="N1964">
        <f t="shared" si="306"/>
        <v>1</v>
      </c>
      <c r="O1964">
        <f t="shared" si="307"/>
        <v>0</v>
      </c>
      <c r="P1964">
        <v>135.88999999999999</v>
      </c>
      <c r="Q1964">
        <f t="shared" si="308"/>
        <v>0.65686605541377829</v>
      </c>
      <c r="R1964">
        <v>23.1</v>
      </c>
      <c r="S1964">
        <f t="shared" si="309"/>
        <v>-0.74843203667243319</v>
      </c>
      <c r="T1964" s="8">
        <v>0</v>
      </c>
    </row>
    <row r="1965" spans="1:20" x14ac:dyDescent="0.35">
      <c r="A1965">
        <v>31</v>
      </c>
      <c r="B1965">
        <f t="shared" si="300"/>
        <v>-0.54075098544095401</v>
      </c>
      <c r="C1965">
        <v>0</v>
      </c>
      <c r="D1965">
        <v>0</v>
      </c>
      <c r="E1965" t="s">
        <v>23</v>
      </c>
      <c r="F1965">
        <f t="shared" si="301"/>
        <v>0</v>
      </c>
      <c r="G1965" t="s">
        <v>14</v>
      </c>
      <c r="H1965">
        <f t="shared" si="302"/>
        <v>1</v>
      </c>
      <c r="I1965">
        <f t="shared" si="303"/>
        <v>0</v>
      </c>
      <c r="J1965">
        <f t="shared" si="304"/>
        <v>0</v>
      </c>
      <c r="K1965" t="s">
        <v>15</v>
      </c>
      <c r="L1965">
        <f t="shared" si="305"/>
        <v>1</v>
      </c>
      <c r="M1965" t="s">
        <v>21</v>
      </c>
      <c r="N1965">
        <f t="shared" si="306"/>
        <v>0</v>
      </c>
      <c r="O1965">
        <f t="shared" si="307"/>
        <v>0</v>
      </c>
      <c r="P1965">
        <v>106.13</v>
      </c>
      <c r="Q1965">
        <f t="shared" si="308"/>
        <v>-3.9040290937943751E-4</v>
      </c>
      <c r="R1965">
        <v>22.4</v>
      </c>
      <c r="S1965">
        <f t="shared" si="309"/>
        <v>-0.83935519232985978</v>
      </c>
      <c r="T1965" s="8">
        <v>0</v>
      </c>
    </row>
    <row r="1966" spans="1:20" x14ac:dyDescent="0.35">
      <c r="A1966">
        <v>29</v>
      </c>
      <c r="B1966">
        <f t="shared" si="300"/>
        <v>-0.62920572264775554</v>
      </c>
      <c r="C1966">
        <v>0</v>
      </c>
      <c r="D1966">
        <v>0</v>
      </c>
      <c r="E1966" t="s">
        <v>13</v>
      </c>
      <c r="F1966">
        <f t="shared" si="301"/>
        <v>1</v>
      </c>
      <c r="G1966" t="s">
        <v>18</v>
      </c>
      <c r="H1966">
        <f t="shared" si="302"/>
        <v>0</v>
      </c>
      <c r="I1966">
        <f t="shared" si="303"/>
        <v>1</v>
      </c>
      <c r="J1966">
        <f t="shared" si="304"/>
        <v>0</v>
      </c>
      <c r="K1966" t="s">
        <v>19</v>
      </c>
      <c r="L1966">
        <f t="shared" si="305"/>
        <v>0</v>
      </c>
      <c r="M1966" t="s">
        <v>22</v>
      </c>
      <c r="N1966">
        <f t="shared" si="306"/>
        <v>0</v>
      </c>
      <c r="O1966">
        <f t="shared" si="307"/>
        <v>1</v>
      </c>
      <c r="P1966">
        <v>74.33</v>
      </c>
      <c r="Q1966">
        <f t="shared" si="308"/>
        <v>-0.70270073135952793</v>
      </c>
      <c r="R1966">
        <v>29.9</v>
      </c>
      <c r="S1966">
        <f t="shared" si="309"/>
        <v>0.13482147542827885</v>
      </c>
      <c r="T1966" s="8">
        <v>0</v>
      </c>
    </row>
    <row r="1967" spans="1:20" x14ac:dyDescent="0.35">
      <c r="A1967">
        <v>5</v>
      </c>
      <c r="B1967">
        <f t="shared" si="300"/>
        <v>-1.6906625691293735</v>
      </c>
      <c r="C1967">
        <v>0</v>
      </c>
      <c r="D1967">
        <v>0</v>
      </c>
      <c r="E1967" t="s">
        <v>23</v>
      </c>
      <c r="F1967">
        <f t="shared" si="301"/>
        <v>0</v>
      </c>
      <c r="G1967" t="s">
        <v>26</v>
      </c>
      <c r="H1967">
        <f t="shared" si="302"/>
        <v>0</v>
      </c>
      <c r="I1967">
        <f t="shared" si="303"/>
        <v>0</v>
      </c>
      <c r="J1967">
        <f t="shared" si="304"/>
        <v>0</v>
      </c>
      <c r="K1967" t="s">
        <v>19</v>
      </c>
      <c r="L1967">
        <f t="shared" si="305"/>
        <v>0</v>
      </c>
      <c r="M1967" t="s">
        <v>21</v>
      </c>
      <c r="N1967">
        <f t="shared" si="306"/>
        <v>0</v>
      </c>
      <c r="O1967">
        <f t="shared" si="307"/>
        <v>0</v>
      </c>
      <c r="P1967">
        <v>109.4</v>
      </c>
      <c r="Q1967">
        <f t="shared" si="308"/>
        <v>7.18283006765323E-2</v>
      </c>
      <c r="R1967">
        <v>20</v>
      </c>
      <c r="S1967">
        <f t="shared" si="309"/>
        <v>-1.151091726012464</v>
      </c>
      <c r="T1967" s="8">
        <v>0</v>
      </c>
    </row>
    <row r="1968" spans="1:20" x14ac:dyDescent="0.35">
      <c r="A1968">
        <v>40</v>
      </c>
      <c r="B1968">
        <f t="shared" si="300"/>
        <v>-0.14270466801034729</v>
      </c>
      <c r="C1968">
        <v>0</v>
      </c>
      <c r="D1968">
        <v>0</v>
      </c>
      <c r="E1968" t="s">
        <v>13</v>
      </c>
      <c r="F1968">
        <f t="shared" si="301"/>
        <v>1</v>
      </c>
      <c r="G1968" t="s">
        <v>14</v>
      </c>
      <c r="H1968">
        <f t="shared" si="302"/>
        <v>1</v>
      </c>
      <c r="I1968">
        <f t="shared" si="303"/>
        <v>0</v>
      </c>
      <c r="J1968">
        <f t="shared" si="304"/>
        <v>0</v>
      </c>
      <c r="K1968" t="s">
        <v>19</v>
      </c>
      <c r="L1968">
        <f t="shared" si="305"/>
        <v>0</v>
      </c>
      <c r="M1968" t="s">
        <v>22</v>
      </c>
      <c r="N1968">
        <f t="shared" si="306"/>
        <v>0</v>
      </c>
      <c r="O1968">
        <f t="shared" si="307"/>
        <v>1</v>
      </c>
      <c r="P1968">
        <v>75.400000000000006</v>
      </c>
      <c r="Q1968">
        <f t="shared" si="308"/>
        <v>-0.67906953477331211</v>
      </c>
      <c r="R1968">
        <v>28.7</v>
      </c>
      <c r="S1968">
        <f t="shared" si="309"/>
        <v>-2.1046791413023236E-2</v>
      </c>
      <c r="T1968" s="8">
        <v>0</v>
      </c>
    </row>
    <row r="1969" spans="1:20" x14ac:dyDescent="0.35">
      <c r="A1969">
        <v>75</v>
      </c>
      <c r="B1969">
        <f t="shared" si="300"/>
        <v>1.4052532331086791</v>
      </c>
      <c r="C1969">
        <v>0</v>
      </c>
      <c r="D1969">
        <v>0</v>
      </c>
      <c r="E1969" t="s">
        <v>13</v>
      </c>
      <c r="F1969">
        <f t="shared" si="301"/>
        <v>1</v>
      </c>
      <c r="G1969" t="s">
        <v>14</v>
      </c>
      <c r="H1969">
        <f t="shared" si="302"/>
        <v>1</v>
      </c>
      <c r="I1969">
        <f t="shared" si="303"/>
        <v>0</v>
      </c>
      <c r="J1969">
        <f t="shared" si="304"/>
        <v>0</v>
      </c>
      <c r="K1969" t="s">
        <v>19</v>
      </c>
      <c r="L1969">
        <f t="shared" si="305"/>
        <v>0</v>
      </c>
      <c r="M1969" t="s">
        <v>16</v>
      </c>
      <c r="N1969">
        <f t="shared" si="306"/>
        <v>1</v>
      </c>
      <c r="O1969">
        <f t="shared" si="307"/>
        <v>0</v>
      </c>
      <c r="P1969">
        <v>87.69</v>
      </c>
      <c r="Q1969">
        <f t="shared" si="308"/>
        <v>-0.40764205248864793</v>
      </c>
      <c r="R1969">
        <v>26.2</v>
      </c>
      <c r="S1969">
        <f t="shared" si="309"/>
        <v>-0.34577234733240281</v>
      </c>
      <c r="T1969" s="8">
        <v>0</v>
      </c>
    </row>
    <row r="1970" spans="1:20" x14ac:dyDescent="0.35">
      <c r="A1970">
        <v>52</v>
      </c>
      <c r="B1970">
        <f t="shared" si="300"/>
        <v>0.38802375523046173</v>
      </c>
      <c r="C1970">
        <v>0</v>
      </c>
      <c r="D1970">
        <v>0</v>
      </c>
      <c r="E1970" t="s">
        <v>13</v>
      </c>
      <c r="F1970">
        <f t="shared" si="301"/>
        <v>1</v>
      </c>
      <c r="G1970" t="s">
        <v>14</v>
      </c>
      <c r="H1970">
        <f t="shared" si="302"/>
        <v>1</v>
      </c>
      <c r="I1970">
        <f t="shared" si="303"/>
        <v>0</v>
      </c>
      <c r="J1970">
        <f t="shared" si="304"/>
        <v>0</v>
      </c>
      <c r="K1970" t="s">
        <v>15</v>
      </c>
      <c r="L1970">
        <f t="shared" si="305"/>
        <v>1</v>
      </c>
      <c r="M1970" t="s">
        <v>22</v>
      </c>
      <c r="N1970">
        <f t="shared" si="306"/>
        <v>0</v>
      </c>
      <c r="O1970">
        <f t="shared" si="307"/>
        <v>1</v>
      </c>
      <c r="P1970">
        <v>95.85</v>
      </c>
      <c r="Q1970">
        <f t="shared" si="308"/>
        <v>-0.22742657198068536</v>
      </c>
      <c r="R1970">
        <v>29.6</v>
      </c>
      <c r="S1970">
        <f t="shared" si="309"/>
        <v>9.5854408717953685E-2</v>
      </c>
      <c r="T1970" s="8">
        <v>0</v>
      </c>
    </row>
    <row r="1971" spans="1:20" x14ac:dyDescent="0.35">
      <c r="A1971">
        <v>39</v>
      </c>
      <c r="B1971">
        <f t="shared" si="300"/>
        <v>-0.18693203661374805</v>
      </c>
      <c r="C1971">
        <v>0</v>
      </c>
      <c r="D1971">
        <v>0</v>
      </c>
      <c r="E1971" t="s">
        <v>13</v>
      </c>
      <c r="F1971">
        <f t="shared" si="301"/>
        <v>1</v>
      </c>
      <c r="G1971" t="s">
        <v>14</v>
      </c>
      <c r="H1971">
        <f t="shared" si="302"/>
        <v>1</v>
      </c>
      <c r="I1971">
        <f t="shared" si="303"/>
        <v>0</v>
      </c>
      <c r="J1971">
        <f t="shared" si="304"/>
        <v>0</v>
      </c>
      <c r="K1971" t="s">
        <v>15</v>
      </c>
      <c r="L1971">
        <f t="shared" si="305"/>
        <v>1</v>
      </c>
      <c r="M1971" t="s">
        <v>16</v>
      </c>
      <c r="N1971">
        <f t="shared" si="306"/>
        <v>1</v>
      </c>
      <c r="O1971">
        <f t="shared" si="307"/>
        <v>0</v>
      </c>
      <c r="P1971">
        <v>90.36</v>
      </c>
      <c r="Q1971">
        <f t="shared" si="308"/>
        <v>-0.34867448717538074</v>
      </c>
      <c r="R1971">
        <v>30.8</v>
      </c>
      <c r="S1971">
        <f t="shared" si="309"/>
        <v>0.25172267555925576</v>
      </c>
      <c r="T1971" s="8">
        <v>0</v>
      </c>
    </row>
    <row r="1972" spans="1:20" x14ac:dyDescent="0.35">
      <c r="A1972">
        <v>40</v>
      </c>
      <c r="B1972">
        <f t="shared" si="300"/>
        <v>-0.14270466801034729</v>
      </c>
      <c r="C1972">
        <v>0</v>
      </c>
      <c r="D1972">
        <v>0</v>
      </c>
      <c r="E1972" t="s">
        <v>23</v>
      </c>
      <c r="F1972">
        <f t="shared" si="301"/>
        <v>0</v>
      </c>
      <c r="G1972" t="s">
        <v>14</v>
      </c>
      <c r="H1972">
        <f t="shared" si="302"/>
        <v>1</v>
      </c>
      <c r="I1972">
        <f t="shared" si="303"/>
        <v>0</v>
      </c>
      <c r="J1972">
        <f t="shared" si="304"/>
        <v>0</v>
      </c>
      <c r="K1972" t="s">
        <v>19</v>
      </c>
      <c r="L1972">
        <f t="shared" si="305"/>
        <v>0</v>
      </c>
      <c r="M1972" t="s">
        <v>16</v>
      </c>
      <c r="N1972">
        <f t="shared" si="306"/>
        <v>1</v>
      </c>
      <c r="O1972">
        <f t="shared" si="307"/>
        <v>0</v>
      </c>
      <c r="P1972">
        <v>63.45</v>
      </c>
      <c r="Q1972">
        <f t="shared" si="308"/>
        <v>-0.94298803870347814</v>
      </c>
      <c r="R1972">
        <v>32.700000000000003</v>
      </c>
      <c r="S1972">
        <f t="shared" si="309"/>
        <v>0.49851409805798452</v>
      </c>
      <c r="T1972" s="8">
        <v>0</v>
      </c>
    </row>
    <row r="1973" spans="1:20" x14ac:dyDescent="0.35">
      <c r="A1973">
        <v>78</v>
      </c>
      <c r="B1973">
        <f t="shared" si="300"/>
        <v>1.5379353389188812</v>
      </c>
      <c r="C1973">
        <v>1</v>
      </c>
      <c r="D1973">
        <v>0</v>
      </c>
      <c r="E1973" t="s">
        <v>13</v>
      </c>
      <c r="F1973">
        <f t="shared" si="301"/>
        <v>1</v>
      </c>
      <c r="G1973" t="s">
        <v>18</v>
      </c>
      <c r="H1973">
        <f t="shared" si="302"/>
        <v>0</v>
      </c>
      <c r="I1973">
        <f t="shared" si="303"/>
        <v>1</v>
      </c>
      <c r="J1973">
        <f t="shared" si="304"/>
        <v>0</v>
      </c>
      <c r="K1973" t="s">
        <v>19</v>
      </c>
      <c r="L1973">
        <f t="shared" si="305"/>
        <v>0</v>
      </c>
      <c r="M1973" t="s">
        <v>16</v>
      </c>
      <c r="N1973">
        <f t="shared" si="306"/>
        <v>1</v>
      </c>
      <c r="O1973">
        <f t="shared" si="307"/>
        <v>0</v>
      </c>
      <c r="P1973">
        <v>201.07</v>
      </c>
      <c r="Q1973">
        <f t="shared" si="308"/>
        <v>2.0963813764320389</v>
      </c>
      <c r="R1973">
        <v>21.8</v>
      </c>
      <c r="S1973">
        <f t="shared" si="309"/>
        <v>-0.91728932575051059</v>
      </c>
      <c r="T1973" s="8">
        <v>0</v>
      </c>
    </row>
    <row r="1974" spans="1:20" x14ac:dyDescent="0.35">
      <c r="A1974">
        <v>39</v>
      </c>
      <c r="B1974">
        <f t="shared" si="300"/>
        <v>-0.18693203661374805</v>
      </c>
      <c r="C1974">
        <v>0</v>
      </c>
      <c r="D1974">
        <v>0</v>
      </c>
      <c r="E1974" t="s">
        <v>13</v>
      </c>
      <c r="F1974">
        <f t="shared" si="301"/>
        <v>1</v>
      </c>
      <c r="G1974" t="s">
        <v>14</v>
      </c>
      <c r="H1974">
        <f t="shared" si="302"/>
        <v>1</v>
      </c>
      <c r="I1974">
        <f t="shared" si="303"/>
        <v>0</v>
      </c>
      <c r="J1974">
        <f t="shared" si="304"/>
        <v>0</v>
      </c>
      <c r="K1974" t="s">
        <v>15</v>
      </c>
      <c r="L1974">
        <f t="shared" si="305"/>
        <v>1</v>
      </c>
      <c r="M1974" t="s">
        <v>21</v>
      </c>
      <c r="N1974">
        <f t="shared" si="306"/>
        <v>0</v>
      </c>
      <c r="O1974">
        <f t="shared" si="307"/>
        <v>0</v>
      </c>
      <c r="P1974">
        <v>122.91</v>
      </c>
      <c r="Q1974">
        <f t="shared" si="308"/>
        <v>0.3701997641155732</v>
      </c>
      <c r="R1974">
        <v>35.700000000000003</v>
      </c>
      <c r="S1974">
        <f t="shared" si="309"/>
        <v>0.88818476516124001</v>
      </c>
      <c r="T1974" s="8">
        <v>0</v>
      </c>
    </row>
    <row r="1975" spans="1:20" x14ac:dyDescent="0.35">
      <c r="A1975">
        <v>17</v>
      </c>
      <c r="B1975">
        <f t="shared" si="300"/>
        <v>-1.1599341458885646</v>
      </c>
      <c r="C1975">
        <v>0</v>
      </c>
      <c r="D1975">
        <v>0</v>
      </c>
      <c r="E1975" t="s">
        <v>23</v>
      </c>
      <c r="F1975">
        <f t="shared" si="301"/>
        <v>0</v>
      </c>
      <c r="G1975" t="s">
        <v>14</v>
      </c>
      <c r="H1975">
        <f t="shared" si="302"/>
        <v>1</v>
      </c>
      <c r="I1975">
        <f t="shared" si="303"/>
        <v>0</v>
      </c>
      <c r="J1975">
        <f t="shared" si="304"/>
        <v>0</v>
      </c>
      <c r="K1975" t="s">
        <v>19</v>
      </c>
      <c r="L1975">
        <f t="shared" si="305"/>
        <v>0</v>
      </c>
      <c r="M1975" t="s">
        <v>21</v>
      </c>
      <c r="N1975">
        <f t="shared" si="306"/>
        <v>0</v>
      </c>
      <c r="O1975">
        <f t="shared" si="307"/>
        <v>0</v>
      </c>
      <c r="P1975">
        <v>55.41</v>
      </c>
      <c r="Q1975">
        <f t="shared" si="308"/>
        <v>-1.1205532915569121</v>
      </c>
      <c r="R1975">
        <v>25.4</v>
      </c>
      <c r="S1975">
        <f t="shared" si="309"/>
        <v>-0.44968452522660435</v>
      </c>
      <c r="T1975" s="8">
        <v>0</v>
      </c>
    </row>
    <row r="1976" spans="1:20" x14ac:dyDescent="0.35">
      <c r="A1976">
        <v>45</v>
      </c>
      <c r="B1976">
        <f t="shared" si="300"/>
        <v>7.8432175006656474E-2</v>
      </c>
      <c r="C1976">
        <v>1</v>
      </c>
      <c r="D1976">
        <v>0</v>
      </c>
      <c r="E1976" t="s">
        <v>13</v>
      </c>
      <c r="F1976">
        <f t="shared" si="301"/>
        <v>1</v>
      </c>
      <c r="G1976" t="s">
        <v>14</v>
      </c>
      <c r="H1976">
        <f t="shared" si="302"/>
        <v>1</v>
      </c>
      <c r="I1976">
        <f t="shared" si="303"/>
        <v>0</v>
      </c>
      <c r="J1976">
        <f t="shared" si="304"/>
        <v>0</v>
      </c>
      <c r="K1976" t="s">
        <v>15</v>
      </c>
      <c r="L1976">
        <f t="shared" si="305"/>
        <v>1</v>
      </c>
      <c r="M1976" t="s">
        <v>22</v>
      </c>
      <c r="N1976">
        <f t="shared" si="306"/>
        <v>0</v>
      </c>
      <c r="O1976">
        <f t="shared" si="307"/>
        <v>1</v>
      </c>
      <c r="P1976">
        <v>60.99</v>
      </c>
      <c r="Q1976">
        <f t="shared" si="308"/>
        <v>-0.99731770562131983</v>
      </c>
      <c r="R1976">
        <v>32.799999999999997</v>
      </c>
      <c r="S1976">
        <f t="shared" si="309"/>
        <v>0.51150312029475897</v>
      </c>
      <c r="T1976" s="8">
        <v>0</v>
      </c>
    </row>
    <row r="1977" spans="1:20" x14ac:dyDescent="0.35">
      <c r="A1977">
        <v>0.56000000000000005</v>
      </c>
      <c r="B1977">
        <f t="shared" si="300"/>
        <v>-1.8870320857284728</v>
      </c>
      <c r="C1977">
        <v>0</v>
      </c>
      <c r="D1977">
        <v>0</v>
      </c>
      <c r="E1977" t="s">
        <v>23</v>
      </c>
      <c r="F1977">
        <f t="shared" si="301"/>
        <v>0</v>
      </c>
      <c r="G1977" t="s">
        <v>26</v>
      </c>
      <c r="H1977">
        <f t="shared" si="302"/>
        <v>0</v>
      </c>
      <c r="I1977">
        <f t="shared" si="303"/>
        <v>0</v>
      </c>
      <c r="J1977">
        <f t="shared" si="304"/>
        <v>0</v>
      </c>
      <c r="K1977" t="s">
        <v>19</v>
      </c>
      <c r="L1977">
        <f t="shared" si="305"/>
        <v>0</v>
      </c>
      <c r="M1977" t="s">
        <v>21</v>
      </c>
      <c r="N1977">
        <f t="shared" si="306"/>
        <v>0</v>
      </c>
      <c r="O1977">
        <f t="shared" si="307"/>
        <v>0</v>
      </c>
      <c r="P1977">
        <v>111.77</v>
      </c>
      <c r="Q1977">
        <f t="shared" si="308"/>
        <v>0.12417029685347712</v>
      </c>
      <c r="R1977">
        <v>21.1</v>
      </c>
      <c r="S1977">
        <f t="shared" si="309"/>
        <v>-1.0082124814079367</v>
      </c>
      <c r="T1977" s="8">
        <v>0</v>
      </c>
    </row>
    <row r="1978" spans="1:20" x14ac:dyDescent="0.35">
      <c r="A1978">
        <v>13</v>
      </c>
      <c r="B1978">
        <f t="shared" si="300"/>
        <v>-1.3368436203021676</v>
      </c>
      <c r="C1978">
        <v>0</v>
      </c>
      <c r="D1978">
        <v>0</v>
      </c>
      <c r="E1978" t="s">
        <v>23</v>
      </c>
      <c r="F1978">
        <f t="shared" si="301"/>
        <v>0</v>
      </c>
      <c r="G1978" t="s">
        <v>14</v>
      </c>
      <c r="H1978">
        <f t="shared" si="302"/>
        <v>1</v>
      </c>
      <c r="I1978">
        <f t="shared" si="303"/>
        <v>0</v>
      </c>
      <c r="J1978">
        <f t="shared" si="304"/>
        <v>0</v>
      </c>
      <c r="K1978" t="s">
        <v>15</v>
      </c>
      <c r="L1978">
        <f t="shared" si="305"/>
        <v>1</v>
      </c>
      <c r="M1978" t="s">
        <v>21</v>
      </c>
      <c r="N1978">
        <f t="shared" si="306"/>
        <v>0</v>
      </c>
      <c r="O1978">
        <f t="shared" si="307"/>
        <v>0</v>
      </c>
      <c r="P1978">
        <v>77.63</v>
      </c>
      <c r="Q1978">
        <f t="shared" si="308"/>
        <v>-0.62981947085998435</v>
      </c>
      <c r="R1978">
        <v>31.7</v>
      </c>
      <c r="S1978">
        <f t="shared" si="309"/>
        <v>0.36862387569023225</v>
      </c>
      <c r="T1978" s="8">
        <v>0</v>
      </c>
    </row>
    <row r="1979" spans="1:20" x14ac:dyDescent="0.35">
      <c r="A1979">
        <v>26</v>
      </c>
      <c r="B1979">
        <f t="shared" si="300"/>
        <v>-0.76188782845795777</v>
      </c>
      <c r="C1979">
        <v>0</v>
      </c>
      <c r="D1979">
        <v>0</v>
      </c>
      <c r="E1979" t="s">
        <v>13</v>
      </c>
      <c r="F1979">
        <f t="shared" si="301"/>
        <v>1</v>
      </c>
      <c r="G1979" t="s">
        <v>14</v>
      </c>
      <c r="H1979">
        <f t="shared" si="302"/>
        <v>1</v>
      </c>
      <c r="I1979">
        <f t="shared" si="303"/>
        <v>0</v>
      </c>
      <c r="J1979">
        <f t="shared" si="304"/>
        <v>0</v>
      </c>
      <c r="K1979" t="s">
        <v>15</v>
      </c>
      <c r="L1979">
        <f t="shared" si="305"/>
        <v>1</v>
      </c>
      <c r="M1979" t="s">
        <v>21</v>
      </c>
      <c r="N1979">
        <f t="shared" si="306"/>
        <v>0</v>
      </c>
      <c r="O1979">
        <f t="shared" si="307"/>
        <v>0</v>
      </c>
      <c r="P1979">
        <v>70.61</v>
      </c>
      <c r="Q1979">
        <f t="shared" si="308"/>
        <v>-0.78485778864992273</v>
      </c>
      <c r="R1979">
        <v>20</v>
      </c>
      <c r="S1979">
        <f t="shared" si="309"/>
        <v>-1.151091726012464</v>
      </c>
      <c r="T1979" s="8">
        <v>0</v>
      </c>
    </row>
    <row r="1980" spans="1:20" x14ac:dyDescent="0.35">
      <c r="A1980">
        <v>42</v>
      </c>
      <c r="B1980">
        <f t="shared" si="300"/>
        <v>-5.424993080354578E-2</v>
      </c>
      <c r="C1980">
        <v>0</v>
      </c>
      <c r="D1980">
        <v>0</v>
      </c>
      <c r="E1980" t="s">
        <v>13</v>
      </c>
      <c r="F1980">
        <f t="shared" si="301"/>
        <v>1</v>
      </c>
      <c r="G1980" t="s">
        <v>18</v>
      </c>
      <c r="H1980">
        <f t="shared" si="302"/>
        <v>0</v>
      </c>
      <c r="I1980">
        <f t="shared" si="303"/>
        <v>1</v>
      </c>
      <c r="J1980">
        <f t="shared" si="304"/>
        <v>0</v>
      </c>
      <c r="K1980" t="s">
        <v>15</v>
      </c>
      <c r="L1980">
        <f t="shared" si="305"/>
        <v>1</v>
      </c>
      <c r="M1980" t="s">
        <v>16</v>
      </c>
      <c r="N1980">
        <f t="shared" si="306"/>
        <v>1</v>
      </c>
      <c r="O1980">
        <f t="shared" si="307"/>
        <v>0</v>
      </c>
      <c r="P1980">
        <v>124.34</v>
      </c>
      <c r="Q1980">
        <f t="shared" si="308"/>
        <v>0.40178164366537567</v>
      </c>
      <c r="R1980">
        <v>34.700000000000003</v>
      </c>
      <c r="S1980">
        <f t="shared" si="309"/>
        <v>0.75829454279348818</v>
      </c>
      <c r="T1980" s="8">
        <v>0</v>
      </c>
    </row>
    <row r="1981" spans="1:20" x14ac:dyDescent="0.35">
      <c r="A1981">
        <v>44</v>
      </c>
      <c r="B1981">
        <f t="shared" si="300"/>
        <v>3.4204806403255718E-2</v>
      </c>
      <c r="C1981">
        <v>0</v>
      </c>
      <c r="D1981">
        <v>0</v>
      </c>
      <c r="E1981" t="s">
        <v>23</v>
      </c>
      <c r="F1981">
        <f t="shared" si="301"/>
        <v>0</v>
      </c>
      <c r="G1981" t="s">
        <v>14</v>
      </c>
      <c r="H1981">
        <f t="shared" si="302"/>
        <v>1</v>
      </c>
      <c r="I1981">
        <f t="shared" si="303"/>
        <v>0</v>
      </c>
      <c r="J1981">
        <f t="shared" si="304"/>
        <v>0</v>
      </c>
      <c r="K1981" t="s">
        <v>15</v>
      </c>
      <c r="L1981">
        <f t="shared" si="305"/>
        <v>1</v>
      </c>
      <c r="M1981" t="s">
        <v>21</v>
      </c>
      <c r="N1981">
        <f t="shared" si="306"/>
        <v>0</v>
      </c>
      <c r="O1981">
        <f t="shared" si="307"/>
        <v>0</v>
      </c>
      <c r="P1981">
        <v>103.44</v>
      </c>
      <c r="Q1981">
        <f t="shared" si="308"/>
        <v>-5.9799672831734728E-2</v>
      </c>
      <c r="R1981">
        <v>28</v>
      </c>
      <c r="S1981">
        <f t="shared" si="309"/>
        <v>-0.11196994707044942</v>
      </c>
      <c r="T1981" s="8">
        <v>0</v>
      </c>
    </row>
    <row r="1982" spans="1:20" x14ac:dyDescent="0.35">
      <c r="A1982">
        <v>3</v>
      </c>
      <c r="B1982">
        <f t="shared" si="300"/>
        <v>-1.7791173063361752</v>
      </c>
      <c r="C1982">
        <v>0</v>
      </c>
      <c r="D1982">
        <v>0</v>
      </c>
      <c r="E1982" t="s">
        <v>23</v>
      </c>
      <c r="F1982">
        <f t="shared" si="301"/>
        <v>0</v>
      </c>
      <c r="G1982" t="s">
        <v>26</v>
      </c>
      <c r="H1982">
        <f t="shared" si="302"/>
        <v>0</v>
      </c>
      <c r="I1982">
        <f t="shared" si="303"/>
        <v>0</v>
      </c>
      <c r="J1982">
        <f t="shared" si="304"/>
        <v>0</v>
      </c>
      <c r="K1982" t="s">
        <v>15</v>
      </c>
      <c r="L1982">
        <f t="shared" si="305"/>
        <v>1</v>
      </c>
      <c r="M1982" t="s">
        <v>21</v>
      </c>
      <c r="N1982">
        <f t="shared" si="306"/>
        <v>0</v>
      </c>
      <c r="O1982">
        <f t="shared" si="307"/>
        <v>0</v>
      </c>
      <c r="P1982">
        <v>124.5</v>
      </c>
      <c r="Q1982">
        <f t="shared" si="308"/>
        <v>0.40531528053808075</v>
      </c>
      <c r="R1982">
        <v>16.399999999999999</v>
      </c>
      <c r="S1982">
        <f t="shared" si="309"/>
        <v>-1.6186965265363706</v>
      </c>
      <c r="T1982" s="8">
        <v>0</v>
      </c>
    </row>
    <row r="1983" spans="1:20" x14ac:dyDescent="0.35">
      <c r="A1983">
        <v>42</v>
      </c>
      <c r="B1983">
        <f t="shared" si="300"/>
        <v>-5.424993080354578E-2</v>
      </c>
      <c r="C1983">
        <v>0</v>
      </c>
      <c r="D1983">
        <v>0</v>
      </c>
      <c r="E1983" t="s">
        <v>13</v>
      </c>
      <c r="F1983">
        <f t="shared" si="301"/>
        <v>1</v>
      </c>
      <c r="G1983" t="s">
        <v>14</v>
      </c>
      <c r="H1983">
        <f t="shared" si="302"/>
        <v>1</v>
      </c>
      <c r="I1983">
        <f t="shared" si="303"/>
        <v>0</v>
      </c>
      <c r="J1983">
        <f t="shared" si="304"/>
        <v>0</v>
      </c>
      <c r="K1983" t="s">
        <v>15</v>
      </c>
      <c r="L1983">
        <f t="shared" si="305"/>
        <v>1</v>
      </c>
      <c r="M1983" t="s">
        <v>22</v>
      </c>
      <c r="N1983">
        <f t="shared" si="306"/>
        <v>0</v>
      </c>
      <c r="O1983">
        <f t="shared" si="307"/>
        <v>1</v>
      </c>
      <c r="P1983">
        <v>208.06</v>
      </c>
      <c r="Q1983">
        <f t="shared" si="308"/>
        <v>2.2507571373083457</v>
      </c>
      <c r="R1983">
        <v>28.1</v>
      </c>
      <c r="S1983">
        <f t="shared" si="309"/>
        <v>-9.8980924833674058E-2</v>
      </c>
      <c r="T1983" s="8">
        <v>0</v>
      </c>
    </row>
    <row r="1984" spans="1:20" x14ac:dyDescent="0.35">
      <c r="A1984">
        <v>25</v>
      </c>
      <c r="B1984">
        <f t="shared" si="300"/>
        <v>-0.80611519706135859</v>
      </c>
      <c r="C1984">
        <v>0</v>
      </c>
      <c r="D1984">
        <v>0</v>
      </c>
      <c r="E1984" t="s">
        <v>23</v>
      </c>
      <c r="F1984">
        <f t="shared" si="301"/>
        <v>0</v>
      </c>
      <c r="G1984" t="s">
        <v>25</v>
      </c>
      <c r="H1984">
        <f t="shared" si="302"/>
        <v>0</v>
      </c>
      <c r="I1984">
        <f t="shared" si="303"/>
        <v>0</v>
      </c>
      <c r="J1984">
        <f t="shared" si="304"/>
        <v>1</v>
      </c>
      <c r="K1984" t="s">
        <v>15</v>
      </c>
      <c r="L1984">
        <f t="shared" si="305"/>
        <v>1</v>
      </c>
      <c r="M1984" t="s">
        <v>21</v>
      </c>
      <c r="N1984">
        <f t="shared" si="306"/>
        <v>0</v>
      </c>
      <c r="O1984">
        <f t="shared" si="307"/>
        <v>0</v>
      </c>
      <c r="P1984">
        <v>75.5</v>
      </c>
      <c r="Q1984">
        <f t="shared" si="308"/>
        <v>-0.6768610117278715</v>
      </c>
      <c r="R1984">
        <v>24.6</v>
      </c>
      <c r="S1984">
        <f t="shared" si="309"/>
        <v>-0.55359670312080544</v>
      </c>
      <c r="T1984" s="8">
        <v>0</v>
      </c>
    </row>
    <row r="1985" spans="1:20" x14ac:dyDescent="0.35">
      <c r="A1985">
        <v>41</v>
      </c>
      <c r="B1985">
        <f t="shared" si="300"/>
        <v>-9.8477299406946536E-2</v>
      </c>
      <c r="C1985">
        <v>0</v>
      </c>
      <c r="D1985">
        <v>0</v>
      </c>
      <c r="E1985" t="s">
        <v>13</v>
      </c>
      <c r="F1985">
        <f t="shared" si="301"/>
        <v>1</v>
      </c>
      <c r="G1985" t="s">
        <v>18</v>
      </c>
      <c r="H1985">
        <f t="shared" si="302"/>
        <v>0</v>
      </c>
      <c r="I1985">
        <f t="shared" si="303"/>
        <v>1</v>
      </c>
      <c r="J1985">
        <f t="shared" si="304"/>
        <v>0</v>
      </c>
      <c r="K1985" t="s">
        <v>15</v>
      </c>
      <c r="L1985">
        <f t="shared" si="305"/>
        <v>1</v>
      </c>
      <c r="M1985" t="s">
        <v>21</v>
      </c>
      <c r="N1985">
        <f t="shared" si="306"/>
        <v>0</v>
      </c>
      <c r="O1985">
        <f t="shared" si="307"/>
        <v>0</v>
      </c>
      <c r="P1985">
        <v>98.85</v>
      </c>
      <c r="Q1985">
        <f t="shared" si="308"/>
        <v>-0.16117088061746379</v>
      </c>
      <c r="R1985">
        <v>24.6</v>
      </c>
      <c r="S1985">
        <f t="shared" si="309"/>
        <v>-0.55359670312080544</v>
      </c>
      <c r="T1985" s="8">
        <v>0</v>
      </c>
    </row>
    <row r="1986" spans="1:20" x14ac:dyDescent="0.35">
      <c r="A1986">
        <v>51</v>
      </c>
      <c r="B1986">
        <f t="shared" si="300"/>
        <v>0.34379638662706097</v>
      </c>
      <c r="C1986">
        <v>0</v>
      </c>
      <c r="D1986">
        <v>1</v>
      </c>
      <c r="E1986" t="s">
        <v>13</v>
      </c>
      <c r="F1986">
        <f t="shared" si="301"/>
        <v>1</v>
      </c>
      <c r="G1986" t="s">
        <v>14</v>
      </c>
      <c r="H1986">
        <f t="shared" si="302"/>
        <v>1</v>
      </c>
      <c r="I1986">
        <f t="shared" si="303"/>
        <v>0</v>
      </c>
      <c r="J1986">
        <f t="shared" si="304"/>
        <v>0</v>
      </c>
      <c r="K1986" t="s">
        <v>19</v>
      </c>
      <c r="L1986">
        <f t="shared" si="305"/>
        <v>0</v>
      </c>
      <c r="M1986" t="s">
        <v>22</v>
      </c>
      <c r="N1986">
        <f t="shared" si="306"/>
        <v>0</v>
      </c>
      <c r="O1986">
        <f t="shared" si="307"/>
        <v>1</v>
      </c>
      <c r="P1986">
        <v>96.06</v>
      </c>
      <c r="Q1986">
        <f t="shared" si="308"/>
        <v>-0.22278867358525967</v>
      </c>
      <c r="R1986">
        <v>30.3</v>
      </c>
      <c r="S1986">
        <f t="shared" si="309"/>
        <v>0.18677756437537987</v>
      </c>
      <c r="T1986" s="8">
        <v>0</v>
      </c>
    </row>
    <row r="1987" spans="1:20" x14ac:dyDescent="0.35">
      <c r="A1987">
        <v>20</v>
      </c>
      <c r="B1987">
        <f t="shared" ref="B1987:B2050" si="310">(A1987-$V$1)/$V$2</f>
        <v>-1.0272520400783622</v>
      </c>
      <c r="C1987">
        <v>0</v>
      </c>
      <c r="D1987">
        <v>0</v>
      </c>
      <c r="E1987" t="s">
        <v>23</v>
      </c>
      <c r="F1987">
        <f t="shared" ref="F1987:F2050" si="311">IF(E1987="Yes",1,0)</f>
        <v>0</v>
      </c>
      <c r="G1987" t="s">
        <v>14</v>
      </c>
      <c r="H1987">
        <f t="shared" ref="H1987:H2050" si="312">IF(G1987="Private",1,0)</f>
        <v>1</v>
      </c>
      <c r="I1987">
        <f t="shared" ref="I1987:I2050" si="313">IF(G1987="Self-employed",1,0)</f>
        <v>0</v>
      </c>
      <c r="J1987">
        <f t="shared" ref="J1987:J2050" si="314">IF(G1987="Govt_job",1,0)</f>
        <v>0</v>
      </c>
      <c r="K1987" t="s">
        <v>19</v>
      </c>
      <c r="L1987">
        <f t="shared" ref="L1987:L2050" si="315">IF(K1987="Urban",1,0)</f>
        <v>0</v>
      </c>
      <c r="M1987" t="s">
        <v>21</v>
      </c>
      <c r="N1987">
        <f t="shared" ref="N1987:N2050" si="316">IF(M1987="formerly smoked",1,0)</f>
        <v>0</v>
      </c>
      <c r="O1987">
        <f t="shared" ref="O1987:O2050" si="317">IF(M1987="smokes",1,0)</f>
        <v>0</v>
      </c>
      <c r="P1987">
        <v>93.74</v>
      </c>
      <c r="Q1987">
        <f t="shared" ref="Q1987:Q2050" si="318">(P1987-$W$5)/$W$6</f>
        <v>-0.27402640823948454</v>
      </c>
      <c r="R1987">
        <v>23.7</v>
      </c>
      <c r="S1987">
        <f t="shared" ref="S1987:S2050" si="319">(R1987-$V$11)/$V$12</f>
        <v>-0.67049790325178238</v>
      </c>
      <c r="T1987" s="8">
        <v>0</v>
      </c>
    </row>
    <row r="1988" spans="1:20" x14ac:dyDescent="0.35">
      <c r="A1988">
        <v>25</v>
      </c>
      <c r="B1988">
        <f t="shared" si="310"/>
        <v>-0.80611519706135859</v>
      </c>
      <c r="C1988">
        <v>0</v>
      </c>
      <c r="D1988">
        <v>0</v>
      </c>
      <c r="E1988" t="s">
        <v>13</v>
      </c>
      <c r="F1988">
        <f t="shared" si="311"/>
        <v>1</v>
      </c>
      <c r="G1988" t="s">
        <v>14</v>
      </c>
      <c r="H1988">
        <f t="shared" si="312"/>
        <v>1</v>
      </c>
      <c r="I1988">
        <f t="shared" si="313"/>
        <v>0</v>
      </c>
      <c r="J1988">
        <f t="shared" si="314"/>
        <v>0</v>
      </c>
      <c r="K1988" t="s">
        <v>15</v>
      </c>
      <c r="L1988">
        <f t="shared" si="315"/>
        <v>1</v>
      </c>
      <c r="M1988" t="s">
        <v>21</v>
      </c>
      <c r="N1988">
        <f t="shared" si="316"/>
        <v>0</v>
      </c>
      <c r="O1988">
        <f t="shared" si="317"/>
        <v>0</v>
      </c>
      <c r="P1988">
        <v>65.599999999999994</v>
      </c>
      <c r="Q1988">
        <f t="shared" si="318"/>
        <v>-0.89550479322650278</v>
      </c>
      <c r="R1988">
        <v>33.5</v>
      </c>
      <c r="S1988">
        <f t="shared" si="319"/>
        <v>0.60242627595218556</v>
      </c>
      <c r="T1988" s="8">
        <v>0</v>
      </c>
    </row>
    <row r="1989" spans="1:20" x14ac:dyDescent="0.35">
      <c r="A1989">
        <v>18</v>
      </c>
      <c r="B1989">
        <f t="shared" si="310"/>
        <v>-1.1157067772851639</v>
      </c>
      <c r="C1989">
        <v>0</v>
      </c>
      <c r="D1989">
        <v>0</v>
      </c>
      <c r="E1989" t="s">
        <v>23</v>
      </c>
      <c r="F1989">
        <f t="shared" si="311"/>
        <v>0</v>
      </c>
      <c r="G1989" t="s">
        <v>14</v>
      </c>
      <c r="H1989">
        <f t="shared" si="312"/>
        <v>1</v>
      </c>
      <c r="I1989">
        <f t="shared" si="313"/>
        <v>0</v>
      </c>
      <c r="J1989">
        <f t="shared" si="314"/>
        <v>0</v>
      </c>
      <c r="K1989" t="s">
        <v>15</v>
      </c>
      <c r="L1989">
        <f t="shared" si="315"/>
        <v>1</v>
      </c>
      <c r="M1989" t="s">
        <v>21</v>
      </c>
      <c r="N1989">
        <f t="shared" si="316"/>
        <v>0</v>
      </c>
      <c r="O1989">
        <f t="shared" si="317"/>
        <v>0</v>
      </c>
      <c r="P1989">
        <v>113.24</v>
      </c>
      <c r="Q1989">
        <f t="shared" si="318"/>
        <v>0.15663558562145566</v>
      </c>
      <c r="R1989">
        <v>24.9</v>
      </c>
      <c r="S1989">
        <f t="shared" si="319"/>
        <v>-0.51462963641048021</v>
      </c>
      <c r="T1989" s="8">
        <v>0</v>
      </c>
    </row>
    <row r="1990" spans="1:20" x14ac:dyDescent="0.35">
      <c r="A1990">
        <v>37</v>
      </c>
      <c r="B1990">
        <f t="shared" si="310"/>
        <v>-0.27538677382054955</v>
      </c>
      <c r="C1990">
        <v>0</v>
      </c>
      <c r="D1990">
        <v>0</v>
      </c>
      <c r="E1990" t="s">
        <v>13</v>
      </c>
      <c r="F1990">
        <f t="shared" si="311"/>
        <v>1</v>
      </c>
      <c r="G1990" t="s">
        <v>14</v>
      </c>
      <c r="H1990">
        <f t="shared" si="312"/>
        <v>1</v>
      </c>
      <c r="I1990">
        <f t="shared" si="313"/>
        <v>0</v>
      </c>
      <c r="J1990">
        <f t="shared" si="314"/>
        <v>0</v>
      </c>
      <c r="K1990" t="s">
        <v>19</v>
      </c>
      <c r="L1990">
        <f t="shared" si="315"/>
        <v>0</v>
      </c>
      <c r="M1990" t="s">
        <v>22</v>
      </c>
      <c r="N1990">
        <f t="shared" si="316"/>
        <v>0</v>
      </c>
      <c r="O1990">
        <f t="shared" si="317"/>
        <v>1</v>
      </c>
      <c r="P1990">
        <v>94.77</v>
      </c>
      <c r="Q1990">
        <f t="shared" si="318"/>
        <v>-0.25127862087144509</v>
      </c>
      <c r="R1990">
        <v>48.9</v>
      </c>
      <c r="S1990">
        <f t="shared" si="319"/>
        <v>2.6027357004155633</v>
      </c>
      <c r="T1990" s="8">
        <v>0</v>
      </c>
    </row>
    <row r="1991" spans="1:20" x14ac:dyDescent="0.35">
      <c r="A1991">
        <v>51</v>
      </c>
      <c r="B1991">
        <f t="shared" si="310"/>
        <v>0.34379638662706097</v>
      </c>
      <c r="C1991">
        <v>0</v>
      </c>
      <c r="D1991">
        <v>0</v>
      </c>
      <c r="E1991" t="s">
        <v>13</v>
      </c>
      <c r="F1991">
        <f t="shared" si="311"/>
        <v>1</v>
      </c>
      <c r="G1991" t="s">
        <v>14</v>
      </c>
      <c r="H1991">
        <f t="shared" si="312"/>
        <v>1</v>
      </c>
      <c r="I1991">
        <f t="shared" si="313"/>
        <v>0</v>
      </c>
      <c r="J1991">
        <f t="shared" si="314"/>
        <v>0</v>
      </c>
      <c r="K1991" t="s">
        <v>15</v>
      </c>
      <c r="L1991">
        <f t="shared" si="315"/>
        <v>1</v>
      </c>
      <c r="M1991" t="s">
        <v>22</v>
      </c>
      <c r="N1991">
        <f t="shared" si="316"/>
        <v>0</v>
      </c>
      <c r="O1991">
        <f t="shared" si="317"/>
        <v>1</v>
      </c>
      <c r="P1991">
        <v>145.22</v>
      </c>
      <c r="Q1991">
        <f t="shared" si="318"/>
        <v>0.8629212555533976</v>
      </c>
      <c r="R1991">
        <v>31.4</v>
      </c>
      <c r="S1991">
        <f t="shared" si="319"/>
        <v>0.32965680897990657</v>
      </c>
      <c r="T1991" s="8">
        <v>0</v>
      </c>
    </row>
    <row r="1992" spans="1:20" x14ac:dyDescent="0.35">
      <c r="A1992">
        <v>2</v>
      </c>
      <c r="B1992">
        <f t="shared" si="310"/>
        <v>-1.8233446749395759</v>
      </c>
      <c r="C1992">
        <v>0</v>
      </c>
      <c r="D1992">
        <v>0</v>
      </c>
      <c r="E1992" t="s">
        <v>23</v>
      </c>
      <c r="F1992">
        <f t="shared" si="311"/>
        <v>0</v>
      </c>
      <c r="G1992" t="s">
        <v>26</v>
      </c>
      <c r="H1992">
        <f t="shared" si="312"/>
        <v>0</v>
      </c>
      <c r="I1992">
        <f t="shared" si="313"/>
        <v>0</v>
      </c>
      <c r="J1992">
        <f t="shared" si="314"/>
        <v>0</v>
      </c>
      <c r="K1992" t="s">
        <v>15</v>
      </c>
      <c r="L1992">
        <f t="shared" si="315"/>
        <v>1</v>
      </c>
      <c r="M1992" t="s">
        <v>21</v>
      </c>
      <c r="N1992">
        <f t="shared" si="316"/>
        <v>0</v>
      </c>
      <c r="O1992">
        <f t="shared" si="317"/>
        <v>0</v>
      </c>
      <c r="P1992">
        <v>112.92</v>
      </c>
      <c r="Q1992">
        <f t="shared" si="318"/>
        <v>0.14956831187604552</v>
      </c>
      <c r="R1992">
        <v>18.399999999999999</v>
      </c>
      <c r="S1992">
        <f t="shared" si="319"/>
        <v>-1.358916081800867</v>
      </c>
      <c r="T1992" s="8">
        <v>0</v>
      </c>
    </row>
    <row r="1993" spans="1:20" x14ac:dyDescent="0.35">
      <c r="A1993">
        <v>38</v>
      </c>
      <c r="B1993">
        <f t="shared" si="310"/>
        <v>-0.23115940521714878</v>
      </c>
      <c r="C1993">
        <v>0</v>
      </c>
      <c r="D1993">
        <v>0</v>
      </c>
      <c r="E1993" t="s">
        <v>13</v>
      </c>
      <c r="F1993">
        <f t="shared" si="311"/>
        <v>1</v>
      </c>
      <c r="G1993" t="s">
        <v>14</v>
      </c>
      <c r="H1993">
        <f t="shared" si="312"/>
        <v>1</v>
      </c>
      <c r="I1993">
        <f t="shared" si="313"/>
        <v>0</v>
      </c>
      <c r="J1993">
        <f t="shared" si="314"/>
        <v>0</v>
      </c>
      <c r="K1993" t="s">
        <v>19</v>
      </c>
      <c r="L1993">
        <f t="shared" si="315"/>
        <v>0</v>
      </c>
      <c r="M1993" t="s">
        <v>16</v>
      </c>
      <c r="N1993">
        <f t="shared" si="316"/>
        <v>1</v>
      </c>
      <c r="O1993">
        <f t="shared" si="317"/>
        <v>0</v>
      </c>
      <c r="P1993">
        <v>84.79</v>
      </c>
      <c r="Q1993">
        <f t="shared" si="318"/>
        <v>-0.47168922080642861</v>
      </c>
      <c r="R1993">
        <v>24.2</v>
      </c>
      <c r="S1993">
        <f t="shared" si="319"/>
        <v>-0.60555279206790646</v>
      </c>
      <c r="T1993" s="8">
        <v>0</v>
      </c>
    </row>
    <row r="1994" spans="1:20" x14ac:dyDescent="0.35">
      <c r="A1994">
        <v>64</v>
      </c>
      <c r="B1994">
        <f t="shared" si="310"/>
        <v>0.91875217847127078</v>
      </c>
      <c r="C1994">
        <v>0</v>
      </c>
      <c r="D1994">
        <v>1</v>
      </c>
      <c r="E1994" t="s">
        <v>13</v>
      </c>
      <c r="F1994">
        <f t="shared" si="311"/>
        <v>1</v>
      </c>
      <c r="G1994" t="s">
        <v>14</v>
      </c>
      <c r="H1994">
        <f t="shared" si="312"/>
        <v>1</v>
      </c>
      <c r="I1994">
        <f t="shared" si="313"/>
        <v>0</v>
      </c>
      <c r="J1994">
        <f t="shared" si="314"/>
        <v>0</v>
      </c>
      <c r="K1994" t="s">
        <v>15</v>
      </c>
      <c r="L1994">
        <f t="shared" si="315"/>
        <v>1</v>
      </c>
      <c r="M1994" t="s">
        <v>22</v>
      </c>
      <c r="N1994">
        <f t="shared" si="316"/>
        <v>0</v>
      </c>
      <c r="O1994">
        <f t="shared" si="317"/>
        <v>1</v>
      </c>
      <c r="P1994">
        <v>103.28</v>
      </c>
      <c r="Q1994">
        <f t="shared" si="318"/>
        <v>-6.3333309704439802E-2</v>
      </c>
      <c r="R1994">
        <v>34.299999999999997</v>
      </c>
      <c r="S1994">
        <f t="shared" si="319"/>
        <v>0.70633845384638672</v>
      </c>
      <c r="T1994" s="8">
        <v>0</v>
      </c>
    </row>
    <row r="1995" spans="1:20" x14ac:dyDescent="0.35">
      <c r="A1995">
        <v>60</v>
      </c>
      <c r="B1995">
        <f t="shared" si="310"/>
        <v>0.74184270405766772</v>
      </c>
      <c r="C1995">
        <v>1</v>
      </c>
      <c r="D1995">
        <v>0</v>
      </c>
      <c r="E1995" t="s">
        <v>13</v>
      </c>
      <c r="F1995">
        <f t="shared" si="311"/>
        <v>1</v>
      </c>
      <c r="G1995" t="s">
        <v>14</v>
      </c>
      <c r="H1995">
        <f t="shared" si="312"/>
        <v>1</v>
      </c>
      <c r="I1995">
        <f t="shared" si="313"/>
        <v>0</v>
      </c>
      <c r="J1995">
        <f t="shared" si="314"/>
        <v>0</v>
      </c>
      <c r="K1995" t="s">
        <v>15</v>
      </c>
      <c r="L1995">
        <f t="shared" si="315"/>
        <v>1</v>
      </c>
      <c r="M1995" t="s">
        <v>16</v>
      </c>
      <c r="N1995">
        <f t="shared" si="316"/>
        <v>1</v>
      </c>
      <c r="O1995">
        <f t="shared" si="317"/>
        <v>0</v>
      </c>
      <c r="P1995">
        <v>109</v>
      </c>
      <c r="Q1995">
        <f t="shared" si="318"/>
        <v>6.2994208494769291E-2</v>
      </c>
      <c r="R1995">
        <v>28.1</v>
      </c>
      <c r="S1995">
        <f t="shared" si="319"/>
        <v>-9.8980924833674058E-2</v>
      </c>
      <c r="T1995" s="8">
        <v>0</v>
      </c>
    </row>
    <row r="1996" spans="1:20" x14ac:dyDescent="0.35">
      <c r="A1996">
        <v>22</v>
      </c>
      <c r="B1996">
        <f t="shared" si="310"/>
        <v>-0.93879730287156082</v>
      </c>
      <c r="C1996">
        <v>0</v>
      </c>
      <c r="D1996">
        <v>0</v>
      </c>
      <c r="E1996" t="s">
        <v>23</v>
      </c>
      <c r="F1996">
        <f t="shared" si="311"/>
        <v>0</v>
      </c>
      <c r="G1996" t="s">
        <v>25</v>
      </c>
      <c r="H1996">
        <f t="shared" si="312"/>
        <v>0</v>
      </c>
      <c r="I1996">
        <f t="shared" si="313"/>
        <v>0</v>
      </c>
      <c r="J1996">
        <f t="shared" si="314"/>
        <v>1</v>
      </c>
      <c r="K1996" t="s">
        <v>19</v>
      </c>
      <c r="L1996">
        <f t="shared" si="315"/>
        <v>0</v>
      </c>
      <c r="M1996" t="s">
        <v>21</v>
      </c>
      <c r="N1996">
        <f t="shared" si="316"/>
        <v>0</v>
      </c>
      <c r="O1996">
        <f t="shared" si="317"/>
        <v>0</v>
      </c>
      <c r="P1996">
        <v>96.18</v>
      </c>
      <c r="Q1996">
        <f t="shared" si="318"/>
        <v>-0.2201384459307307</v>
      </c>
      <c r="R1996">
        <v>25.1</v>
      </c>
      <c r="S1996">
        <f t="shared" si="319"/>
        <v>-0.48865159193692953</v>
      </c>
      <c r="T1996" s="8">
        <v>0</v>
      </c>
    </row>
    <row r="1997" spans="1:20" x14ac:dyDescent="0.35">
      <c r="A1997">
        <v>71</v>
      </c>
      <c r="B1997">
        <f t="shared" si="310"/>
        <v>1.2283437586950761</v>
      </c>
      <c r="C1997">
        <v>1</v>
      </c>
      <c r="D1997">
        <v>0</v>
      </c>
      <c r="E1997" t="s">
        <v>13</v>
      </c>
      <c r="F1997">
        <f t="shared" si="311"/>
        <v>1</v>
      </c>
      <c r="G1997" t="s">
        <v>14</v>
      </c>
      <c r="H1997">
        <f t="shared" si="312"/>
        <v>1</v>
      </c>
      <c r="I1997">
        <f t="shared" si="313"/>
        <v>0</v>
      </c>
      <c r="J1997">
        <f t="shared" si="314"/>
        <v>0</v>
      </c>
      <c r="K1997" t="s">
        <v>19</v>
      </c>
      <c r="L1997">
        <f t="shared" si="315"/>
        <v>0</v>
      </c>
      <c r="M1997" t="s">
        <v>21</v>
      </c>
      <c r="N1997">
        <f t="shared" si="316"/>
        <v>0</v>
      </c>
      <c r="O1997">
        <f t="shared" si="317"/>
        <v>0</v>
      </c>
      <c r="P1997">
        <v>186.95</v>
      </c>
      <c r="Q1997">
        <f t="shared" si="318"/>
        <v>1.7845379224158093</v>
      </c>
      <c r="R1997">
        <v>33.299999999999997</v>
      </c>
      <c r="S1997">
        <f t="shared" si="319"/>
        <v>0.57644823147863489</v>
      </c>
      <c r="T1997" s="8">
        <v>0</v>
      </c>
    </row>
    <row r="1998" spans="1:20" x14ac:dyDescent="0.35">
      <c r="A1998">
        <v>32</v>
      </c>
      <c r="B1998">
        <f t="shared" si="310"/>
        <v>-0.49652361683755331</v>
      </c>
      <c r="C1998">
        <v>0</v>
      </c>
      <c r="D1998">
        <v>0</v>
      </c>
      <c r="E1998" t="s">
        <v>13</v>
      </c>
      <c r="F1998">
        <f t="shared" si="311"/>
        <v>1</v>
      </c>
      <c r="G1998" t="s">
        <v>14</v>
      </c>
      <c r="H1998">
        <f t="shared" si="312"/>
        <v>1</v>
      </c>
      <c r="I1998">
        <f t="shared" si="313"/>
        <v>0</v>
      </c>
      <c r="J1998">
        <f t="shared" si="314"/>
        <v>0</v>
      </c>
      <c r="K1998" t="s">
        <v>15</v>
      </c>
      <c r="L1998">
        <f t="shared" si="315"/>
        <v>1</v>
      </c>
      <c r="M1998" t="s">
        <v>22</v>
      </c>
      <c r="N1998">
        <f t="shared" si="316"/>
        <v>0</v>
      </c>
      <c r="O1998">
        <f t="shared" si="317"/>
        <v>1</v>
      </c>
      <c r="P1998">
        <v>68.66</v>
      </c>
      <c r="Q1998">
        <f t="shared" si="318"/>
        <v>-0.82792398803601674</v>
      </c>
      <c r="R1998">
        <v>22.6</v>
      </c>
      <c r="S1998">
        <f t="shared" si="319"/>
        <v>-0.8133771478563091</v>
      </c>
      <c r="T1998" s="8">
        <v>0</v>
      </c>
    </row>
    <row r="1999" spans="1:20" x14ac:dyDescent="0.35">
      <c r="A1999">
        <v>32</v>
      </c>
      <c r="B1999">
        <f t="shared" si="310"/>
        <v>-0.49652361683755331</v>
      </c>
      <c r="C1999">
        <v>0</v>
      </c>
      <c r="D1999">
        <v>0</v>
      </c>
      <c r="E1999" t="s">
        <v>13</v>
      </c>
      <c r="F1999">
        <f t="shared" si="311"/>
        <v>1</v>
      </c>
      <c r="G1999" t="s">
        <v>18</v>
      </c>
      <c r="H1999">
        <f t="shared" si="312"/>
        <v>0</v>
      </c>
      <c r="I1999">
        <f t="shared" si="313"/>
        <v>1</v>
      </c>
      <c r="J1999">
        <f t="shared" si="314"/>
        <v>0</v>
      </c>
      <c r="K1999" t="s">
        <v>19</v>
      </c>
      <c r="L1999">
        <f t="shared" si="315"/>
        <v>0</v>
      </c>
      <c r="M1999" t="s">
        <v>22</v>
      </c>
      <c r="N1999">
        <f t="shared" si="316"/>
        <v>0</v>
      </c>
      <c r="O1999">
        <f t="shared" si="317"/>
        <v>1</v>
      </c>
      <c r="P1999">
        <v>128.72</v>
      </c>
      <c r="Q1999">
        <f t="shared" si="318"/>
        <v>0.49851495305567906</v>
      </c>
      <c r="R1999">
        <v>26.3</v>
      </c>
      <c r="S1999">
        <f t="shared" si="319"/>
        <v>-0.33278332509562741</v>
      </c>
      <c r="T1999" s="8">
        <v>0</v>
      </c>
    </row>
    <row r="2000" spans="1:20" x14ac:dyDescent="0.35">
      <c r="A2000">
        <v>63</v>
      </c>
      <c r="B2000">
        <f t="shared" si="310"/>
        <v>0.87452480986786996</v>
      </c>
      <c r="C2000">
        <v>0</v>
      </c>
      <c r="D2000">
        <v>0</v>
      </c>
      <c r="E2000" t="s">
        <v>13</v>
      </c>
      <c r="F2000">
        <f t="shared" si="311"/>
        <v>1</v>
      </c>
      <c r="G2000" t="s">
        <v>14</v>
      </c>
      <c r="H2000">
        <f t="shared" si="312"/>
        <v>1</v>
      </c>
      <c r="I2000">
        <f t="shared" si="313"/>
        <v>0</v>
      </c>
      <c r="J2000">
        <f t="shared" si="314"/>
        <v>0</v>
      </c>
      <c r="K2000" t="s">
        <v>15</v>
      </c>
      <c r="L2000">
        <f t="shared" si="315"/>
        <v>1</v>
      </c>
      <c r="M2000" t="s">
        <v>16</v>
      </c>
      <c r="N2000">
        <f t="shared" si="316"/>
        <v>1</v>
      </c>
      <c r="O2000">
        <f t="shared" si="317"/>
        <v>0</v>
      </c>
      <c r="P2000">
        <v>85.04</v>
      </c>
      <c r="Q2000">
        <f t="shared" si="318"/>
        <v>-0.4661679131928268</v>
      </c>
      <c r="R2000">
        <v>29.7</v>
      </c>
      <c r="S2000">
        <f t="shared" si="319"/>
        <v>0.10884343095472858</v>
      </c>
      <c r="T2000" s="8">
        <v>0</v>
      </c>
    </row>
    <row r="2001" spans="1:20" x14ac:dyDescent="0.35">
      <c r="A2001">
        <v>0.24</v>
      </c>
      <c r="B2001">
        <f t="shared" si="310"/>
        <v>-1.901184843681561</v>
      </c>
      <c r="C2001">
        <v>0</v>
      </c>
      <c r="D2001">
        <v>0</v>
      </c>
      <c r="E2001" t="s">
        <v>23</v>
      </c>
      <c r="F2001">
        <f t="shared" si="311"/>
        <v>0</v>
      </c>
      <c r="G2001" t="s">
        <v>26</v>
      </c>
      <c r="H2001">
        <f t="shared" si="312"/>
        <v>0</v>
      </c>
      <c r="I2001">
        <f t="shared" si="313"/>
        <v>0</v>
      </c>
      <c r="J2001">
        <f t="shared" si="314"/>
        <v>0</v>
      </c>
      <c r="K2001" t="s">
        <v>19</v>
      </c>
      <c r="L2001">
        <f t="shared" si="315"/>
        <v>0</v>
      </c>
      <c r="M2001" t="s">
        <v>21</v>
      </c>
      <c r="N2001">
        <f t="shared" si="316"/>
        <v>0</v>
      </c>
      <c r="O2001">
        <f t="shared" si="317"/>
        <v>0</v>
      </c>
      <c r="P2001">
        <v>146.97</v>
      </c>
      <c r="Q2001">
        <f t="shared" si="318"/>
        <v>0.90157040884861028</v>
      </c>
      <c r="R2001">
        <v>18.5</v>
      </c>
      <c r="S2001">
        <f t="shared" si="319"/>
        <v>-1.3459270595640918</v>
      </c>
      <c r="T2001" s="8">
        <v>0</v>
      </c>
    </row>
    <row r="2002" spans="1:20" x14ac:dyDescent="0.35">
      <c r="A2002">
        <v>54</v>
      </c>
      <c r="B2002">
        <f t="shared" si="310"/>
        <v>0.47647849243726326</v>
      </c>
      <c r="C2002">
        <v>0</v>
      </c>
      <c r="D2002">
        <v>0</v>
      </c>
      <c r="E2002" t="s">
        <v>13</v>
      </c>
      <c r="F2002">
        <f t="shared" si="311"/>
        <v>1</v>
      </c>
      <c r="G2002" t="s">
        <v>14</v>
      </c>
      <c r="H2002">
        <f t="shared" si="312"/>
        <v>1</v>
      </c>
      <c r="I2002">
        <f t="shared" si="313"/>
        <v>0</v>
      </c>
      <c r="J2002">
        <f t="shared" si="314"/>
        <v>0</v>
      </c>
      <c r="K2002" t="s">
        <v>15</v>
      </c>
      <c r="L2002">
        <f t="shared" si="315"/>
        <v>1</v>
      </c>
      <c r="M2002" t="s">
        <v>21</v>
      </c>
      <c r="N2002">
        <f t="shared" si="316"/>
        <v>0</v>
      </c>
      <c r="O2002">
        <f t="shared" si="317"/>
        <v>0</v>
      </c>
      <c r="P2002">
        <v>65.69</v>
      </c>
      <c r="Q2002">
        <f t="shared" si="318"/>
        <v>-0.89351712248560611</v>
      </c>
      <c r="R2002">
        <v>21.4</v>
      </c>
      <c r="S2002">
        <f t="shared" si="319"/>
        <v>-0.96924541469761161</v>
      </c>
      <c r="T2002" s="8">
        <v>0</v>
      </c>
    </row>
    <row r="2003" spans="1:20" x14ac:dyDescent="0.35">
      <c r="A2003">
        <v>25</v>
      </c>
      <c r="B2003">
        <f t="shared" si="310"/>
        <v>-0.80611519706135859</v>
      </c>
      <c r="C2003">
        <v>0</v>
      </c>
      <c r="D2003">
        <v>0</v>
      </c>
      <c r="E2003" t="s">
        <v>13</v>
      </c>
      <c r="F2003">
        <f t="shared" si="311"/>
        <v>1</v>
      </c>
      <c r="G2003" t="s">
        <v>14</v>
      </c>
      <c r="H2003">
        <f t="shared" si="312"/>
        <v>1</v>
      </c>
      <c r="I2003">
        <f t="shared" si="313"/>
        <v>0</v>
      </c>
      <c r="J2003">
        <f t="shared" si="314"/>
        <v>0</v>
      </c>
      <c r="K2003" t="s">
        <v>19</v>
      </c>
      <c r="L2003">
        <f t="shared" si="315"/>
        <v>0</v>
      </c>
      <c r="M2003" t="s">
        <v>16</v>
      </c>
      <c r="N2003">
        <f t="shared" si="316"/>
        <v>1</v>
      </c>
      <c r="O2003">
        <f t="shared" si="317"/>
        <v>0</v>
      </c>
      <c r="P2003">
        <v>97.52</v>
      </c>
      <c r="Q2003">
        <f t="shared" si="318"/>
        <v>-0.19054423712182533</v>
      </c>
      <c r="R2003">
        <v>45.5</v>
      </c>
      <c r="S2003">
        <f t="shared" si="319"/>
        <v>2.1611089443652074</v>
      </c>
      <c r="T2003" s="8">
        <v>0</v>
      </c>
    </row>
    <row r="2004" spans="1:20" x14ac:dyDescent="0.35">
      <c r="A2004">
        <v>80</v>
      </c>
      <c r="B2004">
        <f t="shared" si="310"/>
        <v>1.6263900761256829</v>
      </c>
      <c r="C2004">
        <v>0</v>
      </c>
      <c r="D2004">
        <v>0</v>
      </c>
      <c r="E2004" t="s">
        <v>13</v>
      </c>
      <c r="F2004">
        <f t="shared" si="311"/>
        <v>1</v>
      </c>
      <c r="G2004" t="s">
        <v>18</v>
      </c>
      <c r="H2004">
        <f t="shared" si="312"/>
        <v>0</v>
      </c>
      <c r="I2004">
        <f t="shared" si="313"/>
        <v>1</v>
      </c>
      <c r="J2004">
        <f t="shared" si="314"/>
        <v>0</v>
      </c>
      <c r="K2004" t="s">
        <v>19</v>
      </c>
      <c r="L2004">
        <f t="shared" si="315"/>
        <v>0</v>
      </c>
      <c r="M2004" t="s">
        <v>21</v>
      </c>
      <c r="N2004">
        <f t="shared" si="316"/>
        <v>0</v>
      </c>
      <c r="O2004">
        <f t="shared" si="317"/>
        <v>0</v>
      </c>
      <c r="P2004">
        <v>90.43</v>
      </c>
      <c r="Q2004">
        <f t="shared" si="318"/>
        <v>-0.34712852104357206</v>
      </c>
      <c r="R2004">
        <v>34.200000000000003</v>
      </c>
      <c r="S2004">
        <f t="shared" si="319"/>
        <v>0.69334943160961227</v>
      </c>
      <c r="T2004" s="8">
        <v>0</v>
      </c>
    </row>
    <row r="2005" spans="1:20" x14ac:dyDescent="0.35">
      <c r="A2005">
        <v>31</v>
      </c>
      <c r="B2005">
        <f t="shared" si="310"/>
        <v>-0.54075098544095401</v>
      </c>
      <c r="C2005">
        <v>0</v>
      </c>
      <c r="D2005">
        <v>0</v>
      </c>
      <c r="E2005" t="s">
        <v>13</v>
      </c>
      <c r="F2005">
        <f t="shared" si="311"/>
        <v>1</v>
      </c>
      <c r="G2005" t="s">
        <v>25</v>
      </c>
      <c r="H2005">
        <f t="shared" si="312"/>
        <v>0</v>
      </c>
      <c r="I2005">
        <f t="shared" si="313"/>
        <v>0</v>
      </c>
      <c r="J2005">
        <f t="shared" si="314"/>
        <v>1</v>
      </c>
      <c r="K2005" t="s">
        <v>15</v>
      </c>
      <c r="L2005">
        <f t="shared" si="315"/>
        <v>1</v>
      </c>
      <c r="M2005" t="s">
        <v>22</v>
      </c>
      <c r="N2005">
        <f t="shared" si="316"/>
        <v>0</v>
      </c>
      <c r="O2005">
        <f t="shared" si="317"/>
        <v>1</v>
      </c>
      <c r="P2005">
        <v>81.709999999999994</v>
      </c>
      <c r="Q2005">
        <f t="shared" si="318"/>
        <v>-0.53971173060600308</v>
      </c>
      <c r="R2005">
        <v>32.700000000000003</v>
      </c>
      <c r="S2005">
        <f t="shared" si="319"/>
        <v>0.49851409805798452</v>
      </c>
      <c r="T2005" s="8">
        <v>0</v>
      </c>
    </row>
    <row r="2006" spans="1:20" x14ac:dyDescent="0.35">
      <c r="A2006">
        <v>53</v>
      </c>
      <c r="B2006">
        <f t="shared" si="310"/>
        <v>0.43225112383386249</v>
      </c>
      <c r="C2006">
        <v>0</v>
      </c>
      <c r="D2006">
        <v>0</v>
      </c>
      <c r="E2006" t="s">
        <v>13</v>
      </c>
      <c r="F2006">
        <f t="shared" si="311"/>
        <v>1</v>
      </c>
      <c r="G2006" t="s">
        <v>14</v>
      </c>
      <c r="H2006">
        <f t="shared" si="312"/>
        <v>1</v>
      </c>
      <c r="I2006">
        <f t="shared" si="313"/>
        <v>0</v>
      </c>
      <c r="J2006">
        <f t="shared" si="314"/>
        <v>0</v>
      </c>
      <c r="K2006" t="s">
        <v>19</v>
      </c>
      <c r="L2006">
        <f t="shared" si="315"/>
        <v>0</v>
      </c>
      <c r="M2006" t="s">
        <v>21</v>
      </c>
      <c r="N2006">
        <f t="shared" si="316"/>
        <v>0</v>
      </c>
      <c r="O2006">
        <f t="shared" si="317"/>
        <v>0</v>
      </c>
      <c r="P2006">
        <v>198.24</v>
      </c>
      <c r="Q2006">
        <f t="shared" si="318"/>
        <v>2.0338801742460668</v>
      </c>
      <c r="R2006">
        <v>38.1</v>
      </c>
      <c r="S2006">
        <f t="shared" si="319"/>
        <v>1.1999212988438441</v>
      </c>
      <c r="T2006" s="8">
        <v>0</v>
      </c>
    </row>
    <row r="2007" spans="1:20" x14ac:dyDescent="0.35">
      <c r="A2007">
        <v>35</v>
      </c>
      <c r="B2007">
        <f t="shared" si="310"/>
        <v>-0.36384151102735102</v>
      </c>
      <c r="C2007">
        <v>0</v>
      </c>
      <c r="D2007">
        <v>0</v>
      </c>
      <c r="E2007" t="s">
        <v>13</v>
      </c>
      <c r="F2007">
        <f t="shared" si="311"/>
        <v>1</v>
      </c>
      <c r="G2007" t="s">
        <v>14</v>
      </c>
      <c r="H2007">
        <f t="shared" si="312"/>
        <v>1</v>
      </c>
      <c r="I2007">
        <f t="shared" si="313"/>
        <v>0</v>
      </c>
      <c r="J2007">
        <f t="shared" si="314"/>
        <v>0</v>
      </c>
      <c r="K2007" t="s">
        <v>19</v>
      </c>
      <c r="L2007">
        <f t="shared" si="315"/>
        <v>0</v>
      </c>
      <c r="M2007" t="s">
        <v>21</v>
      </c>
      <c r="N2007">
        <f t="shared" si="316"/>
        <v>0</v>
      </c>
      <c r="O2007">
        <f t="shared" si="317"/>
        <v>0</v>
      </c>
      <c r="P2007">
        <v>90.51</v>
      </c>
      <c r="Q2007">
        <f t="shared" si="318"/>
        <v>-0.34536170260721949</v>
      </c>
      <c r="R2007">
        <v>26.7</v>
      </c>
      <c r="S2007">
        <f t="shared" si="319"/>
        <v>-0.28082723614852689</v>
      </c>
      <c r="T2007" s="8">
        <v>0</v>
      </c>
    </row>
    <row r="2008" spans="1:20" x14ac:dyDescent="0.35">
      <c r="A2008">
        <v>31</v>
      </c>
      <c r="B2008">
        <f t="shared" si="310"/>
        <v>-0.54075098544095401</v>
      </c>
      <c r="C2008">
        <v>0</v>
      </c>
      <c r="D2008">
        <v>0</v>
      </c>
      <c r="E2008" t="s">
        <v>23</v>
      </c>
      <c r="F2008">
        <f t="shared" si="311"/>
        <v>0</v>
      </c>
      <c r="G2008" t="s">
        <v>14</v>
      </c>
      <c r="H2008">
        <f t="shared" si="312"/>
        <v>1</v>
      </c>
      <c r="I2008">
        <f t="shared" si="313"/>
        <v>0</v>
      </c>
      <c r="J2008">
        <f t="shared" si="314"/>
        <v>0</v>
      </c>
      <c r="K2008" t="s">
        <v>15</v>
      </c>
      <c r="L2008">
        <f t="shared" si="315"/>
        <v>1</v>
      </c>
      <c r="M2008" t="s">
        <v>22</v>
      </c>
      <c r="N2008">
        <f t="shared" si="316"/>
        <v>0</v>
      </c>
      <c r="O2008">
        <f t="shared" si="317"/>
        <v>1</v>
      </c>
      <c r="P2008">
        <v>97.78</v>
      </c>
      <c r="Q2008">
        <f t="shared" si="318"/>
        <v>-0.18480207720367933</v>
      </c>
      <c r="R2008">
        <v>22.6</v>
      </c>
      <c r="S2008">
        <f t="shared" si="319"/>
        <v>-0.8133771478563091</v>
      </c>
      <c r="T2008" s="8">
        <v>0</v>
      </c>
    </row>
    <row r="2009" spans="1:20" x14ac:dyDescent="0.35">
      <c r="A2009">
        <v>60</v>
      </c>
      <c r="B2009">
        <f t="shared" si="310"/>
        <v>0.74184270405766772</v>
      </c>
      <c r="C2009">
        <v>0</v>
      </c>
      <c r="D2009">
        <v>0</v>
      </c>
      <c r="E2009" t="s">
        <v>13</v>
      </c>
      <c r="F2009">
        <f t="shared" si="311"/>
        <v>1</v>
      </c>
      <c r="G2009" t="s">
        <v>14</v>
      </c>
      <c r="H2009">
        <f t="shared" si="312"/>
        <v>1</v>
      </c>
      <c r="I2009">
        <f t="shared" si="313"/>
        <v>0</v>
      </c>
      <c r="J2009">
        <f t="shared" si="314"/>
        <v>0</v>
      </c>
      <c r="K2009" t="s">
        <v>15</v>
      </c>
      <c r="L2009">
        <f t="shared" si="315"/>
        <v>1</v>
      </c>
      <c r="M2009" t="s">
        <v>16</v>
      </c>
      <c r="N2009">
        <f t="shared" si="316"/>
        <v>1</v>
      </c>
      <c r="O2009">
        <f t="shared" si="317"/>
        <v>0</v>
      </c>
      <c r="P2009">
        <v>80.739999999999995</v>
      </c>
      <c r="Q2009">
        <f t="shared" si="318"/>
        <v>-0.56113440414677795</v>
      </c>
      <c r="R2009">
        <v>27.7</v>
      </c>
      <c r="S2009">
        <f t="shared" si="319"/>
        <v>-0.15093701378077506</v>
      </c>
      <c r="T2009" s="8">
        <v>0</v>
      </c>
    </row>
    <row r="2010" spans="1:20" x14ac:dyDescent="0.35">
      <c r="A2010">
        <v>0.56000000000000005</v>
      </c>
      <c r="B2010">
        <f t="shared" si="310"/>
        <v>-1.8870320857284728</v>
      </c>
      <c r="C2010">
        <v>0</v>
      </c>
      <c r="D2010">
        <v>0</v>
      </c>
      <c r="E2010" t="s">
        <v>23</v>
      </c>
      <c r="F2010">
        <f t="shared" si="311"/>
        <v>0</v>
      </c>
      <c r="G2010" t="s">
        <v>26</v>
      </c>
      <c r="H2010">
        <f t="shared" si="312"/>
        <v>0</v>
      </c>
      <c r="I2010">
        <f t="shared" si="313"/>
        <v>0</v>
      </c>
      <c r="J2010">
        <f t="shared" si="314"/>
        <v>0</v>
      </c>
      <c r="K2010" t="s">
        <v>19</v>
      </c>
      <c r="L2010">
        <f t="shared" si="315"/>
        <v>0</v>
      </c>
      <c r="M2010" t="s">
        <v>21</v>
      </c>
      <c r="N2010">
        <f t="shared" si="316"/>
        <v>0</v>
      </c>
      <c r="O2010">
        <f t="shared" si="317"/>
        <v>0</v>
      </c>
      <c r="P2010">
        <v>57.02</v>
      </c>
      <c r="Q2010">
        <f t="shared" si="318"/>
        <v>-1.0849960705253163</v>
      </c>
      <c r="R2010">
        <v>20.7</v>
      </c>
      <c r="S2010">
        <f t="shared" si="319"/>
        <v>-1.0601685703550379</v>
      </c>
      <c r="T2010" s="8">
        <v>0</v>
      </c>
    </row>
    <row r="2011" spans="1:20" x14ac:dyDescent="0.35">
      <c r="A2011">
        <v>21</v>
      </c>
      <c r="B2011">
        <f t="shared" si="310"/>
        <v>-0.98302467147496153</v>
      </c>
      <c r="C2011">
        <v>0</v>
      </c>
      <c r="D2011">
        <v>0</v>
      </c>
      <c r="E2011" t="s">
        <v>23</v>
      </c>
      <c r="F2011">
        <f t="shared" si="311"/>
        <v>0</v>
      </c>
      <c r="G2011" t="s">
        <v>14</v>
      </c>
      <c r="H2011">
        <f t="shared" si="312"/>
        <v>1</v>
      </c>
      <c r="I2011">
        <f t="shared" si="313"/>
        <v>0</v>
      </c>
      <c r="J2011">
        <f t="shared" si="314"/>
        <v>0</v>
      </c>
      <c r="K2011" t="s">
        <v>19</v>
      </c>
      <c r="L2011">
        <f t="shared" si="315"/>
        <v>0</v>
      </c>
      <c r="M2011" t="s">
        <v>21</v>
      </c>
      <c r="N2011">
        <f t="shared" si="316"/>
        <v>0</v>
      </c>
      <c r="O2011">
        <f t="shared" si="317"/>
        <v>0</v>
      </c>
      <c r="P2011">
        <v>93</v>
      </c>
      <c r="Q2011">
        <f t="shared" si="318"/>
        <v>-0.2903694787757457</v>
      </c>
      <c r="R2011">
        <v>25.7</v>
      </c>
      <c r="S2011">
        <f t="shared" si="319"/>
        <v>-0.41071745851627872</v>
      </c>
      <c r="T2011" s="8">
        <v>0</v>
      </c>
    </row>
    <row r="2012" spans="1:20" x14ac:dyDescent="0.35">
      <c r="A2012">
        <v>78</v>
      </c>
      <c r="B2012">
        <f t="shared" si="310"/>
        <v>1.5379353389188812</v>
      </c>
      <c r="C2012">
        <v>0</v>
      </c>
      <c r="D2012">
        <v>0</v>
      </c>
      <c r="E2012" t="s">
        <v>13</v>
      </c>
      <c r="F2012">
        <f t="shared" si="311"/>
        <v>1</v>
      </c>
      <c r="G2012" t="s">
        <v>14</v>
      </c>
      <c r="H2012">
        <f t="shared" si="312"/>
        <v>1</v>
      </c>
      <c r="I2012">
        <f t="shared" si="313"/>
        <v>0</v>
      </c>
      <c r="J2012">
        <f t="shared" si="314"/>
        <v>0</v>
      </c>
      <c r="K2012" t="s">
        <v>19</v>
      </c>
      <c r="L2012">
        <f t="shared" si="315"/>
        <v>0</v>
      </c>
      <c r="M2012" t="s">
        <v>16</v>
      </c>
      <c r="N2012">
        <f t="shared" si="316"/>
        <v>1</v>
      </c>
      <c r="O2012">
        <f t="shared" si="317"/>
        <v>0</v>
      </c>
      <c r="P2012">
        <v>95.37</v>
      </c>
      <c r="Q2012">
        <f t="shared" si="318"/>
        <v>-0.23802748259880058</v>
      </c>
      <c r="R2012">
        <v>17.3</v>
      </c>
      <c r="S2012">
        <f t="shared" si="319"/>
        <v>-1.5017953264053938</v>
      </c>
      <c r="T2012" s="8">
        <v>0</v>
      </c>
    </row>
    <row r="2013" spans="1:20" x14ac:dyDescent="0.35">
      <c r="A2013">
        <v>59</v>
      </c>
      <c r="B2013">
        <f t="shared" si="310"/>
        <v>0.69761533545426702</v>
      </c>
      <c r="C2013">
        <v>0</v>
      </c>
      <c r="D2013">
        <v>0</v>
      </c>
      <c r="E2013" t="s">
        <v>13</v>
      </c>
      <c r="F2013">
        <f t="shared" si="311"/>
        <v>1</v>
      </c>
      <c r="G2013" t="s">
        <v>25</v>
      </c>
      <c r="H2013">
        <f t="shared" si="312"/>
        <v>0</v>
      </c>
      <c r="I2013">
        <f t="shared" si="313"/>
        <v>0</v>
      </c>
      <c r="J2013">
        <f t="shared" si="314"/>
        <v>1</v>
      </c>
      <c r="K2013" t="s">
        <v>19</v>
      </c>
      <c r="L2013">
        <f t="shared" si="315"/>
        <v>0</v>
      </c>
      <c r="M2013" t="s">
        <v>16</v>
      </c>
      <c r="N2013">
        <f t="shared" si="316"/>
        <v>1</v>
      </c>
      <c r="O2013">
        <f t="shared" si="317"/>
        <v>0</v>
      </c>
      <c r="P2013">
        <v>96.25</v>
      </c>
      <c r="Q2013">
        <f t="shared" si="318"/>
        <v>-0.21859247979892235</v>
      </c>
      <c r="R2013">
        <v>23.3</v>
      </c>
      <c r="S2013">
        <f t="shared" si="319"/>
        <v>-0.72245399219888284</v>
      </c>
      <c r="T2013" s="8">
        <v>0</v>
      </c>
    </row>
    <row r="2014" spans="1:20" x14ac:dyDescent="0.35">
      <c r="A2014">
        <v>0.64</v>
      </c>
      <c r="B2014">
        <f t="shared" si="310"/>
        <v>-1.8834938962402008</v>
      </c>
      <c r="C2014">
        <v>0</v>
      </c>
      <c r="D2014">
        <v>0</v>
      </c>
      <c r="E2014" t="s">
        <v>23</v>
      </c>
      <c r="F2014">
        <f t="shared" si="311"/>
        <v>0</v>
      </c>
      <c r="G2014" t="s">
        <v>26</v>
      </c>
      <c r="H2014">
        <f t="shared" si="312"/>
        <v>0</v>
      </c>
      <c r="I2014">
        <f t="shared" si="313"/>
        <v>0</v>
      </c>
      <c r="J2014">
        <f t="shared" si="314"/>
        <v>0</v>
      </c>
      <c r="K2014" t="s">
        <v>19</v>
      </c>
      <c r="L2014">
        <f t="shared" si="315"/>
        <v>0</v>
      </c>
      <c r="M2014" t="s">
        <v>21</v>
      </c>
      <c r="N2014">
        <f t="shared" si="316"/>
        <v>0</v>
      </c>
      <c r="O2014">
        <f t="shared" si="317"/>
        <v>0</v>
      </c>
      <c r="P2014">
        <v>86.74</v>
      </c>
      <c r="Q2014">
        <f t="shared" si="318"/>
        <v>-0.42862302142033487</v>
      </c>
      <c r="R2014">
        <v>16.2</v>
      </c>
      <c r="S2014">
        <f t="shared" si="319"/>
        <v>-1.6446745710099211</v>
      </c>
      <c r="T2014" s="8">
        <v>0</v>
      </c>
    </row>
    <row r="2015" spans="1:20" x14ac:dyDescent="0.35">
      <c r="A2015">
        <v>10</v>
      </c>
      <c r="B2015">
        <f t="shared" si="310"/>
        <v>-1.4695257261123698</v>
      </c>
      <c r="C2015">
        <v>0</v>
      </c>
      <c r="D2015">
        <v>0</v>
      </c>
      <c r="E2015" t="s">
        <v>23</v>
      </c>
      <c r="F2015">
        <f t="shared" si="311"/>
        <v>0</v>
      </c>
      <c r="G2015" t="s">
        <v>26</v>
      </c>
      <c r="H2015">
        <f t="shared" si="312"/>
        <v>0</v>
      </c>
      <c r="I2015">
        <f t="shared" si="313"/>
        <v>0</v>
      </c>
      <c r="J2015">
        <f t="shared" si="314"/>
        <v>0</v>
      </c>
      <c r="K2015" t="s">
        <v>15</v>
      </c>
      <c r="L2015">
        <f t="shared" si="315"/>
        <v>1</v>
      </c>
      <c r="M2015" t="s">
        <v>22</v>
      </c>
      <c r="N2015">
        <f t="shared" si="316"/>
        <v>0</v>
      </c>
      <c r="O2015">
        <f t="shared" si="317"/>
        <v>1</v>
      </c>
      <c r="P2015">
        <v>63.08</v>
      </c>
      <c r="Q2015">
        <f t="shared" si="318"/>
        <v>-0.95115957397160888</v>
      </c>
      <c r="R2015">
        <v>20.5</v>
      </c>
      <c r="S2015">
        <f t="shared" si="319"/>
        <v>-1.0861466148285881</v>
      </c>
      <c r="T2015" s="8">
        <v>0</v>
      </c>
    </row>
    <row r="2016" spans="1:20" x14ac:dyDescent="0.35">
      <c r="A2016">
        <v>60</v>
      </c>
      <c r="B2016">
        <f t="shared" si="310"/>
        <v>0.74184270405766772</v>
      </c>
      <c r="C2016">
        <v>0</v>
      </c>
      <c r="D2016">
        <v>0</v>
      </c>
      <c r="E2016" t="s">
        <v>13</v>
      </c>
      <c r="F2016">
        <f t="shared" si="311"/>
        <v>1</v>
      </c>
      <c r="G2016" t="s">
        <v>14</v>
      </c>
      <c r="H2016">
        <f t="shared" si="312"/>
        <v>1</v>
      </c>
      <c r="I2016">
        <f t="shared" si="313"/>
        <v>0</v>
      </c>
      <c r="J2016">
        <f t="shared" si="314"/>
        <v>0</v>
      </c>
      <c r="K2016" t="s">
        <v>15</v>
      </c>
      <c r="L2016">
        <f t="shared" si="315"/>
        <v>1</v>
      </c>
      <c r="M2016" t="s">
        <v>22</v>
      </c>
      <c r="N2016">
        <f t="shared" si="316"/>
        <v>0</v>
      </c>
      <c r="O2016">
        <f t="shared" si="317"/>
        <v>1</v>
      </c>
      <c r="P2016">
        <v>129.16</v>
      </c>
      <c r="Q2016">
        <f t="shared" si="318"/>
        <v>0.50823245445561815</v>
      </c>
      <c r="R2016">
        <v>33.6</v>
      </c>
      <c r="S2016">
        <f t="shared" si="319"/>
        <v>0.61541529818896101</v>
      </c>
      <c r="T2016" s="8">
        <v>0</v>
      </c>
    </row>
    <row r="2017" spans="1:20" x14ac:dyDescent="0.35">
      <c r="A2017">
        <v>11</v>
      </c>
      <c r="B2017">
        <f t="shared" si="310"/>
        <v>-1.425298357508969</v>
      </c>
      <c r="C2017">
        <v>0</v>
      </c>
      <c r="D2017">
        <v>0</v>
      </c>
      <c r="E2017" t="s">
        <v>23</v>
      </c>
      <c r="F2017">
        <f t="shared" si="311"/>
        <v>0</v>
      </c>
      <c r="G2017" t="s">
        <v>26</v>
      </c>
      <c r="H2017">
        <f t="shared" si="312"/>
        <v>0</v>
      </c>
      <c r="I2017">
        <f t="shared" si="313"/>
        <v>0</v>
      </c>
      <c r="J2017">
        <f t="shared" si="314"/>
        <v>0</v>
      </c>
      <c r="K2017" t="s">
        <v>15</v>
      </c>
      <c r="L2017">
        <f t="shared" si="315"/>
        <v>1</v>
      </c>
      <c r="M2017" t="s">
        <v>21</v>
      </c>
      <c r="N2017">
        <f t="shared" si="316"/>
        <v>0</v>
      </c>
      <c r="O2017">
        <f t="shared" si="317"/>
        <v>0</v>
      </c>
      <c r="P2017">
        <v>99.79</v>
      </c>
      <c r="Q2017">
        <f t="shared" si="318"/>
        <v>-0.14041076399032076</v>
      </c>
      <c r="R2017">
        <v>20.2</v>
      </c>
      <c r="S2017">
        <f t="shared" si="319"/>
        <v>-1.1251136815389138</v>
      </c>
      <c r="T2017" s="8">
        <v>0</v>
      </c>
    </row>
    <row r="2018" spans="1:20" x14ac:dyDescent="0.35">
      <c r="A2018">
        <v>48</v>
      </c>
      <c r="B2018">
        <f t="shared" si="310"/>
        <v>0.21111428081685873</v>
      </c>
      <c r="C2018">
        <v>1</v>
      </c>
      <c r="D2018">
        <v>0</v>
      </c>
      <c r="E2018" t="s">
        <v>13</v>
      </c>
      <c r="F2018">
        <f t="shared" si="311"/>
        <v>1</v>
      </c>
      <c r="G2018" t="s">
        <v>18</v>
      </c>
      <c r="H2018">
        <f t="shared" si="312"/>
        <v>0</v>
      </c>
      <c r="I2018">
        <f t="shared" si="313"/>
        <v>1</v>
      </c>
      <c r="J2018">
        <f t="shared" si="314"/>
        <v>0</v>
      </c>
      <c r="K2018" t="s">
        <v>15</v>
      </c>
      <c r="L2018">
        <f t="shared" si="315"/>
        <v>1</v>
      </c>
      <c r="M2018" t="s">
        <v>21</v>
      </c>
      <c r="N2018">
        <f t="shared" si="316"/>
        <v>0</v>
      </c>
      <c r="O2018">
        <f t="shared" si="317"/>
        <v>0</v>
      </c>
      <c r="P2018">
        <v>83.34</v>
      </c>
      <c r="Q2018">
        <f t="shared" si="318"/>
        <v>-0.50371280496531912</v>
      </c>
      <c r="R2018">
        <v>49.3</v>
      </c>
      <c r="S2018">
        <f t="shared" si="319"/>
        <v>2.6546917893626638</v>
      </c>
      <c r="T2018" s="8">
        <v>0</v>
      </c>
    </row>
    <row r="2019" spans="1:20" x14ac:dyDescent="0.35">
      <c r="A2019">
        <v>50</v>
      </c>
      <c r="B2019">
        <f t="shared" si="310"/>
        <v>0.29956901802366021</v>
      </c>
      <c r="C2019">
        <v>0</v>
      </c>
      <c r="D2019">
        <v>0</v>
      </c>
      <c r="E2019" t="s">
        <v>13</v>
      </c>
      <c r="F2019">
        <f t="shared" si="311"/>
        <v>1</v>
      </c>
      <c r="G2019" t="s">
        <v>14</v>
      </c>
      <c r="H2019">
        <f t="shared" si="312"/>
        <v>1</v>
      </c>
      <c r="I2019">
        <f t="shared" si="313"/>
        <v>0</v>
      </c>
      <c r="J2019">
        <f t="shared" si="314"/>
        <v>0</v>
      </c>
      <c r="K2019" t="s">
        <v>15</v>
      </c>
      <c r="L2019">
        <f t="shared" si="315"/>
        <v>1</v>
      </c>
      <c r="M2019" t="s">
        <v>16</v>
      </c>
      <c r="N2019">
        <f t="shared" si="316"/>
        <v>1</v>
      </c>
      <c r="O2019">
        <f t="shared" si="317"/>
        <v>0</v>
      </c>
      <c r="P2019">
        <v>95.01</v>
      </c>
      <c r="Q2019">
        <f t="shared" si="318"/>
        <v>-0.24597816556238716</v>
      </c>
      <c r="R2019">
        <v>26.2</v>
      </c>
      <c r="S2019">
        <f t="shared" si="319"/>
        <v>-0.34577234733240281</v>
      </c>
      <c r="T2019" s="8">
        <v>0</v>
      </c>
    </row>
    <row r="2020" spans="1:20" x14ac:dyDescent="0.35">
      <c r="A2020">
        <v>69</v>
      </c>
      <c r="B2020">
        <f t="shared" si="310"/>
        <v>1.1398890214882744</v>
      </c>
      <c r="C2020">
        <v>1</v>
      </c>
      <c r="D2020">
        <v>0</v>
      </c>
      <c r="E2020" t="s">
        <v>13</v>
      </c>
      <c r="F2020">
        <f t="shared" si="311"/>
        <v>1</v>
      </c>
      <c r="G2020" t="s">
        <v>14</v>
      </c>
      <c r="H2020">
        <f t="shared" si="312"/>
        <v>1</v>
      </c>
      <c r="I2020">
        <f t="shared" si="313"/>
        <v>0</v>
      </c>
      <c r="J2020">
        <f t="shared" si="314"/>
        <v>0</v>
      </c>
      <c r="K2020" t="s">
        <v>15</v>
      </c>
      <c r="L2020">
        <f t="shared" si="315"/>
        <v>1</v>
      </c>
      <c r="M2020" t="s">
        <v>22</v>
      </c>
      <c r="N2020">
        <f t="shared" si="316"/>
        <v>0</v>
      </c>
      <c r="O2020">
        <f t="shared" si="317"/>
        <v>1</v>
      </c>
      <c r="P2020">
        <v>229.21</v>
      </c>
      <c r="Q2020">
        <f t="shared" si="318"/>
        <v>2.7178597614190578</v>
      </c>
      <c r="R2020">
        <v>30.1</v>
      </c>
      <c r="S2020">
        <f t="shared" si="319"/>
        <v>0.16079951990182959</v>
      </c>
      <c r="T2020" s="8">
        <v>0</v>
      </c>
    </row>
    <row r="2021" spans="1:20" x14ac:dyDescent="0.35">
      <c r="A2021">
        <v>20</v>
      </c>
      <c r="B2021">
        <f t="shared" si="310"/>
        <v>-1.0272520400783622</v>
      </c>
      <c r="C2021">
        <v>0</v>
      </c>
      <c r="D2021">
        <v>0</v>
      </c>
      <c r="E2021" t="s">
        <v>23</v>
      </c>
      <c r="F2021">
        <f t="shared" si="311"/>
        <v>0</v>
      </c>
      <c r="G2021" t="s">
        <v>14</v>
      </c>
      <c r="H2021">
        <f t="shared" si="312"/>
        <v>1</v>
      </c>
      <c r="I2021">
        <f t="shared" si="313"/>
        <v>0</v>
      </c>
      <c r="J2021">
        <f t="shared" si="314"/>
        <v>0</v>
      </c>
      <c r="K2021" t="s">
        <v>15</v>
      </c>
      <c r="L2021">
        <f t="shared" si="315"/>
        <v>1</v>
      </c>
      <c r="M2021" t="s">
        <v>21</v>
      </c>
      <c r="N2021">
        <f t="shared" si="316"/>
        <v>0</v>
      </c>
      <c r="O2021">
        <f t="shared" si="317"/>
        <v>0</v>
      </c>
      <c r="P2021">
        <v>80.08</v>
      </c>
      <c r="Q2021">
        <f t="shared" si="318"/>
        <v>-0.5757106562466866</v>
      </c>
      <c r="R2021">
        <v>25.1</v>
      </c>
      <c r="S2021">
        <f t="shared" si="319"/>
        <v>-0.48865159193692953</v>
      </c>
      <c r="T2021" s="8">
        <v>0</v>
      </c>
    </row>
    <row r="2022" spans="1:20" x14ac:dyDescent="0.35">
      <c r="A2022">
        <v>22</v>
      </c>
      <c r="B2022">
        <f t="shared" si="310"/>
        <v>-0.93879730287156082</v>
      </c>
      <c r="C2022">
        <v>0</v>
      </c>
      <c r="D2022">
        <v>0</v>
      </c>
      <c r="E2022" t="s">
        <v>23</v>
      </c>
      <c r="F2022">
        <f t="shared" si="311"/>
        <v>0</v>
      </c>
      <c r="G2022" t="s">
        <v>14</v>
      </c>
      <c r="H2022">
        <f t="shared" si="312"/>
        <v>1</v>
      </c>
      <c r="I2022">
        <f t="shared" si="313"/>
        <v>0</v>
      </c>
      <c r="J2022">
        <f t="shared" si="314"/>
        <v>0</v>
      </c>
      <c r="K2022" t="s">
        <v>19</v>
      </c>
      <c r="L2022">
        <f t="shared" si="315"/>
        <v>0</v>
      </c>
      <c r="M2022" t="s">
        <v>22</v>
      </c>
      <c r="N2022">
        <f t="shared" si="316"/>
        <v>0</v>
      </c>
      <c r="O2022">
        <f t="shared" si="317"/>
        <v>1</v>
      </c>
      <c r="P2022">
        <v>62</v>
      </c>
      <c r="Q2022">
        <f t="shared" si="318"/>
        <v>-0.97501162286236853</v>
      </c>
      <c r="R2022">
        <v>32.700000000000003</v>
      </c>
      <c r="S2022">
        <f t="shared" si="319"/>
        <v>0.49851409805798452</v>
      </c>
      <c r="T2022" s="8">
        <v>0</v>
      </c>
    </row>
    <row r="2023" spans="1:20" x14ac:dyDescent="0.35">
      <c r="A2023">
        <v>55</v>
      </c>
      <c r="B2023">
        <f t="shared" si="310"/>
        <v>0.52070586104066396</v>
      </c>
      <c r="C2023">
        <v>0</v>
      </c>
      <c r="D2023">
        <v>0</v>
      </c>
      <c r="E2023" t="s">
        <v>13</v>
      </c>
      <c r="F2023">
        <f t="shared" si="311"/>
        <v>1</v>
      </c>
      <c r="G2023" t="s">
        <v>14</v>
      </c>
      <c r="H2023">
        <f t="shared" si="312"/>
        <v>1</v>
      </c>
      <c r="I2023">
        <f t="shared" si="313"/>
        <v>0</v>
      </c>
      <c r="J2023">
        <f t="shared" si="314"/>
        <v>0</v>
      </c>
      <c r="K2023" t="s">
        <v>19</v>
      </c>
      <c r="L2023">
        <f t="shared" si="315"/>
        <v>0</v>
      </c>
      <c r="M2023" t="s">
        <v>22</v>
      </c>
      <c r="N2023">
        <f t="shared" si="316"/>
        <v>0</v>
      </c>
      <c r="O2023">
        <f t="shared" si="317"/>
        <v>1</v>
      </c>
      <c r="P2023">
        <v>118.69</v>
      </c>
      <c r="Q2023">
        <f t="shared" si="318"/>
        <v>0.2770000915979749</v>
      </c>
      <c r="R2023">
        <v>26.4</v>
      </c>
      <c r="S2023">
        <f t="shared" si="319"/>
        <v>-0.31979430285885252</v>
      </c>
      <c r="T2023" s="8">
        <v>0</v>
      </c>
    </row>
    <row r="2024" spans="1:20" x14ac:dyDescent="0.35">
      <c r="A2024">
        <v>57</v>
      </c>
      <c r="B2024">
        <f t="shared" si="310"/>
        <v>0.60916059824746549</v>
      </c>
      <c r="C2024">
        <v>0</v>
      </c>
      <c r="D2024">
        <v>0</v>
      </c>
      <c r="E2024" t="s">
        <v>23</v>
      </c>
      <c r="F2024">
        <f t="shared" si="311"/>
        <v>0</v>
      </c>
      <c r="G2024" t="s">
        <v>14</v>
      </c>
      <c r="H2024">
        <f t="shared" si="312"/>
        <v>1</v>
      </c>
      <c r="I2024">
        <f t="shared" si="313"/>
        <v>0</v>
      </c>
      <c r="J2024">
        <f t="shared" si="314"/>
        <v>0</v>
      </c>
      <c r="K2024" t="s">
        <v>19</v>
      </c>
      <c r="L2024">
        <f t="shared" si="315"/>
        <v>0</v>
      </c>
      <c r="M2024" t="s">
        <v>22</v>
      </c>
      <c r="N2024">
        <f t="shared" si="316"/>
        <v>0</v>
      </c>
      <c r="O2024">
        <f t="shared" si="317"/>
        <v>1</v>
      </c>
      <c r="P2024">
        <v>77.569999999999993</v>
      </c>
      <c r="Q2024">
        <f t="shared" si="318"/>
        <v>-0.63114458468724877</v>
      </c>
      <c r="R2024">
        <v>21</v>
      </c>
      <c r="S2024">
        <f t="shared" si="319"/>
        <v>-1.0212015036447122</v>
      </c>
      <c r="T2024" s="8">
        <v>0</v>
      </c>
    </row>
    <row r="2025" spans="1:20" x14ac:dyDescent="0.35">
      <c r="A2025">
        <v>29</v>
      </c>
      <c r="B2025">
        <f t="shared" si="310"/>
        <v>-0.62920572264775554</v>
      </c>
      <c r="C2025">
        <v>0</v>
      </c>
      <c r="D2025">
        <v>0</v>
      </c>
      <c r="E2025" t="s">
        <v>23</v>
      </c>
      <c r="F2025">
        <f t="shared" si="311"/>
        <v>0</v>
      </c>
      <c r="G2025" t="s">
        <v>14</v>
      </c>
      <c r="H2025">
        <f t="shared" si="312"/>
        <v>1</v>
      </c>
      <c r="I2025">
        <f t="shared" si="313"/>
        <v>0</v>
      </c>
      <c r="J2025">
        <f t="shared" si="314"/>
        <v>0</v>
      </c>
      <c r="K2025" t="s">
        <v>19</v>
      </c>
      <c r="L2025">
        <f t="shared" si="315"/>
        <v>0</v>
      </c>
      <c r="M2025" t="s">
        <v>22</v>
      </c>
      <c r="N2025">
        <f t="shared" si="316"/>
        <v>0</v>
      </c>
      <c r="O2025">
        <f t="shared" si="317"/>
        <v>1</v>
      </c>
      <c r="P2025">
        <v>108.75</v>
      </c>
      <c r="Q2025">
        <f t="shared" si="318"/>
        <v>5.74729008811675E-2</v>
      </c>
      <c r="R2025">
        <v>24.1</v>
      </c>
      <c r="S2025">
        <f t="shared" si="319"/>
        <v>-0.61854181430468136</v>
      </c>
      <c r="T2025" s="8">
        <v>0</v>
      </c>
    </row>
    <row r="2026" spans="1:20" x14ac:dyDescent="0.35">
      <c r="A2026">
        <v>32</v>
      </c>
      <c r="B2026">
        <f t="shared" si="310"/>
        <v>-0.49652361683755331</v>
      </c>
      <c r="C2026">
        <v>0</v>
      </c>
      <c r="D2026">
        <v>0</v>
      </c>
      <c r="E2026" t="s">
        <v>23</v>
      </c>
      <c r="F2026">
        <f t="shared" si="311"/>
        <v>0</v>
      </c>
      <c r="G2026" t="s">
        <v>25</v>
      </c>
      <c r="H2026">
        <f t="shared" si="312"/>
        <v>0</v>
      </c>
      <c r="I2026">
        <f t="shared" si="313"/>
        <v>0</v>
      </c>
      <c r="J2026">
        <f t="shared" si="314"/>
        <v>1</v>
      </c>
      <c r="K2026" t="s">
        <v>15</v>
      </c>
      <c r="L2026">
        <f t="shared" si="315"/>
        <v>1</v>
      </c>
      <c r="M2026" t="s">
        <v>22</v>
      </c>
      <c r="N2026">
        <f t="shared" si="316"/>
        <v>0</v>
      </c>
      <c r="O2026">
        <f t="shared" si="317"/>
        <v>1</v>
      </c>
      <c r="P2026">
        <v>108.23</v>
      </c>
      <c r="Q2026">
        <f t="shared" si="318"/>
        <v>4.5988581044875847E-2</v>
      </c>
      <c r="R2026">
        <v>20.399999999999999</v>
      </c>
      <c r="S2026">
        <f t="shared" si="319"/>
        <v>-1.0991356370653635</v>
      </c>
      <c r="T2026" s="8">
        <v>0</v>
      </c>
    </row>
    <row r="2027" spans="1:20" x14ac:dyDescent="0.35">
      <c r="A2027">
        <v>54</v>
      </c>
      <c r="B2027">
        <f t="shared" si="310"/>
        <v>0.47647849243726326</v>
      </c>
      <c r="C2027">
        <v>0</v>
      </c>
      <c r="D2027">
        <v>0</v>
      </c>
      <c r="E2027" t="s">
        <v>13</v>
      </c>
      <c r="F2027">
        <f t="shared" si="311"/>
        <v>1</v>
      </c>
      <c r="G2027" t="s">
        <v>14</v>
      </c>
      <c r="H2027">
        <f t="shared" si="312"/>
        <v>1</v>
      </c>
      <c r="I2027">
        <f t="shared" si="313"/>
        <v>0</v>
      </c>
      <c r="J2027">
        <f t="shared" si="314"/>
        <v>0</v>
      </c>
      <c r="K2027" t="s">
        <v>19</v>
      </c>
      <c r="L2027">
        <f t="shared" si="315"/>
        <v>0</v>
      </c>
      <c r="M2027" t="s">
        <v>16</v>
      </c>
      <c r="N2027">
        <f t="shared" si="316"/>
        <v>1</v>
      </c>
      <c r="O2027">
        <f t="shared" si="317"/>
        <v>0</v>
      </c>
      <c r="P2027">
        <v>151.33000000000001</v>
      </c>
      <c r="Q2027">
        <f t="shared" si="318"/>
        <v>0.99786201362982585</v>
      </c>
      <c r="R2027">
        <v>30.9</v>
      </c>
      <c r="S2027">
        <f t="shared" si="319"/>
        <v>0.26471169779603065</v>
      </c>
      <c r="T2027" s="8">
        <v>0</v>
      </c>
    </row>
    <row r="2028" spans="1:20" x14ac:dyDescent="0.35">
      <c r="A2028">
        <v>37</v>
      </c>
      <c r="B2028">
        <f t="shared" si="310"/>
        <v>-0.27538677382054955</v>
      </c>
      <c r="C2028">
        <v>0</v>
      </c>
      <c r="D2028">
        <v>0</v>
      </c>
      <c r="E2028" t="s">
        <v>13</v>
      </c>
      <c r="F2028">
        <f t="shared" si="311"/>
        <v>1</v>
      </c>
      <c r="G2028" t="s">
        <v>18</v>
      </c>
      <c r="H2028">
        <f t="shared" si="312"/>
        <v>0</v>
      </c>
      <c r="I2028">
        <f t="shared" si="313"/>
        <v>1</v>
      </c>
      <c r="J2028">
        <f t="shared" si="314"/>
        <v>0</v>
      </c>
      <c r="K2028" t="s">
        <v>19</v>
      </c>
      <c r="L2028">
        <f t="shared" si="315"/>
        <v>0</v>
      </c>
      <c r="M2028" t="s">
        <v>22</v>
      </c>
      <c r="N2028">
        <f t="shared" si="316"/>
        <v>0</v>
      </c>
      <c r="O2028">
        <f t="shared" si="317"/>
        <v>1</v>
      </c>
      <c r="P2028">
        <v>82.43</v>
      </c>
      <c r="Q2028">
        <f t="shared" si="318"/>
        <v>-0.52381036467882958</v>
      </c>
      <c r="R2028">
        <v>39.1</v>
      </c>
      <c r="S2028">
        <f t="shared" si="319"/>
        <v>1.329811521211596</v>
      </c>
      <c r="T2028" s="8">
        <v>0</v>
      </c>
    </row>
    <row r="2029" spans="1:20" x14ac:dyDescent="0.35">
      <c r="A2029">
        <v>58</v>
      </c>
      <c r="B2029">
        <f t="shared" si="310"/>
        <v>0.6533879668508662</v>
      </c>
      <c r="C2029">
        <v>0</v>
      </c>
      <c r="D2029">
        <v>0</v>
      </c>
      <c r="E2029" t="s">
        <v>13</v>
      </c>
      <c r="F2029">
        <f t="shared" si="311"/>
        <v>1</v>
      </c>
      <c r="G2029" t="s">
        <v>14</v>
      </c>
      <c r="H2029">
        <f t="shared" si="312"/>
        <v>1</v>
      </c>
      <c r="I2029">
        <f t="shared" si="313"/>
        <v>0</v>
      </c>
      <c r="J2029">
        <f t="shared" si="314"/>
        <v>0</v>
      </c>
      <c r="K2029" t="s">
        <v>19</v>
      </c>
      <c r="L2029">
        <f t="shared" si="315"/>
        <v>0</v>
      </c>
      <c r="M2029" t="s">
        <v>16</v>
      </c>
      <c r="N2029">
        <f t="shared" si="316"/>
        <v>1</v>
      </c>
      <c r="O2029">
        <f t="shared" si="317"/>
        <v>0</v>
      </c>
      <c r="P2029">
        <v>107.17</v>
      </c>
      <c r="Q2029">
        <f t="shared" si="318"/>
        <v>2.2578236763204178E-2</v>
      </c>
      <c r="R2029">
        <v>27.7</v>
      </c>
      <c r="S2029">
        <f t="shared" si="319"/>
        <v>-0.15093701378077506</v>
      </c>
      <c r="T2029" s="8">
        <v>0</v>
      </c>
    </row>
    <row r="2030" spans="1:20" x14ac:dyDescent="0.35">
      <c r="A2030">
        <v>41</v>
      </c>
      <c r="B2030">
        <f t="shared" si="310"/>
        <v>-9.8477299406946536E-2</v>
      </c>
      <c r="C2030">
        <v>0</v>
      </c>
      <c r="D2030">
        <v>0</v>
      </c>
      <c r="E2030" t="s">
        <v>13</v>
      </c>
      <c r="F2030">
        <f t="shared" si="311"/>
        <v>1</v>
      </c>
      <c r="G2030" t="s">
        <v>14</v>
      </c>
      <c r="H2030">
        <f t="shared" si="312"/>
        <v>1</v>
      </c>
      <c r="I2030">
        <f t="shared" si="313"/>
        <v>0</v>
      </c>
      <c r="J2030">
        <f t="shared" si="314"/>
        <v>0</v>
      </c>
      <c r="K2030" t="s">
        <v>19</v>
      </c>
      <c r="L2030">
        <f t="shared" si="315"/>
        <v>0</v>
      </c>
      <c r="M2030" t="s">
        <v>21</v>
      </c>
      <c r="N2030">
        <f t="shared" si="316"/>
        <v>0</v>
      </c>
      <c r="O2030">
        <f t="shared" si="317"/>
        <v>0</v>
      </c>
      <c r="P2030">
        <v>91.46</v>
      </c>
      <c r="Q2030">
        <f t="shared" si="318"/>
        <v>-0.32438073367553294</v>
      </c>
      <c r="R2030">
        <v>29.5</v>
      </c>
      <c r="S2030">
        <f t="shared" si="319"/>
        <v>8.2865386481178305E-2</v>
      </c>
      <c r="T2030" s="8">
        <v>0</v>
      </c>
    </row>
    <row r="2031" spans="1:20" x14ac:dyDescent="0.35">
      <c r="A2031">
        <v>72</v>
      </c>
      <c r="B2031">
        <f t="shared" si="310"/>
        <v>1.2725711272984768</v>
      </c>
      <c r="C2031">
        <v>0</v>
      </c>
      <c r="D2031">
        <v>0</v>
      </c>
      <c r="E2031" t="s">
        <v>13</v>
      </c>
      <c r="F2031">
        <f t="shared" si="311"/>
        <v>1</v>
      </c>
      <c r="G2031" t="s">
        <v>14</v>
      </c>
      <c r="H2031">
        <f t="shared" si="312"/>
        <v>1</v>
      </c>
      <c r="I2031">
        <f t="shared" si="313"/>
        <v>0</v>
      </c>
      <c r="J2031">
        <f t="shared" si="314"/>
        <v>0</v>
      </c>
      <c r="K2031" t="s">
        <v>15</v>
      </c>
      <c r="L2031">
        <f t="shared" si="315"/>
        <v>1</v>
      </c>
      <c r="M2031" t="s">
        <v>16</v>
      </c>
      <c r="N2031">
        <f t="shared" si="316"/>
        <v>1</v>
      </c>
      <c r="O2031">
        <f t="shared" si="317"/>
        <v>0</v>
      </c>
      <c r="P2031">
        <v>81.05</v>
      </c>
      <c r="Q2031">
        <f t="shared" si="318"/>
        <v>-0.55428798270591173</v>
      </c>
      <c r="R2031">
        <v>30.3</v>
      </c>
      <c r="S2031">
        <f t="shared" si="319"/>
        <v>0.18677756437537987</v>
      </c>
      <c r="T2031" s="8">
        <v>0</v>
      </c>
    </row>
    <row r="2032" spans="1:20" x14ac:dyDescent="0.35">
      <c r="A2032">
        <v>0.48</v>
      </c>
      <c r="B2032">
        <f t="shared" si="310"/>
        <v>-1.890570275216745</v>
      </c>
      <c r="C2032">
        <v>0</v>
      </c>
      <c r="D2032">
        <v>0</v>
      </c>
      <c r="E2032" t="s">
        <v>23</v>
      </c>
      <c r="F2032">
        <f t="shared" si="311"/>
        <v>0</v>
      </c>
      <c r="G2032" t="s">
        <v>26</v>
      </c>
      <c r="H2032">
        <f t="shared" si="312"/>
        <v>0</v>
      </c>
      <c r="I2032">
        <f t="shared" si="313"/>
        <v>0</v>
      </c>
      <c r="J2032">
        <f t="shared" si="314"/>
        <v>0</v>
      </c>
      <c r="K2032" t="s">
        <v>15</v>
      </c>
      <c r="L2032">
        <f t="shared" si="315"/>
        <v>1</v>
      </c>
      <c r="M2032" t="s">
        <v>21</v>
      </c>
      <c r="N2032">
        <f t="shared" si="316"/>
        <v>0</v>
      </c>
      <c r="O2032">
        <f t="shared" si="317"/>
        <v>0</v>
      </c>
      <c r="P2032">
        <v>73.02</v>
      </c>
      <c r="Q2032">
        <f t="shared" si="318"/>
        <v>-0.7316323832548014</v>
      </c>
      <c r="R2032">
        <v>28.1</v>
      </c>
      <c r="S2032">
        <f t="shared" si="319"/>
        <v>-9.8980924833674058E-2</v>
      </c>
      <c r="T2032" s="8">
        <v>0</v>
      </c>
    </row>
    <row r="2033" spans="1:20" x14ac:dyDescent="0.35">
      <c r="A2033">
        <v>32</v>
      </c>
      <c r="B2033">
        <f t="shared" si="310"/>
        <v>-0.49652361683755331</v>
      </c>
      <c r="C2033">
        <v>0</v>
      </c>
      <c r="D2033">
        <v>0</v>
      </c>
      <c r="E2033" t="s">
        <v>23</v>
      </c>
      <c r="F2033">
        <f t="shared" si="311"/>
        <v>0</v>
      </c>
      <c r="G2033" t="s">
        <v>14</v>
      </c>
      <c r="H2033">
        <f t="shared" si="312"/>
        <v>1</v>
      </c>
      <c r="I2033">
        <f t="shared" si="313"/>
        <v>0</v>
      </c>
      <c r="J2033">
        <f t="shared" si="314"/>
        <v>0</v>
      </c>
      <c r="K2033" t="s">
        <v>15</v>
      </c>
      <c r="L2033">
        <f t="shared" si="315"/>
        <v>1</v>
      </c>
      <c r="M2033" t="s">
        <v>22</v>
      </c>
      <c r="N2033">
        <f t="shared" si="316"/>
        <v>0</v>
      </c>
      <c r="O2033">
        <f t="shared" si="317"/>
        <v>1</v>
      </c>
      <c r="P2033">
        <v>114.37</v>
      </c>
      <c r="Q2033">
        <f t="shared" si="318"/>
        <v>0.181591896034936</v>
      </c>
      <c r="R2033">
        <v>37.799999999999997</v>
      </c>
      <c r="S2033">
        <f t="shared" si="319"/>
        <v>1.160954232133518</v>
      </c>
      <c r="T2033" s="8">
        <v>0</v>
      </c>
    </row>
    <row r="2034" spans="1:20" x14ac:dyDescent="0.35">
      <c r="A2034">
        <v>54</v>
      </c>
      <c r="B2034">
        <f t="shared" si="310"/>
        <v>0.47647849243726326</v>
      </c>
      <c r="C2034">
        <v>0</v>
      </c>
      <c r="D2034">
        <v>0</v>
      </c>
      <c r="E2034" t="s">
        <v>13</v>
      </c>
      <c r="F2034">
        <f t="shared" si="311"/>
        <v>1</v>
      </c>
      <c r="G2034" t="s">
        <v>14</v>
      </c>
      <c r="H2034">
        <f t="shared" si="312"/>
        <v>1</v>
      </c>
      <c r="I2034">
        <f t="shared" si="313"/>
        <v>0</v>
      </c>
      <c r="J2034">
        <f t="shared" si="314"/>
        <v>0</v>
      </c>
      <c r="K2034" t="s">
        <v>15</v>
      </c>
      <c r="L2034">
        <f t="shared" si="315"/>
        <v>1</v>
      </c>
      <c r="M2034" t="s">
        <v>21</v>
      </c>
      <c r="N2034">
        <f t="shared" si="316"/>
        <v>0</v>
      </c>
      <c r="O2034">
        <f t="shared" si="317"/>
        <v>0</v>
      </c>
      <c r="P2034">
        <v>100.29</v>
      </c>
      <c r="Q2034">
        <f t="shared" si="318"/>
        <v>-0.12936814876311717</v>
      </c>
      <c r="R2034">
        <v>30.2</v>
      </c>
      <c r="S2034">
        <f t="shared" si="319"/>
        <v>0.17378854213860451</v>
      </c>
      <c r="T2034" s="8">
        <v>0</v>
      </c>
    </row>
    <row r="2035" spans="1:20" x14ac:dyDescent="0.35">
      <c r="A2035">
        <v>79</v>
      </c>
      <c r="B2035">
        <f t="shared" si="310"/>
        <v>1.5821627075222819</v>
      </c>
      <c r="C2035">
        <v>0</v>
      </c>
      <c r="D2035">
        <v>0</v>
      </c>
      <c r="E2035" t="s">
        <v>13</v>
      </c>
      <c r="F2035">
        <f t="shared" si="311"/>
        <v>1</v>
      </c>
      <c r="G2035" t="s">
        <v>14</v>
      </c>
      <c r="H2035">
        <f t="shared" si="312"/>
        <v>1</v>
      </c>
      <c r="I2035">
        <f t="shared" si="313"/>
        <v>0</v>
      </c>
      <c r="J2035">
        <f t="shared" si="314"/>
        <v>0</v>
      </c>
      <c r="K2035" t="s">
        <v>15</v>
      </c>
      <c r="L2035">
        <f t="shared" si="315"/>
        <v>1</v>
      </c>
      <c r="M2035" t="s">
        <v>22</v>
      </c>
      <c r="N2035">
        <f t="shared" si="316"/>
        <v>0</v>
      </c>
      <c r="O2035">
        <f t="shared" si="317"/>
        <v>1</v>
      </c>
      <c r="P2035">
        <v>68.37</v>
      </c>
      <c r="Q2035">
        <f t="shared" si="318"/>
        <v>-0.83432870486779465</v>
      </c>
      <c r="R2035">
        <v>24.2</v>
      </c>
      <c r="S2035">
        <f t="shared" si="319"/>
        <v>-0.60555279206790646</v>
      </c>
      <c r="T2035" s="8">
        <v>0</v>
      </c>
    </row>
    <row r="2036" spans="1:20" x14ac:dyDescent="0.35">
      <c r="A2036">
        <v>56</v>
      </c>
      <c r="B2036">
        <f t="shared" si="310"/>
        <v>0.56493322964406478</v>
      </c>
      <c r="C2036">
        <v>0</v>
      </c>
      <c r="D2036">
        <v>0</v>
      </c>
      <c r="E2036" t="s">
        <v>23</v>
      </c>
      <c r="F2036">
        <f t="shared" si="311"/>
        <v>0</v>
      </c>
      <c r="G2036" t="s">
        <v>18</v>
      </c>
      <c r="H2036">
        <f t="shared" si="312"/>
        <v>0</v>
      </c>
      <c r="I2036">
        <f t="shared" si="313"/>
        <v>1</v>
      </c>
      <c r="J2036">
        <f t="shared" si="314"/>
        <v>0</v>
      </c>
      <c r="K2036" t="s">
        <v>19</v>
      </c>
      <c r="L2036">
        <f t="shared" si="315"/>
        <v>0</v>
      </c>
      <c r="M2036" t="s">
        <v>21</v>
      </c>
      <c r="N2036">
        <f t="shared" si="316"/>
        <v>0</v>
      </c>
      <c r="O2036">
        <f t="shared" si="317"/>
        <v>0</v>
      </c>
      <c r="P2036">
        <v>87.95</v>
      </c>
      <c r="Q2036">
        <f t="shared" si="318"/>
        <v>-0.40189989257050196</v>
      </c>
      <c r="R2036">
        <v>25.2</v>
      </c>
      <c r="S2036">
        <f t="shared" si="319"/>
        <v>-0.47566256970015464</v>
      </c>
      <c r="T2036" s="8">
        <v>0</v>
      </c>
    </row>
    <row r="2037" spans="1:20" x14ac:dyDescent="0.35">
      <c r="A2037">
        <v>45</v>
      </c>
      <c r="B2037">
        <f t="shared" si="310"/>
        <v>7.8432175006656474E-2</v>
      </c>
      <c r="C2037">
        <v>0</v>
      </c>
      <c r="D2037">
        <v>0</v>
      </c>
      <c r="E2037" t="s">
        <v>13</v>
      </c>
      <c r="F2037">
        <f t="shared" si="311"/>
        <v>1</v>
      </c>
      <c r="G2037" t="s">
        <v>14</v>
      </c>
      <c r="H2037">
        <f t="shared" si="312"/>
        <v>1</v>
      </c>
      <c r="I2037">
        <f t="shared" si="313"/>
        <v>0</v>
      </c>
      <c r="J2037">
        <f t="shared" si="314"/>
        <v>0</v>
      </c>
      <c r="K2037" t="s">
        <v>15</v>
      </c>
      <c r="L2037">
        <f t="shared" si="315"/>
        <v>1</v>
      </c>
      <c r="M2037" t="s">
        <v>22</v>
      </c>
      <c r="N2037">
        <f t="shared" si="316"/>
        <v>0</v>
      </c>
      <c r="O2037">
        <f t="shared" si="317"/>
        <v>1</v>
      </c>
      <c r="P2037">
        <v>73.27</v>
      </c>
      <c r="Q2037">
        <f t="shared" si="318"/>
        <v>-0.7261110756411997</v>
      </c>
      <c r="R2037">
        <v>22.2</v>
      </c>
      <c r="S2037">
        <f t="shared" si="319"/>
        <v>-0.86533323680341012</v>
      </c>
      <c r="T2037" s="8">
        <v>0</v>
      </c>
    </row>
    <row r="2038" spans="1:20" x14ac:dyDescent="0.35">
      <c r="A2038">
        <v>6</v>
      </c>
      <c r="B2038">
        <f t="shared" si="310"/>
        <v>-1.6464352005259728</v>
      </c>
      <c r="C2038">
        <v>0</v>
      </c>
      <c r="D2038">
        <v>0</v>
      </c>
      <c r="E2038" t="s">
        <v>23</v>
      </c>
      <c r="F2038">
        <f t="shared" si="311"/>
        <v>0</v>
      </c>
      <c r="G2038" t="s">
        <v>26</v>
      </c>
      <c r="H2038">
        <f t="shared" si="312"/>
        <v>0</v>
      </c>
      <c r="I2038">
        <f t="shared" si="313"/>
        <v>0</v>
      </c>
      <c r="J2038">
        <f t="shared" si="314"/>
        <v>0</v>
      </c>
      <c r="K2038" t="s">
        <v>19</v>
      </c>
      <c r="L2038">
        <f t="shared" si="315"/>
        <v>0</v>
      </c>
      <c r="M2038" t="s">
        <v>21</v>
      </c>
      <c r="N2038">
        <f t="shared" si="316"/>
        <v>0</v>
      </c>
      <c r="O2038">
        <f t="shared" si="317"/>
        <v>0</v>
      </c>
      <c r="P2038">
        <v>131.43</v>
      </c>
      <c r="Q2038">
        <f t="shared" si="318"/>
        <v>0.55836592758712267</v>
      </c>
      <c r="R2038">
        <v>17.7</v>
      </c>
      <c r="S2038">
        <f t="shared" si="319"/>
        <v>-1.4498392374582934</v>
      </c>
      <c r="T2038" s="8">
        <v>0</v>
      </c>
    </row>
    <row r="2039" spans="1:20" x14ac:dyDescent="0.35">
      <c r="A2039">
        <v>45</v>
      </c>
      <c r="B2039">
        <f t="shared" si="310"/>
        <v>7.8432175006656474E-2</v>
      </c>
      <c r="C2039">
        <v>0</v>
      </c>
      <c r="D2039">
        <v>0</v>
      </c>
      <c r="E2039" t="s">
        <v>13</v>
      </c>
      <c r="F2039">
        <f t="shared" si="311"/>
        <v>1</v>
      </c>
      <c r="G2039" t="s">
        <v>14</v>
      </c>
      <c r="H2039">
        <f t="shared" si="312"/>
        <v>1</v>
      </c>
      <c r="I2039">
        <f t="shared" si="313"/>
        <v>0</v>
      </c>
      <c r="J2039">
        <f t="shared" si="314"/>
        <v>0</v>
      </c>
      <c r="K2039" t="s">
        <v>15</v>
      </c>
      <c r="L2039">
        <f t="shared" si="315"/>
        <v>1</v>
      </c>
      <c r="M2039" t="s">
        <v>21</v>
      </c>
      <c r="N2039">
        <f t="shared" si="316"/>
        <v>0</v>
      </c>
      <c r="O2039">
        <f t="shared" si="317"/>
        <v>0</v>
      </c>
      <c r="P2039">
        <v>107.29</v>
      </c>
      <c r="Q2039">
        <f t="shared" si="318"/>
        <v>2.5228464417733139E-2</v>
      </c>
      <c r="R2039">
        <v>29.6</v>
      </c>
      <c r="S2039">
        <f t="shared" si="319"/>
        <v>9.5854408717953685E-2</v>
      </c>
      <c r="T2039" s="8">
        <v>0</v>
      </c>
    </row>
    <row r="2040" spans="1:20" x14ac:dyDescent="0.35">
      <c r="A2040">
        <v>60</v>
      </c>
      <c r="B2040">
        <f t="shared" si="310"/>
        <v>0.74184270405766772</v>
      </c>
      <c r="C2040">
        <v>0</v>
      </c>
      <c r="D2040">
        <v>0</v>
      </c>
      <c r="E2040" t="s">
        <v>13</v>
      </c>
      <c r="F2040">
        <f t="shared" si="311"/>
        <v>1</v>
      </c>
      <c r="G2040" t="s">
        <v>14</v>
      </c>
      <c r="H2040">
        <f t="shared" si="312"/>
        <v>1</v>
      </c>
      <c r="I2040">
        <f t="shared" si="313"/>
        <v>0</v>
      </c>
      <c r="J2040">
        <f t="shared" si="314"/>
        <v>0</v>
      </c>
      <c r="K2040" t="s">
        <v>19</v>
      </c>
      <c r="L2040">
        <f t="shared" si="315"/>
        <v>0</v>
      </c>
      <c r="M2040" t="s">
        <v>16</v>
      </c>
      <c r="N2040">
        <f t="shared" si="316"/>
        <v>1</v>
      </c>
      <c r="O2040">
        <f t="shared" si="317"/>
        <v>0</v>
      </c>
      <c r="P2040">
        <v>68.239999999999995</v>
      </c>
      <c r="Q2040">
        <f t="shared" si="318"/>
        <v>-0.83719978482686785</v>
      </c>
      <c r="R2040">
        <v>32.200000000000003</v>
      </c>
      <c r="S2040">
        <f t="shared" si="319"/>
        <v>0.43356898687410861</v>
      </c>
      <c r="T2040" s="8">
        <v>0</v>
      </c>
    </row>
    <row r="2041" spans="1:20" x14ac:dyDescent="0.35">
      <c r="A2041">
        <v>65</v>
      </c>
      <c r="B2041">
        <f t="shared" si="310"/>
        <v>0.96297954707467148</v>
      </c>
      <c r="C2041">
        <v>0</v>
      </c>
      <c r="D2041">
        <v>0</v>
      </c>
      <c r="E2041" t="s">
        <v>13</v>
      </c>
      <c r="F2041">
        <f t="shared" si="311"/>
        <v>1</v>
      </c>
      <c r="G2041" t="s">
        <v>14</v>
      </c>
      <c r="H2041">
        <f t="shared" si="312"/>
        <v>1</v>
      </c>
      <c r="I2041">
        <f t="shared" si="313"/>
        <v>0</v>
      </c>
      <c r="J2041">
        <f t="shared" si="314"/>
        <v>0</v>
      </c>
      <c r="K2041" t="s">
        <v>15</v>
      </c>
      <c r="L2041">
        <f t="shared" si="315"/>
        <v>1</v>
      </c>
      <c r="M2041" t="s">
        <v>22</v>
      </c>
      <c r="N2041">
        <f t="shared" si="316"/>
        <v>0</v>
      </c>
      <c r="O2041">
        <f t="shared" si="317"/>
        <v>1</v>
      </c>
      <c r="P2041">
        <v>74.010000000000005</v>
      </c>
      <c r="Q2041">
        <f t="shared" si="318"/>
        <v>-0.70976800510493809</v>
      </c>
      <c r="R2041">
        <v>28.7</v>
      </c>
      <c r="S2041">
        <f t="shared" si="319"/>
        <v>-2.1046791413023236E-2</v>
      </c>
      <c r="T2041" s="8">
        <v>0</v>
      </c>
    </row>
    <row r="2042" spans="1:20" x14ac:dyDescent="0.35">
      <c r="A2042">
        <v>57</v>
      </c>
      <c r="B2042">
        <f t="shared" si="310"/>
        <v>0.60916059824746549</v>
      </c>
      <c r="C2042">
        <v>0</v>
      </c>
      <c r="D2042">
        <v>0</v>
      </c>
      <c r="E2042" t="s">
        <v>13</v>
      </c>
      <c r="F2042">
        <f t="shared" si="311"/>
        <v>1</v>
      </c>
      <c r="G2042" t="s">
        <v>14</v>
      </c>
      <c r="H2042">
        <f t="shared" si="312"/>
        <v>1</v>
      </c>
      <c r="I2042">
        <f t="shared" si="313"/>
        <v>0</v>
      </c>
      <c r="J2042">
        <f t="shared" si="314"/>
        <v>0</v>
      </c>
      <c r="K2042" t="s">
        <v>15</v>
      </c>
      <c r="L2042">
        <f t="shared" si="315"/>
        <v>1</v>
      </c>
      <c r="M2042" t="s">
        <v>22</v>
      </c>
      <c r="N2042">
        <f t="shared" si="316"/>
        <v>0</v>
      </c>
      <c r="O2042">
        <f t="shared" si="317"/>
        <v>1</v>
      </c>
      <c r="P2042">
        <v>95.4</v>
      </c>
      <c r="Q2042">
        <f t="shared" si="318"/>
        <v>-0.23736492568516834</v>
      </c>
      <c r="R2042">
        <v>19.5</v>
      </c>
      <c r="S2042">
        <f t="shared" si="319"/>
        <v>-1.2160368371963399</v>
      </c>
      <c r="T2042" s="8">
        <v>0</v>
      </c>
    </row>
    <row r="2043" spans="1:20" x14ac:dyDescent="0.35">
      <c r="A2043">
        <v>58</v>
      </c>
      <c r="B2043">
        <f t="shared" si="310"/>
        <v>0.6533879668508662</v>
      </c>
      <c r="C2043">
        <v>0</v>
      </c>
      <c r="D2043">
        <v>0</v>
      </c>
      <c r="E2043" t="s">
        <v>23</v>
      </c>
      <c r="F2043">
        <f t="shared" si="311"/>
        <v>0</v>
      </c>
      <c r="G2043" t="s">
        <v>25</v>
      </c>
      <c r="H2043">
        <f t="shared" si="312"/>
        <v>0</v>
      </c>
      <c r="I2043">
        <f t="shared" si="313"/>
        <v>0</v>
      </c>
      <c r="J2043">
        <f t="shared" si="314"/>
        <v>1</v>
      </c>
      <c r="K2043" t="s">
        <v>19</v>
      </c>
      <c r="L2043">
        <f t="shared" si="315"/>
        <v>0</v>
      </c>
      <c r="M2043" t="s">
        <v>22</v>
      </c>
      <c r="N2043">
        <f t="shared" si="316"/>
        <v>0</v>
      </c>
      <c r="O2043">
        <f t="shared" si="317"/>
        <v>1</v>
      </c>
      <c r="P2043">
        <v>95.75</v>
      </c>
      <c r="Q2043">
        <f t="shared" si="318"/>
        <v>-0.22963509502612595</v>
      </c>
      <c r="R2043">
        <v>38.5</v>
      </c>
      <c r="S2043">
        <f t="shared" si="319"/>
        <v>1.2518773877909446</v>
      </c>
      <c r="T2043" s="8">
        <v>0</v>
      </c>
    </row>
    <row r="2044" spans="1:20" x14ac:dyDescent="0.35">
      <c r="A2044">
        <v>8</v>
      </c>
      <c r="B2044">
        <f t="shared" si="310"/>
        <v>-1.5579804633191714</v>
      </c>
      <c r="C2044">
        <v>0</v>
      </c>
      <c r="D2044">
        <v>0</v>
      </c>
      <c r="E2044" t="s">
        <v>23</v>
      </c>
      <c r="F2044">
        <f t="shared" si="311"/>
        <v>0</v>
      </c>
      <c r="G2044" t="s">
        <v>26</v>
      </c>
      <c r="H2044">
        <f t="shared" si="312"/>
        <v>0</v>
      </c>
      <c r="I2044">
        <f t="shared" si="313"/>
        <v>0</v>
      </c>
      <c r="J2044">
        <f t="shared" si="314"/>
        <v>0</v>
      </c>
      <c r="K2044" t="s">
        <v>15</v>
      </c>
      <c r="L2044">
        <f t="shared" si="315"/>
        <v>1</v>
      </c>
      <c r="M2044" t="s">
        <v>21</v>
      </c>
      <c r="N2044">
        <f t="shared" si="316"/>
        <v>0</v>
      </c>
      <c r="O2044">
        <f t="shared" si="317"/>
        <v>0</v>
      </c>
      <c r="P2044">
        <v>104.51</v>
      </c>
      <c r="Q2044">
        <f t="shared" si="318"/>
        <v>-3.6168476245518867E-2</v>
      </c>
      <c r="R2044">
        <v>20.6</v>
      </c>
      <c r="S2044">
        <f t="shared" si="319"/>
        <v>-1.0731575925918126</v>
      </c>
      <c r="T2044" s="8">
        <v>0</v>
      </c>
    </row>
    <row r="2045" spans="1:20" x14ac:dyDescent="0.35">
      <c r="A2045">
        <v>18</v>
      </c>
      <c r="B2045">
        <f t="shared" si="310"/>
        <v>-1.1157067772851639</v>
      </c>
      <c r="C2045">
        <v>0</v>
      </c>
      <c r="D2045">
        <v>0</v>
      </c>
      <c r="E2045" t="s">
        <v>23</v>
      </c>
      <c r="F2045">
        <f t="shared" si="311"/>
        <v>0</v>
      </c>
      <c r="G2045" t="s">
        <v>14</v>
      </c>
      <c r="H2045">
        <f t="shared" si="312"/>
        <v>1</v>
      </c>
      <c r="I2045">
        <f t="shared" si="313"/>
        <v>0</v>
      </c>
      <c r="J2045">
        <f t="shared" si="314"/>
        <v>0</v>
      </c>
      <c r="K2045" t="s">
        <v>19</v>
      </c>
      <c r="L2045">
        <f t="shared" si="315"/>
        <v>0</v>
      </c>
      <c r="M2045" t="s">
        <v>21</v>
      </c>
      <c r="N2045">
        <f t="shared" si="316"/>
        <v>0</v>
      </c>
      <c r="O2045">
        <f t="shared" si="317"/>
        <v>0</v>
      </c>
      <c r="P2045">
        <v>108.87</v>
      </c>
      <c r="Q2045">
        <f t="shared" si="318"/>
        <v>6.0123128535696464E-2</v>
      </c>
      <c r="R2045">
        <v>21.5</v>
      </c>
      <c r="S2045">
        <f t="shared" si="319"/>
        <v>-0.95625639246083627</v>
      </c>
      <c r="T2045" s="8">
        <v>0</v>
      </c>
    </row>
    <row r="2046" spans="1:20" x14ac:dyDescent="0.35">
      <c r="A2046">
        <v>49</v>
      </c>
      <c r="B2046">
        <f t="shared" si="310"/>
        <v>0.2553416494202595</v>
      </c>
      <c r="C2046">
        <v>0</v>
      </c>
      <c r="D2046">
        <v>0</v>
      </c>
      <c r="E2046" t="s">
        <v>13</v>
      </c>
      <c r="F2046">
        <f t="shared" si="311"/>
        <v>1</v>
      </c>
      <c r="G2046" t="s">
        <v>14</v>
      </c>
      <c r="H2046">
        <f t="shared" si="312"/>
        <v>1</v>
      </c>
      <c r="I2046">
        <f t="shared" si="313"/>
        <v>0</v>
      </c>
      <c r="J2046">
        <f t="shared" si="314"/>
        <v>0</v>
      </c>
      <c r="K2046" t="s">
        <v>15</v>
      </c>
      <c r="L2046">
        <f t="shared" si="315"/>
        <v>1</v>
      </c>
      <c r="M2046" t="s">
        <v>22</v>
      </c>
      <c r="N2046">
        <f t="shared" si="316"/>
        <v>0</v>
      </c>
      <c r="O2046">
        <f t="shared" si="317"/>
        <v>1</v>
      </c>
      <c r="P2046">
        <v>209.06</v>
      </c>
      <c r="Q2046">
        <f t="shared" si="318"/>
        <v>2.2728423677627525</v>
      </c>
      <c r="R2046">
        <v>43.8</v>
      </c>
      <c r="S2046">
        <f t="shared" si="319"/>
        <v>1.940295566340029</v>
      </c>
      <c r="T2046" s="8">
        <v>0</v>
      </c>
    </row>
    <row r="2047" spans="1:20" x14ac:dyDescent="0.35">
      <c r="A2047">
        <v>2</v>
      </c>
      <c r="B2047">
        <f t="shared" si="310"/>
        <v>-1.8233446749395759</v>
      </c>
      <c r="C2047">
        <v>0</v>
      </c>
      <c r="D2047">
        <v>0</v>
      </c>
      <c r="E2047" t="s">
        <v>23</v>
      </c>
      <c r="F2047">
        <f t="shared" si="311"/>
        <v>0</v>
      </c>
      <c r="G2047" t="s">
        <v>26</v>
      </c>
      <c r="H2047">
        <f t="shared" si="312"/>
        <v>0</v>
      </c>
      <c r="I2047">
        <f t="shared" si="313"/>
        <v>0</v>
      </c>
      <c r="J2047">
        <f t="shared" si="314"/>
        <v>0</v>
      </c>
      <c r="K2047" t="s">
        <v>19</v>
      </c>
      <c r="L2047">
        <f t="shared" si="315"/>
        <v>0</v>
      </c>
      <c r="M2047" t="s">
        <v>21</v>
      </c>
      <c r="N2047">
        <f t="shared" si="316"/>
        <v>0</v>
      </c>
      <c r="O2047">
        <f t="shared" si="317"/>
        <v>0</v>
      </c>
      <c r="P2047">
        <v>86.57</v>
      </c>
      <c r="Q2047">
        <f t="shared" si="318"/>
        <v>-0.43237751059758411</v>
      </c>
      <c r="R2047">
        <v>18</v>
      </c>
      <c r="S2047">
        <f t="shared" si="319"/>
        <v>-1.4108721707479677</v>
      </c>
      <c r="T2047" s="8">
        <v>0</v>
      </c>
    </row>
    <row r="2048" spans="1:20" x14ac:dyDescent="0.35">
      <c r="A2048">
        <v>52</v>
      </c>
      <c r="B2048">
        <f t="shared" si="310"/>
        <v>0.38802375523046173</v>
      </c>
      <c r="C2048">
        <v>0</v>
      </c>
      <c r="D2048">
        <v>0</v>
      </c>
      <c r="E2048" t="s">
        <v>13</v>
      </c>
      <c r="F2048">
        <f t="shared" si="311"/>
        <v>1</v>
      </c>
      <c r="G2048" t="s">
        <v>14</v>
      </c>
      <c r="H2048">
        <f t="shared" si="312"/>
        <v>1</v>
      </c>
      <c r="I2048">
        <f t="shared" si="313"/>
        <v>0</v>
      </c>
      <c r="J2048">
        <f t="shared" si="314"/>
        <v>0</v>
      </c>
      <c r="K2048" t="s">
        <v>15</v>
      </c>
      <c r="L2048">
        <f t="shared" si="315"/>
        <v>1</v>
      </c>
      <c r="M2048" t="s">
        <v>22</v>
      </c>
      <c r="N2048">
        <f t="shared" si="316"/>
        <v>0</v>
      </c>
      <c r="O2048">
        <f t="shared" si="317"/>
        <v>1</v>
      </c>
      <c r="P2048">
        <v>120.25</v>
      </c>
      <c r="Q2048">
        <f t="shared" si="318"/>
        <v>0.31145305110685018</v>
      </c>
      <c r="R2048">
        <v>28.2</v>
      </c>
      <c r="S2048">
        <f t="shared" si="319"/>
        <v>-8.599190259689915E-2</v>
      </c>
      <c r="T2048" s="8">
        <v>0</v>
      </c>
    </row>
    <row r="2049" spans="1:20" x14ac:dyDescent="0.35">
      <c r="A2049">
        <v>63</v>
      </c>
      <c r="B2049">
        <f t="shared" si="310"/>
        <v>0.87452480986786996</v>
      </c>
      <c r="C2049">
        <v>0</v>
      </c>
      <c r="D2049">
        <v>0</v>
      </c>
      <c r="E2049" t="s">
        <v>13</v>
      </c>
      <c r="F2049">
        <f t="shared" si="311"/>
        <v>1</v>
      </c>
      <c r="G2049" t="s">
        <v>18</v>
      </c>
      <c r="H2049">
        <f t="shared" si="312"/>
        <v>0</v>
      </c>
      <c r="I2049">
        <f t="shared" si="313"/>
        <v>1</v>
      </c>
      <c r="J2049">
        <f t="shared" si="314"/>
        <v>0</v>
      </c>
      <c r="K2049" t="s">
        <v>19</v>
      </c>
      <c r="L2049">
        <f t="shared" si="315"/>
        <v>0</v>
      </c>
      <c r="M2049" t="s">
        <v>22</v>
      </c>
      <c r="N2049">
        <f t="shared" si="316"/>
        <v>0</v>
      </c>
      <c r="O2049">
        <f t="shared" si="317"/>
        <v>1</v>
      </c>
      <c r="P2049">
        <v>85.51</v>
      </c>
      <c r="Q2049">
        <f t="shared" si="318"/>
        <v>-0.45578785487925544</v>
      </c>
      <c r="R2049">
        <v>26.6</v>
      </c>
      <c r="S2049">
        <f t="shared" si="319"/>
        <v>-0.29381625838530179</v>
      </c>
      <c r="T2049" s="8">
        <v>0</v>
      </c>
    </row>
    <row r="2050" spans="1:20" x14ac:dyDescent="0.35">
      <c r="A2050">
        <v>57</v>
      </c>
      <c r="B2050">
        <f t="shared" si="310"/>
        <v>0.60916059824746549</v>
      </c>
      <c r="C2050">
        <v>0</v>
      </c>
      <c r="D2050">
        <v>0</v>
      </c>
      <c r="E2050" t="s">
        <v>13</v>
      </c>
      <c r="F2050">
        <f t="shared" si="311"/>
        <v>1</v>
      </c>
      <c r="G2050" t="s">
        <v>14</v>
      </c>
      <c r="H2050">
        <f t="shared" si="312"/>
        <v>1</v>
      </c>
      <c r="I2050">
        <f t="shared" si="313"/>
        <v>0</v>
      </c>
      <c r="J2050">
        <f t="shared" si="314"/>
        <v>0</v>
      </c>
      <c r="K2050" t="s">
        <v>19</v>
      </c>
      <c r="L2050">
        <f t="shared" si="315"/>
        <v>0</v>
      </c>
      <c r="M2050" t="s">
        <v>21</v>
      </c>
      <c r="N2050">
        <f t="shared" si="316"/>
        <v>0</v>
      </c>
      <c r="O2050">
        <f t="shared" si="317"/>
        <v>0</v>
      </c>
      <c r="P2050">
        <v>84.18</v>
      </c>
      <c r="Q2050">
        <f t="shared" si="318"/>
        <v>-0.48516121138361701</v>
      </c>
      <c r="R2050">
        <v>35.5</v>
      </c>
      <c r="S2050">
        <f t="shared" si="319"/>
        <v>0.86220672068768922</v>
      </c>
      <c r="T2050" s="8">
        <v>0</v>
      </c>
    </row>
    <row r="2051" spans="1:20" x14ac:dyDescent="0.35">
      <c r="A2051">
        <v>50</v>
      </c>
      <c r="B2051">
        <f t="shared" ref="B2051:B2114" si="320">(A2051-$V$1)/$V$2</f>
        <v>0.29956901802366021</v>
      </c>
      <c r="C2051">
        <v>0</v>
      </c>
      <c r="D2051">
        <v>0</v>
      </c>
      <c r="E2051" t="s">
        <v>13</v>
      </c>
      <c r="F2051">
        <f t="shared" ref="F2051:F2114" si="321">IF(E2051="Yes",1,0)</f>
        <v>1</v>
      </c>
      <c r="G2051" t="s">
        <v>25</v>
      </c>
      <c r="H2051">
        <f t="shared" ref="H2051:H2114" si="322">IF(G2051="Private",1,0)</f>
        <v>0</v>
      </c>
      <c r="I2051">
        <f t="shared" ref="I2051:I2114" si="323">IF(G2051="Self-employed",1,0)</f>
        <v>0</v>
      </c>
      <c r="J2051">
        <f t="shared" ref="J2051:J2114" si="324">IF(G2051="Govt_job",1,0)</f>
        <v>1</v>
      </c>
      <c r="K2051" t="s">
        <v>15</v>
      </c>
      <c r="L2051">
        <f t="shared" ref="L2051:L2114" si="325">IF(K2051="Urban",1,0)</f>
        <v>1</v>
      </c>
      <c r="M2051" t="s">
        <v>21</v>
      </c>
      <c r="N2051">
        <f t="shared" ref="N2051:N2114" si="326">IF(M2051="formerly smoked",1,0)</f>
        <v>0</v>
      </c>
      <c r="O2051">
        <f t="shared" ref="O2051:O2114" si="327">IF(M2051="smokes",1,0)</f>
        <v>0</v>
      </c>
      <c r="P2051">
        <v>82.37</v>
      </c>
      <c r="Q2051">
        <f t="shared" ref="Q2051:Q2114" si="328">(P2051-$W$5)/$W$6</f>
        <v>-0.5251354785060941</v>
      </c>
      <c r="R2051">
        <v>30.7</v>
      </c>
      <c r="S2051">
        <f t="shared" ref="S2051:S2114" si="329">(R2051-$V$11)/$V$12</f>
        <v>0.23873365332248039</v>
      </c>
      <c r="T2051" s="8">
        <v>0</v>
      </c>
    </row>
    <row r="2052" spans="1:20" x14ac:dyDescent="0.35">
      <c r="A2052">
        <v>12</v>
      </c>
      <c r="B2052">
        <f t="shared" si="320"/>
        <v>-1.3810709889055683</v>
      </c>
      <c r="C2052">
        <v>0</v>
      </c>
      <c r="D2052">
        <v>0</v>
      </c>
      <c r="E2052" t="s">
        <v>23</v>
      </c>
      <c r="F2052">
        <f t="shared" si="321"/>
        <v>0</v>
      </c>
      <c r="G2052" t="s">
        <v>26</v>
      </c>
      <c r="H2052">
        <f t="shared" si="322"/>
        <v>0</v>
      </c>
      <c r="I2052">
        <f t="shared" si="323"/>
        <v>0</v>
      </c>
      <c r="J2052">
        <f t="shared" si="324"/>
        <v>0</v>
      </c>
      <c r="K2052" t="s">
        <v>19</v>
      </c>
      <c r="L2052">
        <f t="shared" si="325"/>
        <v>0</v>
      </c>
      <c r="M2052" t="s">
        <v>21</v>
      </c>
      <c r="N2052">
        <f t="shared" si="326"/>
        <v>0</v>
      </c>
      <c r="O2052">
        <f t="shared" si="327"/>
        <v>0</v>
      </c>
      <c r="P2052">
        <v>96.15</v>
      </c>
      <c r="Q2052">
        <f t="shared" si="328"/>
        <v>-0.22080100284436296</v>
      </c>
      <c r="R2052">
        <v>18.7</v>
      </c>
      <c r="S2052">
        <f t="shared" si="329"/>
        <v>-1.3199490150905415</v>
      </c>
      <c r="T2052" s="8">
        <v>0</v>
      </c>
    </row>
    <row r="2053" spans="1:20" x14ac:dyDescent="0.35">
      <c r="A2053">
        <v>35</v>
      </c>
      <c r="B2053">
        <f t="shared" si="320"/>
        <v>-0.36384151102735102</v>
      </c>
      <c r="C2053">
        <v>0</v>
      </c>
      <c r="D2053">
        <v>0</v>
      </c>
      <c r="E2053" t="s">
        <v>13</v>
      </c>
      <c r="F2053">
        <f t="shared" si="321"/>
        <v>1</v>
      </c>
      <c r="G2053" t="s">
        <v>14</v>
      </c>
      <c r="H2053">
        <f t="shared" si="322"/>
        <v>1</v>
      </c>
      <c r="I2053">
        <f t="shared" si="323"/>
        <v>0</v>
      </c>
      <c r="J2053">
        <f t="shared" si="324"/>
        <v>0</v>
      </c>
      <c r="K2053" t="s">
        <v>19</v>
      </c>
      <c r="L2053">
        <f t="shared" si="325"/>
        <v>0</v>
      </c>
      <c r="M2053" t="s">
        <v>21</v>
      </c>
      <c r="N2053">
        <f t="shared" si="326"/>
        <v>0</v>
      </c>
      <c r="O2053">
        <f t="shared" si="327"/>
        <v>0</v>
      </c>
      <c r="P2053">
        <v>74.55</v>
      </c>
      <c r="Q2053">
        <f t="shared" si="328"/>
        <v>-0.69784198065955838</v>
      </c>
      <c r="R2053">
        <v>22.4</v>
      </c>
      <c r="S2053">
        <f t="shared" si="329"/>
        <v>-0.83935519232985978</v>
      </c>
      <c r="T2053" s="8">
        <v>0</v>
      </c>
    </row>
    <row r="2054" spans="1:20" x14ac:dyDescent="0.35">
      <c r="A2054">
        <v>35</v>
      </c>
      <c r="B2054">
        <f t="shared" si="320"/>
        <v>-0.36384151102735102</v>
      </c>
      <c r="C2054">
        <v>0</v>
      </c>
      <c r="D2054">
        <v>0</v>
      </c>
      <c r="E2054" t="s">
        <v>13</v>
      </c>
      <c r="F2054">
        <f t="shared" si="321"/>
        <v>1</v>
      </c>
      <c r="G2054" t="s">
        <v>18</v>
      </c>
      <c r="H2054">
        <f t="shared" si="322"/>
        <v>0</v>
      </c>
      <c r="I2054">
        <f t="shared" si="323"/>
        <v>1</v>
      </c>
      <c r="J2054">
        <f t="shared" si="324"/>
        <v>0</v>
      </c>
      <c r="K2054" t="s">
        <v>15</v>
      </c>
      <c r="L2054">
        <f t="shared" si="325"/>
        <v>1</v>
      </c>
      <c r="M2054" t="s">
        <v>22</v>
      </c>
      <c r="N2054">
        <f t="shared" si="326"/>
        <v>0</v>
      </c>
      <c r="O2054">
        <f t="shared" si="327"/>
        <v>1</v>
      </c>
      <c r="P2054">
        <v>114.45</v>
      </c>
      <c r="Q2054">
        <f t="shared" si="328"/>
        <v>0.18335871447128854</v>
      </c>
      <c r="R2054">
        <v>25.2</v>
      </c>
      <c r="S2054">
        <f t="shared" si="329"/>
        <v>-0.47566256970015464</v>
      </c>
      <c r="T2054" s="8">
        <v>0</v>
      </c>
    </row>
    <row r="2055" spans="1:20" x14ac:dyDescent="0.35">
      <c r="A2055">
        <v>64</v>
      </c>
      <c r="B2055">
        <f t="shared" si="320"/>
        <v>0.91875217847127078</v>
      </c>
      <c r="C2055">
        <v>0</v>
      </c>
      <c r="D2055">
        <v>0</v>
      </c>
      <c r="E2055" t="s">
        <v>13</v>
      </c>
      <c r="F2055">
        <f t="shared" si="321"/>
        <v>1</v>
      </c>
      <c r="G2055" t="s">
        <v>25</v>
      </c>
      <c r="H2055">
        <f t="shared" si="322"/>
        <v>0</v>
      </c>
      <c r="I2055">
        <f t="shared" si="323"/>
        <v>0</v>
      </c>
      <c r="J2055">
        <f t="shared" si="324"/>
        <v>1</v>
      </c>
      <c r="K2055" t="s">
        <v>19</v>
      </c>
      <c r="L2055">
        <f t="shared" si="325"/>
        <v>0</v>
      </c>
      <c r="M2055" t="s">
        <v>21</v>
      </c>
      <c r="N2055">
        <f t="shared" si="326"/>
        <v>0</v>
      </c>
      <c r="O2055">
        <f t="shared" si="327"/>
        <v>0</v>
      </c>
      <c r="P2055">
        <v>113.68</v>
      </c>
      <c r="Q2055">
        <f t="shared" si="328"/>
        <v>0.16635308702139509</v>
      </c>
      <c r="R2055">
        <v>24.2</v>
      </c>
      <c r="S2055">
        <f t="shared" si="329"/>
        <v>-0.60555279206790646</v>
      </c>
      <c r="T2055" s="8">
        <v>0</v>
      </c>
    </row>
    <row r="2056" spans="1:20" x14ac:dyDescent="0.35">
      <c r="A2056">
        <v>42</v>
      </c>
      <c r="B2056">
        <f t="shared" si="320"/>
        <v>-5.424993080354578E-2</v>
      </c>
      <c r="C2056">
        <v>0</v>
      </c>
      <c r="D2056">
        <v>0</v>
      </c>
      <c r="E2056" t="s">
        <v>13</v>
      </c>
      <c r="F2056">
        <f t="shared" si="321"/>
        <v>1</v>
      </c>
      <c r="G2056" t="s">
        <v>14</v>
      </c>
      <c r="H2056">
        <f t="shared" si="322"/>
        <v>1</v>
      </c>
      <c r="I2056">
        <f t="shared" si="323"/>
        <v>0</v>
      </c>
      <c r="J2056">
        <f t="shared" si="324"/>
        <v>0</v>
      </c>
      <c r="K2056" t="s">
        <v>19</v>
      </c>
      <c r="L2056">
        <f t="shared" si="325"/>
        <v>0</v>
      </c>
      <c r="M2056" t="s">
        <v>21</v>
      </c>
      <c r="N2056">
        <f t="shared" si="326"/>
        <v>0</v>
      </c>
      <c r="O2056">
        <f t="shared" si="327"/>
        <v>0</v>
      </c>
      <c r="P2056">
        <v>107.91</v>
      </c>
      <c r="Q2056">
        <f t="shared" si="328"/>
        <v>3.8921307299465385E-2</v>
      </c>
      <c r="R2056">
        <v>20.5</v>
      </c>
      <c r="S2056">
        <f t="shared" si="329"/>
        <v>-1.0861466148285881</v>
      </c>
      <c r="T2056" s="8">
        <v>0</v>
      </c>
    </row>
    <row r="2057" spans="1:20" x14ac:dyDescent="0.35">
      <c r="A2057">
        <v>62</v>
      </c>
      <c r="B2057">
        <f t="shared" si="320"/>
        <v>0.83029744126446925</v>
      </c>
      <c r="C2057">
        <v>0</v>
      </c>
      <c r="D2057">
        <v>0</v>
      </c>
      <c r="E2057" t="s">
        <v>13</v>
      </c>
      <c r="F2057">
        <f t="shared" si="321"/>
        <v>1</v>
      </c>
      <c r="G2057" t="s">
        <v>14</v>
      </c>
      <c r="H2057">
        <f t="shared" si="322"/>
        <v>1</v>
      </c>
      <c r="I2057">
        <f t="shared" si="323"/>
        <v>0</v>
      </c>
      <c r="J2057">
        <f t="shared" si="324"/>
        <v>0</v>
      </c>
      <c r="K2057" t="s">
        <v>19</v>
      </c>
      <c r="L2057">
        <f t="shared" si="325"/>
        <v>0</v>
      </c>
      <c r="M2057" t="s">
        <v>21</v>
      </c>
      <c r="N2057">
        <f t="shared" si="326"/>
        <v>0</v>
      </c>
      <c r="O2057">
        <f t="shared" si="327"/>
        <v>0</v>
      </c>
      <c r="P2057">
        <v>83.85</v>
      </c>
      <c r="Q2057">
        <f t="shared" si="328"/>
        <v>-0.49244933743357161</v>
      </c>
      <c r="R2057">
        <v>24.5</v>
      </c>
      <c r="S2057">
        <f t="shared" si="329"/>
        <v>-0.56658572535758078</v>
      </c>
      <c r="T2057" s="8">
        <v>0</v>
      </c>
    </row>
    <row r="2058" spans="1:20" x14ac:dyDescent="0.35">
      <c r="A2058">
        <v>3</v>
      </c>
      <c r="B2058">
        <f t="shared" si="320"/>
        <v>-1.7791173063361752</v>
      </c>
      <c r="C2058">
        <v>0</v>
      </c>
      <c r="D2058">
        <v>0</v>
      </c>
      <c r="E2058" t="s">
        <v>23</v>
      </c>
      <c r="F2058">
        <f t="shared" si="321"/>
        <v>0</v>
      </c>
      <c r="G2058" t="s">
        <v>26</v>
      </c>
      <c r="H2058">
        <f t="shared" si="322"/>
        <v>0</v>
      </c>
      <c r="I2058">
        <f t="shared" si="323"/>
        <v>0</v>
      </c>
      <c r="J2058">
        <f t="shared" si="324"/>
        <v>0</v>
      </c>
      <c r="K2058" t="s">
        <v>15</v>
      </c>
      <c r="L2058">
        <f t="shared" si="325"/>
        <v>1</v>
      </c>
      <c r="M2058" t="s">
        <v>21</v>
      </c>
      <c r="N2058">
        <f t="shared" si="326"/>
        <v>0</v>
      </c>
      <c r="O2058">
        <f t="shared" si="327"/>
        <v>0</v>
      </c>
      <c r="P2058">
        <v>101.3</v>
      </c>
      <c r="Q2058">
        <f t="shared" si="328"/>
        <v>-0.10706206600416612</v>
      </c>
      <c r="R2058">
        <v>24.8</v>
      </c>
      <c r="S2058">
        <f t="shared" si="329"/>
        <v>-0.5276186586472551</v>
      </c>
      <c r="T2058" s="8">
        <v>0</v>
      </c>
    </row>
    <row r="2059" spans="1:20" x14ac:dyDescent="0.35">
      <c r="A2059">
        <v>43</v>
      </c>
      <c r="B2059">
        <f t="shared" si="320"/>
        <v>-1.0022562200145031E-2</v>
      </c>
      <c r="C2059">
        <v>0</v>
      </c>
      <c r="D2059">
        <v>0</v>
      </c>
      <c r="E2059" t="s">
        <v>13</v>
      </c>
      <c r="F2059">
        <f t="shared" si="321"/>
        <v>1</v>
      </c>
      <c r="G2059" t="s">
        <v>25</v>
      </c>
      <c r="H2059">
        <f t="shared" si="322"/>
        <v>0</v>
      </c>
      <c r="I2059">
        <f t="shared" si="323"/>
        <v>0</v>
      </c>
      <c r="J2059">
        <f t="shared" si="324"/>
        <v>1</v>
      </c>
      <c r="K2059" t="s">
        <v>19</v>
      </c>
      <c r="L2059">
        <f t="shared" si="325"/>
        <v>0</v>
      </c>
      <c r="M2059" t="s">
        <v>21</v>
      </c>
      <c r="N2059">
        <f t="shared" si="326"/>
        <v>0</v>
      </c>
      <c r="O2059">
        <f t="shared" si="327"/>
        <v>0</v>
      </c>
      <c r="P2059">
        <v>72.13</v>
      </c>
      <c r="Q2059">
        <f t="shared" si="328"/>
        <v>-0.75128823835922387</v>
      </c>
      <c r="R2059">
        <v>42.6</v>
      </c>
      <c r="S2059">
        <f t="shared" si="329"/>
        <v>1.7844272994987274</v>
      </c>
      <c r="T2059" s="8">
        <v>0</v>
      </c>
    </row>
    <row r="2060" spans="1:20" x14ac:dyDescent="0.35">
      <c r="A2060">
        <v>52</v>
      </c>
      <c r="B2060">
        <f t="shared" si="320"/>
        <v>0.38802375523046173</v>
      </c>
      <c r="C2060">
        <v>1</v>
      </c>
      <c r="D2060">
        <v>0</v>
      </c>
      <c r="E2060" t="s">
        <v>13</v>
      </c>
      <c r="F2060">
        <f t="shared" si="321"/>
        <v>1</v>
      </c>
      <c r="G2060" t="s">
        <v>14</v>
      </c>
      <c r="H2060">
        <f t="shared" si="322"/>
        <v>1</v>
      </c>
      <c r="I2060">
        <f t="shared" si="323"/>
        <v>0</v>
      </c>
      <c r="J2060">
        <f t="shared" si="324"/>
        <v>0</v>
      </c>
      <c r="K2060" t="s">
        <v>15</v>
      </c>
      <c r="L2060">
        <f t="shared" si="325"/>
        <v>1</v>
      </c>
      <c r="M2060" t="s">
        <v>21</v>
      </c>
      <c r="N2060">
        <f t="shared" si="326"/>
        <v>0</v>
      </c>
      <c r="O2060">
        <f t="shared" si="327"/>
        <v>0</v>
      </c>
      <c r="P2060">
        <v>94.98</v>
      </c>
      <c r="Q2060">
        <f t="shared" si="328"/>
        <v>-0.2466407224760194</v>
      </c>
      <c r="R2060">
        <v>23.8</v>
      </c>
      <c r="S2060">
        <f t="shared" si="329"/>
        <v>-0.65750888101500693</v>
      </c>
      <c r="T2060" s="8">
        <v>0</v>
      </c>
    </row>
    <row r="2061" spans="1:20" x14ac:dyDescent="0.35">
      <c r="A2061">
        <v>64</v>
      </c>
      <c r="B2061">
        <f t="shared" si="320"/>
        <v>0.91875217847127078</v>
      </c>
      <c r="C2061">
        <v>1</v>
      </c>
      <c r="D2061">
        <v>0</v>
      </c>
      <c r="E2061" t="s">
        <v>13</v>
      </c>
      <c r="F2061">
        <f t="shared" si="321"/>
        <v>1</v>
      </c>
      <c r="G2061" t="s">
        <v>14</v>
      </c>
      <c r="H2061">
        <f t="shared" si="322"/>
        <v>1</v>
      </c>
      <c r="I2061">
        <f t="shared" si="323"/>
        <v>0</v>
      </c>
      <c r="J2061">
        <f t="shared" si="324"/>
        <v>0</v>
      </c>
      <c r="K2061" t="s">
        <v>19</v>
      </c>
      <c r="L2061">
        <f t="shared" si="325"/>
        <v>0</v>
      </c>
      <c r="M2061" t="s">
        <v>16</v>
      </c>
      <c r="N2061">
        <f t="shared" si="326"/>
        <v>1</v>
      </c>
      <c r="O2061">
        <f t="shared" si="327"/>
        <v>0</v>
      </c>
      <c r="P2061">
        <v>228.42</v>
      </c>
      <c r="Q2061">
        <f t="shared" si="328"/>
        <v>2.7004124293600755</v>
      </c>
      <c r="R2061">
        <v>42.3</v>
      </c>
      <c r="S2061">
        <f t="shared" si="329"/>
        <v>1.7454602327884012</v>
      </c>
      <c r="T2061" s="8">
        <v>0</v>
      </c>
    </row>
    <row r="2062" spans="1:20" x14ac:dyDescent="0.35">
      <c r="A2062">
        <v>59</v>
      </c>
      <c r="B2062">
        <f t="shared" si="320"/>
        <v>0.69761533545426702</v>
      </c>
      <c r="C2062">
        <v>0</v>
      </c>
      <c r="D2062">
        <v>0</v>
      </c>
      <c r="E2062" t="s">
        <v>13</v>
      </c>
      <c r="F2062">
        <f t="shared" si="321"/>
        <v>1</v>
      </c>
      <c r="G2062" t="s">
        <v>14</v>
      </c>
      <c r="H2062">
        <f t="shared" si="322"/>
        <v>1</v>
      </c>
      <c r="I2062">
        <f t="shared" si="323"/>
        <v>0</v>
      </c>
      <c r="J2062">
        <f t="shared" si="324"/>
        <v>0</v>
      </c>
      <c r="K2062" t="s">
        <v>19</v>
      </c>
      <c r="L2062">
        <f t="shared" si="325"/>
        <v>0</v>
      </c>
      <c r="M2062" t="s">
        <v>21</v>
      </c>
      <c r="N2062">
        <f t="shared" si="326"/>
        <v>0</v>
      </c>
      <c r="O2062">
        <f t="shared" si="327"/>
        <v>0</v>
      </c>
      <c r="P2062">
        <v>93.9</v>
      </c>
      <c r="Q2062">
        <f t="shared" si="328"/>
        <v>-0.27049277136677913</v>
      </c>
      <c r="R2062">
        <v>42.2</v>
      </c>
      <c r="S2062">
        <f t="shared" si="329"/>
        <v>1.7324712105516269</v>
      </c>
      <c r="T2062" s="8">
        <v>0</v>
      </c>
    </row>
    <row r="2063" spans="1:20" x14ac:dyDescent="0.35">
      <c r="A2063">
        <v>81</v>
      </c>
      <c r="B2063">
        <f t="shared" si="320"/>
        <v>1.6706174447290836</v>
      </c>
      <c r="C2063">
        <v>0</v>
      </c>
      <c r="D2063">
        <v>0</v>
      </c>
      <c r="E2063" t="s">
        <v>13</v>
      </c>
      <c r="F2063">
        <f t="shared" si="321"/>
        <v>1</v>
      </c>
      <c r="G2063" t="s">
        <v>18</v>
      </c>
      <c r="H2063">
        <f t="shared" si="322"/>
        <v>0</v>
      </c>
      <c r="I2063">
        <f t="shared" si="323"/>
        <v>1</v>
      </c>
      <c r="J2063">
        <f t="shared" si="324"/>
        <v>0</v>
      </c>
      <c r="K2063" t="s">
        <v>15</v>
      </c>
      <c r="L2063">
        <f t="shared" si="325"/>
        <v>1</v>
      </c>
      <c r="M2063" t="s">
        <v>16</v>
      </c>
      <c r="N2063">
        <f t="shared" si="326"/>
        <v>1</v>
      </c>
      <c r="O2063">
        <f t="shared" si="327"/>
        <v>0</v>
      </c>
      <c r="P2063">
        <v>93.13</v>
      </c>
      <c r="Q2063">
        <f t="shared" si="328"/>
        <v>-0.28749839881667288</v>
      </c>
      <c r="R2063">
        <v>26.1</v>
      </c>
      <c r="S2063">
        <f t="shared" si="329"/>
        <v>-0.3587613695691777</v>
      </c>
      <c r="T2063" s="8">
        <v>0</v>
      </c>
    </row>
    <row r="2064" spans="1:20" x14ac:dyDescent="0.35">
      <c r="A2064">
        <v>15</v>
      </c>
      <c r="B2064">
        <f t="shared" si="320"/>
        <v>-1.248388883095366</v>
      </c>
      <c r="C2064">
        <v>0</v>
      </c>
      <c r="D2064">
        <v>0</v>
      </c>
      <c r="E2064" t="s">
        <v>23</v>
      </c>
      <c r="F2064">
        <f t="shared" si="321"/>
        <v>0</v>
      </c>
      <c r="G2064" t="s">
        <v>14</v>
      </c>
      <c r="H2064">
        <f t="shared" si="322"/>
        <v>1</v>
      </c>
      <c r="I2064">
        <f t="shared" si="323"/>
        <v>0</v>
      </c>
      <c r="J2064">
        <f t="shared" si="324"/>
        <v>0</v>
      </c>
      <c r="K2064" t="s">
        <v>15</v>
      </c>
      <c r="L2064">
        <f t="shared" si="325"/>
        <v>1</v>
      </c>
      <c r="M2064" t="s">
        <v>21</v>
      </c>
      <c r="N2064">
        <f t="shared" si="326"/>
        <v>0</v>
      </c>
      <c r="O2064">
        <f t="shared" si="327"/>
        <v>0</v>
      </c>
      <c r="P2064">
        <v>121.6</v>
      </c>
      <c r="Q2064">
        <f t="shared" si="328"/>
        <v>0.34126811222029974</v>
      </c>
      <c r="R2064">
        <v>22.8</v>
      </c>
      <c r="S2064">
        <f t="shared" si="329"/>
        <v>-0.78739910338275876</v>
      </c>
      <c r="T2064" s="8">
        <v>0</v>
      </c>
    </row>
    <row r="2065" spans="1:20" x14ac:dyDescent="0.35">
      <c r="A2065">
        <v>50</v>
      </c>
      <c r="B2065">
        <f t="shared" si="320"/>
        <v>0.29956901802366021</v>
      </c>
      <c r="C2065">
        <v>0</v>
      </c>
      <c r="D2065">
        <v>0</v>
      </c>
      <c r="E2065" t="s">
        <v>13</v>
      </c>
      <c r="F2065">
        <f t="shared" si="321"/>
        <v>1</v>
      </c>
      <c r="G2065" t="s">
        <v>25</v>
      </c>
      <c r="H2065">
        <f t="shared" si="322"/>
        <v>0</v>
      </c>
      <c r="I2065">
        <f t="shared" si="323"/>
        <v>0</v>
      </c>
      <c r="J2065">
        <f t="shared" si="324"/>
        <v>1</v>
      </c>
      <c r="K2065" t="s">
        <v>19</v>
      </c>
      <c r="L2065">
        <f t="shared" si="325"/>
        <v>0</v>
      </c>
      <c r="M2065" t="s">
        <v>16</v>
      </c>
      <c r="N2065">
        <f t="shared" si="326"/>
        <v>1</v>
      </c>
      <c r="O2065">
        <f t="shared" si="327"/>
        <v>0</v>
      </c>
      <c r="P2065">
        <v>84.4</v>
      </c>
      <c r="Q2065">
        <f t="shared" si="328"/>
        <v>-0.4803024606836474</v>
      </c>
      <c r="R2065">
        <v>42.3</v>
      </c>
      <c r="S2065">
        <f t="shared" si="329"/>
        <v>1.7454602327884012</v>
      </c>
      <c r="T2065" s="8">
        <v>0</v>
      </c>
    </row>
    <row r="2066" spans="1:20" x14ac:dyDescent="0.35">
      <c r="A2066">
        <v>73</v>
      </c>
      <c r="B2066">
        <f t="shared" si="320"/>
        <v>1.3167984959018775</v>
      </c>
      <c r="C2066">
        <v>0</v>
      </c>
      <c r="D2066">
        <v>0</v>
      </c>
      <c r="E2066" t="s">
        <v>13</v>
      </c>
      <c r="F2066">
        <f t="shared" si="321"/>
        <v>1</v>
      </c>
      <c r="G2066" t="s">
        <v>14</v>
      </c>
      <c r="H2066">
        <f t="shared" si="322"/>
        <v>1</v>
      </c>
      <c r="I2066">
        <f t="shared" si="323"/>
        <v>0</v>
      </c>
      <c r="J2066">
        <f t="shared" si="324"/>
        <v>0</v>
      </c>
      <c r="K2066" t="s">
        <v>19</v>
      </c>
      <c r="L2066">
        <f t="shared" si="325"/>
        <v>0</v>
      </c>
      <c r="M2066" t="s">
        <v>21</v>
      </c>
      <c r="N2066">
        <f t="shared" si="326"/>
        <v>0</v>
      </c>
      <c r="O2066">
        <f t="shared" si="327"/>
        <v>0</v>
      </c>
      <c r="P2066">
        <v>82.13</v>
      </c>
      <c r="Q2066">
        <f t="shared" si="328"/>
        <v>-0.53043593381515197</v>
      </c>
      <c r="R2066">
        <v>28.5</v>
      </c>
      <c r="S2066">
        <f t="shared" si="329"/>
        <v>-4.702483588657351E-2</v>
      </c>
      <c r="T2066" s="8">
        <v>0</v>
      </c>
    </row>
    <row r="2067" spans="1:20" x14ac:dyDescent="0.35">
      <c r="A2067">
        <v>19</v>
      </c>
      <c r="B2067">
        <f t="shared" si="320"/>
        <v>-1.0714794086817632</v>
      </c>
      <c r="C2067">
        <v>0</v>
      </c>
      <c r="D2067">
        <v>0</v>
      </c>
      <c r="E2067" t="s">
        <v>23</v>
      </c>
      <c r="F2067">
        <f t="shared" si="321"/>
        <v>0</v>
      </c>
      <c r="G2067" t="s">
        <v>14</v>
      </c>
      <c r="H2067">
        <f t="shared" si="322"/>
        <v>1</v>
      </c>
      <c r="I2067">
        <f t="shared" si="323"/>
        <v>0</v>
      </c>
      <c r="J2067">
        <f t="shared" si="324"/>
        <v>0</v>
      </c>
      <c r="K2067" t="s">
        <v>15</v>
      </c>
      <c r="L2067">
        <f t="shared" si="325"/>
        <v>1</v>
      </c>
      <c r="M2067" t="s">
        <v>21</v>
      </c>
      <c r="N2067">
        <f t="shared" si="326"/>
        <v>0</v>
      </c>
      <c r="O2067">
        <f t="shared" si="327"/>
        <v>0</v>
      </c>
      <c r="P2067">
        <v>73.33</v>
      </c>
      <c r="Q2067">
        <f t="shared" si="328"/>
        <v>-0.72478596181393518</v>
      </c>
      <c r="R2067">
        <v>23</v>
      </c>
      <c r="S2067">
        <f t="shared" si="329"/>
        <v>-0.76142105890920853</v>
      </c>
      <c r="T2067" s="8">
        <v>0</v>
      </c>
    </row>
    <row r="2068" spans="1:20" x14ac:dyDescent="0.35">
      <c r="A2068">
        <v>30</v>
      </c>
      <c r="B2068">
        <f t="shared" si="320"/>
        <v>-0.58497835404435483</v>
      </c>
      <c r="C2068">
        <v>0</v>
      </c>
      <c r="D2068">
        <v>0</v>
      </c>
      <c r="E2068" t="s">
        <v>13</v>
      </c>
      <c r="F2068">
        <f t="shared" si="321"/>
        <v>1</v>
      </c>
      <c r="G2068" t="s">
        <v>14</v>
      </c>
      <c r="H2068">
        <f t="shared" si="322"/>
        <v>1</v>
      </c>
      <c r="I2068">
        <f t="shared" si="323"/>
        <v>0</v>
      </c>
      <c r="J2068">
        <f t="shared" si="324"/>
        <v>0</v>
      </c>
      <c r="K2068" t="s">
        <v>15</v>
      </c>
      <c r="L2068">
        <f t="shared" si="325"/>
        <v>1</v>
      </c>
      <c r="M2068" t="s">
        <v>22</v>
      </c>
      <c r="N2068">
        <f t="shared" si="326"/>
        <v>0</v>
      </c>
      <c r="O2068">
        <f t="shared" si="327"/>
        <v>1</v>
      </c>
      <c r="P2068">
        <v>75.88</v>
      </c>
      <c r="Q2068">
        <f t="shared" si="328"/>
        <v>-0.66846862415519692</v>
      </c>
      <c r="R2068">
        <v>32.799999999999997</v>
      </c>
      <c r="S2068">
        <f t="shared" si="329"/>
        <v>0.51150312029475897</v>
      </c>
      <c r="T2068" s="8">
        <v>0</v>
      </c>
    </row>
    <row r="2069" spans="1:20" x14ac:dyDescent="0.35">
      <c r="A2069">
        <v>40</v>
      </c>
      <c r="B2069">
        <f t="shared" si="320"/>
        <v>-0.14270466801034729</v>
      </c>
      <c r="C2069">
        <v>0</v>
      </c>
      <c r="D2069">
        <v>0</v>
      </c>
      <c r="E2069" t="s">
        <v>13</v>
      </c>
      <c r="F2069">
        <f t="shared" si="321"/>
        <v>1</v>
      </c>
      <c r="G2069" t="s">
        <v>18</v>
      </c>
      <c r="H2069">
        <f t="shared" si="322"/>
        <v>0</v>
      </c>
      <c r="I2069">
        <f t="shared" si="323"/>
        <v>1</v>
      </c>
      <c r="J2069">
        <f t="shared" si="324"/>
        <v>0</v>
      </c>
      <c r="K2069" t="s">
        <v>19</v>
      </c>
      <c r="L2069">
        <f t="shared" si="325"/>
        <v>0</v>
      </c>
      <c r="M2069" t="s">
        <v>16</v>
      </c>
      <c r="N2069">
        <f t="shared" si="326"/>
        <v>1</v>
      </c>
      <c r="O2069">
        <f t="shared" si="327"/>
        <v>0</v>
      </c>
      <c r="P2069">
        <v>212.97</v>
      </c>
      <c r="Q2069">
        <f t="shared" si="328"/>
        <v>2.3591956188394847</v>
      </c>
      <c r="R2069">
        <v>49.8</v>
      </c>
      <c r="S2069">
        <f t="shared" si="329"/>
        <v>2.7196369005465399</v>
      </c>
      <c r="T2069" s="8">
        <v>0</v>
      </c>
    </row>
    <row r="2070" spans="1:20" x14ac:dyDescent="0.35">
      <c r="A2070">
        <v>47</v>
      </c>
      <c r="B2070">
        <f t="shared" si="320"/>
        <v>0.16688691221345797</v>
      </c>
      <c r="C2070">
        <v>0</v>
      </c>
      <c r="D2070">
        <v>0</v>
      </c>
      <c r="E2070" t="s">
        <v>13</v>
      </c>
      <c r="F2070">
        <f t="shared" si="321"/>
        <v>1</v>
      </c>
      <c r="G2070" t="s">
        <v>25</v>
      </c>
      <c r="H2070">
        <f t="shared" si="322"/>
        <v>0</v>
      </c>
      <c r="I2070">
        <f t="shared" si="323"/>
        <v>0</v>
      </c>
      <c r="J2070">
        <f t="shared" si="324"/>
        <v>1</v>
      </c>
      <c r="K2070" t="s">
        <v>19</v>
      </c>
      <c r="L2070">
        <f t="shared" si="325"/>
        <v>0</v>
      </c>
      <c r="M2070" t="s">
        <v>21</v>
      </c>
      <c r="N2070">
        <f t="shared" si="326"/>
        <v>0</v>
      </c>
      <c r="O2070">
        <f t="shared" si="327"/>
        <v>0</v>
      </c>
      <c r="P2070">
        <v>100.41</v>
      </c>
      <c r="Q2070">
        <f t="shared" si="328"/>
        <v>-0.12671792110858854</v>
      </c>
      <c r="R2070">
        <v>23.8</v>
      </c>
      <c r="S2070">
        <f t="shared" si="329"/>
        <v>-0.65750888101500693</v>
      </c>
      <c r="T2070" s="8">
        <v>0</v>
      </c>
    </row>
    <row r="2071" spans="1:20" x14ac:dyDescent="0.35">
      <c r="A2071">
        <v>66</v>
      </c>
      <c r="B2071">
        <f t="shared" si="320"/>
        <v>1.0072069156780723</v>
      </c>
      <c r="C2071">
        <v>0</v>
      </c>
      <c r="D2071">
        <v>0</v>
      </c>
      <c r="E2071" t="s">
        <v>13</v>
      </c>
      <c r="F2071">
        <f t="shared" si="321"/>
        <v>1</v>
      </c>
      <c r="G2071" t="s">
        <v>14</v>
      </c>
      <c r="H2071">
        <f t="shared" si="322"/>
        <v>1</v>
      </c>
      <c r="I2071">
        <f t="shared" si="323"/>
        <v>0</v>
      </c>
      <c r="J2071">
        <f t="shared" si="324"/>
        <v>0</v>
      </c>
      <c r="K2071" t="s">
        <v>15</v>
      </c>
      <c r="L2071">
        <f t="shared" si="325"/>
        <v>1</v>
      </c>
      <c r="M2071" t="s">
        <v>22</v>
      </c>
      <c r="N2071">
        <f t="shared" si="326"/>
        <v>0</v>
      </c>
      <c r="O2071">
        <f t="shared" si="327"/>
        <v>1</v>
      </c>
      <c r="P2071">
        <v>202.05</v>
      </c>
      <c r="Q2071">
        <f t="shared" si="328"/>
        <v>2.1180249022773583</v>
      </c>
      <c r="R2071">
        <v>31.7</v>
      </c>
      <c r="S2071">
        <f t="shared" si="329"/>
        <v>0.36862387569023225</v>
      </c>
      <c r="T2071" s="8">
        <v>0</v>
      </c>
    </row>
    <row r="2072" spans="1:20" x14ac:dyDescent="0.35">
      <c r="A2072">
        <v>47</v>
      </c>
      <c r="B2072">
        <f t="shared" si="320"/>
        <v>0.16688691221345797</v>
      </c>
      <c r="C2072">
        <v>0</v>
      </c>
      <c r="D2072">
        <v>0</v>
      </c>
      <c r="E2072" t="s">
        <v>13</v>
      </c>
      <c r="F2072">
        <f t="shared" si="321"/>
        <v>1</v>
      </c>
      <c r="G2072" t="s">
        <v>14</v>
      </c>
      <c r="H2072">
        <f t="shared" si="322"/>
        <v>1</v>
      </c>
      <c r="I2072">
        <f t="shared" si="323"/>
        <v>0</v>
      </c>
      <c r="J2072">
        <f t="shared" si="324"/>
        <v>0</v>
      </c>
      <c r="K2072" t="s">
        <v>15</v>
      </c>
      <c r="L2072">
        <f t="shared" si="325"/>
        <v>1</v>
      </c>
      <c r="M2072" t="s">
        <v>22</v>
      </c>
      <c r="N2072">
        <f t="shared" si="326"/>
        <v>0</v>
      </c>
      <c r="O2072">
        <f t="shared" si="327"/>
        <v>1</v>
      </c>
      <c r="P2072">
        <v>71.42</v>
      </c>
      <c r="Q2072">
        <f t="shared" si="328"/>
        <v>-0.76696875198185288</v>
      </c>
      <c r="R2072">
        <v>34.9</v>
      </c>
      <c r="S2072">
        <f t="shared" si="329"/>
        <v>0.78427258726703797</v>
      </c>
      <c r="T2072" s="8">
        <v>0</v>
      </c>
    </row>
    <row r="2073" spans="1:20" x14ac:dyDescent="0.35">
      <c r="A2073">
        <v>41</v>
      </c>
      <c r="B2073">
        <f t="shared" si="320"/>
        <v>-9.8477299406946536E-2</v>
      </c>
      <c r="C2073">
        <v>1</v>
      </c>
      <c r="D2073">
        <v>0</v>
      </c>
      <c r="E2073" t="s">
        <v>13</v>
      </c>
      <c r="F2073">
        <f t="shared" si="321"/>
        <v>1</v>
      </c>
      <c r="G2073" t="s">
        <v>25</v>
      </c>
      <c r="H2073">
        <f t="shared" si="322"/>
        <v>0</v>
      </c>
      <c r="I2073">
        <f t="shared" si="323"/>
        <v>0</v>
      </c>
      <c r="J2073">
        <f t="shared" si="324"/>
        <v>1</v>
      </c>
      <c r="K2073" t="s">
        <v>19</v>
      </c>
      <c r="L2073">
        <f t="shared" si="325"/>
        <v>0</v>
      </c>
      <c r="M2073" t="s">
        <v>21</v>
      </c>
      <c r="N2073">
        <f t="shared" si="326"/>
        <v>0</v>
      </c>
      <c r="O2073">
        <f t="shared" si="327"/>
        <v>0</v>
      </c>
      <c r="P2073">
        <v>107.5</v>
      </c>
      <c r="Q2073">
        <f t="shared" si="328"/>
        <v>2.9866362813158513E-2</v>
      </c>
      <c r="R2073">
        <v>54</v>
      </c>
      <c r="S2073">
        <f t="shared" si="329"/>
        <v>3.2651758344910977</v>
      </c>
      <c r="T2073" s="8">
        <v>0</v>
      </c>
    </row>
    <row r="2074" spans="1:20" x14ac:dyDescent="0.35">
      <c r="A2074">
        <v>63</v>
      </c>
      <c r="B2074">
        <f t="shared" si="320"/>
        <v>0.87452480986786996</v>
      </c>
      <c r="C2074">
        <v>0</v>
      </c>
      <c r="D2074">
        <v>0</v>
      </c>
      <c r="E2074" t="s">
        <v>13</v>
      </c>
      <c r="F2074">
        <f t="shared" si="321"/>
        <v>1</v>
      </c>
      <c r="G2074" t="s">
        <v>25</v>
      </c>
      <c r="H2074">
        <f t="shared" si="322"/>
        <v>0</v>
      </c>
      <c r="I2074">
        <f t="shared" si="323"/>
        <v>0</v>
      </c>
      <c r="J2074">
        <f t="shared" si="324"/>
        <v>1</v>
      </c>
      <c r="K2074" t="s">
        <v>19</v>
      </c>
      <c r="L2074">
        <f t="shared" si="325"/>
        <v>0</v>
      </c>
      <c r="M2074" t="s">
        <v>16</v>
      </c>
      <c r="N2074">
        <f t="shared" si="326"/>
        <v>1</v>
      </c>
      <c r="O2074">
        <f t="shared" si="327"/>
        <v>0</v>
      </c>
      <c r="P2074">
        <v>55.57</v>
      </c>
      <c r="Q2074">
        <f t="shared" si="328"/>
        <v>-1.1170196546842068</v>
      </c>
      <c r="R2074">
        <v>26.8</v>
      </c>
      <c r="S2074">
        <f t="shared" si="329"/>
        <v>-0.2678382139117515</v>
      </c>
      <c r="T2074" s="8">
        <v>0</v>
      </c>
    </row>
    <row r="2075" spans="1:20" x14ac:dyDescent="0.35">
      <c r="A2075">
        <v>12</v>
      </c>
      <c r="B2075">
        <f t="shared" si="320"/>
        <v>-1.3810709889055683</v>
      </c>
      <c r="C2075">
        <v>0</v>
      </c>
      <c r="D2075">
        <v>0</v>
      </c>
      <c r="E2075" t="s">
        <v>23</v>
      </c>
      <c r="F2075">
        <f t="shared" si="321"/>
        <v>0</v>
      </c>
      <c r="G2075" t="s">
        <v>26</v>
      </c>
      <c r="H2075">
        <f t="shared" si="322"/>
        <v>0</v>
      </c>
      <c r="I2075">
        <f t="shared" si="323"/>
        <v>0</v>
      </c>
      <c r="J2075">
        <f t="shared" si="324"/>
        <v>0</v>
      </c>
      <c r="K2075" t="s">
        <v>15</v>
      </c>
      <c r="L2075">
        <f t="shared" si="325"/>
        <v>1</v>
      </c>
      <c r="M2075" t="s">
        <v>21</v>
      </c>
      <c r="N2075">
        <f t="shared" si="326"/>
        <v>0</v>
      </c>
      <c r="O2075">
        <f t="shared" si="327"/>
        <v>0</v>
      </c>
      <c r="P2075">
        <v>58.14</v>
      </c>
      <c r="Q2075">
        <f t="shared" si="328"/>
        <v>-1.0602606124163803</v>
      </c>
      <c r="R2075">
        <v>21.3</v>
      </c>
      <c r="S2075">
        <f t="shared" si="329"/>
        <v>-0.9822344369343865</v>
      </c>
      <c r="T2075" s="8">
        <v>0</v>
      </c>
    </row>
    <row r="2076" spans="1:20" x14ac:dyDescent="0.35">
      <c r="A2076">
        <v>1.32</v>
      </c>
      <c r="B2076">
        <f t="shared" si="320"/>
        <v>-1.8534192855898883</v>
      </c>
      <c r="C2076">
        <v>0</v>
      </c>
      <c r="D2076">
        <v>0</v>
      </c>
      <c r="E2076" t="s">
        <v>23</v>
      </c>
      <c r="F2076">
        <f t="shared" si="321"/>
        <v>0</v>
      </c>
      <c r="G2076" t="s">
        <v>26</v>
      </c>
      <c r="H2076">
        <f t="shared" si="322"/>
        <v>0</v>
      </c>
      <c r="I2076">
        <f t="shared" si="323"/>
        <v>0</v>
      </c>
      <c r="J2076">
        <f t="shared" si="324"/>
        <v>0</v>
      </c>
      <c r="K2076" t="s">
        <v>19</v>
      </c>
      <c r="L2076">
        <f t="shared" si="325"/>
        <v>0</v>
      </c>
      <c r="M2076" t="s">
        <v>21</v>
      </c>
      <c r="N2076">
        <f t="shared" si="326"/>
        <v>0</v>
      </c>
      <c r="O2076">
        <f t="shared" si="327"/>
        <v>0</v>
      </c>
      <c r="P2076">
        <v>78.53</v>
      </c>
      <c r="Q2076">
        <f t="shared" si="328"/>
        <v>-0.60994276345101772</v>
      </c>
      <c r="R2076">
        <v>19.8</v>
      </c>
      <c r="S2076">
        <f t="shared" si="329"/>
        <v>-1.1770697704860142</v>
      </c>
      <c r="T2076" s="8">
        <v>0</v>
      </c>
    </row>
    <row r="2077" spans="1:20" x14ac:dyDescent="0.35">
      <c r="A2077">
        <v>46</v>
      </c>
      <c r="B2077">
        <f t="shared" si="320"/>
        <v>0.12265954361005722</v>
      </c>
      <c r="C2077">
        <v>0</v>
      </c>
      <c r="D2077">
        <v>0</v>
      </c>
      <c r="E2077" t="s">
        <v>13</v>
      </c>
      <c r="F2077">
        <f t="shared" si="321"/>
        <v>1</v>
      </c>
      <c r="G2077" t="s">
        <v>14</v>
      </c>
      <c r="H2077">
        <f t="shared" si="322"/>
        <v>1</v>
      </c>
      <c r="I2077">
        <f t="shared" si="323"/>
        <v>0</v>
      </c>
      <c r="J2077">
        <f t="shared" si="324"/>
        <v>0</v>
      </c>
      <c r="K2077" t="s">
        <v>15</v>
      </c>
      <c r="L2077">
        <f t="shared" si="325"/>
        <v>1</v>
      </c>
      <c r="M2077" t="s">
        <v>22</v>
      </c>
      <c r="N2077">
        <f t="shared" si="326"/>
        <v>0</v>
      </c>
      <c r="O2077">
        <f t="shared" si="327"/>
        <v>1</v>
      </c>
      <c r="P2077">
        <v>78.790000000000006</v>
      </c>
      <c r="Q2077">
        <f t="shared" si="328"/>
        <v>-0.60420060353287175</v>
      </c>
      <c r="R2077">
        <v>42.4</v>
      </c>
      <c r="S2077">
        <f t="shared" si="329"/>
        <v>1.7584492550251767</v>
      </c>
      <c r="T2077" s="8">
        <v>0</v>
      </c>
    </row>
    <row r="2078" spans="1:20" x14ac:dyDescent="0.35">
      <c r="A2078">
        <v>8</v>
      </c>
      <c r="B2078">
        <f t="shared" si="320"/>
        <v>-1.5579804633191714</v>
      </c>
      <c r="C2078">
        <v>0</v>
      </c>
      <c r="D2078">
        <v>0</v>
      </c>
      <c r="E2078" t="s">
        <v>23</v>
      </c>
      <c r="F2078">
        <f t="shared" si="321"/>
        <v>0</v>
      </c>
      <c r="G2078" t="s">
        <v>26</v>
      </c>
      <c r="H2078">
        <f t="shared" si="322"/>
        <v>0</v>
      </c>
      <c r="I2078">
        <f t="shared" si="323"/>
        <v>0</v>
      </c>
      <c r="J2078">
        <f t="shared" si="324"/>
        <v>0</v>
      </c>
      <c r="K2078" t="s">
        <v>15</v>
      </c>
      <c r="L2078">
        <f t="shared" si="325"/>
        <v>1</v>
      </c>
      <c r="M2078" t="s">
        <v>21</v>
      </c>
      <c r="N2078">
        <f t="shared" si="326"/>
        <v>0</v>
      </c>
      <c r="O2078">
        <f t="shared" si="327"/>
        <v>0</v>
      </c>
      <c r="P2078">
        <v>96.62</v>
      </c>
      <c r="Q2078">
        <f t="shared" si="328"/>
        <v>-0.2104209445307916</v>
      </c>
      <c r="R2078">
        <v>16.399999999999999</v>
      </c>
      <c r="S2078">
        <f t="shared" si="329"/>
        <v>-1.6186965265363706</v>
      </c>
      <c r="T2078" s="8">
        <v>0</v>
      </c>
    </row>
    <row r="2079" spans="1:20" x14ac:dyDescent="0.35">
      <c r="A2079">
        <v>74</v>
      </c>
      <c r="B2079">
        <f t="shared" si="320"/>
        <v>1.3610258645052782</v>
      </c>
      <c r="C2079">
        <v>0</v>
      </c>
      <c r="D2079">
        <v>0</v>
      </c>
      <c r="E2079" t="s">
        <v>13</v>
      </c>
      <c r="F2079">
        <f t="shared" si="321"/>
        <v>1</v>
      </c>
      <c r="G2079" t="s">
        <v>14</v>
      </c>
      <c r="H2079">
        <f t="shared" si="322"/>
        <v>1</v>
      </c>
      <c r="I2079">
        <f t="shared" si="323"/>
        <v>0</v>
      </c>
      <c r="J2079">
        <f t="shared" si="324"/>
        <v>0</v>
      </c>
      <c r="K2079" t="s">
        <v>19</v>
      </c>
      <c r="L2079">
        <f t="shared" si="325"/>
        <v>0</v>
      </c>
      <c r="M2079" t="s">
        <v>21</v>
      </c>
      <c r="N2079">
        <f t="shared" si="326"/>
        <v>0</v>
      </c>
      <c r="O2079">
        <f t="shared" si="327"/>
        <v>0</v>
      </c>
      <c r="P2079">
        <v>65.28</v>
      </c>
      <c r="Q2079">
        <f t="shared" si="328"/>
        <v>-0.90257206697191295</v>
      </c>
      <c r="R2079">
        <v>28.2</v>
      </c>
      <c r="S2079">
        <f t="shared" si="329"/>
        <v>-8.599190259689915E-2</v>
      </c>
      <c r="T2079" s="8">
        <v>0</v>
      </c>
    </row>
    <row r="2080" spans="1:20" x14ac:dyDescent="0.35">
      <c r="A2080">
        <v>74</v>
      </c>
      <c r="B2080">
        <f t="shared" si="320"/>
        <v>1.3610258645052782</v>
      </c>
      <c r="C2080">
        <v>0</v>
      </c>
      <c r="D2080">
        <v>0</v>
      </c>
      <c r="E2080" t="s">
        <v>13</v>
      </c>
      <c r="F2080">
        <f t="shared" si="321"/>
        <v>1</v>
      </c>
      <c r="G2080" t="s">
        <v>14</v>
      </c>
      <c r="H2080">
        <f t="shared" si="322"/>
        <v>1</v>
      </c>
      <c r="I2080">
        <f t="shared" si="323"/>
        <v>0</v>
      </c>
      <c r="J2080">
        <f t="shared" si="324"/>
        <v>0</v>
      </c>
      <c r="K2080" t="s">
        <v>19</v>
      </c>
      <c r="L2080">
        <f t="shared" si="325"/>
        <v>0</v>
      </c>
      <c r="M2080" t="s">
        <v>16</v>
      </c>
      <c r="N2080">
        <f t="shared" si="326"/>
        <v>1</v>
      </c>
      <c r="O2080">
        <f t="shared" si="327"/>
        <v>0</v>
      </c>
      <c r="P2080">
        <v>92.67</v>
      </c>
      <c r="Q2080">
        <f t="shared" si="328"/>
        <v>-0.29765760482570008</v>
      </c>
      <c r="R2080">
        <v>26.3</v>
      </c>
      <c r="S2080">
        <f t="shared" si="329"/>
        <v>-0.33278332509562741</v>
      </c>
      <c r="T2080" s="8">
        <v>0</v>
      </c>
    </row>
    <row r="2081" spans="1:20" x14ac:dyDescent="0.35">
      <c r="A2081">
        <v>4</v>
      </c>
      <c r="B2081">
        <f t="shared" si="320"/>
        <v>-1.7348899377327744</v>
      </c>
      <c r="C2081">
        <v>0</v>
      </c>
      <c r="D2081">
        <v>0</v>
      </c>
      <c r="E2081" t="s">
        <v>23</v>
      </c>
      <c r="F2081">
        <f t="shared" si="321"/>
        <v>0</v>
      </c>
      <c r="G2081" t="s">
        <v>26</v>
      </c>
      <c r="H2081">
        <f t="shared" si="322"/>
        <v>0</v>
      </c>
      <c r="I2081">
        <f t="shared" si="323"/>
        <v>0</v>
      </c>
      <c r="J2081">
        <f t="shared" si="324"/>
        <v>0</v>
      </c>
      <c r="K2081" t="s">
        <v>19</v>
      </c>
      <c r="L2081">
        <f t="shared" si="325"/>
        <v>0</v>
      </c>
      <c r="M2081" t="s">
        <v>21</v>
      </c>
      <c r="N2081">
        <f t="shared" si="326"/>
        <v>0</v>
      </c>
      <c r="O2081">
        <f t="shared" si="327"/>
        <v>0</v>
      </c>
      <c r="P2081">
        <v>206.25</v>
      </c>
      <c r="Q2081">
        <f t="shared" si="328"/>
        <v>2.2107828701858683</v>
      </c>
      <c r="R2081">
        <v>17</v>
      </c>
      <c r="S2081">
        <f t="shared" si="329"/>
        <v>-1.5407623931157195</v>
      </c>
      <c r="T2081" s="8">
        <v>0</v>
      </c>
    </row>
    <row r="2082" spans="1:20" x14ac:dyDescent="0.35">
      <c r="A2082">
        <v>26</v>
      </c>
      <c r="B2082">
        <f t="shared" si="320"/>
        <v>-0.76188782845795777</v>
      </c>
      <c r="C2082">
        <v>0</v>
      </c>
      <c r="D2082">
        <v>0</v>
      </c>
      <c r="E2082" t="s">
        <v>23</v>
      </c>
      <c r="F2082">
        <f t="shared" si="321"/>
        <v>0</v>
      </c>
      <c r="G2082" t="s">
        <v>14</v>
      </c>
      <c r="H2082">
        <f t="shared" si="322"/>
        <v>1</v>
      </c>
      <c r="I2082">
        <f t="shared" si="323"/>
        <v>0</v>
      </c>
      <c r="J2082">
        <f t="shared" si="324"/>
        <v>0</v>
      </c>
      <c r="K2082" t="s">
        <v>15</v>
      </c>
      <c r="L2082">
        <f t="shared" si="325"/>
        <v>1</v>
      </c>
      <c r="M2082" t="s">
        <v>21</v>
      </c>
      <c r="N2082">
        <f t="shared" si="326"/>
        <v>0</v>
      </c>
      <c r="O2082">
        <f t="shared" si="327"/>
        <v>0</v>
      </c>
      <c r="P2082">
        <v>114.18</v>
      </c>
      <c r="Q2082">
        <f t="shared" si="328"/>
        <v>0.17739570224859869</v>
      </c>
      <c r="R2082">
        <v>23.3</v>
      </c>
      <c r="S2082">
        <f t="shared" si="329"/>
        <v>-0.72245399219888284</v>
      </c>
      <c r="T2082" s="8">
        <v>0</v>
      </c>
    </row>
    <row r="2083" spans="1:20" x14ac:dyDescent="0.35">
      <c r="A2083">
        <v>63</v>
      </c>
      <c r="B2083">
        <f t="shared" si="320"/>
        <v>0.87452480986786996</v>
      </c>
      <c r="C2083">
        <v>0</v>
      </c>
      <c r="D2083">
        <v>0</v>
      </c>
      <c r="E2083" t="s">
        <v>13</v>
      </c>
      <c r="F2083">
        <f t="shared" si="321"/>
        <v>1</v>
      </c>
      <c r="G2083" t="s">
        <v>25</v>
      </c>
      <c r="H2083">
        <f t="shared" si="322"/>
        <v>0</v>
      </c>
      <c r="I2083">
        <f t="shared" si="323"/>
        <v>0</v>
      </c>
      <c r="J2083">
        <f t="shared" si="324"/>
        <v>1</v>
      </c>
      <c r="K2083" t="s">
        <v>19</v>
      </c>
      <c r="L2083">
        <f t="shared" si="325"/>
        <v>0</v>
      </c>
      <c r="M2083" t="s">
        <v>16</v>
      </c>
      <c r="N2083">
        <f t="shared" si="326"/>
        <v>1</v>
      </c>
      <c r="O2083">
        <f t="shared" si="327"/>
        <v>0</v>
      </c>
      <c r="P2083">
        <v>231.69</v>
      </c>
      <c r="Q2083">
        <f t="shared" si="328"/>
        <v>2.7726311329459872</v>
      </c>
      <c r="R2083">
        <v>56.1</v>
      </c>
      <c r="S2083">
        <f t="shared" si="329"/>
        <v>3.537945301463377</v>
      </c>
      <c r="T2083" s="8">
        <v>0</v>
      </c>
    </row>
    <row r="2084" spans="1:20" x14ac:dyDescent="0.35">
      <c r="A2084">
        <v>48</v>
      </c>
      <c r="B2084">
        <f t="shared" si="320"/>
        <v>0.21111428081685873</v>
      </c>
      <c r="C2084">
        <v>0</v>
      </c>
      <c r="D2084">
        <v>1</v>
      </c>
      <c r="E2084" t="s">
        <v>23</v>
      </c>
      <c r="F2084">
        <f t="shared" si="321"/>
        <v>0</v>
      </c>
      <c r="G2084" t="s">
        <v>14</v>
      </c>
      <c r="H2084">
        <f t="shared" si="322"/>
        <v>1</v>
      </c>
      <c r="I2084">
        <f t="shared" si="323"/>
        <v>0</v>
      </c>
      <c r="J2084">
        <f t="shared" si="324"/>
        <v>0</v>
      </c>
      <c r="K2084" t="s">
        <v>19</v>
      </c>
      <c r="L2084">
        <f t="shared" si="325"/>
        <v>0</v>
      </c>
      <c r="M2084" t="s">
        <v>22</v>
      </c>
      <c r="N2084">
        <f t="shared" si="326"/>
        <v>0</v>
      </c>
      <c r="O2084">
        <f t="shared" si="327"/>
        <v>1</v>
      </c>
      <c r="P2084">
        <v>101.89</v>
      </c>
      <c r="Q2084">
        <f t="shared" si="328"/>
        <v>-9.4031780036065812E-2</v>
      </c>
      <c r="R2084">
        <v>25.1</v>
      </c>
      <c r="S2084">
        <f t="shared" si="329"/>
        <v>-0.48865159193692953</v>
      </c>
      <c r="T2084" s="8">
        <v>0</v>
      </c>
    </row>
    <row r="2085" spans="1:20" x14ac:dyDescent="0.35">
      <c r="A2085">
        <v>24</v>
      </c>
      <c r="B2085">
        <f t="shared" si="320"/>
        <v>-0.8503425656647593</v>
      </c>
      <c r="C2085">
        <v>1</v>
      </c>
      <c r="D2085">
        <v>0</v>
      </c>
      <c r="E2085" t="s">
        <v>23</v>
      </c>
      <c r="F2085">
        <f t="shared" si="321"/>
        <v>0</v>
      </c>
      <c r="G2085" t="s">
        <v>14</v>
      </c>
      <c r="H2085">
        <f t="shared" si="322"/>
        <v>1</v>
      </c>
      <c r="I2085">
        <f t="shared" si="323"/>
        <v>0</v>
      </c>
      <c r="J2085">
        <f t="shared" si="324"/>
        <v>0</v>
      </c>
      <c r="K2085" t="s">
        <v>15</v>
      </c>
      <c r="L2085">
        <f t="shared" si="325"/>
        <v>1</v>
      </c>
      <c r="M2085" t="s">
        <v>22</v>
      </c>
      <c r="N2085">
        <f t="shared" si="326"/>
        <v>0</v>
      </c>
      <c r="O2085">
        <f t="shared" si="327"/>
        <v>1</v>
      </c>
      <c r="P2085">
        <v>107.22</v>
      </c>
      <c r="Q2085">
        <f t="shared" si="328"/>
        <v>2.3682498285924475E-2</v>
      </c>
      <c r="R2085">
        <v>35.299999999999997</v>
      </c>
      <c r="S2085">
        <f t="shared" si="329"/>
        <v>0.83622867621413854</v>
      </c>
      <c r="T2085" s="8">
        <v>0</v>
      </c>
    </row>
    <row r="2086" spans="1:20" x14ac:dyDescent="0.35">
      <c r="A2086">
        <v>47</v>
      </c>
      <c r="B2086">
        <f t="shared" si="320"/>
        <v>0.16688691221345797</v>
      </c>
      <c r="C2086">
        <v>0</v>
      </c>
      <c r="D2086">
        <v>0</v>
      </c>
      <c r="E2086" t="s">
        <v>23</v>
      </c>
      <c r="F2086">
        <f t="shared" si="321"/>
        <v>0</v>
      </c>
      <c r="G2086" t="s">
        <v>14</v>
      </c>
      <c r="H2086">
        <f t="shared" si="322"/>
        <v>1</v>
      </c>
      <c r="I2086">
        <f t="shared" si="323"/>
        <v>0</v>
      </c>
      <c r="J2086">
        <f t="shared" si="324"/>
        <v>0</v>
      </c>
      <c r="K2086" t="s">
        <v>19</v>
      </c>
      <c r="L2086">
        <f t="shared" si="325"/>
        <v>0</v>
      </c>
      <c r="M2086" t="s">
        <v>21</v>
      </c>
      <c r="N2086">
        <f t="shared" si="326"/>
        <v>0</v>
      </c>
      <c r="O2086">
        <f t="shared" si="327"/>
        <v>0</v>
      </c>
      <c r="P2086">
        <v>101.99</v>
      </c>
      <c r="Q2086">
        <f t="shared" si="328"/>
        <v>-9.1823256990625213E-2</v>
      </c>
      <c r="R2086">
        <v>36.299999999999997</v>
      </c>
      <c r="S2086">
        <f t="shared" si="329"/>
        <v>0.96611889858189037</v>
      </c>
      <c r="T2086" s="8">
        <v>0</v>
      </c>
    </row>
    <row r="2087" spans="1:20" x14ac:dyDescent="0.35">
      <c r="A2087">
        <v>70</v>
      </c>
      <c r="B2087">
        <f t="shared" si="320"/>
        <v>1.1841163900916754</v>
      </c>
      <c r="C2087">
        <v>0</v>
      </c>
      <c r="D2087">
        <v>0</v>
      </c>
      <c r="E2087" t="s">
        <v>13</v>
      </c>
      <c r="F2087">
        <f t="shared" si="321"/>
        <v>1</v>
      </c>
      <c r="G2087" t="s">
        <v>14</v>
      </c>
      <c r="H2087">
        <f t="shared" si="322"/>
        <v>1</v>
      </c>
      <c r="I2087">
        <f t="shared" si="323"/>
        <v>0</v>
      </c>
      <c r="J2087">
        <f t="shared" si="324"/>
        <v>0</v>
      </c>
      <c r="K2087" t="s">
        <v>19</v>
      </c>
      <c r="L2087">
        <f t="shared" si="325"/>
        <v>0</v>
      </c>
      <c r="M2087" t="s">
        <v>16</v>
      </c>
      <c r="N2087">
        <f t="shared" si="326"/>
        <v>1</v>
      </c>
      <c r="O2087">
        <f t="shared" si="327"/>
        <v>0</v>
      </c>
      <c r="P2087">
        <v>72.56</v>
      </c>
      <c r="Q2087">
        <f t="shared" si="328"/>
        <v>-0.7417915892638286</v>
      </c>
      <c r="R2087">
        <v>30.4</v>
      </c>
      <c r="S2087">
        <f t="shared" si="329"/>
        <v>0.19976658661215477</v>
      </c>
      <c r="T2087" s="8">
        <v>0</v>
      </c>
    </row>
    <row r="2088" spans="1:20" x14ac:dyDescent="0.35">
      <c r="A2088">
        <v>41</v>
      </c>
      <c r="B2088">
        <f t="shared" si="320"/>
        <v>-9.8477299406946536E-2</v>
      </c>
      <c r="C2088">
        <v>1</v>
      </c>
      <c r="D2088">
        <v>1</v>
      </c>
      <c r="E2088" t="s">
        <v>13</v>
      </c>
      <c r="F2088">
        <f t="shared" si="321"/>
        <v>1</v>
      </c>
      <c r="G2088" t="s">
        <v>14</v>
      </c>
      <c r="H2088">
        <f t="shared" si="322"/>
        <v>1</v>
      </c>
      <c r="I2088">
        <f t="shared" si="323"/>
        <v>0</v>
      </c>
      <c r="J2088">
        <f t="shared" si="324"/>
        <v>0</v>
      </c>
      <c r="K2088" t="s">
        <v>15</v>
      </c>
      <c r="L2088">
        <f t="shared" si="325"/>
        <v>1</v>
      </c>
      <c r="M2088" t="s">
        <v>21</v>
      </c>
      <c r="N2088">
        <f t="shared" si="326"/>
        <v>0</v>
      </c>
      <c r="O2088">
        <f t="shared" si="327"/>
        <v>0</v>
      </c>
      <c r="P2088">
        <v>94.47</v>
      </c>
      <c r="Q2088">
        <f t="shared" si="328"/>
        <v>-0.25790419000776721</v>
      </c>
      <c r="R2088">
        <v>43.9</v>
      </c>
      <c r="S2088">
        <f t="shared" si="329"/>
        <v>1.9532845885768044</v>
      </c>
      <c r="T2088" s="8">
        <v>0</v>
      </c>
    </row>
    <row r="2089" spans="1:20" x14ac:dyDescent="0.35">
      <c r="A2089">
        <v>42</v>
      </c>
      <c r="B2089">
        <f t="shared" si="320"/>
        <v>-5.424993080354578E-2</v>
      </c>
      <c r="C2089">
        <v>0</v>
      </c>
      <c r="D2089">
        <v>0</v>
      </c>
      <c r="E2089" t="s">
        <v>13</v>
      </c>
      <c r="F2089">
        <f t="shared" si="321"/>
        <v>1</v>
      </c>
      <c r="G2089" t="s">
        <v>18</v>
      </c>
      <c r="H2089">
        <f t="shared" si="322"/>
        <v>0</v>
      </c>
      <c r="I2089">
        <f t="shared" si="323"/>
        <v>1</v>
      </c>
      <c r="J2089">
        <f t="shared" si="324"/>
        <v>0</v>
      </c>
      <c r="K2089" t="s">
        <v>15</v>
      </c>
      <c r="L2089">
        <f t="shared" si="325"/>
        <v>1</v>
      </c>
      <c r="M2089" t="s">
        <v>22</v>
      </c>
      <c r="N2089">
        <f t="shared" si="326"/>
        <v>0</v>
      </c>
      <c r="O2089">
        <f t="shared" si="327"/>
        <v>1</v>
      </c>
      <c r="P2089">
        <v>98.76</v>
      </c>
      <c r="Q2089">
        <f t="shared" si="328"/>
        <v>-0.16315855135836022</v>
      </c>
      <c r="R2089">
        <v>26.4</v>
      </c>
      <c r="S2089">
        <f t="shared" si="329"/>
        <v>-0.31979430285885252</v>
      </c>
      <c r="T2089" s="8">
        <v>0</v>
      </c>
    </row>
    <row r="2090" spans="1:20" x14ac:dyDescent="0.35">
      <c r="A2090">
        <v>57</v>
      </c>
      <c r="B2090">
        <f t="shared" si="320"/>
        <v>0.60916059824746549</v>
      </c>
      <c r="C2090">
        <v>1</v>
      </c>
      <c r="D2090">
        <v>0</v>
      </c>
      <c r="E2090" t="s">
        <v>23</v>
      </c>
      <c r="F2090">
        <f t="shared" si="321"/>
        <v>0</v>
      </c>
      <c r="G2090" t="s">
        <v>14</v>
      </c>
      <c r="H2090">
        <f t="shared" si="322"/>
        <v>1</v>
      </c>
      <c r="I2090">
        <f t="shared" si="323"/>
        <v>0</v>
      </c>
      <c r="J2090">
        <f t="shared" si="324"/>
        <v>0</v>
      </c>
      <c r="K2090" t="s">
        <v>19</v>
      </c>
      <c r="L2090">
        <f t="shared" si="325"/>
        <v>0</v>
      </c>
      <c r="M2090" t="s">
        <v>21</v>
      </c>
      <c r="N2090">
        <f t="shared" si="326"/>
        <v>0</v>
      </c>
      <c r="O2090">
        <f t="shared" si="327"/>
        <v>0</v>
      </c>
      <c r="P2090">
        <v>116.93</v>
      </c>
      <c r="Q2090">
        <f t="shared" si="328"/>
        <v>0.23813008599821844</v>
      </c>
      <c r="R2090">
        <v>28.3</v>
      </c>
      <c r="S2090">
        <f t="shared" si="329"/>
        <v>-7.3002880360123784E-2</v>
      </c>
      <c r="T2090" s="8">
        <v>0</v>
      </c>
    </row>
    <row r="2091" spans="1:20" x14ac:dyDescent="0.35">
      <c r="A2091">
        <v>51</v>
      </c>
      <c r="B2091">
        <f t="shared" si="320"/>
        <v>0.34379638662706097</v>
      </c>
      <c r="C2091">
        <v>0</v>
      </c>
      <c r="D2091">
        <v>0</v>
      </c>
      <c r="E2091" t="s">
        <v>23</v>
      </c>
      <c r="F2091">
        <f t="shared" si="321"/>
        <v>0</v>
      </c>
      <c r="G2091" t="s">
        <v>14</v>
      </c>
      <c r="H2091">
        <f t="shared" si="322"/>
        <v>1</v>
      </c>
      <c r="I2091">
        <f t="shared" si="323"/>
        <v>0</v>
      </c>
      <c r="J2091">
        <f t="shared" si="324"/>
        <v>0</v>
      </c>
      <c r="K2091" t="s">
        <v>19</v>
      </c>
      <c r="L2091">
        <f t="shared" si="325"/>
        <v>0</v>
      </c>
      <c r="M2091" t="s">
        <v>21</v>
      </c>
      <c r="N2091">
        <f t="shared" si="326"/>
        <v>0</v>
      </c>
      <c r="O2091">
        <f t="shared" si="327"/>
        <v>0</v>
      </c>
      <c r="P2091">
        <v>219.96</v>
      </c>
      <c r="Q2091">
        <f t="shared" si="328"/>
        <v>2.513571379715791</v>
      </c>
      <c r="R2091">
        <v>42.3</v>
      </c>
      <c r="S2091">
        <f t="shared" si="329"/>
        <v>1.7454602327884012</v>
      </c>
      <c r="T2091" s="8">
        <v>0</v>
      </c>
    </row>
    <row r="2092" spans="1:20" x14ac:dyDescent="0.35">
      <c r="A2092">
        <v>15</v>
      </c>
      <c r="B2092">
        <f t="shared" si="320"/>
        <v>-1.248388883095366</v>
      </c>
      <c r="C2092">
        <v>0</v>
      </c>
      <c r="D2092">
        <v>0</v>
      </c>
      <c r="E2092" t="s">
        <v>23</v>
      </c>
      <c r="F2092">
        <f t="shared" si="321"/>
        <v>0</v>
      </c>
      <c r="G2092" t="s">
        <v>14</v>
      </c>
      <c r="H2092">
        <f t="shared" si="322"/>
        <v>1</v>
      </c>
      <c r="I2092">
        <f t="shared" si="323"/>
        <v>0</v>
      </c>
      <c r="J2092">
        <f t="shared" si="324"/>
        <v>0</v>
      </c>
      <c r="K2092" t="s">
        <v>15</v>
      </c>
      <c r="L2092">
        <f t="shared" si="325"/>
        <v>1</v>
      </c>
      <c r="M2092" t="s">
        <v>21</v>
      </c>
      <c r="N2092">
        <f t="shared" si="326"/>
        <v>0</v>
      </c>
      <c r="O2092">
        <f t="shared" si="327"/>
        <v>0</v>
      </c>
      <c r="P2092">
        <v>75.77</v>
      </c>
      <c r="Q2092">
        <f t="shared" si="328"/>
        <v>-0.6708979995051817</v>
      </c>
      <c r="R2092">
        <v>38</v>
      </c>
      <c r="S2092">
        <f t="shared" si="329"/>
        <v>1.1869322766070687</v>
      </c>
      <c r="T2092" s="8">
        <v>0</v>
      </c>
    </row>
    <row r="2093" spans="1:20" x14ac:dyDescent="0.35">
      <c r="A2093">
        <v>11</v>
      </c>
      <c r="B2093">
        <f t="shared" si="320"/>
        <v>-1.425298357508969</v>
      </c>
      <c r="C2093">
        <v>0</v>
      </c>
      <c r="D2093">
        <v>0</v>
      </c>
      <c r="E2093" t="s">
        <v>23</v>
      </c>
      <c r="F2093">
        <f t="shared" si="321"/>
        <v>0</v>
      </c>
      <c r="G2093" t="s">
        <v>26</v>
      </c>
      <c r="H2093">
        <f t="shared" si="322"/>
        <v>0</v>
      </c>
      <c r="I2093">
        <f t="shared" si="323"/>
        <v>0</v>
      </c>
      <c r="J2093">
        <f t="shared" si="324"/>
        <v>0</v>
      </c>
      <c r="K2093" t="s">
        <v>15</v>
      </c>
      <c r="L2093">
        <f t="shared" si="325"/>
        <v>1</v>
      </c>
      <c r="M2093" t="s">
        <v>21</v>
      </c>
      <c r="N2093">
        <f t="shared" si="326"/>
        <v>0</v>
      </c>
      <c r="O2093">
        <f t="shared" si="327"/>
        <v>0</v>
      </c>
      <c r="P2093">
        <v>124.35</v>
      </c>
      <c r="Q2093">
        <f t="shared" si="328"/>
        <v>0.40200249596991949</v>
      </c>
      <c r="R2093">
        <v>32.700000000000003</v>
      </c>
      <c r="S2093">
        <f t="shared" si="329"/>
        <v>0.49851409805798452</v>
      </c>
      <c r="T2093" s="8">
        <v>0</v>
      </c>
    </row>
    <row r="2094" spans="1:20" x14ac:dyDescent="0.35">
      <c r="A2094">
        <v>27</v>
      </c>
      <c r="B2094">
        <f t="shared" si="320"/>
        <v>-0.71766045985455706</v>
      </c>
      <c r="C2094">
        <v>0</v>
      </c>
      <c r="D2094">
        <v>0</v>
      </c>
      <c r="E2094" t="s">
        <v>13</v>
      </c>
      <c r="F2094">
        <f t="shared" si="321"/>
        <v>1</v>
      </c>
      <c r="G2094" t="s">
        <v>18</v>
      </c>
      <c r="H2094">
        <f t="shared" si="322"/>
        <v>0</v>
      </c>
      <c r="I2094">
        <f t="shared" si="323"/>
        <v>1</v>
      </c>
      <c r="J2094">
        <f t="shared" si="324"/>
        <v>0</v>
      </c>
      <c r="K2094" t="s">
        <v>15</v>
      </c>
      <c r="L2094">
        <f t="shared" si="325"/>
        <v>1</v>
      </c>
      <c r="M2094" t="s">
        <v>21</v>
      </c>
      <c r="N2094">
        <f t="shared" si="326"/>
        <v>0</v>
      </c>
      <c r="O2094">
        <f t="shared" si="327"/>
        <v>0</v>
      </c>
      <c r="P2094">
        <v>88.97</v>
      </c>
      <c r="Q2094">
        <f t="shared" si="328"/>
        <v>-0.37937295750700673</v>
      </c>
      <c r="R2094">
        <v>28.8</v>
      </c>
      <c r="S2094">
        <f t="shared" si="329"/>
        <v>-8.0577691762478715E-3</v>
      </c>
      <c r="T2094" s="8">
        <v>0</v>
      </c>
    </row>
    <row r="2095" spans="1:20" x14ac:dyDescent="0.35">
      <c r="A2095">
        <v>53</v>
      </c>
      <c r="B2095">
        <f t="shared" si="320"/>
        <v>0.43225112383386249</v>
      </c>
      <c r="C2095">
        <v>0</v>
      </c>
      <c r="D2095">
        <v>0</v>
      </c>
      <c r="E2095" t="s">
        <v>13</v>
      </c>
      <c r="F2095">
        <f t="shared" si="321"/>
        <v>1</v>
      </c>
      <c r="G2095" t="s">
        <v>18</v>
      </c>
      <c r="H2095">
        <f t="shared" si="322"/>
        <v>0</v>
      </c>
      <c r="I2095">
        <f t="shared" si="323"/>
        <v>1</v>
      </c>
      <c r="J2095">
        <f t="shared" si="324"/>
        <v>0</v>
      </c>
      <c r="K2095" t="s">
        <v>19</v>
      </c>
      <c r="L2095">
        <f t="shared" si="325"/>
        <v>0</v>
      </c>
      <c r="M2095" t="s">
        <v>21</v>
      </c>
      <c r="N2095">
        <f t="shared" si="326"/>
        <v>0</v>
      </c>
      <c r="O2095">
        <f t="shared" si="327"/>
        <v>0</v>
      </c>
      <c r="P2095">
        <v>72.489999999999995</v>
      </c>
      <c r="Q2095">
        <f t="shared" si="328"/>
        <v>-0.74333755539563728</v>
      </c>
      <c r="R2095">
        <v>38.5</v>
      </c>
      <c r="S2095">
        <f t="shared" si="329"/>
        <v>1.2518773877909446</v>
      </c>
      <c r="T2095" s="8">
        <v>0</v>
      </c>
    </row>
    <row r="2096" spans="1:20" x14ac:dyDescent="0.35">
      <c r="A2096">
        <v>52</v>
      </c>
      <c r="B2096">
        <f t="shared" si="320"/>
        <v>0.38802375523046173</v>
      </c>
      <c r="C2096">
        <v>0</v>
      </c>
      <c r="D2096">
        <v>0</v>
      </c>
      <c r="E2096" t="s">
        <v>13</v>
      </c>
      <c r="F2096">
        <f t="shared" si="321"/>
        <v>1</v>
      </c>
      <c r="G2096" t="s">
        <v>25</v>
      </c>
      <c r="H2096">
        <f t="shared" si="322"/>
        <v>0</v>
      </c>
      <c r="I2096">
        <f t="shared" si="323"/>
        <v>0</v>
      </c>
      <c r="J2096">
        <f t="shared" si="324"/>
        <v>1</v>
      </c>
      <c r="K2096" t="s">
        <v>19</v>
      </c>
      <c r="L2096">
        <f t="shared" si="325"/>
        <v>0</v>
      </c>
      <c r="M2096" t="s">
        <v>22</v>
      </c>
      <c r="N2096">
        <f t="shared" si="326"/>
        <v>0</v>
      </c>
      <c r="O2096">
        <f t="shared" si="327"/>
        <v>1</v>
      </c>
      <c r="P2096">
        <v>107.27</v>
      </c>
      <c r="Q2096">
        <f t="shared" si="328"/>
        <v>2.4786759808644771E-2</v>
      </c>
      <c r="R2096">
        <v>30.1</v>
      </c>
      <c r="S2096">
        <f t="shared" si="329"/>
        <v>0.16079951990182959</v>
      </c>
      <c r="T2096" s="8">
        <v>0</v>
      </c>
    </row>
    <row r="2097" spans="1:20" x14ac:dyDescent="0.35">
      <c r="A2097">
        <v>68</v>
      </c>
      <c r="B2097">
        <f t="shared" si="320"/>
        <v>1.0956616528848737</v>
      </c>
      <c r="C2097">
        <v>0</v>
      </c>
      <c r="D2097">
        <v>0</v>
      </c>
      <c r="E2097" t="s">
        <v>13</v>
      </c>
      <c r="F2097">
        <f t="shared" si="321"/>
        <v>1</v>
      </c>
      <c r="G2097" t="s">
        <v>14</v>
      </c>
      <c r="H2097">
        <f t="shared" si="322"/>
        <v>1</v>
      </c>
      <c r="I2097">
        <f t="shared" si="323"/>
        <v>0</v>
      </c>
      <c r="J2097">
        <f t="shared" si="324"/>
        <v>0</v>
      </c>
      <c r="K2097" t="s">
        <v>19</v>
      </c>
      <c r="L2097">
        <f t="shared" si="325"/>
        <v>0</v>
      </c>
      <c r="M2097" t="s">
        <v>21</v>
      </c>
      <c r="N2097">
        <f t="shared" si="326"/>
        <v>0</v>
      </c>
      <c r="O2097">
        <f t="shared" si="327"/>
        <v>0</v>
      </c>
      <c r="P2097">
        <v>97.96</v>
      </c>
      <c r="Q2097">
        <f t="shared" si="328"/>
        <v>-0.18082673572188621</v>
      </c>
      <c r="R2097">
        <v>31.3</v>
      </c>
      <c r="S2097">
        <f t="shared" si="329"/>
        <v>0.31666778674313167</v>
      </c>
      <c r="T2097" s="8">
        <v>0</v>
      </c>
    </row>
    <row r="2098" spans="1:20" x14ac:dyDescent="0.35">
      <c r="A2098">
        <v>65</v>
      </c>
      <c r="B2098">
        <f t="shared" si="320"/>
        <v>0.96297954707467148</v>
      </c>
      <c r="C2098">
        <v>0</v>
      </c>
      <c r="D2098">
        <v>0</v>
      </c>
      <c r="E2098" t="s">
        <v>13</v>
      </c>
      <c r="F2098">
        <f t="shared" si="321"/>
        <v>1</v>
      </c>
      <c r="G2098" t="s">
        <v>14</v>
      </c>
      <c r="H2098">
        <f t="shared" si="322"/>
        <v>1</v>
      </c>
      <c r="I2098">
        <f t="shared" si="323"/>
        <v>0</v>
      </c>
      <c r="J2098">
        <f t="shared" si="324"/>
        <v>0</v>
      </c>
      <c r="K2098" t="s">
        <v>15</v>
      </c>
      <c r="L2098">
        <f t="shared" si="325"/>
        <v>1</v>
      </c>
      <c r="M2098" t="s">
        <v>22</v>
      </c>
      <c r="N2098">
        <f t="shared" si="326"/>
        <v>0</v>
      </c>
      <c r="O2098">
        <f t="shared" si="327"/>
        <v>1</v>
      </c>
      <c r="P2098">
        <v>197.69</v>
      </c>
      <c r="Q2098">
        <f t="shared" si="328"/>
        <v>2.0217332974961426</v>
      </c>
      <c r="R2098">
        <v>28.4</v>
      </c>
      <c r="S2098">
        <f t="shared" si="329"/>
        <v>-6.0013858123348876E-2</v>
      </c>
      <c r="T2098" s="8">
        <v>0</v>
      </c>
    </row>
    <row r="2099" spans="1:20" x14ac:dyDescent="0.35">
      <c r="A2099">
        <v>23</v>
      </c>
      <c r="B2099">
        <f t="shared" si="320"/>
        <v>-0.89456993426816012</v>
      </c>
      <c r="C2099">
        <v>0</v>
      </c>
      <c r="D2099">
        <v>0</v>
      </c>
      <c r="E2099" t="s">
        <v>23</v>
      </c>
      <c r="F2099">
        <f t="shared" si="321"/>
        <v>0</v>
      </c>
      <c r="G2099" t="s">
        <v>14</v>
      </c>
      <c r="H2099">
        <f t="shared" si="322"/>
        <v>1</v>
      </c>
      <c r="I2099">
        <f t="shared" si="323"/>
        <v>0</v>
      </c>
      <c r="J2099">
        <f t="shared" si="324"/>
        <v>0</v>
      </c>
      <c r="K2099" t="s">
        <v>19</v>
      </c>
      <c r="L2099">
        <f t="shared" si="325"/>
        <v>0</v>
      </c>
      <c r="M2099" t="s">
        <v>22</v>
      </c>
      <c r="N2099">
        <f t="shared" si="326"/>
        <v>0</v>
      </c>
      <c r="O2099">
        <f t="shared" si="327"/>
        <v>1</v>
      </c>
      <c r="P2099">
        <v>112.3</v>
      </c>
      <c r="Q2099">
        <f t="shared" si="328"/>
        <v>0.13587546899431296</v>
      </c>
      <c r="R2099">
        <v>26.6</v>
      </c>
      <c r="S2099">
        <f t="shared" si="329"/>
        <v>-0.29381625838530179</v>
      </c>
      <c r="T2099" s="8">
        <v>0</v>
      </c>
    </row>
    <row r="2100" spans="1:20" x14ac:dyDescent="0.35">
      <c r="A2100">
        <v>43</v>
      </c>
      <c r="B2100">
        <f t="shared" si="320"/>
        <v>-1.0022562200145031E-2</v>
      </c>
      <c r="C2100">
        <v>0</v>
      </c>
      <c r="D2100">
        <v>0</v>
      </c>
      <c r="E2100" t="s">
        <v>13</v>
      </c>
      <c r="F2100">
        <f t="shared" si="321"/>
        <v>1</v>
      </c>
      <c r="G2100" t="s">
        <v>18</v>
      </c>
      <c r="H2100">
        <f t="shared" si="322"/>
        <v>0</v>
      </c>
      <c r="I2100">
        <f t="shared" si="323"/>
        <v>1</v>
      </c>
      <c r="J2100">
        <f t="shared" si="324"/>
        <v>0</v>
      </c>
      <c r="K2100" t="s">
        <v>15</v>
      </c>
      <c r="L2100">
        <f t="shared" si="325"/>
        <v>1</v>
      </c>
      <c r="M2100" t="s">
        <v>16</v>
      </c>
      <c r="N2100">
        <f t="shared" si="326"/>
        <v>1</v>
      </c>
      <c r="O2100">
        <f t="shared" si="327"/>
        <v>0</v>
      </c>
      <c r="P2100">
        <v>75.77</v>
      </c>
      <c r="Q2100">
        <f t="shared" si="328"/>
        <v>-0.6708979995051817</v>
      </c>
      <c r="R2100">
        <v>20.399999999999999</v>
      </c>
      <c r="S2100">
        <f t="shared" si="329"/>
        <v>-1.0991356370653635</v>
      </c>
      <c r="T2100" s="8">
        <v>0</v>
      </c>
    </row>
    <row r="2101" spans="1:20" x14ac:dyDescent="0.35">
      <c r="A2101">
        <v>55</v>
      </c>
      <c r="B2101">
        <f t="shared" si="320"/>
        <v>0.52070586104066396</v>
      </c>
      <c r="C2101">
        <v>0</v>
      </c>
      <c r="D2101">
        <v>0</v>
      </c>
      <c r="E2101" t="s">
        <v>13</v>
      </c>
      <c r="F2101">
        <f t="shared" si="321"/>
        <v>1</v>
      </c>
      <c r="G2101" t="s">
        <v>14</v>
      </c>
      <c r="H2101">
        <f t="shared" si="322"/>
        <v>1</v>
      </c>
      <c r="I2101">
        <f t="shared" si="323"/>
        <v>0</v>
      </c>
      <c r="J2101">
        <f t="shared" si="324"/>
        <v>0</v>
      </c>
      <c r="K2101" t="s">
        <v>15</v>
      </c>
      <c r="L2101">
        <f t="shared" si="325"/>
        <v>1</v>
      </c>
      <c r="M2101" t="s">
        <v>22</v>
      </c>
      <c r="N2101">
        <f t="shared" si="326"/>
        <v>0</v>
      </c>
      <c r="O2101">
        <f t="shared" si="327"/>
        <v>1</v>
      </c>
      <c r="P2101">
        <v>76.510000000000005</v>
      </c>
      <c r="Q2101">
        <f t="shared" si="328"/>
        <v>-0.6545549289689202</v>
      </c>
      <c r="R2101">
        <v>34.700000000000003</v>
      </c>
      <c r="S2101">
        <f t="shared" si="329"/>
        <v>0.75829454279348818</v>
      </c>
      <c r="T2101" s="8">
        <v>0</v>
      </c>
    </row>
    <row r="2102" spans="1:20" x14ac:dyDescent="0.35">
      <c r="A2102">
        <v>52</v>
      </c>
      <c r="B2102">
        <f t="shared" si="320"/>
        <v>0.38802375523046173</v>
      </c>
      <c r="C2102">
        <v>0</v>
      </c>
      <c r="D2102">
        <v>0</v>
      </c>
      <c r="E2102" t="s">
        <v>13</v>
      </c>
      <c r="F2102">
        <f t="shared" si="321"/>
        <v>1</v>
      </c>
      <c r="G2102" t="s">
        <v>14</v>
      </c>
      <c r="H2102">
        <f t="shared" si="322"/>
        <v>1</v>
      </c>
      <c r="I2102">
        <f t="shared" si="323"/>
        <v>0</v>
      </c>
      <c r="J2102">
        <f t="shared" si="324"/>
        <v>0</v>
      </c>
      <c r="K2102" t="s">
        <v>15</v>
      </c>
      <c r="L2102">
        <f t="shared" si="325"/>
        <v>1</v>
      </c>
      <c r="M2102" t="s">
        <v>21</v>
      </c>
      <c r="N2102">
        <f t="shared" si="326"/>
        <v>0</v>
      </c>
      <c r="O2102">
        <f t="shared" si="327"/>
        <v>0</v>
      </c>
      <c r="P2102">
        <v>93.14</v>
      </c>
      <c r="Q2102">
        <f t="shared" si="328"/>
        <v>-0.28727754651212872</v>
      </c>
      <c r="R2102">
        <v>32.5</v>
      </c>
      <c r="S2102">
        <f t="shared" si="329"/>
        <v>0.47253605358443379</v>
      </c>
      <c r="T2102" s="8">
        <v>0</v>
      </c>
    </row>
    <row r="2103" spans="1:20" x14ac:dyDescent="0.35">
      <c r="A2103">
        <v>21</v>
      </c>
      <c r="B2103">
        <f t="shared" si="320"/>
        <v>-0.98302467147496153</v>
      </c>
      <c r="C2103">
        <v>0</v>
      </c>
      <c r="D2103">
        <v>0</v>
      </c>
      <c r="E2103" t="s">
        <v>23</v>
      </c>
      <c r="F2103">
        <f t="shared" si="321"/>
        <v>0</v>
      </c>
      <c r="G2103" t="s">
        <v>14</v>
      </c>
      <c r="H2103">
        <f t="shared" si="322"/>
        <v>1</v>
      </c>
      <c r="I2103">
        <f t="shared" si="323"/>
        <v>0</v>
      </c>
      <c r="J2103">
        <f t="shared" si="324"/>
        <v>0</v>
      </c>
      <c r="K2103" t="s">
        <v>19</v>
      </c>
      <c r="L2103">
        <f t="shared" si="325"/>
        <v>0</v>
      </c>
      <c r="M2103" t="s">
        <v>22</v>
      </c>
      <c r="N2103">
        <f t="shared" si="326"/>
        <v>0</v>
      </c>
      <c r="O2103">
        <f t="shared" si="327"/>
        <v>1</v>
      </c>
      <c r="P2103">
        <v>80.84</v>
      </c>
      <c r="Q2103">
        <f t="shared" si="328"/>
        <v>-0.55892588110133712</v>
      </c>
      <c r="R2103">
        <v>30.7</v>
      </c>
      <c r="S2103">
        <f t="shared" si="329"/>
        <v>0.23873365332248039</v>
      </c>
      <c r="T2103" s="8">
        <v>0</v>
      </c>
    </row>
    <row r="2104" spans="1:20" x14ac:dyDescent="0.35">
      <c r="A2104">
        <v>78</v>
      </c>
      <c r="B2104">
        <f t="shared" si="320"/>
        <v>1.5379353389188812</v>
      </c>
      <c r="C2104">
        <v>1</v>
      </c>
      <c r="D2104">
        <v>1</v>
      </c>
      <c r="E2104" t="s">
        <v>13</v>
      </c>
      <c r="F2104">
        <f t="shared" si="321"/>
        <v>1</v>
      </c>
      <c r="G2104" t="s">
        <v>18</v>
      </c>
      <c r="H2104">
        <f t="shared" si="322"/>
        <v>0</v>
      </c>
      <c r="I2104">
        <f t="shared" si="323"/>
        <v>1</v>
      </c>
      <c r="J2104">
        <f t="shared" si="324"/>
        <v>0</v>
      </c>
      <c r="K2104" t="s">
        <v>19</v>
      </c>
      <c r="L2104">
        <f t="shared" si="325"/>
        <v>0</v>
      </c>
      <c r="M2104" t="s">
        <v>16</v>
      </c>
      <c r="N2104">
        <f t="shared" si="326"/>
        <v>1</v>
      </c>
      <c r="O2104">
        <f t="shared" si="327"/>
        <v>0</v>
      </c>
      <c r="P2104">
        <v>199.88</v>
      </c>
      <c r="Q2104">
        <f t="shared" si="328"/>
        <v>2.0700999521912946</v>
      </c>
      <c r="R2104">
        <v>29.6</v>
      </c>
      <c r="S2104">
        <f t="shared" si="329"/>
        <v>9.5854408717953685E-2</v>
      </c>
      <c r="T2104" s="8">
        <v>0</v>
      </c>
    </row>
    <row r="2105" spans="1:20" x14ac:dyDescent="0.35">
      <c r="A2105">
        <v>35</v>
      </c>
      <c r="B2105">
        <f t="shared" si="320"/>
        <v>-0.36384151102735102</v>
      </c>
      <c r="C2105">
        <v>0</v>
      </c>
      <c r="D2105">
        <v>0</v>
      </c>
      <c r="E2105" t="s">
        <v>13</v>
      </c>
      <c r="F2105">
        <f t="shared" si="321"/>
        <v>1</v>
      </c>
      <c r="G2105" t="s">
        <v>14</v>
      </c>
      <c r="H2105">
        <f t="shared" si="322"/>
        <v>1</v>
      </c>
      <c r="I2105">
        <f t="shared" si="323"/>
        <v>0</v>
      </c>
      <c r="J2105">
        <f t="shared" si="324"/>
        <v>0</v>
      </c>
      <c r="K2105" t="s">
        <v>19</v>
      </c>
      <c r="L2105">
        <f t="shared" si="325"/>
        <v>0</v>
      </c>
      <c r="M2105" t="s">
        <v>16</v>
      </c>
      <c r="N2105">
        <f t="shared" si="326"/>
        <v>1</v>
      </c>
      <c r="O2105">
        <f t="shared" si="327"/>
        <v>0</v>
      </c>
      <c r="P2105">
        <v>77.48</v>
      </c>
      <c r="Q2105">
        <f t="shared" si="328"/>
        <v>-0.63313225542814522</v>
      </c>
      <c r="R2105">
        <v>28.1</v>
      </c>
      <c r="S2105">
        <f t="shared" si="329"/>
        <v>-9.8980924833674058E-2</v>
      </c>
      <c r="T2105" s="8">
        <v>0</v>
      </c>
    </row>
    <row r="2106" spans="1:20" x14ac:dyDescent="0.35">
      <c r="A2106">
        <v>49</v>
      </c>
      <c r="B2106">
        <f t="shared" si="320"/>
        <v>0.2553416494202595</v>
      </c>
      <c r="C2106">
        <v>1</v>
      </c>
      <c r="D2106">
        <v>0</v>
      </c>
      <c r="E2106" t="s">
        <v>13</v>
      </c>
      <c r="F2106">
        <f t="shared" si="321"/>
        <v>1</v>
      </c>
      <c r="G2106" t="s">
        <v>14</v>
      </c>
      <c r="H2106">
        <f t="shared" si="322"/>
        <v>1</v>
      </c>
      <c r="I2106">
        <f t="shared" si="323"/>
        <v>0</v>
      </c>
      <c r="J2106">
        <f t="shared" si="324"/>
        <v>0</v>
      </c>
      <c r="K2106" t="s">
        <v>19</v>
      </c>
      <c r="L2106">
        <f t="shared" si="325"/>
        <v>0</v>
      </c>
      <c r="M2106" t="s">
        <v>21</v>
      </c>
      <c r="N2106">
        <f t="shared" si="326"/>
        <v>0</v>
      </c>
      <c r="O2106">
        <f t="shared" si="327"/>
        <v>0</v>
      </c>
      <c r="P2106">
        <v>65.34</v>
      </c>
      <c r="Q2106">
        <f t="shared" si="328"/>
        <v>-0.90124695314464853</v>
      </c>
      <c r="R2106">
        <v>39.4</v>
      </c>
      <c r="S2106">
        <f t="shared" si="329"/>
        <v>1.3687785879219212</v>
      </c>
      <c r="T2106" s="8">
        <v>0</v>
      </c>
    </row>
    <row r="2107" spans="1:20" x14ac:dyDescent="0.35">
      <c r="A2107">
        <v>50</v>
      </c>
      <c r="B2107">
        <f t="shared" si="320"/>
        <v>0.29956901802366021</v>
      </c>
      <c r="C2107">
        <v>1</v>
      </c>
      <c r="D2107">
        <v>0</v>
      </c>
      <c r="E2107" t="s">
        <v>23</v>
      </c>
      <c r="F2107">
        <f t="shared" si="321"/>
        <v>0</v>
      </c>
      <c r="G2107" t="s">
        <v>14</v>
      </c>
      <c r="H2107">
        <f t="shared" si="322"/>
        <v>1</v>
      </c>
      <c r="I2107">
        <f t="shared" si="323"/>
        <v>0</v>
      </c>
      <c r="J2107">
        <f t="shared" si="324"/>
        <v>0</v>
      </c>
      <c r="K2107" t="s">
        <v>15</v>
      </c>
      <c r="L2107">
        <f t="shared" si="325"/>
        <v>1</v>
      </c>
      <c r="M2107" t="s">
        <v>16</v>
      </c>
      <c r="N2107">
        <f t="shared" si="326"/>
        <v>1</v>
      </c>
      <c r="O2107">
        <f t="shared" si="327"/>
        <v>0</v>
      </c>
      <c r="P2107">
        <v>81.96</v>
      </c>
      <c r="Q2107">
        <f t="shared" si="328"/>
        <v>-0.53419042299240127</v>
      </c>
      <c r="R2107">
        <v>28.1</v>
      </c>
      <c r="S2107">
        <f t="shared" si="329"/>
        <v>-9.8980924833674058E-2</v>
      </c>
      <c r="T2107" s="8">
        <v>0</v>
      </c>
    </row>
    <row r="2108" spans="1:20" x14ac:dyDescent="0.35">
      <c r="A2108">
        <v>27</v>
      </c>
      <c r="B2108">
        <f t="shared" si="320"/>
        <v>-0.71766045985455706</v>
      </c>
      <c r="C2108">
        <v>0</v>
      </c>
      <c r="D2108">
        <v>0</v>
      </c>
      <c r="E2108" t="s">
        <v>13</v>
      </c>
      <c r="F2108">
        <f t="shared" si="321"/>
        <v>1</v>
      </c>
      <c r="G2108" t="s">
        <v>14</v>
      </c>
      <c r="H2108">
        <f t="shared" si="322"/>
        <v>1</v>
      </c>
      <c r="I2108">
        <f t="shared" si="323"/>
        <v>0</v>
      </c>
      <c r="J2108">
        <f t="shared" si="324"/>
        <v>0</v>
      </c>
      <c r="K2108" t="s">
        <v>15</v>
      </c>
      <c r="L2108">
        <f t="shared" si="325"/>
        <v>1</v>
      </c>
      <c r="M2108" t="s">
        <v>16</v>
      </c>
      <c r="N2108">
        <f t="shared" si="326"/>
        <v>1</v>
      </c>
      <c r="O2108">
        <f t="shared" si="327"/>
        <v>0</v>
      </c>
      <c r="P2108">
        <v>98.71</v>
      </c>
      <c r="Q2108">
        <f t="shared" si="328"/>
        <v>-0.16426281288108083</v>
      </c>
      <c r="R2108">
        <v>26.1</v>
      </c>
      <c r="S2108">
        <f t="shared" si="329"/>
        <v>-0.3587613695691777</v>
      </c>
      <c r="T2108" s="8">
        <v>0</v>
      </c>
    </row>
    <row r="2109" spans="1:20" x14ac:dyDescent="0.35">
      <c r="A2109">
        <v>52</v>
      </c>
      <c r="B2109">
        <f t="shared" si="320"/>
        <v>0.38802375523046173</v>
      </c>
      <c r="C2109">
        <v>1</v>
      </c>
      <c r="D2109">
        <v>0</v>
      </c>
      <c r="E2109" t="s">
        <v>23</v>
      </c>
      <c r="F2109">
        <f t="shared" si="321"/>
        <v>0</v>
      </c>
      <c r="G2109" t="s">
        <v>14</v>
      </c>
      <c r="H2109">
        <f t="shared" si="322"/>
        <v>1</v>
      </c>
      <c r="I2109">
        <f t="shared" si="323"/>
        <v>0</v>
      </c>
      <c r="J2109">
        <f t="shared" si="324"/>
        <v>0</v>
      </c>
      <c r="K2109" t="s">
        <v>19</v>
      </c>
      <c r="L2109">
        <f t="shared" si="325"/>
        <v>0</v>
      </c>
      <c r="M2109" t="s">
        <v>16</v>
      </c>
      <c r="N2109">
        <f t="shared" si="326"/>
        <v>1</v>
      </c>
      <c r="O2109">
        <f t="shared" si="327"/>
        <v>0</v>
      </c>
      <c r="P2109">
        <v>170.22</v>
      </c>
      <c r="Q2109">
        <f t="shared" si="328"/>
        <v>1.4150520169135774</v>
      </c>
      <c r="R2109">
        <v>27.2</v>
      </c>
      <c r="S2109">
        <f t="shared" si="329"/>
        <v>-0.21588212496465098</v>
      </c>
      <c r="T2109" s="8">
        <v>0</v>
      </c>
    </row>
    <row r="2110" spans="1:20" x14ac:dyDescent="0.35">
      <c r="A2110">
        <v>22</v>
      </c>
      <c r="B2110">
        <f t="shared" si="320"/>
        <v>-0.93879730287156082</v>
      </c>
      <c r="C2110">
        <v>0</v>
      </c>
      <c r="D2110">
        <v>0</v>
      </c>
      <c r="E2110" t="s">
        <v>23</v>
      </c>
      <c r="F2110">
        <f t="shared" si="321"/>
        <v>0</v>
      </c>
      <c r="G2110" t="s">
        <v>14</v>
      </c>
      <c r="H2110">
        <f t="shared" si="322"/>
        <v>1</v>
      </c>
      <c r="I2110">
        <f t="shared" si="323"/>
        <v>0</v>
      </c>
      <c r="J2110">
        <f t="shared" si="324"/>
        <v>0</v>
      </c>
      <c r="K2110" t="s">
        <v>15</v>
      </c>
      <c r="L2110">
        <f t="shared" si="325"/>
        <v>1</v>
      </c>
      <c r="M2110" t="s">
        <v>22</v>
      </c>
      <c r="N2110">
        <f t="shared" si="326"/>
        <v>0</v>
      </c>
      <c r="O2110">
        <f t="shared" si="327"/>
        <v>1</v>
      </c>
      <c r="P2110">
        <v>73.5</v>
      </c>
      <c r="Q2110">
        <f t="shared" si="328"/>
        <v>-0.72103147263668588</v>
      </c>
      <c r="R2110">
        <v>41.3</v>
      </c>
      <c r="S2110">
        <f t="shared" si="329"/>
        <v>1.6155700104206494</v>
      </c>
      <c r="T2110" s="8">
        <v>0</v>
      </c>
    </row>
    <row r="2111" spans="1:20" x14ac:dyDescent="0.35">
      <c r="A2111">
        <v>19</v>
      </c>
      <c r="B2111">
        <f t="shared" si="320"/>
        <v>-1.0714794086817632</v>
      </c>
      <c r="C2111">
        <v>0</v>
      </c>
      <c r="D2111">
        <v>0</v>
      </c>
      <c r="E2111" t="s">
        <v>23</v>
      </c>
      <c r="F2111">
        <f t="shared" si="321"/>
        <v>0</v>
      </c>
      <c r="G2111" t="s">
        <v>14</v>
      </c>
      <c r="H2111">
        <f t="shared" si="322"/>
        <v>1</v>
      </c>
      <c r="I2111">
        <f t="shared" si="323"/>
        <v>0</v>
      </c>
      <c r="J2111">
        <f t="shared" si="324"/>
        <v>0</v>
      </c>
      <c r="K2111" t="s">
        <v>19</v>
      </c>
      <c r="L2111">
        <f t="shared" si="325"/>
        <v>0</v>
      </c>
      <c r="M2111" t="s">
        <v>22</v>
      </c>
      <c r="N2111">
        <f t="shared" si="326"/>
        <v>0</v>
      </c>
      <c r="O2111">
        <f t="shared" si="327"/>
        <v>1</v>
      </c>
      <c r="P2111">
        <v>72.39</v>
      </c>
      <c r="Q2111">
        <f t="shared" si="328"/>
        <v>-0.7455460784410779</v>
      </c>
      <c r="R2111">
        <v>28.1</v>
      </c>
      <c r="S2111">
        <f t="shared" si="329"/>
        <v>-9.8980924833674058E-2</v>
      </c>
      <c r="T2111" s="8">
        <v>0</v>
      </c>
    </row>
    <row r="2112" spans="1:20" x14ac:dyDescent="0.35">
      <c r="A2112">
        <v>77</v>
      </c>
      <c r="B2112">
        <f t="shared" si="320"/>
        <v>1.4937079703154805</v>
      </c>
      <c r="C2112">
        <v>0</v>
      </c>
      <c r="D2112">
        <v>1</v>
      </c>
      <c r="E2112" t="s">
        <v>13</v>
      </c>
      <c r="F2112">
        <f t="shared" si="321"/>
        <v>1</v>
      </c>
      <c r="G2112" t="s">
        <v>14</v>
      </c>
      <c r="H2112">
        <f t="shared" si="322"/>
        <v>1</v>
      </c>
      <c r="I2112">
        <f t="shared" si="323"/>
        <v>0</v>
      </c>
      <c r="J2112">
        <f t="shared" si="324"/>
        <v>0</v>
      </c>
      <c r="K2112" t="s">
        <v>15</v>
      </c>
      <c r="L2112">
        <f t="shared" si="325"/>
        <v>1</v>
      </c>
      <c r="M2112" t="s">
        <v>16</v>
      </c>
      <c r="N2112">
        <f t="shared" si="326"/>
        <v>1</v>
      </c>
      <c r="O2112">
        <f t="shared" si="327"/>
        <v>0</v>
      </c>
      <c r="P2112">
        <v>102.96</v>
      </c>
      <c r="Q2112">
        <f t="shared" si="328"/>
        <v>-7.0400583449850271E-2</v>
      </c>
      <c r="R2112">
        <v>20.9</v>
      </c>
      <c r="S2112">
        <f t="shared" si="329"/>
        <v>-1.0341905258814876</v>
      </c>
      <c r="T2112" s="8">
        <v>0</v>
      </c>
    </row>
    <row r="2113" spans="1:20" x14ac:dyDescent="0.35">
      <c r="A2113">
        <v>57</v>
      </c>
      <c r="B2113">
        <f t="shared" si="320"/>
        <v>0.60916059824746549</v>
      </c>
      <c r="C2113">
        <v>1</v>
      </c>
      <c r="D2113">
        <v>0</v>
      </c>
      <c r="E2113" t="s">
        <v>13</v>
      </c>
      <c r="F2113">
        <f t="shared" si="321"/>
        <v>1</v>
      </c>
      <c r="G2113" t="s">
        <v>14</v>
      </c>
      <c r="H2113">
        <f t="shared" si="322"/>
        <v>1</v>
      </c>
      <c r="I2113">
        <f t="shared" si="323"/>
        <v>0</v>
      </c>
      <c r="J2113">
        <f t="shared" si="324"/>
        <v>0</v>
      </c>
      <c r="K2113" t="s">
        <v>15</v>
      </c>
      <c r="L2113">
        <f t="shared" si="325"/>
        <v>1</v>
      </c>
      <c r="M2113" t="s">
        <v>16</v>
      </c>
      <c r="N2113">
        <f t="shared" si="326"/>
        <v>1</v>
      </c>
      <c r="O2113">
        <f t="shared" si="327"/>
        <v>0</v>
      </c>
      <c r="P2113">
        <v>80.72</v>
      </c>
      <c r="Q2113">
        <f t="shared" si="328"/>
        <v>-0.56157610875586605</v>
      </c>
      <c r="R2113">
        <v>41.5</v>
      </c>
      <c r="S2113">
        <f t="shared" si="329"/>
        <v>1.6415480548942001</v>
      </c>
      <c r="T2113" s="8">
        <v>0</v>
      </c>
    </row>
    <row r="2114" spans="1:20" x14ac:dyDescent="0.35">
      <c r="A2114">
        <v>13</v>
      </c>
      <c r="B2114">
        <f t="shared" si="320"/>
        <v>-1.3368436203021676</v>
      </c>
      <c r="C2114">
        <v>0</v>
      </c>
      <c r="D2114">
        <v>0</v>
      </c>
      <c r="E2114" t="s">
        <v>23</v>
      </c>
      <c r="F2114">
        <f t="shared" si="321"/>
        <v>0</v>
      </c>
      <c r="G2114" t="s">
        <v>18</v>
      </c>
      <c r="H2114">
        <f t="shared" si="322"/>
        <v>0</v>
      </c>
      <c r="I2114">
        <f t="shared" si="323"/>
        <v>1</v>
      </c>
      <c r="J2114">
        <f t="shared" si="324"/>
        <v>0</v>
      </c>
      <c r="K2114" t="s">
        <v>15</v>
      </c>
      <c r="L2114">
        <f t="shared" si="325"/>
        <v>1</v>
      </c>
      <c r="M2114" t="s">
        <v>16</v>
      </c>
      <c r="N2114">
        <f t="shared" si="326"/>
        <v>1</v>
      </c>
      <c r="O2114">
        <f t="shared" si="327"/>
        <v>0</v>
      </c>
      <c r="P2114">
        <v>74.19</v>
      </c>
      <c r="Q2114">
        <f t="shared" si="328"/>
        <v>-0.70579266362314497</v>
      </c>
      <c r="R2114">
        <v>31.1</v>
      </c>
      <c r="S2114">
        <f t="shared" si="329"/>
        <v>0.29068974226958139</v>
      </c>
      <c r="T2114" s="8">
        <v>0</v>
      </c>
    </row>
    <row r="2115" spans="1:20" x14ac:dyDescent="0.35">
      <c r="A2115">
        <v>14</v>
      </c>
      <c r="B2115">
        <f t="shared" ref="B2115:B2178" si="330">(A2115-$V$1)/$V$2</f>
        <v>-1.2926162516987669</v>
      </c>
      <c r="C2115">
        <v>0</v>
      </c>
      <c r="D2115">
        <v>0</v>
      </c>
      <c r="E2115" t="s">
        <v>23</v>
      </c>
      <c r="F2115">
        <f t="shared" ref="F2115:F2178" si="331">IF(E2115="Yes",1,0)</f>
        <v>0</v>
      </c>
      <c r="G2115" t="s">
        <v>14</v>
      </c>
      <c r="H2115">
        <f t="shared" ref="H2115:H2178" si="332">IF(G2115="Private",1,0)</f>
        <v>1</v>
      </c>
      <c r="I2115">
        <f t="shared" ref="I2115:I2178" si="333">IF(G2115="Self-employed",1,0)</f>
        <v>0</v>
      </c>
      <c r="J2115">
        <f t="shared" ref="J2115:J2178" si="334">IF(G2115="Govt_job",1,0)</f>
        <v>0</v>
      </c>
      <c r="K2115" t="s">
        <v>15</v>
      </c>
      <c r="L2115">
        <f t="shared" ref="L2115:L2178" si="335">IF(K2115="Urban",1,0)</f>
        <v>1</v>
      </c>
      <c r="M2115" t="s">
        <v>16</v>
      </c>
      <c r="N2115">
        <f t="shared" ref="N2115:N2178" si="336">IF(M2115="formerly smoked",1,0)</f>
        <v>1</v>
      </c>
      <c r="O2115">
        <f t="shared" ref="O2115:O2178" si="337">IF(M2115="smokes",1,0)</f>
        <v>0</v>
      </c>
      <c r="P2115">
        <v>77.12</v>
      </c>
      <c r="Q2115">
        <f t="shared" ref="Q2115:Q2178" si="338">(P2115-$W$5)/$W$6</f>
        <v>-0.6410829383917318</v>
      </c>
      <c r="R2115">
        <v>24.5</v>
      </c>
      <c r="S2115">
        <f t="shared" ref="S2115:S2178" si="339">(R2115-$V$11)/$V$12</f>
        <v>-0.56658572535758078</v>
      </c>
      <c r="T2115" s="8">
        <v>0</v>
      </c>
    </row>
    <row r="2116" spans="1:20" x14ac:dyDescent="0.35">
      <c r="A2116">
        <v>29</v>
      </c>
      <c r="B2116">
        <f t="shared" si="330"/>
        <v>-0.62920572264775554</v>
      </c>
      <c r="C2116">
        <v>0</v>
      </c>
      <c r="D2116">
        <v>0</v>
      </c>
      <c r="E2116" t="s">
        <v>13</v>
      </c>
      <c r="F2116">
        <f t="shared" si="331"/>
        <v>1</v>
      </c>
      <c r="G2116" t="s">
        <v>14</v>
      </c>
      <c r="H2116">
        <f t="shared" si="332"/>
        <v>1</v>
      </c>
      <c r="I2116">
        <f t="shared" si="333"/>
        <v>0</v>
      </c>
      <c r="J2116">
        <f t="shared" si="334"/>
        <v>0</v>
      </c>
      <c r="K2116" t="s">
        <v>15</v>
      </c>
      <c r="L2116">
        <f t="shared" si="335"/>
        <v>1</v>
      </c>
      <c r="M2116" t="s">
        <v>22</v>
      </c>
      <c r="N2116">
        <f t="shared" si="336"/>
        <v>0</v>
      </c>
      <c r="O2116">
        <f t="shared" si="337"/>
        <v>1</v>
      </c>
      <c r="P2116">
        <v>81.2</v>
      </c>
      <c r="Q2116">
        <f t="shared" si="338"/>
        <v>-0.55097519813775053</v>
      </c>
      <c r="R2116">
        <v>23</v>
      </c>
      <c r="S2116">
        <f t="shared" si="339"/>
        <v>-0.76142105890920853</v>
      </c>
      <c r="T2116" s="8">
        <v>0</v>
      </c>
    </row>
    <row r="2117" spans="1:20" x14ac:dyDescent="0.35">
      <c r="A2117">
        <v>49</v>
      </c>
      <c r="B2117">
        <f t="shared" si="330"/>
        <v>0.2553416494202595</v>
      </c>
      <c r="C2117">
        <v>0</v>
      </c>
      <c r="D2117">
        <v>0</v>
      </c>
      <c r="E2117" t="s">
        <v>13</v>
      </c>
      <c r="F2117">
        <f t="shared" si="331"/>
        <v>1</v>
      </c>
      <c r="G2117" t="s">
        <v>14</v>
      </c>
      <c r="H2117">
        <f t="shared" si="332"/>
        <v>1</v>
      </c>
      <c r="I2117">
        <f t="shared" si="333"/>
        <v>0</v>
      </c>
      <c r="J2117">
        <f t="shared" si="334"/>
        <v>0</v>
      </c>
      <c r="K2117" t="s">
        <v>19</v>
      </c>
      <c r="L2117">
        <f t="shared" si="335"/>
        <v>0</v>
      </c>
      <c r="M2117" t="s">
        <v>21</v>
      </c>
      <c r="N2117">
        <f t="shared" si="336"/>
        <v>0</v>
      </c>
      <c r="O2117">
        <f t="shared" si="337"/>
        <v>0</v>
      </c>
      <c r="P2117">
        <v>114.76</v>
      </c>
      <c r="Q2117">
        <f t="shared" si="338"/>
        <v>0.19020513591215482</v>
      </c>
      <c r="R2117">
        <v>24.7</v>
      </c>
      <c r="S2117">
        <f t="shared" si="339"/>
        <v>-0.54060768088403055</v>
      </c>
      <c r="T2117" s="8">
        <v>0</v>
      </c>
    </row>
    <row r="2118" spans="1:20" x14ac:dyDescent="0.35">
      <c r="A2118">
        <v>1.24</v>
      </c>
      <c r="B2118">
        <f t="shared" si="330"/>
        <v>-1.8569574750781603</v>
      </c>
      <c r="C2118">
        <v>0</v>
      </c>
      <c r="D2118">
        <v>0</v>
      </c>
      <c r="E2118" t="s">
        <v>23</v>
      </c>
      <c r="F2118">
        <f t="shared" si="331"/>
        <v>0</v>
      </c>
      <c r="G2118" t="s">
        <v>26</v>
      </c>
      <c r="H2118">
        <f t="shared" si="332"/>
        <v>0</v>
      </c>
      <c r="I2118">
        <f t="shared" si="333"/>
        <v>0</v>
      </c>
      <c r="J2118">
        <f t="shared" si="334"/>
        <v>0</v>
      </c>
      <c r="K2118" t="s">
        <v>15</v>
      </c>
      <c r="L2118">
        <f t="shared" si="335"/>
        <v>1</v>
      </c>
      <c r="M2118" t="s">
        <v>21</v>
      </c>
      <c r="N2118">
        <f t="shared" si="336"/>
        <v>0</v>
      </c>
      <c r="O2118">
        <f t="shared" si="337"/>
        <v>0</v>
      </c>
      <c r="P2118">
        <v>109.97</v>
      </c>
      <c r="Q2118">
        <f t="shared" si="338"/>
        <v>8.4416882035544247E-2</v>
      </c>
      <c r="R2118">
        <v>19.3</v>
      </c>
      <c r="S2118">
        <f t="shared" si="339"/>
        <v>-1.2420148816698902</v>
      </c>
      <c r="T2118" s="8">
        <v>0</v>
      </c>
    </row>
    <row r="2119" spans="1:20" x14ac:dyDescent="0.35">
      <c r="A2119">
        <v>21</v>
      </c>
      <c r="B2119">
        <f t="shared" si="330"/>
        <v>-0.98302467147496153</v>
      </c>
      <c r="C2119">
        <v>0</v>
      </c>
      <c r="D2119">
        <v>0</v>
      </c>
      <c r="E2119" t="s">
        <v>23</v>
      </c>
      <c r="F2119">
        <f t="shared" si="331"/>
        <v>0</v>
      </c>
      <c r="G2119" t="s">
        <v>18</v>
      </c>
      <c r="H2119">
        <f t="shared" si="332"/>
        <v>0</v>
      </c>
      <c r="I2119">
        <f t="shared" si="333"/>
        <v>1</v>
      </c>
      <c r="J2119">
        <f t="shared" si="334"/>
        <v>0</v>
      </c>
      <c r="K2119" t="s">
        <v>15</v>
      </c>
      <c r="L2119">
        <f t="shared" si="335"/>
        <v>1</v>
      </c>
      <c r="M2119" t="s">
        <v>21</v>
      </c>
      <c r="N2119">
        <f t="shared" si="336"/>
        <v>0</v>
      </c>
      <c r="O2119">
        <f t="shared" si="337"/>
        <v>0</v>
      </c>
      <c r="P2119">
        <v>92.87</v>
      </c>
      <c r="Q2119">
        <f t="shared" si="338"/>
        <v>-0.29324055873481858</v>
      </c>
      <c r="R2119">
        <v>37</v>
      </c>
      <c r="S2119">
        <f t="shared" si="339"/>
        <v>1.0570420542393171</v>
      </c>
      <c r="T2119" s="8">
        <v>0</v>
      </c>
    </row>
    <row r="2120" spans="1:20" x14ac:dyDescent="0.35">
      <c r="A2120">
        <v>36</v>
      </c>
      <c r="B2120">
        <f t="shared" si="330"/>
        <v>-0.31961414242395031</v>
      </c>
      <c r="C2120">
        <v>1</v>
      </c>
      <c r="D2120">
        <v>0</v>
      </c>
      <c r="E2120" t="s">
        <v>23</v>
      </c>
      <c r="F2120">
        <f t="shared" si="331"/>
        <v>0</v>
      </c>
      <c r="G2120" t="s">
        <v>25</v>
      </c>
      <c r="H2120">
        <f t="shared" si="332"/>
        <v>0</v>
      </c>
      <c r="I2120">
        <f t="shared" si="333"/>
        <v>0</v>
      </c>
      <c r="J2120">
        <f t="shared" si="334"/>
        <v>1</v>
      </c>
      <c r="K2120" t="s">
        <v>15</v>
      </c>
      <c r="L2120">
        <f t="shared" si="335"/>
        <v>1</v>
      </c>
      <c r="M2120" t="s">
        <v>22</v>
      </c>
      <c r="N2120">
        <f t="shared" si="336"/>
        <v>0</v>
      </c>
      <c r="O2120">
        <f t="shared" si="337"/>
        <v>1</v>
      </c>
      <c r="P2120">
        <v>113.05</v>
      </c>
      <c r="Q2120">
        <f t="shared" si="338"/>
        <v>0.15243939183511834</v>
      </c>
      <c r="R2120">
        <v>31</v>
      </c>
      <c r="S2120">
        <f t="shared" si="339"/>
        <v>0.27770072003280605</v>
      </c>
      <c r="T2120" s="8">
        <v>0</v>
      </c>
    </row>
    <row r="2121" spans="1:20" x14ac:dyDescent="0.35">
      <c r="A2121">
        <v>42</v>
      </c>
      <c r="B2121">
        <f t="shared" si="330"/>
        <v>-5.424993080354578E-2</v>
      </c>
      <c r="C2121">
        <v>0</v>
      </c>
      <c r="D2121">
        <v>0</v>
      </c>
      <c r="E2121" t="s">
        <v>13</v>
      </c>
      <c r="F2121">
        <f t="shared" si="331"/>
        <v>1</v>
      </c>
      <c r="G2121" t="s">
        <v>14</v>
      </c>
      <c r="H2121">
        <f t="shared" si="332"/>
        <v>1</v>
      </c>
      <c r="I2121">
        <f t="shared" si="333"/>
        <v>0</v>
      </c>
      <c r="J2121">
        <f t="shared" si="334"/>
        <v>0</v>
      </c>
      <c r="K2121" t="s">
        <v>15</v>
      </c>
      <c r="L2121">
        <f t="shared" si="335"/>
        <v>1</v>
      </c>
      <c r="M2121" t="s">
        <v>16</v>
      </c>
      <c r="N2121">
        <f t="shared" si="336"/>
        <v>1</v>
      </c>
      <c r="O2121">
        <f t="shared" si="337"/>
        <v>0</v>
      </c>
      <c r="P2121">
        <v>68.239999999999995</v>
      </c>
      <c r="Q2121">
        <f t="shared" si="338"/>
        <v>-0.83719978482686785</v>
      </c>
      <c r="R2121">
        <v>33.1</v>
      </c>
      <c r="S2121">
        <f t="shared" si="339"/>
        <v>0.5504701870050851</v>
      </c>
      <c r="T2121" s="8">
        <v>0</v>
      </c>
    </row>
    <row r="2122" spans="1:20" x14ac:dyDescent="0.35">
      <c r="A2122">
        <v>56</v>
      </c>
      <c r="B2122">
        <f t="shared" si="330"/>
        <v>0.56493322964406478</v>
      </c>
      <c r="C2122">
        <v>0</v>
      </c>
      <c r="D2122">
        <v>0</v>
      </c>
      <c r="E2122" t="s">
        <v>23</v>
      </c>
      <c r="F2122">
        <f t="shared" si="331"/>
        <v>0</v>
      </c>
      <c r="G2122" t="s">
        <v>14</v>
      </c>
      <c r="H2122">
        <f t="shared" si="332"/>
        <v>1</v>
      </c>
      <c r="I2122">
        <f t="shared" si="333"/>
        <v>0</v>
      </c>
      <c r="J2122">
        <f t="shared" si="334"/>
        <v>0</v>
      </c>
      <c r="K2122" t="s">
        <v>19</v>
      </c>
      <c r="L2122">
        <f t="shared" si="335"/>
        <v>0</v>
      </c>
      <c r="M2122" t="s">
        <v>22</v>
      </c>
      <c r="N2122">
        <f t="shared" si="336"/>
        <v>0</v>
      </c>
      <c r="O2122">
        <f t="shared" si="337"/>
        <v>1</v>
      </c>
      <c r="P2122">
        <v>74.349999999999994</v>
      </c>
      <c r="Q2122">
        <f t="shared" si="338"/>
        <v>-0.70225902675043994</v>
      </c>
      <c r="R2122">
        <v>26.6</v>
      </c>
      <c r="S2122">
        <f t="shared" si="339"/>
        <v>-0.29381625838530179</v>
      </c>
      <c r="T2122" s="8">
        <v>0</v>
      </c>
    </row>
    <row r="2123" spans="1:20" x14ac:dyDescent="0.35">
      <c r="A2123">
        <v>46</v>
      </c>
      <c r="B2123">
        <f t="shared" si="330"/>
        <v>0.12265954361005722</v>
      </c>
      <c r="C2123">
        <v>0</v>
      </c>
      <c r="D2123">
        <v>0</v>
      </c>
      <c r="E2123" t="s">
        <v>13</v>
      </c>
      <c r="F2123">
        <f t="shared" si="331"/>
        <v>1</v>
      </c>
      <c r="G2123" t="s">
        <v>14</v>
      </c>
      <c r="H2123">
        <f t="shared" si="332"/>
        <v>1</v>
      </c>
      <c r="I2123">
        <f t="shared" si="333"/>
        <v>0</v>
      </c>
      <c r="J2123">
        <f t="shared" si="334"/>
        <v>0</v>
      </c>
      <c r="K2123" t="s">
        <v>15</v>
      </c>
      <c r="L2123">
        <f t="shared" si="335"/>
        <v>1</v>
      </c>
      <c r="M2123" t="s">
        <v>21</v>
      </c>
      <c r="N2123">
        <f t="shared" si="336"/>
        <v>0</v>
      </c>
      <c r="O2123">
        <f t="shared" si="337"/>
        <v>0</v>
      </c>
      <c r="P2123">
        <v>91.08</v>
      </c>
      <c r="Q2123">
        <f t="shared" si="338"/>
        <v>-0.33277312124820757</v>
      </c>
      <c r="R2123">
        <v>27.7</v>
      </c>
      <c r="S2123">
        <f t="shared" si="339"/>
        <v>-0.15093701378077506</v>
      </c>
      <c r="T2123" s="8">
        <v>0</v>
      </c>
    </row>
    <row r="2124" spans="1:20" x14ac:dyDescent="0.35">
      <c r="A2124">
        <v>79</v>
      </c>
      <c r="B2124">
        <f t="shared" si="330"/>
        <v>1.5821627075222819</v>
      </c>
      <c r="C2124">
        <v>0</v>
      </c>
      <c r="D2124">
        <v>1</v>
      </c>
      <c r="E2124" t="s">
        <v>13</v>
      </c>
      <c r="F2124">
        <f t="shared" si="331"/>
        <v>1</v>
      </c>
      <c r="G2124" t="s">
        <v>18</v>
      </c>
      <c r="H2124">
        <f t="shared" si="332"/>
        <v>0</v>
      </c>
      <c r="I2124">
        <f t="shared" si="333"/>
        <v>1</v>
      </c>
      <c r="J2124">
        <f t="shared" si="334"/>
        <v>0</v>
      </c>
      <c r="K2124" t="s">
        <v>15</v>
      </c>
      <c r="L2124">
        <f t="shared" si="335"/>
        <v>1</v>
      </c>
      <c r="M2124" t="s">
        <v>22</v>
      </c>
      <c r="N2124">
        <f t="shared" si="336"/>
        <v>0</v>
      </c>
      <c r="O2124">
        <f t="shared" si="337"/>
        <v>1</v>
      </c>
      <c r="P2124">
        <v>88.83</v>
      </c>
      <c r="Q2124">
        <f t="shared" si="338"/>
        <v>-0.38246488977062376</v>
      </c>
      <c r="R2124">
        <v>40.299999999999997</v>
      </c>
      <c r="S2124">
        <f t="shared" si="339"/>
        <v>1.4856797880528976</v>
      </c>
      <c r="T2124" s="8">
        <v>0</v>
      </c>
    </row>
    <row r="2125" spans="1:20" x14ac:dyDescent="0.35">
      <c r="A2125">
        <v>25</v>
      </c>
      <c r="B2125">
        <f t="shared" si="330"/>
        <v>-0.80611519706135859</v>
      </c>
      <c r="C2125">
        <v>0</v>
      </c>
      <c r="D2125">
        <v>0</v>
      </c>
      <c r="E2125" t="s">
        <v>23</v>
      </c>
      <c r="F2125">
        <f t="shared" si="331"/>
        <v>0</v>
      </c>
      <c r="G2125" t="s">
        <v>14</v>
      </c>
      <c r="H2125">
        <f t="shared" si="332"/>
        <v>1</v>
      </c>
      <c r="I2125">
        <f t="shared" si="333"/>
        <v>0</v>
      </c>
      <c r="J2125">
        <f t="shared" si="334"/>
        <v>0</v>
      </c>
      <c r="K2125" t="s">
        <v>19</v>
      </c>
      <c r="L2125">
        <f t="shared" si="335"/>
        <v>0</v>
      </c>
      <c r="M2125" t="s">
        <v>22</v>
      </c>
      <c r="N2125">
        <f t="shared" si="336"/>
        <v>0</v>
      </c>
      <c r="O2125">
        <f t="shared" si="337"/>
        <v>1</v>
      </c>
      <c r="P2125">
        <v>134.33000000000001</v>
      </c>
      <c r="Q2125">
        <f t="shared" si="338"/>
        <v>0.62241309590490368</v>
      </c>
      <c r="R2125">
        <v>19.5</v>
      </c>
      <c r="S2125">
        <f t="shared" si="339"/>
        <v>-1.2160368371963399</v>
      </c>
      <c r="T2125" s="8">
        <v>0</v>
      </c>
    </row>
    <row r="2126" spans="1:20" x14ac:dyDescent="0.35">
      <c r="A2126">
        <v>67</v>
      </c>
      <c r="B2126">
        <f t="shared" si="330"/>
        <v>1.051434284281473</v>
      </c>
      <c r="C2126">
        <v>0</v>
      </c>
      <c r="D2126">
        <v>0</v>
      </c>
      <c r="E2126" t="s">
        <v>13</v>
      </c>
      <c r="F2126">
        <f t="shared" si="331"/>
        <v>1</v>
      </c>
      <c r="G2126" t="s">
        <v>14</v>
      </c>
      <c r="H2126">
        <f t="shared" si="332"/>
        <v>1</v>
      </c>
      <c r="I2126">
        <f t="shared" si="333"/>
        <v>0</v>
      </c>
      <c r="J2126">
        <f t="shared" si="334"/>
        <v>0</v>
      </c>
      <c r="K2126" t="s">
        <v>19</v>
      </c>
      <c r="L2126">
        <f t="shared" si="335"/>
        <v>0</v>
      </c>
      <c r="M2126" t="s">
        <v>16</v>
      </c>
      <c r="N2126">
        <f t="shared" si="336"/>
        <v>1</v>
      </c>
      <c r="O2126">
        <f t="shared" si="337"/>
        <v>0</v>
      </c>
      <c r="P2126">
        <v>208.78</v>
      </c>
      <c r="Q2126">
        <f t="shared" si="338"/>
        <v>2.2666585032355187</v>
      </c>
      <c r="R2126">
        <v>26.7</v>
      </c>
      <c r="S2126">
        <f t="shared" si="339"/>
        <v>-0.28082723614852689</v>
      </c>
      <c r="T2126" s="8">
        <v>0</v>
      </c>
    </row>
    <row r="2127" spans="1:20" x14ac:dyDescent="0.35">
      <c r="A2127">
        <v>37</v>
      </c>
      <c r="B2127">
        <f t="shared" si="330"/>
        <v>-0.27538677382054955</v>
      </c>
      <c r="C2127">
        <v>0</v>
      </c>
      <c r="D2127">
        <v>0</v>
      </c>
      <c r="E2127" t="s">
        <v>13</v>
      </c>
      <c r="F2127">
        <f t="shared" si="331"/>
        <v>1</v>
      </c>
      <c r="G2127" t="s">
        <v>14</v>
      </c>
      <c r="H2127">
        <f t="shared" si="332"/>
        <v>1</v>
      </c>
      <c r="I2127">
        <f t="shared" si="333"/>
        <v>0</v>
      </c>
      <c r="J2127">
        <f t="shared" si="334"/>
        <v>0</v>
      </c>
      <c r="K2127" t="s">
        <v>19</v>
      </c>
      <c r="L2127">
        <f t="shared" si="335"/>
        <v>0</v>
      </c>
      <c r="M2127" t="s">
        <v>21</v>
      </c>
      <c r="N2127">
        <f t="shared" si="336"/>
        <v>0</v>
      </c>
      <c r="O2127">
        <f t="shared" si="337"/>
        <v>0</v>
      </c>
      <c r="P2127">
        <v>66.17</v>
      </c>
      <c r="Q2127">
        <f t="shared" si="338"/>
        <v>-0.88291621186749059</v>
      </c>
      <c r="R2127">
        <v>26.1</v>
      </c>
      <c r="S2127">
        <f t="shared" si="339"/>
        <v>-0.3587613695691777</v>
      </c>
      <c r="T2127" s="8">
        <v>0</v>
      </c>
    </row>
    <row r="2128" spans="1:20" x14ac:dyDescent="0.35">
      <c r="A2128">
        <v>44</v>
      </c>
      <c r="B2128">
        <f t="shared" si="330"/>
        <v>3.4204806403255718E-2</v>
      </c>
      <c r="C2128">
        <v>0</v>
      </c>
      <c r="D2128">
        <v>0</v>
      </c>
      <c r="E2128" t="s">
        <v>13</v>
      </c>
      <c r="F2128">
        <f t="shared" si="331"/>
        <v>1</v>
      </c>
      <c r="G2128" t="s">
        <v>14</v>
      </c>
      <c r="H2128">
        <f t="shared" si="332"/>
        <v>1</v>
      </c>
      <c r="I2128">
        <f t="shared" si="333"/>
        <v>0</v>
      </c>
      <c r="J2128">
        <f t="shared" si="334"/>
        <v>0</v>
      </c>
      <c r="K2128" t="s">
        <v>19</v>
      </c>
      <c r="L2128">
        <f t="shared" si="335"/>
        <v>0</v>
      </c>
      <c r="M2128" t="s">
        <v>21</v>
      </c>
      <c r="N2128">
        <f t="shared" si="336"/>
        <v>0</v>
      </c>
      <c r="O2128">
        <f t="shared" si="337"/>
        <v>0</v>
      </c>
      <c r="P2128">
        <v>222.29</v>
      </c>
      <c r="Q2128">
        <f t="shared" si="338"/>
        <v>2.5650299666745595</v>
      </c>
      <c r="R2128">
        <v>38.200000000000003</v>
      </c>
      <c r="S2128">
        <f t="shared" si="339"/>
        <v>1.2129103210806196</v>
      </c>
      <c r="T2128" s="8">
        <v>0</v>
      </c>
    </row>
    <row r="2129" spans="1:20" x14ac:dyDescent="0.35">
      <c r="A2129">
        <v>36</v>
      </c>
      <c r="B2129">
        <f t="shared" si="330"/>
        <v>-0.31961414242395031</v>
      </c>
      <c r="C2129">
        <v>0</v>
      </c>
      <c r="D2129">
        <v>0</v>
      </c>
      <c r="E2129" t="s">
        <v>13</v>
      </c>
      <c r="F2129">
        <f t="shared" si="331"/>
        <v>1</v>
      </c>
      <c r="G2129" t="s">
        <v>14</v>
      </c>
      <c r="H2129">
        <f t="shared" si="332"/>
        <v>1</v>
      </c>
      <c r="I2129">
        <f t="shared" si="333"/>
        <v>0</v>
      </c>
      <c r="J2129">
        <f t="shared" si="334"/>
        <v>0</v>
      </c>
      <c r="K2129" t="s">
        <v>19</v>
      </c>
      <c r="L2129">
        <f t="shared" si="335"/>
        <v>0</v>
      </c>
      <c r="M2129" t="s">
        <v>22</v>
      </c>
      <c r="N2129">
        <f t="shared" si="336"/>
        <v>0</v>
      </c>
      <c r="O2129">
        <f t="shared" si="337"/>
        <v>1</v>
      </c>
      <c r="P2129">
        <v>114.16</v>
      </c>
      <c r="Q2129">
        <f t="shared" si="338"/>
        <v>0.17695399763951031</v>
      </c>
      <c r="R2129">
        <v>21.3</v>
      </c>
      <c r="S2129">
        <f t="shared" si="339"/>
        <v>-0.9822344369343865</v>
      </c>
      <c r="T2129" s="8">
        <v>0</v>
      </c>
    </row>
    <row r="2130" spans="1:20" x14ac:dyDescent="0.35">
      <c r="A2130">
        <v>17</v>
      </c>
      <c r="B2130">
        <f t="shared" si="330"/>
        <v>-1.1599341458885646</v>
      </c>
      <c r="C2130">
        <v>1</v>
      </c>
      <c r="D2130">
        <v>0</v>
      </c>
      <c r="E2130" t="s">
        <v>23</v>
      </c>
      <c r="F2130">
        <f t="shared" si="331"/>
        <v>0</v>
      </c>
      <c r="G2130" t="s">
        <v>14</v>
      </c>
      <c r="H2130">
        <f t="shared" si="332"/>
        <v>1</v>
      </c>
      <c r="I2130">
        <f t="shared" si="333"/>
        <v>0</v>
      </c>
      <c r="J2130">
        <f t="shared" si="334"/>
        <v>0</v>
      </c>
      <c r="K2130" t="s">
        <v>19</v>
      </c>
      <c r="L2130">
        <f t="shared" si="335"/>
        <v>0</v>
      </c>
      <c r="M2130" t="s">
        <v>21</v>
      </c>
      <c r="N2130">
        <f t="shared" si="336"/>
        <v>0</v>
      </c>
      <c r="O2130">
        <f t="shared" si="337"/>
        <v>0</v>
      </c>
      <c r="P2130">
        <v>61.67</v>
      </c>
      <c r="Q2130">
        <f t="shared" si="338"/>
        <v>-0.98229974891232297</v>
      </c>
      <c r="R2130">
        <v>97.6</v>
      </c>
      <c r="S2130">
        <f t="shared" si="339"/>
        <v>8.9283895297250773</v>
      </c>
      <c r="T2130" s="8">
        <v>0</v>
      </c>
    </row>
    <row r="2131" spans="1:20" x14ac:dyDescent="0.35">
      <c r="A2131">
        <v>50</v>
      </c>
      <c r="B2131">
        <f t="shared" si="330"/>
        <v>0.29956901802366021</v>
      </c>
      <c r="C2131">
        <v>1</v>
      </c>
      <c r="D2131">
        <v>0</v>
      </c>
      <c r="E2131" t="s">
        <v>13</v>
      </c>
      <c r="F2131">
        <f t="shared" si="331"/>
        <v>1</v>
      </c>
      <c r="G2131" t="s">
        <v>14</v>
      </c>
      <c r="H2131">
        <f t="shared" si="332"/>
        <v>1</v>
      </c>
      <c r="I2131">
        <f t="shared" si="333"/>
        <v>0</v>
      </c>
      <c r="J2131">
        <f t="shared" si="334"/>
        <v>0</v>
      </c>
      <c r="K2131" t="s">
        <v>19</v>
      </c>
      <c r="L2131">
        <f t="shared" si="335"/>
        <v>0</v>
      </c>
      <c r="M2131" t="s">
        <v>16</v>
      </c>
      <c r="N2131">
        <f t="shared" si="336"/>
        <v>1</v>
      </c>
      <c r="O2131">
        <f t="shared" si="337"/>
        <v>0</v>
      </c>
      <c r="P2131">
        <v>220.36</v>
      </c>
      <c r="Q2131">
        <f t="shared" si="338"/>
        <v>2.5224054718975544</v>
      </c>
      <c r="R2131">
        <v>40.9</v>
      </c>
      <c r="S2131">
        <f t="shared" si="339"/>
        <v>1.5636139214735489</v>
      </c>
      <c r="T2131" s="8">
        <v>0</v>
      </c>
    </row>
    <row r="2132" spans="1:20" x14ac:dyDescent="0.35">
      <c r="A2132">
        <v>53</v>
      </c>
      <c r="B2132">
        <f t="shared" si="330"/>
        <v>0.43225112383386249</v>
      </c>
      <c r="C2132">
        <v>0</v>
      </c>
      <c r="D2132">
        <v>0</v>
      </c>
      <c r="E2132" t="s">
        <v>13</v>
      </c>
      <c r="F2132">
        <f t="shared" si="331"/>
        <v>1</v>
      </c>
      <c r="G2132" t="s">
        <v>14</v>
      </c>
      <c r="H2132">
        <f t="shared" si="332"/>
        <v>1</v>
      </c>
      <c r="I2132">
        <f t="shared" si="333"/>
        <v>0</v>
      </c>
      <c r="J2132">
        <f t="shared" si="334"/>
        <v>0</v>
      </c>
      <c r="K2132" t="s">
        <v>15</v>
      </c>
      <c r="L2132">
        <f t="shared" si="335"/>
        <v>1</v>
      </c>
      <c r="M2132" t="s">
        <v>21</v>
      </c>
      <c r="N2132">
        <f t="shared" si="336"/>
        <v>0</v>
      </c>
      <c r="O2132">
        <f t="shared" si="337"/>
        <v>0</v>
      </c>
      <c r="P2132">
        <v>76.03</v>
      </c>
      <c r="Q2132">
        <f t="shared" si="338"/>
        <v>-0.66515583958703572</v>
      </c>
      <c r="R2132">
        <v>27.3</v>
      </c>
      <c r="S2132">
        <f t="shared" si="339"/>
        <v>-0.20289310272787561</v>
      </c>
      <c r="T2132" s="8">
        <v>0</v>
      </c>
    </row>
    <row r="2133" spans="1:20" x14ac:dyDescent="0.35">
      <c r="A2133">
        <v>39</v>
      </c>
      <c r="B2133">
        <f t="shared" si="330"/>
        <v>-0.18693203661374805</v>
      </c>
      <c r="C2133">
        <v>0</v>
      </c>
      <c r="D2133">
        <v>0</v>
      </c>
      <c r="E2133" t="s">
        <v>23</v>
      </c>
      <c r="F2133">
        <f t="shared" si="331"/>
        <v>0</v>
      </c>
      <c r="G2133" t="s">
        <v>18</v>
      </c>
      <c r="H2133">
        <f t="shared" si="332"/>
        <v>0</v>
      </c>
      <c r="I2133">
        <f t="shared" si="333"/>
        <v>1</v>
      </c>
      <c r="J2133">
        <f t="shared" si="334"/>
        <v>0</v>
      </c>
      <c r="K2133" t="s">
        <v>15</v>
      </c>
      <c r="L2133">
        <f t="shared" si="335"/>
        <v>1</v>
      </c>
      <c r="M2133" t="s">
        <v>21</v>
      </c>
      <c r="N2133">
        <f t="shared" si="336"/>
        <v>0</v>
      </c>
      <c r="O2133">
        <f t="shared" si="337"/>
        <v>0</v>
      </c>
      <c r="P2133">
        <v>73.06</v>
      </c>
      <c r="Q2133">
        <f t="shared" si="338"/>
        <v>-0.73074897403662498</v>
      </c>
      <c r="R2133">
        <v>20.9</v>
      </c>
      <c r="S2133">
        <f t="shared" si="339"/>
        <v>-1.0341905258814876</v>
      </c>
      <c r="T2133" s="8">
        <v>0</v>
      </c>
    </row>
    <row r="2134" spans="1:20" x14ac:dyDescent="0.35">
      <c r="A2134">
        <v>71</v>
      </c>
      <c r="B2134">
        <f t="shared" si="330"/>
        <v>1.2283437586950761</v>
      </c>
      <c r="C2134">
        <v>0</v>
      </c>
      <c r="D2134">
        <v>1</v>
      </c>
      <c r="E2134" t="s">
        <v>13</v>
      </c>
      <c r="F2134">
        <f t="shared" si="331"/>
        <v>1</v>
      </c>
      <c r="G2134" t="s">
        <v>14</v>
      </c>
      <c r="H2134">
        <f t="shared" si="332"/>
        <v>1</v>
      </c>
      <c r="I2134">
        <f t="shared" si="333"/>
        <v>0</v>
      </c>
      <c r="J2134">
        <f t="shared" si="334"/>
        <v>0</v>
      </c>
      <c r="K2134" t="s">
        <v>15</v>
      </c>
      <c r="L2134">
        <f t="shared" si="335"/>
        <v>1</v>
      </c>
      <c r="M2134" t="s">
        <v>16</v>
      </c>
      <c r="N2134">
        <f t="shared" si="336"/>
        <v>1</v>
      </c>
      <c r="O2134">
        <f t="shared" si="337"/>
        <v>0</v>
      </c>
      <c r="P2134">
        <v>187.88</v>
      </c>
      <c r="Q2134">
        <f t="shared" si="338"/>
        <v>1.8050771867384083</v>
      </c>
      <c r="R2134">
        <v>29.2</v>
      </c>
      <c r="S2134">
        <f t="shared" si="339"/>
        <v>4.3898319770852672E-2</v>
      </c>
      <c r="T2134" s="8">
        <v>0</v>
      </c>
    </row>
    <row r="2135" spans="1:20" x14ac:dyDescent="0.35">
      <c r="A2135">
        <v>18</v>
      </c>
      <c r="B2135">
        <f t="shared" si="330"/>
        <v>-1.1157067772851639</v>
      </c>
      <c r="C2135">
        <v>0</v>
      </c>
      <c r="D2135">
        <v>0</v>
      </c>
      <c r="E2135" t="s">
        <v>23</v>
      </c>
      <c r="F2135">
        <f t="shared" si="331"/>
        <v>0</v>
      </c>
      <c r="G2135" t="s">
        <v>14</v>
      </c>
      <c r="H2135">
        <f t="shared" si="332"/>
        <v>1</v>
      </c>
      <c r="I2135">
        <f t="shared" si="333"/>
        <v>0</v>
      </c>
      <c r="J2135">
        <f t="shared" si="334"/>
        <v>0</v>
      </c>
      <c r="K2135" t="s">
        <v>15</v>
      </c>
      <c r="L2135">
        <f t="shared" si="335"/>
        <v>1</v>
      </c>
      <c r="M2135" t="s">
        <v>21</v>
      </c>
      <c r="N2135">
        <f t="shared" si="336"/>
        <v>0</v>
      </c>
      <c r="O2135">
        <f t="shared" si="337"/>
        <v>0</v>
      </c>
      <c r="P2135">
        <v>79.89</v>
      </c>
      <c r="Q2135">
        <f t="shared" si="338"/>
        <v>-0.579906850033024</v>
      </c>
      <c r="R2135">
        <v>17.899999999999999</v>
      </c>
      <c r="S2135">
        <f t="shared" si="339"/>
        <v>-1.4238611929847429</v>
      </c>
      <c r="T2135" s="8">
        <v>0</v>
      </c>
    </row>
    <row r="2136" spans="1:20" x14ac:dyDescent="0.35">
      <c r="A2136">
        <v>55</v>
      </c>
      <c r="B2136">
        <f t="shared" si="330"/>
        <v>0.52070586104066396</v>
      </c>
      <c r="C2136">
        <v>0</v>
      </c>
      <c r="D2136">
        <v>0</v>
      </c>
      <c r="E2136" t="s">
        <v>23</v>
      </c>
      <c r="F2136">
        <f t="shared" si="331"/>
        <v>0</v>
      </c>
      <c r="G2136" t="s">
        <v>18</v>
      </c>
      <c r="H2136">
        <f t="shared" si="332"/>
        <v>0</v>
      </c>
      <c r="I2136">
        <f t="shared" si="333"/>
        <v>1</v>
      </c>
      <c r="J2136">
        <f t="shared" si="334"/>
        <v>0</v>
      </c>
      <c r="K2136" t="s">
        <v>19</v>
      </c>
      <c r="L2136">
        <f t="shared" si="335"/>
        <v>0</v>
      </c>
      <c r="M2136" t="s">
        <v>22</v>
      </c>
      <c r="N2136">
        <f t="shared" si="336"/>
        <v>0</v>
      </c>
      <c r="O2136">
        <f t="shared" si="337"/>
        <v>1</v>
      </c>
      <c r="P2136">
        <v>79.02</v>
      </c>
      <c r="Q2136">
        <f t="shared" si="338"/>
        <v>-0.59912100052835837</v>
      </c>
      <c r="R2136">
        <v>38</v>
      </c>
      <c r="S2136">
        <f t="shared" si="339"/>
        <v>1.1869322766070687</v>
      </c>
      <c r="T2136" s="8">
        <v>0</v>
      </c>
    </row>
    <row r="2137" spans="1:20" x14ac:dyDescent="0.35">
      <c r="A2137">
        <v>52</v>
      </c>
      <c r="B2137">
        <f t="shared" si="330"/>
        <v>0.38802375523046173</v>
      </c>
      <c r="C2137">
        <v>0</v>
      </c>
      <c r="D2137">
        <v>0</v>
      </c>
      <c r="E2137" t="s">
        <v>13</v>
      </c>
      <c r="F2137">
        <f t="shared" si="331"/>
        <v>1</v>
      </c>
      <c r="G2137" t="s">
        <v>14</v>
      </c>
      <c r="H2137">
        <f t="shared" si="332"/>
        <v>1</v>
      </c>
      <c r="I2137">
        <f t="shared" si="333"/>
        <v>0</v>
      </c>
      <c r="J2137">
        <f t="shared" si="334"/>
        <v>0</v>
      </c>
      <c r="K2137" t="s">
        <v>19</v>
      </c>
      <c r="L2137">
        <f t="shared" si="335"/>
        <v>0</v>
      </c>
      <c r="M2137" t="s">
        <v>22</v>
      </c>
      <c r="N2137">
        <f t="shared" si="336"/>
        <v>0</v>
      </c>
      <c r="O2137">
        <f t="shared" si="337"/>
        <v>1</v>
      </c>
      <c r="P2137">
        <v>191.66</v>
      </c>
      <c r="Q2137">
        <f t="shared" si="338"/>
        <v>1.8885593578560675</v>
      </c>
      <c r="R2137">
        <v>26.1</v>
      </c>
      <c r="S2137">
        <f t="shared" si="339"/>
        <v>-0.3587613695691777</v>
      </c>
      <c r="T2137" s="8">
        <v>0</v>
      </c>
    </row>
    <row r="2138" spans="1:20" x14ac:dyDescent="0.35">
      <c r="A2138">
        <v>27</v>
      </c>
      <c r="B2138">
        <f t="shared" si="330"/>
        <v>-0.71766045985455706</v>
      </c>
      <c r="C2138">
        <v>0</v>
      </c>
      <c r="D2138">
        <v>0</v>
      </c>
      <c r="E2138" t="s">
        <v>13</v>
      </c>
      <c r="F2138">
        <f t="shared" si="331"/>
        <v>1</v>
      </c>
      <c r="G2138" t="s">
        <v>14</v>
      </c>
      <c r="H2138">
        <f t="shared" si="332"/>
        <v>1</v>
      </c>
      <c r="I2138">
        <f t="shared" si="333"/>
        <v>0</v>
      </c>
      <c r="J2138">
        <f t="shared" si="334"/>
        <v>0</v>
      </c>
      <c r="K2138" t="s">
        <v>15</v>
      </c>
      <c r="L2138">
        <f t="shared" si="335"/>
        <v>1</v>
      </c>
      <c r="M2138" t="s">
        <v>22</v>
      </c>
      <c r="N2138">
        <f t="shared" si="336"/>
        <v>0</v>
      </c>
      <c r="O2138">
        <f t="shared" si="337"/>
        <v>1</v>
      </c>
      <c r="P2138">
        <v>76.739999999999995</v>
      </c>
      <c r="Q2138">
        <f t="shared" si="338"/>
        <v>-0.64947532596440671</v>
      </c>
      <c r="R2138">
        <v>53.9</v>
      </c>
      <c r="S2138">
        <f t="shared" si="339"/>
        <v>3.2521868122543225</v>
      </c>
      <c r="T2138" s="8">
        <v>0</v>
      </c>
    </row>
    <row r="2139" spans="1:20" x14ac:dyDescent="0.35">
      <c r="A2139">
        <v>24</v>
      </c>
      <c r="B2139">
        <f t="shared" si="330"/>
        <v>-0.8503425656647593</v>
      </c>
      <c r="C2139">
        <v>0</v>
      </c>
      <c r="D2139">
        <v>0</v>
      </c>
      <c r="E2139" t="s">
        <v>23</v>
      </c>
      <c r="F2139">
        <f t="shared" si="331"/>
        <v>0</v>
      </c>
      <c r="G2139" t="s">
        <v>14</v>
      </c>
      <c r="H2139">
        <f t="shared" si="332"/>
        <v>1</v>
      </c>
      <c r="I2139">
        <f t="shared" si="333"/>
        <v>0</v>
      </c>
      <c r="J2139">
        <f t="shared" si="334"/>
        <v>0</v>
      </c>
      <c r="K2139" t="s">
        <v>15</v>
      </c>
      <c r="L2139">
        <f t="shared" si="335"/>
        <v>1</v>
      </c>
      <c r="M2139" t="s">
        <v>22</v>
      </c>
      <c r="N2139">
        <f t="shared" si="336"/>
        <v>0</v>
      </c>
      <c r="O2139">
        <f t="shared" si="337"/>
        <v>1</v>
      </c>
      <c r="P2139">
        <v>72.290000000000006</v>
      </c>
      <c r="Q2139">
        <f t="shared" si="338"/>
        <v>-0.74775460148651851</v>
      </c>
      <c r="R2139">
        <v>22.2</v>
      </c>
      <c r="S2139">
        <f t="shared" si="339"/>
        <v>-0.86533323680341012</v>
      </c>
      <c r="T2139" s="8">
        <v>0</v>
      </c>
    </row>
    <row r="2140" spans="1:20" x14ac:dyDescent="0.35">
      <c r="A2140">
        <v>72</v>
      </c>
      <c r="B2140">
        <f t="shared" si="330"/>
        <v>1.2725711272984768</v>
      </c>
      <c r="C2140">
        <v>0</v>
      </c>
      <c r="D2140">
        <v>0</v>
      </c>
      <c r="E2140" t="s">
        <v>13</v>
      </c>
      <c r="F2140">
        <f t="shared" si="331"/>
        <v>1</v>
      </c>
      <c r="G2140" t="s">
        <v>14</v>
      </c>
      <c r="H2140">
        <f t="shared" si="332"/>
        <v>1</v>
      </c>
      <c r="I2140">
        <f t="shared" si="333"/>
        <v>0</v>
      </c>
      <c r="J2140">
        <f t="shared" si="334"/>
        <v>0</v>
      </c>
      <c r="K2140" t="s">
        <v>15</v>
      </c>
      <c r="L2140">
        <f t="shared" si="335"/>
        <v>1</v>
      </c>
      <c r="M2140" t="s">
        <v>16</v>
      </c>
      <c r="N2140">
        <f t="shared" si="336"/>
        <v>1</v>
      </c>
      <c r="O2140">
        <f t="shared" si="337"/>
        <v>0</v>
      </c>
      <c r="P2140">
        <v>92.59</v>
      </c>
      <c r="Q2140">
        <f t="shared" si="338"/>
        <v>-0.2994244232620526</v>
      </c>
      <c r="R2140">
        <v>24.6</v>
      </c>
      <c r="S2140">
        <f t="shared" si="339"/>
        <v>-0.55359670312080544</v>
      </c>
      <c r="T2140" s="8">
        <v>0</v>
      </c>
    </row>
    <row r="2141" spans="1:20" x14ac:dyDescent="0.35">
      <c r="A2141">
        <v>41</v>
      </c>
      <c r="B2141">
        <f t="shared" si="330"/>
        <v>-9.8477299406946536E-2</v>
      </c>
      <c r="C2141">
        <v>0</v>
      </c>
      <c r="D2141">
        <v>0</v>
      </c>
      <c r="E2141" t="s">
        <v>13</v>
      </c>
      <c r="F2141">
        <f t="shared" si="331"/>
        <v>1</v>
      </c>
      <c r="G2141" t="s">
        <v>18</v>
      </c>
      <c r="H2141">
        <f t="shared" si="332"/>
        <v>0</v>
      </c>
      <c r="I2141">
        <f t="shared" si="333"/>
        <v>1</v>
      </c>
      <c r="J2141">
        <f t="shared" si="334"/>
        <v>0</v>
      </c>
      <c r="K2141" t="s">
        <v>19</v>
      </c>
      <c r="L2141">
        <f t="shared" si="335"/>
        <v>0</v>
      </c>
      <c r="M2141" t="s">
        <v>16</v>
      </c>
      <c r="N2141">
        <f t="shared" si="336"/>
        <v>1</v>
      </c>
      <c r="O2141">
        <f t="shared" si="337"/>
        <v>0</v>
      </c>
      <c r="P2141">
        <v>80.42</v>
      </c>
      <c r="Q2141">
        <f t="shared" si="338"/>
        <v>-0.56820167789218812</v>
      </c>
      <c r="R2141">
        <v>33.4</v>
      </c>
      <c r="S2141">
        <f t="shared" si="339"/>
        <v>0.58943725371541023</v>
      </c>
      <c r="T2141" s="8">
        <v>0</v>
      </c>
    </row>
    <row r="2142" spans="1:20" x14ac:dyDescent="0.35">
      <c r="A2142">
        <v>29</v>
      </c>
      <c r="B2142">
        <f t="shared" si="330"/>
        <v>-0.62920572264775554</v>
      </c>
      <c r="C2142">
        <v>0</v>
      </c>
      <c r="D2142">
        <v>0</v>
      </c>
      <c r="E2142" t="s">
        <v>23</v>
      </c>
      <c r="F2142">
        <f t="shared" si="331"/>
        <v>0</v>
      </c>
      <c r="G2142" t="s">
        <v>18</v>
      </c>
      <c r="H2142">
        <f t="shared" si="332"/>
        <v>0</v>
      </c>
      <c r="I2142">
        <f t="shared" si="333"/>
        <v>1</v>
      </c>
      <c r="J2142">
        <f t="shared" si="334"/>
        <v>0</v>
      </c>
      <c r="K2142" t="s">
        <v>19</v>
      </c>
      <c r="L2142">
        <f t="shared" si="335"/>
        <v>0</v>
      </c>
      <c r="M2142" t="s">
        <v>16</v>
      </c>
      <c r="N2142">
        <f t="shared" si="336"/>
        <v>1</v>
      </c>
      <c r="O2142">
        <f t="shared" si="337"/>
        <v>0</v>
      </c>
      <c r="P2142">
        <v>62.47</v>
      </c>
      <c r="Q2142">
        <f t="shared" si="338"/>
        <v>-0.96463156454879728</v>
      </c>
      <c r="R2142">
        <v>34.4</v>
      </c>
      <c r="S2142">
        <f t="shared" si="339"/>
        <v>0.71932747608316205</v>
      </c>
      <c r="T2142" s="8">
        <v>0</v>
      </c>
    </row>
    <row r="2143" spans="1:20" x14ac:dyDescent="0.35">
      <c r="A2143">
        <v>26</v>
      </c>
      <c r="B2143">
        <f t="shared" si="330"/>
        <v>-0.76188782845795777</v>
      </c>
      <c r="C2143">
        <v>0</v>
      </c>
      <c r="D2143">
        <v>0</v>
      </c>
      <c r="E2143" t="s">
        <v>13</v>
      </c>
      <c r="F2143">
        <f t="shared" si="331"/>
        <v>1</v>
      </c>
      <c r="G2143" t="s">
        <v>14</v>
      </c>
      <c r="H2143">
        <f t="shared" si="332"/>
        <v>1</v>
      </c>
      <c r="I2143">
        <f t="shared" si="333"/>
        <v>0</v>
      </c>
      <c r="J2143">
        <f t="shared" si="334"/>
        <v>0</v>
      </c>
      <c r="K2143" t="s">
        <v>19</v>
      </c>
      <c r="L2143">
        <f t="shared" si="335"/>
        <v>0</v>
      </c>
      <c r="M2143" t="s">
        <v>21</v>
      </c>
      <c r="N2143">
        <f t="shared" si="336"/>
        <v>0</v>
      </c>
      <c r="O2143">
        <f t="shared" si="337"/>
        <v>0</v>
      </c>
      <c r="P2143">
        <v>63.94</v>
      </c>
      <c r="Q2143">
        <f t="shared" si="338"/>
        <v>-0.93216627578081868</v>
      </c>
      <c r="R2143">
        <v>17.600000000000001</v>
      </c>
      <c r="S2143">
        <f t="shared" si="339"/>
        <v>-1.4628282596950681</v>
      </c>
      <c r="T2143" s="8">
        <v>0</v>
      </c>
    </row>
    <row r="2144" spans="1:20" x14ac:dyDescent="0.35">
      <c r="A2144">
        <v>23</v>
      </c>
      <c r="B2144">
        <f t="shared" si="330"/>
        <v>-0.89456993426816012</v>
      </c>
      <c r="C2144">
        <v>0</v>
      </c>
      <c r="D2144">
        <v>0</v>
      </c>
      <c r="E2144" t="s">
        <v>13</v>
      </c>
      <c r="F2144">
        <f t="shared" si="331"/>
        <v>1</v>
      </c>
      <c r="G2144" t="s">
        <v>14</v>
      </c>
      <c r="H2144">
        <f t="shared" si="332"/>
        <v>1</v>
      </c>
      <c r="I2144">
        <f t="shared" si="333"/>
        <v>0</v>
      </c>
      <c r="J2144">
        <f t="shared" si="334"/>
        <v>0</v>
      </c>
      <c r="K2144" t="s">
        <v>19</v>
      </c>
      <c r="L2144">
        <f t="shared" si="335"/>
        <v>0</v>
      </c>
      <c r="M2144" t="s">
        <v>21</v>
      </c>
      <c r="N2144">
        <f t="shared" si="336"/>
        <v>0</v>
      </c>
      <c r="O2144">
        <f t="shared" si="337"/>
        <v>0</v>
      </c>
      <c r="P2144">
        <v>77.73</v>
      </c>
      <c r="Q2144">
        <f t="shared" si="338"/>
        <v>-0.62761094781454341</v>
      </c>
      <c r="R2144">
        <v>19.2</v>
      </c>
      <c r="S2144">
        <f t="shared" si="339"/>
        <v>-1.2550039039066656</v>
      </c>
      <c r="T2144" s="8">
        <v>0</v>
      </c>
    </row>
    <row r="2145" spans="1:20" x14ac:dyDescent="0.35">
      <c r="A2145">
        <v>43</v>
      </c>
      <c r="B2145">
        <f t="shared" si="330"/>
        <v>-1.0022562200145031E-2</v>
      </c>
      <c r="C2145">
        <v>0</v>
      </c>
      <c r="D2145">
        <v>0</v>
      </c>
      <c r="E2145" t="s">
        <v>13</v>
      </c>
      <c r="F2145">
        <f t="shared" si="331"/>
        <v>1</v>
      </c>
      <c r="G2145" t="s">
        <v>18</v>
      </c>
      <c r="H2145">
        <f t="shared" si="332"/>
        <v>0</v>
      </c>
      <c r="I2145">
        <f t="shared" si="333"/>
        <v>1</v>
      </c>
      <c r="J2145">
        <f t="shared" si="334"/>
        <v>0</v>
      </c>
      <c r="K2145" t="s">
        <v>19</v>
      </c>
      <c r="L2145">
        <f t="shared" si="335"/>
        <v>0</v>
      </c>
      <c r="M2145" t="s">
        <v>22</v>
      </c>
      <c r="N2145">
        <f t="shared" si="336"/>
        <v>0</v>
      </c>
      <c r="O2145">
        <f t="shared" si="337"/>
        <v>1</v>
      </c>
      <c r="P2145">
        <v>115.79</v>
      </c>
      <c r="Q2145">
        <f t="shared" si="338"/>
        <v>0.21295292328019425</v>
      </c>
      <c r="R2145">
        <v>31.8</v>
      </c>
      <c r="S2145">
        <f t="shared" si="339"/>
        <v>0.38161289792700759</v>
      </c>
      <c r="T2145" s="8">
        <v>0</v>
      </c>
    </row>
    <row r="2146" spans="1:20" x14ac:dyDescent="0.35">
      <c r="A2146">
        <v>43</v>
      </c>
      <c r="B2146">
        <f t="shared" si="330"/>
        <v>-1.0022562200145031E-2</v>
      </c>
      <c r="C2146">
        <v>0</v>
      </c>
      <c r="D2146">
        <v>0</v>
      </c>
      <c r="E2146" t="s">
        <v>13</v>
      </c>
      <c r="F2146">
        <f t="shared" si="331"/>
        <v>1</v>
      </c>
      <c r="G2146" t="s">
        <v>14</v>
      </c>
      <c r="H2146">
        <f t="shared" si="332"/>
        <v>1</v>
      </c>
      <c r="I2146">
        <f t="shared" si="333"/>
        <v>0</v>
      </c>
      <c r="J2146">
        <f t="shared" si="334"/>
        <v>0</v>
      </c>
      <c r="K2146" t="s">
        <v>15</v>
      </c>
      <c r="L2146">
        <f t="shared" si="335"/>
        <v>1</v>
      </c>
      <c r="M2146" t="s">
        <v>22</v>
      </c>
      <c r="N2146">
        <f t="shared" si="336"/>
        <v>0</v>
      </c>
      <c r="O2146">
        <f t="shared" si="337"/>
        <v>1</v>
      </c>
      <c r="P2146">
        <v>96.3</v>
      </c>
      <c r="Q2146">
        <f t="shared" si="338"/>
        <v>-0.21748821827620207</v>
      </c>
      <c r="R2146">
        <v>28.1</v>
      </c>
      <c r="S2146">
        <f t="shared" si="339"/>
        <v>-9.8980924833674058E-2</v>
      </c>
      <c r="T2146" s="8">
        <v>0</v>
      </c>
    </row>
    <row r="2147" spans="1:20" x14ac:dyDescent="0.35">
      <c r="A2147">
        <v>49</v>
      </c>
      <c r="B2147">
        <f t="shared" si="330"/>
        <v>0.2553416494202595</v>
      </c>
      <c r="C2147">
        <v>0</v>
      </c>
      <c r="D2147">
        <v>0</v>
      </c>
      <c r="E2147" t="s">
        <v>13</v>
      </c>
      <c r="F2147">
        <f t="shared" si="331"/>
        <v>1</v>
      </c>
      <c r="G2147" t="s">
        <v>14</v>
      </c>
      <c r="H2147">
        <f t="shared" si="332"/>
        <v>1</v>
      </c>
      <c r="I2147">
        <f t="shared" si="333"/>
        <v>0</v>
      </c>
      <c r="J2147">
        <f t="shared" si="334"/>
        <v>0</v>
      </c>
      <c r="K2147" t="s">
        <v>19</v>
      </c>
      <c r="L2147">
        <f t="shared" si="335"/>
        <v>0</v>
      </c>
      <c r="M2147" t="s">
        <v>21</v>
      </c>
      <c r="N2147">
        <f t="shared" si="336"/>
        <v>0</v>
      </c>
      <c r="O2147">
        <f t="shared" si="337"/>
        <v>0</v>
      </c>
      <c r="P2147">
        <v>107.46</v>
      </c>
      <c r="Q2147">
        <f t="shared" si="338"/>
        <v>2.8982953594982087E-2</v>
      </c>
      <c r="R2147">
        <v>32.1</v>
      </c>
      <c r="S2147">
        <f t="shared" si="339"/>
        <v>0.42057996463733321</v>
      </c>
      <c r="T2147" s="8">
        <v>0</v>
      </c>
    </row>
    <row r="2148" spans="1:20" x14ac:dyDescent="0.35">
      <c r="A2148">
        <v>13</v>
      </c>
      <c r="B2148">
        <f t="shared" si="330"/>
        <v>-1.3368436203021676</v>
      </c>
      <c r="C2148">
        <v>0</v>
      </c>
      <c r="D2148">
        <v>0</v>
      </c>
      <c r="E2148" t="s">
        <v>23</v>
      </c>
      <c r="F2148">
        <f t="shared" si="331"/>
        <v>0</v>
      </c>
      <c r="G2148" t="s">
        <v>26</v>
      </c>
      <c r="H2148">
        <f t="shared" si="332"/>
        <v>0</v>
      </c>
      <c r="I2148">
        <f t="shared" si="333"/>
        <v>0</v>
      </c>
      <c r="J2148">
        <f t="shared" si="334"/>
        <v>0</v>
      </c>
      <c r="K2148" t="s">
        <v>19</v>
      </c>
      <c r="L2148">
        <f t="shared" si="335"/>
        <v>0</v>
      </c>
      <c r="M2148" t="s">
        <v>21</v>
      </c>
      <c r="N2148">
        <f t="shared" si="336"/>
        <v>0</v>
      </c>
      <c r="O2148">
        <f t="shared" si="337"/>
        <v>0</v>
      </c>
      <c r="P2148">
        <v>108.33</v>
      </c>
      <c r="Q2148">
        <f t="shared" si="338"/>
        <v>4.8197104090316439E-2</v>
      </c>
      <c r="R2148">
        <v>17.399999999999999</v>
      </c>
      <c r="S2148">
        <f t="shared" si="339"/>
        <v>-1.4888063041686188</v>
      </c>
      <c r="T2148" s="8">
        <v>0</v>
      </c>
    </row>
    <row r="2149" spans="1:20" x14ac:dyDescent="0.35">
      <c r="A2149">
        <v>26</v>
      </c>
      <c r="B2149">
        <f t="shared" si="330"/>
        <v>-0.76188782845795777</v>
      </c>
      <c r="C2149">
        <v>0</v>
      </c>
      <c r="D2149">
        <v>0</v>
      </c>
      <c r="E2149" t="s">
        <v>23</v>
      </c>
      <c r="F2149">
        <f t="shared" si="331"/>
        <v>0</v>
      </c>
      <c r="G2149" t="s">
        <v>25</v>
      </c>
      <c r="H2149">
        <f t="shared" si="332"/>
        <v>0</v>
      </c>
      <c r="I2149">
        <f t="shared" si="333"/>
        <v>0</v>
      </c>
      <c r="J2149">
        <f t="shared" si="334"/>
        <v>1</v>
      </c>
      <c r="K2149" t="s">
        <v>19</v>
      </c>
      <c r="L2149">
        <f t="shared" si="335"/>
        <v>0</v>
      </c>
      <c r="M2149" t="s">
        <v>21</v>
      </c>
      <c r="N2149">
        <f t="shared" si="336"/>
        <v>0</v>
      </c>
      <c r="O2149">
        <f t="shared" si="337"/>
        <v>0</v>
      </c>
      <c r="P2149">
        <v>89.37</v>
      </c>
      <c r="Q2149">
        <f t="shared" si="338"/>
        <v>-0.37053886532524372</v>
      </c>
      <c r="R2149">
        <v>20.2</v>
      </c>
      <c r="S2149">
        <f t="shared" si="339"/>
        <v>-1.1251136815389138</v>
      </c>
      <c r="T2149" s="8">
        <v>0</v>
      </c>
    </row>
    <row r="2150" spans="1:20" x14ac:dyDescent="0.35">
      <c r="A2150">
        <v>10</v>
      </c>
      <c r="B2150">
        <f t="shared" si="330"/>
        <v>-1.4695257261123698</v>
      </c>
      <c r="C2150">
        <v>0</v>
      </c>
      <c r="D2150">
        <v>0</v>
      </c>
      <c r="E2150" t="s">
        <v>23</v>
      </c>
      <c r="F2150">
        <f t="shared" si="331"/>
        <v>0</v>
      </c>
      <c r="G2150" t="s">
        <v>26</v>
      </c>
      <c r="H2150">
        <f t="shared" si="332"/>
        <v>0</v>
      </c>
      <c r="I2150">
        <f t="shared" si="333"/>
        <v>0</v>
      </c>
      <c r="J2150">
        <f t="shared" si="334"/>
        <v>0</v>
      </c>
      <c r="K2150" t="s">
        <v>15</v>
      </c>
      <c r="L2150">
        <f t="shared" si="335"/>
        <v>1</v>
      </c>
      <c r="M2150" t="s">
        <v>21</v>
      </c>
      <c r="N2150">
        <f t="shared" si="336"/>
        <v>0</v>
      </c>
      <c r="O2150">
        <f t="shared" si="337"/>
        <v>0</v>
      </c>
      <c r="P2150">
        <v>93.64</v>
      </c>
      <c r="Q2150">
        <f t="shared" si="338"/>
        <v>-0.2762349312849251</v>
      </c>
      <c r="R2150">
        <v>23.4</v>
      </c>
      <c r="S2150">
        <f t="shared" si="339"/>
        <v>-0.70946496996210795</v>
      </c>
      <c r="T2150" s="8">
        <v>0</v>
      </c>
    </row>
    <row r="2151" spans="1:20" x14ac:dyDescent="0.35">
      <c r="A2151">
        <v>39</v>
      </c>
      <c r="B2151">
        <f t="shared" si="330"/>
        <v>-0.18693203661374805</v>
      </c>
      <c r="C2151">
        <v>0</v>
      </c>
      <c r="D2151">
        <v>0</v>
      </c>
      <c r="E2151" t="s">
        <v>13</v>
      </c>
      <c r="F2151">
        <f t="shared" si="331"/>
        <v>1</v>
      </c>
      <c r="G2151" t="s">
        <v>14</v>
      </c>
      <c r="H2151">
        <f t="shared" si="332"/>
        <v>1</v>
      </c>
      <c r="I2151">
        <f t="shared" si="333"/>
        <v>0</v>
      </c>
      <c r="J2151">
        <f t="shared" si="334"/>
        <v>0</v>
      </c>
      <c r="K2151" t="s">
        <v>15</v>
      </c>
      <c r="L2151">
        <f t="shared" si="335"/>
        <v>1</v>
      </c>
      <c r="M2151" t="s">
        <v>21</v>
      </c>
      <c r="N2151">
        <f t="shared" si="336"/>
        <v>0</v>
      </c>
      <c r="O2151">
        <f t="shared" si="337"/>
        <v>0</v>
      </c>
      <c r="P2151">
        <v>217.75</v>
      </c>
      <c r="Q2151">
        <f t="shared" si="338"/>
        <v>2.4647630204115512</v>
      </c>
      <c r="R2151">
        <v>39.5</v>
      </c>
      <c r="S2151">
        <f t="shared" si="339"/>
        <v>1.3817676101586964</v>
      </c>
      <c r="T2151" s="8">
        <v>0</v>
      </c>
    </row>
    <row r="2152" spans="1:20" x14ac:dyDescent="0.35">
      <c r="A2152">
        <v>41</v>
      </c>
      <c r="B2152">
        <f t="shared" si="330"/>
        <v>-9.8477299406946536E-2</v>
      </c>
      <c r="C2152">
        <v>0</v>
      </c>
      <c r="D2152">
        <v>0</v>
      </c>
      <c r="E2152" t="s">
        <v>13</v>
      </c>
      <c r="F2152">
        <f t="shared" si="331"/>
        <v>1</v>
      </c>
      <c r="G2152" t="s">
        <v>14</v>
      </c>
      <c r="H2152">
        <f t="shared" si="332"/>
        <v>1</v>
      </c>
      <c r="I2152">
        <f t="shared" si="333"/>
        <v>0</v>
      </c>
      <c r="J2152">
        <f t="shared" si="334"/>
        <v>0</v>
      </c>
      <c r="K2152" t="s">
        <v>19</v>
      </c>
      <c r="L2152">
        <f t="shared" si="335"/>
        <v>0</v>
      </c>
      <c r="M2152" t="s">
        <v>22</v>
      </c>
      <c r="N2152">
        <f t="shared" si="336"/>
        <v>0</v>
      </c>
      <c r="O2152">
        <f t="shared" si="337"/>
        <v>1</v>
      </c>
      <c r="P2152">
        <v>83.44</v>
      </c>
      <c r="Q2152">
        <f t="shared" si="338"/>
        <v>-0.5015042819198785</v>
      </c>
      <c r="R2152">
        <v>21.5</v>
      </c>
      <c r="S2152">
        <f t="shared" si="339"/>
        <v>-0.95625639246083627</v>
      </c>
      <c r="T2152" s="8">
        <v>0</v>
      </c>
    </row>
    <row r="2153" spans="1:20" x14ac:dyDescent="0.35">
      <c r="A2153">
        <v>25</v>
      </c>
      <c r="B2153">
        <f t="shared" si="330"/>
        <v>-0.80611519706135859</v>
      </c>
      <c r="C2153">
        <v>0</v>
      </c>
      <c r="D2153">
        <v>0</v>
      </c>
      <c r="E2153" t="s">
        <v>13</v>
      </c>
      <c r="F2153">
        <f t="shared" si="331"/>
        <v>1</v>
      </c>
      <c r="G2153" t="s">
        <v>14</v>
      </c>
      <c r="H2153">
        <f t="shared" si="332"/>
        <v>1</v>
      </c>
      <c r="I2153">
        <f t="shared" si="333"/>
        <v>0</v>
      </c>
      <c r="J2153">
        <f t="shared" si="334"/>
        <v>0</v>
      </c>
      <c r="K2153" t="s">
        <v>19</v>
      </c>
      <c r="L2153">
        <f t="shared" si="335"/>
        <v>0</v>
      </c>
      <c r="M2153" t="s">
        <v>22</v>
      </c>
      <c r="N2153">
        <f t="shared" si="336"/>
        <v>0</v>
      </c>
      <c r="O2153">
        <f t="shared" si="337"/>
        <v>1</v>
      </c>
      <c r="P2153">
        <v>93.88</v>
      </c>
      <c r="Q2153">
        <f t="shared" si="338"/>
        <v>-0.27093447597586751</v>
      </c>
      <c r="R2153">
        <v>24.3</v>
      </c>
      <c r="S2153">
        <f t="shared" si="339"/>
        <v>-0.59256376983113102</v>
      </c>
      <c r="T2153" s="8">
        <v>0</v>
      </c>
    </row>
    <row r="2154" spans="1:20" x14ac:dyDescent="0.35">
      <c r="A2154">
        <v>10</v>
      </c>
      <c r="B2154">
        <f t="shared" si="330"/>
        <v>-1.4695257261123698</v>
      </c>
      <c r="C2154">
        <v>0</v>
      </c>
      <c r="D2154">
        <v>0</v>
      </c>
      <c r="E2154" t="s">
        <v>23</v>
      </c>
      <c r="F2154">
        <f t="shared" si="331"/>
        <v>0</v>
      </c>
      <c r="G2154" t="s">
        <v>26</v>
      </c>
      <c r="H2154">
        <f t="shared" si="332"/>
        <v>0</v>
      </c>
      <c r="I2154">
        <f t="shared" si="333"/>
        <v>0</v>
      </c>
      <c r="J2154">
        <f t="shared" si="334"/>
        <v>0</v>
      </c>
      <c r="K2154" t="s">
        <v>15</v>
      </c>
      <c r="L2154">
        <f t="shared" si="335"/>
        <v>1</v>
      </c>
      <c r="M2154" t="s">
        <v>21</v>
      </c>
      <c r="N2154">
        <f t="shared" si="336"/>
        <v>0</v>
      </c>
      <c r="O2154">
        <f t="shared" si="337"/>
        <v>0</v>
      </c>
      <c r="P2154">
        <v>55.34</v>
      </c>
      <c r="Q2154">
        <f t="shared" si="338"/>
        <v>-1.1220992576887203</v>
      </c>
      <c r="R2154">
        <v>15.3</v>
      </c>
      <c r="S2154">
        <f t="shared" si="339"/>
        <v>-1.7615757711408975</v>
      </c>
      <c r="T2154" s="8">
        <v>0</v>
      </c>
    </row>
    <row r="2155" spans="1:20" x14ac:dyDescent="0.35">
      <c r="A2155">
        <v>54</v>
      </c>
      <c r="B2155">
        <f t="shared" si="330"/>
        <v>0.47647849243726326</v>
      </c>
      <c r="C2155">
        <v>0</v>
      </c>
      <c r="D2155">
        <v>0</v>
      </c>
      <c r="E2155" t="s">
        <v>13</v>
      </c>
      <c r="F2155">
        <f t="shared" si="331"/>
        <v>1</v>
      </c>
      <c r="G2155" t="s">
        <v>25</v>
      </c>
      <c r="H2155">
        <f t="shared" si="332"/>
        <v>0</v>
      </c>
      <c r="I2155">
        <f t="shared" si="333"/>
        <v>0</v>
      </c>
      <c r="J2155">
        <f t="shared" si="334"/>
        <v>1</v>
      </c>
      <c r="K2155" t="s">
        <v>19</v>
      </c>
      <c r="L2155">
        <f t="shared" si="335"/>
        <v>0</v>
      </c>
      <c r="M2155" t="s">
        <v>22</v>
      </c>
      <c r="N2155">
        <f t="shared" si="336"/>
        <v>0</v>
      </c>
      <c r="O2155">
        <f t="shared" si="337"/>
        <v>1</v>
      </c>
      <c r="P2155">
        <v>102.61</v>
      </c>
      <c r="Q2155">
        <f t="shared" si="338"/>
        <v>-7.8130414108892654E-2</v>
      </c>
      <c r="R2155">
        <v>32.4</v>
      </c>
      <c r="S2155">
        <f t="shared" si="339"/>
        <v>0.4595470313476584</v>
      </c>
      <c r="T2155" s="8">
        <v>0</v>
      </c>
    </row>
    <row r="2156" spans="1:20" x14ac:dyDescent="0.35">
      <c r="A2156">
        <v>7</v>
      </c>
      <c r="B2156">
        <f t="shared" si="330"/>
        <v>-1.6022078319225721</v>
      </c>
      <c r="C2156">
        <v>0</v>
      </c>
      <c r="D2156">
        <v>0</v>
      </c>
      <c r="E2156" t="s">
        <v>23</v>
      </c>
      <c r="F2156">
        <f t="shared" si="331"/>
        <v>0</v>
      </c>
      <c r="G2156" t="s">
        <v>26</v>
      </c>
      <c r="H2156">
        <f t="shared" si="332"/>
        <v>0</v>
      </c>
      <c r="I2156">
        <f t="shared" si="333"/>
        <v>0</v>
      </c>
      <c r="J2156">
        <f t="shared" si="334"/>
        <v>0</v>
      </c>
      <c r="K2156" t="s">
        <v>19</v>
      </c>
      <c r="L2156">
        <f t="shared" si="335"/>
        <v>0</v>
      </c>
      <c r="M2156" t="s">
        <v>21</v>
      </c>
      <c r="N2156">
        <f t="shared" si="336"/>
        <v>0</v>
      </c>
      <c r="O2156">
        <f t="shared" si="337"/>
        <v>0</v>
      </c>
      <c r="P2156">
        <v>62.08</v>
      </c>
      <c r="Q2156">
        <f t="shared" si="338"/>
        <v>-0.97324480442601602</v>
      </c>
      <c r="R2156">
        <v>16.100000000000001</v>
      </c>
      <c r="S2156">
        <f t="shared" si="339"/>
        <v>-1.6576635932466959</v>
      </c>
      <c r="T2156" s="8">
        <v>0</v>
      </c>
    </row>
    <row r="2157" spans="1:20" x14ac:dyDescent="0.35">
      <c r="A2157">
        <v>53</v>
      </c>
      <c r="B2157">
        <f t="shared" si="330"/>
        <v>0.43225112383386249</v>
      </c>
      <c r="C2157">
        <v>0</v>
      </c>
      <c r="D2157">
        <v>0</v>
      </c>
      <c r="E2157" t="s">
        <v>13</v>
      </c>
      <c r="F2157">
        <f t="shared" si="331"/>
        <v>1</v>
      </c>
      <c r="G2157" t="s">
        <v>18</v>
      </c>
      <c r="H2157">
        <f t="shared" si="332"/>
        <v>0</v>
      </c>
      <c r="I2157">
        <f t="shared" si="333"/>
        <v>1</v>
      </c>
      <c r="J2157">
        <f t="shared" si="334"/>
        <v>0</v>
      </c>
      <c r="K2157" t="s">
        <v>19</v>
      </c>
      <c r="L2157">
        <f t="shared" si="335"/>
        <v>0</v>
      </c>
      <c r="M2157" t="s">
        <v>16</v>
      </c>
      <c r="N2157">
        <f t="shared" si="336"/>
        <v>1</v>
      </c>
      <c r="O2157">
        <f t="shared" si="337"/>
        <v>0</v>
      </c>
      <c r="P2157">
        <v>81.760000000000005</v>
      </c>
      <c r="Q2157">
        <f t="shared" si="338"/>
        <v>-0.53860746908328239</v>
      </c>
      <c r="R2157">
        <v>34.299999999999997</v>
      </c>
      <c r="S2157">
        <f t="shared" si="339"/>
        <v>0.70633845384638672</v>
      </c>
      <c r="T2157" s="8">
        <v>0</v>
      </c>
    </row>
    <row r="2158" spans="1:20" x14ac:dyDescent="0.35">
      <c r="A2158">
        <v>55</v>
      </c>
      <c r="B2158">
        <f t="shared" si="330"/>
        <v>0.52070586104066396</v>
      </c>
      <c r="C2158">
        <v>0</v>
      </c>
      <c r="D2158">
        <v>0</v>
      </c>
      <c r="E2158" t="s">
        <v>13</v>
      </c>
      <c r="F2158">
        <f t="shared" si="331"/>
        <v>1</v>
      </c>
      <c r="G2158" t="s">
        <v>18</v>
      </c>
      <c r="H2158">
        <f t="shared" si="332"/>
        <v>0</v>
      </c>
      <c r="I2158">
        <f t="shared" si="333"/>
        <v>1</v>
      </c>
      <c r="J2158">
        <f t="shared" si="334"/>
        <v>0</v>
      </c>
      <c r="K2158" t="s">
        <v>15</v>
      </c>
      <c r="L2158">
        <f t="shared" si="335"/>
        <v>1</v>
      </c>
      <c r="M2158" t="s">
        <v>21</v>
      </c>
      <c r="N2158">
        <f t="shared" si="336"/>
        <v>0</v>
      </c>
      <c r="O2158">
        <f t="shared" si="337"/>
        <v>0</v>
      </c>
      <c r="P2158">
        <v>59.2</v>
      </c>
      <c r="Q2158">
        <f t="shared" si="338"/>
        <v>-1.0368502681347087</v>
      </c>
      <c r="R2158">
        <v>43.8</v>
      </c>
      <c r="S2158">
        <f t="shared" si="339"/>
        <v>1.940295566340029</v>
      </c>
      <c r="T2158" s="8">
        <v>0</v>
      </c>
    </row>
    <row r="2159" spans="1:20" x14ac:dyDescent="0.35">
      <c r="A2159">
        <v>6</v>
      </c>
      <c r="B2159">
        <f t="shared" si="330"/>
        <v>-1.6464352005259728</v>
      </c>
      <c r="C2159">
        <v>0</v>
      </c>
      <c r="D2159">
        <v>0</v>
      </c>
      <c r="E2159" t="s">
        <v>23</v>
      </c>
      <c r="F2159">
        <f t="shared" si="331"/>
        <v>0</v>
      </c>
      <c r="G2159" t="s">
        <v>26</v>
      </c>
      <c r="H2159">
        <f t="shared" si="332"/>
        <v>0</v>
      </c>
      <c r="I2159">
        <f t="shared" si="333"/>
        <v>0</v>
      </c>
      <c r="J2159">
        <f t="shared" si="334"/>
        <v>0</v>
      </c>
      <c r="K2159" t="s">
        <v>15</v>
      </c>
      <c r="L2159">
        <f t="shared" si="335"/>
        <v>1</v>
      </c>
      <c r="M2159" t="s">
        <v>21</v>
      </c>
      <c r="N2159">
        <f t="shared" si="336"/>
        <v>0</v>
      </c>
      <c r="O2159">
        <f t="shared" si="337"/>
        <v>0</v>
      </c>
      <c r="P2159">
        <v>55.61</v>
      </c>
      <c r="Q2159">
        <f t="shared" si="338"/>
        <v>-1.1161362454660306</v>
      </c>
      <c r="R2159">
        <v>19.600000000000001</v>
      </c>
      <c r="S2159">
        <f t="shared" si="339"/>
        <v>-1.2030478149595645</v>
      </c>
      <c r="T2159" s="8">
        <v>0</v>
      </c>
    </row>
    <row r="2160" spans="1:20" x14ac:dyDescent="0.35">
      <c r="A2160">
        <v>72</v>
      </c>
      <c r="B2160">
        <f t="shared" si="330"/>
        <v>1.2725711272984768</v>
      </c>
      <c r="C2160">
        <v>0</v>
      </c>
      <c r="D2160">
        <v>0</v>
      </c>
      <c r="E2160" t="s">
        <v>13</v>
      </c>
      <c r="F2160">
        <f t="shared" si="331"/>
        <v>1</v>
      </c>
      <c r="G2160" t="s">
        <v>18</v>
      </c>
      <c r="H2160">
        <f t="shared" si="332"/>
        <v>0</v>
      </c>
      <c r="I2160">
        <f t="shared" si="333"/>
        <v>1</v>
      </c>
      <c r="J2160">
        <f t="shared" si="334"/>
        <v>0</v>
      </c>
      <c r="K2160" t="s">
        <v>15</v>
      </c>
      <c r="L2160">
        <f t="shared" si="335"/>
        <v>1</v>
      </c>
      <c r="M2160" t="s">
        <v>16</v>
      </c>
      <c r="N2160">
        <f t="shared" si="336"/>
        <v>1</v>
      </c>
      <c r="O2160">
        <f t="shared" si="337"/>
        <v>0</v>
      </c>
      <c r="P2160">
        <v>226.88</v>
      </c>
      <c r="Q2160">
        <f t="shared" si="338"/>
        <v>2.6664011744602885</v>
      </c>
      <c r="R2160">
        <v>36.700000000000003</v>
      </c>
      <c r="S2160">
        <f t="shared" si="339"/>
        <v>1.0180749875289918</v>
      </c>
      <c r="T2160" s="8">
        <v>0</v>
      </c>
    </row>
    <row r="2161" spans="1:20" x14ac:dyDescent="0.35">
      <c r="A2161">
        <v>42</v>
      </c>
      <c r="B2161">
        <f t="shared" si="330"/>
        <v>-5.424993080354578E-2</v>
      </c>
      <c r="C2161">
        <v>0</v>
      </c>
      <c r="D2161">
        <v>0</v>
      </c>
      <c r="E2161" t="s">
        <v>13</v>
      </c>
      <c r="F2161">
        <f t="shared" si="331"/>
        <v>1</v>
      </c>
      <c r="G2161" t="s">
        <v>25</v>
      </c>
      <c r="H2161">
        <f t="shared" si="332"/>
        <v>0</v>
      </c>
      <c r="I2161">
        <f t="shared" si="333"/>
        <v>0</v>
      </c>
      <c r="J2161">
        <f t="shared" si="334"/>
        <v>1</v>
      </c>
      <c r="K2161" t="s">
        <v>15</v>
      </c>
      <c r="L2161">
        <f t="shared" si="335"/>
        <v>1</v>
      </c>
      <c r="M2161" t="s">
        <v>21</v>
      </c>
      <c r="N2161">
        <f t="shared" si="336"/>
        <v>0</v>
      </c>
      <c r="O2161">
        <f t="shared" si="337"/>
        <v>0</v>
      </c>
      <c r="P2161">
        <v>65.66</v>
      </c>
      <c r="Q2161">
        <f t="shared" si="338"/>
        <v>-0.89417967939923837</v>
      </c>
      <c r="R2161">
        <v>33.700000000000003</v>
      </c>
      <c r="S2161">
        <f t="shared" si="339"/>
        <v>0.62840432042573635</v>
      </c>
      <c r="T2161" s="8">
        <v>0</v>
      </c>
    </row>
    <row r="2162" spans="1:20" x14ac:dyDescent="0.35">
      <c r="A2162">
        <v>50</v>
      </c>
      <c r="B2162">
        <f t="shared" si="330"/>
        <v>0.29956901802366021</v>
      </c>
      <c r="C2162">
        <v>0</v>
      </c>
      <c r="D2162">
        <v>0</v>
      </c>
      <c r="E2162" t="s">
        <v>13</v>
      </c>
      <c r="F2162">
        <f t="shared" si="331"/>
        <v>1</v>
      </c>
      <c r="G2162" t="s">
        <v>14</v>
      </c>
      <c r="H2162">
        <f t="shared" si="332"/>
        <v>1</v>
      </c>
      <c r="I2162">
        <f t="shared" si="333"/>
        <v>0</v>
      </c>
      <c r="J2162">
        <f t="shared" si="334"/>
        <v>0</v>
      </c>
      <c r="K2162" t="s">
        <v>15</v>
      </c>
      <c r="L2162">
        <f t="shared" si="335"/>
        <v>1</v>
      </c>
      <c r="M2162" t="s">
        <v>22</v>
      </c>
      <c r="N2162">
        <f t="shared" si="336"/>
        <v>0</v>
      </c>
      <c r="O2162">
        <f t="shared" si="337"/>
        <v>1</v>
      </c>
      <c r="P2162">
        <v>58.7</v>
      </c>
      <c r="Q2162">
        <f t="shared" si="338"/>
        <v>-1.0478928833619123</v>
      </c>
      <c r="R2162">
        <v>38.9</v>
      </c>
      <c r="S2162">
        <f t="shared" si="339"/>
        <v>1.3038334767380453</v>
      </c>
      <c r="T2162" s="8">
        <v>0</v>
      </c>
    </row>
    <row r="2163" spans="1:20" x14ac:dyDescent="0.35">
      <c r="A2163">
        <v>55</v>
      </c>
      <c r="B2163">
        <f t="shared" si="330"/>
        <v>0.52070586104066396</v>
      </c>
      <c r="C2163">
        <v>1</v>
      </c>
      <c r="D2163">
        <v>0</v>
      </c>
      <c r="E2163" t="s">
        <v>13</v>
      </c>
      <c r="F2163">
        <f t="shared" si="331"/>
        <v>1</v>
      </c>
      <c r="G2163" t="s">
        <v>25</v>
      </c>
      <c r="H2163">
        <f t="shared" si="332"/>
        <v>0</v>
      </c>
      <c r="I2163">
        <f t="shared" si="333"/>
        <v>0</v>
      </c>
      <c r="J2163">
        <f t="shared" si="334"/>
        <v>1</v>
      </c>
      <c r="K2163" t="s">
        <v>15</v>
      </c>
      <c r="L2163">
        <f t="shared" si="335"/>
        <v>1</v>
      </c>
      <c r="M2163" t="s">
        <v>21</v>
      </c>
      <c r="N2163">
        <f t="shared" si="336"/>
        <v>0</v>
      </c>
      <c r="O2163">
        <f t="shared" si="337"/>
        <v>0</v>
      </c>
      <c r="P2163">
        <v>186.4</v>
      </c>
      <c r="Q2163">
        <f t="shared" si="338"/>
        <v>1.7723910456658858</v>
      </c>
      <c r="R2163">
        <v>28</v>
      </c>
      <c r="S2163">
        <f t="shared" si="339"/>
        <v>-0.11196994707044942</v>
      </c>
      <c r="T2163" s="8">
        <v>0</v>
      </c>
    </row>
    <row r="2164" spans="1:20" x14ac:dyDescent="0.35">
      <c r="A2164">
        <v>47</v>
      </c>
      <c r="B2164">
        <f t="shared" si="330"/>
        <v>0.16688691221345797</v>
      </c>
      <c r="C2164">
        <v>0</v>
      </c>
      <c r="D2164">
        <v>0</v>
      </c>
      <c r="E2164" t="s">
        <v>13</v>
      </c>
      <c r="F2164">
        <f t="shared" si="331"/>
        <v>1</v>
      </c>
      <c r="G2164" t="s">
        <v>25</v>
      </c>
      <c r="H2164">
        <f t="shared" si="332"/>
        <v>0</v>
      </c>
      <c r="I2164">
        <f t="shared" si="333"/>
        <v>0</v>
      </c>
      <c r="J2164">
        <f t="shared" si="334"/>
        <v>1</v>
      </c>
      <c r="K2164" t="s">
        <v>15</v>
      </c>
      <c r="L2164">
        <f t="shared" si="335"/>
        <v>1</v>
      </c>
      <c r="M2164" t="s">
        <v>22</v>
      </c>
      <c r="N2164">
        <f t="shared" si="336"/>
        <v>0</v>
      </c>
      <c r="O2164">
        <f t="shared" si="337"/>
        <v>1</v>
      </c>
      <c r="P2164">
        <v>122.32</v>
      </c>
      <c r="Q2164">
        <f t="shared" si="338"/>
        <v>0.35716947814747291</v>
      </c>
      <c r="R2164">
        <v>23.9</v>
      </c>
      <c r="S2164">
        <f t="shared" si="339"/>
        <v>-0.64451985877823204</v>
      </c>
      <c r="T2164" s="8">
        <v>0</v>
      </c>
    </row>
    <row r="2165" spans="1:20" x14ac:dyDescent="0.35">
      <c r="A2165">
        <v>3</v>
      </c>
      <c r="B2165">
        <f t="shared" si="330"/>
        <v>-1.7791173063361752</v>
      </c>
      <c r="C2165">
        <v>0</v>
      </c>
      <c r="D2165">
        <v>0</v>
      </c>
      <c r="E2165" t="s">
        <v>23</v>
      </c>
      <c r="F2165">
        <f t="shared" si="331"/>
        <v>0</v>
      </c>
      <c r="G2165" t="s">
        <v>26</v>
      </c>
      <c r="H2165">
        <f t="shared" si="332"/>
        <v>0</v>
      </c>
      <c r="I2165">
        <f t="shared" si="333"/>
        <v>0</v>
      </c>
      <c r="J2165">
        <f t="shared" si="334"/>
        <v>0</v>
      </c>
      <c r="K2165" t="s">
        <v>15</v>
      </c>
      <c r="L2165">
        <f t="shared" si="335"/>
        <v>1</v>
      </c>
      <c r="M2165" t="s">
        <v>21</v>
      </c>
      <c r="N2165">
        <f t="shared" si="336"/>
        <v>0</v>
      </c>
      <c r="O2165">
        <f t="shared" si="337"/>
        <v>0</v>
      </c>
      <c r="P2165">
        <v>59.05</v>
      </c>
      <c r="Q2165">
        <f t="shared" si="338"/>
        <v>-1.0401630527028698</v>
      </c>
      <c r="R2165">
        <v>16.600000000000001</v>
      </c>
      <c r="S2165">
        <f t="shared" si="339"/>
        <v>-1.59271848206282</v>
      </c>
      <c r="T2165" s="8">
        <v>0</v>
      </c>
    </row>
    <row r="2166" spans="1:20" x14ac:dyDescent="0.35">
      <c r="A2166">
        <v>49</v>
      </c>
      <c r="B2166">
        <f t="shared" si="330"/>
        <v>0.2553416494202595</v>
      </c>
      <c r="C2166">
        <v>0</v>
      </c>
      <c r="D2166">
        <v>0</v>
      </c>
      <c r="E2166" t="s">
        <v>13</v>
      </c>
      <c r="F2166">
        <f t="shared" si="331"/>
        <v>1</v>
      </c>
      <c r="G2166" t="s">
        <v>18</v>
      </c>
      <c r="H2166">
        <f t="shared" si="332"/>
        <v>0</v>
      </c>
      <c r="I2166">
        <f t="shared" si="333"/>
        <v>1</v>
      </c>
      <c r="J2166">
        <f t="shared" si="334"/>
        <v>0</v>
      </c>
      <c r="K2166" t="s">
        <v>15</v>
      </c>
      <c r="L2166">
        <f t="shared" si="335"/>
        <v>1</v>
      </c>
      <c r="M2166" t="s">
        <v>22</v>
      </c>
      <c r="N2166">
        <f t="shared" si="336"/>
        <v>0</v>
      </c>
      <c r="O2166">
        <f t="shared" si="337"/>
        <v>1</v>
      </c>
      <c r="P2166">
        <v>149.13</v>
      </c>
      <c r="Q2166">
        <f t="shared" si="338"/>
        <v>0.94927450663012969</v>
      </c>
      <c r="R2166">
        <v>42.9</v>
      </c>
      <c r="S2166">
        <f t="shared" si="339"/>
        <v>1.8233943662090526</v>
      </c>
      <c r="T2166" s="8">
        <v>0</v>
      </c>
    </row>
    <row r="2167" spans="1:20" x14ac:dyDescent="0.35">
      <c r="A2167">
        <v>12</v>
      </c>
      <c r="B2167">
        <f t="shared" si="330"/>
        <v>-1.3810709889055683</v>
      </c>
      <c r="C2167">
        <v>0</v>
      </c>
      <c r="D2167">
        <v>0</v>
      </c>
      <c r="E2167" t="s">
        <v>23</v>
      </c>
      <c r="F2167">
        <f t="shared" si="331"/>
        <v>0</v>
      </c>
      <c r="G2167" t="s">
        <v>26</v>
      </c>
      <c r="H2167">
        <f t="shared" si="332"/>
        <v>0</v>
      </c>
      <c r="I2167">
        <f t="shared" si="333"/>
        <v>0</v>
      </c>
      <c r="J2167">
        <f t="shared" si="334"/>
        <v>0</v>
      </c>
      <c r="K2167" t="s">
        <v>15</v>
      </c>
      <c r="L2167">
        <f t="shared" si="335"/>
        <v>1</v>
      </c>
      <c r="M2167" t="s">
        <v>21</v>
      </c>
      <c r="N2167">
        <f t="shared" si="336"/>
        <v>0</v>
      </c>
      <c r="O2167">
        <f t="shared" si="337"/>
        <v>0</v>
      </c>
      <c r="P2167">
        <v>82.39</v>
      </c>
      <c r="Q2167">
        <f t="shared" si="338"/>
        <v>-0.524693773897006</v>
      </c>
      <c r="R2167">
        <v>17.100000000000001</v>
      </c>
      <c r="S2167">
        <f t="shared" si="339"/>
        <v>-1.527773370878944</v>
      </c>
      <c r="T2167" s="8">
        <v>0</v>
      </c>
    </row>
    <row r="2168" spans="1:20" x14ac:dyDescent="0.35">
      <c r="A2168">
        <v>28</v>
      </c>
      <c r="B2168">
        <f t="shared" si="330"/>
        <v>-0.67343309125115636</v>
      </c>
      <c r="C2168">
        <v>0</v>
      </c>
      <c r="D2168">
        <v>0</v>
      </c>
      <c r="E2168" t="s">
        <v>13</v>
      </c>
      <c r="F2168">
        <f t="shared" si="331"/>
        <v>1</v>
      </c>
      <c r="G2168" t="s">
        <v>14</v>
      </c>
      <c r="H2168">
        <f t="shared" si="332"/>
        <v>1</v>
      </c>
      <c r="I2168">
        <f t="shared" si="333"/>
        <v>0</v>
      </c>
      <c r="J2168">
        <f t="shared" si="334"/>
        <v>0</v>
      </c>
      <c r="K2168" t="s">
        <v>19</v>
      </c>
      <c r="L2168">
        <f t="shared" si="335"/>
        <v>0</v>
      </c>
      <c r="M2168" t="s">
        <v>22</v>
      </c>
      <c r="N2168">
        <f t="shared" si="336"/>
        <v>0</v>
      </c>
      <c r="O2168">
        <f t="shared" si="337"/>
        <v>1</v>
      </c>
      <c r="P2168">
        <v>169.49</v>
      </c>
      <c r="Q2168">
        <f t="shared" si="338"/>
        <v>1.3989297986818603</v>
      </c>
      <c r="R2168">
        <v>27.2</v>
      </c>
      <c r="S2168">
        <f t="shared" si="339"/>
        <v>-0.21588212496465098</v>
      </c>
      <c r="T2168" s="8">
        <v>0</v>
      </c>
    </row>
    <row r="2169" spans="1:20" x14ac:dyDescent="0.35">
      <c r="A2169">
        <v>40</v>
      </c>
      <c r="B2169">
        <f t="shared" si="330"/>
        <v>-0.14270466801034729</v>
      </c>
      <c r="C2169">
        <v>0</v>
      </c>
      <c r="D2169">
        <v>0</v>
      </c>
      <c r="E2169" t="s">
        <v>13</v>
      </c>
      <c r="F2169">
        <f t="shared" si="331"/>
        <v>1</v>
      </c>
      <c r="G2169" t="s">
        <v>14</v>
      </c>
      <c r="H2169">
        <f t="shared" si="332"/>
        <v>1</v>
      </c>
      <c r="I2169">
        <f t="shared" si="333"/>
        <v>0</v>
      </c>
      <c r="J2169">
        <f t="shared" si="334"/>
        <v>0</v>
      </c>
      <c r="K2169" t="s">
        <v>19</v>
      </c>
      <c r="L2169">
        <f t="shared" si="335"/>
        <v>0</v>
      </c>
      <c r="M2169" t="s">
        <v>16</v>
      </c>
      <c r="N2169">
        <f t="shared" si="336"/>
        <v>1</v>
      </c>
      <c r="O2169">
        <f t="shared" si="337"/>
        <v>0</v>
      </c>
      <c r="P2169">
        <v>80.25</v>
      </c>
      <c r="Q2169">
        <f t="shared" si="338"/>
        <v>-0.57195616706943742</v>
      </c>
      <c r="R2169">
        <v>30.3</v>
      </c>
      <c r="S2169">
        <f t="shared" si="339"/>
        <v>0.18677756437537987</v>
      </c>
      <c r="T2169" s="8">
        <v>0</v>
      </c>
    </row>
    <row r="2170" spans="1:20" x14ac:dyDescent="0.35">
      <c r="A2170">
        <v>55</v>
      </c>
      <c r="B2170">
        <f t="shared" si="330"/>
        <v>0.52070586104066396</v>
      </c>
      <c r="C2170">
        <v>0</v>
      </c>
      <c r="D2170">
        <v>0</v>
      </c>
      <c r="E2170" t="s">
        <v>13</v>
      </c>
      <c r="F2170">
        <f t="shared" si="331"/>
        <v>1</v>
      </c>
      <c r="G2170" t="s">
        <v>14</v>
      </c>
      <c r="H2170">
        <f t="shared" si="332"/>
        <v>1</v>
      </c>
      <c r="I2170">
        <f t="shared" si="333"/>
        <v>0</v>
      </c>
      <c r="J2170">
        <f t="shared" si="334"/>
        <v>0</v>
      </c>
      <c r="K2170" t="s">
        <v>15</v>
      </c>
      <c r="L2170">
        <f t="shared" si="335"/>
        <v>1</v>
      </c>
      <c r="M2170" t="s">
        <v>16</v>
      </c>
      <c r="N2170">
        <f t="shared" si="336"/>
        <v>1</v>
      </c>
      <c r="O2170">
        <f t="shared" si="337"/>
        <v>0</v>
      </c>
      <c r="P2170">
        <v>203.81</v>
      </c>
      <c r="Q2170">
        <f t="shared" si="338"/>
        <v>2.1568949078771151</v>
      </c>
      <c r="R2170">
        <v>33.9</v>
      </c>
      <c r="S2170">
        <f t="shared" si="339"/>
        <v>0.65438236489928614</v>
      </c>
      <c r="T2170" s="8">
        <v>0</v>
      </c>
    </row>
    <row r="2171" spans="1:20" x14ac:dyDescent="0.35">
      <c r="A2171">
        <v>9</v>
      </c>
      <c r="B2171">
        <f t="shared" si="330"/>
        <v>-1.5137530947157707</v>
      </c>
      <c r="C2171">
        <v>0</v>
      </c>
      <c r="D2171">
        <v>0</v>
      </c>
      <c r="E2171" t="s">
        <v>23</v>
      </c>
      <c r="F2171">
        <f t="shared" si="331"/>
        <v>0</v>
      </c>
      <c r="G2171" t="s">
        <v>26</v>
      </c>
      <c r="H2171">
        <f t="shared" si="332"/>
        <v>0</v>
      </c>
      <c r="I2171">
        <f t="shared" si="333"/>
        <v>0</v>
      </c>
      <c r="J2171">
        <f t="shared" si="334"/>
        <v>0</v>
      </c>
      <c r="K2171" t="s">
        <v>15</v>
      </c>
      <c r="L2171">
        <f t="shared" si="335"/>
        <v>1</v>
      </c>
      <c r="M2171" t="s">
        <v>21</v>
      </c>
      <c r="N2171">
        <f t="shared" si="336"/>
        <v>0</v>
      </c>
      <c r="O2171">
        <f t="shared" si="337"/>
        <v>0</v>
      </c>
      <c r="P2171">
        <v>170.76</v>
      </c>
      <c r="Q2171">
        <f t="shared" si="338"/>
        <v>1.426978041358957</v>
      </c>
      <c r="R2171">
        <v>20</v>
      </c>
      <c r="S2171">
        <f t="shared" si="339"/>
        <v>-1.151091726012464</v>
      </c>
      <c r="T2171" s="8">
        <v>0</v>
      </c>
    </row>
    <row r="2172" spans="1:20" x14ac:dyDescent="0.35">
      <c r="A2172">
        <v>77</v>
      </c>
      <c r="B2172">
        <f t="shared" si="330"/>
        <v>1.4937079703154805</v>
      </c>
      <c r="C2172">
        <v>0</v>
      </c>
      <c r="D2172">
        <v>0</v>
      </c>
      <c r="E2172" t="s">
        <v>13</v>
      </c>
      <c r="F2172">
        <f t="shared" si="331"/>
        <v>1</v>
      </c>
      <c r="G2172" t="s">
        <v>14</v>
      </c>
      <c r="H2172">
        <f t="shared" si="332"/>
        <v>1</v>
      </c>
      <c r="I2172">
        <f t="shared" si="333"/>
        <v>0</v>
      </c>
      <c r="J2172">
        <f t="shared" si="334"/>
        <v>0</v>
      </c>
      <c r="K2172" t="s">
        <v>19</v>
      </c>
      <c r="L2172">
        <f t="shared" si="335"/>
        <v>0</v>
      </c>
      <c r="M2172" t="s">
        <v>16</v>
      </c>
      <c r="N2172">
        <f t="shared" si="336"/>
        <v>1</v>
      </c>
      <c r="O2172">
        <f t="shared" si="337"/>
        <v>0</v>
      </c>
      <c r="P2172">
        <v>80.849999999999994</v>
      </c>
      <c r="Q2172">
        <f t="shared" si="338"/>
        <v>-0.55870502879679318</v>
      </c>
      <c r="R2172">
        <v>19.399999999999999</v>
      </c>
      <c r="S2172">
        <f t="shared" si="339"/>
        <v>-1.2290258594331152</v>
      </c>
      <c r="T2172" s="8">
        <v>0</v>
      </c>
    </row>
    <row r="2173" spans="1:20" x14ac:dyDescent="0.35">
      <c r="A2173">
        <v>18</v>
      </c>
      <c r="B2173">
        <f t="shared" si="330"/>
        <v>-1.1157067772851639</v>
      </c>
      <c r="C2173">
        <v>0</v>
      </c>
      <c r="D2173">
        <v>0</v>
      </c>
      <c r="E2173" t="s">
        <v>23</v>
      </c>
      <c r="F2173">
        <f t="shared" si="331"/>
        <v>0</v>
      </c>
      <c r="G2173" t="s">
        <v>14</v>
      </c>
      <c r="H2173">
        <f t="shared" si="332"/>
        <v>1</v>
      </c>
      <c r="I2173">
        <f t="shared" si="333"/>
        <v>0</v>
      </c>
      <c r="J2173">
        <f t="shared" si="334"/>
        <v>0</v>
      </c>
      <c r="K2173" t="s">
        <v>19</v>
      </c>
      <c r="L2173">
        <f t="shared" si="335"/>
        <v>0</v>
      </c>
      <c r="M2173" t="s">
        <v>21</v>
      </c>
      <c r="N2173">
        <f t="shared" si="336"/>
        <v>0</v>
      </c>
      <c r="O2173">
        <f t="shared" si="337"/>
        <v>0</v>
      </c>
      <c r="P2173">
        <v>120.58</v>
      </c>
      <c r="Q2173">
        <f t="shared" si="338"/>
        <v>0.3187411771568045</v>
      </c>
      <c r="R2173">
        <v>21.5</v>
      </c>
      <c r="S2173">
        <f t="shared" si="339"/>
        <v>-0.95625639246083627</v>
      </c>
      <c r="T2173" s="8">
        <v>0</v>
      </c>
    </row>
    <row r="2174" spans="1:20" x14ac:dyDescent="0.35">
      <c r="A2174">
        <v>73</v>
      </c>
      <c r="B2174">
        <f t="shared" si="330"/>
        <v>1.3167984959018775</v>
      </c>
      <c r="C2174">
        <v>0</v>
      </c>
      <c r="D2174">
        <v>0</v>
      </c>
      <c r="E2174" t="s">
        <v>13</v>
      </c>
      <c r="F2174">
        <f t="shared" si="331"/>
        <v>1</v>
      </c>
      <c r="G2174" t="s">
        <v>14</v>
      </c>
      <c r="H2174">
        <f t="shared" si="332"/>
        <v>1</v>
      </c>
      <c r="I2174">
        <f t="shared" si="333"/>
        <v>0</v>
      </c>
      <c r="J2174">
        <f t="shared" si="334"/>
        <v>0</v>
      </c>
      <c r="K2174" t="s">
        <v>19</v>
      </c>
      <c r="L2174">
        <f t="shared" si="335"/>
        <v>0</v>
      </c>
      <c r="M2174" t="s">
        <v>16</v>
      </c>
      <c r="N2174">
        <f t="shared" si="336"/>
        <v>1</v>
      </c>
      <c r="O2174">
        <f t="shared" si="337"/>
        <v>0</v>
      </c>
      <c r="P2174">
        <v>86.57</v>
      </c>
      <c r="Q2174">
        <f t="shared" si="338"/>
        <v>-0.43237751059758411</v>
      </c>
      <c r="R2174">
        <v>28.5</v>
      </c>
      <c r="S2174">
        <f t="shared" si="339"/>
        <v>-4.702483588657351E-2</v>
      </c>
      <c r="T2174" s="8">
        <v>0</v>
      </c>
    </row>
    <row r="2175" spans="1:20" x14ac:dyDescent="0.35">
      <c r="A2175">
        <v>67</v>
      </c>
      <c r="B2175">
        <f t="shared" si="330"/>
        <v>1.051434284281473</v>
      </c>
      <c r="C2175">
        <v>1</v>
      </c>
      <c r="D2175">
        <v>0</v>
      </c>
      <c r="E2175" t="s">
        <v>13</v>
      </c>
      <c r="F2175">
        <f t="shared" si="331"/>
        <v>1</v>
      </c>
      <c r="G2175" t="s">
        <v>14</v>
      </c>
      <c r="H2175">
        <f t="shared" si="332"/>
        <v>1</v>
      </c>
      <c r="I2175">
        <f t="shared" si="333"/>
        <v>0</v>
      </c>
      <c r="J2175">
        <f t="shared" si="334"/>
        <v>0</v>
      </c>
      <c r="K2175" t="s">
        <v>15</v>
      </c>
      <c r="L2175">
        <f t="shared" si="335"/>
        <v>1</v>
      </c>
      <c r="M2175" t="s">
        <v>22</v>
      </c>
      <c r="N2175">
        <f t="shared" si="336"/>
        <v>0</v>
      </c>
      <c r="O2175">
        <f t="shared" si="337"/>
        <v>1</v>
      </c>
      <c r="P2175">
        <v>90.01</v>
      </c>
      <c r="Q2175">
        <f t="shared" si="338"/>
        <v>-0.35640431783442311</v>
      </c>
      <c r="R2175">
        <v>34.4</v>
      </c>
      <c r="S2175">
        <f t="shared" si="339"/>
        <v>0.71932747608316205</v>
      </c>
      <c r="T2175" s="8">
        <v>0</v>
      </c>
    </row>
    <row r="2176" spans="1:20" x14ac:dyDescent="0.35">
      <c r="A2176">
        <v>58</v>
      </c>
      <c r="B2176">
        <f t="shared" si="330"/>
        <v>0.6533879668508662</v>
      </c>
      <c r="C2176">
        <v>0</v>
      </c>
      <c r="D2176">
        <v>0</v>
      </c>
      <c r="E2176" t="s">
        <v>13</v>
      </c>
      <c r="F2176">
        <f t="shared" si="331"/>
        <v>1</v>
      </c>
      <c r="G2176" t="s">
        <v>18</v>
      </c>
      <c r="H2176">
        <f t="shared" si="332"/>
        <v>0</v>
      </c>
      <c r="I2176">
        <f t="shared" si="333"/>
        <v>1</v>
      </c>
      <c r="J2176">
        <f t="shared" si="334"/>
        <v>0</v>
      </c>
      <c r="K2176" t="s">
        <v>19</v>
      </c>
      <c r="L2176">
        <f t="shared" si="335"/>
        <v>0</v>
      </c>
      <c r="M2176" t="s">
        <v>16</v>
      </c>
      <c r="N2176">
        <f t="shared" si="336"/>
        <v>1</v>
      </c>
      <c r="O2176">
        <f t="shared" si="337"/>
        <v>0</v>
      </c>
      <c r="P2176">
        <v>68.84</v>
      </c>
      <c r="Q2176">
        <f t="shared" si="338"/>
        <v>-0.82394864655422329</v>
      </c>
      <c r="R2176">
        <v>43.7</v>
      </c>
      <c r="S2176">
        <f t="shared" si="339"/>
        <v>1.9273065441032546</v>
      </c>
      <c r="T2176" s="8">
        <v>0</v>
      </c>
    </row>
    <row r="2177" spans="1:20" x14ac:dyDescent="0.35">
      <c r="A2177">
        <v>2</v>
      </c>
      <c r="B2177">
        <f t="shared" si="330"/>
        <v>-1.8233446749395759</v>
      </c>
      <c r="C2177">
        <v>0</v>
      </c>
      <c r="D2177">
        <v>0</v>
      </c>
      <c r="E2177" t="s">
        <v>23</v>
      </c>
      <c r="F2177">
        <f t="shared" si="331"/>
        <v>0</v>
      </c>
      <c r="G2177" t="s">
        <v>26</v>
      </c>
      <c r="H2177">
        <f t="shared" si="332"/>
        <v>0</v>
      </c>
      <c r="I2177">
        <f t="shared" si="333"/>
        <v>0</v>
      </c>
      <c r="J2177">
        <f t="shared" si="334"/>
        <v>0</v>
      </c>
      <c r="K2177" t="s">
        <v>19</v>
      </c>
      <c r="L2177">
        <f t="shared" si="335"/>
        <v>0</v>
      </c>
      <c r="M2177" t="s">
        <v>21</v>
      </c>
      <c r="N2177">
        <f t="shared" si="336"/>
        <v>0</v>
      </c>
      <c r="O2177">
        <f t="shared" si="337"/>
        <v>0</v>
      </c>
      <c r="P2177">
        <v>155.13999999999999</v>
      </c>
      <c r="Q2177">
        <f t="shared" si="338"/>
        <v>1.0820067416611168</v>
      </c>
      <c r="R2177">
        <v>13.7</v>
      </c>
      <c r="S2177">
        <f t="shared" si="339"/>
        <v>-1.9694001269293004</v>
      </c>
      <c r="T2177" s="8">
        <v>0</v>
      </c>
    </row>
    <row r="2178" spans="1:20" x14ac:dyDescent="0.35">
      <c r="A2178">
        <v>38</v>
      </c>
      <c r="B2178">
        <f t="shared" si="330"/>
        <v>-0.23115940521714878</v>
      </c>
      <c r="C2178">
        <v>0</v>
      </c>
      <c r="D2178">
        <v>0</v>
      </c>
      <c r="E2178" t="s">
        <v>13</v>
      </c>
      <c r="F2178">
        <f t="shared" si="331"/>
        <v>1</v>
      </c>
      <c r="G2178" t="s">
        <v>14</v>
      </c>
      <c r="H2178">
        <f t="shared" si="332"/>
        <v>1</v>
      </c>
      <c r="I2178">
        <f t="shared" si="333"/>
        <v>0</v>
      </c>
      <c r="J2178">
        <f t="shared" si="334"/>
        <v>0</v>
      </c>
      <c r="K2178" t="s">
        <v>15</v>
      </c>
      <c r="L2178">
        <f t="shared" si="335"/>
        <v>1</v>
      </c>
      <c r="M2178" t="s">
        <v>16</v>
      </c>
      <c r="N2178">
        <f t="shared" si="336"/>
        <v>1</v>
      </c>
      <c r="O2178">
        <f t="shared" si="337"/>
        <v>0</v>
      </c>
      <c r="P2178">
        <v>158.47999999999999</v>
      </c>
      <c r="Q2178">
        <f t="shared" si="338"/>
        <v>1.1557714113788369</v>
      </c>
      <c r="R2178">
        <v>33.700000000000003</v>
      </c>
      <c r="S2178">
        <f t="shared" si="339"/>
        <v>0.62840432042573635</v>
      </c>
      <c r="T2178" s="8">
        <v>0</v>
      </c>
    </row>
    <row r="2179" spans="1:20" x14ac:dyDescent="0.35">
      <c r="A2179">
        <v>5</v>
      </c>
      <c r="B2179">
        <f t="shared" ref="B2179:B2242" si="340">(A2179-$V$1)/$V$2</f>
        <v>-1.6906625691293735</v>
      </c>
      <c r="C2179">
        <v>0</v>
      </c>
      <c r="D2179">
        <v>0</v>
      </c>
      <c r="E2179" t="s">
        <v>23</v>
      </c>
      <c r="F2179">
        <f t="shared" ref="F2179:F2242" si="341">IF(E2179="Yes",1,0)</f>
        <v>0</v>
      </c>
      <c r="G2179" t="s">
        <v>26</v>
      </c>
      <c r="H2179">
        <f t="shared" ref="H2179:H2242" si="342">IF(G2179="Private",1,0)</f>
        <v>0</v>
      </c>
      <c r="I2179">
        <f t="shared" ref="I2179:I2242" si="343">IF(G2179="Self-employed",1,0)</f>
        <v>0</v>
      </c>
      <c r="J2179">
        <f t="shared" ref="J2179:J2242" si="344">IF(G2179="Govt_job",1,0)</f>
        <v>0</v>
      </c>
      <c r="K2179" t="s">
        <v>19</v>
      </c>
      <c r="L2179">
        <f t="shared" ref="L2179:L2242" si="345">IF(K2179="Urban",1,0)</f>
        <v>0</v>
      </c>
      <c r="M2179" t="s">
        <v>21</v>
      </c>
      <c r="N2179">
        <f t="shared" ref="N2179:N2242" si="346">IF(M2179="formerly smoked",1,0)</f>
        <v>0</v>
      </c>
      <c r="O2179">
        <f t="shared" ref="O2179:O2242" si="347">IF(M2179="smokes",1,0)</f>
        <v>0</v>
      </c>
      <c r="P2179">
        <v>92.56</v>
      </c>
      <c r="Q2179">
        <f t="shared" ref="Q2179:Q2242" si="348">(P2179-$W$5)/$W$6</f>
        <v>-0.30008698017568486</v>
      </c>
      <c r="R2179">
        <v>18</v>
      </c>
      <c r="S2179">
        <f t="shared" ref="S2179:S2242" si="349">(R2179-$V$11)/$V$12</f>
        <v>-1.4108721707479677</v>
      </c>
      <c r="T2179" s="8">
        <v>0</v>
      </c>
    </row>
    <row r="2180" spans="1:20" x14ac:dyDescent="0.35">
      <c r="A2180">
        <v>34</v>
      </c>
      <c r="B2180">
        <f t="shared" si="340"/>
        <v>-0.40806887963075178</v>
      </c>
      <c r="C2180">
        <v>0</v>
      </c>
      <c r="D2180">
        <v>0</v>
      </c>
      <c r="E2180" t="s">
        <v>23</v>
      </c>
      <c r="F2180">
        <f t="shared" si="341"/>
        <v>0</v>
      </c>
      <c r="G2180" t="s">
        <v>14</v>
      </c>
      <c r="H2180">
        <f t="shared" si="342"/>
        <v>1</v>
      </c>
      <c r="I2180">
        <f t="shared" si="343"/>
        <v>0</v>
      </c>
      <c r="J2180">
        <f t="shared" si="344"/>
        <v>0</v>
      </c>
      <c r="K2180" t="s">
        <v>19</v>
      </c>
      <c r="L2180">
        <f t="shared" si="345"/>
        <v>0</v>
      </c>
      <c r="M2180" t="s">
        <v>16</v>
      </c>
      <c r="N2180">
        <f t="shared" si="346"/>
        <v>1</v>
      </c>
      <c r="O2180">
        <f t="shared" si="347"/>
        <v>0</v>
      </c>
      <c r="P2180">
        <v>90.15</v>
      </c>
      <c r="Q2180">
        <f t="shared" si="348"/>
        <v>-0.35331238557080608</v>
      </c>
      <c r="R2180">
        <v>27.9</v>
      </c>
      <c r="S2180">
        <f t="shared" si="349"/>
        <v>-0.12495896930722479</v>
      </c>
      <c r="T2180" s="8">
        <v>0</v>
      </c>
    </row>
    <row r="2181" spans="1:20" x14ac:dyDescent="0.35">
      <c r="A2181">
        <v>78</v>
      </c>
      <c r="B2181">
        <f t="shared" si="340"/>
        <v>1.5379353389188812</v>
      </c>
      <c r="C2181">
        <v>0</v>
      </c>
      <c r="D2181">
        <v>0</v>
      </c>
      <c r="E2181" t="s">
        <v>13</v>
      </c>
      <c r="F2181">
        <f t="shared" si="341"/>
        <v>1</v>
      </c>
      <c r="G2181" t="s">
        <v>14</v>
      </c>
      <c r="H2181">
        <f t="shared" si="342"/>
        <v>1</v>
      </c>
      <c r="I2181">
        <f t="shared" si="343"/>
        <v>0</v>
      </c>
      <c r="J2181">
        <f t="shared" si="344"/>
        <v>0</v>
      </c>
      <c r="K2181" t="s">
        <v>19</v>
      </c>
      <c r="L2181">
        <f t="shared" si="345"/>
        <v>0</v>
      </c>
      <c r="M2181" t="s">
        <v>21</v>
      </c>
      <c r="N2181">
        <f t="shared" si="346"/>
        <v>0</v>
      </c>
      <c r="O2181">
        <f t="shared" si="347"/>
        <v>0</v>
      </c>
      <c r="P2181">
        <v>80.09</v>
      </c>
      <c r="Q2181">
        <f t="shared" si="348"/>
        <v>-0.57548980394214244</v>
      </c>
      <c r="R2181">
        <v>21.8</v>
      </c>
      <c r="S2181">
        <f t="shared" si="349"/>
        <v>-0.91728932575051059</v>
      </c>
      <c r="T2181" s="8">
        <v>0</v>
      </c>
    </row>
    <row r="2182" spans="1:20" x14ac:dyDescent="0.35">
      <c r="A2182">
        <v>57</v>
      </c>
      <c r="B2182">
        <f t="shared" si="340"/>
        <v>0.60916059824746549</v>
      </c>
      <c r="C2182">
        <v>0</v>
      </c>
      <c r="D2182">
        <v>0</v>
      </c>
      <c r="E2182" t="s">
        <v>13</v>
      </c>
      <c r="F2182">
        <f t="shared" si="341"/>
        <v>1</v>
      </c>
      <c r="G2182" t="s">
        <v>14</v>
      </c>
      <c r="H2182">
        <f t="shared" si="342"/>
        <v>1</v>
      </c>
      <c r="I2182">
        <f t="shared" si="343"/>
        <v>0</v>
      </c>
      <c r="J2182">
        <f t="shared" si="344"/>
        <v>0</v>
      </c>
      <c r="K2182" t="s">
        <v>19</v>
      </c>
      <c r="L2182">
        <f t="shared" si="345"/>
        <v>0</v>
      </c>
      <c r="M2182" t="s">
        <v>21</v>
      </c>
      <c r="N2182">
        <f t="shared" si="346"/>
        <v>0</v>
      </c>
      <c r="O2182">
        <f t="shared" si="347"/>
        <v>0</v>
      </c>
      <c r="P2182">
        <v>189.44</v>
      </c>
      <c r="Q2182">
        <f t="shared" si="348"/>
        <v>1.8395301462472835</v>
      </c>
      <c r="R2182">
        <v>35.799999999999997</v>
      </c>
      <c r="S2182">
        <f t="shared" si="349"/>
        <v>0.90117378739801446</v>
      </c>
      <c r="T2182" s="8">
        <v>0</v>
      </c>
    </row>
    <row r="2183" spans="1:20" x14ac:dyDescent="0.35">
      <c r="A2183">
        <v>17</v>
      </c>
      <c r="B2183">
        <f t="shared" si="340"/>
        <v>-1.1599341458885646</v>
      </c>
      <c r="C2183">
        <v>0</v>
      </c>
      <c r="D2183">
        <v>0</v>
      </c>
      <c r="E2183" t="s">
        <v>23</v>
      </c>
      <c r="F2183">
        <f t="shared" si="341"/>
        <v>0</v>
      </c>
      <c r="G2183" t="s">
        <v>14</v>
      </c>
      <c r="H2183">
        <f t="shared" si="342"/>
        <v>1</v>
      </c>
      <c r="I2183">
        <f t="shared" si="343"/>
        <v>0</v>
      </c>
      <c r="J2183">
        <f t="shared" si="344"/>
        <v>0</v>
      </c>
      <c r="K2183" t="s">
        <v>19</v>
      </c>
      <c r="L2183">
        <f t="shared" si="345"/>
        <v>0</v>
      </c>
      <c r="M2183" t="s">
        <v>22</v>
      </c>
      <c r="N2183">
        <f t="shared" si="346"/>
        <v>0</v>
      </c>
      <c r="O2183">
        <f t="shared" si="347"/>
        <v>1</v>
      </c>
      <c r="P2183">
        <v>70.03</v>
      </c>
      <c r="Q2183">
        <f t="shared" si="348"/>
        <v>-0.79766722231347886</v>
      </c>
      <c r="R2183">
        <v>23.1</v>
      </c>
      <c r="S2183">
        <f t="shared" si="349"/>
        <v>-0.74843203667243319</v>
      </c>
      <c r="T2183" s="8">
        <v>0</v>
      </c>
    </row>
    <row r="2184" spans="1:20" x14ac:dyDescent="0.35">
      <c r="A2184">
        <v>71</v>
      </c>
      <c r="B2184">
        <f t="shared" si="340"/>
        <v>1.2283437586950761</v>
      </c>
      <c r="C2184">
        <v>0</v>
      </c>
      <c r="D2184">
        <v>0</v>
      </c>
      <c r="E2184" t="s">
        <v>13</v>
      </c>
      <c r="F2184">
        <f t="shared" si="341"/>
        <v>1</v>
      </c>
      <c r="G2184" t="s">
        <v>18</v>
      </c>
      <c r="H2184">
        <f t="shared" si="342"/>
        <v>0</v>
      </c>
      <c r="I2184">
        <f t="shared" si="343"/>
        <v>1</v>
      </c>
      <c r="J2184">
        <f t="shared" si="344"/>
        <v>0</v>
      </c>
      <c r="K2184" t="s">
        <v>19</v>
      </c>
      <c r="L2184">
        <f t="shared" si="345"/>
        <v>0</v>
      </c>
      <c r="M2184" t="s">
        <v>22</v>
      </c>
      <c r="N2184">
        <f t="shared" si="346"/>
        <v>0</v>
      </c>
      <c r="O2184">
        <f t="shared" si="347"/>
        <v>1</v>
      </c>
      <c r="P2184">
        <v>249.29</v>
      </c>
      <c r="Q2184">
        <f t="shared" si="348"/>
        <v>3.1613311889435534</v>
      </c>
      <c r="R2184">
        <v>30.3</v>
      </c>
      <c r="S2184">
        <f t="shared" si="349"/>
        <v>0.18677756437537987</v>
      </c>
      <c r="T2184" s="8">
        <v>0</v>
      </c>
    </row>
    <row r="2185" spans="1:20" x14ac:dyDescent="0.35">
      <c r="A2185">
        <v>19</v>
      </c>
      <c r="B2185">
        <f t="shared" si="340"/>
        <v>-1.0714794086817632</v>
      </c>
      <c r="C2185">
        <v>0</v>
      </c>
      <c r="D2185">
        <v>0</v>
      </c>
      <c r="E2185" t="s">
        <v>23</v>
      </c>
      <c r="F2185">
        <f t="shared" si="341"/>
        <v>0</v>
      </c>
      <c r="G2185" t="s">
        <v>14</v>
      </c>
      <c r="H2185">
        <f t="shared" si="342"/>
        <v>1</v>
      </c>
      <c r="I2185">
        <f t="shared" si="343"/>
        <v>0</v>
      </c>
      <c r="J2185">
        <f t="shared" si="344"/>
        <v>0</v>
      </c>
      <c r="K2185" t="s">
        <v>19</v>
      </c>
      <c r="L2185">
        <f t="shared" si="345"/>
        <v>0</v>
      </c>
      <c r="M2185" t="s">
        <v>21</v>
      </c>
      <c r="N2185">
        <f t="shared" si="346"/>
        <v>0</v>
      </c>
      <c r="O2185">
        <f t="shared" si="347"/>
        <v>0</v>
      </c>
      <c r="P2185">
        <v>72.52</v>
      </c>
      <c r="Q2185">
        <f t="shared" si="348"/>
        <v>-0.74267499848200502</v>
      </c>
      <c r="R2185">
        <v>32</v>
      </c>
      <c r="S2185">
        <f t="shared" si="349"/>
        <v>0.40759094240055788</v>
      </c>
      <c r="T2185" s="8">
        <v>0</v>
      </c>
    </row>
    <row r="2186" spans="1:20" x14ac:dyDescent="0.35">
      <c r="A2186">
        <v>56</v>
      </c>
      <c r="B2186">
        <f t="shared" si="340"/>
        <v>0.56493322964406478</v>
      </c>
      <c r="C2186">
        <v>0</v>
      </c>
      <c r="D2186">
        <v>0</v>
      </c>
      <c r="E2186" t="s">
        <v>13</v>
      </c>
      <c r="F2186">
        <f t="shared" si="341"/>
        <v>1</v>
      </c>
      <c r="G2186" t="s">
        <v>14</v>
      </c>
      <c r="H2186">
        <f t="shared" si="342"/>
        <v>1</v>
      </c>
      <c r="I2186">
        <f t="shared" si="343"/>
        <v>0</v>
      </c>
      <c r="J2186">
        <f t="shared" si="344"/>
        <v>0</v>
      </c>
      <c r="K2186" t="s">
        <v>15</v>
      </c>
      <c r="L2186">
        <f t="shared" si="345"/>
        <v>1</v>
      </c>
      <c r="M2186" t="s">
        <v>22</v>
      </c>
      <c r="N2186">
        <f t="shared" si="346"/>
        <v>0</v>
      </c>
      <c r="O2186">
        <f t="shared" si="347"/>
        <v>1</v>
      </c>
      <c r="P2186">
        <v>96.93</v>
      </c>
      <c r="Q2186">
        <f t="shared" si="348"/>
        <v>-0.20357452308992532</v>
      </c>
      <c r="R2186">
        <v>25</v>
      </c>
      <c r="S2186">
        <f t="shared" si="349"/>
        <v>-0.50164061417370487</v>
      </c>
      <c r="T2186" s="8">
        <v>0</v>
      </c>
    </row>
    <row r="2187" spans="1:20" x14ac:dyDescent="0.35">
      <c r="A2187">
        <v>64</v>
      </c>
      <c r="B2187">
        <f t="shared" si="340"/>
        <v>0.91875217847127078</v>
      </c>
      <c r="C2187">
        <v>0</v>
      </c>
      <c r="D2187">
        <v>1</v>
      </c>
      <c r="E2187" t="s">
        <v>13</v>
      </c>
      <c r="F2187">
        <f t="shared" si="341"/>
        <v>1</v>
      </c>
      <c r="G2187" t="s">
        <v>14</v>
      </c>
      <c r="H2187">
        <f t="shared" si="342"/>
        <v>1</v>
      </c>
      <c r="I2187">
        <f t="shared" si="343"/>
        <v>0</v>
      </c>
      <c r="J2187">
        <f t="shared" si="344"/>
        <v>0</v>
      </c>
      <c r="K2187" t="s">
        <v>15</v>
      </c>
      <c r="L2187">
        <f t="shared" si="345"/>
        <v>1</v>
      </c>
      <c r="M2187" t="s">
        <v>16</v>
      </c>
      <c r="N2187">
        <f t="shared" si="346"/>
        <v>1</v>
      </c>
      <c r="O2187">
        <f t="shared" si="347"/>
        <v>0</v>
      </c>
      <c r="P2187">
        <v>211.35</v>
      </c>
      <c r="Q2187">
        <f t="shared" si="348"/>
        <v>2.3234175455033448</v>
      </c>
      <c r="R2187">
        <v>30.7</v>
      </c>
      <c r="S2187">
        <f t="shared" si="349"/>
        <v>0.23873365332248039</v>
      </c>
      <c r="T2187" s="8">
        <v>0</v>
      </c>
    </row>
    <row r="2188" spans="1:20" x14ac:dyDescent="0.35">
      <c r="A2188">
        <v>13</v>
      </c>
      <c r="B2188">
        <f t="shared" si="340"/>
        <v>-1.3368436203021676</v>
      </c>
      <c r="C2188">
        <v>0</v>
      </c>
      <c r="D2188">
        <v>0</v>
      </c>
      <c r="E2188" t="s">
        <v>23</v>
      </c>
      <c r="F2188">
        <f t="shared" si="341"/>
        <v>0</v>
      </c>
      <c r="G2188" t="s">
        <v>26</v>
      </c>
      <c r="H2188">
        <f t="shared" si="342"/>
        <v>0</v>
      </c>
      <c r="I2188">
        <f t="shared" si="343"/>
        <v>0</v>
      </c>
      <c r="J2188">
        <f t="shared" si="344"/>
        <v>0</v>
      </c>
      <c r="K2188" t="s">
        <v>19</v>
      </c>
      <c r="L2188">
        <f t="shared" si="345"/>
        <v>0</v>
      </c>
      <c r="M2188" t="s">
        <v>21</v>
      </c>
      <c r="N2188">
        <f t="shared" si="346"/>
        <v>0</v>
      </c>
      <c r="O2188">
        <f t="shared" si="347"/>
        <v>0</v>
      </c>
      <c r="P2188">
        <v>85.87</v>
      </c>
      <c r="Q2188">
        <f t="shared" si="348"/>
        <v>-0.44783717191566891</v>
      </c>
      <c r="R2188">
        <v>24.3</v>
      </c>
      <c r="S2188">
        <f t="shared" si="349"/>
        <v>-0.59256376983113102</v>
      </c>
      <c r="T2188" s="8">
        <v>0</v>
      </c>
    </row>
    <row r="2189" spans="1:20" x14ac:dyDescent="0.35">
      <c r="A2189">
        <v>40</v>
      </c>
      <c r="B2189">
        <f t="shared" si="340"/>
        <v>-0.14270466801034729</v>
      </c>
      <c r="C2189">
        <v>0</v>
      </c>
      <c r="D2189">
        <v>0</v>
      </c>
      <c r="E2189" t="s">
        <v>13</v>
      </c>
      <c r="F2189">
        <f t="shared" si="341"/>
        <v>1</v>
      </c>
      <c r="G2189" t="s">
        <v>14</v>
      </c>
      <c r="H2189">
        <f t="shared" si="342"/>
        <v>1</v>
      </c>
      <c r="I2189">
        <f t="shared" si="343"/>
        <v>0</v>
      </c>
      <c r="J2189">
        <f t="shared" si="344"/>
        <v>0</v>
      </c>
      <c r="K2189" t="s">
        <v>19</v>
      </c>
      <c r="L2189">
        <f t="shared" si="345"/>
        <v>0</v>
      </c>
      <c r="M2189" t="s">
        <v>21</v>
      </c>
      <c r="N2189">
        <f t="shared" si="346"/>
        <v>0</v>
      </c>
      <c r="O2189">
        <f t="shared" si="347"/>
        <v>0</v>
      </c>
      <c r="P2189">
        <v>60.96</v>
      </c>
      <c r="Q2189">
        <f t="shared" si="348"/>
        <v>-0.99798026253495209</v>
      </c>
      <c r="R2189">
        <v>11.5</v>
      </c>
      <c r="S2189">
        <f t="shared" si="349"/>
        <v>-2.2551586161383543</v>
      </c>
      <c r="T2189" s="8">
        <v>0</v>
      </c>
    </row>
    <row r="2190" spans="1:20" x14ac:dyDescent="0.35">
      <c r="A2190">
        <v>80</v>
      </c>
      <c r="B2190">
        <f t="shared" si="340"/>
        <v>1.6263900761256829</v>
      </c>
      <c r="C2190">
        <v>0</v>
      </c>
      <c r="D2190">
        <v>1</v>
      </c>
      <c r="E2190" t="s">
        <v>13</v>
      </c>
      <c r="F2190">
        <f t="shared" si="341"/>
        <v>1</v>
      </c>
      <c r="G2190" t="s">
        <v>14</v>
      </c>
      <c r="H2190">
        <f t="shared" si="342"/>
        <v>1</v>
      </c>
      <c r="I2190">
        <f t="shared" si="343"/>
        <v>0</v>
      </c>
      <c r="J2190">
        <f t="shared" si="344"/>
        <v>0</v>
      </c>
      <c r="K2190" t="s">
        <v>15</v>
      </c>
      <c r="L2190">
        <f t="shared" si="345"/>
        <v>1</v>
      </c>
      <c r="M2190" t="s">
        <v>21</v>
      </c>
      <c r="N2190">
        <f t="shared" si="346"/>
        <v>0</v>
      </c>
      <c r="O2190">
        <f t="shared" si="347"/>
        <v>0</v>
      </c>
      <c r="P2190">
        <v>120.09</v>
      </c>
      <c r="Q2190">
        <f t="shared" si="348"/>
        <v>0.30791941423414509</v>
      </c>
      <c r="R2190">
        <v>30.7</v>
      </c>
      <c r="S2190">
        <f t="shared" si="349"/>
        <v>0.23873365332248039</v>
      </c>
      <c r="T2190" s="8">
        <v>0</v>
      </c>
    </row>
    <row r="2191" spans="1:20" x14ac:dyDescent="0.35">
      <c r="A2191">
        <v>62</v>
      </c>
      <c r="B2191">
        <f t="shared" si="340"/>
        <v>0.83029744126446925</v>
      </c>
      <c r="C2191">
        <v>1</v>
      </c>
      <c r="D2191">
        <v>0</v>
      </c>
      <c r="E2191" t="s">
        <v>13</v>
      </c>
      <c r="F2191">
        <f t="shared" si="341"/>
        <v>1</v>
      </c>
      <c r="G2191" t="s">
        <v>25</v>
      </c>
      <c r="H2191">
        <f t="shared" si="342"/>
        <v>0</v>
      </c>
      <c r="I2191">
        <f t="shared" si="343"/>
        <v>0</v>
      </c>
      <c r="J2191">
        <f t="shared" si="344"/>
        <v>1</v>
      </c>
      <c r="K2191" t="s">
        <v>15</v>
      </c>
      <c r="L2191">
        <f t="shared" si="345"/>
        <v>1</v>
      </c>
      <c r="M2191" t="s">
        <v>21</v>
      </c>
      <c r="N2191">
        <f t="shared" si="346"/>
        <v>0</v>
      </c>
      <c r="O2191">
        <f t="shared" si="347"/>
        <v>0</v>
      </c>
      <c r="P2191">
        <v>92.13</v>
      </c>
      <c r="Q2191">
        <f t="shared" si="348"/>
        <v>-0.30958362927108007</v>
      </c>
      <c r="R2191">
        <v>33.700000000000003</v>
      </c>
      <c r="S2191">
        <f t="shared" si="349"/>
        <v>0.62840432042573635</v>
      </c>
      <c r="T2191" s="8">
        <v>0</v>
      </c>
    </row>
    <row r="2192" spans="1:20" x14ac:dyDescent="0.35">
      <c r="A2192">
        <v>79</v>
      </c>
      <c r="B2192">
        <f t="shared" si="340"/>
        <v>1.5821627075222819</v>
      </c>
      <c r="C2192">
        <v>1</v>
      </c>
      <c r="D2192">
        <v>0</v>
      </c>
      <c r="E2192" t="s">
        <v>13</v>
      </c>
      <c r="F2192">
        <f t="shared" si="341"/>
        <v>1</v>
      </c>
      <c r="G2192" t="s">
        <v>18</v>
      </c>
      <c r="H2192">
        <f t="shared" si="342"/>
        <v>0</v>
      </c>
      <c r="I2192">
        <f t="shared" si="343"/>
        <v>1</v>
      </c>
      <c r="J2192">
        <f t="shared" si="344"/>
        <v>0</v>
      </c>
      <c r="K2192" t="s">
        <v>15</v>
      </c>
      <c r="L2192">
        <f t="shared" si="345"/>
        <v>1</v>
      </c>
      <c r="M2192" t="s">
        <v>22</v>
      </c>
      <c r="N2192">
        <f t="shared" si="346"/>
        <v>0</v>
      </c>
      <c r="O2192">
        <f t="shared" si="347"/>
        <v>1</v>
      </c>
      <c r="P2192">
        <v>83.07</v>
      </c>
      <c r="Q2192">
        <f t="shared" si="348"/>
        <v>-0.50967581718800925</v>
      </c>
      <c r="R2192">
        <v>26.5</v>
      </c>
      <c r="S2192">
        <f t="shared" si="349"/>
        <v>-0.30680528062207713</v>
      </c>
      <c r="T2192" s="8">
        <v>0</v>
      </c>
    </row>
    <row r="2193" spans="1:20" x14ac:dyDescent="0.35">
      <c r="A2193">
        <v>9</v>
      </c>
      <c r="B2193">
        <f t="shared" si="340"/>
        <v>-1.5137530947157707</v>
      </c>
      <c r="C2193">
        <v>0</v>
      </c>
      <c r="D2193">
        <v>0</v>
      </c>
      <c r="E2193" t="s">
        <v>23</v>
      </c>
      <c r="F2193">
        <f t="shared" si="341"/>
        <v>0</v>
      </c>
      <c r="G2193" t="s">
        <v>26</v>
      </c>
      <c r="H2193">
        <f t="shared" si="342"/>
        <v>0</v>
      </c>
      <c r="I2193">
        <f t="shared" si="343"/>
        <v>0</v>
      </c>
      <c r="J2193">
        <f t="shared" si="344"/>
        <v>0</v>
      </c>
      <c r="K2193" t="s">
        <v>19</v>
      </c>
      <c r="L2193">
        <f t="shared" si="345"/>
        <v>0</v>
      </c>
      <c r="M2193" t="s">
        <v>21</v>
      </c>
      <c r="N2193">
        <f t="shared" si="346"/>
        <v>0</v>
      </c>
      <c r="O2193">
        <f t="shared" si="347"/>
        <v>0</v>
      </c>
      <c r="P2193">
        <v>77.67</v>
      </c>
      <c r="Q2193">
        <f t="shared" si="348"/>
        <v>-0.62893606164180793</v>
      </c>
      <c r="R2193">
        <v>17.600000000000001</v>
      </c>
      <c r="S2193">
        <f t="shared" si="349"/>
        <v>-1.4628282596950681</v>
      </c>
      <c r="T2193" s="8">
        <v>0</v>
      </c>
    </row>
    <row r="2194" spans="1:20" x14ac:dyDescent="0.35">
      <c r="A2194">
        <v>77</v>
      </c>
      <c r="B2194">
        <f t="shared" si="340"/>
        <v>1.4937079703154805</v>
      </c>
      <c r="C2194">
        <v>1</v>
      </c>
      <c r="D2194">
        <v>0</v>
      </c>
      <c r="E2194" t="s">
        <v>13</v>
      </c>
      <c r="F2194">
        <f t="shared" si="341"/>
        <v>1</v>
      </c>
      <c r="G2194" t="s">
        <v>18</v>
      </c>
      <c r="H2194">
        <f t="shared" si="342"/>
        <v>0</v>
      </c>
      <c r="I2194">
        <f t="shared" si="343"/>
        <v>1</v>
      </c>
      <c r="J2194">
        <f t="shared" si="344"/>
        <v>0</v>
      </c>
      <c r="K2194" t="s">
        <v>15</v>
      </c>
      <c r="L2194">
        <f t="shared" si="345"/>
        <v>1</v>
      </c>
      <c r="M2194" t="s">
        <v>21</v>
      </c>
      <c r="N2194">
        <f t="shared" si="346"/>
        <v>0</v>
      </c>
      <c r="O2194">
        <f t="shared" si="347"/>
        <v>0</v>
      </c>
      <c r="P2194">
        <v>109.51</v>
      </c>
      <c r="Q2194">
        <f t="shared" si="348"/>
        <v>7.4257676026517075E-2</v>
      </c>
      <c r="R2194">
        <v>28.1</v>
      </c>
      <c r="S2194">
        <f t="shared" si="349"/>
        <v>-9.8980924833674058E-2</v>
      </c>
      <c r="T2194" s="8">
        <v>0</v>
      </c>
    </row>
    <row r="2195" spans="1:20" x14ac:dyDescent="0.35">
      <c r="A2195">
        <v>26</v>
      </c>
      <c r="B2195">
        <f t="shared" si="340"/>
        <v>-0.76188782845795777</v>
      </c>
      <c r="C2195">
        <v>0</v>
      </c>
      <c r="D2195">
        <v>0</v>
      </c>
      <c r="E2195" t="s">
        <v>23</v>
      </c>
      <c r="F2195">
        <f t="shared" si="341"/>
        <v>0</v>
      </c>
      <c r="G2195" t="s">
        <v>14</v>
      </c>
      <c r="H2195">
        <f t="shared" si="342"/>
        <v>1</v>
      </c>
      <c r="I2195">
        <f t="shared" si="343"/>
        <v>0</v>
      </c>
      <c r="J2195">
        <f t="shared" si="344"/>
        <v>0</v>
      </c>
      <c r="K2195" t="s">
        <v>15</v>
      </c>
      <c r="L2195">
        <f t="shared" si="345"/>
        <v>1</v>
      </c>
      <c r="M2195" t="s">
        <v>21</v>
      </c>
      <c r="N2195">
        <f t="shared" si="346"/>
        <v>0</v>
      </c>
      <c r="O2195">
        <f t="shared" si="347"/>
        <v>0</v>
      </c>
      <c r="P2195">
        <v>97.24</v>
      </c>
      <c r="Q2195">
        <f t="shared" si="348"/>
        <v>-0.19672810164905935</v>
      </c>
      <c r="R2195">
        <v>22.5</v>
      </c>
      <c r="S2195">
        <f t="shared" si="349"/>
        <v>-0.82636617009308444</v>
      </c>
      <c r="T2195" s="8">
        <v>0</v>
      </c>
    </row>
    <row r="2196" spans="1:20" x14ac:dyDescent="0.35">
      <c r="A2196">
        <v>1.72</v>
      </c>
      <c r="B2196">
        <f t="shared" si="340"/>
        <v>-1.8357283381485281</v>
      </c>
      <c r="C2196">
        <v>0</v>
      </c>
      <c r="D2196">
        <v>0</v>
      </c>
      <c r="E2196" t="s">
        <v>23</v>
      </c>
      <c r="F2196">
        <f t="shared" si="341"/>
        <v>0</v>
      </c>
      <c r="G2196" t="s">
        <v>26</v>
      </c>
      <c r="H2196">
        <f t="shared" si="342"/>
        <v>0</v>
      </c>
      <c r="I2196">
        <f t="shared" si="343"/>
        <v>0</v>
      </c>
      <c r="J2196">
        <f t="shared" si="344"/>
        <v>0</v>
      </c>
      <c r="K2196" t="s">
        <v>19</v>
      </c>
      <c r="L2196">
        <f t="shared" si="345"/>
        <v>0</v>
      </c>
      <c r="M2196" t="s">
        <v>21</v>
      </c>
      <c r="N2196">
        <f t="shared" si="346"/>
        <v>0</v>
      </c>
      <c r="O2196">
        <f t="shared" si="347"/>
        <v>0</v>
      </c>
      <c r="P2196">
        <v>127.29</v>
      </c>
      <c r="Q2196">
        <f t="shared" si="348"/>
        <v>0.46693307350587693</v>
      </c>
      <c r="R2196">
        <v>18.5</v>
      </c>
      <c r="S2196">
        <f t="shared" si="349"/>
        <v>-1.3459270595640918</v>
      </c>
      <c r="T2196" s="8">
        <v>0</v>
      </c>
    </row>
    <row r="2197" spans="1:20" x14ac:dyDescent="0.35">
      <c r="A2197">
        <v>16</v>
      </c>
      <c r="B2197">
        <f t="shared" si="340"/>
        <v>-1.2041615144919653</v>
      </c>
      <c r="C2197">
        <v>0</v>
      </c>
      <c r="D2197">
        <v>0</v>
      </c>
      <c r="E2197" t="s">
        <v>23</v>
      </c>
      <c r="F2197">
        <f t="shared" si="341"/>
        <v>0</v>
      </c>
      <c r="G2197" t="s">
        <v>14</v>
      </c>
      <c r="H2197">
        <f t="shared" si="342"/>
        <v>1</v>
      </c>
      <c r="I2197">
        <f t="shared" si="343"/>
        <v>0</v>
      </c>
      <c r="J2197">
        <f t="shared" si="344"/>
        <v>0</v>
      </c>
      <c r="K2197" t="s">
        <v>15</v>
      </c>
      <c r="L2197">
        <f t="shared" si="345"/>
        <v>1</v>
      </c>
      <c r="M2197" t="s">
        <v>21</v>
      </c>
      <c r="N2197">
        <f t="shared" si="346"/>
        <v>0</v>
      </c>
      <c r="O2197">
        <f t="shared" si="347"/>
        <v>0</v>
      </c>
      <c r="P2197">
        <v>134.80000000000001</v>
      </c>
      <c r="Q2197">
        <f t="shared" si="348"/>
        <v>0.63279315421847504</v>
      </c>
      <c r="R2197">
        <v>22.4</v>
      </c>
      <c r="S2197">
        <f t="shared" si="349"/>
        <v>-0.83935519232985978</v>
      </c>
      <c r="T2197" s="8">
        <v>0</v>
      </c>
    </row>
    <row r="2198" spans="1:20" x14ac:dyDescent="0.35">
      <c r="A2198">
        <v>40</v>
      </c>
      <c r="B2198">
        <f t="shared" si="340"/>
        <v>-0.14270466801034729</v>
      </c>
      <c r="C2198">
        <v>0</v>
      </c>
      <c r="D2198">
        <v>0</v>
      </c>
      <c r="E2198" t="s">
        <v>13</v>
      </c>
      <c r="F2198">
        <f t="shared" si="341"/>
        <v>1</v>
      </c>
      <c r="G2198" t="s">
        <v>14</v>
      </c>
      <c r="H2198">
        <f t="shared" si="342"/>
        <v>1</v>
      </c>
      <c r="I2198">
        <f t="shared" si="343"/>
        <v>0</v>
      </c>
      <c r="J2198">
        <f t="shared" si="344"/>
        <v>0</v>
      </c>
      <c r="K2198" t="s">
        <v>15</v>
      </c>
      <c r="L2198">
        <f t="shared" si="345"/>
        <v>1</v>
      </c>
      <c r="M2198" t="s">
        <v>16</v>
      </c>
      <c r="N2198">
        <f t="shared" si="346"/>
        <v>1</v>
      </c>
      <c r="O2198">
        <f t="shared" si="347"/>
        <v>0</v>
      </c>
      <c r="P2198">
        <v>74.650000000000006</v>
      </c>
      <c r="Q2198">
        <f t="shared" si="348"/>
        <v>-0.69563345761411755</v>
      </c>
      <c r="R2198">
        <v>25.3</v>
      </c>
      <c r="S2198">
        <f t="shared" si="349"/>
        <v>-0.46267354746337924</v>
      </c>
      <c r="T2198" s="8">
        <v>0</v>
      </c>
    </row>
    <row r="2199" spans="1:20" x14ac:dyDescent="0.35">
      <c r="A2199">
        <v>46</v>
      </c>
      <c r="B2199">
        <f t="shared" si="340"/>
        <v>0.12265954361005722</v>
      </c>
      <c r="C2199">
        <v>0</v>
      </c>
      <c r="D2199">
        <v>0</v>
      </c>
      <c r="E2199" t="s">
        <v>13</v>
      </c>
      <c r="F2199">
        <f t="shared" si="341"/>
        <v>1</v>
      </c>
      <c r="G2199" t="s">
        <v>14</v>
      </c>
      <c r="H2199">
        <f t="shared" si="342"/>
        <v>1</v>
      </c>
      <c r="I2199">
        <f t="shared" si="343"/>
        <v>0</v>
      </c>
      <c r="J2199">
        <f t="shared" si="344"/>
        <v>0</v>
      </c>
      <c r="K2199" t="s">
        <v>15</v>
      </c>
      <c r="L2199">
        <f t="shared" si="345"/>
        <v>1</v>
      </c>
      <c r="M2199" t="s">
        <v>21</v>
      </c>
      <c r="N2199">
        <f t="shared" si="346"/>
        <v>0</v>
      </c>
      <c r="O2199">
        <f t="shared" si="347"/>
        <v>0</v>
      </c>
      <c r="P2199">
        <v>85.84</v>
      </c>
      <c r="Q2199">
        <f t="shared" si="348"/>
        <v>-0.44849972882930111</v>
      </c>
      <c r="R2199">
        <v>37.299999999999997</v>
      </c>
      <c r="S2199">
        <f t="shared" si="349"/>
        <v>1.0960091209496421</v>
      </c>
      <c r="T2199" s="8">
        <v>0</v>
      </c>
    </row>
    <row r="2200" spans="1:20" x14ac:dyDescent="0.35">
      <c r="A2200">
        <v>45</v>
      </c>
      <c r="B2200">
        <f t="shared" si="340"/>
        <v>7.8432175006656474E-2</v>
      </c>
      <c r="C2200">
        <v>1</v>
      </c>
      <c r="D2200">
        <v>0</v>
      </c>
      <c r="E2200" t="s">
        <v>13</v>
      </c>
      <c r="F2200">
        <f t="shared" si="341"/>
        <v>1</v>
      </c>
      <c r="G2200" t="s">
        <v>18</v>
      </c>
      <c r="H2200">
        <f t="shared" si="342"/>
        <v>0</v>
      </c>
      <c r="I2200">
        <f t="shared" si="343"/>
        <v>1</v>
      </c>
      <c r="J2200">
        <f t="shared" si="344"/>
        <v>0</v>
      </c>
      <c r="K2200" t="s">
        <v>15</v>
      </c>
      <c r="L2200">
        <f t="shared" si="345"/>
        <v>1</v>
      </c>
      <c r="M2200" t="s">
        <v>22</v>
      </c>
      <c r="N2200">
        <f t="shared" si="346"/>
        <v>0</v>
      </c>
      <c r="O2200">
        <f t="shared" si="347"/>
        <v>1</v>
      </c>
      <c r="P2200">
        <v>90.43</v>
      </c>
      <c r="Q2200">
        <f t="shared" si="348"/>
        <v>-0.34712852104357206</v>
      </c>
      <c r="R2200">
        <v>39.700000000000003</v>
      </c>
      <c r="S2200">
        <f t="shared" si="349"/>
        <v>1.4077456546322473</v>
      </c>
      <c r="T2200" s="8">
        <v>0</v>
      </c>
    </row>
    <row r="2201" spans="1:20" x14ac:dyDescent="0.35">
      <c r="A2201">
        <v>59</v>
      </c>
      <c r="B2201">
        <f t="shared" si="340"/>
        <v>0.69761533545426702</v>
      </c>
      <c r="C2201">
        <v>0</v>
      </c>
      <c r="D2201">
        <v>0</v>
      </c>
      <c r="E2201" t="s">
        <v>23</v>
      </c>
      <c r="F2201">
        <f t="shared" si="341"/>
        <v>0</v>
      </c>
      <c r="G2201" t="s">
        <v>14</v>
      </c>
      <c r="H2201">
        <f t="shared" si="342"/>
        <v>1</v>
      </c>
      <c r="I2201">
        <f t="shared" si="343"/>
        <v>0</v>
      </c>
      <c r="J2201">
        <f t="shared" si="344"/>
        <v>0</v>
      </c>
      <c r="K2201" t="s">
        <v>15</v>
      </c>
      <c r="L2201">
        <f t="shared" si="345"/>
        <v>1</v>
      </c>
      <c r="M2201" t="s">
        <v>21</v>
      </c>
      <c r="N2201">
        <f t="shared" si="346"/>
        <v>0</v>
      </c>
      <c r="O2201">
        <f t="shared" si="347"/>
        <v>0</v>
      </c>
      <c r="P2201">
        <v>74.349999999999994</v>
      </c>
      <c r="Q2201">
        <f t="shared" si="348"/>
        <v>-0.70225902675043994</v>
      </c>
      <c r="R2201">
        <v>28</v>
      </c>
      <c r="S2201">
        <f t="shared" si="349"/>
        <v>-0.11196994707044942</v>
      </c>
      <c r="T2201" s="8">
        <v>0</v>
      </c>
    </row>
    <row r="2202" spans="1:20" x14ac:dyDescent="0.35">
      <c r="A2202">
        <v>31</v>
      </c>
      <c r="B2202">
        <f t="shared" si="340"/>
        <v>-0.54075098544095401</v>
      </c>
      <c r="C2202">
        <v>0</v>
      </c>
      <c r="D2202">
        <v>0</v>
      </c>
      <c r="E2202" t="s">
        <v>13</v>
      </c>
      <c r="F2202">
        <f t="shared" si="341"/>
        <v>1</v>
      </c>
      <c r="G2202" t="s">
        <v>18</v>
      </c>
      <c r="H2202">
        <f t="shared" si="342"/>
        <v>0</v>
      </c>
      <c r="I2202">
        <f t="shared" si="343"/>
        <v>1</v>
      </c>
      <c r="J2202">
        <f t="shared" si="344"/>
        <v>0</v>
      </c>
      <c r="K2202" t="s">
        <v>15</v>
      </c>
      <c r="L2202">
        <f t="shared" si="345"/>
        <v>1</v>
      </c>
      <c r="M2202" t="s">
        <v>22</v>
      </c>
      <c r="N2202">
        <f t="shared" si="346"/>
        <v>0</v>
      </c>
      <c r="O2202">
        <f t="shared" si="347"/>
        <v>1</v>
      </c>
      <c r="P2202">
        <v>206.59</v>
      </c>
      <c r="Q2202">
        <f t="shared" si="348"/>
        <v>2.2182918485403671</v>
      </c>
      <c r="R2202">
        <v>41.4</v>
      </c>
      <c r="S2202">
        <f t="shared" si="349"/>
        <v>1.6285590326574249</v>
      </c>
      <c r="T2202" s="8">
        <v>0</v>
      </c>
    </row>
    <row r="2203" spans="1:20" x14ac:dyDescent="0.35">
      <c r="A2203">
        <v>69</v>
      </c>
      <c r="B2203">
        <f t="shared" si="340"/>
        <v>1.1398890214882744</v>
      </c>
      <c r="C2203">
        <v>0</v>
      </c>
      <c r="D2203">
        <v>1</v>
      </c>
      <c r="E2203" t="s">
        <v>13</v>
      </c>
      <c r="F2203">
        <f t="shared" si="341"/>
        <v>1</v>
      </c>
      <c r="G2203" t="s">
        <v>14</v>
      </c>
      <c r="H2203">
        <f t="shared" si="342"/>
        <v>1</v>
      </c>
      <c r="I2203">
        <f t="shared" si="343"/>
        <v>0</v>
      </c>
      <c r="J2203">
        <f t="shared" si="344"/>
        <v>0</v>
      </c>
      <c r="K2203" t="s">
        <v>15</v>
      </c>
      <c r="L2203">
        <f t="shared" si="345"/>
        <v>1</v>
      </c>
      <c r="M2203" t="s">
        <v>21</v>
      </c>
      <c r="N2203">
        <f t="shared" si="346"/>
        <v>0</v>
      </c>
      <c r="O2203">
        <f t="shared" si="347"/>
        <v>0</v>
      </c>
      <c r="P2203">
        <v>196.33</v>
      </c>
      <c r="Q2203">
        <f t="shared" si="348"/>
        <v>1.9916973840781493</v>
      </c>
      <c r="R2203">
        <v>25.3</v>
      </c>
      <c r="S2203">
        <f t="shared" si="349"/>
        <v>-0.46267354746337924</v>
      </c>
      <c r="T2203" s="8">
        <v>0</v>
      </c>
    </row>
    <row r="2204" spans="1:20" x14ac:dyDescent="0.35">
      <c r="A2204">
        <v>73</v>
      </c>
      <c r="B2204">
        <f t="shared" si="340"/>
        <v>1.3167984959018775</v>
      </c>
      <c r="C2204">
        <v>0</v>
      </c>
      <c r="D2204">
        <v>1</v>
      </c>
      <c r="E2204" t="s">
        <v>13</v>
      </c>
      <c r="F2204">
        <f t="shared" si="341"/>
        <v>1</v>
      </c>
      <c r="G2204" t="s">
        <v>25</v>
      </c>
      <c r="H2204">
        <f t="shared" si="342"/>
        <v>0</v>
      </c>
      <c r="I2204">
        <f t="shared" si="343"/>
        <v>0</v>
      </c>
      <c r="J2204">
        <f t="shared" si="344"/>
        <v>1</v>
      </c>
      <c r="K2204" t="s">
        <v>19</v>
      </c>
      <c r="L2204">
        <f t="shared" si="345"/>
        <v>0</v>
      </c>
      <c r="M2204" t="s">
        <v>21</v>
      </c>
      <c r="N2204">
        <f t="shared" si="346"/>
        <v>0</v>
      </c>
      <c r="O2204">
        <f t="shared" si="347"/>
        <v>0</v>
      </c>
      <c r="P2204">
        <v>70.23</v>
      </c>
      <c r="Q2204">
        <f t="shared" si="348"/>
        <v>-0.7932501762225973</v>
      </c>
      <c r="R2204">
        <v>28.1</v>
      </c>
      <c r="S2204">
        <f t="shared" si="349"/>
        <v>-9.8980924833674058E-2</v>
      </c>
      <c r="T2204" s="8">
        <v>0</v>
      </c>
    </row>
    <row r="2205" spans="1:20" x14ac:dyDescent="0.35">
      <c r="A2205">
        <v>56</v>
      </c>
      <c r="B2205">
        <f t="shared" si="340"/>
        <v>0.56493322964406478</v>
      </c>
      <c r="C2205">
        <v>0</v>
      </c>
      <c r="D2205">
        <v>0</v>
      </c>
      <c r="E2205" t="s">
        <v>13</v>
      </c>
      <c r="F2205">
        <f t="shared" si="341"/>
        <v>1</v>
      </c>
      <c r="G2205" t="s">
        <v>18</v>
      </c>
      <c r="H2205">
        <f t="shared" si="342"/>
        <v>0</v>
      </c>
      <c r="I2205">
        <f t="shared" si="343"/>
        <v>1</v>
      </c>
      <c r="J2205">
        <f t="shared" si="344"/>
        <v>0</v>
      </c>
      <c r="K2205" t="s">
        <v>15</v>
      </c>
      <c r="L2205">
        <f t="shared" si="345"/>
        <v>1</v>
      </c>
      <c r="M2205" t="s">
        <v>21</v>
      </c>
      <c r="N2205">
        <f t="shared" si="346"/>
        <v>0</v>
      </c>
      <c r="O2205">
        <f t="shared" si="347"/>
        <v>0</v>
      </c>
      <c r="P2205">
        <v>242.94</v>
      </c>
      <c r="Q2205">
        <f t="shared" si="348"/>
        <v>3.0210899755580685</v>
      </c>
      <c r="R2205">
        <v>41.2</v>
      </c>
      <c r="S2205">
        <f t="shared" si="349"/>
        <v>1.6025809881838751</v>
      </c>
      <c r="T2205" s="8">
        <v>0</v>
      </c>
    </row>
    <row r="2206" spans="1:20" x14ac:dyDescent="0.35">
      <c r="A2206">
        <v>80</v>
      </c>
      <c r="B2206">
        <f t="shared" si="340"/>
        <v>1.6263900761256829</v>
      </c>
      <c r="C2206">
        <v>0</v>
      </c>
      <c r="D2206">
        <v>1</v>
      </c>
      <c r="E2206" t="s">
        <v>13</v>
      </c>
      <c r="F2206">
        <f t="shared" si="341"/>
        <v>1</v>
      </c>
      <c r="G2206" t="s">
        <v>18</v>
      </c>
      <c r="H2206">
        <f t="shared" si="342"/>
        <v>0</v>
      </c>
      <c r="I2206">
        <f t="shared" si="343"/>
        <v>1</v>
      </c>
      <c r="J2206">
        <f t="shared" si="344"/>
        <v>0</v>
      </c>
      <c r="K2206" t="s">
        <v>19</v>
      </c>
      <c r="L2206">
        <f t="shared" si="345"/>
        <v>0</v>
      </c>
      <c r="M2206" t="s">
        <v>21</v>
      </c>
      <c r="N2206">
        <f t="shared" si="346"/>
        <v>0</v>
      </c>
      <c r="O2206">
        <f t="shared" si="347"/>
        <v>0</v>
      </c>
      <c r="P2206">
        <v>103.06</v>
      </c>
      <c r="Q2206">
        <f t="shared" si="348"/>
        <v>-6.8192060404409352E-2</v>
      </c>
      <c r="R2206">
        <v>28.8</v>
      </c>
      <c r="S2206">
        <f t="shared" si="349"/>
        <v>-8.0577691762478715E-3</v>
      </c>
      <c r="T2206" s="8">
        <v>0</v>
      </c>
    </row>
    <row r="2207" spans="1:20" x14ac:dyDescent="0.35">
      <c r="A2207">
        <v>60</v>
      </c>
      <c r="B2207">
        <f t="shared" si="340"/>
        <v>0.74184270405766772</v>
      </c>
      <c r="C2207">
        <v>0</v>
      </c>
      <c r="D2207">
        <v>0</v>
      </c>
      <c r="E2207" t="s">
        <v>13</v>
      </c>
      <c r="F2207">
        <f t="shared" si="341"/>
        <v>1</v>
      </c>
      <c r="G2207" t="s">
        <v>25</v>
      </c>
      <c r="H2207">
        <f t="shared" si="342"/>
        <v>0</v>
      </c>
      <c r="I2207">
        <f t="shared" si="343"/>
        <v>0</v>
      </c>
      <c r="J2207">
        <f t="shared" si="344"/>
        <v>1</v>
      </c>
      <c r="K2207" t="s">
        <v>15</v>
      </c>
      <c r="L2207">
        <f t="shared" si="345"/>
        <v>1</v>
      </c>
      <c r="M2207" t="s">
        <v>22</v>
      </c>
      <c r="N2207">
        <f t="shared" si="346"/>
        <v>0</v>
      </c>
      <c r="O2207">
        <f t="shared" si="347"/>
        <v>1</v>
      </c>
      <c r="P2207">
        <v>80.86</v>
      </c>
      <c r="Q2207">
        <f t="shared" si="348"/>
        <v>-0.55848417649224902</v>
      </c>
      <c r="R2207">
        <v>31</v>
      </c>
      <c r="S2207">
        <f t="shared" si="349"/>
        <v>0.27770072003280605</v>
      </c>
      <c r="T2207" s="8">
        <v>0</v>
      </c>
    </row>
    <row r="2208" spans="1:20" x14ac:dyDescent="0.35">
      <c r="A2208">
        <v>40</v>
      </c>
      <c r="B2208">
        <f t="shared" si="340"/>
        <v>-0.14270466801034729</v>
      </c>
      <c r="C2208">
        <v>0</v>
      </c>
      <c r="D2208">
        <v>0</v>
      </c>
      <c r="E2208" t="s">
        <v>13</v>
      </c>
      <c r="F2208">
        <f t="shared" si="341"/>
        <v>1</v>
      </c>
      <c r="G2208" t="s">
        <v>25</v>
      </c>
      <c r="H2208">
        <f t="shared" si="342"/>
        <v>0</v>
      </c>
      <c r="I2208">
        <f t="shared" si="343"/>
        <v>0</v>
      </c>
      <c r="J2208">
        <f t="shared" si="344"/>
        <v>1</v>
      </c>
      <c r="K2208" t="s">
        <v>15</v>
      </c>
      <c r="L2208">
        <f t="shared" si="345"/>
        <v>1</v>
      </c>
      <c r="M2208" t="s">
        <v>22</v>
      </c>
      <c r="N2208">
        <f t="shared" si="346"/>
        <v>0</v>
      </c>
      <c r="O2208">
        <f t="shared" si="347"/>
        <v>1</v>
      </c>
      <c r="P2208">
        <v>114.32</v>
      </c>
      <c r="Q2208">
        <f t="shared" si="348"/>
        <v>0.18048763451221539</v>
      </c>
      <c r="R2208">
        <v>28.3</v>
      </c>
      <c r="S2208">
        <f t="shared" si="349"/>
        <v>-7.3002880360123784E-2</v>
      </c>
      <c r="T2208" s="8">
        <v>0</v>
      </c>
    </row>
    <row r="2209" spans="1:20" x14ac:dyDescent="0.35">
      <c r="A2209">
        <v>30</v>
      </c>
      <c r="B2209">
        <f t="shared" si="340"/>
        <v>-0.58497835404435483</v>
      </c>
      <c r="C2209">
        <v>0</v>
      </c>
      <c r="D2209">
        <v>0</v>
      </c>
      <c r="E2209" t="s">
        <v>13</v>
      </c>
      <c r="F2209">
        <f t="shared" si="341"/>
        <v>1</v>
      </c>
      <c r="G2209" t="s">
        <v>25</v>
      </c>
      <c r="H2209">
        <f t="shared" si="342"/>
        <v>0</v>
      </c>
      <c r="I2209">
        <f t="shared" si="343"/>
        <v>0</v>
      </c>
      <c r="J2209">
        <f t="shared" si="344"/>
        <v>1</v>
      </c>
      <c r="K2209" t="s">
        <v>15</v>
      </c>
      <c r="L2209">
        <f t="shared" si="345"/>
        <v>1</v>
      </c>
      <c r="M2209" t="s">
        <v>22</v>
      </c>
      <c r="N2209">
        <f t="shared" si="346"/>
        <v>0</v>
      </c>
      <c r="O2209">
        <f t="shared" si="347"/>
        <v>1</v>
      </c>
      <c r="P2209">
        <v>83.91</v>
      </c>
      <c r="Q2209">
        <f t="shared" si="348"/>
        <v>-0.49112422360630714</v>
      </c>
      <c r="R2209">
        <v>23.9</v>
      </c>
      <c r="S2209">
        <f t="shared" si="349"/>
        <v>-0.64451985877823204</v>
      </c>
      <c r="T2209" s="8">
        <v>0</v>
      </c>
    </row>
    <row r="2210" spans="1:20" x14ac:dyDescent="0.35">
      <c r="A2210">
        <v>66</v>
      </c>
      <c r="B2210">
        <f t="shared" si="340"/>
        <v>1.0072069156780723</v>
      </c>
      <c r="C2210">
        <v>0</v>
      </c>
      <c r="D2210">
        <v>0</v>
      </c>
      <c r="E2210" t="s">
        <v>13</v>
      </c>
      <c r="F2210">
        <f t="shared" si="341"/>
        <v>1</v>
      </c>
      <c r="G2210" t="s">
        <v>25</v>
      </c>
      <c r="H2210">
        <f t="shared" si="342"/>
        <v>0</v>
      </c>
      <c r="I2210">
        <f t="shared" si="343"/>
        <v>0</v>
      </c>
      <c r="J2210">
        <f t="shared" si="344"/>
        <v>1</v>
      </c>
      <c r="K2210" t="s">
        <v>19</v>
      </c>
      <c r="L2210">
        <f t="shared" si="345"/>
        <v>0</v>
      </c>
      <c r="M2210" t="s">
        <v>16</v>
      </c>
      <c r="N2210">
        <f t="shared" si="346"/>
        <v>1</v>
      </c>
      <c r="O2210">
        <f t="shared" si="347"/>
        <v>0</v>
      </c>
      <c r="P2210">
        <v>152.02000000000001</v>
      </c>
      <c r="Q2210">
        <f t="shared" si="348"/>
        <v>1.0131008226433669</v>
      </c>
      <c r="R2210">
        <v>44.2</v>
      </c>
      <c r="S2210">
        <f t="shared" si="349"/>
        <v>1.9922516552871306</v>
      </c>
      <c r="T2210" s="8">
        <v>0</v>
      </c>
    </row>
    <row r="2211" spans="1:20" x14ac:dyDescent="0.35">
      <c r="A2211">
        <v>78</v>
      </c>
      <c r="B2211">
        <f t="shared" si="340"/>
        <v>1.5379353389188812</v>
      </c>
      <c r="C2211">
        <v>1</v>
      </c>
      <c r="D2211">
        <v>0</v>
      </c>
      <c r="E2211" t="s">
        <v>13</v>
      </c>
      <c r="F2211">
        <f t="shared" si="341"/>
        <v>1</v>
      </c>
      <c r="G2211" t="s">
        <v>18</v>
      </c>
      <c r="H2211">
        <f t="shared" si="342"/>
        <v>0</v>
      </c>
      <c r="I2211">
        <f t="shared" si="343"/>
        <v>1</v>
      </c>
      <c r="J2211">
        <f t="shared" si="344"/>
        <v>0</v>
      </c>
      <c r="K2211" t="s">
        <v>19</v>
      </c>
      <c r="L2211">
        <f t="shared" si="345"/>
        <v>0</v>
      </c>
      <c r="M2211" t="s">
        <v>21</v>
      </c>
      <c r="N2211">
        <f t="shared" si="346"/>
        <v>0</v>
      </c>
      <c r="O2211">
        <f t="shared" si="347"/>
        <v>0</v>
      </c>
      <c r="P2211">
        <v>75.19</v>
      </c>
      <c r="Q2211">
        <f t="shared" si="348"/>
        <v>-0.68370743316873783</v>
      </c>
      <c r="R2211">
        <v>27.6</v>
      </c>
      <c r="S2211">
        <f t="shared" si="349"/>
        <v>-0.16392603601754996</v>
      </c>
      <c r="T2211" s="8">
        <v>0</v>
      </c>
    </row>
    <row r="2212" spans="1:20" x14ac:dyDescent="0.35">
      <c r="A2212">
        <v>37</v>
      </c>
      <c r="B2212">
        <f t="shared" si="340"/>
        <v>-0.27538677382054955</v>
      </c>
      <c r="C2212">
        <v>0</v>
      </c>
      <c r="D2212">
        <v>0</v>
      </c>
      <c r="E2212" t="s">
        <v>13</v>
      </c>
      <c r="F2212">
        <f t="shared" si="341"/>
        <v>1</v>
      </c>
      <c r="G2212" t="s">
        <v>14</v>
      </c>
      <c r="H2212">
        <f t="shared" si="342"/>
        <v>1</v>
      </c>
      <c r="I2212">
        <f t="shared" si="343"/>
        <v>0</v>
      </c>
      <c r="J2212">
        <f t="shared" si="344"/>
        <v>0</v>
      </c>
      <c r="K2212" t="s">
        <v>15</v>
      </c>
      <c r="L2212">
        <f t="shared" si="345"/>
        <v>1</v>
      </c>
      <c r="M2212" t="s">
        <v>16</v>
      </c>
      <c r="N2212">
        <f t="shared" si="346"/>
        <v>1</v>
      </c>
      <c r="O2212">
        <f t="shared" si="347"/>
        <v>0</v>
      </c>
      <c r="P2212">
        <v>60.61</v>
      </c>
      <c r="Q2212">
        <f t="shared" si="348"/>
        <v>-1.0057100931939946</v>
      </c>
      <c r="R2212">
        <v>35.700000000000003</v>
      </c>
      <c r="S2212">
        <f t="shared" si="349"/>
        <v>0.88818476516124001</v>
      </c>
      <c r="T2212" s="8">
        <v>0</v>
      </c>
    </row>
    <row r="2213" spans="1:20" x14ac:dyDescent="0.35">
      <c r="A2213">
        <v>41</v>
      </c>
      <c r="B2213">
        <f t="shared" si="340"/>
        <v>-9.8477299406946536E-2</v>
      </c>
      <c r="C2213">
        <v>0</v>
      </c>
      <c r="D2213">
        <v>0</v>
      </c>
      <c r="E2213" t="s">
        <v>13</v>
      </c>
      <c r="F2213">
        <f t="shared" si="341"/>
        <v>1</v>
      </c>
      <c r="G2213" t="s">
        <v>18</v>
      </c>
      <c r="H2213">
        <f t="shared" si="342"/>
        <v>0</v>
      </c>
      <c r="I2213">
        <f t="shared" si="343"/>
        <v>1</v>
      </c>
      <c r="J2213">
        <f t="shared" si="344"/>
        <v>0</v>
      </c>
      <c r="K2213" t="s">
        <v>19</v>
      </c>
      <c r="L2213">
        <f t="shared" si="345"/>
        <v>0</v>
      </c>
      <c r="M2213" t="s">
        <v>16</v>
      </c>
      <c r="N2213">
        <f t="shared" si="346"/>
        <v>1</v>
      </c>
      <c r="O2213">
        <f t="shared" si="347"/>
        <v>0</v>
      </c>
      <c r="P2213">
        <v>89.14</v>
      </c>
      <c r="Q2213">
        <f t="shared" si="348"/>
        <v>-0.37561846832975748</v>
      </c>
      <c r="R2213">
        <v>37.4</v>
      </c>
      <c r="S2213">
        <f t="shared" si="349"/>
        <v>1.1089981431864175</v>
      </c>
      <c r="T2213" s="8">
        <v>0</v>
      </c>
    </row>
    <row r="2214" spans="1:20" x14ac:dyDescent="0.35">
      <c r="A2214">
        <v>34</v>
      </c>
      <c r="B2214">
        <f t="shared" si="340"/>
        <v>-0.40806887963075178</v>
      </c>
      <c r="C2214">
        <v>0</v>
      </c>
      <c r="D2214">
        <v>0</v>
      </c>
      <c r="E2214" t="s">
        <v>13</v>
      </c>
      <c r="F2214">
        <f t="shared" si="341"/>
        <v>1</v>
      </c>
      <c r="G2214" t="s">
        <v>14</v>
      </c>
      <c r="H2214">
        <f t="shared" si="342"/>
        <v>1</v>
      </c>
      <c r="I2214">
        <f t="shared" si="343"/>
        <v>0</v>
      </c>
      <c r="J2214">
        <f t="shared" si="344"/>
        <v>0</v>
      </c>
      <c r="K2214" t="s">
        <v>15</v>
      </c>
      <c r="L2214">
        <f t="shared" si="345"/>
        <v>1</v>
      </c>
      <c r="M2214" t="s">
        <v>22</v>
      </c>
      <c r="N2214">
        <f t="shared" si="346"/>
        <v>0</v>
      </c>
      <c r="O2214">
        <f t="shared" si="347"/>
        <v>1</v>
      </c>
      <c r="P2214">
        <v>97.23</v>
      </c>
      <c r="Q2214">
        <f t="shared" si="348"/>
        <v>-0.19694895395360323</v>
      </c>
      <c r="R2214">
        <v>27.5</v>
      </c>
      <c r="S2214">
        <f t="shared" si="349"/>
        <v>-0.17691505825432532</v>
      </c>
      <c r="T2214" s="8">
        <v>0</v>
      </c>
    </row>
    <row r="2215" spans="1:20" x14ac:dyDescent="0.35">
      <c r="A2215">
        <v>18</v>
      </c>
      <c r="B2215">
        <f t="shared" si="340"/>
        <v>-1.1157067772851639</v>
      </c>
      <c r="C2215">
        <v>0</v>
      </c>
      <c r="D2215">
        <v>0</v>
      </c>
      <c r="E2215" t="s">
        <v>23</v>
      </c>
      <c r="F2215">
        <f t="shared" si="341"/>
        <v>0</v>
      </c>
      <c r="G2215" t="s">
        <v>14</v>
      </c>
      <c r="H2215">
        <f t="shared" si="342"/>
        <v>1</v>
      </c>
      <c r="I2215">
        <f t="shared" si="343"/>
        <v>0</v>
      </c>
      <c r="J2215">
        <f t="shared" si="344"/>
        <v>0</v>
      </c>
      <c r="K2215" t="s">
        <v>19</v>
      </c>
      <c r="L2215">
        <f t="shared" si="345"/>
        <v>0</v>
      </c>
      <c r="M2215" t="s">
        <v>21</v>
      </c>
      <c r="N2215">
        <f t="shared" si="346"/>
        <v>0</v>
      </c>
      <c r="O2215">
        <f t="shared" si="347"/>
        <v>0</v>
      </c>
      <c r="P2215">
        <v>135.19</v>
      </c>
      <c r="Q2215">
        <f t="shared" si="348"/>
        <v>0.64140639409569356</v>
      </c>
      <c r="R2215">
        <v>23.4</v>
      </c>
      <c r="S2215">
        <f t="shared" si="349"/>
        <v>-0.70946496996210795</v>
      </c>
      <c r="T2215" s="8">
        <v>0</v>
      </c>
    </row>
    <row r="2216" spans="1:20" x14ac:dyDescent="0.35">
      <c r="A2216">
        <v>69</v>
      </c>
      <c r="B2216">
        <f t="shared" si="340"/>
        <v>1.1398890214882744</v>
      </c>
      <c r="C2216">
        <v>0</v>
      </c>
      <c r="D2216">
        <v>0</v>
      </c>
      <c r="E2216" t="s">
        <v>13</v>
      </c>
      <c r="F2216">
        <f t="shared" si="341"/>
        <v>1</v>
      </c>
      <c r="G2216" t="s">
        <v>18</v>
      </c>
      <c r="H2216">
        <f t="shared" si="342"/>
        <v>0</v>
      </c>
      <c r="I2216">
        <f t="shared" si="343"/>
        <v>1</v>
      </c>
      <c r="J2216">
        <f t="shared" si="344"/>
        <v>0</v>
      </c>
      <c r="K2216" t="s">
        <v>15</v>
      </c>
      <c r="L2216">
        <f t="shared" si="345"/>
        <v>1</v>
      </c>
      <c r="M2216" t="s">
        <v>16</v>
      </c>
      <c r="N2216">
        <f t="shared" si="346"/>
        <v>1</v>
      </c>
      <c r="O2216">
        <f t="shared" si="347"/>
        <v>0</v>
      </c>
      <c r="P2216">
        <v>78.48</v>
      </c>
      <c r="Q2216">
        <f t="shared" si="348"/>
        <v>-0.61104702497373797</v>
      </c>
      <c r="R2216">
        <v>25.8</v>
      </c>
      <c r="S2216">
        <f t="shared" si="349"/>
        <v>-0.39772843627950333</v>
      </c>
      <c r="T2216" s="8">
        <v>0</v>
      </c>
    </row>
    <row r="2217" spans="1:20" x14ac:dyDescent="0.35">
      <c r="A2217">
        <v>67</v>
      </c>
      <c r="B2217">
        <f t="shared" si="340"/>
        <v>1.051434284281473</v>
      </c>
      <c r="C2217">
        <v>0</v>
      </c>
      <c r="D2217">
        <v>1</v>
      </c>
      <c r="E2217" t="s">
        <v>13</v>
      </c>
      <c r="F2217">
        <f t="shared" si="341"/>
        <v>1</v>
      </c>
      <c r="G2217" t="s">
        <v>14</v>
      </c>
      <c r="H2217">
        <f t="shared" si="342"/>
        <v>1</v>
      </c>
      <c r="I2217">
        <f t="shared" si="343"/>
        <v>0</v>
      </c>
      <c r="J2217">
        <f t="shared" si="344"/>
        <v>0</v>
      </c>
      <c r="K2217" t="s">
        <v>19</v>
      </c>
      <c r="L2217">
        <f t="shared" si="345"/>
        <v>0</v>
      </c>
      <c r="M2217" t="s">
        <v>16</v>
      </c>
      <c r="N2217">
        <f t="shared" si="346"/>
        <v>1</v>
      </c>
      <c r="O2217">
        <f t="shared" si="347"/>
        <v>0</v>
      </c>
      <c r="P2217">
        <v>97.24</v>
      </c>
      <c r="Q2217">
        <f t="shared" si="348"/>
        <v>-0.19672810164905935</v>
      </c>
      <c r="R2217">
        <v>28.1</v>
      </c>
      <c r="S2217">
        <f t="shared" si="349"/>
        <v>-9.8980924833674058E-2</v>
      </c>
      <c r="T2217" s="8">
        <v>0</v>
      </c>
    </row>
    <row r="2218" spans="1:20" x14ac:dyDescent="0.35">
      <c r="A2218">
        <v>28</v>
      </c>
      <c r="B2218">
        <f t="shared" si="340"/>
        <v>-0.67343309125115636</v>
      </c>
      <c r="C2218">
        <v>0</v>
      </c>
      <c r="D2218">
        <v>0</v>
      </c>
      <c r="E2218" t="s">
        <v>23</v>
      </c>
      <c r="F2218">
        <f t="shared" si="341"/>
        <v>0</v>
      </c>
      <c r="G2218" t="s">
        <v>14</v>
      </c>
      <c r="H2218">
        <f t="shared" si="342"/>
        <v>1</v>
      </c>
      <c r="I2218">
        <f t="shared" si="343"/>
        <v>0</v>
      </c>
      <c r="J2218">
        <f t="shared" si="344"/>
        <v>0</v>
      </c>
      <c r="K2218" t="s">
        <v>15</v>
      </c>
      <c r="L2218">
        <f t="shared" si="345"/>
        <v>1</v>
      </c>
      <c r="M2218" t="s">
        <v>21</v>
      </c>
      <c r="N2218">
        <f t="shared" si="346"/>
        <v>0</v>
      </c>
      <c r="O2218">
        <f t="shared" si="347"/>
        <v>0</v>
      </c>
      <c r="P2218">
        <v>75.92</v>
      </c>
      <c r="Q2218">
        <f t="shared" si="348"/>
        <v>-0.6675852149370205</v>
      </c>
      <c r="R2218">
        <v>22.8</v>
      </c>
      <c r="S2218">
        <f t="shared" si="349"/>
        <v>-0.78739910338275876</v>
      </c>
      <c r="T2218" s="8">
        <v>0</v>
      </c>
    </row>
    <row r="2219" spans="1:20" x14ac:dyDescent="0.35">
      <c r="A2219">
        <v>3</v>
      </c>
      <c r="B2219">
        <f t="shared" si="340"/>
        <v>-1.7791173063361752</v>
      </c>
      <c r="C2219">
        <v>0</v>
      </c>
      <c r="D2219">
        <v>0</v>
      </c>
      <c r="E2219" t="s">
        <v>23</v>
      </c>
      <c r="F2219">
        <f t="shared" si="341"/>
        <v>0</v>
      </c>
      <c r="G2219" t="s">
        <v>26</v>
      </c>
      <c r="H2219">
        <f t="shared" si="342"/>
        <v>0</v>
      </c>
      <c r="I2219">
        <f t="shared" si="343"/>
        <v>0</v>
      </c>
      <c r="J2219">
        <f t="shared" si="344"/>
        <v>0</v>
      </c>
      <c r="K2219" t="s">
        <v>15</v>
      </c>
      <c r="L2219">
        <f t="shared" si="345"/>
        <v>1</v>
      </c>
      <c r="M2219" t="s">
        <v>21</v>
      </c>
      <c r="N2219">
        <f t="shared" si="346"/>
        <v>0</v>
      </c>
      <c r="O2219">
        <f t="shared" si="347"/>
        <v>0</v>
      </c>
      <c r="P2219">
        <v>93.3</v>
      </c>
      <c r="Q2219">
        <f t="shared" si="348"/>
        <v>-0.28374390963942364</v>
      </c>
      <c r="R2219">
        <v>19.5</v>
      </c>
      <c r="S2219">
        <f t="shared" si="349"/>
        <v>-1.2160368371963399</v>
      </c>
      <c r="T2219" s="8">
        <v>0</v>
      </c>
    </row>
    <row r="2220" spans="1:20" x14ac:dyDescent="0.35">
      <c r="A2220">
        <v>57</v>
      </c>
      <c r="B2220">
        <f t="shared" si="340"/>
        <v>0.60916059824746549</v>
      </c>
      <c r="C2220">
        <v>0</v>
      </c>
      <c r="D2220">
        <v>0</v>
      </c>
      <c r="E2220" t="s">
        <v>13</v>
      </c>
      <c r="F2220">
        <f t="shared" si="341"/>
        <v>1</v>
      </c>
      <c r="G2220" t="s">
        <v>25</v>
      </c>
      <c r="H2220">
        <f t="shared" si="342"/>
        <v>0</v>
      </c>
      <c r="I2220">
        <f t="shared" si="343"/>
        <v>0</v>
      </c>
      <c r="J2220">
        <f t="shared" si="344"/>
        <v>1</v>
      </c>
      <c r="K2220" t="s">
        <v>15</v>
      </c>
      <c r="L2220">
        <f t="shared" si="345"/>
        <v>1</v>
      </c>
      <c r="M2220" t="s">
        <v>22</v>
      </c>
      <c r="N2220">
        <f t="shared" si="346"/>
        <v>0</v>
      </c>
      <c r="O2220">
        <f t="shared" si="347"/>
        <v>1</v>
      </c>
      <c r="P2220">
        <v>97.39</v>
      </c>
      <c r="Q2220">
        <f t="shared" si="348"/>
        <v>-0.19341531708089815</v>
      </c>
      <c r="R2220">
        <v>38</v>
      </c>
      <c r="S2220">
        <f t="shared" si="349"/>
        <v>1.1869322766070687</v>
      </c>
      <c r="T2220" s="8">
        <v>0</v>
      </c>
    </row>
    <row r="2221" spans="1:20" x14ac:dyDescent="0.35">
      <c r="A2221">
        <v>34</v>
      </c>
      <c r="B2221">
        <f t="shared" si="340"/>
        <v>-0.40806887963075178</v>
      </c>
      <c r="C2221">
        <v>0</v>
      </c>
      <c r="D2221">
        <v>0</v>
      </c>
      <c r="E2221" t="s">
        <v>13</v>
      </c>
      <c r="F2221">
        <f t="shared" si="341"/>
        <v>1</v>
      </c>
      <c r="G2221" t="s">
        <v>14</v>
      </c>
      <c r="H2221">
        <f t="shared" si="342"/>
        <v>1</v>
      </c>
      <c r="I2221">
        <f t="shared" si="343"/>
        <v>0</v>
      </c>
      <c r="J2221">
        <f t="shared" si="344"/>
        <v>0</v>
      </c>
      <c r="K2221" t="s">
        <v>19</v>
      </c>
      <c r="L2221">
        <f t="shared" si="345"/>
        <v>0</v>
      </c>
      <c r="M2221" t="s">
        <v>21</v>
      </c>
      <c r="N2221">
        <f t="shared" si="346"/>
        <v>0</v>
      </c>
      <c r="O2221">
        <f t="shared" si="347"/>
        <v>0</v>
      </c>
      <c r="P2221">
        <v>134.61000000000001</v>
      </c>
      <c r="Q2221">
        <f t="shared" si="348"/>
        <v>0.62859696043213775</v>
      </c>
      <c r="R2221">
        <v>23.4</v>
      </c>
      <c r="S2221">
        <f t="shared" si="349"/>
        <v>-0.70946496996210795</v>
      </c>
      <c r="T2221" s="8">
        <v>0</v>
      </c>
    </row>
    <row r="2222" spans="1:20" x14ac:dyDescent="0.35">
      <c r="A2222">
        <v>50</v>
      </c>
      <c r="B2222">
        <f t="shared" si="340"/>
        <v>0.29956901802366021</v>
      </c>
      <c r="C2222">
        <v>0</v>
      </c>
      <c r="D2222">
        <v>0</v>
      </c>
      <c r="E2222" t="s">
        <v>13</v>
      </c>
      <c r="F2222">
        <f t="shared" si="341"/>
        <v>1</v>
      </c>
      <c r="G2222" t="s">
        <v>14</v>
      </c>
      <c r="H2222">
        <f t="shared" si="342"/>
        <v>1</v>
      </c>
      <c r="I2222">
        <f t="shared" si="343"/>
        <v>0</v>
      </c>
      <c r="J2222">
        <f t="shared" si="344"/>
        <v>0</v>
      </c>
      <c r="K2222" t="s">
        <v>19</v>
      </c>
      <c r="L2222">
        <f t="shared" si="345"/>
        <v>0</v>
      </c>
      <c r="M2222" t="s">
        <v>21</v>
      </c>
      <c r="N2222">
        <f t="shared" si="346"/>
        <v>0</v>
      </c>
      <c r="O2222">
        <f t="shared" si="347"/>
        <v>0</v>
      </c>
      <c r="P2222">
        <v>104.02</v>
      </c>
      <c r="Q2222">
        <f t="shared" si="348"/>
        <v>-4.6990239168178592E-2</v>
      </c>
      <c r="R2222">
        <v>29.5</v>
      </c>
      <c r="S2222">
        <f t="shared" si="349"/>
        <v>8.2865386481178305E-2</v>
      </c>
      <c r="T2222" s="8">
        <v>0</v>
      </c>
    </row>
    <row r="2223" spans="1:20" x14ac:dyDescent="0.35">
      <c r="A2223">
        <v>55</v>
      </c>
      <c r="B2223">
        <f t="shared" si="340"/>
        <v>0.52070586104066396</v>
      </c>
      <c r="C2223">
        <v>0</v>
      </c>
      <c r="D2223">
        <v>1</v>
      </c>
      <c r="E2223" t="s">
        <v>23</v>
      </c>
      <c r="F2223">
        <f t="shared" si="341"/>
        <v>0</v>
      </c>
      <c r="G2223" t="s">
        <v>14</v>
      </c>
      <c r="H2223">
        <f t="shared" si="342"/>
        <v>1</v>
      </c>
      <c r="I2223">
        <f t="shared" si="343"/>
        <v>0</v>
      </c>
      <c r="J2223">
        <f t="shared" si="344"/>
        <v>0</v>
      </c>
      <c r="K2223" t="s">
        <v>15</v>
      </c>
      <c r="L2223">
        <f t="shared" si="345"/>
        <v>1</v>
      </c>
      <c r="M2223" t="s">
        <v>21</v>
      </c>
      <c r="N2223">
        <f t="shared" si="346"/>
        <v>0</v>
      </c>
      <c r="O2223">
        <f t="shared" si="347"/>
        <v>0</v>
      </c>
      <c r="P2223">
        <v>56.9</v>
      </c>
      <c r="Q2223">
        <f t="shared" si="348"/>
        <v>-1.0876462981798454</v>
      </c>
      <c r="R2223">
        <v>28.2</v>
      </c>
      <c r="S2223">
        <f t="shared" si="349"/>
        <v>-8.599190259689915E-2</v>
      </c>
      <c r="T2223" s="8">
        <v>0</v>
      </c>
    </row>
    <row r="2224" spans="1:20" x14ac:dyDescent="0.35">
      <c r="A2224">
        <v>2</v>
      </c>
      <c r="B2224">
        <f t="shared" si="340"/>
        <v>-1.8233446749395759</v>
      </c>
      <c r="C2224">
        <v>0</v>
      </c>
      <c r="D2224">
        <v>0</v>
      </c>
      <c r="E2224" t="s">
        <v>23</v>
      </c>
      <c r="F2224">
        <f t="shared" si="341"/>
        <v>0</v>
      </c>
      <c r="G2224" t="s">
        <v>26</v>
      </c>
      <c r="H2224">
        <f t="shared" si="342"/>
        <v>0</v>
      </c>
      <c r="I2224">
        <f t="shared" si="343"/>
        <v>0</v>
      </c>
      <c r="J2224">
        <f t="shared" si="344"/>
        <v>0</v>
      </c>
      <c r="K2224" t="s">
        <v>19</v>
      </c>
      <c r="L2224">
        <f t="shared" si="345"/>
        <v>0</v>
      </c>
      <c r="M2224" t="s">
        <v>21</v>
      </c>
      <c r="N2224">
        <f t="shared" si="346"/>
        <v>0</v>
      </c>
      <c r="O2224">
        <f t="shared" si="347"/>
        <v>0</v>
      </c>
      <c r="P2224">
        <v>112.66</v>
      </c>
      <c r="Q2224">
        <f t="shared" si="348"/>
        <v>0.14382615195789952</v>
      </c>
      <c r="R2224">
        <v>14.2</v>
      </c>
      <c r="S2224">
        <f t="shared" si="349"/>
        <v>-1.9044550157454245</v>
      </c>
      <c r="T2224" s="8">
        <v>0</v>
      </c>
    </row>
    <row r="2225" spans="1:20" x14ac:dyDescent="0.35">
      <c r="A2225">
        <v>27</v>
      </c>
      <c r="B2225">
        <f t="shared" si="340"/>
        <v>-0.71766045985455706</v>
      </c>
      <c r="C2225">
        <v>0</v>
      </c>
      <c r="D2225">
        <v>0</v>
      </c>
      <c r="E2225" t="s">
        <v>23</v>
      </c>
      <c r="F2225">
        <f t="shared" si="341"/>
        <v>0</v>
      </c>
      <c r="G2225" t="s">
        <v>14</v>
      </c>
      <c r="H2225">
        <f t="shared" si="342"/>
        <v>1</v>
      </c>
      <c r="I2225">
        <f t="shared" si="343"/>
        <v>0</v>
      </c>
      <c r="J2225">
        <f t="shared" si="344"/>
        <v>0</v>
      </c>
      <c r="K2225" t="s">
        <v>19</v>
      </c>
      <c r="L2225">
        <f t="shared" si="345"/>
        <v>0</v>
      </c>
      <c r="M2225" t="s">
        <v>22</v>
      </c>
      <c r="N2225">
        <f t="shared" si="346"/>
        <v>0</v>
      </c>
      <c r="O2225">
        <f t="shared" si="347"/>
        <v>1</v>
      </c>
      <c r="P2225">
        <v>226.75</v>
      </c>
      <c r="Q2225">
        <f t="shared" si="348"/>
        <v>2.6635300945012159</v>
      </c>
      <c r="R2225">
        <v>28.9</v>
      </c>
      <c r="S2225">
        <f t="shared" si="349"/>
        <v>4.9312530605270348E-3</v>
      </c>
      <c r="T2225" s="8">
        <v>0</v>
      </c>
    </row>
    <row r="2226" spans="1:20" x14ac:dyDescent="0.35">
      <c r="A2226">
        <v>57</v>
      </c>
      <c r="B2226">
        <f t="shared" si="340"/>
        <v>0.60916059824746549</v>
      </c>
      <c r="C2226">
        <v>0</v>
      </c>
      <c r="D2226">
        <v>0</v>
      </c>
      <c r="E2226" t="s">
        <v>13</v>
      </c>
      <c r="F2226">
        <f t="shared" si="341"/>
        <v>1</v>
      </c>
      <c r="G2226" t="s">
        <v>14</v>
      </c>
      <c r="H2226">
        <f t="shared" si="342"/>
        <v>1</v>
      </c>
      <c r="I2226">
        <f t="shared" si="343"/>
        <v>0</v>
      </c>
      <c r="J2226">
        <f t="shared" si="344"/>
        <v>0</v>
      </c>
      <c r="K2226" t="s">
        <v>19</v>
      </c>
      <c r="L2226">
        <f t="shared" si="345"/>
        <v>0</v>
      </c>
      <c r="M2226" t="s">
        <v>16</v>
      </c>
      <c r="N2226">
        <f t="shared" si="346"/>
        <v>1</v>
      </c>
      <c r="O2226">
        <f t="shared" si="347"/>
        <v>0</v>
      </c>
      <c r="P2226">
        <v>76.28</v>
      </c>
      <c r="Q2226">
        <f t="shared" si="348"/>
        <v>-0.65963453197343391</v>
      </c>
      <c r="R2226">
        <v>31.4</v>
      </c>
      <c r="S2226">
        <f t="shared" si="349"/>
        <v>0.32965680897990657</v>
      </c>
      <c r="T2226" s="8">
        <v>0</v>
      </c>
    </row>
    <row r="2227" spans="1:20" x14ac:dyDescent="0.35">
      <c r="A2227">
        <v>73</v>
      </c>
      <c r="B2227">
        <f t="shared" si="340"/>
        <v>1.3167984959018775</v>
      </c>
      <c r="C2227">
        <v>0</v>
      </c>
      <c r="D2227">
        <v>0</v>
      </c>
      <c r="E2227" t="s">
        <v>13</v>
      </c>
      <c r="F2227">
        <f t="shared" si="341"/>
        <v>1</v>
      </c>
      <c r="G2227" t="s">
        <v>14</v>
      </c>
      <c r="H2227">
        <f t="shared" si="342"/>
        <v>1</v>
      </c>
      <c r="I2227">
        <f t="shared" si="343"/>
        <v>0</v>
      </c>
      <c r="J2227">
        <f t="shared" si="344"/>
        <v>0</v>
      </c>
      <c r="K2227" t="s">
        <v>15</v>
      </c>
      <c r="L2227">
        <f t="shared" si="345"/>
        <v>1</v>
      </c>
      <c r="M2227" t="s">
        <v>16</v>
      </c>
      <c r="N2227">
        <f t="shared" si="346"/>
        <v>1</v>
      </c>
      <c r="O2227">
        <f t="shared" si="347"/>
        <v>0</v>
      </c>
      <c r="P2227">
        <v>90.01</v>
      </c>
      <c r="Q2227">
        <f t="shared" si="348"/>
        <v>-0.35640431783442311</v>
      </c>
      <c r="R2227">
        <v>32.4</v>
      </c>
      <c r="S2227">
        <f t="shared" si="349"/>
        <v>0.4595470313476584</v>
      </c>
      <c r="T2227" s="8">
        <v>0</v>
      </c>
    </row>
    <row r="2228" spans="1:20" x14ac:dyDescent="0.35">
      <c r="A2228">
        <v>52</v>
      </c>
      <c r="B2228">
        <f t="shared" si="340"/>
        <v>0.38802375523046173</v>
      </c>
      <c r="C2228">
        <v>0</v>
      </c>
      <c r="D2228">
        <v>0</v>
      </c>
      <c r="E2228" t="s">
        <v>13</v>
      </c>
      <c r="F2228">
        <f t="shared" si="341"/>
        <v>1</v>
      </c>
      <c r="G2228" t="s">
        <v>25</v>
      </c>
      <c r="H2228">
        <f t="shared" si="342"/>
        <v>0</v>
      </c>
      <c r="I2228">
        <f t="shared" si="343"/>
        <v>0</v>
      </c>
      <c r="J2228">
        <f t="shared" si="344"/>
        <v>1</v>
      </c>
      <c r="K2228" t="s">
        <v>19</v>
      </c>
      <c r="L2228">
        <f t="shared" si="345"/>
        <v>0</v>
      </c>
      <c r="M2228" t="s">
        <v>16</v>
      </c>
      <c r="N2228">
        <f t="shared" si="346"/>
        <v>1</v>
      </c>
      <c r="O2228">
        <f t="shared" si="347"/>
        <v>0</v>
      </c>
      <c r="P2228">
        <v>107.84</v>
      </c>
      <c r="Q2228">
        <f t="shared" si="348"/>
        <v>3.7375341167657034E-2</v>
      </c>
      <c r="R2228">
        <v>22</v>
      </c>
      <c r="S2228">
        <f t="shared" si="349"/>
        <v>-0.89131128127696035</v>
      </c>
      <c r="T2228" s="8">
        <v>0</v>
      </c>
    </row>
    <row r="2229" spans="1:20" x14ac:dyDescent="0.35">
      <c r="A2229">
        <v>65</v>
      </c>
      <c r="B2229">
        <f t="shared" si="340"/>
        <v>0.96297954707467148</v>
      </c>
      <c r="C2229">
        <v>0</v>
      </c>
      <c r="D2229">
        <v>0</v>
      </c>
      <c r="E2229" t="s">
        <v>13</v>
      </c>
      <c r="F2229">
        <f t="shared" si="341"/>
        <v>1</v>
      </c>
      <c r="G2229" t="s">
        <v>14</v>
      </c>
      <c r="H2229">
        <f t="shared" si="342"/>
        <v>1</v>
      </c>
      <c r="I2229">
        <f t="shared" si="343"/>
        <v>0</v>
      </c>
      <c r="J2229">
        <f t="shared" si="344"/>
        <v>0</v>
      </c>
      <c r="K2229" t="s">
        <v>19</v>
      </c>
      <c r="L2229">
        <f t="shared" si="345"/>
        <v>0</v>
      </c>
      <c r="M2229" t="s">
        <v>21</v>
      </c>
      <c r="N2229">
        <f t="shared" si="346"/>
        <v>0</v>
      </c>
      <c r="O2229">
        <f t="shared" si="347"/>
        <v>0</v>
      </c>
      <c r="P2229">
        <v>71.06</v>
      </c>
      <c r="Q2229">
        <f t="shared" si="348"/>
        <v>-0.77491943494543936</v>
      </c>
      <c r="R2229">
        <v>26.4</v>
      </c>
      <c r="S2229">
        <f t="shared" si="349"/>
        <v>-0.31979430285885252</v>
      </c>
      <c r="T2229" s="8">
        <v>0</v>
      </c>
    </row>
    <row r="2230" spans="1:20" x14ac:dyDescent="0.35">
      <c r="A2230">
        <v>48</v>
      </c>
      <c r="B2230">
        <f t="shared" si="340"/>
        <v>0.21111428081685873</v>
      </c>
      <c r="C2230">
        <v>1</v>
      </c>
      <c r="D2230">
        <v>0</v>
      </c>
      <c r="E2230" t="s">
        <v>13</v>
      </c>
      <c r="F2230">
        <f t="shared" si="341"/>
        <v>1</v>
      </c>
      <c r="G2230" t="s">
        <v>14</v>
      </c>
      <c r="H2230">
        <f t="shared" si="342"/>
        <v>1</v>
      </c>
      <c r="I2230">
        <f t="shared" si="343"/>
        <v>0</v>
      </c>
      <c r="J2230">
        <f t="shared" si="344"/>
        <v>0</v>
      </c>
      <c r="K2230" t="s">
        <v>15</v>
      </c>
      <c r="L2230">
        <f t="shared" si="345"/>
        <v>1</v>
      </c>
      <c r="M2230" t="s">
        <v>21</v>
      </c>
      <c r="N2230">
        <f t="shared" si="346"/>
        <v>0</v>
      </c>
      <c r="O2230">
        <f t="shared" si="347"/>
        <v>0</v>
      </c>
      <c r="P2230">
        <v>185</v>
      </c>
      <c r="Q2230">
        <f t="shared" si="348"/>
        <v>1.7414717230297156</v>
      </c>
      <c r="R2230">
        <v>26.1</v>
      </c>
      <c r="S2230">
        <f t="shared" si="349"/>
        <v>-0.3587613695691777</v>
      </c>
      <c r="T2230" s="8">
        <v>0</v>
      </c>
    </row>
    <row r="2231" spans="1:20" x14ac:dyDescent="0.35">
      <c r="A2231">
        <v>54</v>
      </c>
      <c r="B2231">
        <f t="shared" si="340"/>
        <v>0.47647849243726326</v>
      </c>
      <c r="C2231">
        <v>1</v>
      </c>
      <c r="D2231">
        <v>0</v>
      </c>
      <c r="E2231" t="s">
        <v>13</v>
      </c>
      <c r="F2231">
        <f t="shared" si="341"/>
        <v>1</v>
      </c>
      <c r="G2231" t="s">
        <v>18</v>
      </c>
      <c r="H2231">
        <f t="shared" si="342"/>
        <v>0</v>
      </c>
      <c r="I2231">
        <f t="shared" si="343"/>
        <v>1</v>
      </c>
      <c r="J2231">
        <f t="shared" si="344"/>
        <v>0</v>
      </c>
      <c r="K2231" t="s">
        <v>19</v>
      </c>
      <c r="L2231">
        <f t="shared" si="345"/>
        <v>0</v>
      </c>
      <c r="M2231" t="s">
        <v>22</v>
      </c>
      <c r="N2231">
        <f t="shared" si="346"/>
        <v>0</v>
      </c>
      <c r="O2231">
        <f t="shared" si="347"/>
        <v>1</v>
      </c>
      <c r="P2231">
        <v>104.42</v>
      </c>
      <c r="Q2231">
        <f t="shared" si="348"/>
        <v>-3.815614698641559E-2</v>
      </c>
      <c r="R2231">
        <v>37.6</v>
      </c>
      <c r="S2231">
        <f t="shared" si="349"/>
        <v>1.1349761876599682</v>
      </c>
      <c r="T2231" s="8">
        <v>0</v>
      </c>
    </row>
    <row r="2232" spans="1:20" x14ac:dyDescent="0.35">
      <c r="A2232">
        <v>8</v>
      </c>
      <c r="B2232">
        <f t="shared" si="340"/>
        <v>-1.5579804633191714</v>
      </c>
      <c r="C2232">
        <v>0</v>
      </c>
      <c r="D2232">
        <v>0</v>
      </c>
      <c r="E2232" t="s">
        <v>23</v>
      </c>
      <c r="F2232">
        <f t="shared" si="341"/>
        <v>0</v>
      </c>
      <c r="G2232" t="s">
        <v>26</v>
      </c>
      <c r="H2232">
        <f t="shared" si="342"/>
        <v>0</v>
      </c>
      <c r="I2232">
        <f t="shared" si="343"/>
        <v>0</v>
      </c>
      <c r="J2232">
        <f t="shared" si="344"/>
        <v>0</v>
      </c>
      <c r="K2232" t="s">
        <v>15</v>
      </c>
      <c r="L2232">
        <f t="shared" si="345"/>
        <v>1</v>
      </c>
      <c r="M2232" t="s">
        <v>21</v>
      </c>
      <c r="N2232">
        <f t="shared" si="346"/>
        <v>0</v>
      </c>
      <c r="O2232">
        <f t="shared" si="347"/>
        <v>0</v>
      </c>
      <c r="P2232">
        <v>89.57</v>
      </c>
      <c r="Q2232">
        <f t="shared" si="348"/>
        <v>-0.36612181923436254</v>
      </c>
      <c r="R2232">
        <v>18.8</v>
      </c>
      <c r="S2232">
        <f t="shared" si="349"/>
        <v>-1.3069599928537661</v>
      </c>
      <c r="T2232" s="8">
        <v>0</v>
      </c>
    </row>
    <row r="2233" spans="1:20" x14ac:dyDescent="0.35">
      <c r="A2233">
        <v>45</v>
      </c>
      <c r="B2233">
        <f t="shared" si="340"/>
        <v>7.8432175006656474E-2</v>
      </c>
      <c r="C2233">
        <v>1</v>
      </c>
      <c r="D2233">
        <v>0</v>
      </c>
      <c r="E2233" t="s">
        <v>13</v>
      </c>
      <c r="F2233">
        <f t="shared" si="341"/>
        <v>1</v>
      </c>
      <c r="G2233" t="s">
        <v>14</v>
      </c>
      <c r="H2233">
        <f t="shared" si="342"/>
        <v>1</v>
      </c>
      <c r="I2233">
        <f t="shared" si="343"/>
        <v>0</v>
      </c>
      <c r="J2233">
        <f t="shared" si="344"/>
        <v>0</v>
      </c>
      <c r="K2233" t="s">
        <v>19</v>
      </c>
      <c r="L2233">
        <f t="shared" si="345"/>
        <v>0</v>
      </c>
      <c r="M2233" t="s">
        <v>22</v>
      </c>
      <c r="N2233">
        <f t="shared" si="346"/>
        <v>0</v>
      </c>
      <c r="O2233">
        <f t="shared" si="347"/>
        <v>1</v>
      </c>
      <c r="P2233">
        <v>136.19999999999999</v>
      </c>
      <c r="Q2233">
        <f t="shared" si="348"/>
        <v>0.66371247685464463</v>
      </c>
      <c r="R2233">
        <v>23.8</v>
      </c>
      <c r="S2233">
        <f t="shared" si="349"/>
        <v>-0.65750888101500693</v>
      </c>
      <c r="T2233" s="8">
        <v>0</v>
      </c>
    </row>
    <row r="2234" spans="1:20" x14ac:dyDescent="0.35">
      <c r="A2234">
        <v>48</v>
      </c>
      <c r="B2234">
        <f t="shared" si="340"/>
        <v>0.21111428081685873</v>
      </c>
      <c r="C2234">
        <v>0</v>
      </c>
      <c r="D2234">
        <v>0</v>
      </c>
      <c r="E2234" t="s">
        <v>13</v>
      </c>
      <c r="F2234">
        <f t="shared" si="341"/>
        <v>1</v>
      </c>
      <c r="G2234" t="s">
        <v>25</v>
      </c>
      <c r="H2234">
        <f t="shared" si="342"/>
        <v>0</v>
      </c>
      <c r="I2234">
        <f t="shared" si="343"/>
        <v>0</v>
      </c>
      <c r="J2234">
        <f t="shared" si="344"/>
        <v>1</v>
      </c>
      <c r="K2234" t="s">
        <v>15</v>
      </c>
      <c r="L2234">
        <f t="shared" si="345"/>
        <v>1</v>
      </c>
      <c r="M2234" t="s">
        <v>21</v>
      </c>
      <c r="N2234">
        <f t="shared" si="346"/>
        <v>0</v>
      </c>
      <c r="O2234">
        <f t="shared" si="347"/>
        <v>0</v>
      </c>
      <c r="P2234">
        <v>128.22999999999999</v>
      </c>
      <c r="Q2234">
        <f t="shared" si="348"/>
        <v>0.48769319013301932</v>
      </c>
      <c r="R2234">
        <v>49.4</v>
      </c>
      <c r="S2234">
        <f t="shared" si="349"/>
        <v>2.6676808115994395</v>
      </c>
      <c r="T2234" s="8">
        <v>0</v>
      </c>
    </row>
    <row r="2235" spans="1:20" x14ac:dyDescent="0.35">
      <c r="A2235">
        <v>77</v>
      </c>
      <c r="B2235">
        <f t="shared" si="340"/>
        <v>1.4937079703154805</v>
      </c>
      <c r="C2235">
        <v>0</v>
      </c>
      <c r="D2235">
        <v>0</v>
      </c>
      <c r="E2235" t="s">
        <v>13</v>
      </c>
      <c r="F2235">
        <f t="shared" si="341"/>
        <v>1</v>
      </c>
      <c r="G2235" t="s">
        <v>18</v>
      </c>
      <c r="H2235">
        <f t="shared" si="342"/>
        <v>0</v>
      </c>
      <c r="I2235">
        <f t="shared" si="343"/>
        <v>1</v>
      </c>
      <c r="J2235">
        <f t="shared" si="344"/>
        <v>0</v>
      </c>
      <c r="K2235" t="s">
        <v>19</v>
      </c>
      <c r="L2235">
        <f t="shared" si="345"/>
        <v>0</v>
      </c>
      <c r="M2235" t="s">
        <v>22</v>
      </c>
      <c r="N2235">
        <f t="shared" si="346"/>
        <v>0</v>
      </c>
      <c r="O2235">
        <f t="shared" si="347"/>
        <v>1</v>
      </c>
      <c r="P2235">
        <v>104.23</v>
      </c>
      <c r="Q2235">
        <f t="shared" si="348"/>
        <v>-4.2352340772752906E-2</v>
      </c>
      <c r="R2235">
        <v>23.8</v>
      </c>
      <c r="S2235">
        <f t="shared" si="349"/>
        <v>-0.65750888101500693</v>
      </c>
      <c r="T2235" s="8">
        <v>0</v>
      </c>
    </row>
    <row r="2236" spans="1:20" x14ac:dyDescent="0.35">
      <c r="A2236">
        <v>34</v>
      </c>
      <c r="B2236">
        <f t="shared" si="340"/>
        <v>-0.40806887963075178</v>
      </c>
      <c r="C2236">
        <v>0</v>
      </c>
      <c r="D2236">
        <v>0</v>
      </c>
      <c r="E2236" t="s">
        <v>13</v>
      </c>
      <c r="F2236">
        <f t="shared" si="341"/>
        <v>1</v>
      </c>
      <c r="G2236" t="s">
        <v>14</v>
      </c>
      <c r="H2236">
        <f t="shared" si="342"/>
        <v>1</v>
      </c>
      <c r="I2236">
        <f t="shared" si="343"/>
        <v>0</v>
      </c>
      <c r="J2236">
        <f t="shared" si="344"/>
        <v>0</v>
      </c>
      <c r="K2236" t="s">
        <v>15</v>
      </c>
      <c r="L2236">
        <f t="shared" si="345"/>
        <v>1</v>
      </c>
      <c r="M2236" t="s">
        <v>21</v>
      </c>
      <c r="N2236">
        <f t="shared" si="346"/>
        <v>0</v>
      </c>
      <c r="O2236">
        <f t="shared" si="347"/>
        <v>0</v>
      </c>
      <c r="P2236">
        <v>133.82</v>
      </c>
      <c r="Q2236">
        <f t="shared" si="348"/>
        <v>0.61114962837315556</v>
      </c>
      <c r="R2236">
        <v>20.399999999999999</v>
      </c>
      <c r="S2236">
        <f t="shared" si="349"/>
        <v>-1.0991356370653635</v>
      </c>
      <c r="T2236" s="8">
        <v>0</v>
      </c>
    </row>
    <row r="2237" spans="1:20" x14ac:dyDescent="0.35">
      <c r="A2237">
        <v>33</v>
      </c>
      <c r="B2237">
        <f t="shared" si="340"/>
        <v>-0.45229624823415254</v>
      </c>
      <c r="C2237">
        <v>0</v>
      </c>
      <c r="D2237">
        <v>0</v>
      </c>
      <c r="E2237" t="s">
        <v>13</v>
      </c>
      <c r="F2237">
        <f t="shared" si="341"/>
        <v>1</v>
      </c>
      <c r="G2237" t="s">
        <v>14</v>
      </c>
      <c r="H2237">
        <f t="shared" si="342"/>
        <v>1</v>
      </c>
      <c r="I2237">
        <f t="shared" si="343"/>
        <v>0</v>
      </c>
      <c r="J2237">
        <f t="shared" si="344"/>
        <v>0</v>
      </c>
      <c r="K2237" t="s">
        <v>19</v>
      </c>
      <c r="L2237">
        <f t="shared" si="345"/>
        <v>0</v>
      </c>
      <c r="M2237" t="s">
        <v>21</v>
      </c>
      <c r="N2237">
        <f t="shared" si="346"/>
        <v>0</v>
      </c>
      <c r="O2237">
        <f t="shared" si="347"/>
        <v>0</v>
      </c>
      <c r="P2237">
        <v>80.819999999999993</v>
      </c>
      <c r="Q2237">
        <f t="shared" si="348"/>
        <v>-0.55936758571042544</v>
      </c>
      <c r="R2237">
        <v>40.299999999999997</v>
      </c>
      <c r="S2237">
        <f t="shared" si="349"/>
        <v>1.4856797880528976</v>
      </c>
      <c r="T2237" s="8">
        <v>0</v>
      </c>
    </row>
    <row r="2238" spans="1:20" x14ac:dyDescent="0.35">
      <c r="A2238">
        <v>39</v>
      </c>
      <c r="B2238">
        <f t="shared" si="340"/>
        <v>-0.18693203661374805</v>
      </c>
      <c r="C2238">
        <v>0</v>
      </c>
      <c r="D2238">
        <v>0</v>
      </c>
      <c r="E2238" t="s">
        <v>13</v>
      </c>
      <c r="F2238">
        <f t="shared" si="341"/>
        <v>1</v>
      </c>
      <c r="G2238" t="s">
        <v>14</v>
      </c>
      <c r="H2238">
        <f t="shared" si="342"/>
        <v>1</v>
      </c>
      <c r="I2238">
        <f t="shared" si="343"/>
        <v>0</v>
      </c>
      <c r="J2238">
        <f t="shared" si="344"/>
        <v>0</v>
      </c>
      <c r="K2238" t="s">
        <v>19</v>
      </c>
      <c r="L2238">
        <f t="shared" si="345"/>
        <v>0</v>
      </c>
      <c r="M2238" t="s">
        <v>21</v>
      </c>
      <c r="N2238">
        <f t="shared" si="346"/>
        <v>0</v>
      </c>
      <c r="O2238">
        <f t="shared" si="347"/>
        <v>0</v>
      </c>
      <c r="P2238">
        <v>102.35</v>
      </c>
      <c r="Q2238">
        <f t="shared" si="348"/>
        <v>-8.3872574027038641E-2</v>
      </c>
      <c r="R2238">
        <v>23.6</v>
      </c>
      <c r="S2238">
        <f t="shared" si="349"/>
        <v>-0.68348692548855727</v>
      </c>
      <c r="T2238" s="8">
        <v>0</v>
      </c>
    </row>
    <row r="2239" spans="1:20" x14ac:dyDescent="0.35">
      <c r="A2239">
        <v>39</v>
      </c>
      <c r="B2239">
        <f t="shared" si="340"/>
        <v>-0.18693203661374805</v>
      </c>
      <c r="C2239">
        <v>0</v>
      </c>
      <c r="D2239">
        <v>0</v>
      </c>
      <c r="E2239" t="s">
        <v>13</v>
      </c>
      <c r="F2239">
        <f t="shared" si="341"/>
        <v>1</v>
      </c>
      <c r="G2239" t="s">
        <v>18</v>
      </c>
      <c r="H2239">
        <f t="shared" si="342"/>
        <v>0</v>
      </c>
      <c r="I2239">
        <f t="shared" si="343"/>
        <v>1</v>
      </c>
      <c r="J2239">
        <f t="shared" si="344"/>
        <v>0</v>
      </c>
      <c r="K2239" t="s">
        <v>19</v>
      </c>
      <c r="L2239">
        <f t="shared" si="345"/>
        <v>0</v>
      </c>
      <c r="M2239" t="s">
        <v>21</v>
      </c>
      <c r="N2239">
        <f t="shared" si="346"/>
        <v>0</v>
      </c>
      <c r="O2239">
        <f t="shared" si="347"/>
        <v>0</v>
      </c>
      <c r="P2239">
        <v>88.48</v>
      </c>
      <c r="Q2239">
        <f t="shared" si="348"/>
        <v>-0.39019472042966613</v>
      </c>
      <c r="R2239">
        <v>34.299999999999997</v>
      </c>
      <c r="S2239">
        <f t="shared" si="349"/>
        <v>0.70633845384638672</v>
      </c>
      <c r="T2239" s="8">
        <v>0</v>
      </c>
    </row>
    <row r="2240" spans="1:20" x14ac:dyDescent="0.35">
      <c r="A2240">
        <v>40</v>
      </c>
      <c r="B2240">
        <f t="shared" si="340"/>
        <v>-0.14270466801034729</v>
      </c>
      <c r="C2240">
        <v>0</v>
      </c>
      <c r="D2240">
        <v>0</v>
      </c>
      <c r="E2240" t="s">
        <v>13</v>
      </c>
      <c r="F2240">
        <f t="shared" si="341"/>
        <v>1</v>
      </c>
      <c r="G2240" t="s">
        <v>14</v>
      </c>
      <c r="H2240">
        <f t="shared" si="342"/>
        <v>1</v>
      </c>
      <c r="I2240">
        <f t="shared" si="343"/>
        <v>0</v>
      </c>
      <c r="J2240">
        <f t="shared" si="344"/>
        <v>0</v>
      </c>
      <c r="K2240" t="s">
        <v>19</v>
      </c>
      <c r="L2240">
        <f t="shared" si="345"/>
        <v>0</v>
      </c>
      <c r="M2240" t="s">
        <v>22</v>
      </c>
      <c r="N2240">
        <f t="shared" si="346"/>
        <v>0</v>
      </c>
      <c r="O2240">
        <f t="shared" si="347"/>
        <v>1</v>
      </c>
      <c r="P2240">
        <v>88.81</v>
      </c>
      <c r="Q2240">
        <f t="shared" si="348"/>
        <v>-0.38290659437971181</v>
      </c>
      <c r="R2240">
        <v>32.700000000000003</v>
      </c>
      <c r="S2240">
        <f t="shared" si="349"/>
        <v>0.49851409805798452</v>
      </c>
      <c r="T2240" s="8">
        <v>0</v>
      </c>
    </row>
    <row r="2241" spans="1:20" x14ac:dyDescent="0.35">
      <c r="A2241">
        <v>46</v>
      </c>
      <c r="B2241">
        <f t="shared" si="340"/>
        <v>0.12265954361005722</v>
      </c>
      <c r="C2241">
        <v>0</v>
      </c>
      <c r="D2241">
        <v>0</v>
      </c>
      <c r="E2241" t="s">
        <v>13</v>
      </c>
      <c r="F2241">
        <f t="shared" si="341"/>
        <v>1</v>
      </c>
      <c r="G2241" t="s">
        <v>14</v>
      </c>
      <c r="H2241">
        <f t="shared" si="342"/>
        <v>1</v>
      </c>
      <c r="I2241">
        <f t="shared" si="343"/>
        <v>0</v>
      </c>
      <c r="J2241">
        <f t="shared" si="344"/>
        <v>0</v>
      </c>
      <c r="K2241" t="s">
        <v>19</v>
      </c>
      <c r="L2241">
        <f t="shared" si="345"/>
        <v>0</v>
      </c>
      <c r="M2241" t="s">
        <v>21</v>
      </c>
      <c r="N2241">
        <f t="shared" si="346"/>
        <v>0</v>
      </c>
      <c r="O2241">
        <f t="shared" si="347"/>
        <v>0</v>
      </c>
      <c r="P2241">
        <v>75.09</v>
      </c>
      <c r="Q2241">
        <f t="shared" si="348"/>
        <v>-0.68591595621417845</v>
      </c>
      <c r="R2241">
        <v>28.7</v>
      </c>
      <c r="S2241">
        <f t="shared" si="349"/>
        <v>-2.1046791413023236E-2</v>
      </c>
      <c r="T2241" s="8">
        <v>0</v>
      </c>
    </row>
    <row r="2242" spans="1:20" x14ac:dyDescent="0.35">
      <c r="A2242">
        <v>1</v>
      </c>
      <c r="B2242">
        <f t="shared" si="340"/>
        <v>-1.8675720435429766</v>
      </c>
      <c r="C2242">
        <v>0</v>
      </c>
      <c r="D2242">
        <v>0</v>
      </c>
      <c r="E2242" t="s">
        <v>23</v>
      </c>
      <c r="F2242">
        <f t="shared" si="341"/>
        <v>0</v>
      </c>
      <c r="G2242" t="s">
        <v>26</v>
      </c>
      <c r="H2242">
        <f t="shared" si="342"/>
        <v>0</v>
      </c>
      <c r="I2242">
        <f t="shared" si="343"/>
        <v>0</v>
      </c>
      <c r="J2242">
        <f t="shared" si="344"/>
        <v>0</v>
      </c>
      <c r="K2242" t="s">
        <v>15</v>
      </c>
      <c r="L2242">
        <f t="shared" si="345"/>
        <v>1</v>
      </c>
      <c r="M2242" t="s">
        <v>21</v>
      </c>
      <c r="N2242">
        <f t="shared" si="346"/>
        <v>0</v>
      </c>
      <c r="O2242">
        <f t="shared" si="347"/>
        <v>0</v>
      </c>
      <c r="P2242">
        <v>199.83</v>
      </c>
      <c r="Q2242">
        <f t="shared" si="348"/>
        <v>2.0689956906685745</v>
      </c>
      <c r="R2242">
        <v>24.5</v>
      </c>
      <c r="S2242">
        <f t="shared" si="349"/>
        <v>-0.56658572535758078</v>
      </c>
      <c r="T2242" s="8">
        <v>0</v>
      </c>
    </row>
    <row r="2243" spans="1:20" x14ac:dyDescent="0.35">
      <c r="A2243">
        <v>5</v>
      </c>
      <c r="B2243">
        <f t="shared" ref="B2243:B2306" si="350">(A2243-$V$1)/$V$2</f>
        <v>-1.6906625691293735</v>
      </c>
      <c r="C2243">
        <v>0</v>
      </c>
      <c r="D2243">
        <v>0</v>
      </c>
      <c r="E2243" t="s">
        <v>23</v>
      </c>
      <c r="F2243">
        <f t="shared" ref="F2243:F2306" si="351">IF(E2243="Yes",1,0)</f>
        <v>0</v>
      </c>
      <c r="G2243" t="s">
        <v>26</v>
      </c>
      <c r="H2243">
        <f t="shared" ref="H2243:H2306" si="352">IF(G2243="Private",1,0)</f>
        <v>0</v>
      </c>
      <c r="I2243">
        <f t="shared" ref="I2243:I2306" si="353">IF(G2243="Self-employed",1,0)</f>
        <v>0</v>
      </c>
      <c r="J2243">
        <f t="shared" ref="J2243:J2306" si="354">IF(G2243="Govt_job",1,0)</f>
        <v>0</v>
      </c>
      <c r="K2243" t="s">
        <v>19</v>
      </c>
      <c r="L2243">
        <f t="shared" ref="L2243:L2306" si="355">IF(K2243="Urban",1,0)</f>
        <v>0</v>
      </c>
      <c r="M2243" t="s">
        <v>21</v>
      </c>
      <c r="N2243">
        <f t="shared" ref="N2243:N2306" si="356">IF(M2243="formerly smoked",1,0)</f>
        <v>0</v>
      </c>
      <c r="O2243">
        <f t="shared" ref="O2243:O2306" si="357">IF(M2243="smokes",1,0)</f>
        <v>0</v>
      </c>
      <c r="P2243">
        <v>73.69</v>
      </c>
      <c r="Q2243">
        <f t="shared" ref="Q2243:Q2306" si="358">(P2243-$W$5)/$W$6</f>
        <v>-0.71683527885034859</v>
      </c>
      <c r="R2243">
        <v>24.8</v>
      </c>
      <c r="S2243">
        <f t="shared" ref="S2243:S2306" si="359">(R2243-$V$11)/$V$12</f>
        <v>-0.5276186586472551</v>
      </c>
      <c r="T2243" s="8">
        <v>0</v>
      </c>
    </row>
    <row r="2244" spans="1:20" x14ac:dyDescent="0.35">
      <c r="A2244">
        <v>14</v>
      </c>
      <c r="B2244">
        <f t="shared" si="350"/>
        <v>-1.2926162516987669</v>
      </c>
      <c r="C2244">
        <v>0</v>
      </c>
      <c r="D2244">
        <v>0</v>
      </c>
      <c r="E2244" t="s">
        <v>23</v>
      </c>
      <c r="F2244">
        <f t="shared" si="351"/>
        <v>0</v>
      </c>
      <c r="G2244" t="s">
        <v>26</v>
      </c>
      <c r="H2244">
        <f t="shared" si="352"/>
        <v>0</v>
      </c>
      <c r="I2244">
        <f t="shared" si="353"/>
        <v>0</v>
      </c>
      <c r="J2244">
        <f t="shared" si="354"/>
        <v>0</v>
      </c>
      <c r="K2244" t="s">
        <v>15</v>
      </c>
      <c r="L2244">
        <f t="shared" si="355"/>
        <v>1</v>
      </c>
      <c r="M2244" t="s">
        <v>21</v>
      </c>
      <c r="N2244">
        <f t="shared" si="356"/>
        <v>0</v>
      </c>
      <c r="O2244">
        <f t="shared" si="357"/>
        <v>0</v>
      </c>
      <c r="P2244">
        <v>111.27</v>
      </c>
      <c r="Q2244">
        <f t="shared" si="358"/>
        <v>0.11312768162627353</v>
      </c>
      <c r="R2244">
        <v>23.2</v>
      </c>
      <c r="S2244">
        <f t="shared" si="359"/>
        <v>-0.73544301443565829</v>
      </c>
      <c r="T2244" s="8">
        <v>0</v>
      </c>
    </row>
    <row r="2245" spans="1:20" x14ac:dyDescent="0.35">
      <c r="A2245">
        <v>49</v>
      </c>
      <c r="B2245">
        <f t="shared" si="350"/>
        <v>0.2553416494202595</v>
      </c>
      <c r="C2245">
        <v>0</v>
      </c>
      <c r="D2245">
        <v>0</v>
      </c>
      <c r="E2245" t="s">
        <v>13</v>
      </c>
      <c r="F2245">
        <f t="shared" si="351"/>
        <v>1</v>
      </c>
      <c r="G2245" t="s">
        <v>18</v>
      </c>
      <c r="H2245">
        <f t="shared" si="352"/>
        <v>0</v>
      </c>
      <c r="I2245">
        <f t="shared" si="353"/>
        <v>1</v>
      </c>
      <c r="J2245">
        <f t="shared" si="354"/>
        <v>0</v>
      </c>
      <c r="K2245" t="s">
        <v>19</v>
      </c>
      <c r="L2245">
        <f t="shared" si="355"/>
        <v>0</v>
      </c>
      <c r="M2245" t="s">
        <v>22</v>
      </c>
      <c r="N2245">
        <f t="shared" si="356"/>
        <v>0</v>
      </c>
      <c r="O2245">
        <f t="shared" si="357"/>
        <v>1</v>
      </c>
      <c r="P2245">
        <v>68.44</v>
      </c>
      <c r="Q2245">
        <f t="shared" si="358"/>
        <v>-0.83278273873598629</v>
      </c>
      <c r="R2245">
        <v>23</v>
      </c>
      <c r="S2245">
        <f t="shared" si="359"/>
        <v>-0.76142105890920853</v>
      </c>
      <c r="T2245" s="8">
        <v>0</v>
      </c>
    </row>
    <row r="2246" spans="1:20" x14ac:dyDescent="0.35">
      <c r="A2246">
        <v>45</v>
      </c>
      <c r="B2246">
        <f t="shared" si="350"/>
        <v>7.8432175006656474E-2</v>
      </c>
      <c r="C2246">
        <v>0</v>
      </c>
      <c r="D2246">
        <v>0</v>
      </c>
      <c r="E2246" t="s">
        <v>13</v>
      </c>
      <c r="F2246">
        <f t="shared" si="351"/>
        <v>1</v>
      </c>
      <c r="G2246" t="s">
        <v>14</v>
      </c>
      <c r="H2246">
        <f t="shared" si="352"/>
        <v>1</v>
      </c>
      <c r="I2246">
        <f t="shared" si="353"/>
        <v>0</v>
      </c>
      <c r="J2246">
        <f t="shared" si="354"/>
        <v>0</v>
      </c>
      <c r="K2246" t="s">
        <v>15</v>
      </c>
      <c r="L2246">
        <f t="shared" si="355"/>
        <v>1</v>
      </c>
      <c r="M2246" t="s">
        <v>21</v>
      </c>
      <c r="N2246">
        <f t="shared" si="356"/>
        <v>0</v>
      </c>
      <c r="O2246">
        <f t="shared" si="357"/>
        <v>0</v>
      </c>
      <c r="P2246">
        <v>65.36</v>
      </c>
      <c r="Q2246">
        <f t="shared" si="358"/>
        <v>-0.90080524853556043</v>
      </c>
      <c r="R2246">
        <v>39.299999999999997</v>
      </c>
      <c r="S2246">
        <f t="shared" si="359"/>
        <v>1.3557895656851457</v>
      </c>
      <c r="T2246" s="8">
        <v>0</v>
      </c>
    </row>
    <row r="2247" spans="1:20" x14ac:dyDescent="0.35">
      <c r="A2247">
        <v>13</v>
      </c>
      <c r="B2247">
        <f t="shared" si="350"/>
        <v>-1.3368436203021676</v>
      </c>
      <c r="C2247">
        <v>0</v>
      </c>
      <c r="D2247">
        <v>0</v>
      </c>
      <c r="E2247" t="s">
        <v>23</v>
      </c>
      <c r="F2247">
        <f t="shared" si="351"/>
        <v>0</v>
      </c>
      <c r="G2247" t="s">
        <v>26</v>
      </c>
      <c r="H2247">
        <f t="shared" si="352"/>
        <v>0</v>
      </c>
      <c r="I2247">
        <f t="shared" si="353"/>
        <v>0</v>
      </c>
      <c r="J2247">
        <f t="shared" si="354"/>
        <v>0</v>
      </c>
      <c r="K2247" t="s">
        <v>15</v>
      </c>
      <c r="L2247">
        <f t="shared" si="355"/>
        <v>1</v>
      </c>
      <c r="M2247" t="s">
        <v>21</v>
      </c>
      <c r="N2247">
        <f t="shared" si="356"/>
        <v>0</v>
      </c>
      <c r="O2247">
        <f t="shared" si="357"/>
        <v>0</v>
      </c>
      <c r="P2247">
        <v>94.12</v>
      </c>
      <c r="Q2247">
        <f t="shared" si="358"/>
        <v>-0.26563402066680958</v>
      </c>
      <c r="R2247">
        <v>20.100000000000001</v>
      </c>
      <c r="S2247">
        <f t="shared" si="359"/>
        <v>-1.1381027037756886</v>
      </c>
      <c r="T2247" s="8">
        <v>0</v>
      </c>
    </row>
    <row r="2248" spans="1:20" x14ac:dyDescent="0.35">
      <c r="A2248">
        <v>76</v>
      </c>
      <c r="B2248">
        <f t="shared" si="350"/>
        <v>1.4494806017120798</v>
      </c>
      <c r="C2248">
        <v>0</v>
      </c>
      <c r="D2248">
        <v>0</v>
      </c>
      <c r="E2248" t="s">
        <v>13</v>
      </c>
      <c r="F2248">
        <f t="shared" si="351"/>
        <v>1</v>
      </c>
      <c r="G2248" t="s">
        <v>14</v>
      </c>
      <c r="H2248">
        <f t="shared" si="352"/>
        <v>1</v>
      </c>
      <c r="I2248">
        <f t="shared" si="353"/>
        <v>0</v>
      </c>
      <c r="J2248">
        <f t="shared" si="354"/>
        <v>0</v>
      </c>
      <c r="K2248" t="s">
        <v>19</v>
      </c>
      <c r="L2248">
        <f t="shared" si="355"/>
        <v>0</v>
      </c>
      <c r="M2248" t="s">
        <v>21</v>
      </c>
      <c r="N2248">
        <f t="shared" si="356"/>
        <v>0</v>
      </c>
      <c r="O2248">
        <f t="shared" si="357"/>
        <v>0</v>
      </c>
      <c r="P2248">
        <v>96.24</v>
      </c>
      <c r="Q2248">
        <f t="shared" si="358"/>
        <v>-0.21881333210346654</v>
      </c>
      <c r="R2248">
        <v>25.4</v>
      </c>
      <c r="S2248">
        <f t="shared" si="359"/>
        <v>-0.44968452522660435</v>
      </c>
      <c r="T2248" s="8">
        <v>0</v>
      </c>
    </row>
    <row r="2249" spans="1:20" x14ac:dyDescent="0.35">
      <c r="A2249">
        <v>14</v>
      </c>
      <c r="B2249">
        <f t="shared" si="350"/>
        <v>-1.2926162516987669</v>
      </c>
      <c r="C2249">
        <v>0</v>
      </c>
      <c r="D2249">
        <v>0</v>
      </c>
      <c r="E2249" t="s">
        <v>23</v>
      </c>
      <c r="F2249">
        <f t="shared" si="351"/>
        <v>0</v>
      </c>
      <c r="G2249" t="s">
        <v>26</v>
      </c>
      <c r="H2249">
        <f t="shared" si="352"/>
        <v>0</v>
      </c>
      <c r="I2249">
        <f t="shared" si="353"/>
        <v>0</v>
      </c>
      <c r="J2249">
        <f t="shared" si="354"/>
        <v>0</v>
      </c>
      <c r="K2249" t="s">
        <v>19</v>
      </c>
      <c r="L2249">
        <f t="shared" si="355"/>
        <v>0</v>
      </c>
      <c r="M2249" t="s">
        <v>21</v>
      </c>
      <c r="N2249">
        <f t="shared" si="356"/>
        <v>0</v>
      </c>
      <c r="O2249">
        <f t="shared" si="357"/>
        <v>0</v>
      </c>
      <c r="P2249">
        <v>91.25</v>
      </c>
      <c r="Q2249">
        <f t="shared" si="358"/>
        <v>-0.32901863207095833</v>
      </c>
      <c r="R2249">
        <v>23.8</v>
      </c>
      <c r="S2249">
        <f t="shared" si="359"/>
        <v>-0.65750888101500693</v>
      </c>
      <c r="T2249" s="8">
        <v>0</v>
      </c>
    </row>
    <row r="2250" spans="1:20" x14ac:dyDescent="0.35">
      <c r="A2250">
        <v>20</v>
      </c>
      <c r="B2250">
        <f t="shared" si="350"/>
        <v>-1.0272520400783622</v>
      </c>
      <c r="C2250">
        <v>0</v>
      </c>
      <c r="D2250">
        <v>0</v>
      </c>
      <c r="E2250" t="s">
        <v>23</v>
      </c>
      <c r="F2250">
        <f t="shared" si="351"/>
        <v>0</v>
      </c>
      <c r="G2250" t="s">
        <v>14</v>
      </c>
      <c r="H2250">
        <f t="shared" si="352"/>
        <v>1</v>
      </c>
      <c r="I2250">
        <f t="shared" si="353"/>
        <v>0</v>
      </c>
      <c r="J2250">
        <f t="shared" si="354"/>
        <v>0</v>
      </c>
      <c r="K2250" t="s">
        <v>19</v>
      </c>
      <c r="L2250">
        <f t="shared" si="355"/>
        <v>0</v>
      </c>
      <c r="M2250" t="s">
        <v>21</v>
      </c>
      <c r="N2250">
        <f t="shared" si="356"/>
        <v>0</v>
      </c>
      <c r="O2250">
        <f t="shared" si="357"/>
        <v>0</v>
      </c>
      <c r="P2250">
        <v>77.290000000000006</v>
      </c>
      <c r="Q2250">
        <f t="shared" si="358"/>
        <v>-0.63732844921448251</v>
      </c>
      <c r="R2250">
        <v>28.4</v>
      </c>
      <c r="S2250">
        <f t="shared" si="359"/>
        <v>-6.0013858123348876E-2</v>
      </c>
      <c r="T2250" s="8">
        <v>0</v>
      </c>
    </row>
    <row r="2251" spans="1:20" x14ac:dyDescent="0.35">
      <c r="A2251">
        <v>9</v>
      </c>
      <c r="B2251">
        <f t="shared" si="350"/>
        <v>-1.5137530947157707</v>
      </c>
      <c r="C2251">
        <v>0</v>
      </c>
      <c r="D2251">
        <v>0</v>
      </c>
      <c r="E2251" t="s">
        <v>23</v>
      </c>
      <c r="F2251">
        <f t="shared" si="351"/>
        <v>0</v>
      </c>
      <c r="G2251" t="s">
        <v>26</v>
      </c>
      <c r="H2251">
        <f t="shared" si="352"/>
        <v>0</v>
      </c>
      <c r="I2251">
        <f t="shared" si="353"/>
        <v>0</v>
      </c>
      <c r="J2251">
        <f t="shared" si="354"/>
        <v>0</v>
      </c>
      <c r="K2251" t="s">
        <v>19</v>
      </c>
      <c r="L2251">
        <f t="shared" si="355"/>
        <v>0</v>
      </c>
      <c r="M2251" t="s">
        <v>21</v>
      </c>
      <c r="N2251">
        <f t="shared" si="356"/>
        <v>0</v>
      </c>
      <c r="O2251">
        <f t="shared" si="357"/>
        <v>0</v>
      </c>
      <c r="P2251">
        <v>125.09</v>
      </c>
      <c r="Q2251">
        <f t="shared" si="358"/>
        <v>0.41834556650618104</v>
      </c>
      <c r="R2251">
        <v>15.4</v>
      </c>
      <c r="S2251">
        <f t="shared" si="359"/>
        <v>-1.7485867489041222</v>
      </c>
      <c r="T2251" s="8">
        <v>0</v>
      </c>
    </row>
    <row r="2252" spans="1:20" x14ac:dyDescent="0.35">
      <c r="A2252">
        <v>78</v>
      </c>
      <c r="B2252">
        <f t="shared" si="350"/>
        <v>1.5379353389188812</v>
      </c>
      <c r="C2252">
        <v>0</v>
      </c>
      <c r="D2252">
        <v>1</v>
      </c>
      <c r="E2252" t="s">
        <v>13</v>
      </c>
      <c r="F2252">
        <f t="shared" si="351"/>
        <v>1</v>
      </c>
      <c r="G2252" t="s">
        <v>14</v>
      </c>
      <c r="H2252">
        <f t="shared" si="352"/>
        <v>1</v>
      </c>
      <c r="I2252">
        <f t="shared" si="353"/>
        <v>0</v>
      </c>
      <c r="J2252">
        <f t="shared" si="354"/>
        <v>0</v>
      </c>
      <c r="K2252" t="s">
        <v>15</v>
      </c>
      <c r="L2252">
        <f t="shared" si="355"/>
        <v>1</v>
      </c>
      <c r="M2252" t="s">
        <v>21</v>
      </c>
      <c r="N2252">
        <f t="shared" si="356"/>
        <v>0</v>
      </c>
      <c r="O2252">
        <f t="shared" si="357"/>
        <v>0</v>
      </c>
      <c r="P2252">
        <v>107.18</v>
      </c>
      <c r="Q2252">
        <f t="shared" si="358"/>
        <v>2.2799089067748361E-2</v>
      </c>
      <c r="R2252">
        <v>28.2</v>
      </c>
      <c r="S2252">
        <f t="shared" si="359"/>
        <v>-8.599190259689915E-2</v>
      </c>
      <c r="T2252" s="8">
        <v>0</v>
      </c>
    </row>
    <row r="2253" spans="1:20" x14ac:dyDescent="0.35">
      <c r="A2253">
        <v>49</v>
      </c>
      <c r="B2253">
        <f t="shared" si="350"/>
        <v>0.2553416494202595</v>
      </c>
      <c r="C2253">
        <v>0</v>
      </c>
      <c r="D2253">
        <v>0</v>
      </c>
      <c r="E2253" t="s">
        <v>13</v>
      </c>
      <c r="F2253">
        <f t="shared" si="351"/>
        <v>1</v>
      </c>
      <c r="G2253" t="s">
        <v>14</v>
      </c>
      <c r="H2253">
        <f t="shared" si="352"/>
        <v>1</v>
      </c>
      <c r="I2253">
        <f t="shared" si="353"/>
        <v>0</v>
      </c>
      <c r="J2253">
        <f t="shared" si="354"/>
        <v>0</v>
      </c>
      <c r="K2253" t="s">
        <v>15</v>
      </c>
      <c r="L2253">
        <f t="shared" si="355"/>
        <v>1</v>
      </c>
      <c r="M2253" t="s">
        <v>21</v>
      </c>
      <c r="N2253">
        <f t="shared" si="356"/>
        <v>0</v>
      </c>
      <c r="O2253">
        <f t="shared" si="357"/>
        <v>0</v>
      </c>
      <c r="P2253">
        <v>130.07</v>
      </c>
      <c r="Q2253">
        <f t="shared" si="358"/>
        <v>0.52833001416912861</v>
      </c>
      <c r="R2253">
        <v>26</v>
      </c>
      <c r="S2253">
        <f t="shared" si="359"/>
        <v>-0.37175039180595304</v>
      </c>
      <c r="T2253" s="8">
        <v>0</v>
      </c>
    </row>
    <row r="2254" spans="1:20" x14ac:dyDescent="0.35">
      <c r="A2254">
        <v>55</v>
      </c>
      <c r="B2254">
        <f t="shared" si="350"/>
        <v>0.52070586104066396</v>
      </c>
      <c r="C2254">
        <v>0</v>
      </c>
      <c r="D2254">
        <v>0</v>
      </c>
      <c r="E2254" t="s">
        <v>13</v>
      </c>
      <c r="F2254">
        <f t="shared" si="351"/>
        <v>1</v>
      </c>
      <c r="G2254" t="s">
        <v>14</v>
      </c>
      <c r="H2254">
        <f t="shared" si="352"/>
        <v>1</v>
      </c>
      <c r="I2254">
        <f t="shared" si="353"/>
        <v>0</v>
      </c>
      <c r="J2254">
        <f t="shared" si="354"/>
        <v>0</v>
      </c>
      <c r="K2254" t="s">
        <v>15</v>
      </c>
      <c r="L2254">
        <f t="shared" si="355"/>
        <v>1</v>
      </c>
      <c r="M2254" t="s">
        <v>21</v>
      </c>
      <c r="N2254">
        <f t="shared" si="356"/>
        <v>0</v>
      </c>
      <c r="O2254">
        <f t="shared" si="357"/>
        <v>0</v>
      </c>
      <c r="P2254">
        <v>57.3</v>
      </c>
      <c r="Q2254">
        <f t="shared" si="358"/>
        <v>-1.0788122059980825</v>
      </c>
      <c r="R2254">
        <v>41.5</v>
      </c>
      <c r="S2254">
        <f t="shared" si="359"/>
        <v>1.6415480548942001</v>
      </c>
      <c r="T2254" s="8">
        <v>0</v>
      </c>
    </row>
    <row r="2255" spans="1:20" x14ac:dyDescent="0.35">
      <c r="A2255">
        <v>43</v>
      </c>
      <c r="B2255">
        <f t="shared" si="350"/>
        <v>-1.0022562200145031E-2</v>
      </c>
      <c r="C2255">
        <v>0</v>
      </c>
      <c r="D2255">
        <v>0</v>
      </c>
      <c r="E2255" t="s">
        <v>23</v>
      </c>
      <c r="F2255">
        <f t="shared" si="351"/>
        <v>0</v>
      </c>
      <c r="G2255" t="s">
        <v>25</v>
      </c>
      <c r="H2255">
        <f t="shared" si="352"/>
        <v>0</v>
      </c>
      <c r="I2255">
        <f t="shared" si="353"/>
        <v>0</v>
      </c>
      <c r="J2255">
        <f t="shared" si="354"/>
        <v>1</v>
      </c>
      <c r="K2255" t="s">
        <v>19</v>
      </c>
      <c r="L2255">
        <f t="shared" si="355"/>
        <v>0</v>
      </c>
      <c r="M2255" t="s">
        <v>21</v>
      </c>
      <c r="N2255">
        <f t="shared" si="356"/>
        <v>0</v>
      </c>
      <c r="O2255">
        <f t="shared" si="357"/>
        <v>0</v>
      </c>
      <c r="P2255">
        <v>101.35</v>
      </c>
      <c r="Q2255">
        <f t="shared" si="358"/>
        <v>-0.10595780448144583</v>
      </c>
      <c r="R2255">
        <v>32.200000000000003</v>
      </c>
      <c r="S2255">
        <f t="shared" si="359"/>
        <v>0.43356898687410861</v>
      </c>
      <c r="T2255" s="8">
        <v>0</v>
      </c>
    </row>
    <row r="2256" spans="1:20" x14ac:dyDescent="0.35">
      <c r="A2256">
        <v>16</v>
      </c>
      <c r="B2256">
        <f t="shared" si="350"/>
        <v>-1.2041615144919653</v>
      </c>
      <c r="C2256">
        <v>0</v>
      </c>
      <c r="D2256">
        <v>0</v>
      </c>
      <c r="E2256" t="s">
        <v>23</v>
      </c>
      <c r="F2256">
        <f t="shared" si="351"/>
        <v>0</v>
      </c>
      <c r="G2256" t="s">
        <v>14</v>
      </c>
      <c r="H2256">
        <f t="shared" si="352"/>
        <v>1</v>
      </c>
      <c r="I2256">
        <f t="shared" si="353"/>
        <v>0</v>
      </c>
      <c r="J2256">
        <f t="shared" si="354"/>
        <v>0</v>
      </c>
      <c r="K2256" t="s">
        <v>19</v>
      </c>
      <c r="L2256">
        <f t="shared" si="355"/>
        <v>0</v>
      </c>
      <c r="M2256" t="s">
        <v>21</v>
      </c>
      <c r="N2256">
        <f t="shared" si="356"/>
        <v>0</v>
      </c>
      <c r="O2256">
        <f t="shared" si="357"/>
        <v>0</v>
      </c>
      <c r="P2256">
        <v>94.03</v>
      </c>
      <c r="Q2256">
        <f t="shared" si="358"/>
        <v>-0.26762169140770631</v>
      </c>
      <c r="R2256">
        <v>25.7</v>
      </c>
      <c r="S2256">
        <f t="shared" si="359"/>
        <v>-0.41071745851627872</v>
      </c>
      <c r="T2256" s="8">
        <v>0</v>
      </c>
    </row>
    <row r="2257" spans="1:20" x14ac:dyDescent="0.35">
      <c r="A2257">
        <v>58</v>
      </c>
      <c r="B2257">
        <f t="shared" si="350"/>
        <v>0.6533879668508662</v>
      </c>
      <c r="C2257">
        <v>0</v>
      </c>
      <c r="D2257">
        <v>1</v>
      </c>
      <c r="E2257" t="s">
        <v>13</v>
      </c>
      <c r="F2257">
        <f t="shared" si="351"/>
        <v>1</v>
      </c>
      <c r="G2257" t="s">
        <v>18</v>
      </c>
      <c r="H2257">
        <f t="shared" si="352"/>
        <v>0</v>
      </c>
      <c r="I2257">
        <f t="shared" si="353"/>
        <v>1</v>
      </c>
      <c r="J2257">
        <f t="shared" si="354"/>
        <v>0</v>
      </c>
      <c r="K2257" t="s">
        <v>15</v>
      </c>
      <c r="L2257">
        <f t="shared" si="355"/>
        <v>1</v>
      </c>
      <c r="M2257" t="s">
        <v>16</v>
      </c>
      <c r="N2257">
        <f t="shared" si="356"/>
        <v>1</v>
      </c>
      <c r="O2257">
        <f t="shared" si="357"/>
        <v>0</v>
      </c>
      <c r="P2257">
        <v>227.81</v>
      </c>
      <c r="Q2257">
        <f t="shared" si="358"/>
        <v>2.6869404387828872</v>
      </c>
      <c r="R2257">
        <v>33</v>
      </c>
      <c r="S2257">
        <f t="shared" si="359"/>
        <v>0.53748116476830965</v>
      </c>
      <c r="T2257" s="8">
        <v>0</v>
      </c>
    </row>
    <row r="2258" spans="1:20" x14ac:dyDescent="0.35">
      <c r="A2258">
        <v>67</v>
      </c>
      <c r="B2258">
        <f t="shared" si="350"/>
        <v>1.051434284281473</v>
      </c>
      <c r="C2258">
        <v>0</v>
      </c>
      <c r="D2258">
        <v>0</v>
      </c>
      <c r="E2258" t="s">
        <v>13</v>
      </c>
      <c r="F2258">
        <f t="shared" si="351"/>
        <v>1</v>
      </c>
      <c r="G2258" t="s">
        <v>25</v>
      </c>
      <c r="H2258">
        <f t="shared" si="352"/>
        <v>0</v>
      </c>
      <c r="I2258">
        <f t="shared" si="353"/>
        <v>0</v>
      </c>
      <c r="J2258">
        <f t="shared" si="354"/>
        <v>1</v>
      </c>
      <c r="K2258" t="s">
        <v>15</v>
      </c>
      <c r="L2258">
        <f t="shared" si="355"/>
        <v>1</v>
      </c>
      <c r="M2258" t="s">
        <v>22</v>
      </c>
      <c r="N2258">
        <f t="shared" si="356"/>
        <v>0</v>
      </c>
      <c r="O2258">
        <f t="shared" si="357"/>
        <v>1</v>
      </c>
      <c r="P2258">
        <v>66.67</v>
      </c>
      <c r="Q2258">
        <f t="shared" si="358"/>
        <v>-0.87187359664028696</v>
      </c>
      <c r="R2258">
        <v>35</v>
      </c>
      <c r="S2258">
        <f t="shared" si="359"/>
        <v>0.79726160950381331</v>
      </c>
      <c r="T2258" s="8">
        <v>0</v>
      </c>
    </row>
    <row r="2259" spans="1:20" x14ac:dyDescent="0.35">
      <c r="A2259">
        <v>71</v>
      </c>
      <c r="B2259">
        <f t="shared" si="350"/>
        <v>1.2283437586950761</v>
      </c>
      <c r="C2259">
        <v>0</v>
      </c>
      <c r="D2259">
        <v>0</v>
      </c>
      <c r="E2259" t="s">
        <v>13</v>
      </c>
      <c r="F2259">
        <f t="shared" si="351"/>
        <v>1</v>
      </c>
      <c r="G2259" t="s">
        <v>14</v>
      </c>
      <c r="H2259">
        <f t="shared" si="352"/>
        <v>1</v>
      </c>
      <c r="I2259">
        <f t="shared" si="353"/>
        <v>0</v>
      </c>
      <c r="J2259">
        <f t="shared" si="354"/>
        <v>0</v>
      </c>
      <c r="K2259" t="s">
        <v>15</v>
      </c>
      <c r="L2259">
        <f t="shared" si="355"/>
        <v>1</v>
      </c>
      <c r="M2259" t="s">
        <v>21</v>
      </c>
      <c r="N2259">
        <f t="shared" si="356"/>
        <v>0</v>
      </c>
      <c r="O2259">
        <f t="shared" si="357"/>
        <v>0</v>
      </c>
      <c r="P2259">
        <v>240.81</v>
      </c>
      <c r="Q2259">
        <f t="shared" si="358"/>
        <v>2.9740484346901814</v>
      </c>
      <c r="R2259">
        <v>27.4</v>
      </c>
      <c r="S2259">
        <f t="shared" si="359"/>
        <v>-0.18990408049110069</v>
      </c>
      <c r="T2259" s="8">
        <v>0</v>
      </c>
    </row>
    <row r="2260" spans="1:20" x14ac:dyDescent="0.35">
      <c r="A2260">
        <v>8</v>
      </c>
      <c r="B2260">
        <f t="shared" si="350"/>
        <v>-1.5579804633191714</v>
      </c>
      <c r="C2260">
        <v>0</v>
      </c>
      <c r="D2260">
        <v>0</v>
      </c>
      <c r="E2260" t="s">
        <v>23</v>
      </c>
      <c r="F2260">
        <f t="shared" si="351"/>
        <v>0</v>
      </c>
      <c r="G2260" t="s">
        <v>26</v>
      </c>
      <c r="H2260">
        <f t="shared" si="352"/>
        <v>0</v>
      </c>
      <c r="I2260">
        <f t="shared" si="353"/>
        <v>0</v>
      </c>
      <c r="J2260">
        <f t="shared" si="354"/>
        <v>0</v>
      </c>
      <c r="K2260" t="s">
        <v>15</v>
      </c>
      <c r="L2260">
        <f t="shared" si="355"/>
        <v>1</v>
      </c>
      <c r="M2260" t="s">
        <v>21</v>
      </c>
      <c r="N2260">
        <f t="shared" si="356"/>
        <v>0</v>
      </c>
      <c r="O2260">
        <f t="shared" si="357"/>
        <v>0</v>
      </c>
      <c r="P2260">
        <v>88.02</v>
      </c>
      <c r="Q2260">
        <f t="shared" si="358"/>
        <v>-0.40035392643869361</v>
      </c>
      <c r="R2260">
        <v>16.399999999999999</v>
      </c>
      <c r="S2260">
        <f t="shared" si="359"/>
        <v>-1.6186965265363706</v>
      </c>
      <c r="T2260" s="8">
        <v>0</v>
      </c>
    </row>
    <row r="2261" spans="1:20" x14ac:dyDescent="0.35">
      <c r="A2261">
        <v>18</v>
      </c>
      <c r="B2261">
        <f t="shared" si="350"/>
        <v>-1.1157067772851639</v>
      </c>
      <c r="C2261">
        <v>0</v>
      </c>
      <c r="D2261">
        <v>0</v>
      </c>
      <c r="E2261" t="s">
        <v>23</v>
      </c>
      <c r="F2261">
        <f t="shared" si="351"/>
        <v>0</v>
      </c>
      <c r="G2261" t="s">
        <v>14</v>
      </c>
      <c r="H2261">
        <f t="shared" si="352"/>
        <v>1</v>
      </c>
      <c r="I2261">
        <f t="shared" si="353"/>
        <v>0</v>
      </c>
      <c r="J2261">
        <f t="shared" si="354"/>
        <v>0</v>
      </c>
      <c r="K2261" t="s">
        <v>15</v>
      </c>
      <c r="L2261">
        <f t="shared" si="355"/>
        <v>1</v>
      </c>
      <c r="M2261" t="s">
        <v>21</v>
      </c>
      <c r="N2261">
        <f t="shared" si="356"/>
        <v>0</v>
      </c>
      <c r="O2261">
        <f t="shared" si="357"/>
        <v>0</v>
      </c>
      <c r="P2261">
        <v>152.87</v>
      </c>
      <c r="Q2261">
        <f t="shared" si="358"/>
        <v>1.0318732685296128</v>
      </c>
      <c r="R2261">
        <v>31.5</v>
      </c>
      <c r="S2261">
        <f t="shared" si="359"/>
        <v>0.34264583121668196</v>
      </c>
      <c r="T2261" s="8">
        <v>0</v>
      </c>
    </row>
    <row r="2262" spans="1:20" x14ac:dyDescent="0.35">
      <c r="A2262">
        <v>47</v>
      </c>
      <c r="B2262">
        <f t="shared" si="350"/>
        <v>0.16688691221345797</v>
      </c>
      <c r="C2262">
        <v>0</v>
      </c>
      <c r="D2262">
        <v>0</v>
      </c>
      <c r="E2262" t="s">
        <v>13</v>
      </c>
      <c r="F2262">
        <f t="shared" si="351"/>
        <v>1</v>
      </c>
      <c r="G2262" t="s">
        <v>14</v>
      </c>
      <c r="H2262">
        <f t="shared" si="352"/>
        <v>1</v>
      </c>
      <c r="I2262">
        <f t="shared" si="353"/>
        <v>0</v>
      </c>
      <c r="J2262">
        <f t="shared" si="354"/>
        <v>0</v>
      </c>
      <c r="K2262" t="s">
        <v>15</v>
      </c>
      <c r="L2262">
        <f t="shared" si="355"/>
        <v>1</v>
      </c>
      <c r="M2262" t="s">
        <v>22</v>
      </c>
      <c r="N2262">
        <f t="shared" si="356"/>
        <v>0</v>
      </c>
      <c r="O2262">
        <f t="shared" si="357"/>
        <v>1</v>
      </c>
      <c r="P2262">
        <v>96.04</v>
      </c>
      <c r="Q2262">
        <f t="shared" si="358"/>
        <v>-0.22323037819434774</v>
      </c>
      <c r="R2262">
        <v>29.2</v>
      </c>
      <c r="S2262">
        <f t="shared" si="359"/>
        <v>4.3898319770852672E-2</v>
      </c>
      <c r="T2262" s="8">
        <v>0</v>
      </c>
    </row>
    <row r="2263" spans="1:20" x14ac:dyDescent="0.35">
      <c r="A2263">
        <v>59</v>
      </c>
      <c r="B2263">
        <f t="shared" si="350"/>
        <v>0.69761533545426702</v>
      </c>
      <c r="C2263">
        <v>0</v>
      </c>
      <c r="D2263">
        <v>0</v>
      </c>
      <c r="E2263" t="s">
        <v>13</v>
      </c>
      <c r="F2263">
        <f t="shared" si="351"/>
        <v>1</v>
      </c>
      <c r="G2263" t="s">
        <v>14</v>
      </c>
      <c r="H2263">
        <f t="shared" si="352"/>
        <v>1</v>
      </c>
      <c r="I2263">
        <f t="shared" si="353"/>
        <v>0</v>
      </c>
      <c r="J2263">
        <f t="shared" si="354"/>
        <v>0</v>
      </c>
      <c r="K2263" t="s">
        <v>15</v>
      </c>
      <c r="L2263">
        <f t="shared" si="355"/>
        <v>1</v>
      </c>
      <c r="M2263" t="s">
        <v>16</v>
      </c>
      <c r="N2263">
        <f t="shared" si="356"/>
        <v>1</v>
      </c>
      <c r="O2263">
        <f t="shared" si="357"/>
        <v>0</v>
      </c>
      <c r="P2263">
        <v>60.35</v>
      </c>
      <c r="Q2263">
        <f t="shared" si="358"/>
        <v>-1.0114522531121404</v>
      </c>
      <c r="R2263">
        <v>25.9</v>
      </c>
      <c r="S2263">
        <f t="shared" si="359"/>
        <v>-0.38473941404272843</v>
      </c>
      <c r="T2263" s="8">
        <v>0</v>
      </c>
    </row>
    <row r="2264" spans="1:20" x14ac:dyDescent="0.35">
      <c r="A2264">
        <v>28</v>
      </c>
      <c r="B2264">
        <f t="shared" si="350"/>
        <v>-0.67343309125115636</v>
      </c>
      <c r="C2264">
        <v>0</v>
      </c>
      <c r="D2264">
        <v>0</v>
      </c>
      <c r="E2264" t="s">
        <v>23</v>
      </c>
      <c r="F2264">
        <f t="shared" si="351"/>
        <v>0</v>
      </c>
      <c r="G2264" t="s">
        <v>25</v>
      </c>
      <c r="H2264">
        <f t="shared" si="352"/>
        <v>0</v>
      </c>
      <c r="I2264">
        <f t="shared" si="353"/>
        <v>0</v>
      </c>
      <c r="J2264">
        <f t="shared" si="354"/>
        <v>1</v>
      </c>
      <c r="K2264" t="s">
        <v>15</v>
      </c>
      <c r="L2264">
        <f t="shared" si="355"/>
        <v>1</v>
      </c>
      <c r="M2264" t="s">
        <v>21</v>
      </c>
      <c r="N2264">
        <f t="shared" si="356"/>
        <v>0</v>
      </c>
      <c r="O2264">
        <f t="shared" si="357"/>
        <v>0</v>
      </c>
      <c r="P2264">
        <v>118.66</v>
      </c>
      <c r="Q2264">
        <f t="shared" si="358"/>
        <v>0.27633753468434269</v>
      </c>
      <c r="R2264">
        <v>32.299999999999997</v>
      </c>
      <c r="S2264">
        <f t="shared" si="359"/>
        <v>0.44655800911088306</v>
      </c>
      <c r="T2264" s="8">
        <v>0</v>
      </c>
    </row>
    <row r="2265" spans="1:20" x14ac:dyDescent="0.35">
      <c r="A2265">
        <v>20</v>
      </c>
      <c r="B2265">
        <f t="shared" si="350"/>
        <v>-1.0272520400783622</v>
      </c>
      <c r="C2265">
        <v>0</v>
      </c>
      <c r="D2265">
        <v>0</v>
      </c>
      <c r="E2265" t="s">
        <v>23</v>
      </c>
      <c r="F2265">
        <f t="shared" si="351"/>
        <v>0</v>
      </c>
      <c r="G2265" t="s">
        <v>14</v>
      </c>
      <c r="H2265">
        <f t="shared" si="352"/>
        <v>1</v>
      </c>
      <c r="I2265">
        <f t="shared" si="353"/>
        <v>0</v>
      </c>
      <c r="J2265">
        <f t="shared" si="354"/>
        <v>0</v>
      </c>
      <c r="K2265" t="s">
        <v>15</v>
      </c>
      <c r="L2265">
        <f t="shared" si="355"/>
        <v>1</v>
      </c>
      <c r="M2265" t="s">
        <v>22</v>
      </c>
      <c r="N2265">
        <f t="shared" si="356"/>
        <v>0</v>
      </c>
      <c r="O2265">
        <f t="shared" si="357"/>
        <v>1</v>
      </c>
      <c r="P2265">
        <v>89.03</v>
      </c>
      <c r="Q2265">
        <f t="shared" si="358"/>
        <v>-0.37804784367974226</v>
      </c>
      <c r="R2265">
        <v>28.1</v>
      </c>
      <c r="S2265">
        <f t="shared" si="359"/>
        <v>-9.8980924833674058E-2</v>
      </c>
      <c r="T2265" s="8">
        <v>0</v>
      </c>
    </row>
    <row r="2266" spans="1:20" x14ac:dyDescent="0.35">
      <c r="A2266">
        <v>67</v>
      </c>
      <c r="B2266">
        <f t="shared" si="350"/>
        <v>1.051434284281473</v>
      </c>
      <c r="C2266">
        <v>0</v>
      </c>
      <c r="D2266">
        <v>0</v>
      </c>
      <c r="E2266" t="s">
        <v>13</v>
      </c>
      <c r="F2266">
        <f t="shared" si="351"/>
        <v>1</v>
      </c>
      <c r="G2266" t="s">
        <v>14</v>
      </c>
      <c r="H2266">
        <f t="shared" si="352"/>
        <v>1</v>
      </c>
      <c r="I2266">
        <f t="shared" si="353"/>
        <v>0</v>
      </c>
      <c r="J2266">
        <f t="shared" si="354"/>
        <v>0</v>
      </c>
      <c r="K2266" t="s">
        <v>15</v>
      </c>
      <c r="L2266">
        <f t="shared" si="355"/>
        <v>1</v>
      </c>
      <c r="M2266" t="s">
        <v>16</v>
      </c>
      <c r="N2266">
        <f t="shared" si="356"/>
        <v>1</v>
      </c>
      <c r="O2266">
        <f t="shared" si="357"/>
        <v>0</v>
      </c>
      <c r="P2266">
        <v>58.51</v>
      </c>
      <c r="Q2266">
        <f t="shared" si="358"/>
        <v>-1.0520890771482496</v>
      </c>
      <c r="R2266">
        <v>30.4</v>
      </c>
      <c r="S2266">
        <f t="shared" si="359"/>
        <v>0.19976658661215477</v>
      </c>
      <c r="T2266" s="8">
        <v>0</v>
      </c>
    </row>
    <row r="2267" spans="1:20" x14ac:dyDescent="0.35">
      <c r="A2267">
        <v>71</v>
      </c>
      <c r="B2267">
        <f t="shared" si="350"/>
        <v>1.2283437586950761</v>
      </c>
      <c r="C2267">
        <v>0</v>
      </c>
      <c r="D2267">
        <v>0</v>
      </c>
      <c r="E2267" t="s">
        <v>13</v>
      </c>
      <c r="F2267">
        <f t="shared" si="351"/>
        <v>1</v>
      </c>
      <c r="G2267" t="s">
        <v>18</v>
      </c>
      <c r="H2267">
        <f t="shared" si="352"/>
        <v>0</v>
      </c>
      <c r="I2267">
        <f t="shared" si="353"/>
        <v>1</v>
      </c>
      <c r="J2267">
        <f t="shared" si="354"/>
        <v>0</v>
      </c>
      <c r="K2267" t="s">
        <v>15</v>
      </c>
      <c r="L2267">
        <f t="shared" si="355"/>
        <v>1</v>
      </c>
      <c r="M2267" t="s">
        <v>16</v>
      </c>
      <c r="N2267">
        <f t="shared" si="356"/>
        <v>1</v>
      </c>
      <c r="O2267">
        <f t="shared" si="357"/>
        <v>0</v>
      </c>
      <c r="P2267">
        <v>96.04</v>
      </c>
      <c r="Q2267">
        <f t="shared" si="358"/>
        <v>-0.22323037819434774</v>
      </c>
      <c r="R2267">
        <v>45.1</v>
      </c>
      <c r="S2267">
        <f t="shared" si="359"/>
        <v>2.1091528554181069</v>
      </c>
      <c r="T2267" s="8">
        <v>0</v>
      </c>
    </row>
    <row r="2268" spans="1:20" x14ac:dyDescent="0.35">
      <c r="A2268">
        <v>56</v>
      </c>
      <c r="B2268">
        <f t="shared" si="350"/>
        <v>0.56493322964406478</v>
      </c>
      <c r="C2268">
        <v>0</v>
      </c>
      <c r="D2268">
        <v>0</v>
      </c>
      <c r="E2268" t="s">
        <v>13</v>
      </c>
      <c r="F2268">
        <f t="shared" si="351"/>
        <v>1</v>
      </c>
      <c r="G2268" t="s">
        <v>18</v>
      </c>
      <c r="H2268">
        <f t="shared" si="352"/>
        <v>0</v>
      </c>
      <c r="I2268">
        <f t="shared" si="353"/>
        <v>1</v>
      </c>
      <c r="J2268">
        <f t="shared" si="354"/>
        <v>0</v>
      </c>
      <c r="K2268" t="s">
        <v>19</v>
      </c>
      <c r="L2268">
        <f t="shared" si="355"/>
        <v>0</v>
      </c>
      <c r="M2268" t="s">
        <v>22</v>
      </c>
      <c r="N2268">
        <f t="shared" si="356"/>
        <v>0</v>
      </c>
      <c r="O2268">
        <f t="shared" si="357"/>
        <v>1</v>
      </c>
      <c r="P2268">
        <v>110.92</v>
      </c>
      <c r="Q2268">
        <f t="shared" si="358"/>
        <v>0.10539785096723113</v>
      </c>
      <c r="R2268">
        <v>25.9</v>
      </c>
      <c r="S2268">
        <f t="shared" si="359"/>
        <v>-0.38473941404272843</v>
      </c>
      <c r="T2268" s="8">
        <v>0</v>
      </c>
    </row>
    <row r="2269" spans="1:20" x14ac:dyDescent="0.35">
      <c r="A2269">
        <v>44</v>
      </c>
      <c r="B2269">
        <f t="shared" si="350"/>
        <v>3.4204806403255718E-2</v>
      </c>
      <c r="C2269">
        <v>0</v>
      </c>
      <c r="D2269">
        <v>0</v>
      </c>
      <c r="E2269" t="s">
        <v>23</v>
      </c>
      <c r="F2269">
        <f t="shared" si="351"/>
        <v>0</v>
      </c>
      <c r="G2269" t="s">
        <v>14</v>
      </c>
      <c r="H2269">
        <f t="shared" si="352"/>
        <v>1</v>
      </c>
      <c r="I2269">
        <f t="shared" si="353"/>
        <v>0</v>
      </c>
      <c r="J2269">
        <f t="shared" si="354"/>
        <v>0</v>
      </c>
      <c r="K2269" t="s">
        <v>19</v>
      </c>
      <c r="L2269">
        <f t="shared" si="355"/>
        <v>0</v>
      </c>
      <c r="M2269" t="s">
        <v>21</v>
      </c>
      <c r="N2269">
        <f t="shared" si="356"/>
        <v>0</v>
      </c>
      <c r="O2269">
        <f t="shared" si="357"/>
        <v>0</v>
      </c>
      <c r="P2269">
        <v>92.72</v>
      </c>
      <c r="Q2269">
        <f t="shared" si="358"/>
        <v>-0.29655334330297978</v>
      </c>
      <c r="R2269">
        <v>36.6</v>
      </c>
      <c r="S2269">
        <f t="shared" si="359"/>
        <v>1.0050859652922164</v>
      </c>
      <c r="T2269" s="8">
        <v>0</v>
      </c>
    </row>
    <row r="2270" spans="1:20" x14ac:dyDescent="0.35">
      <c r="A2270">
        <v>6</v>
      </c>
      <c r="B2270">
        <f t="shared" si="350"/>
        <v>-1.6464352005259728</v>
      </c>
      <c r="C2270">
        <v>0</v>
      </c>
      <c r="D2270">
        <v>0</v>
      </c>
      <c r="E2270" t="s">
        <v>23</v>
      </c>
      <c r="F2270">
        <f t="shared" si="351"/>
        <v>0</v>
      </c>
      <c r="G2270" t="s">
        <v>26</v>
      </c>
      <c r="H2270">
        <f t="shared" si="352"/>
        <v>0</v>
      </c>
      <c r="I2270">
        <f t="shared" si="353"/>
        <v>0</v>
      </c>
      <c r="J2270">
        <f t="shared" si="354"/>
        <v>0</v>
      </c>
      <c r="K2270" t="s">
        <v>19</v>
      </c>
      <c r="L2270">
        <f t="shared" si="355"/>
        <v>0</v>
      </c>
      <c r="M2270" t="s">
        <v>21</v>
      </c>
      <c r="N2270">
        <f t="shared" si="356"/>
        <v>0</v>
      </c>
      <c r="O2270">
        <f t="shared" si="357"/>
        <v>0</v>
      </c>
      <c r="P2270">
        <v>108.23</v>
      </c>
      <c r="Q2270">
        <f t="shared" si="358"/>
        <v>4.5988581044875847E-2</v>
      </c>
      <c r="R2270">
        <v>18.600000000000001</v>
      </c>
      <c r="S2270">
        <f t="shared" si="359"/>
        <v>-1.3329380373273163</v>
      </c>
      <c r="T2270" s="8">
        <v>0</v>
      </c>
    </row>
    <row r="2271" spans="1:20" x14ac:dyDescent="0.35">
      <c r="A2271">
        <v>78</v>
      </c>
      <c r="B2271">
        <f t="shared" si="350"/>
        <v>1.5379353389188812</v>
      </c>
      <c r="C2271">
        <v>0</v>
      </c>
      <c r="D2271">
        <v>0</v>
      </c>
      <c r="E2271" t="s">
        <v>13</v>
      </c>
      <c r="F2271">
        <f t="shared" si="351"/>
        <v>1</v>
      </c>
      <c r="G2271" t="s">
        <v>14</v>
      </c>
      <c r="H2271">
        <f t="shared" si="352"/>
        <v>1</v>
      </c>
      <c r="I2271">
        <f t="shared" si="353"/>
        <v>0</v>
      </c>
      <c r="J2271">
        <f t="shared" si="354"/>
        <v>0</v>
      </c>
      <c r="K2271" t="s">
        <v>19</v>
      </c>
      <c r="L2271">
        <f t="shared" si="355"/>
        <v>0</v>
      </c>
      <c r="M2271" t="s">
        <v>16</v>
      </c>
      <c r="N2271">
        <f t="shared" si="356"/>
        <v>1</v>
      </c>
      <c r="O2271">
        <f t="shared" si="357"/>
        <v>0</v>
      </c>
      <c r="P2271">
        <v>56.34</v>
      </c>
      <c r="Q2271">
        <f t="shared" si="358"/>
        <v>-1.1000140272343133</v>
      </c>
      <c r="R2271">
        <v>27.5</v>
      </c>
      <c r="S2271">
        <f t="shared" si="359"/>
        <v>-0.17691505825432532</v>
      </c>
      <c r="T2271" s="8">
        <v>0</v>
      </c>
    </row>
    <row r="2272" spans="1:20" x14ac:dyDescent="0.35">
      <c r="A2272">
        <v>32</v>
      </c>
      <c r="B2272">
        <f t="shared" si="350"/>
        <v>-0.49652361683755331</v>
      </c>
      <c r="C2272">
        <v>0</v>
      </c>
      <c r="D2272">
        <v>0</v>
      </c>
      <c r="E2272" t="s">
        <v>13</v>
      </c>
      <c r="F2272">
        <f t="shared" si="351"/>
        <v>1</v>
      </c>
      <c r="G2272" t="s">
        <v>14</v>
      </c>
      <c r="H2272">
        <f t="shared" si="352"/>
        <v>1</v>
      </c>
      <c r="I2272">
        <f t="shared" si="353"/>
        <v>0</v>
      </c>
      <c r="J2272">
        <f t="shared" si="354"/>
        <v>0</v>
      </c>
      <c r="K2272" t="s">
        <v>19</v>
      </c>
      <c r="L2272">
        <f t="shared" si="355"/>
        <v>0</v>
      </c>
      <c r="M2272" t="s">
        <v>21</v>
      </c>
      <c r="N2272">
        <f t="shared" si="356"/>
        <v>0</v>
      </c>
      <c r="O2272">
        <f t="shared" si="357"/>
        <v>0</v>
      </c>
      <c r="P2272">
        <v>61.83</v>
      </c>
      <c r="Q2272">
        <f t="shared" si="358"/>
        <v>-0.97876611203961783</v>
      </c>
      <c r="R2272">
        <v>31.3</v>
      </c>
      <c r="S2272">
        <f t="shared" si="359"/>
        <v>0.31666778674313167</v>
      </c>
      <c r="T2272" s="8">
        <v>0</v>
      </c>
    </row>
    <row r="2273" spans="1:20" x14ac:dyDescent="0.35">
      <c r="A2273">
        <v>40</v>
      </c>
      <c r="B2273">
        <f t="shared" si="350"/>
        <v>-0.14270466801034729</v>
      </c>
      <c r="C2273">
        <v>0</v>
      </c>
      <c r="D2273">
        <v>0</v>
      </c>
      <c r="E2273" t="s">
        <v>13</v>
      </c>
      <c r="F2273">
        <f t="shared" si="351"/>
        <v>1</v>
      </c>
      <c r="G2273" t="s">
        <v>14</v>
      </c>
      <c r="H2273">
        <f t="shared" si="352"/>
        <v>1</v>
      </c>
      <c r="I2273">
        <f t="shared" si="353"/>
        <v>0</v>
      </c>
      <c r="J2273">
        <f t="shared" si="354"/>
        <v>0</v>
      </c>
      <c r="K2273" t="s">
        <v>19</v>
      </c>
      <c r="L2273">
        <f t="shared" si="355"/>
        <v>0</v>
      </c>
      <c r="M2273" t="s">
        <v>21</v>
      </c>
      <c r="N2273">
        <f t="shared" si="356"/>
        <v>0</v>
      </c>
      <c r="O2273">
        <f t="shared" si="357"/>
        <v>0</v>
      </c>
      <c r="P2273">
        <v>131.99</v>
      </c>
      <c r="Q2273">
        <f t="shared" si="358"/>
        <v>0.57073365664159081</v>
      </c>
      <c r="R2273">
        <v>37.5</v>
      </c>
      <c r="S2273">
        <f t="shared" si="359"/>
        <v>1.1219871654231928</v>
      </c>
      <c r="T2273" s="8">
        <v>0</v>
      </c>
    </row>
    <row r="2274" spans="1:20" x14ac:dyDescent="0.35">
      <c r="A2274">
        <v>63</v>
      </c>
      <c r="B2274">
        <f t="shared" si="350"/>
        <v>0.87452480986786996</v>
      </c>
      <c r="C2274">
        <v>0</v>
      </c>
      <c r="D2274">
        <v>0</v>
      </c>
      <c r="E2274" t="s">
        <v>13</v>
      </c>
      <c r="F2274">
        <f t="shared" si="351"/>
        <v>1</v>
      </c>
      <c r="G2274" t="s">
        <v>18</v>
      </c>
      <c r="H2274">
        <f t="shared" si="352"/>
        <v>0</v>
      </c>
      <c r="I2274">
        <f t="shared" si="353"/>
        <v>1</v>
      </c>
      <c r="J2274">
        <f t="shared" si="354"/>
        <v>0</v>
      </c>
      <c r="K2274" t="s">
        <v>19</v>
      </c>
      <c r="L2274">
        <f t="shared" si="355"/>
        <v>0</v>
      </c>
      <c r="M2274" t="s">
        <v>22</v>
      </c>
      <c r="N2274">
        <f t="shared" si="356"/>
        <v>0</v>
      </c>
      <c r="O2274">
        <f t="shared" si="357"/>
        <v>1</v>
      </c>
      <c r="P2274">
        <v>136.81</v>
      </c>
      <c r="Q2274">
        <f t="shared" si="358"/>
        <v>0.67718446743183325</v>
      </c>
      <c r="R2274">
        <v>23.1</v>
      </c>
      <c r="S2274">
        <f t="shared" si="359"/>
        <v>-0.74843203667243319</v>
      </c>
      <c r="T2274" s="8">
        <v>0</v>
      </c>
    </row>
    <row r="2275" spans="1:20" x14ac:dyDescent="0.35">
      <c r="A2275">
        <v>51</v>
      </c>
      <c r="B2275">
        <f t="shared" si="350"/>
        <v>0.34379638662706097</v>
      </c>
      <c r="C2275">
        <v>0</v>
      </c>
      <c r="D2275">
        <v>0</v>
      </c>
      <c r="E2275" t="s">
        <v>13</v>
      </c>
      <c r="F2275">
        <f t="shared" si="351"/>
        <v>1</v>
      </c>
      <c r="G2275" t="s">
        <v>14</v>
      </c>
      <c r="H2275">
        <f t="shared" si="352"/>
        <v>1</v>
      </c>
      <c r="I2275">
        <f t="shared" si="353"/>
        <v>0</v>
      </c>
      <c r="J2275">
        <f t="shared" si="354"/>
        <v>0</v>
      </c>
      <c r="K2275" t="s">
        <v>19</v>
      </c>
      <c r="L2275">
        <f t="shared" si="355"/>
        <v>0</v>
      </c>
      <c r="M2275" t="s">
        <v>21</v>
      </c>
      <c r="N2275">
        <f t="shared" si="356"/>
        <v>0</v>
      </c>
      <c r="O2275">
        <f t="shared" si="357"/>
        <v>0</v>
      </c>
      <c r="P2275">
        <v>239.28</v>
      </c>
      <c r="Q2275">
        <f t="shared" si="358"/>
        <v>2.9402580320949374</v>
      </c>
      <c r="R2275">
        <v>35</v>
      </c>
      <c r="S2275">
        <f t="shared" si="359"/>
        <v>0.79726160950381331</v>
      </c>
      <c r="T2275" s="8">
        <v>0</v>
      </c>
    </row>
    <row r="2276" spans="1:20" x14ac:dyDescent="0.35">
      <c r="A2276">
        <v>22</v>
      </c>
      <c r="B2276">
        <f t="shared" si="350"/>
        <v>-0.93879730287156082</v>
      </c>
      <c r="C2276">
        <v>0</v>
      </c>
      <c r="D2276">
        <v>0</v>
      </c>
      <c r="E2276" t="s">
        <v>13</v>
      </c>
      <c r="F2276">
        <f t="shared" si="351"/>
        <v>1</v>
      </c>
      <c r="G2276" t="s">
        <v>25</v>
      </c>
      <c r="H2276">
        <f t="shared" si="352"/>
        <v>0</v>
      </c>
      <c r="I2276">
        <f t="shared" si="353"/>
        <v>0</v>
      </c>
      <c r="J2276">
        <f t="shared" si="354"/>
        <v>1</v>
      </c>
      <c r="K2276" t="s">
        <v>15</v>
      </c>
      <c r="L2276">
        <f t="shared" si="355"/>
        <v>1</v>
      </c>
      <c r="M2276" t="s">
        <v>21</v>
      </c>
      <c r="N2276">
        <f t="shared" si="356"/>
        <v>0</v>
      </c>
      <c r="O2276">
        <f t="shared" si="357"/>
        <v>0</v>
      </c>
      <c r="P2276">
        <v>131.30000000000001</v>
      </c>
      <c r="Q2276">
        <f t="shared" si="358"/>
        <v>0.5554948476280499</v>
      </c>
      <c r="R2276">
        <v>27</v>
      </c>
      <c r="S2276">
        <f t="shared" si="359"/>
        <v>-0.24186016943820124</v>
      </c>
      <c r="T2276" s="8">
        <v>0</v>
      </c>
    </row>
    <row r="2277" spans="1:20" x14ac:dyDescent="0.35">
      <c r="A2277">
        <v>82</v>
      </c>
      <c r="B2277">
        <f t="shared" si="350"/>
        <v>1.7148448133324843</v>
      </c>
      <c r="C2277">
        <v>0</v>
      </c>
      <c r="D2277">
        <v>0</v>
      </c>
      <c r="E2277" t="s">
        <v>13</v>
      </c>
      <c r="F2277">
        <f t="shared" si="351"/>
        <v>1</v>
      </c>
      <c r="G2277" t="s">
        <v>18</v>
      </c>
      <c r="H2277">
        <f t="shared" si="352"/>
        <v>0</v>
      </c>
      <c r="I2277">
        <f t="shared" si="353"/>
        <v>1</v>
      </c>
      <c r="J2277">
        <f t="shared" si="354"/>
        <v>0</v>
      </c>
      <c r="K2277" t="s">
        <v>19</v>
      </c>
      <c r="L2277">
        <f t="shared" si="355"/>
        <v>0</v>
      </c>
      <c r="M2277" t="s">
        <v>21</v>
      </c>
      <c r="N2277">
        <f t="shared" si="356"/>
        <v>0</v>
      </c>
      <c r="O2277">
        <f t="shared" si="357"/>
        <v>0</v>
      </c>
      <c r="P2277">
        <v>117.75</v>
      </c>
      <c r="Q2277">
        <f t="shared" si="358"/>
        <v>0.25623997497083217</v>
      </c>
      <c r="R2277">
        <v>29.8</v>
      </c>
      <c r="S2277">
        <f t="shared" si="359"/>
        <v>0.12183245319150394</v>
      </c>
      <c r="T2277" s="8">
        <v>0</v>
      </c>
    </row>
    <row r="2278" spans="1:20" x14ac:dyDescent="0.35">
      <c r="A2278">
        <v>17</v>
      </c>
      <c r="B2278">
        <f t="shared" si="350"/>
        <v>-1.1599341458885646</v>
      </c>
      <c r="C2278">
        <v>0</v>
      </c>
      <c r="D2278">
        <v>0</v>
      </c>
      <c r="E2278" t="s">
        <v>23</v>
      </c>
      <c r="F2278">
        <f t="shared" si="351"/>
        <v>0</v>
      </c>
      <c r="G2278" t="s">
        <v>14</v>
      </c>
      <c r="H2278">
        <f t="shared" si="352"/>
        <v>1</v>
      </c>
      <c r="I2278">
        <f t="shared" si="353"/>
        <v>0</v>
      </c>
      <c r="J2278">
        <f t="shared" si="354"/>
        <v>0</v>
      </c>
      <c r="K2278" t="s">
        <v>15</v>
      </c>
      <c r="L2278">
        <f t="shared" si="355"/>
        <v>1</v>
      </c>
      <c r="M2278" t="s">
        <v>21</v>
      </c>
      <c r="N2278">
        <f t="shared" si="356"/>
        <v>0</v>
      </c>
      <c r="O2278">
        <f t="shared" si="357"/>
        <v>0</v>
      </c>
      <c r="P2278">
        <v>78.459999999999994</v>
      </c>
      <c r="Q2278">
        <f t="shared" si="358"/>
        <v>-0.61148872958282641</v>
      </c>
      <c r="R2278">
        <v>23.5</v>
      </c>
      <c r="S2278">
        <f t="shared" si="359"/>
        <v>-0.69647594772533261</v>
      </c>
      <c r="T2278" s="8">
        <v>0</v>
      </c>
    </row>
    <row r="2279" spans="1:20" x14ac:dyDescent="0.35">
      <c r="A2279">
        <v>34</v>
      </c>
      <c r="B2279">
        <f t="shared" si="350"/>
        <v>-0.40806887963075178</v>
      </c>
      <c r="C2279">
        <v>0</v>
      </c>
      <c r="D2279">
        <v>0</v>
      </c>
      <c r="E2279" t="s">
        <v>13</v>
      </c>
      <c r="F2279">
        <f t="shared" si="351"/>
        <v>1</v>
      </c>
      <c r="G2279" t="s">
        <v>14</v>
      </c>
      <c r="H2279">
        <f t="shared" si="352"/>
        <v>1</v>
      </c>
      <c r="I2279">
        <f t="shared" si="353"/>
        <v>0</v>
      </c>
      <c r="J2279">
        <f t="shared" si="354"/>
        <v>0</v>
      </c>
      <c r="K2279" t="s">
        <v>19</v>
      </c>
      <c r="L2279">
        <f t="shared" si="355"/>
        <v>0</v>
      </c>
      <c r="M2279" t="s">
        <v>16</v>
      </c>
      <c r="N2279">
        <f t="shared" si="356"/>
        <v>1</v>
      </c>
      <c r="O2279">
        <f t="shared" si="357"/>
        <v>0</v>
      </c>
      <c r="P2279">
        <v>83.53</v>
      </c>
      <c r="Q2279">
        <f t="shared" si="358"/>
        <v>-0.49951661117898177</v>
      </c>
      <c r="R2279">
        <v>48.5</v>
      </c>
      <c r="S2279">
        <f t="shared" si="359"/>
        <v>2.5507796114684629</v>
      </c>
      <c r="T2279" s="8">
        <v>0</v>
      </c>
    </row>
    <row r="2280" spans="1:20" x14ac:dyDescent="0.35">
      <c r="A2280">
        <v>42</v>
      </c>
      <c r="B2280">
        <f t="shared" si="350"/>
        <v>-5.424993080354578E-2</v>
      </c>
      <c r="C2280">
        <v>0</v>
      </c>
      <c r="D2280">
        <v>0</v>
      </c>
      <c r="E2280" t="s">
        <v>13</v>
      </c>
      <c r="F2280">
        <f t="shared" si="351"/>
        <v>1</v>
      </c>
      <c r="G2280" t="s">
        <v>14</v>
      </c>
      <c r="H2280">
        <f t="shared" si="352"/>
        <v>1</v>
      </c>
      <c r="I2280">
        <f t="shared" si="353"/>
        <v>0</v>
      </c>
      <c r="J2280">
        <f t="shared" si="354"/>
        <v>0</v>
      </c>
      <c r="K2280" t="s">
        <v>19</v>
      </c>
      <c r="L2280">
        <f t="shared" si="355"/>
        <v>0</v>
      </c>
      <c r="M2280" t="s">
        <v>16</v>
      </c>
      <c r="N2280">
        <f t="shared" si="356"/>
        <v>1</v>
      </c>
      <c r="O2280">
        <f t="shared" si="357"/>
        <v>0</v>
      </c>
      <c r="P2280">
        <v>145.5</v>
      </c>
      <c r="Q2280">
        <f t="shared" si="358"/>
        <v>0.86910512008063168</v>
      </c>
      <c r="R2280">
        <v>31.8</v>
      </c>
      <c r="S2280">
        <f t="shared" si="359"/>
        <v>0.38161289792700759</v>
      </c>
      <c r="T2280" s="8">
        <v>0</v>
      </c>
    </row>
    <row r="2281" spans="1:20" x14ac:dyDescent="0.35">
      <c r="A2281">
        <v>32</v>
      </c>
      <c r="B2281">
        <f t="shared" si="350"/>
        <v>-0.49652361683755331</v>
      </c>
      <c r="C2281">
        <v>0</v>
      </c>
      <c r="D2281">
        <v>0</v>
      </c>
      <c r="E2281" t="s">
        <v>13</v>
      </c>
      <c r="F2281">
        <f t="shared" si="351"/>
        <v>1</v>
      </c>
      <c r="G2281" t="s">
        <v>14</v>
      </c>
      <c r="H2281">
        <f t="shared" si="352"/>
        <v>1</v>
      </c>
      <c r="I2281">
        <f t="shared" si="353"/>
        <v>0</v>
      </c>
      <c r="J2281">
        <f t="shared" si="354"/>
        <v>0</v>
      </c>
      <c r="K2281" t="s">
        <v>15</v>
      </c>
      <c r="L2281">
        <f t="shared" si="355"/>
        <v>1</v>
      </c>
      <c r="M2281" t="s">
        <v>22</v>
      </c>
      <c r="N2281">
        <f t="shared" si="356"/>
        <v>0</v>
      </c>
      <c r="O2281">
        <f t="shared" si="357"/>
        <v>1</v>
      </c>
      <c r="P2281">
        <v>88.33</v>
      </c>
      <c r="Q2281">
        <f t="shared" si="358"/>
        <v>-0.39350750499782733</v>
      </c>
      <c r="R2281">
        <v>20</v>
      </c>
      <c r="S2281">
        <f t="shared" si="359"/>
        <v>-1.151091726012464</v>
      </c>
      <c r="T2281" s="8">
        <v>0</v>
      </c>
    </row>
    <row r="2282" spans="1:20" x14ac:dyDescent="0.35">
      <c r="A2282">
        <v>73</v>
      </c>
      <c r="B2282">
        <f t="shared" si="350"/>
        <v>1.3167984959018775</v>
      </c>
      <c r="C2282">
        <v>0</v>
      </c>
      <c r="D2282">
        <v>0</v>
      </c>
      <c r="E2282" t="s">
        <v>13</v>
      </c>
      <c r="F2282">
        <f t="shared" si="351"/>
        <v>1</v>
      </c>
      <c r="G2282" t="s">
        <v>18</v>
      </c>
      <c r="H2282">
        <f t="shared" si="352"/>
        <v>0</v>
      </c>
      <c r="I2282">
        <f t="shared" si="353"/>
        <v>1</v>
      </c>
      <c r="J2282">
        <f t="shared" si="354"/>
        <v>0</v>
      </c>
      <c r="K2282" t="s">
        <v>19</v>
      </c>
      <c r="L2282">
        <f t="shared" si="355"/>
        <v>0</v>
      </c>
      <c r="M2282" t="s">
        <v>16</v>
      </c>
      <c r="N2282">
        <f t="shared" si="356"/>
        <v>1</v>
      </c>
      <c r="O2282">
        <f t="shared" si="357"/>
        <v>0</v>
      </c>
      <c r="P2282">
        <v>101.25</v>
      </c>
      <c r="Q2282">
        <f t="shared" si="358"/>
        <v>-0.10816632752688642</v>
      </c>
      <c r="R2282">
        <v>29.4</v>
      </c>
      <c r="S2282">
        <f t="shared" si="359"/>
        <v>6.9876364244402939E-2</v>
      </c>
      <c r="T2282" s="8">
        <v>0</v>
      </c>
    </row>
    <row r="2283" spans="1:20" x14ac:dyDescent="0.35">
      <c r="A2283">
        <v>47</v>
      </c>
      <c r="B2283">
        <f t="shared" si="350"/>
        <v>0.16688691221345797</v>
      </c>
      <c r="C2283">
        <v>0</v>
      </c>
      <c r="D2283">
        <v>0</v>
      </c>
      <c r="E2283" t="s">
        <v>13</v>
      </c>
      <c r="F2283">
        <f t="shared" si="351"/>
        <v>1</v>
      </c>
      <c r="G2283" t="s">
        <v>14</v>
      </c>
      <c r="H2283">
        <f t="shared" si="352"/>
        <v>1</v>
      </c>
      <c r="I2283">
        <f t="shared" si="353"/>
        <v>0</v>
      </c>
      <c r="J2283">
        <f t="shared" si="354"/>
        <v>0</v>
      </c>
      <c r="K2283" t="s">
        <v>15</v>
      </c>
      <c r="L2283">
        <f t="shared" si="355"/>
        <v>1</v>
      </c>
      <c r="M2283" t="s">
        <v>21</v>
      </c>
      <c r="N2283">
        <f t="shared" si="356"/>
        <v>0</v>
      </c>
      <c r="O2283">
        <f t="shared" si="357"/>
        <v>0</v>
      </c>
      <c r="P2283">
        <v>131.43</v>
      </c>
      <c r="Q2283">
        <f t="shared" si="358"/>
        <v>0.55836592758712267</v>
      </c>
      <c r="R2283">
        <v>24.3</v>
      </c>
      <c r="S2283">
        <f t="shared" si="359"/>
        <v>-0.59256376983113102</v>
      </c>
      <c r="T2283" s="8">
        <v>0</v>
      </c>
    </row>
    <row r="2284" spans="1:20" x14ac:dyDescent="0.35">
      <c r="A2284">
        <v>34</v>
      </c>
      <c r="B2284">
        <f t="shared" si="350"/>
        <v>-0.40806887963075178</v>
      </c>
      <c r="C2284">
        <v>0</v>
      </c>
      <c r="D2284">
        <v>0</v>
      </c>
      <c r="E2284" t="s">
        <v>13</v>
      </c>
      <c r="F2284">
        <f t="shared" si="351"/>
        <v>1</v>
      </c>
      <c r="G2284" t="s">
        <v>14</v>
      </c>
      <c r="H2284">
        <f t="shared" si="352"/>
        <v>1</v>
      </c>
      <c r="I2284">
        <f t="shared" si="353"/>
        <v>0</v>
      </c>
      <c r="J2284">
        <f t="shared" si="354"/>
        <v>0</v>
      </c>
      <c r="K2284" t="s">
        <v>19</v>
      </c>
      <c r="L2284">
        <f t="shared" si="355"/>
        <v>0</v>
      </c>
      <c r="M2284" t="s">
        <v>21</v>
      </c>
      <c r="N2284">
        <f t="shared" si="356"/>
        <v>0</v>
      </c>
      <c r="O2284">
        <f t="shared" si="357"/>
        <v>0</v>
      </c>
      <c r="P2284">
        <v>231.5</v>
      </c>
      <c r="Q2284">
        <f t="shared" si="358"/>
        <v>2.7684349391596501</v>
      </c>
      <c r="R2284">
        <v>45.4</v>
      </c>
      <c r="S2284">
        <f t="shared" si="359"/>
        <v>2.1481199221284322</v>
      </c>
      <c r="T2284" s="8">
        <v>0</v>
      </c>
    </row>
    <row r="2285" spans="1:20" x14ac:dyDescent="0.35">
      <c r="A2285">
        <v>64</v>
      </c>
      <c r="B2285">
        <f t="shared" si="350"/>
        <v>0.91875217847127078</v>
      </c>
      <c r="C2285">
        <v>0</v>
      </c>
      <c r="D2285">
        <v>1</v>
      </c>
      <c r="E2285" t="s">
        <v>13</v>
      </c>
      <c r="F2285">
        <f t="shared" si="351"/>
        <v>1</v>
      </c>
      <c r="G2285" t="s">
        <v>14</v>
      </c>
      <c r="H2285">
        <f t="shared" si="352"/>
        <v>1</v>
      </c>
      <c r="I2285">
        <f t="shared" si="353"/>
        <v>0</v>
      </c>
      <c r="J2285">
        <f t="shared" si="354"/>
        <v>0</v>
      </c>
      <c r="K2285" t="s">
        <v>19</v>
      </c>
      <c r="L2285">
        <f t="shared" si="355"/>
        <v>0</v>
      </c>
      <c r="M2285" t="s">
        <v>21</v>
      </c>
      <c r="N2285">
        <f t="shared" si="356"/>
        <v>0</v>
      </c>
      <c r="O2285">
        <f t="shared" si="357"/>
        <v>0</v>
      </c>
      <c r="P2285">
        <v>82.89</v>
      </c>
      <c r="Q2285">
        <f t="shared" si="358"/>
        <v>-0.51365115866980238</v>
      </c>
      <c r="R2285">
        <v>29.5</v>
      </c>
      <c r="S2285">
        <f t="shared" si="359"/>
        <v>8.2865386481178305E-2</v>
      </c>
      <c r="T2285" s="8">
        <v>0</v>
      </c>
    </row>
    <row r="2286" spans="1:20" x14ac:dyDescent="0.35">
      <c r="A2286">
        <v>52</v>
      </c>
      <c r="B2286">
        <f t="shared" si="350"/>
        <v>0.38802375523046173</v>
      </c>
      <c r="C2286">
        <v>1</v>
      </c>
      <c r="D2286">
        <v>0</v>
      </c>
      <c r="E2286" t="s">
        <v>13</v>
      </c>
      <c r="F2286">
        <f t="shared" si="351"/>
        <v>1</v>
      </c>
      <c r="G2286" t="s">
        <v>18</v>
      </c>
      <c r="H2286">
        <f t="shared" si="352"/>
        <v>0</v>
      </c>
      <c r="I2286">
        <f t="shared" si="353"/>
        <v>1</v>
      </c>
      <c r="J2286">
        <f t="shared" si="354"/>
        <v>0</v>
      </c>
      <c r="K2286" t="s">
        <v>19</v>
      </c>
      <c r="L2286">
        <f t="shared" si="355"/>
        <v>0</v>
      </c>
      <c r="M2286" t="s">
        <v>21</v>
      </c>
      <c r="N2286">
        <f t="shared" si="356"/>
        <v>0</v>
      </c>
      <c r="O2286">
        <f t="shared" si="357"/>
        <v>0</v>
      </c>
      <c r="P2286">
        <v>192.37</v>
      </c>
      <c r="Q2286">
        <f t="shared" si="358"/>
        <v>1.9042398714786968</v>
      </c>
      <c r="R2286">
        <v>49.2</v>
      </c>
      <c r="S2286">
        <f t="shared" si="359"/>
        <v>2.6417027671258895</v>
      </c>
      <c r="T2286" s="8">
        <v>0</v>
      </c>
    </row>
    <row r="2287" spans="1:20" x14ac:dyDescent="0.35">
      <c r="A2287">
        <v>49</v>
      </c>
      <c r="B2287">
        <f t="shared" si="350"/>
        <v>0.2553416494202595</v>
      </c>
      <c r="C2287">
        <v>0</v>
      </c>
      <c r="D2287">
        <v>0</v>
      </c>
      <c r="E2287" t="s">
        <v>13</v>
      </c>
      <c r="F2287">
        <f t="shared" si="351"/>
        <v>1</v>
      </c>
      <c r="G2287" t="s">
        <v>14</v>
      </c>
      <c r="H2287">
        <f t="shared" si="352"/>
        <v>1</v>
      </c>
      <c r="I2287">
        <f t="shared" si="353"/>
        <v>0</v>
      </c>
      <c r="J2287">
        <f t="shared" si="354"/>
        <v>0</v>
      </c>
      <c r="K2287" t="s">
        <v>19</v>
      </c>
      <c r="L2287">
        <f t="shared" si="355"/>
        <v>0</v>
      </c>
      <c r="M2287" t="s">
        <v>22</v>
      </c>
      <c r="N2287">
        <f t="shared" si="356"/>
        <v>0</v>
      </c>
      <c r="O2287">
        <f t="shared" si="357"/>
        <v>1</v>
      </c>
      <c r="P2287">
        <v>79.64</v>
      </c>
      <c r="Q2287">
        <f t="shared" si="358"/>
        <v>-0.58542815764662581</v>
      </c>
      <c r="R2287">
        <v>28.1</v>
      </c>
      <c r="S2287">
        <f t="shared" si="359"/>
        <v>-9.8980924833674058E-2</v>
      </c>
      <c r="T2287" s="8">
        <v>0</v>
      </c>
    </row>
    <row r="2288" spans="1:20" x14ac:dyDescent="0.35">
      <c r="A2288">
        <v>55</v>
      </c>
      <c r="B2288">
        <f t="shared" si="350"/>
        <v>0.52070586104066396</v>
      </c>
      <c r="C2288">
        <v>0</v>
      </c>
      <c r="D2288">
        <v>0</v>
      </c>
      <c r="E2288" t="s">
        <v>13</v>
      </c>
      <c r="F2288">
        <f t="shared" si="351"/>
        <v>1</v>
      </c>
      <c r="G2288" t="s">
        <v>14</v>
      </c>
      <c r="H2288">
        <f t="shared" si="352"/>
        <v>1</v>
      </c>
      <c r="I2288">
        <f t="shared" si="353"/>
        <v>0</v>
      </c>
      <c r="J2288">
        <f t="shared" si="354"/>
        <v>0</v>
      </c>
      <c r="K2288" t="s">
        <v>19</v>
      </c>
      <c r="L2288">
        <f t="shared" si="355"/>
        <v>0</v>
      </c>
      <c r="M2288" t="s">
        <v>22</v>
      </c>
      <c r="N2288">
        <f t="shared" si="356"/>
        <v>0</v>
      </c>
      <c r="O2288">
        <f t="shared" si="357"/>
        <v>1</v>
      </c>
      <c r="P2288">
        <v>82.88</v>
      </c>
      <c r="Q2288">
        <f t="shared" si="358"/>
        <v>-0.51387201097434654</v>
      </c>
      <c r="R2288">
        <v>29.4</v>
      </c>
      <c r="S2288">
        <f t="shared" si="359"/>
        <v>6.9876364244402939E-2</v>
      </c>
      <c r="T2288" s="8">
        <v>0</v>
      </c>
    </row>
    <row r="2289" spans="1:20" x14ac:dyDescent="0.35">
      <c r="A2289">
        <v>64</v>
      </c>
      <c r="B2289">
        <f t="shared" si="350"/>
        <v>0.91875217847127078</v>
      </c>
      <c r="C2289">
        <v>1</v>
      </c>
      <c r="D2289">
        <v>0</v>
      </c>
      <c r="E2289" t="s">
        <v>13</v>
      </c>
      <c r="F2289">
        <f t="shared" si="351"/>
        <v>1</v>
      </c>
      <c r="G2289" t="s">
        <v>14</v>
      </c>
      <c r="H2289">
        <f t="shared" si="352"/>
        <v>1</v>
      </c>
      <c r="I2289">
        <f t="shared" si="353"/>
        <v>0</v>
      </c>
      <c r="J2289">
        <f t="shared" si="354"/>
        <v>0</v>
      </c>
      <c r="K2289" t="s">
        <v>19</v>
      </c>
      <c r="L2289">
        <f t="shared" si="355"/>
        <v>0</v>
      </c>
      <c r="M2289" t="s">
        <v>21</v>
      </c>
      <c r="N2289">
        <f t="shared" si="356"/>
        <v>0</v>
      </c>
      <c r="O2289">
        <f t="shared" si="357"/>
        <v>0</v>
      </c>
      <c r="P2289">
        <v>99.4</v>
      </c>
      <c r="Q2289">
        <f t="shared" si="358"/>
        <v>-0.14902400386753958</v>
      </c>
      <c r="R2289">
        <v>29.1</v>
      </c>
      <c r="S2289">
        <f t="shared" si="359"/>
        <v>3.0909297534077767E-2</v>
      </c>
      <c r="T2289" s="8">
        <v>0</v>
      </c>
    </row>
    <row r="2290" spans="1:20" x14ac:dyDescent="0.35">
      <c r="A2290">
        <v>23</v>
      </c>
      <c r="B2290">
        <f t="shared" si="350"/>
        <v>-0.89456993426816012</v>
      </c>
      <c r="C2290">
        <v>0</v>
      </c>
      <c r="D2290">
        <v>0</v>
      </c>
      <c r="E2290" t="s">
        <v>23</v>
      </c>
      <c r="F2290">
        <f t="shared" si="351"/>
        <v>0</v>
      </c>
      <c r="G2290" t="s">
        <v>14</v>
      </c>
      <c r="H2290">
        <f t="shared" si="352"/>
        <v>1</v>
      </c>
      <c r="I2290">
        <f t="shared" si="353"/>
        <v>0</v>
      </c>
      <c r="J2290">
        <f t="shared" si="354"/>
        <v>0</v>
      </c>
      <c r="K2290" t="s">
        <v>15</v>
      </c>
      <c r="L2290">
        <f t="shared" si="355"/>
        <v>1</v>
      </c>
      <c r="M2290" t="s">
        <v>22</v>
      </c>
      <c r="N2290">
        <f t="shared" si="356"/>
        <v>0</v>
      </c>
      <c r="O2290">
        <f t="shared" si="357"/>
        <v>1</v>
      </c>
      <c r="P2290">
        <v>77.75</v>
      </c>
      <c r="Q2290">
        <f t="shared" si="358"/>
        <v>-0.62716924320545531</v>
      </c>
      <c r="R2290">
        <v>38.799999999999997</v>
      </c>
      <c r="S2290">
        <f t="shared" si="359"/>
        <v>1.2908444545012698</v>
      </c>
      <c r="T2290" s="8">
        <v>0</v>
      </c>
    </row>
    <row r="2291" spans="1:20" x14ac:dyDescent="0.35">
      <c r="A2291">
        <v>18</v>
      </c>
      <c r="B2291">
        <f t="shared" si="350"/>
        <v>-1.1157067772851639</v>
      </c>
      <c r="C2291">
        <v>0</v>
      </c>
      <c r="D2291">
        <v>0</v>
      </c>
      <c r="E2291" t="s">
        <v>23</v>
      </c>
      <c r="F2291">
        <f t="shared" si="351"/>
        <v>0</v>
      </c>
      <c r="G2291" t="s">
        <v>14</v>
      </c>
      <c r="H2291">
        <f t="shared" si="352"/>
        <v>1</v>
      </c>
      <c r="I2291">
        <f t="shared" si="353"/>
        <v>0</v>
      </c>
      <c r="J2291">
        <f t="shared" si="354"/>
        <v>0</v>
      </c>
      <c r="K2291" t="s">
        <v>19</v>
      </c>
      <c r="L2291">
        <f t="shared" si="355"/>
        <v>0</v>
      </c>
      <c r="M2291" t="s">
        <v>21</v>
      </c>
      <c r="N2291">
        <f t="shared" si="356"/>
        <v>0</v>
      </c>
      <c r="O2291">
        <f t="shared" si="357"/>
        <v>0</v>
      </c>
      <c r="P2291">
        <v>75.03</v>
      </c>
      <c r="Q2291">
        <f t="shared" si="358"/>
        <v>-0.68724107004144286</v>
      </c>
      <c r="R2291">
        <v>23.4</v>
      </c>
      <c r="S2291">
        <f t="shared" si="359"/>
        <v>-0.70946496996210795</v>
      </c>
      <c r="T2291" s="8">
        <v>0</v>
      </c>
    </row>
    <row r="2292" spans="1:20" x14ac:dyDescent="0.35">
      <c r="A2292">
        <v>65</v>
      </c>
      <c r="B2292">
        <f t="shared" si="350"/>
        <v>0.96297954707467148</v>
      </c>
      <c r="C2292">
        <v>0</v>
      </c>
      <c r="D2292">
        <v>0</v>
      </c>
      <c r="E2292" t="s">
        <v>13</v>
      </c>
      <c r="F2292">
        <f t="shared" si="351"/>
        <v>1</v>
      </c>
      <c r="G2292" t="s">
        <v>14</v>
      </c>
      <c r="H2292">
        <f t="shared" si="352"/>
        <v>1</v>
      </c>
      <c r="I2292">
        <f t="shared" si="353"/>
        <v>0</v>
      </c>
      <c r="J2292">
        <f t="shared" si="354"/>
        <v>0</v>
      </c>
      <c r="K2292" t="s">
        <v>19</v>
      </c>
      <c r="L2292">
        <f t="shared" si="355"/>
        <v>0</v>
      </c>
      <c r="M2292" t="s">
        <v>21</v>
      </c>
      <c r="N2292">
        <f t="shared" si="356"/>
        <v>0</v>
      </c>
      <c r="O2292">
        <f t="shared" si="357"/>
        <v>0</v>
      </c>
      <c r="P2292">
        <v>220.47</v>
      </c>
      <c r="Q2292">
        <f t="shared" si="358"/>
        <v>2.5248348472475386</v>
      </c>
      <c r="R2292">
        <v>48.7</v>
      </c>
      <c r="S2292">
        <f t="shared" si="359"/>
        <v>2.5767576559420138</v>
      </c>
      <c r="T2292" s="8">
        <v>0</v>
      </c>
    </row>
    <row r="2293" spans="1:20" x14ac:dyDescent="0.35">
      <c r="A2293">
        <v>12</v>
      </c>
      <c r="B2293">
        <f t="shared" si="350"/>
        <v>-1.3810709889055683</v>
      </c>
      <c r="C2293">
        <v>0</v>
      </c>
      <c r="D2293">
        <v>0</v>
      </c>
      <c r="E2293" t="s">
        <v>23</v>
      </c>
      <c r="F2293">
        <f t="shared" si="351"/>
        <v>0</v>
      </c>
      <c r="G2293" t="s">
        <v>26</v>
      </c>
      <c r="H2293">
        <f t="shared" si="352"/>
        <v>0</v>
      </c>
      <c r="I2293">
        <f t="shared" si="353"/>
        <v>0</v>
      </c>
      <c r="J2293">
        <f t="shared" si="354"/>
        <v>0</v>
      </c>
      <c r="K2293" t="s">
        <v>19</v>
      </c>
      <c r="L2293">
        <f t="shared" si="355"/>
        <v>0</v>
      </c>
      <c r="M2293" t="s">
        <v>21</v>
      </c>
      <c r="N2293">
        <f t="shared" si="356"/>
        <v>0</v>
      </c>
      <c r="O2293">
        <f t="shared" si="357"/>
        <v>0</v>
      </c>
      <c r="P2293">
        <v>196.91</v>
      </c>
      <c r="Q2293">
        <f t="shared" si="358"/>
        <v>2.0045068177417051</v>
      </c>
      <c r="R2293">
        <v>19.7</v>
      </c>
      <c r="S2293">
        <f t="shared" si="359"/>
        <v>-1.1900587927227897</v>
      </c>
      <c r="T2293" s="8">
        <v>0</v>
      </c>
    </row>
    <row r="2294" spans="1:20" x14ac:dyDescent="0.35">
      <c r="A2294">
        <v>61</v>
      </c>
      <c r="B2294">
        <f t="shared" si="350"/>
        <v>0.78607007266106854</v>
      </c>
      <c r="C2294">
        <v>0</v>
      </c>
      <c r="D2294">
        <v>0</v>
      </c>
      <c r="E2294" t="s">
        <v>13</v>
      </c>
      <c r="F2294">
        <f t="shared" si="351"/>
        <v>1</v>
      </c>
      <c r="G2294" t="s">
        <v>18</v>
      </c>
      <c r="H2294">
        <f t="shared" si="352"/>
        <v>0</v>
      </c>
      <c r="I2294">
        <f t="shared" si="353"/>
        <v>1</v>
      </c>
      <c r="J2294">
        <f t="shared" si="354"/>
        <v>0</v>
      </c>
      <c r="K2294" t="s">
        <v>15</v>
      </c>
      <c r="L2294">
        <f t="shared" si="355"/>
        <v>1</v>
      </c>
      <c r="M2294" t="s">
        <v>21</v>
      </c>
      <c r="N2294">
        <f t="shared" si="356"/>
        <v>0</v>
      </c>
      <c r="O2294">
        <f t="shared" si="357"/>
        <v>0</v>
      </c>
      <c r="P2294">
        <v>180.8</v>
      </c>
      <c r="Q2294">
        <f t="shared" si="358"/>
        <v>1.6487137551212057</v>
      </c>
      <c r="R2294">
        <v>20.3</v>
      </c>
      <c r="S2294">
        <f t="shared" si="359"/>
        <v>-1.1121246593021383</v>
      </c>
      <c r="T2294" s="8">
        <v>0</v>
      </c>
    </row>
    <row r="2295" spans="1:20" x14ac:dyDescent="0.35">
      <c r="A2295">
        <v>66</v>
      </c>
      <c r="B2295">
        <f t="shared" si="350"/>
        <v>1.0072069156780723</v>
      </c>
      <c r="C2295">
        <v>0</v>
      </c>
      <c r="D2295">
        <v>0</v>
      </c>
      <c r="E2295" t="s">
        <v>13</v>
      </c>
      <c r="F2295">
        <f t="shared" si="351"/>
        <v>1</v>
      </c>
      <c r="G2295" t="s">
        <v>14</v>
      </c>
      <c r="H2295">
        <f t="shared" si="352"/>
        <v>1</v>
      </c>
      <c r="I2295">
        <f t="shared" si="353"/>
        <v>0</v>
      </c>
      <c r="J2295">
        <f t="shared" si="354"/>
        <v>0</v>
      </c>
      <c r="K2295" t="s">
        <v>15</v>
      </c>
      <c r="L2295">
        <f t="shared" si="355"/>
        <v>1</v>
      </c>
      <c r="M2295" t="s">
        <v>22</v>
      </c>
      <c r="N2295">
        <f t="shared" si="356"/>
        <v>0</v>
      </c>
      <c r="O2295">
        <f t="shared" si="357"/>
        <v>1</v>
      </c>
      <c r="P2295">
        <v>247.48</v>
      </c>
      <c r="Q2295">
        <f t="shared" si="358"/>
        <v>3.1213569218210764</v>
      </c>
      <c r="R2295">
        <v>33.5</v>
      </c>
      <c r="S2295">
        <f t="shared" si="359"/>
        <v>0.60242627595218556</v>
      </c>
      <c r="T2295" s="8">
        <v>0</v>
      </c>
    </row>
    <row r="2296" spans="1:20" x14ac:dyDescent="0.35">
      <c r="A2296">
        <v>59</v>
      </c>
      <c r="B2296">
        <f t="shared" si="350"/>
        <v>0.69761533545426702</v>
      </c>
      <c r="C2296">
        <v>0</v>
      </c>
      <c r="D2296">
        <v>0</v>
      </c>
      <c r="E2296" t="s">
        <v>13</v>
      </c>
      <c r="F2296">
        <f t="shared" si="351"/>
        <v>1</v>
      </c>
      <c r="G2296" t="s">
        <v>25</v>
      </c>
      <c r="H2296">
        <f t="shared" si="352"/>
        <v>0</v>
      </c>
      <c r="I2296">
        <f t="shared" si="353"/>
        <v>0</v>
      </c>
      <c r="J2296">
        <f t="shared" si="354"/>
        <v>1</v>
      </c>
      <c r="K2296" t="s">
        <v>15</v>
      </c>
      <c r="L2296">
        <f t="shared" si="355"/>
        <v>1</v>
      </c>
      <c r="M2296" t="s">
        <v>22</v>
      </c>
      <c r="N2296">
        <f t="shared" si="356"/>
        <v>0</v>
      </c>
      <c r="O2296">
        <f t="shared" si="357"/>
        <v>1</v>
      </c>
      <c r="P2296">
        <v>216</v>
      </c>
      <c r="Q2296">
        <f t="shared" si="358"/>
        <v>2.4261138671163387</v>
      </c>
      <c r="R2296">
        <v>36.700000000000003</v>
      </c>
      <c r="S2296">
        <f t="shared" si="359"/>
        <v>1.0180749875289918</v>
      </c>
      <c r="T2296" s="8">
        <v>0</v>
      </c>
    </row>
    <row r="2297" spans="1:20" x14ac:dyDescent="0.35">
      <c r="A2297">
        <v>47</v>
      </c>
      <c r="B2297">
        <f t="shared" si="350"/>
        <v>0.16688691221345797</v>
      </c>
      <c r="C2297">
        <v>1</v>
      </c>
      <c r="D2297">
        <v>0</v>
      </c>
      <c r="E2297" t="s">
        <v>13</v>
      </c>
      <c r="F2297">
        <f t="shared" si="351"/>
        <v>1</v>
      </c>
      <c r="G2297" t="s">
        <v>14</v>
      </c>
      <c r="H2297">
        <f t="shared" si="352"/>
        <v>1</v>
      </c>
      <c r="I2297">
        <f t="shared" si="353"/>
        <v>0</v>
      </c>
      <c r="J2297">
        <f t="shared" si="354"/>
        <v>0</v>
      </c>
      <c r="K2297" t="s">
        <v>15</v>
      </c>
      <c r="L2297">
        <f t="shared" si="355"/>
        <v>1</v>
      </c>
      <c r="M2297" t="s">
        <v>21</v>
      </c>
      <c r="N2297">
        <f t="shared" si="356"/>
        <v>0</v>
      </c>
      <c r="O2297">
        <f t="shared" si="357"/>
        <v>0</v>
      </c>
      <c r="P2297">
        <v>75.64</v>
      </c>
      <c r="Q2297">
        <f t="shared" si="358"/>
        <v>-0.67376907946425446</v>
      </c>
      <c r="R2297">
        <v>24.4</v>
      </c>
      <c r="S2297">
        <f t="shared" si="359"/>
        <v>-0.57957474759435612</v>
      </c>
      <c r="T2297" s="8">
        <v>0</v>
      </c>
    </row>
    <row r="2298" spans="1:20" x14ac:dyDescent="0.35">
      <c r="A2298">
        <v>47</v>
      </c>
      <c r="B2298">
        <f t="shared" si="350"/>
        <v>0.16688691221345797</v>
      </c>
      <c r="C2298">
        <v>0</v>
      </c>
      <c r="D2298">
        <v>0</v>
      </c>
      <c r="E2298" t="s">
        <v>13</v>
      </c>
      <c r="F2298">
        <f t="shared" si="351"/>
        <v>1</v>
      </c>
      <c r="G2298" t="s">
        <v>25</v>
      </c>
      <c r="H2298">
        <f t="shared" si="352"/>
        <v>0</v>
      </c>
      <c r="I2298">
        <f t="shared" si="353"/>
        <v>0</v>
      </c>
      <c r="J2298">
        <f t="shared" si="354"/>
        <v>1</v>
      </c>
      <c r="K2298" t="s">
        <v>15</v>
      </c>
      <c r="L2298">
        <f t="shared" si="355"/>
        <v>1</v>
      </c>
      <c r="M2298" t="s">
        <v>16</v>
      </c>
      <c r="N2298">
        <f t="shared" si="356"/>
        <v>1</v>
      </c>
      <c r="O2298">
        <f t="shared" si="357"/>
        <v>0</v>
      </c>
      <c r="P2298">
        <v>95.07</v>
      </c>
      <c r="Q2298">
        <f t="shared" si="358"/>
        <v>-0.244653051735123</v>
      </c>
      <c r="R2298">
        <v>38.799999999999997</v>
      </c>
      <c r="S2298">
        <f t="shared" si="359"/>
        <v>1.2908444545012698</v>
      </c>
      <c r="T2298" s="8">
        <v>0</v>
      </c>
    </row>
    <row r="2299" spans="1:20" x14ac:dyDescent="0.35">
      <c r="A2299">
        <v>71</v>
      </c>
      <c r="B2299">
        <f t="shared" si="350"/>
        <v>1.2283437586950761</v>
      </c>
      <c r="C2299">
        <v>1</v>
      </c>
      <c r="D2299">
        <v>0</v>
      </c>
      <c r="E2299" t="s">
        <v>13</v>
      </c>
      <c r="F2299">
        <f t="shared" si="351"/>
        <v>1</v>
      </c>
      <c r="G2299" t="s">
        <v>14</v>
      </c>
      <c r="H2299">
        <f t="shared" si="352"/>
        <v>1</v>
      </c>
      <c r="I2299">
        <f t="shared" si="353"/>
        <v>0</v>
      </c>
      <c r="J2299">
        <f t="shared" si="354"/>
        <v>0</v>
      </c>
      <c r="K2299" t="s">
        <v>15</v>
      </c>
      <c r="L2299">
        <f t="shared" si="355"/>
        <v>1</v>
      </c>
      <c r="M2299" t="s">
        <v>22</v>
      </c>
      <c r="N2299">
        <f t="shared" si="356"/>
        <v>0</v>
      </c>
      <c r="O2299">
        <f t="shared" si="357"/>
        <v>1</v>
      </c>
      <c r="P2299">
        <v>129.97</v>
      </c>
      <c r="Q2299">
        <f t="shared" si="358"/>
        <v>0.526121491123688</v>
      </c>
      <c r="R2299">
        <v>44.2</v>
      </c>
      <c r="S2299">
        <f t="shared" si="359"/>
        <v>1.9922516552871306</v>
      </c>
      <c r="T2299" s="8">
        <v>0</v>
      </c>
    </row>
    <row r="2300" spans="1:20" x14ac:dyDescent="0.35">
      <c r="A2300">
        <v>62</v>
      </c>
      <c r="B2300">
        <f t="shared" si="350"/>
        <v>0.83029744126446925</v>
      </c>
      <c r="C2300">
        <v>0</v>
      </c>
      <c r="D2300">
        <v>0</v>
      </c>
      <c r="E2300" t="s">
        <v>13</v>
      </c>
      <c r="F2300">
        <f t="shared" si="351"/>
        <v>1</v>
      </c>
      <c r="G2300" t="s">
        <v>14</v>
      </c>
      <c r="H2300">
        <f t="shared" si="352"/>
        <v>1</v>
      </c>
      <c r="I2300">
        <f t="shared" si="353"/>
        <v>0</v>
      </c>
      <c r="J2300">
        <f t="shared" si="354"/>
        <v>0</v>
      </c>
      <c r="K2300" t="s">
        <v>15</v>
      </c>
      <c r="L2300">
        <f t="shared" si="355"/>
        <v>1</v>
      </c>
      <c r="M2300" t="s">
        <v>21</v>
      </c>
      <c r="N2300">
        <f t="shared" si="356"/>
        <v>0</v>
      </c>
      <c r="O2300">
        <f t="shared" si="357"/>
        <v>0</v>
      </c>
      <c r="P2300">
        <v>124.26</v>
      </c>
      <c r="Q2300">
        <f t="shared" si="358"/>
        <v>0.4000148252290231</v>
      </c>
      <c r="R2300">
        <v>33.4</v>
      </c>
      <c r="S2300">
        <f t="shared" si="359"/>
        <v>0.58943725371541023</v>
      </c>
      <c r="T2300" s="8">
        <v>0</v>
      </c>
    </row>
    <row r="2301" spans="1:20" x14ac:dyDescent="0.35">
      <c r="A2301">
        <v>28</v>
      </c>
      <c r="B2301">
        <f t="shared" si="350"/>
        <v>-0.67343309125115636</v>
      </c>
      <c r="C2301">
        <v>0</v>
      </c>
      <c r="D2301">
        <v>0</v>
      </c>
      <c r="E2301" t="s">
        <v>13</v>
      </c>
      <c r="F2301">
        <f t="shared" si="351"/>
        <v>1</v>
      </c>
      <c r="G2301" t="s">
        <v>14</v>
      </c>
      <c r="H2301">
        <f t="shared" si="352"/>
        <v>1</v>
      </c>
      <c r="I2301">
        <f t="shared" si="353"/>
        <v>0</v>
      </c>
      <c r="J2301">
        <f t="shared" si="354"/>
        <v>0</v>
      </c>
      <c r="K2301" t="s">
        <v>15</v>
      </c>
      <c r="L2301">
        <f t="shared" si="355"/>
        <v>1</v>
      </c>
      <c r="M2301" t="s">
        <v>22</v>
      </c>
      <c r="N2301">
        <f t="shared" si="356"/>
        <v>0</v>
      </c>
      <c r="O2301">
        <f t="shared" si="357"/>
        <v>1</v>
      </c>
      <c r="P2301">
        <v>87.92</v>
      </c>
      <c r="Q2301">
        <f t="shared" si="358"/>
        <v>-0.40256244948413422</v>
      </c>
      <c r="R2301">
        <v>32.5</v>
      </c>
      <c r="S2301">
        <f t="shared" si="359"/>
        <v>0.47253605358443379</v>
      </c>
      <c r="T2301" s="8">
        <v>0</v>
      </c>
    </row>
    <row r="2302" spans="1:20" x14ac:dyDescent="0.35">
      <c r="A2302">
        <v>7</v>
      </c>
      <c r="B2302">
        <f t="shared" si="350"/>
        <v>-1.6022078319225721</v>
      </c>
      <c r="C2302">
        <v>0</v>
      </c>
      <c r="D2302">
        <v>0</v>
      </c>
      <c r="E2302" t="s">
        <v>23</v>
      </c>
      <c r="F2302">
        <f t="shared" si="351"/>
        <v>0</v>
      </c>
      <c r="G2302" t="s">
        <v>26</v>
      </c>
      <c r="H2302">
        <f t="shared" si="352"/>
        <v>0</v>
      </c>
      <c r="I2302">
        <f t="shared" si="353"/>
        <v>0</v>
      </c>
      <c r="J2302">
        <f t="shared" si="354"/>
        <v>0</v>
      </c>
      <c r="K2302" t="s">
        <v>19</v>
      </c>
      <c r="L2302">
        <f t="shared" si="355"/>
        <v>0</v>
      </c>
      <c r="M2302" t="s">
        <v>21</v>
      </c>
      <c r="N2302">
        <f t="shared" si="356"/>
        <v>0</v>
      </c>
      <c r="O2302">
        <f t="shared" si="357"/>
        <v>0</v>
      </c>
      <c r="P2302">
        <v>85.15</v>
      </c>
      <c r="Q2302">
        <f t="shared" si="358"/>
        <v>-0.46373853784284202</v>
      </c>
      <c r="R2302">
        <v>15.1</v>
      </c>
      <c r="S2302">
        <f t="shared" si="359"/>
        <v>-1.7875538156144479</v>
      </c>
      <c r="T2302" s="8">
        <v>0</v>
      </c>
    </row>
    <row r="2303" spans="1:20" x14ac:dyDescent="0.35">
      <c r="A2303">
        <v>68</v>
      </c>
      <c r="B2303">
        <f t="shared" si="350"/>
        <v>1.0956616528848737</v>
      </c>
      <c r="C2303">
        <v>0</v>
      </c>
      <c r="D2303">
        <v>0</v>
      </c>
      <c r="E2303" t="s">
        <v>13</v>
      </c>
      <c r="F2303">
        <f t="shared" si="351"/>
        <v>1</v>
      </c>
      <c r="G2303" t="s">
        <v>14</v>
      </c>
      <c r="H2303">
        <f t="shared" si="352"/>
        <v>1</v>
      </c>
      <c r="I2303">
        <f t="shared" si="353"/>
        <v>0</v>
      </c>
      <c r="J2303">
        <f t="shared" si="354"/>
        <v>0</v>
      </c>
      <c r="K2303" t="s">
        <v>19</v>
      </c>
      <c r="L2303">
        <f t="shared" si="355"/>
        <v>0</v>
      </c>
      <c r="M2303" t="s">
        <v>22</v>
      </c>
      <c r="N2303">
        <f t="shared" si="356"/>
        <v>0</v>
      </c>
      <c r="O2303">
        <f t="shared" si="357"/>
        <v>1</v>
      </c>
      <c r="P2303">
        <v>95.36</v>
      </c>
      <c r="Q2303">
        <f t="shared" si="358"/>
        <v>-0.23824833490334477</v>
      </c>
      <c r="R2303">
        <v>21.5</v>
      </c>
      <c r="S2303">
        <f t="shared" si="359"/>
        <v>-0.95625639246083627</v>
      </c>
      <c r="T2303" s="8">
        <v>0</v>
      </c>
    </row>
    <row r="2304" spans="1:20" x14ac:dyDescent="0.35">
      <c r="A2304">
        <v>37</v>
      </c>
      <c r="B2304">
        <f t="shared" si="350"/>
        <v>-0.27538677382054955</v>
      </c>
      <c r="C2304">
        <v>0</v>
      </c>
      <c r="D2304">
        <v>0</v>
      </c>
      <c r="E2304" t="s">
        <v>13</v>
      </c>
      <c r="F2304">
        <f t="shared" si="351"/>
        <v>1</v>
      </c>
      <c r="G2304" t="s">
        <v>18</v>
      </c>
      <c r="H2304">
        <f t="shared" si="352"/>
        <v>0</v>
      </c>
      <c r="I2304">
        <f t="shared" si="353"/>
        <v>1</v>
      </c>
      <c r="J2304">
        <f t="shared" si="354"/>
        <v>0</v>
      </c>
      <c r="K2304" t="s">
        <v>15</v>
      </c>
      <c r="L2304">
        <f t="shared" si="355"/>
        <v>1</v>
      </c>
      <c r="M2304" t="s">
        <v>16</v>
      </c>
      <c r="N2304">
        <f t="shared" si="356"/>
        <v>1</v>
      </c>
      <c r="O2304">
        <f t="shared" si="357"/>
        <v>0</v>
      </c>
      <c r="P2304">
        <v>87.16</v>
      </c>
      <c r="Q2304">
        <f t="shared" si="358"/>
        <v>-0.41934722462948376</v>
      </c>
      <c r="R2304">
        <v>30.4</v>
      </c>
      <c r="S2304">
        <f t="shared" si="359"/>
        <v>0.19976658661215477</v>
      </c>
      <c r="T2304" s="8">
        <v>0</v>
      </c>
    </row>
    <row r="2305" spans="1:20" x14ac:dyDescent="0.35">
      <c r="A2305">
        <v>75</v>
      </c>
      <c r="B2305">
        <f t="shared" si="350"/>
        <v>1.4052532331086791</v>
      </c>
      <c r="C2305">
        <v>0</v>
      </c>
      <c r="D2305">
        <v>0</v>
      </c>
      <c r="E2305" t="s">
        <v>13</v>
      </c>
      <c r="F2305">
        <f t="shared" si="351"/>
        <v>1</v>
      </c>
      <c r="G2305" t="s">
        <v>25</v>
      </c>
      <c r="H2305">
        <f t="shared" si="352"/>
        <v>0</v>
      </c>
      <c r="I2305">
        <f t="shared" si="353"/>
        <v>0</v>
      </c>
      <c r="J2305">
        <f t="shared" si="354"/>
        <v>1</v>
      </c>
      <c r="K2305" t="s">
        <v>19</v>
      </c>
      <c r="L2305">
        <f t="shared" si="355"/>
        <v>0</v>
      </c>
      <c r="M2305" t="s">
        <v>22</v>
      </c>
      <c r="N2305">
        <f t="shared" si="356"/>
        <v>0</v>
      </c>
      <c r="O2305">
        <f t="shared" si="357"/>
        <v>1</v>
      </c>
      <c r="P2305">
        <v>219.39</v>
      </c>
      <c r="Q2305">
        <f t="shared" si="358"/>
        <v>2.5009827983567785</v>
      </c>
      <c r="R2305">
        <v>33.4</v>
      </c>
      <c r="S2305">
        <f t="shared" si="359"/>
        <v>0.58943725371541023</v>
      </c>
      <c r="T2305" s="8">
        <v>0</v>
      </c>
    </row>
    <row r="2306" spans="1:20" x14ac:dyDescent="0.35">
      <c r="A2306">
        <v>5</v>
      </c>
      <c r="B2306">
        <f t="shared" si="350"/>
        <v>-1.6906625691293735</v>
      </c>
      <c r="C2306">
        <v>0</v>
      </c>
      <c r="D2306">
        <v>0</v>
      </c>
      <c r="E2306" t="s">
        <v>23</v>
      </c>
      <c r="F2306">
        <f t="shared" si="351"/>
        <v>0</v>
      </c>
      <c r="G2306" t="s">
        <v>26</v>
      </c>
      <c r="H2306">
        <f t="shared" si="352"/>
        <v>0</v>
      </c>
      <c r="I2306">
        <f t="shared" si="353"/>
        <v>0</v>
      </c>
      <c r="J2306">
        <f t="shared" si="354"/>
        <v>0</v>
      </c>
      <c r="K2306" t="s">
        <v>15</v>
      </c>
      <c r="L2306">
        <f t="shared" si="355"/>
        <v>1</v>
      </c>
      <c r="M2306" t="s">
        <v>21</v>
      </c>
      <c r="N2306">
        <f t="shared" si="356"/>
        <v>0</v>
      </c>
      <c r="O2306">
        <f t="shared" si="357"/>
        <v>0</v>
      </c>
      <c r="P2306">
        <v>71.92</v>
      </c>
      <c r="Q2306">
        <f t="shared" si="358"/>
        <v>-0.75592613675464926</v>
      </c>
      <c r="R2306">
        <v>18.2</v>
      </c>
      <c r="S2306">
        <f t="shared" si="359"/>
        <v>-1.3848941262744174</v>
      </c>
      <c r="T2306" s="8">
        <v>0</v>
      </c>
    </row>
    <row r="2307" spans="1:20" x14ac:dyDescent="0.35">
      <c r="A2307">
        <v>1.08</v>
      </c>
      <c r="B2307">
        <f t="shared" ref="B2307:B2370" si="360">(A2307-$V$1)/$V$2</f>
        <v>-1.8640338540547046</v>
      </c>
      <c r="C2307">
        <v>0</v>
      </c>
      <c r="D2307">
        <v>0</v>
      </c>
      <c r="E2307" t="s">
        <v>23</v>
      </c>
      <c r="F2307">
        <f t="shared" ref="F2307:F2370" si="361">IF(E2307="Yes",1,0)</f>
        <v>0</v>
      </c>
      <c r="G2307" t="s">
        <v>26</v>
      </c>
      <c r="H2307">
        <f t="shared" ref="H2307:H2370" si="362">IF(G2307="Private",1,0)</f>
        <v>0</v>
      </c>
      <c r="I2307">
        <f t="shared" ref="I2307:I2370" si="363">IF(G2307="Self-employed",1,0)</f>
        <v>0</v>
      </c>
      <c r="J2307">
        <f t="shared" ref="J2307:J2370" si="364">IF(G2307="Govt_job",1,0)</f>
        <v>0</v>
      </c>
      <c r="K2307" t="s">
        <v>15</v>
      </c>
      <c r="L2307">
        <f t="shared" ref="L2307:L2370" si="365">IF(K2307="Urban",1,0)</f>
        <v>1</v>
      </c>
      <c r="M2307" t="s">
        <v>21</v>
      </c>
      <c r="N2307">
        <f t="shared" ref="N2307:N2370" si="366">IF(M2307="formerly smoked",1,0)</f>
        <v>0</v>
      </c>
      <c r="O2307">
        <f t="shared" ref="O2307:O2370" si="367">IF(M2307="smokes",1,0)</f>
        <v>0</v>
      </c>
      <c r="P2307">
        <v>167.66</v>
      </c>
      <c r="Q2307">
        <f t="shared" ref="Q2307:Q2370" si="368">(P2307-$W$5)/$W$6</f>
        <v>1.358513826950295</v>
      </c>
      <c r="R2307">
        <v>18.7</v>
      </c>
      <c r="S2307">
        <f t="shared" ref="S2307:S2370" si="369">(R2307-$V$11)/$V$12</f>
        <v>-1.3199490150905415</v>
      </c>
      <c r="T2307" s="8">
        <v>0</v>
      </c>
    </row>
    <row r="2308" spans="1:20" x14ac:dyDescent="0.35">
      <c r="A2308">
        <v>34</v>
      </c>
      <c r="B2308">
        <f t="shared" si="360"/>
        <v>-0.40806887963075178</v>
      </c>
      <c r="C2308">
        <v>0</v>
      </c>
      <c r="D2308">
        <v>0</v>
      </c>
      <c r="E2308" t="s">
        <v>23</v>
      </c>
      <c r="F2308">
        <f t="shared" si="361"/>
        <v>0</v>
      </c>
      <c r="G2308" t="s">
        <v>14</v>
      </c>
      <c r="H2308">
        <f t="shared" si="362"/>
        <v>1</v>
      </c>
      <c r="I2308">
        <f t="shared" si="363"/>
        <v>0</v>
      </c>
      <c r="J2308">
        <f t="shared" si="364"/>
        <v>0</v>
      </c>
      <c r="K2308" t="s">
        <v>19</v>
      </c>
      <c r="L2308">
        <f t="shared" si="365"/>
        <v>0</v>
      </c>
      <c r="M2308" t="s">
        <v>22</v>
      </c>
      <c r="N2308">
        <f t="shared" si="366"/>
        <v>0</v>
      </c>
      <c r="O2308">
        <f t="shared" si="367"/>
        <v>1</v>
      </c>
      <c r="P2308">
        <v>87.21</v>
      </c>
      <c r="Q2308">
        <f t="shared" si="368"/>
        <v>-0.41824296310676351</v>
      </c>
      <c r="R2308">
        <v>38.4</v>
      </c>
      <c r="S2308">
        <f t="shared" si="369"/>
        <v>1.2388883655541694</v>
      </c>
      <c r="T2308" s="8">
        <v>0</v>
      </c>
    </row>
    <row r="2309" spans="1:20" x14ac:dyDescent="0.35">
      <c r="A2309">
        <v>49</v>
      </c>
      <c r="B2309">
        <f t="shared" si="360"/>
        <v>0.2553416494202595</v>
      </c>
      <c r="C2309">
        <v>0</v>
      </c>
      <c r="D2309">
        <v>0</v>
      </c>
      <c r="E2309" t="s">
        <v>13</v>
      </c>
      <c r="F2309">
        <f t="shared" si="361"/>
        <v>1</v>
      </c>
      <c r="G2309" t="s">
        <v>18</v>
      </c>
      <c r="H2309">
        <f t="shared" si="362"/>
        <v>0</v>
      </c>
      <c r="I2309">
        <f t="shared" si="363"/>
        <v>1</v>
      </c>
      <c r="J2309">
        <f t="shared" si="364"/>
        <v>0</v>
      </c>
      <c r="K2309" t="s">
        <v>19</v>
      </c>
      <c r="L2309">
        <f t="shared" si="365"/>
        <v>0</v>
      </c>
      <c r="M2309" t="s">
        <v>22</v>
      </c>
      <c r="N2309">
        <f t="shared" si="366"/>
        <v>0</v>
      </c>
      <c r="O2309">
        <f t="shared" si="367"/>
        <v>1</v>
      </c>
      <c r="P2309">
        <v>220.47</v>
      </c>
      <c r="Q2309">
        <f t="shared" si="368"/>
        <v>2.5248348472475386</v>
      </c>
      <c r="R2309">
        <v>36.4</v>
      </c>
      <c r="S2309">
        <f t="shared" si="369"/>
        <v>0.97910792081866571</v>
      </c>
      <c r="T2309" s="8">
        <v>0</v>
      </c>
    </row>
    <row r="2310" spans="1:20" x14ac:dyDescent="0.35">
      <c r="A2310">
        <v>8</v>
      </c>
      <c r="B2310">
        <f t="shared" si="360"/>
        <v>-1.5579804633191714</v>
      </c>
      <c r="C2310">
        <v>0</v>
      </c>
      <c r="D2310">
        <v>0</v>
      </c>
      <c r="E2310" t="s">
        <v>23</v>
      </c>
      <c r="F2310">
        <f t="shared" si="361"/>
        <v>0</v>
      </c>
      <c r="G2310" t="s">
        <v>26</v>
      </c>
      <c r="H2310">
        <f t="shared" si="362"/>
        <v>0</v>
      </c>
      <c r="I2310">
        <f t="shared" si="363"/>
        <v>0</v>
      </c>
      <c r="J2310">
        <f t="shared" si="364"/>
        <v>0</v>
      </c>
      <c r="K2310" t="s">
        <v>15</v>
      </c>
      <c r="L2310">
        <f t="shared" si="365"/>
        <v>1</v>
      </c>
      <c r="M2310" t="s">
        <v>21</v>
      </c>
      <c r="N2310">
        <f t="shared" si="366"/>
        <v>0</v>
      </c>
      <c r="O2310">
        <f t="shared" si="367"/>
        <v>0</v>
      </c>
      <c r="P2310">
        <v>80.47</v>
      </c>
      <c r="Q2310">
        <f t="shared" si="368"/>
        <v>-0.56709741636946787</v>
      </c>
      <c r="R2310">
        <v>20.6</v>
      </c>
      <c r="S2310">
        <f t="shared" si="369"/>
        <v>-1.0731575925918126</v>
      </c>
      <c r="T2310" s="8">
        <v>0</v>
      </c>
    </row>
    <row r="2311" spans="1:20" x14ac:dyDescent="0.35">
      <c r="A2311">
        <v>50</v>
      </c>
      <c r="B2311">
        <f t="shared" si="360"/>
        <v>0.29956901802366021</v>
      </c>
      <c r="C2311">
        <v>0</v>
      </c>
      <c r="D2311">
        <v>0</v>
      </c>
      <c r="E2311" t="s">
        <v>13</v>
      </c>
      <c r="F2311">
        <f t="shared" si="361"/>
        <v>1</v>
      </c>
      <c r="G2311" t="s">
        <v>25</v>
      </c>
      <c r="H2311">
        <f t="shared" si="362"/>
        <v>0</v>
      </c>
      <c r="I2311">
        <f t="shared" si="363"/>
        <v>0</v>
      </c>
      <c r="J2311">
        <f t="shared" si="364"/>
        <v>1</v>
      </c>
      <c r="K2311" t="s">
        <v>15</v>
      </c>
      <c r="L2311">
        <f t="shared" si="365"/>
        <v>1</v>
      </c>
      <c r="M2311" t="s">
        <v>16</v>
      </c>
      <c r="N2311">
        <f t="shared" si="366"/>
        <v>1</v>
      </c>
      <c r="O2311">
        <f t="shared" si="367"/>
        <v>0</v>
      </c>
      <c r="P2311">
        <v>89.95</v>
      </c>
      <c r="Q2311">
        <f t="shared" si="368"/>
        <v>-0.35772943166168758</v>
      </c>
      <c r="R2311">
        <v>48.9</v>
      </c>
      <c r="S2311">
        <f t="shared" si="369"/>
        <v>2.6027357004155633</v>
      </c>
      <c r="T2311" s="8">
        <v>0</v>
      </c>
    </row>
    <row r="2312" spans="1:20" x14ac:dyDescent="0.35">
      <c r="A2312">
        <v>2</v>
      </c>
      <c r="B2312">
        <f t="shared" si="360"/>
        <v>-1.8233446749395759</v>
      </c>
      <c r="C2312">
        <v>0</v>
      </c>
      <c r="D2312">
        <v>0</v>
      </c>
      <c r="E2312" t="s">
        <v>23</v>
      </c>
      <c r="F2312">
        <f t="shared" si="361"/>
        <v>0</v>
      </c>
      <c r="G2312" t="s">
        <v>26</v>
      </c>
      <c r="H2312">
        <f t="shared" si="362"/>
        <v>0</v>
      </c>
      <c r="I2312">
        <f t="shared" si="363"/>
        <v>0</v>
      </c>
      <c r="J2312">
        <f t="shared" si="364"/>
        <v>0</v>
      </c>
      <c r="K2312" t="s">
        <v>19</v>
      </c>
      <c r="L2312">
        <f t="shared" si="365"/>
        <v>0</v>
      </c>
      <c r="M2312" t="s">
        <v>21</v>
      </c>
      <c r="N2312">
        <f t="shared" si="366"/>
        <v>0</v>
      </c>
      <c r="O2312">
        <f t="shared" si="367"/>
        <v>0</v>
      </c>
      <c r="P2312">
        <v>111.32</v>
      </c>
      <c r="Q2312">
        <f t="shared" si="368"/>
        <v>0.11423194314899382</v>
      </c>
      <c r="R2312">
        <v>18.2</v>
      </c>
      <c r="S2312">
        <f t="shared" si="369"/>
        <v>-1.3848941262744174</v>
      </c>
      <c r="T2312" s="8">
        <v>0</v>
      </c>
    </row>
    <row r="2313" spans="1:20" x14ac:dyDescent="0.35">
      <c r="A2313">
        <v>1.1599999999999999</v>
      </c>
      <c r="B2313">
        <f t="shared" si="360"/>
        <v>-1.8604956645664326</v>
      </c>
      <c r="C2313">
        <v>0</v>
      </c>
      <c r="D2313">
        <v>0</v>
      </c>
      <c r="E2313" t="s">
        <v>23</v>
      </c>
      <c r="F2313">
        <f t="shared" si="361"/>
        <v>0</v>
      </c>
      <c r="G2313" t="s">
        <v>26</v>
      </c>
      <c r="H2313">
        <f t="shared" si="362"/>
        <v>0</v>
      </c>
      <c r="I2313">
        <f t="shared" si="363"/>
        <v>0</v>
      </c>
      <c r="J2313">
        <f t="shared" si="364"/>
        <v>0</v>
      </c>
      <c r="K2313" t="s">
        <v>15</v>
      </c>
      <c r="L2313">
        <f t="shared" si="365"/>
        <v>1</v>
      </c>
      <c r="M2313" t="s">
        <v>21</v>
      </c>
      <c r="N2313">
        <f t="shared" si="366"/>
        <v>0</v>
      </c>
      <c r="O2313">
        <f t="shared" si="367"/>
        <v>0</v>
      </c>
      <c r="P2313">
        <v>65.010000000000005</v>
      </c>
      <c r="Q2313">
        <f t="shared" si="368"/>
        <v>-0.90853507919460286</v>
      </c>
      <c r="R2313">
        <v>17</v>
      </c>
      <c r="S2313">
        <f t="shared" si="369"/>
        <v>-1.5407623931157195</v>
      </c>
      <c r="T2313" s="8">
        <v>0</v>
      </c>
    </row>
    <row r="2314" spans="1:20" x14ac:dyDescent="0.35">
      <c r="A2314">
        <v>76</v>
      </c>
      <c r="B2314">
        <f t="shared" si="360"/>
        <v>1.4494806017120798</v>
      </c>
      <c r="C2314">
        <v>0</v>
      </c>
      <c r="D2314">
        <v>0</v>
      </c>
      <c r="E2314" t="s">
        <v>13</v>
      </c>
      <c r="F2314">
        <f t="shared" si="361"/>
        <v>1</v>
      </c>
      <c r="G2314" t="s">
        <v>18</v>
      </c>
      <c r="H2314">
        <f t="shared" si="362"/>
        <v>0</v>
      </c>
      <c r="I2314">
        <f t="shared" si="363"/>
        <v>1</v>
      </c>
      <c r="J2314">
        <f t="shared" si="364"/>
        <v>0</v>
      </c>
      <c r="K2314" t="s">
        <v>15</v>
      </c>
      <c r="L2314">
        <f t="shared" si="365"/>
        <v>1</v>
      </c>
      <c r="M2314" t="s">
        <v>21</v>
      </c>
      <c r="N2314">
        <f t="shared" si="366"/>
        <v>0</v>
      </c>
      <c r="O2314">
        <f t="shared" si="367"/>
        <v>0</v>
      </c>
      <c r="P2314">
        <v>110.07</v>
      </c>
      <c r="Q2314">
        <f t="shared" si="368"/>
        <v>8.6625405080984832E-2</v>
      </c>
      <c r="R2314">
        <v>31.8</v>
      </c>
      <c r="S2314">
        <f t="shared" si="369"/>
        <v>0.38161289792700759</v>
      </c>
      <c r="T2314" s="8">
        <v>0</v>
      </c>
    </row>
    <row r="2315" spans="1:20" x14ac:dyDescent="0.35">
      <c r="A2315">
        <v>18</v>
      </c>
      <c r="B2315">
        <f t="shared" si="360"/>
        <v>-1.1157067772851639</v>
      </c>
      <c r="C2315">
        <v>0</v>
      </c>
      <c r="D2315">
        <v>0</v>
      </c>
      <c r="E2315" t="s">
        <v>23</v>
      </c>
      <c r="F2315">
        <f t="shared" si="361"/>
        <v>0</v>
      </c>
      <c r="G2315" t="s">
        <v>14</v>
      </c>
      <c r="H2315">
        <f t="shared" si="362"/>
        <v>1</v>
      </c>
      <c r="I2315">
        <f t="shared" si="363"/>
        <v>0</v>
      </c>
      <c r="J2315">
        <f t="shared" si="364"/>
        <v>0</v>
      </c>
      <c r="K2315" t="s">
        <v>15</v>
      </c>
      <c r="L2315">
        <f t="shared" si="365"/>
        <v>1</v>
      </c>
      <c r="M2315" t="s">
        <v>21</v>
      </c>
      <c r="N2315">
        <f t="shared" si="366"/>
        <v>0</v>
      </c>
      <c r="O2315">
        <f t="shared" si="367"/>
        <v>0</v>
      </c>
      <c r="P2315">
        <v>60.56</v>
      </c>
      <c r="Q2315">
        <f t="shared" si="368"/>
        <v>-1.006814354716715</v>
      </c>
      <c r="R2315">
        <v>33</v>
      </c>
      <c r="S2315">
        <f t="shared" si="369"/>
        <v>0.53748116476830965</v>
      </c>
      <c r="T2315" s="8">
        <v>0</v>
      </c>
    </row>
    <row r="2316" spans="1:20" x14ac:dyDescent="0.35">
      <c r="A2316">
        <v>82</v>
      </c>
      <c r="B2316">
        <f t="shared" si="360"/>
        <v>1.7148448133324843</v>
      </c>
      <c r="C2316">
        <v>0</v>
      </c>
      <c r="D2316">
        <v>0</v>
      </c>
      <c r="E2316" t="s">
        <v>13</v>
      </c>
      <c r="F2316">
        <f t="shared" si="361"/>
        <v>1</v>
      </c>
      <c r="G2316" t="s">
        <v>14</v>
      </c>
      <c r="H2316">
        <f t="shared" si="362"/>
        <v>1</v>
      </c>
      <c r="I2316">
        <f t="shared" si="363"/>
        <v>0</v>
      </c>
      <c r="J2316">
        <f t="shared" si="364"/>
        <v>0</v>
      </c>
      <c r="K2316" t="s">
        <v>15</v>
      </c>
      <c r="L2316">
        <f t="shared" si="365"/>
        <v>1</v>
      </c>
      <c r="M2316" t="s">
        <v>22</v>
      </c>
      <c r="N2316">
        <f t="shared" si="366"/>
        <v>0</v>
      </c>
      <c r="O2316">
        <f t="shared" si="367"/>
        <v>1</v>
      </c>
      <c r="P2316">
        <v>89.83</v>
      </c>
      <c r="Q2316">
        <f t="shared" si="368"/>
        <v>-0.36037965931621657</v>
      </c>
      <c r="R2316">
        <v>24.7</v>
      </c>
      <c r="S2316">
        <f t="shared" si="369"/>
        <v>-0.54060768088403055</v>
      </c>
      <c r="T2316" s="8">
        <v>0</v>
      </c>
    </row>
    <row r="2317" spans="1:20" x14ac:dyDescent="0.35">
      <c r="A2317">
        <v>67</v>
      </c>
      <c r="B2317">
        <f t="shared" si="360"/>
        <v>1.051434284281473</v>
      </c>
      <c r="C2317">
        <v>0</v>
      </c>
      <c r="D2317">
        <v>0</v>
      </c>
      <c r="E2317" t="s">
        <v>13</v>
      </c>
      <c r="F2317">
        <f t="shared" si="361"/>
        <v>1</v>
      </c>
      <c r="G2317" t="s">
        <v>18</v>
      </c>
      <c r="H2317">
        <f t="shared" si="362"/>
        <v>0</v>
      </c>
      <c r="I2317">
        <f t="shared" si="363"/>
        <v>1</v>
      </c>
      <c r="J2317">
        <f t="shared" si="364"/>
        <v>0</v>
      </c>
      <c r="K2317" t="s">
        <v>19</v>
      </c>
      <c r="L2317">
        <f t="shared" si="365"/>
        <v>0</v>
      </c>
      <c r="M2317" t="s">
        <v>16</v>
      </c>
      <c r="N2317">
        <f t="shared" si="366"/>
        <v>1</v>
      </c>
      <c r="O2317">
        <f t="shared" si="367"/>
        <v>0</v>
      </c>
      <c r="P2317">
        <v>90.35</v>
      </c>
      <c r="Q2317">
        <f t="shared" si="368"/>
        <v>-0.3488953394799249</v>
      </c>
      <c r="R2317">
        <v>28.1</v>
      </c>
      <c r="S2317">
        <f t="shared" si="369"/>
        <v>-9.8980924833674058E-2</v>
      </c>
      <c r="T2317" s="8">
        <v>0</v>
      </c>
    </row>
    <row r="2318" spans="1:20" x14ac:dyDescent="0.35">
      <c r="A2318">
        <v>27</v>
      </c>
      <c r="B2318">
        <f t="shared" si="360"/>
        <v>-0.71766045985455706</v>
      </c>
      <c r="C2318">
        <v>0</v>
      </c>
      <c r="D2318">
        <v>0</v>
      </c>
      <c r="E2318" t="s">
        <v>13</v>
      </c>
      <c r="F2318">
        <f t="shared" si="361"/>
        <v>1</v>
      </c>
      <c r="G2318" t="s">
        <v>14</v>
      </c>
      <c r="H2318">
        <f t="shared" si="362"/>
        <v>1</v>
      </c>
      <c r="I2318">
        <f t="shared" si="363"/>
        <v>0</v>
      </c>
      <c r="J2318">
        <f t="shared" si="364"/>
        <v>0</v>
      </c>
      <c r="K2318" t="s">
        <v>15</v>
      </c>
      <c r="L2318">
        <f t="shared" si="365"/>
        <v>1</v>
      </c>
      <c r="M2318" t="s">
        <v>22</v>
      </c>
      <c r="N2318">
        <f t="shared" si="366"/>
        <v>0</v>
      </c>
      <c r="O2318">
        <f t="shared" si="367"/>
        <v>1</v>
      </c>
      <c r="P2318">
        <v>71.5</v>
      </c>
      <c r="Q2318">
        <f t="shared" si="368"/>
        <v>-0.76520193354550026</v>
      </c>
      <c r="R2318">
        <v>40.299999999999997</v>
      </c>
      <c r="S2318">
        <f t="shared" si="369"/>
        <v>1.4856797880528976</v>
      </c>
      <c r="T2318" s="8">
        <v>0</v>
      </c>
    </row>
    <row r="2319" spans="1:20" x14ac:dyDescent="0.35">
      <c r="A2319">
        <v>57</v>
      </c>
      <c r="B2319">
        <f t="shared" si="360"/>
        <v>0.60916059824746549</v>
      </c>
      <c r="C2319">
        <v>0</v>
      </c>
      <c r="D2319">
        <v>0</v>
      </c>
      <c r="E2319" t="s">
        <v>13</v>
      </c>
      <c r="F2319">
        <f t="shared" si="361"/>
        <v>1</v>
      </c>
      <c r="G2319" t="s">
        <v>25</v>
      </c>
      <c r="H2319">
        <f t="shared" si="362"/>
        <v>0</v>
      </c>
      <c r="I2319">
        <f t="shared" si="363"/>
        <v>0</v>
      </c>
      <c r="J2319">
        <f t="shared" si="364"/>
        <v>1</v>
      </c>
      <c r="K2319" t="s">
        <v>15</v>
      </c>
      <c r="L2319">
        <f t="shared" si="365"/>
        <v>1</v>
      </c>
      <c r="M2319" t="s">
        <v>22</v>
      </c>
      <c r="N2319">
        <f t="shared" si="366"/>
        <v>0</v>
      </c>
      <c r="O2319">
        <f t="shared" si="367"/>
        <v>1</v>
      </c>
      <c r="P2319">
        <v>71.709999999999994</v>
      </c>
      <c r="Q2319">
        <f t="shared" si="368"/>
        <v>-0.76056403515007487</v>
      </c>
      <c r="R2319">
        <v>35.200000000000003</v>
      </c>
      <c r="S2319">
        <f t="shared" si="369"/>
        <v>0.82323965397736409</v>
      </c>
      <c r="T2319" s="8">
        <v>0</v>
      </c>
    </row>
    <row r="2320" spans="1:20" x14ac:dyDescent="0.35">
      <c r="A2320">
        <v>51</v>
      </c>
      <c r="B2320">
        <f t="shared" si="360"/>
        <v>0.34379638662706097</v>
      </c>
      <c r="C2320">
        <v>1</v>
      </c>
      <c r="D2320">
        <v>0</v>
      </c>
      <c r="E2320" t="s">
        <v>13</v>
      </c>
      <c r="F2320">
        <f t="shared" si="361"/>
        <v>1</v>
      </c>
      <c r="G2320" t="s">
        <v>14</v>
      </c>
      <c r="H2320">
        <f t="shared" si="362"/>
        <v>1</v>
      </c>
      <c r="I2320">
        <f t="shared" si="363"/>
        <v>0</v>
      </c>
      <c r="J2320">
        <f t="shared" si="364"/>
        <v>0</v>
      </c>
      <c r="K2320" t="s">
        <v>15</v>
      </c>
      <c r="L2320">
        <f t="shared" si="365"/>
        <v>1</v>
      </c>
      <c r="M2320" t="s">
        <v>16</v>
      </c>
      <c r="N2320">
        <f t="shared" si="366"/>
        <v>1</v>
      </c>
      <c r="O2320">
        <f t="shared" si="367"/>
        <v>0</v>
      </c>
      <c r="P2320">
        <v>173.96</v>
      </c>
      <c r="Q2320">
        <f t="shared" si="368"/>
        <v>1.4976507788130604</v>
      </c>
      <c r="R2320">
        <v>31.2</v>
      </c>
      <c r="S2320">
        <f t="shared" si="369"/>
        <v>0.30367876450635634</v>
      </c>
      <c r="T2320" s="8">
        <v>0</v>
      </c>
    </row>
    <row r="2321" spans="1:20" x14ac:dyDescent="0.35">
      <c r="A2321">
        <v>68</v>
      </c>
      <c r="B2321">
        <f t="shared" si="360"/>
        <v>1.0956616528848737</v>
      </c>
      <c r="C2321">
        <v>1</v>
      </c>
      <c r="D2321">
        <v>0</v>
      </c>
      <c r="E2321" t="s">
        <v>13</v>
      </c>
      <c r="F2321">
        <f t="shared" si="361"/>
        <v>1</v>
      </c>
      <c r="G2321" t="s">
        <v>14</v>
      </c>
      <c r="H2321">
        <f t="shared" si="362"/>
        <v>1</v>
      </c>
      <c r="I2321">
        <f t="shared" si="363"/>
        <v>0</v>
      </c>
      <c r="J2321">
        <f t="shared" si="364"/>
        <v>0</v>
      </c>
      <c r="K2321" t="s">
        <v>15</v>
      </c>
      <c r="L2321">
        <f t="shared" si="365"/>
        <v>1</v>
      </c>
      <c r="M2321" t="s">
        <v>21</v>
      </c>
      <c r="N2321">
        <f t="shared" si="366"/>
        <v>0</v>
      </c>
      <c r="O2321">
        <f t="shared" si="367"/>
        <v>0</v>
      </c>
      <c r="P2321">
        <v>96.06</v>
      </c>
      <c r="Q2321">
        <f t="shared" si="368"/>
        <v>-0.22278867358525967</v>
      </c>
      <c r="R2321">
        <v>37.6</v>
      </c>
      <c r="S2321">
        <f t="shared" si="369"/>
        <v>1.1349761876599682</v>
      </c>
      <c r="T2321" s="8">
        <v>0</v>
      </c>
    </row>
    <row r="2322" spans="1:20" x14ac:dyDescent="0.35">
      <c r="A2322">
        <v>56</v>
      </c>
      <c r="B2322">
        <f t="shared" si="360"/>
        <v>0.56493322964406478</v>
      </c>
      <c r="C2322">
        <v>0</v>
      </c>
      <c r="D2322">
        <v>0</v>
      </c>
      <c r="E2322" t="s">
        <v>13</v>
      </c>
      <c r="F2322">
        <f t="shared" si="361"/>
        <v>1</v>
      </c>
      <c r="G2322" t="s">
        <v>14</v>
      </c>
      <c r="H2322">
        <f t="shared" si="362"/>
        <v>1</v>
      </c>
      <c r="I2322">
        <f t="shared" si="363"/>
        <v>0</v>
      </c>
      <c r="J2322">
        <f t="shared" si="364"/>
        <v>0</v>
      </c>
      <c r="K2322" t="s">
        <v>15</v>
      </c>
      <c r="L2322">
        <f t="shared" si="365"/>
        <v>1</v>
      </c>
      <c r="M2322" t="s">
        <v>22</v>
      </c>
      <c r="N2322">
        <f t="shared" si="366"/>
        <v>0</v>
      </c>
      <c r="O2322">
        <f t="shared" si="367"/>
        <v>1</v>
      </c>
      <c r="P2322">
        <v>113.2</v>
      </c>
      <c r="Q2322">
        <f t="shared" si="368"/>
        <v>0.15575217640327954</v>
      </c>
      <c r="R2322">
        <v>38.700000000000003</v>
      </c>
      <c r="S2322">
        <f t="shared" si="369"/>
        <v>1.2778554322644955</v>
      </c>
      <c r="T2322" s="8">
        <v>0</v>
      </c>
    </row>
    <row r="2323" spans="1:20" x14ac:dyDescent="0.35">
      <c r="A2323">
        <v>77</v>
      </c>
      <c r="B2323">
        <f t="shared" si="360"/>
        <v>1.4937079703154805</v>
      </c>
      <c r="C2323">
        <v>0</v>
      </c>
      <c r="D2323">
        <v>1</v>
      </c>
      <c r="E2323" t="s">
        <v>13</v>
      </c>
      <c r="F2323">
        <f t="shared" si="361"/>
        <v>1</v>
      </c>
      <c r="G2323" t="s">
        <v>25</v>
      </c>
      <c r="H2323">
        <f t="shared" si="362"/>
        <v>0</v>
      </c>
      <c r="I2323">
        <f t="shared" si="363"/>
        <v>0</v>
      </c>
      <c r="J2323">
        <f t="shared" si="364"/>
        <v>1</v>
      </c>
      <c r="K2323" t="s">
        <v>19</v>
      </c>
      <c r="L2323">
        <f t="shared" si="365"/>
        <v>0</v>
      </c>
      <c r="M2323" t="s">
        <v>16</v>
      </c>
      <c r="N2323">
        <f t="shared" si="366"/>
        <v>1</v>
      </c>
      <c r="O2323">
        <f t="shared" si="367"/>
        <v>0</v>
      </c>
      <c r="P2323">
        <v>106.03</v>
      </c>
      <c r="Q2323">
        <f t="shared" si="368"/>
        <v>-2.598925954820031E-3</v>
      </c>
      <c r="R2323">
        <v>28.1</v>
      </c>
      <c r="S2323">
        <f t="shared" si="369"/>
        <v>-9.8980924833674058E-2</v>
      </c>
      <c r="T2323" s="8">
        <v>0</v>
      </c>
    </row>
    <row r="2324" spans="1:20" x14ac:dyDescent="0.35">
      <c r="A2324">
        <v>52</v>
      </c>
      <c r="B2324">
        <f t="shared" si="360"/>
        <v>0.38802375523046173</v>
      </c>
      <c r="C2324">
        <v>1</v>
      </c>
      <c r="D2324">
        <v>0</v>
      </c>
      <c r="E2324" t="s">
        <v>13</v>
      </c>
      <c r="F2324">
        <f t="shared" si="361"/>
        <v>1</v>
      </c>
      <c r="G2324" t="s">
        <v>18</v>
      </c>
      <c r="H2324">
        <f t="shared" si="362"/>
        <v>0</v>
      </c>
      <c r="I2324">
        <f t="shared" si="363"/>
        <v>1</v>
      </c>
      <c r="J2324">
        <f t="shared" si="364"/>
        <v>0</v>
      </c>
      <c r="K2324" t="s">
        <v>19</v>
      </c>
      <c r="L2324">
        <f t="shared" si="365"/>
        <v>0</v>
      </c>
      <c r="M2324" t="s">
        <v>22</v>
      </c>
      <c r="N2324">
        <f t="shared" si="366"/>
        <v>0</v>
      </c>
      <c r="O2324">
        <f t="shared" si="367"/>
        <v>1</v>
      </c>
      <c r="P2324">
        <v>111.38</v>
      </c>
      <c r="Q2324">
        <f t="shared" si="368"/>
        <v>0.1155570569762583</v>
      </c>
      <c r="R2324">
        <v>28.1</v>
      </c>
      <c r="S2324">
        <f t="shared" si="369"/>
        <v>-9.8980924833674058E-2</v>
      </c>
      <c r="T2324" s="8">
        <v>0</v>
      </c>
    </row>
    <row r="2325" spans="1:20" x14ac:dyDescent="0.35">
      <c r="A2325">
        <v>18</v>
      </c>
      <c r="B2325">
        <f t="shared" si="360"/>
        <v>-1.1157067772851639</v>
      </c>
      <c r="C2325">
        <v>0</v>
      </c>
      <c r="D2325">
        <v>0</v>
      </c>
      <c r="E2325" t="s">
        <v>23</v>
      </c>
      <c r="F2325">
        <f t="shared" si="361"/>
        <v>0</v>
      </c>
      <c r="G2325" t="s">
        <v>14</v>
      </c>
      <c r="H2325">
        <f t="shared" si="362"/>
        <v>1</v>
      </c>
      <c r="I2325">
        <f t="shared" si="363"/>
        <v>0</v>
      </c>
      <c r="J2325">
        <f t="shared" si="364"/>
        <v>0</v>
      </c>
      <c r="K2325" t="s">
        <v>19</v>
      </c>
      <c r="L2325">
        <f t="shared" si="365"/>
        <v>0</v>
      </c>
      <c r="M2325" t="s">
        <v>22</v>
      </c>
      <c r="N2325">
        <f t="shared" si="366"/>
        <v>0</v>
      </c>
      <c r="O2325">
        <f t="shared" si="367"/>
        <v>1</v>
      </c>
      <c r="P2325">
        <v>73.290000000000006</v>
      </c>
      <c r="Q2325">
        <f t="shared" si="368"/>
        <v>-0.72566937103211127</v>
      </c>
      <c r="R2325">
        <v>28.1</v>
      </c>
      <c r="S2325">
        <f t="shared" si="369"/>
        <v>-9.8980924833674058E-2</v>
      </c>
      <c r="T2325" s="8">
        <v>0</v>
      </c>
    </row>
    <row r="2326" spans="1:20" x14ac:dyDescent="0.35">
      <c r="A2326">
        <v>63</v>
      </c>
      <c r="B2326">
        <f t="shared" si="360"/>
        <v>0.87452480986786996</v>
      </c>
      <c r="C2326">
        <v>0</v>
      </c>
      <c r="D2326">
        <v>0</v>
      </c>
      <c r="E2326" t="s">
        <v>13</v>
      </c>
      <c r="F2326">
        <f t="shared" si="361"/>
        <v>1</v>
      </c>
      <c r="G2326" t="s">
        <v>18</v>
      </c>
      <c r="H2326">
        <f t="shared" si="362"/>
        <v>0</v>
      </c>
      <c r="I2326">
        <f t="shared" si="363"/>
        <v>1</v>
      </c>
      <c r="J2326">
        <f t="shared" si="364"/>
        <v>0</v>
      </c>
      <c r="K2326" t="s">
        <v>15</v>
      </c>
      <c r="L2326">
        <f t="shared" si="365"/>
        <v>1</v>
      </c>
      <c r="M2326" t="s">
        <v>22</v>
      </c>
      <c r="N2326">
        <f t="shared" si="366"/>
        <v>0</v>
      </c>
      <c r="O2326">
        <f t="shared" si="367"/>
        <v>1</v>
      </c>
      <c r="P2326">
        <v>65.709999999999994</v>
      </c>
      <c r="Q2326">
        <f t="shared" si="368"/>
        <v>-0.89307541787651801</v>
      </c>
      <c r="R2326">
        <v>29.2</v>
      </c>
      <c r="S2326">
        <f t="shared" si="369"/>
        <v>4.3898319770852672E-2</v>
      </c>
      <c r="T2326" s="8">
        <v>0</v>
      </c>
    </row>
    <row r="2327" spans="1:20" x14ac:dyDescent="0.35">
      <c r="A2327">
        <v>31</v>
      </c>
      <c r="B2327">
        <f t="shared" si="360"/>
        <v>-0.54075098544095401</v>
      </c>
      <c r="C2327">
        <v>0</v>
      </c>
      <c r="D2327">
        <v>0</v>
      </c>
      <c r="E2327" t="s">
        <v>13</v>
      </c>
      <c r="F2327">
        <f t="shared" si="361"/>
        <v>1</v>
      </c>
      <c r="G2327" t="s">
        <v>14</v>
      </c>
      <c r="H2327">
        <f t="shared" si="362"/>
        <v>1</v>
      </c>
      <c r="I2327">
        <f t="shared" si="363"/>
        <v>0</v>
      </c>
      <c r="J2327">
        <f t="shared" si="364"/>
        <v>0</v>
      </c>
      <c r="K2327" t="s">
        <v>19</v>
      </c>
      <c r="L2327">
        <f t="shared" si="365"/>
        <v>0</v>
      </c>
      <c r="M2327" t="s">
        <v>22</v>
      </c>
      <c r="N2327">
        <f t="shared" si="366"/>
        <v>0</v>
      </c>
      <c r="O2327">
        <f t="shared" si="367"/>
        <v>1</v>
      </c>
      <c r="P2327">
        <v>60.41</v>
      </c>
      <c r="Q2327">
        <f t="shared" si="368"/>
        <v>-1.0101271392848761</v>
      </c>
      <c r="R2327">
        <v>31.1</v>
      </c>
      <c r="S2327">
        <f t="shared" si="369"/>
        <v>0.29068974226958139</v>
      </c>
      <c r="T2327" s="8">
        <v>0</v>
      </c>
    </row>
    <row r="2328" spans="1:20" x14ac:dyDescent="0.35">
      <c r="A2328">
        <v>37</v>
      </c>
      <c r="B2328">
        <f t="shared" si="360"/>
        <v>-0.27538677382054955</v>
      </c>
      <c r="C2328">
        <v>0</v>
      </c>
      <c r="D2328">
        <v>0</v>
      </c>
      <c r="E2328" t="s">
        <v>23</v>
      </c>
      <c r="F2328">
        <f t="shared" si="361"/>
        <v>0</v>
      </c>
      <c r="G2328" t="s">
        <v>14</v>
      </c>
      <c r="H2328">
        <f t="shared" si="362"/>
        <v>1</v>
      </c>
      <c r="I2328">
        <f t="shared" si="363"/>
        <v>0</v>
      </c>
      <c r="J2328">
        <f t="shared" si="364"/>
        <v>0</v>
      </c>
      <c r="K2328" t="s">
        <v>15</v>
      </c>
      <c r="L2328">
        <f t="shared" si="365"/>
        <v>1</v>
      </c>
      <c r="M2328" t="s">
        <v>21</v>
      </c>
      <c r="N2328">
        <f t="shared" si="366"/>
        <v>0</v>
      </c>
      <c r="O2328">
        <f t="shared" si="367"/>
        <v>0</v>
      </c>
      <c r="P2328">
        <v>89.11</v>
      </c>
      <c r="Q2328">
        <f t="shared" si="368"/>
        <v>-0.37628102524338969</v>
      </c>
      <c r="R2328">
        <v>24.1</v>
      </c>
      <c r="S2328">
        <f t="shared" si="369"/>
        <v>-0.61854181430468136</v>
      </c>
      <c r="T2328" s="8">
        <v>0</v>
      </c>
    </row>
    <row r="2329" spans="1:20" x14ac:dyDescent="0.35">
      <c r="A2329">
        <v>64</v>
      </c>
      <c r="B2329">
        <f t="shared" si="360"/>
        <v>0.91875217847127078</v>
      </c>
      <c r="C2329">
        <v>0</v>
      </c>
      <c r="D2329">
        <v>0</v>
      </c>
      <c r="E2329" t="s">
        <v>13</v>
      </c>
      <c r="F2329">
        <f t="shared" si="361"/>
        <v>1</v>
      </c>
      <c r="G2329" t="s">
        <v>14</v>
      </c>
      <c r="H2329">
        <f t="shared" si="362"/>
        <v>1</v>
      </c>
      <c r="I2329">
        <f t="shared" si="363"/>
        <v>0</v>
      </c>
      <c r="J2329">
        <f t="shared" si="364"/>
        <v>0</v>
      </c>
      <c r="K2329" t="s">
        <v>15</v>
      </c>
      <c r="L2329">
        <f t="shared" si="365"/>
        <v>1</v>
      </c>
      <c r="M2329" t="s">
        <v>16</v>
      </c>
      <c r="N2329">
        <f t="shared" si="366"/>
        <v>1</v>
      </c>
      <c r="O2329">
        <f t="shared" si="367"/>
        <v>0</v>
      </c>
      <c r="P2329">
        <v>63.32</v>
      </c>
      <c r="Q2329">
        <f t="shared" si="368"/>
        <v>-0.94585911866255112</v>
      </c>
      <c r="R2329">
        <v>18.7</v>
      </c>
      <c r="S2329">
        <f t="shared" si="369"/>
        <v>-1.3199490150905415</v>
      </c>
      <c r="T2329" s="8">
        <v>0</v>
      </c>
    </row>
    <row r="2330" spans="1:20" x14ac:dyDescent="0.35">
      <c r="A2330">
        <v>47</v>
      </c>
      <c r="B2330">
        <f t="shared" si="360"/>
        <v>0.16688691221345797</v>
      </c>
      <c r="C2330">
        <v>0</v>
      </c>
      <c r="D2330">
        <v>0</v>
      </c>
      <c r="E2330" t="s">
        <v>13</v>
      </c>
      <c r="F2330">
        <f t="shared" si="361"/>
        <v>1</v>
      </c>
      <c r="G2330" t="s">
        <v>18</v>
      </c>
      <c r="H2330">
        <f t="shared" si="362"/>
        <v>0</v>
      </c>
      <c r="I2330">
        <f t="shared" si="363"/>
        <v>1</v>
      </c>
      <c r="J2330">
        <f t="shared" si="364"/>
        <v>0</v>
      </c>
      <c r="K2330" t="s">
        <v>15</v>
      </c>
      <c r="L2330">
        <f t="shared" si="365"/>
        <v>1</v>
      </c>
      <c r="M2330" t="s">
        <v>21</v>
      </c>
      <c r="N2330">
        <f t="shared" si="366"/>
        <v>0</v>
      </c>
      <c r="O2330">
        <f t="shared" si="367"/>
        <v>0</v>
      </c>
      <c r="P2330">
        <v>85.68</v>
      </c>
      <c r="Q2330">
        <f t="shared" si="368"/>
        <v>-0.4520333657020062</v>
      </c>
      <c r="R2330">
        <v>39.6</v>
      </c>
      <c r="S2330">
        <f t="shared" si="369"/>
        <v>1.3947566323954719</v>
      </c>
      <c r="T2330" s="8">
        <v>0</v>
      </c>
    </row>
    <row r="2331" spans="1:20" x14ac:dyDescent="0.35">
      <c r="A2331">
        <v>1.8</v>
      </c>
      <c r="B2331">
        <f t="shared" si="360"/>
        <v>-1.8321901486602561</v>
      </c>
      <c r="C2331">
        <v>0</v>
      </c>
      <c r="D2331">
        <v>0</v>
      </c>
      <c r="E2331" t="s">
        <v>23</v>
      </c>
      <c r="F2331">
        <f t="shared" si="361"/>
        <v>0</v>
      </c>
      <c r="G2331" t="s">
        <v>26</v>
      </c>
      <c r="H2331">
        <f t="shared" si="362"/>
        <v>0</v>
      </c>
      <c r="I2331">
        <f t="shared" si="363"/>
        <v>0</v>
      </c>
      <c r="J2331">
        <f t="shared" si="364"/>
        <v>0</v>
      </c>
      <c r="K2331" t="s">
        <v>15</v>
      </c>
      <c r="L2331">
        <f t="shared" si="365"/>
        <v>1</v>
      </c>
      <c r="M2331" t="s">
        <v>21</v>
      </c>
      <c r="N2331">
        <f t="shared" si="366"/>
        <v>0</v>
      </c>
      <c r="O2331">
        <f t="shared" si="367"/>
        <v>0</v>
      </c>
      <c r="P2331">
        <v>162.93</v>
      </c>
      <c r="Q2331">
        <f t="shared" si="368"/>
        <v>1.2540506869009491</v>
      </c>
      <c r="R2331">
        <v>15.7</v>
      </c>
      <c r="S2331">
        <f t="shared" si="369"/>
        <v>-1.709619682193797</v>
      </c>
      <c r="T2331" s="8">
        <v>0</v>
      </c>
    </row>
    <row r="2332" spans="1:20" x14ac:dyDescent="0.35">
      <c r="A2332">
        <v>42</v>
      </c>
      <c r="B2332">
        <f t="shared" si="360"/>
        <v>-5.424993080354578E-2</v>
      </c>
      <c r="C2332">
        <v>0</v>
      </c>
      <c r="D2332">
        <v>0</v>
      </c>
      <c r="E2332" t="s">
        <v>13</v>
      </c>
      <c r="F2332">
        <f t="shared" si="361"/>
        <v>1</v>
      </c>
      <c r="G2332" t="s">
        <v>14</v>
      </c>
      <c r="H2332">
        <f t="shared" si="362"/>
        <v>1</v>
      </c>
      <c r="I2332">
        <f t="shared" si="363"/>
        <v>0</v>
      </c>
      <c r="J2332">
        <f t="shared" si="364"/>
        <v>0</v>
      </c>
      <c r="K2332" t="s">
        <v>19</v>
      </c>
      <c r="L2332">
        <f t="shared" si="365"/>
        <v>0</v>
      </c>
      <c r="M2332" t="s">
        <v>22</v>
      </c>
      <c r="N2332">
        <f t="shared" si="366"/>
        <v>0</v>
      </c>
      <c r="O2332">
        <f t="shared" si="367"/>
        <v>1</v>
      </c>
      <c r="P2332">
        <v>89.22</v>
      </c>
      <c r="Q2332">
        <f t="shared" si="368"/>
        <v>-0.37385164989340491</v>
      </c>
      <c r="R2332">
        <v>53.8</v>
      </c>
      <c r="S2332">
        <f t="shared" si="369"/>
        <v>3.2391977900175473</v>
      </c>
      <c r="T2332" s="8">
        <v>0</v>
      </c>
    </row>
    <row r="2333" spans="1:20" x14ac:dyDescent="0.35">
      <c r="A2333">
        <v>37</v>
      </c>
      <c r="B2333">
        <f t="shared" si="360"/>
        <v>-0.27538677382054955</v>
      </c>
      <c r="C2333">
        <v>0</v>
      </c>
      <c r="D2333">
        <v>0</v>
      </c>
      <c r="E2333" t="s">
        <v>13</v>
      </c>
      <c r="F2333">
        <f t="shared" si="361"/>
        <v>1</v>
      </c>
      <c r="G2333" t="s">
        <v>14</v>
      </c>
      <c r="H2333">
        <f t="shared" si="362"/>
        <v>1</v>
      </c>
      <c r="I2333">
        <f t="shared" si="363"/>
        <v>0</v>
      </c>
      <c r="J2333">
        <f t="shared" si="364"/>
        <v>0</v>
      </c>
      <c r="K2333" t="s">
        <v>19</v>
      </c>
      <c r="L2333">
        <f t="shared" si="365"/>
        <v>0</v>
      </c>
      <c r="M2333" t="s">
        <v>16</v>
      </c>
      <c r="N2333">
        <f t="shared" si="366"/>
        <v>1</v>
      </c>
      <c r="O2333">
        <f t="shared" si="367"/>
        <v>0</v>
      </c>
      <c r="P2333">
        <v>91.68</v>
      </c>
      <c r="Q2333">
        <f t="shared" si="368"/>
        <v>-0.31952198297556306</v>
      </c>
      <c r="R2333">
        <v>32.4</v>
      </c>
      <c r="S2333">
        <f t="shared" si="369"/>
        <v>0.4595470313476584</v>
      </c>
      <c r="T2333" s="8">
        <v>0</v>
      </c>
    </row>
    <row r="2334" spans="1:20" x14ac:dyDescent="0.35">
      <c r="A2334">
        <v>69</v>
      </c>
      <c r="B2334">
        <f t="shared" si="360"/>
        <v>1.1398890214882744</v>
      </c>
      <c r="C2334">
        <v>0</v>
      </c>
      <c r="D2334">
        <v>1</v>
      </c>
      <c r="E2334" t="s">
        <v>23</v>
      </c>
      <c r="F2334">
        <f t="shared" si="361"/>
        <v>0</v>
      </c>
      <c r="G2334" t="s">
        <v>14</v>
      </c>
      <c r="H2334">
        <f t="shared" si="362"/>
        <v>1</v>
      </c>
      <c r="I2334">
        <f t="shared" si="363"/>
        <v>0</v>
      </c>
      <c r="J2334">
        <f t="shared" si="364"/>
        <v>0</v>
      </c>
      <c r="K2334" t="s">
        <v>15</v>
      </c>
      <c r="L2334">
        <f t="shared" si="365"/>
        <v>1</v>
      </c>
      <c r="M2334" t="s">
        <v>22</v>
      </c>
      <c r="N2334">
        <f t="shared" si="366"/>
        <v>0</v>
      </c>
      <c r="O2334">
        <f t="shared" si="367"/>
        <v>1</v>
      </c>
      <c r="P2334">
        <v>198.33</v>
      </c>
      <c r="Q2334">
        <f t="shared" si="368"/>
        <v>2.0358678449869636</v>
      </c>
      <c r="R2334">
        <v>42.7</v>
      </c>
      <c r="S2334">
        <f t="shared" si="369"/>
        <v>1.7974163217355028</v>
      </c>
      <c r="T2334" s="8">
        <v>0</v>
      </c>
    </row>
    <row r="2335" spans="1:20" x14ac:dyDescent="0.35">
      <c r="A2335">
        <v>13</v>
      </c>
      <c r="B2335">
        <f t="shared" si="360"/>
        <v>-1.3368436203021676</v>
      </c>
      <c r="C2335">
        <v>0</v>
      </c>
      <c r="D2335">
        <v>0</v>
      </c>
      <c r="E2335" t="s">
        <v>23</v>
      </c>
      <c r="F2335">
        <f t="shared" si="361"/>
        <v>0</v>
      </c>
      <c r="G2335" t="s">
        <v>26</v>
      </c>
      <c r="H2335">
        <f t="shared" si="362"/>
        <v>0</v>
      </c>
      <c r="I2335">
        <f t="shared" si="363"/>
        <v>0</v>
      </c>
      <c r="J2335">
        <f t="shared" si="364"/>
        <v>0</v>
      </c>
      <c r="K2335" t="s">
        <v>19</v>
      </c>
      <c r="L2335">
        <f t="shared" si="365"/>
        <v>0</v>
      </c>
      <c r="M2335" t="s">
        <v>21</v>
      </c>
      <c r="N2335">
        <f t="shared" si="366"/>
        <v>0</v>
      </c>
      <c r="O2335">
        <f t="shared" si="367"/>
        <v>0</v>
      </c>
      <c r="P2335">
        <v>85.81</v>
      </c>
      <c r="Q2335">
        <f t="shared" si="368"/>
        <v>-0.44916228574293338</v>
      </c>
      <c r="R2335">
        <v>18.600000000000001</v>
      </c>
      <c r="S2335">
        <f t="shared" si="369"/>
        <v>-1.3329380373273163</v>
      </c>
      <c r="T2335" s="8">
        <v>0</v>
      </c>
    </row>
    <row r="2336" spans="1:20" x14ac:dyDescent="0.35">
      <c r="A2336">
        <v>73</v>
      </c>
      <c r="B2336">
        <f t="shared" si="360"/>
        <v>1.3167984959018775</v>
      </c>
      <c r="C2336">
        <v>0</v>
      </c>
      <c r="D2336">
        <v>0</v>
      </c>
      <c r="E2336" t="s">
        <v>23</v>
      </c>
      <c r="F2336">
        <f t="shared" si="361"/>
        <v>0</v>
      </c>
      <c r="G2336" t="s">
        <v>25</v>
      </c>
      <c r="H2336">
        <f t="shared" si="362"/>
        <v>0</v>
      </c>
      <c r="I2336">
        <f t="shared" si="363"/>
        <v>0</v>
      </c>
      <c r="J2336">
        <f t="shared" si="364"/>
        <v>1</v>
      </c>
      <c r="K2336" t="s">
        <v>19</v>
      </c>
      <c r="L2336">
        <f t="shared" si="365"/>
        <v>0</v>
      </c>
      <c r="M2336" t="s">
        <v>22</v>
      </c>
      <c r="N2336">
        <f t="shared" si="366"/>
        <v>0</v>
      </c>
      <c r="O2336">
        <f t="shared" si="367"/>
        <v>1</v>
      </c>
      <c r="P2336">
        <v>79.59</v>
      </c>
      <c r="Q2336">
        <f t="shared" si="368"/>
        <v>-0.58653241916934606</v>
      </c>
      <c r="R2336">
        <v>31.4</v>
      </c>
      <c r="S2336">
        <f t="shared" si="369"/>
        <v>0.32965680897990657</v>
      </c>
      <c r="T2336" s="8">
        <v>0</v>
      </c>
    </row>
    <row r="2337" spans="1:20" x14ac:dyDescent="0.35">
      <c r="A2337">
        <v>48</v>
      </c>
      <c r="B2337">
        <f t="shared" si="360"/>
        <v>0.21111428081685873</v>
      </c>
      <c r="C2337">
        <v>0</v>
      </c>
      <c r="D2337">
        <v>0</v>
      </c>
      <c r="E2337" t="s">
        <v>13</v>
      </c>
      <c r="F2337">
        <f t="shared" si="361"/>
        <v>1</v>
      </c>
      <c r="G2337" t="s">
        <v>14</v>
      </c>
      <c r="H2337">
        <f t="shared" si="362"/>
        <v>1</v>
      </c>
      <c r="I2337">
        <f t="shared" si="363"/>
        <v>0</v>
      </c>
      <c r="J2337">
        <f t="shared" si="364"/>
        <v>0</v>
      </c>
      <c r="K2337" t="s">
        <v>19</v>
      </c>
      <c r="L2337">
        <f t="shared" si="365"/>
        <v>0</v>
      </c>
      <c r="M2337" t="s">
        <v>16</v>
      </c>
      <c r="N2337">
        <f t="shared" si="366"/>
        <v>1</v>
      </c>
      <c r="O2337">
        <f t="shared" si="367"/>
        <v>0</v>
      </c>
      <c r="P2337">
        <v>106.74</v>
      </c>
      <c r="Q2337">
        <f t="shared" si="368"/>
        <v>1.3081587667808935E-2</v>
      </c>
      <c r="R2337">
        <v>33.700000000000003</v>
      </c>
      <c r="S2337">
        <f t="shared" si="369"/>
        <v>0.62840432042573635</v>
      </c>
      <c r="T2337" s="8">
        <v>0</v>
      </c>
    </row>
    <row r="2338" spans="1:20" x14ac:dyDescent="0.35">
      <c r="A2338">
        <v>78</v>
      </c>
      <c r="B2338">
        <f t="shared" si="360"/>
        <v>1.5379353389188812</v>
      </c>
      <c r="C2338">
        <v>1</v>
      </c>
      <c r="D2338">
        <v>0</v>
      </c>
      <c r="E2338" t="s">
        <v>13</v>
      </c>
      <c r="F2338">
        <f t="shared" si="361"/>
        <v>1</v>
      </c>
      <c r="G2338" t="s">
        <v>18</v>
      </c>
      <c r="H2338">
        <f t="shared" si="362"/>
        <v>0</v>
      </c>
      <c r="I2338">
        <f t="shared" si="363"/>
        <v>1</v>
      </c>
      <c r="J2338">
        <f t="shared" si="364"/>
        <v>0</v>
      </c>
      <c r="K2338" t="s">
        <v>15</v>
      </c>
      <c r="L2338">
        <f t="shared" si="365"/>
        <v>1</v>
      </c>
      <c r="M2338" t="s">
        <v>21</v>
      </c>
      <c r="N2338">
        <f t="shared" si="366"/>
        <v>0</v>
      </c>
      <c r="O2338">
        <f t="shared" si="367"/>
        <v>0</v>
      </c>
      <c r="P2338">
        <v>191.33</v>
      </c>
      <c r="Q2338">
        <f t="shared" si="368"/>
        <v>1.8812712318061133</v>
      </c>
      <c r="R2338">
        <v>24.5</v>
      </c>
      <c r="S2338">
        <f t="shared" si="369"/>
        <v>-0.56658572535758078</v>
      </c>
      <c r="T2338" s="8">
        <v>0</v>
      </c>
    </row>
    <row r="2339" spans="1:20" x14ac:dyDescent="0.35">
      <c r="A2339">
        <v>21</v>
      </c>
      <c r="B2339">
        <f t="shared" si="360"/>
        <v>-0.98302467147496153</v>
      </c>
      <c r="C2339">
        <v>0</v>
      </c>
      <c r="D2339">
        <v>0</v>
      </c>
      <c r="E2339" t="s">
        <v>23</v>
      </c>
      <c r="F2339">
        <f t="shared" si="361"/>
        <v>0</v>
      </c>
      <c r="G2339" t="s">
        <v>14</v>
      </c>
      <c r="H2339">
        <f t="shared" si="362"/>
        <v>1</v>
      </c>
      <c r="I2339">
        <f t="shared" si="363"/>
        <v>0</v>
      </c>
      <c r="J2339">
        <f t="shared" si="364"/>
        <v>0</v>
      </c>
      <c r="K2339" t="s">
        <v>19</v>
      </c>
      <c r="L2339">
        <f t="shared" si="365"/>
        <v>0</v>
      </c>
      <c r="M2339" t="s">
        <v>21</v>
      </c>
      <c r="N2339">
        <f t="shared" si="366"/>
        <v>0</v>
      </c>
      <c r="O2339">
        <f t="shared" si="367"/>
        <v>0</v>
      </c>
      <c r="P2339">
        <v>59.52</v>
      </c>
      <c r="Q2339">
        <f t="shared" si="368"/>
        <v>-1.0297829943892984</v>
      </c>
      <c r="R2339">
        <v>33.700000000000003</v>
      </c>
      <c r="S2339">
        <f t="shared" si="369"/>
        <v>0.62840432042573635</v>
      </c>
      <c r="T2339" s="8">
        <v>0</v>
      </c>
    </row>
    <row r="2340" spans="1:20" x14ac:dyDescent="0.35">
      <c r="A2340">
        <v>54</v>
      </c>
      <c r="B2340">
        <f t="shared" si="360"/>
        <v>0.47647849243726326</v>
      </c>
      <c r="C2340">
        <v>0</v>
      </c>
      <c r="D2340">
        <v>0</v>
      </c>
      <c r="E2340" t="s">
        <v>13</v>
      </c>
      <c r="F2340">
        <f t="shared" si="361"/>
        <v>1</v>
      </c>
      <c r="G2340" t="s">
        <v>14</v>
      </c>
      <c r="H2340">
        <f t="shared" si="362"/>
        <v>1</v>
      </c>
      <c r="I2340">
        <f t="shared" si="363"/>
        <v>0</v>
      </c>
      <c r="J2340">
        <f t="shared" si="364"/>
        <v>0</v>
      </c>
      <c r="K2340" t="s">
        <v>19</v>
      </c>
      <c r="L2340">
        <f t="shared" si="365"/>
        <v>0</v>
      </c>
      <c r="M2340" t="s">
        <v>22</v>
      </c>
      <c r="N2340">
        <f t="shared" si="366"/>
        <v>0</v>
      </c>
      <c r="O2340">
        <f t="shared" si="367"/>
        <v>1</v>
      </c>
      <c r="P2340">
        <v>206.52</v>
      </c>
      <c r="Q2340">
        <f t="shared" si="368"/>
        <v>2.2167458824085586</v>
      </c>
      <c r="R2340">
        <v>35.4</v>
      </c>
      <c r="S2340">
        <f t="shared" si="369"/>
        <v>0.84921769845091388</v>
      </c>
      <c r="T2340" s="8">
        <v>0</v>
      </c>
    </row>
    <row r="2341" spans="1:20" x14ac:dyDescent="0.35">
      <c r="A2341">
        <v>43</v>
      </c>
      <c r="B2341">
        <f t="shared" si="360"/>
        <v>-1.0022562200145031E-2</v>
      </c>
      <c r="C2341">
        <v>0</v>
      </c>
      <c r="D2341">
        <v>0</v>
      </c>
      <c r="E2341" t="s">
        <v>13</v>
      </c>
      <c r="F2341">
        <f t="shared" si="361"/>
        <v>1</v>
      </c>
      <c r="G2341" t="s">
        <v>25</v>
      </c>
      <c r="H2341">
        <f t="shared" si="362"/>
        <v>0</v>
      </c>
      <c r="I2341">
        <f t="shared" si="363"/>
        <v>0</v>
      </c>
      <c r="J2341">
        <f t="shared" si="364"/>
        <v>1</v>
      </c>
      <c r="K2341" t="s">
        <v>19</v>
      </c>
      <c r="L2341">
        <f t="shared" si="365"/>
        <v>0</v>
      </c>
      <c r="M2341" t="s">
        <v>21</v>
      </c>
      <c r="N2341">
        <f t="shared" si="366"/>
        <v>0</v>
      </c>
      <c r="O2341">
        <f t="shared" si="367"/>
        <v>0</v>
      </c>
      <c r="P2341">
        <v>80.069999999999993</v>
      </c>
      <c r="Q2341">
        <f t="shared" si="368"/>
        <v>-0.57593150855123088</v>
      </c>
      <c r="R2341">
        <v>28.1</v>
      </c>
      <c r="S2341">
        <f t="shared" si="369"/>
        <v>-9.8980924833674058E-2</v>
      </c>
      <c r="T2341" s="8">
        <v>0</v>
      </c>
    </row>
    <row r="2342" spans="1:20" x14ac:dyDescent="0.35">
      <c r="A2342">
        <v>19</v>
      </c>
      <c r="B2342">
        <f t="shared" si="360"/>
        <v>-1.0714794086817632</v>
      </c>
      <c r="C2342">
        <v>0</v>
      </c>
      <c r="D2342">
        <v>0</v>
      </c>
      <c r="E2342" t="s">
        <v>23</v>
      </c>
      <c r="F2342">
        <f t="shared" si="361"/>
        <v>0</v>
      </c>
      <c r="G2342" t="s">
        <v>14</v>
      </c>
      <c r="H2342">
        <f t="shared" si="362"/>
        <v>1</v>
      </c>
      <c r="I2342">
        <f t="shared" si="363"/>
        <v>0</v>
      </c>
      <c r="J2342">
        <f t="shared" si="364"/>
        <v>0</v>
      </c>
      <c r="K2342" t="s">
        <v>19</v>
      </c>
      <c r="L2342">
        <f t="shared" si="365"/>
        <v>0</v>
      </c>
      <c r="M2342" t="s">
        <v>21</v>
      </c>
      <c r="N2342">
        <f t="shared" si="366"/>
        <v>0</v>
      </c>
      <c r="O2342">
        <f t="shared" si="367"/>
        <v>0</v>
      </c>
      <c r="P2342">
        <v>64.92</v>
      </c>
      <c r="Q2342">
        <f t="shared" si="368"/>
        <v>-0.91052274993549953</v>
      </c>
      <c r="R2342">
        <v>22.5</v>
      </c>
      <c r="S2342">
        <f t="shared" si="369"/>
        <v>-0.82636617009308444</v>
      </c>
      <c r="T2342" s="8">
        <v>0</v>
      </c>
    </row>
    <row r="2343" spans="1:20" x14ac:dyDescent="0.35">
      <c r="A2343">
        <v>82</v>
      </c>
      <c r="B2343">
        <f t="shared" si="360"/>
        <v>1.7148448133324843</v>
      </c>
      <c r="C2343">
        <v>0</v>
      </c>
      <c r="D2343">
        <v>0</v>
      </c>
      <c r="E2343" t="s">
        <v>13</v>
      </c>
      <c r="F2343">
        <f t="shared" si="361"/>
        <v>1</v>
      </c>
      <c r="G2343" t="s">
        <v>14</v>
      </c>
      <c r="H2343">
        <f t="shared" si="362"/>
        <v>1</v>
      </c>
      <c r="I2343">
        <f t="shared" si="363"/>
        <v>0</v>
      </c>
      <c r="J2343">
        <f t="shared" si="364"/>
        <v>0</v>
      </c>
      <c r="K2343" t="s">
        <v>15</v>
      </c>
      <c r="L2343">
        <f t="shared" si="365"/>
        <v>1</v>
      </c>
      <c r="M2343" t="s">
        <v>21</v>
      </c>
      <c r="N2343">
        <f t="shared" si="366"/>
        <v>0</v>
      </c>
      <c r="O2343">
        <f t="shared" si="367"/>
        <v>0</v>
      </c>
      <c r="P2343">
        <v>80</v>
      </c>
      <c r="Q2343">
        <f t="shared" si="368"/>
        <v>-0.57747747468303923</v>
      </c>
      <c r="R2343">
        <v>33.6</v>
      </c>
      <c r="S2343">
        <f t="shared" si="369"/>
        <v>0.61541529818896101</v>
      </c>
      <c r="T2343" s="8">
        <v>0</v>
      </c>
    </row>
    <row r="2344" spans="1:20" x14ac:dyDescent="0.35">
      <c r="A2344">
        <v>80</v>
      </c>
      <c r="B2344">
        <f t="shared" si="360"/>
        <v>1.6263900761256829</v>
      </c>
      <c r="C2344">
        <v>0</v>
      </c>
      <c r="D2344">
        <v>0</v>
      </c>
      <c r="E2344" t="s">
        <v>13</v>
      </c>
      <c r="F2344">
        <f t="shared" si="361"/>
        <v>1</v>
      </c>
      <c r="G2344" t="s">
        <v>18</v>
      </c>
      <c r="H2344">
        <f t="shared" si="362"/>
        <v>0</v>
      </c>
      <c r="I2344">
        <f t="shared" si="363"/>
        <v>1</v>
      </c>
      <c r="J2344">
        <f t="shared" si="364"/>
        <v>0</v>
      </c>
      <c r="K2344" t="s">
        <v>15</v>
      </c>
      <c r="L2344">
        <f t="shared" si="365"/>
        <v>1</v>
      </c>
      <c r="M2344" t="s">
        <v>16</v>
      </c>
      <c r="N2344">
        <f t="shared" si="366"/>
        <v>1</v>
      </c>
      <c r="O2344">
        <f t="shared" si="367"/>
        <v>0</v>
      </c>
      <c r="P2344">
        <v>75.06</v>
      </c>
      <c r="Q2344">
        <f t="shared" si="368"/>
        <v>-0.6865785131278106</v>
      </c>
      <c r="R2344">
        <v>29.7</v>
      </c>
      <c r="S2344">
        <f t="shared" si="369"/>
        <v>0.10884343095472858</v>
      </c>
      <c r="T2344" s="8">
        <v>0</v>
      </c>
    </row>
    <row r="2345" spans="1:20" x14ac:dyDescent="0.35">
      <c r="A2345">
        <v>69</v>
      </c>
      <c r="B2345">
        <f t="shared" si="360"/>
        <v>1.1398890214882744</v>
      </c>
      <c r="C2345">
        <v>1</v>
      </c>
      <c r="D2345">
        <v>0</v>
      </c>
      <c r="E2345" t="s">
        <v>13</v>
      </c>
      <c r="F2345">
        <f t="shared" si="361"/>
        <v>1</v>
      </c>
      <c r="G2345" t="s">
        <v>25</v>
      </c>
      <c r="H2345">
        <f t="shared" si="362"/>
        <v>0</v>
      </c>
      <c r="I2345">
        <f t="shared" si="363"/>
        <v>0</v>
      </c>
      <c r="J2345">
        <f t="shared" si="364"/>
        <v>1</v>
      </c>
      <c r="K2345" t="s">
        <v>15</v>
      </c>
      <c r="L2345">
        <f t="shared" si="365"/>
        <v>1</v>
      </c>
      <c r="M2345" t="s">
        <v>21</v>
      </c>
      <c r="N2345">
        <f t="shared" si="366"/>
        <v>0</v>
      </c>
      <c r="O2345">
        <f t="shared" si="367"/>
        <v>0</v>
      </c>
      <c r="P2345">
        <v>112.2</v>
      </c>
      <c r="Q2345">
        <f t="shared" si="368"/>
        <v>0.13366694594887235</v>
      </c>
      <c r="R2345">
        <v>28.1</v>
      </c>
      <c r="S2345">
        <f t="shared" si="369"/>
        <v>-9.8980924833674058E-2</v>
      </c>
      <c r="T2345" s="8">
        <v>0</v>
      </c>
    </row>
    <row r="2346" spans="1:20" x14ac:dyDescent="0.35">
      <c r="A2346">
        <v>21</v>
      </c>
      <c r="B2346">
        <f t="shared" si="360"/>
        <v>-0.98302467147496153</v>
      </c>
      <c r="C2346">
        <v>0</v>
      </c>
      <c r="D2346">
        <v>0</v>
      </c>
      <c r="E2346" t="s">
        <v>23</v>
      </c>
      <c r="F2346">
        <f t="shared" si="361"/>
        <v>0</v>
      </c>
      <c r="G2346" t="s">
        <v>18</v>
      </c>
      <c r="H2346">
        <f t="shared" si="362"/>
        <v>0</v>
      </c>
      <c r="I2346">
        <f t="shared" si="363"/>
        <v>1</v>
      </c>
      <c r="J2346">
        <f t="shared" si="364"/>
        <v>0</v>
      </c>
      <c r="K2346" t="s">
        <v>15</v>
      </c>
      <c r="L2346">
        <f t="shared" si="365"/>
        <v>1</v>
      </c>
      <c r="M2346" t="s">
        <v>21</v>
      </c>
      <c r="N2346">
        <f t="shared" si="366"/>
        <v>0</v>
      </c>
      <c r="O2346">
        <f t="shared" si="367"/>
        <v>0</v>
      </c>
      <c r="P2346">
        <v>91.18</v>
      </c>
      <c r="Q2346">
        <f t="shared" si="368"/>
        <v>-0.33056459820276668</v>
      </c>
      <c r="R2346">
        <v>25.7</v>
      </c>
      <c r="S2346">
        <f t="shared" si="369"/>
        <v>-0.41071745851627872</v>
      </c>
      <c r="T2346" s="8">
        <v>0</v>
      </c>
    </row>
    <row r="2347" spans="1:20" x14ac:dyDescent="0.35">
      <c r="A2347">
        <v>46</v>
      </c>
      <c r="B2347">
        <f t="shared" si="360"/>
        <v>0.12265954361005722</v>
      </c>
      <c r="C2347">
        <v>0</v>
      </c>
      <c r="D2347">
        <v>0</v>
      </c>
      <c r="E2347" t="s">
        <v>13</v>
      </c>
      <c r="F2347">
        <f t="shared" si="361"/>
        <v>1</v>
      </c>
      <c r="G2347" t="s">
        <v>14</v>
      </c>
      <c r="H2347">
        <f t="shared" si="362"/>
        <v>1</v>
      </c>
      <c r="I2347">
        <f t="shared" si="363"/>
        <v>0</v>
      </c>
      <c r="J2347">
        <f t="shared" si="364"/>
        <v>0</v>
      </c>
      <c r="K2347" t="s">
        <v>19</v>
      </c>
      <c r="L2347">
        <f t="shared" si="365"/>
        <v>0</v>
      </c>
      <c r="M2347" t="s">
        <v>16</v>
      </c>
      <c r="N2347">
        <f t="shared" si="366"/>
        <v>1</v>
      </c>
      <c r="O2347">
        <f t="shared" si="367"/>
        <v>0</v>
      </c>
      <c r="P2347">
        <v>85.81</v>
      </c>
      <c r="Q2347">
        <f t="shared" si="368"/>
        <v>-0.44916228574293338</v>
      </c>
      <c r="R2347">
        <v>20.2</v>
      </c>
      <c r="S2347">
        <f t="shared" si="369"/>
        <v>-1.1251136815389138</v>
      </c>
      <c r="T2347" s="8">
        <v>0</v>
      </c>
    </row>
    <row r="2348" spans="1:20" x14ac:dyDescent="0.35">
      <c r="A2348">
        <v>14</v>
      </c>
      <c r="B2348">
        <f t="shared" si="360"/>
        <v>-1.2926162516987669</v>
      </c>
      <c r="C2348">
        <v>0</v>
      </c>
      <c r="D2348">
        <v>0</v>
      </c>
      <c r="E2348" t="s">
        <v>23</v>
      </c>
      <c r="F2348">
        <f t="shared" si="361"/>
        <v>0</v>
      </c>
      <c r="G2348" t="s">
        <v>27</v>
      </c>
      <c r="H2348">
        <f t="shared" si="362"/>
        <v>0</v>
      </c>
      <c r="I2348">
        <f t="shared" si="363"/>
        <v>0</v>
      </c>
      <c r="J2348">
        <f t="shared" si="364"/>
        <v>0</v>
      </c>
      <c r="K2348" t="s">
        <v>15</v>
      </c>
      <c r="L2348">
        <f t="shared" si="365"/>
        <v>1</v>
      </c>
      <c r="M2348" t="s">
        <v>21</v>
      </c>
      <c r="N2348">
        <f t="shared" si="366"/>
        <v>0</v>
      </c>
      <c r="O2348">
        <f t="shared" si="367"/>
        <v>0</v>
      </c>
      <c r="P2348">
        <v>148.37</v>
      </c>
      <c r="Q2348">
        <f t="shared" si="368"/>
        <v>0.93248973148478043</v>
      </c>
      <c r="R2348">
        <v>22.7</v>
      </c>
      <c r="S2348">
        <f t="shared" si="369"/>
        <v>-0.80038812561953421</v>
      </c>
      <c r="T2348" s="8">
        <v>0</v>
      </c>
    </row>
    <row r="2349" spans="1:20" x14ac:dyDescent="0.35">
      <c r="A2349">
        <v>6</v>
      </c>
      <c r="B2349">
        <f t="shared" si="360"/>
        <v>-1.6464352005259728</v>
      </c>
      <c r="C2349">
        <v>0</v>
      </c>
      <c r="D2349">
        <v>0</v>
      </c>
      <c r="E2349" t="s">
        <v>23</v>
      </c>
      <c r="F2349">
        <f t="shared" si="361"/>
        <v>0</v>
      </c>
      <c r="G2349" t="s">
        <v>26</v>
      </c>
      <c r="H2349">
        <f t="shared" si="362"/>
        <v>0</v>
      </c>
      <c r="I2349">
        <f t="shared" si="363"/>
        <v>0</v>
      </c>
      <c r="J2349">
        <f t="shared" si="364"/>
        <v>0</v>
      </c>
      <c r="K2349" t="s">
        <v>19</v>
      </c>
      <c r="L2349">
        <f t="shared" si="365"/>
        <v>0</v>
      </c>
      <c r="M2349" t="s">
        <v>21</v>
      </c>
      <c r="N2349">
        <f t="shared" si="366"/>
        <v>0</v>
      </c>
      <c r="O2349">
        <f t="shared" si="367"/>
        <v>0</v>
      </c>
      <c r="P2349">
        <v>64.55</v>
      </c>
      <c r="Q2349">
        <f t="shared" si="368"/>
        <v>-0.91869428520363028</v>
      </c>
      <c r="R2349">
        <v>17.399999999999999</v>
      </c>
      <c r="S2349">
        <f t="shared" si="369"/>
        <v>-1.4888063041686188</v>
      </c>
      <c r="T2349" s="8">
        <v>0</v>
      </c>
    </row>
    <row r="2350" spans="1:20" x14ac:dyDescent="0.35">
      <c r="A2350">
        <v>3</v>
      </c>
      <c r="B2350">
        <f t="shared" si="360"/>
        <v>-1.7791173063361752</v>
      </c>
      <c r="C2350">
        <v>0</v>
      </c>
      <c r="D2350">
        <v>0</v>
      </c>
      <c r="E2350" t="s">
        <v>23</v>
      </c>
      <c r="F2350">
        <f t="shared" si="361"/>
        <v>0</v>
      </c>
      <c r="G2350" t="s">
        <v>26</v>
      </c>
      <c r="H2350">
        <f t="shared" si="362"/>
        <v>0</v>
      </c>
      <c r="I2350">
        <f t="shared" si="363"/>
        <v>0</v>
      </c>
      <c r="J2350">
        <f t="shared" si="364"/>
        <v>0</v>
      </c>
      <c r="K2350" t="s">
        <v>19</v>
      </c>
      <c r="L2350">
        <f t="shared" si="365"/>
        <v>0</v>
      </c>
      <c r="M2350" t="s">
        <v>21</v>
      </c>
      <c r="N2350">
        <f t="shared" si="366"/>
        <v>0</v>
      </c>
      <c r="O2350">
        <f t="shared" si="367"/>
        <v>0</v>
      </c>
      <c r="P2350">
        <v>97.31</v>
      </c>
      <c r="Q2350">
        <f t="shared" si="368"/>
        <v>-0.19518213551725069</v>
      </c>
      <c r="R2350">
        <v>22.2</v>
      </c>
      <c r="S2350">
        <f t="shared" si="369"/>
        <v>-0.86533323680341012</v>
      </c>
      <c r="T2350" s="8">
        <v>0</v>
      </c>
    </row>
    <row r="2351" spans="1:20" x14ac:dyDescent="0.35">
      <c r="A2351">
        <v>47</v>
      </c>
      <c r="B2351">
        <f t="shared" si="360"/>
        <v>0.16688691221345797</v>
      </c>
      <c r="C2351">
        <v>0</v>
      </c>
      <c r="D2351">
        <v>0</v>
      </c>
      <c r="E2351" t="s">
        <v>23</v>
      </c>
      <c r="F2351">
        <f t="shared" si="361"/>
        <v>0</v>
      </c>
      <c r="G2351" t="s">
        <v>14</v>
      </c>
      <c r="H2351">
        <f t="shared" si="362"/>
        <v>1</v>
      </c>
      <c r="I2351">
        <f t="shared" si="363"/>
        <v>0</v>
      </c>
      <c r="J2351">
        <f t="shared" si="364"/>
        <v>0</v>
      </c>
      <c r="K2351" t="s">
        <v>19</v>
      </c>
      <c r="L2351">
        <f t="shared" si="365"/>
        <v>0</v>
      </c>
      <c r="M2351" t="s">
        <v>21</v>
      </c>
      <c r="N2351">
        <f t="shared" si="366"/>
        <v>0</v>
      </c>
      <c r="O2351">
        <f t="shared" si="367"/>
        <v>0</v>
      </c>
      <c r="P2351">
        <v>111.15</v>
      </c>
      <c r="Q2351">
        <f t="shared" si="368"/>
        <v>0.11047745397174488</v>
      </c>
      <c r="R2351">
        <v>23.8</v>
      </c>
      <c r="S2351">
        <f t="shared" si="369"/>
        <v>-0.65750888101500693</v>
      </c>
      <c r="T2351" s="8">
        <v>0</v>
      </c>
    </row>
    <row r="2352" spans="1:20" x14ac:dyDescent="0.35">
      <c r="A2352">
        <v>34</v>
      </c>
      <c r="B2352">
        <f t="shared" si="360"/>
        <v>-0.40806887963075178</v>
      </c>
      <c r="C2352">
        <v>0</v>
      </c>
      <c r="D2352">
        <v>0</v>
      </c>
      <c r="E2352" t="s">
        <v>13</v>
      </c>
      <c r="F2352">
        <f t="shared" si="361"/>
        <v>1</v>
      </c>
      <c r="G2352" t="s">
        <v>14</v>
      </c>
      <c r="H2352">
        <f t="shared" si="362"/>
        <v>1</v>
      </c>
      <c r="I2352">
        <f t="shared" si="363"/>
        <v>0</v>
      </c>
      <c r="J2352">
        <f t="shared" si="364"/>
        <v>0</v>
      </c>
      <c r="K2352" t="s">
        <v>15</v>
      </c>
      <c r="L2352">
        <f t="shared" si="365"/>
        <v>1</v>
      </c>
      <c r="M2352" t="s">
        <v>21</v>
      </c>
      <c r="N2352">
        <f t="shared" si="366"/>
        <v>0</v>
      </c>
      <c r="O2352">
        <f t="shared" si="367"/>
        <v>0</v>
      </c>
      <c r="P2352">
        <v>80.97</v>
      </c>
      <c r="Q2352">
        <f t="shared" si="368"/>
        <v>-0.55605480114226424</v>
      </c>
      <c r="R2352">
        <v>28.7</v>
      </c>
      <c r="S2352">
        <f t="shared" si="369"/>
        <v>-2.1046791413023236E-2</v>
      </c>
      <c r="T2352" s="8">
        <v>0</v>
      </c>
    </row>
    <row r="2353" spans="1:20" x14ac:dyDescent="0.35">
      <c r="A2353">
        <v>41</v>
      </c>
      <c r="B2353">
        <f t="shared" si="360"/>
        <v>-9.8477299406946536E-2</v>
      </c>
      <c r="C2353">
        <v>0</v>
      </c>
      <c r="D2353">
        <v>0</v>
      </c>
      <c r="E2353" t="s">
        <v>13</v>
      </c>
      <c r="F2353">
        <f t="shared" si="361"/>
        <v>1</v>
      </c>
      <c r="G2353" t="s">
        <v>14</v>
      </c>
      <c r="H2353">
        <f t="shared" si="362"/>
        <v>1</v>
      </c>
      <c r="I2353">
        <f t="shared" si="363"/>
        <v>0</v>
      </c>
      <c r="J2353">
        <f t="shared" si="364"/>
        <v>0</v>
      </c>
      <c r="K2353" t="s">
        <v>19</v>
      </c>
      <c r="L2353">
        <f t="shared" si="365"/>
        <v>0</v>
      </c>
      <c r="M2353" t="s">
        <v>16</v>
      </c>
      <c r="N2353">
        <f t="shared" si="366"/>
        <v>1</v>
      </c>
      <c r="O2353">
        <f t="shared" si="367"/>
        <v>0</v>
      </c>
      <c r="P2353">
        <v>89.88</v>
      </c>
      <c r="Q2353">
        <f t="shared" si="368"/>
        <v>-0.35927539779349627</v>
      </c>
      <c r="R2353">
        <v>33.1</v>
      </c>
      <c r="S2353">
        <f t="shared" si="369"/>
        <v>0.5504701870050851</v>
      </c>
      <c r="T2353" s="8">
        <v>0</v>
      </c>
    </row>
    <row r="2354" spans="1:20" x14ac:dyDescent="0.35">
      <c r="A2354">
        <v>67</v>
      </c>
      <c r="B2354">
        <f t="shared" si="360"/>
        <v>1.051434284281473</v>
      </c>
      <c r="C2354">
        <v>0</v>
      </c>
      <c r="D2354">
        <v>0</v>
      </c>
      <c r="E2354" t="s">
        <v>13</v>
      </c>
      <c r="F2354">
        <f t="shared" si="361"/>
        <v>1</v>
      </c>
      <c r="G2354" t="s">
        <v>14</v>
      </c>
      <c r="H2354">
        <f t="shared" si="362"/>
        <v>1</v>
      </c>
      <c r="I2354">
        <f t="shared" si="363"/>
        <v>0</v>
      </c>
      <c r="J2354">
        <f t="shared" si="364"/>
        <v>0</v>
      </c>
      <c r="K2354" t="s">
        <v>19</v>
      </c>
      <c r="L2354">
        <f t="shared" si="365"/>
        <v>0</v>
      </c>
      <c r="M2354" t="s">
        <v>16</v>
      </c>
      <c r="N2354">
        <f t="shared" si="366"/>
        <v>1</v>
      </c>
      <c r="O2354">
        <f t="shared" si="367"/>
        <v>0</v>
      </c>
      <c r="P2354">
        <v>62.66</v>
      </c>
      <c r="Q2354">
        <f t="shared" si="368"/>
        <v>-0.96043537076245988</v>
      </c>
      <c r="R2354">
        <v>28</v>
      </c>
      <c r="S2354">
        <f t="shared" si="369"/>
        <v>-0.11196994707044942</v>
      </c>
      <c r="T2354" s="8">
        <v>0</v>
      </c>
    </row>
    <row r="2355" spans="1:20" x14ac:dyDescent="0.35">
      <c r="A2355">
        <v>5</v>
      </c>
      <c r="B2355">
        <f t="shared" si="360"/>
        <v>-1.6906625691293735</v>
      </c>
      <c r="C2355">
        <v>0</v>
      </c>
      <c r="D2355">
        <v>0</v>
      </c>
      <c r="E2355" t="s">
        <v>23</v>
      </c>
      <c r="F2355">
        <f t="shared" si="361"/>
        <v>0</v>
      </c>
      <c r="G2355" t="s">
        <v>26</v>
      </c>
      <c r="H2355">
        <f t="shared" si="362"/>
        <v>0</v>
      </c>
      <c r="I2355">
        <f t="shared" si="363"/>
        <v>0</v>
      </c>
      <c r="J2355">
        <f t="shared" si="364"/>
        <v>0</v>
      </c>
      <c r="K2355" t="s">
        <v>15</v>
      </c>
      <c r="L2355">
        <f t="shared" si="365"/>
        <v>1</v>
      </c>
      <c r="M2355" t="s">
        <v>21</v>
      </c>
      <c r="N2355">
        <f t="shared" si="366"/>
        <v>0</v>
      </c>
      <c r="O2355">
        <f t="shared" si="367"/>
        <v>0</v>
      </c>
      <c r="P2355">
        <v>122.25</v>
      </c>
      <c r="Q2355">
        <f t="shared" si="368"/>
        <v>0.35562351201566456</v>
      </c>
      <c r="R2355">
        <v>16.7</v>
      </c>
      <c r="S2355">
        <f t="shared" si="369"/>
        <v>-1.5797294598260452</v>
      </c>
      <c r="T2355" s="8">
        <v>0</v>
      </c>
    </row>
    <row r="2356" spans="1:20" x14ac:dyDescent="0.35">
      <c r="A2356">
        <v>20</v>
      </c>
      <c r="B2356">
        <f t="shared" si="360"/>
        <v>-1.0272520400783622</v>
      </c>
      <c r="C2356">
        <v>0</v>
      </c>
      <c r="D2356">
        <v>0</v>
      </c>
      <c r="E2356" t="s">
        <v>23</v>
      </c>
      <c r="F2356">
        <f t="shared" si="361"/>
        <v>0</v>
      </c>
      <c r="G2356" t="s">
        <v>14</v>
      </c>
      <c r="H2356">
        <f t="shared" si="362"/>
        <v>1</v>
      </c>
      <c r="I2356">
        <f t="shared" si="363"/>
        <v>0</v>
      </c>
      <c r="J2356">
        <f t="shared" si="364"/>
        <v>0</v>
      </c>
      <c r="K2356" t="s">
        <v>19</v>
      </c>
      <c r="L2356">
        <f t="shared" si="365"/>
        <v>0</v>
      </c>
      <c r="M2356" t="s">
        <v>21</v>
      </c>
      <c r="N2356">
        <f t="shared" si="366"/>
        <v>0</v>
      </c>
      <c r="O2356">
        <f t="shared" si="367"/>
        <v>0</v>
      </c>
      <c r="P2356">
        <v>87.08</v>
      </c>
      <c r="Q2356">
        <f t="shared" si="368"/>
        <v>-0.42111404306583633</v>
      </c>
      <c r="R2356">
        <v>27.1</v>
      </c>
      <c r="S2356">
        <f t="shared" si="369"/>
        <v>-0.22887114720142587</v>
      </c>
      <c r="T2356" s="8">
        <v>0</v>
      </c>
    </row>
    <row r="2357" spans="1:20" x14ac:dyDescent="0.35">
      <c r="A2357">
        <v>63</v>
      </c>
      <c r="B2357">
        <f t="shared" si="360"/>
        <v>0.87452480986786996</v>
      </c>
      <c r="C2357">
        <v>0</v>
      </c>
      <c r="D2357">
        <v>0</v>
      </c>
      <c r="E2357" t="s">
        <v>13</v>
      </c>
      <c r="F2357">
        <f t="shared" si="361"/>
        <v>1</v>
      </c>
      <c r="G2357" t="s">
        <v>14</v>
      </c>
      <c r="H2357">
        <f t="shared" si="362"/>
        <v>1</v>
      </c>
      <c r="I2357">
        <f t="shared" si="363"/>
        <v>0</v>
      </c>
      <c r="J2357">
        <f t="shared" si="364"/>
        <v>0</v>
      </c>
      <c r="K2357" t="s">
        <v>19</v>
      </c>
      <c r="L2357">
        <f t="shared" si="365"/>
        <v>0</v>
      </c>
      <c r="M2357" t="s">
        <v>22</v>
      </c>
      <c r="N2357">
        <f t="shared" si="366"/>
        <v>0</v>
      </c>
      <c r="O2357">
        <f t="shared" si="367"/>
        <v>1</v>
      </c>
      <c r="P2357">
        <v>85</v>
      </c>
      <c r="Q2357">
        <f t="shared" si="368"/>
        <v>-0.46705132241100322</v>
      </c>
      <c r="R2357">
        <v>26.4</v>
      </c>
      <c r="S2357">
        <f t="shared" si="369"/>
        <v>-0.31979430285885252</v>
      </c>
      <c r="T2357" s="8">
        <v>0</v>
      </c>
    </row>
    <row r="2358" spans="1:20" x14ac:dyDescent="0.35">
      <c r="A2358">
        <v>73</v>
      </c>
      <c r="B2358">
        <f t="shared" si="360"/>
        <v>1.3167984959018775</v>
      </c>
      <c r="C2358">
        <v>0</v>
      </c>
      <c r="D2358">
        <v>0</v>
      </c>
      <c r="E2358" t="s">
        <v>13</v>
      </c>
      <c r="F2358">
        <f t="shared" si="361"/>
        <v>1</v>
      </c>
      <c r="G2358" t="s">
        <v>18</v>
      </c>
      <c r="H2358">
        <f t="shared" si="362"/>
        <v>0</v>
      </c>
      <c r="I2358">
        <f t="shared" si="363"/>
        <v>1</v>
      </c>
      <c r="J2358">
        <f t="shared" si="364"/>
        <v>0</v>
      </c>
      <c r="K2358" t="s">
        <v>15</v>
      </c>
      <c r="L2358">
        <f t="shared" si="365"/>
        <v>1</v>
      </c>
      <c r="M2358" t="s">
        <v>22</v>
      </c>
      <c r="N2358">
        <f t="shared" si="366"/>
        <v>0</v>
      </c>
      <c r="O2358">
        <f t="shared" si="367"/>
        <v>1</v>
      </c>
      <c r="P2358">
        <v>100.49</v>
      </c>
      <c r="Q2358">
        <f t="shared" si="368"/>
        <v>-0.124951102672236</v>
      </c>
      <c r="R2358">
        <v>23.7</v>
      </c>
      <c r="S2358">
        <f t="shared" si="369"/>
        <v>-0.67049790325178238</v>
      </c>
      <c r="T2358" s="8">
        <v>0</v>
      </c>
    </row>
    <row r="2359" spans="1:20" x14ac:dyDescent="0.35">
      <c r="A2359">
        <v>62</v>
      </c>
      <c r="B2359">
        <f t="shared" si="360"/>
        <v>0.83029744126446925</v>
      </c>
      <c r="C2359">
        <v>0</v>
      </c>
      <c r="D2359">
        <v>0</v>
      </c>
      <c r="E2359" t="s">
        <v>13</v>
      </c>
      <c r="F2359">
        <f t="shared" si="361"/>
        <v>1</v>
      </c>
      <c r="G2359" t="s">
        <v>14</v>
      </c>
      <c r="H2359">
        <f t="shared" si="362"/>
        <v>1</v>
      </c>
      <c r="I2359">
        <f t="shared" si="363"/>
        <v>0</v>
      </c>
      <c r="J2359">
        <f t="shared" si="364"/>
        <v>0</v>
      </c>
      <c r="K2359" t="s">
        <v>15</v>
      </c>
      <c r="L2359">
        <f t="shared" si="365"/>
        <v>1</v>
      </c>
      <c r="M2359" t="s">
        <v>16</v>
      </c>
      <c r="N2359">
        <f t="shared" si="366"/>
        <v>1</v>
      </c>
      <c r="O2359">
        <f t="shared" si="367"/>
        <v>0</v>
      </c>
      <c r="P2359">
        <v>145.37</v>
      </c>
      <c r="Q2359">
        <f t="shared" si="368"/>
        <v>0.86623404012155891</v>
      </c>
      <c r="R2359">
        <v>33.299999999999997</v>
      </c>
      <c r="S2359">
        <f t="shared" si="369"/>
        <v>0.57644823147863489</v>
      </c>
      <c r="T2359" s="8">
        <v>0</v>
      </c>
    </row>
    <row r="2360" spans="1:20" x14ac:dyDescent="0.35">
      <c r="A2360">
        <v>0.88</v>
      </c>
      <c r="B2360">
        <f t="shared" si="360"/>
        <v>-1.8728793277753846</v>
      </c>
      <c r="C2360">
        <v>0</v>
      </c>
      <c r="D2360">
        <v>0</v>
      </c>
      <c r="E2360" t="s">
        <v>23</v>
      </c>
      <c r="F2360">
        <f t="shared" si="361"/>
        <v>0</v>
      </c>
      <c r="G2360" t="s">
        <v>26</v>
      </c>
      <c r="H2360">
        <f t="shared" si="362"/>
        <v>0</v>
      </c>
      <c r="I2360">
        <f t="shared" si="363"/>
        <v>0</v>
      </c>
      <c r="J2360">
        <f t="shared" si="364"/>
        <v>0</v>
      </c>
      <c r="K2360" t="s">
        <v>15</v>
      </c>
      <c r="L2360">
        <f t="shared" si="365"/>
        <v>1</v>
      </c>
      <c r="M2360" t="s">
        <v>21</v>
      </c>
      <c r="N2360">
        <f t="shared" si="366"/>
        <v>0</v>
      </c>
      <c r="O2360">
        <f t="shared" si="367"/>
        <v>0</v>
      </c>
      <c r="P2360">
        <v>112.19</v>
      </c>
      <c r="Q2360">
        <f t="shared" si="368"/>
        <v>0.13344609364432819</v>
      </c>
      <c r="R2360">
        <v>18.899999999999999</v>
      </c>
      <c r="S2360">
        <f t="shared" si="369"/>
        <v>-1.2939709706169911</v>
      </c>
      <c r="T2360" s="8">
        <v>0</v>
      </c>
    </row>
    <row r="2361" spans="1:20" x14ac:dyDescent="0.35">
      <c r="A2361">
        <v>50</v>
      </c>
      <c r="B2361">
        <f t="shared" si="360"/>
        <v>0.29956901802366021</v>
      </c>
      <c r="C2361">
        <v>1</v>
      </c>
      <c r="D2361">
        <v>0</v>
      </c>
      <c r="E2361" t="s">
        <v>13</v>
      </c>
      <c r="F2361">
        <f t="shared" si="361"/>
        <v>1</v>
      </c>
      <c r="G2361" t="s">
        <v>25</v>
      </c>
      <c r="H2361">
        <f t="shared" si="362"/>
        <v>0</v>
      </c>
      <c r="I2361">
        <f t="shared" si="363"/>
        <v>0</v>
      </c>
      <c r="J2361">
        <f t="shared" si="364"/>
        <v>1</v>
      </c>
      <c r="K2361" t="s">
        <v>19</v>
      </c>
      <c r="L2361">
        <f t="shared" si="365"/>
        <v>0</v>
      </c>
      <c r="M2361" t="s">
        <v>22</v>
      </c>
      <c r="N2361">
        <f t="shared" si="366"/>
        <v>0</v>
      </c>
      <c r="O2361">
        <f t="shared" si="367"/>
        <v>1</v>
      </c>
      <c r="P2361">
        <v>79.73</v>
      </c>
      <c r="Q2361">
        <f t="shared" si="368"/>
        <v>-0.58344048690572903</v>
      </c>
      <c r="R2361">
        <v>25.5</v>
      </c>
      <c r="S2361">
        <f t="shared" si="369"/>
        <v>-0.43669550298982895</v>
      </c>
      <c r="T2361" s="8">
        <v>0</v>
      </c>
    </row>
    <row r="2362" spans="1:20" x14ac:dyDescent="0.35">
      <c r="A2362">
        <v>71</v>
      </c>
      <c r="B2362">
        <f t="shared" si="360"/>
        <v>1.2283437586950761</v>
      </c>
      <c r="C2362">
        <v>0</v>
      </c>
      <c r="D2362">
        <v>1</v>
      </c>
      <c r="E2362" t="s">
        <v>13</v>
      </c>
      <c r="F2362">
        <f t="shared" si="361"/>
        <v>1</v>
      </c>
      <c r="G2362" t="s">
        <v>18</v>
      </c>
      <c r="H2362">
        <f t="shared" si="362"/>
        <v>0</v>
      </c>
      <c r="I2362">
        <f t="shared" si="363"/>
        <v>1</v>
      </c>
      <c r="J2362">
        <f t="shared" si="364"/>
        <v>0</v>
      </c>
      <c r="K2362" t="s">
        <v>19</v>
      </c>
      <c r="L2362">
        <f t="shared" si="365"/>
        <v>0</v>
      </c>
      <c r="M2362" t="s">
        <v>16</v>
      </c>
      <c r="N2362">
        <f t="shared" si="366"/>
        <v>1</v>
      </c>
      <c r="O2362">
        <f t="shared" si="367"/>
        <v>0</v>
      </c>
      <c r="P2362">
        <v>101.13</v>
      </c>
      <c r="Q2362">
        <f t="shared" si="368"/>
        <v>-0.11081655518141538</v>
      </c>
      <c r="R2362">
        <v>35.9</v>
      </c>
      <c r="S2362">
        <f t="shared" si="369"/>
        <v>0.9141628096347898</v>
      </c>
      <c r="T2362" s="8">
        <v>0</v>
      </c>
    </row>
    <row r="2363" spans="1:20" x14ac:dyDescent="0.35">
      <c r="A2363">
        <v>30</v>
      </c>
      <c r="B2363">
        <f t="shared" si="360"/>
        <v>-0.58497835404435483</v>
      </c>
      <c r="C2363">
        <v>0</v>
      </c>
      <c r="D2363">
        <v>0</v>
      </c>
      <c r="E2363" t="s">
        <v>13</v>
      </c>
      <c r="F2363">
        <f t="shared" si="361"/>
        <v>1</v>
      </c>
      <c r="G2363" t="s">
        <v>14</v>
      </c>
      <c r="H2363">
        <f t="shared" si="362"/>
        <v>1</v>
      </c>
      <c r="I2363">
        <f t="shared" si="363"/>
        <v>0</v>
      </c>
      <c r="J2363">
        <f t="shared" si="364"/>
        <v>0</v>
      </c>
      <c r="K2363" t="s">
        <v>15</v>
      </c>
      <c r="L2363">
        <f t="shared" si="365"/>
        <v>1</v>
      </c>
      <c r="M2363" t="s">
        <v>22</v>
      </c>
      <c r="N2363">
        <f t="shared" si="366"/>
        <v>0</v>
      </c>
      <c r="O2363">
        <f t="shared" si="367"/>
        <v>1</v>
      </c>
      <c r="P2363">
        <v>101.98</v>
      </c>
      <c r="Q2363">
        <f t="shared" si="368"/>
        <v>-9.2044109295169083E-2</v>
      </c>
      <c r="R2363">
        <v>23.2</v>
      </c>
      <c r="S2363">
        <f t="shared" si="369"/>
        <v>-0.73544301443565829</v>
      </c>
      <c r="T2363" s="8">
        <v>0</v>
      </c>
    </row>
    <row r="2364" spans="1:20" x14ac:dyDescent="0.35">
      <c r="A2364">
        <v>80</v>
      </c>
      <c r="B2364">
        <f t="shared" si="360"/>
        <v>1.6263900761256829</v>
      </c>
      <c r="C2364">
        <v>0</v>
      </c>
      <c r="D2364">
        <v>1</v>
      </c>
      <c r="E2364" t="s">
        <v>13</v>
      </c>
      <c r="F2364">
        <f t="shared" si="361"/>
        <v>1</v>
      </c>
      <c r="G2364" t="s">
        <v>18</v>
      </c>
      <c r="H2364">
        <f t="shared" si="362"/>
        <v>0</v>
      </c>
      <c r="I2364">
        <f t="shared" si="363"/>
        <v>1</v>
      </c>
      <c r="J2364">
        <f t="shared" si="364"/>
        <v>0</v>
      </c>
      <c r="K2364" t="s">
        <v>19</v>
      </c>
      <c r="L2364">
        <f t="shared" si="365"/>
        <v>0</v>
      </c>
      <c r="M2364" t="s">
        <v>22</v>
      </c>
      <c r="N2364">
        <f t="shared" si="366"/>
        <v>0</v>
      </c>
      <c r="O2364">
        <f t="shared" si="367"/>
        <v>1</v>
      </c>
      <c r="P2364">
        <v>98.39</v>
      </c>
      <c r="Q2364">
        <f t="shared" si="368"/>
        <v>-0.17133008662649096</v>
      </c>
      <c r="R2364">
        <v>22.2</v>
      </c>
      <c r="S2364">
        <f t="shared" si="369"/>
        <v>-0.86533323680341012</v>
      </c>
      <c r="T2364" s="8">
        <v>0</v>
      </c>
    </row>
    <row r="2365" spans="1:20" x14ac:dyDescent="0.35">
      <c r="A2365">
        <v>64</v>
      </c>
      <c r="B2365">
        <f t="shared" si="360"/>
        <v>0.91875217847127078</v>
      </c>
      <c r="C2365">
        <v>0</v>
      </c>
      <c r="D2365">
        <v>0</v>
      </c>
      <c r="E2365" t="s">
        <v>13</v>
      </c>
      <c r="F2365">
        <f t="shared" si="361"/>
        <v>1</v>
      </c>
      <c r="G2365" t="s">
        <v>18</v>
      </c>
      <c r="H2365">
        <f t="shared" si="362"/>
        <v>0</v>
      </c>
      <c r="I2365">
        <f t="shared" si="363"/>
        <v>1</v>
      </c>
      <c r="J2365">
        <f t="shared" si="364"/>
        <v>0</v>
      </c>
      <c r="K2365" t="s">
        <v>19</v>
      </c>
      <c r="L2365">
        <f t="shared" si="365"/>
        <v>0</v>
      </c>
      <c r="M2365" t="s">
        <v>22</v>
      </c>
      <c r="N2365">
        <f t="shared" si="366"/>
        <v>0</v>
      </c>
      <c r="O2365">
        <f t="shared" si="367"/>
        <v>1</v>
      </c>
      <c r="P2365">
        <v>128.04</v>
      </c>
      <c r="Q2365">
        <f t="shared" si="368"/>
        <v>0.48349699634668197</v>
      </c>
      <c r="R2365">
        <v>34</v>
      </c>
      <c r="S2365">
        <f t="shared" si="369"/>
        <v>0.66737138713606148</v>
      </c>
      <c r="T2365" s="8">
        <v>0</v>
      </c>
    </row>
    <row r="2366" spans="1:20" x14ac:dyDescent="0.35">
      <c r="A2366">
        <v>7</v>
      </c>
      <c r="B2366">
        <f t="shared" si="360"/>
        <v>-1.6022078319225721</v>
      </c>
      <c r="C2366">
        <v>0</v>
      </c>
      <c r="D2366">
        <v>0</v>
      </c>
      <c r="E2366" t="s">
        <v>23</v>
      </c>
      <c r="F2366">
        <f t="shared" si="361"/>
        <v>0</v>
      </c>
      <c r="G2366" t="s">
        <v>26</v>
      </c>
      <c r="H2366">
        <f t="shared" si="362"/>
        <v>0</v>
      </c>
      <c r="I2366">
        <f t="shared" si="363"/>
        <v>0</v>
      </c>
      <c r="J2366">
        <f t="shared" si="364"/>
        <v>0</v>
      </c>
      <c r="K2366" t="s">
        <v>15</v>
      </c>
      <c r="L2366">
        <f t="shared" si="365"/>
        <v>1</v>
      </c>
      <c r="M2366" t="s">
        <v>21</v>
      </c>
      <c r="N2366">
        <f t="shared" si="366"/>
        <v>0</v>
      </c>
      <c r="O2366">
        <f t="shared" si="367"/>
        <v>0</v>
      </c>
      <c r="P2366">
        <v>98.12</v>
      </c>
      <c r="Q2366">
        <f t="shared" si="368"/>
        <v>-0.17729309884918082</v>
      </c>
      <c r="R2366">
        <v>20.399999999999999</v>
      </c>
      <c r="S2366">
        <f t="shared" si="369"/>
        <v>-1.0991356370653635</v>
      </c>
      <c r="T2366" s="8">
        <v>0</v>
      </c>
    </row>
    <row r="2367" spans="1:20" x14ac:dyDescent="0.35">
      <c r="A2367">
        <v>36</v>
      </c>
      <c r="B2367">
        <f t="shared" si="360"/>
        <v>-0.31961414242395031</v>
      </c>
      <c r="C2367">
        <v>0</v>
      </c>
      <c r="D2367">
        <v>0</v>
      </c>
      <c r="E2367" t="s">
        <v>23</v>
      </c>
      <c r="F2367">
        <f t="shared" si="361"/>
        <v>0</v>
      </c>
      <c r="G2367" t="s">
        <v>14</v>
      </c>
      <c r="H2367">
        <f t="shared" si="362"/>
        <v>1</v>
      </c>
      <c r="I2367">
        <f t="shared" si="363"/>
        <v>0</v>
      </c>
      <c r="J2367">
        <f t="shared" si="364"/>
        <v>0</v>
      </c>
      <c r="K2367" t="s">
        <v>15</v>
      </c>
      <c r="L2367">
        <f t="shared" si="365"/>
        <v>1</v>
      </c>
      <c r="M2367" t="s">
        <v>22</v>
      </c>
      <c r="N2367">
        <f t="shared" si="366"/>
        <v>0</v>
      </c>
      <c r="O2367">
        <f t="shared" si="367"/>
        <v>1</v>
      </c>
      <c r="P2367">
        <v>216.96</v>
      </c>
      <c r="Q2367">
        <f t="shared" si="368"/>
        <v>2.4473156883525697</v>
      </c>
      <c r="R2367">
        <v>34.5</v>
      </c>
      <c r="S2367">
        <f t="shared" si="369"/>
        <v>0.73231649831993739</v>
      </c>
      <c r="T2367" s="8">
        <v>0</v>
      </c>
    </row>
    <row r="2368" spans="1:20" x14ac:dyDescent="0.35">
      <c r="A2368">
        <v>79</v>
      </c>
      <c r="B2368">
        <f t="shared" si="360"/>
        <v>1.5821627075222819</v>
      </c>
      <c r="C2368">
        <v>0</v>
      </c>
      <c r="D2368">
        <v>0</v>
      </c>
      <c r="E2368" t="s">
        <v>13</v>
      </c>
      <c r="F2368">
        <f t="shared" si="361"/>
        <v>1</v>
      </c>
      <c r="G2368" t="s">
        <v>18</v>
      </c>
      <c r="H2368">
        <f t="shared" si="362"/>
        <v>0</v>
      </c>
      <c r="I2368">
        <f t="shared" si="363"/>
        <v>1</v>
      </c>
      <c r="J2368">
        <f t="shared" si="364"/>
        <v>0</v>
      </c>
      <c r="K2368" t="s">
        <v>19</v>
      </c>
      <c r="L2368">
        <f t="shared" si="365"/>
        <v>0</v>
      </c>
      <c r="M2368" t="s">
        <v>16</v>
      </c>
      <c r="N2368">
        <f t="shared" si="366"/>
        <v>1</v>
      </c>
      <c r="O2368">
        <f t="shared" si="367"/>
        <v>0</v>
      </c>
      <c r="P2368">
        <v>94.92</v>
      </c>
      <c r="Q2368">
        <f t="shared" si="368"/>
        <v>-0.24796583630328389</v>
      </c>
      <c r="R2368">
        <v>31.9</v>
      </c>
      <c r="S2368">
        <f t="shared" si="369"/>
        <v>0.39460192016378248</v>
      </c>
      <c r="T2368" s="8">
        <v>0</v>
      </c>
    </row>
    <row r="2369" spans="1:20" x14ac:dyDescent="0.35">
      <c r="A2369">
        <v>35</v>
      </c>
      <c r="B2369">
        <f t="shared" si="360"/>
        <v>-0.36384151102735102</v>
      </c>
      <c r="C2369">
        <v>0</v>
      </c>
      <c r="D2369">
        <v>0</v>
      </c>
      <c r="E2369" t="s">
        <v>13</v>
      </c>
      <c r="F2369">
        <f t="shared" si="361"/>
        <v>1</v>
      </c>
      <c r="G2369" t="s">
        <v>14</v>
      </c>
      <c r="H2369">
        <f t="shared" si="362"/>
        <v>1</v>
      </c>
      <c r="I2369">
        <f t="shared" si="363"/>
        <v>0</v>
      </c>
      <c r="J2369">
        <f t="shared" si="364"/>
        <v>0</v>
      </c>
      <c r="K2369" t="s">
        <v>19</v>
      </c>
      <c r="L2369">
        <f t="shared" si="365"/>
        <v>0</v>
      </c>
      <c r="M2369" t="s">
        <v>16</v>
      </c>
      <c r="N2369">
        <f t="shared" si="366"/>
        <v>1</v>
      </c>
      <c r="O2369">
        <f t="shared" si="367"/>
        <v>0</v>
      </c>
      <c r="P2369">
        <v>83.27</v>
      </c>
      <c r="Q2369">
        <f t="shared" si="368"/>
        <v>-0.5052587710971278</v>
      </c>
      <c r="R2369">
        <v>19.8</v>
      </c>
      <c r="S2369">
        <f t="shared" si="369"/>
        <v>-1.1770697704860142</v>
      </c>
      <c r="T2369" s="8">
        <v>0</v>
      </c>
    </row>
    <row r="2370" spans="1:20" x14ac:dyDescent="0.35">
      <c r="A2370">
        <v>28</v>
      </c>
      <c r="B2370">
        <f t="shared" si="360"/>
        <v>-0.67343309125115636</v>
      </c>
      <c r="C2370">
        <v>0</v>
      </c>
      <c r="D2370">
        <v>0</v>
      </c>
      <c r="E2370" t="s">
        <v>23</v>
      </c>
      <c r="F2370">
        <f t="shared" si="361"/>
        <v>0</v>
      </c>
      <c r="G2370" t="s">
        <v>14</v>
      </c>
      <c r="H2370">
        <f t="shared" si="362"/>
        <v>1</v>
      </c>
      <c r="I2370">
        <f t="shared" si="363"/>
        <v>0</v>
      </c>
      <c r="J2370">
        <f t="shared" si="364"/>
        <v>0</v>
      </c>
      <c r="K2370" t="s">
        <v>19</v>
      </c>
      <c r="L2370">
        <f t="shared" si="365"/>
        <v>0</v>
      </c>
      <c r="M2370" t="s">
        <v>22</v>
      </c>
      <c r="N2370">
        <f t="shared" si="366"/>
        <v>0</v>
      </c>
      <c r="O2370">
        <f t="shared" si="367"/>
        <v>1</v>
      </c>
      <c r="P2370">
        <v>96.86</v>
      </c>
      <c r="Q2370">
        <f t="shared" si="368"/>
        <v>-0.20512048922173398</v>
      </c>
      <c r="R2370">
        <v>29</v>
      </c>
      <c r="S2370">
        <f t="shared" si="369"/>
        <v>1.7920275297302401E-2</v>
      </c>
      <c r="T2370" s="8">
        <v>0</v>
      </c>
    </row>
    <row r="2371" spans="1:20" x14ac:dyDescent="0.35">
      <c r="A2371">
        <v>72</v>
      </c>
      <c r="B2371">
        <f t="shared" ref="B2371:B2434" si="370">(A2371-$V$1)/$V$2</f>
        <v>1.2725711272984768</v>
      </c>
      <c r="C2371">
        <v>0</v>
      </c>
      <c r="D2371">
        <v>0</v>
      </c>
      <c r="E2371" t="s">
        <v>13</v>
      </c>
      <c r="F2371">
        <f t="shared" ref="F2371:F2434" si="371">IF(E2371="Yes",1,0)</f>
        <v>1</v>
      </c>
      <c r="G2371" t="s">
        <v>18</v>
      </c>
      <c r="H2371">
        <f t="shared" ref="H2371:H2434" si="372">IF(G2371="Private",1,0)</f>
        <v>0</v>
      </c>
      <c r="I2371">
        <f t="shared" ref="I2371:I2434" si="373">IF(G2371="Self-employed",1,0)</f>
        <v>1</v>
      </c>
      <c r="J2371">
        <f t="shared" ref="J2371:J2434" si="374">IF(G2371="Govt_job",1,0)</f>
        <v>0</v>
      </c>
      <c r="K2371" t="s">
        <v>19</v>
      </c>
      <c r="L2371">
        <f t="shared" ref="L2371:L2434" si="375">IF(K2371="Urban",1,0)</f>
        <v>0</v>
      </c>
      <c r="M2371" t="s">
        <v>16</v>
      </c>
      <c r="N2371">
        <f t="shared" ref="N2371:N2434" si="376">IF(M2371="formerly smoked",1,0)</f>
        <v>1</v>
      </c>
      <c r="O2371">
        <f t="shared" ref="O2371:O2434" si="377">IF(M2371="smokes",1,0)</f>
        <v>0</v>
      </c>
      <c r="P2371">
        <v>99.73</v>
      </c>
      <c r="Q2371">
        <f t="shared" ref="Q2371:Q2434" si="378">(P2371-$W$5)/$W$6</f>
        <v>-0.14173587781758526</v>
      </c>
      <c r="R2371">
        <v>36.700000000000003</v>
      </c>
      <c r="S2371">
        <f t="shared" ref="S2371:S2434" si="379">(R2371-$V$11)/$V$12</f>
        <v>1.0180749875289918</v>
      </c>
      <c r="T2371" s="8">
        <v>0</v>
      </c>
    </row>
    <row r="2372" spans="1:20" x14ac:dyDescent="0.35">
      <c r="A2372">
        <v>12</v>
      </c>
      <c r="B2372">
        <f t="shared" si="370"/>
        <v>-1.3810709889055683</v>
      </c>
      <c r="C2372">
        <v>0</v>
      </c>
      <c r="D2372">
        <v>0</v>
      </c>
      <c r="E2372" t="s">
        <v>23</v>
      </c>
      <c r="F2372">
        <f t="shared" si="371"/>
        <v>0</v>
      </c>
      <c r="G2372" t="s">
        <v>26</v>
      </c>
      <c r="H2372">
        <f t="shared" si="372"/>
        <v>0</v>
      </c>
      <c r="I2372">
        <f t="shared" si="373"/>
        <v>0</v>
      </c>
      <c r="J2372">
        <f t="shared" si="374"/>
        <v>0</v>
      </c>
      <c r="K2372" t="s">
        <v>19</v>
      </c>
      <c r="L2372">
        <f t="shared" si="375"/>
        <v>0</v>
      </c>
      <c r="M2372" t="s">
        <v>21</v>
      </c>
      <c r="N2372">
        <f t="shared" si="376"/>
        <v>0</v>
      </c>
      <c r="O2372">
        <f t="shared" si="377"/>
        <v>0</v>
      </c>
      <c r="P2372">
        <v>91.71</v>
      </c>
      <c r="Q2372">
        <f t="shared" si="378"/>
        <v>-0.31885942606193113</v>
      </c>
      <c r="R2372">
        <v>21.3</v>
      </c>
      <c r="S2372">
        <f t="shared" si="379"/>
        <v>-0.9822344369343865</v>
      </c>
      <c r="T2372" s="8">
        <v>0</v>
      </c>
    </row>
    <row r="2373" spans="1:20" x14ac:dyDescent="0.35">
      <c r="A2373">
        <v>25</v>
      </c>
      <c r="B2373">
        <f t="shared" si="370"/>
        <v>-0.80611519706135859</v>
      </c>
      <c r="C2373">
        <v>0</v>
      </c>
      <c r="D2373">
        <v>0</v>
      </c>
      <c r="E2373" t="s">
        <v>23</v>
      </c>
      <c r="F2373">
        <f t="shared" si="371"/>
        <v>0</v>
      </c>
      <c r="G2373" t="s">
        <v>14</v>
      </c>
      <c r="H2373">
        <f t="shared" si="372"/>
        <v>1</v>
      </c>
      <c r="I2373">
        <f t="shared" si="373"/>
        <v>0</v>
      </c>
      <c r="J2373">
        <f t="shared" si="374"/>
        <v>0</v>
      </c>
      <c r="K2373" t="s">
        <v>19</v>
      </c>
      <c r="L2373">
        <f t="shared" si="375"/>
        <v>0</v>
      </c>
      <c r="M2373" t="s">
        <v>22</v>
      </c>
      <c r="N2373">
        <f t="shared" si="376"/>
        <v>0</v>
      </c>
      <c r="O2373">
        <f t="shared" si="377"/>
        <v>1</v>
      </c>
      <c r="P2373">
        <v>65.77</v>
      </c>
      <c r="Q2373">
        <f t="shared" si="378"/>
        <v>-0.89175030404925359</v>
      </c>
      <c r="R2373">
        <v>23.7</v>
      </c>
      <c r="S2373">
        <f t="shared" si="379"/>
        <v>-0.67049790325178238</v>
      </c>
      <c r="T2373" s="8">
        <v>0</v>
      </c>
    </row>
    <row r="2374" spans="1:20" x14ac:dyDescent="0.35">
      <c r="A2374">
        <v>27</v>
      </c>
      <c r="B2374">
        <f t="shared" si="370"/>
        <v>-0.71766045985455706</v>
      </c>
      <c r="C2374">
        <v>0</v>
      </c>
      <c r="D2374">
        <v>0</v>
      </c>
      <c r="E2374" t="s">
        <v>13</v>
      </c>
      <c r="F2374">
        <f t="shared" si="371"/>
        <v>1</v>
      </c>
      <c r="G2374" t="s">
        <v>14</v>
      </c>
      <c r="H2374">
        <f t="shared" si="372"/>
        <v>1</v>
      </c>
      <c r="I2374">
        <f t="shared" si="373"/>
        <v>0</v>
      </c>
      <c r="J2374">
        <f t="shared" si="374"/>
        <v>0</v>
      </c>
      <c r="K2374" t="s">
        <v>15</v>
      </c>
      <c r="L2374">
        <f t="shared" si="375"/>
        <v>1</v>
      </c>
      <c r="M2374" t="s">
        <v>22</v>
      </c>
      <c r="N2374">
        <f t="shared" si="376"/>
        <v>0</v>
      </c>
      <c r="O2374">
        <f t="shared" si="377"/>
        <v>1</v>
      </c>
      <c r="P2374">
        <v>161.57</v>
      </c>
      <c r="Q2374">
        <f t="shared" si="378"/>
        <v>1.2240147734829552</v>
      </c>
      <c r="R2374">
        <v>25.7</v>
      </c>
      <c r="S2374">
        <f t="shared" si="379"/>
        <v>-0.41071745851627872</v>
      </c>
      <c r="T2374" s="8">
        <v>0</v>
      </c>
    </row>
    <row r="2375" spans="1:20" x14ac:dyDescent="0.35">
      <c r="A2375">
        <v>62</v>
      </c>
      <c r="B2375">
        <f t="shared" si="370"/>
        <v>0.83029744126446925</v>
      </c>
      <c r="C2375">
        <v>1</v>
      </c>
      <c r="D2375">
        <v>0</v>
      </c>
      <c r="E2375" t="s">
        <v>13</v>
      </c>
      <c r="F2375">
        <f t="shared" si="371"/>
        <v>1</v>
      </c>
      <c r="G2375" t="s">
        <v>18</v>
      </c>
      <c r="H2375">
        <f t="shared" si="372"/>
        <v>0</v>
      </c>
      <c r="I2375">
        <f t="shared" si="373"/>
        <v>1</v>
      </c>
      <c r="J2375">
        <f t="shared" si="374"/>
        <v>0</v>
      </c>
      <c r="K2375" t="s">
        <v>19</v>
      </c>
      <c r="L2375">
        <f t="shared" si="375"/>
        <v>0</v>
      </c>
      <c r="M2375" t="s">
        <v>21</v>
      </c>
      <c r="N2375">
        <f t="shared" si="376"/>
        <v>0</v>
      </c>
      <c r="O2375">
        <f t="shared" si="377"/>
        <v>0</v>
      </c>
      <c r="P2375">
        <v>74.319999999999993</v>
      </c>
      <c r="Q2375">
        <f t="shared" si="378"/>
        <v>-0.7029215836640722</v>
      </c>
      <c r="R2375">
        <v>34</v>
      </c>
      <c r="S2375">
        <f t="shared" si="379"/>
        <v>0.66737138713606148</v>
      </c>
      <c r="T2375" s="8">
        <v>0</v>
      </c>
    </row>
    <row r="2376" spans="1:20" x14ac:dyDescent="0.35">
      <c r="A2376">
        <v>58</v>
      </c>
      <c r="B2376">
        <f t="shared" si="370"/>
        <v>0.6533879668508662</v>
      </c>
      <c r="C2376">
        <v>0</v>
      </c>
      <c r="D2376">
        <v>0</v>
      </c>
      <c r="E2376" t="s">
        <v>23</v>
      </c>
      <c r="F2376">
        <f t="shared" si="371"/>
        <v>0</v>
      </c>
      <c r="G2376" t="s">
        <v>18</v>
      </c>
      <c r="H2376">
        <f t="shared" si="372"/>
        <v>0</v>
      </c>
      <c r="I2376">
        <f t="shared" si="373"/>
        <v>1</v>
      </c>
      <c r="J2376">
        <f t="shared" si="374"/>
        <v>0</v>
      </c>
      <c r="K2376" t="s">
        <v>19</v>
      </c>
      <c r="L2376">
        <f t="shared" si="375"/>
        <v>0</v>
      </c>
      <c r="M2376" t="s">
        <v>16</v>
      </c>
      <c r="N2376">
        <f t="shared" si="376"/>
        <v>1</v>
      </c>
      <c r="O2376">
        <f t="shared" si="377"/>
        <v>0</v>
      </c>
      <c r="P2376">
        <v>170.93</v>
      </c>
      <c r="Q2376">
        <f t="shared" si="378"/>
        <v>1.4307325305362066</v>
      </c>
      <c r="R2376">
        <v>30.7</v>
      </c>
      <c r="S2376">
        <f t="shared" si="379"/>
        <v>0.23873365332248039</v>
      </c>
      <c r="T2376" s="8">
        <v>0</v>
      </c>
    </row>
    <row r="2377" spans="1:20" x14ac:dyDescent="0.35">
      <c r="A2377">
        <v>30</v>
      </c>
      <c r="B2377">
        <f t="shared" si="370"/>
        <v>-0.58497835404435483</v>
      </c>
      <c r="C2377">
        <v>0</v>
      </c>
      <c r="D2377">
        <v>0</v>
      </c>
      <c r="E2377" t="s">
        <v>13</v>
      </c>
      <c r="F2377">
        <f t="shared" si="371"/>
        <v>1</v>
      </c>
      <c r="G2377" t="s">
        <v>14</v>
      </c>
      <c r="H2377">
        <f t="shared" si="372"/>
        <v>1</v>
      </c>
      <c r="I2377">
        <f t="shared" si="373"/>
        <v>0</v>
      </c>
      <c r="J2377">
        <f t="shared" si="374"/>
        <v>0</v>
      </c>
      <c r="K2377" t="s">
        <v>15</v>
      </c>
      <c r="L2377">
        <f t="shared" si="375"/>
        <v>1</v>
      </c>
      <c r="M2377" t="s">
        <v>21</v>
      </c>
      <c r="N2377">
        <f t="shared" si="376"/>
        <v>0</v>
      </c>
      <c r="O2377">
        <f t="shared" si="377"/>
        <v>0</v>
      </c>
      <c r="P2377">
        <v>74.430000000000007</v>
      </c>
      <c r="Q2377">
        <f t="shared" si="378"/>
        <v>-0.70049220831408709</v>
      </c>
      <c r="R2377">
        <v>44.8</v>
      </c>
      <c r="S2377">
        <f t="shared" si="379"/>
        <v>2.0701857887077808</v>
      </c>
      <c r="T2377" s="8">
        <v>0</v>
      </c>
    </row>
    <row r="2378" spans="1:20" x14ac:dyDescent="0.35">
      <c r="A2378">
        <v>56</v>
      </c>
      <c r="B2378">
        <f t="shared" si="370"/>
        <v>0.56493322964406478</v>
      </c>
      <c r="C2378">
        <v>0</v>
      </c>
      <c r="D2378">
        <v>0</v>
      </c>
      <c r="E2378" t="s">
        <v>13</v>
      </c>
      <c r="F2378">
        <f t="shared" si="371"/>
        <v>1</v>
      </c>
      <c r="G2378" t="s">
        <v>14</v>
      </c>
      <c r="H2378">
        <f t="shared" si="372"/>
        <v>1</v>
      </c>
      <c r="I2378">
        <f t="shared" si="373"/>
        <v>0</v>
      </c>
      <c r="J2378">
        <f t="shared" si="374"/>
        <v>0</v>
      </c>
      <c r="K2378" t="s">
        <v>19</v>
      </c>
      <c r="L2378">
        <f t="shared" si="375"/>
        <v>0</v>
      </c>
      <c r="M2378" t="s">
        <v>16</v>
      </c>
      <c r="N2378">
        <f t="shared" si="376"/>
        <v>1</v>
      </c>
      <c r="O2378">
        <f t="shared" si="377"/>
        <v>0</v>
      </c>
      <c r="P2378">
        <v>86.36</v>
      </c>
      <c r="Q2378">
        <f t="shared" si="378"/>
        <v>-0.4370154089930095</v>
      </c>
      <c r="R2378">
        <v>27.7</v>
      </c>
      <c r="S2378">
        <f t="shared" si="379"/>
        <v>-0.15093701378077506</v>
      </c>
      <c r="T2378" s="8">
        <v>0</v>
      </c>
    </row>
    <row r="2379" spans="1:20" x14ac:dyDescent="0.35">
      <c r="A2379">
        <v>28</v>
      </c>
      <c r="B2379">
        <f t="shared" si="370"/>
        <v>-0.67343309125115636</v>
      </c>
      <c r="C2379">
        <v>0</v>
      </c>
      <c r="D2379">
        <v>0</v>
      </c>
      <c r="E2379" t="s">
        <v>13</v>
      </c>
      <c r="F2379">
        <f t="shared" si="371"/>
        <v>1</v>
      </c>
      <c r="G2379" t="s">
        <v>14</v>
      </c>
      <c r="H2379">
        <f t="shared" si="372"/>
        <v>1</v>
      </c>
      <c r="I2379">
        <f t="shared" si="373"/>
        <v>0</v>
      </c>
      <c r="J2379">
        <f t="shared" si="374"/>
        <v>0</v>
      </c>
      <c r="K2379" t="s">
        <v>19</v>
      </c>
      <c r="L2379">
        <f t="shared" si="375"/>
        <v>0</v>
      </c>
      <c r="M2379" t="s">
        <v>22</v>
      </c>
      <c r="N2379">
        <f t="shared" si="376"/>
        <v>0</v>
      </c>
      <c r="O2379">
        <f t="shared" si="377"/>
        <v>1</v>
      </c>
      <c r="P2379">
        <v>97.06</v>
      </c>
      <c r="Q2379">
        <f t="shared" si="378"/>
        <v>-0.20070344313085248</v>
      </c>
      <c r="R2379">
        <v>23.2</v>
      </c>
      <c r="S2379">
        <f t="shared" si="379"/>
        <v>-0.73544301443565829</v>
      </c>
      <c r="T2379" s="8">
        <v>0</v>
      </c>
    </row>
    <row r="2380" spans="1:20" x14ac:dyDescent="0.35">
      <c r="A2380">
        <v>47</v>
      </c>
      <c r="B2380">
        <f t="shared" si="370"/>
        <v>0.16688691221345797</v>
      </c>
      <c r="C2380">
        <v>0</v>
      </c>
      <c r="D2380">
        <v>0</v>
      </c>
      <c r="E2380" t="s">
        <v>13</v>
      </c>
      <c r="F2380">
        <f t="shared" si="371"/>
        <v>1</v>
      </c>
      <c r="G2380" t="s">
        <v>14</v>
      </c>
      <c r="H2380">
        <f t="shared" si="372"/>
        <v>1</v>
      </c>
      <c r="I2380">
        <f t="shared" si="373"/>
        <v>0</v>
      </c>
      <c r="J2380">
        <f t="shared" si="374"/>
        <v>0</v>
      </c>
      <c r="K2380" t="s">
        <v>19</v>
      </c>
      <c r="L2380">
        <f t="shared" si="375"/>
        <v>0</v>
      </c>
      <c r="M2380" t="s">
        <v>22</v>
      </c>
      <c r="N2380">
        <f t="shared" si="376"/>
        <v>0</v>
      </c>
      <c r="O2380">
        <f t="shared" si="377"/>
        <v>1</v>
      </c>
      <c r="P2380">
        <v>110.38</v>
      </c>
      <c r="Q2380">
        <f t="shared" si="378"/>
        <v>9.3471826521851112E-2</v>
      </c>
      <c r="R2380">
        <v>30.1</v>
      </c>
      <c r="S2380">
        <f t="shared" si="379"/>
        <v>0.16079951990182959</v>
      </c>
      <c r="T2380" s="8">
        <v>0</v>
      </c>
    </row>
    <row r="2381" spans="1:20" x14ac:dyDescent="0.35">
      <c r="A2381">
        <v>16</v>
      </c>
      <c r="B2381">
        <f t="shared" si="370"/>
        <v>-1.2041615144919653</v>
      </c>
      <c r="C2381">
        <v>0</v>
      </c>
      <c r="D2381">
        <v>0</v>
      </c>
      <c r="E2381" t="s">
        <v>23</v>
      </c>
      <c r="F2381">
        <f t="shared" si="371"/>
        <v>0</v>
      </c>
      <c r="G2381" t="s">
        <v>14</v>
      </c>
      <c r="H2381">
        <f t="shared" si="372"/>
        <v>1</v>
      </c>
      <c r="I2381">
        <f t="shared" si="373"/>
        <v>0</v>
      </c>
      <c r="J2381">
        <f t="shared" si="374"/>
        <v>0</v>
      </c>
      <c r="K2381" t="s">
        <v>19</v>
      </c>
      <c r="L2381">
        <f t="shared" si="375"/>
        <v>0</v>
      </c>
      <c r="M2381" t="s">
        <v>21</v>
      </c>
      <c r="N2381">
        <f t="shared" si="376"/>
        <v>0</v>
      </c>
      <c r="O2381">
        <f t="shared" si="377"/>
        <v>0</v>
      </c>
      <c r="P2381">
        <v>79.03</v>
      </c>
      <c r="Q2381">
        <f t="shared" si="378"/>
        <v>-0.5989001482238141</v>
      </c>
      <c r="R2381">
        <v>29.3</v>
      </c>
      <c r="S2381">
        <f t="shared" si="379"/>
        <v>5.6887342007628038E-2</v>
      </c>
      <c r="T2381" s="8">
        <v>0</v>
      </c>
    </row>
    <row r="2382" spans="1:20" x14ac:dyDescent="0.35">
      <c r="A2382">
        <v>29</v>
      </c>
      <c r="B2382">
        <f t="shared" si="370"/>
        <v>-0.62920572264775554</v>
      </c>
      <c r="C2382">
        <v>0</v>
      </c>
      <c r="D2382">
        <v>0</v>
      </c>
      <c r="E2382" t="s">
        <v>13</v>
      </c>
      <c r="F2382">
        <f t="shared" si="371"/>
        <v>1</v>
      </c>
      <c r="G2382" t="s">
        <v>14</v>
      </c>
      <c r="H2382">
        <f t="shared" si="372"/>
        <v>1</v>
      </c>
      <c r="I2382">
        <f t="shared" si="373"/>
        <v>0</v>
      </c>
      <c r="J2382">
        <f t="shared" si="374"/>
        <v>0</v>
      </c>
      <c r="K2382" t="s">
        <v>19</v>
      </c>
      <c r="L2382">
        <f t="shared" si="375"/>
        <v>0</v>
      </c>
      <c r="M2382" t="s">
        <v>21</v>
      </c>
      <c r="N2382">
        <f t="shared" si="376"/>
        <v>0</v>
      </c>
      <c r="O2382">
        <f t="shared" si="377"/>
        <v>0</v>
      </c>
      <c r="P2382">
        <v>62.48</v>
      </c>
      <c r="Q2382">
        <f t="shared" si="378"/>
        <v>-0.96441071224425323</v>
      </c>
      <c r="R2382">
        <v>29.5</v>
      </c>
      <c r="S2382">
        <f t="shared" si="379"/>
        <v>8.2865386481178305E-2</v>
      </c>
      <c r="T2382" s="8">
        <v>0</v>
      </c>
    </row>
    <row r="2383" spans="1:20" x14ac:dyDescent="0.35">
      <c r="A2383">
        <v>26</v>
      </c>
      <c r="B2383">
        <f t="shared" si="370"/>
        <v>-0.76188782845795777</v>
      </c>
      <c r="C2383">
        <v>0</v>
      </c>
      <c r="D2383">
        <v>0</v>
      </c>
      <c r="E2383" t="s">
        <v>13</v>
      </c>
      <c r="F2383">
        <f t="shared" si="371"/>
        <v>1</v>
      </c>
      <c r="G2383" t="s">
        <v>14</v>
      </c>
      <c r="H2383">
        <f t="shared" si="372"/>
        <v>1</v>
      </c>
      <c r="I2383">
        <f t="shared" si="373"/>
        <v>0</v>
      </c>
      <c r="J2383">
        <f t="shared" si="374"/>
        <v>0</v>
      </c>
      <c r="K2383" t="s">
        <v>19</v>
      </c>
      <c r="L2383">
        <f t="shared" si="375"/>
        <v>0</v>
      </c>
      <c r="M2383" t="s">
        <v>21</v>
      </c>
      <c r="N2383">
        <f t="shared" si="376"/>
        <v>0</v>
      </c>
      <c r="O2383">
        <f t="shared" si="377"/>
        <v>0</v>
      </c>
      <c r="P2383">
        <v>55.62</v>
      </c>
      <c r="Q2383">
        <f t="shared" si="378"/>
        <v>-1.1159153931614865</v>
      </c>
      <c r="R2383">
        <v>25.8</v>
      </c>
      <c r="S2383">
        <f t="shared" si="379"/>
        <v>-0.39772843627950333</v>
      </c>
      <c r="T2383" s="8">
        <v>0</v>
      </c>
    </row>
    <row r="2384" spans="1:20" x14ac:dyDescent="0.35">
      <c r="A2384">
        <v>26</v>
      </c>
      <c r="B2384">
        <f t="shared" si="370"/>
        <v>-0.76188782845795777</v>
      </c>
      <c r="C2384">
        <v>0</v>
      </c>
      <c r="D2384">
        <v>0</v>
      </c>
      <c r="E2384" t="s">
        <v>13</v>
      </c>
      <c r="F2384">
        <f t="shared" si="371"/>
        <v>1</v>
      </c>
      <c r="G2384" t="s">
        <v>14</v>
      </c>
      <c r="H2384">
        <f t="shared" si="372"/>
        <v>1</v>
      </c>
      <c r="I2384">
        <f t="shared" si="373"/>
        <v>0</v>
      </c>
      <c r="J2384">
        <f t="shared" si="374"/>
        <v>0</v>
      </c>
      <c r="K2384" t="s">
        <v>19</v>
      </c>
      <c r="L2384">
        <f t="shared" si="375"/>
        <v>0</v>
      </c>
      <c r="M2384" t="s">
        <v>21</v>
      </c>
      <c r="N2384">
        <f t="shared" si="376"/>
        <v>0</v>
      </c>
      <c r="O2384">
        <f t="shared" si="377"/>
        <v>0</v>
      </c>
      <c r="P2384">
        <v>84.9</v>
      </c>
      <c r="Q2384">
        <f t="shared" si="378"/>
        <v>-0.46925984545644384</v>
      </c>
      <c r="R2384">
        <v>26.2</v>
      </c>
      <c r="S2384">
        <f t="shared" si="379"/>
        <v>-0.34577234733240281</v>
      </c>
      <c r="T2384" s="8">
        <v>0</v>
      </c>
    </row>
    <row r="2385" spans="1:20" x14ac:dyDescent="0.35">
      <c r="A2385">
        <v>55</v>
      </c>
      <c r="B2385">
        <f t="shared" si="370"/>
        <v>0.52070586104066396</v>
      </c>
      <c r="C2385">
        <v>0</v>
      </c>
      <c r="D2385">
        <v>0</v>
      </c>
      <c r="E2385" t="s">
        <v>13</v>
      </c>
      <c r="F2385">
        <f t="shared" si="371"/>
        <v>1</v>
      </c>
      <c r="G2385" t="s">
        <v>14</v>
      </c>
      <c r="H2385">
        <f t="shared" si="372"/>
        <v>1</v>
      </c>
      <c r="I2385">
        <f t="shared" si="373"/>
        <v>0</v>
      </c>
      <c r="J2385">
        <f t="shared" si="374"/>
        <v>0</v>
      </c>
      <c r="K2385" t="s">
        <v>19</v>
      </c>
      <c r="L2385">
        <f t="shared" si="375"/>
        <v>0</v>
      </c>
      <c r="M2385" t="s">
        <v>22</v>
      </c>
      <c r="N2385">
        <f t="shared" si="376"/>
        <v>0</v>
      </c>
      <c r="O2385">
        <f t="shared" si="377"/>
        <v>1</v>
      </c>
      <c r="P2385">
        <v>232.81</v>
      </c>
      <c r="Q2385">
        <f t="shared" si="378"/>
        <v>2.7973665910549235</v>
      </c>
      <c r="R2385">
        <v>28.8</v>
      </c>
      <c r="S2385">
        <f t="shared" si="379"/>
        <v>-8.0577691762478715E-3</v>
      </c>
      <c r="T2385" s="8">
        <v>0</v>
      </c>
    </row>
    <row r="2386" spans="1:20" x14ac:dyDescent="0.35">
      <c r="A2386">
        <v>29</v>
      </c>
      <c r="B2386">
        <f t="shared" si="370"/>
        <v>-0.62920572264775554</v>
      </c>
      <c r="C2386">
        <v>0</v>
      </c>
      <c r="D2386">
        <v>0</v>
      </c>
      <c r="E2386" t="s">
        <v>23</v>
      </c>
      <c r="F2386">
        <f t="shared" si="371"/>
        <v>0</v>
      </c>
      <c r="G2386" t="s">
        <v>14</v>
      </c>
      <c r="H2386">
        <f t="shared" si="372"/>
        <v>1</v>
      </c>
      <c r="I2386">
        <f t="shared" si="373"/>
        <v>0</v>
      </c>
      <c r="J2386">
        <f t="shared" si="374"/>
        <v>0</v>
      </c>
      <c r="K2386" t="s">
        <v>19</v>
      </c>
      <c r="L2386">
        <f t="shared" si="375"/>
        <v>0</v>
      </c>
      <c r="M2386" t="s">
        <v>22</v>
      </c>
      <c r="N2386">
        <f t="shared" si="376"/>
        <v>0</v>
      </c>
      <c r="O2386">
        <f t="shared" si="377"/>
        <v>1</v>
      </c>
      <c r="P2386">
        <v>86.55</v>
      </c>
      <c r="Q2386">
        <f t="shared" si="378"/>
        <v>-0.43281921520667216</v>
      </c>
      <c r="R2386">
        <v>29.8</v>
      </c>
      <c r="S2386">
        <f t="shared" si="379"/>
        <v>0.12183245319150394</v>
      </c>
      <c r="T2386" s="8">
        <v>0</v>
      </c>
    </row>
    <row r="2387" spans="1:20" x14ac:dyDescent="0.35">
      <c r="A2387">
        <v>29</v>
      </c>
      <c r="B2387">
        <f t="shared" si="370"/>
        <v>-0.62920572264775554</v>
      </c>
      <c r="C2387">
        <v>0</v>
      </c>
      <c r="D2387">
        <v>0</v>
      </c>
      <c r="E2387" t="s">
        <v>23</v>
      </c>
      <c r="F2387">
        <f t="shared" si="371"/>
        <v>0</v>
      </c>
      <c r="G2387" t="s">
        <v>25</v>
      </c>
      <c r="H2387">
        <f t="shared" si="372"/>
        <v>0</v>
      </c>
      <c r="I2387">
        <f t="shared" si="373"/>
        <v>0</v>
      </c>
      <c r="J2387">
        <f t="shared" si="374"/>
        <v>1</v>
      </c>
      <c r="K2387" t="s">
        <v>19</v>
      </c>
      <c r="L2387">
        <f t="shared" si="375"/>
        <v>0</v>
      </c>
      <c r="M2387" t="s">
        <v>21</v>
      </c>
      <c r="N2387">
        <f t="shared" si="376"/>
        <v>0</v>
      </c>
      <c r="O2387">
        <f t="shared" si="377"/>
        <v>0</v>
      </c>
      <c r="P2387">
        <v>118.61</v>
      </c>
      <c r="Q2387">
        <f t="shared" si="378"/>
        <v>0.27523327316162238</v>
      </c>
      <c r="R2387">
        <v>26.5</v>
      </c>
      <c r="S2387">
        <f t="shared" si="379"/>
        <v>-0.30680528062207713</v>
      </c>
      <c r="T2387" s="8">
        <v>0</v>
      </c>
    </row>
    <row r="2388" spans="1:20" x14ac:dyDescent="0.35">
      <c r="A2388">
        <v>33</v>
      </c>
      <c r="B2388">
        <f t="shared" si="370"/>
        <v>-0.45229624823415254</v>
      </c>
      <c r="C2388">
        <v>0</v>
      </c>
      <c r="D2388">
        <v>0</v>
      </c>
      <c r="E2388" t="s">
        <v>23</v>
      </c>
      <c r="F2388">
        <f t="shared" si="371"/>
        <v>0</v>
      </c>
      <c r="G2388" t="s">
        <v>14</v>
      </c>
      <c r="H2388">
        <f t="shared" si="372"/>
        <v>1</v>
      </c>
      <c r="I2388">
        <f t="shared" si="373"/>
        <v>0</v>
      </c>
      <c r="J2388">
        <f t="shared" si="374"/>
        <v>0</v>
      </c>
      <c r="K2388" t="s">
        <v>19</v>
      </c>
      <c r="L2388">
        <f t="shared" si="375"/>
        <v>0</v>
      </c>
      <c r="M2388" t="s">
        <v>16</v>
      </c>
      <c r="N2388">
        <f t="shared" si="376"/>
        <v>1</v>
      </c>
      <c r="O2388">
        <f t="shared" si="377"/>
        <v>0</v>
      </c>
      <c r="P2388">
        <v>80.209999999999994</v>
      </c>
      <c r="Q2388">
        <f t="shared" si="378"/>
        <v>-0.57283957628761384</v>
      </c>
      <c r="R2388">
        <v>27.8</v>
      </c>
      <c r="S2388">
        <f t="shared" si="379"/>
        <v>-0.1379479915439997</v>
      </c>
      <c r="T2388" s="8">
        <v>0</v>
      </c>
    </row>
    <row r="2389" spans="1:20" x14ac:dyDescent="0.35">
      <c r="A2389">
        <v>19</v>
      </c>
      <c r="B2389">
        <f t="shared" si="370"/>
        <v>-1.0714794086817632</v>
      </c>
      <c r="C2389">
        <v>1</v>
      </c>
      <c r="D2389">
        <v>0</v>
      </c>
      <c r="E2389" t="s">
        <v>23</v>
      </c>
      <c r="F2389">
        <f t="shared" si="371"/>
        <v>0</v>
      </c>
      <c r="G2389" t="s">
        <v>14</v>
      </c>
      <c r="H2389">
        <f t="shared" si="372"/>
        <v>1</v>
      </c>
      <c r="I2389">
        <f t="shared" si="373"/>
        <v>0</v>
      </c>
      <c r="J2389">
        <f t="shared" si="374"/>
        <v>0</v>
      </c>
      <c r="K2389" t="s">
        <v>19</v>
      </c>
      <c r="L2389">
        <f t="shared" si="375"/>
        <v>0</v>
      </c>
      <c r="M2389" t="s">
        <v>21</v>
      </c>
      <c r="N2389">
        <f t="shared" si="376"/>
        <v>0</v>
      </c>
      <c r="O2389">
        <f t="shared" si="377"/>
        <v>0</v>
      </c>
      <c r="P2389">
        <v>65.959999999999994</v>
      </c>
      <c r="Q2389">
        <f t="shared" si="378"/>
        <v>-0.88755411026291631</v>
      </c>
      <c r="R2389">
        <v>29</v>
      </c>
      <c r="S2389">
        <f t="shared" si="379"/>
        <v>1.7920275297302401E-2</v>
      </c>
      <c r="T2389" s="8">
        <v>0</v>
      </c>
    </row>
    <row r="2390" spans="1:20" x14ac:dyDescent="0.35">
      <c r="A2390">
        <v>10</v>
      </c>
      <c r="B2390">
        <f t="shared" si="370"/>
        <v>-1.4695257261123698</v>
      </c>
      <c r="C2390">
        <v>0</v>
      </c>
      <c r="D2390">
        <v>0</v>
      </c>
      <c r="E2390" t="s">
        <v>23</v>
      </c>
      <c r="F2390">
        <f t="shared" si="371"/>
        <v>0</v>
      </c>
      <c r="G2390" t="s">
        <v>26</v>
      </c>
      <c r="H2390">
        <f t="shared" si="372"/>
        <v>0</v>
      </c>
      <c r="I2390">
        <f t="shared" si="373"/>
        <v>0</v>
      </c>
      <c r="J2390">
        <f t="shared" si="374"/>
        <v>0</v>
      </c>
      <c r="K2390" t="s">
        <v>15</v>
      </c>
      <c r="L2390">
        <f t="shared" si="375"/>
        <v>1</v>
      </c>
      <c r="M2390" t="s">
        <v>21</v>
      </c>
      <c r="N2390">
        <f t="shared" si="376"/>
        <v>0</v>
      </c>
      <c r="O2390">
        <f t="shared" si="377"/>
        <v>0</v>
      </c>
      <c r="P2390">
        <v>61.34</v>
      </c>
      <c r="Q2390">
        <f t="shared" si="378"/>
        <v>-0.98958787496227729</v>
      </c>
      <c r="R2390">
        <v>19.100000000000001</v>
      </c>
      <c r="S2390">
        <f t="shared" si="379"/>
        <v>-1.2679929261434404</v>
      </c>
      <c r="T2390" s="8">
        <v>0</v>
      </c>
    </row>
    <row r="2391" spans="1:20" x14ac:dyDescent="0.35">
      <c r="A2391">
        <v>3</v>
      </c>
      <c r="B2391">
        <f t="shared" si="370"/>
        <v>-1.7791173063361752</v>
      </c>
      <c r="C2391">
        <v>0</v>
      </c>
      <c r="D2391">
        <v>0</v>
      </c>
      <c r="E2391" t="s">
        <v>23</v>
      </c>
      <c r="F2391">
        <f t="shared" si="371"/>
        <v>0</v>
      </c>
      <c r="G2391" t="s">
        <v>26</v>
      </c>
      <c r="H2391">
        <f t="shared" si="372"/>
        <v>0</v>
      </c>
      <c r="I2391">
        <f t="shared" si="373"/>
        <v>0</v>
      </c>
      <c r="J2391">
        <f t="shared" si="374"/>
        <v>0</v>
      </c>
      <c r="K2391" t="s">
        <v>15</v>
      </c>
      <c r="L2391">
        <f t="shared" si="375"/>
        <v>1</v>
      </c>
      <c r="M2391" t="s">
        <v>21</v>
      </c>
      <c r="N2391">
        <f t="shared" si="376"/>
        <v>0</v>
      </c>
      <c r="O2391">
        <f t="shared" si="377"/>
        <v>0</v>
      </c>
      <c r="P2391">
        <v>116.6</v>
      </c>
      <c r="Q2391">
        <f t="shared" si="378"/>
        <v>0.23084195994826381</v>
      </c>
      <c r="R2391">
        <v>17.100000000000001</v>
      </c>
      <c r="S2391">
        <f t="shared" si="379"/>
        <v>-1.527773370878944</v>
      </c>
      <c r="T2391" s="8">
        <v>0</v>
      </c>
    </row>
    <row r="2392" spans="1:20" x14ac:dyDescent="0.35">
      <c r="A2392">
        <v>60</v>
      </c>
      <c r="B2392">
        <f t="shared" si="370"/>
        <v>0.74184270405766772</v>
      </c>
      <c r="C2392">
        <v>0</v>
      </c>
      <c r="D2392">
        <v>0</v>
      </c>
      <c r="E2392" t="s">
        <v>13</v>
      </c>
      <c r="F2392">
        <f t="shared" si="371"/>
        <v>1</v>
      </c>
      <c r="G2392" t="s">
        <v>14</v>
      </c>
      <c r="H2392">
        <f t="shared" si="372"/>
        <v>1</v>
      </c>
      <c r="I2392">
        <f t="shared" si="373"/>
        <v>0</v>
      </c>
      <c r="J2392">
        <f t="shared" si="374"/>
        <v>0</v>
      </c>
      <c r="K2392" t="s">
        <v>15</v>
      </c>
      <c r="L2392">
        <f t="shared" si="375"/>
        <v>1</v>
      </c>
      <c r="M2392" t="s">
        <v>16</v>
      </c>
      <c r="N2392">
        <f t="shared" si="376"/>
        <v>1</v>
      </c>
      <c r="O2392">
        <f t="shared" si="377"/>
        <v>0</v>
      </c>
      <c r="P2392">
        <v>85.13</v>
      </c>
      <c r="Q2392">
        <f t="shared" si="378"/>
        <v>-0.4641802424519304</v>
      </c>
      <c r="R2392">
        <v>24.6</v>
      </c>
      <c r="S2392">
        <f t="shared" si="379"/>
        <v>-0.55359670312080544</v>
      </c>
      <c r="T2392" s="8">
        <v>0</v>
      </c>
    </row>
    <row r="2393" spans="1:20" x14ac:dyDescent="0.35">
      <c r="A2393">
        <v>16</v>
      </c>
      <c r="B2393">
        <f t="shared" si="370"/>
        <v>-1.2041615144919653</v>
      </c>
      <c r="C2393">
        <v>0</v>
      </c>
      <c r="D2393">
        <v>0</v>
      </c>
      <c r="E2393" t="s">
        <v>23</v>
      </c>
      <c r="F2393">
        <f t="shared" si="371"/>
        <v>0</v>
      </c>
      <c r="G2393" t="s">
        <v>14</v>
      </c>
      <c r="H2393">
        <f t="shared" si="372"/>
        <v>1</v>
      </c>
      <c r="I2393">
        <f t="shared" si="373"/>
        <v>0</v>
      </c>
      <c r="J2393">
        <f t="shared" si="374"/>
        <v>0</v>
      </c>
      <c r="K2393" t="s">
        <v>19</v>
      </c>
      <c r="L2393">
        <f t="shared" si="375"/>
        <v>0</v>
      </c>
      <c r="M2393" t="s">
        <v>21</v>
      </c>
      <c r="N2393">
        <f t="shared" si="376"/>
        <v>0</v>
      </c>
      <c r="O2393">
        <f t="shared" si="377"/>
        <v>0</v>
      </c>
      <c r="P2393">
        <v>86.32</v>
      </c>
      <c r="Q2393">
        <f t="shared" si="378"/>
        <v>-0.43789881821118593</v>
      </c>
      <c r="R2393">
        <v>18.3</v>
      </c>
      <c r="S2393">
        <f t="shared" si="379"/>
        <v>-1.371905104037642</v>
      </c>
      <c r="T2393" s="8">
        <v>0</v>
      </c>
    </row>
    <row r="2394" spans="1:20" x14ac:dyDescent="0.35">
      <c r="A2394">
        <v>35</v>
      </c>
      <c r="B2394">
        <f t="shared" si="370"/>
        <v>-0.36384151102735102</v>
      </c>
      <c r="C2394">
        <v>0</v>
      </c>
      <c r="D2394">
        <v>0</v>
      </c>
      <c r="E2394" t="s">
        <v>13</v>
      </c>
      <c r="F2394">
        <f t="shared" si="371"/>
        <v>1</v>
      </c>
      <c r="G2394" t="s">
        <v>14</v>
      </c>
      <c r="H2394">
        <f t="shared" si="372"/>
        <v>1</v>
      </c>
      <c r="I2394">
        <f t="shared" si="373"/>
        <v>0</v>
      </c>
      <c r="J2394">
        <f t="shared" si="374"/>
        <v>0</v>
      </c>
      <c r="K2394" t="s">
        <v>19</v>
      </c>
      <c r="L2394">
        <f t="shared" si="375"/>
        <v>0</v>
      </c>
      <c r="M2394" t="s">
        <v>21</v>
      </c>
      <c r="N2394">
        <f t="shared" si="376"/>
        <v>0</v>
      </c>
      <c r="O2394">
        <f t="shared" si="377"/>
        <v>0</v>
      </c>
      <c r="P2394">
        <v>69.22</v>
      </c>
      <c r="Q2394">
        <f t="shared" si="378"/>
        <v>-0.81555625898154871</v>
      </c>
      <c r="R2394">
        <v>42.8</v>
      </c>
      <c r="S2394">
        <f t="shared" si="379"/>
        <v>1.8104053439722771</v>
      </c>
      <c r="T2394" s="8">
        <v>0</v>
      </c>
    </row>
    <row r="2395" spans="1:20" x14ac:dyDescent="0.35">
      <c r="A2395">
        <v>41</v>
      </c>
      <c r="B2395">
        <f t="shared" si="370"/>
        <v>-9.8477299406946536E-2</v>
      </c>
      <c r="C2395">
        <v>0</v>
      </c>
      <c r="D2395">
        <v>0</v>
      </c>
      <c r="E2395" t="s">
        <v>13</v>
      </c>
      <c r="F2395">
        <f t="shared" si="371"/>
        <v>1</v>
      </c>
      <c r="G2395" t="s">
        <v>14</v>
      </c>
      <c r="H2395">
        <f t="shared" si="372"/>
        <v>1</v>
      </c>
      <c r="I2395">
        <f t="shared" si="373"/>
        <v>0</v>
      </c>
      <c r="J2395">
        <f t="shared" si="374"/>
        <v>0</v>
      </c>
      <c r="K2395" t="s">
        <v>15</v>
      </c>
      <c r="L2395">
        <f t="shared" si="375"/>
        <v>1</v>
      </c>
      <c r="M2395" t="s">
        <v>22</v>
      </c>
      <c r="N2395">
        <f t="shared" si="376"/>
        <v>0</v>
      </c>
      <c r="O2395">
        <f t="shared" si="377"/>
        <v>1</v>
      </c>
      <c r="P2395">
        <v>140.93</v>
      </c>
      <c r="Q2395">
        <f t="shared" si="378"/>
        <v>0.76817561690399094</v>
      </c>
      <c r="R2395">
        <v>46.5</v>
      </c>
      <c r="S2395">
        <f t="shared" si="379"/>
        <v>2.2909991667329592</v>
      </c>
      <c r="T2395" s="8">
        <v>0</v>
      </c>
    </row>
    <row r="2396" spans="1:20" x14ac:dyDescent="0.35">
      <c r="A2396">
        <v>19</v>
      </c>
      <c r="B2396">
        <f t="shared" si="370"/>
        <v>-1.0714794086817632</v>
      </c>
      <c r="C2396">
        <v>0</v>
      </c>
      <c r="D2396">
        <v>0</v>
      </c>
      <c r="E2396" t="s">
        <v>23</v>
      </c>
      <c r="F2396">
        <f t="shared" si="371"/>
        <v>0</v>
      </c>
      <c r="G2396" t="s">
        <v>14</v>
      </c>
      <c r="H2396">
        <f t="shared" si="372"/>
        <v>1</v>
      </c>
      <c r="I2396">
        <f t="shared" si="373"/>
        <v>0</v>
      </c>
      <c r="J2396">
        <f t="shared" si="374"/>
        <v>0</v>
      </c>
      <c r="K2396" t="s">
        <v>15</v>
      </c>
      <c r="L2396">
        <f t="shared" si="375"/>
        <v>1</v>
      </c>
      <c r="M2396" t="s">
        <v>21</v>
      </c>
      <c r="N2396">
        <f t="shared" si="376"/>
        <v>0</v>
      </c>
      <c r="O2396">
        <f t="shared" si="377"/>
        <v>0</v>
      </c>
      <c r="P2396">
        <v>83.43</v>
      </c>
      <c r="Q2396">
        <f t="shared" si="378"/>
        <v>-0.50172513422442233</v>
      </c>
      <c r="R2396">
        <v>38.4</v>
      </c>
      <c r="S2396">
        <f t="shared" si="379"/>
        <v>1.2388883655541694</v>
      </c>
      <c r="T2396" s="8">
        <v>0</v>
      </c>
    </row>
    <row r="2397" spans="1:20" x14ac:dyDescent="0.35">
      <c r="A2397">
        <v>79</v>
      </c>
      <c r="B2397">
        <f t="shared" si="370"/>
        <v>1.5821627075222819</v>
      </c>
      <c r="C2397">
        <v>0</v>
      </c>
      <c r="D2397">
        <v>0</v>
      </c>
      <c r="E2397" t="s">
        <v>13</v>
      </c>
      <c r="F2397">
        <f t="shared" si="371"/>
        <v>1</v>
      </c>
      <c r="G2397" t="s">
        <v>14</v>
      </c>
      <c r="H2397">
        <f t="shared" si="372"/>
        <v>1</v>
      </c>
      <c r="I2397">
        <f t="shared" si="373"/>
        <v>0</v>
      </c>
      <c r="J2397">
        <f t="shared" si="374"/>
        <v>0</v>
      </c>
      <c r="K2397" t="s">
        <v>15</v>
      </c>
      <c r="L2397">
        <f t="shared" si="375"/>
        <v>1</v>
      </c>
      <c r="M2397" t="s">
        <v>16</v>
      </c>
      <c r="N2397">
        <f t="shared" si="376"/>
        <v>1</v>
      </c>
      <c r="O2397">
        <f t="shared" si="377"/>
        <v>0</v>
      </c>
      <c r="P2397">
        <v>207.95</v>
      </c>
      <c r="Q2397">
        <f t="shared" si="378"/>
        <v>2.2483277619583606</v>
      </c>
      <c r="R2397">
        <v>26</v>
      </c>
      <c r="S2397">
        <f t="shared" si="379"/>
        <v>-0.37175039180595304</v>
      </c>
      <c r="T2397" s="8">
        <v>0</v>
      </c>
    </row>
    <row r="2398" spans="1:20" x14ac:dyDescent="0.35">
      <c r="A2398">
        <v>41</v>
      </c>
      <c r="B2398">
        <f t="shared" si="370"/>
        <v>-9.8477299406946536E-2</v>
      </c>
      <c r="C2398">
        <v>0</v>
      </c>
      <c r="D2398">
        <v>0</v>
      </c>
      <c r="E2398" t="s">
        <v>13</v>
      </c>
      <c r="F2398">
        <f t="shared" si="371"/>
        <v>1</v>
      </c>
      <c r="G2398" t="s">
        <v>14</v>
      </c>
      <c r="H2398">
        <f t="shared" si="372"/>
        <v>1</v>
      </c>
      <c r="I2398">
        <f t="shared" si="373"/>
        <v>0</v>
      </c>
      <c r="J2398">
        <f t="shared" si="374"/>
        <v>0</v>
      </c>
      <c r="K2398" t="s">
        <v>19</v>
      </c>
      <c r="L2398">
        <f t="shared" si="375"/>
        <v>0</v>
      </c>
      <c r="M2398" t="s">
        <v>22</v>
      </c>
      <c r="N2398">
        <f t="shared" si="376"/>
        <v>0</v>
      </c>
      <c r="O2398">
        <f t="shared" si="377"/>
        <v>1</v>
      </c>
      <c r="P2398">
        <v>134.29</v>
      </c>
      <c r="Q2398">
        <f t="shared" si="378"/>
        <v>0.62152968668672692</v>
      </c>
      <c r="R2398">
        <v>26.8</v>
      </c>
      <c r="S2398">
        <f t="shared" si="379"/>
        <v>-0.2678382139117515</v>
      </c>
      <c r="T2398" s="8">
        <v>0</v>
      </c>
    </row>
    <row r="2399" spans="1:20" x14ac:dyDescent="0.35">
      <c r="A2399">
        <v>1.64</v>
      </c>
      <c r="B2399">
        <f t="shared" si="370"/>
        <v>-1.8392665276368001</v>
      </c>
      <c r="C2399">
        <v>0</v>
      </c>
      <c r="D2399">
        <v>0</v>
      </c>
      <c r="E2399" t="s">
        <v>23</v>
      </c>
      <c r="F2399">
        <f t="shared" si="371"/>
        <v>0</v>
      </c>
      <c r="G2399" t="s">
        <v>26</v>
      </c>
      <c r="H2399">
        <f t="shared" si="372"/>
        <v>0</v>
      </c>
      <c r="I2399">
        <f t="shared" si="373"/>
        <v>0</v>
      </c>
      <c r="J2399">
        <f t="shared" si="374"/>
        <v>0</v>
      </c>
      <c r="K2399" t="s">
        <v>15</v>
      </c>
      <c r="L2399">
        <f t="shared" si="375"/>
        <v>1</v>
      </c>
      <c r="M2399" t="s">
        <v>21</v>
      </c>
      <c r="N2399">
        <f t="shared" si="376"/>
        <v>0</v>
      </c>
      <c r="O2399">
        <f t="shared" si="377"/>
        <v>0</v>
      </c>
      <c r="P2399">
        <v>115.12</v>
      </c>
      <c r="Q2399">
        <f t="shared" si="378"/>
        <v>0.19815581887574138</v>
      </c>
      <c r="R2399">
        <v>21.1</v>
      </c>
      <c r="S2399">
        <f t="shared" si="379"/>
        <v>-1.0082124814079367</v>
      </c>
      <c r="T2399" s="8">
        <v>0</v>
      </c>
    </row>
    <row r="2400" spans="1:20" x14ac:dyDescent="0.35">
      <c r="A2400">
        <v>51</v>
      </c>
      <c r="B2400">
        <f t="shared" si="370"/>
        <v>0.34379638662706097</v>
      </c>
      <c r="C2400">
        <v>0</v>
      </c>
      <c r="D2400">
        <v>0</v>
      </c>
      <c r="E2400" t="s">
        <v>13</v>
      </c>
      <c r="F2400">
        <f t="shared" si="371"/>
        <v>1</v>
      </c>
      <c r="G2400" t="s">
        <v>25</v>
      </c>
      <c r="H2400">
        <f t="shared" si="372"/>
        <v>0</v>
      </c>
      <c r="I2400">
        <f t="shared" si="373"/>
        <v>0</v>
      </c>
      <c r="J2400">
        <f t="shared" si="374"/>
        <v>1</v>
      </c>
      <c r="K2400" t="s">
        <v>15</v>
      </c>
      <c r="L2400">
        <f t="shared" si="375"/>
        <v>1</v>
      </c>
      <c r="M2400" t="s">
        <v>21</v>
      </c>
      <c r="N2400">
        <f t="shared" si="376"/>
        <v>0</v>
      </c>
      <c r="O2400">
        <f t="shared" si="377"/>
        <v>0</v>
      </c>
      <c r="P2400">
        <v>86.25</v>
      </c>
      <c r="Q2400">
        <f t="shared" si="378"/>
        <v>-0.43944478434299428</v>
      </c>
      <c r="R2400">
        <v>29</v>
      </c>
      <c r="S2400">
        <f t="shared" si="379"/>
        <v>1.7920275297302401E-2</v>
      </c>
      <c r="T2400" s="8">
        <v>0</v>
      </c>
    </row>
    <row r="2401" spans="1:20" x14ac:dyDescent="0.35">
      <c r="A2401">
        <v>33</v>
      </c>
      <c r="B2401">
        <f t="shared" si="370"/>
        <v>-0.45229624823415254</v>
      </c>
      <c r="C2401">
        <v>0</v>
      </c>
      <c r="D2401">
        <v>0</v>
      </c>
      <c r="E2401" t="s">
        <v>13</v>
      </c>
      <c r="F2401">
        <f t="shared" si="371"/>
        <v>1</v>
      </c>
      <c r="G2401" t="s">
        <v>18</v>
      </c>
      <c r="H2401">
        <f t="shared" si="372"/>
        <v>0</v>
      </c>
      <c r="I2401">
        <f t="shared" si="373"/>
        <v>1</v>
      </c>
      <c r="J2401">
        <f t="shared" si="374"/>
        <v>0</v>
      </c>
      <c r="K2401" t="s">
        <v>19</v>
      </c>
      <c r="L2401">
        <f t="shared" si="375"/>
        <v>0</v>
      </c>
      <c r="M2401" t="s">
        <v>21</v>
      </c>
      <c r="N2401">
        <f t="shared" si="376"/>
        <v>0</v>
      </c>
      <c r="O2401">
        <f t="shared" si="377"/>
        <v>0</v>
      </c>
      <c r="P2401">
        <v>112.94</v>
      </c>
      <c r="Q2401">
        <f t="shared" si="378"/>
        <v>0.15001001648513357</v>
      </c>
      <c r="R2401">
        <v>43</v>
      </c>
      <c r="S2401">
        <f t="shared" si="379"/>
        <v>1.8363833884458278</v>
      </c>
      <c r="T2401" s="8">
        <v>0</v>
      </c>
    </row>
    <row r="2402" spans="1:20" x14ac:dyDescent="0.35">
      <c r="A2402">
        <v>33</v>
      </c>
      <c r="B2402">
        <f t="shared" si="370"/>
        <v>-0.45229624823415254</v>
      </c>
      <c r="C2402">
        <v>0</v>
      </c>
      <c r="D2402">
        <v>0</v>
      </c>
      <c r="E2402" t="s">
        <v>13</v>
      </c>
      <c r="F2402">
        <f t="shared" si="371"/>
        <v>1</v>
      </c>
      <c r="G2402" t="s">
        <v>25</v>
      </c>
      <c r="H2402">
        <f t="shared" si="372"/>
        <v>0</v>
      </c>
      <c r="I2402">
        <f t="shared" si="373"/>
        <v>0</v>
      </c>
      <c r="J2402">
        <f t="shared" si="374"/>
        <v>1</v>
      </c>
      <c r="K2402" t="s">
        <v>19</v>
      </c>
      <c r="L2402">
        <f t="shared" si="375"/>
        <v>0</v>
      </c>
      <c r="M2402" t="s">
        <v>22</v>
      </c>
      <c r="N2402">
        <f t="shared" si="376"/>
        <v>0</v>
      </c>
      <c r="O2402">
        <f t="shared" si="377"/>
        <v>1</v>
      </c>
      <c r="P2402">
        <v>73.540000000000006</v>
      </c>
      <c r="Q2402">
        <f t="shared" si="378"/>
        <v>-0.72014806341850945</v>
      </c>
      <c r="R2402">
        <v>36.6</v>
      </c>
      <c r="S2402">
        <f t="shared" si="379"/>
        <v>1.0050859652922164</v>
      </c>
      <c r="T2402" s="8">
        <v>0</v>
      </c>
    </row>
    <row r="2403" spans="1:20" x14ac:dyDescent="0.35">
      <c r="A2403">
        <v>48</v>
      </c>
      <c r="B2403">
        <f t="shared" si="370"/>
        <v>0.21111428081685873</v>
      </c>
      <c r="C2403">
        <v>0</v>
      </c>
      <c r="D2403">
        <v>0</v>
      </c>
      <c r="E2403" t="s">
        <v>23</v>
      </c>
      <c r="F2403">
        <f t="shared" si="371"/>
        <v>0</v>
      </c>
      <c r="G2403" t="s">
        <v>14</v>
      </c>
      <c r="H2403">
        <f t="shared" si="372"/>
        <v>1</v>
      </c>
      <c r="I2403">
        <f t="shared" si="373"/>
        <v>0</v>
      </c>
      <c r="J2403">
        <f t="shared" si="374"/>
        <v>0</v>
      </c>
      <c r="K2403" t="s">
        <v>15</v>
      </c>
      <c r="L2403">
        <f t="shared" si="375"/>
        <v>1</v>
      </c>
      <c r="M2403" t="s">
        <v>22</v>
      </c>
      <c r="N2403">
        <f t="shared" si="376"/>
        <v>0</v>
      </c>
      <c r="O2403">
        <f t="shared" si="377"/>
        <v>1</v>
      </c>
      <c r="P2403">
        <v>80.86</v>
      </c>
      <c r="Q2403">
        <f t="shared" si="378"/>
        <v>-0.55848417649224902</v>
      </c>
      <c r="R2403">
        <v>27.5</v>
      </c>
      <c r="S2403">
        <f t="shared" si="379"/>
        <v>-0.17691505825432532</v>
      </c>
      <c r="T2403" s="8">
        <v>0</v>
      </c>
    </row>
    <row r="2404" spans="1:20" x14ac:dyDescent="0.35">
      <c r="A2404">
        <v>45</v>
      </c>
      <c r="B2404">
        <f t="shared" si="370"/>
        <v>7.8432175006656474E-2</v>
      </c>
      <c r="C2404">
        <v>0</v>
      </c>
      <c r="D2404">
        <v>0</v>
      </c>
      <c r="E2404" t="s">
        <v>13</v>
      </c>
      <c r="F2404">
        <f t="shared" si="371"/>
        <v>1</v>
      </c>
      <c r="G2404" t="s">
        <v>14</v>
      </c>
      <c r="H2404">
        <f t="shared" si="372"/>
        <v>1</v>
      </c>
      <c r="I2404">
        <f t="shared" si="373"/>
        <v>0</v>
      </c>
      <c r="J2404">
        <f t="shared" si="374"/>
        <v>0</v>
      </c>
      <c r="K2404" t="s">
        <v>19</v>
      </c>
      <c r="L2404">
        <f t="shared" si="375"/>
        <v>0</v>
      </c>
      <c r="M2404" t="s">
        <v>22</v>
      </c>
      <c r="N2404">
        <f t="shared" si="376"/>
        <v>0</v>
      </c>
      <c r="O2404">
        <f t="shared" si="377"/>
        <v>1</v>
      </c>
      <c r="P2404">
        <v>83.91</v>
      </c>
      <c r="Q2404">
        <f t="shared" si="378"/>
        <v>-0.49112422360630714</v>
      </c>
      <c r="R2404">
        <v>40.200000000000003</v>
      </c>
      <c r="S2404">
        <f t="shared" si="379"/>
        <v>1.4726907658161232</v>
      </c>
      <c r="T2404" s="8">
        <v>0</v>
      </c>
    </row>
    <row r="2405" spans="1:20" x14ac:dyDescent="0.35">
      <c r="A2405">
        <v>61</v>
      </c>
      <c r="B2405">
        <f t="shared" si="370"/>
        <v>0.78607007266106854</v>
      </c>
      <c r="C2405">
        <v>0</v>
      </c>
      <c r="D2405">
        <v>0</v>
      </c>
      <c r="E2405" t="s">
        <v>23</v>
      </c>
      <c r="F2405">
        <f t="shared" si="371"/>
        <v>0</v>
      </c>
      <c r="G2405" t="s">
        <v>14</v>
      </c>
      <c r="H2405">
        <f t="shared" si="372"/>
        <v>1</v>
      </c>
      <c r="I2405">
        <f t="shared" si="373"/>
        <v>0</v>
      </c>
      <c r="J2405">
        <f t="shared" si="374"/>
        <v>0</v>
      </c>
      <c r="K2405" t="s">
        <v>19</v>
      </c>
      <c r="L2405">
        <f t="shared" si="375"/>
        <v>0</v>
      </c>
      <c r="M2405" t="s">
        <v>21</v>
      </c>
      <c r="N2405">
        <f t="shared" si="376"/>
        <v>0</v>
      </c>
      <c r="O2405">
        <f t="shared" si="377"/>
        <v>0</v>
      </c>
      <c r="P2405">
        <v>69.91</v>
      </c>
      <c r="Q2405">
        <f t="shared" si="378"/>
        <v>-0.8003174499680078</v>
      </c>
      <c r="R2405">
        <v>37.1</v>
      </c>
      <c r="S2405">
        <f t="shared" si="379"/>
        <v>1.0700310764760923</v>
      </c>
      <c r="T2405" s="8">
        <v>0</v>
      </c>
    </row>
    <row r="2406" spans="1:20" x14ac:dyDescent="0.35">
      <c r="A2406">
        <v>31</v>
      </c>
      <c r="B2406">
        <f t="shared" si="370"/>
        <v>-0.54075098544095401</v>
      </c>
      <c r="C2406">
        <v>0</v>
      </c>
      <c r="D2406">
        <v>0</v>
      </c>
      <c r="E2406" t="s">
        <v>23</v>
      </c>
      <c r="F2406">
        <f t="shared" si="371"/>
        <v>0</v>
      </c>
      <c r="G2406" t="s">
        <v>14</v>
      </c>
      <c r="H2406">
        <f t="shared" si="372"/>
        <v>1</v>
      </c>
      <c r="I2406">
        <f t="shared" si="373"/>
        <v>0</v>
      </c>
      <c r="J2406">
        <f t="shared" si="374"/>
        <v>0</v>
      </c>
      <c r="K2406" t="s">
        <v>19</v>
      </c>
      <c r="L2406">
        <f t="shared" si="375"/>
        <v>0</v>
      </c>
      <c r="M2406" t="s">
        <v>22</v>
      </c>
      <c r="N2406">
        <f t="shared" si="376"/>
        <v>0</v>
      </c>
      <c r="O2406">
        <f t="shared" si="377"/>
        <v>1</v>
      </c>
      <c r="P2406">
        <v>95.62</v>
      </c>
      <c r="Q2406">
        <f t="shared" si="378"/>
        <v>-0.23250617498519879</v>
      </c>
      <c r="R2406">
        <v>32</v>
      </c>
      <c r="S2406">
        <f t="shared" si="379"/>
        <v>0.40759094240055788</v>
      </c>
      <c r="T2406" s="8">
        <v>0</v>
      </c>
    </row>
    <row r="2407" spans="1:20" x14ac:dyDescent="0.35">
      <c r="A2407">
        <v>60</v>
      </c>
      <c r="B2407">
        <f t="shared" si="370"/>
        <v>0.74184270405766772</v>
      </c>
      <c r="C2407">
        <v>1</v>
      </c>
      <c r="D2407">
        <v>0</v>
      </c>
      <c r="E2407" t="s">
        <v>23</v>
      </c>
      <c r="F2407">
        <f t="shared" si="371"/>
        <v>0</v>
      </c>
      <c r="G2407" t="s">
        <v>14</v>
      </c>
      <c r="H2407">
        <f t="shared" si="372"/>
        <v>1</v>
      </c>
      <c r="I2407">
        <f t="shared" si="373"/>
        <v>0</v>
      </c>
      <c r="J2407">
        <f t="shared" si="374"/>
        <v>0</v>
      </c>
      <c r="K2407" t="s">
        <v>15</v>
      </c>
      <c r="L2407">
        <f t="shared" si="375"/>
        <v>1</v>
      </c>
      <c r="M2407" t="s">
        <v>21</v>
      </c>
      <c r="N2407">
        <f t="shared" si="376"/>
        <v>0</v>
      </c>
      <c r="O2407">
        <f t="shared" si="377"/>
        <v>0</v>
      </c>
      <c r="P2407">
        <v>63.95</v>
      </c>
      <c r="Q2407">
        <f t="shared" si="378"/>
        <v>-0.93194542347627451</v>
      </c>
      <c r="R2407">
        <v>32.200000000000003</v>
      </c>
      <c r="S2407">
        <f t="shared" si="379"/>
        <v>0.43356898687410861</v>
      </c>
      <c r="T2407" s="8">
        <v>0</v>
      </c>
    </row>
    <row r="2408" spans="1:20" x14ac:dyDescent="0.35">
      <c r="A2408">
        <v>51</v>
      </c>
      <c r="B2408">
        <f t="shared" si="370"/>
        <v>0.34379638662706097</v>
      </c>
      <c r="C2408">
        <v>0</v>
      </c>
      <c r="D2408">
        <v>0</v>
      </c>
      <c r="E2408" t="s">
        <v>13</v>
      </c>
      <c r="F2408">
        <f t="shared" si="371"/>
        <v>1</v>
      </c>
      <c r="G2408" t="s">
        <v>14</v>
      </c>
      <c r="H2408">
        <f t="shared" si="372"/>
        <v>1</v>
      </c>
      <c r="I2408">
        <f t="shared" si="373"/>
        <v>0</v>
      </c>
      <c r="J2408">
        <f t="shared" si="374"/>
        <v>0</v>
      </c>
      <c r="K2408" t="s">
        <v>19</v>
      </c>
      <c r="L2408">
        <f t="shared" si="375"/>
        <v>0</v>
      </c>
      <c r="M2408" t="s">
        <v>22</v>
      </c>
      <c r="N2408">
        <f t="shared" si="376"/>
        <v>0</v>
      </c>
      <c r="O2408">
        <f t="shared" si="377"/>
        <v>1</v>
      </c>
      <c r="P2408">
        <v>122.5</v>
      </c>
      <c r="Q2408">
        <f t="shared" si="378"/>
        <v>0.36114481962926637</v>
      </c>
      <c r="R2408">
        <v>20.6</v>
      </c>
      <c r="S2408">
        <f t="shared" si="379"/>
        <v>-1.0731575925918126</v>
      </c>
      <c r="T2408" s="8">
        <v>0</v>
      </c>
    </row>
    <row r="2409" spans="1:20" x14ac:dyDescent="0.35">
      <c r="A2409">
        <v>53</v>
      </c>
      <c r="B2409">
        <f t="shared" si="370"/>
        <v>0.43225112383386249</v>
      </c>
      <c r="C2409">
        <v>0</v>
      </c>
      <c r="D2409">
        <v>0</v>
      </c>
      <c r="E2409" t="s">
        <v>13</v>
      </c>
      <c r="F2409">
        <f t="shared" si="371"/>
        <v>1</v>
      </c>
      <c r="G2409" t="s">
        <v>25</v>
      </c>
      <c r="H2409">
        <f t="shared" si="372"/>
        <v>0</v>
      </c>
      <c r="I2409">
        <f t="shared" si="373"/>
        <v>0</v>
      </c>
      <c r="J2409">
        <f t="shared" si="374"/>
        <v>1</v>
      </c>
      <c r="K2409" t="s">
        <v>19</v>
      </c>
      <c r="L2409">
        <f t="shared" si="375"/>
        <v>0</v>
      </c>
      <c r="M2409" t="s">
        <v>21</v>
      </c>
      <c r="N2409">
        <f t="shared" si="376"/>
        <v>0</v>
      </c>
      <c r="O2409">
        <f t="shared" si="377"/>
        <v>0</v>
      </c>
      <c r="P2409">
        <v>86</v>
      </c>
      <c r="Q2409">
        <f t="shared" si="378"/>
        <v>-0.44496609195659603</v>
      </c>
      <c r="R2409">
        <v>24.1</v>
      </c>
      <c r="S2409">
        <f t="shared" si="379"/>
        <v>-0.61854181430468136</v>
      </c>
      <c r="T2409" s="8">
        <v>0</v>
      </c>
    </row>
    <row r="2410" spans="1:20" x14ac:dyDescent="0.35">
      <c r="A2410">
        <v>52</v>
      </c>
      <c r="B2410">
        <f t="shared" si="370"/>
        <v>0.38802375523046173</v>
      </c>
      <c r="C2410">
        <v>0</v>
      </c>
      <c r="D2410">
        <v>0</v>
      </c>
      <c r="E2410" t="s">
        <v>13</v>
      </c>
      <c r="F2410">
        <f t="shared" si="371"/>
        <v>1</v>
      </c>
      <c r="G2410" t="s">
        <v>25</v>
      </c>
      <c r="H2410">
        <f t="shared" si="372"/>
        <v>0</v>
      </c>
      <c r="I2410">
        <f t="shared" si="373"/>
        <v>0</v>
      </c>
      <c r="J2410">
        <f t="shared" si="374"/>
        <v>1</v>
      </c>
      <c r="K2410" t="s">
        <v>15</v>
      </c>
      <c r="L2410">
        <f t="shared" si="375"/>
        <v>1</v>
      </c>
      <c r="M2410" t="s">
        <v>21</v>
      </c>
      <c r="N2410">
        <f t="shared" si="376"/>
        <v>0</v>
      </c>
      <c r="O2410">
        <f t="shared" si="377"/>
        <v>0</v>
      </c>
      <c r="P2410">
        <v>120.27</v>
      </c>
      <c r="Q2410">
        <f t="shared" si="378"/>
        <v>0.31189475571593822</v>
      </c>
      <c r="R2410">
        <v>25</v>
      </c>
      <c r="S2410">
        <f t="shared" si="379"/>
        <v>-0.50164061417370487</v>
      </c>
      <c r="T2410" s="8">
        <v>0</v>
      </c>
    </row>
    <row r="2411" spans="1:20" x14ac:dyDescent="0.35">
      <c r="A2411">
        <v>42</v>
      </c>
      <c r="B2411">
        <f t="shared" si="370"/>
        <v>-5.424993080354578E-2</v>
      </c>
      <c r="C2411">
        <v>0</v>
      </c>
      <c r="D2411">
        <v>0</v>
      </c>
      <c r="E2411" t="s">
        <v>13</v>
      </c>
      <c r="F2411">
        <f t="shared" si="371"/>
        <v>1</v>
      </c>
      <c r="G2411" t="s">
        <v>25</v>
      </c>
      <c r="H2411">
        <f t="shared" si="372"/>
        <v>0</v>
      </c>
      <c r="I2411">
        <f t="shared" si="373"/>
        <v>0</v>
      </c>
      <c r="J2411">
        <f t="shared" si="374"/>
        <v>1</v>
      </c>
      <c r="K2411" t="s">
        <v>15</v>
      </c>
      <c r="L2411">
        <f t="shared" si="375"/>
        <v>1</v>
      </c>
      <c r="M2411" t="s">
        <v>22</v>
      </c>
      <c r="N2411">
        <f t="shared" si="376"/>
        <v>0</v>
      </c>
      <c r="O2411">
        <f t="shared" si="377"/>
        <v>1</v>
      </c>
      <c r="P2411">
        <v>56.71</v>
      </c>
      <c r="Q2411">
        <f t="shared" si="378"/>
        <v>-1.0918424919661827</v>
      </c>
      <c r="R2411">
        <v>25.2</v>
      </c>
      <c r="S2411">
        <f t="shared" si="379"/>
        <v>-0.47566256970015464</v>
      </c>
      <c r="T2411" s="8">
        <v>0</v>
      </c>
    </row>
    <row r="2412" spans="1:20" x14ac:dyDescent="0.35">
      <c r="A2412">
        <v>56</v>
      </c>
      <c r="B2412">
        <f t="shared" si="370"/>
        <v>0.56493322964406478</v>
      </c>
      <c r="C2412">
        <v>0</v>
      </c>
      <c r="D2412">
        <v>0</v>
      </c>
      <c r="E2412" t="s">
        <v>13</v>
      </c>
      <c r="F2412">
        <f t="shared" si="371"/>
        <v>1</v>
      </c>
      <c r="G2412" t="s">
        <v>14</v>
      </c>
      <c r="H2412">
        <f t="shared" si="372"/>
        <v>1</v>
      </c>
      <c r="I2412">
        <f t="shared" si="373"/>
        <v>0</v>
      </c>
      <c r="J2412">
        <f t="shared" si="374"/>
        <v>0</v>
      </c>
      <c r="K2412" t="s">
        <v>19</v>
      </c>
      <c r="L2412">
        <f t="shared" si="375"/>
        <v>0</v>
      </c>
      <c r="M2412" t="s">
        <v>21</v>
      </c>
      <c r="N2412">
        <f t="shared" si="376"/>
        <v>0</v>
      </c>
      <c r="O2412">
        <f t="shared" si="377"/>
        <v>0</v>
      </c>
      <c r="P2412">
        <v>131.63</v>
      </c>
      <c r="Q2412">
        <f t="shared" si="378"/>
        <v>0.56278297367800389</v>
      </c>
      <c r="R2412">
        <v>27.6</v>
      </c>
      <c r="S2412">
        <f t="shared" si="379"/>
        <v>-0.16392603601754996</v>
      </c>
      <c r="T2412" s="8">
        <v>0</v>
      </c>
    </row>
    <row r="2413" spans="1:20" x14ac:dyDescent="0.35">
      <c r="A2413">
        <v>14</v>
      </c>
      <c r="B2413">
        <f t="shared" si="370"/>
        <v>-1.2926162516987669</v>
      </c>
      <c r="C2413">
        <v>0</v>
      </c>
      <c r="D2413">
        <v>0</v>
      </c>
      <c r="E2413" t="s">
        <v>23</v>
      </c>
      <c r="F2413">
        <f t="shared" si="371"/>
        <v>0</v>
      </c>
      <c r="G2413" t="s">
        <v>14</v>
      </c>
      <c r="H2413">
        <f t="shared" si="372"/>
        <v>1</v>
      </c>
      <c r="I2413">
        <f t="shared" si="373"/>
        <v>0</v>
      </c>
      <c r="J2413">
        <f t="shared" si="374"/>
        <v>0</v>
      </c>
      <c r="K2413" t="s">
        <v>15</v>
      </c>
      <c r="L2413">
        <f t="shared" si="375"/>
        <v>1</v>
      </c>
      <c r="M2413" t="s">
        <v>21</v>
      </c>
      <c r="N2413">
        <f t="shared" si="376"/>
        <v>0</v>
      </c>
      <c r="O2413">
        <f t="shared" si="377"/>
        <v>0</v>
      </c>
      <c r="P2413">
        <v>79.36</v>
      </c>
      <c r="Q2413">
        <f t="shared" si="378"/>
        <v>-0.59161202217385978</v>
      </c>
      <c r="R2413">
        <v>48.8</v>
      </c>
      <c r="S2413">
        <f t="shared" si="379"/>
        <v>2.5897466781787881</v>
      </c>
      <c r="T2413" s="8">
        <v>0</v>
      </c>
    </row>
    <row r="2414" spans="1:20" x14ac:dyDescent="0.35">
      <c r="A2414">
        <v>40</v>
      </c>
      <c r="B2414">
        <f t="shared" si="370"/>
        <v>-0.14270466801034729</v>
      </c>
      <c r="C2414">
        <v>0</v>
      </c>
      <c r="D2414">
        <v>0</v>
      </c>
      <c r="E2414" t="s">
        <v>23</v>
      </c>
      <c r="F2414">
        <f t="shared" si="371"/>
        <v>0</v>
      </c>
      <c r="G2414" t="s">
        <v>14</v>
      </c>
      <c r="H2414">
        <f t="shared" si="372"/>
        <v>1</v>
      </c>
      <c r="I2414">
        <f t="shared" si="373"/>
        <v>0</v>
      </c>
      <c r="J2414">
        <f t="shared" si="374"/>
        <v>0</v>
      </c>
      <c r="K2414" t="s">
        <v>15</v>
      </c>
      <c r="L2414">
        <f t="shared" si="375"/>
        <v>1</v>
      </c>
      <c r="M2414" t="s">
        <v>21</v>
      </c>
      <c r="N2414">
        <f t="shared" si="376"/>
        <v>0</v>
      </c>
      <c r="O2414">
        <f t="shared" si="377"/>
        <v>0</v>
      </c>
      <c r="P2414">
        <v>120.77</v>
      </c>
      <c r="Q2414">
        <f t="shared" si="378"/>
        <v>0.32293737094314184</v>
      </c>
      <c r="R2414">
        <v>27.6</v>
      </c>
      <c r="S2414">
        <f t="shared" si="379"/>
        <v>-0.16392603601754996</v>
      </c>
      <c r="T2414" s="8">
        <v>0</v>
      </c>
    </row>
    <row r="2415" spans="1:20" x14ac:dyDescent="0.35">
      <c r="A2415">
        <v>58</v>
      </c>
      <c r="B2415">
        <f t="shared" si="370"/>
        <v>0.6533879668508662</v>
      </c>
      <c r="C2415">
        <v>0</v>
      </c>
      <c r="D2415">
        <v>0</v>
      </c>
      <c r="E2415" t="s">
        <v>13</v>
      </c>
      <c r="F2415">
        <f t="shared" si="371"/>
        <v>1</v>
      </c>
      <c r="G2415" t="s">
        <v>14</v>
      </c>
      <c r="H2415">
        <f t="shared" si="372"/>
        <v>1</v>
      </c>
      <c r="I2415">
        <f t="shared" si="373"/>
        <v>0</v>
      </c>
      <c r="J2415">
        <f t="shared" si="374"/>
        <v>0</v>
      </c>
      <c r="K2415" t="s">
        <v>19</v>
      </c>
      <c r="L2415">
        <f t="shared" si="375"/>
        <v>0</v>
      </c>
      <c r="M2415" t="s">
        <v>22</v>
      </c>
      <c r="N2415">
        <f t="shared" si="376"/>
        <v>0</v>
      </c>
      <c r="O2415">
        <f t="shared" si="377"/>
        <v>1</v>
      </c>
      <c r="P2415">
        <v>100.42</v>
      </c>
      <c r="Q2415">
        <f t="shared" si="378"/>
        <v>-0.12649706880404435</v>
      </c>
      <c r="R2415">
        <v>39.5</v>
      </c>
      <c r="S2415">
        <f t="shared" si="379"/>
        <v>1.3817676101586964</v>
      </c>
      <c r="T2415" s="8">
        <v>0</v>
      </c>
    </row>
    <row r="2416" spans="1:20" x14ac:dyDescent="0.35">
      <c r="A2416">
        <v>52</v>
      </c>
      <c r="B2416">
        <f t="shared" si="370"/>
        <v>0.38802375523046173</v>
      </c>
      <c r="C2416">
        <v>1</v>
      </c>
      <c r="D2416">
        <v>0</v>
      </c>
      <c r="E2416" t="s">
        <v>13</v>
      </c>
      <c r="F2416">
        <f t="shared" si="371"/>
        <v>1</v>
      </c>
      <c r="G2416" t="s">
        <v>14</v>
      </c>
      <c r="H2416">
        <f t="shared" si="372"/>
        <v>1</v>
      </c>
      <c r="I2416">
        <f t="shared" si="373"/>
        <v>0</v>
      </c>
      <c r="J2416">
        <f t="shared" si="374"/>
        <v>0</v>
      </c>
      <c r="K2416" t="s">
        <v>15</v>
      </c>
      <c r="L2416">
        <f t="shared" si="375"/>
        <v>1</v>
      </c>
      <c r="M2416" t="s">
        <v>22</v>
      </c>
      <c r="N2416">
        <f t="shared" si="376"/>
        <v>0</v>
      </c>
      <c r="O2416">
        <f t="shared" si="377"/>
        <v>1</v>
      </c>
      <c r="P2416">
        <v>155.86000000000001</v>
      </c>
      <c r="Q2416">
        <f t="shared" si="378"/>
        <v>1.0979081075882904</v>
      </c>
      <c r="R2416">
        <v>27.2</v>
      </c>
      <c r="S2416">
        <f t="shared" si="379"/>
        <v>-0.21588212496465098</v>
      </c>
      <c r="T2416" s="8">
        <v>0</v>
      </c>
    </row>
    <row r="2417" spans="1:20" x14ac:dyDescent="0.35">
      <c r="A2417">
        <v>30</v>
      </c>
      <c r="B2417">
        <f t="shared" si="370"/>
        <v>-0.58497835404435483</v>
      </c>
      <c r="C2417">
        <v>0</v>
      </c>
      <c r="D2417">
        <v>0</v>
      </c>
      <c r="E2417" t="s">
        <v>13</v>
      </c>
      <c r="F2417">
        <f t="shared" si="371"/>
        <v>1</v>
      </c>
      <c r="G2417" t="s">
        <v>25</v>
      </c>
      <c r="H2417">
        <f t="shared" si="372"/>
        <v>0</v>
      </c>
      <c r="I2417">
        <f t="shared" si="373"/>
        <v>0</v>
      </c>
      <c r="J2417">
        <f t="shared" si="374"/>
        <v>1</v>
      </c>
      <c r="K2417" t="s">
        <v>19</v>
      </c>
      <c r="L2417">
        <f t="shared" si="375"/>
        <v>0</v>
      </c>
      <c r="M2417" t="s">
        <v>22</v>
      </c>
      <c r="N2417">
        <f t="shared" si="376"/>
        <v>0</v>
      </c>
      <c r="O2417">
        <f t="shared" si="377"/>
        <v>1</v>
      </c>
      <c r="P2417">
        <v>66.010000000000005</v>
      </c>
      <c r="Q2417">
        <f t="shared" si="378"/>
        <v>-0.88644984874019561</v>
      </c>
      <c r="R2417">
        <v>26.3</v>
      </c>
      <c r="S2417">
        <f t="shared" si="379"/>
        <v>-0.33278332509562741</v>
      </c>
      <c r="T2417" s="8">
        <v>0</v>
      </c>
    </row>
    <row r="2418" spans="1:20" x14ac:dyDescent="0.35">
      <c r="A2418">
        <v>47</v>
      </c>
      <c r="B2418">
        <f t="shared" si="370"/>
        <v>0.16688691221345797</v>
      </c>
      <c r="C2418">
        <v>0</v>
      </c>
      <c r="D2418">
        <v>0</v>
      </c>
      <c r="E2418" t="s">
        <v>13</v>
      </c>
      <c r="F2418">
        <f t="shared" si="371"/>
        <v>1</v>
      </c>
      <c r="G2418" t="s">
        <v>14</v>
      </c>
      <c r="H2418">
        <f t="shared" si="372"/>
        <v>1</v>
      </c>
      <c r="I2418">
        <f t="shared" si="373"/>
        <v>0</v>
      </c>
      <c r="J2418">
        <f t="shared" si="374"/>
        <v>0</v>
      </c>
      <c r="K2418" t="s">
        <v>15</v>
      </c>
      <c r="L2418">
        <f t="shared" si="375"/>
        <v>1</v>
      </c>
      <c r="M2418" t="s">
        <v>22</v>
      </c>
      <c r="N2418">
        <f t="shared" si="376"/>
        <v>0</v>
      </c>
      <c r="O2418">
        <f t="shared" si="377"/>
        <v>1</v>
      </c>
      <c r="P2418">
        <v>86.99</v>
      </c>
      <c r="Q2418">
        <f t="shared" si="378"/>
        <v>-0.42310171380673306</v>
      </c>
      <c r="R2418">
        <v>28.9</v>
      </c>
      <c r="S2418">
        <f t="shared" si="379"/>
        <v>4.9312530605270348E-3</v>
      </c>
      <c r="T2418" s="8">
        <v>0</v>
      </c>
    </row>
    <row r="2419" spans="1:20" x14ac:dyDescent="0.35">
      <c r="A2419">
        <v>34</v>
      </c>
      <c r="B2419">
        <f t="shared" si="370"/>
        <v>-0.40806887963075178</v>
      </c>
      <c r="C2419">
        <v>0</v>
      </c>
      <c r="D2419">
        <v>0</v>
      </c>
      <c r="E2419" t="s">
        <v>13</v>
      </c>
      <c r="F2419">
        <f t="shared" si="371"/>
        <v>1</v>
      </c>
      <c r="G2419" t="s">
        <v>25</v>
      </c>
      <c r="H2419">
        <f t="shared" si="372"/>
        <v>0</v>
      </c>
      <c r="I2419">
        <f t="shared" si="373"/>
        <v>0</v>
      </c>
      <c r="J2419">
        <f t="shared" si="374"/>
        <v>1</v>
      </c>
      <c r="K2419" t="s">
        <v>15</v>
      </c>
      <c r="L2419">
        <f t="shared" si="375"/>
        <v>1</v>
      </c>
      <c r="M2419" t="s">
        <v>21</v>
      </c>
      <c r="N2419">
        <f t="shared" si="376"/>
        <v>0</v>
      </c>
      <c r="O2419">
        <f t="shared" si="377"/>
        <v>0</v>
      </c>
      <c r="P2419">
        <v>90.55</v>
      </c>
      <c r="Q2419">
        <f t="shared" si="378"/>
        <v>-0.3444782933890434</v>
      </c>
      <c r="R2419">
        <v>30</v>
      </c>
      <c r="S2419">
        <f t="shared" si="379"/>
        <v>0.14781049766505422</v>
      </c>
      <c r="T2419" s="8">
        <v>0</v>
      </c>
    </row>
    <row r="2420" spans="1:20" x14ac:dyDescent="0.35">
      <c r="A2420">
        <v>82</v>
      </c>
      <c r="B2420">
        <f t="shared" si="370"/>
        <v>1.7148448133324843</v>
      </c>
      <c r="C2420">
        <v>0</v>
      </c>
      <c r="D2420">
        <v>1</v>
      </c>
      <c r="E2420" t="s">
        <v>13</v>
      </c>
      <c r="F2420">
        <f t="shared" si="371"/>
        <v>1</v>
      </c>
      <c r="G2420" t="s">
        <v>18</v>
      </c>
      <c r="H2420">
        <f t="shared" si="372"/>
        <v>0</v>
      </c>
      <c r="I2420">
        <f t="shared" si="373"/>
        <v>1</v>
      </c>
      <c r="J2420">
        <f t="shared" si="374"/>
        <v>0</v>
      </c>
      <c r="K2420" t="s">
        <v>19</v>
      </c>
      <c r="L2420">
        <f t="shared" si="375"/>
        <v>0</v>
      </c>
      <c r="M2420" t="s">
        <v>16</v>
      </c>
      <c r="N2420">
        <f t="shared" si="376"/>
        <v>1</v>
      </c>
      <c r="O2420">
        <f t="shared" si="377"/>
        <v>0</v>
      </c>
      <c r="P2420">
        <v>229.58</v>
      </c>
      <c r="Q2420">
        <f t="shared" si="378"/>
        <v>2.7260312966871885</v>
      </c>
      <c r="R2420">
        <v>23.7</v>
      </c>
      <c r="S2420">
        <f t="shared" si="379"/>
        <v>-0.67049790325178238</v>
      </c>
      <c r="T2420" s="8">
        <v>0</v>
      </c>
    </row>
    <row r="2421" spans="1:20" x14ac:dyDescent="0.35">
      <c r="A2421">
        <v>31</v>
      </c>
      <c r="B2421">
        <f t="shared" si="370"/>
        <v>-0.54075098544095401</v>
      </c>
      <c r="C2421">
        <v>0</v>
      </c>
      <c r="D2421">
        <v>0</v>
      </c>
      <c r="E2421" t="s">
        <v>13</v>
      </c>
      <c r="F2421">
        <f t="shared" si="371"/>
        <v>1</v>
      </c>
      <c r="G2421" t="s">
        <v>14</v>
      </c>
      <c r="H2421">
        <f t="shared" si="372"/>
        <v>1</v>
      </c>
      <c r="I2421">
        <f t="shared" si="373"/>
        <v>0</v>
      </c>
      <c r="J2421">
        <f t="shared" si="374"/>
        <v>0</v>
      </c>
      <c r="K2421" t="s">
        <v>15</v>
      </c>
      <c r="L2421">
        <f t="shared" si="375"/>
        <v>1</v>
      </c>
      <c r="M2421" t="s">
        <v>22</v>
      </c>
      <c r="N2421">
        <f t="shared" si="376"/>
        <v>0</v>
      </c>
      <c r="O2421">
        <f t="shared" si="377"/>
        <v>1</v>
      </c>
      <c r="P2421">
        <v>60.06</v>
      </c>
      <c r="Q2421">
        <f t="shared" si="378"/>
        <v>-1.0178569699439184</v>
      </c>
      <c r="R2421">
        <v>25.5</v>
      </c>
      <c r="S2421">
        <f t="shared" si="379"/>
        <v>-0.43669550298982895</v>
      </c>
      <c r="T2421" s="8">
        <v>0</v>
      </c>
    </row>
    <row r="2422" spans="1:20" x14ac:dyDescent="0.35">
      <c r="A2422">
        <v>58</v>
      </c>
      <c r="B2422">
        <f t="shared" si="370"/>
        <v>0.6533879668508662</v>
      </c>
      <c r="C2422">
        <v>0</v>
      </c>
      <c r="D2422">
        <v>0</v>
      </c>
      <c r="E2422" t="s">
        <v>13</v>
      </c>
      <c r="F2422">
        <f t="shared" si="371"/>
        <v>1</v>
      </c>
      <c r="G2422" t="s">
        <v>14</v>
      </c>
      <c r="H2422">
        <f t="shared" si="372"/>
        <v>1</v>
      </c>
      <c r="I2422">
        <f t="shared" si="373"/>
        <v>0</v>
      </c>
      <c r="J2422">
        <f t="shared" si="374"/>
        <v>0</v>
      </c>
      <c r="K2422" t="s">
        <v>19</v>
      </c>
      <c r="L2422">
        <f t="shared" si="375"/>
        <v>0</v>
      </c>
      <c r="M2422" t="s">
        <v>16</v>
      </c>
      <c r="N2422">
        <f t="shared" si="376"/>
        <v>1</v>
      </c>
      <c r="O2422">
        <f t="shared" si="377"/>
        <v>0</v>
      </c>
      <c r="P2422">
        <v>65.66</v>
      </c>
      <c r="Q2422">
        <f t="shared" si="378"/>
        <v>-0.89417967939923837</v>
      </c>
      <c r="R2422">
        <v>24.6</v>
      </c>
      <c r="S2422">
        <f t="shared" si="379"/>
        <v>-0.55359670312080544</v>
      </c>
      <c r="T2422" s="8">
        <v>0</v>
      </c>
    </row>
    <row r="2423" spans="1:20" x14ac:dyDescent="0.35">
      <c r="A2423">
        <v>47</v>
      </c>
      <c r="B2423">
        <f t="shared" si="370"/>
        <v>0.16688691221345797</v>
      </c>
      <c r="C2423">
        <v>0</v>
      </c>
      <c r="D2423">
        <v>0</v>
      </c>
      <c r="E2423" t="s">
        <v>13</v>
      </c>
      <c r="F2423">
        <f t="shared" si="371"/>
        <v>1</v>
      </c>
      <c r="G2423" t="s">
        <v>14</v>
      </c>
      <c r="H2423">
        <f t="shared" si="372"/>
        <v>1</v>
      </c>
      <c r="I2423">
        <f t="shared" si="373"/>
        <v>0</v>
      </c>
      <c r="J2423">
        <f t="shared" si="374"/>
        <v>0</v>
      </c>
      <c r="K2423" t="s">
        <v>15</v>
      </c>
      <c r="L2423">
        <f t="shared" si="375"/>
        <v>1</v>
      </c>
      <c r="M2423" t="s">
        <v>22</v>
      </c>
      <c r="N2423">
        <f t="shared" si="376"/>
        <v>0</v>
      </c>
      <c r="O2423">
        <f t="shared" si="377"/>
        <v>1</v>
      </c>
      <c r="P2423">
        <v>104.7</v>
      </c>
      <c r="Q2423">
        <f t="shared" si="378"/>
        <v>-3.1972282459181552E-2</v>
      </c>
      <c r="R2423">
        <v>20.7</v>
      </c>
      <c r="S2423">
        <f t="shared" si="379"/>
        <v>-1.0601685703550379</v>
      </c>
      <c r="T2423" s="8">
        <v>0</v>
      </c>
    </row>
    <row r="2424" spans="1:20" x14ac:dyDescent="0.35">
      <c r="A2424">
        <v>65</v>
      </c>
      <c r="B2424">
        <f t="shared" si="370"/>
        <v>0.96297954707467148</v>
      </c>
      <c r="C2424">
        <v>1</v>
      </c>
      <c r="D2424">
        <v>0</v>
      </c>
      <c r="E2424" t="s">
        <v>13</v>
      </c>
      <c r="F2424">
        <f t="shared" si="371"/>
        <v>1</v>
      </c>
      <c r="G2424" t="s">
        <v>18</v>
      </c>
      <c r="H2424">
        <f t="shared" si="372"/>
        <v>0</v>
      </c>
      <c r="I2424">
        <f t="shared" si="373"/>
        <v>1</v>
      </c>
      <c r="J2424">
        <f t="shared" si="374"/>
        <v>0</v>
      </c>
      <c r="K2424" t="s">
        <v>15</v>
      </c>
      <c r="L2424">
        <f t="shared" si="375"/>
        <v>1</v>
      </c>
      <c r="M2424" t="s">
        <v>21</v>
      </c>
      <c r="N2424">
        <f t="shared" si="376"/>
        <v>0</v>
      </c>
      <c r="O2424">
        <f t="shared" si="377"/>
        <v>0</v>
      </c>
      <c r="P2424">
        <v>113.86</v>
      </c>
      <c r="Q2424">
        <f t="shared" si="378"/>
        <v>0.17032842850318822</v>
      </c>
      <c r="R2424">
        <v>36.4</v>
      </c>
      <c r="S2424">
        <f t="shared" si="379"/>
        <v>0.97910792081866571</v>
      </c>
      <c r="T2424" s="8">
        <v>0</v>
      </c>
    </row>
    <row r="2425" spans="1:20" x14ac:dyDescent="0.35">
      <c r="A2425">
        <v>13</v>
      </c>
      <c r="B2425">
        <f t="shared" si="370"/>
        <v>-1.3368436203021676</v>
      </c>
      <c r="C2425">
        <v>0</v>
      </c>
      <c r="D2425">
        <v>0</v>
      </c>
      <c r="E2425" t="s">
        <v>23</v>
      </c>
      <c r="F2425">
        <f t="shared" si="371"/>
        <v>0</v>
      </c>
      <c r="G2425" t="s">
        <v>26</v>
      </c>
      <c r="H2425">
        <f t="shared" si="372"/>
        <v>0</v>
      </c>
      <c r="I2425">
        <f t="shared" si="373"/>
        <v>0</v>
      </c>
      <c r="J2425">
        <f t="shared" si="374"/>
        <v>0</v>
      </c>
      <c r="K2425" t="s">
        <v>19</v>
      </c>
      <c r="L2425">
        <f t="shared" si="375"/>
        <v>0</v>
      </c>
      <c r="M2425" t="s">
        <v>21</v>
      </c>
      <c r="N2425">
        <f t="shared" si="376"/>
        <v>0</v>
      </c>
      <c r="O2425">
        <f t="shared" si="377"/>
        <v>0</v>
      </c>
      <c r="P2425">
        <v>99.49</v>
      </c>
      <c r="Q2425">
        <f t="shared" si="378"/>
        <v>-0.14703633312664319</v>
      </c>
      <c r="R2425">
        <v>23.4</v>
      </c>
      <c r="S2425">
        <f t="shared" si="379"/>
        <v>-0.70946496996210795</v>
      </c>
      <c r="T2425" s="8">
        <v>0</v>
      </c>
    </row>
    <row r="2426" spans="1:20" x14ac:dyDescent="0.35">
      <c r="A2426">
        <v>37</v>
      </c>
      <c r="B2426">
        <f t="shared" si="370"/>
        <v>-0.27538677382054955</v>
      </c>
      <c r="C2426">
        <v>1</v>
      </c>
      <c r="D2426">
        <v>0</v>
      </c>
      <c r="E2426" t="s">
        <v>13</v>
      </c>
      <c r="F2426">
        <f t="shared" si="371"/>
        <v>1</v>
      </c>
      <c r="G2426" t="s">
        <v>14</v>
      </c>
      <c r="H2426">
        <f t="shared" si="372"/>
        <v>1</v>
      </c>
      <c r="I2426">
        <f t="shared" si="373"/>
        <v>0</v>
      </c>
      <c r="J2426">
        <f t="shared" si="374"/>
        <v>0</v>
      </c>
      <c r="K2426" t="s">
        <v>15</v>
      </c>
      <c r="L2426">
        <f t="shared" si="375"/>
        <v>1</v>
      </c>
      <c r="M2426" t="s">
        <v>21</v>
      </c>
      <c r="N2426">
        <f t="shared" si="376"/>
        <v>0</v>
      </c>
      <c r="O2426">
        <f t="shared" si="377"/>
        <v>0</v>
      </c>
      <c r="P2426">
        <v>165.99</v>
      </c>
      <c r="Q2426">
        <f t="shared" si="378"/>
        <v>1.3216314920914352</v>
      </c>
      <c r="R2426">
        <v>32.299999999999997</v>
      </c>
      <c r="S2426">
        <f t="shared" si="379"/>
        <v>0.44655800911088306</v>
      </c>
      <c r="T2426" s="8">
        <v>0</v>
      </c>
    </row>
    <row r="2427" spans="1:20" x14ac:dyDescent="0.35">
      <c r="A2427">
        <v>9</v>
      </c>
      <c r="B2427">
        <f t="shared" si="370"/>
        <v>-1.5137530947157707</v>
      </c>
      <c r="C2427">
        <v>0</v>
      </c>
      <c r="D2427">
        <v>0</v>
      </c>
      <c r="E2427" t="s">
        <v>23</v>
      </c>
      <c r="F2427">
        <f t="shared" si="371"/>
        <v>0</v>
      </c>
      <c r="G2427" t="s">
        <v>26</v>
      </c>
      <c r="H2427">
        <f t="shared" si="372"/>
        <v>0</v>
      </c>
      <c r="I2427">
        <f t="shared" si="373"/>
        <v>0</v>
      </c>
      <c r="J2427">
        <f t="shared" si="374"/>
        <v>0</v>
      </c>
      <c r="K2427" t="s">
        <v>15</v>
      </c>
      <c r="L2427">
        <f t="shared" si="375"/>
        <v>1</v>
      </c>
      <c r="M2427" t="s">
        <v>21</v>
      </c>
      <c r="N2427">
        <f t="shared" si="376"/>
        <v>0</v>
      </c>
      <c r="O2427">
        <f t="shared" si="377"/>
        <v>0</v>
      </c>
      <c r="P2427">
        <v>114.99</v>
      </c>
      <c r="Q2427">
        <f t="shared" si="378"/>
        <v>0.19528473891666825</v>
      </c>
      <c r="R2427">
        <v>18.8</v>
      </c>
      <c r="S2427">
        <f t="shared" si="379"/>
        <v>-1.3069599928537661</v>
      </c>
      <c r="T2427" s="8">
        <v>0</v>
      </c>
    </row>
    <row r="2428" spans="1:20" x14ac:dyDescent="0.35">
      <c r="A2428">
        <v>7</v>
      </c>
      <c r="B2428">
        <f t="shared" si="370"/>
        <v>-1.6022078319225721</v>
      </c>
      <c r="C2428">
        <v>0</v>
      </c>
      <c r="D2428">
        <v>0</v>
      </c>
      <c r="E2428" t="s">
        <v>23</v>
      </c>
      <c r="F2428">
        <f t="shared" si="371"/>
        <v>0</v>
      </c>
      <c r="G2428" t="s">
        <v>26</v>
      </c>
      <c r="H2428">
        <f t="shared" si="372"/>
        <v>0</v>
      </c>
      <c r="I2428">
        <f t="shared" si="373"/>
        <v>0</v>
      </c>
      <c r="J2428">
        <f t="shared" si="374"/>
        <v>0</v>
      </c>
      <c r="K2428" t="s">
        <v>15</v>
      </c>
      <c r="L2428">
        <f t="shared" si="375"/>
        <v>1</v>
      </c>
      <c r="M2428" t="s">
        <v>21</v>
      </c>
      <c r="N2428">
        <f t="shared" si="376"/>
        <v>0</v>
      </c>
      <c r="O2428">
        <f t="shared" si="377"/>
        <v>0</v>
      </c>
      <c r="P2428">
        <v>79.58</v>
      </c>
      <c r="Q2428">
        <f t="shared" si="378"/>
        <v>-0.58675327147389023</v>
      </c>
      <c r="R2428">
        <v>15.5</v>
      </c>
      <c r="S2428">
        <f t="shared" si="379"/>
        <v>-1.7355977266673472</v>
      </c>
      <c r="T2428" s="8">
        <v>0</v>
      </c>
    </row>
    <row r="2429" spans="1:20" x14ac:dyDescent="0.35">
      <c r="A2429">
        <v>37</v>
      </c>
      <c r="B2429">
        <f t="shared" si="370"/>
        <v>-0.27538677382054955</v>
      </c>
      <c r="C2429">
        <v>0</v>
      </c>
      <c r="D2429">
        <v>0</v>
      </c>
      <c r="E2429" t="s">
        <v>23</v>
      </c>
      <c r="F2429">
        <f t="shared" si="371"/>
        <v>0</v>
      </c>
      <c r="G2429" t="s">
        <v>25</v>
      </c>
      <c r="H2429">
        <f t="shared" si="372"/>
        <v>0</v>
      </c>
      <c r="I2429">
        <f t="shared" si="373"/>
        <v>0</v>
      </c>
      <c r="J2429">
        <f t="shared" si="374"/>
        <v>1</v>
      </c>
      <c r="K2429" t="s">
        <v>19</v>
      </c>
      <c r="L2429">
        <f t="shared" si="375"/>
        <v>0</v>
      </c>
      <c r="M2429" t="s">
        <v>21</v>
      </c>
      <c r="N2429">
        <f t="shared" si="376"/>
        <v>0</v>
      </c>
      <c r="O2429">
        <f t="shared" si="377"/>
        <v>0</v>
      </c>
      <c r="P2429">
        <v>77.37</v>
      </c>
      <c r="Q2429">
        <f t="shared" si="378"/>
        <v>-0.63556163077812999</v>
      </c>
      <c r="R2429">
        <v>21.4</v>
      </c>
      <c r="S2429">
        <f t="shared" si="379"/>
        <v>-0.96924541469761161</v>
      </c>
      <c r="T2429" s="8">
        <v>0</v>
      </c>
    </row>
    <row r="2430" spans="1:20" x14ac:dyDescent="0.35">
      <c r="A2430">
        <v>62</v>
      </c>
      <c r="B2430">
        <f t="shared" si="370"/>
        <v>0.83029744126446925</v>
      </c>
      <c r="C2430">
        <v>0</v>
      </c>
      <c r="D2430">
        <v>0</v>
      </c>
      <c r="E2430" t="s">
        <v>23</v>
      </c>
      <c r="F2430">
        <f t="shared" si="371"/>
        <v>0</v>
      </c>
      <c r="G2430" t="s">
        <v>25</v>
      </c>
      <c r="H2430">
        <f t="shared" si="372"/>
        <v>0</v>
      </c>
      <c r="I2430">
        <f t="shared" si="373"/>
        <v>0</v>
      </c>
      <c r="J2430">
        <f t="shared" si="374"/>
        <v>1</v>
      </c>
      <c r="K2430" t="s">
        <v>15</v>
      </c>
      <c r="L2430">
        <f t="shared" si="375"/>
        <v>1</v>
      </c>
      <c r="M2430" t="s">
        <v>21</v>
      </c>
      <c r="N2430">
        <f t="shared" si="376"/>
        <v>0</v>
      </c>
      <c r="O2430">
        <f t="shared" si="377"/>
        <v>0</v>
      </c>
      <c r="P2430">
        <v>93.55</v>
      </c>
      <c r="Q2430">
        <f t="shared" si="378"/>
        <v>-0.27822260202582183</v>
      </c>
      <c r="R2430">
        <v>31.7</v>
      </c>
      <c r="S2430">
        <f t="shared" si="379"/>
        <v>0.36862387569023225</v>
      </c>
      <c r="T2430" s="8">
        <v>0</v>
      </c>
    </row>
    <row r="2431" spans="1:20" x14ac:dyDescent="0.35">
      <c r="A2431">
        <v>14</v>
      </c>
      <c r="B2431">
        <f t="shared" si="370"/>
        <v>-1.2926162516987669</v>
      </c>
      <c r="C2431">
        <v>0</v>
      </c>
      <c r="D2431">
        <v>0</v>
      </c>
      <c r="E2431" t="s">
        <v>23</v>
      </c>
      <c r="F2431">
        <f t="shared" si="371"/>
        <v>0</v>
      </c>
      <c r="G2431" t="s">
        <v>18</v>
      </c>
      <c r="H2431">
        <f t="shared" si="372"/>
        <v>0</v>
      </c>
      <c r="I2431">
        <f t="shared" si="373"/>
        <v>1</v>
      </c>
      <c r="J2431">
        <f t="shared" si="374"/>
        <v>0</v>
      </c>
      <c r="K2431" t="s">
        <v>15</v>
      </c>
      <c r="L2431">
        <f t="shared" si="375"/>
        <v>1</v>
      </c>
      <c r="M2431" t="s">
        <v>21</v>
      </c>
      <c r="N2431">
        <f t="shared" si="376"/>
        <v>0</v>
      </c>
      <c r="O2431">
        <f t="shared" si="377"/>
        <v>0</v>
      </c>
      <c r="P2431">
        <v>187.22</v>
      </c>
      <c r="Q2431">
        <f t="shared" si="378"/>
        <v>1.7905009346384997</v>
      </c>
      <c r="R2431">
        <v>29.7</v>
      </c>
      <c r="S2431">
        <f t="shared" si="379"/>
        <v>0.10884343095472858</v>
      </c>
      <c r="T2431" s="8">
        <v>0</v>
      </c>
    </row>
    <row r="2432" spans="1:20" x14ac:dyDescent="0.35">
      <c r="A2432">
        <v>77</v>
      </c>
      <c r="B2432">
        <f t="shared" si="370"/>
        <v>1.4937079703154805</v>
      </c>
      <c r="C2432">
        <v>0</v>
      </c>
      <c r="D2432">
        <v>0</v>
      </c>
      <c r="E2432" t="s">
        <v>13</v>
      </c>
      <c r="F2432">
        <f t="shared" si="371"/>
        <v>1</v>
      </c>
      <c r="G2432" t="s">
        <v>25</v>
      </c>
      <c r="H2432">
        <f t="shared" si="372"/>
        <v>0</v>
      </c>
      <c r="I2432">
        <f t="shared" si="373"/>
        <v>0</v>
      </c>
      <c r="J2432">
        <f t="shared" si="374"/>
        <v>1</v>
      </c>
      <c r="K2432" t="s">
        <v>19</v>
      </c>
      <c r="L2432">
        <f t="shared" si="375"/>
        <v>0</v>
      </c>
      <c r="M2432" t="s">
        <v>16</v>
      </c>
      <c r="N2432">
        <f t="shared" si="376"/>
        <v>1</v>
      </c>
      <c r="O2432">
        <f t="shared" si="377"/>
        <v>0</v>
      </c>
      <c r="P2432">
        <v>167.59</v>
      </c>
      <c r="Q2432">
        <f t="shared" si="378"/>
        <v>1.3569678608184865</v>
      </c>
      <c r="R2432">
        <v>34.299999999999997</v>
      </c>
      <c r="S2432">
        <f t="shared" si="379"/>
        <v>0.70633845384638672</v>
      </c>
      <c r="T2432" s="8">
        <v>0</v>
      </c>
    </row>
    <row r="2433" spans="1:20" x14ac:dyDescent="0.35">
      <c r="A2433">
        <v>36</v>
      </c>
      <c r="B2433">
        <f t="shared" si="370"/>
        <v>-0.31961414242395031</v>
      </c>
      <c r="C2433">
        <v>0</v>
      </c>
      <c r="D2433">
        <v>0</v>
      </c>
      <c r="E2433" t="s">
        <v>13</v>
      </c>
      <c r="F2433">
        <f t="shared" si="371"/>
        <v>1</v>
      </c>
      <c r="G2433" t="s">
        <v>14</v>
      </c>
      <c r="H2433">
        <f t="shared" si="372"/>
        <v>1</v>
      </c>
      <c r="I2433">
        <f t="shared" si="373"/>
        <v>0</v>
      </c>
      <c r="J2433">
        <f t="shared" si="374"/>
        <v>0</v>
      </c>
      <c r="K2433" t="s">
        <v>15</v>
      </c>
      <c r="L2433">
        <f t="shared" si="375"/>
        <v>1</v>
      </c>
      <c r="M2433" t="s">
        <v>22</v>
      </c>
      <c r="N2433">
        <f t="shared" si="376"/>
        <v>0</v>
      </c>
      <c r="O2433">
        <f t="shared" si="377"/>
        <v>1</v>
      </c>
      <c r="P2433">
        <v>98.03</v>
      </c>
      <c r="Q2433">
        <f t="shared" si="378"/>
        <v>-0.17928076959007755</v>
      </c>
      <c r="R2433">
        <v>22.1</v>
      </c>
      <c r="S2433">
        <f t="shared" si="379"/>
        <v>-0.87832225904018502</v>
      </c>
      <c r="T2433" s="8">
        <v>0</v>
      </c>
    </row>
    <row r="2434" spans="1:20" x14ac:dyDescent="0.35">
      <c r="A2434">
        <v>3</v>
      </c>
      <c r="B2434">
        <f t="shared" si="370"/>
        <v>-1.7791173063361752</v>
      </c>
      <c r="C2434">
        <v>0</v>
      </c>
      <c r="D2434">
        <v>0</v>
      </c>
      <c r="E2434" t="s">
        <v>23</v>
      </c>
      <c r="F2434">
        <f t="shared" si="371"/>
        <v>0</v>
      </c>
      <c r="G2434" t="s">
        <v>26</v>
      </c>
      <c r="H2434">
        <f t="shared" si="372"/>
        <v>0</v>
      </c>
      <c r="I2434">
        <f t="shared" si="373"/>
        <v>0</v>
      </c>
      <c r="J2434">
        <f t="shared" si="374"/>
        <v>0</v>
      </c>
      <c r="K2434" t="s">
        <v>15</v>
      </c>
      <c r="L2434">
        <f t="shared" si="375"/>
        <v>1</v>
      </c>
      <c r="M2434" t="s">
        <v>21</v>
      </c>
      <c r="N2434">
        <f t="shared" si="376"/>
        <v>0</v>
      </c>
      <c r="O2434">
        <f t="shared" si="377"/>
        <v>0</v>
      </c>
      <c r="P2434">
        <v>88.79</v>
      </c>
      <c r="Q2434">
        <f t="shared" si="378"/>
        <v>-0.38334829898879985</v>
      </c>
      <c r="R2434">
        <v>21.5</v>
      </c>
      <c r="S2434">
        <f t="shared" si="379"/>
        <v>-0.95625639246083627</v>
      </c>
      <c r="T2434" s="8">
        <v>0</v>
      </c>
    </row>
    <row r="2435" spans="1:20" x14ac:dyDescent="0.35">
      <c r="A2435">
        <v>78</v>
      </c>
      <c r="B2435">
        <f t="shared" ref="B2435:B2498" si="380">(A2435-$V$1)/$V$2</f>
        <v>1.5379353389188812</v>
      </c>
      <c r="C2435">
        <v>1</v>
      </c>
      <c r="D2435">
        <v>1</v>
      </c>
      <c r="E2435" t="s">
        <v>23</v>
      </c>
      <c r="F2435">
        <f t="shared" ref="F2435:F2498" si="381">IF(E2435="Yes",1,0)</f>
        <v>0</v>
      </c>
      <c r="G2435" t="s">
        <v>18</v>
      </c>
      <c r="H2435">
        <f t="shared" ref="H2435:H2498" si="382">IF(G2435="Private",1,0)</f>
        <v>0</v>
      </c>
      <c r="I2435">
        <f t="shared" ref="I2435:I2498" si="383">IF(G2435="Self-employed",1,0)</f>
        <v>1</v>
      </c>
      <c r="J2435">
        <f t="shared" ref="J2435:J2498" si="384">IF(G2435="Govt_job",1,0)</f>
        <v>0</v>
      </c>
      <c r="K2435" t="s">
        <v>15</v>
      </c>
      <c r="L2435">
        <f t="shared" ref="L2435:L2498" si="385">IF(K2435="Urban",1,0)</f>
        <v>1</v>
      </c>
      <c r="M2435" t="s">
        <v>22</v>
      </c>
      <c r="N2435">
        <f t="shared" ref="N2435:N2498" si="386">IF(M2435="formerly smoked",1,0)</f>
        <v>0</v>
      </c>
      <c r="O2435">
        <f t="shared" ref="O2435:O2498" si="387">IF(M2435="smokes",1,0)</f>
        <v>1</v>
      </c>
      <c r="P2435">
        <v>92.9</v>
      </c>
      <c r="Q2435">
        <f t="shared" ref="Q2435:Q2498" si="388">(P2435-$W$5)/$W$6</f>
        <v>-0.29257800182118632</v>
      </c>
      <c r="R2435">
        <v>30.4</v>
      </c>
      <c r="S2435">
        <f t="shared" ref="S2435:S2498" si="389">(R2435-$V$11)/$V$12</f>
        <v>0.19976658661215477</v>
      </c>
      <c r="T2435" s="8">
        <v>0</v>
      </c>
    </row>
    <row r="2436" spans="1:20" x14ac:dyDescent="0.35">
      <c r="A2436">
        <v>49</v>
      </c>
      <c r="B2436">
        <f t="shared" si="380"/>
        <v>0.2553416494202595</v>
      </c>
      <c r="C2436">
        <v>0</v>
      </c>
      <c r="D2436">
        <v>0</v>
      </c>
      <c r="E2436" t="s">
        <v>13</v>
      </c>
      <c r="F2436">
        <f t="shared" si="381"/>
        <v>1</v>
      </c>
      <c r="G2436" t="s">
        <v>25</v>
      </c>
      <c r="H2436">
        <f t="shared" si="382"/>
        <v>0</v>
      </c>
      <c r="I2436">
        <f t="shared" si="383"/>
        <v>0</v>
      </c>
      <c r="J2436">
        <f t="shared" si="384"/>
        <v>1</v>
      </c>
      <c r="K2436" t="s">
        <v>15</v>
      </c>
      <c r="L2436">
        <f t="shared" si="385"/>
        <v>1</v>
      </c>
      <c r="M2436" t="s">
        <v>21</v>
      </c>
      <c r="N2436">
        <f t="shared" si="386"/>
        <v>0</v>
      </c>
      <c r="O2436">
        <f t="shared" si="387"/>
        <v>0</v>
      </c>
      <c r="P2436">
        <v>117.34</v>
      </c>
      <c r="Q2436">
        <f t="shared" si="388"/>
        <v>0.24718503048452534</v>
      </c>
      <c r="R2436">
        <v>21.6</v>
      </c>
      <c r="S2436">
        <f t="shared" si="389"/>
        <v>-0.94326737022406093</v>
      </c>
      <c r="T2436" s="8">
        <v>0</v>
      </c>
    </row>
    <row r="2437" spans="1:20" x14ac:dyDescent="0.35">
      <c r="A2437">
        <v>44</v>
      </c>
      <c r="B2437">
        <f t="shared" si="380"/>
        <v>3.4204806403255718E-2</v>
      </c>
      <c r="C2437">
        <v>0</v>
      </c>
      <c r="D2437">
        <v>0</v>
      </c>
      <c r="E2437" t="s">
        <v>13</v>
      </c>
      <c r="F2437">
        <f t="shared" si="381"/>
        <v>1</v>
      </c>
      <c r="G2437" t="s">
        <v>14</v>
      </c>
      <c r="H2437">
        <f t="shared" si="382"/>
        <v>1</v>
      </c>
      <c r="I2437">
        <f t="shared" si="383"/>
        <v>0</v>
      </c>
      <c r="J2437">
        <f t="shared" si="384"/>
        <v>0</v>
      </c>
      <c r="K2437" t="s">
        <v>15</v>
      </c>
      <c r="L2437">
        <f t="shared" si="385"/>
        <v>1</v>
      </c>
      <c r="M2437" t="s">
        <v>21</v>
      </c>
      <c r="N2437">
        <f t="shared" si="386"/>
        <v>0</v>
      </c>
      <c r="O2437">
        <f t="shared" si="387"/>
        <v>0</v>
      </c>
      <c r="P2437">
        <v>80.75</v>
      </c>
      <c r="Q2437">
        <f t="shared" si="388"/>
        <v>-0.56091355184223379</v>
      </c>
      <c r="R2437">
        <v>30.9</v>
      </c>
      <c r="S2437">
        <f t="shared" si="389"/>
        <v>0.26471169779603065</v>
      </c>
      <c r="T2437" s="8">
        <v>0</v>
      </c>
    </row>
    <row r="2438" spans="1:20" x14ac:dyDescent="0.35">
      <c r="A2438">
        <v>10</v>
      </c>
      <c r="B2438">
        <f t="shared" si="380"/>
        <v>-1.4695257261123698</v>
      </c>
      <c r="C2438">
        <v>0</v>
      </c>
      <c r="D2438">
        <v>0</v>
      </c>
      <c r="E2438" t="s">
        <v>23</v>
      </c>
      <c r="F2438">
        <f t="shared" si="381"/>
        <v>0</v>
      </c>
      <c r="G2438" t="s">
        <v>26</v>
      </c>
      <c r="H2438">
        <f t="shared" si="382"/>
        <v>0</v>
      </c>
      <c r="I2438">
        <f t="shared" si="383"/>
        <v>0</v>
      </c>
      <c r="J2438">
        <f t="shared" si="384"/>
        <v>0</v>
      </c>
      <c r="K2438" t="s">
        <v>19</v>
      </c>
      <c r="L2438">
        <f t="shared" si="385"/>
        <v>0</v>
      </c>
      <c r="M2438" t="s">
        <v>21</v>
      </c>
      <c r="N2438">
        <f t="shared" si="386"/>
        <v>0</v>
      </c>
      <c r="O2438">
        <f t="shared" si="387"/>
        <v>0</v>
      </c>
      <c r="P2438">
        <v>77.510000000000005</v>
      </c>
      <c r="Q2438">
        <f t="shared" si="388"/>
        <v>-0.63246969851451296</v>
      </c>
      <c r="R2438">
        <v>21.9</v>
      </c>
      <c r="S2438">
        <f t="shared" si="389"/>
        <v>-0.90430030351373569</v>
      </c>
      <c r="T2438" s="8">
        <v>0</v>
      </c>
    </row>
    <row r="2439" spans="1:20" x14ac:dyDescent="0.35">
      <c r="A2439">
        <v>8</v>
      </c>
      <c r="B2439">
        <f t="shared" si="380"/>
        <v>-1.5579804633191714</v>
      </c>
      <c r="C2439">
        <v>0</v>
      </c>
      <c r="D2439">
        <v>0</v>
      </c>
      <c r="E2439" t="s">
        <v>23</v>
      </c>
      <c r="F2439">
        <f t="shared" si="381"/>
        <v>0</v>
      </c>
      <c r="G2439" t="s">
        <v>26</v>
      </c>
      <c r="H2439">
        <f t="shared" si="382"/>
        <v>0</v>
      </c>
      <c r="I2439">
        <f t="shared" si="383"/>
        <v>0</v>
      </c>
      <c r="J2439">
        <f t="shared" si="384"/>
        <v>0</v>
      </c>
      <c r="K2439" t="s">
        <v>15</v>
      </c>
      <c r="L2439">
        <f t="shared" si="385"/>
        <v>1</v>
      </c>
      <c r="M2439" t="s">
        <v>21</v>
      </c>
      <c r="N2439">
        <f t="shared" si="386"/>
        <v>0</v>
      </c>
      <c r="O2439">
        <f t="shared" si="387"/>
        <v>0</v>
      </c>
      <c r="P2439">
        <v>105.63</v>
      </c>
      <c r="Q2439">
        <f t="shared" si="388"/>
        <v>-1.1433018136583033E-2</v>
      </c>
      <c r="R2439">
        <v>19.2</v>
      </c>
      <c r="S2439">
        <f t="shared" si="389"/>
        <v>-1.2550039039066656</v>
      </c>
      <c r="T2439" s="8">
        <v>0</v>
      </c>
    </row>
    <row r="2440" spans="1:20" x14ac:dyDescent="0.35">
      <c r="A2440">
        <v>60</v>
      </c>
      <c r="B2440">
        <f t="shared" si="380"/>
        <v>0.74184270405766772</v>
      </c>
      <c r="C2440">
        <v>0</v>
      </c>
      <c r="D2440">
        <v>0</v>
      </c>
      <c r="E2440" t="s">
        <v>13</v>
      </c>
      <c r="F2440">
        <f t="shared" si="381"/>
        <v>1</v>
      </c>
      <c r="G2440" t="s">
        <v>14</v>
      </c>
      <c r="H2440">
        <f t="shared" si="382"/>
        <v>1</v>
      </c>
      <c r="I2440">
        <f t="shared" si="383"/>
        <v>0</v>
      </c>
      <c r="J2440">
        <f t="shared" si="384"/>
        <v>0</v>
      </c>
      <c r="K2440" t="s">
        <v>15</v>
      </c>
      <c r="L2440">
        <f t="shared" si="385"/>
        <v>1</v>
      </c>
      <c r="M2440" t="s">
        <v>22</v>
      </c>
      <c r="N2440">
        <f t="shared" si="386"/>
        <v>0</v>
      </c>
      <c r="O2440">
        <f t="shared" si="387"/>
        <v>1</v>
      </c>
      <c r="P2440">
        <v>114.34</v>
      </c>
      <c r="Q2440">
        <f t="shared" si="388"/>
        <v>0.18092933912130377</v>
      </c>
      <c r="R2440">
        <v>30.3</v>
      </c>
      <c r="S2440">
        <f t="shared" si="389"/>
        <v>0.18677756437537987</v>
      </c>
      <c r="T2440" s="8">
        <v>0</v>
      </c>
    </row>
    <row r="2441" spans="1:20" x14ac:dyDescent="0.35">
      <c r="A2441">
        <v>56</v>
      </c>
      <c r="B2441">
        <f t="shared" si="380"/>
        <v>0.56493322964406478</v>
      </c>
      <c r="C2441">
        <v>0</v>
      </c>
      <c r="D2441">
        <v>0</v>
      </c>
      <c r="E2441" t="s">
        <v>13</v>
      </c>
      <c r="F2441">
        <f t="shared" si="381"/>
        <v>1</v>
      </c>
      <c r="G2441" t="s">
        <v>14</v>
      </c>
      <c r="H2441">
        <f t="shared" si="382"/>
        <v>1</v>
      </c>
      <c r="I2441">
        <f t="shared" si="383"/>
        <v>0</v>
      </c>
      <c r="J2441">
        <f t="shared" si="384"/>
        <v>0</v>
      </c>
      <c r="K2441" t="s">
        <v>19</v>
      </c>
      <c r="L2441">
        <f t="shared" si="385"/>
        <v>0</v>
      </c>
      <c r="M2441" t="s">
        <v>22</v>
      </c>
      <c r="N2441">
        <f t="shared" si="386"/>
        <v>0</v>
      </c>
      <c r="O2441">
        <f t="shared" si="387"/>
        <v>1</v>
      </c>
      <c r="P2441">
        <v>227.04</v>
      </c>
      <c r="Q2441">
        <f t="shared" si="388"/>
        <v>2.6699348113329937</v>
      </c>
      <c r="R2441">
        <v>23</v>
      </c>
      <c r="S2441">
        <f t="shared" si="389"/>
        <v>-0.76142105890920853</v>
      </c>
      <c r="T2441" s="8">
        <v>0</v>
      </c>
    </row>
    <row r="2442" spans="1:20" x14ac:dyDescent="0.35">
      <c r="A2442">
        <v>73</v>
      </c>
      <c r="B2442">
        <f t="shared" si="380"/>
        <v>1.3167984959018775</v>
      </c>
      <c r="C2442">
        <v>0</v>
      </c>
      <c r="D2442">
        <v>0</v>
      </c>
      <c r="E2442" t="s">
        <v>13</v>
      </c>
      <c r="F2442">
        <f t="shared" si="381"/>
        <v>1</v>
      </c>
      <c r="G2442" t="s">
        <v>18</v>
      </c>
      <c r="H2442">
        <f t="shared" si="382"/>
        <v>0</v>
      </c>
      <c r="I2442">
        <f t="shared" si="383"/>
        <v>1</v>
      </c>
      <c r="J2442">
        <f t="shared" si="384"/>
        <v>0</v>
      </c>
      <c r="K2442" t="s">
        <v>15</v>
      </c>
      <c r="L2442">
        <f t="shared" si="385"/>
        <v>1</v>
      </c>
      <c r="M2442" t="s">
        <v>21</v>
      </c>
      <c r="N2442">
        <f t="shared" si="386"/>
        <v>0</v>
      </c>
      <c r="O2442">
        <f t="shared" si="387"/>
        <v>0</v>
      </c>
      <c r="P2442">
        <v>87.56</v>
      </c>
      <c r="Q2442">
        <f t="shared" si="388"/>
        <v>-0.41051313244772081</v>
      </c>
      <c r="R2442">
        <v>24.1</v>
      </c>
      <c r="S2442">
        <f t="shared" si="389"/>
        <v>-0.61854181430468136</v>
      </c>
      <c r="T2442" s="8">
        <v>0</v>
      </c>
    </row>
    <row r="2443" spans="1:20" x14ac:dyDescent="0.35">
      <c r="A2443">
        <v>65</v>
      </c>
      <c r="B2443">
        <f t="shared" si="380"/>
        <v>0.96297954707467148</v>
      </c>
      <c r="C2443">
        <v>0</v>
      </c>
      <c r="D2443">
        <v>0</v>
      </c>
      <c r="E2443" t="s">
        <v>13</v>
      </c>
      <c r="F2443">
        <f t="shared" si="381"/>
        <v>1</v>
      </c>
      <c r="G2443" t="s">
        <v>25</v>
      </c>
      <c r="H2443">
        <f t="shared" si="382"/>
        <v>0</v>
      </c>
      <c r="I2443">
        <f t="shared" si="383"/>
        <v>0</v>
      </c>
      <c r="J2443">
        <f t="shared" si="384"/>
        <v>1</v>
      </c>
      <c r="K2443" t="s">
        <v>15</v>
      </c>
      <c r="L2443">
        <f t="shared" si="385"/>
        <v>1</v>
      </c>
      <c r="M2443" t="s">
        <v>22</v>
      </c>
      <c r="N2443">
        <f t="shared" si="386"/>
        <v>0</v>
      </c>
      <c r="O2443">
        <f t="shared" si="387"/>
        <v>1</v>
      </c>
      <c r="P2443">
        <v>84.47</v>
      </c>
      <c r="Q2443">
        <f t="shared" si="388"/>
        <v>-0.47875649455183905</v>
      </c>
      <c r="R2443">
        <v>52.7</v>
      </c>
      <c r="S2443">
        <f t="shared" si="389"/>
        <v>3.0963185454130211</v>
      </c>
      <c r="T2443" s="8">
        <v>0</v>
      </c>
    </row>
    <row r="2444" spans="1:20" x14ac:dyDescent="0.35">
      <c r="A2444">
        <v>34</v>
      </c>
      <c r="B2444">
        <f t="shared" si="380"/>
        <v>-0.40806887963075178</v>
      </c>
      <c r="C2444">
        <v>0</v>
      </c>
      <c r="D2444">
        <v>0</v>
      </c>
      <c r="E2444" t="s">
        <v>13</v>
      </c>
      <c r="F2444">
        <f t="shared" si="381"/>
        <v>1</v>
      </c>
      <c r="G2444" t="s">
        <v>18</v>
      </c>
      <c r="H2444">
        <f t="shared" si="382"/>
        <v>0</v>
      </c>
      <c r="I2444">
        <f t="shared" si="383"/>
        <v>1</v>
      </c>
      <c r="J2444">
        <f t="shared" si="384"/>
        <v>0</v>
      </c>
      <c r="K2444" t="s">
        <v>19</v>
      </c>
      <c r="L2444">
        <f t="shared" si="385"/>
        <v>0</v>
      </c>
      <c r="M2444" t="s">
        <v>22</v>
      </c>
      <c r="N2444">
        <f t="shared" si="386"/>
        <v>0</v>
      </c>
      <c r="O2444">
        <f t="shared" si="387"/>
        <v>1</v>
      </c>
      <c r="P2444">
        <v>96.26</v>
      </c>
      <c r="Q2444">
        <f t="shared" si="388"/>
        <v>-0.21837162749437819</v>
      </c>
      <c r="R2444">
        <v>27.6</v>
      </c>
      <c r="S2444">
        <f t="shared" si="389"/>
        <v>-0.16392603601754996</v>
      </c>
      <c r="T2444" s="8">
        <v>0</v>
      </c>
    </row>
    <row r="2445" spans="1:20" x14ac:dyDescent="0.35">
      <c r="A2445">
        <v>13</v>
      </c>
      <c r="B2445">
        <f t="shared" si="380"/>
        <v>-1.3368436203021676</v>
      </c>
      <c r="C2445">
        <v>0</v>
      </c>
      <c r="D2445">
        <v>0</v>
      </c>
      <c r="E2445" t="s">
        <v>23</v>
      </c>
      <c r="F2445">
        <f t="shared" si="381"/>
        <v>0</v>
      </c>
      <c r="G2445" t="s">
        <v>26</v>
      </c>
      <c r="H2445">
        <f t="shared" si="382"/>
        <v>0</v>
      </c>
      <c r="I2445">
        <f t="shared" si="383"/>
        <v>0</v>
      </c>
      <c r="J2445">
        <f t="shared" si="384"/>
        <v>0</v>
      </c>
      <c r="K2445" t="s">
        <v>19</v>
      </c>
      <c r="L2445">
        <f t="shared" si="385"/>
        <v>0</v>
      </c>
      <c r="M2445" t="s">
        <v>21</v>
      </c>
      <c r="N2445">
        <f t="shared" si="386"/>
        <v>0</v>
      </c>
      <c r="O2445">
        <f t="shared" si="387"/>
        <v>0</v>
      </c>
      <c r="P2445">
        <v>116.64</v>
      </c>
      <c r="Q2445">
        <f t="shared" si="388"/>
        <v>0.23172536916644024</v>
      </c>
      <c r="R2445">
        <v>23.9</v>
      </c>
      <c r="S2445">
        <f t="shared" si="389"/>
        <v>-0.64451985877823204</v>
      </c>
      <c r="T2445" s="8">
        <v>0</v>
      </c>
    </row>
    <row r="2446" spans="1:20" x14ac:dyDescent="0.35">
      <c r="A2446">
        <v>80</v>
      </c>
      <c r="B2446">
        <f t="shared" si="380"/>
        <v>1.6263900761256829</v>
      </c>
      <c r="C2446">
        <v>0</v>
      </c>
      <c r="D2446">
        <v>0</v>
      </c>
      <c r="E2446" t="s">
        <v>13</v>
      </c>
      <c r="F2446">
        <f t="shared" si="381"/>
        <v>1</v>
      </c>
      <c r="G2446" t="s">
        <v>14</v>
      </c>
      <c r="H2446">
        <f t="shared" si="382"/>
        <v>1</v>
      </c>
      <c r="I2446">
        <f t="shared" si="383"/>
        <v>0</v>
      </c>
      <c r="J2446">
        <f t="shared" si="384"/>
        <v>0</v>
      </c>
      <c r="K2446" t="s">
        <v>15</v>
      </c>
      <c r="L2446">
        <f t="shared" si="385"/>
        <v>1</v>
      </c>
      <c r="M2446" t="s">
        <v>21</v>
      </c>
      <c r="N2446">
        <f t="shared" si="386"/>
        <v>0</v>
      </c>
      <c r="O2446">
        <f t="shared" si="387"/>
        <v>0</v>
      </c>
      <c r="P2446">
        <v>79.569999999999993</v>
      </c>
      <c r="Q2446">
        <f t="shared" si="388"/>
        <v>-0.58697412377843439</v>
      </c>
      <c r="R2446">
        <v>26.9</v>
      </c>
      <c r="S2446">
        <f t="shared" si="389"/>
        <v>-0.25484919167497661</v>
      </c>
      <c r="T2446" s="8">
        <v>0</v>
      </c>
    </row>
    <row r="2447" spans="1:20" x14ac:dyDescent="0.35">
      <c r="A2447">
        <v>46</v>
      </c>
      <c r="B2447">
        <f t="shared" si="380"/>
        <v>0.12265954361005722</v>
      </c>
      <c r="C2447">
        <v>0</v>
      </c>
      <c r="D2447">
        <v>0</v>
      </c>
      <c r="E2447" t="s">
        <v>13</v>
      </c>
      <c r="F2447">
        <f t="shared" si="381"/>
        <v>1</v>
      </c>
      <c r="G2447" t="s">
        <v>14</v>
      </c>
      <c r="H2447">
        <f t="shared" si="382"/>
        <v>1</v>
      </c>
      <c r="I2447">
        <f t="shared" si="383"/>
        <v>0</v>
      </c>
      <c r="J2447">
        <f t="shared" si="384"/>
        <v>0</v>
      </c>
      <c r="K2447" t="s">
        <v>19</v>
      </c>
      <c r="L2447">
        <f t="shared" si="385"/>
        <v>0</v>
      </c>
      <c r="M2447" t="s">
        <v>21</v>
      </c>
      <c r="N2447">
        <f t="shared" si="386"/>
        <v>0</v>
      </c>
      <c r="O2447">
        <f t="shared" si="387"/>
        <v>0</v>
      </c>
      <c r="P2447">
        <v>78.44</v>
      </c>
      <c r="Q2447">
        <f t="shared" si="388"/>
        <v>-0.6119304341919144</v>
      </c>
      <c r="R2447">
        <v>23.9</v>
      </c>
      <c r="S2447">
        <f t="shared" si="389"/>
        <v>-0.64451985877823204</v>
      </c>
      <c r="T2447" s="8">
        <v>0</v>
      </c>
    </row>
    <row r="2448" spans="1:20" x14ac:dyDescent="0.35">
      <c r="A2448">
        <v>80</v>
      </c>
      <c r="B2448">
        <f t="shared" si="380"/>
        <v>1.6263900761256829</v>
      </c>
      <c r="C2448">
        <v>0</v>
      </c>
      <c r="D2448">
        <v>0</v>
      </c>
      <c r="E2448" t="s">
        <v>13</v>
      </c>
      <c r="F2448">
        <f t="shared" si="381"/>
        <v>1</v>
      </c>
      <c r="G2448" t="s">
        <v>18</v>
      </c>
      <c r="H2448">
        <f t="shared" si="382"/>
        <v>0</v>
      </c>
      <c r="I2448">
        <f t="shared" si="383"/>
        <v>1</v>
      </c>
      <c r="J2448">
        <f t="shared" si="384"/>
        <v>0</v>
      </c>
      <c r="K2448" t="s">
        <v>15</v>
      </c>
      <c r="L2448">
        <f t="shared" si="385"/>
        <v>1</v>
      </c>
      <c r="M2448" t="s">
        <v>21</v>
      </c>
      <c r="N2448">
        <f t="shared" si="386"/>
        <v>0</v>
      </c>
      <c r="O2448">
        <f t="shared" si="387"/>
        <v>0</v>
      </c>
      <c r="P2448">
        <v>64.150000000000006</v>
      </c>
      <c r="Q2448">
        <f t="shared" si="388"/>
        <v>-0.92752837738539295</v>
      </c>
      <c r="R2448">
        <v>40.5</v>
      </c>
      <c r="S2448">
        <f t="shared" si="389"/>
        <v>1.5116578325264483</v>
      </c>
      <c r="T2448" s="8">
        <v>0</v>
      </c>
    </row>
    <row r="2449" spans="1:20" x14ac:dyDescent="0.35">
      <c r="A2449">
        <v>65</v>
      </c>
      <c r="B2449">
        <f t="shared" si="380"/>
        <v>0.96297954707467148</v>
      </c>
      <c r="C2449">
        <v>0</v>
      </c>
      <c r="D2449">
        <v>0</v>
      </c>
      <c r="E2449" t="s">
        <v>23</v>
      </c>
      <c r="F2449">
        <f t="shared" si="381"/>
        <v>0</v>
      </c>
      <c r="G2449" t="s">
        <v>14</v>
      </c>
      <c r="H2449">
        <f t="shared" si="382"/>
        <v>1</v>
      </c>
      <c r="I2449">
        <f t="shared" si="383"/>
        <v>0</v>
      </c>
      <c r="J2449">
        <f t="shared" si="384"/>
        <v>0</v>
      </c>
      <c r="K2449" t="s">
        <v>15</v>
      </c>
      <c r="L2449">
        <f t="shared" si="385"/>
        <v>1</v>
      </c>
      <c r="M2449" t="s">
        <v>21</v>
      </c>
      <c r="N2449">
        <f t="shared" si="386"/>
        <v>0</v>
      </c>
      <c r="O2449">
        <f t="shared" si="387"/>
        <v>0</v>
      </c>
      <c r="P2449">
        <v>74.5</v>
      </c>
      <c r="Q2449">
        <f t="shared" si="388"/>
        <v>-0.69894624218227874</v>
      </c>
      <c r="R2449">
        <v>32</v>
      </c>
      <c r="S2449">
        <f t="shared" si="389"/>
        <v>0.40759094240055788</v>
      </c>
      <c r="T2449" s="8">
        <v>0</v>
      </c>
    </row>
    <row r="2450" spans="1:20" x14ac:dyDescent="0.35">
      <c r="A2450">
        <v>24</v>
      </c>
      <c r="B2450">
        <f t="shared" si="380"/>
        <v>-0.8503425656647593</v>
      </c>
      <c r="C2450">
        <v>0</v>
      </c>
      <c r="D2450">
        <v>0</v>
      </c>
      <c r="E2450" t="s">
        <v>23</v>
      </c>
      <c r="F2450">
        <f t="shared" si="381"/>
        <v>0</v>
      </c>
      <c r="G2450" t="s">
        <v>14</v>
      </c>
      <c r="H2450">
        <f t="shared" si="382"/>
        <v>1</v>
      </c>
      <c r="I2450">
        <f t="shared" si="383"/>
        <v>0</v>
      </c>
      <c r="J2450">
        <f t="shared" si="384"/>
        <v>0</v>
      </c>
      <c r="K2450" t="s">
        <v>15</v>
      </c>
      <c r="L2450">
        <f t="shared" si="385"/>
        <v>1</v>
      </c>
      <c r="M2450" t="s">
        <v>22</v>
      </c>
      <c r="N2450">
        <f t="shared" si="386"/>
        <v>0</v>
      </c>
      <c r="O2450">
        <f t="shared" si="387"/>
        <v>1</v>
      </c>
      <c r="P2450">
        <v>70.319999999999993</v>
      </c>
      <c r="Q2450">
        <f t="shared" si="388"/>
        <v>-0.79126250548170096</v>
      </c>
      <c r="R2450">
        <v>20.5</v>
      </c>
      <c r="S2450">
        <f t="shared" si="389"/>
        <v>-1.0861466148285881</v>
      </c>
      <c r="T2450" s="8">
        <v>0</v>
      </c>
    </row>
    <row r="2451" spans="1:20" x14ac:dyDescent="0.35">
      <c r="A2451">
        <v>33</v>
      </c>
      <c r="B2451">
        <f t="shared" si="380"/>
        <v>-0.45229624823415254</v>
      </c>
      <c r="C2451">
        <v>0</v>
      </c>
      <c r="D2451">
        <v>0</v>
      </c>
      <c r="E2451" t="s">
        <v>13</v>
      </c>
      <c r="F2451">
        <f t="shared" si="381"/>
        <v>1</v>
      </c>
      <c r="G2451" t="s">
        <v>14</v>
      </c>
      <c r="H2451">
        <f t="shared" si="382"/>
        <v>1</v>
      </c>
      <c r="I2451">
        <f t="shared" si="383"/>
        <v>0</v>
      </c>
      <c r="J2451">
        <f t="shared" si="384"/>
        <v>0</v>
      </c>
      <c r="K2451" t="s">
        <v>15</v>
      </c>
      <c r="L2451">
        <f t="shared" si="385"/>
        <v>1</v>
      </c>
      <c r="M2451" t="s">
        <v>21</v>
      </c>
      <c r="N2451">
        <f t="shared" si="386"/>
        <v>0</v>
      </c>
      <c r="O2451">
        <f t="shared" si="387"/>
        <v>0</v>
      </c>
      <c r="P2451">
        <v>84.48</v>
      </c>
      <c r="Q2451">
        <f t="shared" si="388"/>
        <v>-0.47853564224729489</v>
      </c>
      <c r="R2451">
        <v>44.5</v>
      </c>
      <c r="S2451">
        <f t="shared" si="389"/>
        <v>2.0312187219974556</v>
      </c>
      <c r="T2451" s="8">
        <v>0</v>
      </c>
    </row>
    <row r="2452" spans="1:20" x14ac:dyDescent="0.35">
      <c r="A2452">
        <v>11</v>
      </c>
      <c r="B2452">
        <f t="shared" si="380"/>
        <v>-1.425298357508969</v>
      </c>
      <c r="C2452">
        <v>0</v>
      </c>
      <c r="D2452">
        <v>0</v>
      </c>
      <c r="E2452" t="s">
        <v>23</v>
      </c>
      <c r="F2452">
        <f t="shared" si="381"/>
        <v>0</v>
      </c>
      <c r="G2452" t="s">
        <v>26</v>
      </c>
      <c r="H2452">
        <f t="shared" si="382"/>
        <v>0</v>
      </c>
      <c r="I2452">
        <f t="shared" si="383"/>
        <v>0</v>
      </c>
      <c r="J2452">
        <f t="shared" si="384"/>
        <v>0</v>
      </c>
      <c r="K2452" t="s">
        <v>15</v>
      </c>
      <c r="L2452">
        <f t="shared" si="385"/>
        <v>1</v>
      </c>
      <c r="M2452" t="s">
        <v>16</v>
      </c>
      <c r="N2452">
        <f t="shared" si="386"/>
        <v>1</v>
      </c>
      <c r="O2452">
        <f t="shared" si="387"/>
        <v>0</v>
      </c>
      <c r="P2452">
        <v>144.08000000000001</v>
      </c>
      <c r="Q2452">
        <f t="shared" si="388"/>
        <v>0.83774409283537377</v>
      </c>
      <c r="R2452">
        <v>16.2</v>
      </c>
      <c r="S2452">
        <f t="shared" si="389"/>
        <v>-1.6446745710099211</v>
      </c>
      <c r="T2452" s="8">
        <v>0</v>
      </c>
    </row>
    <row r="2453" spans="1:20" x14ac:dyDescent="0.35">
      <c r="A2453">
        <v>57</v>
      </c>
      <c r="B2453">
        <f t="shared" si="380"/>
        <v>0.60916059824746549</v>
      </c>
      <c r="C2453">
        <v>0</v>
      </c>
      <c r="D2453">
        <v>0</v>
      </c>
      <c r="E2453" t="s">
        <v>13</v>
      </c>
      <c r="F2453">
        <f t="shared" si="381"/>
        <v>1</v>
      </c>
      <c r="G2453" t="s">
        <v>18</v>
      </c>
      <c r="H2453">
        <f t="shared" si="382"/>
        <v>0</v>
      </c>
      <c r="I2453">
        <f t="shared" si="383"/>
        <v>1</v>
      </c>
      <c r="J2453">
        <f t="shared" si="384"/>
        <v>0</v>
      </c>
      <c r="K2453" t="s">
        <v>19</v>
      </c>
      <c r="L2453">
        <f t="shared" si="385"/>
        <v>0</v>
      </c>
      <c r="M2453" t="s">
        <v>21</v>
      </c>
      <c r="N2453">
        <f t="shared" si="386"/>
        <v>0</v>
      </c>
      <c r="O2453">
        <f t="shared" si="387"/>
        <v>0</v>
      </c>
      <c r="P2453">
        <v>78.14</v>
      </c>
      <c r="Q2453">
        <f t="shared" si="388"/>
        <v>-0.61855600332823657</v>
      </c>
      <c r="R2453">
        <v>35.799999999999997</v>
      </c>
      <c r="S2453">
        <f t="shared" si="389"/>
        <v>0.90117378739801446</v>
      </c>
      <c r="T2453" s="8">
        <v>0</v>
      </c>
    </row>
    <row r="2454" spans="1:20" x14ac:dyDescent="0.35">
      <c r="A2454">
        <v>19</v>
      </c>
      <c r="B2454">
        <f t="shared" si="380"/>
        <v>-1.0714794086817632</v>
      </c>
      <c r="C2454">
        <v>0</v>
      </c>
      <c r="D2454">
        <v>0</v>
      </c>
      <c r="E2454" t="s">
        <v>23</v>
      </c>
      <c r="F2454">
        <f t="shared" si="381"/>
        <v>0</v>
      </c>
      <c r="G2454" t="s">
        <v>25</v>
      </c>
      <c r="H2454">
        <f t="shared" si="382"/>
        <v>0</v>
      </c>
      <c r="I2454">
        <f t="shared" si="383"/>
        <v>0</v>
      </c>
      <c r="J2454">
        <f t="shared" si="384"/>
        <v>1</v>
      </c>
      <c r="K2454" t="s">
        <v>15</v>
      </c>
      <c r="L2454">
        <f t="shared" si="385"/>
        <v>1</v>
      </c>
      <c r="M2454" t="s">
        <v>21</v>
      </c>
      <c r="N2454">
        <f t="shared" si="386"/>
        <v>0</v>
      </c>
      <c r="O2454">
        <f t="shared" si="387"/>
        <v>0</v>
      </c>
      <c r="P2454">
        <v>133.58000000000001</v>
      </c>
      <c r="Q2454">
        <f t="shared" si="388"/>
        <v>0.60584917306409825</v>
      </c>
      <c r="R2454">
        <v>24</v>
      </c>
      <c r="S2454">
        <f t="shared" si="389"/>
        <v>-0.6315308365414567</v>
      </c>
      <c r="T2454" s="8">
        <v>0</v>
      </c>
    </row>
    <row r="2455" spans="1:20" x14ac:dyDescent="0.35">
      <c r="A2455">
        <v>82</v>
      </c>
      <c r="B2455">
        <f t="shared" si="380"/>
        <v>1.7148448133324843</v>
      </c>
      <c r="C2455">
        <v>0</v>
      </c>
      <c r="D2455">
        <v>0</v>
      </c>
      <c r="E2455" t="s">
        <v>13</v>
      </c>
      <c r="F2455">
        <f t="shared" si="381"/>
        <v>1</v>
      </c>
      <c r="G2455" t="s">
        <v>14</v>
      </c>
      <c r="H2455">
        <f t="shared" si="382"/>
        <v>1</v>
      </c>
      <c r="I2455">
        <f t="shared" si="383"/>
        <v>0</v>
      </c>
      <c r="J2455">
        <f t="shared" si="384"/>
        <v>0</v>
      </c>
      <c r="K2455" t="s">
        <v>15</v>
      </c>
      <c r="L2455">
        <f t="shared" si="385"/>
        <v>1</v>
      </c>
      <c r="M2455" t="s">
        <v>16</v>
      </c>
      <c r="N2455">
        <f t="shared" si="386"/>
        <v>1</v>
      </c>
      <c r="O2455">
        <f t="shared" si="387"/>
        <v>0</v>
      </c>
      <c r="P2455">
        <v>214.42</v>
      </c>
      <c r="Q2455">
        <f t="shared" si="388"/>
        <v>2.391219202998375</v>
      </c>
      <c r="R2455">
        <v>33.9</v>
      </c>
      <c r="S2455">
        <f t="shared" si="389"/>
        <v>0.65438236489928614</v>
      </c>
      <c r="T2455" s="8">
        <v>0</v>
      </c>
    </row>
    <row r="2456" spans="1:20" x14ac:dyDescent="0.35">
      <c r="A2456">
        <v>39</v>
      </c>
      <c r="B2456">
        <f t="shared" si="380"/>
        <v>-0.18693203661374805</v>
      </c>
      <c r="C2456">
        <v>0</v>
      </c>
      <c r="D2456">
        <v>0</v>
      </c>
      <c r="E2456" t="s">
        <v>13</v>
      </c>
      <c r="F2456">
        <f t="shared" si="381"/>
        <v>1</v>
      </c>
      <c r="G2456" t="s">
        <v>14</v>
      </c>
      <c r="H2456">
        <f t="shared" si="382"/>
        <v>1</v>
      </c>
      <c r="I2456">
        <f t="shared" si="383"/>
        <v>0</v>
      </c>
      <c r="J2456">
        <f t="shared" si="384"/>
        <v>0</v>
      </c>
      <c r="K2456" t="s">
        <v>15</v>
      </c>
      <c r="L2456">
        <f t="shared" si="385"/>
        <v>1</v>
      </c>
      <c r="M2456" t="s">
        <v>22</v>
      </c>
      <c r="N2456">
        <f t="shared" si="386"/>
        <v>0</v>
      </c>
      <c r="O2456">
        <f t="shared" si="387"/>
        <v>1</v>
      </c>
      <c r="P2456">
        <v>80.63</v>
      </c>
      <c r="Q2456">
        <f t="shared" si="388"/>
        <v>-0.56356377949676273</v>
      </c>
      <c r="R2456">
        <v>36</v>
      </c>
      <c r="S2456">
        <f t="shared" si="389"/>
        <v>0.92715183187156514</v>
      </c>
      <c r="T2456" s="8">
        <v>0</v>
      </c>
    </row>
    <row r="2457" spans="1:20" x14ac:dyDescent="0.35">
      <c r="A2457">
        <v>14</v>
      </c>
      <c r="B2457">
        <f t="shared" si="380"/>
        <v>-1.2926162516987669</v>
      </c>
      <c r="C2457">
        <v>0</v>
      </c>
      <c r="D2457">
        <v>0</v>
      </c>
      <c r="E2457" t="s">
        <v>23</v>
      </c>
      <c r="F2457">
        <f t="shared" si="381"/>
        <v>0</v>
      </c>
      <c r="G2457" t="s">
        <v>14</v>
      </c>
      <c r="H2457">
        <f t="shared" si="382"/>
        <v>1</v>
      </c>
      <c r="I2457">
        <f t="shared" si="383"/>
        <v>0</v>
      </c>
      <c r="J2457">
        <f t="shared" si="384"/>
        <v>0</v>
      </c>
      <c r="K2457" t="s">
        <v>19</v>
      </c>
      <c r="L2457">
        <f t="shared" si="385"/>
        <v>0</v>
      </c>
      <c r="M2457" t="s">
        <v>21</v>
      </c>
      <c r="N2457">
        <f t="shared" si="386"/>
        <v>0</v>
      </c>
      <c r="O2457">
        <f t="shared" si="387"/>
        <v>0</v>
      </c>
      <c r="P2457">
        <v>233.71</v>
      </c>
      <c r="Q2457">
        <f t="shared" si="388"/>
        <v>2.81724329846389</v>
      </c>
      <c r="R2457">
        <v>22.9</v>
      </c>
      <c r="S2457">
        <f t="shared" si="389"/>
        <v>-0.77441008114598386</v>
      </c>
      <c r="T2457" s="8">
        <v>0</v>
      </c>
    </row>
    <row r="2458" spans="1:20" x14ac:dyDescent="0.35">
      <c r="A2458">
        <v>60</v>
      </c>
      <c r="B2458">
        <f t="shared" si="380"/>
        <v>0.74184270405766772</v>
      </c>
      <c r="C2458">
        <v>1</v>
      </c>
      <c r="D2458">
        <v>0</v>
      </c>
      <c r="E2458" t="s">
        <v>23</v>
      </c>
      <c r="F2458">
        <f t="shared" si="381"/>
        <v>0</v>
      </c>
      <c r="G2458" t="s">
        <v>14</v>
      </c>
      <c r="H2458">
        <f t="shared" si="382"/>
        <v>1</v>
      </c>
      <c r="I2458">
        <f t="shared" si="383"/>
        <v>0</v>
      </c>
      <c r="J2458">
        <f t="shared" si="384"/>
        <v>0</v>
      </c>
      <c r="K2458" t="s">
        <v>15</v>
      </c>
      <c r="L2458">
        <f t="shared" si="385"/>
        <v>1</v>
      </c>
      <c r="M2458" t="s">
        <v>22</v>
      </c>
      <c r="N2458">
        <f t="shared" si="386"/>
        <v>0</v>
      </c>
      <c r="O2458">
        <f t="shared" si="387"/>
        <v>1</v>
      </c>
      <c r="P2458">
        <v>96</v>
      </c>
      <c r="Q2458">
        <f t="shared" si="388"/>
        <v>-0.22411378741252416</v>
      </c>
      <c r="R2458">
        <v>44.5</v>
      </c>
      <c r="S2458">
        <f t="shared" si="389"/>
        <v>2.0312187219974556</v>
      </c>
      <c r="T2458" s="8">
        <v>0</v>
      </c>
    </row>
    <row r="2459" spans="1:20" x14ac:dyDescent="0.35">
      <c r="A2459">
        <v>3</v>
      </c>
      <c r="B2459">
        <f t="shared" si="380"/>
        <v>-1.7791173063361752</v>
      </c>
      <c r="C2459">
        <v>0</v>
      </c>
      <c r="D2459">
        <v>0</v>
      </c>
      <c r="E2459" t="s">
        <v>23</v>
      </c>
      <c r="F2459">
        <f t="shared" si="381"/>
        <v>0</v>
      </c>
      <c r="G2459" t="s">
        <v>26</v>
      </c>
      <c r="H2459">
        <f t="shared" si="382"/>
        <v>0</v>
      </c>
      <c r="I2459">
        <f t="shared" si="383"/>
        <v>0</v>
      </c>
      <c r="J2459">
        <f t="shared" si="384"/>
        <v>0</v>
      </c>
      <c r="K2459" t="s">
        <v>15</v>
      </c>
      <c r="L2459">
        <f t="shared" si="385"/>
        <v>1</v>
      </c>
      <c r="M2459" t="s">
        <v>21</v>
      </c>
      <c r="N2459">
        <f t="shared" si="386"/>
        <v>0</v>
      </c>
      <c r="O2459">
        <f t="shared" si="387"/>
        <v>0</v>
      </c>
      <c r="P2459">
        <v>74.52</v>
      </c>
      <c r="Q2459">
        <f t="shared" si="388"/>
        <v>-0.69850453757319064</v>
      </c>
      <c r="R2459">
        <v>17.5</v>
      </c>
      <c r="S2459">
        <f t="shared" si="389"/>
        <v>-1.4758172819318436</v>
      </c>
      <c r="T2459" s="8">
        <v>0</v>
      </c>
    </row>
    <row r="2460" spans="1:20" x14ac:dyDescent="0.35">
      <c r="A2460">
        <v>57</v>
      </c>
      <c r="B2460">
        <f t="shared" si="380"/>
        <v>0.60916059824746549</v>
      </c>
      <c r="C2460">
        <v>0</v>
      </c>
      <c r="D2460">
        <v>0</v>
      </c>
      <c r="E2460" t="s">
        <v>13</v>
      </c>
      <c r="F2460">
        <f t="shared" si="381"/>
        <v>1</v>
      </c>
      <c r="G2460" t="s">
        <v>14</v>
      </c>
      <c r="H2460">
        <f t="shared" si="382"/>
        <v>1</v>
      </c>
      <c r="I2460">
        <f t="shared" si="383"/>
        <v>0</v>
      </c>
      <c r="J2460">
        <f t="shared" si="384"/>
        <v>0</v>
      </c>
      <c r="K2460" t="s">
        <v>19</v>
      </c>
      <c r="L2460">
        <f t="shared" si="385"/>
        <v>0</v>
      </c>
      <c r="M2460" t="s">
        <v>21</v>
      </c>
      <c r="N2460">
        <f t="shared" si="386"/>
        <v>0</v>
      </c>
      <c r="O2460">
        <f t="shared" si="387"/>
        <v>0</v>
      </c>
      <c r="P2460">
        <v>131.4</v>
      </c>
      <c r="Q2460">
        <f t="shared" si="388"/>
        <v>0.55770337067349041</v>
      </c>
      <c r="R2460">
        <v>32.299999999999997</v>
      </c>
      <c r="S2460">
        <f t="shared" si="389"/>
        <v>0.44655800911088306</v>
      </c>
      <c r="T2460" s="8">
        <v>0</v>
      </c>
    </row>
    <row r="2461" spans="1:20" x14ac:dyDescent="0.35">
      <c r="A2461">
        <v>79</v>
      </c>
      <c r="B2461">
        <f t="shared" si="380"/>
        <v>1.5821627075222819</v>
      </c>
      <c r="C2461">
        <v>0</v>
      </c>
      <c r="D2461">
        <v>0</v>
      </c>
      <c r="E2461" t="s">
        <v>13</v>
      </c>
      <c r="F2461">
        <f t="shared" si="381"/>
        <v>1</v>
      </c>
      <c r="G2461" t="s">
        <v>14</v>
      </c>
      <c r="H2461">
        <f t="shared" si="382"/>
        <v>1</v>
      </c>
      <c r="I2461">
        <f t="shared" si="383"/>
        <v>0</v>
      </c>
      <c r="J2461">
        <f t="shared" si="384"/>
        <v>0</v>
      </c>
      <c r="K2461" t="s">
        <v>15</v>
      </c>
      <c r="L2461">
        <f t="shared" si="385"/>
        <v>1</v>
      </c>
      <c r="M2461" t="s">
        <v>21</v>
      </c>
      <c r="N2461">
        <f t="shared" si="386"/>
        <v>0</v>
      </c>
      <c r="O2461">
        <f t="shared" si="387"/>
        <v>0</v>
      </c>
      <c r="P2461">
        <v>216.4</v>
      </c>
      <c r="Q2461">
        <f t="shared" si="388"/>
        <v>2.4349479592981016</v>
      </c>
      <c r="R2461">
        <v>30.3</v>
      </c>
      <c r="S2461">
        <f t="shared" si="389"/>
        <v>0.18677756437537987</v>
      </c>
      <c r="T2461" s="8">
        <v>0</v>
      </c>
    </row>
    <row r="2462" spans="1:20" x14ac:dyDescent="0.35">
      <c r="A2462">
        <v>65</v>
      </c>
      <c r="B2462">
        <f t="shared" si="380"/>
        <v>0.96297954707467148</v>
      </c>
      <c r="C2462">
        <v>0</v>
      </c>
      <c r="D2462">
        <v>0</v>
      </c>
      <c r="E2462" t="s">
        <v>13</v>
      </c>
      <c r="F2462">
        <f t="shared" si="381"/>
        <v>1</v>
      </c>
      <c r="G2462" t="s">
        <v>14</v>
      </c>
      <c r="H2462">
        <f t="shared" si="382"/>
        <v>1</v>
      </c>
      <c r="I2462">
        <f t="shared" si="383"/>
        <v>0</v>
      </c>
      <c r="J2462">
        <f t="shared" si="384"/>
        <v>0</v>
      </c>
      <c r="K2462" t="s">
        <v>19</v>
      </c>
      <c r="L2462">
        <f t="shared" si="385"/>
        <v>0</v>
      </c>
      <c r="M2462" t="s">
        <v>16</v>
      </c>
      <c r="N2462">
        <f t="shared" si="386"/>
        <v>1</v>
      </c>
      <c r="O2462">
        <f t="shared" si="387"/>
        <v>0</v>
      </c>
      <c r="P2462">
        <v>108.8</v>
      </c>
      <c r="Q2462">
        <f t="shared" si="388"/>
        <v>5.8577162403887793E-2</v>
      </c>
      <c r="R2462">
        <v>33.5</v>
      </c>
      <c r="S2462">
        <f t="shared" si="389"/>
        <v>0.60242627595218556</v>
      </c>
      <c r="T2462" s="8">
        <v>0</v>
      </c>
    </row>
    <row r="2463" spans="1:20" x14ac:dyDescent="0.35">
      <c r="A2463">
        <v>67</v>
      </c>
      <c r="B2463">
        <f t="shared" si="380"/>
        <v>1.051434284281473</v>
      </c>
      <c r="C2463">
        <v>1</v>
      </c>
      <c r="D2463">
        <v>0</v>
      </c>
      <c r="E2463" t="s">
        <v>13</v>
      </c>
      <c r="F2463">
        <f t="shared" si="381"/>
        <v>1</v>
      </c>
      <c r="G2463" t="s">
        <v>14</v>
      </c>
      <c r="H2463">
        <f t="shared" si="382"/>
        <v>1</v>
      </c>
      <c r="I2463">
        <f t="shared" si="383"/>
        <v>0</v>
      </c>
      <c r="J2463">
        <f t="shared" si="384"/>
        <v>0</v>
      </c>
      <c r="K2463" t="s">
        <v>15</v>
      </c>
      <c r="L2463">
        <f t="shared" si="385"/>
        <v>1</v>
      </c>
      <c r="M2463" t="s">
        <v>21</v>
      </c>
      <c r="N2463">
        <f t="shared" si="386"/>
        <v>0</v>
      </c>
      <c r="O2463">
        <f t="shared" si="387"/>
        <v>0</v>
      </c>
      <c r="P2463">
        <v>97.06</v>
      </c>
      <c r="Q2463">
        <f t="shared" si="388"/>
        <v>-0.20070344313085248</v>
      </c>
      <c r="R2463">
        <v>30.9</v>
      </c>
      <c r="S2463">
        <f t="shared" si="389"/>
        <v>0.26471169779603065</v>
      </c>
      <c r="T2463" s="8">
        <v>0</v>
      </c>
    </row>
    <row r="2464" spans="1:20" x14ac:dyDescent="0.35">
      <c r="A2464">
        <v>60</v>
      </c>
      <c r="B2464">
        <f t="shared" si="380"/>
        <v>0.74184270405766772</v>
      </c>
      <c r="C2464">
        <v>0</v>
      </c>
      <c r="D2464">
        <v>0</v>
      </c>
      <c r="E2464" t="s">
        <v>23</v>
      </c>
      <c r="F2464">
        <f t="shared" si="381"/>
        <v>0</v>
      </c>
      <c r="G2464" t="s">
        <v>25</v>
      </c>
      <c r="H2464">
        <f t="shared" si="382"/>
        <v>0</v>
      </c>
      <c r="I2464">
        <f t="shared" si="383"/>
        <v>0</v>
      </c>
      <c r="J2464">
        <f t="shared" si="384"/>
        <v>1</v>
      </c>
      <c r="K2464" t="s">
        <v>19</v>
      </c>
      <c r="L2464">
        <f t="shared" si="385"/>
        <v>0</v>
      </c>
      <c r="M2464" t="s">
        <v>21</v>
      </c>
      <c r="N2464">
        <f t="shared" si="386"/>
        <v>0</v>
      </c>
      <c r="O2464">
        <f t="shared" si="387"/>
        <v>0</v>
      </c>
      <c r="P2464">
        <v>266.58999999999997</v>
      </c>
      <c r="Q2464">
        <f t="shared" si="388"/>
        <v>3.5434056758047978</v>
      </c>
      <c r="R2464">
        <v>25.5</v>
      </c>
      <c r="S2464">
        <f t="shared" si="389"/>
        <v>-0.43669550298982895</v>
      </c>
      <c r="T2464" s="8">
        <v>0</v>
      </c>
    </row>
    <row r="2465" spans="1:20" x14ac:dyDescent="0.35">
      <c r="A2465">
        <v>36</v>
      </c>
      <c r="B2465">
        <f t="shared" si="380"/>
        <v>-0.31961414242395031</v>
      </c>
      <c r="C2465">
        <v>0</v>
      </c>
      <c r="D2465">
        <v>0</v>
      </c>
      <c r="E2465" t="s">
        <v>23</v>
      </c>
      <c r="F2465">
        <f t="shared" si="381"/>
        <v>0</v>
      </c>
      <c r="G2465" t="s">
        <v>14</v>
      </c>
      <c r="H2465">
        <f t="shared" si="382"/>
        <v>1</v>
      </c>
      <c r="I2465">
        <f t="shared" si="383"/>
        <v>0</v>
      </c>
      <c r="J2465">
        <f t="shared" si="384"/>
        <v>0</v>
      </c>
      <c r="K2465" t="s">
        <v>19</v>
      </c>
      <c r="L2465">
        <f t="shared" si="385"/>
        <v>0</v>
      </c>
      <c r="M2465" t="s">
        <v>21</v>
      </c>
      <c r="N2465">
        <f t="shared" si="386"/>
        <v>0</v>
      </c>
      <c r="O2465">
        <f t="shared" si="387"/>
        <v>0</v>
      </c>
      <c r="P2465">
        <v>55.58</v>
      </c>
      <c r="Q2465">
        <f t="shared" si="388"/>
        <v>-1.1167988023796627</v>
      </c>
      <c r="R2465">
        <v>30</v>
      </c>
      <c r="S2465">
        <f t="shared" si="389"/>
        <v>0.14781049766505422</v>
      </c>
      <c r="T2465" s="8">
        <v>0</v>
      </c>
    </row>
    <row r="2466" spans="1:20" x14ac:dyDescent="0.35">
      <c r="A2466">
        <v>36</v>
      </c>
      <c r="B2466">
        <f t="shared" si="380"/>
        <v>-0.31961414242395031</v>
      </c>
      <c r="C2466">
        <v>0</v>
      </c>
      <c r="D2466">
        <v>0</v>
      </c>
      <c r="E2466" t="s">
        <v>13</v>
      </c>
      <c r="F2466">
        <f t="shared" si="381"/>
        <v>1</v>
      </c>
      <c r="G2466" t="s">
        <v>25</v>
      </c>
      <c r="H2466">
        <f t="shared" si="382"/>
        <v>0</v>
      </c>
      <c r="I2466">
        <f t="shared" si="383"/>
        <v>0</v>
      </c>
      <c r="J2466">
        <f t="shared" si="384"/>
        <v>1</v>
      </c>
      <c r="K2466" t="s">
        <v>15</v>
      </c>
      <c r="L2466">
        <f t="shared" si="385"/>
        <v>1</v>
      </c>
      <c r="M2466" t="s">
        <v>16</v>
      </c>
      <c r="N2466">
        <f t="shared" si="386"/>
        <v>1</v>
      </c>
      <c r="O2466">
        <f t="shared" si="387"/>
        <v>0</v>
      </c>
      <c r="P2466">
        <v>65.87</v>
      </c>
      <c r="Q2466">
        <f t="shared" si="388"/>
        <v>-0.88954178100381265</v>
      </c>
      <c r="R2466">
        <v>32.200000000000003</v>
      </c>
      <c r="S2466">
        <f t="shared" si="389"/>
        <v>0.43356898687410861</v>
      </c>
      <c r="T2466" s="8">
        <v>0</v>
      </c>
    </row>
    <row r="2467" spans="1:20" x14ac:dyDescent="0.35">
      <c r="A2467">
        <v>26</v>
      </c>
      <c r="B2467">
        <f t="shared" si="380"/>
        <v>-0.76188782845795777</v>
      </c>
      <c r="C2467">
        <v>0</v>
      </c>
      <c r="D2467">
        <v>0</v>
      </c>
      <c r="E2467" t="s">
        <v>23</v>
      </c>
      <c r="F2467">
        <f t="shared" si="381"/>
        <v>0</v>
      </c>
      <c r="G2467" t="s">
        <v>14</v>
      </c>
      <c r="H2467">
        <f t="shared" si="382"/>
        <v>1</v>
      </c>
      <c r="I2467">
        <f t="shared" si="383"/>
        <v>0</v>
      </c>
      <c r="J2467">
        <f t="shared" si="384"/>
        <v>0</v>
      </c>
      <c r="K2467" t="s">
        <v>15</v>
      </c>
      <c r="L2467">
        <f t="shared" si="385"/>
        <v>1</v>
      </c>
      <c r="M2467" t="s">
        <v>22</v>
      </c>
      <c r="N2467">
        <f t="shared" si="386"/>
        <v>0</v>
      </c>
      <c r="O2467">
        <f t="shared" si="387"/>
        <v>1</v>
      </c>
      <c r="P2467">
        <v>89.28</v>
      </c>
      <c r="Q2467">
        <f t="shared" si="388"/>
        <v>-0.37252653606614045</v>
      </c>
      <c r="R2467">
        <v>21.7</v>
      </c>
      <c r="S2467">
        <f t="shared" si="389"/>
        <v>-0.93027834798728604</v>
      </c>
      <c r="T2467" s="8">
        <v>0</v>
      </c>
    </row>
    <row r="2468" spans="1:20" x14ac:dyDescent="0.35">
      <c r="A2468">
        <v>71</v>
      </c>
      <c r="B2468">
        <f t="shared" si="380"/>
        <v>1.2283437586950761</v>
      </c>
      <c r="C2468">
        <v>0</v>
      </c>
      <c r="D2468">
        <v>0</v>
      </c>
      <c r="E2468" t="s">
        <v>13</v>
      </c>
      <c r="F2468">
        <f t="shared" si="381"/>
        <v>1</v>
      </c>
      <c r="G2468" t="s">
        <v>25</v>
      </c>
      <c r="H2468">
        <f t="shared" si="382"/>
        <v>0</v>
      </c>
      <c r="I2468">
        <f t="shared" si="383"/>
        <v>0</v>
      </c>
      <c r="J2468">
        <f t="shared" si="384"/>
        <v>1</v>
      </c>
      <c r="K2468" t="s">
        <v>15</v>
      </c>
      <c r="L2468">
        <f t="shared" si="385"/>
        <v>1</v>
      </c>
      <c r="M2468" t="s">
        <v>16</v>
      </c>
      <c r="N2468">
        <f t="shared" si="386"/>
        <v>1</v>
      </c>
      <c r="O2468">
        <f t="shared" si="387"/>
        <v>0</v>
      </c>
      <c r="P2468">
        <v>56.12</v>
      </c>
      <c r="Q2468">
        <f t="shared" si="388"/>
        <v>-1.1048727779342828</v>
      </c>
      <c r="R2468">
        <v>24.7</v>
      </c>
      <c r="S2468">
        <f t="shared" si="389"/>
        <v>-0.54060768088403055</v>
      </c>
      <c r="T2468" s="8">
        <v>0</v>
      </c>
    </row>
    <row r="2469" spans="1:20" x14ac:dyDescent="0.35">
      <c r="A2469">
        <v>78</v>
      </c>
      <c r="B2469">
        <f t="shared" si="380"/>
        <v>1.5379353389188812</v>
      </c>
      <c r="C2469">
        <v>0</v>
      </c>
      <c r="D2469">
        <v>0</v>
      </c>
      <c r="E2469" t="s">
        <v>13</v>
      </c>
      <c r="F2469">
        <f t="shared" si="381"/>
        <v>1</v>
      </c>
      <c r="G2469" t="s">
        <v>14</v>
      </c>
      <c r="H2469">
        <f t="shared" si="382"/>
        <v>1</v>
      </c>
      <c r="I2469">
        <f t="shared" si="383"/>
        <v>0</v>
      </c>
      <c r="J2469">
        <f t="shared" si="384"/>
        <v>0</v>
      </c>
      <c r="K2469" t="s">
        <v>15</v>
      </c>
      <c r="L2469">
        <f t="shared" si="385"/>
        <v>1</v>
      </c>
      <c r="M2469" t="s">
        <v>16</v>
      </c>
      <c r="N2469">
        <f t="shared" si="386"/>
        <v>1</v>
      </c>
      <c r="O2469">
        <f t="shared" si="387"/>
        <v>0</v>
      </c>
      <c r="P2469">
        <v>74.7</v>
      </c>
      <c r="Q2469">
        <f t="shared" si="388"/>
        <v>-0.69452919609139718</v>
      </c>
      <c r="R2469">
        <v>28.8</v>
      </c>
      <c r="S2469">
        <f t="shared" si="389"/>
        <v>-8.0577691762478715E-3</v>
      </c>
      <c r="T2469" s="8">
        <v>0</v>
      </c>
    </row>
    <row r="2470" spans="1:20" x14ac:dyDescent="0.35">
      <c r="A2470">
        <v>77</v>
      </c>
      <c r="B2470">
        <f t="shared" si="380"/>
        <v>1.4937079703154805</v>
      </c>
      <c r="C2470">
        <v>0</v>
      </c>
      <c r="D2470">
        <v>0</v>
      </c>
      <c r="E2470" t="s">
        <v>13</v>
      </c>
      <c r="F2470">
        <f t="shared" si="381"/>
        <v>1</v>
      </c>
      <c r="G2470" t="s">
        <v>18</v>
      </c>
      <c r="H2470">
        <f t="shared" si="382"/>
        <v>0</v>
      </c>
      <c r="I2470">
        <f t="shared" si="383"/>
        <v>1</v>
      </c>
      <c r="J2470">
        <f t="shared" si="384"/>
        <v>0</v>
      </c>
      <c r="K2470" t="s">
        <v>15</v>
      </c>
      <c r="L2470">
        <f t="shared" si="385"/>
        <v>1</v>
      </c>
      <c r="M2470" t="s">
        <v>16</v>
      </c>
      <c r="N2470">
        <f t="shared" si="386"/>
        <v>1</v>
      </c>
      <c r="O2470">
        <f t="shared" si="387"/>
        <v>0</v>
      </c>
      <c r="P2470">
        <v>83.06</v>
      </c>
      <c r="Q2470">
        <f t="shared" si="388"/>
        <v>-0.50989666949255319</v>
      </c>
      <c r="R2470">
        <v>27</v>
      </c>
      <c r="S2470">
        <f t="shared" si="389"/>
        <v>-0.24186016943820124</v>
      </c>
      <c r="T2470" s="8">
        <v>0</v>
      </c>
    </row>
    <row r="2471" spans="1:20" x14ac:dyDescent="0.35">
      <c r="A2471">
        <v>74</v>
      </c>
      <c r="B2471">
        <f t="shared" si="380"/>
        <v>1.3610258645052782</v>
      </c>
      <c r="C2471">
        <v>0</v>
      </c>
      <c r="D2471">
        <v>0</v>
      </c>
      <c r="E2471" t="s">
        <v>13</v>
      </c>
      <c r="F2471">
        <f t="shared" si="381"/>
        <v>1</v>
      </c>
      <c r="G2471" t="s">
        <v>14</v>
      </c>
      <c r="H2471">
        <f t="shared" si="382"/>
        <v>1</v>
      </c>
      <c r="I2471">
        <f t="shared" si="383"/>
        <v>0</v>
      </c>
      <c r="J2471">
        <f t="shared" si="384"/>
        <v>0</v>
      </c>
      <c r="K2471" t="s">
        <v>15</v>
      </c>
      <c r="L2471">
        <f t="shared" si="385"/>
        <v>1</v>
      </c>
      <c r="M2471" t="s">
        <v>16</v>
      </c>
      <c r="N2471">
        <f t="shared" si="386"/>
        <v>1</v>
      </c>
      <c r="O2471">
        <f t="shared" si="387"/>
        <v>0</v>
      </c>
      <c r="P2471">
        <v>227.94</v>
      </c>
      <c r="Q2471">
        <f t="shared" si="388"/>
        <v>2.6898115187419602</v>
      </c>
      <c r="R2471">
        <v>26</v>
      </c>
      <c r="S2471">
        <f t="shared" si="389"/>
        <v>-0.37175039180595304</v>
      </c>
      <c r="T2471" s="8">
        <v>0</v>
      </c>
    </row>
    <row r="2472" spans="1:20" x14ac:dyDescent="0.35">
      <c r="A2472">
        <v>50</v>
      </c>
      <c r="B2472">
        <f t="shared" si="380"/>
        <v>0.29956901802366021</v>
      </c>
      <c r="C2472">
        <v>0</v>
      </c>
      <c r="D2472">
        <v>0</v>
      </c>
      <c r="E2472" t="s">
        <v>13</v>
      </c>
      <c r="F2472">
        <f t="shared" si="381"/>
        <v>1</v>
      </c>
      <c r="G2472" t="s">
        <v>18</v>
      </c>
      <c r="H2472">
        <f t="shared" si="382"/>
        <v>0</v>
      </c>
      <c r="I2472">
        <f t="shared" si="383"/>
        <v>1</v>
      </c>
      <c r="J2472">
        <f t="shared" si="384"/>
        <v>0</v>
      </c>
      <c r="K2472" t="s">
        <v>19</v>
      </c>
      <c r="L2472">
        <f t="shared" si="385"/>
        <v>0</v>
      </c>
      <c r="M2472" t="s">
        <v>21</v>
      </c>
      <c r="N2472">
        <f t="shared" si="386"/>
        <v>0</v>
      </c>
      <c r="O2472">
        <f t="shared" si="387"/>
        <v>0</v>
      </c>
      <c r="P2472">
        <v>84.88</v>
      </c>
      <c r="Q2472">
        <f t="shared" si="388"/>
        <v>-0.46970155006553221</v>
      </c>
      <c r="R2472">
        <v>27.1</v>
      </c>
      <c r="S2472">
        <f t="shared" si="389"/>
        <v>-0.22887114720142587</v>
      </c>
      <c r="T2472" s="8">
        <v>0</v>
      </c>
    </row>
    <row r="2473" spans="1:20" x14ac:dyDescent="0.35">
      <c r="A2473">
        <v>9</v>
      </c>
      <c r="B2473">
        <f t="shared" si="380"/>
        <v>-1.5137530947157707</v>
      </c>
      <c r="C2473">
        <v>0</v>
      </c>
      <c r="D2473">
        <v>0</v>
      </c>
      <c r="E2473" t="s">
        <v>23</v>
      </c>
      <c r="F2473">
        <f t="shared" si="381"/>
        <v>0</v>
      </c>
      <c r="G2473" t="s">
        <v>26</v>
      </c>
      <c r="H2473">
        <f t="shared" si="382"/>
        <v>0</v>
      </c>
      <c r="I2473">
        <f t="shared" si="383"/>
        <v>0</v>
      </c>
      <c r="J2473">
        <f t="shared" si="384"/>
        <v>0</v>
      </c>
      <c r="K2473" t="s">
        <v>15</v>
      </c>
      <c r="L2473">
        <f t="shared" si="385"/>
        <v>1</v>
      </c>
      <c r="M2473" t="s">
        <v>21</v>
      </c>
      <c r="N2473">
        <f t="shared" si="386"/>
        <v>0</v>
      </c>
      <c r="O2473">
        <f t="shared" si="387"/>
        <v>0</v>
      </c>
      <c r="P2473">
        <v>64.2</v>
      </c>
      <c r="Q2473">
        <f t="shared" si="388"/>
        <v>-0.9264241158626727</v>
      </c>
      <c r="R2473">
        <v>18.5</v>
      </c>
      <c r="S2473">
        <f t="shared" si="389"/>
        <v>-1.3459270595640918</v>
      </c>
      <c r="T2473" s="8">
        <v>0</v>
      </c>
    </row>
    <row r="2474" spans="1:20" x14ac:dyDescent="0.35">
      <c r="A2474">
        <v>1.64</v>
      </c>
      <c r="B2474">
        <f t="shared" si="380"/>
        <v>-1.8392665276368001</v>
      </c>
      <c r="C2474">
        <v>0</v>
      </c>
      <c r="D2474">
        <v>0</v>
      </c>
      <c r="E2474" t="s">
        <v>23</v>
      </c>
      <c r="F2474">
        <f t="shared" si="381"/>
        <v>0</v>
      </c>
      <c r="G2474" t="s">
        <v>26</v>
      </c>
      <c r="H2474">
        <f t="shared" si="382"/>
        <v>0</v>
      </c>
      <c r="I2474">
        <f t="shared" si="383"/>
        <v>0</v>
      </c>
      <c r="J2474">
        <f t="shared" si="384"/>
        <v>0</v>
      </c>
      <c r="K2474" t="s">
        <v>19</v>
      </c>
      <c r="L2474">
        <f t="shared" si="385"/>
        <v>0</v>
      </c>
      <c r="M2474" t="s">
        <v>21</v>
      </c>
      <c r="N2474">
        <f t="shared" si="386"/>
        <v>0</v>
      </c>
      <c r="O2474">
        <f t="shared" si="387"/>
        <v>0</v>
      </c>
      <c r="P2474">
        <v>137.22</v>
      </c>
      <c r="Q2474">
        <f t="shared" si="388"/>
        <v>0.6862394119181402</v>
      </c>
      <c r="R2474">
        <v>18.8</v>
      </c>
      <c r="S2474">
        <f t="shared" si="389"/>
        <v>-1.3069599928537661</v>
      </c>
      <c r="T2474" s="8">
        <v>0</v>
      </c>
    </row>
    <row r="2475" spans="1:20" x14ac:dyDescent="0.35">
      <c r="A2475">
        <v>54</v>
      </c>
      <c r="B2475">
        <f t="shared" si="380"/>
        <v>0.47647849243726326</v>
      </c>
      <c r="C2475">
        <v>0</v>
      </c>
      <c r="D2475">
        <v>0</v>
      </c>
      <c r="E2475" t="s">
        <v>13</v>
      </c>
      <c r="F2475">
        <f t="shared" si="381"/>
        <v>1</v>
      </c>
      <c r="G2475" t="s">
        <v>14</v>
      </c>
      <c r="H2475">
        <f t="shared" si="382"/>
        <v>1</v>
      </c>
      <c r="I2475">
        <f t="shared" si="383"/>
        <v>0</v>
      </c>
      <c r="J2475">
        <f t="shared" si="384"/>
        <v>0</v>
      </c>
      <c r="K2475" t="s">
        <v>15</v>
      </c>
      <c r="L2475">
        <f t="shared" si="385"/>
        <v>1</v>
      </c>
      <c r="M2475" t="s">
        <v>16</v>
      </c>
      <c r="N2475">
        <f t="shared" si="386"/>
        <v>1</v>
      </c>
      <c r="O2475">
        <f t="shared" si="387"/>
        <v>0</v>
      </c>
      <c r="P2475">
        <v>81.44</v>
      </c>
      <c r="Q2475">
        <f t="shared" si="388"/>
        <v>-0.54567474282869288</v>
      </c>
      <c r="R2475">
        <v>31.5</v>
      </c>
      <c r="S2475">
        <f t="shared" si="389"/>
        <v>0.34264583121668196</v>
      </c>
      <c r="T2475" s="8">
        <v>0</v>
      </c>
    </row>
    <row r="2476" spans="1:20" x14ac:dyDescent="0.35">
      <c r="A2476">
        <v>8</v>
      </c>
      <c r="B2476">
        <f t="shared" si="380"/>
        <v>-1.5579804633191714</v>
      </c>
      <c r="C2476">
        <v>0</v>
      </c>
      <c r="D2476">
        <v>0</v>
      </c>
      <c r="E2476" t="s">
        <v>23</v>
      </c>
      <c r="F2476">
        <f t="shared" si="381"/>
        <v>0</v>
      </c>
      <c r="G2476" t="s">
        <v>26</v>
      </c>
      <c r="H2476">
        <f t="shared" si="382"/>
        <v>0</v>
      </c>
      <c r="I2476">
        <f t="shared" si="383"/>
        <v>0</v>
      </c>
      <c r="J2476">
        <f t="shared" si="384"/>
        <v>0</v>
      </c>
      <c r="K2476" t="s">
        <v>19</v>
      </c>
      <c r="L2476">
        <f t="shared" si="385"/>
        <v>0</v>
      </c>
      <c r="M2476" t="s">
        <v>21</v>
      </c>
      <c r="N2476">
        <f t="shared" si="386"/>
        <v>0</v>
      </c>
      <c r="O2476">
        <f t="shared" si="387"/>
        <v>0</v>
      </c>
      <c r="P2476">
        <v>90.26</v>
      </c>
      <c r="Q2476">
        <f t="shared" si="388"/>
        <v>-0.3508830102208213</v>
      </c>
      <c r="R2476">
        <v>18.100000000000001</v>
      </c>
      <c r="S2476">
        <f t="shared" si="389"/>
        <v>-1.3978831485111922</v>
      </c>
      <c r="T2476" s="8">
        <v>0</v>
      </c>
    </row>
    <row r="2477" spans="1:20" x14ac:dyDescent="0.35">
      <c r="A2477">
        <v>36</v>
      </c>
      <c r="B2477">
        <f t="shared" si="380"/>
        <v>-0.31961414242395031</v>
      </c>
      <c r="C2477">
        <v>0</v>
      </c>
      <c r="D2477">
        <v>0</v>
      </c>
      <c r="E2477" t="s">
        <v>13</v>
      </c>
      <c r="F2477">
        <f t="shared" si="381"/>
        <v>1</v>
      </c>
      <c r="G2477" t="s">
        <v>14</v>
      </c>
      <c r="H2477">
        <f t="shared" si="382"/>
        <v>1</v>
      </c>
      <c r="I2477">
        <f t="shared" si="383"/>
        <v>0</v>
      </c>
      <c r="J2477">
        <f t="shared" si="384"/>
        <v>0</v>
      </c>
      <c r="K2477" t="s">
        <v>15</v>
      </c>
      <c r="L2477">
        <f t="shared" si="385"/>
        <v>1</v>
      </c>
      <c r="M2477" t="s">
        <v>21</v>
      </c>
      <c r="N2477">
        <f t="shared" si="386"/>
        <v>0</v>
      </c>
      <c r="O2477">
        <f t="shared" si="387"/>
        <v>0</v>
      </c>
      <c r="P2477">
        <v>68.48</v>
      </c>
      <c r="Q2477">
        <f t="shared" si="388"/>
        <v>-0.83189932951780987</v>
      </c>
      <c r="R2477">
        <v>24.3</v>
      </c>
      <c r="S2477">
        <f t="shared" si="389"/>
        <v>-0.59256376983113102</v>
      </c>
      <c r="T2477" s="8">
        <v>0</v>
      </c>
    </row>
    <row r="2478" spans="1:20" x14ac:dyDescent="0.35">
      <c r="A2478">
        <v>38</v>
      </c>
      <c r="B2478">
        <f t="shared" si="380"/>
        <v>-0.23115940521714878</v>
      </c>
      <c r="C2478">
        <v>0</v>
      </c>
      <c r="D2478">
        <v>0</v>
      </c>
      <c r="E2478" t="s">
        <v>13</v>
      </c>
      <c r="F2478">
        <f t="shared" si="381"/>
        <v>1</v>
      </c>
      <c r="G2478" t="s">
        <v>14</v>
      </c>
      <c r="H2478">
        <f t="shared" si="382"/>
        <v>1</v>
      </c>
      <c r="I2478">
        <f t="shared" si="383"/>
        <v>0</v>
      </c>
      <c r="J2478">
        <f t="shared" si="384"/>
        <v>0</v>
      </c>
      <c r="K2478" t="s">
        <v>15</v>
      </c>
      <c r="L2478">
        <f t="shared" si="385"/>
        <v>1</v>
      </c>
      <c r="M2478" t="s">
        <v>21</v>
      </c>
      <c r="N2478">
        <f t="shared" si="386"/>
        <v>0</v>
      </c>
      <c r="O2478">
        <f t="shared" si="387"/>
        <v>0</v>
      </c>
      <c r="P2478">
        <v>100.02</v>
      </c>
      <c r="Q2478">
        <f t="shared" si="388"/>
        <v>-0.13533116098580736</v>
      </c>
      <c r="R2478">
        <v>28</v>
      </c>
      <c r="S2478">
        <f t="shared" si="389"/>
        <v>-0.11196994707044942</v>
      </c>
      <c r="T2478" s="8">
        <v>0</v>
      </c>
    </row>
    <row r="2479" spans="1:20" x14ac:dyDescent="0.35">
      <c r="A2479">
        <v>34</v>
      </c>
      <c r="B2479">
        <f t="shared" si="380"/>
        <v>-0.40806887963075178</v>
      </c>
      <c r="C2479">
        <v>1</v>
      </c>
      <c r="D2479">
        <v>0</v>
      </c>
      <c r="E2479" t="s">
        <v>13</v>
      </c>
      <c r="F2479">
        <f t="shared" si="381"/>
        <v>1</v>
      </c>
      <c r="G2479" t="s">
        <v>18</v>
      </c>
      <c r="H2479">
        <f t="shared" si="382"/>
        <v>0</v>
      </c>
      <c r="I2479">
        <f t="shared" si="383"/>
        <v>1</v>
      </c>
      <c r="J2479">
        <f t="shared" si="384"/>
        <v>0</v>
      </c>
      <c r="K2479" t="s">
        <v>15</v>
      </c>
      <c r="L2479">
        <f t="shared" si="385"/>
        <v>1</v>
      </c>
      <c r="M2479" t="s">
        <v>22</v>
      </c>
      <c r="N2479">
        <f t="shared" si="386"/>
        <v>0</v>
      </c>
      <c r="O2479">
        <f t="shared" si="387"/>
        <v>1</v>
      </c>
      <c r="P2479">
        <v>100.61</v>
      </c>
      <c r="Q2479">
        <f t="shared" si="388"/>
        <v>-0.12230087501770703</v>
      </c>
      <c r="R2479">
        <v>28.1</v>
      </c>
      <c r="S2479">
        <f t="shared" si="389"/>
        <v>-9.8980924833674058E-2</v>
      </c>
      <c r="T2479" s="8">
        <v>0</v>
      </c>
    </row>
    <row r="2480" spans="1:20" x14ac:dyDescent="0.35">
      <c r="A2480">
        <v>7</v>
      </c>
      <c r="B2480">
        <f t="shared" si="380"/>
        <v>-1.6022078319225721</v>
      </c>
      <c r="C2480">
        <v>0</v>
      </c>
      <c r="D2480">
        <v>0</v>
      </c>
      <c r="E2480" t="s">
        <v>23</v>
      </c>
      <c r="F2480">
        <f t="shared" si="381"/>
        <v>0</v>
      </c>
      <c r="G2480" t="s">
        <v>26</v>
      </c>
      <c r="H2480">
        <f t="shared" si="382"/>
        <v>0</v>
      </c>
      <c r="I2480">
        <f t="shared" si="383"/>
        <v>0</v>
      </c>
      <c r="J2480">
        <f t="shared" si="384"/>
        <v>0</v>
      </c>
      <c r="K2480" t="s">
        <v>15</v>
      </c>
      <c r="L2480">
        <f t="shared" si="385"/>
        <v>1</v>
      </c>
      <c r="M2480" t="s">
        <v>21</v>
      </c>
      <c r="N2480">
        <f t="shared" si="386"/>
        <v>0</v>
      </c>
      <c r="O2480">
        <f t="shared" si="387"/>
        <v>0</v>
      </c>
      <c r="P2480">
        <v>156.82</v>
      </c>
      <c r="Q2480">
        <f t="shared" si="388"/>
        <v>1.119109928824521</v>
      </c>
      <c r="R2480">
        <v>17.3</v>
      </c>
      <c r="S2480">
        <f t="shared" si="389"/>
        <v>-1.5017953264053938</v>
      </c>
      <c r="T2480" s="8">
        <v>0</v>
      </c>
    </row>
    <row r="2481" spans="1:20" x14ac:dyDescent="0.35">
      <c r="A2481">
        <v>5</v>
      </c>
      <c r="B2481">
        <f t="shared" si="380"/>
        <v>-1.6906625691293735</v>
      </c>
      <c r="C2481">
        <v>0</v>
      </c>
      <c r="D2481">
        <v>0</v>
      </c>
      <c r="E2481" t="s">
        <v>23</v>
      </c>
      <c r="F2481">
        <f t="shared" si="381"/>
        <v>0</v>
      </c>
      <c r="G2481" t="s">
        <v>26</v>
      </c>
      <c r="H2481">
        <f t="shared" si="382"/>
        <v>0</v>
      </c>
      <c r="I2481">
        <f t="shared" si="383"/>
        <v>0</v>
      </c>
      <c r="J2481">
        <f t="shared" si="384"/>
        <v>0</v>
      </c>
      <c r="K2481" t="s">
        <v>15</v>
      </c>
      <c r="L2481">
        <f t="shared" si="385"/>
        <v>1</v>
      </c>
      <c r="M2481" t="s">
        <v>21</v>
      </c>
      <c r="N2481">
        <f t="shared" si="386"/>
        <v>0</v>
      </c>
      <c r="O2481">
        <f t="shared" si="387"/>
        <v>0</v>
      </c>
      <c r="P2481">
        <v>81.66</v>
      </c>
      <c r="Q2481">
        <f t="shared" si="388"/>
        <v>-0.54081599212872333</v>
      </c>
      <c r="R2481">
        <v>17.2</v>
      </c>
      <c r="S2481">
        <f t="shared" si="389"/>
        <v>-1.5147843486421693</v>
      </c>
      <c r="T2481" s="8">
        <v>0</v>
      </c>
    </row>
    <row r="2482" spans="1:20" x14ac:dyDescent="0.35">
      <c r="A2482">
        <v>14</v>
      </c>
      <c r="B2482">
        <f t="shared" si="380"/>
        <v>-1.2926162516987669</v>
      </c>
      <c r="C2482">
        <v>0</v>
      </c>
      <c r="D2482">
        <v>0</v>
      </c>
      <c r="E2482" t="s">
        <v>23</v>
      </c>
      <c r="F2482">
        <f t="shared" si="381"/>
        <v>0</v>
      </c>
      <c r="G2482" t="s">
        <v>26</v>
      </c>
      <c r="H2482">
        <f t="shared" si="382"/>
        <v>0</v>
      </c>
      <c r="I2482">
        <f t="shared" si="383"/>
        <v>0</v>
      </c>
      <c r="J2482">
        <f t="shared" si="384"/>
        <v>0</v>
      </c>
      <c r="K2482" t="s">
        <v>19</v>
      </c>
      <c r="L2482">
        <f t="shared" si="385"/>
        <v>0</v>
      </c>
      <c r="M2482" t="s">
        <v>21</v>
      </c>
      <c r="N2482">
        <f t="shared" si="386"/>
        <v>0</v>
      </c>
      <c r="O2482">
        <f t="shared" si="387"/>
        <v>0</v>
      </c>
      <c r="P2482">
        <v>112.22</v>
      </c>
      <c r="Q2482">
        <f t="shared" si="388"/>
        <v>0.13410865055796042</v>
      </c>
      <c r="R2482">
        <v>26.9</v>
      </c>
      <c r="S2482">
        <f t="shared" si="389"/>
        <v>-0.25484919167497661</v>
      </c>
      <c r="T2482" s="8">
        <v>0</v>
      </c>
    </row>
    <row r="2483" spans="1:20" x14ac:dyDescent="0.35">
      <c r="A2483">
        <v>0.88</v>
      </c>
      <c r="B2483">
        <f t="shared" si="380"/>
        <v>-1.8728793277753846</v>
      </c>
      <c r="C2483">
        <v>0</v>
      </c>
      <c r="D2483">
        <v>0</v>
      </c>
      <c r="E2483" t="s">
        <v>23</v>
      </c>
      <c r="F2483">
        <f t="shared" si="381"/>
        <v>0</v>
      </c>
      <c r="G2483" t="s">
        <v>26</v>
      </c>
      <c r="H2483">
        <f t="shared" si="382"/>
        <v>0</v>
      </c>
      <c r="I2483">
        <f t="shared" si="383"/>
        <v>0</v>
      </c>
      <c r="J2483">
        <f t="shared" si="384"/>
        <v>0</v>
      </c>
      <c r="K2483" t="s">
        <v>15</v>
      </c>
      <c r="L2483">
        <f t="shared" si="385"/>
        <v>1</v>
      </c>
      <c r="M2483" t="s">
        <v>21</v>
      </c>
      <c r="N2483">
        <f t="shared" si="386"/>
        <v>0</v>
      </c>
      <c r="O2483">
        <f t="shared" si="387"/>
        <v>0</v>
      </c>
      <c r="P2483">
        <v>90.62</v>
      </c>
      <c r="Q2483">
        <f t="shared" si="388"/>
        <v>-0.34293232725723471</v>
      </c>
      <c r="R2483">
        <v>22.4</v>
      </c>
      <c r="S2483">
        <f t="shared" si="389"/>
        <v>-0.83935519232985978</v>
      </c>
      <c r="T2483" s="8">
        <v>0</v>
      </c>
    </row>
    <row r="2484" spans="1:20" x14ac:dyDescent="0.35">
      <c r="A2484">
        <v>30</v>
      </c>
      <c r="B2484">
        <f t="shared" si="380"/>
        <v>-0.58497835404435483</v>
      </c>
      <c r="C2484">
        <v>0</v>
      </c>
      <c r="D2484">
        <v>0</v>
      </c>
      <c r="E2484" t="s">
        <v>13</v>
      </c>
      <c r="F2484">
        <f t="shared" si="381"/>
        <v>1</v>
      </c>
      <c r="G2484" t="s">
        <v>14</v>
      </c>
      <c r="H2484">
        <f t="shared" si="382"/>
        <v>1</v>
      </c>
      <c r="I2484">
        <f t="shared" si="383"/>
        <v>0</v>
      </c>
      <c r="J2484">
        <f t="shared" si="384"/>
        <v>0</v>
      </c>
      <c r="K2484" t="s">
        <v>19</v>
      </c>
      <c r="L2484">
        <f t="shared" si="385"/>
        <v>0</v>
      </c>
      <c r="M2484" t="s">
        <v>21</v>
      </c>
      <c r="N2484">
        <f t="shared" si="386"/>
        <v>0</v>
      </c>
      <c r="O2484">
        <f t="shared" si="387"/>
        <v>0</v>
      </c>
      <c r="P2484">
        <v>72.489999999999995</v>
      </c>
      <c r="Q2484">
        <f t="shared" si="388"/>
        <v>-0.74333755539563728</v>
      </c>
      <c r="R2484">
        <v>25.8</v>
      </c>
      <c r="S2484">
        <f t="shared" si="389"/>
        <v>-0.39772843627950333</v>
      </c>
      <c r="T2484" s="8">
        <v>0</v>
      </c>
    </row>
    <row r="2485" spans="1:20" x14ac:dyDescent="0.35">
      <c r="A2485">
        <v>39</v>
      </c>
      <c r="B2485">
        <f t="shared" si="380"/>
        <v>-0.18693203661374805</v>
      </c>
      <c r="C2485">
        <v>0</v>
      </c>
      <c r="D2485">
        <v>0</v>
      </c>
      <c r="E2485" t="s">
        <v>13</v>
      </c>
      <c r="F2485">
        <f t="shared" si="381"/>
        <v>1</v>
      </c>
      <c r="G2485" t="s">
        <v>25</v>
      </c>
      <c r="H2485">
        <f t="shared" si="382"/>
        <v>0</v>
      </c>
      <c r="I2485">
        <f t="shared" si="383"/>
        <v>0</v>
      </c>
      <c r="J2485">
        <f t="shared" si="384"/>
        <v>1</v>
      </c>
      <c r="K2485" t="s">
        <v>15</v>
      </c>
      <c r="L2485">
        <f t="shared" si="385"/>
        <v>1</v>
      </c>
      <c r="M2485" t="s">
        <v>22</v>
      </c>
      <c r="N2485">
        <f t="shared" si="386"/>
        <v>0</v>
      </c>
      <c r="O2485">
        <f t="shared" si="387"/>
        <v>1</v>
      </c>
      <c r="P2485">
        <v>107.47</v>
      </c>
      <c r="Q2485">
        <f t="shared" si="388"/>
        <v>2.9203805899526272E-2</v>
      </c>
      <c r="R2485">
        <v>21.3</v>
      </c>
      <c r="S2485">
        <f t="shared" si="389"/>
        <v>-0.9822344369343865</v>
      </c>
      <c r="T2485" s="8">
        <v>0</v>
      </c>
    </row>
    <row r="2486" spans="1:20" x14ac:dyDescent="0.35">
      <c r="A2486">
        <v>17</v>
      </c>
      <c r="B2486">
        <f t="shared" si="380"/>
        <v>-1.1599341458885646</v>
      </c>
      <c r="C2486">
        <v>0</v>
      </c>
      <c r="D2486">
        <v>0</v>
      </c>
      <c r="E2486" t="s">
        <v>23</v>
      </c>
      <c r="F2486">
        <f t="shared" si="381"/>
        <v>0</v>
      </c>
      <c r="G2486" t="s">
        <v>14</v>
      </c>
      <c r="H2486">
        <f t="shared" si="382"/>
        <v>1</v>
      </c>
      <c r="I2486">
        <f t="shared" si="383"/>
        <v>0</v>
      </c>
      <c r="J2486">
        <f t="shared" si="384"/>
        <v>0</v>
      </c>
      <c r="K2486" t="s">
        <v>19</v>
      </c>
      <c r="L2486">
        <f t="shared" si="385"/>
        <v>0</v>
      </c>
      <c r="M2486" t="s">
        <v>21</v>
      </c>
      <c r="N2486">
        <f t="shared" si="386"/>
        <v>0</v>
      </c>
      <c r="O2486">
        <f t="shared" si="387"/>
        <v>0</v>
      </c>
      <c r="P2486">
        <v>92.11</v>
      </c>
      <c r="Q2486">
        <f t="shared" si="388"/>
        <v>-0.31002533388016812</v>
      </c>
      <c r="R2486">
        <v>43</v>
      </c>
      <c r="S2486">
        <f t="shared" si="389"/>
        <v>1.8363833884458278</v>
      </c>
      <c r="T2486" s="8">
        <v>0</v>
      </c>
    </row>
    <row r="2487" spans="1:20" x14ac:dyDescent="0.35">
      <c r="A2487">
        <v>14</v>
      </c>
      <c r="B2487">
        <f t="shared" si="380"/>
        <v>-1.2926162516987669</v>
      </c>
      <c r="C2487">
        <v>0</v>
      </c>
      <c r="D2487">
        <v>0</v>
      </c>
      <c r="E2487" t="s">
        <v>23</v>
      </c>
      <c r="F2487">
        <f t="shared" si="381"/>
        <v>0</v>
      </c>
      <c r="G2487" t="s">
        <v>14</v>
      </c>
      <c r="H2487">
        <f t="shared" si="382"/>
        <v>1</v>
      </c>
      <c r="I2487">
        <f t="shared" si="383"/>
        <v>0</v>
      </c>
      <c r="J2487">
        <f t="shared" si="384"/>
        <v>0</v>
      </c>
      <c r="K2487" t="s">
        <v>19</v>
      </c>
      <c r="L2487">
        <f t="shared" si="385"/>
        <v>0</v>
      </c>
      <c r="M2487" t="s">
        <v>16</v>
      </c>
      <c r="N2487">
        <f t="shared" si="386"/>
        <v>1</v>
      </c>
      <c r="O2487">
        <f t="shared" si="387"/>
        <v>0</v>
      </c>
      <c r="P2487">
        <v>70.540000000000006</v>
      </c>
      <c r="Q2487">
        <f t="shared" si="388"/>
        <v>-0.78640375478173108</v>
      </c>
      <c r="R2487">
        <v>24.4</v>
      </c>
      <c r="S2487">
        <f t="shared" si="389"/>
        <v>-0.57957474759435612</v>
      </c>
      <c r="T2487" s="8">
        <v>0</v>
      </c>
    </row>
    <row r="2488" spans="1:20" x14ac:dyDescent="0.35">
      <c r="A2488">
        <v>52</v>
      </c>
      <c r="B2488">
        <f t="shared" si="380"/>
        <v>0.38802375523046173</v>
      </c>
      <c r="C2488">
        <v>0</v>
      </c>
      <c r="D2488">
        <v>0</v>
      </c>
      <c r="E2488" t="s">
        <v>13</v>
      </c>
      <c r="F2488">
        <f t="shared" si="381"/>
        <v>1</v>
      </c>
      <c r="G2488" t="s">
        <v>18</v>
      </c>
      <c r="H2488">
        <f t="shared" si="382"/>
        <v>0</v>
      </c>
      <c r="I2488">
        <f t="shared" si="383"/>
        <v>1</v>
      </c>
      <c r="J2488">
        <f t="shared" si="384"/>
        <v>0</v>
      </c>
      <c r="K2488" t="s">
        <v>19</v>
      </c>
      <c r="L2488">
        <f t="shared" si="385"/>
        <v>0</v>
      </c>
      <c r="M2488" t="s">
        <v>21</v>
      </c>
      <c r="N2488">
        <f t="shared" si="386"/>
        <v>0</v>
      </c>
      <c r="O2488">
        <f t="shared" si="387"/>
        <v>0</v>
      </c>
      <c r="P2488">
        <v>205</v>
      </c>
      <c r="Q2488">
        <f t="shared" si="388"/>
        <v>2.1831763321178594</v>
      </c>
      <c r="R2488">
        <v>30.1</v>
      </c>
      <c r="S2488">
        <f t="shared" si="389"/>
        <v>0.16079951990182959</v>
      </c>
      <c r="T2488" s="8">
        <v>0</v>
      </c>
    </row>
    <row r="2489" spans="1:20" x14ac:dyDescent="0.35">
      <c r="A2489">
        <v>78</v>
      </c>
      <c r="B2489">
        <f t="shared" si="380"/>
        <v>1.5379353389188812</v>
      </c>
      <c r="C2489">
        <v>0</v>
      </c>
      <c r="D2489">
        <v>0</v>
      </c>
      <c r="E2489" t="s">
        <v>13</v>
      </c>
      <c r="F2489">
        <f t="shared" si="381"/>
        <v>1</v>
      </c>
      <c r="G2489" t="s">
        <v>18</v>
      </c>
      <c r="H2489">
        <f t="shared" si="382"/>
        <v>0</v>
      </c>
      <c r="I2489">
        <f t="shared" si="383"/>
        <v>1</v>
      </c>
      <c r="J2489">
        <f t="shared" si="384"/>
        <v>0</v>
      </c>
      <c r="K2489" t="s">
        <v>19</v>
      </c>
      <c r="L2489">
        <f t="shared" si="385"/>
        <v>0</v>
      </c>
      <c r="M2489" t="s">
        <v>22</v>
      </c>
      <c r="N2489">
        <f t="shared" si="386"/>
        <v>0</v>
      </c>
      <c r="O2489">
        <f t="shared" si="387"/>
        <v>1</v>
      </c>
      <c r="P2489">
        <v>126.39</v>
      </c>
      <c r="Q2489">
        <f t="shared" si="388"/>
        <v>0.4470563660969103</v>
      </c>
      <c r="R2489">
        <v>21.3</v>
      </c>
      <c r="S2489">
        <f t="shared" si="389"/>
        <v>-0.9822344369343865</v>
      </c>
      <c r="T2489" s="8">
        <v>0</v>
      </c>
    </row>
    <row r="2490" spans="1:20" x14ac:dyDescent="0.35">
      <c r="A2490">
        <v>2</v>
      </c>
      <c r="B2490">
        <f t="shared" si="380"/>
        <v>-1.8233446749395759</v>
      </c>
      <c r="C2490">
        <v>0</v>
      </c>
      <c r="D2490">
        <v>0</v>
      </c>
      <c r="E2490" t="s">
        <v>23</v>
      </c>
      <c r="F2490">
        <f t="shared" si="381"/>
        <v>0</v>
      </c>
      <c r="G2490" t="s">
        <v>26</v>
      </c>
      <c r="H2490">
        <f t="shared" si="382"/>
        <v>0</v>
      </c>
      <c r="I2490">
        <f t="shared" si="383"/>
        <v>0</v>
      </c>
      <c r="J2490">
        <f t="shared" si="384"/>
        <v>0</v>
      </c>
      <c r="K2490" t="s">
        <v>19</v>
      </c>
      <c r="L2490">
        <f t="shared" si="385"/>
        <v>0</v>
      </c>
      <c r="M2490" t="s">
        <v>21</v>
      </c>
      <c r="N2490">
        <f t="shared" si="386"/>
        <v>0</v>
      </c>
      <c r="O2490">
        <f t="shared" si="387"/>
        <v>0</v>
      </c>
      <c r="P2490">
        <v>89.72</v>
      </c>
      <c r="Q2490">
        <f t="shared" si="388"/>
        <v>-0.36280903466620135</v>
      </c>
      <c r="R2490">
        <v>17.8</v>
      </c>
      <c r="S2490">
        <f t="shared" si="389"/>
        <v>-1.4368502152215179</v>
      </c>
      <c r="T2490" s="8">
        <v>0</v>
      </c>
    </row>
    <row r="2491" spans="1:20" x14ac:dyDescent="0.35">
      <c r="A2491">
        <v>32</v>
      </c>
      <c r="B2491">
        <f t="shared" si="380"/>
        <v>-0.49652361683755331</v>
      </c>
      <c r="C2491">
        <v>0</v>
      </c>
      <c r="D2491">
        <v>0</v>
      </c>
      <c r="E2491" t="s">
        <v>13</v>
      </c>
      <c r="F2491">
        <f t="shared" si="381"/>
        <v>1</v>
      </c>
      <c r="G2491" t="s">
        <v>14</v>
      </c>
      <c r="H2491">
        <f t="shared" si="382"/>
        <v>1</v>
      </c>
      <c r="I2491">
        <f t="shared" si="383"/>
        <v>0</v>
      </c>
      <c r="J2491">
        <f t="shared" si="384"/>
        <v>0</v>
      </c>
      <c r="K2491" t="s">
        <v>15</v>
      </c>
      <c r="L2491">
        <f t="shared" si="385"/>
        <v>1</v>
      </c>
      <c r="M2491" t="s">
        <v>22</v>
      </c>
      <c r="N2491">
        <f t="shared" si="386"/>
        <v>0</v>
      </c>
      <c r="O2491">
        <f t="shared" si="387"/>
        <v>1</v>
      </c>
      <c r="P2491">
        <v>92.08</v>
      </c>
      <c r="Q2491">
        <f t="shared" si="388"/>
        <v>-0.31068789079380038</v>
      </c>
      <c r="R2491">
        <v>28.4</v>
      </c>
      <c r="S2491">
        <f t="shared" si="389"/>
        <v>-6.0013858123348876E-2</v>
      </c>
      <c r="T2491" s="8">
        <v>0</v>
      </c>
    </row>
    <row r="2492" spans="1:20" x14ac:dyDescent="0.35">
      <c r="A2492">
        <v>0.88</v>
      </c>
      <c r="B2492">
        <f t="shared" si="380"/>
        <v>-1.8728793277753846</v>
      </c>
      <c r="C2492">
        <v>0</v>
      </c>
      <c r="D2492">
        <v>0</v>
      </c>
      <c r="E2492" t="s">
        <v>23</v>
      </c>
      <c r="F2492">
        <f t="shared" si="381"/>
        <v>0</v>
      </c>
      <c r="G2492" t="s">
        <v>26</v>
      </c>
      <c r="H2492">
        <f t="shared" si="382"/>
        <v>0</v>
      </c>
      <c r="I2492">
        <f t="shared" si="383"/>
        <v>0</v>
      </c>
      <c r="J2492">
        <f t="shared" si="384"/>
        <v>0</v>
      </c>
      <c r="K2492" t="s">
        <v>15</v>
      </c>
      <c r="L2492">
        <f t="shared" si="385"/>
        <v>1</v>
      </c>
      <c r="M2492" t="s">
        <v>21</v>
      </c>
      <c r="N2492">
        <f t="shared" si="386"/>
        <v>0</v>
      </c>
      <c r="O2492">
        <f t="shared" si="387"/>
        <v>0</v>
      </c>
      <c r="P2492">
        <v>85.38</v>
      </c>
      <c r="Q2492">
        <f t="shared" si="388"/>
        <v>-0.45865893483832859</v>
      </c>
      <c r="R2492">
        <v>23.4</v>
      </c>
      <c r="S2492">
        <f t="shared" si="389"/>
        <v>-0.70946496996210795</v>
      </c>
      <c r="T2492" s="8">
        <v>0</v>
      </c>
    </row>
    <row r="2493" spans="1:20" x14ac:dyDescent="0.35">
      <c r="A2493">
        <v>50</v>
      </c>
      <c r="B2493">
        <f t="shared" si="380"/>
        <v>0.29956901802366021</v>
      </c>
      <c r="C2493">
        <v>0</v>
      </c>
      <c r="D2493">
        <v>0</v>
      </c>
      <c r="E2493" t="s">
        <v>13</v>
      </c>
      <c r="F2493">
        <f t="shared" si="381"/>
        <v>1</v>
      </c>
      <c r="G2493" t="s">
        <v>18</v>
      </c>
      <c r="H2493">
        <f t="shared" si="382"/>
        <v>0</v>
      </c>
      <c r="I2493">
        <f t="shared" si="383"/>
        <v>1</v>
      </c>
      <c r="J2493">
        <f t="shared" si="384"/>
        <v>0</v>
      </c>
      <c r="K2493" t="s">
        <v>19</v>
      </c>
      <c r="L2493">
        <f t="shared" si="385"/>
        <v>0</v>
      </c>
      <c r="M2493" t="s">
        <v>21</v>
      </c>
      <c r="N2493">
        <f t="shared" si="386"/>
        <v>0</v>
      </c>
      <c r="O2493">
        <f t="shared" si="387"/>
        <v>0</v>
      </c>
      <c r="P2493">
        <v>95.25</v>
      </c>
      <c r="Q2493">
        <f t="shared" si="388"/>
        <v>-0.24067771025332954</v>
      </c>
      <c r="R2493">
        <v>24.3</v>
      </c>
      <c r="S2493">
        <f t="shared" si="389"/>
        <v>-0.59256376983113102</v>
      </c>
      <c r="T2493" s="8">
        <v>0</v>
      </c>
    </row>
    <row r="2494" spans="1:20" x14ac:dyDescent="0.35">
      <c r="A2494">
        <v>48</v>
      </c>
      <c r="B2494">
        <f t="shared" si="380"/>
        <v>0.21111428081685873</v>
      </c>
      <c r="C2494">
        <v>0</v>
      </c>
      <c r="D2494">
        <v>0</v>
      </c>
      <c r="E2494" t="s">
        <v>13</v>
      </c>
      <c r="F2494">
        <f t="shared" si="381"/>
        <v>1</v>
      </c>
      <c r="G2494" t="s">
        <v>25</v>
      </c>
      <c r="H2494">
        <f t="shared" si="382"/>
        <v>0</v>
      </c>
      <c r="I2494">
        <f t="shared" si="383"/>
        <v>0</v>
      </c>
      <c r="J2494">
        <f t="shared" si="384"/>
        <v>1</v>
      </c>
      <c r="K2494" t="s">
        <v>19</v>
      </c>
      <c r="L2494">
        <f t="shared" si="385"/>
        <v>0</v>
      </c>
      <c r="M2494" t="s">
        <v>22</v>
      </c>
      <c r="N2494">
        <f t="shared" si="386"/>
        <v>0</v>
      </c>
      <c r="O2494">
        <f t="shared" si="387"/>
        <v>1</v>
      </c>
      <c r="P2494">
        <v>75.91</v>
      </c>
      <c r="Q2494">
        <f t="shared" si="388"/>
        <v>-0.66780606724156466</v>
      </c>
      <c r="R2494">
        <v>27.8</v>
      </c>
      <c r="S2494">
        <f t="shared" si="389"/>
        <v>-0.1379479915439997</v>
      </c>
      <c r="T2494" s="8">
        <v>0</v>
      </c>
    </row>
    <row r="2495" spans="1:20" x14ac:dyDescent="0.35">
      <c r="A2495">
        <v>66</v>
      </c>
      <c r="B2495">
        <f t="shared" si="380"/>
        <v>1.0072069156780723</v>
      </c>
      <c r="C2495">
        <v>0</v>
      </c>
      <c r="D2495">
        <v>0</v>
      </c>
      <c r="E2495" t="s">
        <v>13</v>
      </c>
      <c r="F2495">
        <f t="shared" si="381"/>
        <v>1</v>
      </c>
      <c r="G2495" t="s">
        <v>25</v>
      </c>
      <c r="H2495">
        <f t="shared" si="382"/>
        <v>0</v>
      </c>
      <c r="I2495">
        <f t="shared" si="383"/>
        <v>0</v>
      </c>
      <c r="J2495">
        <f t="shared" si="384"/>
        <v>1</v>
      </c>
      <c r="K2495" t="s">
        <v>19</v>
      </c>
      <c r="L2495">
        <f t="shared" si="385"/>
        <v>0</v>
      </c>
      <c r="M2495" t="s">
        <v>16</v>
      </c>
      <c r="N2495">
        <f t="shared" si="386"/>
        <v>1</v>
      </c>
      <c r="O2495">
        <f t="shared" si="387"/>
        <v>0</v>
      </c>
      <c r="P2495">
        <v>203.44</v>
      </c>
      <c r="Q2495">
        <f t="shared" si="388"/>
        <v>2.1487233726089841</v>
      </c>
      <c r="R2495">
        <v>30.5</v>
      </c>
      <c r="S2495">
        <f t="shared" si="389"/>
        <v>0.21275560884893013</v>
      </c>
      <c r="T2495" s="8">
        <v>0</v>
      </c>
    </row>
    <row r="2496" spans="1:20" x14ac:dyDescent="0.35">
      <c r="A2496">
        <v>78</v>
      </c>
      <c r="B2496">
        <f t="shared" si="380"/>
        <v>1.5379353389188812</v>
      </c>
      <c r="C2496">
        <v>0</v>
      </c>
      <c r="D2496">
        <v>1</v>
      </c>
      <c r="E2496" t="s">
        <v>13</v>
      </c>
      <c r="F2496">
        <f t="shared" si="381"/>
        <v>1</v>
      </c>
      <c r="G2496" t="s">
        <v>18</v>
      </c>
      <c r="H2496">
        <f t="shared" si="382"/>
        <v>0</v>
      </c>
      <c r="I2496">
        <f t="shared" si="383"/>
        <v>1</v>
      </c>
      <c r="J2496">
        <f t="shared" si="384"/>
        <v>0</v>
      </c>
      <c r="K2496" t="s">
        <v>15</v>
      </c>
      <c r="L2496">
        <f t="shared" si="385"/>
        <v>1</v>
      </c>
      <c r="M2496" t="s">
        <v>22</v>
      </c>
      <c r="N2496">
        <f t="shared" si="386"/>
        <v>0</v>
      </c>
      <c r="O2496">
        <f t="shared" si="387"/>
        <v>1</v>
      </c>
      <c r="P2496">
        <v>243.73</v>
      </c>
      <c r="Q2496">
        <f t="shared" si="388"/>
        <v>3.0385373076170494</v>
      </c>
      <c r="R2496">
        <v>28.1</v>
      </c>
      <c r="S2496">
        <f t="shared" si="389"/>
        <v>-9.8980924833674058E-2</v>
      </c>
      <c r="T2496" s="8">
        <v>0</v>
      </c>
    </row>
    <row r="2497" spans="1:20" x14ac:dyDescent="0.35">
      <c r="A2497">
        <v>46</v>
      </c>
      <c r="B2497">
        <f t="shared" si="380"/>
        <v>0.12265954361005722</v>
      </c>
      <c r="C2497">
        <v>0</v>
      </c>
      <c r="D2497">
        <v>0</v>
      </c>
      <c r="E2497" t="s">
        <v>13</v>
      </c>
      <c r="F2497">
        <f t="shared" si="381"/>
        <v>1</v>
      </c>
      <c r="G2497" t="s">
        <v>14</v>
      </c>
      <c r="H2497">
        <f t="shared" si="382"/>
        <v>1</v>
      </c>
      <c r="I2497">
        <f t="shared" si="383"/>
        <v>0</v>
      </c>
      <c r="J2497">
        <f t="shared" si="384"/>
        <v>0</v>
      </c>
      <c r="K2497" t="s">
        <v>15</v>
      </c>
      <c r="L2497">
        <f t="shared" si="385"/>
        <v>1</v>
      </c>
      <c r="M2497" t="s">
        <v>22</v>
      </c>
      <c r="N2497">
        <f t="shared" si="386"/>
        <v>0</v>
      </c>
      <c r="O2497">
        <f t="shared" si="387"/>
        <v>1</v>
      </c>
      <c r="P2497">
        <v>88.23</v>
      </c>
      <c r="Q2497">
        <f t="shared" si="388"/>
        <v>-0.39571602804326794</v>
      </c>
      <c r="R2497">
        <v>25.8</v>
      </c>
      <c r="S2497">
        <f t="shared" si="389"/>
        <v>-0.39772843627950333</v>
      </c>
      <c r="T2497" s="8">
        <v>0</v>
      </c>
    </row>
    <row r="2498" spans="1:20" x14ac:dyDescent="0.35">
      <c r="A2498">
        <v>54</v>
      </c>
      <c r="B2498">
        <f t="shared" si="380"/>
        <v>0.47647849243726326</v>
      </c>
      <c r="C2498">
        <v>0</v>
      </c>
      <c r="D2498">
        <v>0</v>
      </c>
      <c r="E2498" t="s">
        <v>13</v>
      </c>
      <c r="F2498">
        <f t="shared" si="381"/>
        <v>1</v>
      </c>
      <c r="G2498" t="s">
        <v>14</v>
      </c>
      <c r="H2498">
        <f t="shared" si="382"/>
        <v>1</v>
      </c>
      <c r="I2498">
        <f t="shared" si="383"/>
        <v>0</v>
      </c>
      <c r="J2498">
        <f t="shared" si="384"/>
        <v>0</v>
      </c>
      <c r="K2498" t="s">
        <v>19</v>
      </c>
      <c r="L2498">
        <f t="shared" si="385"/>
        <v>0</v>
      </c>
      <c r="M2498" t="s">
        <v>21</v>
      </c>
      <c r="N2498">
        <f t="shared" si="386"/>
        <v>0</v>
      </c>
      <c r="O2498">
        <f t="shared" si="387"/>
        <v>0</v>
      </c>
      <c r="P2498">
        <v>97.47</v>
      </c>
      <c r="Q2498">
        <f t="shared" si="388"/>
        <v>-0.19164849864454561</v>
      </c>
      <c r="R2498">
        <v>26.7</v>
      </c>
      <c r="S2498">
        <f t="shared" si="389"/>
        <v>-0.28082723614852689</v>
      </c>
      <c r="T2498" s="8">
        <v>0</v>
      </c>
    </row>
    <row r="2499" spans="1:20" x14ac:dyDescent="0.35">
      <c r="A2499">
        <v>81</v>
      </c>
      <c r="B2499">
        <f t="shared" ref="B2499:B2562" si="390">(A2499-$V$1)/$V$2</f>
        <v>1.6706174447290836</v>
      </c>
      <c r="C2499">
        <v>1</v>
      </c>
      <c r="D2499">
        <v>1</v>
      </c>
      <c r="E2499" t="s">
        <v>13</v>
      </c>
      <c r="F2499">
        <f t="shared" ref="F2499:F2562" si="391">IF(E2499="Yes",1,0)</f>
        <v>1</v>
      </c>
      <c r="G2499" t="s">
        <v>14</v>
      </c>
      <c r="H2499">
        <f t="shared" ref="H2499:H2562" si="392">IF(G2499="Private",1,0)</f>
        <v>1</v>
      </c>
      <c r="I2499">
        <f t="shared" ref="I2499:I2562" si="393">IF(G2499="Self-employed",1,0)</f>
        <v>0</v>
      </c>
      <c r="J2499">
        <f t="shared" ref="J2499:J2562" si="394">IF(G2499="Govt_job",1,0)</f>
        <v>0</v>
      </c>
      <c r="K2499" t="s">
        <v>19</v>
      </c>
      <c r="L2499">
        <f t="shared" ref="L2499:L2562" si="395">IF(K2499="Urban",1,0)</f>
        <v>0</v>
      </c>
      <c r="M2499" t="s">
        <v>21</v>
      </c>
      <c r="N2499">
        <f t="shared" ref="N2499:N2562" si="396">IF(M2499="formerly smoked",1,0)</f>
        <v>0</v>
      </c>
      <c r="O2499">
        <f t="shared" ref="O2499:O2562" si="397">IF(M2499="smokes",1,0)</f>
        <v>0</v>
      </c>
      <c r="P2499">
        <v>59.28</v>
      </c>
      <c r="Q2499">
        <f t="shared" ref="Q2499:Q2562" si="398">(P2499-$W$5)/$W$6</f>
        <v>-1.0350834496983561</v>
      </c>
      <c r="R2499">
        <v>28.1</v>
      </c>
      <c r="S2499">
        <f t="shared" ref="S2499:S2562" si="399">(R2499-$V$11)/$V$12</f>
        <v>-9.8980924833674058E-2</v>
      </c>
      <c r="T2499" s="8">
        <v>0</v>
      </c>
    </row>
    <row r="2500" spans="1:20" x14ac:dyDescent="0.35">
      <c r="A2500">
        <v>15</v>
      </c>
      <c r="B2500">
        <f t="shared" si="390"/>
        <v>-1.248388883095366</v>
      </c>
      <c r="C2500">
        <v>0</v>
      </c>
      <c r="D2500">
        <v>0</v>
      </c>
      <c r="E2500" t="s">
        <v>23</v>
      </c>
      <c r="F2500">
        <f t="shared" si="391"/>
        <v>0</v>
      </c>
      <c r="G2500" t="s">
        <v>26</v>
      </c>
      <c r="H2500">
        <f t="shared" si="392"/>
        <v>0</v>
      </c>
      <c r="I2500">
        <f t="shared" si="393"/>
        <v>0</v>
      </c>
      <c r="J2500">
        <f t="shared" si="394"/>
        <v>0</v>
      </c>
      <c r="K2500" t="s">
        <v>19</v>
      </c>
      <c r="L2500">
        <f t="shared" si="395"/>
        <v>0</v>
      </c>
      <c r="M2500" t="s">
        <v>21</v>
      </c>
      <c r="N2500">
        <f t="shared" si="396"/>
        <v>0</v>
      </c>
      <c r="O2500">
        <f t="shared" si="397"/>
        <v>0</v>
      </c>
      <c r="P2500">
        <v>101.15</v>
      </c>
      <c r="Q2500">
        <f t="shared" si="398"/>
        <v>-0.11037485057232702</v>
      </c>
      <c r="R2500">
        <v>22.2</v>
      </c>
      <c r="S2500">
        <f t="shared" si="399"/>
        <v>-0.86533323680341012</v>
      </c>
      <c r="T2500" s="8">
        <v>0</v>
      </c>
    </row>
    <row r="2501" spans="1:20" x14ac:dyDescent="0.35">
      <c r="A2501">
        <v>77</v>
      </c>
      <c r="B2501">
        <f t="shared" si="390"/>
        <v>1.4937079703154805</v>
      </c>
      <c r="C2501">
        <v>0</v>
      </c>
      <c r="D2501">
        <v>0</v>
      </c>
      <c r="E2501" t="s">
        <v>13</v>
      </c>
      <c r="F2501">
        <f t="shared" si="391"/>
        <v>1</v>
      </c>
      <c r="G2501" t="s">
        <v>18</v>
      </c>
      <c r="H2501">
        <f t="shared" si="392"/>
        <v>0</v>
      </c>
      <c r="I2501">
        <f t="shared" si="393"/>
        <v>1</v>
      </c>
      <c r="J2501">
        <f t="shared" si="394"/>
        <v>0</v>
      </c>
      <c r="K2501" t="s">
        <v>15</v>
      </c>
      <c r="L2501">
        <f t="shared" si="395"/>
        <v>1</v>
      </c>
      <c r="M2501" t="s">
        <v>16</v>
      </c>
      <c r="N2501">
        <f t="shared" si="396"/>
        <v>1</v>
      </c>
      <c r="O2501">
        <f t="shared" si="397"/>
        <v>0</v>
      </c>
      <c r="P2501">
        <v>68.38</v>
      </c>
      <c r="Q2501">
        <f t="shared" si="398"/>
        <v>-0.83410785256325082</v>
      </c>
      <c r="R2501">
        <v>25.1</v>
      </c>
      <c r="S2501">
        <f t="shared" si="399"/>
        <v>-0.48865159193692953</v>
      </c>
      <c r="T2501" s="8">
        <v>0</v>
      </c>
    </row>
    <row r="2502" spans="1:20" x14ac:dyDescent="0.35">
      <c r="A2502">
        <v>59</v>
      </c>
      <c r="B2502">
        <f t="shared" si="390"/>
        <v>0.69761533545426702</v>
      </c>
      <c r="C2502">
        <v>0</v>
      </c>
      <c r="D2502">
        <v>0</v>
      </c>
      <c r="E2502" t="s">
        <v>13</v>
      </c>
      <c r="F2502">
        <f t="shared" si="391"/>
        <v>1</v>
      </c>
      <c r="G2502" t="s">
        <v>18</v>
      </c>
      <c r="H2502">
        <f t="shared" si="392"/>
        <v>0</v>
      </c>
      <c r="I2502">
        <f t="shared" si="393"/>
        <v>1</v>
      </c>
      <c r="J2502">
        <f t="shared" si="394"/>
        <v>0</v>
      </c>
      <c r="K2502" t="s">
        <v>19</v>
      </c>
      <c r="L2502">
        <f t="shared" si="395"/>
        <v>0</v>
      </c>
      <c r="M2502" t="s">
        <v>21</v>
      </c>
      <c r="N2502">
        <f t="shared" si="396"/>
        <v>0</v>
      </c>
      <c r="O2502">
        <f t="shared" si="397"/>
        <v>0</v>
      </c>
      <c r="P2502">
        <v>55.46</v>
      </c>
      <c r="Q2502">
        <f t="shared" si="398"/>
        <v>-1.1194490300341915</v>
      </c>
      <c r="R2502">
        <v>20.9</v>
      </c>
      <c r="S2502">
        <f t="shared" si="399"/>
        <v>-1.0341905258814876</v>
      </c>
      <c r="T2502" s="8">
        <v>0</v>
      </c>
    </row>
    <row r="2503" spans="1:20" x14ac:dyDescent="0.35">
      <c r="A2503">
        <v>48</v>
      </c>
      <c r="B2503">
        <f t="shared" si="390"/>
        <v>0.21111428081685873</v>
      </c>
      <c r="C2503">
        <v>0</v>
      </c>
      <c r="D2503">
        <v>0</v>
      </c>
      <c r="E2503" t="s">
        <v>13</v>
      </c>
      <c r="F2503">
        <f t="shared" si="391"/>
        <v>1</v>
      </c>
      <c r="G2503" t="s">
        <v>14</v>
      </c>
      <c r="H2503">
        <f t="shared" si="392"/>
        <v>1</v>
      </c>
      <c r="I2503">
        <f t="shared" si="393"/>
        <v>0</v>
      </c>
      <c r="J2503">
        <f t="shared" si="394"/>
        <v>0</v>
      </c>
      <c r="K2503" t="s">
        <v>15</v>
      </c>
      <c r="L2503">
        <f t="shared" si="395"/>
        <v>1</v>
      </c>
      <c r="M2503" t="s">
        <v>21</v>
      </c>
      <c r="N2503">
        <f t="shared" si="396"/>
        <v>0</v>
      </c>
      <c r="O2503">
        <f t="shared" si="397"/>
        <v>0</v>
      </c>
      <c r="P2503">
        <v>113.87</v>
      </c>
      <c r="Q2503">
        <f t="shared" si="398"/>
        <v>0.17054928080773241</v>
      </c>
      <c r="R2503">
        <v>28.9</v>
      </c>
      <c r="S2503">
        <f t="shared" si="399"/>
        <v>4.9312530605270348E-3</v>
      </c>
      <c r="T2503" s="8">
        <v>0</v>
      </c>
    </row>
    <row r="2504" spans="1:20" x14ac:dyDescent="0.35">
      <c r="A2504">
        <v>76</v>
      </c>
      <c r="B2504">
        <f t="shared" si="390"/>
        <v>1.4494806017120798</v>
      </c>
      <c r="C2504">
        <v>0</v>
      </c>
      <c r="D2504">
        <v>1</v>
      </c>
      <c r="E2504" t="s">
        <v>13</v>
      </c>
      <c r="F2504">
        <f t="shared" si="391"/>
        <v>1</v>
      </c>
      <c r="G2504" t="s">
        <v>18</v>
      </c>
      <c r="H2504">
        <f t="shared" si="392"/>
        <v>0</v>
      </c>
      <c r="I2504">
        <f t="shared" si="393"/>
        <v>1</v>
      </c>
      <c r="J2504">
        <f t="shared" si="394"/>
        <v>0</v>
      </c>
      <c r="K2504" t="s">
        <v>15</v>
      </c>
      <c r="L2504">
        <f t="shared" si="395"/>
        <v>1</v>
      </c>
      <c r="M2504" t="s">
        <v>21</v>
      </c>
      <c r="N2504">
        <f t="shared" si="396"/>
        <v>0</v>
      </c>
      <c r="O2504">
        <f t="shared" si="397"/>
        <v>0</v>
      </c>
      <c r="P2504">
        <v>67.03</v>
      </c>
      <c r="Q2504">
        <f t="shared" si="398"/>
        <v>-0.86392291367670038</v>
      </c>
      <c r="R2504">
        <v>28.1</v>
      </c>
      <c r="S2504">
        <f t="shared" si="399"/>
        <v>-9.8980924833674058E-2</v>
      </c>
      <c r="T2504" s="8">
        <v>0</v>
      </c>
    </row>
    <row r="2505" spans="1:20" x14ac:dyDescent="0.35">
      <c r="A2505">
        <v>49</v>
      </c>
      <c r="B2505">
        <f t="shared" si="390"/>
        <v>0.2553416494202595</v>
      </c>
      <c r="C2505">
        <v>0</v>
      </c>
      <c r="D2505">
        <v>0</v>
      </c>
      <c r="E2505" t="s">
        <v>13</v>
      </c>
      <c r="F2505">
        <f t="shared" si="391"/>
        <v>1</v>
      </c>
      <c r="G2505" t="s">
        <v>14</v>
      </c>
      <c r="H2505">
        <f t="shared" si="392"/>
        <v>1</v>
      </c>
      <c r="I2505">
        <f t="shared" si="393"/>
        <v>0</v>
      </c>
      <c r="J2505">
        <f t="shared" si="394"/>
        <v>0</v>
      </c>
      <c r="K2505" t="s">
        <v>19</v>
      </c>
      <c r="L2505">
        <f t="shared" si="395"/>
        <v>0</v>
      </c>
      <c r="M2505" t="s">
        <v>21</v>
      </c>
      <c r="N2505">
        <f t="shared" si="396"/>
        <v>0</v>
      </c>
      <c r="O2505">
        <f t="shared" si="397"/>
        <v>0</v>
      </c>
      <c r="P2505">
        <v>96.35</v>
      </c>
      <c r="Q2505">
        <f t="shared" si="398"/>
        <v>-0.21638395675348177</v>
      </c>
      <c r="R2505">
        <v>35.9</v>
      </c>
      <c r="S2505">
        <f t="shared" si="399"/>
        <v>0.9141628096347898</v>
      </c>
      <c r="T2505" s="8">
        <v>0</v>
      </c>
    </row>
    <row r="2506" spans="1:20" x14ac:dyDescent="0.35">
      <c r="A2506">
        <v>44</v>
      </c>
      <c r="B2506">
        <f t="shared" si="390"/>
        <v>3.4204806403255718E-2</v>
      </c>
      <c r="C2506">
        <v>0</v>
      </c>
      <c r="D2506">
        <v>0</v>
      </c>
      <c r="E2506" t="s">
        <v>23</v>
      </c>
      <c r="F2506">
        <f t="shared" si="391"/>
        <v>0</v>
      </c>
      <c r="G2506" t="s">
        <v>14</v>
      </c>
      <c r="H2506">
        <f t="shared" si="392"/>
        <v>1</v>
      </c>
      <c r="I2506">
        <f t="shared" si="393"/>
        <v>0</v>
      </c>
      <c r="J2506">
        <f t="shared" si="394"/>
        <v>0</v>
      </c>
      <c r="K2506" t="s">
        <v>15</v>
      </c>
      <c r="L2506">
        <f t="shared" si="395"/>
        <v>1</v>
      </c>
      <c r="M2506" t="s">
        <v>22</v>
      </c>
      <c r="N2506">
        <f t="shared" si="396"/>
        <v>0</v>
      </c>
      <c r="O2506">
        <f t="shared" si="397"/>
        <v>1</v>
      </c>
      <c r="P2506">
        <v>127.21</v>
      </c>
      <c r="Q2506">
        <f t="shared" si="398"/>
        <v>0.46516625506952408</v>
      </c>
      <c r="R2506">
        <v>29.8</v>
      </c>
      <c r="S2506">
        <f t="shared" si="399"/>
        <v>0.12183245319150394</v>
      </c>
      <c r="T2506" s="8">
        <v>0</v>
      </c>
    </row>
    <row r="2507" spans="1:20" x14ac:dyDescent="0.35">
      <c r="A2507">
        <v>39</v>
      </c>
      <c r="B2507">
        <f t="shared" si="390"/>
        <v>-0.18693203661374805</v>
      </c>
      <c r="C2507">
        <v>0</v>
      </c>
      <c r="D2507">
        <v>0</v>
      </c>
      <c r="E2507" t="s">
        <v>13</v>
      </c>
      <c r="F2507">
        <f t="shared" si="391"/>
        <v>1</v>
      </c>
      <c r="G2507" t="s">
        <v>14</v>
      </c>
      <c r="H2507">
        <f t="shared" si="392"/>
        <v>1</v>
      </c>
      <c r="I2507">
        <f t="shared" si="393"/>
        <v>0</v>
      </c>
      <c r="J2507">
        <f t="shared" si="394"/>
        <v>0</v>
      </c>
      <c r="K2507" t="s">
        <v>15</v>
      </c>
      <c r="L2507">
        <f t="shared" si="395"/>
        <v>1</v>
      </c>
      <c r="M2507" t="s">
        <v>21</v>
      </c>
      <c r="N2507">
        <f t="shared" si="396"/>
        <v>0</v>
      </c>
      <c r="O2507">
        <f t="shared" si="397"/>
        <v>0</v>
      </c>
      <c r="P2507">
        <v>78.900000000000006</v>
      </c>
      <c r="Q2507">
        <f t="shared" si="398"/>
        <v>-0.60177122818288697</v>
      </c>
      <c r="R2507">
        <v>26.7</v>
      </c>
      <c r="S2507">
        <f t="shared" si="399"/>
        <v>-0.28082723614852689</v>
      </c>
      <c r="T2507" s="8">
        <v>0</v>
      </c>
    </row>
    <row r="2508" spans="1:20" x14ac:dyDescent="0.35">
      <c r="A2508">
        <v>34</v>
      </c>
      <c r="B2508">
        <f t="shared" si="390"/>
        <v>-0.40806887963075178</v>
      </c>
      <c r="C2508">
        <v>0</v>
      </c>
      <c r="D2508">
        <v>0</v>
      </c>
      <c r="E2508" t="s">
        <v>13</v>
      </c>
      <c r="F2508">
        <f t="shared" si="391"/>
        <v>1</v>
      </c>
      <c r="G2508" t="s">
        <v>14</v>
      </c>
      <c r="H2508">
        <f t="shared" si="392"/>
        <v>1</v>
      </c>
      <c r="I2508">
        <f t="shared" si="393"/>
        <v>0</v>
      </c>
      <c r="J2508">
        <f t="shared" si="394"/>
        <v>0</v>
      </c>
      <c r="K2508" t="s">
        <v>15</v>
      </c>
      <c r="L2508">
        <f t="shared" si="395"/>
        <v>1</v>
      </c>
      <c r="M2508" t="s">
        <v>16</v>
      </c>
      <c r="N2508">
        <f t="shared" si="396"/>
        <v>1</v>
      </c>
      <c r="O2508">
        <f t="shared" si="397"/>
        <v>0</v>
      </c>
      <c r="P2508">
        <v>59.91</v>
      </c>
      <c r="Q2508">
        <f t="shared" si="398"/>
        <v>-1.0211697545120797</v>
      </c>
      <c r="R2508">
        <v>28.4</v>
      </c>
      <c r="S2508">
        <f t="shared" si="399"/>
        <v>-6.0013858123348876E-2</v>
      </c>
      <c r="T2508" s="8">
        <v>0</v>
      </c>
    </row>
    <row r="2509" spans="1:20" x14ac:dyDescent="0.35">
      <c r="A2509">
        <v>50</v>
      </c>
      <c r="B2509">
        <f t="shared" si="390"/>
        <v>0.29956901802366021</v>
      </c>
      <c r="C2509">
        <v>0</v>
      </c>
      <c r="D2509">
        <v>0</v>
      </c>
      <c r="E2509" t="s">
        <v>23</v>
      </c>
      <c r="F2509">
        <f t="shared" si="391"/>
        <v>0</v>
      </c>
      <c r="G2509" t="s">
        <v>14</v>
      </c>
      <c r="H2509">
        <f t="shared" si="392"/>
        <v>1</v>
      </c>
      <c r="I2509">
        <f t="shared" si="393"/>
        <v>0</v>
      </c>
      <c r="J2509">
        <f t="shared" si="394"/>
        <v>0</v>
      </c>
      <c r="K2509" t="s">
        <v>15</v>
      </c>
      <c r="L2509">
        <f t="shared" si="395"/>
        <v>1</v>
      </c>
      <c r="M2509" t="s">
        <v>22</v>
      </c>
      <c r="N2509">
        <f t="shared" si="396"/>
        <v>0</v>
      </c>
      <c r="O2509">
        <f t="shared" si="397"/>
        <v>1</v>
      </c>
      <c r="P2509">
        <v>160.94</v>
      </c>
      <c r="Q2509">
        <f t="shared" si="398"/>
        <v>1.2101010782966786</v>
      </c>
      <c r="R2509">
        <v>26.7</v>
      </c>
      <c r="S2509">
        <f t="shared" si="399"/>
        <v>-0.28082723614852689</v>
      </c>
      <c r="T2509" s="8">
        <v>0</v>
      </c>
    </row>
    <row r="2510" spans="1:20" x14ac:dyDescent="0.35">
      <c r="A2510">
        <v>62</v>
      </c>
      <c r="B2510">
        <f t="shared" si="390"/>
        <v>0.83029744126446925</v>
      </c>
      <c r="C2510">
        <v>0</v>
      </c>
      <c r="D2510">
        <v>0</v>
      </c>
      <c r="E2510" t="s">
        <v>13</v>
      </c>
      <c r="F2510">
        <f t="shared" si="391"/>
        <v>1</v>
      </c>
      <c r="G2510" t="s">
        <v>14</v>
      </c>
      <c r="H2510">
        <f t="shared" si="392"/>
        <v>1</v>
      </c>
      <c r="I2510">
        <f t="shared" si="393"/>
        <v>0</v>
      </c>
      <c r="J2510">
        <f t="shared" si="394"/>
        <v>0</v>
      </c>
      <c r="K2510" t="s">
        <v>19</v>
      </c>
      <c r="L2510">
        <f t="shared" si="395"/>
        <v>0</v>
      </c>
      <c r="M2510" t="s">
        <v>16</v>
      </c>
      <c r="N2510">
        <f t="shared" si="396"/>
        <v>1</v>
      </c>
      <c r="O2510">
        <f t="shared" si="397"/>
        <v>0</v>
      </c>
      <c r="P2510">
        <v>59.61</v>
      </c>
      <c r="Q2510">
        <f t="shared" si="398"/>
        <v>-1.0277953236484019</v>
      </c>
      <c r="R2510">
        <v>32.5</v>
      </c>
      <c r="S2510">
        <f t="shared" si="399"/>
        <v>0.47253605358443379</v>
      </c>
      <c r="T2510" s="8">
        <v>0</v>
      </c>
    </row>
    <row r="2511" spans="1:20" x14ac:dyDescent="0.35">
      <c r="A2511">
        <v>38</v>
      </c>
      <c r="B2511">
        <f t="shared" si="390"/>
        <v>-0.23115940521714878</v>
      </c>
      <c r="C2511">
        <v>0</v>
      </c>
      <c r="D2511">
        <v>0</v>
      </c>
      <c r="E2511" t="s">
        <v>13</v>
      </c>
      <c r="F2511">
        <f t="shared" si="391"/>
        <v>1</v>
      </c>
      <c r="G2511" t="s">
        <v>14</v>
      </c>
      <c r="H2511">
        <f t="shared" si="392"/>
        <v>1</v>
      </c>
      <c r="I2511">
        <f t="shared" si="393"/>
        <v>0</v>
      </c>
      <c r="J2511">
        <f t="shared" si="394"/>
        <v>0</v>
      </c>
      <c r="K2511" t="s">
        <v>15</v>
      </c>
      <c r="L2511">
        <f t="shared" si="395"/>
        <v>1</v>
      </c>
      <c r="M2511" t="s">
        <v>21</v>
      </c>
      <c r="N2511">
        <f t="shared" si="396"/>
        <v>0</v>
      </c>
      <c r="O2511">
        <f t="shared" si="397"/>
        <v>0</v>
      </c>
      <c r="P2511">
        <v>87.94</v>
      </c>
      <c r="Q2511">
        <f t="shared" si="398"/>
        <v>-0.40212074487504618</v>
      </c>
      <c r="R2511">
        <v>43.8</v>
      </c>
      <c r="S2511">
        <f t="shared" si="399"/>
        <v>1.940295566340029</v>
      </c>
      <c r="T2511" s="8">
        <v>0</v>
      </c>
    </row>
    <row r="2512" spans="1:20" x14ac:dyDescent="0.35">
      <c r="A2512">
        <v>43</v>
      </c>
      <c r="B2512">
        <f t="shared" si="390"/>
        <v>-1.0022562200145031E-2</v>
      </c>
      <c r="C2512">
        <v>0</v>
      </c>
      <c r="D2512">
        <v>0</v>
      </c>
      <c r="E2512" t="s">
        <v>13</v>
      </c>
      <c r="F2512">
        <f t="shared" si="391"/>
        <v>1</v>
      </c>
      <c r="G2512" t="s">
        <v>14</v>
      </c>
      <c r="H2512">
        <f t="shared" si="392"/>
        <v>1</v>
      </c>
      <c r="I2512">
        <f t="shared" si="393"/>
        <v>0</v>
      </c>
      <c r="J2512">
        <f t="shared" si="394"/>
        <v>0</v>
      </c>
      <c r="K2512" t="s">
        <v>19</v>
      </c>
      <c r="L2512">
        <f t="shared" si="395"/>
        <v>0</v>
      </c>
      <c r="M2512" t="s">
        <v>16</v>
      </c>
      <c r="N2512">
        <f t="shared" si="396"/>
        <v>1</v>
      </c>
      <c r="O2512">
        <f t="shared" si="397"/>
        <v>0</v>
      </c>
      <c r="P2512">
        <v>97.55</v>
      </c>
      <c r="Q2512">
        <f t="shared" si="398"/>
        <v>-0.18988168020819307</v>
      </c>
      <c r="R2512">
        <v>28.3</v>
      </c>
      <c r="S2512">
        <f t="shared" si="399"/>
        <v>-7.3002880360123784E-2</v>
      </c>
      <c r="T2512" s="8">
        <v>0</v>
      </c>
    </row>
    <row r="2513" spans="1:20" x14ac:dyDescent="0.35">
      <c r="A2513">
        <v>28</v>
      </c>
      <c r="B2513">
        <f t="shared" si="390"/>
        <v>-0.67343309125115636</v>
      </c>
      <c r="C2513">
        <v>0</v>
      </c>
      <c r="D2513">
        <v>0</v>
      </c>
      <c r="E2513" t="s">
        <v>23</v>
      </c>
      <c r="F2513">
        <f t="shared" si="391"/>
        <v>0</v>
      </c>
      <c r="G2513" t="s">
        <v>14</v>
      </c>
      <c r="H2513">
        <f t="shared" si="392"/>
        <v>1</v>
      </c>
      <c r="I2513">
        <f t="shared" si="393"/>
        <v>0</v>
      </c>
      <c r="J2513">
        <f t="shared" si="394"/>
        <v>0</v>
      </c>
      <c r="K2513" t="s">
        <v>15</v>
      </c>
      <c r="L2513">
        <f t="shared" si="395"/>
        <v>1</v>
      </c>
      <c r="M2513" t="s">
        <v>16</v>
      </c>
      <c r="N2513">
        <f t="shared" si="396"/>
        <v>1</v>
      </c>
      <c r="O2513">
        <f t="shared" si="397"/>
        <v>0</v>
      </c>
      <c r="P2513">
        <v>116.02</v>
      </c>
      <c r="Q2513">
        <f t="shared" si="398"/>
        <v>0.21803252628470768</v>
      </c>
      <c r="R2513">
        <v>36.6</v>
      </c>
      <c r="S2513">
        <f t="shared" si="399"/>
        <v>1.0050859652922164</v>
      </c>
      <c r="T2513" s="8">
        <v>0</v>
      </c>
    </row>
    <row r="2514" spans="1:20" x14ac:dyDescent="0.35">
      <c r="A2514">
        <v>58</v>
      </c>
      <c r="B2514">
        <f t="shared" si="390"/>
        <v>0.6533879668508662</v>
      </c>
      <c r="C2514">
        <v>0</v>
      </c>
      <c r="D2514">
        <v>0</v>
      </c>
      <c r="E2514" t="s">
        <v>13</v>
      </c>
      <c r="F2514">
        <f t="shared" si="391"/>
        <v>1</v>
      </c>
      <c r="G2514" t="s">
        <v>14</v>
      </c>
      <c r="H2514">
        <f t="shared" si="392"/>
        <v>1</v>
      </c>
      <c r="I2514">
        <f t="shared" si="393"/>
        <v>0</v>
      </c>
      <c r="J2514">
        <f t="shared" si="394"/>
        <v>0</v>
      </c>
      <c r="K2514" t="s">
        <v>19</v>
      </c>
      <c r="L2514">
        <f t="shared" si="395"/>
        <v>0</v>
      </c>
      <c r="M2514" t="s">
        <v>22</v>
      </c>
      <c r="N2514">
        <f t="shared" si="396"/>
        <v>0</v>
      </c>
      <c r="O2514">
        <f t="shared" si="397"/>
        <v>1</v>
      </c>
      <c r="P2514">
        <v>127.32</v>
      </c>
      <c r="Q2514">
        <f t="shared" si="398"/>
        <v>0.46759563041950886</v>
      </c>
      <c r="R2514">
        <v>33.1</v>
      </c>
      <c r="S2514">
        <f t="shared" si="399"/>
        <v>0.5504701870050851</v>
      </c>
      <c r="T2514" s="8">
        <v>0</v>
      </c>
    </row>
    <row r="2515" spans="1:20" x14ac:dyDescent="0.35">
      <c r="A2515">
        <v>28</v>
      </c>
      <c r="B2515">
        <f t="shared" si="390"/>
        <v>-0.67343309125115636</v>
      </c>
      <c r="C2515">
        <v>0</v>
      </c>
      <c r="D2515">
        <v>0</v>
      </c>
      <c r="E2515" t="s">
        <v>23</v>
      </c>
      <c r="F2515">
        <f t="shared" si="391"/>
        <v>0</v>
      </c>
      <c r="G2515" t="s">
        <v>14</v>
      </c>
      <c r="H2515">
        <f t="shared" si="392"/>
        <v>1</v>
      </c>
      <c r="I2515">
        <f t="shared" si="393"/>
        <v>0</v>
      </c>
      <c r="J2515">
        <f t="shared" si="394"/>
        <v>0</v>
      </c>
      <c r="K2515" t="s">
        <v>15</v>
      </c>
      <c r="L2515">
        <f t="shared" si="395"/>
        <v>1</v>
      </c>
      <c r="M2515" t="s">
        <v>22</v>
      </c>
      <c r="N2515">
        <f t="shared" si="396"/>
        <v>0</v>
      </c>
      <c r="O2515">
        <f t="shared" si="397"/>
        <v>1</v>
      </c>
      <c r="P2515">
        <v>75.5</v>
      </c>
      <c r="Q2515">
        <f t="shared" si="398"/>
        <v>-0.6768610117278715</v>
      </c>
      <c r="R2515">
        <v>27</v>
      </c>
      <c r="S2515">
        <f t="shared" si="399"/>
        <v>-0.24186016943820124</v>
      </c>
      <c r="T2515" s="8">
        <v>0</v>
      </c>
    </row>
    <row r="2516" spans="1:20" x14ac:dyDescent="0.35">
      <c r="A2516">
        <v>18</v>
      </c>
      <c r="B2516">
        <f t="shared" si="390"/>
        <v>-1.1157067772851639</v>
      </c>
      <c r="C2516">
        <v>0</v>
      </c>
      <c r="D2516">
        <v>0</v>
      </c>
      <c r="E2516" t="s">
        <v>23</v>
      </c>
      <c r="F2516">
        <f t="shared" si="391"/>
        <v>0</v>
      </c>
      <c r="G2516" t="s">
        <v>14</v>
      </c>
      <c r="H2516">
        <f t="shared" si="392"/>
        <v>1</v>
      </c>
      <c r="I2516">
        <f t="shared" si="393"/>
        <v>0</v>
      </c>
      <c r="J2516">
        <f t="shared" si="394"/>
        <v>0</v>
      </c>
      <c r="K2516" t="s">
        <v>15</v>
      </c>
      <c r="L2516">
        <f t="shared" si="395"/>
        <v>1</v>
      </c>
      <c r="M2516" t="s">
        <v>21</v>
      </c>
      <c r="N2516">
        <f t="shared" si="396"/>
        <v>0</v>
      </c>
      <c r="O2516">
        <f t="shared" si="397"/>
        <v>0</v>
      </c>
      <c r="P2516">
        <v>79.349999999999994</v>
      </c>
      <c r="Q2516">
        <f t="shared" si="398"/>
        <v>-0.59183287447840394</v>
      </c>
      <c r="R2516">
        <v>23.6</v>
      </c>
      <c r="S2516">
        <f t="shared" si="399"/>
        <v>-0.68348692548855727</v>
      </c>
      <c r="T2516" s="8">
        <v>0</v>
      </c>
    </row>
    <row r="2517" spans="1:20" x14ac:dyDescent="0.35">
      <c r="A2517">
        <v>62</v>
      </c>
      <c r="B2517">
        <f t="shared" si="390"/>
        <v>0.83029744126446925</v>
      </c>
      <c r="C2517">
        <v>1</v>
      </c>
      <c r="D2517">
        <v>1</v>
      </c>
      <c r="E2517" t="s">
        <v>13</v>
      </c>
      <c r="F2517">
        <f t="shared" si="391"/>
        <v>1</v>
      </c>
      <c r="G2517" t="s">
        <v>14</v>
      </c>
      <c r="H2517">
        <f t="shared" si="392"/>
        <v>1</v>
      </c>
      <c r="I2517">
        <f t="shared" si="393"/>
        <v>0</v>
      </c>
      <c r="J2517">
        <f t="shared" si="394"/>
        <v>0</v>
      </c>
      <c r="K2517" t="s">
        <v>19</v>
      </c>
      <c r="L2517">
        <f t="shared" si="395"/>
        <v>0</v>
      </c>
      <c r="M2517" t="s">
        <v>21</v>
      </c>
      <c r="N2517">
        <f t="shared" si="396"/>
        <v>0</v>
      </c>
      <c r="O2517">
        <f t="shared" si="397"/>
        <v>0</v>
      </c>
      <c r="P2517">
        <v>176.25</v>
      </c>
      <c r="Q2517">
        <f t="shared" si="398"/>
        <v>1.5482259565536527</v>
      </c>
      <c r="R2517">
        <v>28.1</v>
      </c>
      <c r="S2517">
        <f t="shared" si="399"/>
        <v>-9.8980924833674058E-2</v>
      </c>
      <c r="T2517" s="8">
        <v>0</v>
      </c>
    </row>
    <row r="2518" spans="1:20" x14ac:dyDescent="0.35">
      <c r="A2518">
        <v>31</v>
      </c>
      <c r="B2518">
        <f t="shared" si="390"/>
        <v>-0.54075098544095401</v>
      </c>
      <c r="C2518">
        <v>0</v>
      </c>
      <c r="D2518">
        <v>0</v>
      </c>
      <c r="E2518" t="s">
        <v>23</v>
      </c>
      <c r="F2518">
        <f t="shared" si="391"/>
        <v>0</v>
      </c>
      <c r="G2518" t="s">
        <v>14</v>
      </c>
      <c r="H2518">
        <f t="shared" si="392"/>
        <v>1</v>
      </c>
      <c r="I2518">
        <f t="shared" si="393"/>
        <v>0</v>
      </c>
      <c r="J2518">
        <f t="shared" si="394"/>
        <v>0</v>
      </c>
      <c r="K2518" t="s">
        <v>19</v>
      </c>
      <c r="L2518">
        <f t="shared" si="395"/>
        <v>0</v>
      </c>
      <c r="M2518" t="s">
        <v>21</v>
      </c>
      <c r="N2518">
        <f t="shared" si="396"/>
        <v>0</v>
      </c>
      <c r="O2518">
        <f t="shared" si="397"/>
        <v>0</v>
      </c>
      <c r="P2518">
        <v>108.56</v>
      </c>
      <c r="Q2518">
        <f t="shared" si="398"/>
        <v>5.3276707094830185E-2</v>
      </c>
      <c r="R2518">
        <v>21.8</v>
      </c>
      <c r="S2518">
        <f t="shared" si="399"/>
        <v>-0.91728932575051059</v>
      </c>
      <c r="T2518" s="8">
        <v>0</v>
      </c>
    </row>
    <row r="2519" spans="1:20" x14ac:dyDescent="0.35">
      <c r="A2519">
        <v>55</v>
      </c>
      <c r="B2519">
        <f t="shared" si="390"/>
        <v>0.52070586104066396</v>
      </c>
      <c r="C2519">
        <v>1</v>
      </c>
      <c r="D2519">
        <v>0</v>
      </c>
      <c r="E2519" t="s">
        <v>13</v>
      </c>
      <c r="F2519">
        <f t="shared" si="391"/>
        <v>1</v>
      </c>
      <c r="G2519" t="s">
        <v>14</v>
      </c>
      <c r="H2519">
        <f t="shared" si="392"/>
        <v>1</v>
      </c>
      <c r="I2519">
        <f t="shared" si="393"/>
        <v>0</v>
      </c>
      <c r="J2519">
        <f t="shared" si="394"/>
        <v>0</v>
      </c>
      <c r="K2519" t="s">
        <v>15</v>
      </c>
      <c r="L2519">
        <f t="shared" si="395"/>
        <v>1</v>
      </c>
      <c r="M2519" t="s">
        <v>22</v>
      </c>
      <c r="N2519">
        <f t="shared" si="396"/>
        <v>0</v>
      </c>
      <c r="O2519">
        <f t="shared" si="397"/>
        <v>1</v>
      </c>
      <c r="P2519">
        <v>168.06</v>
      </c>
      <c r="Q2519">
        <f t="shared" si="398"/>
        <v>1.3673479191320579</v>
      </c>
      <c r="R2519">
        <v>23.5</v>
      </c>
      <c r="S2519">
        <f t="shared" si="399"/>
        <v>-0.69647594772533261</v>
      </c>
      <c r="T2519" s="8">
        <v>0</v>
      </c>
    </row>
    <row r="2520" spans="1:20" x14ac:dyDescent="0.35">
      <c r="A2520">
        <v>54</v>
      </c>
      <c r="B2520">
        <f t="shared" si="390"/>
        <v>0.47647849243726326</v>
      </c>
      <c r="C2520">
        <v>0</v>
      </c>
      <c r="D2520">
        <v>0</v>
      </c>
      <c r="E2520" t="s">
        <v>13</v>
      </c>
      <c r="F2520">
        <f t="shared" si="391"/>
        <v>1</v>
      </c>
      <c r="G2520" t="s">
        <v>14</v>
      </c>
      <c r="H2520">
        <f t="shared" si="392"/>
        <v>1</v>
      </c>
      <c r="I2520">
        <f t="shared" si="393"/>
        <v>0</v>
      </c>
      <c r="J2520">
        <f t="shared" si="394"/>
        <v>0</v>
      </c>
      <c r="K2520" t="s">
        <v>15</v>
      </c>
      <c r="L2520">
        <f t="shared" si="395"/>
        <v>1</v>
      </c>
      <c r="M2520" t="s">
        <v>16</v>
      </c>
      <c r="N2520">
        <f t="shared" si="396"/>
        <v>1</v>
      </c>
      <c r="O2520">
        <f t="shared" si="397"/>
        <v>0</v>
      </c>
      <c r="P2520">
        <v>75.52</v>
      </c>
      <c r="Q2520">
        <f t="shared" si="398"/>
        <v>-0.67641930711878351</v>
      </c>
      <c r="R2520">
        <v>28.7</v>
      </c>
      <c r="S2520">
        <f t="shared" si="399"/>
        <v>-2.1046791413023236E-2</v>
      </c>
      <c r="T2520" s="8">
        <v>0</v>
      </c>
    </row>
    <row r="2521" spans="1:20" x14ac:dyDescent="0.35">
      <c r="A2521">
        <v>73</v>
      </c>
      <c r="B2521">
        <f t="shared" si="390"/>
        <v>1.3167984959018775</v>
      </c>
      <c r="C2521">
        <v>0</v>
      </c>
      <c r="D2521">
        <v>1</v>
      </c>
      <c r="E2521" t="s">
        <v>13</v>
      </c>
      <c r="F2521">
        <f t="shared" si="391"/>
        <v>1</v>
      </c>
      <c r="G2521" t="s">
        <v>14</v>
      </c>
      <c r="H2521">
        <f t="shared" si="392"/>
        <v>1</v>
      </c>
      <c r="I2521">
        <f t="shared" si="393"/>
        <v>0</v>
      </c>
      <c r="J2521">
        <f t="shared" si="394"/>
        <v>0</v>
      </c>
      <c r="K2521" t="s">
        <v>19</v>
      </c>
      <c r="L2521">
        <f t="shared" si="395"/>
        <v>0</v>
      </c>
      <c r="M2521" t="s">
        <v>16</v>
      </c>
      <c r="N2521">
        <f t="shared" si="396"/>
        <v>1</v>
      </c>
      <c r="O2521">
        <f t="shared" si="397"/>
        <v>0</v>
      </c>
      <c r="P2521">
        <v>82.15</v>
      </c>
      <c r="Q2521">
        <f t="shared" si="398"/>
        <v>-0.52999422920606365</v>
      </c>
      <c r="R2521">
        <v>31.6</v>
      </c>
      <c r="S2521">
        <f t="shared" si="399"/>
        <v>0.3556348534534573</v>
      </c>
      <c r="T2521" s="8">
        <v>0</v>
      </c>
    </row>
    <row r="2522" spans="1:20" x14ac:dyDescent="0.35">
      <c r="A2522">
        <v>26</v>
      </c>
      <c r="B2522">
        <f t="shared" si="390"/>
        <v>-0.76188782845795777</v>
      </c>
      <c r="C2522">
        <v>0</v>
      </c>
      <c r="D2522">
        <v>0</v>
      </c>
      <c r="E2522" t="s">
        <v>23</v>
      </c>
      <c r="F2522">
        <f t="shared" si="391"/>
        <v>0</v>
      </c>
      <c r="G2522" t="s">
        <v>18</v>
      </c>
      <c r="H2522">
        <f t="shared" si="392"/>
        <v>0</v>
      </c>
      <c r="I2522">
        <f t="shared" si="393"/>
        <v>1</v>
      </c>
      <c r="J2522">
        <f t="shared" si="394"/>
        <v>0</v>
      </c>
      <c r="K2522" t="s">
        <v>15</v>
      </c>
      <c r="L2522">
        <f t="shared" si="395"/>
        <v>1</v>
      </c>
      <c r="M2522" t="s">
        <v>16</v>
      </c>
      <c r="N2522">
        <f t="shared" si="396"/>
        <v>1</v>
      </c>
      <c r="O2522">
        <f t="shared" si="397"/>
        <v>0</v>
      </c>
      <c r="P2522">
        <v>200.28</v>
      </c>
      <c r="Q2522">
        <f t="shared" si="398"/>
        <v>2.0789340443730575</v>
      </c>
      <c r="R2522">
        <v>31.9</v>
      </c>
      <c r="S2522">
        <f t="shared" si="399"/>
        <v>0.39460192016378248</v>
      </c>
      <c r="T2522" s="8">
        <v>0</v>
      </c>
    </row>
    <row r="2523" spans="1:20" x14ac:dyDescent="0.35">
      <c r="A2523">
        <v>73</v>
      </c>
      <c r="B2523">
        <f t="shared" si="390"/>
        <v>1.3167984959018775</v>
      </c>
      <c r="C2523">
        <v>0</v>
      </c>
      <c r="D2523">
        <v>1</v>
      </c>
      <c r="E2523" t="s">
        <v>13</v>
      </c>
      <c r="F2523">
        <f t="shared" si="391"/>
        <v>1</v>
      </c>
      <c r="G2523" t="s">
        <v>14</v>
      </c>
      <c r="H2523">
        <f t="shared" si="392"/>
        <v>1</v>
      </c>
      <c r="I2523">
        <f t="shared" si="393"/>
        <v>0</v>
      </c>
      <c r="J2523">
        <f t="shared" si="394"/>
        <v>0</v>
      </c>
      <c r="K2523" t="s">
        <v>19</v>
      </c>
      <c r="L2523">
        <f t="shared" si="395"/>
        <v>0</v>
      </c>
      <c r="M2523" t="s">
        <v>22</v>
      </c>
      <c r="N2523">
        <f t="shared" si="396"/>
        <v>0</v>
      </c>
      <c r="O2523">
        <f t="shared" si="397"/>
        <v>1</v>
      </c>
      <c r="P2523">
        <v>62.44</v>
      </c>
      <c r="Q2523">
        <f t="shared" si="398"/>
        <v>-0.96529412146242943</v>
      </c>
      <c r="R2523">
        <v>25.2</v>
      </c>
      <c r="S2523">
        <f t="shared" si="399"/>
        <v>-0.47566256970015464</v>
      </c>
      <c r="T2523" s="8">
        <v>0</v>
      </c>
    </row>
    <row r="2524" spans="1:20" x14ac:dyDescent="0.35">
      <c r="A2524">
        <v>38</v>
      </c>
      <c r="B2524">
        <f t="shared" si="390"/>
        <v>-0.23115940521714878</v>
      </c>
      <c r="C2524">
        <v>0</v>
      </c>
      <c r="D2524">
        <v>0</v>
      </c>
      <c r="E2524" t="s">
        <v>13</v>
      </c>
      <c r="F2524">
        <f t="shared" si="391"/>
        <v>1</v>
      </c>
      <c r="G2524" t="s">
        <v>14</v>
      </c>
      <c r="H2524">
        <f t="shared" si="392"/>
        <v>1</v>
      </c>
      <c r="I2524">
        <f t="shared" si="393"/>
        <v>0</v>
      </c>
      <c r="J2524">
        <f t="shared" si="394"/>
        <v>0</v>
      </c>
      <c r="K2524" t="s">
        <v>19</v>
      </c>
      <c r="L2524">
        <f t="shared" si="395"/>
        <v>0</v>
      </c>
      <c r="M2524" t="s">
        <v>22</v>
      </c>
      <c r="N2524">
        <f t="shared" si="396"/>
        <v>0</v>
      </c>
      <c r="O2524">
        <f t="shared" si="397"/>
        <v>1</v>
      </c>
      <c r="P2524">
        <v>84.31</v>
      </c>
      <c r="Q2524">
        <f t="shared" si="398"/>
        <v>-0.48229013142454413</v>
      </c>
      <c r="R2524">
        <v>25.9</v>
      </c>
      <c r="S2524">
        <f t="shared" si="399"/>
        <v>-0.38473941404272843</v>
      </c>
      <c r="T2524" s="8">
        <v>0</v>
      </c>
    </row>
    <row r="2525" spans="1:20" x14ac:dyDescent="0.35">
      <c r="A2525">
        <v>75</v>
      </c>
      <c r="B2525">
        <f t="shared" si="390"/>
        <v>1.4052532331086791</v>
      </c>
      <c r="C2525">
        <v>1</v>
      </c>
      <c r="D2525">
        <v>1</v>
      </c>
      <c r="E2525" t="s">
        <v>13</v>
      </c>
      <c r="F2525">
        <f t="shared" si="391"/>
        <v>1</v>
      </c>
      <c r="G2525" t="s">
        <v>14</v>
      </c>
      <c r="H2525">
        <f t="shared" si="392"/>
        <v>1</v>
      </c>
      <c r="I2525">
        <f t="shared" si="393"/>
        <v>0</v>
      </c>
      <c r="J2525">
        <f t="shared" si="394"/>
        <v>0</v>
      </c>
      <c r="K2525" t="s">
        <v>19</v>
      </c>
      <c r="L2525">
        <f t="shared" si="395"/>
        <v>0</v>
      </c>
      <c r="M2525" t="s">
        <v>16</v>
      </c>
      <c r="N2525">
        <f t="shared" si="396"/>
        <v>1</v>
      </c>
      <c r="O2525">
        <f t="shared" si="397"/>
        <v>0</v>
      </c>
      <c r="P2525">
        <v>221.43</v>
      </c>
      <c r="Q2525">
        <f t="shared" si="398"/>
        <v>2.5460366684837696</v>
      </c>
      <c r="R2525">
        <v>32.5</v>
      </c>
      <c r="S2525">
        <f t="shared" si="399"/>
        <v>0.47253605358443379</v>
      </c>
      <c r="T2525" s="8">
        <v>0</v>
      </c>
    </row>
    <row r="2526" spans="1:20" x14ac:dyDescent="0.35">
      <c r="A2526">
        <v>81</v>
      </c>
      <c r="B2526">
        <f t="shared" si="390"/>
        <v>1.6706174447290836</v>
      </c>
      <c r="C2526">
        <v>0</v>
      </c>
      <c r="D2526">
        <v>0</v>
      </c>
      <c r="E2526" t="s">
        <v>13</v>
      </c>
      <c r="F2526">
        <f t="shared" si="391"/>
        <v>1</v>
      </c>
      <c r="G2526" t="s">
        <v>14</v>
      </c>
      <c r="H2526">
        <f t="shared" si="392"/>
        <v>1</v>
      </c>
      <c r="I2526">
        <f t="shared" si="393"/>
        <v>0</v>
      </c>
      <c r="J2526">
        <f t="shared" si="394"/>
        <v>0</v>
      </c>
      <c r="K2526" t="s">
        <v>15</v>
      </c>
      <c r="L2526">
        <f t="shared" si="395"/>
        <v>1</v>
      </c>
      <c r="M2526" t="s">
        <v>16</v>
      </c>
      <c r="N2526">
        <f t="shared" si="396"/>
        <v>1</v>
      </c>
      <c r="O2526">
        <f t="shared" si="397"/>
        <v>0</v>
      </c>
      <c r="P2526">
        <v>165.47</v>
      </c>
      <c r="Q2526">
        <f t="shared" si="398"/>
        <v>1.3101471722551432</v>
      </c>
      <c r="R2526">
        <v>28.1</v>
      </c>
      <c r="S2526">
        <f t="shared" si="399"/>
        <v>-9.8980924833674058E-2</v>
      </c>
      <c r="T2526" s="8">
        <v>0</v>
      </c>
    </row>
    <row r="2527" spans="1:20" x14ac:dyDescent="0.35">
      <c r="A2527">
        <v>20</v>
      </c>
      <c r="B2527">
        <f t="shared" si="390"/>
        <v>-1.0272520400783622</v>
      </c>
      <c r="C2527">
        <v>0</v>
      </c>
      <c r="D2527">
        <v>0</v>
      </c>
      <c r="E2527" t="s">
        <v>23</v>
      </c>
      <c r="F2527">
        <f t="shared" si="391"/>
        <v>0</v>
      </c>
      <c r="G2527" t="s">
        <v>14</v>
      </c>
      <c r="H2527">
        <f t="shared" si="392"/>
        <v>1</v>
      </c>
      <c r="I2527">
        <f t="shared" si="393"/>
        <v>0</v>
      </c>
      <c r="J2527">
        <f t="shared" si="394"/>
        <v>0</v>
      </c>
      <c r="K2527" t="s">
        <v>19</v>
      </c>
      <c r="L2527">
        <f t="shared" si="395"/>
        <v>0</v>
      </c>
      <c r="M2527" t="s">
        <v>22</v>
      </c>
      <c r="N2527">
        <f t="shared" si="396"/>
        <v>0</v>
      </c>
      <c r="O2527">
        <f t="shared" si="397"/>
        <v>1</v>
      </c>
      <c r="P2527">
        <v>96.69</v>
      </c>
      <c r="Q2527">
        <f t="shared" si="398"/>
        <v>-0.20887497839898325</v>
      </c>
      <c r="R2527">
        <v>27.4</v>
      </c>
      <c r="S2527">
        <f t="shared" si="399"/>
        <v>-0.18990408049110069</v>
      </c>
      <c r="T2527" s="8">
        <v>0</v>
      </c>
    </row>
    <row r="2528" spans="1:20" x14ac:dyDescent="0.35">
      <c r="A2528">
        <v>12</v>
      </c>
      <c r="B2528">
        <f t="shared" si="390"/>
        <v>-1.3810709889055683</v>
      </c>
      <c r="C2528">
        <v>0</v>
      </c>
      <c r="D2528">
        <v>0</v>
      </c>
      <c r="E2528" t="s">
        <v>23</v>
      </c>
      <c r="F2528">
        <f t="shared" si="391"/>
        <v>0</v>
      </c>
      <c r="G2528" t="s">
        <v>26</v>
      </c>
      <c r="H2528">
        <f t="shared" si="392"/>
        <v>0</v>
      </c>
      <c r="I2528">
        <f t="shared" si="393"/>
        <v>0</v>
      </c>
      <c r="J2528">
        <f t="shared" si="394"/>
        <v>0</v>
      </c>
      <c r="K2528" t="s">
        <v>15</v>
      </c>
      <c r="L2528">
        <f t="shared" si="395"/>
        <v>1</v>
      </c>
      <c r="M2528" t="s">
        <v>16</v>
      </c>
      <c r="N2528">
        <f t="shared" si="396"/>
        <v>1</v>
      </c>
      <c r="O2528">
        <f t="shared" si="397"/>
        <v>0</v>
      </c>
      <c r="P2528">
        <v>63.98</v>
      </c>
      <c r="Q2528">
        <f t="shared" si="398"/>
        <v>-0.93128286656264248</v>
      </c>
      <c r="R2528">
        <v>21.2</v>
      </c>
      <c r="S2528">
        <f t="shared" si="399"/>
        <v>-0.99522345917116184</v>
      </c>
      <c r="T2528" s="8">
        <v>0</v>
      </c>
    </row>
    <row r="2529" spans="1:20" x14ac:dyDescent="0.35">
      <c r="A2529">
        <v>78</v>
      </c>
      <c r="B2529">
        <f t="shared" si="390"/>
        <v>1.5379353389188812</v>
      </c>
      <c r="C2529">
        <v>0</v>
      </c>
      <c r="D2529">
        <v>1</v>
      </c>
      <c r="E2529" t="s">
        <v>13</v>
      </c>
      <c r="F2529">
        <f t="shared" si="391"/>
        <v>1</v>
      </c>
      <c r="G2529" t="s">
        <v>14</v>
      </c>
      <c r="H2529">
        <f t="shared" si="392"/>
        <v>1</v>
      </c>
      <c r="I2529">
        <f t="shared" si="393"/>
        <v>0</v>
      </c>
      <c r="J2529">
        <f t="shared" si="394"/>
        <v>0</v>
      </c>
      <c r="K2529" t="s">
        <v>15</v>
      </c>
      <c r="L2529">
        <f t="shared" si="395"/>
        <v>1</v>
      </c>
      <c r="M2529" t="s">
        <v>16</v>
      </c>
      <c r="N2529">
        <f t="shared" si="396"/>
        <v>1</v>
      </c>
      <c r="O2529">
        <f t="shared" si="397"/>
        <v>0</v>
      </c>
      <c r="P2529">
        <v>145.03</v>
      </c>
      <c r="Q2529">
        <f t="shared" si="398"/>
        <v>0.85872506176706032</v>
      </c>
      <c r="R2529">
        <v>26.8</v>
      </c>
      <c r="S2529">
        <f t="shared" si="399"/>
        <v>-0.2678382139117515</v>
      </c>
      <c r="T2529" s="8">
        <v>0</v>
      </c>
    </row>
    <row r="2530" spans="1:20" x14ac:dyDescent="0.35">
      <c r="A2530">
        <v>42</v>
      </c>
      <c r="B2530">
        <f t="shared" si="390"/>
        <v>-5.424993080354578E-2</v>
      </c>
      <c r="C2530">
        <v>0</v>
      </c>
      <c r="D2530">
        <v>0</v>
      </c>
      <c r="E2530" t="s">
        <v>23</v>
      </c>
      <c r="F2530">
        <f t="shared" si="391"/>
        <v>0</v>
      </c>
      <c r="G2530" t="s">
        <v>14</v>
      </c>
      <c r="H2530">
        <f t="shared" si="392"/>
        <v>1</v>
      </c>
      <c r="I2530">
        <f t="shared" si="393"/>
        <v>0</v>
      </c>
      <c r="J2530">
        <f t="shared" si="394"/>
        <v>0</v>
      </c>
      <c r="K2530" t="s">
        <v>15</v>
      </c>
      <c r="L2530">
        <f t="shared" si="395"/>
        <v>1</v>
      </c>
      <c r="M2530" t="s">
        <v>21</v>
      </c>
      <c r="N2530">
        <f t="shared" si="396"/>
        <v>0</v>
      </c>
      <c r="O2530">
        <f t="shared" si="397"/>
        <v>0</v>
      </c>
      <c r="P2530">
        <v>98.53</v>
      </c>
      <c r="Q2530">
        <f t="shared" si="398"/>
        <v>-0.16823815436287395</v>
      </c>
      <c r="R2530">
        <v>18.5</v>
      </c>
      <c r="S2530">
        <f t="shared" si="399"/>
        <v>-1.3459270595640918</v>
      </c>
      <c r="T2530" s="8">
        <v>0</v>
      </c>
    </row>
    <row r="2531" spans="1:20" x14ac:dyDescent="0.35">
      <c r="A2531">
        <v>71</v>
      </c>
      <c r="B2531">
        <f t="shared" si="390"/>
        <v>1.2283437586950761</v>
      </c>
      <c r="C2531">
        <v>1</v>
      </c>
      <c r="D2531">
        <v>0</v>
      </c>
      <c r="E2531" t="s">
        <v>13</v>
      </c>
      <c r="F2531">
        <f t="shared" si="391"/>
        <v>1</v>
      </c>
      <c r="G2531" t="s">
        <v>14</v>
      </c>
      <c r="H2531">
        <f t="shared" si="392"/>
        <v>1</v>
      </c>
      <c r="I2531">
        <f t="shared" si="393"/>
        <v>0</v>
      </c>
      <c r="J2531">
        <f t="shared" si="394"/>
        <v>0</v>
      </c>
      <c r="K2531" t="s">
        <v>15</v>
      </c>
      <c r="L2531">
        <f t="shared" si="395"/>
        <v>1</v>
      </c>
      <c r="M2531" t="s">
        <v>22</v>
      </c>
      <c r="N2531">
        <f t="shared" si="396"/>
        <v>0</v>
      </c>
      <c r="O2531">
        <f t="shared" si="397"/>
        <v>1</v>
      </c>
      <c r="P2531">
        <v>105.55</v>
      </c>
      <c r="Q2531">
        <f t="shared" si="398"/>
        <v>-1.319983657293557E-2</v>
      </c>
      <c r="R2531">
        <v>28.1</v>
      </c>
      <c r="S2531">
        <f t="shared" si="399"/>
        <v>-9.8980924833674058E-2</v>
      </c>
      <c r="T2531" s="8">
        <v>0</v>
      </c>
    </row>
    <row r="2532" spans="1:20" x14ac:dyDescent="0.35">
      <c r="A2532">
        <v>16</v>
      </c>
      <c r="B2532">
        <f t="shared" si="390"/>
        <v>-1.2041615144919653</v>
      </c>
      <c r="C2532">
        <v>0</v>
      </c>
      <c r="D2532">
        <v>0</v>
      </c>
      <c r="E2532" t="s">
        <v>23</v>
      </c>
      <c r="F2532">
        <f t="shared" si="391"/>
        <v>0</v>
      </c>
      <c r="G2532" t="s">
        <v>26</v>
      </c>
      <c r="H2532">
        <f t="shared" si="392"/>
        <v>0</v>
      </c>
      <c r="I2532">
        <f t="shared" si="393"/>
        <v>0</v>
      </c>
      <c r="J2532">
        <f t="shared" si="394"/>
        <v>0</v>
      </c>
      <c r="K2532" t="s">
        <v>19</v>
      </c>
      <c r="L2532">
        <f t="shared" si="395"/>
        <v>0</v>
      </c>
      <c r="M2532" t="s">
        <v>21</v>
      </c>
      <c r="N2532">
        <f t="shared" si="396"/>
        <v>0</v>
      </c>
      <c r="O2532">
        <f t="shared" si="397"/>
        <v>0</v>
      </c>
      <c r="P2532">
        <v>134.22999999999999</v>
      </c>
      <c r="Q2532">
        <f t="shared" si="398"/>
        <v>0.6202045728594624</v>
      </c>
      <c r="R2532">
        <v>30.6</v>
      </c>
      <c r="S2532">
        <f t="shared" si="399"/>
        <v>0.2257446310857055</v>
      </c>
      <c r="T2532" s="8">
        <v>0</v>
      </c>
    </row>
    <row r="2533" spans="1:20" x14ac:dyDescent="0.35">
      <c r="A2533">
        <v>4</v>
      </c>
      <c r="B2533">
        <f t="shared" si="390"/>
        <v>-1.7348899377327744</v>
      </c>
      <c r="C2533">
        <v>0</v>
      </c>
      <c r="D2533">
        <v>0</v>
      </c>
      <c r="E2533" t="s">
        <v>23</v>
      </c>
      <c r="F2533">
        <f t="shared" si="391"/>
        <v>0</v>
      </c>
      <c r="G2533" t="s">
        <v>26</v>
      </c>
      <c r="H2533">
        <f t="shared" si="392"/>
        <v>0</v>
      </c>
      <c r="I2533">
        <f t="shared" si="393"/>
        <v>0</v>
      </c>
      <c r="J2533">
        <f t="shared" si="394"/>
        <v>0</v>
      </c>
      <c r="K2533" t="s">
        <v>19</v>
      </c>
      <c r="L2533">
        <f t="shared" si="395"/>
        <v>0</v>
      </c>
      <c r="M2533" t="s">
        <v>21</v>
      </c>
      <c r="N2533">
        <f t="shared" si="396"/>
        <v>0</v>
      </c>
      <c r="O2533">
        <f t="shared" si="397"/>
        <v>0</v>
      </c>
      <c r="P2533">
        <v>62.48</v>
      </c>
      <c r="Q2533">
        <f t="shared" si="398"/>
        <v>-0.96441071224425323</v>
      </c>
      <c r="R2533">
        <v>19.899999999999999</v>
      </c>
      <c r="S2533">
        <f t="shared" si="399"/>
        <v>-1.1640807482492395</v>
      </c>
      <c r="T2533" s="8">
        <v>0</v>
      </c>
    </row>
    <row r="2534" spans="1:20" x14ac:dyDescent="0.35">
      <c r="A2534">
        <v>79</v>
      </c>
      <c r="B2534">
        <f t="shared" si="390"/>
        <v>1.5821627075222819</v>
      </c>
      <c r="C2534">
        <v>0</v>
      </c>
      <c r="D2534">
        <v>1</v>
      </c>
      <c r="E2534" t="s">
        <v>13</v>
      </c>
      <c r="F2534">
        <f t="shared" si="391"/>
        <v>1</v>
      </c>
      <c r="G2534" t="s">
        <v>14</v>
      </c>
      <c r="H2534">
        <f t="shared" si="392"/>
        <v>1</v>
      </c>
      <c r="I2534">
        <f t="shared" si="393"/>
        <v>0</v>
      </c>
      <c r="J2534">
        <f t="shared" si="394"/>
        <v>0</v>
      </c>
      <c r="K2534" t="s">
        <v>15</v>
      </c>
      <c r="L2534">
        <f t="shared" si="395"/>
        <v>1</v>
      </c>
      <c r="M2534" t="s">
        <v>16</v>
      </c>
      <c r="N2534">
        <f t="shared" si="396"/>
        <v>1</v>
      </c>
      <c r="O2534">
        <f t="shared" si="397"/>
        <v>0</v>
      </c>
      <c r="P2534">
        <v>213.38</v>
      </c>
      <c r="Q2534">
        <f t="shared" si="398"/>
        <v>2.3682505633257915</v>
      </c>
      <c r="R2534">
        <v>28.1</v>
      </c>
      <c r="S2534">
        <f t="shared" si="399"/>
        <v>-9.8980924833674058E-2</v>
      </c>
      <c r="T2534" s="8">
        <v>0</v>
      </c>
    </row>
    <row r="2535" spans="1:20" x14ac:dyDescent="0.35">
      <c r="A2535">
        <v>60</v>
      </c>
      <c r="B2535">
        <f t="shared" si="390"/>
        <v>0.74184270405766772</v>
      </c>
      <c r="C2535">
        <v>0</v>
      </c>
      <c r="D2535">
        <v>0</v>
      </c>
      <c r="E2535" t="s">
        <v>13</v>
      </c>
      <c r="F2535">
        <f t="shared" si="391"/>
        <v>1</v>
      </c>
      <c r="G2535" t="s">
        <v>14</v>
      </c>
      <c r="H2535">
        <f t="shared" si="392"/>
        <v>1</v>
      </c>
      <c r="I2535">
        <f t="shared" si="393"/>
        <v>0</v>
      </c>
      <c r="J2535">
        <f t="shared" si="394"/>
        <v>0</v>
      </c>
      <c r="K2535" t="s">
        <v>19</v>
      </c>
      <c r="L2535">
        <f t="shared" si="395"/>
        <v>0</v>
      </c>
      <c r="M2535" t="s">
        <v>16</v>
      </c>
      <c r="N2535">
        <f t="shared" si="396"/>
        <v>1</v>
      </c>
      <c r="O2535">
        <f t="shared" si="397"/>
        <v>0</v>
      </c>
      <c r="P2535">
        <v>70.52</v>
      </c>
      <c r="Q2535">
        <f t="shared" si="398"/>
        <v>-0.7868454593908194</v>
      </c>
      <c r="R2535">
        <v>26.5</v>
      </c>
      <c r="S2535">
        <f t="shared" si="399"/>
        <v>-0.30680528062207713</v>
      </c>
      <c r="T2535" s="8">
        <v>0</v>
      </c>
    </row>
    <row r="2536" spans="1:20" x14ac:dyDescent="0.35">
      <c r="A2536">
        <v>45</v>
      </c>
      <c r="B2536">
        <f t="shared" si="390"/>
        <v>7.8432175006656474E-2</v>
      </c>
      <c r="C2536">
        <v>1</v>
      </c>
      <c r="D2536">
        <v>0</v>
      </c>
      <c r="E2536" t="s">
        <v>13</v>
      </c>
      <c r="F2536">
        <f t="shared" si="391"/>
        <v>1</v>
      </c>
      <c r="G2536" t="s">
        <v>14</v>
      </c>
      <c r="H2536">
        <f t="shared" si="392"/>
        <v>1</v>
      </c>
      <c r="I2536">
        <f t="shared" si="393"/>
        <v>0</v>
      </c>
      <c r="J2536">
        <f t="shared" si="394"/>
        <v>0</v>
      </c>
      <c r="K2536" t="s">
        <v>15</v>
      </c>
      <c r="L2536">
        <f t="shared" si="395"/>
        <v>1</v>
      </c>
      <c r="M2536" t="s">
        <v>21</v>
      </c>
      <c r="N2536">
        <f t="shared" si="396"/>
        <v>0</v>
      </c>
      <c r="O2536">
        <f t="shared" si="397"/>
        <v>0</v>
      </c>
      <c r="P2536">
        <v>93.21</v>
      </c>
      <c r="Q2536">
        <f t="shared" si="398"/>
        <v>-0.28573158038032037</v>
      </c>
      <c r="R2536">
        <v>43.8</v>
      </c>
      <c r="S2536">
        <f t="shared" si="399"/>
        <v>1.940295566340029</v>
      </c>
      <c r="T2536" s="8">
        <v>0</v>
      </c>
    </row>
    <row r="2537" spans="1:20" x14ac:dyDescent="0.35">
      <c r="A2537">
        <v>23</v>
      </c>
      <c r="B2537">
        <f t="shared" si="390"/>
        <v>-0.89456993426816012</v>
      </c>
      <c r="C2537">
        <v>0</v>
      </c>
      <c r="D2537">
        <v>0</v>
      </c>
      <c r="E2537" t="s">
        <v>23</v>
      </c>
      <c r="F2537">
        <f t="shared" si="391"/>
        <v>0</v>
      </c>
      <c r="G2537" t="s">
        <v>14</v>
      </c>
      <c r="H2537">
        <f t="shared" si="392"/>
        <v>1</v>
      </c>
      <c r="I2537">
        <f t="shared" si="393"/>
        <v>0</v>
      </c>
      <c r="J2537">
        <f t="shared" si="394"/>
        <v>0</v>
      </c>
      <c r="K2537" t="s">
        <v>19</v>
      </c>
      <c r="L2537">
        <f t="shared" si="395"/>
        <v>0</v>
      </c>
      <c r="M2537" t="s">
        <v>22</v>
      </c>
      <c r="N2537">
        <f t="shared" si="396"/>
        <v>0</v>
      </c>
      <c r="O2537">
        <f t="shared" si="397"/>
        <v>1</v>
      </c>
      <c r="P2537">
        <v>82.39</v>
      </c>
      <c r="Q2537">
        <f t="shared" si="398"/>
        <v>-0.524693773897006</v>
      </c>
      <c r="R2537">
        <v>31.8</v>
      </c>
      <c r="S2537">
        <f t="shared" si="399"/>
        <v>0.38161289792700759</v>
      </c>
      <c r="T2537" s="8">
        <v>0</v>
      </c>
    </row>
    <row r="2538" spans="1:20" x14ac:dyDescent="0.35">
      <c r="A2538">
        <v>21</v>
      </c>
      <c r="B2538">
        <f t="shared" si="390"/>
        <v>-0.98302467147496153</v>
      </c>
      <c r="C2538">
        <v>0</v>
      </c>
      <c r="D2538">
        <v>0</v>
      </c>
      <c r="E2538" t="s">
        <v>23</v>
      </c>
      <c r="F2538">
        <f t="shared" si="391"/>
        <v>0</v>
      </c>
      <c r="G2538" t="s">
        <v>14</v>
      </c>
      <c r="H2538">
        <f t="shared" si="392"/>
        <v>1</v>
      </c>
      <c r="I2538">
        <f t="shared" si="393"/>
        <v>0</v>
      </c>
      <c r="J2538">
        <f t="shared" si="394"/>
        <v>0</v>
      </c>
      <c r="K2538" t="s">
        <v>19</v>
      </c>
      <c r="L2538">
        <f t="shared" si="395"/>
        <v>0</v>
      </c>
      <c r="M2538" t="s">
        <v>22</v>
      </c>
      <c r="N2538">
        <f t="shared" si="396"/>
        <v>0</v>
      </c>
      <c r="O2538">
        <f t="shared" si="397"/>
        <v>1</v>
      </c>
      <c r="P2538">
        <v>88.29</v>
      </c>
      <c r="Q2538">
        <f t="shared" si="398"/>
        <v>-0.39439091421600347</v>
      </c>
      <c r="R2538">
        <v>36.6</v>
      </c>
      <c r="S2538">
        <f t="shared" si="399"/>
        <v>1.0050859652922164</v>
      </c>
      <c r="T2538" s="8">
        <v>0</v>
      </c>
    </row>
    <row r="2539" spans="1:20" x14ac:dyDescent="0.35">
      <c r="A2539">
        <v>67</v>
      </c>
      <c r="B2539">
        <f t="shared" si="390"/>
        <v>1.051434284281473</v>
      </c>
      <c r="C2539">
        <v>0</v>
      </c>
      <c r="D2539">
        <v>0</v>
      </c>
      <c r="E2539" t="s">
        <v>13</v>
      </c>
      <c r="F2539">
        <f t="shared" si="391"/>
        <v>1</v>
      </c>
      <c r="G2539" t="s">
        <v>18</v>
      </c>
      <c r="H2539">
        <f t="shared" si="392"/>
        <v>0</v>
      </c>
      <c r="I2539">
        <f t="shared" si="393"/>
        <v>1</v>
      </c>
      <c r="J2539">
        <f t="shared" si="394"/>
        <v>0</v>
      </c>
      <c r="K2539" t="s">
        <v>19</v>
      </c>
      <c r="L2539">
        <f t="shared" si="395"/>
        <v>0</v>
      </c>
      <c r="M2539" t="s">
        <v>16</v>
      </c>
      <c r="N2539">
        <f t="shared" si="396"/>
        <v>1</v>
      </c>
      <c r="O2539">
        <f t="shared" si="397"/>
        <v>0</v>
      </c>
      <c r="P2539">
        <v>80.180000000000007</v>
      </c>
      <c r="Q2539">
        <f t="shared" si="398"/>
        <v>-0.57350213320124577</v>
      </c>
      <c r="R2539">
        <v>22.9</v>
      </c>
      <c r="S2539">
        <f t="shared" si="399"/>
        <v>-0.77441008114598386</v>
      </c>
      <c r="T2539" s="8">
        <v>0</v>
      </c>
    </row>
    <row r="2540" spans="1:20" x14ac:dyDescent="0.35">
      <c r="A2540">
        <v>10</v>
      </c>
      <c r="B2540">
        <f t="shared" si="390"/>
        <v>-1.4695257261123698</v>
      </c>
      <c r="C2540">
        <v>0</v>
      </c>
      <c r="D2540">
        <v>0</v>
      </c>
      <c r="E2540" t="s">
        <v>23</v>
      </c>
      <c r="F2540">
        <f t="shared" si="391"/>
        <v>0</v>
      </c>
      <c r="G2540" t="s">
        <v>26</v>
      </c>
      <c r="H2540">
        <f t="shared" si="392"/>
        <v>0</v>
      </c>
      <c r="I2540">
        <f t="shared" si="393"/>
        <v>0</v>
      </c>
      <c r="J2540">
        <f t="shared" si="394"/>
        <v>0</v>
      </c>
      <c r="K2540" t="s">
        <v>19</v>
      </c>
      <c r="L2540">
        <f t="shared" si="395"/>
        <v>0</v>
      </c>
      <c r="M2540" t="s">
        <v>21</v>
      </c>
      <c r="N2540">
        <f t="shared" si="396"/>
        <v>0</v>
      </c>
      <c r="O2540">
        <f t="shared" si="397"/>
        <v>0</v>
      </c>
      <c r="P2540">
        <v>84.02</v>
      </c>
      <c r="Q2540">
        <f t="shared" si="398"/>
        <v>-0.48869484825632237</v>
      </c>
      <c r="R2540">
        <v>18.7</v>
      </c>
      <c r="S2540">
        <f t="shared" si="399"/>
        <v>-1.3199490150905415</v>
      </c>
      <c r="T2540" s="8">
        <v>0</v>
      </c>
    </row>
    <row r="2541" spans="1:20" x14ac:dyDescent="0.35">
      <c r="A2541">
        <v>24</v>
      </c>
      <c r="B2541">
        <f t="shared" si="390"/>
        <v>-0.8503425656647593</v>
      </c>
      <c r="C2541">
        <v>0</v>
      </c>
      <c r="D2541">
        <v>0</v>
      </c>
      <c r="E2541" t="s">
        <v>13</v>
      </c>
      <c r="F2541">
        <f t="shared" si="391"/>
        <v>1</v>
      </c>
      <c r="G2541" t="s">
        <v>18</v>
      </c>
      <c r="H2541">
        <f t="shared" si="392"/>
        <v>0</v>
      </c>
      <c r="I2541">
        <f t="shared" si="393"/>
        <v>1</v>
      </c>
      <c r="J2541">
        <f t="shared" si="394"/>
        <v>0</v>
      </c>
      <c r="K2541" t="s">
        <v>19</v>
      </c>
      <c r="L2541">
        <f t="shared" si="395"/>
        <v>0</v>
      </c>
      <c r="M2541" t="s">
        <v>21</v>
      </c>
      <c r="N2541">
        <f t="shared" si="396"/>
        <v>0</v>
      </c>
      <c r="O2541">
        <f t="shared" si="397"/>
        <v>0</v>
      </c>
      <c r="P2541">
        <v>69.72</v>
      </c>
      <c r="Q2541">
        <f t="shared" si="398"/>
        <v>-0.80451364375434509</v>
      </c>
      <c r="R2541">
        <v>29.6</v>
      </c>
      <c r="S2541">
        <f t="shared" si="399"/>
        <v>9.5854408717953685E-2</v>
      </c>
      <c r="T2541" s="8">
        <v>0</v>
      </c>
    </row>
    <row r="2542" spans="1:20" x14ac:dyDescent="0.35">
      <c r="A2542">
        <v>50</v>
      </c>
      <c r="B2542">
        <f t="shared" si="390"/>
        <v>0.29956901802366021</v>
      </c>
      <c r="C2542">
        <v>0</v>
      </c>
      <c r="D2542">
        <v>0</v>
      </c>
      <c r="E2542" t="s">
        <v>13</v>
      </c>
      <c r="F2542">
        <f t="shared" si="391"/>
        <v>1</v>
      </c>
      <c r="G2542" t="s">
        <v>18</v>
      </c>
      <c r="H2542">
        <f t="shared" si="392"/>
        <v>0</v>
      </c>
      <c r="I2542">
        <f t="shared" si="393"/>
        <v>1</v>
      </c>
      <c r="J2542">
        <f t="shared" si="394"/>
        <v>0</v>
      </c>
      <c r="K2542" t="s">
        <v>15</v>
      </c>
      <c r="L2542">
        <f t="shared" si="395"/>
        <v>1</v>
      </c>
      <c r="M2542" t="s">
        <v>21</v>
      </c>
      <c r="N2542">
        <f t="shared" si="396"/>
        <v>0</v>
      </c>
      <c r="O2542">
        <f t="shared" si="397"/>
        <v>0</v>
      </c>
      <c r="P2542">
        <v>192.16</v>
      </c>
      <c r="Q2542">
        <f t="shared" si="398"/>
        <v>1.8996019730832709</v>
      </c>
      <c r="R2542">
        <v>43.6</v>
      </c>
      <c r="S2542">
        <f t="shared" si="399"/>
        <v>1.9143175218664792</v>
      </c>
      <c r="T2542" s="8">
        <v>0</v>
      </c>
    </row>
    <row r="2543" spans="1:20" x14ac:dyDescent="0.35">
      <c r="A2543">
        <v>79</v>
      </c>
      <c r="B2543">
        <f t="shared" si="390"/>
        <v>1.5821627075222819</v>
      </c>
      <c r="C2543">
        <v>0</v>
      </c>
      <c r="D2543">
        <v>1</v>
      </c>
      <c r="E2543" t="s">
        <v>13</v>
      </c>
      <c r="F2543">
        <f t="shared" si="391"/>
        <v>1</v>
      </c>
      <c r="G2543" t="s">
        <v>14</v>
      </c>
      <c r="H2543">
        <f t="shared" si="392"/>
        <v>1</v>
      </c>
      <c r="I2543">
        <f t="shared" si="393"/>
        <v>0</v>
      </c>
      <c r="J2543">
        <f t="shared" si="394"/>
        <v>0</v>
      </c>
      <c r="K2543" t="s">
        <v>19</v>
      </c>
      <c r="L2543">
        <f t="shared" si="395"/>
        <v>0</v>
      </c>
      <c r="M2543" t="s">
        <v>21</v>
      </c>
      <c r="N2543">
        <f t="shared" si="396"/>
        <v>0</v>
      </c>
      <c r="O2543">
        <f t="shared" si="397"/>
        <v>0</v>
      </c>
      <c r="P2543">
        <v>82.27</v>
      </c>
      <c r="Q2543">
        <f t="shared" si="398"/>
        <v>-0.52734400155153494</v>
      </c>
      <c r="R2543">
        <v>28.1</v>
      </c>
      <c r="S2543">
        <f t="shared" si="399"/>
        <v>-9.8980924833674058E-2</v>
      </c>
      <c r="T2543" s="8">
        <v>0</v>
      </c>
    </row>
    <row r="2544" spans="1:20" x14ac:dyDescent="0.35">
      <c r="A2544">
        <v>14</v>
      </c>
      <c r="B2544">
        <f t="shared" si="390"/>
        <v>-1.2926162516987669</v>
      </c>
      <c r="C2544">
        <v>0</v>
      </c>
      <c r="D2544">
        <v>0</v>
      </c>
      <c r="E2544" t="s">
        <v>23</v>
      </c>
      <c r="F2544">
        <f t="shared" si="391"/>
        <v>0</v>
      </c>
      <c r="G2544" t="s">
        <v>26</v>
      </c>
      <c r="H2544">
        <f t="shared" si="392"/>
        <v>0</v>
      </c>
      <c r="I2544">
        <f t="shared" si="393"/>
        <v>0</v>
      </c>
      <c r="J2544">
        <f t="shared" si="394"/>
        <v>0</v>
      </c>
      <c r="K2544" t="s">
        <v>15</v>
      </c>
      <c r="L2544">
        <f t="shared" si="395"/>
        <v>1</v>
      </c>
      <c r="M2544" t="s">
        <v>21</v>
      </c>
      <c r="N2544">
        <f t="shared" si="396"/>
        <v>0</v>
      </c>
      <c r="O2544">
        <f t="shared" si="397"/>
        <v>0</v>
      </c>
      <c r="P2544">
        <v>101.87</v>
      </c>
      <c r="Q2544">
        <f t="shared" si="398"/>
        <v>-9.4473484645153857E-2</v>
      </c>
      <c r="R2544">
        <v>20.3</v>
      </c>
      <c r="S2544">
        <f t="shared" si="399"/>
        <v>-1.1121246593021383</v>
      </c>
      <c r="T2544" s="8">
        <v>0</v>
      </c>
    </row>
    <row r="2545" spans="1:20" x14ac:dyDescent="0.35">
      <c r="A2545">
        <v>13</v>
      </c>
      <c r="B2545">
        <f t="shared" si="390"/>
        <v>-1.3368436203021676</v>
      </c>
      <c r="C2545">
        <v>0</v>
      </c>
      <c r="D2545">
        <v>0</v>
      </c>
      <c r="E2545" t="s">
        <v>23</v>
      </c>
      <c r="F2545">
        <f t="shared" si="391"/>
        <v>0</v>
      </c>
      <c r="G2545" t="s">
        <v>26</v>
      </c>
      <c r="H2545">
        <f t="shared" si="392"/>
        <v>0</v>
      </c>
      <c r="I2545">
        <f t="shared" si="393"/>
        <v>0</v>
      </c>
      <c r="J2545">
        <f t="shared" si="394"/>
        <v>0</v>
      </c>
      <c r="K2545" t="s">
        <v>19</v>
      </c>
      <c r="L2545">
        <f t="shared" si="395"/>
        <v>0</v>
      </c>
      <c r="M2545" t="s">
        <v>21</v>
      </c>
      <c r="N2545">
        <f t="shared" si="396"/>
        <v>0</v>
      </c>
      <c r="O2545">
        <f t="shared" si="397"/>
        <v>0</v>
      </c>
      <c r="P2545">
        <v>77.55</v>
      </c>
      <c r="Q2545">
        <f t="shared" si="398"/>
        <v>-0.63158628929633687</v>
      </c>
      <c r="R2545">
        <v>21.3</v>
      </c>
      <c r="S2545">
        <f t="shared" si="399"/>
        <v>-0.9822344369343865</v>
      </c>
      <c r="T2545" s="8">
        <v>0</v>
      </c>
    </row>
    <row r="2546" spans="1:20" x14ac:dyDescent="0.35">
      <c r="A2546">
        <v>71</v>
      </c>
      <c r="B2546">
        <f t="shared" si="390"/>
        <v>1.2283437586950761</v>
      </c>
      <c r="C2546">
        <v>0</v>
      </c>
      <c r="D2546">
        <v>1</v>
      </c>
      <c r="E2546" t="s">
        <v>13</v>
      </c>
      <c r="F2546">
        <f t="shared" si="391"/>
        <v>1</v>
      </c>
      <c r="G2546" t="s">
        <v>14</v>
      </c>
      <c r="H2546">
        <f t="shared" si="392"/>
        <v>1</v>
      </c>
      <c r="I2546">
        <f t="shared" si="393"/>
        <v>0</v>
      </c>
      <c r="J2546">
        <f t="shared" si="394"/>
        <v>0</v>
      </c>
      <c r="K2546" t="s">
        <v>15</v>
      </c>
      <c r="L2546">
        <f t="shared" si="395"/>
        <v>1</v>
      </c>
      <c r="M2546" t="s">
        <v>22</v>
      </c>
      <c r="N2546">
        <f t="shared" si="396"/>
        <v>0</v>
      </c>
      <c r="O2546">
        <f t="shared" si="397"/>
        <v>1</v>
      </c>
      <c r="P2546">
        <v>215.72</v>
      </c>
      <c r="Q2546">
        <f t="shared" si="398"/>
        <v>2.4199300025891044</v>
      </c>
      <c r="R2546">
        <v>39.200000000000003</v>
      </c>
      <c r="S2546">
        <f t="shared" si="399"/>
        <v>1.3428005434483714</v>
      </c>
      <c r="T2546" s="8">
        <v>0</v>
      </c>
    </row>
    <row r="2547" spans="1:20" x14ac:dyDescent="0.35">
      <c r="A2547">
        <v>66</v>
      </c>
      <c r="B2547">
        <f t="shared" si="390"/>
        <v>1.0072069156780723</v>
      </c>
      <c r="C2547">
        <v>0</v>
      </c>
      <c r="D2547">
        <v>0</v>
      </c>
      <c r="E2547" t="s">
        <v>13</v>
      </c>
      <c r="F2547">
        <f t="shared" si="391"/>
        <v>1</v>
      </c>
      <c r="G2547" t="s">
        <v>14</v>
      </c>
      <c r="H2547">
        <f t="shared" si="392"/>
        <v>1</v>
      </c>
      <c r="I2547">
        <f t="shared" si="393"/>
        <v>0</v>
      </c>
      <c r="J2547">
        <f t="shared" si="394"/>
        <v>0</v>
      </c>
      <c r="K2547" t="s">
        <v>19</v>
      </c>
      <c r="L2547">
        <f t="shared" si="395"/>
        <v>0</v>
      </c>
      <c r="M2547" t="s">
        <v>16</v>
      </c>
      <c r="N2547">
        <f t="shared" si="396"/>
        <v>1</v>
      </c>
      <c r="O2547">
        <f t="shared" si="397"/>
        <v>0</v>
      </c>
      <c r="P2547">
        <v>87.84</v>
      </c>
      <c r="Q2547">
        <f t="shared" si="398"/>
        <v>-0.40432926792048673</v>
      </c>
      <c r="R2547">
        <v>52.8</v>
      </c>
      <c r="S2547">
        <f t="shared" si="399"/>
        <v>3.1093075676497954</v>
      </c>
      <c r="T2547" s="8">
        <v>0</v>
      </c>
    </row>
    <row r="2548" spans="1:20" x14ac:dyDescent="0.35">
      <c r="A2548">
        <v>32</v>
      </c>
      <c r="B2548">
        <f t="shared" si="390"/>
        <v>-0.49652361683755331</v>
      </c>
      <c r="C2548">
        <v>0</v>
      </c>
      <c r="D2548">
        <v>0</v>
      </c>
      <c r="E2548" t="s">
        <v>23</v>
      </c>
      <c r="F2548">
        <f t="shared" si="391"/>
        <v>0</v>
      </c>
      <c r="G2548" t="s">
        <v>25</v>
      </c>
      <c r="H2548">
        <f t="shared" si="392"/>
        <v>0</v>
      </c>
      <c r="I2548">
        <f t="shared" si="393"/>
        <v>0</v>
      </c>
      <c r="J2548">
        <f t="shared" si="394"/>
        <v>1</v>
      </c>
      <c r="K2548" t="s">
        <v>19</v>
      </c>
      <c r="L2548">
        <f t="shared" si="395"/>
        <v>0</v>
      </c>
      <c r="M2548" t="s">
        <v>21</v>
      </c>
      <c r="N2548">
        <f t="shared" si="396"/>
        <v>0</v>
      </c>
      <c r="O2548">
        <f t="shared" si="397"/>
        <v>0</v>
      </c>
      <c r="P2548">
        <v>91.93</v>
      </c>
      <c r="Q2548">
        <f t="shared" si="398"/>
        <v>-0.31400067536196125</v>
      </c>
      <c r="R2548">
        <v>30.2</v>
      </c>
      <c r="S2548">
        <f t="shared" si="399"/>
        <v>0.17378854213860451</v>
      </c>
      <c r="T2548" s="8">
        <v>0</v>
      </c>
    </row>
    <row r="2549" spans="1:20" x14ac:dyDescent="0.35">
      <c r="A2549">
        <v>46</v>
      </c>
      <c r="B2549">
        <f t="shared" si="390"/>
        <v>0.12265954361005722</v>
      </c>
      <c r="C2549">
        <v>0</v>
      </c>
      <c r="D2549">
        <v>0</v>
      </c>
      <c r="E2549" t="s">
        <v>13</v>
      </c>
      <c r="F2549">
        <f t="shared" si="391"/>
        <v>1</v>
      </c>
      <c r="G2549" t="s">
        <v>25</v>
      </c>
      <c r="H2549">
        <f t="shared" si="392"/>
        <v>0</v>
      </c>
      <c r="I2549">
        <f t="shared" si="393"/>
        <v>0</v>
      </c>
      <c r="J2549">
        <f t="shared" si="394"/>
        <v>1</v>
      </c>
      <c r="K2549" t="s">
        <v>15</v>
      </c>
      <c r="L2549">
        <f t="shared" si="395"/>
        <v>1</v>
      </c>
      <c r="M2549" t="s">
        <v>21</v>
      </c>
      <c r="N2549">
        <f t="shared" si="396"/>
        <v>0</v>
      </c>
      <c r="O2549">
        <f t="shared" si="397"/>
        <v>0</v>
      </c>
      <c r="P2549">
        <v>58.63</v>
      </c>
      <c r="Q2549">
        <f t="shared" si="398"/>
        <v>-1.0494388494937208</v>
      </c>
      <c r="R2549">
        <v>35.299999999999997</v>
      </c>
      <c r="S2549">
        <f t="shared" si="399"/>
        <v>0.83622867621413854</v>
      </c>
      <c r="T2549" s="8">
        <v>0</v>
      </c>
    </row>
    <row r="2550" spans="1:20" x14ac:dyDescent="0.35">
      <c r="A2550">
        <v>48</v>
      </c>
      <c r="B2550">
        <f t="shared" si="390"/>
        <v>0.21111428081685873</v>
      </c>
      <c r="C2550">
        <v>1</v>
      </c>
      <c r="D2550">
        <v>0</v>
      </c>
      <c r="E2550" t="s">
        <v>13</v>
      </c>
      <c r="F2550">
        <f t="shared" si="391"/>
        <v>1</v>
      </c>
      <c r="G2550" t="s">
        <v>14</v>
      </c>
      <c r="H2550">
        <f t="shared" si="392"/>
        <v>1</v>
      </c>
      <c r="I2550">
        <f t="shared" si="393"/>
        <v>0</v>
      </c>
      <c r="J2550">
        <f t="shared" si="394"/>
        <v>0</v>
      </c>
      <c r="K2550" t="s">
        <v>15</v>
      </c>
      <c r="L2550">
        <f t="shared" si="395"/>
        <v>1</v>
      </c>
      <c r="M2550" t="s">
        <v>22</v>
      </c>
      <c r="N2550">
        <f t="shared" si="396"/>
        <v>0</v>
      </c>
      <c r="O2550">
        <f t="shared" si="397"/>
        <v>1</v>
      </c>
      <c r="P2550">
        <v>173.14</v>
      </c>
      <c r="Q2550">
        <f t="shared" si="398"/>
        <v>1.4795408898404461</v>
      </c>
      <c r="R2550">
        <v>37</v>
      </c>
      <c r="S2550">
        <f t="shared" si="399"/>
        <v>1.0570420542393171</v>
      </c>
      <c r="T2550" s="8">
        <v>0</v>
      </c>
    </row>
    <row r="2551" spans="1:20" x14ac:dyDescent="0.35">
      <c r="A2551">
        <v>45</v>
      </c>
      <c r="B2551">
        <f t="shared" si="390"/>
        <v>7.8432175006656474E-2</v>
      </c>
      <c r="C2551">
        <v>0</v>
      </c>
      <c r="D2551">
        <v>0</v>
      </c>
      <c r="E2551" t="s">
        <v>13</v>
      </c>
      <c r="F2551">
        <f t="shared" si="391"/>
        <v>1</v>
      </c>
      <c r="G2551" t="s">
        <v>14</v>
      </c>
      <c r="H2551">
        <f t="shared" si="392"/>
        <v>1</v>
      </c>
      <c r="I2551">
        <f t="shared" si="393"/>
        <v>0</v>
      </c>
      <c r="J2551">
        <f t="shared" si="394"/>
        <v>0</v>
      </c>
      <c r="K2551" t="s">
        <v>15</v>
      </c>
      <c r="L2551">
        <f t="shared" si="395"/>
        <v>1</v>
      </c>
      <c r="M2551" t="s">
        <v>16</v>
      </c>
      <c r="N2551">
        <f t="shared" si="396"/>
        <v>1</v>
      </c>
      <c r="O2551">
        <f t="shared" si="397"/>
        <v>0</v>
      </c>
      <c r="P2551">
        <v>106.83</v>
      </c>
      <c r="Q2551">
        <f t="shared" si="398"/>
        <v>1.5069258408705658E-2</v>
      </c>
      <c r="R2551">
        <v>32.1</v>
      </c>
      <c r="S2551">
        <f t="shared" si="399"/>
        <v>0.42057996463733321</v>
      </c>
      <c r="T2551" s="8">
        <v>0</v>
      </c>
    </row>
    <row r="2552" spans="1:20" x14ac:dyDescent="0.35">
      <c r="A2552">
        <v>55</v>
      </c>
      <c r="B2552">
        <f t="shared" si="390"/>
        <v>0.52070586104066396</v>
      </c>
      <c r="C2552">
        <v>0</v>
      </c>
      <c r="D2552">
        <v>0</v>
      </c>
      <c r="E2552" t="s">
        <v>13</v>
      </c>
      <c r="F2552">
        <f t="shared" si="391"/>
        <v>1</v>
      </c>
      <c r="G2552" t="s">
        <v>14</v>
      </c>
      <c r="H2552">
        <f t="shared" si="392"/>
        <v>1</v>
      </c>
      <c r="I2552">
        <f t="shared" si="393"/>
        <v>0</v>
      </c>
      <c r="J2552">
        <f t="shared" si="394"/>
        <v>0</v>
      </c>
      <c r="K2552" t="s">
        <v>15</v>
      </c>
      <c r="L2552">
        <f t="shared" si="395"/>
        <v>1</v>
      </c>
      <c r="M2552" t="s">
        <v>16</v>
      </c>
      <c r="N2552">
        <f t="shared" si="396"/>
        <v>1</v>
      </c>
      <c r="O2552">
        <f t="shared" si="397"/>
        <v>0</v>
      </c>
      <c r="P2552">
        <v>84.44</v>
      </c>
      <c r="Q2552">
        <f t="shared" si="398"/>
        <v>-0.47941905146547131</v>
      </c>
      <c r="R2552">
        <v>30.5</v>
      </c>
      <c r="S2552">
        <f t="shared" si="399"/>
        <v>0.21275560884893013</v>
      </c>
      <c r="T2552" s="8">
        <v>0</v>
      </c>
    </row>
    <row r="2553" spans="1:20" x14ac:dyDescent="0.35">
      <c r="A2553">
        <v>31</v>
      </c>
      <c r="B2553">
        <f t="shared" si="390"/>
        <v>-0.54075098544095401</v>
      </c>
      <c r="C2553">
        <v>0</v>
      </c>
      <c r="D2553">
        <v>0</v>
      </c>
      <c r="E2553" t="s">
        <v>13</v>
      </c>
      <c r="F2553">
        <f t="shared" si="391"/>
        <v>1</v>
      </c>
      <c r="G2553" t="s">
        <v>14</v>
      </c>
      <c r="H2553">
        <f t="shared" si="392"/>
        <v>1</v>
      </c>
      <c r="I2553">
        <f t="shared" si="393"/>
        <v>0</v>
      </c>
      <c r="J2553">
        <f t="shared" si="394"/>
        <v>0</v>
      </c>
      <c r="K2553" t="s">
        <v>15</v>
      </c>
      <c r="L2553">
        <f t="shared" si="395"/>
        <v>1</v>
      </c>
      <c r="M2553" t="s">
        <v>21</v>
      </c>
      <c r="N2553">
        <f t="shared" si="396"/>
        <v>0</v>
      </c>
      <c r="O2553">
        <f t="shared" si="397"/>
        <v>0</v>
      </c>
      <c r="P2553">
        <v>92.16</v>
      </c>
      <c r="Q2553">
        <f t="shared" si="398"/>
        <v>-0.30892107235744787</v>
      </c>
      <c r="R2553">
        <v>22.8</v>
      </c>
      <c r="S2553">
        <f t="shared" si="399"/>
        <v>-0.78739910338275876</v>
      </c>
      <c r="T2553" s="8">
        <v>0</v>
      </c>
    </row>
    <row r="2554" spans="1:20" x14ac:dyDescent="0.35">
      <c r="A2554">
        <v>25</v>
      </c>
      <c r="B2554">
        <f t="shared" si="390"/>
        <v>-0.80611519706135859</v>
      </c>
      <c r="C2554">
        <v>0</v>
      </c>
      <c r="D2554">
        <v>0</v>
      </c>
      <c r="E2554" t="s">
        <v>23</v>
      </c>
      <c r="F2554">
        <f t="shared" si="391"/>
        <v>0</v>
      </c>
      <c r="G2554" t="s">
        <v>14</v>
      </c>
      <c r="H2554">
        <f t="shared" si="392"/>
        <v>1</v>
      </c>
      <c r="I2554">
        <f t="shared" si="393"/>
        <v>0</v>
      </c>
      <c r="J2554">
        <f t="shared" si="394"/>
        <v>0</v>
      </c>
      <c r="K2554" t="s">
        <v>15</v>
      </c>
      <c r="L2554">
        <f t="shared" si="395"/>
        <v>1</v>
      </c>
      <c r="M2554" t="s">
        <v>16</v>
      </c>
      <c r="N2554">
        <f t="shared" si="396"/>
        <v>1</v>
      </c>
      <c r="O2554">
        <f t="shared" si="397"/>
        <v>0</v>
      </c>
      <c r="P2554">
        <v>85.96</v>
      </c>
      <c r="Q2554">
        <f t="shared" si="398"/>
        <v>-0.44584950117477246</v>
      </c>
      <c r="R2554">
        <v>34.5</v>
      </c>
      <c r="S2554">
        <f t="shared" si="399"/>
        <v>0.73231649831993739</v>
      </c>
      <c r="T2554" s="8">
        <v>0</v>
      </c>
    </row>
    <row r="2555" spans="1:20" x14ac:dyDescent="0.35">
      <c r="A2555">
        <v>73</v>
      </c>
      <c r="B2555">
        <f t="shared" si="390"/>
        <v>1.3167984959018775</v>
      </c>
      <c r="C2555">
        <v>1</v>
      </c>
      <c r="D2555">
        <v>0</v>
      </c>
      <c r="E2555" t="s">
        <v>13</v>
      </c>
      <c r="F2555">
        <f t="shared" si="391"/>
        <v>1</v>
      </c>
      <c r="G2555" t="s">
        <v>18</v>
      </c>
      <c r="H2555">
        <f t="shared" si="392"/>
        <v>0</v>
      </c>
      <c r="I2555">
        <f t="shared" si="393"/>
        <v>1</v>
      </c>
      <c r="J2555">
        <f t="shared" si="394"/>
        <v>0</v>
      </c>
      <c r="K2555" t="s">
        <v>19</v>
      </c>
      <c r="L2555">
        <f t="shared" si="395"/>
        <v>0</v>
      </c>
      <c r="M2555" t="s">
        <v>21</v>
      </c>
      <c r="N2555">
        <f t="shared" si="396"/>
        <v>0</v>
      </c>
      <c r="O2555">
        <f t="shared" si="397"/>
        <v>0</v>
      </c>
      <c r="P2555">
        <v>202.57</v>
      </c>
      <c r="Q2555">
        <f t="shared" si="398"/>
        <v>2.1295092221136498</v>
      </c>
      <c r="R2555">
        <v>37.4</v>
      </c>
      <c r="S2555">
        <f t="shared" si="399"/>
        <v>1.1089981431864175</v>
      </c>
      <c r="T2555" s="8">
        <v>0</v>
      </c>
    </row>
    <row r="2556" spans="1:20" x14ac:dyDescent="0.35">
      <c r="A2556">
        <v>14</v>
      </c>
      <c r="B2556">
        <f t="shared" si="390"/>
        <v>-1.2926162516987669</v>
      </c>
      <c r="C2556">
        <v>0</v>
      </c>
      <c r="D2556">
        <v>0</v>
      </c>
      <c r="E2556" t="s">
        <v>23</v>
      </c>
      <c r="F2556">
        <f t="shared" si="391"/>
        <v>0</v>
      </c>
      <c r="G2556" t="s">
        <v>26</v>
      </c>
      <c r="H2556">
        <f t="shared" si="392"/>
        <v>0</v>
      </c>
      <c r="I2556">
        <f t="shared" si="393"/>
        <v>0</v>
      </c>
      <c r="J2556">
        <f t="shared" si="394"/>
        <v>0</v>
      </c>
      <c r="K2556" t="s">
        <v>19</v>
      </c>
      <c r="L2556">
        <f t="shared" si="395"/>
        <v>0</v>
      </c>
      <c r="M2556" t="s">
        <v>21</v>
      </c>
      <c r="N2556">
        <f t="shared" si="396"/>
        <v>0</v>
      </c>
      <c r="O2556">
        <f t="shared" si="397"/>
        <v>0</v>
      </c>
      <c r="P2556">
        <v>65.41</v>
      </c>
      <c r="Q2556">
        <f t="shared" si="398"/>
        <v>-0.89970098701284018</v>
      </c>
      <c r="R2556">
        <v>19.5</v>
      </c>
      <c r="S2556">
        <f t="shared" si="399"/>
        <v>-1.2160368371963399</v>
      </c>
      <c r="T2556" s="8">
        <v>0</v>
      </c>
    </row>
    <row r="2557" spans="1:20" x14ac:dyDescent="0.35">
      <c r="A2557">
        <v>56</v>
      </c>
      <c r="B2557">
        <f t="shared" si="390"/>
        <v>0.56493322964406478</v>
      </c>
      <c r="C2557">
        <v>0</v>
      </c>
      <c r="D2557">
        <v>0</v>
      </c>
      <c r="E2557" t="s">
        <v>13</v>
      </c>
      <c r="F2557">
        <f t="shared" si="391"/>
        <v>1</v>
      </c>
      <c r="G2557" t="s">
        <v>25</v>
      </c>
      <c r="H2557">
        <f t="shared" si="392"/>
        <v>0</v>
      </c>
      <c r="I2557">
        <f t="shared" si="393"/>
        <v>0</v>
      </c>
      <c r="J2557">
        <f t="shared" si="394"/>
        <v>1</v>
      </c>
      <c r="K2557" t="s">
        <v>15</v>
      </c>
      <c r="L2557">
        <f t="shared" si="395"/>
        <v>1</v>
      </c>
      <c r="M2557" t="s">
        <v>22</v>
      </c>
      <c r="N2557">
        <f t="shared" si="396"/>
        <v>0</v>
      </c>
      <c r="O2557">
        <f t="shared" si="397"/>
        <v>1</v>
      </c>
      <c r="P2557">
        <v>102.51</v>
      </c>
      <c r="Q2557">
        <f t="shared" si="398"/>
        <v>-8.0338937154333254E-2</v>
      </c>
      <c r="R2557">
        <v>55.7</v>
      </c>
      <c r="S2557">
        <f t="shared" si="399"/>
        <v>3.4859892125162766</v>
      </c>
      <c r="T2557" s="8">
        <v>0</v>
      </c>
    </row>
    <row r="2558" spans="1:20" x14ac:dyDescent="0.35">
      <c r="A2558">
        <v>60</v>
      </c>
      <c r="B2558">
        <f t="shared" si="390"/>
        <v>0.74184270405766772</v>
      </c>
      <c r="C2558">
        <v>0</v>
      </c>
      <c r="D2558">
        <v>0</v>
      </c>
      <c r="E2558" t="s">
        <v>13</v>
      </c>
      <c r="F2558">
        <f t="shared" si="391"/>
        <v>1</v>
      </c>
      <c r="G2558" t="s">
        <v>14</v>
      </c>
      <c r="H2558">
        <f t="shared" si="392"/>
        <v>1</v>
      </c>
      <c r="I2558">
        <f t="shared" si="393"/>
        <v>0</v>
      </c>
      <c r="J2558">
        <f t="shared" si="394"/>
        <v>0</v>
      </c>
      <c r="K2558" t="s">
        <v>19</v>
      </c>
      <c r="L2558">
        <f t="shared" si="395"/>
        <v>0</v>
      </c>
      <c r="M2558" t="s">
        <v>16</v>
      </c>
      <c r="N2558">
        <f t="shared" si="396"/>
        <v>1</v>
      </c>
      <c r="O2558">
        <f t="shared" si="397"/>
        <v>0</v>
      </c>
      <c r="P2558">
        <v>62.6</v>
      </c>
      <c r="Q2558">
        <f t="shared" si="398"/>
        <v>-0.96176048458972418</v>
      </c>
      <c r="R2558">
        <v>30.4</v>
      </c>
      <c r="S2558">
        <f t="shared" si="399"/>
        <v>0.19976658661215477</v>
      </c>
      <c r="T2558" s="8">
        <v>0</v>
      </c>
    </row>
    <row r="2559" spans="1:20" x14ac:dyDescent="0.35">
      <c r="A2559">
        <v>27</v>
      </c>
      <c r="B2559">
        <f t="shared" si="390"/>
        <v>-0.71766045985455706</v>
      </c>
      <c r="C2559">
        <v>0</v>
      </c>
      <c r="D2559">
        <v>0</v>
      </c>
      <c r="E2559" t="s">
        <v>13</v>
      </c>
      <c r="F2559">
        <f t="shared" si="391"/>
        <v>1</v>
      </c>
      <c r="G2559" t="s">
        <v>14</v>
      </c>
      <c r="H2559">
        <f t="shared" si="392"/>
        <v>1</v>
      </c>
      <c r="I2559">
        <f t="shared" si="393"/>
        <v>0</v>
      </c>
      <c r="J2559">
        <f t="shared" si="394"/>
        <v>0</v>
      </c>
      <c r="K2559" t="s">
        <v>15</v>
      </c>
      <c r="L2559">
        <f t="shared" si="395"/>
        <v>1</v>
      </c>
      <c r="M2559" t="s">
        <v>21</v>
      </c>
      <c r="N2559">
        <f t="shared" si="396"/>
        <v>0</v>
      </c>
      <c r="O2559">
        <f t="shared" si="397"/>
        <v>0</v>
      </c>
      <c r="P2559">
        <v>150.1</v>
      </c>
      <c r="Q2559">
        <f t="shared" si="398"/>
        <v>0.97069718017090467</v>
      </c>
      <c r="R2559">
        <v>25.3</v>
      </c>
      <c r="S2559">
        <f t="shared" si="399"/>
        <v>-0.46267354746337924</v>
      </c>
      <c r="T2559" s="8">
        <v>0</v>
      </c>
    </row>
    <row r="2560" spans="1:20" x14ac:dyDescent="0.35">
      <c r="A2560">
        <v>28</v>
      </c>
      <c r="B2560">
        <f t="shared" si="390"/>
        <v>-0.67343309125115636</v>
      </c>
      <c r="C2560">
        <v>0</v>
      </c>
      <c r="D2560">
        <v>0</v>
      </c>
      <c r="E2560" t="s">
        <v>13</v>
      </c>
      <c r="F2560">
        <f t="shared" si="391"/>
        <v>1</v>
      </c>
      <c r="G2560" t="s">
        <v>14</v>
      </c>
      <c r="H2560">
        <f t="shared" si="392"/>
        <v>1</v>
      </c>
      <c r="I2560">
        <f t="shared" si="393"/>
        <v>0</v>
      </c>
      <c r="J2560">
        <f t="shared" si="394"/>
        <v>0</v>
      </c>
      <c r="K2560" t="s">
        <v>19</v>
      </c>
      <c r="L2560">
        <f t="shared" si="395"/>
        <v>0</v>
      </c>
      <c r="M2560" t="s">
        <v>22</v>
      </c>
      <c r="N2560">
        <f t="shared" si="396"/>
        <v>0</v>
      </c>
      <c r="O2560">
        <f t="shared" si="397"/>
        <v>1</v>
      </c>
      <c r="P2560">
        <v>94.15</v>
      </c>
      <c r="Q2560">
        <f t="shared" si="398"/>
        <v>-0.26497146375317732</v>
      </c>
      <c r="R2560">
        <v>23.1</v>
      </c>
      <c r="S2560">
        <f t="shared" si="399"/>
        <v>-0.74843203667243319</v>
      </c>
      <c r="T2560" s="8">
        <v>0</v>
      </c>
    </row>
    <row r="2561" spans="1:20" x14ac:dyDescent="0.35">
      <c r="A2561">
        <v>46</v>
      </c>
      <c r="B2561">
        <f t="shared" si="390"/>
        <v>0.12265954361005722</v>
      </c>
      <c r="C2561">
        <v>1</v>
      </c>
      <c r="D2561">
        <v>0</v>
      </c>
      <c r="E2561" t="s">
        <v>13</v>
      </c>
      <c r="F2561">
        <f t="shared" si="391"/>
        <v>1</v>
      </c>
      <c r="G2561" t="s">
        <v>14</v>
      </c>
      <c r="H2561">
        <f t="shared" si="392"/>
        <v>1</v>
      </c>
      <c r="I2561">
        <f t="shared" si="393"/>
        <v>0</v>
      </c>
      <c r="J2561">
        <f t="shared" si="394"/>
        <v>0</v>
      </c>
      <c r="K2561" t="s">
        <v>15</v>
      </c>
      <c r="L2561">
        <f t="shared" si="395"/>
        <v>1</v>
      </c>
      <c r="M2561" t="s">
        <v>21</v>
      </c>
      <c r="N2561">
        <f t="shared" si="396"/>
        <v>0</v>
      </c>
      <c r="O2561">
        <f t="shared" si="397"/>
        <v>0</v>
      </c>
      <c r="P2561">
        <v>65.5</v>
      </c>
      <c r="Q2561">
        <f t="shared" si="398"/>
        <v>-0.8977133162719434</v>
      </c>
      <c r="R2561">
        <v>30.7</v>
      </c>
      <c r="S2561">
        <f t="shared" si="399"/>
        <v>0.23873365332248039</v>
      </c>
      <c r="T2561" s="8">
        <v>0</v>
      </c>
    </row>
    <row r="2562" spans="1:20" x14ac:dyDescent="0.35">
      <c r="A2562">
        <v>11</v>
      </c>
      <c r="B2562">
        <f t="shared" si="390"/>
        <v>-1.425298357508969</v>
      </c>
      <c r="C2562">
        <v>0</v>
      </c>
      <c r="D2562">
        <v>0</v>
      </c>
      <c r="E2562" t="s">
        <v>23</v>
      </c>
      <c r="F2562">
        <f t="shared" si="391"/>
        <v>0</v>
      </c>
      <c r="G2562" t="s">
        <v>26</v>
      </c>
      <c r="H2562">
        <f t="shared" si="392"/>
        <v>0</v>
      </c>
      <c r="I2562">
        <f t="shared" si="393"/>
        <v>0</v>
      </c>
      <c r="J2562">
        <f t="shared" si="394"/>
        <v>0</v>
      </c>
      <c r="K2562" t="s">
        <v>15</v>
      </c>
      <c r="L2562">
        <f t="shared" si="395"/>
        <v>1</v>
      </c>
      <c r="M2562" t="s">
        <v>21</v>
      </c>
      <c r="N2562">
        <f t="shared" si="396"/>
        <v>0</v>
      </c>
      <c r="O2562">
        <f t="shared" si="397"/>
        <v>0</v>
      </c>
      <c r="P2562">
        <v>81.31</v>
      </c>
      <c r="Q2562">
        <f t="shared" si="398"/>
        <v>-0.54854582278776576</v>
      </c>
      <c r="R2562">
        <v>18.8</v>
      </c>
      <c r="S2562">
        <f t="shared" si="399"/>
        <v>-1.3069599928537661</v>
      </c>
      <c r="T2562" s="8">
        <v>0</v>
      </c>
    </row>
    <row r="2563" spans="1:20" x14ac:dyDescent="0.35">
      <c r="A2563">
        <v>63</v>
      </c>
      <c r="B2563">
        <f t="shared" ref="B2563:B2626" si="400">(A2563-$V$1)/$V$2</f>
        <v>0.87452480986786996</v>
      </c>
      <c r="C2563">
        <v>0</v>
      </c>
      <c r="D2563">
        <v>0</v>
      </c>
      <c r="E2563" t="s">
        <v>13</v>
      </c>
      <c r="F2563">
        <f t="shared" ref="F2563:F2626" si="401">IF(E2563="Yes",1,0)</f>
        <v>1</v>
      </c>
      <c r="G2563" t="s">
        <v>14</v>
      </c>
      <c r="H2563">
        <f t="shared" ref="H2563:H2626" si="402">IF(G2563="Private",1,0)</f>
        <v>1</v>
      </c>
      <c r="I2563">
        <f t="shared" ref="I2563:I2626" si="403">IF(G2563="Self-employed",1,0)</f>
        <v>0</v>
      </c>
      <c r="J2563">
        <f t="shared" ref="J2563:J2626" si="404">IF(G2563="Govt_job",1,0)</f>
        <v>0</v>
      </c>
      <c r="K2563" t="s">
        <v>19</v>
      </c>
      <c r="L2563">
        <f t="shared" ref="L2563:L2626" si="405">IF(K2563="Urban",1,0)</f>
        <v>0</v>
      </c>
      <c r="M2563" t="s">
        <v>21</v>
      </c>
      <c r="N2563">
        <f t="shared" ref="N2563:N2626" si="406">IF(M2563="formerly smoked",1,0)</f>
        <v>0</v>
      </c>
      <c r="O2563">
        <f t="shared" ref="O2563:O2626" si="407">IF(M2563="smokes",1,0)</f>
        <v>0</v>
      </c>
      <c r="P2563">
        <v>78.959999999999994</v>
      </c>
      <c r="Q2563">
        <f t="shared" ref="Q2563:Q2626" si="408">(P2563-$W$5)/$W$6</f>
        <v>-0.60044611435562278</v>
      </c>
      <c r="R2563">
        <v>28.6</v>
      </c>
      <c r="S2563">
        <f t="shared" ref="S2563:S2626" si="409">(R2563-$V$11)/$V$12</f>
        <v>-3.4035813649798144E-2</v>
      </c>
      <c r="T2563" s="8">
        <v>0</v>
      </c>
    </row>
    <row r="2564" spans="1:20" x14ac:dyDescent="0.35">
      <c r="A2564">
        <v>59</v>
      </c>
      <c r="B2564">
        <f t="shared" si="400"/>
        <v>0.69761533545426702</v>
      </c>
      <c r="C2564">
        <v>0</v>
      </c>
      <c r="D2564">
        <v>0</v>
      </c>
      <c r="E2564" t="s">
        <v>13</v>
      </c>
      <c r="F2564">
        <f t="shared" si="401"/>
        <v>1</v>
      </c>
      <c r="G2564" t="s">
        <v>14</v>
      </c>
      <c r="H2564">
        <f t="shared" si="402"/>
        <v>1</v>
      </c>
      <c r="I2564">
        <f t="shared" si="403"/>
        <v>0</v>
      </c>
      <c r="J2564">
        <f t="shared" si="404"/>
        <v>0</v>
      </c>
      <c r="K2564" t="s">
        <v>19</v>
      </c>
      <c r="L2564">
        <f t="shared" si="405"/>
        <v>0</v>
      </c>
      <c r="M2564" t="s">
        <v>16</v>
      </c>
      <c r="N2564">
        <f t="shared" si="406"/>
        <v>1</v>
      </c>
      <c r="O2564">
        <f t="shared" si="407"/>
        <v>0</v>
      </c>
      <c r="P2564">
        <v>123.47</v>
      </c>
      <c r="Q2564">
        <f t="shared" si="408"/>
        <v>0.3825674931700413</v>
      </c>
      <c r="R2564">
        <v>27.5</v>
      </c>
      <c r="S2564">
        <f t="shared" si="409"/>
        <v>-0.17691505825432532</v>
      </c>
      <c r="T2564" s="8">
        <v>0</v>
      </c>
    </row>
    <row r="2565" spans="1:20" x14ac:dyDescent="0.35">
      <c r="A2565">
        <v>57</v>
      </c>
      <c r="B2565">
        <f t="shared" si="400"/>
        <v>0.60916059824746549</v>
      </c>
      <c r="C2565">
        <v>0</v>
      </c>
      <c r="D2565">
        <v>0</v>
      </c>
      <c r="E2565" t="s">
        <v>13</v>
      </c>
      <c r="F2565">
        <f t="shared" si="401"/>
        <v>1</v>
      </c>
      <c r="G2565" t="s">
        <v>14</v>
      </c>
      <c r="H2565">
        <f t="shared" si="402"/>
        <v>1</v>
      </c>
      <c r="I2565">
        <f t="shared" si="403"/>
        <v>0</v>
      </c>
      <c r="J2565">
        <f t="shared" si="404"/>
        <v>0</v>
      </c>
      <c r="K2565" t="s">
        <v>15</v>
      </c>
      <c r="L2565">
        <f t="shared" si="405"/>
        <v>1</v>
      </c>
      <c r="M2565" t="s">
        <v>21</v>
      </c>
      <c r="N2565">
        <f t="shared" si="406"/>
        <v>0</v>
      </c>
      <c r="O2565">
        <f t="shared" si="407"/>
        <v>0</v>
      </c>
      <c r="P2565">
        <v>90.4</v>
      </c>
      <c r="Q2565">
        <f t="shared" si="408"/>
        <v>-0.34779107795720432</v>
      </c>
      <c r="R2565">
        <v>26.5</v>
      </c>
      <c r="S2565">
        <f t="shared" si="409"/>
        <v>-0.30680528062207713</v>
      </c>
      <c r="T2565" s="8">
        <v>0</v>
      </c>
    </row>
    <row r="2566" spans="1:20" x14ac:dyDescent="0.35">
      <c r="A2566">
        <v>35</v>
      </c>
      <c r="B2566">
        <f t="shared" si="400"/>
        <v>-0.36384151102735102</v>
      </c>
      <c r="C2566">
        <v>0</v>
      </c>
      <c r="D2566">
        <v>0</v>
      </c>
      <c r="E2566" t="s">
        <v>23</v>
      </c>
      <c r="F2566">
        <f t="shared" si="401"/>
        <v>0</v>
      </c>
      <c r="G2566" t="s">
        <v>14</v>
      </c>
      <c r="H2566">
        <f t="shared" si="402"/>
        <v>1</v>
      </c>
      <c r="I2566">
        <f t="shared" si="403"/>
        <v>0</v>
      </c>
      <c r="J2566">
        <f t="shared" si="404"/>
        <v>0</v>
      </c>
      <c r="K2566" t="s">
        <v>15</v>
      </c>
      <c r="L2566">
        <f t="shared" si="405"/>
        <v>1</v>
      </c>
      <c r="M2566" t="s">
        <v>21</v>
      </c>
      <c r="N2566">
        <f t="shared" si="406"/>
        <v>0</v>
      </c>
      <c r="O2566">
        <f t="shared" si="407"/>
        <v>0</v>
      </c>
      <c r="P2566">
        <v>71.59</v>
      </c>
      <c r="Q2566">
        <f t="shared" si="408"/>
        <v>-0.76321426280460358</v>
      </c>
      <c r="R2566">
        <v>40.299999999999997</v>
      </c>
      <c r="S2566">
        <f t="shared" si="409"/>
        <v>1.4856797880528976</v>
      </c>
      <c r="T2566" s="8">
        <v>0</v>
      </c>
    </row>
    <row r="2567" spans="1:20" x14ac:dyDescent="0.35">
      <c r="A2567">
        <v>54</v>
      </c>
      <c r="B2567">
        <f t="shared" si="400"/>
        <v>0.47647849243726326</v>
      </c>
      <c r="C2567">
        <v>0</v>
      </c>
      <c r="D2567">
        <v>0</v>
      </c>
      <c r="E2567" t="s">
        <v>13</v>
      </c>
      <c r="F2567">
        <f t="shared" si="401"/>
        <v>1</v>
      </c>
      <c r="G2567" t="s">
        <v>14</v>
      </c>
      <c r="H2567">
        <f t="shared" si="402"/>
        <v>1</v>
      </c>
      <c r="I2567">
        <f t="shared" si="403"/>
        <v>0</v>
      </c>
      <c r="J2567">
        <f t="shared" si="404"/>
        <v>0</v>
      </c>
      <c r="K2567" t="s">
        <v>19</v>
      </c>
      <c r="L2567">
        <f t="shared" si="405"/>
        <v>0</v>
      </c>
      <c r="M2567" t="s">
        <v>16</v>
      </c>
      <c r="N2567">
        <f t="shared" si="406"/>
        <v>1</v>
      </c>
      <c r="O2567">
        <f t="shared" si="407"/>
        <v>0</v>
      </c>
      <c r="P2567">
        <v>209.5</v>
      </c>
      <c r="Q2567">
        <f t="shared" si="408"/>
        <v>2.2825598691626916</v>
      </c>
      <c r="R2567">
        <v>37.9</v>
      </c>
      <c r="S2567">
        <f t="shared" si="409"/>
        <v>1.1739432543702935</v>
      </c>
      <c r="T2567" s="8">
        <v>0</v>
      </c>
    </row>
    <row r="2568" spans="1:20" x14ac:dyDescent="0.35">
      <c r="A2568">
        <v>7</v>
      </c>
      <c r="B2568">
        <f t="shared" si="400"/>
        <v>-1.6022078319225721</v>
      </c>
      <c r="C2568">
        <v>0</v>
      </c>
      <c r="D2568">
        <v>0</v>
      </c>
      <c r="E2568" t="s">
        <v>23</v>
      </c>
      <c r="F2568">
        <f t="shared" si="401"/>
        <v>0</v>
      </c>
      <c r="G2568" t="s">
        <v>26</v>
      </c>
      <c r="H2568">
        <f t="shared" si="402"/>
        <v>0</v>
      </c>
      <c r="I2568">
        <f t="shared" si="403"/>
        <v>0</v>
      </c>
      <c r="J2568">
        <f t="shared" si="404"/>
        <v>0</v>
      </c>
      <c r="K2568" t="s">
        <v>15</v>
      </c>
      <c r="L2568">
        <f t="shared" si="405"/>
        <v>1</v>
      </c>
      <c r="M2568" t="s">
        <v>21</v>
      </c>
      <c r="N2568">
        <f t="shared" si="406"/>
        <v>0</v>
      </c>
      <c r="O2568">
        <f t="shared" si="407"/>
        <v>0</v>
      </c>
      <c r="P2568">
        <v>86.6</v>
      </c>
      <c r="Q2568">
        <f t="shared" si="408"/>
        <v>-0.43171495368395185</v>
      </c>
      <c r="R2568">
        <v>17.100000000000001</v>
      </c>
      <c r="S2568">
        <f t="shared" si="409"/>
        <v>-1.527773370878944</v>
      </c>
      <c r="T2568" s="8">
        <v>0</v>
      </c>
    </row>
    <row r="2569" spans="1:20" x14ac:dyDescent="0.35">
      <c r="A2569">
        <v>48</v>
      </c>
      <c r="B2569">
        <f t="shared" si="400"/>
        <v>0.21111428081685873</v>
      </c>
      <c r="C2569">
        <v>0</v>
      </c>
      <c r="D2569">
        <v>0</v>
      </c>
      <c r="E2569" t="s">
        <v>13</v>
      </c>
      <c r="F2569">
        <f t="shared" si="401"/>
        <v>1</v>
      </c>
      <c r="G2569" t="s">
        <v>14</v>
      </c>
      <c r="H2569">
        <f t="shared" si="402"/>
        <v>1</v>
      </c>
      <c r="I2569">
        <f t="shared" si="403"/>
        <v>0</v>
      </c>
      <c r="J2569">
        <f t="shared" si="404"/>
        <v>0</v>
      </c>
      <c r="K2569" t="s">
        <v>15</v>
      </c>
      <c r="L2569">
        <f t="shared" si="405"/>
        <v>1</v>
      </c>
      <c r="M2569" t="s">
        <v>16</v>
      </c>
      <c r="N2569">
        <f t="shared" si="406"/>
        <v>1</v>
      </c>
      <c r="O2569">
        <f t="shared" si="407"/>
        <v>0</v>
      </c>
      <c r="P2569">
        <v>57.43</v>
      </c>
      <c r="Q2569">
        <f t="shared" si="408"/>
        <v>-1.0759411260390095</v>
      </c>
      <c r="R2569">
        <v>53.5</v>
      </c>
      <c r="S2569">
        <f t="shared" si="409"/>
        <v>3.200230723307222</v>
      </c>
      <c r="T2569" s="8">
        <v>0</v>
      </c>
    </row>
    <row r="2570" spans="1:20" x14ac:dyDescent="0.35">
      <c r="A2570">
        <v>69</v>
      </c>
      <c r="B2570">
        <f t="shared" si="400"/>
        <v>1.1398890214882744</v>
      </c>
      <c r="C2570">
        <v>1</v>
      </c>
      <c r="D2570">
        <v>0</v>
      </c>
      <c r="E2570" t="s">
        <v>13</v>
      </c>
      <c r="F2570">
        <f t="shared" si="401"/>
        <v>1</v>
      </c>
      <c r="G2570" t="s">
        <v>14</v>
      </c>
      <c r="H2570">
        <f t="shared" si="402"/>
        <v>1</v>
      </c>
      <c r="I2570">
        <f t="shared" si="403"/>
        <v>0</v>
      </c>
      <c r="J2570">
        <f t="shared" si="404"/>
        <v>0</v>
      </c>
      <c r="K2570" t="s">
        <v>19</v>
      </c>
      <c r="L2570">
        <f t="shared" si="405"/>
        <v>0</v>
      </c>
      <c r="M2570" t="s">
        <v>21</v>
      </c>
      <c r="N2570">
        <f t="shared" si="406"/>
        <v>0</v>
      </c>
      <c r="O2570">
        <f t="shared" si="407"/>
        <v>0</v>
      </c>
      <c r="P2570">
        <v>87.93</v>
      </c>
      <c r="Q2570">
        <f t="shared" si="408"/>
        <v>-0.40234159717959</v>
      </c>
      <c r="R2570">
        <v>33.6</v>
      </c>
      <c r="S2570">
        <f t="shared" si="409"/>
        <v>0.61541529818896101</v>
      </c>
      <c r="T2570" s="8">
        <v>0</v>
      </c>
    </row>
    <row r="2571" spans="1:20" x14ac:dyDescent="0.35">
      <c r="A2571">
        <v>59</v>
      </c>
      <c r="B2571">
        <f t="shared" si="400"/>
        <v>0.69761533545426702</v>
      </c>
      <c r="C2571">
        <v>0</v>
      </c>
      <c r="D2571">
        <v>0</v>
      </c>
      <c r="E2571" t="s">
        <v>13</v>
      </c>
      <c r="F2571">
        <f t="shared" si="401"/>
        <v>1</v>
      </c>
      <c r="G2571" t="s">
        <v>14</v>
      </c>
      <c r="H2571">
        <f t="shared" si="402"/>
        <v>1</v>
      </c>
      <c r="I2571">
        <f t="shared" si="403"/>
        <v>0</v>
      </c>
      <c r="J2571">
        <f t="shared" si="404"/>
        <v>0</v>
      </c>
      <c r="K2571" t="s">
        <v>19</v>
      </c>
      <c r="L2571">
        <f t="shared" si="405"/>
        <v>0</v>
      </c>
      <c r="M2571" t="s">
        <v>16</v>
      </c>
      <c r="N2571">
        <f t="shared" si="406"/>
        <v>1</v>
      </c>
      <c r="O2571">
        <f t="shared" si="407"/>
        <v>0</v>
      </c>
      <c r="P2571">
        <v>203.16</v>
      </c>
      <c r="Q2571">
        <f t="shared" si="408"/>
        <v>2.1425395080817502</v>
      </c>
      <c r="R2571">
        <v>43.4</v>
      </c>
      <c r="S2571">
        <f t="shared" si="409"/>
        <v>1.8883394773929285</v>
      </c>
      <c r="T2571" s="8">
        <v>0</v>
      </c>
    </row>
    <row r="2572" spans="1:20" x14ac:dyDescent="0.35">
      <c r="A2572">
        <v>72</v>
      </c>
      <c r="B2572">
        <f t="shared" si="400"/>
        <v>1.2725711272984768</v>
      </c>
      <c r="C2572">
        <v>1</v>
      </c>
      <c r="D2572">
        <v>0</v>
      </c>
      <c r="E2572" t="s">
        <v>13</v>
      </c>
      <c r="F2572">
        <f t="shared" si="401"/>
        <v>1</v>
      </c>
      <c r="G2572" t="s">
        <v>18</v>
      </c>
      <c r="H2572">
        <f t="shared" si="402"/>
        <v>0</v>
      </c>
      <c r="I2572">
        <f t="shared" si="403"/>
        <v>1</v>
      </c>
      <c r="J2572">
        <f t="shared" si="404"/>
        <v>0</v>
      </c>
      <c r="K2572" t="s">
        <v>19</v>
      </c>
      <c r="L2572">
        <f t="shared" si="405"/>
        <v>0</v>
      </c>
      <c r="M2572" t="s">
        <v>21</v>
      </c>
      <c r="N2572">
        <f t="shared" si="406"/>
        <v>0</v>
      </c>
      <c r="O2572">
        <f t="shared" si="407"/>
        <v>0</v>
      </c>
      <c r="P2572">
        <v>112.12</v>
      </c>
      <c r="Q2572">
        <f t="shared" si="408"/>
        <v>0.13190012751251984</v>
      </c>
      <c r="R2572">
        <v>30.5</v>
      </c>
      <c r="S2572">
        <f t="shared" si="409"/>
        <v>0.21275560884893013</v>
      </c>
      <c r="T2572" s="8">
        <v>0</v>
      </c>
    </row>
    <row r="2573" spans="1:20" x14ac:dyDescent="0.35">
      <c r="A2573">
        <v>49</v>
      </c>
      <c r="B2573">
        <f t="shared" si="400"/>
        <v>0.2553416494202595</v>
      </c>
      <c r="C2573">
        <v>0</v>
      </c>
      <c r="D2573">
        <v>0</v>
      </c>
      <c r="E2573" t="s">
        <v>13</v>
      </c>
      <c r="F2573">
        <f t="shared" si="401"/>
        <v>1</v>
      </c>
      <c r="G2573" t="s">
        <v>14</v>
      </c>
      <c r="H2573">
        <f t="shared" si="402"/>
        <v>1</v>
      </c>
      <c r="I2573">
        <f t="shared" si="403"/>
        <v>0</v>
      </c>
      <c r="J2573">
        <f t="shared" si="404"/>
        <v>0</v>
      </c>
      <c r="K2573" t="s">
        <v>15</v>
      </c>
      <c r="L2573">
        <f t="shared" si="405"/>
        <v>1</v>
      </c>
      <c r="M2573" t="s">
        <v>21</v>
      </c>
      <c r="N2573">
        <f t="shared" si="406"/>
        <v>0</v>
      </c>
      <c r="O2573">
        <f t="shared" si="407"/>
        <v>0</v>
      </c>
      <c r="P2573">
        <v>92.02</v>
      </c>
      <c r="Q2573">
        <f t="shared" si="408"/>
        <v>-0.31201300462106485</v>
      </c>
      <c r="R2573">
        <v>38.1</v>
      </c>
      <c r="S2573">
        <f t="shared" si="409"/>
        <v>1.1999212988438441</v>
      </c>
      <c r="T2573" s="8">
        <v>0</v>
      </c>
    </row>
    <row r="2574" spans="1:20" x14ac:dyDescent="0.35">
      <c r="A2574">
        <v>73</v>
      </c>
      <c r="B2574">
        <f t="shared" si="400"/>
        <v>1.3167984959018775</v>
      </c>
      <c r="C2574">
        <v>1</v>
      </c>
      <c r="D2574">
        <v>0</v>
      </c>
      <c r="E2574" t="s">
        <v>13</v>
      </c>
      <c r="F2574">
        <f t="shared" si="401"/>
        <v>1</v>
      </c>
      <c r="G2574" t="s">
        <v>14</v>
      </c>
      <c r="H2574">
        <f t="shared" si="402"/>
        <v>1</v>
      </c>
      <c r="I2574">
        <f t="shared" si="403"/>
        <v>0</v>
      </c>
      <c r="J2574">
        <f t="shared" si="404"/>
        <v>0</v>
      </c>
      <c r="K2574" t="s">
        <v>19</v>
      </c>
      <c r="L2574">
        <f t="shared" si="405"/>
        <v>0</v>
      </c>
      <c r="M2574" t="s">
        <v>16</v>
      </c>
      <c r="N2574">
        <f t="shared" si="406"/>
        <v>1</v>
      </c>
      <c r="O2574">
        <f t="shared" si="407"/>
        <v>0</v>
      </c>
      <c r="P2574">
        <v>60.98</v>
      </c>
      <c r="Q2574">
        <f t="shared" si="408"/>
        <v>-0.99753855792586399</v>
      </c>
      <c r="R2574">
        <v>29.9</v>
      </c>
      <c r="S2574">
        <f t="shared" si="409"/>
        <v>0.13482147542827885</v>
      </c>
      <c r="T2574" s="8">
        <v>0</v>
      </c>
    </row>
    <row r="2575" spans="1:20" x14ac:dyDescent="0.35">
      <c r="A2575">
        <v>24</v>
      </c>
      <c r="B2575">
        <f t="shared" si="400"/>
        <v>-0.8503425656647593</v>
      </c>
      <c r="C2575">
        <v>0</v>
      </c>
      <c r="D2575">
        <v>0</v>
      </c>
      <c r="E2575" t="s">
        <v>23</v>
      </c>
      <c r="F2575">
        <f t="shared" si="401"/>
        <v>0</v>
      </c>
      <c r="G2575" t="s">
        <v>14</v>
      </c>
      <c r="H2575">
        <f t="shared" si="402"/>
        <v>1</v>
      </c>
      <c r="I2575">
        <f t="shared" si="403"/>
        <v>0</v>
      </c>
      <c r="J2575">
        <f t="shared" si="404"/>
        <v>0</v>
      </c>
      <c r="K2575" t="s">
        <v>15</v>
      </c>
      <c r="L2575">
        <f t="shared" si="405"/>
        <v>1</v>
      </c>
      <c r="M2575" t="s">
        <v>21</v>
      </c>
      <c r="N2575">
        <f t="shared" si="406"/>
        <v>0</v>
      </c>
      <c r="O2575">
        <f t="shared" si="407"/>
        <v>0</v>
      </c>
      <c r="P2575">
        <v>86.35</v>
      </c>
      <c r="Q2575">
        <f t="shared" si="408"/>
        <v>-0.43723626129755366</v>
      </c>
      <c r="R2575">
        <v>32.700000000000003</v>
      </c>
      <c r="S2575">
        <f t="shared" si="409"/>
        <v>0.49851409805798452</v>
      </c>
      <c r="T2575" s="8">
        <v>0</v>
      </c>
    </row>
    <row r="2576" spans="1:20" x14ac:dyDescent="0.35">
      <c r="A2576">
        <v>26</v>
      </c>
      <c r="B2576">
        <f t="shared" si="400"/>
        <v>-0.76188782845795777</v>
      </c>
      <c r="C2576">
        <v>0</v>
      </c>
      <c r="D2576">
        <v>0</v>
      </c>
      <c r="E2576" t="s">
        <v>23</v>
      </c>
      <c r="F2576">
        <f t="shared" si="401"/>
        <v>0</v>
      </c>
      <c r="G2576" t="s">
        <v>14</v>
      </c>
      <c r="H2576">
        <f t="shared" si="402"/>
        <v>1</v>
      </c>
      <c r="I2576">
        <f t="shared" si="403"/>
        <v>0</v>
      </c>
      <c r="J2576">
        <f t="shared" si="404"/>
        <v>0</v>
      </c>
      <c r="K2576" t="s">
        <v>19</v>
      </c>
      <c r="L2576">
        <f t="shared" si="405"/>
        <v>0</v>
      </c>
      <c r="M2576" t="s">
        <v>22</v>
      </c>
      <c r="N2576">
        <f t="shared" si="406"/>
        <v>0</v>
      </c>
      <c r="O2576">
        <f t="shared" si="407"/>
        <v>1</v>
      </c>
      <c r="P2576">
        <v>71.260000000000005</v>
      </c>
      <c r="Q2576">
        <f t="shared" si="408"/>
        <v>-0.77050238885455791</v>
      </c>
      <c r="R2576">
        <v>28.6</v>
      </c>
      <c r="S2576">
        <f t="shared" si="409"/>
        <v>-3.4035813649798144E-2</v>
      </c>
      <c r="T2576" s="8">
        <v>0</v>
      </c>
    </row>
    <row r="2577" spans="1:20" x14ac:dyDescent="0.35">
      <c r="A2577">
        <v>27</v>
      </c>
      <c r="B2577">
        <f t="shared" si="400"/>
        <v>-0.71766045985455706</v>
      </c>
      <c r="C2577">
        <v>0</v>
      </c>
      <c r="D2577">
        <v>0</v>
      </c>
      <c r="E2577" t="s">
        <v>23</v>
      </c>
      <c r="F2577">
        <f t="shared" si="401"/>
        <v>0</v>
      </c>
      <c r="G2577" t="s">
        <v>14</v>
      </c>
      <c r="H2577">
        <f t="shared" si="402"/>
        <v>1</v>
      </c>
      <c r="I2577">
        <f t="shared" si="403"/>
        <v>0</v>
      </c>
      <c r="J2577">
        <f t="shared" si="404"/>
        <v>0</v>
      </c>
      <c r="K2577" t="s">
        <v>15</v>
      </c>
      <c r="L2577">
        <f t="shared" si="405"/>
        <v>1</v>
      </c>
      <c r="M2577" t="s">
        <v>21</v>
      </c>
      <c r="N2577">
        <f t="shared" si="406"/>
        <v>0</v>
      </c>
      <c r="O2577">
        <f t="shared" si="407"/>
        <v>0</v>
      </c>
      <c r="P2577">
        <v>72.61</v>
      </c>
      <c r="Q2577">
        <f t="shared" si="408"/>
        <v>-0.74068732774110835</v>
      </c>
      <c r="R2577">
        <v>38.5</v>
      </c>
      <c r="S2577">
        <f t="shared" si="409"/>
        <v>1.2518773877909446</v>
      </c>
      <c r="T2577" s="8">
        <v>0</v>
      </c>
    </row>
    <row r="2578" spans="1:20" x14ac:dyDescent="0.35">
      <c r="A2578">
        <v>78</v>
      </c>
      <c r="B2578">
        <f t="shared" si="400"/>
        <v>1.5379353389188812</v>
      </c>
      <c r="C2578">
        <v>0</v>
      </c>
      <c r="D2578">
        <v>1</v>
      </c>
      <c r="E2578" t="s">
        <v>23</v>
      </c>
      <c r="F2578">
        <f t="shared" si="401"/>
        <v>0</v>
      </c>
      <c r="G2578" t="s">
        <v>18</v>
      </c>
      <c r="H2578">
        <f t="shared" si="402"/>
        <v>0</v>
      </c>
      <c r="I2578">
        <f t="shared" si="403"/>
        <v>1</v>
      </c>
      <c r="J2578">
        <f t="shared" si="404"/>
        <v>0</v>
      </c>
      <c r="K2578" t="s">
        <v>15</v>
      </c>
      <c r="L2578">
        <f t="shared" si="405"/>
        <v>1</v>
      </c>
      <c r="M2578" t="s">
        <v>21</v>
      </c>
      <c r="N2578">
        <f t="shared" si="406"/>
        <v>0</v>
      </c>
      <c r="O2578">
        <f t="shared" si="407"/>
        <v>0</v>
      </c>
      <c r="P2578">
        <v>110.78</v>
      </c>
      <c r="Q2578">
        <f t="shared" si="408"/>
        <v>0.10230591870361412</v>
      </c>
      <c r="R2578">
        <v>22.9</v>
      </c>
      <c r="S2578">
        <f t="shared" si="409"/>
        <v>-0.77441008114598386</v>
      </c>
      <c r="T2578" s="8">
        <v>0</v>
      </c>
    </row>
    <row r="2579" spans="1:20" x14ac:dyDescent="0.35">
      <c r="A2579">
        <v>77</v>
      </c>
      <c r="B2579">
        <f t="shared" si="400"/>
        <v>1.4937079703154805</v>
      </c>
      <c r="C2579">
        <v>0</v>
      </c>
      <c r="D2579">
        <v>0</v>
      </c>
      <c r="E2579" t="s">
        <v>13</v>
      </c>
      <c r="F2579">
        <f t="shared" si="401"/>
        <v>1</v>
      </c>
      <c r="G2579" t="s">
        <v>14</v>
      </c>
      <c r="H2579">
        <f t="shared" si="402"/>
        <v>1</v>
      </c>
      <c r="I2579">
        <f t="shared" si="403"/>
        <v>0</v>
      </c>
      <c r="J2579">
        <f t="shared" si="404"/>
        <v>0</v>
      </c>
      <c r="K2579" t="s">
        <v>15</v>
      </c>
      <c r="L2579">
        <f t="shared" si="405"/>
        <v>1</v>
      </c>
      <c r="M2579" t="s">
        <v>21</v>
      </c>
      <c r="N2579">
        <f t="shared" si="406"/>
        <v>0</v>
      </c>
      <c r="O2579">
        <f t="shared" si="407"/>
        <v>0</v>
      </c>
      <c r="P2579">
        <v>99.78</v>
      </c>
      <c r="Q2579">
        <f t="shared" si="408"/>
        <v>-0.14063161629486495</v>
      </c>
      <c r="R2579">
        <v>38</v>
      </c>
      <c r="S2579">
        <f t="shared" si="409"/>
        <v>1.1869322766070687</v>
      </c>
      <c r="T2579" s="8">
        <v>0</v>
      </c>
    </row>
    <row r="2580" spans="1:20" x14ac:dyDescent="0.35">
      <c r="A2580">
        <v>59</v>
      </c>
      <c r="B2580">
        <f t="shared" si="400"/>
        <v>0.69761533545426702</v>
      </c>
      <c r="C2580">
        <v>0</v>
      </c>
      <c r="D2580">
        <v>0</v>
      </c>
      <c r="E2580" t="s">
        <v>13</v>
      </c>
      <c r="F2580">
        <f t="shared" si="401"/>
        <v>1</v>
      </c>
      <c r="G2580" t="s">
        <v>18</v>
      </c>
      <c r="H2580">
        <f t="shared" si="402"/>
        <v>0</v>
      </c>
      <c r="I2580">
        <f t="shared" si="403"/>
        <v>1</v>
      </c>
      <c r="J2580">
        <f t="shared" si="404"/>
        <v>0</v>
      </c>
      <c r="K2580" t="s">
        <v>19</v>
      </c>
      <c r="L2580">
        <f t="shared" si="405"/>
        <v>0</v>
      </c>
      <c r="M2580" t="s">
        <v>22</v>
      </c>
      <c r="N2580">
        <f t="shared" si="406"/>
        <v>0</v>
      </c>
      <c r="O2580">
        <f t="shared" si="407"/>
        <v>1</v>
      </c>
      <c r="P2580">
        <v>201.45</v>
      </c>
      <c r="Q2580">
        <f t="shared" si="408"/>
        <v>2.1047737640047135</v>
      </c>
      <c r="R2580">
        <v>43.8</v>
      </c>
      <c r="S2580">
        <f t="shared" si="409"/>
        <v>1.940295566340029</v>
      </c>
      <c r="T2580" s="8">
        <v>0</v>
      </c>
    </row>
    <row r="2581" spans="1:20" x14ac:dyDescent="0.35">
      <c r="A2581">
        <v>0.32</v>
      </c>
      <c r="B2581">
        <f t="shared" si="400"/>
        <v>-1.897646654193289</v>
      </c>
      <c r="C2581">
        <v>0</v>
      </c>
      <c r="D2581">
        <v>0</v>
      </c>
      <c r="E2581" t="s">
        <v>23</v>
      </c>
      <c r="F2581">
        <f t="shared" si="401"/>
        <v>0</v>
      </c>
      <c r="G2581" t="s">
        <v>26</v>
      </c>
      <c r="H2581">
        <f t="shared" si="402"/>
        <v>0</v>
      </c>
      <c r="I2581">
        <f t="shared" si="403"/>
        <v>0</v>
      </c>
      <c r="J2581">
        <f t="shared" si="404"/>
        <v>0</v>
      </c>
      <c r="K2581" t="s">
        <v>15</v>
      </c>
      <c r="L2581">
        <f t="shared" si="405"/>
        <v>1</v>
      </c>
      <c r="M2581" t="s">
        <v>21</v>
      </c>
      <c r="N2581">
        <f t="shared" si="406"/>
        <v>0</v>
      </c>
      <c r="O2581">
        <f t="shared" si="407"/>
        <v>0</v>
      </c>
      <c r="P2581">
        <v>127.78</v>
      </c>
      <c r="Q2581">
        <f t="shared" si="408"/>
        <v>0.47775483642853633</v>
      </c>
      <c r="R2581">
        <v>20.8</v>
      </c>
      <c r="S2581">
        <f t="shared" si="409"/>
        <v>-1.0471795481182624</v>
      </c>
      <c r="T2581" s="8">
        <v>0</v>
      </c>
    </row>
    <row r="2582" spans="1:20" x14ac:dyDescent="0.35">
      <c r="A2582">
        <v>39</v>
      </c>
      <c r="B2582">
        <f t="shared" si="400"/>
        <v>-0.18693203661374805</v>
      </c>
      <c r="C2582">
        <v>0</v>
      </c>
      <c r="D2582">
        <v>0</v>
      </c>
      <c r="E2582" t="s">
        <v>13</v>
      </c>
      <c r="F2582">
        <f t="shared" si="401"/>
        <v>1</v>
      </c>
      <c r="G2582" t="s">
        <v>14</v>
      </c>
      <c r="H2582">
        <f t="shared" si="402"/>
        <v>1</v>
      </c>
      <c r="I2582">
        <f t="shared" si="403"/>
        <v>0</v>
      </c>
      <c r="J2582">
        <f t="shared" si="404"/>
        <v>0</v>
      </c>
      <c r="K2582" t="s">
        <v>19</v>
      </c>
      <c r="L2582">
        <f t="shared" si="405"/>
        <v>0</v>
      </c>
      <c r="M2582" t="s">
        <v>21</v>
      </c>
      <c r="N2582">
        <f t="shared" si="406"/>
        <v>0</v>
      </c>
      <c r="O2582">
        <f t="shared" si="407"/>
        <v>0</v>
      </c>
      <c r="P2582">
        <v>121.32</v>
      </c>
      <c r="Q2582">
        <f t="shared" si="408"/>
        <v>0.33508424769306572</v>
      </c>
      <c r="R2582">
        <v>26.8</v>
      </c>
      <c r="S2582">
        <f t="shared" si="409"/>
        <v>-0.2678382139117515</v>
      </c>
      <c r="T2582" s="8">
        <v>0</v>
      </c>
    </row>
    <row r="2583" spans="1:20" x14ac:dyDescent="0.35">
      <c r="A2583">
        <v>35</v>
      </c>
      <c r="B2583">
        <f t="shared" si="400"/>
        <v>-0.36384151102735102</v>
      </c>
      <c r="C2583">
        <v>0</v>
      </c>
      <c r="D2583">
        <v>0</v>
      </c>
      <c r="E2583" t="s">
        <v>13</v>
      </c>
      <c r="F2583">
        <f t="shared" si="401"/>
        <v>1</v>
      </c>
      <c r="G2583" t="s">
        <v>14</v>
      </c>
      <c r="H2583">
        <f t="shared" si="402"/>
        <v>1</v>
      </c>
      <c r="I2583">
        <f t="shared" si="403"/>
        <v>0</v>
      </c>
      <c r="J2583">
        <f t="shared" si="404"/>
        <v>0</v>
      </c>
      <c r="K2583" t="s">
        <v>15</v>
      </c>
      <c r="L2583">
        <f t="shared" si="405"/>
        <v>1</v>
      </c>
      <c r="M2583" t="s">
        <v>21</v>
      </c>
      <c r="N2583">
        <f t="shared" si="406"/>
        <v>0</v>
      </c>
      <c r="O2583">
        <f t="shared" si="407"/>
        <v>0</v>
      </c>
      <c r="P2583">
        <v>83.89</v>
      </c>
      <c r="Q2583">
        <f t="shared" si="408"/>
        <v>-0.49156592821539519</v>
      </c>
      <c r="R2583">
        <v>25.5</v>
      </c>
      <c r="S2583">
        <f t="shared" si="409"/>
        <v>-0.43669550298982895</v>
      </c>
      <c r="T2583" s="8">
        <v>0</v>
      </c>
    </row>
    <row r="2584" spans="1:20" x14ac:dyDescent="0.35">
      <c r="A2584">
        <v>54</v>
      </c>
      <c r="B2584">
        <f t="shared" si="400"/>
        <v>0.47647849243726326</v>
      </c>
      <c r="C2584">
        <v>0</v>
      </c>
      <c r="D2584">
        <v>0</v>
      </c>
      <c r="E2584" t="s">
        <v>13</v>
      </c>
      <c r="F2584">
        <f t="shared" si="401"/>
        <v>1</v>
      </c>
      <c r="G2584" t="s">
        <v>14</v>
      </c>
      <c r="H2584">
        <f t="shared" si="402"/>
        <v>1</v>
      </c>
      <c r="I2584">
        <f t="shared" si="403"/>
        <v>0</v>
      </c>
      <c r="J2584">
        <f t="shared" si="404"/>
        <v>0</v>
      </c>
      <c r="K2584" t="s">
        <v>19</v>
      </c>
      <c r="L2584">
        <f t="shared" si="405"/>
        <v>0</v>
      </c>
      <c r="M2584" t="s">
        <v>21</v>
      </c>
      <c r="N2584">
        <f t="shared" si="406"/>
        <v>0</v>
      </c>
      <c r="O2584">
        <f t="shared" si="407"/>
        <v>0</v>
      </c>
      <c r="P2584">
        <v>74.06</v>
      </c>
      <c r="Q2584">
        <f t="shared" si="408"/>
        <v>-0.70866374358221784</v>
      </c>
      <c r="R2584">
        <v>28.1</v>
      </c>
      <c r="S2584">
        <f t="shared" si="409"/>
        <v>-9.8980924833674058E-2</v>
      </c>
      <c r="T2584" s="8">
        <v>0</v>
      </c>
    </row>
    <row r="2585" spans="1:20" x14ac:dyDescent="0.35">
      <c r="A2585">
        <v>75</v>
      </c>
      <c r="B2585">
        <f t="shared" si="400"/>
        <v>1.4052532331086791</v>
      </c>
      <c r="C2585">
        <v>0</v>
      </c>
      <c r="D2585">
        <v>1</v>
      </c>
      <c r="E2585" t="s">
        <v>13</v>
      </c>
      <c r="F2585">
        <f t="shared" si="401"/>
        <v>1</v>
      </c>
      <c r="G2585" t="s">
        <v>14</v>
      </c>
      <c r="H2585">
        <f t="shared" si="402"/>
        <v>1</v>
      </c>
      <c r="I2585">
        <f t="shared" si="403"/>
        <v>0</v>
      </c>
      <c r="J2585">
        <f t="shared" si="404"/>
        <v>0</v>
      </c>
      <c r="K2585" t="s">
        <v>15</v>
      </c>
      <c r="L2585">
        <f t="shared" si="405"/>
        <v>1</v>
      </c>
      <c r="M2585" t="s">
        <v>21</v>
      </c>
      <c r="N2585">
        <f t="shared" si="406"/>
        <v>0</v>
      </c>
      <c r="O2585">
        <f t="shared" si="407"/>
        <v>0</v>
      </c>
      <c r="P2585">
        <v>206.15</v>
      </c>
      <c r="Q2585">
        <f t="shared" si="408"/>
        <v>2.208574347140428</v>
      </c>
      <c r="R2585">
        <v>25.4</v>
      </c>
      <c r="S2585">
        <f t="shared" si="409"/>
        <v>-0.44968452522660435</v>
      </c>
      <c r="T2585" s="8">
        <v>0</v>
      </c>
    </row>
    <row r="2586" spans="1:20" x14ac:dyDescent="0.35">
      <c r="A2586">
        <v>80</v>
      </c>
      <c r="B2586">
        <f t="shared" si="400"/>
        <v>1.6263900761256829</v>
      </c>
      <c r="C2586">
        <v>0</v>
      </c>
      <c r="D2586">
        <v>0</v>
      </c>
      <c r="E2586" t="s">
        <v>13</v>
      </c>
      <c r="F2586">
        <f t="shared" si="401"/>
        <v>1</v>
      </c>
      <c r="G2586" t="s">
        <v>14</v>
      </c>
      <c r="H2586">
        <f t="shared" si="402"/>
        <v>1</v>
      </c>
      <c r="I2586">
        <f t="shared" si="403"/>
        <v>0</v>
      </c>
      <c r="J2586">
        <f t="shared" si="404"/>
        <v>0</v>
      </c>
      <c r="K2586" t="s">
        <v>19</v>
      </c>
      <c r="L2586">
        <f t="shared" si="405"/>
        <v>0</v>
      </c>
      <c r="M2586" t="s">
        <v>16</v>
      </c>
      <c r="N2586">
        <f t="shared" si="406"/>
        <v>1</v>
      </c>
      <c r="O2586">
        <f t="shared" si="407"/>
        <v>0</v>
      </c>
      <c r="P2586">
        <v>102.9</v>
      </c>
      <c r="Q2586">
        <f t="shared" si="408"/>
        <v>-7.1725697277114434E-2</v>
      </c>
      <c r="R2586">
        <v>26.7</v>
      </c>
      <c r="S2586">
        <f t="shared" si="409"/>
        <v>-0.28082723614852689</v>
      </c>
      <c r="T2586" s="8">
        <v>0</v>
      </c>
    </row>
    <row r="2587" spans="1:20" x14ac:dyDescent="0.35">
      <c r="A2587">
        <v>35</v>
      </c>
      <c r="B2587">
        <f t="shared" si="400"/>
        <v>-0.36384151102735102</v>
      </c>
      <c r="C2587">
        <v>0</v>
      </c>
      <c r="D2587">
        <v>0</v>
      </c>
      <c r="E2587" t="s">
        <v>13</v>
      </c>
      <c r="F2587">
        <f t="shared" si="401"/>
        <v>1</v>
      </c>
      <c r="G2587" t="s">
        <v>14</v>
      </c>
      <c r="H2587">
        <f t="shared" si="402"/>
        <v>1</v>
      </c>
      <c r="I2587">
        <f t="shared" si="403"/>
        <v>0</v>
      </c>
      <c r="J2587">
        <f t="shared" si="404"/>
        <v>0</v>
      </c>
      <c r="K2587" t="s">
        <v>15</v>
      </c>
      <c r="L2587">
        <f t="shared" si="405"/>
        <v>1</v>
      </c>
      <c r="M2587" t="s">
        <v>21</v>
      </c>
      <c r="N2587">
        <f t="shared" si="406"/>
        <v>0</v>
      </c>
      <c r="O2587">
        <f t="shared" si="407"/>
        <v>0</v>
      </c>
      <c r="P2587">
        <v>65.48</v>
      </c>
      <c r="Q2587">
        <f t="shared" si="408"/>
        <v>-0.8981550208810315</v>
      </c>
      <c r="R2587">
        <v>50.5</v>
      </c>
      <c r="S2587">
        <f t="shared" si="409"/>
        <v>2.8105600562039665</v>
      </c>
      <c r="T2587" s="8">
        <v>0</v>
      </c>
    </row>
    <row r="2588" spans="1:20" x14ac:dyDescent="0.35">
      <c r="A2588">
        <v>22</v>
      </c>
      <c r="B2588">
        <f t="shared" si="400"/>
        <v>-0.93879730287156082</v>
      </c>
      <c r="C2588">
        <v>0</v>
      </c>
      <c r="D2588">
        <v>0</v>
      </c>
      <c r="E2588" t="s">
        <v>23</v>
      </c>
      <c r="F2588">
        <f t="shared" si="401"/>
        <v>0</v>
      </c>
      <c r="G2588" t="s">
        <v>25</v>
      </c>
      <c r="H2588">
        <f t="shared" si="402"/>
        <v>0</v>
      </c>
      <c r="I2588">
        <f t="shared" si="403"/>
        <v>0</v>
      </c>
      <c r="J2588">
        <f t="shared" si="404"/>
        <v>1</v>
      </c>
      <c r="K2588" t="s">
        <v>15</v>
      </c>
      <c r="L2588">
        <f t="shared" si="405"/>
        <v>1</v>
      </c>
      <c r="M2588" t="s">
        <v>22</v>
      </c>
      <c r="N2588">
        <f t="shared" si="406"/>
        <v>0</v>
      </c>
      <c r="O2588">
        <f t="shared" si="407"/>
        <v>1</v>
      </c>
      <c r="P2588">
        <v>123.23</v>
      </c>
      <c r="Q2588">
        <f t="shared" si="408"/>
        <v>0.3772670378609837</v>
      </c>
      <c r="R2588">
        <v>21.3</v>
      </c>
      <c r="S2588">
        <f t="shared" si="409"/>
        <v>-0.9822344369343865</v>
      </c>
      <c r="T2588" s="8">
        <v>0</v>
      </c>
    </row>
    <row r="2589" spans="1:20" x14ac:dyDescent="0.35">
      <c r="A2589">
        <v>39</v>
      </c>
      <c r="B2589">
        <f t="shared" si="400"/>
        <v>-0.18693203661374805</v>
      </c>
      <c r="C2589">
        <v>0</v>
      </c>
      <c r="D2589">
        <v>0</v>
      </c>
      <c r="E2589" t="s">
        <v>13</v>
      </c>
      <c r="F2589">
        <f t="shared" si="401"/>
        <v>1</v>
      </c>
      <c r="G2589" t="s">
        <v>14</v>
      </c>
      <c r="H2589">
        <f t="shared" si="402"/>
        <v>1</v>
      </c>
      <c r="I2589">
        <f t="shared" si="403"/>
        <v>0</v>
      </c>
      <c r="J2589">
        <f t="shared" si="404"/>
        <v>0</v>
      </c>
      <c r="K2589" t="s">
        <v>19</v>
      </c>
      <c r="L2589">
        <f t="shared" si="405"/>
        <v>0</v>
      </c>
      <c r="M2589" t="s">
        <v>21</v>
      </c>
      <c r="N2589">
        <f t="shared" si="406"/>
        <v>0</v>
      </c>
      <c r="O2589">
        <f t="shared" si="407"/>
        <v>0</v>
      </c>
      <c r="P2589">
        <v>71.3</v>
      </c>
      <c r="Q2589">
        <f t="shared" si="408"/>
        <v>-0.76961897963638182</v>
      </c>
      <c r="R2589">
        <v>34.700000000000003</v>
      </c>
      <c r="S2589">
        <f t="shared" si="409"/>
        <v>0.75829454279348818</v>
      </c>
      <c r="T2589" s="8">
        <v>0</v>
      </c>
    </row>
    <row r="2590" spans="1:20" x14ac:dyDescent="0.35">
      <c r="A2590">
        <v>6</v>
      </c>
      <c r="B2590">
        <f t="shared" si="400"/>
        <v>-1.6464352005259728</v>
      </c>
      <c r="C2590">
        <v>0</v>
      </c>
      <c r="D2590">
        <v>0</v>
      </c>
      <c r="E2590" t="s">
        <v>23</v>
      </c>
      <c r="F2590">
        <f t="shared" si="401"/>
        <v>0</v>
      </c>
      <c r="G2590" t="s">
        <v>26</v>
      </c>
      <c r="H2590">
        <f t="shared" si="402"/>
        <v>0</v>
      </c>
      <c r="I2590">
        <f t="shared" si="403"/>
        <v>0</v>
      </c>
      <c r="J2590">
        <f t="shared" si="404"/>
        <v>0</v>
      </c>
      <c r="K2590" t="s">
        <v>19</v>
      </c>
      <c r="L2590">
        <f t="shared" si="405"/>
        <v>0</v>
      </c>
      <c r="M2590" t="s">
        <v>21</v>
      </c>
      <c r="N2590">
        <f t="shared" si="406"/>
        <v>0</v>
      </c>
      <c r="O2590">
        <f t="shared" si="407"/>
        <v>0</v>
      </c>
      <c r="P2590">
        <v>79.05</v>
      </c>
      <c r="Q2590">
        <f t="shared" si="408"/>
        <v>-0.59845844361472611</v>
      </c>
      <c r="R2590">
        <v>17.899999999999999</v>
      </c>
      <c r="S2590">
        <f t="shared" si="409"/>
        <v>-1.4238611929847429</v>
      </c>
      <c r="T2590" s="8">
        <v>0</v>
      </c>
    </row>
    <row r="2591" spans="1:20" x14ac:dyDescent="0.35">
      <c r="A2591">
        <v>62</v>
      </c>
      <c r="B2591">
        <f t="shared" si="400"/>
        <v>0.83029744126446925</v>
      </c>
      <c r="C2591">
        <v>0</v>
      </c>
      <c r="D2591">
        <v>0</v>
      </c>
      <c r="E2591" t="s">
        <v>13</v>
      </c>
      <c r="F2591">
        <f t="shared" si="401"/>
        <v>1</v>
      </c>
      <c r="G2591" t="s">
        <v>18</v>
      </c>
      <c r="H2591">
        <f t="shared" si="402"/>
        <v>0</v>
      </c>
      <c r="I2591">
        <f t="shared" si="403"/>
        <v>1</v>
      </c>
      <c r="J2591">
        <f t="shared" si="404"/>
        <v>0</v>
      </c>
      <c r="K2591" t="s">
        <v>19</v>
      </c>
      <c r="L2591">
        <f t="shared" si="405"/>
        <v>0</v>
      </c>
      <c r="M2591" t="s">
        <v>21</v>
      </c>
      <c r="N2591">
        <f t="shared" si="406"/>
        <v>0</v>
      </c>
      <c r="O2591">
        <f t="shared" si="407"/>
        <v>0</v>
      </c>
      <c r="P2591">
        <v>102.21</v>
      </c>
      <c r="Q2591">
        <f t="shared" si="408"/>
        <v>-8.6964506290655649E-2</v>
      </c>
      <c r="R2591">
        <v>36.299999999999997</v>
      </c>
      <c r="S2591">
        <f t="shared" si="409"/>
        <v>0.96611889858189037</v>
      </c>
      <c r="T2591" s="8">
        <v>0</v>
      </c>
    </row>
    <row r="2592" spans="1:20" x14ac:dyDescent="0.35">
      <c r="A2592">
        <v>13</v>
      </c>
      <c r="B2592">
        <f t="shared" si="400"/>
        <v>-1.3368436203021676</v>
      </c>
      <c r="C2592">
        <v>0</v>
      </c>
      <c r="D2592">
        <v>0</v>
      </c>
      <c r="E2592" t="s">
        <v>23</v>
      </c>
      <c r="F2592">
        <f t="shared" si="401"/>
        <v>0</v>
      </c>
      <c r="G2592" t="s">
        <v>26</v>
      </c>
      <c r="H2592">
        <f t="shared" si="402"/>
        <v>0</v>
      </c>
      <c r="I2592">
        <f t="shared" si="403"/>
        <v>0</v>
      </c>
      <c r="J2592">
        <f t="shared" si="404"/>
        <v>0</v>
      </c>
      <c r="K2592" t="s">
        <v>15</v>
      </c>
      <c r="L2592">
        <f t="shared" si="405"/>
        <v>1</v>
      </c>
      <c r="M2592" t="s">
        <v>21</v>
      </c>
      <c r="N2592">
        <f t="shared" si="406"/>
        <v>0</v>
      </c>
      <c r="O2592">
        <f t="shared" si="407"/>
        <v>0</v>
      </c>
      <c r="P2592">
        <v>105.22</v>
      </c>
      <c r="Q2592">
        <f t="shared" si="408"/>
        <v>-2.0487962622889905E-2</v>
      </c>
      <c r="R2592">
        <v>18.399999999999999</v>
      </c>
      <c r="S2592">
        <f t="shared" si="409"/>
        <v>-1.358916081800867</v>
      </c>
      <c r="T2592" s="8">
        <v>0</v>
      </c>
    </row>
    <row r="2593" spans="1:20" x14ac:dyDescent="0.35">
      <c r="A2593">
        <v>56</v>
      </c>
      <c r="B2593">
        <f t="shared" si="400"/>
        <v>0.56493322964406478</v>
      </c>
      <c r="C2593">
        <v>0</v>
      </c>
      <c r="D2593">
        <v>0</v>
      </c>
      <c r="E2593" t="s">
        <v>13</v>
      </c>
      <c r="F2593">
        <f t="shared" si="401"/>
        <v>1</v>
      </c>
      <c r="G2593" t="s">
        <v>25</v>
      </c>
      <c r="H2593">
        <f t="shared" si="402"/>
        <v>0</v>
      </c>
      <c r="I2593">
        <f t="shared" si="403"/>
        <v>0</v>
      </c>
      <c r="J2593">
        <f t="shared" si="404"/>
        <v>1</v>
      </c>
      <c r="K2593" t="s">
        <v>19</v>
      </c>
      <c r="L2593">
        <f t="shared" si="405"/>
        <v>0</v>
      </c>
      <c r="M2593" t="s">
        <v>22</v>
      </c>
      <c r="N2593">
        <f t="shared" si="406"/>
        <v>0</v>
      </c>
      <c r="O2593">
        <f t="shared" si="407"/>
        <v>1</v>
      </c>
      <c r="P2593">
        <v>84.58</v>
      </c>
      <c r="Q2593">
        <f t="shared" si="408"/>
        <v>-0.47632711920185428</v>
      </c>
      <c r="R2593">
        <v>34.5</v>
      </c>
      <c r="S2593">
        <f t="shared" si="409"/>
        <v>0.73231649831993739</v>
      </c>
      <c r="T2593" s="8">
        <v>0</v>
      </c>
    </row>
    <row r="2594" spans="1:20" x14ac:dyDescent="0.35">
      <c r="A2594">
        <v>53</v>
      </c>
      <c r="B2594">
        <f t="shared" si="400"/>
        <v>0.43225112383386249</v>
      </c>
      <c r="C2594">
        <v>0</v>
      </c>
      <c r="D2594">
        <v>1</v>
      </c>
      <c r="E2594" t="s">
        <v>13</v>
      </c>
      <c r="F2594">
        <f t="shared" si="401"/>
        <v>1</v>
      </c>
      <c r="G2594" t="s">
        <v>25</v>
      </c>
      <c r="H2594">
        <f t="shared" si="402"/>
        <v>0</v>
      </c>
      <c r="I2594">
        <f t="shared" si="403"/>
        <v>0</v>
      </c>
      <c r="J2594">
        <f t="shared" si="404"/>
        <v>1</v>
      </c>
      <c r="K2594" t="s">
        <v>15</v>
      </c>
      <c r="L2594">
        <f t="shared" si="405"/>
        <v>1</v>
      </c>
      <c r="M2594" t="s">
        <v>21</v>
      </c>
      <c r="N2594">
        <f t="shared" si="406"/>
        <v>0</v>
      </c>
      <c r="O2594">
        <f t="shared" si="407"/>
        <v>0</v>
      </c>
      <c r="P2594">
        <v>77.3</v>
      </c>
      <c r="Q2594">
        <f t="shared" si="408"/>
        <v>-0.63710759690993868</v>
      </c>
      <c r="R2594">
        <v>33.4</v>
      </c>
      <c r="S2594">
        <f t="shared" si="409"/>
        <v>0.58943725371541023</v>
      </c>
      <c r="T2594" s="8">
        <v>0</v>
      </c>
    </row>
    <row r="2595" spans="1:20" x14ac:dyDescent="0.35">
      <c r="A2595">
        <v>5</v>
      </c>
      <c r="B2595">
        <f t="shared" si="400"/>
        <v>-1.6906625691293735</v>
      </c>
      <c r="C2595">
        <v>0</v>
      </c>
      <c r="D2595">
        <v>0</v>
      </c>
      <c r="E2595" t="s">
        <v>23</v>
      </c>
      <c r="F2595">
        <f t="shared" si="401"/>
        <v>0</v>
      </c>
      <c r="G2595" t="s">
        <v>26</v>
      </c>
      <c r="H2595">
        <f t="shared" si="402"/>
        <v>0</v>
      </c>
      <c r="I2595">
        <f t="shared" si="403"/>
        <v>0</v>
      </c>
      <c r="J2595">
        <f t="shared" si="404"/>
        <v>0</v>
      </c>
      <c r="K2595" t="s">
        <v>19</v>
      </c>
      <c r="L2595">
        <f t="shared" si="405"/>
        <v>0</v>
      </c>
      <c r="M2595" t="s">
        <v>21</v>
      </c>
      <c r="N2595">
        <f t="shared" si="406"/>
        <v>0</v>
      </c>
      <c r="O2595">
        <f t="shared" si="407"/>
        <v>0</v>
      </c>
      <c r="P2595">
        <v>74.790000000000006</v>
      </c>
      <c r="Q2595">
        <f t="shared" si="408"/>
        <v>-0.69254152535050051</v>
      </c>
      <c r="R2595">
        <v>19.399999999999999</v>
      </c>
      <c r="S2595">
        <f t="shared" si="409"/>
        <v>-1.2290258594331152</v>
      </c>
      <c r="T2595" s="8">
        <v>0</v>
      </c>
    </row>
    <row r="2596" spans="1:20" x14ac:dyDescent="0.35">
      <c r="A2596">
        <v>44</v>
      </c>
      <c r="B2596">
        <f t="shared" si="400"/>
        <v>3.4204806403255718E-2</v>
      </c>
      <c r="C2596">
        <v>0</v>
      </c>
      <c r="D2596">
        <v>0</v>
      </c>
      <c r="E2596" t="s">
        <v>13</v>
      </c>
      <c r="F2596">
        <f t="shared" si="401"/>
        <v>1</v>
      </c>
      <c r="G2596" t="s">
        <v>14</v>
      </c>
      <c r="H2596">
        <f t="shared" si="402"/>
        <v>1</v>
      </c>
      <c r="I2596">
        <f t="shared" si="403"/>
        <v>0</v>
      </c>
      <c r="J2596">
        <f t="shared" si="404"/>
        <v>0</v>
      </c>
      <c r="K2596" t="s">
        <v>19</v>
      </c>
      <c r="L2596">
        <f t="shared" si="405"/>
        <v>0</v>
      </c>
      <c r="M2596" t="s">
        <v>22</v>
      </c>
      <c r="N2596">
        <f t="shared" si="406"/>
        <v>0</v>
      </c>
      <c r="O2596">
        <f t="shared" si="407"/>
        <v>1</v>
      </c>
      <c r="P2596">
        <v>88.75</v>
      </c>
      <c r="Q2596">
        <f t="shared" si="408"/>
        <v>-0.38423170820697627</v>
      </c>
      <c r="R2596">
        <v>25.6</v>
      </c>
      <c r="S2596">
        <f t="shared" si="409"/>
        <v>-0.42370648075305362</v>
      </c>
      <c r="T2596" s="8">
        <v>0</v>
      </c>
    </row>
    <row r="2597" spans="1:20" x14ac:dyDescent="0.35">
      <c r="A2597">
        <v>13</v>
      </c>
      <c r="B2597">
        <f t="shared" si="400"/>
        <v>-1.3368436203021676</v>
      </c>
      <c r="C2597">
        <v>0</v>
      </c>
      <c r="D2597">
        <v>0</v>
      </c>
      <c r="E2597" t="s">
        <v>23</v>
      </c>
      <c r="F2597">
        <f t="shared" si="401"/>
        <v>0</v>
      </c>
      <c r="G2597" t="s">
        <v>26</v>
      </c>
      <c r="H2597">
        <f t="shared" si="402"/>
        <v>0</v>
      </c>
      <c r="I2597">
        <f t="shared" si="403"/>
        <v>0</v>
      </c>
      <c r="J2597">
        <f t="shared" si="404"/>
        <v>0</v>
      </c>
      <c r="K2597" t="s">
        <v>19</v>
      </c>
      <c r="L2597">
        <f t="shared" si="405"/>
        <v>0</v>
      </c>
      <c r="M2597" t="s">
        <v>21</v>
      </c>
      <c r="N2597">
        <f t="shared" si="406"/>
        <v>0</v>
      </c>
      <c r="O2597">
        <f t="shared" si="407"/>
        <v>0</v>
      </c>
      <c r="P2597">
        <v>97.97</v>
      </c>
      <c r="Q2597">
        <f t="shared" si="408"/>
        <v>-0.18060588341734202</v>
      </c>
      <c r="R2597">
        <v>24.5</v>
      </c>
      <c r="S2597">
        <f t="shared" si="409"/>
        <v>-0.56658572535758078</v>
      </c>
      <c r="T2597" s="8">
        <v>0</v>
      </c>
    </row>
    <row r="2598" spans="1:20" x14ac:dyDescent="0.35">
      <c r="A2598">
        <v>59</v>
      </c>
      <c r="B2598">
        <f t="shared" si="400"/>
        <v>0.69761533545426702</v>
      </c>
      <c r="C2598">
        <v>0</v>
      </c>
      <c r="D2598">
        <v>0</v>
      </c>
      <c r="E2598" t="s">
        <v>13</v>
      </c>
      <c r="F2598">
        <f t="shared" si="401"/>
        <v>1</v>
      </c>
      <c r="G2598" t="s">
        <v>14</v>
      </c>
      <c r="H2598">
        <f t="shared" si="402"/>
        <v>1</v>
      </c>
      <c r="I2598">
        <f t="shared" si="403"/>
        <v>0</v>
      </c>
      <c r="J2598">
        <f t="shared" si="404"/>
        <v>0</v>
      </c>
      <c r="K2598" t="s">
        <v>19</v>
      </c>
      <c r="L2598">
        <f t="shared" si="405"/>
        <v>0</v>
      </c>
      <c r="M2598" t="s">
        <v>16</v>
      </c>
      <c r="N2598">
        <f t="shared" si="406"/>
        <v>1</v>
      </c>
      <c r="O2598">
        <f t="shared" si="407"/>
        <v>0</v>
      </c>
      <c r="P2598">
        <v>79.180000000000007</v>
      </c>
      <c r="Q2598">
        <f t="shared" si="408"/>
        <v>-0.5955873636556529</v>
      </c>
      <c r="R2598">
        <v>30</v>
      </c>
      <c r="S2598">
        <f t="shared" si="409"/>
        <v>0.14781049766505422</v>
      </c>
      <c r="T2598" s="8">
        <v>0</v>
      </c>
    </row>
    <row r="2599" spans="1:20" x14ac:dyDescent="0.35">
      <c r="A2599">
        <v>35</v>
      </c>
      <c r="B2599">
        <f t="shared" si="400"/>
        <v>-0.36384151102735102</v>
      </c>
      <c r="C2599">
        <v>0</v>
      </c>
      <c r="D2599">
        <v>0</v>
      </c>
      <c r="E2599" t="s">
        <v>13</v>
      </c>
      <c r="F2599">
        <f t="shared" si="401"/>
        <v>1</v>
      </c>
      <c r="G2599" t="s">
        <v>14</v>
      </c>
      <c r="H2599">
        <f t="shared" si="402"/>
        <v>1</v>
      </c>
      <c r="I2599">
        <f t="shared" si="403"/>
        <v>0</v>
      </c>
      <c r="J2599">
        <f t="shared" si="404"/>
        <v>0</v>
      </c>
      <c r="K2599" t="s">
        <v>15</v>
      </c>
      <c r="L2599">
        <f t="shared" si="405"/>
        <v>1</v>
      </c>
      <c r="M2599" t="s">
        <v>21</v>
      </c>
      <c r="N2599">
        <f t="shared" si="406"/>
        <v>0</v>
      </c>
      <c r="O2599">
        <f t="shared" si="407"/>
        <v>0</v>
      </c>
      <c r="P2599">
        <v>81.33</v>
      </c>
      <c r="Q2599">
        <f t="shared" si="408"/>
        <v>-0.54810411817867766</v>
      </c>
      <c r="R2599">
        <v>28.9</v>
      </c>
      <c r="S2599">
        <f t="shared" si="409"/>
        <v>4.9312530605270348E-3</v>
      </c>
      <c r="T2599" s="8">
        <v>0</v>
      </c>
    </row>
    <row r="2600" spans="1:20" x14ac:dyDescent="0.35">
      <c r="A2600">
        <v>52</v>
      </c>
      <c r="B2600">
        <f t="shared" si="400"/>
        <v>0.38802375523046173</v>
      </c>
      <c r="C2600">
        <v>0</v>
      </c>
      <c r="D2600">
        <v>0</v>
      </c>
      <c r="E2600" t="s">
        <v>13</v>
      </c>
      <c r="F2600">
        <f t="shared" si="401"/>
        <v>1</v>
      </c>
      <c r="G2600" t="s">
        <v>14</v>
      </c>
      <c r="H2600">
        <f t="shared" si="402"/>
        <v>1</v>
      </c>
      <c r="I2600">
        <f t="shared" si="403"/>
        <v>0</v>
      </c>
      <c r="J2600">
        <f t="shared" si="404"/>
        <v>0</v>
      </c>
      <c r="K2600" t="s">
        <v>15</v>
      </c>
      <c r="L2600">
        <f t="shared" si="405"/>
        <v>1</v>
      </c>
      <c r="M2600" t="s">
        <v>21</v>
      </c>
      <c r="N2600">
        <f t="shared" si="406"/>
        <v>0</v>
      </c>
      <c r="O2600">
        <f t="shared" si="407"/>
        <v>0</v>
      </c>
      <c r="P2600">
        <v>126.68</v>
      </c>
      <c r="Q2600">
        <f t="shared" si="408"/>
        <v>0.45346108292868853</v>
      </c>
      <c r="R2600">
        <v>28.1</v>
      </c>
      <c r="S2600">
        <f t="shared" si="409"/>
        <v>-9.8980924833674058E-2</v>
      </c>
      <c r="T2600" s="8">
        <v>0</v>
      </c>
    </row>
    <row r="2601" spans="1:20" x14ac:dyDescent="0.35">
      <c r="A2601">
        <v>76</v>
      </c>
      <c r="B2601">
        <f t="shared" si="400"/>
        <v>1.4494806017120798</v>
      </c>
      <c r="C2601">
        <v>0</v>
      </c>
      <c r="D2601">
        <v>0</v>
      </c>
      <c r="E2601" t="s">
        <v>13</v>
      </c>
      <c r="F2601">
        <f t="shared" si="401"/>
        <v>1</v>
      </c>
      <c r="G2601" t="s">
        <v>14</v>
      </c>
      <c r="H2601">
        <f t="shared" si="402"/>
        <v>1</v>
      </c>
      <c r="I2601">
        <f t="shared" si="403"/>
        <v>0</v>
      </c>
      <c r="J2601">
        <f t="shared" si="404"/>
        <v>0</v>
      </c>
      <c r="K2601" t="s">
        <v>15</v>
      </c>
      <c r="L2601">
        <f t="shared" si="405"/>
        <v>1</v>
      </c>
      <c r="M2601" t="s">
        <v>21</v>
      </c>
      <c r="N2601">
        <f t="shared" si="406"/>
        <v>0</v>
      </c>
      <c r="O2601">
        <f t="shared" si="407"/>
        <v>0</v>
      </c>
      <c r="P2601">
        <v>196.61</v>
      </c>
      <c r="Q2601">
        <f t="shared" si="408"/>
        <v>1.9978812486053834</v>
      </c>
      <c r="R2601">
        <v>23</v>
      </c>
      <c r="S2601">
        <f t="shared" si="409"/>
        <v>-0.76142105890920853</v>
      </c>
      <c r="T2601" s="8">
        <v>0</v>
      </c>
    </row>
    <row r="2602" spans="1:20" x14ac:dyDescent="0.35">
      <c r="A2602">
        <v>51</v>
      </c>
      <c r="B2602">
        <f t="shared" si="400"/>
        <v>0.34379638662706097</v>
      </c>
      <c r="C2602">
        <v>0</v>
      </c>
      <c r="D2602">
        <v>0</v>
      </c>
      <c r="E2602" t="s">
        <v>13</v>
      </c>
      <c r="F2602">
        <f t="shared" si="401"/>
        <v>1</v>
      </c>
      <c r="G2602" t="s">
        <v>18</v>
      </c>
      <c r="H2602">
        <f t="shared" si="402"/>
        <v>0</v>
      </c>
      <c r="I2602">
        <f t="shared" si="403"/>
        <v>1</v>
      </c>
      <c r="J2602">
        <f t="shared" si="404"/>
        <v>0</v>
      </c>
      <c r="K2602" t="s">
        <v>15</v>
      </c>
      <c r="L2602">
        <f t="shared" si="405"/>
        <v>1</v>
      </c>
      <c r="M2602" t="s">
        <v>16</v>
      </c>
      <c r="N2602">
        <f t="shared" si="406"/>
        <v>1</v>
      </c>
      <c r="O2602">
        <f t="shared" si="407"/>
        <v>0</v>
      </c>
      <c r="P2602">
        <v>219.92</v>
      </c>
      <c r="Q2602">
        <f t="shared" si="408"/>
        <v>2.5126879704976144</v>
      </c>
      <c r="R2602">
        <v>33.5</v>
      </c>
      <c r="S2602">
        <f t="shared" si="409"/>
        <v>0.60242627595218556</v>
      </c>
      <c r="T2602" s="8">
        <v>0</v>
      </c>
    </row>
    <row r="2603" spans="1:20" x14ac:dyDescent="0.35">
      <c r="A2603">
        <v>79</v>
      </c>
      <c r="B2603">
        <f t="shared" si="400"/>
        <v>1.5821627075222819</v>
      </c>
      <c r="C2603">
        <v>0</v>
      </c>
      <c r="D2603">
        <v>0</v>
      </c>
      <c r="E2603" t="s">
        <v>13</v>
      </c>
      <c r="F2603">
        <f t="shared" si="401"/>
        <v>1</v>
      </c>
      <c r="G2603" t="s">
        <v>25</v>
      </c>
      <c r="H2603">
        <f t="shared" si="402"/>
        <v>0</v>
      </c>
      <c r="I2603">
        <f t="shared" si="403"/>
        <v>0</v>
      </c>
      <c r="J2603">
        <f t="shared" si="404"/>
        <v>1</v>
      </c>
      <c r="K2603" t="s">
        <v>19</v>
      </c>
      <c r="L2603">
        <f t="shared" si="405"/>
        <v>0</v>
      </c>
      <c r="M2603" t="s">
        <v>16</v>
      </c>
      <c r="N2603">
        <f t="shared" si="406"/>
        <v>1</v>
      </c>
      <c r="O2603">
        <f t="shared" si="407"/>
        <v>0</v>
      </c>
      <c r="P2603">
        <v>79.16</v>
      </c>
      <c r="Q2603">
        <f t="shared" si="408"/>
        <v>-0.59602906826474134</v>
      </c>
      <c r="R2603">
        <v>34.799999999999997</v>
      </c>
      <c r="S2603">
        <f t="shared" si="409"/>
        <v>0.77128356503026263</v>
      </c>
      <c r="T2603" s="8">
        <v>0</v>
      </c>
    </row>
    <row r="2604" spans="1:20" x14ac:dyDescent="0.35">
      <c r="A2604">
        <v>69</v>
      </c>
      <c r="B2604">
        <f t="shared" si="400"/>
        <v>1.1398890214882744</v>
      </c>
      <c r="C2604">
        <v>0</v>
      </c>
      <c r="D2604">
        <v>0</v>
      </c>
      <c r="E2604" t="s">
        <v>13</v>
      </c>
      <c r="F2604">
        <f t="shared" si="401"/>
        <v>1</v>
      </c>
      <c r="G2604" t="s">
        <v>18</v>
      </c>
      <c r="H2604">
        <f t="shared" si="402"/>
        <v>0</v>
      </c>
      <c r="I2604">
        <f t="shared" si="403"/>
        <v>1</v>
      </c>
      <c r="J2604">
        <f t="shared" si="404"/>
        <v>0</v>
      </c>
      <c r="K2604" t="s">
        <v>15</v>
      </c>
      <c r="L2604">
        <f t="shared" si="405"/>
        <v>1</v>
      </c>
      <c r="M2604" t="s">
        <v>16</v>
      </c>
      <c r="N2604">
        <f t="shared" si="406"/>
        <v>1</v>
      </c>
      <c r="O2604">
        <f t="shared" si="407"/>
        <v>0</v>
      </c>
      <c r="P2604">
        <v>99.68</v>
      </c>
      <c r="Q2604">
        <f t="shared" si="408"/>
        <v>-0.14284013934030557</v>
      </c>
      <c r="R2604">
        <v>17.600000000000001</v>
      </c>
      <c r="S2604">
        <f t="shared" si="409"/>
        <v>-1.4628282596950681</v>
      </c>
      <c r="T2604" s="8">
        <v>0</v>
      </c>
    </row>
    <row r="2605" spans="1:20" x14ac:dyDescent="0.35">
      <c r="A2605">
        <v>78</v>
      </c>
      <c r="B2605">
        <f t="shared" si="400"/>
        <v>1.5379353389188812</v>
      </c>
      <c r="C2605">
        <v>0</v>
      </c>
      <c r="D2605">
        <v>0</v>
      </c>
      <c r="E2605" t="s">
        <v>13</v>
      </c>
      <c r="F2605">
        <f t="shared" si="401"/>
        <v>1</v>
      </c>
      <c r="G2605" t="s">
        <v>18</v>
      </c>
      <c r="H2605">
        <f t="shared" si="402"/>
        <v>0</v>
      </c>
      <c r="I2605">
        <f t="shared" si="403"/>
        <v>1</v>
      </c>
      <c r="J2605">
        <f t="shared" si="404"/>
        <v>0</v>
      </c>
      <c r="K2605" t="s">
        <v>15</v>
      </c>
      <c r="L2605">
        <f t="shared" si="405"/>
        <v>1</v>
      </c>
      <c r="M2605" t="s">
        <v>16</v>
      </c>
      <c r="N2605">
        <f t="shared" si="406"/>
        <v>1</v>
      </c>
      <c r="O2605">
        <f t="shared" si="407"/>
        <v>0</v>
      </c>
      <c r="P2605">
        <v>79.55</v>
      </c>
      <c r="Q2605">
        <f t="shared" si="408"/>
        <v>-0.58741582838752249</v>
      </c>
      <c r="R2605">
        <v>21.1</v>
      </c>
      <c r="S2605">
        <f t="shared" si="409"/>
        <v>-1.0082124814079367</v>
      </c>
      <c r="T2605" s="8">
        <v>0</v>
      </c>
    </row>
    <row r="2606" spans="1:20" x14ac:dyDescent="0.35">
      <c r="A2606">
        <v>60</v>
      </c>
      <c r="B2606">
        <f t="shared" si="400"/>
        <v>0.74184270405766772</v>
      </c>
      <c r="C2606">
        <v>0</v>
      </c>
      <c r="D2606">
        <v>0</v>
      </c>
      <c r="E2606" t="s">
        <v>13</v>
      </c>
      <c r="F2606">
        <f t="shared" si="401"/>
        <v>1</v>
      </c>
      <c r="G2606" t="s">
        <v>14</v>
      </c>
      <c r="H2606">
        <f t="shared" si="402"/>
        <v>1</v>
      </c>
      <c r="I2606">
        <f t="shared" si="403"/>
        <v>0</v>
      </c>
      <c r="J2606">
        <f t="shared" si="404"/>
        <v>0</v>
      </c>
      <c r="K2606" t="s">
        <v>19</v>
      </c>
      <c r="L2606">
        <f t="shared" si="405"/>
        <v>0</v>
      </c>
      <c r="M2606" t="s">
        <v>16</v>
      </c>
      <c r="N2606">
        <f t="shared" si="406"/>
        <v>1</v>
      </c>
      <c r="O2606">
        <f t="shared" si="407"/>
        <v>0</v>
      </c>
      <c r="P2606">
        <v>87.86</v>
      </c>
      <c r="Q2606">
        <f t="shared" si="408"/>
        <v>-0.40388756331139869</v>
      </c>
      <c r="R2606">
        <v>29</v>
      </c>
      <c r="S2606">
        <f t="shared" si="409"/>
        <v>1.7920275297302401E-2</v>
      </c>
      <c r="T2606" s="8">
        <v>0</v>
      </c>
    </row>
    <row r="2607" spans="1:20" x14ac:dyDescent="0.35">
      <c r="A2607">
        <v>10</v>
      </c>
      <c r="B2607">
        <f t="shared" si="400"/>
        <v>-1.4695257261123698</v>
      </c>
      <c r="C2607">
        <v>0</v>
      </c>
      <c r="D2607">
        <v>0</v>
      </c>
      <c r="E2607" t="s">
        <v>23</v>
      </c>
      <c r="F2607">
        <f t="shared" si="401"/>
        <v>0</v>
      </c>
      <c r="G2607" t="s">
        <v>26</v>
      </c>
      <c r="H2607">
        <f t="shared" si="402"/>
        <v>0</v>
      </c>
      <c r="I2607">
        <f t="shared" si="403"/>
        <v>0</v>
      </c>
      <c r="J2607">
        <f t="shared" si="404"/>
        <v>0</v>
      </c>
      <c r="K2607" t="s">
        <v>15</v>
      </c>
      <c r="L2607">
        <f t="shared" si="405"/>
        <v>1</v>
      </c>
      <c r="M2607" t="s">
        <v>21</v>
      </c>
      <c r="N2607">
        <f t="shared" si="406"/>
        <v>0</v>
      </c>
      <c r="O2607">
        <f t="shared" si="407"/>
        <v>0</v>
      </c>
      <c r="P2607">
        <v>76.92</v>
      </c>
      <c r="Q2607">
        <f t="shared" si="408"/>
        <v>-0.64549998448261325</v>
      </c>
      <c r="R2607">
        <v>15.8</v>
      </c>
      <c r="S2607">
        <f t="shared" si="409"/>
        <v>-1.6966306599570216</v>
      </c>
      <c r="T2607" s="8">
        <v>0</v>
      </c>
    </row>
    <row r="2608" spans="1:20" x14ac:dyDescent="0.35">
      <c r="A2608">
        <v>42</v>
      </c>
      <c r="B2608">
        <f t="shared" si="400"/>
        <v>-5.424993080354578E-2</v>
      </c>
      <c r="C2608">
        <v>1</v>
      </c>
      <c r="D2608">
        <v>0</v>
      </c>
      <c r="E2608" t="s">
        <v>13</v>
      </c>
      <c r="F2608">
        <f t="shared" si="401"/>
        <v>1</v>
      </c>
      <c r="G2608" t="s">
        <v>18</v>
      </c>
      <c r="H2608">
        <f t="shared" si="402"/>
        <v>0</v>
      </c>
      <c r="I2608">
        <f t="shared" si="403"/>
        <v>1</v>
      </c>
      <c r="J2608">
        <f t="shared" si="404"/>
        <v>0</v>
      </c>
      <c r="K2608" t="s">
        <v>19</v>
      </c>
      <c r="L2608">
        <f t="shared" si="405"/>
        <v>0</v>
      </c>
      <c r="M2608" t="s">
        <v>22</v>
      </c>
      <c r="N2608">
        <f t="shared" si="406"/>
        <v>0</v>
      </c>
      <c r="O2608">
        <f t="shared" si="407"/>
        <v>1</v>
      </c>
      <c r="P2608">
        <v>77.239999999999995</v>
      </c>
      <c r="Q2608">
        <f t="shared" si="408"/>
        <v>-0.63843271073720309</v>
      </c>
      <c r="R2608">
        <v>41.2</v>
      </c>
      <c r="S2608">
        <f t="shared" si="409"/>
        <v>1.6025809881838751</v>
      </c>
      <c r="T2608" s="8">
        <v>0</v>
      </c>
    </row>
    <row r="2609" spans="1:20" x14ac:dyDescent="0.35">
      <c r="A2609">
        <v>21</v>
      </c>
      <c r="B2609">
        <f t="shared" si="400"/>
        <v>-0.98302467147496153</v>
      </c>
      <c r="C2609">
        <v>0</v>
      </c>
      <c r="D2609">
        <v>0</v>
      </c>
      <c r="E2609" t="s">
        <v>23</v>
      </c>
      <c r="F2609">
        <f t="shared" si="401"/>
        <v>0</v>
      </c>
      <c r="G2609" t="s">
        <v>14</v>
      </c>
      <c r="H2609">
        <f t="shared" si="402"/>
        <v>1</v>
      </c>
      <c r="I2609">
        <f t="shared" si="403"/>
        <v>0</v>
      </c>
      <c r="J2609">
        <f t="shared" si="404"/>
        <v>0</v>
      </c>
      <c r="K2609" t="s">
        <v>15</v>
      </c>
      <c r="L2609">
        <f t="shared" si="405"/>
        <v>1</v>
      </c>
      <c r="M2609" t="s">
        <v>16</v>
      </c>
      <c r="N2609">
        <f t="shared" si="406"/>
        <v>1</v>
      </c>
      <c r="O2609">
        <f t="shared" si="407"/>
        <v>0</v>
      </c>
      <c r="P2609">
        <v>120.94</v>
      </c>
      <c r="Q2609">
        <f t="shared" si="408"/>
        <v>0.32669186012039109</v>
      </c>
      <c r="R2609">
        <v>29.7</v>
      </c>
      <c r="S2609">
        <f t="shared" si="409"/>
        <v>0.10884343095472858</v>
      </c>
      <c r="T2609" s="8">
        <v>0</v>
      </c>
    </row>
    <row r="2610" spans="1:20" x14ac:dyDescent="0.35">
      <c r="A2610">
        <v>56</v>
      </c>
      <c r="B2610">
        <f t="shared" si="400"/>
        <v>0.56493322964406478</v>
      </c>
      <c r="C2610">
        <v>0</v>
      </c>
      <c r="D2610">
        <v>0</v>
      </c>
      <c r="E2610" t="s">
        <v>13</v>
      </c>
      <c r="F2610">
        <f t="shared" si="401"/>
        <v>1</v>
      </c>
      <c r="G2610" t="s">
        <v>14</v>
      </c>
      <c r="H2610">
        <f t="shared" si="402"/>
        <v>1</v>
      </c>
      <c r="I2610">
        <f t="shared" si="403"/>
        <v>0</v>
      </c>
      <c r="J2610">
        <f t="shared" si="404"/>
        <v>0</v>
      </c>
      <c r="K2610" t="s">
        <v>19</v>
      </c>
      <c r="L2610">
        <f t="shared" si="405"/>
        <v>0</v>
      </c>
      <c r="M2610" t="s">
        <v>21</v>
      </c>
      <c r="N2610">
        <f t="shared" si="406"/>
        <v>0</v>
      </c>
      <c r="O2610">
        <f t="shared" si="407"/>
        <v>0</v>
      </c>
      <c r="P2610">
        <v>77.66</v>
      </c>
      <c r="Q2610">
        <f t="shared" si="408"/>
        <v>-0.62915691394635209</v>
      </c>
      <c r="R2610">
        <v>40.799999999999997</v>
      </c>
      <c r="S2610">
        <f t="shared" si="409"/>
        <v>1.5506248992367735</v>
      </c>
      <c r="T2610" s="8">
        <v>0</v>
      </c>
    </row>
    <row r="2611" spans="1:20" x14ac:dyDescent="0.35">
      <c r="A2611">
        <v>59</v>
      </c>
      <c r="B2611">
        <f t="shared" si="400"/>
        <v>0.69761533545426702</v>
      </c>
      <c r="C2611">
        <v>0</v>
      </c>
      <c r="D2611">
        <v>0</v>
      </c>
      <c r="E2611" t="s">
        <v>13</v>
      </c>
      <c r="F2611">
        <f t="shared" si="401"/>
        <v>1</v>
      </c>
      <c r="G2611" t="s">
        <v>25</v>
      </c>
      <c r="H2611">
        <f t="shared" si="402"/>
        <v>0</v>
      </c>
      <c r="I2611">
        <f t="shared" si="403"/>
        <v>0</v>
      </c>
      <c r="J2611">
        <f t="shared" si="404"/>
        <v>1</v>
      </c>
      <c r="K2611" t="s">
        <v>19</v>
      </c>
      <c r="L2611">
        <f t="shared" si="405"/>
        <v>0</v>
      </c>
      <c r="M2611" t="s">
        <v>21</v>
      </c>
      <c r="N2611">
        <f t="shared" si="406"/>
        <v>0</v>
      </c>
      <c r="O2611">
        <f t="shared" si="407"/>
        <v>0</v>
      </c>
      <c r="P2611">
        <v>231.95</v>
      </c>
      <c r="Q2611">
        <f t="shared" si="408"/>
        <v>2.7783732928641327</v>
      </c>
      <c r="R2611">
        <v>33.200000000000003</v>
      </c>
      <c r="S2611">
        <f t="shared" si="409"/>
        <v>0.56345920924186044</v>
      </c>
      <c r="T2611" s="8">
        <v>0</v>
      </c>
    </row>
    <row r="2612" spans="1:20" x14ac:dyDescent="0.35">
      <c r="A2612">
        <v>69</v>
      </c>
      <c r="B2612">
        <f t="shared" si="400"/>
        <v>1.1398890214882744</v>
      </c>
      <c r="C2612">
        <v>0</v>
      </c>
      <c r="D2612">
        <v>0</v>
      </c>
      <c r="E2612" t="s">
        <v>13</v>
      </c>
      <c r="F2612">
        <f t="shared" si="401"/>
        <v>1</v>
      </c>
      <c r="G2612" t="s">
        <v>14</v>
      </c>
      <c r="H2612">
        <f t="shared" si="402"/>
        <v>1</v>
      </c>
      <c r="I2612">
        <f t="shared" si="403"/>
        <v>0</v>
      </c>
      <c r="J2612">
        <f t="shared" si="404"/>
        <v>0</v>
      </c>
      <c r="K2612" t="s">
        <v>15</v>
      </c>
      <c r="L2612">
        <f t="shared" si="405"/>
        <v>1</v>
      </c>
      <c r="M2612" t="s">
        <v>22</v>
      </c>
      <c r="N2612">
        <f t="shared" si="406"/>
        <v>0</v>
      </c>
      <c r="O2612">
        <f t="shared" si="407"/>
        <v>1</v>
      </c>
      <c r="P2612">
        <v>111.48</v>
      </c>
      <c r="Q2612">
        <f t="shared" si="408"/>
        <v>0.11776558002169921</v>
      </c>
      <c r="R2612">
        <v>37</v>
      </c>
      <c r="S2612">
        <f t="shared" si="409"/>
        <v>1.0570420542393171</v>
      </c>
      <c r="T2612" s="8">
        <v>0</v>
      </c>
    </row>
    <row r="2613" spans="1:20" x14ac:dyDescent="0.35">
      <c r="A2613">
        <v>25</v>
      </c>
      <c r="B2613">
        <f t="shared" si="400"/>
        <v>-0.80611519706135859</v>
      </c>
      <c r="C2613">
        <v>0</v>
      </c>
      <c r="D2613">
        <v>0</v>
      </c>
      <c r="E2613" t="s">
        <v>13</v>
      </c>
      <c r="F2613">
        <f t="shared" si="401"/>
        <v>1</v>
      </c>
      <c r="G2613" t="s">
        <v>14</v>
      </c>
      <c r="H2613">
        <f t="shared" si="402"/>
        <v>1</v>
      </c>
      <c r="I2613">
        <f t="shared" si="403"/>
        <v>0</v>
      </c>
      <c r="J2613">
        <f t="shared" si="404"/>
        <v>0</v>
      </c>
      <c r="K2613" t="s">
        <v>15</v>
      </c>
      <c r="L2613">
        <f t="shared" si="405"/>
        <v>1</v>
      </c>
      <c r="M2613" t="s">
        <v>22</v>
      </c>
      <c r="N2613">
        <f t="shared" si="406"/>
        <v>0</v>
      </c>
      <c r="O2613">
        <f t="shared" si="407"/>
        <v>1</v>
      </c>
      <c r="P2613">
        <v>84.25</v>
      </c>
      <c r="Q2613">
        <f t="shared" si="408"/>
        <v>-0.48361524525180866</v>
      </c>
      <c r="R2613">
        <v>24.5</v>
      </c>
      <c r="S2613">
        <f t="shared" si="409"/>
        <v>-0.56658572535758078</v>
      </c>
      <c r="T2613" s="8">
        <v>0</v>
      </c>
    </row>
    <row r="2614" spans="1:20" x14ac:dyDescent="0.35">
      <c r="A2614">
        <v>63</v>
      </c>
      <c r="B2614">
        <f t="shared" si="400"/>
        <v>0.87452480986786996</v>
      </c>
      <c r="C2614">
        <v>0</v>
      </c>
      <c r="D2614">
        <v>0</v>
      </c>
      <c r="E2614" t="s">
        <v>13</v>
      </c>
      <c r="F2614">
        <f t="shared" si="401"/>
        <v>1</v>
      </c>
      <c r="G2614" t="s">
        <v>18</v>
      </c>
      <c r="H2614">
        <f t="shared" si="402"/>
        <v>0</v>
      </c>
      <c r="I2614">
        <f t="shared" si="403"/>
        <v>1</v>
      </c>
      <c r="J2614">
        <f t="shared" si="404"/>
        <v>0</v>
      </c>
      <c r="K2614" t="s">
        <v>19</v>
      </c>
      <c r="L2614">
        <f t="shared" si="405"/>
        <v>0</v>
      </c>
      <c r="M2614" t="s">
        <v>21</v>
      </c>
      <c r="N2614">
        <f t="shared" si="406"/>
        <v>0</v>
      </c>
      <c r="O2614">
        <f t="shared" si="407"/>
        <v>0</v>
      </c>
      <c r="P2614">
        <v>216.38</v>
      </c>
      <c r="Q2614">
        <f t="shared" si="408"/>
        <v>2.4345062546890133</v>
      </c>
      <c r="R2614">
        <v>34.5</v>
      </c>
      <c r="S2614">
        <f t="shared" si="409"/>
        <v>0.73231649831993739</v>
      </c>
      <c r="T2614" s="8">
        <v>0</v>
      </c>
    </row>
    <row r="2615" spans="1:20" x14ac:dyDescent="0.35">
      <c r="A2615">
        <v>25</v>
      </c>
      <c r="B2615">
        <f t="shared" si="400"/>
        <v>-0.80611519706135859</v>
      </c>
      <c r="C2615">
        <v>0</v>
      </c>
      <c r="D2615">
        <v>0</v>
      </c>
      <c r="E2615" t="s">
        <v>23</v>
      </c>
      <c r="F2615">
        <f t="shared" si="401"/>
        <v>0</v>
      </c>
      <c r="G2615" t="s">
        <v>14</v>
      </c>
      <c r="H2615">
        <f t="shared" si="402"/>
        <v>1</v>
      </c>
      <c r="I2615">
        <f t="shared" si="403"/>
        <v>0</v>
      </c>
      <c r="J2615">
        <f t="shared" si="404"/>
        <v>0</v>
      </c>
      <c r="K2615" t="s">
        <v>19</v>
      </c>
      <c r="L2615">
        <f t="shared" si="405"/>
        <v>0</v>
      </c>
      <c r="M2615" t="s">
        <v>21</v>
      </c>
      <c r="N2615">
        <f t="shared" si="406"/>
        <v>0</v>
      </c>
      <c r="O2615">
        <f t="shared" si="407"/>
        <v>0</v>
      </c>
      <c r="P2615">
        <v>95.01</v>
      </c>
      <c r="Q2615">
        <f t="shared" si="408"/>
        <v>-0.24597816556238716</v>
      </c>
      <c r="R2615">
        <v>28</v>
      </c>
      <c r="S2615">
        <f t="shared" si="409"/>
        <v>-0.11196994707044942</v>
      </c>
      <c r="T2615" s="8">
        <v>0</v>
      </c>
    </row>
    <row r="2616" spans="1:20" x14ac:dyDescent="0.35">
      <c r="A2616">
        <v>58</v>
      </c>
      <c r="B2616">
        <f t="shared" si="400"/>
        <v>0.6533879668508662</v>
      </c>
      <c r="C2616">
        <v>0</v>
      </c>
      <c r="D2616">
        <v>0</v>
      </c>
      <c r="E2616" t="s">
        <v>13</v>
      </c>
      <c r="F2616">
        <f t="shared" si="401"/>
        <v>1</v>
      </c>
      <c r="G2616" t="s">
        <v>14</v>
      </c>
      <c r="H2616">
        <f t="shared" si="402"/>
        <v>1</v>
      </c>
      <c r="I2616">
        <f t="shared" si="403"/>
        <v>0</v>
      </c>
      <c r="J2616">
        <f t="shared" si="404"/>
        <v>0</v>
      </c>
      <c r="K2616" t="s">
        <v>15</v>
      </c>
      <c r="L2616">
        <f t="shared" si="405"/>
        <v>1</v>
      </c>
      <c r="M2616" t="s">
        <v>16</v>
      </c>
      <c r="N2616">
        <f t="shared" si="406"/>
        <v>1</v>
      </c>
      <c r="O2616">
        <f t="shared" si="407"/>
        <v>0</v>
      </c>
      <c r="P2616">
        <v>105.74</v>
      </c>
      <c r="Q2616">
        <f t="shared" si="408"/>
        <v>-9.0036427865982545E-3</v>
      </c>
      <c r="R2616">
        <v>26.8</v>
      </c>
      <c r="S2616">
        <f t="shared" si="409"/>
        <v>-0.2678382139117515</v>
      </c>
      <c r="T2616" s="8">
        <v>0</v>
      </c>
    </row>
    <row r="2617" spans="1:20" x14ac:dyDescent="0.35">
      <c r="A2617">
        <v>28</v>
      </c>
      <c r="B2617">
        <f t="shared" si="400"/>
        <v>-0.67343309125115636</v>
      </c>
      <c r="C2617">
        <v>0</v>
      </c>
      <c r="D2617">
        <v>0</v>
      </c>
      <c r="E2617" t="s">
        <v>13</v>
      </c>
      <c r="F2617">
        <f t="shared" si="401"/>
        <v>1</v>
      </c>
      <c r="G2617" t="s">
        <v>14</v>
      </c>
      <c r="H2617">
        <f t="shared" si="402"/>
        <v>1</v>
      </c>
      <c r="I2617">
        <f t="shared" si="403"/>
        <v>0</v>
      </c>
      <c r="J2617">
        <f t="shared" si="404"/>
        <v>0</v>
      </c>
      <c r="K2617" t="s">
        <v>19</v>
      </c>
      <c r="L2617">
        <f t="shared" si="405"/>
        <v>0</v>
      </c>
      <c r="M2617" t="s">
        <v>22</v>
      </c>
      <c r="N2617">
        <f t="shared" si="406"/>
        <v>0</v>
      </c>
      <c r="O2617">
        <f t="shared" si="407"/>
        <v>1</v>
      </c>
      <c r="P2617">
        <v>58.41</v>
      </c>
      <c r="Q2617">
        <f t="shared" si="408"/>
        <v>-1.0542976001936906</v>
      </c>
      <c r="R2617">
        <v>21</v>
      </c>
      <c r="S2617">
        <f t="shared" si="409"/>
        <v>-1.0212015036447122</v>
      </c>
      <c r="T2617" s="8">
        <v>0</v>
      </c>
    </row>
    <row r="2618" spans="1:20" x14ac:dyDescent="0.35">
      <c r="A2618">
        <v>46</v>
      </c>
      <c r="B2618">
        <f t="shared" si="400"/>
        <v>0.12265954361005722</v>
      </c>
      <c r="C2618">
        <v>0</v>
      </c>
      <c r="D2618">
        <v>0</v>
      </c>
      <c r="E2618" t="s">
        <v>13</v>
      </c>
      <c r="F2618">
        <f t="shared" si="401"/>
        <v>1</v>
      </c>
      <c r="G2618" t="s">
        <v>25</v>
      </c>
      <c r="H2618">
        <f t="shared" si="402"/>
        <v>0</v>
      </c>
      <c r="I2618">
        <f t="shared" si="403"/>
        <v>0</v>
      </c>
      <c r="J2618">
        <f t="shared" si="404"/>
        <v>1</v>
      </c>
      <c r="K2618" t="s">
        <v>15</v>
      </c>
      <c r="L2618">
        <f t="shared" si="405"/>
        <v>1</v>
      </c>
      <c r="M2618" t="s">
        <v>22</v>
      </c>
      <c r="N2618">
        <f t="shared" si="406"/>
        <v>0</v>
      </c>
      <c r="O2618">
        <f t="shared" si="407"/>
        <v>1</v>
      </c>
      <c r="P2618">
        <v>56.89</v>
      </c>
      <c r="Q2618">
        <f t="shared" si="408"/>
        <v>-1.0878671504843893</v>
      </c>
      <c r="R2618">
        <v>23.8</v>
      </c>
      <c r="S2618">
        <f t="shared" si="409"/>
        <v>-0.65750888101500693</v>
      </c>
      <c r="T2618" s="8">
        <v>0</v>
      </c>
    </row>
    <row r="2619" spans="1:20" x14ac:dyDescent="0.35">
      <c r="A2619">
        <v>53</v>
      </c>
      <c r="B2619">
        <f t="shared" si="400"/>
        <v>0.43225112383386249</v>
      </c>
      <c r="C2619">
        <v>0</v>
      </c>
      <c r="D2619">
        <v>0</v>
      </c>
      <c r="E2619" t="s">
        <v>13</v>
      </c>
      <c r="F2619">
        <f t="shared" si="401"/>
        <v>1</v>
      </c>
      <c r="G2619" t="s">
        <v>14</v>
      </c>
      <c r="H2619">
        <f t="shared" si="402"/>
        <v>1</v>
      </c>
      <c r="I2619">
        <f t="shared" si="403"/>
        <v>0</v>
      </c>
      <c r="J2619">
        <f t="shared" si="404"/>
        <v>0</v>
      </c>
      <c r="K2619" t="s">
        <v>15</v>
      </c>
      <c r="L2619">
        <f t="shared" si="405"/>
        <v>1</v>
      </c>
      <c r="M2619" t="s">
        <v>21</v>
      </c>
      <c r="N2619">
        <f t="shared" si="406"/>
        <v>0</v>
      </c>
      <c r="O2619">
        <f t="shared" si="407"/>
        <v>0</v>
      </c>
      <c r="P2619">
        <v>86.25</v>
      </c>
      <c r="Q2619">
        <f t="shared" si="408"/>
        <v>-0.43944478434299428</v>
      </c>
      <c r="R2619">
        <v>29.3</v>
      </c>
      <c r="S2619">
        <f t="shared" si="409"/>
        <v>5.6887342007628038E-2</v>
      </c>
      <c r="T2619" s="8">
        <v>0</v>
      </c>
    </row>
    <row r="2620" spans="1:20" x14ac:dyDescent="0.35">
      <c r="A2620">
        <v>37</v>
      </c>
      <c r="B2620">
        <f t="shared" si="400"/>
        <v>-0.27538677382054955</v>
      </c>
      <c r="C2620">
        <v>0</v>
      </c>
      <c r="D2620">
        <v>0</v>
      </c>
      <c r="E2620" t="s">
        <v>13</v>
      </c>
      <c r="F2620">
        <f t="shared" si="401"/>
        <v>1</v>
      </c>
      <c r="G2620" t="s">
        <v>14</v>
      </c>
      <c r="H2620">
        <f t="shared" si="402"/>
        <v>1</v>
      </c>
      <c r="I2620">
        <f t="shared" si="403"/>
        <v>0</v>
      </c>
      <c r="J2620">
        <f t="shared" si="404"/>
        <v>0</v>
      </c>
      <c r="K2620" t="s">
        <v>19</v>
      </c>
      <c r="L2620">
        <f t="shared" si="405"/>
        <v>0</v>
      </c>
      <c r="M2620" t="s">
        <v>22</v>
      </c>
      <c r="N2620">
        <f t="shared" si="406"/>
        <v>0</v>
      </c>
      <c r="O2620">
        <f t="shared" si="407"/>
        <v>1</v>
      </c>
      <c r="P2620">
        <v>86.49</v>
      </c>
      <c r="Q2620">
        <f t="shared" si="408"/>
        <v>-0.43414432903393663</v>
      </c>
      <c r="R2620">
        <v>24.4</v>
      </c>
      <c r="S2620">
        <f t="shared" si="409"/>
        <v>-0.57957474759435612</v>
      </c>
      <c r="T2620" s="8">
        <v>0</v>
      </c>
    </row>
    <row r="2621" spans="1:20" x14ac:dyDescent="0.35">
      <c r="A2621">
        <v>12</v>
      </c>
      <c r="B2621">
        <f t="shared" si="400"/>
        <v>-1.3810709889055683</v>
      </c>
      <c r="C2621">
        <v>0</v>
      </c>
      <c r="D2621">
        <v>0</v>
      </c>
      <c r="E2621" t="s">
        <v>23</v>
      </c>
      <c r="F2621">
        <f t="shared" si="401"/>
        <v>0</v>
      </c>
      <c r="G2621" t="s">
        <v>26</v>
      </c>
      <c r="H2621">
        <f t="shared" si="402"/>
        <v>0</v>
      </c>
      <c r="I2621">
        <f t="shared" si="403"/>
        <v>0</v>
      </c>
      <c r="J2621">
        <f t="shared" si="404"/>
        <v>0</v>
      </c>
      <c r="K2621" t="s">
        <v>19</v>
      </c>
      <c r="L2621">
        <f t="shared" si="405"/>
        <v>0</v>
      </c>
      <c r="M2621" t="s">
        <v>21</v>
      </c>
      <c r="N2621">
        <f t="shared" si="406"/>
        <v>0</v>
      </c>
      <c r="O2621">
        <f t="shared" si="407"/>
        <v>0</v>
      </c>
      <c r="P2621">
        <v>115.47</v>
      </c>
      <c r="Q2621">
        <f t="shared" si="408"/>
        <v>0.20588564953478378</v>
      </c>
      <c r="R2621">
        <v>22.6</v>
      </c>
      <c r="S2621">
        <f t="shared" si="409"/>
        <v>-0.8133771478563091</v>
      </c>
      <c r="T2621" s="8">
        <v>0</v>
      </c>
    </row>
    <row r="2622" spans="1:20" x14ac:dyDescent="0.35">
      <c r="A2622">
        <v>14</v>
      </c>
      <c r="B2622">
        <f t="shared" si="400"/>
        <v>-1.2926162516987669</v>
      </c>
      <c r="C2622">
        <v>0</v>
      </c>
      <c r="D2622">
        <v>0</v>
      </c>
      <c r="E2622" t="s">
        <v>23</v>
      </c>
      <c r="F2622">
        <f t="shared" si="401"/>
        <v>0</v>
      </c>
      <c r="G2622" t="s">
        <v>26</v>
      </c>
      <c r="H2622">
        <f t="shared" si="402"/>
        <v>0</v>
      </c>
      <c r="I2622">
        <f t="shared" si="403"/>
        <v>0</v>
      </c>
      <c r="J2622">
        <f t="shared" si="404"/>
        <v>0</v>
      </c>
      <c r="K2622" t="s">
        <v>19</v>
      </c>
      <c r="L2622">
        <f t="shared" si="405"/>
        <v>0</v>
      </c>
      <c r="M2622" t="s">
        <v>21</v>
      </c>
      <c r="N2622">
        <f t="shared" si="406"/>
        <v>0</v>
      </c>
      <c r="O2622">
        <f t="shared" si="407"/>
        <v>0</v>
      </c>
      <c r="P2622">
        <v>92.22</v>
      </c>
      <c r="Q2622">
        <f t="shared" si="408"/>
        <v>-0.30759595853018334</v>
      </c>
      <c r="R2622">
        <v>22.8</v>
      </c>
      <c r="S2622">
        <f t="shared" si="409"/>
        <v>-0.78739910338275876</v>
      </c>
      <c r="T2622" s="8">
        <v>0</v>
      </c>
    </row>
    <row r="2623" spans="1:20" x14ac:dyDescent="0.35">
      <c r="A2623">
        <v>60</v>
      </c>
      <c r="B2623">
        <f t="shared" si="400"/>
        <v>0.74184270405766772</v>
      </c>
      <c r="C2623">
        <v>0</v>
      </c>
      <c r="D2623">
        <v>0</v>
      </c>
      <c r="E2623" t="s">
        <v>13</v>
      </c>
      <c r="F2623">
        <f t="shared" si="401"/>
        <v>1</v>
      </c>
      <c r="G2623" t="s">
        <v>14</v>
      </c>
      <c r="H2623">
        <f t="shared" si="402"/>
        <v>1</v>
      </c>
      <c r="I2623">
        <f t="shared" si="403"/>
        <v>0</v>
      </c>
      <c r="J2623">
        <f t="shared" si="404"/>
        <v>0</v>
      </c>
      <c r="K2623" t="s">
        <v>19</v>
      </c>
      <c r="L2623">
        <f t="shared" si="405"/>
        <v>0</v>
      </c>
      <c r="M2623" t="s">
        <v>22</v>
      </c>
      <c r="N2623">
        <f t="shared" si="406"/>
        <v>0</v>
      </c>
      <c r="O2623">
        <f t="shared" si="407"/>
        <v>1</v>
      </c>
      <c r="P2623">
        <v>83.16</v>
      </c>
      <c r="Q2623">
        <f t="shared" si="408"/>
        <v>-0.50768814644711258</v>
      </c>
      <c r="R2623">
        <v>29.7</v>
      </c>
      <c r="S2623">
        <f t="shared" si="409"/>
        <v>0.10884343095472858</v>
      </c>
      <c r="T2623" s="8">
        <v>0</v>
      </c>
    </row>
    <row r="2624" spans="1:20" x14ac:dyDescent="0.35">
      <c r="A2624">
        <v>42</v>
      </c>
      <c r="B2624">
        <f t="shared" si="400"/>
        <v>-5.424993080354578E-2</v>
      </c>
      <c r="C2624">
        <v>0</v>
      </c>
      <c r="D2624">
        <v>0</v>
      </c>
      <c r="E2624" t="s">
        <v>13</v>
      </c>
      <c r="F2624">
        <f t="shared" si="401"/>
        <v>1</v>
      </c>
      <c r="G2624" t="s">
        <v>14</v>
      </c>
      <c r="H2624">
        <f t="shared" si="402"/>
        <v>1</v>
      </c>
      <c r="I2624">
        <f t="shared" si="403"/>
        <v>0</v>
      </c>
      <c r="J2624">
        <f t="shared" si="404"/>
        <v>0</v>
      </c>
      <c r="K2624" t="s">
        <v>19</v>
      </c>
      <c r="L2624">
        <f t="shared" si="405"/>
        <v>0</v>
      </c>
      <c r="M2624" t="s">
        <v>16</v>
      </c>
      <c r="N2624">
        <f t="shared" si="406"/>
        <v>1</v>
      </c>
      <c r="O2624">
        <f t="shared" si="407"/>
        <v>0</v>
      </c>
      <c r="P2624">
        <v>110.68</v>
      </c>
      <c r="Q2624">
        <f t="shared" si="408"/>
        <v>0.10009739565817352</v>
      </c>
      <c r="R2624">
        <v>32.4</v>
      </c>
      <c r="S2624">
        <f t="shared" si="409"/>
        <v>0.4595470313476584</v>
      </c>
      <c r="T2624" s="8">
        <v>0</v>
      </c>
    </row>
    <row r="2625" spans="1:20" x14ac:dyDescent="0.35">
      <c r="A2625">
        <v>65</v>
      </c>
      <c r="B2625">
        <f t="shared" si="400"/>
        <v>0.96297954707467148</v>
      </c>
      <c r="C2625">
        <v>0</v>
      </c>
      <c r="D2625">
        <v>0</v>
      </c>
      <c r="E2625" t="s">
        <v>13</v>
      </c>
      <c r="F2625">
        <f t="shared" si="401"/>
        <v>1</v>
      </c>
      <c r="G2625" t="s">
        <v>14</v>
      </c>
      <c r="H2625">
        <f t="shared" si="402"/>
        <v>1</v>
      </c>
      <c r="I2625">
        <f t="shared" si="403"/>
        <v>0</v>
      </c>
      <c r="J2625">
        <f t="shared" si="404"/>
        <v>0</v>
      </c>
      <c r="K2625" t="s">
        <v>19</v>
      </c>
      <c r="L2625">
        <f t="shared" si="405"/>
        <v>0</v>
      </c>
      <c r="M2625" t="s">
        <v>16</v>
      </c>
      <c r="N2625">
        <f t="shared" si="406"/>
        <v>1</v>
      </c>
      <c r="O2625">
        <f t="shared" si="407"/>
        <v>0</v>
      </c>
      <c r="P2625">
        <v>70.06</v>
      </c>
      <c r="Q2625">
        <f t="shared" si="408"/>
        <v>-0.7970046653998466</v>
      </c>
      <c r="R2625">
        <v>35.799999999999997</v>
      </c>
      <c r="S2625">
        <f t="shared" si="409"/>
        <v>0.90117378739801446</v>
      </c>
      <c r="T2625" s="8">
        <v>0</v>
      </c>
    </row>
    <row r="2626" spans="1:20" x14ac:dyDescent="0.35">
      <c r="A2626">
        <v>80</v>
      </c>
      <c r="B2626">
        <f t="shared" si="400"/>
        <v>1.6263900761256829</v>
      </c>
      <c r="C2626">
        <v>1</v>
      </c>
      <c r="D2626">
        <v>0</v>
      </c>
      <c r="E2626" t="s">
        <v>13</v>
      </c>
      <c r="F2626">
        <f t="shared" si="401"/>
        <v>1</v>
      </c>
      <c r="G2626" t="s">
        <v>18</v>
      </c>
      <c r="H2626">
        <f t="shared" si="402"/>
        <v>0</v>
      </c>
      <c r="I2626">
        <f t="shared" si="403"/>
        <v>1</v>
      </c>
      <c r="J2626">
        <f t="shared" si="404"/>
        <v>0</v>
      </c>
      <c r="K2626" t="s">
        <v>15</v>
      </c>
      <c r="L2626">
        <f t="shared" si="405"/>
        <v>1</v>
      </c>
      <c r="M2626" t="s">
        <v>16</v>
      </c>
      <c r="N2626">
        <f t="shared" si="406"/>
        <v>1</v>
      </c>
      <c r="O2626">
        <f t="shared" si="407"/>
        <v>0</v>
      </c>
      <c r="P2626">
        <v>213.33</v>
      </c>
      <c r="Q2626">
        <f t="shared" si="408"/>
        <v>2.3671463018030714</v>
      </c>
      <c r="R2626">
        <v>31.1</v>
      </c>
      <c r="S2626">
        <f t="shared" si="409"/>
        <v>0.29068974226958139</v>
      </c>
      <c r="T2626" s="8">
        <v>0</v>
      </c>
    </row>
    <row r="2627" spans="1:20" x14ac:dyDescent="0.35">
      <c r="A2627">
        <v>32</v>
      </c>
      <c r="B2627">
        <f t="shared" ref="B2627:B2690" si="410">(A2627-$V$1)/$V$2</f>
        <v>-0.49652361683755331</v>
      </c>
      <c r="C2627">
        <v>0</v>
      </c>
      <c r="D2627">
        <v>0</v>
      </c>
      <c r="E2627" t="s">
        <v>13</v>
      </c>
      <c r="F2627">
        <f t="shared" ref="F2627:F2690" si="411">IF(E2627="Yes",1,0)</f>
        <v>1</v>
      </c>
      <c r="G2627" t="s">
        <v>14</v>
      </c>
      <c r="H2627">
        <f t="shared" ref="H2627:H2690" si="412">IF(G2627="Private",1,0)</f>
        <v>1</v>
      </c>
      <c r="I2627">
        <f t="shared" ref="I2627:I2690" si="413">IF(G2627="Self-employed",1,0)</f>
        <v>0</v>
      </c>
      <c r="J2627">
        <f t="shared" ref="J2627:J2690" si="414">IF(G2627="Govt_job",1,0)</f>
        <v>0</v>
      </c>
      <c r="K2627" t="s">
        <v>15</v>
      </c>
      <c r="L2627">
        <f t="shared" ref="L2627:L2690" si="415">IF(K2627="Urban",1,0)</f>
        <v>1</v>
      </c>
      <c r="M2627" t="s">
        <v>22</v>
      </c>
      <c r="N2627">
        <f t="shared" ref="N2627:N2690" si="416">IF(M2627="formerly smoked",1,0)</f>
        <v>0</v>
      </c>
      <c r="O2627">
        <f t="shared" ref="O2627:O2690" si="417">IF(M2627="smokes",1,0)</f>
        <v>1</v>
      </c>
      <c r="P2627">
        <v>93.52</v>
      </c>
      <c r="Q2627">
        <f t="shared" ref="Q2627:Q2690" si="418">(P2627-$W$5)/$W$6</f>
        <v>-0.27888515893945409</v>
      </c>
      <c r="R2627">
        <v>31.9</v>
      </c>
      <c r="S2627">
        <f t="shared" ref="S2627:S2690" si="419">(R2627-$V$11)/$V$12</f>
        <v>0.39460192016378248</v>
      </c>
      <c r="T2627" s="8">
        <v>0</v>
      </c>
    </row>
    <row r="2628" spans="1:20" x14ac:dyDescent="0.35">
      <c r="A2628">
        <v>53</v>
      </c>
      <c r="B2628">
        <f t="shared" si="410"/>
        <v>0.43225112383386249</v>
      </c>
      <c r="C2628">
        <v>0</v>
      </c>
      <c r="D2628">
        <v>0</v>
      </c>
      <c r="E2628" t="s">
        <v>13</v>
      </c>
      <c r="F2628">
        <f t="shared" si="411"/>
        <v>1</v>
      </c>
      <c r="G2628" t="s">
        <v>25</v>
      </c>
      <c r="H2628">
        <f t="shared" si="412"/>
        <v>0</v>
      </c>
      <c r="I2628">
        <f t="shared" si="413"/>
        <v>0</v>
      </c>
      <c r="J2628">
        <f t="shared" si="414"/>
        <v>1</v>
      </c>
      <c r="K2628" t="s">
        <v>19</v>
      </c>
      <c r="L2628">
        <f t="shared" si="415"/>
        <v>0</v>
      </c>
      <c r="M2628" t="s">
        <v>22</v>
      </c>
      <c r="N2628">
        <f t="shared" si="416"/>
        <v>0</v>
      </c>
      <c r="O2628">
        <f t="shared" si="417"/>
        <v>1</v>
      </c>
      <c r="P2628">
        <v>87.62</v>
      </c>
      <c r="Q2628">
        <f t="shared" si="418"/>
        <v>-0.40918801862045628</v>
      </c>
      <c r="R2628">
        <v>33.700000000000003</v>
      </c>
      <c r="S2628">
        <f t="shared" si="419"/>
        <v>0.62840432042573635</v>
      </c>
      <c r="T2628" s="8">
        <v>0</v>
      </c>
    </row>
    <row r="2629" spans="1:20" x14ac:dyDescent="0.35">
      <c r="A2629">
        <v>50</v>
      </c>
      <c r="B2629">
        <f t="shared" si="410"/>
        <v>0.29956901802366021</v>
      </c>
      <c r="C2629">
        <v>0</v>
      </c>
      <c r="D2629">
        <v>0</v>
      </c>
      <c r="E2629" t="s">
        <v>13</v>
      </c>
      <c r="F2629">
        <f t="shared" si="411"/>
        <v>1</v>
      </c>
      <c r="G2629" t="s">
        <v>25</v>
      </c>
      <c r="H2629">
        <f t="shared" si="412"/>
        <v>0</v>
      </c>
      <c r="I2629">
        <f t="shared" si="413"/>
        <v>0</v>
      </c>
      <c r="J2629">
        <f t="shared" si="414"/>
        <v>1</v>
      </c>
      <c r="K2629" t="s">
        <v>19</v>
      </c>
      <c r="L2629">
        <f t="shared" si="415"/>
        <v>0</v>
      </c>
      <c r="M2629" t="s">
        <v>21</v>
      </c>
      <c r="N2629">
        <f t="shared" si="416"/>
        <v>0</v>
      </c>
      <c r="O2629">
        <f t="shared" si="417"/>
        <v>0</v>
      </c>
      <c r="P2629">
        <v>77.67</v>
      </c>
      <c r="Q2629">
        <f t="shared" si="418"/>
        <v>-0.62893606164180793</v>
      </c>
      <c r="R2629">
        <v>25.6</v>
      </c>
      <c r="S2629">
        <f t="shared" si="419"/>
        <v>-0.42370648075305362</v>
      </c>
      <c r="T2629" s="8">
        <v>0</v>
      </c>
    </row>
    <row r="2630" spans="1:20" x14ac:dyDescent="0.35">
      <c r="A2630">
        <v>23</v>
      </c>
      <c r="B2630">
        <f t="shared" si="410"/>
        <v>-0.89456993426816012</v>
      </c>
      <c r="C2630">
        <v>0</v>
      </c>
      <c r="D2630">
        <v>0</v>
      </c>
      <c r="E2630" t="s">
        <v>23</v>
      </c>
      <c r="F2630">
        <f t="shared" si="411"/>
        <v>0</v>
      </c>
      <c r="G2630" t="s">
        <v>14</v>
      </c>
      <c r="H2630">
        <f t="shared" si="412"/>
        <v>1</v>
      </c>
      <c r="I2630">
        <f t="shared" si="413"/>
        <v>0</v>
      </c>
      <c r="J2630">
        <f t="shared" si="414"/>
        <v>0</v>
      </c>
      <c r="K2630" t="s">
        <v>19</v>
      </c>
      <c r="L2630">
        <f t="shared" si="415"/>
        <v>0</v>
      </c>
      <c r="M2630" t="s">
        <v>22</v>
      </c>
      <c r="N2630">
        <f t="shared" si="416"/>
        <v>0</v>
      </c>
      <c r="O2630">
        <f t="shared" si="417"/>
        <v>1</v>
      </c>
      <c r="P2630">
        <v>95.66</v>
      </c>
      <c r="Q2630">
        <f t="shared" si="418"/>
        <v>-0.23162276576702268</v>
      </c>
      <c r="R2630">
        <v>19.899999999999999</v>
      </c>
      <c r="S2630">
        <f t="shared" si="419"/>
        <v>-1.1640807482492395</v>
      </c>
      <c r="T2630" s="8">
        <v>0</v>
      </c>
    </row>
    <row r="2631" spans="1:20" x14ac:dyDescent="0.35">
      <c r="A2631">
        <v>45</v>
      </c>
      <c r="B2631">
        <f t="shared" si="410"/>
        <v>7.8432175006656474E-2</v>
      </c>
      <c r="C2631">
        <v>0</v>
      </c>
      <c r="D2631">
        <v>0</v>
      </c>
      <c r="E2631" t="s">
        <v>13</v>
      </c>
      <c r="F2631">
        <f t="shared" si="411"/>
        <v>1</v>
      </c>
      <c r="G2631" t="s">
        <v>14</v>
      </c>
      <c r="H2631">
        <f t="shared" si="412"/>
        <v>1</v>
      </c>
      <c r="I2631">
        <f t="shared" si="413"/>
        <v>0</v>
      </c>
      <c r="J2631">
        <f t="shared" si="414"/>
        <v>0</v>
      </c>
      <c r="K2631" t="s">
        <v>15</v>
      </c>
      <c r="L2631">
        <f t="shared" si="415"/>
        <v>1</v>
      </c>
      <c r="M2631" t="s">
        <v>16</v>
      </c>
      <c r="N2631">
        <f t="shared" si="416"/>
        <v>1</v>
      </c>
      <c r="O2631">
        <f t="shared" si="417"/>
        <v>0</v>
      </c>
      <c r="P2631">
        <v>172.33</v>
      </c>
      <c r="Q2631">
        <f t="shared" si="418"/>
        <v>1.4616518531723768</v>
      </c>
      <c r="R2631">
        <v>45.3</v>
      </c>
      <c r="S2631">
        <f t="shared" si="419"/>
        <v>2.1351308998916565</v>
      </c>
      <c r="T2631" s="8">
        <v>0</v>
      </c>
    </row>
    <row r="2632" spans="1:20" x14ac:dyDescent="0.35">
      <c r="A2632">
        <v>0.8</v>
      </c>
      <c r="B2632">
        <f t="shared" si="410"/>
        <v>-1.8764175172636568</v>
      </c>
      <c r="C2632">
        <v>0</v>
      </c>
      <c r="D2632">
        <v>0</v>
      </c>
      <c r="E2632" t="s">
        <v>23</v>
      </c>
      <c r="F2632">
        <f t="shared" si="411"/>
        <v>0</v>
      </c>
      <c r="G2632" t="s">
        <v>26</v>
      </c>
      <c r="H2632">
        <f t="shared" si="412"/>
        <v>0</v>
      </c>
      <c r="I2632">
        <f t="shared" si="413"/>
        <v>0</v>
      </c>
      <c r="J2632">
        <f t="shared" si="414"/>
        <v>0</v>
      </c>
      <c r="K2632" t="s">
        <v>15</v>
      </c>
      <c r="L2632">
        <f t="shared" si="415"/>
        <v>1</v>
      </c>
      <c r="M2632" t="s">
        <v>21</v>
      </c>
      <c r="N2632">
        <f t="shared" si="416"/>
        <v>0</v>
      </c>
      <c r="O2632">
        <f t="shared" si="417"/>
        <v>0</v>
      </c>
      <c r="P2632">
        <v>106.59</v>
      </c>
      <c r="Q2632">
        <f t="shared" si="418"/>
        <v>9.7688030996480445E-3</v>
      </c>
      <c r="R2632">
        <v>15.5</v>
      </c>
      <c r="S2632">
        <f t="shared" si="419"/>
        <v>-1.7355977266673472</v>
      </c>
      <c r="T2632" s="8">
        <v>0</v>
      </c>
    </row>
    <row r="2633" spans="1:20" x14ac:dyDescent="0.35">
      <c r="A2633">
        <v>49</v>
      </c>
      <c r="B2633">
        <f t="shared" si="410"/>
        <v>0.2553416494202595</v>
      </c>
      <c r="C2633">
        <v>0</v>
      </c>
      <c r="D2633">
        <v>0</v>
      </c>
      <c r="E2633" t="s">
        <v>13</v>
      </c>
      <c r="F2633">
        <f t="shared" si="411"/>
        <v>1</v>
      </c>
      <c r="G2633" t="s">
        <v>14</v>
      </c>
      <c r="H2633">
        <f t="shared" si="412"/>
        <v>1</v>
      </c>
      <c r="I2633">
        <f t="shared" si="413"/>
        <v>0</v>
      </c>
      <c r="J2633">
        <f t="shared" si="414"/>
        <v>0</v>
      </c>
      <c r="K2633" t="s">
        <v>15</v>
      </c>
      <c r="L2633">
        <f t="shared" si="415"/>
        <v>1</v>
      </c>
      <c r="M2633" t="s">
        <v>21</v>
      </c>
      <c r="N2633">
        <f t="shared" si="416"/>
        <v>0</v>
      </c>
      <c r="O2633">
        <f t="shared" si="417"/>
        <v>0</v>
      </c>
      <c r="P2633">
        <v>87.06</v>
      </c>
      <c r="Q2633">
        <f t="shared" si="418"/>
        <v>-0.42155574767492437</v>
      </c>
      <c r="R2633">
        <v>28.3</v>
      </c>
      <c r="S2633">
        <f t="shared" si="419"/>
        <v>-7.3002880360123784E-2</v>
      </c>
      <c r="T2633" s="8">
        <v>0</v>
      </c>
    </row>
    <row r="2634" spans="1:20" x14ac:dyDescent="0.35">
      <c r="A2634">
        <v>70</v>
      </c>
      <c r="B2634">
        <f t="shared" si="410"/>
        <v>1.1841163900916754</v>
      </c>
      <c r="C2634">
        <v>0</v>
      </c>
      <c r="D2634">
        <v>1</v>
      </c>
      <c r="E2634" t="s">
        <v>13</v>
      </c>
      <c r="F2634">
        <f t="shared" si="411"/>
        <v>1</v>
      </c>
      <c r="G2634" t="s">
        <v>14</v>
      </c>
      <c r="H2634">
        <f t="shared" si="412"/>
        <v>1</v>
      </c>
      <c r="I2634">
        <f t="shared" si="413"/>
        <v>0</v>
      </c>
      <c r="J2634">
        <f t="shared" si="414"/>
        <v>0</v>
      </c>
      <c r="K2634" t="s">
        <v>19</v>
      </c>
      <c r="L2634">
        <f t="shared" si="415"/>
        <v>0</v>
      </c>
      <c r="M2634" t="s">
        <v>16</v>
      </c>
      <c r="N2634">
        <f t="shared" si="416"/>
        <v>1</v>
      </c>
      <c r="O2634">
        <f t="shared" si="417"/>
        <v>0</v>
      </c>
      <c r="P2634">
        <v>93.02</v>
      </c>
      <c r="Q2634">
        <f t="shared" si="418"/>
        <v>-0.28992777416665766</v>
      </c>
      <c r="R2634">
        <v>40.200000000000003</v>
      </c>
      <c r="S2634">
        <f t="shared" si="419"/>
        <v>1.4726907658161232</v>
      </c>
      <c r="T2634" s="8">
        <v>0</v>
      </c>
    </row>
    <row r="2635" spans="1:20" x14ac:dyDescent="0.35">
      <c r="A2635">
        <v>82</v>
      </c>
      <c r="B2635">
        <f t="shared" si="410"/>
        <v>1.7148448133324843</v>
      </c>
      <c r="C2635">
        <v>0</v>
      </c>
      <c r="D2635">
        <v>0</v>
      </c>
      <c r="E2635" t="s">
        <v>13</v>
      </c>
      <c r="F2635">
        <f t="shared" si="411"/>
        <v>1</v>
      </c>
      <c r="G2635" t="s">
        <v>18</v>
      </c>
      <c r="H2635">
        <f t="shared" si="412"/>
        <v>0</v>
      </c>
      <c r="I2635">
        <f t="shared" si="413"/>
        <v>1</v>
      </c>
      <c r="J2635">
        <f t="shared" si="414"/>
        <v>0</v>
      </c>
      <c r="K2635" t="s">
        <v>15</v>
      </c>
      <c r="L2635">
        <f t="shared" si="415"/>
        <v>1</v>
      </c>
      <c r="M2635" t="s">
        <v>21</v>
      </c>
      <c r="N2635">
        <f t="shared" si="416"/>
        <v>0</v>
      </c>
      <c r="O2635">
        <f t="shared" si="417"/>
        <v>0</v>
      </c>
      <c r="P2635">
        <v>243.59</v>
      </c>
      <c r="Q2635">
        <f t="shared" si="418"/>
        <v>3.0354453753534325</v>
      </c>
      <c r="R2635">
        <v>24.3</v>
      </c>
      <c r="S2635">
        <f t="shared" si="419"/>
        <v>-0.59256376983113102</v>
      </c>
      <c r="T2635" s="8">
        <v>0</v>
      </c>
    </row>
    <row r="2636" spans="1:20" x14ac:dyDescent="0.35">
      <c r="A2636">
        <v>23</v>
      </c>
      <c r="B2636">
        <f t="shared" si="410"/>
        <v>-0.89456993426816012</v>
      </c>
      <c r="C2636">
        <v>0</v>
      </c>
      <c r="D2636">
        <v>0</v>
      </c>
      <c r="E2636" t="s">
        <v>23</v>
      </c>
      <c r="F2636">
        <f t="shared" si="411"/>
        <v>0</v>
      </c>
      <c r="G2636" t="s">
        <v>14</v>
      </c>
      <c r="H2636">
        <f t="shared" si="412"/>
        <v>1</v>
      </c>
      <c r="I2636">
        <f t="shared" si="413"/>
        <v>0</v>
      </c>
      <c r="J2636">
        <f t="shared" si="414"/>
        <v>0</v>
      </c>
      <c r="K2636" t="s">
        <v>15</v>
      </c>
      <c r="L2636">
        <f t="shared" si="415"/>
        <v>1</v>
      </c>
      <c r="M2636" t="s">
        <v>22</v>
      </c>
      <c r="N2636">
        <f t="shared" si="416"/>
        <v>0</v>
      </c>
      <c r="O2636">
        <f t="shared" si="417"/>
        <v>1</v>
      </c>
      <c r="P2636">
        <v>86.7</v>
      </c>
      <c r="Q2636">
        <f t="shared" si="418"/>
        <v>-0.42950643063851096</v>
      </c>
      <c r="R2636">
        <v>24.6</v>
      </c>
      <c r="S2636">
        <f t="shared" si="419"/>
        <v>-0.55359670312080544</v>
      </c>
      <c r="T2636" s="8">
        <v>0</v>
      </c>
    </row>
    <row r="2637" spans="1:20" x14ac:dyDescent="0.35">
      <c r="A2637">
        <v>79</v>
      </c>
      <c r="B2637">
        <f t="shared" si="410"/>
        <v>1.5821627075222819</v>
      </c>
      <c r="C2637">
        <v>0</v>
      </c>
      <c r="D2637">
        <v>0</v>
      </c>
      <c r="E2637" t="s">
        <v>13</v>
      </c>
      <c r="F2637">
        <f t="shared" si="411"/>
        <v>1</v>
      </c>
      <c r="G2637" t="s">
        <v>18</v>
      </c>
      <c r="H2637">
        <f t="shared" si="412"/>
        <v>0</v>
      </c>
      <c r="I2637">
        <f t="shared" si="413"/>
        <v>1</v>
      </c>
      <c r="J2637">
        <f t="shared" si="414"/>
        <v>0</v>
      </c>
      <c r="K2637" t="s">
        <v>19</v>
      </c>
      <c r="L2637">
        <f t="shared" si="415"/>
        <v>0</v>
      </c>
      <c r="M2637" t="s">
        <v>16</v>
      </c>
      <c r="N2637">
        <f t="shared" si="416"/>
        <v>1</v>
      </c>
      <c r="O2637">
        <f t="shared" si="417"/>
        <v>0</v>
      </c>
      <c r="P2637">
        <v>97.81</v>
      </c>
      <c r="Q2637">
        <f t="shared" si="418"/>
        <v>-0.1841395202900471</v>
      </c>
      <c r="R2637">
        <v>26.6</v>
      </c>
      <c r="S2637">
        <f t="shared" si="419"/>
        <v>-0.29381625838530179</v>
      </c>
      <c r="T2637" s="8">
        <v>0</v>
      </c>
    </row>
    <row r="2638" spans="1:20" x14ac:dyDescent="0.35">
      <c r="A2638">
        <v>74</v>
      </c>
      <c r="B2638">
        <f t="shared" si="410"/>
        <v>1.3610258645052782</v>
      </c>
      <c r="C2638">
        <v>0</v>
      </c>
      <c r="D2638">
        <v>0</v>
      </c>
      <c r="E2638" t="s">
        <v>13</v>
      </c>
      <c r="F2638">
        <f t="shared" si="411"/>
        <v>1</v>
      </c>
      <c r="G2638" t="s">
        <v>14</v>
      </c>
      <c r="H2638">
        <f t="shared" si="412"/>
        <v>1</v>
      </c>
      <c r="I2638">
        <f t="shared" si="413"/>
        <v>0</v>
      </c>
      <c r="J2638">
        <f t="shared" si="414"/>
        <v>0</v>
      </c>
      <c r="K2638" t="s">
        <v>15</v>
      </c>
      <c r="L2638">
        <f t="shared" si="415"/>
        <v>1</v>
      </c>
      <c r="M2638" t="s">
        <v>21</v>
      </c>
      <c r="N2638">
        <f t="shared" si="416"/>
        <v>0</v>
      </c>
      <c r="O2638">
        <f t="shared" si="417"/>
        <v>0</v>
      </c>
      <c r="P2638">
        <v>116.04</v>
      </c>
      <c r="Q2638">
        <f t="shared" si="418"/>
        <v>0.21847423089379606</v>
      </c>
      <c r="R2638">
        <v>30.9</v>
      </c>
      <c r="S2638">
        <f t="shared" si="419"/>
        <v>0.26471169779603065</v>
      </c>
      <c r="T2638" s="8">
        <v>0</v>
      </c>
    </row>
    <row r="2639" spans="1:20" x14ac:dyDescent="0.35">
      <c r="A2639">
        <v>78</v>
      </c>
      <c r="B2639">
        <f t="shared" si="410"/>
        <v>1.5379353389188812</v>
      </c>
      <c r="C2639">
        <v>0</v>
      </c>
      <c r="D2639">
        <v>1</v>
      </c>
      <c r="E2639" t="s">
        <v>13</v>
      </c>
      <c r="F2639">
        <f t="shared" si="411"/>
        <v>1</v>
      </c>
      <c r="G2639" t="s">
        <v>18</v>
      </c>
      <c r="H2639">
        <f t="shared" si="412"/>
        <v>0</v>
      </c>
      <c r="I2639">
        <f t="shared" si="413"/>
        <v>1</v>
      </c>
      <c r="J2639">
        <f t="shared" si="414"/>
        <v>0</v>
      </c>
      <c r="K2639" t="s">
        <v>15</v>
      </c>
      <c r="L2639">
        <f t="shared" si="415"/>
        <v>1</v>
      </c>
      <c r="M2639" t="s">
        <v>16</v>
      </c>
      <c r="N2639">
        <f t="shared" si="416"/>
        <v>1</v>
      </c>
      <c r="O2639">
        <f t="shared" si="417"/>
        <v>0</v>
      </c>
      <c r="P2639">
        <v>169.43</v>
      </c>
      <c r="Q2639">
        <f t="shared" si="418"/>
        <v>1.3976046848545958</v>
      </c>
      <c r="R2639">
        <v>23.5</v>
      </c>
      <c r="S2639">
        <f t="shared" si="419"/>
        <v>-0.69647594772533261</v>
      </c>
      <c r="T2639" s="8">
        <v>0</v>
      </c>
    </row>
    <row r="2640" spans="1:20" x14ac:dyDescent="0.35">
      <c r="A2640">
        <v>50</v>
      </c>
      <c r="B2640">
        <f t="shared" si="410"/>
        <v>0.29956901802366021</v>
      </c>
      <c r="C2640">
        <v>0</v>
      </c>
      <c r="D2640">
        <v>0</v>
      </c>
      <c r="E2640" t="s">
        <v>13</v>
      </c>
      <c r="F2640">
        <f t="shared" si="411"/>
        <v>1</v>
      </c>
      <c r="G2640" t="s">
        <v>14</v>
      </c>
      <c r="H2640">
        <f t="shared" si="412"/>
        <v>1</v>
      </c>
      <c r="I2640">
        <f t="shared" si="413"/>
        <v>0</v>
      </c>
      <c r="J2640">
        <f t="shared" si="414"/>
        <v>0</v>
      </c>
      <c r="K2640" t="s">
        <v>19</v>
      </c>
      <c r="L2640">
        <f t="shared" si="415"/>
        <v>0</v>
      </c>
      <c r="M2640" t="s">
        <v>22</v>
      </c>
      <c r="N2640">
        <f t="shared" si="416"/>
        <v>0</v>
      </c>
      <c r="O2640">
        <f t="shared" si="417"/>
        <v>1</v>
      </c>
      <c r="P2640">
        <v>68.41</v>
      </c>
      <c r="Q2640">
        <f t="shared" si="418"/>
        <v>-0.83344529564961856</v>
      </c>
      <c r="R2640">
        <v>23.9</v>
      </c>
      <c r="S2640">
        <f t="shared" si="419"/>
        <v>-0.64451985877823204</v>
      </c>
      <c r="T2640" s="8">
        <v>0</v>
      </c>
    </row>
    <row r="2641" spans="1:20" x14ac:dyDescent="0.35">
      <c r="A2641">
        <v>34</v>
      </c>
      <c r="B2641">
        <f t="shared" si="410"/>
        <v>-0.40806887963075178</v>
      </c>
      <c r="C2641">
        <v>0</v>
      </c>
      <c r="D2641">
        <v>0</v>
      </c>
      <c r="E2641" t="s">
        <v>13</v>
      </c>
      <c r="F2641">
        <f t="shared" si="411"/>
        <v>1</v>
      </c>
      <c r="G2641" t="s">
        <v>14</v>
      </c>
      <c r="H2641">
        <f t="shared" si="412"/>
        <v>1</v>
      </c>
      <c r="I2641">
        <f t="shared" si="413"/>
        <v>0</v>
      </c>
      <c r="J2641">
        <f t="shared" si="414"/>
        <v>0</v>
      </c>
      <c r="K2641" t="s">
        <v>19</v>
      </c>
      <c r="L2641">
        <f t="shared" si="415"/>
        <v>0</v>
      </c>
      <c r="M2641" t="s">
        <v>22</v>
      </c>
      <c r="N2641">
        <f t="shared" si="416"/>
        <v>0</v>
      </c>
      <c r="O2641">
        <f t="shared" si="417"/>
        <v>1</v>
      </c>
      <c r="P2641">
        <v>94.44</v>
      </c>
      <c r="Q2641">
        <f t="shared" si="418"/>
        <v>-0.25856674692139942</v>
      </c>
      <c r="R2641">
        <v>34.200000000000003</v>
      </c>
      <c r="S2641">
        <f t="shared" si="419"/>
        <v>0.69334943160961227</v>
      </c>
      <c r="T2641" s="8">
        <v>0</v>
      </c>
    </row>
    <row r="2642" spans="1:20" x14ac:dyDescent="0.35">
      <c r="A2642">
        <v>47</v>
      </c>
      <c r="B2642">
        <f t="shared" si="410"/>
        <v>0.16688691221345797</v>
      </c>
      <c r="C2642">
        <v>0</v>
      </c>
      <c r="D2642">
        <v>0</v>
      </c>
      <c r="E2642" t="s">
        <v>13</v>
      </c>
      <c r="F2642">
        <f t="shared" si="411"/>
        <v>1</v>
      </c>
      <c r="G2642" t="s">
        <v>25</v>
      </c>
      <c r="H2642">
        <f t="shared" si="412"/>
        <v>0</v>
      </c>
      <c r="I2642">
        <f t="shared" si="413"/>
        <v>0</v>
      </c>
      <c r="J2642">
        <f t="shared" si="414"/>
        <v>1</v>
      </c>
      <c r="K2642" t="s">
        <v>15</v>
      </c>
      <c r="L2642">
        <f t="shared" si="415"/>
        <v>1</v>
      </c>
      <c r="M2642" t="s">
        <v>22</v>
      </c>
      <c r="N2642">
        <f t="shared" si="416"/>
        <v>0</v>
      </c>
      <c r="O2642">
        <f t="shared" si="417"/>
        <v>1</v>
      </c>
      <c r="P2642">
        <v>73.48</v>
      </c>
      <c r="Q2642">
        <f t="shared" si="418"/>
        <v>-0.72147317724577398</v>
      </c>
      <c r="R2642">
        <v>34.9</v>
      </c>
      <c r="S2642">
        <f t="shared" si="419"/>
        <v>0.78427258726703797</v>
      </c>
      <c r="T2642" s="8">
        <v>0</v>
      </c>
    </row>
    <row r="2643" spans="1:20" x14ac:dyDescent="0.35">
      <c r="A2643">
        <v>52</v>
      </c>
      <c r="B2643">
        <f t="shared" si="410"/>
        <v>0.38802375523046173</v>
      </c>
      <c r="C2643">
        <v>0</v>
      </c>
      <c r="D2643">
        <v>0</v>
      </c>
      <c r="E2643" t="s">
        <v>13</v>
      </c>
      <c r="F2643">
        <f t="shared" si="411"/>
        <v>1</v>
      </c>
      <c r="G2643" t="s">
        <v>25</v>
      </c>
      <c r="H2643">
        <f t="shared" si="412"/>
        <v>0</v>
      </c>
      <c r="I2643">
        <f t="shared" si="413"/>
        <v>0</v>
      </c>
      <c r="J2643">
        <f t="shared" si="414"/>
        <v>1</v>
      </c>
      <c r="K2643" t="s">
        <v>19</v>
      </c>
      <c r="L2643">
        <f t="shared" si="415"/>
        <v>0</v>
      </c>
      <c r="M2643" t="s">
        <v>21</v>
      </c>
      <c r="N2643">
        <f t="shared" si="416"/>
        <v>0</v>
      </c>
      <c r="O2643">
        <f t="shared" si="417"/>
        <v>0</v>
      </c>
      <c r="P2643">
        <v>183.87</v>
      </c>
      <c r="Q2643">
        <f t="shared" si="418"/>
        <v>1.7165154126162356</v>
      </c>
      <c r="R2643">
        <v>26.2</v>
      </c>
      <c r="S2643">
        <f t="shared" si="419"/>
        <v>-0.34577234733240281</v>
      </c>
      <c r="T2643" s="8">
        <v>0</v>
      </c>
    </row>
    <row r="2644" spans="1:20" x14ac:dyDescent="0.35">
      <c r="A2644">
        <v>67</v>
      </c>
      <c r="B2644">
        <f t="shared" si="410"/>
        <v>1.051434284281473</v>
      </c>
      <c r="C2644">
        <v>0</v>
      </c>
      <c r="D2644">
        <v>0</v>
      </c>
      <c r="E2644" t="s">
        <v>13</v>
      </c>
      <c r="F2644">
        <f t="shared" si="411"/>
        <v>1</v>
      </c>
      <c r="G2644" t="s">
        <v>14</v>
      </c>
      <c r="H2644">
        <f t="shared" si="412"/>
        <v>1</v>
      </c>
      <c r="I2644">
        <f t="shared" si="413"/>
        <v>0</v>
      </c>
      <c r="J2644">
        <f t="shared" si="414"/>
        <v>0</v>
      </c>
      <c r="K2644" t="s">
        <v>19</v>
      </c>
      <c r="L2644">
        <f t="shared" si="415"/>
        <v>0</v>
      </c>
      <c r="M2644" t="s">
        <v>21</v>
      </c>
      <c r="N2644">
        <f t="shared" si="416"/>
        <v>0</v>
      </c>
      <c r="O2644">
        <f t="shared" si="417"/>
        <v>0</v>
      </c>
      <c r="P2644">
        <v>66.08</v>
      </c>
      <c r="Q2644">
        <f t="shared" si="418"/>
        <v>-0.88490388260838726</v>
      </c>
      <c r="R2644">
        <v>36.200000000000003</v>
      </c>
      <c r="S2644">
        <f t="shared" si="419"/>
        <v>0.95312987634511592</v>
      </c>
      <c r="T2644" s="8">
        <v>0</v>
      </c>
    </row>
    <row r="2645" spans="1:20" x14ac:dyDescent="0.35">
      <c r="A2645">
        <v>62</v>
      </c>
      <c r="B2645">
        <f t="shared" si="410"/>
        <v>0.83029744126446925</v>
      </c>
      <c r="C2645">
        <v>0</v>
      </c>
      <c r="D2645">
        <v>0</v>
      </c>
      <c r="E2645" t="s">
        <v>13</v>
      </c>
      <c r="F2645">
        <f t="shared" si="411"/>
        <v>1</v>
      </c>
      <c r="G2645" t="s">
        <v>14</v>
      </c>
      <c r="H2645">
        <f t="shared" si="412"/>
        <v>1</v>
      </c>
      <c r="I2645">
        <f t="shared" si="413"/>
        <v>0</v>
      </c>
      <c r="J2645">
        <f t="shared" si="414"/>
        <v>0</v>
      </c>
      <c r="K2645" t="s">
        <v>19</v>
      </c>
      <c r="L2645">
        <f t="shared" si="415"/>
        <v>0</v>
      </c>
      <c r="M2645" t="s">
        <v>16</v>
      </c>
      <c r="N2645">
        <f t="shared" si="416"/>
        <v>1</v>
      </c>
      <c r="O2645">
        <f t="shared" si="417"/>
        <v>0</v>
      </c>
      <c r="P2645">
        <v>72.19</v>
      </c>
      <c r="Q2645">
        <f t="shared" si="418"/>
        <v>-0.74996312453195935</v>
      </c>
      <c r="R2645">
        <v>22.4</v>
      </c>
      <c r="S2645">
        <f t="shared" si="419"/>
        <v>-0.83935519232985978</v>
      </c>
      <c r="T2645" s="8">
        <v>0</v>
      </c>
    </row>
    <row r="2646" spans="1:20" x14ac:dyDescent="0.35">
      <c r="A2646">
        <v>18</v>
      </c>
      <c r="B2646">
        <f t="shared" si="410"/>
        <v>-1.1157067772851639</v>
      </c>
      <c r="C2646">
        <v>0</v>
      </c>
      <c r="D2646">
        <v>0</v>
      </c>
      <c r="E2646" t="s">
        <v>23</v>
      </c>
      <c r="F2646">
        <f t="shared" si="411"/>
        <v>0</v>
      </c>
      <c r="G2646" t="s">
        <v>14</v>
      </c>
      <c r="H2646">
        <f t="shared" si="412"/>
        <v>1</v>
      </c>
      <c r="I2646">
        <f t="shared" si="413"/>
        <v>0</v>
      </c>
      <c r="J2646">
        <f t="shared" si="414"/>
        <v>0</v>
      </c>
      <c r="K2646" t="s">
        <v>19</v>
      </c>
      <c r="L2646">
        <f t="shared" si="415"/>
        <v>0</v>
      </c>
      <c r="M2646" t="s">
        <v>22</v>
      </c>
      <c r="N2646">
        <f t="shared" si="416"/>
        <v>0</v>
      </c>
      <c r="O2646">
        <f t="shared" si="417"/>
        <v>1</v>
      </c>
      <c r="P2646">
        <v>101.09</v>
      </c>
      <c r="Q2646">
        <f t="shared" si="418"/>
        <v>-0.1116999643995915</v>
      </c>
      <c r="R2646">
        <v>19.3</v>
      </c>
      <c r="S2646">
        <f t="shared" si="419"/>
        <v>-1.2420148816698902</v>
      </c>
      <c r="T2646" s="8">
        <v>0</v>
      </c>
    </row>
    <row r="2647" spans="1:20" x14ac:dyDescent="0.35">
      <c r="A2647">
        <v>75</v>
      </c>
      <c r="B2647">
        <f t="shared" si="410"/>
        <v>1.4052532331086791</v>
      </c>
      <c r="C2647">
        <v>1</v>
      </c>
      <c r="D2647">
        <v>0</v>
      </c>
      <c r="E2647" t="s">
        <v>13</v>
      </c>
      <c r="F2647">
        <f t="shared" si="411"/>
        <v>1</v>
      </c>
      <c r="G2647" t="s">
        <v>25</v>
      </c>
      <c r="H2647">
        <f t="shared" si="412"/>
        <v>0</v>
      </c>
      <c r="I2647">
        <f t="shared" si="413"/>
        <v>0</v>
      </c>
      <c r="J2647">
        <f t="shared" si="414"/>
        <v>1</v>
      </c>
      <c r="K2647" t="s">
        <v>15</v>
      </c>
      <c r="L2647">
        <f t="shared" si="415"/>
        <v>1</v>
      </c>
      <c r="M2647" t="s">
        <v>21</v>
      </c>
      <c r="N2647">
        <f t="shared" si="416"/>
        <v>0</v>
      </c>
      <c r="O2647">
        <f t="shared" si="417"/>
        <v>0</v>
      </c>
      <c r="P2647">
        <v>88.83</v>
      </c>
      <c r="Q2647">
        <f t="shared" si="418"/>
        <v>-0.38246488977062376</v>
      </c>
      <c r="R2647">
        <v>41.7</v>
      </c>
      <c r="S2647">
        <f t="shared" si="419"/>
        <v>1.667526099367751</v>
      </c>
      <c r="T2647" s="8">
        <v>0</v>
      </c>
    </row>
    <row r="2648" spans="1:20" x14ac:dyDescent="0.35">
      <c r="A2648">
        <v>42</v>
      </c>
      <c r="B2648">
        <f t="shared" si="410"/>
        <v>-5.424993080354578E-2</v>
      </c>
      <c r="C2648">
        <v>0</v>
      </c>
      <c r="D2648">
        <v>0</v>
      </c>
      <c r="E2648" t="s">
        <v>13</v>
      </c>
      <c r="F2648">
        <f t="shared" si="411"/>
        <v>1</v>
      </c>
      <c r="G2648" t="s">
        <v>14</v>
      </c>
      <c r="H2648">
        <f t="shared" si="412"/>
        <v>1</v>
      </c>
      <c r="I2648">
        <f t="shared" si="413"/>
        <v>0</v>
      </c>
      <c r="J2648">
        <f t="shared" si="414"/>
        <v>0</v>
      </c>
      <c r="K2648" t="s">
        <v>19</v>
      </c>
      <c r="L2648">
        <f t="shared" si="415"/>
        <v>0</v>
      </c>
      <c r="M2648" t="s">
        <v>22</v>
      </c>
      <c r="N2648">
        <f t="shared" si="416"/>
        <v>0</v>
      </c>
      <c r="O2648">
        <f t="shared" si="417"/>
        <v>1</v>
      </c>
      <c r="P2648">
        <v>69.989999999999995</v>
      </c>
      <c r="Q2648">
        <f t="shared" si="418"/>
        <v>-0.79855063153165529</v>
      </c>
      <c r="R2648">
        <v>46</v>
      </c>
      <c r="S2648">
        <f t="shared" si="419"/>
        <v>2.2260540555490835</v>
      </c>
      <c r="T2648" s="8">
        <v>0</v>
      </c>
    </row>
    <row r="2649" spans="1:20" x14ac:dyDescent="0.35">
      <c r="A2649">
        <v>29</v>
      </c>
      <c r="B2649">
        <f t="shared" si="410"/>
        <v>-0.62920572264775554</v>
      </c>
      <c r="C2649">
        <v>0</v>
      </c>
      <c r="D2649">
        <v>0</v>
      </c>
      <c r="E2649" t="s">
        <v>13</v>
      </c>
      <c r="F2649">
        <f t="shared" si="411"/>
        <v>1</v>
      </c>
      <c r="G2649" t="s">
        <v>25</v>
      </c>
      <c r="H2649">
        <f t="shared" si="412"/>
        <v>0</v>
      </c>
      <c r="I2649">
        <f t="shared" si="413"/>
        <v>0</v>
      </c>
      <c r="J2649">
        <f t="shared" si="414"/>
        <v>1</v>
      </c>
      <c r="K2649" t="s">
        <v>15</v>
      </c>
      <c r="L2649">
        <f t="shared" si="415"/>
        <v>1</v>
      </c>
      <c r="M2649" t="s">
        <v>22</v>
      </c>
      <c r="N2649">
        <f t="shared" si="416"/>
        <v>0</v>
      </c>
      <c r="O2649">
        <f t="shared" si="417"/>
        <v>1</v>
      </c>
      <c r="P2649">
        <v>102.4</v>
      </c>
      <c r="Q2649">
        <f t="shared" si="418"/>
        <v>-8.2768312504318028E-2</v>
      </c>
      <c r="R2649">
        <v>26.9</v>
      </c>
      <c r="S2649">
        <f t="shared" si="419"/>
        <v>-0.25484919167497661</v>
      </c>
      <c r="T2649" s="8">
        <v>0</v>
      </c>
    </row>
    <row r="2650" spans="1:20" x14ac:dyDescent="0.35">
      <c r="A2650">
        <v>52</v>
      </c>
      <c r="B2650">
        <f t="shared" si="410"/>
        <v>0.38802375523046173</v>
      </c>
      <c r="C2650">
        <v>0</v>
      </c>
      <c r="D2650">
        <v>0</v>
      </c>
      <c r="E2650" t="s">
        <v>13</v>
      </c>
      <c r="F2650">
        <f t="shared" si="411"/>
        <v>1</v>
      </c>
      <c r="G2650" t="s">
        <v>25</v>
      </c>
      <c r="H2650">
        <f t="shared" si="412"/>
        <v>0</v>
      </c>
      <c r="I2650">
        <f t="shared" si="413"/>
        <v>0</v>
      </c>
      <c r="J2650">
        <f t="shared" si="414"/>
        <v>1</v>
      </c>
      <c r="K2650" t="s">
        <v>19</v>
      </c>
      <c r="L2650">
        <f t="shared" si="415"/>
        <v>0</v>
      </c>
      <c r="M2650" t="s">
        <v>22</v>
      </c>
      <c r="N2650">
        <f t="shared" si="416"/>
        <v>0</v>
      </c>
      <c r="O2650">
        <f t="shared" si="417"/>
        <v>1</v>
      </c>
      <c r="P2650">
        <v>87.26</v>
      </c>
      <c r="Q2650">
        <f t="shared" si="418"/>
        <v>-0.41713870158404287</v>
      </c>
      <c r="R2650">
        <v>40.1</v>
      </c>
      <c r="S2650">
        <f t="shared" si="419"/>
        <v>1.4597017435793478</v>
      </c>
      <c r="T2650" s="8">
        <v>0</v>
      </c>
    </row>
    <row r="2651" spans="1:20" x14ac:dyDescent="0.35">
      <c r="A2651">
        <v>18</v>
      </c>
      <c r="B2651">
        <f t="shared" si="410"/>
        <v>-1.1157067772851639</v>
      </c>
      <c r="C2651">
        <v>0</v>
      </c>
      <c r="D2651">
        <v>0</v>
      </c>
      <c r="E2651" t="s">
        <v>23</v>
      </c>
      <c r="F2651">
        <f t="shared" si="411"/>
        <v>0</v>
      </c>
      <c r="G2651" t="s">
        <v>14</v>
      </c>
      <c r="H2651">
        <f t="shared" si="412"/>
        <v>1</v>
      </c>
      <c r="I2651">
        <f t="shared" si="413"/>
        <v>0</v>
      </c>
      <c r="J2651">
        <f t="shared" si="414"/>
        <v>0</v>
      </c>
      <c r="K2651" t="s">
        <v>15</v>
      </c>
      <c r="L2651">
        <f t="shared" si="415"/>
        <v>1</v>
      </c>
      <c r="M2651" t="s">
        <v>21</v>
      </c>
      <c r="N2651">
        <f t="shared" si="416"/>
        <v>0</v>
      </c>
      <c r="O2651">
        <f t="shared" si="417"/>
        <v>0</v>
      </c>
      <c r="P2651">
        <v>146.59</v>
      </c>
      <c r="Q2651">
        <f t="shared" si="418"/>
        <v>0.8931780212759356</v>
      </c>
      <c r="R2651">
        <v>27.7</v>
      </c>
      <c r="S2651">
        <f t="shared" si="419"/>
        <v>-0.15093701378077506</v>
      </c>
      <c r="T2651" s="8">
        <v>0</v>
      </c>
    </row>
    <row r="2652" spans="1:20" x14ac:dyDescent="0.35">
      <c r="A2652">
        <v>67</v>
      </c>
      <c r="B2652">
        <f t="shared" si="410"/>
        <v>1.051434284281473</v>
      </c>
      <c r="C2652">
        <v>0</v>
      </c>
      <c r="D2652">
        <v>0</v>
      </c>
      <c r="E2652" t="s">
        <v>13</v>
      </c>
      <c r="F2652">
        <f t="shared" si="411"/>
        <v>1</v>
      </c>
      <c r="G2652" t="s">
        <v>25</v>
      </c>
      <c r="H2652">
        <f t="shared" si="412"/>
        <v>0</v>
      </c>
      <c r="I2652">
        <f t="shared" si="413"/>
        <v>0</v>
      </c>
      <c r="J2652">
        <f t="shared" si="414"/>
        <v>1</v>
      </c>
      <c r="K2652" t="s">
        <v>19</v>
      </c>
      <c r="L2652">
        <f t="shared" si="415"/>
        <v>0</v>
      </c>
      <c r="M2652" t="s">
        <v>16</v>
      </c>
      <c r="N2652">
        <f t="shared" si="416"/>
        <v>1</v>
      </c>
      <c r="O2652">
        <f t="shared" si="417"/>
        <v>0</v>
      </c>
      <c r="P2652">
        <v>59</v>
      </c>
      <c r="Q2652">
        <f t="shared" si="418"/>
        <v>-1.0412673142255902</v>
      </c>
      <c r="R2652">
        <v>29.5</v>
      </c>
      <c r="S2652">
        <f t="shared" si="419"/>
        <v>8.2865386481178305E-2</v>
      </c>
      <c r="T2652" s="8">
        <v>0</v>
      </c>
    </row>
    <row r="2653" spans="1:20" x14ac:dyDescent="0.35">
      <c r="A2653">
        <v>66</v>
      </c>
      <c r="B2653">
        <f t="shared" si="410"/>
        <v>1.0072069156780723</v>
      </c>
      <c r="C2653">
        <v>0</v>
      </c>
      <c r="D2653">
        <v>0</v>
      </c>
      <c r="E2653" t="s">
        <v>13</v>
      </c>
      <c r="F2653">
        <f t="shared" si="411"/>
        <v>1</v>
      </c>
      <c r="G2653" t="s">
        <v>14</v>
      </c>
      <c r="H2653">
        <f t="shared" si="412"/>
        <v>1</v>
      </c>
      <c r="I2653">
        <f t="shared" si="413"/>
        <v>0</v>
      </c>
      <c r="J2653">
        <f t="shared" si="414"/>
        <v>0</v>
      </c>
      <c r="K2653" t="s">
        <v>15</v>
      </c>
      <c r="L2653">
        <f t="shared" si="415"/>
        <v>1</v>
      </c>
      <c r="M2653" t="s">
        <v>21</v>
      </c>
      <c r="N2653">
        <f t="shared" si="416"/>
        <v>0</v>
      </c>
      <c r="O2653">
        <f t="shared" si="417"/>
        <v>0</v>
      </c>
      <c r="P2653">
        <v>76.83</v>
      </c>
      <c r="Q2653">
        <f t="shared" si="418"/>
        <v>-0.64748765522351004</v>
      </c>
      <c r="R2653">
        <v>26</v>
      </c>
      <c r="S2653">
        <f t="shared" si="419"/>
        <v>-0.37175039180595304</v>
      </c>
      <c r="T2653" s="8">
        <v>0</v>
      </c>
    </row>
    <row r="2654" spans="1:20" x14ac:dyDescent="0.35">
      <c r="A2654">
        <v>5</v>
      </c>
      <c r="B2654">
        <f t="shared" si="410"/>
        <v>-1.6906625691293735</v>
      </c>
      <c r="C2654">
        <v>0</v>
      </c>
      <c r="D2654">
        <v>0</v>
      </c>
      <c r="E2654" t="s">
        <v>23</v>
      </c>
      <c r="F2654">
        <f t="shared" si="411"/>
        <v>0</v>
      </c>
      <c r="G2654" t="s">
        <v>26</v>
      </c>
      <c r="H2654">
        <f t="shared" si="412"/>
        <v>0</v>
      </c>
      <c r="I2654">
        <f t="shared" si="413"/>
        <v>0</v>
      </c>
      <c r="J2654">
        <f t="shared" si="414"/>
        <v>0</v>
      </c>
      <c r="K2654" t="s">
        <v>15</v>
      </c>
      <c r="L2654">
        <f t="shared" si="415"/>
        <v>1</v>
      </c>
      <c r="M2654" t="s">
        <v>21</v>
      </c>
      <c r="N2654">
        <f t="shared" si="416"/>
        <v>0</v>
      </c>
      <c r="O2654">
        <f t="shared" si="417"/>
        <v>0</v>
      </c>
      <c r="P2654">
        <v>101.83</v>
      </c>
      <c r="Q2654">
        <f t="shared" si="418"/>
        <v>-9.535689386333028E-2</v>
      </c>
      <c r="R2654">
        <v>22.7</v>
      </c>
      <c r="S2654">
        <f t="shared" si="419"/>
        <v>-0.80038812561953421</v>
      </c>
      <c r="T2654" s="8">
        <v>0</v>
      </c>
    </row>
    <row r="2655" spans="1:20" x14ac:dyDescent="0.35">
      <c r="A2655">
        <v>18</v>
      </c>
      <c r="B2655">
        <f t="shared" si="410"/>
        <v>-1.1157067772851639</v>
      </c>
      <c r="C2655">
        <v>0</v>
      </c>
      <c r="D2655">
        <v>0</v>
      </c>
      <c r="E2655" t="s">
        <v>23</v>
      </c>
      <c r="F2655">
        <f t="shared" si="411"/>
        <v>0</v>
      </c>
      <c r="G2655" t="s">
        <v>25</v>
      </c>
      <c r="H2655">
        <f t="shared" si="412"/>
        <v>0</v>
      </c>
      <c r="I2655">
        <f t="shared" si="413"/>
        <v>0</v>
      </c>
      <c r="J2655">
        <f t="shared" si="414"/>
        <v>1</v>
      </c>
      <c r="K2655" t="s">
        <v>15</v>
      </c>
      <c r="L2655">
        <f t="shared" si="415"/>
        <v>1</v>
      </c>
      <c r="M2655" t="s">
        <v>21</v>
      </c>
      <c r="N2655">
        <f t="shared" si="416"/>
        <v>0</v>
      </c>
      <c r="O2655">
        <f t="shared" si="417"/>
        <v>0</v>
      </c>
      <c r="P2655">
        <v>90.92</v>
      </c>
      <c r="Q2655">
        <f t="shared" si="418"/>
        <v>-0.33630675812091265</v>
      </c>
      <c r="R2655">
        <v>16</v>
      </c>
      <c r="S2655">
        <f t="shared" si="419"/>
        <v>-1.6706526154834713</v>
      </c>
      <c r="T2655" s="8">
        <v>0</v>
      </c>
    </row>
    <row r="2656" spans="1:20" x14ac:dyDescent="0.35">
      <c r="A2656">
        <v>52</v>
      </c>
      <c r="B2656">
        <f t="shared" si="410"/>
        <v>0.38802375523046173</v>
      </c>
      <c r="C2656">
        <v>0</v>
      </c>
      <c r="D2656">
        <v>0</v>
      </c>
      <c r="E2656" t="s">
        <v>13</v>
      </c>
      <c r="F2656">
        <f t="shared" si="411"/>
        <v>1</v>
      </c>
      <c r="G2656" t="s">
        <v>25</v>
      </c>
      <c r="H2656">
        <f t="shared" si="412"/>
        <v>0</v>
      </c>
      <c r="I2656">
        <f t="shared" si="413"/>
        <v>0</v>
      </c>
      <c r="J2656">
        <f t="shared" si="414"/>
        <v>1</v>
      </c>
      <c r="K2656" t="s">
        <v>15</v>
      </c>
      <c r="L2656">
        <f t="shared" si="415"/>
        <v>1</v>
      </c>
      <c r="M2656" t="s">
        <v>22</v>
      </c>
      <c r="N2656">
        <f t="shared" si="416"/>
        <v>0</v>
      </c>
      <c r="O2656">
        <f t="shared" si="417"/>
        <v>1</v>
      </c>
      <c r="P2656">
        <v>67.5</v>
      </c>
      <c r="Q2656">
        <f t="shared" si="418"/>
        <v>-0.85354285536312902</v>
      </c>
      <c r="R2656">
        <v>27.7</v>
      </c>
      <c r="S2656">
        <f t="shared" si="419"/>
        <v>-0.15093701378077506</v>
      </c>
      <c r="T2656" s="8">
        <v>0</v>
      </c>
    </row>
    <row r="2657" spans="1:20" x14ac:dyDescent="0.35">
      <c r="A2657">
        <v>44</v>
      </c>
      <c r="B2657">
        <f t="shared" si="410"/>
        <v>3.4204806403255718E-2</v>
      </c>
      <c r="C2657">
        <v>0</v>
      </c>
      <c r="D2657">
        <v>0</v>
      </c>
      <c r="E2657" t="s">
        <v>13</v>
      </c>
      <c r="F2657">
        <f t="shared" si="411"/>
        <v>1</v>
      </c>
      <c r="G2657" t="s">
        <v>25</v>
      </c>
      <c r="H2657">
        <f t="shared" si="412"/>
        <v>0</v>
      </c>
      <c r="I2657">
        <f t="shared" si="413"/>
        <v>0</v>
      </c>
      <c r="J2657">
        <f t="shared" si="414"/>
        <v>1</v>
      </c>
      <c r="K2657" t="s">
        <v>15</v>
      </c>
      <c r="L2657">
        <f t="shared" si="415"/>
        <v>1</v>
      </c>
      <c r="M2657" t="s">
        <v>22</v>
      </c>
      <c r="N2657">
        <f t="shared" si="416"/>
        <v>0</v>
      </c>
      <c r="O2657">
        <f t="shared" si="417"/>
        <v>1</v>
      </c>
      <c r="P2657">
        <v>97.16</v>
      </c>
      <c r="Q2657">
        <f t="shared" si="418"/>
        <v>-0.19849492008541189</v>
      </c>
      <c r="R2657">
        <v>33.1</v>
      </c>
      <c r="S2657">
        <f t="shared" si="419"/>
        <v>0.5504701870050851</v>
      </c>
      <c r="T2657" s="8">
        <v>0</v>
      </c>
    </row>
    <row r="2658" spans="1:20" x14ac:dyDescent="0.35">
      <c r="A2658">
        <v>46</v>
      </c>
      <c r="B2658">
        <f t="shared" si="410"/>
        <v>0.12265954361005722</v>
      </c>
      <c r="C2658">
        <v>1</v>
      </c>
      <c r="D2658">
        <v>0</v>
      </c>
      <c r="E2658" t="s">
        <v>13</v>
      </c>
      <c r="F2658">
        <f t="shared" si="411"/>
        <v>1</v>
      </c>
      <c r="G2658" t="s">
        <v>25</v>
      </c>
      <c r="H2658">
        <f t="shared" si="412"/>
        <v>0</v>
      </c>
      <c r="I2658">
        <f t="shared" si="413"/>
        <v>0</v>
      </c>
      <c r="J2658">
        <f t="shared" si="414"/>
        <v>1</v>
      </c>
      <c r="K2658" t="s">
        <v>15</v>
      </c>
      <c r="L2658">
        <f t="shared" si="415"/>
        <v>1</v>
      </c>
      <c r="M2658" t="s">
        <v>16</v>
      </c>
      <c r="N2658">
        <f t="shared" si="416"/>
        <v>1</v>
      </c>
      <c r="O2658">
        <f t="shared" si="417"/>
        <v>0</v>
      </c>
      <c r="P2658">
        <v>85.62</v>
      </c>
      <c r="Q2658">
        <f t="shared" si="418"/>
        <v>-0.45335847952927066</v>
      </c>
      <c r="R2658">
        <v>33.1</v>
      </c>
      <c r="S2658">
        <f t="shared" si="419"/>
        <v>0.5504701870050851</v>
      </c>
      <c r="T2658" s="8">
        <v>0</v>
      </c>
    </row>
    <row r="2659" spans="1:20" x14ac:dyDescent="0.35">
      <c r="A2659">
        <v>36</v>
      </c>
      <c r="B2659">
        <f t="shared" si="410"/>
        <v>-0.31961414242395031</v>
      </c>
      <c r="C2659">
        <v>0</v>
      </c>
      <c r="D2659">
        <v>0</v>
      </c>
      <c r="E2659" t="s">
        <v>13</v>
      </c>
      <c r="F2659">
        <f t="shared" si="411"/>
        <v>1</v>
      </c>
      <c r="G2659" t="s">
        <v>25</v>
      </c>
      <c r="H2659">
        <f t="shared" si="412"/>
        <v>0</v>
      </c>
      <c r="I2659">
        <f t="shared" si="413"/>
        <v>0</v>
      </c>
      <c r="J2659">
        <f t="shared" si="414"/>
        <v>1</v>
      </c>
      <c r="K2659" t="s">
        <v>19</v>
      </c>
      <c r="L2659">
        <f t="shared" si="415"/>
        <v>0</v>
      </c>
      <c r="M2659" t="s">
        <v>21</v>
      </c>
      <c r="N2659">
        <f t="shared" si="416"/>
        <v>0</v>
      </c>
      <c r="O2659">
        <f t="shared" si="417"/>
        <v>0</v>
      </c>
      <c r="P2659">
        <v>129.43</v>
      </c>
      <c r="Q2659">
        <f t="shared" si="418"/>
        <v>0.51419546667830829</v>
      </c>
      <c r="R2659">
        <v>29.7</v>
      </c>
      <c r="S2659">
        <f t="shared" si="419"/>
        <v>0.10884343095472858</v>
      </c>
      <c r="T2659" s="8">
        <v>0</v>
      </c>
    </row>
    <row r="2660" spans="1:20" x14ac:dyDescent="0.35">
      <c r="A2660">
        <v>61</v>
      </c>
      <c r="B2660">
        <f t="shared" si="410"/>
        <v>0.78607007266106854</v>
      </c>
      <c r="C2660">
        <v>0</v>
      </c>
      <c r="D2660">
        <v>0</v>
      </c>
      <c r="E2660" t="s">
        <v>13</v>
      </c>
      <c r="F2660">
        <f t="shared" si="411"/>
        <v>1</v>
      </c>
      <c r="G2660" t="s">
        <v>25</v>
      </c>
      <c r="H2660">
        <f t="shared" si="412"/>
        <v>0</v>
      </c>
      <c r="I2660">
        <f t="shared" si="413"/>
        <v>0</v>
      </c>
      <c r="J2660">
        <f t="shared" si="414"/>
        <v>1</v>
      </c>
      <c r="K2660" t="s">
        <v>15</v>
      </c>
      <c r="L2660">
        <f t="shared" si="415"/>
        <v>1</v>
      </c>
      <c r="M2660" t="s">
        <v>22</v>
      </c>
      <c r="N2660">
        <f t="shared" si="416"/>
        <v>0</v>
      </c>
      <c r="O2660">
        <f t="shared" si="417"/>
        <v>1</v>
      </c>
      <c r="P2660">
        <v>106.01</v>
      </c>
      <c r="Q2660">
        <f t="shared" si="418"/>
        <v>-3.0406305639080868E-3</v>
      </c>
      <c r="R2660">
        <v>34</v>
      </c>
      <c r="S2660">
        <f t="shared" si="419"/>
        <v>0.66737138713606148</v>
      </c>
      <c r="T2660" s="8">
        <v>0</v>
      </c>
    </row>
    <row r="2661" spans="1:20" x14ac:dyDescent="0.35">
      <c r="A2661">
        <v>7</v>
      </c>
      <c r="B2661">
        <f t="shared" si="410"/>
        <v>-1.6022078319225721</v>
      </c>
      <c r="C2661">
        <v>0</v>
      </c>
      <c r="D2661">
        <v>0</v>
      </c>
      <c r="E2661" t="s">
        <v>23</v>
      </c>
      <c r="F2661">
        <f t="shared" si="411"/>
        <v>0</v>
      </c>
      <c r="G2661" t="s">
        <v>26</v>
      </c>
      <c r="H2661">
        <f t="shared" si="412"/>
        <v>0</v>
      </c>
      <c r="I2661">
        <f t="shared" si="413"/>
        <v>0</v>
      </c>
      <c r="J2661">
        <f t="shared" si="414"/>
        <v>0</v>
      </c>
      <c r="K2661" t="s">
        <v>19</v>
      </c>
      <c r="L2661">
        <f t="shared" si="415"/>
        <v>0</v>
      </c>
      <c r="M2661" t="s">
        <v>21</v>
      </c>
      <c r="N2661">
        <f t="shared" si="416"/>
        <v>0</v>
      </c>
      <c r="O2661">
        <f t="shared" si="417"/>
        <v>0</v>
      </c>
      <c r="P2661">
        <v>114.82</v>
      </c>
      <c r="Q2661">
        <f t="shared" si="418"/>
        <v>0.19153024973941898</v>
      </c>
      <c r="R2661">
        <v>33.299999999999997</v>
      </c>
      <c r="S2661">
        <f t="shared" si="419"/>
        <v>0.57644823147863489</v>
      </c>
      <c r="T2661" s="8">
        <v>0</v>
      </c>
    </row>
    <row r="2662" spans="1:20" x14ac:dyDescent="0.35">
      <c r="A2662">
        <v>15</v>
      </c>
      <c r="B2662">
        <f t="shared" si="410"/>
        <v>-1.248388883095366</v>
      </c>
      <c r="C2662">
        <v>0</v>
      </c>
      <c r="D2662">
        <v>0</v>
      </c>
      <c r="E2662" t="s">
        <v>23</v>
      </c>
      <c r="F2662">
        <f t="shared" si="411"/>
        <v>0</v>
      </c>
      <c r="G2662" t="s">
        <v>26</v>
      </c>
      <c r="H2662">
        <f t="shared" si="412"/>
        <v>0</v>
      </c>
      <c r="I2662">
        <f t="shared" si="413"/>
        <v>0</v>
      </c>
      <c r="J2662">
        <f t="shared" si="414"/>
        <v>0</v>
      </c>
      <c r="K2662" t="s">
        <v>15</v>
      </c>
      <c r="L2662">
        <f t="shared" si="415"/>
        <v>1</v>
      </c>
      <c r="M2662" t="s">
        <v>21</v>
      </c>
      <c r="N2662">
        <f t="shared" si="416"/>
        <v>0</v>
      </c>
      <c r="O2662">
        <f t="shared" si="417"/>
        <v>0</v>
      </c>
      <c r="P2662">
        <v>121.39</v>
      </c>
      <c r="Q2662">
        <f t="shared" si="418"/>
        <v>0.3366302138248744</v>
      </c>
      <c r="R2662">
        <v>27</v>
      </c>
      <c r="S2662">
        <f t="shared" si="419"/>
        <v>-0.24186016943820124</v>
      </c>
      <c r="T2662" s="8">
        <v>0</v>
      </c>
    </row>
    <row r="2663" spans="1:20" x14ac:dyDescent="0.35">
      <c r="A2663">
        <v>61</v>
      </c>
      <c r="B2663">
        <f t="shared" si="410"/>
        <v>0.78607007266106854</v>
      </c>
      <c r="C2663">
        <v>0</v>
      </c>
      <c r="D2663">
        <v>0</v>
      </c>
      <c r="E2663" t="s">
        <v>13</v>
      </c>
      <c r="F2663">
        <f t="shared" si="411"/>
        <v>1</v>
      </c>
      <c r="G2663" t="s">
        <v>14</v>
      </c>
      <c r="H2663">
        <f t="shared" si="412"/>
        <v>1</v>
      </c>
      <c r="I2663">
        <f t="shared" si="413"/>
        <v>0</v>
      </c>
      <c r="J2663">
        <f t="shared" si="414"/>
        <v>0</v>
      </c>
      <c r="K2663" t="s">
        <v>15</v>
      </c>
      <c r="L2663">
        <f t="shared" si="415"/>
        <v>1</v>
      </c>
      <c r="M2663" t="s">
        <v>16</v>
      </c>
      <c r="N2663">
        <f t="shared" si="416"/>
        <v>1</v>
      </c>
      <c r="O2663">
        <f t="shared" si="417"/>
        <v>0</v>
      </c>
      <c r="P2663">
        <v>227.98</v>
      </c>
      <c r="Q2663">
        <f t="shared" si="418"/>
        <v>2.6906949279601364</v>
      </c>
      <c r="R2663">
        <v>14.2</v>
      </c>
      <c r="S2663">
        <f t="shared" si="419"/>
        <v>-1.9044550157454245</v>
      </c>
      <c r="T2663" s="8">
        <v>0</v>
      </c>
    </row>
    <row r="2664" spans="1:20" x14ac:dyDescent="0.35">
      <c r="A2664">
        <v>20</v>
      </c>
      <c r="B2664">
        <f t="shared" si="410"/>
        <v>-1.0272520400783622</v>
      </c>
      <c r="C2664">
        <v>0</v>
      </c>
      <c r="D2664">
        <v>0</v>
      </c>
      <c r="E2664" t="s">
        <v>23</v>
      </c>
      <c r="F2664">
        <f t="shared" si="411"/>
        <v>0</v>
      </c>
      <c r="G2664" t="s">
        <v>14</v>
      </c>
      <c r="H2664">
        <f t="shared" si="412"/>
        <v>1</v>
      </c>
      <c r="I2664">
        <f t="shared" si="413"/>
        <v>0</v>
      </c>
      <c r="J2664">
        <f t="shared" si="414"/>
        <v>0</v>
      </c>
      <c r="K2664" t="s">
        <v>15</v>
      </c>
      <c r="L2664">
        <f t="shared" si="415"/>
        <v>1</v>
      </c>
      <c r="M2664" t="s">
        <v>21</v>
      </c>
      <c r="N2664">
        <f t="shared" si="416"/>
        <v>0</v>
      </c>
      <c r="O2664">
        <f t="shared" si="417"/>
        <v>0</v>
      </c>
      <c r="P2664">
        <v>78.97</v>
      </c>
      <c r="Q2664">
        <f t="shared" si="418"/>
        <v>-0.60022526205107862</v>
      </c>
      <c r="R2664">
        <v>19.399999999999999</v>
      </c>
      <c r="S2664">
        <f t="shared" si="419"/>
        <v>-1.2290258594331152</v>
      </c>
      <c r="T2664" s="8">
        <v>0</v>
      </c>
    </row>
    <row r="2665" spans="1:20" x14ac:dyDescent="0.35">
      <c r="A2665">
        <v>2</v>
      </c>
      <c r="B2665">
        <f t="shared" si="410"/>
        <v>-1.8233446749395759</v>
      </c>
      <c r="C2665">
        <v>0</v>
      </c>
      <c r="D2665">
        <v>0</v>
      </c>
      <c r="E2665" t="s">
        <v>23</v>
      </c>
      <c r="F2665">
        <f t="shared" si="411"/>
        <v>0</v>
      </c>
      <c r="G2665" t="s">
        <v>26</v>
      </c>
      <c r="H2665">
        <f t="shared" si="412"/>
        <v>0</v>
      </c>
      <c r="I2665">
        <f t="shared" si="413"/>
        <v>0</v>
      </c>
      <c r="J2665">
        <f t="shared" si="414"/>
        <v>0</v>
      </c>
      <c r="K2665" t="s">
        <v>15</v>
      </c>
      <c r="L2665">
        <f t="shared" si="415"/>
        <v>1</v>
      </c>
      <c r="M2665" t="s">
        <v>21</v>
      </c>
      <c r="N2665">
        <f t="shared" si="416"/>
        <v>0</v>
      </c>
      <c r="O2665">
        <f t="shared" si="417"/>
        <v>0</v>
      </c>
      <c r="P2665">
        <v>84.12</v>
      </c>
      <c r="Q2665">
        <f t="shared" si="418"/>
        <v>-0.48648632521088148</v>
      </c>
      <c r="R2665">
        <v>15.3</v>
      </c>
      <c r="S2665">
        <f t="shared" si="419"/>
        <v>-1.7615757711408975</v>
      </c>
      <c r="T2665" s="8">
        <v>0</v>
      </c>
    </row>
    <row r="2666" spans="1:20" x14ac:dyDescent="0.35">
      <c r="A2666">
        <v>47</v>
      </c>
      <c r="B2666">
        <f t="shared" si="410"/>
        <v>0.16688691221345797</v>
      </c>
      <c r="C2666">
        <v>0</v>
      </c>
      <c r="D2666">
        <v>0</v>
      </c>
      <c r="E2666" t="s">
        <v>13</v>
      </c>
      <c r="F2666">
        <f t="shared" si="411"/>
        <v>1</v>
      </c>
      <c r="G2666" t="s">
        <v>18</v>
      </c>
      <c r="H2666">
        <f t="shared" si="412"/>
        <v>0</v>
      </c>
      <c r="I2666">
        <f t="shared" si="413"/>
        <v>1</v>
      </c>
      <c r="J2666">
        <f t="shared" si="414"/>
        <v>0</v>
      </c>
      <c r="K2666" t="s">
        <v>15</v>
      </c>
      <c r="L2666">
        <f t="shared" si="415"/>
        <v>1</v>
      </c>
      <c r="M2666" t="s">
        <v>21</v>
      </c>
      <c r="N2666">
        <f t="shared" si="416"/>
        <v>0</v>
      </c>
      <c r="O2666">
        <f t="shared" si="417"/>
        <v>0</v>
      </c>
      <c r="P2666">
        <v>95.04</v>
      </c>
      <c r="Q2666">
        <f t="shared" si="418"/>
        <v>-0.24531560864875493</v>
      </c>
      <c r="R2666">
        <v>28.7</v>
      </c>
      <c r="S2666">
        <f t="shared" si="419"/>
        <v>-2.1046791413023236E-2</v>
      </c>
      <c r="T2666" s="8">
        <v>0</v>
      </c>
    </row>
    <row r="2667" spans="1:20" x14ac:dyDescent="0.35">
      <c r="A2667">
        <v>25</v>
      </c>
      <c r="B2667">
        <f t="shared" si="410"/>
        <v>-0.80611519706135859</v>
      </c>
      <c r="C2667">
        <v>0</v>
      </c>
      <c r="D2667">
        <v>0</v>
      </c>
      <c r="E2667" t="s">
        <v>23</v>
      </c>
      <c r="F2667">
        <f t="shared" si="411"/>
        <v>0</v>
      </c>
      <c r="G2667" t="s">
        <v>25</v>
      </c>
      <c r="H2667">
        <f t="shared" si="412"/>
        <v>0</v>
      </c>
      <c r="I2667">
        <f t="shared" si="413"/>
        <v>0</v>
      </c>
      <c r="J2667">
        <f t="shared" si="414"/>
        <v>1</v>
      </c>
      <c r="K2667" t="s">
        <v>19</v>
      </c>
      <c r="L2667">
        <f t="shared" si="415"/>
        <v>0</v>
      </c>
      <c r="M2667" t="s">
        <v>22</v>
      </c>
      <c r="N2667">
        <f t="shared" si="416"/>
        <v>0</v>
      </c>
      <c r="O2667">
        <f t="shared" si="417"/>
        <v>1</v>
      </c>
      <c r="P2667">
        <v>103.15</v>
      </c>
      <c r="Q2667">
        <f t="shared" si="418"/>
        <v>-6.6204389663512636E-2</v>
      </c>
      <c r="R2667">
        <v>21</v>
      </c>
      <c r="S2667">
        <f t="shared" si="419"/>
        <v>-1.0212015036447122</v>
      </c>
      <c r="T2667" s="8">
        <v>0</v>
      </c>
    </row>
    <row r="2668" spans="1:20" x14ac:dyDescent="0.35">
      <c r="A2668">
        <v>66</v>
      </c>
      <c r="B2668">
        <f t="shared" si="410"/>
        <v>1.0072069156780723</v>
      </c>
      <c r="C2668">
        <v>1</v>
      </c>
      <c r="D2668">
        <v>0</v>
      </c>
      <c r="E2668" t="s">
        <v>13</v>
      </c>
      <c r="F2668">
        <f t="shared" si="411"/>
        <v>1</v>
      </c>
      <c r="G2668" t="s">
        <v>14</v>
      </c>
      <c r="H2668">
        <f t="shared" si="412"/>
        <v>1</v>
      </c>
      <c r="I2668">
        <f t="shared" si="413"/>
        <v>0</v>
      </c>
      <c r="J2668">
        <f t="shared" si="414"/>
        <v>0</v>
      </c>
      <c r="K2668" t="s">
        <v>15</v>
      </c>
      <c r="L2668">
        <f t="shared" si="415"/>
        <v>1</v>
      </c>
      <c r="M2668" t="s">
        <v>16</v>
      </c>
      <c r="N2668">
        <f t="shared" si="416"/>
        <v>1</v>
      </c>
      <c r="O2668">
        <f t="shared" si="417"/>
        <v>0</v>
      </c>
      <c r="P2668">
        <v>82.91</v>
      </c>
      <c r="Q2668">
        <f t="shared" si="418"/>
        <v>-0.51320945406071439</v>
      </c>
      <c r="R2668">
        <v>28.9</v>
      </c>
      <c r="S2668">
        <f t="shared" si="419"/>
        <v>4.9312530605270348E-3</v>
      </c>
      <c r="T2668" s="8">
        <v>0</v>
      </c>
    </row>
    <row r="2669" spans="1:20" x14ac:dyDescent="0.35">
      <c r="A2669">
        <v>2</v>
      </c>
      <c r="B2669">
        <f t="shared" si="410"/>
        <v>-1.8233446749395759</v>
      </c>
      <c r="C2669">
        <v>0</v>
      </c>
      <c r="D2669">
        <v>0</v>
      </c>
      <c r="E2669" t="s">
        <v>23</v>
      </c>
      <c r="F2669">
        <f t="shared" si="411"/>
        <v>0</v>
      </c>
      <c r="G2669" t="s">
        <v>26</v>
      </c>
      <c r="H2669">
        <f t="shared" si="412"/>
        <v>0</v>
      </c>
      <c r="I2669">
        <f t="shared" si="413"/>
        <v>0</v>
      </c>
      <c r="J2669">
        <f t="shared" si="414"/>
        <v>0</v>
      </c>
      <c r="K2669" t="s">
        <v>15</v>
      </c>
      <c r="L2669">
        <f t="shared" si="415"/>
        <v>1</v>
      </c>
      <c r="M2669" t="s">
        <v>21</v>
      </c>
      <c r="N2669">
        <f t="shared" si="416"/>
        <v>0</v>
      </c>
      <c r="O2669">
        <f t="shared" si="417"/>
        <v>0</v>
      </c>
      <c r="P2669">
        <v>70.930000000000007</v>
      </c>
      <c r="Q2669">
        <f t="shared" si="418"/>
        <v>-0.77779051490451223</v>
      </c>
      <c r="R2669">
        <v>20.3</v>
      </c>
      <c r="S2669">
        <f t="shared" si="419"/>
        <v>-1.1121246593021383</v>
      </c>
      <c r="T2669" s="8">
        <v>0</v>
      </c>
    </row>
    <row r="2670" spans="1:20" x14ac:dyDescent="0.35">
      <c r="A2670">
        <v>63</v>
      </c>
      <c r="B2670">
        <f t="shared" si="410"/>
        <v>0.87452480986786996</v>
      </c>
      <c r="C2670">
        <v>0</v>
      </c>
      <c r="D2670">
        <v>0</v>
      </c>
      <c r="E2670" t="s">
        <v>13</v>
      </c>
      <c r="F2670">
        <f t="shared" si="411"/>
        <v>1</v>
      </c>
      <c r="G2670" t="s">
        <v>14</v>
      </c>
      <c r="H2670">
        <f t="shared" si="412"/>
        <v>1</v>
      </c>
      <c r="I2670">
        <f t="shared" si="413"/>
        <v>0</v>
      </c>
      <c r="J2670">
        <f t="shared" si="414"/>
        <v>0</v>
      </c>
      <c r="K2670" t="s">
        <v>19</v>
      </c>
      <c r="L2670">
        <f t="shared" si="415"/>
        <v>0</v>
      </c>
      <c r="M2670" t="s">
        <v>16</v>
      </c>
      <c r="N2670">
        <f t="shared" si="416"/>
        <v>1</v>
      </c>
      <c r="O2670">
        <f t="shared" si="417"/>
        <v>0</v>
      </c>
      <c r="P2670">
        <v>153.6</v>
      </c>
      <c r="Q2670">
        <f t="shared" si="418"/>
        <v>1.0479954867613297</v>
      </c>
      <c r="R2670">
        <v>28</v>
      </c>
      <c r="S2670">
        <f t="shared" si="419"/>
        <v>-0.11196994707044942</v>
      </c>
      <c r="T2670" s="8">
        <v>0</v>
      </c>
    </row>
    <row r="2671" spans="1:20" x14ac:dyDescent="0.35">
      <c r="A2671">
        <v>53</v>
      </c>
      <c r="B2671">
        <f t="shared" si="410"/>
        <v>0.43225112383386249</v>
      </c>
      <c r="C2671">
        <v>0</v>
      </c>
      <c r="D2671">
        <v>0</v>
      </c>
      <c r="E2671" t="s">
        <v>23</v>
      </c>
      <c r="F2671">
        <f t="shared" si="411"/>
        <v>0</v>
      </c>
      <c r="G2671" t="s">
        <v>14</v>
      </c>
      <c r="H2671">
        <f t="shared" si="412"/>
        <v>1</v>
      </c>
      <c r="I2671">
        <f t="shared" si="413"/>
        <v>0</v>
      </c>
      <c r="J2671">
        <f t="shared" si="414"/>
        <v>0</v>
      </c>
      <c r="K2671" t="s">
        <v>15</v>
      </c>
      <c r="L2671">
        <f t="shared" si="415"/>
        <v>1</v>
      </c>
      <c r="M2671" t="s">
        <v>21</v>
      </c>
      <c r="N2671">
        <f t="shared" si="416"/>
        <v>0</v>
      </c>
      <c r="O2671">
        <f t="shared" si="417"/>
        <v>0</v>
      </c>
      <c r="P2671">
        <v>129.43</v>
      </c>
      <c r="Q2671">
        <f t="shared" si="418"/>
        <v>0.51419546667830829</v>
      </c>
      <c r="R2671">
        <v>29.6</v>
      </c>
      <c r="S2671">
        <f t="shared" si="419"/>
        <v>9.5854408717953685E-2</v>
      </c>
      <c r="T2671" s="8">
        <v>0</v>
      </c>
    </row>
    <row r="2672" spans="1:20" x14ac:dyDescent="0.35">
      <c r="A2672">
        <v>33</v>
      </c>
      <c r="B2672">
        <f t="shared" si="410"/>
        <v>-0.45229624823415254</v>
      </c>
      <c r="C2672">
        <v>0</v>
      </c>
      <c r="D2672">
        <v>0</v>
      </c>
      <c r="E2672" t="s">
        <v>13</v>
      </c>
      <c r="F2672">
        <f t="shared" si="411"/>
        <v>1</v>
      </c>
      <c r="G2672" t="s">
        <v>25</v>
      </c>
      <c r="H2672">
        <f t="shared" si="412"/>
        <v>0</v>
      </c>
      <c r="I2672">
        <f t="shared" si="413"/>
        <v>0</v>
      </c>
      <c r="J2672">
        <f t="shared" si="414"/>
        <v>1</v>
      </c>
      <c r="K2672" t="s">
        <v>19</v>
      </c>
      <c r="L2672">
        <f t="shared" si="415"/>
        <v>0</v>
      </c>
      <c r="M2672" t="s">
        <v>16</v>
      </c>
      <c r="N2672">
        <f t="shared" si="416"/>
        <v>1</v>
      </c>
      <c r="O2672">
        <f t="shared" si="417"/>
        <v>0</v>
      </c>
      <c r="P2672">
        <v>81</v>
      </c>
      <c r="Q2672">
        <f t="shared" si="418"/>
        <v>-0.55539224422863198</v>
      </c>
      <c r="R2672">
        <v>30.2</v>
      </c>
      <c r="S2672">
        <f t="shared" si="419"/>
        <v>0.17378854213860451</v>
      </c>
      <c r="T2672" s="8">
        <v>0</v>
      </c>
    </row>
    <row r="2673" spans="1:20" x14ac:dyDescent="0.35">
      <c r="A2673">
        <v>23</v>
      </c>
      <c r="B2673">
        <f t="shared" si="410"/>
        <v>-0.89456993426816012</v>
      </c>
      <c r="C2673">
        <v>0</v>
      </c>
      <c r="D2673">
        <v>0</v>
      </c>
      <c r="E2673" t="s">
        <v>23</v>
      </c>
      <c r="F2673">
        <f t="shared" si="411"/>
        <v>0</v>
      </c>
      <c r="G2673" t="s">
        <v>25</v>
      </c>
      <c r="H2673">
        <f t="shared" si="412"/>
        <v>0</v>
      </c>
      <c r="I2673">
        <f t="shared" si="413"/>
        <v>0</v>
      </c>
      <c r="J2673">
        <f t="shared" si="414"/>
        <v>1</v>
      </c>
      <c r="K2673" t="s">
        <v>19</v>
      </c>
      <c r="L2673">
        <f t="shared" si="415"/>
        <v>0</v>
      </c>
      <c r="M2673" t="s">
        <v>22</v>
      </c>
      <c r="N2673">
        <f t="shared" si="416"/>
        <v>0</v>
      </c>
      <c r="O2673">
        <f t="shared" si="417"/>
        <v>1</v>
      </c>
      <c r="P2673">
        <v>71.81</v>
      </c>
      <c r="Q2673">
        <f t="shared" si="418"/>
        <v>-0.75835551210463403</v>
      </c>
      <c r="R2673">
        <v>22.2</v>
      </c>
      <c r="S2673">
        <f t="shared" si="419"/>
        <v>-0.86533323680341012</v>
      </c>
      <c r="T2673" s="8">
        <v>0</v>
      </c>
    </row>
    <row r="2674" spans="1:20" x14ac:dyDescent="0.35">
      <c r="A2674">
        <v>23</v>
      </c>
      <c r="B2674">
        <f t="shared" si="410"/>
        <v>-0.89456993426816012</v>
      </c>
      <c r="C2674">
        <v>0</v>
      </c>
      <c r="D2674">
        <v>0</v>
      </c>
      <c r="E2674" t="s">
        <v>23</v>
      </c>
      <c r="F2674">
        <f t="shared" si="411"/>
        <v>0</v>
      </c>
      <c r="G2674" t="s">
        <v>25</v>
      </c>
      <c r="H2674">
        <f t="shared" si="412"/>
        <v>0</v>
      </c>
      <c r="I2674">
        <f t="shared" si="413"/>
        <v>0</v>
      </c>
      <c r="J2674">
        <f t="shared" si="414"/>
        <v>1</v>
      </c>
      <c r="K2674" t="s">
        <v>15</v>
      </c>
      <c r="L2674">
        <f t="shared" si="415"/>
        <v>1</v>
      </c>
      <c r="M2674" t="s">
        <v>16</v>
      </c>
      <c r="N2674">
        <f t="shared" si="416"/>
        <v>1</v>
      </c>
      <c r="O2674">
        <f t="shared" si="417"/>
        <v>0</v>
      </c>
      <c r="P2674">
        <v>84.46</v>
      </c>
      <c r="Q2674">
        <f t="shared" si="418"/>
        <v>-0.47897734685638327</v>
      </c>
      <c r="R2674">
        <v>28.4</v>
      </c>
      <c r="S2674">
        <f t="shared" si="419"/>
        <v>-6.0013858123348876E-2</v>
      </c>
      <c r="T2674" s="8">
        <v>0</v>
      </c>
    </row>
    <row r="2675" spans="1:20" x14ac:dyDescent="0.35">
      <c r="A2675">
        <v>81</v>
      </c>
      <c r="B2675">
        <f t="shared" si="410"/>
        <v>1.6706174447290836</v>
      </c>
      <c r="C2675">
        <v>0</v>
      </c>
      <c r="D2675">
        <v>0</v>
      </c>
      <c r="E2675" t="s">
        <v>13</v>
      </c>
      <c r="F2675">
        <f t="shared" si="411"/>
        <v>1</v>
      </c>
      <c r="G2675" t="s">
        <v>18</v>
      </c>
      <c r="H2675">
        <f t="shared" si="412"/>
        <v>0</v>
      </c>
      <c r="I2675">
        <f t="shared" si="413"/>
        <v>1</v>
      </c>
      <c r="J2675">
        <f t="shared" si="414"/>
        <v>0</v>
      </c>
      <c r="K2675" t="s">
        <v>19</v>
      </c>
      <c r="L2675">
        <f t="shared" si="415"/>
        <v>0</v>
      </c>
      <c r="M2675" t="s">
        <v>16</v>
      </c>
      <c r="N2675">
        <f t="shared" si="416"/>
        <v>1</v>
      </c>
      <c r="O2675">
        <f t="shared" si="417"/>
        <v>0</v>
      </c>
      <c r="P2675">
        <v>101.32</v>
      </c>
      <c r="Q2675">
        <f t="shared" si="418"/>
        <v>-0.10662036139507806</v>
      </c>
      <c r="R2675">
        <v>29.6</v>
      </c>
      <c r="S2675">
        <f t="shared" si="419"/>
        <v>9.5854408717953685E-2</v>
      </c>
      <c r="T2675" s="8">
        <v>0</v>
      </c>
    </row>
    <row r="2676" spans="1:20" x14ac:dyDescent="0.35">
      <c r="A2676">
        <v>55</v>
      </c>
      <c r="B2676">
        <f t="shared" si="410"/>
        <v>0.52070586104066396</v>
      </c>
      <c r="C2676">
        <v>0</v>
      </c>
      <c r="D2676">
        <v>0</v>
      </c>
      <c r="E2676" t="s">
        <v>13</v>
      </c>
      <c r="F2676">
        <f t="shared" si="411"/>
        <v>1</v>
      </c>
      <c r="G2676" t="s">
        <v>14</v>
      </c>
      <c r="H2676">
        <f t="shared" si="412"/>
        <v>1</v>
      </c>
      <c r="I2676">
        <f t="shared" si="413"/>
        <v>0</v>
      </c>
      <c r="J2676">
        <f t="shared" si="414"/>
        <v>0</v>
      </c>
      <c r="K2676" t="s">
        <v>15</v>
      </c>
      <c r="L2676">
        <f t="shared" si="415"/>
        <v>1</v>
      </c>
      <c r="M2676" t="s">
        <v>21</v>
      </c>
      <c r="N2676">
        <f t="shared" si="416"/>
        <v>0</v>
      </c>
      <c r="O2676">
        <f t="shared" si="417"/>
        <v>0</v>
      </c>
      <c r="P2676">
        <v>62.56</v>
      </c>
      <c r="Q2676">
        <f t="shared" si="418"/>
        <v>-0.9626438938079005</v>
      </c>
      <c r="R2676">
        <v>28.6</v>
      </c>
      <c r="S2676">
        <f t="shared" si="419"/>
        <v>-3.4035813649798144E-2</v>
      </c>
      <c r="T2676" s="8">
        <v>0</v>
      </c>
    </row>
    <row r="2677" spans="1:20" x14ac:dyDescent="0.35">
      <c r="A2677">
        <v>69</v>
      </c>
      <c r="B2677">
        <f t="shared" si="410"/>
        <v>1.1398890214882744</v>
      </c>
      <c r="C2677">
        <v>1</v>
      </c>
      <c r="D2677">
        <v>0</v>
      </c>
      <c r="E2677" t="s">
        <v>13</v>
      </c>
      <c r="F2677">
        <f t="shared" si="411"/>
        <v>1</v>
      </c>
      <c r="G2677" t="s">
        <v>25</v>
      </c>
      <c r="H2677">
        <f t="shared" si="412"/>
        <v>0</v>
      </c>
      <c r="I2677">
        <f t="shared" si="413"/>
        <v>0</v>
      </c>
      <c r="J2677">
        <f t="shared" si="414"/>
        <v>1</v>
      </c>
      <c r="K2677" t="s">
        <v>15</v>
      </c>
      <c r="L2677">
        <f t="shared" si="415"/>
        <v>1</v>
      </c>
      <c r="M2677" t="s">
        <v>16</v>
      </c>
      <c r="N2677">
        <f t="shared" si="416"/>
        <v>1</v>
      </c>
      <c r="O2677">
        <f t="shared" si="417"/>
        <v>0</v>
      </c>
      <c r="P2677">
        <v>208.2</v>
      </c>
      <c r="Q2677">
        <f t="shared" si="418"/>
        <v>2.2538490695719622</v>
      </c>
      <c r="R2677">
        <v>32.6</v>
      </c>
      <c r="S2677">
        <f t="shared" si="419"/>
        <v>0.48552507582120913</v>
      </c>
      <c r="T2677" s="8">
        <v>0</v>
      </c>
    </row>
    <row r="2678" spans="1:20" x14ac:dyDescent="0.35">
      <c r="A2678">
        <v>58</v>
      </c>
      <c r="B2678">
        <f t="shared" si="410"/>
        <v>0.6533879668508662</v>
      </c>
      <c r="C2678">
        <v>0</v>
      </c>
      <c r="D2678">
        <v>0</v>
      </c>
      <c r="E2678" t="s">
        <v>13</v>
      </c>
      <c r="F2678">
        <f t="shared" si="411"/>
        <v>1</v>
      </c>
      <c r="G2678" t="s">
        <v>14</v>
      </c>
      <c r="H2678">
        <f t="shared" si="412"/>
        <v>1</v>
      </c>
      <c r="I2678">
        <f t="shared" si="413"/>
        <v>0</v>
      </c>
      <c r="J2678">
        <f t="shared" si="414"/>
        <v>0</v>
      </c>
      <c r="K2678" t="s">
        <v>15</v>
      </c>
      <c r="L2678">
        <f t="shared" si="415"/>
        <v>1</v>
      </c>
      <c r="M2678" t="s">
        <v>21</v>
      </c>
      <c r="N2678">
        <f t="shared" si="416"/>
        <v>0</v>
      </c>
      <c r="O2678">
        <f t="shared" si="417"/>
        <v>0</v>
      </c>
      <c r="P2678">
        <v>199.42</v>
      </c>
      <c r="Q2678">
        <f t="shared" si="418"/>
        <v>2.0599407461822672</v>
      </c>
      <c r="R2678">
        <v>29</v>
      </c>
      <c r="S2678">
        <f t="shared" si="419"/>
        <v>1.7920275297302401E-2</v>
      </c>
      <c r="T2678" s="8">
        <v>0</v>
      </c>
    </row>
    <row r="2679" spans="1:20" x14ac:dyDescent="0.35">
      <c r="A2679">
        <v>70</v>
      </c>
      <c r="B2679">
        <f t="shared" si="410"/>
        <v>1.1841163900916754</v>
      </c>
      <c r="C2679">
        <v>0</v>
      </c>
      <c r="D2679">
        <v>0</v>
      </c>
      <c r="E2679" t="s">
        <v>13</v>
      </c>
      <c r="F2679">
        <f t="shared" si="411"/>
        <v>1</v>
      </c>
      <c r="G2679" t="s">
        <v>14</v>
      </c>
      <c r="H2679">
        <f t="shared" si="412"/>
        <v>1</v>
      </c>
      <c r="I2679">
        <f t="shared" si="413"/>
        <v>0</v>
      </c>
      <c r="J2679">
        <f t="shared" si="414"/>
        <v>0</v>
      </c>
      <c r="K2679" t="s">
        <v>15</v>
      </c>
      <c r="L2679">
        <f t="shared" si="415"/>
        <v>1</v>
      </c>
      <c r="M2679" t="s">
        <v>16</v>
      </c>
      <c r="N2679">
        <f t="shared" si="416"/>
        <v>1</v>
      </c>
      <c r="O2679">
        <f t="shared" si="417"/>
        <v>0</v>
      </c>
      <c r="P2679">
        <v>91.28</v>
      </c>
      <c r="Q2679">
        <f t="shared" si="418"/>
        <v>-0.32835607515732607</v>
      </c>
      <c r="R2679">
        <v>30.1</v>
      </c>
      <c r="S2679">
        <f t="shared" si="419"/>
        <v>0.16079951990182959</v>
      </c>
      <c r="T2679" s="8">
        <v>0</v>
      </c>
    </row>
    <row r="2680" spans="1:20" x14ac:dyDescent="0.35">
      <c r="A2680">
        <v>48</v>
      </c>
      <c r="B2680">
        <f t="shared" si="410"/>
        <v>0.21111428081685873</v>
      </c>
      <c r="C2680">
        <v>0</v>
      </c>
      <c r="D2680">
        <v>0</v>
      </c>
      <c r="E2680" t="s">
        <v>13</v>
      </c>
      <c r="F2680">
        <f t="shared" si="411"/>
        <v>1</v>
      </c>
      <c r="G2680" t="s">
        <v>14</v>
      </c>
      <c r="H2680">
        <f t="shared" si="412"/>
        <v>1</v>
      </c>
      <c r="I2680">
        <f t="shared" si="413"/>
        <v>0</v>
      </c>
      <c r="J2680">
        <f t="shared" si="414"/>
        <v>0</v>
      </c>
      <c r="K2680" t="s">
        <v>15</v>
      </c>
      <c r="L2680">
        <f t="shared" si="415"/>
        <v>1</v>
      </c>
      <c r="M2680" t="s">
        <v>16</v>
      </c>
      <c r="N2680">
        <f t="shared" si="416"/>
        <v>1</v>
      </c>
      <c r="O2680">
        <f t="shared" si="417"/>
        <v>0</v>
      </c>
      <c r="P2680">
        <v>77.989999999999995</v>
      </c>
      <c r="Q2680">
        <f t="shared" si="418"/>
        <v>-0.62186878789639777</v>
      </c>
      <c r="R2680">
        <v>31.2</v>
      </c>
      <c r="S2680">
        <f t="shared" si="419"/>
        <v>0.30367876450635634</v>
      </c>
      <c r="T2680" s="8">
        <v>0</v>
      </c>
    </row>
    <row r="2681" spans="1:20" x14ac:dyDescent="0.35">
      <c r="A2681">
        <v>15</v>
      </c>
      <c r="B2681">
        <f t="shared" si="410"/>
        <v>-1.248388883095366</v>
      </c>
      <c r="C2681">
        <v>0</v>
      </c>
      <c r="D2681">
        <v>0</v>
      </c>
      <c r="E2681" t="s">
        <v>23</v>
      </c>
      <c r="F2681">
        <f t="shared" si="411"/>
        <v>0</v>
      </c>
      <c r="G2681" t="s">
        <v>14</v>
      </c>
      <c r="H2681">
        <f t="shared" si="412"/>
        <v>1</v>
      </c>
      <c r="I2681">
        <f t="shared" si="413"/>
        <v>0</v>
      </c>
      <c r="J2681">
        <f t="shared" si="414"/>
        <v>0</v>
      </c>
      <c r="K2681" t="s">
        <v>15</v>
      </c>
      <c r="L2681">
        <f t="shared" si="415"/>
        <v>1</v>
      </c>
      <c r="M2681" t="s">
        <v>21</v>
      </c>
      <c r="N2681">
        <f t="shared" si="416"/>
        <v>0</v>
      </c>
      <c r="O2681">
        <f t="shared" si="417"/>
        <v>0</v>
      </c>
      <c r="P2681">
        <v>190.13</v>
      </c>
      <c r="Q2681">
        <f t="shared" si="418"/>
        <v>1.8547689552608244</v>
      </c>
      <c r="R2681">
        <v>20.7</v>
      </c>
      <c r="S2681">
        <f t="shared" si="419"/>
        <v>-1.0601685703550379</v>
      </c>
      <c r="T2681" s="8">
        <v>0</v>
      </c>
    </row>
    <row r="2682" spans="1:20" x14ac:dyDescent="0.35">
      <c r="A2682">
        <v>31</v>
      </c>
      <c r="B2682">
        <f t="shared" si="410"/>
        <v>-0.54075098544095401</v>
      </c>
      <c r="C2682">
        <v>1</v>
      </c>
      <c r="D2682">
        <v>0</v>
      </c>
      <c r="E2682" t="s">
        <v>13</v>
      </c>
      <c r="F2682">
        <f t="shared" si="411"/>
        <v>1</v>
      </c>
      <c r="G2682" t="s">
        <v>14</v>
      </c>
      <c r="H2682">
        <f t="shared" si="412"/>
        <v>1</v>
      </c>
      <c r="I2682">
        <f t="shared" si="413"/>
        <v>0</v>
      </c>
      <c r="J2682">
        <f t="shared" si="414"/>
        <v>0</v>
      </c>
      <c r="K2682" t="s">
        <v>15</v>
      </c>
      <c r="L2682">
        <f t="shared" si="415"/>
        <v>1</v>
      </c>
      <c r="M2682" t="s">
        <v>21</v>
      </c>
      <c r="N2682">
        <f t="shared" si="416"/>
        <v>0</v>
      </c>
      <c r="O2682">
        <f t="shared" si="417"/>
        <v>0</v>
      </c>
      <c r="P2682">
        <v>149.68</v>
      </c>
      <c r="Q2682">
        <f t="shared" si="418"/>
        <v>0.9614213833800539</v>
      </c>
      <c r="R2682">
        <v>45.1</v>
      </c>
      <c r="S2682">
        <f t="shared" si="419"/>
        <v>2.1091528554181069</v>
      </c>
      <c r="T2682" s="8">
        <v>0</v>
      </c>
    </row>
    <row r="2683" spans="1:20" x14ac:dyDescent="0.35">
      <c r="A2683">
        <v>2</v>
      </c>
      <c r="B2683">
        <f t="shared" si="410"/>
        <v>-1.8233446749395759</v>
      </c>
      <c r="C2683">
        <v>0</v>
      </c>
      <c r="D2683">
        <v>0</v>
      </c>
      <c r="E2683" t="s">
        <v>23</v>
      </c>
      <c r="F2683">
        <f t="shared" si="411"/>
        <v>0</v>
      </c>
      <c r="G2683" t="s">
        <v>26</v>
      </c>
      <c r="H2683">
        <f t="shared" si="412"/>
        <v>0</v>
      </c>
      <c r="I2683">
        <f t="shared" si="413"/>
        <v>0</v>
      </c>
      <c r="J2683">
        <f t="shared" si="414"/>
        <v>0</v>
      </c>
      <c r="K2683" t="s">
        <v>19</v>
      </c>
      <c r="L2683">
        <f t="shared" si="415"/>
        <v>0</v>
      </c>
      <c r="M2683" t="s">
        <v>21</v>
      </c>
      <c r="N2683">
        <f t="shared" si="416"/>
        <v>0</v>
      </c>
      <c r="O2683">
        <f t="shared" si="417"/>
        <v>0</v>
      </c>
      <c r="P2683">
        <v>92.3</v>
      </c>
      <c r="Q2683">
        <f t="shared" si="418"/>
        <v>-0.30582914009383083</v>
      </c>
      <c r="R2683">
        <v>14.8</v>
      </c>
      <c r="S2683">
        <f t="shared" si="419"/>
        <v>-1.8265208823247734</v>
      </c>
      <c r="T2683" s="8">
        <v>0</v>
      </c>
    </row>
    <row r="2684" spans="1:20" x14ac:dyDescent="0.35">
      <c r="A2684">
        <v>80</v>
      </c>
      <c r="B2684">
        <f t="shared" si="410"/>
        <v>1.6263900761256829</v>
      </c>
      <c r="C2684">
        <v>0</v>
      </c>
      <c r="D2684">
        <v>0</v>
      </c>
      <c r="E2684" t="s">
        <v>23</v>
      </c>
      <c r="F2684">
        <f t="shared" si="411"/>
        <v>0</v>
      </c>
      <c r="G2684" t="s">
        <v>18</v>
      </c>
      <c r="H2684">
        <f t="shared" si="412"/>
        <v>0</v>
      </c>
      <c r="I2684">
        <f t="shared" si="413"/>
        <v>1</v>
      </c>
      <c r="J2684">
        <f t="shared" si="414"/>
        <v>0</v>
      </c>
      <c r="K2684" t="s">
        <v>19</v>
      </c>
      <c r="L2684">
        <f t="shared" si="415"/>
        <v>0</v>
      </c>
      <c r="M2684" t="s">
        <v>16</v>
      </c>
      <c r="N2684">
        <f t="shared" si="416"/>
        <v>1</v>
      </c>
      <c r="O2684">
        <f t="shared" si="417"/>
        <v>0</v>
      </c>
      <c r="P2684">
        <v>235.54</v>
      </c>
      <c r="Q2684">
        <f t="shared" si="418"/>
        <v>2.8576592701954544</v>
      </c>
      <c r="R2684">
        <v>37.4</v>
      </c>
      <c r="S2684">
        <f t="shared" si="419"/>
        <v>1.1089981431864175</v>
      </c>
      <c r="T2684" s="8">
        <v>0</v>
      </c>
    </row>
    <row r="2685" spans="1:20" x14ac:dyDescent="0.35">
      <c r="A2685">
        <v>69</v>
      </c>
      <c r="B2685">
        <f t="shared" si="410"/>
        <v>1.1398890214882744</v>
      </c>
      <c r="C2685">
        <v>0</v>
      </c>
      <c r="D2685">
        <v>0</v>
      </c>
      <c r="E2685" t="s">
        <v>13</v>
      </c>
      <c r="F2685">
        <f t="shared" si="411"/>
        <v>1</v>
      </c>
      <c r="G2685" t="s">
        <v>14</v>
      </c>
      <c r="H2685">
        <f t="shared" si="412"/>
        <v>1</v>
      </c>
      <c r="I2685">
        <f t="shared" si="413"/>
        <v>0</v>
      </c>
      <c r="J2685">
        <f t="shared" si="414"/>
        <v>0</v>
      </c>
      <c r="K2685" t="s">
        <v>19</v>
      </c>
      <c r="L2685">
        <f t="shared" si="415"/>
        <v>0</v>
      </c>
      <c r="M2685" t="s">
        <v>16</v>
      </c>
      <c r="N2685">
        <f t="shared" si="416"/>
        <v>1</v>
      </c>
      <c r="O2685">
        <f t="shared" si="417"/>
        <v>0</v>
      </c>
      <c r="P2685">
        <v>84.46</v>
      </c>
      <c r="Q2685">
        <f t="shared" si="418"/>
        <v>-0.47897734685638327</v>
      </c>
      <c r="R2685">
        <v>19.899999999999999</v>
      </c>
      <c r="S2685">
        <f t="shared" si="419"/>
        <v>-1.1640807482492395</v>
      </c>
      <c r="T2685" s="8">
        <v>0</v>
      </c>
    </row>
    <row r="2686" spans="1:20" x14ac:dyDescent="0.35">
      <c r="A2686">
        <v>52</v>
      </c>
      <c r="B2686">
        <f t="shared" si="410"/>
        <v>0.38802375523046173</v>
      </c>
      <c r="C2686">
        <v>0</v>
      </c>
      <c r="D2686">
        <v>0</v>
      </c>
      <c r="E2686" t="s">
        <v>13</v>
      </c>
      <c r="F2686">
        <f t="shared" si="411"/>
        <v>1</v>
      </c>
      <c r="G2686" t="s">
        <v>14</v>
      </c>
      <c r="H2686">
        <f t="shared" si="412"/>
        <v>1</v>
      </c>
      <c r="I2686">
        <f t="shared" si="413"/>
        <v>0</v>
      </c>
      <c r="J2686">
        <f t="shared" si="414"/>
        <v>0</v>
      </c>
      <c r="K2686" t="s">
        <v>19</v>
      </c>
      <c r="L2686">
        <f t="shared" si="415"/>
        <v>0</v>
      </c>
      <c r="M2686" t="s">
        <v>22</v>
      </c>
      <c r="N2686">
        <f t="shared" si="416"/>
        <v>0</v>
      </c>
      <c r="O2686">
        <f t="shared" si="417"/>
        <v>1</v>
      </c>
      <c r="P2686">
        <v>68.7</v>
      </c>
      <c r="Q2686">
        <f t="shared" si="418"/>
        <v>-0.82704057881784032</v>
      </c>
      <c r="R2686">
        <v>16</v>
      </c>
      <c r="S2686">
        <f t="shared" si="419"/>
        <v>-1.6706526154834713</v>
      </c>
      <c r="T2686" s="8">
        <v>0</v>
      </c>
    </row>
    <row r="2687" spans="1:20" x14ac:dyDescent="0.35">
      <c r="A2687">
        <v>80</v>
      </c>
      <c r="B2687">
        <f t="shared" si="410"/>
        <v>1.6263900761256829</v>
      </c>
      <c r="C2687">
        <v>1</v>
      </c>
      <c r="D2687">
        <v>0</v>
      </c>
      <c r="E2687" t="s">
        <v>13</v>
      </c>
      <c r="F2687">
        <f t="shared" si="411"/>
        <v>1</v>
      </c>
      <c r="G2687" t="s">
        <v>18</v>
      </c>
      <c r="H2687">
        <f t="shared" si="412"/>
        <v>0</v>
      </c>
      <c r="I2687">
        <f t="shared" si="413"/>
        <v>1</v>
      </c>
      <c r="J2687">
        <f t="shared" si="414"/>
        <v>0</v>
      </c>
      <c r="K2687" t="s">
        <v>15</v>
      </c>
      <c r="L2687">
        <f t="shared" si="415"/>
        <v>1</v>
      </c>
      <c r="M2687" t="s">
        <v>16</v>
      </c>
      <c r="N2687">
        <f t="shared" si="416"/>
        <v>1</v>
      </c>
      <c r="O2687">
        <f t="shared" si="417"/>
        <v>0</v>
      </c>
      <c r="P2687">
        <v>178.89</v>
      </c>
      <c r="Q2687">
        <f t="shared" si="418"/>
        <v>1.6065309649532875</v>
      </c>
      <c r="R2687">
        <v>27.4</v>
      </c>
      <c r="S2687">
        <f t="shared" si="419"/>
        <v>-0.18990408049110069</v>
      </c>
      <c r="T2687" s="8">
        <v>0</v>
      </c>
    </row>
    <row r="2688" spans="1:20" x14ac:dyDescent="0.35">
      <c r="A2688">
        <v>54</v>
      </c>
      <c r="B2688">
        <f t="shared" si="410"/>
        <v>0.47647849243726326</v>
      </c>
      <c r="C2688">
        <v>0</v>
      </c>
      <c r="D2688">
        <v>0</v>
      </c>
      <c r="E2688" t="s">
        <v>13</v>
      </c>
      <c r="F2688">
        <f t="shared" si="411"/>
        <v>1</v>
      </c>
      <c r="G2688" t="s">
        <v>14</v>
      </c>
      <c r="H2688">
        <f t="shared" si="412"/>
        <v>1</v>
      </c>
      <c r="I2688">
        <f t="shared" si="413"/>
        <v>0</v>
      </c>
      <c r="J2688">
        <f t="shared" si="414"/>
        <v>0</v>
      </c>
      <c r="K2688" t="s">
        <v>19</v>
      </c>
      <c r="L2688">
        <f t="shared" si="415"/>
        <v>0</v>
      </c>
      <c r="M2688" t="s">
        <v>22</v>
      </c>
      <c r="N2688">
        <f t="shared" si="416"/>
        <v>0</v>
      </c>
      <c r="O2688">
        <f t="shared" si="417"/>
        <v>1</v>
      </c>
      <c r="P2688">
        <v>227.74</v>
      </c>
      <c r="Q2688">
        <f t="shared" si="418"/>
        <v>2.6853944726510792</v>
      </c>
      <c r="R2688">
        <v>33.4</v>
      </c>
      <c r="S2688">
        <f t="shared" si="419"/>
        <v>0.58943725371541023</v>
      </c>
      <c r="T2688" s="8">
        <v>0</v>
      </c>
    </row>
    <row r="2689" spans="1:20" x14ac:dyDescent="0.35">
      <c r="A2689">
        <v>2</v>
      </c>
      <c r="B2689">
        <f t="shared" si="410"/>
        <v>-1.8233446749395759</v>
      </c>
      <c r="C2689">
        <v>0</v>
      </c>
      <c r="D2689">
        <v>0</v>
      </c>
      <c r="E2689" t="s">
        <v>23</v>
      </c>
      <c r="F2689">
        <f t="shared" si="411"/>
        <v>0</v>
      </c>
      <c r="G2689" t="s">
        <v>26</v>
      </c>
      <c r="H2689">
        <f t="shared" si="412"/>
        <v>0</v>
      </c>
      <c r="I2689">
        <f t="shared" si="413"/>
        <v>0</v>
      </c>
      <c r="J2689">
        <f t="shared" si="414"/>
        <v>0</v>
      </c>
      <c r="K2689" t="s">
        <v>19</v>
      </c>
      <c r="L2689">
        <f t="shared" si="415"/>
        <v>0</v>
      </c>
      <c r="M2689" t="s">
        <v>21</v>
      </c>
      <c r="N2689">
        <f t="shared" si="416"/>
        <v>0</v>
      </c>
      <c r="O2689">
        <f t="shared" si="417"/>
        <v>0</v>
      </c>
      <c r="P2689">
        <v>100.66</v>
      </c>
      <c r="Q2689">
        <f t="shared" si="418"/>
        <v>-0.12119661349498674</v>
      </c>
      <c r="R2689">
        <v>18.5</v>
      </c>
      <c r="S2689">
        <f t="shared" si="419"/>
        <v>-1.3459270595640918</v>
      </c>
      <c r="T2689" s="8">
        <v>0</v>
      </c>
    </row>
    <row r="2690" spans="1:20" x14ac:dyDescent="0.35">
      <c r="A2690">
        <v>39</v>
      </c>
      <c r="B2690">
        <f t="shared" si="410"/>
        <v>-0.18693203661374805</v>
      </c>
      <c r="C2690">
        <v>0</v>
      </c>
      <c r="D2690">
        <v>0</v>
      </c>
      <c r="E2690" t="s">
        <v>13</v>
      </c>
      <c r="F2690">
        <f t="shared" si="411"/>
        <v>1</v>
      </c>
      <c r="G2690" t="s">
        <v>25</v>
      </c>
      <c r="H2690">
        <f t="shared" si="412"/>
        <v>0</v>
      </c>
      <c r="I2690">
        <f t="shared" si="413"/>
        <v>0</v>
      </c>
      <c r="J2690">
        <f t="shared" si="414"/>
        <v>1</v>
      </c>
      <c r="K2690" t="s">
        <v>15</v>
      </c>
      <c r="L2690">
        <f t="shared" si="415"/>
        <v>1</v>
      </c>
      <c r="M2690" t="s">
        <v>22</v>
      </c>
      <c r="N2690">
        <f t="shared" si="416"/>
        <v>0</v>
      </c>
      <c r="O2690">
        <f t="shared" si="417"/>
        <v>1</v>
      </c>
      <c r="P2690">
        <v>73.62</v>
      </c>
      <c r="Q2690">
        <f t="shared" si="418"/>
        <v>-0.71838124498215694</v>
      </c>
      <c r="R2690">
        <v>33.4</v>
      </c>
      <c r="S2690">
        <f t="shared" si="419"/>
        <v>0.58943725371541023</v>
      </c>
      <c r="T2690" s="8">
        <v>0</v>
      </c>
    </row>
    <row r="2691" spans="1:20" x14ac:dyDescent="0.35">
      <c r="A2691">
        <v>38</v>
      </c>
      <c r="B2691">
        <f t="shared" ref="B2691:B2754" si="420">(A2691-$V$1)/$V$2</f>
        <v>-0.23115940521714878</v>
      </c>
      <c r="C2691">
        <v>0</v>
      </c>
      <c r="D2691">
        <v>0</v>
      </c>
      <c r="E2691" t="s">
        <v>13</v>
      </c>
      <c r="F2691">
        <f t="shared" ref="F2691:F2754" si="421">IF(E2691="Yes",1,0)</f>
        <v>1</v>
      </c>
      <c r="G2691" t="s">
        <v>14</v>
      </c>
      <c r="H2691">
        <f t="shared" ref="H2691:H2754" si="422">IF(G2691="Private",1,0)</f>
        <v>1</v>
      </c>
      <c r="I2691">
        <f t="shared" ref="I2691:I2754" si="423">IF(G2691="Self-employed",1,0)</f>
        <v>0</v>
      </c>
      <c r="J2691">
        <f t="shared" ref="J2691:J2754" si="424">IF(G2691="Govt_job",1,0)</f>
        <v>0</v>
      </c>
      <c r="K2691" t="s">
        <v>19</v>
      </c>
      <c r="L2691">
        <f t="shared" ref="L2691:L2754" si="425">IF(K2691="Urban",1,0)</f>
        <v>0</v>
      </c>
      <c r="M2691" t="s">
        <v>22</v>
      </c>
      <c r="N2691">
        <f t="shared" ref="N2691:N2754" si="426">IF(M2691="formerly smoked",1,0)</f>
        <v>0</v>
      </c>
      <c r="O2691">
        <f t="shared" ref="O2691:O2754" si="427">IF(M2691="smokes",1,0)</f>
        <v>1</v>
      </c>
      <c r="P2691">
        <v>100.05</v>
      </c>
      <c r="Q2691">
        <f t="shared" ref="Q2691:Q2754" si="428">(P2691-$W$5)/$W$6</f>
        <v>-0.1346686040721751</v>
      </c>
      <c r="R2691">
        <v>20.8</v>
      </c>
      <c r="S2691">
        <f t="shared" ref="S2691:S2754" si="429">(R2691-$V$11)/$V$12</f>
        <v>-1.0471795481182624</v>
      </c>
      <c r="T2691" s="8">
        <v>0</v>
      </c>
    </row>
    <row r="2692" spans="1:20" x14ac:dyDescent="0.35">
      <c r="A2692">
        <v>76</v>
      </c>
      <c r="B2692">
        <f t="shared" si="420"/>
        <v>1.4494806017120798</v>
      </c>
      <c r="C2692">
        <v>0</v>
      </c>
      <c r="D2692">
        <v>1</v>
      </c>
      <c r="E2692" t="s">
        <v>13</v>
      </c>
      <c r="F2692">
        <f t="shared" si="421"/>
        <v>1</v>
      </c>
      <c r="G2692" t="s">
        <v>14</v>
      </c>
      <c r="H2692">
        <f t="shared" si="422"/>
        <v>1</v>
      </c>
      <c r="I2692">
        <f t="shared" si="423"/>
        <v>0</v>
      </c>
      <c r="J2692">
        <f t="shared" si="424"/>
        <v>0</v>
      </c>
      <c r="K2692" t="s">
        <v>19</v>
      </c>
      <c r="L2692">
        <f t="shared" si="425"/>
        <v>0</v>
      </c>
      <c r="M2692" t="s">
        <v>21</v>
      </c>
      <c r="N2692">
        <f t="shared" si="426"/>
        <v>0</v>
      </c>
      <c r="O2692">
        <f t="shared" si="427"/>
        <v>0</v>
      </c>
      <c r="P2692">
        <v>213.8</v>
      </c>
      <c r="Q2692">
        <f t="shared" si="428"/>
        <v>2.3775263601166428</v>
      </c>
      <c r="R2692">
        <v>22</v>
      </c>
      <c r="S2692">
        <f t="shared" si="429"/>
        <v>-0.89131128127696035</v>
      </c>
      <c r="T2692" s="8">
        <v>0</v>
      </c>
    </row>
    <row r="2693" spans="1:20" x14ac:dyDescent="0.35">
      <c r="A2693">
        <v>45</v>
      </c>
      <c r="B2693">
        <f t="shared" si="420"/>
        <v>7.8432175006656474E-2</v>
      </c>
      <c r="C2693">
        <v>0</v>
      </c>
      <c r="D2693">
        <v>0</v>
      </c>
      <c r="E2693" t="s">
        <v>23</v>
      </c>
      <c r="F2693">
        <f t="shared" si="421"/>
        <v>0</v>
      </c>
      <c r="G2693" t="s">
        <v>14</v>
      </c>
      <c r="H2693">
        <f t="shared" si="422"/>
        <v>1</v>
      </c>
      <c r="I2693">
        <f t="shared" si="423"/>
        <v>0</v>
      </c>
      <c r="J2693">
        <f t="shared" si="424"/>
        <v>0</v>
      </c>
      <c r="K2693" t="s">
        <v>19</v>
      </c>
      <c r="L2693">
        <f t="shared" si="425"/>
        <v>0</v>
      </c>
      <c r="M2693" t="s">
        <v>22</v>
      </c>
      <c r="N2693">
        <f t="shared" si="426"/>
        <v>0</v>
      </c>
      <c r="O2693">
        <f t="shared" si="427"/>
        <v>1</v>
      </c>
      <c r="P2693">
        <v>103.94</v>
      </c>
      <c r="Q2693">
        <f t="shared" si="428"/>
        <v>-4.8757057604531133E-2</v>
      </c>
      <c r="R2693">
        <v>32.5</v>
      </c>
      <c r="S2693">
        <f t="shared" si="429"/>
        <v>0.47253605358443379</v>
      </c>
      <c r="T2693" s="8">
        <v>0</v>
      </c>
    </row>
    <row r="2694" spans="1:20" x14ac:dyDescent="0.35">
      <c r="A2694">
        <v>1.24</v>
      </c>
      <c r="B2694">
        <f t="shared" si="420"/>
        <v>-1.8569574750781603</v>
      </c>
      <c r="C2694">
        <v>0</v>
      </c>
      <c r="D2694">
        <v>0</v>
      </c>
      <c r="E2694" t="s">
        <v>23</v>
      </c>
      <c r="F2694">
        <f t="shared" si="421"/>
        <v>0</v>
      </c>
      <c r="G2694" t="s">
        <v>26</v>
      </c>
      <c r="H2694">
        <f t="shared" si="422"/>
        <v>0</v>
      </c>
      <c r="I2694">
        <f t="shared" si="423"/>
        <v>0</v>
      </c>
      <c r="J2694">
        <f t="shared" si="424"/>
        <v>0</v>
      </c>
      <c r="K2694" t="s">
        <v>15</v>
      </c>
      <c r="L2694">
        <f t="shared" si="425"/>
        <v>1</v>
      </c>
      <c r="M2694" t="s">
        <v>21</v>
      </c>
      <c r="N2694">
        <f t="shared" si="426"/>
        <v>0</v>
      </c>
      <c r="O2694">
        <f t="shared" si="427"/>
        <v>0</v>
      </c>
      <c r="P2694">
        <v>84.2</v>
      </c>
      <c r="Q2694">
        <f t="shared" si="428"/>
        <v>-0.48471950677452891</v>
      </c>
      <c r="R2694">
        <v>19.2</v>
      </c>
      <c r="S2694">
        <f t="shared" si="429"/>
        <v>-1.2550039039066656</v>
      </c>
      <c r="T2694" s="8">
        <v>0</v>
      </c>
    </row>
    <row r="2695" spans="1:20" x14ac:dyDescent="0.35">
      <c r="A2695">
        <v>77</v>
      </c>
      <c r="B2695">
        <f t="shared" si="420"/>
        <v>1.4937079703154805</v>
      </c>
      <c r="C2695">
        <v>0</v>
      </c>
      <c r="D2695">
        <v>0</v>
      </c>
      <c r="E2695" t="s">
        <v>13</v>
      </c>
      <c r="F2695">
        <f t="shared" si="421"/>
        <v>1</v>
      </c>
      <c r="G2695" t="s">
        <v>14</v>
      </c>
      <c r="H2695">
        <f t="shared" si="422"/>
        <v>1</v>
      </c>
      <c r="I2695">
        <f t="shared" si="423"/>
        <v>0</v>
      </c>
      <c r="J2695">
        <f t="shared" si="424"/>
        <v>0</v>
      </c>
      <c r="K2695" t="s">
        <v>15</v>
      </c>
      <c r="L2695">
        <f t="shared" si="425"/>
        <v>1</v>
      </c>
      <c r="M2695" t="s">
        <v>21</v>
      </c>
      <c r="N2695">
        <f t="shared" si="426"/>
        <v>0</v>
      </c>
      <c r="O2695">
        <f t="shared" si="427"/>
        <v>0</v>
      </c>
      <c r="P2695">
        <v>250.8</v>
      </c>
      <c r="Q2695">
        <f t="shared" si="428"/>
        <v>3.1946798869297091</v>
      </c>
      <c r="R2695">
        <v>32.9</v>
      </c>
      <c r="S2695">
        <f t="shared" si="429"/>
        <v>0.52449214253153431</v>
      </c>
      <c r="T2695" s="8">
        <v>0</v>
      </c>
    </row>
    <row r="2696" spans="1:20" x14ac:dyDescent="0.35">
      <c r="A2696">
        <v>46</v>
      </c>
      <c r="B2696">
        <f t="shared" si="420"/>
        <v>0.12265954361005722</v>
      </c>
      <c r="C2696">
        <v>0</v>
      </c>
      <c r="D2696">
        <v>0</v>
      </c>
      <c r="E2696" t="s">
        <v>23</v>
      </c>
      <c r="F2696">
        <f t="shared" si="421"/>
        <v>0</v>
      </c>
      <c r="G2696" t="s">
        <v>25</v>
      </c>
      <c r="H2696">
        <f t="shared" si="422"/>
        <v>0</v>
      </c>
      <c r="I2696">
        <f t="shared" si="423"/>
        <v>0</v>
      </c>
      <c r="J2696">
        <f t="shared" si="424"/>
        <v>1</v>
      </c>
      <c r="K2696" t="s">
        <v>19</v>
      </c>
      <c r="L2696">
        <f t="shared" si="425"/>
        <v>0</v>
      </c>
      <c r="M2696" t="s">
        <v>22</v>
      </c>
      <c r="N2696">
        <f t="shared" si="426"/>
        <v>0</v>
      </c>
      <c r="O2696">
        <f t="shared" si="427"/>
        <v>1</v>
      </c>
      <c r="P2696">
        <v>112.29</v>
      </c>
      <c r="Q2696">
        <f t="shared" si="428"/>
        <v>0.13565461668976908</v>
      </c>
      <c r="R2696">
        <v>23.5</v>
      </c>
      <c r="S2696">
        <f t="shared" si="429"/>
        <v>-0.69647594772533261</v>
      </c>
      <c r="T2696" s="8">
        <v>0</v>
      </c>
    </row>
    <row r="2697" spans="1:20" x14ac:dyDescent="0.35">
      <c r="A2697">
        <v>50</v>
      </c>
      <c r="B2697">
        <f t="shared" si="420"/>
        <v>0.29956901802366021</v>
      </c>
      <c r="C2697">
        <v>0</v>
      </c>
      <c r="D2697">
        <v>0</v>
      </c>
      <c r="E2697" t="s">
        <v>13</v>
      </c>
      <c r="F2697">
        <f t="shared" si="421"/>
        <v>1</v>
      </c>
      <c r="G2697" t="s">
        <v>14</v>
      </c>
      <c r="H2697">
        <f t="shared" si="422"/>
        <v>1</v>
      </c>
      <c r="I2697">
        <f t="shared" si="423"/>
        <v>0</v>
      </c>
      <c r="J2697">
        <f t="shared" si="424"/>
        <v>0</v>
      </c>
      <c r="K2697" t="s">
        <v>15</v>
      </c>
      <c r="L2697">
        <f t="shared" si="425"/>
        <v>1</v>
      </c>
      <c r="M2697" t="s">
        <v>21</v>
      </c>
      <c r="N2697">
        <f t="shared" si="426"/>
        <v>0</v>
      </c>
      <c r="O2697">
        <f t="shared" si="427"/>
        <v>0</v>
      </c>
      <c r="P2697">
        <v>65.98</v>
      </c>
      <c r="Q2697">
        <f t="shared" si="428"/>
        <v>-0.88711240565382787</v>
      </c>
      <c r="R2697">
        <v>21.7</v>
      </c>
      <c r="S2697">
        <f t="shared" si="429"/>
        <v>-0.93027834798728604</v>
      </c>
      <c r="T2697" s="8">
        <v>0</v>
      </c>
    </row>
    <row r="2698" spans="1:20" x14ac:dyDescent="0.35">
      <c r="A2698">
        <v>52</v>
      </c>
      <c r="B2698">
        <f t="shared" si="420"/>
        <v>0.38802375523046173</v>
      </c>
      <c r="C2698">
        <v>0</v>
      </c>
      <c r="D2698">
        <v>0</v>
      </c>
      <c r="E2698" t="s">
        <v>13</v>
      </c>
      <c r="F2698">
        <f t="shared" si="421"/>
        <v>1</v>
      </c>
      <c r="G2698" t="s">
        <v>14</v>
      </c>
      <c r="H2698">
        <f t="shared" si="422"/>
        <v>1</v>
      </c>
      <c r="I2698">
        <f t="shared" si="423"/>
        <v>0</v>
      </c>
      <c r="J2698">
        <f t="shared" si="424"/>
        <v>0</v>
      </c>
      <c r="K2698" t="s">
        <v>15</v>
      </c>
      <c r="L2698">
        <f t="shared" si="425"/>
        <v>1</v>
      </c>
      <c r="M2698" t="s">
        <v>22</v>
      </c>
      <c r="N2698">
        <f t="shared" si="426"/>
        <v>0</v>
      </c>
      <c r="O2698">
        <f t="shared" si="427"/>
        <v>1</v>
      </c>
      <c r="P2698">
        <v>99.1</v>
      </c>
      <c r="Q2698">
        <f t="shared" si="428"/>
        <v>-0.15564957300386201</v>
      </c>
      <c r="R2698">
        <v>29.1</v>
      </c>
      <c r="S2698">
        <f t="shared" si="429"/>
        <v>3.0909297534077767E-2</v>
      </c>
      <c r="T2698" s="8">
        <v>0</v>
      </c>
    </row>
    <row r="2699" spans="1:20" x14ac:dyDescent="0.35">
      <c r="A2699">
        <v>73</v>
      </c>
      <c r="B2699">
        <f t="shared" si="420"/>
        <v>1.3167984959018775</v>
      </c>
      <c r="C2699">
        <v>1</v>
      </c>
      <c r="D2699">
        <v>0</v>
      </c>
      <c r="E2699" t="s">
        <v>13</v>
      </c>
      <c r="F2699">
        <f t="shared" si="421"/>
        <v>1</v>
      </c>
      <c r="G2699" t="s">
        <v>14</v>
      </c>
      <c r="H2699">
        <f t="shared" si="422"/>
        <v>1</v>
      </c>
      <c r="I2699">
        <f t="shared" si="423"/>
        <v>0</v>
      </c>
      <c r="J2699">
        <f t="shared" si="424"/>
        <v>0</v>
      </c>
      <c r="K2699" t="s">
        <v>19</v>
      </c>
      <c r="L2699">
        <f t="shared" si="425"/>
        <v>0</v>
      </c>
      <c r="M2699" t="s">
        <v>21</v>
      </c>
      <c r="N2699">
        <f t="shared" si="426"/>
        <v>0</v>
      </c>
      <c r="O2699">
        <f t="shared" si="427"/>
        <v>0</v>
      </c>
      <c r="P2699">
        <v>217.84</v>
      </c>
      <c r="Q2699">
        <f t="shared" si="428"/>
        <v>2.4667506911524479</v>
      </c>
      <c r="R2699">
        <v>28.1</v>
      </c>
      <c r="S2699">
        <f t="shared" si="429"/>
        <v>-9.8980924833674058E-2</v>
      </c>
      <c r="T2699" s="8">
        <v>0</v>
      </c>
    </row>
    <row r="2700" spans="1:20" x14ac:dyDescent="0.35">
      <c r="A2700">
        <v>41</v>
      </c>
      <c r="B2700">
        <f t="shared" si="420"/>
        <v>-9.8477299406946536E-2</v>
      </c>
      <c r="C2700">
        <v>0</v>
      </c>
      <c r="D2700">
        <v>0</v>
      </c>
      <c r="E2700" t="s">
        <v>13</v>
      </c>
      <c r="F2700">
        <f t="shared" si="421"/>
        <v>1</v>
      </c>
      <c r="G2700" t="s">
        <v>14</v>
      </c>
      <c r="H2700">
        <f t="shared" si="422"/>
        <v>1</v>
      </c>
      <c r="I2700">
        <f t="shared" si="423"/>
        <v>0</v>
      </c>
      <c r="J2700">
        <f t="shared" si="424"/>
        <v>0</v>
      </c>
      <c r="K2700" t="s">
        <v>15</v>
      </c>
      <c r="L2700">
        <f t="shared" si="425"/>
        <v>1</v>
      </c>
      <c r="M2700" t="s">
        <v>22</v>
      </c>
      <c r="N2700">
        <f t="shared" si="426"/>
        <v>0</v>
      </c>
      <c r="O2700">
        <f t="shared" si="427"/>
        <v>1</v>
      </c>
      <c r="P2700">
        <v>104.34</v>
      </c>
      <c r="Q2700">
        <f t="shared" si="428"/>
        <v>-3.9922965422768131E-2</v>
      </c>
      <c r="R2700">
        <v>30.3</v>
      </c>
      <c r="S2700">
        <f t="shared" si="429"/>
        <v>0.18677756437537987</v>
      </c>
      <c r="T2700" s="8">
        <v>0</v>
      </c>
    </row>
    <row r="2701" spans="1:20" x14ac:dyDescent="0.35">
      <c r="A2701">
        <v>40</v>
      </c>
      <c r="B2701">
        <f t="shared" si="420"/>
        <v>-0.14270466801034729</v>
      </c>
      <c r="C2701">
        <v>0</v>
      </c>
      <c r="D2701">
        <v>0</v>
      </c>
      <c r="E2701" t="s">
        <v>23</v>
      </c>
      <c r="F2701">
        <f t="shared" si="421"/>
        <v>0</v>
      </c>
      <c r="G2701" t="s">
        <v>14</v>
      </c>
      <c r="H2701">
        <f t="shared" si="422"/>
        <v>1</v>
      </c>
      <c r="I2701">
        <f t="shared" si="423"/>
        <v>0</v>
      </c>
      <c r="J2701">
        <f t="shared" si="424"/>
        <v>0</v>
      </c>
      <c r="K2701" t="s">
        <v>19</v>
      </c>
      <c r="L2701">
        <f t="shared" si="425"/>
        <v>0</v>
      </c>
      <c r="M2701" t="s">
        <v>16</v>
      </c>
      <c r="N2701">
        <f t="shared" si="426"/>
        <v>1</v>
      </c>
      <c r="O2701">
        <f t="shared" si="427"/>
        <v>0</v>
      </c>
      <c r="P2701">
        <v>217</v>
      </c>
      <c r="Q2701">
        <f t="shared" si="428"/>
        <v>2.4481990975707455</v>
      </c>
      <c r="R2701">
        <v>29.4</v>
      </c>
      <c r="S2701">
        <f t="shared" si="429"/>
        <v>6.9876364244402939E-2</v>
      </c>
      <c r="T2701" s="8">
        <v>0</v>
      </c>
    </row>
    <row r="2702" spans="1:20" x14ac:dyDescent="0.35">
      <c r="A2702">
        <v>59</v>
      </c>
      <c r="B2702">
        <f t="shared" si="420"/>
        <v>0.69761533545426702</v>
      </c>
      <c r="C2702">
        <v>0</v>
      </c>
      <c r="D2702">
        <v>0</v>
      </c>
      <c r="E2702" t="s">
        <v>13</v>
      </c>
      <c r="F2702">
        <f t="shared" si="421"/>
        <v>1</v>
      </c>
      <c r="G2702" t="s">
        <v>14</v>
      </c>
      <c r="H2702">
        <f t="shared" si="422"/>
        <v>1</v>
      </c>
      <c r="I2702">
        <f t="shared" si="423"/>
        <v>0</v>
      </c>
      <c r="J2702">
        <f t="shared" si="424"/>
        <v>0</v>
      </c>
      <c r="K2702" t="s">
        <v>19</v>
      </c>
      <c r="L2702">
        <f t="shared" si="425"/>
        <v>0</v>
      </c>
      <c r="M2702" t="s">
        <v>16</v>
      </c>
      <c r="N2702">
        <f t="shared" si="426"/>
        <v>1</v>
      </c>
      <c r="O2702">
        <f t="shared" si="427"/>
        <v>0</v>
      </c>
      <c r="P2702">
        <v>57.47</v>
      </c>
      <c r="Q2702">
        <f t="shared" si="428"/>
        <v>-1.0750577168208333</v>
      </c>
      <c r="R2702">
        <v>30.1</v>
      </c>
      <c r="S2702">
        <f t="shared" si="429"/>
        <v>0.16079951990182959</v>
      </c>
      <c r="T2702" s="8">
        <v>0</v>
      </c>
    </row>
    <row r="2703" spans="1:20" x14ac:dyDescent="0.35">
      <c r="A2703">
        <v>48</v>
      </c>
      <c r="B2703">
        <f t="shared" si="420"/>
        <v>0.21111428081685873</v>
      </c>
      <c r="C2703">
        <v>0</v>
      </c>
      <c r="D2703">
        <v>0</v>
      </c>
      <c r="E2703" t="s">
        <v>13</v>
      </c>
      <c r="F2703">
        <f t="shared" si="421"/>
        <v>1</v>
      </c>
      <c r="G2703" t="s">
        <v>25</v>
      </c>
      <c r="H2703">
        <f t="shared" si="422"/>
        <v>0</v>
      </c>
      <c r="I2703">
        <f t="shared" si="423"/>
        <v>0</v>
      </c>
      <c r="J2703">
        <f t="shared" si="424"/>
        <v>1</v>
      </c>
      <c r="K2703" t="s">
        <v>15</v>
      </c>
      <c r="L2703">
        <f t="shared" si="425"/>
        <v>1</v>
      </c>
      <c r="M2703" t="s">
        <v>21</v>
      </c>
      <c r="N2703">
        <f t="shared" si="426"/>
        <v>0</v>
      </c>
      <c r="O2703">
        <f t="shared" si="427"/>
        <v>0</v>
      </c>
      <c r="P2703">
        <v>78.239999999999995</v>
      </c>
      <c r="Q2703">
        <f t="shared" si="428"/>
        <v>-0.61634748028279596</v>
      </c>
      <c r="R2703">
        <v>32.9</v>
      </c>
      <c r="S2703">
        <f t="shared" si="429"/>
        <v>0.52449214253153431</v>
      </c>
      <c r="T2703" s="8">
        <v>0</v>
      </c>
    </row>
    <row r="2704" spans="1:20" x14ac:dyDescent="0.35">
      <c r="A2704">
        <v>42</v>
      </c>
      <c r="B2704">
        <f t="shared" si="420"/>
        <v>-5.424993080354578E-2</v>
      </c>
      <c r="C2704">
        <v>0</v>
      </c>
      <c r="D2704">
        <v>0</v>
      </c>
      <c r="E2704" t="s">
        <v>13</v>
      </c>
      <c r="F2704">
        <f t="shared" si="421"/>
        <v>1</v>
      </c>
      <c r="G2704" t="s">
        <v>14</v>
      </c>
      <c r="H2704">
        <f t="shared" si="422"/>
        <v>1</v>
      </c>
      <c r="I2704">
        <f t="shared" si="423"/>
        <v>0</v>
      </c>
      <c r="J2704">
        <f t="shared" si="424"/>
        <v>0</v>
      </c>
      <c r="K2704" t="s">
        <v>19</v>
      </c>
      <c r="L2704">
        <f t="shared" si="425"/>
        <v>0</v>
      </c>
      <c r="M2704" t="s">
        <v>21</v>
      </c>
      <c r="N2704">
        <f t="shared" si="426"/>
        <v>0</v>
      </c>
      <c r="O2704">
        <f t="shared" si="427"/>
        <v>0</v>
      </c>
      <c r="P2704">
        <v>94.38</v>
      </c>
      <c r="Q2704">
        <f t="shared" si="428"/>
        <v>-0.25989186074866388</v>
      </c>
      <c r="R2704">
        <v>34</v>
      </c>
      <c r="S2704">
        <f t="shared" si="429"/>
        <v>0.66737138713606148</v>
      </c>
      <c r="T2704" s="8">
        <v>0</v>
      </c>
    </row>
    <row r="2705" spans="1:20" x14ac:dyDescent="0.35">
      <c r="A2705">
        <v>26</v>
      </c>
      <c r="B2705">
        <f t="shared" si="420"/>
        <v>-0.76188782845795777</v>
      </c>
      <c r="C2705">
        <v>0</v>
      </c>
      <c r="D2705">
        <v>0</v>
      </c>
      <c r="E2705" t="s">
        <v>23</v>
      </c>
      <c r="F2705">
        <f t="shared" si="421"/>
        <v>0</v>
      </c>
      <c r="G2705" t="s">
        <v>14</v>
      </c>
      <c r="H2705">
        <f t="shared" si="422"/>
        <v>1</v>
      </c>
      <c r="I2705">
        <f t="shared" si="423"/>
        <v>0</v>
      </c>
      <c r="J2705">
        <f t="shared" si="424"/>
        <v>0</v>
      </c>
      <c r="K2705" t="s">
        <v>15</v>
      </c>
      <c r="L2705">
        <f t="shared" si="425"/>
        <v>1</v>
      </c>
      <c r="M2705" t="s">
        <v>21</v>
      </c>
      <c r="N2705">
        <f t="shared" si="426"/>
        <v>0</v>
      </c>
      <c r="O2705">
        <f t="shared" si="427"/>
        <v>0</v>
      </c>
      <c r="P2705">
        <v>100.31</v>
      </c>
      <c r="Q2705">
        <f t="shared" si="428"/>
        <v>-0.12892644415402912</v>
      </c>
      <c r="R2705">
        <v>38.6</v>
      </c>
      <c r="S2705">
        <f t="shared" si="429"/>
        <v>1.26486641002772</v>
      </c>
      <c r="T2705" s="8">
        <v>0</v>
      </c>
    </row>
    <row r="2706" spans="1:20" x14ac:dyDescent="0.35">
      <c r="A2706">
        <v>39</v>
      </c>
      <c r="B2706">
        <f t="shared" si="420"/>
        <v>-0.18693203661374805</v>
      </c>
      <c r="C2706">
        <v>0</v>
      </c>
      <c r="D2706">
        <v>0</v>
      </c>
      <c r="E2706" t="s">
        <v>13</v>
      </c>
      <c r="F2706">
        <f t="shared" si="421"/>
        <v>1</v>
      </c>
      <c r="G2706" t="s">
        <v>18</v>
      </c>
      <c r="H2706">
        <f t="shared" si="422"/>
        <v>0</v>
      </c>
      <c r="I2706">
        <f t="shared" si="423"/>
        <v>1</v>
      </c>
      <c r="J2706">
        <f t="shared" si="424"/>
        <v>0</v>
      </c>
      <c r="K2706" t="s">
        <v>15</v>
      </c>
      <c r="L2706">
        <f t="shared" si="425"/>
        <v>1</v>
      </c>
      <c r="M2706" t="s">
        <v>22</v>
      </c>
      <c r="N2706">
        <f t="shared" si="426"/>
        <v>0</v>
      </c>
      <c r="O2706">
        <f t="shared" si="427"/>
        <v>1</v>
      </c>
      <c r="P2706">
        <v>74.290000000000006</v>
      </c>
      <c r="Q2706">
        <f t="shared" si="428"/>
        <v>-0.70358414057770413</v>
      </c>
      <c r="R2706">
        <v>29.3</v>
      </c>
      <c r="S2706">
        <f t="shared" si="429"/>
        <v>5.6887342007628038E-2</v>
      </c>
      <c r="T2706" s="8">
        <v>0</v>
      </c>
    </row>
    <row r="2707" spans="1:20" x14ac:dyDescent="0.35">
      <c r="A2707">
        <v>34</v>
      </c>
      <c r="B2707">
        <f t="shared" si="420"/>
        <v>-0.40806887963075178</v>
      </c>
      <c r="C2707">
        <v>0</v>
      </c>
      <c r="D2707">
        <v>0</v>
      </c>
      <c r="E2707" t="s">
        <v>23</v>
      </c>
      <c r="F2707">
        <f t="shared" si="421"/>
        <v>0</v>
      </c>
      <c r="G2707" t="s">
        <v>14</v>
      </c>
      <c r="H2707">
        <f t="shared" si="422"/>
        <v>1</v>
      </c>
      <c r="I2707">
        <f t="shared" si="423"/>
        <v>0</v>
      </c>
      <c r="J2707">
        <f t="shared" si="424"/>
        <v>0</v>
      </c>
      <c r="K2707" t="s">
        <v>19</v>
      </c>
      <c r="L2707">
        <f t="shared" si="425"/>
        <v>0</v>
      </c>
      <c r="M2707" t="s">
        <v>22</v>
      </c>
      <c r="N2707">
        <f t="shared" si="426"/>
        <v>0</v>
      </c>
      <c r="O2707">
        <f t="shared" si="427"/>
        <v>1</v>
      </c>
      <c r="P2707">
        <v>103.43</v>
      </c>
      <c r="Q2707">
        <f t="shared" si="428"/>
        <v>-6.0020525136278598E-2</v>
      </c>
      <c r="R2707">
        <v>43.6</v>
      </c>
      <c r="S2707">
        <f t="shared" si="429"/>
        <v>1.9143175218664792</v>
      </c>
      <c r="T2707" s="8">
        <v>0</v>
      </c>
    </row>
    <row r="2708" spans="1:20" x14ac:dyDescent="0.35">
      <c r="A2708">
        <v>54</v>
      </c>
      <c r="B2708">
        <f t="shared" si="420"/>
        <v>0.47647849243726326</v>
      </c>
      <c r="C2708">
        <v>0</v>
      </c>
      <c r="D2708">
        <v>0</v>
      </c>
      <c r="E2708" t="s">
        <v>13</v>
      </c>
      <c r="F2708">
        <f t="shared" si="421"/>
        <v>1</v>
      </c>
      <c r="G2708" t="s">
        <v>14</v>
      </c>
      <c r="H2708">
        <f t="shared" si="422"/>
        <v>1</v>
      </c>
      <c r="I2708">
        <f t="shared" si="423"/>
        <v>0</v>
      </c>
      <c r="J2708">
        <f t="shared" si="424"/>
        <v>0</v>
      </c>
      <c r="K2708" t="s">
        <v>15</v>
      </c>
      <c r="L2708">
        <f t="shared" si="425"/>
        <v>1</v>
      </c>
      <c r="M2708" t="s">
        <v>16</v>
      </c>
      <c r="N2708">
        <f t="shared" si="426"/>
        <v>1</v>
      </c>
      <c r="O2708">
        <f t="shared" si="427"/>
        <v>0</v>
      </c>
      <c r="P2708">
        <v>99.83</v>
      </c>
      <c r="Q2708">
        <f t="shared" si="428"/>
        <v>-0.13952735477214467</v>
      </c>
      <c r="R2708">
        <v>22.7</v>
      </c>
      <c r="S2708">
        <f t="shared" si="429"/>
        <v>-0.80038812561953421</v>
      </c>
      <c r="T2708" s="8">
        <v>0</v>
      </c>
    </row>
    <row r="2709" spans="1:20" x14ac:dyDescent="0.35">
      <c r="A2709">
        <v>57</v>
      </c>
      <c r="B2709">
        <f t="shared" si="420"/>
        <v>0.60916059824746549</v>
      </c>
      <c r="C2709">
        <v>0</v>
      </c>
      <c r="D2709">
        <v>0</v>
      </c>
      <c r="E2709" t="s">
        <v>13</v>
      </c>
      <c r="F2709">
        <f t="shared" si="421"/>
        <v>1</v>
      </c>
      <c r="G2709" t="s">
        <v>14</v>
      </c>
      <c r="H2709">
        <f t="shared" si="422"/>
        <v>1</v>
      </c>
      <c r="I2709">
        <f t="shared" si="423"/>
        <v>0</v>
      </c>
      <c r="J2709">
        <f t="shared" si="424"/>
        <v>0</v>
      </c>
      <c r="K2709" t="s">
        <v>15</v>
      </c>
      <c r="L2709">
        <f t="shared" si="425"/>
        <v>1</v>
      </c>
      <c r="M2709" t="s">
        <v>21</v>
      </c>
      <c r="N2709">
        <f t="shared" si="426"/>
        <v>0</v>
      </c>
      <c r="O2709">
        <f t="shared" si="427"/>
        <v>0</v>
      </c>
      <c r="P2709">
        <v>217.4</v>
      </c>
      <c r="Q2709">
        <f t="shared" si="428"/>
        <v>2.4570331897525088</v>
      </c>
      <c r="R2709">
        <v>36.6</v>
      </c>
      <c r="S2709">
        <f t="shared" si="429"/>
        <v>1.0050859652922164</v>
      </c>
      <c r="T2709" s="8">
        <v>0</v>
      </c>
    </row>
    <row r="2710" spans="1:20" x14ac:dyDescent="0.35">
      <c r="A2710">
        <v>1.56</v>
      </c>
      <c r="B2710">
        <f t="shared" si="420"/>
        <v>-1.8428047171250721</v>
      </c>
      <c r="C2710">
        <v>0</v>
      </c>
      <c r="D2710">
        <v>0</v>
      </c>
      <c r="E2710" t="s">
        <v>23</v>
      </c>
      <c r="F2710">
        <f t="shared" si="421"/>
        <v>0</v>
      </c>
      <c r="G2710" t="s">
        <v>26</v>
      </c>
      <c r="H2710">
        <f t="shared" si="422"/>
        <v>0</v>
      </c>
      <c r="I2710">
        <f t="shared" si="423"/>
        <v>0</v>
      </c>
      <c r="J2710">
        <f t="shared" si="424"/>
        <v>0</v>
      </c>
      <c r="K2710" t="s">
        <v>15</v>
      </c>
      <c r="L2710">
        <f t="shared" si="425"/>
        <v>1</v>
      </c>
      <c r="M2710" t="s">
        <v>21</v>
      </c>
      <c r="N2710">
        <f t="shared" si="426"/>
        <v>0</v>
      </c>
      <c r="O2710">
        <f t="shared" si="427"/>
        <v>0</v>
      </c>
      <c r="P2710">
        <v>71.81</v>
      </c>
      <c r="Q2710">
        <f t="shared" si="428"/>
        <v>-0.75835551210463403</v>
      </c>
      <c r="R2710">
        <v>22.6</v>
      </c>
      <c r="S2710">
        <f t="shared" si="429"/>
        <v>-0.8133771478563091</v>
      </c>
      <c r="T2710" s="8">
        <v>0</v>
      </c>
    </row>
    <row r="2711" spans="1:20" x14ac:dyDescent="0.35">
      <c r="A2711">
        <v>50</v>
      </c>
      <c r="B2711">
        <f t="shared" si="420"/>
        <v>0.29956901802366021</v>
      </c>
      <c r="C2711">
        <v>1</v>
      </c>
      <c r="D2711">
        <v>1</v>
      </c>
      <c r="E2711" t="s">
        <v>23</v>
      </c>
      <c r="F2711">
        <f t="shared" si="421"/>
        <v>0</v>
      </c>
      <c r="G2711" t="s">
        <v>25</v>
      </c>
      <c r="H2711">
        <f t="shared" si="422"/>
        <v>0</v>
      </c>
      <c r="I2711">
        <f t="shared" si="423"/>
        <v>0</v>
      </c>
      <c r="J2711">
        <f t="shared" si="424"/>
        <v>1</v>
      </c>
      <c r="K2711" t="s">
        <v>15</v>
      </c>
      <c r="L2711">
        <f t="shared" si="425"/>
        <v>1</v>
      </c>
      <c r="M2711" t="s">
        <v>22</v>
      </c>
      <c r="N2711">
        <f t="shared" si="426"/>
        <v>0</v>
      </c>
      <c r="O2711">
        <f t="shared" si="427"/>
        <v>1</v>
      </c>
      <c r="P2711">
        <v>79.790000000000006</v>
      </c>
      <c r="Q2711">
        <f t="shared" si="428"/>
        <v>-0.5821153730784645</v>
      </c>
      <c r="R2711">
        <v>25.6</v>
      </c>
      <c r="S2711">
        <f t="shared" si="429"/>
        <v>-0.42370648075305362</v>
      </c>
      <c r="T2711" s="8">
        <v>0</v>
      </c>
    </row>
    <row r="2712" spans="1:20" x14ac:dyDescent="0.35">
      <c r="A2712">
        <v>64</v>
      </c>
      <c r="B2712">
        <f t="shared" si="420"/>
        <v>0.91875217847127078</v>
      </c>
      <c r="C2712">
        <v>1</v>
      </c>
      <c r="D2712">
        <v>0</v>
      </c>
      <c r="E2712" t="s">
        <v>13</v>
      </c>
      <c r="F2712">
        <f t="shared" si="421"/>
        <v>1</v>
      </c>
      <c r="G2712" t="s">
        <v>18</v>
      </c>
      <c r="H2712">
        <f t="shared" si="422"/>
        <v>0</v>
      </c>
      <c r="I2712">
        <f t="shared" si="423"/>
        <v>1</v>
      </c>
      <c r="J2712">
        <f t="shared" si="424"/>
        <v>0</v>
      </c>
      <c r="K2712" t="s">
        <v>15</v>
      </c>
      <c r="L2712">
        <f t="shared" si="425"/>
        <v>1</v>
      </c>
      <c r="M2712" t="s">
        <v>21</v>
      </c>
      <c r="N2712">
        <f t="shared" si="426"/>
        <v>0</v>
      </c>
      <c r="O2712">
        <f t="shared" si="427"/>
        <v>0</v>
      </c>
      <c r="P2712">
        <v>190.92</v>
      </c>
      <c r="Q2712">
        <f t="shared" si="428"/>
        <v>1.8722162873198058</v>
      </c>
      <c r="R2712">
        <v>31.4</v>
      </c>
      <c r="S2712">
        <f t="shared" si="429"/>
        <v>0.32965680897990657</v>
      </c>
      <c r="T2712" s="8">
        <v>0</v>
      </c>
    </row>
    <row r="2713" spans="1:20" x14ac:dyDescent="0.35">
      <c r="A2713">
        <v>44</v>
      </c>
      <c r="B2713">
        <f t="shared" si="420"/>
        <v>3.4204806403255718E-2</v>
      </c>
      <c r="C2713">
        <v>0</v>
      </c>
      <c r="D2713">
        <v>0</v>
      </c>
      <c r="E2713" t="s">
        <v>13</v>
      </c>
      <c r="F2713">
        <f t="shared" si="421"/>
        <v>1</v>
      </c>
      <c r="G2713" t="s">
        <v>25</v>
      </c>
      <c r="H2713">
        <f t="shared" si="422"/>
        <v>0</v>
      </c>
      <c r="I2713">
        <f t="shared" si="423"/>
        <v>0</v>
      </c>
      <c r="J2713">
        <f t="shared" si="424"/>
        <v>1</v>
      </c>
      <c r="K2713" t="s">
        <v>15</v>
      </c>
      <c r="L2713">
        <f t="shared" si="425"/>
        <v>1</v>
      </c>
      <c r="M2713" t="s">
        <v>16</v>
      </c>
      <c r="N2713">
        <f t="shared" si="426"/>
        <v>1</v>
      </c>
      <c r="O2713">
        <f t="shared" si="427"/>
        <v>0</v>
      </c>
      <c r="P2713">
        <v>94.76</v>
      </c>
      <c r="Q2713">
        <f t="shared" si="428"/>
        <v>-0.25149947317598897</v>
      </c>
      <c r="R2713">
        <v>26</v>
      </c>
      <c r="S2713">
        <f t="shared" si="429"/>
        <v>-0.37175039180595304</v>
      </c>
      <c r="T2713" s="8">
        <v>0</v>
      </c>
    </row>
    <row r="2714" spans="1:20" x14ac:dyDescent="0.35">
      <c r="A2714">
        <v>38</v>
      </c>
      <c r="B2714">
        <f t="shared" si="420"/>
        <v>-0.23115940521714878</v>
      </c>
      <c r="C2714">
        <v>0</v>
      </c>
      <c r="D2714">
        <v>0</v>
      </c>
      <c r="E2714" t="s">
        <v>13</v>
      </c>
      <c r="F2714">
        <f t="shared" si="421"/>
        <v>1</v>
      </c>
      <c r="G2714" t="s">
        <v>14</v>
      </c>
      <c r="H2714">
        <f t="shared" si="422"/>
        <v>1</v>
      </c>
      <c r="I2714">
        <f t="shared" si="423"/>
        <v>0</v>
      </c>
      <c r="J2714">
        <f t="shared" si="424"/>
        <v>0</v>
      </c>
      <c r="K2714" t="s">
        <v>15</v>
      </c>
      <c r="L2714">
        <f t="shared" si="425"/>
        <v>1</v>
      </c>
      <c r="M2714" t="s">
        <v>16</v>
      </c>
      <c r="N2714">
        <f t="shared" si="426"/>
        <v>1</v>
      </c>
      <c r="O2714">
        <f t="shared" si="427"/>
        <v>0</v>
      </c>
      <c r="P2714">
        <v>101.43</v>
      </c>
      <c r="Q2714">
        <f t="shared" si="428"/>
        <v>-0.10419098604509297</v>
      </c>
      <c r="R2714">
        <v>27</v>
      </c>
      <c r="S2714">
        <f t="shared" si="429"/>
        <v>-0.24186016943820124</v>
      </c>
      <c r="T2714" s="8">
        <v>0</v>
      </c>
    </row>
    <row r="2715" spans="1:20" x14ac:dyDescent="0.35">
      <c r="A2715">
        <v>32</v>
      </c>
      <c r="B2715">
        <f t="shared" si="420"/>
        <v>-0.49652361683755331</v>
      </c>
      <c r="C2715">
        <v>0</v>
      </c>
      <c r="D2715">
        <v>0</v>
      </c>
      <c r="E2715" t="s">
        <v>13</v>
      </c>
      <c r="F2715">
        <f t="shared" si="421"/>
        <v>1</v>
      </c>
      <c r="G2715" t="s">
        <v>14</v>
      </c>
      <c r="H2715">
        <f t="shared" si="422"/>
        <v>1</v>
      </c>
      <c r="I2715">
        <f t="shared" si="423"/>
        <v>0</v>
      </c>
      <c r="J2715">
        <f t="shared" si="424"/>
        <v>0</v>
      </c>
      <c r="K2715" t="s">
        <v>19</v>
      </c>
      <c r="L2715">
        <f t="shared" si="425"/>
        <v>0</v>
      </c>
      <c r="M2715" t="s">
        <v>21</v>
      </c>
      <c r="N2715">
        <f t="shared" si="426"/>
        <v>0</v>
      </c>
      <c r="O2715">
        <f t="shared" si="427"/>
        <v>0</v>
      </c>
      <c r="P2715">
        <v>115.86</v>
      </c>
      <c r="Q2715">
        <f t="shared" si="428"/>
        <v>0.2144988894120026</v>
      </c>
      <c r="R2715">
        <v>33.299999999999997</v>
      </c>
      <c r="S2715">
        <f t="shared" si="429"/>
        <v>0.57644823147863489</v>
      </c>
      <c r="T2715" s="8">
        <v>0</v>
      </c>
    </row>
    <row r="2716" spans="1:20" x14ac:dyDescent="0.35">
      <c r="A2716">
        <v>17</v>
      </c>
      <c r="B2716">
        <f t="shared" si="420"/>
        <v>-1.1599341458885646</v>
      </c>
      <c r="C2716">
        <v>0</v>
      </c>
      <c r="D2716">
        <v>0</v>
      </c>
      <c r="E2716" t="s">
        <v>23</v>
      </c>
      <c r="F2716">
        <f t="shared" si="421"/>
        <v>0</v>
      </c>
      <c r="G2716" t="s">
        <v>14</v>
      </c>
      <c r="H2716">
        <f t="shared" si="422"/>
        <v>1</v>
      </c>
      <c r="I2716">
        <f t="shared" si="423"/>
        <v>0</v>
      </c>
      <c r="J2716">
        <f t="shared" si="424"/>
        <v>0</v>
      </c>
      <c r="K2716" t="s">
        <v>19</v>
      </c>
      <c r="L2716">
        <f t="shared" si="425"/>
        <v>0</v>
      </c>
      <c r="M2716" t="s">
        <v>21</v>
      </c>
      <c r="N2716">
        <f t="shared" si="426"/>
        <v>0</v>
      </c>
      <c r="O2716">
        <f t="shared" si="427"/>
        <v>0</v>
      </c>
      <c r="P2716">
        <v>95.27</v>
      </c>
      <c r="Q2716">
        <f t="shared" si="428"/>
        <v>-0.2402360056442415</v>
      </c>
      <c r="R2716">
        <v>17.3</v>
      </c>
      <c r="S2716">
        <f t="shared" si="429"/>
        <v>-1.5017953264053938</v>
      </c>
      <c r="T2716" s="8">
        <v>0</v>
      </c>
    </row>
    <row r="2717" spans="1:20" x14ac:dyDescent="0.35">
      <c r="A2717">
        <v>81</v>
      </c>
      <c r="B2717">
        <f t="shared" si="420"/>
        <v>1.6706174447290836</v>
      </c>
      <c r="C2717">
        <v>0</v>
      </c>
      <c r="D2717">
        <v>0</v>
      </c>
      <c r="E2717" t="s">
        <v>13</v>
      </c>
      <c r="F2717">
        <f t="shared" si="421"/>
        <v>1</v>
      </c>
      <c r="G2717" t="s">
        <v>25</v>
      </c>
      <c r="H2717">
        <f t="shared" si="422"/>
        <v>0</v>
      </c>
      <c r="I2717">
        <f t="shared" si="423"/>
        <v>0</v>
      </c>
      <c r="J2717">
        <f t="shared" si="424"/>
        <v>1</v>
      </c>
      <c r="K2717" t="s">
        <v>19</v>
      </c>
      <c r="L2717">
        <f t="shared" si="425"/>
        <v>0</v>
      </c>
      <c r="M2717" t="s">
        <v>21</v>
      </c>
      <c r="N2717">
        <f t="shared" si="426"/>
        <v>0</v>
      </c>
      <c r="O2717">
        <f t="shared" si="427"/>
        <v>0</v>
      </c>
      <c r="P2717">
        <v>89.02</v>
      </c>
      <c r="Q2717">
        <f t="shared" si="428"/>
        <v>-0.37826869598428642</v>
      </c>
      <c r="R2717">
        <v>26.9</v>
      </c>
      <c r="S2717">
        <f t="shared" si="429"/>
        <v>-0.25484919167497661</v>
      </c>
      <c r="T2717" s="8">
        <v>0</v>
      </c>
    </row>
    <row r="2718" spans="1:20" x14ac:dyDescent="0.35">
      <c r="A2718">
        <v>15</v>
      </c>
      <c r="B2718">
        <f t="shared" si="420"/>
        <v>-1.248388883095366</v>
      </c>
      <c r="C2718">
        <v>0</v>
      </c>
      <c r="D2718">
        <v>0</v>
      </c>
      <c r="E2718" t="s">
        <v>23</v>
      </c>
      <c r="F2718">
        <f t="shared" si="421"/>
        <v>0</v>
      </c>
      <c r="G2718" t="s">
        <v>14</v>
      </c>
      <c r="H2718">
        <f t="shared" si="422"/>
        <v>1</v>
      </c>
      <c r="I2718">
        <f t="shared" si="423"/>
        <v>0</v>
      </c>
      <c r="J2718">
        <f t="shared" si="424"/>
        <v>0</v>
      </c>
      <c r="K2718" t="s">
        <v>15</v>
      </c>
      <c r="L2718">
        <f t="shared" si="425"/>
        <v>1</v>
      </c>
      <c r="M2718" t="s">
        <v>21</v>
      </c>
      <c r="N2718">
        <f t="shared" si="426"/>
        <v>0</v>
      </c>
      <c r="O2718">
        <f t="shared" si="427"/>
        <v>0</v>
      </c>
      <c r="P2718">
        <v>77.55</v>
      </c>
      <c r="Q2718">
        <f t="shared" si="428"/>
        <v>-0.63158628929633687</v>
      </c>
      <c r="R2718">
        <v>24.8</v>
      </c>
      <c r="S2718">
        <f t="shared" si="429"/>
        <v>-0.5276186586472551</v>
      </c>
      <c r="T2718" s="8">
        <v>0</v>
      </c>
    </row>
    <row r="2719" spans="1:20" x14ac:dyDescent="0.35">
      <c r="A2719">
        <v>5</v>
      </c>
      <c r="B2719">
        <f t="shared" si="420"/>
        <v>-1.6906625691293735</v>
      </c>
      <c r="C2719">
        <v>0</v>
      </c>
      <c r="D2719">
        <v>0</v>
      </c>
      <c r="E2719" t="s">
        <v>23</v>
      </c>
      <c r="F2719">
        <f t="shared" si="421"/>
        <v>0</v>
      </c>
      <c r="G2719" t="s">
        <v>26</v>
      </c>
      <c r="H2719">
        <f t="shared" si="422"/>
        <v>0</v>
      </c>
      <c r="I2719">
        <f t="shared" si="423"/>
        <v>0</v>
      </c>
      <c r="J2719">
        <f t="shared" si="424"/>
        <v>0</v>
      </c>
      <c r="K2719" t="s">
        <v>15</v>
      </c>
      <c r="L2719">
        <f t="shared" si="425"/>
        <v>1</v>
      </c>
      <c r="M2719" t="s">
        <v>21</v>
      </c>
      <c r="N2719">
        <f t="shared" si="426"/>
        <v>0</v>
      </c>
      <c r="O2719">
        <f t="shared" si="427"/>
        <v>0</v>
      </c>
      <c r="P2719">
        <v>75.86</v>
      </c>
      <c r="Q2719">
        <f t="shared" si="428"/>
        <v>-0.66891032876428491</v>
      </c>
      <c r="R2719">
        <v>20</v>
      </c>
      <c r="S2719">
        <f t="shared" si="429"/>
        <v>-1.151091726012464</v>
      </c>
      <c r="T2719" s="8">
        <v>0</v>
      </c>
    </row>
    <row r="2720" spans="1:20" x14ac:dyDescent="0.35">
      <c r="A2720">
        <v>70</v>
      </c>
      <c r="B2720">
        <f t="shared" si="420"/>
        <v>1.1841163900916754</v>
      </c>
      <c r="C2720">
        <v>1</v>
      </c>
      <c r="D2720">
        <v>1</v>
      </c>
      <c r="E2720" t="s">
        <v>13</v>
      </c>
      <c r="F2720">
        <f t="shared" si="421"/>
        <v>1</v>
      </c>
      <c r="G2720" t="s">
        <v>14</v>
      </c>
      <c r="H2720">
        <f t="shared" si="422"/>
        <v>1</v>
      </c>
      <c r="I2720">
        <f t="shared" si="423"/>
        <v>0</v>
      </c>
      <c r="J2720">
        <f t="shared" si="424"/>
        <v>0</v>
      </c>
      <c r="K2720" t="s">
        <v>19</v>
      </c>
      <c r="L2720">
        <f t="shared" si="425"/>
        <v>0</v>
      </c>
      <c r="M2720" t="s">
        <v>21</v>
      </c>
      <c r="N2720">
        <f t="shared" si="426"/>
        <v>0</v>
      </c>
      <c r="O2720">
        <f t="shared" si="427"/>
        <v>0</v>
      </c>
      <c r="P2720">
        <v>93.62</v>
      </c>
      <c r="Q2720">
        <f t="shared" si="428"/>
        <v>-0.27667663589401315</v>
      </c>
      <c r="R2720">
        <v>35.799999999999997</v>
      </c>
      <c r="S2720">
        <f t="shared" si="429"/>
        <v>0.90117378739801446</v>
      </c>
      <c r="T2720" s="8">
        <v>0</v>
      </c>
    </row>
    <row r="2721" spans="1:20" x14ac:dyDescent="0.35">
      <c r="A2721">
        <v>52</v>
      </c>
      <c r="B2721">
        <f t="shared" si="420"/>
        <v>0.38802375523046173</v>
      </c>
      <c r="C2721">
        <v>0</v>
      </c>
      <c r="D2721">
        <v>0</v>
      </c>
      <c r="E2721" t="s">
        <v>23</v>
      </c>
      <c r="F2721">
        <f t="shared" si="421"/>
        <v>0</v>
      </c>
      <c r="G2721" t="s">
        <v>25</v>
      </c>
      <c r="H2721">
        <f t="shared" si="422"/>
        <v>0</v>
      </c>
      <c r="I2721">
        <f t="shared" si="423"/>
        <v>0</v>
      </c>
      <c r="J2721">
        <f t="shared" si="424"/>
        <v>1</v>
      </c>
      <c r="K2721" t="s">
        <v>19</v>
      </c>
      <c r="L2721">
        <f t="shared" si="425"/>
        <v>0</v>
      </c>
      <c r="M2721" t="s">
        <v>16</v>
      </c>
      <c r="N2721">
        <f t="shared" si="426"/>
        <v>1</v>
      </c>
      <c r="O2721">
        <f t="shared" si="427"/>
        <v>0</v>
      </c>
      <c r="P2721">
        <v>72.709999999999994</v>
      </c>
      <c r="Q2721">
        <f t="shared" si="428"/>
        <v>-0.73847880469566773</v>
      </c>
      <c r="R2721">
        <v>36.9</v>
      </c>
      <c r="S2721">
        <f t="shared" si="429"/>
        <v>1.0440530320025416</v>
      </c>
      <c r="T2721" s="8">
        <v>0</v>
      </c>
    </row>
    <row r="2722" spans="1:20" x14ac:dyDescent="0.35">
      <c r="A2722">
        <v>67</v>
      </c>
      <c r="B2722">
        <f t="shared" si="420"/>
        <v>1.051434284281473</v>
      </c>
      <c r="C2722">
        <v>0</v>
      </c>
      <c r="D2722">
        <v>1</v>
      </c>
      <c r="E2722" t="s">
        <v>13</v>
      </c>
      <c r="F2722">
        <f t="shared" si="421"/>
        <v>1</v>
      </c>
      <c r="G2722" t="s">
        <v>18</v>
      </c>
      <c r="H2722">
        <f t="shared" si="422"/>
        <v>0</v>
      </c>
      <c r="I2722">
        <f t="shared" si="423"/>
        <v>1</v>
      </c>
      <c r="J2722">
        <f t="shared" si="424"/>
        <v>0</v>
      </c>
      <c r="K2722" t="s">
        <v>19</v>
      </c>
      <c r="L2722">
        <f t="shared" si="425"/>
        <v>0</v>
      </c>
      <c r="M2722" t="s">
        <v>16</v>
      </c>
      <c r="N2722">
        <f t="shared" si="426"/>
        <v>1</v>
      </c>
      <c r="O2722">
        <f t="shared" si="427"/>
        <v>0</v>
      </c>
      <c r="P2722">
        <v>94.45</v>
      </c>
      <c r="Q2722">
        <f t="shared" si="428"/>
        <v>-0.25834589461685525</v>
      </c>
      <c r="R2722">
        <v>29.6</v>
      </c>
      <c r="S2722">
        <f t="shared" si="429"/>
        <v>9.5854408717953685E-2</v>
      </c>
      <c r="T2722" s="8">
        <v>0</v>
      </c>
    </row>
    <row r="2723" spans="1:20" x14ac:dyDescent="0.35">
      <c r="A2723">
        <v>17</v>
      </c>
      <c r="B2723">
        <f t="shared" si="420"/>
        <v>-1.1599341458885646</v>
      </c>
      <c r="C2723">
        <v>0</v>
      </c>
      <c r="D2723">
        <v>0</v>
      </c>
      <c r="E2723" t="s">
        <v>23</v>
      </c>
      <c r="F2723">
        <f t="shared" si="421"/>
        <v>0</v>
      </c>
      <c r="G2723" t="s">
        <v>27</v>
      </c>
      <c r="H2723">
        <f t="shared" si="422"/>
        <v>0</v>
      </c>
      <c r="I2723">
        <f t="shared" si="423"/>
        <v>0</v>
      </c>
      <c r="J2723">
        <f t="shared" si="424"/>
        <v>0</v>
      </c>
      <c r="K2723" t="s">
        <v>19</v>
      </c>
      <c r="L2723">
        <f t="shared" si="425"/>
        <v>0</v>
      </c>
      <c r="M2723" t="s">
        <v>21</v>
      </c>
      <c r="N2723">
        <f t="shared" si="426"/>
        <v>0</v>
      </c>
      <c r="O2723">
        <f t="shared" si="427"/>
        <v>0</v>
      </c>
      <c r="P2723">
        <v>88.57</v>
      </c>
      <c r="Q2723">
        <f t="shared" si="428"/>
        <v>-0.38820704968876973</v>
      </c>
      <c r="R2723">
        <v>31.1</v>
      </c>
      <c r="S2723">
        <f t="shared" si="429"/>
        <v>0.29068974226958139</v>
      </c>
      <c r="T2723" s="8">
        <v>0</v>
      </c>
    </row>
    <row r="2724" spans="1:20" x14ac:dyDescent="0.35">
      <c r="A2724">
        <v>61</v>
      </c>
      <c r="B2724">
        <f t="shared" si="420"/>
        <v>0.78607007266106854</v>
      </c>
      <c r="C2724">
        <v>0</v>
      </c>
      <c r="D2724">
        <v>0</v>
      </c>
      <c r="E2724" t="s">
        <v>13</v>
      </c>
      <c r="F2724">
        <f t="shared" si="421"/>
        <v>1</v>
      </c>
      <c r="G2724" t="s">
        <v>14</v>
      </c>
      <c r="H2724">
        <f t="shared" si="422"/>
        <v>1</v>
      </c>
      <c r="I2724">
        <f t="shared" si="423"/>
        <v>0</v>
      </c>
      <c r="J2724">
        <f t="shared" si="424"/>
        <v>0</v>
      </c>
      <c r="K2724" t="s">
        <v>15</v>
      </c>
      <c r="L2724">
        <f t="shared" si="425"/>
        <v>1</v>
      </c>
      <c r="M2724" t="s">
        <v>16</v>
      </c>
      <c r="N2724">
        <f t="shared" si="426"/>
        <v>1</v>
      </c>
      <c r="O2724">
        <f t="shared" si="427"/>
        <v>0</v>
      </c>
      <c r="P2724">
        <v>84.12</v>
      </c>
      <c r="Q2724">
        <f t="shared" si="428"/>
        <v>-0.48648632521088148</v>
      </c>
      <c r="R2724">
        <v>25.1</v>
      </c>
      <c r="S2724">
        <f t="shared" si="429"/>
        <v>-0.48865159193692953</v>
      </c>
      <c r="T2724" s="8">
        <v>0</v>
      </c>
    </row>
    <row r="2725" spans="1:20" x14ac:dyDescent="0.35">
      <c r="A2725">
        <v>31</v>
      </c>
      <c r="B2725">
        <f t="shared" si="420"/>
        <v>-0.54075098544095401</v>
      </c>
      <c r="C2725">
        <v>0</v>
      </c>
      <c r="D2725">
        <v>0</v>
      </c>
      <c r="E2725" t="s">
        <v>23</v>
      </c>
      <c r="F2725">
        <f t="shared" si="421"/>
        <v>0</v>
      </c>
      <c r="G2725" t="s">
        <v>14</v>
      </c>
      <c r="H2725">
        <f t="shared" si="422"/>
        <v>1</v>
      </c>
      <c r="I2725">
        <f t="shared" si="423"/>
        <v>0</v>
      </c>
      <c r="J2725">
        <f t="shared" si="424"/>
        <v>0</v>
      </c>
      <c r="K2725" t="s">
        <v>15</v>
      </c>
      <c r="L2725">
        <f t="shared" si="425"/>
        <v>1</v>
      </c>
      <c r="M2725" t="s">
        <v>22</v>
      </c>
      <c r="N2725">
        <f t="shared" si="426"/>
        <v>0</v>
      </c>
      <c r="O2725">
        <f t="shared" si="427"/>
        <v>1</v>
      </c>
      <c r="P2725">
        <v>89.11</v>
      </c>
      <c r="Q2725">
        <f t="shared" si="428"/>
        <v>-0.37628102524338969</v>
      </c>
      <c r="R2725">
        <v>51.9</v>
      </c>
      <c r="S2725">
        <f t="shared" si="429"/>
        <v>2.9924063675188188</v>
      </c>
      <c r="T2725" s="8">
        <v>0</v>
      </c>
    </row>
    <row r="2726" spans="1:20" x14ac:dyDescent="0.35">
      <c r="A2726">
        <v>58</v>
      </c>
      <c r="B2726">
        <f t="shared" si="420"/>
        <v>0.6533879668508662</v>
      </c>
      <c r="C2726">
        <v>0</v>
      </c>
      <c r="D2726">
        <v>0</v>
      </c>
      <c r="E2726" t="s">
        <v>13</v>
      </c>
      <c r="F2726">
        <f t="shared" si="421"/>
        <v>1</v>
      </c>
      <c r="G2726" t="s">
        <v>18</v>
      </c>
      <c r="H2726">
        <f t="shared" si="422"/>
        <v>0</v>
      </c>
      <c r="I2726">
        <f t="shared" si="423"/>
        <v>1</v>
      </c>
      <c r="J2726">
        <f t="shared" si="424"/>
        <v>0</v>
      </c>
      <c r="K2726" t="s">
        <v>19</v>
      </c>
      <c r="L2726">
        <f t="shared" si="425"/>
        <v>0</v>
      </c>
      <c r="M2726" t="s">
        <v>22</v>
      </c>
      <c r="N2726">
        <f t="shared" si="426"/>
        <v>0</v>
      </c>
      <c r="O2726">
        <f t="shared" si="427"/>
        <v>1</v>
      </c>
      <c r="P2726">
        <v>99.83</v>
      </c>
      <c r="Q2726">
        <f t="shared" si="428"/>
        <v>-0.13952735477214467</v>
      </c>
      <c r="R2726">
        <v>36.299999999999997</v>
      </c>
      <c r="S2726">
        <f t="shared" si="429"/>
        <v>0.96611889858189037</v>
      </c>
      <c r="T2726" s="8">
        <v>0</v>
      </c>
    </row>
    <row r="2727" spans="1:20" x14ac:dyDescent="0.35">
      <c r="A2727">
        <v>12</v>
      </c>
      <c r="B2727">
        <f t="shared" si="420"/>
        <v>-1.3810709889055683</v>
      </c>
      <c r="C2727">
        <v>0</v>
      </c>
      <c r="D2727">
        <v>0</v>
      </c>
      <c r="E2727" t="s">
        <v>23</v>
      </c>
      <c r="F2727">
        <f t="shared" si="421"/>
        <v>0</v>
      </c>
      <c r="G2727" t="s">
        <v>26</v>
      </c>
      <c r="H2727">
        <f t="shared" si="422"/>
        <v>0</v>
      </c>
      <c r="I2727">
        <f t="shared" si="423"/>
        <v>0</v>
      </c>
      <c r="J2727">
        <f t="shared" si="424"/>
        <v>0</v>
      </c>
      <c r="K2727" t="s">
        <v>19</v>
      </c>
      <c r="L2727">
        <f t="shared" si="425"/>
        <v>0</v>
      </c>
      <c r="M2727" t="s">
        <v>21</v>
      </c>
      <c r="N2727">
        <f t="shared" si="426"/>
        <v>0</v>
      </c>
      <c r="O2727">
        <f t="shared" si="427"/>
        <v>0</v>
      </c>
      <c r="P2727">
        <v>150.03</v>
      </c>
      <c r="Q2727">
        <f t="shared" si="428"/>
        <v>0.96915121403909632</v>
      </c>
      <c r="R2727">
        <v>28.2</v>
      </c>
      <c r="S2727">
        <f t="shared" si="429"/>
        <v>-8.599190259689915E-2</v>
      </c>
      <c r="T2727" s="8">
        <v>0</v>
      </c>
    </row>
    <row r="2728" spans="1:20" x14ac:dyDescent="0.35">
      <c r="A2728">
        <v>30</v>
      </c>
      <c r="B2728">
        <f t="shared" si="420"/>
        <v>-0.58497835404435483</v>
      </c>
      <c r="C2728">
        <v>0</v>
      </c>
      <c r="D2728">
        <v>0</v>
      </c>
      <c r="E2728" t="s">
        <v>23</v>
      </c>
      <c r="F2728">
        <f t="shared" si="421"/>
        <v>0</v>
      </c>
      <c r="G2728" t="s">
        <v>14</v>
      </c>
      <c r="H2728">
        <f t="shared" si="422"/>
        <v>1</v>
      </c>
      <c r="I2728">
        <f t="shared" si="423"/>
        <v>0</v>
      </c>
      <c r="J2728">
        <f t="shared" si="424"/>
        <v>0</v>
      </c>
      <c r="K2728" t="s">
        <v>15</v>
      </c>
      <c r="L2728">
        <f t="shared" si="425"/>
        <v>1</v>
      </c>
      <c r="M2728" t="s">
        <v>16</v>
      </c>
      <c r="N2728">
        <f t="shared" si="426"/>
        <v>1</v>
      </c>
      <c r="O2728">
        <f t="shared" si="427"/>
        <v>0</v>
      </c>
      <c r="P2728">
        <v>69.67</v>
      </c>
      <c r="Q2728">
        <f t="shared" si="428"/>
        <v>-0.80561790527706545</v>
      </c>
      <c r="R2728">
        <v>35.799999999999997</v>
      </c>
      <c r="S2728">
        <f t="shared" si="429"/>
        <v>0.90117378739801446</v>
      </c>
      <c r="T2728" s="8">
        <v>0</v>
      </c>
    </row>
    <row r="2729" spans="1:20" x14ac:dyDescent="0.35">
      <c r="A2729">
        <v>65</v>
      </c>
      <c r="B2729">
        <f t="shared" si="420"/>
        <v>0.96297954707467148</v>
      </c>
      <c r="C2729">
        <v>0</v>
      </c>
      <c r="D2729">
        <v>0</v>
      </c>
      <c r="E2729" t="s">
        <v>13</v>
      </c>
      <c r="F2729">
        <f t="shared" si="421"/>
        <v>1</v>
      </c>
      <c r="G2729" t="s">
        <v>18</v>
      </c>
      <c r="H2729">
        <f t="shared" si="422"/>
        <v>0</v>
      </c>
      <c r="I2729">
        <f t="shared" si="423"/>
        <v>1</v>
      </c>
      <c r="J2729">
        <f t="shared" si="424"/>
        <v>0</v>
      </c>
      <c r="K2729" t="s">
        <v>15</v>
      </c>
      <c r="L2729">
        <f t="shared" si="425"/>
        <v>1</v>
      </c>
      <c r="M2729" t="s">
        <v>16</v>
      </c>
      <c r="N2729">
        <f t="shared" si="426"/>
        <v>1</v>
      </c>
      <c r="O2729">
        <f t="shared" si="427"/>
        <v>0</v>
      </c>
      <c r="P2729">
        <v>77.459999999999994</v>
      </c>
      <c r="Q2729">
        <f t="shared" si="428"/>
        <v>-0.63357396003723354</v>
      </c>
      <c r="R2729">
        <v>30.9</v>
      </c>
      <c r="S2729">
        <f t="shared" si="429"/>
        <v>0.26471169779603065</v>
      </c>
      <c r="T2729" s="8">
        <v>0</v>
      </c>
    </row>
    <row r="2730" spans="1:20" x14ac:dyDescent="0.35">
      <c r="A2730">
        <v>23</v>
      </c>
      <c r="B2730">
        <f t="shared" si="420"/>
        <v>-0.89456993426816012</v>
      </c>
      <c r="C2730">
        <v>0</v>
      </c>
      <c r="D2730">
        <v>0</v>
      </c>
      <c r="E2730" t="s">
        <v>23</v>
      </c>
      <c r="F2730">
        <f t="shared" si="421"/>
        <v>0</v>
      </c>
      <c r="G2730" t="s">
        <v>14</v>
      </c>
      <c r="H2730">
        <f t="shared" si="422"/>
        <v>1</v>
      </c>
      <c r="I2730">
        <f t="shared" si="423"/>
        <v>0</v>
      </c>
      <c r="J2730">
        <f t="shared" si="424"/>
        <v>0</v>
      </c>
      <c r="K2730" t="s">
        <v>15</v>
      </c>
      <c r="L2730">
        <f t="shared" si="425"/>
        <v>1</v>
      </c>
      <c r="M2730" t="s">
        <v>22</v>
      </c>
      <c r="N2730">
        <f t="shared" si="426"/>
        <v>0</v>
      </c>
      <c r="O2730">
        <f t="shared" si="427"/>
        <v>1</v>
      </c>
      <c r="P2730">
        <v>100.54</v>
      </c>
      <c r="Q2730">
        <f t="shared" si="428"/>
        <v>-0.12384684114951539</v>
      </c>
      <c r="R2730">
        <v>22.1</v>
      </c>
      <c r="S2730">
        <f t="shared" si="429"/>
        <v>-0.87832225904018502</v>
      </c>
      <c r="T2730" s="8">
        <v>0</v>
      </c>
    </row>
    <row r="2731" spans="1:20" x14ac:dyDescent="0.35">
      <c r="A2731">
        <v>14</v>
      </c>
      <c r="B2731">
        <f t="shared" si="420"/>
        <v>-1.2926162516987669</v>
      </c>
      <c r="C2731">
        <v>0</v>
      </c>
      <c r="D2731">
        <v>0</v>
      </c>
      <c r="E2731" t="s">
        <v>23</v>
      </c>
      <c r="F2731">
        <f t="shared" si="421"/>
        <v>0</v>
      </c>
      <c r="G2731" t="s">
        <v>26</v>
      </c>
      <c r="H2731">
        <f t="shared" si="422"/>
        <v>0</v>
      </c>
      <c r="I2731">
        <f t="shared" si="423"/>
        <v>0</v>
      </c>
      <c r="J2731">
        <f t="shared" si="424"/>
        <v>0</v>
      </c>
      <c r="K2731" t="s">
        <v>19</v>
      </c>
      <c r="L2731">
        <f t="shared" si="425"/>
        <v>0</v>
      </c>
      <c r="M2731" t="s">
        <v>21</v>
      </c>
      <c r="N2731">
        <f t="shared" si="426"/>
        <v>0</v>
      </c>
      <c r="O2731">
        <f t="shared" si="427"/>
        <v>0</v>
      </c>
      <c r="P2731">
        <v>142.38</v>
      </c>
      <c r="Q2731">
        <f t="shared" si="428"/>
        <v>0.80019920106288112</v>
      </c>
      <c r="R2731">
        <v>17.600000000000001</v>
      </c>
      <c r="S2731">
        <f t="shared" si="429"/>
        <v>-1.4628282596950681</v>
      </c>
      <c r="T2731" s="8">
        <v>0</v>
      </c>
    </row>
    <row r="2732" spans="1:20" x14ac:dyDescent="0.35">
      <c r="A2732">
        <v>27</v>
      </c>
      <c r="B2732">
        <f t="shared" si="420"/>
        <v>-0.71766045985455706</v>
      </c>
      <c r="C2732">
        <v>0</v>
      </c>
      <c r="D2732">
        <v>0</v>
      </c>
      <c r="E2732" t="s">
        <v>23</v>
      </c>
      <c r="F2732">
        <f t="shared" si="421"/>
        <v>0</v>
      </c>
      <c r="G2732" t="s">
        <v>18</v>
      </c>
      <c r="H2732">
        <f t="shared" si="422"/>
        <v>0</v>
      </c>
      <c r="I2732">
        <f t="shared" si="423"/>
        <v>1</v>
      </c>
      <c r="J2732">
        <f t="shared" si="424"/>
        <v>0</v>
      </c>
      <c r="K2732" t="s">
        <v>19</v>
      </c>
      <c r="L2732">
        <f t="shared" si="425"/>
        <v>0</v>
      </c>
      <c r="M2732" t="s">
        <v>22</v>
      </c>
      <c r="N2732">
        <f t="shared" si="426"/>
        <v>0</v>
      </c>
      <c r="O2732">
        <f t="shared" si="427"/>
        <v>1</v>
      </c>
      <c r="P2732">
        <v>110.87</v>
      </c>
      <c r="Q2732">
        <f t="shared" si="428"/>
        <v>0.10429358944451084</v>
      </c>
      <c r="R2732">
        <v>29.5</v>
      </c>
      <c r="S2732">
        <f t="shared" si="429"/>
        <v>8.2865386481178305E-2</v>
      </c>
      <c r="T2732" s="8">
        <v>0</v>
      </c>
    </row>
    <row r="2733" spans="1:20" x14ac:dyDescent="0.35">
      <c r="A2733">
        <v>53</v>
      </c>
      <c r="B2733">
        <f t="shared" si="420"/>
        <v>0.43225112383386249</v>
      </c>
      <c r="C2733">
        <v>0</v>
      </c>
      <c r="D2733">
        <v>0</v>
      </c>
      <c r="E2733" t="s">
        <v>13</v>
      </c>
      <c r="F2733">
        <f t="shared" si="421"/>
        <v>1</v>
      </c>
      <c r="G2733" t="s">
        <v>14</v>
      </c>
      <c r="H2733">
        <f t="shared" si="422"/>
        <v>1</v>
      </c>
      <c r="I2733">
        <f t="shared" si="423"/>
        <v>0</v>
      </c>
      <c r="J2733">
        <f t="shared" si="424"/>
        <v>0</v>
      </c>
      <c r="K2733" t="s">
        <v>15</v>
      </c>
      <c r="L2733">
        <f t="shared" si="425"/>
        <v>1</v>
      </c>
      <c r="M2733" t="s">
        <v>21</v>
      </c>
      <c r="N2733">
        <f t="shared" si="426"/>
        <v>0</v>
      </c>
      <c r="O2733">
        <f t="shared" si="427"/>
        <v>0</v>
      </c>
      <c r="P2733">
        <v>73.599999999999994</v>
      </c>
      <c r="Q2733">
        <f t="shared" si="428"/>
        <v>-0.71882294959124526</v>
      </c>
      <c r="R2733">
        <v>27</v>
      </c>
      <c r="S2733">
        <f t="shared" si="429"/>
        <v>-0.24186016943820124</v>
      </c>
      <c r="T2733" s="8">
        <v>0</v>
      </c>
    </row>
    <row r="2734" spans="1:20" x14ac:dyDescent="0.35">
      <c r="A2734">
        <v>58</v>
      </c>
      <c r="B2734">
        <f t="shared" si="420"/>
        <v>0.6533879668508662</v>
      </c>
      <c r="C2734">
        <v>1</v>
      </c>
      <c r="D2734">
        <v>0</v>
      </c>
      <c r="E2734" t="s">
        <v>13</v>
      </c>
      <c r="F2734">
        <f t="shared" si="421"/>
        <v>1</v>
      </c>
      <c r="G2734" t="s">
        <v>25</v>
      </c>
      <c r="H2734">
        <f t="shared" si="422"/>
        <v>0</v>
      </c>
      <c r="I2734">
        <f t="shared" si="423"/>
        <v>0</v>
      </c>
      <c r="J2734">
        <f t="shared" si="424"/>
        <v>1</v>
      </c>
      <c r="K2734" t="s">
        <v>19</v>
      </c>
      <c r="L2734">
        <f t="shared" si="425"/>
        <v>0</v>
      </c>
      <c r="M2734" t="s">
        <v>21</v>
      </c>
      <c r="N2734">
        <f t="shared" si="426"/>
        <v>0</v>
      </c>
      <c r="O2734">
        <f t="shared" si="427"/>
        <v>0</v>
      </c>
      <c r="P2734">
        <v>59.52</v>
      </c>
      <c r="Q2734">
        <f t="shared" si="428"/>
        <v>-1.0297829943892984</v>
      </c>
      <c r="R2734">
        <v>33.200000000000003</v>
      </c>
      <c r="S2734">
        <f t="shared" si="429"/>
        <v>0.56345920924186044</v>
      </c>
      <c r="T2734" s="8">
        <v>0</v>
      </c>
    </row>
    <row r="2735" spans="1:20" x14ac:dyDescent="0.35">
      <c r="A2735">
        <v>9</v>
      </c>
      <c r="B2735">
        <f t="shared" si="420"/>
        <v>-1.5137530947157707</v>
      </c>
      <c r="C2735">
        <v>0</v>
      </c>
      <c r="D2735">
        <v>0</v>
      </c>
      <c r="E2735" t="s">
        <v>23</v>
      </c>
      <c r="F2735">
        <f t="shared" si="421"/>
        <v>0</v>
      </c>
      <c r="G2735" t="s">
        <v>26</v>
      </c>
      <c r="H2735">
        <f t="shared" si="422"/>
        <v>0</v>
      </c>
      <c r="I2735">
        <f t="shared" si="423"/>
        <v>0</v>
      </c>
      <c r="J2735">
        <f t="shared" si="424"/>
        <v>0</v>
      </c>
      <c r="K2735" t="s">
        <v>15</v>
      </c>
      <c r="L2735">
        <f t="shared" si="425"/>
        <v>1</v>
      </c>
      <c r="M2735" t="s">
        <v>21</v>
      </c>
      <c r="N2735">
        <f t="shared" si="426"/>
        <v>0</v>
      </c>
      <c r="O2735">
        <f t="shared" si="427"/>
        <v>0</v>
      </c>
      <c r="P2735">
        <v>142.68</v>
      </c>
      <c r="Q2735">
        <f t="shared" si="428"/>
        <v>0.80682477019920362</v>
      </c>
      <c r="R2735">
        <v>24.4</v>
      </c>
      <c r="S2735">
        <f t="shared" si="429"/>
        <v>-0.57957474759435612</v>
      </c>
      <c r="T2735" s="8">
        <v>0</v>
      </c>
    </row>
    <row r="2736" spans="1:20" x14ac:dyDescent="0.35">
      <c r="A2736">
        <v>59</v>
      </c>
      <c r="B2736">
        <f t="shared" si="420"/>
        <v>0.69761533545426702</v>
      </c>
      <c r="C2736">
        <v>1</v>
      </c>
      <c r="D2736">
        <v>0</v>
      </c>
      <c r="E2736" t="s">
        <v>13</v>
      </c>
      <c r="F2736">
        <f t="shared" si="421"/>
        <v>1</v>
      </c>
      <c r="G2736" t="s">
        <v>18</v>
      </c>
      <c r="H2736">
        <f t="shared" si="422"/>
        <v>0</v>
      </c>
      <c r="I2736">
        <f t="shared" si="423"/>
        <v>1</v>
      </c>
      <c r="J2736">
        <f t="shared" si="424"/>
        <v>0</v>
      </c>
      <c r="K2736" t="s">
        <v>15</v>
      </c>
      <c r="L2736">
        <f t="shared" si="425"/>
        <v>1</v>
      </c>
      <c r="M2736" t="s">
        <v>22</v>
      </c>
      <c r="N2736">
        <f t="shared" si="426"/>
        <v>0</v>
      </c>
      <c r="O2736">
        <f t="shared" si="427"/>
        <v>1</v>
      </c>
      <c r="P2736">
        <v>182.9</v>
      </c>
      <c r="Q2736">
        <f t="shared" si="428"/>
        <v>1.6950927390754607</v>
      </c>
      <c r="R2736">
        <v>34.4</v>
      </c>
      <c r="S2736">
        <f t="shared" si="429"/>
        <v>0.71932747608316205</v>
      </c>
      <c r="T2736" s="8">
        <v>0</v>
      </c>
    </row>
    <row r="2737" spans="1:20" x14ac:dyDescent="0.35">
      <c r="A2737">
        <v>46</v>
      </c>
      <c r="B2737">
        <f t="shared" si="420"/>
        <v>0.12265954361005722</v>
      </c>
      <c r="C2737">
        <v>0</v>
      </c>
      <c r="D2737">
        <v>0</v>
      </c>
      <c r="E2737" t="s">
        <v>13</v>
      </c>
      <c r="F2737">
        <f t="shared" si="421"/>
        <v>1</v>
      </c>
      <c r="G2737" t="s">
        <v>25</v>
      </c>
      <c r="H2737">
        <f t="shared" si="422"/>
        <v>0</v>
      </c>
      <c r="I2737">
        <f t="shared" si="423"/>
        <v>0</v>
      </c>
      <c r="J2737">
        <f t="shared" si="424"/>
        <v>1</v>
      </c>
      <c r="K2737" t="s">
        <v>15</v>
      </c>
      <c r="L2737">
        <f t="shared" si="425"/>
        <v>1</v>
      </c>
      <c r="M2737" t="s">
        <v>16</v>
      </c>
      <c r="N2737">
        <f t="shared" si="426"/>
        <v>1</v>
      </c>
      <c r="O2737">
        <f t="shared" si="427"/>
        <v>0</v>
      </c>
      <c r="P2737">
        <v>75.28</v>
      </c>
      <c r="Q2737">
        <f t="shared" si="428"/>
        <v>-0.68171976242784105</v>
      </c>
      <c r="R2737">
        <v>36.700000000000003</v>
      </c>
      <c r="S2737">
        <f t="shared" si="429"/>
        <v>1.0180749875289918</v>
      </c>
      <c r="T2737" s="8">
        <v>0</v>
      </c>
    </row>
    <row r="2738" spans="1:20" x14ac:dyDescent="0.35">
      <c r="A2738">
        <v>41</v>
      </c>
      <c r="B2738">
        <f t="shared" si="420"/>
        <v>-9.8477299406946536E-2</v>
      </c>
      <c r="C2738">
        <v>0</v>
      </c>
      <c r="D2738">
        <v>0</v>
      </c>
      <c r="E2738" t="s">
        <v>23</v>
      </c>
      <c r="F2738">
        <f t="shared" si="421"/>
        <v>0</v>
      </c>
      <c r="G2738" t="s">
        <v>14</v>
      </c>
      <c r="H2738">
        <f t="shared" si="422"/>
        <v>1</v>
      </c>
      <c r="I2738">
        <f t="shared" si="423"/>
        <v>0</v>
      </c>
      <c r="J2738">
        <f t="shared" si="424"/>
        <v>0</v>
      </c>
      <c r="K2738" t="s">
        <v>19</v>
      </c>
      <c r="L2738">
        <f t="shared" si="425"/>
        <v>0</v>
      </c>
      <c r="M2738" t="s">
        <v>21</v>
      </c>
      <c r="N2738">
        <f t="shared" si="426"/>
        <v>0</v>
      </c>
      <c r="O2738">
        <f t="shared" si="427"/>
        <v>0</v>
      </c>
      <c r="P2738">
        <v>100.75</v>
      </c>
      <c r="Q2738">
        <f t="shared" si="428"/>
        <v>-0.11920894275409001</v>
      </c>
      <c r="R2738">
        <v>27.2</v>
      </c>
      <c r="S2738">
        <f t="shared" si="429"/>
        <v>-0.21588212496465098</v>
      </c>
      <c r="T2738" s="8">
        <v>0</v>
      </c>
    </row>
    <row r="2739" spans="1:20" x14ac:dyDescent="0.35">
      <c r="A2739">
        <v>55</v>
      </c>
      <c r="B2739">
        <f t="shared" si="420"/>
        <v>0.52070586104066396</v>
      </c>
      <c r="C2739">
        <v>0</v>
      </c>
      <c r="D2739">
        <v>0</v>
      </c>
      <c r="E2739" t="s">
        <v>13</v>
      </c>
      <c r="F2739">
        <f t="shared" si="421"/>
        <v>1</v>
      </c>
      <c r="G2739" t="s">
        <v>18</v>
      </c>
      <c r="H2739">
        <f t="shared" si="422"/>
        <v>0</v>
      </c>
      <c r="I2739">
        <f t="shared" si="423"/>
        <v>1</v>
      </c>
      <c r="J2739">
        <f t="shared" si="424"/>
        <v>0</v>
      </c>
      <c r="K2739" t="s">
        <v>19</v>
      </c>
      <c r="L2739">
        <f t="shared" si="425"/>
        <v>0</v>
      </c>
      <c r="M2739" t="s">
        <v>21</v>
      </c>
      <c r="N2739">
        <f t="shared" si="426"/>
        <v>0</v>
      </c>
      <c r="O2739">
        <f t="shared" si="427"/>
        <v>0</v>
      </c>
      <c r="P2739">
        <v>163.82</v>
      </c>
      <c r="Q2739">
        <f t="shared" si="428"/>
        <v>1.2737065420053713</v>
      </c>
      <c r="R2739">
        <v>27.5</v>
      </c>
      <c r="S2739">
        <f t="shared" si="429"/>
        <v>-0.17691505825432532</v>
      </c>
      <c r="T2739" s="8">
        <v>0</v>
      </c>
    </row>
    <row r="2740" spans="1:20" x14ac:dyDescent="0.35">
      <c r="A2740">
        <v>43</v>
      </c>
      <c r="B2740">
        <f t="shared" si="420"/>
        <v>-1.0022562200145031E-2</v>
      </c>
      <c r="C2740">
        <v>0</v>
      </c>
      <c r="D2740">
        <v>0</v>
      </c>
      <c r="E2740" t="s">
        <v>13</v>
      </c>
      <c r="F2740">
        <f t="shared" si="421"/>
        <v>1</v>
      </c>
      <c r="G2740" t="s">
        <v>14</v>
      </c>
      <c r="H2740">
        <f t="shared" si="422"/>
        <v>1</v>
      </c>
      <c r="I2740">
        <f t="shared" si="423"/>
        <v>0</v>
      </c>
      <c r="J2740">
        <f t="shared" si="424"/>
        <v>0</v>
      </c>
      <c r="K2740" t="s">
        <v>15</v>
      </c>
      <c r="L2740">
        <f t="shared" si="425"/>
        <v>1</v>
      </c>
      <c r="M2740" t="s">
        <v>22</v>
      </c>
      <c r="N2740">
        <f t="shared" si="426"/>
        <v>0</v>
      </c>
      <c r="O2740">
        <f t="shared" si="427"/>
        <v>1</v>
      </c>
      <c r="P2740">
        <v>110.42</v>
      </c>
      <c r="Q2740">
        <f t="shared" si="428"/>
        <v>9.4355235740027535E-2</v>
      </c>
      <c r="R2740">
        <v>32.6</v>
      </c>
      <c r="S2740">
        <f t="shared" si="429"/>
        <v>0.48552507582120913</v>
      </c>
      <c r="T2740" s="8">
        <v>0</v>
      </c>
    </row>
    <row r="2741" spans="1:20" x14ac:dyDescent="0.35">
      <c r="A2741">
        <v>5</v>
      </c>
      <c r="B2741">
        <f t="shared" si="420"/>
        <v>-1.6906625691293735</v>
      </c>
      <c r="C2741">
        <v>0</v>
      </c>
      <c r="D2741">
        <v>0</v>
      </c>
      <c r="E2741" t="s">
        <v>23</v>
      </c>
      <c r="F2741">
        <f t="shared" si="421"/>
        <v>0</v>
      </c>
      <c r="G2741" t="s">
        <v>26</v>
      </c>
      <c r="H2741">
        <f t="shared" si="422"/>
        <v>0</v>
      </c>
      <c r="I2741">
        <f t="shared" si="423"/>
        <v>0</v>
      </c>
      <c r="J2741">
        <f t="shared" si="424"/>
        <v>0</v>
      </c>
      <c r="K2741" t="s">
        <v>19</v>
      </c>
      <c r="L2741">
        <f t="shared" si="425"/>
        <v>0</v>
      </c>
      <c r="M2741" t="s">
        <v>21</v>
      </c>
      <c r="N2741">
        <f t="shared" si="426"/>
        <v>0</v>
      </c>
      <c r="O2741">
        <f t="shared" si="427"/>
        <v>0</v>
      </c>
      <c r="P2741">
        <v>105.18</v>
      </c>
      <c r="Q2741">
        <f t="shared" si="428"/>
        <v>-2.1371371841066016E-2</v>
      </c>
      <c r="R2741">
        <v>28.1</v>
      </c>
      <c r="S2741">
        <f t="shared" si="429"/>
        <v>-9.8980924833674058E-2</v>
      </c>
      <c r="T2741" s="8">
        <v>0</v>
      </c>
    </row>
    <row r="2742" spans="1:20" x14ac:dyDescent="0.35">
      <c r="A2742">
        <v>15</v>
      </c>
      <c r="B2742">
        <f t="shared" si="420"/>
        <v>-1.248388883095366</v>
      </c>
      <c r="C2742">
        <v>0</v>
      </c>
      <c r="D2742">
        <v>0</v>
      </c>
      <c r="E2742" t="s">
        <v>23</v>
      </c>
      <c r="F2742">
        <f t="shared" si="421"/>
        <v>0</v>
      </c>
      <c r="G2742" t="s">
        <v>27</v>
      </c>
      <c r="H2742">
        <f t="shared" si="422"/>
        <v>0</v>
      </c>
      <c r="I2742">
        <f t="shared" si="423"/>
        <v>0</v>
      </c>
      <c r="J2742">
        <f t="shared" si="424"/>
        <v>0</v>
      </c>
      <c r="K2742" t="s">
        <v>19</v>
      </c>
      <c r="L2742">
        <f t="shared" si="425"/>
        <v>0</v>
      </c>
      <c r="M2742" t="s">
        <v>21</v>
      </c>
      <c r="N2742">
        <f t="shared" si="426"/>
        <v>0</v>
      </c>
      <c r="O2742">
        <f t="shared" si="427"/>
        <v>0</v>
      </c>
      <c r="P2742">
        <v>79.59</v>
      </c>
      <c r="Q2742">
        <f t="shared" si="428"/>
        <v>-0.58653241916934606</v>
      </c>
      <c r="R2742">
        <v>28.4</v>
      </c>
      <c r="S2742">
        <f t="shared" si="429"/>
        <v>-6.0013858123348876E-2</v>
      </c>
      <c r="T2742" s="8">
        <v>0</v>
      </c>
    </row>
    <row r="2743" spans="1:20" x14ac:dyDescent="0.35">
      <c r="A2743">
        <v>36</v>
      </c>
      <c r="B2743">
        <f t="shared" si="420"/>
        <v>-0.31961414242395031</v>
      </c>
      <c r="C2743">
        <v>0</v>
      </c>
      <c r="D2743">
        <v>0</v>
      </c>
      <c r="E2743" t="s">
        <v>13</v>
      </c>
      <c r="F2743">
        <f t="shared" si="421"/>
        <v>1</v>
      </c>
      <c r="G2743" t="s">
        <v>14</v>
      </c>
      <c r="H2743">
        <f t="shared" si="422"/>
        <v>1</v>
      </c>
      <c r="I2743">
        <f t="shared" si="423"/>
        <v>0</v>
      </c>
      <c r="J2743">
        <f t="shared" si="424"/>
        <v>0</v>
      </c>
      <c r="K2743" t="s">
        <v>19</v>
      </c>
      <c r="L2743">
        <f t="shared" si="425"/>
        <v>0</v>
      </c>
      <c r="M2743" t="s">
        <v>21</v>
      </c>
      <c r="N2743">
        <f t="shared" si="426"/>
        <v>0</v>
      </c>
      <c r="O2743">
        <f t="shared" si="427"/>
        <v>0</v>
      </c>
      <c r="P2743">
        <v>107.99</v>
      </c>
      <c r="Q2743">
        <f t="shared" si="428"/>
        <v>4.0688125735817919E-2</v>
      </c>
      <c r="R2743">
        <v>25.5</v>
      </c>
      <c r="S2743">
        <f t="shared" si="429"/>
        <v>-0.43669550298982895</v>
      </c>
      <c r="T2743" s="8">
        <v>0</v>
      </c>
    </row>
    <row r="2744" spans="1:20" x14ac:dyDescent="0.35">
      <c r="A2744">
        <v>36</v>
      </c>
      <c r="B2744">
        <f t="shared" si="420"/>
        <v>-0.31961414242395031</v>
      </c>
      <c r="C2744">
        <v>0</v>
      </c>
      <c r="D2744">
        <v>0</v>
      </c>
      <c r="E2744" t="s">
        <v>13</v>
      </c>
      <c r="F2744">
        <f t="shared" si="421"/>
        <v>1</v>
      </c>
      <c r="G2744" t="s">
        <v>14</v>
      </c>
      <c r="H2744">
        <f t="shared" si="422"/>
        <v>1</v>
      </c>
      <c r="I2744">
        <f t="shared" si="423"/>
        <v>0</v>
      </c>
      <c r="J2744">
        <f t="shared" si="424"/>
        <v>0</v>
      </c>
      <c r="K2744" t="s">
        <v>19</v>
      </c>
      <c r="L2744">
        <f t="shared" si="425"/>
        <v>0</v>
      </c>
      <c r="M2744" t="s">
        <v>16</v>
      </c>
      <c r="N2744">
        <f t="shared" si="426"/>
        <v>1</v>
      </c>
      <c r="O2744">
        <f t="shared" si="427"/>
        <v>0</v>
      </c>
      <c r="P2744">
        <v>90.22</v>
      </c>
      <c r="Q2744">
        <f t="shared" si="428"/>
        <v>-0.35176641943899772</v>
      </c>
      <c r="R2744">
        <v>28.7</v>
      </c>
      <c r="S2744">
        <f t="shared" si="429"/>
        <v>-2.1046791413023236E-2</v>
      </c>
      <c r="T2744" s="8">
        <v>0</v>
      </c>
    </row>
    <row r="2745" spans="1:20" x14ac:dyDescent="0.35">
      <c r="A2745">
        <v>47</v>
      </c>
      <c r="B2745">
        <f t="shared" si="420"/>
        <v>0.16688691221345797</v>
      </c>
      <c r="C2745">
        <v>0</v>
      </c>
      <c r="D2745">
        <v>0</v>
      </c>
      <c r="E2745" t="s">
        <v>23</v>
      </c>
      <c r="F2745">
        <f t="shared" si="421"/>
        <v>0</v>
      </c>
      <c r="G2745" t="s">
        <v>14</v>
      </c>
      <c r="H2745">
        <f t="shared" si="422"/>
        <v>1</v>
      </c>
      <c r="I2745">
        <f t="shared" si="423"/>
        <v>0</v>
      </c>
      <c r="J2745">
        <f t="shared" si="424"/>
        <v>0</v>
      </c>
      <c r="K2745" t="s">
        <v>19</v>
      </c>
      <c r="L2745">
        <f t="shared" si="425"/>
        <v>0</v>
      </c>
      <c r="M2745" t="s">
        <v>21</v>
      </c>
      <c r="N2745">
        <f t="shared" si="426"/>
        <v>0</v>
      </c>
      <c r="O2745">
        <f t="shared" si="427"/>
        <v>0</v>
      </c>
      <c r="P2745">
        <v>143.44999999999999</v>
      </c>
      <c r="Q2745">
        <f t="shared" si="428"/>
        <v>0.82383039764909671</v>
      </c>
      <c r="R2745">
        <v>23.8</v>
      </c>
      <c r="S2745">
        <f t="shared" si="429"/>
        <v>-0.65750888101500693</v>
      </c>
      <c r="T2745" s="8">
        <v>0</v>
      </c>
    </row>
    <row r="2746" spans="1:20" x14ac:dyDescent="0.35">
      <c r="A2746">
        <v>18</v>
      </c>
      <c r="B2746">
        <f t="shared" si="420"/>
        <v>-1.1157067772851639</v>
      </c>
      <c r="C2746">
        <v>0</v>
      </c>
      <c r="D2746">
        <v>0</v>
      </c>
      <c r="E2746" t="s">
        <v>23</v>
      </c>
      <c r="F2746">
        <f t="shared" si="421"/>
        <v>0</v>
      </c>
      <c r="G2746" t="s">
        <v>14</v>
      </c>
      <c r="H2746">
        <f t="shared" si="422"/>
        <v>1</v>
      </c>
      <c r="I2746">
        <f t="shared" si="423"/>
        <v>0</v>
      </c>
      <c r="J2746">
        <f t="shared" si="424"/>
        <v>0</v>
      </c>
      <c r="K2746" t="s">
        <v>19</v>
      </c>
      <c r="L2746">
        <f t="shared" si="425"/>
        <v>0</v>
      </c>
      <c r="M2746" t="s">
        <v>21</v>
      </c>
      <c r="N2746">
        <f t="shared" si="426"/>
        <v>0</v>
      </c>
      <c r="O2746">
        <f t="shared" si="427"/>
        <v>0</v>
      </c>
      <c r="P2746">
        <v>78.569999999999993</v>
      </c>
      <c r="Q2746">
        <f t="shared" si="428"/>
        <v>-0.60905935423284163</v>
      </c>
      <c r="R2746">
        <v>34.4</v>
      </c>
      <c r="S2746">
        <f t="shared" si="429"/>
        <v>0.71932747608316205</v>
      </c>
      <c r="T2746" s="8">
        <v>0</v>
      </c>
    </row>
    <row r="2747" spans="1:20" x14ac:dyDescent="0.35">
      <c r="A2747">
        <v>19</v>
      </c>
      <c r="B2747">
        <f t="shared" si="420"/>
        <v>-1.0714794086817632</v>
      </c>
      <c r="C2747">
        <v>0</v>
      </c>
      <c r="D2747">
        <v>0</v>
      </c>
      <c r="E2747" t="s">
        <v>23</v>
      </c>
      <c r="F2747">
        <f t="shared" si="421"/>
        <v>0</v>
      </c>
      <c r="G2747" t="s">
        <v>14</v>
      </c>
      <c r="H2747">
        <f t="shared" si="422"/>
        <v>1</v>
      </c>
      <c r="I2747">
        <f t="shared" si="423"/>
        <v>0</v>
      </c>
      <c r="J2747">
        <f t="shared" si="424"/>
        <v>0</v>
      </c>
      <c r="K2747" t="s">
        <v>19</v>
      </c>
      <c r="L2747">
        <f t="shared" si="425"/>
        <v>0</v>
      </c>
      <c r="M2747" t="s">
        <v>21</v>
      </c>
      <c r="N2747">
        <f t="shared" si="426"/>
        <v>0</v>
      </c>
      <c r="O2747">
        <f t="shared" si="427"/>
        <v>0</v>
      </c>
      <c r="P2747">
        <v>79.819999999999993</v>
      </c>
      <c r="Q2747">
        <f t="shared" si="428"/>
        <v>-0.58145281616483258</v>
      </c>
      <c r="R2747">
        <v>26.1</v>
      </c>
      <c r="S2747">
        <f t="shared" si="429"/>
        <v>-0.3587613695691777</v>
      </c>
      <c r="T2747" s="8">
        <v>0</v>
      </c>
    </row>
    <row r="2748" spans="1:20" x14ac:dyDescent="0.35">
      <c r="A2748">
        <v>65</v>
      </c>
      <c r="B2748">
        <f t="shared" si="420"/>
        <v>0.96297954707467148</v>
      </c>
      <c r="C2748">
        <v>0</v>
      </c>
      <c r="D2748">
        <v>0</v>
      </c>
      <c r="E2748" t="s">
        <v>13</v>
      </c>
      <c r="F2748">
        <f t="shared" si="421"/>
        <v>1</v>
      </c>
      <c r="G2748" t="s">
        <v>18</v>
      </c>
      <c r="H2748">
        <f t="shared" si="422"/>
        <v>0</v>
      </c>
      <c r="I2748">
        <f t="shared" si="423"/>
        <v>1</v>
      </c>
      <c r="J2748">
        <f t="shared" si="424"/>
        <v>0</v>
      </c>
      <c r="K2748" t="s">
        <v>15</v>
      </c>
      <c r="L2748">
        <f t="shared" si="425"/>
        <v>1</v>
      </c>
      <c r="M2748" t="s">
        <v>21</v>
      </c>
      <c r="N2748">
        <f t="shared" si="426"/>
        <v>0</v>
      </c>
      <c r="O2748">
        <f t="shared" si="427"/>
        <v>0</v>
      </c>
      <c r="P2748">
        <v>95.88</v>
      </c>
      <c r="Q2748">
        <f t="shared" si="428"/>
        <v>-0.22676401506705313</v>
      </c>
      <c r="R2748">
        <v>28.5</v>
      </c>
      <c r="S2748">
        <f t="shared" si="429"/>
        <v>-4.702483588657351E-2</v>
      </c>
      <c r="T2748" s="8">
        <v>0</v>
      </c>
    </row>
    <row r="2749" spans="1:20" x14ac:dyDescent="0.35">
      <c r="A2749">
        <v>17</v>
      </c>
      <c r="B2749">
        <f t="shared" si="420"/>
        <v>-1.1599341458885646</v>
      </c>
      <c r="C2749">
        <v>0</v>
      </c>
      <c r="D2749">
        <v>0</v>
      </c>
      <c r="E2749" t="s">
        <v>23</v>
      </c>
      <c r="F2749">
        <f t="shared" si="421"/>
        <v>0</v>
      </c>
      <c r="G2749" t="s">
        <v>25</v>
      </c>
      <c r="H2749">
        <f t="shared" si="422"/>
        <v>0</v>
      </c>
      <c r="I2749">
        <f t="shared" si="423"/>
        <v>0</v>
      </c>
      <c r="J2749">
        <f t="shared" si="424"/>
        <v>1</v>
      </c>
      <c r="K2749" t="s">
        <v>15</v>
      </c>
      <c r="L2749">
        <f t="shared" si="425"/>
        <v>1</v>
      </c>
      <c r="M2749" t="s">
        <v>21</v>
      </c>
      <c r="N2749">
        <f t="shared" si="426"/>
        <v>0</v>
      </c>
      <c r="O2749">
        <f t="shared" si="427"/>
        <v>0</v>
      </c>
      <c r="P2749">
        <v>123.04</v>
      </c>
      <c r="Q2749">
        <f t="shared" si="428"/>
        <v>0.37307084407464636</v>
      </c>
      <c r="R2749">
        <v>29.6</v>
      </c>
      <c r="S2749">
        <f t="shared" si="429"/>
        <v>9.5854408717953685E-2</v>
      </c>
      <c r="T2749" s="8">
        <v>0</v>
      </c>
    </row>
    <row r="2750" spans="1:20" x14ac:dyDescent="0.35">
      <c r="A2750">
        <v>54</v>
      </c>
      <c r="B2750">
        <f t="shared" si="420"/>
        <v>0.47647849243726326</v>
      </c>
      <c r="C2750">
        <v>0</v>
      </c>
      <c r="D2750">
        <v>0</v>
      </c>
      <c r="E2750" t="s">
        <v>13</v>
      </c>
      <c r="F2750">
        <f t="shared" si="421"/>
        <v>1</v>
      </c>
      <c r="G2750" t="s">
        <v>14</v>
      </c>
      <c r="H2750">
        <f t="shared" si="422"/>
        <v>1</v>
      </c>
      <c r="I2750">
        <f t="shared" si="423"/>
        <v>0</v>
      </c>
      <c r="J2750">
        <f t="shared" si="424"/>
        <v>0</v>
      </c>
      <c r="K2750" t="s">
        <v>15</v>
      </c>
      <c r="L2750">
        <f t="shared" si="425"/>
        <v>1</v>
      </c>
      <c r="M2750" t="s">
        <v>22</v>
      </c>
      <c r="N2750">
        <f t="shared" si="426"/>
        <v>0</v>
      </c>
      <c r="O2750">
        <f t="shared" si="427"/>
        <v>1</v>
      </c>
      <c r="P2750">
        <v>92.34</v>
      </c>
      <c r="Q2750">
        <f t="shared" si="428"/>
        <v>-0.30494573087565441</v>
      </c>
      <c r="R2750">
        <v>29.4</v>
      </c>
      <c r="S2750">
        <f t="shared" si="429"/>
        <v>6.9876364244402939E-2</v>
      </c>
      <c r="T2750" s="8">
        <v>0</v>
      </c>
    </row>
    <row r="2751" spans="1:20" x14ac:dyDescent="0.35">
      <c r="A2751">
        <v>46</v>
      </c>
      <c r="B2751">
        <f t="shared" si="420"/>
        <v>0.12265954361005722</v>
      </c>
      <c r="C2751">
        <v>0</v>
      </c>
      <c r="D2751">
        <v>0</v>
      </c>
      <c r="E2751" t="s">
        <v>13</v>
      </c>
      <c r="F2751">
        <f t="shared" si="421"/>
        <v>1</v>
      </c>
      <c r="G2751" t="s">
        <v>14</v>
      </c>
      <c r="H2751">
        <f t="shared" si="422"/>
        <v>1</v>
      </c>
      <c r="I2751">
        <f t="shared" si="423"/>
        <v>0</v>
      </c>
      <c r="J2751">
        <f t="shared" si="424"/>
        <v>0</v>
      </c>
      <c r="K2751" t="s">
        <v>19</v>
      </c>
      <c r="L2751">
        <f t="shared" si="425"/>
        <v>0</v>
      </c>
      <c r="M2751" t="s">
        <v>21</v>
      </c>
      <c r="N2751">
        <f t="shared" si="426"/>
        <v>0</v>
      </c>
      <c r="O2751">
        <f t="shared" si="427"/>
        <v>0</v>
      </c>
      <c r="P2751">
        <v>116.84</v>
      </c>
      <c r="Q2751">
        <f t="shared" si="428"/>
        <v>0.23614241525732174</v>
      </c>
      <c r="R2751">
        <v>28.2</v>
      </c>
      <c r="S2751">
        <f t="shared" si="429"/>
        <v>-8.599190259689915E-2</v>
      </c>
      <c r="T2751" s="8">
        <v>0</v>
      </c>
    </row>
    <row r="2752" spans="1:20" x14ac:dyDescent="0.35">
      <c r="A2752">
        <v>59</v>
      </c>
      <c r="B2752">
        <f t="shared" si="420"/>
        <v>0.69761533545426702</v>
      </c>
      <c r="C2752">
        <v>0</v>
      </c>
      <c r="D2752">
        <v>0</v>
      </c>
      <c r="E2752" t="s">
        <v>13</v>
      </c>
      <c r="F2752">
        <f t="shared" si="421"/>
        <v>1</v>
      </c>
      <c r="G2752" t="s">
        <v>18</v>
      </c>
      <c r="H2752">
        <f t="shared" si="422"/>
        <v>0</v>
      </c>
      <c r="I2752">
        <f t="shared" si="423"/>
        <v>1</v>
      </c>
      <c r="J2752">
        <f t="shared" si="424"/>
        <v>0</v>
      </c>
      <c r="K2752" t="s">
        <v>15</v>
      </c>
      <c r="L2752">
        <f t="shared" si="425"/>
        <v>1</v>
      </c>
      <c r="M2752" t="s">
        <v>16</v>
      </c>
      <c r="N2752">
        <f t="shared" si="426"/>
        <v>1</v>
      </c>
      <c r="O2752">
        <f t="shared" si="427"/>
        <v>0</v>
      </c>
      <c r="P2752">
        <v>90.04</v>
      </c>
      <c r="Q2752">
        <f t="shared" si="428"/>
        <v>-0.35574176092079085</v>
      </c>
      <c r="R2752">
        <v>28.7</v>
      </c>
      <c r="S2752">
        <f t="shared" si="429"/>
        <v>-2.1046791413023236E-2</v>
      </c>
      <c r="T2752" s="8">
        <v>0</v>
      </c>
    </row>
    <row r="2753" spans="1:20" x14ac:dyDescent="0.35">
      <c r="A2753">
        <v>48</v>
      </c>
      <c r="B2753">
        <f t="shared" si="420"/>
        <v>0.21111428081685873</v>
      </c>
      <c r="C2753">
        <v>0</v>
      </c>
      <c r="D2753">
        <v>0</v>
      </c>
      <c r="E2753" t="s">
        <v>13</v>
      </c>
      <c r="F2753">
        <f t="shared" si="421"/>
        <v>1</v>
      </c>
      <c r="G2753" t="s">
        <v>25</v>
      </c>
      <c r="H2753">
        <f t="shared" si="422"/>
        <v>0</v>
      </c>
      <c r="I2753">
        <f t="shared" si="423"/>
        <v>0</v>
      </c>
      <c r="J2753">
        <f t="shared" si="424"/>
        <v>1</v>
      </c>
      <c r="K2753" t="s">
        <v>19</v>
      </c>
      <c r="L2753">
        <f t="shared" si="425"/>
        <v>0</v>
      </c>
      <c r="M2753" t="s">
        <v>16</v>
      </c>
      <c r="N2753">
        <f t="shared" si="426"/>
        <v>1</v>
      </c>
      <c r="O2753">
        <f t="shared" si="427"/>
        <v>0</v>
      </c>
      <c r="P2753">
        <v>255.17</v>
      </c>
      <c r="Q2753">
        <f t="shared" si="428"/>
        <v>3.2911923440154673</v>
      </c>
      <c r="R2753">
        <v>38.1</v>
      </c>
      <c r="S2753">
        <f t="shared" si="429"/>
        <v>1.1999212988438441</v>
      </c>
      <c r="T2753" s="8">
        <v>0</v>
      </c>
    </row>
    <row r="2754" spans="1:20" x14ac:dyDescent="0.35">
      <c r="A2754">
        <v>38</v>
      </c>
      <c r="B2754">
        <f t="shared" si="420"/>
        <v>-0.23115940521714878</v>
      </c>
      <c r="C2754">
        <v>0</v>
      </c>
      <c r="D2754">
        <v>0</v>
      </c>
      <c r="E2754" t="s">
        <v>13</v>
      </c>
      <c r="F2754">
        <f t="shared" si="421"/>
        <v>1</v>
      </c>
      <c r="G2754" t="s">
        <v>14</v>
      </c>
      <c r="H2754">
        <f t="shared" si="422"/>
        <v>1</v>
      </c>
      <c r="I2754">
        <f t="shared" si="423"/>
        <v>0</v>
      </c>
      <c r="J2754">
        <f t="shared" si="424"/>
        <v>0</v>
      </c>
      <c r="K2754" t="s">
        <v>19</v>
      </c>
      <c r="L2754">
        <f t="shared" si="425"/>
        <v>0</v>
      </c>
      <c r="M2754" t="s">
        <v>22</v>
      </c>
      <c r="N2754">
        <f t="shared" si="426"/>
        <v>0</v>
      </c>
      <c r="O2754">
        <f t="shared" si="427"/>
        <v>1</v>
      </c>
      <c r="P2754">
        <v>217.55</v>
      </c>
      <c r="Q2754">
        <f t="shared" si="428"/>
        <v>2.4603459743206697</v>
      </c>
      <c r="R2754">
        <v>28.1</v>
      </c>
      <c r="S2754">
        <f t="shared" si="429"/>
        <v>-9.8980924833674058E-2</v>
      </c>
      <c r="T2754" s="8">
        <v>0</v>
      </c>
    </row>
    <row r="2755" spans="1:20" x14ac:dyDescent="0.35">
      <c r="A2755">
        <v>18</v>
      </c>
      <c r="B2755">
        <f t="shared" ref="B2755:B2818" si="430">(A2755-$V$1)/$V$2</f>
        <v>-1.1157067772851639</v>
      </c>
      <c r="C2755">
        <v>0</v>
      </c>
      <c r="D2755">
        <v>0</v>
      </c>
      <c r="E2755" t="s">
        <v>23</v>
      </c>
      <c r="F2755">
        <f t="shared" ref="F2755:F2818" si="431">IF(E2755="Yes",1,0)</f>
        <v>0</v>
      </c>
      <c r="G2755" t="s">
        <v>14</v>
      </c>
      <c r="H2755">
        <f t="shared" ref="H2755:H2818" si="432">IF(G2755="Private",1,0)</f>
        <v>1</v>
      </c>
      <c r="I2755">
        <f t="shared" ref="I2755:I2818" si="433">IF(G2755="Self-employed",1,0)</f>
        <v>0</v>
      </c>
      <c r="J2755">
        <f t="shared" ref="J2755:J2818" si="434">IF(G2755="Govt_job",1,0)</f>
        <v>0</v>
      </c>
      <c r="K2755" t="s">
        <v>15</v>
      </c>
      <c r="L2755">
        <f t="shared" ref="L2755:L2818" si="435">IF(K2755="Urban",1,0)</f>
        <v>1</v>
      </c>
      <c r="M2755" t="s">
        <v>21</v>
      </c>
      <c r="N2755">
        <f t="shared" ref="N2755:N2818" si="436">IF(M2755="formerly smoked",1,0)</f>
        <v>0</v>
      </c>
      <c r="O2755">
        <f t="shared" ref="O2755:O2818" si="437">IF(M2755="smokes",1,0)</f>
        <v>0</v>
      </c>
      <c r="P2755">
        <v>123.66</v>
      </c>
      <c r="Q2755">
        <f t="shared" ref="Q2755:Q2818" si="438">(P2755-$W$5)/$W$6</f>
        <v>0.38676368695637858</v>
      </c>
      <c r="R2755">
        <v>22.2</v>
      </c>
      <c r="S2755">
        <f t="shared" ref="S2755:S2818" si="439">(R2755-$V$11)/$V$12</f>
        <v>-0.86533323680341012</v>
      </c>
      <c r="T2755" s="8">
        <v>0</v>
      </c>
    </row>
    <row r="2756" spans="1:20" x14ac:dyDescent="0.35">
      <c r="A2756">
        <v>56</v>
      </c>
      <c r="B2756">
        <f t="shared" si="430"/>
        <v>0.56493322964406478</v>
      </c>
      <c r="C2756">
        <v>0</v>
      </c>
      <c r="D2756">
        <v>0</v>
      </c>
      <c r="E2756" t="s">
        <v>13</v>
      </c>
      <c r="F2756">
        <f t="shared" si="431"/>
        <v>1</v>
      </c>
      <c r="G2756" t="s">
        <v>18</v>
      </c>
      <c r="H2756">
        <f t="shared" si="432"/>
        <v>0</v>
      </c>
      <c r="I2756">
        <f t="shared" si="433"/>
        <v>1</v>
      </c>
      <c r="J2756">
        <f t="shared" si="434"/>
        <v>0</v>
      </c>
      <c r="K2756" t="s">
        <v>15</v>
      </c>
      <c r="L2756">
        <f t="shared" si="435"/>
        <v>1</v>
      </c>
      <c r="M2756" t="s">
        <v>22</v>
      </c>
      <c r="N2756">
        <f t="shared" si="436"/>
        <v>0</v>
      </c>
      <c r="O2756">
        <f t="shared" si="437"/>
        <v>1</v>
      </c>
      <c r="P2756">
        <v>112.16</v>
      </c>
      <c r="Q2756">
        <f t="shared" si="438"/>
        <v>0.13278353673069593</v>
      </c>
      <c r="R2756">
        <v>25.7</v>
      </c>
      <c r="S2756">
        <f t="shared" si="439"/>
        <v>-0.41071745851627872</v>
      </c>
      <c r="T2756" s="8">
        <v>0</v>
      </c>
    </row>
    <row r="2757" spans="1:20" x14ac:dyDescent="0.35">
      <c r="A2757">
        <v>3</v>
      </c>
      <c r="B2757">
        <f t="shared" si="430"/>
        <v>-1.7791173063361752</v>
      </c>
      <c r="C2757">
        <v>0</v>
      </c>
      <c r="D2757">
        <v>0</v>
      </c>
      <c r="E2757" t="s">
        <v>23</v>
      </c>
      <c r="F2757">
        <f t="shared" si="431"/>
        <v>0</v>
      </c>
      <c r="G2757" t="s">
        <v>26</v>
      </c>
      <c r="H2757">
        <f t="shared" si="432"/>
        <v>0</v>
      </c>
      <c r="I2757">
        <f t="shared" si="433"/>
        <v>0</v>
      </c>
      <c r="J2757">
        <f t="shared" si="434"/>
        <v>0</v>
      </c>
      <c r="K2757" t="s">
        <v>15</v>
      </c>
      <c r="L2757">
        <f t="shared" si="435"/>
        <v>1</v>
      </c>
      <c r="M2757" t="s">
        <v>21</v>
      </c>
      <c r="N2757">
        <f t="shared" si="436"/>
        <v>0</v>
      </c>
      <c r="O2757">
        <f t="shared" si="437"/>
        <v>0</v>
      </c>
      <c r="P2757">
        <v>88.43</v>
      </c>
      <c r="Q2757">
        <f t="shared" si="438"/>
        <v>-0.39129898195238644</v>
      </c>
      <c r="R2757">
        <v>17.7</v>
      </c>
      <c r="S2757">
        <f t="shared" si="439"/>
        <v>-1.4498392374582934</v>
      </c>
      <c r="T2757" s="8">
        <v>0</v>
      </c>
    </row>
    <row r="2758" spans="1:20" x14ac:dyDescent="0.35">
      <c r="A2758">
        <v>41</v>
      </c>
      <c r="B2758">
        <f t="shared" si="430"/>
        <v>-9.8477299406946536E-2</v>
      </c>
      <c r="C2758">
        <v>0</v>
      </c>
      <c r="D2758">
        <v>0</v>
      </c>
      <c r="E2758" t="s">
        <v>23</v>
      </c>
      <c r="F2758">
        <f t="shared" si="431"/>
        <v>0</v>
      </c>
      <c r="G2758" t="s">
        <v>14</v>
      </c>
      <c r="H2758">
        <f t="shared" si="432"/>
        <v>1</v>
      </c>
      <c r="I2758">
        <f t="shared" si="433"/>
        <v>0</v>
      </c>
      <c r="J2758">
        <f t="shared" si="434"/>
        <v>0</v>
      </c>
      <c r="K2758" t="s">
        <v>15</v>
      </c>
      <c r="L2758">
        <f t="shared" si="435"/>
        <v>1</v>
      </c>
      <c r="M2758" t="s">
        <v>21</v>
      </c>
      <c r="N2758">
        <f t="shared" si="436"/>
        <v>0</v>
      </c>
      <c r="O2758">
        <f t="shared" si="437"/>
        <v>0</v>
      </c>
      <c r="P2758">
        <v>86.03</v>
      </c>
      <c r="Q2758">
        <f t="shared" si="438"/>
        <v>-0.44430353504296383</v>
      </c>
      <c r="R2758">
        <v>26.4</v>
      </c>
      <c r="S2758">
        <f t="shared" si="439"/>
        <v>-0.31979430285885252</v>
      </c>
      <c r="T2758" s="8">
        <v>0</v>
      </c>
    </row>
    <row r="2759" spans="1:20" x14ac:dyDescent="0.35">
      <c r="A2759">
        <v>67</v>
      </c>
      <c r="B2759">
        <f t="shared" si="430"/>
        <v>1.051434284281473</v>
      </c>
      <c r="C2759">
        <v>0</v>
      </c>
      <c r="D2759">
        <v>0</v>
      </c>
      <c r="E2759" t="s">
        <v>13</v>
      </c>
      <c r="F2759">
        <f t="shared" si="431"/>
        <v>1</v>
      </c>
      <c r="G2759" t="s">
        <v>14</v>
      </c>
      <c r="H2759">
        <f t="shared" si="432"/>
        <v>1</v>
      </c>
      <c r="I2759">
        <f t="shared" si="433"/>
        <v>0</v>
      </c>
      <c r="J2759">
        <f t="shared" si="434"/>
        <v>0</v>
      </c>
      <c r="K2759" t="s">
        <v>15</v>
      </c>
      <c r="L2759">
        <f t="shared" si="435"/>
        <v>1</v>
      </c>
      <c r="M2759" t="s">
        <v>16</v>
      </c>
      <c r="N2759">
        <f t="shared" si="436"/>
        <v>1</v>
      </c>
      <c r="O2759">
        <f t="shared" si="437"/>
        <v>0</v>
      </c>
      <c r="P2759">
        <v>227.96</v>
      </c>
      <c r="Q2759">
        <f t="shared" si="438"/>
        <v>2.6902532233510486</v>
      </c>
      <c r="R2759">
        <v>32.799999999999997</v>
      </c>
      <c r="S2759">
        <f t="shared" si="439"/>
        <v>0.51150312029475897</v>
      </c>
      <c r="T2759" s="8">
        <v>0</v>
      </c>
    </row>
    <row r="2760" spans="1:20" x14ac:dyDescent="0.35">
      <c r="A2760">
        <v>60</v>
      </c>
      <c r="B2760">
        <f t="shared" si="430"/>
        <v>0.74184270405766772</v>
      </c>
      <c r="C2760">
        <v>0</v>
      </c>
      <c r="D2760">
        <v>0</v>
      </c>
      <c r="E2760" t="s">
        <v>13</v>
      </c>
      <c r="F2760">
        <f t="shared" si="431"/>
        <v>1</v>
      </c>
      <c r="G2760" t="s">
        <v>14</v>
      </c>
      <c r="H2760">
        <f t="shared" si="432"/>
        <v>1</v>
      </c>
      <c r="I2760">
        <f t="shared" si="433"/>
        <v>0</v>
      </c>
      <c r="J2760">
        <f t="shared" si="434"/>
        <v>0</v>
      </c>
      <c r="K2760" t="s">
        <v>19</v>
      </c>
      <c r="L2760">
        <f t="shared" si="435"/>
        <v>0</v>
      </c>
      <c r="M2760" t="s">
        <v>16</v>
      </c>
      <c r="N2760">
        <f t="shared" si="436"/>
        <v>1</v>
      </c>
      <c r="O2760">
        <f t="shared" si="437"/>
        <v>0</v>
      </c>
      <c r="P2760">
        <v>85.6</v>
      </c>
      <c r="Q2760">
        <f t="shared" si="438"/>
        <v>-0.45380018413835904</v>
      </c>
      <c r="R2760">
        <v>34.5</v>
      </c>
      <c r="S2760">
        <f t="shared" si="439"/>
        <v>0.73231649831993739</v>
      </c>
      <c r="T2760" s="8">
        <v>0</v>
      </c>
    </row>
    <row r="2761" spans="1:20" x14ac:dyDescent="0.35">
      <c r="A2761">
        <v>47</v>
      </c>
      <c r="B2761">
        <f t="shared" si="430"/>
        <v>0.16688691221345797</v>
      </c>
      <c r="C2761">
        <v>0</v>
      </c>
      <c r="D2761">
        <v>0</v>
      </c>
      <c r="E2761" t="s">
        <v>13</v>
      </c>
      <c r="F2761">
        <f t="shared" si="431"/>
        <v>1</v>
      </c>
      <c r="G2761" t="s">
        <v>25</v>
      </c>
      <c r="H2761">
        <f t="shared" si="432"/>
        <v>0</v>
      </c>
      <c r="I2761">
        <f t="shared" si="433"/>
        <v>0</v>
      </c>
      <c r="J2761">
        <f t="shared" si="434"/>
        <v>1</v>
      </c>
      <c r="K2761" t="s">
        <v>19</v>
      </c>
      <c r="L2761">
        <f t="shared" si="435"/>
        <v>0</v>
      </c>
      <c r="M2761" t="s">
        <v>21</v>
      </c>
      <c r="N2761">
        <f t="shared" si="436"/>
        <v>0</v>
      </c>
      <c r="O2761">
        <f t="shared" si="437"/>
        <v>0</v>
      </c>
      <c r="P2761">
        <v>111.68</v>
      </c>
      <c r="Q2761">
        <f t="shared" si="438"/>
        <v>0.12218262611258071</v>
      </c>
      <c r="R2761">
        <v>39.5</v>
      </c>
      <c r="S2761">
        <f t="shared" si="439"/>
        <v>1.3817676101586964</v>
      </c>
      <c r="T2761" s="8">
        <v>0</v>
      </c>
    </row>
    <row r="2762" spans="1:20" x14ac:dyDescent="0.35">
      <c r="A2762">
        <v>24</v>
      </c>
      <c r="B2762">
        <f t="shared" si="430"/>
        <v>-0.8503425656647593</v>
      </c>
      <c r="C2762">
        <v>0</v>
      </c>
      <c r="D2762">
        <v>0</v>
      </c>
      <c r="E2762" t="s">
        <v>23</v>
      </c>
      <c r="F2762">
        <f t="shared" si="431"/>
        <v>0</v>
      </c>
      <c r="G2762" t="s">
        <v>14</v>
      </c>
      <c r="H2762">
        <f t="shared" si="432"/>
        <v>1</v>
      </c>
      <c r="I2762">
        <f t="shared" si="433"/>
        <v>0</v>
      </c>
      <c r="J2762">
        <f t="shared" si="434"/>
        <v>0</v>
      </c>
      <c r="K2762" t="s">
        <v>15</v>
      </c>
      <c r="L2762">
        <f t="shared" si="435"/>
        <v>1</v>
      </c>
      <c r="M2762" t="s">
        <v>21</v>
      </c>
      <c r="N2762">
        <f t="shared" si="436"/>
        <v>0</v>
      </c>
      <c r="O2762">
        <f t="shared" si="437"/>
        <v>0</v>
      </c>
      <c r="P2762">
        <v>73.489999999999995</v>
      </c>
      <c r="Q2762">
        <f t="shared" si="438"/>
        <v>-0.72125232494123015</v>
      </c>
      <c r="R2762">
        <v>23.5</v>
      </c>
      <c r="S2762">
        <f t="shared" si="439"/>
        <v>-0.69647594772533261</v>
      </c>
      <c r="T2762" s="8">
        <v>0</v>
      </c>
    </row>
    <row r="2763" spans="1:20" x14ac:dyDescent="0.35">
      <c r="A2763">
        <v>43</v>
      </c>
      <c r="B2763">
        <f t="shared" si="430"/>
        <v>-1.0022562200145031E-2</v>
      </c>
      <c r="C2763">
        <v>0</v>
      </c>
      <c r="D2763">
        <v>0</v>
      </c>
      <c r="E2763" t="s">
        <v>13</v>
      </c>
      <c r="F2763">
        <f t="shared" si="431"/>
        <v>1</v>
      </c>
      <c r="G2763" t="s">
        <v>14</v>
      </c>
      <c r="H2763">
        <f t="shared" si="432"/>
        <v>1</v>
      </c>
      <c r="I2763">
        <f t="shared" si="433"/>
        <v>0</v>
      </c>
      <c r="J2763">
        <f t="shared" si="434"/>
        <v>0</v>
      </c>
      <c r="K2763" t="s">
        <v>15</v>
      </c>
      <c r="L2763">
        <f t="shared" si="435"/>
        <v>1</v>
      </c>
      <c r="M2763" t="s">
        <v>16</v>
      </c>
      <c r="N2763">
        <f t="shared" si="436"/>
        <v>1</v>
      </c>
      <c r="O2763">
        <f t="shared" si="437"/>
        <v>0</v>
      </c>
      <c r="P2763">
        <v>87.82</v>
      </c>
      <c r="Q2763">
        <f t="shared" si="438"/>
        <v>-0.40477097252957511</v>
      </c>
      <c r="R2763">
        <v>38.799999999999997</v>
      </c>
      <c r="S2763">
        <f t="shared" si="439"/>
        <v>1.2908444545012698</v>
      </c>
      <c r="T2763" s="8">
        <v>0</v>
      </c>
    </row>
    <row r="2764" spans="1:20" x14ac:dyDescent="0.35">
      <c r="A2764">
        <v>17</v>
      </c>
      <c r="B2764">
        <f t="shared" si="430"/>
        <v>-1.1599341458885646</v>
      </c>
      <c r="C2764">
        <v>0</v>
      </c>
      <c r="D2764">
        <v>0</v>
      </c>
      <c r="E2764" t="s">
        <v>23</v>
      </c>
      <c r="F2764">
        <f t="shared" si="431"/>
        <v>0</v>
      </c>
      <c r="G2764" t="s">
        <v>14</v>
      </c>
      <c r="H2764">
        <f t="shared" si="432"/>
        <v>1</v>
      </c>
      <c r="I2764">
        <f t="shared" si="433"/>
        <v>0</v>
      </c>
      <c r="J2764">
        <f t="shared" si="434"/>
        <v>0</v>
      </c>
      <c r="K2764" t="s">
        <v>19</v>
      </c>
      <c r="L2764">
        <f t="shared" si="435"/>
        <v>0</v>
      </c>
      <c r="M2764" t="s">
        <v>21</v>
      </c>
      <c r="N2764">
        <f t="shared" si="436"/>
        <v>0</v>
      </c>
      <c r="O2764">
        <f t="shared" si="437"/>
        <v>0</v>
      </c>
      <c r="P2764">
        <v>99.29</v>
      </c>
      <c r="Q2764">
        <f t="shared" si="438"/>
        <v>-0.15145337921752436</v>
      </c>
      <c r="R2764">
        <v>21.2</v>
      </c>
      <c r="S2764">
        <f t="shared" si="439"/>
        <v>-0.99522345917116184</v>
      </c>
      <c r="T2764" s="8">
        <v>0</v>
      </c>
    </row>
    <row r="2765" spans="1:20" x14ac:dyDescent="0.35">
      <c r="A2765">
        <v>45</v>
      </c>
      <c r="B2765">
        <f t="shared" si="430"/>
        <v>7.8432175006656474E-2</v>
      </c>
      <c r="C2765">
        <v>0</v>
      </c>
      <c r="D2765">
        <v>0</v>
      </c>
      <c r="E2765" t="s">
        <v>13</v>
      </c>
      <c r="F2765">
        <f t="shared" si="431"/>
        <v>1</v>
      </c>
      <c r="G2765" t="s">
        <v>14</v>
      </c>
      <c r="H2765">
        <f t="shared" si="432"/>
        <v>1</v>
      </c>
      <c r="I2765">
        <f t="shared" si="433"/>
        <v>0</v>
      </c>
      <c r="J2765">
        <f t="shared" si="434"/>
        <v>0</v>
      </c>
      <c r="K2765" t="s">
        <v>19</v>
      </c>
      <c r="L2765">
        <f t="shared" si="435"/>
        <v>0</v>
      </c>
      <c r="M2765" t="s">
        <v>22</v>
      </c>
      <c r="N2765">
        <f t="shared" si="436"/>
        <v>0</v>
      </c>
      <c r="O2765">
        <f t="shared" si="437"/>
        <v>1</v>
      </c>
      <c r="P2765">
        <v>63.73</v>
      </c>
      <c r="Q2765">
        <f t="shared" si="438"/>
        <v>-0.93680417417624418</v>
      </c>
      <c r="R2765">
        <v>32</v>
      </c>
      <c r="S2765">
        <f t="shared" si="439"/>
        <v>0.40759094240055788</v>
      </c>
      <c r="T2765" s="8">
        <v>0</v>
      </c>
    </row>
    <row r="2766" spans="1:20" x14ac:dyDescent="0.35">
      <c r="A2766">
        <v>24</v>
      </c>
      <c r="B2766">
        <f t="shared" si="430"/>
        <v>-0.8503425656647593</v>
      </c>
      <c r="C2766">
        <v>0</v>
      </c>
      <c r="D2766">
        <v>0</v>
      </c>
      <c r="E2766" t="s">
        <v>13</v>
      </c>
      <c r="F2766">
        <f t="shared" si="431"/>
        <v>1</v>
      </c>
      <c r="G2766" t="s">
        <v>14</v>
      </c>
      <c r="H2766">
        <f t="shared" si="432"/>
        <v>1</v>
      </c>
      <c r="I2766">
        <f t="shared" si="433"/>
        <v>0</v>
      </c>
      <c r="J2766">
        <f t="shared" si="434"/>
        <v>0</v>
      </c>
      <c r="K2766" t="s">
        <v>15</v>
      </c>
      <c r="L2766">
        <f t="shared" si="435"/>
        <v>1</v>
      </c>
      <c r="M2766" t="s">
        <v>21</v>
      </c>
      <c r="N2766">
        <f t="shared" si="436"/>
        <v>0</v>
      </c>
      <c r="O2766">
        <f t="shared" si="437"/>
        <v>0</v>
      </c>
      <c r="P2766">
        <v>85.55</v>
      </c>
      <c r="Q2766">
        <f t="shared" si="438"/>
        <v>-0.45490444566107935</v>
      </c>
      <c r="R2766">
        <v>63.3</v>
      </c>
      <c r="S2766">
        <f t="shared" si="439"/>
        <v>4.4731549025111894</v>
      </c>
      <c r="T2766" s="8">
        <v>0</v>
      </c>
    </row>
    <row r="2767" spans="1:20" x14ac:dyDescent="0.35">
      <c r="A2767">
        <v>79</v>
      </c>
      <c r="B2767">
        <f t="shared" si="430"/>
        <v>1.5821627075222819</v>
      </c>
      <c r="C2767">
        <v>0</v>
      </c>
      <c r="D2767">
        <v>0</v>
      </c>
      <c r="E2767" t="s">
        <v>23</v>
      </c>
      <c r="F2767">
        <f t="shared" si="431"/>
        <v>0</v>
      </c>
      <c r="G2767" t="s">
        <v>18</v>
      </c>
      <c r="H2767">
        <f t="shared" si="432"/>
        <v>0</v>
      </c>
      <c r="I2767">
        <f t="shared" si="433"/>
        <v>1</v>
      </c>
      <c r="J2767">
        <f t="shared" si="434"/>
        <v>0</v>
      </c>
      <c r="K2767" t="s">
        <v>15</v>
      </c>
      <c r="L2767">
        <f t="shared" si="435"/>
        <v>1</v>
      </c>
      <c r="M2767" t="s">
        <v>21</v>
      </c>
      <c r="N2767">
        <f t="shared" si="436"/>
        <v>0</v>
      </c>
      <c r="O2767">
        <f t="shared" si="437"/>
        <v>0</v>
      </c>
      <c r="P2767">
        <v>79.2</v>
      </c>
      <c r="Q2767">
        <f t="shared" si="438"/>
        <v>-0.59514565904656491</v>
      </c>
      <c r="R2767">
        <v>32.6</v>
      </c>
      <c r="S2767">
        <f t="shared" si="439"/>
        <v>0.48552507582120913</v>
      </c>
      <c r="T2767" s="8">
        <v>0</v>
      </c>
    </row>
    <row r="2768" spans="1:20" x14ac:dyDescent="0.35">
      <c r="A2768">
        <v>79</v>
      </c>
      <c r="B2768">
        <f t="shared" si="430"/>
        <v>1.5821627075222819</v>
      </c>
      <c r="C2768">
        <v>0</v>
      </c>
      <c r="D2768">
        <v>0</v>
      </c>
      <c r="E2768" t="s">
        <v>13</v>
      </c>
      <c r="F2768">
        <f t="shared" si="431"/>
        <v>1</v>
      </c>
      <c r="G2768" t="s">
        <v>18</v>
      </c>
      <c r="H2768">
        <f t="shared" si="432"/>
        <v>0</v>
      </c>
      <c r="I2768">
        <f t="shared" si="433"/>
        <v>1</v>
      </c>
      <c r="J2768">
        <f t="shared" si="434"/>
        <v>0</v>
      </c>
      <c r="K2768" t="s">
        <v>15</v>
      </c>
      <c r="L2768">
        <f t="shared" si="435"/>
        <v>1</v>
      </c>
      <c r="M2768" t="s">
        <v>21</v>
      </c>
      <c r="N2768">
        <f t="shared" si="436"/>
        <v>0</v>
      </c>
      <c r="O2768">
        <f t="shared" si="437"/>
        <v>0</v>
      </c>
      <c r="P2768">
        <v>105.93</v>
      </c>
      <c r="Q2768">
        <f t="shared" si="438"/>
        <v>-4.8074490002606241E-3</v>
      </c>
      <c r="R2768">
        <v>25.2</v>
      </c>
      <c r="S2768">
        <f t="shared" si="439"/>
        <v>-0.47566256970015464</v>
      </c>
      <c r="T2768" s="8">
        <v>0</v>
      </c>
    </row>
    <row r="2769" spans="1:20" x14ac:dyDescent="0.35">
      <c r="A2769">
        <v>27</v>
      </c>
      <c r="B2769">
        <f t="shared" si="430"/>
        <v>-0.71766045985455706</v>
      </c>
      <c r="C2769">
        <v>0</v>
      </c>
      <c r="D2769">
        <v>0</v>
      </c>
      <c r="E2769" t="s">
        <v>13</v>
      </c>
      <c r="F2769">
        <f t="shared" si="431"/>
        <v>1</v>
      </c>
      <c r="G2769" t="s">
        <v>14</v>
      </c>
      <c r="H2769">
        <f t="shared" si="432"/>
        <v>1</v>
      </c>
      <c r="I2769">
        <f t="shared" si="433"/>
        <v>0</v>
      </c>
      <c r="J2769">
        <f t="shared" si="434"/>
        <v>0</v>
      </c>
      <c r="K2769" t="s">
        <v>15</v>
      </c>
      <c r="L2769">
        <f t="shared" si="435"/>
        <v>1</v>
      </c>
      <c r="M2769" t="s">
        <v>16</v>
      </c>
      <c r="N2769">
        <f t="shared" si="436"/>
        <v>1</v>
      </c>
      <c r="O2769">
        <f t="shared" si="437"/>
        <v>0</v>
      </c>
      <c r="P2769">
        <v>94.19</v>
      </c>
      <c r="Q2769">
        <f t="shared" si="438"/>
        <v>-0.26408805453500123</v>
      </c>
      <c r="R2769">
        <v>27.4</v>
      </c>
      <c r="S2769">
        <f t="shared" si="439"/>
        <v>-0.18990408049110069</v>
      </c>
      <c r="T2769" s="8">
        <v>0</v>
      </c>
    </row>
    <row r="2770" spans="1:20" x14ac:dyDescent="0.35">
      <c r="A2770">
        <v>72</v>
      </c>
      <c r="B2770">
        <f t="shared" si="430"/>
        <v>1.2725711272984768</v>
      </c>
      <c r="C2770">
        <v>1</v>
      </c>
      <c r="D2770">
        <v>0</v>
      </c>
      <c r="E2770" t="s">
        <v>13</v>
      </c>
      <c r="F2770">
        <f t="shared" si="431"/>
        <v>1</v>
      </c>
      <c r="G2770" t="s">
        <v>14</v>
      </c>
      <c r="H2770">
        <f t="shared" si="432"/>
        <v>1</v>
      </c>
      <c r="I2770">
        <f t="shared" si="433"/>
        <v>0</v>
      </c>
      <c r="J2770">
        <f t="shared" si="434"/>
        <v>0</v>
      </c>
      <c r="K2770" t="s">
        <v>19</v>
      </c>
      <c r="L2770">
        <f t="shared" si="435"/>
        <v>0</v>
      </c>
      <c r="M2770" t="s">
        <v>16</v>
      </c>
      <c r="N2770">
        <f t="shared" si="436"/>
        <v>1</v>
      </c>
      <c r="O2770">
        <f t="shared" si="437"/>
        <v>0</v>
      </c>
      <c r="P2770">
        <v>231.71</v>
      </c>
      <c r="Q2770">
        <f t="shared" si="438"/>
        <v>2.7730728375550755</v>
      </c>
      <c r="R2770">
        <v>28.1</v>
      </c>
      <c r="S2770">
        <f t="shared" si="439"/>
        <v>-9.8980924833674058E-2</v>
      </c>
      <c r="T2770" s="8">
        <v>0</v>
      </c>
    </row>
    <row r="2771" spans="1:20" x14ac:dyDescent="0.35">
      <c r="A2771">
        <v>64</v>
      </c>
      <c r="B2771">
        <f t="shared" si="430"/>
        <v>0.91875217847127078</v>
      </c>
      <c r="C2771">
        <v>0</v>
      </c>
      <c r="D2771">
        <v>1</v>
      </c>
      <c r="E2771" t="s">
        <v>13</v>
      </c>
      <c r="F2771">
        <f t="shared" si="431"/>
        <v>1</v>
      </c>
      <c r="G2771" t="s">
        <v>18</v>
      </c>
      <c r="H2771">
        <f t="shared" si="432"/>
        <v>0</v>
      </c>
      <c r="I2771">
        <f t="shared" si="433"/>
        <v>1</v>
      </c>
      <c r="J2771">
        <f t="shared" si="434"/>
        <v>0</v>
      </c>
      <c r="K2771" t="s">
        <v>19</v>
      </c>
      <c r="L2771">
        <f t="shared" si="435"/>
        <v>0</v>
      </c>
      <c r="M2771" t="s">
        <v>16</v>
      </c>
      <c r="N2771">
        <f t="shared" si="436"/>
        <v>1</v>
      </c>
      <c r="O2771">
        <f t="shared" si="437"/>
        <v>0</v>
      </c>
      <c r="P2771">
        <v>69.28</v>
      </c>
      <c r="Q2771">
        <f t="shared" si="438"/>
        <v>-0.81423114515428419</v>
      </c>
      <c r="R2771">
        <v>38.6</v>
      </c>
      <c r="S2771">
        <f t="shared" si="439"/>
        <v>1.26486641002772</v>
      </c>
      <c r="T2771" s="8">
        <v>0</v>
      </c>
    </row>
    <row r="2772" spans="1:20" x14ac:dyDescent="0.35">
      <c r="A2772">
        <v>34</v>
      </c>
      <c r="B2772">
        <f t="shared" si="430"/>
        <v>-0.40806887963075178</v>
      </c>
      <c r="C2772">
        <v>0</v>
      </c>
      <c r="D2772">
        <v>0</v>
      </c>
      <c r="E2772" t="s">
        <v>13</v>
      </c>
      <c r="F2772">
        <f t="shared" si="431"/>
        <v>1</v>
      </c>
      <c r="G2772" t="s">
        <v>14</v>
      </c>
      <c r="H2772">
        <f t="shared" si="432"/>
        <v>1</v>
      </c>
      <c r="I2772">
        <f t="shared" si="433"/>
        <v>0</v>
      </c>
      <c r="J2772">
        <f t="shared" si="434"/>
        <v>0</v>
      </c>
      <c r="K2772" t="s">
        <v>15</v>
      </c>
      <c r="L2772">
        <f t="shared" si="435"/>
        <v>1</v>
      </c>
      <c r="M2772" t="s">
        <v>21</v>
      </c>
      <c r="N2772">
        <f t="shared" si="436"/>
        <v>0</v>
      </c>
      <c r="O2772">
        <f t="shared" si="437"/>
        <v>0</v>
      </c>
      <c r="P2772">
        <v>71.37</v>
      </c>
      <c r="Q2772">
        <f t="shared" si="438"/>
        <v>-0.76807301350457313</v>
      </c>
      <c r="R2772">
        <v>32.9</v>
      </c>
      <c r="S2772">
        <f t="shared" si="439"/>
        <v>0.52449214253153431</v>
      </c>
      <c r="T2772" s="8">
        <v>0</v>
      </c>
    </row>
    <row r="2773" spans="1:20" x14ac:dyDescent="0.35">
      <c r="A2773">
        <v>50</v>
      </c>
      <c r="B2773">
        <f t="shared" si="430"/>
        <v>0.29956901802366021</v>
      </c>
      <c r="C2773">
        <v>0</v>
      </c>
      <c r="D2773">
        <v>0</v>
      </c>
      <c r="E2773" t="s">
        <v>13</v>
      </c>
      <c r="F2773">
        <f t="shared" si="431"/>
        <v>1</v>
      </c>
      <c r="G2773" t="s">
        <v>18</v>
      </c>
      <c r="H2773">
        <f t="shared" si="432"/>
        <v>0</v>
      </c>
      <c r="I2773">
        <f t="shared" si="433"/>
        <v>1</v>
      </c>
      <c r="J2773">
        <f t="shared" si="434"/>
        <v>0</v>
      </c>
      <c r="K2773" t="s">
        <v>15</v>
      </c>
      <c r="L2773">
        <f t="shared" si="435"/>
        <v>1</v>
      </c>
      <c r="M2773" t="s">
        <v>16</v>
      </c>
      <c r="N2773">
        <f t="shared" si="436"/>
        <v>1</v>
      </c>
      <c r="O2773">
        <f t="shared" si="437"/>
        <v>0</v>
      </c>
      <c r="P2773">
        <v>110.18</v>
      </c>
      <c r="Q2773">
        <f t="shared" si="438"/>
        <v>8.9054780430969926E-2</v>
      </c>
      <c r="R2773">
        <v>26</v>
      </c>
      <c r="S2773">
        <f t="shared" si="439"/>
        <v>-0.37175039180595304</v>
      </c>
      <c r="T2773" s="8">
        <v>0</v>
      </c>
    </row>
    <row r="2774" spans="1:20" x14ac:dyDescent="0.35">
      <c r="A2774">
        <v>58</v>
      </c>
      <c r="B2774">
        <f t="shared" si="430"/>
        <v>0.6533879668508662</v>
      </c>
      <c r="C2774">
        <v>0</v>
      </c>
      <c r="D2774">
        <v>0</v>
      </c>
      <c r="E2774" t="s">
        <v>13</v>
      </c>
      <c r="F2774">
        <f t="shared" si="431"/>
        <v>1</v>
      </c>
      <c r="G2774" t="s">
        <v>18</v>
      </c>
      <c r="H2774">
        <f t="shared" si="432"/>
        <v>0</v>
      </c>
      <c r="I2774">
        <f t="shared" si="433"/>
        <v>1</v>
      </c>
      <c r="J2774">
        <f t="shared" si="434"/>
        <v>0</v>
      </c>
      <c r="K2774" t="s">
        <v>19</v>
      </c>
      <c r="L2774">
        <f t="shared" si="435"/>
        <v>0</v>
      </c>
      <c r="M2774" t="s">
        <v>16</v>
      </c>
      <c r="N2774">
        <f t="shared" si="436"/>
        <v>1</v>
      </c>
      <c r="O2774">
        <f t="shared" si="437"/>
        <v>0</v>
      </c>
      <c r="P2774">
        <v>59.68</v>
      </c>
      <c r="Q2774">
        <f t="shared" si="438"/>
        <v>-1.0262493575165932</v>
      </c>
      <c r="R2774">
        <v>29.2</v>
      </c>
      <c r="S2774">
        <f t="shared" si="439"/>
        <v>4.3898319770852672E-2</v>
      </c>
      <c r="T2774" s="8">
        <v>0</v>
      </c>
    </row>
    <row r="2775" spans="1:20" x14ac:dyDescent="0.35">
      <c r="A2775">
        <v>26</v>
      </c>
      <c r="B2775">
        <f t="shared" si="430"/>
        <v>-0.76188782845795777</v>
      </c>
      <c r="C2775">
        <v>0</v>
      </c>
      <c r="D2775">
        <v>0</v>
      </c>
      <c r="E2775" t="s">
        <v>13</v>
      </c>
      <c r="F2775">
        <f t="shared" si="431"/>
        <v>1</v>
      </c>
      <c r="G2775" t="s">
        <v>25</v>
      </c>
      <c r="H2775">
        <f t="shared" si="432"/>
        <v>0</v>
      </c>
      <c r="I2775">
        <f t="shared" si="433"/>
        <v>0</v>
      </c>
      <c r="J2775">
        <f t="shared" si="434"/>
        <v>1</v>
      </c>
      <c r="K2775" t="s">
        <v>15</v>
      </c>
      <c r="L2775">
        <f t="shared" si="435"/>
        <v>1</v>
      </c>
      <c r="M2775" t="s">
        <v>16</v>
      </c>
      <c r="N2775">
        <f t="shared" si="436"/>
        <v>1</v>
      </c>
      <c r="O2775">
        <f t="shared" si="437"/>
        <v>0</v>
      </c>
      <c r="P2775">
        <v>94.24</v>
      </c>
      <c r="Q2775">
        <f t="shared" si="438"/>
        <v>-0.26298379301228092</v>
      </c>
      <c r="R2775">
        <v>29.2</v>
      </c>
      <c r="S2775">
        <f t="shared" si="439"/>
        <v>4.3898319770852672E-2</v>
      </c>
      <c r="T2775" s="8">
        <v>0</v>
      </c>
    </row>
    <row r="2776" spans="1:20" x14ac:dyDescent="0.35">
      <c r="A2776">
        <v>50</v>
      </c>
      <c r="B2776">
        <f t="shared" si="430"/>
        <v>0.29956901802366021</v>
      </c>
      <c r="C2776">
        <v>0</v>
      </c>
      <c r="D2776">
        <v>0</v>
      </c>
      <c r="E2776" t="s">
        <v>13</v>
      </c>
      <c r="F2776">
        <f t="shared" si="431"/>
        <v>1</v>
      </c>
      <c r="G2776" t="s">
        <v>14</v>
      </c>
      <c r="H2776">
        <f t="shared" si="432"/>
        <v>1</v>
      </c>
      <c r="I2776">
        <f t="shared" si="433"/>
        <v>0</v>
      </c>
      <c r="J2776">
        <f t="shared" si="434"/>
        <v>0</v>
      </c>
      <c r="K2776" t="s">
        <v>19</v>
      </c>
      <c r="L2776">
        <f t="shared" si="435"/>
        <v>0</v>
      </c>
      <c r="M2776" t="s">
        <v>22</v>
      </c>
      <c r="N2776">
        <f t="shared" si="436"/>
        <v>0</v>
      </c>
      <c r="O2776">
        <f t="shared" si="437"/>
        <v>1</v>
      </c>
      <c r="P2776">
        <v>82.1</v>
      </c>
      <c r="Q2776">
        <f t="shared" si="438"/>
        <v>-0.53109849072878423</v>
      </c>
      <c r="R2776">
        <v>26.4</v>
      </c>
      <c r="S2776">
        <f t="shared" si="439"/>
        <v>-0.31979430285885252</v>
      </c>
      <c r="T2776" s="8">
        <v>0</v>
      </c>
    </row>
    <row r="2777" spans="1:20" x14ac:dyDescent="0.35">
      <c r="A2777">
        <v>80</v>
      </c>
      <c r="B2777">
        <f t="shared" si="430"/>
        <v>1.6263900761256829</v>
      </c>
      <c r="C2777">
        <v>0</v>
      </c>
      <c r="D2777">
        <v>0</v>
      </c>
      <c r="E2777" t="s">
        <v>13</v>
      </c>
      <c r="F2777">
        <f t="shared" si="431"/>
        <v>1</v>
      </c>
      <c r="G2777" t="s">
        <v>14</v>
      </c>
      <c r="H2777">
        <f t="shared" si="432"/>
        <v>1</v>
      </c>
      <c r="I2777">
        <f t="shared" si="433"/>
        <v>0</v>
      </c>
      <c r="J2777">
        <f t="shared" si="434"/>
        <v>0</v>
      </c>
      <c r="K2777" t="s">
        <v>15</v>
      </c>
      <c r="L2777">
        <f t="shared" si="435"/>
        <v>1</v>
      </c>
      <c r="M2777" t="s">
        <v>16</v>
      </c>
      <c r="N2777">
        <f t="shared" si="436"/>
        <v>1</v>
      </c>
      <c r="O2777">
        <f t="shared" si="437"/>
        <v>0</v>
      </c>
      <c r="P2777">
        <v>62.62</v>
      </c>
      <c r="Q2777">
        <f t="shared" si="438"/>
        <v>-0.9613187799806362</v>
      </c>
      <c r="R2777">
        <v>23.1</v>
      </c>
      <c r="S2777">
        <f t="shared" si="439"/>
        <v>-0.74843203667243319</v>
      </c>
      <c r="T2777" s="8">
        <v>0</v>
      </c>
    </row>
    <row r="2778" spans="1:20" x14ac:dyDescent="0.35">
      <c r="A2778">
        <v>2</v>
      </c>
      <c r="B2778">
        <f t="shared" si="430"/>
        <v>-1.8233446749395759</v>
      </c>
      <c r="C2778">
        <v>0</v>
      </c>
      <c r="D2778">
        <v>0</v>
      </c>
      <c r="E2778" t="s">
        <v>23</v>
      </c>
      <c r="F2778">
        <f t="shared" si="431"/>
        <v>0</v>
      </c>
      <c r="G2778" t="s">
        <v>26</v>
      </c>
      <c r="H2778">
        <f t="shared" si="432"/>
        <v>0</v>
      </c>
      <c r="I2778">
        <f t="shared" si="433"/>
        <v>0</v>
      </c>
      <c r="J2778">
        <f t="shared" si="434"/>
        <v>0</v>
      </c>
      <c r="K2778" t="s">
        <v>15</v>
      </c>
      <c r="L2778">
        <f t="shared" si="435"/>
        <v>1</v>
      </c>
      <c r="M2778" t="s">
        <v>21</v>
      </c>
      <c r="N2778">
        <f t="shared" si="436"/>
        <v>0</v>
      </c>
      <c r="O2778">
        <f t="shared" si="437"/>
        <v>0</v>
      </c>
      <c r="P2778">
        <v>107.83</v>
      </c>
      <c r="Q2778">
        <f t="shared" si="438"/>
        <v>3.7154488863112844E-2</v>
      </c>
      <c r="R2778">
        <v>21.2</v>
      </c>
      <c r="S2778">
        <f t="shared" si="439"/>
        <v>-0.99522345917116184</v>
      </c>
      <c r="T2778" s="8">
        <v>0</v>
      </c>
    </row>
    <row r="2779" spans="1:20" x14ac:dyDescent="0.35">
      <c r="A2779">
        <v>46</v>
      </c>
      <c r="B2779">
        <f t="shared" si="430"/>
        <v>0.12265954361005722</v>
      </c>
      <c r="C2779">
        <v>0</v>
      </c>
      <c r="D2779">
        <v>0</v>
      </c>
      <c r="E2779" t="s">
        <v>23</v>
      </c>
      <c r="F2779">
        <f t="shared" si="431"/>
        <v>0</v>
      </c>
      <c r="G2779" t="s">
        <v>14</v>
      </c>
      <c r="H2779">
        <f t="shared" si="432"/>
        <v>1</v>
      </c>
      <c r="I2779">
        <f t="shared" si="433"/>
        <v>0</v>
      </c>
      <c r="J2779">
        <f t="shared" si="434"/>
        <v>0</v>
      </c>
      <c r="K2779" t="s">
        <v>15</v>
      </c>
      <c r="L2779">
        <f t="shared" si="435"/>
        <v>1</v>
      </c>
      <c r="M2779" t="s">
        <v>16</v>
      </c>
      <c r="N2779">
        <f t="shared" si="436"/>
        <v>1</v>
      </c>
      <c r="O2779">
        <f t="shared" si="437"/>
        <v>0</v>
      </c>
      <c r="P2779">
        <v>107.59</v>
      </c>
      <c r="Q2779">
        <f t="shared" si="438"/>
        <v>3.1854033554055236E-2</v>
      </c>
      <c r="R2779">
        <v>26.2</v>
      </c>
      <c r="S2779">
        <f t="shared" si="439"/>
        <v>-0.34577234733240281</v>
      </c>
      <c r="T2779" s="8">
        <v>0</v>
      </c>
    </row>
    <row r="2780" spans="1:20" x14ac:dyDescent="0.35">
      <c r="A2780">
        <v>29</v>
      </c>
      <c r="B2780">
        <f t="shared" si="430"/>
        <v>-0.62920572264775554</v>
      </c>
      <c r="C2780">
        <v>0</v>
      </c>
      <c r="D2780">
        <v>0</v>
      </c>
      <c r="E2780" t="s">
        <v>13</v>
      </c>
      <c r="F2780">
        <f t="shared" si="431"/>
        <v>1</v>
      </c>
      <c r="G2780" t="s">
        <v>14</v>
      </c>
      <c r="H2780">
        <f t="shared" si="432"/>
        <v>1</v>
      </c>
      <c r="I2780">
        <f t="shared" si="433"/>
        <v>0</v>
      </c>
      <c r="J2780">
        <f t="shared" si="434"/>
        <v>0</v>
      </c>
      <c r="K2780" t="s">
        <v>15</v>
      </c>
      <c r="L2780">
        <f t="shared" si="435"/>
        <v>1</v>
      </c>
      <c r="M2780" t="s">
        <v>21</v>
      </c>
      <c r="N2780">
        <f t="shared" si="436"/>
        <v>0</v>
      </c>
      <c r="O2780">
        <f t="shared" si="437"/>
        <v>0</v>
      </c>
      <c r="P2780">
        <v>116.98</v>
      </c>
      <c r="Q2780">
        <f t="shared" si="438"/>
        <v>0.23923434752093875</v>
      </c>
      <c r="R2780">
        <v>23.4</v>
      </c>
      <c r="S2780">
        <f t="shared" si="439"/>
        <v>-0.70946496996210795</v>
      </c>
      <c r="T2780" s="8">
        <v>0</v>
      </c>
    </row>
    <row r="2781" spans="1:20" x14ac:dyDescent="0.35">
      <c r="A2781">
        <v>6</v>
      </c>
      <c r="B2781">
        <f t="shared" si="430"/>
        <v>-1.6464352005259728</v>
      </c>
      <c r="C2781">
        <v>0</v>
      </c>
      <c r="D2781">
        <v>0</v>
      </c>
      <c r="E2781" t="s">
        <v>23</v>
      </c>
      <c r="F2781">
        <f t="shared" si="431"/>
        <v>0</v>
      </c>
      <c r="G2781" t="s">
        <v>26</v>
      </c>
      <c r="H2781">
        <f t="shared" si="432"/>
        <v>0</v>
      </c>
      <c r="I2781">
        <f t="shared" si="433"/>
        <v>0</v>
      </c>
      <c r="J2781">
        <f t="shared" si="434"/>
        <v>0</v>
      </c>
      <c r="K2781" t="s">
        <v>19</v>
      </c>
      <c r="L2781">
        <f t="shared" si="435"/>
        <v>0</v>
      </c>
      <c r="M2781" t="s">
        <v>21</v>
      </c>
      <c r="N2781">
        <f t="shared" si="436"/>
        <v>0</v>
      </c>
      <c r="O2781">
        <f t="shared" si="437"/>
        <v>0</v>
      </c>
      <c r="P2781">
        <v>84.1</v>
      </c>
      <c r="Q2781">
        <f t="shared" si="438"/>
        <v>-0.48692802981996985</v>
      </c>
      <c r="R2781">
        <v>19.8</v>
      </c>
      <c r="S2781">
        <f t="shared" si="439"/>
        <v>-1.1770697704860142</v>
      </c>
      <c r="T2781" s="8">
        <v>0</v>
      </c>
    </row>
    <row r="2782" spans="1:20" x14ac:dyDescent="0.35">
      <c r="A2782">
        <v>32</v>
      </c>
      <c r="B2782">
        <f t="shared" si="430"/>
        <v>-0.49652361683755331</v>
      </c>
      <c r="C2782">
        <v>0</v>
      </c>
      <c r="D2782">
        <v>0</v>
      </c>
      <c r="E2782" t="s">
        <v>13</v>
      </c>
      <c r="F2782">
        <f t="shared" si="431"/>
        <v>1</v>
      </c>
      <c r="G2782" t="s">
        <v>18</v>
      </c>
      <c r="H2782">
        <f t="shared" si="432"/>
        <v>0</v>
      </c>
      <c r="I2782">
        <f t="shared" si="433"/>
        <v>1</v>
      </c>
      <c r="J2782">
        <f t="shared" si="434"/>
        <v>0</v>
      </c>
      <c r="K2782" t="s">
        <v>15</v>
      </c>
      <c r="L2782">
        <f t="shared" si="435"/>
        <v>1</v>
      </c>
      <c r="M2782" t="s">
        <v>22</v>
      </c>
      <c r="N2782">
        <f t="shared" si="436"/>
        <v>0</v>
      </c>
      <c r="O2782">
        <f t="shared" si="437"/>
        <v>1</v>
      </c>
      <c r="P2782">
        <v>160.63999999999999</v>
      </c>
      <c r="Q2782">
        <f t="shared" si="438"/>
        <v>1.2034755091603562</v>
      </c>
      <c r="R2782">
        <v>20.399999999999999</v>
      </c>
      <c r="S2782">
        <f t="shared" si="439"/>
        <v>-1.0991356370653635</v>
      </c>
      <c r="T2782" s="8">
        <v>0</v>
      </c>
    </row>
    <row r="2783" spans="1:20" x14ac:dyDescent="0.35">
      <c r="A2783">
        <v>16</v>
      </c>
      <c r="B2783">
        <f t="shared" si="430"/>
        <v>-1.2041615144919653</v>
      </c>
      <c r="C2783">
        <v>0</v>
      </c>
      <c r="D2783">
        <v>0</v>
      </c>
      <c r="E2783" t="s">
        <v>23</v>
      </c>
      <c r="F2783">
        <f t="shared" si="431"/>
        <v>0</v>
      </c>
      <c r="G2783" t="s">
        <v>27</v>
      </c>
      <c r="H2783">
        <f t="shared" si="432"/>
        <v>0</v>
      </c>
      <c r="I2783">
        <f t="shared" si="433"/>
        <v>0</v>
      </c>
      <c r="J2783">
        <f t="shared" si="434"/>
        <v>0</v>
      </c>
      <c r="K2783" t="s">
        <v>15</v>
      </c>
      <c r="L2783">
        <f t="shared" si="435"/>
        <v>1</v>
      </c>
      <c r="M2783" t="s">
        <v>21</v>
      </c>
      <c r="N2783">
        <f t="shared" si="436"/>
        <v>0</v>
      </c>
      <c r="O2783">
        <f t="shared" si="437"/>
        <v>0</v>
      </c>
      <c r="P2783">
        <v>84.4</v>
      </c>
      <c r="Q2783">
        <f t="shared" si="438"/>
        <v>-0.4803024606836474</v>
      </c>
      <c r="R2783">
        <v>25.9</v>
      </c>
      <c r="S2783">
        <f t="shared" si="439"/>
        <v>-0.38473941404272843</v>
      </c>
      <c r="T2783" s="8">
        <v>0</v>
      </c>
    </row>
    <row r="2784" spans="1:20" x14ac:dyDescent="0.35">
      <c r="A2784">
        <v>44</v>
      </c>
      <c r="B2784">
        <f t="shared" si="430"/>
        <v>3.4204806403255718E-2</v>
      </c>
      <c r="C2784">
        <v>0</v>
      </c>
      <c r="D2784">
        <v>0</v>
      </c>
      <c r="E2784" t="s">
        <v>13</v>
      </c>
      <c r="F2784">
        <f t="shared" si="431"/>
        <v>1</v>
      </c>
      <c r="G2784" t="s">
        <v>25</v>
      </c>
      <c r="H2784">
        <f t="shared" si="432"/>
        <v>0</v>
      </c>
      <c r="I2784">
        <f t="shared" si="433"/>
        <v>0</v>
      </c>
      <c r="J2784">
        <f t="shared" si="434"/>
        <v>1</v>
      </c>
      <c r="K2784" t="s">
        <v>19</v>
      </c>
      <c r="L2784">
        <f t="shared" si="435"/>
        <v>0</v>
      </c>
      <c r="M2784" t="s">
        <v>21</v>
      </c>
      <c r="N2784">
        <f t="shared" si="436"/>
        <v>0</v>
      </c>
      <c r="O2784">
        <f t="shared" si="437"/>
        <v>0</v>
      </c>
      <c r="P2784">
        <v>81.13</v>
      </c>
      <c r="Q2784">
        <f t="shared" si="438"/>
        <v>-0.55252116426955911</v>
      </c>
      <c r="R2784">
        <v>34.1</v>
      </c>
      <c r="S2784">
        <f t="shared" si="439"/>
        <v>0.68036040937283682</v>
      </c>
      <c r="T2784" s="8">
        <v>0</v>
      </c>
    </row>
    <row r="2785" spans="1:20" x14ac:dyDescent="0.35">
      <c r="A2785">
        <v>23</v>
      </c>
      <c r="B2785">
        <f t="shared" si="430"/>
        <v>-0.89456993426816012</v>
      </c>
      <c r="C2785">
        <v>0</v>
      </c>
      <c r="D2785">
        <v>0</v>
      </c>
      <c r="E2785" t="s">
        <v>23</v>
      </c>
      <c r="F2785">
        <f t="shared" si="431"/>
        <v>0</v>
      </c>
      <c r="G2785" t="s">
        <v>14</v>
      </c>
      <c r="H2785">
        <f t="shared" si="432"/>
        <v>1</v>
      </c>
      <c r="I2785">
        <f t="shared" si="433"/>
        <v>0</v>
      </c>
      <c r="J2785">
        <f t="shared" si="434"/>
        <v>0</v>
      </c>
      <c r="K2785" t="s">
        <v>15</v>
      </c>
      <c r="L2785">
        <f t="shared" si="435"/>
        <v>1</v>
      </c>
      <c r="M2785" t="s">
        <v>21</v>
      </c>
      <c r="N2785">
        <f t="shared" si="436"/>
        <v>0</v>
      </c>
      <c r="O2785">
        <f t="shared" si="437"/>
        <v>0</v>
      </c>
      <c r="P2785">
        <v>88.19</v>
      </c>
      <c r="Q2785">
        <f t="shared" si="438"/>
        <v>-0.39659943726144437</v>
      </c>
      <c r="R2785">
        <v>18.3</v>
      </c>
      <c r="S2785">
        <f t="shared" si="439"/>
        <v>-1.371905104037642</v>
      </c>
      <c r="T2785" s="8">
        <v>0</v>
      </c>
    </row>
    <row r="2786" spans="1:20" x14ac:dyDescent="0.35">
      <c r="A2786">
        <v>48</v>
      </c>
      <c r="B2786">
        <f t="shared" si="430"/>
        <v>0.21111428081685873</v>
      </c>
      <c r="C2786">
        <v>0</v>
      </c>
      <c r="D2786">
        <v>0</v>
      </c>
      <c r="E2786" t="s">
        <v>13</v>
      </c>
      <c r="F2786">
        <f t="shared" si="431"/>
        <v>1</v>
      </c>
      <c r="G2786" t="s">
        <v>14</v>
      </c>
      <c r="H2786">
        <f t="shared" si="432"/>
        <v>1</v>
      </c>
      <c r="I2786">
        <f t="shared" si="433"/>
        <v>0</v>
      </c>
      <c r="J2786">
        <f t="shared" si="434"/>
        <v>0</v>
      </c>
      <c r="K2786" t="s">
        <v>19</v>
      </c>
      <c r="L2786">
        <f t="shared" si="435"/>
        <v>0</v>
      </c>
      <c r="M2786" t="s">
        <v>22</v>
      </c>
      <c r="N2786">
        <f t="shared" si="436"/>
        <v>0</v>
      </c>
      <c r="O2786">
        <f t="shared" si="437"/>
        <v>1</v>
      </c>
      <c r="P2786">
        <v>127.13</v>
      </c>
      <c r="Q2786">
        <f t="shared" si="438"/>
        <v>0.46339943663317151</v>
      </c>
      <c r="R2786">
        <v>35</v>
      </c>
      <c r="S2786">
        <f t="shared" si="439"/>
        <v>0.79726160950381331</v>
      </c>
      <c r="T2786" s="8">
        <v>0</v>
      </c>
    </row>
    <row r="2787" spans="1:20" x14ac:dyDescent="0.35">
      <c r="A2787">
        <v>34</v>
      </c>
      <c r="B2787">
        <f t="shared" si="430"/>
        <v>-0.40806887963075178</v>
      </c>
      <c r="C2787">
        <v>0</v>
      </c>
      <c r="D2787">
        <v>0</v>
      </c>
      <c r="E2787" t="s">
        <v>13</v>
      </c>
      <c r="F2787">
        <f t="shared" si="431"/>
        <v>1</v>
      </c>
      <c r="G2787" t="s">
        <v>14</v>
      </c>
      <c r="H2787">
        <f t="shared" si="432"/>
        <v>1</v>
      </c>
      <c r="I2787">
        <f t="shared" si="433"/>
        <v>0</v>
      </c>
      <c r="J2787">
        <f t="shared" si="434"/>
        <v>0</v>
      </c>
      <c r="K2787" t="s">
        <v>19</v>
      </c>
      <c r="L2787">
        <f t="shared" si="435"/>
        <v>0</v>
      </c>
      <c r="M2787" t="s">
        <v>22</v>
      </c>
      <c r="N2787">
        <f t="shared" si="436"/>
        <v>0</v>
      </c>
      <c r="O2787">
        <f t="shared" si="437"/>
        <v>1</v>
      </c>
      <c r="P2787">
        <v>119.61</v>
      </c>
      <c r="Q2787">
        <f t="shared" si="438"/>
        <v>0.29731850361602957</v>
      </c>
      <c r="R2787">
        <v>26.4</v>
      </c>
      <c r="S2787">
        <f t="shared" si="439"/>
        <v>-0.31979430285885252</v>
      </c>
      <c r="T2787" s="8">
        <v>0</v>
      </c>
    </row>
    <row r="2788" spans="1:20" x14ac:dyDescent="0.35">
      <c r="A2788">
        <v>78</v>
      </c>
      <c r="B2788">
        <f t="shared" si="430"/>
        <v>1.5379353389188812</v>
      </c>
      <c r="C2788">
        <v>0</v>
      </c>
      <c r="D2788">
        <v>0</v>
      </c>
      <c r="E2788" t="s">
        <v>13</v>
      </c>
      <c r="F2788">
        <f t="shared" si="431"/>
        <v>1</v>
      </c>
      <c r="G2788" t="s">
        <v>25</v>
      </c>
      <c r="H2788">
        <f t="shared" si="432"/>
        <v>0</v>
      </c>
      <c r="I2788">
        <f t="shared" si="433"/>
        <v>0</v>
      </c>
      <c r="J2788">
        <f t="shared" si="434"/>
        <v>1</v>
      </c>
      <c r="K2788" t="s">
        <v>15</v>
      </c>
      <c r="L2788">
        <f t="shared" si="435"/>
        <v>1</v>
      </c>
      <c r="M2788" t="s">
        <v>16</v>
      </c>
      <c r="N2788">
        <f t="shared" si="436"/>
        <v>1</v>
      </c>
      <c r="O2788">
        <f t="shared" si="437"/>
        <v>0</v>
      </c>
      <c r="P2788">
        <v>143.47</v>
      </c>
      <c r="Q2788">
        <f t="shared" si="438"/>
        <v>0.82427210225818504</v>
      </c>
      <c r="R2788">
        <v>27.6</v>
      </c>
      <c r="S2788">
        <f t="shared" si="439"/>
        <v>-0.16392603601754996</v>
      </c>
      <c r="T2788" s="8">
        <v>0</v>
      </c>
    </row>
    <row r="2789" spans="1:20" x14ac:dyDescent="0.35">
      <c r="A2789">
        <v>42</v>
      </c>
      <c r="B2789">
        <f t="shared" si="430"/>
        <v>-5.424993080354578E-2</v>
      </c>
      <c r="C2789">
        <v>0</v>
      </c>
      <c r="D2789">
        <v>0</v>
      </c>
      <c r="E2789" t="s">
        <v>13</v>
      </c>
      <c r="F2789">
        <f t="shared" si="431"/>
        <v>1</v>
      </c>
      <c r="G2789" t="s">
        <v>14</v>
      </c>
      <c r="H2789">
        <f t="shared" si="432"/>
        <v>1</v>
      </c>
      <c r="I2789">
        <f t="shared" si="433"/>
        <v>0</v>
      </c>
      <c r="J2789">
        <f t="shared" si="434"/>
        <v>0</v>
      </c>
      <c r="K2789" t="s">
        <v>19</v>
      </c>
      <c r="L2789">
        <f t="shared" si="435"/>
        <v>0</v>
      </c>
      <c r="M2789" t="s">
        <v>22</v>
      </c>
      <c r="N2789">
        <f t="shared" si="436"/>
        <v>0</v>
      </c>
      <c r="O2789">
        <f t="shared" si="437"/>
        <v>1</v>
      </c>
      <c r="P2789">
        <v>84.6</v>
      </c>
      <c r="Q2789">
        <f t="shared" si="438"/>
        <v>-0.47588541459276623</v>
      </c>
      <c r="R2789">
        <v>27</v>
      </c>
      <c r="S2789">
        <f t="shared" si="439"/>
        <v>-0.24186016943820124</v>
      </c>
      <c r="T2789" s="8">
        <v>0</v>
      </c>
    </row>
    <row r="2790" spans="1:20" x14ac:dyDescent="0.35">
      <c r="A2790">
        <v>14</v>
      </c>
      <c r="B2790">
        <f t="shared" si="430"/>
        <v>-1.2926162516987669</v>
      </c>
      <c r="C2790">
        <v>0</v>
      </c>
      <c r="D2790">
        <v>0</v>
      </c>
      <c r="E2790" t="s">
        <v>23</v>
      </c>
      <c r="F2790">
        <f t="shared" si="431"/>
        <v>0</v>
      </c>
      <c r="G2790" t="s">
        <v>14</v>
      </c>
      <c r="H2790">
        <f t="shared" si="432"/>
        <v>1</v>
      </c>
      <c r="I2790">
        <f t="shared" si="433"/>
        <v>0</v>
      </c>
      <c r="J2790">
        <f t="shared" si="434"/>
        <v>0</v>
      </c>
      <c r="K2790" t="s">
        <v>19</v>
      </c>
      <c r="L2790">
        <f t="shared" si="435"/>
        <v>0</v>
      </c>
      <c r="M2790" t="s">
        <v>21</v>
      </c>
      <c r="N2790">
        <f t="shared" si="436"/>
        <v>0</v>
      </c>
      <c r="O2790">
        <f t="shared" si="437"/>
        <v>0</v>
      </c>
      <c r="P2790">
        <v>110.72</v>
      </c>
      <c r="Q2790">
        <f t="shared" si="438"/>
        <v>0.10098080487634964</v>
      </c>
      <c r="R2790">
        <v>28.1</v>
      </c>
      <c r="S2790">
        <f t="shared" si="439"/>
        <v>-9.8980924833674058E-2</v>
      </c>
      <c r="T2790" s="8">
        <v>0</v>
      </c>
    </row>
    <row r="2791" spans="1:20" x14ac:dyDescent="0.35">
      <c r="A2791">
        <v>40</v>
      </c>
      <c r="B2791">
        <f t="shared" si="430"/>
        <v>-0.14270466801034729</v>
      </c>
      <c r="C2791">
        <v>0</v>
      </c>
      <c r="D2791">
        <v>0</v>
      </c>
      <c r="E2791" t="s">
        <v>23</v>
      </c>
      <c r="F2791">
        <f t="shared" si="431"/>
        <v>0</v>
      </c>
      <c r="G2791" t="s">
        <v>14</v>
      </c>
      <c r="H2791">
        <f t="shared" si="432"/>
        <v>1</v>
      </c>
      <c r="I2791">
        <f t="shared" si="433"/>
        <v>0</v>
      </c>
      <c r="J2791">
        <f t="shared" si="434"/>
        <v>0</v>
      </c>
      <c r="K2791" t="s">
        <v>19</v>
      </c>
      <c r="L2791">
        <f t="shared" si="435"/>
        <v>0</v>
      </c>
      <c r="M2791" t="s">
        <v>22</v>
      </c>
      <c r="N2791">
        <f t="shared" si="436"/>
        <v>0</v>
      </c>
      <c r="O2791">
        <f t="shared" si="437"/>
        <v>1</v>
      </c>
      <c r="P2791">
        <v>158.93</v>
      </c>
      <c r="Q2791">
        <f t="shared" si="438"/>
        <v>1.1657097650833204</v>
      </c>
      <c r="R2791">
        <v>31.3</v>
      </c>
      <c r="S2791">
        <f t="shared" si="439"/>
        <v>0.31666778674313167</v>
      </c>
      <c r="T2791" s="8">
        <v>0</v>
      </c>
    </row>
    <row r="2792" spans="1:20" x14ac:dyDescent="0.35">
      <c r="A2792">
        <v>10</v>
      </c>
      <c r="B2792">
        <f t="shared" si="430"/>
        <v>-1.4695257261123698</v>
      </c>
      <c r="C2792">
        <v>0</v>
      </c>
      <c r="D2792">
        <v>0</v>
      </c>
      <c r="E2792" t="s">
        <v>23</v>
      </c>
      <c r="F2792">
        <f t="shared" si="431"/>
        <v>0</v>
      </c>
      <c r="G2792" t="s">
        <v>26</v>
      </c>
      <c r="H2792">
        <f t="shared" si="432"/>
        <v>0</v>
      </c>
      <c r="I2792">
        <f t="shared" si="433"/>
        <v>0</v>
      </c>
      <c r="J2792">
        <f t="shared" si="434"/>
        <v>0</v>
      </c>
      <c r="K2792" t="s">
        <v>19</v>
      </c>
      <c r="L2792">
        <f t="shared" si="435"/>
        <v>0</v>
      </c>
      <c r="M2792" t="s">
        <v>21</v>
      </c>
      <c r="N2792">
        <f t="shared" si="436"/>
        <v>0</v>
      </c>
      <c r="O2792">
        <f t="shared" si="437"/>
        <v>0</v>
      </c>
      <c r="P2792">
        <v>68.94</v>
      </c>
      <c r="Q2792">
        <f t="shared" si="438"/>
        <v>-0.82174012350878278</v>
      </c>
      <c r="R2792">
        <v>18</v>
      </c>
      <c r="S2792">
        <f t="shared" si="439"/>
        <v>-1.4108721707479677</v>
      </c>
      <c r="T2792" s="8">
        <v>0</v>
      </c>
    </row>
    <row r="2793" spans="1:20" x14ac:dyDescent="0.35">
      <c r="A2793">
        <v>39</v>
      </c>
      <c r="B2793">
        <f t="shared" si="430"/>
        <v>-0.18693203661374805</v>
      </c>
      <c r="C2793">
        <v>0</v>
      </c>
      <c r="D2793">
        <v>0</v>
      </c>
      <c r="E2793" t="s">
        <v>13</v>
      </c>
      <c r="F2793">
        <f t="shared" si="431"/>
        <v>1</v>
      </c>
      <c r="G2793" t="s">
        <v>25</v>
      </c>
      <c r="H2793">
        <f t="shared" si="432"/>
        <v>0</v>
      </c>
      <c r="I2793">
        <f t="shared" si="433"/>
        <v>0</v>
      </c>
      <c r="J2793">
        <f t="shared" si="434"/>
        <v>1</v>
      </c>
      <c r="K2793" t="s">
        <v>19</v>
      </c>
      <c r="L2793">
        <f t="shared" si="435"/>
        <v>0</v>
      </c>
      <c r="M2793" t="s">
        <v>22</v>
      </c>
      <c r="N2793">
        <f t="shared" si="436"/>
        <v>0</v>
      </c>
      <c r="O2793">
        <f t="shared" si="437"/>
        <v>1</v>
      </c>
      <c r="P2793">
        <v>69.38</v>
      </c>
      <c r="Q2793">
        <f t="shared" si="438"/>
        <v>-0.81202262210884368</v>
      </c>
      <c r="R2793">
        <v>22.1</v>
      </c>
      <c r="S2793">
        <f t="shared" si="439"/>
        <v>-0.87832225904018502</v>
      </c>
      <c r="T2793" s="8">
        <v>0</v>
      </c>
    </row>
    <row r="2794" spans="1:20" x14ac:dyDescent="0.35">
      <c r="A2794">
        <v>42</v>
      </c>
      <c r="B2794">
        <f t="shared" si="430"/>
        <v>-5.424993080354578E-2</v>
      </c>
      <c r="C2794">
        <v>0</v>
      </c>
      <c r="D2794">
        <v>0</v>
      </c>
      <c r="E2794" t="s">
        <v>23</v>
      </c>
      <c r="F2794">
        <f t="shared" si="431"/>
        <v>0</v>
      </c>
      <c r="G2794" t="s">
        <v>18</v>
      </c>
      <c r="H2794">
        <f t="shared" si="432"/>
        <v>0</v>
      </c>
      <c r="I2794">
        <f t="shared" si="433"/>
        <v>1</v>
      </c>
      <c r="J2794">
        <f t="shared" si="434"/>
        <v>0</v>
      </c>
      <c r="K2794" t="s">
        <v>15</v>
      </c>
      <c r="L2794">
        <f t="shared" si="435"/>
        <v>1</v>
      </c>
      <c r="M2794" t="s">
        <v>21</v>
      </c>
      <c r="N2794">
        <f t="shared" si="436"/>
        <v>0</v>
      </c>
      <c r="O2794">
        <f t="shared" si="437"/>
        <v>0</v>
      </c>
      <c r="P2794">
        <v>72</v>
      </c>
      <c r="Q2794">
        <f t="shared" si="438"/>
        <v>-0.75415931831829675</v>
      </c>
      <c r="R2794">
        <v>34.4</v>
      </c>
      <c r="S2794">
        <f t="shared" si="439"/>
        <v>0.71932747608316205</v>
      </c>
      <c r="T2794" s="8">
        <v>0</v>
      </c>
    </row>
    <row r="2795" spans="1:20" x14ac:dyDescent="0.35">
      <c r="A2795">
        <v>47</v>
      </c>
      <c r="B2795">
        <f t="shared" si="430"/>
        <v>0.16688691221345797</v>
      </c>
      <c r="C2795">
        <v>0</v>
      </c>
      <c r="D2795">
        <v>0</v>
      </c>
      <c r="E2795" t="s">
        <v>13</v>
      </c>
      <c r="F2795">
        <f t="shared" si="431"/>
        <v>1</v>
      </c>
      <c r="G2795" t="s">
        <v>14</v>
      </c>
      <c r="H2795">
        <f t="shared" si="432"/>
        <v>1</v>
      </c>
      <c r="I2795">
        <f t="shared" si="433"/>
        <v>0</v>
      </c>
      <c r="J2795">
        <f t="shared" si="434"/>
        <v>0</v>
      </c>
      <c r="K2795" t="s">
        <v>19</v>
      </c>
      <c r="L2795">
        <f t="shared" si="435"/>
        <v>0</v>
      </c>
      <c r="M2795" t="s">
        <v>22</v>
      </c>
      <c r="N2795">
        <f t="shared" si="436"/>
        <v>0</v>
      </c>
      <c r="O2795">
        <f t="shared" si="437"/>
        <v>1</v>
      </c>
      <c r="P2795">
        <v>57.76</v>
      </c>
      <c r="Q2795">
        <f t="shared" si="438"/>
        <v>-1.0686529999890551</v>
      </c>
      <c r="R2795">
        <v>33.200000000000003</v>
      </c>
      <c r="S2795">
        <f t="shared" si="439"/>
        <v>0.56345920924186044</v>
      </c>
      <c r="T2795" s="8">
        <v>0</v>
      </c>
    </row>
    <row r="2796" spans="1:20" x14ac:dyDescent="0.35">
      <c r="A2796">
        <v>14</v>
      </c>
      <c r="B2796">
        <f t="shared" si="430"/>
        <v>-1.2926162516987669</v>
      </c>
      <c r="C2796">
        <v>0</v>
      </c>
      <c r="D2796">
        <v>0</v>
      </c>
      <c r="E2796" t="s">
        <v>23</v>
      </c>
      <c r="F2796">
        <f t="shared" si="431"/>
        <v>0</v>
      </c>
      <c r="G2796" t="s">
        <v>14</v>
      </c>
      <c r="H2796">
        <f t="shared" si="432"/>
        <v>1</v>
      </c>
      <c r="I2796">
        <f t="shared" si="433"/>
        <v>0</v>
      </c>
      <c r="J2796">
        <f t="shared" si="434"/>
        <v>0</v>
      </c>
      <c r="K2796" t="s">
        <v>19</v>
      </c>
      <c r="L2796">
        <f t="shared" si="435"/>
        <v>0</v>
      </c>
      <c r="M2796" t="s">
        <v>21</v>
      </c>
      <c r="N2796">
        <f t="shared" si="436"/>
        <v>0</v>
      </c>
      <c r="O2796">
        <f t="shared" si="437"/>
        <v>0</v>
      </c>
      <c r="P2796">
        <v>108.65</v>
      </c>
      <c r="Q2796">
        <f t="shared" si="438"/>
        <v>5.5264377835726908E-2</v>
      </c>
      <c r="R2796">
        <v>23.1</v>
      </c>
      <c r="S2796">
        <f t="shared" si="439"/>
        <v>-0.74843203667243319</v>
      </c>
      <c r="T2796" s="8">
        <v>0</v>
      </c>
    </row>
    <row r="2797" spans="1:20" x14ac:dyDescent="0.35">
      <c r="A2797">
        <v>45</v>
      </c>
      <c r="B2797">
        <f t="shared" si="430"/>
        <v>7.8432175006656474E-2</v>
      </c>
      <c r="C2797">
        <v>0</v>
      </c>
      <c r="D2797">
        <v>0</v>
      </c>
      <c r="E2797" t="s">
        <v>13</v>
      </c>
      <c r="F2797">
        <f t="shared" si="431"/>
        <v>1</v>
      </c>
      <c r="G2797" t="s">
        <v>14</v>
      </c>
      <c r="H2797">
        <f t="shared" si="432"/>
        <v>1</v>
      </c>
      <c r="I2797">
        <f t="shared" si="433"/>
        <v>0</v>
      </c>
      <c r="J2797">
        <f t="shared" si="434"/>
        <v>0</v>
      </c>
      <c r="K2797" t="s">
        <v>19</v>
      </c>
      <c r="L2797">
        <f t="shared" si="435"/>
        <v>0</v>
      </c>
      <c r="M2797" t="s">
        <v>21</v>
      </c>
      <c r="N2797">
        <f t="shared" si="436"/>
        <v>0</v>
      </c>
      <c r="O2797">
        <f t="shared" si="437"/>
        <v>0</v>
      </c>
      <c r="P2797">
        <v>65.42</v>
      </c>
      <c r="Q2797">
        <f t="shared" si="438"/>
        <v>-0.89948013470829591</v>
      </c>
      <c r="R2797">
        <v>39.700000000000003</v>
      </c>
      <c r="S2797">
        <f t="shared" si="439"/>
        <v>1.4077456546322473</v>
      </c>
      <c r="T2797" s="8">
        <v>0</v>
      </c>
    </row>
    <row r="2798" spans="1:20" x14ac:dyDescent="0.35">
      <c r="A2798">
        <v>58</v>
      </c>
      <c r="B2798">
        <f t="shared" si="430"/>
        <v>0.6533879668508662</v>
      </c>
      <c r="C2798">
        <v>0</v>
      </c>
      <c r="D2798">
        <v>0</v>
      </c>
      <c r="E2798" t="s">
        <v>23</v>
      </c>
      <c r="F2798">
        <f t="shared" si="431"/>
        <v>0</v>
      </c>
      <c r="G2798" t="s">
        <v>14</v>
      </c>
      <c r="H2798">
        <f t="shared" si="432"/>
        <v>1</v>
      </c>
      <c r="I2798">
        <f t="shared" si="433"/>
        <v>0</v>
      </c>
      <c r="J2798">
        <f t="shared" si="434"/>
        <v>0</v>
      </c>
      <c r="K2798" t="s">
        <v>19</v>
      </c>
      <c r="L2798">
        <f t="shared" si="435"/>
        <v>0</v>
      </c>
      <c r="M2798" t="s">
        <v>16</v>
      </c>
      <c r="N2798">
        <f t="shared" si="436"/>
        <v>1</v>
      </c>
      <c r="O2798">
        <f t="shared" si="437"/>
        <v>0</v>
      </c>
      <c r="P2798">
        <v>78.930000000000007</v>
      </c>
      <c r="Q2798">
        <f t="shared" si="438"/>
        <v>-0.60110867126925471</v>
      </c>
      <c r="R2798">
        <v>40.700000000000003</v>
      </c>
      <c r="S2798">
        <f t="shared" si="439"/>
        <v>1.5376358769999992</v>
      </c>
      <c r="T2798" s="8">
        <v>0</v>
      </c>
    </row>
    <row r="2799" spans="1:20" x14ac:dyDescent="0.35">
      <c r="A2799">
        <v>73</v>
      </c>
      <c r="B2799">
        <f t="shared" si="430"/>
        <v>1.3167984959018775</v>
      </c>
      <c r="C2799">
        <v>0</v>
      </c>
      <c r="D2799">
        <v>0</v>
      </c>
      <c r="E2799" t="s">
        <v>13</v>
      </c>
      <c r="F2799">
        <f t="shared" si="431"/>
        <v>1</v>
      </c>
      <c r="G2799" t="s">
        <v>14</v>
      </c>
      <c r="H2799">
        <f t="shared" si="432"/>
        <v>1</v>
      </c>
      <c r="I2799">
        <f t="shared" si="433"/>
        <v>0</v>
      </c>
      <c r="J2799">
        <f t="shared" si="434"/>
        <v>0</v>
      </c>
      <c r="K2799" t="s">
        <v>19</v>
      </c>
      <c r="L2799">
        <f t="shared" si="435"/>
        <v>0</v>
      </c>
      <c r="M2799" t="s">
        <v>16</v>
      </c>
      <c r="N2799">
        <f t="shared" si="436"/>
        <v>1</v>
      </c>
      <c r="O2799">
        <f t="shared" si="437"/>
        <v>0</v>
      </c>
      <c r="P2799">
        <v>98.34</v>
      </c>
      <c r="Q2799">
        <f t="shared" si="438"/>
        <v>-0.17243434814921127</v>
      </c>
      <c r="R2799">
        <v>30.9</v>
      </c>
      <c r="S2799">
        <f t="shared" si="439"/>
        <v>0.26471169779603065</v>
      </c>
      <c r="T2799" s="8">
        <v>0</v>
      </c>
    </row>
    <row r="2800" spans="1:20" x14ac:dyDescent="0.35">
      <c r="A2800">
        <v>62</v>
      </c>
      <c r="B2800">
        <f t="shared" si="430"/>
        <v>0.83029744126446925</v>
      </c>
      <c r="C2800">
        <v>0</v>
      </c>
      <c r="D2800">
        <v>0</v>
      </c>
      <c r="E2800" t="s">
        <v>13</v>
      </c>
      <c r="F2800">
        <f t="shared" si="431"/>
        <v>1</v>
      </c>
      <c r="G2800" t="s">
        <v>14</v>
      </c>
      <c r="H2800">
        <f t="shared" si="432"/>
        <v>1</v>
      </c>
      <c r="I2800">
        <f t="shared" si="433"/>
        <v>0</v>
      </c>
      <c r="J2800">
        <f t="shared" si="434"/>
        <v>0</v>
      </c>
      <c r="K2800" t="s">
        <v>19</v>
      </c>
      <c r="L2800">
        <f t="shared" si="435"/>
        <v>0</v>
      </c>
      <c r="M2800" t="s">
        <v>16</v>
      </c>
      <c r="N2800">
        <f t="shared" si="436"/>
        <v>1</v>
      </c>
      <c r="O2800">
        <f t="shared" si="437"/>
        <v>0</v>
      </c>
      <c r="P2800">
        <v>82.57</v>
      </c>
      <c r="Q2800">
        <f t="shared" si="438"/>
        <v>-0.52071843241521287</v>
      </c>
      <c r="R2800">
        <v>27.5</v>
      </c>
      <c r="S2800">
        <f t="shared" si="439"/>
        <v>-0.17691505825432532</v>
      </c>
      <c r="T2800" s="8">
        <v>0</v>
      </c>
    </row>
    <row r="2801" spans="1:20" x14ac:dyDescent="0.35">
      <c r="A2801">
        <v>62</v>
      </c>
      <c r="B2801">
        <f t="shared" si="430"/>
        <v>0.83029744126446925</v>
      </c>
      <c r="C2801">
        <v>0</v>
      </c>
      <c r="D2801">
        <v>1</v>
      </c>
      <c r="E2801" t="s">
        <v>13</v>
      </c>
      <c r="F2801">
        <f t="shared" si="431"/>
        <v>1</v>
      </c>
      <c r="G2801" t="s">
        <v>25</v>
      </c>
      <c r="H2801">
        <f t="shared" si="432"/>
        <v>0</v>
      </c>
      <c r="I2801">
        <f t="shared" si="433"/>
        <v>0</v>
      </c>
      <c r="J2801">
        <f t="shared" si="434"/>
        <v>1</v>
      </c>
      <c r="K2801" t="s">
        <v>15</v>
      </c>
      <c r="L2801">
        <f t="shared" si="435"/>
        <v>1</v>
      </c>
      <c r="M2801" t="s">
        <v>21</v>
      </c>
      <c r="N2801">
        <f t="shared" si="436"/>
        <v>0</v>
      </c>
      <c r="O2801">
        <f t="shared" si="437"/>
        <v>0</v>
      </c>
      <c r="P2801">
        <v>124.37</v>
      </c>
      <c r="Q2801">
        <f t="shared" si="438"/>
        <v>0.40244420057900787</v>
      </c>
      <c r="R2801">
        <v>28.3</v>
      </c>
      <c r="S2801">
        <f t="shared" si="439"/>
        <v>-7.3002880360123784E-2</v>
      </c>
      <c r="T2801" s="8">
        <v>0</v>
      </c>
    </row>
    <row r="2802" spans="1:20" x14ac:dyDescent="0.35">
      <c r="A2802">
        <v>51</v>
      </c>
      <c r="B2802">
        <f t="shared" si="430"/>
        <v>0.34379638662706097</v>
      </c>
      <c r="C2802">
        <v>0</v>
      </c>
      <c r="D2802">
        <v>1</v>
      </c>
      <c r="E2802" t="s">
        <v>13</v>
      </c>
      <c r="F2802">
        <f t="shared" si="431"/>
        <v>1</v>
      </c>
      <c r="G2802" t="s">
        <v>18</v>
      </c>
      <c r="H2802">
        <f t="shared" si="432"/>
        <v>0</v>
      </c>
      <c r="I2802">
        <f t="shared" si="433"/>
        <v>1</v>
      </c>
      <c r="J2802">
        <f t="shared" si="434"/>
        <v>0</v>
      </c>
      <c r="K2802" t="s">
        <v>15</v>
      </c>
      <c r="L2802">
        <f t="shared" si="435"/>
        <v>1</v>
      </c>
      <c r="M2802" t="s">
        <v>21</v>
      </c>
      <c r="N2802">
        <f t="shared" si="436"/>
        <v>0</v>
      </c>
      <c r="O2802">
        <f t="shared" si="437"/>
        <v>0</v>
      </c>
      <c r="P2802">
        <v>100.96</v>
      </c>
      <c r="Q2802">
        <f t="shared" si="438"/>
        <v>-0.11457104435866464</v>
      </c>
      <c r="R2802">
        <v>33.4</v>
      </c>
      <c r="S2802">
        <f t="shared" si="439"/>
        <v>0.58943725371541023</v>
      </c>
      <c r="T2802" s="8">
        <v>0</v>
      </c>
    </row>
    <row r="2803" spans="1:20" x14ac:dyDescent="0.35">
      <c r="A2803">
        <v>0.8</v>
      </c>
      <c r="B2803">
        <f t="shared" si="430"/>
        <v>-1.8764175172636568</v>
      </c>
      <c r="C2803">
        <v>0</v>
      </c>
      <c r="D2803">
        <v>0</v>
      </c>
      <c r="E2803" t="s">
        <v>23</v>
      </c>
      <c r="F2803">
        <f t="shared" si="431"/>
        <v>0</v>
      </c>
      <c r="G2803" t="s">
        <v>26</v>
      </c>
      <c r="H2803">
        <f t="shared" si="432"/>
        <v>0</v>
      </c>
      <c r="I2803">
        <f t="shared" si="433"/>
        <v>0</v>
      </c>
      <c r="J2803">
        <f t="shared" si="434"/>
        <v>0</v>
      </c>
      <c r="K2803" t="s">
        <v>15</v>
      </c>
      <c r="L2803">
        <f t="shared" si="435"/>
        <v>1</v>
      </c>
      <c r="M2803" t="s">
        <v>21</v>
      </c>
      <c r="N2803">
        <f t="shared" si="436"/>
        <v>0</v>
      </c>
      <c r="O2803">
        <f t="shared" si="437"/>
        <v>0</v>
      </c>
      <c r="P2803">
        <v>75.22</v>
      </c>
      <c r="Q2803">
        <f t="shared" si="438"/>
        <v>-0.68304487625510557</v>
      </c>
      <c r="R2803">
        <v>33.1</v>
      </c>
      <c r="S2803">
        <f t="shared" si="439"/>
        <v>0.5504701870050851</v>
      </c>
      <c r="T2803" s="8">
        <v>0</v>
      </c>
    </row>
    <row r="2804" spans="1:20" x14ac:dyDescent="0.35">
      <c r="A2804">
        <v>57</v>
      </c>
      <c r="B2804">
        <f t="shared" si="430"/>
        <v>0.60916059824746549</v>
      </c>
      <c r="C2804">
        <v>0</v>
      </c>
      <c r="D2804">
        <v>0</v>
      </c>
      <c r="E2804" t="s">
        <v>13</v>
      </c>
      <c r="F2804">
        <f t="shared" si="431"/>
        <v>1</v>
      </c>
      <c r="G2804" t="s">
        <v>14</v>
      </c>
      <c r="H2804">
        <f t="shared" si="432"/>
        <v>1</v>
      </c>
      <c r="I2804">
        <f t="shared" si="433"/>
        <v>0</v>
      </c>
      <c r="J2804">
        <f t="shared" si="434"/>
        <v>0</v>
      </c>
      <c r="K2804" t="s">
        <v>15</v>
      </c>
      <c r="L2804">
        <f t="shared" si="435"/>
        <v>1</v>
      </c>
      <c r="M2804" t="s">
        <v>21</v>
      </c>
      <c r="N2804">
        <f t="shared" si="436"/>
        <v>0</v>
      </c>
      <c r="O2804">
        <f t="shared" si="437"/>
        <v>0</v>
      </c>
      <c r="P2804">
        <v>59.85</v>
      </c>
      <c r="Q2804">
        <f t="shared" si="438"/>
        <v>-1.022494868339344</v>
      </c>
      <c r="R2804">
        <v>41.5</v>
      </c>
      <c r="S2804">
        <f t="shared" si="439"/>
        <v>1.6415480548942001</v>
      </c>
      <c r="T2804" s="8">
        <v>0</v>
      </c>
    </row>
    <row r="2805" spans="1:20" x14ac:dyDescent="0.35">
      <c r="A2805">
        <v>8</v>
      </c>
      <c r="B2805">
        <f t="shared" si="430"/>
        <v>-1.5579804633191714</v>
      </c>
      <c r="C2805">
        <v>0</v>
      </c>
      <c r="D2805">
        <v>0</v>
      </c>
      <c r="E2805" t="s">
        <v>23</v>
      </c>
      <c r="F2805">
        <f t="shared" si="431"/>
        <v>0</v>
      </c>
      <c r="G2805" t="s">
        <v>26</v>
      </c>
      <c r="H2805">
        <f t="shared" si="432"/>
        <v>0</v>
      </c>
      <c r="I2805">
        <f t="shared" si="433"/>
        <v>0</v>
      </c>
      <c r="J2805">
        <f t="shared" si="434"/>
        <v>0</v>
      </c>
      <c r="K2805" t="s">
        <v>19</v>
      </c>
      <c r="L2805">
        <f t="shared" si="435"/>
        <v>0</v>
      </c>
      <c r="M2805" t="s">
        <v>21</v>
      </c>
      <c r="N2805">
        <f t="shared" si="436"/>
        <v>0</v>
      </c>
      <c r="O2805">
        <f t="shared" si="437"/>
        <v>0</v>
      </c>
      <c r="P2805">
        <v>104.75</v>
      </c>
      <c r="Q2805">
        <f t="shared" si="438"/>
        <v>-3.0868020936461259E-2</v>
      </c>
      <c r="R2805">
        <v>17.100000000000001</v>
      </c>
      <c r="S2805">
        <f t="shared" si="439"/>
        <v>-1.527773370878944</v>
      </c>
      <c r="T2805" s="8">
        <v>0</v>
      </c>
    </row>
    <row r="2806" spans="1:20" x14ac:dyDescent="0.35">
      <c r="A2806">
        <v>69</v>
      </c>
      <c r="B2806">
        <f t="shared" si="430"/>
        <v>1.1398890214882744</v>
      </c>
      <c r="C2806">
        <v>0</v>
      </c>
      <c r="D2806">
        <v>0</v>
      </c>
      <c r="E2806" t="s">
        <v>13</v>
      </c>
      <c r="F2806">
        <f t="shared" si="431"/>
        <v>1</v>
      </c>
      <c r="G2806" t="s">
        <v>25</v>
      </c>
      <c r="H2806">
        <f t="shared" si="432"/>
        <v>0</v>
      </c>
      <c r="I2806">
        <f t="shared" si="433"/>
        <v>0</v>
      </c>
      <c r="J2806">
        <f t="shared" si="434"/>
        <v>1</v>
      </c>
      <c r="K2806" t="s">
        <v>19</v>
      </c>
      <c r="L2806">
        <f t="shared" si="435"/>
        <v>0</v>
      </c>
      <c r="M2806" t="s">
        <v>16</v>
      </c>
      <c r="N2806">
        <f t="shared" si="436"/>
        <v>1</v>
      </c>
      <c r="O2806">
        <f t="shared" si="437"/>
        <v>0</v>
      </c>
      <c r="P2806">
        <v>70.98</v>
      </c>
      <c r="Q2806">
        <f t="shared" si="438"/>
        <v>-0.77668625338179198</v>
      </c>
      <c r="R2806">
        <v>30</v>
      </c>
      <c r="S2806">
        <f t="shared" si="439"/>
        <v>0.14781049766505422</v>
      </c>
      <c r="T2806" s="8">
        <v>0</v>
      </c>
    </row>
    <row r="2807" spans="1:20" x14ac:dyDescent="0.35">
      <c r="A2807">
        <v>16</v>
      </c>
      <c r="B2807">
        <f t="shared" si="430"/>
        <v>-1.2041615144919653</v>
      </c>
      <c r="C2807">
        <v>0</v>
      </c>
      <c r="D2807">
        <v>0</v>
      </c>
      <c r="E2807" t="s">
        <v>23</v>
      </c>
      <c r="F2807">
        <f t="shared" si="431"/>
        <v>0</v>
      </c>
      <c r="G2807" t="s">
        <v>14</v>
      </c>
      <c r="H2807">
        <f t="shared" si="432"/>
        <v>1</v>
      </c>
      <c r="I2807">
        <f t="shared" si="433"/>
        <v>0</v>
      </c>
      <c r="J2807">
        <f t="shared" si="434"/>
        <v>0</v>
      </c>
      <c r="K2807" t="s">
        <v>19</v>
      </c>
      <c r="L2807">
        <f t="shared" si="435"/>
        <v>0</v>
      </c>
      <c r="M2807" t="s">
        <v>21</v>
      </c>
      <c r="N2807">
        <f t="shared" si="436"/>
        <v>0</v>
      </c>
      <c r="O2807">
        <f t="shared" si="437"/>
        <v>0</v>
      </c>
      <c r="P2807">
        <v>92.77</v>
      </c>
      <c r="Q2807">
        <f t="shared" si="438"/>
        <v>-0.29544908178025947</v>
      </c>
      <c r="R2807">
        <v>24.9</v>
      </c>
      <c r="S2807">
        <f t="shared" si="439"/>
        <v>-0.51462963641048021</v>
      </c>
      <c r="T2807" s="8">
        <v>0</v>
      </c>
    </row>
    <row r="2808" spans="1:20" x14ac:dyDescent="0.35">
      <c r="A2808">
        <v>56</v>
      </c>
      <c r="B2808">
        <f t="shared" si="430"/>
        <v>0.56493322964406478</v>
      </c>
      <c r="C2808">
        <v>0</v>
      </c>
      <c r="D2808">
        <v>0</v>
      </c>
      <c r="E2808" t="s">
        <v>13</v>
      </c>
      <c r="F2808">
        <f t="shared" si="431"/>
        <v>1</v>
      </c>
      <c r="G2808" t="s">
        <v>14</v>
      </c>
      <c r="H2808">
        <f t="shared" si="432"/>
        <v>1</v>
      </c>
      <c r="I2808">
        <f t="shared" si="433"/>
        <v>0</v>
      </c>
      <c r="J2808">
        <f t="shared" si="434"/>
        <v>0</v>
      </c>
      <c r="K2808" t="s">
        <v>15</v>
      </c>
      <c r="L2808">
        <f t="shared" si="435"/>
        <v>1</v>
      </c>
      <c r="M2808" t="s">
        <v>22</v>
      </c>
      <c r="N2808">
        <f t="shared" si="436"/>
        <v>0</v>
      </c>
      <c r="O2808">
        <f t="shared" si="437"/>
        <v>1</v>
      </c>
      <c r="P2808">
        <v>82.12</v>
      </c>
      <c r="Q2808">
        <f t="shared" si="438"/>
        <v>-0.5306567861196958</v>
      </c>
      <c r="R2808">
        <v>32.5</v>
      </c>
      <c r="S2808">
        <f t="shared" si="439"/>
        <v>0.47253605358443379</v>
      </c>
      <c r="T2808" s="8">
        <v>0</v>
      </c>
    </row>
    <row r="2809" spans="1:20" x14ac:dyDescent="0.35">
      <c r="A2809">
        <v>41</v>
      </c>
      <c r="B2809">
        <f t="shared" si="430"/>
        <v>-9.8477299406946536E-2</v>
      </c>
      <c r="C2809">
        <v>0</v>
      </c>
      <c r="D2809">
        <v>0</v>
      </c>
      <c r="E2809" t="s">
        <v>13</v>
      </c>
      <c r="F2809">
        <f t="shared" si="431"/>
        <v>1</v>
      </c>
      <c r="G2809" t="s">
        <v>25</v>
      </c>
      <c r="H2809">
        <f t="shared" si="432"/>
        <v>0</v>
      </c>
      <c r="I2809">
        <f t="shared" si="433"/>
        <v>0</v>
      </c>
      <c r="J2809">
        <f t="shared" si="434"/>
        <v>1</v>
      </c>
      <c r="K2809" t="s">
        <v>19</v>
      </c>
      <c r="L2809">
        <f t="shared" si="435"/>
        <v>0</v>
      </c>
      <c r="M2809" t="s">
        <v>21</v>
      </c>
      <c r="N2809">
        <f t="shared" si="436"/>
        <v>0</v>
      </c>
      <c r="O2809">
        <f t="shared" si="437"/>
        <v>0</v>
      </c>
      <c r="P2809">
        <v>106.35</v>
      </c>
      <c r="Q2809">
        <f t="shared" si="438"/>
        <v>4.4683477905901187E-3</v>
      </c>
      <c r="R2809">
        <v>26.1</v>
      </c>
      <c r="S2809">
        <f t="shared" si="439"/>
        <v>-0.3587613695691777</v>
      </c>
      <c r="T2809" s="8">
        <v>0</v>
      </c>
    </row>
    <row r="2810" spans="1:20" x14ac:dyDescent="0.35">
      <c r="A2810">
        <v>1.24</v>
      </c>
      <c r="B2810">
        <f t="shared" si="430"/>
        <v>-1.8569574750781603</v>
      </c>
      <c r="C2810">
        <v>0</v>
      </c>
      <c r="D2810">
        <v>0</v>
      </c>
      <c r="E2810" t="s">
        <v>23</v>
      </c>
      <c r="F2810">
        <f t="shared" si="431"/>
        <v>0</v>
      </c>
      <c r="G2810" t="s">
        <v>26</v>
      </c>
      <c r="H2810">
        <f t="shared" si="432"/>
        <v>0</v>
      </c>
      <c r="I2810">
        <f t="shared" si="433"/>
        <v>0</v>
      </c>
      <c r="J2810">
        <f t="shared" si="434"/>
        <v>0</v>
      </c>
      <c r="K2810" t="s">
        <v>19</v>
      </c>
      <c r="L2810">
        <f t="shared" si="435"/>
        <v>0</v>
      </c>
      <c r="M2810" t="s">
        <v>21</v>
      </c>
      <c r="N2810">
        <f t="shared" si="436"/>
        <v>0</v>
      </c>
      <c r="O2810">
        <f t="shared" si="437"/>
        <v>0</v>
      </c>
      <c r="P2810">
        <v>77.33</v>
      </c>
      <c r="Q2810">
        <f t="shared" si="438"/>
        <v>-0.63644503999630642</v>
      </c>
      <c r="R2810">
        <v>19.2</v>
      </c>
      <c r="S2810">
        <f t="shared" si="439"/>
        <v>-1.2550039039066656</v>
      </c>
      <c r="T2810" s="8">
        <v>0</v>
      </c>
    </row>
    <row r="2811" spans="1:20" x14ac:dyDescent="0.35">
      <c r="A2811">
        <v>42</v>
      </c>
      <c r="B2811">
        <f t="shared" si="430"/>
        <v>-5.424993080354578E-2</v>
      </c>
      <c r="C2811">
        <v>0</v>
      </c>
      <c r="D2811">
        <v>0</v>
      </c>
      <c r="E2811" t="s">
        <v>13</v>
      </c>
      <c r="F2811">
        <f t="shared" si="431"/>
        <v>1</v>
      </c>
      <c r="G2811" t="s">
        <v>14</v>
      </c>
      <c r="H2811">
        <f t="shared" si="432"/>
        <v>1</v>
      </c>
      <c r="I2811">
        <f t="shared" si="433"/>
        <v>0</v>
      </c>
      <c r="J2811">
        <f t="shared" si="434"/>
        <v>0</v>
      </c>
      <c r="K2811" t="s">
        <v>15</v>
      </c>
      <c r="L2811">
        <f t="shared" si="435"/>
        <v>1</v>
      </c>
      <c r="M2811" t="s">
        <v>22</v>
      </c>
      <c r="N2811">
        <f t="shared" si="436"/>
        <v>0</v>
      </c>
      <c r="O2811">
        <f t="shared" si="437"/>
        <v>1</v>
      </c>
      <c r="P2811">
        <v>96.01</v>
      </c>
      <c r="Q2811">
        <f t="shared" si="438"/>
        <v>-0.22389293510797997</v>
      </c>
      <c r="R2811">
        <v>38.700000000000003</v>
      </c>
      <c r="S2811">
        <f t="shared" si="439"/>
        <v>1.2778554322644955</v>
      </c>
      <c r="T2811" s="8">
        <v>0</v>
      </c>
    </row>
    <row r="2812" spans="1:20" x14ac:dyDescent="0.35">
      <c r="A2812">
        <v>57</v>
      </c>
      <c r="B2812">
        <f t="shared" si="430"/>
        <v>0.60916059824746549</v>
      </c>
      <c r="C2812">
        <v>0</v>
      </c>
      <c r="D2812">
        <v>0</v>
      </c>
      <c r="E2812" t="s">
        <v>13</v>
      </c>
      <c r="F2812">
        <f t="shared" si="431"/>
        <v>1</v>
      </c>
      <c r="G2812" t="s">
        <v>14</v>
      </c>
      <c r="H2812">
        <f t="shared" si="432"/>
        <v>1</v>
      </c>
      <c r="I2812">
        <f t="shared" si="433"/>
        <v>0</v>
      </c>
      <c r="J2812">
        <f t="shared" si="434"/>
        <v>0</v>
      </c>
      <c r="K2812" t="s">
        <v>15</v>
      </c>
      <c r="L2812">
        <f t="shared" si="435"/>
        <v>1</v>
      </c>
      <c r="M2812" t="s">
        <v>21</v>
      </c>
      <c r="N2812">
        <f t="shared" si="436"/>
        <v>0</v>
      </c>
      <c r="O2812">
        <f t="shared" si="437"/>
        <v>0</v>
      </c>
      <c r="P2812">
        <v>107.49</v>
      </c>
      <c r="Q2812">
        <f t="shared" si="438"/>
        <v>2.9645510508614328E-2</v>
      </c>
      <c r="R2812">
        <v>29.5</v>
      </c>
      <c r="S2812">
        <f t="shared" si="439"/>
        <v>8.2865386481178305E-2</v>
      </c>
      <c r="T2812" s="8">
        <v>0</v>
      </c>
    </row>
    <row r="2813" spans="1:20" x14ac:dyDescent="0.35">
      <c r="A2813">
        <v>20</v>
      </c>
      <c r="B2813">
        <f t="shared" si="430"/>
        <v>-1.0272520400783622</v>
      </c>
      <c r="C2813">
        <v>0</v>
      </c>
      <c r="D2813">
        <v>0</v>
      </c>
      <c r="E2813" t="s">
        <v>23</v>
      </c>
      <c r="F2813">
        <f t="shared" si="431"/>
        <v>0</v>
      </c>
      <c r="G2813" t="s">
        <v>14</v>
      </c>
      <c r="H2813">
        <f t="shared" si="432"/>
        <v>1</v>
      </c>
      <c r="I2813">
        <f t="shared" si="433"/>
        <v>0</v>
      </c>
      <c r="J2813">
        <f t="shared" si="434"/>
        <v>0</v>
      </c>
      <c r="K2813" t="s">
        <v>19</v>
      </c>
      <c r="L2813">
        <f t="shared" si="435"/>
        <v>0</v>
      </c>
      <c r="M2813" t="s">
        <v>22</v>
      </c>
      <c r="N2813">
        <f t="shared" si="436"/>
        <v>0</v>
      </c>
      <c r="O2813">
        <f t="shared" si="437"/>
        <v>1</v>
      </c>
      <c r="P2813">
        <v>88.47</v>
      </c>
      <c r="Q2813">
        <f t="shared" si="438"/>
        <v>-0.39041557273421029</v>
      </c>
      <c r="R2813">
        <v>28.1</v>
      </c>
      <c r="S2813">
        <f t="shared" si="439"/>
        <v>-9.8980924833674058E-2</v>
      </c>
      <c r="T2813" s="8">
        <v>0</v>
      </c>
    </row>
    <row r="2814" spans="1:20" x14ac:dyDescent="0.35">
      <c r="A2814">
        <v>8</v>
      </c>
      <c r="B2814">
        <f t="shared" si="430"/>
        <v>-1.5579804633191714</v>
      </c>
      <c r="C2814">
        <v>0</v>
      </c>
      <c r="D2814">
        <v>0</v>
      </c>
      <c r="E2814" t="s">
        <v>23</v>
      </c>
      <c r="F2814">
        <f t="shared" si="431"/>
        <v>0</v>
      </c>
      <c r="G2814" t="s">
        <v>26</v>
      </c>
      <c r="H2814">
        <f t="shared" si="432"/>
        <v>0</v>
      </c>
      <c r="I2814">
        <f t="shared" si="433"/>
        <v>0</v>
      </c>
      <c r="J2814">
        <f t="shared" si="434"/>
        <v>0</v>
      </c>
      <c r="K2814" t="s">
        <v>19</v>
      </c>
      <c r="L2814">
        <f t="shared" si="435"/>
        <v>0</v>
      </c>
      <c r="M2814" t="s">
        <v>21</v>
      </c>
      <c r="N2814">
        <f t="shared" si="436"/>
        <v>0</v>
      </c>
      <c r="O2814">
        <f t="shared" si="437"/>
        <v>0</v>
      </c>
      <c r="P2814">
        <v>87.92</v>
      </c>
      <c r="Q2814">
        <f t="shared" si="438"/>
        <v>-0.40256244948413422</v>
      </c>
      <c r="R2814">
        <v>14.1</v>
      </c>
      <c r="S2814">
        <f t="shared" si="439"/>
        <v>-1.9174440379821998</v>
      </c>
      <c r="T2814" s="8">
        <v>0</v>
      </c>
    </row>
    <row r="2815" spans="1:20" x14ac:dyDescent="0.35">
      <c r="A2815">
        <v>43</v>
      </c>
      <c r="B2815">
        <f t="shared" si="430"/>
        <v>-1.0022562200145031E-2</v>
      </c>
      <c r="C2815">
        <v>0</v>
      </c>
      <c r="D2815">
        <v>0</v>
      </c>
      <c r="E2815" t="s">
        <v>13</v>
      </c>
      <c r="F2815">
        <f t="shared" si="431"/>
        <v>1</v>
      </c>
      <c r="G2815" t="s">
        <v>14</v>
      </c>
      <c r="H2815">
        <f t="shared" si="432"/>
        <v>1</v>
      </c>
      <c r="I2815">
        <f t="shared" si="433"/>
        <v>0</v>
      </c>
      <c r="J2815">
        <f t="shared" si="434"/>
        <v>0</v>
      </c>
      <c r="K2815" t="s">
        <v>15</v>
      </c>
      <c r="L2815">
        <f t="shared" si="435"/>
        <v>1</v>
      </c>
      <c r="M2815" t="s">
        <v>21</v>
      </c>
      <c r="N2815">
        <f t="shared" si="436"/>
        <v>0</v>
      </c>
      <c r="O2815">
        <f t="shared" si="437"/>
        <v>0</v>
      </c>
      <c r="P2815">
        <v>91.13</v>
      </c>
      <c r="Q2815">
        <f t="shared" si="438"/>
        <v>-0.33166885972548726</v>
      </c>
      <c r="R2815">
        <v>33.9</v>
      </c>
      <c r="S2815">
        <f t="shared" si="439"/>
        <v>0.65438236489928614</v>
      </c>
      <c r="T2815" s="8">
        <v>0</v>
      </c>
    </row>
    <row r="2816" spans="1:20" x14ac:dyDescent="0.35">
      <c r="A2816">
        <v>62</v>
      </c>
      <c r="B2816">
        <f t="shared" si="430"/>
        <v>0.83029744126446925</v>
      </c>
      <c r="C2816">
        <v>0</v>
      </c>
      <c r="D2816">
        <v>0</v>
      </c>
      <c r="E2816" t="s">
        <v>13</v>
      </c>
      <c r="F2816">
        <f t="shared" si="431"/>
        <v>1</v>
      </c>
      <c r="G2816" t="s">
        <v>14</v>
      </c>
      <c r="H2816">
        <f t="shared" si="432"/>
        <v>1</v>
      </c>
      <c r="I2816">
        <f t="shared" si="433"/>
        <v>0</v>
      </c>
      <c r="J2816">
        <f t="shared" si="434"/>
        <v>0</v>
      </c>
      <c r="K2816" t="s">
        <v>19</v>
      </c>
      <c r="L2816">
        <f t="shared" si="435"/>
        <v>0</v>
      </c>
      <c r="M2816" t="s">
        <v>16</v>
      </c>
      <c r="N2816">
        <f t="shared" si="436"/>
        <v>1</v>
      </c>
      <c r="O2816">
        <f t="shared" si="437"/>
        <v>0</v>
      </c>
      <c r="P2816">
        <v>80.72</v>
      </c>
      <c r="Q2816">
        <f t="shared" si="438"/>
        <v>-0.56157610875586605</v>
      </c>
      <c r="R2816">
        <v>26</v>
      </c>
      <c r="S2816">
        <f t="shared" si="439"/>
        <v>-0.37175039180595304</v>
      </c>
      <c r="T2816" s="8">
        <v>0</v>
      </c>
    </row>
    <row r="2817" spans="1:20" x14ac:dyDescent="0.35">
      <c r="A2817">
        <v>42</v>
      </c>
      <c r="B2817">
        <f t="shared" si="430"/>
        <v>-5.424993080354578E-2</v>
      </c>
      <c r="C2817">
        <v>0</v>
      </c>
      <c r="D2817">
        <v>0</v>
      </c>
      <c r="E2817" t="s">
        <v>23</v>
      </c>
      <c r="F2817">
        <f t="shared" si="431"/>
        <v>0</v>
      </c>
      <c r="G2817" t="s">
        <v>25</v>
      </c>
      <c r="H2817">
        <f t="shared" si="432"/>
        <v>0</v>
      </c>
      <c r="I2817">
        <f t="shared" si="433"/>
        <v>0</v>
      </c>
      <c r="J2817">
        <f t="shared" si="434"/>
        <v>1</v>
      </c>
      <c r="K2817" t="s">
        <v>19</v>
      </c>
      <c r="L2817">
        <f t="shared" si="435"/>
        <v>0</v>
      </c>
      <c r="M2817" t="s">
        <v>21</v>
      </c>
      <c r="N2817">
        <f t="shared" si="436"/>
        <v>0</v>
      </c>
      <c r="O2817">
        <f t="shared" si="437"/>
        <v>0</v>
      </c>
      <c r="P2817">
        <v>59.83</v>
      </c>
      <c r="Q2817">
        <f t="shared" si="438"/>
        <v>-1.0229365729484323</v>
      </c>
      <c r="R2817">
        <v>52.8</v>
      </c>
      <c r="S2817">
        <f t="shared" si="439"/>
        <v>3.1093075676497954</v>
      </c>
      <c r="T2817" s="8">
        <v>0</v>
      </c>
    </row>
    <row r="2818" spans="1:20" x14ac:dyDescent="0.35">
      <c r="A2818">
        <v>50</v>
      </c>
      <c r="B2818">
        <f t="shared" si="430"/>
        <v>0.29956901802366021</v>
      </c>
      <c r="C2818">
        <v>0</v>
      </c>
      <c r="D2818">
        <v>0</v>
      </c>
      <c r="E2818" t="s">
        <v>13</v>
      </c>
      <c r="F2818">
        <f t="shared" si="431"/>
        <v>1</v>
      </c>
      <c r="G2818" t="s">
        <v>14</v>
      </c>
      <c r="H2818">
        <f t="shared" si="432"/>
        <v>1</v>
      </c>
      <c r="I2818">
        <f t="shared" si="433"/>
        <v>0</v>
      </c>
      <c r="J2818">
        <f t="shared" si="434"/>
        <v>0</v>
      </c>
      <c r="K2818" t="s">
        <v>15</v>
      </c>
      <c r="L2818">
        <f t="shared" si="435"/>
        <v>1</v>
      </c>
      <c r="M2818" t="s">
        <v>16</v>
      </c>
      <c r="N2818">
        <f t="shared" si="436"/>
        <v>1</v>
      </c>
      <c r="O2818">
        <f t="shared" si="437"/>
        <v>0</v>
      </c>
      <c r="P2818">
        <v>67.02</v>
      </c>
      <c r="Q2818">
        <f t="shared" si="438"/>
        <v>-0.86414376598124454</v>
      </c>
      <c r="R2818">
        <v>28.1</v>
      </c>
      <c r="S2818">
        <f t="shared" si="439"/>
        <v>-9.8980924833674058E-2</v>
      </c>
      <c r="T2818" s="8">
        <v>0</v>
      </c>
    </row>
    <row r="2819" spans="1:20" x14ac:dyDescent="0.35">
      <c r="A2819">
        <v>63</v>
      </c>
      <c r="B2819">
        <f t="shared" ref="B2819:B2882" si="440">(A2819-$V$1)/$V$2</f>
        <v>0.87452480986786996</v>
      </c>
      <c r="C2819">
        <v>0</v>
      </c>
      <c r="D2819">
        <v>0</v>
      </c>
      <c r="E2819" t="s">
        <v>13</v>
      </c>
      <c r="F2819">
        <f t="shared" ref="F2819:F2882" si="441">IF(E2819="Yes",1,0)</f>
        <v>1</v>
      </c>
      <c r="G2819" t="s">
        <v>14</v>
      </c>
      <c r="H2819">
        <f t="shared" ref="H2819:H2882" si="442">IF(G2819="Private",1,0)</f>
        <v>1</v>
      </c>
      <c r="I2819">
        <f t="shared" ref="I2819:I2882" si="443">IF(G2819="Self-employed",1,0)</f>
        <v>0</v>
      </c>
      <c r="J2819">
        <f t="shared" ref="J2819:J2882" si="444">IF(G2819="Govt_job",1,0)</f>
        <v>0</v>
      </c>
      <c r="K2819" t="s">
        <v>19</v>
      </c>
      <c r="L2819">
        <f t="shared" ref="L2819:L2882" si="445">IF(K2819="Urban",1,0)</f>
        <v>0</v>
      </c>
      <c r="M2819" t="s">
        <v>21</v>
      </c>
      <c r="N2819">
        <f t="shared" ref="N2819:N2882" si="446">IF(M2819="formerly smoked",1,0)</f>
        <v>0</v>
      </c>
      <c r="O2819">
        <f t="shared" ref="O2819:O2882" si="447">IF(M2819="smokes",1,0)</f>
        <v>0</v>
      </c>
      <c r="P2819">
        <v>60.22</v>
      </c>
      <c r="Q2819">
        <f t="shared" ref="Q2819:Q2882" si="448">(P2819-$W$5)/$W$6</f>
        <v>-1.0143233330712134</v>
      </c>
      <c r="R2819">
        <v>29.2</v>
      </c>
      <c r="S2819">
        <f t="shared" ref="S2819:S2882" si="449">(R2819-$V$11)/$V$12</f>
        <v>4.3898319770852672E-2</v>
      </c>
      <c r="T2819" s="8">
        <v>0</v>
      </c>
    </row>
    <row r="2820" spans="1:20" x14ac:dyDescent="0.35">
      <c r="A2820">
        <v>80</v>
      </c>
      <c r="B2820">
        <f t="shared" si="440"/>
        <v>1.6263900761256829</v>
      </c>
      <c r="C2820">
        <v>0</v>
      </c>
      <c r="D2820">
        <v>1</v>
      </c>
      <c r="E2820" t="s">
        <v>13</v>
      </c>
      <c r="F2820">
        <f t="shared" si="441"/>
        <v>1</v>
      </c>
      <c r="G2820" t="s">
        <v>14</v>
      </c>
      <c r="H2820">
        <f t="shared" si="442"/>
        <v>1</v>
      </c>
      <c r="I2820">
        <f t="shared" si="443"/>
        <v>0</v>
      </c>
      <c r="J2820">
        <f t="shared" si="444"/>
        <v>0</v>
      </c>
      <c r="K2820" t="s">
        <v>19</v>
      </c>
      <c r="L2820">
        <f t="shared" si="445"/>
        <v>0</v>
      </c>
      <c r="M2820" t="s">
        <v>22</v>
      </c>
      <c r="N2820">
        <f t="shared" si="446"/>
        <v>0</v>
      </c>
      <c r="O2820">
        <f t="shared" si="447"/>
        <v>1</v>
      </c>
      <c r="P2820">
        <v>82.41</v>
      </c>
      <c r="Q2820">
        <f t="shared" si="448"/>
        <v>-0.5242520692879179</v>
      </c>
      <c r="R2820">
        <v>26.3</v>
      </c>
      <c r="S2820">
        <f t="shared" si="449"/>
        <v>-0.33278332509562741</v>
      </c>
      <c r="T2820" s="8">
        <v>0</v>
      </c>
    </row>
    <row r="2821" spans="1:20" x14ac:dyDescent="0.35">
      <c r="A2821">
        <v>13</v>
      </c>
      <c r="B2821">
        <f t="shared" si="440"/>
        <v>-1.3368436203021676</v>
      </c>
      <c r="C2821">
        <v>0</v>
      </c>
      <c r="D2821">
        <v>0</v>
      </c>
      <c r="E2821" t="s">
        <v>23</v>
      </c>
      <c r="F2821">
        <f t="shared" si="441"/>
        <v>0</v>
      </c>
      <c r="G2821" t="s">
        <v>26</v>
      </c>
      <c r="H2821">
        <f t="shared" si="442"/>
        <v>0</v>
      </c>
      <c r="I2821">
        <f t="shared" si="443"/>
        <v>0</v>
      </c>
      <c r="J2821">
        <f t="shared" si="444"/>
        <v>0</v>
      </c>
      <c r="K2821" t="s">
        <v>15</v>
      </c>
      <c r="L2821">
        <f t="shared" si="445"/>
        <v>1</v>
      </c>
      <c r="M2821" t="s">
        <v>21</v>
      </c>
      <c r="N2821">
        <f t="shared" si="446"/>
        <v>0</v>
      </c>
      <c r="O2821">
        <f t="shared" si="447"/>
        <v>0</v>
      </c>
      <c r="P2821">
        <v>75.78</v>
      </c>
      <c r="Q2821">
        <f t="shared" si="448"/>
        <v>-0.67067714720063754</v>
      </c>
      <c r="R2821">
        <v>23.6</v>
      </c>
      <c r="S2821">
        <f t="shared" si="449"/>
        <v>-0.68348692548855727</v>
      </c>
      <c r="T2821" s="8">
        <v>0</v>
      </c>
    </row>
    <row r="2822" spans="1:20" x14ac:dyDescent="0.35">
      <c r="A2822">
        <v>20</v>
      </c>
      <c r="B2822">
        <f t="shared" si="440"/>
        <v>-1.0272520400783622</v>
      </c>
      <c r="C2822">
        <v>0</v>
      </c>
      <c r="D2822">
        <v>0</v>
      </c>
      <c r="E2822" t="s">
        <v>23</v>
      </c>
      <c r="F2822">
        <f t="shared" si="441"/>
        <v>0</v>
      </c>
      <c r="G2822" t="s">
        <v>14</v>
      </c>
      <c r="H2822">
        <f t="shared" si="442"/>
        <v>1</v>
      </c>
      <c r="I2822">
        <f t="shared" si="443"/>
        <v>0</v>
      </c>
      <c r="J2822">
        <f t="shared" si="444"/>
        <v>0</v>
      </c>
      <c r="K2822" t="s">
        <v>19</v>
      </c>
      <c r="L2822">
        <f t="shared" si="445"/>
        <v>0</v>
      </c>
      <c r="M2822" t="s">
        <v>21</v>
      </c>
      <c r="N2822">
        <f t="shared" si="446"/>
        <v>0</v>
      </c>
      <c r="O2822">
        <f t="shared" si="447"/>
        <v>0</v>
      </c>
      <c r="P2822">
        <v>102.42</v>
      </c>
      <c r="Q2822">
        <f t="shared" si="448"/>
        <v>-8.232660789522997E-2</v>
      </c>
      <c r="R2822">
        <v>18.600000000000001</v>
      </c>
      <c r="S2822">
        <f t="shared" si="449"/>
        <v>-1.3329380373273163</v>
      </c>
      <c r="T2822" s="8">
        <v>0</v>
      </c>
    </row>
    <row r="2823" spans="1:20" x14ac:dyDescent="0.35">
      <c r="A2823">
        <v>71</v>
      </c>
      <c r="B2823">
        <f t="shared" si="440"/>
        <v>1.2283437586950761</v>
      </c>
      <c r="C2823">
        <v>0</v>
      </c>
      <c r="D2823">
        <v>1</v>
      </c>
      <c r="E2823" t="s">
        <v>13</v>
      </c>
      <c r="F2823">
        <f t="shared" si="441"/>
        <v>1</v>
      </c>
      <c r="G2823" t="s">
        <v>18</v>
      </c>
      <c r="H2823">
        <f t="shared" si="442"/>
        <v>0</v>
      </c>
      <c r="I2823">
        <f t="shared" si="443"/>
        <v>1</v>
      </c>
      <c r="J2823">
        <f t="shared" si="444"/>
        <v>0</v>
      </c>
      <c r="K2823" t="s">
        <v>19</v>
      </c>
      <c r="L2823">
        <f t="shared" si="445"/>
        <v>0</v>
      </c>
      <c r="M2823" t="s">
        <v>16</v>
      </c>
      <c r="N2823">
        <f t="shared" si="446"/>
        <v>1</v>
      </c>
      <c r="O2823">
        <f t="shared" si="447"/>
        <v>0</v>
      </c>
      <c r="P2823">
        <v>98.45</v>
      </c>
      <c r="Q2823">
        <f t="shared" si="448"/>
        <v>-0.17000497279922649</v>
      </c>
      <c r="R2823">
        <v>29.7</v>
      </c>
      <c r="S2823">
        <f t="shared" si="449"/>
        <v>0.10884343095472858</v>
      </c>
      <c r="T2823" s="8">
        <v>0</v>
      </c>
    </row>
    <row r="2824" spans="1:20" x14ac:dyDescent="0.35">
      <c r="A2824">
        <v>50</v>
      </c>
      <c r="B2824">
        <f t="shared" si="440"/>
        <v>0.29956901802366021</v>
      </c>
      <c r="C2824">
        <v>0</v>
      </c>
      <c r="D2824">
        <v>0</v>
      </c>
      <c r="E2824" t="s">
        <v>13</v>
      </c>
      <c r="F2824">
        <f t="shared" si="441"/>
        <v>1</v>
      </c>
      <c r="G2824" t="s">
        <v>14</v>
      </c>
      <c r="H2824">
        <f t="shared" si="442"/>
        <v>1</v>
      </c>
      <c r="I2824">
        <f t="shared" si="443"/>
        <v>0</v>
      </c>
      <c r="J2824">
        <f t="shared" si="444"/>
        <v>0</v>
      </c>
      <c r="K2824" t="s">
        <v>15</v>
      </c>
      <c r="L2824">
        <f t="shared" si="445"/>
        <v>1</v>
      </c>
      <c r="M2824" t="s">
        <v>22</v>
      </c>
      <c r="N2824">
        <f t="shared" si="446"/>
        <v>0</v>
      </c>
      <c r="O2824">
        <f t="shared" si="447"/>
        <v>1</v>
      </c>
      <c r="P2824">
        <v>93.51</v>
      </c>
      <c r="Q2824">
        <f t="shared" si="448"/>
        <v>-0.27910601124399798</v>
      </c>
      <c r="R2824">
        <v>30.9</v>
      </c>
      <c r="S2824">
        <f t="shared" si="449"/>
        <v>0.26471169779603065</v>
      </c>
      <c r="T2824" s="8">
        <v>0</v>
      </c>
    </row>
    <row r="2825" spans="1:20" x14ac:dyDescent="0.35">
      <c r="A2825">
        <v>76</v>
      </c>
      <c r="B2825">
        <f t="shared" si="440"/>
        <v>1.4494806017120798</v>
      </c>
      <c r="C2825">
        <v>0</v>
      </c>
      <c r="D2825">
        <v>0</v>
      </c>
      <c r="E2825" t="s">
        <v>13</v>
      </c>
      <c r="F2825">
        <f t="shared" si="441"/>
        <v>1</v>
      </c>
      <c r="G2825" t="s">
        <v>14</v>
      </c>
      <c r="H2825">
        <f t="shared" si="442"/>
        <v>1</v>
      </c>
      <c r="I2825">
        <f t="shared" si="443"/>
        <v>0</v>
      </c>
      <c r="J2825">
        <f t="shared" si="444"/>
        <v>0</v>
      </c>
      <c r="K2825" t="s">
        <v>19</v>
      </c>
      <c r="L2825">
        <f t="shared" si="445"/>
        <v>0</v>
      </c>
      <c r="M2825" t="s">
        <v>16</v>
      </c>
      <c r="N2825">
        <f t="shared" si="446"/>
        <v>1</v>
      </c>
      <c r="O2825">
        <f t="shared" si="447"/>
        <v>0</v>
      </c>
      <c r="P2825">
        <v>113.68</v>
      </c>
      <c r="Q2825">
        <f t="shared" si="448"/>
        <v>0.16635308702139509</v>
      </c>
      <c r="R2825">
        <v>22.8</v>
      </c>
      <c r="S2825">
        <f t="shared" si="449"/>
        <v>-0.78739910338275876</v>
      </c>
      <c r="T2825" s="8">
        <v>0</v>
      </c>
    </row>
    <row r="2826" spans="1:20" x14ac:dyDescent="0.35">
      <c r="A2826">
        <v>41</v>
      </c>
      <c r="B2826">
        <f t="shared" si="440"/>
        <v>-9.8477299406946536E-2</v>
      </c>
      <c r="C2826">
        <v>0</v>
      </c>
      <c r="D2826">
        <v>0</v>
      </c>
      <c r="E2826" t="s">
        <v>13</v>
      </c>
      <c r="F2826">
        <f t="shared" si="441"/>
        <v>1</v>
      </c>
      <c r="G2826" t="s">
        <v>14</v>
      </c>
      <c r="H2826">
        <f t="shared" si="442"/>
        <v>1</v>
      </c>
      <c r="I2826">
        <f t="shared" si="443"/>
        <v>0</v>
      </c>
      <c r="J2826">
        <f t="shared" si="444"/>
        <v>0</v>
      </c>
      <c r="K2826" t="s">
        <v>19</v>
      </c>
      <c r="L2826">
        <f t="shared" si="445"/>
        <v>0</v>
      </c>
      <c r="M2826" t="s">
        <v>21</v>
      </c>
      <c r="N2826">
        <f t="shared" si="446"/>
        <v>0</v>
      </c>
      <c r="O2826">
        <f t="shared" si="447"/>
        <v>0</v>
      </c>
      <c r="P2826">
        <v>97.41</v>
      </c>
      <c r="Q2826">
        <f t="shared" si="448"/>
        <v>-0.19297361247181011</v>
      </c>
      <c r="R2826">
        <v>25.5</v>
      </c>
      <c r="S2826">
        <f t="shared" si="449"/>
        <v>-0.43669550298982895</v>
      </c>
      <c r="T2826" s="8">
        <v>0</v>
      </c>
    </row>
    <row r="2827" spans="1:20" x14ac:dyDescent="0.35">
      <c r="A2827">
        <v>76</v>
      </c>
      <c r="B2827">
        <f t="shared" si="440"/>
        <v>1.4494806017120798</v>
      </c>
      <c r="C2827">
        <v>0</v>
      </c>
      <c r="D2827">
        <v>0</v>
      </c>
      <c r="E2827" t="s">
        <v>13</v>
      </c>
      <c r="F2827">
        <f t="shared" si="441"/>
        <v>1</v>
      </c>
      <c r="G2827" t="s">
        <v>14</v>
      </c>
      <c r="H2827">
        <f t="shared" si="442"/>
        <v>1</v>
      </c>
      <c r="I2827">
        <f t="shared" si="443"/>
        <v>0</v>
      </c>
      <c r="J2827">
        <f t="shared" si="444"/>
        <v>0</v>
      </c>
      <c r="K2827" t="s">
        <v>15</v>
      </c>
      <c r="L2827">
        <f t="shared" si="445"/>
        <v>1</v>
      </c>
      <c r="M2827" t="s">
        <v>22</v>
      </c>
      <c r="N2827">
        <f t="shared" si="446"/>
        <v>0</v>
      </c>
      <c r="O2827">
        <f t="shared" si="447"/>
        <v>1</v>
      </c>
      <c r="P2827">
        <v>58.65</v>
      </c>
      <c r="Q2827">
        <f t="shared" si="448"/>
        <v>-1.0489971448846327</v>
      </c>
      <c r="R2827">
        <v>25.6</v>
      </c>
      <c r="S2827">
        <f t="shared" si="449"/>
        <v>-0.42370648075305362</v>
      </c>
      <c r="T2827" s="8">
        <v>0</v>
      </c>
    </row>
    <row r="2828" spans="1:20" x14ac:dyDescent="0.35">
      <c r="A2828">
        <v>78</v>
      </c>
      <c r="B2828">
        <f t="shared" si="440"/>
        <v>1.5379353389188812</v>
      </c>
      <c r="C2828">
        <v>0</v>
      </c>
      <c r="D2828">
        <v>0</v>
      </c>
      <c r="E2828" t="s">
        <v>13</v>
      </c>
      <c r="F2828">
        <f t="shared" si="441"/>
        <v>1</v>
      </c>
      <c r="G2828" t="s">
        <v>18</v>
      </c>
      <c r="H2828">
        <f t="shared" si="442"/>
        <v>0</v>
      </c>
      <c r="I2828">
        <f t="shared" si="443"/>
        <v>1</v>
      </c>
      <c r="J2828">
        <f t="shared" si="444"/>
        <v>0</v>
      </c>
      <c r="K2828" t="s">
        <v>19</v>
      </c>
      <c r="L2828">
        <f t="shared" si="445"/>
        <v>0</v>
      </c>
      <c r="M2828" t="s">
        <v>16</v>
      </c>
      <c r="N2828">
        <f t="shared" si="446"/>
        <v>1</v>
      </c>
      <c r="O2828">
        <f t="shared" si="447"/>
        <v>0</v>
      </c>
      <c r="P2828">
        <v>81.680000000000007</v>
      </c>
      <c r="Q2828">
        <f t="shared" si="448"/>
        <v>-0.54037428751963501</v>
      </c>
      <c r="R2828">
        <v>23</v>
      </c>
      <c r="S2828">
        <f t="shared" si="449"/>
        <v>-0.76142105890920853</v>
      </c>
      <c r="T2828" s="8">
        <v>0</v>
      </c>
    </row>
    <row r="2829" spans="1:20" x14ac:dyDescent="0.35">
      <c r="A2829">
        <v>5</v>
      </c>
      <c r="B2829">
        <f t="shared" si="440"/>
        <v>-1.6906625691293735</v>
      </c>
      <c r="C2829">
        <v>0</v>
      </c>
      <c r="D2829">
        <v>0</v>
      </c>
      <c r="E2829" t="s">
        <v>23</v>
      </c>
      <c r="F2829">
        <f t="shared" si="441"/>
        <v>0</v>
      </c>
      <c r="G2829" t="s">
        <v>26</v>
      </c>
      <c r="H2829">
        <f t="shared" si="442"/>
        <v>0</v>
      </c>
      <c r="I2829">
        <f t="shared" si="443"/>
        <v>0</v>
      </c>
      <c r="J2829">
        <f t="shared" si="444"/>
        <v>0</v>
      </c>
      <c r="K2829" t="s">
        <v>15</v>
      </c>
      <c r="L2829">
        <f t="shared" si="445"/>
        <v>1</v>
      </c>
      <c r="M2829" t="s">
        <v>21</v>
      </c>
      <c r="N2829">
        <f t="shared" si="446"/>
        <v>0</v>
      </c>
      <c r="O2829">
        <f t="shared" si="447"/>
        <v>0</v>
      </c>
      <c r="P2829">
        <v>148.52000000000001</v>
      </c>
      <c r="Q2829">
        <f t="shared" si="448"/>
        <v>0.93580251605294162</v>
      </c>
      <c r="R2829">
        <v>20.6</v>
      </c>
      <c r="S2829">
        <f t="shared" si="449"/>
        <v>-1.0731575925918126</v>
      </c>
      <c r="T2829" s="8">
        <v>0</v>
      </c>
    </row>
    <row r="2830" spans="1:20" x14ac:dyDescent="0.35">
      <c r="A2830">
        <v>29</v>
      </c>
      <c r="B2830">
        <f t="shared" si="440"/>
        <v>-0.62920572264775554</v>
      </c>
      <c r="C2830">
        <v>1</v>
      </c>
      <c r="D2830">
        <v>0</v>
      </c>
      <c r="E2830" t="s">
        <v>13</v>
      </c>
      <c r="F2830">
        <f t="shared" si="441"/>
        <v>1</v>
      </c>
      <c r="G2830" t="s">
        <v>14</v>
      </c>
      <c r="H2830">
        <f t="shared" si="442"/>
        <v>1</v>
      </c>
      <c r="I2830">
        <f t="shared" si="443"/>
        <v>0</v>
      </c>
      <c r="J2830">
        <f t="shared" si="444"/>
        <v>0</v>
      </c>
      <c r="K2830" t="s">
        <v>15</v>
      </c>
      <c r="L2830">
        <f t="shared" si="445"/>
        <v>1</v>
      </c>
      <c r="M2830" t="s">
        <v>16</v>
      </c>
      <c r="N2830">
        <f t="shared" si="446"/>
        <v>1</v>
      </c>
      <c r="O2830">
        <f t="shared" si="447"/>
        <v>0</v>
      </c>
      <c r="P2830">
        <v>77.55</v>
      </c>
      <c r="Q2830">
        <f t="shared" si="448"/>
        <v>-0.63158628929633687</v>
      </c>
      <c r="R2830">
        <v>28.1</v>
      </c>
      <c r="S2830">
        <f t="shared" si="449"/>
        <v>-9.8980924833674058E-2</v>
      </c>
      <c r="T2830" s="8">
        <v>0</v>
      </c>
    </row>
    <row r="2831" spans="1:20" x14ac:dyDescent="0.35">
      <c r="A2831">
        <v>43</v>
      </c>
      <c r="B2831">
        <f t="shared" si="440"/>
        <v>-1.0022562200145031E-2</v>
      </c>
      <c r="C2831">
        <v>0</v>
      </c>
      <c r="D2831">
        <v>0</v>
      </c>
      <c r="E2831" t="s">
        <v>13</v>
      </c>
      <c r="F2831">
        <f t="shared" si="441"/>
        <v>1</v>
      </c>
      <c r="G2831" t="s">
        <v>14</v>
      </c>
      <c r="H2831">
        <f t="shared" si="442"/>
        <v>1</v>
      </c>
      <c r="I2831">
        <f t="shared" si="443"/>
        <v>0</v>
      </c>
      <c r="J2831">
        <f t="shared" si="444"/>
        <v>0</v>
      </c>
      <c r="K2831" t="s">
        <v>19</v>
      </c>
      <c r="L2831">
        <f t="shared" si="445"/>
        <v>0</v>
      </c>
      <c r="M2831" t="s">
        <v>22</v>
      </c>
      <c r="N2831">
        <f t="shared" si="446"/>
        <v>0</v>
      </c>
      <c r="O2831">
        <f t="shared" si="447"/>
        <v>1</v>
      </c>
      <c r="P2831">
        <v>142.12</v>
      </c>
      <c r="Q2831">
        <f t="shared" si="448"/>
        <v>0.79445704114473548</v>
      </c>
      <c r="R2831">
        <v>28.4</v>
      </c>
      <c r="S2831">
        <f t="shared" si="449"/>
        <v>-6.0013858123348876E-2</v>
      </c>
      <c r="T2831" s="8">
        <v>0</v>
      </c>
    </row>
    <row r="2832" spans="1:20" x14ac:dyDescent="0.35">
      <c r="A2832">
        <v>49</v>
      </c>
      <c r="B2832">
        <f t="shared" si="440"/>
        <v>0.2553416494202595</v>
      </c>
      <c r="C2832">
        <v>0</v>
      </c>
      <c r="D2832">
        <v>0</v>
      </c>
      <c r="E2832" t="s">
        <v>13</v>
      </c>
      <c r="F2832">
        <f t="shared" si="441"/>
        <v>1</v>
      </c>
      <c r="G2832" t="s">
        <v>14</v>
      </c>
      <c r="H2832">
        <f t="shared" si="442"/>
        <v>1</v>
      </c>
      <c r="I2832">
        <f t="shared" si="443"/>
        <v>0</v>
      </c>
      <c r="J2832">
        <f t="shared" si="444"/>
        <v>0</v>
      </c>
      <c r="K2832" t="s">
        <v>15</v>
      </c>
      <c r="L2832">
        <f t="shared" si="445"/>
        <v>1</v>
      </c>
      <c r="M2832" t="s">
        <v>16</v>
      </c>
      <c r="N2832">
        <f t="shared" si="446"/>
        <v>1</v>
      </c>
      <c r="O2832">
        <f t="shared" si="447"/>
        <v>0</v>
      </c>
      <c r="P2832">
        <v>125.3</v>
      </c>
      <c r="Q2832">
        <f t="shared" si="448"/>
        <v>0.42298346490160643</v>
      </c>
      <c r="R2832">
        <v>29.7</v>
      </c>
      <c r="S2832">
        <f t="shared" si="449"/>
        <v>0.10884343095472858</v>
      </c>
      <c r="T2832" s="8">
        <v>0</v>
      </c>
    </row>
    <row r="2833" spans="1:20" x14ac:dyDescent="0.35">
      <c r="A2833">
        <v>70</v>
      </c>
      <c r="B2833">
        <f t="shared" si="440"/>
        <v>1.1841163900916754</v>
      </c>
      <c r="C2833">
        <v>1</v>
      </c>
      <c r="D2833">
        <v>0</v>
      </c>
      <c r="E2833" t="s">
        <v>13</v>
      </c>
      <c r="F2833">
        <f t="shared" si="441"/>
        <v>1</v>
      </c>
      <c r="G2833" t="s">
        <v>18</v>
      </c>
      <c r="H2833">
        <f t="shared" si="442"/>
        <v>0</v>
      </c>
      <c r="I2833">
        <f t="shared" si="443"/>
        <v>1</v>
      </c>
      <c r="J2833">
        <f t="shared" si="444"/>
        <v>0</v>
      </c>
      <c r="K2833" t="s">
        <v>19</v>
      </c>
      <c r="L2833">
        <f t="shared" si="445"/>
        <v>0</v>
      </c>
      <c r="M2833" t="s">
        <v>22</v>
      </c>
      <c r="N2833">
        <f t="shared" si="446"/>
        <v>0</v>
      </c>
      <c r="O2833">
        <f t="shared" si="447"/>
        <v>1</v>
      </c>
      <c r="P2833">
        <v>118.81</v>
      </c>
      <c r="Q2833">
        <f t="shared" si="448"/>
        <v>0.27965031925250389</v>
      </c>
      <c r="R2833">
        <v>26</v>
      </c>
      <c r="S2833">
        <f t="shared" si="449"/>
        <v>-0.37175039180595304</v>
      </c>
      <c r="T2833" s="8">
        <v>0</v>
      </c>
    </row>
    <row r="2834" spans="1:20" x14ac:dyDescent="0.35">
      <c r="A2834">
        <v>24</v>
      </c>
      <c r="B2834">
        <f t="shared" si="440"/>
        <v>-0.8503425656647593</v>
      </c>
      <c r="C2834">
        <v>0</v>
      </c>
      <c r="D2834">
        <v>0</v>
      </c>
      <c r="E2834" t="s">
        <v>23</v>
      </c>
      <c r="F2834">
        <f t="shared" si="441"/>
        <v>0</v>
      </c>
      <c r="G2834" t="s">
        <v>14</v>
      </c>
      <c r="H2834">
        <f t="shared" si="442"/>
        <v>1</v>
      </c>
      <c r="I2834">
        <f t="shared" si="443"/>
        <v>0</v>
      </c>
      <c r="J2834">
        <f t="shared" si="444"/>
        <v>0</v>
      </c>
      <c r="K2834" t="s">
        <v>15</v>
      </c>
      <c r="L2834">
        <f t="shared" si="445"/>
        <v>1</v>
      </c>
      <c r="M2834" t="s">
        <v>22</v>
      </c>
      <c r="N2834">
        <f t="shared" si="446"/>
        <v>0</v>
      </c>
      <c r="O2834">
        <f t="shared" si="447"/>
        <v>1</v>
      </c>
      <c r="P2834">
        <v>84.16</v>
      </c>
      <c r="Q2834">
        <f t="shared" si="448"/>
        <v>-0.48560291599270533</v>
      </c>
      <c r="R2834">
        <v>37.5</v>
      </c>
      <c r="S2834">
        <f t="shared" si="449"/>
        <v>1.1219871654231928</v>
      </c>
      <c r="T2834" s="8">
        <v>0</v>
      </c>
    </row>
    <row r="2835" spans="1:20" x14ac:dyDescent="0.35">
      <c r="A2835">
        <v>41</v>
      </c>
      <c r="B2835">
        <f t="shared" si="440"/>
        <v>-9.8477299406946536E-2</v>
      </c>
      <c r="C2835">
        <v>0</v>
      </c>
      <c r="D2835">
        <v>0</v>
      </c>
      <c r="E2835" t="s">
        <v>13</v>
      </c>
      <c r="F2835">
        <f t="shared" si="441"/>
        <v>1</v>
      </c>
      <c r="G2835" t="s">
        <v>14</v>
      </c>
      <c r="H2835">
        <f t="shared" si="442"/>
        <v>1</v>
      </c>
      <c r="I2835">
        <f t="shared" si="443"/>
        <v>0</v>
      </c>
      <c r="J2835">
        <f t="shared" si="444"/>
        <v>0</v>
      </c>
      <c r="K2835" t="s">
        <v>15</v>
      </c>
      <c r="L2835">
        <f t="shared" si="445"/>
        <v>1</v>
      </c>
      <c r="M2835" t="s">
        <v>22</v>
      </c>
      <c r="N2835">
        <f t="shared" si="446"/>
        <v>0</v>
      </c>
      <c r="O2835">
        <f t="shared" si="447"/>
        <v>1</v>
      </c>
      <c r="P2835">
        <v>78.739999999999995</v>
      </c>
      <c r="Q2835">
        <f t="shared" si="448"/>
        <v>-0.60530486505559233</v>
      </c>
      <c r="R2835">
        <v>42.3</v>
      </c>
      <c r="S2835">
        <f t="shared" si="449"/>
        <v>1.7454602327884012</v>
      </c>
      <c r="T2835" s="8">
        <v>0</v>
      </c>
    </row>
    <row r="2836" spans="1:20" x14ac:dyDescent="0.35">
      <c r="A2836">
        <v>20</v>
      </c>
      <c r="B2836">
        <f t="shared" si="440"/>
        <v>-1.0272520400783622</v>
      </c>
      <c r="C2836">
        <v>0</v>
      </c>
      <c r="D2836">
        <v>0</v>
      </c>
      <c r="E2836" t="s">
        <v>23</v>
      </c>
      <c r="F2836">
        <f t="shared" si="441"/>
        <v>0</v>
      </c>
      <c r="G2836" t="s">
        <v>14</v>
      </c>
      <c r="H2836">
        <f t="shared" si="442"/>
        <v>1</v>
      </c>
      <c r="I2836">
        <f t="shared" si="443"/>
        <v>0</v>
      </c>
      <c r="J2836">
        <f t="shared" si="444"/>
        <v>0</v>
      </c>
      <c r="K2836" t="s">
        <v>15</v>
      </c>
      <c r="L2836">
        <f t="shared" si="445"/>
        <v>1</v>
      </c>
      <c r="M2836" t="s">
        <v>21</v>
      </c>
      <c r="N2836">
        <f t="shared" si="446"/>
        <v>0</v>
      </c>
      <c r="O2836">
        <f t="shared" si="447"/>
        <v>0</v>
      </c>
      <c r="P2836">
        <v>57.51</v>
      </c>
      <c r="Q2836">
        <f t="shared" si="448"/>
        <v>-1.0741743076026569</v>
      </c>
      <c r="R2836">
        <v>21.4</v>
      </c>
      <c r="S2836">
        <f t="shared" si="449"/>
        <v>-0.96924541469761161</v>
      </c>
      <c r="T2836" s="8">
        <v>0</v>
      </c>
    </row>
    <row r="2837" spans="1:20" x14ac:dyDescent="0.35">
      <c r="A2837">
        <v>34</v>
      </c>
      <c r="B2837">
        <f t="shared" si="440"/>
        <v>-0.40806887963075178</v>
      </c>
      <c r="C2837">
        <v>0</v>
      </c>
      <c r="D2837">
        <v>0</v>
      </c>
      <c r="E2837" t="s">
        <v>13</v>
      </c>
      <c r="F2837">
        <f t="shared" si="441"/>
        <v>1</v>
      </c>
      <c r="G2837" t="s">
        <v>14</v>
      </c>
      <c r="H2837">
        <f t="shared" si="442"/>
        <v>1</v>
      </c>
      <c r="I2837">
        <f t="shared" si="443"/>
        <v>0</v>
      </c>
      <c r="J2837">
        <f t="shared" si="444"/>
        <v>0</v>
      </c>
      <c r="K2837" t="s">
        <v>15</v>
      </c>
      <c r="L2837">
        <f t="shared" si="445"/>
        <v>1</v>
      </c>
      <c r="M2837" t="s">
        <v>21</v>
      </c>
      <c r="N2837">
        <f t="shared" si="446"/>
        <v>0</v>
      </c>
      <c r="O2837">
        <f t="shared" si="447"/>
        <v>0</v>
      </c>
      <c r="P2837">
        <v>61.11</v>
      </c>
      <c r="Q2837">
        <f t="shared" si="448"/>
        <v>-0.994667477966791</v>
      </c>
      <c r="R2837">
        <v>29.3</v>
      </c>
      <c r="S2837">
        <f t="shared" si="449"/>
        <v>5.6887342007628038E-2</v>
      </c>
      <c r="T2837" s="8">
        <v>0</v>
      </c>
    </row>
    <row r="2838" spans="1:20" x14ac:dyDescent="0.35">
      <c r="A2838">
        <v>32</v>
      </c>
      <c r="B2838">
        <f t="shared" si="440"/>
        <v>-0.49652361683755331</v>
      </c>
      <c r="C2838">
        <v>0</v>
      </c>
      <c r="D2838">
        <v>0</v>
      </c>
      <c r="E2838" t="s">
        <v>13</v>
      </c>
      <c r="F2838">
        <f t="shared" si="441"/>
        <v>1</v>
      </c>
      <c r="G2838" t="s">
        <v>14</v>
      </c>
      <c r="H2838">
        <f t="shared" si="442"/>
        <v>1</v>
      </c>
      <c r="I2838">
        <f t="shared" si="443"/>
        <v>0</v>
      </c>
      <c r="J2838">
        <f t="shared" si="444"/>
        <v>0</v>
      </c>
      <c r="K2838" t="s">
        <v>15</v>
      </c>
      <c r="L2838">
        <f t="shared" si="445"/>
        <v>1</v>
      </c>
      <c r="M2838" t="s">
        <v>22</v>
      </c>
      <c r="N2838">
        <f t="shared" si="446"/>
        <v>0</v>
      </c>
      <c r="O2838">
        <f t="shared" si="447"/>
        <v>1</v>
      </c>
      <c r="P2838">
        <v>78.3</v>
      </c>
      <c r="Q2838">
        <f t="shared" si="448"/>
        <v>-0.61502236645553143</v>
      </c>
      <c r="R2838">
        <v>31</v>
      </c>
      <c r="S2838">
        <f t="shared" si="449"/>
        <v>0.27770072003280605</v>
      </c>
      <c r="T2838" s="8">
        <v>0</v>
      </c>
    </row>
    <row r="2839" spans="1:20" x14ac:dyDescent="0.35">
      <c r="A2839">
        <v>27</v>
      </c>
      <c r="B2839">
        <f t="shared" si="440"/>
        <v>-0.71766045985455706</v>
      </c>
      <c r="C2839">
        <v>0</v>
      </c>
      <c r="D2839">
        <v>0</v>
      </c>
      <c r="E2839" t="s">
        <v>13</v>
      </c>
      <c r="F2839">
        <f t="shared" si="441"/>
        <v>1</v>
      </c>
      <c r="G2839" t="s">
        <v>14</v>
      </c>
      <c r="H2839">
        <f t="shared" si="442"/>
        <v>1</v>
      </c>
      <c r="I2839">
        <f t="shared" si="443"/>
        <v>0</v>
      </c>
      <c r="J2839">
        <f t="shared" si="444"/>
        <v>0</v>
      </c>
      <c r="K2839" t="s">
        <v>15</v>
      </c>
      <c r="L2839">
        <f t="shared" si="445"/>
        <v>1</v>
      </c>
      <c r="M2839" t="s">
        <v>21</v>
      </c>
      <c r="N2839">
        <f t="shared" si="446"/>
        <v>0</v>
      </c>
      <c r="O2839">
        <f t="shared" si="447"/>
        <v>0</v>
      </c>
      <c r="P2839">
        <v>76.19</v>
      </c>
      <c r="Q2839">
        <f t="shared" si="448"/>
        <v>-0.66162220271433059</v>
      </c>
      <c r="R2839">
        <v>22</v>
      </c>
      <c r="S2839">
        <f t="shared" si="449"/>
        <v>-0.89131128127696035</v>
      </c>
      <c r="T2839" s="8">
        <v>0</v>
      </c>
    </row>
    <row r="2840" spans="1:20" x14ac:dyDescent="0.35">
      <c r="A2840">
        <v>44</v>
      </c>
      <c r="B2840">
        <f t="shared" si="440"/>
        <v>3.4204806403255718E-2</v>
      </c>
      <c r="C2840">
        <v>0</v>
      </c>
      <c r="D2840">
        <v>0</v>
      </c>
      <c r="E2840" t="s">
        <v>13</v>
      </c>
      <c r="F2840">
        <f t="shared" si="441"/>
        <v>1</v>
      </c>
      <c r="G2840" t="s">
        <v>25</v>
      </c>
      <c r="H2840">
        <f t="shared" si="442"/>
        <v>0</v>
      </c>
      <c r="I2840">
        <f t="shared" si="443"/>
        <v>0</v>
      </c>
      <c r="J2840">
        <f t="shared" si="444"/>
        <v>1</v>
      </c>
      <c r="K2840" t="s">
        <v>19</v>
      </c>
      <c r="L2840">
        <f t="shared" si="445"/>
        <v>0</v>
      </c>
      <c r="M2840" t="s">
        <v>21</v>
      </c>
      <c r="N2840">
        <f t="shared" si="446"/>
        <v>0</v>
      </c>
      <c r="O2840">
        <f t="shared" si="447"/>
        <v>0</v>
      </c>
      <c r="P2840">
        <v>115.99</v>
      </c>
      <c r="Q2840">
        <f t="shared" si="448"/>
        <v>0.21736996937107544</v>
      </c>
      <c r="R2840">
        <v>20.9</v>
      </c>
      <c r="S2840">
        <f t="shared" si="449"/>
        <v>-1.0341905258814876</v>
      </c>
      <c r="T2840" s="8">
        <v>0</v>
      </c>
    </row>
    <row r="2841" spans="1:20" x14ac:dyDescent="0.35">
      <c r="A2841">
        <v>20</v>
      </c>
      <c r="B2841">
        <f t="shared" si="440"/>
        <v>-1.0272520400783622</v>
      </c>
      <c r="C2841">
        <v>0</v>
      </c>
      <c r="D2841">
        <v>0</v>
      </c>
      <c r="E2841" t="s">
        <v>23</v>
      </c>
      <c r="F2841">
        <f t="shared" si="441"/>
        <v>0</v>
      </c>
      <c r="G2841" t="s">
        <v>14</v>
      </c>
      <c r="H2841">
        <f t="shared" si="442"/>
        <v>1</v>
      </c>
      <c r="I2841">
        <f t="shared" si="443"/>
        <v>0</v>
      </c>
      <c r="J2841">
        <f t="shared" si="444"/>
        <v>0</v>
      </c>
      <c r="K2841" t="s">
        <v>19</v>
      </c>
      <c r="L2841">
        <f t="shared" si="445"/>
        <v>0</v>
      </c>
      <c r="M2841" t="s">
        <v>21</v>
      </c>
      <c r="N2841">
        <f t="shared" si="446"/>
        <v>0</v>
      </c>
      <c r="O2841">
        <f t="shared" si="447"/>
        <v>0</v>
      </c>
      <c r="P2841">
        <v>100.8</v>
      </c>
      <c r="Q2841">
        <f t="shared" si="448"/>
        <v>-0.11810468123136972</v>
      </c>
      <c r="R2841">
        <v>45.9</v>
      </c>
      <c r="S2841">
        <f t="shared" si="449"/>
        <v>2.2130650333123079</v>
      </c>
      <c r="T2841" s="8">
        <v>0</v>
      </c>
    </row>
    <row r="2842" spans="1:20" x14ac:dyDescent="0.35">
      <c r="A2842">
        <v>52</v>
      </c>
      <c r="B2842">
        <f t="shared" si="440"/>
        <v>0.38802375523046173</v>
      </c>
      <c r="C2842">
        <v>0</v>
      </c>
      <c r="D2842">
        <v>0</v>
      </c>
      <c r="E2842" t="s">
        <v>13</v>
      </c>
      <c r="F2842">
        <f t="shared" si="441"/>
        <v>1</v>
      </c>
      <c r="G2842" t="s">
        <v>14</v>
      </c>
      <c r="H2842">
        <f t="shared" si="442"/>
        <v>1</v>
      </c>
      <c r="I2842">
        <f t="shared" si="443"/>
        <v>0</v>
      </c>
      <c r="J2842">
        <f t="shared" si="444"/>
        <v>0</v>
      </c>
      <c r="K2842" t="s">
        <v>15</v>
      </c>
      <c r="L2842">
        <f t="shared" si="445"/>
        <v>1</v>
      </c>
      <c r="M2842" t="s">
        <v>22</v>
      </c>
      <c r="N2842">
        <f t="shared" si="446"/>
        <v>0</v>
      </c>
      <c r="O2842">
        <f t="shared" si="447"/>
        <v>1</v>
      </c>
      <c r="P2842">
        <v>98.27</v>
      </c>
      <c r="Q2842">
        <f t="shared" si="448"/>
        <v>-0.17398031428101993</v>
      </c>
      <c r="R2842">
        <v>61.2</v>
      </c>
      <c r="S2842">
        <f t="shared" si="449"/>
        <v>4.2003854355389114</v>
      </c>
      <c r="T2842" s="8">
        <v>0</v>
      </c>
    </row>
    <row r="2843" spans="1:20" x14ac:dyDescent="0.35">
      <c r="A2843">
        <v>57</v>
      </c>
      <c r="B2843">
        <f t="shared" si="440"/>
        <v>0.60916059824746549</v>
      </c>
      <c r="C2843">
        <v>0</v>
      </c>
      <c r="D2843">
        <v>0</v>
      </c>
      <c r="E2843" t="s">
        <v>13</v>
      </c>
      <c r="F2843">
        <f t="shared" si="441"/>
        <v>1</v>
      </c>
      <c r="G2843" t="s">
        <v>14</v>
      </c>
      <c r="H2843">
        <f t="shared" si="442"/>
        <v>1</v>
      </c>
      <c r="I2843">
        <f t="shared" si="443"/>
        <v>0</v>
      </c>
      <c r="J2843">
        <f t="shared" si="444"/>
        <v>0</v>
      </c>
      <c r="K2843" t="s">
        <v>19</v>
      </c>
      <c r="L2843">
        <f t="shared" si="445"/>
        <v>0</v>
      </c>
      <c r="M2843" t="s">
        <v>21</v>
      </c>
      <c r="N2843">
        <f t="shared" si="446"/>
        <v>0</v>
      </c>
      <c r="O2843">
        <f t="shared" si="447"/>
        <v>0</v>
      </c>
      <c r="P2843">
        <v>93.85</v>
      </c>
      <c r="Q2843">
        <f t="shared" si="448"/>
        <v>-0.27159703288949977</v>
      </c>
      <c r="R2843">
        <v>29.1</v>
      </c>
      <c r="S2843">
        <f t="shared" si="449"/>
        <v>3.0909297534077767E-2</v>
      </c>
      <c r="T2843" s="8">
        <v>0</v>
      </c>
    </row>
    <row r="2844" spans="1:20" x14ac:dyDescent="0.35">
      <c r="A2844">
        <v>29</v>
      </c>
      <c r="B2844">
        <f t="shared" si="440"/>
        <v>-0.62920572264775554</v>
      </c>
      <c r="C2844">
        <v>0</v>
      </c>
      <c r="D2844">
        <v>0</v>
      </c>
      <c r="E2844" t="s">
        <v>23</v>
      </c>
      <c r="F2844">
        <f t="shared" si="441"/>
        <v>0</v>
      </c>
      <c r="G2844" t="s">
        <v>14</v>
      </c>
      <c r="H2844">
        <f t="shared" si="442"/>
        <v>1</v>
      </c>
      <c r="I2844">
        <f t="shared" si="443"/>
        <v>0</v>
      </c>
      <c r="J2844">
        <f t="shared" si="444"/>
        <v>0</v>
      </c>
      <c r="K2844" t="s">
        <v>19</v>
      </c>
      <c r="L2844">
        <f t="shared" si="445"/>
        <v>0</v>
      </c>
      <c r="M2844" t="s">
        <v>22</v>
      </c>
      <c r="N2844">
        <f t="shared" si="446"/>
        <v>0</v>
      </c>
      <c r="O2844">
        <f t="shared" si="447"/>
        <v>1</v>
      </c>
      <c r="P2844">
        <v>94.69</v>
      </c>
      <c r="Q2844">
        <f t="shared" si="448"/>
        <v>-0.2530454393077976</v>
      </c>
      <c r="R2844">
        <v>28.4</v>
      </c>
      <c r="S2844">
        <f t="shared" si="449"/>
        <v>-6.0013858123348876E-2</v>
      </c>
      <c r="T2844" s="8">
        <v>0</v>
      </c>
    </row>
    <row r="2845" spans="1:20" x14ac:dyDescent="0.35">
      <c r="A2845">
        <v>16</v>
      </c>
      <c r="B2845">
        <f t="shared" si="440"/>
        <v>-1.2041615144919653</v>
      </c>
      <c r="C2845">
        <v>0</v>
      </c>
      <c r="D2845">
        <v>0</v>
      </c>
      <c r="E2845" t="s">
        <v>23</v>
      </c>
      <c r="F2845">
        <f t="shared" si="441"/>
        <v>0</v>
      </c>
      <c r="G2845" t="s">
        <v>14</v>
      </c>
      <c r="H2845">
        <f t="shared" si="442"/>
        <v>1</v>
      </c>
      <c r="I2845">
        <f t="shared" si="443"/>
        <v>0</v>
      </c>
      <c r="J2845">
        <f t="shared" si="444"/>
        <v>0</v>
      </c>
      <c r="K2845" t="s">
        <v>15</v>
      </c>
      <c r="L2845">
        <f t="shared" si="445"/>
        <v>1</v>
      </c>
      <c r="M2845" t="s">
        <v>21</v>
      </c>
      <c r="N2845">
        <f t="shared" si="446"/>
        <v>0</v>
      </c>
      <c r="O2845">
        <f t="shared" si="447"/>
        <v>0</v>
      </c>
      <c r="P2845">
        <v>136.22999999999999</v>
      </c>
      <c r="Q2845">
        <f t="shared" si="448"/>
        <v>0.66437503376827678</v>
      </c>
      <c r="R2845">
        <v>22.6</v>
      </c>
      <c r="S2845">
        <f t="shared" si="449"/>
        <v>-0.8133771478563091</v>
      </c>
      <c r="T2845" s="8">
        <v>0</v>
      </c>
    </row>
    <row r="2846" spans="1:20" x14ac:dyDescent="0.35">
      <c r="A2846">
        <v>35</v>
      </c>
      <c r="B2846">
        <f t="shared" si="440"/>
        <v>-0.36384151102735102</v>
      </c>
      <c r="C2846">
        <v>0</v>
      </c>
      <c r="D2846">
        <v>0</v>
      </c>
      <c r="E2846" t="s">
        <v>13</v>
      </c>
      <c r="F2846">
        <f t="shared" si="441"/>
        <v>1</v>
      </c>
      <c r="G2846" t="s">
        <v>25</v>
      </c>
      <c r="H2846">
        <f t="shared" si="442"/>
        <v>0</v>
      </c>
      <c r="I2846">
        <f t="shared" si="443"/>
        <v>0</v>
      </c>
      <c r="J2846">
        <f t="shared" si="444"/>
        <v>1</v>
      </c>
      <c r="K2846" t="s">
        <v>19</v>
      </c>
      <c r="L2846">
        <f t="shared" si="445"/>
        <v>0</v>
      </c>
      <c r="M2846" t="s">
        <v>22</v>
      </c>
      <c r="N2846">
        <f t="shared" si="446"/>
        <v>0</v>
      </c>
      <c r="O2846">
        <f t="shared" si="447"/>
        <v>1</v>
      </c>
      <c r="P2846">
        <v>56.12</v>
      </c>
      <c r="Q2846">
        <f t="shared" si="448"/>
        <v>-1.1048727779342828</v>
      </c>
      <c r="R2846">
        <v>24.2</v>
      </c>
      <c r="S2846">
        <f t="shared" si="449"/>
        <v>-0.60555279206790646</v>
      </c>
      <c r="T2846" s="8">
        <v>0</v>
      </c>
    </row>
    <row r="2847" spans="1:20" x14ac:dyDescent="0.35">
      <c r="A2847">
        <v>5</v>
      </c>
      <c r="B2847">
        <f t="shared" si="440"/>
        <v>-1.6906625691293735</v>
      </c>
      <c r="C2847">
        <v>0</v>
      </c>
      <c r="D2847">
        <v>0</v>
      </c>
      <c r="E2847" t="s">
        <v>23</v>
      </c>
      <c r="F2847">
        <f t="shared" si="441"/>
        <v>0</v>
      </c>
      <c r="G2847" t="s">
        <v>26</v>
      </c>
      <c r="H2847">
        <f t="shared" si="442"/>
        <v>0</v>
      </c>
      <c r="I2847">
        <f t="shared" si="443"/>
        <v>0</v>
      </c>
      <c r="J2847">
        <f t="shared" si="444"/>
        <v>0</v>
      </c>
      <c r="K2847" t="s">
        <v>19</v>
      </c>
      <c r="L2847">
        <f t="shared" si="445"/>
        <v>0</v>
      </c>
      <c r="M2847" t="s">
        <v>21</v>
      </c>
      <c r="N2847">
        <f t="shared" si="446"/>
        <v>0</v>
      </c>
      <c r="O2847">
        <f t="shared" si="447"/>
        <v>0</v>
      </c>
      <c r="P2847">
        <v>93.03</v>
      </c>
      <c r="Q2847">
        <f t="shared" si="448"/>
        <v>-0.2897069218621135</v>
      </c>
      <c r="R2847">
        <v>16.3</v>
      </c>
      <c r="S2847">
        <f t="shared" si="449"/>
        <v>-1.6316855487731456</v>
      </c>
      <c r="T2847" s="8">
        <v>0</v>
      </c>
    </row>
    <row r="2848" spans="1:20" x14ac:dyDescent="0.35">
      <c r="A2848">
        <v>63</v>
      </c>
      <c r="B2848">
        <f t="shared" si="440"/>
        <v>0.87452480986786996</v>
      </c>
      <c r="C2848">
        <v>0</v>
      </c>
      <c r="D2848">
        <v>0</v>
      </c>
      <c r="E2848" t="s">
        <v>13</v>
      </c>
      <c r="F2848">
        <f t="shared" si="441"/>
        <v>1</v>
      </c>
      <c r="G2848" t="s">
        <v>14</v>
      </c>
      <c r="H2848">
        <f t="shared" si="442"/>
        <v>1</v>
      </c>
      <c r="I2848">
        <f t="shared" si="443"/>
        <v>0</v>
      </c>
      <c r="J2848">
        <f t="shared" si="444"/>
        <v>0</v>
      </c>
      <c r="K2848" t="s">
        <v>19</v>
      </c>
      <c r="L2848">
        <f t="shared" si="445"/>
        <v>0</v>
      </c>
      <c r="M2848" t="s">
        <v>21</v>
      </c>
      <c r="N2848">
        <f t="shared" si="446"/>
        <v>0</v>
      </c>
      <c r="O2848">
        <f t="shared" si="447"/>
        <v>0</v>
      </c>
      <c r="P2848">
        <v>196.81</v>
      </c>
      <c r="Q2848">
        <f t="shared" si="448"/>
        <v>2.0022982946962644</v>
      </c>
      <c r="R2848">
        <v>35.9</v>
      </c>
      <c r="S2848">
        <f t="shared" si="449"/>
        <v>0.9141628096347898</v>
      </c>
      <c r="T2848" s="8">
        <v>0</v>
      </c>
    </row>
    <row r="2849" spans="1:20" x14ac:dyDescent="0.35">
      <c r="A2849">
        <v>59</v>
      </c>
      <c r="B2849">
        <f t="shared" si="440"/>
        <v>0.69761533545426702</v>
      </c>
      <c r="C2849">
        <v>1</v>
      </c>
      <c r="D2849">
        <v>0</v>
      </c>
      <c r="E2849" t="s">
        <v>13</v>
      </c>
      <c r="F2849">
        <f t="shared" si="441"/>
        <v>1</v>
      </c>
      <c r="G2849" t="s">
        <v>14</v>
      </c>
      <c r="H2849">
        <f t="shared" si="442"/>
        <v>1</v>
      </c>
      <c r="I2849">
        <f t="shared" si="443"/>
        <v>0</v>
      </c>
      <c r="J2849">
        <f t="shared" si="444"/>
        <v>0</v>
      </c>
      <c r="K2849" t="s">
        <v>19</v>
      </c>
      <c r="L2849">
        <f t="shared" si="445"/>
        <v>0</v>
      </c>
      <c r="M2849" t="s">
        <v>16</v>
      </c>
      <c r="N2849">
        <f t="shared" si="446"/>
        <v>1</v>
      </c>
      <c r="O2849">
        <f t="shared" si="447"/>
        <v>0</v>
      </c>
      <c r="P2849">
        <v>87.81</v>
      </c>
      <c r="Q2849">
        <f t="shared" si="448"/>
        <v>-0.404991824834119</v>
      </c>
      <c r="R2849">
        <v>29.8</v>
      </c>
      <c r="S2849">
        <f t="shared" si="449"/>
        <v>0.12183245319150394</v>
      </c>
      <c r="T2849" s="8">
        <v>0</v>
      </c>
    </row>
    <row r="2850" spans="1:20" x14ac:dyDescent="0.35">
      <c r="A2850">
        <v>63</v>
      </c>
      <c r="B2850">
        <f t="shared" si="440"/>
        <v>0.87452480986786996</v>
      </c>
      <c r="C2850">
        <v>0</v>
      </c>
      <c r="D2850">
        <v>0</v>
      </c>
      <c r="E2850" t="s">
        <v>13</v>
      </c>
      <c r="F2850">
        <f t="shared" si="441"/>
        <v>1</v>
      </c>
      <c r="G2850" t="s">
        <v>14</v>
      </c>
      <c r="H2850">
        <f t="shared" si="442"/>
        <v>1</v>
      </c>
      <c r="I2850">
        <f t="shared" si="443"/>
        <v>0</v>
      </c>
      <c r="J2850">
        <f t="shared" si="444"/>
        <v>0</v>
      </c>
      <c r="K2850" t="s">
        <v>15</v>
      </c>
      <c r="L2850">
        <f t="shared" si="445"/>
        <v>1</v>
      </c>
      <c r="M2850" t="s">
        <v>16</v>
      </c>
      <c r="N2850">
        <f t="shared" si="446"/>
        <v>1</v>
      </c>
      <c r="O2850">
        <f t="shared" si="447"/>
        <v>0</v>
      </c>
      <c r="P2850">
        <v>222.66</v>
      </c>
      <c r="Q2850">
        <f t="shared" si="448"/>
        <v>2.5732015019426902</v>
      </c>
      <c r="R2850">
        <v>37</v>
      </c>
      <c r="S2850">
        <f t="shared" si="449"/>
        <v>1.0570420542393171</v>
      </c>
      <c r="T2850" s="8">
        <v>0</v>
      </c>
    </row>
    <row r="2851" spans="1:20" x14ac:dyDescent="0.35">
      <c r="A2851">
        <v>52</v>
      </c>
      <c r="B2851">
        <f t="shared" si="440"/>
        <v>0.38802375523046173</v>
      </c>
      <c r="C2851">
        <v>0</v>
      </c>
      <c r="D2851">
        <v>0</v>
      </c>
      <c r="E2851" t="s">
        <v>13</v>
      </c>
      <c r="F2851">
        <f t="shared" si="441"/>
        <v>1</v>
      </c>
      <c r="G2851" t="s">
        <v>14</v>
      </c>
      <c r="H2851">
        <f t="shared" si="442"/>
        <v>1</v>
      </c>
      <c r="I2851">
        <f t="shared" si="443"/>
        <v>0</v>
      </c>
      <c r="J2851">
        <f t="shared" si="444"/>
        <v>0</v>
      </c>
      <c r="K2851" t="s">
        <v>19</v>
      </c>
      <c r="L2851">
        <f t="shared" si="445"/>
        <v>0</v>
      </c>
      <c r="M2851" t="s">
        <v>21</v>
      </c>
      <c r="N2851">
        <f t="shared" si="446"/>
        <v>0</v>
      </c>
      <c r="O2851">
        <f t="shared" si="447"/>
        <v>0</v>
      </c>
      <c r="P2851">
        <v>223.58</v>
      </c>
      <c r="Q2851">
        <f t="shared" si="448"/>
        <v>2.5935199139607454</v>
      </c>
      <c r="R2851">
        <v>35.799999999999997</v>
      </c>
      <c r="S2851">
        <f t="shared" si="449"/>
        <v>0.90117378739801446</v>
      </c>
      <c r="T2851" s="8">
        <v>0</v>
      </c>
    </row>
    <row r="2852" spans="1:20" x14ac:dyDescent="0.35">
      <c r="A2852">
        <v>50</v>
      </c>
      <c r="B2852">
        <f t="shared" si="440"/>
        <v>0.29956901802366021</v>
      </c>
      <c r="C2852">
        <v>0</v>
      </c>
      <c r="D2852">
        <v>0</v>
      </c>
      <c r="E2852" t="s">
        <v>23</v>
      </c>
      <c r="F2852">
        <f t="shared" si="441"/>
        <v>0</v>
      </c>
      <c r="G2852" t="s">
        <v>14</v>
      </c>
      <c r="H2852">
        <f t="shared" si="442"/>
        <v>1</v>
      </c>
      <c r="I2852">
        <f t="shared" si="443"/>
        <v>0</v>
      </c>
      <c r="J2852">
        <f t="shared" si="444"/>
        <v>0</v>
      </c>
      <c r="K2852" t="s">
        <v>15</v>
      </c>
      <c r="L2852">
        <f t="shared" si="445"/>
        <v>1</v>
      </c>
      <c r="M2852" t="s">
        <v>21</v>
      </c>
      <c r="N2852">
        <f t="shared" si="446"/>
        <v>0</v>
      </c>
      <c r="O2852">
        <f t="shared" si="447"/>
        <v>0</v>
      </c>
      <c r="P2852">
        <v>85.77</v>
      </c>
      <c r="Q2852">
        <f t="shared" si="448"/>
        <v>-0.4500456949611098</v>
      </c>
      <c r="R2852">
        <v>21.1</v>
      </c>
      <c r="S2852">
        <f t="shared" si="449"/>
        <v>-1.0082124814079367</v>
      </c>
      <c r="T2852" s="8">
        <v>0</v>
      </c>
    </row>
    <row r="2853" spans="1:20" x14ac:dyDescent="0.35">
      <c r="A2853">
        <v>43</v>
      </c>
      <c r="B2853">
        <f t="shared" si="440"/>
        <v>-1.0022562200145031E-2</v>
      </c>
      <c r="C2853">
        <v>0</v>
      </c>
      <c r="D2853">
        <v>0</v>
      </c>
      <c r="E2853" t="s">
        <v>13</v>
      </c>
      <c r="F2853">
        <f t="shared" si="441"/>
        <v>1</v>
      </c>
      <c r="G2853" t="s">
        <v>14</v>
      </c>
      <c r="H2853">
        <f t="shared" si="442"/>
        <v>1</v>
      </c>
      <c r="I2853">
        <f t="shared" si="443"/>
        <v>0</v>
      </c>
      <c r="J2853">
        <f t="shared" si="444"/>
        <v>0</v>
      </c>
      <c r="K2853" t="s">
        <v>19</v>
      </c>
      <c r="L2853">
        <f t="shared" si="445"/>
        <v>0</v>
      </c>
      <c r="M2853" t="s">
        <v>22</v>
      </c>
      <c r="N2853">
        <f t="shared" si="446"/>
        <v>0</v>
      </c>
      <c r="O2853">
        <f t="shared" si="447"/>
        <v>1</v>
      </c>
      <c r="P2853">
        <v>88.23</v>
      </c>
      <c r="Q2853">
        <f t="shared" si="448"/>
        <v>-0.39571602804326794</v>
      </c>
      <c r="R2853">
        <v>37.6</v>
      </c>
      <c r="S2853">
        <f t="shared" si="449"/>
        <v>1.1349761876599682</v>
      </c>
      <c r="T2853" s="8">
        <v>0</v>
      </c>
    </row>
    <row r="2854" spans="1:20" x14ac:dyDescent="0.35">
      <c r="A2854">
        <v>27</v>
      </c>
      <c r="B2854">
        <f t="shared" si="440"/>
        <v>-0.71766045985455706</v>
      </c>
      <c r="C2854">
        <v>0</v>
      </c>
      <c r="D2854">
        <v>0</v>
      </c>
      <c r="E2854" t="s">
        <v>23</v>
      </c>
      <c r="F2854">
        <f t="shared" si="441"/>
        <v>0</v>
      </c>
      <c r="G2854" t="s">
        <v>18</v>
      </c>
      <c r="H2854">
        <f t="shared" si="442"/>
        <v>0</v>
      </c>
      <c r="I2854">
        <f t="shared" si="443"/>
        <v>1</v>
      </c>
      <c r="J2854">
        <f t="shared" si="444"/>
        <v>0</v>
      </c>
      <c r="K2854" t="s">
        <v>15</v>
      </c>
      <c r="L2854">
        <f t="shared" si="445"/>
        <v>1</v>
      </c>
      <c r="M2854" t="s">
        <v>22</v>
      </c>
      <c r="N2854">
        <f t="shared" si="446"/>
        <v>0</v>
      </c>
      <c r="O2854">
        <f t="shared" si="447"/>
        <v>1</v>
      </c>
      <c r="P2854">
        <v>73.650000000000006</v>
      </c>
      <c r="Q2854">
        <f t="shared" si="448"/>
        <v>-0.71771868806852468</v>
      </c>
      <c r="R2854">
        <v>24.8</v>
      </c>
      <c r="S2854">
        <f t="shared" si="449"/>
        <v>-0.5276186586472551</v>
      </c>
      <c r="T2854" s="8">
        <v>0</v>
      </c>
    </row>
    <row r="2855" spans="1:20" x14ac:dyDescent="0.35">
      <c r="A2855">
        <v>30</v>
      </c>
      <c r="B2855">
        <f t="shared" si="440"/>
        <v>-0.58497835404435483</v>
      </c>
      <c r="C2855">
        <v>0</v>
      </c>
      <c r="D2855">
        <v>0</v>
      </c>
      <c r="E2855" t="s">
        <v>23</v>
      </c>
      <c r="F2855">
        <f t="shared" si="441"/>
        <v>0</v>
      </c>
      <c r="G2855" t="s">
        <v>14</v>
      </c>
      <c r="H2855">
        <f t="shared" si="442"/>
        <v>1</v>
      </c>
      <c r="I2855">
        <f t="shared" si="443"/>
        <v>0</v>
      </c>
      <c r="J2855">
        <f t="shared" si="444"/>
        <v>0</v>
      </c>
      <c r="K2855" t="s">
        <v>15</v>
      </c>
      <c r="L2855">
        <f t="shared" si="445"/>
        <v>1</v>
      </c>
      <c r="M2855" t="s">
        <v>21</v>
      </c>
      <c r="N2855">
        <f t="shared" si="446"/>
        <v>0</v>
      </c>
      <c r="O2855">
        <f t="shared" si="447"/>
        <v>0</v>
      </c>
      <c r="P2855">
        <v>141.80000000000001</v>
      </c>
      <c r="Q2855">
        <f t="shared" si="448"/>
        <v>0.78738976739932531</v>
      </c>
      <c r="R2855">
        <v>31.9</v>
      </c>
      <c r="S2855">
        <f t="shared" si="449"/>
        <v>0.39460192016378248</v>
      </c>
      <c r="T2855" s="8">
        <v>0</v>
      </c>
    </row>
    <row r="2856" spans="1:20" x14ac:dyDescent="0.35">
      <c r="A2856">
        <v>8</v>
      </c>
      <c r="B2856">
        <f t="shared" si="440"/>
        <v>-1.5579804633191714</v>
      </c>
      <c r="C2856">
        <v>0</v>
      </c>
      <c r="D2856">
        <v>0</v>
      </c>
      <c r="E2856" t="s">
        <v>23</v>
      </c>
      <c r="F2856">
        <f t="shared" si="441"/>
        <v>0</v>
      </c>
      <c r="G2856" t="s">
        <v>26</v>
      </c>
      <c r="H2856">
        <f t="shared" si="442"/>
        <v>0</v>
      </c>
      <c r="I2856">
        <f t="shared" si="443"/>
        <v>0</v>
      </c>
      <c r="J2856">
        <f t="shared" si="444"/>
        <v>0</v>
      </c>
      <c r="K2856" t="s">
        <v>19</v>
      </c>
      <c r="L2856">
        <f t="shared" si="445"/>
        <v>0</v>
      </c>
      <c r="M2856" t="s">
        <v>21</v>
      </c>
      <c r="N2856">
        <f t="shared" si="446"/>
        <v>0</v>
      </c>
      <c r="O2856">
        <f t="shared" si="447"/>
        <v>0</v>
      </c>
      <c r="P2856">
        <v>92.65</v>
      </c>
      <c r="Q2856">
        <f t="shared" si="448"/>
        <v>-0.29809930943478813</v>
      </c>
      <c r="R2856">
        <v>17.5</v>
      </c>
      <c r="S2856">
        <f t="shared" si="449"/>
        <v>-1.4758172819318436</v>
      </c>
      <c r="T2856" s="8">
        <v>0</v>
      </c>
    </row>
    <row r="2857" spans="1:20" x14ac:dyDescent="0.35">
      <c r="A2857">
        <v>75</v>
      </c>
      <c r="B2857">
        <f t="shared" si="440"/>
        <v>1.4052532331086791</v>
      </c>
      <c r="C2857">
        <v>1</v>
      </c>
      <c r="D2857">
        <v>0</v>
      </c>
      <c r="E2857" t="s">
        <v>13</v>
      </c>
      <c r="F2857">
        <f t="shared" si="441"/>
        <v>1</v>
      </c>
      <c r="G2857" t="s">
        <v>14</v>
      </c>
      <c r="H2857">
        <f t="shared" si="442"/>
        <v>1</v>
      </c>
      <c r="I2857">
        <f t="shared" si="443"/>
        <v>0</v>
      </c>
      <c r="J2857">
        <f t="shared" si="444"/>
        <v>0</v>
      </c>
      <c r="K2857" t="s">
        <v>19</v>
      </c>
      <c r="L2857">
        <f t="shared" si="445"/>
        <v>0</v>
      </c>
      <c r="M2857" t="s">
        <v>22</v>
      </c>
      <c r="N2857">
        <f t="shared" si="446"/>
        <v>0</v>
      </c>
      <c r="O2857">
        <f t="shared" si="447"/>
        <v>1</v>
      </c>
      <c r="P2857">
        <v>198.79</v>
      </c>
      <c r="Q2857">
        <f t="shared" si="448"/>
        <v>2.0460270509959906</v>
      </c>
      <c r="R2857">
        <v>28.1</v>
      </c>
      <c r="S2857">
        <f t="shared" si="449"/>
        <v>-9.8980924833674058E-2</v>
      </c>
      <c r="T2857" s="8">
        <v>0</v>
      </c>
    </row>
    <row r="2858" spans="1:20" x14ac:dyDescent="0.35">
      <c r="A2858">
        <v>14</v>
      </c>
      <c r="B2858">
        <f t="shared" si="440"/>
        <v>-1.2926162516987669</v>
      </c>
      <c r="C2858">
        <v>0</v>
      </c>
      <c r="D2858">
        <v>0</v>
      </c>
      <c r="E2858" t="s">
        <v>23</v>
      </c>
      <c r="F2858">
        <f t="shared" si="441"/>
        <v>0</v>
      </c>
      <c r="G2858" t="s">
        <v>14</v>
      </c>
      <c r="H2858">
        <f t="shared" si="442"/>
        <v>1</v>
      </c>
      <c r="I2858">
        <f t="shared" si="443"/>
        <v>0</v>
      </c>
      <c r="J2858">
        <f t="shared" si="444"/>
        <v>0</v>
      </c>
      <c r="K2858" t="s">
        <v>19</v>
      </c>
      <c r="L2858">
        <f t="shared" si="445"/>
        <v>0</v>
      </c>
      <c r="M2858" t="s">
        <v>21</v>
      </c>
      <c r="N2858">
        <f t="shared" si="446"/>
        <v>0</v>
      </c>
      <c r="O2858">
        <f t="shared" si="447"/>
        <v>0</v>
      </c>
      <c r="P2858">
        <v>61.04</v>
      </c>
      <c r="Q2858">
        <f t="shared" si="448"/>
        <v>-0.99621344409859947</v>
      </c>
      <c r="R2858">
        <v>17.600000000000001</v>
      </c>
      <c r="S2858">
        <f t="shared" si="449"/>
        <v>-1.4628282596950681</v>
      </c>
      <c r="T2858" s="8">
        <v>0</v>
      </c>
    </row>
    <row r="2859" spans="1:20" x14ac:dyDescent="0.35">
      <c r="A2859">
        <v>23</v>
      </c>
      <c r="B2859">
        <f t="shared" si="440"/>
        <v>-0.89456993426816012</v>
      </c>
      <c r="C2859">
        <v>0</v>
      </c>
      <c r="D2859">
        <v>0</v>
      </c>
      <c r="E2859" t="s">
        <v>13</v>
      </c>
      <c r="F2859">
        <f t="shared" si="441"/>
        <v>1</v>
      </c>
      <c r="G2859" t="s">
        <v>14</v>
      </c>
      <c r="H2859">
        <f t="shared" si="442"/>
        <v>1</v>
      </c>
      <c r="I2859">
        <f t="shared" si="443"/>
        <v>0</v>
      </c>
      <c r="J2859">
        <f t="shared" si="444"/>
        <v>0</v>
      </c>
      <c r="K2859" t="s">
        <v>19</v>
      </c>
      <c r="L2859">
        <f t="shared" si="445"/>
        <v>0</v>
      </c>
      <c r="M2859" t="s">
        <v>22</v>
      </c>
      <c r="N2859">
        <f t="shared" si="446"/>
        <v>0</v>
      </c>
      <c r="O2859">
        <f t="shared" si="447"/>
        <v>1</v>
      </c>
      <c r="P2859">
        <v>102.88</v>
      </c>
      <c r="Q2859">
        <f t="shared" si="448"/>
        <v>-7.2167401886202798E-2</v>
      </c>
      <c r="R2859">
        <v>38.9</v>
      </c>
      <c r="S2859">
        <f t="shared" si="449"/>
        <v>1.3038334767380453</v>
      </c>
      <c r="T2859" s="8">
        <v>0</v>
      </c>
    </row>
    <row r="2860" spans="1:20" x14ac:dyDescent="0.35">
      <c r="A2860">
        <v>6</v>
      </c>
      <c r="B2860">
        <f t="shared" si="440"/>
        <v>-1.6464352005259728</v>
      </c>
      <c r="C2860">
        <v>0</v>
      </c>
      <c r="D2860">
        <v>0</v>
      </c>
      <c r="E2860" t="s">
        <v>23</v>
      </c>
      <c r="F2860">
        <f t="shared" si="441"/>
        <v>0</v>
      </c>
      <c r="G2860" t="s">
        <v>26</v>
      </c>
      <c r="H2860">
        <f t="shared" si="442"/>
        <v>0</v>
      </c>
      <c r="I2860">
        <f t="shared" si="443"/>
        <v>0</v>
      </c>
      <c r="J2860">
        <f t="shared" si="444"/>
        <v>0</v>
      </c>
      <c r="K2860" t="s">
        <v>15</v>
      </c>
      <c r="L2860">
        <f t="shared" si="445"/>
        <v>1</v>
      </c>
      <c r="M2860" t="s">
        <v>21</v>
      </c>
      <c r="N2860">
        <f t="shared" si="446"/>
        <v>0</v>
      </c>
      <c r="O2860">
        <f t="shared" si="447"/>
        <v>0</v>
      </c>
      <c r="P2860">
        <v>123.39</v>
      </c>
      <c r="Q2860">
        <f t="shared" si="448"/>
        <v>0.38080067473368878</v>
      </c>
      <c r="R2860">
        <v>15.2</v>
      </c>
      <c r="S2860">
        <f t="shared" si="449"/>
        <v>-1.7745647933776729</v>
      </c>
      <c r="T2860" s="8">
        <v>0</v>
      </c>
    </row>
    <row r="2861" spans="1:20" x14ac:dyDescent="0.35">
      <c r="A2861">
        <v>37</v>
      </c>
      <c r="B2861">
        <f t="shared" si="440"/>
        <v>-0.27538677382054955</v>
      </c>
      <c r="C2861">
        <v>0</v>
      </c>
      <c r="D2861">
        <v>0</v>
      </c>
      <c r="E2861" t="s">
        <v>13</v>
      </c>
      <c r="F2861">
        <f t="shared" si="441"/>
        <v>1</v>
      </c>
      <c r="G2861" t="s">
        <v>25</v>
      </c>
      <c r="H2861">
        <f t="shared" si="442"/>
        <v>0</v>
      </c>
      <c r="I2861">
        <f t="shared" si="443"/>
        <v>0</v>
      </c>
      <c r="J2861">
        <f t="shared" si="444"/>
        <v>1</v>
      </c>
      <c r="K2861" t="s">
        <v>19</v>
      </c>
      <c r="L2861">
        <f t="shared" si="445"/>
        <v>0</v>
      </c>
      <c r="M2861" t="s">
        <v>21</v>
      </c>
      <c r="N2861">
        <f t="shared" si="446"/>
        <v>0</v>
      </c>
      <c r="O2861">
        <f t="shared" si="447"/>
        <v>0</v>
      </c>
      <c r="P2861">
        <v>67.069999999999993</v>
      </c>
      <c r="Q2861">
        <f t="shared" si="448"/>
        <v>-0.86303950445852429</v>
      </c>
      <c r="R2861">
        <v>27.4</v>
      </c>
      <c r="S2861">
        <f t="shared" si="449"/>
        <v>-0.18990408049110069</v>
      </c>
      <c r="T2861" s="8">
        <v>0</v>
      </c>
    </row>
    <row r="2862" spans="1:20" x14ac:dyDescent="0.35">
      <c r="A2862">
        <v>38</v>
      </c>
      <c r="B2862">
        <f t="shared" si="440"/>
        <v>-0.23115940521714878</v>
      </c>
      <c r="C2862">
        <v>0</v>
      </c>
      <c r="D2862">
        <v>0</v>
      </c>
      <c r="E2862" t="s">
        <v>13</v>
      </c>
      <c r="F2862">
        <f t="shared" si="441"/>
        <v>1</v>
      </c>
      <c r="G2862" t="s">
        <v>25</v>
      </c>
      <c r="H2862">
        <f t="shared" si="442"/>
        <v>0</v>
      </c>
      <c r="I2862">
        <f t="shared" si="443"/>
        <v>0</v>
      </c>
      <c r="J2862">
        <f t="shared" si="444"/>
        <v>1</v>
      </c>
      <c r="K2862" t="s">
        <v>19</v>
      </c>
      <c r="L2862">
        <f t="shared" si="445"/>
        <v>0</v>
      </c>
      <c r="M2862" t="s">
        <v>22</v>
      </c>
      <c r="N2862">
        <f t="shared" si="446"/>
        <v>0</v>
      </c>
      <c r="O2862">
        <f t="shared" si="447"/>
        <v>1</v>
      </c>
      <c r="P2862">
        <v>69.88</v>
      </c>
      <c r="Q2862">
        <f t="shared" si="448"/>
        <v>-0.80098000688164006</v>
      </c>
      <c r="R2862">
        <v>27.9</v>
      </c>
      <c r="S2862">
        <f t="shared" si="449"/>
        <v>-0.12495896930722479</v>
      </c>
      <c r="T2862" s="8">
        <v>0</v>
      </c>
    </row>
    <row r="2863" spans="1:20" x14ac:dyDescent="0.35">
      <c r="A2863">
        <v>3</v>
      </c>
      <c r="B2863">
        <f t="shared" si="440"/>
        <v>-1.7791173063361752</v>
      </c>
      <c r="C2863">
        <v>0</v>
      </c>
      <c r="D2863">
        <v>0</v>
      </c>
      <c r="E2863" t="s">
        <v>23</v>
      </c>
      <c r="F2863">
        <f t="shared" si="441"/>
        <v>0</v>
      </c>
      <c r="G2863" t="s">
        <v>26</v>
      </c>
      <c r="H2863">
        <f t="shared" si="442"/>
        <v>0</v>
      </c>
      <c r="I2863">
        <f t="shared" si="443"/>
        <v>0</v>
      </c>
      <c r="J2863">
        <f t="shared" si="444"/>
        <v>0</v>
      </c>
      <c r="K2863" t="s">
        <v>15</v>
      </c>
      <c r="L2863">
        <f t="shared" si="445"/>
        <v>1</v>
      </c>
      <c r="M2863" t="s">
        <v>21</v>
      </c>
      <c r="N2863">
        <f t="shared" si="446"/>
        <v>0</v>
      </c>
      <c r="O2863">
        <f t="shared" si="447"/>
        <v>0</v>
      </c>
      <c r="P2863">
        <v>57.02</v>
      </c>
      <c r="Q2863">
        <f t="shared" si="448"/>
        <v>-1.0849960705253163</v>
      </c>
      <c r="R2863">
        <v>16.100000000000001</v>
      </c>
      <c r="S2863">
        <f t="shared" si="449"/>
        <v>-1.6576635932466959</v>
      </c>
      <c r="T2863" s="8">
        <v>0</v>
      </c>
    </row>
    <row r="2864" spans="1:20" x14ac:dyDescent="0.35">
      <c r="A2864">
        <v>26</v>
      </c>
      <c r="B2864">
        <f t="shared" si="440"/>
        <v>-0.76188782845795777</v>
      </c>
      <c r="C2864">
        <v>0</v>
      </c>
      <c r="D2864">
        <v>0</v>
      </c>
      <c r="E2864" t="s">
        <v>23</v>
      </c>
      <c r="F2864">
        <f t="shared" si="441"/>
        <v>0</v>
      </c>
      <c r="G2864" t="s">
        <v>25</v>
      </c>
      <c r="H2864">
        <f t="shared" si="442"/>
        <v>0</v>
      </c>
      <c r="I2864">
        <f t="shared" si="443"/>
        <v>0</v>
      </c>
      <c r="J2864">
        <f t="shared" si="444"/>
        <v>1</v>
      </c>
      <c r="K2864" t="s">
        <v>15</v>
      </c>
      <c r="L2864">
        <f t="shared" si="445"/>
        <v>1</v>
      </c>
      <c r="M2864" t="s">
        <v>21</v>
      </c>
      <c r="N2864">
        <f t="shared" si="446"/>
        <v>0</v>
      </c>
      <c r="O2864">
        <f t="shared" si="447"/>
        <v>0</v>
      </c>
      <c r="P2864">
        <v>123.81</v>
      </c>
      <c r="Q2864">
        <f t="shared" si="448"/>
        <v>0.39007647152453984</v>
      </c>
      <c r="R2864">
        <v>39</v>
      </c>
      <c r="S2864">
        <f t="shared" si="449"/>
        <v>1.3168224989748205</v>
      </c>
      <c r="T2864" s="8">
        <v>0</v>
      </c>
    </row>
    <row r="2865" spans="1:20" x14ac:dyDescent="0.35">
      <c r="A2865">
        <v>58</v>
      </c>
      <c r="B2865">
        <f t="shared" si="440"/>
        <v>0.6533879668508662</v>
      </c>
      <c r="C2865">
        <v>0</v>
      </c>
      <c r="D2865">
        <v>0</v>
      </c>
      <c r="E2865" t="s">
        <v>13</v>
      </c>
      <c r="F2865">
        <f t="shared" si="441"/>
        <v>1</v>
      </c>
      <c r="G2865" t="s">
        <v>25</v>
      </c>
      <c r="H2865">
        <f t="shared" si="442"/>
        <v>0</v>
      </c>
      <c r="I2865">
        <f t="shared" si="443"/>
        <v>0</v>
      </c>
      <c r="J2865">
        <f t="shared" si="444"/>
        <v>1</v>
      </c>
      <c r="K2865" t="s">
        <v>19</v>
      </c>
      <c r="L2865">
        <f t="shared" si="445"/>
        <v>0</v>
      </c>
      <c r="M2865" t="s">
        <v>16</v>
      </c>
      <c r="N2865">
        <f t="shared" si="446"/>
        <v>1</v>
      </c>
      <c r="O2865">
        <f t="shared" si="447"/>
        <v>0</v>
      </c>
      <c r="P2865">
        <v>73.36</v>
      </c>
      <c r="Q2865">
        <f t="shared" si="448"/>
        <v>-0.72412340490030291</v>
      </c>
      <c r="R2865">
        <v>36.6</v>
      </c>
      <c r="S2865">
        <f t="shared" si="449"/>
        <v>1.0050859652922164</v>
      </c>
      <c r="T2865" s="8">
        <v>0</v>
      </c>
    </row>
    <row r="2866" spans="1:20" x14ac:dyDescent="0.35">
      <c r="A2866">
        <v>57</v>
      </c>
      <c r="B2866">
        <f t="shared" si="440"/>
        <v>0.60916059824746549</v>
      </c>
      <c r="C2866">
        <v>0</v>
      </c>
      <c r="D2866">
        <v>0</v>
      </c>
      <c r="E2866" t="s">
        <v>13</v>
      </c>
      <c r="F2866">
        <f t="shared" si="441"/>
        <v>1</v>
      </c>
      <c r="G2866" t="s">
        <v>14</v>
      </c>
      <c r="H2866">
        <f t="shared" si="442"/>
        <v>1</v>
      </c>
      <c r="I2866">
        <f t="shared" si="443"/>
        <v>0</v>
      </c>
      <c r="J2866">
        <f t="shared" si="444"/>
        <v>0</v>
      </c>
      <c r="K2866" t="s">
        <v>19</v>
      </c>
      <c r="L2866">
        <f t="shared" si="445"/>
        <v>0</v>
      </c>
      <c r="M2866" t="s">
        <v>21</v>
      </c>
      <c r="N2866">
        <f t="shared" si="446"/>
        <v>0</v>
      </c>
      <c r="O2866">
        <f t="shared" si="447"/>
        <v>0</v>
      </c>
      <c r="P2866">
        <v>90.54</v>
      </c>
      <c r="Q2866">
        <f t="shared" si="448"/>
        <v>-0.34469914569358728</v>
      </c>
      <c r="R2866">
        <v>33.700000000000003</v>
      </c>
      <c r="S2866">
        <f t="shared" si="449"/>
        <v>0.62840432042573635</v>
      </c>
      <c r="T2866" s="8">
        <v>0</v>
      </c>
    </row>
    <row r="2867" spans="1:20" x14ac:dyDescent="0.35">
      <c r="A2867">
        <v>58</v>
      </c>
      <c r="B2867">
        <f t="shared" si="440"/>
        <v>0.6533879668508662</v>
      </c>
      <c r="C2867">
        <v>0</v>
      </c>
      <c r="D2867">
        <v>0</v>
      </c>
      <c r="E2867" t="s">
        <v>13</v>
      </c>
      <c r="F2867">
        <f t="shared" si="441"/>
        <v>1</v>
      </c>
      <c r="G2867" t="s">
        <v>14</v>
      </c>
      <c r="H2867">
        <f t="shared" si="442"/>
        <v>1</v>
      </c>
      <c r="I2867">
        <f t="shared" si="443"/>
        <v>0</v>
      </c>
      <c r="J2867">
        <f t="shared" si="444"/>
        <v>0</v>
      </c>
      <c r="K2867" t="s">
        <v>15</v>
      </c>
      <c r="L2867">
        <f t="shared" si="445"/>
        <v>1</v>
      </c>
      <c r="M2867" t="s">
        <v>21</v>
      </c>
      <c r="N2867">
        <f t="shared" si="446"/>
        <v>0</v>
      </c>
      <c r="O2867">
        <f t="shared" si="447"/>
        <v>0</v>
      </c>
      <c r="P2867">
        <v>69.239999999999995</v>
      </c>
      <c r="Q2867">
        <f t="shared" si="448"/>
        <v>-0.81511455437246061</v>
      </c>
      <c r="R2867">
        <v>27.6</v>
      </c>
      <c r="S2867">
        <f t="shared" si="449"/>
        <v>-0.16392603601754996</v>
      </c>
      <c r="T2867" s="8">
        <v>0</v>
      </c>
    </row>
    <row r="2868" spans="1:20" x14ac:dyDescent="0.35">
      <c r="A2868">
        <v>76</v>
      </c>
      <c r="B2868">
        <f t="shared" si="440"/>
        <v>1.4494806017120798</v>
      </c>
      <c r="C2868">
        <v>0</v>
      </c>
      <c r="D2868">
        <v>0</v>
      </c>
      <c r="E2868" t="s">
        <v>13</v>
      </c>
      <c r="F2868">
        <f t="shared" si="441"/>
        <v>1</v>
      </c>
      <c r="G2868" t="s">
        <v>14</v>
      </c>
      <c r="H2868">
        <f t="shared" si="442"/>
        <v>1</v>
      </c>
      <c r="I2868">
        <f t="shared" si="443"/>
        <v>0</v>
      </c>
      <c r="J2868">
        <f t="shared" si="444"/>
        <v>0</v>
      </c>
      <c r="K2868" t="s">
        <v>15</v>
      </c>
      <c r="L2868">
        <f t="shared" si="445"/>
        <v>1</v>
      </c>
      <c r="M2868" t="s">
        <v>21</v>
      </c>
      <c r="N2868">
        <f t="shared" si="446"/>
        <v>0</v>
      </c>
      <c r="O2868">
        <f t="shared" si="447"/>
        <v>0</v>
      </c>
      <c r="P2868">
        <v>192.39</v>
      </c>
      <c r="Q2868">
        <f t="shared" si="448"/>
        <v>1.9046815760877844</v>
      </c>
      <c r="R2868">
        <v>31</v>
      </c>
      <c r="S2868">
        <f t="shared" si="449"/>
        <v>0.27770072003280605</v>
      </c>
      <c r="T2868" s="8">
        <v>0</v>
      </c>
    </row>
    <row r="2869" spans="1:20" x14ac:dyDescent="0.35">
      <c r="A2869">
        <v>68</v>
      </c>
      <c r="B2869">
        <f t="shared" si="440"/>
        <v>1.0956616528848737</v>
      </c>
      <c r="C2869">
        <v>1</v>
      </c>
      <c r="D2869">
        <v>1</v>
      </c>
      <c r="E2869" t="s">
        <v>13</v>
      </c>
      <c r="F2869">
        <f t="shared" si="441"/>
        <v>1</v>
      </c>
      <c r="G2869" t="s">
        <v>14</v>
      </c>
      <c r="H2869">
        <f t="shared" si="442"/>
        <v>1</v>
      </c>
      <c r="I2869">
        <f t="shared" si="443"/>
        <v>0</v>
      </c>
      <c r="J2869">
        <f t="shared" si="444"/>
        <v>0</v>
      </c>
      <c r="K2869" t="s">
        <v>19</v>
      </c>
      <c r="L2869">
        <f t="shared" si="445"/>
        <v>0</v>
      </c>
      <c r="M2869" t="s">
        <v>16</v>
      </c>
      <c r="N2869">
        <f t="shared" si="446"/>
        <v>1</v>
      </c>
      <c r="O2869">
        <f t="shared" si="447"/>
        <v>0</v>
      </c>
      <c r="P2869">
        <v>233.3</v>
      </c>
      <c r="Q2869">
        <f t="shared" si="448"/>
        <v>2.8081883539775832</v>
      </c>
      <c r="R2869">
        <v>28.1</v>
      </c>
      <c r="S2869">
        <f t="shared" si="449"/>
        <v>-9.8980924833674058E-2</v>
      </c>
      <c r="T2869" s="8">
        <v>0</v>
      </c>
    </row>
    <row r="2870" spans="1:20" x14ac:dyDescent="0.35">
      <c r="A2870">
        <v>79</v>
      </c>
      <c r="B2870">
        <f t="shared" si="440"/>
        <v>1.5821627075222819</v>
      </c>
      <c r="C2870">
        <v>0</v>
      </c>
      <c r="D2870">
        <v>0</v>
      </c>
      <c r="E2870" t="s">
        <v>13</v>
      </c>
      <c r="F2870">
        <f t="shared" si="441"/>
        <v>1</v>
      </c>
      <c r="G2870" t="s">
        <v>18</v>
      </c>
      <c r="H2870">
        <f t="shared" si="442"/>
        <v>0</v>
      </c>
      <c r="I2870">
        <f t="shared" si="443"/>
        <v>1</v>
      </c>
      <c r="J2870">
        <f t="shared" si="444"/>
        <v>0</v>
      </c>
      <c r="K2870" t="s">
        <v>15</v>
      </c>
      <c r="L2870">
        <f t="shared" si="445"/>
        <v>1</v>
      </c>
      <c r="M2870" t="s">
        <v>16</v>
      </c>
      <c r="N2870">
        <f t="shared" si="446"/>
        <v>1</v>
      </c>
      <c r="O2870">
        <f t="shared" si="447"/>
        <v>0</v>
      </c>
      <c r="P2870">
        <v>74.349999999999994</v>
      </c>
      <c r="Q2870">
        <f t="shared" si="448"/>
        <v>-0.70225902675043994</v>
      </c>
      <c r="R2870">
        <v>28.5</v>
      </c>
      <c r="S2870">
        <f t="shared" si="449"/>
        <v>-4.702483588657351E-2</v>
      </c>
      <c r="T2870" s="8">
        <v>0</v>
      </c>
    </row>
    <row r="2871" spans="1:20" x14ac:dyDescent="0.35">
      <c r="A2871">
        <v>34</v>
      </c>
      <c r="B2871">
        <f t="shared" si="440"/>
        <v>-0.40806887963075178</v>
      </c>
      <c r="C2871">
        <v>0</v>
      </c>
      <c r="D2871">
        <v>0</v>
      </c>
      <c r="E2871" t="s">
        <v>13</v>
      </c>
      <c r="F2871">
        <f t="shared" si="441"/>
        <v>1</v>
      </c>
      <c r="G2871" t="s">
        <v>14</v>
      </c>
      <c r="H2871">
        <f t="shared" si="442"/>
        <v>1</v>
      </c>
      <c r="I2871">
        <f t="shared" si="443"/>
        <v>0</v>
      </c>
      <c r="J2871">
        <f t="shared" si="444"/>
        <v>0</v>
      </c>
      <c r="K2871" t="s">
        <v>19</v>
      </c>
      <c r="L2871">
        <f t="shared" si="445"/>
        <v>0</v>
      </c>
      <c r="M2871" t="s">
        <v>22</v>
      </c>
      <c r="N2871">
        <f t="shared" si="446"/>
        <v>0</v>
      </c>
      <c r="O2871">
        <f t="shared" si="447"/>
        <v>1</v>
      </c>
      <c r="P2871">
        <v>71.94</v>
      </c>
      <c r="Q2871">
        <f t="shared" si="448"/>
        <v>-0.75548443214556116</v>
      </c>
      <c r="R2871">
        <v>31.4</v>
      </c>
      <c r="S2871">
        <f t="shared" si="449"/>
        <v>0.32965680897990657</v>
      </c>
      <c r="T2871" s="8">
        <v>0</v>
      </c>
    </row>
    <row r="2872" spans="1:20" x14ac:dyDescent="0.35">
      <c r="A2872">
        <v>75</v>
      </c>
      <c r="B2872">
        <f t="shared" si="440"/>
        <v>1.4052532331086791</v>
      </c>
      <c r="C2872">
        <v>0</v>
      </c>
      <c r="D2872">
        <v>0</v>
      </c>
      <c r="E2872" t="s">
        <v>13</v>
      </c>
      <c r="F2872">
        <f t="shared" si="441"/>
        <v>1</v>
      </c>
      <c r="G2872" t="s">
        <v>18</v>
      </c>
      <c r="H2872">
        <f t="shared" si="442"/>
        <v>0</v>
      </c>
      <c r="I2872">
        <f t="shared" si="443"/>
        <v>1</v>
      </c>
      <c r="J2872">
        <f t="shared" si="444"/>
        <v>0</v>
      </c>
      <c r="K2872" t="s">
        <v>19</v>
      </c>
      <c r="L2872">
        <f t="shared" si="445"/>
        <v>0</v>
      </c>
      <c r="M2872" t="s">
        <v>21</v>
      </c>
      <c r="N2872">
        <f t="shared" si="446"/>
        <v>0</v>
      </c>
      <c r="O2872">
        <f t="shared" si="447"/>
        <v>0</v>
      </c>
      <c r="P2872">
        <v>82.35</v>
      </c>
      <c r="Q2872">
        <f t="shared" si="448"/>
        <v>-0.52557718311518242</v>
      </c>
      <c r="R2872">
        <v>25.3</v>
      </c>
      <c r="S2872">
        <f t="shared" si="449"/>
        <v>-0.46267354746337924</v>
      </c>
      <c r="T2872" s="8">
        <v>0</v>
      </c>
    </row>
    <row r="2873" spans="1:20" x14ac:dyDescent="0.35">
      <c r="A2873">
        <v>11</v>
      </c>
      <c r="B2873">
        <f t="shared" si="440"/>
        <v>-1.425298357508969</v>
      </c>
      <c r="C2873">
        <v>0</v>
      </c>
      <c r="D2873">
        <v>0</v>
      </c>
      <c r="E2873" t="s">
        <v>23</v>
      </c>
      <c r="F2873">
        <f t="shared" si="441"/>
        <v>0</v>
      </c>
      <c r="G2873" t="s">
        <v>26</v>
      </c>
      <c r="H2873">
        <f t="shared" si="442"/>
        <v>0</v>
      </c>
      <c r="I2873">
        <f t="shared" si="443"/>
        <v>0</v>
      </c>
      <c r="J2873">
        <f t="shared" si="444"/>
        <v>0</v>
      </c>
      <c r="K2873" t="s">
        <v>19</v>
      </c>
      <c r="L2873">
        <f t="shared" si="445"/>
        <v>0</v>
      </c>
      <c r="M2873" t="s">
        <v>21</v>
      </c>
      <c r="N2873">
        <f t="shared" si="446"/>
        <v>0</v>
      </c>
      <c r="O2873">
        <f t="shared" si="447"/>
        <v>0</v>
      </c>
      <c r="P2873">
        <v>73.28</v>
      </c>
      <c r="Q2873">
        <f t="shared" si="448"/>
        <v>-0.72589022333665543</v>
      </c>
      <c r="R2873">
        <v>17.2</v>
      </c>
      <c r="S2873">
        <f t="shared" si="449"/>
        <v>-1.5147843486421693</v>
      </c>
      <c r="T2873" s="8">
        <v>0</v>
      </c>
    </row>
    <row r="2874" spans="1:20" x14ac:dyDescent="0.35">
      <c r="A2874">
        <v>71</v>
      </c>
      <c r="B2874">
        <f t="shared" si="440"/>
        <v>1.2283437586950761</v>
      </c>
      <c r="C2874">
        <v>1</v>
      </c>
      <c r="D2874">
        <v>0</v>
      </c>
      <c r="E2874" t="s">
        <v>13</v>
      </c>
      <c r="F2874">
        <f t="shared" si="441"/>
        <v>1</v>
      </c>
      <c r="G2874" t="s">
        <v>18</v>
      </c>
      <c r="H2874">
        <f t="shared" si="442"/>
        <v>0</v>
      </c>
      <c r="I2874">
        <f t="shared" si="443"/>
        <v>1</v>
      </c>
      <c r="J2874">
        <f t="shared" si="444"/>
        <v>0</v>
      </c>
      <c r="K2874" t="s">
        <v>19</v>
      </c>
      <c r="L2874">
        <f t="shared" si="445"/>
        <v>0</v>
      </c>
      <c r="M2874" t="s">
        <v>16</v>
      </c>
      <c r="N2874">
        <f t="shared" si="446"/>
        <v>1</v>
      </c>
      <c r="O2874">
        <f t="shared" si="447"/>
        <v>0</v>
      </c>
      <c r="P2874">
        <v>97.57</v>
      </c>
      <c r="Q2874">
        <f t="shared" si="448"/>
        <v>-0.18943997559910503</v>
      </c>
      <c r="R2874">
        <v>26.9</v>
      </c>
      <c r="S2874">
        <f t="shared" si="449"/>
        <v>-0.25484919167497661</v>
      </c>
      <c r="T2874" s="8">
        <v>0</v>
      </c>
    </row>
    <row r="2875" spans="1:20" x14ac:dyDescent="0.35">
      <c r="A2875">
        <v>40</v>
      </c>
      <c r="B2875">
        <f t="shared" si="440"/>
        <v>-0.14270466801034729</v>
      </c>
      <c r="C2875">
        <v>0</v>
      </c>
      <c r="D2875">
        <v>0</v>
      </c>
      <c r="E2875" t="s">
        <v>13</v>
      </c>
      <c r="F2875">
        <f t="shared" si="441"/>
        <v>1</v>
      </c>
      <c r="G2875" t="s">
        <v>14</v>
      </c>
      <c r="H2875">
        <f t="shared" si="442"/>
        <v>1</v>
      </c>
      <c r="I2875">
        <f t="shared" si="443"/>
        <v>0</v>
      </c>
      <c r="J2875">
        <f t="shared" si="444"/>
        <v>0</v>
      </c>
      <c r="K2875" t="s">
        <v>19</v>
      </c>
      <c r="L2875">
        <f t="shared" si="445"/>
        <v>0</v>
      </c>
      <c r="M2875" t="s">
        <v>22</v>
      </c>
      <c r="N2875">
        <f t="shared" si="446"/>
        <v>0</v>
      </c>
      <c r="O2875">
        <f t="shared" si="447"/>
        <v>1</v>
      </c>
      <c r="P2875">
        <v>83.3</v>
      </c>
      <c r="Q2875">
        <f t="shared" si="448"/>
        <v>-0.50459621418349554</v>
      </c>
      <c r="R2875">
        <v>32</v>
      </c>
      <c r="S2875">
        <f t="shared" si="449"/>
        <v>0.40759094240055788</v>
      </c>
      <c r="T2875" s="8">
        <v>0</v>
      </c>
    </row>
    <row r="2876" spans="1:20" x14ac:dyDescent="0.35">
      <c r="A2876">
        <v>24</v>
      </c>
      <c r="B2876">
        <f t="shared" si="440"/>
        <v>-0.8503425656647593</v>
      </c>
      <c r="C2876">
        <v>0</v>
      </c>
      <c r="D2876">
        <v>0</v>
      </c>
      <c r="E2876" t="s">
        <v>23</v>
      </c>
      <c r="F2876">
        <f t="shared" si="441"/>
        <v>0</v>
      </c>
      <c r="G2876" t="s">
        <v>14</v>
      </c>
      <c r="H2876">
        <f t="shared" si="442"/>
        <v>1</v>
      </c>
      <c r="I2876">
        <f t="shared" si="443"/>
        <v>0</v>
      </c>
      <c r="J2876">
        <f t="shared" si="444"/>
        <v>0</v>
      </c>
      <c r="K2876" t="s">
        <v>15</v>
      </c>
      <c r="L2876">
        <f t="shared" si="445"/>
        <v>1</v>
      </c>
      <c r="M2876" t="s">
        <v>22</v>
      </c>
      <c r="N2876">
        <f t="shared" si="446"/>
        <v>0</v>
      </c>
      <c r="O2876">
        <f t="shared" si="447"/>
        <v>1</v>
      </c>
      <c r="P2876">
        <v>85.07</v>
      </c>
      <c r="Q2876">
        <f t="shared" si="448"/>
        <v>-0.46550535627919487</v>
      </c>
      <c r="R2876">
        <v>22.5</v>
      </c>
      <c r="S2876">
        <f t="shared" si="449"/>
        <v>-0.82636617009308444</v>
      </c>
      <c r="T2876" s="8">
        <v>0</v>
      </c>
    </row>
    <row r="2877" spans="1:20" x14ac:dyDescent="0.35">
      <c r="A2877">
        <v>0.64</v>
      </c>
      <c r="B2877">
        <f t="shared" si="440"/>
        <v>-1.8834938962402008</v>
      </c>
      <c r="C2877">
        <v>0</v>
      </c>
      <c r="D2877">
        <v>0</v>
      </c>
      <c r="E2877" t="s">
        <v>23</v>
      </c>
      <c r="F2877">
        <f t="shared" si="441"/>
        <v>0</v>
      </c>
      <c r="G2877" t="s">
        <v>26</v>
      </c>
      <c r="H2877">
        <f t="shared" si="442"/>
        <v>0</v>
      </c>
      <c r="I2877">
        <f t="shared" si="443"/>
        <v>0</v>
      </c>
      <c r="J2877">
        <f t="shared" si="444"/>
        <v>0</v>
      </c>
      <c r="K2877" t="s">
        <v>15</v>
      </c>
      <c r="L2877">
        <f t="shared" si="445"/>
        <v>1</v>
      </c>
      <c r="M2877" t="s">
        <v>21</v>
      </c>
      <c r="N2877">
        <f t="shared" si="446"/>
        <v>0</v>
      </c>
      <c r="O2877">
        <f t="shared" si="447"/>
        <v>0</v>
      </c>
      <c r="P2877">
        <v>60.4</v>
      </c>
      <c r="Q2877">
        <f t="shared" si="448"/>
        <v>-1.01034799158942</v>
      </c>
      <c r="R2877">
        <v>17.3</v>
      </c>
      <c r="S2877">
        <f t="shared" si="449"/>
        <v>-1.5017953264053938</v>
      </c>
      <c r="T2877" s="8">
        <v>0</v>
      </c>
    </row>
    <row r="2878" spans="1:20" x14ac:dyDescent="0.35">
      <c r="A2878">
        <v>82</v>
      </c>
      <c r="B2878">
        <f t="shared" si="440"/>
        <v>1.7148448133324843</v>
      </c>
      <c r="C2878">
        <v>0</v>
      </c>
      <c r="D2878">
        <v>0</v>
      </c>
      <c r="E2878" t="s">
        <v>13</v>
      </c>
      <c r="F2878">
        <f t="shared" si="441"/>
        <v>1</v>
      </c>
      <c r="G2878" t="s">
        <v>18</v>
      </c>
      <c r="H2878">
        <f t="shared" si="442"/>
        <v>0</v>
      </c>
      <c r="I2878">
        <f t="shared" si="443"/>
        <v>1</v>
      </c>
      <c r="J2878">
        <f t="shared" si="444"/>
        <v>0</v>
      </c>
      <c r="K2878" t="s">
        <v>15</v>
      </c>
      <c r="L2878">
        <f t="shared" si="445"/>
        <v>1</v>
      </c>
      <c r="M2878" t="s">
        <v>16</v>
      </c>
      <c r="N2878">
        <f t="shared" si="446"/>
        <v>1</v>
      </c>
      <c r="O2878">
        <f t="shared" si="447"/>
        <v>0</v>
      </c>
      <c r="P2878">
        <v>79.959999999999994</v>
      </c>
      <c r="Q2878">
        <f t="shared" si="448"/>
        <v>-0.57836088390121565</v>
      </c>
      <c r="R2878">
        <v>27</v>
      </c>
      <c r="S2878">
        <f t="shared" si="449"/>
        <v>-0.24186016943820124</v>
      </c>
      <c r="T2878" s="8">
        <v>0</v>
      </c>
    </row>
    <row r="2879" spans="1:20" x14ac:dyDescent="0.35">
      <c r="A2879">
        <v>32</v>
      </c>
      <c r="B2879">
        <f t="shared" si="440"/>
        <v>-0.49652361683755331</v>
      </c>
      <c r="C2879">
        <v>0</v>
      </c>
      <c r="D2879">
        <v>0</v>
      </c>
      <c r="E2879" t="s">
        <v>13</v>
      </c>
      <c r="F2879">
        <f t="shared" si="441"/>
        <v>1</v>
      </c>
      <c r="G2879" t="s">
        <v>14</v>
      </c>
      <c r="H2879">
        <f t="shared" si="442"/>
        <v>1</v>
      </c>
      <c r="I2879">
        <f t="shared" si="443"/>
        <v>0</v>
      </c>
      <c r="J2879">
        <f t="shared" si="444"/>
        <v>0</v>
      </c>
      <c r="K2879" t="s">
        <v>19</v>
      </c>
      <c r="L2879">
        <f t="shared" si="445"/>
        <v>0</v>
      </c>
      <c r="M2879" t="s">
        <v>22</v>
      </c>
      <c r="N2879">
        <f t="shared" si="446"/>
        <v>0</v>
      </c>
      <c r="O2879">
        <f t="shared" si="447"/>
        <v>1</v>
      </c>
      <c r="P2879">
        <v>70.959999999999994</v>
      </c>
      <c r="Q2879">
        <f t="shared" si="448"/>
        <v>-0.7771279579908803</v>
      </c>
      <c r="R2879">
        <v>33.1</v>
      </c>
      <c r="S2879">
        <f t="shared" si="449"/>
        <v>0.5504701870050851</v>
      </c>
      <c r="T2879" s="8">
        <v>0</v>
      </c>
    </row>
    <row r="2880" spans="1:20" x14ac:dyDescent="0.35">
      <c r="A2880">
        <v>81</v>
      </c>
      <c r="B2880">
        <f t="shared" si="440"/>
        <v>1.6706174447290836</v>
      </c>
      <c r="C2880">
        <v>0</v>
      </c>
      <c r="D2880">
        <v>0</v>
      </c>
      <c r="E2880" t="s">
        <v>13</v>
      </c>
      <c r="F2880">
        <f t="shared" si="441"/>
        <v>1</v>
      </c>
      <c r="G2880" t="s">
        <v>14</v>
      </c>
      <c r="H2880">
        <f t="shared" si="442"/>
        <v>1</v>
      </c>
      <c r="I2880">
        <f t="shared" si="443"/>
        <v>0</v>
      </c>
      <c r="J2880">
        <f t="shared" si="444"/>
        <v>0</v>
      </c>
      <c r="K2880" t="s">
        <v>15</v>
      </c>
      <c r="L2880">
        <f t="shared" si="445"/>
        <v>1</v>
      </c>
      <c r="M2880" t="s">
        <v>21</v>
      </c>
      <c r="N2880">
        <f t="shared" si="446"/>
        <v>0</v>
      </c>
      <c r="O2880">
        <f t="shared" si="447"/>
        <v>0</v>
      </c>
      <c r="P2880">
        <v>82.86</v>
      </c>
      <c r="Q2880">
        <f t="shared" si="448"/>
        <v>-0.51431371558343464</v>
      </c>
      <c r="R2880">
        <v>25</v>
      </c>
      <c r="S2880">
        <f t="shared" si="449"/>
        <v>-0.50164061417370487</v>
      </c>
      <c r="T2880" s="8">
        <v>0</v>
      </c>
    </row>
    <row r="2881" spans="1:20" x14ac:dyDescent="0.35">
      <c r="A2881">
        <v>33</v>
      </c>
      <c r="B2881">
        <f t="shared" si="440"/>
        <v>-0.45229624823415254</v>
      </c>
      <c r="C2881">
        <v>1</v>
      </c>
      <c r="D2881">
        <v>0</v>
      </c>
      <c r="E2881" t="s">
        <v>23</v>
      </c>
      <c r="F2881">
        <f t="shared" si="441"/>
        <v>0</v>
      </c>
      <c r="G2881" t="s">
        <v>14</v>
      </c>
      <c r="H2881">
        <f t="shared" si="442"/>
        <v>1</v>
      </c>
      <c r="I2881">
        <f t="shared" si="443"/>
        <v>0</v>
      </c>
      <c r="J2881">
        <f t="shared" si="444"/>
        <v>0</v>
      </c>
      <c r="K2881" t="s">
        <v>19</v>
      </c>
      <c r="L2881">
        <f t="shared" si="445"/>
        <v>0</v>
      </c>
      <c r="M2881" t="s">
        <v>22</v>
      </c>
      <c r="N2881">
        <f t="shared" si="446"/>
        <v>0</v>
      </c>
      <c r="O2881">
        <f t="shared" si="447"/>
        <v>1</v>
      </c>
      <c r="P2881">
        <v>97.87</v>
      </c>
      <c r="Q2881">
        <f t="shared" si="448"/>
        <v>-0.18281440646278263</v>
      </c>
      <c r="R2881">
        <v>28.1</v>
      </c>
      <c r="S2881">
        <f t="shared" si="449"/>
        <v>-9.8980924833674058E-2</v>
      </c>
      <c r="T2881" s="8">
        <v>0</v>
      </c>
    </row>
    <row r="2882" spans="1:20" x14ac:dyDescent="0.35">
      <c r="A2882">
        <v>79</v>
      </c>
      <c r="B2882">
        <f t="shared" si="440"/>
        <v>1.5821627075222819</v>
      </c>
      <c r="C2882">
        <v>0</v>
      </c>
      <c r="D2882">
        <v>1</v>
      </c>
      <c r="E2882" t="s">
        <v>13</v>
      </c>
      <c r="F2882">
        <f t="shared" si="441"/>
        <v>1</v>
      </c>
      <c r="G2882" t="s">
        <v>14</v>
      </c>
      <c r="H2882">
        <f t="shared" si="442"/>
        <v>1</v>
      </c>
      <c r="I2882">
        <f t="shared" si="443"/>
        <v>0</v>
      </c>
      <c r="J2882">
        <f t="shared" si="444"/>
        <v>0</v>
      </c>
      <c r="K2882" t="s">
        <v>19</v>
      </c>
      <c r="L2882">
        <f t="shared" si="445"/>
        <v>0</v>
      </c>
      <c r="M2882" t="s">
        <v>21</v>
      </c>
      <c r="N2882">
        <f t="shared" si="446"/>
        <v>0</v>
      </c>
      <c r="O2882">
        <f t="shared" si="447"/>
        <v>0</v>
      </c>
      <c r="P2882">
        <v>201.38</v>
      </c>
      <c r="Q2882">
        <f t="shared" si="448"/>
        <v>2.1032277978729055</v>
      </c>
      <c r="R2882">
        <v>31.1</v>
      </c>
      <c r="S2882">
        <f t="shared" si="449"/>
        <v>0.29068974226958139</v>
      </c>
      <c r="T2882" s="8">
        <v>0</v>
      </c>
    </row>
    <row r="2883" spans="1:20" x14ac:dyDescent="0.35">
      <c r="A2883">
        <v>62</v>
      </c>
      <c r="B2883">
        <f t="shared" ref="B2883:B2946" si="450">(A2883-$V$1)/$V$2</f>
        <v>0.83029744126446925</v>
      </c>
      <c r="C2883">
        <v>0</v>
      </c>
      <c r="D2883">
        <v>0</v>
      </c>
      <c r="E2883" t="s">
        <v>13</v>
      </c>
      <c r="F2883">
        <f t="shared" ref="F2883:F2946" si="451">IF(E2883="Yes",1,0)</f>
        <v>1</v>
      </c>
      <c r="G2883" t="s">
        <v>18</v>
      </c>
      <c r="H2883">
        <f t="shared" ref="H2883:H2946" si="452">IF(G2883="Private",1,0)</f>
        <v>0</v>
      </c>
      <c r="I2883">
        <f t="shared" ref="I2883:I2946" si="453">IF(G2883="Self-employed",1,0)</f>
        <v>1</v>
      </c>
      <c r="J2883">
        <f t="shared" ref="J2883:J2946" si="454">IF(G2883="Govt_job",1,0)</f>
        <v>0</v>
      </c>
      <c r="K2883" t="s">
        <v>15</v>
      </c>
      <c r="L2883">
        <f t="shared" ref="L2883:L2946" si="455">IF(K2883="Urban",1,0)</f>
        <v>1</v>
      </c>
      <c r="M2883" t="s">
        <v>16</v>
      </c>
      <c r="N2883">
        <f t="shared" ref="N2883:N2946" si="456">IF(M2883="formerly smoked",1,0)</f>
        <v>1</v>
      </c>
      <c r="O2883">
        <f t="shared" ref="O2883:O2946" si="457">IF(M2883="smokes",1,0)</f>
        <v>0</v>
      </c>
      <c r="P2883">
        <v>91.82</v>
      </c>
      <c r="Q2883">
        <f t="shared" ref="Q2883:Q2946" si="458">(P2883-$W$5)/$W$6</f>
        <v>-0.31643005071194635</v>
      </c>
      <c r="R2883">
        <v>19.600000000000001</v>
      </c>
      <c r="S2883">
        <f t="shared" ref="S2883:S2946" si="459">(R2883-$V$11)/$V$12</f>
        <v>-1.2030478149595645</v>
      </c>
      <c r="T2883" s="8">
        <v>0</v>
      </c>
    </row>
    <row r="2884" spans="1:20" x14ac:dyDescent="0.35">
      <c r="A2884">
        <v>39</v>
      </c>
      <c r="B2884">
        <f t="shared" si="450"/>
        <v>-0.18693203661374805</v>
      </c>
      <c r="C2884">
        <v>0</v>
      </c>
      <c r="D2884">
        <v>0</v>
      </c>
      <c r="E2884" t="s">
        <v>13</v>
      </c>
      <c r="F2884">
        <f t="shared" si="451"/>
        <v>1</v>
      </c>
      <c r="G2884" t="s">
        <v>14</v>
      </c>
      <c r="H2884">
        <f t="shared" si="452"/>
        <v>1</v>
      </c>
      <c r="I2884">
        <f t="shared" si="453"/>
        <v>0</v>
      </c>
      <c r="J2884">
        <f t="shared" si="454"/>
        <v>0</v>
      </c>
      <c r="K2884" t="s">
        <v>19</v>
      </c>
      <c r="L2884">
        <f t="shared" si="455"/>
        <v>0</v>
      </c>
      <c r="M2884" t="s">
        <v>22</v>
      </c>
      <c r="N2884">
        <f t="shared" si="456"/>
        <v>0</v>
      </c>
      <c r="O2884">
        <f t="shared" si="457"/>
        <v>1</v>
      </c>
      <c r="P2884">
        <v>91.85</v>
      </c>
      <c r="Q2884">
        <f t="shared" si="458"/>
        <v>-0.31576749379831415</v>
      </c>
      <c r="R2884">
        <v>24.7</v>
      </c>
      <c r="S2884">
        <f t="shared" si="459"/>
        <v>-0.54060768088403055</v>
      </c>
      <c r="T2884" s="8">
        <v>0</v>
      </c>
    </row>
    <row r="2885" spans="1:20" x14ac:dyDescent="0.35">
      <c r="A2885">
        <v>60</v>
      </c>
      <c r="B2885">
        <f t="shared" si="450"/>
        <v>0.74184270405766772</v>
      </c>
      <c r="C2885">
        <v>1</v>
      </c>
      <c r="D2885">
        <v>0</v>
      </c>
      <c r="E2885" t="s">
        <v>13</v>
      </c>
      <c r="F2885">
        <f t="shared" si="451"/>
        <v>1</v>
      </c>
      <c r="G2885" t="s">
        <v>18</v>
      </c>
      <c r="H2885">
        <f t="shared" si="452"/>
        <v>0</v>
      </c>
      <c r="I2885">
        <f t="shared" si="453"/>
        <v>1</v>
      </c>
      <c r="J2885">
        <f t="shared" si="454"/>
        <v>0</v>
      </c>
      <c r="K2885" t="s">
        <v>15</v>
      </c>
      <c r="L2885">
        <f t="shared" si="455"/>
        <v>1</v>
      </c>
      <c r="M2885" t="s">
        <v>16</v>
      </c>
      <c r="N2885">
        <f t="shared" si="456"/>
        <v>1</v>
      </c>
      <c r="O2885">
        <f t="shared" si="457"/>
        <v>0</v>
      </c>
      <c r="P2885">
        <v>99.23</v>
      </c>
      <c r="Q2885">
        <f t="shared" si="458"/>
        <v>-0.15277849304478885</v>
      </c>
      <c r="R2885">
        <v>48</v>
      </c>
      <c r="S2885">
        <f t="shared" si="459"/>
        <v>2.4858345002845872</v>
      </c>
      <c r="T2885" s="8">
        <v>0</v>
      </c>
    </row>
    <row r="2886" spans="1:20" x14ac:dyDescent="0.35">
      <c r="A2886">
        <v>48</v>
      </c>
      <c r="B2886">
        <f t="shared" si="450"/>
        <v>0.21111428081685873</v>
      </c>
      <c r="C2886">
        <v>0</v>
      </c>
      <c r="D2886">
        <v>0</v>
      </c>
      <c r="E2886" t="s">
        <v>13</v>
      </c>
      <c r="F2886">
        <f t="shared" si="451"/>
        <v>1</v>
      </c>
      <c r="G2886" t="s">
        <v>14</v>
      </c>
      <c r="H2886">
        <f t="shared" si="452"/>
        <v>1</v>
      </c>
      <c r="I2886">
        <f t="shared" si="453"/>
        <v>0</v>
      </c>
      <c r="J2886">
        <f t="shared" si="454"/>
        <v>0</v>
      </c>
      <c r="K2886" t="s">
        <v>15</v>
      </c>
      <c r="L2886">
        <f t="shared" si="455"/>
        <v>1</v>
      </c>
      <c r="M2886" t="s">
        <v>16</v>
      </c>
      <c r="N2886">
        <f t="shared" si="456"/>
        <v>1</v>
      </c>
      <c r="O2886">
        <f t="shared" si="457"/>
        <v>0</v>
      </c>
      <c r="P2886">
        <v>68.13</v>
      </c>
      <c r="Q2886">
        <f t="shared" si="458"/>
        <v>-0.83962916017685263</v>
      </c>
      <c r="R2886">
        <v>38</v>
      </c>
      <c r="S2886">
        <f t="shared" si="459"/>
        <v>1.1869322766070687</v>
      </c>
      <c r="T2886" s="8">
        <v>0</v>
      </c>
    </row>
    <row r="2887" spans="1:20" x14ac:dyDescent="0.35">
      <c r="A2887">
        <v>24</v>
      </c>
      <c r="B2887">
        <f t="shared" si="450"/>
        <v>-0.8503425656647593</v>
      </c>
      <c r="C2887">
        <v>0</v>
      </c>
      <c r="D2887">
        <v>0</v>
      </c>
      <c r="E2887" t="s">
        <v>23</v>
      </c>
      <c r="F2887">
        <f t="shared" si="451"/>
        <v>0</v>
      </c>
      <c r="G2887" t="s">
        <v>14</v>
      </c>
      <c r="H2887">
        <f t="shared" si="452"/>
        <v>1</v>
      </c>
      <c r="I2887">
        <f t="shared" si="453"/>
        <v>0</v>
      </c>
      <c r="J2887">
        <f t="shared" si="454"/>
        <v>0</v>
      </c>
      <c r="K2887" t="s">
        <v>19</v>
      </c>
      <c r="L2887">
        <f t="shared" si="455"/>
        <v>0</v>
      </c>
      <c r="M2887" t="s">
        <v>16</v>
      </c>
      <c r="N2887">
        <f t="shared" si="456"/>
        <v>1</v>
      </c>
      <c r="O2887">
        <f t="shared" si="457"/>
        <v>0</v>
      </c>
      <c r="P2887">
        <v>93.76</v>
      </c>
      <c r="Q2887">
        <f t="shared" si="458"/>
        <v>-0.27358470363039616</v>
      </c>
      <c r="R2887">
        <v>24</v>
      </c>
      <c r="S2887">
        <f t="shared" si="459"/>
        <v>-0.6315308365414567</v>
      </c>
      <c r="T2887" s="8">
        <v>0</v>
      </c>
    </row>
    <row r="2888" spans="1:20" x14ac:dyDescent="0.35">
      <c r="A2888">
        <v>70</v>
      </c>
      <c r="B2888">
        <f t="shared" si="450"/>
        <v>1.1841163900916754</v>
      </c>
      <c r="C2888">
        <v>1</v>
      </c>
      <c r="D2888">
        <v>0</v>
      </c>
      <c r="E2888" t="s">
        <v>13</v>
      </c>
      <c r="F2888">
        <f t="shared" si="451"/>
        <v>1</v>
      </c>
      <c r="G2888" t="s">
        <v>18</v>
      </c>
      <c r="H2888">
        <f t="shared" si="452"/>
        <v>0</v>
      </c>
      <c r="I2888">
        <f t="shared" si="453"/>
        <v>1</v>
      </c>
      <c r="J2888">
        <f t="shared" si="454"/>
        <v>0</v>
      </c>
      <c r="K2888" t="s">
        <v>19</v>
      </c>
      <c r="L2888">
        <f t="shared" si="455"/>
        <v>0</v>
      </c>
      <c r="M2888" t="s">
        <v>21</v>
      </c>
      <c r="N2888">
        <f t="shared" si="456"/>
        <v>0</v>
      </c>
      <c r="O2888">
        <f t="shared" si="457"/>
        <v>0</v>
      </c>
      <c r="P2888">
        <v>103.89</v>
      </c>
      <c r="Q2888">
        <f t="shared" si="458"/>
        <v>-4.9861319127251426E-2</v>
      </c>
      <c r="R2888">
        <v>30</v>
      </c>
      <c r="S2888">
        <f t="shared" si="459"/>
        <v>0.14781049766505422</v>
      </c>
      <c r="T2888" s="8">
        <v>0</v>
      </c>
    </row>
    <row r="2889" spans="1:20" x14ac:dyDescent="0.35">
      <c r="A2889">
        <v>17</v>
      </c>
      <c r="B2889">
        <f t="shared" si="450"/>
        <v>-1.1599341458885646</v>
      </c>
      <c r="C2889">
        <v>0</v>
      </c>
      <c r="D2889">
        <v>0</v>
      </c>
      <c r="E2889" t="s">
        <v>23</v>
      </c>
      <c r="F2889">
        <f t="shared" si="451"/>
        <v>0</v>
      </c>
      <c r="G2889" t="s">
        <v>14</v>
      </c>
      <c r="H2889">
        <f t="shared" si="452"/>
        <v>1</v>
      </c>
      <c r="I2889">
        <f t="shared" si="453"/>
        <v>0</v>
      </c>
      <c r="J2889">
        <f t="shared" si="454"/>
        <v>0</v>
      </c>
      <c r="K2889" t="s">
        <v>15</v>
      </c>
      <c r="L2889">
        <f t="shared" si="455"/>
        <v>1</v>
      </c>
      <c r="M2889" t="s">
        <v>21</v>
      </c>
      <c r="N2889">
        <f t="shared" si="456"/>
        <v>0</v>
      </c>
      <c r="O2889">
        <f t="shared" si="457"/>
        <v>0</v>
      </c>
      <c r="P2889">
        <v>87.39</v>
      </c>
      <c r="Q2889">
        <f t="shared" si="458"/>
        <v>-0.41426762162497005</v>
      </c>
      <c r="R2889">
        <v>24.6</v>
      </c>
      <c r="S2889">
        <f t="shared" si="459"/>
        <v>-0.55359670312080544</v>
      </c>
      <c r="T2889" s="8">
        <v>0</v>
      </c>
    </row>
    <row r="2890" spans="1:20" x14ac:dyDescent="0.35">
      <c r="A2890">
        <v>56</v>
      </c>
      <c r="B2890">
        <f t="shared" si="450"/>
        <v>0.56493322964406478</v>
      </c>
      <c r="C2890">
        <v>0</v>
      </c>
      <c r="D2890">
        <v>0</v>
      </c>
      <c r="E2890" t="s">
        <v>13</v>
      </c>
      <c r="F2890">
        <f t="shared" si="451"/>
        <v>1</v>
      </c>
      <c r="G2890" t="s">
        <v>25</v>
      </c>
      <c r="H2890">
        <f t="shared" si="452"/>
        <v>0</v>
      </c>
      <c r="I2890">
        <f t="shared" si="453"/>
        <v>0</v>
      </c>
      <c r="J2890">
        <f t="shared" si="454"/>
        <v>1</v>
      </c>
      <c r="K2890" t="s">
        <v>15</v>
      </c>
      <c r="L2890">
        <f t="shared" si="455"/>
        <v>1</v>
      </c>
      <c r="M2890" t="s">
        <v>22</v>
      </c>
      <c r="N2890">
        <f t="shared" si="456"/>
        <v>0</v>
      </c>
      <c r="O2890">
        <f t="shared" si="457"/>
        <v>1</v>
      </c>
      <c r="P2890">
        <v>89.53</v>
      </c>
      <c r="Q2890">
        <f t="shared" si="458"/>
        <v>-0.36700522845253863</v>
      </c>
      <c r="R2890">
        <v>23.1</v>
      </c>
      <c r="S2890">
        <f t="shared" si="459"/>
        <v>-0.74843203667243319</v>
      </c>
      <c r="T2890" s="8">
        <v>0</v>
      </c>
    </row>
    <row r="2891" spans="1:20" x14ac:dyDescent="0.35">
      <c r="A2891">
        <v>3</v>
      </c>
      <c r="B2891">
        <f t="shared" si="450"/>
        <v>-1.7791173063361752</v>
      </c>
      <c r="C2891">
        <v>0</v>
      </c>
      <c r="D2891">
        <v>0</v>
      </c>
      <c r="E2891" t="s">
        <v>23</v>
      </c>
      <c r="F2891">
        <f t="shared" si="451"/>
        <v>0</v>
      </c>
      <c r="G2891" t="s">
        <v>26</v>
      </c>
      <c r="H2891">
        <f t="shared" si="452"/>
        <v>0</v>
      </c>
      <c r="I2891">
        <f t="shared" si="453"/>
        <v>0</v>
      </c>
      <c r="J2891">
        <f t="shared" si="454"/>
        <v>0</v>
      </c>
      <c r="K2891" t="s">
        <v>15</v>
      </c>
      <c r="L2891">
        <f t="shared" si="455"/>
        <v>1</v>
      </c>
      <c r="M2891" t="s">
        <v>21</v>
      </c>
      <c r="N2891">
        <f t="shared" si="456"/>
        <v>0</v>
      </c>
      <c r="O2891">
        <f t="shared" si="457"/>
        <v>0</v>
      </c>
      <c r="P2891">
        <v>66.61</v>
      </c>
      <c r="Q2891">
        <f t="shared" si="458"/>
        <v>-0.87319871046755149</v>
      </c>
      <c r="R2891">
        <v>17.399999999999999</v>
      </c>
      <c r="S2891">
        <f t="shared" si="459"/>
        <v>-1.4888063041686188</v>
      </c>
      <c r="T2891" s="8">
        <v>0</v>
      </c>
    </row>
    <row r="2892" spans="1:20" x14ac:dyDescent="0.35">
      <c r="A2892">
        <v>65</v>
      </c>
      <c r="B2892">
        <f t="shared" si="450"/>
        <v>0.96297954707467148</v>
      </c>
      <c r="C2892">
        <v>0</v>
      </c>
      <c r="D2892">
        <v>0</v>
      </c>
      <c r="E2892" t="s">
        <v>13</v>
      </c>
      <c r="F2892">
        <f t="shared" si="451"/>
        <v>1</v>
      </c>
      <c r="G2892" t="s">
        <v>14</v>
      </c>
      <c r="H2892">
        <f t="shared" si="452"/>
        <v>1</v>
      </c>
      <c r="I2892">
        <f t="shared" si="453"/>
        <v>0</v>
      </c>
      <c r="J2892">
        <f t="shared" si="454"/>
        <v>0</v>
      </c>
      <c r="K2892" t="s">
        <v>19</v>
      </c>
      <c r="L2892">
        <f t="shared" si="455"/>
        <v>0</v>
      </c>
      <c r="M2892" t="s">
        <v>16</v>
      </c>
      <c r="N2892">
        <f t="shared" si="456"/>
        <v>1</v>
      </c>
      <c r="O2892">
        <f t="shared" si="457"/>
        <v>0</v>
      </c>
      <c r="P2892">
        <v>236.14</v>
      </c>
      <c r="Q2892">
        <f t="shared" si="458"/>
        <v>2.8709104084680992</v>
      </c>
      <c r="R2892">
        <v>43.1</v>
      </c>
      <c r="S2892">
        <f t="shared" si="459"/>
        <v>1.8493724106826033</v>
      </c>
      <c r="T2892" s="8">
        <v>0</v>
      </c>
    </row>
    <row r="2893" spans="1:20" x14ac:dyDescent="0.35">
      <c r="A2893">
        <v>72</v>
      </c>
      <c r="B2893">
        <f t="shared" si="450"/>
        <v>1.2725711272984768</v>
      </c>
      <c r="C2893">
        <v>0</v>
      </c>
      <c r="D2893">
        <v>1</v>
      </c>
      <c r="E2893" t="s">
        <v>13</v>
      </c>
      <c r="F2893">
        <f t="shared" si="451"/>
        <v>1</v>
      </c>
      <c r="G2893" t="s">
        <v>14</v>
      </c>
      <c r="H2893">
        <f t="shared" si="452"/>
        <v>1</v>
      </c>
      <c r="I2893">
        <f t="shared" si="453"/>
        <v>0</v>
      </c>
      <c r="J2893">
        <f t="shared" si="454"/>
        <v>0</v>
      </c>
      <c r="K2893" t="s">
        <v>15</v>
      </c>
      <c r="L2893">
        <f t="shared" si="455"/>
        <v>1</v>
      </c>
      <c r="M2893" t="s">
        <v>16</v>
      </c>
      <c r="N2893">
        <f t="shared" si="456"/>
        <v>1</v>
      </c>
      <c r="O2893">
        <f t="shared" si="457"/>
        <v>0</v>
      </c>
      <c r="P2893">
        <v>99.76</v>
      </c>
      <c r="Q2893">
        <f t="shared" si="458"/>
        <v>-0.14107332090395303</v>
      </c>
      <c r="R2893">
        <v>27.1</v>
      </c>
      <c r="S2893">
        <f t="shared" si="459"/>
        <v>-0.22887114720142587</v>
      </c>
      <c r="T2893" s="8">
        <v>0</v>
      </c>
    </row>
    <row r="2894" spans="1:20" x14ac:dyDescent="0.35">
      <c r="A2894">
        <v>10</v>
      </c>
      <c r="B2894">
        <f t="shared" si="450"/>
        <v>-1.4695257261123698</v>
      </c>
      <c r="C2894">
        <v>0</v>
      </c>
      <c r="D2894">
        <v>0</v>
      </c>
      <c r="E2894" t="s">
        <v>23</v>
      </c>
      <c r="F2894">
        <f t="shared" si="451"/>
        <v>0</v>
      </c>
      <c r="G2894" t="s">
        <v>26</v>
      </c>
      <c r="H2894">
        <f t="shared" si="452"/>
        <v>0</v>
      </c>
      <c r="I2894">
        <f t="shared" si="453"/>
        <v>0</v>
      </c>
      <c r="J2894">
        <f t="shared" si="454"/>
        <v>0</v>
      </c>
      <c r="K2894" t="s">
        <v>15</v>
      </c>
      <c r="L2894">
        <f t="shared" si="455"/>
        <v>1</v>
      </c>
      <c r="M2894" t="s">
        <v>21</v>
      </c>
      <c r="N2894">
        <f t="shared" si="456"/>
        <v>0</v>
      </c>
      <c r="O2894">
        <f t="shared" si="457"/>
        <v>0</v>
      </c>
      <c r="P2894">
        <v>87.09</v>
      </c>
      <c r="Q2894">
        <f t="shared" si="458"/>
        <v>-0.42089319076129211</v>
      </c>
      <c r="R2894">
        <v>14.3</v>
      </c>
      <c r="S2894">
        <f t="shared" si="459"/>
        <v>-1.8914659935086493</v>
      </c>
      <c r="T2894" s="8">
        <v>0</v>
      </c>
    </row>
    <row r="2895" spans="1:20" x14ac:dyDescent="0.35">
      <c r="A2895">
        <v>29</v>
      </c>
      <c r="B2895">
        <f t="shared" si="450"/>
        <v>-0.62920572264775554</v>
      </c>
      <c r="C2895">
        <v>0</v>
      </c>
      <c r="D2895">
        <v>0</v>
      </c>
      <c r="E2895" t="s">
        <v>13</v>
      </c>
      <c r="F2895">
        <f t="shared" si="451"/>
        <v>1</v>
      </c>
      <c r="G2895" t="s">
        <v>14</v>
      </c>
      <c r="H2895">
        <f t="shared" si="452"/>
        <v>1</v>
      </c>
      <c r="I2895">
        <f t="shared" si="453"/>
        <v>0</v>
      </c>
      <c r="J2895">
        <f t="shared" si="454"/>
        <v>0</v>
      </c>
      <c r="K2895" t="s">
        <v>15</v>
      </c>
      <c r="L2895">
        <f t="shared" si="455"/>
        <v>1</v>
      </c>
      <c r="M2895" t="s">
        <v>21</v>
      </c>
      <c r="N2895">
        <f t="shared" si="456"/>
        <v>0</v>
      </c>
      <c r="O2895">
        <f t="shared" si="457"/>
        <v>0</v>
      </c>
      <c r="P2895">
        <v>193.81</v>
      </c>
      <c r="Q2895">
        <f t="shared" si="458"/>
        <v>1.9360426033330431</v>
      </c>
      <c r="R2895">
        <v>46.8</v>
      </c>
      <c r="S2895">
        <f t="shared" si="459"/>
        <v>2.3299662334432845</v>
      </c>
      <c r="T2895" s="8">
        <v>0</v>
      </c>
    </row>
    <row r="2896" spans="1:20" x14ac:dyDescent="0.35">
      <c r="A2896">
        <v>44</v>
      </c>
      <c r="B2896">
        <f t="shared" si="450"/>
        <v>3.4204806403255718E-2</v>
      </c>
      <c r="C2896">
        <v>0</v>
      </c>
      <c r="D2896">
        <v>0</v>
      </c>
      <c r="E2896" t="s">
        <v>13</v>
      </c>
      <c r="F2896">
        <f t="shared" si="451"/>
        <v>1</v>
      </c>
      <c r="G2896" t="s">
        <v>14</v>
      </c>
      <c r="H2896">
        <f t="shared" si="452"/>
        <v>1</v>
      </c>
      <c r="I2896">
        <f t="shared" si="453"/>
        <v>0</v>
      </c>
      <c r="J2896">
        <f t="shared" si="454"/>
        <v>0</v>
      </c>
      <c r="K2896" t="s">
        <v>19</v>
      </c>
      <c r="L2896">
        <f t="shared" si="455"/>
        <v>0</v>
      </c>
      <c r="M2896" t="s">
        <v>21</v>
      </c>
      <c r="N2896">
        <f t="shared" si="456"/>
        <v>0</v>
      </c>
      <c r="O2896">
        <f t="shared" si="457"/>
        <v>0</v>
      </c>
      <c r="P2896">
        <v>97.27</v>
      </c>
      <c r="Q2896">
        <f t="shared" si="458"/>
        <v>-0.19606554473542712</v>
      </c>
      <c r="R2896">
        <v>26</v>
      </c>
      <c r="S2896">
        <f t="shared" si="459"/>
        <v>-0.37175039180595304</v>
      </c>
      <c r="T2896" s="8">
        <v>0</v>
      </c>
    </row>
    <row r="2897" spans="1:20" x14ac:dyDescent="0.35">
      <c r="A2897">
        <v>46</v>
      </c>
      <c r="B2897">
        <f t="shared" si="450"/>
        <v>0.12265954361005722</v>
      </c>
      <c r="C2897">
        <v>0</v>
      </c>
      <c r="D2897">
        <v>0</v>
      </c>
      <c r="E2897" t="s">
        <v>13</v>
      </c>
      <c r="F2897">
        <f t="shared" si="451"/>
        <v>1</v>
      </c>
      <c r="G2897" t="s">
        <v>14</v>
      </c>
      <c r="H2897">
        <f t="shared" si="452"/>
        <v>1</v>
      </c>
      <c r="I2897">
        <f t="shared" si="453"/>
        <v>0</v>
      </c>
      <c r="J2897">
        <f t="shared" si="454"/>
        <v>0</v>
      </c>
      <c r="K2897" t="s">
        <v>15</v>
      </c>
      <c r="L2897">
        <f t="shared" si="455"/>
        <v>1</v>
      </c>
      <c r="M2897" t="s">
        <v>21</v>
      </c>
      <c r="N2897">
        <f t="shared" si="456"/>
        <v>0</v>
      </c>
      <c r="O2897">
        <f t="shared" si="457"/>
        <v>0</v>
      </c>
      <c r="P2897">
        <v>137.77000000000001</v>
      </c>
      <c r="Q2897">
        <f t="shared" si="458"/>
        <v>0.69838628866806429</v>
      </c>
      <c r="R2897">
        <v>29.3</v>
      </c>
      <c r="S2897">
        <f t="shared" si="459"/>
        <v>5.6887342007628038E-2</v>
      </c>
      <c r="T2897" s="8">
        <v>0</v>
      </c>
    </row>
    <row r="2898" spans="1:20" x14ac:dyDescent="0.35">
      <c r="A2898">
        <v>33</v>
      </c>
      <c r="B2898">
        <f t="shared" si="450"/>
        <v>-0.45229624823415254</v>
      </c>
      <c r="C2898">
        <v>0</v>
      </c>
      <c r="D2898">
        <v>0</v>
      </c>
      <c r="E2898" t="s">
        <v>13</v>
      </c>
      <c r="F2898">
        <f t="shared" si="451"/>
        <v>1</v>
      </c>
      <c r="G2898" t="s">
        <v>14</v>
      </c>
      <c r="H2898">
        <f t="shared" si="452"/>
        <v>1</v>
      </c>
      <c r="I2898">
        <f t="shared" si="453"/>
        <v>0</v>
      </c>
      <c r="J2898">
        <f t="shared" si="454"/>
        <v>0</v>
      </c>
      <c r="K2898" t="s">
        <v>15</v>
      </c>
      <c r="L2898">
        <f t="shared" si="455"/>
        <v>1</v>
      </c>
      <c r="M2898" t="s">
        <v>22</v>
      </c>
      <c r="N2898">
        <f t="shared" si="456"/>
        <v>0</v>
      </c>
      <c r="O2898">
        <f t="shared" si="457"/>
        <v>1</v>
      </c>
      <c r="P2898">
        <v>105.19</v>
      </c>
      <c r="Q2898">
        <f t="shared" si="458"/>
        <v>-2.1150519536522146E-2</v>
      </c>
      <c r="R2898">
        <v>50.1</v>
      </c>
      <c r="S2898">
        <f t="shared" si="459"/>
        <v>2.7586039672568661</v>
      </c>
      <c r="T2898" s="8">
        <v>0</v>
      </c>
    </row>
    <row r="2899" spans="1:20" x14ac:dyDescent="0.35">
      <c r="A2899">
        <v>63</v>
      </c>
      <c r="B2899">
        <f t="shared" si="450"/>
        <v>0.87452480986786996</v>
      </c>
      <c r="C2899">
        <v>0</v>
      </c>
      <c r="D2899">
        <v>1</v>
      </c>
      <c r="E2899" t="s">
        <v>13</v>
      </c>
      <c r="F2899">
        <f t="shared" si="451"/>
        <v>1</v>
      </c>
      <c r="G2899" t="s">
        <v>18</v>
      </c>
      <c r="H2899">
        <f t="shared" si="452"/>
        <v>0</v>
      </c>
      <c r="I2899">
        <f t="shared" si="453"/>
        <v>1</v>
      </c>
      <c r="J2899">
        <f t="shared" si="454"/>
        <v>0</v>
      </c>
      <c r="K2899" t="s">
        <v>15</v>
      </c>
      <c r="L2899">
        <f t="shared" si="455"/>
        <v>1</v>
      </c>
      <c r="M2899" t="s">
        <v>21</v>
      </c>
      <c r="N2899">
        <f t="shared" si="456"/>
        <v>0</v>
      </c>
      <c r="O2899">
        <f t="shared" si="457"/>
        <v>0</v>
      </c>
      <c r="P2899">
        <v>82.72</v>
      </c>
      <c r="Q2899">
        <f t="shared" si="458"/>
        <v>-0.51740564784705168</v>
      </c>
      <c r="R2899">
        <v>28.1</v>
      </c>
      <c r="S2899">
        <f t="shared" si="459"/>
        <v>-9.8980924833674058E-2</v>
      </c>
      <c r="T2899" s="8">
        <v>0</v>
      </c>
    </row>
    <row r="2900" spans="1:20" x14ac:dyDescent="0.35">
      <c r="A2900">
        <v>0.24</v>
      </c>
      <c r="B2900">
        <f t="shared" si="450"/>
        <v>-1.901184843681561</v>
      </c>
      <c r="C2900">
        <v>0</v>
      </c>
      <c r="D2900">
        <v>0</v>
      </c>
      <c r="E2900" t="s">
        <v>23</v>
      </c>
      <c r="F2900">
        <f t="shared" si="451"/>
        <v>0</v>
      </c>
      <c r="G2900" t="s">
        <v>26</v>
      </c>
      <c r="H2900">
        <f t="shared" si="452"/>
        <v>0</v>
      </c>
      <c r="I2900">
        <f t="shared" si="453"/>
        <v>0</v>
      </c>
      <c r="J2900">
        <f t="shared" si="454"/>
        <v>0</v>
      </c>
      <c r="K2900" t="s">
        <v>15</v>
      </c>
      <c r="L2900">
        <f t="shared" si="455"/>
        <v>1</v>
      </c>
      <c r="M2900" t="s">
        <v>21</v>
      </c>
      <c r="N2900">
        <f t="shared" si="456"/>
        <v>0</v>
      </c>
      <c r="O2900">
        <f t="shared" si="457"/>
        <v>0</v>
      </c>
      <c r="P2900">
        <v>58.35</v>
      </c>
      <c r="Q2900">
        <f t="shared" si="458"/>
        <v>-1.0556227140209549</v>
      </c>
      <c r="R2900">
        <v>18.600000000000001</v>
      </c>
      <c r="S2900">
        <f t="shared" si="459"/>
        <v>-1.3329380373273163</v>
      </c>
      <c r="T2900" s="8">
        <v>0</v>
      </c>
    </row>
    <row r="2901" spans="1:20" x14ac:dyDescent="0.35">
      <c r="A2901">
        <v>55</v>
      </c>
      <c r="B2901">
        <f t="shared" si="450"/>
        <v>0.52070586104066396</v>
      </c>
      <c r="C2901">
        <v>0</v>
      </c>
      <c r="D2901">
        <v>0</v>
      </c>
      <c r="E2901" t="s">
        <v>13</v>
      </c>
      <c r="F2901">
        <f t="shared" si="451"/>
        <v>1</v>
      </c>
      <c r="G2901" t="s">
        <v>14</v>
      </c>
      <c r="H2901">
        <f t="shared" si="452"/>
        <v>1</v>
      </c>
      <c r="I2901">
        <f t="shared" si="453"/>
        <v>0</v>
      </c>
      <c r="J2901">
        <f t="shared" si="454"/>
        <v>0</v>
      </c>
      <c r="K2901" t="s">
        <v>15</v>
      </c>
      <c r="L2901">
        <f t="shared" si="455"/>
        <v>1</v>
      </c>
      <c r="M2901" t="s">
        <v>21</v>
      </c>
      <c r="N2901">
        <f t="shared" si="456"/>
        <v>0</v>
      </c>
      <c r="O2901">
        <f t="shared" si="457"/>
        <v>0</v>
      </c>
      <c r="P2901">
        <v>68.790000000000006</v>
      </c>
      <c r="Q2901">
        <f t="shared" si="458"/>
        <v>-0.82505290807694365</v>
      </c>
      <c r="R2901">
        <v>27</v>
      </c>
      <c r="S2901">
        <f t="shared" si="459"/>
        <v>-0.24186016943820124</v>
      </c>
      <c r="T2901" s="8">
        <v>0</v>
      </c>
    </row>
    <row r="2902" spans="1:20" x14ac:dyDescent="0.35">
      <c r="A2902">
        <v>56</v>
      </c>
      <c r="B2902">
        <f t="shared" si="450"/>
        <v>0.56493322964406478</v>
      </c>
      <c r="C2902">
        <v>0</v>
      </c>
      <c r="D2902">
        <v>0</v>
      </c>
      <c r="E2902" t="s">
        <v>13</v>
      </c>
      <c r="F2902">
        <f t="shared" si="451"/>
        <v>1</v>
      </c>
      <c r="G2902" t="s">
        <v>14</v>
      </c>
      <c r="H2902">
        <f t="shared" si="452"/>
        <v>1</v>
      </c>
      <c r="I2902">
        <f t="shared" si="453"/>
        <v>0</v>
      </c>
      <c r="J2902">
        <f t="shared" si="454"/>
        <v>0</v>
      </c>
      <c r="K2902" t="s">
        <v>15</v>
      </c>
      <c r="L2902">
        <f t="shared" si="455"/>
        <v>1</v>
      </c>
      <c r="M2902" t="s">
        <v>21</v>
      </c>
      <c r="N2902">
        <f t="shared" si="456"/>
        <v>0</v>
      </c>
      <c r="O2902">
        <f t="shared" si="457"/>
        <v>0</v>
      </c>
      <c r="P2902">
        <v>94.19</v>
      </c>
      <c r="Q2902">
        <f t="shared" si="458"/>
        <v>-0.26408805453500123</v>
      </c>
      <c r="R2902">
        <v>25.7</v>
      </c>
      <c r="S2902">
        <f t="shared" si="459"/>
        <v>-0.41071745851627872</v>
      </c>
      <c r="T2902" s="8">
        <v>0</v>
      </c>
    </row>
    <row r="2903" spans="1:20" x14ac:dyDescent="0.35">
      <c r="A2903">
        <v>50</v>
      </c>
      <c r="B2903">
        <f t="shared" si="450"/>
        <v>0.29956901802366021</v>
      </c>
      <c r="C2903">
        <v>0</v>
      </c>
      <c r="D2903">
        <v>0</v>
      </c>
      <c r="E2903" t="s">
        <v>23</v>
      </c>
      <c r="F2903">
        <f t="shared" si="451"/>
        <v>0</v>
      </c>
      <c r="G2903" t="s">
        <v>25</v>
      </c>
      <c r="H2903">
        <f t="shared" si="452"/>
        <v>0</v>
      </c>
      <c r="I2903">
        <f t="shared" si="453"/>
        <v>0</v>
      </c>
      <c r="J2903">
        <f t="shared" si="454"/>
        <v>1</v>
      </c>
      <c r="K2903" t="s">
        <v>19</v>
      </c>
      <c r="L2903">
        <f t="shared" si="455"/>
        <v>0</v>
      </c>
      <c r="M2903" t="s">
        <v>16</v>
      </c>
      <c r="N2903">
        <f t="shared" si="456"/>
        <v>1</v>
      </c>
      <c r="O2903">
        <f t="shared" si="457"/>
        <v>0</v>
      </c>
      <c r="P2903">
        <v>121.17</v>
      </c>
      <c r="Q2903">
        <f t="shared" si="458"/>
        <v>0.3317714631249048</v>
      </c>
      <c r="R2903">
        <v>25.5</v>
      </c>
      <c r="S2903">
        <f t="shared" si="459"/>
        <v>-0.43669550298982895</v>
      </c>
      <c r="T2903" s="8">
        <v>0</v>
      </c>
    </row>
    <row r="2904" spans="1:20" x14ac:dyDescent="0.35">
      <c r="A2904">
        <v>78</v>
      </c>
      <c r="B2904">
        <f t="shared" si="450"/>
        <v>1.5379353389188812</v>
      </c>
      <c r="C2904">
        <v>1</v>
      </c>
      <c r="D2904">
        <v>1</v>
      </c>
      <c r="E2904" t="s">
        <v>13</v>
      </c>
      <c r="F2904">
        <f t="shared" si="451"/>
        <v>1</v>
      </c>
      <c r="G2904" t="s">
        <v>18</v>
      </c>
      <c r="H2904">
        <f t="shared" si="452"/>
        <v>0</v>
      </c>
      <c r="I2904">
        <f t="shared" si="453"/>
        <v>1</v>
      </c>
      <c r="J2904">
        <f t="shared" si="454"/>
        <v>0</v>
      </c>
      <c r="K2904" t="s">
        <v>19</v>
      </c>
      <c r="L2904">
        <f t="shared" si="455"/>
        <v>0</v>
      </c>
      <c r="M2904" t="s">
        <v>21</v>
      </c>
      <c r="N2904">
        <f t="shared" si="456"/>
        <v>0</v>
      </c>
      <c r="O2904">
        <f t="shared" si="457"/>
        <v>0</v>
      </c>
      <c r="P2904">
        <v>106.41</v>
      </c>
      <c r="Q2904">
        <f t="shared" si="458"/>
        <v>5.7934616178546006E-3</v>
      </c>
      <c r="R2904">
        <v>27.3</v>
      </c>
      <c r="S2904">
        <f t="shared" si="459"/>
        <v>-0.20289310272787561</v>
      </c>
      <c r="T2904" s="8">
        <v>0</v>
      </c>
    </row>
    <row r="2905" spans="1:20" x14ac:dyDescent="0.35">
      <c r="A2905">
        <v>63</v>
      </c>
      <c r="B2905">
        <f t="shared" si="450"/>
        <v>0.87452480986786996</v>
      </c>
      <c r="C2905">
        <v>0</v>
      </c>
      <c r="D2905">
        <v>0</v>
      </c>
      <c r="E2905" t="s">
        <v>13</v>
      </c>
      <c r="F2905">
        <f t="shared" si="451"/>
        <v>1</v>
      </c>
      <c r="G2905" t="s">
        <v>14</v>
      </c>
      <c r="H2905">
        <f t="shared" si="452"/>
        <v>1</v>
      </c>
      <c r="I2905">
        <f t="shared" si="453"/>
        <v>0</v>
      </c>
      <c r="J2905">
        <f t="shared" si="454"/>
        <v>0</v>
      </c>
      <c r="K2905" t="s">
        <v>19</v>
      </c>
      <c r="L2905">
        <f t="shared" si="455"/>
        <v>0</v>
      </c>
      <c r="M2905" t="s">
        <v>16</v>
      </c>
      <c r="N2905">
        <f t="shared" si="456"/>
        <v>1</v>
      </c>
      <c r="O2905">
        <f t="shared" si="457"/>
        <v>0</v>
      </c>
      <c r="P2905">
        <v>104.79</v>
      </c>
      <c r="Q2905">
        <f t="shared" si="458"/>
        <v>-2.9984611718284832E-2</v>
      </c>
      <c r="R2905">
        <v>24.1</v>
      </c>
      <c r="S2905">
        <f t="shared" si="459"/>
        <v>-0.61854181430468136</v>
      </c>
      <c r="T2905" s="8">
        <v>0</v>
      </c>
    </row>
    <row r="2906" spans="1:20" x14ac:dyDescent="0.35">
      <c r="A2906">
        <v>31</v>
      </c>
      <c r="B2906">
        <f t="shared" si="450"/>
        <v>-0.54075098544095401</v>
      </c>
      <c r="C2906">
        <v>0</v>
      </c>
      <c r="D2906">
        <v>0</v>
      </c>
      <c r="E2906" t="s">
        <v>13</v>
      </c>
      <c r="F2906">
        <f t="shared" si="451"/>
        <v>1</v>
      </c>
      <c r="G2906" t="s">
        <v>14</v>
      </c>
      <c r="H2906">
        <f t="shared" si="452"/>
        <v>1</v>
      </c>
      <c r="I2906">
        <f t="shared" si="453"/>
        <v>0</v>
      </c>
      <c r="J2906">
        <f t="shared" si="454"/>
        <v>0</v>
      </c>
      <c r="K2906" t="s">
        <v>15</v>
      </c>
      <c r="L2906">
        <f t="shared" si="455"/>
        <v>1</v>
      </c>
      <c r="M2906" t="s">
        <v>21</v>
      </c>
      <c r="N2906">
        <f t="shared" si="456"/>
        <v>0</v>
      </c>
      <c r="O2906">
        <f t="shared" si="457"/>
        <v>0</v>
      </c>
      <c r="P2906">
        <v>82.18</v>
      </c>
      <c r="Q2906">
        <f t="shared" si="458"/>
        <v>-0.52933167229243139</v>
      </c>
      <c r="R2906">
        <v>42.7</v>
      </c>
      <c r="S2906">
        <f t="shared" si="459"/>
        <v>1.7974163217355028</v>
      </c>
      <c r="T2906" s="8">
        <v>0</v>
      </c>
    </row>
    <row r="2907" spans="1:20" x14ac:dyDescent="0.35">
      <c r="A2907">
        <v>65</v>
      </c>
      <c r="B2907">
        <f t="shared" si="450"/>
        <v>0.96297954707467148</v>
      </c>
      <c r="C2907">
        <v>0</v>
      </c>
      <c r="D2907">
        <v>0</v>
      </c>
      <c r="E2907" t="s">
        <v>13</v>
      </c>
      <c r="F2907">
        <f t="shared" si="451"/>
        <v>1</v>
      </c>
      <c r="G2907" t="s">
        <v>14</v>
      </c>
      <c r="H2907">
        <f t="shared" si="452"/>
        <v>1</v>
      </c>
      <c r="I2907">
        <f t="shared" si="453"/>
        <v>0</v>
      </c>
      <c r="J2907">
        <f t="shared" si="454"/>
        <v>0</v>
      </c>
      <c r="K2907" t="s">
        <v>15</v>
      </c>
      <c r="L2907">
        <f t="shared" si="455"/>
        <v>1</v>
      </c>
      <c r="M2907" t="s">
        <v>22</v>
      </c>
      <c r="N2907">
        <f t="shared" si="456"/>
        <v>0</v>
      </c>
      <c r="O2907">
        <f t="shared" si="457"/>
        <v>1</v>
      </c>
      <c r="P2907">
        <v>96.81</v>
      </c>
      <c r="Q2907">
        <f t="shared" si="458"/>
        <v>-0.20622475074445429</v>
      </c>
      <c r="R2907">
        <v>41.2</v>
      </c>
      <c r="S2907">
        <f t="shared" si="459"/>
        <v>1.6025809881838751</v>
      </c>
      <c r="T2907" s="8">
        <v>0</v>
      </c>
    </row>
    <row r="2908" spans="1:20" x14ac:dyDescent="0.35">
      <c r="A2908">
        <v>51</v>
      </c>
      <c r="B2908">
        <f t="shared" si="450"/>
        <v>0.34379638662706097</v>
      </c>
      <c r="C2908">
        <v>0</v>
      </c>
      <c r="D2908">
        <v>0</v>
      </c>
      <c r="E2908" t="s">
        <v>13</v>
      </c>
      <c r="F2908">
        <f t="shared" si="451"/>
        <v>1</v>
      </c>
      <c r="G2908" t="s">
        <v>14</v>
      </c>
      <c r="H2908">
        <f t="shared" si="452"/>
        <v>1</v>
      </c>
      <c r="I2908">
        <f t="shared" si="453"/>
        <v>0</v>
      </c>
      <c r="J2908">
        <f t="shared" si="454"/>
        <v>0</v>
      </c>
      <c r="K2908" t="s">
        <v>19</v>
      </c>
      <c r="L2908">
        <f t="shared" si="455"/>
        <v>0</v>
      </c>
      <c r="M2908" t="s">
        <v>16</v>
      </c>
      <c r="N2908">
        <f t="shared" si="456"/>
        <v>1</v>
      </c>
      <c r="O2908">
        <f t="shared" si="457"/>
        <v>0</v>
      </c>
      <c r="P2908">
        <v>107.42</v>
      </c>
      <c r="Q2908">
        <f t="shared" si="458"/>
        <v>2.8099544376805976E-2</v>
      </c>
      <c r="R2908">
        <v>20.2</v>
      </c>
      <c r="S2908">
        <f t="shared" si="459"/>
        <v>-1.1251136815389138</v>
      </c>
      <c r="T2908" s="8">
        <v>0</v>
      </c>
    </row>
    <row r="2909" spans="1:20" x14ac:dyDescent="0.35">
      <c r="A2909">
        <v>60</v>
      </c>
      <c r="B2909">
        <f t="shared" si="450"/>
        <v>0.74184270405766772</v>
      </c>
      <c r="C2909">
        <v>0</v>
      </c>
      <c r="D2909">
        <v>0</v>
      </c>
      <c r="E2909" t="s">
        <v>13</v>
      </c>
      <c r="F2909">
        <f t="shared" si="451"/>
        <v>1</v>
      </c>
      <c r="G2909" t="s">
        <v>14</v>
      </c>
      <c r="H2909">
        <f t="shared" si="452"/>
        <v>1</v>
      </c>
      <c r="I2909">
        <f t="shared" si="453"/>
        <v>0</v>
      </c>
      <c r="J2909">
        <f t="shared" si="454"/>
        <v>0</v>
      </c>
      <c r="K2909" t="s">
        <v>19</v>
      </c>
      <c r="L2909">
        <f t="shared" si="455"/>
        <v>0</v>
      </c>
      <c r="M2909" t="s">
        <v>21</v>
      </c>
      <c r="N2909">
        <f t="shared" si="456"/>
        <v>0</v>
      </c>
      <c r="O2909">
        <f t="shared" si="457"/>
        <v>0</v>
      </c>
      <c r="P2909">
        <v>69.2</v>
      </c>
      <c r="Q2909">
        <f t="shared" si="458"/>
        <v>-0.81599796359063681</v>
      </c>
      <c r="R2909">
        <v>30.9</v>
      </c>
      <c r="S2909">
        <f t="shared" si="459"/>
        <v>0.26471169779603065</v>
      </c>
      <c r="T2909" s="8">
        <v>0</v>
      </c>
    </row>
    <row r="2910" spans="1:20" x14ac:dyDescent="0.35">
      <c r="A2910">
        <v>69</v>
      </c>
      <c r="B2910">
        <f t="shared" si="450"/>
        <v>1.1398890214882744</v>
      </c>
      <c r="C2910">
        <v>0</v>
      </c>
      <c r="D2910">
        <v>0</v>
      </c>
      <c r="E2910" t="s">
        <v>13</v>
      </c>
      <c r="F2910">
        <f t="shared" si="451"/>
        <v>1</v>
      </c>
      <c r="G2910" t="s">
        <v>18</v>
      </c>
      <c r="H2910">
        <f t="shared" si="452"/>
        <v>0</v>
      </c>
      <c r="I2910">
        <f t="shared" si="453"/>
        <v>1</v>
      </c>
      <c r="J2910">
        <f t="shared" si="454"/>
        <v>0</v>
      </c>
      <c r="K2910" t="s">
        <v>15</v>
      </c>
      <c r="L2910">
        <f t="shared" si="455"/>
        <v>1</v>
      </c>
      <c r="M2910" t="s">
        <v>21</v>
      </c>
      <c r="N2910">
        <f t="shared" si="456"/>
        <v>0</v>
      </c>
      <c r="O2910">
        <f t="shared" si="457"/>
        <v>0</v>
      </c>
      <c r="P2910">
        <v>92.73</v>
      </c>
      <c r="Q2910">
        <f t="shared" si="458"/>
        <v>-0.29633249099843556</v>
      </c>
      <c r="R2910">
        <v>27.7</v>
      </c>
      <c r="S2910">
        <f t="shared" si="459"/>
        <v>-0.15093701378077506</v>
      </c>
      <c r="T2910" s="8">
        <v>0</v>
      </c>
    </row>
    <row r="2911" spans="1:20" x14ac:dyDescent="0.35">
      <c r="A2911">
        <v>23</v>
      </c>
      <c r="B2911">
        <f t="shared" si="450"/>
        <v>-0.89456993426816012</v>
      </c>
      <c r="C2911">
        <v>0</v>
      </c>
      <c r="D2911">
        <v>0</v>
      </c>
      <c r="E2911" t="s">
        <v>23</v>
      </c>
      <c r="F2911">
        <f t="shared" si="451"/>
        <v>0</v>
      </c>
      <c r="G2911" t="s">
        <v>14</v>
      </c>
      <c r="H2911">
        <f t="shared" si="452"/>
        <v>1</v>
      </c>
      <c r="I2911">
        <f t="shared" si="453"/>
        <v>0</v>
      </c>
      <c r="J2911">
        <f t="shared" si="454"/>
        <v>0</v>
      </c>
      <c r="K2911" t="s">
        <v>15</v>
      </c>
      <c r="L2911">
        <f t="shared" si="455"/>
        <v>1</v>
      </c>
      <c r="M2911" t="s">
        <v>21</v>
      </c>
      <c r="N2911">
        <f t="shared" si="456"/>
        <v>0</v>
      </c>
      <c r="O2911">
        <f t="shared" si="457"/>
        <v>0</v>
      </c>
      <c r="P2911">
        <v>86.11</v>
      </c>
      <c r="Q2911">
        <f t="shared" si="458"/>
        <v>-0.44253671660661126</v>
      </c>
      <c r="R2911">
        <v>22.3</v>
      </c>
      <c r="S2911">
        <f t="shared" si="459"/>
        <v>-0.85234421456663467</v>
      </c>
      <c r="T2911" s="8">
        <v>0</v>
      </c>
    </row>
    <row r="2912" spans="1:20" x14ac:dyDescent="0.35">
      <c r="A2912">
        <v>46</v>
      </c>
      <c r="B2912">
        <f t="shared" si="450"/>
        <v>0.12265954361005722</v>
      </c>
      <c r="C2912">
        <v>0</v>
      </c>
      <c r="D2912">
        <v>0</v>
      </c>
      <c r="E2912" t="s">
        <v>13</v>
      </c>
      <c r="F2912">
        <f t="shared" si="451"/>
        <v>1</v>
      </c>
      <c r="G2912" t="s">
        <v>14</v>
      </c>
      <c r="H2912">
        <f t="shared" si="452"/>
        <v>1</v>
      </c>
      <c r="I2912">
        <f t="shared" si="453"/>
        <v>0</v>
      </c>
      <c r="J2912">
        <f t="shared" si="454"/>
        <v>0</v>
      </c>
      <c r="K2912" t="s">
        <v>19</v>
      </c>
      <c r="L2912">
        <f t="shared" si="455"/>
        <v>0</v>
      </c>
      <c r="M2912" t="s">
        <v>22</v>
      </c>
      <c r="N2912">
        <f t="shared" si="456"/>
        <v>0</v>
      </c>
      <c r="O2912">
        <f t="shared" si="457"/>
        <v>1</v>
      </c>
      <c r="P2912">
        <v>111.78</v>
      </c>
      <c r="Q2912">
        <f t="shared" si="458"/>
        <v>0.12439114915802131</v>
      </c>
      <c r="R2912">
        <v>39.4</v>
      </c>
      <c r="S2912">
        <f t="shared" si="459"/>
        <v>1.3687785879219212</v>
      </c>
      <c r="T2912" s="8">
        <v>0</v>
      </c>
    </row>
    <row r="2913" spans="1:20" x14ac:dyDescent="0.35">
      <c r="A2913">
        <v>16</v>
      </c>
      <c r="B2913">
        <f t="shared" si="450"/>
        <v>-1.2041615144919653</v>
      </c>
      <c r="C2913">
        <v>0</v>
      </c>
      <c r="D2913">
        <v>0</v>
      </c>
      <c r="E2913" t="s">
        <v>23</v>
      </c>
      <c r="F2913">
        <f t="shared" si="451"/>
        <v>0</v>
      </c>
      <c r="G2913" t="s">
        <v>14</v>
      </c>
      <c r="H2913">
        <f t="shared" si="452"/>
        <v>1</v>
      </c>
      <c r="I2913">
        <f t="shared" si="453"/>
        <v>0</v>
      </c>
      <c r="J2913">
        <f t="shared" si="454"/>
        <v>0</v>
      </c>
      <c r="K2913" t="s">
        <v>15</v>
      </c>
      <c r="L2913">
        <f t="shared" si="455"/>
        <v>1</v>
      </c>
      <c r="M2913" t="s">
        <v>21</v>
      </c>
      <c r="N2913">
        <f t="shared" si="456"/>
        <v>0</v>
      </c>
      <c r="O2913">
        <f t="shared" si="457"/>
        <v>0</v>
      </c>
      <c r="P2913">
        <v>122.26</v>
      </c>
      <c r="Q2913">
        <f t="shared" si="458"/>
        <v>0.35584436432020872</v>
      </c>
      <c r="R2913">
        <v>34.200000000000003</v>
      </c>
      <c r="S2913">
        <f t="shared" si="459"/>
        <v>0.69334943160961227</v>
      </c>
      <c r="T2913" s="8">
        <v>0</v>
      </c>
    </row>
    <row r="2914" spans="1:20" x14ac:dyDescent="0.35">
      <c r="A2914">
        <v>26</v>
      </c>
      <c r="B2914">
        <f t="shared" si="450"/>
        <v>-0.76188782845795777</v>
      </c>
      <c r="C2914">
        <v>0</v>
      </c>
      <c r="D2914">
        <v>0</v>
      </c>
      <c r="E2914" t="s">
        <v>23</v>
      </c>
      <c r="F2914">
        <f t="shared" si="451"/>
        <v>0</v>
      </c>
      <c r="G2914" t="s">
        <v>14</v>
      </c>
      <c r="H2914">
        <f t="shared" si="452"/>
        <v>1</v>
      </c>
      <c r="I2914">
        <f t="shared" si="453"/>
        <v>0</v>
      </c>
      <c r="J2914">
        <f t="shared" si="454"/>
        <v>0</v>
      </c>
      <c r="K2914" t="s">
        <v>19</v>
      </c>
      <c r="L2914">
        <f t="shared" si="455"/>
        <v>0</v>
      </c>
      <c r="M2914" t="s">
        <v>21</v>
      </c>
      <c r="N2914">
        <f t="shared" si="456"/>
        <v>0</v>
      </c>
      <c r="O2914">
        <f t="shared" si="457"/>
        <v>0</v>
      </c>
      <c r="P2914">
        <v>78.16</v>
      </c>
      <c r="Q2914">
        <f t="shared" si="458"/>
        <v>-0.61811429871914847</v>
      </c>
      <c r="R2914">
        <v>20.100000000000001</v>
      </c>
      <c r="S2914">
        <f t="shared" si="459"/>
        <v>-1.1381027037756886</v>
      </c>
      <c r="T2914" s="8">
        <v>0</v>
      </c>
    </row>
    <row r="2915" spans="1:20" x14ac:dyDescent="0.35">
      <c r="A2915">
        <v>44</v>
      </c>
      <c r="B2915">
        <f t="shared" si="450"/>
        <v>3.4204806403255718E-2</v>
      </c>
      <c r="C2915">
        <v>1</v>
      </c>
      <c r="D2915">
        <v>0</v>
      </c>
      <c r="E2915" t="s">
        <v>13</v>
      </c>
      <c r="F2915">
        <f t="shared" si="451"/>
        <v>1</v>
      </c>
      <c r="G2915" t="s">
        <v>25</v>
      </c>
      <c r="H2915">
        <f t="shared" si="452"/>
        <v>0</v>
      </c>
      <c r="I2915">
        <f t="shared" si="453"/>
        <v>0</v>
      </c>
      <c r="J2915">
        <f t="shared" si="454"/>
        <v>1</v>
      </c>
      <c r="K2915" t="s">
        <v>19</v>
      </c>
      <c r="L2915">
        <f t="shared" si="455"/>
        <v>0</v>
      </c>
      <c r="M2915" t="s">
        <v>21</v>
      </c>
      <c r="N2915">
        <f t="shared" si="456"/>
        <v>0</v>
      </c>
      <c r="O2915">
        <f t="shared" si="457"/>
        <v>0</v>
      </c>
      <c r="P2915">
        <v>105.77</v>
      </c>
      <c r="Q2915">
        <f t="shared" si="458"/>
        <v>-8.3410858729660135E-3</v>
      </c>
      <c r="R2915">
        <v>36.799999999999997</v>
      </c>
      <c r="S2915">
        <f t="shared" si="459"/>
        <v>1.0310640097657662</v>
      </c>
      <c r="T2915" s="8">
        <v>0</v>
      </c>
    </row>
    <row r="2916" spans="1:20" x14ac:dyDescent="0.35">
      <c r="A2916">
        <v>56</v>
      </c>
      <c r="B2916">
        <f t="shared" si="450"/>
        <v>0.56493322964406478</v>
      </c>
      <c r="C2916">
        <v>0</v>
      </c>
      <c r="D2916">
        <v>0</v>
      </c>
      <c r="E2916" t="s">
        <v>13</v>
      </c>
      <c r="F2916">
        <f t="shared" si="451"/>
        <v>1</v>
      </c>
      <c r="G2916" t="s">
        <v>14</v>
      </c>
      <c r="H2916">
        <f t="shared" si="452"/>
        <v>1</v>
      </c>
      <c r="I2916">
        <f t="shared" si="453"/>
        <v>0</v>
      </c>
      <c r="J2916">
        <f t="shared" si="454"/>
        <v>0</v>
      </c>
      <c r="K2916" t="s">
        <v>15</v>
      </c>
      <c r="L2916">
        <f t="shared" si="455"/>
        <v>1</v>
      </c>
      <c r="M2916" t="s">
        <v>22</v>
      </c>
      <c r="N2916">
        <f t="shared" si="456"/>
        <v>0</v>
      </c>
      <c r="O2916">
        <f t="shared" si="457"/>
        <v>1</v>
      </c>
      <c r="P2916">
        <v>102.97</v>
      </c>
      <c r="Q2916">
        <f t="shared" si="458"/>
        <v>-7.0179731145306082E-2</v>
      </c>
      <c r="R2916">
        <v>28.1</v>
      </c>
      <c r="S2916">
        <f t="shared" si="459"/>
        <v>-9.8980924833674058E-2</v>
      </c>
      <c r="T2916" s="8">
        <v>0</v>
      </c>
    </row>
    <row r="2917" spans="1:20" x14ac:dyDescent="0.35">
      <c r="A2917">
        <v>23</v>
      </c>
      <c r="B2917">
        <f t="shared" si="450"/>
        <v>-0.89456993426816012</v>
      </c>
      <c r="C2917">
        <v>0</v>
      </c>
      <c r="D2917">
        <v>0</v>
      </c>
      <c r="E2917" t="s">
        <v>13</v>
      </c>
      <c r="F2917">
        <f t="shared" si="451"/>
        <v>1</v>
      </c>
      <c r="G2917" t="s">
        <v>25</v>
      </c>
      <c r="H2917">
        <f t="shared" si="452"/>
        <v>0</v>
      </c>
      <c r="I2917">
        <f t="shared" si="453"/>
        <v>0</v>
      </c>
      <c r="J2917">
        <f t="shared" si="454"/>
        <v>1</v>
      </c>
      <c r="K2917" t="s">
        <v>15</v>
      </c>
      <c r="L2917">
        <f t="shared" si="455"/>
        <v>1</v>
      </c>
      <c r="M2917" t="s">
        <v>16</v>
      </c>
      <c r="N2917">
        <f t="shared" si="456"/>
        <v>1</v>
      </c>
      <c r="O2917">
        <f t="shared" si="457"/>
        <v>0</v>
      </c>
      <c r="P2917">
        <v>77.53</v>
      </c>
      <c r="Q2917">
        <f t="shared" si="458"/>
        <v>-0.63202799390542497</v>
      </c>
      <c r="R2917">
        <v>33.9</v>
      </c>
      <c r="S2917">
        <f t="shared" si="459"/>
        <v>0.65438236489928614</v>
      </c>
      <c r="T2917" s="8">
        <v>0</v>
      </c>
    </row>
    <row r="2918" spans="1:20" x14ac:dyDescent="0.35">
      <c r="A2918">
        <v>38</v>
      </c>
      <c r="B2918">
        <f t="shared" si="450"/>
        <v>-0.23115940521714878</v>
      </c>
      <c r="C2918">
        <v>0</v>
      </c>
      <c r="D2918">
        <v>0</v>
      </c>
      <c r="E2918" t="s">
        <v>13</v>
      </c>
      <c r="F2918">
        <f t="shared" si="451"/>
        <v>1</v>
      </c>
      <c r="G2918" t="s">
        <v>14</v>
      </c>
      <c r="H2918">
        <f t="shared" si="452"/>
        <v>1</v>
      </c>
      <c r="I2918">
        <f t="shared" si="453"/>
        <v>0</v>
      </c>
      <c r="J2918">
        <f t="shared" si="454"/>
        <v>0</v>
      </c>
      <c r="K2918" t="s">
        <v>15</v>
      </c>
      <c r="L2918">
        <f t="shared" si="455"/>
        <v>1</v>
      </c>
      <c r="M2918" t="s">
        <v>21</v>
      </c>
      <c r="N2918">
        <f t="shared" si="456"/>
        <v>0</v>
      </c>
      <c r="O2918">
        <f t="shared" si="457"/>
        <v>0</v>
      </c>
      <c r="P2918">
        <v>77.349999999999994</v>
      </c>
      <c r="Q2918">
        <f t="shared" si="458"/>
        <v>-0.63600333538721832</v>
      </c>
      <c r="R2918">
        <v>27.7</v>
      </c>
      <c r="S2918">
        <f t="shared" si="459"/>
        <v>-0.15093701378077506</v>
      </c>
      <c r="T2918" s="8">
        <v>0</v>
      </c>
    </row>
    <row r="2919" spans="1:20" x14ac:dyDescent="0.35">
      <c r="A2919">
        <v>18</v>
      </c>
      <c r="B2919">
        <f t="shared" si="450"/>
        <v>-1.1157067772851639</v>
      </c>
      <c r="C2919">
        <v>0</v>
      </c>
      <c r="D2919">
        <v>0</v>
      </c>
      <c r="E2919" t="s">
        <v>23</v>
      </c>
      <c r="F2919">
        <f t="shared" si="451"/>
        <v>0</v>
      </c>
      <c r="G2919" t="s">
        <v>27</v>
      </c>
      <c r="H2919">
        <f t="shared" si="452"/>
        <v>0</v>
      </c>
      <c r="I2919">
        <f t="shared" si="453"/>
        <v>0</v>
      </c>
      <c r="J2919">
        <f t="shared" si="454"/>
        <v>0</v>
      </c>
      <c r="K2919" t="s">
        <v>15</v>
      </c>
      <c r="L2919">
        <f t="shared" si="455"/>
        <v>1</v>
      </c>
      <c r="M2919" t="s">
        <v>21</v>
      </c>
      <c r="N2919">
        <f t="shared" si="456"/>
        <v>0</v>
      </c>
      <c r="O2919">
        <f t="shared" si="457"/>
        <v>0</v>
      </c>
      <c r="P2919">
        <v>82.36</v>
      </c>
      <c r="Q2919">
        <f t="shared" si="458"/>
        <v>-0.52535633081063826</v>
      </c>
      <c r="R2919">
        <v>22.7</v>
      </c>
      <c r="S2919">
        <f t="shared" si="459"/>
        <v>-0.80038812561953421</v>
      </c>
      <c r="T2919" s="8">
        <v>0</v>
      </c>
    </row>
    <row r="2920" spans="1:20" x14ac:dyDescent="0.35">
      <c r="A2920">
        <v>63</v>
      </c>
      <c r="B2920">
        <f t="shared" si="450"/>
        <v>0.87452480986786996</v>
      </c>
      <c r="C2920">
        <v>0</v>
      </c>
      <c r="D2920">
        <v>1</v>
      </c>
      <c r="E2920" t="s">
        <v>13</v>
      </c>
      <c r="F2920">
        <f t="shared" si="451"/>
        <v>1</v>
      </c>
      <c r="G2920" t="s">
        <v>18</v>
      </c>
      <c r="H2920">
        <f t="shared" si="452"/>
        <v>0</v>
      </c>
      <c r="I2920">
        <f t="shared" si="453"/>
        <v>1</v>
      </c>
      <c r="J2920">
        <f t="shared" si="454"/>
        <v>0</v>
      </c>
      <c r="K2920" t="s">
        <v>19</v>
      </c>
      <c r="L2920">
        <f t="shared" si="455"/>
        <v>0</v>
      </c>
      <c r="M2920" t="s">
        <v>22</v>
      </c>
      <c r="N2920">
        <f t="shared" si="456"/>
        <v>0</v>
      </c>
      <c r="O2920">
        <f t="shared" si="457"/>
        <v>1</v>
      </c>
      <c r="P2920">
        <v>239.95</v>
      </c>
      <c r="Q2920">
        <f t="shared" si="458"/>
        <v>2.9550551364993907</v>
      </c>
      <c r="R2920">
        <v>32.200000000000003</v>
      </c>
      <c r="S2920">
        <f t="shared" si="459"/>
        <v>0.43356898687410861</v>
      </c>
      <c r="T2920" s="8">
        <v>0</v>
      </c>
    </row>
    <row r="2921" spans="1:20" x14ac:dyDescent="0.35">
      <c r="A2921">
        <v>23</v>
      </c>
      <c r="B2921">
        <f t="shared" si="450"/>
        <v>-0.89456993426816012</v>
      </c>
      <c r="C2921">
        <v>0</v>
      </c>
      <c r="D2921">
        <v>0</v>
      </c>
      <c r="E2921" t="s">
        <v>23</v>
      </c>
      <c r="F2921">
        <f t="shared" si="451"/>
        <v>0</v>
      </c>
      <c r="G2921" t="s">
        <v>14</v>
      </c>
      <c r="H2921">
        <f t="shared" si="452"/>
        <v>1</v>
      </c>
      <c r="I2921">
        <f t="shared" si="453"/>
        <v>0</v>
      </c>
      <c r="J2921">
        <f t="shared" si="454"/>
        <v>0</v>
      </c>
      <c r="K2921" t="s">
        <v>15</v>
      </c>
      <c r="L2921">
        <f t="shared" si="455"/>
        <v>1</v>
      </c>
      <c r="M2921" t="s">
        <v>22</v>
      </c>
      <c r="N2921">
        <f t="shared" si="456"/>
        <v>0</v>
      </c>
      <c r="O2921">
        <f t="shared" si="457"/>
        <v>1</v>
      </c>
      <c r="P2921">
        <v>61.96</v>
      </c>
      <c r="Q2921">
        <f t="shared" si="458"/>
        <v>-0.97589503208054484</v>
      </c>
      <c r="R2921">
        <v>22</v>
      </c>
      <c r="S2921">
        <f t="shared" si="459"/>
        <v>-0.89131128127696035</v>
      </c>
      <c r="T2921" s="8">
        <v>0</v>
      </c>
    </row>
    <row r="2922" spans="1:20" x14ac:dyDescent="0.35">
      <c r="A2922">
        <v>32</v>
      </c>
      <c r="B2922">
        <f t="shared" si="450"/>
        <v>-0.49652361683755331</v>
      </c>
      <c r="C2922">
        <v>0</v>
      </c>
      <c r="D2922">
        <v>0</v>
      </c>
      <c r="E2922" t="s">
        <v>23</v>
      </c>
      <c r="F2922">
        <f t="shared" si="451"/>
        <v>0</v>
      </c>
      <c r="G2922" t="s">
        <v>14</v>
      </c>
      <c r="H2922">
        <f t="shared" si="452"/>
        <v>1</v>
      </c>
      <c r="I2922">
        <f t="shared" si="453"/>
        <v>0</v>
      </c>
      <c r="J2922">
        <f t="shared" si="454"/>
        <v>0</v>
      </c>
      <c r="K2922" t="s">
        <v>19</v>
      </c>
      <c r="L2922">
        <f t="shared" si="455"/>
        <v>0</v>
      </c>
      <c r="M2922" t="s">
        <v>21</v>
      </c>
      <c r="N2922">
        <f t="shared" si="456"/>
        <v>0</v>
      </c>
      <c r="O2922">
        <f t="shared" si="457"/>
        <v>0</v>
      </c>
      <c r="P2922">
        <v>72.099999999999994</v>
      </c>
      <c r="Q2922">
        <f t="shared" si="458"/>
        <v>-0.75195079527285613</v>
      </c>
      <c r="R2922">
        <v>23.2</v>
      </c>
      <c r="S2922">
        <f t="shared" si="459"/>
        <v>-0.73544301443565829</v>
      </c>
      <c r="T2922" s="8">
        <v>0</v>
      </c>
    </row>
    <row r="2923" spans="1:20" x14ac:dyDescent="0.35">
      <c r="A2923">
        <v>8</v>
      </c>
      <c r="B2923">
        <f t="shared" si="450"/>
        <v>-1.5579804633191714</v>
      </c>
      <c r="C2923">
        <v>0</v>
      </c>
      <c r="D2923">
        <v>0</v>
      </c>
      <c r="E2923" t="s">
        <v>23</v>
      </c>
      <c r="F2923">
        <f t="shared" si="451"/>
        <v>0</v>
      </c>
      <c r="G2923" t="s">
        <v>26</v>
      </c>
      <c r="H2923">
        <f t="shared" si="452"/>
        <v>0</v>
      </c>
      <c r="I2923">
        <f t="shared" si="453"/>
        <v>0</v>
      </c>
      <c r="J2923">
        <f t="shared" si="454"/>
        <v>0</v>
      </c>
      <c r="K2923" t="s">
        <v>19</v>
      </c>
      <c r="L2923">
        <f t="shared" si="455"/>
        <v>0</v>
      </c>
      <c r="M2923" t="s">
        <v>21</v>
      </c>
      <c r="N2923">
        <f t="shared" si="456"/>
        <v>0</v>
      </c>
      <c r="O2923">
        <f t="shared" si="457"/>
        <v>0</v>
      </c>
      <c r="P2923">
        <v>107.97</v>
      </c>
      <c r="Q2923">
        <f t="shared" si="458"/>
        <v>4.0246421126729867E-2</v>
      </c>
      <c r="R2923">
        <v>26.7</v>
      </c>
      <c r="S2923">
        <f t="shared" si="459"/>
        <v>-0.28082723614852689</v>
      </c>
      <c r="T2923" s="8">
        <v>0</v>
      </c>
    </row>
    <row r="2924" spans="1:20" x14ac:dyDescent="0.35">
      <c r="A2924">
        <v>77</v>
      </c>
      <c r="B2924">
        <f t="shared" si="450"/>
        <v>1.4937079703154805</v>
      </c>
      <c r="C2924">
        <v>0</v>
      </c>
      <c r="D2924">
        <v>0</v>
      </c>
      <c r="E2924" t="s">
        <v>13</v>
      </c>
      <c r="F2924">
        <f t="shared" si="451"/>
        <v>1</v>
      </c>
      <c r="G2924" t="s">
        <v>18</v>
      </c>
      <c r="H2924">
        <f t="shared" si="452"/>
        <v>0</v>
      </c>
      <c r="I2924">
        <f t="shared" si="453"/>
        <v>1</v>
      </c>
      <c r="J2924">
        <f t="shared" si="454"/>
        <v>0</v>
      </c>
      <c r="K2924" t="s">
        <v>15</v>
      </c>
      <c r="L2924">
        <f t="shared" si="455"/>
        <v>1</v>
      </c>
      <c r="M2924" t="s">
        <v>22</v>
      </c>
      <c r="N2924">
        <f t="shared" si="456"/>
        <v>0</v>
      </c>
      <c r="O2924">
        <f t="shared" si="457"/>
        <v>1</v>
      </c>
      <c r="P2924">
        <v>60.77</v>
      </c>
      <c r="Q2924">
        <f t="shared" si="458"/>
        <v>-1.0021764563212894</v>
      </c>
      <c r="R2924">
        <v>23</v>
      </c>
      <c r="S2924">
        <f t="shared" si="459"/>
        <v>-0.76142105890920853</v>
      </c>
      <c r="T2924" s="8">
        <v>0</v>
      </c>
    </row>
    <row r="2925" spans="1:20" x14ac:dyDescent="0.35">
      <c r="A2925">
        <v>41</v>
      </c>
      <c r="B2925">
        <f t="shared" si="450"/>
        <v>-9.8477299406946536E-2</v>
      </c>
      <c r="C2925">
        <v>0</v>
      </c>
      <c r="D2925">
        <v>0</v>
      </c>
      <c r="E2925" t="s">
        <v>13</v>
      </c>
      <c r="F2925">
        <f t="shared" si="451"/>
        <v>1</v>
      </c>
      <c r="G2925" t="s">
        <v>14</v>
      </c>
      <c r="H2925">
        <f t="shared" si="452"/>
        <v>1</v>
      </c>
      <c r="I2925">
        <f t="shared" si="453"/>
        <v>0</v>
      </c>
      <c r="J2925">
        <f t="shared" si="454"/>
        <v>0</v>
      </c>
      <c r="K2925" t="s">
        <v>15</v>
      </c>
      <c r="L2925">
        <f t="shared" si="455"/>
        <v>1</v>
      </c>
      <c r="M2925" t="s">
        <v>21</v>
      </c>
      <c r="N2925">
        <f t="shared" si="456"/>
        <v>0</v>
      </c>
      <c r="O2925">
        <f t="shared" si="457"/>
        <v>0</v>
      </c>
      <c r="P2925">
        <v>71.06</v>
      </c>
      <c r="Q2925">
        <f t="shared" si="458"/>
        <v>-0.77491943494543936</v>
      </c>
      <c r="R2925">
        <v>23.4</v>
      </c>
      <c r="S2925">
        <f t="shared" si="459"/>
        <v>-0.70946496996210795</v>
      </c>
      <c r="T2925" s="8">
        <v>0</v>
      </c>
    </row>
    <row r="2926" spans="1:20" x14ac:dyDescent="0.35">
      <c r="A2926">
        <v>34</v>
      </c>
      <c r="B2926">
        <f t="shared" si="450"/>
        <v>-0.40806887963075178</v>
      </c>
      <c r="C2926">
        <v>0</v>
      </c>
      <c r="D2926">
        <v>0</v>
      </c>
      <c r="E2926" t="s">
        <v>23</v>
      </c>
      <c r="F2926">
        <f t="shared" si="451"/>
        <v>0</v>
      </c>
      <c r="G2926" t="s">
        <v>25</v>
      </c>
      <c r="H2926">
        <f t="shared" si="452"/>
        <v>0</v>
      </c>
      <c r="I2926">
        <f t="shared" si="453"/>
        <v>0</v>
      </c>
      <c r="J2926">
        <f t="shared" si="454"/>
        <v>1</v>
      </c>
      <c r="K2926" t="s">
        <v>15</v>
      </c>
      <c r="L2926">
        <f t="shared" si="455"/>
        <v>1</v>
      </c>
      <c r="M2926" t="s">
        <v>21</v>
      </c>
      <c r="N2926">
        <f t="shared" si="456"/>
        <v>0</v>
      </c>
      <c r="O2926">
        <f t="shared" si="457"/>
        <v>0</v>
      </c>
      <c r="P2926">
        <v>60.36</v>
      </c>
      <c r="Q2926">
        <f t="shared" si="458"/>
        <v>-1.0112314008075964</v>
      </c>
      <c r="R2926">
        <v>24.1</v>
      </c>
      <c r="S2926">
        <f t="shared" si="459"/>
        <v>-0.61854181430468136</v>
      </c>
      <c r="T2926" s="8">
        <v>0</v>
      </c>
    </row>
    <row r="2927" spans="1:20" x14ac:dyDescent="0.35">
      <c r="A2927">
        <v>25</v>
      </c>
      <c r="B2927">
        <f t="shared" si="450"/>
        <v>-0.80611519706135859</v>
      </c>
      <c r="C2927">
        <v>0</v>
      </c>
      <c r="D2927">
        <v>0</v>
      </c>
      <c r="E2927" t="s">
        <v>13</v>
      </c>
      <c r="F2927">
        <f t="shared" si="451"/>
        <v>1</v>
      </c>
      <c r="G2927" t="s">
        <v>18</v>
      </c>
      <c r="H2927">
        <f t="shared" si="452"/>
        <v>0</v>
      </c>
      <c r="I2927">
        <f t="shared" si="453"/>
        <v>1</v>
      </c>
      <c r="J2927">
        <f t="shared" si="454"/>
        <v>0</v>
      </c>
      <c r="K2927" t="s">
        <v>15</v>
      </c>
      <c r="L2927">
        <f t="shared" si="455"/>
        <v>1</v>
      </c>
      <c r="M2927" t="s">
        <v>22</v>
      </c>
      <c r="N2927">
        <f t="shared" si="456"/>
        <v>0</v>
      </c>
      <c r="O2927">
        <f t="shared" si="457"/>
        <v>1</v>
      </c>
      <c r="P2927">
        <v>83.33</v>
      </c>
      <c r="Q2927">
        <f t="shared" si="458"/>
        <v>-0.50393365726986328</v>
      </c>
      <c r="R2927">
        <v>31.5</v>
      </c>
      <c r="S2927">
        <f t="shared" si="459"/>
        <v>0.34264583121668196</v>
      </c>
      <c r="T2927" s="8">
        <v>0</v>
      </c>
    </row>
    <row r="2928" spans="1:20" x14ac:dyDescent="0.35">
      <c r="A2928">
        <v>35</v>
      </c>
      <c r="B2928">
        <f t="shared" si="450"/>
        <v>-0.36384151102735102</v>
      </c>
      <c r="C2928">
        <v>0</v>
      </c>
      <c r="D2928">
        <v>0</v>
      </c>
      <c r="E2928" t="s">
        <v>13</v>
      </c>
      <c r="F2928">
        <f t="shared" si="451"/>
        <v>1</v>
      </c>
      <c r="G2928" t="s">
        <v>18</v>
      </c>
      <c r="H2928">
        <f t="shared" si="452"/>
        <v>0</v>
      </c>
      <c r="I2928">
        <f t="shared" si="453"/>
        <v>1</v>
      </c>
      <c r="J2928">
        <f t="shared" si="454"/>
        <v>0</v>
      </c>
      <c r="K2928" t="s">
        <v>15</v>
      </c>
      <c r="L2928">
        <f t="shared" si="455"/>
        <v>1</v>
      </c>
      <c r="M2928" t="s">
        <v>21</v>
      </c>
      <c r="N2928">
        <f t="shared" si="456"/>
        <v>0</v>
      </c>
      <c r="O2928">
        <f t="shared" si="457"/>
        <v>0</v>
      </c>
      <c r="P2928">
        <v>65.33</v>
      </c>
      <c r="Q2928">
        <f t="shared" si="458"/>
        <v>-0.90146780544919269</v>
      </c>
      <c r="R2928">
        <v>26.1</v>
      </c>
      <c r="S2928">
        <f t="shared" si="459"/>
        <v>-0.3587613695691777</v>
      </c>
      <c r="T2928" s="8">
        <v>0</v>
      </c>
    </row>
    <row r="2929" spans="1:20" x14ac:dyDescent="0.35">
      <c r="A2929">
        <v>15</v>
      </c>
      <c r="B2929">
        <f t="shared" si="450"/>
        <v>-1.248388883095366</v>
      </c>
      <c r="C2929">
        <v>0</v>
      </c>
      <c r="D2929">
        <v>0</v>
      </c>
      <c r="E2929" t="s">
        <v>23</v>
      </c>
      <c r="F2929">
        <f t="shared" si="451"/>
        <v>0</v>
      </c>
      <c r="G2929" t="s">
        <v>26</v>
      </c>
      <c r="H2929">
        <f t="shared" si="452"/>
        <v>0</v>
      </c>
      <c r="I2929">
        <f t="shared" si="453"/>
        <v>0</v>
      </c>
      <c r="J2929">
        <f t="shared" si="454"/>
        <v>0</v>
      </c>
      <c r="K2929" t="s">
        <v>15</v>
      </c>
      <c r="L2929">
        <f t="shared" si="455"/>
        <v>1</v>
      </c>
      <c r="M2929" t="s">
        <v>21</v>
      </c>
      <c r="N2929">
        <f t="shared" si="456"/>
        <v>0</v>
      </c>
      <c r="O2929">
        <f t="shared" si="457"/>
        <v>0</v>
      </c>
      <c r="P2929">
        <v>113.28</v>
      </c>
      <c r="Q2929">
        <f t="shared" si="458"/>
        <v>0.15751899483963208</v>
      </c>
      <c r="R2929">
        <v>23.7</v>
      </c>
      <c r="S2929">
        <f t="shared" si="459"/>
        <v>-0.67049790325178238</v>
      </c>
      <c r="T2929" s="8">
        <v>0</v>
      </c>
    </row>
    <row r="2930" spans="1:20" x14ac:dyDescent="0.35">
      <c r="A2930">
        <v>1.64</v>
      </c>
      <c r="B2930">
        <f t="shared" si="450"/>
        <v>-1.8392665276368001</v>
      </c>
      <c r="C2930">
        <v>0</v>
      </c>
      <c r="D2930">
        <v>0</v>
      </c>
      <c r="E2930" t="s">
        <v>23</v>
      </c>
      <c r="F2930">
        <f t="shared" si="451"/>
        <v>0</v>
      </c>
      <c r="G2930" t="s">
        <v>26</v>
      </c>
      <c r="H2930">
        <f t="shared" si="452"/>
        <v>0</v>
      </c>
      <c r="I2930">
        <f t="shared" si="453"/>
        <v>0</v>
      </c>
      <c r="J2930">
        <f t="shared" si="454"/>
        <v>0</v>
      </c>
      <c r="K2930" t="s">
        <v>15</v>
      </c>
      <c r="L2930">
        <f t="shared" si="455"/>
        <v>1</v>
      </c>
      <c r="M2930" t="s">
        <v>21</v>
      </c>
      <c r="N2930">
        <f t="shared" si="456"/>
        <v>0</v>
      </c>
      <c r="O2930">
        <f t="shared" si="457"/>
        <v>0</v>
      </c>
      <c r="P2930">
        <v>170.88</v>
      </c>
      <c r="Q2930">
        <f t="shared" si="458"/>
        <v>1.4296282690134861</v>
      </c>
      <c r="R2930">
        <v>20.8</v>
      </c>
      <c r="S2930">
        <f t="shared" si="459"/>
        <v>-1.0471795481182624</v>
      </c>
      <c r="T2930" s="8">
        <v>0</v>
      </c>
    </row>
    <row r="2931" spans="1:20" x14ac:dyDescent="0.35">
      <c r="A2931">
        <v>4</v>
      </c>
      <c r="B2931">
        <f t="shared" si="450"/>
        <v>-1.7348899377327744</v>
      </c>
      <c r="C2931">
        <v>0</v>
      </c>
      <c r="D2931">
        <v>0</v>
      </c>
      <c r="E2931" t="s">
        <v>23</v>
      </c>
      <c r="F2931">
        <f t="shared" si="451"/>
        <v>0</v>
      </c>
      <c r="G2931" t="s">
        <v>26</v>
      </c>
      <c r="H2931">
        <f t="shared" si="452"/>
        <v>0</v>
      </c>
      <c r="I2931">
        <f t="shared" si="453"/>
        <v>0</v>
      </c>
      <c r="J2931">
        <f t="shared" si="454"/>
        <v>0</v>
      </c>
      <c r="K2931" t="s">
        <v>15</v>
      </c>
      <c r="L2931">
        <f t="shared" si="455"/>
        <v>1</v>
      </c>
      <c r="M2931" t="s">
        <v>21</v>
      </c>
      <c r="N2931">
        <f t="shared" si="456"/>
        <v>0</v>
      </c>
      <c r="O2931">
        <f t="shared" si="457"/>
        <v>0</v>
      </c>
      <c r="P2931">
        <v>103.34</v>
      </c>
      <c r="Q2931">
        <f t="shared" si="458"/>
        <v>-6.2008195877175321E-2</v>
      </c>
      <c r="R2931">
        <v>18.8</v>
      </c>
      <c r="S2931">
        <f t="shared" si="459"/>
        <v>-1.3069599928537661</v>
      </c>
      <c r="T2931" s="8">
        <v>0</v>
      </c>
    </row>
    <row r="2932" spans="1:20" x14ac:dyDescent="0.35">
      <c r="A2932">
        <v>33</v>
      </c>
      <c r="B2932">
        <f t="shared" si="450"/>
        <v>-0.45229624823415254</v>
      </c>
      <c r="C2932">
        <v>0</v>
      </c>
      <c r="D2932">
        <v>0</v>
      </c>
      <c r="E2932" t="s">
        <v>23</v>
      </c>
      <c r="F2932">
        <f t="shared" si="451"/>
        <v>0</v>
      </c>
      <c r="G2932" t="s">
        <v>14</v>
      </c>
      <c r="H2932">
        <f t="shared" si="452"/>
        <v>1</v>
      </c>
      <c r="I2932">
        <f t="shared" si="453"/>
        <v>0</v>
      </c>
      <c r="J2932">
        <f t="shared" si="454"/>
        <v>0</v>
      </c>
      <c r="K2932" t="s">
        <v>19</v>
      </c>
      <c r="L2932">
        <f t="shared" si="455"/>
        <v>0</v>
      </c>
      <c r="M2932" t="s">
        <v>16</v>
      </c>
      <c r="N2932">
        <f t="shared" si="456"/>
        <v>1</v>
      </c>
      <c r="O2932">
        <f t="shared" si="457"/>
        <v>0</v>
      </c>
      <c r="P2932">
        <v>106.08</v>
      </c>
      <c r="Q2932">
        <f t="shared" si="458"/>
        <v>-1.4946644320997342E-3</v>
      </c>
      <c r="R2932">
        <v>32.5</v>
      </c>
      <c r="S2932">
        <f t="shared" si="459"/>
        <v>0.47253605358443379</v>
      </c>
      <c r="T2932" s="8">
        <v>0</v>
      </c>
    </row>
    <row r="2933" spans="1:20" x14ac:dyDescent="0.35">
      <c r="A2933">
        <v>28</v>
      </c>
      <c r="B2933">
        <f t="shared" si="450"/>
        <v>-0.67343309125115636</v>
      </c>
      <c r="C2933">
        <v>0</v>
      </c>
      <c r="D2933">
        <v>0</v>
      </c>
      <c r="E2933" t="s">
        <v>13</v>
      </c>
      <c r="F2933">
        <f t="shared" si="451"/>
        <v>1</v>
      </c>
      <c r="G2933" t="s">
        <v>18</v>
      </c>
      <c r="H2933">
        <f t="shared" si="452"/>
        <v>0</v>
      </c>
      <c r="I2933">
        <f t="shared" si="453"/>
        <v>1</v>
      </c>
      <c r="J2933">
        <f t="shared" si="454"/>
        <v>0</v>
      </c>
      <c r="K2933" t="s">
        <v>15</v>
      </c>
      <c r="L2933">
        <f t="shared" si="455"/>
        <v>1</v>
      </c>
      <c r="M2933" t="s">
        <v>21</v>
      </c>
      <c r="N2933">
        <f t="shared" si="456"/>
        <v>0</v>
      </c>
      <c r="O2933">
        <f t="shared" si="457"/>
        <v>0</v>
      </c>
      <c r="P2933">
        <v>156.44999999999999</v>
      </c>
      <c r="Q2933">
        <f t="shared" si="458"/>
        <v>1.1109383935563901</v>
      </c>
      <c r="R2933">
        <v>24.3</v>
      </c>
      <c r="S2933">
        <f t="shared" si="459"/>
        <v>-0.59256376983113102</v>
      </c>
      <c r="T2933" s="8">
        <v>0</v>
      </c>
    </row>
    <row r="2934" spans="1:20" x14ac:dyDescent="0.35">
      <c r="A2934">
        <v>37</v>
      </c>
      <c r="B2934">
        <f t="shared" si="450"/>
        <v>-0.27538677382054955</v>
      </c>
      <c r="C2934">
        <v>0</v>
      </c>
      <c r="D2934">
        <v>0</v>
      </c>
      <c r="E2934" t="s">
        <v>13</v>
      </c>
      <c r="F2934">
        <f t="shared" si="451"/>
        <v>1</v>
      </c>
      <c r="G2934" t="s">
        <v>14</v>
      </c>
      <c r="H2934">
        <f t="shared" si="452"/>
        <v>1</v>
      </c>
      <c r="I2934">
        <f t="shared" si="453"/>
        <v>0</v>
      </c>
      <c r="J2934">
        <f t="shared" si="454"/>
        <v>0</v>
      </c>
      <c r="K2934" t="s">
        <v>15</v>
      </c>
      <c r="L2934">
        <f t="shared" si="455"/>
        <v>1</v>
      </c>
      <c r="M2934" t="s">
        <v>22</v>
      </c>
      <c r="N2934">
        <f t="shared" si="456"/>
        <v>0</v>
      </c>
      <c r="O2934">
        <f t="shared" si="457"/>
        <v>1</v>
      </c>
      <c r="P2934">
        <v>60.05</v>
      </c>
      <c r="Q2934">
        <f t="shared" si="458"/>
        <v>-1.0180778222484628</v>
      </c>
      <c r="R2934">
        <v>24.1</v>
      </c>
      <c r="S2934">
        <f t="shared" si="459"/>
        <v>-0.61854181430468136</v>
      </c>
      <c r="T2934" s="8">
        <v>0</v>
      </c>
    </row>
    <row r="2935" spans="1:20" x14ac:dyDescent="0.35">
      <c r="A2935">
        <v>50</v>
      </c>
      <c r="B2935">
        <f t="shared" si="450"/>
        <v>0.29956901802366021</v>
      </c>
      <c r="C2935">
        <v>0</v>
      </c>
      <c r="D2935">
        <v>0</v>
      </c>
      <c r="E2935" t="s">
        <v>13</v>
      </c>
      <c r="F2935">
        <f t="shared" si="451"/>
        <v>1</v>
      </c>
      <c r="G2935" t="s">
        <v>14</v>
      </c>
      <c r="H2935">
        <f t="shared" si="452"/>
        <v>1</v>
      </c>
      <c r="I2935">
        <f t="shared" si="453"/>
        <v>0</v>
      </c>
      <c r="J2935">
        <f t="shared" si="454"/>
        <v>0</v>
      </c>
      <c r="K2935" t="s">
        <v>19</v>
      </c>
      <c r="L2935">
        <f t="shared" si="455"/>
        <v>0</v>
      </c>
      <c r="M2935" t="s">
        <v>21</v>
      </c>
      <c r="N2935">
        <f t="shared" si="456"/>
        <v>0</v>
      </c>
      <c r="O2935">
        <f t="shared" si="457"/>
        <v>0</v>
      </c>
      <c r="P2935">
        <v>114.05</v>
      </c>
      <c r="Q2935">
        <f t="shared" si="458"/>
        <v>0.17452462228952553</v>
      </c>
      <c r="R2935">
        <v>32.5</v>
      </c>
      <c r="S2935">
        <f t="shared" si="459"/>
        <v>0.47253605358443379</v>
      </c>
      <c r="T2935" s="8">
        <v>0</v>
      </c>
    </row>
    <row r="2936" spans="1:20" x14ac:dyDescent="0.35">
      <c r="A2936">
        <v>76</v>
      </c>
      <c r="B2936">
        <f t="shared" si="450"/>
        <v>1.4494806017120798</v>
      </c>
      <c r="C2936">
        <v>0</v>
      </c>
      <c r="D2936">
        <v>1</v>
      </c>
      <c r="E2936" t="s">
        <v>13</v>
      </c>
      <c r="F2936">
        <f t="shared" si="451"/>
        <v>1</v>
      </c>
      <c r="G2936" t="s">
        <v>18</v>
      </c>
      <c r="H2936">
        <f t="shared" si="452"/>
        <v>0</v>
      </c>
      <c r="I2936">
        <f t="shared" si="453"/>
        <v>1</v>
      </c>
      <c r="J2936">
        <f t="shared" si="454"/>
        <v>0</v>
      </c>
      <c r="K2936" t="s">
        <v>15</v>
      </c>
      <c r="L2936">
        <f t="shared" si="455"/>
        <v>1</v>
      </c>
      <c r="M2936" t="s">
        <v>16</v>
      </c>
      <c r="N2936">
        <f t="shared" si="456"/>
        <v>1</v>
      </c>
      <c r="O2936">
        <f t="shared" si="457"/>
        <v>0</v>
      </c>
      <c r="P2936">
        <v>202.21</v>
      </c>
      <c r="Q2936">
        <f t="shared" si="458"/>
        <v>2.1215585391500635</v>
      </c>
      <c r="R2936">
        <v>39.299999999999997</v>
      </c>
      <c r="S2936">
        <f t="shared" si="459"/>
        <v>1.3557895656851457</v>
      </c>
      <c r="T2936" s="8">
        <v>0</v>
      </c>
    </row>
    <row r="2937" spans="1:20" x14ac:dyDescent="0.35">
      <c r="A2937">
        <v>72</v>
      </c>
      <c r="B2937">
        <f t="shared" si="450"/>
        <v>1.2725711272984768</v>
      </c>
      <c r="C2937">
        <v>0</v>
      </c>
      <c r="D2937">
        <v>0</v>
      </c>
      <c r="E2937" t="s">
        <v>13</v>
      </c>
      <c r="F2937">
        <f t="shared" si="451"/>
        <v>1</v>
      </c>
      <c r="G2937" t="s">
        <v>18</v>
      </c>
      <c r="H2937">
        <f t="shared" si="452"/>
        <v>0</v>
      </c>
      <c r="I2937">
        <f t="shared" si="453"/>
        <v>1</v>
      </c>
      <c r="J2937">
        <f t="shared" si="454"/>
        <v>0</v>
      </c>
      <c r="K2937" t="s">
        <v>19</v>
      </c>
      <c r="L2937">
        <f t="shared" si="455"/>
        <v>0</v>
      </c>
      <c r="M2937" t="s">
        <v>21</v>
      </c>
      <c r="N2937">
        <f t="shared" si="456"/>
        <v>0</v>
      </c>
      <c r="O2937">
        <f t="shared" si="457"/>
        <v>0</v>
      </c>
      <c r="P2937">
        <v>57.28</v>
      </c>
      <c r="Q2937">
        <f t="shared" si="458"/>
        <v>-1.0792539106071706</v>
      </c>
      <c r="R2937">
        <v>23.9</v>
      </c>
      <c r="S2937">
        <f t="shared" si="459"/>
        <v>-0.64451985877823204</v>
      </c>
      <c r="T2937" s="8">
        <v>0</v>
      </c>
    </row>
    <row r="2938" spans="1:20" x14ac:dyDescent="0.35">
      <c r="A2938">
        <v>16</v>
      </c>
      <c r="B2938">
        <f t="shared" si="450"/>
        <v>-1.2041615144919653</v>
      </c>
      <c r="C2938">
        <v>0</v>
      </c>
      <c r="D2938">
        <v>0</v>
      </c>
      <c r="E2938" t="s">
        <v>23</v>
      </c>
      <c r="F2938">
        <f t="shared" si="451"/>
        <v>0</v>
      </c>
      <c r="G2938" t="s">
        <v>14</v>
      </c>
      <c r="H2938">
        <f t="shared" si="452"/>
        <v>1</v>
      </c>
      <c r="I2938">
        <f t="shared" si="453"/>
        <v>0</v>
      </c>
      <c r="J2938">
        <f t="shared" si="454"/>
        <v>0</v>
      </c>
      <c r="K2938" t="s">
        <v>19</v>
      </c>
      <c r="L2938">
        <f t="shared" si="455"/>
        <v>0</v>
      </c>
      <c r="M2938" t="s">
        <v>21</v>
      </c>
      <c r="N2938">
        <f t="shared" si="456"/>
        <v>0</v>
      </c>
      <c r="O2938">
        <f t="shared" si="457"/>
        <v>0</v>
      </c>
      <c r="P2938">
        <v>99.49</v>
      </c>
      <c r="Q2938">
        <f t="shared" si="458"/>
        <v>-0.14703633312664319</v>
      </c>
      <c r="R2938">
        <v>22</v>
      </c>
      <c r="S2938">
        <f t="shared" si="459"/>
        <v>-0.89131128127696035</v>
      </c>
      <c r="T2938" s="8">
        <v>0</v>
      </c>
    </row>
    <row r="2939" spans="1:20" x14ac:dyDescent="0.35">
      <c r="A2939">
        <v>44</v>
      </c>
      <c r="B2939">
        <f t="shared" si="450"/>
        <v>3.4204806403255718E-2</v>
      </c>
      <c r="C2939">
        <v>0</v>
      </c>
      <c r="D2939">
        <v>0</v>
      </c>
      <c r="E2939" t="s">
        <v>13</v>
      </c>
      <c r="F2939">
        <f t="shared" si="451"/>
        <v>1</v>
      </c>
      <c r="G2939" t="s">
        <v>14</v>
      </c>
      <c r="H2939">
        <f t="shared" si="452"/>
        <v>1</v>
      </c>
      <c r="I2939">
        <f t="shared" si="453"/>
        <v>0</v>
      </c>
      <c r="J2939">
        <f t="shared" si="454"/>
        <v>0</v>
      </c>
      <c r="K2939" t="s">
        <v>15</v>
      </c>
      <c r="L2939">
        <f t="shared" si="455"/>
        <v>1</v>
      </c>
      <c r="M2939" t="s">
        <v>21</v>
      </c>
      <c r="N2939">
        <f t="shared" si="456"/>
        <v>0</v>
      </c>
      <c r="O2939">
        <f t="shared" si="457"/>
        <v>0</v>
      </c>
      <c r="P2939">
        <v>63.6</v>
      </c>
      <c r="Q2939">
        <f t="shared" si="458"/>
        <v>-0.93967525413531705</v>
      </c>
      <c r="R2939">
        <v>37.299999999999997</v>
      </c>
      <c r="S2939">
        <f t="shared" si="459"/>
        <v>1.0960091209496421</v>
      </c>
      <c r="T2939" s="8">
        <v>0</v>
      </c>
    </row>
    <row r="2940" spans="1:20" x14ac:dyDescent="0.35">
      <c r="A2940">
        <v>46</v>
      </c>
      <c r="B2940">
        <f t="shared" si="450"/>
        <v>0.12265954361005722</v>
      </c>
      <c r="C2940">
        <v>0</v>
      </c>
      <c r="D2940">
        <v>1</v>
      </c>
      <c r="E2940" t="s">
        <v>13</v>
      </c>
      <c r="F2940">
        <f t="shared" si="451"/>
        <v>1</v>
      </c>
      <c r="G2940" t="s">
        <v>25</v>
      </c>
      <c r="H2940">
        <f t="shared" si="452"/>
        <v>0</v>
      </c>
      <c r="I2940">
        <f t="shared" si="453"/>
        <v>0</v>
      </c>
      <c r="J2940">
        <f t="shared" si="454"/>
        <v>1</v>
      </c>
      <c r="K2940" t="s">
        <v>15</v>
      </c>
      <c r="L2940">
        <f t="shared" si="455"/>
        <v>1</v>
      </c>
      <c r="M2940" t="s">
        <v>16</v>
      </c>
      <c r="N2940">
        <f t="shared" si="456"/>
        <v>1</v>
      </c>
      <c r="O2940">
        <f t="shared" si="457"/>
        <v>0</v>
      </c>
      <c r="P2940">
        <v>80.010000000000005</v>
      </c>
      <c r="Q2940">
        <f t="shared" si="458"/>
        <v>-0.57725662237849495</v>
      </c>
      <c r="R2940">
        <v>33</v>
      </c>
      <c r="S2940">
        <f t="shared" si="459"/>
        <v>0.53748116476830965</v>
      </c>
      <c r="T2940" s="8">
        <v>0</v>
      </c>
    </row>
    <row r="2941" spans="1:20" x14ac:dyDescent="0.35">
      <c r="A2941">
        <v>46</v>
      </c>
      <c r="B2941">
        <f t="shared" si="450"/>
        <v>0.12265954361005722</v>
      </c>
      <c r="C2941">
        <v>0</v>
      </c>
      <c r="D2941">
        <v>0</v>
      </c>
      <c r="E2941" t="s">
        <v>13</v>
      </c>
      <c r="F2941">
        <f t="shared" si="451"/>
        <v>1</v>
      </c>
      <c r="G2941" t="s">
        <v>14</v>
      </c>
      <c r="H2941">
        <f t="shared" si="452"/>
        <v>1</v>
      </c>
      <c r="I2941">
        <f t="shared" si="453"/>
        <v>0</v>
      </c>
      <c r="J2941">
        <f t="shared" si="454"/>
        <v>0</v>
      </c>
      <c r="K2941" t="s">
        <v>15</v>
      </c>
      <c r="L2941">
        <f t="shared" si="455"/>
        <v>1</v>
      </c>
      <c r="M2941" t="s">
        <v>16</v>
      </c>
      <c r="N2941">
        <f t="shared" si="456"/>
        <v>1</v>
      </c>
      <c r="O2941">
        <f t="shared" si="457"/>
        <v>0</v>
      </c>
      <c r="P2941">
        <v>58.42</v>
      </c>
      <c r="Q2941">
        <f t="shared" si="458"/>
        <v>-1.0540767478891462</v>
      </c>
      <c r="R2941">
        <v>24.7</v>
      </c>
      <c r="S2941">
        <f t="shared" si="459"/>
        <v>-0.54060768088403055</v>
      </c>
      <c r="T2941" s="8">
        <v>0</v>
      </c>
    </row>
    <row r="2942" spans="1:20" x14ac:dyDescent="0.35">
      <c r="A2942">
        <v>73</v>
      </c>
      <c r="B2942">
        <f t="shared" si="450"/>
        <v>1.3167984959018775</v>
      </c>
      <c r="C2942">
        <v>1</v>
      </c>
      <c r="D2942">
        <v>1</v>
      </c>
      <c r="E2942" t="s">
        <v>13</v>
      </c>
      <c r="F2942">
        <f t="shared" si="451"/>
        <v>1</v>
      </c>
      <c r="G2942" t="s">
        <v>25</v>
      </c>
      <c r="H2942">
        <f t="shared" si="452"/>
        <v>0</v>
      </c>
      <c r="I2942">
        <f t="shared" si="453"/>
        <v>0</v>
      </c>
      <c r="J2942">
        <f t="shared" si="454"/>
        <v>1</v>
      </c>
      <c r="K2942" t="s">
        <v>15</v>
      </c>
      <c r="L2942">
        <f t="shared" si="455"/>
        <v>1</v>
      </c>
      <c r="M2942" t="s">
        <v>16</v>
      </c>
      <c r="N2942">
        <f t="shared" si="456"/>
        <v>1</v>
      </c>
      <c r="O2942">
        <f t="shared" si="457"/>
        <v>0</v>
      </c>
      <c r="P2942">
        <v>67.38</v>
      </c>
      <c r="Q2942">
        <f t="shared" si="458"/>
        <v>-0.85619308301765806</v>
      </c>
      <c r="R2942">
        <v>32.799999999999997</v>
      </c>
      <c r="S2942">
        <f t="shared" si="459"/>
        <v>0.51150312029475897</v>
      </c>
      <c r="T2942" s="8">
        <v>0</v>
      </c>
    </row>
    <row r="2943" spans="1:20" x14ac:dyDescent="0.35">
      <c r="A2943">
        <v>29</v>
      </c>
      <c r="B2943">
        <f t="shared" si="450"/>
        <v>-0.62920572264775554</v>
      </c>
      <c r="C2943">
        <v>0</v>
      </c>
      <c r="D2943">
        <v>0</v>
      </c>
      <c r="E2943" t="s">
        <v>13</v>
      </c>
      <c r="F2943">
        <f t="shared" si="451"/>
        <v>1</v>
      </c>
      <c r="G2943" t="s">
        <v>18</v>
      </c>
      <c r="H2943">
        <f t="shared" si="452"/>
        <v>0</v>
      </c>
      <c r="I2943">
        <f t="shared" si="453"/>
        <v>1</v>
      </c>
      <c r="J2943">
        <f t="shared" si="454"/>
        <v>0</v>
      </c>
      <c r="K2943" t="s">
        <v>19</v>
      </c>
      <c r="L2943">
        <f t="shared" si="455"/>
        <v>0</v>
      </c>
      <c r="M2943" t="s">
        <v>22</v>
      </c>
      <c r="N2943">
        <f t="shared" si="456"/>
        <v>0</v>
      </c>
      <c r="O2943">
        <f t="shared" si="457"/>
        <v>1</v>
      </c>
      <c r="P2943">
        <v>73.58</v>
      </c>
      <c r="Q2943">
        <f t="shared" si="458"/>
        <v>-0.71926465420033336</v>
      </c>
      <c r="R2943">
        <v>29.8</v>
      </c>
      <c r="S2943">
        <f t="shared" si="459"/>
        <v>0.12183245319150394</v>
      </c>
      <c r="T2943" s="8">
        <v>0</v>
      </c>
    </row>
    <row r="2944" spans="1:20" x14ac:dyDescent="0.35">
      <c r="A2944">
        <v>19</v>
      </c>
      <c r="B2944">
        <f t="shared" si="450"/>
        <v>-1.0714794086817632</v>
      </c>
      <c r="C2944">
        <v>0</v>
      </c>
      <c r="D2944">
        <v>0</v>
      </c>
      <c r="E2944" t="s">
        <v>23</v>
      </c>
      <c r="F2944">
        <f t="shared" si="451"/>
        <v>0</v>
      </c>
      <c r="G2944" t="s">
        <v>14</v>
      </c>
      <c r="H2944">
        <f t="shared" si="452"/>
        <v>1</v>
      </c>
      <c r="I2944">
        <f t="shared" si="453"/>
        <v>0</v>
      </c>
      <c r="J2944">
        <f t="shared" si="454"/>
        <v>0</v>
      </c>
      <c r="K2944" t="s">
        <v>15</v>
      </c>
      <c r="L2944">
        <f t="shared" si="455"/>
        <v>1</v>
      </c>
      <c r="M2944" t="s">
        <v>21</v>
      </c>
      <c r="N2944">
        <f t="shared" si="456"/>
        <v>0</v>
      </c>
      <c r="O2944">
        <f t="shared" si="457"/>
        <v>0</v>
      </c>
      <c r="P2944">
        <v>103.92</v>
      </c>
      <c r="Q2944">
        <f t="shared" si="458"/>
        <v>-4.9198762213619185E-2</v>
      </c>
      <c r="R2944">
        <v>24.1</v>
      </c>
      <c r="S2944">
        <f t="shared" si="459"/>
        <v>-0.61854181430468136</v>
      </c>
      <c r="T2944" s="8">
        <v>0</v>
      </c>
    </row>
    <row r="2945" spans="1:20" x14ac:dyDescent="0.35">
      <c r="A2945">
        <v>27</v>
      </c>
      <c r="B2945">
        <f t="shared" si="450"/>
        <v>-0.71766045985455706</v>
      </c>
      <c r="C2945">
        <v>0</v>
      </c>
      <c r="D2945">
        <v>0</v>
      </c>
      <c r="E2945" t="s">
        <v>23</v>
      </c>
      <c r="F2945">
        <f t="shared" si="451"/>
        <v>0</v>
      </c>
      <c r="G2945" t="s">
        <v>14</v>
      </c>
      <c r="H2945">
        <f t="shared" si="452"/>
        <v>1</v>
      </c>
      <c r="I2945">
        <f t="shared" si="453"/>
        <v>0</v>
      </c>
      <c r="J2945">
        <f t="shared" si="454"/>
        <v>0</v>
      </c>
      <c r="K2945" t="s">
        <v>19</v>
      </c>
      <c r="L2945">
        <f t="shared" si="455"/>
        <v>0</v>
      </c>
      <c r="M2945" t="s">
        <v>21</v>
      </c>
      <c r="N2945">
        <f t="shared" si="456"/>
        <v>0</v>
      </c>
      <c r="O2945">
        <f t="shared" si="457"/>
        <v>0</v>
      </c>
      <c r="P2945">
        <v>80.22</v>
      </c>
      <c r="Q2945">
        <f t="shared" si="458"/>
        <v>-0.57261872398306968</v>
      </c>
      <c r="R2945">
        <v>21.6</v>
      </c>
      <c r="S2945">
        <f t="shared" si="459"/>
        <v>-0.94326737022406093</v>
      </c>
      <c r="T2945" s="8">
        <v>0</v>
      </c>
    </row>
    <row r="2946" spans="1:20" x14ac:dyDescent="0.35">
      <c r="A2946">
        <v>36</v>
      </c>
      <c r="B2946">
        <f t="shared" si="450"/>
        <v>-0.31961414242395031</v>
      </c>
      <c r="C2946">
        <v>0</v>
      </c>
      <c r="D2946">
        <v>0</v>
      </c>
      <c r="E2946" t="s">
        <v>13</v>
      </c>
      <c r="F2946">
        <f t="shared" si="451"/>
        <v>1</v>
      </c>
      <c r="G2946" t="s">
        <v>14</v>
      </c>
      <c r="H2946">
        <f t="shared" si="452"/>
        <v>1</v>
      </c>
      <c r="I2946">
        <f t="shared" si="453"/>
        <v>0</v>
      </c>
      <c r="J2946">
        <f t="shared" si="454"/>
        <v>0</v>
      </c>
      <c r="K2946" t="s">
        <v>19</v>
      </c>
      <c r="L2946">
        <f t="shared" si="455"/>
        <v>0</v>
      </c>
      <c r="M2946" t="s">
        <v>21</v>
      </c>
      <c r="N2946">
        <f t="shared" si="456"/>
        <v>0</v>
      </c>
      <c r="O2946">
        <f t="shared" si="457"/>
        <v>0</v>
      </c>
      <c r="P2946">
        <v>103.76</v>
      </c>
      <c r="Q2946">
        <f t="shared" si="458"/>
        <v>-5.2732399086324259E-2</v>
      </c>
      <c r="R2946">
        <v>27.1</v>
      </c>
      <c r="S2946">
        <f t="shared" si="459"/>
        <v>-0.22887114720142587</v>
      </c>
      <c r="T2946" s="8">
        <v>0</v>
      </c>
    </row>
    <row r="2947" spans="1:20" x14ac:dyDescent="0.35">
      <c r="A2947">
        <v>61</v>
      </c>
      <c r="B2947">
        <f t="shared" ref="B2947:B3010" si="460">(A2947-$V$1)/$V$2</f>
        <v>0.78607007266106854</v>
      </c>
      <c r="C2947">
        <v>0</v>
      </c>
      <c r="D2947">
        <v>0</v>
      </c>
      <c r="E2947" t="s">
        <v>13</v>
      </c>
      <c r="F2947">
        <f t="shared" ref="F2947:F3010" si="461">IF(E2947="Yes",1,0)</f>
        <v>1</v>
      </c>
      <c r="G2947" t="s">
        <v>18</v>
      </c>
      <c r="H2947">
        <f t="shared" ref="H2947:H3010" si="462">IF(G2947="Private",1,0)</f>
        <v>0</v>
      </c>
      <c r="I2947">
        <f t="shared" ref="I2947:I3010" si="463">IF(G2947="Self-employed",1,0)</f>
        <v>1</v>
      </c>
      <c r="J2947">
        <f t="shared" ref="J2947:J3010" si="464">IF(G2947="Govt_job",1,0)</f>
        <v>0</v>
      </c>
      <c r="K2947" t="s">
        <v>15</v>
      </c>
      <c r="L2947">
        <f t="shared" ref="L2947:L3010" si="465">IF(K2947="Urban",1,0)</f>
        <v>1</v>
      </c>
      <c r="M2947" t="s">
        <v>21</v>
      </c>
      <c r="N2947">
        <f t="shared" ref="N2947:N3010" si="466">IF(M2947="formerly smoked",1,0)</f>
        <v>0</v>
      </c>
      <c r="O2947">
        <f t="shared" ref="O2947:O3010" si="467">IF(M2947="smokes",1,0)</f>
        <v>0</v>
      </c>
      <c r="P2947">
        <v>77.06</v>
      </c>
      <c r="Q2947">
        <f t="shared" ref="Q2947:Q3010" si="468">(P2947-$W$5)/$W$6</f>
        <v>-0.64240805221899622</v>
      </c>
      <c r="R2947">
        <v>27</v>
      </c>
      <c r="S2947">
        <f t="shared" ref="S2947:S3010" si="469">(R2947-$V$11)/$V$12</f>
        <v>-0.24186016943820124</v>
      </c>
      <c r="T2947" s="8">
        <v>0</v>
      </c>
    </row>
    <row r="2948" spans="1:20" x14ac:dyDescent="0.35">
      <c r="A2948">
        <v>9</v>
      </c>
      <c r="B2948">
        <f t="shared" si="460"/>
        <v>-1.5137530947157707</v>
      </c>
      <c r="C2948">
        <v>0</v>
      </c>
      <c r="D2948">
        <v>0</v>
      </c>
      <c r="E2948" t="s">
        <v>23</v>
      </c>
      <c r="F2948">
        <f t="shared" si="461"/>
        <v>0</v>
      </c>
      <c r="G2948" t="s">
        <v>26</v>
      </c>
      <c r="H2948">
        <f t="shared" si="462"/>
        <v>0</v>
      </c>
      <c r="I2948">
        <f t="shared" si="463"/>
        <v>0</v>
      </c>
      <c r="J2948">
        <f t="shared" si="464"/>
        <v>0</v>
      </c>
      <c r="K2948" t="s">
        <v>19</v>
      </c>
      <c r="L2948">
        <f t="shared" si="465"/>
        <v>0</v>
      </c>
      <c r="M2948" t="s">
        <v>21</v>
      </c>
      <c r="N2948">
        <f t="shared" si="466"/>
        <v>0</v>
      </c>
      <c r="O2948">
        <f t="shared" si="467"/>
        <v>0</v>
      </c>
      <c r="P2948">
        <v>90.22</v>
      </c>
      <c r="Q2948">
        <f t="shared" si="468"/>
        <v>-0.35176641943899772</v>
      </c>
      <c r="R2948">
        <v>18.7</v>
      </c>
      <c r="S2948">
        <f t="shared" si="469"/>
        <v>-1.3199490150905415</v>
      </c>
      <c r="T2948" s="8">
        <v>0</v>
      </c>
    </row>
    <row r="2949" spans="1:20" x14ac:dyDescent="0.35">
      <c r="A2949">
        <v>25</v>
      </c>
      <c r="B2949">
        <f t="shared" si="460"/>
        <v>-0.80611519706135859</v>
      </c>
      <c r="C2949">
        <v>0</v>
      </c>
      <c r="D2949">
        <v>0</v>
      </c>
      <c r="E2949" t="s">
        <v>23</v>
      </c>
      <c r="F2949">
        <f t="shared" si="461"/>
        <v>0</v>
      </c>
      <c r="G2949" t="s">
        <v>14</v>
      </c>
      <c r="H2949">
        <f t="shared" si="462"/>
        <v>1</v>
      </c>
      <c r="I2949">
        <f t="shared" si="463"/>
        <v>0</v>
      </c>
      <c r="J2949">
        <f t="shared" si="464"/>
        <v>0</v>
      </c>
      <c r="K2949" t="s">
        <v>15</v>
      </c>
      <c r="L2949">
        <f t="shared" si="465"/>
        <v>1</v>
      </c>
      <c r="M2949" t="s">
        <v>21</v>
      </c>
      <c r="N2949">
        <f t="shared" si="466"/>
        <v>0</v>
      </c>
      <c r="O2949">
        <f t="shared" si="467"/>
        <v>0</v>
      </c>
      <c r="P2949">
        <v>181.3</v>
      </c>
      <c r="Q2949">
        <f t="shared" si="468"/>
        <v>1.6597563703484093</v>
      </c>
      <c r="R2949">
        <v>35.799999999999997</v>
      </c>
      <c r="S2949">
        <f t="shared" si="469"/>
        <v>0.90117378739801446</v>
      </c>
      <c r="T2949" s="8">
        <v>0</v>
      </c>
    </row>
    <row r="2950" spans="1:20" x14ac:dyDescent="0.35">
      <c r="A2950">
        <v>68</v>
      </c>
      <c r="B2950">
        <f t="shared" si="460"/>
        <v>1.0956616528848737</v>
      </c>
      <c r="C2950">
        <v>0</v>
      </c>
      <c r="D2950">
        <v>0</v>
      </c>
      <c r="E2950" t="s">
        <v>13</v>
      </c>
      <c r="F2950">
        <f t="shared" si="461"/>
        <v>1</v>
      </c>
      <c r="G2950" t="s">
        <v>14</v>
      </c>
      <c r="H2950">
        <f t="shared" si="462"/>
        <v>1</v>
      </c>
      <c r="I2950">
        <f t="shared" si="463"/>
        <v>0</v>
      </c>
      <c r="J2950">
        <f t="shared" si="464"/>
        <v>0</v>
      </c>
      <c r="K2950" t="s">
        <v>19</v>
      </c>
      <c r="L2950">
        <f t="shared" si="465"/>
        <v>0</v>
      </c>
      <c r="M2950" t="s">
        <v>16</v>
      </c>
      <c r="N2950">
        <f t="shared" si="466"/>
        <v>1</v>
      </c>
      <c r="O2950">
        <f t="shared" si="467"/>
        <v>0</v>
      </c>
      <c r="P2950">
        <v>85.29</v>
      </c>
      <c r="Q2950">
        <f t="shared" si="468"/>
        <v>-0.46064660557922504</v>
      </c>
      <c r="R2950">
        <v>27.1</v>
      </c>
      <c r="S2950">
        <f t="shared" si="469"/>
        <v>-0.22887114720142587</v>
      </c>
      <c r="T2950" s="8">
        <v>0</v>
      </c>
    </row>
    <row r="2951" spans="1:20" x14ac:dyDescent="0.35">
      <c r="A2951">
        <v>26</v>
      </c>
      <c r="B2951">
        <f t="shared" si="460"/>
        <v>-0.76188782845795777</v>
      </c>
      <c r="C2951">
        <v>1</v>
      </c>
      <c r="D2951">
        <v>0</v>
      </c>
      <c r="E2951" t="s">
        <v>13</v>
      </c>
      <c r="F2951">
        <f t="shared" si="461"/>
        <v>1</v>
      </c>
      <c r="G2951" t="s">
        <v>14</v>
      </c>
      <c r="H2951">
        <f t="shared" si="462"/>
        <v>1</v>
      </c>
      <c r="I2951">
        <f t="shared" si="463"/>
        <v>0</v>
      </c>
      <c r="J2951">
        <f t="shared" si="464"/>
        <v>0</v>
      </c>
      <c r="K2951" t="s">
        <v>15</v>
      </c>
      <c r="L2951">
        <f t="shared" si="465"/>
        <v>1</v>
      </c>
      <c r="M2951" t="s">
        <v>22</v>
      </c>
      <c r="N2951">
        <f t="shared" si="466"/>
        <v>0</v>
      </c>
      <c r="O2951">
        <f t="shared" si="467"/>
        <v>1</v>
      </c>
      <c r="P2951">
        <v>107.59</v>
      </c>
      <c r="Q2951">
        <f t="shared" si="468"/>
        <v>3.1854033554055236E-2</v>
      </c>
      <c r="R2951">
        <v>33.1</v>
      </c>
      <c r="S2951">
        <f t="shared" si="469"/>
        <v>0.5504701870050851</v>
      </c>
      <c r="T2951" s="8">
        <v>0</v>
      </c>
    </row>
    <row r="2952" spans="1:20" x14ac:dyDescent="0.35">
      <c r="A2952">
        <v>17</v>
      </c>
      <c r="B2952">
        <f t="shared" si="460"/>
        <v>-1.1599341458885646</v>
      </c>
      <c r="C2952">
        <v>0</v>
      </c>
      <c r="D2952">
        <v>0</v>
      </c>
      <c r="E2952" t="s">
        <v>23</v>
      </c>
      <c r="F2952">
        <f t="shared" si="461"/>
        <v>0</v>
      </c>
      <c r="G2952" t="s">
        <v>14</v>
      </c>
      <c r="H2952">
        <f t="shared" si="462"/>
        <v>1</v>
      </c>
      <c r="I2952">
        <f t="shared" si="463"/>
        <v>0</v>
      </c>
      <c r="J2952">
        <f t="shared" si="464"/>
        <v>0</v>
      </c>
      <c r="K2952" t="s">
        <v>15</v>
      </c>
      <c r="L2952">
        <f t="shared" si="465"/>
        <v>1</v>
      </c>
      <c r="M2952" t="s">
        <v>22</v>
      </c>
      <c r="N2952">
        <f t="shared" si="466"/>
        <v>0</v>
      </c>
      <c r="O2952">
        <f t="shared" si="467"/>
        <v>1</v>
      </c>
      <c r="P2952">
        <v>87.72</v>
      </c>
      <c r="Q2952">
        <f t="shared" si="468"/>
        <v>-0.40697949557501573</v>
      </c>
      <c r="R2952">
        <v>25.9</v>
      </c>
      <c r="S2952">
        <f t="shared" si="469"/>
        <v>-0.38473941404272843</v>
      </c>
      <c r="T2952" s="8">
        <v>0</v>
      </c>
    </row>
    <row r="2953" spans="1:20" x14ac:dyDescent="0.35">
      <c r="A2953">
        <v>75</v>
      </c>
      <c r="B2953">
        <f t="shared" si="460"/>
        <v>1.4052532331086791</v>
      </c>
      <c r="C2953">
        <v>0</v>
      </c>
      <c r="D2953">
        <v>0</v>
      </c>
      <c r="E2953" t="s">
        <v>13</v>
      </c>
      <c r="F2953">
        <f t="shared" si="461"/>
        <v>1</v>
      </c>
      <c r="G2953" t="s">
        <v>14</v>
      </c>
      <c r="H2953">
        <f t="shared" si="462"/>
        <v>1</v>
      </c>
      <c r="I2953">
        <f t="shared" si="463"/>
        <v>0</v>
      </c>
      <c r="J2953">
        <f t="shared" si="464"/>
        <v>0</v>
      </c>
      <c r="K2953" t="s">
        <v>19</v>
      </c>
      <c r="L2953">
        <f t="shared" si="465"/>
        <v>0</v>
      </c>
      <c r="M2953" t="s">
        <v>22</v>
      </c>
      <c r="N2953">
        <f t="shared" si="466"/>
        <v>0</v>
      </c>
      <c r="O2953">
        <f t="shared" si="467"/>
        <v>1</v>
      </c>
      <c r="P2953">
        <v>70.73</v>
      </c>
      <c r="Q2953">
        <f t="shared" si="468"/>
        <v>-0.78220756099539379</v>
      </c>
      <c r="R2953">
        <v>26.7</v>
      </c>
      <c r="S2953">
        <f t="shared" si="469"/>
        <v>-0.28082723614852689</v>
      </c>
      <c r="T2953" s="8">
        <v>0</v>
      </c>
    </row>
    <row r="2954" spans="1:20" x14ac:dyDescent="0.35">
      <c r="A2954">
        <v>34</v>
      </c>
      <c r="B2954">
        <f t="shared" si="460"/>
        <v>-0.40806887963075178</v>
      </c>
      <c r="C2954">
        <v>0</v>
      </c>
      <c r="D2954">
        <v>0</v>
      </c>
      <c r="E2954" t="s">
        <v>23</v>
      </c>
      <c r="F2954">
        <f t="shared" si="461"/>
        <v>0</v>
      </c>
      <c r="G2954" t="s">
        <v>25</v>
      </c>
      <c r="H2954">
        <f t="shared" si="462"/>
        <v>0</v>
      </c>
      <c r="I2954">
        <f t="shared" si="463"/>
        <v>0</v>
      </c>
      <c r="J2954">
        <f t="shared" si="464"/>
        <v>1</v>
      </c>
      <c r="K2954" t="s">
        <v>15</v>
      </c>
      <c r="L2954">
        <f t="shared" si="465"/>
        <v>1</v>
      </c>
      <c r="M2954" t="s">
        <v>22</v>
      </c>
      <c r="N2954">
        <f t="shared" si="466"/>
        <v>0</v>
      </c>
      <c r="O2954">
        <f t="shared" si="467"/>
        <v>1</v>
      </c>
      <c r="P2954">
        <v>72.75</v>
      </c>
      <c r="Q2954">
        <f t="shared" si="468"/>
        <v>-0.73759539547749131</v>
      </c>
      <c r="R2954">
        <v>22.2</v>
      </c>
      <c r="S2954">
        <f t="shared" si="469"/>
        <v>-0.86533323680341012</v>
      </c>
      <c r="T2954" s="8">
        <v>0</v>
      </c>
    </row>
    <row r="2955" spans="1:20" x14ac:dyDescent="0.35">
      <c r="A2955">
        <v>53</v>
      </c>
      <c r="B2955">
        <f t="shared" si="460"/>
        <v>0.43225112383386249</v>
      </c>
      <c r="C2955">
        <v>0</v>
      </c>
      <c r="D2955">
        <v>0</v>
      </c>
      <c r="E2955" t="s">
        <v>13</v>
      </c>
      <c r="F2955">
        <f t="shared" si="461"/>
        <v>1</v>
      </c>
      <c r="G2955" t="s">
        <v>14</v>
      </c>
      <c r="H2955">
        <f t="shared" si="462"/>
        <v>1</v>
      </c>
      <c r="I2955">
        <f t="shared" si="463"/>
        <v>0</v>
      </c>
      <c r="J2955">
        <f t="shared" si="464"/>
        <v>0</v>
      </c>
      <c r="K2955" t="s">
        <v>19</v>
      </c>
      <c r="L2955">
        <f t="shared" si="465"/>
        <v>0</v>
      </c>
      <c r="M2955" t="s">
        <v>22</v>
      </c>
      <c r="N2955">
        <f t="shared" si="466"/>
        <v>0</v>
      </c>
      <c r="O2955">
        <f t="shared" si="467"/>
        <v>1</v>
      </c>
      <c r="P2955">
        <v>95.47</v>
      </c>
      <c r="Q2955">
        <f t="shared" si="468"/>
        <v>-0.23581895955335999</v>
      </c>
      <c r="R2955">
        <v>26</v>
      </c>
      <c r="S2955">
        <f t="shared" si="469"/>
        <v>-0.37175039180595304</v>
      </c>
      <c r="T2955" s="8">
        <v>0</v>
      </c>
    </row>
    <row r="2956" spans="1:20" x14ac:dyDescent="0.35">
      <c r="A2956">
        <v>18</v>
      </c>
      <c r="B2956">
        <f t="shared" si="460"/>
        <v>-1.1157067772851639</v>
      </c>
      <c r="C2956">
        <v>0</v>
      </c>
      <c r="D2956">
        <v>0</v>
      </c>
      <c r="E2956" t="s">
        <v>23</v>
      </c>
      <c r="F2956">
        <f t="shared" si="461"/>
        <v>0</v>
      </c>
      <c r="G2956" t="s">
        <v>14</v>
      </c>
      <c r="H2956">
        <f t="shared" si="462"/>
        <v>1</v>
      </c>
      <c r="I2956">
        <f t="shared" si="463"/>
        <v>0</v>
      </c>
      <c r="J2956">
        <f t="shared" si="464"/>
        <v>0</v>
      </c>
      <c r="K2956" t="s">
        <v>15</v>
      </c>
      <c r="L2956">
        <f t="shared" si="465"/>
        <v>1</v>
      </c>
      <c r="M2956" t="s">
        <v>21</v>
      </c>
      <c r="N2956">
        <f t="shared" si="466"/>
        <v>0</v>
      </c>
      <c r="O2956">
        <f t="shared" si="467"/>
        <v>0</v>
      </c>
      <c r="P2956">
        <v>70.540000000000006</v>
      </c>
      <c r="Q2956">
        <f t="shared" si="468"/>
        <v>-0.78640375478173108</v>
      </c>
      <c r="R2956">
        <v>23.5</v>
      </c>
      <c r="S2956">
        <f t="shared" si="469"/>
        <v>-0.69647594772533261</v>
      </c>
      <c r="T2956" s="8">
        <v>0</v>
      </c>
    </row>
    <row r="2957" spans="1:20" x14ac:dyDescent="0.35">
      <c r="A2957">
        <v>48</v>
      </c>
      <c r="B2957">
        <f t="shared" si="460"/>
        <v>0.21111428081685873</v>
      </c>
      <c r="C2957">
        <v>0</v>
      </c>
      <c r="D2957">
        <v>0</v>
      </c>
      <c r="E2957" t="s">
        <v>13</v>
      </c>
      <c r="F2957">
        <f t="shared" si="461"/>
        <v>1</v>
      </c>
      <c r="G2957" t="s">
        <v>14</v>
      </c>
      <c r="H2957">
        <f t="shared" si="462"/>
        <v>1</v>
      </c>
      <c r="I2957">
        <f t="shared" si="463"/>
        <v>0</v>
      </c>
      <c r="J2957">
        <f t="shared" si="464"/>
        <v>0</v>
      </c>
      <c r="K2957" t="s">
        <v>15</v>
      </c>
      <c r="L2957">
        <f t="shared" si="465"/>
        <v>1</v>
      </c>
      <c r="M2957" t="s">
        <v>21</v>
      </c>
      <c r="N2957">
        <f t="shared" si="466"/>
        <v>0</v>
      </c>
      <c r="O2957">
        <f t="shared" si="467"/>
        <v>0</v>
      </c>
      <c r="P2957">
        <v>100.03</v>
      </c>
      <c r="Q2957">
        <f t="shared" si="468"/>
        <v>-0.13511030868126317</v>
      </c>
      <c r="R2957">
        <v>23.5</v>
      </c>
      <c r="S2957">
        <f t="shared" si="469"/>
        <v>-0.69647594772533261</v>
      </c>
      <c r="T2957" s="8">
        <v>0</v>
      </c>
    </row>
    <row r="2958" spans="1:20" x14ac:dyDescent="0.35">
      <c r="A2958">
        <v>5</v>
      </c>
      <c r="B2958">
        <f t="shared" si="460"/>
        <v>-1.6906625691293735</v>
      </c>
      <c r="C2958">
        <v>0</v>
      </c>
      <c r="D2958">
        <v>0</v>
      </c>
      <c r="E2958" t="s">
        <v>23</v>
      </c>
      <c r="F2958">
        <f t="shared" si="461"/>
        <v>0</v>
      </c>
      <c r="G2958" t="s">
        <v>26</v>
      </c>
      <c r="H2958">
        <f t="shared" si="462"/>
        <v>0</v>
      </c>
      <c r="I2958">
        <f t="shared" si="463"/>
        <v>0</v>
      </c>
      <c r="J2958">
        <f t="shared" si="464"/>
        <v>0</v>
      </c>
      <c r="K2958" t="s">
        <v>19</v>
      </c>
      <c r="L2958">
        <f t="shared" si="465"/>
        <v>0</v>
      </c>
      <c r="M2958" t="s">
        <v>21</v>
      </c>
      <c r="N2958">
        <f t="shared" si="466"/>
        <v>0</v>
      </c>
      <c r="O2958">
        <f t="shared" si="467"/>
        <v>0</v>
      </c>
      <c r="P2958">
        <v>59.78</v>
      </c>
      <c r="Q2958">
        <f t="shared" si="468"/>
        <v>-1.0240408344711525</v>
      </c>
      <c r="R2958">
        <v>15.9</v>
      </c>
      <c r="S2958">
        <f t="shared" si="469"/>
        <v>-1.6836416377202463</v>
      </c>
      <c r="T2958" s="8">
        <v>0</v>
      </c>
    </row>
    <row r="2959" spans="1:20" x14ac:dyDescent="0.35">
      <c r="A2959">
        <v>79</v>
      </c>
      <c r="B2959">
        <f t="shared" si="460"/>
        <v>1.5821627075222819</v>
      </c>
      <c r="C2959">
        <v>0</v>
      </c>
      <c r="D2959">
        <v>0</v>
      </c>
      <c r="E2959" t="s">
        <v>13</v>
      </c>
      <c r="F2959">
        <f t="shared" si="461"/>
        <v>1</v>
      </c>
      <c r="G2959" t="s">
        <v>14</v>
      </c>
      <c r="H2959">
        <f t="shared" si="462"/>
        <v>1</v>
      </c>
      <c r="I2959">
        <f t="shared" si="463"/>
        <v>0</v>
      </c>
      <c r="J2959">
        <f t="shared" si="464"/>
        <v>0</v>
      </c>
      <c r="K2959" t="s">
        <v>15</v>
      </c>
      <c r="L2959">
        <f t="shared" si="465"/>
        <v>1</v>
      </c>
      <c r="M2959" t="s">
        <v>21</v>
      </c>
      <c r="N2959">
        <f t="shared" si="466"/>
        <v>0</v>
      </c>
      <c r="O2959">
        <f t="shared" si="467"/>
        <v>0</v>
      </c>
      <c r="P2959">
        <v>198.79</v>
      </c>
      <c r="Q2959">
        <f t="shared" si="468"/>
        <v>2.0460270509959906</v>
      </c>
      <c r="R2959">
        <v>24.9</v>
      </c>
      <c r="S2959">
        <f t="shared" si="469"/>
        <v>-0.51462963641048021</v>
      </c>
      <c r="T2959" s="8">
        <v>0</v>
      </c>
    </row>
    <row r="2960" spans="1:20" x14ac:dyDescent="0.35">
      <c r="A2960">
        <v>16</v>
      </c>
      <c r="B2960">
        <f t="shared" si="460"/>
        <v>-1.2041615144919653</v>
      </c>
      <c r="C2960">
        <v>0</v>
      </c>
      <c r="D2960">
        <v>0</v>
      </c>
      <c r="E2960" t="s">
        <v>23</v>
      </c>
      <c r="F2960">
        <f t="shared" si="461"/>
        <v>0</v>
      </c>
      <c r="G2960" t="s">
        <v>14</v>
      </c>
      <c r="H2960">
        <f t="shared" si="462"/>
        <v>1</v>
      </c>
      <c r="I2960">
        <f t="shared" si="463"/>
        <v>0</v>
      </c>
      <c r="J2960">
        <f t="shared" si="464"/>
        <v>0</v>
      </c>
      <c r="K2960" t="s">
        <v>19</v>
      </c>
      <c r="L2960">
        <f t="shared" si="465"/>
        <v>0</v>
      </c>
      <c r="M2960" t="s">
        <v>21</v>
      </c>
      <c r="N2960">
        <f t="shared" si="466"/>
        <v>0</v>
      </c>
      <c r="O2960">
        <f t="shared" si="467"/>
        <v>0</v>
      </c>
      <c r="P2960">
        <v>90.39</v>
      </c>
      <c r="Q2960">
        <f t="shared" si="468"/>
        <v>-0.34801193026174848</v>
      </c>
      <c r="R2960">
        <v>26.5</v>
      </c>
      <c r="S2960">
        <f t="shared" si="469"/>
        <v>-0.30680528062207713</v>
      </c>
      <c r="T2960" s="8">
        <v>0</v>
      </c>
    </row>
    <row r="2961" spans="1:20" x14ac:dyDescent="0.35">
      <c r="A2961">
        <v>32</v>
      </c>
      <c r="B2961">
        <f t="shared" si="460"/>
        <v>-0.49652361683755331</v>
      </c>
      <c r="C2961">
        <v>0</v>
      </c>
      <c r="D2961">
        <v>0</v>
      </c>
      <c r="E2961" t="s">
        <v>13</v>
      </c>
      <c r="F2961">
        <f t="shared" si="461"/>
        <v>1</v>
      </c>
      <c r="G2961" t="s">
        <v>14</v>
      </c>
      <c r="H2961">
        <f t="shared" si="462"/>
        <v>1</v>
      </c>
      <c r="I2961">
        <f t="shared" si="463"/>
        <v>0</v>
      </c>
      <c r="J2961">
        <f t="shared" si="464"/>
        <v>0</v>
      </c>
      <c r="K2961" t="s">
        <v>19</v>
      </c>
      <c r="L2961">
        <f t="shared" si="465"/>
        <v>0</v>
      </c>
      <c r="M2961" t="s">
        <v>22</v>
      </c>
      <c r="N2961">
        <f t="shared" si="466"/>
        <v>0</v>
      </c>
      <c r="O2961">
        <f t="shared" si="467"/>
        <v>1</v>
      </c>
      <c r="P2961">
        <v>147.04</v>
      </c>
      <c r="Q2961">
        <f t="shared" si="468"/>
        <v>0.90311637498041863</v>
      </c>
      <c r="R2961">
        <v>35.700000000000003</v>
      </c>
      <c r="S2961">
        <f t="shared" si="469"/>
        <v>0.88818476516124001</v>
      </c>
      <c r="T2961" s="8">
        <v>0</v>
      </c>
    </row>
    <row r="2962" spans="1:20" x14ac:dyDescent="0.35">
      <c r="A2962">
        <v>70</v>
      </c>
      <c r="B2962">
        <f t="shared" si="460"/>
        <v>1.1841163900916754</v>
      </c>
      <c r="C2962">
        <v>0</v>
      </c>
      <c r="D2962">
        <v>0</v>
      </c>
      <c r="E2962" t="s">
        <v>13</v>
      </c>
      <c r="F2962">
        <f t="shared" si="461"/>
        <v>1</v>
      </c>
      <c r="G2962" t="s">
        <v>25</v>
      </c>
      <c r="H2962">
        <f t="shared" si="462"/>
        <v>0</v>
      </c>
      <c r="I2962">
        <f t="shared" si="463"/>
        <v>0</v>
      </c>
      <c r="J2962">
        <f t="shared" si="464"/>
        <v>1</v>
      </c>
      <c r="K2962" t="s">
        <v>15</v>
      </c>
      <c r="L2962">
        <f t="shared" si="465"/>
        <v>1</v>
      </c>
      <c r="M2962" t="s">
        <v>16</v>
      </c>
      <c r="N2962">
        <f t="shared" si="466"/>
        <v>1</v>
      </c>
      <c r="O2962">
        <f t="shared" si="467"/>
        <v>0</v>
      </c>
      <c r="P2962">
        <v>202.55</v>
      </c>
      <c r="Q2962">
        <f t="shared" si="468"/>
        <v>2.1290675175045619</v>
      </c>
      <c r="R2962">
        <v>28.1</v>
      </c>
      <c r="S2962">
        <f t="shared" si="469"/>
        <v>-9.8980924833674058E-2</v>
      </c>
      <c r="T2962" s="8">
        <v>0</v>
      </c>
    </row>
    <row r="2963" spans="1:20" x14ac:dyDescent="0.35">
      <c r="A2963">
        <v>55</v>
      </c>
      <c r="B2963">
        <f t="shared" si="460"/>
        <v>0.52070586104066396</v>
      </c>
      <c r="C2963">
        <v>1</v>
      </c>
      <c r="D2963">
        <v>1</v>
      </c>
      <c r="E2963" t="s">
        <v>13</v>
      </c>
      <c r="F2963">
        <f t="shared" si="461"/>
        <v>1</v>
      </c>
      <c r="G2963" t="s">
        <v>14</v>
      </c>
      <c r="H2963">
        <f t="shared" si="462"/>
        <v>1</v>
      </c>
      <c r="I2963">
        <f t="shared" si="463"/>
        <v>0</v>
      </c>
      <c r="J2963">
        <f t="shared" si="464"/>
        <v>0</v>
      </c>
      <c r="K2963" t="s">
        <v>19</v>
      </c>
      <c r="L2963">
        <f t="shared" si="465"/>
        <v>0</v>
      </c>
      <c r="M2963" t="s">
        <v>22</v>
      </c>
      <c r="N2963">
        <f t="shared" si="466"/>
        <v>0</v>
      </c>
      <c r="O2963">
        <f t="shared" si="467"/>
        <v>1</v>
      </c>
      <c r="P2963">
        <v>64.92</v>
      </c>
      <c r="Q2963">
        <f t="shared" si="468"/>
        <v>-0.91052274993549953</v>
      </c>
      <c r="R2963">
        <v>32.1</v>
      </c>
      <c r="S2963">
        <f t="shared" si="469"/>
        <v>0.42057996463733321</v>
      </c>
      <c r="T2963" s="8">
        <v>0</v>
      </c>
    </row>
    <row r="2964" spans="1:20" x14ac:dyDescent="0.35">
      <c r="A2964">
        <v>70</v>
      </c>
      <c r="B2964">
        <f t="shared" si="460"/>
        <v>1.1841163900916754</v>
      </c>
      <c r="C2964">
        <v>1</v>
      </c>
      <c r="D2964">
        <v>0</v>
      </c>
      <c r="E2964" t="s">
        <v>13</v>
      </c>
      <c r="F2964">
        <f t="shared" si="461"/>
        <v>1</v>
      </c>
      <c r="G2964" t="s">
        <v>18</v>
      </c>
      <c r="H2964">
        <f t="shared" si="462"/>
        <v>0</v>
      </c>
      <c r="I2964">
        <f t="shared" si="463"/>
        <v>1</v>
      </c>
      <c r="J2964">
        <f t="shared" si="464"/>
        <v>0</v>
      </c>
      <c r="K2964" t="s">
        <v>19</v>
      </c>
      <c r="L2964">
        <f t="shared" si="465"/>
        <v>0</v>
      </c>
      <c r="M2964" t="s">
        <v>16</v>
      </c>
      <c r="N2964">
        <f t="shared" si="466"/>
        <v>1</v>
      </c>
      <c r="O2964">
        <f t="shared" si="467"/>
        <v>0</v>
      </c>
      <c r="P2964">
        <v>154.6</v>
      </c>
      <c r="Q2964">
        <f t="shared" si="468"/>
        <v>1.0700807172157369</v>
      </c>
      <c r="R2964">
        <v>28.5</v>
      </c>
      <c r="S2964">
        <f t="shared" si="469"/>
        <v>-4.702483588657351E-2</v>
      </c>
      <c r="T2964" s="8">
        <v>0</v>
      </c>
    </row>
    <row r="2965" spans="1:20" x14ac:dyDescent="0.35">
      <c r="A2965">
        <v>51</v>
      </c>
      <c r="B2965">
        <f t="shared" si="460"/>
        <v>0.34379638662706097</v>
      </c>
      <c r="C2965">
        <v>0</v>
      </c>
      <c r="D2965">
        <v>0</v>
      </c>
      <c r="E2965" t="s">
        <v>13</v>
      </c>
      <c r="F2965">
        <f t="shared" si="461"/>
        <v>1</v>
      </c>
      <c r="G2965" t="s">
        <v>14</v>
      </c>
      <c r="H2965">
        <f t="shared" si="462"/>
        <v>1</v>
      </c>
      <c r="I2965">
        <f t="shared" si="463"/>
        <v>0</v>
      </c>
      <c r="J2965">
        <f t="shared" si="464"/>
        <v>0</v>
      </c>
      <c r="K2965" t="s">
        <v>15</v>
      </c>
      <c r="L2965">
        <f t="shared" si="465"/>
        <v>1</v>
      </c>
      <c r="M2965" t="s">
        <v>22</v>
      </c>
      <c r="N2965">
        <f t="shared" si="466"/>
        <v>0</v>
      </c>
      <c r="O2965">
        <f t="shared" si="467"/>
        <v>1</v>
      </c>
      <c r="P2965">
        <v>95.98</v>
      </c>
      <c r="Q2965">
        <f t="shared" si="468"/>
        <v>-0.22455549202161221</v>
      </c>
      <c r="R2965">
        <v>40.1</v>
      </c>
      <c r="S2965">
        <f t="shared" si="469"/>
        <v>1.4597017435793478</v>
      </c>
      <c r="T2965" s="8">
        <v>0</v>
      </c>
    </row>
    <row r="2966" spans="1:20" x14ac:dyDescent="0.35">
      <c r="A2966">
        <v>39</v>
      </c>
      <c r="B2966">
        <f t="shared" si="460"/>
        <v>-0.18693203661374805</v>
      </c>
      <c r="C2966">
        <v>0</v>
      </c>
      <c r="D2966">
        <v>0</v>
      </c>
      <c r="E2966" t="s">
        <v>13</v>
      </c>
      <c r="F2966">
        <f t="shared" si="461"/>
        <v>1</v>
      </c>
      <c r="G2966" t="s">
        <v>14</v>
      </c>
      <c r="H2966">
        <f t="shared" si="462"/>
        <v>1</v>
      </c>
      <c r="I2966">
        <f t="shared" si="463"/>
        <v>0</v>
      </c>
      <c r="J2966">
        <f t="shared" si="464"/>
        <v>0</v>
      </c>
      <c r="K2966" t="s">
        <v>19</v>
      </c>
      <c r="L2966">
        <f t="shared" si="465"/>
        <v>0</v>
      </c>
      <c r="M2966" t="s">
        <v>22</v>
      </c>
      <c r="N2966">
        <f t="shared" si="466"/>
        <v>0</v>
      </c>
      <c r="O2966">
        <f t="shared" si="467"/>
        <v>1</v>
      </c>
      <c r="P2966">
        <v>102.51</v>
      </c>
      <c r="Q2966">
        <f t="shared" si="468"/>
        <v>-8.0338937154333254E-2</v>
      </c>
      <c r="R2966">
        <v>26.6</v>
      </c>
      <c r="S2966">
        <f t="shared" si="469"/>
        <v>-0.29381625838530179</v>
      </c>
      <c r="T2966" s="8">
        <v>0</v>
      </c>
    </row>
    <row r="2967" spans="1:20" x14ac:dyDescent="0.35">
      <c r="A2967">
        <v>79</v>
      </c>
      <c r="B2967">
        <f t="shared" si="460"/>
        <v>1.5821627075222819</v>
      </c>
      <c r="C2967">
        <v>1</v>
      </c>
      <c r="D2967">
        <v>0</v>
      </c>
      <c r="E2967" t="s">
        <v>23</v>
      </c>
      <c r="F2967">
        <f t="shared" si="461"/>
        <v>0</v>
      </c>
      <c r="G2967" t="s">
        <v>14</v>
      </c>
      <c r="H2967">
        <f t="shared" si="462"/>
        <v>1</v>
      </c>
      <c r="I2967">
        <f t="shared" si="463"/>
        <v>0</v>
      </c>
      <c r="J2967">
        <f t="shared" si="464"/>
        <v>0</v>
      </c>
      <c r="K2967" t="s">
        <v>15</v>
      </c>
      <c r="L2967">
        <f t="shared" si="465"/>
        <v>1</v>
      </c>
      <c r="M2967" t="s">
        <v>16</v>
      </c>
      <c r="N2967">
        <f t="shared" si="466"/>
        <v>1</v>
      </c>
      <c r="O2967">
        <f t="shared" si="467"/>
        <v>0</v>
      </c>
      <c r="P2967">
        <v>96.52</v>
      </c>
      <c r="Q2967">
        <f t="shared" si="468"/>
        <v>-0.21262946757623252</v>
      </c>
      <c r="R2967">
        <v>21.7</v>
      </c>
      <c r="S2967">
        <f t="shared" si="469"/>
        <v>-0.93027834798728604</v>
      </c>
      <c r="T2967" s="8">
        <v>0</v>
      </c>
    </row>
    <row r="2968" spans="1:20" x14ac:dyDescent="0.35">
      <c r="A2968">
        <v>80</v>
      </c>
      <c r="B2968">
        <f t="shared" si="460"/>
        <v>1.6263900761256829</v>
      </c>
      <c r="C2968">
        <v>1</v>
      </c>
      <c r="D2968">
        <v>0</v>
      </c>
      <c r="E2968" t="s">
        <v>13</v>
      </c>
      <c r="F2968">
        <f t="shared" si="461"/>
        <v>1</v>
      </c>
      <c r="G2968" t="s">
        <v>18</v>
      </c>
      <c r="H2968">
        <f t="shared" si="462"/>
        <v>0</v>
      </c>
      <c r="I2968">
        <f t="shared" si="463"/>
        <v>1</v>
      </c>
      <c r="J2968">
        <f t="shared" si="464"/>
        <v>0</v>
      </c>
      <c r="K2968" t="s">
        <v>19</v>
      </c>
      <c r="L2968">
        <f t="shared" si="465"/>
        <v>0</v>
      </c>
      <c r="M2968" t="s">
        <v>21</v>
      </c>
      <c r="N2968">
        <f t="shared" si="466"/>
        <v>0</v>
      </c>
      <c r="O2968">
        <f t="shared" si="467"/>
        <v>0</v>
      </c>
      <c r="P2968">
        <v>232.12</v>
      </c>
      <c r="Q2968">
        <f t="shared" si="468"/>
        <v>2.7821277820413823</v>
      </c>
      <c r="R2968">
        <v>28.8</v>
      </c>
      <c r="S2968">
        <f t="shared" si="469"/>
        <v>-8.0577691762478715E-3</v>
      </c>
      <c r="T2968" s="8">
        <v>0</v>
      </c>
    </row>
    <row r="2969" spans="1:20" x14ac:dyDescent="0.35">
      <c r="A2969">
        <v>34</v>
      </c>
      <c r="B2969">
        <f t="shared" si="460"/>
        <v>-0.40806887963075178</v>
      </c>
      <c r="C2969">
        <v>0</v>
      </c>
      <c r="D2969">
        <v>0</v>
      </c>
      <c r="E2969" t="s">
        <v>13</v>
      </c>
      <c r="F2969">
        <f t="shared" si="461"/>
        <v>1</v>
      </c>
      <c r="G2969" t="s">
        <v>18</v>
      </c>
      <c r="H2969">
        <f t="shared" si="462"/>
        <v>0</v>
      </c>
      <c r="I2969">
        <f t="shared" si="463"/>
        <v>1</v>
      </c>
      <c r="J2969">
        <f t="shared" si="464"/>
        <v>0</v>
      </c>
      <c r="K2969" t="s">
        <v>19</v>
      </c>
      <c r="L2969">
        <f t="shared" si="465"/>
        <v>0</v>
      </c>
      <c r="M2969" t="s">
        <v>22</v>
      </c>
      <c r="N2969">
        <f t="shared" si="466"/>
        <v>0</v>
      </c>
      <c r="O2969">
        <f t="shared" si="467"/>
        <v>1</v>
      </c>
      <c r="P2969">
        <v>78.12</v>
      </c>
      <c r="Q2969">
        <f t="shared" si="468"/>
        <v>-0.61899770793732456</v>
      </c>
      <c r="R2969">
        <v>32</v>
      </c>
      <c r="S2969">
        <f t="shared" si="469"/>
        <v>0.40759094240055788</v>
      </c>
      <c r="T2969" s="8">
        <v>0</v>
      </c>
    </row>
    <row r="2970" spans="1:20" x14ac:dyDescent="0.35">
      <c r="A2970">
        <v>59</v>
      </c>
      <c r="B2970">
        <f t="shared" si="460"/>
        <v>0.69761533545426702</v>
      </c>
      <c r="C2970">
        <v>0</v>
      </c>
      <c r="D2970">
        <v>0</v>
      </c>
      <c r="E2970" t="s">
        <v>13</v>
      </c>
      <c r="F2970">
        <f t="shared" si="461"/>
        <v>1</v>
      </c>
      <c r="G2970" t="s">
        <v>25</v>
      </c>
      <c r="H2970">
        <f t="shared" si="462"/>
        <v>0</v>
      </c>
      <c r="I2970">
        <f t="shared" si="463"/>
        <v>0</v>
      </c>
      <c r="J2970">
        <f t="shared" si="464"/>
        <v>1</v>
      </c>
      <c r="K2970" t="s">
        <v>15</v>
      </c>
      <c r="L2970">
        <f t="shared" si="465"/>
        <v>1</v>
      </c>
      <c r="M2970" t="s">
        <v>21</v>
      </c>
      <c r="N2970">
        <f t="shared" si="466"/>
        <v>0</v>
      </c>
      <c r="O2970">
        <f t="shared" si="467"/>
        <v>0</v>
      </c>
      <c r="P2970">
        <v>70.040000000000006</v>
      </c>
      <c r="Q2970">
        <f t="shared" si="468"/>
        <v>-0.7974463700089347</v>
      </c>
      <c r="R2970">
        <v>31.4</v>
      </c>
      <c r="S2970">
        <f t="shared" si="469"/>
        <v>0.32965680897990657</v>
      </c>
      <c r="T2970" s="8">
        <v>0</v>
      </c>
    </row>
    <row r="2971" spans="1:20" x14ac:dyDescent="0.35">
      <c r="A2971">
        <v>54</v>
      </c>
      <c r="B2971">
        <f t="shared" si="460"/>
        <v>0.47647849243726326</v>
      </c>
      <c r="C2971">
        <v>0</v>
      </c>
      <c r="D2971">
        <v>0</v>
      </c>
      <c r="E2971" t="s">
        <v>13</v>
      </c>
      <c r="F2971">
        <f t="shared" si="461"/>
        <v>1</v>
      </c>
      <c r="G2971" t="s">
        <v>14</v>
      </c>
      <c r="H2971">
        <f t="shared" si="462"/>
        <v>1</v>
      </c>
      <c r="I2971">
        <f t="shared" si="463"/>
        <v>0</v>
      </c>
      <c r="J2971">
        <f t="shared" si="464"/>
        <v>0</v>
      </c>
      <c r="K2971" t="s">
        <v>19</v>
      </c>
      <c r="L2971">
        <f t="shared" si="465"/>
        <v>0</v>
      </c>
      <c r="M2971" t="s">
        <v>22</v>
      </c>
      <c r="N2971">
        <f t="shared" si="466"/>
        <v>0</v>
      </c>
      <c r="O2971">
        <f t="shared" si="467"/>
        <v>1</v>
      </c>
      <c r="P2971">
        <v>97.61</v>
      </c>
      <c r="Q2971">
        <f t="shared" si="468"/>
        <v>-0.1885565663809286</v>
      </c>
      <c r="R2971">
        <v>32.1</v>
      </c>
      <c r="S2971">
        <f t="shared" si="469"/>
        <v>0.42057996463733321</v>
      </c>
      <c r="T2971" s="8">
        <v>0</v>
      </c>
    </row>
    <row r="2972" spans="1:20" x14ac:dyDescent="0.35">
      <c r="A2972">
        <v>22</v>
      </c>
      <c r="B2972">
        <f t="shared" si="460"/>
        <v>-0.93879730287156082</v>
      </c>
      <c r="C2972">
        <v>0</v>
      </c>
      <c r="D2972">
        <v>0</v>
      </c>
      <c r="E2972" t="s">
        <v>23</v>
      </c>
      <c r="F2972">
        <f t="shared" si="461"/>
        <v>0</v>
      </c>
      <c r="G2972" t="s">
        <v>14</v>
      </c>
      <c r="H2972">
        <f t="shared" si="462"/>
        <v>1</v>
      </c>
      <c r="I2972">
        <f t="shared" si="463"/>
        <v>0</v>
      </c>
      <c r="J2972">
        <f t="shared" si="464"/>
        <v>0</v>
      </c>
      <c r="K2972" t="s">
        <v>15</v>
      </c>
      <c r="L2972">
        <f t="shared" si="465"/>
        <v>1</v>
      </c>
      <c r="M2972" t="s">
        <v>22</v>
      </c>
      <c r="N2972">
        <f t="shared" si="466"/>
        <v>0</v>
      </c>
      <c r="O2972">
        <f t="shared" si="467"/>
        <v>1</v>
      </c>
      <c r="P2972">
        <v>113.11</v>
      </c>
      <c r="Q2972">
        <f t="shared" si="468"/>
        <v>0.15376450566238284</v>
      </c>
      <c r="R2972">
        <v>19.8</v>
      </c>
      <c r="S2972">
        <f t="shared" si="469"/>
        <v>-1.1770697704860142</v>
      </c>
      <c r="T2972" s="8">
        <v>0</v>
      </c>
    </row>
    <row r="2973" spans="1:20" x14ac:dyDescent="0.35">
      <c r="A2973">
        <v>21</v>
      </c>
      <c r="B2973">
        <f t="shared" si="460"/>
        <v>-0.98302467147496153</v>
      </c>
      <c r="C2973">
        <v>0</v>
      </c>
      <c r="D2973">
        <v>0</v>
      </c>
      <c r="E2973" t="s">
        <v>23</v>
      </c>
      <c r="F2973">
        <f t="shared" si="461"/>
        <v>0</v>
      </c>
      <c r="G2973" t="s">
        <v>14</v>
      </c>
      <c r="H2973">
        <f t="shared" si="462"/>
        <v>1</v>
      </c>
      <c r="I2973">
        <f t="shared" si="463"/>
        <v>0</v>
      </c>
      <c r="J2973">
        <f t="shared" si="464"/>
        <v>0</v>
      </c>
      <c r="K2973" t="s">
        <v>19</v>
      </c>
      <c r="L2973">
        <f t="shared" si="465"/>
        <v>0</v>
      </c>
      <c r="M2973" t="s">
        <v>16</v>
      </c>
      <c r="N2973">
        <f t="shared" si="466"/>
        <v>1</v>
      </c>
      <c r="O2973">
        <f t="shared" si="467"/>
        <v>0</v>
      </c>
      <c r="P2973">
        <v>71.06</v>
      </c>
      <c r="Q2973">
        <f t="shared" si="468"/>
        <v>-0.77491943494543936</v>
      </c>
      <c r="R2973">
        <v>25.3</v>
      </c>
      <c r="S2973">
        <f t="shared" si="469"/>
        <v>-0.46267354746337924</v>
      </c>
      <c r="T2973" s="8">
        <v>0</v>
      </c>
    </row>
    <row r="2974" spans="1:20" x14ac:dyDescent="0.35">
      <c r="A2974">
        <v>4</v>
      </c>
      <c r="B2974">
        <f t="shared" si="460"/>
        <v>-1.7348899377327744</v>
      </c>
      <c r="C2974">
        <v>0</v>
      </c>
      <c r="D2974">
        <v>0</v>
      </c>
      <c r="E2974" t="s">
        <v>23</v>
      </c>
      <c r="F2974">
        <f t="shared" si="461"/>
        <v>0</v>
      </c>
      <c r="G2974" t="s">
        <v>26</v>
      </c>
      <c r="H2974">
        <f t="shared" si="462"/>
        <v>0</v>
      </c>
      <c r="I2974">
        <f t="shared" si="463"/>
        <v>0</v>
      </c>
      <c r="J2974">
        <f t="shared" si="464"/>
        <v>0</v>
      </c>
      <c r="K2974" t="s">
        <v>19</v>
      </c>
      <c r="L2974">
        <f t="shared" si="465"/>
        <v>0</v>
      </c>
      <c r="M2974" t="s">
        <v>21</v>
      </c>
      <c r="N2974">
        <f t="shared" si="466"/>
        <v>0</v>
      </c>
      <c r="O2974">
        <f t="shared" si="467"/>
        <v>0</v>
      </c>
      <c r="P2974">
        <v>104.95</v>
      </c>
      <c r="Q2974">
        <f t="shared" si="468"/>
        <v>-2.6450974845579758E-2</v>
      </c>
      <c r="R2974">
        <v>28.8</v>
      </c>
      <c r="S2974">
        <f t="shared" si="469"/>
        <v>-8.0577691762478715E-3</v>
      </c>
      <c r="T2974" s="8">
        <v>0</v>
      </c>
    </row>
    <row r="2975" spans="1:20" x14ac:dyDescent="0.35">
      <c r="A2975">
        <v>26</v>
      </c>
      <c r="B2975">
        <f t="shared" si="460"/>
        <v>-0.76188782845795777</v>
      </c>
      <c r="C2975">
        <v>0</v>
      </c>
      <c r="D2975">
        <v>0</v>
      </c>
      <c r="E2975" t="s">
        <v>23</v>
      </c>
      <c r="F2975">
        <f t="shared" si="461"/>
        <v>0</v>
      </c>
      <c r="G2975" t="s">
        <v>14</v>
      </c>
      <c r="H2975">
        <f t="shared" si="462"/>
        <v>1</v>
      </c>
      <c r="I2975">
        <f t="shared" si="463"/>
        <v>0</v>
      </c>
      <c r="J2975">
        <f t="shared" si="464"/>
        <v>0</v>
      </c>
      <c r="K2975" t="s">
        <v>15</v>
      </c>
      <c r="L2975">
        <f t="shared" si="465"/>
        <v>1</v>
      </c>
      <c r="M2975" t="s">
        <v>22</v>
      </c>
      <c r="N2975">
        <f t="shared" si="466"/>
        <v>0</v>
      </c>
      <c r="O2975">
        <f t="shared" si="467"/>
        <v>1</v>
      </c>
      <c r="P2975">
        <v>81.94</v>
      </c>
      <c r="Q2975">
        <f t="shared" si="468"/>
        <v>-0.53463212760148926</v>
      </c>
      <c r="R2975">
        <v>26</v>
      </c>
      <c r="S2975">
        <f t="shared" si="469"/>
        <v>-0.37175039180595304</v>
      </c>
      <c r="T2975" s="8">
        <v>0</v>
      </c>
    </row>
    <row r="2976" spans="1:20" x14ac:dyDescent="0.35">
      <c r="A2976">
        <v>62</v>
      </c>
      <c r="B2976">
        <f t="shared" si="460"/>
        <v>0.83029744126446925</v>
      </c>
      <c r="C2976">
        <v>0</v>
      </c>
      <c r="D2976">
        <v>0</v>
      </c>
      <c r="E2976" t="s">
        <v>13</v>
      </c>
      <c r="F2976">
        <f t="shared" si="461"/>
        <v>1</v>
      </c>
      <c r="G2976" t="s">
        <v>14</v>
      </c>
      <c r="H2976">
        <f t="shared" si="462"/>
        <v>1</v>
      </c>
      <c r="I2976">
        <f t="shared" si="463"/>
        <v>0</v>
      </c>
      <c r="J2976">
        <f t="shared" si="464"/>
        <v>0</v>
      </c>
      <c r="K2976" t="s">
        <v>15</v>
      </c>
      <c r="L2976">
        <f t="shared" si="465"/>
        <v>1</v>
      </c>
      <c r="M2976" t="s">
        <v>16</v>
      </c>
      <c r="N2976">
        <f t="shared" si="466"/>
        <v>1</v>
      </c>
      <c r="O2976">
        <f t="shared" si="467"/>
        <v>0</v>
      </c>
      <c r="P2976">
        <v>96.37</v>
      </c>
      <c r="Q2976">
        <f t="shared" si="468"/>
        <v>-0.21594225214439339</v>
      </c>
      <c r="R2976">
        <v>30.7</v>
      </c>
      <c r="S2976">
        <f t="shared" si="469"/>
        <v>0.23873365332248039</v>
      </c>
      <c r="T2976" s="8">
        <v>0</v>
      </c>
    </row>
    <row r="2977" spans="1:20" x14ac:dyDescent="0.35">
      <c r="A2977">
        <v>33</v>
      </c>
      <c r="B2977">
        <f t="shared" si="460"/>
        <v>-0.45229624823415254</v>
      </c>
      <c r="C2977">
        <v>0</v>
      </c>
      <c r="D2977">
        <v>0</v>
      </c>
      <c r="E2977" t="s">
        <v>13</v>
      </c>
      <c r="F2977">
        <f t="shared" si="461"/>
        <v>1</v>
      </c>
      <c r="G2977" t="s">
        <v>14</v>
      </c>
      <c r="H2977">
        <f t="shared" si="462"/>
        <v>1</v>
      </c>
      <c r="I2977">
        <f t="shared" si="463"/>
        <v>0</v>
      </c>
      <c r="J2977">
        <f t="shared" si="464"/>
        <v>0</v>
      </c>
      <c r="K2977" t="s">
        <v>19</v>
      </c>
      <c r="L2977">
        <f t="shared" si="465"/>
        <v>0</v>
      </c>
      <c r="M2977" t="s">
        <v>21</v>
      </c>
      <c r="N2977">
        <f t="shared" si="466"/>
        <v>0</v>
      </c>
      <c r="O2977">
        <f t="shared" si="467"/>
        <v>0</v>
      </c>
      <c r="P2977">
        <v>114.16</v>
      </c>
      <c r="Q2977">
        <f t="shared" si="468"/>
        <v>0.17695399763951031</v>
      </c>
      <c r="R2977">
        <v>43.3</v>
      </c>
      <c r="S2977">
        <f t="shared" si="469"/>
        <v>1.8753504551561531</v>
      </c>
      <c r="T2977" s="8">
        <v>0</v>
      </c>
    </row>
    <row r="2978" spans="1:20" x14ac:dyDescent="0.35">
      <c r="A2978">
        <v>51</v>
      </c>
      <c r="B2978">
        <f t="shared" si="460"/>
        <v>0.34379638662706097</v>
      </c>
      <c r="C2978">
        <v>0</v>
      </c>
      <c r="D2978">
        <v>0</v>
      </c>
      <c r="E2978" t="s">
        <v>13</v>
      </c>
      <c r="F2978">
        <f t="shared" si="461"/>
        <v>1</v>
      </c>
      <c r="G2978" t="s">
        <v>18</v>
      </c>
      <c r="H2978">
        <f t="shared" si="462"/>
        <v>0</v>
      </c>
      <c r="I2978">
        <f t="shared" si="463"/>
        <v>1</v>
      </c>
      <c r="J2978">
        <f t="shared" si="464"/>
        <v>0</v>
      </c>
      <c r="K2978" t="s">
        <v>19</v>
      </c>
      <c r="L2978">
        <f t="shared" si="465"/>
        <v>0</v>
      </c>
      <c r="M2978" t="s">
        <v>22</v>
      </c>
      <c r="N2978">
        <f t="shared" si="466"/>
        <v>0</v>
      </c>
      <c r="O2978">
        <f t="shared" si="467"/>
        <v>1</v>
      </c>
      <c r="P2978">
        <v>93.58</v>
      </c>
      <c r="Q2978">
        <f t="shared" si="468"/>
        <v>-0.27756004511218957</v>
      </c>
      <c r="R2978">
        <v>35.200000000000003</v>
      </c>
      <c r="S2978">
        <f t="shared" si="469"/>
        <v>0.82323965397736409</v>
      </c>
      <c r="T2978" s="8">
        <v>0</v>
      </c>
    </row>
    <row r="2979" spans="1:20" x14ac:dyDescent="0.35">
      <c r="A2979">
        <v>75</v>
      </c>
      <c r="B2979">
        <f t="shared" si="460"/>
        <v>1.4052532331086791</v>
      </c>
      <c r="C2979">
        <v>0</v>
      </c>
      <c r="D2979">
        <v>0</v>
      </c>
      <c r="E2979" t="s">
        <v>13</v>
      </c>
      <c r="F2979">
        <f t="shared" si="461"/>
        <v>1</v>
      </c>
      <c r="G2979" t="s">
        <v>25</v>
      </c>
      <c r="H2979">
        <f t="shared" si="462"/>
        <v>0</v>
      </c>
      <c r="I2979">
        <f t="shared" si="463"/>
        <v>0</v>
      </c>
      <c r="J2979">
        <f t="shared" si="464"/>
        <v>1</v>
      </c>
      <c r="K2979" t="s">
        <v>15</v>
      </c>
      <c r="L2979">
        <f t="shared" si="465"/>
        <v>1</v>
      </c>
      <c r="M2979" t="s">
        <v>16</v>
      </c>
      <c r="N2979">
        <f t="shared" si="466"/>
        <v>1</v>
      </c>
      <c r="O2979">
        <f t="shared" si="467"/>
        <v>0</v>
      </c>
      <c r="P2979">
        <v>73.89</v>
      </c>
      <c r="Q2979">
        <f t="shared" si="468"/>
        <v>-0.71241823275946714</v>
      </c>
      <c r="R2979">
        <v>20.9</v>
      </c>
      <c r="S2979">
        <f t="shared" si="469"/>
        <v>-1.0341905258814876</v>
      </c>
      <c r="T2979" s="8">
        <v>0</v>
      </c>
    </row>
    <row r="2980" spans="1:20" x14ac:dyDescent="0.35">
      <c r="A2980">
        <v>42</v>
      </c>
      <c r="B2980">
        <f t="shared" si="460"/>
        <v>-5.424993080354578E-2</v>
      </c>
      <c r="C2980">
        <v>0</v>
      </c>
      <c r="D2980">
        <v>0</v>
      </c>
      <c r="E2980" t="s">
        <v>13</v>
      </c>
      <c r="F2980">
        <f t="shared" si="461"/>
        <v>1</v>
      </c>
      <c r="G2980" t="s">
        <v>14</v>
      </c>
      <c r="H2980">
        <f t="shared" si="462"/>
        <v>1</v>
      </c>
      <c r="I2980">
        <f t="shared" si="463"/>
        <v>0</v>
      </c>
      <c r="J2980">
        <f t="shared" si="464"/>
        <v>0</v>
      </c>
      <c r="K2980" t="s">
        <v>19</v>
      </c>
      <c r="L2980">
        <f t="shared" si="465"/>
        <v>0</v>
      </c>
      <c r="M2980" t="s">
        <v>22</v>
      </c>
      <c r="N2980">
        <f t="shared" si="466"/>
        <v>0</v>
      </c>
      <c r="O2980">
        <f t="shared" si="467"/>
        <v>1</v>
      </c>
      <c r="P2980">
        <v>107.83</v>
      </c>
      <c r="Q2980">
        <f t="shared" si="468"/>
        <v>3.7154488863112844E-2</v>
      </c>
      <c r="R2980">
        <v>35.299999999999997</v>
      </c>
      <c r="S2980">
        <f t="shared" si="469"/>
        <v>0.83622867621413854</v>
      </c>
      <c r="T2980" s="8">
        <v>0</v>
      </c>
    </row>
    <row r="2981" spans="1:20" x14ac:dyDescent="0.35">
      <c r="A2981">
        <v>82</v>
      </c>
      <c r="B2981">
        <f t="shared" si="460"/>
        <v>1.7148448133324843</v>
      </c>
      <c r="C2981">
        <v>1</v>
      </c>
      <c r="D2981">
        <v>0</v>
      </c>
      <c r="E2981" t="s">
        <v>13</v>
      </c>
      <c r="F2981">
        <f t="shared" si="461"/>
        <v>1</v>
      </c>
      <c r="G2981" t="s">
        <v>18</v>
      </c>
      <c r="H2981">
        <f t="shared" si="462"/>
        <v>0</v>
      </c>
      <c r="I2981">
        <f t="shared" si="463"/>
        <v>1</v>
      </c>
      <c r="J2981">
        <f t="shared" si="464"/>
        <v>0</v>
      </c>
      <c r="K2981" t="s">
        <v>15</v>
      </c>
      <c r="L2981">
        <f t="shared" si="465"/>
        <v>1</v>
      </c>
      <c r="M2981" t="s">
        <v>16</v>
      </c>
      <c r="N2981">
        <f t="shared" si="466"/>
        <v>1</v>
      </c>
      <c r="O2981">
        <f t="shared" si="467"/>
        <v>0</v>
      </c>
      <c r="P2981">
        <v>107.21</v>
      </c>
      <c r="Q2981">
        <f t="shared" si="468"/>
        <v>2.3461645981380289E-2</v>
      </c>
      <c r="R2981">
        <v>27</v>
      </c>
      <c r="S2981">
        <f t="shared" si="469"/>
        <v>-0.24186016943820124</v>
      </c>
      <c r="T2981" s="8">
        <v>0</v>
      </c>
    </row>
    <row r="2982" spans="1:20" x14ac:dyDescent="0.35">
      <c r="A2982">
        <v>61</v>
      </c>
      <c r="B2982">
        <f t="shared" si="460"/>
        <v>0.78607007266106854</v>
      </c>
      <c r="C2982">
        <v>0</v>
      </c>
      <c r="D2982">
        <v>0</v>
      </c>
      <c r="E2982" t="s">
        <v>13</v>
      </c>
      <c r="F2982">
        <f t="shared" si="461"/>
        <v>1</v>
      </c>
      <c r="G2982" t="s">
        <v>14</v>
      </c>
      <c r="H2982">
        <f t="shared" si="462"/>
        <v>1</v>
      </c>
      <c r="I2982">
        <f t="shared" si="463"/>
        <v>0</v>
      </c>
      <c r="J2982">
        <f t="shared" si="464"/>
        <v>0</v>
      </c>
      <c r="K2982" t="s">
        <v>19</v>
      </c>
      <c r="L2982">
        <f t="shared" si="465"/>
        <v>0</v>
      </c>
      <c r="M2982" t="s">
        <v>22</v>
      </c>
      <c r="N2982">
        <f t="shared" si="466"/>
        <v>0</v>
      </c>
      <c r="O2982">
        <f t="shared" si="467"/>
        <v>1</v>
      </c>
      <c r="P2982">
        <v>99.35</v>
      </c>
      <c r="Q2982">
        <f t="shared" si="468"/>
        <v>-0.1501282653902602</v>
      </c>
      <c r="R2982">
        <v>26.1</v>
      </c>
      <c r="S2982">
        <f t="shared" si="469"/>
        <v>-0.3587613695691777</v>
      </c>
      <c r="T2982" s="8">
        <v>0</v>
      </c>
    </row>
    <row r="2983" spans="1:20" x14ac:dyDescent="0.35">
      <c r="A2983">
        <v>62</v>
      </c>
      <c r="B2983">
        <f t="shared" si="460"/>
        <v>0.83029744126446925</v>
      </c>
      <c r="C2983">
        <v>0</v>
      </c>
      <c r="D2983">
        <v>0</v>
      </c>
      <c r="E2983" t="s">
        <v>13</v>
      </c>
      <c r="F2983">
        <f t="shared" si="461"/>
        <v>1</v>
      </c>
      <c r="G2983" t="s">
        <v>14</v>
      </c>
      <c r="H2983">
        <f t="shared" si="462"/>
        <v>1</v>
      </c>
      <c r="I2983">
        <f t="shared" si="463"/>
        <v>0</v>
      </c>
      <c r="J2983">
        <f t="shared" si="464"/>
        <v>0</v>
      </c>
      <c r="K2983" t="s">
        <v>19</v>
      </c>
      <c r="L2983">
        <f t="shared" si="465"/>
        <v>0</v>
      </c>
      <c r="M2983" t="s">
        <v>16</v>
      </c>
      <c r="N2983">
        <f t="shared" si="466"/>
        <v>1</v>
      </c>
      <c r="O2983">
        <f t="shared" si="467"/>
        <v>0</v>
      </c>
      <c r="P2983">
        <v>203.57</v>
      </c>
      <c r="Q2983">
        <f t="shared" si="468"/>
        <v>2.151594452568057</v>
      </c>
      <c r="R2983">
        <v>29.1</v>
      </c>
      <c r="S2983">
        <f t="shared" si="469"/>
        <v>3.0909297534077767E-2</v>
      </c>
      <c r="T2983" s="8">
        <v>0</v>
      </c>
    </row>
    <row r="2984" spans="1:20" x14ac:dyDescent="0.35">
      <c r="A2984">
        <v>59</v>
      </c>
      <c r="B2984">
        <f t="shared" si="460"/>
        <v>0.69761533545426702</v>
      </c>
      <c r="C2984">
        <v>1</v>
      </c>
      <c r="D2984">
        <v>1</v>
      </c>
      <c r="E2984" t="s">
        <v>13</v>
      </c>
      <c r="F2984">
        <f t="shared" si="461"/>
        <v>1</v>
      </c>
      <c r="G2984" t="s">
        <v>25</v>
      </c>
      <c r="H2984">
        <f t="shared" si="462"/>
        <v>0</v>
      </c>
      <c r="I2984">
        <f t="shared" si="463"/>
        <v>0</v>
      </c>
      <c r="J2984">
        <f t="shared" si="464"/>
        <v>1</v>
      </c>
      <c r="K2984" t="s">
        <v>19</v>
      </c>
      <c r="L2984">
        <f t="shared" si="465"/>
        <v>0</v>
      </c>
      <c r="M2984" t="s">
        <v>21</v>
      </c>
      <c r="N2984">
        <f t="shared" si="466"/>
        <v>0</v>
      </c>
      <c r="O2984">
        <f t="shared" si="467"/>
        <v>0</v>
      </c>
      <c r="P2984">
        <v>81.510000000000005</v>
      </c>
      <c r="Q2984">
        <f t="shared" si="468"/>
        <v>-0.5441287766968842</v>
      </c>
      <c r="R2984">
        <v>32.6</v>
      </c>
      <c r="S2984">
        <f t="shared" si="469"/>
        <v>0.48552507582120913</v>
      </c>
      <c r="T2984" s="8">
        <v>0</v>
      </c>
    </row>
    <row r="2985" spans="1:20" x14ac:dyDescent="0.35">
      <c r="A2985">
        <v>31</v>
      </c>
      <c r="B2985">
        <f t="shared" si="460"/>
        <v>-0.54075098544095401</v>
      </c>
      <c r="C2985">
        <v>0</v>
      </c>
      <c r="D2985">
        <v>0</v>
      </c>
      <c r="E2985" t="s">
        <v>13</v>
      </c>
      <c r="F2985">
        <f t="shared" si="461"/>
        <v>1</v>
      </c>
      <c r="G2985" t="s">
        <v>14</v>
      </c>
      <c r="H2985">
        <f t="shared" si="462"/>
        <v>1</v>
      </c>
      <c r="I2985">
        <f t="shared" si="463"/>
        <v>0</v>
      </c>
      <c r="J2985">
        <f t="shared" si="464"/>
        <v>0</v>
      </c>
      <c r="K2985" t="s">
        <v>19</v>
      </c>
      <c r="L2985">
        <f t="shared" si="465"/>
        <v>0</v>
      </c>
      <c r="M2985" t="s">
        <v>16</v>
      </c>
      <c r="N2985">
        <f t="shared" si="466"/>
        <v>1</v>
      </c>
      <c r="O2985">
        <f t="shared" si="467"/>
        <v>0</v>
      </c>
      <c r="P2985">
        <v>69.260000000000005</v>
      </c>
      <c r="Q2985">
        <f t="shared" si="468"/>
        <v>-0.81467284976337229</v>
      </c>
      <c r="R2985">
        <v>21.8</v>
      </c>
      <c r="S2985">
        <f t="shared" si="469"/>
        <v>-0.91728932575051059</v>
      </c>
      <c r="T2985" s="8">
        <v>0</v>
      </c>
    </row>
    <row r="2986" spans="1:20" x14ac:dyDescent="0.35">
      <c r="A2986">
        <v>12</v>
      </c>
      <c r="B2986">
        <f t="shared" si="460"/>
        <v>-1.3810709889055683</v>
      </c>
      <c r="C2986">
        <v>0</v>
      </c>
      <c r="D2986">
        <v>0</v>
      </c>
      <c r="E2986" t="s">
        <v>23</v>
      </c>
      <c r="F2986">
        <f t="shared" si="461"/>
        <v>0</v>
      </c>
      <c r="G2986" t="s">
        <v>26</v>
      </c>
      <c r="H2986">
        <f t="shared" si="462"/>
        <v>0</v>
      </c>
      <c r="I2986">
        <f t="shared" si="463"/>
        <v>0</v>
      </c>
      <c r="J2986">
        <f t="shared" si="464"/>
        <v>0</v>
      </c>
      <c r="K2986" t="s">
        <v>15</v>
      </c>
      <c r="L2986">
        <f t="shared" si="465"/>
        <v>1</v>
      </c>
      <c r="M2986" t="s">
        <v>21</v>
      </c>
      <c r="N2986">
        <f t="shared" si="466"/>
        <v>0</v>
      </c>
      <c r="O2986">
        <f t="shared" si="467"/>
        <v>0</v>
      </c>
      <c r="P2986">
        <v>111.47</v>
      </c>
      <c r="Q2986">
        <f t="shared" si="468"/>
        <v>0.11754472771715503</v>
      </c>
      <c r="R2986">
        <v>32.299999999999997</v>
      </c>
      <c r="S2986">
        <f t="shared" si="469"/>
        <v>0.44655800911088306</v>
      </c>
      <c r="T2986" s="8">
        <v>0</v>
      </c>
    </row>
    <row r="2987" spans="1:20" x14ac:dyDescent="0.35">
      <c r="A2987">
        <v>76</v>
      </c>
      <c r="B2987">
        <f t="shared" si="460"/>
        <v>1.4494806017120798</v>
      </c>
      <c r="C2987">
        <v>0</v>
      </c>
      <c r="D2987">
        <v>1</v>
      </c>
      <c r="E2987" t="s">
        <v>13</v>
      </c>
      <c r="F2987">
        <f t="shared" si="461"/>
        <v>1</v>
      </c>
      <c r="G2987" t="s">
        <v>14</v>
      </c>
      <c r="H2987">
        <f t="shared" si="462"/>
        <v>1</v>
      </c>
      <c r="I2987">
        <f t="shared" si="463"/>
        <v>0</v>
      </c>
      <c r="J2987">
        <f t="shared" si="464"/>
        <v>0</v>
      </c>
      <c r="K2987" t="s">
        <v>19</v>
      </c>
      <c r="L2987">
        <f t="shared" si="465"/>
        <v>0</v>
      </c>
      <c r="M2987" t="s">
        <v>21</v>
      </c>
      <c r="N2987">
        <f t="shared" si="466"/>
        <v>0</v>
      </c>
      <c r="O2987">
        <f t="shared" si="467"/>
        <v>0</v>
      </c>
      <c r="P2987">
        <v>86.09</v>
      </c>
      <c r="Q2987">
        <f t="shared" si="468"/>
        <v>-0.4429784212156993</v>
      </c>
      <c r="R2987">
        <v>28.1</v>
      </c>
      <c r="S2987">
        <f t="shared" si="469"/>
        <v>-9.8980924833674058E-2</v>
      </c>
      <c r="T2987" s="8">
        <v>0</v>
      </c>
    </row>
    <row r="2988" spans="1:20" x14ac:dyDescent="0.35">
      <c r="A2988">
        <v>71</v>
      </c>
      <c r="B2988">
        <f t="shared" si="460"/>
        <v>1.2283437586950761</v>
      </c>
      <c r="C2988">
        <v>0</v>
      </c>
      <c r="D2988">
        <v>1</v>
      </c>
      <c r="E2988" t="s">
        <v>13</v>
      </c>
      <c r="F2988">
        <f t="shared" si="461"/>
        <v>1</v>
      </c>
      <c r="G2988" t="s">
        <v>25</v>
      </c>
      <c r="H2988">
        <f t="shared" si="462"/>
        <v>0</v>
      </c>
      <c r="I2988">
        <f t="shared" si="463"/>
        <v>0</v>
      </c>
      <c r="J2988">
        <f t="shared" si="464"/>
        <v>1</v>
      </c>
      <c r="K2988" t="s">
        <v>19</v>
      </c>
      <c r="L2988">
        <f t="shared" si="465"/>
        <v>0</v>
      </c>
      <c r="M2988" t="s">
        <v>16</v>
      </c>
      <c r="N2988">
        <f t="shared" si="466"/>
        <v>1</v>
      </c>
      <c r="O2988">
        <f t="shared" si="467"/>
        <v>0</v>
      </c>
      <c r="P2988">
        <v>72.94</v>
      </c>
      <c r="Q2988">
        <f t="shared" si="468"/>
        <v>-0.73339920169115402</v>
      </c>
      <c r="R2988">
        <v>32.299999999999997</v>
      </c>
      <c r="S2988">
        <f t="shared" si="469"/>
        <v>0.44655800911088306</v>
      </c>
      <c r="T2988" s="8">
        <v>0</v>
      </c>
    </row>
    <row r="2989" spans="1:20" x14ac:dyDescent="0.35">
      <c r="A2989">
        <v>15</v>
      </c>
      <c r="B2989">
        <f t="shared" si="460"/>
        <v>-1.248388883095366</v>
      </c>
      <c r="C2989">
        <v>0</v>
      </c>
      <c r="D2989">
        <v>0</v>
      </c>
      <c r="E2989" t="s">
        <v>23</v>
      </c>
      <c r="F2989">
        <f t="shared" si="461"/>
        <v>0</v>
      </c>
      <c r="G2989" t="s">
        <v>14</v>
      </c>
      <c r="H2989">
        <f t="shared" si="462"/>
        <v>1</v>
      </c>
      <c r="I2989">
        <f t="shared" si="463"/>
        <v>0</v>
      </c>
      <c r="J2989">
        <f t="shared" si="464"/>
        <v>0</v>
      </c>
      <c r="K2989" t="s">
        <v>15</v>
      </c>
      <c r="L2989">
        <f t="shared" si="465"/>
        <v>1</v>
      </c>
      <c r="M2989" t="s">
        <v>21</v>
      </c>
      <c r="N2989">
        <f t="shared" si="466"/>
        <v>0</v>
      </c>
      <c r="O2989">
        <f t="shared" si="467"/>
        <v>0</v>
      </c>
      <c r="P2989">
        <v>76.77</v>
      </c>
      <c r="Q2989">
        <f t="shared" si="468"/>
        <v>-0.64881276905077445</v>
      </c>
      <c r="R2989">
        <v>21.7</v>
      </c>
      <c r="S2989">
        <f t="shared" si="469"/>
        <v>-0.93027834798728604</v>
      </c>
      <c r="T2989" s="8">
        <v>0</v>
      </c>
    </row>
    <row r="2990" spans="1:20" x14ac:dyDescent="0.35">
      <c r="A2990">
        <v>44</v>
      </c>
      <c r="B2990">
        <f t="shared" si="460"/>
        <v>3.4204806403255718E-2</v>
      </c>
      <c r="C2990">
        <v>0</v>
      </c>
      <c r="D2990">
        <v>0</v>
      </c>
      <c r="E2990" t="s">
        <v>13</v>
      </c>
      <c r="F2990">
        <f t="shared" si="461"/>
        <v>1</v>
      </c>
      <c r="G2990" t="s">
        <v>14</v>
      </c>
      <c r="H2990">
        <f t="shared" si="462"/>
        <v>1</v>
      </c>
      <c r="I2990">
        <f t="shared" si="463"/>
        <v>0</v>
      </c>
      <c r="J2990">
        <f t="shared" si="464"/>
        <v>0</v>
      </c>
      <c r="K2990" t="s">
        <v>19</v>
      </c>
      <c r="L2990">
        <f t="shared" si="465"/>
        <v>0</v>
      </c>
      <c r="M2990" t="s">
        <v>21</v>
      </c>
      <c r="N2990">
        <f t="shared" si="466"/>
        <v>0</v>
      </c>
      <c r="O2990">
        <f t="shared" si="467"/>
        <v>0</v>
      </c>
      <c r="P2990">
        <v>60.32</v>
      </c>
      <c r="Q2990">
        <f t="shared" si="468"/>
        <v>-1.0121148100257726</v>
      </c>
      <c r="R2990">
        <v>25</v>
      </c>
      <c r="S2990">
        <f t="shared" si="469"/>
        <v>-0.50164061417370487</v>
      </c>
      <c r="T2990" s="8">
        <v>0</v>
      </c>
    </row>
    <row r="2991" spans="1:20" x14ac:dyDescent="0.35">
      <c r="A2991">
        <v>30</v>
      </c>
      <c r="B2991">
        <f t="shared" si="460"/>
        <v>-0.58497835404435483</v>
      </c>
      <c r="C2991">
        <v>0</v>
      </c>
      <c r="D2991">
        <v>0</v>
      </c>
      <c r="E2991" t="s">
        <v>23</v>
      </c>
      <c r="F2991">
        <f t="shared" si="461"/>
        <v>0</v>
      </c>
      <c r="G2991" t="s">
        <v>14</v>
      </c>
      <c r="H2991">
        <f t="shared" si="462"/>
        <v>1</v>
      </c>
      <c r="I2991">
        <f t="shared" si="463"/>
        <v>0</v>
      </c>
      <c r="J2991">
        <f t="shared" si="464"/>
        <v>0</v>
      </c>
      <c r="K2991" t="s">
        <v>19</v>
      </c>
      <c r="L2991">
        <f t="shared" si="465"/>
        <v>0</v>
      </c>
      <c r="M2991" t="s">
        <v>21</v>
      </c>
      <c r="N2991">
        <f t="shared" si="466"/>
        <v>0</v>
      </c>
      <c r="O2991">
        <f t="shared" si="467"/>
        <v>0</v>
      </c>
      <c r="P2991">
        <v>133.24</v>
      </c>
      <c r="Q2991">
        <f t="shared" si="468"/>
        <v>0.59834019470959976</v>
      </c>
      <c r="R2991">
        <v>28.9</v>
      </c>
      <c r="S2991">
        <f t="shared" si="469"/>
        <v>4.9312530605270348E-3</v>
      </c>
      <c r="T2991" s="8">
        <v>0</v>
      </c>
    </row>
    <row r="2992" spans="1:20" x14ac:dyDescent="0.35">
      <c r="A2992">
        <v>47</v>
      </c>
      <c r="B2992">
        <f t="shared" si="460"/>
        <v>0.16688691221345797</v>
      </c>
      <c r="C2992">
        <v>0</v>
      </c>
      <c r="D2992">
        <v>0</v>
      </c>
      <c r="E2992" t="s">
        <v>13</v>
      </c>
      <c r="F2992">
        <f t="shared" si="461"/>
        <v>1</v>
      </c>
      <c r="G2992" t="s">
        <v>14</v>
      </c>
      <c r="H2992">
        <f t="shared" si="462"/>
        <v>1</v>
      </c>
      <c r="I2992">
        <f t="shared" si="463"/>
        <v>0</v>
      </c>
      <c r="J2992">
        <f t="shared" si="464"/>
        <v>0</v>
      </c>
      <c r="K2992" t="s">
        <v>19</v>
      </c>
      <c r="L2992">
        <f t="shared" si="465"/>
        <v>0</v>
      </c>
      <c r="M2992" t="s">
        <v>16</v>
      </c>
      <c r="N2992">
        <f t="shared" si="466"/>
        <v>1</v>
      </c>
      <c r="O2992">
        <f t="shared" si="467"/>
        <v>0</v>
      </c>
      <c r="P2992">
        <v>65.010000000000005</v>
      </c>
      <c r="Q2992">
        <f t="shared" si="468"/>
        <v>-0.90853507919460286</v>
      </c>
      <c r="R2992">
        <v>21.7</v>
      </c>
      <c r="S2992">
        <f t="shared" si="469"/>
        <v>-0.93027834798728604</v>
      </c>
      <c r="T2992" s="8">
        <v>0</v>
      </c>
    </row>
    <row r="2993" spans="1:20" x14ac:dyDescent="0.35">
      <c r="A2993">
        <v>47</v>
      </c>
      <c r="B2993">
        <f t="shared" si="460"/>
        <v>0.16688691221345797</v>
      </c>
      <c r="C2993">
        <v>0</v>
      </c>
      <c r="D2993">
        <v>0</v>
      </c>
      <c r="E2993" t="s">
        <v>13</v>
      </c>
      <c r="F2993">
        <f t="shared" si="461"/>
        <v>1</v>
      </c>
      <c r="G2993" t="s">
        <v>14</v>
      </c>
      <c r="H2993">
        <f t="shared" si="462"/>
        <v>1</v>
      </c>
      <c r="I2993">
        <f t="shared" si="463"/>
        <v>0</v>
      </c>
      <c r="J2993">
        <f t="shared" si="464"/>
        <v>0</v>
      </c>
      <c r="K2993" t="s">
        <v>15</v>
      </c>
      <c r="L2993">
        <f t="shared" si="465"/>
        <v>1</v>
      </c>
      <c r="M2993" t="s">
        <v>21</v>
      </c>
      <c r="N2993">
        <f t="shared" si="466"/>
        <v>0</v>
      </c>
      <c r="O2993">
        <f t="shared" si="467"/>
        <v>0</v>
      </c>
      <c r="P2993">
        <v>74.63</v>
      </c>
      <c r="Q2993">
        <f t="shared" si="468"/>
        <v>-0.69607516222320587</v>
      </c>
      <c r="R2993">
        <v>45.3</v>
      </c>
      <c r="S2993">
        <f t="shared" si="469"/>
        <v>2.1351308998916565</v>
      </c>
      <c r="T2993" s="8">
        <v>0</v>
      </c>
    </row>
    <row r="2994" spans="1:20" x14ac:dyDescent="0.35">
      <c r="A2994">
        <v>60</v>
      </c>
      <c r="B2994">
        <f t="shared" si="460"/>
        <v>0.74184270405766772</v>
      </c>
      <c r="C2994">
        <v>0</v>
      </c>
      <c r="D2994">
        <v>0</v>
      </c>
      <c r="E2994" t="s">
        <v>13</v>
      </c>
      <c r="F2994">
        <f t="shared" si="461"/>
        <v>1</v>
      </c>
      <c r="G2994" t="s">
        <v>14</v>
      </c>
      <c r="H2994">
        <f t="shared" si="462"/>
        <v>1</v>
      </c>
      <c r="I2994">
        <f t="shared" si="463"/>
        <v>0</v>
      </c>
      <c r="J2994">
        <f t="shared" si="464"/>
        <v>0</v>
      </c>
      <c r="K2994" t="s">
        <v>19</v>
      </c>
      <c r="L2994">
        <f t="shared" si="465"/>
        <v>0</v>
      </c>
      <c r="M2994" t="s">
        <v>21</v>
      </c>
      <c r="N2994">
        <f t="shared" si="466"/>
        <v>0</v>
      </c>
      <c r="O2994">
        <f t="shared" si="467"/>
        <v>0</v>
      </c>
      <c r="P2994">
        <v>230.78</v>
      </c>
      <c r="Q2994">
        <f t="shared" si="468"/>
        <v>2.7525335732324767</v>
      </c>
      <c r="R2994">
        <v>40.200000000000003</v>
      </c>
      <c r="S2994">
        <f t="shared" si="469"/>
        <v>1.4726907658161232</v>
      </c>
      <c r="T2994" s="8">
        <v>0</v>
      </c>
    </row>
    <row r="2995" spans="1:20" x14ac:dyDescent="0.35">
      <c r="A2995">
        <v>62</v>
      </c>
      <c r="B2995">
        <f t="shared" si="460"/>
        <v>0.83029744126446925</v>
      </c>
      <c r="C2995">
        <v>0</v>
      </c>
      <c r="D2995">
        <v>0</v>
      </c>
      <c r="E2995" t="s">
        <v>13</v>
      </c>
      <c r="F2995">
        <f t="shared" si="461"/>
        <v>1</v>
      </c>
      <c r="G2995" t="s">
        <v>14</v>
      </c>
      <c r="H2995">
        <f t="shared" si="462"/>
        <v>1</v>
      </c>
      <c r="I2995">
        <f t="shared" si="463"/>
        <v>0</v>
      </c>
      <c r="J2995">
        <f t="shared" si="464"/>
        <v>0</v>
      </c>
      <c r="K2995" t="s">
        <v>15</v>
      </c>
      <c r="L2995">
        <f t="shared" si="465"/>
        <v>1</v>
      </c>
      <c r="M2995" t="s">
        <v>16</v>
      </c>
      <c r="N2995">
        <f t="shared" si="466"/>
        <v>1</v>
      </c>
      <c r="O2995">
        <f t="shared" si="467"/>
        <v>0</v>
      </c>
      <c r="P2995">
        <v>72.5</v>
      </c>
      <c r="Q2995">
        <f t="shared" si="468"/>
        <v>-0.74311670309109312</v>
      </c>
      <c r="R2995">
        <v>22.5</v>
      </c>
      <c r="S2995">
        <f t="shared" si="469"/>
        <v>-0.82636617009308444</v>
      </c>
      <c r="T2995" s="8">
        <v>0</v>
      </c>
    </row>
    <row r="2996" spans="1:20" x14ac:dyDescent="0.35">
      <c r="A2996">
        <v>47</v>
      </c>
      <c r="B2996">
        <f t="shared" si="460"/>
        <v>0.16688691221345797</v>
      </c>
      <c r="C2996">
        <v>0</v>
      </c>
      <c r="D2996">
        <v>0</v>
      </c>
      <c r="E2996" t="s">
        <v>13</v>
      </c>
      <c r="F2996">
        <f t="shared" si="461"/>
        <v>1</v>
      </c>
      <c r="G2996" t="s">
        <v>14</v>
      </c>
      <c r="H2996">
        <f t="shared" si="462"/>
        <v>1</v>
      </c>
      <c r="I2996">
        <f t="shared" si="463"/>
        <v>0</v>
      </c>
      <c r="J2996">
        <f t="shared" si="464"/>
        <v>0</v>
      </c>
      <c r="K2996" t="s">
        <v>15</v>
      </c>
      <c r="L2996">
        <f t="shared" si="465"/>
        <v>1</v>
      </c>
      <c r="M2996" t="s">
        <v>21</v>
      </c>
      <c r="N2996">
        <f t="shared" si="466"/>
        <v>0</v>
      </c>
      <c r="O2996">
        <f t="shared" si="467"/>
        <v>0</v>
      </c>
      <c r="P2996">
        <v>68.48</v>
      </c>
      <c r="Q2996">
        <f t="shared" si="468"/>
        <v>-0.83189932951780987</v>
      </c>
      <c r="R2996">
        <v>21.3</v>
      </c>
      <c r="S2996">
        <f t="shared" si="469"/>
        <v>-0.9822344369343865</v>
      </c>
      <c r="T2996" s="8">
        <v>0</v>
      </c>
    </row>
    <row r="2997" spans="1:20" x14ac:dyDescent="0.35">
      <c r="A2997">
        <v>78</v>
      </c>
      <c r="B2997">
        <f t="shared" si="460"/>
        <v>1.5379353389188812</v>
      </c>
      <c r="C2997">
        <v>0</v>
      </c>
      <c r="D2997">
        <v>0</v>
      </c>
      <c r="E2997" t="s">
        <v>13</v>
      </c>
      <c r="F2997">
        <f t="shared" si="461"/>
        <v>1</v>
      </c>
      <c r="G2997" t="s">
        <v>14</v>
      </c>
      <c r="H2997">
        <f t="shared" si="462"/>
        <v>1</v>
      </c>
      <c r="I2997">
        <f t="shared" si="463"/>
        <v>0</v>
      </c>
      <c r="J2997">
        <f t="shared" si="464"/>
        <v>0</v>
      </c>
      <c r="K2997" t="s">
        <v>15</v>
      </c>
      <c r="L2997">
        <f t="shared" si="465"/>
        <v>1</v>
      </c>
      <c r="M2997" t="s">
        <v>16</v>
      </c>
      <c r="N2997">
        <f t="shared" si="466"/>
        <v>1</v>
      </c>
      <c r="O2997">
        <f t="shared" si="467"/>
        <v>0</v>
      </c>
      <c r="P2997">
        <v>85.03</v>
      </c>
      <c r="Q2997">
        <f t="shared" si="468"/>
        <v>-0.46638876549737102</v>
      </c>
      <c r="R2997">
        <v>26.1</v>
      </c>
      <c r="S2997">
        <f t="shared" si="469"/>
        <v>-0.3587613695691777</v>
      </c>
      <c r="T2997" s="8">
        <v>0</v>
      </c>
    </row>
    <row r="2998" spans="1:20" x14ac:dyDescent="0.35">
      <c r="A2998">
        <v>35</v>
      </c>
      <c r="B2998">
        <f t="shared" si="460"/>
        <v>-0.36384151102735102</v>
      </c>
      <c r="C2998">
        <v>0</v>
      </c>
      <c r="D2998">
        <v>0</v>
      </c>
      <c r="E2998" t="s">
        <v>13</v>
      </c>
      <c r="F2998">
        <f t="shared" si="461"/>
        <v>1</v>
      </c>
      <c r="G2998" t="s">
        <v>14</v>
      </c>
      <c r="H2998">
        <f t="shared" si="462"/>
        <v>1</v>
      </c>
      <c r="I2998">
        <f t="shared" si="463"/>
        <v>0</v>
      </c>
      <c r="J2998">
        <f t="shared" si="464"/>
        <v>0</v>
      </c>
      <c r="K2998" t="s">
        <v>15</v>
      </c>
      <c r="L2998">
        <f t="shared" si="465"/>
        <v>1</v>
      </c>
      <c r="M2998" t="s">
        <v>22</v>
      </c>
      <c r="N2998">
        <f t="shared" si="466"/>
        <v>0</v>
      </c>
      <c r="O2998">
        <f t="shared" si="467"/>
        <v>1</v>
      </c>
      <c r="P2998">
        <v>80.760000000000005</v>
      </c>
      <c r="Q2998">
        <f t="shared" si="468"/>
        <v>-0.56069269953768963</v>
      </c>
      <c r="R2998">
        <v>28.8</v>
      </c>
      <c r="S2998">
        <f t="shared" si="469"/>
        <v>-8.0577691762478715E-3</v>
      </c>
      <c r="T2998" s="8">
        <v>0</v>
      </c>
    </row>
    <row r="2999" spans="1:20" x14ac:dyDescent="0.35">
      <c r="A2999">
        <v>71</v>
      </c>
      <c r="B2999">
        <f t="shared" si="460"/>
        <v>1.2283437586950761</v>
      </c>
      <c r="C2999">
        <v>0</v>
      </c>
      <c r="D2999">
        <v>1</v>
      </c>
      <c r="E2999" t="s">
        <v>13</v>
      </c>
      <c r="F2999">
        <f t="shared" si="461"/>
        <v>1</v>
      </c>
      <c r="G2999" t="s">
        <v>14</v>
      </c>
      <c r="H2999">
        <f t="shared" si="462"/>
        <v>1</v>
      </c>
      <c r="I2999">
        <f t="shared" si="463"/>
        <v>0</v>
      </c>
      <c r="J2999">
        <f t="shared" si="464"/>
        <v>0</v>
      </c>
      <c r="K2999" t="s">
        <v>15</v>
      </c>
      <c r="L2999">
        <f t="shared" si="465"/>
        <v>1</v>
      </c>
      <c r="M2999" t="s">
        <v>16</v>
      </c>
      <c r="N2999">
        <f t="shared" si="466"/>
        <v>1</v>
      </c>
      <c r="O2999">
        <f t="shared" si="467"/>
        <v>0</v>
      </c>
      <c r="P2999">
        <v>204.98</v>
      </c>
      <c r="Q2999">
        <f t="shared" si="468"/>
        <v>2.1827346275087711</v>
      </c>
      <c r="R2999">
        <v>28.1</v>
      </c>
      <c r="S2999">
        <f t="shared" si="469"/>
        <v>-9.8980924833674058E-2</v>
      </c>
      <c r="T2999" s="8">
        <v>0</v>
      </c>
    </row>
    <row r="3000" spans="1:20" x14ac:dyDescent="0.35">
      <c r="A3000">
        <v>57</v>
      </c>
      <c r="B3000">
        <f t="shared" si="460"/>
        <v>0.60916059824746549</v>
      </c>
      <c r="C3000">
        <v>0</v>
      </c>
      <c r="D3000">
        <v>0</v>
      </c>
      <c r="E3000" t="s">
        <v>13</v>
      </c>
      <c r="F3000">
        <f t="shared" si="461"/>
        <v>1</v>
      </c>
      <c r="G3000" t="s">
        <v>18</v>
      </c>
      <c r="H3000">
        <f t="shared" si="462"/>
        <v>0</v>
      </c>
      <c r="I3000">
        <f t="shared" si="463"/>
        <v>1</v>
      </c>
      <c r="J3000">
        <f t="shared" si="464"/>
        <v>0</v>
      </c>
      <c r="K3000" t="s">
        <v>19</v>
      </c>
      <c r="L3000">
        <f t="shared" si="465"/>
        <v>0</v>
      </c>
      <c r="M3000" t="s">
        <v>16</v>
      </c>
      <c r="N3000">
        <f t="shared" si="466"/>
        <v>1</v>
      </c>
      <c r="O3000">
        <f t="shared" si="467"/>
        <v>0</v>
      </c>
      <c r="P3000">
        <v>95.36</v>
      </c>
      <c r="Q3000">
        <f t="shared" si="468"/>
        <v>-0.23824833490334477</v>
      </c>
      <c r="R3000">
        <v>32.4</v>
      </c>
      <c r="S3000">
        <f t="shared" si="469"/>
        <v>0.4595470313476584</v>
      </c>
      <c r="T3000" s="8">
        <v>0</v>
      </c>
    </row>
    <row r="3001" spans="1:20" x14ac:dyDescent="0.35">
      <c r="A3001">
        <v>12</v>
      </c>
      <c r="B3001">
        <f t="shared" si="460"/>
        <v>-1.3810709889055683</v>
      </c>
      <c r="C3001">
        <v>0</v>
      </c>
      <c r="D3001">
        <v>0</v>
      </c>
      <c r="E3001" t="s">
        <v>23</v>
      </c>
      <c r="F3001">
        <f t="shared" si="461"/>
        <v>0</v>
      </c>
      <c r="G3001" t="s">
        <v>26</v>
      </c>
      <c r="H3001">
        <f t="shared" si="462"/>
        <v>0</v>
      </c>
      <c r="I3001">
        <f t="shared" si="463"/>
        <v>0</v>
      </c>
      <c r="J3001">
        <f t="shared" si="464"/>
        <v>0</v>
      </c>
      <c r="K3001" t="s">
        <v>15</v>
      </c>
      <c r="L3001">
        <f t="shared" si="465"/>
        <v>1</v>
      </c>
      <c r="M3001" t="s">
        <v>21</v>
      </c>
      <c r="N3001">
        <f t="shared" si="466"/>
        <v>0</v>
      </c>
      <c r="O3001">
        <f t="shared" si="467"/>
        <v>0</v>
      </c>
      <c r="P3001">
        <v>110.33</v>
      </c>
      <c r="Q3001">
        <f t="shared" si="468"/>
        <v>9.2367564999130819E-2</v>
      </c>
      <c r="R3001">
        <v>20.399999999999999</v>
      </c>
      <c r="S3001">
        <f t="shared" si="469"/>
        <v>-1.0991356370653635</v>
      </c>
      <c r="T3001" s="8">
        <v>0</v>
      </c>
    </row>
    <row r="3002" spans="1:20" x14ac:dyDescent="0.35">
      <c r="A3002">
        <v>26</v>
      </c>
      <c r="B3002">
        <f t="shared" si="460"/>
        <v>-0.76188782845795777</v>
      </c>
      <c r="C3002">
        <v>0</v>
      </c>
      <c r="D3002">
        <v>0</v>
      </c>
      <c r="E3002" t="s">
        <v>13</v>
      </c>
      <c r="F3002">
        <f t="shared" si="461"/>
        <v>1</v>
      </c>
      <c r="G3002" t="s">
        <v>14</v>
      </c>
      <c r="H3002">
        <f t="shared" si="462"/>
        <v>1</v>
      </c>
      <c r="I3002">
        <f t="shared" si="463"/>
        <v>0</v>
      </c>
      <c r="J3002">
        <f t="shared" si="464"/>
        <v>0</v>
      </c>
      <c r="K3002" t="s">
        <v>15</v>
      </c>
      <c r="L3002">
        <f t="shared" si="465"/>
        <v>1</v>
      </c>
      <c r="M3002" t="s">
        <v>16</v>
      </c>
      <c r="N3002">
        <f t="shared" si="466"/>
        <v>1</v>
      </c>
      <c r="O3002">
        <f t="shared" si="467"/>
        <v>0</v>
      </c>
      <c r="P3002">
        <v>89.18</v>
      </c>
      <c r="Q3002">
        <f t="shared" si="468"/>
        <v>-0.37473505911158106</v>
      </c>
      <c r="R3002">
        <v>25.9</v>
      </c>
      <c r="S3002">
        <f t="shared" si="469"/>
        <v>-0.38473941404272843</v>
      </c>
      <c r="T3002" s="8">
        <v>0</v>
      </c>
    </row>
    <row r="3003" spans="1:20" x14ac:dyDescent="0.35">
      <c r="A3003">
        <v>33</v>
      </c>
      <c r="B3003">
        <f t="shared" si="460"/>
        <v>-0.45229624823415254</v>
      </c>
      <c r="C3003">
        <v>0</v>
      </c>
      <c r="D3003">
        <v>0</v>
      </c>
      <c r="E3003" t="s">
        <v>23</v>
      </c>
      <c r="F3003">
        <f t="shared" si="461"/>
        <v>0</v>
      </c>
      <c r="G3003" t="s">
        <v>18</v>
      </c>
      <c r="H3003">
        <f t="shared" si="462"/>
        <v>0</v>
      </c>
      <c r="I3003">
        <f t="shared" si="463"/>
        <v>1</v>
      </c>
      <c r="J3003">
        <f t="shared" si="464"/>
        <v>0</v>
      </c>
      <c r="K3003" t="s">
        <v>19</v>
      </c>
      <c r="L3003">
        <f t="shared" si="465"/>
        <v>0</v>
      </c>
      <c r="M3003" t="s">
        <v>16</v>
      </c>
      <c r="N3003">
        <f t="shared" si="466"/>
        <v>1</v>
      </c>
      <c r="O3003">
        <f t="shared" si="467"/>
        <v>0</v>
      </c>
      <c r="P3003">
        <v>91.53</v>
      </c>
      <c r="Q3003">
        <f t="shared" si="468"/>
        <v>-0.32283476754372425</v>
      </c>
      <c r="R3003">
        <v>38.799999999999997</v>
      </c>
      <c r="S3003">
        <f t="shared" si="469"/>
        <v>1.2908444545012698</v>
      </c>
      <c r="T3003" s="8">
        <v>0</v>
      </c>
    </row>
    <row r="3004" spans="1:20" x14ac:dyDescent="0.35">
      <c r="A3004">
        <v>60</v>
      </c>
      <c r="B3004">
        <f t="shared" si="460"/>
        <v>0.74184270405766772</v>
      </c>
      <c r="C3004">
        <v>0</v>
      </c>
      <c r="D3004">
        <v>0</v>
      </c>
      <c r="E3004" t="s">
        <v>13</v>
      </c>
      <c r="F3004">
        <f t="shared" si="461"/>
        <v>1</v>
      </c>
      <c r="G3004" t="s">
        <v>14</v>
      </c>
      <c r="H3004">
        <f t="shared" si="462"/>
        <v>1</v>
      </c>
      <c r="I3004">
        <f t="shared" si="463"/>
        <v>0</v>
      </c>
      <c r="J3004">
        <f t="shared" si="464"/>
        <v>0</v>
      </c>
      <c r="K3004" t="s">
        <v>19</v>
      </c>
      <c r="L3004">
        <f t="shared" si="465"/>
        <v>0</v>
      </c>
      <c r="M3004" t="s">
        <v>21</v>
      </c>
      <c r="N3004">
        <f t="shared" si="466"/>
        <v>0</v>
      </c>
      <c r="O3004">
        <f t="shared" si="467"/>
        <v>0</v>
      </c>
      <c r="P3004">
        <v>65.16</v>
      </c>
      <c r="Q3004">
        <f t="shared" si="468"/>
        <v>-0.90522229462644199</v>
      </c>
      <c r="R3004">
        <v>30.8</v>
      </c>
      <c r="S3004">
        <f t="shared" si="469"/>
        <v>0.25172267555925576</v>
      </c>
      <c r="T3004" s="8">
        <v>0</v>
      </c>
    </row>
    <row r="3005" spans="1:20" x14ac:dyDescent="0.35">
      <c r="A3005">
        <v>35</v>
      </c>
      <c r="B3005">
        <f t="shared" si="460"/>
        <v>-0.36384151102735102</v>
      </c>
      <c r="C3005">
        <v>0</v>
      </c>
      <c r="D3005">
        <v>0</v>
      </c>
      <c r="E3005" t="s">
        <v>23</v>
      </c>
      <c r="F3005">
        <f t="shared" si="461"/>
        <v>0</v>
      </c>
      <c r="G3005" t="s">
        <v>14</v>
      </c>
      <c r="H3005">
        <f t="shared" si="462"/>
        <v>1</v>
      </c>
      <c r="I3005">
        <f t="shared" si="463"/>
        <v>0</v>
      </c>
      <c r="J3005">
        <f t="shared" si="464"/>
        <v>0</v>
      </c>
      <c r="K3005" t="s">
        <v>19</v>
      </c>
      <c r="L3005">
        <f t="shared" si="465"/>
        <v>0</v>
      </c>
      <c r="M3005" t="s">
        <v>21</v>
      </c>
      <c r="N3005">
        <f t="shared" si="466"/>
        <v>0</v>
      </c>
      <c r="O3005">
        <f t="shared" si="467"/>
        <v>0</v>
      </c>
      <c r="P3005">
        <v>74.53</v>
      </c>
      <c r="Q3005">
        <f t="shared" si="468"/>
        <v>-0.69828368526864648</v>
      </c>
      <c r="R3005">
        <v>24.6</v>
      </c>
      <c r="S3005">
        <f t="shared" si="469"/>
        <v>-0.55359670312080544</v>
      </c>
      <c r="T3005" s="8">
        <v>0</v>
      </c>
    </row>
    <row r="3006" spans="1:20" x14ac:dyDescent="0.35">
      <c r="A3006">
        <v>10</v>
      </c>
      <c r="B3006">
        <f t="shared" si="460"/>
        <v>-1.4695257261123698</v>
      </c>
      <c r="C3006">
        <v>0</v>
      </c>
      <c r="D3006">
        <v>0</v>
      </c>
      <c r="E3006" t="s">
        <v>23</v>
      </c>
      <c r="F3006">
        <f t="shared" si="461"/>
        <v>0</v>
      </c>
      <c r="G3006" t="s">
        <v>26</v>
      </c>
      <c r="H3006">
        <f t="shared" si="462"/>
        <v>0</v>
      </c>
      <c r="I3006">
        <f t="shared" si="463"/>
        <v>0</v>
      </c>
      <c r="J3006">
        <f t="shared" si="464"/>
        <v>0</v>
      </c>
      <c r="K3006" t="s">
        <v>19</v>
      </c>
      <c r="L3006">
        <f t="shared" si="465"/>
        <v>0</v>
      </c>
      <c r="M3006" t="s">
        <v>21</v>
      </c>
      <c r="N3006">
        <f t="shared" si="466"/>
        <v>0</v>
      </c>
      <c r="O3006">
        <f t="shared" si="467"/>
        <v>0</v>
      </c>
      <c r="P3006">
        <v>93.29</v>
      </c>
      <c r="Q3006">
        <f t="shared" si="468"/>
        <v>-0.28396476194396753</v>
      </c>
      <c r="R3006">
        <v>20.6</v>
      </c>
      <c r="S3006">
        <f t="shared" si="469"/>
        <v>-1.0731575925918126</v>
      </c>
      <c r="T3006" s="8">
        <v>0</v>
      </c>
    </row>
    <row r="3007" spans="1:20" x14ac:dyDescent="0.35">
      <c r="A3007">
        <v>50</v>
      </c>
      <c r="B3007">
        <f t="shared" si="460"/>
        <v>0.29956901802366021</v>
      </c>
      <c r="C3007">
        <v>0</v>
      </c>
      <c r="D3007">
        <v>0</v>
      </c>
      <c r="E3007" t="s">
        <v>13</v>
      </c>
      <c r="F3007">
        <f t="shared" si="461"/>
        <v>1</v>
      </c>
      <c r="G3007" t="s">
        <v>25</v>
      </c>
      <c r="H3007">
        <f t="shared" si="462"/>
        <v>0</v>
      </c>
      <c r="I3007">
        <f t="shared" si="463"/>
        <v>0</v>
      </c>
      <c r="J3007">
        <f t="shared" si="464"/>
        <v>1</v>
      </c>
      <c r="K3007" t="s">
        <v>15</v>
      </c>
      <c r="L3007">
        <f t="shared" si="465"/>
        <v>1</v>
      </c>
      <c r="M3007" t="s">
        <v>16</v>
      </c>
      <c r="N3007">
        <f t="shared" si="466"/>
        <v>1</v>
      </c>
      <c r="O3007">
        <f t="shared" si="467"/>
        <v>0</v>
      </c>
      <c r="P3007">
        <v>227.89</v>
      </c>
      <c r="Q3007">
        <f t="shared" si="468"/>
        <v>2.6887072572192396</v>
      </c>
      <c r="R3007">
        <v>38.799999999999997</v>
      </c>
      <c r="S3007">
        <f t="shared" si="469"/>
        <v>1.2908444545012698</v>
      </c>
      <c r="T3007" s="8">
        <v>0</v>
      </c>
    </row>
    <row r="3008" spans="1:20" x14ac:dyDescent="0.35">
      <c r="A3008">
        <v>44</v>
      </c>
      <c r="B3008">
        <f t="shared" si="460"/>
        <v>3.4204806403255718E-2</v>
      </c>
      <c r="C3008">
        <v>0</v>
      </c>
      <c r="D3008">
        <v>0</v>
      </c>
      <c r="E3008" t="s">
        <v>13</v>
      </c>
      <c r="F3008">
        <f t="shared" si="461"/>
        <v>1</v>
      </c>
      <c r="G3008" t="s">
        <v>14</v>
      </c>
      <c r="H3008">
        <f t="shared" si="462"/>
        <v>1</v>
      </c>
      <c r="I3008">
        <f t="shared" si="463"/>
        <v>0</v>
      </c>
      <c r="J3008">
        <f t="shared" si="464"/>
        <v>0</v>
      </c>
      <c r="K3008" t="s">
        <v>15</v>
      </c>
      <c r="L3008">
        <f t="shared" si="465"/>
        <v>1</v>
      </c>
      <c r="M3008" t="s">
        <v>22</v>
      </c>
      <c r="N3008">
        <f t="shared" si="466"/>
        <v>0</v>
      </c>
      <c r="O3008">
        <f t="shared" si="467"/>
        <v>1</v>
      </c>
      <c r="P3008">
        <v>121.46</v>
      </c>
      <c r="Q3008">
        <f t="shared" si="468"/>
        <v>0.33817617995668275</v>
      </c>
      <c r="R3008">
        <v>40.4</v>
      </c>
      <c r="S3008">
        <f t="shared" si="469"/>
        <v>1.498668810289673</v>
      </c>
      <c r="T3008" s="8">
        <v>0</v>
      </c>
    </row>
    <row r="3009" spans="1:20" x14ac:dyDescent="0.35">
      <c r="A3009">
        <v>73</v>
      </c>
      <c r="B3009">
        <f t="shared" si="460"/>
        <v>1.3167984959018775</v>
      </c>
      <c r="C3009">
        <v>0</v>
      </c>
      <c r="D3009">
        <v>0</v>
      </c>
      <c r="E3009" t="s">
        <v>23</v>
      </c>
      <c r="F3009">
        <f t="shared" si="461"/>
        <v>0</v>
      </c>
      <c r="G3009" t="s">
        <v>18</v>
      </c>
      <c r="H3009">
        <f t="shared" si="462"/>
        <v>0</v>
      </c>
      <c r="I3009">
        <f t="shared" si="463"/>
        <v>1</v>
      </c>
      <c r="J3009">
        <f t="shared" si="464"/>
        <v>0</v>
      </c>
      <c r="K3009" t="s">
        <v>19</v>
      </c>
      <c r="L3009">
        <f t="shared" si="465"/>
        <v>0</v>
      </c>
      <c r="M3009" t="s">
        <v>21</v>
      </c>
      <c r="N3009">
        <f t="shared" si="466"/>
        <v>0</v>
      </c>
      <c r="O3009">
        <f t="shared" si="467"/>
        <v>0</v>
      </c>
      <c r="P3009">
        <v>69.349999999999994</v>
      </c>
      <c r="Q3009">
        <f t="shared" si="468"/>
        <v>-0.81268517902247583</v>
      </c>
      <c r="R3009">
        <v>28.1</v>
      </c>
      <c r="S3009">
        <f t="shared" si="469"/>
        <v>-9.8980924833674058E-2</v>
      </c>
      <c r="T3009" s="8">
        <v>0</v>
      </c>
    </row>
    <row r="3010" spans="1:20" x14ac:dyDescent="0.35">
      <c r="A3010">
        <v>41</v>
      </c>
      <c r="B3010">
        <f t="shared" si="460"/>
        <v>-9.8477299406946536E-2</v>
      </c>
      <c r="C3010">
        <v>0</v>
      </c>
      <c r="D3010">
        <v>0</v>
      </c>
      <c r="E3010" t="s">
        <v>13</v>
      </c>
      <c r="F3010">
        <f t="shared" si="461"/>
        <v>1</v>
      </c>
      <c r="G3010" t="s">
        <v>14</v>
      </c>
      <c r="H3010">
        <f t="shared" si="462"/>
        <v>1</v>
      </c>
      <c r="I3010">
        <f t="shared" si="463"/>
        <v>0</v>
      </c>
      <c r="J3010">
        <f t="shared" si="464"/>
        <v>0</v>
      </c>
      <c r="K3010" t="s">
        <v>19</v>
      </c>
      <c r="L3010">
        <f t="shared" si="465"/>
        <v>0</v>
      </c>
      <c r="M3010" t="s">
        <v>21</v>
      </c>
      <c r="N3010">
        <f t="shared" si="466"/>
        <v>0</v>
      </c>
      <c r="O3010">
        <f t="shared" si="467"/>
        <v>0</v>
      </c>
      <c r="P3010">
        <v>216.71</v>
      </c>
      <c r="Q3010">
        <f t="shared" si="468"/>
        <v>2.4417943807389677</v>
      </c>
      <c r="R3010">
        <v>36.200000000000003</v>
      </c>
      <c r="S3010">
        <f t="shared" si="469"/>
        <v>0.95312987634511592</v>
      </c>
      <c r="T3010" s="8">
        <v>0</v>
      </c>
    </row>
    <row r="3011" spans="1:20" x14ac:dyDescent="0.35">
      <c r="A3011">
        <v>7</v>
      </c>
      <c r="B3011">
        <f t="shared" ref="B3011:B3074" si="470">(A3011-$V$1)/$V$2</f>
        <v>-1.6022078319225721</v>
      </c>
      <c r="C3011">
        <v>0</v>
      </c>
      <c r="D3011">
        <v>0</v>
      </c>
      <c r="E3011" t="s">
        <v>23</v>
      </c>
      <c r="F3011">
        <f t="shared" ref="F3011:F3074" si="471">IF(E3011="Yes",1,0)</f>
        <v>0</v>
      </c>
      <c r="G3011" t="s">
        <v>26</v>
      </c>
      <c r="H3011">
        <f t="shared" ref="H3011:H3074" si="472">IF(G3011="Private",1,0)</f>
        <v>0</v>
      </c>
      <c r="I3011">
        <f t="shared" ref="I3011:I3074" si="473">IF(G3011="Self-employed",1,0)</f>
        <v>0</v>
      </c>
      <c r="J3011">
        <f t="shared" ref="J3011:J3074" si="474">IF(G3011="Govt_job",1,0)</f>
        <v>0</v>
      </c>
      <c r="K3011" t="s">
        <v>19</v>
      </c>
      <c r="L3011">
        <f t="shared" ref="L3011:L3074" si="475">IF(K3011="Urban",1,0)</f>
        <v>0</v>
      </c>
      <c r="M3011" t="s">
        <v>21</v>
      </c>
      <c r="N3011">
        <f t="shared" ref="N3011:N3074" si="476">IF(M3011="formerly smoked",1,0)</f>
        <v>0</v>
      </c>
      <c r="O3011">
        <f t="shared" ref="O3011:O3074" si="477">IF(M3011="smokes",1,0)</f>
        <v>0</v>
      </c>
      <c r="P3011">
        <v>74.959999999999994</v>
      </c>
      <c r="Q3011">
        <f t="shared" ref="Q3011:Q3074" si="478">(P3011-$W$5)/$W$6</f>
        <v>-0.68878703617325154</v>
      </c>
      <c r="R3011">
        <v>18.8</v>
      </c>
      <c r="S3011">
        <f t="shared" ref="S3011:S3074" si="479">(R3011-$V$11)/$V$12</f>
        <v>-1.3069599928537661</v>
      </c>
      <c r="T3011" s="8">
        <v>0</v>
      </c>
    </row>
    <row r="3012" spans="1:20" x14ac:dyDescent="0.35">
      <c r="A3012">
        <v>45</v>
      </c>
      <c r="B3012">
        <f t="shared" si="470"/>
        <v>7.8432175006656474E-2</v>
      </c>
      <c r="C3012">
        <v>0</v>
      </c>
      <c r="D3012">
        <v>0</v>
      </c>
      <c r="E3012" t="s">
        <v>13</v>
      </c>
      <c r="F3012">
        <f t="shared" si="471"/>
        <v>1</v>
      </c>
      <c r="G3012" t="s">
        <v>18</v>
      </c>
      <c r="H3012">
        <f t="shared" si="472"/>
        <v>0</v>
      </c>
      <c r="I3012">
        <f t="shared" si="473"/>
        <v>1</v>
      </c>
      <c r="J3012">
        <f t="shared" si="474"/>
        <v>0</v>
      </c>
      <c r="K3012" t="s">
        <v>19</v>
      </c>
      <c r="L3012">
        <f t="shared" si="475"/>
        <v>0</v>
      </c>
      <c r="M3012" t="s">
        <v>22</v>
      </c>
      <c r="N3012">
        <f t="shared" si="476"/>
        <v>0</v>
      </c>
      <c r="O3012">
        <f t="shared" si="477"/>
        <v>1</v>
      </c>
      <c r="P3012">
        <v>75.25</v>
      </c>
      <c r="Q3012">
        <f t="shared" si="478"/>
        <v>-0.68238231934147331</v>
      </c>
      <c r="R3012">
        <v>27.6</v>
      </c>
      <c r="S3012">
        <f t="shared" si="479"/>
        <v>-0.16392603601754996</v>
      </c>
      <c r="T3012" s="8">
        <v>0</v>
      </c>
    </row>
    <row r="3013" spans="1:20" x14ac:dyDescent="0.35">
      <c r="A3013">
        <v>60</v>
      </c>
      <c r="B3013">
        <f t="shared" si="470"/>
        <v>0.74184270405766772</v>
      </c>
      <c r="C3013">
        <v>0</v>
      </c>
      <c r="D3013">
        <v>0</v>
      </c>
      <c r="E3013" t="s">
        <v>23</v>
      </c>
      <c r="F3013">
        <f t="shared" si="471"/>
        <v>0</v>
      </c>
      <c r="G3013" t="s">
        <v>14</v>
      </c>
      <c r="H3013">
        <f t="shared" si="472"/>
        <v>1</v>
      </c>
      <c r="I3013">
        <f t="shared" si="473"/>
        <v>0</v>
      </c>
      <c r="J3013">
        <f t="shared" si="474"/>
        <v>0</v>
      </c>
      <c r="K3013" t="s">
        <v>19</v>
      </c>
      <c r="L3013">
        <f t="shared" si="475"/>
        <v>0</v>
      </c>
      <c r="M3013" t="s">
        <v>16</v>
      </c>
      <c r="N3013">
        <f t="shared" si="476"/>
        <v>1</v>
      </c>
      <c r="O3013">
        <f t="shared" si="477"/>
        <v>0</v>
      </c>
      <c r="P3013">
        <v>91.82</v>
      </c>
      <c r="Q3013">
        <f t="shared" si="478"/>
        <v>-0.31643005071194635</v>
      </c>
      <c r="R3013">
        <v>28.3</v>
      </c>
      <c r="S3013">
        <f t="shared" si="479"/>
        <v>-7.3002880360123784E-2</v>
      </c>
      <c r="T3013" s="8">
        <v>0</v>
      </c>
    </row>
    <row r="3014" spans="1:20" x14ac:dyDescent="0.35">
      <c r="A3014">
        <v>49</v>
      </c>
      <c r="B3014">
        <f t="shared" si="470"/>
        <v>0.2553416494202595</v>
      </c>
      <c r="C3014">
        <v>1</v>
      </c>
      <c r="D3014">
        <v>0</v>
      </c>
      <c r="E3014" t="s">
        <v>13</v>
      </c>
      <c r="F3014">
        <f t="shared" si="471"/>
        <v>1</v>
      </c>
      <c r="G3014" t="s">
        <v>25</v>
      </c>
      <c r="H3014">
        <f t="shared" si="472"/>
        <v>0</v>
      </c>
      <c r="I3014">
        <f t="shared" si="473"/>
        <v>0</v>
      </c>
      <c r="J3014">
        <f t="shared" si="474"/>
        <v>1</v>
      </c>
      <c r="K3014" t="s">
        <v>15</v>
      </c>
      <c r="L3014">
        <f t="shared" si="475"/>
        <v>1</v>
      </c>
      <c r="M3014" t="s">
        <v>22</v>
      </c>
      <c r="N3014">
        <f t="shared" si="476"/>
        <v>0</v>
      </c>
      <c r="O3014">
        <f t="shared" si="477"/>
        <v>1</v>
      </c>
      <c r="P3014">
        <v>56.37</v>
      </c>
      <c r="Q3014">
        <f t="shared" si="478"/>
        <v>-1.099351470320681</v>
      </c>
      <c r="R3014">
        <v>39.4</v>
      </c>
      <c r="S3014">
        <f t="shared" si="479"/>
        <v>1.3687785879219212</v>
      </c>
      <c r="T3014" s="8">
        <v>0</v>
      </c>
    </row>
    <row r="3015" spans="1:20" x14ac:dyDescent="0.35">
      <c r="A3015">
        <v>45</v>
      </c>
      <c r="B3015">
        <f t="shared" si="470"/>
        <v>7.8432175006656474E-2</v>
      </c>
      <c r="C3015">
        <v>0</v>
      </c>
      <c r="D3015">
        <v>0</v>
      </c>
      <c r="E3015" t="s">
        <v>13</v>
      </c>
      <c r="F3015">
        <f t="shared" si="471"/>
        <v>1</v>
      </c>
      <c r="G3015" t="s">
        <v>18</v>
      </c>
      <c r="H3015">
        <f t="shared" si="472"/>
        <v>0</v>
      </c>
      <c r="I3015">
        <f t="shared" si="473"/>
        <v>1</v>
      </c>
      <c r="J3015">
        <f t="shared" si="474"/>
        <v>0</v>
      </c>
      <c r="K3015" t="s">
        <v>19</v>
      </c>
      <c r="L3015">
        <f t="shared" si="475"/>
        <v>0</v>
      </c>
      <c r="M3015" t="s">
        <v>22</v>
      </c>
      <c r="N3015">
        <f t="shared" si="476"/>
        <v>0</v>
      </c>
      <c r="O3015">
        <f t="shared" si="477"/>
        <v>1</v>
      </c>
      <c r="P3015">
        <v>149.15</v>
      </c>
      <c r="Q3015">
        <f t="shared" si="478"/>
        <v>0.94971621123921801</v>
      </c>
      <c r="R3015">
        <v>33.5</v>
      </c>
      <c r="S3015">
        <f t="shared" si="479"/>
        <v>0.60242627595218556</v>
      </c>
      <c r="T3015" s="8">
        <v>0</v>
      </c>
    </row>
    <row r="3016" spans="1:20" x14ac:dyDescent="0.35">
      <c r="A3016">
        <v>55</v>
      </c>
      <c r="B3016">
        <f t="shared" si="470"/>
        <v>0.52070586104066396</v>
      </c>
      <c r="C3016">
        <v>1</v>
      </c>
      <c r="D3016">
        <v>0</v>
      </c>
      <c r="E3016" t="s">
        <v>13</v>
      </c>
      <c r="F3016">
        <f t="shared" si="471"/>
        <v>1</v>
      </c>
      <c r="G3016" t="s">
        <v>14</v>
      </c>
      <c r="H3016">
        <f t="shared" si="472"/>
        <v>1</v>
      </c>
      <c r="I3016">
        <f t="shared" si="473"/>
        <v>0</v>
      </c>
      <c r="J3016">
        <f t="shared" si="474"/>
        <v>0</v>
      </c>
      <c r="K3016" t="s">
        <v>15</v>
      </c>
      <c r="L3016">
        <f t="shared" si="475"/>
        <v>1</v>
      </c>
      <c r="M3016" t="s">
        <v>16</v>
      </c>
      <c r="N3016">
        <f t="shared" si="476"/>
        <v>1</v>
      </c>
      <c r="O3016">
        <f t="shared" si="477"/>
        <v>0</v>
      </c>
      <c r="P3016">
        <v>202.67</v>
      </c>
      <c r="Q3016">
        <f t="shared" si="478"/>
        <v>2.1317177451590905</v>
      </c>
      <c r="R3016">
        <v>40.4</v>
      </c>
      <c r="S3016">
        <f t="shared" si="479"/>
        <v>1.498668810289673</v>
      </c>
      <c r="T3016" s="8">
        <v>0</v>
      </c>
    </row>
    <row r="3017" spans="1:20" x14ac:dyDescent="0.35">
      <c r="A3017">
        <v>54</v>
      </c>
      <c r="B3017">
        <f t="shared" si="470"/>
        <v>0.47647849243726326</v>
      </c>
      <c r="C3017">
        <v>0</v>
      </c>
      <c r="D3017">
        <v>0</v>
      </c>
      <c r="E3017" t="s">
        <v>13</v>
      </c>
      <c r="F3017">
        <f t="shared" si="471"/>
        <v>1</v>
      </c>
      <c r="G3017" t="s">
        <v>14</v>
      </c>
      <c r="H3017">
        <f t="shared" si="472"/>
        <v>1</v>
      </c>
      <c r="I3017">
        <f t="shared" si="473"/>
        <v>0</v>
      </c>
      <c r="J3017">
        <f t="shared" si="474"/>
        <v>0</v>
      </c>
      <c r="K3017" t="s">
        <v>19</v>
      </c>
      <c r="L3017">
        <f t="shared" si="475"/>
        <v>0</v>
      </c>
      <c r="M3017" t="s">
        <v>22</v>
      </c>
      <c r="N3017">
        <f t="shared" si="476"/>
        <v>0</v>
      </c>
      <c r="O3017">
        <f t="shared" si="477"/>
        <v>1</v>
      </c>
      <c r="P3017">
        <v>65.38</v>
      </c>
      <c r="Q3017">
        <f t="shared" si="478"/>
        <v>-0.90036354392647233</v>
      </c>
      <c r="R3017">
        <v>25.9</v>
      </c>
      <c r="S3017">
        <f t="shared" si="479"/>
        <v>-0.38473941404272843</v>
      </c>
      <c r="T3017" s="8">
        <v>0</v>
      </c>
    </row>
    <row r="3018" spans="1:20" x14ac:dyDescent="0.35">
      <c r="A3018">
        <v>39</v>
      </c>
      <c r="B3018">
        <f t="shared" si="470"/>
        <v>-0.18693203661374805</v>
      </c>
      <c r="C3018">
        <v>0</v>
      </c>
      <c r="D3018">
        <v>0</v>
      </c>
      <c r="E3018" t="s">
        <v>13</v>
      </c>
      <c r="F3018">
        <f t="shared" si="471"/>
        <v>1</v>
      </c>
      <c r="G3018" t="s">
        <v>14</v>
      </c>
      <c r="H3018">
        <f t="shared" si="472"/>
        <v>1</v>
      </c>
      <c r="I3018">
        <f t="shared" si="473"/>
        <v>0</v>
      </c>
      <c r="J3018">
        <f t="shared" si="474"/>
        <v>0</v>
      </c>
      <c r="K3018" t="s">
        <v>15</v>
      </c>
      <c r="L3018">
        <f t="shared" si="475"/>
        <v>1</v>
      </c>
      <c r="M3018" t="s">
        <v>22</v>
      </c>
      <c r="N3018">
        <f t="shared" si="476"/>
        <v>0</v>
      </c>
      <c r="O3018">
        <f t="shared" si="477"/>
        <v>1</v>
      </c>
      <c r="P3018">
        <v>90.31</v>
      </c>
      <c r="Q3018">
        <f t="shared" si="478"/>
        <v>-0.34977874869810099</v>
      </c>
      <c r="R3018">
        <v>27.6</v>
      </c>
      <c r="S3018">
        <f t="shared" si="479"/>
        <v>-0.16392603601754996</v>
      </c>
      <c r="T3018" s="8">
        <v>0</v>
      </c>
    </row>
    <row r="3019" spans="1:20" x14ac:dyDescent="0.35">
      <c r="A3019">
        <v>76</v>
      </c>
      <c r="B3019">
        <f t="shared" si="470"/>
        <v>1.4494806017120798</v>
      </c>
      <c r="C3019">
        <v>0</v>
      </c>
      <c r="D3019">
        <v>0</v>
      </c>
      <c r="E3019" t="s">
        <v>13</v>
      </c>
      <c r="F3019">
        <f t="shared" si="471"/>
        <v>1</v>
      </c>
      <c r="G3019" t="s">
        <v>18</v>
      </c>
      <c r="H3019">
        <f t="shared" si="472"/>
        <v>0</v>
      </c>
      <c r="I3019">
        <f t="shared" si="473"/>
        <v>1</v>
      </c>
      <c r="J3019">
        <f t="shared" si="474"/>
        <v>0</v>
      </c>
      <c r="K3019" t="s">
        <v>19</v>
      </c>
      <c r="L3019">
        <f t="shared" si="475"/>
        <v>0</v>
      </c>
      <c r="M3019" t="s">
        <v>16</v>
      </c>
      <c r="N3019">
        <f t="shared" si="476"/>
        <v>1</v>
      </c>
      <c r="O3019">
        <f t="shared" si="477"/>
        <v>0</v>
      </c>
      <c r="P3019">
        <v>221.8</v>
      </c>
      <c r="Q3019">
        <f t="shared" si="478"/>
        <v>2.5542082037519003</v>
      </c>
      <c r="R3019">
        <v>44.7</v>
      </c>
      <c r="S3019">
        <f t="shared" si="479"/>
        <v>2.0571967664710065</v>
      </c>
      <c r="T3019" s="8">
        <v>0</v>
      </c>
    </row>
    <row r="3020" spans="1:20" x14ac:dyDescent="0.35">
      <c r="A3020">
        <v>28</v>
      </c>
      <c r="B3020">
        <f t="shared" si="470"/>
        <v>-0.67343309125115636</v>
      </c>
      <c r="C3020">
        <v>0</v>
      </c>
      <c r="D3020">
        <v>0</v>
      </c>
      <c r="E3020" t="s">
        <v>13</v>
      </c>
      <c r="F3020">
        <f t="shared" si="471"/>
        <v>1</v>
      </c>
      <c r="G3020" t="s">
        <v>14</v>
      </c>
      <c r="H3020">
        <f t="shared" si="472"/>
        <v>1</v>
      </c>
      <c r="I3020">
        <f t="shared" si="473"/>
        <v>0</v>
      </c>
      <c r="J3020">
        <f t="shared" si="474"/>
        <v>0</v>
      </c>
      <c r="K3020" t="s">
        <v>19</v>
      </c>
      <c r="L3020">
        <f t="shared" si="475"/>
        <v>0</v>
      </c>
      <c r="M3020" t="s">
        <v>22</v>
      </c>
      <c r="N3020">
        <f t="shared" si="476"/>
        <v>0</v>
      </c>
      <c r="O3020">
        <f t="shared" si="477"/>
        <v>1</v>
      </c>
      <c r="P3020">
        <v>73.39</v>
      </c>
      <c r="Q3020">
        <f t="shared" si="478"/>
        <v>-0.72346084798667065</v>
      </c>
      <c r="R3020">
        <v>30.8</v>
      </c>
      <c r="S3020">
        <f t="shared" si="479"/>
        <v>0.25172267555925576</v>
      </c>
      <c r="T3020" s="8">
        <v>0</v>
      </c>
    </row>
    <row r="3021" spans="1:20" x14ac:dyDescent="0.35">
      <c r="A3021">
        <v>70</v>
      </c>
      <c r="B3021">
        <f t="shared" si="470"/>
        <v>1.1841163900916754</v>
      </c>
      <c r="C3021">
        <v>1</v>
      </c>
      <c r="D3021">
        <v>0</v>
      </c>
      <c r="E3021" t="s">
        <v>13</v>
      </c>
      <c r="F3021">
        <f t="shared" si="471"/>
        <v>1</v>
      </c>
      <c r="G3021" t="s">
        <v>14</v>
      </c>
      <c r="H3021">
        <f t="shared" si="472"/>
        <v>1</v>
      </c>
      <c r="I3021">
        <f t="shared" si="473"/>
        <v>0</v>
      </c>
      <c r="J3021">
        <f t="shared" si="474"/>
        <v>0</v>
      </c>
      <c r="K3021" t="s">
        <v>15</v>
      </c>
      <c r="L3021">
        <f t="shared" si="475"/>
        <v>1</v>
      </c>
      <c r="M3021" t="s">
        <v>16</v>
      </c>
      <c r="N3021">
        <f t="shared" si="476"/>
        <v>1</v>
      </c>
      <c r="O3021">
        <f t="shared" si="477"/>
        <v>0</v>
      </c>
      <c r="P3021">
        <v>147.12</v>
      </c>
      <c r="Q3021">
        <f t="shared" si="478"/>
        <v>0.90488319341677148</v>
      </c>
      <c r="R3021">
        <v>22.3</v>
      </c>
      <c r="S3021">
        <f t="shared" si="479"/>
        <v>-0.85234421456663467</v>
      </c>
      <c r="T3021" s="8">
        <v>0</v>
      </c>
    </row>
    <row r="3022" spans="1:20" x14ac:dyDescent="0.35">
      <c r="A3022">
        <v>28</v>
      </c>
      <c r="B3022">
        <f t="shared" si="470"/>
        <v>-0.67343309125115636</v>
      </c>
      <c r="C3022">
        <v>0</v>
      </c>
      <c r="D3022">
        <v>0</v>
      </c>
      <c r="E3022" t="s">
        <v>13</v>
      </c>
      <c r="F3022">
        <f t="shared" si="471"/>
        <v>1</v>
      </c>
      <c r="G3022" t="s">
        <v>14</v>
      </c>
      <c r="H3022">
        <f t="shared" si="472"/>
        <v>1</v>
      </c>
      <c r="I3022">
        <f t="shared" si="473"/>
        <v>0</v>
      </c>
      <c r="J3022">
        <f t="shared" si="474"/>
        <v>0</v>
      </c>
      <c r="K3022" t="s">
        <v>15</v>
      </c>
      <c r="L3022">
        <f t="shared" si="475"/>
        <v>1</v>
      </c>
      <c r="M3022" t="s">
        <v>22</v>
      </c>
      <c r="N3022">
        <f t="shared" si="476"/>
        <v>0</v>
      </c>
      <c r="O3022">
        <f t="shared" si="477"/>
        <v>1</v>
      </c>
      <c r="P3022">
        <v>109.85</v>
      </c>
      <c r="Q3022">
        <f t="shared" si="478"/>
        <v>8.1766654381015283E-2</v>
      </c>
      <c r="R3022">
        <v>27.9</v>
      </c>
      <c r="S3022">
        <f t="shared" si="479"/>
        <v>-0.12495896930722479</v>
      </c>
      <c r="T3022" s="8">
        <v>0</v>
      </c>
    </row>
    <row r="3023" spans="1:20" x14ac:dyDescent="0.35">
      <c r="A3023">
        <v>79</v>
      </c>
      <c r="B3023">
        <f t="shared" si="470"/>
        <v>1.5821627075222819</v>
      </c>
      <c r="C3023">
        <v>0</v>
      </c>
      <c r="D3023">
        <v>0</v>
      </c>
      <c r="E3023" t="s">
        <v>13</v>
      </c>
      <c r="F3023">
        <f t="shared" si="471"/>
        <v>1</v>
      </c>
      <c r="G3023" t="s">
        <v>18</v>
      </c>
      <c r="H3023">
        <f t="shared" si="472"/>
        <v>0</v>
      </c>
      <c r="I3023">
        <f t="shared" si="473"/>
        <v>1</v>
      </c>
      <c r="J3023">
        <f t="shared" si="474"/>
        <v>0</v>
      </c>
      <c r="K3023" t="s">
        <v>19</v>
      </c>
      <c r="L3023">
        <f t="shared" si="475"/>
        <v>0</v>
      </c>
      <c r="M3023" t="s">
        <v>16</v>
      </c>
      <c r="N3023">
        <f t="shared" si="476"/>
        <v>1</v>
      </c>
      <c r="O3023">
        <f t="shared" si="477"/>
        <v>0</v>
      </c>
      <c r="P3023">
        <v>103.21</v>
      </c>
      <c r="Q3023">
        <f t="shared" si="478"/>
        <v>-6.4879275836248473E-2</v>
      </c>
      <c r="R3023">
        <v>22.9</v>
      </c>
      <c r="S3023">
        <f t="shared" si="479"/>
        <v>-0.77441008114598386</v>
      </c>
      <c r="T3023" s="8">
        <v>0</v>
      </c>
    </row>
    <row r="3024" spans="1:20" x14ac:dyDescent="0.35">
      <c r="A3024">
        <v>30</v>
      </c>
      <c r="B3024">
        <f t="shared" si="470"/>
        <v>-0.58497835404435483</v>
      </c>
      <c r="C3024">
        <v>0</v>
      </c>
      <c r="D3024">
        <v>0</v>
      </c>
      <c r="E3024" t="s">
        <v>13</v>
      </c>
      <c r="F3024">
        <f t="shared" si="471"/>
        <v>1</v>
      </c>
      <c r="G3024" t="s">
        <v>14</v>
      </c>
      <c r="H3024">
        <f t="shared" si="472"/>
        <v>1</v>
      </c>
      <c r="I3024">
        <f t="shared" si="473"/>
        <v>0</v>
      </c>
      <c r="J3024">
        <f t="shared" si="474"/>
        <v>0</v>
      </c>
      <c r="K3024" t="s">
        <v>15</v>
      </c>
      <c r="L3024">
        <f t="shared" si="475"/>
        <v>1</v>
      </c>
      <c r="M3024" t="s">
        <v>22</v>
      </c>
      <c r="N3024">
        <f t="shared" si="476"/>
        <v>0</v>
      </c>
      <c r="O3024">
        <f t="shared" si="477"/>
        <v>1</v>
      </c>
      <c r="P3024">
        <v>81.25</v>
      </c>
      <c r="Q3024">
        <f t="shared" si="478"/>
        <v>-0.54987093661503017</v>
      </c>
      <c r="R3024">
        <v>27.3</v>
      </c>
      <c r="S3024">
        <f t="shared" si="479"/>
        <v>-0.20289310272787561</v>
      </c>
      <c r="T3024" s="8">
        <v>0</v>
      </c>
    </row>
    <row r="3025" spans="1:20" x14ac:dyDescent="0.35">
      <c r="A3025">
        <v>26</v>
      </c>
      <c r="B3025">
        <f t="shared" si="470"/>
        <v>-0.76188782845795777</v>
      </c>
      <c r="C3025">
        <v>0</v>
      </c>
      <c r="D3025">
        <v>0</v>
      </c>
      <c r="E3025" t="s">
        <v>13</v>
      </c>
      <c r="F3025">
        <f t="shared" si="471"/>
        <v>1</v>
      </c>
      <c r="G3025" t="s">
        <v>25</v>
      </c>
      <c r="H3025">
        <f t="shared" si="472"/>
        <v>0</v>
      </c>
      <c r="I3025">
        <f t="shared" si="473"/>
        <v>0</v>
      </c>
      <c r="J3025">
        <f t="shared" si="474"/>
        <v>1</v>
      </c>
      <c r="K3025" t="s">
        <v>15</v>
      </c>
      <c r="L3025">
        <f t="shared" si="475"/>
        <v>1</v>
      </c>
      <c r="M3025" t="s">
        <v>21</v>
      </c>
      <c r="N3025">
        <f t="shared" si="476"/>
        <v>0</v>
      </c>
      <c r="O3025">
        <f t="shared" si="477"/>
        <v>0</v>
      </c>
      <c r="P3025">
        <v>84.69</v>
      </c>
      <c r="Q3025">
        <f t="shared" si="478"/>
        <v>-0.4738977438518695</v>
      </c>
      <c r="R3025">
        <v>25</v>
      </c>
      <c r="S3025">
        <f t="shared" si="479"/>
        <v>-0.50164061417370487</v>
      </c>
      <c r="T3025" s="8">
        <v>0</v>
      </c>
    </row>
    <row r="3026" spans="1:20" x14ac:dyDescent="0.35">
      <c r="A3026">
        <v>57</v>
      </c>
      <c r="B3026">
        <f t="shared" si="470"/>
        <v>0.60916059824746549</v>
      </c>
      <c r="C3026">
        <v>0</v>
      </c>
      <c r="D3026">
        <v>0</v>
      </c>
      <c r="E3026" t="s">
        <v>13</v>
      </c>
      <c r="F3026">
        <f t="shared" si="471"/>
        <v>1</v>
      </c>
      <c r="G3026" t="s">
        <v>25</v>
      </c>
      <c r="H3026">
        <f t="shared" si="472"/>
        <v>0</v>
      </c>
      <c r="I3026">
        <f t="shared" si="473"/>
        <v>0</v>
      </c>
      <c r="J3026">
        <f t="shared" si="474"/>
        <v>1</v>
      </c>
      <c r="K3026" t="s">
        <v>19</v>
      </c>
      <c r="L3026">
        <f t="shared" si="475"/>
        <v>0</v>
      </c>
      <c r="M3026" t="s">
        <v>22</v>
      </c>
      <c r="N3026">
        <f t="shared" si="476"/>
        <v>0</v>
      </c>
      <c r="O3026">
        <f t="shared" si="477"/>
        <v>1</v>
      </c>
      <c r="P3026">
        <v>87.1</v>
      </c>
      <c r="Q3026">
        <f t="shared" si="478"/>
        <v>-0.42067233845674828</v>
      </c>
      <c r="R3026">
        <v>48.3</v>
      </c>
      <c r="S3026">
        <f t="shared" si="479"/>
        <v>2.524801566994912</v>
      </c>
      <c r="T3026" s="8">
        <v>0</v>
      </c>
    </row>
    <row r="3027" spans="1:20" x14ac:dyDescent="0.35">
      <c r="A3027">
        <v>16</v>
      </c>
      <c r="B3027">
        <f t="shared" si="470"/>
        <v>-1.2041615144919653</v>
      </c>
      <c r="C3027">
        <v>0</v>
      </c>
      <c r="D3027">
        <v>0</v>
      </c>
      <c r="E3027" t="s">
        <v>23</v>
      </c>
      <c r="F3027">
        <f t="shared" si="471"/>
        <v>0</v>
      </c>
      <c r="G3027" t="s">
        <v>14</v>
      </c>
      <c r="H3027">
        <f t="shared" si="472"/>
        <v>1</v>
      </c>
      <c r="I3027">
        <f t="shared" si="473"/>
        <v>0</v>
      </c>
      <c r="J3027">
        <f t="shared" si="474"/>
        <v>0</v>
      </c>
      <c r="K3027" t="s">
        <v>19</v>
      </c>
      <c r="L3027">
        <f t="shared" si="475"/>
        <v>0</v>
      </c>
      <c r="M3027" t="s">
        <v>21</v>
      </c>
      <c r="N3027">
        <f t="shared" si="476"/>
        <v>0</v>
      </c>
      <c r="O3027">
        <f t="shared" si="477"/>
        <v>0</v>
      </c>
      <c r="P3027">
        <v>81.92</v>
      </c>
      <c r="Q3027">
        <f t="shared" si="478"/>
        <v>-0.53507383221057736</v>
      </c>
      <c r="R3027">
        <v>22.7</v>
      </c>
      <c r="S3027">
        <f t="shared" si="479"/>
        <v>-0.80038812561953421</v>
      </c>
      <c r="T3027" s="8">
        <v>0</v>
      </c>
    </row>
    <row r="3028" spans="1:20" x14ac:dyDescent="0.35">
      <c r="A3028">
        <v>40</v>
      </c>
      <c r="B3028">
        <f t="shared" si="470"/>
        <v>-0.14270466801034729</v>
      </c>
      <c r="C3028">
        <v>1</v>
      </c>
      <c r="D3028">
        <v>0</v>
      </c>
      <c r="E3028" t="s">
        <v>13</v>
      </c>
      <c r="F3028">
        <f t="shared" si="471"/>
        <v>1</v>
      </c>
      <c r="G3028" t="s">
        <v>14</v>
      </c>
      <c r="H3028">
        <f t="shared" si="472"/>
        <v>1</v>
      </c>
      <c r="I3028">
        <f t="shared" si="473"/>
        <v>0</v>
      </c>
      <c r="J3028">
        <f t="shared" si="474"/>
        <v>0</v>
      </c>
      <c r="K3028" t="s">
        <v>15</v>
      </c>
      <c r="L3028">
        <f t="shared" si="475"/>
        <v>1</v>
      </c>
      <c r="M3028" t="s">
        <v>22</v>
      </c>
      <c r="N3028">
        <f t="shared" si="476"/>
        <v>0</v>
      </c>
      <c r="O3028">
        <f t="shared" si="477"/>
        <v>1</v>
      </c>
      <c r="P3028">
        <v>90.91</v>
      </c>
      <c r="Q3028">
        <f t="shared" si="478"/>
        <v>-0.33652761042545681</v>
      </c>
      <c r="R3028">
        <v>39.1</v>
      </c>
      <c r="S3028">
        <f t="shared" si="479"/>
        <v>1.329811521211596</v>
      </c>
      <c r="T3028" s="8">
        <v>0</v>
      </c>
    </row>
    <row r="3029" spans="1:20" x14ac:dyDescent="0.35">
      <c r="A3029">
        <v>77</v>
      </c>
      <c r="B3029">
        <f t="shared" si="470"/>
        <v>1.4937079703154805</v>
      </c>
      <c r="C3029">
        <v>0</v>
      </c>
      <c r="D3029">
        <v>0</v>
      </c>
      <c r="E3029" t="s">
        <v>13</v>
      </c>
      <c r="F3029">
        <f t="shared" si="471"/>
        <v>1</v>
      </c>
      <c r="G3029" t="s">
        <v>25</v>
      </c>
      <c r="H3029">
        <f t="shared" si="472"/>
        <v>0</v>
      </c>
      <c r="I3029">
        <f t="shared" si="473"/>
        <v>0</v>
      </c>
      <c r="J3029">
        <f t="shared" si="474"/>
        <v>1</v>
      </c>
      <c r="K3029" t="s">
        <v>15</v>
      </c>
      <c r="L3029">
        <f t="shared" si="475"/>
        <v>1</v>
      </c>
      <c r="M3029" t="s">
        <v>21</v>
      </c>
      <c r="N3029">
        <f t="shared" si="476"/>
        <v>0</v>
      </c>
      <c r="O3029">
        <f t="shared" si="477"/>
        <v>0</v>
      </c>
      <c r="P3029">
        <v>64.400000000000006</v>
      </c>
      <c r="Q3029">
        <f t="shared" si="478"/>
        <v>-0.92200706977179125</v>
      </c>
      <c r="R3029">
        <v>27.8</v>
      </c>
      <c r="S3029">
        <f t="shared" si="479"/>
        <v>-0.1379479915439997</v>
      </c>
      <c r="T3029" s="8">
        <v>0</v>
      </c>
    </row>
    <row r="3030" spans="1:20" x14ac:dyDescent="0.35">
      <c r="A3030">
        <v>67</v>
      </c>
      <c r="B3030">
        <f t="shared" si="470"/>
        <v>1.051434284281473</v>
      </c>
      <c r="C3030">
        <v>1</v>
      </c>
      <c r="D3030">
        <v>0</v>
      </c>
      <c r="E3030" t="s">
        <v>13</v>
      </c>
      <c r="F3030">
        <f t="shared" si="471"/>
        <v>1</v>
      </c>
      <c r="G3030" t="s">
        <v>14</v>
      </c>
      <c r="H3030">
        <f t="shared" si="472"/>
        <v>1</v>
      </c>
      <c r="I3030">
        <f t="shared" si="473"/>
        <v>0</v>
      </c>
      <c r="J3030">
        <f t="shared" si="474"/>
        <v>0</v>
      </c>
      <c r="K3030" t="s">
        <v>19</v>
      </c>
      <c r="L3030">
        <f t="shared" si="475"/>
        <v>0</v>
      </c>
      <c r="M3030" t="s">
        <v>22</v>
      </c>
      <c r="N3030">
        <f t="shared" si="476"/>
        <v>0</v>
      </c>
      <c r="O3030">
        <f t="shared" si="477"/>
        <v>1</v>
      </c>
      <c r="P3030">
        <v>85.48</v>
      </c>
      <c r="Q3030">
        <f t="shared" si="478"/>
        <v>-0.4564504117928877</v>
      </c>
      <c r="R3030">
        <v>28.1</v>
      </c>
      <c r="S3030">
        <f t="shared" si="479"/>
        <v>-9.8980924833674058E-2</v>
      </c>
      <c r="T3030" s="8">
        <v>0</v>
      </c>
    </row>
    <row r="3031" spans="1:20" x14ac:dyDescent="0.35">
      <c r="A3031">
        <v>36</v>
      </c>
      <c r="B3031">
        <f t="shared" si="470"/>
        <v>-0.31961414242395031</v>
      </c>
      <c r="C3031">
        <v>0</v>
      </c>
      <c r="D3031">
        <v>0</v>
      </c>
      <c r="E3031" t="s">
        <v>13</v>
      </c>
      <c r="F3031">
        <f t="shared" si="471"/>
        <v>1</v>
      </c>
      <c r="G3031" t="s">
        <v>14</v>
      </c>
      <c r="H3031">
        <f t="shared" si="472"/>
        <v>1</v>
      </c>
      <c r="I3031">
        <f t="shared" si="473"/>
        <v>0</v>
      </c>
      <c r="J3031">
        <f t="shared" si="474"/>
        <v>0</v>
      </c>
      <c r="K3031" t="s">
        <v>19</v>
      </c>
      <c r="L3031">
        <f t="shared" si="475"/>
        <v>0</v>
      </c>
      <c r="M3031" t="s">
        <v>16</v>
      </c>
      <c r="N3031">
        <f t="shared" si="476"/>
        <v>1</v>
      </c>
      <c r="O3031">
        <f t="shared" si="477"/>
        <v>0</v>
      </c>
      <c r="P3031">
        <v>67.290000000000006</v>
      </c>
      <c r="Q3031">
        <f t="shared" si="478"/>
        <v>-0.8581807537585544</v>
      </c>
      <c r="R3031">
        <v>36.700000000000003</v>
      </c>
      <c r="S3031">
        <f t="shared" si="479"/>
        <v>1.0180749875289918</v>
      </c>
      <c r="T3031" s="8">
        <v>0</v>
      </c>
    </row>
    <row r="3032" spans="1:20" x14ac:dyDescent="0.35">
      <c r="A3032">
        <v>40</v>
      </c>
      <c r="B3032">
        <f t="shared" si="470"/>
        <v>-0.14270466801034729</v>
      </c>
      <c r="C3032">
        <v>1</v>
      </c>
      <c r="D3032">
        <v>0</v>
      </c>
      <c r="E3032" t="s">
        <v>13</v>
      </c>
      <c r="F3032">
        <f t="shared" si="471"/>
        <v>1</v>
      </c>
      <c r="G3032" t="s">
        <v>14</v>
      </c>
      <c r="H3032">
        <f t="shared" si="472"/>
        <v>1</v>
      </c>
      <c r="I3032">
        <f t="shared" si="473"/>
        <v>0</v>
      </c>
      <c r="J3032">
        <f t="shared" si="474"/>
        <v>0</v>
      </c>
      <c r="K3032" t="s">
        <v>15</v>
      </c>
      <c r="L3032">
        <f t="shared" si="475"/>
        <v>1</v>
      </c>
      <c r="M3032" t="s">
        <v>22</v>
      </c>
      <c r="N3032">
        <f t="shared" si="476"/>
        <v>0</v>
      </c>
      <c r="O3032">
        <f t="shared" si="477"/>
        <v>1</v>
      </c>
      <c r="P3032">
        <v>124.48</v>
      </c>
      <c r="Q3032">
        <f t="shared" si="478"/>
        <v>0.40487357592899265</v>
      </c>
      <c r="R3032">
        <v>38.5</v>
      </c>
      <c r="S3032">
        <f t="shared" si="479"/>
        <v>1.2518773877909446</v>
      </c>
      <c r="T3032" s="8">
        <v>0</v>
      </c>
    </row>
    <row r="3033" spans="1:20" x14ac:dyDescent="0.35">
      <c r="A3033">
        <v>2</v>
      </c>
      <c r="B3033">
        <f t="shared" si="470"/>
        <v>-1.8233446749395759</v>
      </c>
      <c r="C3033">
        <v>0</v>
      </c>
      <c r="D3033">
        <v>1</v>
      </c>
      <c r="E3033" t="s">
        <v>23</v>
      </c>
      <c r="F3033">
        <f t="shared" si="471"/>
        <v>0</v>
      </c>
      <c r="G3033" t="s">
        <v>26</v>
      </c>
      <c r="H3033">
        <f t="shared" si="472"/>
        <v>0</v>
      </c>
      <c r="I3033">
        <f t="shared" si="473"/>
        <v>0</v>
      </c>
      <c r="J3033">
        <f t="shared" si="474"/>
        <v>0</v>
      </c>
      <c r="K3033" t="s">
        <v>15</v>
      </c>
      <c r="L3033">
        <f t="shared" si="475"/>
        <v>1</v>
      </c>
      <c r="M3033" t="s">
        <v>21</v>
      </c>
      <c r="N3033">
        <f t="shared" si="476"/>
        <v>0</v>
      </c>
      <c r="O3033">
        <f t="shared" si="477"/>
        <v>0</v>
      </c>
      <c r="P3033">
        <v>62.89</v>
      </c>
      <c r="Q3033">
        <f t="shared" si="478"/>
        <v>-0.95535576775794617</v>
      </c>
      <c r="R3033">
        <v>29.4</v>
      </c>
      <c r="S3033">
        <f t="shared" si="479"/>
        <v>6.9876364244402939E-2</v>
      </c>
      <c r="T3033" s="8">
        <v>0</v>
      </c>
    </row>
    <row r="3034" spans="1:20" x14ac:dyDescent="0.35">
      <c r="A3034">
        <v>52</v>
      </c>
      <c r="B3034">
        <f t="shared" si="470"/>
        <v>0.38802375523046173</v>
      </c>
      <c r="C3034">
        <v>0</v>
      </c>
      <c r="D3034">
        <v>0</v>
      </c>
      <c r="E3034" t="s">
        <v>13</v>
      </c>
      <c r="F3034">
        <f t="shared" si="471"/>
        <v>1</v>
      </c>
      <c r="G3034" t="s">
        <v>14</v>
      </c>
      <c r="H3034">
        <f t="shared" si="472"/>
        <v>1</v>
      </c>
      <c r="I3034">
        <f t="shared" si="473"/>
        <v>0</v>
      </c>
      <c r="J3034">
        <f t="shared" si="474"/>
        <v>0</v>
      </c>
      <c r="K3034" t="s">
        <v>15</v>
      </c>
      <c r="L3034">
        <f t="shared" si="475"/>
        <v>1</v>
      </c>
      <c r="M3034" t="s">
        <v>16</v>
      </c>
      <c r="N3034">
        <f t="shared" si="476"/>
        <v>1</v>
      </c>
      <c r="O3034">
        <f t="shared" si="477"/>
        <v>0</v>
      </c>
      <c r="P3034">
        <v>87.51</v>
      </c>
      <c r="Q3034">
        <f t="shared" si="478"/>
        <v>-0.41161739397044106</v>
      </c>
      <c r="R3034">
        <v>30.5</v>
      </c>
      <c r="S3034">
        <f t="shared" si="479"/>
        <v>0.21275560884893013</v>
      </c>
      <c r="T3034" s="8">
        <v>0</v>
      </c>
    </row>
    <row r="3035" spans="1:20" x14ac:dyDescent="0.35">
      <c r="A3035">
        <v>78</v>
      </c>
      <c r="B3035">
        <f t="shared" si="470"/>
        <v>1.5379353389188812</v>
      </c>
      <c r="C3035">
        <v>0</v>
      </c>
      <c r="D3035">
        <v>0</v>
      </c>
      <c r="E3035" t="s">
        <v>13</v>
      </c>
      <c r="F3035">
        <f t="shared" si="471"/>
        <v>1</v>
      </c>
      <c r="G3035" t="s">
        <v>14</v>
      </c>
      <c r="H3035">
        <f t="shared" si="472"/>
        <v>1</v>
      </c>
      <c r="I3035">
        <f t="shared" si="473"/>
        <v>0</v>
      </c>
      <c r="J3035">
        <f t="shared" si="474"/>
        <v>0</v>
      </c>
      <c r="K3035" t="s">
        <v>15</v>
      </c>
      <c r="L3035">
        <f t="shared" si="475"/>
        <v>1</v>
      </c>
      <c r="M3035" t="s">
        <v>16</v>
      </c>
      <c r="N3035">
        <f t="shared" si="476"/>
        <v>1</v>
      </c>
      <c r="O3035">
        <f t="shared" si="477"/>
        <v>0</v>
      </c>
      <c r="P3035">
        <v>93.15</v>
      </c>
      <c r="Q3035">
        <f t="shared" si="478"/>
        <v>-0.28705669420758451</v>
      </c>
      <c r="R3035">
        <v>23.6</v>
      </c>
      <c r="S3035">
        <f t="shared" si="479"/>
        <v>-0.68348692548855727</v>
      </c>
      <c r="T3035" s="8">
        <v>0</v>
      </c>
    </row>
    <row r="3036" spans="1:20" x14ac:dyDescent="0.35">
      <c r="A3036">
        <v>22</v>
      </c>
      <c r="B3036">
        <f t="shared" si="470"/>
        <v>-0.93879730287156082</v>
      </c>
      <c r="C3036">
        <v>0</v>
      </c>
      <c r="D3036">
        <v>0</v>
      </c>
      <c r="E3036" t="s">
        <v>23</v>
      </c>
      <c r="F3036">
        <f t="shared" si="471"/>
        <v>0</v>
      </c>
      <c r="G3036" t="s">
        <v>14</v>
      </c>
      <c r="H3036">
        <f t="shared" si="472"/>
        <v>1</v>
      </c>
      <c r="I3036">
        <f t="shared" si="473"/>
        <v>0</v>
      </c>
      <c r="J3036">
        <f t="shared" si="474"/>
        <v>0</v>
      </c>
      <c r="K3036" t="s">
        <v>15</v>
      </c>
      <c r="L3036">
        <f t="shared" si="475"/>
        <v>1</v>
      </c>
      <c r="M3036" t="s">
        <v>22</v>
      </c>
      <c r="N3036">
        <f t="shared" si="476"/>
        <v>0</v>
      </c>
      <c r="O3036">
        <f t="shared" si="477"/>
        <v>1</v>
      </c>
      <c r="P3036">
        <v>64.87</v>
      </c>
      <c r="Q3036">
        <f t="shared" si="478"/>
        <v>-0.91162701145821989</v>
      </c>
      <c r="R3036">
        <v>20.6</v>
      </c>
      <c r="S3036">
        <f t="shared" si="479"/>
        <v>-1.0731575925918126</v>
      </c>
      <c r="T3036" s="8">
        <v>0</v>
      </c>
    </row>
    <row r="3037" spans="1:20" x14ac:dyDescent="0.35">
      <c r="A3037">
        <v>33</v>
      </c>
      <c r="B3037">
        <f t="shared" si="470"/>
        <v>-0.45229624823415254</v>
      </c>
      <c r="C3037">
        <v>0</v>
      </c>
      <c r="D3037">
        <v>0</v>
      </c>
      <c r="E3037" t="s">
        <v>13</v>
      </c>
      <c r="F3037">
        <f t="shared" si="471"/>
        <v>1</v>
      </c>
      <c r="G3037" t="s">
        <v>18</v>
      </c>
      <c r="H3037">
        <f t="shared" si="472"/>
        <v>0</v>
      </c>
      <c r="I3037">
        <f t="shared" si="473"/>
        <v>1</v>
      </c>
      <c r="J3037">
        <f t="shared" si="474"/>
        <v>0</v>
      </c>
      <c r="K3037" t="s">
        <v>15</v>
      </c>
      <c r="L3037">
        <f t="shared" si="475"/>
        <v>1</v>
      </c>
      <c r="M3037" t="s">
        <v>22</v>
      </c>
      <c r="N3037">
        <f t="shared" si="476"/>
        <v>0</v>
      </c>
      <c r="O3037">
        <f t="shared" si="477"/>
        <v>1</v>
      </c>
      <c r="P3037">
        <v>90.68</v>
      </c>
      <c r="Q3037">
        <f t="shared" si="478"/>
        <v>-0.34160721342997025</v>
      </c>
      <c r="R3037">
        <v>31.7</v>
      </c>
      <c r="S3037">
        <f t="shared" si="479"/>
        <v>0.36862387569023225</v>
      </c>
      <c r="T3037" s="8">
        <v>0</v>
      </c>
    </row>
    <row r="3038" spans="1:20" x14ac:dyDescent="0.35">
      <c r="A3038">
        <v>40</v>
      </c>
      <c r="B3038">
        <f t="shared" si="470"/>
        <v>-0.14270466801034729</v>
      </c>
      <c r="C3038">
        <v>0</v>
      </c>
      <c r="D3038">
        <v>0</v>
      </c>
      <c r="E3038" t="s">
        <v>13</v>
      </c>
      <c r="F3038">
        <f t="shared" si="471"/>
        <v>1</v>
      </c>
      <c r="G3038" t="s">
        <v>14</v>
      </c>
      <c r="H3038">
        <f t="shared" si="472"/>
        <v>1</v>
      </c>
      <c r="I3038">
        <f t="shared" si="473"/>
        <v>0</v>
      </c>
      <c r="J3038">
        <f t="shared" si="474"/>
        <v>0</v>
      </c>
      <c r="K3038" t="s">
        <v>15</v>
      </c>
      <c r="L3038">
        <f t="shared" si="475"/>
        <v>1</v>
      </c>
      <c r="M3038" t="s">
        <v>22</v>
      </c>
      <c r="N3038">
        <f t="shared" si="476"/>
        <v>0</v>
      </c>
      <c r="O3038">
        <f t="shared" si="477"/>
        <v>1</v>
      </c>
      <c r="P3038">
        <v>104.64</v>
      </c>
      <c r="Q3038">
        <f t="shared" si="478"/>
        <v>-3.3297396286446033E-2</v>
      </c>
      <c r="R3038">
        <v>24.9</v>
      </c>
      <c r="S3038">
        <f t="shared" si="479"/>
        <v>-0.51462963641048021</v>
      </c>
      <c r="T3038" s="8">
        <v>0</v>
      </c>
    </row>
    <row r="3039" spans="1:20" x14ac:dyDescent="0.35">
      <c r="A3039">
        <v>20</v>
      </c>
      <c r="B3039">
        <f t="shared" si="470"/>
        <v>-1.0272520400783622</v>
      </c>
      <c r="C3039">
        <v>0</v>
      </c>
      <c r="D3039">
        <v>0</v>
      </c>
      <c r="E3039" t="s">
        <v>23</v>
      </c>
      <c r="F3039">
        <f t="shared" si="471"/>
        <v>0</v>
      </c>
      <c r="G3039" t="s">
        <v>14</v>
      </c>
      <c r="H3039">
        <f t="shared" si="472"/>
        <v>1</v>
      </c>
      <c r="I3039">
        <f t="shared" si="473"/>
        <v>0</v>
      </c>
      <c r="J3039">
        <f t="shared" si="474"/>
        <v>0</v>
      </c>
      <c r="K3039" t="s">
        <v>15</v>
      </c>
      <c r="L3039">
        <f t="shared" si="475"/>
        <v>1</v>
      </c>
      <c r="M3039" t="s">
        <v>21</v>
      </c>
      <c r="N3039">
        <f t="shared" si="476"/>
        <v>0</v>
      </c>
      <c r="O3039">
        <f t="shared" si="477"/>
        <v>0</v>
      </c>
      <c r="P3039">
        <v>92.44</v>
      </c>
      <c r="Q3039">
        <f t="shared" si="478"/>
        <v>-0.30273720783021379</v>
      </c>
      <c r="R3039">
        <v>33.4</v>
      </c>
      <c r="S3039">
        <f t="shared" si="479"/>
        <v>0.58943725371541023</v>
      </c>
      <c r="T3039" s="8">
        <v>0</v>
      </c>
    </row>
    <row r="3040" spans="1:20" x14ac:dyDescent="0.35">
      <c r="A3040">
        <v>19</v>
      </c>
      <c r="B3040">
        <f t="shared" si="470"/>
        <v>-1.0714794086817632</v>
      </c>
      <c r="C3040">
        <v>0</v>
      </c>
      <c r="D3040">
        <v>0</v>
      </c>
      <c r="E3040" t="s">
        <v>23</v>
      </c>
      <c r="F3040">
        <f t="shared" si="471"/>
        <v>0</v>
      </c>
      <c r="G3040" t="s">
        <v>14</v>
      </c>
      <c r="H3040">
        <f t="shared" si="472"/>
        <v>1</v>
      </c>
      <c r="I3040">
        <f t="shared" si="473"/>
        <v>0</v>
      </c>
      <c r="J3040">
        <f t="shared" si="474"/>
        <v>0</v>
      </c>
      <c r="K3040" t="s">
        <v>19</v>
      </c>
      <c r="L3040">
        <f t="shared" si="475"/>
        <v>0</v>
      </c>
      <c r="M3040" t="s">
        <v>21</v>
      </c>
      <c r="N3040">
        <f t="shared" si="476"/>
        <v>0</v>
      </c>
      <c r="O3040">
        <f t="shared" si="477"/>
        <v>0</v>
      </c>
      <c r="P3040">
        <v>120.46</v>
      </c>
      <c r="Q3040">
        <f t="shared" si="478"/>
        <v>0.31609094950227556</v>
      </c>
      <c r="R3040">
        <v>22.2</v>
      </c>
      <c r="S3040">
        <f t="shared" si="479"/>
        <v>-0.86533323680341012</v>
      </c>
      <c r="T3040" s="8">
        <v>0</v>
      </c>
    </row>
    <row r="3041" spans="1:20" x14ac:dyDescent="0.35">
      <c r="A3041">
        <v>25</v>
      </c>
      <c r="B3041">
        <f t="shared" si="470"/>
        <v>-0.80611519706135859</v>
      </c>
      <c r="C3041">
        <v>0</v>
      </c>
      <c r="D3041">
        <v>0</v>
      </c>
      <c r="E3041" t="s">
        <v>13</v>
      </c>
      <c r="F3041">
        <f t="shared" si="471"/>
        <v>1</v>
      </c>
      <c r="G3041" t="s">
        <v>14</v>
      </c>
      <c r="H3041">
        <f t="shared" si="472"/>
        <v>1</v>
      </c>
      <c r="I3041">
        <f t="shared" si="473"/>
        <v>0</v>
      </c>
      <c r="J3041">
        <f t="shared" si="474"/>
        <v>0</v>
      </c>
      <c r="K3041" t="s">
        <v>15</v>
      </c>
      <c r="L3041">
        <f t="shared" si="475"/>
        <v>1</v>
      </c>
      <c r="M3041" t="s">
        <v>21</v>
      </c>
      <c r="N3041">
        <f t="shared" si="476"/>
        <v>0</v>
      </c>
      <c r="O3041">
        <f t="shared" si="477"/>
        <v>0</v>
      </c>
      <c r="P3041">
        <v>89.87</v>
      </c>
      <c r="Q3041">
        <f t="shared" si="478"/>
        <v>-0.35949625009804015</v>
      </c>
      <c r="R3041">
        <v>26.5</v>
      </c>
      <c r="S3041">
        <f t="shared" si="479"/>
        <v>-0.30680528062207713</v>
      </c>
      <c r="T3041" s="8">
        <v>0</v>
      </c>
    </row>
    <row r="3042" spans="1:20" x14ac:dyDescent="0.35">
      <c r="A3042">
        <v>23</v>
      </c>
      <c r="B3042">
        <f t="shared" si="470"/>
        <v>-0.89456993426816012</v>
      </c>
      <c r="C3042">
        <v>0</v>
      </c>
      <c r="D3042">
        <v>0</v>
      </c>
      <c r="E3042" t="s">
        <v>23</v>
      </c>
      <c r="F3042">
        <f t="shared" si="471"/>
        <v>0</v>
      </c>
      <c r="G3042" t="s">
        <v>14</v>
      </c>
      <c r="H3042">
        <f t="shared" si="472"/>
        <v>1</v>
      </c>
      <c r="I3042">
        <f t="shared" si="473"/>
        <v>0</v>
      </c>
      <c r="J3042">
        <f t="shared" si="474"/>
        <v>0</v>
      </c>
      <c r="K3042" t="s">
        <v>15</v>
      </c>
      <c r="L3042">
        <f t="shared" si="475"/>
        <v>1</v>
      </c>
      <c r="M3042" t="s">
        <v>16</v>
      </c>
      <c r="N3042">
        <f t="shared" si="476"/>
        <v>1</v>
      </c>
      <c r="O3042">
        <f t="shared" si="477"/>
        <v>0</v>
      </c>
      <c r="P3042">
        <v>105.28</v>
      </c>
      <c r="Q3042">
        <f t="shared" si="478"/>
        <v>-1.9162848795625423E-2</v>
      </c>
      <c r="R3042">
        <v>27.1</v>
      </c>
      <c r="S3042">
        <f t="shared" si="479"/>
        <v>-0.22887114720142587</v>
      </c>
      <c r="T3042" s="8">
        <v>0</v>
      </c>
    </row>
    <row r="3043" spans="1:20" x14ac:dyDescent="0.35">
      <c r="A3043">
        <v>28</v>
      </c>
      <c r="B3043">
        <f t="shared" si="470"/>
        <v>-0.67343309125115636</v>
      </c>
      <c r="C3043">
        <v>0</v>
      </c>
      <c r="D3043">
        <v>0</v>
      </c>
      <c r="E3043" t="s">
        <v>13</v>
      </c>
      <c r="F3043">
        <f t="shared" si="471"/>
        <v>1</v>
      </c>
      <c r="G3043" t="s">
        <v>14</v>
      </c>
      <c r="H3043">
        <f t="shared" si="472"/>
        <v>1</v>
      </c>
      <c r="I3043">
        <f t="shared" si="473"/>
        <v>0</v>
      </c>
      <c r="J3043">
        <f t="shared" si="474"/>
        <v>0</v>
      </c>
      <c r="K3043" t="s">
        <v>19</v>
      </c>
      <c r="L3043">
        <f t="shared" si="475"/>
        <v>0</v>
      </c>
      <c r="M3043" t="s">
        <v>21</v>
      </c>
      <c r="N3043">
        <f t="shared" si="476"/>
        <v>0</v>
      </c>
      <c r="O3043">
        <f t="shared" si="477"/>
        <v>0</v>
      </c>
      <c r="P3043">
        <v>131.80000000000001</v>
      </c>
      <c r="Q3043">
        <f t="shared" si="478"/>
        <v>0.56653746285525342</v>
      </c>
      <c r="R3043">
        <v>30.3</v>
      </c>
      <c r="S3043">
        <f t="shared" si="479"/>
        <v>0.18677756437537987</v>
      </c>
      <c r="T3043" s="8">
        <v>0</v>
      </c>
    </row>
    <row r="3044" spans="1:20" x14ac:dyDescent="0.35">
      <c r="A3044">
        <v>6</v>
      </c>
      <c r="B3044">
        <f t="shared" si="470"/>
        <v>-1.6464352005259728</v>
      </c>
      <c r="C3044">
        <v>0</v>
      </c>
      <c r="D3044">
        <v>0</v>
      </c>
      <c r="E3044" t="s">
        <v>23</v>
      </c>
      <c r="F3044">
        <f t="shared" si="471"/>
        <v>0</v>
      </c>
      <c r="G3044" t="s">
        <v>26</v>
      </c>
      <c r="H3044">
        <f t="shared" si="472"/>
        <v>0</v>
      </c>
      <c r="I3044">
        <f t="shared" si="473"/>
        <v>0</v>
      </c>
      <c r="J3044">
        <f t="shared" si="474"/>
        <v>0</v>
      </c>
      <c r="K3044" t="s">
        <v>19</v>
      </c>
      <c r="L3044">
        <f t="shared" si="475"/>
        <v>0</v>
      </c>
      <c r="M3044" t="s">
        <v>21</v>
      </c>
      <c r="N3044">
        <f t="shared" si="476"/>
        <v>0</v>
      </c>
      <c r="O3044">
        <f t="shared" si="477"/>
        <v>0</v>
      </c>
      <c r="P3044">
        <v>66.33</v>
      </c>
      <c r="Q3044">
        <f t="shared" si="478"/>
        <v>-0.87938257499478545</v>
      </c>
      <c r="R3044">
        <v>18.600000000000001</v>
      </c>
      <c r="S3044">
        <f t="shared" si="479"/>
        <v>-1.3329380373273163</v>
      </c>
      <c r="T3044" s="8">
        <v>0</v>
      </c>
    </row>
    <row r="3045" spans="1:20" x14ac:dyDescent="0.35">
      <c r="A3045">
        <v>37</v>
      </c>
      <c r="B3045">
        <f t="shared" si="470"/>
        <v>-0.27538677382054955</v>
      </c>
      <c r="C3045">
        <v>0</v>
      </c>
      <c r="D3045">
        <v>0</v>
      </c>
      <c r="E3045" t="s">
        <v>13</v>
      </c>
      <c r="F3045">
        <f t="shared" si="471"/>
        <v>1</v>
      </c>
      <c r="G3045" t="s">
        <v>14</v>
      </c>
      <c r="H3045">
        <f t="shared" si="472"/>
        <v>1</v>
      </c>
      <c r="I3045">
        <f t="shared" si="473"/>
        <v>0</v>
      </c>
      <c r="J3045">
        <f t="shared" si="474"/>
        <v>0</v>
      </c>
      <c r="K3045" t="s">
        <v>19</v>
      </c>
      <c r="L3045">
        <f t="shared" si="475"/>
        <v>0</v>
      </c>
      <c r="M3045" t="s">
        <v>22</v>
      </c>
      <c r="N3045">
        <f t="shared" si="476"/>
        <v>0</v>
      </c>
      <c r="O3045">
        <f t="shared" si="477"/>
        <v>1</v>
      </c>
      <c r="P3045">
        <v>101.07</v>
      </c>
      <c r="Q3045">
        <f t="shared" si="478"/>
        <v>-0.11214166900867986</v>
      </c>
      <c r="R3045">
        <v>26.4</v>
      </c>
      <c r="S3045">
        <f t="shared" si="479"/>
        <v>-0.31979430285885252</v>
      </c>
      <c r="T3045" s="8">
        <v>0</v>
      </c>
    </row>
    <row r="3046" spans="1:20" x14ac:dyDescent="0.35">
      <c r="A3046">
        <v>10</v>
      </c>
      <c r="B3046">
        <f t="shared" si="470"/>
        <v>-1.4695257261123698</v>
      </c>
      <c r="C3046">
        <v>0</v>
      </c>
      <c r="D3046">
        <v>0</v>
      </c>
      <c r="E3046" t="s">
        <v>23</v>
      </c>
      <c r="F3046">
        <f t="shared" si="471"/>
        <v>0</v>
      </c>
      <c r="G3046" t="s">
        <v>26</v>
      </c>
      <c r="H3046">
        <f t="shared" si="472"/>
        <v>0</v>
      </c>
      <c r="I3046">
        <f t="shared" si="473"/>
        <v>0</v>
      </c>
      <c r="J3046">
        <f t="shared" si="474"/>
        <v>0</v>
      </c>
      <c r="K3046" t="s">
        <v>19</v>
      </c>
      <c r="L3046">
        <f t="shared" si="475"/>
        <v>0</v>
      </c>
      <c r="M3046" t="s">
        <v>16</v>
      </c>
      <c r="N3046">
        <f t="shared" si="476"/>
        <v>1</v>
      </c>
      <c r="O3046">
        <f t="shared" si="477"/>
        <v>0</v>
      </c>
      <c r="P3046">
        <v>83.37</v>
      </c>
      <c r="Q3046">
        <f t="shared" si="478"/>
        <v>-0.50305024805168685</v>
      </c>
      <c r="R3046">
        <v>17.8</v>
      </c>
      <c r="S3046">
        <f t="shared" si="479"/>
        <v>-1.4368502152215179</v>
      </c>
      <c r="T3046" s="8">
        <v>0</v>
      </c>
    </row>
    <row r="3047" spans="1:20" x14ac:dyDescent="0.35">
      <c r="A3047">
        <v>34</v>
      </c>
      <c r="B3047">
        <f t="shared" si="470"/>
        <v>-0.40806887963075178</v>
      </c>
      <c r="C3047">
        <v>0</v>
      </c>
      <c r="D3047">
        <v>0</v>
      </c>
      <c r="E3047" t="s">
        <v>13</v>
      </c>
      <c r="F3047">
        <f t="shared" si="471"/>
        <v>1</v>
      </c>
      <c r="G3047" t="s">
        <v>14</v>
      </c>
      <c r="H3047">
        <f t="shared" si="472"/>
        <v>1</v>
      </c>
      <c r="I3047">
        <f t="shared" si="473"/>
        <v>0</v>
      </c>
      <c r="J3047">
        <f t="shared" si="474"/>
        <v>0</v>
      </c>
      <c r="K3047" t="s">
        <v>15</v>
      </c>
      <c r="L3047">
        <f t="shared" si="475"/>
        <v>1</v>
      </c>
      <c r="M3047" t="s">
        <v>22</v>
      </c>
      <c r="N3047">
        <f t="shared" si="476"/>
        <v>0</v>
      </c>
      <c r="O3047">
        <f t="shared" si="477"/>
        <v>1</v>
      </c>
      <c r="P3047">
        <v>79.8</v>
      </c>
      <c r="Q3047">
        <f t="shared" si="478"/>
        <v>-0.58189452077392068</v>
      </c>
      <c r="R3047">
        <v>37.4</v>
      </c>
      <c r="S3047">
        <f t="shared" si="479"/>
        <v>1.1089981431864175</v>
      </c>
      <c r="T3047" s="8">
        <v>0</v>
      </c>
    </row>
    <row r="3048" spans="1:20" x14ac:dyDescent="0.35">
      <c r="A3048">
        <v>60</v>
      </c>
      <c r="B3048">
        <f t="shared" si="470"/>
        <v>0.74184270405766772</v>
      </c>
      <c r="C3048">
        <v>0</v>
      </c>
      <c r="D3048">
        <v>0</v>
      </c>
      <c r="E3048" t="s">
        <v>13</v>
      </c>
      <c r="F3048">
        <f t="shared" si="471"/>
        <v>1</v>
      </c>
      <c r="G3048" t="s">
        <v>18</v>
      </c>
      <c r="H3048">
        <f t="shared" si="472"/>
        <v>0</v>
      </c>
      <c r="I3048">
        <f t="shared" si="473"/>
        <v>1</v>
      </c>
      <c r="J3048">
        <f t="shared" si="474"/>
        <v>0</v>
      </c>
      <c r="K3048" t="s">
        <v>19</v>
      </c>
      <c r="L3048">
        <f t="shared" si="475"/>
        <v>0</v>
      </c>
      <c r="M3048" t="s">
        <v>16</v>
      </c>
      <c r="N3048">
        <f t="shared" si="476"/>
        <v>1</v>
      </c>
      <c r="O3048">
        <f t="shared" si="477"/>
        <v>0</v>
      </c>
      <c r="P3048">
        <v>103.17</v>
      </c>
      <c r="Q3048">
        <f t="shared" si="478"/>
        <v>-6.5762685054424577E-2</v>
      </c>
      <c r="R3048">
        <v>32.1</v>
      </c>
      <c r="S3048">
        <f t="shared" si="479"/>
        <v>0.42057996463733321</v>
      </c>
      <c r="T3048" s="8">
        <v>0</v>
      </c>
    </row>
    <row r="3049" spans="1:20" x14ac:dyDescent="0.35">
      <c r="A3049">
        <v>22</v>
      </c>
      <c r="B3049">
        <f t="shared" si="470"/>
        <v>-0.93879730287156082</v>
      </c>
      <c r="C3049">
        <v>0</v>
      </c>
      <c r="D3049">
        <v>0</v>
      </c>
      <c r="E3049" t="s">
        <v>23</v>
      </c>
      <c r="F3049">
        <f t="shared" si="471"/>
        <v>0</v>
      </c>
      <c r="G3049" t="s">
        <v>14</v>
      </c>
      <c r="H3049">
        <f t="shared" si="472"/>
        <v>1</v>
      </c>
      <c r="I3049">
        <f t="shared" si="473"/>
        <v>0</v>
      </c>
      <c r="J3049">
        <f t="shared" si="474"/>
        <v>0</v>
      </c>
      <c r="K3049" t="s">
        <v>15</v>
      </c>
      <c r="L3049">
        <f t="shared" si="475"/>
        <v>1</v>
      </c>
      <c r="M3049" t="s">
        <v>21</v>
      </c>
      <c r="N3049">
        <f t="shared" si="476"/>
        <v>0</v>
      </c>
      <c r="O3049">
        <f t="shared" si="477"/>
        <v>0</v>
      </c>
      <c r="P3049">
        <v>62.52</v>
      </c>
      <c r="Q3049">
        <f t="shared" si="478"/>
        <v>-0.96352730302607681</v>
      </c>
      <c r="R3049">
        <v>38.200000000000003</v>
      </c>
      <c r="S3049">
        <f t="shared" si="479"/>
        <v>1.2129103210806196</v>
      </c>
      <c r="T3049" s="8">
        <v>0</v>
      </c>
    </row>
    <row r="3050" spans="1:20" x14ac:dyDescent="0.35">
      <c r="A3050">
        <v>62</v>
      </c>
      <c r="B3050">
        <f t="shared" si="470"/>
        <v>0.83029744126446925</v>
      </c>
      <c r="C3050">
        <v>1</v>
      </c>
      <c r="D3050">
        <v>0</v>
      </c>
      <c r="E3050" t="s">
        <v>13</v>
      </c>
      <c r="F3050">
        <f t="shared" si="471"/>
        <v>1</v>
      </c>
      <c r="G3050" t="s">
        <v>18</v>
      </c>
      <c r="H3050">
        <f t="shared" si="472"/>
        <v>0</v>
      </c>
      <c r="I3050">
        <f t="shared" si="473"/>
        <v>1</v>
      </c>
      <c r="J3050">
        <f t="shared" si="474"/>
        <v>0</v>
      </c>
      <c r="K3050" t="s">
        <v>15</v>
      </c>
      <c r="L3050">
        <f t="shared" si="475"/>
        <v>1</v>
      </c>
      <c r="M3050" t="s">
        <v>22</v>
      </c>
      <c r="N3050">
        <f t="shared" si="476"/>
        <v>0</v>
      </c>
      <c r="O3050">
        <f t="shared" si="477"/>
        <v>1</v>
      </c>
      <c r="P3050">
        <v>75.78</v>
      </c>
      <c r="Q3050">
        <f t="shared" si="478"/>
        <v>-0.67067714720063754</v>
      </c>
      <c r="R3050">
        <v>28.1</v>
      </c>
      <c r="S3050">
        <f t="shared" si="479"/>
        <v>-9.8980924833674058E-2</v>
      </c>
      <c r="T3050" s="8">
        <v>0</v>
      </c>
    </row>
    <row r="3051" spans="1:20" x14ac:dyDescent="0.35">
      <c r="A3051">
        <v>52</v>
      </c>
      <c r="B3051">
        <f t="shared" si="470"/>
        <v>0.38802375523046173</v>
      </c>
      <c r="C3051">
        <v>0</v>
      </c>
      <c r="D3051">
        <v>0</v>
      </c>
      <c r="E3051" t="s">
        <v>13</v>
      </c>
      <c r="F3051">
        <f t="shared" si="471"/>
        <v>1</v>
      </c>
      <c r="G3051" t="s">
        <v>25</v>
      </c>
      <c r="H3051">
        <f t="shared" si="472"/>
        <v>0</v>
      </c>
      <c r="I3051">
        <f t="shared" si="473"/>
        <v>0</v>
      </c>
      <c r="J3051">
        <f t="shared" si="474"/>
        <v>1</v>
      </c>
      <c r="K3051" t="s">
        <v>15</v>
      </c>
      <c r="L3051">
        <f t="shared" si="475"/>
        <v>1</v>
      </c>
      <c r="M3051" t="s">
        <v>16</v>
      </c>
      <c r="N3051">
        <f t="shared" si="476"/>
        <v>1</v>
      </c>
      <c r="O3051">
        <f t="shared" si="477"/>
        <v>0</v>
      </c>
      <c r="P3051">
        <v>110.36</v>
      </c>
      <c r="Q3051">
        <f t="shared" si="478"/>
        <v>9.3030121912763053E-2</v>
      </c>
      <c r="R3051">
        <v>39.1</v>
      </c>
      <c r="S3051">
        <f t="shared" si="479"/>
        <v>1.329811521211596</v>
      </c>
      <c r="T3051" s="8">
        <v>0</v>
      </c>
    </row>
    <row r="3052" spans="1:20" x14ac:dyDescent="0.35">
      <c r="A3052">
        <v>61</v>
      </c>
      <c r="B3052">
        <f t="shared" si="470"/>
        <v>0.78607007266106854</v>
      </c>
      <c r="C3052">
        <v>0</v>
      </c>
      <c r="D3052">
        <v>0</v>
      </c>
      <c r="E3052" t="s">
        <v>23</v>
      </c>
      <c r="F3052">
        <f t="shared" si="471"/>
        <v>0</v>
      </c>
      <c r="G3052" t="s">
        <v>14</v>
      </c>
      <c r="H3052">
        <f t="shared" si="472"/>
        <v>1</v>
      </c>
      <c r="I3052">
        <f t="shared" si="473"/>
        <v>0</v>
      </c>
      <c r="J3052">
        <f t="shared" si="474"/>
        <v>0</v>
      </c>
      <c r="K3052" t="s">
        <v>19</v>
      </c>
      <c r="L3052">
        <f t="shared" si="475"/>
        <v>0</v>
      </c>
      <c r="M3052" t="s">
        <v>21</v>
      </c>
      <c r="N3052">
        <f t="shared" si="476"/>
        <v>0</v>
      </c>
      <c r="O3052">
        <f t="shared" si="477"/>
        <v>0</v>
      </c>
      <c r="P3052">
        <v>140.07</v>
      </c>
      <c r="Q3052">
        <f t="shared" si="478"/>
        <v>0.74918231871320051</v>
      </c>
      <c r="R3052">
        <v>29.5</v>
      </c>
      <c r="S3052">
        <f t="shared" si="479"/>
        <v>8.2865386481178305E-2</v>
      </c>
      <c r="T3052" s="8">
        <v>0</v>
      </c>
    </row>
    <row r="3053" spans="1:20" x14ac:dyDescent="0.35">
      <c r="A3053">
        <v>10</v>
      </c>
      <c r="B3053">
        <f t="shared" si="470"/>
        <v>-1.4695257261123698</v>
      </c>
      <c r="C3053">
        <v>0</v>
      </c>
      <c r="D3053">
        <v>0</v>
      </c>
      <c r="E3053" t="s">
        <v>23</v>
      </c>
      <c r="F3053">
        <f t="shared" si="471"/>
        <v>0</v>
      </c>
      <c r="G3053" t="s">
        <v>26</v>
      </c>
      <c r="H3053">
        <f t="shared" si="472"/>
        <v>0</v>
      </c>
      <c r="I3053">
        <f t="shared" si="473"/>
        <v>0</v>
      </c>
      <c r="J3053">
        <f t="shared" si="474"/>
        <v>0</v>
      </c>
      <c r="K3053" t="s">
        <v>19</v>
      </c>
      <c r="L3053">
        <f t="shared" si="475"/>
        <v>0</v>
      </c>
      <c r="M3053" t="s">
        <v>21</v>
      </c>
      <c r="N3053">
        <f t="shared" si="476"/>
        <v>0</v>
      </c>
      <c r="O3053">
        <f t="shared" si="477"/>
        <v>0</v>
      </c>
      <c r="P3053">
        <v>84.86</v>
      </c>
      <c r="Q3053">
        <f t="shared" si="478"/>
        <v>-0.47014325467462026</v>
      </c>
      <c r="R3053">
        <v>28.6</v>
      </c>
      <c r="S3053">
        <f t="shared" si="479"/>
        <v>-3.4035813649798144E-2</v>
      </c>
      <c r="T3053" s="8">
        <v>0</v>
      </c>
    </row>
    <row r="3054" spans="1:20" x14ac:dyDescent="0.35">
      <c r="A3054">
        <v>36</v>
      </c>
      <c r="B3054">
        <f t="shared" si="470"/>
        <v>-0.31961414242395031</v>
      </c>
      <c r="C3054">
        <v>0</v>
      </c>
      <c r="D3054">
        <v>0</v>
      </c>
      <c r="E3054" t="s">
        <v>13</v>
      </c>
      <c r="F3054">
        <f t="shared" si="471"/>
        <v>1</v>
      </c>
      <c r="G3054" t="s">
        <v>14</v>
      </c>
      <c r="H3054">
        <f t="shared" si="472"/>
        <v>1</v>
      </c>
      <c r="I3054">
        <f t="shared" si="473"/>
        <v>0</v>
      </c>
      <c r="J3054">
        <f t="shared" si="474"/>
        <v>0</v>
      </c>
      <c r="K3054" t="s">
        <v>19</v>
      </c>
      <c r="L3054">
        <f t="shared" si="475"/>
        <v>0</v>
      </c>
      <c r="M3054" t="s">
        <v>21</v>
      </c>
      <c r="N3054">
        <f t="shared" si="476"/>
        <v>0</v>
      </c>
      <c r="O3054">
        <f t="shared" si="477"/>
        <v>0</v>
      </c>
      <c r="P3054">
        <v>106.85</v>
      </c>
      <c r="Q3054">
        <f t="shared" si="478"/>
        <v>1.5510963017793714E-2</v>
      </c>
      <c r="R3054">
        <v>40.1</v>
      </c>
      <c r="S3054">
        <f t="shared" si="479"/>
        <v>1.4597017435793478</v>
      </c>
      <c r="T3054" s="8">
        <v>0</v>
      </c>
    </row>
    <row r="3055" spans="1:20" x14ac:dyDescent="0.35">
      <c r="A3055">
        <v>29</v>
      </c>
      <c r="B3055">
        <f t="shared" si="470"/>
        <v>-0.62920572264775554</v>
      </c>
      <c r="C3055">
        <v>0</v>
      </c>
      <c r="D3055">
        <v>0</v>
      </c>
      <c r="E3055" t="s">
        <v>13</v>
      </c>
      <c r="F3055">
        <f t="shared" si="471"/>
        <v>1</v>
      </c>
      <c r="G3055" t="s">
        <v>14</v>
      </c>
      <c r="H3055">
        <f t="shared" si="472"/>
        <v>1</v>
      </c>
      <c r="I3055">
        <f t="shared" si="473"/>
        <v>0</v>
      </c>
      <c r="J3055">
        <f t="shared" si="474"/>
        <v>0</v>
      </c>
      <c r="K3055" t="s">
        <v>19</v>
      </c>
      <c r="L3055">
        <f t="shared" si="475"/>
        <v>0</v>
      </c>
      <c r="M3055" t="s">
        <v>21</v>
      </c>
      <c r="N3055">
        <f t="shared" si="476"/>
        <v>0</v>
      </c>
      <c r="O3055">
        <f t="shared" si="477"/>
        <v>0</v>
      </c>
      <c r="P3055">
        <v>102.07</v>
      </c>
      <c r="Q3055">
        <f t="shared" si="478"/>
        <v>-9.0056438554272672E-2</v>
      </c>
      <c r="R3055">
        <v>31.8</v>
      </c>
      <c r="S3055">
        <f t="shared" si="479"/>
        <v>0.38161289792700759</v>
      </c>
      <c r="T3055" s="8">
        <v>0</v>
      </c>
    </row>
    <row r="3056" spans="1:20" x14ac:dyDescent="0.35">
      <c r="A3056">
        <v>69</v>
      </c>
      <c r="B3056">
        <f t="shared" si="470"/>
        <v>1.1398890214882744</v>
      </c>
      <c r="C3056">
        <v>0</v>
      </c>
      <c r="D3056">
        <v>1</v>
      </c>
      <c r="E3056" t="s">
        <v>23</v>
      </c>
      <c r="F3056">
        <f t="shared" si="471"/>
        <v>0</v>
      </c>
      <c r="G3056" t="s">
        <v>25</v>
      </c>
      <c r="H3056">
        <f t="shared" si="472"/>
        <v>0</v>
      </c>
      <c r="I3056">
        <f t="shared" si="473"/>
        <v>0</v>
      </c>
      <c r="J3056">
        <f t="shared" si="474"/>
        <v>1</v>
      </c>
      <c r="K3056" t="s">
        <v>15</v>
      </c>
      <c r="L3056">
        <f t="shared" si="475"/>
        <v>1</v>
      </c>
      <c r="M3056" t="s">
        <v>16</v>
      </c>
      <c r="N3056">
        <f t="shared" si="476"/>
        <v>1</v>
      </c>
      <c r="O3056">
        <f t="shared" si="477"/>
        <v>0</v>
      </c>
      <c r="P3056">
        <v>202.38</v>
      </c>
      <c r="Q3056">
        <f t="shared" si="478"/>
        <v>2.1253130283273123</v>
      </c>
      <c r="R3056">
        <v>34.6</v>
      </c>
      <c r="S3056">
        <f t="shared" si="479"/>
        <v>0.74530552055671273</v>
      </c>
      <c r="T3056" s="8">
        <v>0</v>
      </c>
    </row>
    <row r="3057" spans="1:20" x14ac:dyDescent="0.35">
      <c r="A3057">
        <v>62</v>
      </c>
      <c r="B3057">
        <f t="shared" si="470"/>
        <v>0.83029744126446925</v>
      </c>
      <c r="C3057">
        <v>0</v>
      </c>
      <c r="D3057">
        <v>0</v>
      </c>
      <c r="E3057" t="s">
        <v>13</v>
      </c>
      <c r="F3057">
        <f t="shared" si="471"/>
        <v>1</v>
      </c>
      <c r="G3057" t="s">
        <v>25</v>
      </c>
      <c r="H3057">
        <f t="shared" si="472"/>
        <v>0</v>
      </c>
      <c r="I3057">
        <f t="shared" si="473"/>
        <v>0</v>
      </c>
      <c r="J3057">
        <f t="shared" si="474"/>
        <v>1</v>
      </c>
      <c r="K3057" t="s">
        <v>15</v>
      </c>
      <c r="L3057">
        <f t="shared" si="475"/>
        <v>1</v>
      </c>
      <c r="M3057" t="s">
        <v>21</v>
      </c>
      <c r="N3057">
        <f t="shared" si="476"/>
        <v>0</v>
      </c>
      <c r="O3057">
        <f t="shared" si="477"/>
        <v>0</v>
      </c>
      <c r="P3057">
        <v>67.069999999999993</v>
      </c>
      <c r="Q3057">
        <f t="shared" si="478"/>
        <v>-0.86303950445852429</v>
      </c>
      <c r="R3057">
        <v>24.5</v>
      </c>
      <c r="S3057">
        <f t="shared" si="479"/>
        <v>-0.56658572535758078</v>
      </c>
      <c r="T3057" s="8">
        <v>0</v>
      </c>
    </row>
    <row r="3058" spans="1:20" x14ac:dyDescent="0.35">
      <c r="A3058">
        <v>62</v>
      </c>
      <c r="B3058">
        <f t="shared" si="470"/>
        <v>0.83029744126446925</v>
      </c>
      <c r="C3058">
        <v>0</v>
      </c>
      <c r="D3058">
        <v>1</v>
      </c>
      <c r="E3058" t="s">
        <v>13</v>
      </c>
      <c r="F3058">
        <f t="shared" si="471"/>
        <v>1</v>
      </c>
      <c r="G3058" t="s">
        <v>25</v>
      </c>
      <c r="H3058">
        <f t="shared" si="472"/>
        <v>0</v>
      </c>
      <c r="I3058">
        <f t="shared" si="473"/>
        <v>0</v>
      </c>
      <c r="J3058">
        <f t="shared" si="474"/>
        <v>1</v>
      </c>
      <c r="K3058" t="s">
        <v>19</v>
      </c>
      <c r="L3058">
        <f t="shared" si="475"/>
        <v>0</v>
      </c>
      <c r="M3058" t="s">
        <v>21</v>
      </c>
      <c r="N3058">
        <f t="shared" si="476"/>
        <v>0</v>
      </c>
      <c r="O3058">
        <f t="shared" si="477"/>
        <v>0</v>
      </c>
      <c r="P3058">
        <v>73.7</v>
      </c>
      <c r="Q3058">
        <f t="shared" si="478"/>
        <v>-0.71661442654580443</v>
      </c>
      <c r="R3058">
        <v>26.2</v>
      </c>
      <c r="S3058">
        <f t="shared" si="479"/>
        <v>-0.34577234733240281</v>
      </c>
      <c r="T3058" s="8">
        <v>0</v>
      </c>
    </row>
    <row r="3059" spans="1:20" x14ac:dyDescent="0.35">
      <c r="A3059">
        <v>79</v>
      </c>
      <c r="B3059">
        <f t="shared" si="470"/>
        <v>1.5821627075222819</v>
      </c>
      <c r="C3059">
        <v>0</v>
      </c>
      <c r="D3059">
        <v>0</v>
      </c>
      <c r="E3059" t="s">
        <v>23</v>
      </c>
      <c r="F3059">
        <f t="shared" si="471"/>
        <v>0</v>
      </c>
      <c r="G3059" t="s">
        <v>18</v>
      </c>
      <c r="H3059">
        <f t="shared" si="472"/>
        <v>0</v>
      </c>
      <c r="I3059">
        <f t="shared" si="473"/>
        <v>1</v>
      </c>
      <c r="J3059">
        <f t="shared" si="474"/>
        <v>0</v>
      </c>
      <c r="K3059" t="s">
        <v>15</v>
      </c>
      <c r="L3059">
        <f t="shared" si="475"/>
        <v>1</v>
      </c>
      <c r="M3059" t="s">
        <v>21</v>
      </c>
      <c r="N3059">
        <f t="shared" si="476"/>
        <v>0</v>
      </c>
      <c r="O3059">
        <f t="shared" si="477"/>
        <v>0</v>
      </c>
      <c r="P3059">
        <v>77.59</v>
      </c>
      <c r="Q3059">
        <f t="shared" si="478"/>
        <v>-0.63070288007816044</v>
      </c>
      <c r="R3059">
        <v>33</v>
      </c>
      <c r="S3059">
        <f t="shared" si="479"/>
        <v>0.53748116476830965</v>
      </c>
      <c r="T3059" s="8">
        <v>0</v>
      </c>
    </row>
    <row r="3060" spans="1:20" x14ac:dyDescent="0.35">
      <c r="A3060">
        <v>13</v>
      </c>
      <c r="B3060">
        <f t="shared" si="470"/>
        <v>-1.3368436203021676</v>
      </c>
      <c r="C3060">
        <v>0</v>
      </c>
      <c r="D3060">
        <v>0</v>
      </c>
      <c r="E3060" t="s">
        <v>23</v>
      </c>
      <c r="F3060">
        <f t="shared" si="471"/>
        <v>0</v>
      </c>
      <c r="G3060" t="s">
        <v>26</v>
      </c>
      <c r="H3060">
        <f t="shared" si="472"/>
        <v>0</v>
      </c>
      <c r="I3060">
        <f t="shared" si="473"/>
        <v>0</v>
      </c>
      <c r="J3060">
        <f t="shared" si="474"/>
        <v>0</v>
      </c>
      <c r="K3060" t="s">
        <v>19</v>
      </c>
      <c r="L3060">
        <f t="shared" si="475"/>
        <v>0</v>
      </c>
      <c r="M3060" t="s">
        <v>21</v>
      </c>
      <c r="N3060">
        <f t="shared" si="476"/>
        <v>0</v>
      </c>
      <c r="O3060">
        <f t="shared" si="477"/>
        <v>0</v>
      </c>
      <c r="P3060">
        <v>69.16</v>
      </c>
      <c r="Q3060">
        <f t="shared" si="478"/>
        <v>-0.81688137280881323</v>
      </c>
      <c r="R3060">
        <v>22.3</v>
      </c>
      <c r="S3060">
        <f t="shared" si="479"/>
        <v>-0.85234421456663467</v>
      </c>
      <c r="T3060" s="8">
        <v>0</v>
      </c>
    </row>
    <row r="3061" spans="1:20" x14ac:dyDescent="0.35">
      <c r="A3061">
        <v>38</v>
      </c>
      <c r="B3061">
        <f t="shared" si="470"/>
        <v>-0.23115940521714878</v>
      </c>
      <c r="C3061">
        <v>0</v>
      </c>
      <c r="D3061">
        <v>0</v>
      </c>
      <c r="E3061" t="s">
        <v>13</v>
      </c>
      <c r="F3061">
        <f t="shared" si="471"/>
        <v>1</v>
      </c>
      <c r="G3061" t="s">
        <v>14</v>
      </c>
      <c r="H3061">
        <f t="shared" si="472"/>
        <v>1</v>
      </c>
      <c r="I3061">
        <f t="shared" si="473"/>
        <v>0</v>
      </c>
      <c r="J3061">
        <f t="shared" si="474"/>
        <v>0</v>
      </c>
      <c r="K3061" t="s">
        <v>15</v>
      </c>
      <c r="L3061">
        <f t="shared" si="475"/>
        <v>1</v>
      </c>
      <c r="M3061" t="s">
        <v>22</v>
      </c>
      <c r="N3061">
        <f t="shared" si="476"/>
        <v>0</v>
      </c>
      <c r="O3061">
        <f t="shared" si="477"/>
        <v>1</v>
      </c>
      <c r="P3061">
        <v>91.44</v>
      </c>
      <c r="Q3061">
        <f t="shared" si="478"/>
        <v>-0.32482243828462098</v>
      </c>
      <c r="R3061">
        <v>28.1</v>
      </c>
      <c r="S3061">
        <f t="shared" si="479"/>
        <v>-9.8980924833674058E-2</v>
      </c>
      <c r="T3061" s="8">
        <v>0</v>
      </c>
    </row>
    <row r="3062" spans="1:20" x14ac:dyDescent="0.35">
      <c r="A3062">
        <v>49</v>
      </c>
      <c r="B3062">
        <f t="shared" si="470"/>
        <v>0.2553416494202595</v>
      </c>
      <c r="C3062">
        <v>0</v>
      </c>
      <c r="D3062">
        <v>0</v>
      </c>
      <c r="E3062" t="s">
        <v>13</v>
      </c>
      <c r="F3062">
        <f t="shared" si="471"/>
        <v>1</v>
      </c>
      <c r="G3062" t="s">
        <v>18</v>
      </c>
      <c r="H3062">
        <f t="shared" si="472"/>
        <v>0</v>
      </c>
      <c r="I3062">
        <f t="shared" si="473"/>
        <v>1</v>
      </c>
      <c r="J3062">
        <f t="shared" si="474"/>
        <v>0</v>
      </c>
      <c r="K3062" t="s">
        <v>19</v>
      </c>
      <c r="L3062">
        <f t="shared" si="475"/>
        <v>0</v>
      </c>
      <c r="M3062" t="s">
        <v>21</v>
      </c>
      <c r="N3062">
        <f t="shared" si="476"/>
        <v>0</v>
      </c>
      <c r="O3062">
        <f t="shared" si="477"/>
        <v>0</v>
      </c>
      <c r="P3062">
        <v>215.81</v>
      </c>
      <c r="Q3062">
        <f t="shared" si="478"/>
        <v>2.4219176733300012</v>
      </c>
      <c r="R3062">
        <v>58.1</v>
      </c>
      <c r="S3062">
        <f t="shared" si="479"/>
        <v>3.7977257461988807</v>
      </c>
      <c r="T3062" s="8">
        <v>0</v>
      </c>
    </row>
    <row r="3063" spans="1:20" x14ac:dyDescent="0.35">
      <c r="A3063">
        <v>41</v>
      </c>
      <c r="B3063">
        <f t="shared" si="470"/>
        <v>-9.8477299406946536E-2</v>
      </c>
      <c r="C3063">
        <v>0</v>
      </c>
      <c r="D3063">
        <v>0</v>
      </c>
      <c r="E3063" t="s">
        <v>13</v>
      </c>
      <c r="F3063">
        <f t="shared" si="471"/>
        <v>1</v>
      </c>
      <c r="G3063" t="s">
        <v>14</v>
      </c>
      <c r="H3063">
        <f t="shared" si="472"/>
        <v>1</v>
      </c>
      <c r="I3063">
        <f t="shared" si="473"/>
        <v>0</v>
      </c>
      <c r="J3063">
        <f t="shared" si="474"/>
        <v>0</v>
      </c>
      <c r="K3063" t="s">
        <v>19</v>
      </c>
      <c r="L3063">
        <f t="shared" si="475"/>
        <v>0</v>
      </c>
      <c r="M3063" t="s">
        <v>16</v>
      </c>
      <c r="N3063">
        <f t="shared" si="476"/>
        <v>1</v>
      </c>
      <c r="O3063">
        <f t="shared" si="477"/>
        <v>0</v>
      </c>
      <c r="P3063">
        <v>65.400000000000006</v>
      </c>
      <c r="Q3063">
        <f t="shared" si="478"/>
        <v>-0.89992183931738401</v>
      </c>
      <c r="R3063">
        <v>36.9</v>
      </c>
      <c r="S3063">
        <f t="shared" si="479"/>
        <v>1.0440530320025416</v>
      </c>
      <c r="T3063" s="8">
        <v>0</v>
      </c>
    </row>
    <row r="3064" spans="1:20" x14ac:dyDescent="0.35">
      <c r="A3064">
        <v>56</v>
      </c>
      <c r="B3064">
        <f t="shared" si="470"/>
        <v>0.56493322964406478</v>
      </c>
      <c r="C3064">
        <v>0</v>
      </c>
      <c r="D3064">
        <v>0</v>
      </c>
      <c r="E3064" t="s">
        <v>13</v>
      </c>
      <c r="F3064">
        <f t="shared" si="471"/>
        <v>1</v>
      </c>
      <c r="G3064" t="s">
        <v>14</v>
      </c>
      <c r="H3064">
        <f t="shared" si="472"/>
        <v>1</v>
      </c>
      <c r="I3064">
        <f t="shared" si="473"/>
        <v>0</v>
      </c>
      <c r="J3064">
        <f t="shared" si="474"/>
        <v>0</v>
      </c>
      <c r="K3064" t="s">
        <v>15</v>
      </c>
      <c r="L3064">
        <f t="shared" si="475"/>
        <v>1</v>
      </c>
      <c r="M3064" t="s">
        <v>21</v>
      </c>
      <c r="N3064">
        <f t="shared" si="476"/>
        <v>0</v>
      </c>
      <c r="O3064">
        <f t="shared" si="477"/>
        <v>0</v>
      </c>
      <c r="P3064">
        <v>139.72</v>
      </c>
      <c r="Q3064">
        <f t="shared" si="478"/>
        <v>0.74145248805415809</v>
      </c>
      <c r="R3064">
        <v>43.9</v>
      </c>
      <c r="S3064">
        <f t="shared" si="479"/>
        <v>1.9532845885768044</v>
      </c>
      <c r="T3064" s="8">
        <v>0</v>
      </c>
    </row>
    <row r="3065" spans="1:20" x14ac:dyDescent="0.35">
      <c r="A3065">
        <v>8</v>
      </c>
      <c r="B3065">
        <f t="shared" si="470"/>
        <v>-1.5579804633191714</v>
      </c>
      <c r="C3065">
        <v>0</v>
      </c>
      <c r="D3065">
        <v>0</v>
      </c>
      <c r="E3065" t="s">
        <v>23</v>
      </c>
      <c r="F3065">
        <f t="shared" si="471"/>
        <v>0</v>
      </c>
      <c r="G3065" t="s">
        <v>26</v>
      </c>
      <c r="H3065">
        <f t="shared" si="472"/>
        <v>0</v>
      </c>
      <c r="I3065">
        <f t="shared" si="473"/>
        <v>0</v>
      </c>
      <c r="J3065">
        <f t="shared" si="474"/>
        <v>0</v>
      </c>
      <c r="K3065" t="s">
        <v>15</v>
      </c>
      <c r="L3065">
        <f t="shared" si="475"/>
        <v>1</v>
      </c>
      <c r="M3065" t="s">
        <v>21</v>
      </c>
      <c r="N3065">
        <f t="shared" si="476"/>
        <v>0</v>
      </c>
      <c r="O3065">
        <f t="shared" si="477"/>
        <v>0</v>
      </c>
      <c r="P3065">
        <v>72.81</v>
      </c>
      <c r="Q3065">
        <f t="shared" si="478"/>
        <v>-0.73627028165022679</v>
      </c>
      <c r="R3065">
        <v>18.2</v>
      </c>
      <c r="S3065">
        <f t="shared" si="479"/>
        <v>-1.3848941262744174</v>
      </c>
      <c r="T3065" s="8">
        <v>0</v>
      </c>
    </row>
    <row r="3066" spans="1:20" x14ac:dyDescent="0.35">
      <c r="A3066">
        <v>24</v>
      </c>
      <c r="B3066">
        <f t="shared" si="470"/>
        <v>-0.8503425656647593</v>
      </c>
      <c r="C3066">
        <v>0</v>
      </c>
      <c r="D3066">
        <v>0</v>
      </c>
      <c r="E3066" t="s">
        <v>23</v>
      </c>
      <c r="F3066">
        <f t="shared" si="471"/>
        <v>0</v>
      </c>
      <c r="G3066" t="s">
        <v>14</v>
      </c>
      <c r="H3066">
        <f t="shared" si="472"/>
        <v>1</v>
      </c>
      <c r="I3066">
        <f t="shared" si="473"/>
        <v>0</v>
      </c>
      <c r="J3066">
        <f t="shared" si="474"/>
        <v>0</v>
      </c>
      <c r="K3066" t="s">
        <v>15</v>
      </c>
      <c r="L3066">
        <f t="shared" si="475"/>
        <v>1</v>
      </c>
      <c r="M3066" t="s">
        <v>21</v>
      </c>
      <c r="N3066">
        <f t="shared" si="476"/>
        <v>0</v>
      </c>
      <c r="O3066">
        <f t="shared" si="477"/>
        <v>0</v>
      </c>
      <c r="P3066">
        <v>149.16999999999999</v>
      </c>
      <c r="Q3066">
        <f t="shared" si="478"/>
        <v>0.95015791584830578</v>
      </c>
      <c r="R3066">
        <v>23.1</v>
      </c>
      <c r="S3066">
        <f t="shared" si="479"/>
        <v>-0.74843203667243319</v>
      </c>
      <c r="T3066" s="8">
        <v>0</v>
      </c>
    </row>
    <row r="3067" spans="1:20" x14ac:dyDescent="0.35">
      <c r="A3067">
        <v>61</v>
      </c>
      <c r="B3067">
        <f t="shared" si="470"/>
        <v>0.78607007266106854</v>
      </c>
      <c r="C3067">
        <v>0</v>
      </c>
      <c r="D3067">
        <v>0</v>
      </c>
      <c r="E3067" t="s">
        <v>13</v>
      </c>
      <c r="F3067">
        <f t="shared" si="471"/>
        <v>1</v>
      </c>
      <c r="G3067" t="s">
        <v>14</v>
      </c>
      <c r="H3067">
        <f t="shared" si="472"/>
        <v>1</v>
      </c>
      <c r="I3067">
        <f t="shared" si="473"/>
        <v>0</v>
      </c>
      <c r="J3067">
        <f t="shared" si="474"/>
        <v>0</v>
      </c>
      <c r="K3067" t="s">
        <v>15</v>
      </c>
      <c r="L3067">
        <f t="shared" si="475"/>
        <v>1</v>
      </c>
      <c r="M3067" t="s">
        <v>16</v>
      </c>
      <c r="N3067">
        <f t="shared" si="476"/>
        <v>1</v>
      </c>
      <c r="O3067">
        <f t="shared" si="477"/>
        <v>0</v>
      </c>
      <c r="P3067">
        <v>125.74</v>
      </c>
      <c r="Q3067">
        <f t="shared" si="478"/>
        <v>0.43270096630154553</v>
      </c>
      <c r="R3067">
        <v>32.6</v>
      </c>
      <c r="S3067">
        <f t="shared" si="479"/>
        <v>0.48552507582120913</v>
      </c>
      <c r="T3067" s="8">
        <v>0</v>
      </c>
    </row>
    <row r="3068" spans="1:20" x14ac:dyDescent="0.35">
      <c r="A3068">
        <v>40</v>
      </c>
      <c r="B3068">
        <f t="shared" si="470"/>
        <v>-0.14270466801034729</v>
      </c>
      <c r="C3068">
        <v>0</v>
      </c>
      <c r="D3068">
        <v>0</v>
      </c>
      <c r="E3068" t="s">
        <v>23</v>
      </c>
      <c r="F3068">
        <f t="shared" si="471"/>
        <v>0</v>
      </c>
      <c r="G3068" t="s">
        <v>25</v>
      </c>
      <c r="H3068">
        <f t="shared" si="472"/>
        <v>0</v>
      </c>
      <c r="I3068">
        <f t="shared" si="473"/>
        <v>0</v>
      </c>
      <c r="J3068">
        <f t="shared" si="474"/>
        <v>1</v>
      </c>
      <c r="K3068" t="s">
        <v>15</v>
      </c>
      <c r="L3068">
        <f t="shared" si="475"/>
        <v>1</v>
      </c>
      <c r="M3068" t="s">
        <v>21</v>
      </c>
      <c r="N3068">
        <f t="shared" si="476"/>
        <v>0</v>
      </c>
      <c r="O3068">
        <f t="shared" si="477"/>
        <v>0</v>
      </c>
      <c r="P3068">
        <v>90.21</v>
      </c>
      <c r="Q3068">
        <f t="shared" si="478"/>
        <v>-0.35198727174354194</v>
      </c>
      <c r="R3068">
        <v>41.2</v>
      </c>
      <c r="S3068">
        <f t="shared" si="479"/>
        <v>1.6025809881838751</v>
      </c>
      <c r="T3068" s="8">
        <v>0</v>
      </c>
    </row>
    <row r="3069" spans="1:20" x14ac:dyDescent="0.35">
      <c r="A3069">
        <v>22</v>
      </c>
      <c r="B3069">
        <f t="shared" si="470"/>
        <v>-0.93879730287156082</v>
      </c>
      <c r="C3069">
        <v>0</v>
      </c>
      <c r="D3069">
        <v>0</v>
      </c>
      <c r="E3069" t="s">
        <v>23</v>
      </c>
      <c r="F3069">
        <f t="shared" si="471"/>
        <v>0</v>
      </c>
      <c r="G3069" t="s">
        <v>14</v>
      </c>
      <c r="H3069">
        <f t="shared" si="472"/>
        <v>1</v>
      </c>
      <c r="I3069">
        <f t="shared" si="473"/>
        <v>0</v>
      </c>
      <c r="J3069">
        <f t="shared" si="474"/>
        <v>0</v>
      </c>
      <c r="K3069" t="s">
        <v>15</v>
      </c>
      <c r="L3069">
        <f t="shared" si="475"/>
        <v>1</v>
      </c>
      <c r="M3069" t="s">
        <v>16</v>
      </c>
      <c r="N3069">
        <f t="shared" si="476"/>
        <v>1</v>
      </c>
      <c r="O3069">
        <f t="shared" si="477"/>
        <v>0</v>
      </c>
      <c r="P3069">
        <v>139.47999999999999</v>
      </c>
      <c r="Q3069">
        <f t="shared" si="478"/>
        <v>0.73615203274510022</v>
      </c>
      <c r="R3069">
        <v>28.6</v>
      </c>
      <c r="S3069">
        <f t="shared" si="479"/>
        <v>-3.4035813649798144E-2</v>
      </c>
      <c r="T3069" s="8">
        <v>0</v>
      </c>
    </row>
    <row r="3070" spans="1:20" x14ac:dyDescent="0.35">
      <c r="A3070">
        <v>80</v>
      </c>
      <c r="B3070">
        <f t="shared" si="470"/>
        <v>1.6263900761256829</v>
      </c>
      <c r="C3070">
        <v>1</v>
      </c>
      <c r="D3070">
        <v>0</v>
      </c>
      <c r="E3070" t="s">
        <v>13</v>
      </c>
      <c r="F3070">
        <f t="shared" si="471"/>
        <v>1</v>
      </c>
      <c r="G3070" t="s">
        <v>14</v>
      </c>
      <c r="H3070">
        <f t="shared" si="472"/>
        <v>1</v>
      </c>
      <c r="I3070">
        <f t="shared" si="473"/>
        <v>0</v>
      </c>
      <c r="J3070">
        <f t="shared" si="474"/>
        <v>0</v>
      </c>
      <c r="K3070" t="s">
        <v>15</v>
      </c>
      <c r="L3070">
        <f t="shared" si="475"/>
        <v>1</v>
      </c>
      <c r="M3070" t="s">
        <v>21</v>
      </c>
      <c r="N3070">
        <f t="shared" si="476"/>
        <v>0</v>
      </c>
      <c r="O3070">
        <f t="shared" si="477"/>
        <v>0</v>
      </c>
      <c r="P3070">
        <v>90.77</v>
      </c>
      <c r="Q3070">
        <f t="shared" si="478"/>
        <v>-0.33961954268907385</v>
      </c>
      <c r="R3070">
        <v>26</v>
      </c>
      <c r="S3070">
        <f t="shared" si="479"/>
        <v>-0.37175039180595304</v>
      </c>
      <c r="T3070" s="8">
        <v>0</v>
      </c>
    </row>
    <row r="3071" spans="1:20" x14ac:dyDescent="0.35">
      <c r="A3071">
        <v>60</v>
      </c>
      <c r="B3071">
        <f t="shared" si="470"/>
        <v>0.74184270405766772</v>
      </c>
      <c r="C3071">
        <v>1</v>
      </c>
      <c r="D3071">
        <v>1</v>
      </c>
      <c r="E3071" t="s">
        <v>13</v>
      </c>
      <c r="F3071">
        <f t="shared" si="471"/>
        <v>1</v>
      </c>
      <c r="G3071" t="s">
        <v>14</v>
      </c>
      <c r="H3071">
        <f t="shared" si="472"/>
        <v>1</v>
      </c>
      <c r="I3071">
        <f t="shared" si="473"/>
        <v>0</v>
      </c>
      <c r="J3071">
        <f t="shared" si="474"/>
        <v>0</v>
      </c>
      <c r="K3071" t="s">
        <v>15</v>
      </c>
      <c r="L3071">
        <f t="shared" si="475"/>
        <v>1</v>
      </c>
      <c r="M3071" t="s">
        <v>21</v>
      </c>
      <c r="N3071">
        <f t="shared" si="476"/>
        <v>0</v>
      </c>
      <c r="O3071">
        <f t="shared" si="477"/>
        <v>0</v>
      </c>
      <c r="P3071">
        <v>220.24</v>
      </c>
      <c r="Q3071">
        <f t="shared" si="478"/>
        <v>2.5197552442430253</v>
      </c>
      <c r="R3071">
        <v>36.799999999999997</v>
      </c>
      <c r="S3071">
        <f t="shared" si="479"/>
        <v>1.0310640097657662</v>
      </c>
      <c r="T3071" s="8">
        <v>0</v>
      </c>
    </row>
    <row r="3072" spans="1:20" x14ac:dyDescent="0.35">
      <c r="A3072">
        <v>57</v>
      </c>
      <c r="B3072">
        <f t="shared" si="470"/>
        <v>0.60916059824746549</v>
      </c>
      <c r="C3072">
        <v>0</v>
      </c>
      <c r="D3072">
        <v>0</v>
      </c>
      <c r="E3072" t="s">
        <v>13</v>
      </c>
      <c r="F3072">
        <f t="shared" si="471"/>
        <v>1</v>
      </c>
      <c r="G3072" t="s">
        <v>14</v>
      </c>
      <c r="H3072">
        <f t="shared" si="472"/>
        <v>1</v>
      </c>
      <c r="I3072">
        <f t="shared" si="473"/>
        <v>0</v>
      </c>
      <c r="J3072">
        <f t="shared" si="474"/>
        <v>0</v>
      </c>
      <c r="K3072" t="s">
        <v>19</v>
      </c>
      <c r="L3072">
        <f t="shared" si="475"/>
        <v>0</v>
      </c>
      <c r="M3072" t="s">
        <v>21</v>
      </c>
      <c r="N3072">
        <f t="shared" si="476"/>
        <v>0</v>
      </c>
      <c r="O3072">
        <f t="shared" si="477"/>
        <v>0</v>
      </c>
      <c r="P3072">
        <v>81.42</v>
      </c>
      <c r="Q3072">
        <f t="shared" si="478"/>
        <v>-0.54611644743778098</v>
      </c>
      <c r="R3072">
        <v>35.799999999999997</v>
      </c>
      <c r="S3072">
        <f t="shared" si="479"/>
        <v>0.90117378739801446</v>
      </c>
      <c r="T3072" s="8">
        <v>0</v>
      </c>
    </row>
    <row r="3073" spans="1:20" x14ac:dyDescent="0.35">
      <c r="A3073">
        <v>55</v>
      </c>
      <c r="B3073">
        <f t="shared" si="470"/>
        <v>0.52070586104066396</v>
      </c>
      <c r="C3073">
        <v>0</v>
      </c>
      <c r="D3073">
        <v>0</v>
      </c>
      <c r="E3073" t="s">
        <v>13</v>
      </c>
      <c r="F3073">
        <f t="shared" si="471"/>
        <v>1</v>
      </c>
      <c r="G3073" t="s">
        <v>14</v>
      </c>
      <c r="H3073">
        <f t="shared" si="472"/>
        <v>1</v>
      </c>
      <c r="I3073">
        <f t="shared" si="473"/>
        <v>0</v>
      </c>
      <c r="J3073">
        <f t="shared" si="474"/>
        <v>0</v>
      </c>
      <c r="K3073" t="s">
        <v>15</v>
      </c>
      <c r="L3073">
        <f t="shared" si="475"/>
        <v>1</v>
      </c>
      <c r="M3073" t="s">
        <v>21</v>
      </c>
      <c r="N3073">
        <f t="shared" si="476"/>
        <v>0</v>
      </c>
      <c r="O3073">
        <f t="shared" si="477"/>
        <v>0</v>
      </c>
      <c r="P3073">
        <v>102.36</v>
      </c>
      <c r="Q3073">
        <f t="shared" si="478"/>
        <v>-8.3651721722494451E-2</v>
      </c>
      <c r="R3073">
        <v>24.2</v>
      </c>
      <c r="S3073">
        <f t="shared" si="479"/>
        <v>-0.60555279206790646</v>
      </c>
      <c r="T3073" s="8">
        <v>0</v>
      </c>
    </row>
    <row r="3074" spans="1:20" x14ac:dyDescent="0.35">
      <c r="A3074">
        <v>39</v>
      </c>
      <c r="B3074">
        <f t="shared" si="470"/>
        <v>-0.18693203661374805</v>
      </c>
      <c r="C3074">
        <v>0</v>
      </c>
      <c r="D3074">
        <v>0</v>
      </c>
      <c r="E3074" t="s">
        <v>13</v>
      </c>
      <c r="F3074">
        <f t="shared" si="471"/>
        <v>1</v>
      </c>
      <c r="G3074" t="s">
        <v>18</v>
      </c>
      <c r="H3074">
        <f t="shared" si="472"/>
        <v>0</v>
      </c>
      <c r="I3074">
        <f t="shared" si="473"/>
        <v>1</v>
      </c>
      <c r="J3074">
        <f t="shared" si="474"/>
        <v>0</v>
      </c>
      <c r="K3074" t="s">
        <v>15</v>
      </c>
      <c r="L3074">
        <f t="shared" si="475"/>
        <v>1</v>
      </c>
      <c r="M3074" t="s">
        <v>22</v>
      </c>
      <c r="N3074">
        <f t="shared" si="476"/>
        <v>0</v>
      </c>
      <c r="O3074">
        <f t="shared" si="477"/>
        <v>1</v>
      </c>
      <c r="P3074">
        <v>82.85</v>
      </c>
      <c r="Q3074">
        <f t="shared" si="478"/>
        <v>-0.5145345678879788</v>
      </c>
      <c r="R3074">
        <v>22.9</v>
      </c>
      <c r="S3074">
        <f t="shared" si="479"/>
        <v>-0.77441008114598386</v>
      </c>
      <c r="T3074" s="8">
        <v>0</v>
      </c>
    </row>
    <row r="3075" spans="1:20" x14ac:dyDescent="0.35">
      <c r="A3075">
        <v>51</v>
      </c>
      <c r="B3075">
        <f t="shared" ref="B3075:B3138" si="480">(A3075-$V$1)/$V$2</f>
        <v>0.34379638662706097</v>
      </c>
      <c r="C3075">
        <v>0</v>
      </c>
      <c r="D3075">
        <v>0</v>
      </c>
      <c r="E3075" t="s">
        <v>13</v>
      </c>
      <c r="F3075">
        <f t="shared" ref="F3075:F3138" si="481">IF(E3075="Yes",1,0)</f>
        <v>1</v>
      </c>
      <c r="G3075" t="s">
        <v>14</v>
      </c>
      <c r="H3075">
        <f t="shared" ref="H3075:H3138" si="482">IF(G3075="Private",1,0)</f>
        <v>1</v>
      </c>
      <c r="I3075">
        <f t="shared" ref="I3075:I3138" si="483">IF(G3075="Self-employed",1,0)</f>
        <v>0</v>
      </c>
      <c r="J3075">
        <f t="shared" ref="J3075:J3138" si="484">IF(G3075="Govt_job",1,0)</f>
        <v>0</v>
      </c>
      <c r="K3075" t="s">
        <v>15</v>
      </c>
      <c r="L3075">
        <f t="shared" ref="L3075:L3138" si="485">IF(K3075="Urban",1,0)</f>
        <v>1</v>
      </c>
      <c r="M3075" t="s">
        <v>21</v>
      </c>
      <c r="N3075">
        <f t="shared" ref="N3075:N3138" si="486">IF(M3075="formerly smoked",1,0)</f>
        <v>0</v>
      </c>
      <c r="O3075">
        <f t="shared" ref="O3075:O3138" si="487">IF(M3075="smokes",1,0)</f>
        <v>0</v>
      </c>
      <c r="P3075">
        <v>102.11</v>
      </c>
      <c r="Q3075">
        <f t="shared" ref="Q3075:Q3138" si="488">(P3075-$W$5)/$W$6</f>
        <v>-8.9173029336096249E-2</v>
      </c>
      <c r="R3075">
        <v>23.1</v>
      </c>
      <c r="S3075">
        <f t="shared" ref="S3075:S3138" si="489">(R3075-$V$11)/$V$12</f>
        <v>-0.74843203667243319</v>
      </c>
      <c r="T3075" s="8">
        <v>0</v>
      </c>
    </row>
    <row r="3076" spans="1:20" x14ac:dyDescent="0.35">
      <c r="A3076">
        <v>47</v>
      </c>
      <c r="B3076">
        <f t="shared" si="480"/>
        <v>0.16688691221345797</v>
      </c>
      <c r="C3076">
        <v>0</v>
      </c>
      <c r="D3076">
        <v>0</v>
      </c>
      <c r="E3076" t="s">
        <v>13</v>
      </c>
      <c r="F3076">
        <f t="shared" si="481"/>
        <v>1</v>
      </c>
      <c r="G3076" t="s">
        <v>18</v>
      </c>
      <c r="H3076">
        <f t="shared" si="482"/>
        <v>0</v>
      </c>
      <c r="I3076">
        <f t="shared" si="483"/>
        <v>1</v>
      </c>
      <c r="J3076">
        <f t="shared" si="484"/>
        <v>0</v>
      </c>
      <c r="K3076" t="s">
        <v>19</v>
      </c>
      <c r="L3076">
        <f t="shared" si="485"/>
        <v>0</v>
      </c>
      <c r="M3076" t="s">
        <v>21</v>
      </c>
      <c r="N3076">
        <f t="shared" si="486"/>
        <v>0</v>
      </c>
      <c r="O3076">
        <f t="shared" si="487"/>
        <v>0</v>
      </c>
      <c r="P3076">
        <v>195.61</v>
      </c>
      <c r="Q3076">
        <f t="shared" si="488"/>
        <v>1.9757960181509762</v>
      </c>
      <c r="R3076">
        <v>28.1</v>
      </c>
      <c r="S3076">
        <f t="shared" si="489"/>
        <v>-9.8980924833674058E-2</v>
      </c>
      <c r="T3076" s="8">
        <v>0</v>
      </c>
    </row>
    <row r="3077" spans="1:20" x14ac:dyDescent="0.35">
      <c r="A3077">
        <v>77</v>
      </c>
      <c r="B3077">
        <f t="shared" si="480"/>
        <v>1.4937079703154805</v>
      </c>
      <c r="C3077">
        <v>1</v>
      </c>
      <c r="D3077">
        <v>1</v>
      </c>
      <c r="E3077" t="s">
        <v>13</v>
      </c>
      <c r="F3077">
        <f t="shared" si="481"/>
        <v>1</v>
      </c>
      <c r="G3077" t="s">
        <v>18</v>
      </c>
      <c r="H3077">
        <f t="shared" si="482"/>
        <v>0</v>
      </c>
      <c r="I3077">
        <f t="shared" si="483"/>
        <v>1</v>
      </c>
      <c r="J3077">
        <f t="shared" si="484"/>
        <v>0</v>
      </c>
      <c r="K3077" t="s">
        <v>15</v>
      </c>
      <c r="L3077">
        <f t="shared" si="485"/>
        <v>1</v>
      </c>
      <c r="M3077" t="s">
        <v>22</v>
      </c>
      <c r="N3077">
        <f t="shared" si="486"/>
        <v>0</v>
      </c>
      <c r="O3077">
        <f t="shared" si="487"/>
        <v>1</v>
      </c>
      <c r="P3077">
        <v>80.92</v>
      </c>
      <c r="Q3077">
        <f t="shared" si="488"/>
        <v>-0.55715906266498449</v>
      </c>
      <c r="R3077">
        <v>28.9</v>
      </c>
      <c r="S3077">
        <f t="shared" si="489"/>
        <v>4.9312530605270348E-3</v>
      </c>
      <c r="T3077" s="8">
        <v>0</v>
      </c>
    </row>
    <row r="3078" spans="1:20" x14ac:dyDescent="0.35">
      <c r="A3078">
        <v>32</v>
      </c>
      <c r="B3078">
        <f t="shared" si="480"/>
        <v>-0.49652361683755331</v>
      </c>
      <c r="C3078">
        <v>0</v>
      </c>
      <c r="D3078">
        <v>0</v>
      </c>
      <c r="E3078" t="s">
        <v>13</v>
      </c>
      <c r="F3078">
        <f t="shared" si="481"/>
        <v>1</v>
      </c>
      <c r="G3078" t="s">
        <v>14</v>
      </c>
      <c r="H3078">
        <f t="shared" si="482"/>
        <v>1</v>
      </c>
      <c r="I3078">
        <f t="shared" si="483"/>
        <v>0</v>
      </c>
      <c r="J3078">
        <f t="shared" si="484"/>
        <v>0</v>
      </c>
      <c r="K3078" t="s">
        <v>19</v>
      </c>
      <c r="L3078">
        <f t="shared" si="485"/>
        <v>0</v>
      </c>
      <c r="M3078" t="s">
        <v>21</v>
      </c>
      <c r="N3078">
        <f t="shared" si="486"/>
        <v>0</v>
      </c>
      <c r="O3078">
        <f t="shared" si="487"/>
        <v>0</v>
      </c>
      <c r="P3078">
        <v>71.8</v>
      </c>
      <c r="Q3078">
        <f t="shared" si="488"/>
        <v>-0.75857636440917819</v>
      </c>
      <c r="R3078">
        <v>26.5</v>
      </c>
      <c r="S3078">
        <f t="shared" si="489"/>
        <v>-0.30680528062207713</v>
      </c>
      <c r="T3078" s="8">
        <v>0</v>
      </c>
    </row>
    <row r="3079" spans="1:20" x14ac:dyDescent="0.35">
      <c r="A3079">
        <v>45</v>
      </c>
      <c r="B3079">
        <f t="shared" si="480"/>
        <v>7.8432175006656474E-2</v>
      </c>
      <c r="C3079">
        <v>0</v>
      </c>
      <c r="D3079">
        <v>0</v>
      </c>
      <c r="E3079" t="s">
        <v>23</v>
      </c>
      <c r="F3079">
        <f t="shared" si="481"/>
        <v>0</v>
      </c>
      <c r="G3079" t="s">
        <v>18</v>
      </c>
      <c r="H3079">
        <f t="shared" si="482"/>
        <v>0</v>
      </c>
      <c r="I3079">
        <f t="shared" si="483"/>
        <v>1</v>
      </c>
      <c r="J3079">
        <f t="shared" si="484"/>
        <v>0</v>
      </c>
      <c r="K3079" t="s">
        <v>15</v>
      </c>
      <c r="L3079">
        <f t="shared" si="485"/>
        <v>1</v>
      </c>
      <c r="M3079" t="s">
        <v>21</v>
      </c>
      <c r="N3079">
        <f t="shared" si="486"/>
        <v>0</v>
      </c>
      <c r="O3079">
        <f t="shared" si="487"/>
        <v>0</v>
      </c>
      <c r="P3079">
        <v>88.47</v>
      </c>
      <c r="Q3079">
        <f t="shared" si="488"/>
        <v>-0.39041557273421029</v>
      </c>
      <c r="R3079">
        <v>29.3</v>
      </c>
      <c r="S3079">
        <f t="shared" si="489"/>
        <v>5.6887342007628038E-2</v>
      </c>
      <c r="T3079" s="8">
        <v>0</v>
      </c>
    </row>
    <row r="3080" spans="1:20" x14ac:dyDescent="0.35">
      <c r="A3080">
        <v>49</v>
      </c>
      <c r="B3080">
        <f t="shared" si="480"/>
        <v>0.2553416494202595</v>
      </c>
      <c r="C3080">
        <v>0</v>
      </c>
      <c r="D3080">
        <v>0</v>
      </c>
      <c r="E3080" t="s">
        <v>13</v>
      </c>
      <c r="F3080">
        <f t="shared" si="481"/>
        <v>1</v>
      </c>
      <c r="G3080" t="s">
        <v>14</v>
      </c>
      <c r="H3080">
        <f t="shared" si="482"/>
        <v>1</v>
      </c>
      <c r="I3080">
        <f t="shared" si="483"/>
        <v>0</v>
      </c>
      <c r="J3080">
        <f t="shared" si="484"/>
        <v>0</v>
      </c>
      <c r="K3080" t="s">
        <v>15</v>
      </c>
      <c r="L3080">
        <f t="shared" si="485"/>
        <v>1</v>
      </c>
      <c r="M3080" t="s">
        <v>16</v>
      </c>
      <c r="N3080">
        <f t="shared" si="486"/>
        <v>1</v>
      </c>
      <c r="O3080">
        <f t="shared" si="487"/>
        <v>0</v>
      </c>
      <c r="P3080">
        <v>67.680000000000007</v>
      </c>
      <c r="Q3080">
        <f t="shared" si="488"/>
        <v>-0.84956751388133556</v>
      </c>
      <c r="R3080">
        <v>24.8</v>
      </c>
      <c r="S3080">
        <f t="shared" si="489"/>
        <v>-0.5276186586472551</v>
      </c>
      <c r="T3080" s="8">
        <v>0</v>
      </c>
    </row>
    <row r="3081" spans="1:20" x14ac:dyDescent="0.35">
      <c r="A3081">
        <v>13</v>
      </c>
      <c r="B3081">
        <f t="shared" si="480"/>
        <v>-1.3368436203021676</v>
      </c>
      <c r="C3081">
        <v>0</v>
      </c>
      <c r="D3081">
        <v>0</v>
      </c>
      <c r="E3081" t="s">
        <v>23</v>
      </c>
      <c r="F3081">
        <f t="shared" si="481"/>
        <v>0</v>
      </c>
      <c r="G3081" t="s">
        <v>26</v>
      </c>
      <c r="H3081">
        <f t="shared" si="482"/>
        <v>0</v>
      </c>
      <c r="I3081">
        <f t="shared" si="483"/>
        <v>0</v>
      </c>
      <c r="J3081">
        <f t="shared" si="484"/>
        <v>0</v>
      </c>
      <c r="K3081" t="s">
        <v>19</v>
      </c>
      <c r="L3081">
        <f t="shared" si="485"/>
        <v>0</v>
      </c>
      <c r="M3081" t="s">
        <v>21</v>
      </c>
      <c r="N3081">
        <f t="shared" si="486"/>
        <v>0</v>
      </c>
      <c r="O3081">
        <f t="shared" si="487"/>
        <v>0</v>
      </c>
      <c r="P3081">
        <v>98.65</v>
      </c>
      <c r="Q3081">
        <f t="shared" si="488"/>
        <v>-0.16558792670834499</v>
      </c>
      <c r="R3081">
        <v>20.100000000000001</v>
      </c>
      <c r="S3081">
        <f t="shared" si="489"/>
        <v>-1.1381027037756886</v>
      </c>
      <c r="T3081" s="8">
        <v>0</v>
      </c>
    </row>
    <row r="3082" spans="1:20" x14ac:dyDescent="0.35">
      <c r="A3082">
        <v>74</v>
      </c>
      <c r="B3082">
        <f t="shared" si="480"/>
        <v>1.3610258645052782</v>
      </c>
      <c r="C3082">
        <v>0</v>
      </c>
      <c r="D3082">
        <v>0</v>
      </c>
      <c r="E3082" t="s">
        <v>13</v>
      </c>
      <c r="F3082">
        <f t="shared" si="481"/>
        <v>1</v>
      </c>
      <c r="G3082" t="s">
        <v>14</v>
      </c>
      <c r="H3082">
        <f t="shared" si="482"/>
        <v>1</v>
      </c>
      <c r="I3082">
        <f t="shared" si="483"/>
        <v>0</v>
      </c>
      <c r="J3082">
        <f t="shared" si="484"/>
        <v>0</v>
      </c>
      <c r="K3082" t="s">
        <v>19</v>
      </c>
      <c r="L3082">
        <f t="shared" si="485"/>
        <v>0</v>
      </c>
      <c r="M3082" t="s">
        <v>21</v>
      </c>
      <c r="N3082">
        <f t="shared" si="486"/>
        <v>0</v>
      </c>
      <c r="O3082">
        <f t="shared" si="487"/>
        <v>0</v>
      </c>
      <c r="P3082">
        <v>83.58</v>
      </c>
      <c r="Q3082">
        <f t="shared" si="488"/>
        <v>-0.49841234965626147</v>
      </c>
      <c r="R3082">
        <v>18.2</v>
      </c>
      <c r="S3082">
        <f t="shared" si="489"/>
        <v>-1.3848941262744174</v>
      </c>
      <c r="T3082" s="8">
        <v>0</v>
      </c>
    </row>
    <row r="3083" spans="1:20" x14ac:dyDescent="0.35">
      <c r="A3083">
        <v>72</v>
      </c>
      <c r="B3083">
        <f t="shared" si="480"/>
        <v>1.2725711272984768</v>
      </c>
      <c r="C3083">
        <v>0</v>
      </c>
      <c r="D3083">
        <v>0</v>
      </c>
      <c r="E3083" t="s">
        <v>13</v>
      </c>
      <c r="F3083">
        <f t="shared" si="481"/>
        <v>1</v>
      </c>
      <c r="G3083" t="s">
        <v>18</v>
      </c>
      <c r="H3083">
        <f t="shared" si="482"/>
        <v>0</v>
      </c>
      <c r="I3083">
        <f t="shared" si="483"/>
        <v>1</v>
      </c>
      <c r="J3083">
        <f t="shared" si="484"/>
        <v>0</v>
      </c>
      <c r="K3083" t="s">
        <v>19</v>
      </c>
      <c r="L3083">
        <f t="shared" si="485"/>
        <v>0</v>
      </c>
      <c r="M3083" t="s">
        <v>16</v>
      </c>
      <c r="N3083">
        <f t="shared" si="486"/>
        <v>1</v>
      </c>
      <c r="O3083">
        <f t="shared" si="487"/>
        <v>0</v>
      </c>
      <c r="P3083">
        <v>104.04</v>
      </c>
      <c r="Q3083">
        <f t="shared" si="488"/>
        <v>-4.6548534559090221E-2</v>
      </c>
      <c r="R3083">
        <v>34.700000000000003</v>
      </c>
      <c r="S3083">
        <f t="shared" si="489"/>
        <v>0.75829454279348818</v>
      </c>
      <c r="T3083" s="8">
        <v>0</v>
      </c>
    </row>
    <row r="3084" spans="1:20" x14ac:dyDescent="0.35">
      <c r="A3084">
        <v>57</v>
      </c>
      <c r="B3084">
        <f t="shared" si="480"/>
        <v>0.60916059824746549</v>
      </c>
      <c r="C3084">
        <v>0</v>
      </c>
      <c r="D3084">
        <v>0</v>
      </c>
      <c r="E3084" t="s">
        <v>13</v>
      </c>
      <c r="F3084">
        <f t="shared" si="481"/>
        <v>1</v>
      </c>
      <c r="G3084" t="s">
        <v>14</v>
      </c>
      <c r="H3084">
        <f t="shared" si="482"/>
        <v>1</v>
      </c>
      <c r="I3084">
        <f t="shared" si="483"/>
        <v>0</v>
      </c>
      <c r="J3084">
        <f t="shared" si="484"/>
        <v>0</v>
      </c>
      <c r="K3084" t="s">
        <v>19</v>
      </c>
      <c r="L3084">
        <f t="shared" si="485"/>
        <v>0</v>
      </c>
      <c r="M3084" t="s">
        <v>22</v>
      </c>
      <c r="N3084">
        <f t="shared" si="486"/>
        <v>0</v>
      </c>
      <c r="O3084">
        <f t="shared" si="487"/>
        <v>1</v>
      </c>
      <c r="P3084">
        <v>69.400000000000006</v>
      </c>
      <c r="Q3084">
        <f t="shared" si="488"/>
        <v>-0.81158091749975525</v>
      </c>
      <c r="R3084">
        <v>24</v>
      </c>
      <c r="S3084">
        <f t="shared" si="489"/>
        <v>-0.6315308365414567</v>
      </c>
      <c r="T3084" s="8">
        <v>0</v>
      </c>
    </row>
    <row r="3085" spans="1:20" x14ac:dyDescent="0.35">
      <c r="A3085">
        <v>51</v>
      </c>
      <c r="B3085">
        <f t="shared" si="480"/>
        <v>0.34379638662706097</v>
      </c>
      <c r="C3085">
        <v>1</v>
      </c>
      <c r="D3085">
        <v>0</v>
      </c>
      <c r="E3085" t="s">
        <v>23</v>
      </c>
      <c r="F3085">
        <f t="shared" si="481"/>
        <v>0</v>
      </c>
      <c r="G3085" t="s">
        <v>25</v>
      </c>
      <c r="H3085">
        <f t="shared" si="482"/>
        <v>0</v>
      </c>
      <c r="I3085">
        <f t="shared" si="483"/>
        <v>0</v>
      </c>
      <c r="J3085">
        <f t="shared" si="484"/>
        <v>1</v>
      </c>
      <c r="K3085" t="s">
        <v>15</v>
      </c>
      <c r="L3085">
        <f t="shared" si="485"/>
        <v>1</v>
      </c>
      <c r="M3085" t="s">
        <v>21</v>
      </c>
      <c r="N3085">
        <f t="shared" si="486"/>
        <v>0</v>
      </c>
      <c r="O3085">
        <f t="shared" si="487"/>
        <v>0</v>
      </c>
      <c r="P3085">
        <v>106.22</v>
      </c>
      <c r="Q3085">
        <f t="shared" si="488"/>
        <v>1.5972678315172848E-3</v>
      </c>
      <c r="R3085">
        <v>29</v>
      </c>
      <c r="S3085">
        <f t="shared" si="489"/>
        <v>1.7920275297302401E-2</v>
      </c>
      <c r="T3085" s="8">
        <v>0</v>
      </c>
    </row>
    <row r="3086" spans="1:20" x14ac:dyDescent="0.35">
      <c r="A3086">
        <v>55</v>
      </c>
      <c r="B3086">
        <f t="shared" si="480"/>
        <v>0.52070586104066396</v>
      </c>
      <c r="C3086">
        <v>0</v>
      </c>
      <c r="D3086">
        <v>0</v>
      </c>
      <c r="E3086" t="s">
        <v>13</v>
      </c>
      <c r="F3086">
        <f t="shared" si="481"/>
        <v>1</v>
      </c>
      <c r="G3086" t="s">
        <v>14</v>
      </c>
      <c r="H3086">
        <f t="shared" si="482"/>
        <v>1</v>
      </c>
      <c r="I3086">
        <f t="shared" si="483"/>
        <v>0</v>
      </c>
      <c r="J3086">
        <f t="shared" si="484"/>
        <v>0</v>
      </c>
      <c r="K3086" t="s">
        <v>19</v>
      </c>
      <c r="L3086">
        <f t="shared" si="485"/>
        <v>0</v>
      </c>
      <c r="M3086" t="s">
        <v>21</v>
      </c>
      <c r="N3086">
        <f t="shared" si="486"/>
        <v>0</v>
      </c>
      <c r="O3086">
        <f t="shared" si="487"/>
        <v>0</v>
      </c>
      <c r="P3086">
        <v>112.46</v>
      </c>
      <c r="Q3086">
        <f t="shared" si="488"/>
        <v>0.13940910586701802</v>
      </c>
      <c r="R3086">
        <v>27.3</v>
      </c>
      <c r="S3086">
        <f t="shared" si="489"/>
        <v>-0.20289310272787561</v>
      </c>
      <c r="T3086" s="8">
        <v>0</v>
      </c>
    </row>
    <row r="3087" spans="1:20" x14ac:dyDescent="0.35">
      <c r="A3087">
        <v>73</v>
      </c>
      <c r="B3087">
        <f t="shared" si="480"/>
        <v>1.3167984959018775</v>
      </c>
      <c r="C3087">
        <v>0</v>
      </c>
      <c r="D3087">
        <v>1</v>
      </c>
      <c r="E3087" t="s">
        <v>13</v>
      </c>
      <c r="F3087">
        <f t="shared" si="481"/>
        <v>1</v>
      </c>
      <c r="G3087" t="s">
        <v>14</v>
      </c>
      <c r="H3087">
        <f t="shared" si="482"/>
        <v>1</v>
      </c>
      <c r="I3087">
        <f t="shared" si="483"/>
        <v>0</v>
      </c>
      <c r="J3087">
        <f t="shared" si="484"/>
        <v>0</v>
      </c>
      <c r="K3087" t="s">
        <v>19</v>
      </c>
      <c r="L3087">
        <f t="shared" si="485"/>
        <v>0</v>
      </c>
      <c r="M3087" t="s">
        <v>21</v>
      </c>
      <c r="N3087">
        <f t="shared" si="486"/>
        <v>0</v>
      </c>
      <c r="O3087">
        <f t="shared" si="487"/>
        <v>0</v>
      </c>
      <c r="P3087">
        <v>72.42</v>
      </c>
      <c r="Q3087">
        <f t="shared" si="488"/>
        <v>-0.74488352152744564</v>
      </c>
      <c r="R3087">
        <v>27.6</v>
      </c>
      <c r="S3087">
        <f t="shared" si="489"/>
        <v>-0.16392603601754996</v>
      </c>
      <c r="T3087" s="8">
        <v>0</v>
      </c>
    </row>
    <row r="3088" spans="1:20" x14ac:dyDescent="0.35">
      <c r="A3088">
        <v>12</v>
      </c>
      <c r="B3088">
        <f t="shared" si="480"/>
        <v>-1.3810709889055683</v>
      </c>
      <c r="C3088">
        <v>0</v>
      </c>
      <c r="D3088">
        <v>0</v>
      </c>
      <c r="E3088" t="s">
        <v>23</v>
      </c>
      <c r="F3088">
        <f t="shared" si="481"/>
        <v>0</v>
      </c>
      <c r="G3088" t="s">
        <v>26</v>
      </c>
      <c r="H3088">
        <f t="shared" si="482"/>
        <v>0</v>
      </c>
      <c r="I3088">
        <f t="shared" si="483"/>
        <v>0</v>
      </c>
      <c r="J3088">
        <f t="shared" si="484"/>
        <v>0</v>
      </c>
      <c r="K3088" t="s">
        <v>19</v>
      </c>
      <c r="L3088">
        <f t="shared" si="485"/>
        <v>0</v>
      </c>
      <c r="M3088" t="s">
        <v>21</v>
      </c>
      <c r="N3088">
        <f t="shared" si="486"/>
        <v>0</v>
      </c>
      <c r="O3088">
        <f t="shared" si="487"/>
        <v>0</v>
      </c>
      <c r="P3088">
        <v>96.73</v>
      </c>
      <c r="Q3088">
        <f t="shared" si="488"/>
        <v>-0.20799156918080683</v>
      </c>
      <c r="R3088">
        <v>20.399999999999999</v>
      </c>
      <c r="S3088">
        <f t="shared" si="489"/>
        <v>-1.0991356370653635</v>
      </c>
      <c r="T3088" s="8">
        <v>0</v>
      </c>
    </row>
    <row r="3089" spans="1:20" x14ac:dyDescent="0.35">
      <c r="A3089">
        <v>6</v>
      </c>
      <c r="B3089">
        <f t="shared" si="480"/>
        <v>-1.6464352005259728</v>
      </c>
      <c r="C3089">
        <v>0</v>
      </c>
      <c r="D3089">
        <v>0</v>
      </c>
      <c r="E3089" t="s">
        <v>23</v>
      </c>
      <c r="F3089">
        <f t="shared" si="481"/>
        <v>0</v>
      </c>
      <c r="G3089" t="s">
        <v>26</v>
      </c>
      <c r="H3089">
        <f t="shared" si="482"/>
        <v>0</v>
      </c>
      <c r="I3089">
        <f t="shared" si="483"/>
        <v>0</v>
      </c>
      <c r="J3089">
        <f t="shared" si="484"/>
        <v>0</v>
      </c>
      <c r="K3089" t="s">
        <v>15</v>
      </c>
      <c r="L3089">
        <f t="shared" si="485"/>
        <v>1</v>
      </c>
      <c r="M3089" t="s">
        <v>21</v>
      </c>
      <c r="N3089">
        <f t="shared" si="486"/>
        <v>0</v>
      </c>
      <c r="O3089">
        <f t="shared" si="487"/>
        <v>0</v>
      </c>
      <c r="P3089">
        <v>107.4</v>
      </c>
      <c r="Q3089">
        <f t="shared" si="488"/>
        <v>2.7657839767717917E-2</v>
      </c>
      <c r="R3089">
        <v>17.7</v>
      </c>
      <c r="S3089">
        <f t="shared" si="489"/>
        <v>-1.4498392374582934</v>
      </c>
      <c r="T3089" s="8">
        <v>0</v>
      </c>
    </row>
    <row r="3090" spans="1:20" x14ac:dyDescent="0.35">
      <c r="A3090">
        <v>76</v>
      </c>
      <c r="B3090">
        <f t="shared" si="480"/>
        <v>1.4494806017120798</v>
      </c>
      <c r="C3090">
        <v>0</v>
      </c>
      <c r="D3090">
        <v>0</v>
      </c>
      <c r="E3090" t="s">
        <v>13</v>
      </c>
      <c r="F3090">
        <f t="shared" si="481"/>
        <v>1</v>
      </c>
      <c r="G3090" t="s">
        <v>18</v>
      </c>
      <c r="H3090">
        <f t="shared" si="482"/>
        <v>0</v>
      </c>
      <c r="I3090">
        <f t="shared" si="483"/>
        <v>1</v>
      </c>
      <c r="J3090">
        <f t="shared" si="484"/>
        <v>0</v>
      </c>
      <c r="K3090" t="s">
        <v>15</v>
      </c>
      <c r="L3090">
        <f t="shared" si="485"/>
        <v>1</v>
      </c>
      <c r="M3090" t="s">
        <v>22</v>
      </c>
      <c r="N3090">
        <f t="shared" si="486"/>
        <v>0</v>
      </c>
      <c r="O3090">
        <f t="shared" si="487"/>
        <v>1</v>
      </c>
      <c r="P3090">
        <v>267.61</v>
      </c>
      <c r="Q3090">
        <f t="shared" si="488"/>
        <v>3.5659326108682943</v>
      </c>
      <c r="R3090">
        <v>27.9</v>
      </c>
      <c r="S3090">
        <f t="shared" si="489"/>
        <v>-0.12495896930722479</v>
      </c>
      <c r="T3090" s="8">
        <v>0</v>
      </c>
    </row>
    <row r="3091" spans="1:20" x14ac:dyDescent="0.35">
      <c r="A3091">
        <v>38</v>
      </c>
      <c r="B3091">
        <f t="shared" si="480"/>
        <v>-0.23115940521714878</v>
      </c>
      <c r="C3091">
        <v>1</v>
      </c>
      <c r="D3091">
        <v>0</v>
      </c>
      <c r="E3091" t="s">
        <v>13</v>
      </c>
      <c r="F3091">
        <f t="shared" si="481"/>
        <v>1</v>
      </c>
      <c r="G3091" t="s">
        <v>14</v>
      </c>
      <c r="H3091">
        <f t="shared" si="482"/>
        <v>1</v>
      </c>
      <c r="I3091">
        <f t="shared" si="483"/>
        <v>0</v>
      </c>
      <c r="J3091">
        <f t="shared" si="484"/>
        <v>0</v>
      </c>
      <c r="K3091" t="s">
        <v>19</v>
      </c>
      <c r="L3091">
        <f t="shared" si="485"/>
        <v>0</v>
      </c>
      <c r="M3091" t="s">
        <v>21</v>
      </c>
      <c r="N3091">
        <f t="shared" si="486"/>
        <v>0</v>
      </c>
      <c r="O3091">
        <f t="shared" si="487"/>
        <v>0</v>
      </c>
      <c r="P3091">
        <v>109.46</v>
      </c>
      <c r="Q3091">
        <f t="shared" si="488"/>
        <v>7.3153414503796463E-2</v>
      </c>
      <c r="R3091">
        <v>41.5</v>
      </c>
      <c r="S3091">
        <f t="shared" si="489"/>
        <v>1.6415480548942001</v>
      </c>
      <c r="T3091" s="8">
        <v>0</v>
      </c>
    </row>
    <row r="3092" spans="1:20" x14ac:dyDescent="0.35">
      <c r="A3092">
        <v>50</v>
      </c>
      <c r="B3092">
        <f t="shared" si="480"/>
        <v>0.29956901802366021</v>
      </c>
      <c r="C3092">
        <v>0</v>
      </c>
      <c r="D3092">
        <v>0</v>
      </c>
      <c r="E3092" t="s">
        <v>13</v>
      </c>
      <c r="F3092">
        <f t="shared" si="481"/>
        <v>1</v>
      </c>
      <c r="G3092" t="s">
        <v>25</v>
      </c>
      <c r="H3092">
        <f t="shared" si="482"/>
        <v>0</v>
      </c>
      <c r="I3092">
        <f t="shared" si="483"/>
        <v>0</v>
      </c>
      <c r="J3092">
        <f t="shared" si="484"/>
        <v>1</v>
      </c>
      <c r="K3092" t="s">
        <v>19</v>
      </c>
      <c r="L3092">
        <f t="shared" si="485"/>
        <v>0</v>
      </c>
      <c r="M3092" t="s">
        <v>22</v>
      </c>
      <c r="N3092">
        <f t="shared" si="486"/>
        <v>0</v>
      </c>
      <c r="O3092">
        <f t="shared" si="487"/>
        <v>1</v>
      </c>
      <c r="P3092">
        <v>120.05</v>
      </c>
      <c r="Q3092">
        <f t="shared" si="488"/>
        <v>0.30703600501596867</v>
      </c>
      <c r="R3092">
        <v>27.4</v>
      </c>
      <c r="S3092">
        <f t="shared" si="489"/>
        <v>-0.18990408049110069</v>
      </c>
      <c r="T3092" s="8">
        <v>0</v>
      </c>
    </row>
    <row r="3093" spans="1:20" x14ac:dyDescent="0.35">
      <c r="A3093">
        <v>75</v>
      </c>
      <c r="B3093">
        <f t="shared" si="480"/>
        <v>1.4052532331086791</v>
      </c>
      <c r="C3093">
        <v>0</v>
      </c>
      <c r="D3093">
        <v>0</v>
      </c>
      <c r="E3093" t="s">
        <v>13</v>
      </c>
      <c r="F3093">
        <f t="shared" si="481"/>
        <v>1</v>
      </c>
      <c r="G3093" t="s">
        <v>14</v>
      </c>
      <c r="H3093">
        <f t="shared" si="482"/>
        <v>1</v>
      </c>
      <c r="I3093">
        <f t="shared" si="483"/>
        <v>0</v>
      </c>
      <c r="J3093">
        <f t="shared" si="484"/>
        <v>0</v>
      </c>
      <c r="K3093" t="s">
        <v>19</v>
      </c>
      <c r="L3093">
        <f t="shared" si="485"/>
        <v>0</v>
      </c>
      <c r="M3093" t="s">
        <v>16</v>
      </c>
      <c r="N3093">
        <f t="shared" si="486"/>
        <v>1</v>
      </c>
      <c r="O3093">
        <f t="shared" si="487"/>
        <v>0</v>
      </c>
      <c r="P3093">
        <v>106.33</v>
      </c>
      <c r="Q3093">
        <f t="shared" si="488"/>
        <v>4.0266431815020633E-3</v>
      </c>
      <c r="R3093">
        <v>27.8</v>
      </c>
      <c r="S3093">
        <f t="shared" si="489"/>
        <v>-0.1379479915439997</v>
      </c>
      <c r="T3093" s="8">
        <v>0</v>
      </c>
    </row>
    <row r="3094" spans="1:20" x14ac:dyDescent="0.35">
      <c r="A3094">
        <v>1.1599999999999999</v>
      </c>
      <c r="B3094">
        <f t="shared" si="480"/>
        <v>-1.8604956645664326</v>
      </c>
      <c r="C3094">
        <v>0</v>
      </c>
      <c r="D3094">
        <v>0</v>
      </c>
      <c r="E3094" t="s">
        <v>23</v>
      </c>
      <c r="F3094">
        <f t="shared" si="481"/>
        <v>0</v>
      </c>
      <c r="G3094" t="s">
        <v>26</v>
      </c>
      <c r="H3094">
        <f t="shared" si="482"/>
        <v>0</v>
      </c>
      <c r="I3094">
        <f t="shared" si="483"/>
        <v>0</v>
      </c>
      <c r="J3094">
        <f t="shared" si="484"/>
        <v>0</v>
      </c>
      <c r="K3094" t="s">
        <v>15</v>
      </c>
      <c r="L3094">
        <f t="shared" si="485"/>
        <v>1</v>
      </c>
      <c r="M3094" t="s">
        <v>21</v>
      </c>
      <c r="N3094">
        <f t="shared" si="486"/>
        <v>0</v>
      </c>
      <c r="O3094">
        <f t="shared" si="487"/>
        <v>0</v>
      </c>
      <c r="P3094">
        <v>97.28</v>
      </c>
      <c r="Q3094">
        <f t="shared" si="488"/>
        <v>-0.19584469243088293</v>
      </c>
      <c r="R3094">
        <v>17.8</v>
      </c>
      <c r="S3094">
        <f t="shared" si="489"/>
        <v>-1.4368502152215179</v>
      </c>
      <c r="T3094" s="8">
        <v>0</v>
      </c>
    </row>
    <row r="3095" spans="1:20" x14ac:dyDescent="0.35">
      <c r="A3095">
        <v>32</v>
      </c>
      <c r="B3095">
        <f t="shared" si="480"/>
        <v>-0.49652361683755331</v>
      </c>
      <c r="C3095">
        <v>0</v>
      </c>
      <c r="D3095">
        <v>0</v>
      </c>
      <c r="E3095" t="s">
        <v>13</v>
      </c>
      <c r="F3095">
        <f t="shared" si="481"/>
        <v>1</v>
      </c>
      <c r="G3095" t="s">
        <v>14</v>
      </c>
      <c r="H3095">
        <f t="shared" si="482"/>
        <v>1</v>
      </c>
      <c r="I3095">
        <f t="shared" si="483"/>
        <v>0</v>
      </c>
      <c r="J3095">
        <f t="shared" si="484"/>
        <v>0</v>
      </c>
      <c r="K3095" t="s">
        <v>19</v>
      </c>
      <c r="L3095">
        <f t="shared" si="485"/>
        <v>0</v>
      </c>
      <c r="M3095" t="s">
        <v>22</v>
      </c>
      <c r="N3095">
        <f t="shared" si="486"/>
        <v>0</v>
      </c>
      <c r="O3095">
        <f t="shared" si="487"/>
        <v>1</v>
      </c>
      <c r="P3095">
        <v>83.13</v>
      </c>
      <c r="Q3095">
        <f t="shared" si="488"/>
        <v>-0.50835070336074484</v>
      </c>
      <c r="R3095">
        <v>32</v>
      </c>
      <c r="S3095">
        <f t="shared" si="489"/>
        <v>0.40759094240055788</v>
      </c>
      <c r="T3095" s="8">
        <v>0</v>
      </c>
    </row>
    <row r="3096" spans="1:20" x14ac:dyDescent="0.35">
      <c r="A3096">
        <v>12</v>
      </c>
      <c r="B3096">
        <f t="shared" si="480"/>
        <v>-1.3810709889055683</v>
      </c>
      <c r="C3096">
        <v>0</v>
      </c>
      <c r="D3096">
        <v>0</v>
      </c>
      <c r="E3096" t="s">
        <v>23</v>
      </c>
      <c r="F3096">
        <f t="shared" si="481"/>
        <v>0</v>
      </c>
      <c r="G3096" t="s">
        <v>26</v>
      </c>
      <c r="H3096">
        <f t="shared" si="482"/>
        <v>0</v>
      </c>
      <c r="I3096">
        <f t="shared" si="483"/>
        <v>0</v>
      </c>
      <c r="J3096">
        <f t="shared" si="484"/>
        <v>0</v>
      </c>
      <c r="K3096" t="s">
        <v>15</v>
      </c>
      <c r="L3096">
        <f t="shared" si="485"/>
        <v>1</v>
      </c>
      <c r="M3096" t="s">
        <v>21</v>
      </c>
      <c r="N3096">
        <f t="shared" si="486"/>
        <v>0</v>
      </c>
      <c r="O3096">
        <f t="shared" si="487"/>
        <v>0</v>
      </c>
      <c r="P3096">
        <v>97.35</v>
      </c>
      <c r="Q3096">
        <f t="shared" si="488"/>
        <v>-0.19429872629907458</v>
      </c>
      <c r="R3096">
        <v>37.299999999999997</v>
      </c>
      <c r="S3096">
        <f t="shared" si="489"/>
        <v>1.0960091209496421</v>
      </c>
      <c r="T3096" s="8">
        <v>0</v>
      </c>
    </row>
    <row r="3097" spans="1:20" x14ac:dyDescent="0.35">
      <c r="A3097">
        <v>32</v>
      </c>
      <c r="B3097">
        <f t="shared" si="480"/>
        <v>-0.49652361683755331</v>
      </c>
      <c r="C3097">
        <v>0</v>
      </c>
      <c r="D3097">
        <v>0</v>
      </c>
      <c r="E3097" t="s">
        <v>23</v>
      </c>
      <c r="F3097">
        <f t="shared" si="481"/>
        <v>0</v>
      </c>
      <c r="G3097" t="s">
        <v>14</v>
      </c>
      <c r="H3097">
        <f t="shared" si="482"/>
        <v>1</v>
      </c>
      <c r="I3097">
        <f t="shared" si="483"/>
        <v>0</v>
      </c>
      <c r="J3097">
        <f t="shared" si="484"/>
        <v>0</v>
      </c>
      <c r="K3097" t="s">
        <v>15</v>
      </c>
      <c r="L3097">
        <f t="shared" si="485"/>
        <v>1</v>
      </c>
      <c r="M3097" t="s">
        <v>22</v>
      </c>
      <c r="N3097">
        <f t="shared" si="486"/>
        <v>0</v>
      </c>
      <c r="O3097">
        <f t="shared" si="487"/>
        <v>1</v>
      </c>
      <c r="P3097">
        <v>79.540000000000006</v>
      </c>
      <c r="Q3097">
        <f t="shared" si="488"/>
        <v>-0.58763668069206632</v>
      </c>
      <c r="R3097">
        <v>28.1</v>
      </c>
      <c r="S3097">
        <f t="shared" si="489"/>
        <v>-9.8980924833674058E-2</v>
      </c>
      <c r="T3097" s="8">
        <v>0</v>
      </c>
    </row>
    <row r="3098" spans="1:20" x14ac:dyDescent="0.35">
      <c r="A3098">
        <v>13</v>
      </c>
      <c r="B3098">
        <f t="shared" si="480"/>
        <v>-1.3368436203021676</v>
      </c>
      <c r="C3098">
        <v>0</v>
      </c>
      <c r="D3098">
        <v>0</v>
      </c>
      <c r="E3098" t="s">
        <v>23</v>
      </c>
      <c r="F3098">
        <f t="shared" si="481"/>
        <v>0</v>
      </c>
      <c r="G3098" t="s">
        <v>26</v>
      </c>
      <c r="H3098">
        <f t="shared" si="482"/>
        <v>0</v>
      </c>
      <c r="I3098">
        <f t="shared" si="483"/>
        <v>0</v>
      </c>
      <c r="J3098">
        <f t="shared" si="484"/>
        <v>0</v>
      </c>
      <c r="K3098" t="s">
        <v>15</v>
      </c>
      <c r="L3098">
        <f t="shared" si="485"/>
        <v>1</v>
      </c>
      <c r="M3098" t="s">
        <v>21</v>
      </c>
      <c r="N3098">
        <f t="shared" si="486"/>
        <v>0</v>
      </c>
      <c r="O3098">
        <f t="shared" si="487"/>
        <v>0</v>
      </c>
      <c r="P3098">
        <v>76.55</v>
      </c>
      <c r="Q3098">
        <f t="shared" si="488"/>
        <v>-0.653671519750744</v>
      </c>
      <c r="R3098">
        <v>29.1</v>
      </c>
      <c r="S3098">
        <f t="shared" si="489"/>
        <v>3.0909297534077767E-2</v>
      </c>
      <c r="T3098" s="8">
        <v>0</v>
      </c>
    </row>
    <row r="3099" spans="1:20" x14ac:dyDescent="0.35">
      <c r="A3099">
        <v>1.32</v>
      </c>
      <c r="B3099">
        <f t="shared" si="480"/>
        <v>-1.8534192855898883</v>
      </c>
      <c r="C3099">
        <v>0</v>
      </c>
      <c r="D3099">
        <v>0</v>
      </c>
      <c r="E3099" t="s">
        <v>23</v>
      </c>
      <c r="F3099">
        <f t="shared" si="481"/>
        <v>0</v>
      </c>
      <c r="G3099" t="s">
        <v>26</v>
      </c>
      <c r="H3099">
        <f t="shared" si="482"/>
        <v>0</v>
      </c>
      <c r="I3099">
        <f t="shared" si="483"/>
        <v>0</v>
      </c>
      <c r="J3099">
        <f t="shared" si="484"/>
        <v>0</v>
      </c>
      <c r="K3099" t="s">
        <v>15</v>
      </c>
      <c r="L3099">
        <f t="shared" si="485"/>
        <v>1</v>
      </c>
      <c r="M3099" t="s">
        <v>21</v>
      </c>
      <c r="N3099">
        <f t="shared" si="486"/>
        <v>0</v>
      </c>
      <c r="O3099">
        <f t="shared" si="487"/>
        <v>0</v>
      </c>
      <c r="P3099">
        <v>56.11</v>
      </c>
      <c r="Q3099">
        <f t="shared" si="488"/>
        <v>-1.105093630238827</v>
      </c>
      <c r="R3099">
        <v>22.9</v>
      </c>
      <c r="S3099">
        <f t="shared" si="489"/>
        <v>-0.77441008114598386</v>
      </c>
      <c r="T3099" s="8">
        <v>0</v>
      </c>
    </row>
    <row r="3100" spans="1:20" x14ac:dyDescent="0.35">
      <c r="A3100">
        <v>63</v>
      </c>
      <c r="B3100">
        <f t="shared" si="480"/>
        <v>0.87452480986786996</v>
      </c>
      <c r="C3100">
        <v>0</v>
      </c>
      <c r="D3100">
        <v>0</v>
      </c>
      <c r="E3100" t="s">
        <v>13</v>
      </c>
      <c r="F3100">
        <f t="shared" si="481"/>
        <v>1</v>
      </c>
      <c r="G3100" t="s">
        <v>14</v>
      </c>
      <c r="H3100">
        <f t="shared" si="482"/>
        <v>1</v>
      </c>
      <c r="I3100">
        <f t="shared" si="483"/>
        <v>0</v>
      </c>
      <c r="J3100">
        <f t="shared" si="484"/>
        <v>0</v>
      </c>
      <c r="K3100" t="s">
        <v>19</v>
      </c>
      <c r="L3100">
        <f t="shared" si="485"/>
        <v>0</v>
      </c>
      <c r="M3100" t="s">
        <v>16</v>
      </c>
      <c r="N3100">
        <f t="shared" si="486"/>
        <v>1</v>
      </c>
      <c r="O3100">
        <f t="shared" si="487"/>
        <v>0</v>
      </c>
      <c r="P3100">
        <v>91.36</v>
      </c>
      <c r="Q3100">
        <f t="shared" si="488"/>
        <v>-0.32658925672097355</v>
      </c>
      <c r="R3100">
        <v>38.799999999999997</v>
      </c>
      <c r="S3100">
        <f t="shared" si="489"/>
        <v>1.2908444545012698</v>
      </c>
      <c r="T3100" s="8">
        <v>0</v>
      </c>
    </row>
    <row r="3101" spans="1:20" x14ac:dyDescent="0.35">
      <c r="A3101">
        <v>29</v>
      </c>
      <c r="B3101">
        <f t="shared" si="480"/>
        <v>-0.62920572264775554</v>
      </c>
      <c r="C3101">
        <v>0</v>
      </c>
      <c r="D3101">
        <v>0</v>
      </c>
      <c r="E3101" t="s">
        <v>23</v>
      </c>
      <c r="F3101">
        <f t="shared" si="481"/>
        <v>0</v>
      </c>
      <c r="G3101" t="s">
        <v>14</v>
      </c>
      <c r="H3101">
        <f t="shared" si="482"/>
        <v>1</v>
      </c>
      <c r="I3101">
        <f t="shared" si="483"/>
        <v>0</v>
      </c>
      <c r="J3101">
        <f t="shared" si="484"/>
        <v>0</v>
      </c>
      <c r="K3101" t="s">
        <v>19</v>
      </c>
      <c r="L3101">
        <f t="shared" si="485"/>
        <v>0</v>
      </c>
      <c r="M3101" t="s">
        <v>22</v>
      </c>
      <c r="N3101">
        <f t="shared" si="486"/>
        <v>0</v>
      </c>
      <c r="O3101">
        <f t="shared" si="487"/>
        <v>1</v>
      </c>
      <c r="P3101">
        <v>79.27</v>
      </c>
      <c r="Q3101">
        <f t="shared" si="488"/>
        <v>-0.59359969291475656</v>
      </c>
      <c r="R3101">
        <v>29</v>
      </c>
      <c r="S3101">
        <f t="shared" si="489"/>
        <v>1.7920275297302401E-2</v>
      </c>
      <c r="T3101" s="8">
        <v>0</v>
      </c>
    </row>
    <row r="3102" spans="1:20" x14ac:dyDescent="0.35">
      <c r="A3102">
        <v>53</v>
      </c>
      <c r="B3102">
        <f t="shared" si="480"/>
        <v>0.43225112383386249</v>
      </c>
      <c r="C3102">
        <v>0</v>
      </c>
      <c r="D3102">
        <v>0</v>
      </c>
      <c r="E3102" t="s">
        <v>13</v>
      </c>
      <c r="F3102">
        <f t="shared" si="481"/>
        <v>1</v>
      </c>
      <c r="G3102" t="s">
        <v>14</v>
      </c>
      <c r="H3102">
        <f t="shared" si="482"/>
        <v>1</v>
      </c>
      <c r="I3102">
        <f t="shared" si="483"/>
        <v>0</v>
      </c>
      <c r="J3102">
        <f t="shared" si="484"/>
        <v>0</v>
      </c>
      <c r="K3102" t="s">
        <v>15</v>
      </c>
      <c r="L3102">
        <f t="shared" si="485"/>
        <v>1</v>
      </c>
      <c r="M3102" t="s">
        <v>22</v>
      </c>
      <c r="N3102">
        <f t="shared" si="486"/>
        <v>0</v>
      </c>
      <c r="O3102">
        <f t="shared" si="487"/>
        <v>1</v>
      </c>
      <c r="P3102">
        <v>113.21</v>
      </c>
      <c r="Q3102">
        <f t="shared" si="488"/>
        <v>0.15597302870782342</v>
      </c>
      <c r="R3102">
        <v>28.6</v>
      </c>
      <c r="S3102">
        <f t="shared" si="489"/>
        <v>-3.4035813649798144E-2</v>
      </c>
      <c r="T3102" s="8">
        <v>0</v>
      </c>
    </row>
    <row r="3103" spans="1:20" x14ac:dyDescent="0.35">
      <c r="A3103">
        <v>49</v>
      </c>
      <c r="B3103">
        <f t="shared" si="480"/>
        <v>0.2553416494202595</v>
      </c>
      <c r="C3103">
        <v>0</v>
      </c>
      <c r="D3103">
        <v>0</v>
      </c>
      <c r="E3103" t="s">
        <v>13</v>
      </c>
      <c r="F3103">
        <f t="shared" si="481"/>
        <v>1</v>
      </c>
      <c r="G3103" t="s">
        <v>14</v>
      </c>
      <c r="H3103">
        <f t="shared" si="482"/>
        <v>1</v>
      </c>
      <c r="I3103">
        <f t="shared" si="483"/>
        <v>0</v>
      </c>
      <c r="J3103">
        <f t="shared" si="484"/>
        <v>0</v>
      </c>
      <c r="K3103" t="s">
        <v>15</v>
      </c>
      <c r="L3103">
        <f t="shared" si="485"/>
        <v>1</v>
      </c>
      <c r="M3103" t="s">
        <v>21</v>
      </c>
      <c r="N3103">
        <f t="shared" si="486"/>
        <v>0</v>
      </c>
      <c r="O3103">
        <f t="shared" si="487"/>
        <v>0</v>
      </c>
      <c r="P3103">
        <v>105.99</v>
      </c>
      <c r="Q3103">
        <f t="shared" si="488"/>
        <v>-3.4823351729964566E-3</v>
      </c>
      <c r="R3103">
        <v>29.8</v>
      </c>
      <c r="S3103">
        <f t="shared" si="489"/>
        <v>0.12183245319150394</v>
      </c>
      <c r="T3103" s="8">
        <v>0</v>
      </c>
    </row>
    <row r="3104" spans="1:20" x14ac:dyDescent="0.35">
      <c r="A3104">
        <v>81</v>
      </c>
      <c r="B3104">
        <f t="shared" si="480"/>
        <v>1.6706174447290836</v>
      </c>
      <c r="C3104">
        <v>0</v>
      </c>
      <c r="D3104">
        <v>0</v>
      </c>
      <c r="E3104" t="s">
        <v>13</v>
      </c>
      <c r="F3104">
        <f t="shared" si="481"/>
        <v>1</v>
      </c>
      <c r="G3104" t="s">
        <v>14</v>
      </c>
      <c r="H3104">
        <f t="shared" si="482"/>
        <v>1</v>
      </c>
      <c r="I3104">
        <f t="shared" si="483"/>
        <v>0</v>
      </c>
      <c r="J3104">
        <f t="shared" si="484"/>
        <v>0</v>
      </c>
      <c r="K3104" t="s">
        <v>19</v>
      </c>
      <c r="L3104">
        <f t="shared" si="485"/>
        <v>0</v>
      </c>
      <c r="M3104" t="s">
        <v>16</v>
      </c>
      <c r="N3104">
        <f t="shared" si="486"/>
        <v>1</v>
      </c>
      <c r="O3104">
        <f t="shared" si="487"/>
        <v>0</v>
      </c>
      <c r="P3104">
        <v>59.93</v>
      </c>
      <c r="Q3104">
        <f t="shared" si="488"/>
        <v>-1.0207280499029914</v>
      </c>
      <c r="R3104">
        <v>28.9</v>
      </c>
      <c r="S3104">
        <f t="shared" si="489"/>
        <v>4.9312530605270348E-3</v>
      </c>
      <c r="T3104" s="8">
        <v>0</v>
      </c>
    </row>
    <row r="3105" spans="1:20" x14ac:dyDescent="0.35">
      <c r="A3105">
        <v>66</v>
      </c>
      <c r="B3105">
        <f t="shared" si="480"/>
        <v>1.0072069156780723</v>
      </c>
      <c r="C3105">
        <v>0</v>
      </c>
      <c r="D3105">
        <v>0</v>
      </c>
      <c r="E3105" t="s">
        <v>13</v>
      </c>
      <c r="F3105">
        <f t="shared" si="481"/>
        <v>1</v>
      </c>
      <c r="G3105" t="s">
        <v>14</v>
      </c>
      <c r="H3105">
        <f t="shared" si="482"/>
        <v>1</v>
      </c>
      <c r="I3105">
        <f t="shared" si="483"/>
        <v>0</v>
      </c>
      <c r="J3105">
        <f t="shared" si="484"/>
        <v>0</v>
      </c>
      <c r="K3105" t="s">
        <v>19</v>
      </c>
      <c r="L3105">
        <f t="shared" si="485"/>
        <v>0</v>
      </c>
      <c r="M3105" t="s">
        <v>16</v>
      </c>
      <c r="N3105">
        <f t="shared" si="486"/>
        <v>1</v>
      </c>
      <c r="O3105">
        <f t="shared" si="487"/>
        <v>0</v>
      </c>
      <c r="P3105">
        <v>88.83</v>
      </c>
      <c r="Q3105">
        <f t="shared" si="488"/>
        <v>-0.38246488977062376</v>
      </c>
      <c r="R3105">
        <v>29.1</v>
      </c>
      <c r="S3105">
        <f t="shared" si="489"/>
        <v>3.0909297534077767E-2</v>
      </c>
      <c r="T3105" s="8">
        <v>0</v>
      </c>
    </row>
    <row r="3106" spans="1:20" x14ac:dyDescent="0.35">
      <c r="A3106">
        <v>42</v>
      </c>
      <c r="B3106">
        <f t="shared" si="480"/>
        <v>-5.424993080354578E-2</v>
      </c>
      <c r="C3106">
        <v>0</v>
      </c>
      <c r="D3106">
        <v>0</v>
      </c>
      <c r="E3106" t="s">
        <v>13</v>
      </c>
      <c r="F3106">
        <f t="shared" si="481"/>
        <v>1</v>
      </c>
      <c r="G3106" t="s">
        <v>14</v>
      </c>
      <c r="H3106">
        <f t="shared" si="482"/>
        <v>1</v>
      </c>
      <c r="I3106">
        <f t="shared" si="483"/>
        <v>0</v>
      </c>
      <c r="J3106">
        <f t="shared" si="484"/>
        <v>0</v>
      </c>
      <c r="K3106" t="s">
        <v>15</v>
      </c>
      <c r="L3106">
        <f t="shared" si="485"/>
        <v>1</v>
      </c>
      <c r="M3106" t="s">
        <v>22</v>
      </c>
      <c r="N3106">
        <f t="shared" si="486"/>
        <v>0</v>
      </c>
      <c r="O3106">
        <f t="shared" si="487"/>
        <v>1</v>
      </c>
      <c r="P3106">
        <v>73.37</v>
      </c>
      <c r="Q3106">
        <f t="shared" si="488"/>
        <v>-0.72390255259575875</v>
      </c>
      <c r="R3106">
        <v>28.1</v>
      </c>
      <c r="S3106">
        <f t="shared" si="489"/>
        <v>-9.8980924833674058E-2</v>
      </c>
      <c r="T3106" s="8">
        <v>0</v>
      </c>
    </row>
    <row r="3107" spans="1:20" x14ac:dyDescent="0.35">
      <c r="A3107">
        <v>61</v>
      </c>
      <c r="B3107">
        <f t="shared" si="480"/>
        <v>0.78607007266106854</v>
      </c>
      <c r="C3107">
        <v>0</v>
      </c>
      <c r="D3107">
        <v>0</v>
      </c>
      <c r="E3107" t="s">
        <v>13</v>
      </c>
      <c r="F3107">
        <f t="shared" si="481"/>
        <v>1</v>
      </c>
      <c r="G3107" t="s">
        <v>14</v>
      </c>
      <c r="H3107">
        <f t="shared" si="482"/>
        <v>1</v>
      </c>
      <c r="I3107">
        <f t="shared" si="483"/>
        <v>0</v>
      </c>
      <c r="J3107">
        <f t="shared" si="484"/>
        <v>0</v>
      </c>
      <c r="K3107" t="s">
        <v>15</v>
      </c>
      <c r="L3107">
        <f t="shared" si="485"/>
        <v>1</v>
      </c>
      <c r="M3107" t="s">
        <v>22</v>
      </c>
      <c r="N3107">
        <f t="shared" si="486"/>
        <v>0</v>
      </c>
      <c r="O3107">
        <f t="shared" si="487"/>
        <v>1</v>
      </c>
      <c r="P3107">
        <v>115.42</v>
      </c>
      <c r="Q3107">
        <f t="shared" si="488"/>
        <v>0.2047813880120635</v>
      </c>
      <c r="R3107">
        <v>16.7</v>
      </c>
      <c r="S3107">
        <f t="shared" si="489"/>
        <v>-1.5797294598260452</v>
      </c>
      <c r="T3107" s="8">
        <v>0</v>
      </c>
    </row>
    <row r="3108" spans="1:20" x14ac:dyDescent="0.35">
      <c r="A3108">
        <v>52</v>
      </c>
      <c r="B3108">
        <f t="shared" si="480"/>
        <v>0.38802375523046173</v>
      </c>
      <c r="C3108">
        <v>0</v>
      </c>
      <c r="D3108">
        <v>0</v>
      </c>
      <c r="E3108" t="s">
        <v>13</v>
      </c>
      <c r="F3108">
        <f t="shared" si="481"/>
        <v>1</v>
      </c>
      <c r="G3108" t="s">
        <v>14</v>
      </c>
      <c r="H3108">
        <f t="shared" si="482"/>
        <v>1</v>
      </c>
      <c r="I3108">
        <f t="shared" si="483"/>
        <v>0</v>
      </c>
      <c r="J3108">
        <f t="shared" si="484"/>
        <v>0</v>
      </c>
      <c r="K3108" t="s">
        <v>19</v>
      </c>
      <c r="L3108">
        <f t="shared" si="485"/>
        <v>0</v>
      </c>
      <c r="M3108" t="s">
        <v>22</v>
      </c>
      <c r="N3108">
        <f t="shared" si="486"/>
        <v>0</v>
      </c>
      <c r="O3108">
        <f t="shared" si="487"/>
        <v>1</v>
      </c>
      <c r="P3108">
        <v>71.930000000000007</v>
      </c>
      <c r="Q3108">
        <f t="shared" si="488"/>
        <v>-0.7557052844501051</v>
      </c>
      <c r="R3108">
        <v>34.1</v>
      </c>
      <c r="S3108">
        <f t="shared" si="489"/>
        <v>0.68036040937283682</v>
      </c>
      <c r="T3108" s="8">
        <v>0</v>
      </c>
    </row>
    <row r="3109" spans="1:20" x14ac:dyDescent="0.35">
      <c r="A3109">
        <v>8</v>
      </c>
      <c r="B3109">
        <f t="shared" si="480"/>
        <v>-1.5579804633191714</v>
      </c>
      <c r="C3109">
        <v>0</v>
      </c>
      <c r="D3109">
        <v>0</v>
      </c>
      <c r="E3109" t="s">
        <v>23</v>
      </c>
      <c r="F3109">
        <f t="shared" si="481"/>
        <v>0</v>
      </c>
      <c r="G3109" t="s">
        <v>26</v>
      </c>
      <c r="H3109">
        <f t="shared" si="482"/>
        <v>0</v>
      </c>
      <c r="I3109">
        <f t="shared" si="483"/>
        <v>0</v>
      </c>
      <c r="J3109">
        <f t="shared" si="484"/>
        <v>0</v>
      </c>
      <c r="K3109" t="s">
        <v>19</v>
      </c>
      <c r="L3109">
        <f t="shared" si="485"/>
        <v>0</v>
      </c>
      <c r="M3109" t="s">
        <v>21</v>
      </c>
      <c r="N3109">
        <f t="shared" si="486"/>
        <v>0</v>
      </c>
      <c r="O3109">
        <f t="shared" si="487"/>
        <v>0</v>
      </c>
      <c r="P3109">
        <v>96.43</v>
      </c>
      <c r="Q3109">
        <f t="shared" si="488"/>
        <v>-0.21461713831712892</v>
      </c>
      <c r="R3109">
        <v>25.7</v>
      </c>
      <c r="S3109">
        <f t="shared" si="489"/>
        <v>-0.41071745851627872</v>
      </c>
      <c r="T3109" s="8">
        <v>0</v>
      </c>
    </row>
    <row r="3110" spans="1:20" x14ac:dyDescent="0.35">
      <c r="A3110">
        <v>82</v>
      </c>
      <c r="B3110">
        <f t="shared" si="480"/>
        <v>1.7148448133324843</v>
      </c>
      <c r="C3110">
        <v>0</v>
      </c>
      <c r="D3110">
        <v>0</v>
      </c>
      <c r="E3110" t="s">
        <v>23</v>
      </c>
      <c r="F3110">
        <f t="shared" si="481"/>
        <v>0</v>
      </c>
      <c r="G3110" t="s">
        <v>18</v>
      </c>
      <c r="H3110">
        <f t="shared" si="482"/>
        <v>0</v>
      </c>
      <c r="I3110">
        <f t="shared" si="483"/>
        <v>1</v>
      </c>
      <c r="J3110">
        <f t="shared" si="484"/>
        <v>0</v>
      </c>
      <c r="K3110" t="s">
        <v>15</v>
      </c>
      <c r="L3110">
        <f t="shared" si="485"/>
        <v>1</v>
      </c>
      <c r="M3110" t="s">
        <v>21</v>
      </c>
      <c r="N3110">
        <f t="shared" si="486"/>
        <v>0</v>
      </c>
      <c r="O3110">
        <f t="shared" si="487"/>
        <v>0</v>
      </c>
      <c r="P3110">
        <v>161.94999999999999</v>
      </c>
      <c r="Q3110">
        <f t="shared" si="488"/>
        <v>1.2324071610556298</v>
      </c>
      <c r="R3110">
        <v>30.8</v>
      </c>
      <c r="S3110">
        <f t="shared" si="489"/>
        <v>0.25172267555925576</v>
      </c>
      <c r="T3110" s="8">
        <v>0</v>
      </c>
    </row>
    <row r="3111" spans="1:20" x14ac:dyDescent="0.35">
      <c r="A3111">
        <v>43</v>
      </c>
      <c r="B3111">
        <f t="shared" si="480"/>
        <v>-1.0022562200145031E-2</v>
      </c>
      <c r="C3111">
        <v>0</v>
      </c>
      <c r="D3111">
        <v>0</v>
      </c>
      <c r="E3111" t="s">
        <v>13</v>
      </c>
      <c r="F3111">
        <f t="shared" si="481"/>
        <v>1</v>
      </c>
      <c r="G3111" t="s">
        <v>25</v>
      </c>
      <c r="H3111">
        <f t="shared" si="482"/>
        <v>0</v>
      </c>
      <c r="I3111">
        <f t="shared" si="483"/>
        <v>0</v>
      </c>
      <c r="J3111">
        <f t="shared" si="484"/>
        <v>1</v>
      </c>
      <c r="K3111" t="s">
        <v>15</v>
      </c>
      <c r="L3111">
        <f t="shared" si="485"/>
        <v>1</v>
      </c>
      <c r="M3111" t="s">
        <v>22</v>
      </c>
      <c r="N3111">
        <f t="shared" si="486"/>
        <v>0</v>
      </c>
      <c r="O3111">
        <f t="shared" si="487"/>
        <v>1</v>
      </c>
      <c r="P3111">
        <v>104.55</v>
      </c>
      <c r="Q3111">
        <f t="shared" si="488"/>
        <v>-3.5285067027342756E-2</v>
      </c>
      <c r="R3111">
        <v>23.9</v>
      </c>
      <c r="S3111">
        <f t="shared" si="489"/>
        <v>-0.64451985877823204</v>
      </c>
      <c r="T3111" s="8">
        <v>0</v>
      </c>
    </row>
    <row r="3112" spans="1:20" x14ac:dyDescent="0.35">
      <c r="A3112">
        <v>4</v>
      </c>
      <c r="B3112">
        <f t="shared" si="480"/>
        <v>-1.7348899377327744</v>
      </c>
      <c r="C3112">
        <v>0</v>
      </c>
      <c r="D3112">
        <v>0</v>
      </c>
      <c r="E3112" t="s">
        <v>23</v>
      </c>
      <c r="F3112">
        <f t="shared" si="481"/>
        <v>0</v>
      </c>
      <c r="G3112" t="s">
        <v>26</v>
      </c>
      <c r="H3112">
        <f t="shared" si="482"/>
        <v>0</v>
      </c>
      <c r="I3112">
        <f t="shared" si="483"/>
        <v>0</v>
      </c>
      <c r="J3112">
        <f t="shared" si="484"/>
        <v>0</v>
      </c>
      <c r="K3112" t="s">
        <v>15</v>
      </c>
      <c r="L3112">
        <f t="shared" si="485"/>
        <v>1</v>
      </c>
      <c r="M3112" t="s">
        <v>21</v>
      </c>
      <c r="N3112">
        <f t="shared" si="486"/>
        <v>0</v>
      </c>
      <c r="O3112">
        <f t="shared" si="487"/>
        <v>0</v>
      </c>
      <c r="P3112">
        <v>71.25</v>
      </c>
      <c r="Q3112">
        <f t="shared" si="488"/>
        <v>-0.77072324115910207</v>
      </c>
      <c r="R3112">
        <v>18.8</v>
      </c>
      <c r="S3112">
        <f t="shared" si="489"/>
        <v>-1.3069599928537661</v>
      </c>
      <c r="T3112" s="8">
        <v>0</v>
      </c>
    </row>
    <row r="3113" spans="1:20" x14ac:dyDescent="0.35">
      <c r="A3113">
        <v>58</v>
      </c>
      <c r="B3113">
        <f t="shared" si="480"/>
        <v>0.6533879668508662</v>
      </c>
      <c r="C3113">
        <v>0</v>
      </c>
      <c r="D3113">
        <v>0</v>
      </c>
      <c r="E3113" t="s">
        <v>13</v>
      </c>
      <c r="F3113">
        <f t="shared" si="481"/>
        <v>1</v>
      </c>
      <c r="G3113" t="s">
        <v>25</v>
      </c>
      <c r="H3113">
        <f t="shared" si="482"/>
        <v>0</v>
      </c>
      <c r="I3113">
        <f t="shared" si="483"/>
        <v>0</v>
      </c>
      <c r="J3113">
        <f t="shared" si="484"/>
        <v>1</v>
      </c>
      <c r="K3113" t="s">
        <v>15</v>
      </c>
      <c r="L3113">
        <f t="shared" si="485"/>
        <v>1</v>
      </c>
      <c r="M3113" t="s">
        <v>16</v>
      </c>
      <c r="N3113">
        <f t="shared" si="486"/>
        <v>1</v>
      </c>
      <c r="O3113">
        <f t="shared" si="487"/>
        <v>0</v>
      </c>
      <c r="P3113">
        <v>160.87</v>
      </c>
      <c r="Q3113">
        <f t="shared" si="488"/>
        <v>1.2085551121648703</v>
      </c>
      <c r="R3113">
        <v>28.1</v>
      </c>
      <c r="S3113">
        <f t="shared" si="489"/>
        <v>-9.8980924833674058E-2</v>
      </c>
      <c r="T3113" s="8">
        <v>0</v>
      </c>
    </row>
    <row r="3114" spans="1:20" x14ac:dyDescent="0.35">
      <c r="A3114">
        <v>45</v>
      </c>
      <c r="B3114">
        <f t="shared" si="480"/>
        <v>7.8432175006656474E-2</v>
      </c>
      <c r="C3114">
        <v>0</v>
      </c>
      <c r="D3114">
        <v>0</v>
      </c>
      <c r="E3114" t="s">
        <v>13</v>
      </c>
      <c r="F3114">
        <f t="shared" si="481"/>
        <v>1</v>
      </c>
      <c r="G3114" t="s">
        <v>25</v>
      </c>
      <c r="H3114">
        <f t="shared" si="482"/>
        <v>0</v>
      </c>
      <c r="I3114">
        <f t="shared" si="483"/>
        <v>0</v>
      </c>
      <c r="J3114">
        <f t="shared" si="484"/>
        <v>1</v>
      </c>
      <c r="K3114" t="s">
        <v>15</v>
      </c>
      <c r="L3114">
        <f t="shared" si="485"/>
        <v>1</v>
      </c>
      <c r="M3114" t="s">
        <v>22</v>
      </c>
      <c r="N3114">
        <f t="shared" si="486"/>
        <v>0</v>
      </c>
      <c r="O3114">
        <f t="shared" si="487"/>
        <v>1</v>
      </c>
      <c r="P3114">
        <v>82.02</v>
      </c>
      <c r="Q3114">
        <f t="shared" si="488"/>
        <v>-0.53286530916513675</v>
      </c>
      <c r="R3114">
        <v>41.8</v>
      </c>
      <c r="S3114">
        <f t="shared" si="489"/>
        <v>1.6805151216045253</v>
      </c>
      <c r="T3114" s="8">
        <v>0</v>
      </c>
    </row>
    <row r="3115" spans="1:20" x14ac:dyDescent="0.35">
      <c r="A3115">
        <v>62</v>
      </c>
      <c r="B3115">
        <f t="shared" si="480"/>
        <v>0.83029744126446925</v>
      </c>
      <c r="C3115">
        <v>1</v>
      </c>
      <c r="D3115">
        <v>0</v>
      </c>
      <c r="E3115" t="s">
        <v>13</v>
      </c>
      <c r="F3115">
        <f t="shared" si="481"/>
        <v>1</v>
      </c>
      <c r="G3115" t="s">
        <v>14</v>
      </c>
      <c r="H3115">
        <f t="shared" si="482"/>
        <v>1</v>
      </c>
      <c r="I3115">
        <f t="shared" si="483"/>
        <v>0</v>
      </c>
      <c r="J3115">
        <f t="shared" si="484"/>
        <v>0</v>
      </c>
      <c r="K3115" t="s">
        <v>15</v>
      </c>
      <c r="L3115">
        <f t="shared" si="485"/>
        <v>1</v>
      </c>
      <c r="M3115" t="s">
        <v>21</v>
      </c>
      <c r="N3115">
        <f t="shared" si="486"/>
        <v>0</v>
      </c>
      <c r="O3115">
        <f t="shared" si="487"/>
        <v>0</v>
      </c>
      <c r="P3115">
        <v>78.02</v>
      </c>
      <c r="Q3115">
        <f t="shared" si="488"/>
        <v>-0.62120623098276551</v>
      </c>
      <c r="R3115">
        <v>36.4</v>
      </c>
      <c r="S3115">
        <f t="shared" si="489"/>
        <v>0.97910792081866571</v>
      </c>
      <c r="T3115" s="8">
        <v>0</v>
      </c>
    </row>
    <row r="3116" spans="1:20" x14ac:dyDescent="0.35">
      <c r="A3116">
        <v>42</v>
      </c>
      <c r="B3116">
        <f t="shared" si="480"/>
        <v>-5.424993080354578E-2</v>
      </c>
      <c r="C3116">
        <v>0</v>
      </c>
      <c r="D3116">
        <v>0</v>
      </c>
      <c r="E3116" t="s">
        <v>23</v>
      </c>
      <c r="F3116">
        <f t="shared" si="481"/>
        <v>0</v>
      </c>
      <c r="G3116" t="s">
        <v>25</v>
      </c>
      <c r="H3116">
        <f t="shared" si="482"/>
        <v>0</v>
      </c>
      <c r="I3116">
        <f t="shared" si="483"/>
        <v>0</v>
      </c>
      <c r="J3116">
        <f t="shared" si="484"/>
        <v>1</v>
      </c>
      <c r="K3116" t="s">
        <v>15</v>
      </c>
      <c r="L3116">
        <f t="shared" si="485"/>
        <v>1</v>
      </c>
      <c r="M3116" t="s">
        <v>22</v>
      </c>
      <c r="N3116">
        <f t="shared" si="486"/>
        <v>0</v>
      </c>
      <c r="O3116">
        <f t="shared" si="487"/>
        <v>1</v>
      </c>
      <c r="P3116">
        <v>115.21</v>
      </c>
      <c r="Q3116">
        <f t="shared" si="488"/>
        <v>0.2001434896166378</v>
      </c>
      <c r="R3116">
        <v>28.7</v>
      </c>
      <c r="S3116">
        <f t="shared" si="489"/>
        <v>-2.1046791413023236E-2</v>
      </c>
      <c r="T3116" s="8">
        <v>0</v>
      </c>
    </row>
    <row r="3117" spans="1:20" x14ac:dyDescent="0.35">
      <c r="A3117">
        <v>72</v>
      </c>
      <c r="B3117">
        <f t="shared" si="480"/>
        <v>1.2725711272984768</v>
      </c>
      <c r="C3117">
        <v>0</v>
      </c>
      <c r="D3117">
        <v>0</v>
      </c>
      <c r="E3117" t="s">
        <v>13</v>
      </c>
      <c r="F3117">
        <f t="shared" si="481"/>
        <v>1</v>
      </c>
      <c r="G3117" t="s">
        <v>18</v>
      </c>
      <c r="H3117">
        <f t="shared" si="482"/>
        <v>0</v>
      </c>
      <c r="I3117">
        <f t="shared" si="483"/>
        <v>1</v>
      </c>
      <c r="J3117">
        <f t="shared" si="484"/>
        <v>0</v>
      </c>
      <c r="K3117" t="s">
        <v>15</v>
      </c>
      <c r="L3117">
        <f t="shared" si="485"/>
        <v>1</v>
      </c>
      <c r="M3117" t="s">
        <v>21</v>
      </c>
      <c r="N3117">
        <f t="shared" si="486"/>
        <v>0</v>
      </c>
      <c r="O3117">
        <f t="shared" si="487"/>
        <v>0</v>
      </c>
      <c r="P3117">
        <v>65.12</v>
      </c>
      <c r="Q3117">
        <f t="shared" si="488"/>
        <v>-0.90610570384461808</v>
      </c>
      <c r="R3117">
        <v>28.3</v>
      </c>
      <c r="S3117">
        <f t="shared" si="489"/>
        <v>-7.3002880360123784E-2</v>
      </c>
      <c r="T3117" s="8">
        <v>0</v>
      </c>
    </row>
    <row r="3118" spans="1:20" x14ac:dyDescent="0.35">
      <c r="A3118">
        <v>26</v>
      </c>
      <c r="B3118">
        <f t="shared" si="480"/>
        <v>-0.76188782845795777</v>
      </c>
      <c r="C3118">
        <v>0</v>
      </c>
      <c r="D3118">
        <v>0</v>
      </c>
      <c r="E3118" t="s">
        <v>23</v>
      </c>
      <c r="F3118">
        <f t="shared" si="481"/>
        <v>0</v>
      </c>
      <c r="G3118" t="s">
        <v>14</v>
      </c>
      <c r="H3118">
        <f t="shared" si="482"/>
        <v>1</v>
      </c>
      <c r="I3118">
        <f t="shared" si="483"/>
        <v>0</v>
      </c>
      <c r="J3118">
        <f t="shared" si="484"/>
        <v>0</v>
      </c>
      <c r="K3118" t="s">
        <v>19</v>
      </c>
      <c r="L3118">
        <f t="shared" si="485"/>
        <v>0</v>
      </c>
      <c r="M3118" t="s">
        <v>16</v>
      </c>
      <c r="N3118">
        <f t="shared" si="486"/>
        <v>1</v>
      </c>
      <c r="O3118">
        <f t="shared" si="487"/>
        <v>0</v>
      </c>
      <c r="P3118">
        <v>143.33000000000001</v>
      </c>
      <c r="Q3118">
        <f t="shared" si="488"/>
        <v>0.82118016999456833</v>
      </c>
      <c r="R3118">
        <v>22.4</v>
      </c>
      <c r="S3118">
        <f t="shared" si="489"/>
        <v>-0.83935519232985978</v>
      </c>
      <c r="T3118" s="8">
        <v>0</v>
      </c>
    </row>
    <row r="3119" spans="1:20" x14ac:dyDescent="0.35">
      <c r="A3119">
        <v>9</v>
      </c>
      <c r="B3119">
        <f t="shared" si="480"/>
        <v>-1.5137530947157707</v>
      </c>
      <c r="C3119">
        <v>0</v>
      </c>
      <c r="D3119">
        <v>0</v>
      </c>
      <c r="E3119" t="s">
        <v>23</v>
      </c>
      <c r="F3119">
        <f t="shared" si="481"/>
        <v>0</v>
      </c>
      <c r="G3119" t="s">
        <v>26</v>
      </c>
      <c r="H3119">
        <f t="shared" si="482"/>
        <v>0</v>
      </c>
      <c r="I3119">
        <f t="shared" si="483"/>
        <v>0</v>
      </c>
      <c r="J3119">
        <f t="shared" si="484"/>
        <v>0</v>
      </c>
      <c r="K3119" t="s">
        <v>19</v>
      </c>
      <c r="L3119">
        <f t="shared" si="485"/>
        <v>0</v>
      </c>
      <c r="M3119" t="s">
        <v>21</v>
      </c>
      <c r="N3119">
        <f t="shared" si="486"/>
        <v>0</v>
      </c>
      <c r="O3119">
        <f t="shared" si="487"/>
        <v>0</v>
      </c>
      <c r="P3119">
        <v>80.55</v>
      </c>
      <c r="Q3119">
        <f t="shared" si="488"/>
        <v>-0.56533059793311524</v>
      </c>
      <c r="R3119">
        <v>15.1</v>
      </c>
      <c r="S3119">
        <f t="shared" si="489"/>
        <v>-1.7875538156144479</v>
      </c>
      <c r="T3119" s="8">
        <v>0</v>
      </c>
    </row>
    <row r="3120" spans="1:20" x14ac:dyDescent="0.35">
      <c r="A3120">
        <v>31</v>
      </c>
      <c r="B3120">
        <f t="shared" si="480"/>
        <v>-0.54075098544095401</v>
      </c>
      <c r="C3120">
        <v>0</v>
      </c>
      <c r="D3120">
        <v>0</v>
      </c>
      <c r="E3120" t="s">
        <v>13</v>
      </c>
      <c r="F3120">
        <f t="shared" si="481"/>
        <v>1</v>
      </c>
      <c r="G3120" t="s">
        <v>25</v>
      </c>
      <c r="H3120">
        <f t="shared" si="482"/>
        <v>0</v>
      </c>
      <c r="I3120">
        <f t="shared" si="483"/>
        <v>0</v>
      </c>
      <c r="J3120">
        <f t="shared" si="484"/>
        <v>1</v>
      </c>
      <c r="K3120" t="s">
        <v>15</v>
      </c>
      <c r="L3120">
        <f t="shared" si="485"/>
        <v>1</v>
      </c>
      <c r="M3120" t="s">
        <v>21</v>
      </c>
      <c r="N3120">
        <f t="shared" si="486"/>
        <v>0</v>
      </c>
      <c r="O3120">
        <f t="shared" si="487"/>
        <v>0</v>
      </c>
      <c r="P3120">
        <v>88.2</v>
      </c>
      <c r="Q3120">
        <f t="shared" si="488"/>
        <v>-0.39637858495690015</v>
      </c>
      <c r="R3120">
        <v>22.7</v>
      </c>
      <c r="S3120">
        <f t="shared" si="489"/>
        <v>-0.80038812561953421</v>
      </c>
      <c r="T3120" s="8">
        <v>0</v>
      </c>
    </row>
    <row r="3121" spans="1:20" x14ac:dyDescent="0.35">
      <c r="A3121">
        <v>20</v>
      </c>
      <c r="B3121">
        <f t="shared" si="480"/>
        <v>-1.0272520400783622</v>
      </c>
      <c r="C3121">
        <v>0</v>
      </c>
      <c r="D3121">
        <v>0</v>
      </c>
      <c r="E3121" t="s">
        <v>23</v>
      </c>
      <c r="F3121">
        <f t="shared" si="481"/>
        <v>0</v>
      </c>
      <c r="G3121" t="s">
        <v>14</v>
      </c>
      <c r="H3121">
        <f t="shared" si="482"/>
        <v>1</v>
      </c>
      <c r="I3121">
        <f t="shared" si="483"/>
        <v>0</v>
      </c>
      <c r="J3121">
        <f t="shared" si="484"/>
        <v>0</v>
      </c>
      <c r="K3121" t="s">
        <v>19</v>
      </c>
      <c r="L3121">
        <f t="shared" si="485"/>
        <v>0</v>
      </c>
      <c r="M3121" t="s">
        <v>21</v>
      </c>
      <c r="N3121">
        <f t="shared" si="486"/>
        <v>0</v>
      </c>
      <c r="O3121">
        <f t="shared" si="487"/>
        <v>0</v>
      </c>
      <c r="P3121">
        <v>147.41999999999999</v>
      </c>
      <c r="Q3121">
        <f t="shared" si="488"/>
        <v>0.91150876255309321</v>
      </c>
      <c r="R3121">
        <v>26.6</v>
      </c>
      <c r="S3121">
        <f t="shared" si="489"/>
        <v>-0.29381625838530179</v>
      </c>
      <c r="T3121" s="8">
        <v>0</v>
      </c>
    </row>
    <row r="3122" spans="1:20" x14ac:dyDescent="0.35">
      <c r="A3122">
        <v>22</v>
      </c>
      <c r="B3122">
        <f t="shared" si="480"/>
        <v>-0.93879730287156082</v>
      </c>
      <c r="C3122">
        <v>0</v>
      </c>
      <c r="D3122">
        <v>0</v>
      </c>
      <c r="E3122" t="s">
        <v>23</v>
      </c>
      <c r="F3122">
        <f t="shared" si="481"/>
        <v>0</v>
      </c>
      <c r="G3122" t="s">
        <v>14</v>
      </c>
      <c r="H3122">
        <f t="shared" si="482"/>
        <v>1</v>
      </c>
      <c r="I3122">
        <f t="shared" si="483"/>
        <v>0</v>
      </c>
      <c r="J3122">
        <f t="shared" si="484"/>
        <v>0</v>
      </c>
      <c r="K3122" t="s">
        <v>19</v>
      </c>
      <c r="L3122">
        <f t="shared" si="485"/>
        <v>0</v>
      </c>
      <c r="M3122" t="s">
        <v>21</v>
      </c>
      <c r="N3122">
        <f t="shared" si="486"/>
        <v>0</v>
      </c>
      <c r="O3122">
        <f t="shared" si="487"/>
        <v>0</v>
      </c>
      <c r="P3122">
        <v>86.53</v>
      </c>
      <c r="Q3122">
        <f t="shared" si="488"/>
        <v>-0.4332609198157602</v>
      </c>
      <c r="R3122">
        <v>20.8</v>
      </c>
      <c r="S3122">
        <f t="shared" si="489"/>
        <v>-1.0471795481182624</v>
      </c>
      <c r="T3122" s="8">
        <v>0</v>
      </c>
    </row>
    <row r="3123" spans="1:20" x14ac:dyDescent="0.35">
      <c r="A3123">
        <v>23</v>
      </c>
      <c r="B3123">
        <f t="shared" si="480"/>
        <v>-0.89456993426816012</v>
      </c>
      <c r="C3123">
        <v>0</v>
      </c>
      <c r="D3123">
        <v>0</v>
      </c>
      <c r="E3123" t="s">
        <v>23</v>
      </c>
      <c r="F3123">
        <f t="shared" si="481"/>
        <v>0</v>
      </c>
      <c r="G3123" t="s">
        <v>14</v>
      </c>
      <c r="H3123">
        <f t="shared" si="482"/>
        <v>1</v>
      </c>
      <c r="I3123">
        <f t="shared" si="483"/>
        <v>0</v>
      </c>
      <c r="J3123">
        <f t="shared" si="484"/>
        <v>0</v>
      </c>
      <c r="K3123" t="s">
        <v>19</v>
      </c>
      <c r="L3123">
        <f t="shared" si="485"/>
        <v>0</v>
      </c>
      <c r="M3123" t="s">
        <v>22</v>
      </c>
      <c r="N3123">
        <f t="shared" si="486"/>
        <v>0</v>
      </c>
      <c r="O3123">
        <f t="shared" si="487"/>
        <v>1</v>
      </c>
      <c r="P3123">
        <v>91.95</v>
      </c>
      <c r="Q3123">
        <f t="shared" si="488"/>
        <v>-0.3135589707528732</v>
      </c>
      <c r="R3123">
        <v>23</v>
      </c>
      <c r="S3123">
        <f t="shared" si="489"/>
        <v>-0.76142105890920853</v>
      </c>
      <c r="T3123" s="8">
        <v>0</v>
      </c>
    </row>
    <row r="3124" spans="1:20" x14ac:dyDescent="0.35">
      <c r="A3124">
        <v>57</v>
      </c>
      <c r="B3124">
        <f t="shared" si="480"/>
        <v>0.60916059824746549</v>
      </c>
      <c r="C3124">
        <v>1</v>
      </c>
      <c r="D3124">
        <v>0</v>
      </c>
      <c r="E3124" t="s">
        <v>13</v>
      </c>
      <c r="F3124">
        <f t="shared" si="481"/>
        <v>1</v>
      </c>
      <c r="G3124" t="s">
        <v>18</v>
      </c>
      <c r="H3124">
        <f t="shared" si="482"/>
        <v>0</v>
      </c>
      <c r="I3124">
        <f t="shared" si="483"/>
        <v>1</v>
      </c>
      <c r="J3124">
        <f t="shared" si="484"/>
        <v>0</v>
      </c>
      <c r="K3124" t="s">
        <v>19</v>
      </c>
      <c r="L3124">
        <f t="shared" si="485"/>
        <v>0</v>
      </c>
      <c r="M3124" t="s">
        <v>22</v>
      </c>
      <c r="N3124">
        <f t="shared" si="486"/>
        <v>0</v>
      </c>
      <c r="O3124">
        <f t="shared" si="487"/>
        <v>1</v>
      </c>
      <c r="P3124">
        <v>63.72</v>
      </c>
      <c r="Q3124">
        <f t="shared" si="488"/>
        <v>-0.93702502648078823</v>
      </c>
      <c r="R3124">
        <v>35.799999999999997</v>
      </c>
      <c r="S3124">
        <f t="shared" si="489"/>
        <v>0.90117378739801446</v>
      </c>
      <c r="T3124" s="8">
        <v>0</v>
      </c>
    </row>
    <row r="3125" spans="1:20" x14ac:dyDescent="0.35">
      <c r="A3125">
        <v>52</v>
      </c>
      <c r="B3125">
        <f t="shared" si="480"/>
        <v>0.38802375523046173</v>
      </c>
      <c r="C3125">
        <v>0</v>
      </c>
      <c r="D3125">
        <v>0</v>
      </c>
      <c r="E3125" t="s">
        <v>13</v>
      </c>
      <c r="F3125">
        <f t="shared" si="481"/>
        <v>1</v>
      </c>
      <c r="G3125" t="s">
        <v>14</v>
      </c>
      <c r="H3125">
        <f t="shared" si="482"/>
        <v>1</v>
      </c>
      <c r="I3125">
        <f t="shared" si="483"/>
        <v>0</v>
      </c>
      <c r="J3125">
        <f t="shared" si="484"/>
        <v>0</v>
      </c>
      <c r="K3125" t="s">
        <v>19</v>
      </c>
      <c r="L3125">
        <f t="shared" si="485"/>
        <v>0</v>
      </c>
      <c r="M3125" t="s">
        <v>21</v>
      </c>
      <c r="N3125">
        <f t="shared" si="486"/>
        <v>0</v>
      </c>
      <c r="O3125">
        <f t="shared" si="487"/>
        <v>0</v>
      </c>
      <c r="P3125">
        <v>63.78</v>
      </c>
      <c r="Q3125">
        <f t="shared" si="488"/>
        <v>-0.93569991265352381</v>
      </c>
      <c r="R3125">
        <v>29.9</v>
      </c>
      <c r="S3125">
        <f t="shared" si="489"/>
        <v>0.13482147542827885</v>
      </c>
      <c r="T3125" s="8">
        <v>0</v>
      </c>
    </row>
    <row r="3126" spans="1:20" x14ac:dyDescent="0.35">
      <c r="A3126">
        <v>64</v>
      </c>
      <c r="B3126">
        <f t="shared" si="480"/>
        <v>0.91875217847127078</v>
      </c>
      <c r="C3126">
        <v>0</v>
      </c>
      <c r="D3126">
        <v>0</v>
      </c>
      <c r="E3126" t="s">
        <v>13</v>
      </c>
      <c r="F3126">
        <f t="shared" si="481"/>
        <v>1</v>
      </c>
      <c r="G3126" t="s">
        <v>14</v>
      </c>
      <c r="H3126">
        <f t="shared" si="482"/>
        <v>1</v>
      </c>
      <c r="I3126">
        <f t="shared" si="483"/>
        <v>0</v>
      </c>
      <c r="J3126">
        <f t="shared" si="484"/>
        <v>0</v>
      </c>
      <c r="K3126" t="s">
        <v>15</v>
      </c>
      <c r="L3126">
        <f t="shared" si="485"/>
        <v>1</v>
      </c>
      <c r="M3126" t="s">
        <v>21</v>
      </c>
      <c r="N3126">
        <f t="shared" si="486"/>
        <v>0</v>
      </c>
      <c r="O3126">
        <f t="shared" si="487"/>
        <v>0</v>
      </c>
      <c r="P3126">
        <v>55.64</v>
      </c>
      <c r="Q3126">
        <f t="shared" si="488"/>
        <v>-1.1154736885523984</v>
      </c>
      <c r="R3126">
        <v>43.4</v>
      </c>
      <c r="S3126">
        <f t="shared" si="489"/>
        <v>1.8883394773929285</v>
      </c>
      <c r="T3126" s="8">
        <v>0</v>
      </c>
    </row>
    <row r="3127" spans="1:20" x14ac:dyDescent="0.35">
      <c r="A3127">
        <v>26</v>
      </c>
      <c r="B3127">
        <f t="shared" si="480"/>
        <v>-0.76188782845795777</v>
      </c>
      <c r="C3127">
        <v>0</v>
      </c>
      <c r="D3127">
        <v>0</v>
      </c>
      <c r="E3127" t="s">
        <v>23</v>
      </c>
      <c r="F3127">
        <f t="shared" si="481"/>
        <v>0</v>
      </c>
      <c r="G3127" t="s">
        <v>25</v>
      </c>
      <c r="H3127">
        <f t="shared" si="482"/>
        <v>0</v>
      </c>
      <c r="I3127">
        <f t="shared" si="483"/>
        <v>0</v>
      </c>
      <c r="J3127">
        <f t="shared" si="484"/>
        <v>1</v>
      </c>
      <c r="K3127" t="s">
        <v>15</v>
      </c>
      <c r="L3127">
        <f t="shared" si="485"/>
        <v>1</v>
      </c>
      <c r="M3127" t="s">
        <v>21</v>
      </c>
      <c r="N3127">
        <f t="shared" si="486"/>
        <v>0</v>
      </c>
      <c r="O3127">
        <f t="shared" si="487"/>
        <v>0</v>
      </c>
      <c r="P3127">
        <v>88.88</v>
      </c>
      <c r="Q3127">
        <f t="shared" si="488"/>
        <v>-0.38136062824790345</v>
      </c>
      <c r="R3127">
        <v>36.299999999999997</v>
      </c>
      <c r="S3127">
        <f t="shared" si="489"/>
        <v>0.96611889858189037</v>
      </c>
      <c r="T3127" s="8">
        <v>0</v>
      </c>
    </row>
    <row r="3128" spans="1:20" x14ac:dyDescent="0.35">
      <c r="A3128">
        <v>54</v>
      </c>
      <c r="B3128">
        <f t="shared" si="480"/>
        <v>0.47647849243726326</v>
      </c>
      <c r="C3128">
        <v>0</v>
      </c>
      <c r="D3128">
        <v>0</v>
      </c>
      <c r="E3128" t="s">
        <v>13</v>
      </c>
      <c r="F3128">
        <f t="shared" si="481"/>
        <v>1</v>
      </c>
      <c r="G3128" t="s">
        <v>18</v>
      </c>
      <c r="H3128">
        <f t="shared" si="482"/>
        <v>0</v>
      </c>
      <c r="I3128">
        <f t="shared" si="483"/>
        <v>1</v>
      </c>
      <c r="J3128">
        <f t="shared" si="484"/>
        <v>0</v>
      </c>
      <c r="K3128" t="s">
        <v>15</v>
      </c>
      <c r="L3128">
        <f t="shared" si="485"/>
        <v>1</v>
      </c>
      <c r="M3128" t="s">
        <v>16</v>
      </c>
      <c r="N3128">
        <f t="shared" si="486"/>
        <v>1</v>
      </c>
      <c r="O3128">
        <f t="shared" si="487"/>
        <v>0</v>
      </c>
      <c r="P3128">
        <v>114.61</v>
      </c>
      <c r="Q3128">
        <f t="shared" si="488"/>
        <v>0.18689235134399362</v>
      </c>
      <c r="R3128">
        <v>40.1</v>
      </c>
      <c r="S3128">
        <f t="shared" si="489"/>
        <v>1.4597017435793478</v>
      </c>
      <c r="T3128" s="8">
        <v>0</v>
      </c>
    </row>
    <row r="3129" spans="1:20" x14ac:dyDescent="0.35">
      <c r="A3129">
        <v>32</v>
      </c>
      <c r="B3129">
        <f t="shared" si="480"/>
        <v>-0.49652361683755331</v>
      </c>
      <c r="C3129">
        <v>0</v>
      </c>
      <c r="D3129">
        <v>0</v>
      </c>
      <c r="E3129" t="s">
        <v>23</v>
      </c>
      <c r="F3129">
        <f t="shared" si="481"/>
        <v>0</v>
      </c>
      <c r="G3129" t="s">
        <v>18</v>
      </c>
      <c r="H3129">
        <f t="shared" si="482"/>
        <v>0</v>
      </c>
      <c r="I3129">
        <f t="shared" si="483"/>
        <v>1</v>
      </c>
      <c r="J3129">
        <f t="shared" si="484"/>
        <v>0</v>
      </c>
      <c r="K3129" t="s">
        <v>19</v>
      </c>
      <c r="L3129">
        <f t="shared" si="485"/>
        <v>0</v>
      </c>
      <c r="M3129" t="s">
        <v>16</v>
      </c>
      <c r="N3129">
        <f t="shared" si="486"/>
        <v>1</v>
      </c>
      <c r="O3129">
        <f t="shared" si="487"/>
        <v>0</v>
      </c>
      <c r="P3129">
        <v>56.08</v>
      </c>
      <c r="Q3129">
        <f t="shared" si="488"/>
        <v>-1.1057561871524593</v>
      </c>
      <c r="R3129">
        <v>35.9</v>
      </c>
      <c r="S3129">
        <f t="shared" si="489"/>
        <v>0.9141628096347898</v>
      </c>
      <c r="T3129" s="8">
        <v>0</v>
      </c>
    </row>
    <row r="3130" spans="1:20" x14ac:dyDescent="0.35">
      <c r="A3130">
        <v>66</v>
      </c>
      <c r="B3130">
        <f t="shared" si="480"/>
        <v>1.0072069156780723</v>
      </c>
      <c r="C3130">
        <v>0</v>
      </c>
      <c r="D3130">
        <v>0</v>
      </c>
      <c r="E3130" t="s">
        <v>13</v>
      </c>
      <c r="F3130">
        <f t="shared" si="481"/>
        <v>1</v>
      </c>
      <c r="G3130" t="s">
        <v>25</v>
      </c>
      <c r="H3130">
        <f t="shared" si="482"/>
        <v>0</v>
      </c>
      <c r="I3130">
        <f t="shared" si="483"/>
        <v>0</v>
      </c>
      <c r="J3130">
        <f t="shared" si="484"/>
        <v>1</v>
      </c>
      <c r="K3130" t="s">
        <v>19</v>
      </c>
      <c r="L3130">
        <f t="shared" si="485"/>
        <v>0</v>
      </c>
      <c r="M3130" t="s">
        <v>21</v>
      </c>
      <c r="N3130">
        <f t="shared" si="486"/>
        <v>0</v>
      </c>
      <c r="O3130">
        <f t="shared" si="487"/>
        <v>0</v>
      </c>
      <c r="P3130">
        <v>59.62</v>
      </c>
      <c r="Q3130">
        <f t="shared" si="488"/>
        <v>-1.0275744713438577</v>
      </c>
      <c r="R3130">
        <v>32.4</v>
      </c>
      <c r="S3130">
        <f t="shared" si="489"/>
        <v>0.4595470313476584</v>
      </c>
      <c r="T3130" s="8">
        <v>0</v>
      </c>
    </row>
    <row r="3131" spans="1:20" x14ac:dyDescent="0.35">
      <c r="A3131">
        <v>13</v>
      </c>
      <c r="B3131">
        <f t="shared" si="480"/>
        <v>-1.3368436203021676</v>
      </c>
      <c r="C3131">
        <v>0</v>
      </c>
      <c r="D3131">
        <v>0</v>
      </c>
      <c r="E3131" t="s">
        <v>23</v>
      </c>
      <c r="F3131">
        <f t="shared" si="481"/>
        <v>0</v>
      </c>
      <c r="G3131" t="s">
        <v>26</v>
      </c>
      <c r="H3131">
        <f t="shared" si="482"/>
        <v>0</v>
      </c>
      <c r="I3131">
        <f t="shared" si="483"/>
        <v>0</v>
      </c>
      <c r="J3131">
        <f t="shared" si="484"/>
        <v>0</v>
      </c>
      <c r="K3131" t="s">
        <v>15</v>
      </c>
      <c r="L3131">
        <f t="shared" si="485"/>
        <v>1</v>
      </c>
      <c r="M3131" t="s">
        <v>21</v>
      </c>
      <c r="N3131">
        <f t="shared" si="486"/>
        <v>0</v>
      </c>
      <c r="O3131">
        <f t="shared" si="487"/>
        <v>0</v>
      </c>
      <c r="P3131">
        <v>75.849999999999994</v>
      </c>
      <c r="Q3131">
        <f t="shared" si="488"/>
        <v>-0.66913118106882918</v>
      </c>
      <c r="R3131">
        <v>20.3</v>
      </c>
      <c r="S3131">
        <f t="shared" si="489"/>
        <v>-1.1121246593021383</v>
      </c>
      <c r="T3131" s="8">
        <v>0</v>
      </c>
    </row>
    <row r="3132" spans="1:20" x14ac:dyDescent="0.35">
      <c r="A3132">
        <v>77</v>
      </c>
      <c r="B3132">
        <f t="shared" si="480"/>
        <v>1.4937079703154805</v>
      </c>
      <c r="C3132">
        <v>1</v>
      </c>
      <c r="D3132">
        <v>0</v>
      </c>
      <c r="E3132" t="s">
        <v>13</v>
      </c>
      <c r="F3132">
        <f t="shared" si="481"/>
        <v>1</v>
      </c>
      <c r="G3132" t="s">
        <v>18</v>
      </c>
      <c r="H3132">
        <f t="shared" si="482"/>
        <v>0</v>
      </c>
      <c r="I3132">
        <f t="shared" si="483"/>
        <v>1</v>
      </c>
      <c r="J3132">
        <f t="shared" si="484"/>
        <v>0</v>
      </c>
      <c r="K3132" t="s">
        <v>19</v>
      </c>
      <c r="L3132">
        <f t="shared" si="485"/>
        <v>0</v>
      </c>
      <c r="M3132" t="s">
        <v>21</v>
      </c>
      <c r="N3132">
        <f t="shared" si="486"/>
        <v>0</v>
      </c>
      <c r="O3132">
        <f t="shared" si="487"/>
        <v>0</v>
      </c>
      <c r="P3132">
        <v>176.71</v>
      </c>
      <c r="Q3132">
        <f t="shared" si="488"/>
        <v>1.5583851625626803</v>
      </c>
      <c r="R3132">
        <v>33.200000000000003</v>
      </c>
      <c r="S3132">
        <f t="shared" si="489"/>
        <v>0.56345920924186044</v>
      </c>
      <c r="T3132" s="8">
        <v>0</v>
      </c>
    </row>
    <row r="3133" spans="1:20" x14ac:dyDescent="0.35">
      <c r="A3133">
        <v>18</v>
      </c>
      <c r="B3133">
        <f t="shared" si="480"/>
        <v>-1.1157067772851639</v>
      </c>
      <c r="C3133">
        <v>0</v>
      </c>
      <c r="D3133">
        <v>0</v>
      </c>
      <c r="E3133" t="s">
        <v>23</v>
      </c>
      <c r="F3133">
        <f t="shared" si="481"/>
        <v>0</v>
      </c>
      <c r="G3133" t="s">
        <v>14</v>
      </c>
      <c r="H3133">
        <f t="shared" si="482"/>
        <v>1</v>
      </c>
      <c r="I3133">
        <f t="shared" si="483"/>
        <v>0</v>
      </c>
      <c r="J3133">
        <f t="shared" si="484"/>
        <v>0</v>
      </c>
      <c r="K3133" t="s">
        <v>15</v>
      </c>
      <c r="L3133">
        <f t="shared" si="485"/>
        <v>1</v>
      </c>
      <c r="M3133" t="s">
        <v>21</v>
      </c>
      <c r="N3133">
        <f t="shared" si="486"/>
        <v>0</v>
      </c>
      <c r="O3133">
        <f t="shared" si="487"/>
        <v>0</v>
      </c>
      <c r="P3133">
        <v>80.069999999999993</v>
      </c>
      <c r="Q3133">
        <f t="shared" si="488"/>
        <v>-0.57593150855123088</v>
      </c>
      <c r="R3133">
        <v>22.3</v>
      </c>
      <c r="S3133">
        <f t="shared" si="489"/>
        <v>-0.85234421456663467</v>
      </c>
      <c r="T3133" s="8">
        <v>0</v>
      </c>
    </row>
    <row r="3134" spans="1:20" x14ac:dyDescent="0.35">
      <c r="A3134">
        <v>11</v>
      </c>
      <c r="B3134">
        <f t="shared" si="480"/>
        <v>-1.425298357508969</v>
      </c>
      <c r="C3134">
        <v>0</v>
      </c>
      <c r="D3134">
        <v>0</v>
      </c>
      <c r="E3134" t="s">
        <v>23</v>
      </c>
      <c r="F3134">
        <f t="shared" si="481"/>
        <v>0</v>
      </c>
      <c r="G3134" t="s">
        <v>26</v>
      </c>
      <c r="H3134">
        <f t="shared" si="482"/>
        <v>0</v>
      </c>
      <c r="I3134">
        <f t="shared" si="483"/>
        <v>0</v>
      </c>
      <c r="J3134">
        <f t="shared" si="484"/>
        <v>0</v>
      </c>
      <c r="K3134" t="s">
        <v>19</v>
      </c>
      <c r="L3134">
        <f t="shared" si="485"/>
        <v>0</v>
      </c>
      <c r="M3134" t="s">
        <v>21</v>
      </c>
      <c r="N3134">
        <f t="shared" si="486"/>
        <v>0</v>
      </c>
      <c r="O3134">
        <f t="shared" si="487"/>
        <v>0</v>
      </c>
      <c r="P3134">
        <v>56.33</v>
      </c>
      <c r="Q3134">
        <f t="shared" si="488"/>
        <v>-1.1002348795388575</v>
      </c>
      <c r="R3134">
        <v>18.100000000000001</v>
      </c>
      <c r="S3134">
        <f t="shared" si="489"/>
        <v>-1.3978831485111922</v>
      </c>
      <c r="T3134" s="8">
        <v>0</v>
      </c>
    </row>
    <row r="3135" spans="1:20" x14ac:dyDescent="0.35">
      <c r="A3135">
        <v>16</v>
      </c>
      <c r="B3135">
        <f t="shared" si="480"/>
        <v>-1.2041615144919653</v>
      </c>
      <c r="C3135">
        <v>0</v>
      </c>
      <c r="D3135">
        <v>0</v>
      </c>
      <c r="E3135" t="s">
        <v>23</v>
      </c>
      <c r="F3135">
        <f t="shared" si="481"/>
        <v>0</v>
      </c>
      <c r="G3135" t="s">
        <v>14</v>
      </c>
      <c r="H3135">
        <f t="shared" si="482"/>
        <v>1</v>
      </c>
      <c r="I3135">
        <f t="shared" si="483"/>
        <v>0</v>
      </c>
      <c r="J3135">
        <f t="shared" si="484"/>
        <v>0</v>
      </c>
      <c r="K3135" t="s">
        <v>15</v>
      </c>
      <c r="L3135">
        <f t="shared" si="485"/>
        <v>1</v>
      </c>
      <c r="M3135" t="s">
        <v>21</v>
      </c>
      <c r="N3135">
        <f t="shared" si="486"/>
        <v>0</v>
      </c>
      <c r="O3135">
        <f t="shared" si="487"/>
        <v>0</v>
      </c>
      <c r="P3135">
        <v>87.16</v>
      </c>
      <c r="Q3135">
        <f t="shared" si="488"/>
        <v>-0.41934722462948376</v>
      </c>
      <c r="R3135">
        <v>28.2</v>
      </c>
      <c r="S3135">
        <f t="shared" si="489"/>
        <v>-8.599190259689915E-2</v>
      </c>
      <c r="T3135" s="8">
        <v>0</v>
      </c>
    </row>
    <row r="3136" spans="1:20" x14ac:dyDescent="0.35">
      <c r="A3136">
        <v>73</v>
      </c>
      <c r="B3136">
        <f t="shared" si="480"/>
        <v>1.3167984959018775</v>
      </c>
      <c r="C3136">
        <v>0</v>
      </c>
      <c r="D3136">
        <v>1</v>
      </c>
      <c r="E3136" t="s">
        <v>13</v>
      </c>
      <c r="F3136">
        <f t="shared" si="481"/>
        <v>1</v>
      </c>
      <c r="G3136" t="s">
        <v>14</v>
      </c>
      <c r="H3136">
        <f t="shared" si="482"/>
        <v>1</v>
      </c>
      <c r="I3136">
        <f t="shared" si="483"/>
        <v>0</v>
      </c>
      <c r="J3136">
        <f t="shared" si="484"/>
        <v>0</v>
      </c>
      <c r="K3136" t="s">
        <v>19</v>
      </c>
      <c r="L3136">
        <f t="shared" si="485"/>
        <v>0</v>
      </c>
      <c r="M3136" t="s">
        <v>21</v>
      </c>
      <c r="N3136">
        <f t="shared" si="486"/>
        <v>0</v>
      </c>
      <c r="O3136">
        <f t="shared" si="487"/>
        <v>0</v>
      </c>
      <c r="P3136">
        <v>102.46</v>
      </c>
      <c r="Q3136">
        <f t="shared" si="488"/>
        <v>-8.1443198677053852E-2</v>
      </c>
      <c r="R3136">
        <v>29.7</v>
      </c>
      <c r="S3136">
        <f t="shared" si="489"/>
        <v>0.10884343095472858</v>
      </c>
      <c r="T3136" s="8">
        <v>0</v>
      </c>
    </row>
    <row r="3137" spans="1:20" x14ac:dyDescent="0.35">
      <c r="A3137">
        <v>44</v>
      </c>
      <c r="B3137">
        <f t="shared" si="480"/>
        <v>3.4204806403255718E-2</v>
      </c>
      <c r="C3137">
        <v>1</v>
      </c>
      <c r="D3137">
        <v>0</v>
      </c>
      <c r="E3137" t="s">
        <v>13</v>
      </c>
      <c r="F3137">
        <f t="shared" si="481"/>
        <v>1</v>
      </c>
      <c r="G3137" t="s">
        <v>14</v>
      </c>
      <c r="H3137">
        <f t="shared" si="482"/>
        <v>1</v>
      </c>
      <c r="I3137">
        <f t="shared" si="483"/>
        <v>0</v>
      </c>
      <c r="J3137">
        <f t="shared" si="484"/>
        <v>0</v>
      </c>
      <c r="K3137" t="s">
        <v>19</v>
      </c>
      <c r="L3137">
        <f t="shared" si="485"/>
        <v>0</v>
      </c>
      <c r="M3137" t="s">
        <v>22</v>
      </c>
      <c r="N3137">
        <f t="shared" si="486"/>
        <v>0</v>
      </c>
      <c r="O3137">
        <f t="shared" si="487"/>
        <v>1</v>
      </c>
      <c r="P3137">
        <v>84.1</v>
      </c>
      <c r="Q3137">
        <f t="shared" si="488"/>
        <v>-0.48692802981996985</v>
      </c>
      <c r="R3137">
        <v>28.1</v>
      </c>
      <c r="S3137">
        <f t="shared" si="489"/>
        <v>-9.8980924833674058E-2</v>
      </c>
      <c r="T3137" s="8">
        <v>0</v>
      </c>
    </row>
    <row r="3138" spans="1:20" x14ac:dyDescent="0.35">
      <c r="A3138">
        <v>36</v>
      </c>
      <c r="B3138">
        <f t="shared" si="480"/>
        <v>-0.31961414242395031</v>
      </c>
      <c r="C3138">
        <v>0</v>
      </c>
      <c r="D3138">
        <v>0</v>
      </c>
      <c r="E3138" t="s">
        <v>13</v>
      </c>
      <c r="F3138">
        <f t="shared" si="481"/>
        <v>1</v>
      </c>
      <c r="G3138" t="s">
        <v>14</v>
      </c>
      <c r="H3138">
        <f t="shared" si="482"/>
        <v>1</v>
      </c>
      <c r="I3138">
        <f t="shared" si="483"/>
        <v>0</v>
      </c>
      <c r="J3138">
        <f t="shared" si="484"/>
        <v>0</v>
      </c>
      <c r="K3138" t="s">
        <v>19</v>
      </c>
      <c r="L3138">
        <f t="shared" si="485"/>
        <v>0</v>
      </c>
      <c r="M3138" t="s">
        <v>22</v>
      </c>
      <c r="N3138">
        <f t="shared" si="486"/>
        <v>0</v>
      </c>
      <c r="O3138">
        <f t="shared" si="487"/>
        <v>1</v>
      </c>
      <c r="P3138">
        <v>161</v>
      </c>
      <c r="Q3138">
        <f t="shared" si="488"/>
        <v>1.2114261921239431</v>
      </c>
      <c r="R3138">
        <v>29</v>
      </c>
      <c r="S3138">
        <f t="shared" si="489"/>
        <v>1.7920275297302401E-2</v>
      </c>
      <c r="T3138" s="8">
        <v>0</v>
      </c>
    </row>
    <row r="3139" spans="1:20" x14ac:dyDescent="0.35">
      <c r="A3139">
        <v>10</v>
      </c>
      <c r="B3139">
        <f t="shared" ref="B3139:B3202" si="490">(A3139-$V$1)/$V$2</f>
        <v>-1.4695257261123698</v>
      </c>
      <c r="C3139">
        <v>0</v>
      </c>
      <c r="D3139">
        <v>0</v>
      </c>
      <c r="E3139" t="s">
        <v>23</v>
      </c>
      <c r="F3139">
        <f t="shared" ref="F3139:F3202" si="491">IF(E3139="Yes",1,0)</f>
        <v>0</v>
      </c>
      <c r="G3139" t="s">
        <v>26</v>
      </c>
      <c r="H3139">
        <f t="shared" ref="H3139:H3202" si="492">IF(G3139="Private",1,0)</f>
        <v>0</v>
      </c>
      <c r="I3139">
        <f t="shared" ref="I3139:I3202" si="493">IF(G3139="Self-employed",1,0)</f>
        <v>0</v>
      </c>
      <c r="J3139">
        <f t="shared" ref="J3139:J3202" si="494">IF(G3139="Govt_job",1,0)</f>
        <v>0</v>
      </c>
      <c r="K3139" t="s">
        <v>15</v>
      </c>
      <c r="L3139">
        <f t="shared" ref="L3139:L3202" si="495">IF(K3139="Urban",1,0)</f>
        <v>1</v>
      </c>
      <c r="M3139" t="s">
        <v>21</v>
      </c>
      <c r="N3139">
        <f t="shared" ref="N3139:N3202" si="496">IF(M3139="formerly smoked",1,0)</f>
        <v>0</v>
      </c>
      <c r="O3139">
        <f t="shared" ref="O3139:O3202" si="497">IF(M3139="smokes",1,0)</f>
        <v>0</v>
      </c>
      <c r="P3139">
        <v>70.7</v>
      </c>
      <c r="Q3139">
        <f t="shared" ref="Q3139:Q3202" si="498">(P3139-$W$5)/$W$6</f>
        <v>-0.78287011790902594</v>
      </c>
      <c r="R3139">
        <v>25.4</v>
      </c>
      <c r="S3139">
        <f t="shared" ref="S3139:S3202" si="499">(R3139-$V$11)/$V$12</f>
        <v>-0.44968452522660435</v>
      </c>
      <c r="T3139" s="8">
        <v>0</v>
      </c>
    </row>
    <row r="3140" spans="1:20" x14ac:dyDescent="0.35">
      <c r="A3140">
        <v>54</v>
      </c>
      <c r="B3140">
        <f t="shared" si="490"/>
        <v>0.47647849243726326</v>
      </c>
      <c r="C3140">
        <v>0</v>
      </c>
      <c r="D3140">
        <v>0</v>
      </c>
      <c r="E3140" t="s">
        <v>13</v>
      </c>
      <c r="F3140">
        <f t="shared" si="491"/>
        <v>1</v>
      </c>
      <c r="G3140" t="s">
        <v>14</v>
      </c>
      <c r="H3140">
        <f t="shared" si="492"/>
        <v>1</v>
      </c>
      <c r="I3140">
        <f t="shared" si="493"/>
        <v>0</v>
      </c>
      <c r="J3140">
        <f t="shared" si="494"/>
        <v>0</v>
      </c>
      <c r="K3140" t="s">
        <v>19</v>
      </c>
      <c r="L3140">
        <f t="shared" si="495"/>
        <v>0</v>
      </c>
      <c r="M3140" t="s">
        <v>22</v>
      </c>
      <c r="N3140">
        <f t="shared" si="496"/>
        <v>0</v>
      </c>
      <c r="O3140">
        <f t="shared" si="497"/>
        <v>1</v>
      </c>
      <c r="P3140">
        <v>81.260000000000005</v>
      </c>
      <c r="Q3140">
        <f t="shared" si="498"/>
        <v>-0.54965008431048601</v>
      </c>
      <c r="R3140">
        <v>26.5</v>
      </c>
      <c r="S3140">
        <f t="shared" si="499"/>
        <v>-0.30680528062207713</v>
      </c>
      <c r="T3140" s="8">
        <v>0</v>
      </c>
    </row>
    <row r="3141" spans="1:20" x14ac:dyDescent="0.35">
      <c r="A3141">
        <v>42</v>
      </c>
      <c r="B3141">
        <f t="shared" si="490"/>
        <v>-5.424993080354578E-2</v>
      </c>
      <c r="C3141">
        <v>0</v>
      </c>
      <c r="D3141">
        <v>0</v>
      </c>
      <c r="E3141" t="s">
        <v>13</v>
      </c>
      <c r="F3141">
        <f t="shared" si="491"/>
        <v>1</v>
      </c>
      <c r="G3141" t="s">
        <v>25</v>
      </c>
      <c r="H3141">
        <f t="shared" si="492"/>
        <v>0</v>
      </c>
      <c r="I3141">
        <f t="shared" si="493"/>
        <v>0</v>
      </c>
      <c r="J3141">
        <f t="shared" si="494"/>
        <v>1</v>
      </c>
      <c r="K3141" t="s">
        <v>19</v>
      </c>
      <c r="L3141">
        <f t="shared" si="495"/>
        <v>0</v>
      </c>
      <c r="M3141" t="s">
        <v>16</v>
      </c>
      <c r="N3141">
        <f t="shared" si="496"/>
        <v>1</v>
      </c>
      <c r="O3141">
        <f t="shared" si="497"/>
        <v>0</v>
      </c>
      <c r="P3141">
        <v>157.66999999999999</v>
      </c>
      <c r="Q3141">
        <f t="shared" si="498"/>
        <v>1.1378823747107669</v>
      </c>
      <c r="R3141">
        <v>22.7</v>
      </c>
      <c r="S3141">
        <f t="shared" si="499"/>
        <v>-0.80038812561953421</v>
      </c>
      <c r="T3141" s="8">
        <v>0</v>
      </c>
    </row>
    <row r="3142" spans="1:20" x14ac:dyDescent="0.35">
      <c r="A3142">
        <v>52</v>
      </c>
      <c r="B3142">
        <f t="shared" si="490"/>
        <v>0.38802375523046173</v>
      </c>
      <c r="C3142">
        <v>0</v>
      </c>
      <c r="D3142">
        <v>0</v>
      </c>
      <c r="E3142" t="s">
        <v>13</v>
      </c>
      <c r="F3142">
        <f t="shared" si="491"/>
        <v>1</v>
      </c>
      <c r="G3142" t="s">
        <v>18</v>
      </c>
      <c r="H3142">
        <f t="shared" si="492"/>
        <v>0</v>
      </c>
      <c r="I3142">
        <f t="shared" si="493"/>
        <v>1</v>
      </c>
      <c r="J3142">
        <f t="shared" si="494"/>
        <v>0</v>
      </c>
      <c r="K3142" t="s">
        <v>15</v>
      </c>
      <c r="L3142">
        <f t="shared" si="495"/>
        <v>1</v>
      </c>
      <c r="M3142" t="s">
        <v>22</v>
      </c>
      <c r="N3142">
        <f t="shared" si="496"/>
        <v>0</v>
      </c>
      <c r="O3142">
        <f t="shared" si="497"/>
        <v>1</v>
      </c>
      <c r="P3142">
        <v>89.59</v>
      </c>
      <c r="Q3142">
        <f t="shared" si="498"/>
        <v>-0.36568011462527417</v>
      </c>
      <c r="R3142">
        <v>27.5</v>
      </c>
      <c r="S3142">
        <f t="shared" si="499"/>
        <v>-0.17691505825432532</v>
      </c>
      <c r="T3142" s="8">
        <v>0</v>
      </c>
    </row>
    <row r="3143" spans="1:20" x14ac:dyDescent="0.35">
      <c r="A3143">
        <v>32</v>
      </c>
      <c r="B3143">
        <f t="shared" si="490"/>
        <v>-0.49652361683755331</v>
      </c>
      <c r="C3143">
        <v>0</v>
      </c>
      <c r="D3143">
        <v>0</v>
      </c>
      <c r="E3143" t="s">
        <v>13</v>
      </c>
      <c r="F3143">
        <f t="shared" si="491"/>
        <v>1</v>
      </c>
      <c r="G3143" t="s">
        <v>14</v>
      </c>
      <c r="H3143">
        <f t="shared" si="492"/>
        <v>1</v>
      </c>
      <c r="I3143">
        <f t="shared" si="493"/>
        <v>0</v>
      </c>
      <c r="J3143">
        <f t="shared" si="494"/>
        <v>0</v>
      </c>
      <c r="K3143" t="s">
        <v>15</v>
      </c>
      <c r="L3143">
        <f t="shared" si="495"/>
        <v>1</v>
      </c>
      <c r="M3143" t="s">
        <v>22</v>
      </c>
      <c r="N3143">
        <f t="shared" si="496"/>
        <v>0</v>
      </c>
      <c r="O3143">
        <f t="shared" si="497"/>
        <v>1</v>
      </c>
      <c r="P3143">
        <v>64.02</v>
      </c>
      <c r="Q3143">
        <f t="shared" si="498"/>
        <v>-0.93039945734446616</v>
      </c>
      <c r="R3143">
        <v>23.8</v>
      </c>
      <c r="S3143">
        <f t="shared" si="499"/>
        <v>-0.65750888101500693</v>
      </c>
      <c r="T3143" s="8">
        <v>0</v>
      </c>
    </row>
    <row r="3144" spans="1:20" x14ac:dyDescent="0.35">
      <c r="A3144">
        <v>43</v>
      </c>
      <c r="B3144">
        <f t="shared" si="490"/>
        <v>-1.0022562200145031E-2</v>
      </c>
      <c r="C3144">
        <v>0</v>
      </c>
      <c r="D3144">
        <v>0</v>
      </c>
      <c r="E3144" t="s">
        <v>13</v>
      </c>
      <c r="F3144">
        <f t="shared" si="491"/>
        <v>1</v>
      </c>
      <c r="G3144" t="s">
        <v>25</v>
      </c>
      <c r="H3144">
        <f t="shared" si="492"/>
        <v>0</v>
      </c>
      <c r="I3144">
        <f t="shared" si="493"/>
        <v>0</v>
      </c>
      <c r="J3144">
        <f t="shared" si="494"/>
        <v>1</v>
      </c>
      <c r="K3144" t="s">
        <v>19</v>
      </c>
      <c r="L3144">
        <f t="shared" si="495"/>
        <v>0</v>
      </c>
      <c r="M3144" t="s">
        <v>22</v>
      </c>
      <c r="N3144">
        <f t="shared" si="496"/>
        <v>0</v>
      </c>
      <c r="O3144">
        <f t="shared" si="497"/>
        <v>1</v>
      </c>
      <c r="P3144">
        <v>110.69</v>
      </c>
      <c r="Q3144">
        <f t="shared" si="498"/>
        <v>0.10031824796271739</v>
      </c>
      <c r="R3144">
        <v>35.6</v>
      </c>
      <c r="S3144">
        <f t="shared" si="499"/>
        <v>0.87519574292446456</v>
      </c>
      <c r="T3144" s="8">
        <v>0</v>
      </c>
    </row>
    <row r="3145" spans="1:20" x14ac:dyDescent="0.35">
      <c r="A3145">
        <v>28</v>
      </c>
      <c r="B3145">
        <f t="shared" si="490"/>
        <v>-0.67343309125115636</v>
      </c>
      <c r="C3145">
        <v>0</v>
      </c>
      <c r="D3145">
        <v>0</v>
      </c>
      <c r="E3145" t="s">
        <v>13</v>
      </c>
      <c r="F3145">
        <f t="shared" si="491"/>
        <v>1</v>
      </c>
      <c r="G3145" t="s">
        <v>14</v>
      </c>
      <c r="H3145">
        <f t="shared" si="492"/>
        <v>1</v>
      </c>
      <c r="I3145">
        <f t="shared" si="493"/>
        <v>0</v>
      </c>
      <c r="J3145">
        <f t="shared" si="494"/>
        <v>0</v>
      </c>
      <c r="K3145" t="s">
        <v>19</v>
      </c>
      <c r="L3145">
        <f t="shared" si="495"/>
        <v>0</v>
      </c>
      <c r="M3145" t="s">
        <v>21</v>
      </c>
      <c r="N3145">
        <f t="shared" si="496"/>
        <v>0</v>
      </c>
      <c r="O3145">
        <f t="shared" si="497"/>
        <v>0</v>
      </c>
      <c r="P3145">
        <v>71.97</v>
      </c>
      <c r="Q3145">
        <f t="shared" si="498"/>
        <v>-0.7548218752319289</v>
      </c>
      <c r="R3145">
        <v>27.2</v>
      </c>
      <c r="S3145">
        <f t="shared" si="499"/>
        <v>-0.21588212496465098</v>
      </c>
      <c r="T3145" s="8">
        <v>0</v>
      </c>
    </row>
    <row r="3146" spans="1:20" x14ac:dyDescent="0.35">
      <c r="A3146">
        <v>79</v>
      </c>
      <c r="B3146">
        <f t="shared" si="490"/>
        <v>1.5821627075222819</v>
      </c>
      <c r="C3146">
        <v>0</v>
      </c>
      <c r="D3146">
        <v>0</v>
      </c>
      <c r="E3146" t="s">
        <v>23</v>
      </c>
      <c r="F3146">
        <f t="shared" si="491"/>
        <v>0</v>
      </c>
      <c r="G3146" t="s">
        <v>18</v>
      </c>
      <c r="H3146">
        <f t="shared" si="492"/>
        <v>0</v>
      </c>
      <c r="I3146">
        <f t="shared" si="493"/>
        <v>1</v>
      </c>
      <c r="J3146">
        <f t="shared" si="494"/>
        <v>0</v>
      </c>
      <c r="K3146" t="s">
        <v>19</v>
      </c>
      <c r="L3146">
        <f t="shared" si="495"/>
        <v>0</v>
      </c>
      <c r="M3146" t="s">
        <v>16</v>
      </c>
      <c r="N3146">
        <f t="shared" si="496"/>
        <v>1</v>
      </c>
      <c r="O3146">
        <f t="shared" si="497"/>
        <v>0</v>
      </c>
      <c r="P3146">
        <v>82.07</v>
      </c>
      <c r="Q3146">
        <f t="shared" si="498"/>
        <v>-0.5317610476424165</v>
      </c>
      <c r="R3146">
        <v>30.4</v>
      </c>
      <c r="S3146">
        <f t="shared" si="499"/>
        <v>0.19976658661215477</v>
      </c>
      <c r="T3146" s="8">
        <v>0</v>
      </c>
    </row>
    <row r="3147" spans="1:20" x14ac:dyDescent="0.35">
      <c r="A3147">
        <v>11</v>
      </c>
      <c r="B3147">
        <f t="shared" si="490"/>
        <v>-1.425298357508969</v>
      </c>
      <c r="C3147">
        <v>0</v>
      </c>
      <c r="D3147">
        <v>0</v>
      </c>
      <c r="E3147" t="s">
        <v>23</v>
      </c>
      <c r="F3147">
        <f t="shared" si="491"/>
        <v>0</v>
      </c>
      <c r="G3147" t="s">
        <v>26</v>
      </c>
      <c r="H3147">
        <f t="shared" si="492"/>
        <v>0</v>
      </c>
      <c r="I3147">
        <f t="shared" si="493"/>
        <v>0</v>
      </c>
      <c r="J3147">
        <f t="shared" si="494"/>
        <v>0</v>
      </c>
      <c r="K3147" t="s">
        <v>19</v>
      </c>
      <c r="L3147">
        <f t="shared" si="495"/>
        <v>0</v>
      </c>
      <c r="M3147" t="s">
        <v>21</v>
      </c>
      <c r="N3147">
        <f t="shared" si="496"/>
        <v>0</v>
      </c>
      <c r="O3147">
        <f t="shared" si="497"/>
        <v>0</v>
      </c>
      <c r="P3147">
        <v>65.069999999999993</v>
      </c>
      <c r="Q3147">
        <f t="shared" si="498"/>
        <v>-0.90720996536733867</v>
      </c>
      <c r="R3147">
        <v>21.5</v>
      </c>
      <c r="S3147">
        <f t="shared" si="499"/>
        <v>-0.95625639246083627</v>
      </c>
      <c r="T3147" s="8">
        <v>0</v>
      </c>
    </row>
    <row r="3148" spans="1:20" x14ac:dyDescent="0.35">
      <c r="A3148">
        <v>75</v>
      </c>
      <c r="B3148">
        <f t="shared" si="490"/>
        <v>1.4052532331086791</v>
      </c>
      <c r="C3148">
        <v>0</v>
      </c>
      <c r="D3148">
        <v>0</v>
      </c>
      <c r="E3148" t="s">
        <v>13</v>
      </c>
      <c r="F3148">
        <f t="shared" si="491"/>
        <v>1</v>
      </c>
      <c r="G3148" t="s">
        <v>18</v>
      </c>
      <c r="H3148">
        <f t="shared" si="492"/>
        <v>0</v>
      </c>
      <c r="I3148">
        <f t="shared" si="493"/>
        <v>1</v>
      </c>
      <c r="J3148">
        <f t="shared" si="494"/>
        <v>0</v>
      </c>
      <c r="K3148" t="s">
        <v>19</v>
      </c>
      <c r="L3148">
        <f t="shared" si="495"/>
        <v>0</v>
      </c>
      <c r="M3148" t="s">
        <v>21</v>
      </c>
      <c r="N3148">
        <f t="shared" si="496"/>
        <v>0</v>
      </c>
      <c r="O3148">
        <f t="shared" si="497"/>
        <v>0</v>
      </c>
      <c r="P3148">
        <v>207.62</v>
      </c>
      <c r="Q3148">
        <f t="shared" si="498"/>
        <v>2.2410396359084062</v>
      </c>
      <c r="R3148">
        <v>31.8</v>
      </c>
      <c r="S3148">
        <f t="shared" si="499"/>
        <v>0.38161289792700759</v>
      </c>
      <c r="T3148" s="8">
        <v>0</v>
      </c>
    </row>
    <row r="3149" spans="1:20" x14ac:dyDescent="0.35">
      <c r="A3149">
        <v>55</v>
      </c>
      <c r="B3149">
        <f t="shared" si="490"/>
        <v>0.52070586104066396</v>
      </c>
      <c r="C3149">
        <v>0</v>
      </c>
      <c r="D3149">
        <v>0</v>
      </c>
      <c r="E3149" t="s">
        <v>13</v>
      </c>
      <c r="F3149">
        <f t="shared" si="491"/>
        <v>1</v>
      </c>
      <c r="G3149" t="s">
        <v>14</v>
      </c>
      <c r="H3149">
        <f t="shared" si="492"/>
        <v>1</v>
      </c>
      <c r="I3149">
        <f t="shared" si="493"/>
        <v>0</v>
      </c>
      <c r="J3149">
        <f t="shared" si="494"/>
        <v>0</v>
      </c>
      <c r="K3149" t="s">
        <v>15</v>
      </c>
      <c r="L3149">
        <f t="shared" si="495"/>
        <v>1</v>
      </c>
      <c r="M3149" t="s">
        <v>21</v>
      </c>
      <c r="N3149">
        <f t="shared" si="496"/>
        <v>0</v>
      </c>
      <c r="O3149">
        <f t="shared" si="497"/>
        <v>0</v>
      </c>
      <c r="P3149">
        <v>108.64</v>
      </c>
      <c r="Q3149">
        <f t="shared" si="498"/>
        <v>5.5043525531182719E-2</v>
      </c>
      <c r="R3149">
        <v>29.5</v>
      </c>
      <c r="S3149">
        <f t="shared" si="499"/>
        <v>8.2865386481178305E-2</v>
      </c>
      <c r="T3149" s="8">
        <v>0</v>
      </c>
    </row>
    <row r="3150" spans="1:20" x14ac:dyDescent="0.35">
      <c r="A3150">
        <v>78</v>
      </c>
      <c r="B3150">
        <f t="shared" si="490"/>
        <v>1.5379353389188812</v>
      </c>
      <c r="C3150">
        <v>0</v>
      </c>
      <c r="D3150">
        <v>0</v>
      </c>
      <c r="E3150" t="s">
        <v>13</v>
      </c>
      <c r="F3150">
        <f t="shared" si="491"/>
        <v>1</v>
      </c>
      <c r="G3150" t="s">
        <v>18</v>
      </c>
      <c r="H3150">
        <f t="shared" si="492"/>
        <v>0</v>
      </c>
      <c r="I3150">
        <f t="shared" si="493"/>
        <v>1</v>
      </c>
      <c r="J3150">
        <f t="shared" si="494"/>
        <v>0</v>
      </c>
      <c r="K3150" t="s">
        <v>15</v>
      </c>
      <c r="L3150">
        <f t="shared" si="495"/>
        <v>1</v>
      </c>
      <c r="M3150" t="s">
        <v>16</v>
      </c>
      <c r="N3150">
        <f t="shared" si="496"/>
        <v>1</v>
      </c>
      <c r="O3150">
        <f t="shared" si="497"/>
        <v>0</v>
      </c>
      <c r="P3150">
        <v>201.58</v>
      </c>
      <c r="Q3150">
        <f t="shared" si="498"/>
        <v>2.1076448439637869</v>
      </c>
      <c r="R3150">
        <v>30.6</v>
      </c>
      <c r="S3150">
        <f t="shared" si="499"/>
        <v>0.2257446310857055</v>
      </c>
      <c r="T3150" s="8">
        <v>0</v>
      </c>
    </row>
    <row r="3151" spans="1:20" x14ac:dyDescent="0.35">
      <c r="A3151">
        <v>48</v>
      </c>
      <c r="B3151">
        <f t="shared" si="490"/>
        <v>0.21111428081685873</v>
      </c>
      <c r="C3151">
        <v>0</v>
      </c>
      <c r="D3151">
        <v>0</v>
      </c>
      <c r="E3151" t="s">
        <v>13</v>
      </c>
      <c r="F3151">
        <f t="shared" si="491"/>
        <v>1</v>
      </c>
      <c r="G3151" t="s">
        <v>14</v>
      </c>
      <c r="H3151">
        <f t="shared" si="492"/>
        <v>1</v>
      </c>
      <c r="I3151">
        <f t="shared" si="493"/>
        <v>0</v>
      </c>
      <c r="J3151">
        <f t="shared" si="494"/>
        <v>0</v>
      </c>
      <c r="K3151" t="s">
        <v>15</v>
      </c>
      <c r="L3151">
        <f t="shared" si="495"/>
        <v>1</v>
      </c>
      <c r="M3151" t="s">
        <v>16</v>
      </c>
      <c r="N3151">
        <f t="shared" si="496"/>
        <v>1</v>
      </c>
      <c r="O3151">
        <f t="shared" si="497"/>
        <v>0</v>
      </c>
      <c r="P3151">
        <v>116.2</v>
      </c>
      <c r="Q3151">
        <f t="shared" si="498"/>
        <v>0.22200786776650111</v>
      </c>
      <c r="R3151">
        <v>27.6</v>
      </c>
      <c r="S3151">
        <f t="shared" si="499"/>
        <v>-0.16392603601754996</v>
      </c>
      <c r="T3151" s="8">
        <v>0</v>
      </c>
    </row>
    <row r="3152" spans="1:20" x14ac:dyDescent="0.35">
      <c r="A3152">
        <v>73</v>
      </c>
      <c r="B3152">
        <f t="shared" si="490"/>
        <v>1.3167984959018775</v>
      </c>
      <c r="C3152">
        <v>0</v>
      </c>
      <c r="D3152">
        <v>0</v>
      </c>
      <c r="E3152" t="s">
        <v>13</v>
      </c>
      <c r="F3152">
        <f t="shared" si="491"/>
        <v>1</v>
      </c>
      <c r="G3152" t="s">
        <v>18</v>
      </c>
      <c r="H3152">
        <f t="shared" si="492"/>
        <v>0</v>
      </c>
      <c r="I3152">
        <f t="shared" si="493"/>
        <v>1</v>
      </c>
      <c r="J3152">
        <f t="shared" si="494"/>
        <v>0</v>
      </c>
      <c r="K3152" t="s">
        <v>19</v>
      </c>
      <c r="L3152">
        <f t="shared" si="495"/>
        <v>0</v>
      </c>
      <c r="M3152" t="s">
        <v>22</v>
      </c>
      <c r="N3152">
        <f t="shared" si="496"/>
        <v>0</v>
      </c>
      <c r="O3152">
        <f t="shared" si="497"/>
        <v>1</v>
      </c>
      <c r="P3152">
        <v>231.43</v>
      </c>
      <c r="Q3152">
        <f t="shared" si="498"/>
        <v>2.7668889730278416</v>
      </c>
      <c r="R3152">
        <v>23</v>
      </c>
      <c r="S3152">
        <f t="shared" si="499"/>
        <v>-0.76142105890920853</v>
      </c>
      <c r="T3152" s="8">
        <v>0</v>
      </c>
    </row>
    <row r="3153" spans="1:20" x14ac:dyDescent="0.35">
      <c r="A3153">
        <v>56</v>
      </c>
      <c r="B3153">
        <f t="shared" si="490"/>
        <v>0.56493322964406478</v>
      </c>
      <c r="C3153">
        <v>0</v>
      </c>
      <c r="D3153">
        <v>0</v>
      </c>
      <c r="E3153" t="s">
        <v>13</v>
      </c>
      <c r="F3153">
        <f t="shared" si="491"/>
        <v>1</v>
      </c>
      <c r="G3153" t="s">
        <v>25</v>
      </c>
      <c r="H3153">
        <f t="shared" si="492"/>
        <v>0</v>
      </c>
      <c r="I3153">
        <f t="shared" si="493"/>
        <v>0</v>
      </c>
      <c r="J3153">
        <f t="shared" si="494"/>
        <v>1</v>
      </c>
      <c r="K3153" t="s">
        <v>15</v>
      </c>
      <c r="L3153">
        <f t="shared" si="495"/>
        <v>1</v>
      </c>
      <c r="M3153" t="s">
        <v>21</v>
      </c>
      <c r="N3153">
        <f t="shared" si="496"/>
        <v>0</v>
      </c>
      <c r="O3153">
        <f t="shared" si="497"/>
        <v>0</v>
      </c>
      <c r="P3153">
        <v>112.62</v>
      </c>
      <c r="Q3153">
        <f t="shared" si="498"/>
        <v>0.14294274273972343</v>
      </c>
      <c r="R3153">
        <v>24.8</v>
      </c>
      <c r="S3153">
        <f t="shared" si="499"/>
        <v>-0.5276186586472551</v>
      </c>
      <c r="T3153" s="8">
        <v>0</v>
      </c>
    </row>
    <row r="3154" spans="1:20" x14ac:dyDescent="0.35">
      <c r="A3154">
        <v>54</v>
      </c>
      <c r="B3154">
        <f t="shared" si="490"/>
        <v>0.47647849243726326</v>
      </c>
      <c r="C3154">
        <v>1</v>
      </c>
      <c r="D3154">
        <v>0</v>
      </c>
      <c r="E3154" t="s">
        <v>13</v>
      </c>
      <c r="F3154">
        <f t="shared" si="491"/>
        <v>1</v>
      </c>
      <c r="G3154" t="s">
        <v>14</v>
      </c>
      <c r="H3154">
        <f t="shared" si="492"/>
        <v>1</v>
      </c>
      <c r="I3154">
        <f t="shared" si="493"/>
        <v>0</v>
      </c>
      <c r="J3154">
        <f t="shared" si="494"/>
        <v>0</v>
      </c>
      <c r="K3154" t="s">
        <v>15</v>
      </c>
      <c r="L3154">
        <f t="shared" si="495"/>
        <v>1</v>
      </c>
      <c r="M3154" t="s">
        <v>16</v>
      </c>
      <c r="N3154">
        <f t="shared" si="496"/>
        <v>1</v>
      </c>
      <c r="O3154">
        <f t="shared" si="497"/>
        <v>0</v>
      </c>
      <c r="P3154">
        <v>220.26</v>
      </c>
      <c r="Q3154">
        <f t="shared" si="498"/>
        <v>2.5201969488521128</v>
      </c>
      <c r="R3154">
        <v>28</v>
      </c>
      <c r="S3154">
        <f t="shared" si="499"/>
        <v>-0.11196994707044942</v>
      </c>
      <c r="T3154" s="8">
        <v>0</v>
      </c>
    </row>
    <row r="3155" spans="1:20" x14ac:dyDescent="0.35">
      <c r="A3155">
        <v>55</v>
      </c>
      <c r="B3155">
        <f t="shared" si="490"/>
        <v>0.52070586104066396</v>
      </c>
      <c r="C3155">
        <v>0</v>
      </c>
      <c r="D3155">
        <v>0</v>
      </c>
      <c r="E3155" t="s">
        <v>13</v>
      </c>
      <c r="F3155">
        <f t="shared" si="491"/>
        <v>1</v>
      </c>
      <c r="G3155" t="s">
        <v>14</v>
      </c>
      <c r="H3155">
        <f t="shared" si="492"/>
        <v>1</v>
      </c>
      <c r="I3155">
        <f t="shared" si="493"/>
        <v>0</v>
      </c>
      <c r="J3155">
        <f t="shared" si="494"/>
        <v>0</v>
      </c>
      <c r="K3155" t="s">
        <v>15</v>
      </c>
      <c r="L3155">
        <f t="shared" si="495"/>
        <v>1</v>
      </c>
      <c r="M3155" t="s">
        <v>22</v>
      </c>
      <c r="N3155">
        <f t="shared" si="496"/>
        <v>0</v>
      </c>
      <c r="O3155">
        <f t="shared" si="497"/>
        <v>1</v>
      </c>
      <c r="P3155">
        <v>84.37</v>
      </c>
      <c r="Q3155">
        <f t="shared" si="498"/>
        <v>-0.48096501759727966</v>
      </c>
      <c r="R3155">
        <v>22.2</v>
      </c>
      <c r="S3155">
        <f t="shared" si="499"/>
        <v>-0.86533323680341012</v>
      </c>
      <c r="T3155" s="8">
        <v>0</v>
      </c>
    </row>
    <row r="3156" spans="1:20" x14ac:dyDescent="0.35">
      <c r="A3156">
        <v>65</v>
      </c>
      <c r="B3156">
        <f t="shared" si="490"/>
        <v>0.96297954707467148</v>
      </c>
      <c r="C3156">
        <v>0</v>
      </c>
      <c r="D3156">
        <v>0</v>
      </c>
      <c r="E3156" t="s">
        <v>13</v>
      </c>
      <c r="F3156">
        <f t="shared" si="491"/>
        <v>1</v>
      </c>
      <c r="G3156" t="s">
        <v>14</v>
      </c>
      <c r="H3156">
        <f t="shared" si="492"/>
        <v>1</v>
      </c>
      <c r="I3156">
        <f t="shared" si="493"/>
        <v>0</v>
      </c>
      <c r="J3156">
        <f t="shared" si="494"/>
        <v>0</v>
      </c>
      <c r="K3156" t="s">
        <v>19</v>
      </c>
      <c r="L3156">
        <f t="shared" si="495"/>
        <v>0</v>
      </c>
      <c r="M3156" t="s">
        <v>16</v>
      </c>
      <c r="N3156">
        <f t="shared" si="496"/>
        <v>1</v>
      </c>
      <c r="O3156">
        <f t="shared" si="497"/>
        <v>0</v>
      </c>
      <c r="P3156">
        <v>82.83</v>
      </c>
      <c r="Q3156">
        <f t="shared" si="498"/>
        <v>-0.5149762724970669</v>
      </c>
      <c r="R3156">
        <v>27.8</v>
      </c>
      <c r="S3156">
        <f t="shared" si="499"/>
        <v>-0.1379479915439997</v>
      </c>
      <c r="T3156" s="8">
        <v>0</v>
      </c>
    </row>
    <row r="3157" spans="1:20" x14ac:dyDescent="0.35">
      <c r="A3157">
        <v>69</v>
      </c>
      <c r="B3157">
        <f t="shared" si="490"/>
        <v>1.1398890214882744</v>
      </c>
      <c r="C3157">
        <v>0</v>
      </c>
      <c r="D3157">
        <v>0</v>
      </c>
      <c r="E3157" t="s">
        <v>23</v>
      </c>
      <c r="F3157">
        <f t="shared" si="491"/>
        <v>0</v>
      </c>
      <c r="G3157" t="s">
        <v>14</v>
      </c>
      <c r="H3157">
        <f t="shared" si="492"/>
        <v>1</v>
      </c>
      <c r="I3157">
        <f t="shared" si="493"/>
        <v>0</v>
      </c>
      <c r="J3157">
        <f t="shared" si="494"/>
        <v>0</v>
      </c>
      <c r="K3157" t="s">
        <v>15</v>
      </c>
      <c r="L3157">
        <f t="shared" si="495"/>
        <v>1</v>
      </c>
      <c r="M3157" t="s">
        <v>16</v>
      </c>
      <c r="N3157">
        <f t="shared" si="496"/>
        <v>1</v>
      </c>
      <c r="O3157">
        <f t="shared" si="497"/>
        <v>0</v>
      </c>
      <c r="P3157">
        <v>102.48</v>
      </c>
      <c r="Q3157">
        <f t="shared" si="498"/>
        <v>-8.1001494067965488E-2</v>
      </c>
      <c r="R3157">
        <v>30.2</v>
      </c>
      <c r="S3157">
        <f t="shared" si="499"/>
        <v>0.17378854213860451</v>
      </c>
      <c r="T3157" s="8">
        <v>0</v>
      </c>
    </row>
    <row r="3158" spans="1:20" x14ac:dyDescent="0.35">
      <c r="A3158">
        <v>29</v>
      </c>
      <c r="B3158">
        <f t="shared" si="490"/>
        <v>-0.62920572264775554</v>
      </c>
      <c r="C3158">
        <v>0</v>
      </c>
      <c r="D3158">
        <v>0</v>
      </c>
      <c r="E3158" t="s">
        <v>13</v>
      </c>
      <c r="F3158">
        <f t="shared" si="491"/>
        <v>1</v>
      </c>
      <c r="G3158" t="s">
        <v>18</v>
      </c>
      <c r="H3158">
        <f t="shared" si="492"/>
        <v>0</v>
      </c>
      <c r="I3158">
        <f t="shared" si="493"/>
        <v>1</v>
      </c>
      <c r="J3158">
        <f t="shared" si="494"/>
        <v>0</v>
      </c>
      <c r="K3158" t="s">
        <v>19</v>
      </c>
      <c r="L3158">
        <f t="shared" si="495"/>
        <v>0</v>
      </c>
      <c r="M3158" t="s">
        <v>21</v>
      </c>
      <c r="N3158">
        <f t="shared" si="496"/>
        <v>0</v>
      </c>
      <c r="O3158">
        <f t="shared" si="497"/>
        <v>0</v>
      </c>
      <c r="P3158">
        <v>69.12</v>
      </c>
      <c r="Q3158">
        <f t="shared" si="498"/>
        <v>-0.81776478202698932</v>
      </c>
      <c r="R3158">
        <v>26.8</v>
      </c>
      <c r="S3158">
        <f t="shared" si="499"/>
        <v>-0.2678382139117515</v>
      </c>
      <c r="T3158" s="8">
        <v>0</v>
      </c>
    </row>
    <row r="3159" spans="1:20" x14ac:dyDescent="0.35">
      <c r="A3159">
        <v>64</v>
      </c>
      <c r="B3159">
        <f t="shared" si="490"/>
        <v>0.91875217847127078</v>
      </c>
      <c r="C3159">
        <v>1</v>
      </c>
      <c r="D3159">
        <v>0</v>
      </c>
      <c r="E3159" t="s">
        <v>13</v>
      </c>
      <c r="F3159">
        <f t="shared" si="491"/>
        <v>1</v>
      </c>
      <c r="G3159" t="s">
        <v>25</v>
      </c>
      <c r="H3159">
        <f t="shared" si="492"/>
        <v>0</v>
      </c>
      <c r="I3159">
        <f t="shared" si="493"/>
        <v>0</v>
      </c>
      <c r="J3159">
        <f t="shared" si="494"/>
        <v>1</v>
      </c>
      <c r="K3159" t="s">
        <v>15</v>
      </c>
      <c r="L3159">
        <f t="shared" si="495"/>
        <v>1</v>
      </c>
      <c r="M3159" t="s">
        <v>21</v>
      </c>
      <c r="N3159">
        <f t="shared" si="496"/>
        <v>0</v>
      </c>
      <c r="O3159">
        <f t="shared" si="497"/>
        <v>0</v>
      </c>
      <c r="P3159">
        <v>211.12</v>
      </c>
      <c r="Q3159">
        <f t="shared" si="498"/>
        <v>2.3183379424988315</v>
      </c>
      <c r="R3159">
        <v>22</v>
      </c>
      <c r="S3159">
        <f t="shared" si="499"/>
        <v>-0.89131128127696035</v>
      </c>
      <c r="T3159" s="8">
        <v>0</v>
      </c>
    </row>
    <row r="3160" spans="1:20" x14ac:dyDescent="0.35">
      <c r="A3160">
        <v>16</v>
      </c>
      <c r="B3160">
        <f t="shared" si="490"/>
        <v>-1.2041615144919653</v>
      </c>
      <c r="C3160">
        <v>0</v>
      </c>
      <c r="D3160">
        <v>0</v>
      </c>
      <c r="E3160" t="s">
        <v>23</v>
      </c>
      <c r="F3160">
        <f t="shared" si="491"/>
        <v>0</v>
      </c>
      <c r="G3160" t="s">
        <v>14</v>
      </c>
      <c r="H3160">
        <f t="shared" si="492"/>
        <v>1</v>
      </c>
      <c r="I3160">
        <f t="shared" si="493"/>
        <v>0</v>
      </c>
      <c r="J3160">
        <f t="shared" si="494"/>
        <v>0</v>
      </c>
      <c r="K3160" t="s">
        <v>19</v>
      </c>
      <c r="L3160">
        <f t="shared" si="495"/>
        <v>0</v>
      </c>
      <c r="M3160" t="s">
        <v>16</v>
      </c>
      <c r="N3160">
        <f t="shared" si="496"/>
        <v>1</v>
      </c>
      <c r="O3160">
        <f t="shared" si="497"/>
        <v>0</v>
      </c>
      <c r="P3160">
        <v>95.38</v>
      </c>
      <c r="Q3160">
        <f t="shared" si="498"/>
        <v>-0.23780663029425672</v>
      </c>
      <c r="R3160">
        <v>34.299999999999997</v>
      </c>
      <c r="S3160">
        <f t="shared" si="499"/>
        <v>0.70633845384638672</v>
      </c>
      <c r="T3160" s="8">
        <v>0</v>
      </c>
    </row>
    <row r="3161" spans="1:20" x14ac:dyDescent="0.35">
      <c r="A3161">
        <v>75</v>
      </c>
      <c r="B3161">
        <f t="shared" si="490"/>
        <v>1.4052532331086791</v>
      </c>
      <c r="C3161">
        <v>0</v>
      </c>
      <c r="D3161">
        <v>0</v>
      </c>
      <c r="E3161" t="s">
        <v>13</v>
      </c>
      <c r="F3161">
        <f t="shared" si="491"/>
        <v>1</v>
      </c>
      <c r="G3161" t="s">
        <v>14</v>
      </c>
      <c r="H3161">
        <f t="shared" si="492"/>
        <v>1</v>
      </c>
      <c r="I3161">
        <f t="shared" si="493"/>
        <v>0</v>
      </c>
      <c r="J3161">
        <f t="shared" si="494"/>
        <v>0</v>
      </c>
      <c r="K3161" t="s">
        <v>19</v>
      </c>
      <c r="L3161">
        <f t="shared" si="495"/>
        <v>0</v>
      </c>
      <c r="M3161" t="s">
        <v>16</v>
      </c>
      <c r="N3161">
        <f t="shared" si="496"/>
        <v>1</v>
      </c>
      <c r="O3161">
        <f t="shared" si="497"/>
        <v>0</v>
      </c>
      <c r="P3161">
        <v>108.72</v>
      </c>
      <c r="Q3161">
        <f t="shared" si="498"/>
        <v>5.681034396753526E-2</v>
      </c>
      <c r="R3161">
        <v>29.2</v>
      </c>
      <c r="S3161">
        <f t="shared" si="499"/>
        <v>4.3898319770852672E-2</v>
      </c>
      <c r="T3161" s="8">
        <v>0</v>
      </c>
    </row>
    <row r="3162" spans="1:20" x14ac:dyDescent="0.35">
      <c r="A3162">
        <v>17</v>
      </c>
      <c r="B3162">
        <f t="shared" si="490"/>
        <v>-1.1599341458885646</v>
      </c>
      <c r="C3162">
        <v>0</v>
      </c>
      <c r="D3162">
        <v>0</v>
      </c>
      <c r="E3162" t="s">
        <v>23</v>
      </c>
      <c r="F3162">
        <f t="shared" si="491"/>
        <v>0</v>
      </c>
      <c r="G3162" t="s">
        <v>14</v>
      </c>
      <c r="H3162">
        <f t="shared" si="492"/>
        <v>1</v>
      </c>
      <c r="I3162">
        <f t="shared" si="493"/>
        <v>0</v>
      </c>
      <c r="J3162">
        <f t="shared" si="494"/>
        <v>0</v>
      </c>
      <c r="K3162" t="s">
        <v>19</v>
      </c>
      <c r="L3162">
        <f t="shared" si="495"/>
        <v>0</v>
      </c>
      <c r="M3162" t="s">
        <v>21</v>
      </c>
      <c r="N3162">
        <f t="shared" si="496"/>
        <v>0</v>
      </c>
      <c r="O3162">
        <f t="shared" si="497"/>
        <v>0</v>
      </c>
      <c r="P3162">
        <v>88.65</v>
      </c>
      <c r="Q3162">
        <f t="shared" si="498"/>
        <v>-0.38644023125241689</v>
      </c>
      <c r="R3162">
        <v>30.3</v>
      </c>
      <c r="S3162">
        <f t="shared" si="499"/>
        <v>0.18677756437537987</v>
      </c>
      <c r="T3162" s="8">
        <v>0</v>
      </c>
    </row>
    <row r="3163" spans="1:20" x14ac:dyDescent="0.35">
      <c r="A3163">
        <v>42</v>
      </c>
      <c r="B3163">
        <f t="shared" si="490"/>
        <v>-5.424993080354578E-2</v>
      </c>
      <c r="C3163">
        <v>0</v>
      </c>
      <c r="D3163">
        <v>0</v>
      </c>
      <c r="E3163" t="s">
        <v>13</v>
      </c>
      <c r="F3163">
        <f t="shared" si="491"/>
        <v>1</v>
      </c>
      <c r="G3163" t="s">
        <v>14</v>
      </c>
      <c r="H3163">
        <f t="shared" si="492"/>
        <v>1</v>
      </c>
      <c r="I3163">
        <f t="shared" si="493"/>
        <v>0</v>
      </c>
      <c r="J3163">
        <f t="shared" si="494"/>
        <v>0</v>
      </c>
      <c r="K3163" t="s">
        <v>15</v>
      </c>
      <c r="L3163">
        <f t="shared" si="495"/>
        <v>1</v>
      </c>
      <c r="M3163" t="s">
        <v>22</v>
      </c>
      <c r="N3163">
        <f t="shared" si="496"/>
        <v>0</v>
      </c>
      <c r="O3163">
        <f t="shared" si="497"/>
        <v>1</v>
      </c>
      <c r="P3163">
        <v>177.91</v>
      </c>
      <c r="Q3163">
        <f t="shared" si="498"/>
        <v>1.5848874391079686</v>
      </c>
      <c r="R3163">
        <v>28.1</v>
      </c>
      <c r="S3163">
        <f t="shared" si="499"/>
        <v>-9.8980924833674058E-2</v>
      </c>
      <c r="T3163" s="8">
        <v>0</v>
      </c>
    </row>
    <row r="3164" spans="1:20" x14ac:dyDescent="0.35">
      <c r="A3164">
        <v>78</v>
      </c>
      <c r="B3164">
        <f t="shared" si="490"/>
        <v>1.5379353389188812</v>
      </c>
      <c r="C3164">
        <v>1</v>
      </c>
      <c r="D3164">
        <v>0</v>
      </c>
      <c r="E3164" t="s">
        <v>13</v>
      </c>
      <c r="F3164">
        <f t="shared" si="491"/>
        <v>1</v>
      </c>
      <c r="G3164" t="s">
        <v>18</v>
      </c>
      <c r="H3164">
        <f t="shared" si="492"/>
        <v>0</v>
      </c>
      <c r="I3164">
        <f t="shared" si="493"/>
        <v>1</v>
      </c>
      <c r="J3164">
        <f t="shared" si="494"/>
        <v>0</v>
      </c>
      <c r="K3164" t="s">
        <v>15</v>
      </c>
      <c r="L3164">
        <f t="shared" si="495"/>
        <v>1</v>
      </c>
      <c r="M3164" t="s">
        <v>16</v>
      </c>
      <c r="N3164">
        <f t="shared" si="496"/>
        <v>1</v>
      </c>
      <c r="O3164">
        <f t="shared" si="497"/>
        <v>0</v>
      </c>
      <c r="P3164">
        <v>90.19</v>
      </c>
      <c r="Q3164">
        <f t="shared" si="498"/>
        <v>-0.35242897635262999</v>
      </c>
      <c r="R3164">
        <v>28.1</v>
      </c>
      <c r="S3164">
        <f t="shared" si="499"/>
        <v>-9.8980924833674058E-2</v>
      </c>
      <c r="T3164" s="8">
        <v>0</v>
      </c>
    </row>
    <row r="3165" spans="1:20" x14ac:dyDescent="0.35">
      <c r="A3165">
        <v>24</v>
      </c>
      <c r="B3165">
        <f t="shared" si="490"/>
        <v>-0.8503425656647593</v>
      </c>
      <c r="C3165">
        <v>0</v>
      </c>
      <c r="D3165">
        <v>0</v>
      </c>
      <c r="E3165" t="s">
        <v>13</v>
      </c>
      <c r="F3165">
        <f t="shared" si="491"/>
        <v>1</v>
      </c>
      <c r="G3165" t="s">
        <v>14</v>
      </c>
      <c r="H3165">
        <f t="shared" si="492"/>
        <v>1</v>
      </c>
      <c r="I3165">
        <f t="shared" si="493"/>
        <v>0</v>
      </c>
      <c r="J3165">
        <f t="shared" si="494"/>
        <v>0</v>
      </c>
      <c r="K3165" t="s">
        <v>19</v>
      </c>
      <c r="L3165">
        <f t="shared" si="495"/>
        <v>0</v>
      </c>
      <c r="M3165" t="s">
        <v>22</v>
      </c>
      <c r="N3165">
        <f t="shared" si="496"/>
        <v>0</v>
      </c>
      <c r="O3165">
        <f t="shared" si="497"/>
        <v>1</v>
      </c>
      <c r="P3165">
        <v>73.78</v>
      </c>
      <c r="Q3165">
        <f t="shared" si="498"/>
        <v>-0.71484760810945192</v>
      </c>
      <c r="R3165">
        <v>21.4</v>
      </c>
      <c r="S3165">
        <f t="shared" si="499"/>
        <v>-0.96924541469761161</v>
      </c>
      <c r="T3165" s="8">
        <v>0</v>
      </c>
    </row>
    <row r="3166" spans="1:20" x14ac:dyDescent="0.35">
      <c r="A3166">
        <v>68</v>
      </c>
      <c r="B3166">
        <f t="shared" si="490"/>
        <v>1.0956616528848737</v>
      </c>
      <c r="C3166">
        <v>0</v>
      </c>
      <c r="D3166">
        <v>0</v>
      </c>
      <c r="E3166" t="s">
        <v>23</v>
      </c>
      <c r="F3166">
        <f t="shared" si="491"/>
        <v>0</v>
      </c>
      <c r="G3166" t="s">
        <v>14</v>
      </c>
      <c r="H3166">
        <f t="shared" si="492"/>
        <v>1</v>
      </c>
      <c r="I3166">
        <f t="shared" si="493"/>
        <v>0</v>
      </c>
      <c r="J3166">
        <f t="shared" si="494"/>
        <v>0</v>
      </c>
      <c r="K3166" t="s">
        <v>15</v>
      </c>
      <c r="L3166">
        <f t="shared" si="495"/>
        <v>1</v>
      </c>
      <c r="M3166" t="s">
        <v>22</v>
      </c>
      <c r="N3166">
        <f t="shared" si="496"/>
        <v>0</v>
      </c>
      <c r="O3166">
        <f t="shared" si="497"/>
        <v>1</v>
      </c>
      <c r="P3166">
        <v>82.85</v>
      </c>
      <c r="Q3166">
        <f t="shared" si="498"/>
        <v>-0.5145345678879788</v>
      </c>
      <c r="R3166">
        <v>28.1</v>
      </c>
      <c r="S3166">
        <f t="shared" si="499"/>
        <v>-9.8980924833674058E-2</v>
      </c>
      <c r="T3166" s="8">
        <v>0</v>
      </c>
    </row>
    <row r="3167" spans="1:20" x14ac:dyDescent="0.35">
      <c r="A3167">
        <v>50</v>
      </c>
      <c r="B3167">
        <f t="shared" si="490"/>
        <v>0.29956901802366021</v>
      </c>
      <c r="C3167">
        <v>0</v>
      </c>
      <c r="D3167">
        <v>0</v>
      </c>
      <c r="E3167" t="s">
        <v>13</v>
      </c>
      <c r="F3167">
        <f t="shared" si="491"/>
        <v>1</v>
      </c>
      <c r="G3167" t="s">
        <v>14</v>
      </c>
      <c r="H3167">
        <f t="shared" si="492"/>
        <v>1</v>
      </c>
      <c r="I3167">
        <f t="shared" si="493"/>
        <v>0</v>
      </c>
      <c r="J3167">
        <f t="shared" si="494"/>
        <v>0</v>
      </c>
      <c r="K3167" t="s">
        <v>19</v>
      </c>
      <c r="L3167">
        <f t="shared" si="495"/>
        <v>0</v>
      </c>
      <c r="M3167" t="s">
        <v>22</v>
      </c>
      <c r="N3167">
        <f t="shared" si="496"/>
        <v>0</v>
      </c>
      <c r="O3167">
        <f t="shared" si="497"/>
        <v>1</v>
      </c>
      <c r="P3167">
        <v>59.48</v>
      </c>
      <c r="Q3167">
        <f t="shared" si="498"/>
        <v>-1.0306664036074749</v>
      </c>
      <c r="R3167">
        <v>26.6</v>
      </c>
      <c r="S3167">
        <f t="shared" si="499"/>
        <v>-0.29381625838530179</v>
      </c>
      <c r="T3167" s="8">
        <v>0</v>
      </c>
    </row>
    <row r="3168" spans="1:20" x14ac:dyDescent="0.35">
      <c r="A3168">
        <v>52</v>
      </c>
      <c r="B3168">
        <f t="shared" si="490"/>
        <v>0.38802375523046173</v>
      </c>
      <c r="C3168">
        <v>0</v>
      </c>
      <c r="D3168">
        <v>0</v>
      </c>
      <c r="E3168" t="s">
        <v>13</v>
      </c>
      <c r="F3168">
        <f t="shared" si="491"/>
        <v>1</v>
      </c>
      <c r="G3168" t="s">
        <v>14</v>
      </c>
      <c r="H3168">
        <f t="shared" si="492"/>
        <v>1</v>
      </c>
      <c r="I3168">
        <f t="shared" si="493"/>
        <v>0</v>
      </c>
      <c r="J3168">
        <f t="shared" si="494"/>
        <v>0</v>
      </c>
      <c r="K3168" t="s">
        <v>19</v>
      </c>
      <c r="L3168">
        <f t="shared" si="495"/>
        <v>0</v>
      </c>
      <c r="M3168" t="s">
        <v>16</v>
      </c>
      <c r="N3168">
        <f t="shared" si="496"/>
        <v>1</v>
      </c>
      <c r="O3168">
        <f t="shared" si="497"/>
        <v>0</v>
      </c>
      <c r="P3168">
        <v>75.77</v>
      </c>
      <c r="Q3168">
        <f t="shared" si="498"/>
        <v>-0.6708979995051817</v>
      </c>
      <c r="R3168">
        <v>30</v>
      </c>
      <c r="S3168">
        <f t="shared" si="499"/>
        <v>0.14781049766505422</v>
      </c>
      <c r="T3168" s="8">
        <v>0</v>
      </c>
    </row>
    <row r="3169" spans="1:20" x14ac:dyDescent="0.35">
      <c r="A3169">
        <v>82</v>
      </c>
      <c r="B3169">
        <f t="shared" si="490"/>
        <v>1.7148448133324843</v>
      </c>
      <c r="C3169">
        <v>0</v>
      </c>
      <c r="D3169">
        <v>0</v>
      </c>
      <c r="E3169" t="s">
        <v>13</v>
      </c>
      <c r="F3169">
        <f t="shared" si="491"/>
        <v>1</v>
      </c>
      <c r="G3169" t="s">
        <v>14</v>
      </c>
      <c r="H3169">
        <f t="shared" si="492"/>
        <v>1</v>
      </c>
      <c r="I3169">
        <f t="shared" si="493"/>
        <v>0</v>
      </c>
      <c r="J3169">
        <f t="shared" si="494"/>
        <v>0</v>
      </c>
      <c r="K3169" t="s">
        <v>19</v>
      </c>
      <c r="L3169">
        <f t="shared" si="495"/>
        <v>0</v>
      </c>
      <c r="M3169" t="s">
        <v>16</v>
      </c>
      <c r="N3169">
        <f t="shared" si="496"/>
        <v>1</v>
      </c>
      <c r="O3169">
        <f t="shared" si="497"/>
        <v>0</v>
      </c>
      <c r="P3169">
        <v>80.959999999999994</v>
      </c>
      <c r="Q3169">
        <f t="shared" si="498"/>
        <v>-0.5562756534468084</v>
      </c>
      <c r="R3169">
        <v>33.700000000000003</v>
      </c>
      <c r="S3169">
        <f t="shared" si="499"/>
        <v>0.62840432042573635</v>
      </c>
      <c r="T3169" s="8">
        <v>0</v>
      </c>
    </row>
    <row r="3170" spans="1:20" x14ac:dyDescent="0.35">
      <c r="A3170">
        <v>56</v>
      </c>
      <c r="B3170">
        <f t="shared" si="490"/>
        <v>0.56493322964406478</v>
      </c>
      <c r="C3170">
        <v>0</v>
      </c>
      <c r="D3170">
        <v>0</v>
      </c>
      <c r="E3170" t="s">
        <v>13</v>
      </c>
      <c r="F3170">
        <f t="shared" si="491"/>
        <v>1</v>
      </c>
      <c r="G3170" t="s">
        <v>14</v>
      </c>
      <c r="H3170">
        <f t="shared" si="492"/>
        <v>1</v>
      </c>
      <c r="I3170">
        <f t="shared" si="493"/>
        <v>0</v>
      </c>
      <c r="J3170">
        <f t="shared" si="494"/>
        <v>0</v>
      </c>
      <c r="K3170" t="s">
        <v>19</v>
      </c>
      <c r="L3170">
        <f t="shared" si="495"/>
        <v>0</v>
      </c>
      <c r="M3170" t="s">
        <v>22</v>
      </c>
      <c r="N3170">
        <f t="shared" si="496"/>
        <v>0</v>
      </c>
      <c r="O3170">
        <f t="shared" si="497"/>
        <v>1</v>
      </c>
      <c r="P3170">
        <v>82.4</v>
      </c>
      <c r="Q3170">
        <f t="shared" si="498"/>
        <v>-0.52447292159246184</v>
      </c>
      <c r="R3170">
        <v>30.9</v>
      </c>
      <c r="S3170">
        <f t="shared" si="499"/>
        <v>0.26471169779603065</v>
      </c>
      <c r="T3170" s="8">
        <v>0</v>
      </c>
    </row>
    <row r="3171" spans="1:20" x14ac:dyDescent="0.35">
      <c r="A3171">
        <v>56</v>
      </c>
      <c r="B3171">
        <f t="shared" si="490"/>
        <v>0.56493322964406478</v>
      </c>
      <c r="C3171">
        <v>0</v>
      </c>
      <c r="D3171">
        <v>0</v>
      </c>
      <c r="E3171" t="s">
        <v>13</v>
      </c>
      <c r="F3171">
        <f t="shared" si="491"/>
        <v>1</v>
      </c>
      <c r="G3171" t="s">
        <v>14</v>
      </c>
      <c r="H3171">
        <f t="shared" si="492"/>
        <v>1</v>
      </c>
      <c r="I3171">
        <f t="shared" si="493"/>
        <v>0</v>
      </c>
      <c r="J3171">
        <f t="shared" si="494"/>
        <v>0</v>
      </c>
      <c r="K3171" t="s">
        <v>15</v>
      </c>
      <c r="L3171">
        <f t="shared" si="495"/>
        <v>1</v>
      </c>
      <c r="M3171" t="s">
        <v>22</v>
      </c>
      <c r="N3171">
        <f t="shared" si="496"/>
        <v>0</v>
      </c>
      <c r="O3171">
        <f t="shared" si="497"/>
        <v>1</v>
      </c>
      <c r="P3171">
        <v>78.930000000000007</v>
      </c>
      <c r="Q3171">
        <f t="shared" si="498"/>
        <v>-0.60110867126925471</v>
      </c>
      <c r="R3171">
        <v>31.1</v>
      </c>
      <c r="S3171">
        <f t="shared" si="499"/>
        <v>0.29068974226958139</v>
      </c>
      <c r="T3171" s="8">
        <v>0</v>
      </c>
    </row>
    <row r="3172" spans="1:20" x14ac:dyDescent="0.35">
      <c r="A3172">
        <v>18</v>
      </c>
      <c r="B3172">
        <f t="shared" si="490"/>
        <v>-1.1157067772851639</v>
      </c>
      <c r="C3172">
        <v>0</v>
      </c>
      <c r="D3172">
        <v>0</v>
      </c>
      <c r="E3172" t="s">
        <v>23</v>
      </c>
      <c r="F3172">
        <f t="shared" si="491"/>
        <v>0</v>
      </c>
      <c r="G3172" t="s">
        <v>14</v>
      </c>
      <c r="H3172">
        <f t="shared" si="492"/>
        <v>1</v>
      </c>
      <c r="I3172">
        <f t="shared" si="493"/>
        <v>0</v>
      </c>
      <c r="J3172">
        <f t="shared" si="494"/>
        <v>0</v>
      </c>
      <c r="K3172" t="s">
        <v>15</v>
      </c>
      <c r="L3172">
        <f t="shared" si="495"/>
        <v>1</v>
      </c>
      <c r="M3172" t="s">
        <v>21</v>
      </c>
      <c r="N3172">
        <f t="shared" si="496"/>
        <v>0</v>
      </c>
      <c r="O3172">
        <f t="shared" si="497"/>
        <v>0</v>
      </c>
      <c r="P3172">
        <v>80.59</v>
      </c>
      <c r="Q3172">
        <f t="shared" si="498"/>
        <v>-0.56444718871493882</v>
      </c>
      <c r="R3172">
        <v>23</v>
      </c>
      <c r="S3172">
        <f t="shared" si="499"/>
        <v>-0.76142105890920853</v>
      </c>
      <c r="T3172" s="8">
        <v>0</v>
      </c>
    </row>
    <row r="3173" spans="1:20" x14ac:dyDescent="0.35">
      <c r="A3173">
        <v>33</v>
      </c>
      <c r="B3173">
        <f t="shared" si="490"/>
        <v>-0.45229624823415254</v>
      </c>
      <c r="C3173">
        <v>0</v>
      </c>
      <c r="D3173">
        <v>0</v>
      </c>
      <c r="E3173" t="s">
        <v>13</v>
      </c>
      <c r="F3173">
        <f t="shared" si="491"/>
        <v>1</v>
      </c>
      <c r="G3173" t="s">
        <v>18</v>
      </c>
      <c r="H3173">
        <f t="shared" si="492"/>
        <v>0</v>
      </c>
      <c r="I3173">
        <f t="shared" si="493"/>
        <v>1</v>
      </c>
      <c r="J3173">
        <f t="shared" si="494"/>
        <v>0</v>
      </c>
      <c r="K3173" t="s">
        <v>15</v>
      </c>
      <c r="L3173">
        <f t="shared" si="495"/>
        <v>1</v>
      </c>
      <c r="M3173" t="s">
        <v>22</v>
      </c>
      <c r="N3173">
        <f t="shared" si="496"/>
        <v>0</v>
      </c>
      <c r="O3173">
        <f t="shared" si="497"/>
        <v>1</v>
      </c>
      <c r="P3173">
        <v>70.59</v>
      </c>
      <c r="Q3173">
        <f t="shared" si="498"/>
        <v>-0.78529949325901072</v>
      </c>
      <c r="R3173">
        <v>20.2</v>
      </c>
      <c r="S3173">
        <f t="shared" si="499"/>
        <v>-1.1251136815389138</v>
      </c>
      <c r="T3173" s="8">
        <v>0</v>
      </c>
    </row>
    <row r="3174" spans="1:20" x14ac:dyDescent="0.35">
      <c r="A3174">
        <v>57</v>
      </c>
      <c r="B3174">
        <f t="shared" si="490"/>
        <v>0.60916059824746549</v>
      </c>
      <c r="C3174">
        <v>0</v>
      </c>
      <c r="D3174">
        <v>0</v>
      </c>
      <c r="E3174" t="s">
        <v>13</v>
      </c>
      <c r="F3174">
        <f t="shared" si="491"/>
        <v>1</v>
      </c>
      <c r="G3174" t="s">
        <v>14</v>
      </c>
      <c r="H3174">
        <f t="shared" si="492"/>
        <v>1</v>
      </c>
      <c r="I3174">
        <f t="shared" si="493"/>
        <v>0</v>
      </c>
      <c r="J3174">
        <f t="shared" si="494"/>
        <v>0</v>
      </c>
      <c r="K3174" t="s">
        <v>19</v>
      </c>
      <c r="L3174">
        <f t="shared" si="495"/>
        <v>0</v>
      </c>
      <c r="M3174" t="s">
        <v>21</v>
      </c>
      <c r="N3174">
        <f t="shared" si="496"/>
        <v>0</v>
      </c>
      <c r="O3174">
        <f t="shared" si="497"/>
        <v>0</v>
      </c>
      <c r="P3174">
        <v>98.57</v>
      </c>
      <c r="Q3174">
        <f t="shared" si="498"/>
        <v>-0.16735474514469784</v>
      </c>
      <c r="R3174">
        <v>31.6</v>
      </c>
      <c r="S3174">
        <f t="shared" si="499"/>
        <v>0.3556348534534573</v>
      </c>
      <c r="T3174" s="8">
        <v>0</v>
      </c>
    </row>
    <row r="3175" spans="1:20" x14ac:dyDescent="0.35">
      <c r="A3175">
        <v>30</v>
      </c>
      <c r="B3175">
        <f t="shared" si="490"/>
        <v>-0.58497835404435483</v>
      </c>
      <c r="C3175">
        <v>0</v>
      </c>
      <c r="D3175">
        <v>0</v>
      </c>
      <c r="E3175" t="s">
        <v>23</v>
      </c>
      <c r="F3175">
        <f t="shared" si="491"/>
        <v>0</v>
      </c>
      <c r="G3175" t="s">
        <v>14</v>
      </c>
      <c r="H3175">
        <f t="shared" si="492"/>
        <v>1</v>
      </c>
      <c r="I3175">
        <f t="shared" si="493"/>
        <v>0</v>
      </c>
      <c r="J3175">
        <f t="shared" si="494"/>
        <v>0</v>
      </c>
      <c r="K3175" t="s">
        <v>19</v>
      </c>
      <c r="L3175">
        <f t="shared" si="495"/>
        <v>0</v>
      </c>
      <c r="M3175" t="s">
        <v>22</v>
      </c>
      <c r="N3175">
        <f t="shared" si="496"/>
        <v>0</v>
      </c>
      <c r="O3175">
        <f t="shared" si="497"/>
        <v>1</v>
      </c>
      <c r="P3175">
        <v>61.87</v>
      </c>
      <c r="Q3175">
        <f t="shared" si="498"/>
        <v>-0.97788270282144163</v>
      </c>
      <c r="R3175">
        <v>23.9</v>
      </c>
      <c r="S3175">
        <f t="shared" si="499"/>
        <v>-0.64451985877823204</v>
      </c>
      <c r="T3175" s="8">
        <v>0</v>
      </c>
    </row>
    <row r="3176" spans="1:20" x14ac:dyDescent="0.35">
      <c r="A3176">
        <v>52</v>
      </c>
      <c r="B3176">
        <f t="shared" si="490"/>
        <v>0.38802375523046173</v>
      </c>
      <c r="C3176">
        <v>0</v>
      </c>
      <c r="D3176">
        <v>0</v>
      </c>
      <c r="E3176" t="s">
        <v>13</v>
      </c>
      <c r="F3176">
        <f t="shared" si="491"/>
        <v>1</v>
      </c>
      <c r="G3176" t="s">
        <v>14</v>
      </c>
      <c r="H3176">
        <f t="shared" si="492"/>
        <v>1</v>
      </c>
      <c r="I3176">
        <f t="shared" si="493"/>
        <v>0</v>
      </c>
      <c r="J3176">
        <f t="shared" si="494"/>
        <v>0</v>
      </c>
      <c r="K3176" t="s">
        <v>15</v>
      </c>
      <c r="L3176">
        <f t="shared" si="495"/>
        <v>1</v>
      </c>
      <c r="M3176" t="s">
        <v>22</v>
      </c>
      <c r="N3176">
        <f t="shared" si="496"/>
        <v>0</v>
      </c>
      <c r="O3176">
        <f t="shared" si="497"/>
        <v>1</v>
      </c>
      <c r="P3176">
        <v>68.88</v>
      </c>
      <c r="Q3176">
        <f t="shared" si="498"/>
        <v>-0.8230652373360472</v>
      </c>
      <c r="R3176">
        <v>26.1</v>
      </c>
      <c r="S3176">
        <f t="shared" si="499"/>
        <v>-0.3587613695691777</v>
      </c>
      <c r="T3176" s="8">
        <v>0</v>
      </c>
    </row>
    <row r="3177" spans="1:20" x14ac:dyDescent="0.35">
      <c r="A3177">
        <v>3</v>
      </c>
      <c r="B3177">
        <f t="shared" si="490"/>
        <v>-1.7791173063361752</v>
      </c>
      <c r="C3177">
        <v>0</v>
      </c>
      <c r="D3177">
        <v>0</v>
      </c>
      <c r="E3177" t="s">
        <v>23</v>
      </c>
      <c r="F3177">
        <f t="shared" si="491"/>
        <v>0</v>
      </c>
      <c r="G3177" t="s">
        <v>26</v>
      </c>
      <c r="H3177">
        <f t="shared" si="492"/>
        <v>0</v>
      </c>
      <c r="I3177">
        <f t="shared" si="493"/>
        <v>0</v>
      </c>
      <c r="J3177">
        <f t="shared" si="494"/>
        <v>0</v>
      </c>
      <c r="K3177" t="s">
        <v>15</v>
      </c>
      <c r="L3177">
        <f t="shared" si="495"/>
        <v>1</v>
      </c>
      <c r="M3177" t="s">
        <v>21</v>
      </c>
      <c r="N3177">
        <f t="shared" si="496"/>
        <v>0</v>
      </c>
      <c r="O3177">
        <f t="shared" si="497"/>
        <v>0</v>
      </c>
      <c r="P3177">
        <v>66.25</v>
      </c>
      <c r="Q3177">
        <f t="shared" si="498"/>
        <v>-0.88114939343113807</v>
      </c>
      <c r="R3177">
        <v>15.8</v>
      </c>
      <c r="S3177">
        <f t="shared" si="499"/>
        <v>-1.6966306599570216</v>
      </c>
      <c r="T3177" s="8">
        <v>0</v>
      </c>
    </row>
    <row r="3178" spans="1:20" x14ac:dyDescent="0.35">
      <c r="A3178">
        <v>39</v>
      </c>
      <c r="B3178">
        <f t="shared" si="490"/>
        <v>-0.18693203661374805</v>
      </c>
      <c r="C3178">
        <v>0</v>
      </c>
      <c r="D3178">
        <v>0</v>
      </c>
      <c r="E3178" t="s">
        <v>13</v>
      </c>
      <c r="F3178">
        <f t="shared" si="491"/>
        <v>1</v>
      </c>
      <c r="G3178" t="s">
        <v>14</v>
      </c>
      <c r="H3178">
        <f t="shared" si="492"/>
        <v>1</v>
      </c>
      <c r="I3178">
        <f t="shared" si="493"/>
        <v>0</v>
      </c>
      <c r="J3178">
        <f t="shared" si="494"/>
        <v>0</v>
      </c>
      <c r="K3178" t="s">
        <v>19</v>
      </c>
      <c r="L3178">
        <f t="shared" si="495"/>
        <v>0</v>
      </c>
      <c r="M3178" t="s">
        <v>22</v>
      </c>
      <c r="N3178">
        <f t="shared" si="496"/>
        <v>0</v>
      </c>
      <c r="O3178">
        <f t="shared" si="497"/>
        <v>1</v>
      </c>
      <c r="P3178">
        <v>84.18</v>
      </c>
      <c r="Q3178">
        <f t="shared" si="498"/>
        <v>-0.48516121138361701</v>
      </c>
      <c r="R3178">
        <v>28.1</v>
      </c>
      <c r="S3178">
        <f t="shared" si="499"/>
        <v>-9.8980924833674058E-2</v>
      </c>
      <c r="T3178" s="8">
        <v>0</v>
      </c>
    </row>
    <row r="3179" spans="1:20" x14ac:dyDescent="0.35">
      <c r="A3179">
        <v>44</v>
      </c>
      <c r="B3179">
        <f t="shared" si="490"/>
        <v>3.4204806403255718E-2</v>
      </c>
      <c r="C3179">
        <v>0</v>
      </c>
      <c r="D3179">
        <v>0</v>
      </c>
      <c r="E3179" t="s">
        <v>13</v>
      </c>
      <c r="F3179">
        <f t="shared" si="491"/>
        <v>1</v>
      </c>
      <c r="G3179" t="s">
        <v>25</v>
      </c>
      <c r="H3179">
        <f t="shared" si="492"/>
        <v>0</v>
      </c>
      <c r="I3179">
        <f t="shared" si="493"/>
        <v>0</v>
      </c>
      <c r="J3179">
        <f t="shared" si="494"/>
        <v>1</v>
      </c>
      <c r="K3179" t="s">
        <v>19</v>
      </c>
      <c r="L3179">
        <f t="shared" si="495"/>
        <v>0</v>
      </c>
      <c r="M3179" t="s">
        <v>22</v>
      </c>
      <c r="N3179">
        <f t="shared" si="496"/>
        <v>0</v>
      </c>
      <c r="O3179">
        <f t="shared" si="497"/>
        <v>1</v>
      </c>
      <c r="P3179">
        <v>69.23</v>
      </c>
      <c r="Q3179">
        <f t="shared" si="498"/>
        <v>-0.81533540667700455</v>
      </c>
      <c r="R3179">
        <v>28.7</v>
      </c>
      <c r="S3179">
        <f t="shared" si="499"/>
        <v>-2.1046791413023236E-2</v>
      </c>
      <c r="T3179" s="8">
        <v>0</v>
      </c>
    </row>
    <row r="3180" spans="1:20" x14ac:dyDescent="0.35">
      <c r="A3180">
        <v>33</v>
      </c>
      <c r="B3180">
        <f t="shared" si="490"/>
        <v>-0.45229624823415254</v>
      </c>
      <c r="C3180">
        <v>0</v>
      </c>
      <c r="D3180">
        <v>0</v>
      </c>
      <c r="E3180" t="s">
        <v>13</v>
      </c>
      <c r="F3180">
        <f t="shared" si="491"/>
        <v>1</v>
      </c>
      <c r="G3180" t="s">
        <v>14</v>
      </c>
      <c r="H3180">
        <f t="shared" si="492"/>
        <v>1</v>
      </c>
      <c r="I3180">
        <f t="shared" si="493"/>
        <v>0</v>
      </c>
      <c r="J3180">
        <f t="shared" si="494"/>
        <v>0</v>
      </c>
      <c r="K3180" t="s">
        <v>19</v>
      </c>
      <c r="L3180">
        <f t="shared" si="495"/>
        <v>0</v>
      </c>
      <c r="M3180" t="s">
        <v>22</v>
      </c>
      <c r="N3180">
        <f t="shared" si="496"/>
        <v>0</v>
      </c>
      <c r="O3180">
        <f t="shared" si="497"/>
        <v>1</v>
      </c>
      <c r="P3180">
        <v>73.2</v>
      </c>
      <c r="Q3180">
        <f t="shared" si="498"/>
        <v>-0.72765704177300805</v>
      </c>
      <c r="R3180">
        <v>28.9</v>
      </c>
      <c r="S3180">
        <f t="shared" si="499"/>
        <v>4.9312530605270348E-3</v>
      </c>
      <c r="T3180" s="8">
        <v>0</v>
      </c>
    </row>
    <row r="3181" spans="1:20" x14ac:dyDescent="0.35">
      <c r="A3181">
        <v>24</v>
      </c>
      <c r="B3181">
        <f t="shared" si="490"/>
        <v>-0.8503425656647593</v>
      </c>
      <c r="C3181">
        <v>0</v>
      </c>
      <c r="D3181">
        <v>0</v>
      </c>
      <c r="E3181" t="s">
        <v>13</v>
      </c>
      <c r="F3181">
        <f t="shared" si="491"/>
        <v>1</v>
      </c>
      <c r="G3181" t="s">
        <v>14</v>
      </c>
      <c r="H3181">
        <f t="shared" si="492"/>
        <v>1</v>
      </c>
      <c r="I3181">
        <f t="shared" si="493"/>
        <v>0</v>
      </c>
      <c r="J3181">
        <f t="shared" si="494"/>
        <v>0</v>
      </c>
      <c r="K3181" t="s">
        <v>15</v>
      </c>
      <c r="L3181">
        <f t="shared" si="495"/>
        <v>1</v>
      </c>
      <c r="M3181" t="s">
        <v>22</v>
      </c>
      <c r="N3181">
        <f t="shared" si="496"/>
        <v>0</v>
      </c>
      <c r="O3181">
        <f t="shared" si="497"/>
        <v>1</v>
      </c>
      <c r="P3181">
        <v>103.45</v>
      </c>
      <c r="Q3181">
        <f t="shared" si="498"/>
        <v>-5.9578820527190539E-2</v>
      </c>
      <c r="R3181">
        <v>25.1</v>
      </c>
      <c r="S3181">
        <f t="shared" si="499"/>
        <v>-0.48865159193692953</v>
      </c>
      <c r="T3181" s="8">
        <v>0</v>
      </c>
    </row>
    <row r="3182" spans="1:20" x14ac:dyDescent="0.35">
      <c r="A3182">
        <v>24</v>
      </c>
      <c r="B3182">
        <f t="shared" si="490"/>
        <v>-0.8503425656647593</v>
      </c>
      <c r="C3182">
        <v>0</v>
      </c>
      <c r="D3182">
        <v>0</v>
      </c>
      <c r="E3182" t="s">
        <v>23</v>
      </c>
      <c r="F3182">
        <f t="shared" si="491"/>
        <v>0</v>
      </c>
      <c r="G3182" t="s">
        <v>25</v>
      </c>
      <c r="H3182">
        <f t="shared" si="492"/>
        <v>0</v>
      </c>
      <c r="I3182">
        <f t="shared" si="493"/>
        <v>0</v>
      </c>
      <c r="J3182">
        <f t="shared" si="494"/>
        <v>1</v>
      </c>
      <c r="K3182" t="s">
        <v>15</v>
      </c>
      <c r="L3182">
        <f t="shared" si="495"/>
        <v>1</v>
      </c>
      <c r="M3182" t="s">
        <v>21</v>
      </c>
      <c r="N3182">
        <f t="shared" si="496"/>
        <v>0</v>
      </c>
      <c r="O3182">
        <f t="shared" si="497"/>
        <v>0</v>
      </c>
      <c r="P3182">
        <v>104.86</v>
      </c>
      <c r="Q3182">
        <f t="shared" si="498"/>
        <v>-2.843864558647648E-2</v>
      </c>
      <c r="R3182">
        <v>19.8</v>
      </c>
      <c r="S3182">
        <f t="shared" si="499"/>
        <v>-1.1770697704860142</v>
      </c>
      <c r="T3182" s="8">
        <v>0</v>
      </c>
    </row>
    <row r="3183" spans="1:20" x14ac:dyDescent="0.35">
      <c r="A3183">
        <v>54</v>
      </c>
      <c r="B3183">
        <f t="shared" si="490"/>
        <v>0.47647849243726326</v>
      </c>
      <c r="C3183">
        <v>0</v>
      </c>
      <c r="D3183">
        <v>1</v>
      </c>
      <c r="E3183" t="s">
        <v>13</v>
      </c>
      <c r="F3183">
        <f t="shared" si="491"/>
        <v>1</v>
      </c>
      <c r="G3183" t="s">
        <v>25</v>
      </c>
      <c r="H3183">
        <f t="shared" si="492"/>
        <v>0</v>
      </c>
      <c r="I3183">
        <f t="shared" si="493"/>
        <v>0</v>
      </c>
      <c r="J3183">
        <f t="shared" si="494"/>
        <v>1</v>
      </c>
      <c r="K3183" t="s">
        <v>15</v>
      </c>
      <c r="L3183">
        <f t="shared" si="495"/>
        <v>1</v>
      </c>
      <c r="M3183" t="s">
        <v>22</v>
      </c>
      <c r="N3183">
        <f t="shared" si="496"/>
        <v>0</v>
      </c>
      <c r="O3183">
        <f t="shared" si="497"/>
        <v>1</v>
      </c>
      <c r="P3183">
        <v>90.3</v>
      </c>
      <c r="Q3183">
        <f t="shared" si="498"/>
        <v>-0.34999960100264521</v>
      </c>
      <c r="R3183">
        <v>30.8</v>
      </c>
      <c r="S3183">
        <f t="shared" si="499"/>
        <v>0.25172267555925576</v>
      </c>
      <c r="T3183" s="8">
        <v>0</v>
      </c>
    </row>
    <row r="3184" spans="1:20" x14ac:dyDescent="0.35">
      <c r="A3184">
        <v>72</v>
      </c>
      <c r="B3184">
        <f t="shared" si="490"/>
        <v>1.2725711272984768</v>
      </c>
      <c r="C3184">
        <v>1</v>
      </c>
      <c r="D3184">
        <v>0</v>
      </c>
      <c r="E3184" t="s">
        <v>13</v>
      </c>
      <c r="F3184">
        <f t="shared" si="491"/>
        <v>1</v>
      </c>
      <c r="G3184" t="s">
        <v>14</v>
      </c>
      <c r="H3184">
        <f t="shared" si="492"/>
        <v>1</v>
      </c>
      <c r="I3184">
        <f t="shared" si="493"/>
        <v>0</v>
      </c>
      <c r="J3184">
        <f t="shared" si="494"/>
        <v>0</v>
      </c>
      <c r="K3184" t="s">
        <v>19</v>
      </c>
      <c r="L3184">
        <f t="shared" si="495"/>
        <v>0</v>
      </c>
      <c r="M3184" t="s">
        <v>21</v>
      </c>
      <c r="N3184">
        <f t="shared" si="496"/>
        <v>0</v>
      </c>
      <c r="O3184">
        <f t="shared" si="497"/>
        <v>0</v>
      </c>
      <c r="P3184">
        <v>90.87</v>
      </c>
      <c r="Q3184">
        <f t="shared" si="498"/>
        <v>-0.33741101964363296</v>
      </c>
      <c r="R3184">
        <v>22.1</v>
      </c>
      <c r="S3184">
        <f t="shared" si="499"/>
        <v>-0.87832225904018502</v>
      </c>
      <c r="T3184" s="8">
        <v>0</v>
      </c>
    </row>
    <row r="3185" spans="1:20" x14ac:dyDescent="0.35">
      <c r="A3185">
        <v>37</v>
      </c>
      <c r="B3185">
        <f t="shared" si="490"/>
        <v>-0.27538677382054955</v>
      </c>
      <c r="C3185">
        <v>0</v>
      </c>
      <c r="D3185">
        <v>0</v>
      </c>
      <c r="E3185" t="s">
        <v>23</v>
      </c>
      <c r="F3185">
        <f t="shared" si="491"/>
        <v>0</v>
      </c>
      <c r="G3185" t="s">
        <v>25</v>
      </c>
      <c r="H3185">
        <f t="shared" si="492"/>
        <v>0</v>
      </c>
      <c r="I3185">
        <f t="shared" si="493"/>
        <v>0</v>
      </c>
      <c r="J3185">
        <f t="shared" si="494"/>
        <v>1</v>
      </c>
      <c r="K3185" t="s">
        <v>19</v>
      </c>
      <c r="L3185">
        <f t="shared" si="495"/>
        <v>0</v>
      </c>
      <c r="M3185" t="s">
        <v>22</v>
      </c>
      <c r="N3185">
        <f t="shared" si="496"/>
        <v>0</v>
      </c>
      <c r="O3185">
        <f t="shared" si="497"/>
        <v>1</v>
      </c>
      <c r="P3185">
        <v>76.209999999999994</v>
      </c>
      <c r="Q3185">
        <f t="shared" si="498"/>
        <v>-0.6611804981052426</v>
      </c>
      <c r="R3185">
        <v>20.399999999999999</v>
      </c>
      <c r="S3185">
        <f t="shared" si="499"/>
        <v>-1.0991356370653635</v>
      </c>
      <c r="T3185" s="8">
        <v>0</v>
      </c>
    </row>
    <row r="3186" spans="1:20" x14ac:dyDescent="0.35">
      <c r="A3186">
        <v>36</v>
      </c>
      <c r="B3186">
        <f t="shared" si="490"/>
        <v>-0.31961414242395031</v>
      </c>
      <c r="C3186">
        <v>0</v>
      </c>
      <c r="D3186">
        <v>0</v>
      </c>
      <c r="E3186" t="s">
        <v>13</v>
      </c>
      <c r="F3186">
        <f t="shared" si="491"/>
        <v>1</v>
      </c>
      <c r="G3186" t="s">
        <v>14</v>
      </c>
      <c r="H3186">
        <f t="shared" si="492"/>
        <v>1</v>
      </c>
      <c r="I3186">
        <f t="shared" si="493"/>
        <v>0</v>
      </c>
      <c r="J3186">
        <f t="shared" si="494"/>
        <v>0</v>
      </c>
      <c r="K3186" t="s">
        <v>19</v>
      </c>
      <c r="L3186">
        <f t="shared" si="495"/>
        <v>0</v>
      </c>
      <c r="M3186" t="s">
        <v>16</v>
      </c>
      <c r="N3186">
        <f t="shared" si="496"/>
        <v>1</v>
      </c>
      <c r="O3186">
        <f t="shared" si="497"/>
        <v>0</v>
      </c>
      <c r="P3186">
        <v>74.14</v>
      </c>
      <c r="Q3186">
        <f t="shared" si="498"/>
        <v>-0.70689692514586533</v>
      </c>
      <c r="R3186">
        <v>31.2</v>
      </c>
      <c r="S3186">
        <f t="shared" si="499"/>
        <v>0.30367876450635634</v>
      </c>
      <c r="T3186" s="8">
        <v>0</v>
      </c>
    </row>
    <row r="3187" spans="1:20" x14ac:dyDescent="0.35">
      <c r="A3187">
        <v>22</v>
      </c>
      <c r="B3187">
        <f t="shared" si="490"/>
        <v>-0.93879730287156082</v>
      </c>
      <c r="C3187">
        <v>0</v>
      </c>
      <c r="D3187">
        <v>0</v>
      </c>
      <c r="E3187" t="s">
        <v>23</v>
      </c>
      <c r="F3187">
        <f t="shared" si="491"/>
        <v>0</v>
      </c>
      <c r="G3187" t="s">
        <v>25</v>
      </c>
      <c r="H3187">
        <f t="shared" si="492"/>
        <v>0</v>
      </c>
      <c r="I3187">
        <f t="shared" si="493"/>
        <v>0</v>
      </c>
      <c r="J3187">
        <f t="shared" si="494"/>
        <v>1</v>
      </c>
      <c r="K3187" t="s">
        <v>15</v>
      </c>
      <c r="L3187">
        <f t="shared" si="495"/>
        <v>1</v>
      </c>
      <c r="M3187" t="s">
        <v>22</v>
      </c>
      <c r="N3187">
        <f t="shared" si="496"/>
        <v>0</v>
      </c>
      <c r="O3187">
        <f t="shared" si="497"/>
        <v>1</v>
      </c>
      <c r="P3187">
        <v>87.25</v>
      </c>
      <c r="Q3187">
        <f t="shared" si="498"/>
        <v>-0.41735955388858709</v>
      </c>
      <c r="R3187">
        <v>24.9</v>
      </c>
      <c r="S3187">
        <f t="shared" si="499"/>
        <v>-0.51462963641048021</v>
      </c>
      <c r="T3187" s="8">
        <v>0</v>
      </c>
    </row>
    <row r="3188" spans="1:20" x14ac:dyDescent="0.35">
      <c r="A3188">
        <v>68</v>
      </c>
      <c r="B3188">
        <f t="shared" si="490"/>
        <v>1.0956616528848737</v>
      </c>
      <c r="C3188">
        <v>0</v>
      </c>
      <c r="D3188">
        <v>0</v>
      </c>
      <c r="E3188" t="s">
        <v>13</v>
      </c>
      <c r="F3188">
        <f t="shared" si="491"/>
        <v>1</v>
      </c>
      <c r="G3188" t="s">
        <v>25</v>
      </c>
      <c r="H3188">
        <f t="shared" si="492"/>
        <v>0</v>
      </c>
      <c r="I3188">
        <f t="shared" si="493"/>
        <v>0</v>
      </c>
      <c r="J3188">
        <f t="shared" si="494"/>
        <v>1</v>
      </c>
      <c r="K3188" t="s">
        <v>19</v>
      </c>
      <c r="L3188">
        <f t="shared" si="495"/>
        <v>0</v>
      </c>
      <c r="M3188" t="s">
        <v>16</v>
      </c>
      <c r="N3188">
        <f t="shared" si="496"/>
        <v>1</v>
      </c>
      <c r="O3188">
        <f t="shared" si="497"/>
        <v>0</v>
      </c>
      <c r="P3188">
        <v>215.33</v>
      </c>
      <c r="Q3188">
        <f t="shared" si="498"/>
        <v>2.4113167627118859</v>
      </c>
      <c r="R3188">
        <v>27</v>
      </c>
      <c r="S3188">
        <f t="shared" si="499"/>
        <v>-0.24186016943820124</v>
      </c>
      <c r="T3188" s="8">
        <v>0</v>
      </c>
    </row>
    <row r="3189" spans="1:20" x14ac:dyDescent="0.35">
      <c r="A3189">
        <v>24</v>
      </c>
      <c r="B3189">
        <f t="shared" si="490"/>
        <v>-0.8503425656647593</v>
      </c>
      <c r="C3189">
        <v>0</v>
      </c>
      <c r="D3189">
        <v>0</v>
      </c>
      <c r="E3189" t="s">
        <v>23</v>
      </c>
      <c r="F3189">
        <f t="shared" si="491"/>
        <v>0</v>
      </c>
      <c r="G3189" t="s">
        <v>14</v>
      </c>
      <c r="H3189">
        <f t="shared" si="492"/>
        <v>1</v>
      </c>
      <c r="I3189">
        <f t="shared" si="493"/>
        <v>0</v>
      </c>
      <c r="J3189">
        <f t="shared" si="494"/>
        <v>0</v>
      </c>
      <c r="K3189" t="s">
        <v>15</v>
      </c>
      <c r="L3189">
        <f t="shared" si="495"/>
        <v>1</v>
      </c>
      <c r="M3189" t="s">
        <v>22</v>
      </c>
      <c r="N3189">
        <f t="shared" si="496"/>
        <v>0</v>
      </c>
      <c r="O3189">
        <f t="shared" si="497"/>
        <v>1</v>
      </c>
      <c r="P3189">
        <v>88.38</v>
      </c>
      <c r="Q3189">
        <f t="shared" si="498"/>
        <v>-0.39240324347510702</v>
      </c>
      <c r="R3189">
        <v>20.100000000000001</v>
      </c>
      <c r="S3189">
        <f t="shared" si="499"/>
        <v>-1.1381027037756886</v>
      </c>
      <c r="T3189" s="8">
        <v>0</v>
      </c>
    </row>
    <row r="3190" spans="1:20" x14ac:dyDescent="0.35">
      <c r="A3190">
        <v>35</v>
      </c>
      <c r="B3190">
        <f t="shared" si="490"/>
        <v>-0.36384151102735102</v>
      </c>
      <c r="C3190">
        <v>0</v>
      </c>
      <c r="D3190">
        <v>0</v>
      </c>
      <c r="E3190" t="s">
        <v>13</v>
      </c>
      <c r="F3190">
        <f t="shared" si="491"/>
        <v>1</v>
      </c>
      <c r="G3190" t="s">
        <v>14</v>
      </c>
      <c r="H3190">
        <f t="shared" si="492"/>
        <v>1</v>
      </c>
      <c r="I3190">
        <f t="shared" si="493"/>
        <v>0</v>
      </c>
      <c r="J3190">
        <f t="shared" si="494"/>
        <v>0</v>
      </c>
      <c r="K3190" t="s">
        <v>19</v>
      </c>
      <c r="L3190">
        <f t="shared" si="495"/>
        <v>0</v>
      </c>
      <c r="M3190" t="s">
        <v>21</v>
      </c>
      <c r="N3190">
        <f t="shared" si="496"/>
        <v>0</v>
      </c>
      <c r="O3190">
        <f t="shared" si="497"/>
        <v>0</v>
      </c>
      <c r="P3190">
        <v>104.4</v>
      </c>
      <c r="Q3190">
        <f t="shared" si="498"/>
        <v>-3.8597851595503649E-2</v>
      </c>
      <c r="R3190">
        <v>24.4</v>
      </c>
      <c r="S3190">
        <f t="shared" si="499"/>
        <v>-0.57957474759435612</v>
      </c>
      <c r="T3190" s="8">
        <v>0</v>
      </c>
    </row>
    <row r="3191" spans="1:20" x14ac:dyDescent="0.35">
      <c r="A3191">
        <v>32</v>
      </c>
      <c r="B3191">
        <f t="shared" si="490"/>
        <v>-0.49652361683755331</v>
      </c>
      <c r="C3191">
        <v>0</v>
      </c>
      <c r="D3191">
        <v>0</v>
      </c>
      <c r="E3191" t="s">
        <v>13</v>
      </c>
      <c r="F3191">
        <f t="shared" si="491"/>
        <v>1</v>
      </c>
      <c r="G3191" t="s">
        <v>14</v>
      </c>
      <c r="H3191">
        <f t="shared" si="492"/>
        <v>1</v>
      </c>
      <c r="I3191">
        <f t="shared" si="493"/>
        <v>0</v>
      </c>
      <c r="J3191">
        <f t="shared" si="494"/>
        <v>0</v>
      </c>
      <c r="K3191" t="s">
        <v>15</v>
      </c>
      <c r="L3191">
        <f t="shared" si="495"/>
        <v>1</v>
      </c>
      <c r="M3191" t="s">
        <v>21</v>
      </c>
      <c r="N3191">
        <f t="shared" si="496"/>
        <v>0</v>
      </c>
      <c r="O3191">
        <f t="shared" si="497"/>
        <v>0</v>
      </c>
      <c r="P3191">
        <v>104.92</v>
      </c>
      <c r="Q3191">
        <f t="shared" si="498"/>
        <v>-2.7113531759211999E-2</v>
      </c>
      <c r="R3191">
        <v>22.6</v>
      </c>
      <c r="S3191">
        <f t="shared" si="499"/>
        <v>-0.8133771478563091</v>
      </c>
      <c r="T3191" s="8">
        <v>0</v>
      </c>
    </row>
    <row r="3192" spans="1:20" x14ac:dyDescent="0.35">
      <c r="A3192">
        <v>52</v>
      </c>
      <c r="B3192">
        <f t="shared" si="490"/>
        <v>0.38802375523046173</v>
      </c>
      <c r="C3192">
        <v>0</v>
      </c>
      <c r="D3192">
        <v>0</v>
      </c>
      <c r="E3192" t="s">
        <v>13</v>
      </c>
      <c r="F3192">
        <f t="shared" si="491"/>
        <v>1</v>
      </c>
      <c r="G3192" t="s">
        <v>14</v>
      </c>
      <c r="H3192">
        <f t="shared" si="492"/>
        <v>1</v>
      </c>
      <c r="I3192">
        <f t="shared" si="493"/>
        <v>0</v>
      </c>
      <c r="J3192">
        <f t="shared" si="494"/>
        <v>0</v>
      </c>
      <c r="K3192" t="s">
        <v>15</v>
      </c>
      <c r="L3192">
        <f t="shared" si="495"/>
        <v>1</v>
      </c>
      <c r="M3192" t="s">
        <v>21</v>
      </c>
      <c r="N3192">
        <f t="shared" si="496"/>
        <v>0</v>
      </c>
      <c r="O3192">
        <f t="shared" si="497"/>
        <v>0</v>
      </c>
      <c r="P3192">
        <v>106.54</v>
      </c>
      <c r="Q3192">
        <f t="shared" si="498"/>
        <v>8.6645415769277482E-3</v>
      </c>
      <c r="R3192">
        <v>22.4</v>
      </c>
      <c r="S3192">
        <f t="shared" si="499"/>
        <v>-0.83935519232985978</v>
      </c>
      <c r="T3192" s="8">
        <v>0</v>
      </c>
    </row>
    <row r="3193" spans="1:20" x14ac:dyDescent="0.35">
      <c r="A3193">
        <v>21</v>
      </c>
      <c r="B3193">
        <f t="shared" si="490"/>
        <v>-0.98302467147496153</v>
      </c>
      <c r="C3193">
        <v>0</v>
      </c>
      <c r="D3193">
        <v>0</v>
      </c>
      <c r="E3193" t="s">
        <v>23</v>
      </c>
      <c r="F3193">
        <f t="shared" si="491"/>
        <v>0</v>
      </c>
      <c r="G3193" t="s">
        <v>14</v>
      </c>
      <c r="H3193">
        <f t="shared" si="492"/>
        <v>1</v>
      </c>
      <c r="I3193">
        <f t="shared" si="493"/>
        <v>0</v>
      </c>
      <c r="J3193">
        <f t="shared" si="494"/>
        <v>0</v>
      </c>
      <c r="K3193" t="s">
        <v>19</v>
      </c>
      <c r="L3193">
        <f t="shared" si="495"/>
        <v>0</v>
      </c>
      <c r="M3193" t="s">
        <v>21</v>
      </c>
      <c r="N3193">
        <f t="shared" si="496"/>
        <v>0</v>
      </c>
      <c r="O3193">
        <f t="shared" si="497"/>
        <v>0</v>
      </c>
      <c r="P3193">
        <v>62.91</v>
      </c>
      <c r="Q3193">
        <f t="shared" si="498"/>
        <v>-0.95491406314885807</v>
      </c>
      <c r="R3193">
        <v>26.2</v>
      </c>
      <c r="S3193">
        <f t="shared" si="499"/>
        <v>-0.34577234733240281</v>
      </c>
      <c r="T3193" s="8">
        <v>0</v>
      </c>
    </row>
    <row r="3194" spans="1:20" x14ac:dyDescent="0.35">
      <c r="A3194">
        <v>82</v>
      </c>
      <c r="B3194">
        <f t="shared" si="490"/>
        <v>1.7148448133324843</v>
      </c>
      <c r="C3194">
        <v>1</v>
      </c>
      <c r="D3194">
        <v>0</v>
      </c>
      <c r="E3194" t="s">
        <v>23</v>
      </c>
      <c r="F3194">
        <f t="shared" si="491"/>
        <v>0</v>
      </c>
      <c r="G3194" t="s">
        <v>14</v>
      </c>
      <c r="H3194">
        <f t="shared" si="492"/>
        <v>1</v>
      </c>
      <c r="I3194">
        <f t="shared" si="493"/>
        <v>0</v>
      </c>
      <c r="J3194">
        <f t="shared" si="494"/>
        <v>0</v>
      </c>
      <c r="K3194" t="s">
        <v>19</v>
      </c>
      <c r="L3194">
        <f t="shared" si="495"/>
        <v>0</v>
      </c>
      <c r="M3194" t="s">
        <v>21</v>
      </c>
      <c r="N3194">
        <f t="shared" si="496"/>
        <v>0</v>
      </c>
      <c r="O3194">
        <f t="shared" si="497"/>
        <v>0</v>
      </c>
      <c r="P3194">
        <v>61.47</v>
      </c>
      <c r="Q3194">
        <f t="shared" si="498"/>
        <v>-0.98671679500320442</v>
      </c>
      <c r="R3194">
        <v>22.9</v>
      </c>
      <c r="S3194">
        <f t="shared" si="499"/>
        <v>-0.77441008114598386</v>
      </c>
      <c r="T3194" s="8">
        <v>0</v>
      </c>
    </row>
    <row r="3195" spans="1:20" x14ac:dyDescent="0.35">
      <c r="A3195">
        <v>33</v>
      </c>
      <c r="B3195">
        <f t="shared" si="490"/>
        <v>-0.45229624823415254</v>
      </c>
      <c r="C3195">
        <v>0</v>
      </c>
      <c r="D3195">
        <v>0</v>
      </c>
      <c r="E3195" t="s">
        <v>23</v>
      </c>
      <c r="F3195">
        <f t="shared" si="491"/>
        <v>0</v>
      </c>
      <c r="G3195" t="s">
        <v>14</v>
      </c>
      <c r="H3195">
        <f t="shared" si="492"/>
        <v>1</v>
      </c>
      <c r="I3195">
        <f t="shared" si="493"/>
        <v>0</v>
      </c>
      <c r="J3195">
        <f t="shared" si="494"/>
        <v>0</v>
      </c>
      <c r="K3195" t="s">
        <v>19</v>
      </c>
      <c r="L3195">
        <f t="shared" si="495"/>
        <v>0</v>
      </c>
      <c r="M3195" t="s">
        <v>16</v>
      </c>
      <c r="N3195">
        <f t="shared" si="496"/>
        <v>1</v>
      </c>
      <c r="O3195">
        <f t="shared" si="497"/>
        <v>0</v>
      </c>
      <c r="P3195">
        <v>88.5</v>
      </c>
      <c r="Q3195">
        <f t="shared" si="498"/>
        <v>-0.38975301582057809</v>
      </c>
      <c r="R3195">
        <v>32.6</v>
      </c>
      <c r="S3195">
        <f t="shared" si="499"/>
        <v>0.48552507582120913</v>
      </c>
      <c r="T3195" s="8">
        <v>0</v>
      </c>
    </row>
    <row r="3196" spans="1:20" x14ac:dyDescent="0.35">
      <c r="A3196">
        <v>62</v>
      </c>
      <c r="B3196">
        <f t="shared" si="490"/>
        <v>0.83029744126446925</v>
      </c>
      <c r="C3196">
        <v>0</v>
      </c>
      <c r="D3196">
        <v>0</v>
      </c>
      <c r="E3196" t="s">
        <v>13</v>
      </c>
      <c r="F3196">
        <f t="shared" si="491"/>
        <v>1</v>
      </c>
      <c r="G3196" t="s">
        <v>14</v>
      </c>
      <c r="H3196">
        <f t="shared" si="492"/>
        <v>1</v>
      </c>
      <c r="I3196">
        <f t="shared" si="493"/>
        <v>0</v>
      </c>
      <c r="J3196">
        <f t="shared" si="494"/>
        <v>0</v>
      </c>
      <c r="K3196" t="s">
        <v>19</v>
      </c>
      <c r="L3196">
        <f t="shared" si="495"/>
        <v>0</v>
      </c>
      <c r="M3196" t="s">
        <v>16</v>
      </c>
      <c r="N3196">
        <f t="shared" si="496"/>
        <v>1</v>
      </c>
      <c r="O3196">
        <f t="shared" si="497"/>
        <v>0</v>
      </c>
      <c r="P3196">
        <v>107.61</v>
      </c>
      <c r="Q3196">
        <f t="shared" si="498"/>
        <v>3.2295738163143288E-2</v>
      </c>
      <c r="R3196">
        <v>31.3</v>
      </c>
      <c r="S3196">
        <f t="shared" si="499"/>
        <v>0.31666778674313167</v>
      </c>
      <c r="T3196" s="8">
        <v>0</v>
      </c>
    </row>
    <row r="3197" spans="1:20" x14ac:dyDescent="0.35">
      <c r="A3197">
        <v>57</v>
      </c>
      <c r="B3197">
        <f t="shared" si="490"/>
        <v>0.60916059824746549</v>
      </c>
      <c r="C3197">
        <v>1</v>
      </c>
      <c r="D3197">
        <v>0</v>
      </c>
      <c r="E3197" t="s">
        <v>13</v>
      </c>
      <c r="F3197">
        <f t="shared" si="491"/>
        <v>1</v>
      </c>
      <c r="G3197" t="s">
        <v>14</v>
      </c>
      <c r="H3197">
        <f t="shared" si="492"/>
        <v>1</v>
      </c>
      <c r="I3197">
        <f t="shared" si="493"/>
        <v>0</v>
      </c>
      <c r="J3197">
        <f t="shared" si="494"/>
        <v>0</v>
      </c>
      <c r="K3197" t="s">
        <v>15</v>
      </c>
      <c r="L3197">
        <f t="shared" si="495"/>
        <v>1</v>
      </c>
      <c r="M3197" t="s">
        <v>16</v>
      </c>
      <c r="N3197">
        <f t="shared" si="496"/>
        <v>1</v>
      </c>
      <c r="O3197">
        <f t="shared" si="497"/>
        <v>0</v>
      </c>
      <c r="P3197">
        <v>90.77</v>
      </c>
      <c r="Q3197">
        <f t="shared" si="498"/>
        <v>-0.33961954268907385</v>
      </c>
      <c r="R3197">
        <v>43.9</v>
      </c>
      <c r="S3197">
        <f t="shared" si="499"/>
        <v>1.9532845885768044</v>
      </c>
      <c r="T3197" s="8">
        <v>0</v>
      </c>
    </row>
    <row r="3198" spans="1:20" x14ac:dyDescent="0.35">
      <c r="A3198">
        <v>14</v>
      </c>
      <c r="B3198">
        <f t="shared" si="490"/>
        <v>-1.2926162516987669</v>
      </c>
      <c r="C3198">
        <v>0</v>
      </c>
      <c r="D3198">
        <v>0</v>
      </c>
      <c r="E3198" t="s">
        <v>23</v>
      </c>
      <c r="F3198">
        <f t="shared" si="491"/>
        <v>0</v>
      </c>
      <c r="G3198" t="s">
        <v>27</v>
      </c>
      <c r="H3198">
        <f t="shared" si="492"/>
        <v>0</v>
      </c>
      <c r="I3198">
        <f t="shared" si="493"/>
        <v>0</v>
      </c>
      <c r="J3198">
        <f t="shared" si="494"/>
        <v>0</v>
      </c>
      <c r="K3198" t="s">
        <v>15</v>
      </c>
      <c r="L3198">
        <f t="shared" si="495"/>
        <v>1</v>
      </c>
      <c r="M3198" t="s">
        <v>21</v>
      </c>
      <c r="N3198">
        <f t="shared" si="496"/>
        <v>0</v>
      </c>
      <c r="O3198">
        <f t="shared" si="497"/>
        <v>0</v>
      </c>
      <c r="P3198">
        <v>137.91</v>
      </c>
      <c r="Q3198">
        <f t="shared" si="498"/>
        <v>0.70147822093168111</v>
      </c>
      <c r="R3198">
        <v>41.8</v>
      </c>
      <c r="S3198">
        <f t="shared" si="499"/>
        <v>1.6805151216045253</v>
      </c>
      <c r="T3198" s="8">
        <v>0</v>
      </c>
    </row>
    <row r="3199" spans="1:20" x14ac:dyDescent="0.35">
      <c r="A3199">
        <v>60</v>
      </c>
      <c r="B3199">
        <f t="shared" si="490"/>
        <v>0.74184270405766772</v>
      </c>
      <c r="C3199">
        <v>0</v>
      </c>
      <c r="D3199">
        <v>0</v>
      </c>
      <c r="E3199" t="s">
        <v>13</v>
      </c>
      <c r="F3199">
        <f t="shared" si="491"/>
        <v>1</v>
      </c>
      <c r="G3199" t="s">
        <v>18</v>
      </c>
      <c r="H3199">
        <f t="shared" si="492"/>
        <v>0</v>
      </c>
      <c r="I3199">
        <f t="shared" si="493"/>
        <v>1</v>
      </c>
      <c r="J3199">
        <f t="shared" si="494"/>
        <v>0</v>
      </c>
      <c r="K3199" t="s">
        <v>19</v>
      </c>
      <c r="L3199">
        <f t="shared" si="495"/>
        <v>0</v>
      </c>
      <c r="M3199" t="s">
        <v>16</v>
      </c>
      <c r="N3199">
        <f t="shared" si="496"/>
        <v>1</v>
      </c>
      <c r="O3199">
        <f t="shared" si="497"/>
        <v>0</v>
      </c>
      <c r="P3199">
        <v>212.02</v>
      </c>
      <c r="Q3199">
        <f t="shared" si="498"/>
        <v>2.338214649907798</v>
      </c>
      <c r="R3199">
        <v>28.1</v>
      </c>
      <c r="S3199">
        <f t="shared" si="499"/>
        <v>-9.8980924833674058E-2</v>
      </c>
      <c r="T3199" s="8">
        <v>0</v>
      </c>
    </row>
    <row r="3200" spans="1:20" x14ac:dyDescent="0.35">
      <c r="A3200">
        <v>63</v>
      </c>
      <c r="B3200">
        <f t="shared" si="490"/>
        <v>0.87452480986786996</v>
      </c>
      <c r="C3200">
        <v>1</v>
      </c>
      <c r="D3200">
        <v>0</v>
      </c>
      <c r="E3200" t="s">
        <v>13</v>
      </c>
      <c r="F3200">
        <f t="shared" si="491"/>
        <v>1</v>
      </c>
      <c r="G3200" t="s">
        <v>18</v>
      </c>
      <c r="H3200">
        <f t="shared" si="492"/>
        <v>0</v>
      </c>
      <c r="I3200">
        <f t="shared" si="493"/>
        <v>1</v>
      </c>
      <c r="J3200">
        <f t="shared" si="494"/>
        <v>0</v>
      </c>
      <c r="K3200" t="s">
        <v>15</v>
      </c>
      <c r="L3200">
        <f t="shared" si="495"/>
        <v>1</v>
      </c>
      <c r="M3200" t="s">
        <v>21</v>
      </c>
      <c r="N3200">
        <f t="shared" si="496"/>
        <v>0</v>
      </c>
      <c r="O3200">
        <f t="shared" si="497"/>
        <v>0</v>
      </c>
      <c r="P3200">
        <v>228.2</v>
      </c>
      <c r="Q3200">
        <f t="shared" si="498"/>
        <v>2.6955536786601058</v>
      </c>
      <c r="R3200">
        <v>37.700000000000003</v>
      </c>
      <c r="S3200">
        <f t="shared" si="499"/>
        <v>1.1479652098967437</v>
      </c>
      <c r="T3200" s="8">
        <v>0</v>
      </c>
    </row>
    <row r="3201" spans="1:20" x14ac:dyDescent="0.35">
      <c r="A3201">
        <v>50</v>
      </c>
      <c r="B3201">
        <f t="shared" si="490"/>
        <v>0.29956901802366021</v>
      </c>
      <c r="C3201">
        <v>0</v>
      </c>
      <c r="D3201">
        <v>0</v>
      </c>
      <c r="E3201" t="s">
        <v>13</v>
      </c>
      <c r="F3201">
        <f t="shared" si="491"/>
        <v>1</v>
      </c>
      <c r="G3201" t="s">
        <v>25</v>
      </c>
      <c r="H3201">
        <f t="shared" si="492"/>
        <v>0</v>
      </c>
      <c r="I3201">
        <f t="shared" si="493"/>
        <v>0</v>
      </c>
      <c r="J3201">
        <f t="shared" si="494"/>
        <v>1</v>
      </c>
      <c r="K3201" t="s">
        <v>15</v>
      </c>
      <c r="L3201">
        <f t="shared" si="495"/>
        <v>1</v>
      </c>
      <c r="M3201" t="s">
        <v>21</v>
      </c>
      <c r="N3201">
        <f t="shared" si="496"/>
        <v>0</v>
      </c>
      <c r="O3201">
        <f t="shared" si="497"/>
        <v>0</v>
      </c>
      <c r="P3201">
        <v>92.15</v>
      </c>
      <c r="Q3201">
        <f t="shared" si="498"/>
        <v>-0.3091419246619917</v>
      </c>
      <c r="R3201">
        <v>20.8</v>
      </c>
      <c r="S3201">
        <f t="shared" si="499"/>
        <v>-1.0471795481182624</v>
      </c>
      <c r="T3201" s="8">
        <v>0</v>
      </c>
    </row>
    <row r="3202" spans="1:20" x14ac:dyDescent="0.35">
      <c r="A3202">
        <v>12</v>
      </c>
      <c r="B3202">
        <f t="shared" si="490"/>
        <v>-1.3810709889055683</v>
      </c>
      <c r="C3202">
        <v>0</v>
      </c>
      <c r="D3202">
        <v>0</v>
      </c>
      <c r="E3202" t="s">
        <v>23</v>
      </c>
      <c r="F3202">
        <f t="shared" si="491"/>
        <v>0</v>
      </c>
      <c r="G3202" t="s">
        <v>26</v>
      </c>
      <c r="H3202">
        <f t="shared" si="492"/>
        <v>0</v>
      </c>
      <c r="I3202">
        <f t="shared" si="493"/>
        <v>0</v>
      </c>
      <c r="J3202">
        <f t="shared" si="494"/>
        <v>0</v>
      </c>
      <c r="K3202" t="s">
        <v>15</v>
      </c>
      <c r="L3202">
        <f t="shared" si="495"/>
        <v>1</v>
      </c>
      <c r="M3202" t="s">
        <v>21</v>
      </c>
      <c r="N3202">
        <f t="shared" si="496"/>
        <v>0</v>
      </c>
      <c r="O3202">
        <f t="shared" si="497"/>
        <v>0</v>
      </c>
      <c r="P3202">
        <v>126.32</v>
      </c>
      <c r="Q3202">
        <f t="shared" si="498"/>
        <v>0.44551039996510167</v>
      </c>
      <c r="R3202">
        <v>21.6</v>
      </c>
      <c r="S3202">
        <f t="shared" si="499"/>
        <v>-0.94326737022406093</v>
      </c>
      <c r="T3202" s="8">
        <v>0</v>
      </c>
    </row>
    <row r="3203" spans="1:20" x14ac:dyDescent="0.35">
      <c r="A3203">
        <v>80</v>
      </c>
      <c r="B3203">
        <f t="shared" ref="B3203:B3266" si="500">(A3203-$V$1)/$V$2</f>
        <v>1.6263900761256829</v>
      </c>
      <c r="C3203">
        <v>0</v>
      </c>
      <c r="D3203">
        <v>0</v>
      </c>
      <c r="E3203" t="s">
        <v>13</v>
      </c>
      <c r="F3203">
        <f t="shared" ref="F3203:F3266" si="501">IF(E3203="Yes",1,0)</f>
        <v>1</v>
      </c>
      <c r="G3203" t="s">
        <v>14</v>
      </c>
      <c r="H3203">
        <f t="shared" ref="H3203:H3266" si="502">IF(G3203="Private",1,0)</f>
        <v>1</v>
      </c>
      <c r="I3203">
        <f t="shared" ref="I3203:I3266" si="503">IF(G3203="Self-employed",1,0)</f>
        <v>0</v>
      </c>
      <c r="J3203">
        <f t="shared" ref="J3203:J3266" si="504">IF(G3203="Govt_job",1,0)</f>
        <v>0</v>
      </c>
      <c r="K3203" t="s">
        <v>19</v>
      </c>
      <c r="L3203">
        <f t="shared" ref="L3203:L3266" si="505">IF(K3203="Urban",1,0)</f>
        <v>0</v>
      </c>
      <c r="M3203" t="s">
        <v>16</v>
      </c>
      <c r="N3203">
        <f t="shared" ref="N3203:N3266" si="506">IF(M3203="formerly smoked",1,0)</f>
        <v>1</v>
      </c>
      <c r="O3203">
        <f t="shared" ref="O3203:O3266" si="507">IF(M3203="smokes",1,0)</f>
        <v>0</v>
      </c>
      <c r="P3203">
        <v>94.96</v>
      </c>
      <c r="Q3203">
        <f t="shared" ref="Q3203:Q3266" si="508">(P3203-$W$5)/$W$6</f>
        <v>-0.24708242708510778</v>
      </c>
      <c r="R3203">
        <v>22.1</v>
      </c>
      <c r="S3203">
        <f t="shared" ref="S3203:S3266" si="509">(R3203-$V$11)/$V$12</f>
        <v>-0.87832225904018502</v>
      </c>
      <c r="T3203" s="8">
        <v>0</v>
      </c>
    </row>
    <row r="3204" spans="1:20" x14ac:dyDescent="0.35">
      <c r="A3204">
        <v>74</v>
      </c>
      <c r="B3204">
        <f t="shared" si="500"/>
        <v>1.3610258645052782</v>
      </c>
      <c r="C3204">
        <v>0</v>
      </c>
      <c r="D3204">
        <v>0</v>
      </c>
      <c r="E3204" t="s">
        <v>23</v>
      </c>
      <c r="F3204">
        <f t="shared" si="501"/>
        <v>0</v>
      </c>
      <c r="G3204" t="s">
        <v>18</v>
      </c>
      <c r="H3204">
        <f t="shared" si="502"/>
        <v>0</v>
      </c>
      <c r="I3204">
        <f t="shared" si="503"/>
        <v>1</v>
      </c>
      <c r="J3204">
        <f t="shared" si="504"/>
        <v>0</v>
      </c>
      <c r="K3204" t="s">
        <v>15</v>
      </c>
      <c r="L3204">
        <f t="shared" si="505"/>
        <v>1</v>
      </c>
      <c r="M3204" t="s">
        <v>16</v>
      </c>
      <c r="N3204">
        <f t="shared" si="506"/>
        <v>1</v>
      </c>
      <c r="O3204">
        <f t="shared" si="507"/>
        <v>0</v>
      </c>
      <c r="P3204">
        <v>89.52</v>
      </c>
      <c r="Q3204">
        <f t="shared" si="508"/>
        <v>-0.36722608075708285</v>
      </c>
      <c r="R3204">
        <v>39.200000000000003</v>
      </c>
      <c r="S3204">
        <f t="shared" si="509"/>
        <v>1.3428005434483714</v>
      </c>
      <c r="T3204" s="8">
        <v>0</v>
      </c>
    </row>
    <row r="3205" spans="1:20" x14ac:dyDescent="0.35">
      <c r="A3205">
        <v>46</v>
      </c>
      <c r="B3205">
        <f t="shared" si="500"/>
        <v>0.12265954361005722</v>
      </c>
      <c r="C3205">
        <v>0</v>
      </c>
      <c r="D3205">
        <v>0</v>
      </c>
      <c r="E3205" t="s">
        <v>13</v>
      </c>
      <c r="F3205">
        <f t="shared" si="501"/>
        <v>1</v>
      </c>
      <c r="G3205" t="s">
        <v>14</v>
      </c>
      <c r="H3205">
        <f t="shared" si="502"/>
        <v>1</v>
      </c>
      <c r="I3205">
        <f t="shared" si="503"/>
        <v>0</v>
      </c>
      <c r="J3205">
        <f t="shared" si="504"/>
        <v>0</v>
      </c>
      <c r="K3205" t="s">
        <v>19</v>
      </c>
      <c r="L3205">
        <f t="shared" si="505"/>
        <v>0</v>
      </c>
      <c r="M3205" t="s">
        <v>16</v>
      </c>
      <c r="N3205">
        <f t="shared" si="506"/>
        <v>1</v>
      </c>
      <c r="O3205">
        <f t="shared" si="507"/>
        <v>0</v>
      </c>
      <c r="P3205">
        <v>66.59</v>
      </c>
      <c r="Q3205">
        <f t="shared" si="508"/>
        <v>-0.87364041507663948</v>
      </c>
      <c r="R3205">
        <v>36.700000000000003</v>
      </c>
      <c r="S3205">
        <f t="shared" si="509"/>
        <v>1.0180749875289918</v>
      </c>
      <c r="T3205" s="8">
        <v>0</v>
      </c>
    </row>
    <row r="3206" spans="1:20" x14ac:dyDescent="0.35">
      <c r="A3206">
        <v>66</v>
      </c>
      <c r="B3206">
        <f t="shared" si="500"/>
        <v>1.0072069156780723</v>
      </c>
      <c r="C3206">
        <v>0</v>
      </c>
      <c r="D3206">
        <v>0</v>
      </c>
      <c r="E3206" t="s">
        <v>13</v>
      </c>
      <c r="F3206">
        <f t="shared" si="501"/>
        <v>1</v>
      </c>
      <c r="G3206" t="s">
        <v>14</v>
      </c>
      <c r="H3206">
        <f t="shared" si="502"/>
        <v>1</v>
      </c>
      <c r="I3206">
        <f t="shared" si="503"/>
        <v>0</v>
      </c>
      <c r="J3206">
        <f t="shared" si="504"/>
        <v>0</v>
      </c>
      <c r="K3206" t="s">
        <v>15</v>
      </c>
      <c r="L3206">
        <f t="shared" si="505"/>
        <v>1</v>
      </c>
      <c r="M3206" t="s">
        <v>21</v>
      </c>
      <c r="N3206">
        <f t="shared" si="506"/>
        <v>0</v>
      </c>
      <c r="O3206">
        <f t="shared" si="507"/>
        <v>0</v>
      </c>
      <c r="P3206">
        <v>80.099999999999994</v>
      </c>
      <c r="Q3206">
        <f t="shared" si="508"/>
        <v>-0.57526895163759861</v>
      </c>
      <c r="R3206">
        <v>32</v>
      </c>
      <c r="S3206">
        <f t="shared" si="509"/>
        <v>0.40759094240055788</v>
      </c>
      <c r="T3206" s="8">
        <v>0</v>
      </c>
    </row>
    <row r="3207" spans="1:20" x14ac:dyDescent="0.35">
      <c r="A3207">
        <v>26</v>
      </c>
      <c r="B3207">
        <f t="shared" si="500"/>
        <v>-0.76188782845795777</v>
      </c>
      <c r="C3207">
        <v>0</v>
      </c>
      <c r="D3207">
        <v>0</v>
      </c>
      <c r="E3207" t="s">
        <v>13</v>
      </c>
      <c r="F3207">
        <f t="shared" si="501"/>
        <v>1</v>
      </c>
      <c r="G3207" t="s">
        <v>18</v>
      </c>
      <c r="H3207">
        <f t="shared" si="502"/>
        <v>0</v>
      </c>
      <c r="I3207">
        <f t="shared" si="503"/>
        <v>1</v>
      </c>
      <c r="J3207">
        <f t="shared" si="504"/>
        <v>0</v>
      </c>
      <c r="K3207" t="s">
        <v>15</v>
      </c>
      <c r="L3207">
        <f t="shared" si="505"/>
        <v>1</v>
      </c>
      <c r="M3207" t="s">
        <v>22</v>
      </c>
      <c r="N3207">
        <f t="shared" si="506"/>
        <v>0</v>
      </c>
      <c r="O3207">
        <f t="shared" si="507"/>
        <v>1</v>
      </c>
      <c r="P3207">
        <v>73.72</v>
      </c>
      <c r="Q3207">
        <f t="shared" si="508"/>
        <v>-0.71617272193671633</v>
      </c>
      <c r="R3207">
        <v>25.9</v>
      </c>
      <c r="S3207">
        <f t="shared" si="509"/>
        <v>-0.38473941404272843</v>
      </c>
      <c r="T3207" s="8">
        <v>0</v>
      </c>
    </row>
    <row r="3208" spans="1:20" x14ac:dyDescent="0.35">
      <c r="A3208">
        <v>70</v>
      </c>
      <c r="B3208">
        <f t="shared" si="500"/>
        <v>1.1841163900916754</v>
      </c>
      <c r="C3208">
        <v>0</v>
      </c>
      <c r="D3208">
        <v>0</v>
      </c>
      <c r="E3208" t="s">
        <v>13</v>
      </c>
      <c r="F3208">
        <f t="shared" si="501"/>
        <v>1</v>
      </c>
      <c r="G3208" t="s">
        <v>14</v>
      </c>
      <c r="H3208">
        <f t="shared" si="502"/>
        <v>1</v>
      </c>
      <c r="I3208">
        <f t="shared" si="503"/>
        <v>0</v>
      </c>
      <c r="J3208">
        <f t="shared" si="504"/>
        <v>0</v>
      </c>
      <c r="K3208" t="s">
        <v>15</v>
      </c>
      <c r="L3208">
        <f t="shared" si="505"/>
        <v>1</v>
      </c>
      <c r="M3208" t="s">
        <v>16</v>
      </c>
      <c r="N3208">
        <f t="shared" si="506"/>
        <v>1</v>
      </c>
      <c r="O3208">
        <f t="shared" si="507"/>
        <v>0</v>
      </c>
      <c r="P3208">
        <v>90.49</v>
      </c>
      <c r="Q3208">
        <f t="shared" si="508"/>
        <v>-0.34580340721630787</v>
      </c>
      <c r="R3208">
        <v>28.9</v>
      </c>
      <c r="S3208">
        <f t="shared" si="509"/>
        <v>4.9312530605270348E-3</v>
      </c>
      <c r="T3208" s="8">
        <v>0</v>
      </c>
    </row>
    <row r="3209" spans="1:20" x14ac:dyDescent="0.35">
      <c r="A3209">
        <v>62</v>
      </c>
      <c r="B3209">
        <f t="shared" si="500"/>
        <v>0.83029744126446925</v>
      </c>
      <c r="C3209">
        <v>0</v>
      </c>
      <c r="D3209">
        <v>0</v>
      </c>
      <c r="E3209" t="s">
        <v>13</v>
      </c>
      <c r="F3209">
        <f t="shared" si="501"/>
        <v>1</v>
      </c>
      <c r="G3209" t="s">
        <v>14</v>
      </c>
      <c r="H3209">
        <f t="shared" si="502"/>
        <v>1</v>
      </c>
      <c r="I3209">
        <f t="shared" si="503"/>
        <v>0</v>
      </c>
      <c r="J3209">
        <f t="shared" si="504"/>
        <v>0</v>
      </c>
      <c r="K3209" t="s">
        <v>15</v>
      </c>
      <c r="L3209">
        <f t="shared" si="505"/>
        <v>1</v>
      </c>
      <c r="M3209" t="s">
        <v>16</v>
      </c>
      <c r="N3209">
        <f t="shared" si="506"/>
        <v>1</v>
      </c>
      <c r="O3209">
        <f t="shared" si="507"/>
        <v>0</v>
      </c>
      <c r="P3209">
        <v>92.99</v>
      </c>
      <c r="Q3209">
        <f t="shared" si="508"/>
        <v>-0.29059033108028992</v>
      </c>
      <c r="R3209">
        <v>29.3</v>
      </c>
      <c r="S3209">
        <f t="shared" si="509"/>
        <v>5.6887342007628038E-2</v>
      </c>
      <c r="T3209" s="8">
        <v>0</v>
      </c>
    </row>
    <row r="3210" spans="1:20" x14ac:dyDescent="0.35">
      <c r="A3210">
        <v>15</v>
      </c>
      <c r="B3210">
        <f t="shared" si="500"/>
        <v>-1.248388883095366</v>
      </c>
      <c r="C3210">
        <v>0</v>
      </c>
      <c r="D3210">
        <v>0</v>
      </c>
      <c r="E3210" t="s">
        <v>23</v>
      </c>
      <c r="F3210">
        <f t="shared" si="501"/>
        <v>0</v>
      </c>
      <c r="G3210" t="s">
        <v>26</v>
      </c>
      <c r="H3210">
        <f t="shared" si="502"/>
        <v>0</v>
      </c>
      <c r="I3210">
        <f t="shared" si="503"/>
        <v>0</v>
      </c>
      <c r="J3210">
        <f t="shared" si="504"/>
        <v>0</v>
      </c>
      <c r="K3210" t="s">
        <v>19</v>
      </c>
      <c r="L3210">
        <f t="shared" si="505"/>
        <v>0</v>
      </c>
      <c r="M3210" t="s">
        <v>21</v>
      </c>
      <c r="N3210">
        <f t="shared" si="506"/>
        <v>0</v>
      </c>
      <c r="O3210">
        <f t="shared" si="507"/>
        <v>0</v>
      </c>
      <c r="P3210">
        <v>62.57</v>
      </c>
      <c r="Q3210">
        <f t="shared" si="508"/>
        <v>-0.96242304150335645</v>
      </c>
      <c r="R3210">
        <v>32.299999999999997</v>
      </c>
      <c r="S3210">
        <f t="shared" si="509"/>
        <v>0.44655800911088306</v>
      </c>
      <c r="T3210" s="8">
        <v>0</v>
      </c>
    </row>
    <row r="3211" spans="1:20" x14ac:dyDescent="0.35">
      <c r="A3211">
        <v>67</v>
      </c>
      <c r="B3211">
        <f t="shared" si="500"/>
        <v>1.051434284281473</v>
      </c>
      <c r="C3211">
        <v>0</v>
      </c>
      <c r="D3211">
        <v>0</v>
      </c>
      <c r="E3211" t="s">
        <v>13</v>
      </c>
      <c r="F3211">
        <f t="shared" si="501"/>
        <v>1</v>
      </c>
      <c r="G3211" t="s">
        <v>14</v>
      </c>
      <c r="H3211">
        <f t="shared" si="502"/>
        <v>1</v>
      </c>
      <c r="I3211">
        <f t="shared" si="503"/>
        <v>0</v>
      </c>
      <c r="J3211">
        <f t="shared" si="504"/>
        <v>0</v>
      </c>
      <c r="K3211" t="s">
        <v>19</v>
      </c>
      <c r="L3211">
        <f t="shared" si="505"/>
        <v>0</v>
      </c>
      <c r="M3211" t="s">
        <v>16</v>
      </c>
      <c r="N3211">
        <f t="shared" si="506"/>
        <v>1</v>
      </c>
      <c r="O3211">
        <f t="shared" si="507"/>
        <v>0</v>
      </c>
      <c r="P3211">
        <v>65.510000000000005</v>
      </c>
      <c r="Q3211">
        <f t="shared" si="508"/>
        <v>-0.89749246396739923</v>
      </c>
      <c r="R3211">
        <v>33.200000000000003</v>
      </c>
      <c r="S3211">
        <f t="shared" si="509"/>
        <v>0.56345920924186044</v>
      </c>
      <c r="T3211" s="8">
        <v>0</v>
      </c>
    </row>
    <row r="3212" spans="1:20" x14ac:dyDescent="0.35">
      <c r="A3212">
        <v>63</v>
      </c>
      <c r="B3212">
        <f t="shared" si="500"/>
        <v>0.87452480986786996</v>
      </c>
      <c r="C3212">
        <v>0</v>
      </c>
      <c r="D3212">
        <v>0</v>
      </c>
      <c r="E3212" t="s">
        <v>13</v>
      </c>
      <c r="F3212">
        <f t="shared" si="501"/>
        <v>1</v>
      </c>
      <c r="G3212" t="s">
        <v>14</v>
      </c>
      <c r="H3212">
        <f t="shared" si="502"/>
        <v>1</v>
      </c>
      <c r="I3212">
        <f t="shared" si="503"/>
        <v>0</v>
      </c>
      <c r="J3212">
        <f t="shared" si="504"/>
        <v>0</v>
      </c>
      <c r="K3212" t="s">
        <v>15</v>
      </c>
      <c r="L3212">
        <f t="shared" si="505"/>
        <v>1</v>
      </c>
      <c r="M3212" t="s">
        <v>22</v>
      </c>
      <c r="N3212">
        <f t="shared" si="506"/>
        <v>0</v>
      </c>
      <c r="O3212">
        <f t="shared" si="507"/>
        <v>1</v>
      </c>
      <c r="P3212">
        <v>95.29</v>
      </c>
      <c r="Q3212">
        <f t="shared" si="508"/>
        <v>-0.23979430103515312</v>
      </c>
      <c r="R3212">
        <v>31.6</v>
      </c>
      <c r="S3212">
        <f t="shared" si="509"/>
        <v>0.3556348534534573</v>
      </c>
      <c r="T3212" s="8">
        <v>0</v>
      </c>
    </row>
    <row r="3213" spans="1:20" x14ac:dyDescent="0.35">
      <c r="A3213">
        <v>42</v>
      </c>
      <c r="B3213">
        <f t="shared" si="500"/>
        <v>-5.424993080354578E-2</v>
      </c>
      <c r="C3213">
        <v>0</v>
      </c>
      <c r="D3213">
        <v>0</v>
      </c>
      <c r="E3213" t="s">
        <v>13</v>
      </c>
      <c r="F3213">
        <f t="shared" si="501"/>
        <v>1</v>
      </c>
      <c r="G3213" t="s">
        <v>25</v>
      </c>
      <c r="H3213">
        <f t="shared" si="502"/>
        <v>0</v>
      </c>
      <c r="I3213">
        <f t="shared" si="503"/>
        <v>0</v>
      </c>
      <c r="J3213">
        <f t="shared" si="504"/>
        <v>1</v>
      </c>
      <c r="K3213" t="s">
        <v>15</v>
      </c>
      <c r="L3213">
        <f t="shared" si="505"/>
        <v>1</v>
      </c>
      <c r="M3213" t="s">
        <v>21</v>
      </c>
      <c r="N3213">
        <f t="shared" si="506"/>
        <v>0</v>
      </c>
      <c r="O3213">
        <f t="shared" si="507"/>
        <v>0</v>
      </c>
      <c r="P3213">
        <v>83.7</v>
      </c>
      <c r="Q3213">
        <f t="shared" si="508"/>
        <v>-0.49576212200173253</v>
      </c>
      <c r="R3213">
        <v>20.6</v>
      </c>
      <c r="S3213">
        <f t="shared" si="509"/>
        <v>-1.0731575925918126</v>
      </c>
      <c r="T3213" s="8">
        <v>0</v>
      </c>
    </row>
    <row r="3214" spans="1:20" x14ac:dyDescent="0.35">
      <c r="A3214">
        <v>49</v>
      </c>
      <c r="B3214">
        <f t="shared" si="500"/>
        <v>0.2553416494202595</v>
      </c>
      <c r="C3214">
        <v>1</v>
      </c>
      <c r="D3214">
        <v>0</v>
      </c>
      <c r="E3214" t="s">
        <v>13</v>
      </c>
      <c r="F3214">
        <f t="shared" si="501"/>
        <v>1</v>
      </c>
      <c r="G3214" t="s">
        <v>25</v>
      </c>
      <c r="H3214">
        <f t="shared" si="502"/>
        <v>0</v>
      </c>
      <c r="I3214">
        <f t="shared" si="503"/>
        <v>0</v>
      </c>
      <c r="J3214">
        <f t="shared" si="504"/>
        <v>1</v>
      </c>
      <c r="K3214" t="s">
        <v>19</v>
      </c>
      <c r="L3214">
        <f t="shared" si="505"/>
        <v>0</v>
      </c>
      <c r="M3214" t="s">
        <v>16</v>
      </c>
      <c r="N3214">
        <f t="shared" si="506"/>
        <v>1</v>
      </c>
      <c r="O3214">
        <f t="shared" si="507"/>
        <v>0</v>
      </c>
      <c r="P3214">
        <v>63.16</v>
      </c>
      <c r="Q3214">
        <f t="shared" si="508"/>
        <v>-0.94939275553525637</v>
      </c>
      <c r="R3214">
        <v>23.3</v>
      </c>
      <c r="S3214">
        <f t="shared" si="509"/>
        <v>-0.72245399219888284</v>
      </c>
      <c r="T3214" s="8">
        <v>0</v>
      </c>
    </row>
    <row r="3215" spans="1:20" x14ac:dyDescent="0.35">
      <c r="A3215">
        <v>78</v>
      </c>
      <c r="B3215">
        <f t="shared" si="500"/>
        <v>1.5379353389188812</v>
      </c>
      <c r="C3215">
        <v>0</v>
      </c>
      <c r="D3215">
        <v>1</v>
      </c>
      <c r="E3215" t="s">
        <v>13</v>
      </c>
      <c r="F3215">
        <f t="shared" si="501"/>
        <v>1</v>
      </c>
      <c r="G3215" t="s">
        <v>18</v>
      </c>
      <c r="H3215">
        <f t="shared" si="502"/>
        <v>0</v>
      </c>
      <c r="I3215">
        <f t="shared" si="503"/>
        <v>1</v>
      </c>
      <c r="J3215">
        <f t="shared" si="504"/>
        <v>0</v>
      </c>
      <c r="K3215" t="s">
        <v>15</v>
      </c>
      <c r="L3215">
        <f t="shared" si="505"/>
        <v>1</v>
      </c>
      <c r="M3215" t="s">
        <v>16</v>
      </c>
      <c r="N3215">
        <f t="shared" si="506"/>
        <v>1</v>
      </c>
      <c r="O3215">
        <f t="shared" si="507"/>
        <v>0</v>
      </c>
      <c r="P3215">
        <v>87.77</v>
      </c>
      <c r="Q3215">
        <f t="shared" si="508"/>
        <v>-0.40587523405229542</v>
      </c>
      <c r="R3215">
        <v>30.8</v>
      </c>
      <c r="S3215">
        <f t="shared" si="509"/>
        <v>0.25172267555925576</v>
      </c>
      <c r="T3215" s="8">
        <v>0</v>
      </c>
    </row>
    <row r="3216" spans="1:20" x14ac:dyDescent="0.35">
      <c r="A3216">
        <v>31</v>
      </c>
      <c r="B3216">
        <f t="shared" si="500"/>
        <v>-0.54075098544095401</v>
      </c>
      <c r="C3216">
        <v>0</v>
      </c>
      <c r="D3216">
        <v>0</v>
      </c>
      <c r="E3216" t="s">
        <v>13</v>
      </c>
      <c r="F3216">
        <f t="shared" si="501"/>
        <v>1</v>
      </c>
      <c r="G3216" t="s">
        <v>18</v>
      </c>
      <c r="H3216">
        <f t="shared" si="502"/>
        <v>0</v>
      </c>
      <c r="I3216">
        <f t="shared" si="503"/>
        <v>1</v>
      </c>
      <c r="J3216">
        <f t="shared" si="504"/>
        <v>0</v>
      </c>
      <c r="K3216" t="s">
        <v>15</v>
      </c>
      <c r="L3216">
        <f t="shared" si="505"/>
        <v>1</v>
      </c>
      <c r="M3216" t="s">
        <v>16</v>
      </c>
      <c r="N3216">
        <f t="shared" si="506"/>
        <v>1</v>
      </c>
      <c r="O3216">
        <f t="shared" si="507"/>
        <v>0</v>
      </c>
      <c r="P3216">
        <v>87.23</v>
      </c>
      <c r="Q3216">
        <f t="shared" si="508"/>
        <v>-0.41780125849767513</v>
      </c>
      <c r="R3216">
        <v>28.1</v>
      </c>
      <c r="S3216">
        <f t="shared" si="509"/>
        <v>-9.8980924833674058E-2</v>
      </c>
      <c r="T3216" s="8">
        <v>0</v>
      </c>
    </row>
    <row r="3217" spans="1:20" x14ac:dyDescent="0.35">
      <c r="A3217">
        <v>67</v>
      </c>
      <c r="B3217">
        <f t="shared" si="500"/>
        <v>1.051434284281473</v>
      </c>
      <c r="C3217">
        <v>0</v>
      </c>
      <c r="D3217">
        <v>0</v>
      </c>
      <c r="E3217" t="s">
        <v>13</v>
      </c>
      <c r="F3217">
        <f t="shared" si="501"/>
        <v>1</v>
      </c>
      <c r="G3217" t="s">
        <v>14</v>
      </c>
      <c r="H3217">
        <f t="shared" si="502"/>
        <v>1</v>
      </c>
      <c r="I3217">
        <f t="shared" si="503"/>
        <v>0</v>
      </c>
      <c r="J3217">
        <f t="shared" si="504"/>
        <v>0</v>
      </c>
      <c r="K3217" t="s">
        <v>15</v>
      </c>
      <c r="L3217">
        <f t="shared" si="505"/>
        <v>1</v>
      </c>
      <c r="M3217" t="s">
        <v>16</v>
      </c>
      <c r="N3217">
        <f t="shared" si="506"/>
        <v>1</v>
      </c>
      <c r="O3217">
        <f t="shared" si="507"/>
        <v>0</v>
      </c>
      <c r="P3217">
        <v>260.85000000000002</v>
      </c>
      <c r="Q3217">
        <f t="shared" si="508"/>
        <v>3.4166364529965016</v>
      </c>
      <c r="R3217">
        <v>28.1</v>
      </c>
      <c r="S3217">
        <f t="shared" si="509"/>
        <v>-9.8980924833674058E-2</v>
      </c>
      <c r="T3217" s="8">
        <v>0</v>
      </c>
    </row>
    <row r="3218" spans="1:20" x14ac:dyDescent="0.35">
      <c r="A3218">
        <v>52</v>
      </c>
      <c r="B3218">
        <f t="shared" si="500"/>
        <v>0.38802375523046173</v>
      </c>
      <c r="C3218">
        <v>1</v>
      </c>
      <c r="D3218">
        <v>0</v>
      </c>
      <c r="E3218" t="s">
        <v>13</v>
      </c>
      <c r="F3218">
        <f t="shared" si="501"/>
        <v>1</v>
      </c>
      <c r="G3218" t="s">
        <v>18</v>
      </c>
      <c r="H3218">
        <f t="shared" si="502"/>
        <v>0</v>
      </c>
      <c r="I3218">
        <f t="shared" si="503"/>
        <v>1</v>
      </c>
      <c r="J3218">
        <f t="shared" si="504"/>
        <v>0</v>
      </c>
      <c r="K3218" t="s">
        <v>19</v>
      </c>
      <c r="L3218">
        <f t="shared" si="505"/>
        <v>0</v>
      </c>
      <c r="M3218" t="s">
        <v>21</v>
      </c>
      <c r="N3218">
        <f t="shared" si="506"/>
        <v>0</v>
      </c>
      <c r="O3218">
        <f t="shared" si="507"/>
        <v>0</v>
      </c>
      <c r="P3218">
        <v>104.45</v>
      </c>
      <c r="Q3218">
        <f t="shared" si="508"/>
        <v>-3.7493590072783349E-2</v>
      </c>
      <c r="R3218">
        <v>28.1</v>
      </c>
      <c r="S3218">
        <f t="shared" si="509"/>
        <v>-9.8980924833674058E-2</v>
      </c>
      <c r="T3218" s="8">
        <v>0</v>
      </c>
    </row>
    <row r="3219" spans="1:20" x14ac:dyDescent="0.35">
      <c r="A3219">
        <v>61</v>
      </c>
      <c r="B3219">
        <f t="shared" si="500"/>
        <v>0.78607007266106854</v>
      </c>
      <c r="C3219">
        <v>0</v>
      </c>
      <c r="D3219">
        <v>0</v>
      </c>
      <c r="E3219" t="s">
        <v>13</v>
      </c>
      <c r="F3219">
        <f t="shared" si="501"/>
        <v>1</v>
      </c>
      <c r="G3219" t="s">
        <v>14</v>
      </c>
      <c r="H3219">
        <f t="shared" si="502"/>
        <v>1</v>
      </c>
      <c r="I3219">
        <f t="shared" si="503"/>
        <v>0</v>
      </c>
      <c r="J3219">
        <f t="shared" si="504"/>
        <v>0</v>
      </c>
      <c r="K3219" t="s">
        <v>15</v>
      </c>
      <c r="L3219">
        <f t="shared" si="505"/>
        <v>1</v>
      </c>
      <c r="M3219" t="s">
        <v>16</v>
      </c>
      <c r="N3219">
        <f t="shared" si="506"/>
        <v>1</v>
      </c>
      <c r="O3219">
        <f t="shared" si="507"/>
        <v>0</v>
      </c>
      <c r="P3219">
        <v>87.52</v>
      </c>
      <c r="Q3219">
        <f t="shared" si="508"/>
        <v>-0.41139654166589723</v>
      </c>
      <c r="R3219">
        <v>23.7</v>
      </c>
      <c r="S3219">
        <f t="shared" si="509"/>
        <v>-0.67049790325178238</v>
      </c>
      <c r="T3219" s="8">
        <v>0</v>
      </c>
    </row>
    <row r="3220" spans="1:20" x14ac:dyDescent="0.35">
      <c r="A3220">
        <v>41</v>
      </c>
      <c r="B3220">
        <f t="shared" si="500"/>
        <v>-9.8477299406946536E-2</v>
      </c>
      <c r="C3220">
        <v>0</v>
      </c>
      <c r="D3220">
        <v>0</v>
      </c>
      <c r="E3220" t="s">
        <v>13</v>
      </c>
      <c r="F3220">
        <f t="shared" si="501"/>
        <v>1</v>
      </c>
      <c r="G3220" t="s">
        <v>14</v>
      </c>
      <c r="H3220">
        <f t="shared" si="502"/>
        <v>1</v>
      </c>
      <c r="I3220">
        <f t="shared" si="503"/>
        <v>0</v>
      </c>
      <c r="J3220">
        <f t="shared" si="504"/>
        <v>0</v>
      </c>
      <c r="K3220" t="s">
        <v>19</v>
      </c>
      <c r="L3220">
        <f t="shared" si="505"/>
        <v>0</v>
      </c>
      <c r="M3220" t="s">
        <v>21</v>
      </c>
      <c r="N3220">
        <f t="shared" si="506"/>
        <v>0</v>
      </c>
      <c r="O3220">
        <f t="shared" si="507"/>
        <v>0</v>
      </c>
      <c r="P3220">
        <v>113.65</v>
      </c>
      <c r="Q3220">
        <f t="shared" si="508"/>
        <v>0.16569053010776286</v>
      </c>
      <c r="R3220">
        <v>49.3</v>
      </c>
      <c r="S3220">
        <f t="shared" si="509"/>
        <v>2.6546917893626638</v>
      </c>
      <c r="T3220" s="8">
        <v>0</v>
      </c>
    </row>
    <row r="3221" spans="1:20" x14ac:dyDescent="0.35">
      <c r="A3221">
        <v>73</v>
      </c>
      <c r="B3221">
        <f t="shared" si="500"/>
        <v>1.3167984959018775</v>
      </c>
      <c r="C3221">
        <v>0</v>
      </c>
      <c r="D3221">
        <v>0</v>
      </c>
      <c r="E3221" t="s">
        <v>13</v>
      </c>
      <c r="F3221">
        <f t="shared" si="501"/>
        <v>1</v>
      </c>
      <c r="G3221" t="s">
        <v>25</v>
      </c>
      <c r="H3221">
        <f t="shared" si="502"/>
        <v>0</v>
      </c>
      <c r="I3221">
        <f t="shared" si="503"/>
        <v>0</v>
      </c>
      <c r="J3221">
        <f t="shared" si="504"/>
        <v>1</v>
      </c>
      <c r="K3221" t="s">
        <v>19</v>
      </c>
      <c r="L3221">
        <f t="shared" si="505"/>
        <v>0</v>
      </c>
      <c r="M3221" t="s">
        <v>21</v>
      </c>
      <c r="N3221">
        <f t="shared" si="506"/>
        <v>0</v>
      </c>
      <c r="O3221">
        <f t="shared" si="507"/>
        <v>0</v>
      </c>
      <c r="P3221">
        <v>65.930000000000007</v>
      </c>
      <c r="Q3221">
        <f t="shared" si="508"/>
        <v>-0.88821666717654824</v>
      </c>
      <c r="R3221">
        <v>30.3</v>
      </c>
      <c r="S3221">
        <f t="shared" si="509"/>
        <v>0.18677756437537987</v>
      </c>
      <c r="T3221" s="8">
        <v>0</v>
      </c>
    </row>
    <row r="3222" spans="1:20" x14ac:dyDescent="0.35">
      <c r="A3222">
        <v>64</v>
      </c>
      <c r="B3222">
        <f t="shared" si="500"/>
        <v>0.91875217847127078</v>
      </c>
      <c r="C3222">
        <v>1</v>
      </c>
      <c r="D3222">
        <v>0</v>
      </c>
      <c r="E3222" t="s">
        <v>13</v>
      </c>
      <c r="F3222">
        <f t="shared" si="501"/>
        <v>1</v>
      </c>
      <c r="G3222" t="s">
        <v>18</v>
      </c>
      <c r="H3222">
        <f t="shared" si="502"/>
        <v>0</v>
      </c>
      <c r="I3222">
        <f t="shared" si="503"/>
        <v>1</v>
      </c>
      <c r="J3222">
        <f t="shared" si="504"/>
        <v>0</v>
      </c>
      <c r="K3222" t="s">
        <v>15</v>
      </c>
      <c r="L3222">
        <f t="shared" si="505"/>
        <v>1</v>
      </c>
      <c r="M3222" t="s">
        <v>21</v>
      </c>
      <c r="N3222">
        <f t="shared" si="506"/>
        <v>0</v>
      </c>
      <c r="O3222">
        <f t="shared" si="507"/>
        <v>0</v>
      </c>
      <c r="P3222">
        <v>93.78</v>
      </c>
      <c r="Q3222">
        <f t="shared" si="508"/>
        <v>-0.27314299902130812</v>
      </c>
      <c r="R3222">
        <v>24.4</v>
      </c>
      <c r="S3222">
        <f t="shared" si="509"/>
        <v>-0.57957474759435612</v>
      </c>
      <c r="T3222" s="8">
        <v>0</v>
      </c>
    </row>
    <row r="3223" spans="1:20" x14ac:dyDescent="0.35">
      <c r="A3223">
        <v>65</v>
      </c>
      <c r="B3223">
        <f t="shared" si="500"/>
        <v>0.96297954707467148</v>
      </c>
      <c r="C3223">
        <v>0</v>
      </c>
      <c r="D3223">
        <v>0</v>
      </c>
      <c r="E3223" t="s">
        <v>13</v>
      </c>
      <c r="F3223">
        <f t="shared" si="501"/>
        <v>1</v>
      </c>
      <c r="G3223" t="s">
        <v>14</v>
      </c>
      <c r="H3223">
        <f t="shared" si="502"/>
        <v>1</v>
      </c>
      <c r="I3223">
        <f t="shared" si="503"/>
        <v>0</v>
      </c>
      <c r="J3223">
        <f t="shared" si="504"/>
        <v>0</v>
      </c>
      <c r="K3223" t="s">
        <v>19</v>
      </c>
      <c r="L3223">
        <f t="shared" si="505"/>
        <v>0</v>
      </c>
      <c r="M3223" t="s">
        <v>16</v>
      </c>
      <c r="N3223">
        <f t="shared" si="506"/>
        <v>1</v>
      </c>
      <c r="O3223">
        <f t="shared" si="507"/>
        <v>0</v>
      </c>
      <c r="P3223">
        <v>223.9</v>
      </c>
      <c r="Q3223">
        <f t="shared" si="508"/>
        <v>2.6005871877061555</v>
      </c>
      <c r="R3223">
        <v>28.2</v>
      </c>
      <c r="S3223">
        <f t="shared" si="509"/>
        <v>-8.599190259689915E-2</v>
      </c>
      <c r="T3223" s="8">
        <v>0</v>
      </c>
    </row>
    <row r="3224" spans="1:20" x14ac:dyDescent="0.35">
      <c r="A3224">
        <v>81</v>
      </c>
      <c r="B3224">
        <f t="shared" si="500"/>
        <v>1.6706174447290836</v>
      </c>
      <c r="C3224">
        <v>0</v>
      </c>
      <c r="D3224">
        <v>0</v>
      </c>
      <c r="E3224" t="s">
        <v>13</v>
      </c>
      <c r="F3224">
        <f t="shared" si="501"/>
        <v>1</v>
      </c>
      <c r="G3224" t="s">
        <v>14</v>
      </c>
      <c r="H3224">
        <f t="shared" si="502"/>
        <v>1</v>
      </c>
      <c r="I3224">
        <f t="shared" si="503"/>
        <v>0</v>
      </c>
      <c r="J3224">
        <f t="shared" si="504"/>
        <v>0</v>
      </c>
      <c r="K3224" t="s">
        <v>15</v>
      </c>
      <c r="L3224">
        <f t="shared" si="505"/>
        <v>1</v>
      </c>
      <c r="M3224" t="s">
        <v>16</v>
      </c>
      <c r="N3224">
        <f t="shared" si="506"/>
        <v>1</v>
      </c>
      <c r="O3224">
        <f t="shared" si="507"/>
        <v>0</v>
      </c>
      <c r="P3224">
        <v>77.540000000000006</v>
      </c>
      <c r="Q3224">
        <f t="shared" si="508"/>
        <v>-0.6318071416008807</v>
      </c>
      <c r="R3224">
        <v>33.799999999999997</v>
      </c>
      <c r="S3224">
        <f t="shared" si="509"/>
        <v>0.6413933426625108</v>
      </c>
      <c r="T3224" s="8">
        <v>0</v>
      </c>
    </row>
    <row r="3225" spans="1:20" x14ac:dyDescent="0.35">
      <c r="A3225">
        <v>47</v>
      </c>
      <c r="B3225">
        <f t="shared" si="500"/>
        <v>0.16688691221345797</v>
      </c>
      <c r="C3225">
        <v>0</v>
      </c>
      <c r="D3225">
        <v>0</v>
      </c>
      <c r="E3225" t="s">
        <v>13</v>
      </c>
      <c r="F3225">
        <f t="shared" si="501"/>
        <v>1</v>
      </c>
      <c r="G3225" t="s">
        <v>14</v>
      </c>
      <c r="H3225">
        <f t="shared" si="502"/>
        <v>1</v>
      </c>
      <c r="I3225">
        <f t="shared" si="503"/>
        <v>0</v>
      </c>
      <c r="J3225">
        <f t="shared" si="504"/>
        <v>0</v>
      </c>
      <c r="K3225" t="s">
        <v>15</v>
      </c>
      <c r="L3225">
        <f t="shared" si="505"/>
        <v>1</v>
      </c>
      <c r="M3225" t="s">
        <v>16</v>
      </c>
      <c r="N3225">
        <f t="shared" si="506"/>
        <v>1</v>
      </c>
      <c r="O3225">
        <f t="shared" si="507"/>
        <v>0</v>
      </c>
      <c r="P3225">
        <v>93.18</v>
      </c>
      <c r="Q3225">
        <f t="shared" si="508"/>
        <v>-0.2863941372939523</v>
      </c>
      <c r="R3225">
        <v>42.6</v>
      </c>
      <c r="S3225">
        <f t="shared" si="509"/>
        <v>1.7844272994987274</v>
      </c>
      <c r="T3225" s="8">
        <v>0</v>
      </c>
    </row>
    <row r="3226" spans="1:20" x14ac:dyDescent="0.35">
      <c r="A3226">
        <v>40</v>
      </c>
      <c r="B3226">
        <f t="shared" si="500"/>
        <v>-0.14270466801034729</v>
      </c>
      <c r="C3226">
        <v>0</v>
      </c>
      <c r="D3226">
        <v>0</v>
      </c>
      <c r="E3226" t="s">
        <v>13</v>
      </c>
      <c r="F3226">
        <f t="shared" si="501"/>
        <v>1</v>
      </c>
      <c r="G3226" t="s">
        <v>18</v>
      </c>
      <c r="H3226">
        <f t="shared" si="502"/>
        <v>0</v>
      </c>
      <c r="I3226">
        <f t="shared" si="503"/>
        <v>1</v>
      </c>
      <c r="J3226">
        <f t="shared" si="504"/>
        <v>0</v>
      </c>
      <c r="K3226" t="s">
        <v>19</v>
      </c>
      <c r="L3226">
        <f t="shared" si="505"/>
        <v>0</v>
      </c>
      <c r="M3226" t="s">
        <v>21</v>
      </c>
      <c r="N3226">
        <f t="shared" si="506"/>
        <v>0</v>
      </c>
      <c r="O3226">
        <f t="shared" si="507"/>
        <v>0</v>
      </c>
      <c r="P3226">
        <v>169.74</v>
      </c>
      <c r="Q3226">
        <f t="shared" si="508"/>
        <v>1.4044511062954621</v>
      </c>
      <c r="R3226">
        <v>31.9</v>
      </c>
      <c r="S3226">
        <f t="shared" si="509"/>
        <v>0.39460192016378248</v>
      </c>
      <c r="T3226" s="8">
        <v>0</v>
      </c>
    </row>
    <row r="3227" spans="1:20" x14ac:dyDescent="0.35">
      <c r="A3227">
        <v>46</v>
      </c>
      <c r="B3227">
        <f t="shared" si="500"/>
        <v>0.12265954361005722</v>
      </c>
      <c r="C3227">
        <v>1</v>
      </c>
      <c r="D3227">
        <v>0</v>
      </c>
      <c r="E3227" t="s">
        <v>13</v>
      </c>
      <c r="F3227">
        <f t="shared" si="501"/>
        <v>1</v>
      </c>
      <c r="G3227" t="s">
        <v>18</v>
      </c>
      <c r="H3227">
        <f t="shared" si="502"/>
        <v>0</v>
      </c>
      <c r="I3227">
        <f t="shared" si="503"/>
        <v>1</v>
      </c>
      <c r="J3227">
        <f t="shared" si="504"/>
        <v>0</v>
      </c>
      <c r="K3227" t="s">
        <v>15</v>
      </c>
      <c r="L3227">
        <f t="shared" si="505"/>
        <v>1</v>
      </c>
      <c r="M3227" t="s">
        <v>22</v>
      </c>
      <c r="N3227">
        <f t="shared" si="506"/>
        <v>0</v>
      </c>
      <c r="O3227">
        <f t="shared" si="507"/>
        <v>1</v>
      </c>
      <c r="P3227">
        <v>101.93</v>
      </c>
      <c r="Q3227">
        <f t="shared" si="508"/>
        <v>-9.3148370817889375E-2</v>
      </c>
      <c r="R3227">
        <v>34</v>
      </c>
      <c r="S3227">
        <f t="shared" si="509"/>
        <v>0.66737138713606148</v>
      </c>
      <c r="T3227" s="8">
        <v>0</v>
      </c>
    </row>
    <row r="3228" spans="1:20" x14ac:dyDescent="0.35">
      <c r="A3228">
        <v>2</v>
      </c>
      <c r="B3228">
        <f t="shared" si="500"/>
        <v>-1.8233446749395759</v>
      </c>
      <c r="C3228">
        <v>0</v>
      </c>
      <c r="D3228">
        <v>0</v>
      </c>
      <c r="E3228" t="s">
        <v>23</v>
      </c>
      <c r="F3228">
        <f t="shared" si="501"/>
        <v>0</v>
      </c>
      <c r="G3228" t="s">
        <v>26</v>
      </c>
      <c r="H3228">
        <f t="shared" si="502"/>
        <v>0</v>
      </c>
      <c r="I3228">
        <f t="shared" si="503"/>
        <v>0</v>
      </c>
      <c r="J3228">
        <f t="shared" si="504"/>
        <v>0</v>
      </c>
      <c r="K3228" t="s">
        <v>15</v>
      </c>
      <c r="L3228">
        <f t="shared" si="505"/>
        <v>1</v>
      </c>
      <c r="M3228" t="s">
        <v>21</v>
      </c>
      <c r="N3228">
        <f t="shared" si="506"/>
        <v>0</v>
      </c>
      <c r="O3228">
        <f t="shared" si="507"/>
        <v>0</v>
      </c>
      <c r="P3228">
        <v>125.03</v>
      </c>
      <c r="Q3228">
        <f t="shared" si="508"/>
        <v>0.41702045267891658</v>
      </c>
      <c r="R3228">
        <v>19.8</v>
      </c>
      <c r="S3228">
        <f t="shared" si="509"/>
        <v>-1.1770697704860142</v>
      </c>
      <c r="T3228" s="8">
        <v>0</v>
      </c>
    </row>
    <row r="3229" spans="1:20" x14ac:dyDescent="0.35">
      <c r="A3229">
        <v>56</v>
      </c>
      <c r="B3229">
        <f t="shared" si="500"/>
        <v>0.56493322964406478</v>
      </c>
      <c r="C3229">
        <v>0</v>
      </c>
      <c r="D3229">
        <v>0</v>
      </c>
      <c r="E3229" t="s">
        <v>13</v>
      </c>
      <c r="F3229">
        <f t="shared" si="501"/>
        <v>1</v>
      </c>
      <c r="G3229" t="s">
        <v>14</v>
      </c>
      <c r="H3229">
        <f t="shared" si="502"/>
        <v>1</v>
      </c>
      <c r="I3229">
        <f t="shared" si="503"/>
        <v>0</v>
      </c>
      <c r="J3229">
        <f t="shared" si="504"/>
        <v>0</v>
      </c>
      <c r="K3229" t="s">
        <v>15</v>
      </c>
      <c r="L3229">
        <f t="shared" si="505"/>
        <v>1</v>
      </c>
      <c r="M3229" t="s">
        <v>16</v>
      </c>
      <c r="N3229">
        <f t="shared" si="506"/>
        <v>1</v>
      </c>
      <c r="O3229">
        <f t="shared" si="507"/>
        <v>0</v>
      </c>
      <c r="P3229">
        <v>82.25</v>
      </c>
      <c r="Q3229">
        <f t="shared" si="508"/>
        <v>-0.52778570616062304</v>
      </c>
      <c r="R3229">
        <v>30.5</v>
      </c>
      <c r="S3229">
        <f t="shared" si="509"/>
        <v>0.21275560884893013</v>
      </c>
      <c r="T3229" s="8">
        <v>0</v>
      </c>
    </row>
    <row r="3230" spans="1:20" x14ac:dyDescent="0.35">
      <c r="A3230">
        <v>54</v>
      </c>
      <c r="B3230">
        <f t="shared" si="500"/>
        <v>0.47647849243726326</v>
      </c>
      <c r="C3230">
        <v>0</v>
      </c>
      <c r="D3230">
        <v>0</v>
      </c>
      <c r="E3230" t="s">
        <v>13</v>
      </c>
      <c r="F3230">
        <f t="shared" si="501"/>
        <v>1</v>
      </c>
      <c r="G3230" t="s">
        <v>14</v>
      </c>
      <c r="H3230">
        <f t="shared" si="502"/>
        <v>1</v>
      </c>
      <c r="I3230">
        <f t="shared" si="503"/>
        <v>0</v>
      </c>
      <c r="J3230">
        <f t="shared" si="504"/>
        <v>0</v>
      </c>
      <c r="K3230" t="s">
        <v>15</v>
      </c>
      <c r="L3230">
        <f t="shared" si="505"/>
        <v>1</v>
      </c>
      <c r="M3230" t="s">
        <v>16</v>
      </c>
      <c r="N3230">
        <f t="shared" si="506"/>
        <v>1</v>
      </c>
      <c r="O3230">
        <f t="shared" si="507"/>
        <v>0</v>
      </c>
      <c r="P3230">
        <v>85.81</v>
      </c>
      <c r="Q3230">
        <f t="shared" si="508"/>
        <v>-0.44916228574293338</v>
      </c>
      <c r="R3230">
        <v>21.7</v>
      </c>
      <c r="S3230">
        <f t="shared" si="509"/>
        <v>-0.93027834798728604</v>
      </c>
      <c r="T3230" s="8">
        <v>0</v>
      </c>
    </row>
    <row r="3231" spans="1:20" x14ac:dyDescent="0.35">
      <c r="A3231">
        <v>26</v>
      </c>
      <c r="B3231">
        <f t="shared" si="500"/>
        <v>-0.76188782845795777</v>
      </c>
      <c r="C3231">
        <v>0</v>
      </c>
      <c r="D3231">
        <v>0</v>
      </c>
      <c r="E3231" t="s">
        <v>23</v>
      </c>
      <c r="F3231">
        <f t="shared" si="501"/>
        <v>0</v>
      </c>
      <c r="G3231" t="s">
        <v>14</v>
      </c>
      <c r="H3231">
        <f t="shared" si="502"/>
        <v>1</v>
      </c>
      <c r="I3231">
        <f t="shared" si="503"/>
        <v>0</v>
      </c>
      <c r="J3231">
        <f t="shared" si="504"/>
        <v>0</v>
      </c>
      <c r="K3231" t="s">
        <v>19</v>
      </c>
      <c r="L3231">
        <f t="shared" si="505"/>
        <v>0</v>
      </c>
      <c r="M3231" t="s">
        <v>21</v>
      </c>
      <c r="N3231">
        <f t="shared" si="506"/>
        <v>0</v>
      </c>
      <c r="O3231">
        <f t="shared" si="507"/>
        <v>0</v>
      </c>
      <c r="P3231">
        <v>85.27</v>
      </c>
      <c r="Q3231">
        <f t="shared" si="508"/>
        <v>-0.46108831018831337</v>
      </c>
      <c r="R3231">
        <v>24.6</v>
      </c>
      <c r="S3231">
        <f t="shared" si="509"/>
        <v>-0.55359670312080544</v>
      </c>
      <c r="T3231" s="8">
        <v>0</v>
      </c>
    </row>
    <row r="3232" spans="1:20" x14ac:dyDescent="0.35">
      <c r="A3232">
        <v>45</v>
      </c>
      <c r="B3232">
        <f t="shared" si="500"/>
        <v>7.8432175006656474E-2</v>
      </c>
      <c r="C3232">
        <v>0</v>
      </c>
      <c r="D3232">
        <v>0</v>
      </c>
      <c r="E3232" t="s">
        <v>13</v>
      </c>
      <c r="F3232">
        <f t="shared" si="501"/>
        <v>1</v>
      </c>
      <c r="G3232" t="s">
        <v>14</v>
      </c>
      <c r="H3232">
        <f t="shared" si="502"/>
        <v>1</v>
      </c>
      <c r="I3232">
        <f t="shared" si="503"/>
        <v>0</v>
      </c>
      <c r="J3232">
        <f t="shared" si="504"/>
        <v>0</v>
      </c>
      <c r="K3232" t="s">
        <v>15</v>
      </c>
      <c r="L3232">
        <f t="shared" si="505"/>
        <v>1</v>
      </c>
      <c r="M3232" t="s">
        <v>21</v>
      </c>
      <c r="N3232">
        <f t="shared" si="506"/>
        <v>0</v>
      </c>
      <c r="O3232">
        <f t="shared" si="507"/>
        <v>0</v>
      </c>
      <c r="P3232">
        <v>86.06</v>
      </c>
      <c r="Q3232">
        <f t="shared" si="508"/>
        <v>-0.44364097812933156</v>
      </c>
      <c r="R3232">
        <v>38.1</v>
      </c>
      <c r="S3232">
        <f t="shared" si="509"/>
        <v>1.1999212988438441</v>
      </c>
      <c r="T3232" s="8">
        <v>0</v>
      </c>
    </row>
    <row r="3233" spans="1:20" x14ac:dyDescent="0.35">
      <c r="A3233">
        <v>57</v>
      </c>
      <c r="B3233">
        <f t="shared" si="500"/>
        <v>0.60916059824746549</v>
      </c>
      <c r="C3233">
        <v>0</v>
      </c>
      <c r="D3233">
        <v>0</v>
      </c>
      <c r="E3233" t="s">
        <v>13</v>
      </c>
      <c r="F3233">
        <f t="shared" si="501"/>
        <v>1</v>
      </c>
      <c r="G3233" t="s">
        <v>25</v>
      </c>
      <c r="H3233">
        <f t="shared" si="502"/>
        <v>0</v>
      </c>
      <c r="I3233">
        <f t="shared" si="503"/>
        <v>0</v>
      </c>
      <c r="J3233">
        <f t="shared" si="504"/>
        <v>1</v>
      </c>
      <c r="K3233" t="s">
        <v>15</v>
      </c>
      <c r="L3233">
        <f t="shared" si="505"/>
        <v>1</v>
      </c>
      <c r="M3233" t="s">
        <v>22</v>
      </c>
      <c r="N3233">
        <f t="shared" si="506"/>
        <v>0</v>
      </c>
      <c r="O3233">
        <f t="shared" si="507"/>
        <v>1</v>
      </c>
      <c r="P3233">
        <v>104.36</v>
      </c>
      <c r="Q3233">
        <f t="shared" si="508"/>
        <v>-3.9481260813680072E-2</v>
      </c>
      <c r="R3233">
        <v>19.2</v>
      </c>
      <c r="S3233">
        <f t="shared" si="509"/>
        <v>-1.2550039039066656</v>
      </c>
      <c r="T3233" s="8">
        <v>0</v>
      </c>
    </row>
    <row r="3234" spans="1:20" x14ac:dyDescent="0.35">
      <c r="A3234">
        <v>78</v>
      </c>
      <c r="B3234">
        <f t="shared" si="500"/>
        <v>1.5379353389188812</v>
      </c>
      <c r="C3234">
        <v>0</v>
      </c>
      <c r="D3234">
        <v>0</v>
      </c>
      <c r="E3234" t="s">
        <v>13</v>
      </c>
      <c r="F3234">
        <f t="shared" si="501"/>
        <v>1</v>
      </c>
      <c r="G3234" t="s">
        <v>14</v>
      </c>
      <c r="H3234">
        <f t="shared" si="502"/>
        <v>1</v>
      </c>
      <c r="I3234">
        <f t="shared" si="503"/>
        <v>0</v>
      </c>
      <c r="J3234">
        <f t="shared" si="504"/>
        <v>0</v>
      </c>
      <c r="K3234" t="s">
        <v>15</v>
      </c>
      <c r="L3234">
        <f t="shared" si="505"/>
        <v>1</v>
      </c>
      <c r="M3234" t="s">
        <v>16</v>
      </c>
      <c r="N3234">
        <f t="shared" si="506"/>
        <v>1</v>
      </c>
      <c r="O3234">
        <f t="shared" si="507"/>
        <v>0</v>
      </c>
      <c r="P3234">
        <v>78.290000000000006</v>
      </c>
      <c r="Q3234">
        <f t="shared" si="508"/>
        <v>-0.61524321876007537</v>
      </c>
      <c r="R3234">
        <v>30.1</v>
      </c>
      <c r="S3234">
        <f t="shared" si="509"/>
        <v>0.16079951990182959</v>
      </c>
      <c r="T3234" s="8">
        <v>0</v>
      </c>
    </row>
    <row r="3235" spans="1:20" x14ac:dyDescent="0.35">
      <c r="A3235">
        <v>2</v>
      </c>
      <c r="B3235">
        <f t="shared" si="500"/>
        <v>-1.8233446749395759</v>
      </c>
      <c r="C3235">
        <v>0</v>
      </c>
      <c r="D3235">
        <v>0</v>
      </c>
      <c r="E3235" t="s">
        <v>23</v>
      </c>
      <c r="F3235">
        <f t="shared" si="501"/>
        <v>0</v>
      </c>
      <c r="G3235" t="s">
        <v>26</v>
      </c>
      <c r="H3235">
        <f t="shared" si="502"/>
        <v>0</v>
      </c>
      <c r="I3235">
        <f t="shared" si="503"/>
        <v>0</v>
      </c>
      <c r="J3235">
        <f t="shared" si="504"/>
        <v>0</v>
      </c>
      <c r="K3235" t="s">
        <v>15</v>
      </c>
      <c r="L3235">
        <f t="shared" si="505"/>
        <v>1</v>
      </c>
      <c r="M3235" t="s">
        <v>21</v>
      </c>
      <c r="N3235">
        <f t="shared" si="506"/>
        <v>0</v>
      </c>
      <c r="O3235">
        <f t="shared" si="507"/>
        <v>0</v>
      </c>
      <c r="P3235">
        <v>93.55</v>
      </c>
      <c r="Q3235">
        <f t="shared" si="508"/>
        <v>-0.27822260202582183</v>
      </c>
      <c r="R3235">
        <v>23.3</v>
      </c>
      <c r="S3235">
        <f t="shared" si="509"/>
        <v>-0.72245399219888284</v>
      </c>
      <c r="T3235" s="8">
        <v>0</v>
      </c>
    </row>
    <row r="3236" spans="1:20" x14ac:dyDescent="0.35">
      <c r="A3236">
        <v>76</v>
      </c>
      <c r="B3236">
        <f t="shared" si="500"/>
        <v>1.4494806017120798</v>
      </c>
      <c r="C3236">
        <v>1</v>
      </c>
      <c r="D3236">
        <v>0</v>
      </c>
      <c r="E3236" t="s">
        <v>13</v>
      </c>
      <c r="F3236">
        <f t="shared" si="501"/>
        <v>1</v>
      </c>
      <c r="G3236" t="s">
        <v>18</v>
      </c>
      <c r="H3236">
        <f t="shared" si="502"/>
        <v>0</v>
      </c>
      <c r="I3236">
        <f t="shared" si="503"/>
        <v>1</v>
      </c>
      <c r="J3236">
        <f t="shared" si="504"/>
        <v>0</v>
      </c>
      <c r="K3236" t="s">
        <v>19</v>
      </c>
      <c r="L3236">
        <f t="shared" si="505"/>
        <v>0</v>
      </c>
      <c r="M3236" t="s">
        <v>16</v>
      </c>
      <c r="N3236">
        <f t="shared" si="506"/>
        <v>1</v>
      </c>
      <c r="O3236">
        <f t="shared" si="507"/>
        <v>0</v>
      </c>
      <c r="P3236">
        <v>207.96</v>
      </c>
      <c r="Q3236">
        <f t="shared" si="508"/>
        <v>2.248548614262905</v>
      </c>
      <c r="R3236">
        <v>34.5</v>
      </c>
      <c r="S3236">
        <f t="shared" si="509"/>
        <v>0.73231649831993739</v>
      </c>
      <c r="T3236" s="8">
        <v>0</v>
      </c>
    </row>
    <row r="3237" spans="1:20" x14ac:dyDescent="0.35">
      <c r="A3237">
        <v>51</v>
      </c>
      <c r="B3237">
        <f t="shared" si="500"/>
        <v>0.34379638662706097</v>
      </c>
      <c r="C3237">
        <v>0</v>
      </c>
      <c r="D3237">
        <v>0</v>
      </c>
      <c r="E3237" t="s">
        <v>13</v>
      </c>
      <c r="F3237">
        <f t="shared" si="501"/>
        <v>1</v>
      </c>
      <c r="G3237" t="s">
        <v>25</v>
      </c>
      <c r="H3237">
        <f t="shared" si="502"/>
        <v>0</v>
      </c>
      <c r="I3237">
        <f t="shared" si="503"/>
        <v>0</v>
      </c>
      <c r="J3237">
        <f t="shared" si="504"/>
        <v>1</v>
      </c>
      <c r="K3237" t="s">
        <v>19</v>
      </c>
      <c r="L3237">
        <f t="shared" si="505"/>
        <v>0</v>
      </c>
      <c r="M3237" t="s">
        <v>21</v>
      </c>
      <c r="N3237">
        <f t="shared" si="506"/>
        <v>0</v>
      </c>
      <c r="O3237">
        <f t="shared" si="507"/>
        <v>0</v>
      </c>
      <c r="P3237">
        <v>105.52</v>
      </c>
      <c r="Q3237">
        <f t="shared" si="508"/>
        <v>-1.3862393486567811E-2</v>
      </c>
      <c r="R3237">
        <v>30.8</v>
      </c>
      <c r="S3237">
        <f t="shared" si="509"/>
        <v>0.25172267555925576</v>
      </c>
      <c r="T3237" s="8">
        <v>0</v>
      </c>
    </row>
    <row r="3238" spans="1:20" x14ac:dyDescent="0.35">
      <c r="A3238">
        <v>54</v>
      </c>
      <c r="B3238">
        <f t="shared" si="500"/>
        <v>0.47647849243726326</v>
      </c>
      <c r="C3238">
        <v>0</v>
      </c>
      <c r="D3238">
        <v>0</v>
      </c>
      <c r="E3238" t="s">
        <v>13</v>
      </c>
      <c r="F3238">
        <f t="shared" si="501"/>
        <v>1</v>
      </c>
      <c r="G3238" t="s">
        <v>14</v>
      </c>
      <c r="H3238">
        <f t="shared" si="502"/>
        <v>1</v>
      </c>
      <c r="I3238">
        <f t="shared" si="503"/>
        <v>0</v>
      </c>
      <c r="J3238">
        <f t="shared" si="504"/>
        <v>0</v>
      </c>
      <c r="K3238" t="s">
        <v>19</v>
      </c>
      <c r="L3238">
        <f t="shared" si="505"/>
        <v>0</v>
      </c>
      <c r="M3238" t="s">
        <v>16</v>
      </c>
      <c r="N3238">
        <f t="shared" si="506"/>
        <v>1</v>
      </c>
      <c r="O3238">
        <f t="shared" si="507"/>
        <v>0</v>
      </c>
      <c r="P3238">
        <v>109.27</v>
      </c>
      <c r="Q3238">
        <f t="shared" si="508"/>
        <v>6.8957220717459147E-2</v>
      </c>
      <c r="R3238">
        <v>43.8</v>
      </c>
      <c r="S3238">
        <f t="shared" si="509"/>
        <v>1.940295566340029</v>
      </c>
      <c r="T3238" s="8">
        <v>0</v>
      </c>
    </row>
    <row r="3239" spans="1:20" x14ac:dyDescent="0.35">
      <c r="A3239">
        <v>36</v>
      </c>
      <c r="B3239">
        <f t="shared" si="500"/>
        <v>-0.31961414242395031</v>
      </c>
      <c r="C3239">
        <v>0</v>
      </c>
      <c r="D3239">
        <v>0</v>
      </c>
      <c r="E3239" t="s">
        <v>13</v>
      </c>
      <c r="F3239">
        <f t="shared" si="501"/>
        <v>1</v>
      </c>
      <c r="G3239" t="s">
        <v>14</v>
      </c>
      <c r="H3239">
        <f t="shared" si="502"/>
        <v>1</v>
      </c>
      <c r="I3239">
        <f t="shared" si="503"/>
        <v>0</v>
      </c>
      <c r="J3239">
        <f t="shared" si="504"/>
        <v>0</v>
      </c>
      <c r="K3239" t="s">
        <v>15</v>
      </c>
      <c r="L3239">
        <f t="shared" si="505"/>
        <v>1</v>
      </c>
      <c r="M3239" t="s">
        <v>21</v>
      </c>
      <c r="N3239">
        <f t="shared" si="506"/>
        <v>0</v>
      </c>
      <c r="O3239">
        <f t="shared" si="507"/>
        <v>0</v>
      </c>
      <c r="P3239">
        <v>91.34</v>
      </c>
      <c r="Q3239">
        <f t="shared" si="508"/>
        <v>-0.3270309613300616</v>
      </c>
      <c r="R3239">
        <v>29.9</v>
      </c>
      <c r="S3239">
        <f t="shared" si="509"/>
        <v>0.13482147542827885</v>
      </c>
      <c r="T3239" s="8">
        <v>0</v>
      </c>
    </row>
    <row r="3240" spans="1:20" x14ac:dyDescent="0.35">
      <c r="A3240">
        <v>57</v>
      </c>
      <c r="B3240">
        <f t="shared" si="500"/>
        <v>0.60916059824746549</v>
      </c>
      <c r="C3240">
        <v>0</v>
      </c>
      <c r="D3240">
        <v>0</v>
      </c>
      <c r="E3240" t="s">
        <v>13</v>
      </c>
      <c r="F3240">
        <f t="shared" si="501"/>
        <v>1</v>
      </c>
      <c r="G3240" t="s">
        <v>25</v>
      </c>
      <c r="H3240">
        <f t="shared" si="502"/>
        <v>0</v>
      </c>
      <c r="I3240">
        <f t="shared" si="503"/>
        <v>0</v>
      </c>
      <c r="J3240">
        <f t="shared" si="504"/>
        <v>1</v>
      </c>
      <c r="K3240" t="s">
        <v>19</v>
      </c>
      <c r="L3240">
        <f t="shared" si="505"/>
        <v>0</v>
      </c>
      <c r="M3240" t="s">
        <v>21</v>
      </c>
      <c r="N3240">
        <f t="shared" si="506"/>
        <v>0</v>
      </c>
      <c r="O3240">
        <f t="shared" si="507"/>
        <v>0</v>
      </c>
      <c r="P3240">
        <v>176.78</v>
      </c>
      <c r="Q3240">
        <f t="shared" si="508"/>
        <v>1.5599311286944886</v>
      </c>
      <c r="R3240">
        <v>50.4</v>
      </c>
      <c r="S3240">
        <f t="shared" si="509"/>
        <v>2.7975710339671913</v>
      </c>
      <c r="T3240" s="8">
        <v>0</v>
      </c>
    </row>
    <row r="3241" spans="1:20" x14ac:dyDescent="0.35">
      <c r="A3241">
        <v>25</v>
      </c>
      <c r="B3241">
        <f t="shared" si="500"/>
        <v>-0.80611519706135859</v>
      </c>
      <c r="C3241">
        <v>0</v>
      </c>
      <c r="D3241">
        <v>0</v>
      </c>
      <c r="E3241" t="s">
        <v>23</v>
      </c>
      <c r="F3241">
        <f t="shared" si="501"/>
        <v>0</v>
      </c>
      <c r="G3241" t="s">
        <v>14</v>
      </c>
      <c r="H3241">
        <f t="shared" si="502"/>
        <v>1</v>
      </c>
      <c r="I3241">
        <f t="shared" si="503"/>
        <v>0</v>
      </c>
      <c r="J3241">
        <f t="shared" si="504"/>
        <v>0</v>
      </c>
      <c r="K3241" t="s">
        <v>19</v>
      </c>
      <c r="L3241">
        <f t="shared" si="505"/>
        <v>0</v>
      </c>
      <c r="M3241" t="s">
        <v>21</v>
      </c>
      <c r="N3241">
        <f t="shared" si="506"/>
        <v>0</v>
      </c>
      <c r="O3241">
        <f t="shared" si="507"/>
        <v>0</v>
      </c>
      <c r="P3241">
        <v>67.73</v>
      </c>
      <c r="Q3241">
        <f t="shared" si="508"/>
        <v>-0.84846325235861531</v>
      </c>
      <c r="R3241">
        <v>22.6</v>
      </c>
      <c r="S3241">
        <f t="shared" si="509"/>
        <v>-0.8133771478563091</v>
      </c>
      <c r="T3241" s="8">
        <v>0</v>
      </c>
    </row>
    <row r="3242" spans="1:20" x14ac:dyDescent="0.35">
      <c r="A3242">
        <v>7</v>
      </c>
      <c r="B3242">
        <f t="shared" si="500"/>
        <v>-1.6022078319225721</v>
      </c>
      <c r="C3242">
        <v>0</v>
      </c>
      <c r="D3242">
        <v>0</v>
      </c>
      <c r="E3242" t="s">
        <v>23</v>
      </c>
      <c r="F3242">
        <f t="shared" si="501"/>
        <v>0</v>
      </c>
      <c r="G3242" t="s">
        <v>26</v>
      </c>
      <c r="H3242">
        <f t="shared" si="502"/>
        <v>0</v>
      </c>
      <c r="I3242">
        <f t="shared" si="503"/>
        <v>0</v>
      </c>
      <c r="J3242">
        <f t="shared" si="504"/>
        <v>0</v>
      </c>
      <c r="K3242" t="s">
        <v>19</v>
      </c>
      <c r="L3242">
        <f t="shared" si="505"/>
        <v>0</v>
      </c>
      <c r="M3242" t="s">
        <v>21</v>
      </c>
      <c r="N3242">
        <f t="shared" si="506"/>
        <v>0</v>
      </c>
      <c r="O3242">
        <f t="shared" si="507"/>
        <v>0</v>
      </c>
      <c r="P3242">
        <v>73.27</v>
      </c>
      <c r="Q3242">
        <f t="shared" si="508"/>
        <v>-0.7261110756411997</v>
      </c>
      <c r="R3242">
        <v>19.5</v>
      </c>
      <c r="S3242">
        <f t="shared" si="509"/>
        <v>-1.2160368371963399</v>
      </c>
      <c r="T3242" s="8">
        <v>0</v>
      </c>
    </row>
    <row r="3243" spans="1:20" x14ac:dyDescent="0.35">
      <c r="A3243">
        <v>76</v>
      </c>
      <c r="B3243">
        <f t="shared" si="500"/>
        <v>1.4494806017120798</v>
      </c>
      <c r="C3243">
        <v>0</v>
      </c>
      <c r="D3243">
        <v>0</v>
      </c>
      <c r="E3243" t="s">
        <v>13</v>
      </c>
      <c r="F3243">
        <f t="shared" si="501"/>
        <v>1</v>
      </c>
      <c r="G3243" t="s">
        <v>18</v>
      </c>
      <c r="H3243">
        <f t="shared" si="502"/>
        <v>0</v>
      </c>
      <c r="I3243">
        <f t="shared" si="503"/>
        <v>1</v>
      </c>
      <c r="J3243">
        <f t="shared" si="504"/>
        <v>0</v>
      </c>
      <c r="K3243" t="s">
        <v>19</v>
      </c>
      <c r="L3243">
        <f t="shared" si="505"/>
        <v>0</v>
      </c>
      <c r="M3243" t="s">
        <v>16</v>
      </c>
      <c r="N3243">
        <f t="shared" si="506"/>
        <v>1</v>
      </c>
      <c r="O3243">
        <f t="shared" si="507"/>
        <v>0</v>
      </c>
      <c r="P3243">
        <v>70.290000000000006</v>
      </c>
      <c r="Q3243">
        <f t="shared" si="508"/>
        <v>-0.79192506239533289</v>
      </c>
      <c r="R3243">
        <v>33.4</v>
      </c>
      <c r="S3243">
        <f t="shared" si="509"/>
        <v>0.58943725371541023</v>
      </c>
      <c r="T3243" s="8">
        <v>0</v>
      </c>
    </row>
    <row r="3244" spans="1:20" x14ac:dyDescent="0.35">
      <c r="A3244">
        <v>45</v>
      </c>
      <c r="B3244">
        <f t="shared" si="500"/>
        <v>7.8432175006656474E-2</v>
      </c>
      <c r="C3244">
        <v>0</v>
      </c>
      <c r="D3244">
        <v>0</v>
      </c>
      <c r="E3244" t="s">
        <v>23</v>
      </c>
      <c r="F3244">
        <f t="shared" si="501"/>
        <v>0</v>
      </c>
      <c r="G3244" t="s">
        <v>14</v>
      </c>
      <c r="H3244">
        <f t="shared" si="502"/>
        <v>1</v>
      </c>
      <c r="I3244">
        <f t="shared" si="503"/>
        <v>0</v>
      </c>
      <c r="J3244">
        <f t="shared" si="504"/>
        <v>0</v>
      </c>
      <c r="K3244" t="s">
        <v>19</v>
      </c>
      <c r="L3244">
        <f t="shared" si="505"/>
        <v>0</v>
      </c>
      <c r="M3244" t="s">
        <v>22</v>
      </c>
      <c r="N3244">
        <f t="shared" si="506"/>
        <v>0</v>
      </c>
      <c r="O3244">
        <f t="shared" si="507"/>
        <v>1</v>
      </c>
      <c r="P3244">
        <v>91.47</v>
      </c>
      <c r="Q3244">
        <f t="shared" si="508"/>
        <v>-0.32415988137098878</v>
      </c>
      <c r="R3244">
        <v>24.2</v>
      </c>
      <c r="S3244">
        <f t="shared" si="509"/>
        <v>-0.60555279206790646</v>
      </c>
      <c r="T3244" s="8">
        <v>0</v>
      </c>
    </row>
    <row r="3245" spans="1:20" x14ac:dyDescent="0.35">
      <c r="A3245">
        <v>66</v>
      </c>
      <c r="B3245">
        <f t="shared" si="500"/>
        <v>1.0072069156780723</v>
      </c>
      <c r="C3245">
        <v>1</v>
      </c>
      <c r="D3245">
        <v>0</v>
      </c>
      <c r="E3245" t="s">
        <v>13</v>
      </c>
      <c r="F3245">
        <f t="shared" si="501"/>
        <v>1</v>
      </c>
      <c r="G3245" t="s">
        <v>25</v>
      </c>
      <c r="H3245">
        <f t="shared" si="502"/>
        <v>0</v>
      </c>
      <c r="I3245">
        <f t="shared" si="503"/>
        <v>0</v>
      </c>
      <c r="J3245">
        <f t="shared" si="504"/>
        <v>1</v>
      </c>
      <c r="K3245" t="s">
        <v>15</v>
      </c>
      <c r="L3245">
        <f t="shared" si="505"/>
        <v>1</v>
      </c>
      <c r="M3245" t="s">
        <v>16</v>
      </c>
      <c r="N3245">
        <f t="shared" si="506"/>
        <v>1</v>
      </c>
      <c r="O3245">
        <f t="shared" si="507"/>
        <v>0</v>
      </c>
      <c r="P3245">
        <v>205.01</v>
      </c>
      <c r="Q3245">
        <f t="shared" si="508"/>
        <v>2.1833971844224034</v>
      </c>
      <c r="R3245">
        <v>52.7</v>
      </c>
      <c r="S3245">
        <f t="shared" si="509"/>
        <v>3.0963185454130211</v>
      </c>
      <c r="T3245" s="8">
        <v>0</v>
      </c>
    </row>
    <row r="3246" spans="1:20" x14ac:dyDescent="0.35">
      <c r="A3246">
        <v>45</v>
      </c>
      <c r="B3246">
        <f t="shared" si="500"/>
        <v>7.8432175006656474E-2</v>
      </c>
      <c r="C3246">
        <v>0</v>
      </c>
      <c r="D3246">
        <v>0</v>
      </c>
      <c r="E3246" t="s">
        <v>13</v>
      </c>
      <c r="F3246">
        <f t="shared" si="501"/>
        <v>1</v>
      </c>
      <c r="G3246" t="s">
        <v>14</v>
      </c>
      <c r="H3246">
        <f t="shared" si="502"/>
        <v>1</v>
      </c>
      <c r="I3246">
        <f t="shared" si="503"/>
        <v>0</v>
      </c>
      <c r="J3246">
        <f t="shared" si="504"/>
        <v>0</v>
      </c>
      <c r="K3246" t="s">
        <v>19</v>
      </c>
      <c r="L3246">
        <f t="shared" si="505"/>
        <v>0</v>
      </c>
      <c r="M3246" t="s">
        <v>22</v>
      </c>
      <c r="N3246">
        <f t="shared" si="506"/>
        <v>0</v>
      </c>
      <c r="O3246">
        <f t="shared" si="507"/>
        <v>1</v>
      </c>
      <c r="P3246">
        <v>73.87</v>
      </c>
      <c r="Q3246">
        <f t="shared" si="508"/>
        <v>-0.71285993736855513</v>
      </c>
      <c r="R3246">
        <v>25.6</v>
      </c>
      <c r="S3246">
        <f t="shared" si="509"/>
        <v>-0.42370648075305362</v>
      </c>
      <c r="T3246" s="8">
        <v>0</v>
      </c>
    </row>
    <row r="3247" spans="1:20" x14ac:dyDescent="0.35">
      <c r="A3247">
        <v>79</v>
      </c>
      <c r="B3247">
        <f t="shared" si="500"/>
        <v>1.5821627075222819</v>
      </c>
      <c r="C3247">
        <v>1</v>
      </c>
      <c r="D3247">
        <v>0</v>
      </c>
      <c r="E3247" t="s">
        <v>13</v>
      </c>
      <c r="F3247">
        <f t="shared" si="501"/>
        <v>1</v>
      </c>
      <c r="G3247" t="s">
        <v>14</v>
      </c>
      <c r="H3247">
        <f t="shared" si="502"/>
        <v>1</v>
      </c>
      <c r="I3247">
        <f t="shared" si="503"/>
        <v>0</v>
      </c>
      <c r="J3247">
        <f t="shared" si="504"/>
        <v>0</v>
      </c>
      <c r="K3247" t="s">
        <v>19</v>
      </c>
      <c r="L3247">
        <f t="shared" si="505"/>
        <v>0</v>
      </c>
      <c r="M3247" t="s">
        <v>16</v>
      </c>
      <c r="N3247">
        <f t="shared" si="506"/>
        <v>1</v>
      </c>
      <c r="O3247">
        <f t="shared" si="507"/>
        <v>0</v>
      </c>
      <c r="P3247">
        <v>64.44</v>
      </c>
      <c r="Q3247">
        <f t="shared" si="508"/>
        <v>-0.92112366055361505</v>
      </c>
      <c r="R3247">
        <v>26.9</v>
      </c>
      <c r="S3247">
        <f t="shared" si="509"/>
        <v>-0.25484919167497661</v>
      </c>
      <c r="T3247" s="8">
        <v>0</v>
      </c>
    </row>
    <row r="3248" spans="1:20" x14ac:dyDescent="0.35">
      <c r="A3248">
        <v>25</v>
      </c>
      <c r="B3248">
        <f t="shared" si="500"/>
        <v>-0.80611519706135859</v>
      </c>
      <c r="C3248">
        <v>0</v>
      </c>
      <c r="D3248">
        <v>0</v>
      </c>
      <c r="E3248" t="s">
        <v>23</v>
      </c>
      <c r="F3248">
        <f t="shared" si="501"/>
        <v>0</v>
      </c>
      <c r="G3248" t="s">
        <v>14</v>
      </c>
      <c r="H3248">
        <f t="shared" si="502"/>
        <v>1</v>
      </c>
      <c r="I3248">
        <f t="shared" si="503"/>
        <v>0</v>
      </c>
      <c r="J3248">
        <f t="shared" si="504"/>
        <v>0</v>
      </c>
      <c r="K3248" t="s">
        <v>19</v>
      </c>
      <c r="L3248">
        <f t="shared" si="505"/>
        <v>0</v>
      </c>
      <c r="M3248" t="s">
        <v>16</v>
      </c>
      <c r="N3248">
        <f t="shared" si="506"/>
        <v>1</v>
      </c>
      <c r="O3248">
        <f t="shared" si="507"/>
        <v>0</v>
      </c>
      <c r="P3248">
        <v>111.65</v>
      </c>
      <c r="Q3248">
        <f t="shared" si="508"/>
        <v>0.12152006919894848</v>
      </c>
      <c r="R3248">
        <v>35.200000000000003</v>
      </c>
      <c r="S3248">
        <f t="shared" si="509"/>
        <v>0.82323965397736409</v>
      </c>
      <c r="T3248" s="8">
        <v>0</v>
      </c>
    </row>
    <row r="3249" spans="1:20" x14ac:dyDescent="0.35">
      <c r="A3249">
        <v>53</v>
      </c>
      <c r="B3249">
        <f t="shared" si="500"/>
        <v>0.43225112383386249</v>
      </c>
      <c r="C3249">
        <v>0</v>
      </c>
      <c r="D3249">
        <v>0</v>
      </c>
      <c r="E3249" t="s">
        <v>13</v>
      </c>
      <c r="F3249">
        <f t="shared" si="501"/>
        <v>1</v>
      </c>
      <c r="G3249" t="s">
        <v>14</v>
      </c>
      <c r="H3249">
        <f t="shared" si="502"/>
        <v>1</v>
      </c>
      <c r="I3249">
        <f t="shared" si="503"/>
        <v>0</v>
      </c>
      <c r="J3249">
        <f t="shared" si="504"/>
        <v>0</v>
      </c>
      <c r="K3249" t="s">
        <v>19</v>
      </c>
      <c r="L3249">
        <f t="shared" si="505"/>
        <v>0</v>
      </c>
      <c r="M3249" t="s">
        <v>16</v>
      </c>
      <c r="N3249">
        <f t="shared" si="506"/>
        <v>1</v>
      </c>
      <c r="O3249">
        <f t="shared" si="507"/>
        <v>0</v>
      </c>
      <c r="P3249">
        <v>90.65</v>
      </c>
      <c r="Q3249">
        <f t="shared" si="508"/>
        <v>-0.34226977034360251</v>
      </c>
      <c r="R3249">
        <v>22.1</v>
      </c>
      <c r="S3249">
        <f t="shared" si="509"/>
        <v>-0.87832225904018502</v>
      </c>
      <c r="T3249" s="8">
        <v>0</v>
      </c>
    </row>
    <row r="3250" spans="1:20" x14ac:dyDescent="0.35">
      <c r="A3250">
        <v>35</v>
      </c>
      <c r="B3250">
        <f t="shared" si="500"/>
        <v>-0.36384151102735102</v>
      </c>
      <c r="C3250">
        <v>1</v>
      </c>
      <c r="D3250">
        <v>0</v>
      </c>
      <c r="E3250" t="s">
        <v>13</v>
      </c>
      <c r="F3250">
        <f t="shared" si="501"/>
        <v>1</v>
      </c>
      <c r="G3250" t="s">
        <v>14</v>
      </c>
      <c r="H3250">
        <f t="shared" si="502"/>
        <v>1</v>
      </c>
      <c r="I3250">
        <f t="shared" si="503"/>
        <v>0</v>
      </c>
      <c r="J3250">
        <f t="shared" si="504"/>
        <v>0</v>
      </c>
      <c r="K3250" t="s">
        <v>15</v>
      </c>
      <c r="L3250">
        <f t="shared" si="505"/>
        <v>1</v>
      </c>
      <c r="M3250" t="s">
        <v>22</v>
      </c>
      <c r="N3250">
        <f t="shared" si="506"/>
        <v>0</v>
      </c>
      <c r="O3250">
        <f t="shared" si="507"/>
        <v>1</v>
      </c>
      <c r="P3250">
        <v>94.2</v>
      </c>
      <c r="Q3250">
        <f t="shared" si="508"/>
        <v>-0.26386720223045707</v>
      </c>
      <c r="R3250">
        <v>34.4</v>
      </c>
      <c r="S3250">
        <f t="shared" si="509"/>
        <v>0.71932747608316205</v>
      </c>
      <c r="T3250" s="8">
        <v>0</v>
      </c>
    </row>
    <row r="3251" spans="1:20" x14ac:dyDescent="0.35">
      <c r="A3251">
        <v>78</v>
      </c>
      <c r="B3251">
        <f t="shared" si="500"/>
        <v>1.5379353389188812</v>
      </c>
      <c r="C3251">
        <v>0</v>
      </c>
      <c r="D3251">
        <v>0</v>
      </c>
      <c r="E3251" t="s">
        <v>13</v>
      </c>
      <c r="F3251">
        <f t="shared" si="501"/>
        <v>1</v>
      </c>
      <c r="G3251" t="s">
        <v>18</v>
      </c>
      <c r="H3251">
        <f t="shared" si="502"/>
        <v>0</v>
      </c>
      <c r="I3251">
        <f t="shared" si="503"/>
        <v>1</v>
      </c>
      <c r="J3251">
        <f t="shared" si="504"/>
        <v>0</v>
      </c>
      <c r="K3251" t="s">
        <v>15</v>
      </c>
      <c r="L3251">
        <f t="shared" si="505"/>
        <v>1</v>
      </c>
      <c r="M3251" t="s">
        <v>16</v>
      </c>
      <c r="N3251">
        <f t="shared" si="506"/>
        <v>1</v>
      </c>
      <c r="O3251">
        <f t="shared" si="507"/>
        <v>0</v>
      </c>
      <c r="P3251">
        <v>56.95</v>
      </c>
      <c r="Q3251">
        <f t="shared" si="508"/>
        <v>-1.0865420366571248</v>
      </c>
      <c r="R3251">
        <v>26</v>
      </c>
      <c r="S3251">
        <f t="shared" si="509"/>
        <v>-0.37175039180595304</v>
      </c>
      <c r="T3251" s="8">
        <v>0</v>
      </c>
    </row>
    <row r="3252" spans="1:20" x14ac:dyDescent="0.35">
      <c r="A3252">
        <v>32</v>
      </c>
      <c r="B3252">
        <f t="shared" si="500"/>
        <v>-0.49652361683755331</v>
      </c>
      <c r="C3252">
        <v>0</v>
      </c>
      <c r="D3252">
        <v>0</v>
      </c>
      <c r="E3252" t="s">
        <v>13</v>
      </c>
      <c r="F3252">
        <f t="shared" si="501"/>
        <v>1</v>
      </c>
      <c r="G3252" t="s">
        <v>14</v>
      </c>
      <c r="H3252">
        <f t="shared" si="502"/>
        <v>1</v>
      </c>
      <c r="I3252">
        <f t="shared" si="503"/>
        <v>0</v>
      </c>
      <c r="J3252">
        <f t="shared" si="504"/>
        <v>0</v>
      </c>
      <c r="K3252" t="s">
        <v>19</v>
      </c>
      <c r="L3252">
        <f t="shared" si="505"/>
        <v>0</v>
      </c>
      <c r="M3252" t="s">
        <v>21</v>
      </c>
      <c r="N3252">
        <f t="shared" si="506"/>
        <v>0</v>
      </c>
      <c r="O3252">
        <f t="shared" si="507"/>
        <v>0</v>
      </c>
      <c r="P3252">
        <v>92.37</v>
      </c>
      <c r="Q3252">
        <f t="shared" si="508"/>
        <v>-0.30428317396202215</v>
      </c>
      <c r="R3252">
        <v>26.9</v>
      </c>
      <c r="S3252">
        <f t="shared" si="509"/>
        <v>-0.25484919167497661</v>
      </c>
      <c r="T3252" s="8">
        <v>0</v>
      </c>
    </row>
    <row r="3253" spans="1:20" x14ac:dyDescent="0.35">
      <c r="A3253">
        <v>0.56000000000000005</v>
      </c>
      <c r="B3253">
        <f t="shared" si="500"/>
        <v>-1.8870320857284728</v>
      </c>
      <c r="C3253">
        <v>0</v>
      </c>
      <c r="D3253">
        <v>0</v>
      </c>
      <c r="E3253" t="s">
        <v>23</v>
      </c>
      <c r="F3253">
        <f t="shared" si="501"/>
        <v>0</v>
      </c>
      <c r="G3253" t="s">
        <v>26</v>
      </c>
      <c r="H3253">
        <f t="shared" si="502"/>
        <v>0</v>
      </c>
      <c r="I3253">
        <f t="shared" si="503"/>
        <v>0</v>
      </c>
      <c r="J3253">
        <f t="shared" si="504"/>
        <v>0</v>
      </c>
      <c r="K3253" t="s">
        <v>19</v>
      </c>
      <c r="L3253">
        <f t="shared" si="505"/>
        <v>0</v>
      </c>
      <c r="M3253" t="s">
        <v>21</v>
      </c>
      <c r="N3253">
        <f t="shared" si="506"/>
        <v>0</v>
      </c>
      <c r="O3253">
        <f t="shared" si="507"/>
        <v>0</v>
      </c>
      <c r="P3253">
        <v>127.23</v>
      </c>
      <c r="Q3253">
        <f t="shared" si="508"/>
        <v>0.46560795967861246</v>
      </c>
      <c r="R3253">
        <v>20.100000000000001</v>
      </c>
      <c r="S3253">
        <f t="shared" si="509"/>
        <v>-1.1381027037756886</v>
      </c>
      <c r="T3253" s="8">
        <v>0</v>
      </c>
    </row>
    <row r="3254" spans="1:20" x14ac:dyDescent="0.35">
      <c r="A3254">
        <v>26</v>
      </c>
      <c r="B3254">
        <f t="shared" si="500"/>
        <v>-0.76188782845795777</v>
      </c>
      <c r="C3254">
        <v>0</v>
      </c>
      <c r="D3254">
        <v>0</v>
      </c>
      <c r="E3254" t="s">
        <v>23</v>
      </c>
      <c r="F3254">
        <f t="shared" si="501"/>
        <v>0</v>
      </c>
      <c r="G3254" t="s">
        <v>14</v>
      </c>
      <c r="H3254">
        <f t="shared" si="502"/>
        <v>1</v>
      </c>
      <c r="I3254">
        <f t="shared" si="503"/>
        <v>0</v>
      </c>
      <c r="J3254">
        <f t="shared" si="504"/>
        <v>0</v>
      </c>
      <c r="K3254" t="s">
        <v>19</v>
      </c>
      <c r="L3254">
        <f t="shared" si="505"/>
        <v>0</v>
      </c>
      <c r="M3254" t="s">
        <v>22</v>
      </c>
      <c r="N3254">
        <f t="shared" si="506"/>
        <v>0</v>
      </c>
      <c r="O3254">
        <f t="shared" si="507"/>
        <v>1</v>
      </c>
      <c r="P3254">
        <v>191.78</v>
      </c>
      <c r="Q3254">
        <f t="shared" si="508"/>
        <v>1.8912095855105964</v>
      </c>
      <c r="R3254">
        <v>24.7</v>
      </c>
      <c r="S3254">
        <f t="shared" si="509"/>
        <v>-0.54060768088403055</v>
      </c>
      <c r="T3254" s="8">
        <v>0</v>
      </c>
    </row>
    <row r="3255" spans="1:20" x14ac:dyDescent="0.35">
      <c r="A3255">
        <v>34</v>
      </c>
      <c r="B3255">
        <f t="shared" si="500"/>
        <v>-0.40806887963075178</v>
      </c>
      <c r="C3255">
        <v>0</v>
      </c>
      <c r="D3255">
        <v>0</v>
      </c>
      <c r="E3255" t="s">
        <v>13</v>
      </c>
      <c r="F3255">
        <f t="shared" si="501"/>
        <v>1</v>
      </c>
      <c r="G3255" t="s">
        <v>25</v>
      </c>
      <c r="H3255">
        <f t="shared" si="502"/>
        <v>0</v>
      </c>
      <c r="I3255">
        <f t="shared" si="503"/>
        <v>0</v>
      </c>
      <c r="J3255">
        <f t="shared" si="504"/>
        <v>1</v>
      </c>
      <c r="K3255" t="s">
        <v>19</v>
      </c>
      <c r="L3255">
        <f t="shared" si="505"/>
        <v>0</v>
      </c>
      <c r="M3255" t="s">
        <v>22</v>
      </c>
      <c r="N3255">
        <f t="shared" si="506"/>
        <v>0</v>
      </c>
      <c r="O3255">
        <f t="shared" si="507"/>
        <v>1</v>
      </c>
      <c r="P3255">
        <v>86.36</v>
      </c>
      <c r="Q3255">
        <f t="shared" si="508"/>
        <v>-0.4370154089930095</v>
      </c>
      <c r="R3255">
        <v>32.1</v>
      </c>
      <c r="S3255">
        <f t="shared" si="509"/>
        <v>0.42057996463733321</v>
      </c>
      <c r="T3255" s="8">
        <v>0</v>
      </c>
    </row>
    <row r="3256" spans="1:20" x14ac:dyDescent="0.35">
      <c r="A3256">
        <v>65</v>
      </c>
      <c r="B3256">
        <f t="shared" si="500"/>
        <v>0.96297954707467148</v>
      </c>
      <c r="C3256">
        <v>0</v>
      </c>
      <c r="D3256">
        <v>0</v>
      </c>
      <c r="E3256" t="s">
        <v>13</v>
      </c>
      <c r="F3256">
        <f t="shared" si="501"/>
        <v>1</v>
      </c>
      <c r="G3256" t="s">
        <v>25</v>
      </c>
      <c r="H3256">
        <f t="shared" si="502"/>
        <v>0</v>
      </c>
      <c r="I3256">
        <f t="shared" si="503"/>
        <v>0</v>
      </c>
      <c r="J3256">
        <f t="shared" si="504"/>
        <v>1</v>
      </c>
      <c r="K3256" t="s">
        <v>15</v>
      </c>
      <c r="L3256">
        <f t="shared" si="505"/>
        <v>1</v>
      </c>
      <c r="M3256" t="s">
        <v>22</v>
      </c>
      <c r="N3256">
        <f t="shared" si="506"/>
        <v>0</v>
      </c>
      <c r="O3256">
        <f t="shared" si="507"/>
        <v>1</v>
      </c>
      <c r="P3256">
        <v>82.72</v>
      </c>
      <c r="Q3256">
        <f t="shared" si="508"/>
        <v>-0.51740564784705168</v>
      </c>
      <c r="R3256">
        <v>29.8</v>
      </c>
      <c r="S3256">
        <f t="shared" si="509"/>
        <v>0.12183245319150394</v>
      </c>
      <c r="T3256" s="8">
        <v>0</v>
      </c>
    </row>
    <row r="3257" spans="1:20" x14ac:dyDescent="0.35">
      <c r="A3257">
        <v>15</v>
      </c>
      <c r="B3257">
        <f t="shared" si="500"/>
        <v>-1.248388883095366</v>
      </c>
      <c r="C3257">
        <v>0</v>
      </c>
      <c r="D3257">
        <v>0</v>
      </c>
      <c r="E3257" t="s">
        <v>23</v>
      </c>
      <c r="F3257">
        <f t="shared" si="501"/>
        <v>0</v>
      </c>
      <c r="G3257" t="s">
        <v>14</v>
      </c>
      <c r="H3257">
        <f t="shared" si="502"/>
        <v>1</v>
      </c>
      <c r="I3257">
        <f t="shared" si="503"/>
        <v>0</v>
      </c>
      <c r="J3257">
        <f t="shared" si="504"/>
        <v>0</v>
      </c>
      <c r="K3257" t="s">
        <v>15</v>
      </c>
      <c r="L3257">
        <f t="shared" si="505"/>
        <v>1</v>
      </c>
      <c r="M3257" t="s">
        <v>16</v>
      </c>
      <c r="N3257">
        <f t="shared" si="506"/>
        <v>1</v>
      </c>
      <c r="O3257">
        <f t="shared" si="507"/>
        <v>0</v>
      </c>
      <c r="P3257">
        <v>113.57</v>
      </c>
      <c r="Q3257">
        <f t="shared" si="508"/>
        <v>0.16392371167141001</v>
      </c>
      <c r="R3257">
        <v>27.5</v>
      </c>
      <c r="S3257">
        <f t="shared" si="509"/>
        <v>-0.17691505825432532</v>
      </c>
      <c r="T3257" s="8">
        <v>0</v>
      </c>
    </row>
    <row r="3258" spans="1:20" x14ac:dyDescent="0.35">
      <c r="A3258">
        <v>17</v>
      </c>
      <c r="B3258">
        <f t="shared" si="500"/>
        <v>-1.1599341458885646</v>
      </c>
      <c r="C3258">
        <v>0</v>
      </c>
      <c r="D3258">
        <v>0</v>
      </c>
      <c r="E3258" t="s">
        <v>23</v>
      </c>
      <c r="F3258">
        <f t="shared" si="501"/>
        <v>0</v>
      </c>
      <c r="G3258" t="s">
        <v>14</v>
      </c>
      <c r="H3258">
        <f t="shared" si="502"/>
        <v>1</v>
      </c>
      <c r="I3258">
        <f t="shared" si="503"/>
        <v>0</v>
      </c>
      <c r="J3258">
        <f t="shared" si="504"/>
        <v>0</v>
      </c>
      <c r="K3258" t="s">
        <v>15</v>
      </c>
      <c r="L3258">
        <f t="shared" si="505"/>
        <v>1</v>
      </c>
      <c r="M3258" t="s">
        <v>21</v>
      </c>
      <c r="N3258">
        <f t="shared" si="506"/>
        <v>0</v>
      </c>
      <c r="O3258">
        <f t="shared" si="507"/>
        <v>0</v>
      </c>
      <c r="P3258">
        <v>89.58</v>
      </c>
      <c r="Q3258">
        <f t="shared" si="508"/>
        <v>-0.36590096692981833</v>
      </c>
      <c r="R3258">
        <v>22.8</v>
      </c>
      <c r="S3258">
        <f t="shared" si="509"/>
        <v>-0.78739910338275876</v>
      </c>
      <c r="T3258" s="8">
        <v>0</v>
      </c>
    </row>
    <row r="3259" spans="1:20" x14ac:dyDescent="0.35">
      <c r="A3259">
        <v>71</v>
      </c>
      <c r="B3259">
        <f t="shared" si="500"/>
        <v>1.2283437586950761</v>
      </c>
      <c r="C3259">
        <v>0</v>
      </c>
      <c r="D3259">
        <v>0</v>
      </c>
      <c r="E3259" t="s">
        <v>13</v>
      </c>
      <c r="F3259">
        <f t="shared" si="501"/>
        <v>1</v>
      </c>
      <c r="G3259" t="s">
        <v>14</v>
      </c>
      <c r="H3259">
        <f t="shared" si="502"/>
        <v>1</v>
      </c>
      <c r="I3259">
        <f t="shared" si="503"/>
        <v>0</v>
      </c>
      <c r="J3259">
        <f t="shared" si="504"/>
        <v>0</v>
      </c>
      <c r="K3259" t="s">
        <v>19</v>
      </c>
      <c r="L3259">
        <f t="shared" si="505"/>
        <v>0</v>
      </c>
      <c r="M3259" t="s">
        <v>16</v>
      </c>
      <c r="N3259">
        <f t="shared" si="506"/>
        <v>1</v>
      </c>
      <c r="O3259">
        <f t="shared" si="507"/>
        <v>0</v>
      </c>
      <c r="P3259">
        <v>91.85</v>
      </c>
      <c r="Q3259">
        <f t="shared" si="508"/>
        <v>-0.31576749379831415</v>
      </c>
      <c r="R3259">
        <v>27.6</v>
      </c>
      <c r="S3259">
        <f t="shared" si="509"/>
        <v>-0.16392603601754996</v>
      </c>
      <c r="T3259" s="8">
        <v>0</v>
      </c>
    </row>
    <row r="3260" spans="1:20" x14ac:dyDescent="0.35">
      <c r="A3260">
        <v>42</v>
      </c>
      <c r="B3260">
        <f t="shared" si="500"/>
        <v>-5.424993080354578E-2</v>
      </c>
      <c r="C3260">
        <v>0</v>
      </c>
      <c r="D3260">
        <v>0</v>
      </c>
      <c r="E3260" t="s">
        <v>13</v>
      </c>
      <c r="F3260">
        <f t="shared" si="501"/>
        <v>1</v>
      </c>
      <c r="G3260" t="s">
        <v>25</v>
      </c>
      <c r="H3260">
        <f t="shared" si="502"/>
        <v>0</v>
      </c>
      <c r="I3260">
        <f t="shared" si="503"/>
        <v>0</v>
      </c>
      <c r="J3260">
        <f t="shared" si="504"/>
        <v>1</v>
      </c>
      <c r="K3260" t="s">
        <v>15</v>
      </c>
      <c r="L3260">
        <f t="shared" si="505"/>
        <v>1</v>
      </c>
      <c r="M3260" t="s">
        <v>21</v>
      </c>
      <c r="N3260">
        <f t="shared" si="506"/>
        <v>0</v>
      </c>
      <c r="O3260">
        <f t="shared" si="507"/>
        <v>0</v>
      </c>
      <c r="P3260">
        <v>88.89</v>
      </c>
      <c r="Q3260">
        <f t="shared" si="508"/>
        <v>-0.38113977594335924</v>
      </c>
      <c r="R3260">
        <v>33</v>
      </c>
      <c r="S3260">
        <f t="shared" si="509"/>
        <v>0.53748116476830965</v>
      </c>
      <c r="T3260" s="8">
        <v>0</v>
      </c>
    </row>
    <row r="3261" spans="1:20" x14ac:dyDescent="0.35">
      <c r="A3261">
        <v>30</v>
      </c>
      <c r="B3261">
        <f t="shared" si="500"/>
        <v>-0.58497835404435483</v>
      </c>
      <c r="C3261">
        <v>0</v>
      </c>
      <c r="D3261">
        <v>0</v>
      </c>
      <c r="E3261" t="s">
        <v>13</v>
      </c>
      <c r="F3261">
        <f t="shared" si="501"/>
        <v>1</v>
      </c>
      <c r="G3261" t="s">
        <v>14</v>
      </c>
      <c r="H3261">
        <f t="shared" si="502"/>
        <v>1</v>
      </c>
      <c r="I3261">
        <f t="shared" si="503"/>
        <v>0</v>
      </c>
      <c r="J3261">
        <f t="shared" si="504"/>
        <v>0</v>
      </c>
      <c r="K3261" t="s">
        <v>15</v>
      </c>
      <c r="L3261">
        <f t="shared" si="505"/>
        <v>1</v>
      </c>
      <c r="M3261" t="s">
        <v>21</v>
      </c>
      <c r="N3261">
        <f t="shared" si="506"/>
        <v>0</v>
      </c>
      <c r="O3261">
        <f t="shared" si="507"/>
        <v>0</v>
      </c>
      <c r="P3261">
        <v>79.55</v>
      </c>
      <c r="Q3261">
        <f t="shared" si="508"/>
        <v>-0.58741582838752249</v>
      </c>
      <c r="R3261">
        <v>33.700000000000003</v>
      </c>
      <c r="S3261">
        <f t="shared" si="509"/>
        <v>0.62840432042573635</v>
      </c>
      <c r="T3261" s="8">
        <v>0</v>
      </c>
    </row>
    <row r="3262" spans="1:20" x14ac:dyDescent="0.35">
      <c r="A3262">
        <v>75</v>
      </c>
      <c r="B3262">
        <f t="shared" si="500"/>
        <v>1.4052532331086791</v>
      </c>
      <c r="C3262">
        <v>0</v>
      </c>
      <c r="D3262">
        <v>0</v>
      </c>
      <c r="E3262" t="s">
        <v>13</v>
      </c>
      <c r="F3262">
        <f t="shared" si="501"/>
        <v>1</v>
      </c>
      <c r="G3262" t="s">
        <v>18</v>
      </c>
      <c r="H3262">
        <f t="shared" si="502"/>
        <v>0</v>
      </c>
      <c r="I3262">
        <f t="shared" si="503"/>
        <v>1</v>
      </c>
      <c r="J3262">
        <f t="shared" si="504"/>
        <v>0</v>
      </c>
      <c r="K3262" t="s">
        <v>15</v>
      </c>
      <c r="L3262">
        <f t="shared" si="505"/>
        <v>1</v>
      </c>
      <c r="M3262" t="s">
        <v>16</v>
      </c>
      <c r="N3262">
        <f t="shared" si="506"/>
        <v>1</v>
      </c>
      <c r="O3262">
        <f t="shared" si="507"/>
        <v>0</v>
      </c>
      <c r="P3262">
        <v>108.62</v>
      </c>
      <c r="Q3262">
        <f t="shared" si="508"/>
        <v>5.4601820922094667E-2</v>
      </c>
      <c r="R3262">
        <v>25.1</v>
      </c>
      <c r="S3262">
        <f t="shared" si="509"/>
        <v>-0.48865159193692953</v>
      </c>
      <c r="T3262" s="8">
        <v>0</v>
      </c>
    </row>
    <row r="3263" spans="1:20" x14ac:dyDescent="0.35">
      <c r="A3263">
        <v>9</v>
      </c>
      <c r="B3263">
        <f t="shared" si="500"/>
        <v>-1.5137530947157707</v>
      </c>
      <c r="C3263">
        <v>0</v>
      </c>
      <c r="D3263">
        <v>0</v>
      </c>
      <c r="E3263" t="s">
        <v>23</v>
      </c>
      <c r="F3263">
        <f t="shared" si="501"/>
        <v>0</v>
      </c>
      <c r="G3263" t="s">
        <v>26</v>
      </c>
      <c r="H3263">
        <f t="shared" si="502"/>
        <v>0</v>
      </c>
      <c r="I3263">
        <f t="shared" si="503"/>
        <v>0</v>
      </c>
      <c r="J3263">
        <f t="shared" si="504"/>
        <v>0</v>
      </c>
      <c r="K3263" t="s">
        <v>15</v>
      </c>
      <c r="L3263">
        <f t="shared" si="505"/>
        <v>1</v>
      </c>
      <c r="M3263" t="s">
        <v>21</v>
      </c>
      <c r="N3263">
        <f t="shared" si="506"/>
        <v>0</v>
      </c>
      <c r="O3263">
        <f t="shared" si="507"/>
        <v>0</v>
      </c>
      <c r="P3263">
        <v>78.239999999999995</v>
      </c>
      <c r="Q3263">
        <f t="shared" si="508"/>
        <v>-0.61634748028279596</v>
      </c>
      <c r="R3263">
        <v>15.3</v>
      </c>
      <c r="S3263">
        <f t="shared" si="509"/>
        <v>-1.7615757711408975</v>
      </c>
      <c r="T3263" s="8">
        <v>0</v>
      </c>
    </row>
    <row r="3264" spans="1:20" x14ac:dyDescent="0.35">
      <c r="A3264">
        <v>47</v>
      </c>
      <c r="B3264">
        <f t="shared" si="500"/>
        <v>0.16688691221345797</v>
      </c>
      <c r="C3264">
        <v>0</v>
      </c>
      <c r="D3264">
        <v>0</v>
      </c>
      <c r="E3264" t="s">
        <v>13</v>
      </c>
      <c r="F3264">
        <f t="shared" si="501"/>
        <v>1</v>
      </c>
      <c r="G3264" t="s">
        <v>14</v>
      </c>
      <c r="H3264">
        <f t="shared" si="502"/>
        <v>1</v>
      </c>
      <c r="I3264">
        <f t="shared" si="503"/>
        <v>0</v>
      </c>
      <c r="J3264">
        <f t="shared" si="504"/>
        <v>0</v>
      </c>
      <c r="K3264" t="s">
        <v>19</v>
      </c>
      <c r="L3264">
        <f t="shared" si="505"/>
        <v>0</v>
      </c>
      <c r="M3264" t="s">
        <v>22</v>
      </c>
      <c r="N3264">
        <f t="shared" si="506"/>
        <v>0</v>
      </c>
      <c r="O3264">
        <f t="shared" si="507"/>
        <v>1</v>
      </c>
      <c r="P3264">
        <v>88.49</v>
      </c>
      <c r="Q3264">
        <f t="shared" si="508"/>
        <v>-0.38997386812512225</v>
      </c>
      <c r="R3264">
        <v>22.2</v>
      </c>
      <c r="S3264">
        <f t="shared" si="509"/>
        <v>-0.86533323680341012</v>
      </c>
      <c r="T3264" s="8">
        <v>0</v>
      </c>
    </row>
    <row r="3265" spans="1:20" x14ac:dyDescent="0.35">
      <c r="A3265">
        <v>75</v>
      </c>
      <c r="B3265">
        <f t="shared" si="500"/>
        <v>1.4052532331086791</v>
      </c>
      <c r="C3265">
        <v>1</v>
      </c>
      <c r="D3265">
        <v>0</v>
      </c>
      <c r="E3265" t="s">
        <v>23</v>
      </c>
      <c r="F3265">
        <f t="shared" si="501"/>
        <v>0</v>
      </c>
      <c r="G3265" t="s">
        <v>18</v>
      </c>
      <c r="H3265">
        <f t="shared" si="502"/>
        <v>0</v>
      </c>
      <c r="I3265">
        <f t="shared" si="503"/>
        <v>1</v>
      </c>
      <c r="J3265">
        <f t="shared" si="504"/>
        <v>0</v>
      </c>
      <c r="K3265" t="s">
        <v>19</v>
      </c>
      <c r="L3265">
        <f t="shared" si="505"/>
        <v>0</v>
      </c>
      <c r="M3265" t="s">
        <v>16</v>
      </c>
      <c r="N3265">
        <f t="shared" si="506"/>
        <v>1</v>
      </c>
      <c r="O3265">
        <f t="shared" si="507"/>
        <v>0</v>
      </c>
      <c r="P3265">
        <v>91.85</v>
      </c>
      <c r="Q3265">
        <f t="shared" si="508"/>
        <v>-0.31576749379831415</v>
      </c>
      <c r="R3265">
        <v>21.4</v>
      </c>
      <c r="S3265">
        <f t="shared" si="509"/>
        <v>-0.96924541469761161</v>
      </c>
      <c r="T3265" s="8">
        <v>0</v>
      </c>
    </row>
    <row r="3266" spans="1:20" x14ac:dyDescent="0.35">
      <c r="A3266">
        <v>61</v>
      </c>
      <c r="B3266">
        <f t="shared" si="500"/>
        <v>0.78607007266106854</v>
      </c>
      <c r="C3266">
        <v>0</v>
      </c>
      <c r="D3266">
        <v>0</v>
      </c>
      <c r="E3266" t="s">
        <v>13</v>
      </c>
      <c r="F3266">
        <f t="shared" si="501"/>
        <v>1</v>
      </c>
      <c r="G3266" t="s">
        <v>14</v>
      </c>
      <c r="H3266">
        <f t="shared" si="502"/>
        <v>1</v>
      </c>
      <c r="I3266">
        <f t="shared" si="503"/>
        <v>0</v>
      </c>
      <c r="J3266">
        <f t="shared" si="504"/>
        <v>0</v>
      </c>
      <c r="K3266" t="s">
        <v>19</v>
      </c>
      <c r="L3266">
        <f t="shared" si="505"/>
        <v>0</v>
      </c>
      <c r="M3266" t="s">
        <v>16</v>
      </c>
      <c r="N3266">
        <f t="shared" si="506"/>
        <v>1</v>
      </c>
      <c r="O3266">
        <f t="shared" si="507"/>
        <v>0</v>
      </c>
      <c r="P3266">
        <v>72.010000000000005</v>
      </c>
      <c r="Q3266">
        <f t="shared" si="508"/>
        <v>-0.75393846601375247</v>
      </c>
      <c r="R3266">
        <v>26</v>
      </c>
      <c r="S3266">
        <f t="shared" si="509"/>
        <v>-0.37175039180595304</v>
      </c>
      <c r="T3266" s="8">
        <v>0</v>
      </c>
    </row>
    <row r="3267" spans="1:20" x14ac:dyDescent="0.35">
      <c r="A3267">
        <v>61</v>
      </c>
      <c r="B3267">
        <f t="shared" ref="B3267:B3330" si="510">(A3267-$V$1)/$V$2</f>
        <v>0.78607007266106854</v>
      </c>
      <c r="C3267">
        <v>0</v>
      </c>
      <c r="D3267">
        <v>0</v>
      </c>
      <c r="E3267" t="s">
        <v>13</v>
      </c>
      <c r="F3267">
        <f t="shared" ref="F3267:F3330" si="511">IF(E3267="Yes",1,0)</f>
        <v>1</v>
      </c>
      <c r="G3267" t="s">
        <v>18</v>
      </c>
      <c r="H3267">
        <f t="shared" ref="H3267:H3330" si="512">IF(G3267="Private",1,0)</f>
        <v>0</v>
      </c>
      <c r="I3267">
        <f t="shared" ref="I3267:I3330" si="513">IF(G3267="Self-employed",1,0)</f>
        <v>1</v>
      </c>
      <c r="J3267">
        <f t="shared" ref="J3267:J3330" si="514">IF(G3267="Govt_job",1,0)</f>
        <v>0</v>
      </c>
      <c r="K3267" t="s">
        <v>19</v>
      </c>
      <c r="L3267">
        <f t="shared" ref="L3267:L3330" si="515">IF(K3267="Urban",1,0)</f>
        <v>0</v>
      </c>
      <c r="M3267" t="s">
        <v>21</v>
      </c>
      <c r="N3267">
        <f t="shared" ref="N3267:N3330" si="516">IF(M3267="formerly smoked",1,0)</f>
        <v>0</v>
      </c>
      <c r="O3267">
        <f t="shared" ref="O3267:O3330" si="517">IF(M3267="smokes",1,0)</f>
        <v>0</v>
      </c>
      <c r="P3267">
        <v>81.96</v>
      </c>
      <c r="Q3267">
        <f t="shared" ref="Q3267:Q3330" si="518">(P3267-$W$5)/$W$6</f>
        <v>-0.53419042299240127</v>
      </c>
      <c r="R3267">
        <v>29.9</v>
      </c>
      <c r="S3267">
        <f t="shared" ref="S3267:S3330" si="519">(R3267-$V$11)/$V$12</f>
        <v>0.13482147542827885</v>
      </c>
      <c r="T3267" s="8">
        <v>0</v>
      </c>
    </row>
    <row r="3268" spans="1:20" x14ac:dyDescent="0.35">
      <c r="A3268">
        <v>27</v>
      </c>
      <c r="B3268">
        <f t="shared" si="510"/>
        <v>-0.71766045985455706</v>
      </c>
      <c r="C3268">
        <v>0</v>
      </c>
      <c r="D3268">
        <v>0</v>
      </c>
      <c r="E3268" t="s">
        <v>13</v>
      </c>
      <c r="F3268">
        <f t="shared" si="511"/>
        <v>1</v>
      </c>
      <c r="G3268" t="s">
        <v>14</v>
      </c>
      <c r="H3268">
        <f t="shared" si="512"/>
        <v>1</v>
      </c>
      <c r="I3268">
        <f t="shared" si="513"/>
        <v>0</v>
      </c>
      <c r="J3268">
        <f t="shared" si="514"/>
        <v>0</v>
      </c>
      <c r="K3268" t="s">
        <v>15</v>
      </c>
      <c r="L3268">
        <f t="shared" si="515"/>
        <v>1</v>
      </c>
      <c r="M3268" t="s">
        <v>22</v>
      </c>
      <c r="N3268">
        <f t="shared" si="516"/>
        <v>0</v>
      </c>
      <c r="O3268">
        <f t="shared" si="517"/>
        <v>1</v>
      </c>
      <c r="P3268">
        <v>70.56</v>
      </c>
      <c r="Q3268">
        <f t="shared" si="518"/>
        <v>-0.78596205017264298</v>
      </c>
      <c r="R3268">
        <v>28.6</v>
      </c>
      <c r="S3268">
        <f t="shared" si="519"/>
        <v>-3.4035813649798144E-2</v>
      </c>
      <c r="T3268" s="8">
        <v>0</v>
      </c>
    </row>
    <row r="3269" spans="1:20" x14ac:dyDescent="0.35">
      <c r="A3269">
        <v>55</v>
      </c>
      <c r="B3269">
        <f t="shared" si="510"/>
        <v>0.52070586104066396</v>
      </c>
      <c r="C3269">
        <v>0</v>
      </c>
      <c r="D3269">
        <v>0</v>
      </c>
      <c r="E3269" t="s">
        <v>13</v>
      </c>
      <c r="F3269">
        <f t="shared" si="511"/>
        <v>1</v>
      </c>
      <c r="G3269" t="s">
        <v>14</v>
      </c>
      <c r="H3269">
        <f t="shared" si="512"/>
        <v>1</v>
      </c>
      <c r="I3269">
        <f t="shared" si="513"/>
        <v>0</v>
      </c>
      <c r="J3269">
        <f t="shared" si="514"/>
        <v>0</v>
      </c>
      <c r="K3269" t="s">
        <v>15</v>
      </c>
      <c r="L3269">
        <f t="shared" si="515"/>
        <v>1</v>
      </c>
      <c r="M3269" t="s">
        <v>21</v>
      </c>
      <c r="N3269">
        <f t="shared" si="516"/>
        <v>0</v>
      </c>
      <c r="O3269">
        <f t="shared" si="517"/>
        <v>0</v>
      </c>
      <c r="P3269">
        <v>71.02</v>
      </c>
      <c r="Q3269">
        <f t="shared" si="518"/>
        <v>-0.77580284416361578</v>
      </c>
      <c r="R3269">
        <v>21.2</v>
      </c>
      <c r="S3269">
        <f t="shared" si="519"/>
        <v>-0.99522345917116184</v>
      </c>
      <c r="T3269" s="8">
        <v>0</v>
      </c>
    </row>
    <row r="3270" spans="1:20" x14ac:dyDescent="0.35">
      <c r="A3270">
        <v>2</v>
      </c>
      <c r="B3270">
        <f t="shared" si="510"/>
        <v>-1.8233446749395759</v>
      </c>
      <c r="C3270">
        <v>0</v>
      </c>
      <c r="D3270">
        <v>0</v>
      </c>
      <c r="E3270" t="s">
        <v>23</v>
      </c>
      <c r="F3270">
        <f t="shared" si="511"/>
        <v>0</v>
      </c>
      <c r="G3270" t="s">
        <v>26</v>
      </c>
      <c r="H3270">
        <f t="shared" si="512"/>
        <v>0</v>
      </c>
      <c r="I3270">
        <f t="shared" si="513"/>
        <v>0</v>
      </c>
      <c r="J3270">
        <f t="shared" si="514"/>
        <v>0</v>
      </c>
      <c r="K3270" t="s">
        <v>19</v>
      </c>
      <c r="L3270">
        <f t="shared" si="515"/>
        <v>0</v>
      </c>
      <c r="M3270" t="s">
        <v>21</v>
      </c>
      <c r="N3270">
        <f t="shared" si="516"/>
        <v>0</v>
      </c>
      <c r="O3270">
        <f t="shared" si="517"/>
        <v>0</v>
      </c>
      <c r="P3270">
        <v>99.75</v>
      </c>
      <c r="Q3270">
        <f t="shared" si="518"/>
        <v>-0.14129417320849721</v>
      </c>
      <c r="R3270">
        <v>16</v>
      </c>
      <c r="S3270">
        <f t="shared" si="519"/>
        <v>-1.6706526154834713</v>
      </c>
      <c r="T3270" s="8">
        <v>0</v>
      </c>
    </row>
    <row r="3271" spans="1:20" x14ac:dyDescent="0.35">
      <c r="A3271">
        <v>51</v>
      </c>
      <c r="B3271">
        <f t="shared" si="510"/>
        <v>0.34379638662706097</v>
      </c>
      <c r="C3271">
        <v>0</v>
      </c>
      <c r="D3271">
        <v>0</v>
      </c>
      <c r="E3271" t="s">
        <v>13</v>
      </c>
      <c r="F3271">
        <f t="shared" si="511"/>
        <v>1</v>
      </c>
      <c r="G3271" t="s">
        <v>25</v>
      </c>
      <c r="H3271">
        <f t="shared" si="512"/>
        <v>0</v>
      </c>
      <c r="I3271">
        <f t="shared" si="513"/>
        <v>0</v>
      </c>
      <c r="J3271">
        <f t="shared" si="514"/>
        <v>1</v>
      </c>
      <c r="K3271" t="s">
        <v>15</v>
      </c>
      <c r="L3271">
        <f t="shared" si="515"/>
        <v>1</v>
      </c>
      <c r="M3271" t="s">
        <v>21</v>
      </c>
      <c r="N3271">
        <f t="shared" si="516"/>
        <v>0</v>
      </c>
      <c r="O3271">
        <f t="shared" si="517"/>
        <v>0</v>
      </c>
      <c r="P3271">
        <v>127.2</v>
      </c>
      <c r="Q3271">
        <f t="shared" si="518"/>
        <v>0.4649454027649802</v>
      </c>
      <c r="R3271">
        <v>22.7</v>
      </c>
      <c r="S3271">
        <f t="shared" si="519"/>
        <v>-0.80038812561953421</v>
      </c>
      <c r="T3271" s="8">
        <v>0</v>
      </c>
    </row>
    <row r="3272" spans="1:20" x14ac:dyDescent="0.35">
      <c r="A3272">
        <v>45</v>
      </c>
      <c r="B3272">
        <f t="shared" si="510"/>
        <v>7.8432175006656474E-2</v>
      </c>
      <c r="C3272">
        <v>0</v>
      </c>
      <c r="D3272">
        <v>0</v>
      </c>
      <c r="E3272" t="s">
        <v>13</v>
      </c>
      <c r="F3272">
        <f t="shared" si="511"/>
        <v>1</v>
      </c>
      <c r="G3272" t="s">
        <v>18</v>
      </c>
      <c r="H3272">
        <f t="shared" si="512"/>
        <v>0</v>
      </c>
      <c r="I3272">
        <f t="shared" si="513"/>
        <v>1</v>
      </c>
      <c r="J3272">
        <f t="shared" si="514"/>
        <v>0</v>
      </c>
      <c r="K3272" t="s">
        <v>19</v>
      </c>
      <c r="L3272">
        <f t="shared" si="515"/>
        <v>0</v>
      </c>
      <c r="M3272" t="s">
        <v>22</v>
      </c>
      <c r="N3272">
        <f t="shared" si="516"/>
        <v>0</v>
      </c>
      <c r="O3272">
        <f t="shared" si="517"/>
        <v>1</v>
      </c>
      <c r="P3272">
        <v>69.760000000000005</v>
      </c>
      <c r="Q3272">
        <f t="shared" si="518"/>
        <v>-0.80363023453616866</v>
      </c>
      <c r="R3272">
        <v>25.3</v>
      </c>
      <c r="S3272">
        <f t="shared" si="519"/>
        <v>-0.46267354746337924</v>
      </c>
      <c r="T3272" s="8">
        <v>0</v>
      </c>
    </row>
    <row r="3273" spans="1:20" x14ac:dyDescent="0.35">
      <c r="A3273">
        <v>36</v>
      </c>
      <c r="B3273">
        <f t="shared" si="510"/>
        <v>-0.31961414242395031</v>
      </c>
      <c r="C3273">
        <v>0</v>
      </c>
      <c r="D3273">
        <v>0</v>
      </c>
      <c r="E3273" t="s">
        <v>13</v>
      </c>
      <c r="F3273">
        <f t="shared" si="511"/>
        <v>1</v>
      </c>
      <c r="G3273" t="s">
        <v>14</v>
      </c>
      <c r="H3273">
        <f t="shared" si="512"/>
        <v>1</v>
      </c>
      <c r="I3273">
        <f t="shared" si="513"/>
        <v>0</v>
      </c>
      <c r="J3273">
        <f t="shared" si="514"/>
        <v>0</v>
      </c>
      <c r="K3273" t="s">
        <v>19</v>
      </c>
      <c r="L3273">
        <f t="shared" si="515"/>
        <v>0</v>
      </c>
      <c r="M3273" t="s">
        <v>16</v>
      </c>
      <c r="N3273">
        <f t="shared" si="516"/>
        <v>1</v>
      </c>
      <c r="O3273">
        <f t="shared" si="517"/>
        <v>0</v>
      </c>
      <c r="P3273">
        <v>74.63</v>
      </c>
      <c r="Q3273">
        <f t="shared" si="518"/>
        <v>-0.69607516222320587</v>
      </c>
      <c r="R3273">
        <v>31.6</v>
      </c>
      <c r="S3273">
        <f t="shared" si="519"/>
        <v>0.3556348534534573</v>
      </c>
      <c r="T3273" s="8">
        <v>0</v>
      </c>
    </row>
    <row r="3274" spans="1:20" x14ac:dyDescent="0.35">
      <c r="A3274">
        <v>46</v>
      </c>
      <c r="B3274">
        <f t="shared" si="510"/>
        <v>0.12265954361005722</v>
      </c>
      <c r="C3274">
        <v>0</v>
      </c>
      <c r="D3274">
        <v>0</v>
      </c>
      <c r="E3274" t="s">
        <v>13</v>
      </c>
      <c r="F3274">
        <f t="shared" si="511"/>
        <v>1</v>
      </c>
      <c r="G3274" t="s">
        <v>25</v>
      </c>
      <c r="H3274">
        <f t="shared" si="512"/>
        <v>0</v>
      </c>
      <c r="I3274">
        <f t="shared" si="513"/>
        <v>0</v>
      </c>
      <c r="J3274">
        <f t="shared" si="514"/>
        <v>1</v>
      </c>
      <c r="K3274" t="s">
        <v>19</v>
      </c>
      <c r="L3274">
        <f t="shared" si="515"/>
        <v>0</v>
      </c>
      <c r="M3274" t="s">
        <v>16</v>
      </c>
      <c r="N3274">
        <f t="shared" si="516"/>
        <v>1</v>
      </c>
      <c r="O3274">
        <f t="shared" si="517"/>
        <v>0</v>
      </c>
      <c r="P3274">
        <v>102.27</v>
      </c>
      <c r="Q3274">
        <f t="shared" si="518"/>
        <v>-8.5639392463391167E-2</v>
      </c>
      <c r="R3274">
        <v>38.9</v>
      </c>
      <c r="S3274">
        <f t="shared" si="519"/>
        <v>1.3038334767380453</v>
      </c>
      <c r="T3274" s="8">
        <v>0</v>
      </c>
    </row>
    <row r="3275" spans="1:20" x14ac:dyDescent="0.35">
      <c r="A3275">
        <v>48</v>
      </c>
      <c r="B3275">
        <f t="shared" si="510"/>
        <v>0.21111428081685873</v>
      </c>
      <c r="C3275">
        <v>0</v>
      </c>
      <c r="D3275">
        <v>0</v>
      </c>
      <c r="E3275" t="s">
        <v>13</v>
      </c>
      <c r="F3275">
        <f t="shared" si="511"/>
        <v>1</v>
      </c>
      <c r="G3275" t="s">
        <v>14</v>
      </c>
      <c r="H3275">
        <f t="shared" si="512"/>
        <v>1</v>
      </c>
      <c r="I3275">
        <f t="shared" si="513"/>
        <v>0</v>
      </c>
      <c r="J3275">
        <f t="shared" si="514"/>
        <v>0</v>
      </c>
      <c r="K3275" t="s">
        <v>19</v>
      </c>
      <c r="L3275">
        <f t="shared" si="515"/>
        <v>0</v>
      </c>
      <c r="M3275" t="s">
        <v>22</v>
      </c>
      <c r="N3275">
        <f t="shared" si="516"/>
        <v>0</v>
      </c>
      <c r="O3275">
        <f t="shared" si="517"/>
        <v>1</v>
      </c>
      <c r="P3275">
        <v>73.56</v>
      </c>
      <c r="Q3275">
        <f t="shared" si="518"/>
        <v>-0.71970635880942146</v>
      </c>
      <c r="R3275">
        <v>27.1</v>
      </c>
      <c r="S3275">
        <f t="shared" si="519"/>
        <v>-0.22887114720142587</v>
      </c>
      <c r="T3275" s="8">
        <v>0</v>
      </c>
    </row>
    <row r="3276" spans="1:20" x14ac:dyDescent="0.35">
      <c r="A3276">
        <v>79</v>
      </c>
      <c r="B3276">
        <f t="shared" si="510"/>
        <v>1.5821627075222819</v>
      </c>
      <c r="C3276">
        <v>0</v>
      </c>
      <c r="D3276">
        <v>0</v>
      </c>
      <c r="E3276" t="s">
        <v>13</v>
      </c>
      <c r="F3276">
        <f t="shared" si="511"/>
        <v>1</v>
      </c>
      <c r="G3276" t="s">
        <v>18</v>
      </c>
      <c r="H3276">
        <f t="shared" si="512"/>
        <v>0</v>
      </c>
      <c r="I3276">
        <f t="shared" si="513"/>
        <v>1</v>
      </c>
      <c r="J3276">
        <f t="shared" si="514"/>
        <v>0</v>
      </c>
      <c r="K3276" t="s">
        <v>15</v>
      </c>
      <c r="L3276">
        <f t="shared" si="515"/>
        <v>1</v>
      </c>
      <c r="M3276" t="s">
        <v>16</v>
      </c>
      <c r="N3276">
        <f t="shared" si="516"/>
        <v>1</v>
      </c>
      <c r="O3276">
        <f t="shared" si="517"/>
        <v>0</v>
      </c>
      <c r="P3276">
        <v>57.77</v>
      </c>
      <c r="Q3276">
        <f t="shared" si="518"/>
        <v>-1.0684321476845109</v>
      </c>
      <c r="R3276">
        <v>24.1</v>
      </c>
      <c r="S3276">
        <f t="shared" si="519"/>
        <v>-0.61854181430468136</v>
      </c>
      <c r="T3276" s="8">
        <v>0</v>
      </c>
    </row>
    <row r="3277" spans="1:20" x14ac:dyDescent="0.35">
      <c r="A3277">
        <v>50</v>
      </c>
      <c r="B3277">
        <f t="shared" si="510"/>
        <v>0.29956901802366021</v>
      </c>
      <c r="C3277">
        <v>0</v>
      </c>
      <c r="D3277">
        <v>0</v>
      </c>
      <c r="E3277" t="s">
        <v>13</v>
      </c>
      <c r="F3277">
        <f t="shared" si="511"/>
        <v>1</v>
      </c>
      <c r="G3277" t="s">
        <v>25</v>
      </c>
      <c r="H3277">
        <f t="shared" si="512"/>
        <v>0</v>
      </c>
      <c r="I3277">
        <f t="shared" si="513"/>
        <v>0</v>
      </c>
      <c r="J3277">
        <f t="shared" si="514"/>
        <v>1</v>
      </c>
      <c r="K3277" t="s">
        <v>15</v>
      </c>
      <c r="L3277">
        <f t="shared" si="515"/>
        <v>1</v>
      </c>
      <c r="M3277" t="s">
        <v>21</v>
      </c>
      <c r="N3277">
        <f t="shared" si="516"/>
        <v>0</v>
      </c>
      <c r="O3277">
        <f t="shared" si="517"/>
        <v>0</v>
      </c>
      <c r="P3277">
        <v>151.25</v>
      </c>
      <c r="Q3277">
        <f t="shared" si="518"/>
        <v>0.996095195193473</v>
      </c>
      <c r="R3277">
        <v>31.5</v>
      </c>
      <c r="S3277">
        <f t="shared" si="519"/>
        <v>0.34264583121668196</v>
      </c>
      <c r="T3277" s="8">
        <v>0</v>
      </c>
    </row>
    <row r="3278" spans="1:20" x14ac:dyDescent="0.35">
      <c r="A3278">
        <v>79</v>
      </c>
      <c r="B3278">
        <f t="shared" si="510"/>
        <v>1.5821627075222819</v>
      </c>
      <c r="C3278">
        <v>0</v>
      </c>
      <c r="D3278">
        <v>0</v>
      </c>
      <c r="E3278" t="s">
        <v>13</v>
      </c>
      <c r="F3278">
        <f t="shared" si="511"/>
        <v>1</v>
      </c>
      <c r="G3278" t="s">
        <v>18</v>
      </c>
      <c r="H3278">
        <f t="shared" si="512"/>
        <v>0</v>
      </c>
      <c r="I3278">
        <f t="shared" si="513"/>
        <v>1</v>
      </c>
      <c r="J3278">
        <f t="shared" si="514"/>
        <v>0</v>
      </c>
      <c r="K3278" t="s">
        <v>15</v>
      </c>
      <c r="L3278">
        <f t="shared" si="515"/>
        <v>1</v>
      </c>
      <c r="M3278" t="s">
        <v>16</v>
      </c>
      <c r="N3278">
        <f t="shared" si="516"/>
        <v>1</v>
      </c>
      <c r="O3278">
        <f t="shared" si="517"/>
        <v>0</v>
      </c>
      <c r="P3278">
        <v>78.319999999999993</v>
      </c>
      <c r="Q3278">
        <f t="shared" si="518"/>
        <v>-0.61458066184644344</v>
      </c>
      <c r="R3278">
        <v>32</v>
      </c>
      <c r="S3278">
        <f t="shared" si="519"/>
        <v>0.40759094240055788</v>
      </c>
      <c r="T3278" s="8">
        <v>0</v>
      </c>
    </row>
    <row r="3279" spans="1:20" x14ac:dyDescent="0.35">
      <c r="A3279">
        <v>32</v>
      </c>
      <c r="B3279">
        <f t="shared" si="510"/>
        <v>-0.49652361683755331</v>
      </c>
      <c r="C3279">
        <v>0</v>
      </c>
      <c r="D3279">
        <v>0</v>
      </c>
      <c r="E3279" t="s">
        <v>13</v>
      </c>
      <c r="F3279">
        <f t="shared" si="511"/>
        <v>1</v>
      </c>
      <c r="G3279" t="s">
        <v>14</v>
      </c>
      <c r="H3279">
        <f t="shared" si="512"/>
        <v>1</v>
      </c>
      <c r="I3279">
        <f t="shared" si="513"/>
        <v>0</v>
      </c>
      <c r="J3279">
        <f t="shared" si="514"/>
        <v>0</v>
      </c>
      <c r="K3279" t="s">
        <v>19</v>
      </c>
      <c r="L3279">
        <f t="shared" si="515"/>
        <v>0</v>
      </c>
      <c r="M3279" t="s">
        <v>21</v>
      </c>
      <c r="N3279">
        <f t="shared" si="516"/>
        <v>0</v>
      </c>
      <c r="O3279">
        <f t="shared" si="517"/>
        <v>0</v>
      </c>
      <c r="P3279">
        <v>71.5</v>
      </c>
      <c r="Q3279">
        <f t="shared" si="518"/>
        <v>-0.76520193354550026</v>
      </c>
      <c r="R3279">
        <v>31.8</v>
      </c>
      <c r="S3279">
        <f t="shared" si="519"/>
        <v>0.38161289792700759</v>
      </c>
      <c r="T3279" s="8">
        <v>0</v>
      </c>
    </row>
    <row r="3280" spans="1:20" x14ac:dyDescent="0.35">
      <c r="A3280">
        <v>36</v>
      </c>
      <c r="B3280">
        <f t="shared" si="510"/>
        <v>-0.31961414242395031</v>
      </c>
      <c r="C3280">
        <v>0</v>
      </c>
      <c r="D3280">
        <v>0</v>
      </c>
      <c r="E3280" t="s">
        <v>13</v>
      </c>
      <c r="F3280">
        <f t="shared" si="511"/>
        <v>1</v>
      </c>
      <c r="G3280" t="s">
        <v>14</v>
      </c>
      <c r="H3280">
        <f t="shared" si="512"/>
        <v>1</v>
      </c>
      <c r="I3280">
        <f t="shared" si="513"/>
        <v>0</v>
      </c>
      <c r="J3280">
        <f t="shared" si="514"/>
        <v>0</v>
      </c>
      <c r="K3280" t="s">
        <v>15</v>
      </c>
      <c r="L3280">
        <f t="shared" si="515"/>
        <v>1</v>
      </c>
      <c r="M3280" t="s">
        <v>21</v>
      </c>
      <c r="N3280">
        <f t="shared" si="516"/>
        <v>0</v>
      </c>
      <c r="O3280">
        <f t="shared" si="517"/>
        <v>0</v>
      </c>
      <c r="P3280">
        <v>84.7</v>
      </c>
      <c r="Q3280">
        <f t="shared" si="518"/>
        <v>-0.47367689154732534</v>
      </c>
      <c r="R3280">
        <v>34</v>
      </c>
      <c r="S3280">
        <f t="shared" si="519"/>
        <v>0.66737138713606148</v>
      </c>
      <c r="T3280" s="8">
        <v>0</v>
      </c>
    </row>
    <row r="3281" spans="1:20" x14ac:dyDescent="0.35">
      <c r="A3281">
        <v>27</v>
      </c>
      <c r="B3281">
        <f t="shared" si="510"/>
        <v>-0.71766045985455706</v>
      </c>
      <c r="C3281">
        <v>0</v>
      </c>
      <c r="D3281">
        <v>0</v>
      </c>
      <c r="E3281" t="s">
        <v>13</v>
      </c>
      <c r="F3281">
        <f t="shared" si="511"/>
        <v>1</v>
      </c>
      <c r="G3281" t="s">
        <v>14</v>
      </c>
      <c r="H3281">
        <f t="shared" si="512"/>
        <v>1</v>
      </c>
      <c r="I3281">
        <f t="shared" si="513"/>
        <v>0</v>
      </c>
      <c r="J3281">
        <f t="shared" si="514"/>
        <v>0</v>
      </c>
      <c r="K3281" t="s">
        <v>15</v>
      </c>
      <c r="L3281">
        <f t="shared" si="515"/>
        <v>1</v>
      </c>
      <c r="M3281" t="s">
        <v>22</v>
      </c>
      <c r="N3281">
        <f t="shared" si="516"/>
        <v>0</v>
      </c>
      <c r="O3281">
        <f t="shared" si="517"/>
        <v>1</v>
      </c>
      <c r="P3281">
        <v>127.28</v>
      </c>
      <c r="Q3281">
        <f t="shared" si="518"/>
        <v>0.46671222120133271</v>
      </c>
      <c r="R3281">
        <v>23.4</v>
      </c>
      <c r="S3281">
        <f t="shared" si="519"/>
        <v>-0.70946496996210795</v>
      </c>
      <c r="T3281" s="8">
        <v>0</v>
      </c>
    </row>
    <row r="3282" spans="1:20" x14ac:dyDescent="0.35">
      <c r="A3282">
        <v>22</v>
      </c>
      <c r="B3282">
        <f t="shared" si="510"/>
        <v>-0.93879730287156082</v>
      </c>
      <c r="C3282">
        <v>0</v>
      </c>
      <c r="D3282">
        <v>0</v>
      </c>
      <c r="E3282" t="s">
        <v>23</v>
      </c>
      <c r="F3282">
        <f t="shared" si="511"/>
        <v>0</v>
      </c>
      <c r="G3282" t="s">
        <v>14</v>
      </c>
      <c r="H3282">
        <f t="shared" si="512"/>
        <v>1</v>
      </c>
      <c r="I3282">
        <f t="shared" si="513"/>
        <v>0</v>
      </c>
      <c r="J3282">
        <f t="shared" si="514"/>
        <v>0</v>
      </c>
      <c r="K3282" t="s">
        <v>19</v>
      </c>
      <c r="L3282">
        <f t="shared" si="515"/>
        <v>0</v>
      </c>
      <c r="M3282" t="s">
        <v>22</v>
      </c>
      <c r="N3282">
        <f t="shared" si="516"/>
        <v>0</v>
      </c>
      <c r="O3282">
        <f t="shared" si="517"/>
        <v>1</v>
      </c>
      <c r="P3282">
        <v>80.72</v>
      </c>
      <c r="Q3282">
        <f t="shared" si="518"/>
        <v>-0.56157610875586605</v>
      </c>
      <c r="R3282">
        <v>29.3</v>
      </c>
      <c r="S3282">
        <f t="shared" si="519"/>
        <v>5.6887342007628038E-2</v>
      </c>
      <c r="T3282" s="8">
        <v>0</v>
      </c>
    </row>
    <row r="3283" spans="1:20" x14ac:dyDescent="0.35">
      <c r="A3283">
        <v>5</v>
      </c>
      <c r="B3283">
        <f t="shared" si="510"/>
        <v>-1.6906625691293735</v>
      </c>
      <c r="C3283">
        <v>0</v>
      </c>
      <c r="D3283">
        <v>0</v>
      </c>
      <c r="E3283" t="s">
        <v>23</v>
      </c>
      <c r="F3283">
        <f t="shared" si="511"/>
        <v>0</v>
      </c>
      <c r="G3283" t="s">
        <v>26</v>
      </c>
      <c r="H3283">
        <f t="shared" si="512"/>
        <v>0</v>
      </c>
      <c r="I3283">
        <f t="shared" si="513"/>
        <v>0</v>
      </c>
      <c r="J3283">
        <f t="shared" si="514"/>
        <v>0</v>
      </c>
      <c r="K3283" t="s">
        <v>19</v>
      </c>
      <c r="L3283">
        <f t="shared" si="515"/>
        <v>0</v>
      </c>
      <c r="M3283" t="s">
        <v>21</v>
      </c>
      <c r="N3283">
        <f t="shared" si="516"/>
        <v>0</v>
      </c>
      <c r="O3283">
        <f t="shared" si="517"/>
        <v>0</v>
      </c>
      <c r="P3283">
        <v>73.92</v>
      </c>
      <c r="Q3283">
        <f t="shared" si="518"/>
        <v>-0.71175567584583488</v>
      </c>
      <c r="R3283">
        <v>17.2</v>
      </c>
      <c r="S3283">
        <f t="shared" si="519"/>
        <v>-1.5147843486421693</v>
      </c>
      <c r="T3283" s="8">
        <v>0</v>
      </c>
    </row>
    <row r="3284" spans="1:20" x14ac:dyDescent="0.35">
      <c r="A3284">
        <v>9</v>
      </c>
      <c r="B3284">
        <f t="shared" si="510"/>
        <v>-1.5137530947157707</v>
      </c>
      <c r="C3284">
        <v>0</v>
      </c>
      <c r="D3284">
        <v>0</v>
      </c>
      <c r="E3284" t="s">
        <v>23</v>
      </c>
      <c r="F3284">
        <f t="shared" si="511"/>
        <v>0</v>
      </c>
      <c r="G3284" t="s">
        <v>26</v>
      </c>
      <c r="H3284">
        <f t="shared" si="512"/>
        <v>0</v>
      </c>
      <c r="I3284">
        <f t="shared" si="513"/>
        <v>0</v>
      </c>
      <c r="J3284">
        <f t="shared" si="514"/>
        <v>0</v>
      </c>
      <c r="K3284" t="s">
        <v>15</v>
      </c>
      <c r="L3284">
        <f t="shared" si="515"/>
        <v>1</v>
      </c>
      <c r="M3284" t="s">
        <v>21</v>
      </c>
      <c r="N3284">
        <f t="shared" si="516"/>
        <v>0</v>
      </c>
      <c r="O3284">
        <f t="shared" si="517"/>
        <v>0</v>
      </c>
      <c r="P3284">
        <v>93.24</v>
      </c>
      <c r="Q3284">
        <f t="shared" si="518"/>
        <v>-0.28506902346668811</v>
      </c>
      <c r="R3284">
        <v>31.9</v>
      </c>
      <c r="S3284">
        <f t="shared" si="519"/>
        <v>0.39460192016378248</v>
      </c>
      <c r="T3284" s="8">
        <v>0</v>
      </c>
    </row>
    <row r="3285" spans="1:20" x14ac:dyDescent="0.35">
      <c r="A3285">
        <v>31</v>
      </c>
      <c r="B3285">
        <f t="shared" si="510"/>
        <v>-0.54075098544095401</v>
      </c>
      <c r="C3285">
        <v>0</v>
      </c>
      <c r="D3285">
        <v>0</v>
      </c>
      <c r="E3285" t="s">
        <v>23</v>
      </c>
      <c r="F3285">
        <f t="shared" si="511"/>
        <v>0</v>
      </c>
      <c r="G3285" t="s">
        <v>14</v>
      </c>
      <c r="H3285">
        <f t="shared" si="512"/>
        <v>1</v>
      </c>
      <c r="I3285">
        <f t="shared" si="513"/>
        <v>0</v>
      </c>
      <c r="J3285">
        <f t="shared" si="514"/>
        <v>0</v>
      </c>
      <c r="K3285" t="s">
        <v>15</v>
      </c>
      <c r="L3285">
        <f t="shared" si="515"/>
        <v>1</v>
      </c>
      <c r="M3285" t="s">
        <v>21</v>
      </c>
      <c r="N3285">
        <f t="shared" si="516"/>
        <v>0</v>
      </c>
      <c r="O3285">
        <f t="shared" si="517"/>
        <v>0</v>
      </c>
      <c r="P3285">
        <v>72.599999999999994</v>
      </c>
      <c r="Q3285">
        <f t="shared" si="518"/>
        <v>-0.74090818004565251</v>
      </c>
      <c r="R3285">
        <v>31.6</v>
      </c>
      <c r="S3285">
        <f t="shared" si="519"/>
        <v>0.3556348534534573</v>
      </c>
      <c r="T3285" s="8">
        <v>0</v>
      </c>
    </row>
    <row r="3286" spans="1:20" x14ac:dyDescent="0.35">
      <c r="A3286">
        <v>26</v>
      </c>
      <c r="B3286">
        <f t="shared" si="510"/>
        <v>-0.76188782845795777</v>
      </c>
      <c r="C3286">
        <v>0</v>
      </c>
      <c r="D3286">
        <v>0</v>
      </c>
      <c r="E3286" t="s">
        <v>23</v>
      </c>
      <c r="F3286">
        <f t="shared" si="511"/>
        <v>0</v>
      </c>
      <c r="G3286" t="s">
        <v>14</v>
      </c>
      <c r="H3286">
        <f t="shared" si="512"/>
        <v>1</v>
      </c>
      <c r="I3286">
        <f t="shared" si="513"/>
        <v>0</v>
      </c>
      <c r="J3286">
        <f t="shared" si="514"/>
        <v>0</v>
      </c>
      <c r="K3286" t="s">
        <v>19</v>
      </c>
      <c r="L3286">
        <f t="shared" si="515"/>
        <v>0</v>
      </c>
      <c r="M3286" t="s">
        <v>21</v>
      </c>
      <c r="N3286">
        <f t="shared" si="516"/>
        <v>0</v>
      </c>
      <c r="O3286">
        <f t="shared" si="517"/>
        <v>0</v>
      </c>
      <c r="P3286">
        <v>69.77</v>
      </c>
      <c r="Q3286">
        <f t="shared" si="518"/>
        <v>-0.80340938223162484</v>
      </c>
      <c r="R3286">
        <v>23.2</v>
      </c>
      <c r="S3286">
        <f t="shared" si="519"/>
        <v>-0.73544301443565829</v>
      </c>
      <c r="T3286" s="8">
        <v>0</v>
      </c>
    </row>
    <row r="3287" spans="1:20" x14ac:dyDescent="0.35">
      <c r="A3287">
        <v>43</v>
      </c>
      <c r="B3287">
        <f t="shared" si="510"/>
        <v>-1.0022562200145031E-2</v>
      </c>
      <c r="C3287">
        <v>0</v>
      </c>
      <c r="D3287">
        <v>0</v>
      </c>
      <c r="E3287" t="s">
        <v>23</v>
      </c>
      <c r="F3287">
        <f t="shared" si="511"/>
        <v>0</v>
      </c>
      <c r="G3287" t="s">
        <v>25</v>
      </c>
      <c r="H3287">
        <f t="shared" si="512"/>
        <v>0</v>
      </c>
      <c r="I3287">
        <f t="shared" si="513"/>
        <v>0</v>
      </c>
      <c r="J3287">
        <f t="shared" si="514"/>
        <v>1</v>
      </c>
      <c r="K3287" t="s">
        <v>15</v>
      </c>
      <c r="L3287">
        <f t="shared" si="515"/>
        <v>1</v>
      </c>
      <c r="M3287" t="s">
        <v>22</v>
      </c>
      <c r="N3287">
        <f t="shared" si="516"/>
        <v>0</v>
      </c>
      <c r="O3287">
        <f t="shared" si="517"/>
        <v>1</v>
      </c>
      <c r="P3287">
        <v>84.43</v>
      </c>
      <c r="Q3287">
        <f t="shared" si="518"/>
        <v>-0.4796399037700152</v>
      </c>
      <c r="R3287">
        <v>30</v>
      </c>
      <c r="S3287">
        <f t="shared" si="519"/>
        <v>0.14781049766505422</v>
      </c>
      <c r="T3287" s="8">
        <v>0</v>
      </c>
    </row>
    <row r="3288" spans="1:20" x14ac:dyDescent="0.35">
      <c r="A3288">
        <v>33</v>
      </c>
      <c r="B3288">
        <f t="shared" si="510"/>
        <v>-0.45229624823415254</v>
      </c>
      <c r="C3288">
        <v>0</v>
      </c>
      <c r="D3288">
        <v>0</v>
      </c>
      <c r="E3288" t="s">
        <v>13</v>
      </c>
      <c r="F3288">
        <f t="shared" si="511"/>
        <v>1</v>
      </c>
      <c r="G3288" t="s">
        <v>14</v>
      </c>
      <c r="H3288">
        <f t="shared" si="512"/>
        <v>1</v>
      </c>
      <c r="I3288">
        <f t="shared" si="513"/>
        <v>0</v>
      </c>
      <c r="J3288">
        <f t="shared" si="514"/>
        <v>0</v>
      </c>
      <c r="K3288" t="s">
        <v>19</v>
      </c>
      <c r="L3288">
        <f t="shared" si="515"/>
        <v>0</v>
      </c>
      <c r="M3288" t="s">
        <v>21</v>
      </c>
      <c r="N3288">
        <f t="shared" si="516"/>
        <v>0</v>
      </c>
      <c r="O3288">
        <f t="shared" si="517"/>
        <v>0</v>
      </c>
      <c r="P3288">
        <v>84.13</v>
      </c>
      <c r="Q3288">
        <f t="shared" si="518"/>
        <v>-0.48626547290633759</v>
      </c>
      <c r="R3288">
        <v>26.3</v>
      </c>
      <c r="S3288">
        <f t="shared" si="519"/>
        <v>-0.33278332509562741</v>
      </c>
      <c r="T3288" s="8">
        <v>0</v>
      </c>
    </row>
    <row r="3289" spans="1:20" x14ac:dyDescent="0.35">
      <c r="A3289">
        <v>34</v>
      </c>
      <c r="B3289">
        <f t="shared" si="510"/>
        <v>-0.40806887963075178</v>
      </c>
      <c r="C3289">
        <v>0</v>
      </c>
      <c r="D3289">
        <v>0</v>
      </c>
      <c r="E3289" t="s">
        <v>23</v>
      </c>
      <c r="F3289">
        <f t="shared" si="511"/>
        <v>0</v>
      </c>
      <c r="G3289" t="s">
        <v>18</v>
      </c>
      <c r="H3289">
        <f t="shared" si="512"/>
        <v>0</v>
      </c>
      <c r="I3289">
        <f t="shared" si="513"/>
        <v>1</v>
      </c>
      <c r="J3289">
        <f t="shared" si="514"/>
        <v>0</v>
      </c>
      <c r="K3289" t="s">
        <v>19</v>
      </c>
      <c r="L3289">
        <f t="shared" si="515"/>
        <v>0</v>
      </c>
      <c r="M3289" t="s">
        <v>16</v>
      </c>
      <c r="N3289">
        <f t="shared" si="516"/>
        <v>1</v>
      </c>
      <c r="O3289">
        <f t="shared" si="517"/>
        <v>0</v>
      </c>
      <c r="P3289">
        <v>81.540000000000006</v>
      </c>
      <c r="Q3289">
        <f t="shared" si="518"/>
        <v>-0.54346621978325194</v>
      </c>
      <c r="R3289">
        <v>31.8</v>
      </c>
      <c r="S3289">
        <f t="shared" si="519"/>
        <v>0.38161289792700759</v>
      </c>
      <c r="T3289" s="8">
        <v>0</v>
      </c>
    </row>
    <row r="3290" spans="1:20" x14ac:dyDescent="0.35">
      <c r="A3290">
        <v>66</v>
      </c>
      <c r="B3290">
        <f t="shared" si="510"/>
        <v>1.0072069156780723</v>
      </c>
      <c r="C3290">
        <v>0</v>
      </c>
      <c r="D3290">
        <v>0</v>
      </c>
      <c r="E3290" t="s">
        <v>13</v>
      </c>
      <c r="F3290">
        <f t="shared" si="511"/>
        <v>1</v>
      </c>
      <c r="G3290" t="s">
        <v>25</v>
      </c>
      <c r="H3290">
        <f t="shared" si="512"/>
        <v>0</v>
      </c>
      <c r="I3290">
        <f t="shared" si="513"/>
        <v>0</v>
      </c>
      <c r="J3290">
        <f t="shared" si="514"/>
        <v>1</v>
      </c>
      <c r="K3290" t="s">
        <v>19</v>
      </c>
      <c r="L3290">
        <f t="shared" si="515"/>
        <v>0</v>
      </c>
      <c r="M3290" t="s">
        <v>16</v>
      </c>
      <c r="N3290">
        <f t="shared" si="516"/>
        <v>1</v>
      </c>
      <c r="O3290">
        <f t="shared" si="517"/>
        <v>0</v>
      </c>
      <c r="P3290">
        <v>57.17</v>
      </c>
      <c r="Q3290">
        <f t="shared" si="518"/>
        <v>-1.0816832859571552</v>
      </c>
      <c r="R3290">
        <v>25.5</v>
      </c>
      <c r="S3290">
        <f t="shared" si="519"/>
        <v>-0.43669550298982895</v>
      </c>
      <c r="T3290" s="8">
        <v>0</v>
      </c>
    </row>
    <row r="3291" spans="1:20" x14ac:dyDescent="0.35">
      <c r="A3291">
        <v>44</v>
      </c>
      <c r="B3291">
        <f t="shared" si="510"/>
        <v>3.4204806403255718E-2</v>
      </c>
      <c r="C3291">
        <v>0</v>
      </c>
      <c r="D3291">
        <v>0</v>
      </c>
      <c r="E3291" t="s">
        <v>13</v>
      </c>
      <c r="F3291">
        <f t="shared" si="511"/>
        <v>1</v>
      </c>
      <c r="G3291" t="s">
        <v>14</v>
      </c>
      <c r="H3291">
        <f t="shared" si="512"/>
        <v>1</v>
      </c>
      <c r="I3291">
        <f t="shared" si="513"/>
        <v>0</v>
      </c>
      <c r="J3291">
        <f t="shared" si="514"/>
        <v>0</v>
      </c>
      <c r="K3291" t="s">
        <v>19</v>
      </c>
      <c r="L3291">
        <f t="shared" si="515"/>
        <v>0</v>
      </c>
      <c r="M3291" t="s">
        <v>21</v>
      </c>
      <c r="N3291">
        <f t="shared" si="516"/>
        <v>0</v>
      </c>
      <c r="O3291">
        <f t="shared" si="517"/>
        <v>0</v>
      </c>
      <c r="P3291">
        <v>86.15</v>
      </c>
      <c r="Q3291">
        <f t="shared" si="518"/>
        <v>-0.44165330738843483</v>
      </c>
      <c r="R3291">
        <v>21.3</v>
      </c>
      <c r="S3291">
        <f t="shared" si="519"/>
        <v>-0.9822344369343865</v>
      </c>
      <c r="T3291" s="8">
        <v>0</v>
      </c>
    </row>
    <row r="3292" spans="1:20" x14ac:dyDescent="0.35">
      <c r="A3292">
        <v>56</v>
      </c>
      <c r="B3292">
        <f t="shared" si="510"/>
        <v>0.56493322964406478</v>
      </c>
      <c r="C3292">
        <v>0</v>
      </c>
      <c r="D3292">
        <v>0</v>
      </c>
      <c r="E3292" t="s">
        <v>13</v>
      </c>
      <c r="F3292">
        <f t="shared" si="511"/>
        <v>1</v>
      </c>
      <c r="G3292" t="s">
        <v>14</v>
      </c>
      <c r="H3292">
        <f t="shared" si="512"/>
        <v>1</v>
      </c>
      <c r="I3292">
        <f t="shared" si="513"/>
        <v>0</v>
      </c>
      <c r="J3292">
        <f t="shared" si="514"/>
        <v>0</v>
      </c>
      <c r="K3292" t="s">
        <v>19</v>
      </c>
      <c r="L3292">
        <f t="shared" si="515"/>
        <v>0</v>
      </c>
      <c r="M3292" t="s">
        <v>21</v>
      </c>
      <c r="N3292">
        <f t="shared" si="516"/>
        <v>0</v>
      </c>
      <c r="O3292">
        <f t="shared" si="517"/>
        <v>0</v>
      </c>
      <c r="P3292">
        <v>163.02000000000001</v>
      </c>
      <c r="Q3292">
        <f t="shared" si="518"/>
        <v>1.2560383576418459</v>
      </c>
      <c r="R3292">
        <v>29.6</v>
      </c>
      <c r="S3292">
        <f t="shared" si="519"/>
        <v>9.5854408717953685E-2</v>
      </c>
      <c r="T3292" s="8">
        <v>0</v>
      </c>
    </row>
    <row r="3293" spans="1:20" x14ac:dyDescent="0.35">
      <c r="A3293">
        <v>67</v>
      </c>
      <c r="B3293">
        <f t="shared" si="510"/>
        <v>1.051434284281473</v>
      </c>
      <c r="C3293">
        <v>0</v>
      </c>
      <c r="D3293">
        <v>0</v>
      </c>
      <c r="E3293" t="s">
        <v>13</v>
      </c>
      <c r="F3293">
        <f t="shared" si="511"/>
        <v>1</v>
      </c>
      <c r="G3293" t="s">
        <v>18</v>
      </c>
      <c r="H3293">
        <f t="shared" si="512"/>
        <v>0</v>
      </c>
      <c r="I3293">
        <f t="shared" si="513"/>
        <v>1</v>
      </c>
      <c r="J3293">
        <f t="shared" si="514"/>
        <v>0</v>
      </c>
      <c r="K3293" t="s">
        <v>15</v>
      </c>
      <c r="L3293">
        <f t="shared" si="515"/>
        <v>1</v>
      </c>
      <c r="M3293" t="s">
        <v>21</v>
      </c>
      <c r="N3293">
        <f t="shared" si="516"/>
        <v>0</v>
      </c>
      <c r="O3293">
        <f t="shared" si="517"/>
        <v>0</v>
      </c>
      <c r="P3293">
        <v>110.41</v>
      </c>
      <c r="Q3293">
        <f t="shared" si="518"/>
        <v>9.413438343548336E-2</v>
      </c>
      <c r="R3293">
        <v>28.7</v>
      </c>
      <c r="S3293">
        <f t="shared" si="519"/>
        <v>-2.1046791413023236E-2</v>
      </c>
      <c r="T3293" s="8">
        <v>0</v>
      </c>
    </row>
    <row r="3294" spans="1:20" x14ac:dyDescent="0.35">
      <c r="A3294">
        <v>18</v>
      </c>
      <c r="B3294">
        <f t="shared" si="510"/>
        <v>-1.1157067772851639</v>
      </c>
      <c r="C3294">
        <v>0</v>
      </c>
      <c r="D3294">
        <v>0</v>
      </c>
      <c r="E3294" t="s">
        <v>23</v>
      </c>
      <c r="F3294">
        <f t="shared" si="511"/>
        <v>0</v>
      </c>
      <c r="G3294" t="s">
        <v>14</v>
      </c>
      <c r="H3294">
        <f t="shared" si="512"/>
        <v>1</v>
      </c>
      <c r="I3294">
        <f t="shared" si="513"/>
        <v>0</v>
      </c>
      <c r="J3294">
        <f t="shared" si="514"/>
        <v>0</v>
      </c>
      <c r="K3294" t="s">
        <v>19</v>
      </c>
      <c r="L3294">
        <f t="shared" si="515"/>
        <v>0</v>
      </c>
      <c r="M3294" t="s">
        <v>21</v>
      </c>
      <c r="N3294">
        <f t="shared" si="516"/>
        <v>0</v>
      </c>
      <c r="O3294">
        <f t="shared" si="517"/>
        <v>0</v>
      </c>
      <c r="P3294">
        <v>102.58</v>
      </c>
      <c r="Q3294">
        <f t="shared" si="518"/>
        <v>-7.8792971022524902E-2</v>
      </c>
      <c r="R3294">
        <v>30.8</v>
      </c>
      <c r="S3294">
        <f t="shared" si="519"/>
        <v>0.25172267555925576</v>
      </c>
      <c r="T3294" s="8">
        <v>0</v>
      </c>
    </row>
    <row r="3295" spans="1:20" x14ac:dyDescent="0.35">
      <c r="A3295">
        <v>55</v>
      </c>
      <c r="B3295">
        <f t="shared" si="510"/>
        <v>0.52070586104066396</v>
      </c>
      <c r="C3295">
        <v>0</v>
      </c>
      <c r="D3295">
        <v>0</v>
      </c>
      <c r="E3295" t="s">
        <v>13</v>
      </c>
      <c r="F3295">
        <f t="shared" si="511"/>
        <v>1</v>
      </c>
      <c r="G3295" t="s">
        <v>14</v>
      </c>
      <c r="H3295">
        <f t="shared" si="512"/>
        <v>1</v>
      </c>
      <c r="I3295">
        <f t="shared" si="513"/>
        <v>0</v>
      </c>
      <c r="J3295">
        <f t="shared" si="514"/>
        <v>0</v>
      </c>
      <c r="K3295" t="s">
        <v>15</v>
      </c>
      <c r="L3295">
        <f t="shared" si="515"/>
        <v>1</v>
      </c>
      <c r="M3295" t="s">
        <v>22</v>
      </c>
      <c r="N3295">
        <f t="shared" si="516"/>
        <v>0</v>
      </c>
      <c r="O3295">
        <f t="shared" si="517"/>
        <v>1</v>
      </c>
      <c r="P3295">
        <v>90.97</v>
      </c>
      <c r="Q3295">
        <f t="shared" si="518"/>
        <v>-0.33520249659819235</v>
      </c>
      <c r="R3295">
        <v>32.1</v>
      </c>
      <c r="S3295">
        <f t="shared" si="519"/>
        <v>0.42057996463733321</v>
      </c>
      <c r="T3295" s="8">
        <v>0</v>
      </c>
    </row>
    <row r="3296" spans="1:20" x14ac:dyDescent="0.35">
      <c r="A3296">
        <v>61</v>
      </c>
      <c r="B3296">
        <f t="shared" si="510"/>
        <v>0.78607007266106854</v>
      </c>
      <c r="C3296">
        <v>0</v>
      </c>
      <c r="D3296">
        <v>0</v>
      </c>
      <c r="E3296" t="s">
        <v>13</v>
      </c>
      <c r="F3296">
        <f t="shared" si="511"/>
        <v>1</v>
      </c>
      <c r="G3296" t="s">
        <v>14</v>
      </c>
      <c r="H3296">
        <f t="shared" si="512"/>
        <v>1</v>
      </c>
      <c r="I3296">
        <f t="shared" si="513"/>
        <v>0</v>
      </c>
      <c r="J3296">
        <f t="shared" si="514"/>
        <v>0</v>
      </c>
      <c r="K3296" t="s">
        <v>19</v>
      </c>
      <c r="L3296">
        <f t="shared" si="515"/>
        <v>0</v>
      </c>
      <c r="M3296" t="s">
        <v>22</v>
      </c>
      <c r="N3296">
        <f t="shared" si="516"/>
        <v>0</v>
      </c>
      <c r="O3296">
        <f t="shared" si="517"/>
        <v>1</v>
      </c>
      <c r="P3296">
        <v>140.96</v>
      </c>
      <c r="Q3296">
        <f t="shared" si="518"/>
        <v>0.7688381738176232</v>
      </c>
      <c r="R3296">
        <v>34</v>
      </c>
      <c r="S3296">
        <f t="shared" si="519"/>
        <v>0.66737138713606148</v>
      </c>
      <c r="T3296" s="8">
        <v>0</v>
      </c>
    </row>
    <row r="3297" spans="1:20" x14ac:dyDescent="0.35">
      <c r="A3297">
        <v>0.08</v>
      </c>
      <c r="B3297">
        <f t="shared" si="510"/>
        <v>-1.9082612226581053</v>
      </c>
      <c r="C3297">
        <v>0</v>
      </c>
      <c r="D3297">
        <v>0</v>
      </c>
      <c r="E3297" t="s">
        <v>23</v>
      </c>
      <c r="F3297">
        <f t="shared" si="511"/>
        <v>0</v>
      </c>
      <c r="G3297" t="s">
        <v>26</v>
      </c>
      <c r="H3297">
        <f t="shared" si="512"/>
        <v>0</v>
      </c>
      <c r="I3297">
        <f t="shared" si="513"/>
        <v>0</v>
      </c>
      <c r="J3297">
        <f t="shared" si="514"/>
        <v>0</v>
      </c>
      <c r="K3297" t="s">
        <v>19</v>
      </c>
      <c r="L3297">
        <f t="shared" si="515"/>
        <v>0</v>
      </c>
      <c r="M3297" t="s">
        <v>21</v>
      </c>
      <c r="N3297">
        <f t="shared" si="516"/>
        <v>0</v>
      </c>
      <c r="O3297">
        <f t="shared" si="517"/>
        <v>0</v>
      </c>
      <c r="P3297">
        <v>70.33</v>
      </c>
      <c r="Q3297">
        <f t="shared" si="518"/>
        <v>-0.79104165317715669</v>
      </c>
      <c r="R3297">
        <v>16.899999999999999</v>
      </c>
      <c r="S3297">
        <f t="shared" si="519"/>
        <v>-1.5537514153524947</v>
      </c>
      <c r="T3297" s="8">
        <v>0</v>
      </c>
    </row>
    <row r="3298" spans="1:20" x14ac:dyDescent="0.35">
      <c r="A3298">
        <v>48</v>
      </c>
      <c r="B3298">
        <f t="shared" si="510"/>
        <v>0.21111428081685873</v>
      </c>
      <c r="C3298">
        <v>0</v>
      </c>
      <c r="D3298">
        <v>0</v>
      </c>
      <c r="E3298" t="s">
        <v>23</v>
      </c>
      <c r="F3298">
        <f t="shared" si="511"/>
        <v>0</v>
      </c>
      <c r="G3298" t="s">
        <v>18</v>
      </c>
      <c r="H3298">
        <f t="shared" si="512"/>
        <v>0</v>
      </c>
      <c r="I3298">
        <f t="shared" si="513"/>
        <v>1</v>
      </c>
      <c r="J3298">
        <f t="shared" si="514"/>
        <v>0</v>
      </c>
      <c r="K3298" t="s">
        <v>19</v>
      </c>
      <c r="L3298">
        <f t="shared" si="515"/>
        <v>0</v>
      </c>
      <c r="M3298" t="s">
        <v>21</v>
      </c>
      <c r="N3298">
        <f t="shared" si="516"/>
        <v>0</v>
      </c>
      <c r="O3298">
        <f t="shared" si="517"/>
        <v>0</v>
      </c>
      <c r="P3298">
        <v>64.180000000000007</v>
      </c>
      <c r="Q3298">
        <f t="shared" si="518"/>
        <v>-0.9268658204717608</v>
      </c>
      <c r="R3298">
        <v>32.1</v>
      </c>
      <c r="S3298">
        <f t="shared" si="519"/>
        <v>0.42057996463733321</v>
      </c>
      <c r="T3298" s="8">
        <v>0</v>
      </c>
    </row>
    <row r="3299" spans="1:20" x14ac:dyDescent="0.35">
      <c r="A3299">
        <v>44</v>
      </c>
      <c r="B3299">
        <f t="shared" si="510"/>
        <v>3.4204806403255718E-2</v>
      </c>
      <c r="C3299">
        <v>0</v>
      </c>
      <c r="D3299">
        <v>0</v>
      </c>
      <c r="E3299" t="s">
        <v>13</v>
      </c>
      <c r="F3299">
        <f t="shared" si="511"/>
        <v>1</v>
      </c>
      <c r="G3299" t="s">
        <v>18</v>
      </c>
      <c r="H3299">
        <f t="shared" si="512"/>
        <v>0</v>
      </c>
      <c r="I3299">
        <f t="shared" si="513"/>
        <v>1</v>
      </c>
      <c r="J3299">
        <f t="shared" si="514"/>
        <v>0</v>
      </c>
      <c r="K3299" t="s">
        <v>19</v>
      </c>
      <c r="L3299">
        <f t="shared" si="515"/>
        <v>0</v>
      </c>
      <c r="M3299" t="s">
        <v>21</v>
      </c>
      <c r="N3299">
        <f t="shared" si="516"/>
        <v>0</v>
      </c>
      <c r="O3299">
        <f t="shared" si="517"/>
        <v>0</v>
      </c>
      <c r="P3299">
        <v>127.57</v>
      </c>
      <c r="Q3299">
        <f t="shared" si="518"/>
        <v>0.47311693803311067</v>
      </c>
      <c r="R3299">
        <v>22.6</v>
      </c>
      <c r="S3299">
        <f t="shared" si="519"/>
        <v>-0.8133771478563091</v>
      </c>
      <c r="T3299" s="8">
        <v>0</v>
      </c>
    </row>
    <row r="3300" spans="1:20" x14ac:dyDescent="0.35">
      <c r="A3300">
        <v>68</v>
      </c>
      <c r="B3300">
        <f t="shared" si="510"/>
        <v>1.0956616528848737</v>
      </c>
      <c r="C3300">
        <v>0</v>
      </c>
      <c r="D3300">
        <v>0</v>
      </c>
      <c r="E3300" t="s">
        <v>13</v>
      </c>
      <c r="F3300">
        <f t="shared" si="511"/>
        <v>1</v>
      </c>
      <c r="G3300" t="s">
        <v>14</v>
      </c>
      <c r="H3300">
        <f t="shared" si="512"/>
        <v>1</v>
      </c>
      <c r="I3300">
        <f t="shared" si="513"/>
        <v>0</v>
      </c>
      <c r="J3300">
        <f t="shared" si="514"/>
        <v>0</v>
      </c>
      <c r="K3300" t="s">
        <v>15</v>
      </c>
      <c r="L3300">
        <f t="shared" si="515"/>
        <v>1</v>
      </c>
      <c r="M3300" t="s">
        <v>21</v>
      </c>
      <c r="N3300">
        <f t="shared" si="516"/>
        <v>0</v>
      </c>
      <c r="O3300">
        <f t="shared" si="517"/>
        <v>0</v>
      </c>
      <c r="P3300">
        <v>109.23</v>
      </c>
      <c r="Q3300">
        <f t="shared" si="518"/>
        <v>6.8073811499283043E-2</v>
      </c>
      <c r="R3300">
        <v>31.3</v>
      </c>
      <c r="S3300">
        <f t="shared" si="519"/>
        <v>0.31666778674313167</v>
      </c>
      <c r="T3300" s="8">
        <v>0</v>
      </c>
    </row>
    <row r="3301" spans="1:20" x14ac:dyDescent="0.35">
      <c r="A3301">
        <v>52</v>
      </c>
      <c r="B3301">
        <f t="shared" si="510"/>
        <v>0.38802375523046173</v>
      </c>
      <c r="C3301">
        <v>0</v>
      </c>
      <c r="D3301">
        <v>1</v>
      </c>
      <c r="E3301" t="s">
        <v>13</v>
      </c>
      <c r="F3301">
        <f t="shared" si="511"/>
        <v>1</v>
      </c>
      <c r="G3301" t="s">
        <v>14</v>
      </c>
      <c r="H3301">
        <f t="shared" si="512"/>
        <v>1</v>
      </c>
      <c r="I3301">
        <f t="shared" si="513"/>
        <v>0</v>
      </c>
      <c r="J3301">
        <f t="shared" si="514"/>
        <v>0</v>
      </c>
      <c r="K3301" t="s">
        <v>15</v>
      </c>
      <c r="L3301">
        <f t="shared" si="515"/>
        <v>1</v>
      </c>
      <c r="M3301" t="s">
        <v>21</v>
      </c>
      <c r="N3301">
        <f t="shared" si="516"/>
        <v>0</v>
      </c>
      <c r="O3301">
        <f t="shared" si="517"/>
        <v>0</v>
      </c>
      <c r="P3301">
        <v>124.49</v>
      </c>
      <c r="Q3301">
        <f t="shared" si="518"/>
        <v>0.40509442823353653</v>
      </c>
      <c r="R3301">
        <v>29</v>
      </c>
      <c r="S3301">
        <f t="shared" si="519"/>
        <v>1.7920275297302401E-2</v>
      </c>
      <c r="T3301" s="8">
        <v>0</v>
      </c>
    </row>
    <row r="3302" spans="1:20" x14ac:dyDescent="0.35">
      <c r="A3302">
        <v>15</v>
      </c>
      <c r="B3302">
        <f t="shared" si="510"/>
        <v>-1.248388883095366</v>
      </c>
      <c r="C3302">
        <v>0</v>
      </c>
      <c r="D3302">
        <v>0</v>
      </c>
      <c r="E3302" t="s">
        <v>23</v>
      </c>
      <c r="F3302">
        <f t="shared" si="511"/>
        <v>0</v>
      </c>
      <c r="G3302" t="s">
        <v>25</v>
      </c>
      <c r="H3302">
        <f t="shared" si="512"/>
        <v>0</v>
      </c>
      <c r="I3302">
        <f t="shared" si="513"/>
        <v>0</v>
      </c>
      <c r="J3302">
        <f t="shared" si="514"/>
        <v>1</v>
      </c>
      <c r="K3302" t="s">
        <v>19</v>
      </c>
      <c r="L3302">
        <f t="shared" si="515"/>
        <v>0</v>
      </c>
      <c r="M3302" t="s">
        <v>21</v>
      </c>
      <c r="N3302">
        <f t="shared" si="516"/>
        <v>0</v>
      </c>
      <c r="O3302">
        <f t="shared" si="517"/>
        <v>0</v>
      </c>
      <c r="P3302">
        <v>142.82</v>
      </c>
      <c r="Q3302">
        <f t="shared" si="518"/>
        <v>0.80991670246282033</v>
      </c>
      <c r="R3302">
        <v>27.6</v>
      </c>
      <c r="S3302">
        <f t="shared" si="519"/>
        <v>-0.16392603601754996</v>
      </c>
      <c r="T3302" s="8">
        <v>0</v>
      </c>
    </row>
    <row r="3303" spans="1:20" x14ac:dyDescent="0.35">
      <c r="A3303">
        <v>2</v>
      </c>
      <c r="B3303">
        <f t="shared" si="510"/>
        <v>-1.8233446749395759</v>
      </c>
      <c r="C3303">
        <v>0</v>
      </c>
      <c r="D3303">
        <v>0</v>
      </c>
      <c r="E3303" t="s">
        <v>23</v>
      </c>
      <c r="F3303">
        <f t="shared" si="511"/>
        <v>0</v>
      </c>
      <c r="G3303" t="s">
        <v>26</v>
      </c>
      <c r="H3303">
        <f t="shared" si="512"/>
        <v>0</v>
      </c>
      <c r="I3303">
        <f t="shared" si="513"/>
        <v>0</v>
      </c>
      <c r="J3303">
        <f t="shared" si="514"/>
        <v>0</v>
      </c>
      <c r="K3303" t="s">
        <v>19</v>
      </c>
      <c r="L3303">
        <f t="shared" si="515"/>
        <v>0</v>
      </c>
      <c r="M3303" t="s">
        <v>21</v>
      </c>
      <c r="N3303">
        <f t="shared" si="516"/>
        <v>0</v>
      </c>
      <c r="O3303">
        <f t="shared" si="517"/>
        <v>0</v>
      </c>
      <c r="P3303">
        <v>75.69</v>
      </c>
      <c r="Q3303">
        <f t="shared" si="518"/>
        <v>-0.67266481794153421</v>
      </c>
      <c r="R3303">
        <v>17.7</v>
      </c>
      <c r="S3303">
        <f t="shared" si="519"/>
        <v>-1.4498392374582934</v>
      </c>
      <c r="T3303" s="8">
        <v>0</v>
      </c>
    </row>
    <row r="3304" spans="1:20" x14ac:dyDescent="0.35">
      <c r="A3304">
        <v>60</v>
      </c>
      <c r="B3304">
        <f t="shared" si="510"/>
        <v>0.74184270405766772</v>
      </c>
      <c r="C3304">
        <v>0</v>
      </c>
      <c r="D3304">
        <v>0</v>
      </c>
      <c r="E3304" t="s">
        <v>13</v>
      </c>
      <c r="F3304">
        <f t="shared" si="511"/>
        <v>1</v>
      </c>
      <c r="G3304" t="s">
        <v>14</v>
      </c>
      <c r="H3304">
        <f t="shared" si="512"/>
        <v>1</v>
      </c>
      <c r="I3304">
        <f t="shared" si="513"/>
        <v>0</v>
      </c>
      <c r="J3304">
        <f t="shared" si="514"/>
        <v>0</v>
      </c>
      <c r="K3304" t="s">
        <v>15</v>
      </c>
      <c r="L3304">
        <f t="shared" si="515"/>
        <v>1</v>
      </c>
      <c r="M3304" t="s">
        <v>16</v>
      </c>
      <c r="N3304">
        <f t="shared" si="516"/>
        <v>1</v>
      </c>
      <c r="O3304">
        <f t="shared" si="517"/>
        <v>0</v>
      </c>
      <c r="P3304">
        <v>74.08</v>
      </c>
      <c r="Q3304">
        <f t="shared" si="518"/>
        <v>-0.70822203897312974</v>
      </c>
      <c r="R3304">
        <v>35.9</v>
      </c>
      <c r="S3304">
        <f t="shared" si="519"/>
        <v>0.9141628096347898</v>
      </c>
      <c r="T3304" s="8">
        <v>0</v>
      </c>
    </row>
    <row r="3305" spans="1:20" x14ac:dyDescent="0.35">
      <c r="A3305">
        <v>37</v>
      </c>
      <c r="B3305">
        <f t="shared" si="510"/>
        <v>-0.27538677382054955</v>
      </c>
      <c r="C3305">
        <v>0</v>
      </c>
      <c r="D3305">
        <v>0</v>
      </c>
      <c r="E3305" t="s">
        <v>13</v>
      </c>
      <c r="F3305">
        <f t="shared" si="511"/>
        <v>1</v>
      </c>
      <c r="G3305" t="s">
        <v>25</v>
      </c>
      <c r="H3305">
        <f t="shared" si="512"/>
        <v>0</v>
      </c>
      <c r="I3305">
        <f t="shared" si="513"/>
        <v>0</v>
      </c>
      <c r="J3305">
        <f t="shared" si="514"/>
        <v>1</v>
      </c>
      <c r="K3305" t="s">
        <v>15</v>
      </c>
      <c r="L3305">
        <f t="shared" si="515"/>
        <v>1</v>
      </c>
      <c r="M3305" t="s">
        <v>22</v>
      </c>
      <c r="N3305">
        <f t="shared" si="516"/>
        <v>0</v>
      </c>
      <c r="O3305">
        <f t="shared" si="517"/>
        <v>1</v>
      </c>
      <c r="P3305">
        <v>75.98</v>
      </c>
      <c r="Q3305">
        <f t="shared" si="518"/>
        <v>-0.66626010110975598</v>
      </c>
      <c r="R3305">
        <v>33.799999999999997</v>
      </c>
      <c r="S3305">
        <f t="shared" si="519"/>
        <v>0.6413933426625108</v>
      </c>
      <c r="T3305" s="8">
        <v>0</v>
      </c>
    </row>
    <row r="3306" spans="1:20" x14ac:dyDescent="0.35">
      <c r="A3306">
        <v>5</v>
      </c>
      <c r="B3306">
        <f t="shared" si="510"/>
        <v>-1.6906625691293735</v>
      </c>
      <c r="C3306">
        <v>0</v>
      </c>
      <c r="D3306">
        <v>0</v>
      </c>
      <c r="E3306" t="s">
        <v>23</v>
      </c>
      <c r="F3306">
        <f t="shared" si="511"/>
        <v>0</v>
      </c>
      <c r="G3306" t="s">
        <v>26</v>
      </c>
      <c r="H3306">
        <f t="shared" si="512"/>
        <v>0</v>
      </c>
      <c r="I3306">
        <f t="shared" si="513"/>
        <v>0</v>
      </c>
      <c r="J3306">
        <f t="shared" si="514"/>
        <v>0</v>
      </c>
      <c r="K3306" t="s">
        <v>19</v>
      </c>
      <c r="L3306">
        <f t="shared" si="515"/>
        <v>0</v>
      </c>
      <c r="M3306" t="s">
        <v>21</v>
      </c>
      <c r="N3306">
        <f t="shared" si="516"/>
        <v>0</v>
      </c>
      <c r="O3306">
        <f t="shared" si="517"/>
        <v>0</v>
      </c>
      <c r="P3306">
        <v>57.8</v>
      </c>
      <c r="Q3306">
        <f t="shared" si="518"/>
        <v>-1.0677695907708789</v>
      </c>
      <c r="R3306">
        <v>17.600000000000001</v>
      </c>
      <c r="S3306">
        <f t="shared" si="519"/>
        <v>-1.4628282596950681</v>
      </c>
      <c r="T3306" s="8">
        <v>0</v>
      </c>
    </row>
    <row r="3307" spans="1:20" x14ac:dyDescent="0.35">
      <c r="A3307">
        <v>25</v>
      </c>
      <c r="B3307">
        <f t="shared" si="510"/>
        <v>-0.80611519706135859</v>
      </c>
      <c r="C3307">
        <v>0</v>
      </c>
      <c r="D3307">
        <v>0</v>
      </c>
      <c r="E3307" t="s">
        <v>23</v>
      </c>
      <c r="F3307">
        <f t="shared" si="511"/>
        <v>0</v>
      </c>
      <c r="G3307" t="s">
        <v>14</v>
      </c>
      <c r="H3307">
        <f t="shared" si="512"/>
        <v>1</v>
      </c>
      <c r="I3307">
        <f t="shared" si="513"/>
        <v>0</v>
      </c>
      <c r="J3307">
        <f t="shared" si="514"/>
        <v>0</v>
      </c>
      <c r="K3307" t="s">
        <v>15</v>
      </c>
      <c r="L3307">
        <f t="shared" si="515"/>
        <v>1</v>
      </c>
      <c r="M3307" t="s">
        <v>22</v>
      </c>
      <c r="N3307">
        <f t="shared" si="516"/>
        <v>0</v>
      </c>
      <c r="O3307">
        <f t="shared" si="517"/>
        <v>1</v>
      </c>
      <c r="P3307">
        <v>76.44</v>
      </c>
      <c r="Q3307">
        <f t="shared" si="518"/>
        <v>-0.65610089510072878</v>
      </c>
      <c r="R3307">
        <v>48.3</v>
      </c>
      <c r="S3307">
        <f t="shared" si="519"/>
        <v>2.524801566994912</v>
      </c>
      <c r="T3307" s="8">
        <v>0</v>
      </c>
    </row>
    <row r="3308" spans="1:20" x14ac:dyDescent="0.35">
      <c r="A3308">
        <v>52</v>
      </c>
      <c r="B3308">
        <f t="shared" si="510"/>
        <v>0.38802375523046173</v>
      </c>
      <c r="C3308">
        <v>1</v>
      </c>
      <c r="D3308">
        <v>0</v>
      </c>
      <c r="E3308" t="s">
        <v>13</v>
      </c>
      <c r="F3308">
        <f t="shared" si="511"/>
        <v>1</v>
      </c>
      <c r="G3308" t="s">
        <v>25</v>
      </c>
      <c r="H3308">
        <f t="shared" si="512"/>
        <v>0</v>
      </c>
      <c r="I3308">
        <f t="shared" si="513"/>
        <v>0</v>
      </c>
      <c r="J3308">
        <f t="shared" si="514"/>
        <v>1</v>
      </c>
      <c r="K3308" t="s">
        <v>15</v>
      </c>
      <c r="L3308">
        <f t="shared" si="515"/>
        <v>1</v>
      </c>
      <c r="M3308" t="s">
        <v>22</v>
      </c>
      <c r="N3308">
        <f t="shared" si="516"/>
        <v>0</v>
      </c>
      <c r="O3308">
        <f t="shared" si="517"/>
        <v>1</v>
      </c>
      <c r="P3308">
        <v>214.43</v>
      </c>
      <c r="Q3308">
        <f t="shared" si="518"/>
        <v>2.3914400553029194</v>
      </c>
      <c r="R3308">
        <v>39.9</v>
      </c>
      <c r="S3308">
        <f t="shared" si="519"/>
        <v>1.4337236991057971</v>
      </c>
      <c r="T3308" s="8">
        <v>0</v>
      </c>
    </row>
    <row r="3309" spans="1:20" x14ac:dyDescent="0.35">
      <c r="A3309">
        <v>79</v>
      </c>
      <c r="B3309">
        <f t="shared" si="510"/>
        <v>1.5821627075222819</v>
      </c>
      <c r="C3309">
        <v>0</v>
      </c>
      <c r="D3309">
        <v>0</v>
      </c>
      <c r="E3309" t="s">
        <v>13</v>
      </c>
      <c r="F3309">
        <f t="shared" si="511"/>
        <v>1</v>
      </c>
      <c r="G3309" t="s">
        <v>18</v>
      </c>
      <c r="H3309">
        <f t="shared" si="512"/>
        <v>0</v>
      </c>
      <c r="I3309">
        <f t="shared" si="513"/>
        <v>1</v>
      </c>
      <c r="J3309">
        <f t="shared" si="514"/>
        <v>0</v>
      </c>
      <c r="K3309" t="s">
        <v>15</v>
      </c>
      <c r="L3309">
        <f t="shared" si="515"/>
        <v>1</v>
      </c>
      <c r="M3309" t="s">
        <v>16</v>
      </c>
      <c r="N3309">
        <f t="shared" si="516"/>
        <v>1</v>
      </c>
      <c r="O3309">
        <f t="shared" si="517"/>
        <v>0</v>
      </c>
      <c r="P3309">
        <v>79.03</v>
      </c>
      <c r="Q3309">
        <f t="shared" si="518"/>
        <v>-0.5989001482238141</v>
      </c>
      <c r="R3309">
        <v>11.3</v>
      </c>
      <c r="S3309">
        <f t="shared" si="519"/>
        <v>-2.2811366606119048</v>
      </c>
      <c r="T3309" s="8">
        <v>0</v>
      </c>
    </row>
    <row r="3310" spans="1:20" x14ac:dyDescent="0.35">
      <c r="A3310">
        <v>61</v>
      </c>
      <c r="B3310">
        <f t="shared" si="510"/>
        <v>0.78607007266106854</v>
      </c>
      <c r="C3310">
        <v>1</v>
      </c>
      <c r="D3310">
        <v>0</v>
      </c>
      <c r="E3310" t="s">
        <v>13</v>
      </c>
      <c r="F3310">
        <f t="shared" si="511"/>
        <v>1</v>
      </c>
      <c r="G3310" t="s">
        <v>14</v>
      </c>
      <c r="H3310">
        <f t="shared" si="512"/>
        <v>1</v>
      </c>
      <c r="I3310">
        <f t="shared" si="513"/>
        <v>0</v>
      </c>
      <c r="J3310">
        <f t="shared" si="514"/>
        <v>0</v>
      </c>
      <c r="K3310" t="s">
        <v>15</v>
      </c>
      <c r="L3310">
        <f t="shared" si="515"/>
        <v>1</v>
      </c>
      <c r="M3310" t="s">
        <v>16</v>
      </c>
      <c r="N3310">
        <f t="shared" si="516"/>
        <v>1</v>
      </c>
      <c r="O3310">
        <f t="shared" si="517"/>
        <v>0</v>
      </c>
      <c r="P3310">
        <v>66.459999999999994</v>
      </c>
      <c r="Q3310">
        <f t="shared" si="518"/>
        <v>-0.87651149503571268</v>
      </c>
      <c r="R3310">
        <v>31.5</v>
      </c>
      <c r="S3310">
        <f t="shared" si="519"/>
        <v>0.34264583121668196</v>
      </c>
      <c r="T3310" s="8">
        <v>0</v>
      </c>
    </row>
    <row r="3311" spans="1:20" x14ac:dyDescent="0.35">
      <c r="A3311">
        <v>36</v>
      </c>
      <c r="B3311">
        <f t="shared" si="510"/>
        <v>-0.31961414242395031</v>
      </c>
      <c r="C3311">
        <v>0</v>
      </c>
      <c r="D3311">
        <v>0</v>
      </c>
      <c r="E3311" t="s">
        <v>13</v>
      </c>
      <c r="F3311">
        <f t="shared" si="511"/>
        <v>1</v>
      </c>
      <c r="G3311" t="s">
        <v>14</v>
      </c>
      <c r="H3311">
        <f t="shared" si="512"/>
        <v>1</v>
      </c>
      <c r="I3311">
        <f t="shared" si="513"/>
        <v>0</v>
      </c>
      <c r="J3311">
        <f t="shared" si="514"/>
        <v>0</v>
      </c>
      <c r="K3311" t="s">
        <v>15</v>
      </c>
      <c r="L3311">
        <f t="shared" si="515"/>
        <v>1</v>
      </c>
      <c r="M3311" t="s">
        <v>21</v>
      </c>
      <c r="N3311">
        <f t="shared" si="516"/>
        <v>0</v>
      </c>
      <c r="O3311">
        <f t="shared" si="517"/>
        <v>0</v>
      </c>
      <c r="P3311">
        <v>56.42</v>
      </c>
      <c r="Q3311">
        <f t="shared" si="518"/>
        <v>-1.0982472087979607</v>
      </c>
      <c r="R3311">
        <v>29.6</v>
      </c>
      <c r="S3311">
        <f t="shared" si="519"/>
        <v>9.5854408717953685E-2</v>
      </c>
      <c r="T3311" s="8">
        <v>0</v>
      </c>
    </row>
    <row r="3312" spans="1:20" x14ac:dyDescent="0.35">
      <c r="A3312">
        <v>34</v>
      </c>
      <c r="B3312">
        <f t="shared" si="510"/>
        <v>-0.40806887963075178</v>
      </c>
      <c r="C3312">
        <v>0</v>
      </c>
      <c r="D3312">
        <v>0</v>
      </c>
      <c r="E3312" t="s">
        <v>13</v>
      </c>
      <c r="F3312">
        <f t="shared" si="511"/>
        <v>1</v>
      </c>
      <c r="G3312" t="s">
        <v>14</v>
      </c>
      <c r="H3312">
        <f t="shared" si="512"/>
        <v>1</v>
      </c>
      <c r="I3312">
        <f t="shared" si="513"/>
        <v>0</v>
      </c>
      <c r="J3312">
        <f t="shared" si="514"/>
        <v>0</v>
      </c>
      <c r="K3312" t="s">
        <v>19</v>
      </c>
      <c r="L3312">
        <f t="shared" si="515"/>
        <v>0</v>
      </c>
      <c r="M3312" t="s">
        <v>22</v>
      </c>
      <c r="N3312">
        <f t="shared" si="516"/>
        <v>0</v>
      </c>
      <c r="O3312">
        <f t="shared" si="517"/>
        <v>1</v>
      </c>
      <c r="P3312">
        <v>112.72</v>
      </c>
      <c r="Q3312">
        <f t="shared" si="518"/>
        <v>0.14515126578516402</v>
      </c>
      <c r="R3312">
        <v>19.399999999999999</v>
      </c>
      <c r="S3312">
        <f t="shared" si="519"/>
        <v>-1.2290258594331152</v>
      </c>
      <c r="T3312" s="8">
        <v>0</v>
      </c>
    </row>
    <row r="3313" spans="1:20" x14ac:dyDescent="0.35">
      <c r="A3313">
        <v>2</v>
      </c>
      <c r="B3313">
        <f t="shared" si="510"/>
        <v>-1.8233446749395759</v>
      </c>
      <c r="C3313">
        <v>0</v>
      </c>
      <c r="D3313">
        <v>0</v>
      </c>
      <c r="E3313" t="s">
        <v>23</v>
      </c>
      <c r="F3313">
        <f t="shared" si="511"/>
        <v>0</v>
      </c>
      <c r="G3313" t="s">
        <v>26</v>
      </c>
      <c r="H3313">
        <f t="shared" si="512"/>
        <v>0</v>
      </c>
      <c r="I3313">
        <f t="shared" si="513"/>
        <v>0</v>
      </c>
      <c r="J3313">
        <f t="shared" si="514"/>
        <v>0</v>
      </c>
      <c r="K3313" t="s">
        <v>15</v>
      </c>
      <c r="L3313">
        <f t="shared" si="515"/>
        <v>1</v>
      </c>
      <c r="M3313" t="s">
        <v>21</v>
      </c>
      <c r="N3313">
        <f t="shared" si="516"/>
        <v>0</v>
      </c>
      <c r="O3313">
        <f t="shared" si="517"/>
        <v>0</v>
      </c>
      <c r="P3313">
        <v>114.02</v>
      </c>
      <c r="Q3313">
        <f t="shared" si="518"/>
        <v>0.1738620653758933</v>
      </c>
      <c r="R3313">
        <v>18.100000000000001</v>
      </c>
      <c r="S3313">
        <f t="shared" si="519"/>
        <v>-1.3978831485111922</v>
      </c>
      <c r="T3313" s="8">
        <v>0</v>
      </c>
    </row>
    <row r="3314" spans="1:20" x14ac:dyDescent="0.35">
      <c r="A3314">
        <v>43</v>
      </c>
      <c r="B3314">
        <f t="shared" si="510"/>
        <v>-1.0022562200145031E-2</v>
      </c>
      <c r="C3314">
        <v>0</v>
      </c>
      <c r="D3314">
        <v>0</v>
      </c>
      <c r="E3314" t="s">
        <v>13</v>
      </c>
      <c r="F3314">
        <f t="shared" si="511"/>
        <v>1</v>
      </c>
      <c r="G3314" t="s">
        <v>14</v>
      </c>
      <c r="H3314">
        <f t="shared" si="512"/>
        <v>1</v>
      </c>
      <c r="I3314">
        <f t="shared" si="513"/>
        <v>0</v>
      </c>
      <c r="J3314">
        <f t="shared" si="514"/>
        <v>0</v>
      </c>
      <c r="K3314" t="s">
        <v>15</v>
      </c>
      <c r="L3314">
        <f t="shared" si="515"/>
        <v>1</v>
      </c>
      <c r="M3314" t="s">
        <v>22</v>
      </c>
      <c r="N3314">
        <f t="shared" si="516"/>
        <v>0</v>
      </c>
      <c r="O3314">
        <f t="shared" si="517"/>
        <v>1</v>
      </c>
      <c r="P3314">
        <v>72.33</v>
      </c>
      <c r="Q3314">
        <f t="shared" si="518"/>
        <v>-0.74687119226834231</v>
      </c>
      <c r="R3314">
        <v>36.200000000000003</v>
      </c>
      <c r="S3314">
        <f t="shared" si="519"/>
        <v>0.95312987634511592</v>
      </c>
      <c r="T3314" s="8">
        <v>0</v>
      </c>
    </row>
    <row r="3315" spans="1:20" x14ac:dyDescent="0.35">
      <c r="A3315">
        <v>1.48</v>
      </c>
      <c r="B3315">
        <f t="shared" si="510"/>
        <v>-1.8463429066133443</v>
      </c>
      <c r="C3315">
        <v>0</v>
      </c>
      <c r="D3315">
        <v>0</v>
      </c>
      <c r="E3315" t="s">
        <v>23</v>
      </c>
      <c r="F3315">
        <f t="shared" si="511"/>
        <v>0</v>
      </c>
      <c r="G3315" t="s">
        <v>26</v>
      </c>
      <c r="H3315">
        <f t="shared" si="512"/>
        <v>0</v>
      </c>
      <c r="I3315">
        <f t="shared" si="513"/>
        <v>0</v>
      </c>
      <c r="J3315">
        <f t="shared" si="514"/>
        <v>0</v>
      </c>
      <c r="K3315" t="s">
        <v>19</v>
      </c>
      <c r="L3315">
        <f t="shared" si="515"/>
        <v>0</v>
      </c>
      <c r="M3315" t="s">
        <v>21</v>
      </c>
      <c r="N3315">
        <f t="shared" si="516"/>
        <v>0</v>
      </c>
      <c r="O3315">
        <f t="shared" si="517"/>
        <v>0</v>
      </c>
      <c r="P3315">
        <v>55.59</v>
      </c>
      <c r="Q3315">
        <f t="shared" si="518"/>
        <v>-1.1165779500751185</v>
      </c>
      <c r="R3315">
        <v>17.899999999999999</v>
      </c>
      <c r="S3315">
        <f t="shared" si="519"/>
        <v>-1.4238611929847429</v>
      </c>
      <c r="T3315" s="8">
        <v>0</v>
      </c>
    </row>
    <row r="3316" spans="1:20" x14ac:dyDescent="0.35">
      <c r="A3316">
        <v>49</v>
      </c>
      <c r="B3316">
        <f t="shared" si="510"/>
        <v>0.2553416494202595</v>
      </c>
      <c r="C3316">
        <v>0</v>
      </c>
      <c r="D3316">
        <v>0</v>
      </c>
      <c r="E3316" t="s">
        <v>13</v>
      </c>
      <c r="F3316">
        <f t="shared" si="511"/>
        <v>1</v>
      </c>
      <c r="G3316" t="s">
        <v>14</v>
      </c>
      <c r="H3316">
        <f t="shared" si="512"/>
        <v>1</v>
      </c>
      <c r="I3316">
        <f t="shared" si="513"/>
        <v>0</v>
      </c>
      <c r="J3316">
        <f t="shared" si="514"/>
        <v>0</v>
      </c>
      <c r="K3316" t="s">
        <v>19</v>
      </c>
      <c r="L3316">
        <f t="shared" si="515"/>
        <v>0</v>
      </c>
      <c r="M3316" t="s">
        <v>21</v>
      </c>
      <c r="N3316">
        <f t="shared" si="516"/>
        <v>0</v>
      </c>
      <c r="O3316">
        <f t="shared" si="517"/>
        <v>0</v>
      </c>
      <c r="P3316">
        <v>73.48</v>
      </c>
      <c r="Q3316">
        <f t="shared" si="518"/>
        <v>-0.72147317724577398</v>
      </c>
      <c r="R3316">
        <v>33</v>
      </c>
      <c r="S3316">
        <f t="shared" si="519"/>
        <v>0.53748116476830965</v>
      </c>
      <c r="T3316" s="8">
        <v>0</v>
      </c>
    </row>
    <row r="3317" spans="1:20" x14ac:dyDescent="0.35">
      <c r="A3317">
        <v>2</v>
      </c>
      <c r="B3317">
        <f t="shared" si="510"/>
        <v>-1.8233446749395759</v>
      </c>
      <c r="C3317">
        <v>0</v>
      </c>
      <c r="D3317">
        <v>0</v>
      </c>
      <c r="E3317" t="s">
        <v>23</v>
      </c>
      <c r="F3317">
        <f t="shared" si="511"/>
        <v>0</v>
      </c>
      <c r="G3317" t="s">
        <v>26</v>
      </c>
      <c r="H3317">
        <f t="shared" si="512"/>
        <v>0</v>
      </c>
      <c r="I3317">
        <f t="shared" si="513"/>
        <v>0</v>
      </c>
      <c r="J3317">
        <f t="shared" si="514"/>
        <v>0</v>
      </c>
      <c r="K3317" t="s">
        <v>15</v>
      </c>
      <c r="L3317">
        <f t="shared" si="515"/>
        <v>1</v>
      </c>
      <c r="M3317" t="s">
        <v>21</v>
      </c>
      <c r="N3317">
        <f t="shared" si="516"/>
        <v>0</v>
      </c>
      <c r="O3317">
        <f t="shared" si="517"/>
        <v>0</v>
      </c>
      <c r="P3317">
        <v>105.05</v>
      </c>
      <c r="Q3317">
        <f t="shared" si="518"/>
        <v>-2.4242451800139165E-2</v>
      </c>
      <c r="R3317">
        <v>20.399999999999999</v>
      </c>
      <c r="S3317">
        <f t="shared" si="519"/>
        <v>-1.0991356370653635</v>
      </c>
      <c r="T3317" s="8">
        <v>0</v>
      </c>
    </row>
    <row r="3318" spans="1:20" x14ac:dyDescent="0.35">
      <c r="A3318">
        <v>82</v>
      </c>
      <c r="B3318">
        <f t="shared" si="510"/>
        <v>1.7148448133324843</v>
      </c>
      <c r="C3318">
        <v>0</v>
      </c>
      <c r="D3318">
        <v>0</v>
      </c>
      <c r="E3318" t="s">
        <v>13</v>
      </c>
      <c r="F3318">
        <f t="shared" si="511"/>
        <v>1</v>
      </c>
      <c r="G3318" t="s">
        <v>18</v>
      </c>
      <c r="H3318">
        <f t="shared" si="512"/>
        <v>0</v>
      </c>
      <c r="I3318">
        <f t="shared" si="513"/>
        <v>1</v>
      </c>
      <c r="J3318">
        <f t="shared" si="514"/>
        <v>0</v>
      </c>
      <c r="K3318" t="s">
        <v>15</v>
      </c>
      <c r="L3318">
        <f t="shared" si="515"/>
        <v>1</v>
      </c>
      <c r="M3318" t="s">
        <v>16</v>
      </c>
      <c r="N3318">
        <f t="shared" si="516"/>
        <v>1</v>
      </c>
      <c r="O3318">
        <f t="shared" si="517"/>
        <v>0</v>
      </c>
      <c r="P3318">
        <v>84.78</v>
      </c>
      <c r="Q3318">
        <f t="shared" si="518"/>
        <v>-0.47191007311097277</v>
      </c>
      <c r="R3318">
        <v>33.6</v>
      </c>
      <c r="S3318">
        <f t="shared" si="519"/>
        <v>0.61541529818896101</v>
      </c>
      <c r="T3318" s="8">
        <v>0</v>
      </c>
    </row>
    <row r="3319" spans="1:20" x14ac:dyDescent="0.35">
      <c r="A3319">
        <v>81</v>
      </c>
      <c r="B3319">
        <f t="shared" si="510"/>
        <v>1.6706174447290836</v>
      </c>
      <c r="C3319">
        <v>1</v>
      </c>
      <c r="D3319">
        <v>0</v>
      </c>
      <c r="E3319" t="s">
        <v>13</v>
      </c>
      <c r="F3319">
        <f t="shared" si="511"/>
        <v>1</v>
      </c>
      <c r="G3319" t="s">
        <v>14</v>
      </c>
      <c r="H3319">
        <f t="shared" si="512"/>
        <v>1</v>
      </c>
      <c r="I3319">
        <f t="shared" si="513"/>
        <v>0</v>
      </c>
      <c r="J3319">
        <f t="shared" si="514"/>
        <v>0</v>
      </c>
      <c r="K3319" t="s">
        <v>19</v>
      </c>
      <c r="L3319">
        <f t="shared" si="515"/>
        <v>0</v>
      </c>
      <c r="M3319" t="s">
        <v>21</v>
      </c>
      <c r="N3319">
        <f t="shared" si="516"/>
        <v>0</v>
      </c>
      <c r="O3319">
        <f t="shared" si="517"/>
        <v>0</v>
      </c>
      <c r="P3319">
        <v>164.77</v>
      </c>
      <c r="Q3319">
        <f t="shared" si="518"/>
        <v>1.2946875109370584</v>
      </c>
      <c r="R3319">
        <v>34.5</v>
      </c>
      <c r="S3319">
        <f t="shared" si="519"/>
        <v>0.73231649831993739</v>
      </c>
      <c r="T3319" s="8">
        <v>0</v>
      </c>
    </row>
    <row r="3320" spans="1:20" x14ac:dyDescent="0.35">
      <c r="A3320">
        <v>81</v>
      </c>
      <c r="B3320">
        <f t="shared" si="510"/>
        <v>1.6706174447290836</v>
      </c>
      <c r="C3320">
        <v>1</v>
      </c>
      <c r="D3320">
        <v>1</v>
      </c>
      <c r="E3320" t="s">
        <v>23</v>
      </c>
      <c r="F3320">
        <f t="shared" si="511"/>
        <v>0</v>
      </c>
      <c r="G3320" t="s">
        <v>14</v>
      </c>
      <c r="H3320">
        <f t="shared" si="512"/>
        <v>1</v>
      </c>
      <c r="I3320">
        <f t="shared" si="513"/>
        <v>0</v>
      </c>
      <c r="J3320">
        <f t="shared" si="514"/>
        <v>0</v>
      </c>
      <c r="K3320" t="s">
        <v>19</v>
      </c>
      <c r="L3320">
        <f t="shared" si="515"/>
        <v>0</v>
      </c>
      <c r="M3320" t="s">
        <v>21</v>
      </c>
      <c r="N3320">
        <f t="shared" si="516"/>
        <v>0</v>
      </c>
      <c r="O3320">
        <f t="shared" si="517"/>
        <v>0</v>
      </c>
      <c r="P3320">
        <v>220.64</v>
      </c>
      <c r="Q3320">
        <f t="shared" si="518"/>
        <v>2.5285893364247878</v>
      </c>
      <c r="R3320">
        <v>30</v>
      </c>
      <c r="S3320">
        <f t="shared" si="519"/>
        <v>0.14781049766505422</v>
      </c>
      <c r="T3320" s="8">
        <v>0</v>
      </c>
    </row>
    <row r="3321" spans="1:20" x14ac:dyDescent="0.35">
      <c r="A3321">
        <v>1.08</v>
      </c>
      <c r="B3321">
        <f t="shared" si="510"/>
        <v>-1.8640338540547046</v>
      </c>
      <c r="C3321">
        <v>0</v>
      </c>
      <c r="D3321">
        <v>0</v>
      </c>
      <c r="E3321" t="s">
        <v>23</v>
      </c>
      <c r="F3321">
        <f t="shared" si="511"/>
        <v>0</v>
      </c>
      <c r="G3321" t="s">
        <v>26</v>
      </c>
      <c r="H3321">
        <f t="shared" si="512"/>
        <v>0</v>
      </c>
      <c r="I3321">
        <f t="shared" si="513"/>
        <v>0</v>
      </c>
      <c r="J3321">
        <f t="shared" si="514"/>
        <v>0</v>
      </c>
      <c r="K3321" t="s">
        <v>15</v>
      </c>
      <c r="L3321">
        <f t="shared" si="515"/>
        <v>1</v>
      </c>
      <c r="M3321" t="s">
        <v>21</v>
      </c>
      <c r="N3321">
        <f t="shared" si="516"/>
        <v>0</v>
      </c>
      <c r="O3321">
        <f t="shared" si="517"/>
        <v>0</v>
      </c>
      <c r="P3321">
        <v>159.38999999999999</v>
      </c>
      <c r="Q3321">
        <f t="shared" si="518"/>
        <v>1.1758689710923473</v>
      </c>
      <c r="R3321">
        <v>12.8</v>
      </c>
      <c r="S3321">
        <f t="shared" si="519"/>
        <v>-2.0863013270602768</v>
      </c>
      <c r="T3321" s="8">
        <v>0</v>
      </c>
    </row>
    <row r="3322" spans="1:20" x14ac:dyDescent="0.35">
      <c r="A3322">
        <v>60</v>
      </c>
      <c r="B3322">
        <f t="shared" si="510"/>
        <v>0.74184270405766772</v>
      </c>
      <c r="C3322">
        <v>0</v>
      </c>
      <c r="D3322">
        <v>0</v>
      </c>
      <c r="E3322" t="s">
        <v>13</v>
      </c>
      <c r="F3322">
        <f t="shared" si="511"/>
        <v>1</v>
      </c>
      <c r="G3322" t="s">
        <v>18</v>
      </c>
      <c r="H3322">
        <f t="shared" si="512"/>
        <v>0</v>
      </c>
      <c r="I3322">
        <f t="shared" si="513"/>
        <v>1</v>
      </c>
      <c r="J3322">
        <f t="shared" si="514"/>
        <v>0</v>
      </c>
      <c r="K3322" t="s">
        <v>15</v>
      </c>
      <c r="L3322">
        <f t="shared" si="515"/>
        <v>1</v>
      </c>
      <c r="M3322" t="s">
        <v>21</v>
      </c>
      <c r="N3322">
        <f t="shared" si="516"/>
        <v>0</v>
      </c>
      <c r="O3322">
        <f t="shared" si="517"/>
        <v>0</v>
      </c>
      <c r="P3322">
        <v>69.53</v>
      </c>
      <c r="Q3322">
        <f t="shared" si="518"/>
        <v>-0.80870983754068237</v>
      </c>
      <c r="R3322">
        <v>26.2</v>
      </c>
      <c r="S3322">
        <f t="shared" si="519"/>
        <v>-0.34577234733240281</v>
      </c>
      <c r="T3322" s="8">
        <v>0</v>
      </c>
    </row>
    <row r="3323" spans="1:20" x14ac:dyDescent="0.35">
      <c r="A3323">
        <v>1.88</v>
      </c>
      <c r="B3323">
        <f t="shared" si="510"/>
        <v>-1.8286519591719839</v>
      </c>
      <c r="C3323">
        <v>0</v>
      </c>
      <c r="D3323">
        <v>0</v>
      </c>
      <c r="E3323" t="s">
        <v>23</v>
      </c>
      <c r="F3323">
        <f t="shared" si="511"/>
        <v>0</v>
      </c>
      <c r="G3323" t="s">
        <v>26</v>
      </c>
      <c r="H3323">
        <f t="shared" si="512"/>
        <v>0</v>
      </c>
      <c r="I3323">
        <f t="shared" si="513"/>
        <v>0</v>
      </c>
      <c r="J3323">
        <f t="shared" si="514"/>
        <v>0</v>
      </c>
      <c r="K3323" t="s">
        <v>15</v>
      </c>
      <c r="L3323">
        <f t="shared" si="515"/>
        <v>1</v>
      </c>
      <c r="M3323" t="s">
        <v>21</v>
      </c>
      <c r="N3323">
        <f t="shared" si="516"/>
        <v>0</v>
      </c>
      <c r="O3323">
        <f t="shared" si="517"/>
        <v>0</v>
      </c>
      <c r="P3323">
        <v>81.42</v>
      </c>
      <c r="Q3323">
        <f t="shared" si="518"/>
        <v>-0.54611644743778098</v>
      </c>
      <c r="R3323">
        <v>13.5</v>
      </c>
      <c r="S3323">
        <f t="shared" si="519"/>
        <v>-1.9953781714028509</v>
      </c>
      <c r="T3323" s="8">
        <v>0</v>
      </c>
    </row>
    <row r="3324" spans="1:20" x14ac:dyDescent="0.35">
      <c r="A3324">
        <v>58</v>
      </c>
      <c r="B3324">
        <f t="shared" si="510"/>
        <v>0.6533879668508662</v>
      </c>
      <c r="C3324">
        <v>0</v>
      </c>
      <c r="D3324">
        <v>0</v>
      </c>
      <c r="E3324" t="s">
        <v>23</v>
      </c>
      <c r="F3324">
        <f t="shared" si="511"/>
        <v>0</v>
      </c>
      <c r="G3324" t="s">
        <v>14</v>
      </c>
      <c r="H3324">
        <f t="shared" si="512"/>
        <v>1</v>
      </c>
      <c r="I3324">
        <f t="shared" si="513"/>
        <v>0</v>
      </c>
      <c r="J3324">
        <f t="shared" si="514"/>
        <v>0</v>
      </c>
      <c r="K3324" t="s">
        <v>15</v>
      </c>
      <c r="L3324">
        <f t="shared" si="515"/>
        <v>1</v>
      </c>
      <c r="M3324" t="s">
        <v>16</v>
      </c>
      <c r="N3324">
        <f t="shared" si="516"/>
        <v>1</v>
      </c>
      <c r="O3324">
        <f t="shared" si="517"/>
        <v>0</v>
      </c>
      <c r="P3324">
        <v>83.93</v>
      </c>
      <c r="Q3324">
        <f t="shared" si="518"/>
        <v>-0.49068251899721876</v>
      </c>
      <c r="R3324">
        <v>25.6</v>
      </c>
      <c r="S3324">
        <f t="shared" si="519"/>
        <v>-0.42370648075305362</v>
      </c>
      <c r="T3324" s="8">
        <v>0</v>
      </c>
    </row>
    <row r="3325" spans="1:20" x14ac:dyDescent="0.35">
      <c r="A3325">
        <v>8</v>
      </c>
      <c r="B3325">
        <f t="shared" si="510"/>
        <v>-1.5579804633191714</v>
      </c>
      <c r="C3325">
        <v>0</v>
      </c>
      <c r="D3325">
        <v>0</v>
      </c>
      <c r="E3325" t="s">
        <v>23</v>
      </c>
      <c r="F3325">
        <f t="shared" si="511"/>
        <v>0</v>
      </c>
      <c r="G3325" t="s">
        <v>26</v>
      </c>
      <c r="H3325">
        <f t="shared" si="512"/>
        <v>0</v>
      </c>
      <c r="I3325">
        <f t="shared" si="513"/>
        <v>0</v>
      </c>
      <c r="J3325">
        <f t="shared" si="514"/>
        <v>0</v>
      </c>
      <c r="K3325" t="s">
        <v>19</v>
      </c>
      <c r="L3325">
        <f t="shared" si="515"/>
        <v>0</v>
      </c>
      <c r="M3325" t="s">
        <v>21</v>
      </c>
      <c r="N3325">
        <f t="shared" si="516"/>
        <v>0</v>
      </c>
      <c r="O3325">
        <f t="shared" si="517"/>
        <v>0</v>
      </c>
      <c r="P3325">
        <v>98.9</v>
      </c>
      <c r="Q3325">
        <f t="shared" si="518"/>
        <v>-0.16006661909474318</v>
      </c>
      <c r="R3325">
        <v>18.8</v>
      </c>
      <c r="S3325">
        <f t="shared" si="519"/>
        <v>-1.3069599928537661</v>
      </c>
      <c r="T3325" s="8">
        <v>0</v>
      </c>
    </row>
    <row r="3326" spans="1:20" x14ac:dyDescent="0.35">
      <c r="A3326">
        <v>9</v>
      </c>
      <c r="B3326">
        <f t="shared" si="510"/>
        <v>-1.5137530947157707</v>
      </c>
      <c r="C3326">
        <v>0</v>
      </c>
      <c r="D3326">
        <v>0</v>
      </c>
      <c r="E3326" t="s">
        <v>23</v>
      </c>
      <c r="F3326">
        <f t="shared" si="511"/>
        <v>0</v>
      </c>
      <c r="G3326" t="s">
        <v>26</v>
      </c>
      <c r="H3326">
        <f t="shared" si="512"/>
        <v>0</v>
      </c>
      <c r="I3326">
        <f t="shared" si="513"/>
        <v>0</v>
      </c>
      <c r="J3326">
        <f t="shared" si="514"/>
        <v>0</v>
      </c>
      <c r="K3326" t="s">
        <v>15</v>
      </c>
      <c r="L3326">
        <f t="shared" si="515"/>
        <v>1</v>
      </c>
      <c r="M3326" t="s">
        <v>21</v>
      </c>
      <c r="N3326">
        <f t="shared" si="516"/>
        <v>0</v>
      </c>
      <c r="O3326">
        <f t="shared" si="517"/>
        <v>0</v>
      </c>
      <c r="P3326">
        <v>82.64</v>
      </c>
      <c r="Q3326">
        <f t="shared" si="518"/>
        <v>-0.51917246628340419</v>
      </c>
      <c r="R3326">
        <v>14.5</v>
      </c>
      <c r="S3326">
        <f t="shared" si="519"/>
        <v>-1.8654879490350991</v>
      </c>
      <c r="T3326" s="8">
        <v>0</v>
      </c>
    </row>
    <row r="3327" spans="1:20" x14ac:dyDescent="0.35">
      <c r="A3327">
        <v>34</v>
      </c>
      <c r="B3327">
        <f t="shared" si="510"/>
        <v>-0.40806887963075178</v>
      </c>
      <c r="C3327">
        <v>0</v>
      </c>
      <c r="D3327">
        <v>0</v>
      </c>
      <c r="E3327" t="s">
        <v>13</v>
      </c>
      <c r="F3327">
        <f t="shared" si="511"/>
        <v>1</v>
      </c>
      <c r="G3327" t="s">
        <v>14</v>
      </c>
      <c r="H3327">
        <f t="shared" si="512"/>
        <v>1</v>
      </c>
      <c r="I3327">
        <f t="shared" si="513"/>
        <v>0</v>
      </c>
      <c r="J3327">
        <f t="shared" si="514"/>
        <v>0</v>
      </c>
      <c r="K3327" t="s">
        <v>19</v>
      </c>
      <c r="L3327">
        <f t="shared" si="515"/>
        <v>0</v>
      </c>
      <c r="M3327" t="s">
        <v>16</v>
      </c>
      <c r="N3327">
        <f t="shared" si="516"/>
        <v>1</v>
      </c>
      <c r="O3327">
        <f t="shared" si="517"/>
        <v>0</v>
      </c>
      <c r="P3327">
        <v>112.54</v>
      </c>
      <c r="Q3327">
        <f t="shared" si="518"/>
        <v>0.14117592430337089</v>
      </c>
      <c r="R3327">
        <v>23.4</v>
      </c>
      <c r="S3327">
        <f t="shared" si="519"/>
        <v>-0.70946496996210795</v>
      </c>
      <c r="T3327" s="8">
        <v>0</v>
      </c>
    </row>
    <row r="3328" spans="1:20" x14ac:dyDescent="0.35">
      <c r="A3328">
        <v>23</v>
      </c>
      <c r="B3328">
        <f t="shared" si="510"/>
        <v>-0.89456993426816012</v>
      </c>
      <c r="C3328">
        <v>0</v>
      </c>
      <c r="D3328">
        <v>0</v>
      </c>
      <c r="E3328" t="s">
        <v>23</v>
      </c>
      <c r="F3328">
        <f t="shared" si="511"/>
        <v>0</v>
      </c>
      <c r="G3328" t="s">
        <v>14</v>
      </c>
      <c r="H3328">
        <f t="shared" si="512"/>
        <v>1</v>
      </c>
      <c r="I3328">
        <f t="shared" si="513"/>
        <v>0</v>
      </c>
      <c r="J3328">
        <f t="shared" si="514"/>
        <v>0</v>
      </c>
      <c r="K3328" t="s">
        <v>19</v>
      </c>
      <c r="L3328">
        <f t="shared" si="515"/>
        <v>0</v>
      </c>
      <c r="M3328" t="s">
        <v>16</v>
      </c>
      <c r="N3328">
        <f t="shared" si="516"/>
        <v>1</v>
      </c>
      <c r="O3328">
        <f t="shared" si="517"/>
        <v>0</v>
      </c>
      <c r="P3328">
        <v>75.25</v>
      </c>
      <c r="Q3328">
        <f t="shared" si="518"/>
        <v>-0.68238231934147331</v>
      </c>
      <c r="R3328">
        <v>39.700000000000003</v>
      </c>
      <c r="S3328">
        <f t="shared" si="519"/>
        <v>1.4077456546322473</v>
      </c>
      <c r="T3328" s="8">
        <v>0</v>
      </c>
    </row>
    <row r="3329" spans="1:20" x14ac:dyDescent="0.35">
      <c r="A3329">
        <v>74</v>
      </c>
      <c r="B3329">
        <f t="shared" si="510"/>
        <v>1.3610258645052782</v>
      </c>
      <c r="C3329">
        <v>0</v>
      </c>
      <c r="D3329">
        <v>0</v>
      </c>
      <c r="E3329" t="s">
        <v>23</v>
      </c>
      <c r="F3329">
        <f t="shared" si="511"/>
        <v>0</v>
      </c>
      <c r="G3329" t="s">
        <v>18</v>
      </c>
      <c r="H3329">
        <f t="shared" si="512"/>
        <v>0</v>
      </c>
      <c r="I3329">
        <f t="shared" si="513"/>
        <v>1</v>
      </c>
      <c r="J3329">
        <f t="shared" si="514"/>
        <v>0</v>
      </c>
      <c r="K3329" t="s">
        <v>15</v>
      </c>
      <c r="L3329">
        <f t="shared" si="515"/>
        <v>1</v>
      </c>
      <c r="M3329" t="s">
        <v>21</v>
      </c>
      <c r="N3329">
        <f t="shared" si="516"/>
        <v>0</v>
      </c>
      <c r="O3329">
        <f t="shared" si="517"/>
        <v>0</v>
      </c>
      <c r="P3329">
        <v>204.77</v>
      </c>
      <c r="Q3329">
        <f t="shared" si="518"/>
        <v>2.1780967291133462</v>
      </c>
      <c r="R3329">
        <v>40.799999999999997</v>
      </c>
      <c r="S3329">
        <f t="shared" si="519"/>
        <v>1.5506248992367735</v>
      </c>
      <c r="T3329" s="8">
        <v>0</v>
      </c>
    </row>
    <row r="3330" spans="1:20" x14ac:dyDescent="0.35">
      <c r="A3330">
        <v>72</v>
      </c>
      <c r="B3330">
        <f t="shared" si="510"/>
        <v>1.2725711272984768</v>
      </c>
      <c r="C3330">
        <v>0</v>
      </c>
      <c r="D3330">
        <v>1</v>
      </c>
      <c r="E3330" t="s">
        <v>13</v>
      </c>
      <c r="F3330">
        <f t="shared" si="511"/>
        <v>1</v>
      </c>
      <c r="G3330" t="s">
        <v>18</v>
      </c>
      <c r="H3330">
        <f t="shared" si="512"/>
        <v>0</v>
      </c>
      <c r="I3330">
        <f t="shared" si="513"/>
        <v>1</v>
      </c>
      <c r="J3330">
        <f t="shared" si="514"/>
        <v>0</v>
      </c>
      <c r="K3330" t="s">
        <v>15</v>
      </c>
      <c r="L3330">
        <f t="shared" si="515"/>
        <v>1</v>
      </c>
      <c r="M3330" t="s">
        <v>22</v>
      </c>
      <c r="N3330">
        <f t="shared" si="516"/>
        <v>0</v>
      </c>
      <c r="O3330">
        <f t="shared" si="517"/>
        <v>1</v>
      </c>
      <c r="P3330">
        <v>63.86</v>
      </c>
      <c r="Q3330">
        <f t="shared" si="518"/>
        <v>-0.93393309421717119</v>
      </c>
      <c r="R3330">
        <v>29.5</v>
      </c>
      <c r="S3330">
        <f t="shared" si="519"/>
        <v>8.2865386481178305E-2</v>
      </c>
      <c r="T3330" s="8">
        <v>0</v>
      </c>
    </row>
    <row r="3331" spans="1:20" x14ac:dyDescent="0.35">
      <c r="A3331">
        <v>47</v>
      </c>
      <c r="B3331">
        <f t="shared" ref="B3331:B3394" si="520">(A3331-$V$1)/$V$2</f>
        <v>0.16688691221345797</v>
      </c>
      <c r="C3331">
        <v>0</v>
      </c>
      <c r="D3331">
        <v>0</v>
      </c>
      <c r="E3331" t="s">
        <v>13</v>
      </c>
      <c r="F3331">
        <f t="shared" ref="F3331:F3394" si="521">IF(E3331="Yes",1,0)</f>
        <v>1</v>
      </c>
      <c r="G3331" t="s">
        <v>14</v>
      </c>
      <c r="H3331">
        <f t="shared" ref="H3331:H3394" si="522">IF(G3331="Private",1,0)</f>
        <v>1</v>
      </c>
      <c r="I3331">
        <f t="shared" ref="I3331:I3394" si="523">IF(G3331="Self-employed",1,0)</f>
        <v>0</v>
      </c>
      <c r="J3331">
        <f t="shared" ref="J3331:J3394" si="524">IF(G3331="Govt_job",1,0)</f>
        <v>0</v>
      </c>
      <c r="K3331" t="s">
        <v>19</v>
      </c>
      <c r="L3331">
        <f t="shared" ref="L3331:L3394" si="525">IF(K3331="Urban",1,0)</f>
        <v>0</v>
      </c>
      <c r="M3331" t="s">
        <v>22</v>
      </c>
      <c r="N3331">
        <f t="shared" ref="N3331:N3394" si="526">IF(M3331="formerly smoked",1,0)</f>
        <v>0</v>
      </c>
      <c r="O3331">
        <f t="shared" ref="O3331:O3394" si="527">IF(M3331="smokes",1,0)</f>
        <v>1</v>
      </c>
      <c r="P3331">
        <v>72.2</v>
      </c>
      <c r="Q3331">
        <f t="shared" ref="Q3331:Q3394" si="528">(P3331-$W$5)/$W$6</f>
        <v>-0.74974227222741519</v>
      </c>
      <c r="R3331">
        <v>33</v>
      </c>
      <c r="S3331">
        <f t="shared" ref="S3331:S3394" si="529">(R3331-$V$11)/$V$12</f>
        <v>0.53748116476830965</v>
      </c>
      <c r="T3331" s="8">
        <v>0</v>
      </c>
    </row>
    <row r="3332" spans="1:20" x14ac:dyDescent="0.35">
      <c r="A3332">
        <v>56</v>
      </c>
      <c r="B3332">
        <f t="shared" si="520"/>
        <v>0.56493322964406478</v>
      </c>
      <c r="C3332">
        <v>0</v>
      </c>
      <c r="D3332">
        <v>0</v>
      </c>
      <c r="E3332" t="s">
        <v>13</v>
      </c>
      <c r="F3332">
        <f t="shared" si="521"/>
        <v>1</v>
      </c>
      <c r="G3332" t="s">
        <v>14</v>
      </c>
      <c r="H3332">
        <f t="shared" si="522"/>
        <v>1</v>
      </c>
      <c r="I3332">
        <f t="shared" si="523"/>
        <v>0</v>
      </c>
      <c r="J3332">
        <f t="shared" si="524"/>
        <v>0</v>
      </c>
      <c r="K3332" t="s">
        <v>15</v>
      </c>
      <c r="L3332">
        <f t="shared" si="525"/>
        <v>1</v>
      </c>
      <c r="M3332" t="s">
        <v>21</v>
      </c>
      <c r="N3332">
        <f t="shared" si="526"/>
        <v>0</v>
      </c>
      <c r="O3332">
        <f t="shared" si="527"/>
        <v>0</v>
      </c>
      <c r="P3332">
        <v>80.08</v>
      </c>
      <c r="Q3332">
        <f t="shared" si="528"/>
        <v>-0.5757106562466866</v>
      </c>
      <c r="R3332">
        <v>25.6</v>
      </c>
      <c r="S3332">
        <f t="shared" si="529"/>
        <v>-0.42370648075305362</v>
      </c>
      <c r="T3332" s="8">
        <v>0</v>
      </c>
    </row>
    <row r="3333" spans="1:20" x14ac:dyDescent="0.35">
      <c r="A3333">
        <v>5</v>
      </c>
      <c r="B3333">
        <f t="shared" si="520"/>
        <v>-1.6906625691293735</v>
      </c>
      <c r="C3333">
        <v>0</v>
      </c>
      <c r="D3333">
        <v>0</v>
      </c>
      <c r="E3333" t="s">
        <v>23</v>
      </c>
      <c r="F3333">
        <f t="shared" si="521"/>
        <v>0</v>
      </c>
      <c r="G3333" t="s">
        <v>26</v>
      </c>
      <c r="H3333">
        <f t="shared" si="522"/>
        <v>0</v>
      </c>
      <c r="I3333">
        <f t="shared" si="523"/>
        <v>0</v>
      </c>
      <c r="J3333">
        <f t="shared" si="524"/>
        <v>0</v>
      </c>
      <c r="K3333" t="s">
        <v>15</v>
      </c>
      <c r="L3333">
        <f t="shared" si="525"/>
        <v>1</v>
      </c>
      <c r="M3333" t="s">
        <v>21</v>
      </c>
      <c r="N3333">
        <f t="shared" si="526"/>
        <v>0</v>
      </c>
      <c r="O3333">
        <f t="shared" si="527"/>
        <v>0</v>
      </c>
      <c r="P3333">
        <v>101.61</v>
      </c>
      <c r="Q3333">
        <f t="shared" si="528"/>
        <v>-0.10021564456329984</v>
      </c>
      <c r="R3333">
        <v>33.1</v>
      </c>
      <c r="S3333">
        <f t="shared" si="529"/>
        <v>0.5504701870050851</v>
      </c>
      <c r="T3333" s="8">
        <v>0</v>
      </c>
    </row>
    <row r="3334" spans="1:20" x14ac:dyDescent="0.35">
      <c r="A3334">
        <v>27</v>
      </c>
      <c r="B3334">
        <f t="shared" si="520"/>
        <v>-0.71766045985455706</v>
      </c>
      <c r="C3334">
        <v>0</v>
      </c>
      <c r="D3334">
        <v>0</v>
      </c>
      <c r="E3334" t="s">
        <v>13</v>
      </c>
      <c r="F3334">
        <f t="shared" si="521"/>
        <v>1</v>
      </c>
      <c r="G3334" t="s">
        <v>14</v>
      </c>
      <c r="H3334">
        <f t="shared" si="522"/>
        <v>1</v>
      </c>
      <c r="I3334">
        <f t="shared" si="523"/>
        <v>0</v>
      </c>
      <c r="J3334">
        <f t="shared" si="524"/>
        <v>0</v>
      </c>
      <c r="K3334" t="s">
        <v>15</v>
      </c>
      <c r="L3334">
        <f t="shared" si="525"/>
        <v>1</v>
      </c>
      <c r="M3334" t="s">
        <v>22</v>
      </c>
      <c r="N3334">
        <f t="shared" si="526"/>
        <v>0</v>
      </c>
      <c r="O3334">
        <f t="shared" si="527"/>
        <v>1</v>
      </c>
      <c r="P3334">
        <v>114.32</v>
      </c>
      <c r="Q3334">
        <f t="shared" si="528"/>
        <v>0.18048763451221539</v>
      </c>
      <c r="R3334">
        <v>28.1</v>
      </c>
      <c r="S3334">
        <f t="shared" si="529"/>
        <v>-9.8980924833674058E-2</v>
      </c>
      <c r="T3334" s="8">
        <v>0</v>
      </c>
    </row>
    <row r="3335" spans="1:20" x14ac:dyDescent="0.35">
      <c r="A3335">
        <v>38</v>
      </c>
      <c r="B3335">
        <f t="shared" si="520"/>
        <v>-0.23115940521714878</v>
      </c>
      <c r="C3335">
        <v>0</v>
      </c>
      <c r="D3335">
        <v>0</v>
      </c>
      <c r="E3335" t="s">
        <v>13</v>
      </c>
      <c r="F3335">
        <f t="shared" si="521"/>
        <v>1</v>
      </c>
      <c r="G3335" t="s">
        <v>14</v>
      </c>
      <c r="H3335">
        <f t="shared" si="522"/>
        <v>1</v>
      </c>
      <c r="I3335">
        <f t="shared" si="523"/>
        <v>0</v>
      </c>
      <c r="J3335">
        <f t="shared" si="524"/>
        <v>0</v>
      </c>
      <c r="K3335" t="s">
        <v>19</v>
      </c>
      <c r="L3335">
        <f t="shared" si="525"/>
        <v>0</v>
      </c>
      <c r="M3335" t="s">
        <v>21</v>
      </c>
      <c r="N3335">
        <f t="shared" si="526"/>
        <v>0</v>
      </c>
      <c r="O3335">
        <f t="shared" si="527"/>
        <v>0</v>
      </c>
      <c r="P3335">
        <v>80.819999999999993</v>
      </c>
      <c r="Q3335">
        <f t="shared" si="528"/>
        <v>-0.55936758571042544</v>
      </c>
      <c r="R3335">
        <v>49.3</v>
      </c>
      <c r="S3335">
        <f t="shared" si="529"/>
        <v>2.6546917893626638</v>
      </c>
      <c r="T3335" s="8">
        <v>0</v>
      </c>
    </row>
    <row r="3336" spans="1:20" x14ac:dyDescent="0.35">
      <c r="A3336">
        <v>13</v>
      </c>
      <c r="B3336">
        <f t="shared" si="520"/>
        <v>-1.3368436203021676</v>
      </c>
      <c r="C3336">
        <v>0</v>
      </c>
      <c r="D3336">
        <v>0</v>
      </c>
      <c r="E3336" t="s">
        <v>23</v>
      </c>
      <c r="F3336">
        <f t="shared" si="521"/>
        <v>0</v>
      </c>
      <c r="G3336" t="s">
        <v>14</v>
      </c>
      <c r="H3336">
        <f t="shared" si="522"/>
        <v>1</v>
      </c>
      <c r="I3336">
        <f t="shared" si="523"/>
        <v>0</v>
      </c>
      <c r="J3336">
        <f t="shared" si="524"/>
        <v>0</v>
      </c>
      <c r="K3336" t="s">
        <v>19</v>
      </c>
      <c r="L3336">
        <f t="shared" si="525"/>
        <v>0</v>
      </c>
      <c r="M3336" t="s">
        <v>21</v>
      </c>
      <c r="N3336">
        <f t="shared" si="526"/>
        <v>0</v>
      </c>
      <c r="O3336">
        <f t="shared" si="527"/>
        <v>0</v>
      </c>
      <c r="P3336">
        <v>90.6</v>
      </c>
      <c r="Q3336">
        <f t="shared" si="528"/>
        <v>-0.34337403186632309</v>
      </c>
      <c r="R3336">
        <v>16.899999999999999</v>
      </c>
      <c r="S3336">
        <f t="shared" si="529"/>
        <v>-1.5537514153524947</v>
      </c>
      <c r="T3336" s="8">
        <v>0</v>
      </c>
    </row>
    <row r="3337" spans="1:20" x14ac:dyDescent="0.35">
      <c r="A3337">
        <v>41</v>
      </c>
      <c r="B3337">
        <f t="shared" si="520"/>
        <v>-9.8477299406946536E-2</v>
      </c>
      <c r="C3337">
        <v>0</v>
      </c>
      <c r="D3337">
        <v>0</v>
      </c>
      <c r="E3337" t="s">
        <v>13</v>
      </c>
      <c r="F3337">
        <f t="shared" si="521"/>
        <v>1</v>
      </c>
      <c r="G3337" t="s">
        <v>14</v>
      </c>
      <c r="H3337">
        <f t="shared" si="522"/>
        <v>1</v>
      </c>
      <c r="I3337">
        <f t="shared" si="523"/>
        <v>0</v>
      </c>
      <c r="J3337">
        <f t="shared" si="524"/>
        <v>0</v>
      </c>
      <c r="K3337" t="s">
        <v>19</v>
      </c>
      <c r="L3337">
        <f t="shared" si="525"/>
        <v>0</v>
      </c>
      <c r="M3337" t="s">
        <v>22</v>
      </c>
      <c r="N3337">
        <f t="shared" si="526"/>
        <v>0</v>
      </c>
      <c r="O3337">
        <f t="shared" si="527"/>
        <v>1</v>
      </c>
      <c r="P3337">
        <v>93.67</v>
      </c>
      <c r="Q3337">
        <f t="shared" si="528"/>
        <v>-0.27557237437129289</v>
      </c>
      <c r="R3337">
        <v>35.9</v>
      </c>
      <c r="S3337">
        <f t="shared" si="529"/>
        <v>0.9141628096347898</v>
      </c>
      <c r="T3337" s="8">
        <v>0</v>
      </c>
    </row>
    <row r="3338" spans="1:20" x14ac:dyDescent="0.35">
      <c r="A3338">
        <v>50</v>
      </c>
      <c r="B3338">
        <f t="shared" si="520"/>
        <v>0.29956901802366021</v>
      </c>
      <c r="C3338">
        <v>0</v>
      </c>
      <c r="D3338">
        <v>0</v>
      </c>
      <c r="E3338" t="s">
        <v>13</v>
      </c>
      <c r="F3338">
        <f t="shared" si="521"/>
        <v>1</v>
      </c>
      <c r="G3338" t="s">
        <v>18</v>
      </c>
      <c r="H3338">
        <f t="shared" si="522"/>
        <v>0</v>
      </c>
      <c r="I3338">
        <f t="shared" si="523"/>
        <v>1</v>
      </c>
      <c r="J3338">
        <f t="shared" si="524"/>
        <v>0</v>
      </c>
      <c r="K3338" t="s">
        <v>19</v>
      </c>
      <c r="L3338">
        <f t="shared" si="525"/>
        <v>0</v>
      </c>
      <c r="M3338" t="s">
        <v>21</v>
      </c>
      <c r="N3338">
        <f t="shared" si="526"/>
        <v>0</v>
      </c>
      <c r="O3338">
        <f t="shared" si="527"/>
        <v>0</v>
      </c>
      <c r="P3338">
        <v>87.15</v>
      </c>
      <c r="Q3338">
        <f t="shared" si="528"/>
        <v>-0.41956807693402765</v>
      </c>
      <c r="R3338">
        <v>32.1</v>
      </c>
      <c r="S3338">
        <f t="shared" si="529"/>
        <v>0.42057996463733321</v>
      </c>
      <c r="T3338" s="8">
        <v>0</v>
      </c>
    </row>
    <row r="3339" spans="1:20" x14ac:dyDescent="0.35">
      <c r="A3339">
        <v>41</v>
      </c>
      <c r="B3339">
        <f t="shared" si="520"/>
        <v>-9.8477299406946536E-2</v>
      </c>
      <c r="C3339">
        <v>0</v>
      </c>
      <c r="D3339">
        <v>0</v>
      </c>
      <c r="E3339" t="s">
        <v>13</v>
      </c>
      <c r="F3339">
        <f t="shared" si="521"/>
        <v>1</v>
      </c>
      <c r="G3339" t="s">
        <v>14</v>
      </c>
      <c r="H3339">
        <f t="shared" si="522"/>
        <v>1</v>
      </c>
      <c r="I3339">
        <f t="shared" si="523"/>
        <v>0</v>
      </c>
      <c r="J3339">
        <f t="shared" si="524"/>
        <v>0</v>
      </c>
      <c r="K3339" t="s">
        <v>15</v>
      </c>
      <c r="L3339">
        <f t="shared" si="525"/>
        <v>1</v>
      </c>
      <c r="M3339" t="s">
        <v>22</v>
      </c>
      <c r="N3339">
        <f t="shared" si="526"/>
        <v>0</v>
      </c>
      <c r="O3339">
        <f t="shared" si="527"/>
        <v>1</v>
      </c>
      <c r="P3339">
        <v>80.72</v>
      </c>
      <c r="Q3339">
        <f t="shared" si="528"/>
        <v>-0.56157610875586605</v>
      </c>
      <c r="R3339">
        <v>34.1</v>
      </c>
      <c r="S3339">
        <f t="shared" si="529"/>
        <v>0.68036040937283682</v>
      </c>
      <c r="T3339" s="8">
        <v>0</v>
      </c>
    </row>
    <row r="3340" spans="1:20" x14ac:dyDescent="0.35">
      <c r="A3340">
        <v>6</v>
      </c>
      <c r="B3340">
        <f t="shared" si="520"/>
        <v>-1.6464352005259728</v>
      </c>
      <c r="C3340">
        <v>0</v>
      </c>
      <c r="D3340">
        <v>0</v>
      </c>
      <c r="E3340" t="s">
        <v>23</v>
      </c>
      <c r="F3340">
        <f t="shared" si="521"/>
        <v>0</v>
      </c>
      <c r="G3340" t="s">
        <v>26</v>
      </c>
      <c r="H3340">
        <f t="shared" si="522"/>
        <v>0</v>
      </c>
      <c r="I3340">
        <f t="shared" si="523"/>
        <v>0</v>
      </c>
      <c r="J3340">
        <f t="shared" si="524"/>
        <v>0</v>
      </c>
      <c r="K3340" t="s">
        <v>15</v>
      </c>
      <c r="L3340">
        <f t="shared" si="525"/>
        <v>1</v>
      </c>
      <c r="M3340" t="s">
        <v>21</v>
      </c>
      <c r="N3340">
        <f t="shared" si="526"/>
        <v>0</v>
      </c>
      <c r="O3340">
        <f t="shared" si="527"/>
        <v>0</v>
      </c>
      <c r="P3340">
        <v>83.16</v>
      </c>
      <c r="Q3340">
        <f t="shared" si="528"/>
        <v>-0.50768814644711258</v>
      </c>
      <c r="R3340">
        <v>15.1</v>
      </c>
      <c r="S3340">
        <f t="shared" si="529"/>
        <v>-1.7875538156144479</v>
      </c>
      <c r="T3340" s="8">
        <v>0</v>
      </c>
    </row>
    <row r="3341" spans="1:20" x14ac:dyDescent="0.35">
      <c r="A3341">
        <v>62</v>
      </c>
      <c r="B3341">
        <f t="shared" si="520"/>
        <v>0.83029744126446925</v>
      </c>
      <c r="C3341">
        <v>0</v>
      </c>
      <c r="D3341">
        <v>0</v>
      </c>
      <c r="E3341" t="s">
        <v>13</v>
      </c>
      <c r="F3341">
        <f t="shared" si="521"/>
        <v>1</v>
      </c>
      <c r="G3341" t="s">
        <v>25</v>
      </c>
      <c r="H3341">
        <f t="shared" si="522"/>
        <v>0</v>
      </c>
      <c r="I3341">
        <f t="shared" si="523"/>
        <v>0</v>
      </c>
      <c r="J3341">
        <f t="shared" si="524"/>
        <v>1</v>
      </c>
      <c r="K3341" t="s">
        <v>19</v>
      </c>
      <c r="L3341">
        <f t="shared" si="525"/>
        <v>0</v>
      </c>
      <c r="M3341" t="s">
        <v>16</v>
      </c>
      <c r="N3341">
        <f t="shared" si="526"/>
        <v>1</v>
      </c>
      <c r="O3341">
        <f t="shared" si="527"/>
        <v>0</v>
      </c>
      <c r="P3341">
        <v>98.14</v>
      </c>
      <c r="Q3341">
        <f t="shared" si="528"/>
        <v>-0.17685139424009277</v>
      </c>
      <c r="R3341">
        <v>42</v>
      </c>
      <c r="S3341">
        <f t="shared" si="529"/>
        <v>1.706493166078076</v>
      </c>
      <c r="T3341" s="8">
        <v>0</v>
      </c>
    </row>
    <row r="3342" spans="1:20" x14ac:dyDescent="0.35">
      <c r="A3342">
        <v>4</v>
      </c>
      <c r="B3342">
        <f t="shared" si="520"/>
        <v>-1.7348899377327744</v>
      </c>
      <c r="C3342">
        <v>0</v>
      </c>
      <c r="D3342">
        <v>0</v>
      </c>
      <c r="E3342" t="s">
        <v>23</v>
      </c>
      <c r="F3342">
        <f t="shared" si="521"/>
        <v>0</v>
      </c>
      <c r="G3342" t="s">
        <v>26</v>
      </c>
      <c r="H3342">
        <f t="shared" si="522"/>
        <v>0</v>
      </c>
      <c r="I3342">
        <f t="shared" si="523"/>
        <v>0</v>
      </c>
      <c r="J3342">
        <f t="shared" si="524"/>
        <v>0</v>
      </c>
      <c r="K3342" t="s">
        <v>15</v>
      </c>
      <c r="L3342">
        <f t="shared" si="525"/>
        <v>1</v>
      </c>
      <c r="M3342" t="s">
        <v>21</v>
      </c>
      <c r="N3342">
        <f t="shared" si="526"/>
        <v>0</v>
      </c>
      <c r="O3342">
        <f t="shared" si="527"/>
        <v>0</v>
      </c>
      <c r="P3342">
        <v>83.13</v>
      </c>
      <c r="Q3342">
        <f t="shared" si="528"/>
        <v>-0.50835070336074484</v>
      </c>
      <c r="R3342">
        <v>16.8</v>
      </c>
      <c r="S3342">
        <f t="shared" si="529"/>
        <v>-1.5667404375892697</v>
      </c>
      <c r="T3342" s="8">
        <v>0</v>
      </c>
    </row>
    <row r="3343" spans="1:20" x14ac:dyDescent="0.35">
      <c r="A3343">
        <v>59</v>
      </c>
      <c r="B3343">
        <f t="shared" si="520"/>
        <v>0.69761533545426702</v>
      </c>
      <c r="C3343">
        <v>0</v>
      </c>
      <c r="D3343">
        <v>0</v>
      </c>
      <c r="E3343" t="s">
        <v>13</v>
      </c>
      <c r="F3343">
        <f t="shared" si="521"/>
        <v>1</v>
      </c>
      <c r="G3343" t="s">
        <v>14</v>
      </c>
      <c r="H3343">
        <f t="shared" si="522"/>
        <v>1</v>
      </c>
      <c r="I3343">
        <f t="shared" si="523"/>
        <v>0</v>
      </c>
      <c r="J3343">
        <f t="shared" si="524"/>
        <v>0</v>
      </c>
      <c r="K3343" t="s">
        <v>19</v>
      </c>
      <c r="L3343">
        <f t="shared" si="525"/>
        <v>0</v>
      </c>
      <c r="M3343" t="s">
        <v>16</v>
      </c>
      <c r="N3343">
        <f t="shared" si="526"/>
        <v>1</v>
      </c>
      <c r="O3343">
        <f t="shared" si="527"/>
        <v>0</v>
      </c>
      <c r="P3343">
        <v>134.24</v>
      </c>
      <c r="Q3343">
        <f t="shared" si="528"/>
        <v>0.62042542516400689</v>
      </c>
      <c r="R3343">
        <v>28.8</v>
      </c>
      <c r="S3343">
        <f t="shared" si="529"/>
        <v>-8.0577691762478715E-3</v>
      </c>
      <c r="T3343" s="8">
        <v>0</v>
      </c>
    </row>
    <row r="3344" spans="1:20" x14ac:dyDescent="0.35">
      <c r="A3344">
        <v>63</v>
      </c>
      <c r="B3344">
        <f t="shared" si="520"/>
        <v>0.87452480986786996</v>
      </c>
      <c r="C3344">
        <v>0</v>
      </c>
      <c r="D3344">
        <v>0</v>
      </c>
      <c r="E3344" t="s">
        <v>13</v>
      </c>
      <c r="F3344">
        <f t="shared" si="521"/>
        <v>1</v>
      </c>
      <c r="G3344" t="s">
        <v>18</v>
      </c>
      <c r="H3344">
        <f t="shared" si="522"/>
        <v>0</v>
      </c>
      <c r="I3344">
        <f t="shared" si="523"/>
        <v>1</v>
      </c>
      <c r="J3344">
        <f t="shared" si="524"/>
        <v>0</v>
      </c>
      <c r="K3344" t="s">
        <v>15</v>
      </c>
      <c r="L3344">
        <f t="shared" si="525"/>
        <v>1</v>
      </c>
      <c r="M3344" t="s">
        <v>22</v>
      </c>
      <c r="N3344">
        <f t="shared" si="526"/>
        <v>0</v>
      </c>
      <c r="O3344">
        <f t="shared" si="527"/>
        <v>1</v>
      </c>
      <c r="P3344">
        <v>248.37</v>
      </c>
      <c r="Q3344">
        <f t="shared" si="528"/>
        <v>3.1410127769254998</v>
      </c>
      <c r="R3344">
        <v>32.200000000000003</v>
      </c>
      <c r="S3344">
        <f t="shared" si="529"/>
        <v>0.43356898687410861</v>
      </c>
      <c r="T3344" s="8">
        <v>0</v>
      </c>
    </row>
    <row r="3345" spans="1:20" x14ac:dyDescent="0.35">
      <c r="A3345">
        <v>9</v>
      </c>
      <c r="B3345">
        <f t="shared" si="520"/>
        <v>-1.5137530947157707</v>
      </c>
      <c r="C3345">
        <v>0</v>
      </c>
      <c r="D3345">
        <v>0</v>
      </c>
      <c r="E3345" t="s">
        <v>23</v>
      </c>
      <c r="F3345">
        <f t="shared" si="521"/>
        <v>0</v>
      </c>
      <c r="G3345" t="s">
        <v>26</v>
      </c>
      <c r="H3345">
        <f t="shared" si="522"/>
        <v>0</v>
      </c>
      <c r="I3345">
        <f t="shared" si="523"/>
        <v>0</v>
      </c>
      <c r="J3345">
        <f t="shared" si="524"/>
        <v>0</v>
      </c>
      <c r="K3345" t="s">
        <v>19</v>
      </c>
      <c r="L3345">
        <f t="shared" si="525"/>
        <v>0</v>
      </c>
      <c r="M3345" t="s">
        <v>21</v>
      </c>
      <c r="N3345">
        <f t="shared" si="526"/>
        <v>0</v>
      </c>
      <c r="O3345">
        <f t="shared" si="527"/>
        <v>0</v>
      </c>
      <c r="P3345">
        <v>61.75</v>
      </c>
      <c r="Q3345">
        <f t="shared" si="528"/>
        <v>-0.98053293047597034</v>
      </c>
      <c r="R3345">
        <v>16.2</v>
      </c>
      <c r="S3345">
        <f t="shared" si="529"/>
        <v>-1.6446745710099211</v>
      </c>
      <c r="T3345" s="8">
        <v>0</v>
      </c>
    </row>
    <row r="3346" spans="1:20" x14ac:dyDescent="0.35">
      <c r="A3346">
        <v>41</v>
      </c>
      <c r="B3346">
        <f t="shared" si="520"/>
        <v>-9.8477299406946536E-2</v>
      </c>
      <c r="C3346">
        <v>0</v>
      </c>
      <c r="D3346">
        <v>0</v>
      </c>
      <c r="E3346" t="s">
        <v>23</v>
      </c>
      <c r="F3346">
        <f t="shared" si="521"/>
        <v>0</v>
      </c>
      <c r="G3346" t="s">
        <v>14</v>
      </c>
      <c r="H3346">
        <f t="shared" si="522"/>
        <v>1</v>
      </c>
      <c r="I3346">
        <f t="shared" si="523"/>
        <v>0</v>
      </c>
      <c r="J3346">
        <f t="shared" si="524"/>
        <v>0</v>
      </c>
      <c r="K3346" t="s">
        <v>15</v>
      </c>
      <c r="L3346">
        <f t="shared" si="525"/>
        <v>1</v>
      </c>
      <c r="M3346" t="s">
        <v>22</v>
      </c>
      <c r="N3346">
        <f t="shared" si="526"/>
        <v>0</v>
      </c>
      <c r="O3346">
        <f t="shared" si="527"/>
        <v>1</v>
      </c>
      <c r="P3346">
        <v>70.55</v>
      </c>
      <c r="Q3346">
        <f t="shared" si="528"/>
        <v>-0.78618290247718714</v>
      </c>
      <c r="R3346">
        <v>44.2</v>
      </c>
      <c r="S3346">
        <f t="shared" si="529"/>
        <v>1.9922516552871306</v>
      </c>
      <c r="T3346" s="8">
        <v>0</v>
      </c>
    </row>
    <row r="3347" spans="1:20" x14ac:dyDescent="0.35">
      <c r="A3347">
        <v>72</v>
      </c>
      <c r="B3347">
        <f t="shared" si="520"/>
        <v>1.2725711272984768</v>
      </c>
      <c r="C3347">
        <v>0</v>
      </c>
      <c r="D3347">
        <v>1</v>
      </c>
      <c r="E3347" t="s">
        <v>23</v>
      </c>
      <c r="F3347">
        <f t="shared" si="521"/>
        <v>0</v>
      </c>
      <c r="G3347" t="s">
        <v>18</v>
      </c>
      <c r="H3347">
        <f t="shared" si="522"/>
        <v>0</v>
      </c>
      <c r="I3347">
        <f t="shared" si="523"/>
        <v>1</v>
      </c>
      <c r="J3347">
        <f t="shared" si="524"/>
        <v>0</v>
      </c>
      <c r="K3347" t="s">
        <v>19</v>
      </c>
      <c r="L3347">
        <f t="shared" si="525"/>
        <v>0</v>
      </c>
      <c r="M3347" t="s">
        <v>16</v>
      </c>
      <c r="N3347">
        <f t="shared" si="526"/>
        <v>1</v>
      </c>
      <c r="O3347">
        <f t="shared" si="527"/>
        <v>0</v>
      </c>
      <c r="P3347">
        <v>124.38</v>
      </c>
      <c r="Q3347">
        <f t="shared" si="528"/>
        <v>0.40266505288355176</v>
      </c>
      <c r="R3347">
        <v>23.4</v>
      </c>
      <c r="S3347">
        <f t="shared" si="529"/>
        <v>-0.70946496996210795</v>
      </c>
      <c r="T3347" s="8">
        <v>0</v>
      </c>
    </row>
    <row r="3348" spans="1:20" x14ac:dyDescent="0.35">
      <c r="A3348">
        <v>45</v>
      </c>
      <c r="B3348">
        <f t="shared" si="520"/>
        <v>7.8432175006656474E-2</v>
      </c>
      <c r="C3348">
        <v>0</v>
      </c>
      <c r="D3348">
        <v>0</v>
      </c>
      <c r="E3348" t="s">
        <v>13</v>
      </c>
      <c r="F3348">
        <f t="shared" si="521"/>
        <v>1</v>
      </c>
      <c r="G3348" t="s">
        <v>14</v>
      </c>
      <c r="H3348">
        <f t="shared" si="522"/>
        <v>1</v>
      </c>
      <c r="I3348">
        <f t="shared" si="523"/>
        <v>0</v>
      </c>
      <c r="J3348">
        <f t="shared" si="524"/>
        <v>0</v>
      </c>
      <c r="K3348" t="s">
        <v>19</v>
      </c>
      <c r="L3348">
        <f t="shared" si="525"/>
        <v>0</v>
      </c>
      <c r="M3348" t="s">
        <v>21</v>
      </c>
      <c r="N3348">
        <f t="shared" si="526"/>
        <v>0</v>
      </c>
      <c r="O3348">
        <f t="shared" si="527"/>
        <v>0</v>
      </c>
      <c r="P3348">
        <v>92.21</v>
      </c>
      <c r="Q3348">
        <f t="shared" si="528"/>
        <v>-0.30781681083472756</v>
      </c>
      <c r="R3348">
        <v>31</v>
      </c>
      <c r="S3348">
        <f t="shared" si="529"/>
        <v>0.27770072003280605</v>
      </c>
      <c r="T3348" s="8">
        <v>0</v>
      </c>
    </row>
    <row r="3349" spans="1:20" x14ac:dyDescent="0.35">
      <c r="A3349">
        <v>80</v>
      </c>
      <c r="B3349">
        <f t="shared" si="520"/>
        <v>1.6263900761256829</v>
      </c>
      <c r="C3349">
        <v>0</v>
      </c>
      <c r="D3349">
        <v>0</v>
      </c>
      <c r="E3349" t="s">
        <v>13</v>
      </c>
      <c r="F3349">
        <f t="shared" si="521"/>
        <v>1</v>
      </c>
      <c r="G3349" t="s">
        <v>25</v>
      </c>
      <c r="H3349">
        <f t="shared" si="522"/>
        <v>0</v>
      </c>
      <c r="I3349">
        <f t="shared" si="523"/>
        <v>0</v>
      </c>
      <c r="J3349">
        <f t="shared" si="524"/>
        <v>1</v>
      </c>
      <c r="K3349" t="s">
        <v>15</v>
      </c>
      <c r="L3349">
        <f t="shared" si="525"/>
        <v>1</v>
      </c>
      <c r="M3349" t="s">
        <v>21</v>
      </c>
      <c r="N3349">
        <f t="shared" si="526"/>
        <v>0</v>
      </c>
      <c r="O3349">
        <f t="shared" si="527"/>
        <v>0</v>
      </c>
      <c r="P3349">
        <v>148.72</v>
      </c>
      <c r="Q3349">
        <f t="shared" si="528"/>
        <v>0.94021956214382285</v>
      </c>
      <c r="R3349">
        <v>28.7</v>
      </c>
      <c r="S3349">
        <f t="shared" si="529"/>
        <v>-2.1046791413023236E-2</v>
      </c>
      <c r="T3349" s="8">
        <v>0</v>
      </c>
    </row>
    <row r="3350" spans="1:20" x14ac:dyDescent="0.35">
      <c r="A3350">
        <v>19</v>
      </c>
      <c r="B3350">
        <f t="shared" si="520"/>
        <v>-1.0714794086817632</v>
      </c>
      <c r="C3350">
        <v>0</v>
      </c>
      <c r="D3350">
        <v>0</v>
      </c>
      <c r="E3350" t="s">
        <v>23</v>
      </c>
      <c r="F3350">
        <f t="shared" si="521"/>
        <v>0</v>
      </c>
      <c r="G3350" t="s">
        <v>14</v>
      </c>
      <c r="H3350">
        <f t="shared" si="522"/>
        <v>1</v>
      </c>
      <c r="I3350">
        <f t="shared" si="523"/>
        <v>0</v>
      </c>
      <c r="J3350">
        <f t="shared" si="524"/>
        <v>0</v>
      </c>
      <c r="K3350" t="s">
        <v>15</v>
      </c>
      <c r="L3350">
        <f t="shared" si="525"/>
        <v>1</v>
      </c>
      <c r="M3350" t="s">
        <v>21</v>
      </c>
      <c r="N3350">
        <f t="shared" si="526"/>
        <v>0</v>
      </c>
      <c r="O3350">
        <f t="shared" si="527"/>
        <v>0</v>
      </c>
      <c r="P3350">
        <v>79.25</v>
      </c>
      <c r="Q3350">
        <f t="shared" si="528"/>
        <v>-0.59404139752384455</v>
      </c>
      <c r="R3350">
        <v>23.6</v>
      </c>
      <c r="S3350">
        <f t="shared" si="529"/>
        <v>-0.68348692548855727</v>
      </c>
      <c r="T3350" s="8">
        <v>0</v>
      </c>
    </row>
    <row r="3351" spans="1:20" x14ac:dyDescent="0.35">
      <c r="A3351">
        <v>37</v>
      </c>
      <c r="B3351">
        <f t="shared" si="520"/>
        <v>-0.27538677382054955</v>
      </c>
      <c r="C3351">
        <v>0</v>
      </c>
      <c r="D3351">
        <v>0</v>
      </c>
      <c r="E3351" t="s">
        <v>13</v>
      </c>
      <c r="F3351">
        <f t="shared" si="521"/>
        <v>1</v>
      </c>
      <c r="G3351" t="s">
        <v>25</v>
      </c>
      <c r="H3351">
        <f t="shared" si="522"/>
        <v>0</v>
      </c>
      <c r="I3351">
        <f t="shared" si="523"/>
        <v>0</v>
      </c>
      <c r="J3351">
        <f t="shared" si="524"/>
        <v>1</v>
      </c>
      <c r="K3351" t="s">
        <v>15</v>
      </c>
      <c r="L3351">
        <f t="shared" si="525"/>
        <v>1</v>
      </c>
      <c r="M3351" t="s">
        <v>22</v>
      </c>
      <c r="N3351">
        <f t="shared" si="526"/>
        <v>0</v>
      </c>
      <c r="O3351">
        <f t="shared" si="527"/>
        <v>1</v>
      </c>
      <c r="P3351">
        <v>82.09</v>
      </c>
      <c r="Q3351">
        <f t="shared" si="528"/>
        <v>-0.53131934303332806</v>
      </c>
      <c r="R3351">
        <v>35.700000000000003</v>
      </c>
      <c r="S3351">
        <f t="shared" si="529"/>
        <v>0.88818476516124001</v>
      </c>
      <c r="T3351" s="8">
        <v>0</v>
      </c>
    </row>
    <row r="3352" spans="1:20" x14ac:dyDescent="0.35">
      <c r="A3352">
        <v>58</v>
      </c>
      <c r="B3352">
        <f t="shared" si="520"/>
        <v>0.6533879668508662</v>
      </c>
      <c r="C3352">
        <v>1</v>
      </c>
      <c r="D3352">
        <v>0</v>
      </c>
      <c r="E3352" t="s">
        <v>13</v>
      </c>
      <c r="F3352">
        <f t="shared" si="521"/>
        <v>1</v>
      </c>
      <c r="G3352" t="s">
        <v>14</v>
      </c>
      <c r="H3352">
        <f t="shared" si="522"/>
        <v>1</v>
      </c>
      <c r="I3352">
        <f t="shared" si="523"/>
        <v>0</v>
      </c>
      <c r="J3352">
        <f t="shared" si="524"/>
        <v>0</v>
      </c>
      <c r="K3352" t="s">
        <v>15</v>
      </c>
      <c r="L3352">
        <f t="shared" si="525"/>
        <v>1</v>
      </c>
      <c r="M3352" t="s">
        <v>21</v>
      </c>
      <c r="N3352">
        <f t="shared" si="526"/>
        <v>0</v>
      </c>
      <c r="O3352">
        <f t="shared" si="527"/>
        <v>0</v>
      </c>
      <c r="P3352">
        <v>194.53</v>
      </c>
      <c r="Q3352">
        <f t="shared" si="528"/>
        <v>1.9519439692602163</v>
      </c>
      <c r="R3352">
        <v>39.5</v>
      </c>
      <c r="S3352">
        <f t="shared" si="529"/>
        <v>1.3817676101586964</v>
      </c>
      <c r="T3352" s="8">
        <v>0</v>
      </c>
    </row>
    <row r="3353" spans="1:20" x14ac:dyDescent="0.35">
      <c r="A3353">
        <v>77</v>
      </c>
      <c r="B3353">
        <f t="shared" si="520"/>
        <v>1.4937079703154805</v>
      </c>
      <c r="C3353">
        <v>0</v>
      </c>
      <c r="D3353">
        <v>0</v>
      </c>
      <c r="E3353" t="s">
        <v>13</v>
      </c>
      <c r="F3353">
        <f t="shared" si="521"/>
        <v>1</v>
      </c>
      <c r="G3353" t="s">
        <v>14</v>
      </c>
      <c r="H3353">
        <f t="shared" si="522"/>
        <v>1</v>
      </c>
      <c r="I3353">
        <f t="shared" si="523"/>
        <v>0</v>
      </c>
      <c r="J3353">
        <f t="shared" si="524"/>
        <v>0</v>
      </c>
      <c r="K3353" t="s">
        <v>19</v>
      </c>
      <c r="L3353">
        <f t="shared" si="525"/>
        <v>0</v>
      </c>
      <c r="M3353" t="s">
        <v>16</v>
      </c>
      <c r="N3353">
        <f t="shared" si="526"/>
        <v>1</v>
      </c>
      <c r="O3353">
        <f t="shared" si="527"/>
        <v>0</v>
      </c>
      <c r="P3353">
        <v>98.84</v>
      </c>
      <c r="Q3353">
        <f t="shared" si="528"/>
        <v>-0.16139173292200767</v>
      </c>
      <c r="R3353">
        <v>27.3</v>
      </c>
      <c r="S3353">
        <f t="shared" si="529"/>
        <v>-0.20289310272787561</v>
      </c>
      <c r="T3353" s="8">
        <v>0</v>
      </c>
    </row>
    <row r="3354" spans="1:20" x14ac:dyDescent="0.35">
      <c r="A3354">
        <v>38</v>
      </c>
      <c r="B3354">
        <f t="shared" si="520"/>
        <v>-0.23115940521714878</v>
      </c>
      <c r="C3354">
        <v>0</v>
      </c>
      <c r="D3354">
        <v>0</v>
      </c>
      <c r="E3354" t="s">
        <v>13</v>
      </c>
      <c r="F3354">
        <f t="shared" si="521"/>
        <v>1</v>
      </c>
      <c r="G3354" t="s">
        <v>25</v>
      </c>
      <c r="H3354">
        <f t="shared" si="522"/>
        <v>0</v>
      </c>
      <c r="I3354">
        <f t="shared" si="523"/>
        <v>0</v>
      </c>
      <c r="J3354">
        <f t="shared" si="524"/>
        <v>1</v>
      </c>
      <c r="K3354" t="s">
        <v>19</v>
      </c>
      <c r="L3354">
        <f t="shared" si="525"/>
        <v>0</v>
      </c>
      <c r="M3354" t="s">
        <v>16</v>
      </c>
      <c r="N3354">
        <f t="shared" si="526"/>
        <v>1</v>
      </c>
      <c r="O3354">
        <f t="shared" si="527"/>
        <v>0</v>
      </c>
      <c r="P3354">
        <v>135.74</v>
      </c>
      <c r="Q3354">
        <f t="shared" si="528"/>
        <v>0.65355327084561776</v>
      </c>
      <c r="R3354">
        <v>31.3</v>
      </c>
      <c r="S3354">
        <f t="shared" si="529"/>
        <v>0.31666778674313167</v>
      </c>
      <c r="T3354" s="8">
        <v>0</v>
      </c>
    </row>
    <row r="3355" spans="1:20" x14ac:dyDescent="0.35">
      <c r="A3355">
        <v>49</v>
      </c>
      <c r="B3355">
        <f t="shared" si="520"/>
        <v>0.2553416494202595</v>
      </c>
      <c r="C3355">
        <v>0</v>
      </c>
      <c r="D3355">
        <v>0</v>
      </c>
      <c r="E3355" t="s">
        <v>13</v>
      </c>
      <c r="F3355">
        <f t="shared" si="521"/>
        <v>1</v>
      </c>
      <c r="G3355" t="s">
        <v>14</v>
      </c>
      <c r="H3355">
        <f t="shared" si="522"/>
        <v>1</v>
      </c>
      <c r="I3355">
        <f t="shared" si="523"/>
        <v>0</v>
      </c>
      <c r="J3355">
        <f t="shared" si="524"/>
        <v>0</v>
      </c>
      <c r="K3355" t="s">
        <v>19</v>
      </c>
      <c r="L3355">
        <f t="shared" si="525"/>
        <v>0</v>
      </c>
      <c r="M3355" t="s">
        <v>22</v>
      </c>
      <c r="N3355">
        <f t="shared" si="526"/>
        <v>0</v>
      </c>
      <c r="O3355">
        <f t="shared" si="527"/>
        <v>1</v>
      </c>
      <c r="P3355">
        <v>66.55</v>
      </c>
      <c r="Q3355">
        <f t="shared" si="528"/>
        <v>-0.8745238242948159</v>
      </c>
      <c r="R3355">
        <v>33.4</v>
      </c>
      <c r="S3355">
        <f t="shared" si="529"/>
        <v>0.58943725371541023</v>
      </c>
      <c r="T3355" s="8">
        <v>0</v>
      </c>
    </row>
    <row r="3356" spans="1:20" x14ac:dyDescent="0.35">
      <c r="A3356">
        <v>20</v>
      </c>
      <c r="B3356">
        <f t="shared" si="520"/>
        <v>-1.0272520400783622</v>
      </c>
      <c r="C3356">
        <v>0</v>
      </c>
      <c r="D3356">
        <v>0</v>
      </c>
      <c r="E3356" t="s">
        <v>23</v>
      </c>
      <c r="F3356">
        <f t="shared" si="521"/>
        <v>0</v>
      </c>
      <c r="G3356" t="s">
        <v>14</v>
      </c>
      <c r="H3356">
        <f t="shared" si="522"/>
        <v>1</v>
      </c>
      <c r="I3356">
        <f t="shared" si="523"/>
        <v>0</v>
      </c>
      <c r="J3356">
        <f t="shared" si="524"/>
        <v>0</v>
      </c>
      <c r="K3356" t="s">
        <v>15</v>
      </c>
      <c r="L3356">
        <f t="shared" si="525"/>
        <v>1</v>
      </c>
      <c r="M3356" t="s">
        <v>21</v>
      </c>
      <c r="N3356">
        <f t="shared" si="526"/>
        <v>0</v>
      </c>
      <c r="O3356">
        <f t="shared" si="527"/>
        <v>0</v>
      </c>
      <c r="P3356">
        <v>115.69</v>
      </c>
      <c r="Q3356">
        <f t="shared" si="528"/>
        <v>0.21074440023475333</v>
      </c>
      <c r="R3356">
        <v>29.2</v>
      </c>
      <c r="S3356">
        <f t="shared" si="529"/>
        <v>4.3898319770852672E-2</v>
      </c>
      <c r="T3356" s="8">
        <v>0</v>
      </c>
    </row>
    <row r="3357" spans="1:20" x14ac:dyDescent="0.35">
      <c r="A3357">
        <v>23</v>
      </c>
      <c r="B3357">
        <f t="shared" si="520"/>
        <v>-0.89456993426816012</v>
      </c>
      <c r="C3357">
        <v>0</v>
      </c>
      <c r="D3357">
        <v>0</v>
      </c>
      <c r="E3357" t="s">
        <v>23</v>
      </c>
      <c r="F3357">
        <f t="shared" si="521"/>
        <v>0</v>
      </c>
      <c r="G3357" t="s">
        <v>14</v>
      </c>
      <c r="H3357">
        <f t="shared" si="522"/>
        <v>1</v>
      </c>
      <c r="I3357">
        <f t="shared" si="523"/>
        <v>0</v>
      </c>
      <c r="J3357">
        <f t="shared" si="524"/>
        <v>0</v>
      </c>
      <c r="K3357" t="s">
        <v>19</v>
      </c>
      <c r="L3357">
        <f t="shared" si="525"/>
        <v>0</v>
      </c>
      <c r="M3357" t="s">
        <v>21</v>
      </c>
      <c r="N3357">
        <f t="shared" si="526"/>
        <v>0</v>
      </c>
      <c r="O3357">
        <f t="shared" si="527"/>
        <v>0</v>
      </c>
      <c r="P3357">
        <v>67.760000000000005</v>
      </c>
      <c r="Q3357">
        <f t="shared" si="528"/>
        <v>-0.84780069544498304</v>
      </c>
      <c r="R3357">
        <v>26</v>
      </c>
      <c r="S3357">
        <f t="shared" si="529"/>
        <v>-0.37175039180595304</v>
      </c>
      <c r="T3357" s="8">
        <v>0</v>
      </c>
    </row>
    <row r="3358" spans="1:20" x14ac:dyDescent="0.35">
      <c r="A3358">
        <v>55</v>
      </c>
      <c r="B3358">
        <f t="shared" si="520"/>
        <v>0.52070586104066396</v>
      </c>
      <c r="C3358">
        <v>0</v>
      </c>
      <c r="D3358">
        <v>0</v>
      </c>
      <c r="E3358" t="s">
        <v>23</v>
      </c>
      <c r="F3358">
        <f t="shared" si="521"/>
        <v>0</v>
      </c>
      <c r="G3358" t="s">
        <v>25</v>
      </c>
      <c r="H3358">
        <f t="shared" si="522"/>
        <v>0</v>
      </c>
      <c r="I3358">
        <f t="shared" si="523"/>
        <v>0</v>
      </c>
      <c r="J3358">
        <f t="shared" si="524"/>
        <v>1</v>
      </c>
      <c r="K3358" t="s">
        <v>19</v>
      </c>
      <c r="L3358">
        <f t="shared" si="525"/>
        <v>0</v>
      </c>
      <c r="M3358" t="s">
        <v>16</v>
      </c>
      <c r="N3358">
        <f t="shared" si="526"/>
        <v>1</v>
      </c>
      <c r="O3358">
        <f t="shared" si="527"/>
        <v>0</v>
      </c>
      <c r="P3358">
        <v>88.65</v>
      </c>
      <c r="Q3358">
        <f t="shared" si="528"/>
        <v>-0.38644023125241689</v>
      </c>
      <c r="R3358">
        <v>18.100000000000001</v>
      </c>
      <c r="S3358">
        <f t="shared" si="529"/>
        <v>-1.3978831485111922</v>
      </c>
      <c r="T3358" s="8">
        <v>0</v>
      </c>
    </row>
    <row r="3359" spans="1:20" x14ac:dyDescent="0.35">
      <c r="A3359">
        <v>16</v>
      </c>
      <c r="B3359">
        <f t="shared" si="520"/>
        <v>-1.2041615144919653</v>
      </c>
      <c r="C3359">
        <v>0</v>
      </c>
      <c r="D3359">
        <v>0</v>
      </c>
      <c r="E3359" t="s">
        <v>23</v>
      </c>
      <c r="F3359">
        <f t="shared" si="521"/>
        <v>0</v>
      </c>
      <c r="G3359" t="s">
        <v>26</v>
      </c>
      <c r="H3359">
        <f t="shared" si="522"/>
        <v>0</v>
      </c>
      <c r="I3359">
        <f t="shared" si="523"/>
        <v>0</v>
      </c>
      <c r="J3359">
        <f t="shared" si="524"/>
        <v>0</v>
      </c>
      <c r="K3359" t="s">
        <v>19</v>
      </c>
      <c r="L3359">
        <f t="shared" si="525"/>
        <v>0</v>
      </c>
      <c r="M3359" t="s">
        <v>21</v>
      </c>
      <c r="N3359">
        <f t="shared" si="526"/>
        <v>0</v>
      </c>
      <c r="O3359">
        <f t="shared" si="527"/>
        <v>0</v>
      </c>
      <c r="P3359">
        <v>106.11</v>
      </c>
      <c r="Q3359">
        <f t="shared" si="528"/>
        <v>-8.3210751846749345E-4</v>
      </c>
      <c r="R3359">
        <v>22.4</v>
      </c>
      <c r="S3359">
        <f t="shared" si="529"/>
        <v>-0.83935519232985978</v>
      </c>
      <c r="T3359" s="8">
        <v>0</v>
      </c>
    </row>
    <row r="3360" spans="1:20" x14ac:dyDescent="0.35">
      <c r="A3360">
        <v>81</v>
      </c>
      <c r="B3360">
        <f t="shared" si="520"/>
        <v>1.6706174447290836</v>
      </c>
      <c r="C3360">
        <v>0</v>
      </c>
      <c r="D3360">
        <v>1</v>
      </c>
      <c r="E3360" t="s">
        <v>23</v>
      </c>
      <c r="F3360">
        <f t="shared" si="521"/>
        <v>0</v>
      </c>
      <c r="G3360" t="s">
        <v>18</v>
      </c>
      <c r="H3360">
        <f t="shared" si="522"/>
        <v>0</v>
      </c>
      <c r="I3360">
        <f t="shared" si="523"/>
        <v>1</v>
      </c>
      <c r="J3360">
        <f t="shared" si="524"/>
        <v>0</v>
      </c>
      <c r="K3360" t="s">
        <v>19</v>
      </c>
      <c r="L3360">
        <f t="shared" si="525"/>
        <v>0</v>
      </c>
      <c r="M3360" t="s">
        <v>16</v>
      </c>
      <c r="N3360">
        <f t="shared" si="526"/>
        <v>1</v>
      </c>
      <c r="O3360">
        <f t="shared" si="527"/>
        <v>0</v>
      </c>
      <c r="P3360">
        <v>95.49</v>
      </c>
      <c r="Q3360">
        <f t="shared" si="528"/>
        <v>-0.23537725494427195</v>
      </c>
      <c r="R3360">
        <v>29.4</v>
      </c>
      <c r="S3360">
        <f t="shared" si="529"/>
        <v>6.9876364244402939E-2</v>
      </c>
      <c r="T3360" s="8">
        <v>0</v>
      </c>
    </row>
    <row r="3361" spans="1:20" x14ac:dyDescent="0.35">
      <c r="A3361">
        <v>23</v>
      </c>
      <c r="B3361">
        <f t="shared" si="520"/>
        <v>-0.89456993426816012</v>
      </c>
      <c r="C3361">
        <v>0</v>
      </c>
      <c r="D3361">
        <v>0</v>
      </c>
      <c r="E3361" t="s">
        <v>23</v>
      </c>
      <c r="F3361">
        <f t="shared" si="521"/>
        <v>0</v>
      </c>
      <c r="G3361" t="s">
        <v>14</v>
      </c>
      <c r="H3361">
        <f t="shared" si="522"/>
        <v>1</v>
      </c>
      <c r="I3361">
        <f t="shared" si="523"/>
        <v>0</v>
      </c>
      <c r="J3361">
        <f t="shared" si="524"/>
        <v>0</v>
      </c>
      <c r="K3361" t="s">
        <v>15</v>
      </c>
      <c r="L3361">
        <f t="shared" si="525"/>
        <v>1</v>
      </c>
      <c r="M3361" t="s">
        <v>21</v>
      </c>
      <c r="N3361">
        <f t="shared" si="526"/>
        <v>0</v>
      </c>
      <c r="O3361">
        <f t="shared" si="527"/>
        <v>0</v>
      </c>
      <c r="P3361">
        <v>59.07</v>
      </c>
      <c r="Q3361">
        <f t="shared" si="528"/>
        <v>-1.0397213480937817</v>
      </c>
      <c r="R3361">
        <v>21.6</v>
      </c>
      <c r="S3361">
        <f t="shared" si="529"/>
        <v>-0.94326737022406093</v>
      </c>
      <c r="T3361" s="8">
        <v>0</v>
      </c>
    </row>
    <row r="3362" spans="1:20" x14ac:dyDescent="0.35">
      <c r="A3362">
        <v>82</v>
      </c>
      <c r="B3362">
        <f t="shared" si="520"/>
        <v>1.7148448133324843</v>
      </c>
      <c r="C3362">
        <v>0</v>
      </c>
      <c r="D3362">
        <v>1</v>
      </c>
      <c r="E3362" t="s">
        <v>13</v>
      </c>
      <c r="F3362">
        <f t="shared" si="521"/>
        <v>1</v>
      </c>
      <c r="G3362" t="s">
        <v>18</v>
      </c>
      <c r="H3362">
        <f t="shared" si="522"/>
        <v>0</v>
      </c>
      <c r="I3362">
        <f t="shared" si="523"/>
        <v>1</v>
      </c>
      <c r="J3362">
        <f t="shared" si="524"/>
        <v>0</v>
      </c>
      <c r="K3362" t="s">
        <v>15</v>
      </c>
      <c r="L3362">
        <f t="shared" si="525"/>
        <v>1</v>
      </c>
      <c r="M3362" t="s">
        <v>16</v>
      </c>
      <c r="N3362">
        <f t="shared" si="526"/>
        <v>1</v>
      </c>
      <c r="O3362">
        <f t="shared" si="527"/>
        <v>0</v>
      </c>
      <c r="P3362">
        <v>228.92</v>
      </c>
      <c r="Q3362">
        <f t="shared" si="528"/>
        <v>2.7114550445872792</v>
      </c>
      <c r="R3362">
        <v>27.9</v>
      </c>
      <c r="S3362">
        <f t="shared" si="529"/>
        <v>-0.12495896930722479</v>
      </c>
      <c r="T3362" s="8">
        <v>0</v>
      </c>
    </row>
    <row r="3363" spans="1:20" x14ac:dyDescent="0.35">
      <c r="A3363">
        <v>48</v>
      </c>
      <c r="B3363">
        <f t="shared" si="520"/>
        <v>0.21111428081685873</v>
      </c>
      <c r="C3363">
        <v>0</v>
      </c>
      <c r="D3363">
        <v>0</v>
      </c>
      <c r="E3363" t="s">
        <v>13</v>
      </c>
      <c r="F3363">
        <f t="shared" si="521"/>
        <v>1</v>
      </c>
      <c r="G3363" t="s">
        <v>14</v>
      </c>
      <c r="H3363">
        <f t="shared" si="522"/>
        <v>1</v>
      </c>
      <c r="I3363">
        <f t="shared" si="523"/>
        <v>0</v>
      </c>
      <c r="J3363">
        <f t="shared" si="524"/>
        <v>0</v>
      </c>
      <c r="K3363" t="s">
        <v>19</v>
      </c>
      <c r="L3363">
        <f t="shared" si="525"/>
        <v>0</v>
      </c>
      <c r="M3363" t="s">
        <v>22</v>
      </c>
      <c r="N3363">
        <f t="shared" si="526"/>
        <v>0</v>
      </c>
      <c r="O3363">
        <f t="shared" si="527"/>
        <v>1</v>
      </c>
      <c r="P3363">
        <v>62.89</v>
      </c>
      <c r="Q3363">
        <f t="shared" si="528"/>
        <v>-0.95535576775794617</v>
      </c>
      <c r="R3363">
        <v>29.6</v>
      </c>
      <c r="S3363">
        <f t="shared" si="529"/>
        <v>9.5854408717953685E-2</v>
      </c>
      <c r="T3363" s="8">
        <v>0</v>
      </c>
    </row>
    <row r="3364" spans="1:20" x14ac:dyDescent="0.35">
      <c r="A3364">
        <v>56</v>
      </c>
      <c r="B3364">
        <f t="shared" si="520"/>
        <v>0.56493322964406478</v>
      </c>
      <c r="C3364">
        <v>0</v>
      </c>
      <c r="D3364">
        <v>0</v>
      </c>
      <c r="E3364" t="s">
        <v>13</v>
      </c>
      <c r="F3364">
        <f t="shared" si="521"/>
        <v>1</v>
      </c>
      <c r="G3364" t="s">
        <v>14</v>
      </c>
      <c r="H3364">
        <f t="shared" si="522"/>
        <v>1</v>
      </c>
      <c r="I3364">
        <f t="shared" si="523"/>
        <v>0</v>
      </c>
      <c r="J3364">
        <f t="shared" si="524"/>
        <v>0</v>
      </c>
      <c r="K3364" t="s">
        <v>19</v>
      </c>
      <c r="L3364">
        <f t="shared" si="525"/>
        <v>0</v>
      </c>
      <c r="M3364" t="s">
        <v>22</v>
      </c>
      <c r="N3364">
        <f t="shared" si="526"/>
        <v>0</v>
      </c>
      <c r="O3364">
        <f t="shared" si="527"/>
        <v>1</v>
      </c>
      <c r="P3364">
        <v>96.84</v>
      </c>
      <c r="Q3364">
        <f t="shared" si="528"/>
        <v>-0.20556219383082205</v>
      </c>
      <c r="R3364">
        <v>30.2</v>
      </c>
      <c r="S3364">
        <f t="shared" si="529"/>
        <v>0.17378854213860451</v>
      </c>
      <c r="T3364" s="8">
        <v>0</v>
      </c>
    </row>
    <row r="3365" spans="1:20" x14ac:dyDescent="0.35">
      <c r="A3365">
        <v>61</v>
      </c>
      <c r="B3365">
        <f t="shared" si="520"/>
        <v>0.78607007266106854</v>
      </c>
      <c r="C3365">
        <v>0</v>
      </c>
      <c r="D3365">
        <v>0</v>
      </c>
      <c r="E3365" t="s">
        <v>13</v>
      </c>
      <c r="F3365">
        <f t="shared" si="521"/>
        <v>1</v>
      </c>
      <c r="G3365" t="s">
        <v>14</v>
      </c>
      <c r="H3365">
        <f t="shared" si="522"/>
        <v>1</v>
      </c>
      <c r="I3365">
        <f t="shared" si="523"/>
        <v>0</v>
      </c>
      <c r="J3365">
        <f t="shared" si="524"/>
        <v>0</v>
      </c>
      <c r="K3365" t="s">
        <v>19</v>
      </c>
      <c r="L3365">
        <f t="shared" si="525"/>
        <v>0</v>
      </c>
      <c r="M3365" t="s">
        <v>22</v>
      </c>
      <c r="N3365">
        <f t="shared" si="526"/>
        <v>0</v>
      </c>
      <c r="O3365">
        <f t="shared" si="527"/>
        <v>1</v>
      </c>
      <c r="P3365">
        <v>81.25</v>
      </c>
      <c r="Q3365">
        <f t="shared" si="528"/>
        <v>-0.54987093661503017</v>
      </c>
      <c r="R3365">
        <v>43.4</v>
      </c>
      <c r="S3365">
        <f t="shared" si="529"/>
        <v>1.8883394773929285</v>
      </c>
      <c r="T3365" s="8">
        <v>0</v>
      </c>
    </row>
    <row r="3366" spans="1:20" x14ac:dyDescent="0.35">
      <c r="A3366">
        <v>43</v>
      </c>
      <c r="B3366">
        <f t="shared" si="520"/>
        <v>-1.0022562200145031E-2</v>
      </c>
      <c r="C3366">
        <v>0</v>
      </c>
      <c r="D3366">
        <v>0</v>
      </c>
      <c r="E3366" t="s">
        <v>13</v>
      </c>
      <c r="F3366">
        <f t="shared" si="521"/>
        <v>1</v>
      </c>
      <c r="G3366" t="s">
        <v>14</v>
      </c>
      <c r="H3366">
        <f t="shared" si="522"/>
        <v>1</v>
      </c>
      <c r="I3366">
        <f t="shared" si="523"/>
        <v>0</v>
      </c>
      <c r="J3366">
        <f t="shared" si="524"/>
        <v>0</v>
      </c>
      <c r="K3366" t="s">
        <v>15</v>
      </c>
      <c r="L3366">
        <f t="shared" si="525"/>
        <v>1</v>
      </c>
      <c r="M3366" t="s">
        <v>16</v>
      </c>
      <c r="N3366">
        <f t="shared" si="526"/>
        <v>1</v>
      </c>
      <c r="O3366">
        <f t="shared" si="527"/>
        <v>0</v>
      </c>
      <c r="P3366">
        <v>92.71</v>
      </c>
      <c r="Q3366">
        <f t="shared" si="528"/>
        <v>-0.29677419560752394</v>
      </c>
      <c r="R3366">
        <v>30.5</v>
      </c>
      <c r="S3366">
        <f t="shared" si="529"/>
        <v>0.21275560884893013</v>
      </c>
      <c r="T3366" s="8">
        <v>0</v>
      </c>
    </row>
    <row r="3367" spans="1:20" x14ac:dyDescent="0.35">
      <c r="A3367">
        <v>39</v>
      </c>
      <c r="B3367">
        <f t="shared" si="520"/>
        <v>-0.18693203661374805</v>
      </c>
      <c r="C3367">
        <v>0</v>
      </c>
      <c r="D3367">
        <v>0</v>
      </c>
      <c r="E3367" t="s">
        <v>23</v>
      </c>
      <c r="F3367">
        <f t="shared" si="521"/>
        <v>0</v>
      </c>
      <c r="G3367" t="s">
        <v>14</v>
      </c>
      <c r="H3367">
        <f t="shared" si="522"/>
        <v>1</v>
      </c>
      <c r="I3367">
        <f t="shared" si="523"/>
        <v>0</v>
      </c>
      <c r="J3367">
        <f t="shared" si="524"/>
        <v>0</v>
      </c>
      <c r="K3367" t="s">
        <v>19</v>
      </c>
      <c r="L3367">
        <f t="shared" si="525"/>
        <v>0</v>
      </c>
      <c r="M3367" t="s">
        <v>22</v>
      </c>
      <c r="N3367">
        <f t="shared" si="526"/>
        <v>0</v>
      </c>
      <c r="O3367">
        <f t="shared" si="527"/>
        <v>1</v>
      </c>
      <c r="P3367">
        <v>85.59</v>
      </c>
      <c r="Q3367">
        <f t="shared" si="528"/>
        <v>-0.45402103644290293</v>
      </c>
      <c r="R3367">
        <v>33.200000000000003</v>
      </c>
      <c r="S3367">
        <f t="shared" si="529"/>
        <v>0.56345920924186044</v>
      </c>
      <c r="T3367" s="8">
        <v>0</v>
      </c>
    </row>
    <row r="3368" spans="1:20" x14ac:dyDescent="0.35">
      <c r="A3368">
        <v>22</v>
      </c>
      <c r="B3368">
        <f t="shared" si="520"/>
        <v>-0.93879730287156082</v>
      </c>
      <c r="C3368">
        <v>0</v>
      </c>
      <c r="D3368">
        <v>0</v>
      </c>
      <c r="E3368" t="s">
        <v>13</v>
      </c>
      <c r="F3368">
        <f t="shared" si="521"/>
        <v>1</v>
      </c>
      <c r="G3368" t="s">
        <v>14</v>
      </c>
      <c r="H3368">
        <f t="shared" si="522"/>
        <v>1</v>
      </c>
      <c r="I3368">
        <f t="shared" si="523"/>
        <v>0</v>
      </c>
      <c r="J3368">
        <f t="shared" si="524"/>
        <v>0</v>
      </c>
      <c r="K3368" t="s">
        <v>15</v>
      </c>
      <c r="L3368">
        <f t="shared" si="525"/>
        <v>1</v>
      </c>
      <c r="M3368" t="s">
        <v>21</v>
      </c>
      <c r="N3368">
        <f t="shared" si="526"/>
        <v>0</v>
      </c>
      <c r="O3368">
        <f t="shared" si="527"/>
        <v>0</v>
      </c>
      <c r="P3368">
        <v>89.06</v>
      </c>
      <c r="Q3368">
        <f t="shared" si="528"/>
        <v>-0.37738528676611</v>
      </c>
      <c r="R3368">
        <v>27.7</v>
      </c>
      <c r="S3368">
        <f t="shared" si="529"/>
        <v>-0.15093701378077506</v>
      </c>
      <c r="T3368" s="8">
        <v>0</v>
      </c>
    </row>
    <row r="3369" spans="1:20" x14ac:dyDescent="0.35">
      <c r="A3369">
        <v>41</v>
      </c>
      <c r="B3369">
        <f t="shared" si="520"/>
        <v>-9.8477299406946536E-2</v>
      </c>
      <c r="C3369">
        <v>0</v>
      </c>
      <c r="D3369">
        <v>0</v>
      </c>
      <c r="E3369" t="s">
        <v>23</v>
      </c>
      <c r="F3369">
        <f t="shared" si="521"/>
        <v>0</v>
      </c>
      <c r="G3369" t="s">
        <v>18</v>
      </c>
      <c r="H3369">
        <f t="shared" si="522"/>
        <v>0</v>
      </c>
      <c r="I3369">
        <f t="shared" si="523"/>
        <v>1</v>
      </c>
      <c r="J3369">
        <f t="shared" si="524"/>
        <v>0</v>
      </c>
      <c r="K3369" t="s">
        <v>15</v>
      </c>
      <c r="L3369">
        <f t="shared" si="525"/>
        <v>1</v>
      </c>
      <c r="M3369" t="s">
        <v>22</v>
      </c>
      <c r="N3369">
        <f t="shared" si="526"/>
        <v>0</v>
      </c>
      <c r="O3369">
        <f t="shared" si="527"/>
        <v>1</v>
      </c>
      <c r="P3369">
        <v>87.44</v>
      </c>
      <c r="Q3369">
        <f t="shared" si="528"/>
        <v>-0.41316336010224974</v>
      </c>
      <c r="R3369">
        <v>33.5</v>
      </c>
      <c r="S3369">
        <f t="shared" si="529"/>
        <v>0.60242627595218556</v>
      </c>
      <c r="T3369" s="8">
        <v>0</v>
      </c>
    </row>
    <row r="3370" spans="1:20" x14ac:dyDescent="0.35">
      <c r="A3370">
        <v>37</v>
      </c>
      <c r="B3370">
        <f t="shared" si="520"/>
        <v>-0.27538677382054955</v>
      </c>
      <c r="C3370">
        <v>0</v>
      </c>
      <c r="D3370">
        <v>0</v>
      </c>
      <c r="E3370" t="s">
        <v>13</v>
      </c>
      <c r="F3370">
        <f t="shared" si="521"/>
        <v>1</v>
      </c>
      <c r="G3370" t="s">
        <v>14</v>
      </c>
      <c r="H3370">
        <f t="shared" si="522"/>
        <v>1</v>
      </c>
      <c r="I3370">
        <f t="shared" si="523"/>
        <v>0</v>
      </c>
      <c r="J3370">
        <f t="shared" si="524"/>
        <v>0</v>
      </c>
      <c r="K3370" t="s">
        <v>15</v>
      </c>
      <c r="L3370">
        <f t="shared" si="525"/>
        <v>1</v>
      </c>
      <c r="M3370" t="s">
        <v>22</v>
      </c>
      <c r="N3370">
        <f t="shared" si="526"/>
        <v>0</v>
      </c>
      <c r="O3370">
        <f t="shared" si="527"/>
        <v>1</v>
      </c>
      <c r="P3370">
        <v>64.069999999999993</v>
      </c>
      <c r="Q3370">
        <f t="shared" si="528"/>
        <v>-0.9292951958217458</v>
      </c>
      <c r="R3370">
        <v>28</v>
      </c>
      <c r="S3370">
        <f t="shared" si="529"/>
        <v>-0.11196994707044942</v>
      </c>
      <c r="T3370" s="8">
        <v>0</v>
      </c>
    </row>
    <row r="3371" spans="1:20" x14ac:dyDescent="0.35">
      <c r="A3371">
        <v>65</v>
      </c>
      <c r="B3371">
        <f t="shared" si="520"/>
        <v>0.96297954707467148</v>
      </c>
      <c r="C3371">
        <v>0</v>
      </c>
      <c r="D3371">
        <v>0</v>
      </c>
      <c r="E3371" t="s">
        <v>13</v>
      </c>
      <c r="F3371">
        <f t="shared" si="521"/>
        <v>1</v>
      </c>
      <c r="G3371" t="s">
        <v>25</v>
      </c>
      <c r="H3371">
        <f t="shared" si="522"/>
        <v>0</v>
      </c>
      <c r="I3371">
        <f t="shared" si="523"/>
        <v>0</v>
      </c>
      <c r="J3371">
        <f t="shared" si="524"/>
        <v>1</v>
      </c>
      <c r="K3371" t="s">
        <v>15</v>
      </c>
      <c r="L3371">
        <f t="shared" si="525"/>
        <v>1</v>
      </c>
      <c r="M3371" t="s">
        <v>16</v>
      </c>
      <c r="N3371">
        <f t="shared" si="526"/>
        <v>1</v>
      </c>
      <c r="O3371">
        <f t="shared" si="527"/>
        <v>0</v>
      </c>
      <c r="P3371">
        <v>79.39</v>
      </c>
      <c r="Q3371">
        <f t="shared" si="528"/>
        <v>-0.59094946526022751</v>
      </c>
      <c r="R3371">
        <v>31.5</v>
      </c>
      <c r="S3371">
        <f t="shared" si="529"/>
        <v>0.34264583121668196</v>
      </c>
      <c r="T3371" s="8">
        <v>0</v>
      </c>
    </row>
    <row r="3372" spans="1:20" x14ac:dyDescent="0.35">
      <c r="A3372">
        <v>8</v>
      </c>
      <c r="B3372">
        <f t="shared" si="520"/>
        <v>-1.5579804633191714</v>
      </c>
      <c r="C3372">
        <v>0</v>
      </c>
      <c r="D3372">
        <v>0</v>
      </c>
      <c r="E3372" t="s">
        <v>23</v>
      </c>
      <c r="F3372">
        <f t="shared" si="521"/>
        <v>0</v>
      </c>
      <c r="G3372" t="s">
        <v>26</v>
      </c>
      <c r="H3372">
        <f t="shared" si="522"/>
        <v>0</v>
      </c>
      <c r="I3372">
        <f t="shared" si="523"/>
        <v>0</v>
      </c>
      <c r="J3372">
        <f t="shared" si="524"/>
        <v>0</v>
      </c>
      <c r="K3372" t="s">
        <v>19</v>
      </c>
      <c r="L3372">
        <f t="shared" si="525"/>
        <v>0</v>
      </c>
      <c r="M3372" t="s">
        <v>21</v>
      </c>
      <c r="N3372">
        <f t="shared" si="526"/>
        <v>0</v>
      </c>
      <c r="O3372">
        <f t="shared" si="527"/>
        <v>0</v>
      </c>
      <c r="P3372">
        <v>67.84</v>
      </c>
      <c r="Q3372">
        <f t="shared" si="528"/>
        <v>-0.84603387700863053</v>
      </c>
      <c r="R3372">
        <v>24</v>
      </c>
      <c r="S3372">
        <f t="shared" si="529"/>
        <v>-0.6315308365414567</v>
      </c>
      <c r="T3372" s="8">
        <v>0</v>
      </c>
    </row>
    <row r="3373" spans="1:20" x14ac:dyDescent="0.35">
      <c r="A3373">
        <v>51</v>
      </c>
      <c r="B3373">
        <f t="shared" si="520"/>
        <v>0.34379638662706097</v>
      </c>
      <c r="C3373">
        <v>0</v>
      </c>
      <c r="D3373">
        <v>0</v>
      </c>
      <c r="E3373" t="s">
        <v>13</v>
      </c>
      <c r="F3373">
        <f t="shared" si="521"/>
        <v>1</v>
      </c>
      <c r="G3373" t="s">
        <v>14</v>
      </c>
      <c r="H3373">
        <f t="shared" si="522"/>
        <v>1</v>
      </c>
      <c r="I3373">
        <f t="shared" si="523"/>
        <v>0</v>
      </c>
      <c r="J3373">
        <f t="shared" si="524"/>
        <v>0</v>
      </c>
      <c r="K3373" t="s">
        <v>19</v>
      </c>
      <c r="L3373">
        <f t="shared" si="525"/>
        <v>0</v>
      </c>
      <c r="M3373" t="s">
        <v>21</v>
      </c>
      <c r="N3373">
        <f t="shared" si="526"/>
        <v>0</v>
      </c>
      <c r="O3373">
        <f t="shared" si="527"/>
        <v>0</v>
      </c>
      <c r="P3373">
        <v>81.73</v>
      </c>
      <c r="Q3373">
        <f t="shared" si="528"/>
        <v>-0.53927002599691465</v>
      </c>
      <c r="R3373">
        <v>27.4</v>
      </c>
      <c r="S3373">
        <f t="shared" si="529"/>
        <v>-0.18990408049110069</v>
      </c>
      <c r="T3373" s="8">
        <v>0</v>
      </c>
    </row>
    <row r="3374" spans="1:20" x14ac:dyDescent="0.35">
      <c r="A3374">
        <v>63</v>
      </c>
      <c r="B3374">
        <f t="shared" si="520"/>
        <v>0.87452480986786996</v>
      </c>
      <c r="C3374">
        <v>0</v>
      </c>
      <c r="D3374">
        <v>0</v>
      </c>
      <c r="E3374" t="s">
        <v>13</v>
      </c>
      <c r="F3374">
        <f t="shared" si="521"/>
        <v>1</v>
      </c>
      <c r="G3374" t="s">
        <v>14</v>
      </c>
      <c r="H3374">
        <f t="shared" si="522"/>
        <v>1</v>
      </c>
      <c r="I3374">
        <f t="shared" si="523"/>
        <v>0</v>
      </c>
      <c r="J3374">
        <f t="shared" si="524"/>
        <v>0</v>
      </c>
      <c r="K3374" t="s">
        <v>15</v>
      </c>
      <c r="L3374">
        <f t="shared" si="525"/>
        <v>1</v>
      </c>
      <c r="M3374" t="s">
        <v>16</v>
      </c>
      <c r="N3374">
        <f t="shared" si="526"/>
        <v>1</v>
      </c>
      <c r="O3374">
        <f t="shared" si="527"/>
        <v>0</v>
      </c>
      <c r="P3374">
        <v>105.52</v>
      </c>
      <c r="Q3374">
        <f t="shared" si="528"/>
        <v>-1.3862393486567811E-2</v>
      </c>
      <c r="R3374">
        <v>37.9</v>
      </c>
      <c r="S3374">
        <f t="shared" si="529"/>
        <v>1.1739432543702935</v>
      </c>
      <c r="T3374" s="8">
        <v>0</v>
      </c>
    </row>
    <row r="3375" spans="1:20" x14ac:dyDescent="0.35">
      <c r="A3375">
        <v>48</v>
      </c>
      <c r="B3375">
        <f t="shared" si="520"/>
        <v>0.21111428081685873</v>
      </c>
      <c r="C3375">
        <v>0</v>
      </c>
      <c r="D3375">
        <v>0</v>
      </c>
      <c r="E3375" t="s">
        <v>13</v>
      </c>
      <c r="F3375">
        <f t="shared" si="521"/>
        <v>1</v>
      </c>
      <c r="G3375" t="s">
        <v>25</v>
      </c>
      <c r="H3375">
        <f t="shared" si="522"/>
        <v>0</v>
      </c>
      <c r="I3375">
        <f t="shared" si="523"/>
        <v>0</v>
      </c>
      <c r="J3375">
        <f t="shared" si="524"/>
        <v>1</v>
      </c>
      <c r="K3375" t="s">
        <v>19</v>
      </c>
      <c r="L3375">
        <f t="shared" si="525"/>
        <v>0</v>
      </c>
      <c r="M3375" t="s">
        <v>22</v>
      </c>
      <c r="N3375">
        <f t="shared" si="526"/>
        <v>0</v>
      </c>
      <c r="O3375">
        <f t="shared" si="527"/>
        <v>1</v>
      </c>
      <c r="P3375">
        <v>77.55</v>
      </c>
      <c r="Q3375">
        <f t="shared" si="528"/>
        <v>-0.63158628929633687</v>
      </c>
      <c r="R3375">
        <v>26.2</v>
      </c>
      <c r="S3375">
        <f t="shared" si="529"/>
        <v>-0.34577234733240281</v>
      </c>
      <c r="T3375" s="8">
        <v>0</v>
      </c>
    </row>
    <row r="3376" spans="1:20" x14ac:dyDescent="0.35">
      <c r="A3376">
        <v>17</v>
      </c>
      <c r="B3376">
        <f t="shared" si="520"/>
        <v>-1.1599341458885646</v>
      </c>
      <c r="C3376">
        <v>0</v>
      </c>
      <c r="D3376">
        <v>0</v>
      </c>
      <c r="E3376" t="s">
        <v>23</v>
      </c>
      <c r="F3376">
        <f t="shared" si="521"/>
        <v>0</v>
      </c>
      <c r="G3376" t="s">
        <v>14</v>
      </c>
      <c r="H3376">
        <f t="shared" si="522"/>
        <v>1</v>
      </c>
      <c r="I3376">
        <f t="shared" si="523"/>
        <v>0</v>
      </c>
      <c r="J3376">
        <f t="shared" si="524"/>
        <v>0</v>
      </c>
      <c r="K3376" t="s">
        <v>15</v>
      </c>
      <c r="L3376">
        <f t="shared" si="525"/>
        <v>1</v>
      </c>
      <c r="M3376" t="s">
        <v>21</v>
      </c>
      <c r="N3376">
        <f t="shared" si="526"/>
        <v>0</v>
      </c>
      <c r="O3376">
        <f t="shared" si="527"/>
        <v>0</v>
      </c>
      <c r="P3376">
        <v>127.42</v>
      </c>
      <c r="Q3376">
        <f t="shared" si="528"/>
        <v>0.46980415346494975</v>
      </c>
      <c r="R3376">
        <v>22.4</v>
      </c>
      <c r="S3376">
        <f t="shared" si="529"/>
        <v>-0.83935519232985978</v>
      </c>
      <c r="T3376" s="8">
        <v>0</v>
      </c>
    </row>
    <row r="3377" spans="1:20" x14ac:dyDescent="0.35">
      <c r="A3377">
        <v>53</v>
      </c>
      <c r="B3377">
        <f t="shared" si="520"/>
        <v>0.43225112383386249</v>
      </c>
      <c r="C3377">
        <v>0</v>
      </c>
      <c r="D3377">
        <v>0</v>
      </c>
      <c r="E3377" t="s">
        <v>13</v>
      </c>
      <c r="F3377">
        <f t="shared" si="521"/>
        <v>1</v>
      </c>
      <c r="G3377" t="s">
        <v>14</v>
      </c>
      <c r="H3377">
        <f t="shared" si="522"/>
        <v>1</v>
      </c>
      <c r="I3377">
        <f t="shared" si="523"/>
        <v>0</v>
      </c>
      <c r="J3377">
        <f t="shared" si="524"/>
        <v>0</v>
      </c>
      <c r="K3377" t="s">
        <v>15</v>
      </c>
      <c r="L3377">
        <f t="shared" si="525"/>
        <v>1</v>
      </c>
      <c r="M3377" t="s">
        <v>21</v>
      </c>
      <c r="N3377">
        <f t="shared" si="526"/>
        <v>0</v>
      </c>
      <c r="O3377">
        <f t="shared" si="527"/>
        <v>0</v>
      </c>
      <c r="P3377">
        <v>227.68</v>
      </c>
      <c r="Q3377">
        <f t="shared" si="528"/>
        <v>2.6840693588238147</v>
      </c>
      <c r="R3377">
        <v>28.1</v>
      </c>
      <c r="S3377">
        <f t="shared" si="529"/>
        <v>-9.8980924833674058E-2</v>
      </c>
      <c r="T3377" s="8">
        <v>0</v>
      </c>
    </row>
    <row r="3378" spans="1:20" x14ac:dyDescent="0.35">
      <c r="A3378">
        <v>75</v>
      </c>
      <c r="B3378">
        <f t="shared" si="520"/>
        <v>1.4052532331086791</v>
      </c>
      <c r="C3378">
        <v>0</v>
      </c>
      <c r="D3378">
        <v>0</v>
      </c>
      <c r="E3378" t="s">
        <v>13</v>
      </c>
      <c r="F3378">
        <f t="shared" si="521"/>
        <v>1</v>
      </c>
      <c r="G3378" t="s">
        <v>14</v>
      </c>
      <c r="H3378">
        <f t="shared" si="522"/>
        <v>1</v>
      </c>
      <c r="I3378">
        <f t="shared" si="523"/>
        <v>0</v>
      </c>
      <c r="J3378">
        <f t="shared" si="524"/>
        <v>0</v>
      </c>
      <c r="K3378" t="s">
        <v>19</v>
      </c>
      <c r="L3378">
        <f t="shared" si="525"/>
        <v>0</v>
      </c>
      <c r="M3378" t="s">
        <v>21</v>
      </c>
      <c r="N3378">
        <f t="shared" si="526"/>
        <v>0</v>
      </c>
      <c r="O3378">
        <f t="shared" si="527"/>
        <v>0</v>
      </c>
      <c r="P3378">
        <v>226.73</v>
      </c>
      <c r="Q3378">
        <f t="shared" si="528"/>
        <v>2.6630883898921276</v>
      </c>
      <c r="R3378">
        <v>43.7</v>
      </c>
      <c r="S3378">
        <f t="shared" si="529"/>
        <v>1.9273065441032546</v>
      </c>
      <c r="T3378" s="8">
        <v>0</v>
      </c>
    </row>
    <row r="3379" spans="1:20" x14ac:dyDescent="0.35">
      <c r="A3379">
        <v>51</v>
      </c>
      <c r="B3379">
        <f t="shared" si="520"/>
        <v>0.34379638662706097</v>
      </c>
      <c r="C3379">
        <v>0</v>
      </c>
      <c r="D3379">
        <v>0</v>
      </c>
      <c r="E3379" t="s">
        <v>13</v>
      </c>
      <c r="F3379">
        <f t="shared" si="521"/>
        <v>1</v>
      </c>
      <c r="G3379" t="s">
        <v>18</v>
      </c>
      <c r="H3379">
        <f t="shared" si="522"/>
        <v>0</v>
      </c>
      <c r="I3379">
        <f t="shared" si="523"/>
        <v>1</v>
      </c>
      <c r="J3379">
        <f t="shared" si="524"/>
        <v>0</v>
      </c>
      <c r="K3379" t="s">
        <v>15</v>
      </c>
      <c r="L3379">
        <f t="shared" si="525"/>
        <v>1</v>
      </c>
      <c r="M3379" t="s">
        <v>21</v>
      </c>
      <c r="N3379">
        <f t="shared" si="526"/>
        <v>0</v>
      </c>
      <c r="O3379">
        <f t="shared" si="527"/>
        <v>0</v>
      </c>
      <c r="P3379">
        <v>89.74</v>
      </c>
      <c r="Q3379">
        <f t="shared" si="528"/>
        <v>-0.3623673300571133</v>
      </c>
      <c r="R3379">
        <v>28.4</v>
      </c>
      <c r="S3379">
        <f t="shared" si="529"/>
        <v>-6.0013858123348876E-2</v>
      </c>
      <c r="T3379" s="8">
        <v>0</v>
      </c>
    </row>
    <row r="3380" spans="1:20" x14ac:dyDescent="0.35">
      <c r="A3380">
        <v>51</v>
      </c>
      <c r="B3380">
        <f t="shared" si="520"/>
        <v>0.34379638662706097</v>
      </c>
      <c r="C3380">
        <v>0</v>
      </c>
      <c r="D3380">
        <v>0</v>
      </c>
      <c r="E3380" t="s">
        <v>23</v>
      </c>
      <c r="F3380">
        <f t="shared" si="521"/>
        <v>0</v>
      </c>
      <c r="G3380" t="s">
        <v>18</v>
      </c>
      <c r="H3380">
        <f t="shared" si="522"/>
        <v>0</v>
      </c>
      <c r="I3380">
        <f t="shared" si="523"/>
        <v>1</v>
      </c>
      <c r="J3380">
        <f t="shared" si="524"/>
        <v>0</v>
      </c>
      <c r="K3380" t="s">
        <v>19</v>
      </c>
      <c r="L3380">
        <f t="shared" si="525"/>
        <v>0</v>
      </c>
      <c r="M3380" t="s">
        <v>21</v>
      </c>
      <c r="N3380">
        <f t="shared" si="526"/>
        <v>0</v>
      </c>
      <c r="O3380">
        <f t="shared" si="527"/>
        <v>0</v>
      </c>
      <c r="P3380">
        <v>219.17</v>
      </c>
      <c r="Q3380">
        <f t="shared" si="528"/>
        <v>2.4961240476568092</v>
      </c>
      <c r="R3380">
        <v>29.8</v>
      </c>
      <c r="S3380">
        <f t="shared" si="529"/>
        <v>0.12183245319150394</v>
      </c>
      <c r="T3380" s="8">
        <v>0</v>
      </c>
    </row>
    <row r="3381" spans="1:20" x14ac:dyDescent="0.35">
      <c r="A3381">
        <v>41</v>
      </c>
      <c r="B3381">
        <f t="shared" si="520"/>
        <v>-9.8477299406946536E-2</v>
      </c>
      <c r="C3381">
        <v>0</v>
      </c>
      <c r="D3381">
        <v>0</v>
      </c>
      <c r="E3381" t="s">
        <v>13</v>
      </c>
      <c r="F3381">
        <f t="shared" si="521"/>
        <v>1</v>
      </c>
      <c r="G3381" t="s">
        <v>14</v>
      </c>
      <c r="H3381">
        <f t="shared" si="522"/>
        <v>1</v>
      </c>
      <c r="I3381">
        <f t="shared" si="523"/>
        <v>0</v>
      </c>
      <c r="J3381">
        <f t="shared" si="524"/>
        <v>0</v>
      </c>
      <c r="K3381" t="s">
        <v>15</v>
      </c>
      <c r="L3381">
        <f t="shared" si="525"/>
        <v>1</v>
      </c>
      <c r="M3381" t="s">
        <v>16</v>
      </c>
      <c r="N3381">
        <f t="shared" si="526"/>
        <v>1</v>
      </c>
      <c r="O3381">
        <f t="shared" si="527"/>
        <v>0</v>
      </c>
      <c r="P3381">
        <v>74.849999999999994</v>
      </c>
      <c r="Q3381">
        <f t="shared" si="528"/>
        <v>-0.69121641152323632</v>
      </c>
      <c r="R3381">
        <v>24.8</v>
      </c>
      <c r="S3381">
        <f t="shared" si="529"/>
        <v>-0.5276186586472551</v>
      </c>
      <c r="T3381" s="8">
        <v>0</v>
      </c>
    </row>
    <row r="3382" spans="1:20" x14ac:dyDescent="0.35">
      <c r="A3382">
        <v>75</v>
      </c>
      <c r="B3382">
        <f t="shared" si="520"/>
        <v>1.4052532331086791</v>
      </c>
      <c r="C3382">
        <v>1</v>
      </c>
      <c r="D3382">
        <v>0</v>
      </c>
      <c r="E3382" t="s">
        <v>13</v>
      </c>
      <c r="F3382">
        <f t="shared" si="521"/>
        <v>1</v>
      </c>
      <c r="G3382" t="s">
        <v>18</v>
      </c>
      <c r="H3382">
        <f t="shared" si="522"/>
        <v>0</v>
      </c>
      <c r="I3382">
        <f t="shared" si="523"/>
        <v>1</v>
      </c>
      <c r="J3382">
        <f t="shared" si="524"/>
        <v>0</v>
      </c>
      <c r="K3382" t="s">
        <v>15</v>
      </c>
      <c r="L3382">
        <f t="shared" si="525"/>
        <v>1</v>
      </c>
      <c r="M3382" t="s">
        <v>21</v>
      </c>
      <c r="N3382">
        <f t="shared" si="526"/>
        <v>0</v>
      </c>
      <c r="O3382">
        <f t="shared" si="527"/>
        <v>0</v>
      </c>
      <c r="P3382">
        <v>55.96</v>
      </c>
      <c r="Q3382">
        <f t="shared" si="528"/>
        <v>-1.1084064148069881</v>
      </c>
      <c r="R3382">
        <v>34.799999999999997</v>
      </c>
      <c r="S3382">
        <f t="shared" si="529"/>
        <v>0.77128356503026263</v>
      </c>
      <c r="T3382" s="8">
        <v>0</v>
      </c>
    </row>
    <row r="3383" spans="1:20" x14ac:dyDescent="0.35">
      <c r="A3383">
        <v>57</v>
      </c>
      <c r="B3383">
        <f t="shared" si="520"/>
        <v>0.60916059824746549</v>
      </c>
      <c r="C3383">
        <v>0</v>
      </c>
      <c r="D3383">
        <v>0</v>
      </c>
      <c r="E3383" t="s">
        <v>13</v>
      </c>
      <c r="F3383">
        <f t="shared" si="521"/>
        <v>1</v>
      </c>
      <c r="G3383" t="s">
        <v>14</v>
      </c>
      <c r="H3383">
        <f t="shared" si="522"/>
        <v>1</v>
      </c>
      <c r="I3383">
        <f t="shared" si="523"/>
        <v>0</v>
      </c>
      <c r="J3383">
        <f t="shared" si="524"/>
        <v>0</v>
      </c>
      <c r="K3383" t="s">
        <v>15</v>
      </c>
      <c r="L3383">
        <f t="shared" si="525"/>
        <v>1</v>
      </c>
      <c r="M3383" t="s">
        <v>22</v>
      </c>
      <c r="N3383">
        <f t="shared" si="526"/>
        <v>0</v>
      </c>
      <c r="O3383">
        <f t="shared" si="527"/>
        <v>1</v>
      </c>
      <c r="P3383">
        <v>215.92</v>
      </c>
      <c r="Q3383">
        <f t="shared" si="528"/>
        <v>2.4243470486799858</v>
      </c>
      <c r="R3383">
        <v>27.4</v>
      </c>
      <c r="S3383">
        <f t="shared" si="529"/>
        <v>-0.18990408049110069</v>
      </c>
      <c r="T3383" s="8">
        <v>0</v>
      </c>
    </row>
    <row r="3384" spans="1:20" x14ac:dyDescent="0.35">
      <c r="A3384">
        <v>33</v>
      </c>
      <c r="B3384">
        <f t="shared" si="520"/>
        <v>-0.45229624823415254</v>
      </c>
      <c r="C3384">
        <v>0</v>
      </c>
      <c r="D3384">
        <v>0</v>
      </c>
      <c r="E3384" t="s">
        <v>23</v>
      </c>
      <c r="F3384">
        <f t="shared" si="521"/>
        <v>0</v>
      </c>
      <c r="G3384" t="s">
        <v>14</v>
      </c>
      <c r="H3384">
        <f t="shared" si="522"/>
        <v>1</v>
      </c>
      <c r="I3384">
        <f t="shared" si="523"/>
        <v>0</v>
      </c>
      <c r="J3384">
        <f t="shared" si="524"/>
        <v>0</v>
      </c>
      <c r="K3384" t="s">
        <v>15</v>
      </c>
      <c r="L3384">
        <f t="shared" si="525"/>
        <v>1</v>
      </c>
      <c r="M3384" t="s">
        <v>22</v>
      </c>
      <c r="N3384">
        <f t="shared" si="526"/>
        <v>0</v>
      </c>
      <c r="O3384">
        <f t="shared" si="527"/>
        <v>1</v>
      </c>
      <c r="P3384">
        <v>84.4</v>
      </c>
      <c r="Q3384">
        <f t="shared" si="528"/>
        <v>-0.4803024606836474</v>
      </c>
      <c r="R3384">
        <v>28.1</v>
      </c>
      <c r="S3384">
        <f t="shared" si="529"/>
        <v>-9.8980924833674058E-2</v>
      </c>
      <c r="T3384" s="8">
        <v>0</v>
      </c>
    </row>
    <row r="3385" spans="1:20" x14ac:dyDescent="0.35">
      <c r="A3385">
        <v>72</v>
      </c>
      <c r="B3385">
        <f t="shared" si="520"/>
        <v>1.2725711272984768</v>
      </c>
      <c r="C3385">
        <v>0</v>
      </c>
      <c r="D3385">
        <v>0</v>
      </c>
      <c r="E3385" t="s">
        <v>13</v>
      </c>
      <c r="F3385">
        <f t="shared" si="521"/>
        <v>1</v>
      </c>
      <c r="G3385" t="s">
        <v>25</v>
      </c>
      <c r="H3385">
        <f t="shared" si="522"/>
        <v>0</v>
      </c>
      <c r="I3385">
        <f t="shared" si="523"/>
        <v>0</v>
      </c>
      <c r="J3385">
        <f t="shared" si="524"/>
        <v>1</v>
      </c>
      <c r="K3385" t="s">
        <v>15</v>
      </c>
      <c r="L3385">
        <f t="shared" si="525"/>
        <v>1</v>
      </c>
      <c r="M3385" t="s">
        <v>21</v>
      </c>
      <c r="N3385">
        <f t="shared" si="526"/>
        <v>0</v>
      </c>
      <c r="O3385">
        <f t="shared" si="527"/>
        <v>0</v>
      </c>
      <c r="P3385">
        <v>104.05</v>
      </c>
      <c r="Q3385">
        <f t="shared" si="528"/>
        <v>-4.6327682254546351E-2</v>
      </c>
      <c r="R3385">
        <v>33.5</v>
      </c>
      <c r="S3385">
        <f t="shared" si="529"/>
        <v>0.60242627595218556</v>
      </c>
      <c r="T3385" s="8">
        <v>0</v>
      </c>
    </row>
    <row r="3386" spans="1:20" x14ac:dyDescent="0.35">
      <c r="A3386">
        <v>52</v>
      </c>
      <c r="B3386">
        <f t="shared" si="520"/>
        <v>0.38802375523046173</v>
      </c>
      <c r="C3386">
        <v>0</v>
      </c>
      <c r="D3386">
        <v>0</v>
      </c>
      <c r="E3386" t="s">
        <v>13</v>
      </c>
      <c r="F3386">
        <f t="shared" si="521"/>
        <v>1</v>
      </c>
      <c r="G3386" t="s">
        <v>14</v>
      </c>
      <c r="H3386">
        <f t="shared" si="522"/>
        <v>1</v>
      </c>
      <c r="I3386">
        <f t="shared" si="523"/>
        <v>0</v>
      </c>
      <c r="J3386">
        <f t="shared" si="524"/>
        <v>0</v>
      </c>
      <c r="K3386" t="s">
        <v>15</v>
      </c>
      <c r="L3386">
        <f t="shared" si="525"/>
        <v>1</v>
      </c>
      <c r="M3386" t="s">
        <v>22</v>
      </c>
      <c r="N3386">
        <f t="shared" si="526"/>
        <v>0</v>
      </c>
      <c r="O3386">
        <f t="shared" si="527"/>
        <v>1</v>
      </c>
      <c r="P3386">
        <v>62.54</v>
      </c>
      <c r="Q3386">
        <f t="shared" si="528"/>
        <v>-0.96308559841698871</v>
      </c>
      <c r="R3386">
        <v>35</v>
      </c>
      <c r="S3386">
        <f t="shared" si="529"/>
        <v>0.79726160950381331</v>
      </c>
      <c r="T3386" s="8">
        <v>0</v>
      </c>
    </row>
    <row r="3387" spans="1:20" x14ac:dyDescent="0.35">
      <c r="A3387">
        <v>11</v>
      </c>
      <c r="B3387">
        <f t="shared" si="520"/>
        <v>-1.425298357508969</v>
      </c>
      <c r="C3387">
        <v>0</v>
      </c>
      <c r="D3387">
        <v>0</v>
      </c>
      <c r="E3387" t="s">
        <v>23</v>
      </c>
      <c r="F3387">
        <f t="shared" si="521"/>
        <v>0</v>
      </c>
      <c r="G3387" t="s">
        <v>26</v>
      </c>
      <c r="H3387">
        <f t="shared" si="522"/>
        <v>0</v>
      </c>
      <c r="I3387">
        <f t="shared" si="523"/>
        <v>0</v>
      </c>
      <c r="J3387">
        <f t="shared" si="524"/>
        <v>0</v>
      </c>
      <c r="K3387" t="s">
        <v>19</v>
      </c>
      <c r="L3387">
        <f t="shared" si="525"/>
        <v>0</v>
      </c>
      <c r="M3387" t="s">
        <v>21</v>
      </c>
      <c r="N3387">
        <f t="shared" si="526"/>
        <v>0</v>
      </c>
      <c r="O3387">
        <f t="shared" si="527"/>
        <v>0</v>
      </c>
      <c r="P3387">
        <v>87.54</v>
      </c>
      <c r="Q3387">
        <f t="shared" si="528"/>
        <v>-0.41095483705680885</v>
      </c>
      <c r="R3387">
        <v>24.4</v>
      </c>
      <c r="S3387">
        <f t="shared" si="529"/>
        <v>-0.57957474759435612</v>
      </c>
      <c r="T3387" s="8">
        <v>0</v>
      </c>
    </row>
    <row r="3388" spans="1:20" x14ac:dyDescent="0.35">
      <c r="A3388">
        <v>28</v>
      </c>
      <c r="B3388">
        <f t="shared" si="520"/>
        <v>-0.67343309125115636</v>
      </c>
      <c r="C3388">
        <v>0</v>
      </c>
      <c r="D3388">
        <v>0</v>
      </c>
      <c r="E3388" t="s">
        <v>23</v>
      </c>
      <c r="F3388">
        <f t="shared" si="521"/>
        <v>0</v>
      </c>
      <c r="G3388" t="s">
        <v>14</v>
      </c>
      <c r="H3388">
        <f t="shared" si="522"/>
        <v>1</v>
      </c>
      <c r="I3388">
        <f t="shared" si="523"/>
        <v>0</v>
      </c>
      <c r="J3388">
        <f t="shared" si="524"/>
        <v>0</v>
      </c>
      <c r="K3388" t="s">
        <v>15</v>
      </c>
      <c r="L3388">
        <f t="shared" si="525"/>
        <v>1</v>
      </c>
      <c r="M3388" t="s">
        <v>22</v>
      </c>
      <c r="N3388">
        <f t="shared" si="526"/>
        <v>0</v>
      </c>
      <c r="O3388">
        <f t="shared" si="527"/>
        <v>1</v>
      </c>
      <c r="P3388">
        <v>76.81</v>
      </c>
      <c r="Q3388">
        <f t="shared" si="528"/>
        <v>-0.64792935983259803</v>
      </c>
      <c r="R3388">
        <v>28.3</v>
      </c>
      <c r="S3388">
        <f t="shared" si="529"/>
        <v>-7.3002880360123784E-2</v>
      </c>
      <c r="T3388" s="8">
        <v>0</v>
      </c>
    </row>
    <row r="3389" spans="1:20" x14ac:dyDescent="0.35">
      <c r="A3389">
        <v>78</v>
      </c>
      <c r="B3389">
        <f t="shared" si="520"/>
        <v>1.5379353389188812</v>
      </c>
      <c r="C3389">
        <v>1</v>
      </c>
      <c r="D3389">
        <v>0</v>
      </c>
      <c r="E3389" t="s">
        <v>23</v>
      </c>
      <c r="F3389">
        <f t="shared" si="521"/>
        <v>0</v>
      </c>
      <c r="G3389" t="s">
        <v>18</v>
      </c>
      <c r="H3389">
        <f t="shared" si="522"/>
        <v>0</v>
      </c>
      <c r="I3389">
        <f t="shared" si="523"/>
        <v>1</v>
      </c>
      <c r="J3389">
        <f t="shared" si="524"/>
        <v>0</v>
      </c>
      <c r="K3389" t="s">
        <v>19</v>
      </c>
      <c r="L3389">
        <f t="shared" si="525"/>
        <v>0</v>
      </c>
      <c r="M3389" t="s">
        <v>21</v>
      </c>
      <c r="N3389">
        <f t="shared" si="526"/>
        <v>0</v>
      </c>
      <c r="O3389">
        <f t="shared" si="527"/>
        <v>0</v>
      </c>
      <c r="P3389">
        <v>198.12</v>
      </c>
      <c r="Q3389">
        <f t="shared" si="528"/>
        <v>2.0312299465915382</v>
      </c>
      <c r="R3389">
        <v>29.1</v>
      </c>
      <c r="S3389">
        <f t="shared" si="529"/>
        <v>3.0909297534077767E-2</v>
      </c>
      <c r="T3389" s="8">
        <v>0</v>
      </c>
    </row>
    <row r="3390" spans="1:20" x14ac:dyDescent="0.35">
      <c r="A3390">
        <v>82</v>
      </c>
      <c r="B3390">
        <f t="shared" si="520"/>
        <v>1.7148448133324843</v>
      </c>
      <c r="C3390">
        <v>0</v>
      </c>
      <c r="D3390">
        <v>0</v>
      </c>
      <c r="E3390" t="s">
        <v>13</v>
      </c>
      <c r="F3390">
        <f t="shared" si="521"/>
        <v>1</v>
      </c>
      <c r="G3390" t="s">
        <v>18</v>
      </c>
      <c r="H3390">
        <f t="shared" si="522"/>
        <v>0</v>
      </c>
      <c r="I3390">
        <f t="shared" si="523"/>
        <v>1</v>
      </c>
      <c r="J3390">
        <f t="shared" si="524"/>
        <v>0</v>
      </c>
      <c r="K3390" t="s">
        <v>19</v>
      </c>
      <c r="L3390">
        <f t="shared" si="525"/>
        <v>0</v>
      </c>
      <c r="M3390" t="s">
        <v>16</v>
      </c>
      <c r="N3390">
        <f t="shared" si="526"/>
        <v>1</v>
      </c>
      <c r="O3390">
        <f t="shared" si="527"/>
        <v>0</v>
      </c>
      <c r="P3390">
        <v>78</v>
      </c>
      <c r="Q3390">
        <f t="shared" si="528"/>
        <v>-0.62164793559185361</v>
      </c>
      <c r="R3390">
        <v>31.3</v>
      </c>
      <c r="S3390">
        <f t="shared" si="529"/>
        <v>0.31666778674313167</v>
      </c>
      <c r="T3390" s="8">
        <v>0</v>
      </c>
    </row>
    <row r="3391" spans="1:20" x14ac:dyDescent="0.35">
      <c r="A3391">
        <v>74</v>
      </c>
      <c r="B3391">
        <f t="shared" si="520"/>
        <v>1.3610258645052782</v>
      </c>
      <c r="C3391">
        <v>0</v>
      </c>
      <c r="D3391">
        <v>0</v>
      </c>
      <c r="E3391" t="s">
        <v>13</v>
      </c>
      <c r="F3391">
        <f t="shared" si="521"/>
        <v>1</v>
      </c>
      <c r="G3391" t="s">
        <v>14</v>
      </c>
      <c r="H3391">
        <f t="shared" si="522"/>
        <v>1</v>
      </c>
      <c r="I3391">
        <f t="shared" si="523"/>
        <v>0</v>
      </c>
      <c r="J3391">
        <f t="shared" si="524"/>
        <v>0</v>
      </c>
      <c r="K3391" t="s">
        <v>15</v>
      </c>
      <c r="L3391">
        <f t="shared" si="525"/>
        <v>1</v>
      </c>
      <c r="M3391" t="s">
        <v>21</v>
      </c>
      <c r="N3391">
        <f t="shared" si="526"/>
        <v>0</v>
      </c>
      <c r="O3391">
        <f t="shared" si="527"/>
        <v>0</v>
      </c>
      <c r="P3391">
        <v>79.44</v>
      </c>
      <c r="Q3391">
        <f t="shared" si="528"/>
        <v>-0.58984520373750726</v>
      </c>
      <c r="R3391">
        <v>32.799999999999997</v>
      </c>
      <c r="S3391">
        <f t="shared" si="529"/>
        <v>0.51150312029475897</v>
      </c>
      <c r="T3391" s="8">
        <v>0</v>
      </c>
    </row>
    <row r="3392" spans="1:20" x14ac:dyDescent="0.35">
      <c r="A3392">
        <v>31</v>
      </c>
      <c r="B3392">
        <f t="shared" si="520"/>
        <v>-0.54075098544095401</v>
      </c>
      <c r="C3392">
        <v>0</v>
      </c>
      <c r="D3392">
        <v>0</v>
      </c>
      <c r="E3392" t="s">
        <v>13</v>
      </c>
      <c r="F3392">
        <f t="shared" si="521"/>
        <v>1</v>
      </c>
      <c r="G3392" t="s">
        <v>14</v>
      </c>
      <c r="H3392">
        <f t="shared" si="522"/>
        <v>1</v>
      </c>
      <c r="I3392">
        <f t="shared" si="523"/>
        <v>0</v>
      </c>
      <c r="J3392">
        <f t="shared" si="524"/>
        <v>0</v>
      </c>
      <c r="K3392" t="s">
        <v>19</v>
      </c>
      <c r="L3392">
        <f t="shared" si="525"/>
        <v>0</v>
      </c>
      <c r="M3392" t="s">
        <v>21</v>
      </c>
      <c r="N3392">
        <f t="shared" si="526"/>
        <v>0</v>
      </c>
      <c r="O3392">
        <f t="shared" si="527"/>
        <v>0</v>
      </c>
      <c r="P3392">
        <v>75.819999999999993</v>
      </c>
      <c r="Q3392">
        <f t="shared" si="528"/>
        <v>-0.66979373798246133</v>
      </c>
      <c r="R3392">
        <v>29.1</v>
      </c>
      <c r="S3392">
        <f t="shared" si="529"/>
        <v>3.0909297534077767E-2</v>
      </c>
      <c r="T3392" s="8">
        <v>0</v>
      </c>
    </row>
    <row r="3393" spans="1:20" x14ac:dyDescent="0.35">
      <c r="A3393">
        <v>53</v>
      </c>
      <c r="B3393">
        <f t="shared" si="520"/>
        <v>0.43225112383386249</v>
      </c>
      <c r="C3393">
        <v>1</v>
      </c>
      <c r="D3393">
        <v>0</v>
      </c>
      <c r="E3393" t="s">
        <v>13</v>
      </c>
      <c r="F3393">
        <f t="shared" si="521"/>
        <v>1</v>
      </c>
      <c r="G3393" t="s">
        <v>14</v>
      </c>
      <c r="H3393">
        <f t="shared" si="522"/>
        <v>1</v>
      </c>
      <c r="I3393">
        <f t="shared" si="523"/>
        <v>0</v>
      </c>
      <c r="J3393">
        <f t="shared" si="524"/>
        <v>0</v>
      </c>
      <c r="K3393" t="s">
        <v>15</v>
      </c>
      <c r="L3393">
        <f t="shared" si="525"/>
        <v>1</v>
      </c>
      <c r="M3393" t="s">
        <v>21</v>
      </c>
      <c r="N3393">
        <f t="shared" si="526"/>
        <v>0</v>
      </c>
      <c r="O3393">
        <f t="shared" si="527"/>
        <v>0</v>
      </c>
      <c r="P3393">
        <v>240.86</v>
      </c>
      <c r="Q3393">
        <f t="shared" si="528"/>
        <v>2.975152696212902</v>
      </c>
      <c r="R3393">
        <v>31.9</v>
      </c>
      <c r="S3393">
        <f t="shared" si="529"/>
        <v>0.39460192016378248</v>
      </c>
      <c r="T3393" s="8">
        <v>0</v>
      </c>
    </row>
    <row r="3394" spans="1:20" x14ac:dyDescent="0.35">
      <c r="A3394">
        <v>0.24</v>
      </c>
      <c r="B3394">
        <f t="shared" si="520"/>
        <v>-1.901184843681561</v>
      </c>
      <c r="C3394">
        <v>0</v>
      </c>
      <c r="D3394">
        <v>0</v>
      </c>
      <c r="E3394" t="s">
        <v>23</v>
      </c>
      <c r="F3394">
        <f t="shared" si="521"/>
        <v>0</v>
      </c>
      <c r="G3394" t="s">
        <v>26</v>
      </c>
      <c r="H3394">
        <f t="shared" si="522"/>
        <v>0</v>
      </c>
      <c r="I3394">
        <f t="shared" si="523"/>
        <v>0</v>
      </c>
      <c r="J3394">
        <f t="shared" si="524"/>
        <v>0</v>
      </c>
      <c r="K3394" t="s">
        <v>15</v>
      </c>
      <c r="L3394">
        <f t="shared" si="525"/>
        <v>1</v>
      </c>
      <c r="M3394" t="s">
        <v>21</v>
      </c>
      <c r="N3394">
        <f t="shared" si="526"/>
        <v>0</v>
      </c>
      <c r="O3394">
        <f t="shared" si="527"/>
        <v>0</v>
      </c>
      <c r="P3394">
        <v>89.28</v>
      </c>
      <c r="Q3394">
        <f t="shared" si="528"/>
        <v>-0.37252653606614045</v>
      </c>
      <c r="R3394">
        <v>14.2</v>
      </c>
      <c r="S3394">
        <f t="shared" si="529"/>
        <v>-1.9044550157454245</v>
      </c>
      <c r="T3394" s="8">
        <v>0</v>
      </c>
    </row>
    <row r="3395" spans="1:20" x14ac:dyDescent="0.35">
      <c r="A3395">
        <v>67</v>
      </c>
      <c r="B3395">
        <f t="shared" ref="B3395:B3458" si="530">(A3395-$V$1)/$V$2</f>
        <v>1.051434284281473</v>
      </c>
      <c r="C3395">
        <v>1</v>
      </c>
      <c r="D3395">
        <v>0</v>
      </c>
      <c r="E3395" t="s">
        <v>13</v>
      </c>
      <c r="F3395">
        <f t="shared" ref="F3395:F3458" si="531">IF(E3395="Yes",1,0)</f>
        <v>1</v>
      </c>
      <c r="G3395" t="s">
        <v>25</v>
      </c>
      <c r="H3395">
        <f t="shared" ref="H3395:H3458" si="532">IF(G3395="Private",1,0)</f>
        <v>0</v>
      </c>
      <c r="I3395">
        <f t="shared" ref="I3395:I3458" si="533">IF(G3395="Self-employed",1,0)</f>
        <v>0</v>
      </c>
      <c r="J3395">
        <f t="shared" ref="J3395:J3458" si="534">IF(G3395="Govt_job",1,0)</f>
        <v>1</v>
      </c>
      <c r="K3395" t="s">
        <v>19</v>
      </c>
      <c r="L3395">
        <f t="shared" ref="L3395:L3458" si="535">IF(K3395="Urban",1,0)</f>
        <v>0</v>
      </c>
      <c r="M3395" t="s">
        <v>21</v>
      </c>
      <c r="N3395">
        <f t="shared" ref="N3395:N3458" si="536">IF(M3395="formerly smoked",1,0)</f>
        <v>0</v>
      </c>
      <c r="O3395">
        <f t="shared" ref="O3395:O3458" si="537">IF(M3395="smokes",1,0)</f>
        <v>0</v>
      </c>
      <c r="P3395">
        <v>263.56</v>
      </c>
      <c r="Q3395">
        <f t="shared" ref="Q3395:Q3458" si="538">(P3395-$W$5)/$W$6</f>
        <v>3.4764874275279447</v>
      </c>
      <c r="R3395">
        <v>26.3</v>
      </c>
      <c r="S3395">
        <f t="shared" ref="S3395:S3458" si="539">(R3395-$V$11)/$V$12</f>
        <v>-0.33278332509562741</v>
      </c>
      <c r="T3395" s="8">
        <v>0</v>
      </c>
    </row>
    <row r="3396" spans="1:20" x14ac:dyDescent="0.35">
      <c r="A3396">
        <v>17</v>
      </c>
      <c r="B3396">
        <f t="shared" si="530"/>
        <v>-1.1599341458885646</v>
      </c>
      <c r="C3396">
        <v>0</v>
      </c>
      <c r="D3396">
        <v>0</v>
      </c>
      <c r="E3396" t="s">
        <v>23</v>
      </c>
      <c r="F3396">
        <f t="shared" si="531"/>
        <v>0</v>
      </c>
      <c r="G3396" t="s">
        <v>14</v>
      </c>
      <c r="H3396">
        <f t="shared" si="532"/>
        <v>1</v>
      </c>
      <c r="I3396">
        <f t="shared" si="533"/>
        <v>0</v>
      </c>
      <c r="J3396">
        <f t="shared" si="534"/>
        <v>0</v>
      </c>
      <c r="K3396" t="s">
        <v>15</v>
      </c>
      <c r="L3396">
        <f t="shared" si="535"/>
        <v>1</v>
      </c>
      <c r="M3396" t="s">
        <v>21</v>
      </c>
      <c r="N3396">
        <f t="shared" si="536"/>
        <v>0</v>
      </c>
      <c r="O3396">
        <f t="shared" si="537"/>
        <v>0</v>
      </c>
      <c r="P3396">
        <v>81.13</v>
      </c>
      <c r="Q3396">
        <f t="shared" si="538"/>
        <v>-0.55252116426955911</v>
      </c>
      <c r="R3396">
        <v>22.8</v>
      </c>
      <c r="S3396">
        <f t="shared" si="539"/>
        <v>-0.78739910338275876</v>
      </c>
      <c r="T3396" s="8">
        <v>0</v>
      </c>
    </row>
    <row r="3397" spans="1:20" x14ac:dyDescent="0.35">
      <c r="A3397">
        <v>29</v>
      </c>
      <c r="B3397">
        <f t="shared" si="530"/>
        <v>-0.62920572264775554</v>
      </c>
      <c r="C3397">
        <v>0</v>
      </c>
      <c r="D3397">
        <v>0</v>
      </c>
      <c r="E3397" t="s">
        <v>13</v>
      </c>
      <c r="F3397">
        <f t="shared" si="531"/>
        <v>1</v>
      </c>
      <c r="G3397" t="s">
        <v>14</v>
      </c>
      <c r="H3397">
        <f t="shared" si="532"/>
        <v>1</v>
      </c>
      <c r="I3397">
        <f t="shared" si="533"/>
        <v>0</v>
      </c>
      <c r="J3397">
        <f t="shared" si="534"/>
        <v>0</v>
      </c>
      <c r="K3397" t="s">
        <v>15</v>
      </c>
      <c r="L3397">
        <f t="shared" si="535"/>
        <v>1</v>
      </c>
      <c r="M3397" t="s">
        <v>21</v>
      </c>
      <c r="N3397">
        <f t="shared" si="536"/>
        <v>0</v>
      </c>
      <c r="O3397">
        <f t="shared" si="537"/>
        <v>0</v>
      </c>
      <c r="P3397">
        <v>118.44</v>
      </c>
      <c r="Q3397">
        <f t="shared" si="538"/>
        <v>0.27147878398437308</v>
      </c>
      <c r="R3397">
        <v>24.8</v>
      </c>
      <c r="S3397">
        <f t="shared" si="539"/>
        <v>-0.5276186586472551</v>
      </c>
      <c r="T3397" s="8">
        <v>0</v>
      </c>
    </row>
    <row r="3398" spans="1:20" x14ac:dyDescent="0.35">
      <c r="A3398">
        <v>56</v>
      </c>
      <c r="B3398">
        <f t="shared" si="530"/>
        <v>0.56493322964406478</v>
      </c>
      <c r="C3398">
        <v>1</v>
      </c>
      <c r="D3398">
        <v>0</v>
      </c>
      <c r="E3398" t="s">
        <v>13</v>
      </c>
      <c r="F3398">
        <f t="shared" si="531"/>
        <v>1</v>
      </c>
      <c r="G3398" t="s">
        <v>14</v>
      </c>
      <c r="H3398">
        <f t="shared" si="532"/>
        <v>1</v>
      </c>
      <c r="I3398">
        <f t="shared" si="533"/>
        <v>0</v>
      </c>
      <c r="J3398">
        <f t="shared" si="534"/>
        <v>0</v>
      </c>
      <c r="K3398" t="s">
        <v>19</v>
      </c>
      <c r="L3398">
        <f t="shared" si="535"/>
        <v>0</v>
      </c>
      <c r="M3398" t="s">
        <v>22</v>
      </c>
      <c r="N3398">
        <f t="shared" si="536"/>
        <v>0</v>
      </c>
      <c r="O3398">
        <f t="shared" si="537"/>
        <v>1</v>
      </c>
      <c r="P3398">
        <v>97.37</v>
      </c>
      <c r="Q3398">
        <f t="shared" si="538"/>
        <v>-0.19385702168998623</v>
      </c>
      <c r="R3398">
        <v>34.1</v>
      </c>
      <c r="S3398">
        <f t="shared" si="539"/>
        <v>0.68036040937283682</v>
      </c>
      <c r="T3398" s="8">
        <v>0</v>
      </c>
    </row>
    <row r="3399" spans="1:20" x14ac:dyDescent="0.35">
      <c r="A3399">
        <v>15</v>
      </c>
      <c r="B3399">
        <f t="shared" si="530"/>
        <v>-1.248388883095366</v>
      </c>
      <c r="C3399">
        <v>0</v>
      </c>
      <c r="D3399">
        <v>0</v>
      </c>
      <c r="E3399" t="s">
        <v>23</v>
      </c>
      <c r="F3399">
        <f t="shared" si="531"/>
        <v>0</v>
      </c>
      <c r="G3399" t="s">
        <v>26</v>
      </c>
      <c r="H3399">
        <f t="shared" si="532"/>
        <v>0</v>
      </c>
      <c r="I3399">
        <f t="shared" si="533"/>
        <v>0</v>
      </c>
      <c r="J3399">
        <f t="shared" si="534"/>
        <v>0</v>
      </c>
      <c r="K3399" t="s">
        <v>15</v>
      </c>
      <c r="L3399">
        <f t="shared" si="535"/>
        <v>1</v>
      </c>
      <c r="M3399" t="s">
        <v>21</v>
      </c>
      <c r="N3399">
        <f t="shared" si="536"/>
        <v>0</v>
      </c>
      <c r="O3399">
        <f t="shared" si="537"/>
        <v>0</v>
      </c>
      <c r="P3399">
        <v>80.510000000000005</v>
      </c>
      <c r="Q3399">
        <f t="shared" si="538"/>
        <v>-0.56621400715129144</v>
      </c>
      <c r="R3399">
        <v>21.5</v>
      </c>
      <c r="S3399">
        <f t="shared" si="539"/>
        <v>-0.95625639246083627</v>
      </c>
      <c r="T3399" s="8">
        <v>0</v>
      </c>
    </row>
    <row r="3400" spans="1:20" x14ac:dyDescent="0.35">
      <c r="A3400">
        <v>29</v>
      </c>
      <c r="B3400">
        <f t="shared" si="530"/>
        <v>-0.62920572264775554</v>
      </c>
      <c r="C3400">
        <v>0</v>
      </c>
      <c r="D3400">
        <v>0</v>
      </c>
      <c r="E3400" t="s">
        <v>23</v>
      </c>
      <c r="F3400">
        <f t="shared" si="531"/>
        <v>0</v>
      </c>
      <c r="G3400" t="s">
        <v>14</v>
      </c>
      <c r="H3400">
        <f t="shared" si="532"/>
        <v>1</v>
      </c>
      <c r="I3400">
        <f t="shared" si="533"/>
        <v>0</v>
      </c>
      <c r="J3400">
        <f t="shared" si="534"/>
        <v>0</v>
      </c>
      <c r="K3400" t="s">
        <v>19</v>
      </c>
      <c r="L3400">
        <f t="shared" si="535"/>
        <v>0</v>
      </c>
      <c r="M3400" t="s">
        <v>21</v>
      </c>
      <c r="N3400">
        <f t="shared" si="536"/>
        <v>0</v>
      </c>
      <c r="O3400">
        <f t="shared" si="537"/>
        <v>0</v>
      </c>
      <c r="P3400">
        <v>78.88</v>
      </c>
      <c r="Q3400">
        <f t="shared" si="538"/>
        <v>-0.6022129327919753</v>
      </c>
      <c r="R3400">
        <v>26.1</v>
      </c>
      <c r="S3400">
        <f t="shared" si="539"/>
        <v>-0.3587613695691777</v>
      </c>
      <c r="T3400" s="8">
        <v>0</v>
      </c>
    </row>
    <row r="3401" spans="1:20" x14ac:dyDescent="0.35">
      <c r="A3401">
        <v>79</v>
      </c>
      <c r="B3401">
        <f t="shared" si="530"/>
        <v>1.5821627075222819</v>
      </c>
      <c r="C3401">
        <v>1</v>
      </c>
      <c r="D3401">
        <v>1</v>
      </c>
      <c r="E3401" t="s">
        <v>13</v>
      </c>
      <c r="F3401">
        <f t="shared" si="531"/>
        <v>1</v>
      </c>
      <c r="G3401" t="s">
        <v>25</v>
      </c>
      <c r="H3401">
        <f t="shared" si="532"/>
        <v>0</v>
      </c>
      <c r="I3401">
        <f t="shared" si="533"/>
        <v>0</v>
      </c>
      <c r="J3401">
        <f t="shared" si="534"/>
        <v>1</v>
      </c>
      <c r="K3401" t="s">
        <v>19</v>
      </c>
      <c r="L3401">
        <f t="shared" si="535"/>
        <v>0</v>
      </c>
      <c r="M3401" t="s">
        <v>22</v>
      </c>
      <c r="N3401">
        <f t="shared" si="536"/>
        <v>0</v>
      </c>
      <c r="O3401">
        <f t="shared" si="537"/>
        <v>1</v>
      </c>
      <c r="P3401">
        <v>83.61</v>
      </c>
      <c r="Q3401">
        <f t="shared" si="538"/>
        <v>-0.49774979274262926</v>
      </c>
      <c r="R3401">
        <v>21.4</v>
      </c>
      <c r="S3401">
        <f t="shared" si="539"/>
        <v>-0.96924541469761161</v>
      </c>
      <c r="T3401" s="8">
        <v>0</v>
      </c>
    </row>
    <row r="3402" spans="1:20" x14ac:dyDescent="0.35">
      <c r="A3402">
        <v>82</v>
      </c>
      <c r="B3402">
        <f t="shared" si="530"/>
        <v>1.7148448133324843</v>
      </c>
      <c r="C3402">
        <v>1</v>
      </c>
      <c r="D3402">
        <v>1</v>
      </c>
      <c r="E3402" t="s">
        <v>13</v>
      </c>
      <c r="F3402">
        <f t="shared" si="531"/>
        <v>1</v>
      </c>
      <c r="G3402" t="s">
        <v>14</v>
      </c>
      <c r="H3402">
        <f t="shared" si="532"/>
        <v>1</v>
      </c>
      <c r="I3402">
        <f t="shared" si="533"/>
        <v>0</v>
      </c>
      <c r="J3402">
        <f t="shared" si="534"/>
        <v>0</v>
      </c>
      <c r="K3402" t="s">
        <v>15</v>
      </c>
      <c r="L3402">
        <f t="shared" si="535"/>
        <v>1</v>
      </c>
      <c r="M3402" t="s">
        <v>21</v>
      </c>
      <c r="N3402">
        <f t="shared" si="536"/>
        <v>0</v>
      </c>
      <c r="O3402">
        <f t="shared" si="537"/>
        <v>0</v>
      </c>
      <c r="P3402">
        <v>73.19</v>
      </c>
      <c r="Q3402">
        <f t="shared" si="538"/>
        <v>-0.72787789407755221</v>
      </c>
      <c r="R3402">
        <v>33.5</v>
      </c>
      <c r="S3402">
        <f t="shared" si="539"/>
        <v>0.60242627595218556</v>
      </c>
      <c r="T3402" s="8">
        <v>0</v>
      </c>
    </row>
    <row r="3403" spans="1:20" x14ac:dyDescent="0.35">
      <c r="A3403">
        <v>17</v>
      </c>
      <c r="B3403">
        <f t="shared" si="530"/>
        <v>-1.1599341458885646</v>
      </c>
      <c r="C3403">
        <v>0</v>
      </c>
      <c r="D3403">
        <v>0</v>
      </c>
      <c r="E3403" t="s">
        <v>23</v>
      </c>
      <c r="F3403">
        <f t="shared" si="531"/>
        <v>0</v>
      </c>
      <c r="G3403" t="s">
        <v>25</v>
      </c>
      <c r="H3403">
        <f t="shared" si="532"/>
        <v>0</v>
      </c>
      <c r="I3403">
        <f t="shared" si="533"/>
        <v>0</v>
      </c>
      <c r="J3403">
        <f t="shared" si="534"/>
        <v>1</v>
      </c>
      <c r="K3403" t="s">
        <v>15</v>
      </c>
      <c r="L3403">
        <f t="shared" si="535"/>
        <v>1</v>
      </c>
      <c r="M3403" t="s">
        <v>21</v>
      </c>
      <c r="N3403">
        <f t="shared" si="536"/>
        <v>0</v>
      </c>
      <c r="O3403">
        <f t="shared" si="537"/>
        <v>0</v>
      </c>
      <c r="P3403">
        <v>68.91</v>
      </c>
      <c r="Q3403">
        <f t="shared" si="538"/>
        <v>-0.82240268042241493</v>
      </c>
      <c r="R3403">
        <v>23</v>
      </c>
      <c r="S3403">
        <f t="shared" si="539"/>
        <v>-0.76142105890920853</v>
      </c>
      <c r="T3403" s="8">
        <v>0</v>
      </c>
    </row>
    <row r="3404" spans="1:20" x14ac:dyDescent="0.35">
      <c r="A3404">
        <v>8</v>
      </c>
      <c r="B3404">
        <f t="shared" si="530"/>
        <v>-1.5579804633191714</v>
      </c>
      <c r="C3404">
        <v>0</v>
      </c>
      <c r="D3404">
        <v>0</v>
      </c>
      <c r="E3404" t="s">
        <v>23</v>
      </c>
      <c r="F3404">
        <f t="shared" si="531"/>
        <v>0</v>
      </c>
      <c r="G3404" t="s">
        <v>26</v>
      </c>
      <c r="H3404">
        <f t="shared" si="532"/>
        <v>0</v>
      </c>
      <c r="I3404">
        <f t="shared" si="533"/>
        <v>0</v>
      </c>
      <c r="J3404">
        <f t="shared" si="534"/>
        <v>0</v>
      </c>
      <c r="K3404" t="s">
        <v>19</v>
      </c>
      <c r="L3404">
        <f t="shared" si="535"/>
        <v>0</v>
      </c>
      <c r="M3404" t="s">
        <v>21</v>
      </c>
      <c r="N3404">
        <f t="shared" si="536"/>
        <v>0</v>
      </c>
      <c r="O3404">
        <f t="shared" si="537"/>
        <v>0</v>
      </c>
      <c r="P3404">
        <v>104.3</v>
      </c>
      <c r="Q3404">
        <f t="shared" si="538"/>
        <v>-4.0806374640944554E-2</v>
      </c>
      <c r="R3404">
        <v>18.5</v>
      </c>
      <c r="S3404">
        <f t="shared" si="539"/>
        <v>-1.3459270595640918</v>
      </c>
      <c r="T3404" s="8">
        <v>0</v>
      </c>
    </row>
    <row r="3405" spans="1:20" x14ac:dyDescent="0.35">
      <c r="A3405">
        <v>23</v>
      </c>
      <c r="B3405">
        <f t="shared" si="530"/>
        <v>-0.89456993426816012</v>
      </c>
      <c r="C3405">
        <v>0</v>
      </c>
      <c r="D3405">
        <v>0</v>
      </c>
      <c r="E3405" t="s">
        <v>23</v>
      </c>
      <c r="F3405">
        <f t="shared" si="531"/>
        <v>0</v>
      </c>
      <c r="G3405" t="s">
        <v>14</v>
      </c>
      <c r="H3405">
        <f t="shared" si="532"/>
        <v>1</v>
      </c>
      <c r="I3405">
        <f t="shared" si="533"/>
        <v>0</v>
      </c>
      <c r="J3405">
        <f t="shared" si="534"/>
        <v>0</v>
      </c>
      <c r="K3405" t="s">
        <v>15</v>
      </c>
      <c r="L3405">
        <f t="shared" si="535"/>
        <v>1</v>
      </c>
      <c r="M3405" t="s">
        <v>21</v>
      </c>
      <c r="N3405">
        <f t="shared" si="536"/>
        <v>0</v>
      </c>
      <c r="O3405">
        <f t="shared" si="537"/>
        <v>0</v>
      </c>
      <c r="P3405">
        <v>87.87</v>
      </c>
      <c r="Q3405">
        <f t="shared" si="538"/>
        <v>-0.40366671100685453</v>
      </c>
      <c r="R3405">
        <v>23.4</v>
      </c>
      <c r="S3405">
        <f t="shared" si="539"/>
        <v>-0.70946496996210795</v>
      </c>
      <c r="T3405" s="8">
        <v>0</v>
      </c>
    </row>
    <row r="3406" spans="1:20" x14ac:dyDescent="0.35">
      <c r="A3406">
        <v>36</v>
      </c>
      <c r="B3406">
        <f t="shared" si="530"/>
        <v>-0.31961414242395031</v>
      </c>
      <c r="C3406">
        <v>0</v>
      </c>
      <c r="D3406">
        <v>0</v>
      </c>
      <c r="E3406" t="s">
        <v>13</v>
      </c>
      <c r="F3406">
        <f t="shared" si="531"/>
        <v>1</v>
      </c>
      <c r="G3406" t="s">
        <v>14</v>
      </c>
      <c r="H3406">
        <f t="shared" si="532"/>
        <v>1</v>
      </c>
      <c r="I3406">
        <f t="shared" si="533"/>
        <v>0</v>
      </c>
      <c r="J3406">
        <f t="shared" si="534"/>
        <v>0</v>
      </c>
      <c r="K3406" t="s">
        <v>15</v>
      </c>
      <c r="L3406">
        <f t="shared" si="535"/>
        <v>1</v>
      </c>
      <c r="M3406" t="s">
        <v>22</v>
      </c>
      <c r="N3406">
        <f t="shared" si="536"/>
        <v>0</v>
      </c>
      <c r="O3406">
        <f t="shared" si="537"/>
        <v>1</v>
      </c>
      <c r="P3406">
        <v>96.7</v>
      </c>
      <c r="Q3406">
        <f t="shared" si="538"/>
        <v>-0.20865412609443906</v>
      </c>
      <c r="R3406">
        <v>31.4</v>
      </c>
      <c r="S3406">
        <f t="shared" si="539"/>
        <v>0.32965680897990657</v>
      </c>
      <c r="T3406" s="8">
        <v>0</v>
      </c>
    </row>
    <row r="3407" spans="1:20" x14ac:dyDescent="0.35">
      <c r="A3407">
        <v>47</v>
      </c>
      <c r="B3407">
        <f t="shared" si="530"/>
        <v>0.16688691221345797</v>
      </c>
      <c r="C3407">
        <v>0</v>
      </c>
      <c r="D3407">
        <v>0</v>
      </c>
      <c r="E3407" t="s">
        <v>13</v>
      </c>
      <c r="F3407">
        <f t="shared" si="531"/>
        <v>1</v>
      </c>
      <c r="G3407" t="s">
        <v>14</v>
      </c>
      <c r="H3407">
        <f t="shared" si="532"/>
        <v>1</v>
      </c>
      <c r="I3407">
        <f t="shared" si="533"/>
        <v>0</v>
      </c>
      <c r="J3407">
        <f t="shared" si="534"/>
        <v>0</v>
      </c>
      <c r="K3407" t="s">
        <v>19</v>
      </c>
      <c r="L3407">
        <f t="shared" si="535"/>
        <v>0</v>
      </c>
      <c r="M3407" t="s">
        <v>16</v>
      </c>
      <c r="N3407">
        <f t="shared" si="536"/>
        <v>1</v>
      </c>
      <c r="O3407">
        <f t="shared" si="537"/>
        <v>0</v>
      </c>
      <c r="P3407">
        <v>91.05</v>
      </c>
      <c r="Q3407">
        <f t="shared" si="538"/>
        <v>-0.33343567816183983</v>
      </c>
      <c r="R3407">
        <v>31.1</v>
      </c>
      <c r="S3407">
        <f t="shared" si="539"/>
        <v>0.29068974226958139</v>
      </c>
      <c r="T3407" s="8">
        <v>0</v>
      </c>
    </row>
    <row r="3408" spans="1:20" x14ac:dyDescent="0.35">
      <c r="A3408">
        <v>24</v>
      </c>
      <c r="B3408">
        <f t="shared" si="530"/>
        <v>-0.8503425656647593</v>
      </c>
      <c r="C3408">
        <v>0</v>
      </c>
      <c r="D3408">
        <v>0</v>
      </c>
      <c r="E3408" t="s">
        <v>23</v>
      </c>
      <c r="F3408">
        <f t="shared" si="531"/>
        <v>0</v>
      </c>
      <c r="G3408" t="s">
        <v>14</v>
      </c>
      <c r="H3408">
        <f t="shared" si="532"/>
        <v>1</v>
      </c>
      <c r="I3408">
        <f t="shared" si="533"/>
        <v>0</v>
      </c>
      <c r="J3408">
        <f t="shared" si="534"/>
        <v>0</v>
      </c>
      <c r="K3408" t="s">
        <v>19</v>
      </c>
      <c r="L3408">
        <f t="shared" si="535"/>
        <v>0</v>
      </c>
      <c r="M3408" t="s">
        <v>22</v>
      </c>
      <c r="N3408">
        <f t="shared" si="536"/>
        <v>0</v>
      </c>
      <c r="O3408">
        <f t="shared" si="537"/>
        <v>1</v>
      </c>
      <c r="P3408">
        <v>200.14</v>
      </c>
      <c r="Q3408">
        <f t="shared" si="538"/>
        <v>2.0758421121094401</v>
      </c>
      <c r="R3408">
        <v>37.700000000000003</v>
      </c>
      <c r="S3408">
        <f t="shared" si="539"/>
        <v>1.1479652098967437</v>
      </c>
      <c r="T3408" s="8">
        <v>0</v>
      </c>
    </row>
    <row r="3409" spans="1:20" x14ac:dyDescent="0.35">
      <c r="A3409">
        <v>60</v>
      </c>
      <c r="B3409">
        <f t="shared" si="530"/>
        <v>0.74184270405766772</v>
      </c>
      <c r="C3409">
        <v>0</v>
      </c>
      <c r="D3409">
        <v>0</v>
      </c>
      <c r="E3409" t="s">
        <v>13</v>
      </c>
      <c r="F3409">
        <f t="shared" si="531"/>
        <v>1</v>
      </c>
      <c r="G3409" t="s">
        <v>25</v>
      </c>
      <c r="H3409">
        <f t="shared" si="532"/>
        <v>0</v>
      </c>
      <c r="I3409">
        <f t="shared" si="533"/>
        <v>0</v>
      </c>
      <c r="J3409">
        <f t="shared" si="534"/>
        <v>1</v>
      </c>
      <c r="K3409" t="s">
        <v>15</v>
      </c>
      <c r="L3409">
        <f t="shared" si="535"/>
        <v>1</v>
      </c>
      <c r="M3409" t="s">
        <v>21</v>
      </c>
      <c r="N3409">
        <f t="shared" si="536"/>
        <v>0</v>
      </c>
      <c r="O3409">
        <f t="shared" si="537"/>
        <v>0</v>
      </c>
      <c r="P3409">
        <v>73.040000000000006</v>
      </c>
      <c r="Q3409">
        <f t="shared" si="538"/>
        <v>-0.73119067864571308</v>
      </c>
      <c r="R3409">
        <v>25.3</v>
      </c>
      <c r="S3409">
        <f t="shared" si="539"/>
        <v>-0.46267354746337924</v>
      </c>
      <c r="T3409" s="8">
        <v>0</v>
      </c>
    </row>
    <row r="3410" spans="1:20" x14ac:dyDescent="0.35">
      <c r="A3410">
        <v>63</v>
      </c>
      <c r="B3410">
        <f t="shared" si="530"/>
        <v>0.87452480986786996</v>
      </c>
      <c r="C3410">
        <v>0</v>
      </c>
      <c r="D3410">
        <v>0</v>
      </c>
      <c r="E3410" t="s">
        <v>13</v>
      </c>
      <c r="F3410">
        <f t="shared" si="531"/>
        <v>1</v>
      </c>
      <c r="G3410" t="s">
        <v>14</v>
      </c>
      <c r="H3410">
        <f t="shared" si="532"/>
        <v>1</v>
      </c>
      <c r="I3410">
        <f t="shared" si="533"/>
        <v>0</v>
      </c>
      <c r="J3410">
        <f t="shared" si="534"/>
        <v>0</v>
      </c>
      <c r="K3410" t="s">
        <v>19</v>
      </c>
      <c r="L3410">
        <f t="shared" si="535"/>
        <v>0</v>
      </c>
      <c r="M3410" t="s">
        <v>21</v>
      </c>
      <c r="N3410">
        <f t="shared" si="536"/>
        <v>0</v>
      </c>
      <c r="O3410">
        <f t="shared" si="537"/>
        <v>0</v>
      </c>
      <c r="P3410">
        <v>85.81</v>
      </c>
      <c r="Q3410">
        <f t="shared" si="538"/>
        <v>-0.44916228574293338</v>
      </c>
      <c r="R3410">
        <v>35.6</v>
      </c>
      <c r="S3410">
        <f t="shared" si="539"/>
        <v>0.87519574292446456</v>
      </c>
      <c r="T3410" s="8">
        <v>0</v>
      </c>
    </row>
    <row r="3411" spans="1:20" x14ac:dyDescent="0.35">
      <c r="A3411">
        <v>44</v>
      </c>
      <c r="B3411">
        <f t="shared" si="530"/>
        <v>3.4204806403255718E-2</v>
      </c>
      <c r="C3411">
        <v>0</v>
      </c>
      <c r="D3411">
        <v>0</v>
      </c>
      <c r="E3411" t="s">
        <v>13</v>
      </c>
      <c r="F3411">
        <f t="shared" si="531"/>
        <v>1</v>
      </c>
      <c r="G3411" t="s">
        <v>14</v>
      </c>
      <c r="H3411">
        <f t="shared" si="532"/>
        <v>1</v>
      </c>
      <c r="I3411">
        <f t="shared" si="533"/>
        <v>0</v>
      </c>
      <c r="J3411">
        <f t="shared" si="534"/>
        <v>0</v>
      </c>
      <c r="K3411" t="s">
        <v>15</v>
      </c>
      <c r="L3411">
        <f t="shared" si="535"/>
        <v>1</v>
      </c>
      <c r="M3411" t="s">
        <v>22</v>
      </c>
      <c r="N3411">
        <f t="shared" si="536"/>
        <v>0</v>
      </c>
      <c r="O3411">
        <f t="shared" si="537"/>
        <v>1</v>
      </c>
      <c r="P3411">
        <v>65.41</v>
      </c>
      <c r="Q3411">
        <f t="shared" si="538"/>
        <v>-0.89970098701284018</v>
      </c>
      <c r="R3411">
        <v>24.8</v>
      </c>
      <c r="S3411">
        <f t="shared" si="539"/>
        <v>-0.5276186586472551</v>
      </c>
      <c r="T3411" s="8">
        <v>0</v>
      </c>
    </row>
    <row r="3412" spans="1:20" x14ac:dyDescent="0.35">
      <c r="A3412">
        <v>38</v>
      </c>
      <c r="B3412">
        <f t="shared" si="530"/>
        <v>-0.23115940521714878</v>
      </c>
      <c r="C3412">
        <v>0</v>
      </c>
      <c r="D3412">
        <v>0</v>
      </c>
      <c r="E3412" t="s">
        <v>13</v>
      </c>
      <c r="F3412">
        <f t="shared" si="531"/>
        <v>1</v>
      </c>
      <c r="G3412" t="s">
        <v>14</v>
      </c>
      <c r="H3412">
        <f t="shared" si="532"/>
        <v>1</v>
      </c>
      <c r="I3412">
        <f t="shared" si="533"/>
        <v>0</v>
      </c>
      <c r="J3412">
        <f t="shared" si="534"/>
        <v>0</v>
      </c>
      <c r="K3412" t="s">
        <v>19</v>
      </c>
      <c r="L3412">
        <f t="shared" si="535"/>
        <v>0</v>
      </c>
      <c r="M3412" t="s">
        <v>21</v>
      </c>
      <c r="N3412">
        <f t="shared" si="536"/>
        <v>0</v>
      </c>
      <c r="O3412">
        <f t="shared" si="537"/>
        <v>0</v>
      </c>
      <c r="P3412">
        <v>108.68</v>
      </c>
      <c r="Q3412">
        <f t="shared" si="538"/>
        <v>5.5926934749359149E-2</v>
      </c>
      <c r="R3412">
        <v>32.700000000000003</v>
      </c>
      <c r="S3412">
        <f t="shared" si="539"/>
        <v>0.49851409805798452</v>
      </c>
      <c r="T3412" s="8">
        <v>0</v>
      </c>
    </row>
    <row r="3413" spans="1:20" x14ac:dyDescent="0.35">
      <c r="A3413">
        <v>26</v>
      </c>
      <c r="B3413">
        <f t="shared" si="530"/>
        <v>-0.76188782845795777</v>
      </c>
      <c r="C3413">
        <v>0</v>
      </c>
      <c r="D3413">
        <v>0</v>
      </c>
      <c r="E3413" t="s">
        <v>13</v>
      </c>
      <c r="F3413">
        <f t="shared" si="531"/>
        <v>1</v>
      </c>
      <c r="G3413" t="s">
        <v>14</v>
      </c>
      <c r="H3413">
        <f t="shared" si="532"/>
        <v>1</v>
      </c>
      <c r="I3413">
        <f t="shared" si="533"/>
        <v>0</v>
      </c>
      <c r="J3413">
        <f t="shared" si="534"/>
        <v>0</v>
      </c>
      <c r="K3413" t="s">
        <v>19</v>
      </c>
      <c r="L3413">
        <f t="shared" si="535"/>
        <v>0</v>
      </c>
      <c r="M3413" t="s">
        <v>21</v>
      </c>
      <c r="N3413">
        <f t="shared" si="536"/>
        <v>0</v>
      </c>
      <c r="O3413">
        <f t="shared" si="537"/>
        <v>0</v>
      </c>
      <c r="P3413">
        <v>88.79</v>
      </c>
      <c r="Q3413">
        <f t="shared" si="538"/>
        <v>-0.38334829898879985</v>
      </c>
      <c r="R3413">
        <v>24.9</v>
      </c>
      <c r="S3413">
        <f t="shared" si="539"/>
        <v>-0.51462963641048021</v>
      </c>
      <c r="T3413" s="8">
        <v>0</v>
      </c>
    </row>
    <row r="3414" spans="1:20" x14ac:dyDescent="0.35">
      <c r="A3414">
        <v>18</v>
      </c>
      <c r="B3414">
        <f t="shared" si="530"/>
        <v>-1.1157067772851639</v>
      </c>
      <c r="C3414">
        <v>0</v>
      </c>
      <c r="D3414">
        <v>0</v>
      </c>
      <c r="E3414" t="s">
        <v>23</v>
      </c>
      <c r="F3414">
        <f t="shared" si="531"/>
        <v>0</v>
      </c>
      <c r="G3414" t="s">
        <v>14</v>
      </c>
      <c r="H3414">
        <f t="shared" si="532"/>
        <v>1</v>
      </c>
      <c r="I3414">
        <f t="shared" si="533"/>
        <v>0</v>
      </c>
      <c r="J3414">
        <f t="shared" si="534"/>
        <v>0</v>
      </c>
      <c r="K3414" t="s">
        <v>19</v>
      </c>
      <c r="L3414">
        <f t="shared" si="535"/>
        <v>0</v>
      </c>
      <c r="M3414" t="s">
        <v>21</v>
      </c>
      <c r="N3414">
        <f t="shared" si="536"/>
        <v>0</v>
      </c>
      <c r="O3414">
        <f t="shared" si="537"/>
        <v>0</v>
      </c>
      <c r="P3414">
        <v>107.82</v>
      </c>
      <c r="Q3414">
        <f t="shared" si="538"/>
        <v>3.6933636558568662E-2</v>
      </c>
      <c r="R3414">
        <v>26</v>
      </c>
      <c r="S3414">
        <f t="shared" si="539"/>
        <v>-0.37175039180595304</v>
      </c>
      <c r="T3414" s="8">
        <v>0</v>
      </c>
    </row>
    <row r="3415" spans="1:20" x14ac:dyDescent="0.35">
      <c r="A3415">
        <v>18</v>
      </c>
      <c r="B3415">
        <f t="shared" si="530"/>
        <v>-1.1157067772851639</v>
      </c>
      <c r="C3415">
        <v>0</v>
      </c>
      <c r="D3415">
        <v>0</v>
      </c>
      <c r="E3415" t="s">
        <v>23</v>
      </c>
      <c r="F3415">
        <f t="shared" si="531"/>
        <v>0</v>
      </c>
      <c r="G3415" t="s">
        <v>14</v>
      </c>
      <c r="H3415">
        <f t="shared" si="532"/>
        <v>1</v>
      </c>
      <c r="I3415">
        <f t="shared" si="533"/>
        <v>0</v>
      </c>
      <c r="J3415">
        <f t="shared" si="534"/>
        <v>0</v>
      </c>
      <c r="K3415" t="s">
        <v>15</v>
      </c>
      <c r="L3415">
        <f t="shared" si="535"/>
        <v>1</v>
      </c>
      <c r="M3415" t="s">
        <v>21</v>
      </c>
      <c r="N3415">
        <f t="shared" si="536"/>
        <v>0</v>
      </c>
      <c r="O3415">
        <f t="shared" si="537"/>
        <v>0</v>
      </c>
      <c r="P3415">
        <v>97.39</v>
      </c>
      <c r="Q3415">
        <f t="shared" si="538"/>
        <v>-0.19341531708089815</v>
      </c>
      <c r="R3415">
        <v>22.8</v>
      </c>
      <c r="S3415">
        <f t="shared" si="539"/>
        <v>-0.78739910338275876</v>
      </c>
      <c r="T3415" s="8">
        <v>0</v>
      </c>
    </row>
    <row r="3416" spans="1:20" x14ac:dyDescent="0.35">
      <c r="A3416">
        <v>13</v>
      </c>
      <c r="B3416">
        <f t="shared" si="530"/>
        <v>-1.3368436203021676</v>
      </c>
      <c r="C3416">
        <v>0</v>
      </c>
      <c r="D3416">
        <v>0</v>
      </c>
      <c r="E3416" t="s">
        <v>23</v>
      </c>
      <c r="F3416">
        <f t="shared" si="531"/>
        <v>0</v>
      </c>
      <c r="G3416" t="s">
        <v>14</v>
      </c>
      <c r="H3416">
        <f t="shared" si="532"/>
        <v>1</v>
      </c>
      <c r="I3416">
        <f t="shared" si="533"/>
        <v>0</v>
      </c>
      <c r="J3416">
        <f t="shared" si="534"/>
        <v>0</v>
      </c>
      <c r="K3416" t="s">
        <v>15</v>
      </c>
      <c r="L3416">
        <f t="shared" si="535"/>
        <v>1</v>
      </c>
      <c r="M3416" t="s">
        <v>21</v>
      </c>
      <c r="N3416">
        <f t="shared" si="536"/>
        <v>0</v>
      </c>
      <c r="O3416">
        <f t="shared" si="537"/>
        <v>0</v>
      </c>
      <c r="P3416">
        <v>141.09</v>
      </c>
      <c r="Q3416">
        <f t="shared" si="538"/>
        <v>0.77170925377669608</v>
      </c>
      <c r="R3416">
        <v>24</v>
      </c>
      <c r="S3416">
        <f t="shared" si="539"/>
        <v>-0.6315308365414567</v>
      </c>
      <c r="T3416" s="8">
        <v>0</v>
      </c>
    </row>
    <row r="3417" spans="1:20" x14ac:dyDescent="0.35">
      <c r="A3417">
        <v>13</v>
      </c>
      <c r="B3417">
        <f t="shared" si="530"/>
        <v>-1.3368436203021676</v>
      </c>
      <c r="C3417">
        <v>0</v>
      </c>
      <c r="D3417">
        <v>0</v>
      </c>
      <c r="E3417" t="s">
        <v>23</v>
      </c>
      <c r="F3417">
        <f t="shared" si="531"/>
        <v>0</v>
      </c>
      <c r="G3417" t="s">
        <v>26</v>
      </c>
      <c r="H3417">
        <f t="shared" si="532"/>
        <v>0</v>
      </c>
      <c r="I3417">
        <f t="shared" si="533"/>
        <v>0</v>
      </c>
      <c r="J3417">
        <f t="shared" si="534"/>
        <v>0</v>
      </c>
      <c r="K3417" t="s">
        <v>15</v>
      </c>
      <c r="L3417">
        <f t="shared" si="535"/>
        <v>1</v>
      </c>
      <c r="M3417" t="s">
        <v>21</v>
      </c>
      <c r="N3417">
        <f t="shared" si="536"/>
        <v>0</v>
      </c>
      <c r="O3417">
        <f t="shared" si="537"/>
        <v>0</v>
      </c>
      <c r="P3417">
        <v>122.38</v>
      </c>
      <c r="Q3417">
        <f t="shared" si="538"/>
        <v>0.35849459197473738</v>
      </c>
      <c r="R3417">
        <v>20.3</v>
      </c>
      <c r="S3417">
        <f t="shared" si="539"/>
        <v>-1.1121246593021383</v>
      </c>
      <c r="T3417" s="8">
        <v>0</v>
      </c>
    </row>
    <row r="3418" spans="1:20" x14ac:dyDescent="0.35">
      <c r="A3418">
        <v>47</v>
      </c>
      <c r="B3418">
        <f t="shared" si="530"/>
        <v>0.16688691221345797</v>
      </c>
      <c r="C3418">
        <v>0</v>
      </c>
      <c r="D3418">
        <v>0</v>
      </c>
      <c r="E3418" t="s">
        <v>13</v>
      </c>
      <c r="F3418">
        <f t="shared" si="531"/>
        <v>1</v>
      </c>
      <c r="G3418" t="s">
        <v>14</v>
      </c>
      <c r="H3418">
        <f t="shared" si="532"/>
        <v>1</v>
      </c>
      <c r="I3418">
        <f t="shared" si="533"/>
        <v>0</v>
      </c>
      <c r="J3418">
        <f t="shared" si="534"/>
        <v>0</v>
      </c>
      <c r="K3418" t="s">
        <v>15</v>
      </c>
      <c r="L3418">
        <f t="shared" si="535"/>
        <v>1</v>
      </c>
      <c r="M3418" t="s">
        <v>16</v>
      </c>
      <c r="N3418">
        <f t="shared" si="536"/>
        <v>1</v>
      </c>
      <c r="O3418">
        <f t="shared" si="537"/>
        <v>0</v>
      </c>
      <c r="P3418">
        <v>77.91</v>
      </c>
      <c r="Q3418">
        <f t="shared" si="538"/>
        <v>-0.62363560633275028</v>
      </c>
      <c r="R3418">
        <v>30.3</v>
      </c>
      <c r="S3418">
        <f t="shared" si="539"/>
        <v>0.18677756437537987</v>
      </c>
      <c r="T3418" s="8">
        <v>0</v>
      </c>
    </row>
    <row r="3419" spans="1:20" x14ac:dyDescent="0.35">
      <c r="A3419">
        <v>80</v>
      </c>
      <c r="B3419">
        <f t="shared" si="530"/>
        <v>1.6263900761256829</v>
      </c>
      <c r="C3419">
        <v>1</v>
      </c>
      <c r="D3419">
        <v>0</v>
      </c>
      <c r="E3419" t="s">
        <v>13</v>
      </c>
      <c r="F3419">
        <f t="shared" si="531"/>
        <v>1</v>
      </c>
      <c r="G3419" t="s">
        <v>18</v>
      </c>
      <c r="H3419">
        <f t="shared" si="532"/>
        <v>0</v>
      </c>
      <c r="I3419">
        <f t="shared" si="533"/>
        <v>1</v>
      </c>
      <c r="J3419">
        <f t="shared" si="534"/>
        <v>0</v>
      </c>
      <c r="K3419" t="s">
        <v>19</v>
      </c>
      <c r="L3419">
        <f t="shared" si="535"/>
        <v>0</v>
      </c>
      <c r="M3419" t="s">
        <v>21</v>
      </c>
      <c r="N3419">
        <f t="shared" si="536"/>
        <v>0</v>
      </c>
      <c r="O3419">
        <f t="shared" si="537"/>
        <v>0</v>
      </c>
      <c r="P3419">
        <v>103.6</v>
      </c>
      <c r="Q3419">
        <f t="shared" si="538"/>
        <v>-5.6266035959029653E-2</v>
      </c>
      <c r="R3419">
        <v>23.7</v>
      </c>
      <c r="S3419">
        <f t="shared" si="539"/>
        <v>-0.67049790325178238</v>
      </c>
      <c r="T3419" s="8">
        <v>0</v>
      </c>
    </row>
    <row r="3420" spans="1:20" x14ac:dyDescent="0.35">
      <c r="A3420">
        <v>24</v>
      </c>
      <c r="B3420">
        <f t="shared" si="530"/>
        <v>-0.8503425656647593</v>
      </c>
      <c r="C3420">
        <v>0</v>
      </c>
      <c r="D3420">
        <v>0</v>
      </c>
      <c r="E3420" t="s">
        <v>23</v>
      </c>
      <c r="F3420">
        <f t="shared" si="531"/>
        <v>0</v>
      </c>
      <c r="G3420" t="s">
        <v>14</v>
      </c>
      <c r="H3420">
        <f t="shared" si="532"/>
        <v>1</v>
      </c>
      <c r="I3420">
        <f t="shared" si="533"/>
        <v>0</v>
      </c>
      <c r="J3420">
        <f t="shared" si="534"/>
        <v>0</v>
      </c>
      <c r="K3420" t="s">
        <v>19</v>
      </c>
      <c r="L3420">
        <f t="shared" si="535"/>
        <v>0</v>
      </c>
      <c r="M3420" t="s">
        <v>22</v>
      </c>
      <c r="N3420">
        <f t="shared" si="536"/>
        <v>0</v>
      </c>
      <c r="O3420">
        <f t="shared" si="537"/>
        <v>1</v>
      </c>
      <c r="P3420">
        <v>159.69999999999999</v>
      </c>
      <c r="Q3420">
        <f t="shared" si="538"/>
        <v>1.1827153925332134</v>
      </c>
      <c r="R3420">
        <v>25.7</v>
      </c>
      <c r="S3420">
        <f t="shared" si="539"/>
        <v>-0.41071745851627872</v>
      </c>
      <c r="T3420" s="8">
        <v>0</v>
      </c>
    </row>
    <row r="3421" spans="1:20" x14ac:dyDescent="0.35">
      <c r="A3421">
        <v>72</v>
      </c>
      <c r="B3421">
        <f t="shared" si="530"/>
        <v>1.2725711272984768</v>
      </c>
      <c r="C3421">
        <v>0</v>
      </c>
      <c r="D3421">
        <v>0</v>
      </c>
      <c r="E3421" t="s">
        <v>13</v>
      </c>
      <c r="F3421">
        <f t="shared" si="531"/>
        <v>1</v>
      </c>
      <c r="G3421" t="s">
        <v>25</v>
      </c>
      <c r="H3421">
        <f t="shared" si="532"/>
        <v>0</v>
      </c>
      <c r="I3421">
        <f t="shared" si="533"/>
        <v>0</v>
      </c>
      <c r="J3421">
        <f t="shared" si="534"/>
        <v>1</v>
      </c>
      <c r="K3421" t="s">
        <v>19</v>
      </c>
      <c r="L3421">
        <f t="shared" si="535"/>
        <v>0</v>
      </c>
      <c r="M3421" t="s">
        <v>16</v>
      </c>
      <c r="N3421">
        <f t="shared" si="536"/>
        <v>1</v>
      </c>
      <c r="O3421">
        <f t="shared" si="537"/>
        <v>0</v>
      </c>
      <c r="P3421">
        <v>118.22</v>
      </c>
      <c r="Q3421">
        <f t="shared" si="538"/>
        <v>0.26662003328440353</v>
      </c>
      <c r="R3421">
        <v>21.9</v>
      </c>
      <c r="S3421">
        <f t="shared" si="539"/>
        <v>-0.90430030351373569</v>
      </c>
      <c r="T3421" s="8">
        <v>0</v>
      </c>
    </row>
    <row r="3422" spans="1:20" x14ac:dyDescent="0.35">
      <c r="A3422">
        <v>5</v>
      </c>
      <c r="B3422">
        <f t="shared" si="530"/>
        <v>-1.6906625691293735</v>
      </c>
      <c r="C3422">
        <v>0</v>
      </c>
      <c r="D3422">
        <v>0</v>
      </c>
      <c r="E3422" t="s">
        <v>23</v>
      </c>
      <c r="F3422">
        <f t="shared" si="531"/>
        <v>0</v>
      </c>
      <c r="G3422" t="s">
        <v>26</v>
      </c>
      <c r="H3422">
        <f t="shared" si="532"/>
        <v>0</v>
      </c>
      <c r="I3422">
        <f t="shared" si="533"/>
        <v>0</v>
      </c>
      <c r="J3422">
        <f t="shared" si="534"/>
        <v>0</v>
      </c>
      <c r="K3422" t="s">
        <v>15</v>
      </c>
      <c r="L3422">
        <f t="shared" si="535"/>
        <v>1</v>
      </c>
      <c r="M3422" t="s">
        <v>21</v>
      </c>
      <c r="N3422">
        <f t="shared" si="536"/>
        <v>0</v>
      </c>
      <c r="O3422">
        <f t="shared" si="537"/>
        <v>0</v>
      </c>
      <c r="P3422">
        <v>84.5</v>
      </c>
      <c r="Q3422">
        <f t="shared" si="538"/>
        <v>-0.47809393763820685</v>
      </c>
      <c r="R3422">
        <v>15.8</v>
      </c>
      <c r="S3422">
        <f t="shared" si="539"/>
        <v>-1.6966306599570216</v>
      </c>
      <c r="T3422" s="8">
        <v>0</v>
      </c>
    </row>
    <row r="3423" spans="1:20" x14ac:dyDescent="0.35">
      <c r="A3423">
        <v>51</v>
      </c>
      <c r="B3423">
        <f t="shared" si="530"/>
        <v>0.34379638662706097</v>
      </c>
      <c r="C3423">
        <v>0</v>
      </c>
      <c r="D3423">
        <v>0</v>
      </c>
      <c r="E3423" t="s">
        <v>13</v>
      </c>
      <c r="F3423">
        <f t="shared" si="531"/>
        <v>1</v>
      </c>
      <c r="G3423" t="s">
        <v>25</v>
      </c>
      <c r="H3423">
        <f t="shared" si="532"/>
        <v>0</v>
      </c>
      <c r="I3423">
        <f t="shared" si="533"/>
        <v>0</v>
      </c>
      <c r="J3423">
        <f t="shared" si="534"/>
        <v>1</v>
      </c>
      <c r="K3423" t="s">
        <v>19</v>
      </c>
      <c r="L3423">
        <f t="shared" si="535"/>
        <v>0</v>
      </c>
      <c r="M3423" t="s">
        <v>21</v>
      </c>
      <c r="N3423">
        <f t="shared" si="536"/>
        <v>0</v>
      </c>
      <c r="O3423">
        <f t="shared" si="537"/>
        <v>0</v>
      </c>
      <c r="P3423">
        <v>85.59</v>
      </c>
      <c r="Q3423">
        <f t="shared" si="538"/>
        <v>-0.45402103644290293</v>
      </c>
      <c r="R3423">
        <v>30.5</v>
      </c>
      <c r="S3423">
        <f t="shared" si="539"/>
        <v>0.21275560884893013</v>
      </c>
      <c r="T3423" s="8">
        <v>0</v>
      </c>
    </row>
    <row r="3424" spans="1:20" x14ac:dyDescent="0.35">
      <c r="A3424">
        <v>82</v>
      </c>
      <c r="B3424">
        <f t="shared" si="530"/>
        <v>1.7148448133324843</v>
      </c>
      <c r="C3424">
        <v>0</v>
      </c>
      <c r="D3424">
        <v>0</v>
      </c>
      <c r="E3424" t="s">
        <v>13</v>
      </c>
      <c r="F3424">
        <f t="shared" si="531"/>
        <v>1</v>
      </c>
      <c r="G3424" t="s">
        <v>18</v>
      </c>
      <c r="H3424">
        <f t="shared" si="532"/>
        <v>0</v>
      </c>
      <c r="I3424">
        <f t="shared" si="533"/>
        <v>1</v>
      </c>
      <c r="J3424">
        <f t="shared" si="534"/>
        <v>0</v>
      </c>
      <c r="K3424" t="s">
        <v>19</v>
      </c>
      <c r="L3424">
        <f t="shared" si="535"/>
        <v>0</v>
      </c>
      <c r="M3424" t="s">
        <v>16</v>
      </c>
      <c r="N3424">
        <f t="shared" si="536"/>
        <v>1</v>
      </c>
      <c r="O3424">
        <f t="shared" si="537"/>
        <v>0</v>
      </c>
      <c r="P3424">
        <v>84.42</v>
      </c>
      <c r="Q3424">
        <f t="shared" si="538"/>
        <v>-0.47986075607455936</v>
      </c>
      <c r="R3424">
        <v>25.7</v>
      </c>
      <c r="S3424">
        <f t="shared" si="539"/>
        <v>-0.41071745851627872</v>
      </c>
      <c r="T3424" s="8">
        <v>0</v>
      </c>
    </row>
    <row r="3425" spans="1:20" x14ac:dyDescent="0.35">
      <c r="A3425">
        <v>5</v>
      </c>
      <c r="B3425">
        <f t="shared" si="530"/>
        <v>-1.6906625691293735</v>
      </c>
      <c r="C3425">
        <v>0</v>
      </c>
      <c r="D3425">
        <v>0</v>
      </c>
      <c r="E3425" t="s">
        <v>23</v>
      </c>
      <c r="F3425">
        <f t="shared" si="531"/>
        <v>0</v>
      </c>
      <c r="G3425" t="s">
        <v>26</v>
      </c>
      <c r="H3425">
        <f t="shared" si="532"/>
        <v>0</v>
      </c>
      <c r="I3425">
        <f t="shared" si="533"/>
        <v>0</v>
      </c>
      <c r="J3425">
        <f t="shared" si="534"/>
        <v>0</v>
      </c>
      <c r="K3425" t="s">
        <v>19</v>
      </c>
      <c r="L3425">
        <f t="shared" si="535"/>
        <v>0</v>
      </c>
      <c r="M3425" t="s">
        <v>21</v>
      </c>
      <c r="N3425">
        <f t="shared" si="536"/>
        <v>0</v>
      </c>
      <c r="O3425">
        <f t="shared" si="537"/>
        <v>0</v>
      </c>
      <c r="P3425">
        <v>100.98</v>
      </c>
      <c r="Q3425">
        <f t="shared" si="538"/>
        <v>-0.11412933974957627</v>
      </c>
      <c r="R3425">
        <v>19</v>
      </c>
      <c r="S3425">
        <f t="shared" si="539"/>
        <v>-1.2809819483802158</v>
      </c>
      <c r="T3425" s="8">
        <v>0</v>
      </c>
    </row>
    <row r="3426" spans="1:20" x14ac:dyDescent="0.35">
      <c r="A3426">
        <v>66</v>
      </c>
      <c r="B3426">
        <f t="shared" si="530"/>
        <v>1.0072069156780723</v>
      </c>
      <c r="C3426">
        <v>0</v>
      </c>
      <c r="D3426">
        <v>0</v>
      </c>
      <c r="E3426" t="s">
        <v>13</v>
      </c>
      <c r="F3426">
        <f t="shared" si="531"/>
        <v>1</v>
      </c>
      <c r="G3426" t="s">
        <v>14</v>
      </c>
      <c r="H3426">
        <f t="shared" si="532"/>
        <v>1</v>
      </c>
      <c r="I3426">
        <f t="shared" si="533"/>
        <v>0</v>
      </c>
      <c r="J3426">
        <f t="shared" si="534"/>
        <v>0</v>
      </c>
      <c r="K3426" t="s">
        <v>19</v>
      </c>
      <c r="L3426">
        <f t="shared" si="535"/>
        <v>0</v>
      </c>
      <c r="M3426" t="s">
        <v>16</v>
      </c>
      <c r="N3426">
        <f t="shared" si="536"/>
        <v>1</v>
      </c>
      <c r="O3426">
        <f t="shared" si="537"/>
        <v>0</v>
      </c>
      <c r="P3426">
        <v>81.11</v>
      </c>
      <c r="Q3426">
        <f t="shared" si="538"/>
        <v>-0.55296286887864721</v>
      </c>
      <c r="R3426">
        <v>28.8</v>
      </c>
      <c r="S3426">
        <f t="shared" si="539"/>
        <v>-8.0577691762478715E-3</v>
      </c>
      <c r="T3426" s="8">
        <v>0</v>
      </c>
    </row>
    <row r="3427" spans="1:20" x14ac:dyDescent="0.35">
      <c r="A3427">
        <v>53</v>
      </c>
      <c r="B3427">
        <f t="shared" si="530"/>
        <v>0.43225112383386249</v>
      </c>
      <c r="C3427">
        <v>0</v>
      </c>
      <c r="D3427">
        <v>0</v>
      </c>
      <c r="E3427" t="s">
        <v>23</v>
      </c>
      <c r="F3427">
        <f t="shared" si="531"/>
        <v>0</v>
      </c>
      <c r="G3427" t="s">
        <v>14</v>
      </c>
      <c r="H3427">
        <f t="shared" si="532"/>
        <v>1</v>
      </c>
      <c r="I3427">
        <f t="shared" si="533"/>
        <v>0</v>
      </c>
      <c r="J3427">
        <f t="shared" si="534"/>
        <v>0</v>
      </c>
      <c r="K3427" t="s">
        <v>19</v>
      </c>
      <c r="L3427">
        <f t="shared" si="535"/>
        <v>0</v>
      </c>
      <c r="M3427" t="s">
        <v>16</v>
      </c>
      <c r="N3427">
        <f t="shared" si="536"/>
        <v>1</v>
      </c>
      <c r="O3427">
        <f t="shared" si="537"/>
        <v>0</v>
      </c>
      <c r="P3427">
        <v>235.45</v>
      </c>
      <c r="Q3427">
        <f t="shared" si="538"/>
        <v>2.8556715994545585</v>
      </c>
      <c r="R3427">
        <v>28.1</v>
      </c>
      <c r="S3427">
        <f t="shared" si="539"/>
        <v>-9.8980924833674058E-2</v>
      </c>
      <c r="T3427" s="8">
        <v>0</v>
      </c>
    </row>
    <row r="3428" spans="1:20" x14ac:dyDescent="0.35">
      <c r="A3428">
        <v>15</v>
      </c>
      <c r="B3428">
        <f t="shared" si="530"/>
        <v>-1.248388883095366</v>
      </c>
      <c r="C3428">
        <v>0</v>
      </c>
      <c r="D3428">
        <v>0</v>
      </c>
      <c r="E3428" t="s">
        <v>23</v>
      </c>
      <c r="F3428">
        <f t="shared" si="531"/>
        <v>0</v>
      </c>
      <c r="G3428" t="s">
        <v>14</v>
      </c>
      <c r="H3428">
        <f t="shared" si="532"/>
        <v>1</v>
      </c>
      <c r="I3428">
        <f t="shared" si="533"/>
        <v>0</v>
      </c>
      <c r="J3428">
        <f t="shared" si="534"/>
        <v>0</v>
      </c>
      <c r="K3428" t="s">
        <v>19</v>
      </c>
      <c r="L3428">
        <f t="shared" si="535"/>
        <v>0</v>
      </c>
      <c r="M3428" t="s">
        <v>21</v>
      </c>
      <c r="N3428">
        <f t="shared" si="536"/>
        <v>0</v>
      </c>
      <c r="O3428">
        <f t="shared" si="537"/>
        <v>0</v>
      </c>
      <c r="P3428">
        <v>79.2</v>
      </c>
      <c r="Q3428">
        <f t="shared" si="538"/>
        <v>-0.59514565904656491</v>
      </c>
      <c r="R3428">
        <v>22.4</v>
      </c>
      <c r="S3428">
        <f t="shared" si="539"/>
        <v>-0.83935519232985978</v>
      </c>
      <c r="T3428" s="8">
        <v>0</v>
      </c>
    </row>
    <row r="3429" spans="1:20" x14ac:dyDescent="0.35">
      <c r="A3429">
        <v>53</v>
      </c>
      <c r="B3429">
        <f t="shared" si="530"/>
        <v>0.43225112383386249</v>
      </c>
      <c r="C3429">
        <v>0</v>
      </c>
      <c r="D3429">
        <v>0</v>
      </c>
      <c r="E3429" t="s">
        <v>13</v>
      </c>
      <c r="F3429">
        <f t="shared" si="531"/>
        <v>1</v>
      </c>
      <c r="G3429" t="s">
        <v>14</v>
      </c>
      <c r="H3429">
        <f t="shared" si="532"/>
        <v>1</v>
      </c>
      <c r="I3429">
        <f t="shared" si="533"/>
        <v>0</v>
      </c>
      <c r="J3429">
        <f t="shared" si="534"/>
        <v>0</v>
      </c>
      <c r="K3429" t="s">
        <v>15</v>
      </c>
      <c r="L3429">
        <f t="shared" si="535"/>
        <v>1</v>
      </c>
      <c r="M3429" t="s">
        <v>22</v>
      </c>
      <c r="N3429">
        <f t="shared" si="536"/>
        <v>0</v>
      </c>
      <c r="O3429">
        <f t="shared" si="537"/>
        <v>1</v>
      </c>
      <c r="P3429">
        <v>207.71</v>
      </c>
      <c r="Q3429">
        <f t="shared" si="538"/>
        <v>2.2430273066493029</v>
      </c>
      <c r="R3429">
        <v>32.4</v>
      </c>
      <c r="S3429">
        <f t="shared" si="539"/>
        <v>0.4595470313476584</v>
      </c>
      <c r="T3429" s="8">
        <v>0</v>
      </c>
    </row>
    <row r="3430" spans="1:20" x14ac:dyDescent="0.35">
      <c r="A3430">
        <v>78</v>
      </c>
      <c r="B3430">
        <f t="shared" si="530"/>
        <v>1.5379353389188812</v>
      </c>
      <c r="C3430">
        <v>0</v>
      </c>
      <c r="D3430">
        <v>0</v>
      </c>
      <c r="E3430" t="s">
        <v>13</v>
      </c>
      <c r="F3430">
        <f t="shared" si="531"/>
        <v>1</v>
      </c>
      <c r="G3430" t="s">
        <v>14</v>
      </c>
      <c r="H3430">
        <f t="shared" si="532"/>
        <v>1</v>
      </c>
      <c r="I3430">
        <f t="shared" si="533"/>
        <v>0</v>
      </c>
      <c r="J3430">
        <f t="shared" si="534"/>
        <v>0</v>
      </c>
      <c r="K3430" t="s">
        <v>19</v>
      </c>
      <c r="L3430">
        <f t="shared" si="535"/>
        <v>0</v>
      </c>
      <c r="M3430" t="s">
        <v>21</v>
      </c>
      <c r="N3430">
        <f t="shared" si="536"/>
        <v>0</v>
      </c>
      <c r="O3430">
        <f t="shared" si="537"/>
        <v>0</v>
      </c>
      <c r="P3430">
        <v>99.84</v>
      </c>
      <c r="Q3430">
        <f t="shared" si="538"/>
        <v>-0.13930650246760048</v>
      </c>
      <c r="R3430">
        <v>36.6</v>
      </c>
      <c r="S3430">
        <f t="shared" si="539"/>
        <v>1.0050859652922164</v>
      </c>
      <c r="T3430" s="8">
        <v>0</v>
      </c>
    </row>
    <row r="3431" spans="1:20" x14ac:dyDescent="0.35">
      <c r="A3431">
        <v>62</v>
      </c>
      <c r="B3431">
        <f t="shared" si="530"/>
        <v>0.83029744126446925</v>
      </c>
      <c r="C3431">
        <v>0</v>
      </c>
      <c r="D3431">
        <v>0</v>
      </c>
      <c r="E3431" t="s">
        <v>13</v>
      </c>
      <c r="F3431">
        <f t="shared" si="531"/>
        <v>1</v>
      </c>
      <c r="G3431" t="s">
        <v>14</v>
      </c>
      <c r="H3431">
        <f t="shared" si="532"/>
        <v>1</v>
      </c>
      <c r="I3431">
        <f t="shared" si="533"/>
        <v>0</v>
      </c>
      <c r="J3431">
        <f t="shared" si="534"/>
        <v>0</v>
      </c>
      <c r="K3431" t="s">
        <v>19</v>
      </c>
      <c r="L3431">
        <f t="shared" si="535"/>
        <v>0</v>
      </c>
      <c r="M3431" t="s">
        <v>21</v>
      </c>
      <c r="N3431">
        <f t="shared" si="536"/>
        <v>0</v>
      </c>
      <c r="O3431">
        <f t="shared" si="537"/>
        <v>0</v>
      </c>
      <c r="P3431">
        <v>98.05</v>
      </c>
      <c r="Q3431">
        <f t="shared" si="538"/>
        <v>-0.17883906498098948</v>
      </c>
      <c r="R3431">
        <v>27.9</v>
      </c>
      <c r="S3431">
        <f t="shared" si="539"/>
        <v>-0.12495896930722479</v>
      </c>
      <c r="T3431" s="8">
        <v>0</v>
      </c>
    </row>
    <row r="3432" spans="1:20" x14ac:dyDescent="0.35">
      <c r="A3432">
        <v>41</v>
      </c>
      <c r="B3432">
        <f t="shared" si="530"/>
        <v>-9.8477299406946536E-2</v>
      </c>
      <c r="C3432">
        <v>0</v>
      </c>
      <c r="D3432">
        <v>0</v>
      </c>
      <c r="E3432" t="s">
        <v>13</v>
      </c>
      <c r="F3432">
        <f t="shared" si="531"/>
        <v>1</v>
      </c>
      <c r="G3432" t="s">
        <v>18</v>
      </c>
      <c r="H3432">
        <f t="shared" si="532"/>
        <v>0</v>
      </c>
      <c r="I3432">
        <f t="shared" si="533"/>
        <v>1</v>
      </c>
      <c r="J3432">
        <f t="shared" si="534"/>
        <v>0</v>
      </c>
      <c r="K3432" t="s">
        <v>19</v>
      </c>
      <c r="L3432">
        <f t="shared" si="535"/>
        <v>0</v>
      </c>
      <c r="M3432" t="s">
        <v>22</v>
      </c>
      <c r="N3432">
        <f t="shared" si="536"/>
        <v>0</v>
      </c>
      <c r="O3432">
        <f t="shared" si="537"/>
        <v>1</v>
      </c>
      <c r="P3432">
        <v>105.9</v>
      </c>
      <c r="Q3432">
        <f t="shared" si="538"/>
        <v>-5.470005913892865E-3</v>
      </c>
      <c r="R3432">
        <v>27.7</v>
      </c>
      <c r="S3432">
        <f t="shared" si="539"/>
        <v>-0.15093701378077506</v>
      </c>
      <c r="T3432" s="8">
        <v>0</v>
      </c>
    </row>
    <row r="3433" spans="1:20" x14ac:dyDescent="0.35">
      <c r="A3433">
        <v>49</v>
      </c>
      <c r="B3433">
        <f t="shared" si="530"/>
        <v>0.2553416494202595</v>
      </c>
      <c r="C3433">
        <v>0</v>
      </c>
      <c r="D3433">
        <v>0</v>
      </c>
      <c r="E3433" t="s">
        <v>13</v>
      </c>
      <c r="F3433">
        <f t="shared" si="531"/>
        <v>1</v>
      </c>
      <c r="G3433" t="s">
        <v>14</v>
      </c>
      <c r="H3433">
        <f t="shared" si="532"/>
        <v>1</v>
      </c>
      <c r="I3433">
        <f t="shared" si="533"/>
        <v>0</v>
      </c>
      <c r="J3433">
        <f t="shared" si="534"/>
        <v>0</v>
      </c>
      <c r="K3433" t="s">
        <v>19</v>
      </c>
      <c r="L3433">
        <f t="shared" si="535"/>
        <v>0</v>
      </c>
      <c r="M3433" t="s">
        <v>22</v>
      </c>
      <c r="N3433">
        <f t="shared" si="536"/>
        <v>0</v>
      </c>
      <c r="O3433">
        <f t="shared" si="537"/>
        <v>1</v>
      </c>
      <c r="P3433">
        <v>107.55</v>
      </c>
      <c r="Q3433">
        <f t="shared" si="538"/>
        <v>3.097062433587881E-2</v>
      </c>
      <c r="R3433">
        <v>28.1</v>
      </c>
      <c r="S3433">
        <f t="shared" si="539"/>
        <v>-9.8980924833674058E-2</v>
      </c>
      <c r="T3433" s="8">
        <v>0</v>
      </c>
    </row>
    <row r="3434" spans="1:20" x14ac:dyDescent="0.35">
      <c r="A3434">
        <v>41</v>
      </c>
      <c r="B3434">
        <f t="shared" si="530"/>
        <v>-9.8477299406946536E-2</v>
      </c>
      <c r="C3434">
        <v>0</v>
      </c>
      <c r="D3434">
        <v>0</v>
      </c>
      <c r="E3434" t="s">
        <v>13</v>
      </c>
      <c r="F3434">
        <f t="shared" si="531"/>
        <v>1</v>
      </c>
      <c r="G3434" t="s">
        <v>18</v>
      </c>
      <c r="H3434">
        <f t="shared" si="532"/>
        <v>0</v>
      </c>
      <c r="I3434">
        <f t="shared" si="533"/>
        <v>1</v>
      </c>
      <c r="J3434">
        <f t="shared" si="534"/>
        <v>0</v>
      </c>
      <c r="K3434" t="s">
        <v>15</v>
      </c>
      <c r="L3434">
        <f t="shared" si="535"/>
        <v>1</v>
      </c>
      <c r="M3434" t="s">
        <v>22</v>
      </c>
      <c r="N3434">
        <f t="shared" si="536"/>
        <v>0</v>
      </c>
      <c r="O3434">
        <f t="shared" si="537"/>
        <v>1</v>
      </c>
      <c r="P3434">
        <v>146.21</v>
      </c>
      <c r="Q3434">
        <f t="shared" si="538"/>
        <v>0.88478563370326102</v>
      </c>
      <c r="R3434">
        <v>34.299999999999997</v>
      </c>
      <c r="S3434">
        <f t="shared" si="539"/>
        <v>0.70633845384638672</v>
      </c>
      <c r="T3434" s="8">
        <v>0</v>
      </c>
    </row>
    <row r="3435" spans="1:20" x14ac:dyDescent="0.35">
      <c r="A3435">
        <v>78</v>
      </c>
      <c r="B3435">
        <f t="shared" si="530"/>
        <v>1.5379353389188812</v>
      </c>
      <c r="C3435">
        <v>0</v>
      </c>
      <c r="D3435">
        <v>0</v>
      </c>
      <c r="E3435" t="s">
        <v>13</v>
      </c>
      <c r="F3435">
        <f t="shared" si="531"/>
        <v>1</v>
      </c>
      <c r="G3435" t="s">
        <v>14</v>
      </c>
      <c r="H3435">
        <f t="shared" si="532"/>
        <v>1</v>
      </c>
      <c r="I3435">
        <f t="shared" si="533"/>
        <v>0</v>
      </c>
      <c r="J3435">
        <f t="shared" si="534"/>
        <v>0</v>
      </c>
      <c r="K3435" t="s">
        <v>15</v>
      </c>
      <c r="L3435">
        <f t="shared" si="535"/>
        <v>1</v>
      </c>
      <c r="M3435" t="s">
        <v>21</v>
      </c>
      <c r="N3435">
        <f t="shared" si="536"/>
        <v>0</v>
      </c>
      <c r="O3435">
        <f t="shared" si="537"/>
        <v>0</v>
      </c>
      <c r="P3435">
        <v>79.94</v>
      </c>
      <c r="Q3435">
        <f t="shared" si="538"/>
        <v>-0.57880258851030364</v>
      </c>
      <c r="R3435">
        <v>26.7</v>
      </c>
      <c r="S3435">
        <f t="shared" si="539"/>
        <v>-0.28082723614852689</v>
      </c>
      <c r="T3435" s="8">
        <v>0</v>
      </c>
    </row>
    <row r="3436" spans="1:20" x14ac:dyDescent="0.35">
      <c r="A3436">
        <v>14</v>
      </c>
      <c r="B3436">
        <f t="shared" si="530"/>
        <v>-1.2926162516987669</v>
      </c>
      <c r="C3436">
        <v>0</v>
      </c>
      <c r="D3436">
        <v>0</v>
      </c>
      <c r="E3436" t="s">
        <v>23</v>
      </c>
      <c r="F3436">
        <f t="shared" si="531"/>
        <v>0</v>
      </c>
      <c r="G3436" t="s">
        <v>18</v>
      </c>
      <c r="H3436">
        <f t="shared" si="532"/>
        <v>0</v>
      </c>
      <c r="I3436">
        <f t="shared" si="533"/>
        <v>1</v>
      </c>
      <c r="J3436">
        <f t="shared" si="534"/>
        <v>0</v>
      </c>
      <c r="K3436" t="s">
        <v>19</v>
      </c>
      <c r="L3436">
        <f t="shared" si="535"/>
        <v>0</v>
      </c>
      <c r="M3436" t="s">
        <v>21</v>
      </c>
      <c r="N3436">
        <f t="shared" si="536"/>
        <v>0</v>
      </c>
      <c r="O3436">
        <f t="shared" si="537"/>
        <v>0</v>
      </c>
      <c r="P3436">
        <v>72.28</v>
      </c>
      <c r="Q3436">
        <f t="shared" si="538"/>
        <v>-0.74797545379106267</v>
      </c>
      <c r="R3436">
        <v>19</v>
      </c>
      <c r="S3436">
        <f t="shared" si="539"/>
        <v>-1.2809819483802158</v>
      </c>
      <c r="T3436" s="8">
        <v>0</v>
      </c>
    </row>
    <row r="3437" spans="1:20" x14ac:dyDescent="0.35">
      <c r="A3437">
        <v>1.48</v>
      </c>
      <c r="B3437">
        <f t="shared" si="530"/>
        <v>-1.8463429066133443</v>
      </c>
      <c r="C3437">
        <v>0</v>
      </c>
      <c r="D3437">
        <v>0</v>
      </c>
      <c r="E3437" t="s">
        <v>23</v>
      </c>
      <c r="F3437">
        <f t="shared" si="531"/>
        <v>0</v>
      </c>
      <c r="G3437" t="s">
        <v>26</v>
      </c>
      <c r="H3437">
        <f t="shared" si="532"/>
        <v>0</v>
      </c>
      <c r="I3437">
        <f t="shared" si="533"/>
        <v>0</v>
      </c>
      <c r="J3437">
        <f t="shared" si="534"/>
        <v>0</v>
      </c>
      <c r="K3437" t="s">
        <v>19</v>
      </c>
      <c r="L3437">
        <f t="shared" si="535"/>
        <v>0</v>
      </c>
      <c r="M3437" t="s">
        <v>21</v>
      </c>
      <c r="N3437">
        <f t="shared" si="536"/>
        <v>0</v>
      </c>
      <c r="O3437">
        <f t="shared" si="537"/>
        <v>0</v>
      </c>
      <c r="P3437">
        <v>123.1</v>
      </c>
      <c r="Q3437">
        <f t="shared" si="538"/>
        <v>0.37439595790191055</v>
      </c>
      <c r="R3437">
        <v>20.6</v>
      </c>
      <c r="S3437">
        <f t="shared" si="539"/>
        <v>-1.0731575925918126</v>
      </c>
      <c r="T3437" s="8">
        <v>0</v>
      </c>
    </row>
    <row r="3438" spans="1:20" x14ac:dyDescent="0.35">
      <c r="A3438">
        <v>71</v>
      </c>
      <c r="B3438">
        <f t="shared" si="530"/>
        <v>1.2283437586950761</v>
      </c>
      <c r="C3438">
        <v>1</v>
      </c>
      <c r="D3438">
        <v>1</v>
      </c>
      <c r="E3438" t="s">
        <v>13</v>
      </c>
      <c r="F3438">
        <f t="shared" si="531"/>
        <v>1</v>
      </c>
      <c r="G3438" t="s">
        <v>18</v>
      </c>
      <c r="H3438">
        <f t="shared" si="532"/>
        <v>0</v>
      </c>
      <c r="I3438">
        <f t="shared" si="533"/>
        <v>1</v>
      </c>
      <c r="J3438">
        <f t="shared" si="534"/>
        <v>0</v>
      </c>
      <c r="K3438" t="s">
        <v>19</v>
      </c>
      <c r="L3438">
        <f t="shared" si="535"/>
        <v>0</v>
      </c>
      <c r="M3438" t="s">
        <v>22</v>
      </c>
      <c r="N3438">
        <f t="shared" si="536"/>
        <v>0</v>
      </c>
      <c r="O3438">
        <f t="shared" si="537"/>
        <v>1</v>
      </c>
      <c r="P3438">
        <v>67.06</v>
      </c>
      <c r="Q3438">
        <f t="shared" si="538"/>
        <v>-0.86326035676306812</v>
      </c>
      <c r="R3438">
        <v>26.7</v>
      </c>
      <c r="S3438">
        <f t="shared" si="539"/>
        <v>-0.28082723614852689</v>
      </c>
      <c r="T3438" s="8">
        <v>0</v>
      </c>
    </row>
    <row r="3439" spans="1:20" x14ac:dyDescent="0.35">
      <c r="A3439">
        <v>32</v>
      </c>
      <c r="B3439">
        <f t="shared" si="530"/>
        <v>-0.49652361683755331</v>
      </c>
      <c r="C3439">
        <v>0</v>
      </c>
      <c r="D3439">
        <v>0</v>
      </c>
      <c r="E3439" t="s">
        <v>13</v>
      </c>
      <c r="F3439">
        <f t="shared" si="531"/>
        <v>1</v>
      </c>
      <c r="G3439" t="s">
        <v>14</v>
      </c>
      <c r="H3439">
        <f t="shared" si="532"/>
        <v>1</v>
      </c>
      <c r="I3439">
        <f t="shared" si="533"/>
        <v>0</v>
      </c>
      <c r="J3439">
        <f t="shared" si="534"/>
        <v>0</v>
      </c>
      <c r="K3439" t="s">
        <v>19</v>
      </c>
      <c r="L3439">
        <f t="shared" si="535"/>
        <v>0</v>
      </c>
      <c r="M3439" t="s">
        <v>21</v>
      </c>
      <c r="N3439">
        <f t="shared" si="536"/>
        <v>0</v>
      </c>
      <c r="O3439">
        <f t="shared" si="537"/>
        <v>0</v>
      </c>
      <c r="P3439">
        <v>82.68</v>
      </c>
      <c r="Q3439">
        <f t="shared" si="538"/>
        <v>-0.51828905706522777</v>
      </c>
      <c r="R3439">
        <v>29.2</v>
      </c>
      <c r="S3439">
        <f t="shared" si="539"/>
        <v>4.3898319770852672E-2</v>
      </c>
      <c r="T3439" s="8">
        <v>0</v>
      </c>
    </row>
    <row r="3440" spans="1:20" x14ac:dyDescent="0.35">
      <c r="A3440">
        <v>16</v>
      </c>
      <c r="B3440">
        <f t="shared" si="530"/>
        <v>-1.2041615144919653</v>
      </c>
      <c r="C3440">
        <v>0</v>
      </c>
      <c r="D3440">
        <v>0</v>
      </c>
      <c r="E3440" t="s">
        <v>23</v>
      </c>
      <c r="F3440">
        <f t="shared" si="531"/>
        <v>0</v>
      </c>
      <c r="G3440" t="s">
        <v>14</v>
      </c>
      <c r="H3440">
        <f t="shared" si="532"/>
        <v>1</v>
      </c>
      <c r="I3440">
        <f t="shared" si="533"/>
        <v>0</v>
      </c>
      <c r="J3440">
        <f t="shared" si="534"/>
        <v>0</v>
      </c>
      <c r="K3440" t="s">
        <v>19</v>
      </c>
      <c r="L3440">
        <f t="shared" si="535"/>
        <v>0</v>
      </c>
      <c r="M3440" t="s">
        <v>21</v>
      </c>
      <c r="N3440">
        <f t="shared" si="536"/>
        <v>0</v>
      </c>
      <c r="O3440">
        <f t="shared" si="537"/>
        <v>0</v>
      </c>
      <c r="P3440">
        <v>125.89</v>
      </c>
      <c r="Q3440">
        <f t="shared" si="538"/>
        <v>0.43601375086970673</v>
      </c>
      <c r="R3440">
        <v>21.3</v>
      </c>
      <c r="S3440">
        <f t="shared" si="539"/>
        <v>-0.9822344369343865</v>
      </c>
      <c r="T3440" s="8">
        <v>0</v>
      </c>
    </row>
    <row r="3441" spans="1:20" x14ac:dyDescent="0.35">
      <c r="A3441">
        <v>68</v>
      </c>
      <c r="B3441">
        <f t="shared" si="530"/>
        <v>1.0956616528848737</v>
      </c>
      <c r="C3441">
        <v>0</v>
      </c>
      <c r="D3441">
        <v>0</v>
      </c>
      <c r="E3441" t="s">
        <v>13</v>
      </c>
      <c r="F3441">
        <f t="shared" si="531"/>
        <v>1</v>
      </c>
      <c r="G3441" t="s">
        <v>25</v>
      </c>
      <c r="H3441">
        <f t="shared" si="532"/>
        <v>0</v>
      </c>
      <c r="I3441">
        <f t="shared" si="533"/>
        <v>0</v>
      </c>
      <c r="J3441">
        <f t="shared" si="534"/>
        <v>1</v>
      </c>
      <c r="K3441" t="s">
        <v>15</v>
      </c>
      <c r="L3441">
        <f t="shared" si="535"/>
        <v>1</v>
      </c>
      <c r="M3441" t="s">
        <v>16</v>
      </c>
      <c r="N3441">
        <f t="shared" si="536"/>
        <v>1</v>
      </c>
      <c r="O3441">
        <f t="shared" si="537"/>
        <v>0</v>
      </c>
      <c r="P3441">
        <v>228.05</v>
      </c>
      <c r="Q3441">
        <f t="shared" si="538"/>
        <v>2.6922408940919453</v>
      </c>
      <c r="R3441">
        <v>51.9</v>
      </c>
      <c r="S3441">
        <f t="shared" si="539"/>
        <v>2.9924063675188188</v>
      </c>
      <c r="T3441" s="8">
        <v>0</v>
      </c>
    </row>
    <row r="3442" spans="1:20" x14ac:dyDescent="0.35">
      <c r="A3442">
        <v>0.56000000000000005</v>
      </c>
      <c r="B3442">
        <f t="shared" si="530"/>
        <v>-1.8870320857284728</v>
      </c>
      <c r="C3442">
        <v>0</v>
      </c>
      <c r="D3442">
        <v>0</v>
      </c>
      <c r="E3442" t="s">
        <v>23</v>
      </c>
      <c r="F3442">
        <f t="shared" si="531"/>
        <v>0</v>
      </c>
      <c r="G3442" t="s">
        <v>26</v>
      </c>
      <c r="H3442">
        <f t="shared" si="532"/>
        <v>0</v>
      </c>
      <c r="I3442">
        <f t="shared" si="533"/>
        <v>0</v>
      </c>
      <c r="J3442">
        <f t="shared" si="534"/>
        <v>0</v>
      </c>
      <c r="K3442" t="s">
        <v>15</v>
      </c>
      <c r="L3442">
        <f t="shared" si="535"/>
        <v>1</v>
      </c>
      <c r="M3442" t="s">
        <v>21</v>
      </c>
      <c r="N3442">
        <f t="shared" si="536"/>
        <v>0</v>
      </c>
      <c r="O3442">
        <f t="shared" si="537"/>
        <v>0</v>
      </c>
      <c r="P3442">
        <v>98.23</v>
      </c>
      <c r="Q3442">
        <f t="shared" si="538"/>
        <v>-0.17486372349919604</v>
      </c>
      <c r="R3442">
        <v>14.1</v>
      </c>
      <c r="S3442">
        <f t="shared" si="539"/>
        <v>-1.9174440379821998</v>
      </c>
      <c r="T3442" s="8">
        <v>0</v>
      </c>
    </row>
    <row r="3443" spans="1:20" x14ac:dyDescent="0.35">
      <c r="A3443">
        <v>59</v>
      </c>
      <c r="B3443">
        <f t="shared" si="530"/>
        <v>0.69761533545426702</v>
      </c>
      <c r="C3443">
        <v>0</v>
      </c>
      <c r="D3443">
        <v>0</v>
      </c>
      <c r="E3443" t="s">
        <v>13</v>
      </c>
      <c r="F3443">
        <f t="shared" si="531"/>
        <v>1</v>
      </c>
      <c r="G3443" t="s">
        <v>18</v>
      </c>
      <c r="H3443">
        <f t="shared" si="532"/>
        <v>0</v>
      </c>
      <c r="I3443">
        <f t="shared" si="533"/>
        <v>1</v>
      </c>
      <c r="J3443">
        <f t="shared" si="534"/>
        <v>0</v>
      </c>
      <c r="K3443" t="s">
        <v>15</v>
      </c>
      <c r="L3443">
        <f t="shared" si="535"/>
        <v>1</v>
      </c>
      <c r="M3443" t="s">
        <v>22</v>
      </c>
      <c r="N3443">
        <f t="shared" si="536"/>
        <v>0</v>
      </c>
      <c r="O3443">
        <f t="shared" si="537"/>
        <v>1</v>
      </c>
      <c r="P3443">
        <v>90.06</v>
      </c>
      <c r="Q3443">
        <f t="shared" si="538"/>
        <v>-0.35530005631170281</v>
      </c>
      <c r="R3443">
        <v>28.9</v>
      </c>
      <c r="S3443">
        <f t="shared" si="539"/>
        <v>4.9312530605270348E-3</v>
      </c>
      <c r="T3443" s="8">
        <v>0</v>
      </c>
    </row>
    <row r="3444" spans="1:20" x14ac:dyDescent="0.35">
      <c r="A3444">
        <v>32</v>
      </c>
      <c r="B3444">
        <f t="shared" si="530"/>
        <v>-0.49652361683755331</v>
      </c>
      <c r="C3444">
        <v>0</v>
      </c>
      <c r="D3444">
        <v>0</v>
      </c>
      <c r="E3444" t="s">
        <v>13</v>
      </c>
      <c r="F3444">
        <f t="shared" si="531"/>
        <v>1</v>
      </c>
      <c r="G3444" t="s">
        <v>14</v>
      </c>
      <c r="H3444">
        <f t="shared" si="532"/>
        <v>1</v>
      </c>
      <c r="I3444">
        <f t="shared" si="533"/>
        <v>0</v>
      </c>
      <c r="J3444">
        <f t="shared" si="534"/>
        <v>0</v>
      </c>
      <c r="K3444" t="s">
        <v>15</v>
      </c>
      <c r="L3444">
        <f t="shared" si="535"/>
        <v>1</v>
      </c>
      <c r="M3444" t="s">
        <v>22</v>
      </c>
      <c r="N3444">
        <f t="shared" si="536"/>
        <v>0</v>
      </c>
      <c r="O3444">
        <f t="shared" si="537"/>
        <v>1</v>
      </c>
      <c r="P3444">
        <v>119.9</v>
      </c>
      <c r="Q3444">
        <f t="shared" si="538"/>
        <v>0.30372322044780781</v>
      </c>
      <c r="R3444">
        <v>30.9</v>
      </c>
      <c r="S3444">
        <f t="shared" si="539"/>
        <v>0.26471169779603065</v>
      </c>
      <c r="T3444" s="8">
        <v>0</v>
      </c>
    </row>
    <row r="3445" spans="1:20" x14ac:dyDescent="0.35">
      <c r="A3445">
        <v>58</v>
      </c>
      <c r="B3445">
        <f t="shared" si="530"/>
        <v>0.6533879668508662</v>
      </c>
      <c r="C3445">
        <v>0</v>
      </c>
      <c r="D3445">
        <v>0</v>
      </c>
      <c r="E3445" t="s">
        <v>13</v>
      </c>
      <c r="F3445">
        <f t="shared" si="531"/>
        <v>1</v>
      </c>
      <c r="G3445" t="s">
        <v>14</v>
      </c>
      <c r="H3445">
        <f t="shared" si="532"/>
        <v>1</v>
      </c>
      <c r="I3445">
        <f t="shared" si="533"/>
        <v>0</v>
      </c>
      <c r="J3445">
        <f t="shared" si="534"/>
        <v>0</v>
      </c>
      <c r="K3445" t="s">
        <v>15</v>
      </c>
      <c r="L3445">
        <f t="shared" si="535"/>
        <v>1</v>
      </c>
      <c r="M3445" t="s">
        <v>21</v>
      </c>
      <c r="N3445">
        <f t="shared" si="536"/>
        <v>0</v>
      </c>
      <c r="O3445">
        <f t="shared" si="537"/>
        <v>0</v>
      </c>
      <c r="P3445">
        <v>94.53</v>
      </c>
      <c r="Q3445">
        <f t="shared" si="538"/>
        <v>-0.25657907618050269</v>
      </c>
      <c r="R3445">
        <v>36.1</v>
      </c>
      <c r="S3445">
        <f t="shared" si="539"/>
        <v>0.94014085410834047</v>
      </c>
      <c r="T3445" s="8">
        <v>0</v>
      </c>
    </row>
    <row r="3446" spans="1:20" x14ac:dyDescent="0.35">
      <c r="A3446">
        <v>40</v>
      </c>
      <c r="B3446">
        <f t="shared" si="530"/>
        <v>-0.14270466801034729</v>
      </c>
      <c r="C3446">
        <v>0</v>
      </c>
      <c r="D3446">
        <v>0</v>
      </c>
      <c r="E3446" t="s">
        <v>13</v>
      </c>
      <c r="F3446">
        <f t="shared" si="531"/>
        <v>1</v>
      </c>
      <c r="G3446" t="s">
        <v>18</v>
      </c>
      <c r="H3446">
        <f t="shared" si="532"/>
        <v>0</v>
      </c>
      <c r="I3446">
        <f t="shared" si="533"/>
        <v>1</v>
      </c>
      <c r="J3446">
        <f t="shared" si="534"/>
        <v>0</v>
      </c>
      <c r="K3446" t="s">
        <v>15</v>
      </c>
      <c r="L3446">
        <f t="shared" si="535"/>
        <v>1</v>
      </c>
      <c r="M3446" t="s">
        <v>16</v>
      </c>
      <c r="N3446">
        <f t="shared" si="536"/>
        <v>1</v>
      </c>
      <c r="O3446">
        <f t="shared" si="537"/>
        <v>0</v>
      </c>
      <c r="P3446">
        <v>64.66</v>
      </c>
      <c r="Q3446">
        <f t="shared" si="538"/>
        <v>-0.9162649098536455</v>
      </c>
      <c r="R3446">
        <v>25</v>
      </c>
      <c r="S3446">
        <f t="shared" si="539"/>
        <v>-0.50164061417370487</v>
      </c>
      <c r="T3446" s="8">
        <v>0</v>
      </c>
    </row>
    <row r="3447" spans="1:20" x14ac:dyDescent="0.35">
      <c r="A3447">
        <v>41</v>
      </c>
      <c r="B3447">
        <f t="shared" si="530"/>
        <v>-9.8477299406946536E-2</v>
      </c>
      <c r="C3447">
        <v>0</v>
      </c>
      <c r="D3447">
        <v>0</v>
      </c>
      <c r="E3447" t="s">
        <v>13</v>
      </c>
      <c r="F3447">
        <f t="shared" si="531"/>
        <v>1</v>
      </c>
      <c r="G3447" t="s">
        <v>14</v>
      </c>
      <c r="H3447">
        <f t="shared" si="532"/>
        <v>1</v>
      </c>
      <c r="I3447">
        <f t="shared" si="533"/>
        <v>0</v>
      </c>
      <c r="J3447">
        <f t="shared" si="534"/>
        <v>0</v>
      </c>
      <c r="K3447" t="s">
        <v>15</v>
      </c>
      <c r="L3447">
        <f t="shared" si="535"/>
        <v>1</v>
      </c>
      <c r="M3447" t="s">
        <v>21</v>
      </c>
      <c r="N3447">
        <f t="shared" si="536"/>
        <v>0</v>
      </c>
      <c r="O3447">
        <f t="shared" si="537"/>
        <v>0</v>
      </c>
      <c r="P3447">
        <v>103.79</v>
      </c>
      <c r="Q3447">
        <f t="shared" si="538"/>
        <v>-5.2069842172692019E-2</v>
      </c>
      <c r="R3447">
        <v>28.6</v>
      </c>
      <c r="S3447">
        <f t="shared" si="539"/>
        <v>-3.4035813649798144E-2</v>
      </c>
      <c r="T3447" s="8">
        <v>0</v>
      </c>
    </row>
    <row r="3448" spans="1:20" x14ac:dyDescent="0.35">
      <c r="A3448">
        <v>21</v>
      </c>
      <c r="B3448">
        <f t="shared" si="530"/>
        <v>-0.98302467147496153</v>
      </c>
      <c r="C3448">
        <v>0</v>
      </c>
      <c r="D3448">
        <v>0</v>
      </c>
      <c r="E3448" t="s">
        <v>23</v>
      </c>
      <c r="F3448">
        <f t="shared" si="531"/>
        <v>0</v>
      </c>
      <c r="G3448" t="s">
        <v>14</v>
      </c>
      <c r="H3448">
        <f t="shared" si="532"/>
        <v>1</v>
      </c>
      <c r="I3448">
        <f t="shared" si="533"/>
        <v>0</v>
      </c>
      <c r="J3448">
        <f t="shared" si="534"/>
        <v>0</v>
      </c>
      <c r="K3448" t="s">
        <v>15</v>
      </c>
      <c r="L3448">
        <f t="shared" si="535"/>
        <v>1</v>
      </c>
      <c r="M3448" t="s">
        <v>21</v>
      </c>
      <c r="N3448">
        <f t="shared" si="536"/>
        <v>0</v>
      </c>
      <c r="O3448">
        <f t="shared" si="537"/>
        <v>0</v>
      </c>
      <c r="P3448">
        <v>88.51</v>
      </c>
      <c r="Q3448">
        <f t="shared" si="538"/>
        <v>-0.38953216351603387</v>
      </c>
      <c r="R3448">
        <v>20.5</v>
      </c>
      <c r="S3448">
        <f t="shared" si="539"/>
        <v>-1.0861466148285881</v>
      </c>
      <c r="T3448" s="8">
        <v>0</v>
      </c>
    </row>
    <row r="3449" spans="1:20" x14ac:dyDescent="0.35">
      <c r="A3449">
        <v>1.88</v>
      </c>
      <c r="B3449">
        <f t="shared" si="530"/>
        <v>-1.8286519591719839</v>
      </c>
      <c r="C3449">
        <v>0</v>
      </c>
      <c r="D3449">
        <v>0</v>
      </c>
      <c r="E3449" t="s">
        <v>23</v>
      </c>
      <c r="F3449">
        <f t="shared" si="531"/>
        <v>0</v>
      </c>
      <c r="G3449" t="s">
        <v>26</v>
      </c>
      <c r="H3449">
        <f t="shared" si="532"/>
        <v>0</v>
      </c>
      <c r="I3449">
        <f t="shared" si="533"/>
        <v>0</v>
      </c>
      <c r="J3449">
        <f t="shared" si="534"/>
        <v>0</v>
      </c>
      <c r="K3449" t="s">
        <v>19</v>
      </c>
      <c r="L3449">
        <f t="shared" si="535"/>
        <v>0</v>
      </c>
      <c r="M3449" t="s">
        <v>21</v>
      </c>
      <c r="N3449">
        <f t="shared" si="536"/>
        <v>0</v>
      </c>
      <c r="O3449">
        <f t="shared" si="537"/>
        <v>0</v>
      </c>
      <c r="P3449">
        <v>97.26</v>
      </c>
      <c r="Q3449">
        <f t="shared" si="538"/>
        <v>-0.196286397039971</v>
      </c>
      <c r="R3449">
        <v>16.7</v>
      </c>
      <c r="S3449">
        <f t="shared" si="539"/>
        <v>-1.5797294598260452</v>
      </c>
      <c r="T3449" s="8">
        <v>0</v>
      </c>
    </row>
    <row r="3450" spans="1:20" x14ac:dyDescent="0.35">
      <c r="A3450">
        <v>55</v>
      </c>
      <c r="B3450">
        <f t="shared" si="530"/>
        <v>0.52070586104066396</v>
      </c>
      <c r="C3450">
        <v>0</v>
      </c>
      <c r="D3450">
        <v>0</v>
      </c>
      <c r="E3450" t="s">
        <v>13</v>
      </c>
      <c r="F3450">
        <f t="shared" si="531"/>
        <v>1</v>
      </c>
      <c r="G3450" t="s">
        <v>25</v>
      </c>
      <c r="H3450">
        <f t="shared" si="532"/>
        <v>0</v>
      </c>
      <c r="I3450">
        <f t="shared" si="533"/>
        <v>0</v>
      </c>
      <c r="J3450">
        <f t="shared" si="534"/>
        <v>1</v>
      </c>
      <c r="K3450" t="s">
        <v>15</v>
      </c>
      <c r="L3450">
        <f t="shared" si="535"/>
        <v>1</v>
      </c>
      <c r="M3450" t="s">
        <v>21</v>
      </c>
      <c r="N3450">
        <f t="shared" si="536"/>
        <v>0</v>
      </c>
      <c r="O3450">
        <f t="shared" si="537"/>
        <v>0</v>
      </c>
      <c r="P3450">
        <v>92.59</v>
      </c>
      <c r="Q3450">
        <f t="shared" si="538"/>
        <v>-0.2994244232620526</v>
      </c>
      <c r="R3450">
        <v>36.6</v>
      </c>
      <c r="S3450">
        <f t="shared" si="539"/>
        <v>1.0050859652922164</v>
      </c>
      <c r="T3450" s="8">
        <v>0</v>
      </c>
    </row>
    <row r="3451" spans="1:20" x14ac:dyDescent="0.35">
      <c r="A3451">
        <v>67</v>
      </c>
      <c r="B3451">
        <f t="shared" si="530"/>
        <v>1.051434284281473</v>
      </c>
      <c r="C3451">
        <v>0</v>
      </c>
      <c r="D3451">
        <v>0</v>
      </c>
      <c r="E3451" t="s">
        <v>13</v>
      </c>
      <c r="F3451">
        <f t="shared" si="531"/>
        <v>1</v>
      </c>
      <c r="G3451" t="s">
        <v>14</v>
      </c>
      <c r="H3451">
        <f t="shared" si="532"/>
        <v>1</v>
      </c>
      <c r="I3451">
        <f t="shared" si="533"/>
        <v>0</v>
      </c>
      <c r="J3451">
        <f t="shared" si="534"/>
        <v>0</v>
      </c>
      <c r="K3451" t="s">
        <v>19</v>
      </c>
      <c r="L3451">
        <f t="shared" si="535"/>
        <v>0</v>
      </c>
      <c r="M3451" t="s">
        <v>21</v>
      </c>
      <c r="N3451">
        <f t="shared" si="536"/>
        <v>0</v>
      </c>
      <c r="O3451">
        <f t="shared" si="537"/>
        <v>0</v>
      </c>
      <c r="P3451">
        <v>102.89</v>
      </c>
      <c r="Q3451">
        <f t="shared" si="538"/>
        <v>-7.1946549581658623E-2</v>
      </c>
      <c r="R3451">
        <v>26.4</v>
      </c>
      <c r="S3451">
        <f t="shared" si="539"/>
        <v>-0.31979430285885252</v>
      </c>
      <c r="T3451" s="8">
        <v>0</v>
      </c>
    </row>
    <row r="3452" spans="1:20" x14ac:dyDescent="0.35">
      <c r="A3452">
        <v>49</v>
      </c>
      <c r="B3452">
        <f t="shared" si="530"/>
        <v>0.2553416494202595</v>
      </c>
      <c r="C3452">
        <v>1</v>
      </c>
      <c r="D3452">
        <v>0</v>
      </c>
      <c r="E3452" t="s">
        <v>13</v>
      </c>
      <c r="F3452">
        <f t="shared" si="531"/>
        <v>1</v>
      </c>
      <c r="G3452" t="s">
        <v>18</v>
      </c>
      <c r="H3452">
        <f t="shared" si="532"/>
        <v>0</v>
      </c>
      <c r="I3452">
        <f t="shared" si="533"/>
        <v>1</v>
      </c>
      <c r="J3452">
        <f t="shared" si="534"/>
        <v>0</v>
      </c>
      <c r="K3452" t="s">
        <v>19</v>
      </c>
      <c r="L3452">
        <f t="shared" si="535"/>
        <v>0</v>
      </c>
      <c r="M3452" t="s">
        <v>16</v>
      </c>
      <c r="N3452">
        <f t="shared" si="536"/>
        <v>1</v>
      </c>
      <c r="O3452">
        <f t="shared" si="537"/>
        <v>0</v>
      </c>
      <c r="P3452">
        <v>92.26</v>
      </c>
      <c r="Q3452">
        <f t="shared" si="538"/>
        <v>-0.30671254931200692</v>
      </c>
      <c r="R3452">
        <v>33.1</v>
      </c>
      <c r="S3452">
        <f t="shared" si="539"/>
        <v>0.5504701870050851</v>
      </c>
      <c r="T3452" s="8">
        <v>0</v>
      </c>
    </row>
    <row r="3453" spans="1:20" x14ac:dyDescent="0.35">
      <c r="A3453">
        <v>42</v>
      </c>
      <c r="B3453">
        <f t="shared" si="530"/>
        <v>-5.424993080354578E-2</v>
      </c>
      <c r="C3453">
        <v>0</v>
      </c>
      <c r="D3453">
        <v>0</v>
      </c>
      <c r="E3453" t="s">
        <v>13</v>
      </c>
      <c r="F3453">
        <f t="shared" si="531"/>
        <v>1</v>
      </c>
      <c r="G3453" t="s">
        <v>14</v>
      </c>
      <c r="H3453">
        <f t="shared" si="532"/>
        <v>1</v>
      </c>
      <c r="I3453">
        <f t="shared" si="533"/>
        <v>0</v>
      </c>
      <c r="J3453">
        <f t="shared" si="534"/>
        <v>0</v>
      </c>
      <c r="K3453" t="s">
        <v>19</v>
      </c>
      <c r="L3453">
        <f t="shared" si="535"/>
        <v>0</v>
      </c>
      <c r="M3453" t="s">
        <v>21</v>
      </c>
      <c r="N3453">
        <f t="shared" si="536"/>
        <v>0</v>
      </c>
      <c r="O3453">
        <f t="shared" si="537"/>
        <v>0</v>
      </c>
      <c r="P3453">
        <v>80</v>
      </c>
      <c r="Q3453">
        <f t="shared" si="538"/>
        <v>-0.57747747468303923</v>
      </c>
      <c r="R3453">
        <v>27.5</v>
      </c>
      <c r="S3453">
        <f t="shared" si="539"/>
        <v>-0.17691505825432532</v>
      </c>
      <c r="T3453" s="8">
        <v>0</v>
      </c>
    </row>
    <row r="3454" spans="1:20" x14ac:dyDescent="0.35">
      <c r="A3454">
        <v>54</v>
      </c>
      <c r="B3454">
        <f t="shared" si="530"/>
        <v>0.47647849243726326</v>
      </c>
      <c r="C3454">
        <v>0</v>
      </c>
      <c r="D3454">
        <v>0</v>
      </c>
      <c r="E3454" t="s">
        <v>13</v>
      </c>
      <c r="F3454">
        <f t="shared" si="531"/>
        <v>1</v>
      </c>
      <c r="G3454" t="s">
        <v>18</v>
      </c>
      <c r="H3454">
        <f t="shared" si="532"/>
        <v>0</v>
      </c>
      <c r="I3454">
        <f t="shared" si="533"/>
        <v>1</v>
      </c>
      <c r="J3454">
        <f t="shared" si="534"/>
        <v>0</v>
      </c>
      <c r="K3454" t="s">
        <v>15</v>
      </c>
      <c r="L3454">
        <f t="shared" si="535"/>
        <v>1</v>
      </c>
      <c r="M3454" t="s">
        <v>21</v>
      </c>
      <c r="N3454">
        <f t="shared" si="536"/>
        <v>0</v>
      </c>
      <c r="O3454">
        <f t="shared" si="537"/>
        <v>0</v>
      </c>
      <c r="P3454">
        <v>56.75</v>
      </c>
      <c r="Q3454">
        <f t="shared" si="538"/>
        <v>-1.0909590827480062</v>
      </c>
      <c r="R3454">
        <v>26.9</v>
      </c>
      <c r="S3454">
        <f t="shared" si="539"/>
        <v>-0.25484919167497661</v>
      </c>
      <c r="T3454" s="8">
        <v>0</v>
      </c>
    </row>
    <row r="3455" spans="1:20" x14ac:dyDescent="0.35">
      <c r="A3455">
        <v>25</v>
      </c>
      <c r="B3455">
        <f t="shared" si="530"/>
        <v>-0.80611519706135859</v>
      </c>
      <c r="C3455">
        <v>0</v>
      </c>
      <c r="D3455">
        <v>0</v>
      </c>
      <c r="E3455" t="s">
        <v>13</v>
      </c>
      <c r="F3455">
        <f t="shared" si="531"/>
        <v>1</v>
      </c>
      <c r="G3455" t="s">
        <v>14</v>
      </c>
      <c r="H3455">
        <f t="shared" si="532"/>
        <v>1</v>
      </c>
      <c r="I3455">
        <f t="shared" si="533"/>
        <v>0</v>
      </c>
      <c r="J3455">
        <f t="shared" si="534"/>
        <v>0</v>
      </c>
      <c r="K3455" t="s">
        <v>15</v>
      </c>
      <c r="L3455">
        <f t="shared" si="535"/>
        <v>1</v>
      </c>
      <c r="M3455" t="s">
        <v>21</v>
      </c>
      <c r="N3455">
        <f t="shared" si="536"/>
        <v>0</v>
      </c>
      <c r="O3455">
        <f t="shared" si="537"/>
        <v>0</v>
      </c>
      <c r="P3455">
        <v>104.66</v>
      </c>
      <c r="Q3455">
        <f t="shared" si="538"/>
        <v>-3.2855691677357982E-2</v>
      </c>
      <c r="R3455">
        <v>23.9</v>
      </c>
      <c r="S3455">
        <f t="shared" si="539"/>
        <v>-0.64451985877823204</v>
      </c>
      <c r="T3455" s="8">
        <v>0</v>
      </c>
    </row>
    <row r="3456" spans="1:20" x14ac:dyDescent="0.35">
      <c r="A3456">
        <v>62</v>
      </c>
      <c r="B3456">
        <f t="shared" si="530"/>
        <v>0.83029744126446925</v>
      </c>
      <c r="C3456">
        <v>0</v>
      </c>
      <c r="D3456">
        <v>0</v>
      </c>
      <c r="E3456" t="s">
        <v>13</v>
      </c>
      <c r="F3456">
        <f t="shared" si="531"/>
        <v>1</v>
      </c>
      <c r="G3456" t="s">
        <v>14</v>
      </c>
      <c r="H3456">
        <f t="shared" si="532"/>
        <v>1</v>
      </c>
      <c r="I3456">
        <f t="shared" si="533"/>
        <v>0</v>
      </c>
      <c r="J3456">
        <f t="shared" si="534"/>
        <v>0</v>
      </c>
      <c r="K3456" t="s">
        <v>19</v>
      </c>
      <c r="L3456">
        <f t="shared" si="535"/>
        <v>0</v>
      </c>
      <c r="M3456" t="s">
        <v>16</v>
      </c>
      <c r="N3456">
        <f t="shared" si="536"/>
        <v>1</v>
      </c>
      <c r="O3456">
        <f t="shared" si="537"/>
        <v>0</v>
      </c>
      <c r="P3456">
        <v>60.39</v>
      </c>
      <c r="Q3456">
        <f t="shared" si="538"/>
        <v>-1.0105688438939642</v>
      </c>
      <c r="R3456">
        <v>26.9</v>
      </c>
      <c r="S3456">
        <f t="shared" si="539"/>
        <v>-0.25484919167497661</v>
      </c>
      <c r="T3456" s="8">
        <v>0</v>
      </c>
    </row>
    <row r="3457" spans="1:20" x14ac:dyDescent="0.35">
      <c r="A3457">
        <v>75</v>
      </c>
      <c r="B3457">
        <f t="shared" si="530"/>
        <v>1.4052532331086791</v>
      </c>
      <c r="C3457">
        <v>0</v>
      </c>
      <c r="D3457">
        <v>0</v>
      </c>
      <c r="E3457" t="s">
        <v>13</v>
      </c>
      <c r="F3457">
        <f t="shared" si="531"/>
        <v>1</v>
      </c>
      <c r="G3457" t="s">
        <v>25</v>
      </c>
      <c r="H3457">
        <f t="shared" si="532"/>
        <v>0</v>
      </c>
      <c r="I3457">
        <f t="shared" si="533"/>
        <v>0</v>
      </c>
      <c r="J3457">
        <f t="shared" si="534"/>
        <v>1</v>
      </c>
      <c r="K3457" t="s">
        <v>15</v>
      </c>
      <c r="L3457">
        <f t="shared" si="535"/>
        <v>1</v>
      </c>
      <c r="M3457" t="s">
        <v>21</v>
      </c>
      <c r="N3457">
        <f t="shared" si="536"/>
        <v>0</v>
      </c>
      <c r="O3457">
        <f t="shared" si="537"/>
        <v>0</v>
      </c>
      <c r="P3457">
        <v>223.14</v>
      </c>
      <c r="Q3457">
        <f t="shared" si="538"/>
        <v>2.5838024125608055</v>
      </c>
      <c r="R3457">
        <v>27.8</v>
      </c>
      <c r="S3457">
        <f t="shared" si="539"/>
        <v>-0.1379479915439997</v>
      </c>
      <c r="T3457" s="8">
        <v>0</v>
      </c>
    </row>
    <row r="3458" spans="1:20" x14ac:dyDescent="0.35">
      <c r="A3458">
        <v>72</v>
      </c>
      <c r="B3458">
        <f t="shared" si="530"/>
        <v>1.2725711272984768</v>
      </c>
      <c r="C3458">
        <v>1</v>
      </c>
      <c r="D3458">
        <v>0</v>
      </c>
      <c r="E3458" t="s">
        <v>13</v>
      </c>
      <c r="F3458">
        <f t="shared" si="531"/>
        <v>1</v>
      </c>
      <c r="G3458" t="s">
        <v>14</v>
      </c>
      <c r="H3458">
        <f t="shared" si="532"/>
        <v>1</v>
      </c>
      <c r="I3458">
        <f t="shared" si="533"/>
        <v>0</v>
      </c>
      <c r="J3458">
        <f t="shared" si="534"/>
        <v>0</v>
      </c>
      <c r="K3458" t="s">
        <v>15</v>
      </c>
      <c r="L3458">
        <f t="shared" si="535"/>
        <v>1</v>
      </c>
      <c r="M3458" t="s">
        <v>21</v>
      </c>
      <c r="N3458">
        <f t="shared" si="536"/>
        <v>0</v>
      </c>
      <c r="O3458">
        <f t="shared" si="537"/>
        <v>0</v>
      </c>
      <c r="P3458">
        <v>105.51</v>
      </c>
      <c r="Q3458">
        <f t="shared" si="538"/>
        <v>-1.4083245791111681E-2</v>
      </c>
      <c r="R3458">
        <v>32.700000000000003</v>
      </c>
      <c r="S3458">
        <f t="shared" si="539"/>
        <v>0.49851409805798452</v>
      </c>
      <c r="T3458" s="8">
        <v>0</v>
      </c>
    </row>
    <row r="3459" spans="1:20" x14ac:dyDescent="0.35">
      <c r="A3459">
        <v>14</v>
      </c>
      <c r="B3459">
        <f t="shared" ref="B3459:B3522" si="540">(A3459-$V$1)/$V$2</f>
        <v>-1.2926162516987669</v>
      </c>
      <c r="C3459">
        <v>0</v>
      </c>
      <c r="D3459">
        <v>0</v>
      </c>
      <c r="E3459" t="s">
        <v>23</v>
      </c>
      <c r="F3459">
        <f t="shared" ref="F3459:F3522" si="541">IF(E3459="Yes",1,0)</f>
        <v>0</v>
      </c>
      <c r="G3459" t="s">
        <v>14</v>
      </c>
      <c r="H3459">
        <f t="shared" ref="H3459:H3522" si="542">IF(G3459="Private",1,0)</f>
        <v>1</v>
      </c>
      <c r="I3459">
        <f t="shared" ref="I3459:I3522" si="543">IF(G3459="Self-employed",1,0)</f>
        <v>0</v>
      </c>
      <c r="J3459">
        <f t="shared" ref="J3459:J3522" si="544">IF(G3459="Govt_job",1,0)</f>
        <v>0</v>
      </c>
      <c r="K3459" t="s">
        <v>15</v>
      </c>
      <c r="L3459">
        <f t="shared" ref="L3459:L3522" si="545">IF(K3459="Urban",1,0)</f>
        <v>1</v>
      </c>
      <c r="M3459" t="s">
        <v>21</v>
      </c>
      <c r="N3459">
        <f t="shared" ref="N3459:N3522" si="546">IF(M3459="formerly smoked",1,0)</f>
        <v>0</v>
      </c>
      <c r="O3459">
        <f t="shared" ref="O3459:O3522" si="547">IF(M3459="smokes",1,0)</f>
        <v>0</v>
      </c>
      <c r="P3459">
        <v>83.42</v>
      </c>
      <c r="Q3459">
        <f t="shared" ref="Q3459:Q3522" si="548">(P3459-$W$5)/$W$6</f>
        <v>-0.5019459865289666</v>
      </c>
      <c r="R3459">
        <v>28.7</v>
      </c>
      <c r="S3459">
        <f t="shared" ref="S3459:S3522" si="549">(R3459-$V$11)/$V$12</f>
        <v>-2.1046791413023236E-2</v>
      </c>
      <c r="T3459" s="8">
        <v>0</v>
      </c>
    </row>
    <row r="3460" spans="1:20" x14ac:dyDescent="0.35">
      <c r="A3460">
        <v>38</v>
      </c>
      <c r="B3460">
        <f t="shared" si="540"/>
        <v>-0.23115940521714878</v>
      </c>
      <c r="C3460">
        <v>0</v>
      </c>
      <c r="D3460">
        <v>0</v>
      </c>
      <c r="E3460" t="s">
        <v>13</v>
      </c>
      <c r="F3460">
        <f t="shared" si="541"/>
        <v>1</v>
      </c>
      <c r="G3460" t="s">
        <v>14</v>
      </c>
      <c r="H3460">
        <f t="shared" si="542"/>
        <v>1</v>
      </c>
      <c r="I3460">
        <f t="shared" si="543"/>
        <v>0</v>
      </c>
      <c r="J3460">
        <f t="shared" si="544"/>
        <v>0</v>
      </c>
      <c r="K3460" t="s">
        <v>15</v>
      </c>
      <c r="L3460">
        <f t="shared" si="545"/>
        <v>1</v>
      </c>
      <c r="M3460" t="s">
        <v>22</v>
      </c>
      <c r="N3460">
        <f t="shared" si="546"/>
        <v>0</v>
      </c>
      <c r="O3460">
        <f t="shared" si="547"/>
        <v>1</v>
      </c>
      <c r="P3460">
        <v>71.06</v>
      </c>
      <c r="Q3460">
        <f t="shared" si="548"/>
        <v>-0.77491943494543936</v>
      </c>
      <c r="R3460">
        <v>22.6</v>
      </c>
      <c r="S3460">
        <f t="shared" si="549"/>
        <v>-0.8133771478563091</v>
      </c>
      <c r="T3460" s="8">
        <v>0</v>
      </c>
    </row>
    <row r="3461" spans="1:20" x14ac:dyDescent="0.35">
      <c r="A3461">
        <v>59</v>
      </c>
      <c r="B3461">
        <f t="shared" si="540"/>
        <v>0.69761533545426702</v>
      </c>
      <c r="C3461">
        <v>0</v>
      </c>
      <c r="D3461">
        <v>0</v>
      </c>
      <c r="E3461" t="s">
        <v>13</v>
      </c>
      <c r="F3461">
        <f t="shared" si="541"/>
        <v>1</v>
      </c>
      <c r="G3461" t="s">
        <v>25</v>
      </c>
      <c r="H3461">
        <f t="shared" si="542"/>
        <v>0</v>
      </c>
      <c r="I3461">
        <f t="shared" si="543"/>
        <v>0</v>
      </c>
      <c r="J3461">
        <f t="shared" si="544"/>
        <v>1</v>
      </c>
      <c r="K3461" t="s">
        <v>15</v>
      </c>
      <c r="L3461">
        <f t="shared" si="545"/>
        <v>1</v>
      </c>
      <c r="M3461" t="s">
        <v>21</v>
      </c>
      <c r="N3461">
        <f t="shared" si="546"/>
        <v>0</v>
      </c>
      <c r="O3461">
        <f t="shared" si="547"/>
        <v>0</v>
      </c>
      <c r="P3461">
        <v>101.24</v>
      </c>
      <c r="Q3461">
        <f t="shared" si="548"/>
        <v>-0.10838717983143061</v>
      </c>
      <c r="R3461">
        <v>26.5</v>
      </c>
      <c r="S3461">
        <f t="shared" si="549"/>
        <v>-0.30680528062207713</v>
      </c>
      <c r="T3461" s="8">
        <v>0</v>
      </c>
    </row>
    <row r="3462" spans="1:20" x14ac:dyDescent="0.35">
      <c r="A3462">
        <v>23</v>
      </c>
      <c r="B3462">
        <f t="shared" si="540"/>
        <v>-0.89456993426816012</v>
      </c>
      <c r="C3462">
        <v>0</v>
      </c>
      <c r="D3462">
        <v>0</v>
      </c>
      <c r="E3462" t="s">
        <v>23</v>
      </c>
      <c r="F3462">
        <f t="shared" si="541"/>
        <v>0</v>
      </c>
      <c r="G3462" t="s">
        <v>14</v>
      </c>
      <c r="H3462">
        <f t="shared" si="542"/>
        <v>1</v>
      </c>
      <c r="I3462">
        <f t="shared" si="543"/>
        <v>0</v>
      </c>
      <c r="J3462">
        <f t="shared" si="544"/>
        <v>0</v>
      </c>
      <c r="K3462" t="s">
        <v>15</v>
      </c>
      <c r="L3462">
        <f t="shared" si="545"/>
        <v>1</v>
      </c>
      <c r="M3462" t="s">
        <v>21</v>
      </c>
      <c r="N3462">
        <f t="shared" si="546"/>
        <v>0</v>
      </c>
      <c r="O3462">
        <f t="shared" si="547"/>
        <v>0</v>
      </c>
      <c r="P3462">
        <v>91.19</v>
      </c>
      <c r="Q3462">
        <f t="shared" si="548"/>
        <v>-0.3303437458982228</v>
      </c>
      <c r="R3462">
        <v>28.3</v>
      </c>
      <c r="S3462">
        <f t="shared" si="549"/>
        <v>-7.3002880360123784E-2</v>
      </c>
      <c r="T3462" s="8">
        <v>0</v>
      </c>
    </row>
    <row r="3463" spans="1:20" x14ac:dyDescent="0.35">
      <c r="A3463">
        <v>63</v>
      </c>
      <c r="B3463">
        <f t="shared" si="540"/>
        <v>0.87452480986786996</v>
      </c>
      <c r="C3463">
        <v>1</v>
      </c>
      <c r="D3463">
        <v>1</v>
      </c>
      <c r="E3463" t="s">
        <v>23</v>
      </c>
      <c r="F3463">
        <f t="shared" si="541"/>
        <v>0</v>
      </c>
      <c r="G3463" t="s">
        <v>25</v>
      </c>
      <c r="H3463">
        <f t="shared" si="542"/>
        <v>0</v>
      </c>
      <c r="I3463">
        <f t="shared" si="543"/>
        <v>0</v>
      </c>
      <c r="J3463">
        <f t="shared" si="544"/>
        <v>1</v>
      </c>
      <c r="K3463" t="s">
        <v>15</v>
      </c>
      <c r="L3463">
        <f t="shared" si="545"/>
        <v>1</v>
      </c>
      <c r="M3463" t="s">
        <v>21</v>
      </c>
      <c r="N3463">
        <f t="shared" si="546"/>
        <v>0</v>
      </c>
      <c r="O3463">
        <f t="shared" si="547"/>
        <v>0</v>
      </c>
      <c r="P3463">
        <v>174.43</v>
      </c>
      <c r="Q3463">
        <f t="shared" si="548"/>
        <v>1.5080308371266318</v>
      </c>
      <c r="R3463">
        <v>24.3</v>
      </c>
      <c r="S3463">
        <f t="shared" si="549"/>
        <v>-0.59256376983113102</v>
      </c>
      <c r="T3463" s="8">
        <v>0</v>
      </c>
    </row>
    <row r="3464" spans="1:20" x14ac:dyDescent="0.35">
      <c r="A3464">
        <v>82</v>
      </c>
      <c r="B3464">
        <f t="shared" si="540"/>
        <v>1.7148448133324843</v>
      </c>
      <c r="C3464">
        <v>0</v>
      </c>
      <c r="D3464">
        <v>0</v>
      </c>
      <c r="E3464" t="s">
        <v>13</v>
      </c>
      <c r="F3464">
        <f t="shared" si="541"/>
        <v>1</v>
      </c>
      <c r="G3464" t="s">
        <v>18</v>
      </c>
      <c r="H3464">
        <f t="shared" si="542"/>
        <v>0</v>
      </c>
      <c r="I3464">
        <f t="shared" si="543"/>
        <v>1</v>
      </c>
      <c r="J3464">
        <f t="shared" si="544"/>
        <v>0</v>
      </c>
      <c r="K3464" t="s">
        <v>15</v>
      </c>
      <c r="L3464">
        <f t="shared" si="545"/>
        <v>1</v>
      </c>
      <c r="M3464" t="s">
        <v>16</v>
      </c>
      <c r="N3464">
        <f t="shared" si="546"/>
        <v>1</v>
      </c>
      <c r="O3464">
        <f t="shared" si="547"/>
        <v>0</v>
      </c>
      <c r="P3464">
        <v>214.51</v>
      </c>
      <c r="Q3464">
        <f t="shared" si="548"/>
        <v>2.3932068737392718</v>
      </c>
      <c r="R3464">
        <v>24</v>
      </c>
      <c r="S3464">
        <f t="shared" si="549"/>
        <v>-0.6315308365414567</v>
      </c>
      <c r="T3464" s="8">
        <v>0</v>
      </c>
    </row>
    <row r="3465" spans="1:20" x14ac:dyDescent="0.35">
      <c r="A3465">
        <v>34</v>
      </c>
      <c r="B3465">
        <f t="shared" si="540"/>
        <v>-0.40806887963075178</v>
      </c>
      <c r="C3465">
        <v>0</v>
      </c>
      <c r="D3465">
        <v>0</v>
      </c>
      <c r="E3465" t="s">
        <v>13</v>
      </c>
      <c r="F3465">
        <f t="shared" si="541"/>
        <v>1</v>
      </c>
      <c r="G3465" t="s">
        <v>14</v>
      </c>
      <c r="H3465">
        <f t="shared" si="542"/>
        <v>1</v>
      </c>
      <c r="I3465">
        <f t="shared" si="543"/>
        <v>0</v>
      </c>
      <c r="J3465">
        <f t="shared" si="544"/>
        <v>0</v>
      </c>
      <c r="K3465" t="s">
        <v>19</v>
      </c>
      <c r="L3465">
        <f t="shared" si="545"/>
        <v>0</v>
      </c>
      <c r="M3465" t="s">
        <v>21</v>
      </c>
      <c r="N3465">
        <f t="shared" si="546"/>
        <v>0</v>
      </c>
      <c r="O3465">
        <f t="shared" si="547"/>
        <v>0</v>
      </c>
      <c r="P3465">
        <v>72.64</v>
      </c>
      <c r="Q3465">
        <f t="shared" si="548"/>
        <v>-0.74002477082747609</v>
      </c>
      <c r="R3465">
        <v>32.4</v>
      </c>
      <c r="S3465">
        <f t="shared" si="549"/>
        <v>0.4595470313476584</v>
      </c>
      <c r="T3465" s="8">
        <v>0</v>
      </c>
    </row>
    <row r="3466" spans="1:20" x14ac:dyDescent="0.35">
      <c r="A3466">
        <v>8</v>
      </c>
      <c r="B3466">
        <f t="shared" si="540"/>
        <v>-1.5579804633191714</v>
      </c>
      <c r="C3466">
        <v>0</v>
      </c>
      <c r="D3466">
        <v>0</v>
      </c>
      <c r="E3466" t="s">
        <v>23</v>
      </c>
      <c r="F3466">
        <f t="shared" si="541"/>
        <v>0</v>
      </c>
      <c r="G3466" t="s">
        <v>26</v>
      </c>
      <c r="H3466">
        <f t="shared" si="542"/>
        <v>0</v>
      </c>
      <c r="I3466">
        <f t="shared" si="543"/>
        <v>0</v>
      </c>
      <c r="J3466">
        <f t="shared" si="544"/>
        <v>0</v>
      </c>
      <c r="K3466" t="s">
        <v>15</v>
      </c>
      <c r="L3466">
        <f t="shared" si="545"/>
        <v>1</v>
      </c>
      <c r="M3466" t="s">
        <v>21</v>
      </c>
      <c r="N3466">
        <f t="shared" si="546"/>
        <v>0</v>
      </c>
      <c r="O3466">
        <f t="shared" si="547"/>
        <v>0</v>
      </c>
      <c r="P3466">
        <v>62.69</v>
      </c>
      <c r="Q3466">
        <f t="shared" si="548"/>
        <v>-0.95977281384882762</v>
      </c>
      <c r="R3466">
        <v>28.7</v>
      </c>
      <c r="S3466">
        <f t="shared" si="549"/>
        <v>-2.1046791413023236E-2</v>
      </c>
      <c r="T3466" s="8">
        <v>0</v>
      </c>
    </row>
    <row r="3467" spans="1:20" x14ac:dyDescent="0.35">
      <c r="A3467">
        <v>28</v>
      </c>
      <c r="B3467">
        <f t="shared" si="540"/>
        <v>-0.67343309125115636</v>
      </c>
      <c r="C3467">
        <v>0</v>
      </c>
      <c r="D3467">
        <v>0</v>
      </c>
      <c r="E3467" t="s">
        <v>13</v>
      </c>
      <c r="F3467">
        <f t="shared" si="541"/>
        <v>1</v>
      </c>
      <c r="G3467" t="s">
        <v>14</v>
      </c>
      <c r="H3467">
        <f t="shared" si="542"/>
        <v>1</v>
      </c>
      <c r="I3467">
        <f t="shared" si="543"/>
        <v>0</v>
      </c>
      <c r="J3467">
        <f t="shared" si="544"/>
        <v>0</v>
      </c>
      <c r="K3467" t="s">
        <v>19</v>
      </c>
      <c r="L3467">
        <f t="shared" si="545"/>
        <v>0</v>
      </c>
      <c r="M3467" t="s">
        <v>21</v>
      </c>
      <c r="N3467">
        <f t="shared" si="546"/>
        <v>0</v>
      </c>
      <c r="O3467">
        <f t="shared" si="547"/>
        <v>0</v>
      </c>
      <c r="P3467">
        <v>141.16</v>
      </c>
      <c r="Q3467">
        <f t="shared" si="548"/>
        <v>0.77325521990850443</v>
      </c>
      <c r="R3467">
        <v>36.700000000000003</v>
      </c>
      <c r="S3467">
        <f t="shared" si="549"/>
        <v>1.0180749875289918</v>
      </c>
      <c r="T3467" s="8">
        <v>0</v>
      </c>
    </row>
    <row r="3468" spans="1:20" x14ac:dyDescent="0.35">
      <c r="A3468">
        <v>49</v>
      </c>
      <c r="B3468">
        <f t="shared" si="540"/>
        <v>0.2553416494202595</v>
      </c>
      <c r="C3468">
        <v>0</v>
      </c>
      <c r="D3468">
        <v>0</v>
      </c>
      <c r="E3468" t="s">
        <v>13</v>
      </c>
      <c r="F3468">
        <f t="shared" si="541"/>
        <v>1</v>
      </c>
      <c r="G3468" t="s">
        <v>25</v>
      </c>
      <c r="H3468">
        <f t="shared" si="542"/>
        <v>0</v>
      </c>
      <c r="I3468">
        <f t="shared" si="543"/>
        <v>0</v>
      </c>
      <c r="J3468">
        <f t="shared" si="544"/>
        <v>1</v>
      </c>
      <c r="K3468" t="s">
        <v>19</v>
      </c>
      <c r="L3468">
        <f t="shared" si="545"/>
        <v>0</v>
      </c>
      <c r="M3468" t="s">
        <v>21</v>
      </c>
      <c r="N3468">
        <f t="shared" si="546"/>
        <v>0</v>
      </c>
      <c r="O3468">
        <f t="shared" si="547"/>
        <v>0</v>
      </c>
      <c r="P3468">
        <v>89.61</v>
      </c>
      <c r="Q3468">
        <f t="shared" si="548"/>
        <v>-0.36523841001618612</v>
      </c>
      <c r="R3468">
        <v>27.7</v>
      </c>
      <c r="S3468">
        <f t="shared" si="549"/>
        <v>-0.15093701378077506</v>
      </c>
      <c r="T3468" s="8">
        <v>0</v>
      </c>
    </row>
    <row r="3469" spans="1:20" x14ac:dyDescent="0.35">
      <c r="A3469">
        <v>24</v>
      </c>
      <c r="B3469">
        <f t="shared" si="540"/>
        <v>-0.8503425656647593</v>
      </c>
      <c r="C3469">
        <v>0</v>
      </c>
      <c r="D3469">
        <v>0</v>
      </c>
      <c r="E3469" t="s">
        <v>13</v>
      </c>
      <c r="F3469">
        <f t="shared" si="541"/>
        <v>1</v>
      </c>
      <c r="G3469" t="s">
        <v>14</v>
      </c>
      <c r="H3469">
        <f t="shared" si="542"/>
        <v>1</v>
      </c>
      <c r="I3469">
        <f t="shared" si="543"/>
        <v>0</v>
      </c>
      <c r="J3469">
        <f t="shared" si="544"/>
        <v>0</v>
      </c>
      <c r="K3469" t="s">
        <v>19</v>
      </c>
      <c r="L3469">
        <f t="shared" si="545"/>
        <v>0</v>
      </c>
      <c r="M3469" t="s">
        <v>22</v>
      </c>
      <c r="N3469">
        <f t="shared" si="546"/>
        <v>0</v>
      </c>
      <c r="O3469">
        <f t="shared" si="547"/>
        <v>1</v>
      </c>
      <c r="P3469">
        <v>76.42</v>
      </c>
      <c r="Q3469">
        <f t="shared" si="548"/>
        <v>-0.65654259970981688</v>
      </c>
      <c r="R3469">
        <v>24.8</v>
      </c>
      <c r="S3469">
        <f t="shared" si="549"/>
        <v>-0.5276186586472551</v>
      </c>
      <c r="T3469" s="8">
        <v>0</v>
      </c>
    </row>
    <row r="3470" spans="1:20" x14ac:dyDescent="0.35">
      <c r="A3470">
        <v>17</v>
      </c>
      <c r="B3470">
        <f t="shared" si="540"/>
        <v>-1.1599341458885646</v>
      </c>
      <c r="C3470">
        <v>0</v>
      </c>
      <c r="D3470">
        <v>0</v>
      </c>
      <c r="E3470" t="s">
        <v>23</v>
      </c>
      <c r="F3470">
        <f t="shared" si="541"/>
        <v>0</v>
      </c>
      <c r="G3470" t="s">
        <v>27</v>
      </c>
      <c r="H3470">
        <f t="shared" si="542"/>
        <v>0</v>
      </c>
      <c r="I3470">
        <f t="shared" si="543"/>
        <v>0</v>
      </c>
      <c r="J3470">
        <f t="shared" si="544"/>
        <v>0</v>
      </c>
      <c r="K3470" t="s">
        <v>19</v>
      </c>
      <c r="L3470">
        <f t="shared" si="545"/>
        <v>0</v>
      </c>
      <c r="M3470" t="s">
        <v>21</v>
      </c>
      <c r="N3470">
        <f t="shared" si="546"/>
        <v>0</v>
      </c>
      <c r="O3470">
        <f t="shared" si="547"/>
        <v>0</v>
      </c>
      <c r="P3470">
        <v>124.38</v>
      </c>
      <c r="Q3470">
        <f t="shared" si="548"/>
        <v>0.40266505288355176</v>
      </c>
      <c r="R3470">
        <v>31.2</v>
      </c>
      <c r="S3470">
        <f t="shared" si="549"/>
        <v>0.30367876450635634</v>
      </c>
      <c r="T3470" s="8">
        <v>0</v>
      </c>
    </row>
    <row r="3471" spans="1:20" x14ac:dyDescent="0.35">
      <c r="A3471">
        <v>69</v>
      </c>
      <c r="B3471">
        <f t="shared" si="540"/>
        <v>1.1398890214882744</v>
      </c>
      <c r="C3471">
        <v>1</v>
      </c>
      <c r="D3471">
        <v>0</v>
      </c>
      <c r="E3471" t="s">
        <v>13</v>
      </c>
      <c r="F3471">
        <f t="shared" si="541"/>
        <v>1</v>
      </c>
      <c r="G3471" t="s">
        <v>18</v>
      </c>
      <c r="H3471">
        <f t="shared" si="542"/>
        <v>0</v>
      </c>
      <c r="I3471">
        <f t="shared" si="543"/>
        <v>1</v>
      </c>
      <c r="J3471">
        <f t="shared" si="544"/>
        <v>0</v>
      </c>
      <c r="K3471" t="s">
        <v>15</v>
      </c>
      <c r="L3471">
        <f t="shared" si="545"/>
        <v>1</v>
      </c>
      <c r="M3471" t="s">
        <v>16</v>
      </c>
      <c r="N3471">
        <f t="shared" si="546"/>
        <v>1</v>
      </c>
      <c r="O3471">
        <f t="shared" si="547"/>
        <v>0</v>
      </c>
      <c r="P3471">
        <v>111.81</v>
      </c>
      <c r="Q3471">
        <f t="shared" si="548"/>
        <v>0.12505370607165356</v>
      </c>
      <c r="R3471">
        <v>26.1</v>
      </c>
      <c r="S3471">
        <f t="shared" si="549"/>
        <v>-0.3587613695691777</v>
      </c>
      <c r="T3471" s="8">
        <v>0</v>
      </c>
    </row>
    <row r="3472" spans="1:20" x14ac:dyDescent="0.35">
      <c r="A3472">
        <v>58</v>
      </c>
      <c r="B3472">
        <f t="shared" si="540"/>
        <v>0.6533879668508662</v>
      </c>
      <c r="C3472">
        <v>0</v>
      </c>
      <c r="D3472">
        <v>0</v>
      </c>
      <c r="E3472" t="s">
        <v>13</v>
      </c>
      <c r="F3472">
        <f t="shared" si="541"/>
        <v>1</v>
      </c>
      <c r="G3472" t="s">
        <v>18</v>
      </c>
      <c r="H3472">
        <f t="shared" si="542"/>
        <v>0</v>
      </c>
      <c r="I3472">
        <f t="shared" si="543"/>
        <v>1</v>
      </c>
      <c r="J3472">
        <f t="shared" si="544"/>
        <v>0</v>
      </c>
      <c r="K3472" t="s">
        <v>19</v>
      </c>
      <c r="L3472">
        <f t="shared" si="545"/>
        <v>0</v>
      </c>
      <c r="M3472" t="s">
        <v>16</v>
      </c>
      <c r="N3472">
        <f t="shared" si="546"/>
        <v>1</v>
      </c>
      <c r="O3472">
        <f t="shared" si="547"/>
        <v>0</v>
      </c>
      <c r="P3472">
        <v>57.57</v>
      </c>
      <c r="Q3472">
        <f t="shared" si="548"/>
        <v>-1.0728491937753923</v>
      </c>
      <c r="R3472">
        <v>26.8</v>
      </c>
      <c r="S3472">
        <f t="shared" si="549"/>
        <v>-0.2678382139117515</v>
      </c>
      <c r="T3472" s="8">
        <v>0</v>
      </c>
    </row>
    <row r="3473" spans="1:20" x14ac:dyDescent="0.35">
      <c r="A3473">
        <v>50</v>
      </c>
      <c r="B3473">
        <f t="shared" si="540"/>
        <v>0.29956901802366021</v>
      </c>
      <c r="C3473">
        <v>0</v>
      </c>
      <c r="D3473">
        <v>0</v>
      </c>
      <c r="E3473" t="s">
        <v>13</v>
      </c>
      <c r="F3473">
        <f t="shared" si="541"/>
        <v>1</v>
      </c>
      <c r="G3473" t="s">
        <v>14</v>
      </c>
      <c r="H3473">
        <f t="shared" si="542"/>
        <v>1</v>
      </c>
      <c r="I3473">
        <f t="shared" si="543"/>
        <v>0</v>
      </c>
      <c r="J3473">
        <f t="shared" si="544"/>
        <v>0</v>
      </c>
      <c r="K3473" t="s">
        <v>15</v>
      </c>
      <c r="L3473">
        <f t="shared" si="545"/>
        <v>1</v>
      </c>
      <c r="M3473" t="s">
        <v>16</v>
      </c>
      <c r="N3473">
        <f t="shared" si="546"/>
        <v>1</v>
      </c>
      <c r="O3473">
        <f t="shared" si="547"/>
        <v>0</v>
      </c>
      <c r="P3473">
        <v>77.819999999999993</v>
      </c>
      <c r="Q3473">
        <f t="shared" si="548"/>
        <v>-0.62562327707364696</v>
      </c>
      <c r="R3473">
        <v>26.7</v>
      </c>
      <c r="S3473">
        <f t="shared" si="549"/>
        <v>-0.28082723614852689</v>
      </c>
      <c r="T3473" s="8">
        <v>0</v>
      </c>
    </row>
    <row r="3474" spans="1:20" x14ac:dyDescent="0.35">
      <c r="A3474">
        <v>5</v>
      </c>
      <c r="B3474">
        <f t="shared" si="540"/>
        <v>-1.6906625691293735</v>
      </c>
      <c r="C3474">
        <v>0</v>
      </c>
      <c r="D3474">
        <v>0</v>
      </c>
      <c r="E3474" t="s">
        <v>23</v>
      </c>
      <c r="F3474">
        <f t="shared" si="541"/>
        <v>0</v>
      </c>
      <c r="G3474" t="s">
        <v>26</v>
      </c>
      <c r="H3474">
        <f t="shared" si="542"/>
        <v>0</v>
      </c>
      <c r="I3474">
        <f t="shared" si="543"/>
        <v>0</v>
      </c>
      <c r="J3474">
        <f t="shared" si="544"/>
        <v>0</v>
      </c>
      <c r="K3474" t="s">
        <v>15</v>
      </c>
      <c r="L3474">
        <f t="shared" si="545"/>
        <v>1</v>
      </c>
      <c r="M3474" t="s">
        <v>21</v>
      </c>
      <c r="N3474">
        <f t="shared" si="546"/>
        <v>0</v>
      </c>
      <c r="O3474">
        <f t="shared" si="547"/>
        <v>0</v>
      </c>
      <c r="P3474">
        <v>60.09</v>
      </c>
      <c r="Q3474">
        <f t="shared" si="548"/>
        <v>-1.0171944130302863</v>
      </c>
      <c r="R3474">
        <v>19.600000000000001</v>
      </c>
      <c r="S3474">
        <f t="shared" si="549"/>
        <v>-1.2030478149595645</v>
      </c>
      <c r="T3474" s="8">
        <v>0</v>
      </c>
    </row>
    <row r="3475" spans="1:20" x14ac:dyDescent="0.35">
      <c r="A3475">
        <v>34</v>
      </c>
      <c r="B3475">
        <f t="shared" si="540"/>
        <v>-0.40806887963075178</v>
      </c>
      <c r="C3475">
        <v>0</v>
      </c>
      <c r="D3475">
        <v>0</v>
      </c>
      <c r="E3475" t="s">
        <v>13</v>
      </c>
      <c r="F3475">
        <f t="shared" si="541"/>
        <v>1</v>
      </c>
      <c r="G3475" t="s">
        <v>14</v>
      </c>
      <c r="H3475">
        <f t="shared" si="542"/>
        <v>1</v>
      </c>
      <c r="I3475">
        <f t="shared" si="543"/>
        <v>0</v>
      </c>
      <c r="J3475">
        <f t="shared" si="544"/>
        <v>0</v>
      </c>
      <c r="K3475" t="s">
        <v>15</v>
      </c>
      <c r="L3475">
        <f t="shared" si="545"/>
        <v>1</v>
      </c>
      <c r="M3475" t="s">
        <v>21</v>
      </c>
      <c r="N3475">
        <f t="shared" si="546"/>
        <v>0</v>
      </c>
      <c r="O3475">
        <f t="shared" si="547"/>
        <v>0</v>
      </c>
      <c r="P3475">
        <v>91.02</v>
      </c>
      <c r="Q3475">
        <f t="shared" si="548"/>
        <v>-0.33409823507547204</v>
      </c>
      <c r="R3475">
        <v>25.8</v>
      </c>
      <c r="S3475">
        <f t="shared" si="549"/>
        <v>-0.39772843627950333</v>
      </c>
      <c r="T3475" s="8">
        <v>0</v>
      </c>
    </row>
    <row r="3476" spans="1:20" x14ac:dyDescent="0.35">
      <c r="A3476">
        <v>64</v>
      </c>
      <c r="B3476">
        <f t="shared" si="540"/>
        <v>0.91875217847127078</v>
      </c>
      <c r="C3476">
        <v>0</v>
      </c>
      <c r="D3476">
        <v>0</v>
      </c>
      <c r="E3476" t="s">
        <v>13</v>
      </c>
      <c r="F3476">
        <f t="shared" si="541"/>
        <v>1</v>
      </c>
      <c r="G3476" t="s">
        <v>18</v>
      </c>
      <c r="H3476">
        <f t="shared" si="542"/>
        <v>0</v>
      </c>
      <c r="I3476">
        <f t="shared" si="543"/>
        <v>1</v>
      </c>
      <c r="J3476">
        <f t="shared" si="544"/>
        <v>0</v>
      </c>
      <c r="K3476" t="s">
        <v>19</v>
      </c>
      <c r="L3476">
        <f t="shared" si="545"/>
        <v>0</v>
      </c>
      <c r="M3476" t="s">
        <v>16</v>
      </c>
      <c r="N3476">
        <f t="shared" si="546"/>
        <v>1</v>
      </c>
      <c r="O3476">
        <f t="shared" si="547"/>
        <v>0</v>
      </c>
      <c r="P3476">
        <v>65.459999999999994</v>
      </c>
      <c r="Q3476">
        <f t="shared" si="548"/>
        <v>-0.89859672549011982</v>
      </c>
      <c r="R3476">
        <v>32.5</v>
      </c>
      <c r="S3476">
        <f t="shared" si="549"/>
        <v>0.47253605358443379</v>
      </c>
      <c r="T3476" s="8">
        <v>0</v>
      </c>
    </row>
    <row r="3477" spans="1:20" x14ac:dyDescent="0.35">
      <c r="A3477">
        <v>47</v>
      </c>
      <c r="B3477">
        <f t="shared" si="540"/>
        <v>0.16688691221345797</v>
      </c>
      <c r="C3477">
        <v>0</v>
      </c>
      <c r="D3477">
        <v>0</v>
      </c>
      <c r="E3477" t="s">
        <v>13</v>
      </c>
      <c r="F3477">
        <f t="shared" si="541"/>
        <v>1</v>
      </c>
      <c r="G3477" t="s">
        <v>14</v>
      </c>
      <c r="H3477">
        <f t="shared" si="542"/>
        <v>1</v>
      </c>
      <c r="I3477">
        <f t="shared" si="543"/>
        <v>0</v>
      </c>
      <c r="J3477">
        <f t="shared" si="544"/>
        <v>0</v>
      </c>
      <c r="K3477" t="s">
        <v>19</v>
      </c>
      <c r="L3477">
        <f t="shared" si="545"/>
        <v>0</v>
      </c>
      <c r="M3477" t="s">
        <v>22</v>
      </c>
      <c r="N3477">
        <f t="shared" si="546"/>
        <v>0</v>
      </c>
      <c r="O3477">
        <f t="shared" si="547"/>
        <v>1</v>
      </c>
      <c r="P3477">
        <v>131.19</v>
      </c>
      <c r="Q3477">
        <f t="shared" si="548"/>
        <v>0.5530654722780648</v>
      </c>
      <c r="R3477">
        <v>28.3</v>
      </c>
      <c r="S3477">
        <f t="shared" si="549"/>
        <v>-7.3002880360123784E-2</v>
      </c>
      <c r="T3477" s="8">
        <v>0</v>
      </c>
    </row>
    <row r="3478" spans="1:20" x14ac:dyDescent="0.35">
      <c r="A3478">
        <v>61</v>
      </c>
      <c r="B3478">
        <f t="shared" si="540"/>
        <v>0.78607007266106854</v>
      </c>
      <c r="C3478">
        <v>0</v>
      </c>
      <c r="D3478">
        <v>0</v>
      </c>
      <c r="E3478" t="s">
        <v>13</v>
      </c>
      <c r="F3478">
        <f t="shared" si="541"/>
        <v>1</v>
      </c>
      <c r="G3478" t="s">
        <v>14</v>
      </c>
      <c r="H3478">
        <f t="shared" si="542"/>
        <v>1</v>
      </c>
      <c r="I3478">
        <f t="shared" si="543"/>
        <v>0</v>
      </c>
      <c r="J3478">
        <f t="shared" si="544"/>
        <v>0</v>
      </c>
      <c r="K3478" t="s">
        <v>19</v>
      </c>
      <c r="L3478">
        <f t="shared" si="545"/>
        <v>0</v>
      </c>
      <c r="M3478" t="s">
        <v>22</v>
      </c>
      <c r="N3478">
        <f t="shared" si="546"/>
        <v>0</v>
      </c>
      <c r="O3478">
        <f t="shared" si="547"/>
        <v>1</v>
      </c>
      <c r="P3478">
        <v>79.89</v>
      </c>
      <c r="Q3478">
        <f t="shared" si="548"/>
        <v>-0.579906850033024</v>
      </c>
      <c r="R3478">
        <v>24.5</v>
      </c>
      <c r="S3478">
        <f t="shared" si="549"/>
        <v>-0.56658572535758078</v>
      </c>
      <c r="T3478" s="8">
        <v>0</v>
      </c>
    </row>
    <row r="3479" spans="1:20" x14ac:dyDescent="0.35">
      <c r="A3479">
        <v>14</v>
      </c>
      <c r="B3479">
        <f t="shared" si="540"/>
        <v>-1.2926162516987669</v>
      </c>
      <c r="C3479">
        <v>0</v>
      </c>
      <c r="D3479">
        <v>0</v>
      </c>
      <c r="E3479" t="s">
        <v>23</v>
      </c>
      <c r="F3479">
        <f t="shared" si="541"/>
        <v>0</v>
      </c>
      <c r="G3479" t="s">
        <v>26</v>
      </c>
      <c r="H3479">
        <f t="shared" si="542"/>
        <v>0</v>
      </c>
      <c r="I3479">
        <f t="shared" si="543"/>
        <v>0</v>
      </c>
      <c r="J3479">
        <f t="shared" si="544"/>
        <v>0</v>
      </c>
      <c r="K3479" t="s">
        <v>15</v>
      </c>
      <c r="L3479">
        <f t="shared" si="545"/>
        <v>1</v>
      </c>
      <c r="M3479" t="s">
        <v>21</v>
      </c>
      <c r="N3479">
        <f t="shared" si="546"/>
        <v>0</v>
      </c>
      <c r="O3479">
        <f t="shared" si="547"/>
        <v>0</v>
      </c>
      <c r="P3479">
        <v>74.540000000000006</v>
      </c>
      <c r="Q3479">
        <f t="shared" si="548"/>
        <v>-0.69806283296410232</v>
      </c>
      <c r="R3479">
        <v>25.2</v>
      </c>
      <c r="S3479">
        <f t="shared" si="549"/>
        <v>-0.47566256970015464</v>
      </c>
      <c r="T3479" s="8">
        <v>0</v>
      </c>
    </row>
    <row r="3480" spans="1:20" x14ac:dyDescent="0.35">
      <c r="A3480">
        <v>57</v>
      </c>
      <c r="B3480">
        <f t="shared" si="540"/>
        <v>0.60916059824746549</v>
      </c>
      <c r="C3480">
        <v>0</v>
      </c>
      <c r="D3480">
        <v>0</v>
      </c>
      <c r="E3480" t="s">
        <v>13</v>
      </c>
      <c r="F3480">
        <f t="shared" si="541"/>
        <v>1</v>
      </c>
      <c r="G3480" t="s">
        <v>14</v>
      </c>
      <c r="H3480">
        <f t="shared" si="542"/>
        <v>1</v>
      </c>
      <c r="I3480">
        <f t="shared" si="543"/>
        <v>0</v>
      </c>
      <c r="J3480">
        <f t="shared" si="544"/>
        <v>0</v>
      </c>
      <c r="K3480" t="s">
        <v>15</v>
      </c>
      <c r="L3480">
        <f t="shared" si="545"/>
        <v>1</v>
      </c>
      <c r="M3480" t="s">
        <v>21</v>
      </c>
      <c r="N3480">
        <f t="shared" si="546"/>
        <v>0</v>
      </c>
      <c r="O3480">
        <f t="shared" si="547"/>
        <v>0</v>
      </c>
      <c r="P3480">
        <v>231.31</v>
      </c>
      <c r="Q3480">
        <f t="shared" si="548"/>
        <v>2.7642387453733126</v>
      </c>
      <c r="R3480">
        <v>32.299999999999997</v>
      </c>
      <c r="S3480">
        <f t="shared" si="549"/>
        <v>0.44655800911088306</v>
      </c>
      <c r="T3480" s="8">
        <v>0</v>
      </c>
    </row>
    <row r="3481" spans="1:20" x14ac:dyDescent="0.35">
      <c r="A3481">
        <v>53</v>
      </c>
      <c r="B3481">
        <f t="shared" si="540"/>
        <v>0.43225112383386249</v>
      </c>
      <c r="C3481">
        <v>0</v>
      </c>
      <c r="D3481">
        <v>1</v>
      </c>
      <c r="E3481" t="s">
        <v>13</v>
      </c>
      <c r="F3481">
        <f t="shared" si="541"/>
        <v>1</v>
      </c>
      <c r="G3481" t="s">
        <v>14</v>
      </c>
      <c r="H3481">
        <f t="shared" si="542"/>
        <v>1</v>
      </c>
      <c r="I3481">
        <f t="shared" si="543"/>
        <v>0</v>
      </c>
      <c r="J3481">
        <f t="shared" si="544"/>
        <v>0</v>
      </c>
      <c r="K3481" t="s">
        <v>15</v>
      </c>
      <c r="L3481">
        <f t="shared" si="545"/>
        <v>1</v>
      </c>
      <c r="M3481" t="s">
        <v>16</v>
      </c>
      <c r="N3481">
        <f t="shared" si="546"/>
        <v>1</v>
      </c>
      <c r="O3481">
        <f t="shared" si="547"/>
        <v>0</v>
      </c>
      <c r="P3481">
        <v>91.57</v>
      </c>
      <c r="Q3481">
        <f t="shared" si="548"/>
        <v>-0.32195135832554816</v>
      </c>
      <c r="R3481">
        <v>30.1</v>
      </c>
      <c r="S3481">
        <f t="shared" si="549"/>
        <v>0.16079951990182959</v>
      </c>
      <c r="T3481" s="8">
        <v>0</v>
      </c>
    </row>
    <row r="3482" spans="1:20" x14ac:dyDescent="0.35">
      <c r="A3482">
        <v>67</v>
      </c>
      <c r="B3482">
        <f t="shared" si="540"/>
        <v>1.051434284281473</v>
      </c>
      <c r="C3482">
        <v>0</v>
      </c>
      <c r="D3482">
        <v>0</v>
      </c>
      <c r="E3482" t="s">
        <v>13</v>
      </c>
      <c r="F3482">
        <f t="shared" si="541"/>
        <v>1</v>
      </c>
      <c r="G3482" t="s">
        <v>14</v>
      </c>
      <c r="H3482">
        <f t="shared" si="542"/>
        <v>1</v>
      </c>
      <c r="I3482">
        <f t="shared" si="543"/>
        <v>0</v>
      </c>
      <c r="J3482">
        <f t="shared" si="544"/>
        <v>0</v>
      </c>
      <c r="K3482" t="s">
        <v>15</v>
      </c>
      <c r="L3482">
        <f t="shared" si="545"/>
        <v>1</v>
      </c>
      <c r="M3482" t="s">
        <v>16</v>
      </c>
      <c r="N3482">
        <f t="shared" si="546"/>
        <v>1</v>
      </c>
      <c r="O3482">
        <f t="shared" si="547"/>
        <v>0</v>
      </c>
      <c r="P3482">
        <v>238.78</v>
      </c>
      <c r="Q3482">
        <f t="shared" si="548"/>
        <v>2.9292154168677338</v>
      </c>
      <c r="R3482">
        <v>35.700000000000003</v>
      </c>
      <c r="S3482">
        <f t="shared" si="549"/>
        <v>0.88818476516124001</v>
      </c>
      <c r="T3482" s="8">
        <v>0</v>
      </c>
    </row>
    <row r="3483" spans="1:20" x14ac:dyDescent="0.35">
      <c r="A3483">
        <v>57</v>
      </c>
      <c r="B3483">
        <f t="shared" si="540"/>
        <v>0.60916059824746549</v>
      </c>
      <c r="C3483">
        <v>0</v>
      </c>
      <c r="D3483">
        <v>0</v>
      </c>
      <c r="E3483" t="s">
        <v>23</v>
      </c>
      <c r="F3483">
        <f t="shared" si="541"/>
        <v>0</v>
      </c>
      <c r="G3483" t="s">
        <v>14</v>
      </c>
      <c r="H3483">
        <f t="shared" si="542"/>
        <v>1</v>
      </c>
      <c r="I3483">
        <f t="shared" si="543"/>
        <v>0</v>
      </c>
      <c r="J3483">
        <f t="shared" si="544"/>
        <v>0</v>
      </c>
      <c r="K3483" t="s">
        <v>19</v>
      </c>
      <c r="L3483">
        <f t="shared" si="545"/>
        <v>0</v>
      </c>
      <c r="M3483" t="s">
        <v>16</v>
      </c>
      <c r="N3483">
        <f t="shared" si="546"/>
        <v>1</v>
      </c>
      <c r="O3483">
        <f t="shared" si="547"/>
        <v>0</v>
      </c>
      <c r="P3483">
        <v>87.18</v>
      </c>
      <c r="Q3483">
        <f t="shared" si="548"/>
        <v>-0.41890552002039544</v>
      </c>
      <c r="R3483">
        <v>20</v>
      </c>
      <c r="S3483">
        <f t="shared" si="549"/>
        <v>-1.151091726012464</v>
      </c>
      <c r="T3483" s="8">
        <v>0</v>
      </c>
    </row>
    <row r="3484" spans="1:20" x14ac:dyDescent="0.35">
      <c r="A3484">
        <v>38</v>
      </c>
      <c r="B3484">
        <f t="shared" si="540"/>
        <v>-0.23115940521714878</v>
      </c>
      <c r="C3484">
        <v>0</v>
      </c>
      <c r="D3484">
        <v>0</v>
      </c>
      <c r="E3484" t="s">
        <v>13</v>
      </c>
      <c r="F3484">
        <f t="shared" si="541"/>
        <v>1</v>
      </c>
      <c r="G3484" t="s">
        <v>25</v>
      </c>
      <c r="H3484">
        <f t="shared" si="542"/>
        <v>0</v>
      </c>
      <c r="I3484">
        <f t="shared" si="543"/>
        <v>0</v>
      </c>
      <c r="J3484">
        <f t="shared" si="544"/>
        <v>1</v>
      </c>
      <c r="K3484" t="s">
        <v>19</v>
      </c>
      <c r="L3484">
        <f t="shared" si="545"/>
        <v>0</v>
      </c>
      <c r="M3484" t="s">
        <v>22</v>
      </c>
      <c r="N3484">
        <f t="shared" si="546"/>
        <v>0</v>
      </c>
      <c r="O3484">
        <f t="shared" si="547"/>
        <v>1</v>
      </c>
      <c r="P3484">
        <v>78.94</v>
      </c>
      <c r="Q3484">
        <f t="shared" si="548"/>
        <v>-0.60088781896471088</v>
      </c>
      <c r="R3484">
        <v>23.5</v>
      </c>
      <c r="S3484">
        <f t="shared" si="549"/>
        <v>-0.69647594772533261</v>
      </c>
      <c r="T3484" s="8">
        <v>0</v>
      </c>
    </row>
    <row r="3485" spans="1:20" x14ac:dyDescent="0.35">
      <c r="A3485">
        <v>13</v>
      </c>
      <c r="B3485">
        <f t="shared" si="540"/>
        <v>-1.3368436203021676</v>
      </c>
      <c r="C3485">
        <v>0</v>
      </c>
      <c r="D3485">
        <v>0</v>
      </c>
      <c r="E3485" t="s">
        <v>23</v>
      </c>
      <c r="F3485">
        <f t="shared" si="541"/>
        <v>0</v>
      </c>
      <c r="G3485" t="s">
        <v>26</v>
      </c>
      <c r="H3485">
        <f t="shared" si="542"/>
        <v>0</v>
      </c>
      <c r="I3485">
        <f t="shared" si="543"/>
        <v>0</v>
      </c>
      <c r="J3485">
        <f t="shared" si="544"/>
        <v>0</v>
      </c>
      <c r="K3485" t="s">
        <v>19</v>
      </c>
      <c r="L3485">
        <f t="shared" si="545"/>
        <v>0</v>
      </c>
      <c r="M3485" t="s">
        <v>21</v>
      </c>
      <c r="N3485">
        <f t="shared" si="546"/>
        <v>0</v>
      </c>
      <c r="O3485">
        <f t="shared" si="547"/>
        <v>0</v>
      </c>
      <c r="P3485">
        <v>69.010000000000005</v>
      </c>
      <c r="Q3485">
        <f t="shared" si="548"/>
        <v>-0.8201941573769741</v>
      </c>
      <c r="R3485">
        <v>23.4</v>
      </c>
      <c r="S3485">
        <f t="shared" si="549"/>
        <v>-0.70946496996210795</v>
      </c>
      <c r="T3485" s="8">
        <v>0</v>
      </c>
    </row>
    <row r="3486" spans="1:20" x14ac:dyDescent="0.35">
      <c r="A3486">
        <v>37</v>
      </c>
      <c r="B3486">
        <f t="shared" si="540"/>
        <v>-0.27538677382054955</v>
      </c>
      <c r="C3486">
        <v>0</v>
      </c>
      <c r="D3486">
        <v>0</v>
      </c>
      <c r="E3486" t="s">
        <v>13</v>
      </c>
      <c r="F3486">
        <f t="shared" si="541"/>
        <v>1</v>
      </c>
      <c r="G3486" t="s">
        <v>14</v>
      </c>
      <c r="H3486">
        <f t="shared" si="542"/>
        <v>1</v>
      </c>
      <c r="I3486">
        <f t="shared" si="543"/>
        <v>0</v>
      </c>
      <c r="J3486">
        <f t="shared" si="544"/>
        <v>0</v>
      </c>
      <c r="K3486" t="s">
        <v>19</v>
      </c>
      <c r="L3486">
        <f t="shared" si="545"/>
        <v>0</v>
      </c>
      <c r="M3486" t="s">
        <v>21</v>
      </c>
      <c r="N3486">
        <f t="shared" si="546"/>
        <v>0</v>
      </c>
      <c r="O3486">
        <f t="shared" si="547"/>
        <v>0</v>
      </c>
      <c r="P3486">
        <v>110.28</v>
      </c>
      <c r="Q3486">
        <f t="shared" si="548"/>
        <v>9.1263303476410526E-2</v>
      </c>
      <c r="R3486">
        <v>22.3</v>
      </c>
      <c r="S3486">
        <f t="shared" si="549"/>
        <v>-0.85234421456663467</v>
      </c>
      <c r="T3486" s="8">
        <v>0</v>
      </c>
    </row>
    <row r="3487" spans="1:20" x14ac:dyDescent="0.35">
      <c r="A3487">
        <v>39</v>
      </c>
      <c r="B3487">
        <f t="shared" si="540"/>
        <v>-0.18693203661374805</v>
      </c>
      <c r="C3487">
        <v>1</v>
      </c>
      <c r="D3487">
        <v>0</v>
      </c>
      <c r="E3487" t="s">
        <v>13</v>
      </c>
      <c r="F3487">
        <f t="shared" si="541"/>
        <v>1</v>
      </c>
      <c r="G3487" t="s">
        <v>18</v>
      </c>
      <c r="H3487">
        <f t="shared" si="542"/>
        <v>0</v>
      </c>
      <c r="I3487">
        <f t="shared" si="543"/>
        <v>1</v>
      </c>
      <c r="J3487">
        <f t="shared" si="544"/>
        <v>0</v>
      </c>
      <c r="K3487" t="s">
        <v>15</v>
      </c>
      <c r="L3487">
        <f t="shared" si="545"/>
        <v>1</v>
      </c>
      <c r="M3487" t="s">
        <v>21</v>
      </c>
      <c r="N3487">
        <f t="shared" si="546"/>
        <v>0</v>
      </c>
      <c r="O3487">
        <f t="shared" si="547"/>
        <v>0</v>
      </c>
      <c r="P3487">
        <v>71.66</v>
      </c>
      <c r="Q3487">
        <f t="shared" si="548"/>
        <v>-0.76166829667279523</v>
      </c>
      <c r="R3487">
        <v>28.7</v>
      </c>
      <c r="S3487">
        <f t="shared" si="549"/>
        <v>-2.1046791413023236E-2</v>
      </c>
      <c r="T3487" s="8">
        <v>0</v>
      </c>
    </row>
    <row r="3488" spans="1:20" x14ac:dyDescent="0.35">
      <c r="A3488">
        <v>13</v>
      </c>
      <c r="B3488">
        <f t="shared" si="540"/>
        <v>-1.3368436203021676</v>
      </c>
      <c r="C3488">
        <v>0</v>
      </c>
      <c r="D3488">
        <v>0</v>
      </c>
      <c r="E3488" t="s">
        <v>23</v>
      </c>
      <c r="F3488">
        <f t="shared" si="541"/>
        <v>0</v>
      </c>
      <c r="G3488" t="s">
        <v>14</v>
      </c>
      <c r="H3488">
        <f t="shared" si="542"/>
        <v>1</v>
      </c>
      <c r="I3488">
        <f t="shared" si="543"/>
        <v>0</v>
      </c>
      <c r="J3488">
        <f t="shared" si="544"/>
        <v>0</v>
      </c>
      <c r="K3488" t="s">
        <v>15</v>
      </c>
      <c r="L3488">
        <f t="shared" si="545"/>
        <v>1</v>
      </c>
      <c r="M3488" t="s">
        <v>21</v>
      </c>
      <c r="N3488">
        <f t="shared" si="546"/>
        <v>0</v>
      </c>
      <c r="O3488">
        <f t="shared" si="547"/>
        <v>0</v>
      </c>
      <c r="P3488">
        <v>62.57</v>
      </c>
      <c r="Q3488">
        <f t="shared" si="548"/>
        <v>-0.96242304150335645</v>
      </c>
      <c r="R3488">
        <v>20.9</v>
      </c>
      <c r="S3488">
        <f t="shared" si="549"/>
        <v>-1.0341905258814876</v>
      </c>
      <c r="T3488" s="8">
        <v>0</v>
      </c>
    </row>
    <row r="3489" spans="1:20" x14ac:dyDescent="0.35">
      <c r="A3489">
        <v>57</v>
      </c>
      <c r="B3489">
        <f t="shared" si="540"/>
        <v>0.60916059824746549</v>
      </c>
      <c r="C3489">
        <v>0</v>
      </c>
      <c r="D3489">
        <v>0</v>
      </c>
      <c r="E3489" t="s">
        <v>13</v>
      </c>
      <c r="F3489">
        <f t="shared" si="541"/>
        <v>1</v>
      </c>
      <c r="G3489" t="s">
        <v>18</v>
      </c>
      <c r="H3489">
        <f t="shared" si="542"/>
        <v>0</v>
      </c>
      <c r="I3489">
        <f t="shared" si="543"/>
        <v>1</v>
      </c>
      <c r="J3489">
        <f t="shared" si="544"/>
        <v>0</v>
      </c>
      <c r="K3489" t="s">
        <v>15</v>
      </c>
      <c r="L3489">
        <f t="shared" si="545"/>
        <v>1</v>
      </c>
      <c r="M3489" t="s">
        <v>22</v>
      </c>
      <c r="N3489">
        <f t="shared" si="546"/>
        <v>0</v>
      </c>
      <c r="O3489">
        <f t="shared" si="547"/>
        <v>1</v>
      </c>
      <c r="P3489">
        <v>83.64</v>
      </c>
      <c r="Q3489">
        <f t="shared" si="548"/>
        <v>-0.497087235828997</v>
      </c>
      <c r="R3489">
        <v>29.4</v>
      </c>
      <c r="S3489">
        <f t="shared" si="549"/>
        <v>6.9876364244402939E-2</v>
      </c>
      <c r="T3489" s="8">
        <v>0</v>
      </c>
    </row>
    <row r="3490" spans="1:20" x14ac:dyDescent="0.35">
      <c r="A3490">
        <v>11</v>
      </c>
      <c r="B3490">
        <f t="shared" si="540"/>
        <v>-1.425298357508969</v>
      </c>
      <c r="C3490">
        <v>0</v>
      </c>
      <c r="D3490">
        <v>0</v>
      </c>
      <c r="E3490" t="s">
        <v>23</v>
      </c>
      <c r="F3490">
        <f t="shared" si="541"/>
        <v>0</v>
      </c>
      <c r="G3490" t="s">
        <v>26</v>
      </c>
      <c r="H3490">
        <f t="shared" si="542"/>
        <v>0</v>
      </c>
      <c r="I3490">
        <f t="shared" si="543"/>
        <v>0</v>
      </c>
      <c r="J3490">
        <f t="shared" si="544"/>
        <v>0</v>
      </c>
      <c r="K3490" t="s">
        <v>15</v>
      </c>
      <c r="L3490">
        <f t="shared" si="545"/>
        <v>1</v>
      </c>
      <c r="M3490" t="s">
        <v>21</v>
      </c>
      <c r="N3490">
        <f t="shared" si="546"/>
        <v>0</v>
      </c>
      <c r="O3490">
        <f t="shared" si="547"/>
        <v>0</v>
      </c>
      <c r="P3490">
        <v>107.18</v>
      </c>
      <c r="Q3490">
        <f t="shared" si="548"/>
        <v>2.2799089067748361E-2</v>
      </c>
      <c r="R3490">
        <v>27.6</v>
      </c>
      <c r="S3490">
        <f t="shared" si="549"/>
        <v>-0.16392603601754996</v>
      </c>
      <c r="T3490" s="8">
        <v>0</v>
      </c>
    </row>
    <row r="3491" spans="1:20" x14ac:dyDescent="0.35">
      <c r="A3491">
        <v>68</v>
      </c>
      <c r="B3491">
        <f t="shared" si="540"/>
        <v>1.0956616528848737</v>
      </c>
      <c r="C3491">
        <v>0</v>
      </c>
      <c r="D3491">
        <v>0</v>
      </c>
      <c r="E3491" t="s">
        <v>13</v>
      </c>
      <c r="F3491">
        <f t="shared" si="541"/>
        <v>1</v>
      </c>
      <c r="G3491" t="s">
        <v>14</v>
      </c>
      <c r="H3491">
        <f t="shared" si="542"/>
        <v>1</v>
      </c>
      <c r="I3491">
        <f t="shared" si="543"/>
        <v>0</v>
      </c>
      <c r="J3491">
        <f t="shared" si="544"/>
        <v>0</v>
      </c>
      <c r="K3491" t="s">
        <v>19</v>
      </c>
      <c r="L3491">
        <f t="shared" si="545"/>
        <v>0</v>
      </c>
      <c r="M3491" t="s">
        <v>21</v>
      </c>
      <c r="N3491">
        <f t="shared" si="546"/>
        <v>0</v>
      </c>
      <c r="O3491">
        <f t="shared" si="547"/>
        <v>0</v>
      </c>
      <c r="P3491">
        <v>233.59</v>
      </c>
      <c r="Q3491">
        <f t="shared" si="548"/>
        <v>2.8145930708093609</v>
      </c>
      <c r="R3491">
        <v>43.9</v>
      </c>
      <c r="S3491">
        <f t="shared" si="549"/>
        <v>1.9532845885768044</v>
      </c>
      <c r="T3491" s="8">
        <v>0</v>
      </c>
    </row>
    <row r="3492" spans="1:20" x14ac:dyDescent="0.35">
      <c r="A3492">
        <v>79</v>
      </c>
      <c r="B3492">
        <f t="shared" si="540"/>
        <v>1.5821627075222819</v>
      </c>
      <c r="C3492">
        <v>1</v>
      </c>
      <c r="D3492">
        <v>0</v>
      </c>
      <c r="E3492" t="s">
        <v>13</v>
      </c>
      <c r="F3492">
        <f t="shared" si="541"/>
        <v>1</v>
      </c>
      <c r="G3492" t="s">
        <v>18</v>
      </c>
      <c r="H3492">
        <f t="shared" si="542"/>
        <v>0</v>
      </c>
      <c r="I3492">
        <f t="shared" si="543"/>
        <v>1</v>
      </c>
      <c r="J3492">
        <f t="shared" si="544"/>
        <v>0</v>
      </c>
      <c r="K3492" t="s">
        <v>15</v>
      </c>
      <c r="L3492">
        <f t="shared" si="545"/>
        <v>1</v>
      </c>
      <c r="M3492" t="s">
        <v>16</v>
      </c>
      <c r="N3492">
        <f t="shared" si="546"/>
        <v>1</v>
      </c>
      <c r="O3492">
        <f t="shared" si="547"/>
        <v>0</v>
      </c>
      <c r="P3492">
        <v>84.88</v>
      </c>
      <c r="Q3492">
        <f t="shared" si="548"/>
        <v>-0.46970155006553221</v>
      </c>
      <c r="R3492">
        <v>28.7</v>
      </c>
      <c r="S3492">
        <f t="shared" si="549"/>
        <v>-2.1046791413023236E-2</v>
      </c>
      <c r="T3492" s="8">
        <v>0</v>
      </c>
    </row>
    <row r="3493" spans="1:20" x14ac:dyDescent="0.35">
      <c r="A3493">
        <v>24</v>
      </c>
      <c r="B3493">
        <f t="shared" si="540"/>
        <v>-0.8503425656647593</v>
      </c>
      <c r="C3493">
        <v>0</v>
      </c>
      <c r="D3493">
        <v>0</v>
      </c>
      <c r="E3493" t="s">
        <v>23</v>
      </c>
      <c r="F3493">
        <f t="shared" si="541"/>
        <v>0</v>
      </c>
      <c r="G3493" t="s">
        <v>14</v>
      </c>
      <c r="H3493">
        <f t="shared" si="542"/>
        <v>1</v>
      </c>
      <c r="I3493">
        <f t="shared" si="543"/>
        <v>0</v>
      </c>
      <c r="J3493">
        <f t="shared" si="544"/>
        <v>0</v>
      </c>
      <c r="K3493" t="s">
        <v>19</v>
      </c>
      <c r="L3493">
        <f t="shared" si="545"/>
        <v>0</v>
      </c>
      <c r="M3493" t="s">
        <v>22</v>
      </c>
      <c r="N3493">
        <f t="shared" si="546"/>
        <v>0</v>
      </c>
      <c r="O3493">
        <f t="shared" si="547"/>
        <v>1</v>
      </c>
      <c r="P3493">
        <v>97.95</v>
      </c>
      <c r="Q3493">
        <f t="shared" si="548"/>
        <v>-0.18104758802643009</v>
      </c>
      <c r="R3493">
        <v>34.700000000000003</v>
      </c>
      <c r="S3493">
        <f t="shared" si="549"/>
        <v>0.75829454279348818</v>
      </c>
      <c r="T3493" s="8">
        <v>0</v>
      </c>
    </row>
    <row r="3494" spans="1:20" x14ac:dyDescent="0.35">
      <c r="A3494">
        <v>44</v>
      </c>
      <c r="B3494">
        <f t="shared" si="540"/>
        <v>3.4204806403255718E-2</v>
      </c>
      <c r="C3494">
        <v>0</v>
      </c>
      <c r="D3494">
        <v>0</v>
      </c>
      <c r="E3494" t="s">
        <v>13</v>
      </c>
      <c r="F3494">
        <f t="shared" si="541"/>
        <v>1</v>
      </c>
      <c r="G3494" t="s">
        <v>14</v>
      </c>
      <c r="H3494">
        <f t="shared" si="542"/>
        <v>1</v>
      </c>
      <c r="I3494">
        <f t="shared" si="543"/>
        <v>0</v>
      </c>
      <c r="J3494">
        <f t="shared" si="544"/>
        <v>0</v>
      </c>
      <c r="K3494" t="s">
        <v>19</v>
      </c>
      <c r="L3494">
        <f t="shared" si="545"/>
        <v>0</v>
      </c>
      <c r="M3494" t="s">
        <v>22</v>
      </c>
      <c r="N3494">
        <f t="shared" si="546"/>
        <v>0</v>
      </c>
      <c r="O3494">
        <f t="shared" si="547"/>
        <v>1</v>
      </c>
      <c r="P3494">
        <v>58.19</v>
      </c>
      <c r="Q3494">
        <f t="shared" si="548"/>
        <v>-1.0591563508936601</v>
      </c>
      <c r="R3494">
        <v>37.1</v>
      </c>
      <c r="S3494">
        <f t="shared" si="549"/>
        <v>1.0700310764760923</v>
      </c>
      <c r="T3494" s="8">
        <v>0</v>
      </c>
    </row>
    <row r="3495" spans="1:20" x14ac:dyDescent="0.35">
      <c r="A3495">
        <v>46</v>
      </c>
      <c r="B3495">
        <f t="shared" si="540"/>
        <v>0.12265954361005722</v>
      </c>
      <c r="C3495">
        <v>0</v>
      </c>
      <c r="D3495">
        <v>0</v>
      </c>
      <c r="E3495" t="s">
        <v>13</v>
      </c>
      <c r="F3495">
        <f t="shared" si="541"/>
        <v>1</v>
      </c>
      <c r="G3495" t="s">
        <v>14</v>
      </c>
      <c r="H3495">
        <f t="shared" si="542"/>
        <v>1</v>
      </c>
      <c r="I3495">
        <f t="shared" si="543"/>
        <v>0</v>
      </c>
      <c r="J3495">
        <f t="shared" si="544"/>
        <v>0</v>
      </c>
      <c r="K3495" t="s">
        <v>19</v>
      </c>
      <c r="L3495">
        <f t="shared" si="545"/>
        <v>0</v>
      </c>
      <c r="M3495" t="s">
        <v>21</v>
      </c>
      <c r="N3495">
        <f t="shared" si="546"/>
        <v>0</v>
      </c>
      <c r="O3495">
        <f t="shared" si="547"/>
        <v>0</v>
      </c>
      <c r="P3495">
        <v>70.11</v>
      </c>
      <c r="Q3495">
        <f t="shared" si="548"/>
        <v>-0.79590040387712635</v>
      </c>
      <c r="R3495">
        <v>24.2</v>
      </c>
      <c r="S3495">
        <f t="shared" si="549"/>
        <v>-0.60555279206790646</v>
      </c>
      <c r="T3495" s="8">
        <v>0</v>
      </c>
    </row>
    <row r="3496" spans="1:20" x14ac:dyDescent="0.35">
      <c r="A3496">
        <v>66</v>
      </c>
      <c r="B3496">
        <f t="shared" si="540"/>
        <v>1.0072069156780723</v>
      </c>
      <c r="C3496">
        <v>0</v>
      </c>
      <c r="D3496">
        <v>0</v>
      </c>
      <c r="E3496" t="s">
        <v>13</v>
      </c>
      <c r="F3496">
        <f t="shared" si="541"/>
        <v>1</v>
      </c>
      <c r="G3496" t="s">
        <v>14</v>
      </c>
      <c r="H3496">
        <f t="shared" si="542"/>
        <v>1</v>
      </c>
      <c r="I3496">
        <f t="shared" si="543"/>
        <v>0</v>
      </c>
      <c r="J3496">
        <f t="shared" si="544"/>
        <v>0</v>
      </c>
      <c r="K3496" t="s">
        <v>15</v>
      </c>
      <c r="L3496">
        <f t="shared" si="545"/>
        <v>1</v>
      </c>
      <c r="M3496" t="s">
        <v>22</v>
      </c>
      <c r="N3496">
        <f t="shared" si="546"/>
        <v>0</v>
      </c>
      <c r="O3496">
        <f t="shared" si="547"/>
        <v>1</v>
      </c>
      <c r="P3496">
        <v>112.77</v>
      </c>
      <c r="Q3496">
        <f t="shared" si="548"/>
        <v>0.1462555273078843</v>
      </c>
      <c r="R3496">
        <v>22.7</v>
      </c>
      <c r="S3496">
        <f t="shared" si="549"/>
        <v>-0.80038812561953421</v>
      </c>
      <c r="T3496" s="8">
        <v>0</v>
      </c>
    </row>
    <row r="3497" spans="1:20" x14ac:dyDescent="0.35">
      <c r="A3497">
        <v>61</v>
      </c>
      <c r="B3497">
        <f t="shared" si="540"/>
        <v>0.78607007266106854</v>
      </c>
      <c r="C3497">
        <v>0</v>
      </c>
      <c r="D3497">
        <v>0</v>
      </c>
      <c r="E3497" t="s">
        <v>13</v>
      </c>
      <c r="F3497">
        <f t="shared" si="541"/>
        <v>1</v>
      </c>
      <c r="G3497" t="s">
        <v>18</v>
      </c>
      <c r="H3497">
        <f t="shared" si="542"/>
        <v>0</v>
      </c>
      <c r="I3497">
        <f t="shared" si="543"/>
        <v>1</v>
      </c>
      <c r="J3497">
        <f t="shared" si="544"/>
        <v>0</v>
      </c>
      <c r="K3497" t="s">
        <v>15</v>
      </c>
      <c r="L3497">
        <f t="shared" si="545"/>
        <v>1</v>
      </c>
      <c r="M3497" t="s">
        <v>16</v>
      </c>
      <c r="N3497">
        <f t="shared" si="546"/>
        <v>1</v>
      </c>
      <c r="O3497">
        <f t="shared" si="547"/>
        <v>0</v>
      </c>
      <c r="P3497">
        <v>75.459999999999994</v>
      </c>
      <c r="Q3497">
        <f t="shared" si="548"/>
        <v>-0.67774442094604792</v>
      </c>
      <c r="R3497">
        <v>29.3</v>
      </c>
      <c r="S3497">
        <f t="shared" si="549"/>
        <v>5.6887342007628038E-2</v>
      </c>
      <c r="T3497" s="8">
        <v>0</v>
      </c>
    </row>
    <row r="3498" spans="1:20" x14ac:dyDescent="0.35">
      <c r="A3498">
        <v>16</v>
      </c>
      <c r="B3498">
        <f t="shared" si="540"/>
        <v>-1.2041615144919653</v>
      </c>
      <c r="C3498">
        <v>0</v>
      </c>
      <c r="D3498">
        <v>0</v>
      </c>
      <c r="E3498" t="s">
        <v>23</v>
      </c>
      <c r="F3498">
        <f t="shared" si="541"/>
        <v>0</v>
      </c>
      <c r="G3498" t="s">
        <v>14</v>
      </c>
      <c r="H3498">
        <f t="shared" si="542"/>
        <v>1</v>
      </c>
      <c r="I3498">
        <f t="shared" si="543"/>
        <v>0</v>
      </c>
      <c r="J3498">
        <f t="shared" si="544"/>
        <v>0</v>
      </c>
      <c r="K3498" t="s">
        <v>15</v>
      </c>
      <c r="L3498">
        <f t="shared" si="545"/>
        <v>1</v>
      </c>
      <c r="M3498" t="s">
        <v>22</v>
      </c>
      <c r="N3498">
        <f t="shared" si="546"/>
        <v>0</v>
      </c>
      <c r="O3498">
        <f t="shared" si="547"/>
        <v>1</v>
      </c>
      <c r="P3498">
        <v>63.63</v>
      </c>
      <c r="Q3498">
        <f t="shared" si="548"/>
        <v>-0.93901269722168479</v>
      </c>
      <c r="R3498">
        <v>20</v>
      </c>
      <c r="S3498">
        <f t="shared" si="549"/>
        <v>-1.151091726012464</v>
      </c>
      <c r="T3498" s="8">
        <v>0</v>
      </c>
    </row>
    <row r="3499" spans="1:20" x14ac:dyDescent="0.35">
      <c r="A3499">
        <v>37</v>
      </c>
      <c r="B3499">
        <f t="shared" si="540"/>
        <v>-0.27538677382054955</v>
      </c>
      <c r="C3499">
        <v>0</v>
      </c>
      <c r="D3499">
        <v>0</v>
      </c>
      <c r="E3499" t="s">
        <v>13</v>
      </c>
      <c r="F3499">
        <f t="shared" si="541"/>
        <v>1</v>
      </c>
      <c r="G3499" t="s">
        <v>14</v>
      </c>
      <c r="H3499">
        <f t="shared" si="542"/>
        <v>1</v>
      </c>
      <c r="I3499">
        <f t="shared" si="543"/>
        <v>0</v>
      </c>
      <c r="J3499">
        <f t="shared" si="544"/>
        <v>0</v>
      </c>
      <c r="K3499" t="s">
        <v>15</v>
      </c>
      <c r="L3499">
        <f t="shared" si="545"/>
        <v>1</v>
      </c>
      <c r="M3499" t="s">
        <v>22</v>
      </c>
      <c r="N3499">
        <f t="shared" si="546"/>
        <v>0</v>
      </c>
      <c r="O3499">
        <f t="shared" si="547"/>
        <v>1</v>
      </c>
      <c r="P3499">
        <v>100.22</v>
      </c>
      <c r="Q3499">
        <f t="shared" si="548"/>
        <v>-0.13091411489492585</v>
      </c>
      <c r="R3499">
        <v>22.7</v>
      </c>
      <c r="S3499">
        <f t="shared" si="549"/>
        <v>-0.80038812561953421</v>
      </c>
      <c r="T3499" s="8">
        <v>0</v>
      </c>
    </row>
    <row r="3500" spans="1:20" x14ac:dyDescent="0.35">
      <c r="A3500">
        <v>43</v>
      </c>
      <c r="B3500">
        <f t="shared" si="540"/>
        <v>-1.0022562200145031E-2</v>
      </c>
      <c r="C3500">
        <v>0</v>
      </c>
      <c r="D3500">
        <v>0</v>
      </c>
      <c r="E3500" t="s">
        <v>13</v>
      </c>
      <c r="F3500">
        <f t="shared" si="541"/>
        <v>1</v>
      </c>
      <c r="G3500" t="s">
        <v>25</v>
      </c>
      <c r="H3500">
        <f t="shared" si="542"/>
        <v>0</v>
      </c>
      <c r="I3500">
        <f t="shared" si="543"/>
        <v>0</v>
      </c>
      <c r="J3500">
        <f t="shared" si="544"/>
        <v>1</v>
      </c>
      <c r="K3500" t="s">
        <v>19</v>
      </c>
      <c r="L3500">
        <f t="shared" si="545"/>
        <v>0</v>
      </c>
      <c r="M3500" t="s">
        <v>21</v>
      </c>
      <c r="N3500">
        <f t="shared" si="546"/>
        <v>0</v>
      </c>
      <c r="O3500">
        <f t="shared" si="547"/>
        <v>0</v>
      </c>
      <c r="P3500">
        <v>81.77</v>
      </c>
      <c r="Q3500">
        <f t="shared" si="548"/>
        <v>-0.53838661677873856</v>
      </c>
      <c r="R3500">
        <v>25.4</v>
      </c>
      <c r="S3500">
        <f t="shared" si="549"/>
        <v>-0.44968452522660435</v>
      </c>
      <c r="T3500" s="8">
        <v>0</v>
      </c>
    </row>
    <row r="3501" spans="1:20" x14ac:dyDescent="0.35">
      <c r="A3501">
        <v>27</v>
      </c>
      <c r="B3501">
        <f t="shared" si="540"/>
        <v>-0.71766045985455706</v>
      </c>
      <c r="C3501">
        <v>0</v>
      </c>
      <c r="D3501">
        <v>0</v>
      </c>
      <c r="E3501" t="s">
        <v>13</v>
      </c>
      <c r="F3501">
        <f t="shared" si="541"/>
        <v>1</v>
      </c>
      <c r="G3501" t="s">
        <v>14</v>
      </c>
      <c r="H3501">
        <f t="shared" si="542"/>
        <v>1</v>
      </c>
      <c r="I3501">
        <f t="shared" si="543"/>
        <v>0</v>
      </c>
      <c r="J3501">
        <f t="shared" si="544"/>
        <v>0</v>
      </c>
      <c r="K3501" t="s">
        <v>19</v>
      </c>
      <c r="L3501">
        <f t="shared" si="545"/>
        <v>0</v>
      </c>
      <c r="M3501" t="s">
        <v>21</v>
      </c>
      <c r="N3501">
        <f t="shared" si="546"/>
        <v>0</v>
      </c>
      <c r="O3501">
        <f t="shared" si="547"/>
        <v>0</v>
      </c>
      <c r="P3501">
        <v>94.25</v>
      </c>
      <c r="Q3501">
        <f t="shared" si="548"/>
        <v>-0.26276294070773676</v>
      </c>
      <c r="R3501">
        <v>37.6</v>
      </c>
      <c r="S3501">
        <f t="shared" si="549"/>
        <v>1.1349761876599682</v>
      </c>
      <c r="T3501" s="8">
        <v>0</v>
      </c>
    </row>
    <row r="3502" spans="1:20" x14ac:dyDescent="0.35">
      <c r="A3502">
        <v>44</v>
      </c>
      <c r="B3502">
        <f t="shared" si="540"/>
        <v>3.4204806403255718E-2</v>
      </c>
      <c r="C3502">
        <v>1</v>
      </c>
      <c r="D3502">
        <v>0</v>
      </c>
      <c r="E3502" t="s">
        <v>13</v>
      </c>
      <c r="F3502">
        <f t="shared" si="541"/>
        <v>1</v>
      </c>
      <c r="G3502" t="s">
        <v>18</v>
      </c>
      <c r="H3502">
        <f t="shared" si="542"/>
        <v>0</v>
      </c>
      <c r="I3502">
        <f t="shared" si="543"/>
        <v>1</v>
      </c>
      <c r="J3502">
        <f t="shared" si="544"/>
        <v>0</v>
      </c>
      <c r="K3502" t="s">
        <v>19</v>
      </c>
      <c r="L3502">
        <f t="shared" si="545"/>
        <v>0</v>
      </c>
      <c r="M3502" t="s">
        <v>16</v>
      </c>
      <c r="N3502">
        <f t="shared" si="546"/>
        <v>1</v>
      </c>
      <c r="O3502">
        <f t="shared" si="547"/>
        <v>0</v>
      </c>
      <c r="P3502">
        <v>188.13</v>
      </c>
      <c r="Q3502">
        <f t="shared" si="548"/>
        <v>1.8105984943520101</v>
      </c>
      <c r="R3502">
        <v>44.7</v>
      </c>
      <c r="S3502">
        <f t="shared" si="549"/>
        <v>2.0571967664710065</v>
      </c>
      <c r="T3502" s="8">
        <v>0</v>
      </c>
    </row>
    <row r="3503" spans="1:20" x14ac:dyDescent="0.35">
      <c r="A3503">
        <v>14</v>
      </c>
      <c r="B3503">
        <f t="shared" si="540"/>
        <v>-1.2926162516987669</v>
      </c>
      <c r="C3503">
        <v>0</v>
      </c>
      <c r="D3503">
        <v>0</v>
      </c>
      <c r="E3503" t="s">
        <v>23</v>
      </c>
      <c r="F3503">
        <f t="shared" si="541"/>
        <v>0</v>
      </c>
      <c r="G3503" t="s">
        <v>14</v>
      </c>
      <c r="H3503">
        <f t="shared" si="542"/>
        <v>1</v>
      </c>
      <c r="I3503">
        <f t="shared" si="543"/>
        <v>0</v>
      </c>
      <c r="J3503">
        <f t="shared" si="544"/>
        <v>0</v>
      </c>
      <c r="K3503" t="s">
        <v>19</v>
      </c>
      <c r="L3503">
        <f t="shared" si="545"/>
        <v>0</v>
      </c>
      <c r="M3503" t="s">
        <v>21</v>
      </c>
      <c r="N3503">
        <f t="shared" si="546"/>
        <v>0</v>
      </c>
      <c r="O3503">
        <f t="shared" si="547"/>
        <v>0</v>
      </c>
      <c r="P3503">
        <v>164.7</v>
      </c>
      <c r="Q3503">
        <f t="shared" si="548"/>
        <v>1.2931415448052495</v>
      </c>
      <c r="R3503">
        <v>26.3</v>
      </c>
      <c r="S3503">
        <f t="shared" si="549"/>
        <v>-0.33278332509562741</v>
      </c>
      <c r="T3503" s="8">
        <v>0</v>
      </c>
    </row>
    <row r="3504" spans="1:20" x14ac:dyDescent="0.35">
      <c r="A3504">
        <v>81</v>
      </c>
      <c r="B3504">
        <f t="shared" si="540"/>
        <v>1.6706174447290836</v>
      </c>
      <c r="C3504">
        <v>0</v>
      </c>
      <c r="D3504">
        <v>1</v>
      </c>
      <c r="E3504" t="s">
        <v>13</v>
      </c>
      <c r="F3504">
        <f t="shared" si="541"/>
        <v>1</v>
      </c>
      <c r="G3504" t="s">
        <v>18</v>
      </c>
      <c r="H3504">
        <f t="shared" si="542"/>
        <v>0</v>
      </c>
      <c r="I3504">
        <f t="shared" si="543"/>
        <v>1</v>
      </c>
      <c r="J3504">
        <f t="shared" si="544"/>
        <v>0</v>
      </c>
      <c r="K3504" t="s">
        <v>19</v>
      </c>
      <c r="L3504">
        <f t="shared" si="545"/>
        <v>0</v>
      </c>
      <c r="M3504" t="s">
        <v>16</v>
      </c>
      <c r="N3504">
        <f t="shared" si="546"/>
        <v>1</v>
      </c>
      <c r="O3504">
        <f t="shared" si="547"/>
        <v>0</v>
      </c>
      <c r="P3504">
        <v>68.27</v>
      </c>
      <c r="Q3504">
        <f t="shared" si="548"/>
        <v>-0.83653722791323559</v>
      </c>
      <c r="R3504">
        <v>25</v>
      </c>
      <c r="S3504">
        <f t="shared" si="549"/>
        <v>-0.50164061417370487</v>
      </c>
      <c r="T3504" s="8">
        <v>0</v>
      </c>
    </row>
    <row r="3505" spans="1:20" x14ac:dyDescent="0.35">
      <c r="A3505">
        <v>52</v>
      </c>
      <c r="B3505">
        <f t="shared" si="540"/>
        <v>0.38802375523046173</v>
      </c>
      <c r="C3505">
        <v>0</v>
      </c>
      <c r="D3505">
        <v>1</v>
      </c>
      <c r="E3505" t="s">
        <v>23</v>
      </c>
      <c r="F3505">
        <f t="shared" si="541"/>
        <v>0</v>
      </c>
      <c r="G3505" t="s">
        <v>18</v>
      </c>
      <c r="H3505">
        <f t="shared" si="542"/>
        <v>0</v>
      </c>
      <c r="I3505">
        <f t="shared" si="543"/>
        <v>1</v>
      </c>
      <c r="J3505">
        <f t="shared" si="544"/>
        <v>0</v>
      </c>
      <c r="K3505" t="s">
        <v>19</v>
      </c>
      <c r="L3505">
        <f t="shared" si="545"/>
        <v>0</v>
      </c>
      <c r="M3505" t="s">
        <v>16</v>
      </c>
      <c r="N3505">
        <f t="shared" si="546"/>
        <v>1</v>
      </c>
      <c r="O3505">
        <f t="shared" si="547"/>
        <v>0</v>
      </c>
      <c r="P3505">
        <v>79.81</v>
      </c>
      <c r="Q3505">
        <f t="shared" si="548"/>
        <v>-0.58167366846937651</v>
      </c>
      <c r="R3505">
        <v>28.1</v>
      </c>
      <c r="S3505">
        <f t="shared" si="549"/>
        <v>-9.8980924833674058E-2</v>
      </c>
      <c r="T3505" s="8">
        <v>0</v>
      </c>
    </row>
    <row r="3506" spans="1:20" x14ac:dyDescent="0.35">
      <c r="A3506">
        <v>54</v>
      </c>
      <c r="B3506">
        <f t="shared" si="540"/>
        <v>0.47647849243726326</v>
      </c>
      <c r="C3506">
        <v>1</v>
      </c>
      <c r="D3506">
        <v>0</v>
      </c>
      <c r="E3506" t="s">
        <v>13</v>
      </c>
      <c r="F3506">
        <f t="shared" si="541"/>
        <v>1</v>
      </c>
      <c r="G3506" t="s">
        <v>25</v>
      </c>
      <c r="H3506">
        <f t="shared" si="542"/>
        <v>0</v>
      </c>
      <c r="I3506">
        <f t="shared" si="543"/>
        <v>0</v>
      </c>
      <c r="J3506">
        <f t="shared" si="544"/>
        <v>1</v>
      </c>
      <c r="K3506" t="s">
        <v>19</v>
      </c>
      <c r="L3506">
        <f t="shared" si="545"/>
        <v>0</v>
      </c>
      <c r="M3506" t="s">
        <v>16</v>
      </c>
      <c r="N3506">
        <f t="shared" si="546"/>
        <v>1</v>
      </c>
      <c r="O3506">
        <f t="shared" si="547"/>
        <v>0</v>
      </c>
      <c r="P3506">
        <v>100.12</v>
      </c>
      <c r="Q3506">
        <f t="shared" si="548"/>
        <v>-0.13312263794036644</v>
      </c>
      <c r="R3506">
        <v>32.299999999999997</v>
      </c>
      <c r="S3506">
        <f t="shared" si="549"/>
        <v>0.44655800911088306</v>
      </c>
      <c r="T3506" s="8">
        <v>0</v>
      </c>
    </row>
    <row r="3507" spans="1:20" x14ac:dyDescent="0.35">
      <c r="A3507">
        <v>77</v>
      </c>
      <c r="B3507">
        <f t="shared" si="540"/>
        <v>1.4937079703154805</v>
      </c>
      <c r="C3507">
        <v>0</v>
      </c>
      <c r="D3507">
        <v>0</v>
      </c>
      <c r="E3507" t="s">
        <v>13</v>
      </c>
      <c r="F3507">
        <f t="shared" si="541"/>
        <v>1</v>
      </c>
      <c r="G3507" t="s">
        <v>18</v>
      </c>
      <c r="H3507">
        <f t="shared" si="542"/>
        <v>0</v>
      </c>
      <c r="I3507">
        <f t="shared" si="543"/>
        <v>1</v>
      </c>
      <c r="J3507">
        <f t="shared" si="544"/>
        <v>0</v>
      </c>
      <c r="K3507" t="s">
        <v>15</v>
      </c>
      <c r="L3507">
        <f t="shared" si="545"/>
        <v>1</v>
      </c>
      <c r="M3507" t="s">
        <v>21</v>
      </c>
      <c r="N3507">
        <f t="shared" si="546"/>
        <v>0</v>
      </c>
      <c r="O3507">
        <f t="shared" si="547"/>
        <v>0</v>
      </c>
      <c r="P3507">
        <v>151.22999999999999</v>
      </c>
      <c r="Q3507">
        <f t="shared" si="548"/>
        <v>0.99565349058438468</v>
      </c>
      <c r="R3507">
        <v>24.9</v>
      </c>
      <c r="S3507">
        <f t="shared" si="549"/>
        <v>-0.51462963641048021</v>
      </c>
      <c r="T3507" s="8">
        <v>0</v>
      </c>
    </row>
    <row r="3508" spans="1:20" x14ac:dyDescent="0.35">
      <c r="A3508">
        <v>27</v>
      </c>
      <c r="B3508">
        <f t="shared" si="540"/>
        <v>-0.71766045985455706</v>
      </c>
      <c r="C3508">
        <v>0</v>
      </c>
      <c r="D3508">
        <v>0</v>
      </c>
      <c r="E3508" t="s">
        <v>23</v>
      </c>
      <c r="F3508">
        <f t="shared" si="541"/>
        <v>0</v>
      </c>
      <c r="G3508" t="s">
        <v>14</v>
      </c>
      <c r="H3508">
        <f t="shared" si="542"/>
        <v>1</v>
      </c>
      <c r="I3508">
        <f t="shared" si="543"/>
        <v>0</v>
      </c>
      <c r="J3508">
        <f t="shared" si="544"/>
        <v>0</v>
      </c>
      <c r="K3508" t="s">
        <v>19</v>
      </c>
      <c r="L3508">
        <f t="shared" si="545"/>
        <v>0</v>
      </c>
      <c r="M3508" t="s">
        <v>21</v>
      </c>
      <c r="N3508">
        <f t="shared" si="546"/>
        <v>0</v>
      </c>
      <c r="O3508">
        <f t="shared" si="547"/>
        <v>0</v>
      </c>
      <c r="P3508">
        <v>112.41</v>
      </c>
      <c r="Q3508">
        <f t="shared" si="548"/>
        <v>0.13830484434429774</v>
      </c>
      <c r="R3508">
        <v>33.700000000000003</v>
      </c>
      <c r="S3508">
        <f t="shared" si="549"/>
        <v>0.62840432042573635</v>
      </c>
      <c r="T3508" s="8">
        <v>0</v>
      </c>
    </row>
    <row r="3509" spans="1:20" x14ac:dyDescent="0.35">
      <c r="A3509">
        <v>35</v>
      </c>
      <c r="B3509">
        <f t="shared" si="540"/>
        <v>-0.36384151102735102</v>
      </c>
      <c r="C3509">
        <v>0</v>
      </c>
      <c r="D3509">
        <v>0</v>
      </c>
      <c r="E3509" t="s">
        <v>13</v>
      </c>
      <c r="F3509">
        <f t="shared" si="541"/>
        <v>1</v>
      </c>
      <c r="G3509" t="s">
        <v>18</v>
      </c>
      <c r="H3509">
        <f t="shared" si="542"/>
        <v>0</v>
      </c>
      <c r="I3509">
        <f t="shared" si="543"/>
        <v>1</v>
      </c>
      <c r="J3509">
        <f t="shared" si="544"/>
        <v>0</v>
      </c>
      <c r="K3509" t="s">
        <v>15</v>
      </c>
      <c r="L3509">
        <f t="shared" si="545"/>
        <v>1</v>
      </c>
      <c r="M3509" t="s">
        <v>16</v>
      </c>
      <c r="N3509">
        <f t="shared" si="546"/>
        <v>1</v>
      </c>
      <c r="O3509">
        <f t="shared" si="547"/>
        <v>0</v>
      </c>
      <c r="P3509">
        <v>205.97</v>
      </c>
      <c r="Q3509">
        <f t="shared" si="548"/>
        <v>2.2045990056586344</v>
      </c>
      <c r="R3509">
        <v>26.6</v>
      </c>
      <c r="S3509">
        <f t="shared" si="549"/>
        <v>-0.29381625838530179</v>
      </c>
      <c r="T3509" s="8">
        <v>0</v>
      </c>
    </row>
    <row r="3510" spans="1:20" x14ac:dyDescent="0.35">
      <c r="A3510">
        <v>30</v>
      </c>
      <c r="B3510">
        <f t="shared" si="540"/>
        <v>-0.58497835404435483</v>
      </c>
      <c r="C3510">
        <v>0</v>
      </c>
      <c r="D3510">
        <v>0</v>
      </c>
      <c r="E3510" t="s">
        <v>13</v>
      </c>
      <c r="F3510">
        <f t="shared" si="541"/>
        <v>1</v>
      </c>
      <c r="G3510" t="s">
        <v>14</v>
      </c>
      <c r="H3510">
        <f t="shared" si="542"/>
        <v>1</v>
      </c>
      <c r="I3510">
        <f t="shared" si="543"/>
        <v>0</v>
      </c>
      <c r="J3510">
        <f t="shared" si="544"/>
        <v>0</v>
      </c>
      <c r="K3510" t="s">
        <v>15</v>
      </c>
      <c r="L3510">
        <f t="shared" si="545"/>
        <v>1</v>
      </c>
      <c r="M3510" t="s">
        <v>21</v>
      </c>
      <c r="N3510">
        <f t="shared" si="546"/>
        <v>0</v>
      </c>
      <c r="O3510">
        <f t="shared" si="547"/>
        <v>0</v>
      </c>
      <c r="P3510">
        <v>112.19</v>
      </c>
      <c r="Q3510">
        <f t="shared" si="548"/>
        <v>0.13344609364432819</v>
      </c>
      <c r="R3510">
        <v>53.4</v>
      </c>
      <c r="S3510">
        <f t="shared" si="549"/>
        <v>3.1872417010704468</v>
      </c>
      <c r="T3510" s="8">
        <v>0</v>
      </c>
    </row>
    <row r="3511" spans="1:20" x14ac:dyDescent="0.35">
      <c r="A3511">
        <v>48</v>
      </c>
      <c r="B3511">
        <f t="shared" si="540"/>
        <v>0.21111428081685873</v>
      </c>
      <c r="C3511">
        <v>0</v>
      </c>
      <c r="D3511">
        <v>0</v>
      </c>
      <c r="E3511" t="s">
        <v>13</v>
      </c>
      <c r="F3511">
        <f t="shared" si="541"/>
        <v>1</v>
      </c>
      <c r="G3511" t="s">
        <v>18</v>
      </c>
      <c r="H3511">
        <f t="shared" si="542"/>
        <v>0</v>
      </c>
      <c r="I3511">
        <f t="shared" si="543"/>
        <v>1</v>
      </c>
      <c r="J3511">
        <f t="shared" si="544"/>
        <v>0</v>
      </c>
      <c r="K3511" t="s">
        <v>19</v>
      </c>
      <c r="L3511">
        <f t="shared" si="545"/>
        <v>0</v>
      </c>
      <c r="M3511" t="s">
        <v>21</v>
      </c>
      <c r="N3511">
        <f t="shared" si="546"/>
        <v>0</v>
      </c>
      <c r="O3511">
        <f t="shared" si="547"/>
        <v>0</v>
      </c>
      <c r="P3511">
        <v>71.930000000000007</v>
      </c>
      <c r="Q3511">
        <f t="shared" si="548"/>
        <v>-0.7557052844501051</v>
      </c>
      <c r="R3511">
        <v>41.7</v>
      </c>
      <c r="S3511">
        <f t="shared" si="549"/>
        <v>1.667526099367751</v>
      </c>
      <c r="T3511" s="8">
        <v>0</v>
      </c>
    </row>
    <row r="3512" spans="1:20" x14ac:dyDescent="0.35">
      <c r="A3512">
        <v>15</v>
      </c>
      <c r="B3512">
        <f t="shared" si="540"/>
        <v>-1.248388883095366</v>
      </c>
      <c r="C3512">
        <v>0</v>
      </c>
      <c r="D3512">
        <v>0</v>
      </c>
      <c r="E3512" t="s">
        <v>23</v>
      </c>
      <c r="F3512">
        <f t="shared" si="541"/>
        <v>0</v>
      </c>
      <c r="G3512" t="s">
        <v>26</v>
      </c>
      <c r="H3512">
        <f t="shared" si="542"/>
        <v>0</v>
      </c>
      <c r="I3512">
        <f t="shared" si="543"/>
        <v>0</v>
      </c>
      <c r="J3512">
        <f t="shared" si="544"/>
        <v>0</v>
      </c>
      <c r="K3512" t="s">
        <v>15</v>
      </c>
      <c r="L3512">
        <f t="shared" si="545"/>
        <v>1</v>
      </c>
      <c r="M3512" t="s">
        <v>21</v>
      </c>
      <c r="N3512">
        <f t="shared" si="546"/>
        <v>0</v>
      </c>
      <c r="O3512">
        <f t="shared" si="547"/>
        <v>0</v>
      </c>
      <c r="P3512">
        <v>190.89</v>
      </c>
      <c r="Q3512">
        <f t="shared" si="548"/>
        <v>1.8715537304061738</v>
      </c>
      <c r="R3512">
        <v>22</v>
      </c>
      <c r="S3512">
        <f t="shared" si="549"/>
        <v>-0.89131128127696035</v>
      </c>
      <c r="T3512" s="8">
        <v>0</v>
      </c>
    </row>
    <row r="3513" spans="1:20" x14ac:dyDescent="0.35">
      <c r="A3513">
        <v>26</v>
      </c>
      <c r="B3513">
        <f t="shared" si="540"/>
        <v>-0.76188782845795777</v>
      </c>
      <c r="C3513">
        <v>0</v>
      </c>
      <c r="D3513">
        <v>0</v>
      </c>
      <c r="E3513" t="s">
        <v>13</v>
      </c>
      <c r="F3513">
        <f t="shared" si="541"/>
        <v>1</v>
      </c>
      <c r="G3513" t="s">
        <v>14</v>
      </c>
      <c r="H3513">
        <f t="shared" si="542"/>
        <v>1</v>
      </c>
      <c r="I3513">
        <f t="shared" si="543"/>
        <v>0</v>
      </c>
      <c r="J3513">
        <f t="shared" si="544"/>
        <v>0</v>
      </c>
      <c r="K3513" t="s">
        <v>15</v>
      </c>
      <c r="L3513">
        <f t="shared" si="545"/>
        <v>1</v>
      </c>
      <c r="M3513" t="s">
        <v>22</v>
      </c>
      <c r="N3513">
        <f t="shared" si="546"/>
        <v>0</v>
      </c>
      <c r="O3513">
        <f t="shared" si="547"/>
        <v>1</v>
      </c>
      <c r="P3513">
        <v>138.02000000000001</v>
      </c>
      <c r="Q3513">
        <f t="shared" si="548"/>
        <v>0.7039075962816661</v>
      </c>
      <c r="R3513">
        <v>20.3</v>
      </c>
      <c r="S3513">
        <f t="shared" si="549"/>
        <v>-1.1121246593021383</v>
      </c>
      <c r="T3513" s="8">
        <v>0</v>
      </c>
    </row>
    <row r="3514" spans="1:20" x14ac:dyDescent="0.35">
      <c r="A3514">
        <v>38</v>
      </c>
      <c r="B3514">
        <f t="shared" si="540"/>
        <v>-0.23115940521714878</v>
      </c>
      <c r="C3514">
        <v>0</v>
      </c>
      <c r="D3514">
        <v>0</v>
      </c>
      <c r="E3514" t="s">
        <v>13</v>
      </c>
      <c r="F3514">
        <f t="shared" si="541"/>
        <v>1</v>
      </c>
      <c r="G3514" t="s">
        <v>14</v>
      </c>
      <c r="H3514">
        <f t="shared" si="542"/>
        <v>1</v>
      </c>
      <c r="I3514">
        <f t="shared" si="543"/>
        <v>0</v>
      </c>
      <c r="J3514">
        <f t="shared" si="544"/>
        <v>0</v>
      </c>
      <c r="K3514" t="s">
        <v>19</v>
      </c>
      <c r="L3514">
        <f t="shared" si="545"/>
        <v>0</v>
      </c>
      <c r="M3514" t="s">
        <v>22</v>
      </c>
      <c r="N3514">
        <f t="shared" si="546"/>
        <v>0</v>
      </c>
      <c r="O3514">
        <f t="shared" si="547"/>
        <v>1</v>
      </c>
      <c r="P3514">
        <v>66.16</v>
      </c>
      <c r="Q3514">
        <f t="shared" si="548"/>
        <v>-0.88313706417203475</v>
      </c>
      <c r="R3514">
        <v>42.7</v>
      </c>
      <c r="S3514">
        <f t="shared" si="549"/>
        <v>1.7974163217355028</v>
      </c>
      <c r="T3514" s="8">
        <v>0</v>
      </c>
    </row>
    <row r="3515" spans="1:20" x14ac:dyDescent="0.35">
      <c r="A3515">
        <v>29</v>
      </c>
      <c r="B3515">
        <f t="shared" si="540"/>
        <v>-0.62920572264775554</v>
      </c>
      <c r="C3515">
        <v>0</v>
      </c>
      <c r="D3515">
        <v>0</v>
      </c>
      <c r="E3515" t="s">
        <v>23</v>
      </c>
      <c r="F3515">
        <f t="shared" si="541"/>
        <v>0</v>
      </c>
      <c r="G3515" t="s">
        <v>14</v>
      </c>
      <c r="H3515">
        <f t="shared" si="542"/>
        <v>1</v>
      </c>
      <c r="I3515">
        <f t="shared" si="543"/>
        <v>0</v>
      </c>
      <c r="J3515">
        <f t="shared" si="544"/>
        <v>0</v>
      </c>
      <c r="K3515" t="s">
        <v>19</v>
      </c>
      <c r="L3515">
        <f t="shared" si="545"/>
        <v>0</v>
      </c>
      <c r="M3515" t="s">
        <v>22</v>
      </c>
      <c r="N3515">
        <f t="shared" si="546"/>
        <v>0</v>
      </c>
      <c r="O3515">
        <f t="shared" si="547"/>
        <v>1</v>
      </c>
      <c r="P3515">
        <v>105.73</v>
      </c>
      <c r="Q3515">
        <f t="shared" si="548"/>
        <v>-9.2244950911421243E-3</v>
      </c>
      <c r="R3515">
        <v>28.2</v>
      </c>
      <c r="S3515">
        <f t="shared" si="549"/>
        <v>-8.599190259689915E-2</v>
      </c>
      <c r="T3515" s="8">
        <v>0</v>
      </c>
    </row>
    <row r="3516" spans="1:20" x14ac:dyDescent="0.35">
      <c r="A3516">
        <v>49</v>
      </c>
      <c r="B3516">
        <f t="shared" si="540"/>
        <v>0.2553416494202595</v>
      </c>
      <c r="C3516">
        <v>0</v>
      </c>
      <c r="D3516">
        <v>0</v>
      </c>
      <c r="E3516" t="s">
        <v>13</v>
      </c>
      <c r="F3516">
        <f t="shared" si="541"/>
        <v>1</v>
      </c>
      <c r="G3516" t="s">
        <v>14</v>
      </c>
      <c r="H3516">
        <f t="shared" si="542"/>
        <v>1</v>
      </c>
      <c r="I3516">
        <f t="shared" si="543"/>
        <v>0</v>
      </c>
      <c r="J3516">
        <f t="shared" si="544"/>
        <v>0</v>
      </c>
      <c r="K3516" t="s">
        <v>19</v>
      </c>
      <c r="L3516">
        <f t="shared" si="545"/>
        <v>0</v>
      </c>
      <c r="M3516" t="s">
        <v>22</v>
      </c>
      <c r="N3516">
        <f t="shared" si="546"/>
        <v>0</v>
      </c>
      <c r="O3516">
        <f t="shared" si="547"/>
        <v>1</v>
      </c>
      <c r="P3516">
        <v>78.34</v>
      </c>
      <c r="Q3516">
        <f t="shared" si="548"/>
        <v>-0.61413895723735501</v>
      </c>
      <c r="R3516">
        <v>32.5</v>
      </c>
      <c r="S3516">
        <f t="shared" si="549"/>
        <v>0.47253605358443379</v>
      </c>
      <c r="T3516" s="8">
        <v>0</v>
      </c>
    </row>
    <row r="3517" spans="1:20" x14ac:dyDescent="0.35">
      <c r="A3517">
        <v>55</v>
      </c>
      <c r="B3517">
        <f t="shared" si="540"/>
        <v>0.52070586104066396</v>
      </c>
      <c r="C3517">
        <v>0</v>
      </c>
      <c r="D3517">
        <v>0</v>
      </c>
      <c r="E3517" t="s">
        <v>13</v>
      </c>
      <c r="F3517">
        <f t="shared" si="541"/>
        <v>1</v>
      </c>
      <c r="G3517" t="s">
        <v>14</v>
      </c>
      <c r="H3517">
        <f t="shared" si="542"/>
        <v>1</v>
      </c>
      <c r="I3517">
        <f t="shared" si="543"/>
        <v>0</v>
      </c>
      <c r="J3517">
        <f t="shared" si="544"/>
        <v>0</v>
      </c>
      <c r="K3517" t="s">
        <v>15</v>
      </c>
      <c r="L3517">
        <f t="shared" si="545"/>
        <v>1</v>
      </c>
      <c r="M3517" t="s">
        <v>16</v>
      </c>
      <c r="N3517">
        <f t="shared" si="546"/>
        <v>1</v>
      </c>
      <c r="O3517">
        <f t="shared" si="547"/>
        <v>0</v>
      </c>
      <c r="P3517">
        <v>102.1</v>
      </c>
      <c r="Q3517">
        <f t="shared" si="548"/>
        <v>-8.9393881640640438E-2</v>
      </c>
      <c r="R3517">
        <v>22.5</v>
      </c>
      <c r="S3517">
        <f t="shared" si="549"/>
        <v>-0.82636617009308444</v>
      </c>
      <c r="T3517" s="8">
        <v>0</v>
      </c>
    </row>
    <row r="3518" spans="1:20" x14ac:dyDescent="0.35">
      <c r="A3518">
        <v>52</v>
      </c>
      <c r="B3518">
        <f t="shared" si="540"/>
        <v>0.38802375523046173</v>
      </c>
      <c r="C3518">
        <v>0</v>
      </c>
      <c r="D3518">
        <v>0</v>
      </c>
      <c r="E3518" t="s">
        <v>13</v>
      </c>
      <c r="F3518">
        <f t="shared" si="541"/>
        <v>1</v>
      </c>
      <c r="G3518" t="s">
        <v>14</v>
      </c>
      <c r="H3518">
        <f t="shared" si="542"/>
        <v>1</v>
      </c>
      <c r="I3518">
        <f t="shared" si="543"/>
        <v>0</v>
      </c>
      <c r="J3518">
        <f t="shared" si="544"/>
        <v>0</v>
      </c>
      <c r="K3518" t="s">
        <v>15</v>
      </c>
      <c r="L3518">
        <f t="shared" si="545"/>
        <v>1</v>
      </c>
      <c r="M3518" t="s">
        <v>22</v>
      </c>
      <c r="N3518">
        <f t="shared" si="546"/>
        <v>0</v>
      </c>
      <c r="O3518">
        <f t="shared" si="547"/>
        <v>1</v>
      </c>
      <c r="P3518">
        <v>97.37</v>
      </c>
      <c r="Q3518">
        <f t="shared" si="548"/>
        <v>-0.19385702168998623</v>
      </c>
      <c r="R3518">
        <v>26.5</v>
      </c>
      <c r="S3518">
        <f t="shared" si="549"/>
        <v>-0.30680528062207713</v>
      </c>
      <c r="T3518" s="8">
        <v>0</v>
      </c>
    </row>
    <row r="3519" spans="1:20" x14ac:dyDescent="0.35">
      <c r="A3519">
        <v>49</v>
      </c>
      <c r="B3519">
        <f t="shared" si="540"/>
        <v>0.2553416494202595</v>
      </c>
      <c r="C3519">
        <v>0</v>
      </c>
      <c r="D3519">
        <v>0</v>
      </c>
      <c r="E3519" t="s">
        <v>13</v>
      </c>
      <c r="F3519">
        <f t="shared" si="541"/>
        <v>1</v>
      </c>
      <c r="G3519" t="s">
        <v>14</v>
      </c>
      <c r="H3519">
        <f t="shared" si="542"/>
        <v>1</v>
      </c>
      <c r="I3519">
        <f t="shared" si="543"/>
        <v>0</v>
      </c>
      <c r="J3519">
        <f t="shared" si="544"/>
        <v>0</v>
      </c>
      <c r="K3519" t="s">
        <v>15</v>
      </c>
      <c r="L3519">
        <f t="shared" si="545"/>
        <v>1</v>
      </c>
      <c r="M3519" t="s">
        <v>22</v>
      </c>
      <c r="N3519">
        <f t="shared" si="546"/>
        <v>0</v>
      </c>
      <c r="O3519">
        <f t="shared" si="547"/>
        <v>1</v>
      </c>
      <c r="P3519">
        <v>193.87</v>
      </c>
      <c r="Q3519">
        <f t="shared" si="548"/>
        <v>1.9373677171603074</v>
      </c>
      <c r="R3519">
        <v>41</v>
      </c>
      <c r="S3519">
        <f t="shared" si="549"/>
        <v>1.5766029437103242</v>
      </c>
      <c r="T3519" s="8">
        <v>0</v>
      </c>
    </row>
    <row r="3520" spans="1:20" x14ac:dyDescent="0.35">
      <c r="A3520">
        <v>21</v>
      </c>
      <c r="B3520">
        <f t="shared" si="540"/>
        <v>-0.98302467147496153</v>
      </c>
      <c r="C3520">
        <v>0</v>
      </c>
      <c r="D3520">
        <v>0</v>
      </c>
      <c r="E3520" t="s">
        <v>23</v>
      </c>
      <c r="F3520">
        <f t="shared" si="541"/>
        <v>0</v>
      </c>
      <c r="G3520" t="s">
        <v>14</v>
      </c>
      <c r="H3520">
        <f t="shared" si="542"/>
        <v>1</v>
      </c>
      <c r="I3520">
        <f t="shared" si="543"/>
        <v>0</v>
      </c>
      <c r="J3520">
        <f t="shared" si="544"/>
        <v>0</v>
      </c>
      <c r="K3520" t="s">
        <v>19</v>
      </c>
      <c r="L3520">
        <f t="shared" si="545"/>
        <v>0</v>
      </c>
      <c r="M3520" t="s">
        <v>22</v>
      </c>
      <c r="N3520">
        <f t="shared" si="546"/>
        <v>0</v>
      </c>
      <c r="O3520">
        <f t="shared" si="547"/>
        <v>1</v>
      </c>
      <c r="P3520">
        <v>78.319999999999993</v>
      </c>
      <c r="Q3520">
        <f t="shared" si="548"/>
        <v>-0.61458066184644344</v>
      </c>
      <c r="R3520">
        <v>27</v>
      </c>
      <c r="S3520">
        <f t="shared" si="549"/>
        <v>-0.24186016943820124</v>
      </c>
      <c r="T3520" s="8">
        <v>0</v>
      </c>
    </row>
    <row r="3521" spans="1:20" x14ac:dyDescent="0.35">
      <c r="A3521">
        <v>24</v>
      </c>
      <c r="B3521">
        <f t="shared" si="540"/>
        <v>-0.8503425656647593</v>
      </c>
      <c r="C3521">
        <v>0</v>
      </c>
      <c r="D3521">
        <v>0</v>
      </c>
      <c r="E3521" t="s">
        <v>13</v>
      </c>
      <c r="F3521">
        <f t="shared" si="541"/>
        <v>1</v>
      </c>
      <c r="G3521" t="s">
        <v>14</v>
      </c>
      <c r="H3521">
        <f t="shared" si="542"/>
        <v>1</v>
      </c>
      <c r="I3521">
        <f t="shared" si="543"/>
        <v>0</v>
      </c>
      <c r="J3521">
        <f t="shared" si="544"/>
        <v>0</v>
      </c>
      <c r="K3521" t="s">
        <v>19</v>
      </c>
      <c r="L3521">
        <f t="shared" si="545"/>
        <v>0</v>
      </c>
      <c r="M3521" t="s">
        <v>16</v>
      </c>
      <c r="N3521">
        <f t="shared" si="546"/>
        <v>1</v>
      </c>
      <c r="O3521">
        <f t="shared" si="547"/>
        <v>0</v>
      </c>
      <c r="P3521">
        <v>130</v>
      </c>
      <c r="Q3521">
        <f t="shared" si="548"/>
        <v>0.52678404803732026</v>
      </c>
      <c r="R3521">
        <v>25.9</v>
      </c>
      <c r="S3521">
        <f t="shared" si="549"/>
        <v>-0.38473941404272843</v>
      </c>
      <c r="T3521" s="8">
        <v>0</v>
      </c>
    </row>
    <row r="3522" spans="1:20" x14ac:dyDescent="0.35">
      <c r="A3522">
        <v>18</v>
      </c>
      <c r="B3522">
        <f t="shared" si="540"/>
        <v>-1.1157067772851639</v>
      </c>
      <c r="C3522">
        <v>0</v>
      </c>
      <c r="D3522">
        <v>0</v>
      </c>
      <c r="E3522" t="s">
        <v>23</v>
      </c>
      <c r="F3522">
        <f t="shared" si="541"/>
        <v>0</v>
      </c>
      <c r="G3522" t="s">
        <v>18</v>
      </c>
      <c r="H3522">
        <f t="shared" si="542"/>
        <v>0</v>
      </c>
      <c r="I3522">
        <f t="shared" si="543"/>
        <v>1</v>
      </c>
      <c r="J3522">
        <f t="shared" si="544"/>
        <v>0</v>
      </c>
      <c r="K3522" t="s">
        <v>15</v>
      </c>
      <c r="L3522">
        <f t="shared" si="545"/>
        <v>1</v>
      </c>
      <c r="M3522" t="s">
        <v>21</v>
      </c>
      <c r="N3522">
        <f t="shared" si="546"/>
        <v>0</v>
      </c>
      <c r="O3522">
        <f t="shared" si="547"/>
        <v>0</v>
      </c>
      <c r="P3522">
        <v>74</v>
      </c>
      <c r="Q3522">
        <f t="shared" si="548"/>
        <v>-0.70998885740948237</v>
      </c>
      <c r="R3522">
        <v>23.7</v>
      </c>
      <c r="S3522">
        <f t="shared" si="549"/>
        <v>-0.67049790325178238</v>
      </c>
      <c r="T3522" s="8">
        <v>0</v>
      </c>
    </row>
    <row r="3523" spans="1:20" x14ac:dyDescent="0.35">
      <c r="A3523">
        <v>52</v>
      </c>
      <c r="B3523">
        <f t="shared" ref="B3523:B3586" si="550">(A3523-$V$1)/$V$2</f>
        <v>0.38802375523046173</v>
      </c>
      <c r="C3523">
        <v>0</v>
      </c>
      <c r="D3523">
        <v>0</v>
      </c>
      <c r="E3523" t="s">
        <v>13</v>
      </c>
      <c r="F3523">
        <f t="shared" ref="F3523:F3586" si="551">IF(E3523="Yes",1,0)</f>
        <v>1</v>
      </c>
      <c r="G3523" t="s">
        <v>14</v>
      </c>
      <c r="H3523">
        <f t="shared" ref="H3523:H3586" si="552">IF(G3523="Private",1,0)</f>
        <v>1</v>
      </c>
      <c r="I3523">
        <f t="shared" ref="I3523:I3586" si="553">IF(G3523="Self-employed",1,0)</f>
        <v>0</v>
      </c>
      <c r="J3523">
        <f t="shared" ref="J3523:J3586" si="554">IF(G3523="Govt_job",1,0)</f>
        <v>0</v>
      </c>
      <c r="K3523" t="s">
        <v>19</v>
      </c>
      <c r="L3523">
        <f t="shared" ref="L3523:L3586" si="555">IF(K3523="Urban",1,0)</f>
        <v>0</v>
      </c>
      <c r="M3523" t="s">
        <v>21</v>
      </c>
      <c r="N3523">
        <f t="shared" ref="N3523:N3586" si="556">IF(M3523="formerly smoked",1,0)</f>
        <v>0</v>
      </c>
      <c r="O3523">
        <f t="shared" ref="O3523:O3586" si="557">IF(M3523="smokes",1,0)</f>
        <v>0</v>
      </c>
      <c r="P3523">
        <v>111.04</v>
      </c>
      <c r="Q3523">
        <f t="shared" ref="Q3523:Q3586" si="558">(P3523-$W$5)/$W$6</f>
        <v>0.10804807862176009</v>
      </c>
      <c r="R3523">
        <v>30</v>
      </c>
      <c r="S3523">
        <f t="shared" ref="S3523:S3586" si="559">(R3523-$V$11)/$V$12</f>
        <v>0.14781049766505422</v>
      </c>
      <c r="T3523" s="8">
        <v>0</v>
      </c>
    </row>
    <row r="3524" spans="1:20" x14ac:dyDescent="0.35">
      <c r="A3524">
        <v>70</v>
      </c>
      <c r="B3524">
        <f t="shared" si="550"/>
        <v>1.1841163900916754</v>
      </c>
      <c r="C3524">
        <v>1</v>
      </c>
      <c r="D3524">
        <v>0</v>
      </c>
      <c r="E3524" t="s">
        <v>13</v>
      </c>
      <c r="F3524">
        <f t="shared" si="551"/>
        <v>1</v>
      </c>
      <c r="G3524" t="s">
        <v>14</v>
      </c>
      <c r="H3524">
        <f t="shared" si="552"/>
        <v>1</v>
      </c>
      <c r="I3524">
        <f t="shared" si="553"/>
        <v>0</v>
      </c>
      <c r="J3524">
        <f t="shared" si="554"/>
        <v>0</v>
      </c>
      <c r="K3524" t="s">
        <v>15</v>
      </c>
      <c r="L3524">
        <f t="shared" si="555"/>
        <v>1</v>
      </c>
      <c r="M3524" t="s">
        <v>16</v>
      </c>
      <c r="N3524">
        <f t="shared" si="556"/>
        <v>1</v>
      </c>
      <c r="O3524">
        <f t="shared" si="557"/>
        <v>0</v>
      </c>
      <c r="P3524">
        <v>214.77</v>
      </c>
      <c r="Q3524">
        <f t="shared" si="558"/>
        <v>2.3989490336574177</v>
      </c>
      <c r="R3524">
        <v>15</v>
      </c>
      <c r="S3524">
        <f t="shared" si="559"/>
        <v>-1.8005428378512232</v>
      </c>
      <c r="T3524" s="8">
        <v>0</v>
      </c>
    </row>
    <row r="3525" spans="1:20" x14ac:dyDescent="0.35">
      <c r="A3525">
        <v>51</v>
      </c>
      <c r="B3525">
        <f t="shared" si="550"/>
        <v>0.34379638662706097</v>
      </c>
      <c r="C3525">
        <v>0</v>
      </c>
      <c r="D3525">
        <v>0</v>
      </c>
      <c r="E3525" t="s">
        <v>13</v>
      </c>
      <c r="F3525">
        <f t="shared" si="551"/>
        <v>1</v>
      </c>
      <c r="G3525" t="s">
        <v>18</v>
      </c>
      <c r="H3525">
        <f t="shared" si="552"/>
        <v>0</v>
      </c>
      <c r="I3525">
        <f t="shared" si="553"/>
        <v>1</v>
      </c>
      <c r="J3525">
        <f t="shared" si="554"/>
        <v>0</v>
      </c>
      <c r="K3525" t="s">
        <v>19</v>
      </c>
      <c r="L3525">
        <f t="shared" si="555"/>
        <v>0</v>
      </c>
      <c r="M3525" t="s">
        <v>21</v>
      </c>
      <c r="N3525">
        <f t="shared" si="556"/>
        <v>0</v>
      </c>
      <c r="O3525">
        <f t="shared" si="557"/>
        <v>0</v>
      </c>
      <c r="P3525">
        <v>97.25</v>
      </c>
      <c r="Q3525">
        <f t="shared" si="558"/>
        <v>-0.19650724934451516</v>
      </c>
      <c r="R3525">
        <v>21.5</v>
      </c>
      <c r="S3525">
        <f t="shared" si="559"/>
        <v>-0.95625639246083627</v>
      </c>
      <c r="T3525" s="8">
        <v>0</v>
      </c>
    </row>
    <row r="3526" spans="1:20" x14ac:dyDescent="0.35">
      <c r="A3526">
        <v>58</v>
      </c>
      <c r="B3526">
        <f t="shared" si="550"/>
        <v>0.6533879668508662</v>
      </c>
      <c r="C3526">
        <v>0</v>
      </c>
      <c r="D3526">
        <v>0</v>
      </c>
      <c r="E3526" t="s">
        <v>13</v>
      </c>
      <c r="F3526">
        <f t="shared" si="551"/>
        <v>1</v>
      </c>
      <c r="G3526" t="s">
        <v>14</v>
      </c>
      <c r="H3526">
        <f t="shared" si="552"/>
        <v>1</v>
      </c>
      <c r="I3526">
        <f t="shared" si="553"/>
        <v>0</v>
      </c>
      <c r="J3526">
        <f t="shared" si="554"/>
        <v>0</v>
      </c>
      <c r="K3526" t="s">
        <v>15</v>
      </c>
      <c r="L3526">
        <f t="shared" si="555"/>
        <v>1</v>
      </c>
      <c r="M3526" t="s">
        <v>21</v>
      </c>
      <c r="N3526">
        <f t="shared" si="556"/>
        <v>0</v>
      </c>
      <c r="O3526">
        <f t="shared" si="557"/>
        <v>0</v>
      </c>
      <c r="P3526">
        <v>79.95</v>
      </c>
      <c r="Q3526">
        <f t="shared" si="558"/>
        <v>-0.57858173620575948</v>
      </c>
      <c r="R3526">
        <v>25.9</v>
      </c>
      <c r="S3526">
        <f t="shared" si="559"/>
        <v>-0.38473941404272843</v>
      </c>
      <c r="T3526" s="8">
        <v>0</v>
      </c>
    </row>
    <row r="3527" spans="1:20" x14ac:dyDescent="0.35">
      <c r="A3527">
        <v>46</v>
      </c>
      <c r="B3527">
        <f t="shared" si="550"/>
        <v>0.12265954361005722</v>
      </c>
      <c r="C3527">
        <v>0</v>
      </c>
      <c r="D3527">
        <v>0</v>
      </c>
      <c r="E3527" t="s">
        <v>13</v>
      </c>
      <c r="F3527">
        <f t="shared" si="551"/>
        <v>1</v>
      </c>
      <c r="G3527" t="s">
        <v>25</v>
      </c>
      <c r="H3527">
        <f t="shared" si="552"/>
        <v>0</v>
      </c>
      <c r="I3527">
        <f t="shared" si="553"/>
        <v>0</v>
      </c>
      <c r="J3527">
        <f t="shared" si="554"/>
        <v>1</v>
      </c>
      <c r="K3527" t="s">
        <v>15</v>
      </c>
      <c r="L3527">
        <f t="shared" si="555"/>
        <v>1</v>
      </c>
      <c r="M3527" t="s">
        <v>22</v>
      </c>
      <c r="N3527">
        <f t="shared" si="556"/>
        <v>0</v>
      </c>
      <c r="O3527">
        <f t="shared" si="557"/>
        <v>1</v>
      </c>
      <c r="P3527">
        <v>162.24</v>
      </c>
      <c r="Q3527">
        <f t="shared" si="558"/>
        <v>1.2388118778874082</v>
      </c>
      <c r="R3527">
        <v>24.3</v>
      </c>
      <c r="S3527">
        <f t="shared" si="559"/>
        <v>-0.59256376983113102</v>
      </c>
      <c r="T3527" s="8">
        <v>0</v>
      </c>
    </row>
    <row r="3528" spans="1:20" x14ac:dyDescent="0.35">
      <c r="A3528">
        <v>79</v>
      </c>
      <c r="B3528">
        <f t="shared" si="550"/>
        <v>1.5821627075222819</v>
      </c>
      <c r="C3528">
        <v>0</v>
      </c>
      <c r="D3528">
        <v>0</v>
      </c>
      <c r="E3528" t="s">
        <v>23</v>
      </c>
      <c r="F3528">
        <f t="shared" si="551"/>
        <v>0</v>
      </c>
      <c r="G3528" t="s">
        <v>18</v>
      </c>
      <c r="H3528">
        <f t="shared" si="552"/>
        <v>0</v>
      </c>
      <c r="I3528">
        <f t="shared" si="553"/>
        <v>1</v>
      </c>
      <c r="J3528">
        <f t="shared" si="554"/>
        <v>0</v>
      </c>
      <c r="K3528" t="s">
        <v>15</v>
      </c>
      <c r="L3528">
        <f t="shared" si="555"/>
        <v>1</v>
      </c>
      <c r="M3528" t="s">
        <v>16</v>
      </c>
      <c r="N3528">
        <f t="shared" si="556"/>
        <v>1</v>
      </c>
      <c r="O3528">
        <f t="shared" si="557"/>
        <v>0</v>
      </c>
      <c r="P3528">
        <v>74.36</v>
      </c>
      <c r="Q3528">
        <f t="shared" si="558"/>
        <v>-0.70203817444589578</v>
      </c>
      <c r="R3528">
        <v>39.200000000000003</v>
      </c>
      <c r="S3528">
        <f t="shared" si="559"/>
        <v>1.3428005434483714</v>
      </c>
      <c r="T3528" s="8">
        <v>0</v>
      </c>
    </row>
    <row r="3529" spans="1:20" x14ac:dyDescent="0.35">
      <c r="A3529">
        <v>11</v>
      </c>
      <c r="B3529">
        <f t="shared" si="550"/>
        <v>-1.425298357508969</v>
      </c>
      <c r="C3529">
        <v>0</v>
      </c>
      <c r="D3529">
        <v>0</v>
      </c>
      <c r="E3529" t="s">
        <v>23</v>
      </c>
      <c r="F3529">
        <f t="shared" si="551"/>
        <v>0</v>
      </c>
      <c r="G3529" t="s">
        <v>26</v>
      </c>
      <c r="H3529">
        <f t="shared" si="552"/>
        <v>0</v>
      </c>
      <c r="I3529">
        <f t="shared" si="553"/>
        <v>0</v>
      </c>
      <c r="J3529">
        <f t="shared" si="554"/>
        <v>0</v>
      </c>
      <c r="K3529" t="s">
        <v>15</v>
      </c>
      <c r="L3529">
        <f t="shared" si="555"/>
        <v>1</v>
      </c>
      <c r="M3529" t="s">
        <v>21</v>
      </c>
      <c r="N3529">
        <f t="shared" si="556"/>
        <v>0</v>
      </c>
      <c r="O3529">
        <f t="shared" si="557"/>
        <v>0</v>
      </c>
      <c r="P3529">
        <v>69.680000000000007</v>
      </c>
      <c r="Q3529">
        <f t="shared" si="558"/>
        <v>-0.80539705297252118</v>
      </c>
      <c r="R3529">
        <v>14.4</v>
      </c>
      <c r="S3529">
        <f t="shared" si="559"/>
        <v>-1.8784769712718741</v>
      </c>
      <c r="T3529" s="8">
        <v>0</v>
      </c>
    </row>
    <row r="3530" spans="1:20" x14ac:dyDescent="0.35">
      <c r="A3530">
        <v>61</v>
      </c>
      <c r="B3530">
        <f t="shared" si="550"/>
        <v>0.78607007266106854</v>
      </c>
      <c r="C3530">
        <v>0</v>
      </c>
      <c r="D3530">
        <v>0</v>
      </c>
      <c r="E3530" t="s">
        <v>13</v>
      </c>
      <c r="F3530">
        <f t="shared" si="551"/>
        <v>1</v>
      </c>
      <c r="G3530" t="s">
        <v>14</v>
      </c>
      <c r="H3530">
        <f t="shared" si="552"/>
        <v>1</v>
      </c>
      <c r="I3530">
        <f t="shared" si="553"/>
        <v>0</v>
      </c>
      <c r="J3530">
        <f t="shared" si="554"/>
        <v>0</v>
      </c>
      <c r="K3530" t="s">
        <v>15</v>
      </c>
      <c r="L3530">
        <f t="shared" si="555"/>
        <v>1</v>
      </c>
      <c r="M3530" t="s">
        <v>21</v>
      </c>
      <c r="N3530">
        <f t="shared" si="556"/>
        <v>0</v>
      </c>
      <c r="O3530">
        <f t="shared" si="557"/>
        <v>0</v>
      </c>
      <c r="P3530">
        <v>98.35</v>
      </c>
      <c r="Q3530">
        <f t="shared" si="558"/>
        <v>-0.17221349584466739</v>
      </c>
      <c r="R3530">
        <v>26.6</v>
      </c>
      <c r="S3530">
        <f t="shared" si="559"/>
        <v>-0.29381625838530179</v>
      </c>
      <c r="T3530" s="8">
        <v>0</v>
      </c>
    </row>
    <row r="3531" spans="1:20" x14ac:dyDescent="0.35">
      <c r="A3531">
        <v>51</v>
      </c>
      <c r="B3531">
        <f t="shared" si="550"/>
        <v>0.34379638662706097</v>
      </c>
      <c r="C3531">
        <v>0</v>
      </c>
      <c r="D3531">
        <v>0</v>
      </c>
      <c r="E3531" t="s">
        <v>13</v>
      </c>
      <c r="F3531">
        <f t="shared" si="551"/>
        <v>1</v>
      </c>
      <c r="G3531" t="s">
        <v>18</v>
      </c>
      <c r="H3531">
        <f t="shared" si="552"/>
        <v>0</v>
      </c>
      <c r="I3531">
        <f t="shared" si="553"/>
        <v>1</v>
      </c>
      <c r="J3531">
        <f t="shared" si="554"/>
        <v>0</v>
      </c>
      <c r="K3531" t="s">
        <v>15</v>
      </c>
      <c r="L3531">
        <f t="shared" si="555"/>
        <v>1</v>
      </c>
      <c r="M3531" t="s">
        <v>21</v>
      </c>
      <c r="N3531">
        <f t="shared" si="556"/>
        <v>0</v>
      </c>
      <c r="O3531">
        <f t="shared" si="557"/>
        <v>0</v>
      </c>
      <c r="P3531">
        <v>75.73</v>
      </c>
      <c r="Q3531">
        <f t="shared" si="558"/>
        <v>-0.67178140872335779</v>
      </c>
      <c r="R3531">
        <v>30.7</v>
      </c>
      <c r="S3531">
        <f t="shared" si="559"/>
        <v>0.23873365332248039</v>
      </c>
      <c r="T3531" s="8">
        <v>0</v>
      </c>
    </row>
    <row r="3532" spans="1:20" x14ac:dyDescent="0.35">
      <c r="A3532">
        <v>21</v>
      </c>
      <c r="B3532">
        <f t="shared" si="550"/>
        <v>-0.98302467147496153</v>
      </c>
      <c r="C3532">
        <v>0</v>
      </c>
      <c r="D3532">
        <v>0</v>
      </c>
      <c r="E3532" t="s">
        <v>23</v>
      </c>
      <c r="F3532">
        <f t="shared" si="551"/>
        <v>0</v>
      </c>
      <c r="G3532" t="s">
        <v>14</v>
      </c>
      <c r="H3532">
        <f t="shared" si="552"/>
        <v>1</v>
      </c>
      <c r="I3532">
        <f t="shared" si="553"/>
        <v>0</v>
      </c>
      <c r="J3532">
        <f t="shared" si="554"/>
        <v>0</v>
      </c>
      <c r="K3532" t="s">
        <v>19</v>
      </c>
      <c r="L3532">
        <f t="shared" si="555"/>
        <v>0</v>
      </c>
      <c r="M3532" t="s">
        <v>22</v>
      </c>
      <c r="N3532">
        <f t="shared" si="556"/>
        <v>0</v>
      </c>
      <c r="O3532">
        <f t="shared" si="557"/>
        <v>1</v>
      </c>
      <c r="P3532">
        <v>85.86</v>
      </c>
      <c r="Q3532">
        <f t="shared" si="558"/>
        <v>-0.44805802422021307</v>
      </c>
      <c r="R3532">
        <v>35.4</v>
      </c>
      <c r="S3532">
        <f t="shared" si="559"/>
        <v>0.84921769845091388</v>
      </c>
      <c r="T3532" s="8">
        <v>0</v>
      </c>
    </row>
    <row r="3533" spans="1:20" x14ac:dyDescent="0.35">
      <c r="A3533">
        <v>71</v>
      </c>
      <c r="B3533">
        <f t="shared" si="550"/>
        <v>1.2283437586950761</v>
      </c>
      <c r="C3533">
        <v>0</v>
      </c>
      <c r="D3533">
        <v>0</v>
      </c>
      <c r="E3533" t="s">
        <v>13</v>
      </c>
      <c r="F3533">
        <f t="shared" si="551"/>
        <v>1</v>
      </c>
      <c r="G3533" t="s">
        <v>14</v>
      </c>
      <c r="H3533">
        <f t="shared" si="552"/>
        <v>1</v>
      </c>
      <c r="I3533">
        <f t="shared" si="553"/>
        <v>0</v>
      </c>
      <c r="J3533">
        <f t="shared" si="554"/>
        <v>0</v>
      </c>
      <c r="K3533" t="s">
        <v>15</v>
      </c>
      <c r="L3533">
        <f t="shared" si="555"/>
        <v>1</v>
      </c>
      <c r="M3533" t="s">
        <v>21</v>
      </c>
      <c r="N3533">
        <f t="shared" si="556"/>
        <v>0</v>
      </c>
      <c r="O3533">
        <f t="shared" si="557"/>
        <v>0</v>
      </c>
      <c r="P3533">
        <v>80.34</v>
      </c>
      <c r="Q3533">
        <f t="shared" si="558"/>
        <v>-0.56996849632854063</v>
      </c>
      <c r="R3533">
        <v>29.2</v>
      </c>
      <c r="S3533">
        <f t="shared" si="559"/>
        <v>4.3898319770852672E-2</v>
      </c>
      <c r="T3533" s="8">
        <v>0</v>
      </c>
    </row>
    <row r="3534" spans="1:20" x14ac:dyDescent="0.35">
      <c r="A3534">
        <v>13</v>
      </c>
      <c r="B3534">
        <f t="shared" si="550"/>
        <v>-1.3368436203021676</v>
      </c>
      <c r="C3534">
        <v>0</v>
      </c>
      <c r="D3534">
        <v>0</v>
      </c>
      <c r="E3534" t="s">
        <v>23</v>
      </c>
      <c r="F3534">
        <f t="shared" si="551"/>
        <v>0</v>
      </c>
      <c r="G3534" t="s">
        <v>14</v>
      </c>
      <c r="H3534">
        <f t="shared" si="552"/>
        <v>1</v>
      </c>
      <c r="I3534">
        <f t="shared" si="553"/>
        <v>0</v>
      </c>
      <c r="J3534">
        <f t="shared" si="554"/>
        <v>0</v>
      </c>
      <c r="K3534" t="s">
        <v>19</v>
      </c>
      <c r="L3534">
        <f t="shared" si="555"/>
        <v>0</v>
      </c>
      <c r="M3534" t="s">
        <v>21</v>
      </c>
      <c r="N3534">
        <f t="shared" si="556"/>
        <v>0</v>
      </c>
      <c r="O3534">
        <f t="shared" si="557"/>
        <v>0</v>
      </c>
      <c r="P3534">
        <v>73.760000000000005</v>
      </c>
      <c r="Q3534">
        <f t="shared" si="558"/>
        <v>-0.7152893127185399</v>
      </c>
      <c r="R3534">
        <v>26.7</v>
      </c>
      <c r="S3534">
        <f t="shared" si="559"/>
        <v>-0.28082723614852689</v>
      </c>
      <c r="T3534" s="8">
        <v>0</v>
      </c>
    </row>
    <row r="3535" spans="1:20" x14ac:dyDescent="0.35">
      <c r="A3535">
        <v>16</v>
      </c>
      <c r="B3535">
        <f t="shared" si="550"/>
        <v>-1.2041615144919653</v>
      </c>
      <c r="C3535">
        <v>0</v>
      </c>
      <c r="D3535">
        <v>0</v>
      </c>
      <c r="E3535" t="s">
        <v>23</v>
      </c>
      <c r="F3535">
        <f t="shared" si="551"/>
        <v>0</v>
      </c>
      <c r="G3535" t="s">
        <v>14</v>
      </c>
      <c r="H3535">
        <f t="shared" si="552"/>
        <v>1</v>
      </c>
      <c r="I3535">
        <f t="shared" si="553"/>
        <v>0</v>
      </c>
      <c r="J3535">
        <f t="shared" si="554"/>
        <v>0</v>
      </c>
      <c r="K3535" t="s">
        <v>19</v>
      </c>
      <c r="L3535">
        <f t="shared" si="555"/>
        <v>0</v>
      </c>
      <c r="M3535" t="s">
        <v>21</v>
      </c>
      <c r="N3535">
        <f t="shared" si="556"/>
        <v>0</v>
      </c>
      <c r="O3535">
        <f t="shared" si="557"/>
        <v>0</v>
      </c>
      <c r="P3535">
        <v>94.96</v>
      </c>
      <c r="Q3535">
        <f t="shared" si="558"/>
        <v>-0.24708242708510778</v>
      </c>
      <c r="R3535">
        <v>21.5</v>
      </c>
      <c r="S3535">
        <f t="shared" si="559"/>
        <v>-0.95625639246083627</v>
      </c>
      <c r="T3535" s="8">
        <v>0</v>
      </c>
    </row>
    <row r="3536" spans="1:20" x14ac:dyDescent="0.35">
      <c r="A3536">
        <v>61</v>
      </c>
      <c r="B3536">
        <f t="shared" si="550"/>
        <v>0.78607007266106854</v>
      </c>
      <c r="C3536">
        <v>0</v>
      </c>
      <c r="D3536">
        <v>0</v>
      </c>
      <c r="E3536" t="s">
        <v>13</v>
      </c>
      <c r="F3536">
        <f t="shared" si="551"/>
        <v>1</v>
      </c>
      <c r="G3536" t="s">
        <v>14</v>
      </c>
      <c r="H3536">
        <f t="shared" si="552"/>
        <v>1</v>
      </c>
      <c r="I3536">
        <f t="shared" si="553"/>
        <v>0</v>
      </c>
      <c r="J3536">
        <f t="shared" si="554"/>
        <v>0</v>
      </c>
      <c r="K3536" t="s">
        <v>15</v>
      </c>
      <c r="L3536">
        <f t="shared" si="555"/>
        <v>1</v>
      </c>
      <c r="M3536" t="s">
        <v>21</v>
      </c>
      <c r="N3536">
        <f t="shared" si="556"/>
        <v>0</v>
      </c>
      <c r="O3536">
        <f t="shared" si="557"/>
        <v>0</v>
      </c>
      <c r="P3536">
        <v>108.18</v>
      </c>
      <c r="Q3536">
        <f t="shared" si="558"/>
        <v>4.4884319522155554E-2</v>
      </c>
      <c r="R3536">
        <v>19.100000000000001</v>
      </c>
      <c r="S3536">
        <f t="shared" si="559"/>
        <v>-1.2679929261434404</v>
      </c>
      <c r="T3536" s="8">
        <v>0</v>
      </c>
    </row>
    <row r="3537" spans="1:20" x14ac:dyDescent="0.35">
      <c r="A3537">
        <v>49</v>
      </c>
      <c r="B3537">
        <f t="shared" si="550"/>
        <v>0.2553416494202595</v>
      </c>
      <c r="C3537">
        <v>0</v>
      </c>
      <c r="D3537">
        <v>0</v>
      </c>
      <c r="E3537" t="s">
        <v>13</v>
      </c>
      <c r="F3537">
        <f t="shared" si="551"/>
        <v>1</v>
      </c>
      <c r="G3537" t="s">
        <v>14</v>
      </c>
      <c r="H3537">
        <f t="shared" si="552"/>
        <v>1</v>
      </c>
      <c r="I3537">
        <f t="shared" si="553"/>
        <v>0</v>
      </c>
      <c r="J3537">
        <f t="shared" si="554"/>
        <v>0</v>
      </c>
      <c r="K3537" t="s">
        <v>19</v>
      </c>
      <c r="L3537">
        <f t="shared" si="555"/>
        <v>0</v>
      </c>
      <c r="M3537" t="s">
        <v>22</v>
      </c>
      <c r="N3537">
        <f t="shared" si="556"/>
        <v>0</v>
      </c>
      <c r="O3537">
        <f t="shared" si="557"/>
        <v>1</v>
      </c>
      <c r="P3537">
        <v>85.23</v>
      </c>
      <c r="Q3537">
        <f t="shared" si="558"/>
        <v>-0.46197171940648951</v>
      </c>
      <c r="R3537">
        <v>25.4</v>
      </c>
      <c r="S3537">
        <f t="shared" si="559"/>
        <v>-0.44968452522660435</v>
      </c>
      <c r="T3537" s="8">
        <v>0</v>
      </c>
    </row>
    <row r="3538" spans="1:20" x14ac:dyDescent="0.35">
      <c r="A3538">
        <v>65</v>
      </c>
      <c r="B3538">
        <f t="shared" si="550"/>
        <v>0.96297954707467148</v>
      </c>
      <c r="C3538">
        <v>1</v>
      </c>
      <c r="D3538">
        <v>0</v>
      </c>
      <c r="E3538" t="s">
        <v>13</v>
      </c>
      <c r="F3538">
        <f t="shared" si="551"/>
        <v>1</v>
      </c>
      <c r="G3538" t="s">
        <v>25</v>
      </c>
      <c r="H3538">
        <f t="shared" si="552"/>
        <v>0</v>
      </c>
      <c r="I3538">
        <f t="shared" si="553"/>
        <v>0</v>
      </c>
      <c r="J3538">
        <f t="shared" si="554"/>
        <v>1</v>
      </c>
      <c r="K3538" t="s">
        <v>19</v>
      </c>
      <c r="L3538">
        <f t="shared" si="555"/>
        <v>0</v>
      </c>
      <c r="M3538" t="s">
        <v>21</v>
      </c>
      <c r="N3538">
        <f t="shared" si="556"/>
        <v>0</v>
      </c>
      <c r="O3538">
        <f t="shared" si="557"/>
        <v>0</v>
      </c>
      <c r="P3538">
        <v>189.88</v>
      </c>
      <c r="Q3538">
        <f t="shared" si="558"/>
        <v>1.8492476476472226</v>
      </c>
      <c r="R3538">
        <v>34</v>
      </c>
      <c r="S3538">
        <f t="shared" si="559"/>
        <v>0.66737138713606148</v>
      </c>
      <c r="T3538" s="8">
        <v>0</v>
      </c>
    </row>
    <row r="3539" spans="1:20" x14ac:dyDescent="0.35">
      <c r="A3539">
        <v>40</v>
      </c>
      <c r="B3539">
        <f t="shared" si="550"/>
        <v>-0.14270466801034729</v>
      </c>
      <c r="C3539">
        <v>0</v>
      </c>
      <c r="D3539">
        <v>0</v>
      </c>
      <c r="E3539" t="s">
        <v>23</v>
      </c>
      <c r="F3539">
        <f t="shared" si="551"/>
        <v>0</v>
      </c>
      <c r="G3539" t="s">
        <v>25</v>
      </c>
      <c r="H3539">
        <f t="shared" si="552"/>
        <v>0</v>
      </c>
      <c r="I3539">
        <f t="shared" si="553"/>
        <v>0</v>
      </c>
      <c r="J3539">
        <f t="shared" si="554"/>
        <v>1</v>
      </c>
      <c r="K3539" t="s">
        <v>15</v>
      </c>
      <c r="L3539">
        <f t="shared" si="555"/>
        <v>1</v>
      </c>
      <c r="M3539" t="s">
        <v>21</v>
      </c>
      <c r="N3539">
        <f t="shared" si="556"/>
        <v>0</v>
      </c>
      <c r="O3539">
        <f t="shared" si="557"/>
        <v>0</v>
      </c>
      <c r="P3539">
        <v>197.11</v>
      </c>
      <c r="Q3539">
        <f t="shared" si="558"/>
        <v>2.008923863832587</v>
      </c>
      <c r="R3539">
        <v>23.9</v>
      </c>
      <c r="S3539">
        <f t="shared" si="559"/>
        <v>-0.64451985877823204</v>
      </c>
      <c r="T3539" s="8">
        <v>0</v>
      </c>
    </row>
    <row r="3540" spans="1:20" x14ac:dyDescent="0.35">
      <c r="A3540">
        <v>44</v>
      </c>
      <c r="B3540">
        <f t="shared" si="550"/>
        <v>3.4204806403255718E-2</v>
      </c>
      <c r="C3540">
        <v>0</v>
      </c>
      <c r="D3540">
        <v>0</v>
      </c>
      <c r="E3540" t="s">
        <v>13</v>
      </c>
      <c r="F3540">
        <f t="shared" si="551"/>
        <v>1</v>
      </c>
      <c r="G3540" t="s">
        <v>14</v>
      </c>
      <c r="H3540">
        <f t="shared" si="552"/>
        <v>1</v>
      </c>
      <c r="I3540">
        <f t="shared" si="553"/>
        <v>0</v>
      </c>
      <c r="J3540">
        <f t="shared" si="554"/>
        <v>0</v>
      </c>
      <c r="K3540" t="s">
        <v>19</v>
      </c>
      <c r="L3540">
        <f t="shared" si="555"/>
        <v>0</v>
      </c>
      <c r="M3540" t="s">
        <v>22</v>
      </c>
      <c r="N3540">
        <f t="shared" si="556"/>
        <v>0</v>
      </c>
      <c r="O3540">
        <f t="shared" si="557"/>
        <v>1</v>
      </c>
      <c r="P3540">
        <v>100.08</v>
      </c>
      <c r="Q3540">
        <f t="shared" si="558"/>
        <v>-0.13400604715854286</v>
      </c>
      <c r="R3540">
        <v>20.9</v>
      </c>
      <c r="S3540">
        <f t="shared" si="559"/>
        <v>-1.0341905258814876</v>
      </c>
      <c r="T3540" s="8">
        <v>0</v>
      </c>
    </row>
    <row r="3541" spans="1:20" x14ac:dyDescent="0.35">
      <c r="A3541">
        <v>11</v>
      </c>
      <c r="B3541">
        <f t="shared" si="550"/>
        <v>-1.425298357508969</v>
      </c>
      <c r="C3541">
        <v>0</v>
      </c>
      <c r="D3541">
        <v>0</v>
      </c>
      <c r="E3541" t="s">
        <v>23</v>
      </c>
      <c r="F3541">
        <f t="shared" si="551"/>
        <v>0</v>
      </c>
      <c r="G3541" t="s">
        <v>26</v>
      </c>
      <c r="H3541">
        <f t="shared" si="552"/>
        <v>0</v>
      </c>
      <c r="I3541">
        <f t="shared" si="553"/>
        <v>0</v>
      </c>
      <c r="J3541">
        <f t="shared" si="554"/>
        <v>0</v>
      </c>
      <c r="K3541" t="s">
        <v>19</v>
      </c>
      <c r="L3541">
        <f t="shared" si="555"/>
        <v>0</v>
      </c>
      <c r="M3541" t="s">
        <v>21</v>
      </c>
      <c r="N3541">
        <f t="shared" si="556"/>
        <v>0</v>
      </c>
      <c r="O3541">
        <f t="shared" si="557"/>
        <v>0</v>
      </c>
      <c r="P3541">
        <v>68.62</v>
      </c>
      <c r="Q3541">
        <f t="shared" si="558"/>
        <v>-0.82880739725419295</v>
      </c>
      <c r="R3541">
        <v>18.2</v>
      </c>
      <c r="S3541">
        <f t="shared" si="559"/>
        <v>-1.3848941262744174</v>
      </c>
      <c r="T3541" s="8">
        <v>0</v>
      </c>
    </row>
    <row r="3542" spans="1:20" x14ac:dyDescent="0.35">
      <c r="A3542">
        <v>20</v>
      </c>
      <c r="B3542">
        <f t="shared" si="550"/>
        <v>-1.0272520400783622</v>
      </c>
      <c r="C3542">
        <v>0</v>
      </c>
      <c r="D3542">
        <v>0</v>
      </c>
      <c r="E3542" t="s">
        <v>23</v>
      </c>
      <c r="F3542">
        <f t="shared" si="551"/>
        <v>0</v>
      </c>
      <c r="G3542" t="s">
        <v>14</v>
      </c>
      <c r="H3542">
        <f t="shared" si="552"/>
        <v>1</v>
      </c>
      <c r="I3542">
        <f t="shared" si="553"/>
        <v>0</v>
      </c>
      <c r="J3542">
        <f t="shared" si="554"/>
        <v>0</v>
      </c>
      <c r="K3542" t="s">
        <v>19</v>
      </c>
      <c r="L3542">
        <f t="shared" si="555"/>
        <v>0</v>
      </c>
      <c r="M3542" t="s">
        <v>22</v>
      </c>
      <c r="N3542">
        <f t="shared" si="556"/>
        <v>0</v>
      </c>
      <c r="O3542">
        <f t="shared" si="557"/>
        <v>1</v>
      </c>
      <c r="P3542">
        <v>84.07</v>
      </c>
      <c r="Q3542">
        <f t="shared" si="558"/>
        <v>-0.48759058673360206</v>
      </c>
      <c r="R3542">
        <v>27.6</v>
      </c>
      <c r="S3542">
        <f t="shared" si="559"/>
        <v>-0.16392603601754996</v>
      </c>
      <c r="T3542" s="8">
        <v>0</v>
      </c>
    </row>
    <row r="3543" spans="1:20" x14ac:dyDescent="0.35">
      <c r="A3543">
        <v>24</v>
      </c>
      <c r="B3543">
        <f t="shared" si="550"/>
        <v>-0.8503425656647593</v>
      </c>
      <c r="C3543">
        <v>0</v>
      </c>
      <c r="D3543">
        <v>0</v>
      </c>
      <c r="E3543" t="s">
        <v>23</v>
      </c>
      <c r="F3543">
        <f t="shared" si="551"/>
        <v>0</v>
      </c>
      <c r="G3543" t="s">
        <v>25</v>
      </c>
      <c r="H3543">
        <f t="shared" si="552"/>
        <v>0</v>
      </c>
      <c r="I3543">
        <f t="shared" si="553"/>
        <v>0</v>
      </c>
      <c r="J3543">
        <f t="shared" si="554"/>
        <v>1</v>
      </c>
      <c r="K3543" t="s">
        <v>19</v>
      </c>
      <c r="L3543">
        <f t="shared" si="555"/>
        <v>0</v>
      </c>
      <c r="M3543" t="s">
        <v>21</v>
      </c>
      <c r="N3543">
        <f t="shared" si="556"/>
        <v>0</v>
      </c>
      <c r="O3543">
        <f t="shared" si="557"/>
        <v>0</v>
      </c>
      <c r="P3543">
        <v>99.65</v>
      </c>
      <c r="Q3543">
        <f t="shared" si="558"/>
        <v>-0.1435026962539378</v>
      </c>
      <c r="R3543">
        <v>50.3</v>
      </c>
      <c r="S3543">
        <f t="shared" si="559"/>
        <v>2.7845820117304156</v>
      </c>
      <c r="T3543" s="8">
        <v>0</v>
      </c>
    </row>
    <row r="3544" spans="1:20" x14ac:dyDescent="0.35">
      <c r="A3544">
        <v>44</v>
      </c>
      <c r="B3544">
        <f t="shared" si="550"/>
        <v>3.4204806403255718E-2</v>
      </c>
      <c r="C3544">
        <v>0</v>
      </c>
      <c r="D3544">
        <v>0</v>
      </c>
      <c r="E3544" t="s">
        <v>13</v>
      </c>
      <c r="F3544">
        <f t="shared" si="551"/>
        <v>1</v>
      </c>
      <c r="G3544" t="s">
        <v>18</v>
      </c>
      <c r="H3544">
        <f t="shared" si="552"/>
        <v>0</v>
      </c>
      <c r="I3544">
        <f t="shared" si="553"/>
        <v>1</v>
      </c>
      <c r="J3544">
        <f t="shared" si="554"/>
        <v>0</v>
      </c>
      <c r="K3544" t="s">
        <v>15</v>
      </c>
      <c r="L3544">
        <f t="shared" si="555"/>
        <v>1</v>
      </c>
      <c r="M3544" t="s">
        <v>21</v>
      </c>
      <c r="N3544">
        <f t="shared" si="556"/>
        <v>0</v>
      </c>
      <c r="O3544">
        <f t="shared" si="557"/>
        <v>0</v>
      </c>
      <c r="P3544">
        <v>82.33</v>
      </c>
      <c r="Q3544">
        <f t="shared" si="558"/>
        <v>-0.52601888772427052</v>
      </c>
      <c r="R3544">
        <v>24.5</v>
      </c>
      <c r="S3544">
        <f t="shared" si="559"/>
        <v>-0.56658572535758078</v>
      </c>
      <c r="T3544" s="8">
        <v>0</v>
      </c>
    </row>
    <row r="3545" spans="1:20" x14ac:dyDescent="0.35">
      <c r="A3545">
        <v>5</v>
      </c>
      <c r="B3545">
        <f t="shared" si="550"/>
        <v>-1.6906625691293735</v>
      </c>
      <c r="C3545">
        <v>0</v>
      </c>
      <c r="D3545">
        <v>0</v>
      </c>
      <c r="E3545" t="s">
        <v>23</v>
      </c>
      <c r="F3545">
        <f t="shared" si="551"/>
        <v>0</v>
      </c>
      <c r="G3545" t="s">
        <v>26</v>
      </c>
      <c r="H3545">
        <f t="shared" si="552"/>
        <v>0</v>
      </c>
      <c r="I3545">
        <f t="shared" si="553"/>
        <v>0</v>
      </c>
      <c r="J3545">
        <f t="shared" si="554"/>
        <v>0</v>
      </c>
      <c r="K3545" t="s">
        <v>15</v>
      </c>
      <c r="L3545">
        <f t="shared" si="555"/>
        <v>1</v>
      </c>
      <c r="M3545" t="s">
        <v>21</v>
      </c>
      <c r="N3545">
        <f t="shared" si="556"/>
        <v>0</v>
      </c>
      <c r="O3545">
        <f t="shared" si="557"/>
        <v>0</v>
      </c>
      <c r="P3545">
        <v>94.49</v>
      </c>
      <c r="Q3545">
        <f t="shared" si="558"/>
        <v>-0.25746248539867911</v>
      </c>
      <c r="R3545">
        <v>16.600000000000001</v>
      </c>
      <c r="S3545">
        <f t="shared" si="559"/>
        <v>-1.59271848206282</v>
      </c>
      <c r="T3545" s="8">
        <v>0</v>
      </c>
    </row>
    <row r="3546" spans="1:20" x14ac:dyDescent="0.35">
      <c r="A3546">
        <v>41</v>
      </c>
      <c r="B3546">
        <f t="shared" si="550"/>
        <v>-9.8477299406946536E-2</v>
      </c>
      <c r="C3546">
        <v>0</v>
      </c>
      <c r="D3546">
        <v>0</v>
      </c>
      <c r="E3546" t="s">
        <v>13</v>
      </c>
      <c r="F3546">
        <f t="shared" si="551"/>
        <v>1</v>
      </c>
      <c r="G3546" t="s">
        <v>14</v>
      </c>
      <c r="H3546">
        <f t="shared" si="552"/>
        <v>1</v>
      </c>
      <c r="I3546">
        <f t="shared" si="553"/>
        <v>0</v>
      </c>
      <c r="J3546">
        <f t="shared" si="554"/>
        <v>0</v>
      </c>
      <c r="K3546" t="s">
        <v>19</v>
      </c>
      <c r="L3546">
        <f t="shared" si="555"/>
        <v>0</v>
      </c>
      <c r="M3546" t="s">
        <v>21</v>
      </c>
      <c r="N3546">
        <f t="shared" si="556"/>
        <v>0</v>
      </c>
      <c r="O3546">
        <f t="shared" si="557"/>
        <v>0</v>
      </c>
      <c r="P3546">
        <v>108.71</v>
      </c>
      <c r="Q3546">
        <f t="shared" si="558"/>
        <v>5.658949166299107E-2</v>
      </c>
      <c r="R3546">
        <v>24</v>
      </c>
      <c r="S3546">
        <f t="shared" si="559"/>
        <v>-0.6315308365414567</v>
      </c>
      <c r="T3546" s="8">
        <v>0</v>
      </c>
    </row>
    <row r="3547" spans="1:20" x14ac:dyDescent="0.35">
      <c r="A3547">
        <v>23</v>
      </c>
      <c r="B3547">
        <f t="shared" si="550"/>
        <v>-0.89456993426816012</v>
      </c>
      <c r="C3547">
        <v>0</v>
      </c>
      <c r="D3547">
        <v>0</v>
      </c>
      <c r="E3547" t="s">
        <v>23</v>
      </c>
      <c r="F3547">
        <f t="shared" si="551"/>
        <v>0</v>
      </c>
      <c r="G3547" t="s">
        <v>14</v>
      </c>
      <c r="H3547">
        <f t="shared" si="552"/>
        <v>1</v>
      </c>
      <c r="I3547">
        <f t="shared" si="553"/>
        <v>0</v>
      </c>
      <c r="J3547">
        <f t="shared" si="554"/>
        <v>0</v>
      </c>
      <c r="K3547" t="s">
        <v>15</v>
      </c>
      <c r="L3547">
        <f t="shared" si="555"/>
        <v>1</v>
      </c>
      <c r="M3547" t="s">
        <v>21</v>
      </c>
      <c r="N3547">
        <f t="shared" si="556"/>
        <v>0</v>
      </c>
      <c r="O3547">
        <f t="shared" si="557"/>
        <v>0</v>
      </c>
      <c r="P3547">
        <v>64.94</v>
      </c>
      <c r="Q3547">
        <f t="shared" si="558"/>
        <v>-0.91008104532641154</v>
      </c>
      <c r="R3547">
        <v>18.8</v>
      </c>
      <c r="S3547">
        <f t="shared" si="559"/>
        <v>-1.3069599928537661</v>
      </c>
      <c r="T3547" s="8">
        <v>0</v>
      </c>
    </row>
    <row r="3548" spans="1:20" x14ac:dyDescent="0.35">
      <c r="A3548">
        <v>7</v>
      </c>
      <c r="B3548">
        <f t="shared" si="550"/>
        <v>-1.6022078319225721</v>
      </c>
      <c r="C3548">
        <v>0</v>
      </c>
      <c r="D3548">
        <v>0</v>
      </c>
      <c r="E3548" t="s">
        <v>23</v>
      </c>
      <c r="F3548">
        <f t="shared" si="551"/>
        <v>0</v>
      </c>
      <c r="G3548" t="s">
        <v>26</v>
      </c>
      <c r="H3548">
        <f t="shared" si="552"/>
        <v>0</v>
      </c>
      <c r="I3548">
        <f t="shared" si="553"/>
        <v>0</v>
      </c>
      <c r="J3548">
        <f t="shared" si="554"/>
        <v>0</v>
      </c>
      <c r="K3548" t="s">
        <v>15</v>
      </c>
      <c r="L3548">
        <f t="shared" si="555"/>
        <v>1</v>
      </c>
      <c r="M3548" t="s">
        <v>21</v>
      </c>
      <c r="N3548">
        <f t="shared" si="556"/>
        <v>0</v>
      </c>
      <c r="O3548">
        <f t="shared" si="557"/>
        <v>0</v>
      </c>
      <c r="P3548">
        <v>98.22</v>
      </c>
      <c r="Q3548">
        <f t="shared" si="558"/>
        <v>-0.17508457580374023</v>
      </c>
      <c r="R3548">
        <v>34</v>
      </c>
      <c r="S3548">
        <f t="shared" si="559"/>
        <v>0.66737138713606148</v>
      </c>
      <c r="T3548" s="8">
        <v>0</v>
      </c>
    </row>
    <row r="3549" spans="1:20" x14ac:dyDescent="0.35">
      <c r="A3549">
        <v>74</v>
      </c>
      <c r="B3549">
        <f t="shared" si="550"/>
        <v>1.3610258645052782</v>
      </c>
      <c r="C3549">
        <v>0</v>
      </c>
      <c r="D3549">
        <v>0</v>
      </c>
      <c r="E3549" t="s">
        <v>13</v>
      </c>
      <c r="F3549">
        <f t="shared" si="551"/>
        <v>1</v>
      </c>
      <c r="G3549" t="s">
        <v>14</v>
      </c>
      <c r="H3549">
        <f t="shared" si="552"/>
        <v>1</v>
      </c>
      <c r="I3549">
        <f t="shared" si="553"/>
        <v>0</v>
      </c>
      <c r="J3549">
        <f t="shared" si="554"/>
        <v>0</v>
      </c>
      <c r="K3549" t="s">
        <v>15</v>
      </c>
      <c r="L3549">
        <f t="shared" si="555"/>
        <v>1</v>
      </c>
      <c r="M3549" t="s">
        <v>21</v>
      </c>
      <c r="N3549">
        <f t="shared" si="556"/>
        <v>0</v>
      </c>
      <c r="O3549">
        <f t="shared" si="557"/>
        <v>0</v>
      </c>
      <c r="P3549">
        <v>83.5</v>
      </c>
      <c r="Q3549">
        <f t="shared" si="558"/>
        <v>-0.50017916809261398</v>
      </c>
      <c r="R3549">
        <v>25.8</v>
      </c>
      <c r="S3549">
        <f t="shared" si="559"/>
        <v>-0.39772843627950333</v>
      </c>
      <c r="T3549" s="8">
        <v>0</v>
      </c>
    </row>
    <row r="3550" spans="1:20" x14ac:dyDescent="0.35">
      <c r="A3550">
        <v>61</v>
      </c>
      <c r="B3550">
        <f t="shared" si="550"/>
        <v>0.78607007266106854</v>
      </c>
      <c r="C3550">
        <v>0</v>
      </c>
      <c r="D3550">
        <v>0</v>
      </c>
      <c r="E3550" t="s">
        <v>13</v>
      </c>
      <c r="F3550">
        <f t="shared" si="551"/>
        <v>1</v>
      </c>
      <c r="G3550" t="s">
        <v>25</v>
      </c>
      <c r="H3550">
        <f t="shared" si="552"/>
        <v>0</v>
      </c>
      <c r="I3550">
        <f t="shared" si="553"/>
        <v>0</v>
      </c>
      <c r="J3550">
        <f t="shared" si="554"/>
        <v>1</v>
      </c>
      <c r="K3550" t="s">
        <v>19</v>
      </c>
      <c r="L3550">
        <f t="shared" si="555"/>
        <v>0</v>
      </c>
      <c r="M3550" t="s">
        <v>21</v>
      </c>
      <c r="N3550">
        <f t="shared" si="556"/>
        <v>0</v>
      </c>
      <c r="O3550">
        <f t="shared" si="557"/>
        <v>0</v>
      </c>
      <c r="P3550">
        <v>192.47</v>
      </c>
      <c r="Q3550">
        <f t="shared" si="558"/>
        <v>1.9064483945241373</v>
      </c>
      <c r="R3550">
        <v>30.3</v>
      </c>
      <c r="S3550">
        <f t="shared" si="559"/>
        <v>0.18677756437537987</v>
      </c>
      <c r="T3550" s="8">
        <v>0</v>
      </c>
    </row>
    <row r="3551" spans="1:20" x14ac:dyDescent="0.35">
      <c r="A3551">
        <v>80</v>
      </c>
      <c r="B3551">
        <f t="shared" si="550"/>
        <v>1.6263900761256829</v>
      </c>
      <c r="C3551">
        <v>1</v>
      </c>
      <c r="D3551">
        <v>0</v>
      </c>
      <c r="E3551" t="s">
        <v>13</v>
      </c>
      <c r="F3551">
        <f t="shared" si="551"/>
        <v>1</v>
      </c>
      <c r="G3551" t="s">
        <v>14</v>
      </c>
      <c r="H3551">
        <f t="shared" si="552"/>
        <v>1</v>
      </c>
      <c r="I3551">
        <f t="shared" si="553"/>
        <v>0</v>
      </c>
      <c r="J3551">
        <f t="shared" si="554"/>
        <v>0</v>
      </c>
      <c r="K3551" t="s">
        <v>15</v>
      </c>
      <c r="L3551">
        <f t="shared" si="555"/>
        <v>1</v>
      </c>
      <c r="M3551" t="s">
        <v>22</v>
      </c>
      <c r="N3551">
        <f t="shared" si="556"/>
        <v>0</v>
      </c>
      <c r="O3551">
        <f t="shared" si="557"/>
        <v>1</v>
      </c>
      <c r="P3551">
        <v>125.89</v>
      </c>
      <c r="Q3551">
        <f t="shared" si="558"/>
        <v>0.43601375086970673</v>
      </c>
      <c r="R3551">
        <v>28.9</v>
      </c>
      <c r="S3551">
        <f t="shared" si="559"/>
        <v>4.9312530605270348E-3</v>
      </c>
      <c r="T3551" s="8">
        <v>0</v>
      </c>
    </row>
    <row r="3552" spans="1:20" x14ac:dyDescent="0.35">
      <c r="A3552">
        <v>35</v>
      </c>
      <c r="B3552">
        <f t="shared" si="550"/>
        <v>-0.36384151102735102</v>
      </c>
      <c r="C3552">
        <v>0</v>
      </c>
      <c r="D3552">
        <v>0</v>
      </c>
      <c r="E3552" t="s">
        <v>13</v>
      </c>
      <c r="F3552">
        <f t="shared" si="551"/>
        <v>1</v>
      </c>
      <c r="G3552" t="s">
        <v>14</v>
      </c>
      <c r="H3552">
        <f t="shared" si="552"/>
        <v>1</v>
      </c>
      <c r="I3552">
        <f t="shared" si="553"/>
        <v>0</v>
      </c>
      <c r="J3552">
        <f t="shared" si="554"/>
        <v>0</v>
      </c>
      <c r="K3552" t="s">
        <v>15</v>
      </c>
      <c r="L3552">
        <f t="shared" si="555"/>
        <v>1</v>
      </c>
      <c r="M3552" t="s">
        <v>21</v>
      </c>
      <c r="N3552">
        <f t="shared" si="556"/>
        <v>0</v>
      </c>
      <c r="O3552">
        <f t="shared" si="557"/>
        <v>0</v>
      </c>
      <c r="P3552">
        <v>87.72</v>
      </c>
      <c r="Q3552">
        <f t="shared" si="558"/>
        <v>-0.40697949557501573</v>
      </c>
      <c r="R3552">
        <v>21.3</v>
      </c>
      <c r="S3552">
        <f t="shared" si="559"/>
        <v>-0.9822344369343865</v>
      </c>
      <c r="T3552" s="8">
        <v>0</v>
      </c>
    </row>
    <row r="3553" spans="1:20" x14ac:dyDescent="0.35">
      <c r="A3553">
        <v>43</v>
      </c>
      <c r="B3553">
        <f t="shared" si="550"/>
        <v>-1.0022562200145031E-2</v>
      </c>
      <c r="C3553">
        <v>0</v>
      </c>
      <c r="D3553">
        <v>0</v>
      </c>
      <c r="E3553" t="s">
        <v>13</v>
      </c>
      <c r="F3553">
        <f t="shared" si="551"/>
        <v>1</v>
      </c>
      <c r="G3553" t="s">
        <v>14</v>
      </c>
      <c r="H3553">
        <f t="shared" si="552"/>
        <v>1</v>
      </c>
      <c r="I3553">
        <f t="shared" si="553"/>
        <v>0</v>
      </c>
      <c r="J3553">
        <f t="shared" si="554"/>
        <v>0</v>
      </c>
      <c r="K3553" t="s">
        <v>19</v>
      </c>
      <c r="L3553">
        <f t="shared" si="555"/>
        <v>0</v>
      </c>
      <c r="M3553" t="s">
        <v>21</v>
      </c>
      <c r="N3553">
        <f t="shared" si="556"/>
        <v>0</v>
      </c>
      <c r="O3553">
        <f t="shared" si="557"/>
        <v>0</v>
      </c>
      <c r="P3553">
        <v>68.94</v>
      </c>
      <c r="Q3553">
        <f t="shared" si="558"/>
        <v>-0.82174012350878278</v>
      </c>
      <c r="R3553">
        <v>26.8</v>
      </c>
      <c r="S3553">
        <f t="shared" si="559"/>
        <v>-0.2678382139117515</v>
      </c>
      <c r="T3553" s="8">
        <v>0</v>
      </c>
    </row>
    <row r="3554" spans="1:20" x14ac:dyDescent="0.35">
      <c r="A3554">
        <v>25</v>
      </c>
      <c r="B3554">
        <f t="shared" si="550"/>
        <v>-0.80611519706135859</v>
      </c>
      <c r="C3554">
        <v>0</v>
      </c>
      <c r="D3554">
        <v>0</v>
      </c>
      <c r="E3554" t="s">
        <v>13</v>
      </c>
      <c r="F3554">
        <f t="shared" si="551"/>
        <v>1</v>
      </c>
      <c r="G3554" t="s">
        <v>14</v>
      </c>
      <c r="H3554">
        <f t="shared" si="552"/>
        <v>1</v>
      </c>
      <c r="I3554">
        <f t="shared" si="553"/>
        <v>0</v>
      </c>
      <c r="J3554">
        <f t="shared" si="554"/>
        <v>0</v>
      </c>
      <c r="K3554" t="s">
        <v>19</v>
      </c>
      <c r="L3554">
        <f t="shared" si="555"/>
        <v>0</v>
      </c>
      <c r="M3554" t="s">
        <v>22</v>
      </c>
      <c r="N3554">
        <f t="shared" si="556"/>
        <v>0</v>
      </c>
      <c r="O3554">
        <f t="shared" si="557"/>
        <v>1</v>
      </c>
      <c r="P3554">
        <v>66.510000000000005</v>
      </c>
      <c r="Q3554">
        <f t="shared" si="558"/>
        <v>-0.8754072335129921</v>
      </c>
      <c r="R3554">
        <v>29.2</v>
      </c>
      <c r="S3554">
        <f t="shared" si="559"/>
        <v>4.3898319770852672E-2</v>
      </c>
      <c r="T3554" s="8">
        <v>0</v>
      </c>
    </row>
    <row r="3555" spans="1:20" x14ac:dyDescent="0.35">
      <c r="A3555">
        <v>72</v>
      </c>
      <c r="B3555">
        <f t="shared" si="550"/>
        <v>1.2725711272984768</v>
      </c>
      <c r="C3555">
        <v>0</v>
      </c>
      <c r="D3555">
        <v>1</v>
      </c>
      <c r="E3555" t="s">
        <v>13</v>
      </c>
      <c r="F3555">
        <f t="shared" si="551"/>
        <v>1</v>
      </c>
      <c r="G3555" t="s">
        <v>18</v>
      </c>
      <c r="H3555">
        <f t="shared" si="552"/>
        <v>0</v>
      </c>
      <c r="I3555">
        <f t="shared" si="553"/>
        <v>1</v>
      </c>
      <c r="J3555">
        <f t="shared" si="554"/>
        <v>0</v>
      </c>
      <c r="K3555" t="s">
        <v>15</v>
      </c>
      <c r="L3555">
        <f t="shared" si="555"/>
        <v>1</v>
      </c>
      <c r="M3555" t="s">
        <v>16</v>
      </c>
      <c r="N3555">
        <f t="shared" si="556"/>
        <v>1</v>
      </c>
      <c r="O3555">
        <f t="shared" si="557"/>
        <v>0</v>
      </c>
      <c r="P3555">
        <v>85.82</v>
      </c>
      <c r="Q3555">
        <f t="shared" si="558"/>
        <v>-0.44894143343838949</v>
      </c>
      <c r="R3555">
        <v>25</v>
      </c>
      <c r="S3555">
        <f t="shared" si="559"/>
        <v>-0.50164061417370487</v>
      </c>
      <c r="T3555" s="8">
        <v>0</v>
      </c>
    </row>
    <row r="3556" spans="1:20" x14ac:dyDescent="0.35">
      <c r="A3556">
        <v>45</v>
      </c>
      <c r="B3556">
        <f t="shared" si="550"/>
        <v>7.8432175006656474E-2</v>
      </c>
      <c r="C3556">
        <v>0</v>
      </c>
      <c r="D3556">
        <v>0</v>
      </c>
      <c r="E3556" t="s">
        <v>13</v>
      </c>
      <c r="F3556">
        <f t="shared" si="551"/>
        <v>1</v>
      </c>
      <c r="G3556" t="s">
        <v>14</v>
      </c>
      <c r="H3556">
        <f t="shared" si="552"/>
        <v>1</v>
      </c>
      <c r="I3556">
        <f t="shared" si="553"/>
        <v>0</v>
      </c>
      <c r="J3556">
        <f t="shared" si="554"/>
        <v>0</v>
      </c>
      <c r="K3556" t="s">
        <v>19</v>
      </c>
      <c r="L3556">
        <f t="shared" si="555"/>
        <v>0</v>
      </c>
      <c r="M3556" t="s">
        <v>21</v>
      </c>
      <c r="N3556">
        <f t="shared" si="556"/>
        <v>0</v>
      </c>
      <c r="O3556">
        <f t="shared" si="557"/>
        <v>0</v>
      </c>
      <c r="P3556">
        <v>87.47</v>
      </c>
      <c r="Q3556">
        <f t="shared" si="558"/>
        <v>-0.41250080318861748</v>
      </c>
      <c r="R3556">
        <v>21.5</v>
      </c>
      <c r="S3556">
        <f t="shared" si="559"/>
        <v>-0.95625639246083627</v>
      </c>
      <c r="T3556" s="8">
        <v>0</v>
      </c>
    </row>
    <row r="3557" spans="1:20" x14ac:dyDescent="0.35">
      <c r="A3557">
        <v>9</v>
      </c>
      <c r="B3557">
        <f t="shared" si="550"/>
        <v>-1.5137530947157707</v>
      </c>
      <c r="C3557">
        <v>0</v>
      </c>
      <c r="D3557">
        <v>0</v>
      </c>
      <c r="E3557" t="s">
        <v>23</v>
      </c>
      <c r="F3557">
        <f t="shared" si="551"/>
        <v>0</v>
      </c>
      <c r="G3557" t="s">
        <v>26</v>
      </c>
      <c r="H3557">
        <f t="shared" si="552"/>
        <v>0</v>
      </c>
      <c r="I3557">
        <f t="shared" si="553"/>
        <v>0</v>
      </c>
      <c r="J3557">
        <f t="shared" si="554"/>
        <v>0</v>
      </c>
      <c r="K3557" t="s">
        <v>15</v>
      </c>
      <c r="L3557">
        <f t="shared" si="555"/>
        <v>1</v>
      </c>
      <c r="M3557" t="s">
        <v>21</v>
      </c>
      <c r="N3557">
        <f t="shared" si="556"/>
        <v>0</v>
      </c>
      <c r="O3557">
        <f t="shared" si="557"/>
        <v>0</v>
      </c>
      <c r="P3557">
        <v>87.74</v>
      </c>
      <c r="Q3557">
        <f t="shared" si="558"/>
        <v>-0.40653779096592768</v>
      </c>
      <c r="R3557">
        <v>17.100000000000001</v>
      </c>
      <c r="S3557">
        <f t="shared" si="559"/>
        <v>-1.527773370878944</v>
      </c>
      <c r="T3557" s="8">
        <v>0</v>
      </c>
    </row>
    <row r="3558" spans="1:20" x14ac:dyDescent="0.35">
      <c r="A3558">
        <v>33</v>
      </c>
      <c r="B3558">
        <f t="shared" si="550"/>
        <v>-0.45229624823415254</v>
      </c>
      <c r="C3558">
        <v>1</v>
      </c>
      <c r="D3558">
        <v>0</v>
      </c>
      <c r="E3558" t="s">
        <v>13</v>
      </c>
      <c r="F3558">
        <f t="shared" si="551"/>
        <v>1</v>
      </c>
      <c r="G3558" t="s">
        <v>14</v>
      </c>
      <c r="H3558">
        <f t="shared" si="552"/>
        <v>1</v>
      </c>
      <c r="I3558">
        <f t="shared" si="553"/>
        <v>0</v>
      </c>
      <c r="J3558">
        <f t="shared" si="554"/>
        <v>0</v>
      </c>
      <c r="K3558" t="s">
        <v>19</v>
      </c>
      <c r="L3558">
        <f t="shared" si="555"/>
        <v>0</v>
      </c>
      <c r="M3558" t="s">
        <v>21</v>
      </c>
      <c r="N3558">
        <f t="shared" si="556"/>
        <v>0</v>
      </c>
      <c r="O3558">
        <f t="shared" si="557"/>
        <v>0</v>
      </c>
      <c r="P3558">
        <v>85.12</v>
      </c>
      <c r="Q3558">
        <f t="shared" si="558"/>
        <v>-0.46440109475647429</v>
      </c>
      <c r="R3558">
        <v>32.5</v>
      </c>
      <c r="S3558">
        <f t="shared" si="559"/>
        <v>0.47253605358443379</v>
      </c>
      <c r="T3558" s="8">
        <v>0</v>
      </c>
    </row>
    <row r="3559" spans="1:20" x14ac:dyDescent="0.35">
      <c r="A3559">
        <v>53</v>
      </c>
      <c r="B3559">
        <f t="shared" si="550"/>
        <v>0.43225112383386249</v>
      </c>
      <c r="C3559">
        <v>0</v>
      </c>
      <c r="D3559">
        <v>0</v>
      </c>
      <c r="E3559" t="s">
        <v>13</v>
      </c>
      <c r="F3559">
        <f t="shared" si="551"/>
        <v>1</v>
      </c>
      <c r="G3559" t="s">
        <v>18</v>
      </c>
      <c r="H3559">
        <f t="shared" si="552"/>
        <v>0</v>
      </c>
      <c r="I3559">
        <f t="shared" si="553"/>
        <v>1</v>
      </c>
      <c r="J3559">
        <f t="shared" si="554"/>
        <v>0</v>
      </c>
      <c r="K3559" t="s">
        <v>15</v>
      </c>
      <c r="L3559">
        <f t="shared" si="555"/>
        <v>1</v>
      </c>
      <c r="M3559" t="s">
        <v>16</v>
      </c>
      <c r="N3559">
        <f t="shared" si="556"/>
        <v>1</v>
      </c>
      <c r="O3559">
        <f t="shared" si="557"/>
        <v>0</v>
      </c>
      <c r="P3559">
        <v>103.37</v>
      </c>
      <c r="Q3559">
        <f t="shared" si="558"/>
        <v>-6.134563896354308E-2</v>
      </c>
      <c r="R3559">
        <v>26.9</v>
      </c>
      <c r="S3559">
        <f t="shared" si="559"/>
        <v>-0.25484919167497661</v>
      </c>
      <c r="T3559" s="8">
        <v>0</v>
      </c>
    </row>
    <row r="3560" spans="1:20" x14ac:dyDescent="0.35">
      <c r="A3560">
        <v>67</v>
      </c>
      <c r="B3560">
        <f t="shared" si="550"/>
        <v>1.051434284281473</v>
      </c>
      <c r="C3560">
        <v>0</v>
      </c>
      <c r="D3560">
        <v>0</v>
      </c>
      <c r="E3560" t="s">
        <v>13</v>
      </c>
      <c r="F3560">
        <f t="shared" si="551"/>
        <v>1</v>
      </c>
      <c r="G3560" t="s">
        <v>14</v>
      </c>
      <c r="H3560">
        <f t="shared" si="552"/>
        <v>1</v>
      </c>
      <c r="I3560">
        <f t="shared" si="553"/>
        <v>0</v>
      </c>
      <c r="J3560">
        <f t="shared" si="554"/>
        <v>0</v>
      </c>
      <c r="K3560" t="s">
        <v>19</v>
      </c>
      <c r="L3560">
        <f t="shared" si="555"/>
        <v>0</v>
      </c>
      <c r="M3560" t="s">
        <v>21</v>
      </c>
      <c r="N3560">
        <f t="shared" si="556"/>
        <v>0</v>
      </c>
      <c r="O3560">
        <f t="shared" si="557"/>
        <v>0</v>
      </c>
      <c r="P3560">
        <v>81.680000000000007</v>
      </c>
      <c r="Q3560">
        <f t="shared" si="558"/>
        <v>-0.54037428751963501</v>
      </c>
      <c r="R3560">
        <v>30.4</v>
      </c>
      <c r="S3560">
        <f t="shared" si="559"/>
        <v>0.19976658661215477</v>
      </c>
      <c r="T3560" s="8">
        <v>0</v>
      </c>
    </row>
    <row r="3561" spans="1:20" x14ac:dyDescent="0.35">
      <c r="A3561">
        <v>59</v>
      </c>
      <c r="B3561">
        <f t="shared" si="550"/>
        <v>0.69761533545426702</v>
      </c>
      <c r="C3561">
        <v>0</v>
      </c>
      <c r="D3561">
        <v>0</v>
      </c>
      <c r="E3561" t="s">
        <v>13</v>
      </c>
      <c r="F3561">
        <f t="shared" si="551"/>
        <v>1</v>
      </c>
      <c r="G3561" t="s">
        <v>18</v>
      </c>
      <c r="H3561">
        <f t="shared" si="552"/>
        <v>0</v>
      </c>
      <c r="I3561">
        <f t="shared" si="553"/>
        <v>1</v>
      </c>
      <c r="J3561">
        <f t="shared" si="554"/>
        <v>0</v>
      </c>
      <c r="K3561" t="s">
        <v>15</v>
      </c>
      <c r="L3561">
        <f t="shared" si="555"/>
        <v>1</v>
      </c>
      <c r="M3561" t="s">
        <v>21</v>
      </c>
      <c r="N3561">
        <f t="shared" si="556"/>
        <v>0</v>
      </c>
      <c r="O3561">
        <f t="shared" si="557"/>
        <v>0</v>
      </c>
      <c r="P3561">
        <v>76.510000000000005</v>
      </c>
      <c r="Q3561">
        <f t="shared" si="558"/>
        <v>-0.6545549289689202</v>
      </c>
      <c r="R3561">
        <v>29.8</v>
      </c>
      <c r="S3561">
        <f t="shared" si="559"/>
        <v>0.12183245319150394</v>
      </c>
      <c r="T3561" s="8">
        <v>0</v>
      </c>
    </row>
    <row r="3562" spans="1:20" x14ac:dyDescent="0.35">
      <c r="A3562">
        <v>1.32</v>
      </c>
      <c r="B3562">
        <f t="shared" si="550"/>
        <v>-1.8534192855898883</v>
      </c>
      <c r="C3562">
        <v>0</v>
      </c>
      <c r="D3562">
        <v>0</v>
      </c>
      <c r="E3562" t="s">
        <v>23</v>
      </c>
      <c r="F3562">
        <f t="shared" si="551"/>
        <v>0</v>
      </c>
      <c r="G3562" t="s">
        <v>26</v>
      </c>
      <c r="H3562">
        <f t="shared" si="552"/>
        <v>0</v>
      </c>
      <c r="I3562">
        <f t="shared" si="553"/>
        <v>0</v>
      </c>
      <c r="J3562">
        <f t="shared" si="554"/>
        <v>0</v>
      </c>
      <c r="K3562" t="s">
        <v>19</v>
      </c>
      <c r="L3562">
        <f t="shared" si="555"/>
        <v>0</v>
      </c>
      <c r="M3562" t="s">
        <v>21</v>
      </c>
      <c r="N3562">
        <f t="shared" si="556"/>
        <v>0</v>
      </c>
      <c r="O3562">
        <f t="shared" si="557"/>
        <v>0</v>
      </c>
      <c r="P3562">
        <v>110.17</v>
      </c>
      <c r="Q3562">
        <f t="shared" si="558"/>
        <v>8.8833928126425737E-2</v>
      </c>
      <c r="R3562">
        <v>20.3</v>
      </c>
      <c r="S3562">
        <f t="shared" si="559"/>
        <v>-1.1121246593021383</v>
      </c>
      <c r="T3562" s="8">
        <v>0</v>
      </c>
    </row>
    <row r="3563" spans="1:20" x14ac:dyDescent="0.35">
      <c r="A3563">
        <v>27</v>
      </c>
      <c r="B3563">
        <f t="shared" si="550"/>
        <v>-0.71766045985455706</v>
      </c>
      <c r="C3563">
        <v>0</v>
      </c>
      <c r="D3563">
        <v>0</v>
      </c>
      <c r="E3563" t="s">
        <v>23</v>
      </c>
      <c r="F3563">
        <f t="shared" si="551"/>
        <v>0</v>
      </c>
      <c r="G3563" t="s">
        <v>25</v>
      </c>
      <c r="H3563">
        <f t="shared" si="552"/>
        <v>0</v>
      </c>
      <c r="I3563">
        <f t="shared" si="553"/>
        <v>0</v>
      </c>
      <c r="J3563">
        <f t="shared" si="554"/>
        <v>1</v>
      </c>
      <c r="K3563" t="s">
        <v>19</v>
      </c>
      <c r="L3563">
        <f t="shared" si="555"/>
        <v>0</v>
      </c>
      <c r="M3563" t="s">
        <v>22</v>
      </c>
      <c r="N3563">
        <f t="shared" si="556"/>
        <v>0</v>
      </c>
      <c r="O3563">
        <f t="shared" si="557"/>
        <v>1</v>
      </c>
      <c r="P3563">
        <v>65.12</v>
      </c>
      <c r="Q3563">
        <f t="shared" si="558"/>
        <v>-0.90610570384461808</v>
      </c>
      <c r="R3563">
        <v>41.1</v>
      </c>
      <c r="S3563">
        <f t="shared" si="559"/>
        <v>1.5895919659470996</v>
      </c>
      <c r="T3563" s="8">
        <v>0</v>
      </c>
    </row>
    <row r="3564" spans="1:20" x14ac:dyDescent="0.35">
      <c r="A3564">
        <v>41</v>
      </c>
      <c r="B3564">
        <f t="shared" si="550"/>
        <v>-9.8477299406946536E-2</v>
      </c>
      <c r="C3564">
        <v>0</v>
      </c>
      <c r="D3564">
        <v>0</v>
      </c>
      <c r="E3564" t="s">
        <v>13</v>
      </c>
      <c r="F3564">
        <f t="shared" si="551"/>
        <v>1</v>
      </c>
      <c r="G3564" t="s">
        <v>18</v>
      </c>
      <c r="H3564">
        <f t="shared" si="552"/>
        <v>0</v>
      </c>
      <c r="I3564">
        <f t="shared" si="553"/>
        <v>1</v>
      </c>
      <c r="J3564">
        <f t="shared" si="554"/>
        <v>0</v>
      </c>
      <c r="K3564" t="s">
        <v>19</v>
      </c>
      <c r="L3564">
        <f t="shared" si="555"/>
        <v>0</v>
      </c>
      <c r="M3564" t="s">
        <v>22</v>
      </c>
      <c r="N3564">
        <f t="shared" si="556"/>
        <v>0</v>
      </c>
      <c r="O3564">
        <f t="shared" si="557"/>
        <v>1</v>
      </c>
      <c r="P3564">
        <v>76.66</v>
      </c>
      <c r="Q3564">
        <f t="shared" si="558"/>
        <v>-0.65124214440075923</v>
      </c>
      <c r="R3564">
        <v>28.1</v>
      </c>
      <c r="S3564">
        <f t="shared" si="559"/>
        <v>-9.8980924833674058E-2</v>
      </c>
      <c r="T3564" s="8">
        <v>0</v>
      </c>
    </row>
    <row r="3565" spans="1:20" x14ac:dyDescent="0.35">
      <c r="A3565">
        <v>64</v>
      </c>
      <c r="B3565">
        <f t="shared" si="550"/>
        <v>0.91875217847127078</v>
      </c>
      <c r="C3565">
        <v>0</v>
      </c>
      <c r="D3565">
        <v>1</v>
      </c>
      <c r="E3565" t="s">
        <v>13</v>
      </c>
      <c r="F3565">
        <f t="shared" si="551"/>
        <v>1</v>
      </c>
      <c r="G3565" t="s">
        <v>14</v>
      </c>
      <c r="H3565">
        <f t="shared" si="552"/>
        <v>1</v>
      </c>
      <c r="I3565">
        <f t="shared" si="553"/>
        <v>0</v>
      </c>
      <c r="J3565">
        <f t="shared" si="554"/>
        <v>0</v>
      </c>
      <c r="K3565" t="s">
        <v>19</v>
      </c>
      <c r="L3565">
        <f t="shared" si="555"/>
        <v>0</v>
      </c>
      <c r="M3565" t="s">
        <v>16</v>
      </c>
      <c r="N3565">
        <f t="shared" si="556"/>
        <v>1</v>
      </c>
      <c r="O3565">
        <f t="shared" si="557"/>
        <v>0</v>
      </c>
      <c r="P3565">
        <v>109.88</v>
      </c>
      <c r="Q3565">
        <f t="shared" si="558"/>
        <v>8.2429211294647517E-2</v>
      </c>
      <c r="R3565">
        <v>33.9</v>
      </c>
      <c r="S3565">
        <f t="shared" si="559"/>
        <v>0.65438236489928614</v>
      </c>
      <c r="T3565" s="8">
        <v>0</v>
      </c>
    </row>
    <row r="3566" spans="1:20" x14ac:dyDescent="0.35">
      <c r="A3566">
        <v>55</v>
      </c>
      <c r="B3566">
        <f t="shared" si="550"/>
        <v>0.52070586104066396</v>
      </c>
      <c r="C3566">
        <v>0</v>
      </c>
      <c r="D3566">
        <v>1</v>
      </c>
      <c r="E3566" t="s">
        <v>13</v>
      </c>
      <c r="F3566">
        <f t="shared" si="551"/>
        <v>1</v>
      </c>
      <c r="G3566" t="s">
        <v>14</v>
      </c>
      <c r="H3566">
        <f t="shared" si="552"/>
        <v>1</v>
      </c>
      <c r="I3566">
        <f t="shared" si="553"/>
        <v>0</v>
      </c>
      <c r="J3566">
        <f t="shared" si="554"/>
        <v>0</v>
      </c>
      <c r="K3566" t="s">
        <v>15</v>
      </c>
      <c r="L3566">
        <f t="shared" si="555"/>
        <v>1</v>
      </c>
      <c r="M3566" t="s">
        <v>22</v>
      </c>
      <c r="N3566">
        <f t="shared" si="556"/>
        <v>0</v>
      </c>
      <c r="O3566">
        <f t="shared" si="557"/>
        <v>1</v>
      </c>
      <c r="P3566">
        <v>199.38</v>
      </c>
      <c r="Q3566">
        <f t="shared" si="558"/>
        <v>2.059057336964091</v>
      </c>
      <c r="R3566">
        <v>39</v>
      </c>
      <c r="S3566">
        <f t="shared" si="559"/>
        <v>1.3168224989748205</v>
      </c>
      <c r="T3566" s="8">
        <v>0</v>
      </c>
    </row>
    <row r="3567" spans="1:20" x14ac:dyDescent="0.35">
      <c r="A3567">
        <v>40</v>
      </c>
      <c r="B3567">
        <f t="shared" si="550"/>
        <v>-0.14270466801034729</v>
      </c>
      <c r="C3567">
        <v>0</v>
      </c>
      <c r="D3567">
        <v>0</v>
      </c>
      <c r="E3567" t="s">
        <v>13</v>
      </c>
      <c r="F3567">
        <f t="shared" si="551"/>
        <v>1</v>
      </c>
      <c r="G3567" t="s">
        <v>14</v>
      </c>
      <c r="H3567">
        <f t="shared" si="552"/>
        <v>1</v>
      </c>
      <c r="I3567">
        <f t="shared" si="553"/>
        <v>0</v>
      </c>
      <c r="J3567">
        <f t="shared" si="554"/>
        <v>0</v>
      </c>
      <c r="K3567" t="s">
        <v>15</v>
      </c>
      <c r="L3567">
        <f t="shared" si="555"/>
        <v>1</v>
      </c>
      <c r="M3567" t="s">
        <v>21</v>
      </c>
      <c r="N3567">
        <f t="shared" si="556"/>
        <v>0</v>
      </c>
      <c r="O3567">
        <f t="shared" si="557"/>
        <v>0</v>
      </c>
      <c r="P3567">
        <v>65.77</v>
      </c>
      <c r="Q3567">
        <f t="shared" si="558"/>
        <v>-0.89175030404925359</v>
      </c>
      <c r="R3567">
        <v>31.2</v>
      </c>
      <c r="S3567">
        <f t="shared" si="559"/>
        <v>0.30367876450635634</v>
      </c>
      <c r="T3567" s="8">
        <v>0</v>
      </c>
    </row>
    <row r="3568" spans="1:20" x14ac:dyDescent="0.35">
      <c r="A3568">
        <v>33</v>
      </c>
      <c r="B3568">
        <f t="shared" si="550"/>
        <v>-0.45229624823415254</v>
      </c>
      <c r="C3568">
        <v>0</v>
      </c>
      <c r="D3568">
        <v>0</v>
      </c>
      <c r="E3568" t="s">
        <v>13</v>
      </c>
      <c r="F3568">
        <f t="shared" si="551"/>
        <v>1</v>
      </c>
      <c r="G3568" t="s">
        <v>14</v>
      </c>
      <c r="H3568">
        <f t="shared" si="552"/>
        <v>1</v>
      </c>
      <c r="I3568">
        <f t="shared" si="553"/>
        <v>0</v>
      </c>
      <c r="J3568">
        <f t="shared" si="554"/>
        <v>0</v>
      </c>
      <c r="K3568" t="s">
        <v>19</v>
      </c>
      <c r="L3568">
        <f t="shared" si="555"/>
        <v>0</v>
      </c>
      <c r="M3568" t="s">
        <v>21</v>
      </c>
      <c r="N3568">
        <f t="shared" si="556"/>
        <v>0</v>
      </c>
      <c r="O3568">
        <f t="shared" si="557"/>
        <v>0</v>
      </c>
      <c r="P3568">
        <v>55.72</v>
      </c>
      <c r="Q3568">
        <f t="shared" si="558"/>
        <v>-1.1137068701160457</v>
      </c>
      <c r="R3568">
        <v>38.200000000000003</v>
      </c>
      <c r="S3568">
        <f t="shared" si="559"/>
        <v>1.2129103210806196</v>
      </c>
      <c r="T3568" s="8">
        <v>0</v>
      </c>
    </row>
    <row r="3569" spans="1:20" x14ac:dyDescent="0.35">
      <c r="A3569">
        <v>33</v>
      </c>
      <c r="B3569">
        <f t="shared" si="550"/>
        <v>-0.45229624823415254</v>
      </c>
      <c r="C3569">
        <v>0</v>
      </c>
      <c r="D3569">
        <v>0</v>
      </c>
      <c r="E3569" t="s">
        <v>13</v>
      </c>
      <c r="F3569">
        <f t="shared" si="551"/>
        <v>1</v>
      </c>
      <c r="G3569" t="s">
        <v>25</v>
      </c>
      <c r="H3569">
        <f t="shared" si="552"/>
        <v>0</v>
      </c>
      <c r="I3569">
        <f t="shared" si="553"/>
        <v>0</v>
      </c>
      <c r="J3569">
        <f t="shared" si="554"/>
        <v>1</v>
      </c>
      <c r="K3569" t="s">
        <v>15</v>
      </c>
      <c r="L3569">
        <f t="shared" si="555"/>
        <v>1</v>
      </c>
      <c r="M3569" t="s">
        <v>21</v>
      </c>
      <c r="N3569">
        <f t="shared" si="556"/>
        <v>0</v>
      </c>
      <c r="O3569">
        <f t="shared" si="557"/>
        <v>0</v>
      </c>
      <c r="P3569">
        <v>75.67</v>
      </c>
      <c r="Q3569">
        <f t="shared" si="558"/>
        <v>-0.67310652255062231</v>
      </c>
      <c r="R3569">
        <v>44.7</v>
      </c>
      <c r="S3569">
        <f t="shared" si="559"/>
        <v>2.0571967664710065</v>
      </c>
      <c r="T3569" s="8">
        <v>0</v>
      </c>
    </row>
    <row r="3570" spans="1:20" x14ac:dyDescent="0.35">
      <c r="A3570">
        <v>39</v>
      </c>
      <c r="B3570">
        <f t="shared" si="550"/>
        <v>-0.18693203661374805</v>
      </c>
      <c r="C3570">
        <v>1</v>
      </c>
      <c r="D3570">
        <v>0</v>
      </c>
      <c r="E3570" t="s">
        <v>13</v>
      </c>
      <c r="F3570">
        <f t="shared" si="551"/>
        <v>1</v>
      </c>
      <c r="G3570" t="s">
        <v>14</v>
      </c>
      <c r="H3570">
        <f t="shared" si="552"/>
        <v>1</v>
      </c>
      <c r="I3570">
        <f t="shared" si="553"/>
        <v>0</v>
      </c>
      <c r="J3570">
        <f t="shared" si="554"/>
        <v>0</v>
      </c>
      <c r="K3570" t="s">
        <v>19</v>
      </c>
      <c r="L3570">
        <f t="shared" si="555"/>
        <v>0</v>
      </c>
      <c r="M3570" t="s">
        <v>22</v>
      </c>
      <c r="N3570">
        <f t="shared" si="556"/>
        <v>0</v>
      </c>
      <c r="O3570">
        <f t="shared" si="557"/>
        <v>1</v>
      </c>
      <c r="P3570">
        <v>88.18</v>
      </c>
      <c r="Q3570">
        <f t="shared" si="558"/>
        <v>-0.39682028956598825</v>
      </c>
      <c r="R3570">
        <v>33.5</v>
      </c>
      <c r="S3570">
        <f t="shared" si="559"/>
        <v>0.60242627595218556</v>
      </c>
      <c r="T3570" s="8">
        <v>0</v>
      </c>
    </row>
    <row r="3571" spans="1:20" x14ac:dyDescent="0.35">
      <c r="A3571">
        <v>74</v>
      </c>
      <c r="B3571">
        <f t="shared" si="550"/>
        <v>1.3610258645052782</v>
      </c>
      <c r="C3571">
        <v>0</v>
      </c>
      <c r="D3571">
        <v>0</v>
      </c>
      <c r="E3571" t="s">
        <v>13</v>
      </c>
      <c r="F3571">
        <f t="shared" si="551"/>
        <v>1</v>
      </c>
      <c r="G3571" t="s">
        <v>18</v>
      </c>
      <c r="H3571">
        <f t="shared" si="552"/>
        <v>0</v>
      </c>
      <c r="I3571">
        <f t="shared" si="553"/>
        <v>1</v>
      </c>
      <c r="J3571">
        <f t="shared" si="554"/>
        <v>0</v>
      </c>
      <c r="K3571" t="s">
        <v>19</v>
      </c>
      <c r="L3571">
        <f t="shared" si="555"/>
        <v>0</v>
      </c>
      <c r="M3571" t="s">
        <v>21</v>
      </c>
      <c r="N3571">
        <f t="shared" si="556"/>
        <v>0</v>
      </c>
      <c r="O3571">
        <f t="shared" si="557"/>
        <v>0</v>
      </c>
      <c r="P3571">
        <v>95.94</v>
      </c>
      <c r="Q3571">
        <f t="shared" si="558"/>
        <v>-0.22543890123978863</v>
      </c>
      <c r="R3571">
        <v>27</v>
      </c>
      <c r="S3571">
        <f t="shared" si="559"/>
        <v>-0.24186016943820124</v>
      </c>
      <c r="T3571" s="8">
        <v>0</v>
      </c>
    </row>
    <row r="3572" spans="1:20" x14ac:dyDescent="0.35">
      <c r="A3572">
        <v>38</v>
      </c>
      <c r="B3572">
        <f t="shared" si="550"/>
        <v>-0.23115940521714878</v>
      </c>
      <c r="C3572">
        <v>0</v>
      </c>
      <c r="D3572">
        <v>0</v>
      </c>
      <c r="E3572" t="s">
        <v>13</v>
      </c>
      <c r="F3572">
        <f t="shared" si="551"/>
        <v>1</v>
      </c>
      <c r="G3572" t="s">
        <v>14</v>
      </c>
      <c r="H3572">
        <f t="shared" si="552"/>
        <v>1</v>
      </c>
      <c r="I3572">
        <f t="shared" si="553"/>
        <v>0</v>
      </c>
      <c r="J3572">
        <f t="shared" si="554"/>
        <v>0</v>
      </c>
      <c r="K3572" t="s">
        <v>15</v>
      </c>
      <c r="L3572">
        <f t="shared" si="555"/>
        <v>1</v>
      </c>
      <c r="M3572" t="s">
        <v>21</v>
      </c>
      <c r="N3572">
        <f t="shared" si="556"/>
        <v>0</v>
      </c>
      <c r="O3572">
        <f t="shared" si="557"/>
        <v>0</v>
      </c>
      <c r="P3572">
        <v>86.93</v>
      </c>
      <c r="Q3572">
        <f t="shared" si="558"/>
        <v>-0.42442682763399719</v>
      </c>
      <c r="R3572">
        <v>31.1</v>
      </c>
      <c r="S3572">
        <f t="shared" si="559"/>
        <v>0.29068974226958139</v>
      </c>
      <c r="T3572" s="8">
        <v>0</v>
      </c>
    </row>
    <row r="3573" spans="1:20" x14ac:dyDescent="0.35">
      <c r="A3573">
        <v>53</v>
      </c>
      <c r="B3573">
        <f t="shared" si="550"/>
        <v>0.43225112383386249</v>
      </c>
      <c r="C3573">
        <v>0</v>
      </c>
      <c r="D3573">
        <v>0</v>
      </c>
      <c r="E3573" t="s">
        <v>13</v>
      </c>
      <c r="F3573">
        <f t="shared" si="551"/>
        <v>1</v>
      </c>
      <c r="G3573" t="s">
        <v>25</v>
      </c>
      <c r="H3573">
        <f t="shared" si="552"/>
        <v>0</v>
      </c>
      <c r="I3573">
        <f t="shared" si="553"/>
        <v>0</v>
      </c>
      <c r="J3573">
        <f t="shared" si="554"/>
        <v>1</v>
      </c>
      <c r="K3573" t="s">
        <v>15</v>
      </c>
      <c r="L3573">
        <f t="shared" si="555"/>
        <v>1</v>
      </c>
      <c r="M3573" t="s">
        <v>21</v>
      </c>
      <c r="N3573">
        <f t="shared" si="556"/>
        <v>0</v>
      </c>
      <c r="O3573">
        <f t="shared" si="557"/>
        <v>0</v>
      </c>
      <c r="P3573">
        <v>85.17</v>
      </c>
      <c r="Q3573">
        <f t="shared" si="558"/>
        <v>-0.46329683323375398</v>
      </c>
      <c r="R3573">
        <v>29.2</v>
      </c>
      <c r="S3573">
        <f t="shared" si="559"/>
        <v>4.3898319770852672E-2</v>
      </c>
      <c r="T3573" s="8">
        <v>0</v>
      </c>
    </row>
    <row r="3574" spans="1:20" x14ac:dyDescent="0.35">
      <c r="A3574">
        <v>22</v>
      </c>
      <c r="B3574">
        <f t="shared" si="550"/>
        <v>-0.93879730287156082</v>
      </c>
      <c r="C3574">
        <v>0</v>
      </c>
      <c r="D3574">
        <v>0</v>
      </c>
      <c r="E3574" t="s">
        <v>23</v>
      </c>
      <c r="F3574">
        <f t="shared" si="551"/>
        <v>0</v>
      </c>
      <c r="G3574" t="s">
        <v>14</v>
      </c>
      <c r="H3574">
        <f t="shared" si="552"/>
        <v>1</v>
      </c>
      <c r="I3574">
        <f t="shared" si="553"/>
        <v>0</v>
      </c>
      <c r="J3574">
        <f t="shared" si="554"/>
        <v>0</v>
      </c>
      <c r="K3574" t="s">
        <v>15</v>
      </c>
      <c r="L3574">
        <f t="shared" si="555"/>
        <v>1</v>
      </c>
      <c r="M3574" t="s">
        <v>21</v>
      </c>
      <c r="N3574">
        <f t="shared" si="556"/>
        <v>0</v>
      </c>
      <c r="O3574">
        <f t="shared" si="557"/>
        <v>0</v>
      </c>
      <c r="P3574">
        <v>111.1</v>
      </c>
      <c r="Q3574">
        <f t="shared" si="558"/>
        <v>0.10937319244902427</v>
      </c>
      <c r="R3574">
        <v>26.6</v>
      </c>
      <c r="S3574">
        <f t="shared" si="559"/>
        <v>-0.29381625838530179</v>
      </c>
      <c r="T3574" s="8">
        <v>0</v>
      </c>
    </row>
    <row r="3575" spans="1:20" x14ac:dyDescent="0.35">
      <c r="A3575">
        <v>5</v>
      </c>
      <c r="B3575">
        <f t="shared" si="550"/>
        <v>-1.6906625691293735</v>
      </c>
      <c r="C3575">
        <v>0</v>
      </c>
      <c r="D3575">
        <v>0</v>
      </c>
      <c r="E3575" t="s">
        <v>23</v>
      </c>
      <c r="F3575">
        <f t="shared" si="551"/>
        <v>0</v>
      </c>
      <c r="G3575" t="s">
        <v>26</v>
      </c>
      <c r="H3575">
        <f t="shared" si="552"/>
        <v>0</v>
      </c>
      <c r="I3575">
        <f t="shared" si="553"/>
        <v>0</v>
      </c>
      <c r="J3575">
        <f t="shared" si="554"/>
        <v>0</v>
      </c>
      <c r="K3575" t="s">
        <v>19</v>
      </c>
      <c r="L3575">
        <f t="shared" si="555"/>
        <v>0</v>
      </c>
      <c r="M3575" t="s">
        <v>21</v>
      </c>
      <c r="N3575">
        <f t="shared" si="556"/>
        <v>0</v>
      </c>
      <c r="O3575">
        <f t="shared" si="557"/>
        <v>0</v>
      </c>
      <c r="P3575">
        <v>92</v>
      </c>
      <c r="Q3575">
        <f t="shared" si="558"/>
        <v>-0.31245470923015289</v>
      </c>
      <c r="R3575">
        <v>17.899999999999999</v>
      </c>
      <c r="S3575">
        <f t="shared" si="559"/>
        <v>-1.4238611929847429</v>
      </c>
      <c r="T3575" s="8">
        <v>0</v>
      </c>
    </row>
    <row r="3576" spans="1:20" x14ac:dyDescent="0.35">
      <c r="A3576">
        <v>24</v>
      </c>
      <c r="B3576">
        <f t="shared" si="550"/>
        <v>-0.8503425656647593</v>
      </c>
      <c r="C3576">
        <v>0</v>
      </c>
      <c r="D3576">
        <v>0</v>
      </c>
      <c r="E3576" t="s">
        <v>23</v>
      </c>
      <c r="F3576">
        <f t="shared" si="551"/>
        <v>0</v>
      </c>
      <c r="G3576" t="s">
        <v>14</v>
      </c>
      <c r="H3576">
        <f t="shared" si="552"/>
        <v>1</v>
      </c>
      <c r="I3576">
        <f t="shared" si="553"/>
        <v>0</v>
      </c>
      <c r="J3576">
        <f t="shared" si="554"/>
        <v>0</v>
      </c>
      <c r="K3576" t="s">
        <v>15</v>
      </c>
      <c r="L3576">
        <f t="shared" si="555"/>
        <v>1</v>
      </c>
      <c r="M3576" t="s">
        <v>16</v>
      </c>
      <c r="N3576">
        <f t="shared" si="556"/>
        <v>1</v>
      </c>
      <c r="O3576">
        <f t="shared" si="557"/>
        <v>0</v>
      </c>
      <c r="P3576">
        <v>97.47</v>
      </c>
      <c r="Q3576">
        <f t="shared" si="558"/>
        <v>-0.19164849864454561</v>
      </c>
      <c r="R3576">
        <v>24.2</v>
      </c>
      <c r="S3576">
        <f t="shared" si="559"/>
        <v>-0.60555279206790646</v>
      </c>
      <c r="T3576" s="8">
        <v>0</v>
      </c>
    </row>
    <row r="3577" spans="1:20" x14ac:dyDescent="0.35">
      <c r="A3577">
        <v>27</v>
      </c>
      <c r="B3577">
        <f t="shared" si="550"/>
        <v>-0.71766045985455706</v>
      </c>
      <c r="C3577">
        <v>0</v>
      </c>
      <c r="D3577">
        <v>0</v>
      </c>
      <c r="E3577" t="s">
        <v>13</v>
      </c>
      <c r="F3577">
        <f t="shared" si="551"/>
        <v>1</v>
      </c>
      <c r="G3577" t="s">
        <v>14</v>
      </c>
      <c r="H3577">
        <f t="shared" si="552"/>
        <v>1</v>
      </c>
      <c r="I3577">
        <f t="shared" si="553"/>
        <v>0</v>
      </c>
      <c r="J3577">
        <f t="shared" si="554"/>
        <v>0</v>
      </c>
      <c r="K3577" t="s">
        <v>15</v>
      </c>
      <c r="L3577">
        <f t="shared" si="555"/>
        <v>1</v>
      </c>
      <c r="M3577" t="s">
        <v>22</v>
      </c>
      <c r="N3577">
        <f t="shared" si="556"/>
        <v>0</v>
      </c>
      <c r="O3577">
        <f t="shared" si="557"/>
        <v>1</v>
      </c>
      <c r="P3577">
        <v>79.209999999999994</v>
      </c>
      <c r="Q3577">
        <f t="shared" si="558"/>
        <v>-0.59492480674202097</v>
      </c>
      <c r="R3577">
        <v>19.5</v>
      </c>
      <c r="S3577">
        <f t="shared" si="559"/>
        <v>-1.2160368371963399</v>
      </c>
      <c r="T3577" s="8">
        <v>0</v>
      </c>
    </row>
    <row r="3578" spans="1:20" x14ac:dyDescent="0.35">
      <c r="A3578">
        <v>41</v>
      </c>
      <c r="B3578">
        <f t="shared" si="550"/>
        <v>-9.8477299406946536E-2</v>
      </c>
      <c r="C3578">
        <v>0</v>
      </c>
      <c r="D3578">
        <v>0</v>
      </c>
      <c r="E3578" t="s">
        <v>13</v>
      </c>
      <c r="F3578">
        <f t="shared" si="551"/>
        <v>1</v>
      </c>
      <c r="G3578" t="s">
        <v>14</v>
      </c>
      <c r="H3578">
        <f t="shared" si="552"/>
        <v>1</v>
      </c>
      <c r="I3578">
        <f t="shared" si="553"/>
        <v>0</v>
      </c>
      <c r="J3578">
        <f t="shared" si="554"/>
        <v>0</v>
      </c>
      <c r="K3578" t="s">
        <v>19</v>
      </c>
      <c r="L3578">
        <f t="shared" si="555"/>
        <v>0</v>
      </c>
      <c r="M3578" t="s">
        <v>16</v>
      </c>
      <c r="N3578">
        <f t="shared" si="556"/>
        <v>1</v>
      </c>
      <c r="O3578">
        <f t="shared" si="557"/>
        <v>0</v>
      </c>
      <c r="P3578">
        <v>83.97</v>
      </c>
      <c r="Q3578">
        <f t="shared" si="558"/>
        <v>-0.48979910977904267</v>
      </c>
      <c r="R3578">
        <v>28.5</v>
      </c>
      <c r="S3578">
        <f t="shared" si="559"/>
        <v>-4.702483588657351E-2</v>
      </c>
      <c r="T3578" s="8">
        <v>0</v>
      </c>
    </row>
    <row r="3579" spans="1:20" x14ac:dyDescent="0.35">
      <c r="A3579">
        <v>20</v>
      </c>
      <c r="B3579">
        <f t="shared" si="550"/>
        <v>-1.0272520400783622</v>
      </c>
      <c r="C3579">
        <v>0</v>
      </c>
      <c r="D3579">
        <v>0</v>
      </c>
      <c r="E3579" t="s">
        <v>23</v>
      </c>
      <c r="F3579">
        <f t="shared" si="551"/>
        <v>0</v>
      </c>
      <c r="G3579" t="s">
        <v>14</v>
      </c>
      <c r="H3579">
        <f t="shared" si="552"/>
        <v>1</v>
      </c>
      <c r="I3579">
        <f t="shared" si="553"/>
        <v>0</v>
      </c>
      <c r="J3579">
        <f t="shared" si="554"/>
        <v>0</v>
      </c>
      <c r="K3579" t="s">
        <v>15</v>
      </c>
      <c r="L3579">
        <f t="shared" si="555"/>
        <v>1</v>
      </c>
      <c r="M3579" t="s">
        <v>21</v>
      </c>
      <c r="N3579">
        <f t="shared" si="556"/>
        <v>0</v>
      </c>
      <c r="O3579">
        <f t="shared" si="557"/>
        <v>0</v>
      </c>
      <c r="P3579">
        <v>98.55</v>
      </c>
      <c r="Q3579">
        <f t="shared" si="558"/>
        <v>-0.16779644975378588</v>
      </c>
      <c r="R3579">
        <v>21.3</v>
      </c>
      <c r="S3579">
        <f t="shared" si="559"/>
        <v>-0.9822344369343865</v>
      </c>
      <c r="T3579" s="8">
        <v>0</v>
      </c>
    </row>
    <row r="3580" spans="1:20" x14ac:dyDescent="0.35">
      <c r="A3580">
        <v>71</v>
      </c>
      <c r="B3580">
        <f t="shared" si="550"/>
        <v>1.2283437586950761</v>
      </c>
      <c r="C3580">
        <v>1</v>
      </c>
      <c r="D3580">
        <v>0</v>
      </c>
      <c r="E3580" t="s">
        <v>13</v>
      </c>
      <c r="F3580">
        <f t="shared" si="551"/>
        <v>1</v>
      </c>
      <c r="G3580" t="s">
        <v>14</v>
      </c>
      <c r="H3580">
        <f t="shared" si="552"/>
        <v>1</v>
      </c>
      <c r="I3580">
        <f t="shared" si="553"/>
        <v>0</v>
      </c>
      <c r="J3580">
        <f t="shared" si="554"/>
        <v>0</v>
      </c>
      <c r="K3580" t="s">
        <v>19</v>
      </c>
      <c r="L3580">
        <f t="shared" si="555"/>
        <v>0</v>
      </c>
      <c r="M3580" t="s">
        <v>21</v>
      </c>
      <c r="N3580">
        <f t="shared" si="556"/>
        <v>0</v>
      </c>
      <c r="O3580">
        <f t="shared" si="557"/>
        <v>0</v>
      </c>
      <c r="P3580">
        <v>202.98</v>
      </c>
      <c r="Q3580">
        <f t="shared" si="558"/>
        <v>2.1385641665999566</v>
      </c>
      <c r="R3580">
        <v>41.3</v>
      </c>
      <c r="S3580">
        <f t="shared" si="559"/>
        <v>1.6155700104206494</v>
      </c>
      <c r="T3580" s="8">
        <v>0</v>
      </c>
    </row>
    <row r="3581" spans="1:20" x14ac:dyDescent="0.35">
      <c r="A3581">
        <v>65</v>
      </c>
      <c r="B3581">
        <f t="shared" si="550"/>
        <v>0.96297954707467148</v>
      </c>
      <c r="C3581">
        <v>0</v>
      </c>
      <c r="D3581">
        <v>0</v>
      </c>
      <c r="E3581" t="s">
        <v>23</v>
      </c>
      <c r="F3581">
        <f t="shared" si="551"/>
        <v>0</v>
      </c>
      <c r="G3581" t="s">
        <v>25</v>
      </c>
      <c r="H3581">
        <f t="shared" si="552"/>
        <v>0</v>
      </c>
      <c r="I3581">
        <f t="shared" si="553"/>
        <v>0</v>
      </c>
      <c r="J3581">
        <f t="shared" si="554"/>
        <v>1</v>
      </c>
      <c r="K3581" t="s">
        <v>15</v>
      </c>
      <c r="L3581">
        <f t="shared" si="555"/>
        <v>1</v>
      </c>
      <c r="M3581" t="s">
        <v>21</v>
      </c>
      <c r="N3581">
        <f t="shared" si="556"/>
        <v>0</v>
      </c>
      <c r="O3581">
        <f t="shared" si="557"/>
        <v>0</v>
      </c>
      <c r="P3581">
        <v>60.7</v>
      </c>
      <c r="Q3581">
        <f t="shared" si="558"/>
        <v>-1.0037224224530978</v>
      </c>
      <c r="R3581">
        <v>31.3</v>
      </c>
      <c r="S3581">
        <f t="shared" si="559"/>
        <v>0.31666778674313167</v>
      </c>
      <c r="T3581" s="8">
        <v>0</v>
      </c>
    </row>
    <row r="3582" spans="1:20" x14ac:dyDescent="0.35">
      <c r="A3582">
        <v>38</v>
      </c>
      <c r="B3582">
        <f t="shared" si="550"/>
        <v>-0.23115940521714878</v>
      </c>
      <c r="C3582">
        <v>0</v>
      </c>
      <c r="D3582">
        <v>0</v>
      </c>
      <c r="E3582" t="s">
        <v>13</v>
      </c>
      <c r="F3582">
        <f t="shared" si="551"/>
        <v>1</v>
      </c>
      <c r="G3582" t="s">
        <v>14</v>
      </c>
      <c r="H3582">
        <f t="shared" si="552"/>
        <v>1</v>
      </c>
      <c r="I3582">
        <f t="shared" si="553"/>
        <v>0</v>
      </c>
      <c r="J3582">
        <f t="shared" si="554"/>
        <v>0</v>
      </c>
      <c r="K3582" t="s">
        <v>15</v>
      </c>
      <c r="L3582">
        <f t="shared" si="555"/>
        <v>1</v>
      </c>
      <c r="M3582" t="s">
        <v>21</v>
      </c>
      <c r="N3582">
        <f t="shared" si="556"/>
        <v>0</v>
      </c>
      <c r="O3582">
        <f t="shared" si="557"/>
        <v>0</v>
      </c>
      <c r="P3582">
        <v>92.22</v>
      </c>
      <c r="Q3582">
        <f t="shared" si="558"/>
        <v>-0.30759595853018334</v>
      </c>
      <c r="R3582">
        <v>40.799999999999997</v>
      </c>
      <c r="S3582">
        <f t="shared" si="559"/>
        <v>1.5506248992367735</v>
      </c>
      <c r="T3582" s="8">
        <v>0</v>
      </c>
    </row>
    <row r="3583" spans="1:20" x14ac:dyDescent="0.35">
      <c r="A3583">
        <v>25</v>
      </c>
      <c r="B3583">
        <f t="shared" si="550"/>
        <v>-0.80611519706135859</v>
      </c>
      <c r="C3583">
        <v>0</v>
      </c>
      <c r="D3583">
        <v>0</v>
      </c>
      <c r="E3583" t="s">
        <v>13</v>
      </c>
      <c r="F3583">
        <f t="shared" si="551"/>
        <v>1</v>
      </c>
      <c r="G3583" t="s">
        <v>14</v>
      </c>
      <c r="H3583">
        <f t="shared" si="552"/>
        <v>1</v>
      </c>
      <c r="I3583">
        <f t="shared" si="553"/>
        <v>0</v>
      </c>
      <c r="J3583">
        <f t="shared" si="554"/>
        <v>0</v>
      </c>
      <c r="K3583" t="s">
        <v>19</v>
      </c>
      <c r="L3583">
        <f t="shared" si="555"/>
        <v>0</v>
      </c>
      <c r="M3583" t="s">
        <v>22</v>
      </c>
      <c r="N3583">
        <f t="shared" si="556"/>
        <v>0</v>
      </c>
      <c r="O3583">
        <f t="shared" si="557"/>
        <v>1</v>
      </c>
      <c r="P3583">
        <v>79.94</v>
      </c>
      <c r="Q3583">
        <f t="shared" si="558"/>
        <v>-0.57880258851030364</v>
      </c>
      <c r="R3583">
        <v>36.6</v>
      </c>
      <c r="S3583">
        <f t="shared" si="559"/>
        <v>1.0050859652922164</v>
      </c>
      <c r="T3583" s="8">
        <v>0</v>
      </c>
    </row>
    <row r="3584" spans="1:20" x14ac:dyDescent="0.35">
      <c r="A3584">
        <v>53</v>
      </c>
      <c r="B3584">
        <f t="shared" si="550"/>
        <v>0.43225112383386249</v>
      </c>
      <c r="C3584">
        <v>0</v>
      </c>
      <c r="D3584">
        <v>0</v>
      </c>
      <c r="E3584" t="s">
        <v>13</v>
      </c>
      <c r="F3584">
        <f t="shared" si="551"/>
        <v>1</v>
      </c>
      <c r="G3584" t="s">
        <v>25</v>
      </c>
      <c r="H3584">
        <f t="shared" si="552"/>
        <v>0</v>
      </c>
      <c r="I3584">
        <f t="shared" si="553"/>
        <v>0</v>
      </c>
      <c r="J3584">
        <f t="shared" si="554"/>
        <v>1</v>
      </c>
      <c r="K3584" t="s">
        <v>19</v>
      </c>
      <c r="L3584">
        <f t="shared" si="555"/>
        <v>0</v>
      </c>
      <c r="M3584" t="s">
        <v>22</v>
      </c>
      <c r="N3584">
        <f t="shared" si="556"/>
        <v>0</v>
      </c>
      <c r="O3584">
        <f t="shared" si="557"/>
        <v>1</v>
      </c>
      <c r="P3584">
        <v>83.68</v>
      </c>
      <c r="Q3584">
        <f t="shared" si="558"/>
        <v>-0.49620382661082058</v>
      </c>
      <c r="R3584">
        <v>26.7</v>
      </c>
      <c r="S3584">
        <f t="shared" si="559"/>
        <v>-0.28082723614852689</v>
      </c>
      <c r="T3584" s="8">
        <v>0</v>
      </c>
    </row>
    <row r="3585" spans="1:20" x14ac:dyDescent="0.35">
      <c r="A3585">
        <v>50</v>
      </c>
      <c r="B3585">
        <f t="shared" si="550"/>
        <v>0.29956901802366021</v>
      </c>
      <c r="C3585">
        <v>0</v>
      </c>
      <c r="D3585">
        <v>0</v>
      </c>
      <c r="E3585" t="s">
        <v>13</v>
      </c>
      <c r="F3585">
        <f t="shared" si="551"/>
        <v>1</v>
      </c>
      <c r="G3585" t="s">
        <v>18</v>
      </c>
      <c r="H3585">
        <f t="shared" si="552"/>
        <v>0</v>
      </c>
      <c r="I3585">
        <f t="shared" si="553"/>
        <v>1</v>
      </c>
      <c r="J3585">
        <f t="shared" si="554"/>
        <v>0</v>
      </c>
      <c r="K3585" t="s">
        <v>15</v>
      </c>
      <c r="L3585">
        <f t="shared" si="555"/>
        <v>1</v>
      </c>
      <c r="M3585" t="s">
        <v>16</v>
      </c>
      <c r="N3585">
        <f t="shared" si="556"/>
        <v>1</v>
      </c>
      <c r="O3585">
        <f t="shared" si="557"/>
        <v>0</v>
      </c>
      <c r="P3585">
        <v>69.92</v>
      </c>
      <c r="Q3585">
        <f t="shared" si="558"/>
        <v>-0.80009659766346364</v>
      </c>
      <c r="R3585">
        <v>18.7</v>
      </c>
      <c r="S3585">
        <f t="shared" si="559"/>
        <v>-1.3199490150905415</v>
      </c>
      <c r="T3585" s="8">
        <v>0</v>
      </c>
    </row>
    <row r="3586" spans="1:20" x14ac:dyDescent="0.35">
      <c r="A3586">
        <v>1.24</v>
      </c>
      <c r="B3586">
        <f t="shared" si="550"/>
        <v>-1.8569574750781603</v>
      </c>
      <c r="C3586">
        <v>0</v>
      </c>
      <c r="D3586">
        <v>0</v>
      </c>
      <c r="E3586" t="s">
        <v>23</v>
      </c>
      <c r="F3586">
        <f t="shared" si="551"/>
        <v>0</v>
      </c>
      <c r="G3586" t="s">
        <v>26</v>
      </c>
      <c r="H3586">
        <f t="shared" si="552"/>
        <v>0</v>
      </c>
      <c r="I3586">
        <f t="shared" si="553"/>
        <v>0</v>
      </c>
      <c r="J3586">
        <f t="shared" si="554"/>
        <v>0</v>
      </c>
      <c r="K3586" t="s">
        <v>19</v>
      </c>
      <c r="L3586">
        <f t="shared" si="555"/>
        <v>0</v>
      </c>
      <c r="M3586" t="s">
        <v>21</v>
      </c>
      <c r="N3586">
        <f t="shared" si="556"/>
        <v>0</v>
      </c>
      <c r="O3586">
        <f t="shared" si="557"/>
        <v>0</v>
      </c>
      <c r="P3586">
        <v>136.96</v>
      </c>
      <c r="Q3586">
        <f t="shared" si="558"/>
        <v>0.68049725199999445</v>
      </c>
      <c r="R3586">
        <v>15.2</v>
      </c>
      <c r="S3586">
        <f t="shared" si="559"/>
        <v>-1.7745647933776729</v>
      </c>
      <c r="T3586" s="8">
        <v>0</v>
      </c>
    </row>
    <row r="3587" spans="1:20" x14ac:dyDescent="0.35">
      <c r="A3587">
        <v>55</v>
      </c>
      <c r="B3587">
        <f t="shared" ref="B3587:B3650" si="560">(A3587-$V$1)/$V$2</f>
        <v>0.52070586104066396</v>
      </c>
      <c r="C3587">
        <v>0</v>
      </c>
      <c r="D3587">
        <v>0</v>
      </c>
      <c r="E3587" t="s">
        <v>13</v>
      </c>
      <c r="F3587">
        <f t="shared" ref="F3587:F3650" si="561">IF(E3587="Yes",1,0)</f>
        <v>1</v>
      </c>
      <c r="G3587" t="s">
        <v>18</v>
      </c>
      <c r="H3587">
        <f t="shared" ref="H3587:H3650" si="562">IF(G3587="Private",1,0)</f>
        <v>0</v>
      </c>
      <c r="I3587">
        <f t="shared" ref="I3587:I3650" si="563">IF(G3587="Self-employed",1,0)</f>
        <v>1</v>
      </c>
      <c r="J3587">
        <f t="shared" ref="J3587:J3650" si="564">IF(G3587="Govt_job",1,0)</f>
        <v>0</v>
      </c>
      <c r="K3587" t="s">
        <v>19</v>
      </c>
      <c r="L3587">
        <f t="shared" ref="L3587:L3650" si="565">IF(K3587="Urban",1,0)</f>
        <v>0</v>
      </c>
      <c r="M3587" t="s">
        <v>21</v>
      </c>
      <c r="N3587">
        <f t="shared" ref="N3587:N3650" si="566">IF(M3587="formerly smoked",1,0)</f>
        <v>0</v>
      </c>
      <c r="O3587">
        <f t="shared" ref="O3587:O3650" si="567">IF(M3587="smokes",1,0)</f>
        <v>0</v>
      </c>
      <c r="P3587">
        <v>95.32</v>
      </c>
      <c r="Q3587">
        <f t="shared" ref="Q3587:Q3650" si="568">(P3587-$W$5)/$W$6</f>
        <v>-0.23913174412152119</v>
      </c>
      <c r="R3587">
        <v>26.8</v>
      </c>
      <c r="S3587">
        <f t="shared" ref="S3587:S3650" si="569">(R3587-$V$11)/$V$12</f>
        <v>-0.2678382139117515</v>
      </c>
      <c r="T3587" s="8">
        <v>0</v>
      </c>
    </row>
    <row r="3588" spans="1:20" x14ac:dyDescent="0.35">
      <c r="A3588">
        <v>38</v>
      </c>
      <c r="B3588">
        <f t="shared" si="560"/>
        <v>-0.23115940521714878</v>
      </c>
      <c r="C3588">
        <v>0</v>
      </c>
      <c r="D3588">
        <v>0</v>
      </c>
      <c r="E3588" t="s">
        <v>13</v>
      </c>
      <c r="F3588">
        <f t="shared" si="561"/>
        <v>1</v>
      </c>
      <c r="G3588" t="s">
        <v>14</v>
      </c>
      <c r="H3588">
        <f t="shared" si="562"/>
        <v>1</v>
      </c>
      <c r="I3588">
        <f t="shared" si="563"/>
        <v>0</v>
      </c>
      <c r="J3588">
        <f t="shared" si="564"/>
        <v>0</v>
      </c>
      <c r="K3588" t="s">
        <v>19</v>
      </c>
      <c r="L3588">
        <f t="shared" si="565"/>
        <v>0</v>
      </c>
      <c r="M3588" t="s">
        <v>21</v>
      </c>
      <c r="N3588">
        <f t="shared" si="566"/>
        <v>0</v>
      </c>
      <c r="O3588">
        <f t="shared" si="567"/>
        <v>0</v>
      </c>
      <c r="P3588">
        <v>107.78</v>
      </c>
      <c r="Q3588">
        <f t="shared" si="568"/>
        <v>3.6050227340392552E-2</v>
      </c>
      <c r="R3588">
        <v>25.1</v>
      </c>
      <c r="S3588">
        <f t="shared" si="569"/>
        <v>-0.48865159193692953</v>
      </c>
      <c r="T3588" s="8">
        <v>0</v>
      </c>
    </row>
    <row r="3589" spans="1:20" x14ac:dyDescent="0.35">
      <c r="A3589">
        <v>72</v>
      </c>
      <c r="B3589">
        <f t="shared" si="560"/>
        <v>1.2725711272984768</v>
      </c>
      <c r="C3589">
        <v>1</v>
      </c>
      <c r="D3589">
        <v>1</v>
      </c>
      <c r="E3589" t="s">
        <v>13</v>
      </c>
      <c r="F3589">
        <f t="shared" si="561"/>
        <v>1</v>
      </c>
      <c r="G3589" t="s">
        <v>14</v>
      </c>
      <c r="H3589">
        <f t="shared" si="562"/>
        <v>1</v>
      </c>
      <c r="I3589">
        <f t="shared" si="563"/>
        <v>0</v>
      </c>
      <c r="J3589">
        <f t="shared" si="564"/>
        <v>0</v>
      </c>
      <c r="K3589" t="s">
        <v>15</v>
      </c>
      <c r="L3589">
        <f t="shared" si="565"/>
        <v>1</v>
      </c>
      <c r="M3589" t="s">
        <v>16</v>
      </c>
      <c r="N3589">
        <f t="shared" si="566"/>
        <v>1</v>
      </c>
      <c r="O3589">
        <f t="shared" si="567"/>
        <v>0</v>
      </c>
      <c r="P3589">
        <v>198.32</v>
      </c>
      <c r="Q3589">
        <f t="shared" si="568"/>
        <v>2.0356469926824192</v>
      </c>
      <c r="R3589">
        <v>31.3</v>
      </c>
      <c r="S3589">
        <f t="shared" si="569"/>
        <v>0.31666778674313167</v>
      </c>
      <c r="T3589" s="8">
        <v>0</v>
      </c>
    </row>
    <row r="3590" spans="1:20" x14ac:dyDescent="0.35">
      <c r="A3590">
        <v>43</v>
      </c>
      <c r="B3590">
        <f t="shared" si="560"/>
        <v>-1.0022562200145031E-2</v>
      </c>
      <c r="C3590">
        <v>0</v>
      </c>
      <c r="D3590">
        <v>0</v>
      </c>
      <c r="E3590" t="s">
        <v>13</v>
      </c>
      <c r="F3590">
        <f t="shared" si="561"/>
        <v>1</v>
      </c>
      <c r="G3590" t="s">
        <v>14</v>
      </c>
      <c r="H3590">
        <f t="shared" si="562"/>
        <v>1</v>
      </c>
      <c r="I3590">
        <f t="shared" si="563"/>
        <v>0</v>
      </c>
      <c r="J3590">
        <f t="shared" si="564"/>
        <v>0</v>
      </c>
      <c r="K3590" t="s">
        <v>15</v>
      </c>
      <c r="L3590">
        <f t="shared" si="565"/>
        <v>1</v>
      </c>
      <c r="M3590" t="s">
        <v>21</v>
      </c>
      <c r="N3590">
        <f t="shared" si="566"/>
        <v>0</v>
      </c>
      <c r="O3590">
        <f t="shared" si="567"/>
        <v>0</v>
      </c>
      <c r="P3590">
        <v>100.16</v>
      </c>
      <c r="Q3590">
        <f t="shared" si="568"/>
        <v>-0.13223922872219032</v>
      </c>
      <c r="R3590">
        <v>59.7</v>
      </c>
      <c r="S3590">
        <f t="shared" si="569"/>
        <v>4.0055501019872839</v>
      </c>
      <c r="T3590" s="8">
        <v>0</v>
      </c>
    </row>
    <row r="3591" spans="1:20" x14ac:dyDescent="0.35">
      <c r="A3591">
        <v>30</v>
      </c>
      <c r="B3591">
        <f t="shared" si="560"/>
        <v>-0.58497835404435483</v>
      </c>
      <c r="C3591">
        <v>0</v>
      </c>
      <c r="D3591">
        <v>0</v>
      </c>
      <c r="E3591" t="s">
        <v>13</v>
      </c>
      <c r="F3591">
        <f t="shared" si="561"/>
        <v>1</v>
      </c>
      <c r="G3591" t="s">
        <v>14</v>
      </c>
      <c r="H3591">
        <f t="shared" si="562"/>
        <v>1</v>
      </c>
      <c r="I3591">
        <f t="shared" si="563"/>
        <v>0</v>
      </c>
      <c r="J3591">
        <f t="shared" si="564"/>
        <v>0</v>
      </c>
      <c r="K3591" t="s">
        <v>15</v>
      </c>
      <c r="L3591">
        <f t="shared" si="565"/>
        <v>1</v>
      </c>
      <c r="M3591" t="s">
        <v>21</v>
      </c>
      <c r="N3591">
        <f t="shared" si="566"/>
        <v>0</v>
      </c>
      <c r="O3591">
        <f t="shared" si="567"/>
        <v>0</v>
      </c>
      <c r="P3591">
        <v>96.02</v>
      </c>
      <c r="Q3591">
        <f t="shared" si="568"/>
        <v>-0.22367208280343612</v>
      </c>
      <c r="R3591">
        <v>29.8</v>
      </c>
      <c r="S3591">
        <f t="shared" si="569"/>
        <v>0.12183245319150394</v>
      </c>
      <c r="T3591" s="8">
        <v>0</v>
      </c>
    </row>
    <row r="3592" spans="1:20" x14ac:dyDescent="0.35">
      <c r="A3592">
        <v>69</v>
      </c>
      <c r="B3592">
        <f t="shared" si="560"/>
        <v>1.1398890214882744</v>
      </c>
      <c r="C3592">
        <v>1</v>
      </c>
      <c r="D3592">
        <v>0</v>
      </c>
      <c r="E3592" t="s">
        <v>13</v>
      </c>
      <c r="F3592">
        <f t="shared" si="561"/>
        <v>1</v>
      </c>
      <c r="G3592" t="s">
        <v>14</v>
      </c>
      <c r="H3592">
        <f t="shared" si="562"/>
        <v>1</v>
      </c>
      <c r="I3592">
        <f t="shared" si="563"/>
        <v>0</v>
      </c>
      <c r="J3592">
        <f t="shared" si="564"/>
        <v>0</v>
      </c>
      <c r="K3592" t="s">
        <v>19</v>
      </c>
      <c r="L3592">
        <f t="shared" si="565"/>
        <v>0</v>
      </c>
      <c r="M3592" t="s">
        <v>16</v>
      </c>
      <c r="N3592">
        <f t="shared" si="566"/>
        <v>1</v>
      </c>
      <c r="O3592">
        <f t="shared" si="567"/>
        <v>0</v>
      </c>
      <c r="P3592">
        <v>112.69</v>
      </c>
      <c r="Q3592">
        <f t="shared" si="568"/>
        <v>0.14448870887153178</v>
      </c>
      <c r="R3592">
        <v>33.5</v>
      </c>
      <c r="S3592">
        <f t="shared" si="569"/>
        <v>0.60242627595218556</v>
      </c>
      <c r="T3592" s="8">
        <v>0</v>
      </c>
    </row>
    <row r="3593" spans="1:20" x14ac:dyDescent="0.35">
      <c r="A3593">
        <v>61</v>
      </c>
      <c r="B3593">
        <f t="shared" si="560"/>
        <v>0.78607007266106854</v>
      </c>
      <c r="C3593">
        <v>0</v>
      </c>
      <c r="D3593">
        <v>0</v>
      </c>
      <c r="E3593" t="s">
        <v>13</v>
      </c>
      <c r="F3593">
        <f t="shared" si="561"/>
        <v>1</v>
      </c>
      <c r="G3593" t="s">
        <v>14</v>
      </c>
      <c r="H3593">
        <f t="shared" si="562"/>
        <v>1</v>
      </c>
      <c r="I3593">
        <f t="shared" si="563"/>
        <v>0</v>
      </c>
      <c r="J3593">
        <f t="shared" si="564"/>
        <v>0</v>
      </c>
      <c r="K3593" t="s">
        <v>15</v>
      </c>
      <c r="L3593">
        <f t="shared" si="565"/>
        <v>1</v>
      </c>
      <c r="M3593" t="s">
        <v>21</v>
      </c>
      <c r="N3593">
        <f t="shared" si="566"/>
        <v>0</v>
      </c>
      <c r="O3593">
        <f t="shared" si="567"/>
        <v>0</v>
      </c>
      <c r="P3593">
        <v>60.61</v>
      </c>
      <c r="Q3593">
        <f t="shared" si="568"/>
        <v>-1.0057100931939946</v>
      </c>
      <c r="R3593">
        <v>24.5</v>
      </c>
      <c r="S3593">
        <f t="shared" si="569"/>
        <v>-0.56658572535758078</v>
      </c>
      <c r="T3593" s="8">
        <v>0</v>
      </c>
    </row>
    <row r="3594" spans="1:20" x14ac:dyDescent="0.35">
      <c r="A3594">
        <v>34</v>
      </c>
      <c r="B3594">
        <f t="shared" si="560"/>
        <v>-0.40806887963075178</v>
      </c>
      <c r="C3594">
        <v>0</v>
      </c>
      <c r="D3594">
        <v>0</v>
      </c>
      <c r="E3594" t="s">
        <v>13</v>
      </c>
      <c r="F3594">
        <f t="shared" si="561"/>
        <v>1</v>
      </c>
      <c r="G3594" t="s">
        <v>18</v>
      </c>
      <c r="H3594">
        <f t="shared" si="562"/>
        <v>0</v>
      </c>
      <c r="I3594">
        <f t="shared" si="563"/>
        <v>1</v>
      </c>
      <c r="J3594">
        <f t="shared" si="564"/>
        <v>0</v>
      </c>
      <c r="K3594" t="s">
        <v>15</v>
      </c>
      <c r="L3594">
        <f t="shared" si="565"/>
        <v>1</v>
      </c>
      <c r="M3594" t="s">
        <v>21</v>
      </c>
      <c r="N3594">
        <f t="shared" si="566"/>
        <v>0</v>
      </c>
      <c r="O3594">
        <f t="shared" si="567"/>
        <v>0</v>
      </c>
      <c r="P3594">
        <v>79.77</v>
      </c>
      <c r="Q3594">
        <f t="shared" si="568"/>
        <v>-0.58255707768755294</v>
      </c>
      <c r="R3594">
        <v>33.6</v>
      </c>
      <c r="S3594">
        <f t="shared" si="569"/>
        <v>0.61541529818896101</v>
      </c>
      <c r="T3594" s="8">
        <v>0</v>
      </c>
    </row>
    <row r="3595" spans="1:20" x14ac:dyDescent="0.35">
      <c r="A3595">
        <v>43</v>
      </c>
      <c r="B3595">
        <f t="shared" si="560"/>
        <v>-1.0022562200145031E-2</v>
      </c>
      <c r="C3595">
        <v>0</v>
      </c>
      <c r="D3595">
        <v>0</v>
      </c>
      <c r="E3595" t="s">
        <v>13</v>
      </c>
      <c r="F3595">
        <f t="shared" si="561"/>
        <v>1</v>
      </c>
      <c r="G3595" t="s">
        <v>18</v>
      </c>
      <c r="H3595">
        <f t="shared" si="562"/>
        <v>0</v>
      </c>
      <c r="I3595">
        <f t="shared" si="563"/>
        <v>1</v>
      </c>
      <c r="J3595">
        <f t="shared" si="564"/>
        <v>0</v>
      </c>
      <c r="K3595" t="s">
        <v>15</v>
      </c>
      <c r="L3595">
        <f t="shared" si="565"/>
        <v>1</v>
      </c>
      <c r="M3595" t="s">
        <v>16</v>
      </c>
      <c r="N3595">
        <f t="shared" si="566"/>
        <v>1</v>
      </c>
      <c r="O3595">
        <f t="shared" si="567"/>
        <v>0</v>
      </c>
      <c r="P3595">
        <v>87.41</v>
      </c>
      <c r="Q3595">
        <f t="shared" si="568"/>
        <v>-0.41382591701588201</v>
      </c>
      <c r="R3595">
        <v>39.700000000000003</v>
      </c>
      <c r="S3595">
        <f t="shared" si="569"/>
        <v>1.4077456546322473</v>
      </c>
      <c r="T3595" s="8">
        <v>0</v>
      </c>
    </row>
    <row r="3596" spans="1:20" x14ac:dyDescent="0.35">
      <c r="A3596">
        <v>62</v>
      </c>
      <c r="B3596">
        <f t="shared" si="560"/>
        <v>0.83029744126446925</v>
      </c>
      <c r="C3596">
        <v>0</v>
      </c>
      <c r="D3596">
        <v>0</v>
      </c>
      <c r="E3596" t="s">
        <v>13</v>
      </c>
      <c r="F3596">
        <f t="shared" si="561"/>
        <v>1</v>
      </c>
      <c r="G3596" t="s">
        <v>14</v>
      </c>
      <c r="H3596">
        <f t="shared" si="562"/>
        <v>1</v>
      </c>
      <c r="I3596">
        <f t="shared" si="563"/>
        <v>0</v>
      </c>
      <c r="J3596">
        <f t="shared" si="564"/>
        <v>0</v>
      </c>
      <c r="K3596" t="s">
        <v>19</v>
      </c>
      <c r="L3596">
        <f t="shared" si="565"/>
        <v>0</v>
      </c>
      <c r="M3596" t="s">
        <v>21</v>
      </c>
      <c r="N3596">
        <f t="shared" si="566"/>
        <v>0</v>
      </c>
      <c r="O3596">
        <f t="shared" si="567"/>
        <v>0</v>
      </c>
      <c r="P3596">
        <v>226.38</v>
      </c>
      <c r="Q3596">
        <f t="shared" si="568"/>
        <v>2.6553585592330848</v>
      </c>
      <c r="R3596">
        <v>47.4</v>
      </c>
      <c r="S3596">
        <f t="shared" si="569"/>
        <v>2.4079003668639358</v>
      </c>
      <c r="T3596" s="8">
        <v>0</v>
      </c>
    </row>
    <row r="3597" spans="1:20" x14ac:dyDescent="0.35">
      <c r="A3597">
        <v>48</v>
      </c>
      <c r="B3597">
        <f t="shared" si="560"/>
        <v>0.21111428081685873</v>
      </c>
      <c r="C3597">
        <v>0</v>
      </c>
      <c r="D3597">
        <v>0</v>
      </c>
      <c r="E3597" t="s">
        <v>13</v>
      </c>
      <c r="F3597">
        <f t="shared" si="561"/>
        <v>1</v>
      </c>
      <c r="G3597" t="s">
        <v>25</v>
      </c>
      <c r="H3597">
        <f t="shared" si="562"/>
        <v>0</v>
      </c>
      <c r="I3597">
        <f t="shared" si="563"/>
        <v>0</v>
      </c>
      <c r="J3597">
        <f t="shared" si="564"/>
        <v>1</v>
      </c>
      <c r="K3597" t="s">
        <v>19</v>
      </c>
      <c r="L3597">
        <f t="shared" si="565"/>
        <v>0</v>
      </c>
      <c r="M3597" t="s">
        <v>22</v>
      </c>
      <c r="N3597">
        <f t="shared" si="566"/>
        <v>0</v>
      </c>
      <c r="O3597">
        <f t="shared" si="567"/>
        <v>1</v>
      </c>
      <c r="P3597">
        <v>124.64</v>
      </c>
      <c r="Q3597">
        <f t="shared" si="568"/>
        <v>0.40840721280169773</v>
      </c>
      <c r="R3597">
        <v>26.4</v>
      </c>
      <c r="S3597">
        <f t="shared" si="569"/>
        <v>-0.31979430285885252</v>
      </c>
      <c r="T3597" s="8">
        <v>0</v>
      </c>
    </row>
    <row r="3598" spans="1:20" x14ac:dyDescent="0.35">
      <c r="A3598">
        <v>37</v>
      </c>
      <c r="B3598">
        <f t="shared" si="560"/>
        <v>-0.27538677382054955</v>
      </c>
      <c r="C3598">
        <v>0</v>
      </c>
      <c r="D3598">
        <v>0</v>
      </c>
      <c r="E3598" t="s">
        <v>13</v>
      </c>
      <c r="F3598">
        <f t="shared" si="561"/>
        <v>1</v>
      </c>
      <c r="G3598" t="s">
        <v>14</v>
      </c>
      <c r="H3598">
        <f t="shared" si="562"/>
        <v>1</v>
      </c>
      <c r="I3598">
        <f t="shared" si="563"/>
        <v>0</v>
      </c>
      <c r="J3598">
        <f t="shared" si="564"/>
        <v>0</v>
      </c>
      <c r="K3598" t="s">
        <v>15</v>
      </c>
      <c r="L3598">
        <f t="shared" si="565"/>
        <v>1</v>
      </c>
      <c r="M3598" t="s">
        <v>21</v>
      </c>
      <c r="N3598">
        <f t="shared" si="566"/>
        <v>0</v>
      </c>
      <c r="O3598">
        <f t="shared" si="567"/>
        <v>0</v>
      </c>
      <c r="P3598">
        <v>69.42</v>
      </c>
      <c r="Q3598">
        <f t="shared" si="568"/>
        <v>-0.81113921289066726</v>
      </c>
      <c r="R3598">
        <v>33</v>
      </c>
      <c r="S3598">
        <f t="shared" si="569"/>
        <v>0.53748116476830965</v>
      </c>
      <c r="T3598" s="8">
        <v>0</v>
      </c>
    </row>
    <row r="3599" spans="1:20" x14ac:dyDescent="0.35">
      <c r="A3599">
        <v>64</v>
      </c>
      <c r="B3599">
        <f t="shared" si="560"/>
        <v>0.91875217847127078</v>
      </c>
      <c r="C3599">
        <v>0</v>
      </c>
      <c r="D3599">
        <v>0</v>
      </c>
      <c r="E3599" t="s">
        <v>13</v>
      </c>
      <c r="F3599">
        <f t="shared" si="561"/>
        <v>1</v>
      </c>
      <c r="G3599" t="s">
        <v>25</v>
      </c>
      <c r="H3599">
        <f t="shared" si="562"/>
        <v>0</v>
      </c>
      <c r="I3599">
        <f t="shared" si="563"/>
        <v>0</v>
      </c>
      <c r="J3599">
        <f t="shared" si="564"/>
        <v>1</v>
      </c>
      <c r="K3599" t="s">
        <v>15</v>
      </c>
      <c r="L3599">
        <f t="shared" si="565"/>
        <v>1</v>
      </c>
      <c r="M3599" t="s">
        <v>21</v>
      </c>
      <c r="N3599">
        <f t="shared" si="566"/>
        <v>0</v>
      </c>
      <c r="O3599">
        <f t="shared" si="567"/>
        <v>0</v>
      </c>
      <c r="P3599">
        <v>77.680000000000007</v>
      </c>
      <c r="Q3599">
        <f t="shared" si="568"/>
        <v>-0.62871520933726366</v>
      </c>
      <c r="R3599">
        <v>31.4</v>
      </c>
      <c r="S3599">
        <f t="shared" si="569"/>
        <v>0.32965680897990657</v>
      </c>
      <c r="T3599" s="8">
        <v>0</v>
      </c>
    </row>
    <row r="3600" spans="1:20" x14ac:dyDescent="0.35">
      <c r="A3600">
        <v>51</v>
      </c>
      <c r="B3600">
        <f t="shared" si="560"/>
        <v>0.34379638662706097</v>
      </c>
      <c r="C3600">
        <v>0</v>
      </c>
      <c r="D3600">
        <v>0</v>
      </c>
      <c r="E3600" t="s">
        <v>13</v>
      </c>
      <c r="F3600">
        <f t="shared" si="561"/>
        <v>1</v>
      </c>
      <c r="G3600" t="s">
        <v>14</v>
      </c>
      <c r="H3600">
        <f t="shared" si="562"/>
        <v>1</v>
      </c>
      <c r="I3600">
        <f t="shared" si="563"/>
        <v>0</v>
      </c>
      <c r="J3600">
        <f t="shared" si="564"/>
        <v>0</v>
      </c>
      <c r="K3600" t="s">
        <v>19</v>
      </c>
      <c r="L3600">
        <f t="shared" si="565"/>
        <v>0</v>
      </c>
      <c r="M3600" t="s">
        <v>21</v>
      </c>
      <c r="N3600">
        <f t="shared" si="566"/>
        <v>0</v>
      </c>
      <c r="O3600">
        <f t="shared" si="567"/>
        <v>0</v>
      </c>
      <c r="P3600">
        <v>112.79</v>
      </c>
      <c r="Q3600">
        <f t="shared" si="568"/>
        <v>0.14669723191697268</v>
      </c>
      <c r="R3600">
        <v>27.2</v>
      </c>
      <c r="S3600">
        <f t="shared" si="569"/>
        <v>-0.21588212496465098</v>
      </c>
      <c r="T3600" s="8">
        <v>0</v>
      </c>
    </row>
    <row r="3601" spans="1:20" x14ac:dyDescent="0.35">
      <c r="A3601">
        <v>69</v>
      </c>
      <c r="B3601">
        <f t="shared" si="560"/>
        <v>1.1398890214882744</v>
      </c>
      <c r="C3601">
        <v>1</v>
      </c>
      <c r="D3601">
        <v>0</v>
      </c>
      <c r="E3601" t="s">
        <v>13</v>
      </c>
      <c r="F3601">
        <f t="shared" si="561"/>
        <v>1</v>
      </c>
      <c r="G3601" t="s">
        <v>18</v>
      </c>
      <c r="H3601">
        <f t="shared" si="562"/>
        <v>0</v>
      </c>
      <c r="I3601">
        <f t="shared" si="563"/>
        <v>1</v>
      </c>
      <c r="J3601">
        <f t="shared" si="564"/>
        <v>0</v>
      </c>
      <c r="K3601" t="s">
        <v>19</v>
      </c>
      <c r="L3601">
        <f t="shared" si="565"/>
        <v>0</v>
      </c>
      <c r="M3601" t="s">
        <v>16</v>
      </c>
      <c r="N3601">
        <f t="shared" si="566"/>
        <v>1</v>
      </c>
      <c r="O3601">
        <f t="shared" si="567"/>
        <v>0</v>
      </c>
      <c r="P3601">
        <v>236.79</v>
      </c>
      <c r="Q3601">
        <f t="shared" si="568"/>
        <v>2.8852658082634637</v>
      </c>
      <c r="R3601">
        <v>35.700000000000003</v>
      </c>
      <c r="S3601">
        <f t="shared" si="569"/>
        <v>0.88818476516124001</v>
      </c>
      <c r="T3601" s="8">
        <v>0</v>
      </c>
    </row>
    <row r="3602" spans="1:20" x14ac:dyDescent="0.35">
      <c r="A3602">
        <v>75</v>
      </c>
      <c r="B3602">
        <f t="shared" si="560"/>
        <v>1.4052532331086791</v>
      </c>
      <c r="C3602">
        <v>1</v>
      </c>
      <c r="D3602">
        <v>0</v>
      </c>
      <c r="E3602" t="s">
        <v>13</v>
      </c>
      <c r="F3602">
        <f t="shared" si="561"/>
        <v>1</v>
      </c>
      <c r="G3602" t="s">
        <v>18</v>
      </c>
      <c r="H3602">
        <f t="shared" si="562"/>
        <v>0</v>
      </c>
      <c r="I3602">
        <f t="shared" si="563"/>
        <v>1</v>
      </c>
      <c r="J3602">
        <f t="shared" si="564"/>
        <v>0</v>
      </c>
      <c r="K3602" t="s">
        <v>19</v>
      </c>
      <c r="L3602">
        <f t="shared" si="565"/>
        <v>0</v>
      </c>
      <c r="M3602" t="s">
        <v>16</v>
      </c>
      <c r="N3602">
        <f t="shared" si="566"/>
        <v>1</v>
      </c>
      <c r="O3602">
        <f t="shared" si="567"/>
        <v>0</v>
      </c>
      <c r="P3602">
        <v>219.82</v>
      </c>
      <c r="Q3602">
        <f t="shared" si="568"/>
        <v>2.5104794474521737</v>
      </c>
      <c r="R3602">
        <v>29.5</v>
      </c>
      <c r="S3602">
        <f t="shared" si="569"/>
        <v>8.2865386481178305E-2</v>
      </c>
      <c r="T3602" s="8">
        <v>0</v>
      </c>
    </row>
    <row r="3603" spans="1:20" x14ac:dyDescent="0.35">
      <c r="A3603">
        <v>27</v>
      </c>
      <c r="B3603">
        <f t="shared" si="560"/>
        <v>-0.71766045985455706</v>
      </c>
      <c r="C3603">
        <v>0</v>
      </c>
      <c r="D3603">
        <v>0</v>
      </c>
      <c r="E3603" t="s">
        <v>23</v>
      </c>
      <c r="F3603">
        <f t="shared" si="561"/>
        <v>0</v>
      </c>
      <c r="G3603" t="s">
        <v>14</v>
      </c>
      <c r="H3603">
        <f t="shared" si="562"/>
        <v>1</v>
      </c>
      <c r="I3603">
        <f t="shared" si="563"/>
        <v>0</v>
      </c>
      <c r="J3603">
        <f t="shared" si="564"/>
        <v>0</v>
      </c>
      <c r="K3603" t="s">
        <v>15</v>
      </c>
      <c r="L3603">
        <f t="shared" si="565"/>
        <v>1</v>
      </c>
      <c r="M3603" t="s">
        <v>22</v>
      </c>
      <c r="N3603">
        <f t="shared" si="566"/>
        <v>0</v>
      </c>
      <c r="O3603">
        <f t="shared" si="567"/>
        <v>1</v>
      </c>
      <c r="P3603">
        <v>82.05</v>
      </c>
      <c r="Q3603">
        <f t="shared" si="568"/>
        <v>-0.53220275225150449</v>
      </c>
      <c r="R3603">
        <v>21</v>
      </c>
      <c r="S3603">
        <f t="shared" si="569"/>
        <v>-1.0212015036447122</v>
      </c>
      <c r="T3603" s="8">
        <v>0</v>
      </c>
    </row>
    <row r="3604" spans="1:20" x14ac:dyDescent="0.35">
      <c r="A3604">
        <v>49</v>
      </c>
      <c r="B3604">
        <f t="shared" si="560"/>
        <v>0.2553416494202595</v>
      </c>
      <c r="C3604">
        <v>0</v>
      </c>
      <c r="D3604">
        <v>0</v>
      </c>
      <c r="E3604" t="s">
        <v>23</v>
      </c>
      <c r="F3604">
        <f t="shared" si="561"/>
        <v>0</v>
      </c>
      <c r="G3604" t="s">
        <v>25</v>
      </c>
      <c r="H3604">
        <f t="shared" si="562"/>
        <v>0</v>
      </c>
      <c r="I3604">
        <f t="shared" si="563"/>
        <v>0</v>
      </c>
      <c r="J3604">
        <f t="shared" si="564"/>
        <v>1</v>
      </c>
      <c r="K3604" t="s">
        <v>19</v>
      </c>
      <c r="L3604">
        <f t="shared" si="565"/>
        <v>0</v>
      </c>
      <c r="M3604" t="s">
        <v>21</v>
      </c>
      <c r="N3604">
        <f t="shared" si="566"/>
        <v>0</v>
      </c>
      <c r="O3604">
        <f t="shared" si="567"/>
        <v>0</v>
      </c>
      <c r="P3604">
        <v>104.08</v>
      </c>
      <c r="Q3604">
        <f t="shared" si="568"/>
        <v>-4.566512534091411E-2</v>
      </c>
      <c r="R3604">
        <v>26.6</v>
      </c>
      <c r="S3604">
        <f t="shared" si="569"/>
        <v>-0.29381625838530179</v>
      </c>
      <c r="T3604" s="8">
        <v>0</v>
      </c>
    </row>
    <row r="3605" spans="1:20" x14ac:dyDescent="0.35">
      <c r="A3605">
        <v>82</v>
      </c>
      <c r="B3605">
        <f t="shared" si="560"/>
        <v>1.7148448133324843</v>
      </c>
      <c r="C3605">
        <v>0</v>
      </c>
      <c r="D3605">
        <v>0</v>
      </c>
      <c r="E3605" t="s">
        <v>23</v>
      </c>
      <c r="F3605">
        <f t="shared" si="561"/>
        <v>0</v>
      </c>
      <c r="G3605" t="s">
        <v>18</v>
      </c>
      <c r="H3605">
        <f t="shared" si="562"/>
        <v>0</v>
      </c>
      <c r="I3605">
        <f t="shared" si="563"/>
        <v>1</v>
      </c>
      <c r="J3605">
        <f t="shared" si="564"/>
        <v>0</v>
      </c>
      <c r="K3605" t="s">
        <v>15</v>
      </c>
      <c r="L3605">
        <f t="shared" si="565"/>
        <v>1</v>
      </c>
      <c r="M3605" t="s">
        <v>22</v>
      </c>
      <c r="N3605">
        <f t="shared" si="566"/>
        <v>0</v>
      </c>
      <c r="O3605">
        <f t="shared" si="567"/>
        <v>1</v>
      </c>
      <c r="P3605">
        <v>101.57</v>
      </c>
      <c r="Q3605">
        <f t="shared" si="568"/>
        <v>-0.10109905378147627</v>
      </c>
      <c r="R3605">
        <v>24.3</v>
      </c>
      <c r="S3605">
        <f t="shared" si="569"/>
        <v>-0.59256376983113102</v>
      </c>
      <c r="T3605" s="8">
        <v>0</v>
      </c>
    </row>
    <row r="3606" spans="1:20" x14ac:dyDescent="0.35">
      <c r="A3606">
        <v>36</v>
      </c>
      <c r="B3606">
        <f t="shared" si="560"/>
        <v>-0.31961414242395031</v>
      </c>
      <c r="C3606">
        <v>0</v>
      </c>
      <c r="D3606">
        <v>0</v>
      </c>
      <c r="E3606" t="s">
        <v>13</v>
      </c>
      <c r="F3606">
        <f t="shared" si="561"/>
        <v>1</v>
      </c>
      <c r="G3606" t="s">
        <v>14</v>
      </c>
      <c r="H3606">
        <f t="shared" si="562"/>
        <v>1</v>
      </c>
      <c r="I3606">
        <f t="shared" si="563"/>
        <v>0</v>
      </c>
      <c r="J3606">
        <f t="shared" si="564"/>
        <v>0</v>
      </c>
      <c r="K3606" t="s">
        <v>19</v>
      </c>
      <c r="L3606">
        <f t="shared" si="565"/>
        <v>0</v>
      </c>
      <c r="M3606" t="s">
        <v>22</v>
      </c>
      <c r="N3606">
        <f t="shared" si="566"/>
        <v>0</v>
      </c>
      <c r="O3606">
        <f t="shared" si="567"/>
        <v>1</v>
      </c>
      <c r="P3606">
        <v>71.319999999999993</v>
      </c>
      <c r="Q3606">
        <f t="shared" si="568"/>
        <v>-0.76917727502729372</v>
      </c>
      <c r="R3606">
        <v>43.9</v>
      </c>
      <c r="S3606">
        <f t="shared" si="569"/>
        <v>1.9532845885768044</v>
      </c>
      <c r="T3606" s="8">
        <v>0</v>
      </c>
    </row>
    <row r="3607" spans="1:20" x14ac:dyDescent="0.35">
      <c r="A3607">
        <v>1.88</v>
      </c>
      <c r="B3607">
        <f t="shared" si="560"/>
        <v>-1.8286519591719839</v>
      </c>
      <c r="C3607">
        <v>0</v>
      </c>
      <c r="D3607">
        <v>0</v>
      </c>
      <c r="E3607" t="s">
        <v>23</v>
      </c>
      <c r="F3607">
        <f t="shared" si="561"/>
        <v>0</v>
      </c>
      <c r="G3607" t="s">
        <v>26</v>
      </c>
      <c r="H3607">
        <f t="shared" si="562"/>
        <v>0</v>
      </c>
      <c r="I3607">
        <f t="shared" si="563"/>
        <v>0</v>
      </c>
      <c r="J3607">
        <f t="shared" si="564"/>
        <v>0</v>
      </c>
      <c r="K3607" t="s">
        <v>19</v>
      </c>
      <c r="L3607">
        <f t="shared" si="565"/>
        <v>0</v>
      </c>
      <c r="M3607" t="s">
        <v>21</v>
      </c>
      <c r="N3607">
        <f t="shared" si="566"/>
        <v>0</v>
      </c>
      <c r="O3607">
        <f t="shared" si="567"/>
        <v>0</v>
      </c>
      <c r="P3607">
        <v>143.97</v>
      </c>
      <c r="Q3607">
        <f t="shared" si="568"/>
        <v>0.83531471748538866</v>
      </c>
      <c r="R3607">
        <v>28.1</v>
      </c>
      <c r="S3607">
        <f t="shared" si="569"/>
        <v>-9.8980924833674058E-2</v>
      </c>
      <c r="T3607" s="8">
        <v>0</v>
      </c>
    </row>
    <row r="3608" spans="1:20" x14ac:dyDescent="0.35">
      <c r="A3608">
        <v>45</v>
      </c>
      <c r="B3608">
        <f t="shared" si="560"/>
        <v>7.8432175006656474E-2</v>
      </c>
      <c r="C3608">
        <v>1</v>
      </c>
      <c r="D3608">
        <v>0</v>
      </c>
      <c r="E3608" t="s">
        <v>13</v>
      </c>
      <c r="F3608">
        <f t="shared" si="561"/>
        <v>1</v>
      </c>
      <c r="G3608" t="s">
        <v>18</v>
      </c>
      <c r="H3608">
        <f t="shared" si="562"/>
        <v>0</v>
      </c>
      <c r="I3608">
        <f t="shared" si="563"/>
        <v>1</v>
      </c>
      <c r="J3608">
        <f t="shared" si="564"/>
        <v>0</v>
      </c>
      <c r="K3608" t="s">
        <v>19</v>
      </c>
      <c r="L3608">
        <f t="shared" si="565"/>
        <v>0</v>
      </c>
      <c r="M3608" t="s">
        <v>22</v>
      </c>
      <c r="N3608">
        <f t="shared" si="566"/>
        <v>0</v>
      </c>
      <c r="O3608">
        <f t="shared" si="567"/>
        <v>1</v>
      </c>
      <c r="P3608">
        <v>239.19</v>
      </c>
      <c r="Q3608">
        <f t="shared" si="568"/>
        <v>2.9382703613540415</v>
      </c>
      <c r="R3608">
        <v>52.5</v>
      </c>
      <c r="S3608">
        <f t="shared" si="569"/>
        <v>3.0703405009394702</v>
      </c>
      <c r="T3608" s="8">
        <v>0</v>
      </c>
    </row>
    <row r="3609" spans="1:20" x14ac:dyDescent="0.35">
      <c r="A3609">
        <v>64</v>
      </c>
      <c r="B3609">
        <f t="shared" si="560"/>
        <v>0.91875217847127078</v>
      </c>
      <c r="C3609">
        <v>0</v>
      </c>
      <c r="D3609">
        <v>0</v>
      </c>
      <c r="E3609" t="s">
        <v>13</v>
      </c>
      <c r="F3609">
        <f t="shared" si="561"/>
        <v>1</v>
      </c>
      <c r="G3609" t="s">
        <v>14</v>
      </c>
      <c r="H3609">
        <f t="shared" si="562"/>
        <v>1</v>
      </c>
      <c r="I3609">
        <f t="shared" si="563"/>
        <v>0</v>
      </c>
      <c r="J3609">
        <f t="shared" si="564"/>
        <v>0</v>
      </c>
      <c r="K3609" t="s">
        <v>19</v>
      </c>
      <c r="L3609">
        <f t="shared" si="565"/>
        <v>0</v>
      </c>
      <c r="M3609" t="s">
        <v>16</v>
      </c>
      <c r="N3609">
        <f t="shared" si="566"/>
        <v>1</v>
      </c>
      <c r="O3609">
        <f t="shared" si="567"/>
        <v>0</v>
      </c>
      <c r="P3609">
        <v>78.45</v>
      </c>
      <c r="Q3609">
        <f t="shared" si="568"/>
        <v>-0.61170958188737024</v>
      </c>
      <c r="R3609">
        <v>27</v>
      </c>
      <c r="S3609">
        <f t="shared" si="569"/>
        <v>-0.24186016943820124</v>
      </c>
      <c r="T3609" s="8">
        <v>0</v>
      </c>
    </row>
    <row r="3610" spans="1:20" x14ac:dyDescent="0.35">
      <c r="A3610">
        <v>32</v>
      </c>
      <c r="B3610">
        <f t="shared" si="560"/>
        <v>-0.49652361683755331</v>
      </c>
      <c r="C3610">
        <v>0</v>
      </c>
      <c r="D3610">
        <v>0</v>
      </c>
      <c r="E3610" t="s">
        <v>23</v>
      </c>
      <c r="F3610">
        <f t="shared" si="561"/>
        <v>0</v>
      </c>
      <c r="G3610" t="s">
        <v>14</v>
      </c>
      <c r="H3610">
        <f t="shared" si="562"/>
        <v>1</v>
      </c>
      <c r="I3610">
        <f t="shared" si="563"/>
        <v>0</v>
      </c>
      <c r="J3610">
        <f t="shared" si="564"/>
        <v>0</v>
      </c>
      <c r="K3610" t="s">
        <v>19</v>
      </c>
      <c r="L3610">
        <f t="shared" si="565"/>
        <v>0</v>
      </c>
      <c r="M3610" t="s">
        <v>21</v>
      </c>
      <c r="N3610">
        <f t="shared" si="566"/>
        <v>0</v>
      </c>
      <c r="O3610">
        <f t="shared" si="567"/>
        <v>0</v>
      </c>
      <c r="P3610">
        <v>61.11</v>
      </c>
      <c r="Q3610">
        <f t="shared" si="568"/>
        <v>-0.994667477966791</v>
      </c>
      <c r="R3610">
        <v>32.700000000000003</v>
      </c>
      <c r="S3610">
        <f t="shared" si="569"/>
        <v>0.49851409805798452</v>
      </c>
      <c r="T3610" s="8">
        <v>0</v>
      </c>
    </row>
    <row r="3611" spans="1:20" x14ac:dyDescent="0.35">
      <c r="A3611">
        <v>15</v>
      </c>
      <c r="B3611">
        <f t="shared" si="560"/>
        <v>-1.248388883095366</v>
      </c>
      <c r="C3611">
        <v>0</v>
      </c>
      <c r="D3611">
        <v>0</v>
      </c>
      <c r="E3611" t="s">
        <v>23</v>
      </c>
      <c r="F3611">
        <f t="shared" si="561"/>
        <v>0</v>
      </c>
      <c r="G3611" t="s">
        <v>14</v>
      </c>
      <c r="H3611">
        <f t="shared" si="562"/>
        <v>1</v>
      </c>
      <c r="I3611">
        <f t="shared" si="563"/>
        <v>0</v>
      </c>
      <c r="J3611">
        <f t="shared" si="564"/>
        <v>0</v>
      </c>
      <c r="K3611" t="s">
        <v>15</v>
      </c>
      <c r="L3611">
        <f t="shared" si="565"/>
        <v>1</v>
      </c>
      <c r="M3611" t="s">
        <v>21</v>
      </c>
      <c r="N3611">
        <f t="shared" si="566"/>
        <v>0</v>
      </c>
      <c r="O3611">
        <f t="shared" si="567"/>
        <v>0</v>
      </c>
      <c r="P3611">
        <v>87.29</v>
      </c>
      <c r="Q3611">
        <f t="shared" si="568"/>
        <v>-0.41647614467041066</v>
      </c>
      <c r="R3611">
        <v>29.4</v>
      </c>
      <c r="S3611">
        <f t="shared" si="569"/>
        <v>6.9876364244402939E-2</v>
      </c>
      <c r="T3611" s="8">
        <v>0</v>
      </c>
    </row>
    <row r="3612" spans="1:20" x14ac:dyDescent="0.35">
      <c r="A3612">
        <v>1.64</v>
      </c>
      <c r="B3612">
        <f t="shared" si="560"/>
        <v>-1.8392665276368001</v>
      </c>
      <c r="C3612">
        <v>0</v>
      </c>
      <c r="D3612">
        <v>0</v>
      </c>
      <c r="E3612" t="s">
        <v>23</v>
      </c>
      <c r="F3612">
        <f t="shared" si="561"/>
        <v>0</v>
      </c>
      <c r="G3612" t="s">
        <v>26</v>
      </c>
      <c r="H3612">
        <f t="shared" si="562"/>
        <v>0</v>
      </c>
      <c r="I3612">
        <f t="shared" si="563"/>
        <v>0</v>
      </c>
      <c r="J3612">
        <f t="shared" si="564"/>
        <v>0</v>
      </c>
      <c r="K3612" t="s">
        <v>19</v>
      </c>
      <c r="L3612">
        <f t="shared" si="565"/>
        <v>0</v>
      </c>
      <c r="M3612" t="s">
        <v>21</v>
      </c>
      <c r="N3612">
        <f t="shared" si="566"/>
        <v>0</v>
      </c>
      <c r="O3612">
        <f t="shared" si="567"/>
        <v>0</v>
      </c>
      <c r="P3612">
        <v>82.49</v>
      </c>
      <c r="Q3612">
        <f t="shared" si="568"/>
        <v>-0.52248525085156539</v>
      </c>
      <c r="R3612">
        <v>15.1</v>
      </c>
      <c r="S3612">
        <f t="shared" si="569"/>
        <v>-1.7875538156144479</v>
      </c>
      <c r="T3612" s="8">
        <v>0</v>
      </c>
    </row>
    <row r="3613" spans="1:20" x14ac:dyDescent="0.35">
      <c r="A3613">
        <v>34</v>
      </c>
      <c r="B3613">
        <f t="shared" si="560"/>
        <v>-0.40806887963075178</v>
      </c>
      <c r="C3613">
        <v>0</v>
      </c>
      <c r="D3613">
        <v>0</v>
      </c>
      <c r="E3613" t="s">
        <v>13</v>
      </c>
      <c r="F3613">
        <f t="shared" si="561"/>
        <v>1</v>
      </c>
      <c r="G3613" t="s">
        <v>14</v>
      </c>
      <c r="H3613">
        <f t="shared" si="562"/>
        <v>1</v>
      </c>
      <c r="I3613">
        <f t="shared" si="563"/>
        <v>0</v>
      </c>
      <c r="J3613">
        <f t="shared" si="564"/>
        <v>0</v>
      </c>
      <c r="K3613" t="s">
        <v>15</v>
      </c>
      <c r="L3613">
        <f t="shared" si="565"/>
        <v>1</v>
      </c>
      <c r="M3613" t="s">
        <v>22</v>
      </c>
      <c r="N3613">
        <f t="shared" si="566"/>
        <v>0</v>
      </c>
      <c r="O3613">
        <f t="shared" si="567"/>
        <v>1</v>
      </c>
      <c r="P3613">
        <v>83.15</v>
      </c>
      <c r="Q3613">
        <f t="shared" si="568"/>
        <v>-0.5079089987516564</v>
      </c>
      <c r="R3613">
        <v>32.1</v>
      </c>
      <c r="S3613">
        <f t="shared" si="569"/>
        <v>0.42057996463733321</v>
      </c>
      <c r="T3613" s="8">
        <v>0</v>
      </c>
    </row>
    <row r="3614" spans="1:20" x14ac:dyDescent="0.35">
      <c r="A3614">
        <v>17</v>
      </c>
      <c r="B3614">
        <f t="shared" si="560"/>
        <v>-1.1599341458885646</v>
      </c>
      <c r="C3614">
        <v>0</v>
      </c>
      <c r="D3614">
        <v>0</v>
      </c>
      <c r="E3614" t="s">
        <v>23</v>
      </c>
      <c r="F3614">
        <f t="shared" si="561"/>
        <v>0</v>
      </c>
      <c r="G3614" t="s">
        <v>14</v>
      </c>
      <c r="H3614">
        <f t="shared" si="562"/>
        <v>1</v>
      </c>
      <c r="I3614">
        <f t="shared" si="563"/>
        <v>0</v>
      </c>
      <c r="J3614">
        <f t="shared" si="564"/>
        <v>0</v>
      </c>
      <c r="K3614" t="s">
        <v>19</v>
      </c>
      <c r="L3614">
        <f t="shared" si="565"/>
        <v>0</v>
      </c>
      <c r="M3614" t="s">
        <v>21</v>
      </c>
      <c r="N3614">
        <f t="shared" si="566"/>
        <v>0</v>
      </c>
      <c r="O3614">
        <f t="shared" si="567"/>
        <v>0</v>
      </c>
      <c r="P3614">
        <v>83.26</v>
      </c>
      <c r="Q3614">
        <f t="shared" si="568"/>
        <v>-0.50547962340167163</v>
      </c>
      <c r="R3614">
        <v>32.9</v>
      </c>
      <c r="S3614">
        <f t="shared" si="569"/>
        <v>0.52449214253153431</v>
      </c>
      <c r="T3614" s="8">
        <v>0</v>
      </c>
    </row>
    <row r="3615" spans="1:20" x14ac:dyDescent="0.35">
      <c r="A3615">
        <v>76</v>
      </c>
      <c r="B3615">
        <f t="shared" si="560"/>
        <v>1.4494806017120798</v>
      </c>
      <c r="C3615">
        <v>1</v>
      </c>
      <c r="D3615">
        <v>0</v>
      </c>
      <c r="E3615" t="s">
        <v>13</v>
      </c>
      <c r="F3615">
        <f t="shared" si="561"/>
        <v>1</v>
      </c>
      <c r="G3615" t="s">
        <v>18</v>
      </c>
      <c r="H3615">
        <f t="shared" si="562"/>
        <v>0</v>
      </c>
      <c r="I3615">
        <f t="shared" si="563"/>
        <v>1</v>
      </c>
      <c r="J3615">
        <f t="shared" si="564"/>
        <v>0</v>
      </c>
      <c r="K3615" t="s">
        <v>15</v>
      </c>
      <c r="L3615">
        <f t="shared" si="565"/>
        <v>1</v>
      </c>
      <c r="M3615" t="s">
        <v>16</v>
      </c>
      <c r="N3615">
        <f t="shared" si="566"/>
        <v>1</v>
      </c>
      <c r="O3615">
        <f t="shared" si="567"/>
        <v>0</v>
      </c>
      <c r="P3615">
        <v>78.7</v>
      </c>
      <c r="Q3615">
        <f t="shared" si="568"/>
        <v>-0.60618827427376842</v>
      </c>
      <c r="R3615">
        <v>27.6</v>
      </c>
      <c r="S3615">
        <f t="shared" si="569"/>
        <v>-0.16392603601754996</v>
      </c>
      <c r="T3615" s="8">
        <v>0</v>
      </c>
    </row>
    <row r="3616" spans="1:20" x14ac:dyDescent="0.35">
      <c r="A3616">
        <v>61</v>
      </c>
      <c r="B3616">
        <f t="shared" si="560"/>
        <v>0.78607007266106854</v>
      </c>
      <c r="C3616">
        <v>0</v>
      </c>
      <c r="D3616">
        <v>0</v>
      </c>
      <c r="E3616" t="s">
        <v>13</v>
      </c>
      <c r="F3616">
        <f t="shared" si="561"/>
        <v>1</v>
      </c>
      <c r="G3616" t="s">
        <v>18</v>
      </c>
      <c r="H3616">
        <f t="shared" si="562"/>
        <v>0</v>
      </c>
      <c r="I3616">
        <f t="shared" si="563"/>
        <v>1</v>
      </c>
      <c r="J3616">
        <f t="shared" si="564"/>
        <v>0</v>
      </c>
      <c r="K3616" t="s">
        <v>15</v>
      </c>
      <c r="L3616">
        <f t="shared" si="565"/>
        <v>1</v>
      </c>
      <c r="M3616" t="s">
        <v>22</v>
      </c>
      <c r="N3616">
        <f t="shared" si="566"/>
        <v>0</v>
      </c>
      <c r="O3616">
        <f t="shared" si="567"/>
        <v>1</v>
      </c>
      <c r="P3616">
        <v>111.94</v>
      </c>
      <c r="Q3616">
        <f t="shared" si="568"/>
        <v>0.12792478603072638</v>
      </c>
      <c r="R3616">
        <v>26.5</v>
      </c>
      <c r="S3616">
        <f t="shared" si="569"/>
        <v>-0.30680528062207713</v>
      </c>
      <c r="T3616" s="8">
        <v>0</v>
      </c>
    </row>
    <row r="3617" spans="1:20" x14ac:dyDescent="0.35">
      <c r="A3617">
        <v>30</v>
      </c>
      <c r="B3617">
        <f t="shared" si="560"/>
        <v>-0.58497835404435483</v>
      </c>
      <c r="C3617">
        <v>0</v>
      </c>
      <c r="D3617">
        <v>0</v>
      </c>
      <c r="E3617" t="s">
        <v>13</v>
      </c>
      <c r="F3617">
        <f t="shared" si="561"/>
        <v>1</v>
      </c>
      <c r="G3617" t="s">
        <v>14</v>
      </c>
      <c r="H3617">
        <f t="shared" si="562"/>
        <v>1</v>
      </c>
      <c r="I3617">
        <f t="shared" si="563"/>
        <v>0</v>
      </c>
      <c r="J3617">
        <f t="shared" si="564"/>
        <v>0</v>
      </c>
      <c r="K3617" t="s">
        <v>19</v>
      </c>
      <c r="L3617">
        <f t="shared" si="565"/>
        <v>0</v>
      </c>
      <c r="M3617" t="s">
        <v>22</v>
      </c>
      <c r="N3617">
        <f t="shared" si="566"/>
        <v>0</v>
      </c>
      <c r="O3617">
        <f t="shared" si="567"/>
        <v>1</v>
      </c>
      <c r="P3617">
        <v>104.77</v>
      </c>
      <c r="Q3617">
        <f t="shared" si="568"/>
        <v>-3.0426316327373203E-2</v>
      </c>
      <c r="R3617">
        <v>19.2</v>
      </c>
      <c r="S3617">
        <f t="shared" si="569"/>
        <v>-1.2550039039066656</v>
      </c>
      <c r="T3617" s="8">
        <v>0</v>
      </c>
    </row>
    <row r="3618" spans="1:20" x14ac:dyDescent="0.35">
      <c r="A3618">
        <v>18</v>
      </c>
      <c r="B3618">
        <f t="shared" si="560"/>
        <v>-1.1157067772851639</v>
      </c>
      <c r="C3618">
        <v>0</v>
      </c>
      <c r="D3618">
        <v>0</v>
      </c>
      <c r="E3618" t="s">
        <v>23</v>
      </c>
      <c r="F3618">
        <f t="shared" si="561"/>
        <v>0</v>
      </c>
      <c r="G3618" t="s">
        <v>14</v>
      </c>
      <c r="H3618">
        <f t="shared" si="562"/>
        <v>1</v>
      </c>
      <c r="I3618">
        <f t="shared" si="563"/>
        <v>0</v>
      </c>
      <c r="J3618">
        <f t="shared" si="564"/>
        <v>0</v>
      </c>
      <c r="K3618" t="s">
        <v>15</v>
      </c>
      <c r="L3618">
        <f t="shared" si="565"/>
        <v>1</v>
      </c>
      <c r="M3618" t="s">
        <v>21</v>
      </c>
      <c r="N3618">
        <f t="shared" si="566"/>
        <v>0</v>
      </c>
      <c r="O3618">
        <f t="shared" si="567"/>
        <v>0</v>
      </c>
      <c r="P3618">
        <v>104.26</v>
      </c>
      <c r="Q3618">
        <f t="shared" si="568"/>
        <v>-4.1689783859120665E-2</v>
      </c>
      <c r="R3618">
        <v>25.9</v>
      </c>
      <c r="S3618">
        <f t="shared" si="569"/>
        <v>-0.38473941404272843</v>
      </c>
      <c r="T3618" s="8">
        <v>0</v>
      </c>
    </row>
    <row r="3619" spans="1:20" x14ac:dyDescent="0.35">
      <c r="A3619">
        <v>48</v>
      </c>
      <c r="B3619">
        <f t="shared" si="560"/>
        <v>0.21111428081685873</v>
      </c>
      <c r="C3619">
        <v>0</v>
      </c>
      <c r="D3619">
        <v>0</v>
      </c>
      <c r="E3619" t="s">
        <v>13</v>
      </c>
      <c r="F3619">
        <f t="shared" si="561"/>
        <v>1</v>
      </c>
      <c r="G3619" t="s">
        <v>14</v>
      </c>
      <c r="H3619">
        <f t="shared" si="562"/>
        <v>1</v>
      </c>
      <c r="I3619">
        <f t="shared" si="563"/>
        <v>0</v>
      </c>
      <c r="J3619">
        <f t="shared" si="564"/>
        <v>0</v>
      </c>
      <c r="K3619" t="s">
        <v>19</v>
      </c>
      <c r="L3619">
        <f t="shared" si="565"/>
        <v>0</v>
      </c>
      <c r="M3619" t="s">
        <v>21</v>
      </c>
      <c r="N3619">
        <f t="shared" si="566"/>
        <v>0</v>
      </c>
      <c r="O3619">
        <f t="shared" si="567"/>
        <v>0</v>
      </c>
      <c r="P3619">
        <v>113.84</v>
      </c>
      <c r="Q3619">
        <f t="shared" si="568"/>
        <v>0.16988672389410017</v>
      </c>
      <c r="R3619">
        <v>21.9</v>
      </c>
      <c r="S3619">
        <f t="shared" si="569"/>
        <v>-0.90430030351373569</v>
      </c>
      <c r="T3619" s="8">
        <v>0</v>
      </c>
    </row>
    <row r="3620" spans="1:20" x14ac:dyDescent="0.35">
      <c r="A3620">
        <v>0.16</v>
      </c>
      <c r="B3620">
        <f t="shared" si="560"/>
        <v>-1.9047230331698333</v>
      </c>
      <c r="C3620">
        <v>0</v>
      </c>
      <c r="D3620">
        <v>0</v>
      </c>
      <c r="E3620" t="s">
        <v>23</v>
      </c>
      <c r="F3620">
        <f t="shared" si="561"/>
        <v>0</v>
      </c>
      <c r="G3620" t="s">
        <v>26</v>
      </c>
      <c r="H3620">
        <f t="shared" si="562"/>
        <v>0</v>
      </c>
      <c r="I3620">
        <f t="shared" si="563"/>
        <v>0</v>
      </c>
      <c r="J3620">
        <f t="shared" si="564"/>
        <v>0</v>
      </c>
      <c r="K3620" t="s">
        <v>15</v>
      </c>
      <c r="L3620">
        <f t="shared" si="565"/>
        <v>1</v>
      </c>
      <c r="M3620" t="s">
        <v>21</v>
      </c>
      <c r="N3620">
        <f t="shared" si="566"/>
        <v>0</v>
      </c>
      <c r="O3620">
        <f t="shared" si="567"/>
        <v>0</v>
      </c>
      <c r="P3620">
        <v>114.71</v>
      </c>
      <c r="Q3620">
        <f t="shared" si="568"/>
        <v>0.18910087438943421</v>
      </c>
      <c r="R3620">
        <v>17.399999999999999</v>
      </c>
      <c r="S3620">
        <f t="shared" si="569"/>
        <v>-1.4888063041686188</v>
      </c>
      <c r="T3620" s="8">
        <v>0</v>
      </c>
    </row>
    <row r="3621" spans="1:20" x14ac:dyDescent="0.35">
      <c r="A3621">
        <v>4</v>
      </c>
      <c r="B3621">
        <f t="shared" si="560"/>
        <v>-1.7348899377327744</v>
      </c>
      <c r="C3621">
        <v>0</v>
      </c>
      <c r="D3621">
        <v>0</v>
      </c>
      <c r="E3621" t="s">
        <v>23</v>
      </c>
      <c r="F3621">
        <f t="shared" si="561"/>
        <v>0</v>
      </c>
      <c r="G3621" t="s">
        <v>26</v>
      </c>
      <c r="H3621">
        <f t="shared" si="562"/>
        <v>0</v>
      </c>
      <c r="I3621">
        <f t="shared" si="563"/>
        <v>0</v>
      </c>
      <c r="J3621">
        <f t="shared" si="564"/>
        <v>0</v>
      </c>
      <c r="K3621" t="s">
        <v>15</v>
      </c>
      <c r="L3621">
        <f t="shared" si="565"/>
        <v>1</v>
      </c>
      <c r="M3621" t="s">
        <v>21</v>
      </c>
      <c r="N3621">
        <f t="shared" si="566"/>
        <v>0</v>
      </c>
      <c r="O3621">
        <f t="shared" si="567"/>
        <v>0</v>
      </c>
      <c r="P3621">
        <v>61.54</v>
      </c>
      <c r="Q3621">
        <f t="shared" si="568"/>
        <v>-0.98517082887139595</v>
      </c>
      <c r="R3621">
        <v>13.2</v>
      </c>
      <c r="S3621">
        <f t="shared" si="569"/>
        <v>-2.0343452381131764</v>
      </c>
      <c r="T3621" s="8">
        <v>0</v>
      </c>
    </row>
    <row r="3622" spans="1:20" x14ac:dyDescent="0.35">
      <c r="A3622">
        <v>38</v>
      </c>
      <c r="B3622">
        <f t="shared" si="560"/>
        <v>-0.23115940521714878</v>
      </c>
      <c r="C3622">
        <v>0</v>
      </c>
      <c r="D3622">
        <v>0</v>
      </c>
      <c r="E3622" t="s">
        <v>13</v>
      </c>
      <c r="F3622">
        <f t="shared" si="561"/>
        <v>1</v>
      </c>
      <c r="G3622" t="s">
        <v>14</v>
      </c>
      <c r="H3622">
        <f t="shared" si="562"/>
        <v>1</v>
      </c>
      <c r="I3622">
        <f t="shared" si="563"/>
        <v>0</v>
      </c>
      <c r="J3622">
        <f t="shared" si="564"/>
        <v>0</v>
      </c>
      <c r="K3622" t="s">
        <v>19</v>
      </c>
      <c r="L3622">
        <f t="shared" si="565"/>
        <v>0</v>
      </c>
      <c r="M3622" t="s">
        <v>21</v>
      </c>
      <c r="N3622">
        <f t="shared" si="566"/>
        <v>0</v>
      </c>
      <c r="O3622">
        <f t="shared" si="567"/>
        <v>0</v>
      </c>
      <c r="P3622">
        <v>133.62</v>
      </c>
      <c r="Q3622">
        <f t="shared" si="568"/>
        <v>0.60673258228227434</v>
      </c>
      <c r="R3622">
        <v>25.2</v>
      </c>
      <c r="S3622">
        <f t="shared" si="569"/>
        <v>-0.47566256970015464</v>
      </c>
      <c r="T3622" s="8">
        <v>0</v>
      </c>
    </row>
    <row r="3623" spans="1:20" x14ac:dyDescent="0.35">
      <c r="A3623">
        <v>27</v>
      </c>
      <c r="B3623">
        <f t="shared" si="560"/>
        <v>-0.71766045985455706</v>
      </c>
      <c r="C3623">
        <v>0</v>
      </c>
      <c r="D3623">
        <v>0</v>
      </c>
      <c r="E3623" t="s">
        <v>13</v>
      </c>
      <c r="F3623">
        <f t="shared" si="561"/>
        <v>1</v>
      </c>
      <c r="G3623" t="s">
        <v>14</v>
      </c>
      <c r="H3623">
        <f t="shared" si="562"/>
        <v>1</v>
      </c>
      <c r="I3623">
        <f t="shared" si="563"/>
        <v>0</v>
      </c>
      <c r="J3623">
        <f t="shared" si="564"/>
        <v>0</v>
      </c>
      <c r="K3623" t="s">
        <v>19</v>
      </c>
      <c r="L3623">
        <f t="shared" si="565"/>
        <v>0</v>
      </c>
      <c r="M3623" t="s">
        <v>21</v>
      </c>
      <c r="N3623">
        <f t="shared" si="566"/>
        <v>0</v>
      </c>
      <c r="O3623">
        <f t="shared" si="567"/>
        <v>0</v>
      </c>
      <c r="P3623">
        <v>111.96</v>
      </c>
      <c r="Q3623">
        <f t="shared" si="568"/>
        <v>0.12836649063981442</v>
      </c>
      <c r="R3623">
        <v>28.2</v>
      </c>
      <c r="S3623">
        <f t="shared" si="569"/>
        <v>-8.599190259689915E-2</v>
      </c>
      <c r="T3623" s="8">
        <v>0</v>
      </c>
    </row>
    <row r="3624" spans="1:20" x14ac:dyDescent="0.35">
      <c r="A3624">
        <v>50</v>
      </c>
      <c r="B3624">
        <f t="shared" si="560"/>
        <v>0.29956901802366021</v>
      </c>
      <c r="C3624">
        <v>0</v>
      </c>
      <c r="D3624">
        <v>0</v>
      </c>
      <c r="E3624" t="s">
        <v>23</v>
      </c>
      <c r="F3624">
        <f t="shared" si="561"/>
        <v>0</v>
      </c>
      <c r="G3624" t="s">
        <v>14</v>
      </c>
      <c r="H3624">
        <f t="shared" si="562"/>
        <v>1</v>
      </c>
      <c r="I3624">
        <f t="shared" si="563"/>
        <v>0</v>
      </c>
      <c r="J3624">
        <f t="shared" si="564"/>
        <v>0</v>
      </c>
      <c r="K3624" t="s">
        <v>15</v>
      </c>
      <c r="L3624">
        <f t="shared" si="565"/>
        <v>1</v>
      </c>
      <c r="M3624" t="s">
        <v>22</v>
      </c>
      <c r="N3624">
        <f t="shared" si="566"/>
        <v>0</v>
      </c>
      <c r="O3624">
        <f t="shared" si="567"/>
        <v>1</v>
      </c>
      <c r="P3624">
        <v>112.44</v>
      </c>
      <c r="Q3624">
        <f t="shared" si="568"/>
        <v>0.13896740125792997</v>
      </c>
      <c r="R3624">
        <v>31.5</v>
      </c>
      <c r="S3624">
        <f t="shared" si="569"/>
        <v>0.34264583121668196</v>
      </c>
      <c r="T3624" s="8">
        <v>0</v>
      </c>
    </row>
    <row r="3625" spans="1:20" x14ac:dyDescent="0.35">
      <c r="A3625">
        <v>19</v>
      </c>
      <c r="B3625">
        <f t="shared" si="560"/>
        <v>-1.0714794086817632</v>
      </c>
      <c r="C3625">
        <v>0</v>
      </c>
      <c r="D3625">
        <v>0</v>
      </c>
      <c r="E3625" t="s">
        <v>23</v>
      </c>
      <c r="F3625">
        <f t="shared" si="561"/>
        <v>0</v>
      </c>
      <c r="G3625" t="s">
        <v>14</v>
      </c>
      <c r="H3625">
        <f t="shared" si="562"/>
        <v>1</v>
      </c>
      <c r="I3625">
        <f t="shared" si="563"/>
        <v>0</v>
      </c>
      <c r="J3625">
        <f t="shared" si="564"/>
        <v>0</v>
      </c>
      <c r="K3625" t="s">
        <v>15</v>
      </c>
      <c r="L3625">
        <f t="shared" si="565"/>
        <v>1</v>
      </c>
      <c r="M3625" t="s">
        <v>21</v>
      </c>
      <c r="N3625">
        <f t="shared" si="566"/>
        <v>0</v>
      </c>
      <c r="O3625">
        <f t="shared" si="567"/>
        <v>0</v>
      </c>
      <c r="P3625">
        <v>123.61</v>
      </c>
      <c r="Q3625">
        <f t="shared" si="568"/>
        <v>0.38565942543365833</v>
      </c>
      <c r="R3625">
        <v>25.2</v>
      </c>
      <c r="S3625">
        <f t="shared" si="569"/>
        <v>-0.47566256970015464</v>
      </c>
      <c r="T3625" s="8">
        <v>0</v>
      </c>
    </row>
    <row r="3626" spans="1:20" x14ac:dyDescent="0.35">
      <c r="A3626">
        <v>8</v>
      </c>
      <c r="B3626">
        <f t="shared" si="560"/>
        <v>-1.5579804633191714</v>
      </c>
      <c r="C3626">
        <v>0</v>
      </c>
      <c r="D3626">
        <v>0</v>
      </c>
      <c r="E3626" t="s">
        <v>23</v>
      </c>
      <c r="F3626">
        <f t="shared" si="561"/>
        <v>0</v>
      </c>
      <c r="G3626" t="s">
        <v>26</v>
      </c>
      <c r="H3626">
        <f t="shared" si="562"/>
        <v>0</v>
      </c>
      <c r="I3626">
        <f t="shared" si="563"/>
        <v>0</v>
      </c>
      <c r="J3626">
        <f t="shared" si="564"/>
        <v>0</v>
      </c>
      <c r="K3626" t="s">
        <v>15</v>
      </c>
      <c r="L3626">
        <f t="shared" si="565"/>
        <v>1</v>
      </c>
      <c r="M3626" t="s">
        <v>21</v>
      </c>
      <c r="N3626">
        <f t="shared" si="566"/>
        <v>0</v>
      </c>
      <c r="O3626">
        <f t="shared" si="567"/>
        <v>0</v>
      </c>
      <c r="P3626">
        <v>84.68</v>
      </c>
      <c r="Q3626">
        <f t="shared" si="568"/>
        <v>-0.47411859615641339</v>
      </c>
      <c r="R3626">
        <v>14.5</v>
      </c>
      <c r="S3626">
        <f t="shared" si="569"/>
        <v>-1.8654879490350991</v>
      </c>
      <c r="T3626" s="8">
        <v>0</v>
      </c>
    </row>
    <row r="3627" spans="1:20" x14ac:dyDescent="0.35">
      <c r="A3627">
        <v>78</v>
      </c>
      <c r="B3627">
        <f t="shared" si="560"/>
        <v>1.5379353389188812</v>
      </c>
      <c r="C3627">
        <v>0</v>
      </c>
      <c r="D3627">
        <v>1</v>
      </c>
      <c r="E3627" t="s">
        <v>13</v>
      </c>
      <c r="F3627">
        <f t="shared" si="561"/>
        <v>1</v>
      </c>
      <c r="G3627" t="s">
        <v>18</v>
      </c>
      <c r="H3627">
        <f t="shared" si="562"/>
        <v>0</v>
      </c>
      <c r="I3627">
        <f t="shared" si="563"/>
        <v>1</v>
      </c>
      <c r="J3627">
        <f t="shared" si="564"/>
        <v>0</v>
      </c>
      <c r="K3627" t="s">
        <v>19</v>
      </c>
      <c r="L3627">
        <f t="shared" si="565"/>
        <v>0</v>
      </c>
      <c r="M3627" t="s">
        <v>16</v>
      </c>
      <c r="N3627">
        <f t="shared" si="566"/>
        <v>1</v>
      </c>
      <c r="O3627">
        <f t="shared" si="567"/>
        <v>0</v>
      </c>
      <c r="P3627">
        <v>206.62</v>
      </c>
      <c r="Q3627">
        <f t="shared" si="568"/>
        <v>2.2189544054539994</v>
      </c>
      <c r="R3627">
        <v>28</v>
      </c>
      <c r="S3627">
        <f t="shared" si="569"/>
        <v>-0.11196994707044942</v>
      </c>
      <c r="T3627" s="8">
        <v>0</v>
      </c>
    </row>
    <row r="3628" spans="1:20" x14ac:dyDescent="0.35">
      <c r="A3628">
        <v>0.8</v>
      </c>
      <c r="B3628">
        <f t="shared" si="560"/>
        <v>-1.8764175172636568</v>
      </c>
      <c r="C3628">
        <v>0</v>
      </c>
      <c r="D3628">
        <v>0</v>
      </c>
      <c r="E3628" t="s">
        <v>23</v>
      </c>
      <c r="F3628">
        <f t="shared" si="561"/>
        <v>0</v>
      </c>
      <c r="G3628" t="s">
        <v>26</v>
      </c>
      <c r="H3628">
        <f t="shared" si="562"/>
        <v>0</v>
      </c>
      <c r="I3628">
        <f t="shared" si="563"/>
        <v>0</v>
      </c>
      <c r="J3628">
        <f t="shared" si="564"/>
        <v>0</v>
      </c>
      <c r="K3628" t="s">
        <v>19</v>
      </c>
      <c r="L3628">
        <f t="shared" si="565"/>
        <v>0</v>
      </c>
      <c r="M3628" t="s">
        <v>21</v>
      </c>
      <c r="N3628">
        <f t="shared" si="566"/>
        <v>0</v>
      </c>
      <c r="O3628">
        <f t="shared" si="567"/>
        <v>0</v>
      </c>
      <c r="P3628">
        <v>114.54</v>
      </c>
      <c r="Q3628">
        <f t="shared" si="568"/>
        <v>0.18534638521218527</v>
      </c>
      <c r="R3628">
        <v>15.1</v>
      </c>
      <c r="S3628">
        <f t="shared" si="569"/>
        <v>-1.7875538156144479</v>
      </c>
      <c r="T3628" s="8">
        <v>0</v>
      </c>
    </row>
    <row r="3629" spans="1:20" x14ac:dyDescent="0.35">
      <c r="A3629">
        <v>53</v>
      </c>
      <c r="B3629">
        <f t="shared" si="560"/>
        <v>0.43225112383386249</v>
      </c>
      <c r="C3629">
        <v>1</v>
      </c>
      <c r="D3629">
        <v>0</v>
      </c>
      <c r="E3629" t="s">
        <v>13</v>
      </c>
      <c r="F3629">
        <f t="shared" si="561"/>
        <v>1</v>
      </c>
      <c r="G3629" t="s">
        <v>14</v>
      </c>
      <c r="H3629">
        <f t="shared" si="562"/>
        <v>1</v>
      </c>
      <c r="I3629">
        <f t="shared" si="563"/>
        <v>0</v>
      </c>
      <c r="J3629">
        <f t="shared" si="564"/>
        <v>0</v>
      </c>
      <c r="K3629" t="s">
        <v>19</v>
      </c>
      <c r="L3629">
        <f t="shared" si="565"/>
        <v>0</v>
      </c>
      <c r="M3629" t="s">
        <v>22</v>
      </c>
      <c r="N3629">
        <f t="shared" si="566"/>
        <v>0</v>
      </c>
      <c r="O3629">
        <f t="shared" si="567"/>
        <v>1</v>
      </c>
      <c r="P3629">
        <v>216.88</v>
      </c>
      <c r="Q3629">
        <f t="shared" si="568"/>
        <v>2.4455488699162169</v>
      </c>
      <c r="R3629">
        <v>31.4</v>
      </c>
      <c r="S3629">
        <f t="shared" si="569"/>
        <v>0.32965680897990657</v>
      </c>
      <c r="T3629" s="8">
        <v>0</v>
      </c>
    </row>
    <row r="3630" spans="1:20" x14ac:dyDescent="0.35">
      <c r="A3630">
        <v>73</v>
      </c>
      <c r="B3630">
        <f t="shared" si="560"/>
        <v>1.3167984959018775</v>
      </c>
      <c r="C3630">
        <v>1</v>
      </c>
      <c r="D3630">
        <v>0</v>
      </c>
      <c r="E3630" t="s">
        <v>13</v>
      </c>
      <c r="F3630">
        <f t="shared" si="561"/>
        <v>1</v>
      </c>
      <c r="G3630" t="s">
        <v>14</v>
      </c>
      <c r="H3630">
        <f t="shared" si="562"/>
        <v>1</v>
      </c>
      <c r="I3630">
        <f t="shared" si="563"/>
        <v>0</v>
      </c>
      <c r="J3630">
        <f t="shared" si="564"/>
        <v>0</v>
      </c>
      <c r="K3630" t="s">
        <v>15</v>
      </c>
      <c r="L3630">
        <f t="shared" si="565"/>
        <v>1</v>
      </c>
      <c r="M3630" t="s">
        <v>21</v>
      </c>
      <c r="N3630">
        <f t="shared" si="566"/>
        <v>0</v>
      </c>
      <c r="O3630">
        <f t="shared" si="567"/>
        <v>0</v>
      </c>
      <c r="P3630">
        <v>110.38</v>
      </c>
      <c r="Q3630">
        <f t="shared" si="568"/>
        <v>9.3471826521851112E-2</v>
      </c>
      <c r="R3630">
        <v>26.3</v>
      </c>
      <c r="S3630">
        <f t="shared" si="569"/>
        <v>-0.33278332509562741</v>
      </c>
      <c r="T3630" s="8">
        <v>0</v>
      </c>
    </row>
    <row r="3631" spans="1:20" x14ac:dyDescent="0.35">
      <c r="A3631">
        <v>34</v>
      </c>
      <c r="B3631">
        <f t="shared" si="560"/>
        <v>-0.40806887963075178</v>
      </c>
      <c r="C3631">
        <v>0</v>
      </c>
      <c r="D3631">
        <v>0</v>
      </c>
      <c r="E3631" t="s">
        <v>13</v>
      </c>
      <c r="F3631">
        <f t="shared" si="561"/>
        <v>1</v>
      </c>
      <c r="G3631" t="s">
        <v>14</v>
      </c>
      <c r="H3631">
        <f t="shared" si="562"/>
        <v>1</v>
      </c>
      <c r="I3631">
        <f t="shared" si="563"/>
        <v>0</v>
      </c>
      <c r="J3631">
        <f t="shared" si="564"/>
        <v>0</v>
      </c>
      <c r="K3631" t="s">
        <v>15</v>
      </c>
      <c r="L3631">
        <f t="shared" si="565"/>
        <v>1</v>
      </c>
      <c r="M3631" t="s">
        <v>22</v>
      </c>
      <c r="N3631">
        <f t="shared" si="566"/>
        <v>0</v>
      </c>
      <c r="O3631">
        <f t="shared" si="567"/>
        <v>1</v>
      </c>
      <c r="P3631">
        <v>99.23</v>
      </c>
      <c r="Q3631">
        <f t="shared" si="568"/>
        <v>-0.15277849304478885</v>
      </c>
      <c r="R3631">
        <v>28.1</v>
      </c>
      <c r="S3631">
        <f t="shared" si="569"/>
        <v>-9.8980924833674058E-2</v>
      </c>
      <c r="T3631" s="8">
        <v>0</v>
      </c>
    </row>
    <row r="3632" spans="1:20" x14ac:dyDescent="0.35">
      <c r="A3632">
        <v>58</v>
      </c>
      <c r="B3632">
        <f t="shared" si="560"/>
        <v>0.6533879668508662</v>
      </c>
      <c r="C3632">
        <v>0</v>
      </c>
      <c r="D3632">
        <v>0</v>
      </c>
      <c r="E3632" t="s">
        <v>13</v>
      </c>
      <c r="F3632">
        <f t="shared" si="561"/>
        <v>1</v>
      </c>
      <c r="G3632" t="s">
        <v>25</v>
      </c>
      <c r="H3632">
        <f t="shared" si="562"/>
        <v>0</v>
      </c>
      <c r="I3632">
        <f t="shared" si="563"/>
        <v>0</v>
      </c>
      <c r="J3632">
        <f t="shared" si="564"/>
        <v>1</v>
      </c>
      <c r="K3632" t="s">
        <v>19</v>
      </c>
      <c r="L3632">
        <f t="shared" si="565"/>
        <v>0</v>
      </c>
      <c r="M3632" t="s">
        <v>21</v>
      </c>
      <c r="N3632">
        <f t="shared" si="566"/>
        <v>0</v>
      </c>
      <c r="O3632">
        <f t="shared" si="567"/>
        <v>0</v>
      </c>
      <c r="P3632">
        <v>204.92</v>
      </c>
      <c r="Q3632">
        <f t="shared" si="568"/>
        <v>2.1814095136815066</v>
      </c>
      <c r="R3632">
        <v>39.6</v>
      </c>
      <c r="S3632">
        <f t="shared" si="569"/>
        <v>1.3947566323954719</v>
      </c>
      <c r="T3632" s="8">
        <v>0</v>
      </c>
    </row>
    <row r="3633" spans="1:20" x14ac:dyDescent="0.35">
      <c r="A3633">
        <v>62</v>
      </c>
      <c r="B3633">
        <f t="shared" si="560"/>
        <v>0.83029744126446925</v>
      </c>
      <c r="C3633">
        <v>0</v>
      </c>
      <c r="D3633">
        <v>0</v>
      </c>
      <c r="E3633" t="s">
        <v>13</v>
      </c>
      <c r="F3633">
        <f t="shared" si="561"/>
        <v>1</v>
      </c>
      <c r="G3633" t="s">
        <v>14</v>
      </c>
      <c r="H3633">
        <f t="shared" si="562"/>
        <v>1</v>
      </c>
      <c r="I3633">
        <f t="shared" si="563"/>
        <v>0</v>
      </c>
      <c r="J3633">
        <f t="shared" si="564"/>
        <v>0</v>
      </c>
      <c r="K3633" t="s">
        <v>15</v>
      </c>
      <c r="L3633">
        <f t="shared" si="565"/>
        <v>1</v>
      </c>
      <c r="M3633" t="s">
        <v>21</v>
      </c>
      <c r="N3633">
        <f t="shared" si="566"/>
        <v>0</v>
      </c>
      <c r="O3633">
        <f t="shared" si="567"/>
        <v>0</v>
      </c>
      <c r="P3633">
        <v>56.74</v>
      </c>
      <c r="Q3633">
        <f t="shared" si="568"/>
        <v>-1.0911799350525504</v>
      </c>
      <c r="R3633">
        <v>28.9</v>
      </c>
      <c r="S3633">
        <f t="shared" si="569"/>
        <v>4.9312530605270348E-3</v>
      </c>
      <c r="T3633" s="8">
        <v>0</v>
      </c>
    </row>
    <row r="3634" spans="1:20" x14ac:dyDescent="0.35">
      <c r="A3634">
        <v>78</v>
      </c>
      <c r="B3634">
        <f t="shared" si="560"/>
        <v>1.5379353389188812</v>
      </c>
      <c r="C3634">
        <v>0</v>
      </c>
      <c r="D3634">
        <v>0</v>
      </c>
      <c r="E3634" t="s">
        <v>23</v>
      </c>
      <c r="F3634">
        <f t="shared" si="561"/>
        <v>0</v>
      </c>
      <c r="G3634" t="s">
        <v>18</v>
      </c>
      <c r="H3634">
        <f t="shared" si="562"/>
        <v>0</v>
      </c>
      <c r="I3634">
        <f t="shared" si="563"/>
        <v>1</v>
      </c>
      <c r="J3634">
        <f t="shared" si="564"/>
        <v>0</v>
      </c>
      <c r="K3634" t="s">
        <v>19</v>
      </c>
      <c r="L3634">
        <f t="shared" si="565"/>
        <v>0</v>
      </c>
      <c r="M3634" t="s">
        <v>16</v>
      </c>
      <c r="N3634">
        <f t="shared" si="566"/>
        <v>1</v>
      </c>
      <c r="O3634">
        <f t="shared" si="567"/>
        <v>0</v>
      </c>
      <c r="P3634">
        <v>68.349999999999994</v>
      </c>
      <c r="Q3634">
        <f t="shared" si="568"/>
        <v>-0.83477040947688308</v>
      </c>
      <c r="R3634">
        <v>31.4</v>
      </c>
      <c r="S3634">
        <f t="shared" si="569"/>
        <v>0.32965680897990657</v>
      </c>
      <c r="T3634" s="8">
        <v>0</v>
      </c>
    </row>
    <row r="3635" spans="1:20" x14ac:dyDescent="0.35">
      <c r="A3635">
        <v>51</v>
      </c>
      <c r="B3635">
        <f t="shared" si="560"/>
        <v>0.34379638662706097</v>
      </c>
      <c r="C3635">
        <v>0</v>
      </c>
      <c r="D3635">
        <v>0</v>
      </c>
      <c r="E3635" t="s">
        <v>13</v>
      </c>
      <c r="F3635">
        <f t="shared" si="561"/>
        <v>1</v>
      </c>
      <c r="G3635" t="s">
        <v>14</v>
      </c>
      <c r="H3635">
        <f t="shared" si="562"/>
        <v>1</v>
      </c>
      <c r="I3635">
        <f t="shared" si="563"/>
        <v>0</v>
      </c>
      <c r="J3635">
        <f t="shared" si="564"/>
        <v>0</v>
      </c>
      <c r="K3635" t="s">
        <v>15</v>
      </c>
      <c r="L3635">
        <f t="shared" si="565"/>
        <v>1</v>
      </c>
      <c r="M3635" t="s">
        <v>22</v>
      </c>
      <c r="N3635">
        <f t="shared" si="566"/>
        <v>0</v>
      </c>
      <c r="O3635">
        <f t="shared" si="567"/>
        <v>1</v>
      </c>
      <c r="P3635">
        <v>83.52</v>
      </c>
      <c r="Q3635">
        <f t="shared" si="568"/>
        <v>-0.49973746348352599</v>
      </c>
      <c r="R3635">
        <v>34.299999999999997</v>
      </c>
      <c r="S3635">
        <f t="shared" si="569"/>
        <v>0.70633845384638672</v>
      </c>
      <c r="T3635" s="8">
        <v>0</v>
      </c>
    </row>
    <row r="3636" spans="1:20" x14ac:dyDescent="0.35">
      <c r="A3636">
        <v>78</v>
      </c>
      <c r="B3636">
        <f t="shared" si="560"/>
        <v>1.5379353389188812</v>
      </c>
      <c r="C3636">
        <v>0</v>
      </c>
      <c r="D3636">
        <v>0</v>
      </c>
      <c r="E3636" t="s">
        <v>13</v>
      </c>
      <c r="F3636">
        <f t="shared" si="561"/>
        <v>1</v>
      </c>
      <c r="G3636" t="s">
        <v>25</v>
      </c>
      <c r="H3636">
        <f t="shared" si="562"/>
        <v>0</v>
      </c>
      <c r="I3636">
        <f t="shared" si="563"/>
        <v>0</v>
      </c>
      <c r="J3636">
        <f t="shared" si="564"/>
        <v>1</v>
      </c>
      <c r="K3636" t="s">
        <v>15</v>
      </c>
      <c r="L3636">
        <f t="shared" si="565"/>
        <v>1</v>
      </c>
      <c r="M3636" t="s">
        <v>16</v>
      </c>
      <c r="N3636">
        <f t="shared" si="566"/>
        <v>1</v>
      </c>
      <c r="O3636">
        <f t="shared" si="567"/>
        <v>0</v>
      </c>
      <c r="P3636">
        <v>59.74</v>
      </c>
      <c r="Q3636">
        <f t="shared" si="568"/>
        <v>-1.0249242436893289</v>
      </c>
      <c r="R3636">
        <v>27</v>
      </c>
      <c r="S3636">
        <f t="shared" si="569"/>
        <v>-0.24186016943820124</v>
      </c>
      <c r="T3636" s="8">
        <v>0</v>
      </c>
    </row>
    <row r="3637" spans="1:20" x14ac:dyDescent="0.35">
      <c r="A3637">
        <v>40</v>
      </c>
      <c r="B3637">
        <f t="shared" si="560"/>
        <v>-0.14270466801034729</v>
      </c>
      <c r="C3637">
        <v>1</v>
      </c>
      <c r="D3637">
        <v>0</v>
      </c>
      <c r="E3637" t="s">
        <v>13</v>
      </c>
      <c r="F3637">
        <f t="shared" si="561"/>
        <v>1</v>
      </c>
      <c r="G3637" t="s">
        <v>14</v>
      </c>
      <c r="H3637">
        <f t="shared" si="562"/>
        <v>1</v>
      </c>
      <c r="I3637">
        <f t="shared" si="563"/>
        <v>0</v>
      </c>
      <c r="J3637">
        <f t="shared" si="564"/>
        <v>0</v>
      </c>
      <c r="K3637" t="s">
        <v>19</v>
      </c>
      <c r="L3637">
        <f t="shared" si="565"/>
        <v>0</v>
      </c>
      <c r="M3637" t="s">
        <v>21</v>
      </c>
      <c r="N3637">
        <f t="shared" si="566"/>
        <v>0</v>
      </c>
      <c r="O3637">
        <f t="shared" si="567"/>
        <v>0</v>
      </c>
      <c r="P3637">
        <v>81.59</v>
      </c>
      <c r="Q3637">
        <f t="shared" si="568"/>
        <v>-0.54236195826053168</v>
      </c>
      <c r="R3637">
        <v>27.2</v>
      </c>
      <c r="S3637">
        <f t="shared" si="569"/>
        <v>-0.21588212496465098</v>
      </c>
      <c r="T3637" s="8">
        <v>0</v>
      </c>
    </row>
    <row r="3638" spans="1:20" x14ac:dyDescent="0.35">
      <c r="A3638">
        <v>35</v>
      </c>
      <c r="B3638">
        <f t="shared" si="560"/>
        <v>-0.36384151102735102</v>
      </c>
      <c r="C3638">
        <v>0</v>
      </c>
      <c r="D3638">
        <v>0</v>
      </c>
      <c r="E3638" t="s">
        <v>23</v>
      </c>
      <c r="F3638">
        <f t="shared" si="561"/>
        <v>0</v>
      </c>
      <c r="G3638" t="s">
        <v>14</v>
      </c>
      <c r="H3638">
        <f t="shared" si="562"/>
        <v>1</v>
      </c>
      <c r="I3638">
        <f t="shared" si="563"/>
        <v>0</v>
      </c>
      <c r="J3638">
        <f t="shared" si="564"/>
        <v>0</v>
      </c>
      <c r="K3638" t="s">
        <v>19</v>
      </c>
      <c r="L3638">
        <f t="shared" si="565"/>
        <v>0</v>
      </c>
      <c r="M3638" t="s">
        <v>21</v>
      </c>
      <c r="N3638">
        <f t="shared" si="566"/>
        <v>0</v>
      </c>
      <c r="O3638">
        <f t="shared" si="567"/>
        <v>0</v>
      </c>
      <c r="P3638">
        <v>123.83</v>
      </c>
      <c r="Q3638">
        <f t="shared" si="568"/>
        <v>0.39051817613362788</v>
      </c>
      <c r="R3638">
        <v>23.8</v>
      </c>
      <c r="S3638">
        <f t="shared" si="569"/>
        <v>-0.65750888101500693</v>
      </c>
      <c r="T3638" s="8">
        <v>0</v>
      </c>
    </row>
    <row r="3639" spans="1:20" x14ac:dyDescent="0.35">
      <c r="A3639">
        <v>82</v>
      </c>
      <c r="B3639">
        <f t="shared" si="560"/>
        <v>1.7148448133324843</v>
      </c>
      <c r="C3639">
        <v>0</v>
      </c>
      <c r="D3639">
        <v>0</v>
      </c>
      <c r="E3639" t="s">
        <v>13</v>
      </c>
      <c r="F3639">
        <f t="shared" si="561"/>
        <v>1</v>
      </c>
      <c r="G3639" t="s">
        <v>14</v>
      </c>
      <c r="H3639">
        <f t="shared" si="562"/>
        <v>1</v>
      </c>
      <c r="I3639">
        <f t="shared" si="563"/>
        <v>0</v>
      </c>
      <c r="J3639">
        <f t="shared" si="564"/>
        <v>0</v>
      </c>
      <c r="K3639" t="s">
        <v>15</v>
      </c>
      <c r="L3639">
        <f t="shared" si="565"/>
        <v>1</v>
      </c>
      <c r="M3639" t="s">
        <v>16</v>
      </c>
      <c r="N3639">
        <f t="shared" si="566"/>
        <v>1</v>
      </c>
      <c r="O3639">
        <f t="shared" si="567"/>
        <v>0</v>
      </c>
      <c r="P3639">
        <v>226.84</v>
      </c>
      <c r="Q3639">
        <f t="shared" si="568"/>
        <v>2.6655177652421127</v>
      </c>
      <c r="R3639">
        <v>25.3</v>
      </c>
      <c r="S3639">
        <f t="shared" si="569"/>
        <v>-0.46267354746337924</v>
      </c>
      <c r="T3639" s="8">
        <v>0</v>
      </c>
    </row>
    <row r="3640" spans="1:20" x14ac:dyDescent="0.35">
      <c r="A3640">
        <v>46</v>
      </c>
      <c r="B3640">
        <f t="shared" si="560"/>
        <v>0.12265954361005722</v>
      </c>
      <c r="C3640">
        <v>0</v>
      </c>
      <c r="D3640">
        <v>0</v>
      </c>
      <c r="E3640" t="s">
        <v>13</v>
      </c>
      <c r="F3640">
        <f t="shared" si="561"/>
        <v>1</v>
      </c>
      <c r="G3640" t="s">
        <v>18</v>
      </c>
      <c r="H3640">
        <f t="shared" si="562"/>
        <v>0</v>
      </c>
      <c r="I3640">
        <f t="shared" si="563"/>
        <v>1</v>
      </c>
      <c r="J3640">
        <f t="shared" si="564"/>
        <v>0</v>
      </c>
      <c r="K3640" t="s">
        <v>19</v>
      </c>
      <c r="L3640">
        <f t="shared" si="565"/>
        <v>0</v>
      </c>
      <c r="M3640" t="s">
        <v>22</v>
      </c>
      <c r="N3640">
        <f t="shared" si="566"/>
        <v>0</v>
      </c>
      <c r="O3640">
        <f t="shared" si="567"/>
        <v>1</v>
      </c>
      <c r="P3640">
        <v>93.2</v>
      </c>
      <c r="Q3640">
        <f t="shared" si="568"/>
        <v>-0.2859524326848642</v>
      </c>
      <c r="R3640">
        <v>32.6</v>
      </c>
      <c r="S3640">
        <f t="shared" si="569"/>
        <v>0.48552507582120913</v>
      </c>
      <c r="T3640" s="8">
        <v>0</v>
      </c>
    </row>
    <row r="3641" spans="1:20" x14ac:dyDescent="0.35">
      <c r="A3641">
        <v>51</v>
      </c>
      <c r="B3641">
        <f t="shared" si="560"/>
        <v>0.34379638662706097</v>
      </c>
      <c r="C3641">
        <v>1</v>
      </c>
      <c r="D3641">
        <v>0</v>
      </c>
      <c r="E3641" t="s">
        <v>13</v>
      </c>
      <c r="F3641">
        <f t="shared" si="561"/>
        <v>1</v>
      </c>
      <c r="G3641" t="s">
        <v>14</v>
      </c>
      <c r="H3641">
        <f t="shared" si="562"/>
        <v>1</v>
      </c>
      <c r="I3641">
        <f t="shared" si="563"/>
        <v>0</v>
      </c>
      <c r="J3641">
        <f t="shared" si="564"/>
        <v>0</v>
      </c>
      <c r="K3641" t="s">
        <v>19</v>
      </c>
      <c r="L3641">
        <f t="shared" si="565"/>
        <v>0</v>
      </c>
      <c r="M3641" t="s">
        <v>21</v>
      </c>
      <c r="N3641">
        <f t="shared" si="566"/>
        <v>0</v>
      </c>
      <c r="O3641">
        <f t="shared" si="567"/>
        <v>0</v>
      </c>
      <c r="P3641">
        <v>85.84</v>
      </c>
      <c r="Q3641">
        <f t="shared" si="568"/>
        <v>-0.44849972882930111</v>
      </c>
      <c r="R3641">
        <v>31.8</v>
      </c>
      <c r="S3641">
        <f t="shared" si="569"/>
        <v>0.38161289792700759</v>
      </c>
      <c r="T3641" s="8">
        <v>0</v>
      </c>
    </row>
    <row r="3642" spans="1:20" x14ac:dyDescent="0.35">
      <c r="A3642">
        <v>53</v>
      </c>
      <c r="B3642">
        <f t="shared" si="560"/>
        <v>0.43225112383386249</v>
      </c>
      <c r="C3642">
        <v>0</v>
      </c>
      <c r="D3642">
        <v>0</v>
      </c>
      <c r="E3642" t="s">
        <v>13</v>
      </c>
      <c r="F3642">
        <f t="shared" si="561"/>
        <v>1</v>
      </c>
      <c r="G3642" t="s">
        <v>25</v>
      </c>
      <c r="H3642">
        <f t="shared" si="562"/>
        <v>0</v>
      </c>
      <c r="I3642">
        <f t="shared" si="563"/>
        <v>0</v>
      </c>
      <c r="J3642">
        <f t="shared" si="564"/>
        <v>1</v>
      </c>
      <c r="K3642" t="s">
        <v>15</v>
      </c>
      <c r="L3642">
        <f t="shared" si="565"/>
        <v>1</v>
      </c>
      <c r="M3642" t="s">
        <v>22</v>
      </c>
      <c r="N3642">
        <f t="shared" si="566"/>
        <v>0</v>
      </c>
      <c r="O3642">
        <f t="shared" si="567"/>
        <v>1</v>
      </c>
      <c r="P3642">
        <v>74.64</v>
      </c>
      <c r="Q3642">
        <f t="shared" si="568"/>
        <v>-0.69585430991866171</v>
      </c>
      <c r="R3642">
        <v>22.4</v>
      </c>
      <c r="S3642">
        <f t="shared" si="569"/>
        <v>-0.83935519232985978</v>
      </c>
      <c r="T3642" s="8">
        <v>0</v>
      </c>
    </row>
    <row r="3643" spans="1:20" x14ac:dyDescent="0.35">
      <c r="A3643">
        <v>55</v>
      </c>
      <c r="B3643">
        <f t="shared" si="560"/>
        <v>0.52070586104066396</v>
      </c>
      <c r="C3643">
        <v>0</v>
      </c>
      <c r="D3643">
        <v>1</v>
      </c>
      <c r="E3643" t="s">
        <v>13</v>
      </c>
      <c r="F3643">
        <f t="shared" si="561"/>
        <v>1</v>
      </c>
      <c r="G3643" t="s">
        <v>14</v>
      </c>
      <c r="H3643">
        <f t="shared" si="562"/>
        <v>1</v>
      </c>
      <c r="I3643">
        <f t="shared" si="563"/>
        <v>0</v>
      </c>
      <c r="J3643">
        <f t="shared" si="564"/>
        <v>0</v>
      </c>
      <c r="K3643" t="s">
        <v>15</v>
      </c>
      <c r="L3643">
        <f t="shared" si="565"/>
        <v>1</v>
      </c>
      <c r="M3643" t="s">
        <v>21</v>
      </c>
      <c r="N3643">
        <f t="shared" si="566"/>
        <v>0</v>
      </c>
      <c r="O3643">
        <f t="shared" si="567"/>
        <v>0</v>
      </c>
      <c r="P3643">
        <v>80.17</v>
      </c>
      <c r="Q3643">
        <f t="shared" si="568"/>
        <v>-0.57372298550578993</v>
      </c>
      <c r="R3643">
        <v>28</v>
      </c>
      <c r="S3643">
        <f t="shared" si="569"/>
        <v>-0.11196994707044942</v>
      </c>
      <c r="T3643" s="8">
        <v>0</v>
      </c>
    </row>
    <row r="3644" spans="1:20" x14ac:dyDescent="0.35">
      <c r="A3644">
        <v>43</v>
      </c>
      <c r="B3644">
        <f t="shared" si="560"/>
        <v>-1.0022562200145031E-2</v>
      </c>
      <c r="C3644">
        <v>0</v>
      </c>
      <c r="D3644">
        <v>0</v>
      </c>
      <c r="E3644" t="s">
        <v>13</v>
      </c>
      <c r="F3644">
        <f t="shared" si="561"/>
        <v>1</v>
      </c>
      <c r="G3644" t="s">
        <v>25</v>
      </c>
      <c r="H3644">
        <f t="shared" si="562"/>
        <v>0</v>
      </c>
      <c r="I3644">
        <f t="shared" si="563"/>
        <v>0</v>
      </c>
      <c r="J3644">
        <f t="shared" si="564"/>
        <v>1</v>
      </c>
      <c r="K3644" t="s">
        <v>15</v>
      </c>
      <c r="L3644">
        <f t="shared" si="565"/>
        <v>1</v>
      </c>
      <c r="M3644" t="s">
        <v>16</v>
      </c>
      <c r="N3644">
        <f t="shared" si="566"/>
        <v>1</v>
      </c>
      <c r="O3644">
        <f t="shared" si="567"/>
        <v>0</v>
      </c>
      <c r="P3644">
        <v>85.03</v>
      </c>
      <c r="Q3644">
        <f t="shared" si="568"/>
        <v>-0.46638876549737102</v>
      </c>
      <c r="R3644">
        <v>23.9</v>
      </c>
      <c r="S3644">
        <f t="shared" si="569"/>
        <v>-0.64451985877823204</v>
      </c>
      <c r="T3644" s="8">
        <v>0</v>
      </c>
    </row>
    <row r="3645" spans="1:20" x14ac:dyDescent="0.35">
      <c r="A3645">
        <v>81</v>
      </c>
      <c r="B3645">
        <f t="shared" si="560"/>
        <v>1.6706174447290836</v>
      </c>
      <c r="C3645">
        <v>0</v>
      </c>
      <c r="D3645">
        <v>0</v>
      </c>
      <c r="E3645" t="s">
        <v>13</v>
      </c>
      <c r="F3645">
        <f t="shared" si="561"/>
        <v>1</v>
      </c>
      <c r="G3645" t="s">
        <v>14</v>
      </c>
      <c r="H3645">
        <f t="shared" si="562"/>
        <v>1</v>
      </c>
      <c r="I3645">
        <f t="shared" si="563"/>
        <v>0</v>
      </c>
      <c r="J3645">
        <f t="shared" si="564"/>
        <v>0</v>
      </c>
      <c r="K3645" t="s">
        <v>15</v>
      </c>
      <c r="L3645">
        <f t="shared" si="565"/>
        <v>1</v>
      </c>
      <c r="M3645" t="s">
        <v>16</v>
      </c>
      <c r="N3645">
        <f t="shared" si="566"/>
        <v>1</v>
      </c>
      <c r="O3645">
        <f t="shared" si="567"/>
        <v>0</v>
      </c>
      <c r="P3645">
        <v>234.35</v>
      </c>
      <c r="Q3645">
        <f t="shared" si="568"/>
        <v>2.8313778459547101</v>
      </c>
      <c r="R3645">
        <v>25.3</v>
      </c>
      <c r="S3645">
        <f t="shared" si="569"/>
        <v>-0.46267354746337924</v>
      </c>
      <c r="T3645" s="8">
        <v>0</v>
      </c>
    </row>
    <row r="3646" spans="1:20" x14ac:dyDescent="0.35">
      <c r="A3646">
        <v>12</v>
      </c>
      <c r="B3646">
        <f t="shared" si="560"/>
        <v>-1.3810709889055683</v>
      </c>
      <c r="C3646">
        <v>0</v>
      </c>
      <c r="D3646">
        <v>0</v>
      </c>
      <c r="E3646" t="s">
        <v>23</v>
      </c>
      <c r="F3646">
        <f t="shared" si="561"/>
        <v>0</v>
      </c>
      <c r="G3646" t="s">
        <v>26</v>
      </c>
      <c r="H3646">
        <f t="shared" si="562"/>
        <v>0</v>
      </c>
      <c r="I3646">
        <f t="shared" si="563"/>
        <v>0</v>
      </c>
      <c r="J3646">
        <f t="shared" si="564"/>
        <v>0</v>
      </c>
      <c r="K3646" t="s">
        <v>15</v>
      </c>
      <c r="L3646">
        <f t="shared" si="565"/>
        <v>1</v>
      </c>
      <c r="M3646" t="s">
        <v>16</v>
      </c>
      <c r="N3646">
        <f t="shared" si="566"/>
        <v>1</v>
      </c>
      <c r="O3646">
        <f t="shared" si="567"/>
        <v>0</v>
      </c>
      <c r="P3646">
        <v>116.25</v>
      </c>
      <c r="Q3646">
        <f t="shared" si="568"/>
        <v>0.22311212928922142</v>
      </c>
      <c r="R3646">
        <v>16.399999999999999</v>
      </c>
      <c r="S3646">
        <f t="shared" si="569"/>
        <v>-1.6186965265363706</v>
      </c>
      <c r="T3646" s="8">
        <v>0</v>
      </c>
    </row>
    <row r="3647" spans="1:20" x14ac:dyDescent="0.35">
      <c r="A3647">
        <v>20</v>
      </c>
      <c r="B3647">
        <f t="shared" si="560"/>
        <v>-1.0272520400783622</v>
      </c>
      <c r="C3647">
        <v>0</v>
      </c>
      <c r="D3647">
        <v>0</v>
      </c>
      <c r="E3647" t="s">
        <v>23</v>
      </c>
      <c r="F3647">
        <f t="shared" si="561"/>
        <v>0</v>
      </c>
      <c r="G3647" t="s">
        <v>14</v>
      </c>
      <c r="H3647">
        <f t="shared" si="562"/>
        <v>1</v>
      </c>
      <c r="I3647">
        <f t="shared" si="563"/>
        <v>0</v>
      </c>
      <c r="J3647">
        <f t="shared" si="564"/>
        <v>0</v>
      </c>
      <c r="K3647" t="s">
        <v>15</v>
      </c>
      <c r="L3647">
        <f t="shared" si="565"/>
        <v>1</v>
      </c>
      <c r="M3647" t="s">
        <v>22</v>
      </c>
      <c r="N3647">
        <f t="shared" si="566"/>
        <v>0</v>
      </c>
      <c r="O3647">
        <f t="shared" si="567"/>
        <v>1</v>
      </c>
      <c r="P3647">
        <v>66.55</v>
      </c>
      <c r="Q3647">
        <f t="shared" si="568"/>
        <v>-0.8745238242948159</v>
      </c>
      <c r="R3647">
        <v>26.9</v>
      </c>
      <c r="S3647">
        <f t="shared" si="569"/>
        <v>-0.25484919167497661</v>
      </c>
      <c r="T3647" s="8">
        <v>0</v>
      </c>
    </row>
    <row r="3648" spans="1:20" x14ac:dyDescent="0.35">
      <c r="A3648">
        <v>53</v>
      </c>
      <c r="B3648">
        <f t="shared" si="560"/>
        <v>0.43225112383386249</v>
      </c>
      <c r="C3648">
        <v>0</v>
      </c>
      <c r="D3648">
        <v>0</v>
      </c>
      <c r="E3648" t="s">
        <v>13</v>
      </c>
      <c r="F3648">
        <f t="shared" si="561"/>
        <v>1</v>
      </c>
      <c r="G3648" t="s">
        <v>14</v>
      </c>
      <c r="H3648">
        <f t="shared" si="562"/>
        <v>1</v>
      </c>
      <c r="I3648">
        <f t="shared" si="563"/>
        <v>0</v>
      </c>
      <c r="J3648">
        <f t="shared" si="564"/>
        <v>0</v>
      </c>
      <c r="K3648" t="s">
        <v>15</v>
      </c>
      <c r="L3648">
        <f t="shared" si="565"/>
        <v>1</v>
      </c>
      <c r="M3648" t="s">
        <v>21</v>
      </c>
      <c r="N3648">
        <f t="shared" si="566"/>
        <v>0</v>
      </c>
      <c r="O3648">
        <f t="shared" si="567"/>
        <v>0</v>
      </c>
      <c r="P3648">
        <v>88.38</v>
      </c>
      <c r="Q3648">
        <f t="shared" si="568"/>
        <v>-0.39240324347510702</v>
      </c>
      <c r="R3648">
        <v>25.4</v>
      </c>
      <c r="S3648">
        <f t="shared" si="569"/>
        <v>-0.44968452522660435</v>
      </c>
      <c r="T3648" s="8">
        <v>0</v>
      </c>
    </row>
    <row r="3649" spans="1:20" x14ac:dyDescent="0.35">
      <c r="A3649">
        <v>1.32</v>
      </c>
      <c r="B3649">
        <f t="shared" si="560"/>
        <v>-1.8534192855898883</v>
      </c>
      <c r="C3649">
        <v>0</v>
      </c>
      <c r="D3649">
        <v>0</v>
      </c>
      <c r="E3649" t="s">
        <v>23</v>
      </c>
      <c r="F3649">
        <f t="shared" si="561"/>
        <v>0</v>
      </c>
      <c r="G3649" t="s">
        <v>26</v>
      </c>
      <c r="H3649">
        <f t="shared" si="562"/>
        <v>0</v>
      </c>
      <c r="I3649">
        <f t="shared" si="563"/>
        <v>0</v>
      </c>
      <c r="J3649">
        <f t="shared" si="564"/>
        <v>0</v>
      </c>
      <c r="K3649" t="s">
        <v>15</v>
      </c>
      <c r="L3649">
        <f t="shared" si="565"/>
        <v>1</v>
      </c>
      <c r="M3649" t="s">
        <v>21</v>
      </c>
      <c r="N3649">
        <f t="shared" si="566"/>
        <v>0</v>
      </c>
      <c r="O3649">
        <f t="shared" si="567"/>
        <v>0</v>
      </c>
      <c r="P3649">
        <v>81.05</v>
      </c>
      <c r="Q3649">
        <f t="shared" si="568"/>
        <v>-0.55428798270591173</v>
      </c>
      <c r="R3649">
        <v>18.7</v>
      </c>
      <c r="S3649">
        <f t="shared" si="569"/>
        <v>-1.3199490150905415</v>
      </c>
      <c r="T3649" s="8">
        <v>0</v>
      </c>
    </row>
    <row r="3650" spans="1:20" x14ac:dyDescent="0.35">
      <c r="A3650">
        <v>22</v>
      </c>
      <c r="B3650">
        <f t="shared" si="560"/>
        <v>-0.93879730287156082</v>
      </c>
      <c r="C3650">
        <v>0</v>
      </c>
      <c r="D3650">
        <v>0</v>
      </c>
      <c r="E3650" t="s">
        <v>23</v>
      </c>
      <c r="F3650">
        <f t="shared" si="561"/>
        <v>0</v>
      </c>
      <c r="G3650" t="s">
        <v>14</v>
      </c>
      <c r="H3650">
        <f t="shared" si="562"/>
        <v>1</v>
      </c>
      <c r="I3650">
        <f t="shared" si="563"/>
        <v>0</v>
      </c>
      <c r="J3650">
        <f t="shared" si="564"/>
        <v>0</v>
      </c>
      <c r="K3650" t="s">
        <v>15</v>
      </c>
      <c r="L3650">
        <f t="shared" si="565"/>
        <v>1</v>
      </c>
      <c r="M3650" t="s">
        <v>21</v>
      </c>
      <c r="N3650">
        <f t="shared" si="566"/>
        <v>0</v>
      </c>
      <c r="O3650">
        <f t="shared" si="567"/>
        <v>0</v>
      </c>
      <c r="P3650">
        <v>68.400000000000006</v>
      </c>
      <c r="Q3650">
        <f t="shared" si="568"/>
        <v>-0.8336661479541625</v>
      </c>
      <c r="R3650">
        <v>37.5</v>
      </c>
      <c r="S3650">
        <f t="shared" si="569"/>
        <v>1.1219871654231928</v>
      </c>
      <c r="T3650" s="8">
        <v>0</v>
      </c>
    </row>
    <row r="3651" spans="1:20" x14ac:dyDescent="0.35">
      <c r="A3651">
        <v>75</v>
      </c>
      <c r="B3651">
        <f t="shared" ref="B3651:B3714" si="570">(A3651-$V$1)/$V$2</f>
        <v>1.4052532331086791</v>
      </c>
      <c r="C3651">
        <v>0</v>
      </c>
      <c r="D3651">
        <v>0</v>
      </c>
      <c r="E3651" t="s">
        <v>13</v>
      </c>
      <c r="F3651">
        <f t="shared" ref="F3651:F3714" si="571">IF(E3651="Yes",1,0)</f>
        <v>1</v>
      </c>
      <c r="G3651" t="s">
        <v>18</v>
      </c>
      <c r="H3651">
        <f t="shared" ref="H3651:H3714" si="572">IF(G3651="Private",1,0)</f>
        <v>0</v>
      </c>
      <c r="I3651">
        <f t="shared" ref="I3651:I3714" si="573">IF(G3651="Self-employed",1,0)</f>
        <v>1</v>
      </c>
      <c r="J3651">
        <f t="shared" ref="J3651:J3714" si="574">IF(G3651="Govt_job",1,0)</f>
        <v>0</v>
      </c>
      <c r="K3651" t="s">
        <v>15</v>
      </c>
      <c r="L3651">
        <f t="shared" ref="L3651:L3714" si="575">IF(K3651="Urban",1,0)</f>
        <v>1</v>
      </c>
      <c r="M3651" t="s">
        <v>21</v>
      </c>
      <c r="N3651">
        <f t="shared" ref="N3651:N3714" si="576">IF(M3651="formerly smoked",1,0)</f>
        <v>0</v>
      </c>
      <c r="O3651">
        <f t="shared" ref="O3651:O3714" si="577">IF(M3651="smokes",1,0)</f>
        <v>0</v>
      </c>
      <c r="P3651">
        <v>96.95</v>
      </c>
      <c r="Q3651">
        <f t="shared" ref="Q3651:Q3714" si="578">(P3651-$W$5)/$W$6</f>
        <v>-0.20313281848083728</v>
      </c>
      <c r="R3651">
        <v>41.4</v>
      </c>
      <c r="S3651">
        <f t="shared" ref="S3651:S3714" si="579">(R3651-$V$11)/$V$12</f>
        <v>1.6285590326574249</v>
      </c>
      <c r="T3651" s="8">
        <v>0</v>
      </c>
    </row>
    <row r="3652" spans="1:20" x14ac:dyDescent="0.35">
      <c r="A3652">
        <v>66</v>
      </c>
      <c r="B3652">
        <f t="shared" si="570"/>
        <v>1.0072069156780723</v>
      </c>
      <c r="C3652">
        <v>0</v>
      </c>
      <c r="D3652">
        <v>0</v>
      </c>
      <c r="E3652" t="s">
        <v>13</v>
      </c>
      <c r="F3652">
        <f t="shared" si="571"/>
        <v>1</v>
      </c>
      <c r="G3652" t="s">
        <v>18</v>
      </c>
      <c r="H3652">
        <f t="shared" si="572"/>
        <v>0</v>
      </c>
      <c r="I3652">
        <f t="shared" si="573"/>
        <v>1</v>
      </c>
      <c r="J3652">
        <f t="shared" si="574"/>
        <v>0</v>
      </c>
      <c r="K3652" t="s">
        <v>19</v>
      </c>
      <c r="L3652">
        <f t="shared" si="575"/>
        <v>0</v>
      </c>
      <c r="M3652" t="s">
        <v>21</v>
      </c>
      <c r="N3652">
        <f t="shared" si="576"/>
        <v>0</v>
      </c>
      <c r="O3652">
        <f t="shared" si="577"/>
        <v>0</v>
      </c>
      <c r="P3652">
        <v>66.239999999999995</v>
      </c>
      <c r="Q3652">
        <f t="shared" si="578"/>
        <v>-0.88137024573568223</v>
      </c>
      <c r="R3652">
        <v>37.5</v>
      </c>
      <c r="S3652">
        <f t="shared" si="579"/>
        <v>1.1219871654231928</v>
      </c>
      <c r="T3652" s="8">
        <v>0</v>
      </c>
    </row>
    <row r="3653" spans="1:20" x14ac:dyDescent="0.35">
      <c r="A3653">
        <v>7</v>
      </c>
      <c r="B3653">
        <f t="shared" si="570"/>
        <v>-1.6022078319225721</v>
      </c>
      <c r="C3653">
        <v>0</v>
      </c>
      <c r="D3653">
        <v>0</v>
      </c>
      <c r="E3653" t="s">
        <v>23</v>
      </c>
      <c r="F3653">
        <f t="shared" si="571"/>
        <v>0</v>
      </c>
      <c r="G3653" t="s">
        <v>26</v>
      </c>
      <c r="H3653">
        <f t="shared" si="572"/>
        <v>0</v>
      </c>
      <c r="I3653">
        <f t="shared" si="573"/>
        <v>0</v>
      </c>
      <c r="J3653">
        <f t="shared" si="574"/>
        <v>0</v>
      </c>
      <c r="K3653" t="s">
        <v>19</v>
      </c>
      <c r="L3653">
        <f t="shared" si="575"/>
        <v>0</v>
      </c>
      <c r="M3653" t="s">
        <v>21</v>
      </c>
      <c r="N3653">
        <f t="shared" si="576"/>
        <v>0</v>
      </c>
      <c r="O3653">
        <f t="shared" si="577"/>
        <v>0</v>
      </c>
      <c r="P3653">
        <v>91.81</v>
      </c>
      <c r="Q3653">
        <f t="shared" si="578"/>
        <v>-0.31665090301649024</v>
      </c>
      <c r="R3653">
        <v>15.8</v>
      </c>
      <c r="S3653">
        <f t="shared" si="579"/>
        <v>-1.6966306599570216</v>
      </c>
      <c r="T3653" s="8">
        <v>0</v>
      </c>
    </row>
    <row r="3654" spans="1:20" x14ac:dyDescent="0.35">
      <c r="A3654">
        <v>26</v>
      </c>
      <c r="B3654">
        <f t="shared" si="570"/>
        <v>-0.76188782845795777</v>
      </c>
      <c r="C3654">
        <v>0</v>
      </c>
      <c r="D3654">
        <v>0</v>
      </c>
      <c r="E3654" t="s">
        <v>23</v>
      </c>
      <c r="F3654">
        <f t="shared" si="571"/>
        <v>0</v>
      </c>
      <c r="G3654" t="s">
        <v>14</v>
      </c>
      <c r="H3654">
        <f t="shared" si="572"/>
        <v>1</v>
      </c>
      <c r="I3654">
        <f t="shared" si="573"/>
        <v>0</v>
      </c>
      <c r="J3654">
        <f t="shared" si="574"/>
        <v>0</v>
      </c>
      <c r="K3654" t="s">
        <v>15</v>
      </c>
      <c r="L3654">
        <f t="shared" si="575"/>
        <v>1</v>
      </c>
      <c r="M3654" t="s">
        <v>21</v>
      </c>
      <c r="N3654">
        <f t="shared" si="576"/>
        <v>0</v>
      </c>
      <c r="O3654">
        <f t="shared" si="577"/>
        <v>0</v>
      </c>
      <c r="P3654">
        <v>84.86</v>
      </c>
      <c r="Q3654">
        <f t="shared" si="578"/>
        <v>-0.47014325467462026</v>
      </c>
      <c r="R3654">
        <v>37.6</v>
      </c>
      <c r="S3654">
        <f t="shared" si="579"/>
        <v>1.1349761876599682</v>
      </c>
      <c r="T3654" s="8">
        <v>0</v>
      </c>
    </row>
    <row r="3655" spans="1:20" x14ac:dyDescent="0.35">
      <c r="A3655">
        <v>14</v>
      </c>
      <c r="B3655">
        <f t="shared" si="570"/>
        <v>-1.2926162516987669</v>
      </c>
      <c r="C3655">
        <v>0</v>
      </c>
      <c r="D3655">
        <v>0</v>
      </c>
      <c r="E3655" t="s">
        <v>23</v>
      </c>
      <c r="F3655">
        <f t="shared" si="571"/>
        <v>0</v>
      </c>
      <c r="G3655" t="s">
        <v>14</v>
      </c>
      <c r="H3655">
        <f t="shared" si="572"/>
        <v>1</v>
      </c>
      <c r="I3655">
        <f t="shared" si="573"/>
        <v>0</v>
      </c>
      <c r="J3655">
        <f t="shared" si="574"/>
        <v>0</v>
      </c>
      <c r="K3655" t="s">
        <v>19</v>
      </c>
      <c r="L3655">
        <f t="shared" si="575"/>
        <v>0</v>
      </c>
      <c r="M3655" t="s">
        <v>21</v>
      </c>
      <c r="N3655">
        <f t="shared" si="576"/>
        <v>0</v>
      </c>
      <c r="O3655">
        <f t="shared" si="577"/>
        <v>0</v>
      </c>
      <c r="P3655">
        <v>118.88</v>
      </c>
      <c r="Q3655">
        <f t="shared" si="578"/>
        <v>0.28119628538431224</v>
      </c>
      <c r="R3655">
        <v>30.5</v>
      </c>
      <c r="S3655">
        <f t="shared" si="579"/>
        <v>0.21275560884893013</v>
      </c>
      <c r="T3655" s="8">
        <v>0</v>
      </c>
    </row>
    <row r="3656" spans="1:20" x14ac:dyDescent="0.35">
      <c r="A3656">
        <v>32</v>
      </c>
      <c r="B3656">
        <f t="shared" si="570"/>
        <v>-0.49652361683755331</v>
      </c>
      <c r="C3656">
        <v>0</v>
      </c>
      <c r="D3656">
        <v>0</v>
      </c>
      <c r="E3656" t="s">
        <v>13</v>
      </c>
      <c r="F3656">
        <f t="shared" si="571"/>
        <v>1</v>
      </c>
      <c r="G3656" t="s">
        <v>14</v>
      </c>
      <c r="H3656">
        <f t="shared" si="572"/>
        <v>1</v>
      </c>
      <c r="I3656">
        <f t="shared" si="573"/>
        <v>0</v>
      </c>
      <c r="J3656">
        <f t="shared" si="574"/>
        <v>0</v>
      </c>
      <c r="K3656" t="s">
        <v>15</v>
      </c>
      <c r="L3656">
        <f t="shared" si="575"/>
        <v>1</v>
      </c>
      <c r="M3656" t="s">
        <v>22</v>
      </c>
      <c r="N3656">
        <f t="shared" si="576"/>
        <v>0</v>
      </c>
      <c r="O3656">
        <f t="shared" si="577"/>
        <v>1</v>
      </c>
      <c r="P3656">
        <v>85.91</v>
      </c>
      <c r="Q3656">
        <f t="shared" si="578"/>
        <v>-0.44695376269749276</v>
      </c>
      <c r="R3656">
        <v>22.1</v>
      </c>
      <c r="S3656">
        <f t="shared" si="579"/>
        <v>-0.87832225904018502</v>
      </c>
      <c r="T3656" s="8">
        <v>0</v>
      </c>
    </row>
    <row r="3657" spans="1:20" x14ac:dyDescent="0.35">
      <c r="A3657">
        <v>6</v>
      </c>
      <c r="B3657">
        <f t="shared" si="570"/>
        <v>-1.6464352005259728</v>
      </c>
      <c r="C3657">
        <v>0</v>
      </c>
      <c r="D3657">
        <v>0</v>
      </c>
      <c r="E3657" t="s">
        <v>23</v>
      </c>
      <c r="F3657">
        <f t="shared" si="571"/>
        <v>0</v>
      </c>
      <c r="G3657" t="s">
        <v>26</v>
      </c>
      <c r="H3657">
        <f t="shared" si="572"/>
        <v>0</v>
      </c>
      <c r="I3657">
        <f t="shared" si="573"/>
        <v>0</v>
      </c>
      <c r="J3657">
        <f t="shared" si="574"/>
        <v>0</v>
      </c>
      <c r="K3657" t="s">
        <v>19</v>
      </c>
      <c r="L3657">
        <f t="shared" si="575"/>
        <v>0</v>
      </c>
      <c r="M3657" t="s">
        <v>21</v>
      </c>
      <c r="N3657">
        <f t="shared" si="576"/>
        <v>0</v>
      </c>
      <c r="O3657">
        <f t="shared" si="577"/>
        <v>0</v>
      </c>
      <c r="P3657">
        <v>115.4</v>
      </c>
      <c r="Q3657">
        <f t="shared" si="578"/>
        <v>0.20433968340297542</v>
      </c>
      <c r="R3657">
        <v>19.2</v>
      </c>
      <c r="S3657">
        <f t="shared" si="579"/>
        <v>-1.2550039039066656</v>
      </c>
      <c r="T3657" s="8">
        <v>0</v>
      </c>
    </row>
    <row r="3658" spans="1:20" x14ac:dyDescent="0.35">
      <c r="A3658">
        <v>42</v>
      </c>
      <c r="B3658">
        <f t="shared" si="570"/>
        <v>-5.424993080354578E-2</v>
      </c>
      <c r="C3658">
        <v>0</v>
      </c>
      <c r="D3658">
        <v>0</v>
      </c>
      <c r="E3658" t="s">
        <v>13</v>
      </c>
      <c r="F3658">
        <f t="shared" si="571"/>
        <v>1</v>
      </c>
      <c r="G3658" t="s">
        <v>18</v>
      </c>
      <c r="H3658">
        <f t="shared" si="572"/>
        <v>0</v>
      </c>
      <c r="I3658">
        <f t="shared" si="573"/>
        <v>1</v>
      </c>
      <c r="J3658">
        <f t="shared" si="574"/>
        <v>0</v>
      </c>
      <c r="K3658" t="s">
        <v>19</v>
      </c>
      <c r="L3658">
        <f t="shared" si="575"/>
        <v>0</v>
      </c>
      <c r="M3658" t="s">
        <v>21</v>
      </c>
      <c r="N3658">
        <f t="shared" si="576"/>
        <v>0</v>
      </c>
      <c r="O3658">
        <f t="shared" si="577"/>
        <v>0</v>
      </c>
      <c r="P3658">
        <v>75.34</v>
      </c>
      <c r="Q3658">
        <f t="shared" si="578"/>
        <v>-0.68039464860057663</v>
      </c>
      <c r="R3658">
        <v>38</v>
      </c>
      <c r="S3658">
        <f t="shared" si="579"/>
        <v>1.1869322766070687</v>
      </c>
      <c r="T3658" s="8">
        <v>0</v>
      </c>
    </row>
    <row r="3659" spans="1:20" x14ac:dyDescent="0.35">
      <c r="A3659">
        <v>4</v>
      </c>
      <c r="B3659">
        <f t="shared" si="570"/>
        <v>-1.7348899377327744</v>
      </c>
      <c r="C3659">
        <v>0</v>
      </c>
      <c r="D3659">
        <v>0</v>
      </c>
      <c r="E3659" t="s">
        <v>23</v>
      </c>
      <c r="F3659">
        <f t="shared" si="571"/>
        <v>0</v>
      </c>
      <c r="G3659" t="s">
        <v>26</v>
      </c>
      <c r="H3659">
        <f t="shared" si="572"/>
        <v>0</v>
      </c>
      <c r="I3659">
        <f t="shared" si="573"/>
        <v>0</v>
      </c>
      <c r="J3659">
        <f t="shared" si="574"/>
        <v>0</v>
      </c>
      <c r="K3659" t="s">
        <v>19</v>
      </c>
      <c r="L3659">
        <f t="shared" si="575"/>
        <v>0</v>
      </c>
      <c r="M3659" t="s">
        <v>21</v>
      </c>
      <c r="N3659">
        <f t="shared" si="576"/>
        <v>0</v>
      </c>
      <c r="O3659">
        <f t="shared" si="577"/>
        <v>0</v>
      </c>
      <c r="P3659">
        <v>100.19</v>
      </c>
      <c r="Q3659">
        <f t="shared" si="578"/>
        <v>-0.13157667180855809</v>
      </c>
      <c r="R3659">
        <v>18.7</v>
      </c>
      <c r="S3659">
        <f t="shared" si="579"/>
        <v>-1.3199490150905415</v>
      </c>
      <c r="T3659" s="8">
        <v>0</v>
      </c>
    </row>
    <row r="3660" spans="1:20" x14ac:dyDescent="0.35">
      <c r="A3660">
        <v>75</v>
      </c>
      <c r="B3660">
        <f t="shared" si="570"/>
        <v>1.4052532331086791</v>
      </c>
      <c r="C3660">
        <v>0</v>
      </c>
      <c r="D3660">
        <v>0</v>
      </c>
      <c r="E3660" t="s">
        <v>13</v>
      </c>
      <c r="F3660">
        <f t="shared" si="571"/>
        <v>1</v>
      </c>
      <c r="G3660" t="s">
        <v>25</v>
      </c>
      <c r="H3660">
        <f t="shared" si="572"/>
        <v>0</v>
      </c>
      <c r="I3660">
        <f t="shared" si="573"/>
        <v>0</v>
      </c>
      <c r="J3660">
        <f t="shared" si="574"/>
        <v>1</v>
      </c>
      <c r="K3660" t="s">
        <v>15</v>
      </c>
      <c r="L3660">
        <f t="shared" si="575"/>
        <v>1</v>
      </c>
      <c r="M3660" t="s">
        <v>16</v>
      </c>
      <c r="N3660">
        <f t="shared" si="576"/>
        <v>1</v>
      </c>
      <c r="O3660">
        <f t="shared" si="577"/>
        <v>0</v>
      </c>
      <c r="P3660">
        <v>200.73</v>
      </c>
      <c r="Q3660">
        <f t="shared" si="578"/>
        <v>2.0888723980775405</v>
      </c>
      <c r="R3660">
        <v>25.7</v>
      </c>
      <c r="S3660">
        <f t="shared" si="579"/>
        <v>-0.41071745851627872</v>
      </c>
      <c r="T3660" s="8">
        <v>0</v>
      </c>
    </row>
    <row r="3661" spans="1:20" x14ac:dyDescent="0.35">
      <c r="A3661">
        <v>80</v>
      </c>
      <c r="B3661">
        <f t="shared" si="570"/>
        <v>1.6263900761256829</v>
      </c>
      <c r="C3661">
        <v>1</v>
      </c>
      <c r="D3661">
        <v>0</v>
      </c>
      <c r="E3661" t="s">
        <v>13</v>
      </c>
      <c r="F3661">
        <f t="shared" si="571"/>
        <v>1</v>
      </c>
      <c r="G3661" t="s">
        <v>25</v>
      </c>
      <c r="H3661">
        <f t="shared" si="572"/>
        <v>0</v>
      </c>
      <c r="I3661">
        <f t="shared" si="573"/>
        <v>0</v>
      </c>
      <c r="J3661">
        <f t="shared" si="574"/>
        <v>1</v>
      </c>
      <c r="K3661" t="s">
        <v>15</v>
      </c>
      <c r="L3661">
        <f t="shared" si="575"/>
        <v>1</v>
      </c>
      <c r="M3661" t="s">
        <v>21</v>
      </c>
      <c r="N3661">
        <f t="shared" si="576"/>
        <v>0</v>
      </c>
      <c r="O3661">
        <f t="shared" si="577"/>
        <v>0</v>
      </c>
      <c r="P3661">
        <v>114.09</v>
      </c>
      <c r="Q3661">
        <f t="shared" si="578"/>
        <v>0.17540803150770196</v>
      </c>
      <c r="R3661">
        <v>30.1</v>
      </c>
      <c r="S3661">
        <f t="shared" si="579"/>
        <v>0.16079951990182959</v>
      </c>
      <c r="T3661" s="8">
        <v>0</v>
      </c>
    </row>
    <row r="3662" spans="1:20" x14ac:dyDescent="0.35">
      <c r="A3662">
        <v>52</v>
      </c>
      <c r="B3662">
        <f t="shared" si="570"/>
        <v>0.38802375523046173</v>
      </c>
      <c r="C3662">
        <v>0</v>
      </c>
      <c r="D3662">
        <v>0</v>
      </c>
      <c r="E3662" t="s">
        <v>13</v>
      </c>
      <c r="F3662">
        <f t="shared" si="571"/>
        <v>1</v>
      </c>
      <c r="G3662" t="s">
        <v>14</v>
      </c>
      <c r="H3662">
        <f t="shared" si="572"/>
        <v>1</v>
      </c>
      <c r="I3662">
        <f t="shared" si="573"/>
        <v>0</v>
      </c>
      <c r="J3662">
        <f t="shared" si="574"/>
        <v>0</v>
      </c>
      <c r="K3662" t="s">
        <v>15</v>
      </c>
      <c r="L3662">
        <f t="shared" si="575"/>
        <v>1</v>
      </c>
      <c r="M3662" t="s">
        <v>21</v>
      </c>
      <c r="N3662">
        <f t="shared" si="576"/>
        <v>0</v>
      </c>
      <c r="O3662">
        <f t="shared" si="577"/>
        <v>0</v>
      </c>
      <c r="P3662">
        <v>67.3</v>
      </c>
      <c r="Q3662">
        <f t="shared" si="578"/>
        <v>-0.85795990145401058</v>
      </c>
      <c r="R3662">
        <v>36.299999999999997</v>
      </c>
      <c r="S3662">
        <f t="shared" si="579"/>
        <v>0.96611889858189037</v>
      </c>
      <c r="T3662" s="8">
        <v>0</v>
      </c>
    </row>
    <row r="3663" spans="1:20" x14ac:dyDescent="0.35">
      <c r="A3663">
        <v>11</v>
      </c>
      <c r="B3663">
        <f t="shared" si="570"/>
        <v>-1.425298357508969</v>
      </c>
      <c r="C3663">
        <v>0</v>
      </c>
      <c r="D3663">
        <v>0</v>
      </c>
      <c r="E3663" t="s">
        <v>23</v>
      </c>
      <c r="F3663">
        <f t="shared" si="571"/>
        <v>0</v>
      </c>
      <c r="G3663" t="s">
        <v>26</v>
      </c>
      <c r="H3663">
        <f t="shared" si="572"/>
        <v>0</v>
      </c>
      <c r="I3663">
        <f t="shared" si="573"/>
        <v>0</v>
      </c>
      <c r="J3663">
        <f t="shared" si="574"/>
        <v>0</v>
      </c>
      <c r="K3663" t="s">
        <v>19</v>
      </c>
      <c r="L3663">
        <f t="shared" si="575"/>
        <v>0</v>
      </c>
      <c r="M3663" t="s">
        <v>21</v>
      </c>
      <c r="N3663">
        <f t="shared" si="576"/>
        <v>0</v>
      </c>
      <c r="O3663">
        <f t="shared" si="577"/>
        <v>0</v>
      </c>
      <c r="P3663">
        <v>96.91</v>
      </c>
      <c r="Q3663">
        <f t="shared" si="578"/>
        <v>-0.2040162276990137</v>
      </c>
      <c r="R3663">
        <v>20.399999999999999</v>
      </c>
      <c r="S3663">
        <f t="shared" si="579"/>
        <v>-1.0991356370653635</v>
      </c>
      <c r="T3663" s="8">
        <v>0</v>
      </c>
    </row>
    <row r="3664" spans="1:20" x14ac:dyDescent="0.35">
      <c r="A3664">
        <v>14</v>
      </c>
      <c r="B3664">
        <f t="shared" si="570"/>
        <v>-1.2926162516987669</v>
      </c>
      <c r="C3664">
        <v>0</v>
      </c>
      <c r="D3664">
        <v>0</v>
      </c>
      <c r="E3664" t="s">
        <v>23</v>
      </c>
      <c r="F3664">
        <f t="shared" si="571"/>
        <v>0</v>
      </c>
      <c r="G3664" t="s">
        <v>26</v>
      </c>
      <c r="H3664">
        <f t="shared" si="572"/>
        <v>0</v>
      </c>
      <c r="I3664">
        <f t="shared" si="573"/>
        <v>0</v>
      </c>
      <c r="J3664">
        <f t="shared" si="574"/>
        <v>0</v>
      </c>
      <c r="K3664" t="s">
        <v>19</v>
      </c>
      <c r="L3664">
        <f t="shared" si="575"/>
        <v>0</v>
      </c>
      <c r="M3664" t="s">
        <v>21</v>
      </c>
      <c r="N3664">
        <f t="shared" si="576"/>
        <v>0</v>
      </c>
      <c r="O3664">
        <f t="shared" si="577"/>
        <v>0</v>
      </c>
      <c r="P3664">
        <v>116.2</v>
      </c>
      <c r="Q3664">
        <f t="shared" si="578"/>
        <v>0.22200786776650111</v>
      </c>
      <c r="R3664">
        <v>20.9</v>
      </c>
      <c r="S3664">
        <f t="shared" si="579"/>
        <v>-1.0341905258814876</v>
      </c>
      <c r="T3664" s="8">
        <v>0</v>
      </c>
    </row>
    <row r="3665" spans="1:20" x14ac:dyDescent="0.35">
      <c r="A3665">
        <v>74</v>
      </c>
      <c r="B3665">
        <f t="shared" si="570"/>
        <v>1.3610258645052782</v>
      </c>
      <c r="C3665">
        <v>0</v>
      </c>
      <c r="D3665">
        <v>0</v>
      </c>
      <c r="E3665" t="s">
        <v>13</v>
      </c>
      <c r="F3665">
        <f t="shared" si="571"/>
        <v>1</v>
      </c>
      <c r="G3665" t="s">
        <v>18</v>
      </c>
      <c r="H3665">
        <f t="shared" si="572"/>
        <v>0</v>
      </c>
      <c r="I3665">
        <f t="shared" si="573"/>
        <v>1</v>
      </c>
      <c r="J3665">
        <f t="shared" si="574"/>
        <v>0</v>
      </c>
      <c r="K3665" t="s">
        <v>19</v>
      </c>
      <c r="L3665">
        <f t="shared" si="575"/>
        <v>0</v>
      </c>
      <c r="M3665" t="s">
        <v>21</v>
      </c>
      <c r="N3665">
        <f t="shared" si="576"/>
        <v>0</v>
      </c>
      <c r="O3665">
        <f t="shared" si="577"/>
        <v>0</v>
      </c>
      <c r="P3665">
        <v>72.540000000000006</v>
      </c>
      <c r="Q3665">
        <f t="shared" si="578"/>
        <v>-0.7422332938729167</v>
      </c>
      <c r="R3665">
        <v>28.4</v>
      </c>
      <c r="S3665">
        <f t="shared" si="579"/>
        <v>-6.0013858123348876E-2</v>
      </c>
      <c r="T3665" s="8">
        <v>0</v>
      </c>
    </row>
    <row r="3666" spans="1:20" x14ac:dyDescent="0.35">
      <c r="A3666">
        <v>58</v>
      </c>
      <c r="B3666">
        <f t="shared" si="570"/>
        <v>0.6533879668508662</v>
      </c>
      <c r="C3666">
        <v>0</v>
      </c>
      <c r="D3666">
        <v>0</v>
      </c>
      <c r="E3666" t="s">
        <v>13</v>
      </c>
      <c r="F3666">
        <f t="shared" si="571"/>
        <v>1</v>
      </c>
      <c r="G3666" t="s">
        <v>14</v>
      </c>
      <c r="H3666">
        <f t="shared" si="572"/>
        <v>1</v>
      </c>
      <c r="I3666">
        <f t="shared" si="573"/>
        <v>0</v>
      </c>
      <c r="J3666">
        <f t="shared" si="574"/>
        <v>0</v>
      </c>
      <c r="K3666" t="s">
        <v>19</v>
      </c>
      <c r="L3666">
        <f t="shared" si="575"/>
        <v>0</v>
      </c>
      <c r="M3666" t="s">
        <v>16</v>
      </c>
      <c r="N3666">
        <f t="shared" si="576"/>
        <v>1</v>
      </c>
      <c r="O3666">
        <f t="shared" si="577"/>
        <v>0</v>
      </c>
      <c r="P3666">
        <v>96.01</v>
      </c>
      <c r="Q3666">
        <f t="shared" si="578"/>
        <v>-0.22389293510797997</v>
      </c>
      <c r="R3666">
        <v>33.799999999999997</v>
      </c>
      <c r="S3666">
        <f t="shared" si="579"/>
        <v>0.6413933426625108</v>
      </c>
      <c r="T3666" s="8">
        <v>0</v>
      </c>
    </row>
    <row r="3667" spans="1:20" x14ac:dyDescent="0.35">
      <c r="A3667">
        <v>80</v>
      </c>
      <c r="B3667">
        <f t="shared" si="570"/>
        <v>1.6263900761256829</v>
      </c>
      <c r="C3667">
        <v>1</v>
      </c>
      <c r="D3667">
        <v>0</v>
      </c>
      <c r="E3667" t="s">
        <v>13</v>
      </c>
      <c r="F3667">
        <f t="shared" si="571"/>
        <v>1</v>
      </c>
      <c r="G3667" t="s">
        <v>14</v>
      </c>
      <c r="H3667">
        <f t="shared" si="572"/>
        <v>1</v>
      </c>
      <c r="I3667">
        <f t="shared" si="573"/>
        <v>0</v>
      </c>
      <c r="J3667">
        <f t="shared" si="574"/>
        <v>0</v>
      </c>
      <c r="K3667" t="s">
        <v>15</v>
      </c>
      <c r="L3667">
        <f t="shared" si="575"/>
        <v>1</v>
      </c>
      <c r="M3667" t="s">
        <v>21</v>
      </c>
      <c r="N3667">
        <f t="shared" si="576"/>
        <v>0</v>
      </c>
      <c r="O3667">
        <f t="shared" si="577"/>
        <v>0</v>
      </c>
      <c r="P3667">
        <v>89.16</v>
      </c>
      <c r="Q3667">
        <f t="shared" si="578"/>
        <v>-0.37517676372066938</v>
      </c>
      <c r="R3667">
        <v>24</v>
      </c>
      <c r="S3667">
        <f t="shared" si="579"/>
        <v>-0.6315308365414567</v>
      </c>
      <c r="T3667" s="8">
        <v>0</v>
      </c>
    </row>
    <row r="3668" spans="1:20" x14ac:dyDescent="0.35">
      <c r="A3668">
        <v>31</v>
      </c>
      <c r="B3668">
        <f t="shared" si="570"/>
        <v>-0.54075098544095401</v>
      </c>
      <c r="C3668">
        <v>0</v>
      </c>
      <c r="D3668">
        <v>0</v>
      </c>
      <c r="E3668" t="s">
        <v>13</v>
      </c>
      <c r="F3668">
        <f t="shared" si="571"/>
        <v>1</v>
      </c>
      <c r="G3668" t="s">
        <v>18</v>
      </c>
      <c r="H3668">
        <f t="shared" si="572"/>
        <v>0</v>
      </c>
      <c r="I3668">
        <f t="shared" si="573"/>
        <v>1</v>
      </c>
      <c r="J3668">
        <f t="shared" si="574"/>
        <v>0</v>
      </c>
      <c r="K3668" t="s">
        <v>19</v>
      </c>
      <c r="L3668">
        <f t="shared" si="575"/>
        <v>0</v>
      </c>
      <c r="M3668" t="s">
        <v>21</v>
      </c>
      <c r="N3668">
        <f t="shared" si="576"/>
        <v>0</v>
      </c>
      <c r="O3668">
        <f t="shared" si="577"/>
        <v>0</v>
      </c>
      <c r="P3668">
        <v>108.64</v>
      </c>
      <c r="Q3668">
        <f t="shared" si="578"/>
        <v>5.5043525531182719E-2</v>
      </c>
      <c r="R3668">
        <v>43.3</v>
      </c>
      <c r="S3668">
        <f t="shared" si="579"/>
        <v>1.8753504551561531</v>
      </c>
      <c r="T3668" s="8">
        <v>0</v>
      </c>
    </row>
    <row r="3669" spans="1:20" x14ac:dyDescent="0.35">
      <c r="A3669">
        <v>28</v>
      </c>
      <c r="B3669">
        <f t="shared" si="570"/>
        <v>-0.67343309125115636</v>
      </c>
      <c r="C3669">
        <v>1</v>
      </c>
      <c r="D3669">
        <v>0</v>
      </c>
      <c r="E3669" t="s">
        <v>13</v>
      </c>
      <c r="F3669">
        <f t="shared" si="571"/>
        <v>1</v>
      </c>
      <c r="G3669" t="s">
        <v>25</v>
      </c>
      <c r="H3669">
        <f t="shared" si="572"/>
        <v>0</v>
      </c>
      <c r="I3669">
        <f t="shared" si="573"/>
        <v>0</v>
      </c>
      <c r="J3669">
        <f t="shared" si="574"/>
        <v>1</v>
      </c>
      <c r="K3669" t="s">
        <v>19</v>
      </c>
      <c r="L3669">
        <f t="shared" si="575"/>
        <v>0</v>
      </c>
      <c r="M3669" t="s">
        <v>21</v>
      </c>
      <c r="N3669">
        <f t="shared" si="576"/>
        <v>0</v>
      </c>
      <c r="O3669">
        <f t="shared" si="577"/>
        <v>0</v>
      </c>
      <c r="P3669">
        <v>83.66</v>
      </c>
      <c r="Q3669">
        <f t="shared" si="578"/>
        <v>-0.49664553121990895</v>
      </c>
      <c r="R3669">
        <v>36.4</v>
      </c>
      <c r="S3669">
        <f t="shared" si="579"/>
        <v>0.97910792081866571</v>
      </c>
      <c r="T3669" s="8">
        <v>0</v>
      </c>
    </row>
    <row r="3670" spans="1:20" x14ac:dyDescent="0.35">
      <c r="A3670">
        <v>25</v>
      </c>
      <c r="B3670">
        <f t="shared" si="570"/>
        <v>-0.80611519706135859</v>
      </c>
      <c r="C3670">
        <v>0</v>
      </c>
      <c r="D3670">
        <v>0</v>
      </c>
      <c r="E3670" t="s">
        <v>13</v>
      </c>
      <c r="F3670">
        <f t="shared" si="571"/>
        <v>1</v>
      </c>
      <c r="G3670" t="s">
        <v>14</v>
      </c>
      <c r="H3670">
        <f t="shared" si="572"/>
        <v>1</v>
      </c>
      <c r="I3670">
        <f t="shared" si="573"/>
        <v>0</v>
      </c>
      <c r="J3670">
        <f t="shared" si="574"/>
        <v>0</v>
      </c>
      <c r="K3670" t="s">
        <v>19</v>
      </c>
      <c r="L3670">
        <f t="shared" si="575"/>
        <v>0</v>
      </c>
      <c r="M3670" t="s">
        <v>21</v>
      </c>
      <c r="N3670">
        <f t="shared" si="576"/>
        <v>0</v>
      </c>
      <c r="O3670">
        <f t="shared" si="577"/>
        <v>0</v>
      </c>
      <c r="P3670">
        <v>81.209999999999994</v>
      </c>
      <c r="Q3670">
        <f t="shared" si="578"/>
        <v>-0.55075434583320659</v>
      </c>
      <c r="R3670">
        <v>37.9</v>
      </c>
      <c r="S3670">
        <f t="shared" si="579"/>
        <v>1.1739432543702935</v>
      </c>
      <c r="T3670" s="8">
        <v>0</v>
      </c>
    </row>
    <row r="3671" spans="1:20" x14ac:dyDescent="0.35">
      <c r="A3671">
        <v>71</v>
      </c>
      <c r="B3671">
        <f t="shared" si="570"/>
        <v>1.2283437586950761</v>
      </c>
      <c r="C3671">
        <v>0</v>
      </c>
      <c r="D3671">
        <v>0</v>
      </c>
      <c r="E3671" t="s">
        <v>23</v>
      </c>
      <c r="F3671">
        <f t="shared" si="571"/>
        <v>0</v>
      </c>
      <c r="G3671" t="s">
        <v>14</v>
      </c>
      <c r="H3671">
        <f t="shared" si="572"/>
        <v>1</v>
      </c>
      <c r="I3671">
        <f t="shared" si="573"/>
        <v>0</v>
      </c>
      <c r="J3671">
        <f t="shared" si="574"/>
        <v>0</v>
      </c>
      <c r="K3671" t="s">
        <v>15</v>
      </c>
      <c r="L3671">
        <f t="shared" si="575"/>
        <v>1</v>
      </c>
      <c r="M3671" t="s">
        <v>21</v>
      </c>
      <c r="N3671">
        <f t="shared" si="576"/>
        <v>0</v>
      </c>
      <c r="O3671">
        <f t="shared" si="577"/>
        <v>0</v>
      </c>
      <c r="P3671">
        <v>86.96</v>
      </c>
      <c r="Q3671">
        <f t="shared" si="578"/>
        <v>-0.42376427072036527</v>
      </c>
      <c r="R3671">
        <v>32.6</v>
      </c>
      <c r="S3671">
        <f t="shared" si="579"/>
        <v>0.48552507582120913</v>
      </c>
      <c r="T3671" s="8">
        <v>0</v>
      </c>
    </row>
    <row r="3672" spans="1:20" x14ac:dyDescent="0.35">
      <c r="A3672">
        <v>51</v>
      </c>
      <c r="B3672">
        <f t="shared" si="570"/>
        <v>0.34379638662706097</v>
      </c>
      <c r="C3672">
        <v>0</v>
      </c>
      <c r="D3672">
        <v>0</v>
      </c>
      <c r="E3672" t="s">
        <v>13</v>
      </c>
      <c r="F3672">
        <f t="shared" si="571"/>
        <v>1</v>
      </c>
      <c r="G3672" t="s">
        <v>25</v>
      </c>
      <c r="H3672">
        <f t="shared" si="572"/>
        <v>0</v>
      </c>
      <c r="I3672">
        <f t="shared" si="573"/>
        <v>0</v>
      </c>
      <c r="J3672">
        <f t="shared" si="574"/>
        <v>1</v>
      </c>
      <c r="K3672" t="s">
        <v>19</v>
      </c>
      <c r="L3672">
        <f t="shared" si="575"/>
        <v>0</v>
      </c>
      <c r="M3672" t="s">
        <v>21</v>
      </c>
      <c r="N3672">
        <f t="shared" si="576"/>
        <v>0</v>
      </c>
      <c r="O3672">
        <f t="shared" si="577"/>
        <v>0</v>
      </c>
      <c r="P3672">
        <v>92.95</v>
      </c>
      <c r="Q3672">
        <f t="shared" si="578"/>
        <v>-0.29147374029846601</v>
      </c>
      <c r="R3672">
        <v>23.9</v>
      </c>
      <c r="S3672">
        <f t="shared" si="579"/>
        <v>-0.64451985877823204</v>
      </c>
      <c r="T3672" s="8">
        <v>0</v>
      </c>
    </row>
    <row r="3673" spans="1:20" x14ac:dyDescent="0.35">
      <c r="A3673">
        <v>15</v>
      </c>
      <c r="B3673">
        <f t="shared" si="570"/>
        <v>-1.248388883095366</v>
      </c>
      <c r="C3673">
        <v>0</v>
      </c>
      <c r="D3673">
        <v>0</v>
      </c>
      <c r="E3673" t="s">
        <v>23</v>
      </c>
      <c r="F3673">
        <f t="shared" si="571"/>
        <v>0</v>
      </c>
      <c r="G3673" t="s">
        <v>26</v>
      </c>
      <c r="H3673">
        <f t="shared" si="572"/>
        <v>0</v>
      </c>
      <c r="I3673">
        <f t="shared" si="573"/>
        <v>0</v>
      </c>
      <c r="J3673">
        <f t="shared" si="574"/>
        <v>0</v>
      </c>
      <c r="K3673" t="s">
        <v>15</v>
      </c>
      <c r="L3673">
        <f t="shared" si="575"/>
        <v>1</v>
      </c>
      <c r="M3673" t="s">
        <v>21</v>
      </c>
      <c r="N3673">
        <f t="shared" si="576"/>
        <v>0</v>
      </c>
      <c r="O3673">
        <f t="shared" si="577"/>
        <v>0</v>
      </c>
      <c r="P3673">
        <v>95.86</v>
      </c>
      <c r="Q3673">
        <f t="shared" si="578"/>
        <v>-0.22720571967614117</v>
      </c>
      <c r="R3673">
        <v>18.100000000000001</v>
      </c>
      <c r="S3673">
        <f t="shared" si="579"/>
        <v>-1.3978831485111922</v>
      </c>
      <c r="T3673" s="8">
        <v>0</v>
      </c>
    </row>
    <row r="3674" spans="1:20" x14ac:dyDescent="0.35">
      <c r="A3674">
        <v>45</v>
      </c>
      <c r="B3674">
        <f t="shared" si="570"/>
        <v>7.8432175006656474E-2</v>
      </c>
      <c r="C3674">
        <v>1</v>
      </c>
      <c r="D3674">
        <v>0</v>
      </c>
      <c r="E3674" t="s">
        <v>23</v>
      </c>
      <c r="F3674">
        <f t="shared" si="571"/>
        <v>0</v>
      </c>
      <c r="G3674" t="s">
        <v>14</v>
      </c>
      <c r="H3674">
        <f t="shared" si="572"/>
        <v>1</v>
      </c>
      <c r="I3674">
        <f t="shared" si="573"/>
        <v>0</v>
      </c>
      <c r="J3674">
        <f t="shared" si="574"/>
        <v>0</v>
      </c>
      <c r="K3674" t="s">
        <v>19</v>
      </c>
      <c r="L3674">
        <f t="shared" si="575"/>
        <v>0</v>
      </c>
      <c r="M3674" t="s">
        <v>21</v>
      </c>
      <c r="N3674">
        <f t="shared" si="576"/>
        <v>0</v>
      </c>
      <c r="O3674">
        <f t="shared" si="577"/>
        <v>0</v>
      </c>
      <c r="P3674">
        <v>85.52</v>
      </c>
      <c r="Q3674">
        <f t="shared" si="578"/>
        <v>-0.45556700257471161</v>
      </c>
      <c r="R3674">
        <v>36.4</v>
      </c>
      <c r="S3674">
        <f t="shared" si="579"/>
        <v>0.97910792081866571</v>
      </c>
      <c r="T3674" s="8">
        <v>0</v>
      </c>
    </row>
    <row r="3675" spans="1:20" x14ac:dyDescent="0.35">
      <c r="A3675">
        <v>53</v>
      </c>
      <c r="B3675">
        <f t="shared" si="570"/>
        <v>0.43225112383386249</v>
      </c>
      <c r="C3675">
        <v>0</v>
      </c>
      <c r="D3675">
        <v>0</v>
      </c>
      <c r="E3675" t="s">
        <v>13</v>
      </c>
      <c r="F3675">
        <f t="shared" si="571"/>
        <v>1</v>
      </c>
      <c r="G3675" t="s">
        <v>25</v>
      </c>
      <c r="H3675">
        <f t="shared" si="572"/>
        <v>0</v>
      </c>
      <c r="I3675">
        <f t="shared" si="573"/>
        <v>0</v>
      </c>
      <c r="J3675">
        <f t="shared" si="574"/>
        <v>1</v>
      </c>
      <c r="K3675" t="s">
        <v>19</v>
      </c>
      <c r="L3675">
        <f t="shared" si="575"/>
        <v>0</v>
      </c>
      <c r="M3675" t="s">
        <v>21</v>
      </c>
      <c r="N3675">
        <f t="shared" si="576"/>
        <v>0</v>
      </c>
      <c r="O3675">
        <f t="shared" si="577"/>
        <v>0</v>
      </c>
      <c r="P3675">
        <v>159.38999999999999</v>
      </c>
      <c r="Q3675">
        <f t="shared" si="578"/>
        <v>1.1758689710923473</v>
      </c>
      <c r="R3675">
        <v>29.2</v>
      </c>
      <c r="S3675">
        <f t="shared" si="579"/>
        <v>4.3898319770852672E-2</v>
      </c>
      <c r="T3675" s="8">
        <v>0</v>
      </c>
    </row>
    <row r="3676" spans="1:20" x14ac:dyDescent="0.35">
      <c r="A3676">
        <v>69</v>
      </c>
      <c r="B3676">
        <f t="shared" si="570"/>
        <v>1.1398890214882744</v>
      </c>
      <c r="C3676">
        <v>0</v>
      </c>
      <c r="D3676">
        <v>0</v>
      </c>
      <c r="E3676" t="s">
        <v>13</v>
      </c>
      <c r="F3676">
        <f t="shared" si="571"/>
        <v>1</v>
      </c>
      <c r="G3676" t="s">
        <v>18</v>
      </c>
      <c r="H3676">
        <f t="shared" si="572"/>
        <v>0</v>
      </c>
      <c r="I3676">
        <f t="shared" si="573"/>
        <v>1</v>
      </c>
      <c r="J3676">
        <f t="shared" si="574"/>
        <v>0</v>
      </c>
      <c r="K3676" t="s">
        <v>15</v>
      </c>
      <c r="L3676">
        <f t="shared" si="575"/>
        <v>1</v>
      </c>
      <c r="M3676" t="s">
        <v>16</v>
      </c>
      <c r="N3676">
        <f t="shared" si="576"/>
        <v>1</v>
      </c>
      <c r="O3676">
        <f t="shared" si="577"/>
        <v>0</v>
      </c>
      <c r="P3676">
        <v>202.51</v>
      </c>
      <c r="Q3676">
        <f t="shared" si="578"/>
        <v>2.1281841082863853</v>
      </c>
      <c r="R3676">
        <v>30.8</v>
      </c>
      <c r="S3676">
        <f t="shared" si="579"/>
        <v>0.25172267555925576</v>
      </c>
      <c r="T3676" s="8">
        <v>0</v>
      </c>
    </row>
    <row r="3677" spans="1:20" x14ac:dyDescent="0.35">
      <c r="A3677">
        <v>42</v>
      </c>
      <c r="B3677">
        <f t="shared" si="570"/>
        <v>-5.424993080354578E-2</v>
      </c>
      <c r="C3677">
        <v>0</v>
      </c>
      <c r="D3677">
        <v>0</v>
      </c>
      <c r="E3677" t="s">
        <v>13</v>
      </c>
      <c r="F3677">
        <f t="shared" si="571"/>
        <v>1</v>
      </c>
      <c r="G3677" t="s">
        <v>14</v>
      </c>
      <c r="H3677">
        <f t="shared" si="572"/>
        <v>1</v>
      </c>
      <c r="I3677">
        <f t="shared" si="573"/>
        <v>0</v>
      </c>
      <c r="J3677">
        <f t="shared" si="574"/>
        <v>0</v>
      </c>
      <c r="K3677" t="s">
        <v>19</v>
      </c>
      <c r="L3677">
        <f t="shared" si="575"/>
        <v>0</v>
      </c>
      <c r="M3677" t="s">
        <v>16</v>
      </c>
      <c r="N3677">
        <f t="shared" si="576"/>
        <v>1</v>
      </c>
      <c r="O3677">
        <f t="shared" si="577"/>
        <v>0</v>
      </c>
      <c r="P3677">
        <v>82.24</v>
      </c>
      <c r="Q3677">
        <f t="shared" si="578"/>
        <v>-0.5280065584651672</v>
      </c>
      <c r="R3677">
        <v>23.8</v>
      </c>
      <c r="S3677">
        <f t="shared" si="579"/>
        <v>-0.65750888101500693</v>
      </c>
      <c r="T3677" s="8">
        <v>0</v>
      </c>
    </row>
    <row r="3678" spans="1:20" x14ac:dyDescent="0.35">
      <c r="A3678">
        <v>4</v>
      </c>
      <c r="B3678">
        <f t="shared" si="570"/>
        <v>-1.7348899377327744</v>
      </c>
      <c r="C3678">
        <v>0</v>
      </c>
      <c r="D3678">
        <v>0</v>
      </c>
      <c r="E3678" t="s">
        <v>23</v>
      </c>
      <c r="F3678">
        <f t="shared" si="571"/>
        <v>0</v>
      </c>
      <c r="G3678" t="s">
        <v>26</v>
      </c>
      <c r="H3678">
        <f t="shared" si="572"/>
        <v>0</v>
      </c>
      <c r="I3678">
        <f t="shared" si="573"/>
        <v>0</v>
      </c>
      <c r="J3678">
        <f t="shared" si="574"/>
        <v>0</v>
      </c>
      <c r="K3678" t="s">
        <v>19</v>
      </c>
      <c r="L3678">
        <f t="shared" si="575"/>
        <v>0</v>
      </c>
      <c r="M3678" t="s">
        <v>21</v>
      </c>
      <c r="N3678">
        <f t="shared" si="576"/>
        <v>0</v>
      </c>
      <c r="O3678">
        <f t="shared" si="577"/>
        <v>0</v>
      </c>
      <c r="P3678">
        <v>109.81</v>
      </c>
      <c r="Q3678">
        <f t="shared" si="578"/>
        <v>8.0883245162839165E-2</v>
      </c>
      <c r="R3678">
        <v>17.899999999999999</v>
      </c>
      <c r="S3678">
        <f t="shared" si="579"/>
        <v>-1.4238611929847429</v>
      </c>
      <c r="T3678" s="8">
        <v>0</v>
      </c>
    </row>
    <row r="3679" spans="1:20" x14ac:dyDescent="0.35">
      <c r="A3679">
        <v>64</v>
      </c>
      <c r="B3679">
        <f t="shared" si="570"/>
        <v>0.91875217847127078</v>
      </c>
      <c r="C3679">
        <v>1</v>
      </c>
      <c r="D3679">
        <v>0</v>
      </c>
      <c r="E3679" t="s">
        <v>13</v>
      </c>
      <c r="F3679">
        <f t="shared" si="571"/>
        <v>1</v>
      </c>
      <c r="G3679" t="s">
        <v>14</v>
      </c>
      <c r="H3679">
        <f t="shared" si="572"/>
        <v>1</v>
      </c>
      <c r="I3679">
        <f t="shared" si="573"/>
        <v>0</v>
      </c>
      <c r="J3679">
        <f t="shared" si="574"/>
        <v>0</v>
      </c>
      <c r="K3679" t="s">
        <v>19</v>
      </c>
      <c r="L3679">
        <f t="shared" si="575"/>
        <v>0</v>
      </c>
      <c r="M3679" t="s">
        <v>16</v>
      </c>
      <c r="N3679">
        <f t="shared" si="576"/>
        <v>1</v>
      </c>
      <c r="O3679">
        <f t="shared" si="577"/>
        <v>0</v>
      </c>
      <c r="P3679">
        <v>91.85</v>
      </c>
      <c r="Q3679">
        <f t="shared" si="578"/>
        <v>-0.31576749379831415</v>
      </c>
      <c r="R3679">
        <v>31.8</v>
      </c>
      <c r="S3679">
        <f t="shared" si="579"/>
        <v>0.38161289792700759</v>
      </c>
      <c r="T3679" s="8">
        <v>0</v>
      </c>
    </row>
    <row r="3680" spans="1:20" x14ac:dyDescent="0.35">
      <c r="A3680">
        <v>5</v>
      </c>
      <c r="B3680">
        <f t="shared" si="570"/>
        <v>-1.6906625691293735</v>
      </c>
      <c r="C3680">
        <v>0</v>
      </c>
      <c r="D3680">
        <v>0</v>
      </c>
      <c r="E3680" t="s">
        <v>23</v>
      </c>
      <c r="F3680">
        <f t="shared" si="571"/>
        <v>0</v>
      </c>
      <c r="G3680" t="s">
        <v>26</v>
      </c>
      <c r="H3680">
        <f t="shared" si="572"/>
        <v>0</v>
      </c>
      <c r="I3680">
        <f t="shared" si="573"/>
        <v>0</v>
      </c>
      <c r="J3680">
        <f t="shared" si="574"/>
        <v>0</v>
      </c>
      <c r="K3680" t="s">
        <v>19</v>
      </c>
      <c r="L3680">
        <f t="shared" si="575"/>
        <v>0</v>
      </c>
      <c r="M3680" t="s">
        <v>21</v>
      </c>
      <c r="N3680">
        <f t="shared" si="576"/>
        <v>0</v>
      </c>
      <c r="O3680">
        <f t="shared" si="577"/>
        <v>0</v>
      </c>
      <c r="P3680">
        <v>123.49</v>
      </c>
      <c r="Q3680">
        <f t="shared" si="578"/>
        <v>0.38300919777912934</v>
      </c>
      <c r="R3680">
        <v>19.5</v>
      </c>
      <c r="S3680">
        <f t="shared" si="579"/>
        <v>-1.2160368371963399</v>
      </c>
      <c r="T3680" s="8">
        <v>0</v>
      </c>
    </row>
    <row r="3681" spans="1:20" x14ac:dyDescent="0.35">
      <c r="A3681">
        <v>44</v>
      </c>
      <c r="B3681">
        <f t="shared" si="570"/>
        <v>3.4204806403255718E-2</v>
      </c>
      <c r="C3681">
        <v>0</v>
      </c>
      <c r="D3681">
        <v>0</v>
      </c>
      <c r="E3681" t="s">
        <v>13</v>
      </c>
      <c r="F3681">
        <f t="shared" si="571"/>
        <v>1</v>
      </c>
      <c r="G3681" t="s">
        <v>14</v>
      </c>
      <c r="H3681">
        <f t="shared" si="572"/>
        <v>1</v>
      </c>
      <c r="I3681">
        <f t="shared" si="573"/>
        <v>0</v>
      </c>
      <c r="J3681">
        <f t="shared" si="574"/>
        <v>0</v>
      </c>
      <c r="K3681" t="s">
        <v>19</v>
      </c>
      <c r="L3681">
        <f t="shared" si="575"/>
        <v>0</v>
      </c>
      <c r="M3681" t="s">
        <v>22</v>
      </c>
      <c r="N3681">
        <f t="shared" si="576"/>
        <v>0</v>
      </c>
      <c r="O3681">
        <f t="shared" si="577"/>
        <v>1</v>
      </c>
      <c r="P3681">
        <v>105.49</v>
      </c>
      <c r="Q3681">
        <f t="shared" si="578"/>
        <v>-1.452495040020005E-2</v>
      </c>
      <c r="R3681">
        <v>31.5</v>
      </c>
      <c r="S3681">
        <f t="shared" si="579"/>
        <v>0.34264583121668196</v>
      </c>
      <c r="T3681" s="8">
        <v>0</v>
      </c>
    </row>
    <row r="3682" spans="1:20" x14ac:dyDescent="0.35">
      <c r="A3682">
        <v>78</v>
      </c>
      <c r="B3682">
        <f t="shared" si="570"/>
        <v>1.5379353389188812</v>
      </c>
      <c r="C3682">
        <v>0</v>
      </c>
      <c r="D3682">
        <v>1</v>
      </c>
      <c r="E3682" t="s">
        <v>13</v>
      </c>
      <c r="F3682">
        <f t="shared" si="571"/>
        <v>1</v>
      </c>
      <c r="G3682" t="s">
        <v>18</v>
      </c>
      <c r="H3682">
        <f t="shared" si="572"/>
        <v>0</v>
      </c>
      <c r="I3682">
        <f t="shared" si="573"/>
        <v>1</v>
      </c>
      <c r="J3682">
        <f t="shared" si="574"/>
        <v>0</v>
      </c>
      <c r="K3682" t="s">
        <v>15</v>
      </c>
      <c r="L3682">
        <f t="shared" si="575"/>
        <v>1</v>
      </c>
      <c r="M3682" t="s">
        <v>16</v>
      </c>
      <c r="N3682">
        <f t="shared" si="576"/>
        <v>1</v>
      </c>
      <c r="O3682">
        <f t="shared" si="577"/>
        <v>0</v>
      </c>
      <c r="P3682">
        <v>101.53</v>
      </c>
      <c r="Q3682">
        <f t="shared" si="578"/>
        <v>-0.10198246299965238</v>
      </c>
      <c r="R3682">
        <v>24.1</v>
      </c>
      <c r="S3682">
        <f t="shared" si="579"/>
        <v>-0.61854181430468136</v>
      </c>
      <c r="T3682" s="8">
        <v>0</v>
      </c>
    </row>
    <row r="3683" spans="1:20" x14ac:dyDescent="0.35">
      <c r="A3683">
        <v>16</v>
      </c>
      <c r="B3683">
        <f t="shared" si="570"/>
        <v>-1.2041615144919653</v>
      </c>
      <c r="C3683">
        <v>0</v>
      </c>
      <c r="D3683">
        <v>0</v>
      </c>
      <c r="E3683" t="s">
        <v>23</v>
      </c>
      <c r="F3683">
        <f t="shared" si="571"/>
        <v>0</v>
      </c>
      <c r="G3683" t="s">
        <v>14</v>
      </c>
      <c r="H3683">
        <f t="shared" si="572"/>
        <v>1</v>
      </c>
      <c r="I3683">
        <f t="shared" si="573"/>
        <v>0</v>
      </c>
      <c r="J3683">
        <f t="shared" si="574"/>
        <v>0</v>
      </c>
      <c r="K3683" t="s">
        <v>15</v>
      </c>
      <c r="L3683">
        <f t="shared" si="575"/>
        <v>1</v>
      </c>
      <c r="M3683" t="s">
        <v>21</v>
      </c>
      <c r="N3683">
        <f t="shared" si="576"/>
        <v>0</v>
      </c>
      <c r="O3683">
        <f t="shared" si="577"/>
        <v>0</v>
      </c>
      <c r="P3683">
        <v>89.45</v>
      </c>
      <c r="Q3683">
        <f t="shared" si="578"/>
        <v>-0.3687720468888912</v>
      </c>
      <c r="R3683">
        <v>28.1</v>
      </c>
      <c r="S3683">
        <f t="shared" si="579"/>
        <v>-9.8980924833674058E-2</v>
      </c>
      <c r="T3683" s="8">
        <v>0</v>
      </c>
    </row>
    <row r="3684" spans="1:20" x14ac:dyDescent="0.35">
      <c r="A3684">
        <v>69</v>
      </c>
      <c r="B3684">
        <f t="shared" si="570"/>
        <v>1.1398890214882744</v>
      </c>
      <c r="C3684">
        <v>0</v>
      </c>
      <c r="D3684">
        <v>0</v>
      </c>
      <c r="E3684" t="s">
        <v>13</v>
      </c>
      <c r="F3684">
        <f t="shared" si="571"/>
        <v>1</v>
      </c>
      <c r="G3684" t="s">
        <v>18</v>
      </c>
      <c r="H3684">
        <f t="shared" si="572"/>
        <v>0</v>
      </c>
      <c r="I3684">
        <f t="shared" si="573"/>
        <v>1</v>
      </c>
      <c r="J3684">
        <f t="shared" si="574"/>
        <v>0</v>
      </c>
      <c r="K3684" t="s">
        <v>15</v>
      </c>
      <c r="L3684">
        <f t="shared" si="575"/>
        <v>1</v>
      </c>
      <c r="M3684" t="s">
        <v>21</v>
      </c>
      <c r="N3684">
        <f t="shared" si="576"/>
        <v>0</v>
      </c>
      <c r="O3684">
        <f t="shared" si="577"/>
        <v>0</v>
      </c>
      <c r="P3684">
        <v>126.04</v>
      </c>
      <c r="Q3684">
        <f t="shared" si="578"/>
        <v>0.43932653543786793</v>
      </c>
      <c r="R3684">
        <v>35.9</v>
      </c>
      <c r="S3684">
        <f t="shared" si="579"/>
        <v>0.9141628096347898</v>
      </c>
      <c r="T3684" s="8">
        <v>0</v>
      </c>
    </row>
    <row r="3685" spans="1:20" x14ac:dyDescent="0.35">
      <c r="A3685">
        <v>80</v>
      </c>
      <c r="B3685">
        <f t="shared" si="570"/>
        <v>1.6263900761256829</v>
      </c>
      <c r="C3685">
        <v>0</v>
      </c>
      <c r="D3685">
        <v>1</v>
      </c>
      <c r="E3685" t="s">
        <v>13</v>
      </c>
      <c r="F3685">
        <f t="shared" si="571"/>
        <v>1</v>
      </c>
      <c r="G3685" t="s">
        <v>18</v>
      </c>
      <c r="H3685">
        <f t="shared" si="572"/>
        <v>0</v>
      </c>
      <c r="I3685">
        <f t="shared" si="573"/>
        <v>1</v>
      </c>
      <c r="J3685">
        <f t="shared" si="574"/>
        <v>0</v>
      </c>
      <c r="K3685" t="s">
        <v>19</v>
      </c>
      <c r="L3685">
        <f t="shared" si="575"/>
        <v>0</v>
      </c>
      <c r="M3685" t="s">
        <v>16</v>
      </c>
      <c r="N3685">
        <f t="shared" si="576"/>
        <v>1</v>
      </c>
      <c r="O3685">
        <f t="shared" si="577"/>
        <v>0</v>
      </c>
      <c r="P3685">
        <v>95.49</v>
      </c>
      <c r="Q3685">
        <f t="shared" si="578"/>
        <v>-0.23537725494427195</v>
      </c>
      <c r="R3685">
        <v>31.6</v>
      </c>
      <c r="S3685">
        <f t="shared" si="579"/>
        <v>0.3556348534534573</v>
      </c>
      <c r="T3685" s="8">
        <v>0</v>
      </c>
    </row>
    <row r="3686" spans="1:20" x14ac:dyDescent="0.35">
      <c r="A3686">
        <v>7</v>
      </c>
      <c r="B3686">
        <f t="shared" si="570"/>
        <v>-1.6022078319225721</v>
      </c>
      <c r="C3686">
        <v>0</v>
      </c>
      <c r="D3686">
        <v>0</v>
      </c>
      <c r="E3686" t="s">
        <v>23</v>
      </c>
      <c r="F3686">
        <f t="shared" si="571"/>
        <v>0</v>
      </c>
      <c r="G3686" t="s">
        <v>26</v>
      </c>
      <c r="H3686">
        <f t="shared" si="572"/>
        <v>0</v>
      </c>
      <c r="I3686">
        <f t="shared" si="573"/>
        <v>0</v>
      </c>
      <c r="J3686">
        <f t="shared" si="574"/>
        <v>0</v>
      </c>
      <c r="K3686" t="s">
        <v>19</v>
      </c>
      <c r="L3686">
        <f t="shared" si="575"/>
        <v>0</v>
      </c>
      <c r="M3686" t="s">
        <v>21</v>
      </c>
      <c r="N3686">
        <f t="shared" si="576"/>
        <v>0</v>
      </c>
      <c r="O3686">
        <f t="shared" si="577"/>
        <v>0</v>
      </c>
      <c r="P3686">
        <v>89.38</v>
      </c>
      <c r="Q3686">
        <f t="shared" si="578"/>
        <v>-0.37031801302069983</v>
      </c>
      <c r="R3686">
        <v>19</v>
      </c>
      <c r="S3686">
        <f t="shared" si="579"/>
        <v>-1.2809819483802158</v>
      </c>
      <c r="T3686" s="8">
        <v>0</v>
      </c>
    </row>
    <row r="3687" spans="1:20" x14ac:dyDescent="0.35">
      <c r="A3687">
        <v>2</v>
      </c>
      <c r="B3687">
        <f t="shared" si="570"/>
        <v>-1.8233446749395759</v>
      </c>
      <c r="C3687">
        <v>0</v>
      </c>
      <c r="D3687">
        <v>0</v>
      </c>
      <c r="E3687" t="s">
        <v>23</v>
      </c>
      <c r="F3687">
        <f t="shared" si="571"/>
        <v>0</v>
      </c>
      <c r="G3687" t="s">
        <v>26</v>
      </c>
      <c r="H3687">
        <f t="shared" si="572"/>
        <v>0</v>
      </c>
      <c r="I3687">
        <f t="shared" si="573"/>
        <v>0</v>
      </c>
      <c r="J3687">
        <f t="shared" si="574"/>
        <v>0</v>
      </c>
      <c r="K3687" t="s">
        <v>15</v>
      </c>
      <c r="L3687">
        <f t="shared" si="575"/>
        <v>1</v>
      </c>
      <c r="M3687" t="s">
        <v>21</v>
      </c>
      <c r="N3687">
        <f t="shared" si="576"/>
        <v>0</v>
      </c>
      <c r="O3687">
        <f t="shared" si="577"/>
        <v>0</v>
      </c>
      <c r="P3687">
        <v>82.3</v>
      </c>
      <c r="Q3687">
        <f t="shared" si="578"/>
        <v>-0.52668144463790267</v>
      </c>
      <c r="R3687">
        <v>18.8</v>
      </c>
      <c r="S3687">
        <f t="shared" si="579"/>
        <v>-1.3069599928537661</v>
      </c>
      <c r="T3687" s="8">
        <v>0</v>
      </c>
    </row>
    <row r="3688" spans="1:20" x14ac:dyDescent="0.35">
      <c r="A3688">
        <v>80</v>
      </c>
      <c r="B3688">
        <f t="shared" si="570"/>
        <v>1.6263900761256829</v>
      </c>
      <c r="C3688">
        <v>1</v>
      </c>
      <c r="D3688">
        <v>0</v>
      </c>
      <c r="E3688" t="s">
        <v>13</v>
      </c>
      <c r="F3688">
        <f t="shared" si="571"/>
        <v>1</v>
      </c>
      <c r="G3688" t="s">
        <v>18</v>
      </c>
      <c r="H3688">
        <f t="shared" si="572"/>
        <v>0</v>
      </c>
      <c r="I3688">
        <f t="shared" si="573"/>
        <v>1</v>
      </c>
      <c r="J3688">
        <f t="shared" si="574"/>
        <v>0</v>
      </c>
      <c r="K3688" t="s">
        <v>15</v>
      </c>
      <c r="L3688">
        <f t="shared" si="575"/>
        <v>1</v>
      </c>
      <c r="M3688" t="s">
        <v>16</v>
      </c>
      <c r="N3688">
        <f t="shared" si="576"/>
        <v>1</v>
      </c>
      <c r="O3688">
        <f t="shared" si="577"/>
        <v>0</v>
      </c>
      <c r="P3688">
        <v>218</v>
      </c>
      <c r="Q3688">
        <f t="shared" si="578"/>
        <v>2.4702843280251527</v>
      </c>
      <c r="R3688">
        <v>33.5</v>
      </c>
      <c r="S3688">
        <f t="shared" si="579"/>
        <v>0.60242627595218556</v>
      </c>
      <c r="T3688" s="8">
        <v>0</v>
      </c>
    </row>
    <row r="3689" spans="1:20" x14ac:dyDescent="0.35">
      <c r="A3689">
        <v>69</v>
      </c>
      <c r="B3689">
        <f t="shared" si="570"/>
        <v>1.1398890214882744</v>
      </c>
      <c r="C3689">
        <v>0</v>
      </c>
      <c r="D3689">
        <v>0</v>
      </c>
      <c r="E3689" t="s">
        <v>13</v>
      </c>
      <c r="F3689">
        <f t="shared" si="571"/>
        <v>1</v>
      </c>
      <c r="G3689" t="s">
        <v>18</v>
      </c>
      <c r="H3689">
        <f t="shared" si="572"/>
        <v>0</v>
      </c>
      <c r="I3689">
        <f t="shared" si="573"/>
        <v>1</v>
      </c>
      <c r="J3689">
        <f t="shared" si="574"/>
        <v>0</v>
      </c>
      <c r="K3689" t="s">
        <v>15</v>
      </c>
      <c r="L3689">
        <f t="shared" si="575"/>
        <v>1</v>
      </c>
      <c r="M3689" t="s">
        <v>21</v>
      </c>
      <c r="N3689">
        <f t="shared" si="576"/>
        <v>0</v>
      </c>
      <c r="O3689">
        <f t="shared" si="577"/>
        <v>0</v>
      </c>
      <c r="P3689">
        <v>79.7</v>
      </c>
      <c r="Q3689">
        <f t="shared" si="578"/>
        <v>-0.58410304381936129</v>
      </c>
      <c r="R3689">
        <v>25</v>
      </c>
      <c r="S3689">
        <f t="shared" si="579"/>
        <v>-0.50164061417370487</v>
      </c>
      <c r="T3689" s="8">
        <v>0</v>
      </c>
    </row>
    <row r="3690" spans="1:20" x14ac:dyDescent="0.35">
      <c r="A3690">
        <v>58</v>
      </c>
      <c r="B3690">
        <f t="shared" si="570"/>
        <v>0.6533879668508662</v>
      </c>
      <c r="C3690">
        <v>1</v>
      </c>
      <c r="D3690">
        <v>0</v>
      </c>
      <c r="E3690" t="s">
        <v>13</v>
      </c>
      <c r="F3690">
        <f t="shared" si="571"/>
        <v>1</v>
      </c>
      <c r="G3690" t="s">
        <v>18</v>
      </c>
      <c r="H3690">
        <f t="shared" si="572"/>
        <v>0</v>
      </c>
      <c r="I3690">
        <f t="shared" si="573"/>
        <v>1</v>
      </c>
      <c r="J3690">
        <f t="shared" si="574"/>
        <v>0</v>
      </c>
      <c r="K3690" t="s">
        <v>19</v>
      </c>
      <c r="L3690">
        <f t="shared" si="575"/>
        <v>0</v>
      </c>
      <c r="M3690" t="s">
        <v>16</v>
      </c>
      <c r="N3690">
        <f t="shared" si="576"/>
        <v>1</v>
      </c>
      <c r="O3690">
        <f t="shared" si="577"/>
        <v>0</v>
      </c>
      <c r="P3690">
        <v>209.15</v>
      </c>
      <c r="Q3690">
        <f t="shared" si="578"/>
        <v>2.2748300385036493</v>
      </c>
      <c r="R3690">
        <v>52.9</v>
      </c>
      <c r="S3690">
        <f t="shared" si="579"/>
        <v>3.1222965898865707</v>
      </c>
      <c r="T3690" s="8">
        <v>0</v>
      </c>
    </row>
    <row r="3691" spans="1:20" x14ac:dyDescent="0.35">
      <c r="A3691">
        <v>75</v>
      </c>
      <c r="B3691">
        <f t="shared" si="570"/>
        <v>1.4052532331086791</v>
      </c>
      <c r="C3691">
        <v>0</v>
      </c>
      <c r="D3691">
        <v>0</v>
      </c>
      <c r="E3691" t="s">
        <v>13</v>
      </c>
      <c r="F3691">
        <f t="shared" si="571"/>
        <v>1</v>
      </c>
      <c r="G3691" t="s">
        <v>18</v>
      </c>
      <c r="H3691">
        <f t="shared" si="572"/>
        <v>0</v>
      </c>
      <c r="I3691">
        <f t="shared" si="573"/>
        <v>1</v>
      </c>
      <c r="J3691">
        <f t="shared" si="574"/>
        <v>0</v>
      </c>
      <c r="K3691" t="s">
        <v>19</v>
      </c>
      <c r="L3691">
        <f t="shared" si="575"/>
        <v>0</v>
      </c>
      <c r="M3691" t="s">
        <v>16</v>
      </c>
      <c r="N3691">
        <f t="shared" si="576"/>
        <v>1</v>
      </c>
      <c r="O3691">
        <f t="shared" si="577"/>
        <v>0</v>
      </c>
      <c r="P3691">
        <v>70.22</v>
      </c>
      <c r="Q3691">
        <f t="shared" si="578"/>
        <v>-0.79347102852714146</v>
      </c>
      <c r="R3691">
        <v>24.8</v>
      </c>
      <c r="S3691">
        <f t="shared" si="579"/>
        <v>-0.5276186586472551</v>
      </c>
      <c r="T3691" s="8">
        <v>0</v>
      </c>
    </row>
    <row r="3692" spans="1:20" x14ac:dyDescent="0.35">
      <c r="A3692">
        <v>60</v>
      </c>
      <c r="B3692">
        <f t="shared" si="570"/>
        <v>0.74184270405766772</v>
      </c>
      <c r="C3692">
        <v>0</v>
      </c>
      <c r="D3692">
        <v>0</v>
      </c>
      <c r="E3692" t="s">
        <v>13</v>
      </c>
      <c r="F3692">
        <f t="shared" si="571"/>
        <v>1</v>
      </c>
      <c r="G3692" t="s">
        <v>18</v>
      </c>
      <c r="H3692">
        <f t="shared" si="572"/>
        <v>0</v>
      </c>
      <c r="I3692">
        <f t="shared" si="573"/>
        <v>1</v>
      </c>
      <c r="J3692">
        <f t="shared" si="574"/>
        <v>0</v>
      </c>
      <c r="K3692" t="s">
        <v>19</v>
      </c>
      <c r="L3692">
        <f t="shared" si="575"/>
        <v>0</v>
      </c>
      <c r="M3692" t="s">
        <v>21</v>
      </c>
      <c r="N3692">
        <f t="shared" si="576"/>
        <v>0</v>
      </c>
      <c r="O3692">
        <f t="shared" si="577"/>
        <v>0</v>
      </c>
      <c r="P3692">
        <v>83.57</v>
      </c>
      <c r="Q3692">
        <f t="shared" si="578"/>
        <v>-0.49863320196080568</v>
      </c>
      <c r="R3692">
        <v>24.5</v>
      </c>
      <c r="S3692">
        <f t="shared" si="579"/>
        <v>-0.56658572535758078</v>
      </c>
      <c r="T3692" s="8">
        <v>0</v>
      </c>
    </row>
    <row r="3693" spans="1:20" x14ac:dyDescent="0.35">
      <c r="A3693">
        <v>75</v>
      </c>
      <c r="B3693">
        <f t="shared" si="570"/>
        <v>1.4052532331086791</v>
      </c>
      <c r="C3693">
        <v>0</v>
      </c>
      <c r="D3693">
        <v>0</v>
      </c>
      <c r="E3693" t="s">
        <v>13</v>
      </c>
      <c r="F3693">
        <f t="shared" si="571"/>
        <v>1</v>
      </c>
      <c r="G3693" t="s">
        <v>18</v>
      </c>
      <c r="H3693">
        <f t="shared" si="572"/>
        <v>0</v>
      </c>
      <c r="I3693">
        <f t="shared" si="573"/>
        <v>1</v>
      </c>
      <c r="J3693">
        <f t="shared" si="574"/>
        <v>0</v>
      </c>
      <c r="K3693" t="s">
        <v>15</v>
      </c>
      <c r="L3693">
        <f t="shared" si="575"/>
        <v>1</v>
      </c>
      <c r="M3693" t="s">
        <v>22</v>
      </c>
      <c r="N3693">
        <f t="shared" si="576"/>
        <v>0</v>
      </c>
      <c r="O3693">
        <f t="shared" si="577"/>
        <v>1</v>
      </c>
      <c r="P3693">
        <v>60.6</v>
      </c>
      <c r="Q3693">
        <f t="shared" si="578"/>
        <v>-1.0059309454985386</v>
      </c>
      <c r="R3693">
        <v>40.4</v>
      </c>
      <c r="S3693">
        <f t="shared" si="579"/>
        <v>1.498668810289673</v>
      </c>
      <c r="T3693" s="8">
        <v>0</v>
      </c>
    </row>
    <row r="3694" spans="1:20" x14ac:dyDescent="0.35">
      <c r="A3694">
        <v>10</v>
      </c>
      <c r="B3694">
        <f t="shared" si="570"/>
        <v>-1.4695257261123698</v>
      </c>
      <c r="C3694">
        <v>0</v>
      </c>
      <c r="D3694">
        <v>0</v>
      </c>
      <c r="E3694" t="s">
        <v>23</v>
      </c>
      <c r="F3694">
        <f t="shared" si="571"/>
        <v>0</v>
      </c>
      <c r="G3694" t="s">
        <v>26</v>
      </c>
      <c r="H3694">
        <f t="shared" si="572"/>
        <v>0</v>
      </c>
      <c r="I3694">
        <f t="shared" si="573"/>
        <v>0</v>
      </c>
      <c r="J3694">
        <f t="shared" si="574"/>
        <v>0</v>
      </c>
      <c r="K3694" t="s">
        <v>15</v>
      </c>
      <c r="L3694">
        <f t="shared" si="575"/>
        <v>1</v>
      </c>
      <c r="M3694" t="s">
        <v>21</v>
      </c>
      <c r="N3694">
        <f t="shared" si="576"/>
        <v>0</v>
      </c>
      <c r="O3694">
        <f t="shared" si="577"/>
        <v>0</v>
      </c>
      <c r="P3694">
        <v>97.24</v>
      </c>
      <c r="Q3694">
        <f t="shared" si="578"/>
        <v>-0.19672810164905935</v>
      </c>
      <c r="R3694">
        <v>20.2</v>
      </c>
      <c r="S3694">
        <f t="shared" si="579"/>
        <v>-1.1251136815389138</v>
      </c>
      <c r="T3694" s="8">
        <v>0</v>
      </c>
    </row>
    <row r="3695" spans="1:20" x14ac:dyDescent="0.35">
      <c r="A3695">
        <v>38</v>
      </c>
      <c r="B3695">
        <f t="shared" si="570"/>
        <v>-0.23115940521714878</v>
      </c>
      <c r="C3695">
        <v>0</v>
      </c>
      <c r="D3695">
        <v>0</v>
      </c>
      <c r="E3695" t="s">
        <v>23</v>
      </c>
      <c r="F3695">
        <f t="shared" si="571"/>
        <v>0</v>
      </c>
      <c r="G3695" t="s">
        <v>14</v>
      </c>
      <c r="H3695">
        <f t="shared" si="572"/>
        <v>1</v>
      </c>
      <c r="I3695">
        <f t="shared" si="573"/>
        <v>0</v>
      </c>
      <c r="J3695">
        <f t="shared" si="574"/>
        <v>0</v>
      </c>
      <c r="K3695" t="s">
        <v>19</v>
      </c>
      <c r="L3695">
        <f t="shared" si="575"/>
        <v>0</v>
      </c>
      <c r="M3695" t="s">
        <v>22</v>
      </c>
      <c r="N3695">
        <f t="shared" si="576"/>
        <v>0</v>
      </c>
      <c r="O3695">
        <f t="shared" si="577"/>
        <v>1</v>
      </c>
      <c r="P3695">
        <v>162.72</v>
      </c>
      <c r="Q3695">
        <f t="shared" si="578"/>
        <v>1.2494127885055235</v>
      </c>
      <c r="R3695">
        <v>31.9</v>
      </c>
      <c r="S3695">
        <f t="shared" si="579"/>
        <v>0.39460192016378248</v>
      </c>
      <c r="T3695" s="8">
        <v>0</v>
      </c>
    </row>
    <row r="3696" spans="1:20" x14ac:dyDescent="0.35">
      <c r="A3696">
        <v>28</v>
      </c>
      <c r="B3696">
        <f t="shared" si="570"/>
        <v>-0.67343309125115636</v>
      </c>
      <c r="C3696">
        <v>0</v>
      </c>
      <c r="D3696">
        <v>0</v>
      </c>
      <c r="E3696" t="s">
        <v>23</v>
      </c>
      <c r="F3696">
        <f t="shared" si="571"/>
        <v>0</v>
      </c>
      <c r="G3696" t="s">
        <v>14</v>
      </c>
      <c r="H3696">
        <f t="shared" si="572"/>
        <v>1</v>
      </c>
      <c r="I3696">
        <f t="shared" si="573"/>
        <v>0</v>
      </c>
      <c r="J3696">
        <f t="shared" si="574"/>
        <v>0</v>
      </c>
      <c r="K3696" t="s">
        <v>15</v>
      </c>
      <c r="L3696">
        <f t="shared" si="575"/>
        <v>1</v>
      </c>
      <c r="M3696" t="s">
        <v>22</v>
      </c>
      <c r="N3696">
        <f t="shared" si="576"/>
        <v>0</v>
      </c>
      <c r="O3696">
        <f t="shared" si="577"/>
        <v>1</v>
      </c>
      <c r="P3696">
        <v>73.27</v>
      </c>
      <c r="Q3696">
        <f t="shared" si="578"/>
        <v>-0.7261110756411997</v>
      </c>
      <c r="R3696">
        <v>25.4</v>
      </c>
      <c r="S3696">
        <f t="shared" si="579"/>
        <v>-0.44968452522660435</v>
      </c>
      <c r="T3696" s="8">
        <v>0</v>
      </c>
    </row>
    <row r="3697" spans="1:20" x14ac:dyDescent="0.35">
      <c r="A3697">
        <v>3</v>
      </c>
      <c r="B3697">
        <f t="shared" si="570"/>
        <v>-1.7791173063361752</v>
      </c>
      <c r="C3697">
        <v>0</v>
      </c>
      <c r="D3697">
        <v>0</v>
      </c>
      <c r="E3697" t="s">
        <v>23</v>
      </c>
      <c r="F3697">
        <f t="shared" si="571"/>
        <v>0</v>
      </c>
      <c r="G3697" t="s">
        <v>26</v>
      </c>
      <c r="H3697">
        <f t="shared" si="572"/>
        <v>0</v>
      </c>
      <c r="I3697">
        <f t="shared" si="573"/>
        <v>0</v>
      </c>
      <c r="J3697">
        <f t="shared" si="574"/>
        <v>0</v>
      </c>
      <c r="K3697" t="s">
        <v>15</v>
      </c>
      <c r="L3697">
        <f t="shared" si="575"/>
        <v>1</v>
      </c>
      <c r="M3697" t="s">
        <v>21</v>
      </c>
      <c r="N3697">
        <f t="shared" si="576"/>
        <v>0</v>
      </c>
      <c r="O3697">
        <f t="shared" si="577"/>
        <v>0</v>
      </c>
      <c r="P3697">
        <v>92.62</v>
      </c>
      <c r="Q3697">
        <f t="shared" si="578"/>
        <v>-0.29876186634842034</v>
      </c>
      <c r="R3697">
        <v>15.4</v>
      </c>
      <c r="S3697">
        <f t="shared" si="579"/>
        <v>-1.7485867489041222</v>
      </c>
      <c r="T3697" s="8">
        <v>0</v>
      </c>
    </row>
    <row r="3698" spans="1:20" x14ac:dyDescent="0.35">
      <c r="A3698">
        <v>31</v>
      </c>
      <c r="B3698">
        <f t="shared" si="570"/>
        <v>-0.54075098544095401</v>
      </c>
      <c r="C3698">
        <v>0</v>
      </c>
      <c r="D3698">
        <v>0</v>
      </c>
      <c r="E3698" t="s">
        <v>13</v>
      </c>
      <c r="F3698">
        <f t="shared" si="571"/>
        <v>1</v>
      </c>
      <c r="G3698" t="s">
        <v>14</v>
      </c>
      <c r="H3698">
        <f t="shared" si="572"/>
        <v>1</v>
      </c>
      <c r="I3698">
        <f t="shared" si="573"/>
        <v>0</v>
      </c>
      <c r="J3698">
        <f t="shared" si="574"/>
        <v>0</v>
      </c>
      <c r="K3698" t="s">
        <v>15</v>
      </c>
      <c r="L3698">
        <f t="shared" si="575"/>
        <v>1</v>
      </c>
      <c r="M3698" t="s">
        <v>21</v>
      </c>
      <c r="N3698">
        <f t="shared" si="576"/>
        <v>0</v>
      </c>
      <c r="O3698">
        <f t="shared" si="577"/>
        <v>0</v>
      </c>
      <c r="P3698">
        <v>90</v>
      </c>
      <c r="Q3698">
        <f t="shared" si="578"/>
        <v>-0.35662517013896727</v>
      </c>
      <c r="R3698">
        <v>38.6</v>
      </c>
      <c r="S3698">
        <f t="shared" si="579"/>
        <v>1.26486641002772</v>
      </c>
      <c r="T3698" s="8">
        <v>0</v>
      </c>
    </row>
    <row r="3699" spans="1:20" x14ac:dyDescent="0.35">
      <c r="A3699">
        <v>59</v>
      </c>
      <c r="B3699">
        <f t="shared" si="570"/>
        <v>0.69761533545426702</v>
      </c>
      <c r="C3699">
        <v>1</v>
      </c>
      <c r="D3699">
        <v>0</v>
      </c>
      <c r="E3699" t="s">
        <v>13</v>
      </c>
      <c r="F3699">
        <f t="shared" si="571"/>
        <v>1</v>
      </c>
      <c r="G3699" t="s">
        <v>14</v>
      </c>
      <c r="H3699">
        <f t="shared" si="572"/>
        <v>1</v>
      </c>
      <c r="I3699">
        <f t="shared" si="573"/>
        <v>0</v>
      </c>
      <c r="J3699">
        <f t="shared" si="574"/>
        <v>0</v>
      </c>
      <c r="K3699" t="s">
        <v>19</v>
      </c>
      <c r="L3699">
        <f t="shared" si="575"/>
        <v>0</v>
      </c>
      <c r="M3699" t="s">
        <v>16</v>
      </c>
      <c r="N3699">
        <f t="shared" si="576"/>
        <v>1</v>
      </c>
      <c r="O3699">
        <f t="shared" si="577"/>
        <v>0</v>
      </c>
      <c r="P3699">
        <v>78.28</v>
      </c>
      <c r="Q3699">
        <f t="shared" si="578"/>
        <v>-0.61546407106461953</v>
      </c>
      <c r="R3699">
        <v>31</v>
      </c>
      <c r="S3699">
        <f t="shared" si="579"/>
        <v>0.27770072003280605</v>
      </c>
      <c r="T3699" s="8">
        <v>0</v>
      </c>
    </row>
    <row r="3700" spans="1:20" x14ac:dyDescent="0.35">
      <c r="A3700">
        <v>31</v>
      </c>
      <c r="B3700">
        <f t="shared" si="570"/>
        <v>-0.54075098544095401</v>
      </c>
      <c r="C3700">
        <v>0</v>
      </c>
      <c r="D3700">
        <v>0</v>
      </c>
      <c r="E3700" t="s">
        <v>23</v>
      </c>
      <c r="F3700">
        <f t="shared" si="571"/>
        <v>0</v>
      </c>
      <c r="G3700" t="s">
        <v>14</v>
      </c>
      <c r="H3700">
        <f t="shared" si="572"/>
        <v>1</v>
      </c>
      <c r="I3700">
        <f t="shared" si="573"/>
        <v>0</v>
      </c>
      <c r="J3700">
        <f t="shared" si="574"/>
        <v>0</v>
      </c>
      <c r="K3700" t="s">
        <v>19</v>
      </c>
      <c r="L3700">
        <f t="shared" si="575"/>
        <v>0</v>
      </c>
      <c r="M3700" t="s">
        <v>22</v>
      </c>
      <c r="N3700">
        <f t="shared" si="576"/>
        <v>0</v>
      </c>
      <c r="O3700">
        <f t="shared" si="577"/>
        <v>1</v>
      </c>
      <c r="P3700">
        <v>87.81</v>
      </c>
      <c r="Q3700">
        <f t="shared" si="578"/>
        <v>-0.404991824834119</v>
      </c>
      <c r="R3700">
        <v>26.4</v>
      </c>
      <c r="S3700">
        <f t="shared" si="579"/>
        <v>-0.31979430285885252</v>
      </c>
      <c r="T3700" s="8">
        <v>0</v>
      </c>
    </row>
    <row r="3701" spans="1:20" x14ac:dyDescent="0.35">
      <c r="A3701">
        <v>45</v>
      </c>
      <c r="B3701">
        <f t="shared" si="570"/>
        <v>7.8432175006656474E-2</v>
      </c>
      <c r="C3701">
        <v>0</v>
      </c>
      <c r="D3701">
        <v>0</v>
      </c>
      <c r="E3701" t="s">
        <v>13</v>
      </c>
      <c r="F3701">
        <f t="shared" si="571"/>
        <v>1</v>
      </c>
      <c r="G3701" t="s">
        <v>14</v>
      </c>
      <c r="H3701">
        <f t="shared" si="572"/>
        <v>1</v>
      </c>
      <c r="I3701">
        <f t="shared" si="573"/>
        <v>0</v>
      </c>
      <c r="J3701">
        <f t="shared" si="574"/>
        <v>0</v>
      </c>
      <c r="K3701" t="s">
        <v>15</v>
      </c>
      <c r="L3701">
        <f t="shared" si="575"/>
        <v>1</v>
      </c>
      <c r="M3701" t="s">
        <v>21</v>
      </c>
      <c r="N3701">
        <f t="shared" si="576"/>
        <v>0</v>
      </c>
      <c r="O3701">
        <f t="shared" si="577"/>
        <v>0</v>
      </c>
      <c r="P3701">
        <v>202.66</v>
      </c>
      <c r="Q3701">
        <f t="shared" si="578"/>
        <v>2.1314968928545466</v>
      </c>
      <c r="R3701">
        <v>28.1</v>
      </c>
      <c r="S3701">
        <f t="shared" si="579"/>
        <v>-9.8980924833674058E-2</v>
      </c>
      <c r="T3701" s="8">
        <v>0</v>
      </c>
    </row>
    <row r="3702" spans="1:20" x14ac:dyDescent="0.35">
      <c r="A3702">
        <v>58</v>
      </c>
      <c r="B3702">
        <f t="shared" si="570"/>
        <v>0.6533879668508662</v>
      </c>
      <c r="C3702">
        <v>0</v>
      </c>
      <c r="D3702">
        <v>0</v>
      </c>
      <c r="E3702" t="s">
        <v>13</v>
      </c>
      <c r="F3702">
        <f t="shared" si="571"/>
        <v>1</v>
      </c>
      <c r="G3702" t="s">
        <v>14</v>
      </c>
      <c r="H3702">
        <f t="shared" si="572"/>
        <v>1</v>
      </c>
      <c r="I3702">
        <f t="shared" si="573"/>
        <v>0</v>
      </c>
      <c r="J3702">
        <f t="shared" si="574"/>
        <v>0</v>
      </c>
      <c r="K3702" t="s">
        <v>19</v>
      </c>
      <c r="L3702">
        <f t="shared" si="575"/>
        <v>0</v>
      </c>
      <c r="M3702" t="s">
        <v>21</v>
      </c>
      <c r="N3702">
        <f t="shared" si="576"/>
        <v>0</v>
      </c>
      <c r="O3702">
        <f t="shared" si="577"/>
        <v>0</v>
      </c>
      <c r="P3702">
        <v>196.5</v>
      </c>
      <c r="Q3702">
        <f t="shared" si="578"/>
        <v>1.9954518732553983</v>
      </c>
      <c r="R3702">
        <v>37.700000000000003</v>
      </c>
      <c r="S3702">
        <f t="shared" si="579"/>
        <v>1.1479652098967437</v>
      </c>
      <c r="T3702" s="8">
        <v>0</v>
      </c>
    </row>
    <row r="3703" spans="1:20" x14ac:dyDescent="0.35">
      <c r="A3703">
        <v>57</v>
      </c>
      <c r="B3703">
        <f t="shared" si="570"/>
        <v>0.60916059824746549</v>
      </c>
      <c r="C3703">
        <v>0</v>
      </c>
      <c r="D3703">
        <v>0</v>
      </c>
      <c r="E3703" t="s">
        <v>13</v>
      </c>
      <c r="F3703">
        <f t="shared" si="571"/>
        <v>1</v>
      </c>
      <c r="G3703" t="s">
        <v>18</v>
      </c>
      <c r="H3703">
        <f t="shared" si="572"/>
        <v>0</v>
      </c>
      <c r="I3703">
        <f t="shared" si="573"/>
        <v>1</v>
      </c>
      <c r="J3703">
        <f t="shared" si="574"/>
        <v>0</v>
      </c>
      <c r="K3703" t="s">
        <v>15</v>
      </c>
      <c r="L3703">
        <f t="shared" si="575"/>
        <v>1</v>
      </c>
      <c r="M3703" t="s">
        <v>22</v>
      </c>
      <c r="N3703">
        <f t="shared" si="576"/>
        <v>0</v>
      </c>
      <c r="O3703">
        <f t="shared" si="577"/>
        <v>1</v>
      </c>
      <c r="P3703">
        <v>142.31</v>
      </c>
      <c r="Q3703">
        <f t="shared" si="578"/>
        <v>0.79865323493107276</v>
      </c>
      <c r="R3703">
        <v>35.200000000000003</v>
      </c>
      <c r="S3703">
        <f t="shared" si="579"/>
        <v>0.82323965397736409</v>
      </c>
      <c r="T3703" s="8">
        <v>0</v>
      </c>
    </row>
    <row r="3704" spans="1:20" x14ac:dyDescent="0.35">
      <c r="A3704">
        <v>31</v>
      </c>
      <c r="B3704">
        <f t="shared" si="570"/>
        <v>-0.54075098544095401</v>
      </c>
      <c r="C3704">
        <v>0</v>
      </c>
      <c r="D3704">
        <v>0</v>
      </c>
      <c r="E3704" t="s">
        <v>23</v>
      </c>
      <c r="F3704">
        <f t="shared" si="571"/>
        <v>0</v>
      </c>
      <c r="G3704" t="s">
        <v>14</v>
      </c>
      <c r="H3704">
        <f t="shared" si="572"/>
        <v>1</v>
      </c>
      <c r="I3704">
        <f t="shared" si="573"/>
        <v>0</v>
      </c>
      <c r="J3704">
        <f t="shared" si="574"/>
        <v>0</v>
      </c>
      <c r="K3704" t="s">
        <v>19</v>
      </c>
      <c r="L3704">
        <f t="shared" si="575"/>
        <v>0</v>
      </c>
      <c r="M3704" t="s">
        <v>22</v>
      </c>
      <c r="N3704">
        <f t="shared" si="576"/>
        <v>0</v>
      </c>
      <c r="O3704">
        <f t="shared" si="577"/>
        <v>1</v>
      </c>
      <c r="P3704">
        <v>94.96</v>
      </c>
      <c r="Q3704">
        <f t="shared" si="578"/>
        <v>-0.24708242708510778</v>
      </c>
      <c r="R3704">
        <v>54.7</v>
      </c>
      <c r="S3704">
        <f t="shared" si="579"/>
        <v>3.3560989901485248</v>
      </c>
      <c r="T3704" s="8">
        <v>0</v>
      </c>
    </row>
    <row r="3705" spans="1:20" x14ac:dyDescent="0.35">
      <c r="A3705">
        <v>43</v>
      </c>
      <c r="B3705">
        <f t="shared" si="570"/>
        <v>-1.0022562200145031E-2</v>
      </c>
      <c r="C3705">
        <v>0</v>
      </c>
      <c r="D3705">
        <v>0</v>
      </c>
      <c r="E3705" t="s">
        <v>13</v>
      </c>
      <c r="F3705">
        <f t="shared" si="571"/>
        <v>1</v>
      </c>
      <c r="G3705" t="s">
        <v>25</v>
      </c>
      <c r="H3705">
        <f t="shared" si="572"/>
        <v>0</v>
      </c>
      <c r="I3705">
        <f t="shared" si="573"/>
        <v>0</v>
      </c>
      <c r="J3705">
        <f t="shared" si="574"/>
        <v>1</v>
      </c>
      <c r="K3705" t="s">
        <v>19</v>
      </c>
      <c r="L3705">
        <f t="shared" si="575"/>
        <v>0</v>
      </c>
      <c r="M3705" t="s">
        <v>21</v>
      </c>
      <c r="N3705">
        <f t="shared" si="576"/>
        <v>0</v>
      </c>
      <c r="O3705">
        <f t="shared" si="577"/>
        <v>0</v>
      </c>
      <c r="P3705">
        <v>83.78</v>
      </c>
      <c r="Q3705">
        <f t="shared" si="578"/>
        <v>-0.49399530356537996</v>
      </c>
      <c r="R3705">
        <v>21.6</v>
      </c>
      <c r="S3705">
        <f t="shared" si="579"/>
        <v>-0.94326737022406093</v>
      </c>
      <c r="T3705" s="8">
        <v>0</v>
      </c>
    </row>
    <row r="3706" spans="1:20" x14ac:dyDescent="0.35">
      <c r="A3706">
        <v>40</v>
      </c>
      <c r="B3706">
        <f t="shared" si="570"/>
        <v>-0.14270466801034729</v>
      </c>
      <c r="C3706">
        <v>0</v>
      </c>
      <c r="D3706">
        <v>0</v>
      </c>
      <c r="E3706" t="s">
        <v>23</v>
      </c>
      <c r="F3706">
        <f t="shared" si="571"/>
        <v>0</v>
      </c>
      <c r="G3706" t="s">
        <v>14</v>
      </c>
      <c r="H3706">
        <f t="shared" si="572"/>
        <v>1</v>
      </c>
      <c r="I3706">
        <f t="shared" si="573"/>
        <v>0</v>
      </c>
      <c r="J3706">
        <f t="shared" si="574"/>
        <v>0</v>
      </c>
      <c r="K3706" t="s">
        <v>15</v>
      </c>
      <c r="L3706">
        <f t="shared" si="575"/>
        <v>1</v>
      </c>
      <c r="M3706" t="s">
        <v>22</v>
      </c>
      <c r="N3706">
        <f t="shared" si="576"/>
        <v>0</v>
      </c>
      <c r="O3706">
        <f t="shared" si="577"/>
        <v>1</v>
      </c>
      <c r="P3706">
        <v>86.1</v>
      </c>
      <c r="Q3706">
        <f t="shared" si="578"/>
        <v>-0.44275756891115547</v>
      </c>
      <c r="R3706">
        <v>23.9</v>
      </c>
      <c r="S3706">
        <f t="shared" si="579"/>
        <v>-0.64451985877823204</v>
      </c>
      <c r="T3706" s="8">
        <v>0</v>
      </c>
    </row>
    <row r="3707" spans="1:20" x14ac:dyDescent="0.35">
      <c r="A3707">
        <v>1.08</v>
      </c>
      <c r="B3707">
        <f t="shared" si="570"/>
        <v>-1.8640338540547046</v>
      </c>
      <c r="C3707">
        <v>0</v>
      </c>
      <c r="D3707">
        <v>0</v>
      </c>
      <c r="E3707" t="s">
        <v>23</v>
      </c>
      <c r="F3707">
        <f t="shared" si="571"/>
        <v>0</v>
      </c>
      <c r="G3707" t="s">
        <v>26</v>
      </c>
      <c r="H3707">
        <f t="shared" si="572"/>
        <v>0</v>
      </c>
      <c r="I3707">
        <f t="shared" si="573"/>
        <v>0</v>
      </c>
      <c r="J3707">
        <f t="shared" si="574"/>
        <v>0</v>
      </c>
      <c r="K3707" t="s">
        <v>19</v>
      </c>
      <c r="L3707">
        <f t="shared" si="575"/>
        <v>0</v>
      </c>
      <c r="M3707" t="s">
        <v>21</v>
      </c>
      <c r="N3707">
        <f t="shared" si="576"/>
        <v>0</v>
      </c>
      <c r="O3707">
        <f t="shared" si="577"/>
        <v>0</v>
      </c>
      <c r="P3707">
        <v>74.5</v>
      </c>
      <c r="Q3707">
        <f t="shared" si="578"/>
        <v>-0.69894624218227874</v>
      </c>
      <c r="R3707">
        <v>28.1</v>
      </c>
      <c r="S3707">
        <f t="shared" si="579"/>
        <v>-9.8980924833674058E-2</v>
      </c>
      <c r="T3707" s="8">
        <v>0</v>
      </c>
    </row>
    <row r="3708" spans="1:20" x14ac:dyDescent="0.35">
      <c r="A3708">
        <v>34</v>
      </c>
      <c r="B3708">
        <f t="shared" si="570"/>
        <v>-0.40806887963075178</v>
      </c>
      <c r="C3708">
        <v>0</v>
      </c>
      <c r="D3708">
        <v>0</v>
      </c>
      <c r="E3708" t="s">
        <v>13</v>
      </c>
      <c r="F3708">
        <f t="shared" si="571"/>
        <v>1</v>
      </c>
      <c r="G3708" t="s">
        <v>14</v>
      </c>
      <c r="H3708">
        <f t="shared" si="572"/>
        <v>1</v>
      </c>
      <c r="I3708">
        <f t="shared" si="573"/>
        <v>0</v>
      </c>
      <c r="J3708">
        <f t="shared" si="574"/>
        <v>0</v>
      </c>
      <c r="K3708" t="s">
        <v>15</v>
      </c>
      <c r="L3708">
        <f t="shared" si="575"/>
        <v>1</v>
      </c>
      <c r="M3708" t="s">
        <v>21</v>
      </c>
      <c r="N3708">
        <f t="shared" si="576"/>
        <v>0</v>
      </c>
      <c r="O3708">
        <f t="shared" si="577"/>
        <v>0</v>
      </c>
      <c r="P3708">
        <v>66.959999999999994</v>
      </c>
      <c r="Q3708">
        <f t="shared" si="578"/>
        <v>-0.86546887980850906</v>
      </c>
      <c r="R3708">
        <v>26.1</v>
      </c>
      <c r="S3708">
        <f t="shared" si="579"/>
        <v>-0.3587613695691777</v>
      </c>
      <c r="T3708" s="8">
        <v>0</v>
      </c>
    </row>
    <row r="3709" spans="1:20" x14ac:dyDescent="0.35">
      <c r="A3709">
        <v>55</v>
      </c>
      <c r="B3709">
        <f t="shared" si="570"/>
        <v>0.52070586104066396</v>
      </c>
      <c r="C3709">
        <v>0</v>
      </c>
      <c r="D3709">
        <v>0</v>
      </c>
      <c r="E3709" t="s">
        <v>13</v>
      </c>
      <c r="F3709">
        <f t="shared" si="571"/>
        <v>1</v>
      </c>
      <c r="G3709" t="s">
        <v>14</v>
      </c>
      <c r="H3709">
        <f t="shared" si="572"/>
        <v>1</v>
      </c>
      <c r="I3709">
        <f t="shared" si="573"/>
        <v>0</v>
      </c>
      <c r="J3709">
        <f t="shared" si="574"/>
        <v>0</v>
      </c>
      <c r="K3709" t="s">
        <v>19</v>
      </c>
      <c r="L3709">
        <f t="shared" si="575"/>
        <v>0</v>
      </c>
      <c r="M3709" t="s">
        <v>16</v>
      </c>
      <c r="N3709">
        <f t="shared" si="576"/>
        <v>1</v>
      </c>
      <c r="O3709">
        <f t="shared" si="577"/>
        <v>0</v>
      </c>
      <c r="P3709">
        <v>76.7</v>
      </c>
      <c r="Q3709">
        <f t="shared" si="578"/>
        <v>-0.6503587351825828</v>
      </c>
      <c r="R3709">
        <v>39.700000000000003</v>
      </c>
      <c r="S3709">
        <f t="shared" si="579"/>
        <v>1.4077456546322473</v>
      </c>
      <c r="T3709" s="8">
        <v>0</v>
      </c>
    </row>
    <row r="3710" spans="1:20" x14ac:dyDescent="0.35">
      <c r="A3710">
        <v>39</v>
      </c>
      <c r="B3710">
        <f t="shared" si="570"/>
        <v>-0.18693203661374805</v>
      </c>
      <c r="C3710">
        <v>0</v>
      </c>
      <c r="D3710">
        <v>0</v>
      </c>
      <c r="E3710" t="s">
        <v>13</v>
      </c>
      <c r="F3710">
        <f t="shared" si="571"/>
        <v>1</v>
      </c>
      <c r="G3710" t="s">
        <v>14</v>
      </c>
      <c r="H3710">
        <f t="shared" si="572"/>
        <v>1</v>
      </c>
      <c r="I3710">
        <f t="shared" si="573"/>
        <v>0</v>
      </c>
      <c r="J3710">
        <f t="shared" si="574"/>
        <v>0</v>
      </c>
      <c r="K3710" t="s">
        <v>19</v>
      </c>
      <c r="L3710">
        <f t="shared" si="575"/>
        <v>0</v>
      </c>
      <c r="M3710" t="s">
        <v>16</v>
      </c>
      <c r="N3710">
        <f t="shared" si="576"/>
        <v>1</v>
      </c>
      <c r="O3710">
        <f t="shared" si="577"/>
        <v>0</v>
      </c>
      <c r="P3710">
        <v>103.12</v>
      </c>
      <c r="Q3710">
        <f t="shared" si="578"/>
        <v>-6.686694657714487E-2</v>
      </c>
      <c r="R3710">
        <v>29.9</v>
      </c>
      <c r="S3710">
        <f t="shared" si="579"/>
        <v>0.13482147542827885</v>
      </c>
      <c r="T3710" s="8">
        <v>0</v>
      </c>
    </row>
    <row r="3711" spans="1:20" x14ac:dyDescent="0.35">
      <c r="A3711">
        <v>42</v>
      </c>
      <c r="B3711">
        <f t="shared" si="570"/>
        <v>-5.424993080354578E-2</v>
      </c>
      <c r="C3711">
        <v>0</v>
      </c>
      <c r="D3711">
        <v>0</v>
      </c>
      <c r="E3711" t="s">
        <v>23</v>
      </c>
      <c r="F3711">
        <f t="shared" si="571"/>
        <v>0</v>
      </c>
      <c r="G3711" t="s">
        <v>14</v>
      </c>
      <c r="H3711">
        <f t="shared" si="572"/>
        <v>1</v>
      </c>
      <c r="I3711">
        <f t="shared" si="573"/>
        <v>0</v>
      </c>
      <c r="J3711">
        <f t="shared" si="574"/>
        <v>0</v>
      </c>
      <c r="K3711" t="s">
        <v>15</v>
      </c>
      <c r="L3711">
        <f t="shared" si="575"/>
        <v>1</v>
      </c>
      <c r="M3711" t="s">
        <v>21</v>
      </c>
      <c r="N3711">
        <f t="shared" si="576"/>
        <v>0</v>
      </c>
      <c r="O3711">
        <f t="shared" si="577"/>
        <v>0</v>
      </c>
      <c r="P3711">
        <v>84.03</v>
      </c>
      <c r="Q3711">
        <f t="shared" si="578"/>
        <v>-0.48847399595177821</v>
      </c>
      <c r="R3711">
        <v>31.4</v>
      </c>
      <c r="S3711">
        <f t="shared" si="579"/>
        <v>0.32965680897990657</v>
      </c>
      <c r="T3711" s="8">
        <v>0</v>
      </c>
    </row>
    <row r="3712" spans="1:20" x14ac:dyDescent="0.35">
      <c r="A3712">
        <v>44</v>
      </c>
      <c r="B3712">
        <f t="shared" si="570"/>
        <v>3.4204806403255718E-2</v>
      </c>
      <c r="C3712">
        <v>0</v>
      </c>
      <c r="D3712">
        <v>0</v>
      </c>
      <c r="E3712" t="s">
        <v>13</v>
      </c>
      <c r="F3712">
        <f t="shared" si="571"/>
        <v>1</v>
      </c>
      <c r="G3712" t="s">
        <v>14</v>
      </c>
      <c r="H3712">
        <f t="shared" si="572"/>
        <v>1</v>
      </c>
      <c r="I3712">
        <f t="shared" si="573"/>
        <v>0</v>
      </c>
      <c r="J3712">
        <f t="shared" si="574"/>
        <v>0</v>
      </c>
      <c r="K3712" t="s">
        <v>19</v>
      </c>
      <c r="L3712">
        <f t="shared" si="575"/>
        <v>0</v>
      </c>
      <c r="M3712" t="s">
        <v>16</v>
      </c>
      <c r="N3712">
        <f t="shared" si="576"/>
        <v>1</v>
      </c>
      <c r="O3712">
        <f t="shared" si="577"/>
        <v>0</v>
      </c>
      <c r="P3712">
        <v>74.150000000000006</v>
      </c>
      <c r="Q3712">
        <f t="shared" si="578"/>
        <v>-0.70667607284132117</v>
      </c>
      <c r="R3712">
        <v>34.5</v>
      </c>
      <c r="S3712">
        <f t="shared" si="579"/>
        <v>0.73231649831993739</v>
      </c>
      <c r="T3712" s="8">
        <v>0</v>
      </c>
    </row>
    <row r="3713" spans="1:20" x14ac:dyDescent="0.35">
      <c r="A3713">
        <v>69</v>
      </c>
      <c r="B3713">
        <f t="shared" si="570"/>
        <v>1.1398890214882744</v>
      </c>
      <c r="C3713">
        <v>1</v>
      </c>
      <c r="D3713">
        <v>0</v>
      </c>
      <c r="E3713" t="s">
        <v>13</v>
      </c>
      <c r="F3713">
        <f t="shared" si="571"/>
        <v>1</v>
      </c>
      <c r="G3713" t="s">
        <v>14</v>
      </c>
      <c r="H3713">
        <f t="shared" si="572"/>
        <v>1</v>
      </c>
      <c r="I3713">
        <f t="shared" si="573"/>
        <v>0</v>
      </c>
      <c r="J3713">
        <f t="shared" si="574"/>
        <v>0</v>
      </c>
      <c r="K3713" t="s">
        <v>19</v>
      </c>
      <c r="L3713">
        <f t="shared" si="575"/>
        <v>0</v>
      </c>
      <c r="M3713" t="s">
        <v>21</v>
      </c>
      <c r="N3713">
        <f t="shared" si="576"/>
        <v>0</v>
      </c>
      <c r="O3713">
        <f t="shared" si="577"/>
        <v>0</v>
      </c>
      <c r="P3713">
        <v>73.290000000000006</v>
      </c>
      <c r="Q3713">
        <f t="shared" si="578"/>
        <v>-0.72566937103211127</v>
      </c>
      <c r="R3713">
        <v>29.4</v>
      </c>
      <c r="S3713">
        <f t="shared" si="579"/>
        <v>6.9876364244402939E-2</v>
      </c>
      <c r="T3713" s="8">
        <v>0</v>
      </c>
    </row>
    <row r="3714" spans="1:20" x14ac:dyDescent="0.35">
      <c r="A3714">
        <v>16</v>
      </c>
      <c r="B3714">
        <f t="shared" si="570"/>
        <v>-1.2041615144919653</v>
      </c>
      <c r="C3714">
        <v>0</v>
      </c>
      <c r="D3714">
        <v>0</v>
      </c>
      <c r="E3714" t="s">
        <v>23</v>
      </c>
      <c r="F3714">
        <f t="shared" si="571"/>
        <v>0</v>
      </c>
      <c r="G3714" t="s">
        <v>14</v>
      </c>
      <c r="H3714">
        <f t="shared" si="572"/>
        <v>1</v>
      </c>
      <c r="I3714">
        <f t="shared" si="573"/>
        <v>0</v>
      </c>
      <c r="J3714">
        <f t="shared" si="574"/>
        <v>0</v>
      </c>
      <c r="K3714" t="s">
        <v>15</v>
      </c>
      <c r="L3714">
        <f t="shared" si="575"/>
        <v>1</v>
      </c>
      <c r="M3714" t="s">
        <v>21</v>
      </c>
      <c r="N3714">
        <f t="shared" si="576"/>
        <v>0</v>
      </c>
      <c r="O3714">
        <f t="shared" si="577"/>
        <v>0</v>
      </c>
      <c r="P3714">
        <v>115.16</v>
      </c>
      <c r="Q3714">
        <f t="shared" si="578"/>
        <v>0.1990392280939175</v>
      </c>
      <c r="R3714">
        <v>26.9</v>
      </c>
      <c r="S3714">
        <f t="shared" si="579"/>
        <v>-0.25484919167497661</v>
      </c>
      <c r="T3714" s="8">
        <v>0</v>
      </c>
    </row>
    <row r="3715" spans="1:20" x14ac:dyDescent="0.35">
      <c r="A3715">
        <v>8</v>
      </c>
      <c r="B3715">
        <f t="shared" ref="B3715:B3778" si="580">(A3715-$V$1)/$V$2</f>
        <v>-1.5579804633191714</v>
      </c>
      <c r="C3715">
        <v>0</v>
      </c>
      <c r="D3715">
        <v>0</v>
      </c>
      <c r="E3715" t="s">
        <v>23</v>
      </c>
      <c r="F3715">
        <f t="shared" ref="F3715:F3778" si="581">IF(E3715="Yes",1,0)</f>
        <v>0</v>
      </c>
      <c r="G3715" t="s">
        <v>26</v>
      </c>
      <c r="H3715">
        <f t="shared" ref="H3715:H3778" si="582">IF(G3715="Private",1,0)</f>
        <v>0</v>
      </c>
      <c r="I3715">
        <f t="shared" ref="I3715:I3778" si="583">IF(G3715="Self-employed",1,0)</f>
        <v>0</v>
      </c>
      <c r="J3715">
        <f t="shared" ref="J3715:J3778" si="584">IF(G3715="Govt_job",1,0)</f>
        <v>0</v>
      </c>
      <c r="K3715" t="s">
        <v>15</v>
      </c>
      <c r="L3715">
        <f t="shared" ref="L3715:L3778" si="585">IF(K3715="Urban",1,0)</f>
        <v>1</v>
      </c>
      <c r="M3715" t="s">
        <v>21</v>
      </c>
      <c r="N3715">
        <f t="shared" ref="N3715:N3778" si="586">IF(M3715="formerly smoked",1,0)</f>
        <v>0</v>
      </c>
      <c r="O3715">
        <f t="shared" ref="O3715:O3778" si="587">IF(M3715="smokes",1,0)</f>
        <v>0</v>
      </c>
      <c r="P3715">
        <v>83.55</v>
      </c>
      <c r="Q3715">
        <f t="shared" ref="Q3715:Q3778" si="588">(P3715-$W$5)/$W$6</f>
        <v>-0.49907490656989373</v>
      </c>
      <c r="R3715">
        <v>22.4</v>
      </c>
      <c r="S3715">
        <f t="shared" ref="S3715:S3778" si="589">(R3715-$V$11)/$V$12</f>
        <v>-0.83935519232985978</v>
      </c>
      <c r="T3715" s="8">
        <v>0</v>
      </c>
    </row>
    <row r="3716" spans="1:20" x14ac:dyDescent="0.35">
      <c r="A3716">
        <v>1.48</v>
      </c>
      <c r="B3716">
        <f t="shared" si="580"/>
        <v>-1.8463429066133443</v>
      </c>
      <c r="C3716">
        <v>0</v>
      </c>
      <c r="D3716">
        <v>0</v>
      </c>
      <c r="E3716" t="s">
        <v>23</v>
      </c>
      <c r="F3716">
        <f t="shared" si="581"/>
        <v>0</v>
      </c>
      <c r="G3716" t="s">
        <v>26</v>
      </c>
      <c r="H3716">
        <f t="shared" si="582"/>
        <v>0</v>
      </c>
      <c r="I3716">
        <f t="shared" si="583"/>
        <v>0</v>
      </c>
      <c r="J3716">
        <f t="shared" si="584"/>
        <v>0</v>
      </c>
      <c r="K3716" t="s">
        <v>15</v>
      </c>
      <c r="L3716">
        <f t="shared" si="585"/>
        <v>1</v>
      </c>
      <c r="M3716" t="s">
        <v>21</v>
      </c>
      <c r="N3716">
        <f t="shared" si="586"/>
        <v>0</v>
      </c>
      <c r="O3716">
        <f t="shared" si="587"/>
        <v>0</v>
      </c>
      <c r="P3716">
        <v>61.53</v>
      </c>
      <c r="Q3716">
        <f t="shared" si="588"/>
        <v>-0.98539168117593989</v>
      </c>
      <c r="R3716">
        <v>20.5</v>
      </c>
      <c r="S3716">
        <f t="shared" si="589"/>
        <v>-1.0861466148285881</v>
      </c>
      <c r="T3716" s="8">
        <v>0</v>
      </c>
    </row>
    <row r="3717" spans="1:20" x14ac:dyDescent="0.35">
      <c r="A3717">
        <v>1.88</v>
      </c>
      <c r="B3717">
        <f t="shared" si="580"/>
        <v>-1.8286519591719839</v>
      </c>
      <c r="C3717">
        <v>0</v>
      </c>
      <c r="D3717">
        <v>0</v>
      </c>
      <c r="E3717" t="s">
        <v>23</v>
      </c>
      <c r="F3717">
        <f t="shared" si="581"/>
        <v>0</v>
      </c>
      <c r="G3717" t="s">
        <v>26</v>
      </c>
      <c r="H3717">
        <f t="shared" si="582"/>
        <v>0</v>
      </c>
      <c r="I3717">
        <f t="shared" si="583"/>
        <v>0</v>
      </c>
      <c r="J3717">
        <f t="shared" si="584"/>
        <v>0</v>
      </c>
      <c r="K3717" t="s">
        <v>19</v>
      </c>
      <c r="L3717">
        <f t="shared" si="585"/>
        <v>0</v>
      </c>
      <c r="M3717" t="s">
        <v>21</v>
      </c>
      <c r="N3717">
        <f t="shared" si="586"/>
        <v>0</v>
      </c>
      <c r="O3717">
        <f t="shared" si="587"/>
        <v>0</v>
      </c>
      <c r="P3717">
        <v>100.74</v>
      </c>
      <c r="Q3717">
        <f t="shared" si="588"/>
        <v>-0.1194297950586342</v>
      </c>
      <c r="R3717">
        <v>18.600000000000001</v>
      </c>
      <c r="S3717">
        <f t="shared" si="589"/>
        <v>-1.3329380373273163</v>
      </c>
      <c r="T3717" s="8">
        <v>0</v>
      </c>
    </row>
    <row r="3718" spans="1:20" x14ac:dyDescent="0.35">
      <c r="A3718">
        <v>69</v>
      </c>
      <c r="B3718">
        <f t="shared" si="580"/>
        <v>1.1398890214882744</v>
      </c>
      <c r="C3718">
        <v>0</v>
      </c>
      <c r="D3718">
        <v>0</v>
      </c>
      <c r="E3718" t="s">
        <v>23</v>
      </c>
      <c r="F3718">
        <f t="shared" si="581"/>
        <v>0</v>
      </c>
      <c r="G3718" t="s">
        <v>14</v>
      </c>
      <c r="H3718">
        <f t="shared" si="582"/>
        <v>1</v>
      </c>
      <c r="I3718">
        <f t="shared" si="583"/>
        <v>0</v>
      </c>
      <c r="J3718">
        <f t="shared" si="584"/>
        <v>0</v>
      </c>
      <c r="K3718" t="s">
        <v>15</v>
      </c>
      <c r="L3718">
        <f t="shared" si="585"/>
        <v>1</v>
      </c>
      <c r="M3718" t="s">
        <v>22</v>
      </c>
      <c r="N3718">
        <f t="shared" si="586"/>
        <v>0</v>
      </c>
      <c r="O3718">
        <f t="shared" si="587"/>
        <v>1</v>
      </c>
      <c r="P3718">
        <v>59.31</v>
      </c>
      <c r="Q3718">
        <f t="shared" si="588"/>
        <v>-1.0344208927847238</v>
      </c>
      <c r="R3718">
        <v>31.4</v>
      </c>
      <c r="S3718">
        <f t="shared" si="589"/>
        <v>0.32965680897990657</v>
      </c>
      <c r="T3718" s="8">
        <v>0</v>
      </c>
    </row>
    <row r="3719" spans="1:20" x14ac:dyDescent="0.35">
      <c r="A3719">
        <v>13</v>
      </c>
      <c r="B3719">
        <f t="shared" si="580"/>
        <v>-1.3368436203021676</v>
      </c>
      <c r="C3719">
        <v>0</v>
      </c>
      <c r="D3719">
        <v>0</v>
      </c>
      <c r="E3719" t="s">
        <v>23</v>
      </c>
      <c r="F3719">
        <f t="shared" si="581"/>
        <v>0</v>
      </c>
      <c r="G3719" t="s">
        <v>26</v>
      </c>
      <c r="H3719">
        <f t="shared" si="582"/>
        <v>0</v>
      </c>
      <c r="I3719">
        <f t="shared" si="583"/>
        <v>0</v>
      </c>
      <c r="J3719">
        <f t="shared" si="584"/>
        <v>0</v>
      </c>
      <c r="K3719" t="s">
        <v>15</v>
      </c>
      <c r="L3719">
        <f t="shared" si="585"/>
        <v>1</v>
      </c>
      <c r="M3719" t="s">
        <v>16</v>
      </c>
      <c r="N3719">
        <f t="shared" si="586"/>
        <v>1</v>
      </c>
      <c r="O3719">
        <f t="shared" si="587"/>
        <v>0</v>
      </c>
      <c r="P3719">
        <v>63.22</v>
      </c>
      <c r="Q3719">
        <f t="shared" si="588"/>
        <v>-0.94806764170799185</v>
      </c>
      <c r="R3719">
        <v>18.5</v>
      </c>
      <c r="S3719">
        <f t="shared" si="589"/>
        <v>-1.3459270595640918</v>
      </c>
      <c r="T3719" s="8">
        <v>0</v>
      </c>
    </row>
    <row r="3720" spans="1:20" x14ac:dyDescent="0.35">
      <c r="A3720">
        <v>53</v>
      </c>
      <c r="B3720">
        <f t="shared" si="580"/>
        <v>0.43225112383386249</v>
      </c>
      <c r="C3720">
        <v>0</v>
      </c>
      <c r="D3720">
        <v>0</v>
      </c>
      <c r="E3720" t="s">
        <v>13</v>
      </c>
      <c r="F3720">
        <f t="shared" si="581"/>
        <v>1</v>
      </c>
      <c r="G3720" t="s">
        <v>14</v>
      </c>
      <c r="H3720">
        <f t="shared" si="582"/>
        <v>1</v>
      </c>
      <c r="I3720">
        <f t="shared" si="583"/>
        <v>0</v>
      </c>
      <c r="J3720">
        <f t="shared" si="584"/>
        <v>0</v>
      </c>
      <c r="K3720" t="s">
        <v>15</v>
      </c>
      <c r="L3720">
        <f t="shared" si="585"/>
        <v>1</v>
      </c>
      <c r="M3720" t="s">
        <v>21</v>
      </c>
      <c r="N3720">
        <f t="shared" si="586"/>
        <v>0</v>
      </c>
      <c r="O3720">
        <f t="shared" si="587"/>
        <v>0</v>
      </c>
      <c r="P3720">
        <v>209.5</v>
      </c>
      <c r="Q3720">
        <f t="shared" si="588"/>
        <v>2.2825598691626916</v>
      </c>
      <c r="R3720">
        <v>41.8</v>
      </c>
      <c r="S3720">
        <f t="shared" si="589"/>
        <v>1.6805151216045253</v>
      </c>
      <c r="T3720" s="8">
        <v>0</v>
      </c>
    </row>
    <row r="3721" spans="1:20" x14ac:dyDescent="0.35">
      <c r="A3721">
        <v>16</v>
      </c>
      <c r="B3721">
        <f t="shared" si="580"/>
        <v>-1.2041615144919653</v>
      </c>
      <c r="C3721">
        <v>0</v>
      </c>
      <c r="D3721">
        <v>0</v>
      </c>
      <c r="E3721" t="s">
        <v>23</v>
      </c>
      <c r="F3721">
        <f t="shared" si="581"/>
        <v>0</v>
      </c>
      <c r="G3721" t="s">
        <v>26</v>
      </c>
      <c r="H3721">
        <f t="shared" si="582"/>
        <v>0</v>
      </c>
      <c r="I3721">
        <f t="shared" si="583"/>
        <v>0</v>
      </c>
      <c r="J3721">
        <f t="shared" si="584"/>
        <v>0</v>
      </c>
      <c r="K3721" t="s">
        <v>15</v>
      </c>
      <c r="L3721">
        <f t="shared" si="585"/>
        <v>1</v>
      </c>
      <c r="M3721" t="s">
        <v>21</v>
      </c>
      <c r="N3721">
        <f t="shared" si="586"/>
        <v>0</v>
      </c>
      <c r="O3721">
        <f t="shared" si="587"/>
        <v>0</v>
      </c>
      <c r="P3721">
        <v>64.510000000000005</v>
      </c>
      <c r="Q3721">
        <f t="shared" si="588"/>
        <v>-0.91957769442180648</v>
      </c>
      <c r="R3721">
        <v>21.2</v>
      </c>
      <c r="S3721">
        <f t="shared" si="589"/>
        <v>-0.99522345917116184</v>
      </c>
      <c r="T3721" s="8">
        <v>0</v>
      </c>
    </row>
    <row r="3722" spans="1:20" x14ac:dyDescent="0.35">
      <c r="A3722">
        <v>64</v>
      </c>
      <c r="B3722">
        <f t="shared" si="580"/>
        <v>0.91875217847127078</v>
      </c>
      <c r="C3722">
        <v>0</v>
      </c>
      <c r="D3722">
        <v>0</v>
      </c>
      <c r="E3722" t="s">
        <v>13</v>
      </c>
      <c r="F3722">
        <f t="shared" si="581"/>
        <v>1</v>
      </c>
      <c r="G3722" t="s">
        <v>14</v>
      </c>
      <c r="H3722">
        <f t="shared" si="582"/>
        <v>1</v>
      </c>
      <c r="I3722">
        <f t="shared" si="583"/>
        <v>0</v>
      </c>
      <c r="J3722">
        <f t="shared" si="584"/>
        <v>0</v>
      </c>
      <c r="K3722" t="s">
        <v>19</v>
      </c>
      <c r="L3722">
        <f t="shared" si="585"/>
        <v>0</v>
      </c>
      <c r="M3722" t="s">
        <v>21</v>
      </c>
      <c r="N3722">
        <f t="shared" si="586"/>
        <v>0</v>
      </c>
      <c r="O3722">
        <f t="shared" si="587"/>
        <v>0</v>
      </c>
      <c r="P3722">
        <v>90.07</v>
      </c>
      <c r="Q3722">
        <f t="shared" si="588"/>
        <v>-0.35507920400715892</v>
      </c>
      <c r="R3722">
        <v>28.6</v>
      </c>
      <c r="S3722">
        <f t="shared" si="589"/>
        <v>-3.4035813649798144E-2</v>
      </c>
      <c r="T3722" s="8">
        <v>0</v>
      </c>
    </row>
    <row r="3723" spans="1:20" x14ac:dyDescent="0.35">
      <c r="A3723">
        <v>7</v>
      </c>
      <c r="B3723">
        <f t="shared" si="580"/>
        <v>-1.6022078319225721</v>
      </c>
      <c r="C3723">
        <v>0</v>
      </c>
      <c r="D3723">
        <v>0</v>
      </c>
      <c r="E3723" t="s">
        <v>23</v>
      </c>
      <c r="F3723">
        <f t="shared" si="581"/>
        <v>0</v>
      </c>
      <c r="G3723" t="s">
        <v>26</v>
      </c>
      <c r="H3723">
        <f t="shared" si="582"/>
        <v>0</v>
      </c>
      <c r="I3723">
        <f t="shared" si="583"/>
        <v>0</v>
      </c>
      <c r="J3723">
        <f t="shared" si="584"/>
        <v>0</v>
      </c>
      <c r="K3723" t="s">
        <v>15</v>
      </c>
      <c r="L3723">
        <f t="shared" si="585"/>
        <v>1</v>
      </c>
      <c r="M3723" t="s">
        <v>21</v>
      </c>
      <c r="N3723">
        <f t="shared" si="586"/>
        <v>0</v>
      </c>
      <c r="O3723">
        <f t="shared" si="587"/>
        <v>0</v>
      </c>
      <c r="P3723">
        <v>113.95</v>
      </c>
      <c r="Q3723">
        <f t="shared" si="588"/>
        <v>0.17231609924408495</v>
      </c>
      <c r="R3723">
        <v>16</v>
      </c>
      <c r="S3723">
        <f t="shared" si="589"/>
        <v>-1.6706526154834713</v>
      </c>
      <c r="T3723" s="8">
        <v>0</v>
      </c>
    </row>
    <row r="3724" spans="1:20" x14ac:dyDescent="0.35">
      <c r="A3724">
        <v>41</v>
      </c>
      <c r="B3724">
        <f t="shared" si="580"/>
        <v>-9.8477299406946536E-2</v>
      </c>
      <c r="C3724">
        <v>0</v>
      </c>
      <c r="D3724">
        <v>0</v>
      </c>
      <c r="E3724" t="s">
        <v>13</v>
      </c>
      <c r="F3724">
        <f t="shared" si="581"/>
        <v>1</v>
      </c>
      <c r="G3724" t="s">
        <v>14</v>
      </c>
      <c r="H3724">
        <f t="shared" si="582"/>
        <v>1</v>
      </c>
      <c r="I3724">
        <f t="shared" si="583"/>
        <v>0</v>
      </c>
      <c r="J3724">
        <f t="shared" si="584"/>
        <v>0</v>
      </c>
      <c r="K3724" t="s">
        <v>19</v>
      </c>
      <c r="L3724">
        <f t="shared" si="585"/>
        <v>0</v>
      </c>
      <c r="M3724" t="s">
        <v>22</v>
      </c>
      <c r="N3724">
        <f t="shared" si="586"/>
        <v>0</v>
      </c>
      <c r="O3724">
        <f t="shared" si="587"/>
        <v>1</v>
      </c>
      <c r="P3724">
        <v>119.32</v>
      </c>
      <c r="Q3724">
        <f t="shared" si="588"/>
        <v>0.29091378678425134</v>
      </c>
      <c r="R3724">
        <v>30.6</v>
      </c>
      <c r="S3724">
        <f t="shared" si="589"/>
        <v>0.2257446310857055</v>
      </c>
      <c r="T3724" s="8">
        <v>0</v>
      </c>
    </row>
    <row r="3725" spans="1:20" x14ac:dyDescent="0.35">
      <c r="A3725">
        <v>65</v>
      </c>
      <c r="B3725">
        <f t="shared" si="580"/>
        <v>0.96297954707467148</v>
      </c>
      <c r="C3725">
        <v>0</v>
      </c>
      <c r="D3725">
        <v>0</v>
      </c>
      <c r="E3725" t="s">
        <v>13</v>
      </c>
      <c r="F3725">
        <f t="shared" si="581"/>
        <v>1</v>
      </c>
      <c r="G3725" t="s">
        <v>14</v>
      </c>
      <c r="H3725">
        <f t="shared" si="582"/>
        <v>1</v>
      </c>
      <c r="I3725">
        <f t="shared" si="583"/>
        <v>0</v>
      </c>
      <c r="J3725">
        <f t="shared" si="584"/>
        <v>0</v>
      </c>
      <c r="K3725" t="s">
        <v>19</v>
      </c>
      <c r="L3725">
        <f t="shared" si="585"/>
        <v>0</v>
      </c>
      <c r="M3725" t="s">
        <v>16</v>
      </c>
      <c r="N3725">
        <f t="shared" si="586"/>
        <v>1</v>
      </c>
      <c r="O3725">
        <f t="shared" si="587"/>
        <v>0</v>
      </c>
      <c r="P3725">
        <v>99.12</v>
      </c>
      <c r="Q3725">
        <f t="shared" si="588"/>
        <v>-0.15520786839477363</v>
      </c>
      <c r="R3725">
        <v>29</v>
      </c>
      <c r="S3725">
        <f t="shared" si="589"/>
        <v>1.7920275297302401E-2</v>
      </c>
      <c r="T3725" s="8">
        <v>0</v>
      </c>
    </row>
    <row r="3726" spans="1:20" x14ac:dyDescent="0.35">
      <c r="A3726">
        <v>61</v>
      </c>
      <c r="B3726">
        <f t="shared" si="580"/>
        <v>0.78607007266106854</v>
      </c>
      <c r="C3726">
        <v>0</v>
      </c>
      <c r="D3726">
        <v>0</v>
      </c>
      <c r="E3726" t="s">
        <v>13</v>
      </c>
      <c r="F3726">
        <f t="shared" si="581"/>
        <v>1</v>
      </c>
      <c r="G3726" t="s">
        <v>18</v>
      </c>
      <c r="H3726">
        <f t="shared" si="582"/>
        <v>0</v>
      </c>
      <c r="I3726">
        <f t="shared" si="583"/>
        <v>1</v>
      </c>
      <c r="J3726">
        <f t="shared" si="584"/>
        <v>0</v>
      </c>
      <c r="K3726" t="s">
        <v>19</v>
      </c>
      <c r="L3726">
        <f t="shared" si="585"/>
        <v>0</v>
      </c>
      <c r="M3726" t="s">
        <v>16</v>
      </c>
      <c r="N3726">
        <f t="shared" si="586"/>
        <v>1</v>
      </c>
      <c r="O3726">
        <f t="shared" si="587"/>
        <v>0</v>
      </c>
      <c r="P3726">
        <v>152.84</v>
      </c>
      <c r="Q3726">
        <f t="shared" si="588"/>
        <v>1.0312107116159805</v>
      </c>
      <c r="R3726">
        <v>28.6</v>
      </c>
      <c r="S3726">
        <f t="shared" si="589"/>
        <v>-3.4035813649798144E-2</v>
      </c>
      <c r="T3726" s="8">
        <v>0</v>
      </c>
    </row>
    <row r="3727" spans="1:20" x14ac:dyDescent="0.35">
      <c r="A3727">
        <v>63</v>
      </c>
      <c r="B3727">
        <f t="shared" si="580"/>
        <v>0.87452480986786996</v>
      </c>
      <c r="C3727">
        <v>0</v>
      </c>
      <c r="D3727">
        <v>0</v>
      </c>
      <c r="E3727" t="s">
        <v>13</v>
      </c>
      <c r="F3727">
        <f t="shared" si="581"/>
        <v>1</v>
      </c>
      <c r="G3727" t="s">
        <v>14</v>
      </c>
      <c r="H3727">
        <f t="shared" si="582"/>
        <v>1</v>
      </c>
      <c r="I3727">
        <f t="shared" si="583"/>
        <v>0</v>
      </c>
      <c r="J3727">
        <f t="shared" si="584"/>
        <v>0</v>
      </c>
      <c r="K3727" t="s">
        <v>19</v>
      </c>
      <c r="L3727">
        <f t="shared" si="585"/>
        <v>0</v>
      </c>
      <c r="M3727" t="s">
        <v>21</v>
      </c>
      <c r="N3727">
        <f t="shared" si="586"/>
        <v>0</v>
      </c>
      <c r="O3727">
        <f t="shared" si="587"/>
        <v>0</v>
      </c>
      <c r="P3727">
        <v>78.23</v>
      </c>
      <c r="Q3727">
        <f t="shared" si="588"/>
        <v>-0.61656833258733978</v>
      </c>
      <c r="R3727">
        <v>34.799999999999997</v>
      </c>
      <c r="S3727">
        <f t="shared" si="589"/>
        <v>0.77128356503026263</v>
      </c>
      <c r="T3727" s="8">
        <v>0</v>
      </c>
    </row>
    <row r="3728" spans="1:20" x14ac:dyDescent="0.35">
      <c r="A3728">
        <v>1.8</v>
      </c>
      <c r="B3728">
        <f t="shared" si="580"/>
        <v>-1.8321901486602561</v>
      </c>
      <c r="C3728">
        <v>0</v>
      </c>
      <c r="D3728">
        <v>0</v>
      </c>
      <c r="E3728" t="s">
        <v>23</v>
      </c>
      <c r="F3728">
        <f t="shared" si="581"/>
        <v>0</v>
      </c>
      <c r="G3728" t="s">
        <v>26</v>
      </c>
      <c r="H3728">
        <f t="shared" si="582"/>
        <v>0</v>
      </c>
      <c r="I3728">
        <f t="shared" si="583"/>
        <v>0</v>
      </c>
      <c r="J3728">
        <f t="shared" si="584"/>
        <v>0</v>
      </c>
      <c r="K3728" t="s">
        <v>15</v>
      </c>
      <c r="L3728">
        <f t="shared" si="585"/>
        <v>1</v>
      </c>
      <c r="M3728" t="s">
        <v>21</v>
      </c>
      <c r="N3728">
        <f t="shared" si="586"/>
        <v>0</v>
      </c>
      <c r="O3728">
        <f t="shared" si="587"/>
        <v>0</v>
      </c>
      <c r="P3728">
        <v>68.8</v>
      </c>
      <c r="Q3728">
        <f t="shared" si="588"/>
        <v>-0.82483205577239971</v>
      </c>
      <c r="R3728">
        <v>28.1</v>
      </c>
      <c r="S3728">
        <f t="shared" si="589"/>
        <v>-9.8980924833674058E-2</v>
      </c>
      <c r="T3728" s="8">
        <v>0</v>
      </c>
    </row>
    <row r="3729" spans="1:20" x14ac:dyDescent="0.35">
      <c r="A3729">
        <v>54</v>
      </c>
      <c r="B3729">
        <f t="shared" si="580"/>
        <v>0.47647849243726326</v>
      </c>
      <c r="C3729">
        <v>0</v>
      </c>
      <c r="D3729">
        <v>0</v>
      </c>
      <c r="E3729" t="s">
        <v>13</v>
      </c>
      <c r="F3729">
        <f t="shared" si="581"/>
        <v>1</v>
      </c>
      <c r="G3729" t="s">
        <v>14</v>
      </c>
      <c r="H3729">
        <f t="shared" si="582"/>
        <v>1</v>
      </c>
      <c r="I3729">
        <f t="shared" si="583"/>
        <v>0</v>
      </c>
      <c r="J3729">
        <f t="shared" si="584"/>
        <v>0</v>
      </c>
      <c r="K3729" t="s">
        <v>15</v>
      </c>
      <c r="L3729">
        <f t="shared" si="585"/>
        <v>1</v>
      </c>
      <c r="M3729" t="s">
        <v>22</v>
      </c>
      <c r="N3729">
        <f t="shared" si="586"/>
        <v>0</v>
      </c>
      <c r="O3729">
        <f t="shared" si="587"/>
        <v>1</v>
      </c>
      <c r="P3729">
        <v>76.05</v>
      </c>
      <c r="Q3729">
        <f t="shared" si="588"/>
        <v>-0.66471413497794762</v>
      </c>
      <c r="R3729">
        <v>42</v>
      </c>
      <c r="S3729">
        <f t="shared" si="589"/>
        <v>1.706493166078076</v>
      </c>
      <c r="T3729" s="8">
        <v>0</v>
      </c>
    </row>
    <row r="3730" spans="1:20" x14ac:dyDescent="0.35">
      <c r="A3730">
        <v>14</v>
      </c>
      <c r="B3730">
        <f t="shared" si="580"/>
        <v>-1.2926162516987669</v>
      </c>
      <c r="C3730">
        <v>0</v>
      </c>
      <c r="D3730">
        <v>0</v>
      </c>
      <c r="E3730" t="s">
        <v>23</v>
      </c>
      <c r="F3730">
        <f t="shared" si="581"/>
        <v>0</v>
      </c>
      <c r="G3730" t="s">
        <v>26</v>
      </c>
      <c r="H3730">
        <f t="shared" si="582"/>
        <v>0</v>
      </c>
      <c r="I3730">
        <f t="shared" si="583"/>
        <v>0</v>
      </c>
      <c r="J3730">
        <f t="shared" si="584"/>
        <v>0</v>
      </c>
      <c r="K3730" t="s">
        <v>19</v>
      </c>
      <c r="L3730">
        <f t="shared" si="585"/>
        <v>0</v>
      </c>
      <c r="M3730" t="s">
        <v>21</v>
      </c>
      <c r="N3730">
        <f t="shared" si="586"/>
        <v>0</v>
      </c>
      <c r="O3730">
        <f t="shared" si="587"/>
        <v>0</v>
      </c>
      <c r="P3730">
        <v>116.49</v>
      </c>
      <c r="Q3730">
        <f t="shared" si="588"/>
        <v>0.22841258459827904</v>
      </c>
      <c r="R3730">
        <v>30.3</v>
      </c>
      <c r="S3730">
        <f t="shared" si="589"/>
        <v>0.18677756437537987</v>
      </c>
      <c r="T3730" s="8">
        <v>0</v>
      </c>
    </row>
    <row r="3731" spans="1:20" x14ac:dyDescent="0.35">
      <c r="A3731">
        <v>45</v>
      </c>
      <c r="B3731">
        <f t="shared" si="580"/>
        <v>7.8432175006656474E-2</v>
      </c>
      <c r="C3731">
        <v>0</v>
      </c>
      <c r="D3731">
        <v>0</v>
      </c>
      <c r="E3731" t="s">
        <v>13</v>
      </c>
      <c r="F3731">
        <f t="shared" si="581"/>
        <v>1</v>
      </c>
      <c r="G3731" t="s">
        <v>14</v>
      </c>
      <c r="H3731">
        <f t="shared" si="582"/>
        <v>1</v>
      </c>
      <c r="I3731">
        <f t="shared" si="583"/>
        <v>0</v>
      </c>
      <c r="J3731">
        <f t="shared" si="584"/>
        <v>0</v>
      </c>
      <c r="K3731" t="s">
        <v>19</v>
      </c>
      <c r="L3731">
        <f t="shared" si="585"/>
        <v>0</v>
      </c>
      <c r="M3731" t="s">
        <v>22</v>
      </c>
      <c r="N3731">
        <f t="shared" si="586"/>
        <v>0</v>
      </c>
      <c r="O3731">
        <f t="shared" si="587"/>
        <v>1</v>
      </c>
      <c r="P3731">
        <v>99.91</v>
      </c>
      <c r="Q3731">
        <f t="shared" si="588"/>
        <v>-0.13776053633579213</v>
      </c>
      <c r="R3731">
        <v>30.9</v>
      </c>
      <c r="S3731">
        <f t="shared" si="589"/>
        <v>0.26471169779603065</v>
      </c>
      <c r="T3731" s="8">
        <v>0</v>
      </c>
    </row>
    <row r="3732" spans="1:20" x14ac:dyDescent="0.35">
      <c r="A3732">
        <v>51</v>
      </c>
      <c r="B3732">
        <f t="shared" si="580"/>
        <v>0.34379638662706097</v>
      </c>
      <c r="C3732">
        <v>1</v>
      </c>
      <c r="D3732">
        <v>0</v>
      </c>
      <c r="E3732" t="s">
        <v>13</v>
      </c>
      <c r="F3732">
        <f t="shared" si="581"/>
        <v>1</v>
      </c>
      <c r="G3732" t="s">
        <v>14</v>
      </c>
      <c r="H3732">
        <f t="shared" si="582"/>
        <v>1</v>
      </c>
      <c r="I3732">
        <f t="shared" si="583"/>
        <v>0</v>
      </c>
      <c r="J3732">
        <f t="shared" si="584"/>
        <v>0</v>
      </c>
      <c r="K3732" t="s">
        <v>15</v>
      </c>
      <c r="L3732">
        <f t="shared" si="585"/>
        <v>1</v>
      </c>
      <c r="M3732" t="s">
        <v>22</v>
      </c>
      <c r="N3732">
        <f t="shared" si="586"/>
        <v>0</v>
      </c>
      <c r="O3732">
        <f t="shared" si="587"/>
        <v>1</v>
      </c>
      <c r="P3732">
        <v>76.099999999999994</v>
      </c>
      <c r="Q3732">
        <f t="shared" si="588"/>
        <v>-0.66360987345522737</v>
      </c>
      <c r="R3732">
        <v>32.1</v>
      </c>
      <c r="S3732">
        <f t="shared" si="589"/>
        <v>0.42057996463733321</v>
      </c>
      <c r="T3732" s="8">
        <v>0</v>
      </c>
    </row>
    <row r="3733" spans="1:20" x14ac:dyDescent="0.35">
      <c r="A3733">
        <v>8</v>
      </c>
      <c r="B3733">
        <f t="shared" si="580"/>
        <v>-1.5579804633191714</v>
      </c>
      <c r="C3733">
        <v>0</v>
      </c>
      <c r="D3733">
        <v>0</v>
      </c>
      <c r="E3733" t="s">
        <v>23</v>
      </c>
      <c r="F3733">
        <f t="shared" si="581"/>
        <v>0</v>
      </c>
      <c r="G3733" t="s">
        <v>26</v>
      </c>
      <c r="H3733">
        <f t="shared" si="582"/>
        <v>0</v>
      </c>
      <c r="I3733">
        <f t="shared" si="583"/>
        <v>0</v>
      </c>
      <c r="J3733">
        <f t="shared" si="584"/>
        <v>0</v>
      </c>
      <c r="K3733" t="s">
        <v>19</v>
      </c>
      <c r="L3733">
        <f t="shared" si="585"/>
        <v>0</v>
      </c>
      <c r="M3733" t="s">
        <v>21</v>
      </c>
      <c r="N3733">
        <f t="shared" si="586"/>
        <v>0</v>
      </c>
      <c r="O3733">
        <f t="shared" si="587"/>
        <v>0</v>
      </c>
      <c r="P3733">
        <v>121.99</v>
      </c>
      <c r="Q3733">
        <f t="shared" si="588"/>
        <v>0.34988135209751858</v>
      </c>
      <c r="R3733">
        <v>19.600000000000001</v>
      </c>
      <c r="S3733">
        <f t="shared" si="589"/>
        <v>-1.2030478149595645</v>
      </c>
      <c r="T3733" s="8">
        <v>0</v>
      </c>
    </row>
    <row r="3734" spans="1:20" x14ac:dyDescent="0.35">
      <c r="A3734">
        <v>52</v>
      </c>
      <c r="B3734">
        <f t="shared" si="580"/>
        <v>0.38802375523046173</v>
      </c>
      <c r="C3734">
        <v>1</v>
      </c>
      <c r="D3734">
        <v>0</v>
      </c>
      <c r="E3734" t="s">
        <v>13</v>
      </c>
      <c r="F3734">
        <f t="shared" si="581"/>
        <v>1</v>
      </c>
      <c r="G3734" t="s">
        <v>14</v>
      </c>
      <c r="H3734">
        <f t="shared" si="582"/>
        <v>1</v>
      </c>
      <c r="I3734">
        <f t="shared" si="583"/>
        <v>0</v>
      </c>
      <c r="J3734">
        <f t="shared" si="584"/>
        <v>0</v>
      </c>
      <c r="K3734" t="s">
        <v>19</v>
      </c>
      <c r="L3734">
        <f t="shared" si="585"/>
        <v>0</v>
      </c>
      <c r="M3734" t="s">
        <v>22</v>
      </c>
      <c r="N3734">
        <f t="shared" si="586"/>
        <v>0</v>
      </c>
      <c r="O3734">
        <f t="shared" si="587"/>
        <v>1</v>
      </c>
      <c r="P3734">
        <v>116.21</v>
      </c>
      <c r="Q3734">
        <f t="shared" si="588"/>
        <v>0.22222872007104499</v>
      </c>
      <c r="R3734">
        <v>32.799999999999997</v>
      </c>
      <c r="S3734">
        <f t="shared" si="589"/>
        <v>0.51150312029475897</v>
      </c>
      <c r="T3734" s="8">
        <v>0</v>
      </c>
    </row>
    <row r="3735" spans="1:20" x14ac:dyDescent="0.35">
      <c r="A3735">
        <v>39</v>
      </c>
      <c r="B3735">
        <f t="shared" si="580"/>
        <v>-0.18693203661374805</v>
      </c>
      <c r="C3735">
        <v>0</v>
      </c>
      <c r="D3735">
        <v>0</v>
      </c>
      <c r="E3735" t="s">
        <v>13</v>
      </c>
      <c r="F3735">
        <f t="shared" si="581"/>
        <v>1</v>
      </c>
      <c r="G3735" t="s">
        <v>14</v>
      </c>
      <c r="H3735">
        <f t="shared" si="582"/>
        <v>1</v>
      </c>
      <c r="I3735">
        <f t="shared" si="583"/>
        <v>0</v>
      </c>
      <c r="J3735">
        <f t="shared" si="584"/>
        <v>0</v>
      </c>
      <c r="K3735" t="s">
        <v>15</v>
      </c>
      <c r="L3735">
        <f t="shared" si="585"/>
        <v>1</v>
      </c>
      <c r="M3735" t="s">
        <v>22</v>
      </c>
      <c r="N3735">
        <f t="shared" si="586"/>
        <v>0</v>
      </c>
      <c r="O3735">
        <f t="shared" si="587"/>
        <v>1</v>
      </c>
      <c r="P3735">
        <v>55.28</v>
      </c>
      <c r="Q3735">
        <f t="shared" si="588"/>
        <v>-1.1234243715159848</v>
      </c>
      <c r="R3735">
        <v>31.5</v>
      </c>
      <c r="S3735">
        <f t="shared" si="589"/>
        <v>0.34264583121668196</v>
      </c>
      <c r="T3735" s="8">
        <v>0</v>
      </c>
    </row>
    <row r="3736" spans="1:20" x14ac:dyDescent="0.35">
      <c r="A3736">
        <v>13</v>
      </c>
      <c r="B3736">
        <f t="shared" si="580"/>
        <v>-1.3368436203021676</v>
      </c>
      <c r="C3736">
        <v>0</v>
      </c>
      <c r="D3736">
        <v>0</v>
      </c>
      <c r="E3736" t="s">
        <v>23</v>
      </c>
      <c r="F3736">
        <f t="shared" si="581"/>
        <v>0</v>
      </c>
      <c r="G3736" t="s">
        <v>26</v>
      </c>
      <c r="H3736">
        <f t="shared" si="582"/>
        <v>0</v>
      </c>
      <c r="I3736">
        <f t="shared" si="583"/>
        <v>0</v>
      </c>
      <c r="J3736">
        <f t="shared" si="584"/>
        <v>0</v>
      </c>
      <c r="K3736" t="s">
        <v>19</v>
      </c>
      <c r="L3736">
        <f t="shared" si="585"/>
        <v>0</v>
      </c>
      <c r="M3736" t="s">
        <v>21</v>
      </c>
      <c r="N3736">
        <f t="shared" si="586"/>
        <v>0</v>
      </c>
      <c r="O3736">
        <f t="shared" si="587"/>
        <v>0</v>
      </c>
      <c r="P3736">
        <v>219.81</v>
      </c>
      <c r="Q3736">
        <f t="shared" si="588"/>
        <v>2.5102585951476302</v>
      </c>
      <c r="R3736">
        <v>28.1</v>
      </c>
      <c r="S3736">
        <f t="shared" si="589"/>
        <v>-9.8980924833674058E-2</v>
      </c>
      <c r="T3736" s="8">
        <v>0</v>
      </c>
    </row>
    <row r="3737" spans="1:20" x14ac:dyDescent="0.35">
      <c r="A3737">
        <v>69</v>
      </c>
      <c r="B3737">
        <f t="shared" si="580"/>
        <v>1.1398890214882744</v>
      </c>
      <c r="C3737">
        <v>0</v>
      </c>
      <c r="D3737">
        <v>0</v>
      </c>
      <c r="E3737" t="s">
        <v>13</v>
      </c>
      <c r="F3737">
        <f t="shared" si="581"/>
        <v>1</v>
      </c>
      <c r="G3737" t="s">
        <v>14</v>
      </c>
      <c r="H3737">
        <f t="shared" si="582"/>
        <v>1</v>
      </c>
      <c r="I3737">
        <f t="shared" si="583"/>
        <v>0</v>
      </c>
      <c r="J3737">
        <f t="shared" si="584"/>
        <v>0</v>
      </c>
      <c r="K3737" t="s">
        <v>19</v>
      </c>
      <c r="L3737">
        <f t="shared" si="585"/>
        <v>0</v>
      </c>
      <c r="M3737" t="s">
        <v>21</v>
      </c>
      <c r="N3737">
        <f t="shared" si="586"/>
        <v>0</v>
      </c>
      <c r="O3737">
        <f t="shared" si="587"/>
        <v>0</v>
      </c>
      <c r="P3737">
        <v>103.73</v>
      </c>
      <c r="Q3737">
        <f t="shared" si="588"/>
        <v>-5.33949559999565E-2</v>
      </c>
      <c r="R3737">
        <v>34.700000000000003</v>
      </c>
      <c r="S3737">
        <f t="shared" si="589"/>
        <v>0.75829454279348818</v>
      </c>
      <c r="T3737" s="8">
        <v>0</v>
      </c>
    </row>
    <row r="3738" spans="1:20" x14ac:dyDescent="0.35">
      <c r="A3738">
        <v>71</v>
      </c>
      <c r="B3738">
        <f t="shared" si="580"/>
        <v>1.2283437586950761</v>
      </c>
      <c r="C3738">
        <v>1</v>
      </c>
      <c r="D3738">
        <v>0</v>
      </c>
      <c r="E3738" t="s">
        <v>13</v>
      </c>
      <c r="F3738">
        <f t="shared" si="581"/>
        <v>1</v>
      </c>
      <c r="G3738" t="s">
        <v>25</v>
      </c>
      <c r="H3738">
        <f t="shared" si="582"/>
        <v>0</v>
      </c>
      <c r="I3738">
        <f t="shared" si="583"/>
        <v>0</v>
      </c>
      <c r="J3738">
        <f t="shared" si="584"/>
        <v>1</v>
      </c>
      <c r="K3738" t="s">
        <v>15</v>
      </c>
      <c r="L3738">
        <f t="shared" si="585"/>
        <v>1</v>
      </c>
      <c r="M3738" t="s">
        <v>16</v>
      </c>
      <c r="N3738">
        <f t="shared" si="586"/>
        <v>1</v>
      </c>
      <c r="O3738">
        <f t="shared" si="587"/>
        <v>0</v>
      </c>
      <c r="P3738">
        <v>153.08000000000001</v>
      </c>
      <c r="Q3738">
        <f t="shared" si="588"/>
        <v>1.0365111669250384</v>
      </c>
      <c r="R3738">
        <v>21.5</v>
      </c>
      <c r="S3738">
        <f t="shared" si="589"/>
        <v>-0.95625639246083627</v>
      </c>
      <c r="T3738" s="8">
        <v>0</v>
      </c>
    </row>
    <row r="3739" spans="1:20" x14ac:dyDescent="0.35">
      <c r="A3739">
        <v>73</v>
      </c>
      <c r="B3739">
        <f t="shared" si="580"/>
        <v>1.3167984959018775</v>
      </c>
      <c r="C3739">
        <v>0</v>
      </c>
      <c r="D3739">
        <v>0</v>
      </c>
      <c r="E3739" t="s">
        <v>13</v>
      </c>
      <c r="F3739">
        <f t="shared" si="581"/>
        <v>1</v>
      </c>
      <c r="G3739" t="s">
        <v>18</v>
      </c>
      <c r="H3739">
        <f t="shared" si="582"/>
        <v>0</v>
      </c>
      <c r="I3739">
        <f t="shared" si="583"/>
        <v>1</v>
      </c>
      <c r="J3739">
        <f t="shared" si="584"/>
        <v>0</v>
      </c>
      <c r="K3739" t="s">
        <v>19</v>
      </c>
      <c r="L3739">
        <f t="shared" si="585"/>
        <v>0</v>
      </c>
      <c r="M3739" t="s">
        <v>16</v>
      </c>
      <c r="N3739">
        <f t="shared" si="586"/>
        <v>1</v>
      </c>
      <c r="O3739">
        <f t="shared" si="587"/>
        <v>0</v>
      </c>
      <c r="P3739">
        <v>98.69</v>
      </c>
      <c r="Q3739">
        <f t="shared" si="588"/>
        <v>-0.16470451749016887</v>
      </c>
      <c r="R3739">
        <v>27.6</v>
      </c>
      <c r="S3739">
        <f t="shared" si="589"/>
        <v>-0.16392603601754996</v>
      </c>
      <c r="T3739" s="8">
        <v>0</v>
      </c>
    </row>
    <row r="3740" spans="1:20" x14ac:dyDescent="0.35">
      <c r="A3740">
        <v>54</v>
      </c>
      <c r="B3740">
        <f t="shared" si="580"/>
        <v>0.47647849243726326</v>
      </c>
      <c r="C3740">
        <v>0</v>
      </c>
      <c r="D3740">
        <v>0</v>
      </c>
      <c r="E3740" t="s">
        <v>13</v>
      </c>
      <c r="F3740">
        <f t="shared" si="581"/>
        <v>1</v>
      </c>
      <c r="G3740" t="s">
        <v>14</v>
      </c>
      <c r="H3740">
        <f t="shared" si="582"/>
        <v>1</v>
      </c>
      <c r="I3740">
        <f t="shared" si="583"/>
        <v>0</v>
      </c>
      <c r="J3740">
        <f t="shared" si="584"/>
        <v>0</v>
      </c>
      <c r="K3740" t="s">
        <v>19</v>
      </c>
      <c r="L3740">
        <f t="shared" si="585"/>
        <v>0</v>
      </c>
      <c r="M3740" t="s">
        <v>16</v>
      </c>
      <c r="N3740">
        <f t="shared" si="586"/>
        <v>1</v>
      </c>
      <c r="O3740">
        <f t="shared" si="587"/>
        <v>0</v>
      </c>
      <c r="P3740">
        <v>94.11</v>
      </c>
      <c r="Q3740">
        <f t="shared" si="588"/>
        <v>-0.26585487297135374</v>
      </c>
      <c r="R3740">
        <v>28.6</v>
      </c>
      <c r="S3740">
        <f t="shared" si="589"/>
        <v>-3.4035813649798144E-2</v>
      </c>
      <c r="T3740" s="8">
        <v>0</v>
      </c>
    </row>
    <row r="3741" spans="1:20" x14ac:dyDescent="0.35">
      <c r="A3741">
        <v>10</v>
      </c>
      <c r="B3741">
        <f t="shared" si="580"/>
        <v>-1.4695257261123698</v>
      </c>
      <c r="C3741">
        <v>0</v>
      </c>
      <c r="D3741">
        <v>0</v>
      </c>
      <c r="E3741" t="s">
        <v>23</v>
      </c>
      <c r="F3741">
        <f t="shared" si="581"/>
        <v>0</v>
      </c>
      <c r="G3741" t="s">
        <v>26</v>
      </c>
      <c r="H3741">
        <f t="shared" si="582"/>
        <v>0</v>
      </c>
      <c r="I3741">
        <f t="shared" si="583"/>
        <v>0</v>
      </c>
      <c r="J3741">
        <f t="shared" si="584"/>
        <v>0</v>
      </c>
      <c r="K3741" t="s">
        <v>19</v>
      </c>
      <c r="L3741">
        <f t="shared" si="585"/>
        <v>0</v>
      </c>
      <c r="M3741" t="s">
        <v>21</v>
      </c>
      <c r="N3741">
        <f t="shared" si="586"/>
        <v>0</v>
      </c>
      <c r="O3741">
        <f t="shared" si="587"/>
        <v>0</v>
      </c>
      <c r="P3741">
        <v>117.03</v>
      </c>
      <c r="Q3741">
        <f t="shared" si="588"/>
        <v>0.24033860904365906</v>
      </c>
      <c r="R3741">
        <v>21.1</v>
      </c>
      <c r="S3741">
        <f t="shared" si="589"/>
        <v>-1.0082124814079367</v>
      </c>
      <c r="T3741" s="8">
        <v>0</v>
      </c>
    </row>
    <row r="3742" spans="1:20" x14ac:dyDescent="0.35">
      <c r="A3742">
        <v>26</v>
      </c>
      <c r="B3742">
        <f t="shared" si="580"/>
        <v>-0.76188782845795777</v>
      </c>
      <c r="C3742">
        <v>0</v>
      </c>
      <c r="D3742">
        <v>0</v>
      </c>
      <c r="E3742" t="s">
        <v>13</v>
      </c>
      <c r="F3742">
        <f t="shared" si="581"/>
        <v>1</v>
      </c>
      <c r="G3742" t="s">
        <v>14</v>
      </c>
      <c r="H3742">
        <f t="shared" si="582"/>
        <v>1</v>
      </c>
      <c r="I3742">
        <f t="shared" si="583"/>
        <v>0</v>
      </c>
      <c r="J3742">
        <f t="shared" si="584"/>
        <v>0</v>
      </c>
      <c r="K3742" t="s">
        <v>15</v>
      </c>
      <c r="L3742">
        <f t="shared" si="585"/>
        <v>1</v>
      </c>
      <c r="M3742" t="s">
        <v>21</v>
      </c>
      <c r="N3742">
        <f t="shared" si="586"/>
        <v>0</v>
      </c>
      <c r="O3742">
        <f t="shared" si="587"/>
        <v>0</v>
      </c>
      <c r="P3742">
        <v>91.35</v>
      </c>
      <c r="Q3742">
        <f t="shared" si="588"/>
        <v>-0.32681010902551771</v>
      </c>
      <c r="R3742">
        <v>23.8</v>
      </c>
      <c r="S3742">
        <f t="shared" si="589"/>
        <v>-0.65750888101500693</v>
      </c>
      <c r="T3742" s="8">
        <v>0</v>
      </c>
    </row>
    <row r="3743" spans="1:20" x14ac:dyDescent="0.35">
      <c r="A3743">
        <v>41</v>
      </c>
      <c r="B3743">
        <f t="shared" si="580"/>
        <v>-9.8477299406946536E-2</v>
      </c>
      <c r="C3743">
        <v>0</v>
      </c>
      <c r="D3743">
        <v>0</v>
      </c>
      <c r="E3743" t="s">
        <v>13</v>
      </c>
      <c r="F3743">
        <f t="shared" si="581"/>
        <v>1</v>
      </c>
      <c r="G3743" t="s">
        <v>14</v>
      </c>
      <c r="H3743">
        <f t="shared" si="582"/>
        <v>1</v>
      </c>
      <c r="I3743">
        <f t="shared" si="583"/>
        <v>0</v>
      </c>
      <c r="J3743">
        <f t="shared" si="584"/>
        <v>0</v>
      </c>
      <c r="K3743" t="s">
        <v>19</v>
      </c>
      <c r="L3743">
        <f t="shared" si="585"/>
        <v>0</v>
      </c>
      <c r="M3743" t="s">
        <v>22</v>
      </c>
      <c r="N3743">
        <f t="shared" si="586"/>
        <v>0</v>
      </c>
      <c r="O3743">
        <f t="shared" si="587"/>
        <v>1</v>
      </c>
      <c r="P3743">
        <v>82.48</v>
      </c>
      <c r="Q3743">
        <f t="shared" si="588"/>
        <v>-0.52270610315610921</v>
      </c>
      <c r="R3743">
        <v>33.5</v>
      </c>
      <c r="S3743">
        <f t="shared" si="589"/>
        <v>0.60242627595218556</v>
      </c>
      <c r="T3743" s="8">
        <v>0</v>
      </c>
    </row>
    <row r="3744" spans="1:20" x14ac:dyDescent="0.35">
      <c r="A3744">
        <v>71</v>
      </c>
      <c r="B3744">
        <f t="shared" si="580"/>
        <v>1.2283437586950761</v>
      </c>
      <c r="C3744">
        <v>0</v>
      </c>
      <c r="D3744">
        <v>0</v>
      </c>
      <c r="E3744" t="s">
        <v>13</v>
      </c>
      <c r="F3744">
        <f t="shared" si="581"/>
        <v>1</v>
      </c>
      <c r="G3744" t="s">
        <v>25</v>
      </c>
      <c r="H3744">
        <f t="shared" si="582"/>
        <v>0</v>
      </c>
      <c r="I3744">
        <f t="shared" si="583"/>
        <v>0</v>
      </c>
      <c r="J3744">
        <f t="shared" si="584"/>
        <v>1</v>
      </c>
      <c r="K3744" t="s">
        <v>19</v>
      </c>
      <c r="L3744">
        <f t="shared" si="585"/>
        <v>0</v>
      </c>
      <c r="M3744" t="s">
        <v>16</v>
      </c>
      <c r="N3744">
        <f t="shared" si="586"/>
        <v>1</v>
      </c>
      <c r="O3744">
        <f t="shared" si="587"/>
        <v>0</v>
      </c>
      <c r="P3744">
        <v>99.76</v>
      </c>
      <c r="Q3744">
        <f t="shared" si="588"/>
        <v>-0.14107332090395303</v>
      </c>
      <c r="R3744">
        <v>33.4</v>
      </c>
      <c r="S3744">
        <f t="shared" si="589"/>
        <v>0.58943725371541023</v>
      </c>
      <c r="T3744" s="8">
        <v>0</v>
      </c>
    </row>
    <row r="3745" spans="1:20" x14ac:dyDescent="0.35">
      <c r="A3745">
        <v>46</v>
      </c>
      <c r="B3745">
        <f t="shared" si="580"/>
        <v>0.12265954361005722</v>
      </c>
      <c r="C3745">
        <v>0</v>
      </c>
      <c r="D3745">
        <v>0</v>
      </c>
      <c r="E3745" t="s">
        <v>13</v>
      </c>
      <c r="F3745">
        <f t="shared" si="581"/>
        <v>1</v>
      </c>
      <c r="G3745" t="s">
        <v>25</v>
      </c>
      <c r="H3745">
        <f t="shared" si="582"/>
        <v>0</v>
      </c>
      <c r="I3745">
        <f t="shared" si="583"/>
        <v>0</v>
      </c>
      <c r="J3745">
        <f t="shared" si="584"/>
        <v>1</v>
      </c>
      <c r="K3745" t="s">
        <v>15</v>
      </c>
      <c r="L3745">
        <f t="shared" si="585"/>
        <v>1</v>
      </c>
      <c r="M3745" t="s">
        <v>22</v>
      </c>
      <c r="N3745">
        <f t="shared" si="586"/>
        <v>0</v>
      </c>
      <c r="O3745">
        <f t="shared" si="587"/>
        <v>1</v>
      </c>
      <c r="P3745">
        <v>111.1</v>
      </c>
      <c r="Q3745">
        <f t="shared" si="588"/>
        <v>0.10937319244902427</v>
      </c>
      <c r="R3745">
        <v>23.3</v>
      </c>
      <c r="S3745">
        <f t="shared" si="589"/>
        <v>-0.72245399219888284</v>
      </c>
      <c r="T3745" s="8">
        <v>0</v>
      </c>
    </row>
    <row r="3746" spans="1:20" x14ac:dyDescent="0.35">
      <c r="A3746">
        <v>15</v>
      </c>
      <c r="B3746">
        <f t="shared" si="580"/>
        <v>-1.248388883095366</v>
      </c>
      <c r="C3746">
        <v>0</v>
      </c>
      <c r="D3746">
        <v>0</v>
      </c>
      <c r="E3746" t="s">
        <v>23</v>
      </c>
      <c r="F3746">
        <f t="shared" si="581"/>
        <v>0</v>
      </c>
      <c r="G3746" t="s">
        <v>14</v>
      </c>
      <c r="H3746">
        <f t="shared" si="582"/>
        <v>1</v>
      </c>
      <c r="I3746">
        <f t="shared" si="583"/>
        <v>0</v>
      </c>
      <c r="J3746">
        <f t="shared" si="584"/>
        <v>0</v>
      </c>
      <c r="K3746" t="s">
        <v>19</v>
      </c>
      <c r="L3746">
        <f t="shared" si="585"/>
        <v>0</v>
      </c>
      <c r="M3746" t="s">
        <v>21</v>
      </c>
      <c r="N3746">
        <f t="shared" si="586"/>
        <v>0</v>
      </c>
      <c r="O3746">
        <f t="shared" si="587"/>
        <v>0</v>
      </c>
      <c r="P3746">
        <v>122.25</v>
      </c>
      <c r="Q3746">
        <f t="shared" si="588"/>
        <v>0.35562351201566456</v>
      </c>
      <c r="R3746">
        <v>21</v>
      </c>
      <c r="S3746">
        <f t="shared" si="589"/>
        <v>-1.0212015036447122</v>
      </c>
      <c r="T3746" s="8">
        <v>0</v>
      </c>
    </row>
    <row r="3747" spans="1:20" x14ac:dyDescent="0.35">
      <c r="A3747">
        <v>29</v>
      </c>
      <c r="B3747">
        <f t="shared" si="580"/>
        <v>-0.62920572264775554</v>
      </c>
      <c r="C3747">
        <v>0</v>
      </c>
      <c r="D3747">
        <v>0</v>
      </c>
      <c r="E3747" t="s">
        <v>23</v>
      </c>
      <c r="F3747">
        <f t="shared" si="581"/>
        <v>0</v>
      </c>
      <c r="G3747" t="s">
        <v>14</v>
      </c>
      <c r="H3747">
        <f t="shared" si="582"/>
        <v>1</v>
      </c>
      <c r="I3747">
        <f t="shared" si="583"/>
        <v>0</v>
      </c>
      <c r="J3747">
        <f t="shared" si="584"/>
        <v>0</v>
      </c>
      <c r="K3747" t="s">
        <v>15</v>
      </c>
      <c r="L3747">
        <f t="shared" si="585"/>
        <v>1</v>
      </c>
      <c r="M3747" t="s">
        <v>21</v>
      </c>
      <c r="N3747">
        <f t="shared" si="586"/>
        <v>0</v>
      </c>
      <c r="O3747">
        <f t="shared" si="587"/>
        <v>0</v>
      </c>
      <c r="P3747">
        <v>84.19</v>
      </c>
      <c r="Q3747">
        <f t="shared" si="588"/>
        <v>-0.48494035907907312</v>
      </c>
      <c r="R3747">
        <v>21.2</v>
      </c>
      <c r="S3747">
        <f t="shared" si="589"/>
        <v>-0.99522345917116184</v>
      </c>
      <c r="T3747" s="8">
        <v>0</v>
      </c>
    </row>
    <row r="3748" spans="1:20" x14ac:dyDescent="0.35">
      <c r="A3748">
        <v>8</v>
      </c>
      <c r="B3748">
        <f t="shared" si="580"/>
        <v>-1.5579804633191714</v>
      </c>
      <c r="C3748">
        <v>0</v>
      </c>
      <c r="D3748">
        <v>0</v>
      </c>
      <c r="E3748" t="s">
        <v>23</v>
      </c>
      <c r="F3748">
        <f t="shared" si="581"/>
        <v>0</v>
      </c>
      <c r="G3748" t="s">
        <v>26</v>
      </c>
      <c r="H3748">
        <f t="shared" si="582"/>
        <v>0</v>
      </c>
      <c r="I3748">
        <f t="shared" si="583"/>
        <v>0</v>
      </c>
      <c r="J3748">
        <f t="shared" si="584"/>
        <v>0</v>
      </c>
      <c r="K3748" t="s">
        <v>15</v>
      </c>
      <c r="L3748">
        <f t="shared" si="585"/>
        <v>1</v>
      </c>
      <c r="M3748" t="s">
        <v>21</v>
      </c>
      <c r="N3748">
        <f t="shared" si="586"/>
        <v>0</v>
      </c>
      <c r="O3748">
        <f t="shared" si="587"/>
        <v>0</v>
      </c>
      <c r="P3748">
        <v>84.6</v>
      </c>
      <c r="Q3748">
        <f t="shared" si="588"/>
        <v>-0.47588541459276623</v>
      </c>
      <c r="R3748">
        <v>18.399999999999999</v>
      </c>
      <c r="S3748">
        <f t="shared" si="589"/>
        <v>-1.358916081800867</v>
      </c>
      <c r="T3748" s="8">
        <v>0</v>
      </c>
    </row>
    <row r="3749" spans="1:20" x14ac:dyDescent="0.35">
      <c r="A3749">
        <v>21</v>
      </c>
      <c r="B3749">
        <f t="shared" si="580"/>
        <v>-0.98302467147496153</v>
      </c>
      <c r="C3749">
        <v>0</v>
      </c>
      <c r="D3749">
        <v>0</v>
      </c>
      <c r="E3749" t="s">
        <v>13</v>
      </c>
      <c r="F3749">
        <f t="shared" si="581"/>
        <v>1</v>
      </c>
      <c r="G3749" t="s">
        <v>14</v>
      </c>
      <c r="H3749">
        <f t="shared" si="582"/>
        <v>1</v>
      </c>
      <c r="I3749">
        <f t="shared" si="583"/>
        <v>0</v>
      </c>
      <c r="J3749">
        <f t="shared" si="584"/>
        <v>0</v>
      </c>
      <c r="K3749" t="s">
        <v>15</v>
      </c>
      <c r="L3749">
        <f t="shared" si="585"/>
        <v>1</v>
      </c>
      <c r="M3749" t="s">
        <v>21</v>
      </c>
      <c r="N3749">
        <f t="shared" si="586"/>
        <v>0</v>
      </c>
      <c r="O3749">
        <f t="shared" si="587"/>
        <v>0</v>
      </c>
      <c r="P3749">
        <v>126.35</v>
      </c>
      <c r="Q3749">
        <f t="shared" si="588"/>
        <v>0.44617295687873387</v>
      </c>
      <c r="R3749">
        <v>26.9</v>
      </c>
      <c r="S3749">
        <f t="shared" si="589"/>
        <v>-0.25484919167497661</v>
      </c>
      <c r="T3749" s="8">
        <v>0</v>
      </c>
    </row>
    <row r="3750" spans="1:20" x14ac:dyDescent="0.35">
      <c r="A3750">
        <v>56</v>
      </c>
      <c r="B3750">
        <f t="shared" si="580"/>
        <v>0.56493322964406478</v>
      </c>
      <c r="C3750">
        <v>1</v>
      </c>
      <c r="D3750">
        <v>0</v>
      </c>
      <c r="E3750" t="s">
        <v>23</v>
      </c>
      <c r="F3750">
        <f t="shared" si="581"/>
        <v>0</v>
      </c>
      <c r="G3750" t="s">
        <v>18</v>
      </c>
      <c r="H3750">
        <f t="shared" si="582"/>
        <v>0</v>
      </c>
      <c r="I3750">
        <f t="shared" si="583"/>
        <v>1</v>
      </c>
      <c r="J3750">
        <f t="shared" si="584"/>
        <v>0</v>
      </c>
      <c r="K3750" t="s">
        <v>15</v>
      </c>
      <c r="L3750">
        <f t="shared" si="585"/>
        <v>1</v>
      </c>
      <c r="M3750" t="s">
        <v>16</v>
      </c>
      <c r="N3750">
        <f t="shared" si="586"/>
        <v>1</v>
      </c>
      <c r="O3750">
        <f t="shared" si="587"/>
        <v>0</v>
      </c>
      <c r="P3750">
        <v>87.5</v>
      </c>
      <c r="Q3750">
        <f t="shared" si="588"/>
        <v>-0.41183824627498528</v>
      </c>
      <c r="R3750">
        <v>20.2</v>
      </c>
      <c r="S3750">
        <f t="shared" si="589"/>
        <v>-1.1251136815389138</v>
      </c>
      <c r="T3750" s="8">
        <v>0</v>
      </c>
    </row>
    <row r="3751" spans="1:20" x14ac:dyDescent="0.35">
      <c r="A3751">
        <v>14</v>
      </c>
      <c r="B3751">
        <f t="shared" si="580"/>
        <v>-1.2926162516987669</v>
      </c>
      <c r="C3751">
        <v>0</v>
      </c>
      <c r="D3751">
        <v>0</v>
      </c>
      <c r="E3751" t="s">
        <v>23</v>
      </c>
      <c r="F3751">
        <f t="shared" si="581"/>
        <v>0</v>
      </c>
      <c r="G3751" t="s">
        <v>18</v>
      </c>
      <c r="H3751">
        <f t="shared" si="582"/>
        <v>0</v>
      </c>
      <c r="I3751">
        <f t="shared" si="583"/>
        <v>1</v>
      </c>
      <c r="J3751">
        <f t="shared" si="584"/>
        <v>0</v>
      </c>
      <c r="K3751" t="s">
        <v>19</v>
      </c>
      <c r="L3751">
        <f t="shared" si="585"/>
        <v>0</v>
      </c>
      <c r="M3751" t="s">
        <v>21</v>
      </c>
      <c r="N3751">
        <f t="shared" si="586"/>
        <v>0</v>
      </c>
      <c r="O3751">
        <f t="shared" si="587"/>
        <v>0</v>
      </c>
      <c r="P3751">
        <v>77.52</v>
      </c>
      <c r="Q3751">
        <f t="shared" si="588"/>
        <v>-0.63224884620996913</v>
      </c>
      <c r="R3751">
        <v>21.9</v>
      </c>
      <c r="S3751">
        <f t="shared" si="589"/>
        <v>-0.90430030351373569</v>
      </c>
      <c r="T3751" s="8">
        <v>0</v>
      </c>
    </row>
    <row r="3752" spans="1:20" x14ac:dyDescent="0.35">
      <c r="A3752">
        <v>78</v>
      </c>
      <c r="B3752">
        <f t="shared" si="580"/>
        <v>1.5379353389188812</v>
      </c>
      <c r="C3752">
        <v>0</v>
      </c>
      <c r="D3752">
        <v>0</v>
      </c>
      <c r="E3752" t="s">
        <v>13</v>
      </c>
      <c r="F3752">
        <f t="shared" si="581"/>
        <v>1</v>
      </c>
      <c r="G3752" t="s">
        <v>14</v>
      </c>
      <c r="H3752">
        <f t="shared" si="582"/>
        <v>1</v>
      </c>
      <c r="I3752">
        <f t="shared" si="583"/>
        <v>0</v>
      </c>
      <c r="J3752">
        <f t="shared" si="584"/>
        <v>0</v>
      </c>
      <c r="K3752" t="s">
        <v>19</v>
      </c>
      <c r="L3752">
        <f t="shared" si="585"/>
        <v>0</v>
      </c>
      <c r="M3752" t="s">
        <v>16</v>
      </c>
      <c r="N3752">
        <f t="shared" si="586"/>
        <v>1</v>
      </c>
      <c r="O3752">
        <f t="shared" si="587"/>
        <v>0</v>
      </c>
      <c r="P3752">
        <v>133.13</v>
      </c>
      <c r="Q3752">
        <f t="shared" si="588"/>
        <v>0.59591081935961465</v>
      </c>
      <c r="R3752">
        <v>24.2</v>
      </c>
      <c r="S3752">
        <f t="shared" si="589"/>
        <v>-0.60555279206790646</v>
      </c>
      <c r="T3752" s="8">
        <v>0</v>
      </c>
    </row>
    <row r="3753" spans="1:20" x14ac:dyDescent="0.35">
      <c r="A3753">
        <v>36</v>
      </c>
      <c r="B3753">
        <f t="shared" si="580"/>
        <v>-0.31961414242395031</v>
      </c>
      <c r="C3753">
        <v>0</v>
      </c>
      <c r="D3753">
        <v>0</v>
      </c>
      <c r="E3753" t="s">
        <v>23</v>
      </c>
      <c r="F3753">
        <f t="shared" si="581"/>
        <v>0</v>
      </c>
      <c r="G3753" t="s">
        <v>14</v>
      </c>
      <c r="H3753">
        <f t="shared" si="582"/>
        <v>1</v>
      </c>
      <c r="I3753">
        <f t="shared" si="583"/>
        <v>0</v>
      </c>
      <c r="J3753">
        <f t="shared" si="584"/>
        <v>0</v>
      </c>
      <c r="K3753" t="s">
        <v>15</v>
      </c>
      <c r="L3753">
        <f t="shared" si="585"/>
        <v>1</v>
      </c>
      <c r="M3753" t="s">
        <v>21</v>
      </c>
      <c r="N3753">
        <f t="shared" si="586"/>
        <v>0</v>
      </c>
      <c r="O3753">
        <f t="shared" si="587"/>
        <v>0</v>
      </c>
      <c r="P3753">
        <v>96.1</v>
      </c>
      <c r="Q3753">
        <f t="shared" si="588"/>
        <v>-0.22190526436708358</v>
      </c>
      <c r="R3753">
        <v>29.6</v>
      </c>
      <c r="S3753">
        <f t="shared" si="589"/>
        <v>9.5854408717953685E-2</v>
      </c>
      <c r="T3753" s="8">
        <v>0</v>
      </c>
    </row>
    <row r="3754" spans="1:20" x14ac:dyDescent="0.35">
      <c r="A3754">
        <v>57</v>
      </c>
      <c r="B3754">
        <f t="shared" si="580"/>
        <v>0.60916059824746549</v>
      </c>
      <c r="C3754">
        <v>1</v>
      </c>
      <c r="D3754">
        <v>0</v>
      </c>
      <c r="E3754" t="s">
        <v>13</v>
      </c>
      <c r="F3754">
        <f t="shared" si="581"/>
        <v>1</v>
      </c>
      <c r="G3754" t="s">
        <v>14</v>
      </c>
      <c r="H3754">
        <f t="shared" si="582"/>
        <v>1</v>
      </c>
      <c r="I3754">
        <f t="shared" si="583"/>
        <v>0</v>
      </c>
      <c r="J3754">
        <f t="shared" si="584"/>
        <v>0</v>
      </c>
      <c r="K3754" t="s">
        <v>15</v>
      </c>
      <c r="L3754">
        <f t="shared" si="585"/>
        <v>1</v>
      </c>
      <c r="M3754" t="s">
        <v>22</v>
      </c>
      <c r="N3754">
        <f t="shared" si="586"/>
        <v>0</v>
      </c>
      <c r="O3754">
        <f t="shared" si="587"/>
        <v>1</v>
      </c>
      <c r="P3754">
        <v>108.61</v>
      </c>
      <c r="Q3754">
        <f t="shared" si="588"/>
        <v>5.4380968617550478E-2</v>
      </c>
      <c r="R3754">
        <v>38.1</v>
      </c>
      <c r="S3754">
        <f t="shared" si="589"/>
        <v>1.1999212988438441</v>
      </c>
      <c r="T3754" s="8">
        <v>0</v>
      </c>
    </row>
    <row r="3755" spans="1:20" x14ac:dyDescent="0.35">
      <c r="A3755">
        <v>79</v>
      </c>
      <c r="B3755">
        <f t="shared" si="580"/>
        <v>1.5821627075222819</v>
      </c>
      <c r="C3755">
        <v>1</v>
      </c>
      <c r="D3755">
        <v>1</v>
      </c>
      <c r="E3755" t="s">
        <v>13</v>
      </c>
      <c r="F3755">
        <f t="shared" si="581"/>
        <v>1</v>
      </c>
      <c r="G3755" t="s">
        <v>18</v>
      </c>
      <c r="H3755">
        <f t="shared" si="582"/>
        <v>0</v>
      </c>
      <c r="I3755">
        <f t="shared" si="583"/>
        <v>1</v>
      </c>
      <c r="J3755">
        <f t="shared" si="584"/>
        <v>0</v>
      </c>
      <c r="K3755" t="s">
        <v>19</v>
      </c>
      <c r="L3755">
        <f t="shared" si="585"/>
        <v>0</v>
      </c>
      <c r="M3755" t="s">
        <v>21</v>
      </c>
      <c r="N3755">
        <f t="shared" si="586"/>
        <v>0</v>
      </c>
      <c r="O3755">
        <f t="shared" si="587"/>
        <v>0</v>
      </c>
      <c r="P3755">
        <v>205.23</v>
      </c>
      <c r="Q3755">
        <f t="shared" si="588"/>
        <v>2.1882559351223727</v>
      </c>
      <c r="R3755">
        <v>22</v>
      </c>
      <c r="S3755">
        <f t="shared" si="589"/>
        <v>-0.89131128127696035</v>
      </c>
      <c r="T3755" s="8">
        <v>0</v>
      </c>
    </row>
    <row r="3756" spans="1:20" x14ac:dyDescent="0.35">
      <c r="A3756">
        <v>26</v>
      </c>
      <c r="B3756">
        <f t="shared" si="580"/>
        <v>-0.76188782845795777</v>
      </c>
      <c r="C3756">
        <v>0</v>
      </c>
      <c r="D3756">
        <v>0</v>
      </c>
      <c r="E3756" t="s">
        <v>23</v>
      </c>
      <c r="F3756">
        <f t="shared" si="581"/>
        <v>0</v>
      </c>
      <c r="G3756" t="s">
        <v>25</v>
      </c>
      <c r="H3756">
        <f t="shared" si="582"/>
        <v>0</v>
      </c>
      <c r="I3756">
        <f t="shared" si="583"/>
        <v>0</v>
      </c>
      <c r="J3756">
        <f t="shared" si="584"/>
        <v>1</v>
      </c>
      <c r="K3756" t="s">
        <v>19</v>
      </c>
      <c r="L3756">
        <f t="shared" si="585"/>
        <v>0</v>
      </c>
      <c r="M3756" t="s">
        <v>22</v>
      </c>
      <c r="N3756">
        <f t="shared" si="586"/>
        <v>0</v>
      </c>
      <c r="O3756">
        <f t="shared" si="587"/>
        <v>1</v>
      </c>
      <c r="P3756">
        <v>76.739999999999995</v>
      </c>
      <c r="Q3756">
        <f t="shared" si="588"/>
        <v>-0.64947532596440671</v>
      </c>
      <c r="R3756">
        <v>29.8</v>
      </c>
      <c r="S3756">
        <f t="shared" si="589"/>
        <v>0.12183245319150394</v>
      </c>
      <c r="T3756" s="8">
        <v>0</v>
      </c>
    </row>
    <row r="3757" spans="1:20" x14ac:dyDescent="0.35">
      <c r="A3757">
        <v>22</v>
      </c>
      <c r="B3757">
        <f t="shared" si="580"/>
        <v>-0.93879730287156082</v>
      </c>
      <c r="C3757">
        <v>0</v>
      </c>
      <c r="D3757">
        <v>0</v>
      </c>
      <c r="E3757" t="s">
        <v>13</v>
      </c>
      <c r="F3757">
        <f t="shared" si="581"/>
        <v>1</v>
      </c>
      <c r="G3757" t="s">
        <v>14</v>
      </c>
      <c r="H3757">
        <f t="shared" si="582"/>
        <v>1</v>
      </c>
      <c r="I3757">
        <f t="shared" si="583"/>
        <v>0</v>
      </c>
      <c r="J3757">
        <f t="shared" si="584"/>
        <v>0</v>
      </c>
      <c r="K3757" t="s">
        <v>15</v>
      </c>
      <c r="L3757">
        <f t="shared" si="585"/>
        <v>1</v>
      </c>
      <c r="M3757" t="s">
        <v>21</v>
      </c>
      <c r="N3757">
        <f t="shared" si="586"/>
        <v>0</v>
      </c>
      <c r="O3757">
        <f t="shared" si="587"/>
        <v>0</v>
      </c>
      <c r="P3757">
        <v>138.55000000000001</v>
      </c>
      <c r="Q3757">
        <f t="shared" si="588"/>
        <v>0.71561276842250199</v>
      </c>
      <c r="R3757">
        <v>24</v>
      </c>
      <c r="S3757">
        <f t="shared" si="589"/>
        <v>-0.6315308365414567</v>
      </c>
      <c r="T3757" s="8">
        <v>0</v>
      </c>
    </row>
    <row r="3758" spans="1:20" x14ac:dyDescent="0.35">
      <c r="A3758">
        <v>72</v>
      </c>
      <c r="B3758">
        <f t="shared" si="580"/>
        <v>1.2725711272984768</v>
      </c>
      <c r="C3758">
        <v>0</v>
      </c>
      <c r="D3758">
        <v>1</v>
      </c>
      <c r="E3758" t="s">
        <v>13</v>
      </c>
      <c r="F3758">
        <f t="shared" si="581"/>
        <v>1</v>
      </c>
      <c r="G3758" t="s">
        <v>14</v>
      </c>
      <c r="H3758">
        <f t="shared" si="582"/>
        <v>1</v>
      </c>
      <c r="I3758">
        <f t="shared" si="583"/>
        <v>0</v>
      </c>
      <c r="J3758">
        <f t="shared" si="584"/>
        <v>0</v>
      </c>
      <c r="K3758" t="s">
        <v>15</v>
      </c>
      <c r="L3758">
        <f t="shared" si="585"/>
        <v>1</v>
      </c>
      <c r="M3758" t="s">
        <v>21</v>
      </c>
      <c r="N3758">
        <f t="shared" si="586"/>
        <v>0</v>
      </c>
      <c r="O3758">
        <f t="shared" si="587"/>
        <v>0</v>
      </c>
      <c r="P3758">
        <v>234.27</v>
      </c>
      <c r="Q3758">
        <f t="shared" si="588"/>
        <v>2.8296110275183577</v>
      </c>
      <c r="R3758">
        <v>26.9</v>
      </c>
      <c r="S3758">
        <f t="shared" si="589"/>
        <v>-0.25484919167497661</v>
      </c>
      <c r="T3758" s="8">
        <v>0</v>
      </c>
    </row>
    <row r="3759" spans="1:20" x14ac:dyDescent="0.35">
      <c r="A3759">
        <v>54</v>
      </c>
      <c r="B3759">
        <f t="shared" si="580"/>
        <v>0.47647849243726326</v>
      </c>
      <c r="C3759">
        <v>0</v>
      </c>
      <c r="D3759">
        <v>0</v>
      </c>
      <c r="E3759" t="s">
        <v>13</v>
      </c>
      <c r="F3759">
        <f t="shared" si="581"/>
        <v>1</v>
      </c>
      <c r="G3759" t="s">
        <v>14</v>
      </c>
      <c r="H3759">
        <f t="shared" si="582"/>
        <v>1</v>
      </c>
      <c r="I3759">
        <f t="shared" si="583"/>
        <v>0</v>
      </c>
      <c r="J3759">
        <f t="shared" si="584"/>
        <v>0</v>
      </c>
      <c r="K3759" t="s">
        <v>15</v>
      </c>
      <c r="L3759">
        <f t="shared" si="585"/>
        <v>1</v>
      </c>
      <c r="M3759" t="s">
        <v>21</v>
      </c>
      <c r="N3759">
        <f t="shared" si="586"/>
        <v>0</v>
      </c>
      <c r="O3759">
        <f t="shared" si="587"/>
        <v>0</v>
      </c>
      <c r="P3759">
        <v>75.16</v>
      </c>
      <c r="Q3759">
        <f t="shared" si="588"/>
        <v>-0.68436999008237009</v>
      </c>
      <c r="R3759">
        <v>38</v>
      </c>
      <c r="S3759">
        <f t="shared" si="589"/>
        <v>1.1869322766070687</v>
      </c>
      <c r="T3759" s="8">
        <v>0</v>
      </c>
    </row>
    <row r="3760" spans="1:20" x14ac:dyDescent="0.35">
      <c r="A3760">
        <v>8</v>
      </c>
      <c r="B3760">
        <f t="shared" si="580"/>
        <v>-1.5579804633191714</v>
      </c>
      <c r="C3760">
        <v>0</v>
      </c>
      <c r="D3760">
        <v>0</v>
      </c>
      <c r="E3760" t="s">
        <v>23</v>
      </c>
      <c r="F3760">
        <f t="shared" si="581"/>
        <v>0</v>
      </c>
      <c r="G3760" t="s">
        <v>26</v>
      </c>
      <c r="H3760">
        <f t="shared" si="582"/>
        <v>0</v>
      </c>
      <c r="I3760">
        <f t="shared" si="583"/>
        <v>0</v>
      </c>
      <c r="J3760">
        <f t="shared" si="584"/>
        <v>0</v>
      </c>
      <c r="K3760" t="s">
        <v>19</v>
      </c>
      <c r="L3760">
        <f t="shared" si="585"/>
        <v>0</v>
      </c>
      <c r="M3760" t="s">
        <v>21</v>
      </c>
      <c r="N3760">
        <f t="shared" si="586"/>
        <v>0</v>
      </c>
      <c r="O3760">
        <f t="shared" si="587"/>
        <v>0</v>
      </c>
      <c r="P3760">
        <v>77.08</v>
      </c>
      <c r="Q3760">
        <f t="shared" si="588"/>
        <v>-0.64196634760990823</v>
      </c>
      <c r="R3760">
        <v>16.899999999999999</v>
      </c>
      <c r="S3760">
        <f t="shared" si="589"/>
        <v>-1.5537514153524947</v>
      </c>
      <c r="T3760" s="8">
        <v>0</v>
      </c>
    </row>
    <row r="3761" spans="1:20" x14ac:dyDescent="0.35">
      <c r="A3761">
        <v>62</v>
      </c>
      <c r="B3761">
        <f t="shared" si="580"/>
        <v>0.83029744126446925</v>
      </c>
      <c r="C3761">
        <v>0</v>
      </c>
      <c r="D3761">
        <v>0</v>
      </c>
      <c r="E3761" t="s">
        <v>13</v>
      </c>
      <c r="F3761">
        <f t="shared" si="581"/>
        <v>1</v>
      </c>
      <c r="G3761" t="s">
        <v>14</v>
      </c>
      <c r="H3761">
        <f t="shared" si="582"/>
        <v>1</v>
      </c>
      <c r="I3761">
        <f t="shared" si="583"/>
        <v>0</v>
      </c>
      <c r="J3761">
        <f t="shared" si="584"/>
        <v>0</v>
      </c>
      <c r="K3761" t="s">
        <v>15</v>
      </c>
      <c r="L3761">
        <f t="shared" si="585"/>
        <v>1</v>
      </c>
      <c r="M3761" t="s">
        <v>21</v>
      </c>
      <c r="N3761">
        <f t="shared" si="586"/>
        <v>0</v>
      </c>
      <c r="O3761">
        <f t="shared" si="587"/>
        <v>0</v>
      </c>
      <c r="P3761">
        <v>101.19</v>
      </c>
      <c r="Q3761">
        <f t="shared" si="588"/>
        <v>-0.1094914413541509</v>
      </c>
      <c r="R3761">
        <v>23.4</v>
      </c>
      <c r="S3761">
        <f t="shared" si="589"/>
        <v>-0.70946496996210795</v>
      </c>
      <c r="T3761" s="8">
        <v>0</v>
      </c>
    </row>
    <row r="3762" spans="1:20" x14ac:dyDescent="0.35">
      <c r="A3762">
        <v>28</v>
      </c>
      <c r="B3762">
        <f t="shared" si="580"/>
        <v>-0.67343309125115636</v>
      </c>
      <c r="C3762">
        <v>0</v>
      </c>
      <c r="D3762">
        <v>0</v>
      </c>
      <c r="E3762" t="s">
        <v>23</v>
      </c>
      <c r="F3762">
        <f t="shared" si="581"/>
        <v>0</v>
      </c>
      <c r="G3762" t="s">
        <v>14</v>
      </c>
      <c r="H3762">
        <f t="shared" si="582"/>
        <v>1</v>
      </c>
      <c r="I3762">
        <f t="shared" si="583"/>
        <v>0</v>
      </c>
      <c r="J3762">
        <f t="shared" si="584"/>
        <v>0</v>
      </c>
      <c r="K3762" t="s">
        <v>15</v>
      </c>
      <c r="L3762">
        <f t="shared" si="585"/>
        <v>1</v>
      </c>
      <c r="M3762" t="s">
        <v>21</v>
      </c>
      <c r="N3762">
        <f t="shared" si="586"/>
        <v>0</v>
      </c>
      <c r="O3762">
        <f t="shared" si="587"/>
        <v>0</v>
      </c>
      <c r="P3762">
        <v>107.74</v>
      </c>
      <c r="Q3762">
        <f t="shared" si="588"/>
        <v>3.5166818122216122E-2</v>
      </c>
      <c r="R3762">
        <v>38.5</v>
      </c>
      <c r="S3762">
        <f t="shared" si="589"/>
        <v>1.2518773877909446</v>
      </c>
      <c r="T3762" s="8">
        <v>0</v>
      </c>
    </row>
    <row r="3763" spans="1:20" x14ac:dyDescent="0.35">
      <c r="A3763">
        <v>50</v>
      </c>
      <c r="B3763">
        <f t="shared" si="580"/>
        <v>0.29956901802366021</v>
      </c>
      <c r="C3763">
        <v>0</v>
      </c>
      <c r="D3763">
        <v>0</v>
      </c>
      <c r="E3763" t="s">
        <v>13</v>
      </c>
      <c r="F3763">
        <f t="shared" si="581"/>
        <v>1</v>
      </c>
      <c r="G3763" t="s">
        <v>14</v>
      </c>
      <c r="H3763">
        <f t="shared" si="582"/>
        <v>1</v>
      </c>
      <c r="I3763">
        <f t="shared" si="583"/>
        <v>0</v>
      </c>
      <c r="J3763">
        <f t="shared" si="584"/>
        <v>0</v>
      </c>
      <c r="K3763" t="s">
        <v>19</v>
      </c>
      <c r="L3763">
        <f t="shared" si="585"/>
        <v>0</v>
      </c>
      <c r="M3763" t="s">
        <v>22</v>
      </c>
      <c r="N3763">
        <f t="shared" si="586"/>
        <v>0</v>
      </c>
      <c r="O3763">
        <f t="shared" si="587"/>
        <v>1</v>
      </c>
      <c r="P3763">
        <v>62.32</v>
      </c>
      <c r="Q3763">
        <f t="shared" si="588"/>
        <v>-0.96794434911695826</v>
      </c>
      <c r="R3763">
        <v>21.6</v>
      </c>
      <c r="S3763">
        <f t="shared" si="589"/>
        <v>-0.94326737022406093</v>
      </c>
      <c r="T3763" s="8">
        <v>0</v>
      </c>
    </row>
    <row r="3764" spans="1:20" x14ac:dyDescent="0.35">
      <c r="A3764">
        <v>7</v>
      </c>
      <c r="B3764">
        <f t="shared" si="580"/>
        <v>-1.6022078319225721</v>
      </c>
      <c r="C3764">
        <v>0</v>
      </c>
      <c r="D3764">
        <v>0</v>
      </c>
      <c r="E3764" t="s">
        <v>23</v>
      </c>
      <c r="F3764">
        <f t="shared" si="581"/>
        <v>0</v>
      </c>
      <c r="G3764" t="s">
        <v>26</v>
      </c>
      <c r="H3764">
        <f t="shared" si="582"/>
        <v>0</v>
      </c>
      <c r="I3764">
        <f t="shared" si="583"/>
        <v>0</v>
      </c>
      <c r="J3764">
        <f t="shared" si="584"/>
        <v>0</v>
      </c>
      <c r="K3764" t="s">
        <v>15</v>
      </c>
      <c r="L3764">
        <f t="shared" si="585"/>
        <v>1</v>
      </c>
      <c r="M3764" t="s">
        <v>21</v>
      </c>
      <c r="N3764">
        <f t="shared" si="586"/>
        <v>0</v>
      </c>
      <c r="O3764">
        <f t="shared" si="587"/>
        <v>0</v>
      </c>
      <c r="P3764">
        <v>56.32</v>
      </c>
      <c r="Q3764">
        <f t="shared" si="588"/>
        <v>-1.1004557318434014</v>
      </c>
      <c r="R3764">
        <v>15.9</v>
      </c>
      <c r="S3764">
        <f t="shared" si="589"/>
        <v>-1.6836416377202463</v>
      </c>
      <c r="T3764" s="8">
        <v>0</v>
      </c>
    </row>
    <row r="3765" spans="1:20" x14ac:dyDescent="0.35">
      <c r="A3765">
        <v>33</v>
      </c>
      <c r="B3765">
        <f t="shared" si="580"/>
        <v>-0.45229624823415254</v>
      </c>
      <c r="C3765">
        <v>0</v>
      </c>
      <c r="D3765">
        <v>0</v>
      </c>
      <c r="E3765" t="s">
        <v>13</v>
      </c>
      <c r="F3765">
        <f t="shared" si="581"/>
        <v>1</v>
      </c>
      <c r="G3765" t="s">
        <v>14</v>
      </c>
      <c r="H3765">
        <f t="shared" si="582"/>
        <v>1</v>
      </c>
      <c r="I3765">
        <f t="shared" si="583"/>
        <v>0</v>
      </c>
      <c r="J3765">
        <f t="shared" si="584"/>
        <v>0</v>
      </c>
      <c r="K3765" t="s">
        <v>19</v>
      </c>
      <c r="L3765">
        <f t="shared" si="585"/>
        <v>0</v>
      </c>
      <c r="M3765" t="s">
        <v>21</v>
      </c>
      <c r="N3765">
        <f t="shared" si="586"/>
        <v>0</v>
      </c>
      <c r="O3765">
        <f t="shared" si="587"/>
        <v>0</v>
      </c>
      <c r="P3765">
        <v>131.28</v>
      </c>
      <c r="Q3765">
        <f t="shared" si="588"/>
        <v>0.55505314301896147</v>
      </c>
      <c r="R3765">
        <v>25.1</v>
      </c>
      <c r="S3765">
        <f t="shared" si="589"/>
        <v>-0.48865159193692953</v>
      </c>
      <c r="T3765" s="8">
        <v>0</v>
      </c>
    </row>
    <row r="3766" spans="1:20" x14ac:dyDescent="0.35">
      <c r="A3766">
        <v>55</v>
      </c>
      <c r="B3766">
        <f t="shared" si="580"/>
        <v>0.52070586104066396</v>
      </c>
      <c r="C3766">
        <v>0</v>
      </c>
      <c r="D3766">
        <v>0</v>
      </c>
      <c r="E3766" t="s">
        <v>13</v>
      </c>
      <c r="F3766">
        <f t="shared" si="581"/>
        <v>1</v>
      </c>
      <c r="G3766" t="s">
        <v>14</v>
      </c>
      <c r="H3766">
        <f t="shared" si="582"/>
        <v>1</v>
      </c>
      <c r="I3766">
        <f t="shared" si="583"/>
        <v>0</v>
      </c>
      <c r="J3766">
        <f t="shared" si="584"/>
        <v>0</v>
      </c>
      <c r="K3766" t="s">
        <v>15</v>
      </c>
      <c r="L3766">
        <f t="shared" si="585"/>
        <v>1</v>
      </c>
      <c r="M3766" t="s">
        <v>22</v>
      </c>
      <c r="N3766">
        <f t="shared" si="586"/>
        <v>0</v>
      </c>
      <c r="O3766">
        <f t="shared" si="587"/>
        <v>1</v>
      </c>
      <c r="P3766">
        <v>67.02</v>
      </c>
      <c r="Q3766">
        <f t="shared" si="588"/>
        <v>-0.86414376598124454</v>
      </c>
      <c r="R3766">
        <v>41.1</v>
      </c>
      <c r="S3766">
        <f t="shared" si="589"/>
        <v>1.5895919659470996</v>
      </c>
      <c r="T3766" s="8">
        <v>0</v>
      </c>
    </row>
    <row r="3767" spans="1:20" x14ac:dyDescent="0.35">
      <c r="A3767">
        <v>25</v>
      </c>
      <c r="B3767">
        <f t="shared" si="580"/>
        <v>-0.80611519706135859</v>
      </c>
      <c r="C3767">
        <v>0</v>
      </c>
      <c r="D3767">
        <v>0</v>
      </c>
      <c r="E3767" t="s">
        <v>23</v>
      </c>
      <c r="F3767">
        <f t="shared" si="581"/>
        <v>0</v>
      </c>
      <c r="G3767" t="s">
        <v>14</v>
      </c>
      <c r="H3767">
        <f t="shared" si="582"/>
        <v>1</v>
      </c>
      <c r="I3767">
        <f t="shared" si="583"/>
        <v>0</v>
      </c>
      <c r="J3767">
        <f t="shared" si="584"/>
        <v>0</v>
      </c>
      <c r="K3767" t="s">
        <v>19</v>
      </c>
      <c r="L3767">
        <f t="shared" si="585"/>
        <v>0</v>
      </c>
      <c r="M3767" t="s">
        <v>22</v>
      </c>
      <c r="N3767">
        <f t="shared" si="586"/>
        <v>0</v>
      </c>
      <c r="O3767">
        <f t="shared" si="587"/>
        <v>1</v>
      </c>
      <c r="P3767">
        <v>76.72</v>
      </c>
      <c r="Q3767">
        <f t="shared" si="588"/>
        <v>-0.64991703057349481</v>
      </c>
      <c r="R3767">
        <v>21.5</v>
      </c>
      <c r="S3767">
        <f t="shared" si="589"/>
        <v>-0.95625639246083627</v>
      </c>
      <c r="T3767" s="8">
        <v>0</v>
      </c>
    </row>
    <row r="3768" spans="1:20" x14ac:dyDescent="0.35">
      <c r="A3768">
        <v>25</v>
      </c>
      <c r="B3768">
        <f t="shared" si="580"/>
        <v>-0.80611519706135859</v>
      </c>
      <c r="C3768">
        <v>0</v>
      </c>
      <c r="D3768">
        <v>0</v>
      </c>
      <c r="E3768" t="s">
        <v>23</v>
      </c>
      <c r="F3768">
        <f t="shared" si="581"/>
        <v>0</v>
      </c>
      <c r="G3768" t="s">
        <v>14</v>
      </c>
      <c r="H3768">
        <f t="shared" si="582"/>
        <v>1</v>
      </c>
      <c r="I3768">
        <f t="shared" si="583"/>
        <v>0</v>
      </c>
      <c r="J3768">
        <f t="shared" si="584"/>
        <v>0</v>
      </c>
      <c r="K3768" t="s">
        <v>15</v>
      </c>
      <c r="L3768">
        <f t="shared" si="585"/>
        <v>1</v>
      </c>
      <c r="M3768" t="s">
        <v>22</v>
      </c>
      <c r="N3768">
        <f t="shared" si="586"/>
        <v>0</v>
      </c>
      <c r="O3768">
        <f t="shared" si="587"/>
        <v>1</v>
      </c>
      <c r="P3768">
        <v>125.98</v>
      </c>
      <c r="Q3768">
        <f t="shared" si="588"/>
        <v>0.43800142161060346</v>
      </c>
      <c r="R3768">
        <v>21</v>
      </c>
      <c r="S3768">
        <f t="shared" si="589"/>
        <v>-1.0212015036447122</v>
      </c>
      <c r="T3768" s="8">
        <v>0</v>
      </c>
    </row>
    <row r="3769" spans="1:20" x14ac:dyDescent="0.35">
      <c r="A3769">
        <v>37</v>
      </c>
      <c r="B3769">
        <f t="shared" si="580"/>
        <v>-0.27538677382054955</v>
      </c>
      <c r="C3769">
        <v>0</v>
      </c>
      <c r="D3769">
        <v>0</v>
      </c>
      <c r="E3769" t="s">
        <v>13</v>
      </c>
      <c r="F3769">
        <f t="shared" si="581"/>
        <v>1</v>
      </c>
      <c r="G3769" t="s">
        <v>25</v>
      </c>
      <c r="H3769">
        <f t="shared" si="582"/>
        <v>0</v>
      </c>
      <c r="I3769">
        <f t="shared" si="583"/>
        <v>0</v>
      </c>
      <c r="J3769">
        <f t="shared" si="584"/>
        <v>1</v>
      </c>
      <c r="K3769" t="s">
        <v>15</v>
      </c>
      <c r="L3769">
        <f t="shared" si="585"/>
        <v>1</v>
      </c>
      <c r="M3769" t="s">
        <v>22</v>
      </c>
      <c r="N3769">
        <f t="shared" si="586"/>
        <v>0</v>
      </c>
      <c r="O3769">
        <f t="shared" si="587"/>
        <v>1</v>
      </c>
      <c r="P3769">
        <v>72.09</v>
      </c>
      <c r="Q3769">
        <f t="shared" si="588"/>
        <v>-0.75217164757739996</v>
      </c>
      <c r="R3769">
        <v>24.1</v>
      </c>
      <c r="S3769">
        <f t="shared" si="589"/>
        <v>-0.61854181430468136</v>
      </c>
      <c r="T3769" s="8">
        <v>0</v>
      </c>
    </row>
    <row r="3770" spans="1:20" x14ac:dyDescent="0.35">
      <c r="A3770">
        <v>58</v>
      </c>
      <c r="B3770">
        <f t="shared" si="580"/>
        <v>0.6533879668508662</v>
      </c>
      <c r="C3770">
        <v>0</v>
      </c>
      <c r="D3770">
        <v>0</v>
      </c>
      <c r="E3770" t="s">
        <v>13</v>
      </c>
      <c r="F3770">
        <f t="shared" si="581"/>
        <v>1</v>
      </c>
      <c r="G3770" t="s">
        <v>14</v>
      </c>
      <c r="H3770">
        <f t="shared" si="582"/>
        <v>1</v>
      </c>
      <c r="I3770">
        <f t="shared" si="583"/>
        <v>0</v>
      </c>
      <c r="J3770">
        <f t="shared" si="584"/>
        <v>0</v>
      </c>
      <c r="K3770" t="s">
        <v>15</v>
      </c>
      <c r="L3770">
        <f t="shared" si="585"/>
        <v>1</v>
      </c>
      <c r="M3770" t="s">
        <v>16</v>
      </c>
      <c r="N3770">
        <f t="shared" si="586"/>
        <v>1</v>
      </c>
      <c r="O3770">
        <f t="shared" si="587"/>
        <v>0</v>
      </c>
      <c r="P3770">
        <v>88.05</v>
      </c>
      <c r="Q3770">
        <f t="shared" si="588"/>
        <v>-0.3996913695250614</v>
      </c>
      <c r="R3770">
        <v>30.6</v>
      </c>
      <c r="S3770">
        <f t="shared" si="589"/>
        <v>0.2257446310857055</v>
      </c>
      <c r="T3770" s="8">
        <v>0</v>
      </c>
    </row>
    <row r="3771" spans="1:20" x14ac:dyDescent="0.35">
      <c r="A3771">
        <v>45</v>
      </c>
      <c r="B3771">
        <f t="shared" si="580"/>
        <v>7.8432175006656474E-2</v>
      </c>
      <c r="C3771">
        <v>0</v>
      </c>
      <c r="D3771">
        <v>0</v>
      </c>
      <c r="E3771" t="s">
        <v>13</v>
      </c>
      <c r="F3771">
        <f t="shared" si="581"/>
        <v>1</v>
      </c>
      <c r="G3771" t="s">
        <v>25</v>
      </c>
      <c r="H3771">
        <f t="shared" si="582"/>
        <v>0</v>
      </c>
      <c r="I3771">
        <f t="shared" si="583"/>
        <v>0</v>
      </c>
      <c r="J3771">
        <f t="shared" si="584"/>
        <v>1</v>
      </c>
      <c r="K3771" t="s">
        <v>15</v>
      </c>
      <c r="L3771">
        <f t="shared" si="585"/>
        <v>1</v>
      </c>
      <c r="M3771" t="s">
        <v>22</v>
      </c>
      <c r="N3771">
        <f t="shared" si="586"/>
        <v>0</v>
      </c>
      <c r="O3771">
        <f t="shared" si="587"/>
        <v>1</v>
      </c>
      <c r="P3771">
        <v>55.47</v>
      </c>
      <c r="Q3771">
        <f t="shared" si="588"/>
        <v>-1.1192281777296476</v>
      </c>
      <c r="R3771">
        <v>19.8</v>
      </c>
      <c r="S3771">
        <f t="shared" si="589"/>
        <v>-1.1770697704860142</v>
      </c>
      <c r="T3771" s="8">
        <v>0</v>
      </c>
    </row>
    <row r="3772" spans="1:20" x14ac:dyDescent="0.35">
      <c r="A3772">
        <v>60</v>
      </c>
      <c r="B3772">
        <f t="shared" si="580"/>
        <v>0.74184270405766772</v>
      </c>
      <c r="C3772">
        <v>0</v>
      </c>
      <c r="D3772">
        <v>0</v>
      </c>
      <c r="E3772" t="s">
        <v>13</v>
      </c>
      <c r="F3772">
        <f t="shared" si="581"/>
        <v>1</v>
      </c>
      <c r="G3772" t="s">
        <v>25</v>
      </c>
      <c r="H3772">
        <f t="shared" si="582"/>
        <v>0</v>
      </c>
      <c r="I3772">
        <f t="shared" si="583"/>
        <v>0</v>
      </c>
      <c r="J3772">
        <f t="shared" si="584"/>
        <v>1</v>
      </c>
      <c r="K3772" t="s">
        <v>19</v>
      </c>
      <c r="L3772">
        <f t="shared" si="585"/>
        <v>0</v>
      </c>
      <c r="M3772" t="s">
        <v>16</v>
      </c>
      <c r="N3772">
        <f t="shared" si="586"/>
        <v>1</v>
      </c>
      <c r="O3772">
        <f t="shared" si="587"/>
        <v>0</v>
      </c>
      <c r="P3772">
        <v>145.94</v>
      </c>
      <c r="Q3772">
        <f t="shared" si="588"/>
        <v>0.87882262148057078</v>
      </c>
      <c r="R3772">
        <v>29.2</v>
      </c>
      <c r="S3772">
        <f t="shared" si="589"/>
        <v>4.3898319770852672E-2</v>
      </c>
      <c r="T3772" s="8">
        <v>0</v>
      </c>
    </row>
    <row r="3773" spans="1:20" x14ac:dyDescent="0.35">
      <c r="A3773">
        <v>66</v>
      </c>
      <c r="B3773">
        <f t="shared" si="580"/>
        <v>1.0072069156780723</v>
      </c>
      <c r="C3773">
        <v>0</v>
      </c>
      <c r="D3773">
        <v>1</v>
      </c>
      <c r="E3773" t="s">
        <v>13</v>
      </c>
      <c r="F3773">
        <f t="shared" si="581"/>
        <v>1</v>
      </c>
      <c r="G3773" t="s">
        <v>14</v>
      </c>
      <c r="H3773">
        <f t="shared" si="582"/>
        <v>1</v>
      </c>
      <c r="I3773">
        <f t="shared" si="583"/>
        <v>0</v>
      </c>
      <c r="J3773">
        <f t="shared" si="584"/>
        <v>0</v>
      </c>
      <c r="K3773" t="s">
        <v>19</v>
      </c>
      <c r="L3773">
        <f t="shared" si="585"/>
        <v>0</v>
      </c>
      <c r="M3773" t="s">
        <v>16</v>
      </c>
      <c r="N3773">
        <f t="shared" si="586"/>
        <v>1</v>
      </c>
      <c r="O3773">
        <f t="shared" si="587"/>
        <v>0</v>
      </c>
      <c r="P3773">
        <v>239.21</v>
      </c>
      <c r="Q3773">
        <f t="shared" si="588"/>
        <v>2.9387120659631294</v>
      </c>
      <c r="R3773">
        <v>33.700000000000003</v>
      </c>
      <c r="S3773">
        <f t="shared" si="589"/>
        <v>0.62840432042573635</v>
      </c>
      <c r="T3773" s="8">
        <v>0</v>
      </c>
    </row>
    <row r="3774" spans="1:20" x14ac:dyDescent="0.35">
      <c r="A3774">
        <v>80</v>
      </c>
      <c r="B3774">
        <f t="shared" si="580"/>
        <v>1.6263900761256829</v>
      </c>
      <c r="C3774">
        <v>0</v>
      </c>
      <c r="D3774">
        <v>0</v>
      </c>
      <c r="E3774" t="s">
        <v>13</v>
      </c>
      <c r="F3774">
        <f t="shared" si="581"/>
        <v>1</v>
      </c>
      <c r="G3774" t="s">
        <v>18</v>
      </c>
      <c r="H3774">
        <f t="shared" si="582"/>
        <v>0</v>
      </c>
      <c r="I3774">
        <f t="shared" si="583"/>
        <v>1</v>
      </c>
      <c r="J3774">
        <f t="shared" si="584"/>
        <v>0</v>
      </c>
      <c r="K3774" t="s">
        <v>19</v>
      </c>
      <c r="L3774">
        <f t="shared" si="585"/>
        <v>0</v>
      </c>
      <c r="M3774" t="s">
        <v>16</v>
      </c>
      <c r="N3774">
        <f t="shared" si="586"/>
        <v>1</v>
      </c>
      <c r="O3774">
        <f t="shared" si="587"/>
        <v>0</v>
      </c>
      <c r="P3774">
        <v>196.08</v>
      </c>
      <c r="Q3774">
        <f t="shared" si="588"/>
        <v>1.9861760764645475</v>
      </c>
      <c r="R3774">
        <v>31</v>
      </c>
      <c r="S3774">
        <f t="shared" si="589"/>
        <v>0.27770072003280605</v>
      </c>
      <c r="T3774" s="8">
        <v>0</v>
      </c>
    </row>
    <row r="3775" spans="1:20" x14ac:dyDescent="0.35">
      <c r="A3775">
        <v>38</v>
      </c>
      <c r="B3775">
        <f t="shared" si="580"/>
        <v>-0.23115940521714878</v>
      </c>
      <c r="C3775">
        <v>0</v>
      </c>
      <c r="D3775">
        <v>0</v>
      </c>
      <c r="E3775" t="s">
        <v>13</v>
      </c>
      <c r="F3775">
        <f t="shared" si="581"/>
        <v>1</v>
      </c>
      <c r="G3775" t="s">
        <v>25</v>
      </c>
      <c r="H3775">
        <f t="shared" si="582"/>
        <v>0</v>
      </c>
      <c r="I3775">
        <f t="shared" si="583"/>
        <v>0</v>
      </c>
      <c r="J3775">
        <f t="shared" si="584"/>
        <v>1</v>
      </c>
      <c r="K3775" t="s">
        <v>19</v>
      </c>
      <c r="L3775">
        <f t="shared" si="585"/>
        <v>0</v>
      </c>
      <c r="M3775" t="s">
        <v>21</v>
      </c>
      <c r="N3775">
        <f t="shared" si="586"/>
        <v>0</v>
      </c>
      <c r="O3775">
        <f t="shared" si="587"/>
        <v>0</v>
      </c>
      <c r="P3775">
        <v>93.93</v>
      </c>
      <c r="Q3775">
        <f t="shared" si="588"/>
        <v>-0.26983021445314687</v>
      </c>
      <c r="R3775">
        <v>21.5</v>
      </c>
      <c r="S3775">
        <f t="shared" si="589"/>
        <v>-0.95625639246083627</v>
      </c>
      <c r="T3775" s="8">
        <v>0</v>
      </c>
    </row>
    <row r="3776" spans="1:20" x14ac:dyDescent="0.35">
      <c r="A3776">
        <v>11</v>
      </c>
      <c r="B3776">
        <f t="shared" si="580"/>
        <v>-1.425298357508969</v>
      </c>
      <c r="C3776">
        <v>0</v>
      </c>
      <c r="D3776">
        <v>0</v>
      </c>
      <c r="E3776" t="s">
        <v>23</v>
      </c>
      <c r="F3776">
        <f t="shared" si="581"/>
        <v>0</v>
      </c>
      <c r="G3776" t="s">
        <v>26</v>
      </c>
      <c r="H3776">
        <f t="shared" si="582"/>
        <v>0</v>
      </c>
      <c r="I3776">
        <f t="shared" si="583"/>
        <v>0</v>
      </c>
      <c r="J3776">
        <f t="shared" si="584"/>
        <v>0</v>
      </c>
      <c r="K3776" t="s">
        <v>15</v>
      </c>
      <c r="L3776">
        <f t="shared" si="585"/>
        <v>1</v>
      </c>
      <c r="M3776" t="s">
        <v>21</v>
      </c>
      <c r="N3776">
        <f t="shared" si="586"/>
        <v>0</v>
      </c>
      <c r="O3776">
        <f t="shared" si="587"/>
        <v>0</v>
      </c>
      <c r="P3776">
        <v>76.739999999999995</v>
      </c>
      <c r="Q3776">
        <f t="shared" si="588"/>
        <v>-0.64947532596440671</v>
      </c>
      <c r="R3776">
        <v>19.100000000000001</v>
      </c>
      <c r="S3776">
        <f t="shared" si="589"/>
        <v>-1.2679929261434404</v>
      </c>
      <c r="T3776" s="8">
        <v>0</v>
      </c>
    </row>
    <row r="3777" spans="1:20" x14ac:dyDescent="0.35">
      <c r="A3777">
        <v>63</v>
      </c>
      <c r="B3777">
        <f t="shared" si="580"/>
        <v>0.87452480986786996</v>
      </c>
      <c r="C3777">
        <v>0</v>
      </c>
      <c r="D3777">
        <v>0</v>
      </c>
      <c r="E3777" t="s">
        <v>13</v>
      </c>
      <c r="F3777">
        <f t="shared" si="581"/>
        <v>1</v>
      </c>
      <c r="G3777" t="s">
        <v>14</v>
      </c>
      <c r="H3777">
        <f t="shared" si="582"/>
        <v>1</v>
      </c>
      <c r="I3777">
        <f t="shared" si="583"/>
        <v>0</v>
      </c>
      <c r="J3777">
        <f t="shared" si="584"/>
        <v>0</v>
      </c>
      <c r="K3777" t="s">
        <v>15</v>
      </c>
      <c r="L3777">
        <f t="shared" si="585"/>
        <v>1</v>
      </c>
      <c r="M3777" t="s">
        <v>16</v>
      </c>
      <c r="N3777">
        <f t="shared" si="586"/>
        <v>1</v>
      </c>
      <c r="O3777">
        <f t="shared" si="587"/>
        <v>0</v>
      </c>
      <c r="P3777">
        <v>83.74</v>
      </c>
      <c r="Q3777">
        <f t="shared" si="588"/>
        <v>-0.49487871278355638</v>
      </c>
      <c r="R3777">
        <v>21.4</v>
      </c>
      <c r="S3777">
        <f t="shared" si="589"/>
        <v>-0.96924541469761161</v>
      </c>
      <c r="T3777" s="8">
        <v>0</v>
      </c>
    </row>
    <row r="3778" spans="1:20" x14ac:dyDescent="0.35">
      <c r="A3778">
        <v>19</v>
      </c>
      <c r="B3778">
        <f t="shared" si="580"/>
        <v>-1.0714794086817632</v>
      </c>
      <c r="C3778">
        <v>0</v>
      </c>
      <c r="D3778">
        <v>0</v>
      </c>
      <c r="E3778" t="s">
        <v>23</v>
      </c>
      <c r="F3778">
        <f t="shared" si="581"/>
        <v>0</v>
      </c>
      <c r="G3778" t="s">
        <v>14</v>
      </c>
      <c r="H3778">
        <f t="shared" si="582"/>
        <v>1</v>
      </c>
      <c r="I3778">
        <f t="shared" si="583"/>
        <v>0</v>
      </c>
      <c r="J3778">
        <f t="shared" si="584"/>
        <v>0</v>
      </c>
      <c r="K3778" t="s">
        <v>15</v>
      </c>
      <c r="L3778">
        <f t="shared" si="585"/>
        <v>1</v>
      </c>
      <c r="M3778" t="s">
        <v>21</v>
      </c>
      <c r="N3778">
        <f t="shared" si="586"/>
        <v>0</v>
      </c>
      <c r="O3778">
        <f t="shared" si="587"/>
        <v>0</v>
      </c>
      <c r="P3778">
        <v>119.58</v>
      </c>
      <c r="Q3778">
        <f t="shared" si="588"/>
        <v>0.29665594670239731</v>
      </c>
      <c r="R3778">
        <v>24.8</v>
      </c>
      <c r="S3778">
        <f t="shared" si="589"/>
        <v>-0.5276186586472551</v>
      </c>
      <c r="T3778" s="8">
        <v>0</v>
      </c>
    </row>
    <row r="3779" spans="1:20" x14ac:dyDescent="0.35">
      <c r="A3779">
        <v>17</v>
      </c>
      <c r="B3779">
        <f t="shared" ref="B3779:B3842" si="590">(A3779-$V$1)/$V$2</f>
        <v>-1.1599341458885646</v>
      </c>
      <c r="C3779">
        <v>0</v>
      </c>
      <c r="D3779">
        <v>0</v>
      </c>
      <c r="E3779" t="s">
        <v>23</v>
      </c>
      <c r="F3779">
        <f t="shared" ref="F3779:F3842" si="591">IF(E3779="Yes",1,0)</f>
        <v>0</v>
      </c>
      <c r="G3779" t="s">
        <v>14</v>
      </c>
      <c r="H3779">
        <f t="shared" ref="H3779:H3842" si="592">IF(G3779="Private",1,0)</f>
        <v>1</v>
      </c>
      <c r="I3779">
        <f t="shared" ref="I3779:I3842" si="593">IF(G3779="Self-employed",1,0)</f>
        <v>0</v>
      </c>
      <c r="J3779">
        <f t="shared" ref="J3779:J3842" si="594">IF(G3779="Govt_job",1,0)</f>
        <v>0</v>
      </c>
      <c r="K3779" t="s">
        <v>19</v>
      </c>
      <c r="L3779">
        <f t="shared" ref="L3779:L3842" si="595">IF(K3779="Urban",1,0)</f>
        <v>0</v>
      </c>
      <c r="M3779" t="s">
        <v>21</v>
      </c>
      <c r="N3779">
        <f t="shared" ref="N3779:N3842" si="596">IF(M3779="formerly smoked",1,0)</f>
        <v>0</v>
      </c>
      <c r="O3779">
        <f t="shared" ref="O3779:O3842" si="597">IF(M3779="smokes",1,0)</f>
        <v>0</v>
      </c>
      <c r="P3779">
        <v>68.66</v>
      </c>
      <c r="Q3779">
        <f t="shared" ref="Q3779:Q3842" si="598">(P3779-$W$5)/$W$6</f>
        <v>-0.82792398803601674</v>
      </c>
      <c r="R3779">
        <v>35.1</v>
      </c>
      <c r="S3779">
        <f t="shared" ref="S3779:S3842" si="599">(R3779-$V$11)/$V$12</f>
        <v>0.81025063174058864</v>
      </c>
      <c r="T3779" s="8">
        <v>0</v>
      </c>
    </row>
    <row r="3780" spans="1:20" x14ac:dyDescent="0.35">
      <c r="A3780">
        <v>19</v>
      </c>
      <c r="B3780">
        <f t="shared" si="590"/>
        <v>-1.0714794086817632</v>
      </c>
      <c r="C3780">
        <v>0</v>
      </c>
      <c r="D3780">
        <v>0</v>
      </c>
      <c r="E3780" t="s">
        <v>23</v>
      </c>
      <c r="F3780">
        <f t="shared" si="591"/>
        <v>0</v>
      </c>
      <c r="G3780" t="s">
        <v>14</v>
      </c>
      <c r="H3780">
        <f t="shared" si="592"/>
        <v>1</v>
      </c>
      <c r="I3780">
        <f t="shared" si="593"/>
        <v>0</v>
      </c>
      <c r="J3780">
        <f t="shared" si="594"/>
        <v>0</v>
      </c>
      <c r="K3780" t="s">
        <v>15</v>
      </c>
      <c r="L3780">
        <f t="shared" si="595"/>
        <v>1</v>
      </c>
      <c r="M3780" t="s">
        <v>22</v>
      </c>
      <c r="N3780">
        <f t="shared" si="596"/>
        <v>0</v>
      </c>
      <c r="O3780">
        <f t="shared" si="597"/>
        <v>1</v>
      </c>
      <c r="P3780">
        <v>65.790000000000006</v>
      </c>
      <c r="Q3780">
        <f t="shared" si="598"/>
        <v>-0.89130859944016516</v>
      </c>
      <c r="R3780">
        <v>28.6</v>
      </c>
      <c r="S3780">
        <f t="shared" si="599"/>
        <v>-3.4035813649798144E-2</v>
      </c>
      <c r="T3780" s="8">
        <v>0</v>
      </c>
    </row>
    <row r="3781" spans="1:20" x14ac:dyDescent="0.35">
      <c r="A3781">
        <v>40</v>
      </c>
      <c r="B3781">
        <f t="shared" si="590"/>
        <v>-0.14270466801034729</v>
      </c>
      <c r="C3781">
        <v>0</v>
      </c>
      <c r="D3781">
        <v>0</v>
      </c>
      <c r="E3781" t="s">
        <v>13</v>
      </c>
      <c r="F3781">
        <f t="shared" si="591"/>
        <v>1</v>
      </c>
      <c r="G3781" t="s">
        <v>25</v>
      </c>
      <c r="H3781">
        <f t="shared" si="592"/>
        <v>0</v>
      </c>
      <c r="I3781">
        <f t="shared" si="593"/>
        <v>0</v>
      </c>
      <c r="J3781">
        <f t="shared" si="594"/>
        <v>1</v>
      </c>
      <c r="K3781" t="s">
        <v>15</v>
      </c>
      <c r="L3781">
        <f t="shared" si="595"/>
        <v>1</v>
      </c>
      <c r="M3781" t="s">
        <v>21</v>
      </c>
      <c r="N3781">
        <f t="shared" si="596"/>
        <v>0</v>
      </c>
      <c r="O3781">
        <f t="shared" si="597"/>
        <v>0</v>
      </c>
      <c r="P3781">
        <v>176.38</v>
      </c>
      <c r="Q3781">
        <f t="shared" si="598"/>
        <v>1.5510970365127257</v>
      </c>
      <c r="R3781">
        <v>35.700000000000003</v>
      </c>
      <c r="S3781">
        <f t="shared" si="599"/>
        <v>0.88818476516124001</v>
      </c>
      <c r="T3781" s="8">
        <v>0</v>
      </c>
    </row>
    <row r="3782" spans="1:20" x14ac:dyDescent="0.35">
      <c r="A3782">
        <v>49</v>
      </c>
      <c r="B3782">
        <f t="shared" si="590"/>
        <v>0.2553416494202595</v>
      </c>
      <c r="C3782">
        <v>0</v>
      </c>
      <c r="D3782">
        <v>0</v>
      </c>
      <c r="E3782" t="s">
        <v>13</v>
      </c>
      <c r="F3782">
        <f t="shared" si="591"/>
        <v>1</v>
      </c>
      <c r="G3782" t="s">
        <v>14</v>
      </c>
      <c r="H3782">
        <f t="shared" si="592"/>
        <v>1</v>
      </c>
      <c r="I3782">
        <f t="shared" si="593"/>
        <v>0</v>
      </c>
      <c r="J3782">
        <f t="shared" si="594"/>
        <v>0</v>
      </c>
      <c r="K3782" t="s">
        <v>15</v>
      </c>
      <c r="L3782">
        <f t="shared" si="595"/>
        <v>1</v>
      </c>
      <c r="M3782" t="s">
        <v>22</v>
      </c>
      <c r="N3782">
        <f t="shared" si="596"/>
        <v>0</v>
      </c>
      <c r="O3782">
        <f t="shared" si="597"/>
        <v>1</v>
      </c>
      <c r="P3782">
        <v>175.74</v>
      </c>
      <c r="Q3782">
        <f t="shared" si="598"/>
        <v>1.5369624890219054</v>
      </c>
      <c r="R3782">
        <v>45.4</v>
      </c>
      <c r="S3782">
        <f t="shared" si="599"/>
        <v>2.1481199221284322</v>
      </c>
      <c r="T3782" s="8">
        <v>0</v>
      </c>
    </row>
    <row r="3783" spans="1:20" x14ac:dyDescent="0.35">
      <c r="A3783">
        <v>69</v>
      </c>
      <c r="B3783">
        <f t="shared" si="590"/>
        <v>1.1398890214882744</v>
      </c>
      <c r="C3783">
        <v>0</v>
      </c>
      <c r="D3783">
        <v>1</v>
      </c>
      <c r="E3783" t="s">
        <v>23</v>
      </c>
      <c r="F3783">
        <f t="shared" si="591"/>
        <v>0</v>
      </c>
      <c r="G3783" t="s">
        <v>14</v>
      </c>
      <c r="H3783">
        <f t="shared" si="592"/>
        <v>1</v>
      </c>
      <c r="I3783">
        <f t="shared" si="593"/>
        <v>0</v>
      </c>
      <c r="J3783">
        <f t="shared" si="594"/>
        <v>0</v>
      </c>
      <c r="K3783" t="s">
        <v>15</v>
      </c>
      <c r="L3783">
        <f t="shared" si="595"/>
        <v>1</v>
      </c>
      <c r="M3783" t="s">
        <v>21</v>
      </c>
      <c r="N3783">
        <f t="shared" si="596"/>
        <v>0</v>
      </c>
      <c r="O3783">
        <f t="shared" si="597"/>
        <v>0</v>
      </c>
      <c r="P3783">
        <v>193.45</v>
      </c>
      <c r="Q3783">
        <f t="shared" si="598"/>
        <v>1.9280919203694562</v>
      </c>
      <c r="R3783">
        <v>34.5</v>
      </c>
      <c r="S3783">
        <f t="shared" si="599"/>
        <v>0.73231649831993739</v>
      </c>
      <c r="T3783" s="8">
        <v>0</v>
      </c>
    </row>
    <row r="3784" spans="1:20" x14ac:dyDescent="0.35">
      <c r="A3784">
        <v>46</v>
      </c>
      <c r="B3784">
        <f t="shared" si="590"/>
        <v>0.12265954361005722</v>
      </c>
      <c r="C3784">
        <v>0</v>
      </c>
      <c r="D3784">
        <v>0</v>
      </c>
      <c r="E3784" t="s">
        <v>13</v>
      </c>
      <c r="F3784">
        <f t="shared" si="591"/>
        <v>1</v>
      </c>
      <c r="G3784" t="s">
        <v>18</v>
      </c>
      <c r="H3784">
        <f t="shared" si="592"/>
        <v>0</v>
      </c>
      <c r="I3784">
        <f t="shared" si="593"/>
        <v>1</v>
      </c>
      <c r="J3784">
        <f t="shared" si="594"/>
        <v>0</v>
      </c>
      <c r="K3784" t="s">
        <v>19</v>
      </c>
      <c r="L3784">
        <f t="shared" si="595"/>
        <v>0</v>
      </c>
      <c r="M3784" t="s">
        <v>21</v>
      </c>
      <c r="N3784">
        <f t="shared" si="596"/>
        <v>0</v>
      </c>
      <c r="O3784">
        <f t="shared" si="597"/>
        <v>0</v>
      </c>
      <c r="P3784">
        <v>85.84</v>
      </c>
      <c r="Q3784">
        <f t="shared" si="598"/>
        <v>-0.44849972882930111</v>
      </c>
      <c r="R3784">
        <v>21.2</v>
      </c>
      <c r="S3784">
        <f t="shared" si="599"/>
        <v>-0.99522345917116184</v>
      </c>
      <c r="T3784" s="8">
        <v>0</v>
      </c>
    </row>
    <row r="3785" spans="1:20" x14ac:dyDescent="0.35">
      <c r="A3785">
        <v>78</v>
      </c>
      <c r="B3785">
        <f t="shared" si="590"/>
        <v>1.5379353389188812</v>
      </c>
      <c r="C3785">
        <v>0</v>
      </c>
      <c r="D3785">
        <v>0</v>
      </c>
      <c r="E3785" t="s">
        <v>13</v>
      </c>
      <c r="F3785">
        <f t="shared" si="591"/>
        <v>1</v>
      </c>
      <c r="G3785" t="s">
        <v>18</v>
      </c>
      <c r="H3785">
        <f t="shared" si="592"/>
        <v>0</v>
      </c>
      <c r="I3785">
        <f t="shared" si="593"/>
        <v>1</v>
      </c>
      <c r="J3785">
        <f t="shared" si="594"/>
        <v>0</v>
      </c>
      <c r="K3785" t="s">
        <v>19</v>
      </c>
      <c r="L3785">
        <f t="shared" si="595"/>
        <v>0</v>
      </c>
      <c r="M3785" t="s">
        <v>16</v>
      </c>
      <c r="N3785">
        <f t="shared" si="596"/>
        <v>1</v>
      </c>
      <c r="O3785">
        <f t="shared" si="597"/>
        <v>0</v>
      </c>
      <c r="P3785">
        <v>93.85</v>
      </c>
      <c r="Q3785">
        <f t="shared" si="598"/>
        <v>-0.27159703288949977</v>
      </c>
      <c r="R3785">
        <v>22.7</v>
      </c>
      <c r="S3785">
        <f t="shared" si="599"/>
        <v>-0.80038812561953421</v>
      </c>
      <c r="T3785" s="8">
        <v>0</v>
      </c>
    </row>
    <row r="3786" spans="1:20" x14ac:dyDescent="0.35">
      <c r="A3786">
        <v>63</v>
      </c>
      <c r="B3786">
        <f t="shared" si="590"/>
        <v>0.87452480986786996</v>
      </c>
      <c r="C3786">
        <v>0</v>
      </c>
      <c r="D3786">
        <v>1</v>
      </c>
      <c r="E3786" t="s">
        <v>13</v>
      </c>
      <c r="F3786">
        <f t="shared" si="591"/>
        <v>1</v>
      </c>
      <c r="G3786" t="s">
        <v>14</v>
      </c>
      <c r="H3786">
        <f t="shared" si="592"/>
        <v>1</v>
      </c>
      <c r="I3786">
        <f t="shared" si="593"/>
        <v>0</v>
      </c>
      <c r="J3786">
        <f t="shared" si="594"/>
        <v>0</v>
      </c>
      <c r="K3786" t="s">
        <v>19</v>
      </c>
      <c r="L3786">
        <f t="shared" si="595"/>
        <v>0</v>
      </c>
      <c r="M3786" t="s">
        <v>21</v>
      </c>
      <c r="N3786">
        <f t="shared" si="596"/>
        <v>0</v>
      </c>
      <c r="O3786">
        <f t="shared" si="597"/>
        <v>0</v>
      </c>
      <c r="P3786">
        <v>86.21</v>
      </c>
      <c r="Q3786">
        <f t="shared" si="598"/>
        <v>-0.4403281935611707</v>
      </c>
      <c r="R3786">
        <v>39.1</v>
      </c>
      <c r="S3786">
        <f t="shared" si="599"/>
        <v>1.329811521211596</v>
      </c>
      <c r="T3786" s="8">
        <v>0</v>
      </c>
    </row>
    <row r="3787" spans="1:20" x14ac:dyDescent="0.35">
      <c r="A3787">
        <v>3</v>
      </c>
      <c r="B3787">
        <f t="shared" si="590"/>
        <v>-1.7791173063361752</v>
      </c>
      <c r="C3787">
        <v>0</v>
      </c>
      <c r="D3787">
        <v>0</v>
      </c>
      <c r="E3787" t="s">
        <v>23</v>
      </c>
      <c r="F3787">
        <f t="shared" si="591"/>
        <v>0</v>
      </c>
      <c r="G3787" t="s">
        <v>26</v>
      </c>
      <c r="H3787">
        <f t="shared" si="592"/>
        <v>0</v>
      </c>
      <c r="I3787">
        <f t="shared" si="593"/>
        <v>0</v>
      </c>
      <c r="J3787">
        <f t="shared" si="594"/>
        <v>0</v>
      </c>
      <c r="K3787" t="s">
        <v>19</v>
      </c>
      <c r="L3787">
        <f t="shared" si="595"/>
        <v>0</v>
      </c>
      <c r="M3787" t="s">
        <v>21</v>
      </c>
      <c r="N3787">
        <f t="shared" si="596"/>
        <v>0</v>
      </c>
      <c r="O3787">
        <f t="shared" si="597"/>
        <v>0</v>
      </c>
      <c r="P3787">
        <v>75.41</v>
      </c>
      <c r="Q3787">
        <f t="shared" si="598"/>
        <v>-0.67884868246876828</v>
      </c>
      <c r="R3787">
        <v>21.9</v>
      </c>
      <c r="S3787">
        <f t="shared" si="599"/>
        <v>-0.90430030351373569</v>
      </c>
      <c r="T3787" s="8">
        <v>0</v>
      </c>
    </row>
    <row r="3788" spans="1:20" x14ac:dyDescent="0.35">
      <c r="A3788">
        <v>1.8</v>
      </c>
      <c r="B3788">
        <f t="shared" si="590"/>
        <v>-1.8321901486602561</v>
      </c>
      <c r="C3788">
        <v>0</v>
      </c>
      <c r="D3788">
        <v>0</v>
      </c>
      <c r="E3788" t="s">
        <v>23</v>
      </c>
      <c r="F3788">
        <f t="shared" si="591"/>
        <v>0</v>
      </c>
      <c r="G3788" t="s">
        <v>26</v>
      </c>
      <c r="H3788">
        <f t="shared" si="592"/>
        <v>0</v>
      </c>
      <c r="I3788">
        <f t="shared" si="593"/>
        <v>0</v>
      </c>
      <c r="J3788">
        <f t="shared" si="594"/>
        <v>0</v>
      </c>
      <c r="K3788" t="s">
        <v>19</v>
      </c>
      <c r="L3788">
        <f t="shared" si="595"/>
        <v>0</v>
      </c>
      <c r="M3788" t="s">
        <v>21</v>
      </c>
      <c r="N3788">
        <f t="shared" si="596"/>
        <v>0</v>
      </c>
      <c r="O3788">
        <f t="shared" si="597"/>
        <v>0</v>
      </c>
      <c r="P3788">
        <v>95.28</v>
      </c>
      <c r="Q3788">
        <f t="shared" si="598"/>
        <v>-0.24001515333969731</v>
      </c>
      <c r="R3788">
        <v>16.5</v>
      </c>
      <c r="S3788">
        <f t="shared" si="599"/>
        <v>-1.6057075042995954</v>
      </c>
      <c r="T3788" s="8">
        <v>0</v>
      </c>
    </row>
    <row r="3789" spans="1:20" x14ac:dyDescent="0.35">
      <c r="A3789">
        <v>18</v>
      </c>
      <c r="B3789">
        <f t="shared" si="590"/>
        <v>-1.1157067772851639</v>
      </c>
      <c r="C3789">
        <v>0</v>
      </c>
      <c r="D3789">
        <v>0</v>
      </c>
      <c r="E3789" t="s">
        <v>23</v>
      </c>
      <c r="F3789">
        <f t="shared" si="591"/>
        <v>0</v>
      </c>
      <c r="G3789" t="s">
        <v>14</v>
      </c>
      <c r="H3789">
        <f t="shared" si="592"/>
        <v>1</v>
      </c>
      <c r="I3789">
        <f t="shared" si="593"/>
        <v>0</v>
      </c>
      <c r="J3789">
        <f t="shared" si="594"/>
        <v>0</v>
      </c>
      <c r="K3789" t="s">
        <v>15</v>
      </c>
      <c r="L3789">
        <f t="shared" si="595"/>
        <v>1</v>
      </c>
      <c r="M3789" t="s">
        <v>21</v>
      </c>
      <c r="N3789">
        <f t="shared" si="596"/>
        <v>0</v>
      </c>
      <c r="O3789">
        <f t="shared" si="597"/>
        <v>0</v>
      </c>
      <c r="P3789">
        <v>95.87</v>
      </c>
      <c r="Q3789">
        <f t="shared" si="598"/>
        <v>-0.22698486737159698</v>
      </c>
      <c r="R3789">
        <v>23</v>
      </c>
      <c r="S3789">
        <f t="shared" si="599"/>
        <v>-0.76142105890920853</v>
      </c>
      <c r="T3789" s="8">
        <v>0</v>
      </c>
    </row>
    <row r="3790" spans="1:20" x14ac:dyDescent="0.35">
      <c r="A3790">
        <v>46</v>
      </c>
      <c r="B3790">
        <f t="shared" si="590"/>
        <v>0.12265954361005722</v>
      </c>
      <c r="C3790">
        <v>0</v>
      </c>
      <c r="D3790">
        <v>0</v>
      </c>
      <c r="E3790" t="s">
        <v>13</v>
      </c>
      <c r="F3790">
        <f t="shared" si="591"/>
        <v>1</v>
      </c>
      <c r="G3790" t="s">
        <v>14</v>
      </c>
      <c r="H3790">
        <f t="shared" si="592"/>
        <v>1</v>
      </c>
      <c r="I3790">
        <f t="shared" si="593"/>
        <v>0</v>
      </c>
      <c r="J3790">
        <f t="shared" si="594"/>
        <v>0</v>
      </c>
      <c r="K3790" t="s">
        <v>15</v>
      </c>
      <c r="L3790">
        <f t="shared" si="595"/>
        <v>1</v>
      </c>
      <c r="M3790" t="s">
        <v>21</v>
      </c>
      <c r="N3790">
        <f t="shared" si="596"/>
        <v>0</v>
      </c>
      <c r="O3790">
        <f t="shared" si="597"/>
        <v>0</v>
      </c>
      <c r="P3790">
        <v>180.45</v>
      </c>
      <c r="Q3790">
        <f t="shared" si="598"/>
        <v>1.6409839244621627</v>
      </c>
      <c r="R3790">
        <v>22.5</v>
      </c>
      <c r="S3790">
        <f t="shared" si="599"/>
        <v>-0.82636617009308444</v>
      </c>
      <c r="T3790" s="8">
        <v>0</v>
      </c>
    </row>
    <row r="3791" spans="1:20" x14ac:dyDescent="0.35">
      <c r="A3791">
        <v>8</v>
      </c>
      <c r="B3791">
        <f t="shared" si="590"/>
        <v>-1.5579804633191714</v>
      </c>
      <c r="C3791">
        <v>0</v>
      </c>
      <c r="D3791">
        <v>0</v>
      </c>
      <c r="E3791" t="s">
        <v>23</v>
      </c>
      <c r="F3791">
        <f t="shared" si="591"/>
        <v>0</v>
      </c>
      <c r="G3791" t="s">
        <v>26</v>
      </c>
      <c r="H3791">
        <f t="shared" si="592"/>
        <v>0</v>
      </c>
      <c r="I3791">
        <f t="shared" si="593"/>
        <v>0</v>
      </c>
      <c r="J3791">
        <f t="shared" si="594"/>
        <v>0</v>
      </c>
      <c r="K3791" t="s">
        <v>15</v>
      </c>
      <c r="L3791">
        <f t="shared" si="595"/>
        <v>1</v>
      </c>
      <c r="M3791" t="s">
        <v>21</v>
      </c>
      <c r="N3791">
        <f t="shared" si="596"/>
        <v>0</v>
      </c>
      <c r="O3791">
        <f t="shared" si="597"/>
        <v>0</v>
      </c>
      <c r="P3791">
        <v>95.39</v>
      </c>
      <c r="Q3791">
        <f t="shared" si="598"/>
        <v>-0.23758577798971253</v>
      </c>
      <c r="R3791">
        <v>20.399999999999999</v>
      </c>
      <c r="S3791">
        <f t="shared" si="599"/>
        <v>-1.0991356370653635</v>
      </c>
      <c r="T3791" s="8">
        <v>0</v>
      </c>
    </row>
    <row r="3792" spans="1:20" x14ac:dyDescent="0.35">
      <c r="A3792">
        <v>53</v>
      </c>
      <c r="B3792">
        <f t="shared" si="590"/>
        <v>0.43225112383386249</v>
      </c>
      <c r="C3792">
        <v>0</v>
      </c>
      <c r="D3792">
        <v>0</v>
      </c>
      <c r="E3792" t="s">
        <v>13</v>
      </c>
      <c r="F3792">
        <f t="shared" si="591"/>
        <v>1</v>
      </c>
      <c r="G3792" t="s">
        <v>14</v>
      </c>
      <c r="H3792">
        <f t="shared" si="592"/>
        <v>1</v>
      </c>
      <c r="I3792">
        <f t="shared" si="593"/>
        <v>0</v>
      </c>
      <c r="J3792">
        <f t="shared" si="594"/>
        <v>0</v>
      </c>
      <c r="K3792" t="s">
        <v>19</v>
      </c>
      <c r="L3792">
        <f t="shared" si="595"/>
        <v>0</v>
      </c>
      <c r="M3792" t="s">
        <v>22</v>
      </c>
      <c r="N3792">
        <f t="shared" si="596"/>
        <v>0</v>
      </c>
      <c r="O3792">
        <f t="shared" si="597"/>
        <v>1</v>
      </c>
      <c r="P3792">
        <v>60.77</v>
      </c>
      <c r="Q3792">
        <f t="shared" si="598"/>
        <v>-1.0021764563212894</v>
      </c>
      <c r="R3792">
        <v>28.7</v>
      </c>
      <c r="S3792">
        <f t="shared" si="599"/>
        <v>-2.1046791413023236E-2</v>
      </c>
      <c r="T3792" s="8">
        <v>0</v>
      </c>
    </row>
    <row r="3793" spans="1:20" x14ac:dyDescent="0.35">
      <c r="A3793">
        <v>38</v>
      </c>
      <c r="B3793">
        <f t="shared" si="590"/>
        <v>-0.23115940521714878</v>
      </c>
      <c r="C3793">
        <v>0</v>
      </c>
      <c r="D3793">
        <v>0</v>
      </c>
      <c r="E3793" t="s">
        <v>13</v>
      </c>
      <c r="F3793">
        <f t="shared" si="591"/>
        <v>1</v>
      </c>
      <c r="G3793" t="s">
        <v>25</v>
      </c>
      <c r="H3793">
        <f t="shared" si="592"/>
        <v>0</v>
      </c>
      <c r="I3793">
        <f t="shared" si="593"/>
        <v>0</v>
      </c>
      <c r="J3793">
        <f t="shared" si="594"/>
        <v>1</v>
      </c>
      <c r="K3793" t="s">
        <v>15</v>
      </c>
      <c r="L3793">
        <f t="shared" si="595"/>
        <v>1</v>
      </c>
      <c r="M3793" t="s">
        <v>21</v>
      </c>
      <c r="N3793">
        <f t="shared" si="596"/>
        <v>0</v>
      </c>
      <c r="O3793">
        <f t="shared" si="597"/>
        <v>0</v>
      </c>
      <c r="P3793">
        <v>102.84</v>
      </c>
      <c r="Q3793">
        <f t="shared" si="598"/>
        <v>-7.3050811104378915E-2</v>
      </c>
      <c r="R3793">
        <v>22.4</v>
      </c>
      <c r="S3793">
        <f t="shared" si="599"/>
        <v>-0.83935519232985978</v>
      </c>
      <c r="T3793" s="8">
        <v>0</v>
      </c>
    </row>
    <row r="3794" spans="1:20" x14ac:dyDescent="0.35">
      <c r="A3794">
        <v>74</v>
      </c>
      <c r="B3794">
        <f t="shared" si="590"/>
        <v>1.3610258645052782</v>
      </c>
      <c r="C3794">
        <v>0</v>
      </c>
      <c r="D3794">
        <v>0</v>
      </c>
      <c r="E3794" t="s">
        <v>13</v>
      </c>
      <c r="F3794">
        <f t="shared" si="591"/>
        <v>1</v>
      </c>
      <c r="G3794" t="s">
        <v>14</v>
      </c>
      <c r="H3794">
        <f t="shared" si="592"/>
        <v>1</v>
      </c>
      <c r="I3794">
        <f t="shared" si="593"/>
        <v>0</v>
      </c>
      <c r="J3794">
        <f t="shared" si="594"/>
        <v>0</v>
      </c>
      <c r="K3794" t="s">
        <v>15</v>
      </c>
      <c r="L3794">
        <f t="shared" si="595"/>
        <v>1</v>
      </c>
      <c r="M3794" t="s">
        <v>16</v>
      </c>
      <c r="N3794">
        <f t="shared" si="596"/>
        <v>1</v>
      </c>
      <c r="O3794">
        <f t="shared" si="597"/>
        <v>0</v>
      </c>
      <c r="P3794">
        <v>130.37</v>
      </c>
      <c r="Q3794">
        <f t="shared" si="598"/>
        <v>0.53495558330545101</v>
      </c>
      <c r="R3794">
        <v>26.3</v>
      </c>
      <c r="S3794">
        <f t="shared" si="599"/>
        <v>-0.33278332509562741</v>
      </c>
      <c r="T3794" s="8">
        <v>0</v>
      </c>
    </row>
    <row r="3795" spans="1:20" x14ac:dyDescent="0.35">
      <c r="A3795">
        <v>24</v>
      </c>
      <c r="B3795">
        <f t="shared" si="590"/>
        <v>-0.8503425656647593</v>
      </c>
      <c r="C3795">
        <v>0</v>
      </c>
      <c r="D3795">
        <v>0</v>
      </c>
      <c r="E3795" t="s">
        <v>23</v>
      </c>
      <c r="F3795">
        <f t="shared" si="591"/>
        <v>0</v>
      </c>
      <c r="G3795" t="s">
        <v>14</v>
      </c>
      <c r="H3795">
        <f t="shared" si="592"/>
        <v>1</v>
      </c>
      <c r="I3795">
        <f t="shared" si="593"/>
        <v>0</v>
      </c>
      <c r="J3795">
        <f t="shared" si="594"/>
        <v>0</v>
      </c>
      <c r="K3795" t="s">
        <v>15</v>
      </c>
      <c r="L3795">
        <f t="shared" si="595"/>
        <v>1</v>
      </c>
      <c r="M3795" t="s">
        <v>21</v>
      </c>
      <c r="N3795">
        <f t="shared" si="596"/>
        <v>0</v>
      </c>
      <c r="O3795">
        <f t="shared" si="597"/>
        <v>0</v>
      </c>
      <c r="P3795">
        <v>65.44</v>
      </c>
      <c r="Q3795">
        <f t="shared" si="598"/>
        <v>-0.89903843009920792</v>
      </c>
      <c r="R3795">
        <v>23.6</v>
      </c>
      <c r="S3795">
        <f t="shared" si="599"/>
        <v>-0.68348692548855727</v>
      </c>
      <c r="T3795" s="8">
        <v>0</v>
      </c>
    </row>
    <row r="3796" spans="1:20" x14ac:dyDescent="0.35">
      <c r="A3796">
        <v>78</v>
      </c>
      <c r="B3796">
        <f t="shared" si="590"/>
        <v>1.5379353389188812</v>
      </c>
      <c r="C3796">
        <v>0</v>
      </c>
      <c r="D3796">
        <v>0</v>
      </c>
      <c r="E3796" t="s">
        <v>13</v>
      </c>
      <c r="F3796">
        <f t="shared" si="591"/>
        <v>1</v>
      </c>
      <c r="G3796" t="s">
        <v>14</v>
      </c>
      <c r="H3796">
        <f t="shared" si="592"/>
        <v>1</v>
      </c>
      <c r="I3796">
        <f t="shared" si="593"/>
        <v>0</v>
      </c>
      <c r="J3796">
        <f t="shared" si="594"/>
        <v>0</v>
      </c>
      <c r="K3796" t="s">
        <v>19</v>
      </c>
      <c r="L3796">
        <f t="shared" si="595"/>
        <v>0</v>
      </c>
      <c r="M3796" t="s">
        <v>21</v>
      </c>
      <c r="N3796">
        <f t="shared" si="596"/>
        <v>0</v>
      </c>
      <c r="O3796">
        <f t="shared" si="597"/>
        <v>0</v>
      </c>
      <c r="P3796">
        <v>79.84</v>
      </c>
      <c r="Q3796">
        <f t="shared" si="598"/>
        <v>-0.58101111155574425</v>
      </c>
      <c r="R3796">
        <v>25.9</v>
      </c>
      <c r="S3796">
        <f t="shared" si="599"/>
        <v>-0.38473941404272843</v>
      </c>
      <c r="T3796" s="8">
        <v>0</v>
      </c>
    </row>
    <row r="3797" spans="1:20" x14ac:dyDescent="0.35">
      <c r="A3797">
        <v>60</v>
      </c>
      <c r="B3797">
        <f t="shared" si="590"/>
        <v>0.74184270405766772</v>
      </c>
      <c r="C3797">
        <v>0</v>
      </c>
      <c r="D3797">
        <v>0</v>
      </c>
      <c r="E3797" t="s">
        <v>13</v>
      </c>
      <c r="F3797">
        <f t="shared" si="591"/>
        <v>1</v>
      </c>
      <c r="G3797" t="s">
        <v>14</v>
      </c>
      <c r="H3797">
        <f t="shared" si="592"/>
        <v>1</v>
      </c>
      <c r="I3797">
        <f t="shared" si="593"/>
        <v>0</v>
      </c>
      <c r="J3797">
        <f t="shared" si="594"/>
        <v>0</v>
      </c>
      <c r="K3797" t="s">
        <v>19</v>
      </c>
      <c r="L3797">
        <f t="shared" si="595"/>
        <v>0</v>
      </c>
      <c r="M3797" t="s">
        <v>21</v>
      </c>
      <c r="N3797">
        <f t="shared" si="596"/>
        <v>0</v>
      </c>
      <c r="O3797">
        <f t="shared" si="597"/>
        <v>0</v>
      </c>
      <c r="P3797">
        <v>62.61</v>
      </c>
      <c r="Q3797">
        <f t="shared" si="598"/>
        <v>-0.96153963228518025</v>
      </c>
      <c r="R3797">
        <v>30.7</v>
      </c>
      <c r="S3797">
        <f t="shared" si="599"/>
        <v>0.23873365332248039</v>
      </c>
      <c r="T3797" s="8">
        <v>0</v>
      </c>
    </row>
    <row r="3798" spans="1:20" x14ac:dyDescent="0.35">
      <c r="A3798">
        <v>12</v>
      </c>
      <c r="B3798">
        <f t="shared" si="590"/>
        <v>-1.3810709889055683</v>
      </c>
      <c r="C3798">
        <v>0</v>
      </c>
      <c r="D3798">
        <v>0</v>
      </c>
      <c r="E3798" t="s">
        <v>23</v>
      </c>
      <c r="F3798">
        <f t="shared" si="591"/>
        <v>0</v>
      </c>
      <c r="G3798" t="s">
        <v>26</v>
      </c>
      <c r="H3798">
        <f t="shared" si="592"/>
        <v>0</v>
      </c>
      <c r="I3798">
        <f t="shared" si="593"/>
        <v>0</v>
      </c>
      <c r="J3798">
        <f t="shared" si="594"/>
        <v>0</v>
      </c>
      <c r="K3798" t="s">
        <v>15</v>
      </c>
      <c r="L3798">
        <f t="shared" si="595"/>
        <v>1</v>
      </c>
      <c r="M3798" t="s">
        <v>16</v>
      </c>
      <c r="N3798">
        <f t="shared" si="596"/>
        <v>1</v>
      </c>
      <c r="O3798">
        <f t="shared" si="597"/>
        <v>0</v>
      </c>
      <c r="P3798">
        <v>70.069999999999993</v>
      </c>
      <c r="Q3798">
        <f t="shared" si="598"/>
        <v>-0.79678381309530277</v>
      </c>
      <c r="R3798">
        <v>24.5</v>
      </c>
      <c r="S3798">
        <f t="shared" si="599"/>
        <v>-0.56658572535758078</v>
      </c>
      <c r="T3798" s="8">
        <v>0</v>
      </c>
    </row>
    <row r="3799" spans="1:20" x14ac:dyDescent="0.35">
      <c r="A3799">
        <v>32</v>
      </c>
      <c r="B3799">
        <f t="shared" si="590"/>
        <v>-0.49652361683755331</v>
      </c>
      <c r="C3799">
        <v>0</v>
      </c>
      <c r="D3799">
        <v>0</v>
      </c>
      <c r="E3799" t="s">
        <v>13</v>
      </c>
      <c r="F3799">
        <f t="shared" si="591"/>
        <v>1</v>
      </c>
      <c r="G3799" t="s">
        <v>14</v>
      </c>
      <c r="H3799">
        <f t="shared" si="592"/>
        <v>1</v>
      </c>
      <c r="I3799">
        <f t="shared" si="593"/>
        <v>0</v>
      </c>
      <c r="J3799">
        <f t="shared" si="594"/>
        <v>0</v>
      </c>
      <c r="K3799" t="s">
        <v>19</v>
      </c>
      <c r="L3799">
        <f t="shared" si="595"/>
        <v>0</v>
      </c>
      <c r="M3799" t="s">
        <v>22</v>
      </c>
      <c r="N3799">
        <f t="shared" si="596"/>
        <v>0</v>
      </c>
      <c r="O3799">
        <f t="shared" si="597"/>
        <v>1</v>
      </c>
      <c r="P3799">
        <v>108.8</v>
      </c>
      <c r="Q3799">
        <f t="shared" si="598"/>
        <v>5.8577162403887793E-2</v>
      </c>
      <c r="R3799">
        <v>24</v>
      </c>
      <c r="S3799">
        <f t="shared" si="599"/>
        <v>-0.6315308365414567</v>
      </c>
      <c r="T3799" s="8">
        <v>0</v>
      </c>
    </row>
    <row r="3800" spans="1:20" x14ac:dyDescent="0.35">
      <c r="A3800">
        <v>5</v>
      </c>
      <c r="B3800">
        <f t="shared" si="590"/>
        <v>-1.6906625691293735</v>
      </c>
      <c r="C3800">
        <v>0</v>
      </c>
      <c r="D3800">
        <v>0</v>
      </c>
      <c r="E3800" t="s">
        <v>23</v>
      </c>
      <c r="F3800">
        <f t="shared" si="591"/>
        <v>0</v>
      </c>
      <c r="G3800" t="s">
        <v>26</v>
      </c>
      <c r="H3800">
        <f t="shared" si="592"/>
        <v>0</v>
      </c>
      <c r="I3800">
        <f t="shared" si="593"/>
        <v>0</v>
      </c>
      <c r="J3800">
        <f t="shared" si="594"/>
        <v>0</v>
      </c>
      <c r="K3800" t="s">
        <v>15</v>
      </c>
      <c r="L3800">
        <f t="shared" si="595"/>
        <v>1</v>
      </c>
      <c r="M3800" t="s">
        <v>21</v>
      </c>
      <c r="N3800">
        <f t="shared" si="596"/>
        <v>0</v>
      </c>
      <c r="O3800">
        <f t="shared" si="597"/>
        <v>0</v>
      </c>
      <c r="P3800">
        <v>112.11</v>
      </c>
      <c r="Q3800">
        <f t="shared" si="598"/>
        <v>0.13167927520797565</v>
      </c>
      <c r="R3800">
        <v>20.100000000000001</v>
      </c>
      <c r="S3800">
        <f t="shared" si="599"/>
        <v>-1.1381027037756886</v>
      </c>
      <c r="T3800" s="8">
        <v>0</v>
      </c>
    </row>
    <row r="3801" spans="1:20" x14ac:dyDescent="0.35">
      <c r="A3801">
        <v>40</v>
      </c>
      <c r="B3801">
        <f t="shared" si="590"/>
        <v>-0.14270466801034729</v>
      </c>
      <c r="C3801">
        <v>0</v>
      </c>
      <c r="D3801">
        <v>0</v>
      </c>
      <c r="E3801" t="s">
        <v>13</v>
      </c>
      <c r="F3801">
        <f t="shared" si="591"/>
        <v>1</v>
      </c>
      <c r="G3801" t="s">
        <v>14</v>
      </c>
      <c r="H3801">
        <f t="shared" si="592"/>
        <v>1</v>
      </c>
      <c r="I3801">
        <f t="shared" si="593"/>
        <v>0</v>
      </c>
      <c r="J3801">
        <f t="shared" si="594"/>
        <v>0</v>
      </c>
      <c r="K3801" t="s">
        <v>19</v>
      </c>
      <c r="L3801">
        <f t="shared" si="595"/>
        <v>0</v>
      </c>
      <c r="M3801" t="s">
        <v>21</v>
      </c>
      <c r="N3801">
        <f t="shared" si="596"/>
        <v>0</v>
      </c>
      <c r="O3801">
        <f t="shared" si="597"/>
        <v>0</v>
      </c>
      <c r="P3801">
        <v>92.35</v>
      </c>
      <c r="Q3801">
        <f t="shared" si="598"/>
        <v>-0.30472487857111052</v>
      </c>
      <c r="R3801">
        <v>38</v>
      </c>
      <c r="S3801">
        <f t="shared" si="599"/>
        <v>1.1869322766070687</v>
      </c>
      <c r="T3801" s="8">
        <v>0</v>
      </c>
    </row>
    <row r="3802" spans="1:20" x14ac:dyDescent="0.35">
      <c r="A3802">
        <v>19</v>
      </c>
      <c r="B3802">
        <f t="shared" si="590"/>
        <v>-1.0714794086817632</v>
      </c>
      <c r="C3802">
        <v>0</v>
      </c>
      <c r="D3802">
        <v>0</v>
      </c>
      <c r="E3802" t="s">
        <v>23</v>
      </c>
      <c r="F3802">
        <f t="shared" si="591"/>
        <v>0</v>
      </c>
      <c r="G3802" t="s">
        <v>14</v>
      </c>
      <c r="H3802">
        <f t="shared" si="592"/>
        <v>1</v>
      </c>
      <c r="I3802">
        <f t="shared" si="593"/>
        <v>0</v>
      </c>
      <c r="J3802">
        <f t="shared" si="594"/>
        <v>0</v>
      </c>
      <c r="K3802" t="s">
        <v>15</v>
      </c>
      <c r="L3802">
        <f t="shared" si="595"/>
        <v>1</v>
      </c>
      <c r="M3802" t="s">
        <v>21</v>
      </c>
      <c r="N3802">
        <f t="shared" si="596"/>
        <v>0</v>
      </c>
      <c r="O3802">
        <f t="shared" si="597"/>
        <v>0</v>
      </c>
      <c r="P3802">
        <v>76.569999999999993</v>
      </c>
      <c r="Q3802">
        <f t="shared" si="598"/>
        <v>-0.65322981514165601</v>
      </c>
      <c r="R3802">
        <v>26.6</v>
      </c>
      <c r="S3802">
        <f t="shared" si="599"/>
        <v>-0.29381625838530179</v>
      </c>
      <c r="T3802" s="8">
        <v>0</v>
      </c>
    </row>
    <row r="3803" spans="1:20" x14ac:dyDescent="0.35">
      <c r="A3803">
        <v>28</v>
      </c>
      <c r="B3803">
        <f t="shared" si="590"/>
        <v>-0.67343309125115636</v>
      </c>
      <c r="C3803">
        <v>0</v>
      </c>
      <c r="D3803">
        <v>0</v>
      </c>
      <c r="E3803" t="s">
        <v>13</v>
      </c>
      <c r="F3803">
        <f t="shared" si="591"/>
        <v>1</v>
      </c>
      <c r="G3803" t="s">
        <v>14</v>
      </c>
      <c r="H3803">
        <f t="shared" si="592"/>
        <v>1</v>
      </c>
      <c r="I3803">
        <f t="shared" si="593"/>
        <v>0</v>
      </c>
      <c r="J3803">
        <f t="shared" si="594"/>
        <v>0</v>
      </c>
      <c r="K3803" t="s">
        <v>15</v>
      </c>
      <c r="L3803">
        <f t="shared" si="595"/>
        <v>1</v>
      </c>
      <c r="M3803" t="s">
        <v>21</v>
      </c>
      <c r="N3803">
        <f t="shared" si="596"/>
        <v>0</v>
      </c>
      <c r="O3803">
        <f t="shared" si="597"/>
        <v>0</v>
      </c>
      <c r="P3803">
        <v>69.5</v>
      </c>
      <c r="Q3803">
        <f t="shared" si="598"/>
        <v>-0.80937239445431464</v>
      </c>
      <c r="R3803">
        <v>24.5</v>
      </c>
      <c r="S3803">
        <f t="shared" si="599"/>
        <v>-0.56658572535758078</v>
      </c>
      <c r="T3803" s="8">
        <v>0</v>
      </c>
    </row>
    <row r="3804" spans="1:20" x14ac:dyDescent="0.35">
      <c r="A3804">
        <v>61</v>
      </c>
      <c r="B3804">
        <f t="shared" si="590"/>
        <v>0.78607007266106854</v>
      </c>
      <c r="C3804">
        <v>0</v>
      </c>
      <c r="D3804">
        <v>0</v>
      </c>
      <c r="E3804" t="s">
        <v>13</v>
      </c>
      <c r="F3804">
        <f t="shared" si="591"/>
        <v>1</v>
      </c>
      <c r="G3804" t="s">
        <v>14</v>
      </c>
      <c r="H3804">
        <f t="shared" si="592"/>
        <v>1</v>
      </c>
      <c r="I3804">
        <f t="shared" si="593"/>
        <v>0</v>
      </c>
      <c r="J3804">
        <f t="shared" si="594"/>
        <v>0</v>
      </c>
      <c r="K3804" t="s">
        <v>19</v>
      </c>
      <c r="L3804">
        <f t="shared" si="595"/>
        <v>0</v>
      </c>
      <c r="M3804" t="s">
        <v>21</v>
      </c>
      <c r="N3804">
        <f t="shared" si="596"/>
        <v>0</v>
      </c>
      <c r="O3804">
        <f t="shared" si="597"/>
        <v>0</v>
      </c>
      <c r="P3804">
        <v>219.38</v>
      </c>
      <c r="Q3804">
        <f t="shared" si="598"/>
        <v>2.5007619460522346</v>
      </c>
      <c r="R3804">
        <v>28.1</v>
      </c>
      <c r="S3804">
        <f t="shared" si="599"/>
        <v>-9.8980924833674058E-2</v>
      </c>
      <c r="T3804" s="8">
        <v>0</v>
      </c>
    </row>
    <row r="3805" spans="1:20" x14ac:dyDescent="0.35">
      <c r="A3805">
        <v>44</v>
      </c>
      <c r="B3805">
        <f t="shared" si="590"/>
        <v>3.4204806403255718E-2</v>
      </c>
      <c r="C3805">
        <v>1</v>
      </c>
      <c r="D3805">
        <v>0</v>
      </c>
      <c r="E3805" t="s">
        <v>13</v>
      </c>
      <c r="F3805">
        <f t="shared" si="591"/>
        <v>1</v>
      </c>
      <c r="G3805" t="s">
        <v>14</v>
      </c>
      <c r="H3805">
        <f t="shared" si="592"/>
        <v>1</v>
      </c>
      <c r="I3805">
        <f t="shared" si="593"/>
        <v>0</v>
      </c>
      <c r="J3805">
        <f t="shared" si="594"/>
        <v>0</v>
      </c>
      <c r="K3805" t="s">
        <v>19</v>
      </c>
      <c r="L3805">
        <f t="shared" si="595"/>
        <v>0</v>
      </c>
      <c r="M3805" t="s">
        <v>21</v>
      </c>
      <c r="N3805">
        <f t="shared" si="596"/>
        <v>0</v>
      </c>
      <c r="O3805">
        <f t="shared" si="597"/>
        <v>0</v>
      </c>
      <c r="P3805">
        <v>69.48</v>
      </c>
      <c r="Q3805">
        <f t="shared" si="598"/>
        <v>-0.80981409906340274</v>
      </c>
      <c r="R3805">
        <v>41.3</v>
      </c>
      <c r="S3805">
        <f t="shared" si="599"/>
        <v>1.6155700104206494</v>
      </c>
      <c r="T3805" s="8">
        <v>0</v>
      </c>
    </row>
    <row r="3806" spans="1:20" x14ac:dyDescent="0.35">
      <c r="A3806">
        <v>50</v>
      </c>
      <c r="B3806">
        <f t="shared" si="590"/>
        <v>0.29956901802366021</v>
      </c>
      <c r="C3806">
        <v>0</v>
      </c>
      <c r="D3806">
        <v>0</v>
      </c>
      <c r="E3806" t="s">
        <v>13</v>
      </c>
      <c r="F3806">
        <f t="shared" si="591"/>
        <v>1</v>
      </c>
      <c r="G3806" t="s">
        <v>25</v>
      </c>
      <c r="H3806">
        <f t="shared" si="592"/>
        <v>0</v>
      </c>
      <c r="I3806">
        <f t="shared" si="593"/>
        <v>0</v>
      </c>
      <c r="J3806">
        <f t="shared" si="594"/>
        <v>1</v>
      </c>
      <c r="K3806" t="s">
        <v>15</v>
      </c>
      <c r="L3806">
        <f t="shared" si="595"/>
        <v>1</v>
      </c>
      <c r="M3806" t="s">
        <v>22</v>
      </c>
      <c r="N3806">
        <f t="shared" si="596"/>
        <v>0</v>
      </c>
      <c r="O3806">
        <f t="shared" si="597"/>
        <v>1</v>
      </c>
      <c r="P3806">
        <v>89.18</v>
      </c>
      <c r="Q3806">
        <f t="shared" si="598"/>
        <v>-0.37473505911158106</v>
      </c>
      <c r="R3806">
        <v>34.799999999999997</v>
      </c>
      <c r="S3806">
        <f t="shared" si="599"/>
        <v>0.77128356503026263</v>
      </c>
      <c r="T3806" s="8">
        <v>0</v>
      </c>
    </row>
    <row r="3807" spans="1:20" x14ac:dyDescent="0.35">
      <c r="A3807">
        <v>50</v>
      </c>
      <c r="B3807">
        <f t="shared" si="590"/>
        <v>0.29956901802366021</v>
      </c>
      <c r="C3807">
        <v>0</v>
      </c>
      <c r="D3807">
        <v>1</v>
      </c>
      <c r="E3807" t="s">
        <v>13</v>
      </c>
      <c r="F3807">
        <f t="shared" si="591"/>
        <v>1</v>
      </c>
      <c r="G3807" t="s">
        <v>25</v>
      </c>
      <c r="H3807">
        <f t="shared" si="592"/>
        <v>0</v>
      </c>
      <c r="I3807">
        <f t="shared" si="593"/>
        <v>0</v>
      </c>
      <c r="J3807">
        <f t="shared" si="594"/>
        <v>1</v>
      </c>
      <c r="K3807" t="s">
        <v>15</v>
      </c>
      <c r="L3807">
        <f t="shared" si="595"/>
        <v>1</v>
      </c>
      <c r="M3807" t="s">
        <v>22</v>
      </c>
      <c r="N3807">
        <f t="shared" si="596"/>
        <v>0</v>
      </c>
      <c r="O3807">
        <f t="shared" si="597"/>
        <v>1</v>
      </c>
      <c r="P3807">
        <v>68.09</v>
      </c>
      <c r="Q3807">
        <f t="shared" si="598"/>
        <v>-0.84051256939502872</v>
      </c>
      <c r="R3807">
        <v>35.5</v>
      </c>
      <c r="S3807">
        <f t="shared" si="599"/>
        <v>0.86220672068768922</v>
      </c>
      <c r="T3807" s="8">
        <v>0</v>
      </c>
    </row>
    <row r="3808" spans="1:20" x14ac:dyDescent="0.35">
      <c r="A3808">
        <v>18</v>
      </c>
      <c r="B3808">
        <f t="shared" si="590"/>
        <v>-1.1157067772851639</v>
      </c>
      <c r="C3808">
        <v>0</v>
      </c>
      <c r="D3808">
        <v>0</v>
      </c>
      <c r="E3808" t="s">
        <v>23</v>
      </c>
      <c r="F3808">
        <f t="shared" si="591"/>
        <v>0</v>
      </c>
      <c r="G3808" t="s">
        <v>14</v>
      </c>
      <c r="H3808">
        <f t="shared" si="592"/>
        <v>1</v>
      </c>
      <c r="I3808">
        <f t="shared" si="593"/>
        <v>0</v>
      </c>
      <c r="J3808">
        <f t="shared" si="594"/>
        <v>0</v>
      </c>
      <c r="K3808" t="s">
        <v>19</v>
      </c>
      <c r="L3808">
        <f t="shared" si="595"/>
        <v>0</v>
      </c>
      <c r="M3808" t="s">
        <v>21</v>
      </c>
      <c r="N3808">
        <f t="shared" si="596"/>
        <v>0</v>
      </c>
      <c r="O3808">
        <f t="shared" si="597"/>
        <v>0</v>
      </c>
      <c r="P3808">
        <v>92.71</v>
      </c>
      <c r="Q3808">
        <f t="shared" si="598"/>
        <v>-0.29677419560752394</v>
      </c>
      <c r="R3808">
        <v>24.1</v>
      </c>
      <c r="S3808">
        <f t="shared" si="599"/>
        <v>-0.61854181430468136</v>
      </c>
      <c r="T3808" s="8">
        <v>0</v>
      </c>
    </row>
    <row r="3809" spans="1:20" x14ac:dyDescent="0.35">
      <c r="A3809">
        <v>1.64</v>
      </c>
      <c r="B3809">
        <f t="shared" si="590"/>
        <v>-1.8392665276368001</v>
      </c>
      <c r="C3809">
        <v>0</v>
      </c>
      <c r="D3809">
        <v>0</v>
      </c>
      <c r="E3809" t="s">
        <v>23</v>
      </c>
      <c r="F3809">
        <f t="shared" si="591"/>
        <v>0</v>
      </c>
      <c r="G3809" t="s">
        <v>26</v>
      </c>
      <c r="H3809">
        <f t="shared" si="592"/>
        <v>0</v>
      </c>
      <c r="I3809">
        <f t="shared" si="593"/>
        <v>0</v>
      </c>
      <c r="J3809">
        <f t="shared" si="594"/>
        <v>0</v>
      </c>
      <c r="K3809" t="s">
        <v>19</v>
      </c>
      <c r="L3809">
        <f t="shared" si="595"/>
        <v>0</v>
      </c>
      <c r="M3809" t="s">
        <v>21</v>
      </c>
      <c r="N3809">
        <f t="shared" si="596"/>
        <v>0</v>
      </c>
      <c r="O3809">
        <f t="shared" si="597"/>
        <v>0</v>
      </c>
      <c r="P3809">
        <v>56.21</v>
      </c>
      <c r="Q3809">
        <f t="shared" si="598"/>
        <v>-1.1028851071933863</v>
      </c>
      <c r="R3809">
        <v>19</v>
      </c>
      <c r="S3809">
        <f t="shared" si="599"/>
        <v>-1.2809819483802158</v>
      </c>
      <c r="T3809" s="8">
        <v>0</v>
      </c>
    </row>
    <row r="3810" spans="1:20" x14ac:dyDescent="0.35">
      <c r="A3810">
        <v>37</v>
      </c>
      <c r="B3810">
        <f t="shared" si="590"/>
        <v>-0.27538677382054955</v>
      </c>
      <c r="C3810">
        <v>0</v>
      </c>
      <c r="D3810">
        <v>0</v>
      </c>
      <c r="E3810" t="s">
        <v>23</v>
      </c>
      <c r="F3810">
        <f t="shared" si="591"/>
        <v>0</v>
      </c>
      <c r="G3810" t="s">
        <v>25</v>
      </c>
      <c r="H3810">
        <f t="shared" si="592"/>
        <v>0</v>
      </c>
      <c r="I3810">
        <f t="shared" si="593"/>
        <v>0</v>
      </c>
      <c r="J3810">
        <f t="shared" si="594"/>
        <v>1</v>
      </c>
      <c r="K3810" t="s">
        <v>19</v>
      </c>
      <c r="L3810">
        <f t="shared" si="595"/>
        <v>0</v>
      </c>
      <c r="M3810" t="s">
        <v>16</v>
      </c>
      <c r="N3810">
        <f t="shared" si="596"/>
        <v>1</v>
      </c>
      <c r="O3810">
        <f t="shared" si="597"/>
        <v>0</v>
      </c>
      <c r="P3810">
        <v>72.08</v>
      </c>
      <c r="Q3810">
        <f t="shared" si="598"/>
        <v>-0.75239249988194412</v>
      </c>
      <c r="R3810">
        <v>28.1</v>
      </c>
      <c r="S3810">
        <f t="shared" si="599"/>
        <v>-9.8980924833674058E-2</v>
      </c>
      <c r="T3810" s="8">
        <v>0</v>
      </c>
    </row>
    <row r="3811" spans="1:20" x14ac:dyDescent="0.35">
      <c r="A3811">
        <v>5</v>
      </c>
      <c r="B3811">
        <f t="shared" si="590"/>
        <v>-1.6906625691293735</v>
      </c>
      <c r="C3811">
        <v>0</v>
      </c>
      <c r="D3811">
        <v>0</v>
      </c>
      <c r="E3811" t="s">
        <v>23</v>
      </c>
      <c r="F3811">
        <f t="shared" si="591"/>
        <v>0</v>
      </c>
      <c r="G3811" t="s">
        <v>26</v>
      </c>
      <c r="H3811">
        <f t="shared" si="592"/>
        <v>0</v>
      </c>
      <c r="I3811">
        <f t="shared" si="593"/>
        <v>0</v>
      </c>
      <c r="J3811">
        <f t="shared" si="594"/>
        <v>0</v>
      </c>
      <c r="K3811" t="s">
        <v>15</v>
      </c>
      <c r="L3811">
        <f t="shared" si="595"/>
        <v>1</v>
      </c>
      <c r="M3811" t="s">
        <v>21</v>
      </c>
      <c r="N3811">
        <f t="shared" si="596"/>
        <v>0</v>
      </c>
      <c r="O3811">
        <f t="shared" si="597"/>
        <v>0</v>
      </c>
      <c r="P3811">
        <v>82.56</v>
      </c>
      <c r="Q3811">
        <f t="shared" si="598"/>
        <v>-0.5209392847197567</v>
      </c>
      <c r="R3811">
        <v>16.600000000000001</v>
      </c>
      <c r="S3811">
        <f t="shared" si="599"/>
        <v>-1.59271848206282</v>
      </c>
      <c r="T3811" s="8">
        <v>0</v>
      </c>
    </row>
    <row r="3812" spans="1:20" x14ac:dyDescent="0.35">
      <c r="A3812">
        <v>39</v>
      </c>
      <c r="B3812">
        <f t="shared" si="590"/>
        <v>-0.18693203661374805</v>
      </c>
      <c r="C3812">
        <v>0</v>
      </c>
      <c r="D3812">
        <v>0</v>
      </c>
      <c r="E3812" t="s">
        <v>13</v>
      </c>
      <c r="F3812">
        <f t="shared" si="591"/>
        <v>1</v>
      </c>
      <c r="G3812" t="s">
        <v>14</v>
      </c>
      <c r="H3812">
        <f t="shared" si="592"/>
        <v>1</v>
      </c>
      <c r="I3812">
        <f t="shared" si="593"/>
        <v>0</v>
      </c>
      <c r="J3812">
        <f t="shared" si="594"/>
        <v>0</v>
      </c>
      <c r="K3812" t="s">
        <v>15</v>
      </c>
      <c r="L3812">
        <f t="shared" si="595"/>
        <v>1</v>
      </c>
      <c r="M3812" t="s">
        <v>22</v>
      </c>
      <c r="N3812">
        <f t="shared" si="596"/>
        <v>0</v>
      </c>
      <c r="O3812">
        <f t="shared" si="597"/>
        <v>1</v>
      </c>
      <c r="P3812">
        <v>78.239999999999995</v>
      </c>
      <c r="Q3812">
        <f t="shared" si="598"/>
        <v>-0.61634748028279596</v>
      </c>
      <c r="R3812">
        <v>28.6</v>
      </c>
      <c r="S3812">
        <f t="shared" si="599"/>
        <v>-3.4035813649798144E-2</v>
      </c>
      <c r="T3812" s="8">
        <v>0</v>
      </c>
    </row>
    <row r="3813" spans="1:20" x14ac:dyDescent="0.35">
      <c r="A3813">
        <v>65</v>
      </c>
      <c r="B3813">
        <f t="shared" si="590"/>
        <v>0.96297954707467148</v>
      </c>
      <c r="C3813">
        <v>0</v>
      </c>
      <c r="D3813">
        <v>0</v>
      </c>
      <c r="E3813" t="s">
        <v>13</v>
      </c>
      <c r="F3813">
        <f t="shared" si="591"/>
        <v>1</v>
      </c>
      <c r="G3813" t="s">
        <v>25</v>
      </c>
      <c r="H3813">
        <f t="shared" si="592"/>
        <v>0</v>
      </c>
      <c r="I3813">
        <f t="shared" si="593"/>
        <v>0</v>
      </c>
      <c r="J3813">
        <f t="shared" si="594"/>
        <v>1</v>
      </c>
      <c r="K3813" t="s">
        <v>19</v>
      </c>
      <c r="L3813">
        <f t="shared" si="595"/>
        <v>0</v>
      </c>
      <c r="M3813" t="s">
        <v>21</v>
      </c>
      <c r="N3813">
        <f t="shared" si="596"/>
        <v>0</v>
      </c>
      <c r="O3813">
        <f t="shared" si="597"/>
        <v>0</v>
      </c>
      <c r="P3813">
        <v>84.66</v>
      </c>
      <c r="Q3813">
        <f t="shared" si="598"/>
        <v>-0.47456030076550176</v>
      </c>
      <c r="R3813">
        <v>22.4</v>
      </c>
      <c r="S3813">
        <f t="shared" si="599"/>
        <v>-0.83935519232985978</v>
      </c>
      <c r="T3813" s="8">
        <v>0</v>
      </c>
    </row>
    <row r="3814" spans="1:20" x14ac:dyDescent="0.35">
      <c r="A3814">
        <v>26</v>
      </c>
      <c r="B3814">
        <f t="shared" si="590"/>
        <v>-0.76188782845795777</v>
      </c>
      <c r="C3814">
        <v>0</v>
      </c>
      <c r="D3814">
        <v>0</v>
      </c>
      <c r="E3814" t="s">
        <v>23</v>
      </c>
      <c r="F3814">
        <f t="shared" si="591"/>
        <v>0</v>
      </c>
      <c r="G3814" t="s">
        <v>25</v>
      </c>
      <c r="H3814">
        <f t="shared" si="592"/>
        <v>0</v>
      </c>
      <c r="I3814">
        <f t="shared" si="593"/>
        <v>0</v>
      </c>
      <c r="J3814">
        <f t="shared" si="594"/>
        <v>1</v>
      </c>
      <c r="K3814" t="s">
        <v>15</v>
      </c>
      <c r="L3814">
        <f t="shared" si="595"/>
        <v>1</v>
      </c>
      <c r="M3814" t="s">
        <v>22</v>
      </c>
      <c r="N3814">
        <f t="shared" si="596"/>
        <v>0</v>
      </c>
      <c r="O3814">
        <f t="shared" si="597"/>
        <v>1</v>
      </c>
      <c r="P3814">
        <v>90.35</v>
      </c>
      <c r="Q3814">
        <f t="shared" si="598"/>
        <v>-0.3488953394799249</v>
      </c>
      <c r="R3814">
        <v>38.6</v>
      </c>
      <c r="S3814">
        <f t="shared" si="599"/>
        <v>1.26486641002772</v>
      </c>
      <c r="T3814" s="8">
        <v>0</v>
      </c>
    </row>
    <row r="3815" spans="1:20" x14ac:dyDescent="0.35">
      <c r="A3815">
        <v>42</v>
      </c>
      <c r="B3815">
        <f t="shared" si="590"/>
        <v>-5.424993080354578E-2</v>
      </c>
      <c r="C3815">
        <v>0</v>
      </c>
      <c r="D3815">
        <v>0</v>
      </c>
      <c r="E3815" t="s">
        <v>13</v>
      </c>
      <c r="F3815">
        <f t="shared" si="591"/>
        <v>1</v>
      </c>
      <c r="G3815" t="s">
        <v>25</v>
      </c>
      <c r="H3815">
        <f t="shared" si="592"/>
        <v>0</v>
      </c>
      <c r="I3815">
        <f t="shared" si="593"/>
        <v>0</v>
      </c>
      <c r="J3815">
        <f t="shared" si="594"/>
        <v>1</v>
      </c>
      <c r="K3815" t="s">
        <v>19</v>
      </c>
      <c r="L3815">
        <f t="shared" si="595"/>
        <v>0</v>
      </c>
      <c r="M3815" t="s">
        <v>22</v>
      </c>
      <c r="N3815">
        <f t="shared" si="596"/>
        <v>0</v>
      </c>
      <c r="O3815">
        <f t="shared" si="597"/>
        <v>1</v>
      </c>
      <c r="P3815">
        <v>68.12</v>
      </c>
      <c r="Q3815">
        <f t="shared" si="598"/>
        <v>-0.83985001248139646</v>
      </c>
      <c r="R3815">
        <v>32</v>
      </c>
      <c r="S3815">
        <f t="shared" si="599"/>
        <v>0.40759094240055788</v>
      </c>
      <c r="T3815" s="8">
        <v>0</v>
      </c>
    </row>
    <row r="3816" spans="1:20" x14ac:dyDescent="0.35">
      <c r="A3816">
        <v>34</v>
      </c>
      <c r="B3816">
        <f t="shared" si="590"/>
        <v>-0.40806887963075178</v>
      </c>
      <c r="C3816">
        <v>0</v>
      </c>
      <c r="D3816">
        <v>0</v>
      </c>
      <c r="E3816" t="s">
        <v>13</v>
      </c>
      <c r="F3816">
        <f t="shared" si="591"/>
        <v>1</v>
      </c>
      <c r="G3816" t="s">
        <v>14</v>
      </c>
      <c r="H3816">
        <f t="shared" si="592"/>
        <v>1</v>
      </c>
      <c r="I3816">
        <f t="shared" si="593"/>
        <v>0</v>
      </c>
      <c r="J3816">
        <f t="shared" si="594"/>
        <v>0</v>
      </c>
      <c r="K3816" t="s">
        <v>19</v>
      </c>
      <c r="L3816">
        <f t="shared" si="595"/>
        <v>0</v>
      </c>
      <c r="M3816" t="s">
        <v>21</v>
      </c>
      <c r="N3816">
        <f t="shared" si="596"/>
        <v>0</v>
      </c>
      <c r="O3816">
        <f t="shared" si="597"/>
        <v>0</v>
      </c>
      <c r="P3816">
        <v>59.14</v>
      </c>
      <c r="Q3816">
        <f t="shared" si="598"/>
        <v>-1.0381753819619732</v>
      </c>
      <c r="R3816">
        <v>40.1</v>
      </c>
      <c r="S3816">
        <f t="shared" si="599"/>
        <v>1.4597017435793478</v>
      </c>
      <c r="T3816" s="8">
        <v>0</v>
      </c>
    </row>
    <row r="3817" spans="1:20" x14ac:dyDescent="0.35">
      <c r="A3817">
        <v>45</v>
      </c>
      <c r="B3817">
        <f t="shared" si="590"/>
        <v>7.8432175006656474E-2</v>
      </c>
      <c r="C3817">
        <v>0</v>
      </c>
      <c r="D3817">
        <v>0</v>
      </c>
      <c r="E3817" t="s">
        <v>13</v>
      </c>
      <c r="F3817">
        <f t="shared" si="591"/>
        <v>1</v>
      </c>
      <c r="G3817" t="s">
        <v>25</v>
      </c>
      <c r="H3817">
        <f t="shared" si="592"/>
        <v>0</v>
      </c>
      <c r="I3817">
        <f t="shared" si="593"/>
        <v>0</v>
      </c>
      <c r="J3817">
        <f t="shared" si="594"/>
        <v>1</v>
      </c>
      <c r="K3817" t="s">
        <v>15</v>
      </c>
      <c r="L3817">
        <f t="shared" si="595"/>
        <v>1</v>
      </c>
      <c r="M3817" t="s">
        <v>16</v>
      </c>
      <c r="N3817">
        <f t="shared" si="596"/>
        <v>1</v>
      </c>
      <c r="O3817">
        <f t="shared" si="597"/>
        <v>0</v>
      </c>
      <c r="P3817">
        <v>85.64</v>
      </c>
      <c r="Q3817">
        <f t="shared" si="598"/>
        <v>-0.45291677492018262</v>
      </c>
      <c r="R3817">
        <v>32</v>
      </c>
      <c r="S3817">
        <f t="shared" si="599"/>
        <v>0.40759094240055788</v>
      </c>
      <c r="T3817" s="8">
        <v>0</v>
      </c>
    </row>
    <row r="3818" spans="1:20" x14ac:dyDescent="0.35">
      <c r="A3818">
        <v>43</v>
      </c>
      <c r="B3818">
        <f t="shared" si="590"/>
        <v>-1.0022562200145031E-2</v>
      </c>
      <c r="C3818">
        <v>0</v>
      </c>
      <c r="D3818">
        <v>0</v>
      </c>
      <c r="E3818" t="s">
        <v>13</v>
      </c>
      <c r="F3818">
        <f t="shared" si="591"/>
        <v>1</v>
      </c>
      <c r="G3818" t="s">
        <v>25</v>
      </c>
      <c r="H3818">
        <f t="shared" si="592"/>
        <v>0</v>
      </c>
      <c r="I3818">
        <f t="shared" si="593"/>
        <v>0</v>
      </c>
      <c r="J3818">
        <f t="shared" si="594"/>
        <v>1</v>
      </c>
      <c r="K3818" t="s">
        <v>19</v>
      </c>
      <c r="L3818">
        <f t="shared" si="595"/>
        <v>0</v>
      </c>
      <c r="M3818" t="s">
        <v>22</v>
      </c>
      <c r="N3818">
        <f t="shared" si="596"/>
        <v>0</v>
      </c>
      <c r="O3818">
        <f t="shared" si="597"/>
        <v>1</v>
      </c>
      <c r="P3818">
        <v>56.08</v>
      </c>
      <c r="Q3818">
        <f t="shared" si="598"/>
        <v>-1.1057561871524593</v>
      </c>
      <c r="R3818">
        <v>23.9</v>
      </c>
      <c r="S3818">
        <f t="shared" si="599"/>
        <v>-0.64451985877823204</v>
      </c>
      <c r="T3818" s="8">
        <v>0</v>
      </c>
    </row>
    <row r="3819" spans="1:20" x14ac:dyDescent="0.35">
      <c r="A3819">
        <v>40</v>
      </c>
      <c r="B3819">
        <f t="shared" si="590"/>
        <v>-0.14270466801034729</v>
      </c>
      <c r="C3819">
        <v>0</v>
      </c>
      <c r="D3819">
        <v>0</v>
      </c>
      <c r="E3819" t="s">
        <v>23</v>
      </c>
      <c r="F3819">
        <f t="shared" si="591"/>
        <v>0</v>
      </c>
      <c r="G3819" t="s">
        <v>14</v>
      </c>
      <c r="H3819">
        <f t="shared" si="592"/>
        <v>1</v>
      </c>
      <c r="I3819">
        <f t="shared" si="593"/>
        <v>0</v>
      </c>
      <c r="J3819">
        <f t="shared" si="594"/>
        <v>0</v>
      </c>
      <c r="K3819" t="s">
        <v>19</v>
      </c>
      <c r="L3819">
        <f t="shared" si="595"/>
        <v>0</v>
      </c>
      <c r="M3819" t="s">
        <v>21</v>
      </c>
      <c r="N3819">
        <f t="shared" si="596"/>
        <v>0</v>
      </c>
      <c r="O3819">
        <f t="shared" si="597"/>
        <v>0</v>
      </c>
      <c r="P3819">
        <v>99</v>
      </c>
      <c r="Q3819">
        <f t="shared" si="598"/>
        <v>-0.15785809604930259</v>
      </c>
      <c r="R3819">
        <v>25</v>
      </c>
      <c r="S3819">
        <f t="shared" si="599"/>
        <v>-0.50164061417370487</v>
      </c>
      <c r="T3819" s="8">
        <v>0</v>
      </c>
    </row>
    <row r="3820" spans="1:20" x14ac:dyDescent="0.35">
      <c r="A3820">
        <v>35</v>
      </c>
      <c r="B3820">
        <f t="shared" si="590"/>
        <v>-0.36384151102735102</v>
      </c>
      <c r="C3820">
        <v>0</v>
      </c>
      <c r="D3820">
        <v>0</v>
      </c>
      <c r="E3820" t="s">
        <v>23</v>
      </c>
      <c r="F3820">
        <f t="shared" si="591"/>
        <v>0</v>
      </c>
      <c r="G3820" t="s">
        <v>14</v>
      </c>
      <c r="H3820">
        <f t="shared" si="592"/>
        <v>1</v>
      </c>
      <c r="I3820">
        <f t="shared" si="593"/>
        <v>0</v>
      </c>
      <c r="J3820">
        <f t="shared" si="594"/>
        <v>0</v>
      </c>
      <c r="K3820" t="s">
        <v>15</v>
      </c>
      <c r="L3820">
        <f t="shared" si="595"/>
        <v>1</v>
      </c>
      <c r="M3820" t="s">
        <v>22</v>
      </c>
      <c r="N3820">
        <f t="shared" si="596"/>
        <v>0</v>
      </c>
      <c r="O3820">
        <f t="shared" si="597"/>
        <v>1</v>
      </c>
      <c r="P3820">
        <v>93.6</v>
      </c>
      <c r="Q3820">
        <f t="shared" si="598"/>
        <v>-0.27711834050310152</v>
      </c>
      <c r="R3820">
        <v>28.5</v>
      </c>
      <c r="S3820">
        <f t="shared" si="599"/>
        <v>-4.702483588657351E-2</v>
      </c>
      <c r="T3820" s="8">
        <v>0</v>
      </c>
    </row>
    <row r="3821" spans="1:20" x14ac:dyDescent="0.35">
      <c r="A3821">
        <v>2</v>
      </c>
      <c r="B3821">
        <f t="shared" si="590"/>
        <v>-1.8233446749395759</v>
      </c>
      <c r="C3821">
        <v>0</v>
      </c>
      <c r="D3821">
        <v>0</v>
      </c>
      <c r="E3821" t="s">
        <v>23</v>
      </c>
      <c r="F3821">
        <f t="shared" si="591"/>
        <v>0</v>
      </c>
      <c r="G3821" t="s">
        <v>26</v>
      </c>
      <c r="H3821">
        <f t="shared" si="592"/>
        <v>0</v>
      </c>
      <c r="I3821">
        <f t="shared" si="593"/>
        <v>0</v>
      </c>
      <c r="J3821">
        <f t="shared" si="594"/>
        <v>0</v>
      </c>
      <c r="K3821" t="s">
        <v>15</v>
      </c>
      <c r="L3821">
        <f t="shared" si="595"/>
        <v>1</v>
      </c>
      <c r="M3821" t="s">
        <v>21</v>
      </c>
      <c r="N3821">
        <f t="shared" si="596"/>
        <v>0</v>
      </c>
      <c r="O3821">
        <f t="shared" si="597"/>
        <v>0</v>
      </c>
      <c r="P3821">
        <v>105.75</v>
      </c>
      <c r="Q3821">
        <f t="shared" si="598"/>
        <v>-8.7827904820540689E-3</v>
      </c>
      <c r="R3821">
        <v>19.8</v>
      </c>
      <c r="S3821">
        <f t="shared" si="599"/>
        <v>-1.1770697704860142</v>
      </c>
      <c r="T3821" s="8">
        <v>0</v>
      </c>
    </row>
    <row r="3822" spans="1:20" x14ac:dyDescent="0.35">
      <c r="A3822">
        <v>61</v>
      </c>
      <c r="B3822">
        <f t="shared" si="590"/>
        <v>0.78607007266106854</v>
      </c>
      <c r="C3822">
        <v>0</v>
      </c>
      <c r="D3822">
        <v>0</v>
      </c>
      <c r="E3822" t="s">
        <v>13</v>
      </c>
      <c r="F3822">
        <f t="shared" si="591"/>
        <v>1</v>
      </c>
      <c r="G3822" t="s">
        <v>14</v>
      </c>
      <c r="H3822">
        <f t="shared" si="592"/>
        <v>1</v>
      </c>
      <c r="I3822">
        <f t="shared" si="593"/>
        <v>0</v>
      </c>
      <c r="J3822">
        <f t="shared" si="594"/>
        <v>0</v>
      </c>
      <c r="K3822" t="s">
        <v>15</v>
      </c>
      <c r="L3822">
        <f t="shared" si="595"/>
        <v>1</v>
      </c>
      <c r="M3822" t="s">
        <v>21</v>
      </c>
      <c r="N3822">
        <f t="shared" si="596"/>
        <v>0</v>
      </c>
      <c r="O3822">
        <f t="shared" si="597"/>
        <v>0</v>
      </c>
      <c r="P3822">
        <v>114.09</v>
      </c>
      <c r="Q3822">
        <f t="shared" si="598"/>
        <v>0.17540803150770196</v>
      </c>
      <c r="R3822">
        <v>25.7</v>
      </c>
      <c r="S3822">
        <f t="shared" si="599"/>
        <v>-0.41071745851627872</v>
      </c>
      <c r="T3822" s="8">
        <v>0</v>
      </c>
    </row>
    <row r="3823" spans="1:20" x14ac:dyDescent="0.35">
      <c r="A3823">
        <v>64</v>
      </c>
      <c r="B3823">
        <f t="shared" si="590"/>
        <v>0.91875217847127078</v>
      </c>
      <c r="C3823">
        <v>1</v>
      </c>
      <c r="D3823">
        <v>0</v>
      </c>
      <c r="E3823" t="s">
        <v>13</v>
      </c>
      <c r="F3823">
        <f t="shared" si="591"/>
        <v>1</v>
      </c>
      <c r="G3823" t="s">
        <v>14</v>
      </c>
      <c r="H3823">
        <f t="shared" si="592"/>
        <v>1</v>
      </c>
      <c r="I3823">
        <f t="shared" si="593"/>
        <v>0</v>
      </c>
      <c r="J3823">
        <f t="shared" si="594"/>
        <v>0</v>
      </c>
      <c r="K3823" t="s">
        <v>15</v>
      </c>
      <c r="L3823">
        <f t="shared" si="595"/>
        <v>1</v>
      </c>
      <c r="M3823" t="s">
        <v>22</v>
      </c>
      <c r="N3823">
        <f t="shared" si="596"/>
        <v>0</v>
      </c>
      <c r="O3823">
        <f t="shared" si="597"/>
        <v>1</v>
      </c>
      <c r="P3823">
        <v>57.42</v>
      </c>
      <c r="Q3823">
        <f t="shared" si="598"/>
        <v>-1.0761619783435534</v>
      </c>
      <c r="R3823">
        <v>28</v>
      </c>
      <c r="S3823">
        <f t="shared" si="599"/>
        <v>-0.11196994707044942</v>
      </c>
      <c r="T3823" s="8">
        <v>0</v>
      </c>
    </row>
    <row r="3824" spans="1:20" x14ac:dyDescent="0.35">
      <c r="A3824">
        <v>32</v>
      </c>
      <c r="B3824">
        <f t="shared" si="590"/>
        <v>-0.49652361683755331</v>
      </c>
      <c r="C3824">
        <v>0</v>
      </c>
      <c r="D3824">
        <v>0</v>
      </c>
      <c r="E3824" t="s">
        <v>13</v>
      </c>
      <c r="F3824">
        <f t="shared" si="591"/>
        <v>1</v>
      </c>
      <c r="G3824" t="s">
        <v>14</v>
      </c>
      <c r="H3824">
        <f t="shared" si="592"/>
        <v>1</v>
      </c>
      <c r="I3824">
        <f t="shared" si="593"/>
        <v>0</v>
      </c>
      <c r="J3824">
        <f t="shared" si="594"/>
        <v>0</v>
      </c>
      <c r="K3824" t="s">
        <v>15</v>
      </c>
      <c r="L3824">
        <f t="shared" si="595"/>
        <v>1</v>
      </c>
      <c r="M3824" t="s">
        <v>21</v>
      </c>
      <c r="N3824">
        <f t="shared" si="596"/>
        <v>0</v>
      </c>
      <c r="O3824">
        <f t="shared" si="597"/>
        <v>0</v>
      </c>
      <c r="P3824">
        <v>100.01</v>
      </c>
      <c r="Q3824">
        <f t="shared" si="598"/>
        <v>-0.13555201329035121</v>
      </c>
      <c r="R3824">
        <v>37.200000000000003</v>
      </c>
      <c r="S3824">
        <f t="shared" si="599"/>
        <v>1.0830200987128678</v>
      </c>
      <c r="T3824" s="8">
        <v>0</v>
      </c>
    </row>
    <row r="3825" spans="1:20" x14ac:dyDescent="0.35">
      <c r="A3825">
        <v>23</v>
      </c>
      <c r="B3825">
        <f t="shared" si="590"/>
        <v>-0.89456993426816012</v>
      </c>
      <c r="C3825">
        <v>0</v>
      </c>
      <c r="D3825">
        <v>0</v>
      </c>
      <c r="E3825" t="s">
        <v>23</v>
      </c>
      <c r="F3825">
        <f t="shared" si="591"/>
        <v>0</v>
      </c>
      <c r="G3825" t="s">
        <v>14</v>
      </c>
      <c r="H3825">
        <f t="shared" si="592"/>
        <v>1</v>
      </c>
      <c r="I3825">
        <f t="shared" si="593"/>
        <v>0</v>
      </c>
      <c r="J3825">
        <f t="shared" si="594"/>
        <v>0</v>
      </c>
      <c r="K3825" t="s">
        <v>15</v>
      </c>
      <c r="L3825">
        <f t="shared" si="595"/>
        <v>1</v>
      </c>
      <c r="M3825" t="s">
        <v>16</v>
      </c>
      <c r="N3825">
        <f t="shared" si="596"/>
        <v>1</v>
      </c>
      <c r="O3825">
        <f t="shared" si="597"/>
        <v>0</v>
      </c>
      <c r="P3825">
        <v>62</v>
      </c>
      <c r="Q3825">
        <f t="shared" si="598"/>
        <v>-0.97501162286236853</v>
      </c>
      <c r="R3825">
        <v>24.8</v>
      </c>
      <c r="S3825">
        <f t="shared" si="599"/>
        <v>-0.5276186586472551</v>
      </c>
      <c r="T3825" s="8">
        <v>0</v>
      </c>
    </row>
    <row r="3826" spans="1:20" x14ac:dyDescent="0.35">
      <c r="A3826">
        <v>51</v>
      </c>
      <c r="B3826">
        <f t="shared" si="590"/>
        <v>0.34379638662706097</v>
      </c>
      <c r="C3826">
        <v>0</v>
      </c>
      <c r="D3826">
        <v>0</v>
      </c>
      <c r="E3826" t="s">
        <v>13</v>
      </c>
      <c r="F3826">
        <f t="shared" si="591"/>
        <v>1</v>
      </c>
      <c r="G3826" t="s">
        <v>18</v>
      </c>
      <c r="H3826">
        <f t="shared" si="592"/>
        <v>0</v>
      </c>
      <c r="I3826">
        <f t="shared" si="593"/>
        <v>1</v>
      </c>
      <c r="J3826">
        <f t="shared" si="594"/>
        <v>0</v>
      </c>
      <c r="K3826" t="s">
        <v>19</v>
      </c>
      <c r="L3826">
        <f t="shared" si="595"/>
        <v>0</v>
      </c>
      <c r="M3826" t="s">
        <v>21</v>
      </c>
      <c r="N3826">
        <f t="shared" si="596"/>
        <v>0</v>
      </c>
      <c r="O3826">
        <f t="shared" si="597"/>
        <v>0</v>
      </c>
      <c r="P3826">
        <v>103.61</v>
      </c>
      <c r="Q3826">
        <f t="shared" si="598"/>
        <v>-5.6045183654485464E-2</v>
      </c>
      <c r="R3826">
        <v>39.200000000000003</v>
      </c>
      <c r="S3826">
        <f t="shared" si="599"/>
        <v>1.3428005434483714</v>
      </c>
      <c r="T3826" s="8">
        <v>0</v>
      </c>
    </row>
    <row r="3827" spans="1:20" x14ac:dyDescent="0.35">
      <c r="A3827">
        <v>52</v>
      </c>
      <c r="B3827">
        <f t="shared" si="590"/>
        <v>0.38802375523046173</v>
      </c>
      <c r="C3827">
        <v>0</v>
      </c>
      <c r="D3827">
        <v>0</v>
      </c>
      <c r="E3827" t="s">
        <v>13</v>
      </c>
      <c r="F3827">
        <f t="shared" si="591"/>
        <v>1</v>
      </c>
      <c r="G3827" t="s">
        <v>14</v>
      </c>
      <c r="H3827">
        <f t="shared" si="592"/>
        <v>1</v>
      </c>
      <c r="I3827">
        <f t="shared" si="593"/>
        <v>0</v>
      </c>
      <c r="J3827">
        <f t="shared" si="594"/>
        <v>0</v>
      </c>
      <c r="K3827" t="s">
        <v>19</v>
      </c>
      <c r="L3827">
        <f t="shared" si="595"/>
        <v>0</v>
      </c>
      <c r="M3827" t="s">
        <v>22</v>
      </c>
      <c r="N3827">
        <f t="shared" si="596"/>
        <v>0</v>
      </c>
      <c r="O3827">
        <f t="shared" si="597"/>
        <v>1</v>
      </c>
      <c r="P3827">
        <v>118.46</v>
      </c>
      <c r="Q3827">
        <f t="shared" si="598"/>
        <v>0.27192048859346118</v>
      </c>
      <c r="R3827">
        <v>61.6</v>
      </c>
      <c r="S3827">
        <f t="shared" si="599"/>
        <v>4.2523415244860123</v>
      </c>
      <c r="T3827" s="8">
        <v>0</v>
      </c>
    </row>
    <row r="3828" spans="1:20" x14ac:dyDescent="0.35">
      <c r="A3828">
        <v>75</v>
      </c>
      <c r="B3828">
        <f t="shared" si="590"/>
        <v>1.4052532331086791</v>
      </c>
      <c r="C3828">
        <v>0</v>
      </c>
      <c r="D3828">
        <v>0</v>
      </c>
      <c r="E3828" t="s">
        <v>13</v>
      </c>
      <c r="F3828">
        <f t="shared" si="591"/>
        <v>1</v>
      </c>
      <c r="G3828" t="s">
        <v>25</v>
      </c>
      <c r="H3828">
        <f t="shared" si="592"/>
        <v>0</v>
      </c>
      <c r="I3828">
        <f t="shared" si="593"/>
        <v>0</v>
      </c>
      <c r="J3828">
        <f t="shared" si="594"/>
        <v>1</v>
      </c>
      <c r="K3828" t="s">
        <v>19</v>
      </c>
      <c r="L3828">
        <f t="shared" si="595"/>
        <v>0</v>
      </c>
      <c r="M3828" t="s">
        <v>21</v>
      </c>
      <c r="N3828">
        <f t="shared" si="596"/>
        <v>0</v>
      </c>
      <c r="O3828">
        <f t="shared" si="597"/>
        <v>0</v>
      </c>
      <c r="P3828">
        <v>94.77</v>
      </c>
      <c r="Q3828">
        <f t="shared" si="598"/>
        <v>-0.25127862087144509</v>
      </c>
      <c r="R3828">
        <v>27.2</v>
      </c>
      <c r="S3828">
        <f t="shared" si="599"/>
        <v>-0.21588212496465098</v>
      </c>
      <c r="T3828" s="8">
        <v>0</v>
      </c>
    </row>
    <row r="3829" spans="1:20" x14ac:dyDescent="0.35">
      <c r="A3829">
        <v>40</v>
      </c>
      <c r="B3829">
        <f t="shared" si="590"/>
        <v>-0.14270466801034729</v>
      </c>
      <c r="C3829">
        <v>0</v>
      </c>
      <c r="D3829">
        <v>0</v>
      </c>
      <c r="E3829" t="s">
        <v>13</v>
      </c>
      <c r="F3829">
        <f t="shared" si="591"/>
        <v>1</v>
      </c>
      <c r="G3829" t="s">
        <v>14</v>
      </c>
      <c r="H3829">
        <f t="shared" si="592"/>
        <v>1</v>
      </c>
      <c r="I3829">
        <f t="shared" si="593"/>
        <v>0</v>
      </c>
      <c r="J3829">
        <f t="shared" si="594"/>
        <v>0</v>
      </c>
      <c r="K3829" t="s">
        <v>15</v>
      </c>
      <c r="L3829">
        <f t="shared" si="595"/>
        <v>1</v>
      </c>
      <c r="M3829" t="s">
        <v>21</v>
      </c>
      <c r="N3829">
        <f t="shared" si="596"/>
        <v>0</v>
      </c>
      <c r="O3829">
        <f t="shared" si="597"/>
        <v>0</v>
      </c>
      <c r="P3829">
        <v>72.12</v>
      </c>
      <c r="Q3829">
        <f t="shared" si="598"/>
        <v>-0.7515090906637677</v>
      </c>
      <c r="R3829">
        <v>38</v>
      </c>
      <c r="S3829">
        <f t="shared" si="599"/>
        <v>1.1869322766070687</v>
      </c>
      <c r="T3829" s="8">
        <v>0</v>
      </c>
    </row>
    <row r="3830" spans="1:20" x14ac:dyDescent="0.35">
      <c r="A3830">
        <v>39</v>
      </c>
      <c r="B3830">
        <f t="shared" si="590"/>
        <v>-0.18693203661374805</v>
      </c>
      <c r="C3830">
        <v>0</v>
      </c>
      <c r="D3830">
        <v>0</v>
      </c>
      <c r="E3830" t="s">
        <v>13</v>
      </c>
      <c r="F3830">
        <f t="shared" si="591"/>
        <v>1</v>
      </c>
      <c r="G3830" t="s">
        <v>25</v>
      </c>
      <c r="H3830">
        <f t="shared" si="592"/>
        <v>0</v>
      </c>
      <c r="I3830">
        <f t="shared" si="593"/>
        <v>0</v>
      </c>
      <c r="J3830">
        <f t="shared" si="594"/>
        <v>1</v>
      </c>
      <c r="K3830" t="s">
        <v>19</v>
      </c>
      <c r="L3830">
        <f t="shared" si="595"/>
        <v>0</v>
      </c>
      <c r="M3830" t="s">
        <v>21</v>
      </c>
      <c r="N3830">
        <f t="shared" si="596"/>
        <v>0</v>
      </c>
      <c r="O3830">
        <f t="shared" si="597"/>
        <v>0</v>
      </c>
      <c r="P3830">
        <v>155.22999999999999</v>
      </c>
      <c r="Q3830">
        <f t="shared" si="598"/>
        <v>1.0839944124020133</v>
      </c>
      <c r="R3830">
        <v>36.200000000000003</v>
      </c>
      <c r="S3830">
        <f t="shared" si="599"/>
        <v>0.95312987634511592</v>
      </c>
      <c r="T3830" s="8">
        <v>0</v>
      </c>
    </row>
    <row r="3831" spans="1:20" x14ac:dyDescent="0.35">
      <c r="A3831">
        <v>6</v>
      </c>
      <c r="B3831">
        <f t="shared" si="590"/>
        <v>-1.6464352005259728</v>
      </c>
      <c r="C3831">
        <v>0</v>
      </c>
      <c r="D3831">
        <v>0</v>
      </c>
      <c r="E3831" t="s">
        <v>23</v>
      </c>
      <c r="F3831">
        <f t="shared" si="591"/>
        <v>0</v>
      </c>
      <c r="G3831" t="s">
        <v>26</v>
      </c>
      <c r="H3831">
        <f t="shared" si="592"/>
        <v>0</v>
      </c>
      <c r="I3831">
        <f t="shared" si="593"/>
        <v>0</v>
      </c>
      <c r="J3831">
        <f t="shared" si="594"/>
        <v>0</v>
      </c>
      <c r="K3831" t="s">
        <v>15</v>
      </c>
      <c r="L3831">
        <f t="shared" si="595"/>
        <v>1</v>
      </c>
      <c r="M3831" t="s">
        <v>21</v>
      </c>
      <c r="N3831">
        <f t="shared" si="596"/>
        <v>0</v>
      </c>
      <c r="O3831">
        <f t="shared" si="597"/>
        <v>0</v>
      </c>
      <c r="P3831">
        <v>90.6</v>
      </c>
      <c r="Q3831">
        <f t="shared" si="598"/>
        <v>-0.34337403186632309</v>
      </c>
      <c r="R3831">
        <v>16.600000000000001</v>
      </c>
      <c r="S3831">
        <f t="shared" si="599"/>
        <v>-1.59271848206282</v>
      </c>
      <c r="T3831" s="8">
        <v>0</v>
      </c>
    </row>
    <row r="3832" spans="1:20" x14ac:dyDescent="0.35">
      <c r="A3832">
        <v>32</v>
      </c>
      <c r="B3832">
        <f t="shared" si="590"/>
        <v>-0.49652361683755331</v>
      </c>
      <c r="C3832">
        <v>0</v>
      </c>
      <c r="D3832">
        <v>0</v>
      </c>
      <c r="E3832" t="s">
        <v>13</v>
      </c>
      <c r="F3832">
        <f t="shared" si="591"/>
        <v>1</v>
      </c>
      <c r="G3832" t="s">
        <v>14</v>
      </c>
      <c r="H3832">
        <f t="shared" si="592"/>
        <v>1</v>
      </c>
      <c r="I3832">
        <f t="shared" si="593"/>
        <v>0</v>
      </c>
      <c r="J3832">
        <f t="shared" si="594"/>
        <v>0</v>
      </c>
      <c r="K3832" t="s">
        <v>15</v>
      </c>
      <c r="L3832">
        <f t="shared" si="595"/>
        <v>1</v>
      </c>
      <c r="M3832" t="s">
        <v>21</v>
      </c>
      <c r="N3832">
        <f t="shared" si="596"/>
        <v>0</v>
      </c>
      <c r="O3832">
        <f t="shared" si="597"/>
        <v>0</v>
      </c>
      <c r="P3832">
        <v>81.92</v>
      </c>
      <c r="Q3832">
        <f t="shared" si="598"/>
        <v>-0.53507383221057736</v>
      </c>
      <c r="R3832">
        <v>38</v>
      </c>
      <c r="S3832">
        <f t="shared" si="599"/>
        <v>1.1869322766070687</v>
      </c>
      <c r="T3832" s="8">
        <v>0</v>
      </c>
    </row>
    <row r="3833" spans="1:20" x14ac:dyDescent="0.35">
      <c r="A3833">
        <v>55</v>
      </c>
      <c r="B3833">
        <f t="shared" si="590"/>
        <v>0.52070586104066396</v>
      </c>
      <c r="C3833">
        <v>0</v>
      </c>
      <c r="D3833">
        <v>0</v>
      </c>
      <c r="E3833" t="s">
        <v>23</v>
      </c>
      <c r="F3833">
        <f t="shared" si="591"/>
        <v>0</v>
      </c>
      <c r="G3833" t="s">
        <v>18</v>
      </c>
      <c r="H3833">
        <f t="shared" si="592"/>
        <v>0</v>
      </c>
      <c r="I3833">
        <f t="shared" si="593"/>
        <v>1</v>
      </c>
      <c r="J3833">
        <f t="shared" si="594"/>
        <v>0</v>
      </c>
      <c r="K3833" t="s">
        <v>19</v>
      </c>
      <c r="L3833">
        <f t="shared" si="595"/>
        <v>0</v>
      </c>
      <c r="M3833" t="s">
        <v>21</v>
      </c>
      <c r="N3833">
        <f t="shared" si="596"/>
        <v>0</v>
      </c>
      <c r="O3833">
        <f t="shared" si="597"/>
        <v>0</v>
      </c>
      <c r="P3833">
        <v>67.099999999999994</v>
      </c>
      <c r="Q3833">
        <f t="shared" si="598"/>
        <v>-0.86237694754489203</v>
      </c>
      <c r="R3833">
        <v>31.4</v>
      </c>
      <c r="S3833">
        <f t="shared" si="599"/>
        <v>0.32965680897990657</v>
      </c>
      <c r="T3833" s="8">
        <v>0</v>
      </c>
    </row>
    <row r="3834" spans="1:20" x14ac:dyDescent="0.35">
      <c r="A3834">
        <v>23</v>
      </c>
      <c r="B3834">
        <f t="shared" si="590"/>
        <v>-0.89456993426816012</v>
      </c>
      <c r="C3834">
        <v>0</v>
      </c>
      <c r="D3834">
        <v>0</v>
      </c>
      <c r="E3834" t="s">
        <v>23</v>
      </c>
      <c r="F3834">
        <f t="shared" si="591"/>
        <v>0</v>
      </c>
      <c r="G3834" t="s">
        <v>14</v>
      </c>
      <c r="H3834">
        <f t="shared" si="592"/>
        <v>1</v>
      </c>
      <c r="I3834">
        <f t="shared" si="593"/>
        <v>0</v>
      </c>
      <c r="J3834">
        <f t="shared" si="594"/>
        <v>0</v>
      </c>
      <c r="K3834" t="s">
        <v>19</v>
      </c>
      <c r="L3834">
        <f t="shared" si="595"/>
        <v>0</v>
      </c>
      <c r="M3834" t="s">
        <v>21</v>
      </c>
      <c r="N3834">
        <f t="shared" si="596"/>
        <v>0</v>
      </c>
      <c r="O3834">
        <f t="shared" si="597"/>
        <v>0</v>
      </c>
      <c r="P3834">
        <v>58.01</v>
      </c>
      <c r="Q3834">
        <f t="shared" si="598"/>
        <v>-1.0631316923754532</v>
      </c>
      <c r="R3834">
        <v>35.299999999999997</v>
      </c>
      <c r="S3834">
        <f t="shared" si="599"/>
        <v>0.83622867621413854</v>
      </c>
      <c r="T3834" s="8">
        <v>0</v>
      </c>
    </row>
    <row r="3835" spans="1:20" x14ac:dyDescent="0.35">
      <c r="A3835">
        <v>52</v>
      </c>
      <c r="B3835">
        <f t="shared" si="590"/>
        <v>0.38802375523046173</v>
      </c>
      <c r="C3835">
        <v>0</v>
      </c>
      <c r="D3835">
        <v>0</v>
      </c>
      <c r="E3835" t="s">
        <v>13</v>
      </c>
      <c r="F3835">
        <f t="shared" si="591"/>
        <v>1</v>
      </c>
      <c r="G3835" t="s">
        <v>14</v>
      </c>
      <c r="H3835">
        <f t="shared" si="592"/>
        <v>1</v>
      </c>
      <c r="I3835">
        <f t="shared" si="593"/>
        <v>0</v>
      </c>
      <c r="J3835">
        <f t="shared" si="594"/>
        <v>0</v>
      </c>
      <c r="K3835" t="s">
        <v>19</v>
      </c>
      <c r="L3835">
        <f t="shared" si="595"/>
        <v>0</v>
      </c>
      <c r="M3835" t="s">
        <v>21</v>
      </c>
      <c r="N3835">
        <f t="shared" si="596"/>
        <v>0</v>
      </c>
      <c r="O3835">
        <f t="shared" si="597"/>
        <v>0</v>
      </c>
      <c r="P3835">
        <v>173.9</v>
      </c>
      <c r="Q3835">
        <f t="shared" si="598"/>
        <v>1.4963256649857959</v>
      </c>
      <c r="R3835">
        <v>35.799999999999997</v>
      </c>
      <c r="S3835">
        <f t="shared" si="599"/>
        <v>0.90117378739801446</v>
      </c>
      <c r="T3835" s="8">
        <v>0</v>
      </c>
    </row>
    <row r="3836" spans="1:20" x14ac:dyDescent="0.35">
      <c r="A3836">
        <v>58</v>
      </c>
      <c r="B3836">
        <f t="shared" si="590"/>
        <v>0.6533879668508662</v>
      </c>
      <c r="C3836">
        <v>1</v>
      </c>
      <c r="D3836">
        <v>0</v>
      </c>
      <c r="E3836" t="s">
        <v>13</v>
      </c>
      <c r="F3836">
        <f t="shared" si="591"/>
        <v>1</v>
      </c>
      <c r="G3836" t="s">
        <v>14</v>
      </c>
      <c r="H3836">
        <f t="shared" si="592"/>
        <v>1</v>
      </c>
      <c r="I3836">
        <f t="shared" si="593"/>
        <v>0</v>
      </c>
      <c r="J3836">
        <f t="shared" si="594"/>
        <v>0</v>
      </c>
      <c r="K3836" t="s">
        <v>19</v>
      </c>
      <c r="L3836">
        <f t="shared" si="595"/>
        <v>0</v>
      </c>
      <c r="M3836" t="s">
        <v>21</v>
      </c>
      <c r="N3836">
        <f t="shared" si="596"/>
        <v>0</v>
      </c>
      <c r="O3836">
        <f t="shared" si="597"/>
        <v>0</v>
      </c>
      <c r="P3836">
        <v>106.27</v>
      </c>
      <c r="Q3836">
        <f t="shared" si="598"/>
        <v>2.7015293542375814E-3</v>
      </c>
      <c r="R3836">
        <v>28.6</v>
      </c>
      <c r="S3836">
        <f t="shared" si="599"/>
        <v>-3.4035813649798144E-2</v>
      </c>
      <c r="T3836" s="8">
        <v>0</v>
      </c>
    </row>
    <row r="3837" spans="1:20" x14ac:dyDescent="0.35">
      <c r="A3837">
        <v>17</v>
      </c>
      <c r="B3837">
        <f t="shared" si="590"/>
        <v>-1.1599341458885646</v>
      </c>
      <c r="C3837">
        <v>0</v>
      </c>
      <c r="D3837">
        <v>0</v>
      </c>
      <c r="E3837" t="s">
        <v>23</v>
      </c>
      <c r="F3837">
        <f t="shared" si="591"/>
        <v>0</v>
      </c>
      <c r="G3837" t="s">
        <v>14</v>
      </c>
      <c r="H3837">
        <f t="shared" si="592"/>
        <v>1</v>
      </c>
      <c r="I3837">
        <f t="shared" si="593"/>
        <v>0</v>
      </c>
      <c r="J3837">
        <f t="shared" si="594"/>
        <v>0</v>
      </c>
      <c r="K3837" t="s">
        <v>19</v>
      </c>
      <c r="L3837">
        <f t="shared" si="595"/>
        <v>0</v>
      </c>
      <c r="M3837" t="s">
        <v>21</v>
      </c>
      <c r="N3837">
        <f t="shared" si="596"/>
        <v>0</v>
      </c>
      <c r="O3837">
        <f t="shared" si="597"/>
        <v>0</v>
      </c>
      <c r="P3837">
        <v>60.57</v>
      </c>
      <c r="Q3837">
        <f t="shared" si="598"/>
        <v>-1.0065935024121708</v>
      </c>
      <c r="R3837">
        <v>34</v>
      </c>
      <c r="S3837">
        <f t="shared" si="599"/>
        <v>0.66737138713606148</v>
      </c>
      <c r="T3837" s="8">
        <v>0</v>
      </c>
    </row>
    <row r="3838" spans="1:20" x14ac:dyDescent="0.35">
      <c r="A3838">
        <v>3</v>
      </c>
      <c r="B3838">
        <f t="shared" si="590"/>
        <v>-1.7791173063361752</v>
      </c>
      <c r="C3838">
        <v>0</v>
      </c>
      <c r="D3838">
        <v>0</v>
      </c>
      <c r="E3838" t="s">
        <v>23</v>
      </c>
      <c r="F3838">
        <f t="shared" si="591"/>
        <v>0</v>
      </c>
      <c r="G3838" t="s">
        <v>26</v>
      </c>
      <c r="H3838">
        <f t="shared" si="592"/>
        <v>0</v>
      </c>
      <c r="I3838">
        <f t="shared" si="593"/>
        <v>0</v>
      </c>
      <c r="J3838">
        <f t="shared" si="594"/>
        <v>0</v>
      </c>
      <c r="K3838" t="s">
        <v>15</v>
      </c>
      <c r="L3838">
        <f t="shared" si="595"/>
        <v>1</v>
      </c>
      <c r="M3838" t="s">
        <v>21</v>
      </c>
      <c r="N3838">
        <f t="shared" si="596"/>
        <v>0</v>
      </c>
      <c r="O3838">
        <f t="shared" si="597"/>
        <v>0</v>
      </c>
      <c r="P3838">
        <v>105.34</v>
      </c>
      <c r="Q3838">
        <f t="shared" si="598"/>
        <v>-1.7837734968360941E-2</v>
      </c>
      <c r="R3838">
        <v>15.5</v>
      </c>
      <c r="S3838">
        <f t="shared" si="599"/>
        <v>-1.7355977266673472</v>
      </c>
      <c r="T3838" s="8">
        <v>0</v>
      </c>
    </row>
    <row r="3839" spans="1:20" x14ac:dyDescent="0.35">
      <c r="A3839">
        <v>23</v>
      </c>
      <c r="B3839">
        <f t="shared" si="590"/>
        <v>-0.89456993426816012</v>
      </c>
      <c r="C3839">
        <v>0</v>
      </c>
      <c r="D3839">
        <v>0</v>
      </c>
      <c r="E3839" t="s">
        <v>23</v>
      </c>
      <c r="F3839">
        <f t="shared" si="591"/>
        <v>0</v>
      </c>
      <c r="G3839" t="s">
        <v>14</v>
      </c>
      <c r="H3839">
        <f t="shared" si="592"/>
        <v>1</v>
      </c>
      <c r="I3839">
        <f t="shared" si="593"/>
        <v>0</v>
      </c>
      <c r="J3839">
        <f t="shared" si="594"/>
        <v>0</v>
      </c>
      <c r="K3839" t="s">
        <v>19</v>
      </c>
      <c r="L3839">
        <f t="shared" si="595"/>
        <v>0</v>
      </c>
      <c r="M3839" t="s">
        <v>21</v>
      </c>
      <c r="N3839">
        <f t="shared" si="596"/>
        <v>0</v>
      </c>
      <c r="O3839">
        <f t="shared" si="597"/>
        <v>0</v>
      </c>
      <c r="P3839">
        <v>96.28</v>
      </c>
      <c r="Q3839">
        <f t="shared" si="598"/>
        <v>-0.21792992288529012</v>
      </c>
      <c r="R3839">
        <v>31.1</v>
      </c>
      <c r="S3839">
        <f t="shared" si="599"/>
        <v>0.29068974226958139</v>
      </c>
      <c r="T3839" s="8">
        <v>0</v>
      </c>
    </row>
    <row r="3840" spans="1:20" x14ac:dyDescent="0.35">
      <c r="A3840">
        <v>56</v>
      </c>
      <c r="B3840">
        <f t="shared" si="590"/>
        <v>0.56493322964406478</v>
      </c>
      <c r="C3840">
        <v>0</v>
      </c>
      <c r="D3840">
        <v>0</v>
      </c>
      <c r="E3840" t="s">
        <v>13</v>
      </c>
      <c r="F3840">
        <f t="shared" si="591"/>
        <v>1</v>
      </c>
      <c r="G3840" t="s">
        <v>18</v>
      </c>
      <c r="H3840">
        <f t="shared" si="592"/>
        <v>0</v>
      </c>
      <c r="I3840">
        <f t="shared" si="593"/>
        <v>1</v>
      </c>
      <c r="J3840">
        <f t="shared" si="594"/>
        <v>0</v>
      </c>
      <c r="K3840" t="s">
        <v>15</v>
      </c>
      <c r="L3840">
        <f t="shared" si="595"/>
        <v>1</v>
      </c>
      <c r="M3840" t="s">
        <v>16</v>
      </c>
      <c r="N3840">
        <f t="shared" si="596"/>
        <v>1</v>
      </c>
      <c r="O3840">
        <f t="shared" si="597"/>
        <v>0</v>
      </c>
      <c r="P3840">
        <v>122.73</v>
      </c>
      <c r="Q3840">
        <f t="shared" si="598"/>
        <v>0.36622442263378008</v>
      </c>
      <c r="R3840">
        <v>37.5</v>
      </c>
      <c r="S3840">
        <f t="shared" si="599"/>
        <v>1.1219871654231928</v>
      </c>
      <c r="T3840" s="8">
        <v>0</v>
      </c>
    </row>
    <row r="3841" spans="1:20" x14ac:dyDescent="0.35">
      <c r="A3841">
        <v>45</v>
      </c>
      <c r="B3841">
        <f t="shared" si="590"/>
        <v>7.8432175006656474E-2</v>
      </c>
      <c r="C3841">
        <v>0</v>
      </c>
      <c r="D3841">
        <v>0</v>
      </c>
      <c r="E3841" t="s">
        <v>23</v>
      </c>
      <c r="F3841">
        <f t="shared" si="591"/>
        <v>0</v>
      </c>
      <c r="G3841" t="s">
        <v>18</v>
      </c>
      <c r="H3841">
        <f t="shared" si="592"/>
        <v>0</v>
      </c>
      <c r="I3841">
        <f t="shared" si="593"/>
        <v>1</v>
      </c>
      <c r="J3841">
        <f t="shared" si="594"/>
        <v>0</v>
      </c>
      <c r="K3841" t="s">
        <v>15</v>
      </c>
      <c r="L3841">
        <f t="shared" si="595"/>
        <v>1</v>
      </c>
      <c r="M3841" t="s">
        <v>22</v>
      </c>
      <c r="N3841">
        <f t="shared" si="596"/>
        <v>0</v>
      </c>
      <c r="O3841">
        <f t="shared" si="597"/>
        <v>1</v>
      </c>
      <c r="P3841">
        <v>104.12</v>
      </c>
      <c r="Q3841">
        <f t="shared" si="598"/>
        <v>-4.4781716122737687E-2</v>
      </c>
      <c r="R3841">
        <v>37.700000000000003</v>
      </c>
      <c r="S3841">
        <f t="shared" si="599"/>
        <v>1.1479652098967437</v>
      </c>
      <c r="T3841" s="8">
        <v>0</v>
      </c>
    </row>
    <row r="3842" spans="1:20" x14ac:dyDescent="0.35">
      <c r="A3842">
        <v>14</v>
      </c>
      <c r="B3842">
        <f t="shared" si="590"/>
        <v>-1.2926162516987669</v>
      </c>
      <c r="C3842">
        <v>0</v>
      </c>
      <c r="D3842">
        <v>0</v>
      </c>
      <c r="E3842" t="s">
        <v>23</v>
      </c>
      <c r="F3842">
        <f t="shared" si="591"/>
        <v>0</v>
      </c>
      <c r="G3842" t="s">
        <v>14</v>
      </c>
      <c r="H3842">
        <f t="shared" si="592"/>
        <v>1</v>
      </c>
      <c r="I3842">
        <f t="shared" si="593"/>
        <v>0</v>
      </c>
      <c r="J3842">
        <f t="shared" si="594"/>
        <v>0</v>
      </c>
      <c r="K3842" t="s">
        <v>15</v>
      </c>
      <c r="L3842">
        <f t="shared" si="595"/>
        <v>1</v>
      </c>
      <c r="M3842" t="s">
        <v>16</v>
      </c>
      <c r="N3842">
        <f t="shared" si="596"/>
        <v>1</v>
      </c>
      <c r="O3842">
        <f t="shared" si="597"/>
        <v>0</v>
      </c>
      <c r="P3842">
        <v>69.739999999999995</v>
      </c>
      <c r="Q3842">
        <f t="shared" si="598"/>
        <v>-0.8040719391452571</v>
      </c>
      <c r="R3842">
        <v>24.2</v>
      </c>
      <c r="S3842">
        <f t="shared" si="599"/>
        <v>-0.60555279206790646</v>
      </c>
      <c r="T3842" s="8">
        <v>0</v>
      </c>
    </row>
    <row r="3843" spans="1:20" x14ac:dyDescent="0.35">
      <c r="A3843">
        <v>45</v>
      </c>
      <c r="B3843">
        <f t="shared" ref="B3843:B3906" si="600">(A3843-$V$1)/$V$2</f>
        <v>7.8432175006656474E-2</v>
      </c>
      <c r="C3843">
        <v>0</v>
      </c>
      <c r="D3843">
        <v>0</v>
      </c>
      <c r="E3843" t="s">
        <v>13</v>
      </c>
      <c r="F3843">
        <f t="shared" ref="F3843:F3906" si="601">IF(E3843="Yes",1,0)</f>
        <v>1</v>
      </c>
      <c r="G3843" t="s">
        <v>14</v>
      </c>
      <c r="H3843">
        <f t="shared" ref="H3843:H3906" si="602">IF(G3843="Private",1,0)</f>
        <v>1</v>
      </c>
      <c r="I3843">
        <f t="shared" ref="I3843:I3906" si="603">IF(G3843="Self-employed",1,0)</f>
        <v>0</v>
      </c>
      <c r="J3843">
        <f t="shared" ref="J3843:J3906" si="604">IF(G3843="Govt_job",1,0)</f>
        <v>0</v>
      </c>
      <c r="K3843" t="s">
        <v>19</v>
      </c>
      <c r="L3843">
        <f t="shared" ref="L3843:L3906" si="605">IF(K3843="Urban",1,0)</f>
        <v>0</v>
      </c>
      <c r="M3843" t="s">
        <v>22</v>
      </c>
      <c r="N3843">
        <f t="shared" ref="N3843:N3906" si="606">IF(M3843="formerly smoked",1,0)</f>
        <v>0</v>
      </c>
      <c r="O3843">
        <f t="shared" ref="O3843:O3906" si="607">IF(M3843="smokes",1,0)</f>
        <v>1</v>
      </c>
      <c r="P3843">
        <v>106.95</v>
      </c>
      <c r="Q3843">
        <f t="shared" ref="Q3843:Q3906" si="608">(P3843-$W$5)/$W$6</f>
        <v>1.7719486063234622E-2</v>
      </c>
      <c r="R3843">
        <v>33.4</v>
      </c>
      <c r="S3843">
        <f t="shared" ref="S3843:S3906" si="609">(R3843-$V$11)/$V$12</f>
        <v>0.58943725371541023</v>
      </c>
      <c r="T3843" s="8">
        <v>0</v>
      </c>
    </row>
    <row r="3844" spans="1:20" x14ac:dyDescent="0.35">
      <c r="A3844">
        <v>57</v>
      </c>
      <c r="B3844">
        <f t="shared" si="600"/>
        <v>0.60916059824746549</v>
      </c>
      <c r="C3844">
        <v>0</v>
      </c>
      <c r="D3844">
        <v>0</v>
      </c>
      <c r="E3844" t="s">
        <v>13</v>
      </c>
      <c r="F3844">
        <f t="shared" si="601"/>
        <v>1</v>
      </c>
      <c r="G3844" t="s">
        <v>14</v>
      </c>
      <c r="H3844">
        <f t="shared" si="602"/>
        <v>1</v>
      </c>
      <c r="I3844">
        <f t="shared" si="603"/>
        <v>0</v>
      </c>
      <c r="J3844">
        <f t="shared" si="604"/>
        <v>0</v>
      </c>
      <c r="K3844" t="s">
        <v>15</v>
      </c>
      <c r="L3844">
        <f t="shared" si="605"/>
        <v>1</v>
      </c>
      <c r="M3844" t="s">
        <v>21</v>
      </c>
      <c r="N3844">
        <f t="shared" si="606"/>
        <v>0</v>
      </c>
      <c r="O3844">
        <f t="shared" si="607"/>
        <v>0</v>
      </c>
      <c r="P3844">
        <v>94.63</v>
      </c>
      <c r="Q3844">
        <f t="shared" si="608"/>
        <v>-0.25437055313506213</v>
      </c>
      <c r="R3844">
        <v>33</v>
      </c>
      <c r="S3844">
        <f t="shared" si="609"/>
        <v>0.53748116476830965</v>
      </c>
      <c r="T3844" s="8">
        <v>0</v>
      </c>
    </row>
    <row r="3845" spans="1:20" x14ac:dyDescent="0.35">
      <c r="A3845">
        <v>35</v>
      </c>
      <c r="B3845">
        <f t="shared" si="600"/>
        <v>-0.36384151102735102</v>
      </c>
      <c r="C3845">
        <v>0</v>
      </c>
      <c r="D3845">
        <v>0</v>
      </c>
      <c r="E3845" t="s">
        <v>13</v>
      </c>
      <c r="F3845">
        <f t="shared" si="601"/>
        <v>1</v>
      </c>
      <c r="G3845" t="s">
        <v>14</v>
      </c>
      <c r="H3845">
        <f t="shared" si="602"/>
        <v>1</v>
      </c>
      <c r="I3845">
        <f t="shared" si="603"/>
        <v>0</v>
      </c>
      <c r="J3845">
        <f t="shared" si="604"/>
        <v>0</v>
      </c>
      <c r="K3845" t="s">
        <v>15</v>
      </c>
      <c r="L3845">
        <f t="shared" si="605"/>
        <v>1</v>
      </c>
      <c r="M3845" t="s">
        <v>22</v>
      </c>
      <c r="N3845">
        <f t="shared" si="606"/>
        <v>0</v>
      </c>
      <c r="O3845">
        <f t="shared" si="607"/>
        <v>1</v>
      </c>
      <c r="P3845">
        <v>86.97</v>
      </c>
      <c r="Q3845">
        <f t="shared" si="608"/>
        <v>-0.4235434184158211</v>
      </c>
      <c r="R3845">
        <v>25.7</v>
      </c>
      <c r="S3845">
        <f t="shared" si="609"/>
        <v>-0.41071745851627872</v>
      </c>
      <c r="T3845" s="8">
        <v>0</v>
      </c>
    </row>
    <row r="3846" spans="1:20" x14ac:dyDescent="0.35">
      <c r="A3846">
        <v>8</v>
      </c>
      <c r="B3846">
        <f t="shared" si="600"/>
        <v>-1.5579804633191714</v>
      </c>
      <c r="C3846">
        <v>0</v>
      </c>
      <c r="D3846">
        <v>0</v>
      </c>
      <c r="E3846" t="s">
        <v>23</v>
      </c>
      <c r="F3846">
        <f t="shared" si="601"/>
        <v>0</v>
      </c>
      <c r="G3846" t="s">
        <v>26</v>
      </c>
      <c r="H3846">
        <f t="shared" si="602"/>
        <v>0</v>
      </c>
      <c r="I3846">
        <f t="shared" si="603"/>
        <v>0</v>
      </c>
      <c r="J3846">
        <f t="shared" si="604"/>
        <v>0</v>
      </c>
      <c r="K3846" t="s">
        <v>19</v>
      </c>
      <c r="L3846">
        <f t="shared" si="605"/>
        <v>0</v>
      </c>
      <c r="M3846" t="s">
        <v>21</v>
      </c>
      <c r="N3846">
        <f t="shared" si="606"/>
        <v>0</v>
      </c>
      <c r="O3846">
        <f t="shared" si="607"/>
        <v>0</v>
      </c>
      <c r="P3846">
        <v>76.12</v>
      </c>
      <c r="Q3846">
        <f t="shared" si="608"/>
        <v>-0.66316816884613894</v>
      </c>
      <c r="R3846">
        <v>19.399999999999999</v>
      </c>
      <c r="S3846">
        <f t="shared" si="609"/>
        <v>-1.2290258594331152</v>
      </c>
      <c r="T3846" s="8">
        <v>0</v>
      </c>
    </row>
    <row r="3847" spans="1:20" x14ac:dyDescent="0.35">
      <c r="A3847">
        <v>42</v>
      </c>
      <c r="B3847">
        <f t="shared" si="600"/>
        <v>-5.424993080354578E-2</v>
      </c>
      <c r="C3847">
        <v>0</v>
      </c>
      <c r="D3847">
        <v>0</v>
      </c>
      <c r="E3847" t="s">
        <v>13</v>
      </c>
      <c r="F3847">
        <f t="shared" si="601"/>
        <v>1</v>
      </c>
      <c r="G3847" t="s">
        <v>25</v>
      </c>
      <c r="H3847">
        <f t="shared" si="602"/>
        <v>0</v>
      </c>
      <c r="I3847">
        <f t="shared" si="603"/>
        <v>0</v>
      </c>
      <c r="J3847">
        <f t="shared" si="604"/>
        <v>1</v>
      </c>
      <c r="K3847" t="s">
        <v>15</v>
      </c>
      <c r="L3847">
        <f t="shared" si="605"/>
        <v>1</v>
      </c>
      <c r="M3847" t="s">
        <v>21</v>
      </c>
      <c r="N3847">
        <f t="shared" si="606"/>
        <v>0</v>
      </c>
      <c r="O3847">
        <f t="shared" si="607"/>
        <v>0</v>
      </c>
      <c r="P3847">
        <v>99.94</v>
      </c>
      <c r="Q3847">
        <f t="shared" si="608"/>
        <v>-0.1370979794221599</v>
      </c>
      <c r="R3847">
        <v>33.4</v>
      </c>
      <c r="S3847">
        <f t="shared" si="609"/>
        <v>0.58943725371541023</v>
      </c>
      <c r="T3847" s="8">
        <v>0</v>
      </c>
    </row>
    <row r="3848" spans="1:20" x14ac:dyDescent="0.35">
      <c r="A3848">
        <v>8</v>
      </c>
      <c r="B3848">
        <f t="shared" si="600"/>
        <v>-1.5579804633191714</v>
      </c>
      <c r="C3848">
        <v>0</v>
      </c>
      <c r="D3848">
        <v>0</v>
      </c>
      <c r="E3848" t="s">
        <v>23</v>
      </c>
      <c r="F3848">
        <f t="shared" si="601"/>
        <v>0</v>
      </c>
      <c r="G3848" t="s">
        <v>26</v>
      </c>
      <c r="H3848">
        <f t="shared" si="602"/>
        <v>0</v>
      </c>
      <c r="I3848">
        <f t="shared" si="603"/>
        <v>0</v>
      </c>
      <c r="J3848">
        <f t="shared" si="604"/>
        <v>0</v>
      </c>
      <c r="K3848" t="s">
        <v>15</v>
      </c>
      <c r="L3848">
        <f t="shared" si="605"/>
        <v>1</v>
      </c>
      <c r="M3848" t="s">
        <v>21</v>
      </c>
      <c r="N3848">
        <f t="shared" si="606"/>
        <v>0</v>
      </c>
      <c r="O3848">
        <f t="shared" si="607"/>
        <v>0</v>
      </c>
      <c r="P3848">
        <v>91.53</v>
      </c>
      <c r="Q3848">
        <f t="shared" si="608"/>
        <v>-0.32283476754372425</v>
      </c>
      <c r="R3848">
        <v>18</v>
      </c>
      <c r="S3848">
        <f t="shared" si="609"/>
        <v>-1.4108721707479677</v>
      </c>
      <c r="T3848" s="8">
        <v>0</v>
      </c>
    </row>
    <row r="3849" spans="1:20" x14ac:dyDescent="0.35">
      <c r="A3849">
        <v>62</v>
      </c>
      <c r="B3849">
        <f t="shared" si="600"/>
        <v>0.83029744126446925</v>
      </c>
      <c r="C3849">
        <v>0</v>
      </c>
      <c r="D3849">
        <v>0</v>
      </c>
      <c r="E3849" t="s">
        <v>13</v>
      </c>
      <c r="F3849">
        <f t="shared" si="601"/>
        <v>1</v>
      </c>
      <c r="G3849" t="s">
        <v>14</v>
      </c>
      <c r="H3849">
        <f t="shared" si="602"/>
        <v>1</v>
      </c>
      <c r="I3849">
        <f t="shared" si="603"/>
        <v>0</v>
      </c>
      <c r="J3849">
        <f t="shared" si="604"/>
        <v>0</v>
      </c>
      <c r="K3849" t="s">
        <v>19</v>
      </c>
      <c r="L3849">
        <f t="shared" si="605"/>
        <v>0</v>
      </c>
      <c r="M3849" t="s">
        <v>21</v>
      </c>
      <c r="N3849">
        <f t="shared" si="606"/>
        <v>0</v>
      </c>
      <c r="O3849">
        <f t="shared" si="607"/>
        <v>0</v>
      </c>
      <c r="P3849">
        <v>145.46</v>
      </c>
      <c r="Q3849">
        <f t="shared" si="608"/>
        <v>0.86822171086245559</v>
      </c>
      <c r="R3849">
        <v>40.1</v>
      </c>
      <c r="S3849">
        <f t="shared" si="609"/>
        <v>1.4597017435793478</v>
      </c>
      <c r="T3849" s="8">
        <v>0</v>
      </c>
    </row>
    <row r="3850" spans="1:20" x14ac:dyDescent="0.35">
      <c r="A3850">
        <v>43</v>
      </c>
      <c r="B3850">
        <f t="shared" si="600"/>
        <v>-1.0022562200145031E-2</v>
      </c>
      <c r="C3850">
        <v>0</v>
      </c>
      <c r="D3850">
        <v>0</v>
      </c>
      <c r="E3850" t="s">
        <v>13</v>
      </c>
      <c r="F3850">
        <f t="shared" si="601"/>
        <v>1</v>
      </c>
      <c r="G3850" t="s">
        <v>14</v>
      </c>
      <c r="H3850">
        <f t="shared" si="602"/>
        <v>1</v>
      </c>
      <c r="I3850">
        <f t="shared" si="603"/>
        <v>0</v>
      </c>
      <c r="J3850">
        <f t="shared" si="604"/>
        <v>0</v>
      </c>
      <c r="K3850" t="s">
        <v>15</v>
      </c>
      <c r="L3850">
        <f t="shared" si="605"/>
        <v>1</v>
      </c>
      <c r="M3850" t="s">
        <v>21</v>
      </c>
      <c r="N3850">
        <f t="shared" si="606"/>
        <v>0</v>
      </c>
      <c r="O3850">
        <f t="shared" si="607"/>
        <v>0</v>
      </c>
      <c r="P3850">
        <v>74.86</v>
      </c>
      <c r="Q3850">
        <f t="shared" si="608"/>
        <v>-0.69099555921869216</v>
      </c>
      <c r="R3850">
        <v>26.9</v>
      </c>
      <c r="S3850">
        <f t="shared" si="609"/>
        <v>-0.25484919167497661</v>
      </c>
      <c r="T3850" s="8">
        <v>0</v>
      </c>
    </row>
    <row r="3851" spans="1:20" x14ac:dyDescent="0.35">
      <c r="A3851">
        <v>8</v>
      </c>
      <c r="B3851">
        <f t="shared" si="600"/>
        <v>-1.5579804633191714</v>
      </c>
      <c r="C3851">
        <v>0</v>
      </c>
      <c r="D3851">
        <v>0</v>
      </c>
      <c r="E3851" t="s">
        <v>23</v>
      </c>
      <c r="F3851">
        <f t="shared" si="601"/>
        <v>0</v>
      </c>
      <c r="G3851" t="s">
        <v>26</v>
      </c>
      <c r="H3851">
        <f t="shared" si="602"/>
        <v>0</v>
      </c>
      <c r="I3851">
        <f t="shared" si="603"/>
        <v>0</v>
      </c>
      <c r="J3851">
        <f t="shared" si="604"/>
        <v>0</v>
      </c>
      <c r="K3851" t="s">
        <v>15</v>
      </c>
      <c r="L3851">
        <f t="shared" si="605"/>
        <v>1</v>
      </c>
      <c r="M3851" t="s">
        <v>21</v>
      </c>
      <c r="N3851">
        <f t="shared" si="606"/>
        <v>0</v>
      </c>
      <c r="O3851">
        <f t="shared" si="607"/>
        <v>0</v>
      </c>
      <c r="P3851">
        <v>74.42</v>
      </c>
      <c r="Q3851">
        <f t="shared" si="608"/>
        <v>-0.70071306061863126</v>
      </c>
      <c r="R3851">
        <v>22.5</v>
      </c>
      <c r="S3851">
        <f t="shared" si="609"/>
        <v>-0.82636617009308444</v>
      </c>
      <c r="T3851" s="8">
        <v>0</v>
      </c>
    </row>
    <row r="3852" spans="1:20" x14ac:dyDescent="0.35">
      <c r="A3852">
        <v>40</v>
      </c>
      <c r="B3852">
        <f t="shared" si="600"/>
        <v>-0.14270466801034729</v>
      </c>
      <c r="C3852">
        <v>0</v>
      </c>
      <c r="D3852">
        <v>0</v>
      </c>
      <c r="E3852" t="s">
        <v>13</v>
      </c>
      <c r="F3852">
        <f t="shared" si="601"/>
        <v>1</v>
      </c>
      <c r="G3852" t="s">
        <v>18</v>
      </c>
      <c r="H3852">
        <f t="shared" si="602"/>
        <v>0</v>
      </c>
      <c r="I3852">
        <f t="shared" si="603"/>
        <v>1</v>
      </c>
      <c r="J3852">
        <f t="shared" si="604"/>
        <v>0</v>
      </c>
      <c r="K3852" t="s">
        <v>15</v>
      </c>
      <c r="L3852">
        <f t="shared" si="605"/>
        <v>1</v>
      </c>
      <c r="M3852" t="s">
        <v>22</v>
      </c>
      <c r="N3852">
        <f t="shared" si="606"/>
        <v>0</v>
      </c>
      <c r="O3852">
        <f t="shared" si="607"/>
        <v>1</v>
      </c>
      <c r="P3852">
        <v>70.069999999999993</v>
      </c>
      <c r="Q3852">
        <f t="shared" si="608"/>
        <v>-0.79678381309530277</v>
      </c>
      <c r="R3852">
        <v>27.6</v>
      </c>
      <c r="S3852">
        <f t="shared" si="609"/>
        <v>-0.16392603601754996</v>
      </c>
      <c r="T3852" s="8">
        <v>0</v>
      </c>
    </row>
    <row r="3853" spans="1:20" x14ac:dyDescent="0.35">
      <c r="A3853">
        <v>2</v>
      </c>
      <c r="B3853">
        <f t="shared" si="600"/>
        <v>-1.8233446749395759</v>
      </c>
      <c r="C3853">
        <v>0</v>
      </c>
      <c r="D3853">
        <v>0</v>
      </c>
      <c r="E3853" t="s">
        <v>23</v>
      </c>
      <c r="F3853">
        <f t="shared" si="601"/>
        <v>0</v>
      </c>
      <c r="G3853" t="s">
        <v>26</v>
      </c>
      <c r="H3853">
        <f t="shared" si="602"/>
        <v>0</v>
      </c>
      <c r="I3853">
        <f t="shared" si="603"/>
        <v>0</v>
      </c>
      <c r="J3853">
        <f t="shared" si="604"/>
        <v>0</v>
      </c>
      <c r="K3853" t="s">
        <v>15</v>
      </c>
      <c r="L3853">
        <f t="shared" si="605"/>
        <v>1</v>
      </c>
      <c r="M3853" t="s">
        <v>21</v>
      </c>
      <c r="N3853">
        <f t="shared" si="606"/>
        <v>0</v>
      </c>
      <c r="O3853">
        <f t="shared" si="607"/>
        <v>0</v>
      </c>
      <c r="P3853">
        <v>89.85</v>
      </c>
      <c r="Q3853">
        <f t="shared" si="608"/>
        <v>-0.35993795470712847</v>
      </c>
      <c r="R3853">
        <v>23.3</v>
      </c>
      <c r="S3853">
        <f t="shared" si="609"/>
        <v>-0.72245399219888284</v>
      </c>
      <c r="T3853" s="8">
        <v>0</v>
      </c>
    </row>
    <row r="3854" spans="1:20" x14ac:dyDescent="0.35">
      <c r="A3854">
        <v>27</v>
      </c>
      <c r="B3854">
        <f t="shared" si="600"/>
        <v>-0.71766045985455706</v>
      </c>
      <c r="C3854">
        <v>0</v>
      </c>
      <c r="D3854">
        <v>0</v>
      </c>
      <c r="E3854" t="s">
        <v>23</v>
      </c>
      <c r="F3854">
        <f t="shared" si="601"/>
        <v>0</v>
      </c>
      <c r="G3854" t="s">
        <v>14</v>
      </c>
      <c r="H3854">
        <f t="shared" si="602"/>
        <v>1</v>
      </c>
      <c r="I3854">
        <f t="shared" si="603"/>
        <v>0</v>
      </c>
      <c r="J3854">
        <f t="shared" si="604"/>
        <v>0</v>
      </c>
      <c r="K3854" t="s">
        <v>19</v>
      </c>
      <c r="L3854">
        <f t="shared" si="605"/>
        <v>0</v>
      </c>
      <c r="M3854" t="s">
        <v>21</v>
      </c>
      <c r="N3854">
        <f t="shared" si="606"/>
        <v>0</v>
      </c>
      <c r="O3854">
        <f t="shared" si="607"/>
        <v>0</v>
      </c>
      <c r="P3854">
        <v>104.21</v>
      </c>
      <c r="Q3854">
        <f t="shared" si="608"/>
        <v>-4.2794045381841277E-2</v>
      </c>
      <c r="R3854">
        <v>35.700000000000003</v>
      </c>
      <c r="S3854">
        <f t="shared" si="609"/>
        <v>0.88818476516124001</v>
      </c>
      <c r="T3854" s="8">
        <v>0</v>
      </c>
    </row>
    <row r="3855" spans="1:20" x14ac:dyDescent="0.35">
      <c r="A3855">
        <v>47</v>
      </c>
      <c r="B3855">
        <f t="shared" si="600"/>
        <v>0.16688691221345797</v>
      </c>
      <c r="C3855">
        <v>0</v>
      </c>
      <c r="D3855">
        <v>0</v>
      </c>
      <c r="E3855" t="s">
        <v>13</v>
      </c>
      <c r="F3855">
        <f t="shared" si="601"/>
        <v>1</v>
      </c>
      <c r="G3855" t="s">
        <v>18</v>
      </c>
      <c r="H3855">
        <f t="shared" si="602"/>
        <v>0</v>
      </c>
      <c r="I3855">
        <f t="shared" si="603"/>
        <v>1</v>
      </c>
      <c r="J3855">
        <f t="shared" si="604"/>
        <v>0</v>
      </c>
      <c r="K3855" t="s">
        <v>19</v>
      </c>
      <c r="L3855">
        <f t="shared" si="605"/>
        <v>0</v>
      </c>
      <c r="M3855" t="s">
        <v>21</v>
      </c>
      <c r="N3855">
        <f t="shared" si="606"/>
        <v>0</v>
      </c>
      <c r="O3855">
        <f t="shared" si="607"/>
        <v>0</v>
      </c>
      <c r="P3855">
        <v>157.77000000000001</v>
      </c>
      <c r="Q3855">
        <f t="shared" si="608"/>
        <v>1.1400908977562081</v>
      </c>
      <c r="R3855">
        <v>28.4</v>
      </c>
      <c r="S3855">
        <f t="shared" si="609"/>
        <v>-6.0013858123348876E-2</v>
      </c>
      <c r="T3855" s="8">
        <v>0</v>
      </c>
    </row>
    <row r="3856" spans="1:20" x14ac:dyDescent="0.35">
      <c r="A3856">
        <v>53</v>
      </c>
      <c r="B3856">
        <f t="shared" si="600"/>
        <v>0.43225112383386249</v>
      </c>
      <c r="C3856">
        <v>0</v>
      </c>
      <c r="D3856">
        <v>0</v>
      </c>
      <c r="E3856" t="s">
        <v>23</v>
      </c>
      <c r="F3856">
        <f t="shared" si="601"/>
        <v>0</v>
      </c>
      <c r="G3856" t="s">
        <v>25</v>
      </c>
      <c r="H3856">
        <f t="shared" si="602"/>
        <v>0</v>
      </c>
      <c r="I3856">
        <f t="shared" si="603"/>
        <v>0</v>
      </c>
      <c r="J3856">
        <f t="shared" si="604"/>
        <v>1</v>
      </c>
      <c r="K3856" t="s">
        <v>15</v>
      </c>
      <c r="L3856">
        <f t="shared" si="605"/>
        <v>1</v>
      </c>
      <c r="M3856" t="s">
        <v>22</v>
      </c>
      <c r="N3856">
        <f t="shared" si="606"/>
        <v>0</v>
      </c>
      <c r="O3856">
        <f t="shared" si="607"/>
        <v>1</v>
      </c>
      <c r="P3856">
        <v>101.81</v>
      </c>
      <c r="Q3856">
        <f t="shared" si="608"/>
        <v>-9.5798598472418339E-2</v>
      </c>
      <c r="R3856">
        <v>29.4</v>
      </c>
      <c r="S3856">
        <f t="shared" si="609"/>
        <v>6.9876364244402939E-2</v>
      </c>
      <c r="T3856" s="8">
        <v>0</v>
      </c>
    </row>
    <row r="3857" spans="1:20" x14ac:dyDescent="0.35">
      <c r="A3857">
        <v>62</v>
      </c>
      <c r="B3857">
        <f t="shared" si="600"/>
        <v>0.83029744126446925</v>
      </c>
      <c r="C3857">
        <v>0</v>
      </c>
      <c r="D3857">
        <v>0</v>
      </c>
      <c r="E3857" t="s">
        <v>13</v>
      </c>
      <c r="F3857">
        <f t="shared" si="601"/>
        <v>1</v>
      </c>
      <c r="G3857" t="s">
        <v>25</v>
      </c>
      <c r="H3857">
        <f t="shared" si="602"/>
        <v>0</v>
      </c>
      <c r="I3857">
        <f t="shared" si="603"/>
        <v>0</v>
      </c>
      <c r="J3857">
        <f t="shared" si="604"/>
        <v>1</v>
      </c>
      <c r="K3857" t="s">
        <v>19</v>
      </c>
      <c r="L3857">
        <f t="shared" si="605"/>
        <v>0</v>
      </c>
      <c r="M3857" t="s">
        <v>16</v>
      </c>
      <c r="N3857">
        <f t="shared" si="606"/>
        <v>1</v>
      </c>
      <c r="O3857">
        <f t="shared" si="607"/>
        <v>0</v>
      </c>
      <c r="P3857">
        <v>103</v>
      </c>
      <c r="Q3857">
        <f t="shared" si="608"/>
        <v>-6.9517174231673834E-2</v>
      </c>
      <c r="R3857">
        <v>31.9</v>
      </c>
      <c r="S3857">
        <f t="shared" si="609"/>
        <v>0.39460192016378248</v>
      </c>
      <c r="T3857" s="8">
        <v>0</v>
      </c>
    </row>
    <row r="3858" spans="1:20" x14ac:dyDescent="0.35">
      <c r="A3858">
        <v>50</v>
      </c>
      <c r="B3858">
        <f t="shared" si="600"/>
        <v>0.29956901802366021</v>
      </c>
      <c r="C3858">
        <v>0</v>
      </c>
      <c r="D3858">
        <v>0</v>
      </c>
      <c r="E3858" t="s">
        <v>13</v>
      </c>
      <c r="F3858">
        <f t="shared" si="601"/>
        <v>1</v>
      </c>
      <c r="G3858" t="s">
        <v>18</v>
      </c>
      <c r="H3858">
        <f t="shared" si="602"/>
        <v>0</v>
      </c>
      <c r="I3858">
        <f t="shared" si="603"/>
        <v>1</v>
      </c>
      <c r="J3858">
        <f t="shared" si="604"/>
        <v>0</v>
      </c>
      <c r="K3858" t="s">
        <v>15</v>
      </c>
      <c r="L3858">
        <f t="shared" si="605"/>
        <v>1</v>
      </c>
      <c r="M3858" t="s">
        <v>22</v>
      </c>
      <c r="N3858">
        <f t="shared" si="606"/>
        <v>0</v>
      </c>
      <c r="O3858">
        <f t="shared" si="607"/>
        <v>1</v>
      </c>
      <c r="P3858">
        <v>101.85</v>
      </c>
      <c r="Q3858">
        <f t="shared" si="608"/>
        <v>-9.4915189254242235E-2</v>
      </c>
      <c r="R3858">
        <v>25.1</v>
      </c>
      <c r="S3858">
        <f t="shared" si="609"/>
        <v>-0.48865159193692953</v>
      </c>
      <c r="T3858" s="8">
        <v>0</v>
      </c>
    </row>
    <row r="3859" spans="1:20" x14ac:dyDescent="0.35">
      <c r="A3859">
        <v>26</v>
      </c>
      <c r="B3859">
        <f t="shared" si="600"/>
        <v>-0.76188782845795777</v>
      </c>
      <c r="C3859">
        <v>0</v>
      </c>
      <c r="D3859">
        <v>0</v>
      </c>
      <c r="E3859" t="s">
        <v>23</v>
      </c>
      <c r="F3859">
        <f t="shared" si="601"/>
        <v>0</v>
      </c>
      <c r="G3859" t="s">
        <v>14</v>
      </c>
      <c r="H3859">
        <f t="shared" si="602"/>
        <v>1</v>
      </c>
      <c r="I3859">
        <f t="shared" si="603"/>
        <v>0</v>
      </c>
      <c r="J3859">
        <f t="shared" si="604"/>
        <v>0</v>
      </c>
      <c r="K3859" t="s">
        <v>15</v>
      </c>
      <c r="L3859">
        <f t="shared" si="605"/>
        <v>1</v>
      </c>
      <c r="M3859" t="s">
        <v>22</v>
      </c>
      <c r="N3859">
        <f t="shared" si="606"/>
        <v>0</v>
      </c>
      <c r="O3859">
        <f t="shared" si="607"/>
        <v>1</v>
      </c>
      <c r="P3859">
        <v>85.92</v>
      </c>
      <c r="Q3859">
        <f t="shared" si="608"/>
        <v>-0.4467329103929486</v>
      </c>
      <c r="R3859">
        <v>35.6</v>
      </c>
      <c r="S3859">
        <f t="shared" si="609"/>
        <v>0.87519574292446456</v>
      </c>
      <c r="T3859" s="8">
        <v>0</v>
      </c>
    </row>
    <row r="3860" spans="1:20" x14ac:dyDescent="0.35">
      <c r="A3860">
        <v>19</v>
      </c>
      <c r="B3860">
        <f t="shared" si="600"/>
        <v>-1.0714794086817632</v>
      </c>
      <c r="C3860">
        <v>0</v>
      </c>
      <c r="D3860">
        <v>0</v>
      </c>
      <c r="E3860" t="s">
        <v>23</v>
      </c>
      <c r="F3860">
        <f t="shared" si="601"/>
        <v>0</v>
      </c>
      <c r="G3860" t="s">
        <v>14</v>
      </c>
      <c r="H3860">
        <f t="shared" si="602"/>
        <v>1</v>
      </c>
      <c r="I3860">
        <f t="shared" si="603"/>
        <v>0</v>
      </c>
      <c r="J3860">
        <f t="shared" si="604"/>
        <v>0</v>
      </c>
      <c r="K3860" t="s">
        <v>19</v>
      </c>
      <c r="L3860">
        <f t="shared" si="605"/>
        <v>0</v>
      </c>
      <c r="M3860" t="s">
        <v>21</v>
      </c>
      <c r="N3860">
        <f t="shared" si="606"/>
        <v>0</v>
      </c>
      <c r="O3860">
        <f t="shared" si="607"/>
        <v>0</v>
      </c>
      <c r="P3860">
        <v>56.85</v>
      </c>
      <c r="Q3860">
        <f t="shared" si="608"/>
        <v>-1.0887505597025655</v>
      </c>
      <c r="R3860">
        <v>21.1</v>
      </c>
      <c r="S3860">
        <f t="shared" si="609"/>
        <v>-1.0082124814079367</v>
      </c>
      <c r="T3860" s="8">
        <v>0</v>
      </c>
    </row>
    <row r="3861" spans="1:20" x14ac:dyDescent="0.35">
      <c r="A3861">
        <v>0.32</v>
      </c>
      <c r="B3861">
        <f t="shared" si="600"/>
        <v>-1.897646654193289</v>
      </c>
      <c r="C3861">
        <v>0</v>
      </c>
      <c r="D3861">
        <v>0</v>
      </c>
      <c r="E3861" t="s">
        <v>23</v>
      </c>
      <c r="F3861">
        <f t="shared" si="601"/>
        <v>0</v>
      </c>
      <c r="G3861" t="s">
        <v>26</v>
      </c>
      <c r="H3861">
        <f t="shared" si="602"/>
        <v>0</v>
      </c>
      <c r="I3861">
        <f t="shared" si="603"/>
        <v>0</v>
      </c>
      <c r="J3861">
        <f t="shared" si="604"/>
        <v>0</v>
      </c>
      <c r="K3861" t="s">
        <v>15</v>
      </c>
      <c r="L3861">
        <f t="shared" si="605"/>
        <v>1</v>
      </c>
      <c r="M3861" t="s">
        <v>21</v>
      </c>
      <c r="N3861">
        <f t="shared" si="606"/>
        <v>0</v>
      </c>
      <c r="O3861">
        <f t="shared" si="607"/>
        <v>0</v>
      </c>
      <c r="P3861">
        <v>89.04</v>
      </c>
      <c r="Q3861">
        <f t="shared" si="608"/>
        <v>-0.37782699137519804</v>
      </c>
      <c r="R3861">
        <v>17.8</v>
      </c>
      <c r="S3861">
        <f t="shared" si="609"/>
        <v>-1.4368502152215179</v>
      </c>
      <c r="T3861" s="8">
        <v>0</v>
      </c>
    </row>
    <row r="3862" spans="1:20" x14ac:dyDescent="0.35">
      <c r="A3862">
        <v>45</v>
      </c>
      <c r="B3862">
        <f t="shared" si="600"/>
        <v>7.8432175006656474E-2</v>
      </c>
      <c r="C3862">
        <v>0</v>
      </c>
      <c r="D3862">
        <v>0</v>
      </c>
      <c r="E3862" t="s">
        <v>13</v>
      </c>
      <c r="F3862">
        <f t="shared" si="601"/>
        <v>1</v>
      </c>
      <c r="G3862" t="s">
        <v>25</v>
      </c>
      <c r="H3862">
        <f t="shared" si="602"/>
        <v>0</v>
      </c>
      <c r="I3862">
        <f t="shared" si="603"/>
        <v>0</v>
      </c>
      <c r="J3862">
        <f t="shared" si="604"/>
        <v>1</v>
      </c>
      <c r="K3862" t="s">
        <v>19</v>
      </c>
      <c r="L3862">
        <f t="shared" si="605"/>
        <v>0</v>
      </c>
      <c r="M3862" t="s">
        <v>21</v>
      </c>
      <c r="N3862">
        <f t="shared" si="606"/>
        <v>0</v>
      </c>
      <c r="O3862">
        <f t="shared" si="607"/>
        <v>0</v>
      </c>
      <c r="P3862">
        <v>63.01</v>
      </c>
      <c r="Q3862">
        <f t="shared" si="608"/>
        <v>-0.95270554010341735</v>
      </c>
      <c r="R3862">
        <v>31.5</v>
      </c>
      <c r="S3862">
        <f t="shared" si="609"/>
        <v>0.34264583121668196</v>
      </c>
      <c r="T3862" s="8">
        <v>0</v>
      </c>
    </row>
    <row r="3863" spans="1:20" x14ac:dyDescent="0.35">
      <c r="A3863">
        <v>45</v>
      </c>
      <c r="B3863">
        <f t="shared" si="600"/>
        <v>7.8432175006656474E-2</v>
      </c>
      <c r="C3863">
        <v>0</v>
      </c>
      <c r="D3863">
        <v>0</v>
      </c>
      <c r="E3863" t="s">
        <v>13</v>
      </c>
      <c r="F3863">
        <f t="shared" si="601"/>
        <v>1</v>
      </c>
      <c r="G3863" t="s">
        <v>14</v>
      </c>
      <c r="H3863">
        <f t="shared" si="602"/>
        <v>1</v>
      </c>
      <c r="I3863">
        <f t="shared" si="603"/>
        <v>0</v>
      </c>
      <c r="J3863">
        <f t="shared" si="604"/>
        <v>0</v>
      </c>
      <c r="K3863" t="s">
        <v>19</v>
      </c>
      <c r="L3863">
        <f t="shared" si="605"/>
        <v>0</v>
      </c>
      <c r="M3863" t="s">
        <v>22</v>
      </c>
      <c r="N3863">
        <f t="shared" si="606"/>
        <v>0</v>
      </c>
      <c r="O3863">
        <f t="shared" si="607"/>
        <v>1</v>
      </c>
      <c r="P3863">
        <v>65.48</v>
      </c>
      <c r="Q3863">
        <f t="shared" si="608"/>
        <v>-0.8981550208810315</v>
      </c>
      <c r="R3863">
        <v>26.6</v>
      </c>
      <c r="S3863">
        <f t="shared" si="609"/>
        <v>-0.29381625838530179</v>
      </c>
      <c r="T3863" s="8">
        <v>0</v>
      </c>
    </row>
    <row r="3864" spans="1:20" x14ac:dyDescent="0.35">
      <c r="A3864">
        <v>54</v>
      </c>
      <c r="B3864">
        <f t="shared" si="600"/>
        <v>0.47647849243726326</v>
      </c>
      <c r="C3864">
        <v>0</v>
      </c>
      <c r="D3864">
        <v>0</v>
      </c>
      <c r="E3864" t="s">
        <v>13</v>
      </c>
      <c r="F3864">
        <f t="shared" si="601"/>
        <v>1</v>
      </c>
      <c r="G3864" t="s">
        <v>14</v>
      </c>
      <c r="H3864">
        <f t="shared" si="602"/>
        <v>1</v>
      </c>
      <c r="I3864">
        <f t="shared" si="603"/>
        <v>0</v>
      </c>
      <c r="J3864">
        <f t="shared" si="604"/>
        <v>0</v>
      </c>
      <c r="K3864" t="s">
        <v>19</v>
      </c>
      <c r="L3864">
        <f t="shared" si="605"/>
        <v>0</v>
      </c>
      <c r="M3864" t="s">
        <v>22</v>
      </c>
      <c r="N3864">
        <f t="shared" si="606"/>
        <v>0</v>
      </c>
      <c r="O3864">
        <f t="shared" si="607"/>
        <v>1</v>
      </c>
      <c r="P3864">
        <v>68.599999999999994</v>
      </c>
      <c r="Q3864">
        <f t="shared" si="608"/>
        <v>-0.82924910186328127</v>
      </c>
      <c r="R3864">
        <v>44.8</v>
      </c>
      <c r="S3864">
        <f t="shared" si="609"/>
        <v>2.0701857887077808</v>
      </c>
      <c r="T3864" s="8">
        <v>0</v>
      </c>
    </row>
    <row r="3865" spans="1:20" x14ac:dyDescent="0.35">
      <c r="A3865">
        <v>64</v>
      </c>
      <c r="B3865">
        <f t="shared" si="600"/>
        <v>0.91875217847127078</v>
      </c>
      <c r="C3865">
        <v>1</v>
      </c>
      <c r="D3865">
        <v>0</v>
      </c>
      <c r="E3865" t="s">
        <v>13</v>
      </c>
      <c r="F3865">
        <f t="shared" si="601"/>
        <v>1</v>
      </c>
      <c r="G3865" t="s">
        <v>14</v>
      </c>
      <c r="H3865">
        <f t="shared" si="602"/>
        <v>1</v>
      </c>
      <c r="I3865">
        <f t="shared" si="603"/>
        <v>0</v>
      </c>
      <c r="J3865">
        <f t="shared" si="604"/>
        <v>0</v>
      </c>
      <c r="K3865" t="s">
        <v>15</v>
      </c>
      <c r="L3865">
        <f t="shared" si="605"/>
        <v>1</v>
      </c>
      <c r="M3865" t="s">
        <v>16</v>
      </c>
      <c r="N3865">
        <f t="shared" si="606"/>
        <v>1</v>
      </c>
      <c r="O3865">
        <f t="shared" si="607"/>
        <v>0</v>
      </c>
      <c r="P3865">
        <v>81.680000000000007</v>
      </c>
      <c r="Q3865">
        <f t="shared" si="608"/>
        <v>-0.54037428751963501</v>
      </c>
      <c r="R3865">
        <v>31.3</v>
      </c>
      <c r="S3865">
        <f t="shared" si="609"/>
        <v>0.31666778674313167</v>
      </c>
      <c r="T3865" s="8">
        <v>0</v>
      </c>
    </row>
    <row r="3866" spans="1:20" x14ac:dyDescent="0.35">
      <c r="A3866">
        <v>2</v>
      </c>
      <c r="B3866">
        <f t="shared" si="600"/>
        <v>-1.8233446749395759</v>
      </c>
      <c r="C3866">
        <v>0</v>
      </c>
      <c r="D3866">
        <v>0</v>
      </c>
      <c r="E3866" t="s">
        <v>23</v>
      </c>
      <c r="F3866">
        <f t="shared" si="601"/>
        <v>0</v>
      </c>
      <c r="G3866" t="s">
        <v>26</v>
      </c>
      <c r="H3866">
        <f t="shared" si="602"/>
        <v>0</v>
      </c>
      <c r="I3866">
        <f t="shared" si="603"/>
        <v>0</v>
      </c>
      <c r="J3866">
        <f t="shared" si="604"/>
        <v>0</v>
      </c>
      <c r="K3866" t="s">
        <v>15</v>
      </c>
      <c r="L3866">
        <f t="shared" si="605"/>
        <v>1</v>
      </c>
      <c r="M3866" t="s">
        <v>21</v>
      </c>
      <c r="N3866">
        <f t="shared" si="606"/>
        <v>0</v>
      </c>
      <c r="O3866">
        <f t="shared" si="607"/>
        <v>0</v>
      </c>
      <c r="P3866">
        <v>65.209999999999994</v>
      </c>
      <c r="Q3866">
        <f t="shared" si="608"/>
        <v>-0.90411803310372163</v>
      </c>
      <c r="R3866">
        <v>17.2</v>
      </c>
      <c r="S3866">
        <f t="shared" si="609"/>
        <v>-1.5147843486421693</v>
      </c>
      <c r="T3866" s="8">
        <v>0</v>
      </c>
    </row>
    <row r="3867" spans="1:20" x14ac:dyDescent="0.35">
      <c r="A3867">
        <v>66</v>
      </c>
      <c r="B3867">
        <f t="shared" si="600"/>
        <v>1.0072069156780723</v>
      </c>
      <c r="C3867">
        <v>0</v>
      </c>
      <c r="D3867">
        <v>0</v>
      </c>
      <c r="E3867" t="s">
        <v>13</v>
      </c>
      <c r="F3867">
        <f t="shared" si="601"/>
        <v>1</v>
      </c>
      <c r="G3867" t="s">
        <v>25</v>
      </c>
      <c r="H3867">
        <f t="shared" si="602"/>
        <v>0</v>
      </c>
      <c r="I3867">
        <f t="shared" si="603"/>
        <v>0</v>
      </c>
      <c r="J3867">
        <f t="shared" si="604"/>
        <v>1</v>
      </c>
      <c r="K3867" t="s">
        <v>15</v>
      </c>
      <c r="L3867">
        <f t="shared" si="605"/>
        <v>1</v>
      </c>
      <c r="M3867" t="s">
        <v>22</v>
      </c>
      <c r="N3867">
        <f t="shared" si="606"/>
        <v>0</v>
      </c>
      <c r="O3867">
        <f t="shared" si="607"/>
        <v>1</v>
      </c>
      <c r="P3867">
        <v>72.53</v>
      </c>
      <c r="Q3867">
        <f t="shared" si="608"/>
        <v>-0.74245414617746086</v>
      </c>
      <c r="R3867">
        <v>25.3</v>
      </c>
      <c r="S3867">
        <f t="shared" si="609"/>
        <v>-0.46267354746337924</v>
      </c>
      <c r="T3867" s="8">
        <v>0</v>
      </c>
    </row>
    <row r="3868" spans="1:20" x14ac:dyDescent="0.35">
      <c r="A3868">
        <v>73</v>
      </c>
      <c r="B3868">
        <f t="shared" si="600"/>
        <v>1.3167984959018775</v>
      </c>
      <c r="C3868">
        <v>0</v>
      </c>
      <c r="D3868">
        <v>0</v>
      </c>
      <c r="E3868" t="s">
        <v>13</v>
      </c>
      <c r="F3868">
        <f t="shared" si="601"/>
        <v>1</v>
      </c>
      <c r="G3868" t="s">
        <v>14</v>
      </c>
      <c r="H3868">
        <f t="shared" si="602"/>
        <v>1</v>
      </c>
      <c r="I3868">
        <f t="shared" si="603"/>
        <v>0</v>
      </c>
      <c r="J3868">
        <f t="shared" si="604"/>
        <v>0</v>
      </c>
      <c r="K3868" t="s">
        <v>19</v>
      </c>
      <c r="L3868">
        <f t="shared" si="605"/>
        <v>0</v>
      </c>
      <c r="M3868" t="s">
        <v>21</v>
      </c>
      <c r="N3868">
        <f t="shared" si="606"/>
        <v>0</v>
      </c>
      <c r="O3868">
        <f t="shared" si="607"/>
        <v>0</v>
      </c>
      <c r="P3868">
        <v>81.78</v>
      </c>
      <c r="Q3868">
        <f t="shared" si="608"/>
        <v>-0.5381657644741944</v>
      </c>
      <c r="R3868">
        <v>28.8</v>
      </c>
      <c r="S3868">
        <f t="shared" si="609"/>
        <v>-8.0577691762478715E-3</v>
      </c>
      <c r="T3868" s="8">
        <v>0</v>
      </c>
    </row>
    <row r="3869" spans="1:20" x14ac:dyDescent="0.35">
      <c r="A3869">
        <v>31</v>
      </c>
      <c r="B3869">
        <f t="shared" si="600"/>
        <v>-0.54075098544095401</v>
      </c>
      <c r="C3869">
        <v>0</v>
      </c>
      <c r="D3869">
        <v>0</v>
      </c>
      <c r="E3869" t="s">
        <v>23</v>
      </c>
      <c r="F3869">
        <f t="shared" si="601"/>
        <v>0</v>
      </c>
      <c r="G3869" t="s">
        <v>14</v>
      </c>
      <c r="H3869">
        <f t="shared" si="602"/>
        <v>1</v>
      </c>
      <c r="I3869">
        <f t="shared" si="603"/>
        <v>0</v>
      </c>
      <c r="J3869">
        <f t="shared" si="604"/>
        <v>0</v>
      </c>
      <c r="K3869" t="s">
        <v>19</v>
      </c>
      <c r="L3869">
        <f t="shared" si="605"/>
        <v>0</v>
      </c>
      <c r="M3869" t="s">
        <v>22</v>
      </c>
      <c r="N3869">
        <f t="shared" si="606"/>
        <v>0</v>
      </c>
      <c r="O3869">
        <f t="shared" si="607"/>
        <v>1</v>
      </c>
      <c r="P3869">
        <v>116.85</v>
      </c>
      <c r="Q3869">
        <f t="shared" si="608"/>
        <v>0.2363632675618656</v>
      </c>
      <c r="R3869">
        <v>49.9</v>
      </c>
      <c r="S3869">
        <f t="shared" si="609"/>
        <v>2.7326259227833152</v>
      </c>
      <c r="T3869" s="8">
        <v>0</v>
      </c>
    </row>
    <row r="3870" spans="1:20" x14ac:dyDescent="0.35">
      <c r="A3870">
        <v>1.88</v>
      </c>
      <c r="B3870">
        <f t="shared" si="600"/>
        <v>-1.8286519591719839</v>
      </c>
      <c r="C3870">
        <v>0</v>
      </c>
      <c r="D3870">
        <v>0</v>
      </c>
      <c r="E3870" t="s">
        <v>23</v>
      </c>
      <c r="F3870">
        <f t="shared" si="601"/>
        <v>0</v>
      </c>
      <c r="G3870" t="s">
        <v>26</v>
      </c>
      <c r="H3870">
        <f t="shared" si="602"/>
        <v>0</v>
      </c>
      <c r="I3870">
        <f t="shared" si="603"/>
        <v>0</v>
      </c>
      <c r="J3870">
        <f t="shared" si="604"/>
        <v>0</v>
      </c>
      <c r="K3870" t="s">
        <v>19</v>
      </c>
      <c r="L3870">
        <f t="shared" si="605"/>
        <v>0</v>
      </c>
      <c r="M3870" t="s">
        <v>21</v>
      </c>
      <c r="N3870">
        <f t="shared" si="606"/>
        <v>0</v>
      </c>
      <c r="O3870">
        <f t="shared" si="607"/>
        <v>0</v>
      </c>
      <c r="P3870">
        <v>80.83</v>
      </c>
      <c r="Q3870">
        <f t="shared" si="608"/>
        <v>-0.55914673340588128</v>
      </c>
      <c r="R3870">
        <v>18</v>
      </c>
      <c r="S3870">
        <f t="shared" si="609"/>
        <v>-1.4108721707479677</v>
      </c>
      <c r="T3870" s="8">
        <v>0</v>
      </c>
    </row>
    <row r="3871" spans="1:20" x14ac:dyDescent="0.35">
      <c r="A3871">
        <v>58</v>
      </c>
      <c r="B3871">
        <f t="shared" si="600"/>
        <v>0.6533879668508662</v>
      </c>
      <c r="C3871">
        <v>0</v>
      </c>
      <c r="D3871">
        <v>0</v>
      </c>
      <c r="E3871" t="s">
        <v>13</v>
      </c>
      <c r="F3871">
        <f t="shared" si="601"/>
        <v>1</v>
      </c>
      <c r="G3871" t="s">
        <v>14</v>
      </c>
      <c r="H3871">
        <f t="shared" si="602"/>
        <v>1</v>
      </c>
      <c r="I3871">
        <f t="shared" si="603"/>
        <v>0</v>
      </c>
      <c r="J3871">
        <f t="shared" si="604"/>
        <v>0</v>
      </c>
      <c r="K3871" t="s">
        <v>15</v>
      </c>
      <c r="L3871">
        <f t="shared" si="605"/>
        <v>1</v>
      </c>
      <c r="M3871" t="s">
        <v>21</v>
      </c>
      <c r="N3871">
        <f t="shared" si="606"/>
        <v>0</v>
      </c>
      <c r="O3871">
        <f t="shared" si="607"/>
        <v>0</v>
      </c>
      <c r="P3871">
        <v>96.21</v>
      </c>
      <c r="Q3871">
        <f t="shared" si="608"/>
        <v>-0.2194758890170988</v>
      </c>
      <c r="R3871">
        <v>23.5</v>
      </c>
      <c r="S3871">
        <f t="shared" si="609"/>
        <v>-0.69647594772533261</v>
      </c>
      <c r="T3871" s="8">
        <v>0</v>
      </c>
    </row>
    <row r="3872" spans="1:20" x14ac:dyDescent="0.35">
      <c r="A3872">
        <v>12</v>
      </c>
      <c r="B3872">
        <f t="shared" si="600"/>
        <v>-1.3810709889055683</v>
      </c>
      <c r="C3872">
        <v>0</v>
      </c>
      <c r="D3872">
        <v>0</v>
      </c>
      <c r="E3872" t="s">
        <v>23</v>
      </c>
      <c r="F3872">
        <f t="shared" si="601"/>
        <v>0</v>
      </c>
      <c r="G3872" t="s">
        <v>26</v>
      </c>
      <c r="H3872">
        <f t="shared" si="602"/>
        <v>0</v>
      </c>
      <c r="I3872">
        <f t="shared" si="603"/>
        <v>0</v>
      </c>
      <c r="J3872">
        <f t="shared" si="604"/>
        <v>0</v>
      </c>
      <c r="K3872" t="s">
        <v>19</v>
      </c>
      <c r="L3872">
        <f t="shared" si="605"/>
        <v>0</v>
      </c>
      <c r="M3872" t="s">
        <v>21</v>
      </c>
      <c r="N3872">
        <f t="shared" si="606"/>
        <v>0</v>
      </c>
      <c r="O3872">
        <f t="shared" si="607"/>
        <v>0</v>
      </c>
      <c r="P3872">
        <v>117.04</v>
      </c>
      <c r="Q3872">
        <f t="shared" si="608"/>
        <v>0.24055946134820322</v>
      </c>
      <c r="R3872">
        <v>18.100000000000001</v>
      </c>
      <c r="S3872">
        <f t="shared" si="609"/>
        <v>-1.3978831485111922</v>
      </c>
      <c r="T3872" s="8">
        <v>0</v>
      </c>
    </row>
    <row r="3873" spans="1:20" x14ac:dyDescent="0.35">
      <c r="A3873">
        <v>60</v>
      </c>
      <c r="B3873">
        <f t="shared" si="600"/>
        <v>0.74184270405766772</v>
      </c>
      <c r="C3873">
        <v>1</v>
      </c>
      <c r="D3873">
        <v>0</v>
      </c>
      <c r="E3873" t="s">
        <v>13</v>
      </c>
      <c r="F3873">
        <f t="shared" si="601"/>
        <v>1</v>
      </c>
      <c r="G3873" t="s">
        <v>14</v>
      </c>
      <c r="H3873">
        <f t="shared" si="602"/>
        <v>1</v>
      </c>
      <c r="I3873">
        <f t="shared" si="603"/>
        <v>0</v>
      </c>
      <c r="J3873">
        <f t="shared" si="604"/>
        <v>0</v>
      </c>
      <c r="K3873" t="s">
        <v>19</v>
      </c>
      <c r="L3873">
        <f t="shared" si="605"/>
        <v>0</v>
      </c>
      <c r="M3873" t="s">
        <v>16</v>
      </c>
      <c r="N3873">
        <f t="shared" si="606"/>
        <v>1</v>
      </c>
      <c r="O3873">
        <f t="shared" si="607"/>
        <v>0</v>
      </c>
      <c r="P3873">
        <v>78.260000000000005</v>
      </c>
      <c r="Q3873">
        <f t="shared" si="608"/>
        <v>-0.61590577567370763</v>
      </c>
      <c r="R3873">
        <v>41.7</v>
      </c>
      <c r="S3873">
        <f t="shared" si="609"/>
        <v>1.667526099367751</v>
      </c>
      <c r="T3873" s="8">
        <v>0</v>
      </c>
    </row>
    <row r="3874" spans="1:20" x14ac:dyDescent="0.35">
      <c r="A3874">
        <v>32</v>
      </c>
      <c r="B3874">
        <f t="shared" si="600"/>
        <v>-0.49652361683755331</v>
      </c>
      <c r="C3874">
        <v>1</v>
      </c>
      <c r="D3874">
        <v>0</v>
      </c>
      <c r="E3874" t="s">
        <v>23</v>
      </c>
      <c r="F3874">
        <f t="shared" si="601"/>
        <v>0</v>
      </c>
      <c r="G3874" t="s">
        <v>25</v>
      </c>
      <c r="H3874">
        <f t="shared" si="602"/>
        <v>0</v>
      </c>
      <c r="I3874">
        <f t="shared" si="603"/>
        <v>0</v>
      </c>
      <c r="J3874">
        <f t="shared" si="604"/>
        <v>1</v>
      </c>
      <c r="K3874" t="s">
        <v>15</v>
      </c>
      <c r="L3874">
        <f t="shared" si="605"/>
        <v>1</v>
      </c>
      <c r="M3874" t="s">
        <v>16</v>
      </c>
      <c r="N3874">
        <f t="shared" si="606"/>
        <v>1</v>
      </c>
      <c r="O3874">
        <f t="shared" si="607"/>
        <v>0</v>
      </c>
      <c r="P3874">
        <v>58.24</v>
      </c>
      <c r="Q3874">
        <f t="shared" si="608"/>
        <v>-1.0580520893709395</v>
      </c>
      <c r="R3874">
        <v>28.1</v>
      </c>
      <c r="S3874">
        <f t="shared" si="609"/>
        <v>-9.8980924833674058E-2</v>
      </c>
      <c r="T3874" s="8">
        <v>0</v>
      </c>
    </row>
    <row r="3875" spans="1:20" x14ac:dyDescent="0.35">
      <c r="A3875">
        <v>23</v>
      </c>
      <c r="B3875">
        <f t="shared" si="600"/>
        <v>-0.89456993426816012</v>
      </c>
      <c r="C3875">
        <v>0</v>
      </c>
      <c r="D3875">
        <v>0</v>
      </c>
      <c r="E3875" t="s">
        <v>23</v>
      </c>
      <c r="F3875">
        <f t="shared" si="601"/>
        <v>0</v>
      </c>
      <c r="G3875" t="s">
        <v>14</v>
      </c>
      <c r="H3875">
        <f t="shared" si="602"/>
        <v>1</v>
      </c>
      <c r="I3875">
        <f t="shared" si="603"/>
        <v>0</v>
      </c>
      <c r="J3875">
        <f t="shared" si="604"/>
        <v>0</v>
      </c>
      <c r="K3875" t="s">
        <v>15</v>
      </c>
      <c r="L3875">
        <f t="shared" si="605"/>
        <v>1</v>
      </c>
      <c r="M3875" t="s">
        <v>22</v>
      </c>
      <c r="N3875">
        <f t="shared" si="606"/>
        <v>0</v>
      </c>
      <c r="O3875">
        <f t="shared" si="607"/>
        <v>1</v>
      </c>
      <c r="P3875">
        <v>82.53</v>
      </c>
      <c r="Q3875">
        <f t="shared" si="608"/>
        <v>-0.52160184163338896</v>
      </c>
      <c r="R3875">
        <v>20.7</v>
      </c>
      <c r="S3875">
        <f t="shared" si="609"/>
        <v>-1.0601685703550379</v>
      </c>
      <c r="T3875" s="8">
        <v>0</v>
      </c>
    </row>
    <row r="3876" spans="1:20" x14ac:dyDescent="0.35">
      <c r="A3876">
        <v>26</v>
      </c>
      <c r="B3876">
        <f t="shared" si="600"/>
        <v>-0.76188782845795777</v>
      </c>
      <c r="C3876">
        <v>0</v>
      </c>
      <c r="D3876">
        <v>0</v>
      </c>
      <c r="E3876" t="s">
        <v>23</v>
      </c>
      <c r="F3876">
        <f t="shared" si="601"/>
        <v>0</v>
      </c>
      <c r="G3876" t="s">
        <v>14</v>
      </c>
      <c r="H3876">
        <f t="shared" si="602"/>
        <v>1</v>
      </c>
      <c r="I3876">
        <f t="shared" si="603"/>
        <v>0</v>
      </c>
      <c r="J3876">
        <f t="shared" si="604"/>
        <v>0</v>
      </c>
      <c r="K3876" t="s">
        <v>15</v>
      </c>
      <c r="L3876">
        <f t="shared" si="605"/>
        <v>1</v>
      </c>
      <c r="M3876" t="s">
        <v>22</v>
      </c>
      <c r="N3876">
        <f t="shared" si="606"/>
        <v>0</v>
      </c>
      <c r="O3876">
        <f t="shared" si="607"/>
        <v>1</v>
      </c>
      <c r="P3876">
        <v>71.25</v>
      </c>
      <c r="Q3876">
        <f t="shared" si="608"/>
        <v>-0.77072324115910207</v>
      </c>
      <c r="R3876">
        <v>30.3</v>
      </c>
      <c r="S3876">
        <f t="shared" si="609"/>
        <v>0.18677756437537987</v>
      </c>
      <c r="T3876" s="8">
        <v>0</v>
      </c>
    </row>
    <row r="3877" spans="1:20" x14ac:dyDescent="0.35">
      <c r="A3877">
        <v>36</v>
      </c>
      <c r="B3877">
        <f t="shared" si="600"/>
        <v>-0.31961414242395031</v>
      </c>
      <c r="C3877">
        <v>0</v>
      </c>
      <c r="D3877">
        <v>0</v>
      </c>
      <c r="E3877" t="s">
        <v>13</v>
      </c>
      <c r="F3877">
        <f t="shared" si="601"/>
        <v>1</v>
      </c>
      <c r="G3877" t="s">
        <v>14</v>
      </c>
      <c r="H3877">
        <f t="shared" si="602"/>
        <v>1</v>
      </c>
      <c r="I3877">
        <f t="shared" si="603"/>
        <v>0</v>
      </c>
      <c r="J3877">
        <f t="shared" si="604"/>
        <v>0</v>
      </c>
      <c r="K3877" t="s">
        <v>19</v>
      </c>
      <c r="L3877">
        <f t="shared" si="605"/>
        <v>0</v>
      </c>
      <c r="M3877" t="s">
        <v>21</v>
      </c>
      <c r="N3877">
        <f t="shared" si="606"/>
        <v>0</v>
      </c>
      <c r="O3877">
        <f t="shared" si="607"/>
        <v>0</v>
      </c>
      <c r="P3877">
        <v>129.72999999999999</v>
      </c>
      <c r="Q3877">
        <f t="shared" si="608"/>
        <v>0.52082103581463013</v>
      </c>
      <c r="R3877">
        <v>27.8</v>
      </c>
      <c r="S3877">
        <f t="shared" si="609"/>
        <v>-0.1379479915439997</v>
      </c>
      <c r="T3877" s="8">
        <v>0</v>
      </c>
    </row>
    <row r="3878" spans="1:20" x14ac:dyDescent="0.35">
      <c r="A3878">
        <v>3</v>
      </c>
      <c r="B3878">
        <f t="shared" si="600"/>
        <v>-1.7791173063361752</v>
      </c>
      <c r="C3878">
        <v>0</v>
      </c>
      <c r="D3878">
        <v>0</v>
      </c>
      <c r="E3878" t="s">
        <v>23</v>
      </c>
      <c r="F3878">
        <f t="shared" si="601"/>
        <v>0</v>
      </c>
      <c r="G3878" t="s">
        <v>26</v>
      </c>
      <c r="H3878">
        <f t="shared" si="602"/>
        <v>0</v>
      </c>
      <c r="I3878">
        <f t="shared" si="603"/>
        <v>0</v>
      </c>
      <c r="J3878">
        <f t="shared" si="604"/>
        <v>0</v>
      </c>
      <c r="K3878" t="s">
        <v>15</v>
      </c>
      <c r="L3878">
        <f t="shared" si="605"/>
        <v>1</v>
      </c>
      <c r="M3878" t="s">
        <v>21</v>
      </c>
      <c r="N3878">
        <f t="shared" si="606"/>
        <v>0</v>
      </c>
      <c r="O3878">
        <f t="shared" si="607"/>
        <v>0</v>
      </c>
      <c r="P3878">
        <v>115.47</v>
      </c>
      <c r="Q3878">
        <f t="shared" si="608"/>
        <v>0.20588564953478378</v>
      </c>
      <c r="R3878">
        <v>18.899999999999999</v>
      </c>
      <c r="S3878">
        <f t="shared" si="609"/>
        <v>-1.2939709706169911</v>
      </c>
      <c r="T3878" s="8">
        <v>0</v>
      </c>
    </row>
    <row r="3879" spans="1:20" x14ac:dyDescent="0.35">
      <c r="A3879">
        <v>21</v>
      </c>
      <c r="B3879">
        <f t="shared" si="600"/>
        <v>-0.98302467147496153</v>
      </c>
      <c r="C3879">
        <v>0</v>
      </c>
      <c r="D3879">
        <v>0</v>
      </c>
      <c r="E3879" t="s">
        <v>23</v>
      </c>
      <c r="F3879">
        <f t="shared" si="601"/>
        <v>0</v>
      </c>
      <c r="G3879" t="s">
        <v>14</v>
      </c>
      <c r="H3879">
        <f t="shared" si="602"/>
        <v>1</v>
      </c>
      <c r="I3879">
        <f t="shared" si="603"/>
        <v>0</v>
      </c>
      <c r="J3879">
        <f t="shared" si="604"/>
        <v>0</v>
      </c>
      <c r="K3879" t="s">
        <v>15</v>
      </c>
      <c r="L3879">
        <f t="shared" si="605"/>
        <v>1</v>
      </c>
      <c r="M3879" t="s">
        <v>22</v>
      </c>
      <c r="N3879">
        <f t="shared" si="606"/>
        <v>0</v>
      </c>
      <c r="O3879">
        <f t="shared" si="607"/>
        <v>1</v>
      </c>
      <c r="P3879">
        <v>56.79</v>
      </c>
      <c r="Q3879">
        <f t="shared" si="608"/>
        <v>-1.09007567352983</v>
      </c>
      <c r="R3879">
        <v>20.399999999999999</v>
      </c>
      <c r="S3879">
        <f t="shared" si="609"/>
        <v>-1.0991356370653635</v>
      </c>
      <c r="T3879" s="8">
        <v>0</v>
      </c>
    </row>
    <row r="3880" spans="1:20" x14ac:dyDescent="0.35">
      <c r="A3880">
        <v>67</v>
      </c>
      <c r="B3880">
        <f t="shared" si="600"/>
        <v>1.051434284281473</v>
      </c>
      <c r="C3880">
        <v>0</v>
      </c>
      <c r="D3880">
        <v>0</v>
      </c>
      <c r="E3880" t="s">
        <v>13</v>
      </c>
      <c r="F3880">
        <f t="shared" si="601"/>
        <v>1</v>
      </c>
      <c r="G3880" t="s">
        <v>14</v>
      </c>
      <c r="H3880">
        <f t="shared" si="602"/>
        <v>1</v>
      </c>
      <c r="I3880">
        <f t="shared" si="603"/>
        <v>0</v>
      </c>
      <c r="J3880">
        <f t="shared" si="604"/>
        <v>0</v>
      </c>
      <c r="K3880" t="s">
        <v>15</v>
      </c>
      <c r="L3880">
        <f t="shared" si="605"/>
        <v>1</v>
      </c>
      <c r="M3880" t="s">
        <v>16</v>
      </c>
      <c r="N3880">
        <f t="shared" si="606"/>
        <v>1</v>
      </c>
      <c r="O3880">
        <f t="shared" si="607"/>
        <v>0</v>
      </c>
      <c r="P3880">
        <v>100.16</v>
      </c>
      <c r="Q3880">
        <f t="shared" si="608"/>
        <v>-0.13223922872219032</v>
      </c>
      <c r="R3880">
        <v>31.8</v>
      </c>
      <c r="S3880">
        <f t="shared" si="609"/>
        <v>0.38161289792700759</v>
      </c>
      <c r="T3880" s="8">
        <v>0</v>
      </c>
    </row>
    <row r="3881" spans="1:20" x14ac:dyDescent="0.35">
      <c r="A3881">
        <v>35</v>
      </c>
      <c r="B3881">
        <f t="shared" si="600"/>
        <v>-0.36384151102735102</v>
      </c>
      <c r="C3881">
        <v>0</v>
      </c>
      <c r="D3881">
        <v>0</v>
      </c>
      <c r="E3881" t="s">
        <v>13</v>
      </c>
      <c r="F3881">
        <f t="shared" si="601"/>
        <v>1</v>
      </c>
      <c r="G3881" t="s">
        <v>25</v>
      </c>
      <c r="H3881">
        <f t="shared" si="602"/>
        <v>0</v>
      </c>
      <c r="I3881">
        <f t="shared" si="603"/>
        <v>0</v>
      </c>
      <c r="J3881">
        <f t="shared" si="604"/>
        <v>1</v>
      </c>
      <c r="K3881" t="s">
        <v>19</v>
      </c>
      <c r="L3881">
        <f t="shared" si="605"/>
        <v>0</v>
      </c>
      <c r="M3881" t="s">
        <v>22</v>
      </c>
      <c r="N3881">
        <f t="shared" si="606"/>
        <v>0</v>
      </c>
      <c r="O3881">
        <f t="shared" si="607"/>
        <v>1</v>
      </c>
      <c r="P3881">
        <v>97.6</v>
      </c>
      <c r="Q3881">
        <f t="shared" si="608"/>
        <v>-0.18877741868547279</v>
      </c>
      <c r="R3881">
        <v>44.8</v>
      </c>
      <c r="S3881">
        <f t="shared" si="609"/>
        <v>2.0701857887077808</v>
      </c>
      <c r="T3881" s="8">
        <v>0</v>
      </c>
    </row>
    <row r="3882" spans="1:20" x14ac:dyDescent="0.35">
      <c r="A3882">
        <v>26</v>
      </c>
      <c r="B3882">
        <f t="shared" si="600"/>
        <v>-0.76188782845795777</v>
      </c>
      <c r="C3882">
        <v>0</v>
      </c>
      <c r="D3882">
        <v>0</v>
      </c>
      <c r="E3882" t="s">
        <v>23</v>
      </c>
      <c r="F3882">
        <f t="shared" si="601"/>
        <v>0</v>
      </c>
      <c r="G3882" t="s">
        <v>14</v>
      </c>
      <c r="H3882">
        <f t="shared" si="602"/>
        <v>1</v>
      </c>
      <c r="I3882">
        <f t="shared" si="603"/>
        <v>0</v>
      </c>
      <c r="J3882">
        <f t="shared" si="604"/>
        <v>0</v>
      </c>
      <c r="K3882" t="s">
        <v>19</v>
      </c>
      <c r="L3882">
        <f t="shared" si="605"/>
        <v>0</v>
      </c>
      <c r="M3882" t="s">
        <v>22</v>
      </c>
      <c r="N3882">
        <f t="shared" si="606"/>
        <v>0</v>
      </c>
      <c r="O3882">
        <f t="shared" si="607"/>
        <v>1</v>
      </c>
      <c r="P3882">
        <v>90.54</v>
      </c>
      <c r="Q3882">
        <f t="shared" si="608"/>
        <v>-0.34469914569358728</v>
      </c>
      <c r="R3882">
        <v>37.1</v>
      </c>
      <c r="S3882">
        <f t="shared" si="609"/>
        <v>1.0700310764760923</v>
      </c>
      <c r="T3882" s="8">
        <v>0</v>
      </c>
    </row>
    <row r="3883" spans="1:20" x14ac:dyDescent="0.35">
      <c r="A3883">
        <v>47</v>
      </c>
      <c r="B3883">
        <f t="shared" si="600"/>
        <v>0.16688691221345797</v>
      </c>
      <c r="C3883">
        <v>0</v>
      </c>
      <c r="D3883">
        <v>0</v>
      </c>
      <c r="E3883" t="s">
        <v>13</v>
      </c>
      <c r="F3883">
        <f t="shared" si="601"/>
        <v>1</v>
      </c>
      <c r="G3883" t="s">
        <v>18</v>
      </c>
      <c r="H3883">
        <f t="shared" si="602"/>
        <v>0</v>
      </c>
      <c r="I3883">
        <f t="shared" si="603"/>
        <v>1</v>
      </c>
      <c r="J3883">
        <f t="shared" si="604"/>
        <v>0</v>
      </c>
      <c r="K3883" t="s">
        <v>15</v>
      </c>
      <c r="L3883">
        <f t="shared" si="605"/>
        <v>1</v>
      </c>
      <c r="M3883" t="s">
        <v>22</v>
      </c>
      <c r="N3883">
        <f t="shared" si="606"/>
        <v>0</v>
      </c>
      <c r="O3883">
        <f t="shared" si="607"/>
        <v>1</v>
      </c>
      <c r="P3883">
        <v>105.88</v>
      </c>
      <c r="Q3883">
        <f t="shared" si="608"/>
        <v>-5.9117105229812344E-3</v>
      </c>
      <c r="R3883">
        <v>39.9</v>
      </c>
      <c r="S3883">
        <f t="shared" si="609"/>
        <v>1.4337236991057971</v>
      </c>
      <c r="T3883" s="8">
        <v>0</v>
      </c>
    </row>
    <row r="3884" spans="1:20" x14ac:dyDescent="0.35">
      <c r="A3884">
        <v>81</v>
      </c>
      <c r="B3884">
        <f t="shared" si="600"/>
        <v>1.6706174447290836</v>
      </c>
      <c r="C3884">
        <v>1</v>
      </c>
      <c r="D3884">
        <v>1</v>
      </c>
      <c r="E3884" t="s">
        <v>13</v>
      </c>
      <c r="F3884">
        <f t="shared" si="601"/>
        <v>1</v>
      </c>
      <c r="G3884" t="s">
        <v>25</v>
      </c>
      <c r="H3884">
        <f t="shared" si="602"/>
        <v>0</v>
      </c>
      <c r="I3884">
        <f t="shared" si="603"/>
        <v>0</v>
      </c>
      <c r="J3884">
        <f t="shared" si="604"/>
        <v>1</v>
      </c>
      <c r="K3884" t="s">
        <v>19</v>
      </c>
      <c r="L3884">
        <f t="shared" si="605"/>
        <v>0</v>
      </c>
      <c r="M3884" t="s">
        <v>16</v>
      </c>
      <c r="N3884">
        <f t="shared" si="606"/>
        <v>1</v>
      </c>
      <c r="O3884">
        <f t="shared" si="607"/>
        <v>0</v>
      </c>
      <c r="P3884">
        <v>217.94</v>
      </c>
      <c r="Q3884">
        <f t="shared" si="608"/>
        <v>2.4689592141978882</v>
      </c>
      <c r="R3884">
        <v>24.1</v>
      </c>
      <c r="S3884">
        <f t="shared" si="609"/>
        <v>-0.61854181430468136</v>
      </c>
      <c r="T3884" s="8">
        <v>0</v>
      </c>
    </row>
    <row r="3885" spans="1:20" x14ac:dyDescent="0.35">
      <c r="A3885">
        <v>1.64</v>
      </c>
      <c r="B3885">
        <f t="shared" si="600"/>
        <v>-1.8392665276368001</v>
      </c>
      <c r="C3885">
        <v>0</v>
      </c>
      <c r="D3885">
        <v>0</v>
      </c>
      <c r="E3885" t="s">
        <v>23</v>
      </c>
      <c r="F3885">
        <f t="shared" si="601"/>
        <v>0</v>
      </c>
      <c r="G3885" t="s">
        <v>26</v>
      </c>
      <c r="H3885">
        <f t="shared" si="602"/>
        <v>0</v>
      </c>
      <c r="I3885">
        <f t="shared" si="603"/>
        <v>0</v>
      </c>
      <c r="J3885">
        <f t="shared" si="604"/>
        <v>0</v>
      </c>
      <c r="K3885" t="s">
        <v>15</v>
      </c>
      <c r="L3885">
        <f t="shared" si="605"/>
        <v>1</v>
      </c>
      <c r="M3885" t="s">
        <v>21</v>
      </c>
      <c r="N3885">
        <f t="shared" si="606"/>
        <v>0</v>
      </c>
      <c r="O3885">
        <f t="shared" si="607"/>
        <v>0</v>
      </c>
      <c r="P3885">
        <v>69.89</v>
      </c>
      <c r="Q3885">
        <f t="shared" si="608"/>
        <v>-0.8007591545770959</v>
      </c>
      <c r="R3885">
        <v>18.100000000000001</v>
      </c>
      <c r="S3885">
        <f t="shared" si="609"/>
        <v>-1.3978831485111922</v>
      </c>
      <c r="T3885" s="8">
        <v>0</v>
      </c>
    </row>
    <row r="3886" spans="1:20" x14ac:dyDescent="0.35">
      <c r="A3886">
        <v>52</v>
      </c>
      <c r="B3886">
        <f t="shared" si="600"/>
        <v>0.38802375523046173</v>
      </c>
      <c r="C3886">
        <v>0</v>
      </c>
      <c r="D3886">
        <v>0</v>
      </c>
      <c r="E3886" t="s">
        <v>13</v>
      </c>
      <c r="F3886">
        <f t="shared" si="601"/>
        <v>1</v>
      </c>
      <c r="G3886" t="s">
        <v>25</v>
      </c>
      <c r="H3886">
        <f t="shared" si="602"/>
        <v>0</v>
      </c>
      <c r="I3886">
        <f t="shared" si="603"/>
        <v>0</v>
      </c>
      <c r="J3886">
        <f t="shared" si="604"/>
        <v>1</v>
      </c>
      <c r="K3886" t="s">
        <v>15</v>
      </c>
      <c r="L3886">
        <f t="shared" si="605"/>
        <v>1</v>
      </c>
      <c r="M3886" t="s">
        <v>21</v>
      </c>
      <c r="N3886">
        <f t="shared" si="606"/>
        <v>0</v>
      </c>
      <c r="O3886">
        <f t="shared" si="607"/>
        <v>0</v>
      </c>
      <c r="P3886">
        <v>93.28</v>
      </c>
      <c r="Q3886">
        <f t="shared" si="608"/>
        <v>-0.28418561424851169</v>
      </c>
      <c r="R3886">
        <v>36.299999999999997</v>
      </c>
      <c r="S3886">
        <f t="shared" si="609"/>
        <v>0.96611889858189037</v>
      </c>
      <c r="T3886" s="8">
        <v>0</v>
      </c>
    </row>
    <row r="3887" spans="1:20" x14ac:dyDescent="0.35">
      <c r="A3887">
        <v>28</v>
      </c>
      <c r="B3887">
        <f t="shared" si="600"/>
        <v>-0.67343309125115636</v>
      </c>
      <c r="C3887">
        <v>0</v>
      </c>
      <c r="D3887">
        <v>1</v>
      </c>
      <c r="E3887" t="s">
        <v>13</v>
      </c>
      <c r="F3887">
        <f t="shared" si="601"/>
        <v>1</v>
      </c>
      <c r="G3887" t="s">
        <v>14</v>
      </c>
      <c r="H3887">
        <f t="shared" si="602"/>
        <v>1</v>
      </c>
      <c r="I3887">
        <f t="shared" si="603"/>
        <v>0</v>
      </c>
      <c r="J3887">
        <f t="shared" si="604"/>
        <v>0</v>
      </c>
      <c r="K3887" t="s">
        <v>19</v>
      </c>
      <c r="L3887">
        <f t="shared" si="605"/>
        <v>0</v>
      </c>
      <c r="M3887" t="s">
        <v>22</v>
      </c>
      <c r="N3887">
        <f t="shared" si="606"/>
        <v>0</v>
      </c>
      <c r="O3887">
        <f t="shared" si="607"/>
        <v>1</v>
      </c>
      <c r="P3887">
        <v>111.27</v>
      </c>
      <c r="Q3887">
        <f t="shared" si="608"/>
        <v>0.11312768162627353</v>
      </c>
      <c r="R3887">
        <v>19.100000000000001</v>
      </c>
      <c r="S3887">
        <f t="shared" si="609"/>
        <v>-1.2679929261434404</v>
      </c>
      <c r="T3887" s="8">
        <v>0</v>
      </c>
    </row>
    <row r="3888" spans="1:20" x14ac:dyDescent="0.35">
      <c r="A3888">
        <v>45</v>
      </c>
      <c r="B3888">
        <f t="shared" si="600"/>
        <v>7.8432175006656474E-2</v>
      </c>
      <c r="C3888">
        <v>0</v>
      </c>
      <c r="D3888">
        <v>0</v>
      </c>
      <c r="E3888" t="s">
        <v>13</v>
      </c>
      <c r="F3888">
        <f t="shared" si="601"/>
        <v>1</v>
      </c>
      <c r="G3888" t="s">
        <v>14</v>
      </c>
      <c r="H3888">
        <f t="shared" si="602"/>
        <v>1</v>
      </c>
      <c r="I3888">
        <f t="shared" si="603"/>
        <v>0</v>
      </c>
      <c r="J3888">
        <f t="shared" si="604"/>
        <v>0</v>
      </c>
      <c r="K3888" t="s">
        <v>15</v>
      </c>
      <c r="L3888">
        <f t="shared" si="605"/>
        <v>1</v>
      </c>
      <c r="M3888" t="s">
        <v>21</v>
      </c>
      <c r="N3888">
        <f t="shared" si="606"/>
        <v>0</v>
      </c>
      <c r="O3888">
        <f t="shared" si="607"/>
        <v>0</v>
      </c>
      <c r="P3888">
        <v>91.04</v>
      </c>
      <c r="Q3888">
        <f t="shared" si="608"/>
        <v>-0.33365653046638366</v>
      </c>
      <c r="R3888">
        <v>21.1</v>
      </c>
      <c r="S3888">
        <f t="shared" si="609"/>
        <v>-1.0082124814079367</v>
      </c>
      <c r="T3888" s="8">
        <v>0</v>
      </c>
    </row>
    <row r="3889" spans="1:20" x14ac:dyDescent="0.35">
      <c r="A3889">
        <v>20</v>
      </c>
      <c r="B3889">
        <f t="shared" si="600"/>
        <v>-1.0272520400783622</v>
      </c>
      <c r="C3889">
        <v>0</v>
      </c>
      <c r="D3889">
        <v>0</v>
      </c>
      <c r="E3889" t="s">
        <v>23</v>
      </c>
      <c r="F3889">
        <f t="shared" si="601"/>
        <v>0</v>
      </c>
      <c r="G3889" t="s">
        <v>14</v>
      </c>
      <c r="H3889">
        <f t="shared" si="602"/>
        <v>1</v>
      </c>
      <c r="I3889">
        <f t="shared" si="603"/>
        <v>0</v>
      </c>
      <c r="J3889">
        <f t="shared" si="604"/>
        <v>0</v>
      </c>
      <c r="K3889" t="s">
        <v>15</v>
      </c>
      <c r="L3889">
        <f t="shared" si="605"/>
        <v>1</v>
      </c>
      <c r="M3889" t="s">
        <v>22</v>
      </c>
      <c r="N3889">
        <f t="shared" si="606"/>
        <v>0</v>
      </c>
      <c r="O3889">
        <f t="shared" si="607"/>
        <v>1</v>
      </c>
      <c r="P3889">
        <v>87.2</v>
      </c>
      <c r="Q3889">
        <f t="shared" si="608"/>
        <v>-0.41846381541130734</v>
      </c>
      <c r="R3889">
        <v>28.9</v>
      </c>
      <c r="S3889">
        <f t="shared" si="609"/>
        <v>4.9312530605270348E-3</v>
      </c>
      <c r="T3889" s="8">
        <v>0</v>
      </c>
    </row>
    <row r="3890" spans="1:20" x14ac:dyDescent="0.35">
      <c r="A3890">
        <v>1.56</v>
      </c>
      <c r="B3890">
        <f t="shared" si="600"/>
        <v>-1.8428047171250721</v>
      </c>
      <c r="C3890">
        <v>0</v>
      </c>
      <c r="D3890">
        <v>0</v>
      </c>
      <c r="E3890" t="s">
        <v>23</v>
      </c>
      <c r="F3890">
        <f t="shared" si="601"/>
        <v>0</v>
      </c>
      <c r="G3890" t="s">
        <v>26</v>
      </c>
      <c r="H3890">
        <f t="shared" si="602"/>
        <v>0</v>
      </c>
      <c r="I3890">
        <f t="shared" si="603"/>
        <v>0</v>
      </c>
      <c r="J3890">
        <f t="shared" si="604"/>
        <v>0</v>
      </c>
      <c r="K3890" t="s">
        <v>19</v>
      </c>
      <c r="L3890">
        <f t="shared" si="605"/>
        <v>0</v>
      </c>
      <c r="M3890" t="s">
        <v>21</v>
      </c>
      <c r="N3890">
        <f t="shared" si="606"/>
        <v>0</v>
      </c>
      <c r="O3890">
        <f t="shared" si="607"/>
        <v>0</v>
      </c>
      <c r="P3890">
        <v>109.12</v>
      </c>
      <c r="Q3890">
        <f t="shared" si="608"/>
        <v>6.5644436149298255E-2</v>
      </c>
      <c r="R3890">
        <v>18.899999999999999</v>
      </c>
      <c r="S3890">
        <f t="shared" si="609"/>
        <v>-1.2939709706169911</v>
      </c>
      <c r="T3890" s="8">
        <v>0</v>
      </c>
    </row>
    <row r="3891" spans="1:20" x14ac:dyDescent="0.35">
      <c r="A3891">
        <v>65</v>
      </c>
      <c r="B3891">
        <f t="shared" si="600"/>
        <v>0.96297954707467148</v>
      </c>
      <c r="C3891">
        <v>0</v>
      </c>
      <c r="D3891">
        <v>0</v>
      </c>
      <c r="E3891" t="s">
        <v>23</v>
      </c>
      <c r="F3891">
        <f t="shared" si="601"/>
        <v>0</v>
      </c>
      <c r="G3891" t="s">
        <v>14</v>
      </c>
      <c r="H3891">
        <f t="shared" si="602"/>
        <v>1</v>
      </c>
      <c r="I3891">
        <f t="shared" si="603"/>
        <v>0</v>
      </c>
      <c r="J3891">
        <f t="shared" si="604"/>
        <v>0</v>
      </c>
      <c r="K3891" t="s">
        <v>15</v>
      </c>
      <c r="L3891">
        <f t="shared" si="605"/>
        <v>1</v>
      </c>
      <c r="M3891" t="s">
        <v>16</v>
      </c>
      <c r="N3891">
        <f t="shared" si="606"/>
        <v>1</v>
      </c>
      <c r="O3891">
        <f t="shared" si="607"/>
        <v>0</v>
      </c>
      <c r="P3891">
        <v>216.64</v>
      </c>
      <c r="Q3891">
        <f t="shared" si="608"/>
        <v>2.4402484146071588</v>
      </c>
      <c r="R3891">
        <v>43.3</v>
      </c>
      <c r="S3891">
        <f t="shared" si="609"/>
        <v>1.8753504551561531</v>
      </c>
      <c r="T3891" s="8">
        <v>0</v>
      </c>
    </row>
    <row r="3892" spans="1:20" x14ac:dyDescent="0.35">
      <c r="A3892">
        <v>45</v>
      </c>
      <c r="B3892">
        <f t="shared" si="600"/>
        <v>7.8432175006656474E-2</v>
      </c>
      <c r="C3892">
        <v>1</v>
      </c>
      <c r="D3892">
        <v>0</v>
      </c>
      <c r="E3892" t="s">
        <v>13</v>
      </c>
      <c r="F3892">
        <f t="shared" si="601"/>
        <v>1</v>
      </c>
      <c r="G3892" t="s">
        <v>18</v>
      </c>
      <c r="H3892">
        <f t="shared" si="602"/>
        <v>0</v>
      </c>
      <c r="I3892">
        <f t="shared" si="603"/>
        <v>1</v>
      </c>
      <c r="J3892">
        <f t="shared" si="604"/>
        <v>0</v>
      </c>
      <c r="K3892" t="s">
        <v>19</v>
      </c>
      <c r="L3892">
        <f t="shared" si="605"/>
        <v>0</v>
      </c>
      <c r="M3892" t="s">
        <v>16</v>
      </c>
      <c r="N3892">
        <f t="shared" si="606"/>
        <v>1</v>
      </c>
      <c r="O3892">
        <f t="shared" si="607"/>
        <v>0</v>
      </c>
      <c r="P3892">
        <v>74.28</v>
      </c>
      <c r="Q3892">
        <f t="shared" si="608"/>
        <v>-0.70380499288224829</v>
      </c>
      <c r="R3892">
        <v>37.200000000000003</v>
      </c>
      <c r="S3892">
        <f t="shared" si="609"/>
        <v>1.0830200987128678</v>
      </c>
      <c r="T3892" s="8">
        <v>0</v>
      </c>
    </row>
    <row r="3893" spans="1:20" x14ac:dyDescent="0.35">
      <c r="A3893">
        <v>77</v>
      </c>
      <c r="B3893">
        <f t="shared" si="600"/>
        <v>1.4937079703154805</v>
      </c>
      <c r="C3893">
        <v>0</v>
      </c>
      <c r="D3893">
        <v>0</v>
      </c>
      <c r="E3893" t="s">
        <v>13</v>
      </c>
      <c r="F3893">
        <f t="shared" si="601"/>
        <v>1</v>
      </c>
      <c r="G3893" t="s">
        <v>18</v>
      </c>
      <c r="H3893">
        <f t="shared" si="602"/>
        <v>0</v>
      </c>
      <c r="I3893">
        <f t="shared" si="603"/>
        <v>1</v>
      </c>
      <c r="J3893">
        <f t="shared" si="604"/>
        <v>0</v>
      </c>
      <c r="K3893" t="s">
        <v>15</v>
      </c>
      <c r="L3893">
        <f t="shared" si="605"/>
        <v>1</v>
      </c>
      <c r="M3893" t="s">
        <v>16</v>
      </c>
      <c r="N3893">
        <f t="shared" si="606"/>
        <v>1</v>
      </c>
      <c r="O3893">
        <f t="shared" si="607"/>
        <v>0</v>
      </c>
      <c r="P3893">
        <v>57.6</v>
      </c>
      <c r="Q3893">
        <f t="shared" si="608"/>
        <v>-1.0721866368617601</v>
      </c>
      <c r="R3893">
        <v>32.200000000000003</v>
      </c>
      <c r="S3893">
        <f t="shared" si="609"/>
        <v>0.43356898687410861</v>
      </c>
      <c r="T3893" s="8">
        <v>0</v>
      </c>
    </row>
    <row r="3894" spans="1:20" x14ac:dyDescent="0.35">
      <c r="A3894">
        <v>37</v>
      </c>
      <c r="B3894">
        <f t="shared" si="600"/>
        <v>-0.27538677382054955</v>
      </c>
      <c r="C3894">
        <v>0</v>
      </c>
      <c r="D3894">
        <v>0</v>
      </c>
      <c r="E3894" t="s">
        <v>13</v>
      </c>
      <c r="F3894">
        <f t="shared" si="601"/>
        <v>1</v>
      </c>
      <c r="G3894" t="s">
        <v>25</v>
      </c>
      <c r="H3894">
        <f t="shared" si="602"/>
        <v>0</v>
      </c>
      <c r="I3894">
        <f t="shared" si="603"/>
        <v>0</v>
      </c>
      <c r="J3894">
        <f t="shared" si="604"/>
        <v>1</v>
      </c>
      <c r="K3894" t="s">
        <v>15</v>
      </c>
      <c r="L3894">
        <f t="shared" si="605"/>
        <v>1</v>
      </c>
      <c r="M3894" t="s">
        <v>22</v>
      </c>
      <c r="N3894">
        <f t="shared" si="606"/>
        <v>0</v>
      </c>
      <c r="O3894">
        <f t="shared" si="607"/>
        <v>1</v>
      </c>
      <c r="P3894">
        <v>173.97</v>
      </c>
      <c r="Q3894">
        <f t="shared" si="608"/>
        <v>1.4978716311176044</v>
      </c>
      <c r="R3894">
        <v>26.3</v>
      </c>
      <c r="S3894">
        <f t="shared" si="609"/>
        <v>-0.33278332509562741</v>
      </c>
      <c r="T3894" s="8">
        <v>0</v>
      </c>
    </row>
    <row r="3895" spans="1:20" x14ac:dyDescent="0.35">
      <c r="A3895">
        <v>50</v>
      </c>
      <c r="B3895">
        <f t="shared" si="600"/>
        <v>0.29956901802366021</v>
      </c>
      <c r="C3895">
        <v>0</v>
      </c>
      <c r="D3895">
        <v>0</v>
      </c>
      <c r="E3895" t="s">
        <v>13</v>
      </c>
      <c r="F3895">
        <f t="shared" si="601"/>
        <v>1</v>
      </c>
      <c r="G3895" t="s">
        <v>14</v>
      </c>
      <c r="H3895">
        <f t="shared" si="602"/>
        <v>1</v>
      </c>
      <c r="I3895">
        <f t="shared" si="603"/>
        <v>0</v>
      </c>
      <c r="J3895">
        <f t="shared" si="604"/>
        <v>0</v>
      </c>
      <c r="K3895" t="s">
        <v>19</v>
      </c>
      <c r="L3895">
        <f t="shared" si="605"/>
        <v>0</v>
      </c>
      <c r="M3895" t="s">
        <v>22</v>
      </c>
      <c r="N3895">
        <f t="shared" si="606"/>
        <v>0</v>
      </c>
      <c r="O3895">
        <f t="shared" si="607"/>
        <v>1</v>
      </c>
      <c r="P3895">
        <v>65.25</v>
      </c>
      <c r="Q3895">
        <f t="shared" si="608"/>
        <v>-0.90323462388554521</v>
      </c>
      <c r="R3895">
        <v>25.4</v>
      </c>
      <c r="S3895">
        <f t="shared" si="609"/>
        <v>-0.44968452522660435</v>
      </c>
      <c r="T3895" s="8">
        <v>0</v>
      </c>
    </row>
    <row r="3896" spans="1:20" x14ac:dyDescent="0.35">
      <c r="A3896">
        <v>0.56000000000000005</v>
      </c>
      <c r="B3896">
        <f t="shared" si="600"/>
        <v>-1.8870320857284728</v>
      </c>
      <c r="C3896">
        <v>0</v>
      </c>
      <c r="D3896">
        <v>0</v>
      </c>
      <c r="E3896" t="s">
        <v>23</v>
      </c>
      <c r="F3896">
        <f t="shared" si="601"/>
        <v>0</v>
      </c>
      <c r="G3896" t="s">
        <v>26</v>
      </c>
      <c r="H3896">
        <f t="shared" si="602"/>
        <v>0</v>
      </c>
      <c r="I3896">
        <f t="shared" si="603"/>
        <v>0</v>
      </c>
      <c r="J3896">
        <f t="shared" si="604"/>
        <v>0</v>
      </c>
      <c r="K3896" t="s">
        <v>15</v>
      </c>
      <c r="L3896">
        <f t="shared" si="605"/>
        <v>1</v>
      </c>
      <c r="M3896" t="s">
        <v>21</v>
      </c>
      <c r="N3896">
        <f t="shared" si="606"/>
        <v>0</v>
      </c>
      <c r="O3896">
        <f t="shared" si="607"/>
        <v>0</v>
      </c>
      <c r="P3896">
        <v>80.92</v>
      </c>
      <c r="Q3896">
        <f t="shared" si="608"/>
        <v>-0.55715906266498449</v>
      </c>
      <c r="R3896">
        <v>18.3</v>
      </c>
      <c r="S3896">
        <f t="shared" si="609"/>
        <v>-1.371905104037642</v>
      </c>
      <c r="T3896" s="8">
        <v>0</v>
      </c>
    </row>
    <row r="3897" spans="1:20" x14ac:dyDescent="0.35">
      <c r="A3897">
        <v>30</v>
      </c>
      <c r="B3897">
        <f t="shared" si="600"/>
        <v>-0.58497835404435483</v>
      </c>
      <c r="C3897">
        <v>0</v>
      </c>
      <c r="D3897">
        <v>0</v>
      </c>
      <c r="E3897" t="s">
        <v>13</v>
      </c>
      <c r="F3897">
        <f t="shared" si="601"/>
        <v>1</v>
      </c>
      <c r="G3897" t="s">
        <v>14</v>
      </c>
      <c r="H3897">
        <f t="shared" si="602"/>
        <v>1</v>
      </c>
      <c r="I3897">
        <f t="shared" si="603"/>
        <v>0</v>
      </c>
      <c r="J3897">
        <f t="shared" si="604"/>
        <v>0</v>
      </c>
      <c r="K3897" t="s">
        <v>19</v>
      </c>
      <c r="L3897">
        <f t="shared" si="605"/>
        <v>0</v>
      </c>
      <c r="M3897" t="s">
        <v>21</v>
      </c>
      <c r="N3897">
        <f t="shared" si="606"/>
        <v>0</v>
      </c>
      <c r="O3897">
        <f t="shared" si="607"/>
        <v>0</v>
      </c>
      <c r="P3897">
        <v>124.37</v>
      </c>
      <c r="Q3897">
        <f t="shared" si="608"/>
        <v>0.40244420057900787</v>
      </c>
      <c r="R3897">
        <v>21.4</v>
      </c>
      <c r="S3897">
        <f t="shared" si="609"/>
        <v>-0.96924541469761161</v>
      </c>
      <c r="T3897" s="8">
        <v>0</v>
      </c>
    </row>
    <row r="3898" spans="1:20" x14ac:dyDescent="0.35">
      <c r="A3898">
        <v>31</v>
      </c>
      <c r="B3898">
        <f t="shared" si="600"/>
        <v>-0.54075098544095401</v>
      </c>
      <c r="C3898">
        <v>0</v>
      </c>
      <c r="D3898">
        <v>0</v>
      </c>
      <c r="E3898" t="s">
        <v>23</v>
      </c>
      <c r="F3898">
        <f t="shared" si="601"/>
        <v>0</v>
      </c>
      <c r="G3898" t="s">
        <v>14</v>
      </c>
      <c r="H3898">
        <f t="shared" si="602"/>
        <v>1</v>
      </c>
      <c r="I3898">
        <f t="shared" si="603"/>
        <v>0</v>
      </c>
      <c r="J3898">
        <f t="shared" si="604"/>
        <v>0</v>
      </c>
      <c r="K3898" t="s">
        <v>15</v>
      </c>
      <c r="L3898">
        <f t="shared" si="605"/>
        <v>1</v>
      </c>
      <c r="M3898" t="s">
        <v>22</v>
      </c>
      <c r="N3898">
        <f t="shared" si="606"/>
        <v>0</v>
      </c>
      <c r="O3898">
        <f t="shared" si="607"/>
        <v>1</v>
      </c>
      <c r="P3898">
        <v>102.39</v>
      </c>
      <c r="Q3898">
        <f t="shared" si="608"/>
        <v>-8.2989164808862217E-2</v>
      </c>
      <c r="R3898">
        <v>22.9</v>
      </c>
      <c r="S3898">
        <f t="shared" si="609"/>
        <v>-0.77441008114598386</v>
      </c>
      <c r="T3898" s="8">
        <v>0</v>
      </c>
    </row>
    <row r="3899" spans="1:20" x14ac:dyDescent="0.35">
      <c r="A3899">
        <v>4</v>
      </c>
      <c r="B3899">
        <f t="shared" si="600"/>
        <v>-1.7348899377327744</v>
      </c>
      <c r="C3899">
        <v>0</v>
      </c>
      <c r="D3899">
        <v>0</v>
      </c>
      <c r="E3899" t="s">
        <v>23</v>
      </c>
      <c r="F3899">
        <f t="shared" si="601"/>
        <v>0</v>
      </c>
      <c r="G3899" t="s">
        <v>26</v>
      </c>
      <c r="H3899">
        <f t="shared" si="602"/>
        <v>0</v>
      </c>
      <c r="I3899">
        <f t="shared" si="603"/>
        <v>0</v>
      </c>
      <c r="J3899">
        <f t="shared" si="604"/>
        <v>0</v>
      </c>
      <c r="K3899" t="s">
        <v>19</v>
      </c>
      <c r="L3899">
        <f t="shared" si="605"/>
        <v>0</v>
      </c>
      <c r="M3899" t="s">
        <v>21</v>
      </c>
      <c r="N3899">
        <f t="shared" si="606"/>
        <v>0</v>
      </c>
      <c r="O3899">
        <f t="shared" si="607"/>
        <v>0</v>
      </c>
      <c r="P3899">
        <v>90.42</v>
      </c>
      <c r="Q3899">
        <f t="shared" si="608"/>
        <v>-0.34734937334811622</v>
      </c>
      <c r="R3899">
        <v>16.2</v>
      </c>
      <c r="S3899">
        <f t="shared" si="609"/>
        <v>-1.6446745710099211</v>
      </c>
      <c r="T3899" s="8">
        <v>0</v>
      </c>
    </row>
    <row r="3900" spans="1:20" x14ac:dyDescent="0.35">
      <c r="A3900">
        <v>65</v>
      </c>
      <c r="B3900">
        <f t="shared" si="600"/>
        <v>0.96297954707467148</v>
      </c>
      <c r="C3900">
        <v>1</v>
      </c>
      <c r="D3900">
        <v>0</v>
      </c>
      <c r="E3900" t="s">
        <v>13</v>
      </c>
      <c r="F3900">
        <f t="shared" si="601"/>
        <v>1</v>
      </c>
      <c r="G3900" t="s">
        <v>14</v>
      </c>
      <c r="H3900">
        <f t="shared" si="602"/>
        <v>1</v>
      </c>
      <c r="I3900">
        <f t="shared" si="603"/>
        <v>0</v>
      </c>
      <c r="J3900">
        <f t="shared" si="604"/>
        <v>0</v>
      </c>
      <c r="K3900" t="s">
        <v>19</v>
      </c>
      <c r="L3900">
        <f t="shared" si="605"/>
        <v>0</v>
      </c>
      <c r="M3900" t="s">
        <v>16</v>
      </c>
      <c r="N3900">
        <f t="shared" si="606"/>
        <v>1</v>
      </c>
      <c r="O3900">
        <f t="shared" si="607"/>
        <v>0</v>
      </c>
      <c r="P3900">
        <v>79.17</v>
      </c>
      <c r="Q3900">
        <f t="shared" si="608"/>
        <v>-0.59580821596019706</v>
      </c>
      <c r="R3900">
        <v>29.6</v>
      </c>
      <c r="S3900">
        <f t="shared" si="609"/>
        <v>9.5854408717953685E-2</v>
      </c>
      <c r="T3900" s="8">
        <v>0</v>
      </c>
    </row>
    <row r="3901" spans="1:20" x14ac:dyDescent="0.35">
      <c r="A3901">
        <v>68</v>
      </c>
      <c r="B3901">
        <f t="shared" si="600"/>
        <v>1.0956616528848737</v>
      </c>
      <c r="C3901">
        <v>0</v>
      </c>
      <c r="D3901">
        <v>0</v>
      </c>
      <c r="E3901" t="s">
        <v>13</v>
      </c>
      <c r="F3901">
        <f t="shared" si="601"/>
        <v>1</v>
      </c>
      <c r="G3901" t="s">
        <v>18</v>
      </c>
      <c r="H3901">
        <f t="shared" si="602"/>
        <v>0</v>
      </c>
      <c r="I3901">
        <f t="shared" si="603"/>
        <v>1</v>
      </c>
      <c r="J3901">
        <f t="shared" si="604"/>
        <v>0</v>
      </c>
      <c r="K3901" t="s">
        <v>15</v>
      </c>
      <c r="L3901">
        <f t="shared" si="605"/>
        <v>1</v>
      </c>
      <c r="M3901" t="s">
        <v>21</v>
      </c>
      <c r="N3901">
        <f t="shared" si="606"/>
        <v>0</v>
      </c>
      <c r="O3901">
        <f t="shared" si="607"/>
        <v>0</v>
      </c>
      <c r="P3901">
        <v>71.08</v>
      </c>
      <c r="Q3901">
        <f t="shared" si="608"/>
        <v>-0.77447773033635137</v>
      </c>
      <c r="R3901">
        <v>21.5</v>
      </c>
      <c r="S3901">
        <f t="shared" si="609"/>
        <v>-0.95625639246083627</v>
      </c>
      <c r="T3901" s="8">
        <v>0</v>
      </c>
    </row>
    <row r="3902" spans="1:20" x14ac:dyDescent="0.35">
      <c r="A3902">
        <v>63</v>
      </c>
      <c r="B3902">
        <f t="shared" si="600"/>
        <v>0.87452480986786996</v>
      </c>
      <c r="C3902">
        <v>1</v>
      </c>
      <c r="D3902">
        <v>0</v>
      </c>
      <c r="E3902" t="s">
        <v>13</v>
      </c>
      <c r="F3902">
        <f t="shared" si="601"/>
        <v>1</v>
      </c>
      <c r="G3902" t="s">
        <v>14</v>
      </c>
      <c r="H3902">
        <f t="shared" si="602"/>
        <v>1</v>
      </c>
      <c r="I3902">
        <f t="shared" si="603"/>
        <v>0</v>
      </c>
      <c r="J3902">
        <f t="shared" si="604"/>
        <v>0</v>
      </c>
      <c r="K3902" t="s">
        <v>15</v>
      </c>
      <c r="L3902">
        <f t="shared" si="605"/>
        <v>1</v>
      </c>
      <c r="M3902" t="s">
        <v>21</v>
      </c>
      <c r="N3902">
        <f t="shared" si="606"/>
        <v>0</v>
      </c>
      <c r="O3902">
        <f t="shared" si="607"/>
        <v>0</v>
      </c>
      <c r="P3902">
        <v>81.540000000000006</v>
      </c>
      <c r="Q3902">
        <f t="shared" si="608"/>
        <v>-0.54346621978325194</v>
      </c>
      <c r="R3902">
        <v>24.2</v>
      </c>
      <c r="S3902">
        <f t="shared" si="609"/>
        <v>-0.60555279206790646</v>
      </c>
      <c r="T3902" s="8">
        <v>0</v>
      </c>
    </row>
    <row r="3903" spans="1:20" x14ac:dyDescent="0.35">
      <c r="A3903">
        <v>46</v>
      </c>
      <c r="B3903">
        <f t="shared" si="600"/>
        <v>0.12265954361005722</v>
      </c>
      <c r="C3903">
        <v>0</v>
      </c>
      <c r="D3903">
        <v>0</v>
      </c>
      <c r="E3903" t="s">
        <v>23</v>
      </c>
      <c r="F3903">
        <f t="shared" si="601"/>
        <v>0</v>
      </c>
      <c r="G3903" t="s">
        <v>14</v>
      </c>
      <c r="H3903">
        <f t="shared" si="602"/>
        <v>1</v>
      </c>
      <c r="I3903">
        <f t="shared" si="603"/>
        <v>0</v>
      </c>
      <c r="J3903">
        <f t="shared" si="604"/>
        <v>0</v>
      </c>
      <c r="K3903" t="s">
        <v>15</v>
      </c>
      <c r="L3903">
        <f t="shared" si="605"/>
        <v>1</v>
      </c>
      <c r="M3903" t="s">
        <v>21</v>
      </c>
      <c r="N3903">
        <f t="shared" si="606"/>
        <v>0</v>
      </c>
      <c r="O3903">
        <f t="shared" si="607"/>
        <v>0</v>
      </c>
      <c r="P3903">
        <v>159.66999999999999</v>
      </c>
      <c r="Q3903">
        <f t="shared" si="608"/>
        <v>1.1820528356195812</v>
      </c>
      <c r="R3903">
        <v>37.299999999999997</v>
      </c>
      <c r="S3903">
        <f t="shared" si="609"/>
        <v>1.0960091209496421</v>
      </c>
      <c r="T3903" s="8">
        <v>0</v>
      </c>
    </row>
    <row r="3904" spans="1:20" x14ac:dyDescent="0.35">
      <c r="A3904">
        <v>54</v>
      </c>
      <c r="B3904">
        <f t="shared" si="600"/>
        <v>0.47647849243726326</v>
      </c>
      <c r="C3904">
        <v>0</v>
      </c>
      <c r="D3904">
        <v>0</v>
      </c>
      <c r="E3904" t="s">
        <v>13</v>
      </c>
      <c r="F3904">
        <f t="shared" si="601"/>
        <v>1</v>
      </c>
      <c r="G3904" t="s">
        <v>14</v>
      </c>
      <c r="H3904">
        <f t="shared" si="602"/>
        <v>1</v>
      </c>
      <c r="I3904">
        <f t="shared" si="603"/>
        <v>0</v>
      </c>
      <c r="J3904">
        <f t="shared" si="604"/>
        <v>0</v>
      </c>
      <c r="K3904" t="s">
        <v>15</v>
      </c>
      <c r="L3904">
        <f t="shared" si="605"/>
        <v>1</v>
      </c>
      <c r="M3904" t="s">
        <v>22</v>
      </c>
      <c r="N3904">
        <f t="shared" si="606"/>
        <v>0</v>
      </c>
      <c r="O3904">
        <f t="shared" si="607"/>
        <v>1</v>
      </c>
      <c r="P3904">
        <v>93.96</v>
      </c>
      <c r="Q3904">
        <f t="shared" si="608"/>
        <v>-0.26916765753951494</v>
      </c>
      <c r="R3904">
        <v>33.299999999999997</v>
      </c>
      <c r="S3904">
        <f t="shared" si="609"/>
        <v>0.57644823147863489</v>
      </c>
      <c r="T3904" s="8">
        <v>0</v>
      </c>
    </row>
    <row r="3905" spans="1:20" x14ac:dyDescent="0.35">
      <c r="A3905">
        <v>66</v>
      </c>
      <c r="B3905">
        <f t="shared" si="600"/>
        <v>1.0072069156780723</v>
      </c>
      <c r="C3905">
        <v>0</v>
      </c>
      <c r="D3905">
        <v>0</v>
      </c>
      <c r="E3905" t="s">
        <v>13</v>
      </c>
      <c r="F3905">
        <f t="shared" si="601"/>
        <v>1</v>
      </c>
      <c r="G3905" t="s">
        <v>14</v>
      </c>
      <c r="H3905">
        <f t="shared" si="602"/>
        <v>1</v>
      </c>
      <c r="I3905">
        <f t="shared" si="603"/>
        <v>0</v>
      </c>
      <c r="J3905">
        <f t="shared" si="604"/>
        <v>0</v>
      </c>
      <c r="K3905" t="s">
        <v>15</v>
      </c>
      <c r="L3905">
        <f t="shared" si="605"/>
        <v>1</v>
      </c>
      <c r="M3905" t="s">
        <v>21</v>
      </c>
      <c r="N3905">
        <f t="shared" si="606"/>
        <v>0</v>
      </c>
      <c r="O3905">
        <f t="shared" si="607"/>
        <v>0</v>
      </c>
      <c r="P3905">
        <v>103.01</v>
      </c>
      <c r="Q3905">
        <f t="shared" si="608"/>
        <v>-6.9296321927129659E-2</v>
      </c>
      <c r="R3905">
        <v>33.1</v>
      </c>
      <c r="S3905">
        <f t="shared" si="609"/>
        <v>0.5504701870050851</v>
      </c>
      <c r="T3905" s="8">
        <v>0</v>
      </c>
    </row>
    <row r="3906" spans="1:20" x14ac:dyDescent="0.35">
      <c r="A3906">
        <v>29</v>
      </c>
      <c r="B3906">
        <f t="shared" si="600"/>
        <v>-0.62920572264775554</v>
      </c>
      <c r="C3906">
        <v>0</v>
      </c>
      <c r="D3906">
        <v>0</v>
      </c>
      <c r="E3906" t="s">
        <v>13</v>
      </c>
      <c r="F3906">
        <f t="shared" si="601"/>
        <v>1</v>
      </c>
      <c r="G3906" t="s">
        <v>25</v>
      </c>
      <c r="H3906">
        <f t="shared" si="602"/>
        <v>0</v>
      </c>
      <c r="I3906">
        <f t="shared" si="603"/>
        <v>0</v>
      </c>
      <c r="J3906">
        <f t="shared" si="604"/>
        <v>1</v>
      </c>
      <c r="K3906" t="s">
        <v>19</v>
      </c>
      <c r="L3906">
        <f t="shared" si="605"/>
        <v>0</v>
      </c>
      <c r="M3906" t="s">
        <v>21</v>
      </c>
      <c r="N3906">
        <f t="shared" si="606"/>
        <v>0</v>
      </c>
      <c r="O3906">
        <f t="shared" si="607"/>
        <v>0</v>
      </c>
      <c r="P3906">
        <v>92.49</v>
      </c>
      <c r="Q3906">
        <f t="shared" si="608"/>
        <v>-0.30163294630749349</v>
      </c>
      <c r="R3906">
        <v>22.2</v>
      </c>
      <c r="S3906">
        <f t="shared" si="609"/>
        <v>-0.86533323680341012</v>
      </c>
      <c r="T3906" s="8">
        <v>0</v>
      </c>
    </row>
    <row r="3907" spans="1:20" x14ac:dyDescent="0.35">
      <c r="A3907">
        <v>78</v>
      </c>
      <c r="B3907">
        <f t="shared" ref="B3907:B3970" si="610">(A3907-$V$1)/$V$2</f>
        <v>1.5379353389188812</v>
      </c>
      <c r="C3907">
        <v>0</v>
      </c>
      <c r="D3907">
        <v>0</v>
      </c>
      <c r="E3907" t="s">
        <v>13</v>
      </c>
      <c r="F3907">
        <f t="shared" ref="F3907:F3970" si="611">IF(E3907="Yes",1,0)</f>
        <v>1</v>
      </c>
      <c r="G3907" t="s">
        <v>14</v>
      </c>
      <c r="H3907">
        <f t="shared" ref="H3907:H3970" si="612">IF(G3907="Private",1,0)</f>
        <v>1</v>
      </c>
      <c r="I3907">
        <f t="shared" ref="I3907:I3970" si="613">IF(G3907="Self-employed",1,0)</f>
        <v>0</v>
      </c>
      <c r="J3907">
        <f t="shared" ref="J3907:J3970" si="614">IF(G3907="Govt_job",1,0)</f>
        <v>0</v>
      </c>
      <c r="K3907" t="s">
        <v>15</v>
      </c>
      <c r="L3907">
        <f t="shared" ref="L3907:L3970" si="615">IF(K3907="Urban",1,0)</f>
        <v>1</v>
      </c>
      <c r="M3907" t="s">
        <v>16</v>
      </c>
      <c r="N3907">
        <f t="shared" ref="N3907:N3970" si="616">IF(M3907="formerly smoked",1,0)</f>
        <v>1</v>
      </c>
      <c r="O3907">
        <f t="shared" ref="O3907:O3970" si="617">IF(M3907="smokes",1,0)</f>
        <v>0</v>
      </c>
      <c r="P3907">
        <v>208.85</v>
      </c>
      <c r="Q3907">
        <f t="shared" ref="Q3907:Q3970" si="618">(P3907-$W$5)/$W$6</f>
        <v>2.2682044693673271</v>
      </c>
      <c r="R3907">
        <v>24.4</v>
      </c>
      <c r="S3907">
        <f t="shared" ref="S3907:S3970" si="619">(R3907-$V$11)/$V$12</f>
        <v>-0.57957474759435612</v>
      </c>
      <c r="T3907" s="8">
        <v>0</v>
      </c>
    </row>
    <row r="3908" spans="1:20" x14ac:dyDescent="0.35">
      <c r="A3908">
        <v>56</v>
      </c>
      <c r="B3908">
        <f t="shared" si="610"/>
        <v>0.56493322964406478</v>
      </c>
      <c r="C3908">
        <v>0</v>
      </c>
      <c r="D3908">
        <v>0</v>
      </c>
      <c r="E3908" t="s">
        <v>13</v>
      </c>
      <c r="F3908">
        <f t="shared" si="611"/>
        <v>1</v>
      </c>
      <c r="G3908" t="s">
        <v>25</v>
      </c>
      <c r="H3908">
        <f t="shared" si="612"/>
        <v>0</v>
      </c>
      <c r="I3908">
        <f t="shared" si="613"/>
        <v>0</v>
      </c>
      <c r="J3908">
        <f t="shared" si="614"/>
        <v>1</v>
      </c>
      <c r="K3908" t="s">
        <v>15</v>
      </c>
      <c r="L3908">
        <f t="shared" si="615"/>
        <v>1</v>
      </c>
      <c r="M3908" t="s">
        <v>22</v>
      </c>
      <c r="N3908">
        <f t="shared" si="616"/>
        <v>0</v>
      </c>
      <c r="O3908">
        <f t="shared" si="617"/>
        <v>1</v>
      </c>
      <c r="P3908">
        <v>122.39</v>
      </c>
      <c r="Q3908">
        <f t="shared" si="618"/>
        <v>0.35871544427928159</v>
      </c>
      <c r="R3908">
        <v>30.3</v>
      </c>
      <c r="S3908">
        <f t="shared" si="619"/>
        <v>0.18677756437537987</v>
      </c>
      <c r="T3908" s="8">
        <v>0</v>
      </c>
    </row>
    <row r="3909" spans="1:20" x14ac:dyDescent="0.35">
      <c r="A3909">
        <v>57</v>
      </c>
      <c r="B3909">
        <f t="shared" si="610"/>
        <v>0.60916059824746549</v>
      </c>
      <c r="C3909">
        <v>0</v>
      </c>
      <c r="D3909">
        <v>0</v>
      </c>
      <c r="E3909" t="s">
        <v>13</v>
      </c>
      <c r="F3909">
        <f t="shared" si="611"/>
        <v>1</v>
      </c>
      <c r="G3909" t="s">
        <v>14</v>
      </c>
      <c r="H3909">
        <f t="shared" si="612"/>
        <v>1</v>
      </c>
      <c r="I3909">
        <f t="shared" si="613"/>
        <v>0</v>
      </c>
      <c r="J3909">
        <f t="shared" si="614"/>
        <v>0</v>
      </c>
      <c r="K3909" t="s">
        <v>19</v>
      </c>
      <c r="L3909">
        <f t="shared" si="615"/>
        <v>0</v>
      </c>
      <c r="M3909" t="s">
        <v>22</v>
      </c>
      <c r="N3909">
        <f t="shared" si="616"/>
        <v>0</v>
      </c>
      <c r="O3909">
        <f t="shared" si="617"/>
        <v>1</v>
      </c>
      <c r="P3909">
        <v>65.91</v>
      </c>
      <c r="Q3909">
        <f t="shared" si="618"/>
        <v>-0.88865837178563656</v>
      </c>
      <c r="R3909">
        <v>28.2</v>
      </c>
      <c r="S3909">
        <f t="shared" si="619"/>
        <v>-8.599190259689915E-2</v>
      </c>
      <c r="T3909" s="8">
        <v>0</v>
      </c>
    </row>
    <row r="3910" spans="1:20" x14ac:dyDescent="0.35">
      <c r="A3910">
        <v>2</v>
      </c>
      <c r="B3910">
        <f t="shared" si="610"/>
        <v>-1.8233446749395759</v>
      </c>
      <c r="C3910">
        <v>0</v>
      </c>
      <c r="D3910">
        <v>0</v>
      </c>
      <c r="E3910" t="s">
        <v>23</v>
      </c>
      <c r="F3910">
        <f t="shared" si="611"/>
        <v>0</v>
      </c>
      <c r="G3910" t="s">
        <v>26</v>
      </c>
      <c r="H3910">
        <f t="shared" si="612"/>
        <v>0</v>
      </c>
      <c r="I3910">
        <f t="shared" si="613"/>
        <v>0</v>
      </c>
      <c r="J3910">
        <f t="shared" si="614"/>
        <v>0</v>
      </c>
      <c r="K3910" t="s">
        <v>19</v>
      </c>
      <c r="L3910">
        <f t="shared" si="615"/>
        <v>0</v>
      </c>
      <c r="M3910" t="s">
        <v>21</v>
      </c>
      <c r="N3910">
        <f t="shared" si="616"/>
        <v>0</v>
      </c>
      <c r="O3910">
        <f t="shared" si="617"/>
        <v>0</v>
      </c>
      <c r="P3910">
        <v>70.25</v>
      </c>
      <c r="Q3910">
        <f t="shared" si="618"/>
        <v>-0.79280847161350931</v>
      </c>
      <c r="R3910">
        <v>17</v>
      </c>
      <c r="S3910">
        <f t="shared" si="619"/>
        <v>-1.5407623931157195</v>
      </c>
      <c r="T3910" s="8">
        <v>0</v>
      </c>
    </row>
    <row r="3911" spans="1:20" x14ac:dyDescent="0.35">
      <c r="A3911">
        <v>49</v>
      </c>
      <c r="B3911">
        <f t="shared" si="610"/>
        <v>0.2553416494202595</v>
      </c>
      <c r="C3911">
        <v>0</v>
      </c>
      <c r="D3911">
        <v>0</v>
      </c>
      <c r="E3911" t="s">
        <v>13</v>
      </c>
      <c r="F3911">
        <f t="shared" si="611"/>
        <v>1</v>
      </c>
      <c r="G3911" t="s">
        <v>14</v>
      </c>
      <c r="H3911">
        <f t="shared" si="612"/>
        <v>1</v>
      </c>
      <c r="I3911">
        <f t="shared" si="613"/>
        <v>0</v>
      </c>
      <c r="J3911">
        <f t="shared" si="614"/>
        <v>0</v>
      </c>
      <c r="K3911" t="s">
        <v>15</v>
      </c>
      <c r="L3911">
        <f t="shared" si="615"/>
        <v>1</v>
      </c>
      <c r="M3911" t="s">
        <v>22</v>
      </c>
      <c r="N3911">
        <f t="shared" si="616"/>
        <v>0</v>
      </c>
      <c r="O3911">
        <f t="shared" si="617"/>
        <v>1</v>
      </c>
      <c r="P3911">
        <v>219.7</v>
      </c>
      <c r="Q3911">
        <f t="shared" si="618"/>
        <v>2.5078292197976451</v>
      </c>
      <c r="R3911">
        <v>53.8</v>
      </c>
      <c r="S3911">
        <f t="shared" si="619"/>
        <v>3.2391977900175473</v>
      </c>
      <c r="T3911" s="8">
        <v>0</v>
      </c>
    </row>
    <row r="3912" spans="1:20" x14ac:dyDescent="0.35">
      <c r="A3912">
        <v>31</v>
      </c>
      <c r="B3912">
        <f t="shared" si="610"/>
        <v>-0.54075098544095401</v>
      </c>
      <c r="C3912">
        <v>0</v>
      </c>
      <c r="D3912">
        <v>0</v>
      </c>
      <c r="E3912" t="s">
        <v>13</v>
      </c>
      <c r="F3912">
        <f t="shared" si="611"/>
        <v>1</v>
      </c>
      <c r="G3912" t="s">
        <v>25</v>
      </c>
      <c r="H3912">
        <f t="shared" si="612"/>
        <v>0</v>
      </c>
      <c r="I3912">
        <f t="shared" si="613"/>
        <v>0</v>
      </c>
      <c r="J3912">
        <f t="shared" si="614"/>
        <v>1</v>
      </c>
      <c r="K3912" t="s">
        <v>15</v>
      </c>
      <c r="L3912">
        <f t="shared" si="615"/>
        <v>1</v>
      </c>
      <c r="M3912" t="s">
        <v>16</v>
      </c>
      <c r="N3912">
        <f t="shared" si="616"/>
        <v>1</v>
      </c>
      <c r="O3912">
        <f t="shared" si="617"/>
        <v>0</v>
      </c>
      <c r="P3912">
        <v>65.7</v>
      </c>
      <c r="Q3912">
        <f t="shared" si="618"/>
        <v>-0.89329627018106195</v>
      </c>
      <c r="R3912">
        <v>30.4</v>
      </c>
      <c r="S3912">
        <f t="shared" si="619"/>
        <v>0.19976658661215477</v>
      </c>
      <c r="T3912" s="8">
        <v>0</v>
      </c>
    </row>
    <row r="3913" spans="1:20" x14ac:dyDescent="0.35">
      <c r="A3913">
        <v>47</v>
      </c>
      <c r="B3913">
        <f t="shared" si="610"/>
        <v>0.16688691221345797</v>
      </c>
      <c r="C3913">
        <v>0</v>
      </c>
      <c r="D3913">
        <v>0</v>
      </c>
      <c r="E3913" t="s">
        <v>13</v>
      </c>
      <c r="F3913">
        <f t="shared" si="611"/>
        <v>1</v>
      </c>
      <c r="G3913" t="s">
        <v>14</v>
      </c>
      <c r="H3913">
        <f t="shared" si="612"/>
        <v>1</v>
      </c>
      <c r="I3913">
        <f t="shared" si="613"/>
        <v>0</v>
      </c>
      <c r="J3913">
        <f t="shared" si="614"/>
        <v>0</v>
      </c>
      <c r="K3913" t="s">
        <v>15</v>
      </c>
      <c r="L3913">
        <f t="shared" si="615"/>
        <v>1</v>
      </c>
      <c r="M3913" t="s">
        <v>22</v>
      </c>
      <c r="N3913">
        <f t="shared" si="616"/>
        <v>0</v>
      </c>
      <c r="O3913">
        <f t="shared" si="617"/>
        <v>1</v>
      </c>
      <c r="P3913">
        <v>67.08</v>
      </c>
      <c r="Q3913">
        <f t="shared" si="618"/>
        <v>-0.86281865215398013</v>
      </c>
      <c r="R3913">
        <v>22.3</v>
      </c>
      <c r="S3913">
        <f t="shared" si="619"/>
        <v>-0.85234421456663467</v>
      </c>
      <c r="T3913" s="8">
        <v>0</v>
      </c>
    </row>
    <row r="3914" spans="1:20" x14ac:dyDescent="0.35">
      <c r="A3914">
        <v>37</v>
      </c>
      <c r="B3914">
        <f t="shared" si="610"/>
        <v>-0.27538677382054955</v>
      </c>
      <c r="C3914">
        <v>0</v>
      </c>
      <c r="D3914">
        <v>0</v>
      </c>
      <c r="E3914" t="s">
        <v>13</v>
      </c>
      <c r="F3914">
        <f t="shared" si="611"/>
        <v>1</v>
      </c>
      <c r="G3914" t="s">
        <v>25</v>
      </c>
      <c r="H3914">
        <f t="shared" si="612"/>
        <v>0</v>
      </c>
      <c r="I3914">
        <f t="shared" si="613"/>
        <v>0</v>
      </c>
      <c r="J3914">
        <f t="shared" si="614"/>
        <v>1</v>
      </c>
      <c r="K3914" t="s">
        <v>19</v>
      </c>
      <c r="L3914">
        <f t="shared" si="615"/>
        <v>0</v>
      </c>
      <c r="M3914" t="s">
        <v>21</v>
      </c>
      <c r="N3914">
        <f t="shared" si="616"/>
        <v>0</v>
      </c>
      <c r="O3914">
        <f t="shared" si="617"/>
        <v>0</v>
      </c>
      <c r="P3914">
        <v>107.58</v>
      </c>
      <c r="Q3914">
        <f t="shared" si="618"/>
        <v>3.1633181249511047E-2</v>
      </c>
      <c r="R3914">
        <v>25.3</v>
      </c>
      <c r="S3914">
        <f t="shared" si="619"/>
        <v>-0.46267354746337924</v>
      </c>
      <c r="T3914" s="8">
        <v>0</v>
      </c>
    </row>
    <row r="3915" spans="1:20" x14ac:dyDescent="0.35">
      <c r="A3915">
        <v>79</v>
      </c>
      <c r="B3915">
        <f t="shared" si="610"/>
        <v>1.5821627075222819</v>
      </c>
      <c r="C3915">
        <v>0</v>
      </c>
      <c r="D3915">
        <v>0</v>
      </c>
      <c r="E3915" t="s">
        <v>13</v>
      </c>
      <c r="F3915">
        <f t="shared" si="611"/>
        <v>1</v>
      </c>
      <c r="G3915" t="s">
        <v>14</v>
      </c>
      <c r="H3915">
        <f t="shared" si="612"/>
        <v>1</v>
      </c>
      <c r="I3915">
        <f t="shared" si="613"/>
        <v>0</v>
      </c>
      <c r="J3915">
        <f t="shared" si="614"/>
        <v>0</v>
      </c>
      <c r="K3915" t="s">
        <v>19</v>
      </c>
      <c r="L3915">
        <f t="shared" si="615"/>
        <v>0</v>
      </c>
      <c r="M3915" t="s">
        <v>22</v>
      </c>
      <c r="N3915">
        <f t="shared" si="616"/>
        <v>0</v>
      </c>
      <c r="O3915">
        <f t="shared" si="617"/>
        <v>1</v>
      </c>
      <c r="P3915">
        <v>208.05</v>
      </c>
      <c r="Q3915">
        <f t="shared" si="618"/>
        <v>2.2505362850038018</v>
      </c>
      <c r="R3915">
        <v>28.1</v>
      </c>
      <c r="S3915">
        <f t="shared" si="619"/>
        <v>-9.8980924833674058E-2</v>
      </c>
      <c r="T3915" s="8">
        <v>0</v>
      </c>
    </row>
    <row r="3916" spans="1:20" x14ac:dyDescent="0.35">
      <c r="A3916">
        <v>65</v>
      </c>
      <c r="B3916">
        <f t="shared" si="610"/>
        <v>0.96297954707467148</v>
      </c>
      <c r="C3916">
        <v>0</v>
      </c>
      <c r="D3916">
        <v>0</v>
      </c>
      <c r="E3916" t="s">
        <v>13</v>
      </c>
      <c r="F3916">
        <f t="shared" si="611"/>
        <v>1</v>
      </c>
      <c r="G3916" t="s">
        <v>14</v>
      </c>
      <c r="H3916">
        <f t="shared" si="612"/>
        <v>1</v>
      </c>
      <c r="I3916">
        <f t="shared" si="613"/>
        <v>0</v>
      </c>
      <c r="J3916">
        <f t="shared" si="614"/>
        <v>0</v>
      </c>
      <c r="K3916" t="s">
        <v>19</v>
      </c>
      <c r="L3916">
        <f t="shared" si="615"/>
        <v>0</v>
      </c>
      <c r="M3916" t="s">
        <v>21</v>
      </c>
      <c r="N3916">
        <f t="shared" si="616"/>
        <v>0</v>
      </c>
      <c r="O3916">
        <f t="shared" si="617"/>
        <v>0</v>
      </c>
      <c r="P3916">
        <v>95.87</v>
      </c>
      <c r="Q3916">
        <f t="shared" si="618"/>
        <v>-0.22698486737159698</v>
      </c>
      <c r="R3916">
        <v>29.8</v>
      </c>
      <c r="S3916">
        <f t="shared" si="619"/>
        <v>0.12183245319150394</v>
      </c>
      <c r="T3916" s="8">
        <v>0</v>
      </c>
    </row>
    <row r="3917" spans="1:20" x14ac:dyDescent="0.35">
      <c r="A3917">
        <v>61</v>
      </c>
      <c r="B3917">
        <f t="shared" si="610"/>
        <v>0.78607007266106854</v>
      </c>
      <c r="C3917">
        <v>0</v>
      </c>
      <c r="D3917">
        <v>0</v>
      </c>
      <c r="E3917" t="s">
        <v>13</v>
      </c>
      <c r="F3917">
        <f t="shared" si="611"/>
        <v>1</v>
      </c>
      <c r="G3917" t="s">
        <v>14</v>
      </c>
      <c r="H3917">
        <f t="shared" si="612"/>
        <v>1</v>
      </c>
      <c r="I3917">
        <f t="shared" si="613"/>
        <v>0</v>
      </c>
      <c r="J3917">
        <f t="shared" si="614"/>
        <v>0</v>
      </c>
      <c r="K3917" t="s">
        <v>15</v>
      </c>
      <c r="L3917">
        <f t="shared" si="615"/>
        <v>1</v>
      </c>
      <c r="M3917" t="s">
        <v>16</v>
      </c>
      <c r="N3917">
        <f t="shared" si="616"/>
        <v>1</v>
      </c>
      <c r="O3917">
        <f t="shared" si="617"/>
        <v>0</v>
      </c>
      <c r="P3917">
        <v>68.17</v>
      </c>
      <c r="Q3917">
        <f t="shared" si="618"/>
        <v>-0.83874575095867621</v>
      </c>
      <c r="R3917">
        <v>43.8</v>
      </c>
      <c r="S3917">
        <f t="shared" si="619"/>
        <v>1.940295566340029</v>
      </c>
      <c r="T3917" s="8">
        <v>0</v>
      </c>
    </row>
    <row r="3918" spans="1:20" x14ac:dyDescent="0.35">
      <c r="A3918">
        <v>66</v>
      </c>
      <c r="B3918">
        <f t="shared" si="610"/>
        <v>1.0072069156780723</v>
      </c>
      <c r="C3918">
        <v>0</v>
      </c>
      <c r="D3918">
        <v>0</v>
      </c>
      <c r="E3918" t="s">
        <v>13</v>
      </c>
      <c r="F3918">
        <f t="shared" si="611"/>
        <v>1</v>
      </c>
      <c r="G3918" t="s">
        <v>14</v>
      </c>
      <c r="H3918">
        <f t="shared" si="612"/>
        <v>1</v>
      </c>
      <c r="I3918">
        <f t="shared" si="613"/>
        <v>0</v>
      </c>
      <c r="J3918">
        <f t="shared" si="614"/>
        <v>0</v>
      </c>
      <c r="K3918" t="s">
        <v>15</v>
      </c>
      <c r="L3918">
        <f t="shared" si="615"/>
        <v>1</v>
      </c>
      <c r="M3918" t="s">
        <v>22</v>
      </c>
      <c r="N3918">
        <f t="shared" si="616"/>
        <v>0</v>
      </c>
      <c r="O3918">
        <f t="shared" si="617"/>
        <v>1</v>
      </c>
      <c r="P3918">
        <v>95.37</v>
      </c>
      <c r="Q3918">
        <f t="shared" si="618"/>
        <v>-0.23802748259880058</v>
      </c>
      <c r="R3918">
        <v>34.5</v>
      </c>
      <c r="S3918">
        <f t="shared" si="619"/>
        <v>0.73231649831993739</v>
      </c>
      <c r="T3918" s="8">
        <v>0</v>
      </c>
    </row>
    <row r="3919" spans="1:20" x14ac:dyDescent="0.35">
      <c r="A3919">
        <v>24</v>
      </c>
      <c r="B3919">
        <f t="shared" si="610"/>
        <v>-0.8503425656647593</v>
      </c>
      <c r="C3919">
        <v>0</v>
      </c>
      <c r="D3919">
        <v>0</v>
      </c>
      <c r="E3919" t="s">
        <v>23</v>
      </c>
      <c r="F3919">
        <f t="shared" si="611"/>
        <v>0</v>
      </c>
      <c r="G3919" t="s">
        <v>14</v>
      </c>
      <c r="H3919">
        <f t="shared" si="612"/>
        <v>1</v>
      </c>
      <c r="I3919">
        <f t="shared" si="613"/>
        <v>0</v>
      </c>
      <c r="J3919">
        <f t="shared" si="614"/>
        <v>0</v>
      </c>
      <c r="K3919" t="s">
        <v>15</v>
      </c>
      <c r="L3919">
        <f t="shared" si="615"/>
        <v>1</v>
      </c>
      <c r="M3919" t="s">
        <v>21</v>
      </c>
      <c r="N3919">
        <f t="shared" si="616"/>
        <v>0</v>
      </c>
      <c r="O3919">
        <f t="shared" si="617"/>
        <v>0</v>
      </c>
      <c r="P3919">
        <v>90</v>
      </c>
      <c r="Q3919">
        <f t="shared" si="618"/>
        <v>-0.35662517013896727</v>
      </c>
      <c r="R3919">
        <v>25.5</v>
      </c>
      <c r="S3919">
        <f t="shared" si="619"/>
        <v>-0.43669550298982895</v>
      </c>
      <c r="T3919" s="8">
        <v>0</v>
      </c>
    </row>
    <row r="3920" spans="1:20" x14ac:dyDescent="0.35">
      <c r="A3920">
        <v>66</v>
      </c>
      <c r="B3920">
        <f t="shared" si="610"/>
        <v>1.0072069156780723</v>
      </c>
      <c r="C3920">
        <v>0</v>
      </c>
      <c r="D3920">
        <v>0</v>
      </c>
      <c r="E3920" t="s">
        <v>13</v>
      </c>
      <c r="F3920">
        <f t="shared" si="611"/>
        <v>1</v>
      </c>
      <c r="G3920" t="s">
        <v>18</v>
      </c>
      <c r="H3920">
        <f t="shared" si="612"/>
        <v>0</v>
      </c>
      <c r="I3920">
        <f t="shared" si="613"/>
        <v>1</v>
      </c>
      <c r="J3920">
        <f t="shared" si="614"/>
        <v>0</v>
      </c>
      <c r="K3920" t="s">
        <v>19</v>
      </c>
      <c r="L3920">
        <f t="shared" si="615"/>
        <v>0</v>
      </c>
      <c r="M3920" t="s">
        <v>22</v>
      </c>
      <c r="N3920">
        <f t="shared" si="616"/>
        <v>0</v>
      </c>
      <c r="O3920">
        <f t="shared" si="617"/>
        <v>1</v>
      </c>
      <c r="P3920">
        <v>106.1</v>
      </c>
      <c r="Q3920">
        <f t="shared" si="618"/>
        <v>-1.0529598230116784E-3</v>
      </c>
      <c r="R3920">
        <v>31.5</v>
      </c>
      <c r="S3920">
        <f t="shared" si="619"/>
        <v>0.34264583121668196</v>
      </c>
      <c r="T3920" s="8">
        <v>0</v>
      </c>
    </row>
    <row r="3921" spans="1:20" x14ac:dyDescent="0.35">
      <c r="A3921">
        <v>64</v>
      </c>
      <c r="B3921">
        <f t="shared" si="610"/>
        <v>0.91875217847127078</v>
      </c>
      <c r="C3921">
        <v>1</v>
      </c>
      <c r="D3921">
        <v>0</v>
      </c>
      <c r="E3921" t="s">
        <v>13</v>
      </c>
      <c r="F3921">
        <f t="shared" si="611"/>
        <v>1</v>
      </c>
      <c r="G3921" t="s">
        <v>14</v>
      </c>
      <c r="H3921">
        <f t="shared" si="612"/>
        <v>1</v>
      </c>
      <c r="I3921">
        <f t="shared" si="613"/>
        <v>0</v>
      </c>
      <c r="J3921">
        <f t="shared" si="614"/>
        <v>0</v>
      </c>
      <c r="K3921" t="s">
        <v>19</v>
      </c>
      <c r="L3921">
        <f t="shared" si="615"/>
        <v>0</v>
      </c>
      <c r="M3921" t="s">
        <v>16</v>
      </c>
      <c r="N3921">
        <f t="shared" si="616"/>
        <v>1</v>
      </c>
      <c r="O3921">
        <f t="shared" si="617"/>
        <v>0</v>
      </c>
      <c r="P3921">
        <v>56.13</v>
      </c>
      <c r="Q3921">
        <f t="shared" si="618"/>
        <v>-1.1046519256297387</v>
      </c>
      <c r="R3921">
        <v>39.200000000000003</v>
      </c>
      <c r="S3921">
        <f t="shared" si="619"/>
        <v>1.3428005434483714</v>
      </c>
      <c r="T3921" s="8">
        <v>0</v>
      </c>
    </row>
    <row r="3922" spans="1:20" x14ac:dyDescent="0.35">
      <c r="A3922">
        <v>38</v>
      </c>
      <c r="B3922">
        <f t="shared" si="610"/>
        <v>-0.23115940521714878</v>
      </c>
      <c r="C3922">
        <v>0</v>
      </c>
      <c r="D3922">
        <v>0</v>
      </c>
      <c r="E3922" t="s">
        <v>13</v>
      </c>
      <c r="F3922">
        <f t="shared" si="611"/>
        <v>1</v>
      </c>
      <c r="G3922" t="s">
        <v>14</v>
      </c>
      <c r="H3922">
        <f t="shared" si="612"/>
        <v>1</v>
      </c>
      <c r="I3922">
        <f t="shared" si="613"/>
        <v>0</v>
      </c>
      <c r="J3922">
        <f t="shared" si="614"/>
        <v>0</v>
      </c>
      <c r="K3922" t="s">
        <v>19</v>
      </c>
      <c r="L3922">
        <f t="shared" si="615"/>
        <v>0</v>
      </c>
      <c r="M3922" t="s">
        <v>22</v>
      </c>
      <c r="N3922">
        <f t="shared" si="616"/>
        <v>0</v>
      </c>
      <c r="O3922">
        <f t="shared" si="617"/>
        <v>1</v>
      </c>
      <c r="P3922">
        <v>104.03</v>
      </c>
      <c r="Q3922">
        <f t="shared" si="618"/>
        <v>-4.676938686363441E-2</v>
      </c>
      <c r="R3922">
        <v>47.3</v>
      </c>
      <c r="S3922">
        <f t="shared" si="619"/>
        <v>2.3949113446271602</v>
      </c>
      <c r="T3922" s="8">
        <v>0</v>
      </c>
    </row>
    <row r="3923" spans="1:20" x14ac:dyDescent="0.35">
      <c r="A3923">
        <v>7</v>
      </c>
      <c r="B3923">
        <f t="shared" si="610"/>
        <v>-1.6022078319225721</v>
      </c>
      <c r="C3923">
        <v>0</v>
      </c>
      <c r="D3923">
        <v>0</v>
      </c>
      <c r="E3923" t="s">
        <v>23</v>
      </c>
      <c r="F3923">
        <f t="shared" si="611"/>
        <v>0</v>
      </c>
      <c r="G3923" t="s">
        <v>26</v>
      </c>
      <c r="H3923">
        <f t="shared" si="612"/>
        <v>0</v>
      </c>
      <c r="I3923">
        <f t="shared" si="613"/>
        <v>0</v>
      </c>
      <c r="J3923">
        <f t="shared" si="614"/>
        <v>0</v>
      </c>
      <c r="K3923" t="s">
        <v>19</v>
      </c>
      <c r="L3923">
        <f t="shared" si="615"/>
        <v>0</v>
      </c>
      <c r="M3923" t="s">
        <v>21</v>
      </c>
      <c r="N3923">
        <f t="shared" si="616"/>
        <v>0</v>
      </c>
      <c r="O3923">
        <f t="shared" si="617"/>
        <v>0</v>
      </c>
      <c r="P3923">
        <v>157.01</v>
      </c>
      <c r="Q3923">
        <f t="shared" si="618"/>
        <v>1.1233061226108583</v>
      </c>
      <c r="R3923">
        <v>17</v>
      </c>
      <c r="S3923">
        <f t="shared" si="619"/>
        <v>-1.5407623931157195</v>
      </c>
      <c r="T3923" s="8">
        <v>0</v>
      </c>
    </row>
    <row r="3924" spans="1:20" x14ac:dyDescent="0.35">
      <c r="A3924">
        <v>63</v>
      </c>
      <c r="B3924">
        <f t="shared" si="610"/>
        <v>0.87452480986786996</v>
      </c>
      <c r="C3924">
        <v>0</v>
      </c>
      <c r="D3924">
        <v>0</v>
      </c>
      <c r="E3924" t="s">
        <v>13</v>
      </c>
      <c r="F3924">
        <f t="shared" si="611"/>
        <v>1</v>
      </c>
      <c r="G3924" t="s">
        <v>14</v>
      </c>
      <c r="H3924">
        <f t="shared" si="612"/>
        <v>1</v>
      </c>
      <c r="I3924">
        <f t="shared" si="613"/>
        <v>0</v>
      </c>
      <c r="J3924">
        <f t="shared" si="614"/>
        <v>0</v>
      </c>
      <c r="K3924" t="s">
        <v>15</v>
      </c>
      <c r="L3924">
        <f t="shared" si="615"/>
        <v>1</v>
      </c>
      <c r="M3924" t="s">
        <v>21</v>
      </c>
      <c r="N3924">
        <f t="shared" si="616"/>
        <v>0</v>
      </c>
      <c r="O3924">
        <f t="shared" si="617"/>
        <v>0</v>
      </c>
      <c r="P3924">
        <v>84.35</v>
      </c>
      <c r="Q3924">
        <f t="shared" si="618"/>
        <v>-0.48140672220636804</v>
      </c>
      <c r="R3924">
        <v>38.200000000000003</v>
      </c>
      <c r="S3924">
        <f t="shared" si="619"/>
        <v>1.2129103210806196</v>
      </c>
      <c r="T3924" s="8">
        <v>0</v>
      </c>
    </row>
    <row r="3925" spans="1:20" x14ac:dyDescent="0.35">
      <c r="A3925">
        <v>71</v>
      </c>
      <c r="B3925">
        <f t="shared" si="610"/>
        <v>1.2283437586950761</v>
      </c>
      <c r="C3925">
        <v>0</v>
      </c>
      <c r="D3925">
        <v>0</v>
      </c>
      <c r="E3925" t="s">
        <v>13</v>
      </c>
      <c r="F3925">
        <f t="shared" si="611"/>
        <v>1</v>
      </c>
      <c r="G3925" t="s">
        <v>14</v>
      </c>
      <c r="H3925">
        <f t="shared" si="612"/>
        <v>1</v>
      </c>
      <c r="I3925">
        <f t="shared" si="613"/>
        <v>0</v>
      </c>
      <c r="J3925">
        <f t="shared" si="614"/>
        <v>0</v>
      </c>
      <c r="K3925" t="s">
        <v>19</v>
      </c>
      <c r="L3925">
        <f t="shared" si="615"/>
        <v>0</v>
      </c>
      <c r="M3925" t="s">
        <v>21</v>
      </c>
      <c r="N3925">
        <f t="shared" si="616"/>
        <v>0</v>
      </c>
      <c r="O3925">
        <f t="shared" si="617"/>
        <v>0</v>
      </c>
      <c r="P3925">
        <v>67.989999999999995</v>
      </c>
      <c r="Q3925">
        <f t="shared" si="618"/>
        <v>-0.84272109244046967</v>
      </c>
      <c r="R3925">
        <v>31.1</v>
      </c>
      <c r="S3925">
        <f t="shared" si="619"/>
        <v>0.29068974226958139</v>
      </c>
      <c r="T3925" s="8">
        <v>0</v>
      </c>
    </row>
    <row r="3926" spans="1:20" x14ac:dyDescent="0.35">
      <c r="A3926">
        <v>18</v>
      </c>
      <c r="B3926">
        <f t="shared" si="610"/>
        <v>-1.1157067772851639</v>
      </c>
      <c r="C3926">
        <v>0</v>
      </c>
      <c r="D3926">
        <v>0</v>
      </c>
      <c r="E3926" t="s">
        <v>23</v>
      </c>
      <c r="F3926">
        <f t="shared" si="611"/>
        <v>0</v>
      </c>
      <c r="G3926" t="s">
        <v>14</v>
      </c>
      <c r="H3926">
        <f t="shared" si="612"/>
        <v>1</v>
      </c>
      <c r="I3926">
        <f t="shared" si="613"/>
        <v>0</v>
      </c>
      <c r="J3926">
        <f t="shared" si="614"/>
        <v>0</v>
      </c>
      <c r="K3926" t="s">
        <v>19</v>
      </c>
      <c r="L3926">
        <f t="shared" si="615"/>
        <v>0</v>
      </c>
      <c r="M3926" t="s">
        <v>21</v>
      </c>
      <c r="N3926">
        <f t="shared" si="616"/>
        <v>0</v>
      </c>
      <c r="O3926">
        <f t="shared" si="617"/>
        <v>0</v>
      </c>
      <c r="P3926">
        <v>118.93</v>
      </c>
      <c r="Q3926">
        <f t="shared" si="618"/>
        <v>0.28230054690703282</v>
      </c>
      <c r="R3926">
        <v>22.4</v>
      </c>
      <c r="S3926">
        <f t="shared" si="619"/>
        <v>-0.83935519232985978</v>
      </c>
      <c r="T3926" s="8">
        <v>0</v>
      </c>
    </row>
    <row r="3927" spans="1:20" x14ac:dyDescent="0.35">
      <c r="A3927">
        <v>65</v>
      </c>
      <c r="B3927">
        <f t="shared" si="610"/>
        <v>0.96297954707467148</v>
      </c>
      <c r="C3927">
        <v>0</v>
      </c>
      <c r="D3927">
        <v>0</v>
      </c>
      <c r="E3927" t="s">
        <v>13</v>
      </c>
      <c r="F3927">
        <f t="shared" si="611"/>
        <v>1</v>
      </c>
      <c r="G3927" t="s">
        <v>14</v>
      </c>
      <c r="H3927">
        <f t="shared" si="612"/>
        <v>1</v>
      </c>
      <c r="I3927">
        <f t="shared" si="613"/>
        <v>0</v>
      </c>
      <c r="J3927">
        <f t="shared" si="614"/>
        <v>0</v>
      </c>
      <c r="K3927" t="s">
        <v>19</v>
      </c>
      <c r="L3927">
        <f t="shared" si="615"/>
        <v>0</v>
      </c>
      <c r="M3927" t="s">
        <v>22</v>
      </c>
      <c r="N3927">
        <f t="shared" si="616"/>
        <v>0</v>
      </c>
      <c r="O3927">
        <f t="shared" si="617"/>
        <v>1</v>
      </c>
      <c r="P3927">
        <v>185.28</v>
      </c>
      <c r="Q3927">
        <f t="shared" si="618"/>
        <v>1.7476555875569497</v>
      </c>
      <c r="R3927">
        <v>32</v>
      </c>
      <c r="S3927">
        <f t="shared" si="619"/>
        <v>0.40759094240055788</v>
      </c>
      <c r="T3927" s="8">
        <v>0</v>
      </c>
    </row>
    <row r="3928" spans="1:20" x14ac:dyDescent="0.35">
      <c r="A3928">
        <v>57</v>
      </c>
      <c r="B3928">
        <f t="shared" si="610"/>
        <v>0.60916059824746549</v>
      </c>
      <c r="C3928">
        <v>0</v>
      </c>
      <c r="D3928">
        <v>0</v>
      </c>
      <c r="E3928" t="s">
        <v>13</v>
      </c>
      <c r="F3928">
        <f t="shared" si="611"/>
        <v>1</v>
      </c>
      <c r="G3928" t="s">
        <v>14</v>
      </c>
      <c r="H3928">
        <f t="shared" si="612"/>
        <v>1</v>
      </c>
      <c r="I3928">
        <f t="shared" si="613"/>
        <v>0</v>
      </c>
      <c r="J3928">
        <f t="shared" si="614"/>
        <v>0</v>
      </c>
      <c r="K3928" t="s">
        <v>19</v>
      </c>
      <c r="L3928">
        <f t="shared" si="615"/>
        <v>0</v>
      </c>
      <c r="M3928" t="s">
        <v>22</v>
      </c>
      <c r="N3928">
        <f t="shared" si="616"/>
        <v>0</v>
      </c>
      <c r="O3928">
        <f t="shared" si="617"/>
        <v>1</v>
      </c>
      <c r="P3928">
        <v>82.08</v>
      </c>
      <c r="Q3928">
        <f t="shared" si="618"/>
        <v>-0.53154019533787222</v>
      </c>
      <c r="R3928">
        <v>24.7</v>
      </c>
      <c r="S3928">
        <f t="shared" si="619"/>
        <v>-0.54060768088403055</v>
      </c>
      <c r="T3928" s="8">
        <v>0</v>
      </c>
    </row>
    <row r="3929" spans="1:20" x14ac:dyDescent="0.35">
      <c r="A3929">
        <v>62</v>
      </c>
      <c r="B3929">
        <f t="shared" si="610"/>
        <v>0.83029744126446925</v>
      </c>
      <c r="C3929">
        <v>0</v>
      </c>
      <c r="D3929">
        <v>0</v>
      </c>
      <c r="E3929" t="s">
        <v>13</v>
      </c>
      <c r="F3929">
        <f t="shared" si="611"/>
        <v>1</v>
      </c>
      <c r="G3929" t="s">
        <v>14</v>
      </c>
      <c r="H3929">
        <f t="shared" si="612"/>
        <v>1</v>
      </c>
      <c r="I3929">
        <f t="shared" si="613"/>
        <v>0</v>
      </c>
      <c r="J3929">
        <f t="shared" si="614"/>
        <v>0</v>
      </c>
      <c r="K3929" t="s">
        <v>15</v>
      </c>
      <c r="L3929">
        <f t="shared" si="615"/>
        <v>1</v>
      </c>
      <c r="M3929" t="s">
        <v>16</v>
      </c>
      <c r="N3929">
        <f t="shared" si="616"/>
        <v>1</v>
      </c>
      <c r="O3929">
        <f t="shared" si="617"/>
        <v>0</v>
      </c>
      <c r="P3929">
        <v>88.32</v>
      </c>
      <c r="Q3929">
        <f t="shared" si="618"/>
        <v>-0.39372835730237155</v>
      </c>
      <c r="R3929">
        <v>36.299999999999997</v>
      </c>
      <c r="S3929">
        <f t="shared" si="619"/>
        <v>0.96611889858189037</v>
      </c>
      <c r="T3929" s="8">
        <v>0</v>
      </c>
    </row>
    <row r="3930" spans="1:20" x14ac:dyDescent="0.35">
      <c r="A3930">
        <v>1.8</v>
      </c>
      <c r="B3930">
        <f t="shared" si="610"/>
        <v>-1.8321901486602561</v>
      </c>
      <c r="C3930">
        <v>0</v>
      </c>
      <c r="D3930">
        <v>0</v>
      </c>
      <c r="E3930" t="s">
        <v>23</v>
      </c>
      <c r="F3930">
        <f t="shared" si="611"/>
        <v>0</v>
      </c>
      <c r="G3930" t="s">
        <v>26</v>
      </c>
      <c r="H3930">
        <f t="shared" si="612"/>
        <v>0</v>
      </c>
      <c r="I3930">
        <f t="shared" si="613"/>
        <v>0</v>
      </c>
      <c r="J3930">
        <f t="shared" si="614"/>
        <v>0</v>
      </c>
      <c r="K3930" t="s">
        <v>19</v>
      </c>
      <c r="L3930">
        <f t="shared" si="615"/>
        <v>0</v>
      </c>
      <c r="M3930" t="s">
        <v>21</v>
      </c>
      <c r="N3930">
        <f t="shared" si="616"/>
        <v>0</v>
      </c>
      <c r="O3930">
        <f t="shared" si="617"/>
        <v>0</v>
      </c>
      <c r="P3930">
        <v>85.16</v>
      </c>
      <c r="Q3930">
        <f t="shared" si="618"/>
        <v>-0.46351768553829814</v>
      </c>
      <c r="R3930">
        <v>20.2</v>
      </c>
      <c r="S3930">
        <f t="shared" si="619"/>
        <v>-1.1251136815389138</v>
      </c>
      <c r="T3930" s="8">
        <v>0</v>
      </c>
    </row>
    <row r="3931" spans="1:20" x14ac:dyDescent="0.35">
      <c r="A3931">
        <v>35</v>
      </c>
      <c r="B3931">
        <f t="shared" si="610"/>
        <v>-0.36384151102735102</v>
      </c>
      <c r="C3931">
        <v>0</v>
      </c>
      <c r="D3931">
        <v>0</v>
      </c>
      <c r="E3931" t="s">
        <v>23</v>
      </c>
      <c r="F3931">
        <f t="shared" si="611"/>
        <v>0</v>
      </c>
      <c r="G3931" t="s">
        <v>14</v>
      </c>
      <c r="H3931">
        <f t="shared" si="612"/>
        <v>1</v>
      </c>
      <c r="I3931">
        <f t="shared" si="613"/>
        <v>0</v>
      </c>
      <c r="J3931">
        <f t="shared" si="614"/>
        <v>0</v>
      </c>
      <c r="K3931" t="s">
        <v>19</v>
      </c>
      <c r="L3931">
        <f t="shared" si="615"/>
        <v>0</v>
      </c>
      <c r="M3931" t="s">
        <v>21</v>
      </c>
      <c r="N3931">
        <f t="shared" si="616"/>
        <v>0</v>
      </c>
      <c r="O3931">
        <f t="shared" si="617"/>
        <v>0</v>
      </c>
      <c r="P3931">
        <v>69.540000000000006</v>
      </c>
      <c r="Q3931">
        <f t="shared" si="618"/>
        <v>-0.80848898523613821</v>
      </c>
      <c r="R3931">
        <v>27.4</v>
      </c>
      <c r="S3931">
        <f t="shared" si="619"/>
        <v>-0.18990408049110069</v>
      </c>
      <c r="T3931" s="8">
        <v>0</v>
      </c>
    </row>
    <row r="3932" spans="1:20" x14ac:dyDescent="0.35">
      <c r="A3932">
        <v>50</v>
      </c>
      <c r="B3932">
        <f t="shared" si="610"/>
        <v>0.29956901802366021</v>
      </c>
      <c r="C3932">
        <v>0</v>
      </c>
      <c r="D3932">
        <v>0</v>
      </c>
      <c r="E3932" t="s">
        <v>13</v>
      </c>
      <c r="F3932">
        <f t="shared" si="611"/>
        <v>1</v>
      </c>
      <c r="G3932" t="s">
        <v>25</v>
      </c>
      <c r="H3932">
        <f t="shared" si="612"/>
        <v>0</v>
      </c>
      <c r="I3932">
        <f t="shared" si="613"/>
        <v>0</v>
      </c>
      <c r="J3932">
        <f t="shared" si="614"/>
        <v>1</v>
      </c>
      <c r="K3932" t="s">
        <v>19</v>
      </c>
      <c r="L3932">
        <f t="shared" si="615"/>
        <v>0</v>
      </c>
      <c r="M3932" t="s">
        <v>21</v>
      </c>
      <c r="N3932">
        <f t="shared" si="616"/>
        <v>0</v>
      </c>
      <c r="O3932">
        <f t="shared" si="617"/>
        <v>0</v>
      </c>
      <c r="P3932">
        <v>62.12</v>
      </c>
      <c r="Q3932">
        <f t="shared" si="618"/>
        <v>-0.97236139520783982</v>
      </c>
      <c r="R3932">
        <v>29.6</v>
      </c>
      <c r="S3932">
        <f t="shared" si="619"/>
        <v>9.5854408717953685E-2</v>
      </c>
      <c r="T3932" s="8">
        <v>0</v>
      </c>
    </row>
    <row r="3933" spans="1:20" x14ac:dyDescent="0.35">
      <c r="A3933">
        <v>73</v>
      </c>
      <c r="B3933">
        <f t="shared" si="610"/>
        <v>1.3167984959018775</v>
      </c>
      <c r="C3933">
        <v>1</v>
      </c>
      <c r="D3933">
        <v>0</v>
      </c>
      <c r="E3933" t="s">
        <v>23</v>
      </c>
      <c r="F3933">
        <f t="shared" si="611"/>
        <v>0</v>
      </c>
      <c r="G3933" t="s">
        <v>18</v>
      </c>
      <c r="H3933">
        <f t="shared" si="612"/>
        <v>0</v>
      </c>
      <c r="I3933">
        <f t="shared" si="613"/>
        <v>1</v>
      </c>
      <c r="J3933">
        <f t="shared" si="614"/>
        <v>0</v>
      </c>
      <c r="K3933" t="s">
        <v>19</v>
      </c>
      <c r="L3933">
        <f t="shared" si="615"/>
        <v>0</v>
      </c>
      <c r="M3933" t="s">
        <v>16</v>
      </c>
      <c r="N3933">
        <f t="shared" si="616"/>
        <v>1</v>
      </c>
      <c r="O3933">
        <f t="shared" si="617"/>
        <v>0</v>
      </c>
      <c r="P3933">
        <v>198.3</v>
      </c>
      <c r="Q3933">
        <f t="shared" si="618"/>
        <v>2.0352052880733313</v>
      </c>
      <c r="R3933">
        <v>54.3</v>
      </c>
      <c r="S3933">
        <f t="shared" si="619"/>
        <v>3.304142901201423</v>
      </c>
      <c r="T3933" s="8">
        <v>0</v>
      </c>
    </row>
    <row r="3934" spans="1:20" x14ac:dyDescent="0.35">
      <c r="A3934">
        <v>23</v>
      </c>
      <c r="B3934">
        <f t="shared" si="610"/>
        <v>-0.89456993426816012</v>
      </c>
      <c r="C3934">
        <v>0</v>
      </c>
      <c r="D3934">
        <v>0</v>
      </c>
      <c r="E3934" t="s">
        <v>23</v>
      </c>
      <c r="F3934">
        <f t="shared" si="611"/>
        <v>0</v>
      </c>
      <c r="G3934" t="s">
        <v>14</v>
      </c>
      <c r="H3934">
        <f t="shared" si="612"/>
        <v>1</v>
      </c>
      <c r="I3934">
        <f t="shared" si="613"/>
        <v>0</v>
      </c>
      <c r="J3934">
        <f t="shared" si="614"/>
        <v>0</v>
      </c>
      <c r="K3934" t="s">
        <v>19</v>
      </c>
      <c r="L3934">
        <f t="shared" si="615"/>
        <v>0</v>
      </c>
      <c r="M3934" t="s">
        <v>21</v>
      </c>
      <c r="N3934">
        <f t="shared" si="616"/>
        <v>0</v>
      </c>
      <c r="O3934">
        <f t="shared" si="617"/>
        <v>0</v>
      </c>
      <c r="P3934">
        <v>100.06</v>
      </c>
      <c r="Q3934">
        <f t="shared" si="618"/>
        <v>-0.13444775176763094</v>
      </c>
      <c r="R3934">
        <v>28.6</v>
      </c>
      <c r="S3934">
        <f t="shared" si="619"/>
        <v>-3.4035813649798144E-2</v>
      </c>
      <c r="T3934" s="8">
        <v>0</v>
      </c>
    </row>
    <row r="3935" spans="1:20" x14ac:dyDescent="0.35">
      <c r="A3935">
        <v>32</v>
      </c>
      <c r="B3935">
        <f t="shared" si="610"/>
        <v>-0.49652361683755331</v>
      </c>
      <c r="C3935">
        <v>0</v>
      </c>
      <c r="D3935">
        <v>0</v>
      </c>
      <c r="E3935" t="s">
        <v>13</v>
      </c>
      <c r="F3935">
        <f t="shared" si="611"/>
        <v>1</v>
      </c>
      <c r="G3935" t="s">
        <v>25</v>
      </c>
      <c r="H3935">
        <f t="shared" si="612"/>
        <v>0</v>
      </c>
      <c r="I3935">
        <f t="shared" si="613"/>
        <v>0</v>
      </c>
      <c r="J3935">
        <f t="shared" si="614"/>
        <v>1</v>
      </c>
      <c r="K3935" t="s">
        <v>15</v>
      </c>
      <c r="L3935">
        <f t="shared" si="615"/>
        <v>1</v>
      </c>
      <c r="M3935" t="s">
        <v>16</v>
      </c>
      <c r="N3935">
        <f t="shared" si="616"/>
        <v>1</v>
      </c>
      <c r="O3935">
        <f t="shared" si="617"/>
        <v>0</v>
      </c>
      <c r="P3935">
        <v>101.13</v>
      </c>
      <c r="Q3935">
        <f t="shared" si="618"/>
        <v>-0.11081655518141538</v>
      </c>
      <c r="R3935">
        <v>43.9</v>
      </c>
      <c r="S3935">
        <f t="shared" si="619"/>
        <v>1.9532845885768044</v>
      </c>
      <c r="T3935" s="8">
        <v>0</v>
      </c>
    </row>
    <row r="3936" spans="1:20" x14ac:dyDescent="0.35">
      <c r="A3936">
        <v>38</v>
      </c>
      <c r="B3936">
        <f t="shared" si="610"/>
        <v>-0.23115940521714878</v>
      </c>
      <c r="C3936">
        <v>0</v>
      </c>
      <c r="D3936">
        <v>0</v>
      </c>
      <c r="E3936" t="s">
        <v>13</v>
      </c>
      <c r="F3936">
        <f t="shared" si="611"/>
        <v>1</v>
      </c>
      <c r="G3936" t="s">
        <v>14</v>
      </c>
      <c r="H3936">
        <f t="shared" si="612"/>
        <v>1</v>
      </c>
      <c r="I3936">
        <f t="shared" si="613"/>
        <v>0</v>
      </c>
      <c r="J3936">
        <f t="shared" si="614"/>
        <v>0</v>
      </c>
      <c r="K3936" t="s">
        <v>19</v>
      </c>
      <c r="L3936">
        <f t="shared" si="615"/>
        <v>0</v>
      </c>
      <c r="M3936" t="s">
        <v>21</v>
      </c>
      <c r="N3936">
        <f t="shared" si="616"/>
        <v>0</v>
      </c>
      <c r="O3936">
        <f t="shared" si="617"/>
        <v>0</v>
      </c>
      <c r="P3936">
        <v>91.09</v>
      </c>
      <c r="Q3936">
        <f t="shared" si="618"/>
        <v>-0.33255226894366341</v>
      </c>
      <c r="R3936">
        <v>22.2</v>
      </c>
      <c r="S3936">
        <f t="shared" si="619"/>
        <v>-0.86533323680341012</v>
      </c>
      <c r="T3936" s="8">
        <v>0</v>
      </c>
    </row>
    <row r="3937" spans="1:20" x14ac:dyDescent="0.35">
      <c r="A3937">
        <v>50</v>
      </c>
      <c r="B3937">
        <f t="shared" si="610"/>
        <v>0.29956901802366021</v>
      </c>
      <c r="C3937">
        <v>0</v>
      </c>
      <c r="D3937">
        <v>0</v>
      </c>
      <c r="E3937" t="s">
        <v>13</v>
      </c>
      <c r="F3937">
        <f t="shared" si="611"/>
        <v>1</v>
      </c>
      <c r="G3937" t="s">
        <v>18</v>
      </c>
      <c r="H3937">
        <f t="shared" si="612"/>
        <v>0</v>
      </c>
      <c r="I3937">
        <f t="shared" si="613"/>
        <v>1</v>
      </c>
      <c r="J3937">
        <f t="shared" si="614"/>
        <v>0</v>
      </c>
      <c r="K3937" t="s">
        <v>19</v>
      </c>
      <c r="L3937">
        <f t="shared" si="615"/>
        <v>0</v>
      </c>
      <c r="M3937" t="s">
        <v>22</v>
      </c>
      <c r="N3937">
        <f t="shared" si="616"/>
        <v>0</v>
      </c>
      <c r="O3937">
        <f t="shared" si="617"/>
        <v>1</v>
      </c>
      <c r="P3937">
        <v>61.54</v>
      </c>
      <c r="Q3937">
        <f t="shared" si="618"/>
        <v>-0.98517082887139595</v>
      </c>
      <c r="R3937">
        <v>28.4</v>
      </c>
      <c r="S3937">
        <f t="shared" si="619"/>
        <v>-6.0013858123348876E-2</v>
      </c>
      <c r="T3937" s="8">
        <v>0</v>
      </c>
    </row>
    <row r="3938" spans="1:20" x14ac:dyDescent="0.35">
      <c r="A3938">
        <v>39</v>
      </c>
      <c r="B3938">
        <f t="shared" si="610"/>
        <v>-0.18693203661374805</v>
      </c>
      <c r="C3938">
        <v>0</v>
      </c>
      <c r="D3938">
        <v>0</v>
      </c>
      <c r="E3938" t="s">
        <v>13</v>
      </c>
      <c r="F3938">
        <f t="shared" si="611"/>
        <v>1</v>
      </c>
      <c r="G3938" t="s">
        <v>14</v>
      </c>
      <c r="H3938">
        <f t="shared" si="612"/>
        <v>1</v>
      </c>
      <c r="I3938">
        <f t="shared" si="613"/>
        <v>0</v>
      </c>
      <c r="J3938">
        <f t="shared" si="614"/>
        <v>0</v>
      </c>
      <c r="K3938" t="s">
        <v>15</v>
      </c>
      <c r="L3938">
        <f t="shared" si="615"/>
        <v>1</v>
      </c>
      <c r="M3938" t="s">
        <v>22</v>
      </c>
      <c r="N3938">
        <f t="shared" si="616"/>
        <v>0</v>
      </c>
      <c r="O3938">
        <f t="shared" si="617"/>
        <v>1</v>
      </c>
      <c r="P3938">
        <v>62.02</v>
      </c>
      <c r="Q3938">
        <f t="shared" si="618"/>
        <v>-0.97456991825328032</v>
      </c>
      <c r="R3938">
        <v>23.7</v>
      </c>
      <c r="S3938">
        <f t="shared" si="619"/>
        <v>-0.67049790325178238</v>
      </c>
      <c r="T3938" s="8">
        <v>0</v>
      </c>
    </row>
    <row r="3939" spans="1:20" x14ac:dyDescent="0.35">
      <c r="A3939">
        <v>7</v>
      </c>
      <c r="B3939">
        <f t="shared" si="610"/>
        <v>-1.6022078319225721</v>
      </c>
      <c r="C3939">
        <v>0</v>
      </c>
      <c r="D3939">
        <v>0</v>
      </c>
      <c r="E3939" t="s">
        <v>23</v>
      </c>
      <c r="F3939">
        <f t="shared" si="611"/>
        <v>0</v>
      </c>
      <c r="G3939" t="s">
        <v>26</v>
      </c>
      <c r="H3939">
        <f t="shared" si="612"/>
        <v>0</v>
      </c>
      <c r="I3939">
        <f t="shared" si="613"/>
        <v>0</v>
      </c>
      <c r="J3939">
        <f t="shared" si="614"/>
        <v>0</v>
      </c>
      <c r="K3939" t="s">
        <v>15</v>
      </c>
      <c r="L3939">
        <f t="shared" si="615"/>
        <v>1</v>
      </c>
      <c r="M3939" t="s">
        <v>21</v>
      </c>
      <c r="N3939">
        <f t="shared" si="616"/>
        <v>0</v>
      </c>
      <c r="O3939">
        <f t="shared" si="617"/>
        <v>0</v>
      </c>
      <c r="P3939">
        <v>103.11</v>
      </c>
      <c r="Q3939">
        <f t="shared" si="618"/>
        <v>-6.7087798881689059E-2</v>
      </c>
      <c r="R3939">
        <v>18.3</v>
      </c>
      <c r="S3939">
        <f t="shared" si="619"/>
        <v>-1.371905104037642</v>
      </c>
      <c r="T3939" s="8">
        <v>0</v>
      </c>
    </row>
    <row r="3940" spans="1:20" x14ac:dyDescent="0.35">
      <c r="A3940">
        <v>15</v>
      </c>
      <c r="B3940">
        <f t="shared" si="610"/>
        <v>-1.248388883095366</v>
      </c>
      <c r="C3940">
        <v>0</v>
      </c>
      <c r="D3940">
        <v>0</v>
      </c>
      <c r="E3940" t="s">
        <v>23</v>
      </c>
      <c r="F3940">
        <f t="shared" si="611"/>
        <v>0</v>
      </c>
      <c r="G3940" t="s">
        <v>26</v>
      </c>
      <c r="H3940">
        <f t="shared" si="612"/>
        <v>0</v>
      </c>
      <c r="I3940">
        <f t="shared" si="613"/>
        <v>0</v>
      </c>
      <c r="J3940">
        <f t="shared" si="614"/>
        <v>0</v>
      </c>
      <c r="K3940" t="s">
        <v>19</v>
      </c>
      <c r="L3940">
        <f t="shared" si="615"/>
        <v>0</v>
      </c>
      <c r="M3940" t="s">
        <v>21</v>
      </c>
      <c r="N3940">
        <f t="shared" si="616"/>
        <v>0</v>
      </c>
      <c r="O3940">
        <f t="shared" si="617"/>
        <v>0</v>
      </c>
      <c r="P3940">
        <v>77.569999999999993</v>
      </c>
      <c r="Q3940">
        <f t="shared" si="618"/>
        <v>-0.63114458468724877</v>
      </c>
      <c r="R3940">
        <v>18.3</v>
      </c>
      <c r="S3940">
        <f t="shared" si="619"/>
        <v>-1.371905104037642</v>
      </c>
      <c r="T3940" s="8">
        <v>0</v>
      </c>
    </row>
    <row r="3941" spans="1:20" x14ac:dyDescent="0.35">
      <c r="A3941">
        <v>67</v>
      </c>
      <c r="B3941">
        <f t="shared" si="610"/>
        <v>1.051434284281473</v>
      </c>
      <c r="C3941">
        <v>0</v>
      </c>
      <c r="D3941">
        <v>0</v>
      </c>
      <c r="E3941" t="s">
        <v>13</v>
      </c>
      <c r="F3941">
        <f t="shared" si="611"/>
        <v>1</v>
      </c>
      <c r="G3941" t="s">
        <v>14</v>
      </c>
      <c r="H3941">
        <f t="shared" si="612"/>
        <v>1</v>
      </c>
      <c r="I3941">
        <f t="shared" si="613"/>
        <v>0</v>
      </c>
      <c r="J3941">
        <f t="shared" si="614"/>
        <v>0</v>
      </c>
      <c r="K3941" t="s">
        <v>15</v>
      </c>
      <c r="L3941">
        <f t="shared" si="615"/>
        <v>1</v>
      </c>
      <c r="M3941" t="s">
        <v>21</v>
      </c>
      <c r="N3941">
        <f t="shared" si="616"/>
        <v>0</v>
      </c>
      <c r="O3941">
        <f t="shared" si="617"/>
        <v>0</v>
      </c>
      <c r="P3941">
        <v>97.34</v>
      </c>
      <c r="Q3941">
        <f t="shared" si="618"/>
        <v>-0.19451957860361846</v>
      </c>
      <c r="R3941">
        <v>28.9</v>
      </c>
      <c r="S3941">
        <f t="shared" si="619"/>
        <v>4.9312530605270348E-3</v>
      </c>
      <c r="T3941" s="8">
        <v>0</v>
      </c>
    </row>
    <row r="3942" spans="1:20" x14ac:dyDescent="0.35">
      <c r="A3942">
        <v>8</v>
      </c>
      <c r="B3942">
        <f t="shared" si="610"/>
        <v>-1.5579804633191714</v>
      </c>
      <c r="C3942">
        <v>0</v>
      </c>
      <c r="D3942">
        <v>0</v>
      </c>
      <c r="E3942" t="s">
        <v>23</v>
      </c>
      <c r="F3942">
        <f t="shared" si="611"/>
        <v>0</v>
      </c>
      <c r="G3942" t="s">
        <v>26</v>
      </c>
      <c r="H3942">
        <f t="shared" si="612"/>
        <v>0</v>
      </c>
      <c r="I3942">
        <f t="shared" si="613"/>
        <v>0</v>
      </c>
      <c r="J3942">
        <f t="shared" si="614"/>
        <v>0</v>
      </c>
      <c r="K3942" t="s">
        <v>15</v>
      </c>
      <c r="L3942">
        <f t="shared" si="615"/>
        <v>1</v>
      </c>
      <c r="M3942" t="s">
        <v>21</v>
      </c>
      <c r="N3942">
        <f t="shared" si="616"/>
        <v>0</v>
      </c>
      <c r="O3942">
        <f t="shared" si="617"/>
        <v>0</v>
      </c>
      <c r="P3942">
        <v>78.760000000000005</v>
      </c>
      <c r="Q3942">
        <f t="shared" si="618"/>
        <v>-0.60486316044650401</v>
      </c>
      <c r="R3942">
        <v>28.1</v>
      </c>
      <c r="S3942">
        <f t="shared" si="619"/>
        <v>-9.8980924833674058E-2</v>
      </c>
      <c r="T3942" s="8">
        <v>0</v>
      </c>
    </row>
    <row r="3943" spans="1:20" x14ac:dyDescent="0.35">
      <c r="A3943">
        <v>32</v>
      </c>
      <c r="B3943">
        <f t="shared" si="610"/>
        <v>-0.49652361683755331</v>
      </c>
      <c r="C3943">
        <v>0</v>
      </c>
      <c r="D3943">
        <v>0</v>
      </c>
      <c r="E3943" t="s">
        <v>13</v>
      </c>
      <c r="F3943">
        <f t="shared" si="611"/>
        <v>1</v>
      </c>
      <c r="G3943" t="s">
        <v>14</v>
      </c>
      <c r="H3943">
        <f t="shared" si="612"/>
        <v>1</v>
      </c>
      <c r="I3943">
        <f t="shared" si="613"/>
        <v>0</v>
      </c>
      <c r="J3943">
        <f t="shared" si="614"/>
        <v>0</v>
      </c>
      <c r="K3943" t="s">
        <v>19</v>
      </c>
      <c r="L3943">
        <f t="shared" si="615"/>
        <v>0</v>
      </c>
      <c r="M3943" t="s">
        <v>22</v>
      </c>
      <c r="N3943">
        <f t="shared" si="616"/>
        <v>0</v>
      </c>
      <c r="O3943">
        <f t="shared" si="617"/>
        <v>1</v>
      </c>
      <c r="P3943">
        <v>67.099999999999994</v>
      </c>
      <c r="Q3943">
        <f t="shared" si="618"/>
        <v>-0.86237694754489203</v>
      </c>
      <c r="R3943">
        <v>27.1</v>
      </c>
      <c r="S3943">
        <f t="shared" si="619"/>
        <v>-0.22887114720142587</v>
      </c>
      <c r="T3943" s="8">
        <v>0</v>
      </c>
    </row>
    <row r="3944" spans="1:20" x14ac:dyDescent="0.35">
      <c r="A3944">
        <v>5</v>
      </c>
      <c r="B3944">
        <f t="shared" si="610"/>
        <v>-1.6906625691293735</v>
      </c>
      <c r="C3944">
        <v>0</v>
      </c>
      <c r="D3944">
        <v>0</v>
      </c>
      <c r="E3944" t="s">
        <v>23</v>
      </c>
      <c r="F3944">
        <f t="shared" si="611"/>
        <v>0</v>
      </c>
      <c r="G3944" t="s">
        <v>26</v>
      </c>
      <c r="H3944">
        <f t="shared" si="612"/>
        <v>0</v>
      </c>
      <c r="I3944">
        <f t="shared" si="613"/>
        <v>0</v>
      </c>
      <c r="J3944">
        <f t="shared" si="614"/>
        <v>0</v>
      </c>
      <c r="K3944" t="s">
        <v>15</v>
      </c>
      <c r="L3944">
        <f t="shared" si="615"/>
        <v>1</v>
      </c>
      <c r="M3944" t="s">
        <v>21</v>
      </c>
      <c r="N3944">
        <f t="shared" si="616"/>
        <v>0</v>
      </c>
      <c r="O3944">
        <f t="shared" si="617"/>
        <v>0</v>
      </c>
      <c r="P3944">
        <v>79.89</v>
      </c>
      <c r="Q3944">
        <f t="shared" si="618"/>
        <v>-0.579906850033024</v>
      </c>
      <c r="R3944">
        <v>13.8</v>
      </c>
      <c r="S3944">
        <f t="shared" si="619"/>
        <v>-1.9564111046925252</v>
      </c>
      <c r="T3944" s="8">
        <v>0</v>
      </c>
    </row>
    <row r="3945" spans="1:20" x14ac:dyDescent="0.35">
      <c r="A3945">
        <v>56</v>
      </c>
      <c r="B3945">
        <f t="shared" si="610"/>
        <v>0.56493322964406478</v>
      </c>
      <c r="C3945">
        <v>1</v>
      </c>
      <c r="D3945">
        <v>0</v>
      </c>
      <c r="E3945" t="s">
        <v>13</v>
      </c>
      <c r="F3945">
        <f t="shared" si="611"/>
        <v>1</v>
      </c>
      <c r="G3945" t="s">
        <v>14</v>
      </c>
      <c r="H3945">
        <f t="shared" si="612"/>
        <v>1</v>
      </c>
      <c r="I3945">
        <f t="shared" si="613"/>
        <v>0</v>
      </c>
      <c r="J3945">
        <f t="shared" si="614"/>
        <v>0</v>
      </c>
      <c r="K3945" t="s">
        <v>19</v>
      </c>
      <c r="L3945">
        <f t="shared" si="615"/>
        <v>0</v>
      </c>
      <c r="M3945" t="s">
        <v>22</v>
      </c>
      <c r="N3945">
        <f t="shared" si="616"/>
        <v>0</v>
      </c>
      <c r="O3945">
        <f t="shared" si="617"/>
        <v>1</v>
      </c>
      <c r="P3945">
        <v>206.66</v>
      </c>
      <c r="Q3945">
        <f t="shared" si="618"/>
        <v>2.2198378146721751</v>
      </c>
      <c r="R3945">
        <v>21.9</v>
      </c>
      <c r="S3945">
        <f t="shared" si="619"/>
        <v>-0.90430030351373569</v>
      </c>
      <c r="T3945" s="8">
        <v>0</v>
      </c>
    </row>
    <row r="3946" spans="1:20" x14ac:dyDescent="0.35">
      <c r="A3946">
        <v>49</v>
      </c>
      <c r="B3946">
        <f t="shared" si="610"/>
        <v>0.2553416494202595</v>
      </c>
      <c r="C3946">
        <v>0</v>
      </c>
      <c r="D3946">
        <v>0</v>
      </c>
      <c r="E3946" t="s">
        <v>23</v>
      </c>
      <c r="F3946">
        <f t="shared" si="611"/>
        <v>0</v>
      </c>
      <c r="G3946" t="s">
        <v>14</v>
      </c>
      <c r="H3946">
        <f t="shared" si="612"/>
        <v>1</v>
      </c>
      <c r="I3946">
        <f t="shared" si="613"/>
        <v>0</v>
      </c>
      <c r="J3946">
        <f t="shared" si="614"/>
        <v>0</v>
      </c>
      <c r="K3946" t="s">
        <v>15</v>
      </c>
      <c r="L3946">
        <f t="shared" si="615"/>
        <v>1</v>
      </c>
      <c r="M3946" t="s">
        <v>22</v>
      </c>
      <c r="N3946">
        <f t="shared" si="616"/>
        <v>0</v>
      </c>
      <c r="O3946">
        <f t="shared" si="617"/>
        <v>1</v>
      </c>
      <c r="P3946">
        <v>95.79</v>
      </c>
      <c r="Q3946">
        <f t="shared" si="618"/>
        <v>-0.22875168580794952</v>
      </c>
      <c r="R3946">
        <v>24</v>
      </c>
      <c r="S3946">
        <f t="shared" si="619"/>
        <v>-0.6315308365414567</v>
      </c>
      <c r="T3946" s="8">
        <v>0</v>
      </c>
    </row>
    <row r="3947" spans="1:20" x14ac:dyDescent="0.35">
      <c r="A3947">
        <v>75</v>
      </c>
      <c r="B3947">
        <f t="shared" si="610"/>
        <v>1.4052532331086791</v>
      </c>
      <c r="C3947">
        <v>0</v>
      </c>
      <c r="D3947">
        <v>1</v>
      </c>
      <c r="E3947" t="s">
        <v>13</v>
      </c>
      <c r="F3947">
        <f t="shared" si="611"/>
        <v>1</v>
      </c>
      <c r="G3947" t="s">
        <v>18</v>
      </c>
      <c r="H3947">
        <f t="shared" si="612"/>
        <v>0</v>
      </c>
      <c r="I3947">
        <f t="shared" si="613"/>
        <v>1</v>
      </c>
      <c r="J3947">
        <f t="shared" si="614"/>
        <v>0</v>
      </c>
      <c r="K3947" t="s">
        <v>15</v>
      </c>
      <c r="L3947">
        <f t="shared" si="615"/>
        <v>1</v>
      </c>
      <c r="M3947" t="s">
        <v>22</v>
      </c>
      <c r="N3947">
        <f t="shared" si="616"/>
        <v>0</v>
      </c>
      <c r="O3947">
        <f t="shared" si="617"/>
        <v>1</v>
      </c>
      <c r="P3947">
        <v>83.88</v>
      </c>
      <c r="Q3947">
        <f t="shared" si="618"/>
        <v>-0.4917867805199394</v>
      </c>
      <c r="R3947">
        <v>28.1</v>
      </c>
      <c r="S3947">
        <f t="shared" si="619"/>
        <v>-9.8980924833674058E-2</v>
      </c>
      <c r="T3947" s="8">
        <v>0</v>
      </c>
    </row>
    <row r="3948" spans="1:20" x14ac:dyDescent="0.35">
      <c r="A3948">
        <v>11</v>
      </c>
      <c r="B3948">
        <f t="shared" si="610"/>
        <v>-1.425298357508969</v>
      </c>
      <c r="C3948">
        <v>0</v>
      </c>
      <c r="D3948">
        <v>0</v>
      </c>
      <c r="E3948" t="s">
        <v>23</v>
      </c>
      <c r="F3948">
        <f t="shared" si="611"/>
        <v>0</v>
      </c>
      <c r="G3948" t="s">
        <v>26</v>
      </c>
      <c r="H3948">
        <f t="shared" si="612"/>
        <v>0</v>
      </c>
      <c r="I3948">
        <f t="shared" si="613"/>
        <v>0</v>
      </c>
      <c r="J3948">
        <f t="shared" si="614"/>
        <v>0</v>
      </c>
      <c r="K3948" t="s">
        <v>19</v>
      </c>
      <c r="L3948">
        <f t="shared" si="615"/>
        <v>0</v>
      </c>
      <c r="M3948" t="s">
        <v>21</v>
      </c>
      <c r="N3948">
        <f t="shared" si="616"/>
        <v>0</v>
      </c>
      <c r="O3948">
        <f t="shared" si="617"/>
        <v>0</v>
      </c>
      <c r="P3948">
        <v>93.51</v>
      </c>
      <c r="Q3948">
        <f t="shared" si="618"/>
        <v>-0.27910601124399798</v>
      </c>
      <c r="R3948">
        <v>20.8</v>
      </c>
      <c r="S3948">
        <f t="shared" si="619"/>
        <v>-1.0471795481182624</v>
      </c>
      <c r="T3948" s="8">
        <v>0</v>
      </c>
    </row>
    <row r="3949" spans="1:20" x14ac:dyDescent="0.35">
      <c r="A3949">
        <v>61</v>
      </c>
      <c r="B3949">
        <f t="shared" si="610"/>
        <v>0.78607007266106854</v>
      </c>
      <c r="C3949">
        <v>0</v>
      </c>
      <c r="D3949">
        <v>0</v>
      </c>
      <c r="E3949" t="s">
        <v>13</v>
      </c>
      <c r="F3949">
        <f t="shared" si="611"/>
        <v>1</v>
      </c>
      <c r="G3949" t="s">
        <v>18</v>
      </c>
      <c r="H3949">
        <f t="shared" si="612"/>
        <v>0</v>
      </c>
      <c r="I3949">
        <f t="shared" si="613"/>
        <v>1</v>
      </c>
      <c r="J3949">
        <f t="shared" si="614"/>
        <v>0</v>
      </c>
      <c r="K3949" t="s">
        <v>15</v>
      </c>
      <c r="L3949">
        <f t="shared" si="615"/>
        <v>1</v>
      </c>
      <c r="M3949" t="s">
        <v>16</v>
      </c>
      <c r="N3949">
        <f t="shared" si="616"/>
        <v>1</v>
      </c>
      <c r="O3949">
        <f t="shared" si="617"/>
        <v>0</v>
      </c>
      <c r="P3949">
        <v>116.78</v>
      </c>
      <c r="Q3949">
        <f t="shared" si="618"/>
        <v>0.23481730143005725</v>
      </c>
      <c r="R3949">
        <v>39.799999999999997</v>
      </c>
      <c r="S3949">
        <f t="shared" si="619"/>
        <v>1.4207346768690217</v>
      </c>
      <c r="T3949" s="8">
        <v>0</v>
      </c>
    </row>
    <row r="3950" spans="1:20" x14ac:dyDescent="0.35">
      <c r="A3950">
        <v>76</v>
      </c>
      <c r="B3950">
        <f t="shared" si="610"/>
        <v>1.4494806017120798</v>
      </c>
      <c r="C3950">
        <v>0</v>
      </c>
      <c r="D3950">
        <v>0</v>
      </c>
      <c r="E3950" t="s">
        <v>13</v>
      </c>
      <c r="F3950">
        <f t="shared" si="611"/>
        <v>1</v>
      </c>
      <c r="G3950" t="s">
        <v>18</v>
      </c>
      <c r="H3950">
        <f t="shared" si="612"/>
        <v>0</v>
      </c>
      <c r="I3950">
        <f t="shared" si="613"/>
        <v>1</v>
      </c>
      <c r="J3950">
        <f t="shared" si="614"/>
        <v>0</v>
      </c>
      <c r="K3950" t="s">
        <v>19</v>
      </c>
      <c r="L3950">
        <f t="shared" si="615"/>
        <v>0</v>
      </c>
      <c r="M3950" t="s">
        <v>21</v>
      </c>
      <c r="N3950">
        <f t="shared" si="616"/>
        <v>0</v>
      </c>
      <c r="O3950">
        <f t="shared" si="617"/>
        <v>0</v>
      </c>
      <c r="P3950">
        <v>117.63</v>
      </c>
      <c r="Q3950">
        <f t="shared" si="618"/>
        <v>0.25358974731630324</v>
      </c>
      <c r="R3950">
        <v>26.2</v>
      </c>
      <c r="S3950">
        <f t="shared" si="619"/>
        <v>-0.34577234733240281</v>
      </c>
      <c r="T3950" s="8">
        <v>0</v>
      </c>
    </row>
    <row r="3951" spans="1:20" x14ac:dyDescent="0.35">
      <c r="A3951">
        <v>34</v>
      </c>
      <c r="B3951">
        <f t="shared" si="610"/>
        <v>-0.40806887963075178</v>
      </c>
      <c r="C3951">
        <v>0</v>
      </c>
      <c r="D3951">
        <v>0</v>
      </c>
      <c r="E3951" t="s">
        <v>13</v>
      </c>
      <c r="F3951">
        <f t="shared" si="611"/>
        <v>1</v>
      </c>
      <c r="G3951" t="s">
        <v>14</v>
      </c>
      <c r="H3951">
        <f t="shared" si="612"/>
        <v>1</v>
      </c>
      <c r="I3951">
        <f t="shared" si="613"/>
        <v>0</v>
      </c>
      <c r="J3951">
        <f t="shared" si="614"/>
        <v>0</v>
      </c>
      <c r="K3951" t="s">
        <v>19</v>
      </c>
      <c r="L3951">
        <f t="shared" si="615"/>
        <v>0</v>
      </c>
      <c r="M3951" t="s">
        <v>22</v>
      </c>
      <c r="N3951">
        <f t="shared" si="616"/>
        <v>0</v>
      </c>
      <c r="O3951">
        <f t="shared" si="617"/>
        <v>1</v>
      </c>
      <c r="P3951">
        <v>60.01</v>
      </c>
      <c r="Q3951">
        <f t="shared" si="618"/>
        <v>-1.018961231466639</v>
      </c>
      <c r="R3951">
        <v>43.9</v>
      </c>
      <c r="S3951">
        <f t="shared" si="619"/>
        <v>1.9532845885768044</v>
      </c>
      <c r="T3951" s="8">
        <v>0</v>
      </c>
    </row>
    <row r="3952" spans="1:20" x14ac:dyDescent="0.35">
      <c r="A3952">
        <v>20</v>
      </c>
      <c r="B3952">
        <f t="shared" si="610"/>
        <v>-1.0272520400783622</v>
      </c>
      <c r="C3952">
        <v>0</v>
      </c>
      <c r="D3952">
        <v>0</v>
      </c>
      <c r="E3952" t="s">
        <v>23</v>
      </c>
      <c r="F3952">
        <f t="shared" si="611"/>
        <v>0</v>
      </c>
      <c r="G3952" t="s">
        <v>14</v>
      </c>
      <c r="H3952">
        <f t="shared" si="612"/>
        <v>1</v>
      </c>
      <c r="I3952">
        <f t="shared" si="613"/>
        <v>0</v>
      </c>
      <c r="J3952">
        <f t="shared" si="614"/>
        <v>0</v>
      </c>
      <c r="K3952" t="s">
        <v>19</v>
      </c>
      <c r="L3952">
        <f t="shared" si="615"/>
        <v>0</v>
      </c>
      <c r="M3952" t="s">
        <v>21</v>
      </c>
      <c r="N3952">
        <f t="shared" si="616"/>
        <v>0</v>
      </c>
      <c r="O3952">
        <f t="shared" si="617"/>
        <v>0</v>
      </c>
      <c r="P3952">
        <v>64.599999999999994</v>
      </c>
      <c r="Q3952">
        <f t="shared" si="618"/>
        <v>-0.91759002368091003</v>
      </c>
      <c r="R3952">
        <v>27.3</v>
      </c>
      <c r="S3952">
        <f t="shared" si="619"/>
        <v>-0.20289310272787561</v>
      </c>
      <c r="T3952" s="8">
        <v>0</v>
      </c>
    </row>
    <row r="3953" spans="1:20" x14ac:dyDescent="0.35">
      <c r="A3953">
        <v>79</v>
      </c>
      <c r="B3953">
        <f t="shared" si="610"/>
        <v>1.5821627075222819</v>
      </c>
      <c r="C3953">
        <v>1</v>
      </c>
      <c r="D3953">
        <v>0</v>
      </c>
      <c r="E3953" t="s">
        <v>13</v>
      </c>
      <c r="F3953">
        <f t="shared" si="611"/>
        <v>1</v>
      </c>
      <c r="G3953" t="s">
        <v>18</v>
      </c>
      <c r="H3953">
        <f t="shared" si="612"/>
        <v>0</v>
      </c>
      <c r="I3953">
        <f t="shared" si="613"/>
        <v>1</v>
      </c>
      <c r="J3953">
        <f t="shared" si="614"/>
        <v>0</v>
      </c>
      <c r="K3953" t="s">
        <v>19</v>
      </c>
      <c r="L3953">
        <f t="shared" si="615"/>
        <v>0</v>
      </c>
      <c r="M3953" t="s">
        <v>21</v>
      </c>
      <c r="N3953">
        <f t="shared" si="616"/>
        <v>0</v>
      </c>
      <c r="O3953">
        <f t="shared" si="617"/>
        <v>0</v>
      </c>
      <c r="P3953">
        <v>92.43</v>
      </c>
      <c r="Q3953">
        <f t="shared" si="618"/>
        <v>-0.30295806013475768</v>
      </c>
      <c r="R3953">
        <v>28.1</v>
      </c>
      <c r="S3953">
        <f t="shared" si="619"/>
        <v>-9.8980924833674058E-2</v>
      </c>
      <c r="T3953" s="8">
        <v>0</v>
      </c>
    </row>
    <row r="3954" spans="1:20" x14ac:dyDescent="0.35">
      <c r="A3954">
        <v>24</v>
      </c>
      <c r="B3954">
        <f t="shared" si="610"/>
        <v>-0.8503425656647593</v>
      </c>
      <c r="C3954">
        <v>0</v>
      </c>
      <c r="D3954">
        <v>0</v>
      </c>
      <c r="E3954" t="s">
        <v>23</v>
      </c>
      <c r="F3954">
        <f t="shared" si="611"/>
        <v>0</v>
      </c>
      <c r="G3954" t="s">
        <v>14</v>
      </c>
      <c r="H3954">
        <f t="shared" si="612"/>
        <v>1</v>
      </c>
      <c r="I3954">
        <f t="shared" si="613"/>
        <v>0</v>
      </c>
      <c r="J3954">
        <f t="shared" si="614"/>
        <v>0</v>
      </c>
      <c r="K3954" t="s">
        <v>15</v>
      </c>
      <c r="L3954">
        <f t="shared" si="615"/>
        <v>1</v>
      </c>
      <c r="M3954" t="s">
        <v>16</v>
      </c>
      <c r="N3954">
        <f t="shared" si="616"/>
        <v>1</v>
      </c>
      <c r="O3954">
        <f t="shared" si="617"/>
        <v>0</v>
      </c>
      <c r="P3954">
        <v>71.63</v>
      </c>
      <c r="Q3954">
        <f t="shared" si="618"/>
        <v>-0.76233085358642749</v>
      </c>
      <c r="R3954">
        <v>22</v>
      </c>
      <c r="S3954">
        <f t="shared" si="619"/>
        <v>-0.89131128127696035</v>
      </c>
      <c r="T3954" s="8">
        <v>0</v>
      </c>
    </row>
    <row r="3955" spans="1:20" x14ac:dyDescent="0.35">
      <c r="A3955">
        <v>39</v>
      </c>
      <c r="B3955">
        <f t="shared" si="610"/>
        <v>-0.18693203661374805</v>
      </c>
      <c r="C3955">
        <v>0</v>
      </c>
      <c r="D3955">
        <v>0</v>
      </c>
      <c r="E3955" t="s">
        <v>13</v>
      </c>
      <c r="F3955">
        <f t="shared" si="611"/>
        <v>1</v>
      </c>
      <c r="G3955" t="s">
        <v>18</v>
      </c>
      <c r="H3955">
        <f t="shared" si="612"/>
        <v>0</v>
      </c>
      <c r="I3955">
        <f t="shared" si="613"/>
        <v>1</v>
      </c>
      <c r="J3955">
        <f t="shared" si="614"/>
        <v>0</v>
      </c>
      <c r="K3955" t="s">
        <v>15</v>
      </c>
      <c r="L3955">
        <f t="shared" si="615"/>
        <v>1</v>
      </c>
      <c r="M3955" t="s">
        <v>16</v>
      </c>
      <c r="N3955">
        <f t="shared" si="616"/>
        <v>1</v>
      </c>
      <c r="O3955">
        <f t="shared" si="617"/>
        <v>0</v>
      </c>
      <c r="P3955">
        <v>87.79</v>
      </c>
      <c r="Q3955">
        <f t="shared" si="618"/>
        <v>-0.40543352944320704</v>
      </c>
      <c r="R3955">
        <v>40</v>
      </c>
      <c r="S3955">
        <f t="shared" si="619"/>
        <v>1.4467127213425723</v>
      </c>
      <c r="T3955" s="8">
        <v>0</v>
      </c>
    </row>
    <row r="3956" spans="1:20" x14ac:dyDescent="0.35">
      <c r="A3956">
        <v>55</v>
      </c>
      <c r="B3956">
        <f t="shared" si="610"/>
        <v>0.52070586104066396</v>
      </c>
      <c r="C3956">
        <v>0</v>
      </c>
      <c r="D3956">
        <v>0</v>
      </c>
      <c r="E3956" t="s">
        <v>13</v>
      </c>
      <c r="F3956">
        <f t="shared" si="611"/>
        <v>1</v>
      </c>
      <c r="G3956" t="s">
        <v>25</v>
      </c>
      <c r="H3956">
        <f t="shared" si="612"/>
        <v>0</v>
      </c>
      <c r="I3956">
        <f t="shared" si="613"/>
        <v>0</v>
      </c>
      <c r="J3956">
        <f t="shared" si="614"/>
        <v>1</v>
      </c>
      <c r="K3956" t="s">
        <v>19</v>
      </c>
      <c r="L3956">
        <f t="shared" si="615"/>
        <v>0</v>
      </c>
      <c r="M3956" t="s">
        <v>16</v>
      </c>
      <c r="N3956">
        <f t="shared" si="616"/>
        <v>1</v>
      </c>
      <c r="O3956">
        <f t="shared" si="617"/>
        <v>0</v>
      </c>
      <c r="P3956">
        <v>99.64</v>
      </c>
      <c r="Q3956">
        <f t="shared" si="618"/>
        <v>-0.14372354855848199</v>
      </c>
      <c r="R3956">
        <v>20.100000000000001</v>
      </c>
      <c r="S3956">
        <f t="shared" si="619"/>
        <v>-1.1381027037756886</v>
      </c>
      <c r="T3956" s="8">
        <v>0</v>
      </c>
    </row>
    <row r="3957" spans="1:20" x14ac:dyDescent="0.35">
      <c r="A3957">
        <v>16</v>
      </c>
      <c r="B3957">
        <f t="shared" si="610"/>
        <v>-1.2041615144919653</v>
      </c>
      <c r="C3957">
        <v>0</v>
      </c>
      <c r="D3957">
        <v>0</v>
      </c>
      <c r="E3957" t="s">
        <v>23</v>
      </c>
      <c r="F3957">
        <f t="shared" si="611"/>
        <v>0</v>
      </c>
      <c r="G3957" t="s">
        <v>14</v>
      </c>
      <c r="H3957">
        <f t="shared" si="612"/>
        <v>1</v>
      </c>
      <c r="I3957">
        <f t="shared" si="613"/>
        <v>0</v>
      </c>
      <c r="J3957">
        <f t="shared" si="614"/>
        <v>0</v>
      </c>
      <c r="K3957" t="s">
        <v>19</v>
      </c>
      <c r="L3957">
        <f t="shared" si="615"/>
        <v>0</v>
      </c>
      <c r="M3957" t="s">
        <v>21</v>
      </c>
      <c r="N3957">
        <f t="shared" si="616"/>
        <v>0</v>
      </c>
      <c r="O3957">
        <f t="shared" si="617"/>
        <v>0</v>
      </c>
      <c r="P3957">
        <v>86.53</v>
      </c>
      <c r="Q3957">
        <f t="shared" si="618"/>
        <v>-0.4332609198157602</v>
      </c>
      <c r="R3957">
        <v>42.2</v>
      </c>
      <c r="S3957">
        <f t="shared" si="619"/>
        <v>1.7324712105516269</v>
      </c>
      <c r="T3957" s="8">
        <v>0</v>
      </c>
    </row>
    <row r="3958" spans="1:20" x14ac:dyDescent="0.35">
      <c r="A3958">
        <v>36</v>
      </c>
      <c r="B3958">
        <f t="shared" si="610"/>
        <v>-0.31961414242395031</v>
      </c>
      <c r="C3958">
        <v>0</v>
      </c>
      <c r="D3958">
        <v>0</v>
      </c>
      <c r="E3958" t="s">
        <v>23</v>
      </c>
      <c r="F3958">
        <f t="shared" si="611"/>
        <v>0</v>
      </c>
      <c r="G3958" t="s">
        <v>14</v>
      </c>
      <c r="H3958">
        <f t="shared" si="612"/>
        <v>1</v>
      </c>
      <c r="I3958">
        <f t="shared" si="613"/>
        <v>0</v>
      </c>
      <c r="J3958">
        <f t="shared" si="614"/>
        <v>0</v>
      </c>
      <c r="K3958" t="s">
        <v>15</v>
      </c>
      <c r="L3958">
        <f t="shared" si="615"/>
        <v>1</v>
      </c>
      <c r="M3958" t="s">
        <v>22</v>
      </c>
      <c r="N3958">
        <f t="shared" si="616"/>
        <v>0</v>
      </c>
      <c r="O3958">
        <f t="shared" si="617"/>
        <v>1</v>
      </c>
      <c r="P3958">
        <v>200.68</v>
      </c>
      <c r="Q3958">
        <f t="shared" si="618"/>
        <v>2.0877681365548204</v>
      </c>
      <c r="R3958">
        <v>25.8</v>
      </c>
      <c r="S3958">
        <f t="shared" si="619"/>
        <v>-0.39772843627950333</v>
      </c>
      <c r="T3958" s="8">
        <v>0</v>
      </c>
    </row>
    <row r="3959" spans="1:20" x14ac:dyDescent="0.35">
      <c r="A3959">
        <v>38</v>
      </c>
      <c r="B3959">
        <f t="shared" si="610"/>
        <v>-0.23115940521714878</v>
      </c>
      <c r="C3959">
        <v>0</v>
      </c>
      <c r="D3959">
        <v>0</v>
      </c>
      <c r="E3959" t="s">
        <v>13</v>
      </c>
      <c r="F3959">
        <f t="shared" si="611"/>
        <v>1</v>
      </c>
      <c r="G3959" t="s">
        <v>18</v>
      </c>
      <c r="H3959">
        <f t="shared" si="612"/>
        <v>0</v>
      </c>
      <c r="I3959">
        <f t="shared" si="613"/>
        <v>1</v>
      </c>
      <c r="J3959">
        <f t="shared" si="614"/>
        <v>0</v>
      </c>
      <c r="K3959" t="s">
        <v>15</v>
      </c>
      <c r="L3959">
        <f t="shared" si="615"/>
        <v>1</v>
      </c>
      <c r="M3959" t="s">
        <v>21</v>
      </c>
      <c r="N3959">
        <f t="shared" si="616"/>
        <v>0</v>
      </c>
      <c r="O3959">
        <f t="shared" si="617"/>
        <v>0</v>
      </c>
      <c r="P3959">
        <v>98.37</v>
      </c>
      <c r="Q3959">
        <f t="shared" si="618"/>
        <v>-0.17177179123557904</v>
      </c>
      <c r="R3959">
        <v>27.2</v>
      </c>
      <c r="S3959">
        <f t="shared" si="619"/>
        <v>-0.21588212496465098</v>
      </c>
      <c r="T3959" s="8">
        <v>0</v>
      </c>
    </row>
    <row r="3960" spans="1:20" x14ac:dyDescent="0.35">
      <c r="A3960">
        <v>20</v>
      </c>
      <c r="B3960">
        <f t="shared" si="610"/>
        <v>-1.0272520400783622</v>
      </c>
      <c r="C3960">
        <v>0</v>
      </c>
      <c r="D3960">
        <v>0</v>
      </c>
      <c r="E3960" t="s">
        <v>23</v>
      </c>
      <c r="F3960">
        <f t="shared" si="611"/>
        <v>0</v>
      </c>
      <c r="G3960" t="s">
        <v>14</v>
      </c>
      <c r="H3960">
        <f t="shared" si="612"/>
        <v>1</v>
      </c>
      <c r="I3960">
        <f t="shared" si="613"/>
        <v>0</v>
      </c>
      <c r="J3960">
        <f t="shared" si="614"/>
        <v>0</v>
      </c>
      <c r="K3960" t="s">
        <v>19</v>
      </c>
      <c r="L3960">
        <f t="shared" si="615"/>
        <v>0</v>
      </c>
      <c r="M3960" t="s">
        <v>22</v>
      </c>
      <c r="N3960">
        <f t="shared" si="616"/>
        <v>0</v>
      </c>
      <c r="O3960">
        <f t="shared" si="617"/>
        <v>1</v>
      </c>
      <c r="P3960">
        <v>117.98</v>
      </c>
      <c r="Q3960">
        <f t="shared" si="618"/>
        <v>0.26131957797534594</v>
      </c>
      <c r="R3960">
        <v>30.9</v>
      </c>
      <c r="S3960">
        <f t="shared" si="619"/>
        <v>0.26471169779603065</v>
      </c>
      <c r="T3960" s="8">
        <v>0</v>
      </c>
    </row>
    <row r="3961" spans="1:20" x14ac:dyDescent="0.35">
      <c r="A3961">
        <v>38</v>
      </c>
      <c r="B3961">
        <f t="shared" si="610"/>
        <v>-0.23115940521714878</v>
      </c>
      <c r="C3961">
        <v>0</v>
      </c>
      <c r="D3961">
        <v>0</v>
      </c>
      <c r="E3961" t="s">
        <v>23</v>
      </c>
      <c r="F3961">
        <f t="shared" si="611"/>
        <v>0</v>
      </c>
      <c r="G3961" t="s">
        <v>14</v>
      </c>
      <c r="H3961">
        <f t="shared" si="612"/>
        <v>1</v>
      </c>
      <c r="I3961">
        <f t="shared" si="613"/>
        <v>0</v>
      </c>
      <c r="J3961">
        <f t="shared" si="614"/>
        <v>0</v>
      </c>
      <c r="K3961" t="s">
        <v>15</v>
      </c>
      <c r="L3961">
        <f t="shared" si="615"/>
        <v>1</v>
      </c>
      <c r="M3961" t="s">
        <v>16</v>
      </c>
      <c r="N3961">
        <f t="shared" si="616"/>
        <v>1</v>
      </c>
      <c r="O3961">
        <f t="shared" si="617"/>
        <v>0</v>
      </c>
      <c r="P3961">
        <v>218.6</v>
      </c>
      <c r="Q3961">
        <f t="shared" si="618"/>
        <v>2.4835354662977971</v>
      </c>
      <c r="R3961">
        <v>47.9</v>
      </c>
      <c r="S3961">
        <f t="shared" si="619"/>
        <v>2.4728454780478115</v>
      </c>
      <c r="T3961" s="8">
        <v>0</v>
      </c>
    </row>
    <row r="3962" spans="1:20" x14ac:dyDescent="0.35">
      <c r="A3962">
        <v>52</v>
      </c>
      <c r="B3962">
        <f t="shared" si="610"/>
        <v>0.38802375523046173</v>
      </c>
      <c r="C3962">
        <v>0</v>
      </c>
      <c r="D3962">
        <v>0</v>
      </c>
      <c r="E3962" t="s">
        <v>13</v>
      </c>
      <c r="F3962">
        <f t="shared" si="611"/>
        <v>1</v>
      </c>
      <c r="G3962" t="s">
        <v>14</v>
      </c>
      <c r="H3962">
        <f t="shared" si="612"/>
        <v>1</v>
      </c>
      <c r="I3962">
        <f t="shared" si="613"/>
        <v>0</v>
      </c>
      <c r="J3962">
        <f t="shared" si="614"/>
        <v>0</v>
      </c>
      <c r="K3962" t="s">
        <v>15</v>
      </c>
      <c r="L3962">
        <f t="shared" si="615"/>
        <v>1</v>
      </c>
      <c r="M3962" t="s">
        <v>22</v>
      </c>
      <c r="N3962">
        <f t="shared" si="616"/>
        <v>0</v>
      </c>
      <c r="O3962">
        <f t="shared" si="617"/>
        <v>1</v>
      </c>
      <c r="P3962">
        <v>101.3</v>
      </c>
      <c r="Q3962">
        <f t="shared" si="618"/>
        <v>-0.10706206600416612</v>
      </c>
      <c r="R3962">
        <v>33.1</v>
      </c>
      <c r="S3962">
        <f t="shared" si="619"/>
        <v>0.5504701870050851</v>
      </c>
      <c r="T3962" s="8">
        <v>0</v>
      </c>
    </row>
    <row r="3963" spans="1:20" x14ac:dyDescent="0.35">
      <c r="A3963">
        <v>49</v>
      </c>
      <c r="B3963">
        <f t="shared" si="610"/>
        <v>0.2553416494202595</v>
      </c>
      <c r="C3963">
        <v>0</v>
      </c>
      <c r="D3963">
        <v>0</v>
      </c>
      <c r="E3963" t="s">
        <v>13</v>
      </c>
      <c r="F3963">
        <f t="shared" si="611"/>
        <v>1</v>
      </c>
      <c r="G3963" t="s">
        <v>14</v>
      </c>
      <c r="H3963">
        <f t="shared" si="612"/>
        <v>1</v>
      </c>
      <c r="I3963">
        <f t="shared" si="613"/>
        <v>0</v>
      </c>
      <c r="J3963">
        <f t="shared" si="614"/>
        <v>0</v>
      </c>
      <c r="K3963" t="s">
        <v>15</v>
      </c>
      <c r="L3963">
        <f t="shared" si="615"/>
        <v>1</v>
      </c>
      <c r="M3963" t="s">
        <v>21</v>
      </c>
      <c r="N3963">
        <f t="shared" si="616"/>
        <v>0</v>
      </c>
      <c r="O3963">
        <f t="shared" si="617"/>
        <v>0</v>
      </c>
      <c r="P3963">
        <v>79.510000000000005</v>
      </c>
      <c r="Q3963">
        <f t="shared" si="618"/>
        <v>-0.58829923760569858</v>
      </c>
      <c r="R3963">
        <v>37.799999999999997</v>
      </c>
      <c r="S3963">
        <f t="shared" si="619"/>
        <v>1.160954232133518</v>
      </c>
      <c r="T3963" s="8">
        <v>0</v>
      </c>
    </row>
    <row r="3964" spans="1:20" x14ac:dyDescent="0.35">
      <c r="A3964">
        <v>80</v>
      </c>
      <c r="B3964">
        <f t="shared" si="610"/>
        <v>1.6263900761256829</v>
      </c>
      <c r="C3964">
        <v>0</v>
      </c>
      <c r="D3964">
        <v>0</v>
      </c>
      <c r="E3964" t="s">
        <v>13</v>
      </c>
      <c r="F3964">
        <f t="shared" si="611"/>
        <v>1</v>
      </c>
      <c r="G3964" t="s">
        <v>18</v>
      </c>
      <c r="H3964">
        <f t="shared" si="612"/>
        <v>0</v>
      </c>
      <c r="I3964">
        <f t="shared" si="613"/>
        <v>1</v>
      </c>
      <c r="J3964">
        <f t="shared" si="614"/>
        <v>0</v>
      </c>
      <c r="K3964" t="s">
        <v>15</v>
      </c>
      <c r="L3964">
        <f t="shared" si="615"/>
        <v>1</v>
      </c>
      <c r="M3964" t="s">
        <v>21</v>
      </c>
      <c r="N3964">
        <f t="shared" si="616"/>
        <v>0</v>
      </c>
      <c r="O3964">
        <f t="shared" si="617"/>
        <v>0</v>
      </c>
      <c r="P3964">
        <v>223.26</v>
      </c>
      <c r="Q3964">
        <f t="shared" si="618"/>
        <v>2.5864526402153345</v>
      </c>
      <c r="R3964">
        <v>25.4</v>
      </c>
      <c r="S3964">
        <f t="shared" si="619"/>
        <v>-0.44968452522660435</v>
      </c>
      <c r="T3964" s="8">
        <v>0</v>
      </c>
    </row>
    <row r="3965" spans="1:20" x14ac:dyDescent="0.35">
      <c r="A3965">
        <v>75</v>
      </c>
      <c r="B3965">
        <f t="shared" si="610"/>
        <v>1.4052532331086791</v>
      </c>
      <c r="C3965">
        <v>0</v>
      </c>
      <c r="D3965">
        <v>0</v>
      </c>
      <c r="E3965" t="s">
        <v>13</v>
      </c>
      <c r="F3965">
        <f t="shared" si="611"/>
        <v>1</v>
      </c>
      <c r="G3965" t="s">
        <v>14</v>
      </c>
      <c r="H3965">
        <f t="shared" si="612"/>
        <v>1</v>
      </c>
      <c r="I3965">
        <f t="shared" si="613"/>
        <v>0</v>
      </c>
      <c r="J3965">
        <f t="shared" si="614"/>
        <v>0</v>
      </c>
      <c r="K3965" t="s">
        <v>19</v>
      </c>
      <c r="L3965">
        <f t="shared" si="615"/>
        <v>0</v>
      </c>
      <c r="M3965" t="s">
        <v>21</v>
      </c>
      <c r="N3965">
        <f t="shared" si="616"/>
        <v>0</v>
      </c>
      <c r="O3965">
        <f t="shared" si="617"/>
        <v>0</v>
      </c>
      <c r="P3965">
        <v>97.22</v>
      </c>
      <c r="Q3965">
        <f t="shared" si="618"/>
        <v>-0.19716980625814742</v>
      </c>
      <c r="R3965">
        <v>28.4</v>
      </c>
      <c r="S3965">
        <f t="shared" si="619"/>
        <v>-6.0013858123348876E-2</v>
      </c>
      <c r="T3965" s="8">
        <v>0</v>
      </c>
    </row>
    <row r="3966" spans="1:20" x14ac:dyDescent="0.35">
      <c r="A3966">
        <v>13</v>
      </c>
      <c r="B3966">
        <f t="shared" si="610"/>
        <v>-1.3368436203021676</v>
      </c>
      <c r="C3966">
        <v>0</v>
      </c>
      <c r="D3966">
        <v>0</v>
      </c>
      <c r="E3966" t="s">
        <v>23</v>
      </c>
      <c r="F3966">
        <f t="shared" si="611"/>
        <v>0</v>
      </c>
      <c r="G3966" t="s">
        <v>14</v>
      </c>
      <c r="H3966">
        <f t="shared" si="612"/>
        <v>1</v>
      </c>
      <c r="I3966">
        <f t="shared" si="613"/>
        <v>0</v>
      </c>
      <c r="J3966">
        <f t="shared" si="614"/>
        <v>0</v>
      </c>
      <c r="K3966" t="s">
        <v>19</v>
      </c>
      <c r="L3966">
        <f t="shared" si="615"/>
        <v>0</v>
      </c>
      <c r="M3966" t="s">
        <v>21</v>
      </c>
      <c r="N3966">
        <f t="shared" si="616"/>
        <v>0</v>
      </c>
      <c r="O3966">
        <f t="shared" si="617"/>
        <v>0</v>
      </c>
      <c r="P3966">
        <v>172.27</v>
      </c>
      <c r="Q3966">
        <f t="shared" si="618"/>
        <v>1.4603267393451123</v>
      </c>
      <c r="R3966">
        <v>16.600000000000001</v>
      </c>
      <c r="S3966">
        <f t="shared" si="619"/>
        <v>-1.59271848206282</v>
      </c>
      <c r="T3966" s="8">
        <v>0</v>
      </c>
    </row>
    <row r="3967" spans="1:20" x14ac:dyDescent="0.35">
      <c r="A3967">
        <v>54</v>
      </c>
      <c r="B3967">
        <f t="shared" si="610"/>
        <v>0.47647849243726326</v>
      </c>
      <c r="C3967">
        <v>1</v>
      </c>
      <c r="D3967">
        <v>0</v>
      </c>
      <c r="E3967" t="s">
        <v>13</v>
      </c>
      <c r="F3967">
        <f t="shared" si="611"/>
        <v>1</v>
      </c>
      <c r="G3967" t="s">
        <v>14</v>
      </c>
      <c r="H3967">
        <f t="shared" si="612"/>
        <v>1</v>
      </c>
      <c r="I3967">
        <f t="shared" si="613"/>
        <v>0</v>
      </c>
      <c r="J3967">
        <f t="shared" si="614"/>
        <v>0</v>
      </c>
      <c r="K3967" t="s">
        <v>15</v>
      </c>
      <c r="L3967">
        <f t="shared" si="615"/>
        <v>1</v>
      </c>
      <c r="M3967" t="s">
        <v>22</v>
      </c>
      <c r="N3967">
        <f t="shared" si="616"/>
        <v>0</v>
      </c>
      <c r="O3967">
        <f t="shared" si="617"/>
        <v>1</v>
      </c>
      <c r="P3967">
        <v>221.83</v>
      </c>
      <c r="Q3967">
        <f t="shared" si="618"/>
        <v>2.5548707606655325</v>
      </c>
      <c r="R3967">
        <v>35.1</v>
      </c>
      <c r="S3967">
        <f t="shared" si="619"/>
        <v>0.81025063174058864</v>
      </c>
      <c r="T3967" s="8">
        <v>0</v>
      </c>
    </row>
    <row r="3968" spans="1:20" x14ac:dyDescent="0.35">
      <c r="A3968">
        <v>28</v>
      </c>
      <c r="B3968">
        <f t="shared" si="610"/>
        <v>-0.67343309125115636</v>
      </c>
      <c r="C3968">
        <v>0</v>
      </c>
      <c r="D3968">
        <v>0</v>
      </c>
      <c r="E3968" t="s">
        <v>23</v>
      </c>
      <c r="F3968">
        <f t="shared" si="611"/>
        <v>0</v>
      </c>
      <c r="G3968" t="s">
        <v>14</v>
      </c>
      <c r="H3968">
        <f t="shared" si="612"/>
        <v>1</v>
      </c>
      <c r="I3968">
        <f t="shared" si="613"/>
        <v>0</v>
      </c>
      <c r="J3968">
        <f t="shared" si="614"/>
        <v>0</v>
      </c>
      <c r="K3968" t="s">
        <v>15</v>
      </c>
      <c r="L3968">
        <f t="shared" si="615"/>
        <v>1</v>
      </c>
      <c r="M3968" t="s">
        <v>22</v>
      </c>
      <c r="N3968">
        <f t="shared" si="616"/>
        <v>0</v>
      </c>
      <c r="O3968">
        <f t="shared" si="617"/>
        <v>1</v>
      </c>
      <c r="P3968">
        <v>74.61</v>
      </c>
      <c r="Q3968">
        <f t="shared" si="618"/>
        <v>-0.69651686683229397</v>
      </c>
      <c r="R3968">
        <v>32.700000000000003</v>
      </c>
      <c r="S3968">
        <f t="shared" si="619"/>
        <v>0.49851409805798452</v>
      </c>
      <c r="T3968" s="8">
        <v>0</v>
      </c>
    </row>
    <row r="3969" spans="1:20" x14ac:dyDescent="0.35">
      <c r="A3969">
        <v>61</v>
      </c>
      <c r="B3969">
        <f t="shared" si="610"/>
        <v>0.78607007266106854</v>
      </c>
      <c r="C3969">
        <v>0</v>
      </c>
      <c r="D3969">
        <v>0</v>
      </c>
      <c r="E3969" t="s">
        <v>13</v>
      </c>
      <c r="F3969">
        <f t="shared" si="611"/>
        <v>1</v>
      </c>
      <c r="G3969" t="s">
        <v>14</v>
      </c>
      <c r="H3969">
        <f t="shared" si="612"/>
        <v>1</v>
      </c>
      <c r="I3969">
        <f t="shared" si="613"/>
        <v>0</v>
      </c>
      <c r="J3969">
        <f t="shared" si="614"/>
        <v>0</v>
      </c>
      <c r="K3969" t="s">
        <v>19</v>
      </c>
      <c r="L3969">
        <f t="shared" si="615"/>
        <v>0</v>
      </c>
      <c r="M3969" t="s">
        <v>16</v>
      </c>
      <c r="N3969">
        <f t="shared" si="616"/>
        <v>1</v>
      </c>
      <c r="O3969">
        <f t="shared" si="617"/>
        <v>0</v>
      </c>
      <c r="P3969">
        <v>60.91</v>
      </c>
      <c r="Q3969">
        <f t="shared" si="618"/>
        <v>-0.99908452405767245</v>
      </c>
      <c r="R3969">
        <v>29.8</v>
      </c>
      <c r="S3969">
        <f t="shared" si="619"/>
        <v>0.12183245319150394</v>
      </c>
      <c r="T3969" s="8">
        <v>0</v>
      </c>
    </row>
    <row r="3970" spans="1:20" x14ac:dyDescent="0.35">
      <c r="A3970">
        <v>0.16</v>
      </c>
      <c r="B3970">
        <f t="shared" si="610"/>
        <v>-1.9047230331698333</v>
      </c>
      <c r="C3970">
        <v>0</v>
      </c>
      <c r="D3970">
        <v>0</v>
      </c>
      <c r="E3970" t="s">
        <v>23</v>
      </c>
      <c r="F3970">
        <f t="shared" si="611"/>
        <v>0</v>
      </c>
      <c r="G3970" t="s">
        <v>26</v>
      </c>
      <c r="H3970">
        <f t="shared" si="612"/>
        <v>0</v>
      </c>
      <c r="I3970">
        <f t="shared" si="613"/>
        <v>0</v>
      </c>
      <c r="J3970">
        <f t="shared" si="614"/>
        <v>0</v>
      </c>
      <c r="K3970" t="s">
        <v>19</v>
      </c>
      <c r="L3970">
        <f t="shared" si="615"/>
        <v>0</v>
      </c>
      <c r="M3970" t="s">
        <v>21</v>
      </c>
      <c r="N3970">
        <f t="shared" si="616"/>
        <v>0</v>
      </c>
      <c r="O3970">
        <f t="shared" si="617"/>
        <v>0</v>
      </c>
      <c r="P3970">
        <v>69.790000000000006</v>
      </c>
      <c r="Q3970">
        <f t="shared" si="618"/>
        <v>-0.8029676776225364</v>
      </c>
      <c r="R3970">
        <v>13</v>
      </c>
      <c r="S3970">
        <f t="shared" si="619"/>
        <v>-2.0603232825867268</v>
      </c>
      <c r="T3970" s="8">
        <v>0</v>
      </c>
    </row>
    <row r="3971" spans="1:20" x14ac:dyDescent="0.35">
      <c r="A3971">
        <v>59</v>
      </c>
      <c r="B3971">
        <f t="shared" ref="B3971:B4034" si="620">(A3971-$V$1)/$V$2</f>
        <v>0.69761533545426702</v>
      </c>
      <c r="C3971">
        <v>0</v>
      </c>
      <c r="D3971">
        <v>0</v>
      </c>
      <c r="E3971" t="s">
        <v>23</v>
      </c>
      <c r="F3971">
        <f t="shared" ref="F3971:F4034" si="621">IF(E3971="Yes",1,0)</f>
        <v>0</v>
      </c>
      <c r="G3971" t="s">
        <v>25</v>
      </c>
      <c r="H3971">
        <f t="shared" ref="H3971:H4034" si="622">IF(G3971="Private",1,0)</f>
        <v>0</v>
      </c>
      <c r="I3971">
        <f t="shared" ref="I3971:I4034" si="623">IF(G3971="Self-employed",1,0)</f>
        <v>0</v>
      </c>
      <c r="J3971">
        <f t="shared" ref="J3971:J4034" si="624">IF(G3971="Govt_job",1,0)</f>
        <v>1</v>
      </c>
      <c r="K3971" t="s">
        <v>15</v>
      </c>
      <c r="L3971">
        <f t="shared" ref="L3971:L4034" si="625">IF(K3971="Urban",1,0)</f>
        <v>1</v>
      </c>
      <c r="M3971" t="s">
        <v>16</v>
      </c>
      <c r="N3971">
        <f t="shared" ref="N3971:N4034" si="626">IF(M3971="formerly smoked",1,0)</f>
        <v>1</v>
      </c>
      <c r="O3971">
        <f t="shared" ref="O3971:O4034" si="627">IF(M3971="smokes",1,0)</f>
        <v>0</v>
      </c>
      <c r="P3971">
        <v>83.6</v>
      </c>
      <c r="Q3971">
        <f t="shared" ref="Q3971:Q4034" si="628">(P3971-$W$5)/$W$6</f>
        <v>-0.49797064504717342</v>
      </c>
      <c r="R3971">
        <v>27.5</v>
      </c>
      <c r="S3971">
        <f t="shared" ref="S3971:S4034" si="629">(R3971-$V$11)/$V$12</f>
        <v>-0.17691505825432532</v>
      </c>
      <c r="T3971" s="8">
        <v>0</v>
      </c>
    </row>
    <row r="3972" spans="1:20" x14ac:dyDescent="0.35">
      <c r="A3972">
        <v>12</v>
      </c>
      <c r="B3972">
        <f t="shared" si="620"/>
        <v>-1.3810709889055683</v>
      </c>
      <c r="C3972">
        <v>0</v>
      </c>
      <c r="D3972">
        <v>0</v>
      </c>
      <c r="E3972" t="s">
        <v>23</v>
      </c>
      <c r="F3972">
        <f t="shared" si="621"/>
        <v>0</v>
      </c>
      <c r="G3972" t="s">
        <v>26</v>
      </c>
      <c r="H3972">
        <f t="shared" si="622"/>
        <v>0</v>
      </c>
      <c r="I3972">
        <f t="shared" si="623"/>
        <v>0</v>
      </c>
      <c r="J3972">
        <f t="shared" si="624"/>
        <v>0</v>
      </c>
      <c r="K3972" t="s">
        <v>15</v>
      </c>
      <c r="L3972">
        <f t="shared" si="625"/>
        <v>1</v>
      </c>
      <c r="M3972" t="s">
        <v>21</v>
      </c>
      <c r="N3972">
        <f t="shared" si="626"/>
        <v>0</v>
      </c>
      <c r="O3972">
        <f t="shared" si="627"/>
        <v>0</v>
      </c>
      <c r="P3972">
        <v>83.95</v>
      </c>
      <c r="Q3972">
        <f t="shared" si="628"/>
        <v>-0.49024081438813072</v>
      </c>
      <c r="R3972">
        <v>23.6</v>
      </c>
      <c r="S3972">
        <f t="shared" si="629"/>
        <v>-0.68348692548855727</v>
      </c>
      <c r="T3972" s="8">
        <v>0</v>
      </c>
    </row>
    <row r="3973" spans="1:20" x14ac:dyDescent="0.35">
      <c r="A3973">
        <v>38</v>
      </c>
      <c r="B3973">
        <f t="shared" si="620"/>
        <v>-0.23115940521714878</v>
      </c>
      <c r="C3973">
        <v>0</v>
      </c>
      <c r="D3973">
        <v>0</v>
      </c>
      <c r="E3973" t="s">
        <v>23</v>
      </c>
      <c r="F3973">
        <f t="shared" si="621"/>
        <v>0</v>
      </c>
      <c r="G3973" t="s">
        <v>14</v>
      </c>
      <c r="H3973">
        <f t="shared" si="622"/>
        <v>1</v>
      </c>
      <c r="I3973">
        <f t="shared" si="623"/>
        <v>0</v>
      </c>
      <c r="J3973">
        <f t="shared" si="624"/>
        <v>0</v>
      </c>
      <c r="K3973" t="s">
        <v>19</v>
      </c>
      <c r="L3973">
        <f t="shared" si="625"/>
        <v>0</v>
      </c>
      <c r="M3973" t="s">
        <v>22</v>
      </c>
      <c r="N3973">
        <f t="shared" si="626"/>
        <v>0</v>
      </c>
      <c r="O3973">
        <f t="shared" si="627"/>
        <v>1</v>
      </c>
      <c r="P3973">
        <v>77.5</v>
      </c>
      <c r="Q3973">
        <f t="shared" si="628"/>
        <v>-0.63269055081905712</v>
      </c>
      <c r="R3973">
        <v>36.9</v>
      </c>
      <c r="S3973">
        <f t="shared" si="629"/>
        <v>1.0440530320025416</v>
      </c>
      <c r="T3973" s="8">
        <v>0</v>
      </c>
    </row>
    <row r="3974" spans="1:20" x14ac:dyDescent="0.35">
      <c r="A3974">
        <v>15</v>
      </c>
      <c r="B3974">
        <f t="shared" si="620"/>
        <v>-1.248388883095366</v>
      </c>
      <c r="C3974">
        <v>0</v>
      </c>
      <c r="D3974">
        <v>0</v>
      </c>
      <c r="E3974" t="s">
        <v>23</v>
      </c>
      <c r="F3974">
        <f t="shared" si="621"/>
        <v>0</v>
      </c>
      <c r="G3974" t="s">
        <v>27</v>
      </c>
      <c r="H3974">
        <f t="shared" si="622"/>
        <v>0</v>
      </c>
      <c r="I3974">
        <f t="shared" si="623"/>
        <v>0</v>
      </c>
      <c r="J3974">
        <f t="shared" si="624"/>
        <v>0</v>
      </c>
      <c r="K3974" t="s">
        <v>15</v>
      </c>
      <c r="L3974">
        <f t="shared" si="625"/>
        <v>1</v>
      </c>
      <c r="M3974" t="s">
        <v>21</v>
      </c>
      <c r="N3974">
        <f t="shared" si="626"/>
        <v>0</v>
      </c>
      <c r="O3974">
        <f t="shared" si="627"/>
        <v>0</v>
      </c>
      <c r="P3974">
        <v>64.290000000000006</v>
      </c>
      <c r="Q3974">
        <f t="shared" si="628"/>
        <v>-0.92443644512177603</v>
      </c>
      <c r="R3974">
        <v>16.7</v>
      </c>
      <c r="S3974">
        <f t="shared" si="629"/>
        <v>-1.5797294598260452</v>
      </c>
      <c r="T3974" s="8">
        <v>0</v>
      </c>
    </row>
    <row r="3975" spans="1:20" x14ac:dyDescent="0.35">
      <c r="A3975">
        <v>31</v>
      </c>
      <c r="B3975">
        <f t="shared" si="620"/>
        <v>-0.54075098544095401</v>
      </c>
      <c r="C3975">
        <v>0</v>
      </c>
      <c r="D3975">
        <v>0</v>
      </c>
      <c r="E3975" t="s">
        <v>13</v>
      </c>
      <c r="F3975">
        <f t="shared" si="621"/>
        <v>1</v>
      </c>
      <c r="G3975" t="s">
        <v>18</v>
      </c>
      <c r="H3975">
        <f t="shared" si="622"/>
        <v>0</v>
      </c>
      <c r="I3975">
        <f t="shared" si="623"/>
        <v>1</v>
      </c>
      <c r="J3975">
        <f t="shared" si="624"/>
        <v>0</v>
      </c>
      <c r="K3975" t="s">
        <v>19</v>
      </c>
      <c r="L3975">
        <f t="shared" si="625"/>
        <v>0</v>
      </c>
      <c r="M3975" t="s">
        <v>21</v>
      </c>
      <c r="N3975">
        <f t="shared" si="626"/>
        <v>0</v>
      </c>
      <c r="O3975">
        <f t="shared" si="627"/>
        <v>0</v>
      </c>
      <c r="P3975">
        <v>61.1</v>
      </c>
      <c r="Q3975">
        <f t="shared" si="628"/>
        <v>-0.99488833027133505</v>
      </c>
      <c r="R3975">
        <v>26.5</v>
      </c>
      <c r="S3975">
        <f t="shared" si="629"/>
        <v>-0.30680528062207713</v>
      </c>
      <c r="T3975" s="8">
        <v>0</v>
      </c>
    </row>
    <row r="3976" spans="1:20" x14ac:dyDescent="0.35">
      <c r="A3976">
        <v>52</v>
      </c>
      <c r="B3976">
        <f t="shared" si="620"/>
        <v>0.38802375523046173</v>
      </c>
      <c r="C3976">
        <v>1</v>
      </c>
      <c r="D3976">
        <v>0</v>
      </c>
      <c r="E3976" t="s">
        <v>13</v>
      </c>
      <c r="F3976">
        <f t="shared" si="621"/>
        <v>1</v>
      </c>
      <c r="G3976" t="s">
        <v>14</v>
      </c>
      <c r="H3976">
        <f t="shared" si="622"/>
        <v>1</v>
      </c>
      <c r="I3976">
        <f t="shared" si="623"/>
        <v>0</v>
      </c>
      <c r="J3976">
        <f t="shared" si="624"/>
        <v>0</v>
      </c>
      <c r="K3976" t="s">
        <v>19</v>
      </c>
      <c r="L3976">
        <f t="shared" si="625"/>
        <v>0</v>
      </c>
      <c r="M3976" t="s">
        <v>21</v>
      </c>
      <c r="N3976">
        <f t="shared" si="626"/>
        <v>0</v>
      </c>
      <c r="O3976">
        <f t="shared" si="627"/>
        <v>0</v>
      </c>
      <c r="P3976">
        <v>100.71</v>
      </c>
      <c r="Q3976">
        <f t="shared" si="628"/>
        <v>-0.12009235197226643</v>
      </c>
      <c r="R3976">
        <v>37</v>
      </c>
      <c r="S3976">
        <f t="shared" si="629"/>
        <v>1.0570420542393171</v>
      </c>
      <c r="T3976" s="8">
        <v>0</v>
      </c>
    </row>
    <row r="3977" spans="1:20" x14ac:dyDescent="0.35">
      <c r="A3977">
        <v>61</v>
      </c>
      <c r="B3977">
        <f t="shared" si="620"/>
        <v>0.78607007266106854</v>
      </c>
      <c r="C3977">
        <v>0</v>
      </c>
      <c r="D3977">
        <v>0</v>
      </c>
      <c r="E3977" t="s">
        <v>13</v>
      </c>
      <c r="F3977">
        <f t="shared" si="621"/>
        <v>1</v>
      </c>
      <c r="G3977" t="s">
        <v>18</v>
      </c>
      <c r="H3977">
        <f t="shared" si="622"/>
        <v>0</v>
      </c>
      <c r="I3977">
        <f t="shared" si="623"/>
        <v>1</v>
      </c>
      <c r="J3977">
        <f t="shared" si="624"/>
        <v>0</v>
      </c>
      <c r="K3977" t="s">
        <v>15</v>
      </c>
      <c r="L3977">
        <f t="shared" si="625"/>
        <v>1</v>
      </c>
      <c r="M3977" t="s">
        <v>16</v>
      </c>
      <c r="N3977">
        <f t="shared" si="626"/>
        <v>1</v>
      </c>
      <c r="O3977">
        <f t="shared" si="627"/>
        <v>0</v>
      </c>
      <c r="P3977">
        <v>65.209999999999994</v>
      </c>
      <c r="Q3977">
        <f t="shared" si="628"/>
        <v>-0.90411803310372163</v>
      </c>
      <c r="R3977">
        <v>27.7</v>
      </c>
      <c r="S3977">
        <f t="shared" si="629"/>
        <v>-0.15093701378077506</v>
      </c>
      <c r="T3977" s="8">
        <v>0</v>
      </c>
    </row>
    <row r="3978" spans="1:20" x14ac:dyDescent="0.35">
      <c r="A3978">
        <v>50</v>
      </c>
      <c r="B3978">
        <f t="shared" si="620"/>
        <v>0.29956901802366021</v>
      </c>
      <c r="C3978">
        <v>0</v>
      </c>
      <c r="D3978">
        <v>0</v>
      </c>
      <c r="E3978" t="s">
        <v>13</v>
      </c>
      <c r="F3978">
        <f t="shared" si="621"/>
        <v>1</v>
      </c>
      <c r="G3978" t="s">
        <v>14</v>
      </c>
      <c r="H3978">
        <f t="shared" si="622"/>
        <v>1</v>
      </c>
      <c r="I3978">
        <f t="shared" si="623"/>
        <v>0</v>
      </c>
      <c r="J3978">
        <f t="shared" si="624"/>
        <v>0</v>
      </c>
      <c r="K3978" t="s">
        <v>19</v>
      </c>
      <c r="L3978">
        <f t="shared" si="625"/>
        <v>0</v>
      </c>
      <c r="M3978" t="s">
        <v>22</v>
      </c>
      <c r="N3978">
        <f t="shared" si="626"/>
        <v>0</v>
      </c>
      <c r="O3978">
        <f t="shared" si="627"/>
        <v>1</v>
      </c>
      <c r="P3978">
        <v>119.77</v>
      </c>
      <c r="Q3978">
        <f t="shared" si="628"/>
        <v>0.30085214048873465</v>
      </c>
      <c r="R3978">
        <v>23.5</v>
      </c>
      <c r="S3978">
        <f t="shared" si="629"/>
        <v>-0.69647594772533261</v>
      </c>
      <c r="T3978" s="8">
        <v>0</v>
      </c>
    </row>
    <row r="3979" spans="1:20" x14ac:dyDescent="0.35">
      <c r="A3979">
        <v>41</v>
      </c>
      <c r="B3979">
        <f t="shared" si="620"/>
        <v>-9.8477299406946536E-2</v>
      </c>
      <c r="C3979">
        <v>0</v>
      </c>
      <c r="D3979">
        <v>0</v>
      </c>
      <c r="E3979" t="s">
        <v>13</v>
      </c>
      <c r="F3979">
        <f t="shared" si="621"/>
        <v>1</v>
      </c>
      <c r="G3979" t="s">
        <v>14</v>
      </c>
      <c r="H3979">
        <f t="shared" si="622"/>
        <v>1</v>
      </c>
      <c r="I3979">
        <f t="shared" si="623"/>
        <v>0</v>
      </c>
      <c r="J3979">
        <f t="shared" si="624"/>
        <v>0</v>
      </c>
      <c r="K3979" t="s">
        <v>19</v>
      </c>
      <c r="L3979">
        <f t="shared" si="625"/>
        <v>0</v>
      </c>
      <c r="M3979" t="s">
        <v>16</v>
      </c>
      <c r="N3979">
        <f t="shared" si="626"/>
        <v>1</v>
      </c>
      <c r="O3979">
        <f t="shared" si="627"/>
        <v>0</v>
      </c>
      <c r="P3979">
        <v>102.39</v>
      </c>
      <c r="Q3979">
        <f t="shared" si="628"/>
        <v>-8.2989164808862217E-2</v>
      </c>
      <c r="R3979">
        <v>40.4</v>
      </c>
      <c r="S3979">
        <f t="shared" si="629"/>
        <v>1.498668810289673</v>
      </c>
      <c r="T3979" s="8">
        <v>0</v>
      </c>
    </row>
    <row r="3980" spans="1:20" x14ac:dyDescent="0.35">
      <c r="A3980">
        <v>20</v>
      </c>
      <c r="B3980">
        <f t="shared" si="620"/>
        <v>-1.0272520400783622</v>
      </c>
      <c r="C3980">
        <v>0</v>
      </c>
      <c r="D3980">
        <v>0</v>
      </c>
      <c r="E3980" t="s">
        <v>23</v>
      </c>
      <c r="F3980">
        <f t="shared" si="621"/>
        <v>0</v>
      </c>
      <c r="G3980" t="s">
        <v>14</v>
      </c>
      <c r="H3980">
        <f t="shared" si="622"/>
        <v>1</v>
      </c>
      <c r="I3980">
        <f t="shared" si="623"/>
        <v>0</v>
      </c>
      <c r="J3980">
        <f t="shared" si="624"/>
        <v>0</v>
      </c>
      <c r="K3980" t="s">
        <v>15</v>
      </c>
      <c r="L3980">
        <f t="shared" si="625"/>
        <v>1</v>
      </c>
      <c r="M3980" t="s">
        <v>21</v>
      </c>
      <c r="N3980">
        <f t="shared" si="626"/>
        <v>0</v>
      </c>
      <c r="O3980">
        <f t="shared" si="627"/>
        <v>0</v>
      </c>
      <c r="P3980">
        <v>59.67</v>
      </c>
      <c r="Q3980">
        <f t="shared" si="628"/>
        <v>-1.0264702098211373</v>
      </c>
      <c r="R3980">
        <v>27.7</v>
      </c>
      <c r="S3980">
        <f t="shared" si="629"/>
        <v>-0.15093701378077506</v>
      </c>
      <c r="T3980" s="8">
        <v>0</v>
      </c>
    </row>
    <row r="3981" spans="1:20" x14ac:dyDescent="0.35">
      <c r="A3981">
        <v>67</v>
      </c>
      <c r="B3981">
        <f t="shared" si="620"/>
        <v>1.051434284281473</v>
      </c>
      <c r="C3981">
        <v>0</v>
      </c>
      <c r="D3981">
        <v>0</v>
      </c>
      <c r="E3981" t="s">
        <v>13</v>
      </c>
      <c r="F3981">
        <f t="shared" si="621"/>
        <v>1</v>
      </c>
      <c r="G3981" t="s">
        <v>14</v>
      </c>
      <c r="H3981">
        <f t="shared" si="622"/>
        <v>1</v>
      </c>
      <c r="I3981">
        <f t="shared" si="623"/>
        <v>0</v>
      </c>
      <c r="J3981">
        <f t="shared" si="624"/>
        <v>0</v>
      </c>
      <c r="K3981" t="s">
        <v>19</v>
      </c>
      <c r="L3981">
        <f t="shared" si="625"/>
        <v>0</v>
      </c>
      <c r="M3981" t="s">
        <v>21</v>
      </c>
      <c r="N3981">
        <f t="shared" si="626"/>
        <v>0</v>
      </c>
      <c r="O3981">
        <f t="shared" si="627"/>
        <v>0</v>
      </c>
      <c r="P3981">
        <v>83.16</v>
      </c>
      <c r="Q3981">
        <f t="shared" si="628"/>
        <v>-0.50768814644711258</v>
      </c>
      <c r="R3981">
        <v>28.3</v>
      </c>
      <c r="S3981">
        <f t="shared" si="629"/>
        <v>-7.3002880360123784E-2</v>
      </c>
      <c r="T3981" s="8">
        <v>0</v>
      </c>
    </row>
    <row r="3982" spans="1:20" x14ac:dyDescent="0.35">
      <c r="A3982">
        <v>45</v>
      </c>
      <c r="B3982">
        <f t="shared" si="620"/>
        <v>7.8432175006656474E-2</v>
      </c>
      <c r="C3982">
        <v>0</v>
      </c>
      <c r="D3982">
        <v>0</v>
      </c>
      <c r="E3982" t="s">
        <v>13</v>
      </c>
      <c r="F3982">
        <f t="shared" si="621"/>
        <v>1</v>
      </c>
      <c r="G3982" t="s">
        <v>14</v>
      </c>
      <c r="H3982">
        <f t="shared" si="622"/>
        <v>1</v>
      </c>
      <c r="I3982">
        <f t="shared" si="623"/>
        <v>0</v>
      </c>
      <c r="J3982">
        <f t="shared" si="624"/>
        <v>0</v>
      </c>
      <c r="K3982" t="s">
        <v>19</v>
      </c>
      <c r="L3982">
        <f t="shared" si="625"/>
        <v>0</v>
      </c>
      <c r="M3982" t="s">
        <v>22</v>
      </c>
      <c r="N3982">
        <f t="shared" si="626"/>
        <v>0</v>
      </c>
      <c r="O3982">
        <f t="shared" si="627"/>
        <v>1</v>
      </c>
      <c r="P3982">
        <v>218.1</v>
      </c>
      <c r="Q3982">
        <f t="shared" si="628"/>
        <v>2.4724928510705935</v>
      </c>
      <c r="R3982">
        <v>55</v>
      </c>
      <c r="S3982">
        <f t="shared" si="629"/>
        <v>3.3950660568588495</v>
      </c>
      <c r="T3982" s="8">
        <v>0</v>
      </c>
    </row>
    <row r="3983" spans="1:20" x14ac:dyDescent="0.35">
      <c r="A3983">
        <v>73</v>
      </c>
      <c r="B3983">
        <f t="shared" si="620"/>
        <v>1.3167984959018775</v>
      </c>
      <c r="C3983">
        <v>0</v>
      </c>
      <c r="D3983">
        <v>0</v>
      </c>
      <c r="E3983" t="s">
        <v>13</v>
      </c>
      <c r="F3983">
        <f t="shared" si="621"/>
        <v>1</v>
      </c>
      <c r="G3983" t="s">
        <v>25</v>
      </c>
      <c r="H3983">
        <f t="shared" si="622"/>
        <v>0</v>
      </c>
      <c r="I3983">
        <f t="shared" si="623"/>
        <v>0</v>
      </c>
      <c r="J3983">
        <f t="shared" si="624"/>
        <v>1</v>
      </c>
      <c r="K3983" t="s">
        <v>19</v>
      </c>
      <c r="L3983">
        <f t="shared" si="625"/>
        <v>0</v>
      </c>
      <c r="M3983" t="s">
        <v>16</v>
      </c>
      <c r="N3983">
        <f t="shared" si="626"/>
        <v>1</v>
      </c>
      <c r="O3983">
        <f t="shared" si="627"/>
        <v>0</v>
      </c>
      <c r="P3983">
        <v>76.45</v>
      </c>
      <c r="Q3983">
        <f t="shared" si="628"/>
        <v>-0.65588004279618461</v>
      </c>
      <c r="R3983">
        <v>28.7</v>
      </c>
      <c r="S3983">
        <f t="shared" si="629"/>
        <v>-2.1046791413023236E-2</v>
      </c>
      <c r="T3983" s="8">
        <v>0</v>
      </c>
    </row>
    <row r="3984" spans="1:20" x14ac:dyDescent="0.35">
      <c r="A3984">
        <v>52</v>
      </c>
      <c r="B3984">
        <f t="shared" si="620"/>
        <v>0.38802375523046173</v>
      </c>
      <c r="C3984">
        <v>0</v>
      </c>
      <c r="D3984">
        <v>0</v>
      </c>
      <c r="E3984" t="s">
        <v>13</v>
      </c>
      <c r="F3984">
        <f t="shared" si="621"/>
        <v>1</v>
      </c>
      <c r="G3984" t="s">
        <v>14</v>
      </c>
      <c r="H3984">
        <f t="shared" si="622"/>
        <v>1</v>
      </c>
      <c r="I3984">
        <f t="shared" si="623"/>
        <v>0</v>
      </c>
      <c r="J3984">
        <f t="shared" si="624"/>
        <v>0</v>
      </c>
      <c r="K3984" t="s">
        <v>19</v>
      </c>
      <c r="L3984">
        <f t="shared" si="625"/>
        <v>0</v>
      </c>
      <c r="M3984" t="s">
        <v>22</v>
      </c>
      <c r="N3984">
        <f t="shared" si="626"/>
        <v>0</v>
      </c>
      <c r="O3984">
        <f t="shared" si="627"/>
        <v>1</v>
      </c>
      <c r="P3984">
        <v>200.46</v>
      </c>
      <c r="Q3984">
        <f t="shared" si="628"/>
        <v>2.0829093858548511</v>
      </c>
      <c r="R3984">
        <v>25</v>
      </c>
      <c r="S3984">
        <f t="shared" si="629"/>
        <v>-0.50164061417370487</v>
      </c>
      <c r="T3984" s="8">
        <v>0</v>
      </c>
    </row>
    <row r="3985" spans="1:20" x14ac:dyDescent="0.35">
      <c r="A3985">
        <v>51</v>
      </c>
      <c r="B3985">
        <f t="shared" si="620"/>
        <v>0.34379638662706097</v>
      </c>
      <c r="C3985">
        <v>0</v>
      </c>
      <c r="D3985">
        <v>0</v>
      </c>
      <c r="E3985" t="s">
        <v>13</v>
      </c>
      <c r="F3985">
        <f t="shared" si="621"/>
        <v>1</v>
      </c>
      <c r="G3985" t="s">
        <v>14</v>
      </c>
      <c r="H3985">
        <f t="shared" si="622"/>
        <v>1</v>
      </c>
      <c r="I3985">
        <f t="shared" si="623"/>
        <v>0</v>
      </c>
      <c r="J3985">
        <f t="shared" si="624"/>
        <v>0</v>
      </c>
      <c r="K3985" t="s">
        <v>15</v>
      </c>
      <c r="L3985">
        <f t="shared" si="625"/>
        <v>1</v>
      </c>
      <c r="M3985" t="s">
        <v>16</v>
      </c>
      <c r="N3985">
        <f t="shared" si="626"/>
        <v>1</v>
      </c>
      <c r="O3985">
        <f t="shared" si="627"/>
        <v>0</v>
      </c>
      <c r="P3985">
        <v>95.7</v>
      </c>
      <c r="Q3985">
        <f t="shared" si="628"/>
        <v>-0.23073935654884625</v>
      </c>
      <c r="R3985">
        <v>24.8</v>
      </c>
      <c r="S3985">
        <f t="shared" si="629"/>
        <v>-0.5276186586472551</v>
      </c>
      <c r="T3985" s="8">
        <v>0</v>
      </c>
    </row>
    <row r="3986" spans="1:20" x14ac:dyDescent="0.35">
      <c r="A3986">
        <v>56</v>
      </c>
      <c r="B3986">
        <f t="shared" si="620"/>
        <v>0.56493322964406478</v>
      </c>
      <c r="C3986">
        <v>0</v>
      </c>
      <c r="D3986">
        <v>0</v>
      </c>
      <c r="E3986" t="s">
        <v>13</v>
      </c>
      <c r="F3986">
        <f t="shared" si="621"/>
        <v>1</v>
      </c>
      <c r="G3986" t="s">
        <v>18</v>
      </c>
      <c r="H3986">
        <f t="shared" si="622"/>
        <v>0</v>
      </c>
      <c r="I3986">
        <f t="shared" si="623"/>
        <v>1</v>
      </c>
      <c r="J3986">
        <f t="shared" si="624"/>
        <v>0</v>
      </c>
      <c r="K3986" t="s">
        <v>19</v>
      </c>
      <c r="L3986">
        <f t="shared" si="625"/>
        <v>0</v>
      </c>
      <c r="M3986" t="s">
        <v>21</v>
      </c>
      <c r="N3986">
        <f t="shared" si="626"/>
        <v>0</v>
      </c>
      <c r="O3986">
        <f t="shared" si="627"/>
        <v>0</v>
      </c>
      <c r="P3986">
        <v>70.23</v>
      </c>
      <c r="Q3986">
        <f t="shared" si="628"/>
        <v>-0.7932501762225973</v>
      </c>
      <c r="R3986">
        <v>35.5</v>
      </c>
      <c r="S3986">
        <f t="shared" si="629"/>
        <v>0.86220672068768922</v>
      </c>
      <c r="T3986" s="8">
        <v>0</v>
      </c>
    </row>
    <row r="3987" spans="1:20" x14ac:dyDescent="0.35">
      <c r="A3987">
        <v>49</v>
      </c>
      <c r="B3987">
        <f t="shared" si="620"/>
        <v>0.2553416494202595</v>
      </c>
      <c r="C3987">
        <v>0</v>
      </c>
      <c r="D3987">
        <v>0</v>
      </c>
      <c r="E3987" t="s">
        <v>13</v>
      </c>
      <c r="F3987">
        <f t="shared" si="621"/>
        <v>1</v>
      </c>
      <c r="G3987" t="s">
        <v>18</v>
      </c>
      <c r="H3987">
        <f t="shared" si="622"/>
        <v>0</v>
      </c>
      <c r="I3987">
        <f t="shared" si="623"/>
        <v>1</v>
      </c>
      <c r="J3987">
        <f t="shared" si="624"/>
        <v>0</v>
      </c>
      <c r="K3987" t="s">
        <v>15</v>
      </c>
      <c r="L3987">
        <f t="shared" si="625"/>
        <v>1</v>
      </c>
      <c r="M3987" t="s">
        <v>22</v>
      </c>
      <c r="N3987">
        <f t="shared" si="626"/>
        <v>0</v>
      </c>
      <c r="O3987">
        <f t="shared" si="627"/>
        <v>1</v>
      </c>
      <c r="P3987">
        <v>75.150000000000006</v>
      </c>
      <c r="Q3987">
        <f t="shared" si="628"/>
        <v>-0.68459084238691392</v>
      </c>
      <c r="R3987">
        <v>25</v>
      </c>
      <c r="S3987">
        <f t="shared" si="629"/>
        <v>-0.50164061417370487</v>
      </c>
      <c r="T3987" s="8">
        <v>0</v>
      </c>
    </row>
    <row r="3988" spans="1:20" x14ac:dyDescent="0.35">
      <c r="A3988">
        <v>10</v>
      </c>
      <c r="B3988">
        <f t="shared" si="620"/>
        <v>-1.4695257261123698</v>
      </c>
      <c r="C3988">
        <v>0</v>
      </c>
      <c r="D3988">
        <v>0</v>
      </c>
      <c r="E3988" t="s">
        <v>23</v>
      </c>
      <c r="F3988">
        <f t="shared" si="621"/>
        <v>0</v>
      </c>
      <c r="G3988" t="s">
        <v>26</v>
      </c>
      <c r="H3988">
        <f t="shared" si="622"/>
        <v>0</v>
      </c>
      <c r="I3988">
        <f t="shared" si="623"/>
        <v>0</v>
      </c>
      <c r="J3988">
        <f t="shared" si="624"/>
        <v>0</v>
      </c>
      <c r="K3988" t="s">
        <v>19</v>
      </c>
      <c r="L3988">
        <f t="shared" si="625"/>
        <v>0</v>
      </c>
      <c r="M3988" t="s">
        <v>21</v>
      </c>
      <c r="N3988">
        <f t="shared" si="626"/>
        <v>0</v>
      </c>
      <c r="O3988">
        <f t="shared" si="627"/>
        <v>0</v>
      </c>
      <c r="P3988">
        <v>95.8</v>
      </c>
      <c r="Q3988">
        <f t="shared" si="628"/>
        <v>-0.22853083350340567</v>
      </c>
      <c r="R3988">
        <v>17.3</v>
      </c>
      <c r="S3988">
        <f t="shared" si="629"/>
        <v>-1.5017953264053938</v>
      </c>
      <c r="T3988" s="8">
        <v>0</v>
      </c>
    </row>
    <row r="3989" spans="1:20" x14ac:dyDescent="0.35">
      <c r="A3989">
        <v>51</v>
      </c>
      <c r="B3989">
        <f t="shared" si="620"/>
        <v>0.34379638662706097</v>
      </c>
      <c r="C3989">
        <v>0</v>
      </c>
      <c r="D3989">
        <v>0</v>
      </c>
      <c r="E3989" t="s">
        <v>13</v>
      </c>
      <c r="F3989">
        <f t="shared" si="621"/>
        <v>1</v>
      </c>
      <c r="G3989" t="s">
        <v>25</v>
      </c>
      <c r="H3989">
        <f t="shared" si="622"/>
        <v>0</v>
      </c>
      <c r="I3989">
        <f t="shared" si="623"/>
        <v>0</v>
      </c>
      <c r="J3989">
        <f t="shared" si="624"/>
        <v>1</v>
      </c>
      <c r="K3989" t="s">
        <v>15</v>
      </c>
      <c r="L3989">
        <f t="shared" si="625"/>
        <v>1</v>
      </c>
      <c r="M3989" t="s">
        <v>22</v>
      </c>
      <c r="N3989">
        <f t="shared" si="626"/>
        <v>0</v>
      </c>
      <c r="O3989">
        <f t="shared" si="627"/>
        <v>1</v>
      </c>
      <c r="P3989">
        <v>90.67</v>
      </c>
      <c r="Q3989">
        <f t="shared" si="628"/>
        <v>-0.34182806573451446</v>
      </c>
      <c r="R3989">
        <v>37.799999999999997</v>
      </c>
      <c r="S3989">
        <f t="shared" si="629"/>
        <v>1.160954232133518</v>
      </c>
      <c r="T3989" s="8">
        <v>0</v>
      </c>
    </row>
    <row r="3990" spans="1:20" x14ac:dyDescent="0.35">
      <c r="A3990">
        <v>57</v>
      </c>
      <c r="B3990">
        <f t="shared" si="620"/>
        <v>0.60916059824746549</v>
      </c>
      <c r="C3990">
        <v>0</v>
      </c>
      <c r="D3990">
        <v>0</v>
      </c>
      <c r="E3990" t="s">
        <v>13</v>
      </c>
      <c r="F3990">
        <f t="shared" si="621"/>
        <v>1</v>
      </c>
      <c r="G3990" t="s">
        <v>18</v>
      </c>
      <c r="H3990">
        <f t="shared" si="622"/>
        <v>0</v>
      </c>
      <c r="I3990">
        <f t="shared" si="623"/>
        <v>1</v>
      </c>
      <c r="J3990">
        <f t="shared" si="624"/>
        <v>0</v>
      </c>
      <c r="K3990" t="s">
        <v>19</v>
      </c>
      <c r="L3990">
        <f t="shared" si="625"/>
        <v>0</v>
      </c>
      <c r="M3990" t="s">
        <v>16</v>
      </c>
      <c r="N3990">
        <f t="shared" si="626"/>
        <v>1</v>
      </c>
      <c r="O3990">
        <f t="shared" si="627"/>
        <v>0</v>
      </c>
      <c r="P3990">
        <v>84.79</v>
      </c>
      <c r="Q3990">
        <f t="shared" si="628"/>
        <v>-0.47168922080642861</v>
      </c>
      <c r="R3990">
        <v>32.799999999999997</v>
      </c>
      <c r="S3990">
        <f t="shared" si="629"/>
        <v>0.51150312029475897</v>
      </c>
      <c r="T3990" s="8">
        <v>0</v>
      </c>
    </row>
    <row r="3991" spans="1:20" x14ac:dyDescent="0.35">
      <c r="A3991">
        <v>76</v>
      </c>
      <c r="B3991">
        <f t="shared" si="620"/>
        <v>1.4494806017120798</v>
      </c>
      <c r="C3991">
        <v>0</v>
      </c>
      <c r="D3991">
        <v>0</v>
      </c>
      <c r="E3991" t="s">
        <v>13</v>
      </c>
      <c r="F3991">
        <f t="shared" si="621"/>
        <v>1</v>
      </c>
      <c r="G3991" t="s">
        <v>14</v>
      </c>
      <c r="H3991">
        <f t="shared" si="622"/>
        <v>1</v>
      </c>
      <c r="I3991">
        <f t="shared" si="623"/>
        <v>0</v>
      </c>
      <c r="J3991">
        <f t="shared" si="624"/>
        <v>0</v>
      </c>
      <c r="K3991" t="s">
        <v>15</v>
      </c>
      <c r="L3991">
        <f t="shared" si="625"/>
        <v>1</v>
      </c>
      <c r="M3991" t="s">
        <v>16</v>
      </c>
      <c r="N3991">
        <f t="shared" si="626"/>
        <v>1</v>
      </c>
      <c r="O3991">
        <f t="shared" si="627"/>
        <v>0</v>
      </c>
      <c r="P3991">
        <v>147.5</v>
      </c>
      <c r="Q3991">
        <f t="shared" si="628"/>
        <v>0.91327558098944606</v>
      </c>
      <c r="R3991">
        <v>28.7</v>
      </c>
      <c r="S3991">
        <f t="shared" si="629"/>
        <v>-2.1046791413023236E-2</v>
      </c>
      <c r="T3991" s="8">
        <v>0</v>
      </c>
    </row>
    <row r="3992" spans="1:20" x14ac:dyDescent="0.35">
      <c r="A3992">
        <v>28</v>
      </c>
      <c r="B3992">
        <f t="shared" si="620"/>
        <v>-0.67343309125115636</v>
      </c>
      <c r="C3992">
        <v>0</v>
      </c>
      <c r="D3992">
        <v>0</v>
      </c>
      <c r="E3992" t="s">
        <v>23</v>
      </c>
      <c r="F3992">
        <f t="shared" si="621"/>
        <v>0</v>
      </c>
      <c r="G3992" t="s">
        <v>14</v>
      </c>
      <c r="H3992">
        <f t="shared" si="622"/>
        <v>1</v>
      </c>
      <c r="I3992">
        <f t="shared" si="623"/>
        <v>0</v>
      </c>
      <c r="J3992">
        <f t="shared" si="624"/>
        <v>0</v>
      </c>
      <c r="K3992" t="s">
        <v>19</v>
      </c>
      <c r="L3992">
        <f t="shared" si="625"/>
        <v>0</v>
      </c>
      <c r="M3992" t="s">
        <v>16</v>
      </c>
      <c r="N3992">
        <f t="shared" si="626"/>
        <v>1</v>
      </c>
      <c r="O3992">
        <f t="shared" si="627"/>
        <v>0</v>
      </c>
      <c r="P3992">
        <v>134.12</v>
      </c>
      <c r="Q3992">
        <f t="shared" si="628"/>
        <v>0.61777519750947796</v>
      </c>
      <c r="R3992">
        <v>28.8</v>
      </c>
      <c r="S3992">
        <f t="shared" si="629"/>
        <v>-8.0577691762478715E-3</v>
      </c>
      <c r="T3992" s="8">
        <v>0</v>
      </c>
    </row>
    <row r="3993" spans="1:20" x14ac:dyDescent="0.35">
      <c r="A3993">
        <v>57</v>
      </c>
      <c r="B3993">
        <f t="shared" si="620"/>
        <v>0.60916059824746549</v>
      </c>
      <c r="C3993">
        <v>0</v>
      </c>
      <c r="D3993">
        <v>0</v>
      </c>
      <c r="E3993" t="s">
        <v>13</v>
      </c>
      <c r="F3993">
        <f t="shared" si="621"/>
        <v>1</v>
      </c>
      <c r="G3993" t="s">
        <v>14</v>
      </c>
      <c r="H3993">
        <f t="shared" si="622"/>
        <v>1</v>
      </c>
      <c r="I3993">
        <f t="shared" si="623"/>
        <v>0</v>
      </c>
      <c r="J3993">
        <f t="shared" si="624"/>
        <v>0</v>
      </c>
      <c r="K3993" t="s">
        <v>15</v>
      </c>
      <c r="L3993">
        <f t="shared" si="625"/>
        <v>1</v>
      </c>
      <c r="M3993" t="s">
        <v>21</v>
      </c>
      <c r="N3993">
        <f t="shared" si="626"/>
        <v>0</v>
      </c>
      <c r="O3993">
        <f t="shared" si="627"/>
        <v>0</v>
      </c>
      <c r="P3993">
        <v>82.62</v>
      </c>
      <c r="Q3993">
        <f t="shared" si="628"/>
        <v>-0.51961417089249229</v>
      </c>
      <c r="R3993">
        <v>28.4</v>
      </c>
      <c r="S3993">
        <f t="shared" si="629"/>
        <v>-6.0013858123348876E-2</v>
      </c>
      <c r="T3993" s="8">
        <v>0</v>
      </c>
    </row>
    <row r="3994" spans="1:20" x14ac:dyDescent="0.35">
      <c r="A3994">
        <v>39</v>
      </c>
      <c r="B3994">
        <f t="shared" si="620"/>
        <v>-0.18693203661374805</v>
      </c>
      <c r="C3994">
        <v>0</v>
      </c>
      <c r="D3994">
        <v>0</v>
      </c>
      <c r="E3994" t="s">
        <v>13</v>
      </c>
      <c r="F3994">
        <f t="shared" si="621"/>
        <v>1</v>
      </c>
      <c r="G3994" t="s">
        <v>14</v>
      </c>
      <c r="H3994">
        <f t="shared" si="622"/>
        <v>1</v>
      </c>
      <c r="I3994">
        <f t="shared" si="623"/>
        <v>0</v>
      </c>
      <c r="J3994">
        <f t="shared" si="624"/>
        <v>0</v>
      </c>
      <c r="K3994" t="s">
        <v>19</v>
      </c>
      <c r="L3994">
        <f t="shared" si="625"/>
        <v>0</v>
      </c>
      <c r="M3994" t="s">
        <v>16</v>
      </c>
      <c r="N3994">
        <f t="shared" si="626"/>
        <v>1</v>
      </c>
      <c r="O3994">
        <f t="shared" si="627"/>
        <v>0</v>
      </c>
      <c r="P3994">
        <v>125.11</v>
      </c>
      <c r="Q3994">
        <f t="shared" si="628"/>
        <v>0.41878727111526909</v>
      </c>
      <c r="R3994">
        <v>24.9</v>
      </c>
      <c r="S3994">
        <f t="shared" si="629"/>
        <v>-0.51462963641048021</v>
      </c>
      <c r="T3994" s="8">
        <v>0</v>
      </c>
    </row>
    <row r="3995" spans="1:20" x14ac:dyDescent="0.35">
      <c r="A3995">
        <v>41</v>
      </c>
      <c r="B3995">
        <f t="shared" si="620"/>
        <v>-9.8477299406946536E-2</v>
      </c>
      <c r="C3995">
        <v>0</v>
      </c>
      <c r="D3995">
        <v>0</v>
      </c>
      <c r="E3995" t="s">
        <v>13</v>
      </c>
      <c r="F3995">
        <f t="shared" si="621"/>
        <v>1</v>
      </c>
      <c r="G3995" t="s">
        <v>14</v>
      </c>
      <c r="H3995">
        <f t="shared" si="622"/>
        <v>1</v>
      </c>
      <c r="I3995">
        <f t="shared" si="623"/>
        <v>0</v>
      </c>
      <c r="J3995">
        <f t="shared" si="624"/>
        <v>0</v>
      </c>
      <c r="K3995" t="s">
        <v>15</v>
      </c>
      <c r="L3995">
        <f t="shared" si="625"/>
        <v>1</v>
      </c>
      <c r="M3995" t="s">
        <v>16</v>
      </c>
      <c r="N3995">
        <f t="shared" si="626"/>
        <v>1</v>
      </c>
      <c r="O3995">
        <f t="shared" si="627"/>
        <v>0</v>
      </c>
      <c r="P3995">
        <v>92.14</v>
      </c>
      <c r="Q3995">
        <f t="shared" si="628"/>
        <v>-0.30936277696653591</v>
      </c>
      <c r="R3995">
        <v>29.6</v>
      </c>
      <c r="S3995">
        <f t="shared" si="629"/>
        <v>9.5854408717953685E-2</v>
      </c>
      <c r="T3995" s="8">
        <v>0</v>
      </c>
    </row>
    <row r="3996" spans="1:20" x14ac:dyDescent="0.35">
      <c r="A3996">
        <v>72</v>
      </c>
      <c r="B3996">
        <f t="shared" si="620"/>
        <v>1.2725711272984768</v>
      </c>
      <c r="C3996">
        <v>1</v>
      </c>
      <c r="D3996">
        <v>1</v>
      </c>
      <c r="E3996" t="s">
        <v>13</v>
      </c>
      <c r="F3996">
        <f t="shared" si="621"/>
        <v>1</v>
      </c>
      <c r="G3996" t="s">
        <v>14</v>
      </c>
      <c r="H3996">
        <f t="shared" si="622"/>
        <v>1</v>
      </c>
      <c r="I3996">
        <f t="shared" si="623"/>
        <v>0</v>
      </c>
      <c r="J3996">
        <f t="shared" si="624"/>
        <v>0</v>
      </c>
      <c r="K3996" t="s">
        <v>15</v>
      </c>
      <c r="L3996">
        <f t="shared" si="625"/>
        <v>1</v>
      </c>
      <c r="M3996" t="s">
        <v>16</v>
      </c>
      <c r="N3996">
        <f t="shared" si="626"/>
        <v>1</v>
      </c>
      <c r="O3996">
        <f t="shared" si="627"/>
        <v>0</v>
      </c>
      <c r="P3996">
        <v>217.79</v>
      </c>
      <c r="Q3996">
        <f t="shared" si="628"/>
        <v>2.4656464296297274</v>
      </c>
      <c r="R3996">
        <v>26.1</v>
      </c>
      <c r="S3996">
        <f t="shared" si="629"/>
        <v>-0.3587613695691777</v>
      </c>
      <c r="T3996" s="8">
        <v>0</v>
      </c>
    </row>
    <row r="3997" spans="1:20" x14ac:dyDescent="0.35">
      <c r="A3997">
        <v>45</v>
      </c>
      <c r="B3997">
        <f t="shared" si="620"/>
        <v>7.8432175006656474E-2</v>
      </c>
      <c r="C3997">
        <v>0</v>
      </c>
      <c r="D3997">
        <v>0</v>
      </c>
      <c r="E3997" t="s">
        <v>13</v>
      </c>
      <c r="F3997">
        <f t="shared" si="621"/>
        <v>1</v>
      </c>
      <c r="G3997" t="s">
        <v>14</v>
      </c>
      <c r="H3997">
        <f t="shared" si="622"/>
        <v>1</v>
      </c>
      <c r="I3997">
        <f t="shared" si="623"/>
        <v>0</v>
      </c>
      <c r="J3997">
        <f t="shared" si="624"/>
        <v>0</v>
      </c>
      <c r="K3997" t="s">
        <v>19</v>
      </c>
      <c r="L3997">
        <f t="shared" si="625"/>
        <v>0</v>
      </c>
      <c r="M3997" t="s">
        <v>22</v>
      </c>
      <c r="N3997">
        <f t="shared" si="626"/>
        <v>0</v>
      </c>
      <c r="O3997">
        <f t="shared" si="627"/>
        <v>1</v>
      </c>
      <c r="P3997">
        <v>95.62</v>
      </c>
      <c r="Q3997">
        <f t="shared" si="628"/>
        <v>-0.23250617498519879</v>
      </c>
      <c r="R3997">
        <v>29.5</v>
      </c>
      <c r="S3997">
        <f t="shared" si="629"/>
        <v>8.2865386481178305E-2</v>
      </c>
      <c r="T3997" s="8">
        <v>0</v>
      </c>
    </row>
    <row r="3998" spans="1:20" x14ac:dyDescent="0.35">
      <c r="A3998">
        <v>33</v>
      </c>
      <c r="B3998">
        <f t="shared" si="620"/>
        <v>-0.45229624823415254</v>
      </c>
      <c r="C3998">
        <v>0</v>
      </c>
      <c r="D3998">
        <v>0</v>
      </c>
      <c r="E3998" t="s">
        <v>13</v>
      </c>
      <c r="F3998">
        <f t="shared" si="621"/>
        <v>1</v>
      </c>
      <c r="G3998" t="s">
        <v>14</v>
      </c>
      <c r="H3998">
        <f t="shared" si="622"/>
        <v>1</v>
      </c>
      <c r="I3998">
        <f t="shared" si="623"/>
        <v>0</v>
      </c>
      <c r="J3998">
        <f t="shared" si="624"/>
        <v>0</v>
      </c>
      <c r="K3998" t="s">
        <v>19</v>
      </c>
      <c r="L3998">
        <f t="shared" si="625"/>
        <v>0</v>
      </c>
      <c r="M3998" t="s">
        <v>21</v>
      </c>
      <c r="N3998">
        <f t="shared" si="626"/>
        <v>0</v>
      </c>
      <c r="O3998">
        <f t="shared" si="627"/>
        <v>0</v>
      </c>
      <c r="P3998">
        <v>93.8</v>
      </c>
      <c r="Q3998">
        <f t="shared" si="628"/>
        <v>-0.27270129441222002</v>
      </c>
      <c r="R3998">
        <v>23.9</v>
      </c>
      <c r="S3998">
        <f t="shared" si="629"/>
        <v>-0.64451985877823204</v>
      </c>
      <c r="T3998" s="8">
        <v>0</v>
      </c>
    </row>
    <row r="3999" spans="1:20" x14ac:dyDescent="0.35">
      <c r="A3999">
        <v>62</v>
      </c>
      <c r="B3999">
        <f t="shared" si="620"/>
        <v>0.83029744126446925</v>
      </c>
      <c r="C3999">
        <v>0</v>
      </c>
      <c r="D3999">
        <v>1</v>
      </c>
      <c r="E3999" t="s">
        <v>13</v>
      </c>
      <c r="F3999">
        <f t="shared" si="621"/>
        <v>1</v>
      </c>
      <c r="G3999" t="s">
        <v>14</v>
      </c>
      <c r="H3999">
        <f t="shared" si="622"/>
        <v>1</v>
      </c>
      <c r="I3999">
        <f t="shared" si="623"/>
        <v>0</v>
      </c>
      <c r="J3999">
        <f t="shared" si="624"/>
        <v>0</v>
      </c>
      <c r="K3999" t="s">
        <v>19</v>
      </c>
      <c r="L3999">
        <f t="shared" si="625"/>
        <v>0</v>
      </c>
      <c r="M3999" t="s">
        <v>22</v>
      </c>
      <c r="N3999">
        <f t="shared" si="626"/>
        <v>0</v>
      </c>
      <c r="O3999">
        <f t="shared" si="627"/>
        <v>1</v>
      </c>
      <c r="P3999">
        <v>90.61</v>
      </c>
      <c r="Q3999">
        <f t="shared" si="628"/>
        <v>-0.34315317956177893</v>
      </c>
      <c r="R3999">
        <v>25.8</v>
      </c>
      <c r="S3999">
        <f t="shared" si="629"/>
        <v>-0.39772843627950333</v>
      </c>
      <c r="T3999" s="8">
        <v>0</v>
      </c>
    </row>
    <row r="4000" spans="1:20" x14ac:dyDescent="0.35">
      <c r="A4000">
        <v>27</v>
      </c>
      <c r="B4000">
        <f t="shared" si="620"/>
        <v>-0.71766045985455706</v>
      </c>
      <c r="C4000">
        <v>0</v>
      </c>
      <c r="D4000">
        <v>0</v>
      </c>
      <c r="E4000" t="s">
        <v>13</v>
      </c>
      <c r="F4000">
        <f t="shared" si="621"/>
        <v>1</v>
      </c>
      <c r="G4000" t="s">
        <v>14</v>
      </c>
      <c r="H4000">
        <f t="shared" si="622"/>
        <v>1</v>
      </c>
      <c r="I4000">
        <f t="shared" si="623"/>
        <v>0</v>
      </c>
      <c r="J4000">
        <f t="shared" si="624"/>
        <v>0</v>
      </c>
      <c r="K4000" t="s">
        <v>15</v>
      </c>
      <c r="L4000">
        <f t="shared" si="625"/>
        <v>1</v>
      </c>
      <c r="M4000" t="s">
        <v>21</v>
      </c>
      <c r="N4000">
        <f t="shared" si="626"/>
        <v>0</v>
      </c>
      <c r="O4000">
        <f t="shared" si="627"/>
        <v>0</v>
      </c>
      <c r="P4000">
        <v>139.19999999999999</v>
      </c>
      <c r="Q4000">
        <f t="shared" si="628"/>
        <v>0.72996816821786614</v>
      </c>
      <c r="R4000">
        <v>36.200000000000003</v>
      </c>
      <c r="S4000">
        <f t="shared" si="629"/>
        <v>0.95312987634511592</v>
      </c>
      <c r="T4000" s="8">
        <v>0</v>
      </c>
    </row>
    <row r="4001" spans="1:20" x14ac:dyDescent="0.35">
      <c r="A4001">
        <v>31</v>
      </c>
      <c r="B4001">
        <f t="shared" si="620"/>
        <v>-0.54075098544095401</v>
      </c>
      <c r="C4001">
        <v>0</v>
      </c>
      <c r="D4001">
        <v>0</v>
      </c>
      <c r="E4001" t="s">
        <v>13</v>
      </c>
      <c r="F4001">
        <f t="shared" si="621"/>
        <v>1</v>
      </c>
      <c r="G4001" t="s">
        <v>14</v>
      </c>
      <c r="H4001">
        <f t="shared" si="622"/>
        <v>1</v>
      </c>
      <c r="I4001">
        <f t="shared" si="623"/>
        <v>0</v>
      </c>
      <c r="J4001">
        <f t="shared" si="624"/>
        <v>0</v>
      </c>
      <c r="K4001" t="s">
        <v>19</v>
      </c>
      <c r="L4001">
        <f t="shared" si="625"/>
        <v>0</v>
      </c>
      <c r="M4001" t="s">
        <v>16</v>
      </c>
      <c r="N4001">
        <f t="shared" si="626"/>
        <v>1</v>
      </c>
      <c r="O4001">
        <f t="shared" si="627"/>
        <v>0</v>
      </c>
      <c r="P4001">
        <v>77.010000000000005</v>
      </c>
      <c r="Q4001">
        <f t="shared" si="628"/>
        <v>-0.64351231374171658</v>
      </c>
      <c r="R4001">
        <v>31.3</v>
      </c>
      <c r="S4001">
        <f t="shared" si="629"/>
        <v>0.31666778674313167</v>
      </c>
      <c r="T4001" s="8">
        <v>0</v>
      </c>
    </row>
    <row r="4002" spans="1:20" x14ac:dyDescent="0.35">
      <c r="A4002">
        <v>24</v>
      </c>
      <c r="B4002">
        <f t="shared" si="620"/>
        <v>-0.8503425656647593</v>
      </c>
      <c r="C4002">
        <v>0</v>
      </c>
      <c r="D4002">
        <v>0</v>
      </c>
      <c r="E4002" t="s">
        <v>13</v>
      </c>
      <c r="F4002">
        <f t="shared" si="621"/>
        <v>1</v>
      </c>
      <c r="G4002" t="s">
        <v>14</v>
      </c>
      <c r="H4002">
        <f t="shared" si="622"/>
        <v>1</v>
      </c>
      <c r="I4002">
        <f t="shared" si="623"/>
        <v>0</v>
      </c>
      <c r="J4002">
        <f t="shared" si="624"/>
        <v>0</v>
      </c>
      <c r="K4002" t="s">
        <v>15</v>
      </c>
      <c r="L4002">
        <f t="shared" si="625"/>
        <v>1</v>
      </c>
      <c r="M4002" t="s">
        <v>21</v>
      </c>
      <c r="N4002">
        <f t="shared" si="626"/>
        <v>0</v>
      </c>
      <c r="O4002">
        <f t="shared" si="627"/>
        <v>0</v>
      </c>
      <c r="P4002">
        <v>105.26</v>
      </c>
      <c r="Q4002">
        <f t="shared" si="628"/>
        <v>-1.9604553404713478E-2</v>
      </c>
      <c r="R4002">
        <v>26.1</v>
      </c>
      <c r="S4002">
        <f t="shared" si="629"/>
        <v>-0.3587613695691777</v>
      </c>
      <c r="T4002" s="8">
        <v>0</v>
      </c>
    </row>
    <row r="4003" spans="1:20" x14ac:dyDescent="0.35">
      <c r="A4003">
        <v>1.88</v>
      </c>
      <c r="B4003">
        <f t="shared" si="620"/>
        <v>-1.8286519591719839</v>
      </c>
      <c r="C4003">
        <v>0</v>
      </c>
      <c r="D4003">
        <v>0</v>
      </c>
      <c r="E4003" t="s">
        <v>23</v>
      </c>
      <c r="F4003">
        <f t="shared" si="621"/>
        <v>0</v>
      </c>
      <c r="G4003" t="s">
        <v>26</v>
      </c>
      <c r="H4003">
        <f t="shared" si="622"/>
        <v>0</v>
      </c>
      <c r="I4003">
        <f t="shared" si="623"/>
        <v>0</v>
      </c>
      <c r="J4003">
        <f t="shared" si="624"/>
        <v>0</v>
      </c>
      <c r="K4003" t="s">
        <v>19</v>
      </c>
      <c r="L4003">
        <f t="shared" si="625"/>
        <v>0</v>
      </c>
      <c r="M4003" t="s">
        <v>21</v>
      </c>
      <c r="N4003">
        <f t="shared" si="626"/>
        <v>0</v>
      </c>
      <c r="O4003">
        <f t="shared" si="627"/>
        <v>0</v>
      </c>
      <c r="P4003">
        <v>68.349999999999994</v>
      </c>
      <c r="Q4003">
        <f t="shared" si="628"/>
        <v>-0.83477040947688308</v>
      </c>
      <c r="R4003">
        <v>19.100000000000001</v>
      </c>
      <c r="S4003">
        <f t="shared" si="629"/>
        <v>-1.2679929261434404</v>
      </c>
      <c r="T4003" s="8">
        <v>0</v>
      </c>
    </row>
    <row r="4004" spans="1:20" x14ac:dyDescent="0.35">
      <c r="A4004">
        <v>28</v>
      </c>
      <c r="B4004">
        <f t="shared" si="620"/>
        <v>-0.67343309125115636</v>
      </c>
      <c r="C4004">
        <v>0</v>
      </c>
      <c r="D4004">
        <v>0</v>
      </c>
      <c r="E4004" t="s">
        <v>23</v>
      </c>
      <c r="F4004">
        <f t="shared" si="621"/>
        <v>0</v>
      </c>
      <c r="G4004" t="s">
        <v>14</v>
      </c>
      <c r="H4004">
        <f t="shared" si="622"/>
        <v>1</v>
      </c>
      <c r="I4004">
        <f t="shared" si="623"/>
        <v>0</v>
      </c>
      <c r="J4004">
        <f t="shared" si="624"/>
        <v>0</v>
      </c>
      <c r="K4004" t="s">
        <v>19</v>
      </c>
      <c r="L4004">
        <f t="shared" si="625"/>
        <v>0</v>
      </c>
      <c r="M4004" t="s">
        <v>21</v>
      </c>
      <c r="N4004">
        <f t="shared" si="626"/>
        <v>0</v>
      </c>
      <c r="O4004">
        <f t="shared" si="627"/>
        <v>0</v>
      </c>
      <c r="P4004">
        <v>99.07</v>
      </c>
      <c r="Q4004">
        <f t="shared" si="628"/>
        <v>-0.15631212991749424</v>
      </c>
      <c r="R4004">
        <v>17.600000000000001</v>
      </c>
      <c r="S4004">
        <f t="shared" si="629"/>
        <v>-1.4628282596950681</v>
      </c>
      <c r="T4004" s="8">
        <v>0</v>
      </c>
    </row>
    <row r="4005" spans="1:20" x14ac:dyDescent="0.35">
      <c r="A4005">
        <v>24</v>
      </c>
      <c r="B4005">
        <f t="shared" si="620"/>
        <v>-0.8503425656647593</v>
      </c>
      <c r="C4005">
        <v>0</v>
      </c>
      <c r="D4005">
        <v>0</v>
      </c>
      <c r="E4005" t="s">
        <v>23</v>
      </c>
      <c r="F4005">
        <f t="shared" si="621"/>
        <v>0</v>
      </c>
      <c r="G4005" t="s">
        <v>14</v>
      </c>
      <c r="H4005">
        <f t="shared" si="622"/>
        <v>1</v>
      </c>
      <c r="I4005">
        <f t="shared" si="623"/>
        <v>0</v>
      </c>
      <c r="J4005">
        <f t="shared" si="624"/>
        <v>0</v>
      </c>
      <c r="K4005" t="s">
        <v>19</v>
      </c>
      <c r="L4005">
        <f t="shared" si="625"/>
        <v>0</v>
      </c>
      <c r="M4005" t="s">
        <v>22</v>
      </c>
      <c r="N4005">
        <f t="shared" si="626"/>
        <v>0</v>
      </c>
      <c r="O4005">
        <f t="shared" si="627"/>
        <v>1</v>
      </c>
      <c r="P4005">
        <v>147.74</v>
      </c>
      <c r="Q4005">
        <f t="shared" si="628"/>
        <v>0.91857603629850404</v>
      </c>
      <c r="R4005">
        <v>21.4</v>
      </c>
      <c r="S4005">
        <f t="shared" si="629"/>
        <v>-0.96924541469761161</v>
      </c>
      <c r="T4005" s="8">
        <v>0</v>
      </c>
    </row>
    <row r="4006" spans="1:20" x14ac:dyDescent="0.35">
      <c r="A4006">
        <v>30</v>
      </c>
      <c r="B4006">
        <f t="shared" si="620"/>
        <v>-0.58497835404435483</v>
      </c>
      <c r="C4006">
        <v>0</v>
      </c>
      <c r="D4006">
        <v>0</v>
      </c>
      <c r="E4006" t="s">
        <v>13</v>
      </c>
      <c r="F4006">
        <f t="shared" si="621"/>
        <v>1</v>
      </c>
      <c r="G4006" t="s">
        <v>25</v>
      </c>
      <c r="H4006">
        <f t="shared" si="622"/>
        <v>0</v>
      </c>
      <c r="I4006">
        <f t="shared" si="623"/>
        <v>0</v>
      </c>
      <c r="J4006">
        <f t="shared" si="624"/>
        <v>1</v>
      </c>
      <c r="K4006" t="s">
        <v>15</v>
      </c>
      <c r="L4006">
        <f t="shared" si="625"/>
        <v>1</v>
      </c>
      <c r="M4006" t="s">
        <v>22</v>
      </c>
      <c r="N4006">
        <f t="shared" si="626"/>
        <v>0</v>
      </c>
      <c r="O4006">
        <f t="shared" si="627"/>
        <v>1</v>
      </c>
      <c r="P4006">
        <v>61.29</v>
      </c>
      <c r="Q4006">
        <f t="shared" si="628"/>
        <v>-0.99069213648499765</v>
      </c>
      <c r="R4006">
        <v>24</v>
      </c>
      <c r="S4006">
        <f t="shared" si="629"/>
        <v>-0.6315308365414567</v>
      </c>
      <c r="T4006" s="8">
        <v>0</v>
      </c>
    </row>
    <row r="4007" spans="1:20" x14ac:dyDescent="0.35">
      <c r="A4007">
        <v>38</v>
      </c>
      <c r="B4007">
        <f t="shared" si="620"/>
        <v>-0.23115940521714878</v>
      </c>
      <c r="C4007">
        <v>0</v>
      </c>
      <c r="D4007">
        <v>0</v>
      </c>
      <c r="E4007" t="s">
        <v>13</v>
      </c>
      <c r="F4007">
        <f t="shared" si="621"/>
        <v>1</v>
      </c>
      <c r="G4007" t="s">
        <v>25</v>
      </c>
      <c r="H4007">
        <f t="shared" si="622"/>
        <v>0</v>
      </c>
      <c r="I4007">
        <f t="shared" si="623"/>
        <v>0</v>
      </c>
      <c r="J4007">
        <f t="shared" si="624"/>
        <v>1</v>
      </c>
      <c r="K4007" t="s">
        <v>19</v>
      </c>
      <c r="L4007">
        <f t="shared" si="625"/>
        <v>0</v>
      </c>
      <c r="M4007" t="s">
        <v>21</v>
      </c>
      <c r="N4007">
        <f t="shared" si="626"/>
        <v>0</v>
      </c>
      <c r="O4007">
        <f t="shared" si="627"/>
        <v>0</v>
      </c>
      <c r="P4007">
        <v>98.92</v>
      </c>
      <c r="Q4007">
        <f t="shared" si="628"/>
        <v>-0.15962491448565513</v>
      </c>
      <c r="R4007">
        <v>25.5</v>
      </c>
      <c r="S4007">
        <f t="shared" si="629"/>
        <v>-0.43669550298982895</v>
      </c>
      <c r="T4007" s="8">
        <v>0</v>
      </c>
    </row>
    <row r="4008" spans="1:20" x14ac:dyDescent="0.35">
      <c r="A4008">
        <v>1.64</v>
      </c>
      <c r="B4008">
        <f t="shared" si="620"/>
        <v>-1.8392665276368001</v>
      </c>
      <c r="C4008">
        <v>0</v>
      </c>
      <c r="D4008">
        <v>0</v>
      </c>
      <c r="E4008" t="s">
        <v>23</v>
      </c>
      <c r="F4008">
        <f t="shared" si="621"/>
        <v>0</v>
      </c>
      <c r="G4008" t="s">
        <v>26</v>
      </c>
      <c r="H4008">
        <f t="shared" si="622"/>
        <v>0</v>
      </c>
      <c r="I4008">
        <f t="shared" si="623"/>
        <v>0</v>
      </c>
      <c r="J4008">
        <f t="shared" si="624"/>
        <v>0</v>
      </c>
      <c r="K4008" t="s">
        <v>15</v>
      </c>
      <c r="L4008">
        <f t="shared" si="625"/>
        <v>1</v>
      </c>
      <c r="M4008" t="s">
        <v>21</v>
      </c>
      <c r="N4008">
        <f t="shared" si="626"/>
        <v>0</v>
      </c>
      <c r="O4008">
        <f t="shared" si="627"/>
        <v>0</v>
      </c>
      <c r="P4008">
        <v>90.74</v>
      </c>
      <c r="Q4008">
        <f t="shared" si="628"/>
        <v>-0.34028209960270611</v>
      </c>
      <c r="R4008">
        <v>19.899999999999999</v>
      </c>
      <c r="S4008">
        <f t="shared" si="629"/>
        <v>-1.1640807482492395</v>
      </c>
      <c r="T4008" s="8">
        <v>0</v>
      </c>
    </row>
    <row r="4009" spans="1:20" x14ac:dyDescent="0.35">
      <c r="A4009">
        <v>0.72</v>
      </c>
      <c r="B4009">
        <f t="shared" si="620"/>
        <v>-1.8799557067519288</v>
      </c>
      <c r="C4009">
        <v>0</v>
      </c>
      <c r="D4009">
        <v>0</v>
      </c>
      <c r="E4009" t="s">
        <v>23</v>
      </c>
      <c r="F4009">
        <f t="shared" si="621"/>
        <v>0</v>
      </c>
      <c r="G4009" t="s">
        <v>26</v>
      </c>
      <c r="H4009">
        <f t="shared" si="622"/>
        <v>0</v>
      </c>
      <c r="I4009">
        <f t="shared" si="623"/>
        <v>0</v>
      </c>
      <c r="J4009">
        <f t="shared" si="624"/>
        <v>0</v>
      </c>
      <c r="K4009" t="s">
        <v>19</v>
      </c>
      <c r="L4009">
        <f t="shared" si="625"/>
        <v>0</v>
      </c>
      <c r="M4009" t="s">
        <v>21</v>
      </c>
      <c r="N4009">
        <f t="shared" si="626"/>
        <v>0</v>
      </c>
      <c r="O4009">
        <f t="shared" si="627"/>
        <v>0</v>
      </c>
      <c r="P4009">
        <v>159.79</v>
      </c>
      <c r="Q4009">
        <f t="shared" si="628"/>
        <v>1.1847030632741102</v>
      </c>
      <c r="R4009">
        <v>19.899999999999999</v>
      </c>
      <c r="S4009">
        <f t="shared" si="629"/>
        <v>-1.1640807482492395</v>
      </c>
      <c r="T4009" s="8">
        <v>0</v>
      </c>
    </row>
    <row r="4010" spans="1:20" x14ac:dyDescent="0.35">
      <c r="A4010">
        <v>57</v>
      </c>
      <c r="B4010">
        <f t="shared" si="620"/>
        <v>0.60916059824746549</v>
      </c>
      <c r="C4010">
        <v>0</v>
      </c>
      <c r="D4010">
        <v>0</v>
      </c>
      <c r="E4010" t="s">
        <v>13</v>
      </c>
      <c r="F4010">
        <f t="shared" si="621"/>
        <v>1</v>
      </c>
      <c r="G4010" t="s">
        <v>14</v>
      </c>
      <c r="H4010">
        <f t="shared" si="622"/>
        <v>1</v>
      </c>
      <c r="I4010">
        <f t="shared" si="623"/>
        <v>0</v>
      </c>
      <c r="J4010">
        <f t="shared" si="624"/>
        <v>0</v>
      </c>
      <c r="K4010" t="s">
        <v>19</v>
      </c>
      <c r="L4010">
        <f t="shared" si="625"/>
        <v>0</v>
      </c>
      <c r="M4010" t="s">
        <v>21</v>
      </c>
      <c r="N4010">
        <f t="shared" si="626"/>
        <v>0</v>
      </c>
      <c r="O4010">
        <f t="shared" si="627"/>
        <v>0</v>
      </c>
      <c r="P4010">
        <v>233.47</v>
      </c>
      <c r="Q4010">
        <f t="shared" si="628"/>
        <v>2.8119428431548319</v>
      </c>
      <c r="R4010">
        <v>35.5</v>
      </c>
      <c r="S4010">
        <f t="shared" si="629"/>
        <v>0.86220672068768922</v>
      </c>
      <c r="T4010" s="8">
        <v>0</v>
      </c>
    </row>
    <row r="4011" spans="1:20" x14ac:dyDescent="0.35">
      <c r="A4011">
        <v>27</v>
      </c>
      <c r="B4011">
        <f t="shared" si="620"/>
        <v>-0.71766045985455706</v>
      </c>
      <c r="C4011">
        <v>0</v>
      </c>
      <c r="D4011">
        <v>0</v>
      </c>
      <c r="E4011" t="s">
        <v>23</v>
      </c>
      <c r="F4011">
        <f t="shared" si="621"/>
        <v>0</v>
      </c>
      <c r="G4011" t="s">
        <v>25</v>
      </c>
      <c r="H4011">
        <f t="shared" si="622"/>
        <v>0</v>
      </c>
      <c r="I4011">
        <f t="shared" si="623"/>
        <v>0</v>
      </c>
      <c r="J4011">
        <f t="shared" si="624"/>
        <v>1</v>
      </c>
      <c r="K4011" t="s">
        <v>15</v>
      </c>
      <c r="L4011">
        <f t="shared" si="625"/>
        <v>1</v>
      </c>
      <c r="M4011" t="s">
        <v>22</v>
      </c>
      <c r="N4011">
        <f t="shared" si="626"/>
        <v>0</v>
      </c>
      <c r="O4011">
        <f t="shared" si="627"/>
        <v>1</v>
      </c>
      <c r="P4011">
        <v>85.53</v>
      </c>
      <c r="Q4011">
        <f t="shared" si="628"/>
        <v>-0.45534615027016739</v>
      </c>
      <c r="R4011">
        <v>26.9</v>
      </c>
      <c r="S4011">
        <f t="shared" si="629"/>
        <v>-0.25484919167497661</v>
      </c>
      <c r="T4011" s="8">
        <v>0</v>
      </c>
    </row>
    <row r="4012" spans="1:20" x14ac:dyDescent="0.35">
      <c r="A4012">
        <v>30</v>
      </c>
      <c r="B4012">
        <f t="shared" si="620"/>
        <v>-0.58497835404435483</v>
      </c>
      <c r="C4012">
        <v>0</v>
      </c>
      <c r="D4012">
        <v>0</v>
      </c>
      <c r="E4012" t="s">
        <v>13</v>
      </c>
      <c r="F4012">
        <f t="shared" si="621"/>
        <v>1</v>
      </c>
      <c r="G4012" t="s">
        <v>18</v>
      </c>
      <c r="H4012">
        <f t="shared" si="622"/>
        <v>0</v>
      </c>
      <c r="I4012">
        <f t="shared" si="623"/>
        <v>1</v>
      </c>
      <c r="J4012">
        <f t="shared" si="624"/>
        <v>0</v>
      </c>
      <c r="K4012" t="s">
        <v>15</v>
      </c>
      <c r="L4012">
        <f t="shared" si="625"/>
        <v>1</v>
      </c>
      <c r="M4012" t="s">
        <v>21</v>
      </c>
      <c r="N4012">
        <f t="shared" si="626"/>
        <v>0</v>
      </c>
      <c r="O4012">
        <f t="shared" si="627"/>
        <v>0</v>
      </c>
      <c r="P4012">
        <v>76.7</v>
      </c>
      <c r="Q4012">
        <f t="shared" si="628"/>
        <v>-0.6503587351825828</v>
      </c>
      <c r="R4012">
        <v>24.2</v>
      </c>
      <c r="S4012">
        <f t="shared" si="629"/>
        <v>-0.60555279206790646</v>
      </c>
      <c r="T4012" s="8">
        <v>0</v>
      </c>
    </row>
    <row r="4013" spans="1:20" x14ac:dyDescent="0.35">
      <c r="A4013">
        <v>42</v>
      </c>
      <c r="B4013">
        <f t="shared" si="620"/>
        <v>-5.424993080354578E-2</v>
      </c>
      <c r="C4013">
        <v>0</v>
      </c>
      <c r="D4013">
        <v>0</v>
      </c>
      <c r="E4013" t="s">
        <v>13</v>
      </c>
      <c r="F4013">
        <f t="shared" si="621"/>
        <v>1</v>
      </c>
      <c r="G4013" t="s">
        <v>14</v>
      </c>
      <c r="H4013">
        <f t="shared" si="622"/>
        <v>1</v>
      </c>
      <c r="I4013">
        <f t="shared" si="623"/>
        <v>0</v>
      </c>
      <c r="J4013">
        <f t="shared" si="624"/>
        <v>0</v>
      </c>
      <c r="K4013" t="s">
        <v>19</v>
      </c>
      <c r="L4013">
        <f t="shared" si="625"/>
        <v>0</v>
      </c>
      <c r="M4013" t="s">
        <v>21</v>
      </c>
      <c r="N4013">
        <f t="shared" si="626"/>
        <v>0</v>
      </c>
      <c r="O4013">
        <f t="shared" si="627"/>
        <v>0</v>
      </c>
      <c r="P4013">
        <v>67.87</v>
      </c>
      <c r="Q4013">
        <f t="shared" si="628"/>
        <v>-0.84537132009499827</v>
      </c>
      <c r="R4013">
        <v>30</v>
      </c>
      <c r="S4013">
        <f t="shared" si="629"/>
        <v>0.14781049766505422</v>
      </c>
      <c r="T4013" s="8">
        <v>0</v>
      </c>
    </row>
    <row r="4014" spans="1:20" x14ac:dyDescent="0.35">
      <c r="A4014">
        <v>36</v>
      </c>
      <c r="B4014">
        <f t="shared" si="620"/>
        <v>-0.31961414242395031</v>
      </c>
      <c r="C4014">
        <v>0</v>
      </c>
      <c r="D4014">
        <v>0</v>
      </c>
      <c r="E4014" t="s">
        <v>13</v>
      </c>
      <c r="F4014">
        <f t="shared" si="621"/>
        <v>1</v>
      </c>
      <c r="G4014" t="s">
        <v>14</v>
      </c>
      <c r="H4014">
        <f t="shared" si="622"/>
        <v>1</v>
      </c>
      <c r="I4014">
        <f t="shared" si="623"/>
        <v>0</v>
      </c>
      <c r="J4014">
        <f t="shared" si="624"/>
        <v>0</v>
      </c>
      <c r="K4014" t="s">
        <v>15</v>
      </c>
      <c r="L4014">
        <f t="shared" si="625"/>
        <v>1</v>
      </c>
      <c r="M4014" t="s">
        <v>21</v>
      </c>
      <c r="N4014">
        <f t="shared" si="626"/>
        <v>0</v>
      </c>
      <c r="O4014">
        <f t="shared" si="627"/>
        <v>0</v>
      </c>
      <c r="P4014">
        <v>77.260000000000005</v>
      </c>
      <c r="Q4014">
        <f t="shared" si="628"/>
        <v>-0.63799100612811477</v>
      </c>
      <c r="R4014">
        <v>30.9</v>
      </c>
      <c r="S4014">
        <f t="shared" si="629"/>
        <v>0.26471169779603065</v>
      </c>
      <c r="T4014" s="8">
        <v>0</v>
      </c>
    </row>
    <row r="4015" spans="1:20" x14ac:dyDescent="0.35">
      <c r="A4015">
        <v>44</v>
      </c>
      <c r="B4015">
        <f t="shared" si="620"/>
        <v>3.4204806403255718E-2</v>
      </c>
      <c r="C4015">
        <v>1</v>
      </c>
      <c r="D4015">
        <v>0</v>
      </c>
      <c r="E4015" t="s">
        <v>13</v>
      </c>
      <c r="F4015">
        <f t="shared" si="621"/>
        <v>1</v>
      </c>
      <c r="G4015" t="s">
        <v>14</v>
      </c>
      <c r="H4015">
        <f t="shared" si="622"/>
        <v>1</v>
      </c>
      <c r="I4015">
        <f t="shared" si="623"/>
        <v>0</v>
      </c>
      <c r="J4015">
        <f t="shared" si="624"/>
        <v>0</v>
      </c>
      <c r="K4015" t="s">
        <v>19</v>
      </c>
      <c r="L4015">
        <f t="shared" si="625"/>
        <v>0</v>
      </c>
      <c r="M4015" t="s">
        <v>21</v>
      </c>
      <c r="N4015">
        <f t="shared" si="626"/>
        <v>0</v>
      </c>
      <c r="O4015">
        <f t="shared" si="627"/>
        <v>0</v>
      </c>
      <c r="P4015">
        <v>91.28</v>
      </c>
      <c r="Q4015">
        <f t="shared" si="628"/>
        <v>-0.32835607515732607</v>
      </c>
      <c r="R4015">
        <v>26.5</v>
      </c>
      <c r="S4015">
        <f t="shared" si="629"/>
        <v>-0.30680528062207713</v>
      </c>
      <c r="T4015" s="8">
        <v>0</v>
      </c>
    </row>
    <row r="4016" spans="1:20" x14ac:dyDescent="0.35">
      <c r="A4016">
        <v>59</v>
      </c>
      <c r="B4016">
        <f t="shared" si="620"/>
        <v>0.69761533545426702</v>
      </c>
      <c r="C4016">
        <v>0</v>
      </c>
      <c r="D4016">
        <v>0</v>
      </c>
      <c r="E4016" t="s">
        <v>13</v>
      </c>
      <c r="F4016">
        <f t="shared" si="621"/>
        <v>1</v>
      </c>
      <c r="G4016" t="s">
        <v>25</v>
      </c>
      <c r="H4016">
        <f t="shared" si="622"/>
        <v>0</v>
      </c>
      <c r="I4016">
        <f t="shared" si="623"/>
        <v>0</v>
      </c>
      <c r="J4016">
        <f t="shared" si="624"/>
        <v>1</v>
      </c>
      <c r="K4016" t="s">
        <v>15</v>
      </c>
      <c r="L4016">
        <f t="shared" si="625"/>
        <v>1</v>
      </c>
      <c r="M4016" t="s">
        <v>21</v>
      </c>
      <c r="N4016">
        <f t="shared" si="626"/>
        <v>0</v>
      </c>
      <c r="O4016">
        <f t="shared" si="627"/>
        <v>0</v>
      </c>
      <c r="P4016">
        <v>129.19</v>
      </c>
      <c r="Q4016">
        <f t="shared" si="628"/>
        <v>0.50889501136925042</v>
      </c>
      <c r="R4016">
        <v>30.6</v>
      </c>
      <c r="S4016">
        <f t="shared" si="629"/>
        <v>0.2257446310857055</v>
      </c>
      <c r="T4016" s="8">
        <v>0</v>
      </c>
    </row>
    <row r="4017" spans="1:20" x14ac:dyDescent="0.35">
      <c r="A4017">
        <v>61</v>
      </c>
      <c r="B4017">
        <f t="shared" si="620"/>
        <v>0.78607007266106854</v>
      </c>
      <c r="C4017">
        <v>0</v>
      </c>
      <c r="D4017">
        <v>0</v>
      </c>
      <c r="E4017" t="s">
        <v>13</v>
      </c>
      <c r="F4017">
        <f t="shared" si="621"/>
        <v>1</v>
      </c>
      <c r="G4017" t="s">
        <v>25</v>
      </c>
      <c r="H4017">
        <f t="shared" si="622"/>
        <v>0</v>
      </c>
      <c r="I4017">
        <f t="shared" si="623"/>
        <v>0</v>
      </c>
      <c r="J4017">
        <f t="shared" si="624"/>
        <v>1</v>
      </c>
      <c r="K4017" t="s">
        <v>15</v>
      </c>
      <c r="L4017">
        <f t="shared" si="625"/>
        <v>1</v>
      </c>
      <c r="M4017" t="s">
        <v>16</v>
      </c>
      <c r="N4017">
        <f t="shared" si="626"/>
        <v>1</v>
      </c>
      <c r="O4017">
        <f t="shared" si="627"/>
        <v>0</v>
      </c>
      <c r="P4017">
        <v>97.86</v>
      </c>
      <c r="Q4017">
        <f t="shared" si="628"/>
        <v>-0.18303525876732679</v>
      </c>
      <c r="R4017">
        <v>19.100000000000001</v>
      </c>
      <c r="S4017">
        <f t="shared" si="629"/>
        <v>-1.2679929261434404</v>
      </c>
      <c r="T4017" s="8">
        <v>0</v>
      </c>
    </row>
    <row r="4018" spans="1:20" x14ac:dyDescent="0.35">
      <c r="A4018">
        <v>18</v>
      </c>
      <c r="B4018">
        <f t="shared" si="620"/>
        <v>-1.1157067772851639</v>
      </c>
      <c r="C4018">
        <v>0</v>
      </c>
      <c r="D4018">
        <v>0</v>
      </c>
      <c r="E4018" t="s">
        <v>23</v>
      </c>
      <c r="F4018">
        <f t="shared" si="621"/>
        <v>0</v>
      </c>
      <c r="G4018" t="s">
        <v>25</v>
      </c>
      <c r="H4018">
        <f t="shared" si="622"/>
        <v>0</v>
      </c>
      <c r="I4018">
        <f t="shared" si="623"/>
        <v>0</v>
      </c>
      <c r="J4018">
        <f t="shared" si="624"/>
        <v>1</v>
      </c>
      <c r="K4018" t="s">
        <v>19</v>
      </c>
      <c r="L4018">
        <f t="shared" si="625"/>
        <v>0</v>
      </c>
      <c r="M4018" t="s">
        <v>16</v>
      </c>
      <c r="N4018">
        <f t="shared" si="626"/>
        <v>1</v>
      </c>
      <c r="O4018">
        <f t="shared" si="627"/>
        <v>0</v>
      </c>
      <c r="P4018">
        <v>112.33</v>
      </c>
      <c r="Q4018">
        <f t="shared" si="628"/>
        <v>0.1365380259079452</v>
      </c>
      <c r="R4018">
        <v>23.2</v>
      </c>
      <c r="S4018">
        <f t="shared" si="629"/>
        <v>-0.73544301443565829</v>
      </c>
      <c r="T4018" s="8">
        <v>0</v>
      </c>
    </row>
    <row r="4019" spans="1:20" x14ac:dyDescent="0.35">
      <c r="A4019">
        <v>44</v>
      </c>
      <c r="B4019">
        <f t="shared" si="620"/>
        <v>3.4204806403255718E-2</v>
      </c>
      <c r="C4019">
        <v>0</v>
      </c>
      <c r="D4019">
        <v>0</v>
      </c>
      <c r="E4019" t="s">
        <v>13</v>
      </c>
      <c r="F4019">
        <f t="shared" si="621"/>
        <v>1</v>
      </c>
      <c r="G4019" t="s">
        <v>14</v>
      </c>
      <c r="H4019">
        <f t="shared" si="622"/>
        <v>1</v>
      </c>
      <c r="I4019">
        <f t="shared" si="623"/>
        <v>0</v>
      </c>
      <c r="J4019">
        <f t="shared" si="624"/>
        <v>0</v>
      </c>
      <c r="K4019" t="s">
        <v>19</v>
      </c>
      <c r="L4019">
        <f t="shared" si="625"/>
        <v>0</v>
      </c>
      <c r="M4019" t="s">
        <v>22</v>
      </c>
      <c r="N4019">
        <f t="shared" si="626"/>
        <v>0</v>
      </c>
      <c r="O4019">
        <f t="shared" si="627"/>
        <v>1</v>
      </c>
      <c r="P4019">
        <v>110.41</v>
      </c>
      <c r="Q4019">
        <f t="shared" si="628"/>
        <v>9.413438343548336E-2</v>
      </c>
      <c r="R4019">
        <v>30.5</v>
      </c>
      <c r="S4019">
        <f t="shared" si="629"/>
        <v>0.21275560884893013</v>
      </c>
      <c r="T4019" s="8">
        <v>0</v>
      </c>
    </row>
    <row r="4020" spans="1:20" x14ac:dyDescent="0.35">
      <c r="A4020">
        <v>16</v>
      </c>
      <c r="B4020">
        <f t="shared" si="620"/>
        <v>-1.2041615144919653</v>
      </c>
      <c r="C4020">
        <v>0</v>
      </c>
      <c r="D4020">
        <v>0</v>
      </c>
      <c r="E4020" t="s">
        <v>23</v>
      </c>
      <c r="F4020">
        <f t="shared" si="621"/>
        <v>0</v>
      </c>
      <c r="G4020" t="s">
        <v>26</v>
      </c>
      <c r="H4020">
        <f t="shared" si="622"/>
        <v>0</v>
      </c>
      <c r="I4020">
        <f t="shared" si="623"/>
        <v>0</v>
      </c>
      <c r="J4020">
        <f t="shared" si="624"/>
        <v>0</v>
      </c>
      <c r="K4020" t="s">
        <v>19</v>
      </c>
      <c r="L4020">
        <f t="shared" si="625"/>
        <v>0</v>
      </c>
      <c r="M4020" t="s">
        <v>21</v>
      </c>
      <c r="N4020">
        <f t="shared" si="626"/>
        <v>0</v>
      </c>
      <c r="O4020">
        <f t="shared" si="627"/>
        <v>0</v>
      </c>
      <c r="P4020">
        <v>91.58</v>
      </c>
      <c r="Q4020">
        <f t="shared" si="628"/>
        <v>-0.32173050602100395</v>
      </c>
      <c r="R4020">
        <v>15.8</v>
      </c>
      <c r="S4020">
        <f t="shared" si="629"/>
        <v>-1.6966306599570216</v>
      </c>
      <c r="T4020" s="8">
        <v>0</v>
      </c>
    </row>
    <row r="4021" spans="1:20" x14ac:dyDescent="0.35">
      <c r="A4021">
        <v>13</v>
      </c>
      <c r="B4021">
        <f t="shared" si="620"/>
        <v>-1.3368436203021676</v>
      </c>
      <c r="C4021">
        <v>0</v>
      </c>
      <c r="D4021">
        <v>0</v>
      </c>
      <c r="E4021" t="s">
        <v>23</v>
      </c>
      <c r="F4021">
        <f t="shared" si="621"/>
        <v>0</v>
      </c>
      <c r="G4021" t="s">
        <v>26</v>
      </c>
      <c r="H4021">
        <f t="shared" si="622"/>
        <v>0</v>
      </c>
      <c r="I4021">
        <f t="shared" si="623"/>
        <v>0</v>
      </c>
      <c r="J4021">
        <f t="shared" si="624"/>
        <v>0</v>
      </c>
      <c r="K4021" t="s">
        <v>15</v>
      </c>
      <c r="L4021">
        <f t="shared" si="625"/>
        <v>1</v>
      </c>
      <c r="M4021" t="s">
        <v>21</v>
      </c>
      <c r="N4021">
        <f t="shared" si="626"/>
        <v>0</v>
      </c>
      <c r="O4021">
        <f t="shared" si="627"/>
        <v>0</v>
      </c>
      <c r="P4021">
        <v>58.86</v>
      </c>
      <c r="Q4021">
        <f t="shared" si="628"/>
        <v>-1.0443592464892071</v>
      </c>
      <c r="R4021">
        <v>16.899999999999999</v>
      </c>
      <c r="S4021">
        <f t="shared" si="629"/>
        <v>-1.5537514153524947</v>
      </c>
      <c r="T4021" s="8">
        <v>0</v>
      </c>
    </row>
    <row r="4022" spans="1:20" x14ac:dyDescent="0.35">
      <c r="A4022">
        <v>9</v>
      </c>
      <c r="B4022">
        <f t="shared" si="620"/>
        <v>-1.5137530947157707</v>
      </c>
      <c r="C4022">
        <v>0</v>
      </c>
      <c r="D4022">
        <v>0</v>
      </c>
      <c r="E4022" t="s">
        <v>23</v>
      </c>
      <c r="F4022">
        <f t="shared" si="621"/>
        <v>0</v>
      </c>
      <c r="G4022" t="s">
        <v>26</v>
      </c>
      <c r="H4022">
        <f t="shared" si="622"/>
        <v>0</v>
      </c>
      <c r="I4022">
        <f t="shared" si="623"/>
        <v>0</v>
      </c>
      <c r="J4022">
        <f t="shared" si="624"/>
        <v>0</v>
      </c>
      <c r="K4022" t="s">
        <v>19</v>
      </c>
      <c r="L4022">
        <f t="shared" si="625"/>
        <v>0</v>
      </c>
      <c r="M4022" t="s">
        <v>21</v>
      </c>
      <c r="N4022">
        <f t="shared" si="626"/>
        <v>0</v>
      </c>
      <c r="O4022">
        <f t="shared" si="627"/>
        <v>0</v>
      </c>
      <c r="P4022">
        <v>76.88</v>
      </c>
      <c r="Q4022">
        <f t="shared" si="628"/>
        <v>-0.64638339370078968</v>
      </c>
      <c r="R4022">
        <v>18</v>
      </c>
      <c r="S4022">
        <f t="shared" si="629"/>
        <v>-1.4108721707479677</v>
      </c>
      <c r="T4022" s="8">
        <v>0</v>
      </c>
    </row>
    <row r="4023" spans="1:20" x14ac:dyDescent="0.35">
      <c r="A4023">
        <v>0.16</v>
      </c>
      <c r="B4023">
        <f t="shared" si="620"/>
        <v>-1.9047230331698333</v>
      </c>
      <c r="C4023">
        <v>0</v>
      </c>
      <c r="D4023">
        <v>0</v>
      </c>
      <c r="E4023" t="s">
        <v>23</v>
      </c>
      <c r="F4023">
        <f t="shared" si="621"/>
        <v>0</v>
      </c>
      <c r="G4023" t="s">
        <v>26</v>
      </c>
      <c r="H4023">
        <f t="shared" si="622"/>
        <v>0</v>
      </c>
      <c r="I4023">
        <f t="shared" si="623"/>
        <v>0</v>
      </c>
      <c r="J4023">
        <f t="shared" si="624"/>
        <v>0</v>
      </c>
      <c r="K4023" t="s">
        <v>15</v>
      </c>
      <c r="L4023">
        <f t="shared" si="625"/>
        <v>1</v>
      </c>
      <c r="M4023" t="s">
        <v>21</v>
      </c>
      <c r="N4023">
        <f t="shared" si="626"/>
        <v>0</v>
      </c>
      <c r="O4023">
        <f t="shared" si="627"/>
        <v>0</v>
      </c>
      <c r="P4023">
        <v>109.52</v>
      </c>
      <c r="Q4023">
        <f t="shared" si="628"/>
        <v>7.4478528331060945E-2</v>
      </c>
      <c r="R4023">
        <v>13.9</v>
      </c>
      <c r="S4023">
        <f t="shared" si="629"/>
        <v>-1.94342208245575</v>
      </c>
      <c r="T4023" s="8">
        <v>0</v>
      </c>
    </row>
    <row r="4024" spans="1:20" x14ac:dyDescent="0.35">
      <c r="A4024">
        <v>81</v>
      </c>
      <c r="B4024">
        <f t="shared" si="620"/>
        <v>1.6706174447290836</v>
      </c>
      <c r="C4024">
        <v>1</v>
      </c>
      <c r="D4024">
        <v>0</v>
      </c>
      <c r="E4024" t="s">
        <v>13</v>
      </c>
      <c r="F4024">
        <f t="shared" si="621"/>
        <v>1</v>
      </c>
      <c r="G4024" t="s">
        <v>18</v>
      </c>
      <c r="H4024">
        <f t="shared" si="622"/>
        <v>0</v>
      </c>
      <c r="I4024">
        <f t="shared" si="623"/>
        <v>1</v>
      </c>
      <c r="J4024">
        <f t="shared" si="624"/>
        <v>0</v>
      </c>
      <c r="K4024" t="s">
        <v>15</v>
      </c>
      <c r="L4024">
        <f t="shared" si="625"/>
        <v>1</v>
      </c>
      <c r="M4024" t="s">
        <v>21</v>
      </c>
      <c r="N4024">
        <f t="shared" si="626"/>
        <v>0</v>
      </c>
      <c r="O4024">
        <f t="shared" si="627"/>
        <v>0</v>
      </c>
      <c r="P4024">
        <v>181.23</v>
      </c>
      <c r="Q4024">
        <f t="shared" si="628"/>
        <v>1.6582104042166004</v>
      </c>
      <c r="R4024">
        <v>36.700000000000003</v>
      </c>
      <c r="S4024">
        <f t="shared" si="629"/>
        <v>1.0180749875289918</v>
      </c>
      <c r="T4024" s="8">
        <v>0</v>
      </c>
    </row>
    <row r="4025" spans="1:20" x14ac:dyDescent="0.35">
      <c r="A4025">
        <v>38</v>
      </c>
      <c r="B4025">
        <f t="shared" si="620"/>
        <v>-0.23115940521714878</v>
      </c>
      <c r="C4025">
        <v>0</v>
      </c>
      <c r="D4025">
        <v>0</v>
      </c>
      <c r="E4025" t="s">
        <v>13</v>
      </c>
      <c r="F4025">
        <f t="shared" si="621"/>
        <v>1</v>
      </c>
      <c r="G4025" t="s">
        <v>14</v>
      </c>
      <c r="H4025">
        <f t="shared" si="622"/>
        <v>1</v>
      </c>
      <c r="I4025">
        <f t="shared" si="623"/>
        <v>0</v>
      </c>
      <c r="J4025">
        <f t="shared" si="624"/>
        <v>0</v>
      </c>
      <c r="K4025" t="s">
        <v>15</v>
      </c>
      <c r="L4025">
        <f t="shared" si="625"/>
        <v>1</v>
      </c>
      <c r="M4025" t="s">
        <v>16</v>
      </c>
      <c r="N4025">
        <f t="shared" si="626"/>
        <v>1</v>
      </c>
      <c r="O4025">
        <f t="shared" si="627"/>
        <v>0</v>
      </c>
      <c r="P4025">
        <v>103.58</v>
      </c>
      <c r="Q4025">
        <f t="shared" si="628"/>
        <v>-5.6707740568117705E-2</v>
      </c>
      <c r="R4025">
        <v>30.8</v>
      </c>
      <c r="S4025">
        <f t="shared" si="629"/>
        <v>0.25172267555925576</v>
      </c>
      <c r="T4025" s="8">
        <v>0</v>
      </c>
    </row>
    <row r="4026" spans="1:20" x14ac:dyDescent="0.35">
      <c r="A4026">
        <v>58</v>
      </c>
      <c r="B4026">
        <f t="shared" si="620"/>
        <v>0.6533879668508662</v>
      </c>
      <c r="C4026">
        <v>0</v>
      </c>
      <c r="D4026">
        <v>0</v>
      </c>
      <c r="E4026" t="s">
        <v>13</v>
      </c>
      <c r="F4026">
        <f t="shared" si="621"/>
        <v>1</v>
      </c>
      <c r="G4026" t="s">
        <v>18</v>
      </c>
      <c r="H4026">
        <f t="shared" si="622"/>
        <v>0</v>
      </c>
      <c r="I4026">
        <f t="shared" si="623"/>
        <v>1</v>
      </c>
      <c r="J4026">
        <f t="shared" si="624"/>
        <v>0</v>
      </c>
      <c r="K4026" t="s">
        <v>19</v>
      </c>
      <c r="L4026">
        <f t="shared" si="625"/>
        <v>0</v>
      </c>
      <c r="M4026" t="s">
        <v>21</v>
      </c>
      <c r="N4026">
        <f t="shared" si="626"/>
        <v>0</v>
      </c>
      <c r="O4026">
        <f t="shared" si="627"/>
        <v>0</v>
      </c>
      <c r="P4026">
        <v>81.96</v>
      </c>
      <c r="Q4026">
        <f t="shared" si="628"/>
        <v>-0.53419042299240127</v>
      </c>
      <c r="R4026">
        <v>34.6</v>
      </c>
      <c r="S4026">
        <f t="shared" si="629"/>
        <v>0.74530552055671273</v>
      </c>
      <c r="T4026" s="8">
        <v>0</v>
      </c>
    </row>
    <row r="4027" spans="1:20" x14ac:dyDescent="0.35">
      <c r="A4027">
        <v>5</v>
      </c>
      <c r="B4027">
        <f t="shared" si="620"/>
        <v>-1.6906625691293735</v>
      </c>
      <c r="C4027">
        <v>0</v>
      </c>
      <c r="D4027">
        <v>0</v>
      </c>
      <c r="E4027" t="s">
        <v>23</v>
      </c>
      <c r="F4027">
        <f t="shared" si="621"/>
        <v>0</v>
      </c>
      <c r="G4027" t="s">
        <v>26</v>
      </c>
      <c r="H4027">
        <f t="shared" si="622"/>
        <v>0</v>
      </c>
      <c r="I4027">
        <f t="shared" si="623"/>
        <v>0</v>
      </c>
      <c r="J4027">
        <f t="shared" si="624"/>
        <v>0</v>
      </c>
      <c r="K4027" t="s">
        <v>19</v>
      </c>
      <c r="L4027">
        <f t="shared" si="625"/>
        <v>0</v>
      </c>
      <c r="M4027" t="s">
        <v>21</v>
      </c>
      <c r="N4027">
        <f t="shared" si="626"/>
        <v>0</v>
      </c>
      <c r="O4027">
        <f t="shared" si="627"/>
        <v>0</v>
      </c>
      <c r="P4027">
        <v>104.55</v>
      </c>
      <c r="Q4027">
        <f t="shared" si="628"/>
        <v>-3.5285067027342756E-2</v>
      </c>
      <c r="R4027">
        <v>16.3</v>
      </c>
      <c r="S4027">
        <f t="shared" si="629"/>
        <v>-1.6316855487731456</v>
      </c>
      <c r="T4027" s="8">
        <v>0</v>
      </c>
    </row>
    <row r="4028" spans="1:20" x14ac:dyDescent="0.35">
      <c r="A4028">
        <v>64</v>
      </c>
      <c r="B4028">
        <f t="shared" si="620"/>
        <v>0.91875217847127078</v>
      </c>
      <c r="C4028">
        <v>0</v>
      </c>
      <c r="D4028">
        <v>0</v>
      </c>
      <c r="E4028" t="s">
        <v>13</v>
      </c>
      <c r="F4028">
        <f t="shared" si="621"/>
        <v>1</v>
      </c>
      <c r="G4028" t="s">
        <v>25</v>
      </c>
      <c r="H4028">
        <f t="shared" si="622"/>
        <v>0</v>
      </c>
      <c r="I4028">
        <f t="shared" si="623"/>
        <v>0</v>
      </c>
      <c r="J4028">
        <f t="shared" si="624"/>
        <v>1</v>
      </c>
      <c r="K4028" t="s">
        <v>15</v>
      </c>
      <c r="L4028">
        <f t="shared" si="625"/>
        <v>1</v>
      </c>
      <c r="M4028" t="s">
        <v>16</v>
      </c>
      <c r="N4028">
        <f t="shared" si="626"/>
        <v>1</v>
      </c>
      <c r="O4028">
        <f t="shared" si="627"/>
        <v>0</v>
      </c>
      <c r="P4028">
        <v>76.12</v>
      </c>
      <c r="Q4028">
        <f t="shared" si="628"/>
        <v>-0.66316816884613894</v>
      </c>
      <c r="R4028">
        <v>38.200000000000003</v>
      </c>
      <c r="S4028">
        <f t="shared" si="629"/>
        <v>1.2129103210806196</v>
      </c>
      <c r="T4028" s="8">
        <v>0</v>
      </c>
    </row>
    <row r="4029" spans="1:20" x14ac:dyDescent="0.35">
      <c r="A4029">
        <v>38</v>
      </c>
      <c r="B4029">
        <f t="shared" si="620"/>
        <v>-0.23115940521714878</v>
      </c>
      <c r="C4029">
        <v>0</v>
      </c>
      <c r="D4029">
        <v>0</v>
      </c>
      <c r="E4029" t="s">
        <v>13</v>
      </c>
      <c r="F4029">
        <f t="shared" si="621"/>
        <v>1</v>
      </c>
      <c r="G4029" t="s">
        <v>25</v>
      </c>
      <c r="H4029">
        <f t="shared" si="622"/>
        <v>0</v>
      </c>
      <c r="I4029">
        <f t="shared" si="623"/>
        <v>0</v>
      </c>
      <c r="J4029">
        <f t="shared" si="624"/>
        <v>1</v>
      </c>
      <c r="K4029" t="s">
        <v>19</v>
      </c>
      <c r="L4029">
        <f t="shared" si="625"/>
        <v>0</v>
      </c>
      <c r="M4029" t="s">
        <v>21</v>
      </c>
      <c r="N4029">
        <f t="shared" si="626"/>
        <v>0</v>
      </c>
      <c r="O4029">
        <f t="shared" si="627"/>
        <v>0</v>
      </c>
      <c r="P4029">
        <v>64.27</v>
      </c>
      <c r="Q4029">
        <f t="shared" si="628"/>
        <v>-0.92487814973086435</v>
      </c>
      <c r="R4029">
        <v>27.3</v>
      </c>
      <c r="S4029">
        <f t="shared" si="629"/>
        <v>-0.20289310272787561</v>
      </c>
      <c r="T4029" s="8">
        <v>0</v>
      </c>
    </row>
    <row r="4030" spans="1:20" x14ac:dyDescent="0.35">
      <c r="A4030">
        <v>56</v>
      </c>
      <c r="B4030">
        <f t="shared" si="620"/>
        <v>0.56493322964406478</v>
      </c>
      <c r="C4030">
        <v>0</v>
      </c>
      <c r="D4030">
        <v>0</v>
      </c>
      <c r="E4030" t="s">
        <v>13</v>
      </c>
      <c r="F4030">
        <f t="shared" si="621"/>
        <v>1</v>
      </c>
      <c r="G4030" t="s">
        <v>14</v>
      </c>
      <c r="H4030">
        <f t="shared" si="622"/>
        <v>1</v>
      </c>
      <c r="I4030">
        <f t="shared" si="623"/>
        <v>0</v>
      </c>
      <c r="J4030">
        <f t="shared" si="624"/>
        <v>0</v>
      </c>
      <c r="K4030" t="s">
        <v>19</v>
      </c>
      <c r="L4030">
        <f t="shared" si="625"/>
        <v>0</v>
      </c>
      <c r="M4030" t="s">
        <v>22</v>
      </c>
      <c r="N4030">
        <f t="shared" si="626"/>
        <v>0</v>
      </c>
      <c r="O4030">
        <f t="shared" si="627"/>
        <v>1</v>
      </c>
      <c r="P4030">
        <v>200.98</v>
      </c>
      <c r="Q4030">
        <f t="shared" si="628"/>
        <v>2.0943937056911421</v>
      </c>
      <c r="R4030">
        <v>30.4</v>
      </c>
      <c r="S4030">
        <f t="shared" si="629"/>
        <v>0.19976658661215477</v>
      </c>
      <c r="T4030" s="8">
        <v>0</v>
      </c>
    </row>
    <row r="4031" spans="1:20" x14ac:dyDescent="0.35">
      <c r="A4031">
        <v>58</v>
      </c>
      <c r="B4031">
        <f t="shared" si="620"/>
        <v>0.6533879668508662</v>
      </c>
      <c r="C4031">
        <v>0</v>
      </c>
      <c r="D4031">
        <v>0</v>
      </c>
      <c r="E4031" t="s">
        <v>13</v>
      </c>
      <c r="F4031">
        <f t="shared" si="621"/>
        <v>1</v>
      </c>
      <c r="G4031" t="s">
        <v>25</v>
      </c>
      <c r="H4031">
        <f t="shared" si="622"/>
        <v>0</v>
      </c>
      <c r="I4031">
        <f t="shared" si="623"/>
        <v>0</v>
      </c>
      <c r="J4031">
        <f t="shared" si="624"/>
        <v>1</v>
      </c>
      <c r="K4031" t="s">
        <v>15</v>
      </c>
      <c r="L4031">
        <f t="shared" si="625"/>
        <v>1</v>
      </c>
      <c r="M4031" t="s">
        <v>21</v>
      </c>
      <c r="N4031">
        <f t="shared" si="626"/>
        <v>0</v>
      </c>
      <c r="O4031">
        <f t="shared" si="627"/>
        <v>0</v>
      </c>
      <c r="P4031">
        <v>101.96</v>
      </c>
      <c r="Q4031">
        <f t="shared" si="628"/>
        <v>-9.2485813904257447E-2</v>
      </c>
      <c r="R4031">
        <v>34.5</v>
      </c>
      <c r="S4031">
        <f t="shared" si="629"/>
        <v>0.73231649831993739</v>
      </c>
      <c r="T4031" s="8">
        <v>0</v>
      </c>
    </row>
    <row r="4032" spans="1:20" x14ac:dyDescent="0.35">
      <c r="A4032">
        <v>9</v>
      </c>
      <c r="B4032">
        <f t="shared" si="620"/>
        <v>-1.5137530947157707</v>
      </c>
      <c r="C4032">
        <v>0</v>
      </c>
      <c r="D4032">
        <v>0</v>
      </c>
      <c r="E4032" t="s">
        <v>23</v>
      </c>
      <c r="F4032">
        <f t="shared" si="621"/>
        <v>0</v>
      </c>
      <c r="G4032" t="s">
        <v>26</v>
      </c>
      <c r="H4032">
        <f t="shared" si="622"/>
        <v>0</v>
      </c>
      <c r="I4032">
        <f t="shared" si="623"/>
        <v>0</v>
      </c>
      <c r="J4032">
        <f t="shared" si="624"/>
        <v>0</v>
      </c>
      <c r="K4032" t="s">
        <v>19</v>
      </c>
      <c r="L4032">
        <f t="shared" si="625"/>
        <v>0</v>
      </c>
      <c r="M4032" t="s">
        <v>21</v>
      </c>
      <c r="N4032">
        <f t="shared" si="626"/>
        <v>0</v>
      </c>
      <c r="O4032">
        <f t="shared" si="627"/>
        <v>0</v>
      </c>
      <c r="P4032">
        <v>84.17</v>
      </c>
      <c r="Q4032">
        <f t="shared" si="628"/>
        <v>-0.48538206368816117</v>
      </c>
      <c r="R4032">
        <v>17.399999999999999</v>
      </c>
      <c r="S4032">
        <f t="shared" si="629"/>
        <v>-1.4888063041686188</v>
      </c>
      <c r="T4032" s="8">
        <v>0</v>
      </c>
    </row>
    <row r="4033" spans="1:20" x14ac:dyDescent="0.35">
      <c r="A4033">
        <v>34</v>
      </c>
      <c r="B4033">
        <f t="shared" si="620"/>
        <v>-0.40806887963075178</v>
      </c>
      <c r="C4033">
        <v>0</v>
      </c>
      <c r="D4033">
        <v>0</v>
      </c>
      <c r="E4033" t="s">
        <v>13</v>
      </c>
      <c r="F4033">
        <f t="shared" si="621"/>
        <v>1</v>
      </c>
      <c r="G4033" t="s">
        <v>14</v>
      </c>
      <c r="H4033">
        <f t="shared" si="622"/>
        <v>1</v>
      </c>
      <c r="I4033">
        <f t="shared" si="623"/>
        <v>0</v>
      </c>
      <c r="J4033">
        <f t="shared" si="624"/>
        <v>0</v>
      </c>
      <c r="K4033" t="s">
        <v>19</v>
      </c>
      <c r="L4033">
        <f t="shared" si="625"/>
        <v>0</v>
      </c>
      <c r="M4033" t="s">
        <v>21</v>
      </c>
      <c r="N4033">
        <f t="shared" si="626"/>
        <v>0</v>
      </c>
      <c r="O4033">
        <f t="shared" si="627"/>
        <v>0</v>
      </c>
      <c r="P4033">
        <v>85.79</v>
      </c>
      <c r="Q4033">
        <f t="shared" si="628"/>
        <v>-0.44960399035202142</v>
      </c>
      <c r="R4033">
        <v>32</v>
      </c>
      <c r="S4033">
        <f t="shared" si="629"/>
        <v>0.40759094240055788</v>
      </c>
      <c r="T4033" s="8">
        <v>0</v>
      </c>
    </row>
    <row r="4034" spans="1:20" x14ac:dyDescent="0.35">
      <c r="A4034">
        <v>79</v>
      </c>
      <c r="B4034">
        <f t="shared" si="620"/>
        <v>1.5821627075222819</v>
      </c>
      <c r="C4034">
        <v>0</v>
      </c>
      <c r="D4034">
        <v>0</v>
      </c>
      <c r="E4034" t="s">
        <v>13</v>
      </c>
      <c r="F4034">
        <f t="shared" si="621"/>
        <v>1</v>
      </c>
      <c r="G4034" t="s">
        <v>14</v>
      </c>
      <c r="H4034">
        <f t="shared" si="622"/>
        <v>1</v>
      </c>
      <c r="I4034">
        <f t="shared" si="623"/>
        <v>0</v>
      </c>
      <c r="J4034">
        <f t="shared" si="624"/>
        <v>0</v>
      </c>
      <c r="K4034" t="s">
        <v>15</v>
      </c>
      <c r="L4034">
        <f t="shared" si="625"/>
        <v>1</v>
      </c>
      <c r="M4034" t="s">
        <v>16</v>
      </c>
      <c r="N4034">
        <f t="shared" si="626"/>
        <v>1</v>
      </c>
      <c r="O4034">
        <f t="shared" si="627"/>
        <v>0</v>
      </c>
      <c r="P4034">
        <v>71.459999999999994</v>
      </c>
      <c r="Q4034">
        <f t="shared" si="628"/>
        <v>-0.76608534276367668</v>
      </c>
      <c r="R4034">
        <v>33.4</v>
      </c>
      <c r="S4034">
        <f t="shared" si="629"/>
        <v>0.58943725371541023</v>
      </c>
      <c r="T4034" s="8">
        <v>0</v>
      </c>
    </row>
    <row r="4035" spans="1:20" x14ac:dyDescent="0.35">
      <c r="A4035">
        <v>62</v>
      </c>
      <c r="B4035">
        <f t="shared" ref="B4035:B4098" si="630">(A4035-$V$1)/$V$2</f>
        <v>0.83029744126446925</v>
      </c>
      <c r="C4035">
        <v>1</v>
      </c>
      <c r="D4035">
        <v>0</v>
      </c>
      <c r="E4035" t="s">
        <v>13</v>
      </c>
      <c r="F4035">
        <f t="shared" ref="F4035:F4098" si="631">IF(E4035="Yes",1,0)</f>
        <v>1</v>
      </c>
      <c r="G4035" t="s">
        <v>18</v>
      </c>
      <c r="H4035">
        <f t="shared" ref="H4035:H4098" si="632">IF(G4035="Private",1,0)</f>
        <v>0</v>
      </c>
      <c r="I4035">
        <f t="shared" ref="I4035:I4098" si="633">IF(G4035="Self-employed",1,0)</f>
        <v>1</v>
      </c>
      <c r="J4035">
        <f t="shared" ref="J4035:J4098" si="634">IF(G4035="Govt_job",1,0)</f>
        <v>0</v>
      </c>
      <c r="K4035" t="s">
        <v>19</v>
      </c>
      <c r="L4035">
        <f t="shared" ref="L4035:L4098" si="635">IF(K4035="Urban",1,0)</f>
        <v>0</v>
      </c>
      <c r="M4035" t="s">
        <v>22</v>
      </c>
      <c r="N4035">
        <f t="shared" ref="N4035:N4098" si="636">IF(M4035="formerly smoked",1,0)</f>
        <v>0</v>
      </c>
      <c r="O4035">
        <f t="shared" ref="O4035:O4098" si="637">IF(M4035="smokes",1,0)</f>
        <v>1</v>
      </c>
      <c r="P4035">
        <v>95.49</v>
      </c>
      <c r="Q4035">
        <f t="shared" ref="Q4035:Q4098" si="638">(P4035-$W$5)/$W$6</f>
        <v>-0.23537725494427195</v>
      </c>
      <c r="R4035">
        <v>40.200000000000003</v>
      </c>
      <c r="S4035">
        <f t="shared" ref="S4035:S4098" si="639">(R4035-$V$11)/$V$12</f>
        <v>1.4726907658161232</v>
      </c>
      <c r="T4035" s="8">
        <v>0</v>
      </c>
    </row>
    <row r="4036" spans="1:20" x14ac:dyDescent="0.35">
      <c r="A4036">
        <v>60</v>
      </c>
      <c r="B4036">
        <f t="shared" si="630"/>
        <v>0.74184270405766772</v>
      </c>
      <c r="C4036">
        <v>0</v>
      </c>
      <c r="D4036">
        <v>0</v>
      </c>
      <c r="E4036" t="s">
        <v>13</v>
      </c>
      <c r="F4036">
        <f t="shared" si="631"/>
        <v>1</v>
      </c>
      <c r="G4036" t="s">
        <v>14</v>
      </c>
      <c r="H4036">
        <f t="shared" si="632"/>
        <v>1</v>
      </c>
      <c r="I4036">
        <f t="shared" si="633"/>
        <v>0</v>
      </c>
      <c r="J4036">
        <f t="shared" si="634"/>
        <v>0</v>
      </c>
      <c r="K4036" t="s">
        <v>19</v>
      </c>
      <c r="L4036">
        <f t="shared" si="635"/>
        <v>0</v>
      </c>
      <c r="M4036" t="s">
        <v>22</v>
      </c>
      <c r="N4036">
        <f t="shared" si="636"/>
        <v>0</v>
      </c>
      <c r="O4036">
        <f t="shared" si="637"/>
        <v>1</v>
      </c>
      <c r="P4036">
        <v>87.62</v>
      </c>
      <c r="Q4036">
        <f t="shared" si="638"/>
        <v>-0.40918801862045628</v>
      </c>
      <c r="R4036">
        <v>30.1</v>
      </c>
      <c r="S4036">
        <f t="shared" si="639"/>
        <v>0.16079951990182959</v>
      </c>
      <c r="T4036" s="8">
        <v>0</v>
      </c>
    </row>
    <row r="4037" spans="1:20" x14ac:dyDescent="0.35">
      <c r="A4037">
        <v>42</v>
      </c>
      <c r="B4037">
        <f t="shared" si="630"/>
        <v>-5.424993080354578E-2</v>
      </c>
      <c r="C4037">
        <v>0</v>
      </c>
      <c r="D4037">
        <v>0</v>
      </c>
      <c r="E4037" t="s">
        <v>23</v>
      </c>
      <c r="F4037">
        <f t="shared" si="631"/>
        <v>0</v>
      </c>
      <c r="G4037" t="s">
        <v>14</v>
      </c>
      <c r="H4037">
        <f t="shared" si="632"/>
        <v>1</v>
      </c>
      <c r="I4037">
        <f t="shared" si="633"/>
        <v>0</v>
      </c>
      <c r="J4037">
        <f t="shared" si="634"/>
        <v>0</v>
      </c>
      <c r="K4037" t="s">
        <v>19</v>
      </c>
      <c r="L4037">
        <f t="shared" si="635"/>
        <v>0</v>
      </c>
      <c r="M4037" t="s">
        <v>22</v>
      </c>
      <c r="N4037">
        <f t="shared" si="636"/>
        <v>0</v>
      </c>
      <c r="O4037">
        <f t="shared" si="637"/>
        <v>1</v>
      </c>
      <c r="P4037">
        <v>118.55</v>
      </c>
      <c r="Q4037">
        <f t="shared" si="638"/>
        <v>0.27390815933435786</v>
      </c>
      <c r="R4037">
        <v>46.2</v>
      </c>
      <c r="S4037">
        <f t="shared" si="639"/>
        <v>2.252032100022634</v>
      </c>
      <c r="T4037" s="8">
        <v>0</v>
      </c>
    </row>
    <row r="4038" spans="1:20" x14ac:dyDescent="0.35">
      <c r="A4038">
        <v>59</v>
      </c>
      <c r="B4038">
        <f t="shared" si="630"/>
        <v>0.69761533545426702</v>
      </c>
      <c r="C4038">
        <v>0</v>
      </c>
      <c r="D4038">
        <v>0</v>
      </c>
      <c r="E4038" t="s">
        <v>13</v>
      </c>
      <c r="F4038">
        <f t="shared" si="631"/>
        <v>1</v>
      </c>
      <c r="G4038" t="s">
        <v>18</v>
      </c>
      <c r="H4038">
        <f t="shared" si="632"/>
        <v>0</v>
      </c>
      <c r="I4038">
        <f t="shared" si="633"/>
        <v>1</v>
      </c>
      <c r="J4038">
        <f t="shared" si="634"/>
        <v>0</v>
      </c>
      <c r="K4038" t="s">
        <v>15</v>
      </c>
      <c r="L4038">
        <f t="shared" si="635"/>
        <v>1</v>
      </c>
      <c r="M4038" t="s">
        <v>22</v>
      </c>
      <c r="N4038">
        <f t="shared" si="636"/>
        <v>0</v>
      </c>
      <c r="O4038">
        <f t="shared" si="637"/>
        <v>1</v>
      </c>
      <c r="P4038">
        <v>82.14</v>
      </c>
      <c r="Q4038">
        <f t="shared" si="638"/>
        <v>-0.53021508151060781</v>
      </c>
      <c r="R4038">
        <v>35.6</v>
      </c>
      <c r="S4038">
        <f t="shared" si="639"/>
        <v>0.87519574292446456</v>
      </c>
      <c r="T4038" s="8">
        <v>0</v>
      </c>
    </row>
    <row r="4039" spans="1:20" x14ac:dyDescent="0.35">
      <c r="A4039">
        <v>54</v>
      </c>
      <c r="B4039">
        <f t="shared" si="630"/>
        <v>0.47647849243726326</v>
      </c>
      <c r="C4039">
        <v>0</v>
      </c>
      <c r="D4039">
        <v>0</v>
      </c>
      <c r="E4039" t="s">
        <v>13</v>
      </c>
      <c r="F4039">
        <f t="shared" si="631"/>
        <v>1</v>
      </c>
      <c r="G4039" t="s">
        <v>14</v>
      </c>
      <c r="H4039">
        <f t="shared" si="632"/>
        <v>1</v>
      </c>
      <c r="I4039">
        <f t="shared" si="633"/>
        <v>0</v>
      </c>
      <c r="J4039">
        <f t="shared" si="634"/>
        <v>0</v>
      </c>
      <c r="K4039" t="s">
        <v>15</v>
      </c>
      <c r="L4039">
        <f t="shared" si="635"/>
        <v>1</v>
      </c>
      <c r="M4039" t="s">
        <v>22</v>
      </c>
      <c r="N4039">
        <f t="shared" si="636"/>
        <v>0</v>
      </c>
      <c r="O4039">
        <f t="shared" si="637"/>
        <v>1</v>
      </c>
      <c r="P4039">
        <v>219.67</v>
      </c>
      <c r="Q4039">
        <f t="shared" si="638"/>
        <v>2.5071666628840128</v>
      </c>
      <c r="R4039">
        <v>29.4</v>
      </c>
      <c r="S4039">
        <f t="shared" si="639"/>
        <v>6.9876364244402939E-2</v>
      </c>
      <c r="T4039" s="8">
        <v>0</v>
      </c>
    </row>
    <row r="4040" spans="1:20" x14ac:dyDescent="0.35">
      <c r="A4040">
        <v>59</v>
      </c>
      <c r="B4040">
        <f t="shared" si="630"/>
        <v>0.69761533545426702</v>
      </c>
      <c r="C4040">
        <v>0</v>
      </c>
      <c r="D4040">
        <v>0</v>
      </c>
      <c r="E4040" t="s">
        <v>13</v>
      </c>
      <c r="F4040">
        <f t="shared" si="631"/>
        <v>1</v>
      </c>
      <c r="G4040" t="s">
        <v>14</v>
      </c>
      <c r="H4040">
        <f t="shared" si="632"/>
        <v>1</v>
      </c>
      <c r="I4040">
        <f t="shared" si="633"/>
        <v>0</v>
      </c>
      <c r="J4040">
        <f t="shared" si="634"/>
        <v>0</v>
      </c>
      <c r="K4040" t="s">
        <v>15</v>
      </c>
      <c r="L4040">
        <f t="shared" si="635"/>
        <v>1</v>
      </c>
      <c r="M4040" t="s">
        <v>21</v>
      </c>
      <c r="N4040">
        <f t="shared" si="636"/>
        <v>0</v>
      </c>
      <c r="O4040">
        <f t="shared" si="637"/>
        <v>0</v>
      </c>
      <c r="P4040">
        <v>135.84</v>
      </c>
      <c r="Q4040">
        <f t="shared" si="638"/>
        <v>0.65576179389105838</v>
      </c>
      <c r="R4040">
        <v>27.3</v>
      </c>
      <c r="S4040">
        <f t="shared" si="639"/>
        <v>-0.20289310272787561</v>
      </c>
      <c r="T4040" s="8">
        <v>0</v>
      </c>
    </row>
    <row r="4041" spans="1:20" x14ac:dyDescent="0.35">
      <c r="A4041">
        <v>15</v>
      </c>
      <c r="B4041">
        <f t="shared" si="630"/>
        <v>-1.248388883095366</v>
      </c>
      <c r="C4041">
        <v>0</v>
      </c>
      <c r="D4041">
        <v>0</v>
      </c>
      <c r="E4041" t="s">
        <v>23</v>
      </c>
      <c r="F4041">
        <f t="shared" si="631"/>
        <v>0</v>
      </c>
      <c r="G4041" t="s">
        <v>26</v>
      </c>
      <c r="H4041">
        <f t="shared" si="632"/>
        <v>0</v>
      </c>
      <c r="I4041">
        <f t="shared" si="633"/>
        <v>0</v>
      </c>
      <c r="J4041">
        <f t="shared" si="634"/>
        <v>0</v>
      </c>
      <c r="K4041" t="s">
        <v>19</v>
      </c>
      <c r="L4041">
        <f t="shared" si="635"/>
        <v>0</v>
      </c>
      <c r="M4041" t="s">
        <v>21</v>
      </c>
      <c r="N4041">
        <f t="shared" si="636"/>
        <v>0</v>
      </c>
      <c r="O4041">
        <f t="shared" si="637"/>
        <v>0</v>
      </c>
      <c r="P4041">
        <v>74.83</v>
      </c>
      <c r="Q4041">
        <f t="shared" si="638"/>
        <v>-0.69165811613232442</v>
      </c>
      <c r="R4041">
        <v>17.399999999999999</v>
      </c>
      <c r="S4041">
        <f t="shared" si="639"/>
        <v>-1.4888063041686188</v>
      </c>
      <c r="T4041" s="8">
        <v>0</v>
      </c>
    </row>
    <row r="4042" spans="1:20" x14ac:dyDescent="0.35">
      <c r="A4042">
        <v>14</v>
      </c>
      <c r="B4042">
        <f t="shared" si="630"/>
        <v>-1.2926162516987669</v>
      </c>
      <c r="C4042">
        <v>0</v>
      </c>
      <c r="D4042">
        <v>0</v>
      </c>
      <c r="E4042" t="s">
        <v>23</v>
      </c>
      <c r="F4042">
        <f t="shared" si="631"/>
        <v>0</v>
      </c>
      <c r="G4042" t="s">
        <v>26</v>
      </c>
      <c r="H4042">
        <f t="shared" si="632"/>
        <v>0</v>
      </c>
      <c r="I4042">
        <f t="shared" si="633"/>
        <v>0</v>
      </c>
      <c r="J4042">
        <f t="shared" si="634"/>
        <v>0</v>
      </c>
      <c r="K4042" t="s">
        <v>15</v>
      </c>
      <c r="L4042">
        <f t="shared" si="635"/>
        <v>1</v>
      </c>
      <c r="M4042" t="s">
        <v>21</v>
      </c>
      <c r="N4042">
        <f t="shared" si="636"/>
        <v>0</v>
      </c>
      <c r="O4042">
        <f t="shared" si="637"/>
        <v>0</v>
      </c>
      <c r="P4042">
        <v>60.37</v>
      </c>
      <c r="Q4042">
        <f t="shared" si="638"/>
        <v>-1.0110105485030523</v>
      </c>
      <c r="R4042">
        <v>26.9</v>
      </c>
      <c r="S4042">
        <f t="shared" si="639"/>
        <v>-0.25484919167497661</v>
      </c>
      <c r="T4042" s="8">
        <v>0</v>
      </c>
    </row>
    <row r="4043" spans="1:20" x14ac:dyDescent="0.35">
      <c r="A4043">
        <v>5</v>
      </c>
      <c r="B4043">
        <f t="shared" si="630"/>
        <v>-1.6906625691293735</v>
      </c>
      <c r="C4043">
        <v>0</v>
      </c>
      <c r="D4043">
        <v>0</v>
      </c>
      <c r="E4043" t="s">
        <v>23</v>
      </c>
      <c r="F4043">
        <f t="shared" si="631"/>
        <v>0</v>
      </c>
      <c r="G4043" t="s">
        <v>26</v>
      </c>
      <c r="H4043">
        <f t="shared" si="632"/>
        <v>0</v>
      </c>
      <c r="I4043">
        <f t="shared" si="633"/>
        <v>0</v>
      </c>
      <c r="J4043">
        <f t="shared" si="634"/>
        <v>0</v>
      </c>
      <c r="K4043" t="s">
        <v>19</v>
      </c>
      <c r="L4043">
        <f t="shared" si="635"/>
        <v>0</v>
      </c>
      <c r="M4043" t="s">
        <v>21</v>
      </c>
      <c r="N4043">
        <f t="shared" si="636"/>
        <v>0</v>
      </c>
      <c r="O4043">
        <f t="shared" si="637"/>
        <v>0</v>
      </c>
      <c r="P4043">
        <v>67.28</v>
      </c>
      <c r="Q4043">
        <f t="shared" si="638"/>
        <v>-0.85840160606309857</v>
      </c>
      <c r="R4043">
        <v>17.7</v>
      </c>
      <c r="S4043">
        <f t="shared" si="639"/>
        <v>-1.4498392374582934</v>
      </c>
      <c r="T4043" s="8">
        <v>0</v>
      </c>
    </row>
    <row r="4044" spans="1:20" x14ac:dyDescent="0.35">
      <c r="A4044">
        <v>17</v>
      </c>
      <c r="B4044">
        <f t="shared" si="630"/>
        <v>-1.1599341458885646</v>
      </c>
      <c r="C4044">
        <v>0</v>
      </c>
      <c r="D4044">
        <v>0</v>
      </c>
      <c r="E4044" t="s">
        <v>23</v>
      </c>
      <c r="F4044">
        <f t="shared" si="631"/>
        <v>0</v>
      </c>
      <c r="G4044" t="s">
        <v>14</v>
      </c>
      <c r="H4044">
        <f t="shared" si="632"/>
        <v>1</v>
      </c>
      <c r="I4044">
        <f t="shared" si="633"/>
        <v>0</v>
      </c>
      <c r="J4044">
        <f t="shared" si="634"/>
        <v>0</v>
      </c>
      <c r="K4044" t="s">
        <v>19</v>
      </c>
      <c r="L4044">
        <f t="shared" si="635"/>
        <v>0</v>
      </c>
      <c r="M4044" t="s">
        <v>21</v>
      </c>
      <c r="N4044">
        <f t="shared" si="636"/>
        <v>0</v>
      </c>
      <c r="O4044">
        <f t="shared" si="637"/>
        <v>0</v>
      </c>
      <c r="P4044">
        <v>77.790000000000006</v>
      </c>
      <c r="Q4044">
        <f t="shared" si="638"/>
        <v>-0.62628583398727888</v>
      </c>
      <c r="R4044">
        <v>23.6</v>
      </c>
      <c r="S4044">
        <f t="shared" si="639"/>
        <v>-0.68348692548855727</v>
      </c>
      <c r="T4044" s="8">
        <v>0</v>
      </c>
    </row>
    <row r="4045" spans="1:20" x14ac:dyDescent="0.35">
      <c r="A4045">
        <v>13</v>
      </c>
      <c r="B4045">
        <f t="shared" si="630"/>
        <v>-1.3368436203021676</v>
      </c>
      <c r="C4045">
        <v>0</v>
      </c>
      <c r="D4045">
        <v>0</v>
      </c>
      <c r="E4045" t="s">
        <v>23</v>
      </c>
      <c r="F4045">
        <f t="shared" si="631"/>
        <v>0</v>
      </c>
      <c r="G4045" t="s">
        <v>26</v>
      </c>
      <c r="H4045">
        <f t="shared" si="632"/>
        <v>0</v>
      </c>
      <c r="I4045">
        <f t="shared" si="633"/>
        <v>0</v>
      </c>
      <c r="J4045">
        <f t="shared" si="634"/>
        <v>0</v>
      </c>
      <c r="K4045" t="s">
        <v>19</v>
      </c>
      <c r="L4045">
        <f t="shared" si="635"/>
        <v>0</v>
      </c>
      <c r="M4045" t="s">
        <v>21</v>
      </c>
      <c r="N4045">
        <f t="shared" si="636"/>
        <v>0</v>
      </c>
      <c r="O4045">
        <f t="shared" si="637"/>
        <v>0</v>
      </c>
      <c r="P4045">
        <v>88.51</v>
      </c>
      <c r="Q4045">
        <f t="shared" si="638"/>
        <v>-0.38953216351603387</v>
      </c>
      <c r="R4045">
        <v>27.7</v>
      </c>
      <c r="S4045">
        <f t="shared" si="639"/>
        <v>-0.15093701378077506</v>
      </c>
      <c r="T4045" s="8">
        <v>0</v>
      </c>
    </row>
    <row r="4046" spans="1:20" x14ac:dyDescent="0.35">
      <c r="A4046">
        <v>48</v>
      </c>
      <c r="B4046">
        <f t="shared" si="630"/>
        <v>0.21111428081685873</v>
      </c>
      <c r="C4046">
        <v>0</v>
      </c>
      <c r="D4046">
        <v>0</v>
      </c>
      <c r="E4046" t="s">
        <v>13</v>
      </c>
      <c r="F4046">
        <f t="shared" si="631"/>
        <v>1</v>
      </c>
      <c r="G4046" t="s">
        <v>18</v>
      </c>
      <c r="H4046">
        <f t="shared" si="632"/>
        <v>0</v>
      </c>
      <c r="I4046">
        <f t="shared" si="633"/>
        <v>1</v>
      </c>
      <c r="J4046">
        <f t="shared" si="634"/>
        <v>0</v>
      </c>
      <c r="K4046" t="s">
        <v>15</v>
      </c>
      <c r="L4046">
        <f t="shared" si="635"/>
        <v>1</v>
      </c>
      <c r="M4046" t="s">
        <v>22</v>
      </c>
      <c r="N4046">
        <f t="shared" si="636"/>
        <v>0</v>
      </c>
      <c r="O4046">
        <f t="shared" si="637"/>
        <v>1</v>
      </c>
      <c r="P4046">
        <v>90.38</v>
      </c>
      <c r="Q4046">
        <f t="shared" si="638"/>
        <v>-0.34823278256629264</v>
      </c>
      <c r="R4046">
        <v>38</v>
      </c>
      <c r="S4046">
        <f t="shared" si="639"/>
        <v>1.1869322766070687</v>
      </c>
      <c r="T4046" s="8">
        <v>0</v>
      </c>
    </row>
    <row r="4047" spans="1:20" x14ac:dyDescent="0.35">
      <c r="A4047">
        <v>37</v>
      </c>
      <c r="B4047">
        <f t="shared" si="630"/>
        <v>-0.27538677382054955</v>
      </c>
      <c r="C4047">
        <v>0</v>
      </c>
      <c r="D4047">
        <v>0</v>
      </c>
      <c r="E4047" t="s">
        <v>13</v>
      </c>
      <c r="F4047">
        <f t="shared" si="631"/>
        <v>1</v>
      </c>
      <c r="G4047" t="s">
        <v>25</v>
      </c>
      <c r="H4047">
        <f t="shared" si="632"/>
        <v>0</v>
      </c>
      <c r="I4047">
        <f t="shared" si="633"/>
        <v>0</v>
      </c>
      <c r="J4047">
        <f t="shared" si="634"/>
        <v>1</v>
      </c>
      <c r="K4047" t="s">
        <v>15</v>
      </c>
      <c r="L4047">
        <f t="shared" si="635"/>
        <v>1</v>
      </c>
      <c r="M4047" t="s">
        <v>21</v>
      </c>
      <c r="N4047">
        <f t="shared" si="636"/>
        <v>0</v>
      </c>
      <c r="O4047">
        <f t="shared" si="637"/>
        <v>0</v>
      </c>
      <c r="P4047">
        <v>156.69</v>
      </c>
      <c r="Q4047">
        <f t="shared" si="638"/>
        <v>1.116238848865448</v>
      </c>
      <c r="R4047">
        <v>35.200000000000003</v>
      </c>
      <c r="S4047">
        <f t="shared" si="639"/>
        <v>0.82323965397736409</v>
      </c>
      <c r="T4047" s="8">
        <v>0</v>
      </c>
    </row>
    <row r="4048" spans="1:20" x14ac:dyDescent="0.35">
      <c r="A4048">
        <v>69</v>
      </c>
      <c r="B4048">
        <f t="shared" si="630"/>
        <v>1.1398890214882744</v>
      </c>
      <c r="C4048">
        <v>0</v>
      </c>
      <c r="D4048">
        <v>1</v>
      </c>
      <c r="E4048" t="s">
        <v>13</v>
      </c>
      <c r="F4048">
        <f t="shared" si="631"/>
        <v>1</v>
      </c>
      <c r="G4048" t="s">
        <v>14</v>
      </c>
      <c r="H4048">
        <f t="shared" si="632"/>
        <v>1</v>
      </c>
      <c r="I4048">
        <f t="shared" si="633"/>
        <v>0</v>
      </c>
      <c r="J4048">
        <f t="shared" si="634"/>
        <v>0</v>
      </c>
      <c r="K4048" t="s">
        <v>15</v>
      </c>
      <c r="L4048">
        <f t="shared" si="635"/>
        <v>1</v>
      </c>
      <c r="M4048" t="s">
        <v>21</v>
      </c>
      <c r="N4048">
        <f t="shared" si="636"/>
        <v>0</v>
      </c>
      <c r="O4048">
        <f t="shared" si="637"/>
        <v>0</v>
      </c>
      <c r="P4048">
        <v>207.6</v>
      </c>
      <c r="Q4048">
        <f t="shared" si="638"/>
        <v>2.2405979312993178</v>
      </c>
      <c r="R4048">
        <v>28.1</v>
      </c>
      <c r="S4048">
        <f t="shared" si="639"/>
        <v>-9.8980924833674058E-2</v>
      </c>
      <c r="T4048" s="8">
        <v>0</v>
      </c>
    </row>
    <row r="4049" spans="1:20" x14ac:dyDescent="0.35">
      <c r="A4049">
        <v>74</v>
      </c>
      <c r="B4049">
        <f t="shared" si="630"/>
        <v>1.3610258645052782</v>
      </c>
      <c r="C4049">
        <v>0</v>
      </c>
      <c r="D4049">
        <v>0</v>
      </c>
      <c r="E4049" t="s">
        <v>13</v>
      </c>
      <c r="F4049">
        <f t="shared" si="631"/>
        <v>1</v>
      </c>
      <c r="G4049" t="s">
        <v>14</v>
      </c>
      <c r="H4049">
        <f t="shared" si="632"/>
        <v>1</v>
      </c>
      <c r="I4049">
        <f t="shared" si="633"/>
        <v>0</v>
      </c>
      <c r="J4049">
        <f t="shared" si="634"/>
        <v>0</v>
      </c>
      <c r="K4049" t="s">
        <v>15</v>
      </c>
      <c r="L4049">
        <f t="shared" si="635"/>
        <v>1</v>
      </c>
      <c r="M4049" t="s">
        <v>16</v>
      </c>
      <c r="N4049">
        <f t="shared" si="636"/>
        <v>1</v>
      </c>
      <c r="O4049">
        <f t="shared" si="637"/>
        <v>0</v>
      </c>
      <c r="P4049">
        <v>158.9</v>
      </c>
      <c r="Q4049">
        <f t="shared" si="638"/>
        <v>1.1650472081696881</v>
      </c>
      <c r="R4049">
        <v>32.4</v>
      </c>
      <c r="S4049">
        <f t="shared" si="639"/>
        <v>0.4595470313476584</v>
      </c>
      <c r="T4049" s="8">
        <v>0</v>
      </c>
    </row>
    <row r="4050" spans="1:20" x14ac:dyDescent="0.35">
      <c r="A4050">
        <v>54</v>
      </c>
      <c r="B4050">
        <f t="shared" si="630"/>
        <v>0.47647849243726326</v>
      </c>
      <c r="C4050">
        <v>0</v>
      </c>
      <c r="D4050">
        <v>0</v>
      </c>
      <c r="E4050" t="s">
        <v>13</v>
      </c>
      <c r="F4050">
        <f t="shared" si="631"/>
        <v>1</v>
      </c>
      <c r="G4050" t="s">
        <v>14</v>
      </c>
      <c r="H4050">
        <f t="shared" si="632"/>
        <v>1</v>
      </c>
      <c r="I4050">
        <f t="shared" si="633"/>
        <v>0</v>
      </c>
      <c r="J4050">
        <f t="shared" si="634"/>
        <v>0</v>
      </c>
      <c r="K4050" t="s">
        <v>15</v>
      </c>
      <c r="L4050">
        <f t="shared" si="635"/>
        <v>1</v>
      </c>
      <c r="M4050" t="s">
        <v>16</v>
      </c>
      <c r="N4050">
        <f t="shared" si="636"/>
        <v>1</v>
      </c>
      <c r="O4050">
        <f t="shared" si="637"/>
        <v>0</v>
      </c>
      <c r="P4050">
        <v>247.97</v>
      </c>
      <c r="Q4050">
        <f t="shared" si="638"/>
        <v>3.1321786847437361</v>
      </c>
      <c r="R4050">
        <v>36.1</v>
      </c>
      <c r="S4050">
        <f t="shared" si="639"/>
        <v>0.94014085410834047</v>
      </c>
      <c r="T4050" s="8">
        <v>0</v>
      </c>
    </row>
    <row r="4051" spans="1:20" x14ac:dyDescent="0.35">
      <c r="A4051">
        <v>64</v>
      </c>
      <c r="B4051">
        <f t="shared" si="630"/>
        <v>0.91875217847127078</v>
      </c>
      <c r="C4051">
        <v>0</v>
      </c>
      <c r="D4051">
        <v>1</v>
      </c>
      <c r="E4051" t="s">
        <v>13</v>
      </c>
      <c r="F4051">
        <f t="shared" si="631"/>
        <v>1</v>
      </c>
      <c r="G4051" t="s">
        <v>14</v>
      </c>
      <c r="H4051">
        <f t="shared" si="632"/>
        <v>1</v>
      </c>
      <c r="I4051">
        <f t="shared" si="633"/>
        <v>0</v>
      </c>
      <c r="J4051">
        <f t="shared" si="634"/>
        <v>0</v>
      </c>
      <c r="K4051" t="s">
        <v>19</v>
      </c>
      <c r="L4051">
        <f t="shared" si="635"/>
        <v>0</v>
      </c>
      <c r="M4051" t="s">
        <v>21</v>
      </c>
      <c r="N4051">
        <f t="shared" si="636"/>
        <v>0</v>
      </c>
      <c r="O4051">
        <f t="shared" si="637"/>
        <v>0</v>
      </c>
      <c r="P4051">
        <v>114.71</v>
      </c>
      <c r="Q4051">
        <f t="shared" si="638"/>
        <v>0.18910087438943421</v>
      </c>
      <c r="R4051">
        <v>30.6</v>
      </c>
      <c r="S4051">
        <f t="shared" si="639"/>
        <v>0.2257446310857055</v>
      </c>
      <c r="T4051" s="8">
        <v>0</v>
      </c>
    </row>
    <row r="4052" spans="1:20" x14ac:dyDescent="0.35">
      <c r="A4052">
        <v>26</v>
      </c>
      <c r="B4052">
        <f t="shared" si="630"/>
        <v>-0.76188782845795777</v>
      </c>
      <c r="C4052">
        <v>0</v>
      </c>
      <c r="D4052">
        <v>0</v>
      </c>
      <c r="E4052" t="s">
        <v>23</v>
      </c>
      <c r="F4052">
        <f t="shared" si="631"/>
        <v>0</v>
      </c>
      <c r="G4052" t="s">
        <v>14</v>
      </c>
      <c r="H4052">
        <f t="shared" si="632"/>
        <v>1</v>
      </c>
      <c r="I4052">
        <f t="shared" si="633"/>
        <v>0</v>
      </c>
      <c r="J4052">
        <f t="shared" si="634"/>
        <v>0</v>
      </c>
      <c r="K4052" t="s">
        <v>19</v>
      </c>
      <c r="L4052">
        <f t="shared" si="635"/>
        <v>0</v>
      </c>
      <c r="M4052" t="s">
        <v>21</v>
      </c>
      <c r="N4052">
        <f t="shared" si="636"/>
        <v>0</v>
      </c>
      <c r="O4052">
        <f t="shared" si="637"/>
        <v>0</v>
      </c>
      <c r="P4052">
        <v>58.55</v>
      </c>
      <c r="Q4052">
        <f t="shared" si="638"/>
        <v>-1.0512056679300734</v>
      </c>
      <c r="R4052">
        <v>29</v>
      </c>
      <c r="S4052">
        <f t="shared" si="639"/>
        <v>1.7920275297302401E-2</v>
      </c>
      <c r="T4052" s="8">
        <v>0</v>
      </c>
    </row>
    <row r="4053" spans="1:20" x14ac:dyDescent="0.35">
      <c r="A4053">
        <v>55</v>
      </c>
      <c r="B4053">
        <f t="shared" si="630"/>
        <v>0.52070586104066396</v>
      </c>
      <c r="C4053">
        <v>0</v>
      </c>
      <c r="D4053">
        <v>0</v>
      </c>
      <c r="E4053" t="s">
        <v>13</v>
      </c>
      <c r="F4053">
        <f t="shared" si="631"/>
        <v>1</v>
      </c>
      <c r="G4053" t="s">
        <v>25</v>
      </c>
      <c r="H4053">
        <f t="shared" si="632"/>
        <v>0</v>
      </c>
      <c r="I4053">
        <f t="shared" si="633"/>
        <v>0</v>
      </c>
      <c r="J4053">
        <f t="shared" si="634"/>
        <v>1</v>
      </c>
      <c r="K4053" t="s">
        <v>15</v>
      </c>
      <c r="L4053">
        <f t="shared" si="635"/>
        <v>1</v>
      </c>
      <c r="M4053" t="s">
        <v>21</v>
      </c>
      <c r="N4053">
        <f t="shared" si="636"/>
        <v>0</v>
      </c>
      <c r="O4053">
        <f t="shared" si="637"/>
        <v>0</v>
      </c>
      <c r="P4053">
        <v>231.15</v>
      </c>
      <c r="Q4053">
        <f t="shared" si="638"/>
        <v>2.7607051085006074</v>
      </c>
      <c r="R4053">
        <v>22.3</v>
      </c>
      <c r="S4053">
        <f t="shared" si="639"/>
        <v>-0.85234421456663467</v>
      </c>
      <c r="T4053" s="8">
        <v>0</v>
      </c>
    </row>
    <row r="4054" spans="1:20" x14ac:dyDescent="0.35">
      <c r="A4054">
        <v>74</v>
      </c>
      <c r="B4054">
        <f t="shared" si="630"/>
        <v>1.3610258645052782</v>
      </c>
      <c r="C4054">
        <v>0</v>
      </c>
      <c r="D4054">
        <v>0</v>
      </c>
      <c r="E4054" t="s">
        <v>13</v>
      </c>
      <c r="F4054">
        <f t="shared" si="631"/>
        <v>1</v>
      </c>
      <c r="G4054" t="s">
        <v>18</v>
      </c>
      <c r="H4054">
        <f t="shared" si="632"/>
        <v>0</v>
      </c>
      <c r="I4054">
        <f t="shared" si="633"/>
        <v>1</v>
      </c>
      <c r="J4054">
        <f t="shared" si="634"/>
        <v>0</v>
      </c>
      <c r="K4054" t="s">
        <v>15</v>
      </c>
      <c r="L4054">
        <f t="shared" si="635"/>
        <v>1</v>
      </c>
      <c r="M4054" t="s">
        <v>16</v>
      </c>
      <c r="N4054">
        <f t="shared" si="636"/>
        <v>1</v>
      </c>
      <c r="O4054">
        <f t="shared" si="637"/>
        <v>0</v>
      </c>
      <c r="P4054">
        <v>68.180000000000007</v>
      </c>
      <c r="Q4054">
        <f t="shared" si="638"/>
        <v>-0.83852489865413204</v>
      </c>
      <c r="R4054">
        <v>27.3</v>
      </c>
      <c r="S4054">
        <f t="shared" si="639"/>
        <v>-0.20289310272787561</v>
      </c>
      <c r="T4054" s="8">
        <v>0</v>
      </c>
    </row>
    <row r="4055" spans="1:20" x14ac:dyDescent="0.35">
      <c r="A4055">
        <v>0.48</v>
      </c>
      <c r="B4055">
        <f t="shared" si="630"/>
        <v>-1.890570275216745</v>
      </c>
      <c r="C4055">
        <v>0</v>
      </c>
      <c r="D4055">
        <v>0</v>
      </c>
      <c r="E4055" t="s">
        <v>23</v>
      </c>
      <c r="F4055">
        <f t="shared" si="631"/>
        <v>0</v>
      </c>
      <c r="G4055" t="s">
        <v>26</v>
      </c>
      <c r="H4055">
        <f t="shared" si="632"/>
        <v>0</v>
      </c>
      <c r="I4055">
        <f t="shared" si="633"/>
        <v>0</v>
      </c>
      <c r="J4055">
        <f t="shared" si="634"/>
        <v>0</v>
      </c>
      <c r="K4055" t="s">
        <v>19</v>
      </c>
      <c r="L4055">
        <f t="shared" si="635"/>
        <v>0</v>
      </c>
      <c r="M4055" t="s">
        <v>21</v>
      </c>
      <c r="N4055">
        <f t="shared" si="636"/>
        <v>0</v>
      </c>
      <c r="O4055">
        <f t="shared" si="637"/>
        <v>0</v>
      </c>
      <c r="P4055">
        <v>118.75</v>
      </c>
      <c r="Q4055">
        <f t="shared" si="638"/>
        <v>0.27832520542523936</v>
      </c>
      <c r="R4055">
        <v>17.399999999999999</v>
      </c>
      <c r="S4055">
        <f t="shared" si="639"/>
        <v>-1.4888063041686188</v>
      </c>
      <c r="T4055" s="8">
        <v>0</v>
      </c>
    </row>
    <row r="4056" spans="1:20" x14ac:dyDescent="0.35">
      <c r="A4056">
        <v>41</v>
      </c>
      <c r="B4056">
        <f t="shared" si="630"/>
        <v>-9.8477299406946536E-2</v>
      </c>
      <c r="C4056">
        <v>0</v>
      </c>
      <c r="D4056">
        <v>1</v>
      </c>
      <c r="E4056" t="s">
        <v>23</v>
      </c>
      <c r="F4056">
        <f t="shared" si="631"/>
        <v>0</v>
      </c>
      <c r="G4056" t="s">
        <v>14</v>
      </c>
      <c r="H4056">
        <f t="shared" si="632"/>
        <v>1</v>
      </c>
      <c r="I4056">
        <f t="shared" si="633"/>
        <v>0</v>
      </c>
      <c r="J4056">
        <f t="shared" si="634"/>
        <v>0</v>
      </c>
      <c r="K4056" t="s">
        <v>19</v>
      </c>
      <c r="L4056">
        <f t="shared" si="635"/>
        <v>0</v>
      </c>
      <c r="M4056" t="s">
        <v>16</v>
      </c>
      <c r="N4056">
        <f t="shared" si="636"/>
        <v>1</v>
      </c>
      <c r="O4056">
        <f t="shared" si="637"/>
        <v>0</v>
      </c>
      <c r="P4056">
        <v>186.54</v>
      </c>
      <c r="Q4056">
        <f t="shared" si="638"/>
        <v>1.7754829779295025</v>
      </c>
      <c r="R4056">
        <v>39</v>
      </c>
      <c r="S4056">
        <f t="shared" si="639"/>
        <v>1.3168224989748205</v>
      </c>
      <c r="T4056" s="8">
        <v>0</v>
      </c>
    </row>
    <row r="4057" spans="1:20" x14ac:dyDescent="0.35">
      <c r="A4057">
        <v>68</v>
      </c>
      <c r="B4057">
        <f t="shared" si="630"/>
        <v>1.0956616528848737</v>
      </c>
      <c r="C4057">
        <v>0</v>
      </c>
      <c r="D4057">
        <v>1</v>
      </c>
      <c r="E4057" t="s">
        <v>13</v>
      </c>
      <c r="F4057">
        <f t="shared" si="631"/>
        <v>1</v>
      </c>
      <c r="G4057" t="s">
        <v>14</v>
      </c>
      <c r="H4057">
        <f t="shared" si="632"/>
        <v>1</v>
      </c>
      <c r="I4057">
        <f t="shared" si="633"/>
        <v>0</v>
      </c>
      <c r="J4057">
        <f t="shared" si="634"/>
        <v>0</v>
      </c>
      <c r="K4057" t="s">
        <v>19</v>
      </c>
      <c r="L4057">
        <f t="shared" si="635"/>
        <v>0</v>
      </c>
      <c r="M4057" t="s">
        <v>21</v>
      </c>
      <c r="N4057">
        <f t="shared" si="636"/>
        <v>0</v>
      </c>
      <c r="O4057">
        <f t="shared" si="637"/>
        <v>0</v>
      </c>
      <c r="P4057">
        <v>96.14</v>
      </c>
      <c r="Q4057">
        <f t="shared" si="638"/>
        <v>-0.22102185514890715</v>
      </c>
      <c r="R4057">
        <v>26.7</v>
      </c>
      <c r="S4057">
        <f t="shared" si="639"/>
        <v>-0.28082723614852689</v>
      </c>
      <c r="T4057" s="8">
        <v>0</v>
      </c>
    </row>
    <row r="4058" spans="1:20" x14ac:dyDescent="0.35">
      <c r="A4058">
        <v>9</v>
      </c>
      <c r="B4058">
        <f t="shared" si="630"/>
        <v>-1.5137530947157707</v>
      </c>
      <c r="C4058">
        <v>0</v>
      </c>
      <c r="D4058">
        <v>0</v>
      </c>
      <c r="E4058" t="s">
        <v>23</v>
      </c>
      <c r="F4058">
        <f t="shared" si="631"/>
        <v>0</v>
      </c>
      <c r="G4058" t="s">
        <v>26</v>
      </c>
      <c r="H4058">
        <f t="shared" si="632"/>
        <v>0</v>
      </c>
      <c r="I4058">
        <f t="shared" si="633"/>
        <v>0</v>
      </c>
      <c r="J4058">
        <f t="shared" si="634"/>
        <v>0</v>
      </c>
      <c r="K4058" t="s">
        <v>15</v>
      </c>
      <c r="L4058">
        <f t="shared" si="635"/>
        <v>1</v>
      </c>
      <c r="M4058" t="s">
        <v>21</v>
      </c>
      <c r="N4058">
        <f t="shared" si="636"/>
        <v>0</v>
      </c>
      <c r="O4058">
        <f t="shared" si="637"/>
        <v>0</v>
      </c>
      <c r="P4058">
        <v>69.52</v>
      </c>
      <c r="Q4058">
        <f t="shared" si="638"/>
        <v>-0.80893068984522665</v>
      </c>
      <c r="R4058">
        <v>24.2</v>
      </c>
      <c r="S4058">
        <f t="shared" si="639"/>
        <v>-0.60555279206790646</v>
      </c>
      <c r="T4058" s="8">
        <v>0</v>
      </c>
    </row>
    <row r="4059" spans="1:20" x14ac:dyDescent="0.35">
      <c r="A4059">
        <v>36</v>
      </c>
      <c r="B4059">
        <f t="shared" si="630"/>
        <v>-0.31961414242395031</v>
      </c>
      <c r="C4059">
        <v>0</v>
      </c>
      <c r="D4059">
        <v>0</v>
      </c>
      <c r="E4059" t="s">
        <v>13</v>
      </c>
      <c r="F4059">
        <f t="shared" si="631"/>
        <v>1</v>
      </c>
      <c r="G4059" t="s">
        <v>14</v>
      </c>
      <c r="H4059">
        <f t="shared" si="632"/>
        <v>1</v>
      </c>
      <c r="I4059">
        <f t="shared" si="633"/>
        <v>0</v>
      </c>
      <c r="J4059">
        <f t="shared" si="634"/>
        <v>0</v>
      </c>
      <c r="K4059" t="s">
        <v>19</v>
      </c>
      <c r="L4059">
        <f t="shared" si="635"/>
        <v>0</v>
      </c>
      <c r="M4059" t="s">
        <v>22</v>
      </c>
      <c r="N4059">
        <f t="shared" si="636"/>
        <v>0</v>
      </c>
      <c r="O4059">
        <f t="shared" si="637"/>
        <v>1</v>
      </c>
      <c r="P4059">
        <v>101.93</v>
      </c>
      <c r="Q4059">
        <f t="shared" si="638"/>
        <v>-9.3148370817889375E-2</v>
      </c>
      <c r="R4059">
        <v>22.8</v>
      </c>
      <c r="S4059">
        <f t="shared" si="639"/>
        <v>-0.78739910338275876</v>
      </c>
      <c r="T4059" s="8">
        <v>0</v>
      </c>
    </row>
    <row r="4060" spans="1:20" x14ac:dyDescent="0.35">
      <c r="A4060">
        <v>17</v>
      </c>
      <c r="B4060">
        <f t="shared" si="630"/>
        <v>-1.1599341458885646</v>
      </c>
      <c r="C4060">
        <v>0</v>
      </c>
      <c r="D4060">
        <v>0</v>
      </c>
      <c r="E4060" t="s">
        <v>23</v>
      </c>
      <c r="F4060">
        <f t="shared" si="631"/>
        <v>0</v>
      </c>
      <c r="G4060" t="s">
        <v>14</v>
      </c>
      <c r="H4060">
        <f t="shared" si="632"/>
        <v>1</v>
      </c>
      <c r="I4060">
        <f t="shared" si="633"/>
        <v>0</v>
      </c>
      <c r="J4060">
        <f t="shared" si="634"/>
        <v>0</v>
      </c>
      <c r="K4060" t="s">
        <v>15</v>
      </c>
      <c r="L4060">
        <f t="shared" si="635"/>
        <v>1</v>
      </c>
      <c r="M4060" t="s">
        <v>21</v>
      </c>
      <c r="N4060">
        <f t="shared" si="636"/>
        <v>0</v>
      </c>
      <c r="O4060">
        <f t="shared" si="637"/>
        <v>0</v>
      </c>
      <c r="P4060">
        <v>71.58</v>
      </c>
      <c r="Q4060">
        <f t="shared" si="638"/>
        <v>-0.76343511510914774</v>
      </c>
      <c r="R4060">
        <v>25.6</v>
      </c>
      <c r="S4060">
        <f t="shared" si="639"/>
        <v>-0.42370648075305362</v>
      </c>
      <c r="T4060" s="8">
        <v>0</v>
      </c>
    </row>
    <row r="4061" spans="1:20" x14ac:dyDescent="0.35">
      <c r="A4061">
        <v>24</v>
      </c>
      <c r="B4061">
        <f t="shared" si="630"/>
        <v>-0.8503425656647593</v>
      </c>
      <c r="C4061">
        <v>0</v>
      </c>
      <c r="D4061">
        <v>0</v>
      </c>
      <c r="E4061" t="s">
        <v>13</v>
      </c>
      <c r="F4061">
        <f t="shared" si="631"/>
        <v>1</v>
      </c>
      <c r="G4061" t="s">
        <v>14</v>
      </c>
      <c r="H4061">
        <f t="shared" si="632"/>
        <v>1</v>
      </c>
      <c r="I4061">
        <f t="shared" si="633"/>
        <v>0</v>
      </c>
      <c r="J4061">
        <f t="shared" si="634"/>
        <v>0</v>
      </c>
      <c r="K4061" t="s">
        <v>15</v>
      </c>
      <c r="L4061">
        <f t="shared" si="635"/>
        <v>1</v>
      </c>
      <c r="M4061" t="s">
        <v>22</v>
      </c>
      <c r="N4061">
        <f t="shared" si="636"/>
        <v>0</v>
      </c>
      <c r="O4061">
        <f t="shared" si="637"/>
        <v>1</v>
      </c>
      <c r="P4061">
        <v>83.1</v>
      </c>
      <c r="Q4061">
        <f t="shared" si="638"/>
        <v>-0.50901326027437699</v>
      </c>
      <c r="R4061">
        <v>21.9</v>
      </c>
      <c r="S4061">
        <f t="shared" si="639"/>
        <v>-0.90430030351373569</v>
      </c>
      <c r="T4061" s="8">
        <v>0</v>
      </c>
    </row>
    <row r="4062" spans="1:20" x14ac:dyDescent="0.35">
      <c r="A4062">
        <v>69</v>
      </c>
      <c r="B4062">
        <f t="shared" si="630"/>
        <v>1.1398890214882744</v>
      </c>
      <c r="C4062">
        <v>0</v>
      </c>
      <c r="D4062">
        <v>0</v>
      </c>
      <c r="E4062" t="s">
        <v>13</v>
      </c>
      <c r="F4062">
        <f t="shared" si="631"/>
        <v>1</v>
      </c>
      <c r="G4062" t="s">
        <v>18</v>
      </c>
      <c r="H4062">
        <f t="shared" si="632"/>
        <v>0</v>
      </c>
      <c r="I4062">
        <f t="shared" si="633"/>
        <v>1</v>
      </c>
      <c r="J4062">
        <f t="shared" si="634"/>
        <v>0</v>
      </c>
      <c r="K4062" t="s">
        <v>19</v>
      </c>
      <c r="L4062">
        <f t="shared" si="635"/>
        <v>0</v>
      </c>
      <c r="M4062" t="s">
        <v>21</v>
      </c>
      <c r="N4062">
        <f t="shared" si="636"/>
        <v>0</v>
      </c>
      <c r="O4062">
        <f t="shared" si="637"/>
        <v>0</v>
      </c>
      <c r="P4062">
        <v>110.96</v>
      </c>
      <c r="Q4062">
        <f t="shared" si="638"/>
        <v>0.10628126018540725</v>
      </c>
      <c r="R4062">
        <v>25.9</v>
      </c>
      <c r="S4062">
        <f t="shared" si="639"/>
        <v>-0.38473941404272843</v>
      </c>
      <c r="T4062" s="8">
        <v>0</v>
      </c>
    </row>
    <row r="4063" spans="1:20" x14ac:dyDescent="0.35">
      <c r="A4063">
        <v>38</v>
      </c>
      <c r="B4063">
        <f t="shared" si="630"/>
        <v>-0.23115940521714878</v>
      </c>
      <c r="C4063">
        <v>0</v>
      </c>
      <c r="D4063">
        <v>0</v>
      </c>
      <c r="E4063" t="s">
        <v>13</v>
      </c>
      <c r="F4063">
        <f t="shared" si="631"/>
        <v>1</v>
      </c>
      <c r="G4063" t="s">
        <v>25</v>
      </c>
      <c r="H4063">
        <f t="shared" si="632"/>
        <v>0</v>
      </c>
      <c r="I4063">
        <f t="shared" si="633"/>
        <v>0</v>
      </c>
      <c r="J4063">
        <f t="shared" si="634"/>
        <v>1</v>
      </c>
      <c r="K4063" t="s">
        <v>15</v>
      </c>
      <c r="L4063">
        <f t="shared" si="635"/>
        <v>1</v>
      </c>
      <c r="M4063" t="s">
        <v>22</v>
      </c>
      <c r="N4063">
        <f t="shared" si="636"/>
        <v>0</v>
      </c>
      <c r="O4063">
        <f t="shared" si="637"/>
        <v>1</v>
      </c>
      <c r="P4063">
        <v>122.83</v>
      </c>
      <c r="Q4063">
        <f t="shared" si="638"/>
        <v>0.36843294567922069</v>
      </c>
      <c r="R4063">
        <v>30.6</v>
      </c>
      <c r="S4063">
        <f t="shared" si="639"/>
        <v>0.2257446310857055</v>
      </c>
      <c r="T4063" s="8">
        <v>0</v>
      </c>
    </row>
    <row r="4064" spans="1:20" x14ac:dyDescent="0.35">
      <c r="A4064">
        <v>69</v>
      </c>
      <c r="B4064">
        <f t="shared" si="630"/>
        <v>1.1398890214882744</v>
      </c>
      <c r="C4064">
        <v>0</v>
      </c>
      <c r="D4064">
        <v>0</v>
      </c>
      <c r="E4064" t="s">
        <v>13</v>
      </c>
      <c r="F4064">
        <f t="shared" si="631"/>
        <v>1</v>
      </c>
      <c r="G4064" t="s">
        <v>14</v>
      </c>
      <c r="H4064">
        <f t="shared" si="632"/>
        <v>1</v>
      </c>
      <c r="I4064">
        <f t="shared" si="633"/>
        <v>0</v>
      </c>
      <c r="J4064">
        <f t="shared" si="634"/>
        <v>0</v>
      </c>
      <c r="K4064" t="s">
        <v>15</v>
      </c>
      <c r="L4064">
        <f t="shared" si="635"/>
        <v>1</v>
      </c>
      <c r="M4064" t="s">
        <v>16</v>
      </c>
      <c r="N4064">
        <f t="shared" si="636"/>
        <v>1</v>
      </c>
      <c r="O4064">
        <f t="shared" si="637"/>
        <v>0</v>
      </c>
      <c r="P4064">
        <v>91.65</v>
      </c>
      <c r="Q4064">
        <f t="shared" si="638"/>
        <v>-0.32018453988919532</v>
      </c>
      <c r="R4064">
        <v>25.7</v>
      </c>
      <c r="S4064">
        <f t="shared" si="639"/>
        <v>-0.41071745851627872</v>
      </c>
      <c r="T4064" s="8">
        <v>0</v>
      </c>
    </row>
    <row r="4065" spans="1:20" x14ac:dyDescent="0.35">
      <c r="A4065">
        <v>32</v>
      </c>
      <c r="B4065">
        <f t="shared" si="630"/>
        <v>-0.49652361683755331</v>
      </c>
      <c r="C4065">
        <v>0</v>
      </c>
      <c r="D4065">
        <v>0</v>
      </c>
      <c r="E4065" t="s">
        <v>23</v>
      </c>
      <c r="F4065">
        <f t="shared" si="631"/>
        <v>0</v>
      </c>
      <c r="G4065" t="s">
        <v>14</v>
      </c>
      <c r="H4065">
        <f t="shared" si="632"/>
        <v>1</v>
      </c>
      <c r="I4065">
        <f t="shared" si="633"/>
        <v>0</v>
      </c>
      <c r="J4065">
        <f t="shared" si="634"/>
        <v>0</v>
      </c>
      <c r="K4065" t="s">
        <v>15</v>
      </c>
      <c r="L4065">
        <f t="shared" si="635"/>
        <v>1</v>
      </c>
      <c r="M4065" t="s">
        <v>22</v>
      </c>
      <c r="N4065">
        <f t="shared" si="636"/>
        <v>0</v>
      </c>
      <c r="O4065">
        <f t="shared" si="637"/>
        <v>1</v>
      </c>
      <c r="P4065">
        <v>84.1</v>
      </c>
      <c r="Q4065">
        <f t="shared" si="638"/>
        <v>-0.48692802981996985</v>
      </c>
      <c r="R4065">
        <v>33.299999999999997</v>
      </c>
      <c r="S4065">
        <f t="shared" si="639"/>
        <v>0.57644823147863489</v>
      </c>
      <c r="T4065" s="8">
        <v>0</v>
      </c>
    </row>
    <row r="4066" spans="1:20" x14ac:dyDescent="0.35">
      <c r="A4066">
        <v>25</v>
      </c>
      <c r="B4066">
        <f t="shared" si="630"/>
        <v>-0.80611519706135859</v>
      </c>
      <c r="C4066">
        <v>0</v>
      </c>
      <c r="D4066">
        <v>0</v>
      </c>
      <c r="E4066" t="s">
        <v>23</v>
      </c>
      <c r="F4066">
        <f t="shared" si="631"/>
        <v>0</v>
      </c>
      <c r="G4066" t="s">
        <v>14</v>
      </c>
      <c r="H4066">
        <f t="shared" si="632"/>
        <v>1</v>
      </c>
      <c r="I4066">
        <f t="shared" si="633"/>
        <v>0</v>
      </c>
      <c r="J4066">
        <f t="shared" si="634"/>
        <v>0</v>
      </c>
      <c r="K4066" t="s">
        <v>19</v>
      </c>
      <c r="L4066">
        <f t="shared" si="635"/>
        <v>0</v>
      </c>
      <c r="M4066" t="s">
        <v>22</v>
      </c>
      <c r="N4066">
        <f t="shared" si="636"/>
        <v>0</v>
      </c>
      <c r="O4066">
        <f t="shared" si="637"/>
        <v>1</v>
      </c>
      <c r="P4066">
        <v>118.85</v>
      </c>
      <c r="Q4066">
        <f t="shared" si="638"/>
        <v>0.28053372847067998</v>
      </c>
      <c r="R4066">
        <v>23.8</v>
      </c>
      <c r="S4066">
        <f t="shared" si="639"/>
        <v>-0.65750888101500693</v>
      </c>
      <c r="T4066" s="8">
        <v>0</v>
      </c>
    </row>
    <row r="4067" spans="1:20" x14ac:dyDescent="0.35">
      <c r="A4067">
        <v>2</v>
      </c>
      <c r="B4067">
        <f t="shared" si="630"/>
        <v>-1.8233446749395759</v>
      </c>
      <c r="C4067">
        <v>0</v>
      </c>
      <c r="D4067">
        <v>0</v>
      </c>
      <c r="E4067" t="s">
        <v>23</v>
      </c>
      <c r="F4067">
        <f t="shared" si="631"/>
        <v>0</v>
      </c>
      <c r="G4067" t="s">
        <v>26</v>
      </c>
      <c r="H4067">
        <f t="shared" si="632"/>
        <v>0</v>
      </c>
      <c r="I4067">
        <f t="shared" si="633"/>
        <v>0</v>
      </c>
      <c r="J4067">
        <f t="shared" si="634"/>
        <v>0</v>
      </c>
      <c r="K4067" t="s">
        <v>15</v>
      </c>
      <c r="L4067">
        <f t="shared" si="635"/>
        <v>1</v>
      </c>
      <c r="M4067" t="s">
        <v>21</v>
      </c>
      <c r="N4067">
        <f t="shared" si="636"/>
        <v>0</v>
      </c>
      <c r="O4067">
        <f t="shared" si="637"/>
        <v>0</v>
      </c>
      <c r="P4067">
        <v>89.32</v>
      </c>
      <c r="Q4067">
        <f t="shared" si="638"/>
        <v>-0.37164312684796436</v>
      </c>
      <c r="R4067">
        <v>17.2</v>
      </c>
      <c r="S4067">
        <f t="shared" si="639"/>
        <v>-1.5147843486421693</v>
      </c>
      <c r="T4067" s="8">
        <v>0</v>
      </c>
    </row>
    <row r="4068" spans="1:20" x14ac:dyDescent="0.35">
      <c r="A4068">
        <v>79</v>
      </c>
      <c r="B4068">
        <f t="shared" si="630"/>
        <v>1.5821627075222819</v>
      </c>
      <c r="C4068">
        <v>0</v>
      </c>
      <c r="D4068">
        <v>0</v>
      </c>
      <c r="E4068" t="s">
        <v>23</v>
      </c>
      <c r="F4068">
        <f t="shared" si="631"/>
        <v>0</v>
      </c>
      <c r="G4068" t="s">
        <v>18</v>
      </c>
      <c r="H4068">
        <f t="shared" si="632"/>
        <v>0</v>
      </c>
      <c r="I4068">
        <f t="shared" si="633"/>
        <v>1</v>
      </c>
      <c r="J4068">
        <f t="shared" si="634"/>
        <v>0</v>
      </c>
      <c r="K4068" t="s">
        <v>15</v>
      </c>
      <c r="L4068">
        <f t="shared" si="635"/>
        <v>1</v>
      </c>
      <c r="M4068" t="s">
        <v>16</v>
      </c>
      <c r="N4068">
        <f t="shared" si="636"/>
        <v>1</v>
      </c>
      <c r="O4068">
        <f t="shared" si="637"/>
        <v>0</v>
      </c>
      <c r="P4068">
        <v>128.72</v>
      </c>
      <c r="Q4068">
        <f t="shared" si="638"/>
        <v>0.49851495305567906</v>
      </c>
      <c r="R4068">
        <v>31</v>
      </c>
      <c r="S4068">
        <f t="shared" si="639"/>
        <v>0.27770072003280605</v>
      </c>
      <c r="T4068" s="8">
        <v>0</v>
      </c>
    </row>
    <row r="4069" spans="1:20" x14ac:dyDescent="0.35">
      <c r="A4069">
        <v>28</v>
      </c>
      <c r="B4069">
        <f t="shared" si="630"/>
        <v>-0.67343309125115636</v>
      </c>
      <c r="C4069">
        <v>0</v>
      </c>
      <c r="D4069">
        <v>0</v>
      </c>
      <c r="E4069" t="s">
        <v>13</v>
      </c>
      <c r="F4069">
        <f t="shared" si="631"/>
        <v>1</v>
      </c>
      <c r="G4069" t="s">
        <v>14</v>
      </c>
      <c r="H4069">
        <f t="shared" si="632"/>
        <v>1</v>
      </c>
      <c r="I4069">
        <f t="shared" si="633"/>
        <v>0</v>
      </c>
      <c r="J4069">
        <f t="shared" si="634"/>
        <v>0</v>
      </c>
      <c r="K4069" t="s">
        <v>15</v>
      </c>
      <c r="L4069">
        <f t="shared" si="635"/>
        <v>1</v>
      </c>
      <c r="M4069" t="s">
        <v>21</v>
      </c>
      <c r="N4069">
        <f t="shared" si="636"/>
        <v>0</v>
      </c>
      <c r="O4069">
        <f t="shared" si="637"/>
        <v>0</v>
      </c>
      <c r="P4069">
        <v>98.05</v>
      </c>
      <c r="Q4069">
        <f t="shared" si="638"/>
        <v>-0.17883906498098948</v>
      </c>
      <c r="R4069">
        <v>24.7</v>
      </c>
      <c r="S4069">
        <f t="shared" si="639"/>
        <v>-0.54060768088403055</v>
      </c>
      <c r="T4069" s="8">
        <v>0</v>
      </c>
    </row>
    <row r="4070" spans="1:20" x14ac:dyDescent="0.35">
      <c r="A4070">
        <v>16</v>
      </c>
      <c r="B4070">
        <f t="shared" si="630"/>
        <v>-1.2041615144919653</v>
      </c>
      <c r="C4070">
        <v>0</v>
      </c>
      <c r="D4070">
        <v>0</v>
      </c>
      <c r="E4070" t="s">
        <v>23</v>
      </c>
      <c r="F4070">
        <f t="shared" si="631"/>
        <v>0</v>
      </c>
      <c r="G4070" t="s">
        <v>27</v>
      </c>
      <c r="H4070">
        <f t="shared" si="632"/>
        <v>0</v>
      </c>
      <c r="I4070">
        <f t="shared" si="633"/>
        <v>0</v>
      </c>
      <c r="J4070">
        <f t="shared" si="634"/>
        <v>0</v>
      </c>
      <c r="K4070" t="s">
        <v>15</v>
      </c>
      <c r="L4070">
        <f t="shared" si="635"/>
        <v>1</v>
      </c>
      <c r="M4070" t="s">
        <v>21</v>
      </c>
      <c r="N4070">
        <f t="shared" si="636"/>
        <v>0</v>
      </c>
      <c r="O4070">
        <f t="shared" si="637"/>
        <v>0</v>
      </c>
      <c r="P4070">
        <v>102.1</v>
      </c>
      <c r="Q4070">
        <f t="shared" si="638"/>
        <v>-8.9393881640640438E-2</v>
      </c>
      <c r="R4070">
        <v>27.1</v>
      </c>
      <c r="S4070">
        <f t="shared" si="639"/>
        <v>-0.22887114720142587</v>
      </c>
      <c r="T4070" s="8">
        <v>0</v>
      </c>
    </row>
    <row r="4071" spans="1:20" x14ac:dyDescent="0.35">
      <c r="A4071">
        <v>31</v>
      </c>
      <c r="B4071">
        <f t="shared" si="630"/>
        <v>-0.54075098544095401</v>
      </c>
      <c r="C4071">
        <v>0</v>
      </c>
      <c r="D4071">
        <v>0</v>
      </c>
      <c r="E4071" t="s">
        <v>13</v>
      </c>
      <c r="F4071">
        <f t="shared" si="631"/>
        <v>1</v>
      </c>
      <c r="G4071" t="s">
        <v>14</v>
      </c>
      <c r="H4071">
        <f t="shared" si="632"/>
        <v>1</v>
      </c>
      <c r="I4071">
        <f t="shared" si="633"/>
        <v>0</v>
      </c>
      <c r="J4071">
        <f t="shared" si="634"/>
        <v>0</v>
      </c>
      <c r="K4071" t="s">
        <v>15</v>
      </c>
      <c r="L4071">
        <f t="shared" si="635"/>
        <v>1</v>
      </c>
      <c r="M4071" t="s">
        <v>22</v>
      </c>
      <c r="N4071">
        <f t="shared" si="636"/>
        <v>0</v>
      </c>
      <c r="O4071">
        <f t="shared" si="637"/>
        <v>1</v>
      </c>
      <c r="P4071">
        <v>108.62</v>
      </c>
      <c r="Q4071">
        <f t="shared" si="638"/>
        <v>5.4601820922094667E-2</v>
      </c>
      <c r="R4071">
        <v>28.1</v>
      </c>
      <c r="S4071">
        <f t="shared" si="639"/>
        <v>-9.8980924833674058E-2</v>
      </c>
      <c r="T4071" s="8">
        <v>0</v>
      </c>
    </row>
    <row r="4072" spans="1:20" x14ac:dyDescent="0.35">
      <c r="A4072">
        <v>66</v>
      </c>
      <c r="B4072">
        <f t="shared" si="630"/>
        <v>1.0072069156780723</v>
      </c>
      <c r="C4072">
        <v>0</v>
      </c>
      <c r="D4072">
        <v>0</v>
      </c>
      <c r="E4072" t="s">
        <v>13</v>
      </c>
      <c r="F4072">
        <f t="shared" si="631"/>
        <v>1</v>
      </c>
      <c r="G4072" t="s">
        <v>18</v>
      </c>
      <c r="H4072">
        <f t="shared" si="632"/>
        <v>0</v>
      </c>
      <c r="I4072">
        <f t="shared" si="633"/>
        <v>1</v>
      </c>
      <c r="J4072">
        <f t="shared" si="634"/>
        <v>0</v>
      </c>
      <c r="K4072" t="s">
        <v>15</v>
      </c>
      <c r="L4072">
        <f t="shared" si="635"/>
        <v>1</v>
      </c>
      <c r="M4072" t="s">
        <v>22</v>
      </c>
      <c r="N4072">
        <f t="shared" si="636"/>
        <v>0</v>
      </c>
      <c r="O4072">
        <f t="shared" si="637"/>
        <v>1</v>
      </c>
      <c r="P4072">
        <v>96.19</v>
      </c>
      <c r="Q4072">
        <f t="shared" si="638"/>
        <v>-0.21991759362618685</v>
      </c>
      <c r="R4072">
        <v>38.299999999999997</v>
      </c>
      <c r="S4072">
        <f t="shared" si="639"/>
        <v>1.2258993433173939</v>
      </c>
      <c r="T4072" s="8">
        <v>0</v>
      </c>
    </row>
    <row r="4073" spans="1:20" x14ac:dyDescent="0.35">
      <c r="A4073">
        <v>57</v>
      </c>
      <c r="B4073">
        <f t="shared" si="630"/>
        <v>0.60916059824746549</v>
      </c>
      <c r="C4073">
        <v>1</v>
      </c>
      <c r="D4073">
        <v>0</v>
      </c>
      <c r="E4073" t="s">
        <v>13</v>
      </c>
      <c r="F4073">
        <f t="shared" si="631"/>
        <v>1</v>
      </c>
      <c r="G4073" t="s">
        <v>14</v>
      </c>
      <c r="H4073">
        <f t="shared" si="632"/>
        <v>1</v>
      </c>
      <c r="I4073">
        <f t="shared" si="633"/>
        <v>0</v>
      </c>
      <c r="J4073">
        <f t="shared" si="634"/>
        <v>0</v>
      </c>
      <c r="K4073" t="s">
        <v>15</v>
      </c>
      <c r="L4073">
        <f t="shared" si="635"/>
        <v>1</v>
      </c>
      <c r="M4073" t="s">
        <v>16</v>
      </c>
      <c r="N4073">
        <f t="shared" si="636"/>
        <v>1</v>
      </c>
      <c r="O4073">
        <f t="shared" si="637"/>
        <v>0</v>
      </c>
      <c r="P4073">
        <v>98.07</v>
      </c>
      <c r="Q4073">
        <f t="shared" si="638"/>
        <v>-0.17839736037190143</v>
      </c>
      <c r="R4073">
        <v>50.9</v>
      </c>
      <c r="S4073">
        <f t="shared" si="639"/>
        <v>2.862516145151067</v>
      </c>
      <c r="T4073" s="8">
        <v>0</v>
      </c>
    </row>
    <row r="4074" spans="1:20" x14ac:dyDescent="0.35">
      <c r="A4074">
        <v>61</v>
      </c>
      <c r="B4074">
        <f t="shared" si="630"/>
        <v>0.78607007266106854</v>
      </c>
      <c r="C4074">
        <v>0</v>
      </c>
      <c r="D4074">
        <v>0</v>
      </c>
      <c r="E4074" t="s">
        <v>13</v>
      </c>
      <c r="F4074">
        <f t="shared" si="631"/>
        <v>1</v>
      </c>
      <c r="G4074" t="s">
        <v>14</v>
      </c>
      <c r="H4074">
        <f t="shared" si="632"/>
        <v>1</v>
      </c>
      <c r="I4074">
        <f t="shared" si="633"/>
        <v>0</v>
      </c>
      <c r="J4074">
        <f t="shared" si="634"/>
        <v>0</v>
      </c>
      <c r="K4074" t="s">
        <v>19</v>
      </c>
      <c r="L4074">
        <f t="shared" si="635"/>
        <v>0</v>
      </c>
      <c r="M4074" t="s">
        <v>16</v>
      </c>
      <c r="N4074">
        <f t="shared" si="636"/>
        <v>1</v>
      </c>
      <c r="O4074">
        <f t="shared" si="637"/>
        <v>0</v>
      </c>
      <c r="P4074">
        <v>71.400000000000006</v>
      </c>
      <c r="Q4074">
        <f t="shared" si="638"/>
        <v>-0.76741045659094087</v>
      </c>
      <c r="R4074">
        <v>29.2</v>
      </c>
      <c r="S4074">
        <f t="shared" si="639"/>
        <v>4.3898319770852672E-2</v>
      </c>
      <c r="T4074" s="8">
        <v>0</v>
      </c>
    </row>
    <row r="4075" spans="1:20" x14ac:dyDescent="0.35">
      <c r="A4075">
        <v>74</v>
      </c>
      <c r="B4075">
        <f t="shared" si="630"/>
        <v>1.3610258645052782</v>
      </c>
      <c r="C4075">
        <v>0</v>
      </c>
      <c r="D4075">
        <v>0</v>
      </c>
      <c r="E4075" t="s">
        <v>13</v>
      </c>
      <c r="F4075">
        <f t="shared" si="631"/>
        <v>1</v>
      </c>
      <c r="G4075" t="s">
        <v>18</v>
      </c>
      <c r="H4075">
        <f t="shared" si="632"/>
        <v>0</v>
      </c>
      <c r="I4075">
        <f t="shared" si="633"/>
        <v>1</v>
      </c>
      <c r="J4075">
        <f t="shared" si="634"/>
        <v>0</v>
      </c>
      <c r="K4075" t="s">
        <v>19</v>
      </c>
      <c r="L4075">
        <f t="shared" si="635"/>
        <v>0</v>
      </c>
      <c r="M4075" t="s">
        <v>16</v>
      </c>
      <c r="N4075">
        <f t="shared" si="636"/>
        <v>1</v>
      </c>
      <c r="O4075">
        <f t="shared" si="637"/>
        <v>0</v>
      </c>
      <c r="P4075">
        <v>82.27</v>
      </c>
      <c r="Q4075">
        <f t="shared" si="638"/>
        <v>-0.52734400155153494</v>
      </c>
      <c r="R4075">
        <v>23.6</v>
      </c>
      <c r="S4075">
        <f t="shared" si="639"/>
        <v>-0.68348692548855727</v>
      </c>
      <c r="T4075" s="8">
        <v>0</v>
      </c>
    </row>
    <row r="4076" spans="1:20" x14ac:dyDescent="0.35">
      <c r="A4076">
        <v>70</v>
      </c>
      <c r="B4076">
        <f t="shared" si="630"/>
        <v>1.1841163900916754</v>
      </c>
      <c r="C4076">
        <v>0</v>
      </c>
      <c r="D4076">
        <v>0</v>
      </c>
      <c r="E4076" t="s">
        <v>13</v>
      </c>
      <c r="F4076">
        <f t="shared" si="631"/>
        <v>1</v>
      </c>
      <c r="G4076" t="s">
        <v>25</v>
      </c>
      <c r="H4076">
        <f t="shared" si="632"/>
        <v>0</v>
      </c>
      <c r="I4076">
        <f t="shared" si="633"/>
        <v>0</v>
      </c>
      <c r="J4076">
        <f t="shared" si="634"/>
        <v>1</v>
      </c>
      <c r="K4076" t="s">
        <v>19</v>
      </c>
      <c r="L4076">
        <f t="shared" si="635"/>
        <v>0</v>
      </c>
      <c r="M4076" t="s">
        <v>21</v>
      </c>
      <c r="N4076">
        <f t="shared" si="636"/>
        <v>0</v>
      </c>
      <c r="O4076">
        <f t="shared" si="637"/>
        <v>0</v>
      </c>
      <c r="P4076">
        <v>158.33000000000001</v>
      </c>
      <c r="Q4076">
        <f t="shared" si="638"/>
        <v>1.1524586268106762</v>
      </c>
      <c r="R4076">
        <v>33.5</v>
      </c>
      <c r="S4076">
        <f t="shared" si="639"/>
        <v>0.60242627595218556</v>
      </c>
      <c r="T4076" s="8">
        <v>0</v>
      </c>
    </row>
    <row r="4077" spans="1:20" x14ac:dyDescent="0.35">
      <c r="A4077">
        <v>8</v>
      </c>
      <c r="B4077">
        <f t="shared" si="630"/>
        <v>-1.5579804633191714</v>
      </c>
      <c r="C4077">
        <v>0</v>
      </c>
      <c r="D4077">
        <v>0</v>
      </c>
      <c r="E4077" t="s">
        <v>23</v>
      </c>
      <c r="F4077">
        <f t="shared" si="631"/>
        <v>0</v>
      </c>
      <c r="G4077" t="s">
        <v>26</v>
      </c>
      <c r="H4077">
        <f t="shared" si="632"/>
        <v>0</v>
      </c>
      <c r="I4077">
        <f t="shared" si="633"/>
        <v>0</v>
      </c>
      <c r="J4077">
        <f t="shared" si="634"/>
        <v>0</v>
      </c>
      <c r="K4077" t="s">
        <v>19</v>
      </c>
      <c r="L4077">
        <f t="shared" si="635"/>
        <v>0</v>
      </c>
      <c r="M4077" t="s">
        <v>21</v>
      </c>
      <c r="N4077">
        <f t="shared" si="636"/>
        <v>0</v>
      </c>
      <c r="O4077">
        <f t="shared" si="637"/>
        <v>0</v>
      </c>
      <c r="P4077">
        <v>102.5</v>
      </c>
      <c r="Q4077">
        <f t="shared" si="638"/>
        <v>-8.0559789458877429E-2</v>
      </c>
      <c r="R4077">
        <v>16.3</v>
      </c>
      <c r="S4077">
        <f t="shared" si="639"/>
        <v>-1.6316855487731456</v>
      </c>
      <c r="T4077" s="8">
        <v>0</v>
      </c>
    </row>
    <row r="4078" spans="1:20" x14ac:dyDescent="0.35">
      <c r="A4078">
        <v>49</v>
      </c>
      <c r="B4078">
        <f t="shared" si="630"/>
        <v>0.2553416494202595</v>
      </c>
      <c r="C4078">
        <v>0</v>
      </c>
      <c r="D4078">
        <v>0</v>
      </c>
      <c r="E4078" t="s">
        <v>13</v>
      </c>
      <c r="F4078">
        <f t="shared" si="631"/>
        <v>1</v>
      </c>
      <c r="G4078" t="s">
        <v>14</v>
      </c>
      <c r="H4078">
        <f t="shared" si="632"/>
        <v>1</v>
      </c>
      <c r="I4078">
        <f t="shared" si="633"/>
        <v>0</v>
      </c>
      <c r="J4078">
        <f t="shared" si="634"/>
        <v>0</v>
      </c>
      <c r="K4078" t="s">
        <v>15</v>
      </c>
      <c r="L4078">
        <f t="shared" si="635"/>
        <v>1</v>
      </c>
      <c r="M4078" t="s">
        <v>22</v>
      </c>
      <c r="N4078">
        <f t="shared" si="636"/>
        <v>0</v>
      </c>
      <c r="O4078">
        <f t="shared" si="637"/>
        <v>1</v>
      </c>
      <c r="P4078">
        <v>72.180000000000007</v>
      </c>
      <c r="Q4078">
        <f t="shared" si="638"/>
        <v>-0.75018397683650329</v>
      </c>
      <c r="R4078">
        <v>30.8</v>
      </c>
      <c r="S4078">
        <f t="shared" si="639"/>
        <v>0.25172267555925576</v>
      </c>
      <c r="T4078" s="8">
        <v>0</v>
      </c>
    </row>
    <row r="4079" spans="1:20" x14ac:dyDescent="0.35">
      <c r="A4079">
        <v>30</v>
      </c>
      <c r="B4079">
        <f t="shared" si="630"/>
        <v>-0.58497835404435483</v>
      </c>
      <c r="C4079">
        <v>0</v>
      </c>
      <c r="D4079">
        <v>0</v>
      </c>
      <c r="E4079" t="s">
        <v>13</v>
      </c>
      <c r="F4079">
        <f t="shared" si="631"/>
        <v>1</v>
      </c>
      <c r="G4079" t="s">
        <v>25</v>
      </c>
      <c r="H4079">
        <f t="shared" si="632"/>
        <v>0</v>
      </c>
      <c r="I4079">
        <f t="shared" si="633"/>
        <v>0</v>
      </c>
      <c r="J4079">
        <f t="shared" si="634"/>
        <v>1</v>
      </c>
      <c r="K4079" t="s">
        <v>15</v>
      </c>
      <c r="L4079">
        <f t="shared" si="635"/>
        <v>1</v>
      </c>
      <c r="M4079" t="s">
        <v>21</v>
      </c>
      <c r="N4079">
        <f t="shared" si="636"/>
        <v>0</v>
      </c>
      <c r="O4079">
        <f t="shared" si="637"/>
        <v>0</v>
      </c>
      <c r="P4079">
        <v>95.94</v>
      </c>
      <c r="Q4079">
        <f t="shared" si="638"/>
        <v>-0.22543890123978863</v>
      </c>
      <c r="R4079">
        <v>31.1</v>
      </c>
      <c r="S4079">
        <f t="shared" si="639"/>
        <v>0.29068974226958139</v>
      </c>
      <c r="T4079" s="8">
        <v>0</v>
      </c>
    </row>
    <row r="4080" spans="1:20" x14ac:dyDescent="0.35">
      <c r="A4080">
        <v>51</v>
      </c>
      <c r="B4080">
        <f t="shared" si="630"/>
        <v>0.34379638662706097</v>
      </c>
      <c r="C4080">
        <v>0</v>
      </c>
      <c r="D4080">
        <v>0</v>
      </c>
      <c r="E4080" t="s">
        <v>23</v>
      </c>
      <c r="F4080">
        <f t="shared" si="631"/>
        <v>0</v>
      </c>
      <c r="G4080" t="s">
        <v>18</v>
      </c>
      <c r="H4080">
        <f t="shared" si="632"/>
        <v>0</v>
      </c>
      <c r="I4080">
        <f t="shared" si="633"/>
        <v>1</v>
      </c>
      <c r="J4080">
        <f t="shared" si="634"/>
        <v>0</v>
      </c>
      <c r="K4080" t="s">
        <v>19</v>
      </c>
      <c r="L4080">
        <f t="shared" si="635"/>
        <v>0</v>
      </c>
      <c r="M4080" t="s">
        <v>16</v>
      </c>
      <c r="N4080">
        <f t="shared" si="636"/>
        <v>1</v>
      </c>
      <c r="O4080">
        <f t="shared" si="637"/>
        <v>0</v>
      </c>
      <c r="P4080">
        <v>87.15</v>
      </c>
      <c r="Q4080">
        <f t="shared" si="638"/>
        <v>-0.41956807693402765</v>
      </c>
      <c r="R4080">
        <v>26.4</v>
      </c>
      <c r="S4080">
        <f t="shared" si="639"/>
        <v>-0.31979430285885252</v>
      </c>
      <c r="T4080" s="8">
        <v>0</v>
      </c>
    </row>
    <row r="4081" spans="1:20" x14ac:dyDescent="0.35">
      <c r="A4081">
        <v>10</v>
      </c>
      <c r="B4081">
        <f t="shared" si="630"/>
        <v>-1.4695257261123698</v>
      </c>
      <c r="C4081">
        <v>0</v>
      </c>
      <c r="D4081">
        <v>0</v>
      </c>
      <c r="E4081" t="s">
        <v>23</v>
      </c>
      <c r="F4081">
        <f t="shared" si="631"/>
        <v>0</v>
      </c>
      <c r="G4081" t="s">
        <v>26</v>
      </c>
      <c r="H4081">
        <f t="shared" si="632"/>
        <v>0</v>
      </c>
      <c r="I4081">
        <f t="shared" si="633"/>
        <v>0</v>
      </c>
      <c r="J4081">
        <f t="shared" si="634"/>
        <v>0</v>
      </c>
      <c r="K4081" t="s">
        <v>15</v>
      </c>
      <c r="L4081">
        <f t="shared" si="635"/>
        <v>1</v>
      </c>
      <c r="M4081" t="s">
        <v>16</v>
      </c>
      <c r="N4081">
        <f t="shared" si="636"/>
        <v>1</v>
      </c>
      <c r="O4081">
        <f t="shared" si="637"/>
        <v>0</v>
      </c>
      <c r="P4081">
        <v>82.59</v>
      </c>
      <c r="Q4081">
        <f t="shared" si="638"/>
        <v>-0.52027672780612444</v>
      </c>
      <c r="R4081">
        <v>18.600000000000001</v>
      </c>
      <c r="S4081">
        <f t="shared" si="639"/>
        <v>-1.3329380373273163</v>
      </c>
      <c r="T4081" s="8">
        <v>0</v>
      </c>
    </row>
    <row r="4082" spans="1:20" x14ac:dyDescent="0.35">
      <c r="A4082">
        <v>34</v>
      </c>
      <c r="B4082">
        <f t="shared" si="630"/>
        <v>-0.40806887963075178</v>
      </c>
      <c r="C4082">
        <v>0</v>
      </c>
      <c r="D4082">
        <v>0</v>
      </c>
      <c r="E4082" t="s">
        <v>13</v>
      </c>
      <c r="F4082">
        <f t="shared" si="631"/>
        <v>1</v>
      </c>
      <c r="G4082" t="s">
        <v>14</v>
      </c>
      <c r="H4082">
        <f t="shared" si="632"/>
        <v>1</v>
      </c>
      <c r="I4082">
        <f t="shared" si="633"/>
        <v>0</v>
      </c>
      <c r="J4082">
        <f t="shared" si="634"/>
        <v>0</v>
      </c>
      <c r="K4082" t="s">
        <v>19</v>
      </c>
      <c r="L4082">
        <f t="shared" si="635"/>
        <v>0</v>
      </c>
      <c r="M4082" t="s">
        <v>16</v>
      </c>
      <c r="N4082">
        <f t="shared" si="636"/>
        <v>1</v>
      </c>
      <c r="O4082">
        <f t="shared" si="637"/>
        <v>0</v>
      </c>
      <c r="P4082">
        <v>89.31</v>
      </c>
      <c r="Q4082">
        <f t="shared" si="638"/>
        <v>-0.37186397915250818</v>
      </c>
      <c r="R4082">
        <v>37.299999999999997</v>
      </c>
      <c r="S4082">
        <f t="shared" si="639"/>
        <v>1.0960091209496421</v>
      </c>
      <c r="T4082" s="8">
        <v>0</v>
      </c>
    </row>
    <row r="4083" spans="1:20" x14ac:dyDescent="0.35">
      <c r="A4083">
        <v>40</v>
      </c>
      <c r="B4083">
        <f t="shared" si="630"/>
        <v>-0.14270466801034729</v>
      </c>
      <c r="C4083">
        <v>0</v>
      </c>
      <c r="D4083">
        <v>0</v>
      </c>
      <c r="E4083" t="s">
        <v>13</v>
      </c>
      <c r="F4083">
        <f t="shared" si="631"/>
        <v>1</v>
      </c>
      <c r="G4083" t="s">
        <v>14</v>
      </c>
      <c r="H4083">
        <f t="shared" si="632"/>
        <v>1</v>
      </c>
      <c r="I4083">
        <f t="shared" si="633"/>
        <v>0</v>
      </c>
      <c r="J4083">
        <f t="shared" si="634"/>
        <v>0</v>
      </c>
      <c r="K4083" t="s">
        <v>19</v>
      </c>
      <c r="L4083">
        <f t="shared" si="635"/>
        <v>0</v>
      </c>
      <c r="M4083" t="s">
        <v>21</v>
      </c>
      <c r="N4083">
        <f t="shared" si="636"/>
        <v>0</v>
      </c>
      <c r="O4083">
        <f t="shared" si="637"/>
        <v>0</v>
      </c>
      <c r="P4083">
        <v>64.84</v>
      </c>
      <c r="Q4083">
        <f t="shared" si="638"/>
        <v>-0.91228956837185204</v>
      </c>
      <c r="R4083">
        <v>26.6</v>
      </c>
      <c r="S4083">
        <f t="shared" si="639"/>
        <v>-0.29381625838530179</v>
      </c>
      <c r="T4083" s="8">
        <v>0</v>
      </c>
    </row>
    <row r="4084" spans="1:20" x14ac:dyDescent="0.35">
      <c r="A4084">
        <v>3</v>
      </c>
      <c r="B4084">
        <f t="shared" si="630"/>
        <v>-1.7791173063361752</v>
      </c>
      <c r="C4084">
        <v>0</v>
      </c>
      <c r="D4084">
        <v>0</v>
      </c>
      <c r="E4084" t="s">
        <v>23</v>
      </c>
      <c r="F4084">
        <f t="shared" si="631"/>
        <v>0</v>
      </c>
      <c r="G4084" t="s">
        <v>26</v>
      </c>
      <c r="H4084">
        <f t="shared" si="632"/>
        <v>0</v>
      </c>
      <c r="I4084">
        <f t="shared" si="633"/>
        <v>0</v>
      </c>
      <c r="J4084">
        <f t="shared" si="634"/>
        <v>0</v>
      </c>
      <c r="K4084" t="s">
        <v>15</v>
      </c>
      <c r="L4084">
        <f t="shared" si="635"/>
        <v>1</v>
      </c>
      <c r="M4084" t="s">
        <v>21</v>
      </c>
      <c r="N4084">
        <f t="shared" si="636"/>
        <v>0</v>
      </c>
      <c r="O4084">
        <f t="shared" si="637"/>
        <v>0</v>
      </c>
      <c r="P4084">
        <v>107.52</v>
      </c>
      <c r="Q4084">
        <f t="shared" si="638"/>
        <v>3.0308067422246569E-2</v>
      </c>
      <c r="R4084">
        <v>17.600000000000001</v>
      </c>
      <c r="S4084">
        <f t="shared" si="639"/>
        <v>-1.4628282596950681</v>
      </c>
      <c r="T4084" s="8">
        <v>0</v>
      </c>
    </row>
    <row r="4085" spans="1:20" x14ac:dyDescent="0.35">
      <c r="A4085">
        <v>45</v>
      </c>
      <c r="B4085">
        <f t="shared" si="630"/>
        <v>7.8432175006656474E-2</v>
      </c>
      <c r="C4085">
        <v>0</v>
      </c>
      <c r="D4085">
        <v>0</v>
      </c>
      <c r="E4085" t="s">
        <v>13</v>
      </c>
      <c r="F4085">
        <f t="shared" si="631"/>
        <v>1</v>
      </c>
      <c r="G4085" t="s">
        <v>18</v>
      </c>
      <c r="H4085">
        <f t="shared" si="632"/>
        <v>0</v>
      </c>
      <c r="I4085">
        <f t="shared" si="633"/>
        <v>1</v>
      </c>
      <c r="J4085">
        <f t="shared" si="634"/>
        <v>0</v>
      </c>
      <c r="K4085" t="s">
        <v>15</v>
      </c>
      <c r="L4085">
        <f t="shared" si="635"/>
        <v>1</v>
      </c>
      <c r="M4085" t="s">
        <v>22</v>
      </c>
      <c r="N4085">
        <f t="shared" si="636"/>
        <v>0</v>
      </c>
      <c r="O4085">
        <f t="shared" si="637"/>
        <v>1</v>
      </c>
      <c r="P4085">
        <v>92.76</v>
      </c>
      <c r="Q4085">
        <f t="shared" si="638"/>
        <v>-0.29566993408480335</v>
      </c>
      <c r="R4085">
        <v>22.3</v>
      </c>
      <c r="S4085">
        <f t="shared" si="639"/>
        <v>-0.85234421456663467</v>
      </c>
      <c r="T4085" s="8">
        <v>0</v>
      </c>
    </row>
    <row r="4086" spans="1:20" x14ac:dyDescent="0.35">
      <c r="A4086">
        <v>4</v>
      </c>
      <c r="B4086">
        <f t="shared" si="630"/>
        <v>-1.7348899377327744</v>
      </c>
      <c r="C4086">
        <v>0</v>
      </c>
      <c r="D4086">
        <v>0</v>
      </c>
      <c r="E4086" t="s">
        <v>23</v>
      </c>
      <c r="F4086">
        <f t="shared" si="631"/>
        <v>0</v>
      </c>
      <c r="G4086" t="s">
        <v>26</v>
      </c>
      <c r="H4086">
        <f t="shared" si="632"/>
        <v>0</v>
      </c>
      <c r="I4086">
        <f t="shared" si="633"/>
        <v>0</v>
      </c>
      <c r="J4086">
        <f t="shared" si="634"/>
        <v>0</v>
      </c>
      <c r="K4086" t="s">
        <v>15</v>
      </c>
      <c r="L4086">
        <f t="shared" si="635"/>
        <v>1</v>
      </c>
      <c r="M4086" t="s">
        <v>21</v>
      </c>
      <c r="N4086">
        <f t="shared" si="636"/>
        <v>0</v>
      </c>
      <c r="O4086">
        <f t="shared" si="637"/>
        <v>0</v>
      </c>
      <c r="P4086">
        <v>79.16</v>
      </c>
      <c r="Q4086">
        <f t="shared" si="638"/>
        <v>-0.59602906826474134</v>
      </c>
      <c r="R4086">
        <v>20.2</v>
      </c>
      <c r="S4086">
        <f t="shared" si="639"/>
        <v>-1.1251136815389138</v>
      </c>
      <c r="T4086" s="8">
        <v>0</v>
      </c>
    </row>
    <row r="4087" spans="1:20" x14ac:dyDescent="0.35">
      <c r="A4087">
        <v>52</v>
      </c>
      <c r="B4087">
        <f t="shared" si="630"/>
        <v>0.38802375523046173</v>
      </c>
      <c r="C4087">
        <v>0</v>
      </c>
      <c r="D4087">
        <v>1</v>
      </c>
      <c r="E4087" t="s">
        <v>13</v>
      </c>
      <c r="F4087">
        <f t="shared" si="631"/>
        <v>1</v>
      </c>
      <c r="G4087" t="s">
        <v>14</v>
      </c>
      <c r="H4087">
        <f t="shared" si="632"/>
        <v>1</v>
      </c>
      <c r="I4087">
        <f t="shared" si="633"/>
        <v>0</v>
      </c>
      <c r="J4087">
        <f t="shared" si="634"/>
        <v>0</v>
      </c>
      <c r="K4087" t="s">
        <v>15</v>
      </c>
      <c r="L4087">
        <f t="shared" si="635"/>
        <v>1</v>
      </c>
      <c r="M4087" t="s">
        <v>21</v>
      </c>
      <c r="N4087">
        <f t="shared" si="636"/>
        <v>0</v>
      </c>
      <c r="O4087">
        <f t="shared" si="637"/>
        <v>0</v>
      </c>
      <c r="P4087">
        <v>87</v>
      </c>
      <c r="Q4087">
        <f t="shared" si="638"/>
        <v>-0.42288086150218884</v>
      </c>
      <c r="R4087">
        <v>30.9</v>
      </c>
      <c r="S4087">
        <f t="shared" si="639"/>
        <v>0.26471169779603065</v>
      </c>
      <c r="T4087" s="8">
        <v>0</v>
      </c>
    </row>
    <row r="4088" spans="1:20" x14ac:dyDescent="0.35">
      <c r="A4088">
        <v>68</v>
      </c>
      <c r="B4088">
        <f t="shared" si="630"/>
        <v>1.0956616528848737</v>
      </c>
      <c r="C4088">
        <v>0</v>
      </c>
      <c r="D4088">
        <v>1</v>
      </c>
      <c r="E4088" t="s">
        <v>13</v>
      </c>
      <c r="F4088">
        <f t="shared" si="631"/>
        <v>1</v>
      </c>
      <c r="G4088" t="s">
        <v>14</v>
      </c>
      <c r="H4088">
        <f t="shared" si="632"/>
        <v>1</v>
      </c>
      <c r="I4088">
        <f t="shared" si="633"/>
        <v>0</v>
      </c>
      <c r="J4088">
        <f t="shared" si="634"/>
        <v>0</v>
      </c>
      <c r="K4088" t="s">
        <v>19</v>
      </c>
      <c r="L4088">
        <f t="shared" si="635"/>
        <v>0</v>
      </c>
      <c r="M4088" t="s">
        <v>21</v>
      </c>
      <c r="N4088">
        <f t="shared" si="636"/>
        <v>0</v>
      </c>
      <c r="O4088">
        <f t="shared" si="637"/>
        <v>0</v>
      </c>
      <c r="P4088">
        <v>145.25</v>
      </c>
      <c r="Q4088">
        <f t="shared" si="638"/>
        <v>0.86358381246702987</v>
      </c>
      <c r="R4088">
        <v>31.5</v>
      </c>
      <c r="S4088">
        <f t="shared" si="639"/>
        <v>0.34264583121668196</v>
      </c>
      <c r="T4088" s="8">
        <v>0</v>
      </c>
    </row>
    <row r="4089" spans="1:20" x14ac:dyDescent="0.35">
      <c r="A4089">
        <v>8</v>
      </c>
      <c r="B4089">
        <f t="shared" si="630"/>
        <v>-1.5579804633191714</v>
      </c>
      <c r="C4089">
        <v>0</v>
      </c>
      <c r="D4089">
        <v>0</v>
      </c>
      <c r="E4089" t="s">
        <v>23</v>
      </c>
      <c r="F4089">
        <f t="shared" si="631"/>
        <v>0</v>
      </c>
      <c r="G4089" t="s">
        <v>26</v>
      </c>
      <c r="H4089">
        <f t="shared" si="632"/>
        <v>0</v>
      </c>
      <c r="I4089">
        <f t="shared" si="633"/>
        <v>0</v>
      </c>
      <c r="J4089">
        <f t="shared" si="634"/>
        <v>0</v>
      </c>
      <c r="K4089" t="s">
        <v>15</v>
      </c>
      <c r="L4089">
        <f t="shared" si="635"/>
        <v>1</v>
      </c>
      <c r="M4089" t="s">
        <v>21</v>
      </c>
      <c r="N4089">
        <f t="shared" si="636"/>
        <v>0</v>
      </c>
      <c r="O4089">
        <f t="shared" si="637"/>
        <v>0</v>
      </c>
      <c r="P4089">
        <v>125.14</v>
      </c>
      <c r="Q4089">
        <f t="shared" si="638"/>
        <v>0.41944982802890135</v>
      </c>
      <c r="R4089">
        <v>29.7</v>
      </c>
      <c r="S4089">
        <f t="shared" si="639"/>
        <v>0.10884343095472858</v>
      </c>
      <c r="T4089" s="8">
        <v>0</v>
      </c>
    </row>
    <row r="4090" spans="1:20" x14ac:dyDescent="0.35">
      <c r="A4090">
        <v>82</v>
      </c>
      <c r="B4090">
        <f t="shared" si="630"/>
        <v>1.7148448133324843</v>
      </c>
      <c r="C4090">
        <v>0</v>
      </c>
      <c r="D4090">
        <v>1</v>
      </c>
      <c r="E4090" t="s">
        <v>13</v>
      </c>
      <c r="F4090">
        <f t="shared" si="631"/>
        <v>1</v>
      </c>
      <c r="G4090" t="s">
        <v>18</v>
      </c>
      <c r="H4090">
        <f t="shared" si="632"/>
        <v>0</v>
      </c>
      <c r="I4090">
        <f t="shared" si="633"/>
        <v>1</v>
      </c>
      <c r="J4090">
        <f t="shared" si="634"/>
        <v>0</v>
      </c>
      <c r="K4090" t="s">
        <v>19</v>
      </c>
      <c r="L4090">
        <f t="shared" si="635"/>
        <v>0</v>
      </c>
      <c r="M4090" t="s">
        <v>16</v>
      </c>
      <c r="N4090">
        <f t="shared" si="636"/>
        <v>1</v>
      </c>
      <c r="O4090">
        <f t="shared" si="637"/>
        <v>0</v>
      </c>
      <c r="P4090">
        <v>88.6</v>
      </c>
      <c r="Q4090">
        <f t="shared" si="638"/>
        <v>-0.38754449277513747</v>
      </c>
      <c r="R4090">
        <v>32.5</v>
      </c>
      <c r="S4090">
        <f t="shared" si="639"/>
        <v>0.47253605358443379</v>
      </c>
      <c r="T4090" s="8">
        <v>0</v>
      </c>
    </row>
    <row r="4091" spans="1:20" x14ac:dyDescent="0.35">
      <c r="A4091">
        <v>36</v>
      </c>
      <c r="B4091">
        <f t="shared" si="630"/>
        <v>-0.31961414242395031</v>
      </c>
      <c r="C4091">
        <v>0</v>
      </c>
      <c r="D4091">
        <v>0</v>
      </c>
      <c r="E4091" t="s">
        <v>13</v>
      </c>
      <c r="F4091">
        <f t="shared" si="631"/>
        <v>1</v>
      </c>
      <c r="G4091" t="s">
        <v>25</v>
      </c>
      <c r="H4091">
        <f t="shared" si="632"/>
        <v>0</v>
      </c>
      <c r="I4091">
        <f t="shared" si="633"/>
        <v>0</v>
      </c>
      <c r="J4091">
        <f t="shared" si="634"/>
        <v>1</v>
      </c>
      <c r="K4091" t="s">
        <v>15</v>
      </c>
      <c r="L4091">
        <f t="shared" si="635"/>
        <v>1</v>
      </c>
      <c r="M4091" t="s">
        <v>22</v>
      </c>
      <c r="N4091">
        <f t="shared" si="636"/>
        <v>0</v>
      </c>
      <c r="O4091">
        <f t="shared" si="637"/>
        <v>1</v>
      </c>
      <c r="P4091">
        <v>57.59</v>
      </c>
      <c r="Q4091">
        <f t="shared" si="638"/>
        <v>-1.0724074891663042</v>
      </c>
      <c r="R4091">
        <v>32.799999999999997</v>
      </c>
      <c r="S4091">
        <f t="shared" si="639"/>
        <v>0.51150312029475897</v>
      </c>
      <c r="T4091" s="8">
        <v>0</v>
      </c>
    </row>
    <row r="4092" spans="1:20" x14ac:dyDescent="0.35">
      <c r="A4092">
        <v>42</v>
      </c>
      <c r="B4092">
        <f t="shared" si="630"/>
        <v>-5.424993080354578E-2</v>
      </c>
      <c r="C4092">
        <v>0</v>
      </c>
      <c r="D4092">
        <v>0</v>
      </c>
      <c r="E4092" t="s">
        <v>13</v>
      </c>
      <c r="F4092">
        <f t="shared" si="631"/>
        <v>1</v>
      </c>
      <c r="G4092" t="s">
        <v>25</v>
      </c>
      <c r="H4092">
        <f t="shared" si="632"/>
        <v>0</v>
      </c>
      <c r="I4092">
        <f t="shared" si="633"/>
        <v>0</v>
      </c>
      <c r="J4092">
        <f t="shared" si="634"/>
        <v>1</v>
      </c>
      <c r="K4092" t="s">
        <v>15</v>
      </c>
      <c r="L4092">
        <f t="shared" si="635"/>
        <v>1</v>
      </c>
      <c r="M4092" t="s">
        <v>21</v>
      </c>
      <c r="N4092">
        <f t="shared" si="636"/>
        <v>0</v>
      </c>
      <c r="O4092">
        <f t="shared" si="637"/>
        <v>0</v>
      </c>
      <c r="P4092">
        <v>59.43</v>
      </c>
      <c r="Q4092">
        <f t="shared" si="638"/>
        <v>-1.031770665130195</v>
      </c>
      <c r="R4092">
        <v>25.4</v>
      </c>
      <c r="S4092">
        <f t="shared" si="639"/>
        <v>-0.44968452522660435</v>
      </c>
      <c r="T4092" s="8">
        <v>0</v>
      </c>
    </row>
    <row r="4093" spans="1:20" x14ac:dyDescent="0.35">
      <c r="A4093">
        <v>27</v>
      </c>
      <c r="B4093">
        <f t="shared" si="630"/>
        <v>-0.71766045985455706</v>
      </c>
      <c r="C4093">
        <v>0</v>
      </c>
      <c r="D4093">
        <v>0</v>
      </c>
      <c r="E4093" t="s">
        <v>23</v>
      </c>
      <c r="F4093">
        <f t="shared" si="631"/>
        <v>0</v>
      </c>
      <c r="G4093" t="s">
        <v>25</v>
      </c>
      <c r="H4093">
        <f t="shared" si="632"/>
        <v>0</v>
      </c>
      <c r="I4093">
        <f t="shared" si="633"/>
        <v>0</v>
      </c>
      <c r="J4093">
        <f t="shared" si="634"/>
        <v>1</v>
      </c>
      <c r="K4093" t="s">
        <v>19</v>
      </c>
      <c r="L4093">
        <f t="shared" si="635"/>
        <v>0</v>
      </c>
      <c r="M4093" t="s">
        <v>22</v>
      </c>
      <c r="N4093">
        <f t="shared" si="636"/>
        <v>0</v>
      </c>
      <c r="O4093">
        <f t="shared" si="637"/>
        <v>1</v>
      </c>
      <c r="P4093">
        <v>65.430000000000007</v>
      </c>
      <c r="Q4093">
        <f t="shared" si="638"/>
        <v>-0.89925928240375175</v>
      </c>
      <c r="R4093">
        <v>27.2</v>
      </c>
      <c r="S4093">
        <f t="shared" si="639"/>
        <v>-0.21588212496465098</v>
      </c>
      <c r="T4093" s="8">
        <v>0</v>
      </c>
    </row>
    <row r="4094" spans="1:20" x14ac:dyDescent="0.35">
      <c r="A4094">
        <v>55</v>
      </c>
      <c r="B4094">
        <f t="shared" si="630"/>
        <v>0.52070586104066396</v>
      </c>
      <c r="C4094">
        <v>0</v>
      </c>
      <c r="D4094">
        <v>0</v>
      </c>
      <c r="E4094" t="s">
        <v>13</v>
      </c>
      <c r="F4094">
        <f t="shared" si="631"/>
        <v>1</v>
      </c>
      <c r="G4094" t="s">
        <v>25</v>
      </c>
      <c r="H4094">
        <f t="shared" si="632"/>
        <v>0</v>
      </c>
      <c r="I4094">
        <f t="shared" si="633"/>
        <v>0</v>
      </c>
      <c r="J4094">
        <f t="shared" si="634"/>
        <v>1</v>
      </c>
      <c r="K4094" t="s">
        <v>15</v>
      </c>
      <c r="L4094">
        <f t="shared" si="635"/>
        <v>1</v>
      </c>
      <c r="M4094" t="s">
        <v>22</v>
      </c>
      <c r="N4094">
        <f t="shared" si="636"/>
        <v>0</v>
      </c>
      <c r="O4094">
        <f t="shared" si="637"/>
        <v>1</v>
      </c>
      <c r="P4094">
        <v>154.03</v>
      </c>
      <c r="Q4094">
        <f t="shared" si="638"/>
        <v>1.0574921358567251</v>
      </c>
      <c r="R4094">
        <v>31.6</v>
      </c>
      <c r="S4094">
        <f t="shared" si="639"/>
        <v>0.3556348534534573</v>
      </c>
      <c r="T4094" s="8">
        <v>0</v>
      </c>
    </row>
    <row r="4095" spans="1:20" x14ac:dyDescent="0.35">
      <c r="A4095">
        <v>31</v>
      </c>
      <c r="B4095">
        <f t="shared" si="630"/>
        <v>-0.54075098544095401</v>
      </c>
      <c r="C4095">
        <v>0</v>
      </c>
      <c r="D4095">
        <v>0</v>
      </c>
      <c r="E4095" t="s">
        <v>13</v>
      </c>
      <c r="F4095">
        <f t="shared" si="631"/>
        <v>1</v>
      </c>
      <c r="G4095" t="s">
        <v>18</v>
      </c>
      <c r="H4095">
        <f t="shared" si="632"/>
        <v>0</v>
      </c>
      <c r="I4095">
        <f t="shared" si="633"/>
        <v>1</v>
      </c>
      <c r="J4095">
        <f t="shared" si="634"/>
        <v>0</v>
      </c>
      <c r="K4095" t="s">
        <v>19</v>
      </c>
      <c r="L4095">
        <f t="shared" si="635"/>
        <v>0</v>
      </c>
      <c r="M4095" t="s">
        <v>21</v>
      </c>
      <c r="N4095">
        <f t="shared" si="636"/>
        <v>0</v>
      </c>
      <c r="O4095">
        <f t="shared" si="637"/>
        <v>0</v>
      </c>
      <c r="P4095">
        <v>139.81</v>
      </c>
      <c r="Q4095">
        <f t="shared" si="638"/>
        <v>0.74344015879505487</v>
      </c>
      <c r="R4095">
        <v>39.6</v>
      </c>
      <c r="S4095">
        <f t="shared" si="639"/>
        <v>1.3947566323954719</v>
      </c>
      <c r="T4095" s="8">
        <v>0</v>
      </c>
    </row>
    <row r="4096" spans="1:20" x14ac:dyDescent="0.35">
      <c r="A4096">
        <v>82</v>
      </c>
      <c r="B4096">
        <f t="shared" si="630"/>
        <v>1.7148448133324843</v>
      </c>
      <c r="C4096">
        <v>0</v>
      </c>
      <c r="D4096">
        <v>0</v>
      </c>
      <c r="E4096" t="s">
        <v>13</v>
      </c>
      <c r="F4096">
        <f t="shared" si="631"/>
        <v>1</v>
      </c>
      <c r="G4096" t="s">
        <v>18</v>
      </c>
      <c r="H4096">
        <f t="shared" si="632"/>
        <v>0</v>
      </c>
      <c r="I4096">
        <f t="shared" si="633"/>
        <v>1</v>
      </c>
      <c r="J4096">
        <f t="shared" si="634"/>
        <v>0</v>
      </c>
      <c r="K4096" t="s">
        <v>15</v>
      </c>
      <c r="L4096">
        <f t="shared" si="635"/>
        <v>1</v>
      </c>
      <c r="M4096" t="s">
        <v>16</v>
      </c>
      <c r="N4096">
        <f t="shared" si="636"/>
        <v>1</v>
      </c>
      <c r="O4096">
        <f t="shared" si="637"/>
        <v>0</v>
      </c>
      <c r="P4096">
        <v>111.81</v>
      </c>
      <c r="Q4096">
        <f t="shared" si="638"/>
        <v>0.12505370607165356</v>
      </c>
      <c r="R4096">
        <v>19.8</v>
      </c>
      <c r="S4096">
        <f t="shared" si="639"/>
        <v>-1.1770697704860142</v>
      </c>
      <c r="T4096" s="8">
        <v>0</v>
      </c>
    </row>
    <row r="4097" spans="1:20" x14ac:dyDescent="0.35">
      <c r="A4097">
        <v>57</v>
      </c>
      <c r="B4097">
        <f t="shared" si="630"/>
        <v>0.60916059824746549</v>
      </c>
      <c r="C4097">
        <v>0</v>
      </c>
      <c r="D4097">
        <v>0</v>
      </c>
      <c r="E4097" t="s">
        <v>13</v>
      </c>
      <c r="F4097">
        <f t="shared" si="631"/>
        <v>1</v>
      </c>
      <c r="G4097" t="s">
        <v>18</v>
      </c>
      <c r="H4097">
        <f t="shared" si="632"/>
        <v>0</v>
      </c>
      <c r="I4097">
        <f t="shared" si="633"/>
        <v>1</v>
      </c>
      <c r="J4097">
        <f t="shared" si="634"/>
        <v>0</v>
      </c>
      <c r="K4097" t="s">
        <v>15</v>
      </c>
      <c r="L4097">
        <f t="shared" si="635"/>
        <v>1</v>
      </c>
      <c r="M4097" t="s">
        <v>21</v>
      </c>
      <c r="N4097">
        <f t="shared" si="636"/>
        <v>0</v>
      </c>
      <c r="O4097">
        <f t="shared" si="637"/>
        <v>0</v>
      </c>
      <c r="P4097">
        <v>106.84</v>
      </c>
      <c r="Q4097">
        <f t="shared" si="638"/>
        <v>1.5290110713249842E-2</v>
      </c>
      <c r="R4097">
        <v>29.6</v>
      </c>
      <c r="S4097">
        <f t="shared" si="639"/>
        <v>9.5854408717953685E-2</v>
      </c>
      <c r="T4097" s="8">
        <v>0</v>
      </c>
    </row>
    <row r="4098" spans="1:20" x14ac:dyDescent="0.35">
      <c r="A4098">
        <v>78</v>
      </c>
      <c r="B4098">
        <f t="shared" si="630"/>
        <v>1.5379353389188812</v>
      </c>
      <c r="C4098">
        <v>0</v>
      </c>
      <c r="D4098">
        <v>1</v>
      </c>
      <c r="E4098" t="s">
        <v>13</v>
      </c>
      <c r="F4098">
        <f t="shared" si="631"/>
        <v>1</v>
      </c>
      <c r="G4098" t="s">
        <v>14</v>
      </c>
      <c r="H4098">
        <f t="shared" si="632"/>
        <v>1</v>
      </c>
      <c r="I4098">
        <f t="shared" si="633"/>
        <v>0</v>
      </c>
      <c r="J4098">
        <f t="shared" si="634"/>
        <v>0</v>
      </c>
      <c r="K4098" t="s">
        <v>19</v>
      </c>
      <c r="L4098">
        <f t="shared" si="635"/>
        <v>0</v>
      </c>
      <c r="M4098" t="s">
        <v>16</v>
      </c>
      <c r="N4098">
        <f t="shared" si="636"/>
        <v>1</v>
      </c>
      <c r="O4098">
        <f t="shared" si="637"/>
        <v>0</v>
      </c>
      <c r="P4098">
        <v>221.06</v>
      </c>
      <c r="Q4098">
        <f t="shared" si="638"/>
        <v>2.537865133215639</v>
      </c>
      <c r="R4098">
        <v>25.5</v>
      </c>
      <c r="S4098">
        <f t="shared" si="639"/>
        <v>-0.43669550298982895</v>
      </c>
      <c r="T4098" s="8">
        <v>0</v>
      </c>
    </row>
    <row r="4099" spans="1:20" x14ac:dyDescent="0.35">
      <c r="A4099">
        <v>55</v>
      </c>
      <c r="B4099">
        <f t="shared" ref="B4099:B4162" si="640">(A4099-$V$1)/$V$2</f>
        <v>0.52070586104066396</v>
      </c>
      <c r="C4099">
        <v>0</v>
      </c>
      <c r="D4099">
        <v>0</v>
      </c>
      <c r="E4099" t="s">
        <v>13</v>
      </c>
      <c r="F4099">
        <f t="shared" ref="F4099:F4162" si="641">IF(E4099="Yes",1,0)</f>
        <v>1</v>
      </c>
      <c r="G4099" t="s">
        <v>18</v>
      </c>
      <c r="H4099">
        <f t="shared" ref="H4099:H4162" si="642">IF(G4099="Private",1,0)</f>
        <v>0</v>
      </c>
      <c r="I4099">
        <f t="shared" ref="I4099:I4162" si="643">IF(G4099="Self-employed",1,0)</f>
        <v>1</v>
      </c>
      <c r="J4099">
        <f t="shared" ref="J4099:J4162" si="644">IF(G4099="Govt_job",1,0)</f>
        <v>0</v>
      </c>
      <c r="K4099" t="s">
        <v>15</v>
      </c>
      <c r="L4099">
        <f t="shared" ref="L4099:L4162" si="645">IF(K4099="Urban",1,0)</f>
        <v>1</v>
      </c>
      <c r="M4099" t="s">
        <v>16</v>
      </c>
      <c r="N4099">
        <f t="shared" ref="N4099:N4162" si="646">IF(M4099="formerly smoked",1,0)</f>
        <v>1</v>
      </c>
      <c r="O4099">
        <f t="shared" ref="O4099:O4162" si="647">IF(M4099="smokes",1,0)</f>
        <v>0</v>
      </c>
      <c r="P4099">
        <v>69.97</v>
      </c>
      <c r="Q4099">
        <f t="shared" ref="Q4099:Q4162" si="648">(P4099-$W$5)/$W$6</f>
        <v>-0.79899233614074328</v>
      </c>
      <c r="R4099">
        <v>25.8</v>
      </c>
      <c r="S4099">
        <f t="shared" ref="S4099:S4162" si="649">(R4099-$V$11)/$V$12</f>
        <v>-0.39772843627950333</v>
      </c>
      <c r="T4099" s="8">
        <v>0</v>
      </c>
    </row>
    <row r="4100" spans="1:20" x14ac:dyDescent="0.35">
      <c r="A4100">
        <v>51</v>
      </c>
      <c r="B4100">
        <f t="shared" si="640"/>
        <v>0.34379638662706097</v>
      </c>
      <c r="C4100">
        <v>0</v>
      </c>
      <c r="D4100">
        <v>0</v>
      </c>
      <c r="E4100" t="s">
        <v>13</v>
      </c>
      <c r="F4100">
        <f t="shared" si="641"/>
        <v>1</v>
      </c>
      <c r="G4100" t="s">
        <v>14</v>
      </c>
      <c r="H4100">
        <f t="shared" si="642"/>
        <v>1</v>
      </c>
      <c r="I4100">
        <f t="shared" si="643"/>
        <v>0</v>
      </c>
      <c r="J4100">
        <f t="shared" si="644"/>
        <v>0</v>
      </c>
      <c r="K4100" t="s">
        <v>19</v>
      </c>
      <c r="L4100">
        <f t="shared" si="645"/>
        <v>0</v>
      </c>
      <c r="M4100" t="s">
        <v>16</v>
      </c>
      <c r="N4100">
        <f t="shared" si="646"/>
        <v>1</v>
      </c>
      <c r="O4100">
        <f t="shared" si="647"/>
        <v>0</v>
      </c>
      <c r="P4100">
        <v>77.069999999999993</v>
      </c>
      <c r="Q4100">
        <f t="shared" si="648"/>
        <v>-0.64218719991445239</v>
      </c>
      <c r="R4100">
        <v>32.1</v>
      </c>
      <c r="S4100">
        <f t="shared" si="649"/>
        <v>0.42057996463733321</v>
      </c>
      <c r="T4100" s="8">
        <v>0</v>
      </c>
    </row>
    <row r="4101" spans="1:20" x14ac:dyDescent="0.35">
      <c r="A4101">
        <v>80</v>
      </c>
      <c r="B4101">
        <f t="shared" si="640"/>
        <v>1.6263900761256829</v>
      </c>
      <c r="C4101">
        <v>0</v>
      </c>
      <c r="D4101">
        <v>0</v>
      </c>
      <c r="E4101" t="s">
        <v>23</v>
      </c>
      <c r="F4101">
        <f t="shared" si="641"/>
        <v>0</v>
      </c>
      <c r="G4101" t="s">
        <v>14</v>
      </c>
      <c r="H4101">
        <f t="shared" si="642"/>
        <v>1</v>
      </c>
      <c r="I4101">
        <f t="shared" si="643"/>
        <v>0</v>
      </c>
      <c r="J4101">
        <f t="shared" si="644"/>
        <v>0</v>
      </c>
      <c r="K4101" t="s">
        <v>15</v>
      </c>
      <c r="L4101">
        <f t="shared" si="645"/>
        <v>1</v>
      </c>
      <c r="M4101" t="s">
        <v>16</v>
      </c>
      <c r="N4101">
        <f t="shared" si="646"/>
        <v>1</v>
      </c>
      <c r="O4101">
        <f t="shared" si="647"/>
        <v>0</v>
      </c>
      <c r="P4101">
        <v>59.49</v>
      </c>
      <c r="Q4101">
        <f t="shared" si="648"/>
        <v>-1.0304455513029307</v>
      </c>
      <c r="R4101">
        <v>25.6</v>
      </c>
      <c r="S4101">
        <f t="shared" si="649"/>
        <v>-0.42370648075305362</v>
      </c>
      <c r="T4101" s="8">
        <v>0</v>
      </c>
    </row>
    <row r="4102" spans="1:20" x14ac:dyDescent="0.35">
      <c r="A4102">
        <v>17</v>
      </c>
      <c r="B4102">
        <f t="shared" si="640"/>
        <v>-1.1599341458885646</v>
      </c>
      <c r="C4102">
        <v>0</v>
      </c>
      <c r="D4102">
        <v>0</v>
      </c>
      <c r="E4102" t="s">
        <v>23</v>
      </c>
      <c r="F4102">
        <f t="shared" si="641"/>
        <v>0</v>
      </c>
      <c r="G4102" t="s">
        <v>14</v>
      </c>
      <c r="H4102">
        <f t="shared" si="642"/>
        <v>1</v>
      </c>
      <c r="I4102">
        <f t="shared" si="643"/>
        <v>0</v>
      </c>
      <c r="J4102">
        <f t="shared" si="644"/>
        <v>0</v>
      </c>
      <c r="K4102" t="s">
        <v>19</v>
      </c>
      <c r="L4102">
        <f t="shared" si="645"/>
        <v>0</v>
      </c>
      <c r="M4102" t="s">
        <v>21</v>
      </c>
      <c r="N4102">
        <f t="shared" si="646"/>
        <v>0</v>
      </c>
      <c r="O4102">
        <f t="shared" si="647"/>
        <v>0</v>
      </c>
      <c r="P4102">
        <v>109.39</v>
      </c>
      <c r="Q4102">
        <f t="shared" si="648"/>
        <v>7.1607448371988111E-2</v>
      </c>
      <c r="R4102">
        <v>26.3</v>
      </c>
      <c r="S4102">
        <f t="shared" si="649"/>
        <v>-0.33278332509562741</v>
      </c>
      <c r="T4102" s="8">
        <v>0</v>
      </c>
    </row>
    <row r="4103" spans="1:20" x14ac:dyDescent="0.35">
      <c r="A4103">
        <v>61</v>
      </c>
      <c r="B4103">
        <f t="shared" si="640"/>
        <v>0.78607007266106854</v>
      </c>
      <c r="C4103">
        <v>0</v>
      </c>
      <c r="D4103">
        <v>0</v>
      </c>
      <c r="E4103" t="s">
        <v>13</v>
      </c>
      <c r="F4103">
        <f t="shared" si="641"/>
        <v>1</v>
      </c>
      <c r="G4103" t="s">
        <v>14</v>
      </c>
      <c r="H4103">
        <f t="shared" si="642"/>
        <v>1</v>
      </c>
      <c r="I4103">
        <f t="shared" si="643"/>
        <v>0</v>
      </c>
      <c r="J4103">
        <f t="shared" si="644"/>
        <v>0</v>
      </c>
      <c r="K4103" t="s">
        <v>19</v>
      </c>
      <c r="L4103">
        <f t="shared" si="645"/>
        <v>0</v>
      </c>
      <c r="M4103" t="s">
        <v>16</v>
      </c>
      <c r="N4103">
        <f t="shared" si="646"/>
        <v>1</v>
      </c>
      <c r="O4103">
        <f t="shared" si="647"/>
        <v>0</v>
      </c>
      <c r="P4103">
        <v>93.97</v>
      </c>
      <c r="Q4103">
        <f t="shared" si="648"/>
        <v>-0.26894680523497078</v>
      </c>
      <c r="R4103">
        <v>39.4</v>
      </c>
      <c r="S4103">
        <f t="shared" si="649"/>
        <v>1.3687785879219212</v>
      </c>
      <c r="T4103" s="8">
        <v>0</v>
      </c>
    </row>
    <row r="4104" spans="1:20" x14ac:dyDescent="0.35">
      <c r="A4104">
        <v>62</v>
      </c>
      <c r="B4104">
        <f t="shared" si="640"/>
        <v>0.83029744126446925</v>
      </c>
      <c r="C4104">
        <v>0</v>
      </c>
      <c r="D4104">
        <v>0</v>
      </c>
      <c r="E4104" t="s">
        <v>13</v>
      </c>
      <c r="F4104">
        <f t="shared" si="641"/>
        <v>1</v>
      </c>
      <c r="G4104" t="s">
        <v>25</v>
      </c>
      <c r="H4104">
        <f t="shared" si="642"/>
        <v>0</v>
      </c>
      <c r="I4104">
        <f t="shared" si="643"/>
        <v>0</v>
      </c>
      <c r="J4104">
        <f t="shared" si="644"/>
        <v>1</v>
      </c>
      <c r="K4104" t="s">
        <v>15</v>
      </c>
      <c r="L4104">
        <f t="shared" si="645"/>
        <v>1</v>
      </c>
      <c r="M4104" t="s">
        <v>21</v>
      </c>
      <c r="N4104">
        <f t="shared" si="646"/>
        <v>0</v>
      </c>
      <c r="O4104">
        <f t="shared" si="647"/>
        <v>0</v>
      </c>
      <c r="P4104">
        <v>163.16999999999999</v>
      </c>
      <c r="Q4104">
        <f t="shared" si="648"/>
        <v>1.2593511422100065</v>
      </c>
      <c r="R4104">
        <v>25.6</v>
      </c>
      <c r="S4104">
        <f t="shared" si="649"/>
        <v>-0.42370648075305362</v>
      </c>
      <c r="T4104" s="8">
        <v>0</v>
      </c>
    </row>
    <row r="4105" spans="1:20" x14ac:dyDescent="0.35">
      <c r="A4105">
        <v>14</v>
      </c>
      <c r="B4105">
        <f t="shared" si="640"/>
        <v>-1.2926162516987669</v>
      </c>
      <c r="C4105">
        <v>0</v>
      </c>
      <c r="D4105">
        <v>0</v>
      </c>
      <c r="E4105" t="s">
        <v>23</v>
      </c>
      <c r="F4105">
        <f t="shared" si="641"/>
        <v>0</v>
      </c>
      <c r="G4105" t="s">
        <v>18</v>
      </c>
      <c r="H4105">
        <f t="shared" si="642"/>
        <v>0</v>
      </c>
      <c r="I4105">
        <f t="shared" si="643"/>
        <v>1</v>
      </c>
      <c r="J4105">
        <f t="shared" si="644"/>
        <v>0</v>
      </c>
      <c r="K4105" t="s">
        <v>15</v>
      </c>
      <c r="L4105">
        <f t="shared" si="645"/>
        <v>1</v>
      </c>
      <c r="M4105" t="s">
        <v>21</v>
      </c>
      <c r="N4105">
        <f t="shared" si="646"/>
        <v>0</v>
      </c>
      <c r="O4105">
        <f t="shared" si="647"/>
        <v>0</v>
      </c>
      <c r="P4105">
        <v>124.39</v>
      </c>
      <c r="Q4105">
        <f t="shared" si="648"/>
        <v>0.40288590518809597</v>
      </c>
      <c r="R4105">
        <v>34</v>
      </c>
      <c r="S4105">
        <f t="shared" si="649"/>
        <v>0.66737138713606148</v>
      </c>
      <c r="T4105" s="8">
        <v>0</v>
      </c>
    </row>
    <row r="4106" spans="1:20" x14ac:dyDescent="0.35">
      <c r="A4106">
        <v>62</v>
      </c>
      <c r="B4106">
        <f t="shared" si="640"/>
        <v>0.83029744126446925</v>
      </c>
      <c r="C4106">
        <v>0</v>
      </c>
      <c r="D4106">
        <v>0</v>
      </c>
      <c r="E4106" t="s">
        <v>13</v>
      </c>
      <c r="F4106">
        <f t="shared" si="641"/>
        <v>1</v>
      </c>
      <c r="G4106" t="s">
        <v>14</v>
      </c>
      <c r="H4106">
        <f t="shared" si="642"/>
        <v>1</v>
      </c>
      <c r="I4106">
        <f t="shared" si="643"/>
        <v>0</v>
      </c>
      <c r="J4106">
        <f t="shared" si="644"/>
        <v>0</v>
      </c>
      <c r="K4106" t="s">
        <v>15</v>
      </c>
      <c r="L4106">
        <f t="shared" si="645"/>
        <v>1</v>
      </c>
      <c r="M4106" t="s">
        <v>21</v>
      </c>
      <c r="N4106">
        <f t="shared" si="646"/>
        <v>0</v>
      </c>
      <c r="O4106">
        <f t="shared" si="647"/>
        <v>0</v>
      </c>
      <c r="P4106">
        <v>212.62</v>
      </c>
      <c r="Q4106">
        <f t="shared" si="648"/>
        <v>2.3514657881804424</v>
      </c>
      <c r="R4106">
        <v>35.799999999999997</v>
      </c>
      <c r="S4106">
        <f t="shared" si="649"/>
        <v>0.90117378739801446</v>
      </c>
      <c r="T4106" s="8">
        <v>0</v>
      </c>
    </row>
    <row r="4107" spans="1:20" x14ac:dyDescent="0.35">
      <c r="A4107">
        <v>56</v>
      </c>
      <c r="B4107">
        <f t="shared" si="640"/>
        <v>0.56493322964406478</v>
      </c>
      <c r="C4107">
        <v>0</v>
      </c>
      <c r="D4107">
        <v>0</v>
      </c>
      <c r="E4107" t="s">
        <v>23</v>
      </c>
      <c r="F4107">
        <f t="shared" si="641"/>
        <v>0</v>
      </c>
      <c r="G4107" t="s">
        <v>18</v>
      </c>
      <c r="H4107">
        <f t="shared" si="642"/>
        <v>0</v>
      </c>
      <c r="I4107">
        <f t="shared" si="643"/>
        <v>1</v>
      </c>
      <c r="J4107">
        <f t="shared" si="644"/>
        <v>0</v>
      </c>
      <c r="K4107" t="s">
        <v>15</v>
      </c>
      <c r="L4107">
        <f t="shared" si="645"/>
        <v>1</v>
      </c>
      <c r="M4107" t="s">
        <v>22</v>
      </c>
      <c r="N4107">
        <f t="shared" si="646"/>
        <v>0</v>
      </c>
      <c r="O4107">
        <f t="shared" si="647"/>
        <v>1</v>
      </c>
      <c r="P4107">
        <v>128.63</v>
      </c>
      <c r="Q4107">
        <f t="shared" si="648"/>
        <v>0.49652728231478233</v>
      </c>
      <c r="R4107">
        <v>24.9</v>
      </c>
      <c r="S4107">
        <f t="shared" si="649"/>
        <v>-0.51462963641048021</v>
      </c>
      <c r="T4107" s="8">
        <v>0</v>
      </c>
    </row>
    <row r="4108" spans="1:20" x14ac:dyDescent="0.35">
      <c r="A4108">
        <v>41</v>
      </c>
      <c r="B4108">
        <f t="shared" si="640"/>
        <v>-9.8477299406946536E-2</v>
      </c>
      <c r="C4108">
        <v>0</v>
      </c>
      <c r="D4108">
        <v>0</v>
      </c>
      <c r="E4108" t="s">
        <v>13</v>
      </c>
      <c r="F4108">
        <f t="shared" si="641"/>
        <v>1</v>
      </c>
      <c r="G4108" t="s">
        <v>25</v>
      </c>
      <c r="H4108">
        <f t="shared" si="642"/>
        <v>0</v>
      </c>
      <c r="I4108">
        <f t="shared" si="643"/>
        <v>0</v>
      </c>
      <c r="J4108">
        <f t="shared" si="644"/>
        <v>1</v>
      </c>
      <c r="K4108" t="s">
        <v>15</v>
      </c>
      <c r="L4108">
        <f t="shared" si="645"/>
        <v>1</v>
      </c>
      <c r="M4108" t="s">
        <v>21</v>
      </c>
      <c r="N4108">
        <f t="shared" si="646"/>
        <v>0</v>
      </c>
      <c r="O4108">
        <f t="shared" si="647"/>
        <v>0</v>
      </c>
      <c r="P4108">
        <v>84.1</v>
      </c>
      <c r="Q4108">
        <f t="shared" si="648"/>
        <v>-0.48692802981996985</v>
      </c>
      <c r="R4108">
        <v>29.3</v>
      </c>
      <c r="S4108">
        <f t="shared" si="649"/>
        <v>5.6887342007628038E-2</v>
      </c>
      <c r="T4108" s="8">
        <v>0</v>
      </c>
    </row>
    <row r="4109" spans="1:20" x14ac:dyDescent="0.35">
      <c r="A4109">
        <v>59</v>
      </c>
      <c r="B4109">
        <f t="shared" si="640"/>
        <v>0.69761533545426702</v>
      </c>
      <c r="C4109">
        <v>0</v>
      </c>
      <c r="D4109">
        <v>0</v>
      </c>
      <c r="E4109" t="s">
        <v>13</v>
      </c>
      <c r="F4109">
        <f t="shared" si="641"/>
        <v>1</v>
      </c>
      <c r="G4109" t="s">
        <v>18</v>
      </c>
      <c r="H4109">
        <f t="shared" si="642"/>
        <v>0</v>
      </c>
      <c r="I4109">
        <f t="shared" si="643"/>
        <v>1</v>
      </c>
      <c r="J4109">
        <f t="shared" si="644"/>
        <v>0</v>
      </c>
      <c r="K4109" t="s">
        <v>15</v>
      </c>
      <c r="L4109">
        <f t="shared" si="645"/>
        <v>1</v>
      </c>
      <c r="M4109" t="s">
        <v>16</v>
      </c>
      <c r="N4109">
        <f t="shared" si="646"/>
        <v>1</v>
      </c>
      <c r="O4109">
        <f t="shared" si="647"/>
        <v>0</v>
      </c>
      <c r="P4109">
        <v>77.599999999999994</v>
      </c>
      <c r="Q4109">
        <f t="shared" si="648"/>
        <v>-0.63048202777361662</v>
      </c>
      <c r="R4109">
        <v>23.4</v>
      </c>
      <c r="S4109">
        <f t="shared" si="649"/>
        <v>-0.70946496996210795</v>
      </c>
      <c r="T4109" s="8">
        <v>0</v>
      </c>
    </row>
    <row r="4110" spans="1:20" x14ac:dyDescent="0.35">
      <c r="A4110">
        <v>29</v>
      </c>
      <c r="B4110">
        <f t="shared" si="640"/>
        <v>-0.62920572264775554</v>
      </c>
      <c r="C4110">
        <v>0</v>
      </c>
      <c r="D4110">
        <v>0</v>
      </c>
      <c r="E4110" t="s">
        <v>13</v>
      </c>
      <c r="F4110">
        <f t="shared" si="641"/>
        <v>1</v>
      </c>
      <c r="G4110" t="s">
        <v>14</v>
      </c>
      <c r="H4110">
        <f t="shared" si="642"/>
        <v>1</v>
      </c>
      <c r="I4110">
        <f t="shared" si="643"/>
        <v>0</v>
      </c>
      <c r="J4110">
        <f t="shared" si="644"/>
        <v>0</v>
      </c>
      <c r="K4110" t="s">
        <v>15</v>
      </c>
      <c r="L4110">
        <f t="shared" si="645"/>
        <v>1</v>
      </c>
      <c r="M4110" t="s">
        <v>22</v>
      </c>
      <c r="N4110">
        <f t="shared" si="646"/>
        <v>0</v>
      </c>
      <c r="O4110">
        <f t="shared" si="647"/>
        <v>1</v>
      </c>
      <c r="P4110">
        <v>70.510000000000005</v>
      </c>
      <c r="Q4110">
        <f t="shared" si="648"/>
        <v>-0.78706631169536334</v>
      </c>
      <c r="R4110">
        <v>24.5</v>
      </c>
      <c r="S4110">
        <f t="shared" si="649"/>
        <v>-0.56658572535758078</v>
      </c>
      <c r="T4110" s="8">
        <v>0</v>
      </c>
    </row>
    <row r="4111" spans="1:20" x14ac:dyDescent="0.35">
      <c r="A4111">
        <v>39</v>
      </c>
      <c r="B4111">
        <f t="shared" si="640"/>
        <v>-0.18693203661374805</v>
      </c>
      <c r="C4111">
        <v>0</v>
      </c>
      <c r="D4111">
        <v>0</v>
      </c>
      <c r="E4111" t="s">
        <v>13</v>
      </c>
      <c r="F4111">
        <f t="shared" si="641"/>
        <v>1</v>
      </c>
      <c r="G4111" t="s">
        <v>14</v>
      </c>
      <c r="H4111">
        <f t="shared" si="642"/>
        <v>1</v>
      </c>
      <c r="I4111">
        <f t="shared" si="643"/>
        <v>0</v>
      </c>
      <c r="J4111">
        <f t="shared" si="644"/>
        <v>0</v>
      </c>
      <c r="K4111" t="s">
        <v>19</v>
      </c>
      <c r="L4111">
        <f t="shared" si="645"/>
        <v>0</v>
      </c>
      <c r="M4111" t="s">
        <v>22</v>
      </c>
      <c r="N4111">
        <f t="shared" si="646"/>
        <v>0</v>
      </c>
      <c r="O4111">
        <f t="shared" si="647"/>
        <v>1</v>
      </c>
      <c r="P4111">
        <v>109.19</v>
      </c>
      <c r="Q4111">
        <f t="shared" si="648"/>
        <v>6.7190402281106607E-2</v>
      </c>
      <c r="R4111">
        <v>29.8</v>
      </c>
      <c r="S4111">
        <f t="shared" si="649"/>
        <v>0.12183245319150394</v>
      </c>
      <c r="T4111" s="8">
        <v>0</v>
      </c>
    </row>
    <row r="4112" spans="1:20" x14ac:dyDescent="0.35">
      <c r="A4112">
        <v>66</v>
      </c>
      <c r="B4112">
        <f t="shared" si="640"/>
        <v>1.0072069156780723</v>
      </c>
      <c r="C4112">
        <v>0</v>
      </c>
      <c r="D4112">
        <v>0</v>
      </c>
      <c r="E4112" t="s">
        <v>13</v>
      </c>
      <c r="F4112">
        <f t="shared" si="641"/>
        <v>1</v>
      </c>
      <c r="G4112" t="s">
        <v>18</v>
      </c>
      <c r="H4112">
        <f t="shared" si="642"/>
        <v>0</v>
      </c>
      <c r="I4112">
        <f t="shared" si="643"/>
        <v>1</v>
      </c>
      <c r="J4112">
        <f t="shared" si="644"/>
        <v>0</v>
      </c>
      <c r="K4112" t="s">
        <v>19</v>
      </c>
      <c r="L4112">
        <f t="shared" si="645"/>
        <v>0</v>
      </c>
      <c r="M4112" t="s">
        <v>16</v>
      </c>
      <c r="N4112">
        <f t="shared" si="646"/>
        <v>1</v>
      </c>
      <c r="O4112">
        <f t="shared" si="647"/>
        <v>0</v>
      </c>
      <c r="P4112">
        <v>55.23</v>
      </c>
      <c r="Q4112">
        <f t="shared" si="648"/>
        <v>-1.1245286330387054</v>
      </c>
      <c r="R4112">
        <v>28.9</v>
      </c>
      <c r="S4112">
        <f t="shared" si="649"/>
        <v>4.9312530605270348E-3</v>
      </c>
      <c r="T4112" s="8">
        <v>0</v>
      </c>
    </row>
    <row r="4113" spans="1:20" x14ac:dyDescent="0.35">
      <c r="A4113">
        <v>35</v>
      </c>
      <c r="B4113">
        <f t="shared" si="640"/>
        <v>-0.36384151102735102</v>
      </c>
      <c r="C4113">
        <v>0</v>
      </c>
      <c r="D4113">
        <v>0</v>
      </c>
      <c r="E4113" t="s">
        <v>13</v>
      </c>
      <c r="F4113">
        <f t="shared" si="641"/>
        <v>1</v>
      </c>
      <c r="G4113" t="s">
        <v>14</v>
      </c>
      <c r="H4113">
        <f t="shared" si="642"/>
        <v>1</v>
      </c>
      <c r="I4113">
        <f t="shared" si="643"/>
        <v>0</v>
      </c>
      <c r="J4113">
        <f t="shared" si="644"/>
        <v>0</v>
      </c>
      <c r="K4113" t="s">
        <v>15</v>
      </c>
      <c r="L4113">
        <f t="shared" si="645"/>
        <v>1</v>
      </c>
      <c r="M4113" t="s">
        <v>21</v>
      </c>
      <c r="N4113">
        <f t="shared" si="646"/>
        <v>0</v>
      </c>
      <c r="O4113">
        <f t="shared" si="647"/>
        <v>0</v>
      </c>
      <c r="P4113">
        <v>120.15</v>
      </c>
      <c r="Q4113">
        <f t="shared" si="648"/>
        <v>0.30924452806140956</v>
      </c>
      <c r="R4113">
        <v>27.3</v>
      </c>
      <c r="S4113">
        <f t="shared" si="649"/>
        <v>-0.20289310272787561</v>
      </c>
      <c r="T4113" s="8">
        <v>0</v>
      </c>
    </row>
    <row r="4114" spans="1:20" x14ac:dyDescent="0.35">
      <c r="A4114">
        <v>36</v>
      </c>
      <c r="B4114">
        <f t="shared" si="640"/>
        <v>-0.31961414242395031</v>
      </c>
      <c r="C4114">
        <v>0</v>
      </c>
      <c r="D4114">
        <v>0</v>
      </c>
      <c r="E4114" t="s">
        <v>13</v>
      </c>
      <c r="F4114">
        <f t="shared" si="641"/>
        <v>1</v>
      </c>
      <c r="G4114" t="s">
        <v>14</v>
      </c>
      <c r="H4114">
        <f t="shared" si="642"/>
        <v>1</v>
      </c>
      <c r="I4114">
        <f t="shared" si="643"/>
        <v>0</v>
      </c>
      <c r="J4114">
        <f t="shared" si="644"/>
        <v>0</v>
      </c>
      <c r="K4114" t="s">
        <v>15</v>
      </c>
      <c r="L4114">
        <f t="shared" si="645"/>
        <v>1</v>
      </c>
      <c r="M4114" t="s">
        <v>21</v>
      </c>
      <c r="N4114">
        <f t="shared" si="646"/>
        <v>0</v>
      </c>
      <c r="O4114">
        <f t="shared" si="647"/>
        <v>0</v>
      </c>
      <c r="P4114">
        <v>72.16</v>
      </c>
      <c r="Q4114">
        <f t="shared" si="648"/>
        <v>-0.75062568144559161</v>
      </c>
      <c r="R4114">
        <v>23.2</v>
      </c>
      <c r="S4114">
        <f t="shared" si="649"/>
        <v>-0.73544301443565829</v>
      </c>
      <c r="T4114" s="8">
        <v>0</v>
      </c>
    </row>
    <row r="4115" spans="1:20" x14ac:dyDescent="0.35">
      <c r="A4115">
        <v>35</v>
      </c>
      <c r="B4115">
        <f t="shared" si="640"/>
        <v>-0.36384151102735102</v>
      </c>
      <c r="C4115">
        <v>0</v>
      </c>
      <c r="D4115">
        <v>0</v>
      </c>
      <c r="E4115" t="s">
        <v>13</v>
      </c>
      <c r="F4115">
        <f t="shared" si="641"/>
        <v>1</v>
      </c>
      <c r="G4115" t="s">
        <v>14</v>
      </c>
      <c r="H4115">
        <f t="shared" si="642"/>
        <v>1</v>
      </c>
      <c r="I4115">
        <f t="shared" si="643"/>
        <v>0</v>
      </c>
      <c r="J4115">
        <f t="shared" si="644"/>
        <v>0</v>
      </c>
      <c r="K4115" t="s">
        <v>19</v>
      </c>
      <c r="L4115">
        <f t="shared" si="645"/>
        <v>0</v>
      </c>
      <c r="M4115" t="s">
        <v>22</v>
      </c>
      <c r="N4115">
        <f t="shared" si="646"/>
        <v>0</v>
      </c>
      <c r="O4115">
        <f t="shared" si="647"/>
        <v>1</v>
      </c>
      <c r="P4115">
        <v>95.89</v>
      </c>
      <c r="Q4115">
        <f t="shared" si="648"/>
        <v>-0.22654316276250894</v>
      </c>
      <c r="R4115">
        <v>34.200000000000003</v>
      </c>
      <c r="S4115">
        <f t="shared" si="649"/>
        <v>0.69334943160961227</v>
      </c>
      <c r="T4115" s="8">
        <v>0</v>
      </c>
    </row>
    <row r="4116" spans="1:20" x14ac:dyDescent="0.35">
      <c r="A4116">
        <v>26</v>
      </c>
      <c r="B4116">
        <f t="shared" si="640"/>
        <v>-0.76188782845795777</v>
      </c>
      <c r="C4116">
        <v>0</v>
      </c>
      <c r="D4116">
        <v>0</v>
      </c>
      <c r="E4116" t="s">
        <v>23</v>
      </c>
      <c r="F4116">
        <f t="shared" si="641"/>
        <v>0</v>
      </c>
      <c r="G4116" t="s">
        <v>14</v>
      </c>
      <c r="H4116">
        <f t="shared" si="642"/>
        <v>1</v>
      </c>
      <c r="I4116">
        <f t="shared" si="643"/>
        <v>0</v>
      </c>
      <c r="J4116">
        <f t="shared" si="644"/>
        <v>0</v>
      </c>
      <c r="K4116" t="s">
        <v>15</v>
      </c>
      <c r="L4116">
        <f t="shared" si="645"/>
        <v>1</v>
      </c>
      <c r="M4116" t="s">
        <v>22</v>
      </c>
      <c r="N4116">
        <f t="shared" si="646"/>
        <v>0</v>
      </c>
      <c r="O4116">
        <f t="shared" si="647"/>
        <v>1</v>
      </c>
      <c r="P4116">
        <v>64.680000000000007</v>
      </c>
      <c r="Q4116">
        <f t="shared" si="648"/>
        <v>-0.91582320524455718</v>
      </c>
      <c r="R4116">
        <v>23.3</v>
      </c>
      <c r="S4116">
        <f t="shared" si="649"/>
        <v>-0.72245399219888284</v>
      </c>
      <c r="T4116" s="8">
        <v>0</v>
      </c>
    </row>
    <row r="4117" spans="1:20" x14ac:dyDescent="0.35">
      <c r="A4117">
        <v>31</v>
      </c>
      <c r="B4117">
        <f t="shared" si="640"/>
        <v>-0.54075098544095401</v>
      </c>
      <c r="C4117">
        <v>0</v>
      </c>
      <c r="D4117">
        <v>0</v>
      </c>
      <c r="E4117" t="s">
        <v>23</v>
      </c>
      <c r="F4117">
        <f t="shared" si="641"/>
        <v>0</v>
      </c>
      <c r="G4117" t="s">
        <v>14</v>
      </c>
      <c r="H4117">
        <f t="shared" si="642"/>
        <v>1</v>
      </c>
      <c r="I4117">
        <f t="shared" si="643"/>
        <v>0</v>
      </c>
      <c r="J4117">
        <f t="shared" si="644"/>
        <v>0</v>
      </c>
      <c r="K4117" t="s">
        <v>19</v>
      </c>
      <c r="L4117">
        <f t="shared" si="645"/>
        <v>0</v>
      </c>
      <c r="M4117" t="s">
        <v>16</v>
      </c>
      <c r="N4117">
        <f t="shared" si="646"/>
        <v>1</v>
      </c>
      <c r="O4117">
        <f t="shared" si="647"/>
        <v>0</v>
      </c>
      <c r="P4117">
        <v>70.510000000000005</v>
      </c>
      <c r="Q4117">
        <f t="shared" si="648"/>
        <v>-0.78706631169536334</v>
      </c>
      <c r="R4117">
        <v>26.9</v>
      </c>
      <c r="S4117">
        <f t="shared" si="649"/>
        <v>-0.25484919167497661</v>
      </c>
      <c r="T4117" s="8">
        <v>0</v>
      </c>
    </row>
    <row r="4118" spans="1:20" x14ac:dyDescent="0.35">
      <c r="A4118">
        <v>56</v>
      </c>
      <c r="B4118">
        <f t="shared" si="640"/>
        <v>0.56493322964406478</v>
      </c>
      <c r="C4118">
        <v>0</v>
      </c>
      <c r="D4118">
        <v>0</v>
      </c>
      <c r="E4118" t="s">
        <v>13</v>
      </c>
      <c r="F4118">
        <f t="shared" si="641"/>
        <v>1</v>
      </c>
      <c r="G4118" t="s">
        <v>18</v>
      </c>
      <c r="H4118">
        <f t="shared" si="642"/>
        <v>0</v>
      </c>
      <c r="I4118">
        <f t="shared" si="643"/>
        <v>1</v>
      </c>
      <c r="J4118">
        <f t="shared" si="644"/>
        <v>0</v>
      </c>
      <c r="K4118" t="s">
        <v>19</v>
      </c>
      <c r="L4118">
        <f t="shared" si="645"/>
        <v>0</v>
      </c>
      <c r="M4118" t="s">
        <v>21</v>
      </c>
      <c r="N4118">
        <f t="shared" si="646"/>
        <v>0</v>
      </c>
      <c r="O4118">
        <f t="shared" si="647"/>
        <v>0</v>
      </c>
      <c r="P4118">
        <v>81.77</v>
      </c>
      <c r="Q4118">
        <f t="shared" si="648"/>
        <v>-0.53838661677873856</v>
      </c>
      <c r="R4118">
        <v>21.8</v>
      </c>
      <c r="S4118">
        <f t="shared" si="649"/>
        <v>-0.91728932575051059</v>
      </c>
      <c r="T4118" s="8">
        <v>0</v>
      </c>
    </row>
    <row r="4119" spans="1:20" x14ac:dyDescent="0.35">
      <c r="A4119">
        <v>36</v>
      </c>
      <c r="B4119">
        <f t="shared" si="640"/>
        <v>-0.31961414242395031</v>
      </c>
      <c r="C4119">
        <v>0</v>
      </c>
      <c r="D4119">
        <v>0</v>
      </c>
      <c r="E4119" t="s">
        <v>13</v>
      </c>
      <c r="F4119">
        <f t="shared" si="641"/>
        <v>1</v>
      </c>
      <c r="G4119" t="s">
        <v>25</v>
      </c>
      <c r="H4119">
        <f t="shared" si="642"/>
        <v>0</v>
      </c>
      <c r="I4119">
        <f t="shared" si="643"/>
        <v>0</v>
      </c>
      <c r="J4119">
        <f t="shared" si="644"/>
        <v>1</v>
      </c>
      <c r="K4119" t="s">
        <v>15</v>
      </c>
      <c r="L4119">
        <f t="shared" si="645"/>
        <v>1</v>
      </c>
      <c r="M4119" t="s">
        <v>21</v>
      </c>
      <c r="N4119">
        <f t="shared" si="646"/>
        <v>0</v>
      </c>
      <c r="O4119">
        <f t="shared" si="647"/>
        <v>0</v>
      </c>
      <c r="P4119">
        <v>66.47</v>
      </c>
      <c r="Q4119">
        <f t="shared" si="648"/>
        <v>-0.87629064273116852</v>
      </c>
      <c r="R4119">
        <v>26.9</v>
      </c>
      <c r="S4119">
        <f t="shared" si="649"/>
        <v>-0.25484919167497661</v>
      </c>
      <c r="T4119" s="8">
        <v>0</v>
      </c>
    </row>
    <row r="4120" spans="1:20" x14ac:dyDescent="0.35">
      <c r="A4120">
        <v>41</v>
      </c>
      <c r="B4120">
        <f t="shared" si="640"/>
        <v>-9.8477299406946536E-2</v>
      </c>
      <c r="C4120">
        <v>0</v>
      </c>
      <c r="D4120">
        <v>0</v>
      </c>
      <c r="E4120" t="s">
        <v>13</v>
      </c>
      <c r="F4120">
        <f t="shared" si="641"/>
        <v>1</v>
      </c>
      <c r="G4120" t="s">
        <v>25</v>
      </c>
      <c r="H4120">
        <f t="shared" si="642"/>
        <v>0</v>
      </c>
      <c r="I4120">
        <f t="shared" si="643"/>
        <v>0</v>
      </c>
      <c r="J4120">
        <f t="shared" si="644"/>
        <v>1</v>
      </c>
      <c r="K4120" t="s">
        <v>19</v>
      </c>
      <c r="L4120">
        <f t="shared" si="645"/>
        <v>0</v>
      </c>
      <c r="M4120" t="s">
        <v>21</v>
      </c>
      <c r="N4120">
        <f t="shared" si="646"/>
        <v>0</v>
      </c>
      <c r="O4120">
        <f t="shared" si="647"/>
        <v>0</v>
      </c>
      <c r="P4120">
        <v>146.08000000000001</v>
      </c>
      <c r="Q4120">
        <f t="shared" si="648"/>
        <v>0.88191455374418815</v>
      </c>
      <c r="R4120">
        <v>29.9</v>
      </c>
      <c r="S4120">
        <f t="shared" si="649"/>
        <v>0.13482147542827885</v>
      </c>
      <c r="T4120" s="8">
        <v>0</v>
      </c>
    </row>
    <row r="4121" spans="1:20" x14ac:dyDescent="0.35">
      <c r="A4121">
        <v>50</v>
      </c>
      <c r="B4121">
        <f t="shared" si="640"/>
        <v>0.29956901802366021</v>
      </c>
      <c r="C4121">
        <v>0</v>
      </c>
      <c r="D4121">
        <v>0</v>
      </c>
      <c r="E4121" t="s">
        <v>13</v>
      </c>
      <c r="F4121">
        <f t="shared" si="641"/>
        <v>1</v>
      </c>
      <c r="G4121" t="s">
        <v>14</v>
      </c>
      <c r="H4121">
        <f t="shared" si="642"/>
        <v>1</v>
      </c>
      <c r="I4121">
        <f t="shared" si="643"/>
        <v>0</v>
      </c>
      <c r="J4121">
        <f t="shared" si="644"/>
        <v>0</v>
      </c>
      <c r="K4121" t="s">
        <v>15</v>
      </c>
      <c r="L4121">
        <f t="shared" si="645"/>
        <v>1</v>
      </c>
      <c r="M4121" t="s">
        <v>21</v>
      </c>
      <c r="N4121">
        <f t="shared" si="646"/>
        <v>0</v>
      </c>
      <c r="O4121">
        <f t="shared" si="647"/>
        <v>0</v>
      </c>
      <c r="P4121">
        <v>91.68</v>
      </c>
      <c r="Q4121">
        <f t="shared" si="648"/>
        <v>-0.31952198297556306</v>
      </c>
      <c r="R4121">
        <v>22.4</v>
      </c>
      <c r="S4121">
        <f t="shared" si="649"/>
        <v>-0.83935519232985978</v>
      </c>
      <c r="T4121" s="8">
        <v>0</v>
      </c>
    </row>
    <row r="4122" spans="1:20" x14ac:dyDescent="0.35">
      <c r="A4122">
        <v>42</v>
      </c>
      <c r="B4122">
        <f t="shared" si="640"/>
        <v>-5.424993080354578E-2</v>
      </c>
      <c r="C4122">
        <v>0</v>
      </c>
      <c r="D4122">
        <v>0</v>
      </c>
      <c r="E4122" t="s">
        <v>13</v>
      </c>
      <c r="F4122">
        <f t="shared" si="641"/>
        <v>1</v>
      </c>
      <c r="G4122" t="s">
        <v>14</v>
      </c>
      <c r="H4122">
        <f t="shared" si="642"/>
        <v>1</v>
      </c>
      <c r="I4122">
        <f t="shared" si="643"/>
        <v>0</v>
      </c>
      <c r="J4122">
        <f t="shared" si="644"/>
        <v>0</v>
      </c>
      <c r="K4122" t="s">
        <v>19</v>
      </c>
      <c r="L4122">
        <f t="shared" si="645"/>
        <v>0</v>
      </c>
      <c r="M4122" t="s">
        <v>21</v>
      </c>
      <c r="N4122">
        <f t="shared" si="646"/>
        <v>0</v>
      </c>
      <c r="O4122">
        <f t="shared" si="647"/>
        <v>0</v>
      </c>
      <c r="P4122">
        <v>108.96</v>
      </c>
      <c r="Q4122">
        <f t="shared" si="648"/>
        <v>6.2110799276592868E-2</v>
      </c>
      <c r="R4122">
        <v>27.5</v>
      </c>
      <c r="S4122">
        <f t="shared" si="649"/>
        <v>-0.17691505825432532</v>
      </c>
      <c r="T4122" s="8">
        <v>0</v>
      </c>
    </row>
    <row r="4123" spans="1:20" x14ac:dyDescent="0.35">
      <c r="A4123">
        <v>79</v>
      </c>
      <c r="B4123">
        <f t="shared" si="640"/>
        <v>1.5821627075222819</v>
      </c>
      <c r="C4123">
        <v>0</v>
      </c>
      <c r="D4123">
        <v>0</v>
      </c>
      <c r="E4123" t="s">
        <v>13</v>
      </c>
      <c r="F4123">
        <f t="shared" si="641"/>
        <v>1</v>
      </c>
      <c r="G4123" t="s">
        <v>18</v>
      </c>
      <c r="H4123">
        <f t="shared" si="642"/>
        <v>0</v>
      </c>
      <c r="I4123">
        <f t="shared" si="643"/>
        <v>1</v>
      </c>
      <c r="J4123">
        <f t="shared" si="644"/>
        <v>0</v>
      </c>
      <c r="K4123" t="s">
        <v>15</v>
      </c>
      <c r="L4123">
        <f t="shared" si="645"/>
        <v>1</v>
      </c>
      <c r="M4123" t="s">
        <v>21</v>
      </c>
      <c r="N4123">
        <f t="shared" si="646"/>
        <v>0</v>
      </c>
      <c r="O4123">
        <f t="shared" si="647"/>
        <v>0</v>
      </c>
      <c r="P4123">
        <v>113.41</v>
      </c>
      <c r="Q4123">
        <f t="shared" si="648"/>
        <v>0.16039007479870493</v>
      </c>
      <c r="R4123">
        <v>35</v>
      </c>
      <c r="S4123">
        <f t="shared" si="649"/>
        <v>0.79726160950381331</v>
      </c>
      <c r="T4123" s="8">
        <v>0</v>
      </c>
    </row>
    <row r="4124" spans="1:20" x14ac:dyDescent="0.35">
      <c r="A4124">
        <v>57</v>
      </c>
      <c r="B4124">
        <f t="shared" si="640"/>
        <v>0.60916059824746549</v>
      </c>
      <c r="C4124">
        <v>0</v>
      </c>
      <c r="D4124">
        <v>0</v>
      </c>
      <c r="E4124" t="s">
        <v>13</v>
      </c>
      <c r="F4124">
        <f t="shared" si="641"/>
        <v>1</v>
      </c>
      <c r="G4124" t="s">
        <v>14</v>
      </c>
      <c r="H4124">
        <f t="shared" si="642"/>
        <v>1</v>
      </c>
      <c r="I4124">
        <f t="shared" si="643"/>
        <v>0</v>
      </c>
      <c r="J4124">
        <f t="shared" si="644"/>
        <v>0</v>
      </c>
      <c r="K4124" t="s">
        <v>15</v>
      </c>
      <c r="L4124">
        <f t="shared" si="645"/>
        <v>1</v>
      </c>
      <c r="M4124" t="s">
        <v>21</v>
      </c>
      <c r="N4124">
        <f t="shared" si="646"/>
        <v>0</v>
      </c>
      <c r="O4124">
        <f t="shared" si="647"/>
        <v>0</v>
      </c>
      <c r="P4124">
        <v>111.08</v>
      </c>
      <c r="Q4124">
        <f t="shared" si="648"/>
        <v>0.10893148783993621</v>
      </c>
      <c r="R4124">
        <v>27.9</v>
      </c>
      <c r="S4124">
        <f t="shared" si="649"/>
        <v>-0.12495896930722479</v>
      </c>
      <c r="T4124" s="8">
        <v>0</v>
      </c>
    </row>
    <row r="4125" spans="1:20" x14ac:dyDescent="0.35">
      <c r="A4125">
        <v>68</v>
      </c>
      <c r="B4125">
        <f t="shared" si="640"/>
        <v>1.0956616528848737</v>
      </c>
      <c r="C4125">
        <v>0</v>
      </c>
      <c r="D4125">
        <v>1</v>
      </c>
      <c r="E4125" t="s">
        <v>13</v>
      </c>
      <c r="F4125">
        <f t="shared" si="641"/>
        <v>1</v>
      </c>
      <c r="G4125" t="s">
        <v>14</v>
      </c>
      <c r="H4125">
        <f t="shared" si="642"/>
        <v>1</v>
      </c>
      <c r="I4125">
        <f t="shared" si="643"/>
        <v>0</v>
      </c>
      <c r="J4125">
        <f t="shared" si="644"/>
        <v>0</v>
      </c>
      <c r="K4125" t="s">
        <v>15</v>
      </c>
      <c r="L4125">
        <f t="shared" si="645"/>
        <v>1</v>
      </c>
      <c r="M4125" t="s">
        <v>16</v>
      </c>
      <c r="N4125">
        <f t="shared" si="646"/>
        <v>1</v>
      </c>
      <c r="O4125">
        <f t="shared" si="647"/>
        <v>0</v>
      </c>
      <c r="P4125">
        <v>217.74</v>
      </c>
      <c r="Q4125">
        <f t="shared" si="648"/>
        <v>2.4645421681070072</v>
      </c>
      <c r="R4125">
        <v>25.5</v>
      </c>
      <c r="S4125">
        <f t="shared" si="649"/>
        <v>-0.43669550298982895</v>
      </c>
      <c r="T4125" s="8">
        <v>0</v>
      </c>
    </row>
    <row r="4126" spans="1:20" x14ac:dyDescent="0.35">
      <c r="A4126">
        <v>25</v>
      </c>
      <c r="B4126">
        <f t="shared" si="640"/>
        <v>-0.80611519706135859</v>
      </c>
      <c r="C4126">
        <v>0</v>
      </c>
      <c r="D4126">
        <v>0</v>
      </c>
      <c r="E4126" t="s">
        <v>13</v>
      </c>
      <c r="F4126">
        <f t="shared" si="641"/>
        <v>1</v>
      </c>
      <c r="G4126" t="s">
        <v>14</v>
      </c>
      <c r="H4126">
        <f t="shared" si="642"/>
        <v>1</v>
      </c>
      <c r="I4126">
        <f t="shared" si="643"/>
        <v>0</v>
      </c>
      <c r="J4126">
        <f t="shared" si="644"/>
        <v>0</v>
      </c>
      <c r="K4126" t="s">
        <v>19</v>
      </c>
      <c r="L4126">
        <f t="shared" si="645"/>
        <v>0</v>
      </c>
      <c r="M4126" t="s">
        <v>21</v>
      </c>
      <c r="N4126">
        <f t="shared" si="646"/>
        <v>0</v>
      </c>
      <c r="O4126">
        <f t="shared" si="647"/>
        <v>0</v>
      </c>
      <c r="P4126">
        <v>78.5</v>
      </c>
      <c r="Q4126">
        <f t="shared" si="648"/>
        <v>-0.61060532036464998</v>
      </c>
      <c r="R4126">
        <v>28.6</v>
      </c>
      <c r="S4126">
        <f t="shared" si="649"/>
        <v>-3.4035813649798144E-2</v>
      </c>
      <c r="T4126" s="8">
        <v>0</v>
      </c>
    </row>
    <row r="4127" spans="1:20" x14ac:dyDescent="0.35">
      <c r="A4127">
        <v>69</v>
      </c>
      <c r="B4127">
        <f t="shared" si="640"/>
        <v>1.1398890214882744</v>
      </c>
      <c r="C4127">
        <v>0</v>
      </c>
      <c r="D4127">
        <v>0</v>
      </c>
      <c r="E4127" t="s">
        <v>13</v>
      </c>
      <c r="F4127">
        <f t="shared" si="641"/>
        <v>1</v>
      </c>
      <c r="G4127" t="s">
        <v>14</v>
      </c>
      <c r="H4127">
        <f t="shared" si="642"/>
        <v>1</v>
      </c>
      <c r="I4127">
        <f t="shared" si="643"/>
        <v>0</v>
      </c>
      <c r="J4127">
        <f t="shared" si="644"/>
        <v>0</v>
      </c>
      <c r="K4127" t="s">
        <v>15</v>
      </c>
      <c r="L4127">
        <f t="shared" si="645"/>
        <v>1</v>
      </c>
      <c r="M4127" t="s">
        <v>16</v>
      </c>
      <c r="N4127">
        <f t="shared" si="646"/>
        <v>1</v>
      </c>
      <c r="O4127">
        <f t="shared" si="647"/>
        <v>0</v>
      </c>
      <c r="P4127">
        <v>89.06</v>
      </c>
      <c r="Q4127">
        <f t="shared" si="648"/>
        <v>-0.37738528676611</v>
      </c>
      <c r="R4127">
        <v>34.799999999999997</v>
      </c>
      <c r="S4127">
        <f t="shared" si="649"/>
        <v>0.77128356503026263</v>
      </c>
      <c r="T4127" s="8">
        <v>0</v>
      </c>
    </row>
    <row r="4128" spans="1:20" x14ac:dyDescent="0.35">
      <c r="A4128">
        <v>42</v>
      </c>
      <c r="B4128">
        <f t="shared" si="640"/>
        <v>-5.424993080354578E-2</v>
      </c>
      <c r="C4128">
        <v>0</v>
      </c>
      <c r="D4128">
        <v>0</v>
      </c>
      <c r="E4128" t="s">
        <v>13</v>
      </c>
      <c r="F4128">
        <f t="shared" si="641"/>
        <v>1</v>
      </c>
      <c r="G4128" t="s">
        <v>14</v>
      </c>
      <c r="H4128">
        <f t="shared" si="642"/>
        <v>1</v>
      </c>
      <c r="I4128">
        <f t="shared" si="643"/>
        <v>0</v>
      </c>
      <c r="J4128">
        <f t="shared" si="644"/>
        <v>0</v>
      </c>
      <c r="K4128" t="s">
        <v>15</v>
      </c>
      <c r="L4128">
        <f t="shared" si="645"/>
        <v>1</v>
      </c>
      <c r="M4128" t="s">
        <v>22</v>
      </c>
      <c r="N4128">
        <f t="shared" si="646"/>
        <v>0</v>
      </c>
      <c r="O4128">
        <f t="shared" si="647"/>
        <v>1</v>
      </c>
      <c r="P4128">
        <v>74.8</v>
      </c>
      <c r="Q4128">
        <f t="shared" si="648"/>
        <v>-0.69232067304595668</v>
      </c>
      <c r="R4128">
        <v>50.6</v>
      </c>
      <c r="S4128">
        <f t="shared" si="649"/>
        <v>2.8235490784407418</v>
      </c>
      <c r="T4128" s="8">
        <v>0</v>
      </c>
    </row>
    <row r="4129" spans="1:20" x14ac:dyDescent="0.35">
      <c r="A4129">
        <v>37</v>
      </c>
      <c r="B4129">
        <f t="shared" si="640"/>
        <v>-0.27538677382054955</v>
      </c>
      <c r="C4129">
        <v>0</v>
      </c>
      <c r="D4129">
        <v>0</v>
      </c>
      <c r="E4129" t="s">
        <v>13</v>
      </c>
      <c r="F4129">
        <f t="shared" si="641"/>
        <v>1</v>
      </c>
      <c r="G4129" t="s">
        <v>25</v>
      </c>
      <c r="H4129">
        <f t="shared" si="642"/>
        <v>0</v>
      </c>
      <c r="I4129">
        <f t="shared" si="643"/>
        <v>0</v>
      </c>
      <c r="J4129">
        <f t="shared" si="644"/>
        <v>1</v>
      </c>
      <c r="K4129" t="s">
        <v>19</v>
      </c>
      <c r="L4129">
        <f t="shared" si="645"/>
        <v>0</v>
      </c>
      <c r="M4129" t="s">
        <v>21</v>
      </c>
      <c r="N4129">
        <f t="shared" si="646"/>
        <v>0</v>
      </c>
      <c r="O4129">
        <f t="shared" si="647"/>
        <v>0</v>
      </c>
      <c r="P4129">
        <v>80.2</v>
      </c>
      <c r="Q4129">
        <f t="shared" si="648"/>
        <v>-0.57306042859215767</v>
      </c>
      <c r="R4129">
        <v>30.9</v>
      </c>
      <c r="S4129">
        <f t="shared" si="649"/>
        <v>0.26471169779603065</v>
      </c>
      <c r="T4129" s="8">
        <v>0</v>
      </c>
    </row>
    <row r="4130" spans="1:20" x14ac:dyDescent="0.35">
      <c r="A4130">
        <v>2</v>
      </c>
      <c r="B4130">
        <f t="shared" si="640"/>
        <v>-1.8233446749395759</v>
      </c>
      <c r="C4130">
        <v>0</v>
      </c>
      <c r="D4130">
        <v>0</v>
      </c>
      <c r="E4130" t="s">
        <v>23</v>
      </c>
      <c r="F4130">
        <f t="shared" si="641"/>
        <v>0</v>
      </c>
      <c r="G4130" t="s">
        <v>26</v>
      </c>
      <c r="H4130">
        <f t="shared" si="642"/>
        <v>0</v>
      </c>
      <c r="I4130">
        <f t="shared" si="643"/>
        <v>0</v>
      </c>
      <c r="J4130">
        <f t="shared" si="644"/>
        <v>0</v>
      </c>
      <c r="K4130" t="s">
        <v>19</v>
      </c>
      <c r="L4130">
        <f t="shared" si="645"/>
        <v>0</v>
      </c>
      <c r="M4130" t="s">
        <v>21</v>
      </c>
      <c r="N4130">
        <f t="shared" si="646"/>
        <v>0</v>
      </c>
      <c r="O4130">
        <f t="shared" si="647"/>
        <v>0</v>
      </c>
      <c r="P4130">
        <v>76.52</v>
      </c>
      <c r="Q4130">
        <f t="shared" si="648"/>
        <v>-0.65433407666437626</v>
      </c>
      <c r="R4130">
        <v>14.8</v>
      </c>
      <c r="S4130">
        <f t="shared" si="649"/>
        <v>-1.8265208823247734</v>
      </c>
      <c r="T4130" s="8">
        <v>0</v>
      </c>
    </row>
    <row r="4131" spans="1:20" x14ac:dyDescent="0.35">
      <c r="A4131">
        <v>78</v>
      </c>
      <c r="B4131">
        <f t="shared" si="640"/>
        <v>1.5379353389188812</v>
      </c>
      <c r="C4131">
        <v>0</v>
      </c>
      <c r="D4131">
        <v>0</v>
      </c>
      <c r="E4131" t="s">
        <v>13</v>
      </c>
      <c r="F4131">
        <f t="shared" si="641"/>
        <v>1</v>
      </c>
      <c r="G4131" t="s">
        <v>18</v>
      </c>
      <c r="H4131">
        <f t="shared" si="642"/>
        <v>0</v>
      </c>
      <c r="I4131">
        <f t="shared" si="643"/>
        <v>1</v>
      </c>
      <c r="J4131">
        <f t="shared" si="644"/>
        <v>0</v>
      </c>
      <c r="K4131" t="s">
        <v>19</v>
      </c>
      <c r="L4131">
        <f t="shared" si="645"/>
        <v>0</v>
      </c>
      <c r="M4131" t="s">
        <v>16</v>
      </c>
      <c r="N4131">
        <f t="shared" si="646"/>
        <v>1</v>
      </c>
      <c r="O4131">
        <f t="shared" si="647"/>
        <v>0</v>
      </c>
      <c r="P4131">
        <v>208.99</v>
      </c>
      <c r="Q4131">
        <f t="shared" si="648"/>
        <v>2.2712964016309445</v>
      </c>
      <c r="R4131">
        <v>31.4</v>
      </c>
      <c r="S4131">
        <f t="shared" si="649"/>
        <v>0.32965680897990657</v>
      </c>
      <c r="T4131" s="8">
        <v>0</v>
      </c>
    </row>
    <row r="4132" spans="1:20" x14ac:dyDescent="0.35">
      <c r="A4132">
        <v>36</v>
      </c>
      <c r="B4132">
        <f t="shared" si="640"/>
        <v>-0.31961414242395031</v>
      </c>
      <c r="C4132">
        <v>0</v>
      </c>
      <c r="D4132">
        <v>0</v>
      </c>
      <c r="E4132" t="s">
        <v>13</v>
      </c>
      <c r="F4132">
        <f t="shared" si="641"/>
        <v>1</v>
      </c>
      <c r="G4132" t="s">
        <v>14</v>
      </c>
      <c r="H4132">
        <f t="shared" si="642"/>
        <v>1</v>
      </c>
      <c r="I4132">
        <f t="shared" si="643"/>
        <v>0</v>
      </c>
      <c r="J4132">
        <f t="shared" si="644"/>
        <v>0</v>
      </c>
      <c r="K4132" t="s">
        <v>15</v>
      </c>
      <c r="L4132">
        <f t="shared" si="645"/>
        <v>1</v>
      </c>
      <c r="M4132" t="s">
        <v>22</v>
      </c>
      <c r="N4132">
        <f t="shared" si="646"/>
        <v>0</v>
      </c>
      <c r="O4132">
        <f t="shared" si="647"/>
        <v>1</v>
      </c>
      <c r="P4132">
        <v>99.72</v>
      </c>
      <c r="Q4132">
        <f t="shared" si="648"/>
        <v>-0.14195673012212945</v>
      </c>
      <c r="R4132">
        <v>22.3</v>
      </c>
      <c r="S4132">
        <f t="shared" si="649"/>
        <v>-0.85234421456663467</v>
      </c>
      <c r="T4132" s="8">
        <v>0</v>
      </c>
    </row>
    <row r="4133" spans="1:20" x14ac:dyDescent="0.35">
      <c r="A4133">
        <v>10</v>
      </c>
      <c r="B4133">
        <f t="shared" si="640"/>
        <v>-1.4695257261123698</v>
      </c>
      <c r="C4133">
        <v>0</v>
      </c>
      <c r="D4133">
        <v>0</v>
      </c>
      <c r="E4133" t="s">
        <v>23</v>
      </c>
      <c r="F4133">
        <f t="shared" si="641"/>
        <v>0</v>
      </c>
      <c r="G4133" t="s">
        <v>26</v>
      </c>
      <c r="H4133">
        <f t="shared" si="642"/>
        <v>0</v>
      </c>
      <c r="I4133">
        <f t="shared" si="643"/>
        <v>0</v>
      </c>
      <c r="J4133">
        <f t="shared" si="644"/>
        <v>0</v>
      </c>
      <c r="K4133" t="s">
        <v>15</v>
      </c>
      <c r="L4133">
        <f t="shared" si="645"/>
        <v>1</v>
      </c>
      <c r="M4133" t="s">
        <v>21</v>
      </c>
      <c r="N4133">
        <f t="shared" si="646"/>
        <v>0</v>
      </c>
      <c r="O4133">
        <f t="shared" si="647"/>
        <v>0</v>
      </c>
      <c r="P4133">
        <v>102.97</v>
      </c>
      <c r="Q4133">
        <f t="shared" si="648"/>
        <v>-7.0179731145306082E-2</v>
      </c>
      <c r="R4133">
        <v>19.100000000000001</v>
      </c>
      <c r="S4133">
        <f t="shared" si="649"/>
        <v>-1.2679929261434404</v>
      </c>
      <c r="T4133" s="8">
        <v>0</v>
      </c>
    </row>
    <row r="4134" spans="1:20" x14ac:dyDescent="0.35">
      <c r="A4134">
        <v>39</v>
      </c>
      <c r="B4134">
        <f t="shared" si="640"/>
        <v>-0.18693203661374805</v>
      </c>
      <c r="C4134">
        <v>1</v>
      </c>
      <c r="D4134">
        <v>0</v>
      </c>
      <c r="E4134" t="s">
        <v>13</v>
      </c>
      <c r="F4134">
        <f t="shared" si="641"/>
        <v>1</v>
      </c>
      <c r="G4134" t="s">
        <v>14</v>
      </c>
      <c r="H4134">
        <f t="shared" si="642"/>
        <v>1</v>
      </c>
      <c r="I4134">
        <f t="shared" si="643"/>
        <v>0</v>
      </c>
      <c r="J4134">
        <f t="shared" si="644"/>
        <v>0</v>
      </c>
      <c r="K4134" t="s">
        <v>19</v>
      </c>
      <c r="L4134">
        <f t="shared" si="645"/>
        <v>0</v>
      </c>
      <c r="M4134" t="s">
        <v>22</v>
      </c>
      <c r="N4134">
        <f t="shared" si="646"/>
        <v>0</v>
      </c>
      <c r="O4134">
        <f t="shared" si="647"/>
        <v>1</v>
      </c>
      <c r="P4134">
        <v>197.36</v>
      </c>
      <c r="Q4134">
        <f t="shared" si="648"/>
        <v>2.0144451714461886</v>
      </c>
      <c r="R4134">
        <v>27.4</v>
      </c>
      <c r="S4134">
        <f t="shared" si="649"/>
        <v>-0.18990408049110069</v>
      </c>
      <c r="T4134" s="8">
        <v>0</v>
      </c>
    </row>
    <row r="4135" spans="1:20" x14ac:dyDescent="0.35">
      <c r="A4135">
        <v>4</v>
      </c>
      <c r="B4135">
        <f t="shared" si="640"/>
        <v>-1.7348899377327744</v>
      </c>
      <c r="C4135">
        <v>0</v>
      </c>
      <c r="D4135">
        <v>0</v>
      </c>
      <c r="E4135" t="s">
        <v>23</v>
      </c>
      <c r="F4135">
        <f t="shared" si="641"/>
        <v>0</v>
      </c>
      <c r="G4135" t="s">
        <v>26</v>
      </c>
      <c r="H4135">
        <f t="shared" si="642"/>
        <v>0</v>
      </c>
      <c r="I4135">
        <f t="shared" si="643"/>
        <v>0</v>
      </c>
      <c r="J4135">
        <f t="shared" si="644"/>
        <v>0</v>
      </c>
      <c r="K4135" t="s">
        <v>15</v>
      </c>
      <c r="L4135">
        <f t="shared" si="645"/>
        <v>1</v>
      </c>
      <c r="M4135" t="s">
        <v>21</v>
      </c>
      <c r="N4135">
        <f t="shared" si="646"/>
        <v>0</v>
      </c>
      <c r="O4135">
        <f t="shared" si="647"/>
        <v>0</v>
      </c>
      <c r="P4135">
        <v>98.56</v>
      </c>
      <c r="Q4135">
        <f t="shared" si="648"/>
        <v>-0.16757559744924172</v>
      </c>
      <c r="R4135">
        <v>17.5</v>
      </c>
      <c r="S4135">
        <f t="shared" si="649"/>
        <v>-1.4758172819318436</v>
      </c>
      <c r="T4135" s="8">
        <v>0</v>
      </c>
    </row>
    <row r="4136" spans="1:20" x14ac:dyDescent="0.35">
      <c r="A4136">
        <v>48</v>
      </c>
      <c r="B4136">
        <f t="shared" si="640"/>
        <v>0.21111428081685873</v>
      </c>
      <c r="C4136">
        <v>0</v>
      </c>
      <c r="D4136">
        <v>0</v>
      </c>
      <c r="E4136" t="s">
        <v>13</v>
      </c>
      <c r="F4136">
        <f t="shared" si="641"/>
        <v>1</v>
      </c>
      <c r="G4136" t="s">
        <v>14</v>
      </c>
      <c r="H4136">
        <f t="shared" si="642"/>
        <v>1</v>
      </c>
      <c r="I4136">
        <f t="shared" si="643"/>
        <v>0</v>
      </c>
      <c r="J4136">
        <f t="shared" si="644"/>
        <v>0</v>
      </c>
      <c r="K4136" t="s">
        <v>15</v>
      </c>
      <c r="L4136">
        <f t="shared" si="645"/>
        <v>1</v>
      </c>
      <c r="M4136" t="s">
        <v>21</v>
      </c>
      <c r="N4136">
        <f t="shared" si="646"/>
        <v>0</v>
      </c>
      <c r="O4136">
        <f t="shared" si="647"/>
        <v>0</v>
      </c>
      <c r="P4136">
        <v>86.06</v>
      </c>
      <c r="Q4136">
        <f t="shared" si="648"/>
        <v>-0.44364097812933156</v>
      </c>
      <c r="R4136">
        <v>36.200000000000003</v>
      </c>
      <c r="S4136">
        <f t="shared" si="649"/>
        <v>0.95312987634511592</v>
      </c>
      <c r="T4136" s="8">
        <v>0</v>
      </c>
    </row>
    <row r="4137" spans="1:20" x14ac:dyDescent="0.35">
      <c r="A4137">
        <v>72</v>
      </c>
      <c r="B4137">
        <f t="shared" si="640"/>
        <v>1.2725711272984768</v>
      </c>
      <c r="C4137">
        <v>0</v>
      </c>
      <c r="D4137">
        <v>0</v>
      </c>
      <c r="E4137" t="s">
        <v>13</v>
      </c>
      <c r="F4137">
        <f t="shared" si="641"/>
        <v>1</v>
      </c>
      <c r="G4137" t="s">
        <v>18</v>
      </c>
      <c r="H4137">
        <f t="shared" si="642"/>
        <v>0</v>
      </c>
      <c r="I4137">
        <f t="shared" si="643"/>
        <v>1</v>
      </c>
      <c r="J4137">
        <f t="shared" si="644"/>
        <v>0</v>
      </c>
      <c r="K4137" t="s">
        <v>15</v>
      </c>
      <c r="L4137">
        <f t="shared" si="645"/>
        <v>1</v>
      </c>
      <c r="M4137" t="s">
        <v>22</v>
      </c>
      <c r="N4137">
        <f t="shared" si="646"/>
        <v>0</v>
      </c>
      <c r="O4137">
        <f t="shared" si="647"/>
        <v>1</v>
      </c>
      <c r="P4137">
        <v>123.08</v>
      </c>
      <c r="Q4137">
        <f t="shared" si="648"/>
        <v>0.3739542532928225</v>
      </c>
      <c r="R4137">
        <v>25.4</v>
      </c>
      <c r="S4137">
        <f t="shared" si="649"/>
        <v>-0.44968452522660435</v>
      </c>
      <c r="T4137" s="8">
        <v>0</v>
      </c>
    </row>
    <row r="4138" spans="1:20" x14ac:dyDescent="0.35">
      <c r="A4138">
        <v>63</v>
      </c>
      <c r="B4138">
        <f t="shared" si="640"/>
        <v>0.87452480986786996</v>
      </c>
      <c r="C4138">
        <v>0</v>
      </c>
      <c r="D4138">
        <v>1</v>
      </c>
      <c r="E4138" t="s">
        <v>23</v>
      </c>
      <c r="F4138">
        <f t="shared" si="641"/>
        <v>0</v>
      </c>
      <c r="G4138" t="s">
        <v>14</v>
      </c>
      <c r="H4138">
        <f t="shared" si="642"/>
        <v>1</v>
      </c>
      <c r="I4138">
        <f t="shared" si="643"/>
        <v>0</v>
      </c>
      <c r="J4138">
        <f t="shared" si="644"/>
        <v>0</v>
      </c>
      <c r="K4138" t="s">
        <v>15</v>
      </c>
      <c r="L4138">
        <f t="shared" si="645"/>
        <v>1</v>
      </c>
      <c r="M4138" t="s">
        <v>22</v>
      </c>
      <c r="N4138">
        <f t="shared" si="646"/>
        <v>0</v>
      </c>
      <c r="O4138">
        <f t="shared" si="647"/>
        <v>1</v>
      </c>
      <c r="P4138">
        <v>75</v>
      </c>
      <c r="Q4138">
        <f t="shared" si="648"/>
        <v>-0.68790362695507512</v>
      </c>
      <c r="R4138">
        <v>25.7</v>
      </c>
      <c r="S4138">
        <f t="shared" si="649"/>
        <v>-0.41071745851627872</v>
      </c>
      <c r="T4138" s="8">
        <v>0</v>
      </c>
    </row>
    <row r="4139" spans="1:20" x14ac:dyDescent="0.35">
      <c r="A4139">
        <v>28</v>
      </c>
      <c r="B4139">
        <f t="shared" si="640"/>
        <v>-0.67343309125115636</v>
      </c>
      <c r="C4139">
        <v>0</v>
      </c>
      <c r="D4139">
        <v>0</v>
      </c>
      <c r="E4139" t="s">
        <v>13</v>
      </c>
      <c r="F4139">
        <f t="shared" si="641"/>
        <v>1</v>
      </c>
      <c r="G4139" t="s">
        <v>14</v>
      </c>
      <c r="H4139">
        <f t="shared" si="642"/>
        <v>1</v>
      </c>
      <c r="I4139">
        <f t="shared" si="643"/>
        <v>0</v>
      </c>
      <c r="J4139">
        <f t="shared" si="644"/>
        <v>0</v>
      </c>
      <c r="K4139" t="s">
        <v>19</v>
      </c>
      <c r="L4139">
        <f t="shared" si="645"/>
        <v>0</v>
      </c>
      <c r="M4139" t="s">
        <v>22</v>
      </c>
      <c r="N4139">
        <f t="shared" si="646"/>
        <v>0</v>
      </c>
      <c r="O4139">
        <f t="shared" si="647"/>
        <v>1</v>
      </c>
      <c r="P4139">
        <v>105.9</v>
      </c>
      <c r="Q4139">
        <f t="shared" si="648"/>
        <v>-5.470005913892865E-3</v>
      </c>
      <c r="R4139">
        <v>28.6</v>
      </c>
      <c r="S4139">
        <f t="shared" si="649"/>
        <v>-3.4035813649798144E-2</v>
      </c>
      <c r="T4139" s="8">
        <v>0</v>
      </c>
    </row>
    <row r="4140" spans="1:20" x14ac:dyDescent="0.35">
      <c r="A4140">
        <v>80</v>
      </c>
      <c r="B4140">
        <f t="shared" si="640"/>
        <v>1.6263900761256829</v>
      </c>
      <c r="C4140">
        <v>0</v>
      </c>
      <c r="D4140">
        <v>0</v>
      </c>
      <c r="E4140" t="s">
        <v>13</v>
      </c>
      <c r="F4140">
        <f t="shared" si="641"/>
        <v>1</v>
      </c>
      <c r="G4140" t="s">
        <v>18</v>
      </c>
      <c r="H4140">
        <f t="shared" si="642"/>
        <v>0</v>
      </c>
      <c r="I4140">
        <f t="shared" si="643"/>
        <v>1</v>
      </c>
      <c r="J4140">
        <f t="shared" si="644"/>
        <v>0</v>
      </c>
      <c r="K4140" t="s">
        <v>15</v>
      </c>
      <c r="L4140">
        <f t="shared" si="645"/>
        <v>1</v>
      </c>
      <c r="M4140" t="s">
        <v>21</v>
      </c>
      <c r="N4140">
        <f t="shared" si="646"/>
        <v>0</v>
      </c>
      <c r="O4140">
        <f t="shared" si="647"/>
        <v>0</v>
      </c>
      <c r="P4140">
        <v>73.87</v>
      </c>
      <c r="Q4140">
        <f t="shared" si="648"/>
        <v>-0.71285993736855513</v>
      </c>
      <c r="R4140">
        <v>33.700000000000003</v>
      </c>
      <c r="S4140">
        <f t="shared" si="649"/>
        <v>0.62840432042573635</v>
      </c>
      <c r="T4140" s="8">
        <v>0</v>
      </c>
    </row>
    <row r="4141" spans="1:20" x14ac:dyDescent="0.35">
      <c r="A4141">
        <v>49</v>
      </c>
      <c r="B4141">
        <f t="shared" si="640"/>
        <v>0.2553416494202595</v>
      </c>
      <c r="C4141">
        <v>0</v>
      </c>
      <c r="D4141">
        <v>0</v>
      </c>
      <c r="E4141" t="s">
        <v>13</v>
      </c>
      <c r="F4141">
        <f t="shared" si="641"/>
        <v>1</v>
      </c>
      <c r="G4141" t="s">
        <v>14</v>
      </c>
      <c r="H4141">
        <f t="shared" si="642"/>
        <v>1</v>
      </c>
      <c r="I4141">
        <f t="shared" si="643"/>
        <v>0</v>
      </c>
      <c r="J4141">
        <f t="shared" si="644"/>
        <v>0</v>
      </c>
      <c r="K4141" t="s">
        <v>19</v>
      </c>
      <c r="L4141">
        <f t="shared" si="645"/>
        <v>0</v>
      </c>
      <c r="M4141" t="s">
        <v>21</v>
      </c>
      <c r="N4141">
        <f t="shared" si="646"/>
        <v>0</v>
      </c>
      <c r="O4141">
        <f t="shared" si="647"/>
        <v>0</v>
      </c>
      <c r="P4141">
        <v>78.040000000000006</v>
      </c>
      <c r="Q4141">
        <f t="shared" si="648"/>
        <v>-0.62076452637367718</v>
      </c>
      <c r="R4141">
        <v>37.9</v>
      </c>
      <c r="S4141">
        <f t="shared" si="649"/>
        <v>1.1739432543702935</v>
      </c>
      <c r="T4141" s="8">
        <v>0</v>
      </c>
    </row>
    <row r="4142" spans="1:20" x14ac:dyDescent="0.35">
      <c r="A4142">
        <v>57</v>
      </c>
      <c r="B4142">
        <f t="shared" si="640"/>
        <v>0.60916059824746549</v>
      </c>
      <c r="C4142">
        <v>0</v>
      </c>
      <c r="D4142">
        <v>0</v>
      </c>
      <c r="E4142" t="s">
        <v>23</v>
      </c>
      <c r="F4142">
        <f t="shared" si="641"/>
        <v>0</v>
      </c>
      <c r="G4142" t="s">
        <v>14</v>
      </c>
      <c r="H4142">
        <f t="shared" si="642"/>
        <v>1</v>
      </c>
      <c r="I4142">
        <f t="shared" si="643"/>
        <v>0</v>
      </c>
      <c r="J4142">
        <f t="shared" si="644"/>
        <v>0</v>
      </c>
      <c r="K4142" t="s">
        <v>15</v>
      </c>
      <c r="L4142">
        <f t="shared" si="645"/>
        <v>1</v>
      </c>
      <c r="M4142" t="s">
        <v>22</v>
      </c>
      <c r="N4142">
        <f t="shared" si="646"/>
        <v>0</v>
      </c>
      <c r="O4142">
        <f t="shared" si="647"/>
        <v>1</v>
      </c>
      <c r="P4142">
        <v>107.74</v>
      </c>
      <c r="Q4142">
        <f t="shared" si="648"/>
        <v>3.5166818122216122E-2</v>
      </c>
      <c r="R4142">
        <v>28.4</v>
      </c>
      <c r="S4142">
        <f t="shared" si="649"/>
        <v>-6.0013858123348876E-2</v>
      </c>
      <c r="T4142" s="8">
        <v>0</v>
      </c>
    </row>
    <row r="4143" spans="1:20" x14ac:dyDescent="0.35">
      <c r="A4143">
        <v>59</v>
      </c>
      <c r="B4143">
        <f t="shared" si="640"/>
        <v>0.69761533545426702</v>
      </c>
      <c r="C4143">
        <v>0</v>
      </c>
      <c r="D4143">
        <v>0</v>
      </c>
      <c r="E4143" t="s">
        <v>13</v>
      </c>
      <c r="F4143">
        <f t="shared" si="641"/>
        <v>1</v>
      </c>
      <c r="G4143" t="s">
        <v>14</v>
      </c>
      <c r="H4143">
        <f t="shared" si="642"/>
        <v>1</v>
      </c>
      <c r="I4143">
        <f t="shared" si="643"/>
        <v>0</v>
      </c>
      <c r="J4143">
        <f t="shared" si="644"/>
        <v>0</v>
      </c>
      <c r="K4143" t="s">
        <v>19</v>
      </c>
      <c r="L4143">
        <f t="shared" si="645"/>
        <v>0</v>
      </c>
      <c r="M4143" t="s">
        <v>21</v>
      </c>
      <c r="N4143">
        <f t="shared" si="646"/>
        <v>0</v>
      </c>
      <c r="O4143">
        <f t="shared" si="647"/>
        <v>0</v>
      </c>
      <c r="P4143">
        <v>60.64</v>
      </c>
      <c r="Q4143">
        <f t="shared" si="648"/>
        <v>-1.0050475362803624</v>
      </c>
      <c r="R4143">
        <v>20</v>
      </c>
      <c r="S4143">
        <f t="shared" si="649"/>
        <v>-1.151091726012464</v>
      </c>
      <c r="T4143" s="8">
        <v>0</v>
      </c>
    </row>
    <row r="4144" spans="1:20" x14ac:dyDescent="0.35">
      <c r="A4144">
        <v>43</v>
      </c>
      <c r="B4144">
        <f t="shared" si="640"/>
        <v>-1.0022562200145031E-2</v>
      </c>
      <c r="C4144">
        <v>0</v>
      </c>
      <c r="D4144">
        <v>0</v>
      </c>
      <c r="E4144" t="s">
        <v>13</v>
      </c>
      <c r="F4144">
        <f t="shared" si="641"/>
        <v>1</v>
      </c>
      <c r="G4144" t="s">
        <v>14</v>
      </c>
      <c r="H4144">
        <f t="shared" si="642"/>
        <v>1</v>
      </c>
      <c r="I4144">
        <f t="shared" si="643"/>
        <v>0</v>
      </c>
      <c r="J4144">
        <f t="shared" si="644"/>
        <v>0</v>
      </c>
      <c r="K4144" t="s">
        <v>19</v>
      </c>
      <c r="L4144">
        <f t="shared" si="645"/>
        <v>0</v>
      </c>
      <c r="M4144" t="s">
        <v>21</v>
      </c>
      <c r="N4144">
        <f t="shared" si="646"/>
        <v>0</v>
      </c>
      <c r="O4144">
        <f t="shared" si="647"/>
        <v>0</v>
      </c>
      <c r="P4144">
        <v>82.57</v>
      </c>
      <c r="Q4144">
        <f t="shared" si="648"/>
        <v>-0.52071843241521287</v>
      </c>
      <c r="R4144">
        <v>29.1</v>
      </c>
      <c r="S4144">
        <f t="shared" si="649"/>
        <v>3.0909297534077767E-2</v>
      </c>
      <c r="T4144" s="8">
        <v>0</v>
      </c>
    </row>
    <row r="4145" spans="1:20" x14ac:dyDescent="0.35">
      <c r="A4145">
        <v>47</v>
      </c>
      <c r="B4145">
        <f t="shared" si="640"/>
        <v>0.16688691221345797</v>
      </c>
      <c r="C4145">
        <v>0</v>
      </c>
      <c r="D4145">
        <v>0</v>
      </c>
      <c r="E4145" t="s">
        <v>13</v>
      </c>
      <c r="F4145">
        <f t="shared" si="641"/>
        <v>1</v>
      </c>
      <c r="G4145" t="s">
        <v>14</v>
      </c>
      <c r="H4145">
        <f t="shared" si="642"/>
        <v>1</v>
      </c>
      <c r="I4145">
        <f t="shared" si="643"/>
        <v>0</v>
      </c>
      <c r="J4145">
        <f t="shared" si="644"/>
        <v>0</v>
      </c>
      <c r="K4145" t="s">
        <v>19</v>
      </c>
      <c r="L4145">
        <f t="shared" si="645"/>
        <v>0</v>
      </c>
      <c r="M4145" t="s">
        <v>22</v>
      </c>
      <c r="N4145">
        <f t="shared" si="646"/>
        <v>0</v>
      </c>
      <c r="O4145">
        <f t="shared" si="647"/>
        <v>1</v>
      </c>
      <c r="P4145">
        <v>115.98</v>
      </c>
      <c r="Q4145">
        <f t="shared" si="648"/>
        <v>0.21714911706653156</v>
      </c>
      <c r="R4145">
        <v>27.6</v>
      </c>
      <c r="S4145">
        <f t="shared" si="649"/>
        <v>-0.16392603601754996</v>
      </c>
      <c r="T4145" s="8">
        <v>0</v>
      </c>
    </row>
    <row r="4146" spans="1:20" x14ac:dyDescent="0.35">
      <c r="A4146">
        <v>54</v>
      </c>
      <c r="B4146">
        <f t="shared" si="640"/>
        <v>0.47647849243726326</v>
      </c>
      <c r="C4146">
        <v>0</v>
      </c>
      <c r="D4146">
        <v>0</v>
      </c>
      <c r="E4146" t="s">
        <v>13</v>
      </c>
      <c r="F4146">
        <f t="shared" si="641"/>
        <v>1</v>
      </c>
      <c r="G4146" t="s">
        <v>18</v>
      </c>
      <c r="H4146">
        <f t="shared" si="642"/>
        <v>0</v>
      </c>
      <c r="I4146">
        <f t="shared" si="643"/>
        <v>1</v>
      </c>
      <c r="J4146">
        <f t="shared" si="644"/>
        <v>0</v>
      </c>
      <c r="K4146" t="s">
        <v>19</v>
      </c>
      <c r="L4146">
        <f t="shared" si="645"/>
        <v>0</v>
      </c>
      <c r="M4146" t="s">
        <v>16</v>
      </c>
      <c r="N4146">
        <f t="shared" si="646"/>
        <v>1</v>
      </c>
      <c r="O4146">
        <f t="shared" si="647"/>
        <v>0</v>
      </c>
      <c r="P4146">
        <v>110.38</v>
      </c>
      <c r="Q4146">
        <f t="shared" si="648"/>
        <v>9.3471826521851112E-2</v>
      </c>
      <c r="R4146">
        <v>27.6</v>
      </c>
      <c r="S4146">
        <f t="shared" si="649"/>
        <v>-0.16392603601754996</v>
      </c>
      <c r="T4146" s="8">
        <v>0</v>
      </c>
    </row>
    <row r="4147" spans="1:20" x14ac:dyDescent="0.35">
      <c r="A4147">
        <v>57</v>
      </c>
      <c r="B4147">
        <f t="shared" si="640"/>
        <v>0.60916059824746549</v>
      </c>
      <c r="C4147">
        <v>0</v>
      </c>
      <c r="D4147">
        <v>0</v>
      </c>
      <c r="E4147" t="s">
        <v>13</v>
      </c>
      <c r="F4147">
        <f t="shared" si="641"/>
        <v>1</v>
      </c>
      <c r="G4147" t="s">
        <v>14</v>
      </c>
      <c r="H4147">
        <f t="shared" si="642"/>
        <v>1</v>
      </c>
      <c r="I4147">
        <f t="shared" si="643"/>
        <v>0</v>
      </c>
      <c r="J4147">
        <f t="shared" si="644"/>
        <v>0</v>
      </c>
      <c r="K4147" t="s">
        <v>19</v>
      </c>
      <c r="L4147">
        <f t="shared" si="645"/>
        <v>0</v>
      </c>
      <c r="M4147" t="s">
        <v>22</v>
      </c>
      <c r="N4147">
        <f t="shared" si="646"/>
        <v>0</v>
      </c>
      <c r="O4147">
        <f t="shared" si="647"/>
        <v>1</v>
      </c>
      <c r="P4147">
        <v>92.59</v>
      </c>
      <c r="Q4147">
        <f t="shared" si="648"/>
        <v>-0.2994244232620526</v>
      </c>
      <c r="R4147">
        <v>24.2</v>
      </c>
      <c r="S4147">
        <f t="shared" si="649"/>
        <v>-0.60555279206790646</v>
      </c>
      <c r="T4147" s="8">
        <v>0</v>
      </c>
    </row>
    <row r="4148" spans="1:20" x14ac:dyDescent="0.35">
      <c r="A4148">
        <v>56</v>
      </c>
      <c r="B4148">
        <f t="shared" si="640"/>
        <v>0.56493322964406478</v>
      </c>
      <c r="C4148">
        <v>0</v>
      </c>
      <c r="D4148">
        <v>0</v>
      </c>
      <c r="E4148" t="s">
        <v>13</v>
      </c>
      <c r="F4148">
        <f t="shared" si="641"/>
        <v>1</v>
      </c>
      <c r="G4148" t="s">
        <v>14</v>
      </c>
      <c r="H4148">
        <f t="shared" si="642"/>
        <v>1</v>
      </c>
      <c r="I4148">
        <f t="shared" si="643"/>
        <v>0</v>
      </c>
      <c r="J4148">
        <f t="shared" si="644"/>
        <v>0</v>
      </c>
      <c r="K4148" t="s">
        <v>15</v>
      </c>
      <c r="L4148">
        <f t="shared" si="645"/>
        <v>1</v>
      </c>
      <c r="M4148" t="s">
        <v>21</v>
      </c>
      <c r="N4148">
        <f t="shared" si="646"/>
        <v>0</v>
      </c>
      <c r="O4148">
        <f t="shared" si="647"/>
        <v>0</v>
      </c>
      <c r="P4148">
        <v>82.64</v>
      </c>
      <c r="Q4148">
        <f t="shared" si="648"/>
        <v>-0.51917246628340419</v>
      </c>
      <c r="R4148">
        <v>31</v>
      </c>
      <c r="S4148">
        <f t="shared" si="649"/>
        <v>0.27770072003280605</v>
      </c>
      <c r="T4148" s="8">
        <v>0</v>
      </c>
    </row>
    <row r="4149" spans="1:20" x14ac:dyDescent="0.35">
      <c r="A4149">
        <v>66</v>
      </c>
      <c r="B4149">
        <f t="shared" si="640"/>
        <v>1.0072069156780723</v>
      </c>
      <c r="C4149">
        <v>0</v>
      </c>
      <c r="D4149">
        <v>1</v>
      </c>
      <c r="E4149" t="s">
        <v>23</v>
      </c>
      <c r="F4149">
        <f t="shared" si="641"/>
        <v>0</v>
      </c>
      <c r="G4149" t="s">
        <v>25</v>
      </c>
      <c r="H4149">
        <f t="shared" si="642"/>
        <v>0</v>
      </c>
      <c r="I4149">
        <f t="shared" si="643"/>
        <v>0</v>
      </c>
      <c r="J4149">
        <f t="shared" si="644"/>
        <v>1</v>
      </c>
      <c r="K4149" t="s">
        <v>15</v>
      </c>
      <c r="L4149">
        <f t="shared" si="645"/>
        <v>1</v>
      </c>
      <c r="M4149" t="s">
        <v>21</v>
      </c>
      <c r="N4149">
        <f t="shared" si="646"/>
        <v>0</v>
      </c>
      <c r="O4149">
        <f t="shared" si="647"/>
        <v>0</v>
      </c>
      <c r="P4149">
        <v>70.28</v>
      </c>
      <c r="Q4149">
        <f t="shared" si="648"/>
        <v>-0.79214591469987705</v>
      </c>
      <c r="R4149">
        <v>34.5</v>
      </c>
      <c r="S4149">
        <f t="shared" si="649"/>
        <v>0.73231649831993739</v>
      </c>
      <c r="T4149" s="8">
        <v>0</v>
      </c>
    </row>
    <row r="4150" spans="1:20" x14ac:dyDescent="0.35">
      <c r="A4150">
        <v>18</v>
      </c>
      <c r="B4150">
        <f t="shared" si="640"/>
        <v>-1.1157067772851639</v>
      </c>
      <c r="C4150">
        <v>0</v>
      </c>
      <c r="D4150">
        <v>0</v>
      </c>
      <c r="E4150" t="s">
        <v>23</v>
      </c>
      <c r="F4150">
        <f t="shared" si="641"/>
        <v>0</v>
      </c>
      <c r="G4150" t="s">
        <v>25</v>
      </c>
      <c r="H4150">
        <f t="shared" si="642"/>
        <v>0</v>
      </c>
      <c r="I4150">
        <f t="shared" si="643"/>
        <v>0</v>
      </c>
      <c r="J4150">
        <f t="shared" si="644"/>
        <v>1</v>
      </c>
      <c r="K4150" t="s">
        <v>15</v>
      </c>
      <c r="L4150">
        <f t="shared" si="645"/>
        <v>1</v>
      </c>
      <c r="M4150" t="s">
        <v>21</v>
      </c>
      <c r="N4150">
        <f t="shared" si="646"/>
        <v>0</v>
      </c>
      <c r="O4150">
        <f t="shared" si="647"/>
        <v>0</v>
      </c>
      <c r="P4150">
        <v>106.54</v>
      </c>
      <c r="Q4150">
        <f t="shared" si="648"/>
        <v>8.6645415769277482E-3</v>
      </c>
      <c r="R4150">
        <v>27</v>
      </c>
      <c r="S4150">
        <f t="shared" si="649"/>
        <v>-0.24186016943820124</v>
      </c>
      <c r="T4150" s="8">
        <v>0</v>
      </c>
    </row>
    <row r="4151" spans="1:20" x14ac:dyDescent="0.35">
      <c r="A4151">
        <v>81</v>
      </c>
      <c r="B4151">
        <f t="shared" si="640"/>
        <v>1.6706174447290836</v>
      </c>
      <c r="C4151">
        <v>1</v>
      </c>
      <c r="D4151">
        <v>1</v>
      </c>
      <c r="E4151" t="s">
        <v>13</v>
      </c>
      <c r="F4151">
        <f t="shared" si="641"/>
        <v>1</v>
      </c>
      <c r="G4151" t="s">
        <v>18</v>
      </c>
      <c r="H4151">
        <f t="shared" si="642"/>
        <v>0</v>
      </c>
      <c r="I4151">
        <f t="shared" si="643"/>
        <v>1</v>
      </c>
      <c r="J4151">
        <f t="shared" si="644"/>
        <v>0</v>
      </c>
      <c r="K4151" t="s">
        <v>15</v>
      </c>
      <c r="L4151">
        <f t="shared" si="645"/>
        <v>1</v>
      </c>
      <c r="M4151" t="s">
        <v>16</v>
      </c>
      <c r="N4151">
        <f t="shared" si="646"/>
        <v>1</v>
      </c>
      <c r="O4151">
        <f t="shared" si="647"/>
        <v>0</v>
      </c>
      <c r="P4151">
        <v>59.11</v>
      </c>
      <c r="Q4151">
        <f t="shared" si="648"/>
        <v>-1.0388379388756053</v>
      </c>
      <c r="R4151">
        <v>20.7</v>
      </c>
      <c r="S4151">
        <f t="shared" si="649"/>
        <v>-1.0601685703550379</v>
      </c>
      <c r="T4151" s="8">
        <v>0</v>
      </c>
    </row>
    <row r="4152" spans="1:20" x14ac:dyDescent="0.35">
      <c r="A4152">
        <v>30</v>
      </c>
      <c r="B4152">
        <f t="shared" si="640"/>
        <v>-0.58497835404435483</v>
      </c>
      <c r="C4152">
        <v>0</v>
      </c>
      <c r="D4152">
        <v>0</v>
      </c>
      <c r="E4152" t="s">
        <v>13</v>
      </c>
      <c r="F4152">
        <f t="shared" si="641"/>
        <v>1</v>
      </c>
      <c r="G4152" t="s">
        <v>14</v>
      </c>
      <c r="H4152">
        <f t="shared" si="642"/>
        <v>1</v>
      </c>
      <c r="I4152">
        <f t="shared" si="643"/>
        <v>0</v>
      </c>
      <c r="J4152">
        <f t="shared" si="644"/>
        <v>0</v>
      </c>
      <c r="K4152" t="s">
        <v>19</v>
      </c>
      <c r="L4152">
        <f t="shared" si="645"/>
        <v>0</v>
      </c>
      <c r="M4152" t="s">
        <v>16</v>
      </c>
      <c r="N4152">
        <f t="shared" si="646"/>
        <v>1</v>
      </c>
      <c r="O4152">
        <f t="shared" si="647"/>
        <v>0</v>
      </c>
      <c r="P4152">
        <v>58.89</v>
      </c>
      <c r="Q4152">
        <f t="shared" si="648"/>
        <v>-1.0436966895755748</v>
      </c>
      <c r="R4152">
        <v>26.1</v>
      </c>
      <c r="S4152">
        <f t="shared" si="649"/>
        <v>-0.3587613695691777</v>
      </c>
      <c r="T4152" s="8">
        <v>0</v>
      </c>
    </row>
    <row r="4153" spans="1:20" x14ac:dyDescent="0.35">
      <c r="A4153">
        <v>8</v>
      </c>
      <c r="B4153">
        <f t="shared" si="640"/>
        <v>-1.5579804633191714</v>
      </c>
      <c r="C4153">
        <v>0</v>
      </c>
      <c r="D4153">
        <v>0</v>
      </c>
      <c r="E4153" t="s">
        <v>23</v>
      </c>
      <c r="F4153">
        <f t="shared" si="641"/>
        <v>0</v>
      </c>
      <c r="G4153" t="s">
        <v>26</v>
      </c>
      <c r="H4153">
        <f t="shared" si="642"/>
        <v>0</v>
      </c>
      <c r="I4153">
        <f t="shared" si="643"/>
        <v>0</v>
      </c>
      <c r="J4153">
        <f t="shared" si="644"/>
        <v>0</v>
      </c>
      <c r="K4153" t="s">
        <v>15</v>
      </c>
      <c r="L4153">
        <f t="shared" si="645"/>
        <v>1</v>
      </c>
      <c r="M4153" t="s">
        <v>21</v>
      </c>
      <c r="N4153">
        <f t="shared" si="646"/>
        <v>0</v>
      </c>
      <c r="O4153">
        <f t="shared" si="647"/>
        <v>0</v>
      </c>
      <c r="P4153">
        <v>129.66</v>
      </c>
      <c r="Q4153">
        <f t="shared" si="648"/>
        <v>0.51927506968282178</v>
      </c>
      <c r="R4153">
        <v>19.2</v>
      </c>
      <c r="S4153">
        <f t="shared" si="649"/>
        <v>-1.2550039039066656</v>
      </c>
      <c r="T4153" s="8">
        <v>0</v>
      </c>
    </row>
    <row r="4154" spans="1:20" x14ac:dyDescent="0.35">
      <c r="A4154">
        <v>55</v>
      </c>
      <c r="B4154">
        <f t="shared" si="640"/>
        <v>0.52070586104066396</v>
      </c>
      <c r="C4154">
        <v>0</v>
      </c>
      <c r="D4154">
        <v>0</v>
      </c>
      <c r="E4154" t="s">
        <v>13</v>
      </c>
      <c r="F4154">
        <f t="shared" si="641"/>
        <v>1</v>
      </c>
      <c r="G4154" t="s">
        <v>18</v>
      </c>
      <c r="H4154">
        <f t="shared" si="642"/>
        <v>0</v>
      </c>
      <c r="I4154">
        <f t="shared" si="643"/>
        <v>1</v>
      </c>
      <c r="J4154">
        <f t="shared" si="644"/>
        <v>0</v>
      </c>
      <c r="K4154" t="s">
        <v>19</v>
      </c>
      <c r="L4154">
        <f t="shared" si="645"/>
        <v>0</v>
      </c>
      <c r="M4154" t="s">
        <v>22</v>
      </c>
      <c r="N4154">
        <f t="shared" si="646"/>
        <v>0</v>
      </c>
      <c r="O4154">
        <f t="shared" si="647"/>
        <v>1</v>
      </c>
      <c r="P4154">
        <v>73.569999999999993</v>
      </c>
      <c r="Q4154">
        <f t="shared" si="648"/>
        <v>-0.71948550650487753</v>
      </c>
      <c r="R4154">
        <v>28</v>
      </c>
      <c r="S4154">
        <f t="shared" si="649"/>
        <v>-0.11196994707044942</v>
      </c>
      <c r="T4154" s="8">
        <v>0</v>
      </c>
    </row>
    <row r="4155" spans="1:20" x14ac:dyDescent="0.35">
      <c r="A4155">
        <v>79</v>
      </c>
      <c r="B4155">
        <f t="shared" si="640"/>
        <v>1.5821627075222819</v>
      </c>
      <c r="C4155">
        <v>1</v>
      </c>
      <c r="D4155">
        <v>0</v>
      </c>
      <c r="E4155" t="s">
        <v>13</v>
      </c>
      <c r="F4155">
        <f t="shared" si="641"/>
        <v>1</v>
      </c>
      <c r="G4155" t="s">
        <v>18</v>
      </c>
      <c r="H4155">
        <f t="shared" si="642"/>
        <v>0</v>
      </c>
      <c r="I4155">
        <f t="shared" si="643"/>
        <v>1</v>
      </c>
      <c r="J4155">
        <f t="shared" si="644"/>
        <v>0</v>
      </c>
      <c r="K4155" t="s">
        <v>15</v>
      </c>
      <c r="L4155">
        <f t="shared" si="645"/>
        <v>1</v>
      </c>
      <c r="M4155" t="s">
        <v>16</v>
      </c>
      <c r="N4155">
        <f t="shared" si="646"/>
        <v>1</v>
      </c>
      <c r="O4155">
        <f t="shared" si="647"/>
        <v>0</v>
      </c>
      <c r="P4155">
        <v>72.040000000000006</v>
      </c>
      <c r="Q4155">
        <f t="shared" si="648"/>
        <v>-0.75327590910012032</v>
      </c>
      <c r="R4155">
        <v>23.6</v>
      </c>
      <c r="S4155">
        <f t="shared" si="649"/>
        <v>-0.68348692548855727</v>
      </c>
      <c r="T4155" s="8">
        <v>0</v>
      </c>
    </row>
    <row r="4156" spans="1:20" x14ac:dyDescent="0.35">
      <c r="A4156">
        <v>49</v>
      </c>
      <c r="B4156">
        <f t="shared" si="640"/>
        <v>0.2553416494202595</v>
      </c>
      <c r="C4156">
        <v>0</v>
      </c>
      <c r="D4156">
        <v>0</v>
      </c>
      <c r="E4156" t="s">
        <v>13</v>
      </c>
      <c r="F4156">
        <f t="shared" si="641"/>
        <v>1</v>
      </c>
      <c r="G4156" t="s">
        <v>14</v>
      </c>
      <c r="H4156">
        <f t="shared" si="642"/>
        <v>1</v>
      </c>
      <c r="I4156">
        <f t="shared" si="643"/>
        <v>0</v>
      </c>
      <c r="J4156">
        <f t="shared" si="644"/>
        <v>0</v>
      </c>
      <c r="K4156" t="s">
        <v>19</v>
      </c>
      <c r="L4156">
        <f t="shared" si="645"/>
        <v>0</v>
      </c>
      <c r="M4156" t="s">
        <v>22</v>
      </c>
      <c r="N4156">
        <f t="shared" si="646"/>
        <v>0</v>
      </c>
      <c r="O4156">
        <f t="shared" si="647"/>
        <v>1</v>
      </c>
      <c r="P4156">
        <v>125.63</v>
      </c>
      <c r="Q4156">
        <f t="shared" si="648"/>
        <v>0.43027159095156076</v>
      </c>
      <c r="R4156">
        <v>57.2</v>
      </c>
      <c r="S4156">
        <f t="shared" si="649"/>
        <v>3.6808245460679041</v>
      </c>
      <c r="T4156" s="8">
        <v>0</v>
      </c>
    </row>
    <row r="4157" spans="1:20" x14ac:dyDescent="0.35">
      <c r="A4157">
        <v>53</v>
      </c>
      <c r="B4157">
        <f t="shared" si="640"/>
        <v>0.43225112383386249</v>
      </c>
      <c r="C4157">
        <v>1</v>
      </c>
      <c r="D4157">
        <v>0</v>
      </c>
      <c r="E4157" t="s">
        <v>13</v>
      </c>
      <c r="F4157">
        <f t="shared" si="641"/>
        <v>1</v>
      </c>
      <c r="G4157" t="s">
        <v>14</v>
      </c>
      <c r="H4157">
        <f t="shared" si="642"/>
        <v>1</v>
      </c>
      <c r="I4157">
        <f t="shared" si="643"/>
        <v>0</v>
      </c>
      <c r="J4157">
        <f t="shared" si="644"/>
        <v>0</v>
      </c>
      <c r="K4157" t="s">
        <v>19</v>
      </c>
      <c r="L4157">
        <f t="shared" si="645"/>
        <v>0</v>
      </c>
      <c r="M4157" t="s">
        <v>21</v>
      </c>
      <c r="N4157">
        <f t="shared" si="646"/>
        <v>0</v>
      </c>
      <c r="O4157">
        <f t="shared" si="647"/>
        <v>0</v>
      </c>
      <c r="P4157">
        <v>77.94</v>
      </c>
      <c r="Q4157">
        <f t="shared" si="648"/>
        <v>-0.62297304941911802</v>
      </c>
      <c r="R4157">
        <v>33</v>
      </c>
      <c r="S4157">
        <f t="shared" si="649"/>
        <v>0.53748116476830965</v>
      </c>
      <c r="T4157" s="8">
        <v>0</v>
      </c>
    </row>
    <row r="4158" spans="1:20" x14ac:dyDescent="0.35">
      <c r="A4158">
        <v>26</v>
      </c>
      <c r="B4158">
        <f t="shared" si="640"/>
        <v>-0.76188782845795777</v>
      </c>
      <c r="C4158">
        <v>0</v>
      </c>
      <c r="D4158">
        <v>0</v>
      </c>
      <c r="E4158" t="s">
        <v>13</v>
      </c>
      <c r="F4158">
        <f t="shared" si="641"/>
        <v>1</v>
      </c>
      <c r="G4158" t="s">
        <v>14</v>
      </c>
      <c r="H4158">
        <f t="shared" si="642"/>
        <v>1</v>
      </c>
      <c r="I4158">
        <f t="shared" si="643"/>
        <v>0</v>
      </c>
      <c r="J4158">
        <f t="shared" si="644"/>
        <v>0</v>
      </c>
      <c r="K4158" t="s">
        <v>15</v>
      </c>
      <c r="L4158">
        <f t="shared" si="645"/>
        <v>1</v>
      </c>
      <c r="M4158" t="s">
        <v>21</v>
      </c>
      <c r="N4158">
        <f t="shared" si="646"/>
        <v>0</v>
      </c>
      <c r="O4158">
        <f t="shared" si="647"/>
        <v>0</v>
      </c>
      <c r="P4158">
        <v>68.989999999999995</v>
      </c>
      <c r="Q4158">
        <f t="shared" si="648"/>
        <v>-0.82063586198606242</v>
      </c>
      <c r="R4158">
        <v>22.2</v>
      </c>
      <c r="S4158">
        <f t="shared" si="649"/>
        <v>-0.86533323680341012</v>
      </c>
      <c r="T4158" s="8">
        <v>0</v>
      </c>
    </row>
    <row r="4159" spans="1:20" x14ac:dyDescent="0.35">
      <c r="A4159">
        <v>14</v>
      </c>
      <c r="B4159">
        <f t="shared" si="640"/>
        <v>-1.2926162516987669</v>
      </c>
      <c r="C4159">
        <v>0</v>
      </c>
      <c r="D4159">
        <v>0</v>
      </c>
      <c r="E4159" t="s">
        <v>23</v>
      </c>
      <c r="F4159">
        <f t="shared" si="641"/>
        <v>0</v>
      </c>
      <c r="G4159" t="s">
        <v>26</v>
      </c>
      <c r="H4159">
        <f t="shared" si="642"/>
        <v>0</v>
      </c>
      <c r="I4159">
        <f t="shared" si="643"/>
        <v>0</v>
      </c>
      <c r="J4159">
        <f t="shared" si="644"/>
        <v>0</v>
      </c>
      <c r="K4159" t="s">
        <v>19</v>
      </c>
      <c r="L4159">
        <f t="shared" si="645"/>
        <v>0</v>
      </c>
      <c r="M4159" t="s">
        <v>21</v>
      </c>
      <c r="N4159">
        <f t="shared" si="646"/>
        <v>0</v>
      </c>
      <c r="O4159">
        <f t="shared" si="647"/>
        <v>0</v>
      </c>
      <c r="P4159">
        <v>111.76</v>
      </c>
      <c r="Q4159">
        <f t="shared" si="648"/>
        <v>0.12394944454893325</v>
      </c>
      <c r="R4159">
        <v>24.8</v>
      </c>
      <c r="S4159">
        <f t="shared" si="649"/>
        <v>-0.5276186586472551</v>
      </c>
      <c r="T4159" s="8">
        <v>0</v>
      </c>
    </row>
    <row r="4160" spans="1:20" x14ac:dyDescent="0.35">
      <c r="A4160">
        <v>25</v>
      </c>
      <c r="B4160">
        <f t="shared" si="640"/>
        <v>-0.80611519706135859</v>
      </c>
      <c r="C4160">
        <v>0</v>
      </c>
      <c r="D4160">
        <v>0</v>
      </c>
      <c r="E4160" t="s">
        <v>23</v>
      </c>
      <c r="F4160">
        <f t="shared" si="641"/>
        <v>0</v>
      </c>
      <c r="G4160" t="s">
        <v>14</v>
      </c>
      <c r="H4160">
        <f t="shared" si="642"/>
        <v>1</v>
      </c>
      <c r="I4160">
        <f t="shared" si="643"/>
        <v>0</v>
      </c>
      <c r="J4160">
        <f t="shared" si="644"/>
        <v>0</v>
      </c>
      <c r="K4160" t="s">
        <v>19</v>
      </c>
      <c r="L4160">
        <f t="shared" si="645"/>
        <v>0</v>
      </c>
      <c r="M4160" t="s">
        <v>21</v>
      </c>
      <c r="N4160">
        <f t="shared" si="646"/>
        <v>0</v>
      </c>
      <c r="O4160">
        <f t="shared" si="647"/>
        <v>0</v>
      </c>
      <c r="P4160">
        <v>65.36</v>
      </c>
      <c r="Q4160">
        <f t="shared" si="648"/>
        <v>-0.90080524853556043</v>
      </c>
      <c r="R4160">
        <v>24.7</v>
      </c>
      <c r="S4160">
        <f t="shared" si="649"/>
        <v>-0.54060768088403055</v>
      </c>
      <c r="T4160" s="8">
        <v>0</v>
      </c>
    </row>
    <row r="4161" spans="1:20" x14ac:dyDescent="0.35">
      <c r="A4161">
        <v>20</v>
      </c>
      <c r="B4161">
        <f t="shared" si="640"/>
        <v>-1.0272520400783622</v>
      </c>
      <c r="C4161">
        <v>0</v>
      </c>
      <c r="D4161">
        <v>0</v>
      </c>
      <c r="E4161" t="s">
        <v>23</v>
      </c>
      <c r="F4161">
        <f t="shared" si="641"/>
        <v>0</v>
      </c>
      <c r="G4161" t="s">
        <v>14</v>
      </c>
      <c r="H4161">
        <f t="shared" si="642"/>
        <v>1</v>
      </c>
      <c r="I4161">
        <f t="shared" si="643"/>
        <v>0</v>
      </c>
      <c r="J4161">
        <f t="shared" si="644"/>
        <v>0</v>
      </c>
      <c r="K4161" t="s">
        <v>15</v>
      </c>
      <c r="L4161">
        <f t="shared" si="645"/>
        <v>1</v>
      </c>
      <c r="M4161" t="s">
        <v>21</v>
      </c>
      <c r="N4161">
        <f t="shared" si="646"/>
        <v>0</v>
      </c>
      <c r="O4161">
        <f t="shared" si="647"/>
        <v>0</v>
      </c>
      <c r="P4161">
        <v>80.27</v>
      </c>
      <c r="Q4161">
        <f t="shared" si="648"/>
        <v>-0.57151446246034932</v>
      </c>
      <c r="R4161">
        <v>27.9</v>
      </c>
      <c r="S4161">
        <f t="shared" si="649"/>
        <v>-0.12495896930722479</v>
      </c>
      <c r="T4161" s="8">
        <v>0</v>
      </c>
    </row>
    <row r="4162" spans="1:20" x14ac:dyDescent="0.35">
      <c r="A4162">
        <v>18</v>
      </c>
      <c r="B4162">
        <f t="shared" si="640"/>
        <v>-1.1157067772851639</v>
      </c>
      <c r="C4162">
        <v>0</v>
      </c>
      <c r="D4162">
        <v>0</v>
      </c>
      <c r="E4162" t="s">
        <v>23</v>
      </c>
      <c r="F4162">
        <f t="shared" si="641"/>
        <v>0</v>
      </c>
      <c r="G4162" t="s">
        <v>27</v>
      </c>
      <c r="H4162">
        <f t="shared" si="642"/>
        <v>0</v>
      </c>
      <c r="I4162">
        <f t="shared" si="643"/>
        <v>0</v>
      </c>
      <c r="J4162">
        <f t="shared" si="644"/>
        <v>0</v>
      </c>
      <c r="K4162" t="s">
        <v>15</v>
      </c>
      <c r="L4162">
        <f t="shared" si="645"/>
        <v>1</v>
      </c>
      <c r="M4162" t="s">
        <v>21</v>
      </c>
      <c r="N4162">
        <f t="shared" si="646"/>
        <v>0</v>
      </c>
      <c r="O4162">
        <f t="shared" si="647"/>
        <v>0</v>
      </c>
      <c r="P4162">
        <v>81.73</v>
      </c>
      <c r="Q4162">
        <f t="shared" si="648"/>
        <v>-0.53927002599691465</v>
      </c>
      <c r="R4162">
        <v>21.6</v>
      </c>
      <c r="S4162">
        <f t="shared" si="649"/>
        <v>-0.94326737022406093</v>
      </c>
      <c r="T4162" s="8">
        <v>0</v>
      </c>
    </row>
    <row r="4163" spans="1:20" x14ac:dyDescent="0.35">
      <c r="A4163">
        <v>38</v>
      </c>
      <c r="B4163">
        <f t="shared" ref="B4163:B4226" si="650">(A4163-$V$1)/$V$2</f>
        <v>-0.23115940521714878</v>
      </c>
      <c r="C4163">
        <v>0</v>
      </c>
      <c r="D4163">
        <v>0</v>
      </c>
      <c r="E4163" t="s">
        <v>13</v>
      </c>
      <c r="F4163">
        <f t="shared" ref="F4163:F4226" si="651">IF(E4163="Yes",1,0)</f>
        <v>1</v>
      </c>
      <c r="G4163" t="s">
        <v>14</v>
      </c>
      <c r="H4163">
        <f t="shared" ref="H4163:H4226" si="652">IF(G4163="Private",1,0)</f>
        <v>1</v>
      </c>
      <c r="I4163">
        <f t="shared" ref="I4163:I4226" si="653">IF(G4163="Self-employed",1,0)</f>
        <v>0</v>
      </c>
      <c r="J4163">
        <f t="shared" ref="J4163:J4226" si="654">IF(G4163="Govt_job",1,0)</f>
        <v>0</v>
      </c>
      <c r="K4163" t="s">
        <v>19</v>
      </c>
      <c r="L4163">
        <f t="shared" ref="L4163:L4226" si="655">IF(K4163="Urban",1,0)</f>
        <v>0</v>
      </c>
      <c r="M4163" t="s">
        <v>22</v>
      </c>
      <c r="N4163">
        <f t="shared" ref="N4163:N4226" si="656">IF(M4163="formerly smoked",1,0)</f>
        <v>0</v>
      </c>
      <c r="O4163">
        <f t="shared" ref="O4163:O4226" si="657">IF(M4163="smokes",1,0)</f>
        <v>1</v>
      </c>
      <c r="P4163">
        <v>79.22</v>
      </c>
      <c r="Q4163">
        <f t="shared" ref="Q4163:Q4226" si="658">(P4163-$W$5)/$W$6</f>
        <v>-0.59470395443747681</v>
      </c>
      <c r="R4163">
        <v>34.799999999999997</v>
      </c>
      <c r="S4163">
        <f t="shared" ref="S4163:S4226" si="659">(R4163-$V$11)/$V$12</f>
        <v>0.77128356503026263</v>
      </c>
      <c r="T4163" s="8">
        <v>0</v>
      </c>
    </row>
    <row r="4164" spans="1:20" x14ac:dyDescent="0.35">
      <c r="A4164">
        <v>72</v>
      </c>
      <c r="B4164">
        <f t="shared" si="650"/>
        <v>1.2725711272984768</v>
      </c>
      <c r="C4164">
        <v>0</v>
      </c>
      <c r="D4164">
        <v>1</v>
      </c>
      <c r="E4164" t="s">
        <v>13</v>
      </c>
      <c r="F4164">
        <f t="shared" si="651"/>
        <v>1</v>
      </c>
      <c r="G4164" t="s">
        <v>18</v>
      </c>
      <c r="H4164">
        <f t="shared" si="652"/>
        <v>0</v>
      </c>
      <c r="I4164">
        <f t="shared" si="653"/>
        <v>1</v>
      </c>
      <c r="J4164">
        <f t="shared" si="654"/>
        <v>0</v>
      </c>
      <c r="K4164" t="s">
        <v>15</v>
      </c>
      <c r="L4164">
        <f t="shared" si="655"/>
        <v>1</v>
      </c>
      <c r="M4164" t="s">
        <v>22</v>
      </c>
      <c r="N4164">
        <f t="shared" si="656"/>
        <v>0</v>
      </c>
      <c r="O4164">
        <f t="shared" si="657"/>
        <v>1</v>
      </c>
      <c r="P4164">
        <v>142.63</v>
      </c>
      <c r="Q4164">
        <f t="shared" si="658"/>
        <v>0.80572050867648293</v>
      </c>
      <c r="R4164">
        <v>32.9</v>
      </c>
      <c r="S4164">
        <f t="shared" si="659"/>
        <v>0.52449214253153431</v>
      </c>
      <c r="T4164" s="8">
        <v>0</v>
      </c>
    </row>
    <row r="4165" spans="1:20" x14ac:dyDescent="0.35">
      <c r="A4165">
        <v>52</v>
      </c>
      <c r="B4165">
        <f t="shared" si="650"/>
        <v>0.38802375523046173</v>
      </c>
      <c r="C4165">
        <v>0</v>
      </c>
      <c r="D4165">
        <v>0</v>
      </c>
      <c r="E4165" t="s">
        <v>13</v>
      </c>
      <c r="F4165">
        <f t="shared" si="651"/>
        <v>1</v>
      </c>
      <c r="G4165" t="s">
        <v>14</v>
      </c>
      <c r="H4165">
        <f t="shared" si="652"/>
        <v>1</v>
      </c>
      <c r="I4165">
        <f t="shared" si="653"/>
        <v>0</v>
      </c>
      <c r="J4165">
        <f t="shared" si="654"/>
        <v>0</v>
      </c>
      <c r="K4165" t="s">
        <v>19</v>
      </c>
      <c r="L4165">
        <f t="shared" si="655"/>
        <v>0</v>
      </c>
      <c r="M4165" t="s">
        <v>22</v>
      </c>
      <c r="N4165">
        <f t="shared" si="656"/>
        <v>0</v>
      </c>
      <c r="O4165">
        <f t="shared" si="657"/>
        <v>1</v>
      </c>
      <c r="P4165">
        <v>97.05</v>
      </c>
      <c r="Q4165">
        <f t="shared" si="658"/>
        <v>-0.20092429543539667</v>
      </c>
      <c r="R4165">
        <v>28</v>
      </c>
      <c r="S4165">
        <f t="shared" si="659"/>
        <v>-0.11196994707044942</v>
      </c>
      <c r="T4165" s="8">
        <v>0</v>
      </c>
    </row>
    <row r="4166" spans="1:20" x14ac:dyDescent="0.35">
      <c r="A4166">
        <v>82</v>
      </c>
      <c r="B4166">
        <f t="shared" si="650"/>
        <v>1.7148448133324843</v>
      </c>
      <c r="C4166">
        <v>1</v>
      </c>
      <c r="D4166">
        <v>0</v>
      </c>
      <c r="E4166" t="s">
        <v>13</v>
      </c>
      <c r="F4166">
        <f t="shared" si="651"/>
        <v>1</v>
      </c>
      <c r="G4166" t="s">
        <v>14</v>
      </c>
      <c r="H4166">
        <f t="shared" si="652"/>
        <v>1</v>
      </c>
      <c r="I4166">
        <f t="shared" si="653"/>
        <v>0</v>
      </c>
      <c r="J4166">
        <f t="shared" si="654"/>
        <v>0</v>
      </c>
      <c r="K4166" t="s">
        <v>15</v>
      </c>
      <c r="L4166">
        <f t="shared" si="655"/>
        <v>1</v>
      </c>
      <c r="M4166" t="s">
        <v>16</v>
      </c>
      <c r="N4166">
        <f t="shared" si="656"/>
        <v>1</v>
      </c>
      <c r="O4166">
        <f t="shared" si="657"/>
        <v>0</v>
      </c>
      <c r="P4166">
        <v>222.52</v>
      </c>
      <c r="Q4166">
        <f t="shared" si="658"/>
        <v>2.5701095696790737</v>
      </c>
      <c r="R4166">
        <v>28.1</v>
      </c>
      <c r="S4166">
        <f t="shared" si="659"/>
        <v>-9.8980924833674058E-2</v>
      </c>
      <c r="T4166" s="8">
        <v>0</v>
      </c>
    </row>
    <row r="4167" spans="1:20" x14ac:dyDescent="0.35">
      <c r="A4167">
        <v>71</v>
      </c>
      <c r="B4167">
        <f t="shared" si="650"/>
        <v>1.2283437586950761</v>
      </c>
      <c r="C4167">
        <v>0</v>
      </c>
      <c r="D4167">
        <v>1</v>
      </c>
      <c r="E4167" t="s">
        <v>13</v>
      </c>
      <c r="F4167">
        <f t="shared" si="651"/>
        <v>1</v>
      </c>
      <c r="G4167" t="s">
        <v>14</v>
      </c>
      <c r="H4167">
        <f t="shared" si="652"/>
        <v>1</v>
      </c>
      <c r="I4167">
        <f t="shared" si="653"/>
        <v>0</v>
      </c>
      <c r="J4167">
        <f t="shared" si="654"/>
        <v>0</v>
      </c>
      <c r="K4167" t="s">
        <v>19</v>
      </c>
      <c r="L4167">
        <f t="shared" si="655"/>
        <v>0</v>
      </c>
      <c r="M4167" t="s">
        <v>22</v>
      </c>
      <c r="N4167">
        <f t="shared" si="656"/>
        <v>0</v>
      </c>
      <c r="O4167">
        <f t="shared" si="657"/>
        <v>1</v>
      </c>
      <c r="P4167">
        <v>70.38</v>
      </c>
      <c r="Q4167">
        <f t="shared" si="658"/>
        <v>-0.78993739165443644</v>
      </c>
      <c r="R4167">
        <v>25</v>
      </c>
      <c r="S4167">
        <f t="shared" si="659"/>
        <v>-0.50164061417370487</v>
      </c>
      <c r="T4167" s="8">
        <v>0</v>
      </c>
    </row>
    <row r="4168" spans="1:20" x14ac:dyDescent="0.35">
      <c r="A4168">
        <v>46</v>
      </c>
      <c r="B4168">
        <f t="shared" si="650"/>
        <v>0.12265954361005722</v>
      </c>
      <c r="C4168">
        <v>0</v>
      </c>
      <c r="D4168">
        <v>0</v>
      </c>
      <c r="E4168" t="s">
        <v>13</v>
      </c>
      <c r="F4168">
        <f t="shared" si="651"/>
        <v>1</v>
      </c>
      <c r="G4168" t="s">
        <v>14</v>
      </c>
      <c r="H4168">
        <f t="shared" si="652"/>
        <v>1</v>
      </c>
      <c r="I4168">
        <f t="shared" si="653"/>
        <v>0</v>
      </c>
      <c r="J4168">
        <f t="shared" si="654"/>
        <v>0</v>
      </c>
      <c r="K4168" t="s">
        <v>19</v>
      </c>
      <c r="L4168">
        <f t="shared" si="655"/>
        <v>0</v>
      </c>
      <c r="M4168" t="s">
        <v>16</v>
      </c>
      <c r="N4168">
        <f t="shared" si="656"/>
        <v>1</v>
      </c>
      <c r="O4168">
        <f t="shared" si="657"/>
        <v>0</v>
      </c>
      <c r="P4168">
        <v>114.46</v>
      </c>
      <c r="Q4168">
        <f t="shared" si="658"/>
        <v>0.1835795667758324</v>
      </c>
      <c r="R4168">
        <v>24.7</v>
      </c>
      <c r="S4168">
        <f t="shared" si="659"/>
        <v>-0.54060768088403055</v>
      </c>
      <c r="T4168" s="8">
        <v>0</v>
      </c>
    </row>
    <row r="4169" spans="1:20" x14ac:dyDescent="0.35">
      <c r="A4169">
        <v>33</v>
      </c>
      <c r="B4169">
        <f t="shared" si="650"/>
        <v>-0.45229624823415254</v>
      </c>
      <c r="C4169">
        <v>0</v>
      </c>
      <c r="D4169">
        <v>0</v>
      </c>
      <c r="E4169" t="s">
        <v>13</v>
      </c>
      <c r="F4169">
        <f t="shared" si="651"/>
        <v>1</v>
      </c>
      <c r="G4169" t="s">
        <v>14</v>
      </c>
      <c r="H4169">
        <f t="shared" si="652"/>
        <v>1</v>
      </c>
      <c r="I4169">
        <f t="shared" si="653"/>
        <v>0</v>
      </c>
      <c r="J4169">
        <f t="shared" si="654"/>
        <v>0</v>
      </c>
      <c r="K4169" t="s">
        <v>15</v>
      </c>
      <c r="L4169">
        <f t="shared" si="655"/>
        <v>1</v>
      </c>
      <c r="M4169" t="s">
        <v>21</v>
      </c>
      <c r="N4169">
        <f t="shared" si="656"/>
        <v>0</v>
      </c>
      <c r="O4169">
        <f t="shared" si="657"/>
        <v>0</v>
      </c>
      <c r="P4169">
        <v>64.62</v>
      </c>
      <c r="Q4169">
        <f t="shared" si="658"/>
        <v>-0.9171483190718217</v>
      </c>
      <c r="R4169">
        <v>27.3</v>
      </c>
      <c r="S4169">
        <f t="shared" si="659"/>
        <v>-0.20289310272787561</v>
      </c>
      <c r="T4169" s="8">
        <v>0</v>
      </c>
    </row>
    <row r="4170" spans="1:20" x14ac:dyDescent="0.35">
      <c r="A4170">
        <v>37</v>
      </c>
      <c r="B4170">
        <f t="shared" si="650"/>
        <v>-0.27538677382054955</v>
      </c>
      <c r="C4170">
        <v>0</v>
      </c>
      <c r="D4170">
        <v>0</v>
      </c>
      <c r="E4170" t="s">
        <v>13</v>
      </c>
      <c r="F4170">
        <f t="shared" si="651"/>
        <v>1</v>
      </c>
      <c r="G4170" t="s">
        <v>14</v>
      </c>
      <c r="H4170">
        <f t="shared" si="652"/>
        <v>1</v>
      </c>
      <c r="I4170">
        <f t="shared" si="653"/>
        <v>0</v>
      </c>
      <c r="J4170">
        <f t="shared" si="654"/>
        <v>0</v>
      </c>
      <c r="K4170" t="s">
        <v>15</v>
      </c>
      <c r="L4170">
        <f t="shared" si="655"/>
        <v>1</v>
      </c>
      <c r="M4170" t="s">
        <v>22</v>
      </c>
      <c r="N4170">
        <f t="shared" si="656"/>
        <v>0</v>
      </c>
      <c r="O4170">
        <f t="shared" si="657"/>
        <v>1</v>
      </c>
      <c r="P4170">
        <v>94.12</v>
      </c>
      <c r="Q4170">
        <f t="shared" si="658"/>
        <v>-0.26563402066680958</v>
      </c>
      <c r="R4170">
        <v>34.200000000000003</v>
      </c>
      <c r="S4170">
        <f t="shared" si="659"/>
        <v>0.69334943160961227</v>
      </c>
      <c r="T4170" s="8">
        <v>0</v>
      </c>
    </row>
    <row r="4171" spans="1:20" x14ac:dyDescent="0.35">
      <c r="A4171">
        <v>54</v>
      </c>
      <c r="B4171">
        <f t="shared" si="650"/>
        <v>0.47647849243726326</v>
      </c>
      <c r="C4171">
        <v>0</v>
      </c>
      <c r="D4171">
        <v>0</v>
      </c>
      <c r="E4171" t="s">
        <v>13</v>
      </c>
      <c r="F4171">
        <f t="shared" si="651"/>
        <v>1</v>
      </c>
      <c r="G4171" t="s">
        <v>14</v>
      </c>
      <c r="H4171">
        <f t="shared" si="652"/>
        <v>1</v>
      </c>
      <c r="I4171">
        <f t="shared" si="653"/>
        <v>0</v>
      </c>
      <c r="J4171">
        <f t="shared" si="654"/>
        <v>0</v>
      </c>
      <c r="K4171" t="s">
        <v>19</v>
      </c>
      <c r="L4171">
        <f t="shared" si="655"/>
        <v>0</v>
      </c>
      <c r="M4171" t="s">
        <v>22</v>
      </c>
      <c r="N4171">
        <f t="shared" si="656"/>
        <v>0</v>
      </c>
      <c r="O4171">
        <f t="shared" si="657"/>
        <v>1</v>
      </c>
      <c r="P4171">
        <v>70.19</v>
      </c>
      <c r="Q4171">
        <f t="shared" si="658"/>
        <v>-0.79413358544077373</v>
      </c>
      <c r="R4171">
        <v>39.1</v>
      </c>
      <c r="S4171">
        <f t="shared" si="659"/>
        <v>1.329811521211596</v>
      </c>
      <c r="T4171" s="8">
        <v>0</v>
      </c>
    </row>
    <row r="4172" spans="1:20" x14ac:dyDescent="0.35">
      <c r="A4172">
        <v>5</v>
      </c>
      <c r="B4172">
        <f t="shared" si="650"/>
        <v>-1.6906625691293735</v>
      </c>
      <c r="C4172">
        <v>0</v>
      </c>
      <c r="D4172">
        <v>0</v>
      </c>
      <c r="E4172" t="s">
        <v>23</v>
      </c>
      <c r="F4172">
        <f t="shared" si="651"/>
        <v>0</v>
      </c>
      <c r="G4172" t="s">
        <v>26</v>
      </c>
      <c r="H4172">
        <f t="shared" si="652"/>
        <v>0</v>
      </c>
      <c r="I4172">
        <f t="shared" si="653"/>
        <v>0</v>
      </c>
      <c r="J4172">
        <f t="shared" si="654"/>
        <v>0</v>
      </c>
      <c r="K4172" t="s">
        <v>15</v>
      </c>
      <c r="L4172">
        <f t="shared" si="655"/>
        <v>1</v>
      </c>
      <c r="M4172" t="s">
        <v>21</v>
      </c>
      <c r="N4172">
        <f t="shared" si="656"/>
        <v>0</v>
      </c>
      <c r="O4172">
        <f t="shared" si="657"/>
        <v>0</v>
      </c>
      <c r="P4172">
        <v>55.35</v>
      </c>
      <c r="Q4172">
        <f t="shared" si="658"/>
        <v>-1.1218784053841764</v>
      </c>
      <c r="R4172">
        <v>22.7</v>
      </c>
      <c r="S4172">
        <f t="shared" si="659"/>
        <v>-0.80038812561953421</v>
      </c>
      <c r="T4172" s="8">
        <v>0</v>
      </c>
    </row>
    <row r="4173" spans="1:20" x14ac:dyDescent="0.35">
      <c r="A4173">
        <v>45</v>
      </c>
      <c r="B4173">
        <f t="shared" si="650"/>
        <v>7.8432175006656474E-2</v>
      </c>
      <c r="C4173">
        <v>0</v>
      </c>
      <c r="D4173">
        <v>0</v>
      </c>
      <c r="E4173" t="s">
        <v>13</v>
      </c>
      <c r="F4173">
        <f t="shared" si="651"/>
        <v>1</v>
      </c>
      <c r="G4173" t="s">
        <v>14</v>
      </c>
      <c r="H4173">
        <f t="shared" si="652"/>
        <v>1</v>
      </c>
      <c r="I4173">
        <f t="shared" si="653"/>
        <v>0</v>
      </c>
      <c r="J4173">
        <f t="shared" si="654"/>
        <v>0</v>
      </c>
      <c r="K4173" t="s">
        <v>15</v>
      </c>
      <c r="L4173">
        <f t="shared" si="655"/>
        <v>1</v>
      </c>
      <c r="M4173" t="s">
        <v>16</v>
      </c>
      <c r="N4173">
        <f t="shared" si="656"/>
        <v>1</v>
      </c>
      <c r="O4173">
        <f t="shared" si="657"/>
        <v>0</v>
      </c>
      <c r="P4173">
        <v>115.52</v>
      </c>
      <c r="Q4173">
        <f t="shared" si="658"/>
        <v>0.20698991105750408</v>
      </c>
      <c r="R4173">
        <v>33.9</v>
      </c>
      <c r="S4173">
        <f t="shared" si="659"/>
        <v>0.65438236489928614</v>
      </c>
      <c r="T4173" s="8">
        <v>0</v>
      </c>
    </row>
    <row r="4174" spans="1:20" x14ac:dyDescent="0.35">
      <c r="A4174">
        <v>14</v>
      </c>
      <c r="B4174">
        <f t="shared" si="650"/>
        <v>-1.2926162516987669</v>
      </c>
      <c r="C4174">
        <v>0</v>
      </c>
      <c r="D4174">
        <v>0</v>
      </c>
      <c r="E4174" t="s">
        <v>23</v>
      </c>
      <c r="F4174">
        <f t="shared" si="651"/>
        <v>0</v>
      </c>
      <c r="G4174" t="s">
        <v>26</v>
      </c>
      <c r="H4174">
        <f t="shared" si="652"/>
        <v>0</v>
      </c>
      <c r="I4174">
        <f t="shared" si="653"/>
        <v>0</v>
      </c>
      <c r="J4174">
        <f t="shared" si="654"/>
        <v>0</v>
      </c>
      <c r="K4174" t="s">
        <v>15</v>
      </c>
      <c r="L4174">
        <f t="shared" si="655"/>
        <v>1</v>
      </c>
      <c r="M4174" t="s">
        <v>21</v>
      </c>
      <c r="N4174">
        <f t="shared" si="656"/>
        <v>0</v>
      </c>
      <c r="O4174">
        <f t="shared" si="657"/>
        <v>0</v>
      </c>
      <c r="P4174">
        <v>60.7</v>
      </c>
      <c r="Q4174">
        <f t="shared" si="658"/>
        <v>-1.0037224224530978</v>
      </c>
      <c r="R4174">
        <v>18.600000000000001</v>
      </c>
      <c r="S4174">
        <f t="shared" si="659"/>
        <v>-1.3329380373273163</v>
      </c>
      <c r="T4174" s="8">
        <v>0</v>
      </c>
    </row>
    <row r="4175" spans="1:20" x14ac:dyDescent="0.35">
      <c r="A4175">
        <v>5</v>
      </c>
      <c r="B4175">
        <f t="shared" si="650"/>
        <v>-1.6906625691293735</v>
      </c>
      <c r="C4175">
        <v>0</v>
      </c>
      <c r="D4175">
        <v>0</v>
      </c>
      <c r="E4175" t="s">
        <v>23</v>
      </c>
      <c r="F4175">
        <f t="shared" si="651"/>
        <v>0</v>
      </c>
      <c r="G4175" t="s">
        <v>26</v>
      </c>
      <c r="H4175">
        <f t="shared" si="652"/>
        <v>0</v>
      </c>
      <c r="I4175">
        <f t="shared" si="653"/>
        <v>0</v>
      </c>
      <c r="J4175">
        <f t="shared" si="654"/>
        <v>0</v>
      </c>
      <c r="K4175" t="s">
        <v>15</v>
      </c>
      <c r="L4175">
        <f t="shared" si="655"/>
        <v>1</v>
      </c>
      <c r="M4175" t="s">
        <v>21</v>
      </c>
      <c r="N4175">
        <f t="shared" si="656"/>
        <v>0</v>
      </c>
      <c r="O4175">
        <f t="shared" si="657"/>
        <v>0</v>
      </c>
      <c r="P4175">
        <v>69.239999999999995</v>
      </c>
      <c r="Q4175">
        <f t="shared" si="658"/>
        <v>-0.81511455437246061</v>
      </c>
      <c r="R4175">
        <v>16.7</v>
      </c>
      <c r="S4175">
        <f t="shared" si="659"/>
        <v>-1.5797294598260452</v>
      </c>
      <c r="T4175" s="8">
        <v>0</v>
      </c>
    </row>
    <row r="4176" spans="1:20" x14ac:dyDescent="0.35">
      <c r="A4176">
        <v>35</v>
      </c>
      <c r="B4176">
        <f t="shared" si="650"/>
        <v>-0.36384151102735102</v>
      </c>
      <c r="C4176">
        <v>0</v>
      </c>
      <c r="D4176">
        <v>0</v>
      </c>
      <c r="E4176" t="s">
        <v>13</v>
      </c>
      <c r="F4176">
        <f t="shared" si="651"/>
        <v>1</v>
      </c>
      <c r="G4176" t="s">
        <v>18</v>
      </c>
      <c r="H4176">
        <f t="shared" si="652"/>
        <v>0</v>
      </c>
      <c r="I4176">
        <f t="shared" si="653"/>
        <v>1</v>
      </c>
      <c r="J4176">
        <f t="shared" si="654"/>
        <v>0</v>
      </c>
      <c r="K4176" t="s">
        <v>15</v>
      </c>
      <c r="L4176">
        <f t="shared" si="655"/>
        <v>1</v>
      </c>
      <c r="M4176" t="s">
        <v>21</v>
      </c>
      <c r="N4176">
        <f t="shared" si="656"/>
        <v>0</v>
      </c>
      <c r="O4176">
        <f t="shared" si="657"/>
        <v>0</v>
      </c>
      <c r="P4176">
        <v>103.29</v>
      </c>
      <c r="Q4176">
        <f t="shared" si="658"/>
        <v>-6.3112457399895613E-2</v>
      </c>
      <c r="R4176">
        <v>20.6</v>
      </c>
      <c r="S4176">
        <f t="shared" si="659"/>
        <v>-1.0731575925918126</v>
      </c>
      <c r="T4176" s="8">
        <v>0</v>
      </c>
    </row>
    <row r="4177" spans="1:20" x14ac:dyDescent="0.35">
      <c r="A4177">
        <v>20</v>
      </c>
      <c r="B4177">
        <f t="shared" si="650"/>
        <v>-1.0272520400783622</v>
      </c>
      <c r="C4177">
        <v>0</v>
      </c>
      <c r="D4177">
        <v>0</v>
      </c>
      <c r="E4177" t="s">
        <v>13</v>
      </c>
      <c r="F4177">
        <f t="shared" si="651"/>
        <v>1</v>
      </c>
      <c r="G4177" t="s">
        <v>14</v>
      </c>
      <c r="H4177">
        <f t="shared" si="652"/>
        <v>1</v>
      </c>
      <c r="I4177">
        <f t="shared" si="653"/>
        <v>0</v>
      </c>
      <c r="J4177">
        <f t="shared" si="654"/>
        <v>0</v>
      </c>
      <c r="K4177" t="s">
        <v>19</v>
      </c>
      <c r="L4177">
        <f t="shared" si="655"/>
        <v>0</v>
      </c>
      <c r="M4177" t="s">
        <v>21</v>
      </c>
      <c r="N4177">
        <f t="shared" si="656"/>
        <v>0</v>
      </c>
      <c r="O4177">
        <f t="shared" si="657"/>
        <v>0</v>
      </c>
      <c r="P4177">
        <v>92.74</v>
      </c>
      <c r="Q4177">
        <f t="shared" si="658"/>
        <v>-0.29611163869389173</v>
      </c>
      <c r="R4177">
        <v>20.100000000000001</v>
      </c>
      <c r="S4177">
        <f t="shared" si="659"/>
        <v>-1.1381027037756886</v>
      </c>
      <c r="T4177" s="8">
        <v>0</v>
      </c>
    </row>
    <row r="4178" spans="1:20" x14ac:dyDescent="0.35">
      <c r="A4178">
        <v>51</v>
      </c>
      <c r="B4178">
        <f t="shared" si="650"/>
        <v>0.34379638662706097</v>
      </c>
      <c r="C4178">
        <v>0</v>
      </c>
      <c r="D4178">
        <v>0</v>
      </c>
      <c r="E4178" t="s">
        <v>13</v>
      </c>
      <c r="F4178">
        <f t="shared" si="651"/>
        <v>1</v>
      </c>
      <c r="G4178" t="s">
        <v>14</v>
      </c>
      <c r="H4178">
        <f t="shared" si="652"/>
        <v>1</v>
      </c>
      <c r="I4178">
        <f t="shared" si="653"/>
        <v>0</v>
      </c>
      <c r="J4178">
        <f t="shared" si="654"/>
        <v>0</v>
      </c>
      <c r="K4178" t="s">
        <v>19</v>
      </c>
      <c r="L4178">
        <f t="shared" si="655"/>
        <v>0</v>
      </c>
      <c r="M4178" t="s">
        <v>21</v>
      </c>
      <c r="N4178">
        <f t="shared" si="656"/>
        <v>0</v>
      </c>
      <c r="O4178">
        <f t="shared" si="657"/>
        <v>0</v>
      </c>
      <c r="P4178">
        <v>232.64</v>
      </c>
      <c r="Q4178">
        <f t="shared" si="658"/>
        <v>2.7936121018776738</v>
      </c>
      <c r="R4178">
        <v>45.2</v>
      </c>
      <c r="S4178">
        <f t="shared" si="659"/>
        <v>2.1221418776548822</v>
      </c>
      <c r="T4178" s="8">
        <v>0</v>
      </c>
    </row>
    <row r="4179" spans="1:20" x14ac:dyDescent="0.35">
      <c r="A4179">
        <v>40</v>
      </c>
      <c r="B4179">
        <f t="shared" si="650"/>
        <v>-0.14270466801034729</v>
      </c>
      <c r="C4179">
        <v>0</v>
      </c>
      <c r="D4179">
        <v>0</v>
      </c>
      <c r="E4179" t="s">
        <v>13</v>
      </c>
      <c r="F4179">
        <f t="shared" si="651"/>
        <v>1</v>
      </c>
      <c r="G4179" t="s">
        <v>25</v>
      </c>
      <c r="H4179">
        <f t="shared" si="652"/>
        <v>0</v>
      </c>
      <c r="I4179">
        <f t="shared" si="653"/>
        <v>0</v>
      </c>
      <c r="J4179">
        <f t="shared" si="654"/>
        <v>1</v>
      </c>
      <c r="K4179" t="s">
        <v>15</v>
      </c>
      <c r="L4179">
        <f t="shared" si="655"/>
        <v>1</v>
      </c>
      <c r="M4179" t="s">
        <v>22</v>
      </c>
      <c r="N4179">
        <f t="shared" si="656"/>
        <v>0</v>
      </c>
      <c r="O4179">
        <f t="shared" si="657"/>
        <v>1</v>
      </c>
      <c r="P4179">
        <v>82.46</v>
      </c>
      <c r="Q4179">
        <f t="shared" si="658"/>
        <v>-0.52314780776519765</v>
      </c>
      <c r="R4179">
        <v>25.3</v>
      </c>
      <c r="S4179">
        <f t="shared" si="659"/>
        <v>-0.46267354746337924</v>
      </c>
      <c r="T4179" s="8">
        <v>0</v>
      </c>
    </row>
    <row r="4180" spans="1:20" x14ac:dyDescent="0.35">
      <c r="A4180">
        <v>79</v>
      </c>
      <c r="B4180">
        <f t="shared" si="650"/>
        <v>1.5821627075222819</v>
      </c>
      <c r="C4180">
        <v>0</v>
      </c>
      <c r="D4180">
        <v>0</v>
      </c>
      <c r="E4180" t="s">
        <v>13</v>
      </c>
      <c r="F4180">
        <f t="shared" si="651"/>
        <v>1</v>
      </c>
      <c r="G4180" t="s">
        <v>25</v>
      </c>
      <c r="H4180">
        <f t="shared" si="652"/>
        <v>0</v>
      </c>
      <c r="I4180">
        <f t="shared" si="653"/>
        <v>0</v>
      </c>
      <c r="J4180">
        <f t="shared" si="654"/>
        <v>1</v>
      </c>
      <c r="K4180" t="s">
        <v>15</v>
      </c>
      <c r="L4180">
        <f t="shared" si="655"/>
        <v>1</v>
      </c>
      <c r="M4180" t="s">
        <v>21</v>
      </c>
      <c r="N4180">
        <f t="shared" si="656"/>
        <v>0</v>
      </c>
      <c r="O4180">
        <f t="shared" si="657"/>
        <v>0</v>
      </c>
      <c r="P4180">
        <v>63.57</v>
      </c>
      <c r="Q4180">
        <f t="shared" si="658"/>
        <v>-0.94033781104894931</v>
      </c>
      <c r="R4180">
        <v>32.4</v>
      </c>
      <c r="S4180">
        <f t="shared" si="659"/>
        <v>0.4595470313476584</v>
      </c>
      <c r="T4180" s="8">
        <v>0</v>
      </c>
    </row>
    <row r="4181" spans="1:20" x14ac:dyDescent="0.35">
      <c r="A4181">
        <v>61</v>
      </c>
      <c r="B4181">
        <f t="shared" si="650"/>
        <v>0.78607007266106854</v>
      </c>
      <c r="C4181">
        <v>0</v>
      </c>
      <c r="D4181">
        <v>0</v>
      </c>
      <c r="E4181" t="s">
        <v>13</v>
      </c>
      <c r="F4181">
        <f t="shared" si="651"/>
        <v>1</v>
      </c>
      <c r="G4181" t="s">
        <v>18</v>
      </c>
      <c r="H4181">
        <f t="shared" si="652"/>
        <v>0</v>
      </c>
      <c r="I4181">
        <f t="shared" si="653"/>
        <v>1</v>
      </c>
      <c r="J4181">
        <f t="shared" si="654"/>
        <v>0</v>
      </c>
      <c r="K4181" t="s">
        <v>15</v>
      </c>
      <c r="L4181">
        <f t="shared" si="655"/>
        <v>1</v>
      </c>
      <c r="M4181" t="s">
        <v>21</v>
      </c>
      <c r="N4181">
        <f t="shared" si="656"/>
        <v>0</v>
      </c>
      <c r="O4181">
        <f t="shared" si="657"/>
        <v>0</v>
      </c>
      <c r="P4181">
        <v>73.239999999999995</v>
      </c>
      <c r="Q4181">
        <f t="shared" si="658"/>
        <v>-0.72677363255483185</v>
      </c>
      <c r="R4181">
        <v>34.9</v>
      </c>
      <c r="S4181">
        <f t="shared" si="659"/>
        <v>0.78427258726703797</v>
      </c>
      <c r="T4181" s="8">
        <v>0</v>
      </c>
    </row>
    <row r="4182" spans="1:20" x14ac:dyDescent="0.35">
      <c r="A4182">
        <v>33</v>
      </c>
      <c r="B4182">
        <f t="shared" si="650"/>
        <v>-0.45229624823415254</v>
      </c>
      <c r="C4182">
        <v>0</v>
      </c>
      <c r="D4182">
        <v>0</v>
      </c>
      <c r="E4182" t="s">
        <v>13</v>
      </c>
      <c r="F4182">
        <f t="shared" si="651"/>
        <v>1</v>
      </c>
      <c r="G4182" t="s">
        <v>14</v>
      </c>
      <c r="H4182">
        <f t="shared" si="652"/>
        <v>1</v>
      </c>
      <c r="I4182">
        <f t="shared" si="653"/>
        <v>0</v>
      </c>
      <c r="J4182">
        <f t="shared" si="654"/>
        <v>0</v>
      </c>
      <c r="K4182" t="s">
        <v>15</v>
      </c>
      <c r="L4182">
        <f t="shared" si="655"/>
        <v>1</v>
      </c>
      <c r="M4182" t="s">
        <v>22</v>
      </c>
      <c r="N4182">
        <f t="shared" si="656"/>
        <v>0</v>
      </c>
      <c r="O4182">
        <f t="shared" si="657"/>
        <v>1</v>
      </c>
      <c r="P4182">
        <v>78.430000000000007</v>
      </c>
      <c r="Q4182">
        <f t="shared" si="658"/>
        <v>-0.61215128649645834</v>
      </c>
      <c r="R4182">
        <v>43.7</v>
      </c>
      <c r="S4182">
        <f t="shared" si="659"/>
        <v>1.9273065441032546</v>
      </c>
      <c r="T4182" s="8">
        <v>0</v>
      </c>
    </row>
    <row r="4183" spans="1:20" x14ac:dyDescent="0.35">
      <c r="A4183">
        <v>27</v>
      </c>
      <c r="B4183">
        <f t="shared" si="650"/>
        <v>-0.71766045985455706</v>
      </c>
      <c r="C4183">
        <v>0</v>
      </c>
      <c r="D4183">
        <v>0</v>
      </c>
      <c r="E4183" t="s">
        <v>13</v>
      </c>
      <c r="F4183">
        <f t="shared" si="651"/>
        <v>1</v>
      </c>
      <c r="G4183" t="s">
        <v>14</v>
      </c>
      <c r="H4183">
        <f t="shared" si="652"/>
        <v>1</v>
      </c>
      <c r="I4183">
        <f t="shared" si="653"/>
        <v>0</v>
      </c>
      <c r="J4183">
        <f t="shared" si="654"/>
        <v>0</v>
      </c>
      <c r="K4183" t="s">
        <v>15</v>
      </c>
      <c r="L4183">
        <f t="shared" si="655"/>
        <v>1</v>
      </c>
      <c r="M4183" t="s">
        <v>22</v>
      </c>
      <c r="N4183">
        <f t="shared" si="656"/>
        <v>0</v>
      </c>
      <c r="O4183">
        <f t="shared" si="657"/>
        <v>1</v>
      </c>
      <c r="P4183">
        <v>57.46</v>
      </c>
      <c r="Q4183">
        <f t="shared" si="658"/>
        <v>-1.0752785691253772</v>
      </c>
      <c r="R4183">
        <v>23</v>
      </c>
      <c r="S4183">
        <f t="shared" si="659"/>
        <v>-0.76142105890920853</v>
      </c>
      <c r="T4183" s="8">
        <v>0</v>
      </c>
    </row>
    <row r="4184" spans="1:20" x14ac:dyDescent="0.35">
      <c r="A4184">
        <v>28</v>
      </c>
      <c r="B4184">
        <f t="shared" si="650"/>
        <v>-0.67343309125115636</v>
      </c>
      <c r="C4184">
        <v>0</v>
      </c>
      <c r="D4184">
        <v>0</v>
      </c>
      <c r="E4184" t="s">
        <v>23</v>
      </c>
      <c r="F4184">
        <f t="shared" si="651"/>
        <v>0</v>
      </c>
      <c r="G4184" t="s">
        <v>14</v>
      </c>
      <c r="H4184">
        <f t="shared" si="652"/>
        <v>1</v>
      </c>
      <c r="I4184">
        <f t="shared" si="653"/>
        <v>0</v>
      </c>
      <c r="J4184">
        <f t="shared" si="654"/>
        <v>0</v>
      </c>
      <c r="K4184" t="s">
        <v>19</v>
      </c>
      <c r="L4184">
        <f t="shared" si="655"/>
        <v>0</v>
      </c>
      <c r="M4184" t="s">
        <v>21</v>
      </c>
      <c r="N4184">
        <f t="shared" si="656"/>
        <v>0</v>
      </c>
      <c r="O4184">
        <f t="shared" si="657"/>
        <v>0</v>
      </c>
      <c r="P4184">
        <v>104.16</v>
      </c>
      <c r="Q4184">
        <f t="shared" si="658"/>
        <v>-4.3898306904561576E-2</v>
      </c>
      <c r="R4184">
        <v>21.5</v>
      </c>
      <c r="S4184">
        <f t="shared" si="659"/>
        <v>-0.95625639246083627</v>
      </c>
      <c r="T4184" s="8">
        <v>0</v>
      </c>
    </row>
    <row r="4185" spans="1:20" x14ac:dyDescent="0.35">
      <c r="A4185">
        <v>67</v>
      </c>
      <c r="B4185">
        <f t="shared" si="650"/>
        <v>1.051434284281473</v>
      </c>
      <c r="C4185">
        <v>0</v>
      </c>
      <c r="D4185">
        <v>0</v>
      </c>
      <c r="E4185" t="s">
        <v>13</v>
      </c>
      <c r="F4185">
        <f t="shared" si="651"/>
        <v>1</v>
      </c>
      <c r="G4185" t="s">
        <v>18</v>
      </c>
      <c r="H4185">
        <f t="shared" si="652"/>
        <v>0</v>
      </c>
      <c r="I4185">
        <f t="shared" si="653"/>
        <v>1</v>
      </c>
      <c r="J4185">
        <f t="shared" si="654"/>
        <v>0</v>
      </c>
      <c r="K4185" t="s">
        <v>19</v>
      </c>
      <c r="L4185">
        <f t="shared" si="655"/>
        <v>0</v>
      </c>
      <c r="M4185" t="s">
        <v>21</v>
      </c>
      <c r="N4185">
        <f t="shared" si="656"/>
        <v>0</v>
      </c>
      <c r="O4185">
        <f t="shared" si="657"/>
        <v>0</v>
      </c>
      <c r="P4185">
        <v>110.42</v>
      </c>
      <c r="Q4185">
        <f t="shared" si="658"/>
        <v>9.4355235740027535E-2</v>
      </c>
      <c r="R4185">
        <v>24.9</v>
      </c>
      <c r="S4185">
        <f t="shared" si="659"/>
        <v>-0.51462963641048021</v>
      </c>
      <c r="T4185" s="8">
        <v>0</v>
      </c>
    </row>
    <row r="4186" spans="1:20" x14ac:dyDescent="0.35">
      <c r="A4186">
        <v>35</v>
      </c>
      <c r="B4186">
        <f t="shared" si="650"/>
        <v>-0.36384151102735102</v>
      </c>
      <c r="C4186">
        <v>0</v>
      </c>
      <c r="D4186">
        <v>0</v>
      </c>
      <c r="E4186" t="s">
        <v>13</v>
      </c>
      <c r="F4186">
        <f t="shared" si="651"/>
        <v>1</v>
      </c>
      <c r="G4186" t="s">
        <v>14</v>
      </c>
      <c r="H4186">
        <f t="shared" si="652"/>
        <v>1</v>
      </c>
      <c r="I4186">
        <f t="shared" si="653"/>
        <v>0</v>
      </c>
      <c r="J4186">
        <f t="shared" si="654"/>
        <v>0</v>
      </c>
      <c r="K4186" t="s">
        <v>19</v>
      </c>
      <c r="L4186">
        <f t="shared" si="655"/>
        <v>0</v>
      </c>
      <c r="M4186" t="s">
        <v>21</v>
      </c>
      <c r="N4186">
        <f t="shared" si="656"/>
        <v>0</v>
      </c>
      <c r="O4186">
        <f t="shared" si="657"/>
        <v>0</v>
      </c>
      <c r="P4186">
        <v>119.4</v>
      </c>
      <c r="Q4186">
        <f t="shared" si="658"/>
        <v>0.29268060522060418</v>
      </c>
      <c r="R4186">
        <v>22.9</v>
      </c>
      <c r="S4186">
        <f t="shared" si="659"/>
        <v>-0.77441008114598386</v>
      </c>
      <c r="T4186" s="8">
        <v>0</v>
      </c>
    </row>
    <row r="4187" spans="1:20" x14ac:dyDescent="0.35">
      <c r="A4187">
        <v>78</v>
      </c>
      <c r="B4187">
        <f t="shared" si="650"/>
        <v>1.5379353389188812</v>
      </c>
      <c r="C4187">
        <v>0</v>
      </c>
      <c r="D4187">
        <v>0</v>
      </c>
      <c r="E4187" t="s">
        <v>13</v>
      </c>
      <c r="F4187">
        <f t="shared" si="651"/>
        <v>1</v>
      </c>
      <c r="G4187" t="s">
        <v>14</v>
      </c>
      <c r="H4187">
        <f t="shared" si="652"/>
        <v>1</v>
      </c>
      <c r="I4187">
        <f t="shared" si="653"/>
        <v>0</v>
      </c>
      <c r="J4187">
        <f t="shared" si="654"/>
        <v>0</v>
      </c>
      <c r="K4187" t="s">
        <v>15</v>
      </c>
      <c r="L4187">
        <f t="shared" si="655"/>
        <v>1</v>
      </c>
      <c r="M4187" t="s">
        <v>21</v>
      </c>
      <c r="N4187">
        <f t="shared" si="656"/>
        <v>0</v>
      </c>
      <c r="O4187">
        <f t="shared" si="657"/>
        <v>0</v>
      </c>
      <c r="P4187">
        <v>119.13</v>
      </c>
      <c r="Q4187">
        <f t="shared" si="658"/>
        <v>0.28671759299791399</v>
      </c>
      <c r="R4187">
        <v>25</v>
      </c>
      <c r="S4187">
        <f t="shared" si="659"/>
        <v>-0.50164061417370487</v>
      </c>
      <c r="T4187" s="8">
        <v>0</v>
      </c>
    </row>
    <row r="4188" spans="1:20" x14ac:dyDescent="0.35">
      <c r="A4188">
        <v>20</v>
      </c>
      <c r="B4188">
        <f t="shared" si="650"/>
        <v>-1.0272520400783622</v>
      </c>
      <c r="C4188">
        <v>0</v>
      </c>
      <c r="D4188">
        <v>0</v>
      </c>
      <c r="E4188" t="s">
        <v>23</v>
      </c>
      <c r="F4188">
        <f t="shared" si="651"/>
        <v>0</v>
      </c>
      <c r="G4188" t="s">
        <v>14</v>
      </c>
      <c r="H4188">
        <f t="shared" si="652"/>
        <v>1</v>
      </c>
      <c r="I4188">
        <f t="shared" si="653"/>
        <v>0</v>
      </c>
      <c r="J4188">
        <f t="shared" si="654"/>
        <v>0</v>
      </c>
      <c r="K4188" t="s">
        <v>19</v>
      </c>
      <c r="L4188">
        <f t="shared" si="655"/>
        <v>0</v>
      </c>
      <c r="M4188" t="s">
        <v>21</v>
      </c>
      <c r="N4188">
        <f t="shared" si="656"/>
        <v>0</v>
      </c>
      <c r="O4188">
        <f t="shared" si="657"/>
        <v>0</v>
      </c>
      <c r="P4188">
        <v>120.22</v>
      </c>
      <c r="Q4188">
        <f t="shared" si="658"/>
        <v>0.31079049419321791</v>
      </c>
      <c r="R4188">
        <v>21.3</v>
      </c>
      <c r="S4188">
        <f t="shared" si="659"/>
        <v>-0.9822344369343865</v>
      </c>
      <c r="T4188" s="8">
        <v>0</v>
      </c>
    </row>
    <row r="4189" spans="1:20" x14ac:dyDescent="0.35">
      <c r="A4189">
        <v>43</v>
      </c>
      <c r="B4189">
        <f t="shared" si="650"/>
        <v>-1.0022562200145031E-2</v>
      </c>
      <c r="C4189">
        <v>0</v>
      </c>
      <c r="D4189">
        <v>0</v>
      </c>
      <c r="E4189" t="s">
        <v>13</v>
      </c>
      <c r="F4189">
        <f t="shared" si="651"/>
        <v>1</v>
      </c>
      <c r="G4189" t="s">
        <v>14</v>
      </c>
      <c r="H4189">
        <f t="shared" si="652"/>
        <v>1</v>
      </c>
      <c r="I4189">
        <f t="shared" si="653"/>
        <v>0</v>
      </c>
      <c r="J4189">
        <f t="shared" si="654"/>
        <v>0</v>
      </c>
      <c r="K4189" t="s">
        <v>15</v>
      </c>
      <c r="L4189">
        <f t="shared" si="655"/>
        <v>1</v>
      </c>
      <c r="M4189" t="s">
        <v>21</v>
      </c>
      <c r="N4189">
        <f t="shared" si="656"/>
        <v>0</v>
      </c>
      <c r="O4189">
        <f t="shared" si="657"/>
        <v>0</v>
      </c>
      <c r="P4189">
        <v>80.8</v>
      </c>
      <c r="Q4189">
        <f t="shared" si="658"/>
        <v>-0.55980929031951354</v>
      </c>
      <c r="R4189">
        <v>46.1</v>
      </c>
      <c r="S4189">
        <f t="shared" si="659"/>
        <v>2.2390430777858588</v>
      </c>
      <c r="T4189" s="8">
        <v>0</v>
      </c>
    </row>
    <row r="4190" spans="1:20" x14ac:dyDescent="0.35">
      <c r="A4190">
        <v>27</v>
      </c>
      <c r="B4190">
        <f t="shared" si="650"/>
        <v>-0.71766045985455706</v>
      </c>
      <c r="C4190">
        <v>0</v>
      </c>
      <c r="D4190">
        <v>0</v>
      </c>
      <c r="E4190" t="s">
        <v>13</v>
      </c>
      <c r="F4190">
        <f t="shared" si="651"/>
        <v>1</v>
      </c>
      <c r="G4190" t="s">
        <v>14</v>
      </c>
      <c r="H4190">
        <f t="shared" si="652"/>
        <v>1</v>
      </c>
      <c r="I4190">
        <f t="shared" si="653"/>
        <v>0</v>
      </c>
      <c r="J4190">
        <f t="shared" si="654"/>
        <v>0</v>
      </c>
      <c r="K4190" t="s">
        <v>19</v>
      </c>
      <c r="L4190">
        <f t="shared" si="655"/>
        <v>0</v>
      </c>
      <c r="M4190" t="s">
        <v>21</v>
      </c>
      <c r="N4190">
        <f t="shared" si="656"/>
        <v>0</v>
      </c>
      <c r="O4190">
        <f t="shared" si="657"/>
        <v>0</v>
      </c>
      <c r="P4190">
        <v>57.96</v>
      </c>
      <c r="Q4190">
        <f t="shared" si="658"/>
        <v>-1.0642359538981736</v>
      </c>
      <c r="R4190">
        <v>64.400000000000006</v>
      </c>
      <c r="S4190">
        <f t="shared" si="659"/>
        <v>4.6160341471157178</v>
      </c>
      <c r="T4190" s="8">
        <v>0</v>
      </c>
    </row>
    <row r="4191" spans="1:20" x14ac:dyDescent="0.35">
      <c r="A4191">
        <v>45</v>
      </c>
      <c r="B4191">
        <f t="shared" si="650"/>
        <v>7.8432175006656474E-2</v>
      </c>
      <c r="C4191">
        <v>0</v>
      </c>
      <c r="D4191">
        <v>0</v>
      </c>
      <c r="E4191" t="s">
        <v>13</v>
      </c>
      <c r="F4191">
        <f t="shared" si="651"/>
        <v>1</v>
      </c>
      <c r="G4191" t="s">
        <v>14</v>
      </c>
      <c r="H4191">
        <f t="shared" si="652"/>
        <v>1</v>
      </c>
      <c r="I4191">
        <f t="shared" si="653"/>
        <v>0</v>
      </c>
      <c r="J4191">
        <f t="shared" si="654"/>
        <v>0</v>
      </c>
      <c r="K4191" t="s">
        <v>15</v>
      </c>
      <c r="L4191">
        <f t="shared" si="655"/>
        <v>1</v>
      </c>
      <c r="M4191" t="s">
        <v>21</v>
      </c>
      <c r="N4191">
        <f t="shared" si="656"/>
        <v>0</v>
      </c>
      <c r="O4191">
        <f t="shared" si="657"/>
        <v>0</v>
      </c>
      <c r="P4191">
        <v>81.239999999999995</v>
      </c>
      <c r="Q4191">
        <f t="shared" si="658"/>
        <v>-0.55009178891957433</v>
      </c>
      <c r="R4191">
        <v>37</v>
      </c>
      <c r="S4191">
        <f t="shared" si="659"/>
        <v>1.0570420542393171</v>
      </c>
      <c r="T4191" s="8">
        <v>0</v>
      </c>
    </row>
    <row r="4192" spans="1:20" x14ac:dyDescent="0.35">
      <c r="A4192">
        <v>11</v>
      </c>
      <c r="B4192">
        <f t="shared" si="650"/>
        <v>-1.425298357508969</v>
      </c>
      <c r="C4192">
        <v>0</v>
      </c>
      <c r="D4192">
        <v>0</v>
      </c>
      <c r="E4192" t="s">
        <v>23</v>
      </c>
      <c r="F4192">
        <f t="shared" si="651"/>
        <v>0</v>
      </c>
      <c r="G4192" t="s">
        <v>26</v>
      </c>
      <c r="H4192">
        <f t="shared" si="652"/>
        <v>0</v>
      </c>
      <c r="I4192">
        <f t="shared" si="653"/>
        <v>0</v>
      </c>
      <c r="J4192">
        <f t="shared" si="654"/>
        <v>0</v>
      </c>
      <c r="K4192" t="s">
        <v>15</v>
      </c>
      <c r="L4192">
        <f t="shared" si="655"/>
        <v>1</v>
      </c>
      <c r="M4192" t="s">
        <v>21</v>
      </c>
      <c r="N4192">
        <f t="shared" si="656"/>
        <v>0</v>
      </c>
      <c r="O4192">
        <f t="shared" si="657"/>
        <v>0</v>
      </c>
      <c r="P4192">
        <v>88.79</v>
      </c>
      <c r="Q4192">
        <f t="shared" si="658"/>
        <v>-0.38334829898879985</v>
      </c>
      <c r="R4192">
        <v>21.3</v>
      </c>
      <c r="S4192">
        <f t="shared" si="659"/>
        <v>-0.9822344369343865</v>
      </c>
      <c r="T4192" s="8">
        <v>0</v>
      </c>
    </row>
    <row r="4193" spans="1:20" x14ac:dyDescent="0.35">
      <c r="A4193">
        <v>31</v>
      </c>
      <c r="B4193">
        <f t="shared" si="650"/>
        <v>-0.54075098544095401</v>
      </c>
      <c r="C4193">
        <v>0</v>
      </c>
      <c r="D4193">
        <v>0</v>
      </c>
      <c r="E4193" t="s">
        <v>13</v>
      </c>
      <c r="F4193">
        <f t="shared" si="651"/>
        <v>1</v>
      </c>
      <c r="G4193" t="s">
        <v>14</v>
      </c>
      <c r="H4193">
        <f t="shared" si="652"/>
        <v>1</v>
      </c>
      <c r="I4193">
        <f t="shared" si="653"/>
        <v>0</v>
      </c>
      <c r="J4193">
        <f t="shared" si="654"/>
        <v>0</v>
      </c>
      <c r="K4193" t="s">
        <v>19</v>
      </c>
      <c r="L4193">
        <f t="shared" si="655"/>
        <v>0</v>
      </c>
      <c r="M4193" t="s">
        <v>21</v>
      </c>
      <c r="N4193">
        <f t="shared" si="656"/>
        <v>0</v>
      </c>
      <c r="O4193">
        <f t="shared" si="657"/>
        <v>0</v>
      </c>
      <c r="P4193">
        <v>70.91</v>
      </c>
      <c r="Q4193">
        <f t="shared" si="658"/>
        <v>-0.77823221951360055</v>
      </c>
      <c r="R4193">
        <v>28.3</v>
      </c>
      <c r="S4193">
        <f t="shared" si="659"/>
        <v>-7.3002880360123784E-2</v>
      </c>
      <c r="T4193" s="8">
        <v>0</v>
      </c>
    </row>
    <row r="4194" spans="1:20" x14ac:dyDescent="0.35">
      <c r="A4194">
        <v>30</v>
      </c>
      <c r="B4194">
        <f t="shared" si="650"/>
        <v>-0.58497835404435483</v>
      </c>
      <c r="C4194">
        <v>0</v>
      </c>
      <c r="D4194">
        <v>0</v>
      </c>
      <c r="E4194" t="s">
        <v>23</v>
      </c>
      <c r="F4194">
        <f t="shared" si="651"/>
        <v>0</v>
      </c>
      <c r="G4194" t="s">
        <v>14</v>
      </c>
      <c r="H4194">
        <f t="shared" si="652"/>
        <v>1</v>
      </c>
      <c r="I4194">
        <f t="shared" si="653"/>
        <v>0</v>
      </c>
      <c r="J4194">
        <f t="shared" si="654"/>
        <v>0</v>
      </c>
      <c r="K4194" t="s">
        <v>19</v>
      </c>
      <c r="L4194">
        <f t="shared" si="655"/>
        <v>0</v>
      </c>
      <c r="M4194" t="s">
        <v>22</v>
      </c>
      <c r="N4194">
        <f t="shared" si="656"/>
        <v>0</v>
      </c>
      <c r="O4194">
        <f t="shared" si="657"/>
        <v>1</v>
      </c>
      <c r="P4194">
        <v>87.12</v>
      </c>
      <c r="Q4194">
        <f t="shared" si="658"/>
        <v>-0.42023063384765991</v>
      </c>
      <c r="R4194">
        <v>31.1</v>
      </c>
      <c r="S4194">
        <f t="shared" si="659"/>
        <v>0.29068974226958139</v>
      </c>
      <c r="T4194" s="8">
        <v>0</v>
      </c>
    </row>
    <row r="4195" spans="1:20" x14ac:dyDescent="0.35">
      <c r="A4195">
        <v>27</v>
      </c>
      <c r="B4195">
        <f t="shared" si="650"/>
        <v>-0.71766045985455706</v>
      </c>
      <c r="C4195">
        <v>0</v>
      </c>
      <c r="D4195">
        <v>0</v>
      </c>
      <c r="E4195" t="s">
        <v>23</v>
      </c>
      <c r="F4195">
        <f t="shared" si="651"/>
        <v>0</v>
      </c>
      <c r="G4195" t="s">
        <v>14</v>
      </c>
      <c r="H4195">
        <f t="shared" si="652"/>
        <v>1</v>
      </c>
      <c r="I4195">
        <f t="shared" si="653"/>
        <v>0</v>
      </c>
      <c r="J4195">
        <f t="shared" si="654"/>
        <v>0</v>
      </c>
      <c r="K4195" t="s">
        <v>15</v>
      </c>
      <c r="L4195">
        <f t="shared" si="655"/>
        <v>1</v>
      </c>
      <c r="M4195" t="s">
        <v>22</v>
      </c>
      <c r="N4195">
        <f t="shared" si="656"/>
        <v>0</v>
      </c>
      <c r="O4195">
        <f t="shared" si="657"/>
        <v>1</v>
      </c>
      <c r="P4195">
        <v>126.09</v>
      </c>
      <c r="Q4195">
        <f t="shared" si="658"/>
        <v>0.44043079696058823</v>
      </c>
      <c r="R4195">
        <v>25.1</v>
      </c>
      <c r="S4195">
        <f t="shared" si="659"/>
        <v>-0.48865159193692953</v>
      </c>
      <c r="T4195" s="8">
        <v>0</v>
      </c>
    </row>
    <row r="4196" spans="1:20" x14ac:dyDescent="0.35">
      <c r="A4196">
        <v>34</v>
      </c>
      <c r="B4196">
        <f t="shared" si="650"/>
        <v>-0.40806887963075178</v>
      </c>
      <c r="C4196">
        <v>0</v>
      </c>
      <c r="D4196">
        <v>0</v>
      </c>
      <c r="E4196" t="s">
        <v>13</v>
      </c>
      <c r="F4196">
        <f t="shared" si="651"/>
        <v>1</v>
      </c>
      <c r="G4196" t="s">
        <v>14</v>
      </c>
      <c r="H4196">
        <f t="shared" si="652"/>
        <v>1</v>
      </c>
      <c r="I4196">
        <f t="shared" si="653"/>
        <v>0</v>
      </c>
      <c r="J4196">
        <f t="shared" si="654"/>
        <v>0</v>
      </c>
      <c r="K4196" t="s">
        <v>15</v>
      </c>
      <c r="L4196">
        <f t="shared" si="655"/>
        <v>1</v>
      </c>
      <c r="M4196" t="s">
        <v>22</v>
      </c>
      <c r="N4196">
        <f t="shared" si="656"/>
        <v>0</v>
      </c>
      <c r="O4196">
        <f t="shared" si="657"/>
        <v>1</v>
      </c>
      <c r="P4196">
        <v>76.42</v>
      </c>
      <c r="Q4196">
        <f t="shared" si="658"/>
        <v>-0.65654259970981688</v>
      </c>
      <c r="R4196">
        <v>27.6</v>
      </c>
      <c r="S4196">
        <f t="shared" si="659"/>
        <v>-0.16392603601754996</v>
      </c>
      <c r="T4196" s="8">
        <v>0</v>
      </c>
    </row>
    <row r="4197" spans="1:20" x14ac:dyDescent="0.35">
      <c r="A4197">
        <v>19</v>
      </c>
      <c r="B4197">
        <f t="shared" si="650"/>
        <v>-1.0714794086817632</v>
      </c>
      <c r="C4197">
        <v>0</v>
      </c>
      <c r="D4197">
        <v>0</v>
      </c>
      <c r="E4197" t="s">
        <v>23</v>
      </c>
      <c r="F4197">
        <f t="shared" si="651"/>
        <v>0</v>
      </c>
      <c r="G4197" t="s">
        <v>14</v>
      </c>
      <c r="H4197">
        <f t="shared" si="652"/>
        <v>1</v>
      </c>
      <c r="I4197">
        <f t="shared" si="653"/>
        <v>0</v>
      </c>
      <c r="J4197">
        <f t="shared" si="654"/>
        <v>0</v>
      </c>
      <c r="K4197" t="s">
        <v>19</v>
      </c>
      <c r="L4197">
        <f t="shared" si="655"/>
        <v>0</v>
      </c>
      <c r="M4197" t="s">
        <v>21</v>
      </c>
      <c r="N4197">
        <f t="shared" si="656"/>
        <v>0</v>
      </c>
      <c r="O4197">
        <f t="shared" si="657"/>
        <v>0</v>
      </c>
      <c r="P4197">
        <v>56.33</v>
      </c>
      <c r="Q4197">
        <f t="shared" si="658"/>
        <v>-1.1002348795388575</v>
      </c>
      <c r="R4197">
        <v>29.4</v>
      </c>
      <c r="S4197">
        <f t="shared" si="659"/>
        <v>6.9876364244402939E-2</v>
      </c>
      <c r="T4197" s="8">
        <v>0</v>
      </c>
    </row>
    <row r="4198" spans="1:20" x14ac:dyDescent="0.35">
      <c r="A4198">
        <v>3</v>
      </c>
      <c r="B4198">
        <f t="shared" si="650"/>
        <v>-1.7791173063361752</v>
      </c>
      <c r="C4198">
        <v>0</v>
      </c>
      <c r="D4198">
        <v>0</v>
      </c>
      <c r="E4198" t="s">
        <v>23</v>
      </c>
      <c r="F4198">
        <f t="shared" si="651"/>
        <v>0</v>
      </c>
      <c r="G4198" t="s">
        <v>26</v>
      </c>
      <c r="H4198">
        <f t="shared" si="652"/>
        <v>0</v>
      </c>
      <c r="I4198">
        <f t="shared" si="653"/>
        <v>0</v>
      </c>
      <c r="J4198">
        <f t="shared" si="654"/>
        <v>0</v>
      </c>
      <c r="K4198" t="s">
        <v>19</v>
      </c>
      <c r="L4198">
        <f t="shared" si="655"/>
        <v>0</v>
      </c>
      <c r="M4198" t="s">
        <v>21</v>
      </c>
      <c r="N4198">
        <f t="shared" si="656"/>
        <v>0</v>
      </c>
      <c r="O4198">
        <f t="shared" si="657"/>
        <v>0</v>
      </c>
      <c r="P4198">
        <v>131.81</v>
      </c>
      <c r="Q4198">
        <f t="shared" si="658"/>
        <v>0.56675831515979735</v>
      </c>
      <c r="R4198">
        <v>14.1</v>
      </c>
      <c r="S4198">
        <f t="shared" si="659"/>
        <v>-1.9174440379821998</v>
      </c>
      <c r="T4198" s="8">
        <v>0</v>
      </c>
    </row>
    <row r="4199" spans="1:20" x14ac:dyDescent="0.35">
      <c r="A4199">
        <v>53</v>
      </c>
      <c r="B4199">
        <f t="shared" si="650"/>
        <v>0.43225112383386249</v>
      </c>
      <c r="C4199">
        <v>0</v>
      </c>
      <c r="D4199">
        <v>1</v>
      </c>
      <c r="E4199" t="s">
        <v>13</v>
      </c>
      <c r="F4199">
        <f t="shared" si="651"/>
        <v>1</v>
      </c>
      <c r="G4199" t="s">
        <v>14</v>
      </c>
      <c r="H4199">
        <f t="shared" si="652"/>
        <v>1</v>
      </c>
      <c r="I4199">
        <f t="shared" si="653"/>
        <v>0</v>
      </c>
      <c r="J4199">
        <f t="shared" si="654"/>
        <v>0</v>
      </c>
      <c r="K4199" t="s">
        <v>19</v>
      </c>
      <c r="L4199">
        <f t="shared" si="655"/>
        <v>0</v>
      </c>
      <c r="M4199" t="s">
        <v>22</v>
      </c>
      <c r="N4199">
        <f t="shared" si="656"/>
        <v>0</v>
      </c>
      <c r="O4199">
        <f t="shared" si="657"/>
        <v>1</v>
      </c>
      <c r="P4199">
        <v>95.23</v>
      </c>
      <c r="Q4199">
        <f t="shared" si="658"/>
        <v>-0.24111941486241761</v>
      </c>
      <c r="R4199">
        <v>35.200000000000003</v>
      </c>
      <c r="S4199">
        <f t="shared" si="659"/>
        <v>0.82323965397736409</v>
      </c>
      <c r="T4199" s="8">
        <v>0</v>
      </c>
    </row>
    <row r="4200" spans="1:20" x14ac:dyDescent="0.35">
      <c r="A4200">
        <v>81</v>
      </c>
      <c r="B4200">
        <f t="shared" si="650"/>
        <v>1.6706174447290836</v>
      </c>
      <c r="C4200">
        <v>0</v>
      </c>
      <c r="D4200">
        <v>0</v>
      </c>
      <c r="E4200" t="s">
        <v>13</v>
      </c>
      <c r="F4200">
        <f t="shared" si="651"/>
        <v>1</v>
      </c>
      <c r="G4200" t="s">
        <v>18</v>
      </c>
      <c r="H4200">
        <f t="shared" si="652"/>
        <v>0</v>
      </c>
      <c r="I4200">
        <f t="shared" si="653"/>
        <v>1</v>
      </c>
      <c r="J4200">
        <f t="shared" si="654"/>
        <v>0</v>
      </c>
      <c r="K4200" t="s">
        <v>15</v>
      </c>
      <c r="L4200">
        <f t="shared" si="655"/>
        <v>1</v>
      </c>
      <c r="M4200" t="s">
        <v>16</v>
      </c>
      <c r="N4200">
        <f t="shared" si="656"/>
        <v>1</v>
      </c>
      <c r="O4200">
        <f t="shared" si="657"/>
        <v>0</v>
      </c>
      <c r="P4200">
        <v>71.180000000000007</v>
      </c>
      <c r="Q4200">
        <f t="shared" si="658"/>
        <v>-0.77226920729091042</v>
      </c>
      <c r="R4200">
        <v>23.9</v>
      </c>
      <c r="S4200">
        <f t="shared" si="659"/>
        <v>-0.64451985877823204</v>
      </c>
      <c r="T4200" s="8">
        <v>0</v>
      </c>
    </row>
    <row r="4201" spans="1:20" x14ac:dyDescent="0.35">
      <c r="A4201">
        <v>44</v>
      </c>
      <c r="B4201">
        <f t="shared" si="650"/>
        <v>3.4204806403255718E-2</v>
      </c>
      <c r="C4201">
        <v>0</v>
      </c>
      <c r="D4201">
        <v>0</v>
      </c>
      <c r="E4201" t="s">
        <v>13</v>
      </c>
      <c r="F4201">
        <f t="shared" si="651"/>
        <v>1</v>
      </c>
      <c r="G4201" t="s">
        <v>14</v>
      </c>
      <c r="H4201">
        <f t="shared" si="652"/>
        <v>1</v>
      </c>
      <c r="I4201">
        <f t="shared" si="653"/>
        <v>0</v>
      </c>
      <c r="J4201">
        <f t="shared" si="654"/>
        <v>0</v>
      </c>
      <c r="K4201" t="s">
        <v>19</v>
      </c>
      <c r="L4201">
        <f t="shared" si="655"/>
        <v>0</v>
      </c>
      <c r="M4201" t="s">
        <v>16</v>
      </c>
      <c r="N4201">
        <f t="shared" si="656"/>
        <v>1</v>
      </c>
      <c r="O4201">
        <f t="shared" si="657"/>
        <v>0</v>
      </c>
      <c r="P4201">
        <v>87.71</v>
      </c>
      <c r="Q4201">
        <f t="shared" si="658"/>
        <v>-0.40720034787955989</v>
      </c>
      <c r="R4201">
        <v>34</v>
      </c>
      <c r="S4201">
        <f t="shared" si="659"/>
        <v>0.66737138713606148</v>
      </c>
      <c r="T4201" s="8">
        <v>0</v>
      </c>
    </row>
    <row r="4202" spans="1:20" x14ac:dyDescent="0.35">
      <c r="A4202">
        <v>59</v>
      </c>
      <c r="B4202">
        <f t="shared" si="650"/>
        <v>0.69761533545426702</v>
      </c>
      <c r="C4202">
        <v>0</v>
      </c>
      <c r="D4202">
        <v>0</v>
      </c>
      <c r="E4202" t="s">
        <v>13</v>
      </c>
      <c r="F4202">
        <f t="shared" si="651"/>
        <v>1</v>
      </c>
      <c r="G4202" t="s">
        <v>18</v>
      </c>
      <c r="H4202">
        <f t="shared" si="652"/>
        <v>0</v>
      </c>
      <c r="I4202">
        <f t="shared" si="653"/>
        <v>1</v>
      </c>
      <c r="J4202">
        <f t="shared" si="654"/>
        <v>0</v>
      </c>
      <c r="K4202" t="s">
        <v>19</v>
      </c>
      <c r="L4202">
        <f t="shared" si="655"/>
        <v>0</v>
      </c>
      <c r="M4202" t="s">
        <v>16</v>
      </c>
      <c r="N4202">
        <f t="shared" si="656"/>
        <v>1</v>
      </c>
      <c r="O4202">
        <f t="shared" si="657"/>
        <v>0</v>
      </c>
      <c r="P4202">
        <v>115.68</v>
      </c>
      <c r="Q4202">
        <f t="shared" si="658"/>
        <v>0.21052354793020947</v>
      </c>
      <c r="R4202">
        <v>27.1</v>
      </c>
      <c r="S4202">
        <f t="shared" si="659"/>
        <v>-0.22887114720142587</v>
      </c>
      <c r="T4202" s="8">
        <v>0</v>
      </c>
    </row>
    <row r="4203" spans="1:20" x14ac:dyDescent="0.35">
      <c r="A4203">
        <v>43</v>
      </c>
      <c r="B4203">
        <f t="shared" si="650"/>
        <v>-1.0022562200145031E-2</v>
      </c>
      <c r="C4203">
        <v>0</v>
      </c>
      <c r="D4203">
        <v>0</v>
      </c>
      <c r="E4203" t="s">
        <v>13</v>
      </c>
      <c r="F4203">
        <f t="shared" si="651"/>
        <v>1</v>
      </c>
      <c r="G4203" t="s">
        <v>14</v>
      </c>
      <c r="H4203">
        <f t="shared" si="652"/>
        <v>1</v>
      </c>
      <c r="I4203">
        <f t="shared" si="653"/>
        <v>0</v>
      </c>
      <c r="J4203">
        <f t="shared" si="654"/>
        <v>0</v>
      </c>
      <c r="K4203" t="s">
        <v>19</v>
      </c>
      <c r="L4203">
        <f t="shared" si="655"/>
        <v>0</v>
      </c>
      <c r="M4203" t="s">
        <v>16</v>
      </c>
      <c r="N4203">
        <f t="shared" si="656"/>
        <v>1</v>
      </c>
      <c r="O4203">
        <f t="shared" si="657"/>
        <v>0</v>
      </c>
      <c r="P4203">
        <v>207.37</v>
      </c>
      <c r="Q4203">
        <f t="shared" si="658"/>
        <v>2.2355183282948046</v>
      </c>
      <c r="R4203">
        <v>29.5</v>
      </c>
      <c r="S4203">
        <f t="shared" si="659"/>
        <v>8.2865386481178305E-2</v>
      </c>
      <c r="T4203" s="8">
        <v>0</v>
      </c>
    </row>
    <row r="4204" spans="1:20" x14ac:dyDescent="0.35">
      <c r="A4204">
        <v>32</v>
      </c>
      <c r="B4204">
        <f t="shared" si="650"/>
        <v>-0.49652361683755331</v>
      </c>
      <c r="C4204">
        <v>1</v>
      </c>
      <c r="D4204">
        <v>0</v>
      </c>
      <c r="E4204" t="s">
        <v>23</v>
      </c>
      <c r="F4204">
        <f t="shared" si="651"/>
        <v>0</v>
      </c>
      <c r="G4204" t="s">
        <v>14</v>
      </c>
      <c r="H4204">
        <f t="shared" si="652"/>
        <v>1</v>
      </c>
      <c r="I4204">
        <f t="shared" si="653"/>
        <v>0</v>
      </c>
      <c r="J4204">
        <f t="shared" si="654"/>
        <v>0</v>
      </c>
      <c r="K4204" t="s">
        <v>19</v>
      </c>
      <c r="L4204">
        <f t="shared" si="655"/>
        <v>0</v>
      </c>
      <c r="M4204" t="s">
        <v>22</v>
      </c>
      <c r="N4204">
        <f t="shared" si="656"/>
        <v>0</v>
      </c>
      <c r="O4204">
        <f t="shared" si="657"/>
        <v>1</v>
      </c>
      <c r="P4204">
        <v>74.430000000000007</v>
      </c>
      <c r="Q4204">
        <f t="shared" si="658"/>
        <v>-0.70049220831408709</v>
      </c>
      <c r="R4204">
        <v>28.1</v>
      </c>
      <c r="S4204">
        <f t="shared" si="659"/>
        <v>-9.8980924833674058E-2</v>
      </c>
      <c r="T4204" s="8">
        <v>0</v>
      </c>
    </row>
    <row r="4205" spans="1:20" x14ac:dyDescent="0.35">
      <c r="A4205">
        <v>5</v>
      </c>
      <c r="B4205">
        <f t="shared" si="650"/>
        <v>-1.6906625691293735</v>
      </c>
      <c r="C4205">
        <v>0</v>
      </c>
      <c r="D4205">
        <v>0</v>
      </c>
      <c r="E4205" t="s">
        <v>23</v>
      </c>
      <c r="F4205">
        <f t="shared" si="651"/>
        <v>0</v>
      </c>
      <c r="G4205" t="s">
        <v>26</v>
      </c>
      <c r="H4205">
        <f t="shared" si="652"/>
        <v>0</v>
      </c>
      <c r="I4205">
        <f t="shared" si="653"/>
        <v>0</v>
      </c>
      <c r="J4205">
        <f t="shared" si="654"/>
        <v>0</v>
      </c>
      <c r="K4205" t="s">
        <v>19</v>
      </c>
      <c r="L4205">
        <f t="shared" si="655"/>
        <v>0</v>
      </c>
      <c r="M4205" t="s">
        <v>21</v>
      </c>
      <c r="N4205">
        <f t="shared" si="656"/>
        <v>0</v>
      </c>
      <c r="O4205">
        <f t="shared" si="657"/>
        <v>0</v>
      </c>
      <c r="P4205">
        <v>75.099999999999994</v>
      </c>
      <c r="Q4205">
        <f t="shared" si="658"/>
        <v>-0.68569510390963451</v>
      </c>
      <c r="R4205">
        <v>20.7</v>
      </c>
      <c r="S4205">
        <f t="shared" si="659"/>
        <v>-1.0601685703550379</v>
      </c>
      <c r="T4205" s="8">
        <v>0</v>
      </c>
    </row>
    <row r="4206" spans="1:20" x14ac:dyDescent="0.35">
      <c r="A4206">
        <v>31</v>
      </c>
      <c r="B4206">
        <f t="shared" si="650"/>
        <v>-0.54075098544095401</v>
      </c>
      <c r="C4206">
        <v>0</v>
      </c>
      <c r="D4206">
        <v>0</v>
      </c>
      <c r="E4206" t="s">
        <v>13</v>
      </c>
      <c r="F4206">
        <f t="shared" si="651"/>
        <v>1</v>
      </c>
      <c r="G4206" t="s">
        <v>14</v>
      </c>
      <c r="H4206">
        <f t="shared" si="652"/>
        <v>1</v>
      </c>
      <c r="I4206">
        <f t="shared" si="653"/>
        <v>0</v>
      </c>
      <c r="J4206">
        <f t="shared" si="654"/>
        <v>0</v>
      </c>
      <c r="K4206" t="s">
        <v>19</v>
      </c>
      <c r="L4206">
        <f t="shared" si="655"/>
        <v>0</v>
      </c>
      <c r="M4206" t="s">
        <v>22</v>
      </c>
      <c r="N4206">
        <f t="shared" si="656"/>
        <v>0</v>
      </c>
      <c r="O4206">
        <f t="shared" si="657"/>
        <v>1</v>
      </c>
      <c r="P4206">
        <v>69.72</v>
      </c>
      <c r="Q4206">
        <f t="shared" si="658"/>
        <v>-0.80451364375434509</v>
      </c>
      <c r="R4206">
        <v>39.5</v>
      </c>
      <c r="S4206">
        <f t="shared" si="659"/>
        <v>1.3817676101586964</v>
      </c>
      <c r="T4206" s="8">
        <v>0</v>
      </c>
    </row>
    <row r="4207" spans="1:20" x14ac:dyDescent="0.35">
      <c r="A4207">
        <v>47</v>
      </c>
      <c r="B4207">
        <f t="shared" si="650"/>
        <v>0.16688691221345797</v>
      </c>
      <c r="C4207">
        <v>0</v>
      </c>
      <c r="D4207">
        <v>0</v>
      </c>
      <c r="E4207" t="s">
        <v>13</v>
      </c>
      <c r="F4207">
        <f t="shared" si="651"/>
        <v>1</v>
      </c>
      <c r="G4207" t="s">
        <v>14</v>
      </c>
      <c r="H4207">
        <f t="shared" si="652"/>
        <v>1</v>
      </c>
      <c r="I4207">
        <f t="shared" si="653"/>
        <v>0</v>
      </c>
      <c r="J4207">
        <f t="shared" si="654"/>
        <v>0</v>
      </c>
      <c r="K4207" t="s">
        <v>15</v>
      </c>
      <c r="L4207">
        <f t="shared" si="655"/>
        <v>1</v>
      </c>
      <c r="M4207" t="s">
        <v>22</v>
      </c>
      <c r="N4207">
        <f t="shared" si="656"/>
        <v>0</v>
      </c>
      <c r="O4207">
        <f t="shared" si="657"/>
        <v>1</v>
      </c>
      <c r="P4207">
        <v>111.84</v>
      </c>
      <c r="Q4207">
        <f t="shared" si="658"/>
        <v>0.12571626298528579</v>
      </c>
      <c r="R4207">
        <v>33.700000000000003</v>
      </c>
      <c r="S4207">
        <f t="shared" si="659"/>
        <v>0.62840432042573635</v>
      </c>
      <c r="T4207" s="8">
        <v>0</v>
      </c>
    </row>
    <row r="4208" spans="1:20" x14ac:dyDescent="0.35">
      <c r="A4208">
        <v>12</v>
      </c>
      <c r="B4208">
        <f t="shared" si="650"/>
        <v>-1.3810709889055683</v>
      </c>
      <c r="C4208">
        <v>0</v>
      </c>
      <c r="D4208">
        <v>0</v>
      </c>
      <c r="E4208" t="s">
        <v>23</v>
      </c>
      <c r="F4208">
        <f t="shared" si="651"/>
        <v>0</v>
      </c>
      <c r="G4208" t="s">
        <v>26</v>
      </c>
      <c r="H4208">
        <f t="shared" si="652"/>
        <v>0</v>
      </c>
      <c r="I4208">
        <f t="shared" si="653"/>
        <v>0</v>
      </c>
      <c r="J4208">
        <f t="shared" si="654"/>
        <v>0</v>
      </c>
      <c r="K4208" t="s">
        <v>19</v>
      </c>
      <c r="L4208">
        <f t="shared" si="655"/>
        <v>0</v>
      </c>
      <c r="M4208" t="s">
        <v>21</v>
      </c>
      <c r="N4208">
        <f t="shared" si="656"/>
        <v>0</v>
      </c>
      <c r="O4208">
        <f t="shared" si="657"/>
        <v>0</v>
      </c>
      <c r="P4208">
        <v>111.08</v>
      </c>
      <c r="Q4208">
        <f t="shared" si="658"/>
        <v>0.10893148783993621</v>
      </c>
      <c r="R4208">
        <v>23.2</v>
      </c>
      <c r="S4208">
        <f t="shared" si="659"/>
        <v>-0.73544301443565829</v>
      </c>
      <c r="T4208" s="8">
        <v>0</v>
      </c>
    </row>
    <row r="4209" spans="1:20" x14ac:dyDescent="0.35">
      <c r="A4209">
        <v>40</v>
      </c>
      <c r="B4209">
        <f t="shared" si="650"/>
        <v>-0.14270466801034729</v>
      </c>
      <c r="C4209">
        <v>0</v>
      </c>
      <c r="D4209">
        <v>0</v>
      </c>
      <c r="E4209" t="s">
        <v>13</v>
      </c>
      <c r="F4209">
        <f t="shared" si="651"/>
        <v>1</v>
      </c>
      <c r="G4209" t="s">
        <v>14</v>
      </c>
      <c r="H4209">
        <f t="shared" si="652"/>
        <v>1</v>
      </c>
      <c r="I4209">
        <f t="shared" si="653"/>
        <v>0</v>
      </c>
      <c r="J4209">
        <f t="shared" si="654"/>
        <v>0</v>
      </c>
      <c r="K4209" t="s">
        <v>19</v>
      </c>
      <c r="L4209">
        <f t="shared" si="655"/>
        <v>0</v>
      </c>
      <c r="M4209" t="s">
        <v>22</v>
      </c>
      <c r="N4209">
        <f t="shared" si="656"/>
        <v>0</v>
      </c>
      <c r="O4209">
        <f t="shared" si="657"/>
        <v>1</v>
      </c>
      <c r="P4209">
        <v>201.96</v>
      </c>
      <c r="Q4209">
        <f t="shared" si="658"/>
        <v>2.1160372315364619</v>
      </c>
      <c r="R4209">
        <v>30.1</v>
      </c>
      <c r="S4209">
        <f t="shared" si="659"/>
        <v>0.16079951990182959</v>
      </c>
      <c r="T4209" s="8">
        <v>0</v>
      </c>
    </row>
    <row r="4210" spans="1:20" x14ac:dyDescent="0.35">
      <c r="A4210">
        <v>49</v>
      </c>
      <c r="B4210">
        <f t="shared" si="650"/>
        <v>0.2553416494202595</v>
      </c>
      <c r="C4210">
        <v>0</v>
      </c>
      <c r="D4210">
        <v>0</v>
      </c>
      <c r="E4210" t="s">
        <v>13</v>
      </c>
      <c r="F4210">
        <f t="shared" si="651"/>
        <v>1</v>
      </c>
      <c r="G4210" t="s">
        <v>25</v>
      </c>
      <c r="H4210">
        <f t="shared" si="652"/>
        <v>0</v>
      </c>
      <c r="I4210">
        <f t="shared" si="653"/>
        <v>0</v>
      </c>
      <c r="J4210">
        <f t="shared" si="654"/>
        <v>1</v>
      </c>
      <c r="K4210" t="s">
        <v>15</v>
      </c>
      <c r="L4210">
        <f t="shared" si="655"/>
        <v>1</v>
      </c>
      <c r="M4210" t="s">
        <v>21</v>
      </c>
      <c r="N4210">
        <f t="shared" si="656"/>
        <v>0</v>
      </c>
      <c r="O4210">
        <f t="shared" si="657"/>
        <v>0</v>
      </c>
      <c r="P4210">
        <v>68.680000000000007</v>
      </c>
      <c r="Q4210">
        <f t="shared" si="658"/>
        <v>-0.82748228342692842</v>
      </c>
      <c r="R4210">
        <v>28.8</v>
      </c>
      <c r="S4210">
        <f t="shared" si="659"/>
        <v>-8.0577691762478715E-3</v>
      </c>
      <c r="T4210" s="8">
        <v>0</v>
      </c>
    </row>
    <row r="4211" spans="1:20" x14ac:dyDescent="0.35">
      <c r="A4211">
        <v>38</v>
      </c>
      <c r="B4211">
        <f t="shared" si="650"/>
        <v>-0.23115940521714878</v>
      </c>
      <c r="C4211">
        <v>1</v>
      </c>
      <c r="D4211">
        <v>0</v>
      </c>
      <c r="E4211" t="s">
        <v>13</v>
      </c>
      <c r="F4211">
        <f t="shared" si="651"/>
        <v>1</v>
      </c>
      <c r="G4211" t="s">
        <v>14</v>
      </c>
      <c r="H4211">
        <f t="shared" si="652"/>
        <v>1</v>
      </c>
      <c r="I4211">
        <f t="shared" si="653"/>
        <v>0</v>
      </c>
      <c r="J4211">
        <f t="shared" si="654"/>
        <v>0</v>
      </c>
      <c r="K4211" t="s">
        <v>19</v>
      </c>
      <c r="L4211">
        <f t="shared" si="655"/>
        <v>0</v>
      </c>
      <c r="M4211" t="s">
        <v>21</v>
      </c>
      <c r="N4211">
        <f t="shared" si="656"/>
        <v>0</v>
      </c>
      <c r="O4211">
        <f t="shared" si="657"/>
        <v>0</v>
      </c>
      <c r="P4211">
        <v>56.9</v>
      </c>
      <c r="Q4211">
        <f t="shared" si="658"/>
        <v>-1.0876462981798454</v>
      </c>
      <c r="R4211">
        <v>92</v>
      </c>
      <c r="S4211">
        <f t="shared" si="659"/>
        <v>8.2010042844656663</v>
      </c>
      <c r="T4211" s="8">
        <v>0</v>
      </c>
    </row>
    <row r="4212" spans="1:20" x14ac:dyDescent="0.35">
      <c r="A4212">
        <v>15</v>
      </c>
      <c r="B4212">
        <f t="shared" si="650"/>
        <v>-1.248388883095366</v>
      </c>
      <c r="C4212">
        <v>0</v>
      </c>
      <c r="D4212">
        <v>0</v>
      </c>
      <c r="E4212" t="s">
        <v>23</v>
      </c>
      <c r="F4212">
        <f t="shared" si="651"/>
        <v>0</v>
      </c>
      <c r="G4212" t="s">
        <v>26</v>
      </c>
      <c r="H4212">
        <f t="shared" si="652"/>
        <v>0</v>
      </c>
      <c r="I4212">
        <f t="shared" si="653"/>
        <v>0</v>
      </c>
      <c r="J4212">
        <f t="shared" si="654"/>
        <v>0</v>
      </c>
      <c r="K4212" t="s">
        <v>15</v>
      </c>
      <c r="L4212">
        <f t="shared" si="655"/>
        <v>1</v>
      </c>
      <c r="M4212" t="s">
        <v>21</v>
      </c>
      <c r="N4212">
        <f t="shared" si="656"/>
        <v>0</v>
      </c>
      <c r="O4212">
        <f t="shared" si="657"/>
        <v>0</v>
      </c>
      <c r="P4212">
        <v>91.16</v>
      </c>
      <c r="Q4212">
        <f t="shared" si="658"/>
        <v>-0.33100630281185506</v>
      </c>
      <c r="R4212">
        <v>38</v>
      </c>
      <c r="S4212">
        <f t="shared" si="659"/>
        <v>1.1869322766070687</v>
      </c>
      <c r="T4212" s="8">
        <v>0</v>
      </c>
    </row>
    <row r="4213" spans="1:20" x14ac:dyDescent="0.35">
      <c r="A4213">
        <v>81</v>
      </c>
      <c r="B4213">
        <f t="shared" si="650"/>
        <v>1.6706174447290836</v>
      </c>
      <c r="C4213">
        <v>0</v>
      </c>
      <c r="D4213">
        <v>1</v>
      </c>
      <c r="E4213" t="s">
        <v>23</v>
      </c>
      <c r="F4213">
        <f t="shared" si="651"/>
        <v>0</v>
      </c>
      <c r="G4213" t="s">
        <v>18</v>
      </c>
      <c r="H4213">
        <f t="shared" si="652"/>
        <v>0</v>
      </c>
      <c r="I4213">
        <f t="shared" si="653"/>
        <v>1</v>
      </c>
      <c r="J4213">
        <f t="shared" si="654"/>
        <v>0</v>
      </c>
      <c r="K4213" t="s">
        <v>15</v>
      </c>
      <c r="L4213">
        <f t="shared" si="655"/>
        <v>1</v>
      </c>
      <c r="M4213" t="s">
        <v>16</v>
      </c>
      <c r="N4213">
        <f t="shared" si="656"/>
        <v>1</v>
      </c>
      <c r="O4213">
        <f t="shared" si="657"/>
        <v>0</v>
      </c>
      <c r="P4213">
        <v>99.44</v>
      </c>
      <c r="Q4213">
        <f t="shared" si="658"/>
        <v>-0.14814059464936349</v>
      </c>
      <c r="R4213">
        <v>27.7</v>
      </c>
      <c r="S4213">
        <f t="shared" si="659"/>
        <v>-0.15093701378077506</v>
      </c>
      <c r="T4213" s="8">
        <v>0</v>
      </c>
    </row>
    <row r="4214" spans="1:20" x14ac:dyDescent="0.35">
      <c r="A4214">
        <v>48</v>
      </c>
      <c r="B4214">
        <f t="shared" si="650"/>
        <v>0.21111428081685873</v>
      </c>
      <c r="C4214">
        <v>0</v>
      </c>
      <c r="D4214">
        <v>0</v>
      </c>
      <c r="E4214" t="s">
        <v>13</v>
      </c>
      <c r="F4214">
        <f t="shared" si="651"/>
        <v>1</v>
      </c>
      <c r="G4214" t="s">
        <v>14</v>
      </c>
      <c r="H4214">
        <f t="shared" si="652"/>
        <v>1</v>
      </c>
      <c r="I4214">
        <f t="shared" si="653"/>
        <v>0</v>
      </c>
      <c r="J4214">
        <f t="shared" si="654"/>
        <v>0</v>
      </c>
      <c r="K4214" t="s">
        <v>15</v>
      </c>
      <c r="L4214">
        <f t="shared" si="655"/>
        <v>1</v>
      </c>
      <c r="M4214" t="s">
        <v>21</v>
      </c>
      <c r="N4214">
        <f t="shared" si="656"/>
        <v>0</v>
      </c>
      <c r="O4214">
        <f t="shared" si="657"/>
        <v>0</v>
      </c>
      <c r="P4214">
        <v>78.849999999999994</v>
      </c>
      <c r="Q4214">
        <f t="shared" si="658"/>
        <v>-0.60287548970560756</v>
      </c>
      <c r="R4214">
        <v>43.2</v>
      </c>
      <c r="S4214">
        <f t="shared" si="659"/>
        <v>1.8623614329193787</v>
      </c>
      <c r="T4214" s="8">
        <v>0</v>
      </c>
    </row>
    <row r="4215" spans="1:20" x14ac:dyDescent="0.35">
      <c r="A4215">
        <v>24</v>
      </c>
      <c r="B4215">
        <f t="shared" si="650"/>
        <v>-0.8503425656647593</v>
      </c>
      <c r="C4215">
        <v>0</v>
      </c>
      <c r="D4215">
        <v>0</v>
      </c>
      <c r="E4215" t="s">
        <v>23</v>
      </c>
      <c r="F4215">
        <f t="shared" si="651"/>
        <v>0</v>
      </c>
      <c r="G4215" t="s">
        <v>14</v>
      </c>
      <c r="H4215">
        <f t="shared" si="652"/>
        <v>1</v>
      </c>
      <c r="I4215">
        <f t="shared" si="653"/>
        <v>0</v>
      </c>
      <c r="J4215">
        <f t="shared" si="654"/>
        <v>0</v>
      </c>
      <c r="K4215" t="s">
        <v>19</v>
      </c>
      <c r="L4215">
        <f t="shared" si="655"/>
        <v>0</v>
      </c>
      <c r="M4215" t="s">
        <v>22</v>
      </c>
      <c r="N4215">
        <f t="shared" si="656"/>
        <v>0</v>
      </c>
      <c r="O4215">
        <f t="shared" si="657"/>
        <v>1</v>
      </c>
      <c r="P4215">
        <v>123.89</v>
      </c>
      <c r="Q4215">
        <f t="shared" si="658"/>
        <v>0.39184328996089235</v>
      </c>
      <c r="R4215">
        <v>24.1</v>
      </c>
      <c r="S4215">
        <f t="shared" si="659"/>
        <v>-0.61854181430468136</v>
      </c>
      <c r="T4215" s="8">
        <v>0</v>
      </c>
    </row>
    <row r="4216" spans="1:20" x14ac:dyDescent="0.35">
      <c r="A4216">
        <v>47</v>
      </c>
      <c r="B4216">
        <f t="shared" si="650"/>
        <v>0.16688691221345797</v>
      </c>
      <c r="C4216">
        <v>0</v>
      </c>
      <c r="D4216">
        <v>0</v>
      </c>
      <c r="E4216" t="s">
        <v>13</v>
      </c>
      <c r="F4216">
        <f t="shared" si="651"/>
        <v>1</v>
      </c>
      <c r="G4216" t="s">
        <v>18</v>
      </c>
      <c r="H4216">
        <f t="shared" si="652"/>
        <v>0</v>
      </c>
      <c r="I4216">
        <f t="shared" si="653"/>
        <v>1</v>
      </c>
      <c r="J4216">
        <f t="shared" si="654"/>
        <v>0</v>
      </c>
      <c r="K4216" t="s">
        <v>19</v>
      </c>
      <c r="L4216">
        <f t="shared" si="655"/>
        <v>0</v>
      </c>
      <c r="M4216" t="s">
        <v>21</v>
      </c>
      <c r="N4216">
        <f t="shared" si="656"/>
        <v>0</v>
      </c>
      <c r="O4216">
        <f t="shared" si="657"/>
        <v>0</v>
      </c>
      <c r="P4216">
        <v>90.44</v>
      </c>
      <c r="Q4216">
        <f t="shared" si="658"/>
        <v>-0.34690766873902817</v>
      </c>
      <c r="R4216">
        <v>28.7</v>
      </c>
      <c r="S4216">
        <f t="shared" si="659"/>
        <v>-2.1046791413023236E-2</v>
      </c>
      <c r="T4216" s="8">
        <v>0</v>
      </c>
    </row>
    <row r="4217" spans="1:20" x14ac:dyDescent="0.35">
      <c r="A4217">
        <v>13</v>
      </c>
      <c r="B4217">
        <f t="shared" si="650"/>
        <v>-1.3368436203021676</v>
      </c>
      <c r="C4217">
        <v>0</v>
      </c>
      <c r="D4217">
        <v>0</v>
      </c>
      <c r="E4217" t="s">
        <v>23</v>
      </c>
      <c r="F4217">
        <f t="shared" si="651"/>
        <v>0</v>
      </c>
      <c r="G4217" t="s">
        <v>26</v>
      </c>
      <c r="H4217">
        <f t="shared" si="652"/>
        <v>0</v>
      </c>
      <c r="I4217">
        <f t="shared" si="653"/>
        <v>0</v>
      </c>
      <c r="J4217">
        <f t="shared" si="654"/>
        <v>0</v>
      </c>
      <c r="K4217" t="s">
        <v>19</v>
      </c>
      <c r="L4217">
        <f t="shared" si="655"/>
        <v>0</v>
      </c>
      <c r="M4217" t="s">
        <v>21</v>
      </c>
      <c r="N4217">
        <f t="shared" si="656"/>
        <v>0</v>
      </c>
      <c r="O4217">
        <f t="shared" si="657"/>
        <v>0</v>
      </c>
      <c r="P4217">
        <v>138.44</v>
      </c>
      <c r="Q4217">
        <f t="shared" si="658"/>
        <v>0.71318339307251688</v>
      </c>
      <c r="R4217">
        <v>34.799999999999997</v>
      </c>
      <c r="S4217">
        <f t="shared" si="659"/>
        <v>0.77128356503026263</v>
      </c>
      <c r="T4217" s="8">
        <v>0</v>
      </c>
    </row>
    <row r="4218" spans="1:20" x14ac:dyDescent="0.35">
      <c r="A4218">
        <v>16</v>
      </c>
      <c r="B4218">
        <f t="shared" si="650"/>
        <v>-1.2041615144919653</v>
      </c>
      <c r="C4218">
        <v>0</v>
      </c>
      <c r="D4218">
        <v>0</v>
      </c>
      <c r="E4218" t="s">
        <v>23</v>
      </c>
      <c r="F4218">
        <f t="shared" si="651"/>
        <v>0</v>
      </c>
      <c r="G4218" t="s">
        <v>14</v>
      </c>
      <c r="H4218">
        <f t="shared" si="652"/>
        <v>1</v>
      </c>
      <c r="I4218">
        <f t="shared" si="653"/>
        <v>0</v>
      </c>
      <c r="J4218">
        <f t="shared" si="654"/>
        <v>0</v>
      </c>
      <c r="K4218" t="s">
        <v>15</v>
      </c>
      <c r="L4218">
        <f t="shared" si="655"/>
        <v>1</v>
      </c>
      <c r="M4218" t="s">
        <v>21</v>
      </c>
      <c r="N4218">
        <f t="shared" si="656"/>
        <v>0</v>
      </c>
      <c r="O4218">
        <f t="shared" si="657"/>
        <v>0</v>
      </c>
      <c r="P4218">
        <v>75.06</v>
      </c>
      <c r="Q4218">
        <f t="shared" si="658"/>
        <v>-0.6865785131278106</v>
      </c>
      <c r="R4218">
        <v>23.5</v>
      </c>
      <c r="S4218">
        <f t="shared" si="659"/>
        <v>-0.69647594772533261</v>
      </c>
      <c r="T4218" s="8">
        <v>0</v>
      </c>
    </row>
    <row r="4219" spans="1:20" x14ac:dyDescent="0.35">
      <c r="A4219">
        <v>64</v>
      </c>
      <c r="B4219">
        <f t="shared" si="650"/>
        <v>0.91875217847127078</v>
      </c>
      <c r="C4219">
        <v>1</v>
      </c>
      <c r="D4219">
        <v>0</v>
      </c>
      <c r="E4219" t="s">
        <v>13</v>
      </c>
      <c r="F4219">
        <f t="shared" si="651"/>
        <v>1</v>
      </c>
      <c r="G4219" t="s">
        <v>18</v>
      </c>
      <c r="H4219">
        <f t="shared" si="652"/>
        <v>0</v>
      </c>
      <c r="I4219">
        <f t="shared" si="653"/>
        <v>1</v>
      </c>
      <c r="J4219">
        <f t="shared" si="654"/>
        <v>0</v>
      </c>
      <c r="K4219" t="s">
        <v>19</v>
      </c>
      <c r="L4219">
        <f t="shared" si="655"/>
        <v>0</v>
      </c>
      <c r="M4219" t="s">
        <v>21</v>
      </c>
      <c r="N4219">
        <f t="shared" si="656"/>
        <v>0</v>
      </c>
      <c r="O4219">
        <f t="shared" si="657"/>
        <v>0</v>
      </c>
      <c r="P4219">
        <v>85.66</v>
      </c>
      <c r="Q4219">
        <f t="shared" si="658"/>
        <v>-0.45247507031109457</v>
      </c>
      <c r="R4219">
        <v>28.5</v>
      </c>
      <c r="S4219">
        <f t="shared" si="659"/>
        <v>-4.702483588657351E-2</v>
      </c>
      <c r="T4219" s="8">
        <v>0</v>
      </c>
    </row>
    <row r="4220" spans="1:20" x14ac:dyDescent="0.35">
      <c r="A4220">
        <v>11</v>
      </c>
      <c r="B4220">
        <f t="shared" si="650"/>
        <v>-1.425298357508969</v>
      </c>
      <c r="C4220">
        <v>0</v>
      </c>
      <c r="D4220">
        <v>0</v>
      </c>
      <c r="E4220" t="s">
        <v>23</v>
      </c>
      <c r="F4220">
        <f t="shared" si="651"/>
        <v>0</v>
      </c>
      <c r="G4220" t="s">
        <v>26</v>
      </c>
      <c r="H4220">
        <f t="shared" si="652"/>
        <v>0</v>
      </c>
      <c r="I4220">
        <f t="shared" si="653"/>
        <v>0</v>
      </c>
      <c r="J4220">
        <f t="shared" si="654"/>
        <v>0</v>
      </c>
      <c r="K4220" t="s">
        <v>15</v>
      </c>
      <c r="L4220">
        <f t="shared" si="655"/>
        <v>1</v>
      </c>
      <c r="M4220" t="s">
        <v>21</v>
      </c>
      <c r="N4220">
        <f t="shared" si="656"/>
        <v>0</v>
      </c>
      <c r="O4220">
        <f t="shared" si="657"/>
        <v>0</v>
      </c>
      <c r="P4220">
        <v>102.76</v>
      </c>
      <c r="Q4220">
        <f t="shared" si="658"/>
        <v>-7.4817629540731456E-2</v>
      </c>
      <c r="R4220">
        <v>20.3</v>
      </c>
      <c r="S4220">
        <f t="shared" si="659"/>
        <v>-1.1121246593021383</v>
      </c>
      <c r="T4220" s="8">
        <v>0</v>
      </c>
    </row>
    <row r="4221" spans="1:20" x14ac:dyDescent="0.35">
      <c r="A4221">
        <v>55</v>
      </c>
      <c r="B4221">
        <f t="shared" si="650"/>
        <v>0.52070586104066396</v>
      </c>
      <c r="C4221">
        <v>0</v>
      </c>
      <c r="D4221">
        <v>0</v>
      </c>
      <c r="E4221" t="s">
        <v>13</v>
      </c>
      <c r="F4221">
        <f t="shared" si="651"/>
        <v>1</v>
      </c>
      <c r="G4221" t="s">
        <v>25</v>
      </c>
      <c r="H4221">
        <f t="shared" si="652"/>
        <v>0</v>
      </c>
      <c r="I4221">
        <f t="shared" si="653"/>
        <v>0</v>
      </c>
      <c r="J4221">
        <f t="shared" si="654"/>
        <v>1</v>
      </c>
      <c r="K4221" t="s">
        <v>15</v>
      </c>
      <c r="L4221">
        <f t="shared" si="655"/>
        <v>1</v>
      </c>
      <c r="M4221" t="s">
        <v>16</v>
      </c>
      <c r="N4221">
        <f t="shared" si="656"/>
        <v>1</v>
      </c>
      <c r="O4221">
        <f t="shared" si="657"/>
        <v>0</v>
      </c>
      <c r="P4221">
        <v>71.790000000000006</v>
      </c>
      <c r="Q4221">
        <f t="shared" si="658"/>
        <v>-0.75879721671372202</v>
      </c>
      <c r="R4221">
        <v>43</v>
      </c>
      <c r="S4221">
        <f t="shared" si="659"/>
        <v>1.8363833884458278</v>
      </c>
      <c r="T4221" s="8">
        <v>0</v>
      </c>
    </row>
    <row r="4222" spans="1:20" x14ac:dyDescent="0.35">
      <c r="A4222">
        <v>38</v>
      </c>
      <c r="B4222">
        <f t="shared" si="650"/>
        <v>-0.23115940521714878</v>
      </c>
      <c r="C4222">
        <v>0</v>
      </c>
      <c r="D4222">
        <v>0</v>
      </c>
      <c r="E4222" t="s">
        <v>13</v>
      </c>
      <c r="F4222">
        <f t="shared" si="651"/>
        <v>1</v>
      </c>
      <c r="G4222" t="s">
        <v>14</v>
      </c>
      <c r="H4222">
        <f t="shared" si="652"/>
        <v>1</v>
      </c>
      <c r="I4222">
        <f t="shared" si="653"/>
        <v>0</v>
      </c>
      <c r="J4222">
        <f t="shared" si="654"/>
        <v>0</v>
      </c>
      <c r="K4222" t="s">
        <v>15</v>
      </c>
      <c r="L4222">
        <f t="shared" si="655"/>
        <v>1</v>
      </c>
      <c r="M4222" t="s">
        <v>21</v>
      </c>
      <c r="N4222">
        <f t="shared" si="656"/>
        <v>0</v>
      </c>
      <c r="O4222">
        <f t="shared" si="657"/>
        <v>0</v>
      </c>
      <c r="P4222">
        <v>167.16</v>
      </c>
      <c r="Q4222">
        <f t="shared" si="658"/>
        <v>1.3474712117230914</v>
      </c>
      <c r="R4222">
        <v>18.3</v>
      </c>
      <c r="S4222">
        <f t="shared" si="659"/>
        <v>-1.371905104037642</v>
      </c>
      <c r="T4222" s="8">
        <v>0</v>
      </c>
    </row>
    <row r="4223" spans="1:20" x14ac:dyDescent="0.35">
      <c r="A4223">
        <v>37</v>
      </c>
      <c r="B4223">
        <f t="shared" si="650"/>
        <v>-0.27538677382054955</v>
      </c>
      <c r="C4223">
        <v>0</v>
      </c>
      <c r="D4223">
        <v>0</v>
      </c>
      <c r="E4223" t="s">
        <v>13</v>
      </c>
      <c r="F4223">
        <f t="shared" si="651"/>
        <v>1</v>
      </c>
      <c r="G4223" t="s">
        <v>14</v>
      </c>
      <c r="H4223">
        <f t="shared" si="652"/>
        <v>1</v>
      </c>
      <c r="I4223">
        <f t="shared" si="653"/>
        <v>0</v>
      </c>
      <c r="J4223">
        <f t="shared" si="654"/>
        <v>0</v>
      </c>
      <c r="K4223" t="s">
        <v>19</v>
      </c>
      <c r="L4223">
        <f t="shared" si="655"/>
        <v>0</v>
      </c>
      <c r="M4223" t="s">
        <v>21</v>
      </c>
      <c r="N4223">
        <f t="shared" si="656"/>
        <v>0</v>
      </c>
      <c r="O4223">
        <f t="shared" si="657"/>
        <v>0</v>
      </c>
      <c r="P4223">
        <v>131.05000000000001</v>
      </c>
      <c r="Q4223">
        <f t="shared" si="658"/>
        <v>0.54997354001444809</v>
      </c>
      <c r="R4223">
        <v>27.2</v>
      </c>
      <c r="S4223">
        <f t="shared" si="659"/>
        <v>-0.21588212496465098</v>
      </c>
      <c r="T4223" s="8">
        <v>0</v>
      </c>
    </row>
    <row r="4224" spans="1:20" x14ac:dyDescent="0.35">
      <c r="A4224">
        <v>34</v>
      </c>
      <c r="B4224">
        <f t="shared" si="650"/>
        <v>-0.40806887963075178</v>
      </c>
      <c r="C4224">
        <v>0</v>
      </c>
      <c r="D4224">
        <v>0</v>
      </c>
      <c r="E4224" t="s">
        <v>13</v>
      </c>
      <c r="F4224">
        <f t="shared" si="651"/>
        <v>1</v>
      </c>
      <c r="G4224" t="s">
        <v>14</v>
      </c>
      <c r="H4224">
        <f t="shared" si="652"/>
        <v>1</v>
      </c>
      <c r="I4224">
        <f t="shared" si="653"/>
        <v>0</v>
      </c>
      <c r="J4224">
        <f t="shared" si="654"/>
        <v>0</v>
      </c>
      <c r="K4224" t="s">
        <v>19</v>
      </c>
      <c r="L4224">
        <f t="shared" si="655"/>
        <v>0</v>
      </c>
      <c r="M4224" t="s">
        <v>22</v>
      </c>
      <c r="N4224">
        <f t="shared" si="656"/>
        <v>0</v>
      </c>
      <c r="O4224">
        <f t="shared" si="657"/>
        <v>1</v>
      </c>
      <c r="P4224">
        <v>86.92</v>
      </c>
      <c r="Q4224">
        <f t="shared" si="658"/>
        <v>-0.42464767993854141</v>
      </c>
      <c r="R4224">
        <v>22</v>
      </c>
      <c r="S4224">
        <f t="shared" si="659"/>
        <v>-0.89131128127696035</v>
      </c>
      <c r="T4224" s="8">
        <v>0</v>
      </c>
    </row>
    <row r="4225" spans="1:20" x14ac:dyDescent="0.35">
      <c r="A4225">
        <v>52</v>
      </c>
      <c r="B4225">
        <f t="shared" si="650"/>
        <v>0.38802375523046173</v>
      </c>
      <c r="C4225">
        <v>0</v>
      </c>
      <c r="D4225">
        <v>0</v>
      </c>
      <c r="E4225" t="s">
        <v>13</v>
      </c>
      <c r="F4225">
        <f t="shared" si="651"/>
        <v>1</v>
      </c>
      <c r="G4225" t="s">
        <v>18</v>
      </c>
      <c r="H4225">
        <f t="shared" si="652"/>
        <v>0</v>
      </c>
      <c r="I4225">
        <f t="shared" si="653"/>
        <v>1</v>
      </c>
      <c r="J4225">
        <f t="shared" si="654"/>
        <v>0</v>
      </c>
      <c r="K4225" t="s">
        <v>19</v>
      </c>
      <c r="L4225">
        <f t="shared" si="655"/>
        <v>0</v>
      </c>
      <c r="M4225" t="s">
        <v>22</v>
      </c>
      <c r="N4225">
        <f t="shared" si="656"/>
        <v>0</v>
      </c>
      <c r="O4225">
        <f t="shared" si="657"/>
        <v>1</v>
      </c>
      <c r="P4225">
        <v>59.62</v>
      </c>
      <c r="Q4225">
        <f t="shared" si="658"/>
        <v>-1.0275744713438577</v>
      </c>
      <c r="R4225">
        <v>50.8</v>
      </c>
      <c r="S4225">
        <f t="shared" si="659"/>
        <v>2.8495271229142918</v>
      </c>
      <c r="T4225" s="8">
        <v>0</v>
      </c>
    </row>
    <row r="4226" spans="1:20" x14ac:dyDescent="0.35">
      <c r="A4226">
        <v>50</v>
      </c>
      <c r="B4226">
        <f t="shared" si="650"/>
        <v>0.29956901802366021</v>
      </c>
      <c r="C4226">
        <v>0</v>
      </c>
      <c r="D4226">
        <v>0</v>
      </c>
      <c r="E4226" t="s">
        <v>13</v>
      </c>
      <c r="F4226">
        <f t="shared" si="651"/>
        <v>1</v>
      </c>
      <c r="G4226" t="s">
        <v>14</v>
      </c>
      <c r="H4226">
        <f t="shared" si="652"/>
        <v>1</v>
      </c>
      <c r="I4226">
        <f t="shared" si="653"/>
        <v>0</v>
      </c>
      <c r="J4226">
        <f t="shared" si="654"/>
        <v>0</v>
      </c>
      <c r="K4226" t="s">
        <v>15</v>
      </c>
      <c r="L4226">
        <f t="shared" si="655"/>
        <v>1</v>
      </c>
      <c r="M4226" t="s">
        <v>16</v>
      </c>
      <c r="N4226">
        <f t="shared" si="656"/>
        <v>1</v>
      </c>
      <c r="O4226">
        <f t="shared" si="657"/>
        <v>0</v>
      </c>
      <c r="P4226">
        <v>103.72</v>
      </c>
      <c r="Q4226">
        <f t="shared" si="658"/>
        <v>-5.3615808304500689E-2</v>
      </c>
      <c r="R4226">
        <v>35.4</v>
      </c>
      <c r="S4226">
        <f t="shared" si="659"/>
        <v>0.84921769845091388</v>
      </c>
      <c r="T4226" s="8">
        <v>0</v>
      </c>
    </row>
    <row r="4227" spans="1:20" x14ac:dyDescent="0.35">
      <c r="A4227">
        <v>37</v>
      </c>
      <c r="B4227">
        <f t="shared" ref="B4227:B4290" si="660">(A4227-$V$1)/$V$2</f>
        <v>-0.27538677382054955</v>
      </c>
      <c r="C4227">
        <v>0</v>
      </c>
      <c r="D4227">
        <v>0</v>
      </c>
      <c r="E4227" t="s">
        <v>13</v>
      </c>
      <c r="F4227">
        <f t="shared" ref="F4227:F4290" si="661">IF(E4227="Yes",1,0)</f>
        <v>1</v>
      </c>
      <c r="G4227" t="s">
        <v>14</v>
      </c>
      <c r="H4227">
        <f t="shared" ref="H4227:H4290" si="662">IF(G4227="Private",1,0)</f>
        <v>1</v>
      </c>
      <c r="I4227">
        <f t="shared" ref="I4227:I4290" si="663">IF(G4227="Self-employed",1,0)</f>
        <v>0</v>
      </c>
      <c r="J4227">
        <f t="shared" ref="J4227:J4290" si="664">IF(G4227="Govt_job",1,0)</f>
        <v>0</v>
      </c>
      <c r="K4227" t="s">
        <v>19</v>
      </c>
      <c r="L4227">
        <f t="shared" ref="L4227:L4290" si="665">IF(K4227="Urban",1,0)</f>
        <v>0</v>
      </c>
      <c r="M4227" t="s">
        <v>22</v>
      </c>
      <c r="N4227">
        <f t="shared" ref="N4227:N4290" si="666">IF(M4227="formerly smoked",1,0)</f>
        <v>0</v>
      </c>
      <c r="O4227">
        <f t="shared" ref="O4227:O4290" si="667">IF(M4227="smokes",1,0)</f>
        <v>1</v>
      </c>
      <c r="P4227">
        <v>77.099999999999994</v>
      </c>
      <c r="Q4227">
        <f t="shared" ref="Q4227:Q4290" si="668">(P4227-$W$5)/$W$6</f>
        <v>-0.64152464300082013</v>
      </c>
      <c r="R4227">
        <v>55.9</v>
      </c>
      <c r="S4227">
        <f t="shared" ref="S4227:S4290" si="669">(R4227-$V$11)/$V$12</f>
        <v>3.5119672569898261</v>
      </c>
      <c r="T4227" s="8">
        <v>0</v>
      </c>
    </row>
    <row r="4228" spans="1:20" x14ac:dyDescent="0.35">
      <c r="A4228">
        <v>55</v>
      </c>
      <c r="B4228">
        <f t="shared" si="660"/>
        <v>0.52070586104066396</v>
      </c>
      <c r="C4228">
        <v>0</v>
      </c>
      <c r="D4228">
        <v>0</v>
      </c>
      <c r="E4228" t="s">
        <v>13</v>
      </c>
      <c r="F4228">
        <f t="shared" si="661"/>
        <v>1</v>
      </c>
      <c r="G4228" t="s">
        <v>18</v>
      </c>
      <c r="H4228">
        <f t="shared" si="662"/>
        <v>0</v>
      </c>
      <c r="I4228">
        <f t="shared" si="663"/>
        <v>1</v>
      </c>
      <c r="J4228">
        <f t="shared" si="664"/>
        <v>0</v>
      </c>
      <c r="K4228" t="s">
        <v>19</v>
      </c>
      <c r="L4228">
        <f t="shared" si="665"/>
        <v>0</v>
      </c>
      <c r="M4228" t="s">
        <v>22</v>
      </c>
      <c r="N4228">
        <f t="shared" si="666"/>
        <v>0</v>
      </c>
      <c r="O4228">
        <f t="shared" si="667"/>
        <v>1</v>
      </c>
      <c r="P4228">
        <v>94.75</v>
      </c>
      <c r="Q4228">
        <f t="shared" si="668"/>
        <v>-0.25172032548053314</v>
      </c>
      <c r="R4228">
        <v>27.9</v>
      </c>
      <c r="S4228">
        <f t="shared" si="669"/>
        <v>-0.12495896930722479</v>
      </c>
      <c r="T4228" s="8">
        <v>0</v>
      </c>
    </row>
    <row r="4229" spans="1:20" x14ac:dyDescent="0.35">
      <c r="A4229">
        <v>2</v>
      </c>
      <c r="B4229">
        <f t="shared" si="660"/>
        <v>-1.8233446749395759</v>
      </c>
      <c r="C4229">
        <v>0</v>
      </c>
      <c r="D4229">
        <v>0</v>
      </c>
      <c r="E4229" t="s">
        <v>23</v>
      </c>
      <c r="F4229">
        <f t="shared" si="661"/>
        <v>0</v>
      </c>
      <c r="G4229" t="s">
        <v>26</v>
      </c>
      <c r="H4229">
        <f t="shared" si="662"/>
        <v>0</v>
      </c>
      <c r="I4229">
        <f t="shared" si="663"/>
        <v>0</v>
      </c>
      <c r="J4229">
        <f t="shared" si="664"/>
        <v>0</v>
      </c>
      <c r="K4229" t="s">
        <v>19</v>
      </c>
      <c r="L4229">
        <f t="shared" si="665"/>
        <v>0</v>
      </c>
      <c r="M4229" t="s">
        <v>21</v>
      </c>
      <c r="N4229">
        <f t="shared" si="666"/>
        <v>0</v>
      </c>
      <c r="O4229">
        <f t="shared" si="667"/>
        <v>0</v>
      </c>
      <c r="P4229">
        <v>77.72</v>
      </c>
      <c r="Q4229">
        <f t="shared" si="668"/>
        <v>-0.62783180011908757</v>
      </c>
      <c r="R4229">
        <v>19.8</v>
      </c>
      <c r="S4229">
        <f t="shared" si="669"/>
        <v>-1.1770697704860142</v>
      </c>
      <c r="T4229" s="8">
        <v>0</v>
      </c>
    </row>
    <row r="4230" spans="1:20" x14ac:dyDescent="0.35">
      <c r="A4230">
        <v>68</v>
      </c>
      <c r="B4230">
        <f t="shared" si="660"/>
        <v>1.0956616528848737</v>
      </c>
      <c r="C4230">
        <v>0</v>
      </c>
      <c r="D4230">
        <v>0</v>
      </c>
      <c r="E4230" t="s">
        <v>13</v>
      </c>
      <c r="F4230">
        <f t="shared" si="661"/>
        <v>1</v>
      </c>
      <c r="G4230" t="s">
        <v>18</v>
      </c>
      <c r="H4230">
        <f t="shared" si="662"/>
        <v>0</v>
      </c>
      <c r="I4230">
        <f t="shared" si="663"/>
        <v>1</v>
      </c>
      <c r="J4230">
        <f t="shared" si="664"/>
        <v>0</v>
      </c>
      <c r="K4230" t="s">
        <v>19</v>
      </c>
      <c r="L4230">
        <f t="shared" si="665"/>
        <v>0</v>
      </c>
      <c r="M4230" t="s">
        <v>22</v>
      </c>
      <c r="N4230">
        <f t="shared" si="666"/>
        <v>0</v>
      </c>
      <c r="O4230">
        <f t="shared" si="667"/>
        <v>1</v>
      </c>
      <c r="P4230">
        <v>76.09</v>
      </c>
      <c r="Q4230">
        <f t="shared" si="668"/>
        <v>-0.6638307257597712</v>
      </c>
      <c r="R4230">
        <v>26</v>
      </c>
      <c r="S4230">
        <f t="shared" si="669"/>
        <v>-0.37175039180595304</v>
      </c>
      <c r="T4230" s="8">
        <v>0</v>
      </c>
    </row>
    <row r="4231" spans="1:20" x14ac:dyDescent="0.35">
      <c r="A4231">
        <v>27</v>
      </c>
      <c r="B4231">
        <f t="shared" si="660"/>
        <v>-0.71766045985455706</v>
      </c>
      <c r="C4231">
        <v>0</v>
      </c>
      <c r="D4231">
        <v>0</v>
      </c>
      <c r="E4231" t="s">
        <v>23</v>
      </c>
      <c r="F4231">
        <f t="shared" si="661"/>
        <v>0</v>
      </c>
      <c r="G4231" t="s">
        <v>14</v>
      </c>
      <c r="H4231">
        <f t="shared" si="662"/>
        <v>1</v>
      </c>
      <c r="I4231">
        <f t="shared" si="663"/>
        <v>0</v>
      </c>
      <c r="J4231">
        <f t="shared" si="664"/>
        <v>0</v>
      </c>
      <c r="K4231" t="s">
        <v>15</v>
      </c>
      <c r="L4231">
        <f t="shared" si="665"/>
        <v>1</v>
      </c>
      <c r="M4231" t="s">
        <v>16</v>
      </c>
      <c r="N4231">
        <f t="shared" si="666"/>
        <v>1</v>
      </c>
      <c r="O4231">
        <f t="shared" si="667"/>
        <v>0</v>
      </c>
      <c r="P4231">
        <v>61.8</v>
      </c>
      <c r="Q4231">
        <f t="shared" si="668"/>
        <v>-0.97942866895325009</v>
      </c>
      <c r="R4231">
        <v>26.8</v>
      </c>
      <c r="S4231">
        <f t="shared" si="669"/>
        <v>-0.2678382139117515</v>
      </c>
      <c r="T4231" s="8">
        <v>0</v>
      </c>
    </row>
    <row r="4232" spans="1:20" x14ac:dyDescent="0.35">
      <c r="A4232">
        <v>17</v>
      </c>
      <c r="B4232">
        <f t="shared" si="660"/>
        <v>-1.1599341458885646</v>
      </c>
      <c r="C4232">
        <v>0</v>
      </c>
      <c r="D4232">
        <v>0</v>
      </c>
      <c r="E4232" t="s">
        <v>23</v>
      </c>
      <c r="F4232">
        <f t="shared" si="661"/>
        <v>0</v>
      </c>
      <c r="G4232" t="s">
        <v>14</v>
      </c>
      <c r="H4232">
        <f t="shared" si="662"/>
        <v>1</v>
      </c>
      <c r="I4232">
        <f t="shared" si="663"/>
        <v>0</v>
      </c>
      <c r="J4232">
        <f t="shared" si="664"/>
        <v>0</v>
      </c>
      <c r="K4232" t="s">
        <v>15</v>
      </c>
      <c r="L4232">
        <f t="shared" si="665"/>
        <v>1</v>
      </c>
      <c r="M4232" t="s">
        <v>16</v>
      </c>
      <c r="N4232">
        <f t="shared" si="666"/>
        <v>1</v>
      </c>
      <c r="O4232">
        <f t="shared" si="667"/>
        <v>0</v>
      </c>
      <c r="P4232">
        <v>92.97</v>
      </c>
      <c r="Q4232">
        <f t="shared" si="668"/>
        <v>-0.29103203568937797</v>
      </c>
      <c r="R4232">
        <v>28.1</v>
      </c>
      <c r="S4232">
        <f t="shared" si="669"/>
        <v>-9.8980924833674058E-2</v>
      </c>
      <c r="T4232" s="8">
        <v>0</v>
      </c>
    </row>
    <row r="4233" spans="1:20" x14ac:dyDescent="0.35">
      <c r="A4233">
        <v>53</v>
      </c>
      <c r="B4233">
        <f t="shared" si="660"/>
        <v>0.43225112383386249</v>
      </c>
      <c r="C4233">
        <v>1</v>
      </c>
      <c r="D4233">
        <v>0</v>
      </c>
      <c r="E4233" t="s">
        <v>13</v>
      </c>
      <c r="F4233">
        <f t="shared" si="661"/>
        <v>1</v>
      </c>
      <c r="G4233" t="s">
        <v>25</v>
      </c>
      <c r="H4233">
        <f t="shared" si="662"/>
        <v>0</v>
      </c>
      <c r="I4233">
        <f t="shared" si="663"/>
        <v>0</v>
      </c>
      <c r="J4233">
        <f t="shared" si="664"/>
        <v>1</v>
      </c>
      <c r="K4233" t="s">
        <v>15</v>
      </c>
      <c r="L4233">
        <f t="shared" si="665"/>
        <v>1</v>
      </c>
      <c r="M4233" t="s">
        <v>21</v>
      </c>
      <c r="N4233">
        <f t="shared" si="666"/>
        <v>0</v>
      </c>
      <c r="O4233">
        <f t="shared" si="667"/>
        <v>0</v>
      </c>
      <c r="P4233">
        <v>83.73</v>
      </c>
      <c r="Q4233">
        <f t="shared" si="668"/>
        <v>-0.49509956508810027</v>
      </c>
      <c r="R4233">
        <v>32.5</v>
      </c>
      <c r="S4233">
        <f t="shared" si="669"/>
        <v>0.47253605358443379</v>
      </c>
      <c r="T4233" s="8">
        <v>0</v>
      </c>
    </row>
    <row r="4234" spans="1:20" x14ac:dyDescent="0.35">
      <c r="A4234">
        <v>5</v>
      </c>
      <c r="B4234">
        <f t="shared" si="660"/>
        <v>-1.6906625691293735</v>
      </c>
      <c r="C4234">
        <v>0</v>
      </c>
      <c r="D4234">
        <v>0</v>
      </c>
      <c r="E4234" t="s">
        <v>23</v>
      </c>
      <c r="F4234">
        <f t="shared" si="661"/>
        <v>0</v>
      </c>
      <c r="G4234" t="s">
        <v>26</v>
      </c>
      <c r="H4234">
        <f t="shared" si="662"/>
        <v>0</v>
      </c>
      <c r="I4234">
        <f t="shared" si="663"/>
        <v>0</v>
      </c>
      <c r="J4234">
        <f t="shared" si="664"/>
        <v>0</v>
      </c>
      <c r="K4234" t="s">
        <v>19</v>
      </c>
      <c r="L4234">
        <f t="shared" si="665"/>
        <v>0</v>
      </c>
      <c r="M4234" t="s">
        <v>21</v>
      </c>
      <c r="N4234">
        <f t="shared" si="666"/>
        <v>0</v>
      </c>
      <c r="O4234">
        <f t="shared" si="667"/>
        <v>0</v>
      </c>
      <c r="P4234">
        <v>79.33</v>
      </c>
      <c r="Q4234">
        <f t="shared" si="668"/>
        <v>-0.59227457908749204</v>
      </c>
      <c r="R4234">
        <v>15</v>
      </c>
      <c r="S4234">
        <f t="shared" si="669"/>
        <v>-1.8005428378512232</v>
      </c>
      <c r="T4234" s="8">
        <v>0</v>
      </c>
    </row>
    <row r="4235" spans="1:20" x14ac:dyDescent="0.35">
      <c r="A4235">
        <v>3</v>
      </c>
      <c r="B4235">
        <f t="shared" si="660"/>
        <v>-1.7791173063361752</v>
      </c>
      <c r="C4235">
        <v>0</v>
      </c>
      <c r="D4235">
        <v>0</v>
      </c>
      <c r="E4235" t="s">
        <v>23</v>
      </c>
      <c r="F4235">
        <f t="shared" si="661"/>
        <v>0</v>
      </c>
      <c r="G4235" t="s">
        <v>26</v>
      </c>
      <c r="H4235">
        <f t="shared" si="662"/>
        <v>0</v>
      </c>
      <c r="I4235">
        <f t="shared" si="663"/>
        <v>0</v>
      </c>
      <c r="J4235">
        <f t="shared" si="664"/>
        <v>0</v>
      </c>
      <c r="K4235" t="s">
        <v>19</v>
      </c>
      <c r="L4235">
        <f t="shared" si="665"/>
        <v>0</v>
      </c>
      <c r="M4235" t="s">
        <v>21</v>
      </c>
      <c r="N4235">
        <f t="shared" si="666"/>
        <v>0</v>
      </c>
      <c r="O4235">
        <f t="shared" si="667"/>
        <v>0</v>
      </c>
      <c r="P4235">
        <v>108.32</v>
      </c>
      <c r="Q4235">
        <f t="shared" si="668"/>
        <v>4.7976251785772257E-2</v>
      </c>
      <c r="R4235">
        <v>14.2</v>
      </c>
      <c r="S4235">
        <f t="shared" si="669"/>
        <v>-1.9044550157454245</v>
      </c>
      <c r="T4235" s="8">
        <v>0</v>
      </c>
    </row>
    <row r="4236" spans="1:20" x14ac:dyDescent="0.35">
      <c r="A4236">
        <v>20</v>
      </c>
      <c r="B4236">
        <f t="shared" si="660"/>
        <v>-1.0272520400783622</v>
      </c>
      <c r="C4236">
        <v>0</v>
      </c>
      <c r="D4236">
        <v>0</v>
      </c>
      <c r="E4236" t="s">
        <v>23</v>
      </c>
      <c r="F4236">
        <f t="shared" si="661"/>
        <v>0</v>
      </c>
      <c r="G4236" t="s">
        <v>14</v>
      </c>
      <c r="H4236">
        <f t="shared" si="662"/>
        <v>1</v>
      </c>
      <c r="I4236">
        <f t="shared" si="663"/>
        <v>0</v>
      </c>
      <c r="J4236">
        <f t="shared" si="664"/>
        <v>0</v>
      </c>
      <c r="K4236" t="s">
        <v>19</v>
      </c>
      <c r="L4236">
        <f t="shared" si="665"/>
        <v>0</v>
      </c>
      <c r="M4236" t="s">
        <v>16</v>
      </c>
      <c r="N4236">
        <f t="shared" si="666"/>
        <v>1</v>
      </c>
      <c r="O4236">
        <f t="shared" si="667"/>
        <v>0</v>
      </c>
      <c r="P4236">
        <v>103.65</v>
      </c>
      <c r="Q4236">
        <f t="shared" si="668"/>
        <v>-5.5161774436309041E-2</v>
      </c>
      <c r="R4236">
        <v>17</v>
      </c>
      <c r="S4236">
        <f t="shared" si="669"/>
        <v>-1.5407623931157195</v>
      </c>
      <c r="T4236" s="8">
        <v>0</v>
      </c>
    </row>
    <row r="4237" spans="1:20" x14ac:dyDescent="0.35">
      <c r="A4237">
        <v>19</v>
      </c>
      <c r="B4237">
        <f t="shared" si="660"/>
        <v>-1.0714794086817632</v>
      </c>
      <c r="C4237">
        <v>0</v>
      </c>
      <c r="D4237">
        <v>0</v>
      </c>
      <c r="E4237" t="s">
        <v>23</v>
      </c>
      <c r="F4237">
        <f t="shared" si="661"/>
        <v>0</v>
      </c>
      <c r="G4237" t="s">
        <v>14</v>
      </c>
      <c r="H4237">
        <f t="shared" si="662"/>
        <v>1</v>
      </c>
      <c r="I4237">
        <f t="shared" si="663"/>
        <v>0</v>
      </c>
      <c r="J4237">
        <f t="shared" si="664"/>
        <v>0</v>
      </c>
      <c r="K4237" t="s">
        <v>19</v>
      </c>
      <c r="L4237">
        <f t="shared" si="665"/>
        <v>0</v>
      </c>
      <c r="M4237" t="s">
        <v>21</v>
      </c>
      <c r="N4237">
        <f t="shared" si="666"/>
        <v>0</v>
      </c>
      <c r="O4237">
        <f t="shared" si="667"/>
        <v>0</v>
      </c>
      <c r="P4237">
        <v>86.19</v>
      </c>
      <c r="Q4237">
        <f t="shared" si="668"/>
        <v>-0.44076989817025874</v>
      </c>
      <c r="R4237">
        <v>26.2</v>
      </c>
      <c r="S4237">
        <f t="shared" si="669"/>
        <v>-0.34577234733240281</v>
      </c>
      <c r="T4237" s="8">
        <v>0</v>
      </c>
    </row>
    <row r="4238" spans="1:20" x14ac:dyDescent="0.35">
      <c r="A4238">
        <v>31</v>
      </c>
      <c r="B4238">
        <f t="shared" si="660"/>
        <v>-0.54075098544095401</v>
      </c>
      <c r="C4238">
        <v>0</v>
      </c>
      <c r="D4238">
        <v>0</v>
      </c>
      <c r="E4238" t="s">
        <v>13</v>
      </c>
      <c r="F4238">
        <f t="shared" si="661"/>
        <v>1</v>
      </c>
      <c r="G4238" t="s">
        <v>14</v>
      </c>
      <c r="H4238">
        <f t="shared" si="662"/>
        <v>1</v>
      </c>
      <c r="I4238">
        <f t="shared" si="663"/>
        <v>0</v>
      </c>
      <c r="J4238">
        <f t="shared" si="664"/>
        <v>0</v>
      </c>
      <c r="K4238" t="s">
        <v>15</v>
      </c>
      <c r="L4238">
        <f t="shared" si="665"/>
        <v>1</v>
      </c>
      <c r="M4238" t="s">
        <v>22</v>
      </c>
      <c r="N4238">
        <f t="shared" si="666"/>
        <v>0</v>
      </c>
      <c r="O4238">
        <f t="shared" si="667"/>
        <v>1</v>
      </c>
      <c r="P4238">
        <v>131.41999999999999</v>
      </c>
      <c r="Q4238">
        <f t="shared" si="668"/>
        <v>0.55814507528257817</v>
      </c>
      <c r="R4238">
        <v>24.9</v>
      </c>
      <c r="S4238">
        <f t="shared" si="669"/>
        <v>-0.51462963641048021</v>
      </c>
      <c r="T4238" s="8">
        <v>0</v>
      </c>
    </row>
    <row r="4239" spans="1:20" x14ac:dyDescent="0.35">
      <c r="A4239">
        <v>63</v>
      </c>
      <c r="B4239">
        <f t="shared" si="660"/>
        <v>0.87452480986786996</v>
      </c>
      <c r="C4239">
        <v>0</v>
      </c>
      <c r="D4239">
        <v>0</v>
      </c>
      <c r="E4239" t="s">
        <v>13</v>
      </c>
      <c r="F4239">
        <f t="shared" si="661"/>
        <v>1</v>
      </c>
      <c r="G4239" t="s">
        <v>18</v>
      </c>
      <c r="H4239">
        <f t="shared" si="662"/>
        <v>0</v>
      </c>
      <c r="I4239">
        <f t="shared" si="663"/>
        <v>1</v>
      </c>
      <c r="J4239">
        <f t="shared" si="664"/>
        <v>0</v>
      </c>
      <c r="K4239" t="s">
        <v>15</v>
      </c>
      <c r="L4239">
        <f t="shared" si="665"/>
        <v>1</v>
      </c>
      <c r="M4239" t="s">
        <v>21</v>
      </c>
      <c r="N4239">
        <f t="shared" si="666"/>
        <v>0</v>
      </c>
      <c r="O4239">
        <f t="shared" si="667"/>
        <v>0</v>
      </c>
      <c r="P4239">
        <v>69.459999999999994</v>
      </c>
      <c r="Q4239">
        <f t="shared" si="668"/>
        <v>-0.81025580367249106</v>
      </c>
      <c r="R4239">
        <v>26.6</v>
      </c>
      <c r="S4239">
        <f t="shared" si="669"/>
        <v>-0.29381625838530179</v>
      </c>
      <c r="T4239" s="8">
        <v>0</v>
      </c>
    </row>
    <row r="4240" spans="1:20" x14ac:dyDescent="0.35">
      <c r="A4240">
        <v>49</v>
      </c>
      <c r="B4240">
        <f t="shared" si="660"/>
        <v>0.2553416494202595</v>
      </c>
      <c r="C4240">
        <v>0</v>
      </c>
      <c r="D4240">
        <v>1</v>
      </c>
      <c r="E4240" t="s">
        <v>13</v>
      </c>
      <c r="F4240">
        <f t="shared" si="661"/>
        <v>1</v>
      </c>
      <c r="G4240" t="s">
        <v>14</v>
      </c>
      <c r="H4240">
        <f t="shared" si="662"/>
        <v>1</v>
      </c>
      <c r="I4240">
        <f t="shared" si="663"/>
        <v>0</v>
      </c>
      <c r="J4240">
        <f t="shared" si="664"/>
        <v>0</v>
      </c>
      <c r="K4240" t="s">
        <v>19</v>
      </c>
      <c r="L4240">
        <f t="shared" si="665"/>
        <v>0</v>
      </c>
      <c r="M4240" t="s">
        <v>22</v>
      </c>
      <c r="N4240">
        <f t="shared" si="666"/>
        <v>0</v>
      </c>
      <c r="O4240">
        <f t="shared" si="667"/>
        <v>1</v>
      </c>
      <c r="P4240">
        <v>76.78</v>
      </c>
      <c r="Q4240">
        <f t="shared" si="668"/>
        <v>-0.64859191674623029</v>
      </c>
      <c r="R4240">
        <v>22.7</v>
      </c>
      <c r="S4240">
        <f t="shared" si="669"/>
        <v>-0.80038812561953421</v>
      </c>
      <c r="T4240" s="8">
        <v>0</v>
      </c>
    </row>
    <row r="4241" spans="1:20" x14ac:dyDescent="0.35">
      <c r="A4241">
        <v>72</v>
      </c>
      <c r="B4241">
        <f t="shared" si="660"/>
        <v>1.2725711272984768</v>
      </c>
      <c r="C4241">
        <v>0</v>
      </c>
      <c r="D4241">
        <v>0</v>
      </c>
      <c r="E4241" t="s">
        <v>13</v>
      </c>
      <c r="F4241">
        <f t="shared" si="661"/>
        <v>1</v>
      </c>
      <c r="G4241" t="s">
        <v>18</v>
      </c>
      <c r="H4241">
        <f t="shared" si="662"/>
        <v>0</v>
      </c>
      <c r="I4241">
        <f t="shared" si="663"/>
        <v>1</v>
      </c>
      <c r="J4241">
        <f t="shared" si="664"/>
        <v>0</v>
      </c>
      <c r="K4241" t="s">
        <v>15</v>
      </c>
      <c r="L4241">
        <f t="shared" si="665"/>
        <v>1</v>
      </c>
      <c r="M4241" t="s">
        <v>16</v>
      </c>
      <c r="N4241">
        <f t="shared" si="666"/>
        <v>1</v>
      </c>
      <c r="O4241">
        <f t="shared" si="667"/>
        <v>0</v>
      </c>
      <c r="P4241">
        <v>103.78</v>
      </c>
      <c r="Q4241">
        <f t="shared" si="668"/>
        <v>-5.2290694477236208E-2</v>
      </c>
      <c r="R4241">
        <v>32.700000000000003</v>
      </c>
      <c r="S4241">
        <f t="shared" si="669"/>
        <v>0.49851409805798452</v>
      </c>
      <c r="T4241" s="8">
        <v>0</v>
      </c>
    </row>
    <row r="4242" spans="1:20" x14ac:dyDescent="0.35">
      <c r="A4242">
        <v>50</v>
      </c>
      <c r="B4242">
        <f t="shared" si="660"/>
        <v>0.29956901802366021</v>
      </c>
      <c r="C4242">
        <v>1</v>
      </c>
      <c r="D4242">
        <v>0</v>
      </c>
      <c r="E4242" t="s">
        <v>13</v>
      </c>
      <c r="F4242">
        <f t="shared" si="661"/>
        <v>1</v>
      </c>
      <c r="G4242" t="s">
        <v>14</v>
      </c>
      <c r="H4242">
        <f t="shared" si="662"/>
        <v>1</v>
      </c>
      <c r="I4242">
        <f t="shared" si="663"/>
        <v>0</v>
      </c>
      <c r="J4242">
        <f t="shared" si="664"/>
        <v>0</v>
      </c>
      <c r="K4242" t="s">
        <v>15</v>
      </c>
      <c r="L4242">
        <f t="shared" si="665"/>
        <v>1</v>
      </c>
      <c r="M4242" t="s">
        <v>22</v>
      </c>
      <c r="N4242">
        <f t="shared" si="666"/>
        <v>0</v>
      </c>
      <c r="O4242">
        <f t="shared" si="667"/>
        <v>1</v>
      </c>
      <c r="P4242">
        <v>213.43</v>
      </c>
      <c r="Q4242">
        <f t="shared" si="668"/>
        <v>2.3693548248485121</v>
      </c>
      <c r="R4242">
        <v>36.700000000000003</v>
      </c>
      <c r="S4242">
        <f t="shared" si="669"/>
        <v>1.0180749875289918</v>
      </c>
      <c r="T4242" s="8">
        <v>0</v>
      </c>
    </row>
    <row r="4243" spans="1:20" x14ac:dyDescent="0.35">
      <c r="A4243">
        <v>41</v>
      </c>
      <c r="B4243">
        <f t="shared" si="660"/>
        <v>-9.8477299406946536E-2</v>
      </c>
      <c r="C4243">
        <v>0</v>
      </c>
      <c r="D4243">
        <v>0</v>
      </c>
      <c r="E4243" t="s">
        <v>13</v>
      </c>
      <c r="F4243">
        <f t="shared" si="661"/>
        <v>1</v>
      </c>
      <c r="G4243" t="s">
        <v>18</v>
      </c>
      <c r="H4243">
        <f t="shared" si="662"/>
        <v>0</v>
      </c>
      <c r="I4243">
        <f t="shared" si="663"/>
        <v>1</v>
      </c>
      <c r="J4243">
        <f t="shared" si="664"/>
        <v>0</v>
      </c>
      <c r="K4243" t="s">
        <v>19</v>
      </c>
      <c r="L4243">
        <f t="shared" si="665"/>
        <v>0</v>
      </c>
      <c r="M4243" t="s">
        <v>22</v>
      </c>
      <c r="N4243">
        <f t="shared" si="666"/>
        <v>0</v>
      </c>
      <c r="O4243">
        <f t="shared" si="667"/>
        <v>1</v>
      </c>
      <c r="P4243">
        <v>93.52</v>
      </c>
      <c r="Q4243">
        <f t="shared" si="668"/>
        <v>-0.27888515893945409</v>
      </c>
      <c r="R4243">
        <v>31.5</v>
      </c>
      <c r="S4243">
        <f t="shared" si="669"/>
        <v>0.34264583121668196</v>
      </c>
      <c r="T4243" s="8">
        <v>0</v>
      </c>
    </row>
    <row r="4244" spans="1:20" x14ac:dyDescent="0.35">
      <c r="A4244">
        <v>40</v>
      </c>
      <c r="B4244">
        <f t="shared" si="660"/>
        <v>-0.14270466801034729</v>
      </c>
      <c r="C4244">
        <v>0</v>
      </c>
      <c r="D4244">
        <v>0</v>
      </c>
      <c r="E4244" t="s">
        <v>13</v>
      </c>
      <c r="F4244">
        <f t="shared" si="661"/>
        <v>1</v>
      </c>
      <c r="G4244" t="s">
        <v>25</v>
      </c>
      <c r="H4244">
        <f t="shared" si="662"/>
        <v>0</v>
      </c>
      <c r="I4244">
        <f t="shared" si="663"/>
        <v>0</v>
      </c>
      <c r="J4244">
        <f t="shared" si="664"/>
        <v>1</v>
      </c>
      <c r="K4244" t="s">
        <v>15</v>
      </c>
      <c r="L4244">
        <f t="shared" si="665"/>
        <v>1</v>
      </c>
      <c r="M4244" t="s">
        <v>21</v>
      </c>
      <c r="N4244">
        <f t="shared" si="666"/>
        <v>0</v>
      </c>
      <c r="O4244">
        <f t="shared" si="667"/>
        <v>0</v>
      </c>
      <c r="P4244">
        <v>115.07</v>
      </c>
      <c r="Q4244">
        <f t="shared" si="668"/>
        <v>0.19705155735302077</v>
      </c>
      <c r="R4244">
        <v>36.9</v>
      </c>
      <c r="S4244">
        <f t="shared" si="669"/>
        <v>1.0440530320025416</v>
      </c>
      <c r="T4244" s="8">
        <v>0</v>
      </c>
    </row>
    <row r="4245" spans="1:20" x14ac:dyDescent="0.35">
      <c r="A4245">
        <v>17</v>
      </c>
      <c r="B4245">
        <f t="shared" si="660"/>
        <v>-1.1599341458885646</v>
      </c>
      <c r="C4245">
        <v>0</v>
      </c>
      <c r="D4245">
        <v>0</v>
      </c>
      <c r="E4245" t="s">
        <v>23</v>
      </c>
      <c r="F4245">
        <f t="shared" si="661"/>
        <v>0</v>
      </c>
      <c r="G4245" t="s">
        <v>14</v>
      </c>
      <c r="H4245">
        <f t="shared" si="662"/>
        <v>1</v>
      </c>
      <c r="I4245">
        <f t="shared" si="663"/>
        <v>0</v>
      </c>
      <c r="J4245">
        <f t="shared" si="664"/>
        <v>0</v>
      </c>
      <c r="K4245" t="s">
        <v>19</v>
      </c>
      <c r="L4245">
        <f t="shared" si="665"/>
        <v>0</v>
      </c>
      <c r="M4245" t="s">
        <v>21</v>
      </c>
      <c r="N4245">
        <f t="shared" si="666"/>
        <v>0</v>
      </c>
      <c r="O4245">
        <f t="shared" si="667"/>
        <v>0</v>
      </c>
      <c r="P4245">
        <v>69.45</v>
      </c>
      <c r="Q4245">
        <f t="shared" si="668"/>
        <v>-0.810476655977035</v>
      </c>
      <c r="R4245">
        <v>27.6</v>
      </c>
      <c r="S4245">
        <f t="shared" si="669"/>
        <v>-0.16392603601754996</v>
      </c>
      <c r="T4245" s="8">
        <v>0</v>
      </c>
    </row>
    <row r="4246" spans="1:20" x14ac:dyDescent="0.35">
      <c r="A4246">
        <v>3</v>
      </c>
      <c r="B4246">
        <f t="shared" si="660"/>
        <v>-1.7791173063361752</v>
      </c>
      <c r="C4246">
        <v>0</v>
      </c>
      <c r="D4246">
        <v>0</v>
      </c>
      <c r="E4246" t="s">
        <v>23</v>
      </c>
      <c r="F4246">
        <f t="shared" si="661"/>
        <v>0</v>
      </c>
      <c r="G4246" t="s">
        <v>26</v>
      </c>
      <c r="H4246">
        <f t="shared" si="662"/>
        <v>0</v>
      </c>
      <c r="I4246">
        <f t="shared" si="663"/>
        <v>0</v>
      </c>
      <c r="J4246">
        <f t="shared" si="664"/>
        <v>0</v>
      </c>
      <c r="K4246" t="s">
        <v>19</v>
      </c>
      <c r="L4246">
        <f t="shared" si="665"/>
        <v>0</v>
      </c>
      <c r="M4246" t="s">
        <v>21</v>
      </c>
      <c r="N4246">
        <f t="shared" si="666"/>
        <v>0</v>
      </c>
      <c r="O4246">
        <f t="shared" si="667"/>
        <v>0</v>
      </c>
      <c r="P4246">
        <v>81</v>
      </c>
      <c r="Q4246">
        <f t="shared" si="668"/>
        <v>-0.55539224422863198</v>
      </c>
      <c r="R4246">
        <v>20.7</v>
      </c>
      <c r="S4246">
        <f t="shared" si="669"/>
        <v>-1.0601685703550379</v>
      </c>
      <c r="T4246" s="8">
        <v>0</v>
      </c>
    </row>
    <row r="4247" spans="1:20" x14ac:dyDescent="0.35">
      <c r="A4247">
        <v>33</v>
      </c>
      <c r="B4247">
        <f t="shared" si="660"/>
        <v>-0.45229624823415254</v>
      </c>
      <c r="C4247">
        <v>0</v>
      </c>
      <c r="D4247">
        <v>0</v>
      </c>
      <c r="E4247" t="s">
        <v>23</v>
      </c>
      <c r="F4247">
        <f t="shared" si="661"/>
        <v>0</v>
      </c>
      <c r="G4247" t="s">
        <v>14</v>
      </c>
      <c r="H4247">
        <f t="shared" si="662"/>
        <v>1</v>
      </c>
      <c r="I4247">
        <f t="shared" si="663"/>
        <v>0</v>
      </c>
      <c r="J4247">
        <f t="shared" si="664"/>
        <v>0</v>
      </c>
      <c r="K4247" t="s">
        <v>15</v>
      </c>
      <c r="L4247">
        <f t="shared" si="665"/>
        <v>1</v>
      </c>
      <c r="M4247" t="s">
        <v>22</v>
      </c>
      <c r="N4247">
        <f t="shared" si="666"/>
        <v>0</v>
      </c>
      <c r="O4247">
        <f t="shared" si="667"/>
        <v>1</v>
      </c>
      <c r="P4247">
        <v>83.16</v>
      </c>
      <c r="Q4247">
        <f t="shared" si="668"/>
        <v>-0.50768814644711258</v>
      </c>
      <c r="R4247">
        <v>20.2</v>
      </c>
      <c r="S4247">
        <f t="shared" si="669"/>
        <v>-1.1251136815389138</v>
      </c>
      <c r="T4247" s="8">
        <v>0</v>
      </c>
    </row>
    <row r="4248" spans="1:20" x14ac:dyDescent="0.35">
      <c r="A4248">
        <v>12</v>
      </c>
      <c r="B4248">
        <f t="shared" si="660"/>
        <v>-1.3810709889055683</v>
      </c>
      <c r="C4248">
        <v>0</v>
      </c>
      <c r="D4248">
        <v>0</v>
      </c>
      <c r="E4248" t="s">
        <v>23</v>
      </c>
      <c r="F4248">
        <f t="shared" si="661"/>
        <v>0</v>
      </c>
      <c r="G4248" t="s">
        <v>26</v>
      </c>
      <c r="H4248">
        <f t="shared" si="662"/>
        <v>0</v>
      </c>
      <c r="I4248">
        <f t="shared" si="663"/>
        <v>0</v>
      </c>
      <c r="J4248">
        <f t="shared" si="664"/>
        <v>0</v>
      </c>
      <c r="K4248" t="s">
        <v>19</v>
      </c>
      <c r="L4248">
        <f t="shared" si="665"/>
        <v>0</v>
      </c>
      <c r="M4248" t="s">
        <v>21</v>
      </c>
      <c r="N4248">
        <f t="shared" si="666"/>
        <v>0</v>
      </c>
      <c r="O4248">
        <f t="shared" si="667"/>
        <v>0</v>
      </c>
      <c r="P4248">
        <v>108.63</v>
      </c>
      <c r="Q4248">
        <f t="shared" si="668"/>
        <v>5.4822673226638537E-2</v>
      </c>
      <c r="R4248">
        <v>23.4</v>
      </c>
      <c r="S4248">
        <f t="shared" si="669"/>
        <v>-0.70946496996210795</v>
      </c>
      <c r="T4248" s="8">
        <v>0</v>
      </c>
    </row>
    <row r="4249" spans="1:20" x14ac:dyDescent="0.35">
      <c r="A4249">
        <v>23</v>
      </c>
      <c r="B4249">
        <f t="shared" si="660"/>
        <v>-0.89456993426816012</v>
      </c>
      <c r="C4249">
        <v>0</v>
      </c>
      <c r="D4249">
        <v>0</v>
      </c>
      <c r="E4249" t="s">
        <v>23</v>
      </c>
      <c r="F4249">
        <f t="shared" si="661"/>
        <v>0</v>
      </c>
      <c r="G4249" t="s">
        <v>14</v>
      </c>
      <c r="H4249">
        <f t="shared" si="662"/>
        <v>1</v>
      </c>
      <c r="I4249">
        <f t="shared" si="663"/>
        <v>0</v>
      </c>
      <c r="J4249">
        <f t="shared" si="664"/>
        <v>0</v>
      </c>
      <c r="K4249" t="s">
        <v>19</v>
      </c>
      <c r="L4249">
        <f t="shared" si="665"/>
        <v>0</v>
      </c>
      <c r="M4249" t="s">
        <v>22</v>
      </c>
      <c r="N4249">
        <f t="shared" si="666"/>
        <v>0</v>
      </c>
      <c r="O4249">
        <f t="shared" si="667"/>
        <v>1</v>
      </c>
      <c r="P4249">
        <v>88.06</v>
      </c>
      <c r="Q4249">
        <f t="shared" si="668"/>
        <v>-0.39947051722051719</v>
      </c>
      <c r="R4249">
        <v>25.3</v>
      </c>
      <c r="S4249">
        <f t="shared" si="669"/>
        <v>-0.46267354746337924</v>
      </c>
      <c r="T4249" s="8">
        <v>0</v>
      </c>
    </row>
    <row r="4250" spans="1:20" x14ac:dyDescent="0.35">
      <c r="A4250">
        <v>31</v>
      </c>
      <c r="B4250">
        <f t="shared" si="660"/>
        <v>-0.54075098544095401</v>
      </c>
      <c r="C4250">
        <v>0</v>
      </c>
      <c r="D4250">
        <v>0</v>
      </c>
      <c r="E4250" t="s">
        <v>23</v>
      </c>
      <c r="F4250">
        <f t="shared" si="661"/>
        <v>0</v>
      </c>
      <c r="G4250" t="s">
        <v>25</v>
      </c>
      <c r="H4250">
        <f t="shared" si="662"/>
        <v>0</v>
      </c>
      <c r="I4250">
        <f t="shared" si="663"/>
        <v>0</v>
      </c>
      <c r="J4250">
        <f t="shared" si="664"/>
        <v>1</v>
      </c>
      <c r="K4250" t="s">
        <v>19</v>
      </c>
      <c r="L4250">
        <f t="shared" si="665"/>
        <v>0</v>
      </c>
      <c r="M4250" t="s">
        <v>16</v>
      </c>
      <c r="N4250">
        <f t="shared" si="666"/>
        <v>1</v>
      </c>
      <c r="O4250">
        <f t="shared" si="667"/>
        <v>0</v>
      </c>
      <c r="P4250">
        <v>80.569999999999993</v>
      </c>
      <c r="Q4250">
        <f t="shared" si="668"/>
        <v>-0.56488889332402725</v>
      </c>
      <c r="R4250">
        <v>28.2</v>
      </c>
      <c r="S4250">
        <f t="shared" si="669"/>
        <v>-8.599190259689915E-2</v>
      </c>
      <c r="T4250" s="8">
        <v>0</v>
      </c>
    </row>
    <row r="4251" spans="1:20" x14ac:dyDescent="0.35">
      <c r="A4251">
        <v>65</v>
      </c>
      <c r="B4251">
        <f t="shared" si="660"/>
        <v>0.96297954707467148</v>
      </c>
      <c r="C4251">
        <v>0</v>
      </c>
      <c r="D4251">
        <v>0</v>
      </c>
      <c r="E4251" t="s">
        <v>13</v>
      </c>
      <c r="F4251">
        <f t="shared" si="661"/>
        <v>1</v>
      </c>
      <c r="G4251" t="s">
        <v>18</v>
      </c>
      <c r="H4251">
        <f t="shared" si="662"/>
        <v>0</v>
      </c>
      <c r="I4251">
        <f t="shared" si="663"/>
        <v>1</v>
      </c>
      <c r="J4251">
        <f t="shared" si="664"/>
        <v>0</v>
      </c>
      <c r="K4251" t="s">
        <v>15</v>
      </c>
      <c r="L4251">
        <f t="shared" si="665"/>
        <v>1</v>
      </c>
      <c r="M4251" t="s">
        <v>22</v>
      </c>
      <c r="N4251">
        <f t="shared" si="666"/>
        <v>0</v>
      </c>
      <c r="O4251">
        <f t="shared" si="667"/>
        <v>1</v>
      </c>
      <c r="P4251">
        <v>248.24</v>
      </c>
      <c r="Q4251">
        <f t="shared" si="668"/>
        <v>3.1381416969664269</v>
      </c>
      <c r="R4251">
        <v>27</v>
      </c>
      <c r="S4251">
        <f t="shared" si="669"/>
        <v>-0.24186016943820124</v>
      </c>
      <c r="T4251" s="8">
        <v>0</v>
      </c>
    </row>
    <row r="4252" spans="1:20" x14ac:dyDescent="0.35">
      <c r="A4252">
        <v>43</v>
      </c>
      <c r="B4252">
        <f t="shared" si="660"/>
        <v>-1.0022562200145031E-2</v>
      </c>
      <c r="C4252">
        <v>0</v>
      </c>
      <c r="D4252">
        <v>0</v>
      </c>
      <c r="E4252" t="s">
        <v>13</v>
      </c>
      <c r="F4252">
        <f t="shared" si="661"/>
        <v>1</v>
      </c>
      <c r="G4252" t="s">
        <v>14</v>
      </c>
      <c r="H4252">
        <f t="shared" si="662"/>
        <v>1</v>
      </c>
      <c r="I4252">
        <f t="shared" si="663"/>
        <v>0</v>
      </c>
      <c r="J4252">
        <f t="shared" si="664"/>
        <v>0</v>
      </c>
      <c r="K4252" t="s">
        <v>15</v>
      </c>
      <c r="L4252">
        <f t="shared" si="665"/>
        <v>1</v>
      </c>
      <c r="M4252" t="s">
        <v>22</v>
      </c>
      <c r="N4252">
        <f t="shared" si="666"/>
        <v>0</v>
      </c>
      <c r="O4252">
        <f t="shared" si="667"/>
        <v>1</v>
      </c>
      <c r="P4252">
        <v>57.79</v>
      </c>
      <c r="Q4252">
        <f t="shared" si="668"/>
        <v>-1.0679904430754228</v>
      </c>
      <c r="R4252">
        <v>24.8</v>
      </c>
      <c r="S4252">
        <f t="shared" si="669"/>
        <v>-0.5276186586472551</v>
      </c>
      <c r="T4252" s="8">
        <v>0</v>
      </c>
    </row>
    <row r="4253" spans="1:20" x14ac:dyDescent="0.35">
      <c r="A4253">
        <v>22</v>
      </c>
      <c r="B4253">
        <f t="shared" si="660"/>
        <v>-0.93879730287156082</v>
      </c>
      <c r="C4253">
        <v>0</v>
      </c>
      <c r="D4253">
        <v>0</v>
      </c>
      <c r="E4253" t="s">
        <v>23</v>
      </c>
      <c r="F4253">
        <f t="shared" si="661"/>
        <v>0</v>
      </c>
      <c r="G4253" t="s">
        <v>14</v>
      </c>
      <c r="H4253">
        <f t="shared" si="662"/>
        <v>1</v>
      </c>
      <c r="I4253">
        <f t="shared" si="663"/>
        <v>0</v>
      </c>
      <c r="J4253">
        <f t="shared" si="664"/>
        <v>0</v>
      </c>
      <c r="K4253" t="s">
        <v>15</v>
      </c>
      <c r="L4253">
        <f t="shared" si="665"/>
        <v>1</v>
      </c>
      <c r="M4253" t="s">
        <v>21</v>
      </c>
      <c r="N4253">
        <f t="shared" si="666"/>
        <v>0</v>
      </c>
      <c r="O4253">
        <f t="shared" si="667"/>
        <v>0</v>
      </c>
      <c r="P4253">
        <v>87.4</v>
      </c>
      <c r="Q4253">
        <f t="shared" si="668"/>
        <v>-0.41404676932042583</v>
      </c>
      <c r="R4253">
        <v>34.799999999999997</v>
      </c>
      <c r="S4253">
        <f t="shared" si="669"/>
        <v>0.77128356503026263</v>
      </c>
      <c r="T4253" s="8">
        <v>0</v>
      </c>
    </row>
    <row r="4254" spans="1:20" x14ac:dyDescent="0.35">
      <c r="A4254">
        <v>7</v>
      </c>
      <c r="B4254">
        <f t="shared" si="660"/>
        <v>-1.6022078319225721</v>
      </c>
      <c r="C4254">
        <v>0</v>
      </c>
      <c r="D4254">
        <v>0</v>
      </c>
      <c r="E4254" t="s">
        <v>23</v>
      </c>
      <c r="F4254">
        <f t="shared" si="661"/>
        <v>0</v>
      </c>
      <c r="G4254" t="s">
        <v>26</v>
      </c>
      <c r="H4254">
        <f t="shared" si="662"/>
        <v>0</v>
      </c>
      <c r="I4254">
        <f t="shared" si="663"/>
        <v>0</v>
      </c>
      <c r="J4254">
        <f t="shared" si="664"/>
        <v>0</v>
      </c>
      <c r="K4254" t="s">
        <v>15</v>
      </c>
      <c r="L4254">
        <f t="shared" si="665"/>
        <v>1</v>
      </c>
      <c r="M4254" t="s">
        <v>21</v>
      </c>
      <c r="N4254">
        <f t="shared" si="666"/>
        <v>0</v>
      </c>
      <c r="O4254">
        <f t="shared" si="667"/>
        <v>0</v>
      </c>
      <c r="P4254">
        <v>76.63</v>
      </c>
      <c r="Q4254">
        <f t="shared" si="668"/>
        <v>-0.65190470131439149</v>
      </c>
      <c r="R4254">
        <v>17.3</v>
      </c>
      <c r="S4254">
        <f t="shared" si="669"/>
        <v>-1.5017953264053938</v>
      </c>
      <c r="T4254" s="8">
        <v>0</v>
      </c>
    </row>
    <row r="4255" spans="1:20" x14ac:dyDescent="0.35">
      <c r="A4255">
        <v>81</v>
      </c>
      <c r="B4255">
        <f t="shared" si="660"/>
        <v>1.6706174447290836</v>
      </c>
      <c r="C4255">
        <v>0</v>
      </c>
      <c r="D4255">
        <v>0</v>
      </c>
      <c r="E4255" t="s">
        <v>13</v>
      </c>
      <c r="F4255">
        <f t="shared" si="661"/>
        <v>1</v>
      </c>
      <c r="G4255" t="s">
        <v>18</v>
      </c>
      <c r="H4255">
        <f t="shared" si="662"/>
        <v>0</v>
      </c>
      <c r="I4255">
        <f t="shared" si="663"/>
        <v>1</v>
      </c>
      <c r="J4255">
        <f t="shared" si="664"/>
        <v>0</v>
      </c>
      <c r="K4255" t="s">
        <v>19</v>
      </c>
      <c r="L4255">
        <f t="shared" si="665"/>
        <v>0</v>
      </c>
      <c r="M4255" t="s">
        <v>21</v>
      </c>
      <c r="N4255">
        <f t="shared" si="666"/>
        <v>0</v>
      </c>
      <c r="O4255">
        <f t="shared" si="667"/>
        <v>0</v>
      </c>
      <c r="P4255">
        <v>58.01</v>
      </c>
      <c r="Q4255">
        <f t="shared" si="668"/>
        <v>-1.0631316923754532</v>
      </c>
      <c r="R4255">
        <v>27.8</v>
      </c>
      <c r="S4255">
        <f t="shared" si="669"/>
        <v>-0.1379479915439997</v>
      </c>
      <c r="T4255" s="8">
        <v>0</v>
      </c>
    </row>
    <row r="4256" spans="1:20" x14ac:dyDescent="0.35">
      <c r="A4256">
        <v>10</v>
      </c>
      <c r="B4256">
        <f t="shared" si="660"/>
        <v>-1.4695257261123698</v>
      </c>
      <c r="C4256">
        <v>0</v>
      </c>
      <c r="D4256">
        <v>0</v>
      </c>
      <c r="E4256" t="s">
        <v>23</v>
      </c>
      <c r="F4256">
        <f t="shared" si="661"/>
        <v>0</v>
      </c>
      <c r="G4256" t="s">
        <v>26</v>
      </c>
      <c r="H4256">
        <f t="shared" si="662"/>
        <v>0</v>
      </c>
      <c r="I4256">
        <f t="shared" si="663"/>
        <v>0</v>
      </c>
      <c r="J4256">
        <f t="shared" si="664"/>
        <v>0</v>
      </c>
      <c r="K4256" t="s">
        <v>15</v>
      </c>
      <c r="L4256">
        <f t="shared" si="665"/>
        <v>1</v>
      </c>
      <c r="M4256" t="s">
        <v>21</v>
      </c>
      <c r="N4256">
        <f t="shared" si="666"/>
        <v>0</v>
      </c>
      <c r="O4256">
        <f t="shared" si="667"/>
        <v>0</v>
      </c>
      <c r="P4256">
        <v>77.430000000000007</v>
      </c>
      <c r="Q4256">
        <f t="shared" si="668"/>
        <v>-0.63423651695086547</v>
      </c>
      <c r="R4256">
        <v>16.2</v>
      </c>
      <c r="S4256">
        <f t="shared" si="669"/>
        <v>-1.6446745710099211</v>
      </c>
      <c r="T4256" s="8">
        <v>0</v>
      </c>
    </row>
    <row r="4257" spans="1:20" x14ac:dyDescent="0.35">
      <c r="A4257">
        <v>18</v>
      </c>
      <c r="B4257">
        <f t="shared" si="660"/>
        <v>-1.1157067772851639</v>
      </c>
      <c r="C4257">
        <v>0</v>
      </c>
      <c r="D4257">
        <v>0</v>
      </c>
      <c r="E4257" t="s">
        <v>23</v>
      </c>
      <c r="F4257">
        <f t="shared" si="661"/>
        <v>0</v>
      </c>
      <c r="G4257" t="s">
        <v>14</v>
      </c>
      <c r="H4257">
        <f t="shared" si="662"/>
        <v>1</v>
      </c>
      <c r="I4257">
        <f t="shared" si="663"/>
        <v>0</v>
      </c>
      <c r="J4257">
        <f t="shared" si="664"/>
        <v>0</v>
      </c>
      <c r="K4257" t="s">
        <v>19</v>
      </c>
      <c r="L4257">
        <f t="shared" si="665"/>
        <v>0</v>
      </c>
      <c r="M4257" t="s">
        <v>22</v>
      </c>
      <c r="N4257">
        <f t="shared" si="666"/>
        <v>0</v>
      </c>
      <c r="O4257">
        <f t="shared" si="667"/>
        <v>1</v>
      </c>
      <c r="P4257">
        <v>101.12</v>
      </c>
      <c r="Q4257">
        <f t="shared" si="668"/>
        <v>-0.11103740748595925</v>
      </c>
      <c r="R4257">
        <v>28.1</v>
      </c>
      <c r="S4257">
        <f t="shared" si="669"/>
        <v>-9.8980924833674058E-2</v>
      </c>
      <c r="T4257" s="8">
        <v>0</v>
      </c>
    </row>
    <row r="4258" spans="1:20" x14ac:dyDescent="0.35">
      <c r="A4258">
        <v>5</v>
      </c>
      <c r="B4258">
        <f t="shared" si="660"/>
        <v>-1.6906625691293735</v>
      </c>
      <c r="C4258">
        <v>0</v>
      </c>
      <c r="D4258">
        <v>0</v>
      </c>
      <c r="E4258" t="s">
        <v>23</v>
      </c>
      <c r="F4258">
        <f t="shared" si="661"/>
        <v>0</v>
      </c>
      <c r="G4258" t="s">
        <v>26</v>
      </c>
      <c r="H4258">
        <f t="shared" si="662"/>
        <v>0</v>
      </c>
      <c r="I4258">
        <f t="shared" si="663"/>
        <v>0</v>
      </c>
      <c r="J4258">
        <f t="shared" si="664"/>
        <v>0</v>
      </c>
      <c r="K4258" t="s">
        <v>19</v>
      </c>
      <c r="L4258">
        <f t="shared" si="665"/>
        <v>0</v>
      </c>
      <c r="M4258" t="s">
        <v>21</v>
      </c>
      <c r="N4258">
        <f t="shared" si="666"/>
        <v>0</v>
      </c>
      <c r="O4258">
        <f t="shared" si="667"/>
        <v>0</v>
      </c>
      <c r="P4258">
        <v>64.45</v>
      </c>
      <c r="Q4258">
        <f t="shared" si="668"/>
        <v>-0.92090280824907089</v>
      </c>
      <c r="R4258">
        <v>21.7</v>
      </c>
      <c r="S4258">
        <f t="shared" si="669"/>
        <v>-0.93027834798728604</v>
      </c>
      <c r="T4258" s="8">
        <v>0</v>
      </c>
    </row>
    <row r="4259" spans="1:20" x14ac:dyDescent="0.35">
      <c r="A4259">
        <v>24</v>
      </c>
      <c r="B4259">
        <f t="shared" si="660"/>
        <v>-0.8503425656647593</v>
      </c>
      <c r="C4259">
        <v>0</v>
      </c>
      <c r="D4259">
        <v>0</v>
      </c>
      <c r="E4259" t="s">
        <v>23</v>
      </c>
      <c r="F4259">
        <f t="shared" si="661"/>
        <v>0</v>
      </c>
      <c r="G4259" t="s">
        <v>18</v>
      </c>
      <c r="H4259">
        <f t="shared" si="662"/>
        <v>0</v>
      </c>
      <c r="I4259">
        <f t="shared" si="663"/>
        <v>1</v>
      </c>
      <c r="J4259">
        <f t="shared" si="664"/>
        <v>0</v>
      </c>
      <c r="K4259" t="s">
        <v>15</v>
      </c>
      <c r="L4259">
        <f t="shared" si="665"/>
        <v>1</v>
      </c>
      <c r="M4259" t="s">
        <v>21</v>
      </c>
      <c r="N4259">
        <f t="shared" si="666"/>
        <v>0</v>
      </c>
      <c r="O4259">
        <f t="shared" si="667"/>
        <v>0</v>
      </c>
      <c r="P4259">
        <v>79.42</v>
      </c>
      <c r="Q4259">
        <f t="shared" si="668"/>
        <v>-0.59028690834659536</v>
      </c>
      <c r="R4259">
        <v>21.4</v>
      </c>
      <c r="S4259">
        <f t="shared" si="669"/>
        <v>-0.96924541469761161</v>
      </c>
      <c r="T4259" s="8">
        <v>0</v>
      </c>
    </row>
    <row r="4260" spans="1:20" x14ac:dyDescent="0.35">
      <c r="A4260">
        <v>45</v>
      </c>
      <c r="B4260">
        <f t="shared" si="660"/>
        <v>7.8432175006656474E-2</v>
      </c>
      <c r="C4260">
        <v>0</v>
      </c>
      <c r="D4260">
        <v>0</v>
      </c>
      <c r="E4260" t="s">
        <v>13</v>
      </c>
      <c r="F4260">
        <f t="shared" si="661"/>
        <v>1</v>
      </c>
      <c r="G4260" t="s">
        <v>18</v>
      </c>
      <c r="H4260">
        <f t="shared" si="662"/>
        <v>0</v>
      </c>
      <c r="I4260">
        <f t="shared" si="663"/>
        <v>1</v>
      </c>
      <c r="J4260">
        <f t="shared" si="664"/>
        <v>0</v>
      </c>
      <c r="K4260" t="s">
        <v>15</v>
      </c>
      <c r="L4260">
        <f t="shared" si="665"/>
        <v>1</v>
      </c>
      <c r="M4260" t="s">
        <v>22</v>
      </c>
      <c r="N4260">
        <f t="shared" si="666"/>
        <v>0</v>
      </c>
      <c r="O4260">
        <f t="shared" si="667"/>
        <v>1</v>
      </c>
      <c r="P4260">
        <v>82.94</v>
      </c>
      <c r="Q4260">
        <f t="shared" si="668"/>
        <v>-0.51254689714708213</v>
      </c>
      <c r="R4260">
        <v>29.3</v>
      </c>
      <c r="S4260">
        <f t="shared" si="669"/>
        <v>5.6887342007628038E-2</v>
      </c>
      <c r="T4260" s="8">
        <v>0</v>
      </c>
    </row>
    <row r="4261" spans="1:20" x14ac:dyDescent="0.35">
      <c r="A4261">
        <v>46</v>
      </c>
      <c r="B4261">
        <f t="shared" si="660"/>
        <v>0.12265954361005722</v>
      </c>
      <c r="C4261">
        <v>1</v>
      </c>
      <c r="D4261">
        <v>0</v>
      </c>
      <c r="E4261" t="s">
        <v>13</v>
      </c>
      <c r="F4261">
        <f t="shared" si="661"/>
        <v>1</v>
      </c>
      <c r="G4261" t="s">
        <v>14</v>
      </c>
      <c r="H4261">
        <f t="shared" si="662"/>
        <v>1</v>
      </c>
      <c r="I4261">
        <f t="shared" si="663"/>
        <v>0</v>
      </c>
      <c r="J4261">
        <f t="shared" si="664"/>
        <v>0</v>
      </c>
      <c r="K4261" t="s">
        <v>19</v>
      </c>
      <c r="L4261">
        <f t="shared" si="665"/>
        <v>0</v>
      </c>
      <c r="M4261" t="s">
        <v>21</v>
      </c>
      <c r="N4261">
        <f t="shared" si="666"/>
        <v>0</v>
      </c>
      <c r="O4261">
        <f t="shared" si="667"/>
        <v>0</v>
      </c>
      <c r="P4261">
        <v>81.58</v>
      </c>
      <c r="Q4261">
        <f t="shared" si="668"/>
        <v>-0.54258281056507585</v>
      </c>
      <c r="R4261">
        <v>36.200000000000003</v>
      </c>
      <c r="S4261">
        <f t="shared" si="669"/>
        <v>0.95312987634511592</v>
      </c>
      <c r="T4261" s="8">
        <v>0</v>
      </c>
    </row>
    <row r="4262" spans="1:20" x14ac:dyDescent="0.35">
      <c r="A4262">
        <v>64</v>
      </c>
      <c r="B4262">
        <f t="shared" si="660"/>
        <v>0.91875217847127078</v>
      </c>
      <c r="C4262">
        <v>0</v>
      </c>
      <c r="D4262">
        <v>0</v>
      </c>
      <c r="E4262" t="s">
        <v>13</v>
      </c>
      <c r="F4262">
        <f t="shared" si="661"/>
        <v>1</v>
      </c>
      <c r="G4262" t="s">
        <v>14</v>
      </c>
      <c r="H4262">
        <f t="shared" si="662"/>
        <v>1</v>
      </c>
      <c r="I4262">
        <f t="shared" si="663"/>
        <v>0</v>
      </c>
      <c r="J4262">
        <f t="shared" si="664"/>
        <v>0</v>
      </c>
      <c r="K4262" t="s">
        <v>15</v>
      </c>
      <c r="L4262">
        <f t="shared" si="665"/>
        <v>1</v>
      </c>
      <c r="M4262" t="s">
        <v>16</v>
      </c>
      <c r="N4262">
        <f t="shared" si="666"/>
        <v>1</v>
      </c>
      <c r="O4262">
        <f t="shared" si="667"/>
        <v>0</v>
      </c>
      <c r="P4262">
        <v>62.21</v>
      </c>
      <c r="Q4262">
        <f t="shared" si="668"/>
        <v>-0.97037372446694303</v>
      </c>
      <c r="R4262">
        <v>28.3</v>
      </c>
      <c r="S4262">
        <f t="shared" si="669"/>
        <v>-7.3002880360123784E-2</v>
      </c>
      <c r="T4262" s="8">
        <v>0</v>
      </c>
    </row>
    <row r="4263" spans="1:20" x14ac:dyDescent="0.35">
      <c r="A4263">
        <v>25</v>
      </c>
      <c r="B4263">
        <f t="shared" si="660"/>
        <v>-0.80611519706135859</v>
      </c>
      <c r="C4263">
        <v>0</v>
      </c>
      <c r="D4263">
        <v>0</v>
      </c>
      <c r="E4263" t="s">
        <v>23</v>
      </c>
      <c r="F4263">
        <f t="shared" si="661"/>
        <v>0</v>
      </c>
      <c r="G4263" t="s">
        <v>14</v>
      </c>
      <c r="H4263">
        <f t="shared" si="662"/>
        <v>1</v>
      </c>
      <c r="I4263">
        <f t="shared" si="663"/>
        <v>0</v>
      </c>
      <c r="J4263">
        <f t="shared" si="664"/>
        <v>0</v>
      </c>
      <c r="K4263" t="s">
        <v>19</v>
      </c>
      <c r="L4263">
        <f t="shared" si="665"/>
        <v>0</v>
      </c>
      <c r="M4263" t="s">
        <v>21</v>
      </c>
      <c r="N4263">
        <f t="shared" si="666"/>
        <v>0</v>
      </c>
      <c r="O4263">
        <f t="shared" si="667"/>
        <v>0</v>
      </c>
      <c r="P4263">
        <v>229.94</v>
      </c>
      <c r="Q4263">
        <f t="shared" si="668"/>
        <v>2.7339819796507747</v>
      </c>
      <c r="R4263">
        <v>23.5</v>
      </c>
      <c r="S4263">
        <f t="shared" si="669"/>
        <v>-0.69647594772533261</v>
      </c>
      <c r="T4263" s="8">
        <v>0</v>
      </c>
    </row>
    <row r="4264" spans="1:20" x14ac:dyDescent="0.35">
      <c r="A4264">
        <v>12</v>
      </c>
      <c r="B4264">
        <f t="shared" si="660"/>
        <v>-1.3810709889055683</v>
      </c>
      <c r="C4264">
        <v>0</v>
      </c>
      <c r="D4264">
        <v>0</v>
      </c>
      <c r="E4264" t="s">
        <v>23</v>
      </c>
      <c r="F4264">
        <f t="shared" si="661"/>
        <v>0</v>
      </c>
      <c r="G4264" t="s">
        <v>26</v>
      </c>
      <c r="H4264">
        <f t="shared" si="662"/>
        <v>0</v>
      </c>
      <c r="I4264">
        <f t="shared" si="663"/>
        <v>0</v>
      </c>
      <c r="J4264">
        <f t="shared" si="664"/>
        <v>0</v>
      </c>
      <c r="K4264" t="s">
        <v>15</v>
      </c>
      <c r="L4264">
        <f t="shared" si="665"/>
        <v>1</v>
      </c>
      <c r="M4264" t="s">
        <v>21</v>
      </c>
      <c r="N4264">
        <f t="shared" si="666"/>
        <v>0</v>
      </c>
      <c r="O4264">
        <f t="shared" si="667"/>
        <v>0</v>
      </c>
      <c r="P4264">
        <v>116.06</v>
      </c>
      <c r="Q4264">
        <f t="shared" si="668"/>
        <v>0.2189159355028841</v>
      </c>
      <c r="R4264">
        <v>25.9</v>
      </c>
      <c r="S4264">
        <f t="shared" si="669"/>
        <v>-0.38473941404272843</v>
      </c>
      <c r="T4264" s="8">
        <v>0</v>
      </c>
    </row>
    <row r="4265" spans="1:20" x14ac:dyDescent="0.35">
      <c r="A4265">
        <v>81</v>
      </c>
      <c r="B4265">
        <f t="shared" si="660"/>
        <v>1.6706174447290836</v>
      </c>
      <c r="C4265">
        <v>1</v>
      </c>
      <c r="D4265">
        <v>0</v>
      </c>
      <c r="E4265" t="s">
        <v>13</v>
      </c>
      <c r="F4265">
        <f t="shared" si="661"/>
        <v>1</v>
      </c>
      <c r="G4265" t="s">
        <v>14</v>
      </c>
      <c r="H4265">
        <f t="shared" si="662"/>
        <v>1</v>
      </c>
      <c r="I4265">
        <f t="shared" si="663"/>
        <v>0</v>
      </c>
      <c r="J4265">
        <f t="shared" si="664"/>
        <v>0</v>
      </c>
      <c r="K4265" t="s">
        <v>15</v>
      </c>
      <c r="L4265">
        <f t="shared" si="665"/>
        <v>1</v>
      </c>
      <c r="M4265" t="s">
        <v>21</v>
      </c>
      <c r="N4265">
        <f t="shared" si="666"/>
        <v>0</v>
      </c>
      <c r="O4265">
        <f t="shared" si="667"/>
        <v>0</v>
      </c>
      <c r="P4265">
        <v>117.77</v>
      </c>
      <c r="Q4265">
        <f t="shared" si="668"/>
        <v>0.25668167957992027</v>
      </c>
      <c r="R4265">
        <v>27.1</v>
      </c>
      <c r="S4265">
        <f t="shared" si="669"/>
        <v>-0.22887114720142587</v>
      </c>
      <c r="T4265" s="8">
        <v>0</v>
      </c>
    </row>
    <row r="4266" spans="1:20" x14ac:dyDescent="0.35">
      <c r="A4266">
        <v>65</v>
      </c>
      <c r="B4266">
        <f t="shared" si="660"/>
        <v>0.96297954707467148</v>
      </c>
      <c r="C4266">
        <v>0</v>
      </c>
      <c r="D4266">
        <v>0</v>
      </c>
      <c r="E4266" t="s">
        <v>13</v>
      </c>
      <c r="F4266">
        <f t="shared" si="661"/>
        <v>1</v>
      </c>
      <c r="G4266" t="s">
        <v>18</v>
      </c>
      <c r="H4266">
        <f t="shared" si="662"/>
        <v>0</v>
      </c>
      <c r="I4266">
        <f t="shared" si="663"/>
        <v>1</v>
      </c>
      <c r="J4266">
        <f t="shared" si="664"/>
        <v>0</v>
      </c>
      <c r="K4266" t="s">
        <v>15</v>
      </c>
      <c r="L4266">
        <f t="shared" si="665"/>
        <v>1</v>
      </c>
      <c r="M4266" t="s">
        <v>21</v>
      </c>
      <c r="N4266">
        <f t="shared" si="666"/>
        <v>0</v>
      </c>
      <c r="O4266">
        <f t="shared" si="667"/>
        <v>0</v>
      </c>
      <c r="P4266">
        <v>66.69</v>
      </c>
      <c r="Q4266">
        <f t="shared" si="668"/>
        <v>-0.87143189203119897</v>
      </c>
      <c r="R4266">
        <v>21.5</v>
      </c>
      <c r="S4266">
        <f t="shared" si="669"/>
        <v>-0.95625639246083627</v>
      </c>
      <c r="T4266" s="8">
        <v>0</v>
      </c>
    </row>
    <row r="4267" spans="1:20" x14ac:dyDescent="0.35">
      <c r="A4267">
        <v>40</v>
      </c>
      <c r="B4267">
        <f t="shared" si="660"/>
        <v>-0.14270466801034729</v>
      </c>
      <c r="C4267">
        <v>0</v>
      </c>
      <c r="D4267">
        <v>0</v>
      </c>
      <c r="E4267" t="s">
        <v>13</v>
      </c>
      <c r="F4267">
        <f t="shared" si="661"/>
        <v>1</v>
      </c>
      <c r="G4267" t="s">
        <v>14</v>
      </c>
      <c r="H4267">
        <f t="shared" si="662"/>
        <v>1</v>
      </c>
      <c r="I4267">
        <f t="shared" si="663"/>
        <v>0</v>
      </c>
      <c r="J4267">
        <f t="shared" si="664"/>
        <v>0</v>
      </c>
      <c r="K4267" t="s">
        <v>19</v>
      </c>
      <c r="L4267">
        <f t="shared" si="665"/>
        <v>0</v>
      </c>
      <c r="M4267" t="s">
        <v>22</v>
      </c>
      <c r="N4267">
        <f t="shared" si="666"/>
        <v>0</v>
      </c>
      <c r="O4267">
        <f t="shared" si="667"/>
        <v>1</v>
      </c>
      <c r="P4267">
        <v>122.23</v>
      </c>
      <c r="Q4267">
        <f t="shared" si="668"/>
        <v>0.35518180740657651</v>
      </c>
      <c r="R4267">
        <v>30.5</v>
      </c>
      <c r="S4267">
        <f t="shared" si="669"/>
        <v>0.21275560884893013</v>
      </c>
      <c r="T4267" s="8">
        <v>0</v>
      </c>
    </row>
    <row r="4268" spans="1:20" x14ac:dyDescent="0.35">
      <c r="A4268">
        <v>81</v>
      </c>
      <c r="B4268">
        <f t="shared" si="660"/>
        <v>1.6706174447290836</v>
      </c>
      <c r="C4268">
        <v>0</v>
      </c>
      <c r="D4268">
        <v>0</v>
      </c>
      <c r="E4268" t="s">
        <v>23</v>
      </c>
      <c r="F4268">
        <f t="shared" si="661"/>
        <v>0</v>
      </c>
      <c r="G4268" t="s">
        <v>14</v>
      </c>
      <c r="H4268">
        <f t="shared" si="662"/>
        <v>1</v>
      </c>
      <c r="I4268">
        <f t="shared" si="663"/>
        <v>0</v>
      </c>
      <c r="J4268">
        <f t="shared" si="664"/>
        <v>0</v>
      </c>
      <c r="K4268" t="s">
        <v>15</v>
      </c>
      <c r="L4268">
        <f t="shared" si="665"/>
        <v>1</v>
      </c>
      <c r="M4268" t="s">
        <v>16</v>
      </c>
      <c r="N4268">
        <f t="shared" si="666"/>
        <v>1</v>
      </c>
      <c r="O4268">
        <f t="shared" si="667"/>
        <v>0</v>
      </c>
      <c r="P4268">
        <v>168.68</v>
      </c>
      <c r="Q4268">
        <f t="shared" si="668"/>
        <v>1.3810407620137906</v>
      </c>
      <c r="R4268">
        <v>23.4</v>
      </c>
      <c r="S4268">
        <f t="shared" si="669"/>
        <v>-0.70946496996210795</v>
      </c>
      <c r="T4268" s="8">
        <v>0</v>
      </c>
    </row>
    <row r="4269" spans="1:20" x14ac:dyDescent="0.35">
      <c r="A4269">
        <v>36</v>
      </c>
      <c r="B4269">
        <f t="shared" si="660"/>
        <v>-0.31961414242395031</v>
      </c>
      <c r="C4269">
        <v>0</v>
      </c>
      <c r="D4269">
        <v>0</v>
      </c>
      <c r="E4269" t="s">
        <v>13</v>
      </c>
      <c r="F4269">
        <f t="shared" si="661"/>
        <v>1</v>
      </c>
      <c r="G4269" t="s">
        <v>14</v>
      </c>
      <c r="H4269">
        <f t="shared" si="662"/>
        <v>1</v>
      </c>
      <c r="I4269">
        <f t="shared" si="663"/>
        <v>0</v>
      </c>
      <c r="J4269">
        <f t="shared" si="664"/>
        <v>0</v>
      </c>
      <c r="K4269" t="s">
        <v>19</v>
      </c>
      <c r="L4269">
        <f t="shared" si="665"/>
        <v>0</v>
      </c>
      <c r="M4269" t="s">
        <v>21</v>
      </c>
      <c r="N4269">
        <f t="shared" si="666"/>
        <v>0</v>
      </c>
      <c r="O4269">
        <f t="shared" si="667"/>
        <v>0</v>
      </c>
      <c r="P4269">
        <v>119.9</v>
      </c>
      <c r="Q4269">
        <f t="shared" si="668"/>
        <v>0.30372322044780781</v>
      </c>
      <c r="R4269">
        <v>37.6</v>
      </c>
      <c r="S4269">
        <f t="shared" si="669"/>
        <v>1.1349761876599682</v>
      </c>
      <c r="T4269" s="8">
        <v>0</v>
      </c>
    </row>
    <row r="4270" spans="1:20" x14ac:dyDescent="0.35">
      <c r="A4270">
        <v>32</v>
      </c>
      <c r="B4270">
        <f t="shared" si="660"/>
        <v>-0.49652361683755331</v>
      </c>
      <c r="C4270">
        <v>0</v>
      </c>
      <c r="D4270">
        <v>0</v>
      </c>
      <c r="E4270" t="s">
        <v>13</v>
      </c>
      <c r="F4270">
        <f t="shared" si="661"/>
        <v>1</v>
      </c>
      <c r="G4270" t="s">
        <v>18</v>
      </c>
      <c r="H4270">
        <f t="shared" si="662"/>
        <v>0</v>
      </c>
      <c r="I4270">
        <f t="shared" si="663"/>
        <v>1</v>
      </c>
      <c r="J4270">
        <f t="shared" si="664"/>
        <v>0</v>
      </c>
      <c r="K4270" t="s">
        <v>15</v>
      </c>
      <c r="L4270">
        <f t="shared" si="665"/>
        <v>1</v>
      </c>
      <c r="M4270" t="s">
        <v>22</v>
      </c>
      <c r="N4270">
        <f t="shared" si="666"/>
        <v>0</v>
      </c>
      <c r="O4270">
        <f t="shared" si="667"/>
        <v>1</v>
      </c>
      <c r="P4270">
        <v>110.33</v>
      </c>
      <c r="Q4270">
        <f t="shared" si="668"/>
        <v>9.2367564999130819E-2</v>
      </c>
      <c r="R4270">
        <v>24</v>
      </c>
      <c r="S4270">
        <f t="shared" si="669"/>
        <v>-0.6315308365414567</v>
      </c>
      <c r="T4270" s="8">
        <v>0</v>
      </c>
    </row>
    <row r="4271" spans="1:20" x14ac:dyDescent="0.35">
      <c r="A4271">
        <v>31</v>
      </c>
      <c r="B4271">
        <f t="shared" si="660"/>
        <v>-0.54075098544095401</v>
      </c>
      <c r="C4271">
        <v>0</v>
      </c>
      <c r="D4271">
        <v>0</v>
      </c>
      <c r="E4271" t="s">
        <v>23</v>
      </c>
      <c r="F4271">
        <f t="shared" si="661"/>
        <v>0</v>
      </c>
      <c r="G4271" t="s">
        <v>14</v>
      </c>
      <c r="H4271">
        <f t="shared" si="662"/>
        <v>1</v>
      </c>
      <c r="I4271">
        <f t="shared" si="663"/>
        <v>0</v>
      </c>
      <c r="J4271">
        <f t="shared" si="664"/>
        <v>0</v>
      </c>
      <c r="K4271" t="s">
        <v>19</v>
      </c>
      <c r="L4271">
        <f t="shared" si="665"/>
        <v>0</v>
      </c>
      <c r="M4271" t="s">
        <v>21</v>
      </c>
      <c r="N4271">
        <f t="shared" si="666"/>
        <v>0</v>
      </c>
      <c r="O4271">
        <f t="shared" si="667"/>
        <v>0</v>
      </c>
      <c r="P4271">
        <v>77.95</v>
      </c>
      <c r="Q4271">
        <f t="shared" si="668"/>
        <v>-0.62275219711457386</v>
      </c>
      <c r="R4271">
        <v>25.1</v>
      </c>
      <c r="S4271">
        <f t="shared" si="669"/>
        <v>-0.48865159193692953</v>
      </c>
      <c r="T4271" s="8">
        <v>0</v>
      </c>
    </row>
    <row r="4272" spans="1:20" x14ac:dyDescent="0.35">
      <c r="A4272">
        <v>55</v>
      </c>
      <c r="B4272">
        <f t="shared" si="660"/>
        <v>0.52070586104066396</v>
      </c>
      <c r="C4272">
        <v>0</v>
      </c>
      <c r="D4272">
        <v>0</v>
      </c>
      <c r="E4272" t="s">
        <v>13</v>
      </c>
      <c r="F4272">
        <f t="shared" si="661"/>
        <v>1</v>
      </c>
      <c r="G4272" t="s">
        <v>14</v>
      </c>
      <c r="H4272">
        <f t="shared" si="662"/>
        <v>1</v>
      </c>
      <c r="I4272">
        <f t="shared" si="663"/>
        <v>0</v>
      </c>
      <c r="J4272">
        <f t="shared" si="664"/>
        <v>0</v>
      </c>
      <c r="K4272" t="s">
        <v>19</v>
      </c>
      <c r="L4272">
        <f t="shared" si="665"/>
        <v>0</v>
      </c>
      <c r="M4272" t="s">
        <v>22</v>
      </c>
      <c r="N4272">
        <f t="shared" si="666"/>
        <v>0</v>
      </c>
      <c r="O4272">
        <f t="shared" si="667"/>
        <v>1</v>
      </c>
      <c r="P4272">
        <v>80.349999999999994</v>
      </c>
      <c r="Q4272">
        <f t="shared" si="668"/>
        <v>-0.5697476440239968</v>
      </c>
      <c r="R4272">
        <v>28.7</v>
      </c>
      <c r="S4272">
        <f t="shared" si="669"/>
        <v>-2.1046791413023236E-2</v>
      </c>
      <c r="T4272" s="8">
        <v>0</v>
      </c>
    </row>
    <row r="4273" spans="1:20" x14ac:dyDescent="0.35">
      <c r="A4273">
        <v>39</v>
      </c>
      <c r="B4273">
        <f t="shared" si="660"/>
        <v>-0.18693203661374805</v>
      </c>
      <c r="C4273">
        <v>0</v>
      </c>
      <c r="D4273">
        <v>0</v>
      </c>
      <c r="E4273" t="s">
        <v>13</v>
      </c>
      <c r="F4273">
        <f t="shared" si="661"/>
        <v>1</v>
      </c>
      <c r="G4273" t="s">
        <v>14</v>
      </c>
      <c r="H4273">
        <f t="shared" si="662"/>
        <v>1</v>
      </c>
      <c r="I4273">
        <f t="shared" si="663"/>
        <v>0</v>
      </c>
      <c r="J4273">
        <f t="shared" si="664"/>
        <v>0</v>
      </c>
      <c r="K4273" t="s">
        <v>15</v>
      </c>
      <c r="L4273">
        <f t="shared" si="665"/>
        <v>1</v>
      </c>
      <c r="M4273" t="s">
        <v>16</v>
      </c>
      <c r="N4273">
        <f t="shared" si="666"/>
        <v>1</v>
      </c>
      <c r="O4273">
        <f t="shared" si="667"/>
        <v>0</v>
      </c>
      <c r="P4273">
        <v>57.38</v>
      </c>
      <c r="Q4273">
        <f t="shared" si="668"/>
        <v>-1.0770453875617299</v>
      </c>
      <c r="R4273">
        <v>41.8</v>
      </c>
      <c r="S4273">
        <f t="shared" si="669"/>
        <v>1.6805151216045253</v>
      </c>
      <c r="T4273" s="8">
        <v>0</v>
      </c>
    </row>
    <row r="4274" spans="1:20" x14ac:dyDescent="0.35">
      <c r="A4274">
        <v>17</v>
      </c>
      <c r="B4274">
        <f t="shared" si="660"/>
        <v>-1.1599341458885646</v>
      </c>
      <c r="C4274">
        <v>0</v>
      </c>
      <c r="D4274">
        <v>0</v>
      </c>
      <c r="E4274" t="s">
        <v>23</v>
      </c>
      <c r="F4274">
        <f t="shared" si="661"/>
        <v>0</v>
      </c>
      <c r="G4274" t="s">
        <v>14</v>
      </c>
      <c r="H4274">
        <f t="shared" si="662"/>
        <v>1</v>
      </c>
      <c r="I4274">
        <f t="shared" si="663"/>
        <v>0</v>
      </c>
      <c r="J4274">
        <f t="shared" si="664"/>
        <v>0</v>
      </c>
      <c r="K4274" t="s">
        <v>15</v>
      </c>
      <c r="L4274">
        <f t="shared" si="665"/>
        <v>1</v>
      </c>
      <c r="M4274" t="s">
        <v>21</v>
      </c>
      <c r="N4274">
        <f t="shared" si="666"/>
        <v>0</v>
      </c>
      <c r="O4274">
        <f t="shared" si="667"/>
        <v>0</v>
      </c>
      <c r="P4274">
        <v>96.47</v>
      </c>
      <c r="Q4274">
        <f t="shared" si="668"/>
        <v>-0.2137337290989528</v>
      </c>
      <c r="R4274">
        <v>25.6</v>
      </c>
      <c r="S4274">
        <f t="shared" si="669"/>
        <v>-0.42370648075305362</v>
      </c>
      <c r="T4274" s="8">
        <v>0</v>
      </c>
    </row>
    <row r="4275" spans="1:20" x14ac:dyDescent="0.35">
      <c r="A4275">
        <v>31</v>
      </c>
      <c r="B4275">
        <f t="shared" si="660"/>
        <v>-0.54075098544095401</v>
      </c>
      <c r="C4275">
        <v>0</v>
      </c>
      <c r="D4275">
        <v>0</v>
      </c>
      <c r="E4275" t="s">
        <v>23</v>
      </c>
      <c r="F4275">
        <f t="shared" si="661"/>
        <v>0</v>
      </c>
      <c r="G4275" t="s">
        <v>25</v>
      </c>
      <c r="H4275">
        <f t="shared" si="662"/>
        <v>0</v>
      </c>
      <c r="I4275">
        <f t="shared" si="663"/>
        <v>0</v>
      </c>
      <c r="J4275">
        <f t="shared" si="664"/>
        <v>1</v>
      </c>
      <c r="K4275" t="s">
        <v>19</v>
      </c>
      <c r="L4275">
        <f t="shared" si="665"/>
        <v>0</v>
      </c>
      <c r="M4275" t="s">
        <v>21</v>
      </c>
      <c r="N4275">
        <f t="shared" si="666"/>
        <v>0</v>
      </c>
      <c r="O4275">
        <f t="shared" si="667"/>
        <v>0</v>
      </c>
      <c r="P4275">
        <v>70.66</v>
      </c>
      <c r="Q4275">
        <f t="shared" si="668"/>
        <v>-0.78375352712720237</v>
      </c>
      <c r="R4275">
        <v>27.2</v>
      </c>
      <c r="S4275">
        <f t="shared" si="669"/>
        <v>-0.21588212496465098</v>
      </c>
      <c r="T4275" s="8">
        <v>0</v>
      </c>
    </row>
    <row r="4276" spans="1:20" x14ac:dyDescent="0.35">
      <c r="A4276">
        <v>36</v>
      </c>
      <c r="B4276">
        <f t="shared" si="660"/>
        <v>-0.31961414242395031</v>
      </c>
      <c r="C4276">
        <v>0</v>
      </c>
      <c r="D4276">
        <v>0</v>
      </c>
      <c r="E4276" t="s">
        <v>13</v>
      </c>
      <c r="F4276">
        <f t="shared" si="661"/>
        <v>1</v>
      </c>
      <c r="G4276" t="s">
        <v>18</v>
      </c>
      <c r="H4276">
        <f t="shared" si="662"/>
        <v>0</v>
      </c>
      <c r="I4276">
        <f t="shared" si="663"/>
        <v>1</v>
      </c>
      <c r="J4276">
        <f t="shared" si="664"/>
        <v>0</v>
      </c>
      <c r="K4276" t="s">
        <v>15</v>
      </c>
      <c r="L4276">
        <f t="shared" si="665"/>
        <v>1</v>
      </c>
      <c r="M4276" t="s">
        <v>21</v>
      </c>
      <c r="N4276">
        <f t="shared" si="666"/>
        <v>0</v>
      </c>
      <c r="O4276">
        <f t="shared" si="667"/>
        <v>0</v>
      </c>
      <c r="P4276">
        <v>202.06</v>
      </c>
      <c r="Q4276">
        <f t="shared" si="668"/>
        <v>2.1182457545819022</v>
      </c>
      <c r="R4276">
        <v>24.4</v>
      </c>
      <c r="S4276">
        <f t="shared" si="669"/>
        <v>-0.57957474759435612</v>
      </c>
      <c r="T4276" s="8">
        <v>0</v>
      </c>
    </row>
    <row r="4277" spans="1:20" x14ac:dyDescent="0.35">
      <c r="A4277">
        <v>5</v>
      </c>
      <c r="B4277">
        <f t="shared" si="660"/>
        <v>-1.6906625691293735</v>
      </c>
      <c r="C4277">
        <v>0</v>
      </c>
      <c r="D4277">
        <v>0</v>
      </c>
      <c r="E4277" t="s">
        <v>23</v>
      </c>
      <c r="F4277">
        <f t="shared" si="661"/>
        <v>0</v>
      </c>
      <c r="G4277" t="s">
        <v>26</v>
      </c>
      <c r="H4277">
        <f t="shared" si="662"/>
        <v>0</v>
      </c>
      <c r="I4277">
        <f t="shared" si="663"/>
        <v>0</v>
      </c>
      <c r="J4277">
        <f t="shared" si="664"/>
        <v>0</v>
      </c>
      <c r="K4277" t="s">
        <v>15</v>
      </c>
      <c r="L4277">
        <f t="shared" si="665"/>
        <v>1</v>
      </c>
      <c r="M4277" t="s">
        <v>21</v>
      </c>
      <c r="N4277">
        <f t="shared" si="666"/>
        <v>0</v>
      </c>
      <c r="O4277">
        <f t="shared" si="667"/>
        <v>0</v>
      </c>
      <c r="P4277">
        <v>91.3</v>
      </c>
      <c r="Q4277">
        <f t="shared" si="668"/>
        <v>-0.32791437054823802</v>
      </c>
      <c r="R4277">
        <v>20.7</v>
      </c>
      <c r="S4277">
        <f t="shared" si="669"/>
        <v>-1.0601685703550379</v>
      </c>
      <c r="T4277" s="8">
        <v>0</v>
      </c>
    </row>
    <row r="4278" spans="1:20" x14ac:dyDescent="0.35">
      <c r="A4278">
        <v>29</v>
      </c>
      <c r="B4278">
        <f t="shared" si="660"/>
        <v>-0.62920572264775554</v>
      </c>
      <c r="C4278">
        <v>0</v>
      </c>
      <c r="D4278">
        <v>0</v>
      </c>
      <c r="E4278" t="s">
        <v>23</v>
      </c>
      <c r="F4278">
        <f t="shared" si="661"/>
        <v>0</v>
      </c>
      <c r="G4278" t="s">
        <v>18</v>
      </c>
      <c r="H4278">
        <f t="shared" si="662"/>
        <v>0</v>
      </c>
      <c r="I4278">
        <f t="shared" si="663"/>
        <v>1</v>
      </c>
      <c r="J4278">
        <f t="shared" si="664"/>
        <v>0</v>
      </c>
      <c r="K4278" t="s">
        <v>19</v>
      </c>
      <c r="L4278">
        <f t="shared" si="665"/>
        <v>0</v>
      </c>
      <c r="M4278" t="s">
        <v>22</v>
      </c>
      <c r="N4278">
        <f t="shared" si="666"/>
        <v>0</v>
      </c>
      <c r="O4278">
        <f t="shared" si="667"/>
        <v>1</v>
      </c>
      <c r="P4278">
        <v>67.56</v>
      </c>
      <c r="Q4278">
        <f t="shared" si="668"/>
        <v>-0.8522177415358646</v>
      </c>
      <c r="R4278">
        <v>19.600000000000001</v>
      </c>
      <c r="S4278">
        <f t="shared" si="669"/>
        <v>-1.2030478149595645</v>
      </c>
      <c r="T4278" s="8">
        <v>0</v>
      </c>
    </row>
    <row r="4279" spans="1:20" x14ac:dyDescent="0.35">
      <c r="A4279">
        <v>2</v>
      </c>
      <c r="B4279">
        <f t="shared" si="660"/>
        <v>-1.8233446749395759</v>
      </c>
      <c r="C4279">
        <v>0</v>
      </c>
      <c r="D4279">
        <v>0</v>
      </c>
      <c r="E4279" t="s">
        <v>23</v>
      </c>
      <c r="F4279">
        <f t="shared" si="661"/>
        <v>0</v>
      </c>
      <c r="G4279" t="s">
        <v>26</v>
      </c>
      <c r="H4279">
        <f t="shared" si="662"/>
        <v>0</v>
      </c>
      <c r="I4279">
        <f t="shared" si="663"/>
        <v>0</v>
      </c>
      <c r="J4279">
        <f t="shared" si="664"/>
        <v>0</v>
      </c>
      <c r="K4279" t="s">
        <v>19</v>
      </c>
      <c r="L4279">
        <f t="shared" si="665"/>
        <v>0</v>
      </c>
      <c r="M4279" t="s">
        <v>21</v>
      </c>
      <c r="N4279">
        <f t="shared" si="666"/>
        <v>0</v>
      </c>
      <c r="O4279">
        <f t="shared" si="667"/>
        <v>0</v>
      </c>
      <c r="P4279">
        <v>126.12</v>
      </c>
      <c r="Q4279">
        <f t="shared" si="668"/>
        <v>0.4410933538742205</v>
      </c>
      <c r="R4279">
        <v>24.8</v>
      </c>
      <c r="S4279">
        <f t="shared" si="669"/>
        <v>-0.5276186586472551</v>
      </c>
      <c r="T4279" s="8">
        <v>0</v>
      </c>
    </row>
    <row r="4280" spans="1:20" x14ac:dyDescent="0.35">
      <c r="A4280">
        <v>62</v>
      </c>
      <c r="B4280">
        <f t="shared" si="660"/>
        <v>0.83029744126446925</v>
      </c>
      <c r="C4280">
        <v>0</v>
      </c>
      <c r="D4280">
        <v>0</v>
      </c>
      <c r="E4280" t="s">
        <v>13</v>
      </c>
      <c r="F4280">
        <f t="shared" si="661"/>
        <v>1</v>
      </c>
      <c r="G4280" t="s">
        <v>18</v>
      </c>
      <c r="H4280">
        <f t="shared" si="662"/>
        <v>0</v>
      </c>
      <c r="I4280">
        <f t="shared" si="663"/>
        <v>1</v>
      </c>
      <c r="J4280">
        <f t="shared" si="664"/>
        <v>0</v>
      </c>
      <c r="K4280" t="s">
        <v>15</v>
      </c>
      <c r="L4280">
        <f t="shared" si="665"/>
        <v>1</v>
      </c>
      <c r="M4280" t="s">
        <v>22</v>
      </c>
      <c r="N4280">
        <f t="shared" si="666"/>
        <v>0</v>
      </c>
      <c r="O4280">
        <f t="shared" si="667"/>
        <v>1</v>
      </c>
      <c r="P4280">
        <v>86.4</v>
      </c>
      <c r="Q4280">
        <f t="shared" si="668"/>
        <v>-0.43613199977483302</v>
      </c>
      <c r="R4280">
        <v>32.6</v>
      </c>
      <c r="S4280">
        <f t="shared" si="669"/>
        <v>0.48552507582120913</v>
      </c>
      <c r="T4280" s="8">
        <v>0</v>
      </c>
    </row>
    <row r="4281" spans="1:20" x14ac:dyDescent="0.35">
      <c r="A4281">
        <v>45</v>
      </c>
      <c r="B4281">
        <f t="shared" si="660"/>
        <v>7.8432175006656474E-2</v>
      </c>
      <c r="C4281">
        <v>0</v>
      </c>
      <c r="D4281">
        <v>0</v>
      </c>
      <c r="E4281" t="s">
        <v>13</v>
      </c>
      <c r="F4281">
        <f t="shared" si="661"/>
        <v>1</v>
      </c>
      <c r="G4281" t="s">
        <v>25</v>
      </c>
      <c r="H4281">
        <f t="shared" si="662"/>
        <v>0</v>
      </c>
      <c r="I4281">
        <f t="shared" si="663"/>
        <v>0</v>
      </c>
      <c r="J4281">
        <f t="shared" si="664"/>
        <v>1</v>
      </c>
      <c r="K4281" t="s">
        <v>15</v>
      </c>
      <c r="L4281">
        <f t="shared" si="665"/>
        <v>1</v>
      </c>
      <c r="M4281" t="s">
        <v>21</v>
      </c>
      <c r="N4281">
        <f t="shared" si="666"/>
        <v>0</v>
      </c>
      <c r="O4281">
        <f t="shared" si="667"/>
        <v>0</v>
      </c>
      <c r="P4281">
        <v>103.22</v>
      </c>
      <c r="Q4281">
        <f t="shared" si="668"/>
        <v>-6.4658423531704284E-2</v>
      </c>
      <c r="R4281">
        <v>20.5</v>
      </c>
      <c r="S4281">
        <f t="shared" si="669"/>
        <v>-1.0861466148285881</v>
      </c>
      <c r="T4281" s="8">
        <v>0</v>
      </c>
    </row>
    <row r="4282" spans="1:20" x14ac:dyDescent="0.35">
      <c r="A4282">
        <v>18</v>
      </c>
      <c r="B4282">
        <f t="shared" si="660"/>
        <v>-1.1157067772851639</v>
      </c>
      <c r="C4282">
        <v>0</v>
      </c>
      <c r="D4282">
        <v>0</v>
      </c>
      <c r="E4282" t="s">
        <v>23</v>
      </c>
      <c r="F4282">
        <f t="shared" si="661"/>
        <v>0</v>
      </c>
      <c r="G4282" t="s">
        <v>14</v>
      </c>
      <c r="H4282">
        <f t="shared" si="662"/>
        <v>1</v>
      </c>
      <c r="I4282">
        <f t="shared" si="663"/>
        <v>0</v>
      </c>
      <c r="J4282">
        <f t="shared" si="664"/>
        <v>0</v>
      </c>
      <c r="K4282" t="s">
        <v>19</v>
      </c>
      <c r="L4282">
        <f t="shared" si="665"/>
        <v>0</v>
      </c>
      <c r="M4282" t="s">
        <v>21</v>
      </c>
      <c r="N4282">
        <f t="shared" si="666"/>
        <v>0</v>
      </c>
      <c r="O4282">
        <f t="shared" si="667"/>
        <v>0</v>
      </c>
      <c r="P4282">
        <v>88.85</v>
      </c>
      <c r="Q4282">
        <f t="shared" si="668"/>
        <v>-0.38202318516153566</v>
      </c>
      <c r="R4282">
        <v>36.200000000000003</v>
      </c>
      <c r="S4282">
        <f t="shared" si="669"/>
        <v>0.95312987634511592</v>
      </c>
      <c r="T4282" s="8">
        <v>0</v>
      </c>
    </row>
    <row r="4283" spans="1:20" x14ac:dyDescent="0.35">
      <c r="A4283">
        <v>29</v>
      </c>
      <c r="B4283">
        <f t="shared" si="660"/>
        <v>-0.62920572264775554</v>
      </c>
      <c r="C4283">
        <v>0</v>
      </c>
      <c r="D4283">
        <v>0</v>
      </c>
      <c r="E4283" t="s">
        <v>13</v>
      </c>
      <c r="F4283">
        <f t="shared" si="661"/>
        <v>1</v>
      </c>
      <c r="G4283" t="s">
        <v>14</v>
      </c>
      <c r="H4283">
        <f t="shared" si="662"/>
        <v>1</v>
      </c>
      <c r="I4283">
        <f t="shared" si="663"/>
        <v>0</v>
      </c>
      <c r="J4283">
        <f t="shared" si="664"/>
        <v>0</v>
      </c>
      <c r="K4283" t="s">
        <v>15</v>
      </c>
      <c r="L4283">
        <f t="shared" si="665"/>
        <v>1</v>
      </c>
      <c r="M4283" t="s">
        <v>22</v>
      </c>
      <c r="N4283">
        <f t="shared" si="666"/>
        <v>0</v>
      </c>
      <c r="O4283">
        <f t="shared" si="667"/>
        <v>1</v>
      </c>
      <c r="P4283">
        <v>63.9</v>
      </c>
      <c r="Q4283">
        <f t="shared" si="668"/>
        <v>-0.93304968499899499</v>
      </c>
      <c r="R4283">
        <v>45.4</v>
      </c>
      <c r="S4283">
        <f t="shared" si="669"/>
        <v>2.1481199221284322</v>
      </c>
      <c r="T4283" s="8">
        <v>0</v>
      </c>
    </row>
    <row r="4284" spans="1:20" x14ac:dyDescent="0.35">
      <c r="A4284">
        <v>52</v>
      </c>
      <c r="B4284">
        <f t="shared" si="660"/>
        <v>0.38802375523046173</v>
      </c>
      <c r="C4284">
        <v>0</v>
      </c>
      <c r="D4284">
        <v>0</v>
      </c>
      <c r="E4284" t="s">
        <v>13</v>
      </c>
      <c r="F4284">
        <f t="shared" si="661"/>
        <v>1</v>
      </c>
      <c r="G4284" t="s">
        <v>14</v>
      </c>
      <c r="H4284">
        <f t="shared" si="662"/>
        <v>1</v>
      </c>
      <c r="I4284">
        <f t="shared" si="663"/>
        <v>0</v>
      </c>
      <c r="J4284">
        <f t="shared" si="664"/>
        <v>0</v>
      </c>
      <c r="K4284" t="s">
        <v>15</v>
      </c>
      <c r="L4284">
        <f t="shared" si="665"/>
        <v>1</v>
      </c>
      <c r="M4284" t="s">
        <v>16</v>
      </c>
      <c r="N4284">
        <f t="shared" si="666"/>
        <v>1</v>
      </c>
      <c r="O4284">
        <f t="shared" si="667"/>
        <v>0</v>
      </c>
      <c r="P4284">
        <v>81.319999999999993</v>
      </c>
      <c r="Q4284">
        <f t="shared" si="668"/>
        <v>-0.54832497048322182</v>
      </c>
      <c r="R4284">
        <v>27.6</v>
      </c>
      <c r="S4284">
        <f t="shared" si="669"/>
        <v>-0.16392603601754996</v>
      </c>
      <c r="T4284" s="8">
        <v>0</v>
      </c>
    </row>
    <row r="4285" spans="1:20" x14ac:dyDescent="0.35">
      <c r="A4285">
        <v>59</v>
      </c>
      <c r="B4285">
        <f t="shared" si="660"/>
        <v>0.69761533545426702</v>
      </c>
      <c r="C4285">
        <v>1</v>
      </c>
      <c r="D4285">
        <v>0</v>
      </c>
      <c r="E4285" t="s">
        <v>13</v>
      </c>
      <c r="F4285">
        <f t="shared" si="661"/>
        <v>1</v>
      </c>
      <c r="G4285" t="s">
        <v>25</v>
      </c>
      <c r="H4285">
        <f t="shared" si="662"/>
        <v>0</v>
      </c>
      <c r="I4285">
        <f t="shared" si="663"/>
        <v>0</v>
      </c>
      <c r="J4285">
        <f t="shared" si="664"/>
        <v>1</v>
      </c>
      <c r="K4285" t="s">
        <v>19</v>
      </c>
      <c r="L4285">
        <f t="shared" si="665"/>
        <v>0</v>
      </c>
      <c r="M4285" t="s">
        <v>16</v>
      </c>
      <c r="N4285">
        <f t="shared" si="666"/>
        <v>1</v>
      </c>
      <c r="O4285">
        <f t="shared" si="667"/>
        <v>0</v>
      </c>
      <c r="P4285">
        <v>253.93</v>
      </c>
      <c r="Q4285">
        <f t="shared" si="668"/>
        <v>3.2638066582520038</v>
      </c>
      <c r="R4285">
        <v>28.1</v>
      </c>
      <c r="S4285">
        <f t="shared" si="669"/>
        <v>-9.8980924833674058E-2</v>
      </c>
      <c r="T4285" s="8">
        <v>0</v>
      </c>
    </row>
    <row r="4286" spans="1:20" x14ac:dyDescent="0.35">
      <c r="A4286">
        <v>69</v>
      </c>
      <c r="B4286">
        <f t="shared" si="660"/>
        <v>1.1398890214882744</v>
      </c>
      <c r="C4286">
        <v>1</v>
      </c>
      <c r="D4286">
        <v>1</v>
      </c>
      <c r="E4286" t="s">
        <v>13</v>
      </c>
      <c r="F4286">
        <f t="shared" si="661"/>
        <v>1</v>
      </c>
      <c r="G4286" t="s">
        <v>14</v>
      </c>
      <c r="H4286">
        <f t="shared" si="662"/>
        <v>1</v>
      </c>
      <c r="I4286">
        <f t="shared" si="663"/>
        <v>0</v>
      </c>
      <c r="J4286">
        <f t="shared" si="664"/>
        <v>0</v>
      </c>
      <c r="K4286" t="s">
        <v>15</v>
      </c>
      <c r="L4286">
        <f t="shared" si="665"/>
        <v>1</v>
      </c>
      <c r="M4286" t="s">
        <v>16</v>
      </c>
      <c r="N4286">
        <f t="shared" si="666"/>
        <v>1</v>
      </c>
      <c r="O4286">
        <f t="shared" si="667"/>
        <v>0</v>
      </c>
      <c r="P4286">
        <v>78.11</v>
      </c>
      <c r="Q4286">
        <f t="shared" si="668"/>
        <v>-0.61921856024186883</v>
      </c>
      <c r="R4286">
        <v>34.700000000000003</v>
      </c>
      <c r="S4286">
        <f t="shared" si="669"/>
        <v>0.75829454279348818</v>
      </c>
      <c r="T4286" s="8">
        <v>0</v>
      </c>
    </row>
    <row r="4287" spans="1:20" x14ac:dyDescent="0.35">
      <c r="A4287">
        <v>71</v>
      </c>
      <c r="B4287">
        <f t="shared" si="660"/>
        <v>1.2283437586950761</v>
      </c>
      <c r="C4287">
        <v>0</v>
      </c>
      <c r="D4287">
        <v>0</v>
      </c>
      <c r="E4287" t="s">
        <v>13</v>
      </c>
      <c r="F4287">
        <f t="shared" si="661"/>
        <v>1</v>
      </c>
      <c r="G4287" t="s">
        <v>14</v>
      </c>
      <c r="H4287">
        <f t="shared" si="662"/>
        <v>1</v>
      </c>
      <c r="I4287">
        <f t="shared" si="663"/>
        <v>0</v>
      </c>
      <c r="J4287">
        <f t="shared" si="664"/>
        <v>0</v>
      </c>
      <c r="K4287" t="s">
        <v>15</v>
      </c>
      <c r="L4287">
        <f t="shared" si="665"/>
        <v>1</v>
      </c>
      <c r="M4287" t="s">
        <v>16</v>
      </c>
      <c r="N4287">
        <f t="shared" si="666"/>
        <v>1</v>
      </c>
      <c r="O4287">
        <f t="shared" si="667"/>
        <v>0</v>
      </c>
      <c r="P4287">
        <v>134.65</v>
      </c>
      <c r="Q4287">
        <f t="shared" si="668"/>
        <v>0.62948036965031384</v>
      </c>
      <c r="R4287">
        <v>32.4</v>
      </c>
      <c r="S4287">
        <f t="shared" si="669"/>
        <v>0.4595470313476584</v>
      </c>
      <c r="T4287" s="8">
        <v>0</v>
      </c>
    </row>
    <row r="4288" spans="1:20" x14ac:dyDescent="0.35">
      <c r="A4288">
        <v>3</v>
      </c>
      <c r="B4288">
        <f t="shared" si="660"/>
        <v>-1.7791173063361752</v>
      </c>
      <c r="C4288">
        <v>0</v>
      </c>
      <c r="D4288">
        <v>0</v>
      </c>
      <c r="E4288" t="s">
        <v>23</v>
      </c>
      <c r="F4288">
        <f t="shared" si="661"/>
        <v>0</v>
      </c>
      <c r="G4288" t="s">
        <v>26</v>
      </c>
      <c r="H4288">
        <f t="shared" si="662"/>
        <v>0</v>
      </c>
      <c r="I4288">
        <f t="shared" si="663"/>
        <v>0</v>
      </c>
      <c r="J4288">
        <f t="shared" si="664"/>
        <v>0</v>
      </c>
      <c r="K4288" t="s">
        <v>19</v>
      </c>
      <c r="L4288">
        <f t="shared" si="665"/>
        <v>0</v>
      </c>
      <c r="M4288" t="s">
        <v>21</v>
      </c>
      <c r="N4288">
        <f t="shared" si="666"/>
        <v>0</v>
      </c>
      <c r="O4288">
        <f t="shared" si="667"/>
        <v>0</v>
      </c>
      <c r="P4288">
        <v>194.75</v>
      </c>
      <c r="Q4288">
        <f t="shared" si="668"/>
        <v>1.9568027199601858</v>
      </c>
      <c r="R4288">
        <v>28.1</v>
      </c>
      <c r="S4288">
        <f t="shared" si="669"/>
        <v>-9.8980924833674058E-2</v>
      </c>
      <c r="T4288" s="8">
        <v>0</v>
      </c>
    </row>
    <row r="4289" spans="1:20" x14ac:dyDescent="0.35">
      <c r="A4289">
        <v>33</v>
      </c>
      <c r="B4289">
        <f t="shared" si="660"/>
        <v>-0.45229624823415254</v>
      </c>
      <c r="C4289">
        <v>0</v>
      </c>
      <c r="D4289">
        <v>0</v>
      </c>
      <c r="E4289" t="s">
        <v>13</v>
      </c>
      <c r="F4289">
        <f t="shared" si="661"/>
        <v>1</v>
      </c>
      <c r="G4289" t="s">
        <v>25</v>
      </c>
      <c r="H4289">
        <f t="shared" si="662"/>
        <v>0</v>
      </c>
      <c r="I4289">
        <f t="shared" si="663"/>
        <v>0</v>
      </c>
      <c r="J4289">
        <f t="shared" si="664"/>
        <v>1</v>
      </c>
      <c r="K4289" t="s">
        <v>19</v>
      </c>
      <c r="L4289">
        <f t="shared" si="665"/>
        <v>0</v>
      </c>
      <c r="M4289" t="s">
        <v>21</v>
      </c>
      <c r="N4289">
        <f t="shared" si="666"/>
        <v>0</v>
      </c>
      <c r="O4289">
        <f t="shared" si="667"/>
        <v>0</v>
      </c>
      <c r="P4289">
        <v>77.94</v>
      </c>
      <c r="Q4289">
        <f t="shared" si="668"/>
        <v>-0.62297304941911802</v>
      </c>
      <c r="R4289">
        <v>28.7</v>
      </c>
      <c r="S4289">
        <f t="shared" si="669"/>
        <v>-2.1046791413023236E-2</v>
      </c>
      <c r="T4289" s="8">
        <v>0</v>
      </c>
    </row>
    <row r="4290" spans="1:20" x14ac:dyDescent="0.35">
      <c r="A4290">
        <v>43</v>
      </c>
      <c r="B4290">
        <f t="shared" si="660"/>
        <v>-1.0022562200145031E-2</v>
      </c>
      <c r="C4290">
        <v>1</v>
      </c>
      <c r="D4290">
        <v>0</v>
      </c>
      <c r="E4290" t="s">
        <v>13</v>
      </c>
      <c r="F4290">
        <f t="shared" si="661"/>
        <v>1</v>
      </c>
      <c r="G4290" t="s">
        <v>25</v>
      </c>
      <c r="H4290">
        <f t="shared" si="662"/>
        <v>0</v>
      </c>
      <c r="I4290">
        <f t="shared" si="663"/>
        <v>0</v>
      </c>
      <c r="J4290">
        <f t="shared" si="664"/>
        <v>1</v>
      </c>
      <c r="K4290" t="s">
        <v>19</v>
      </c>
      <c r="L4290">
        <f t="shared" si="665"/>
        <v>0</v>
      </c>
      <c r="M4290" t="s">
        <v>22</v>
      </c>
      <c r="N4290">
        <f t="shared" si="666"/>
        <v>0</v>
      </c>
      <c r="O4290">
        <f t="shared" si="667"/>
        <v>1</v>
      </c>
      <c r="P4290">
        <v>56.94</v>
      </c>
      <c r="Q4290">
        <f t="shared" si="668"/>
        <v>-1.0867628889616689</v>
      </c>
      <c r="R4290">
        <v>45.3</v>
      </c>
      <c r="S4290">
        <f t="shared" si="669"/>
        <v>2.1351308998916565</v>
      </c>
      <c r="T4290" s="8">
        <v>0</v>
      </c>
    </row>
    <row r="4291" spans="1:20" x14ac:dyDescent="0.35">
      <c r="A4291">
        <v>39</v>
      </c>
      <c r="B4291">
        <f t="shared" ref="B4291:B4354" si="670">(A4291-$V$1)/$V$2</f>
        <v>-0.18693203661374805</v>
      </c>
      <c r="C4291">
        <v>0</v>
      </c>
      <c r="D4291">
        <v>0</v>
      </c>
      <c r="E4291" t="s">
        <v>13</v>
      </c>
      <c r="F4291">
        <f t="shared" ref="F4291:F4354" si="671">IF(E4291="Yes",1,0)</f>
        <v>1</v>
      </c>
      <c r="G4291" t="s">
        <v>14</v>
      </c>
      <c r="H4291">
        <f t="shared" ref="H4291:H4354" si="672">IF(G4291="Private",1,0)</f>
        <v>1</v>
      </c>
      <c r="I4291">
        <f t="shared" ref="I4291:I4354" si="673">IF(G4291="Self-employed",1,0)</f>
        <v>0</v>
      </c>
      <c r="J4291">
        <f t="shared" ref="J4291:J4354" si="674">IF(G4291="Govt_job",1,0)</f>
        <v>0</v>
      </c>
      <c r="K4291" t="s">
        <v>19</v>
      </c>
      <c r="L4291">
        <f t="shared" ref="L4291:L4354" si="675">IF(K4291="Urban",1,0)</f>
        <v>0</v>
      </c>
      <c r="M4291" t="s">
        <v>16</v>
      </c>
      <c r="N4291">
        <f t="shared" ref="N4291:N4354" si="676">IF(M4291="formerly smoked",1,0)</f>
        <v>1</v>
      </c>
      <c r="O4291">
        <f t="shared" ref="O4291:O4354" si="677">IF(M4291="smokes",1,0)</f>
        <v>0</v>
      </c>
      <c r="P4291">
        <v>117.03</v>
      </c>
      <c r="Q4291">
        <f t="shared" ref="Q4291:Q4354" si="678">(P4291-$W$5)/$W$6</f>
        <v>0.24033860904365906</v>
      </c>
      <c r="R4291">
        <v>40.299999999999997</v>
      </c>
      <c r="S4291">
        <f t="shared" ref="S4291:S4354" si="679">(R4291-$V$11)/$V$12</f>
        <v>1.4856797880528976</v>
      </c>
      <c r="T4291" s="8">
        <v>0</v>
      </c>
    </row>
    <row r="4292" spans="1:20" x14ac:dyDescent="0.35">
      <c r="A4292">
        <v>60</v>
      </c>
      <c r="B4292">
        <f t="shared" si="670"/>
        <v>0.74184270405766772</v>
      </c>
      <c r="C4292">
        <v>0</v>
      </c>
      <c r="D4292">
        <v>0</v>
      </c>
      <c r="E4292" t="s">
        <v>13</v>
      </c>
      <c r="F4292">
        <f t="shared" si="671"/>
        <v>1</v>
      </c>
      <c r="G4292" t="s">
        <v>14</v>
      </c>
      <c r="H4292">
        <f t="shared" si="672"/>
        <v>1</v>
      </c>
      <c r="I4292">
        <f t="shared" si="673"/>
        <v>0</v>
      </c>
      <c r="J4292">
        <f t="shared" si="674"/>
        <v>0</v>
      </c>
      <c r="K4292" t="s">
        <v>19</v>
      </c>
      <c r="L4292">
        <f t="shared" si="675"/>
        <v>0</v>
      </c>
      <c r="M4292" t="s">
        <v>21</v>
      </c>
      <c r="N4292">
        <f t="shared" si="676"/>
        <v>0</v>
      </c>
      <c r="O4292">
        <f t="shared" si="677"/>
        <v>0</v>
      </c>
      <c r="P4292">
        <v>207.84</v>
      </c>
      <c r="Q4292">
        <f t="shared" si="678"/>
        <v>2.2458983866083759</v>
      </c>
      <c r="R4292">
        <v>38.9</v>
      </c>
      <c r="S4292">
        <f t="shared" si="679"/>
        <v>1.3038334767380453</v>
      </c>
      <c r="T4292" s="8">
        <v>0</v>
      </c>
    </row>
    <row r="4293" spans="1:20" x14ac:dyDescent="0.35">
      <c r="A4293">
        <v>54</v>
      </c>
      <c r="B4293">
        <f t="shared" si="670"/>
        <v>0.47647849243726326</v>
      </c>
      <c r="C4293">
        <v>0</v>
      </c>
      <c r="D4293">
        <v>0</v>
      </c>
      <c r="E4293" t="s">
        <v>13</v>
      </c>
      <c r="F4293">
        <f t="shared" si="671"/>
        <v>1</v>
      </c>
      <c r="G4293" t="s">
        <v>25</v>
      </c>
      <c r="H4293">
        <f t="shared" si="672"/>
        <v>0</v>
      </c>
      <c r="I4293">
        <f t="shared" si="673"/>
        <v>0</v>
      </c>
      <c r="J4293">
        <f t="shared" si="674"/>
        <v>1</v>
      </c>
      <c r="K4293" t="s">
        <v>19</v>
      </c>
      <c r="L4293">
        <f t="shared" si="675"/>
        <v>0</v>
      </c>
      <c r="M4293" t="s">
        <v>21</v>
      </c>
      <c r="N4293">
        <f t="shared" si="676"/>
        <v>0</v>
      </c>
      <c r="O4293">
        <f t="shared" si="677"/>
        <v>0</v>
      </c>
      <c r="P4293">
        <v>228.26</v>
      </c>
      <c r="Q4293">
        <f t="shared" si="678"/>
        <v>2.6968787924873703</v>
      </c>
      <c r="R4293">
        <v>46</v>
      </c>
      <c r="S4293">
        <f t="shared" si="679"/>
        <v>2.2260540555490835</v>
      </c>
      <c r="T4293" s="8">
        <v>0</v>
      </c>
    </row>
    <row r="4294" spans="1:20" x14ac:dyDescent="0.35">
      <c r="A4294">
        <v>61</v>
      </c>
      <c r="B4294">
        <f t="shared" si="670"/>
        <v>0.78607007266106854</v>
      </c>
      <c r="C4294">
        <v>0</v>
      </c>
      <c r="D4294">
        <v>0</v>
      </c>
      <c r="E4294" t="s">
        <v>13</v>
      </c>
      <c r="F4294">
        <f t="shared" si="671"/>
        <v>1</v>
      </c>
      <c r="G4294" t="s">
        <v>18</v>
      </c>
      <c r="H4294">
        <f t="shared" si="672"/>
        <v>0</v>
      </c>
      <c r="I4294">
        <f t="shared" si="673"/>
        <v>1</v>
      </c>
      <c r="J4294">
        <f t="shared" si="674"/>
        <v>0</v>
      </c>
      <c r="K4294" t="s">
        <v>19</v>
      </c>
      <c r="L4294">
        <f t="shared" si="675"/>
        <v>0</v>
      </c>
      <c r="M4294" t="s">
        <v>22</v>
      </c>
      <c r="N4294">
        <f t="shared" si="676"/>
        <v>0</v>
      </c>
      <c r="O4294">
        <f t="shared" si="677"/>
        <v>1</v>
      </c>
      <c r="P4294">
        <v>84.43</v>
      </c>
      <c r="Q4294">
        <f t="shared" si="678"/>
        <v>-0.4796399037700152</v>
      </c>
      <c r="R4294">
        <v>32.4</v>
      </c>
      <c r="S4294">
        <f t="shared" si="679"/>
        <v>0.4595470313476584</v>
      </c>
      <c r="T4294" s="8">
        <v>0</v>
      </c>
    </row>
    <row r="4295" spans="1:20" x14ac:dyDescent="0.35">
      <c r="A4295">
        <v>0.24</v>
      </c>
      <c r="B4295">
        <f t="shared" si="670"/>
        <v>-1.901184843681561</v>
      </c>
      <c r="C4295">
        <v>0</v>
      </c>
      <c r="D4295">
        <v>0</v>
      </c>
      <c r="E4295" t="s">
        <v>23</v>
      </c>
      <c r="F4295">
        <f t="shared" si="671"/>
        <v>0</v>
      </c>
      <c r="G4295" t="s">
        <v>26</v>
      </c>
      <c r="H4295">
        <f t="shared" si="672"/>
        <v>0</v>
      </c>
      <c r="I4295">
        <f t="shared" si="673"/>
        <v>0</v>
      </c>
      <c r="J4295">
        <f t="shared" si="674"/>
        <v>0</v>
      </c>
      <c r="K4295" t="s">
        <v>15</v>
      </c>
      <c r="L4295">
        <f t="shared" si="675"/>
        <v>1</v>
      </c>
      <c r="M4295" t="s">
        <v>21</v>
      </c>
      <c r="N4295">
        <f t="shared" si="676"/>
        <v>0</v>
      </c>
      <c r="O4295">
        <f t="shared" si="677"/>
        <v>0</v>
      </c>
      <c r="P4295">
        <v>57.09</v>
      </c>
      <c r="Q4295">
        <f t="shared" si="678"/>
        <v>-1.0834501043935079</v>
      </c>
      <c r="R4295">
        <v>19.399999999999999</v>
      </c>
      <c r="S4295">
        <f t="shared" si="679"/>
        <v>-1.2290258594331152</v>
      </c>
      <c r="T4295" s="8">
        <v>0</v>
      </c>
    </row>
    <row r="4296" spans="1:20" x14ac:dyDescent="0.35">
      <c r="A4296">
        <v>11</v>
      </c>
      <c r="B4296">
        <f t="shared" si="670"/>
        <v>-1.425298357508969</v>
      </c>
      <c r="C4296">
        <v>0</v>
      </c>
      <c r="D4296">
        <v>0</v>
      </c>
      <c r="E4296" t="s">
        <v>23</v>
      </c>
      <c r="F4296">
        <f t="shared" si="671"/>
        <v>0</v>
      </c>
      <c r="G4296" t="s">
        <v>26</v>
      </c>
      <c r="H4296">
        <f t="shared" si="672"/>
        <v>0</v>
      </c>
      <c r="I4296">
        <f t="shared" si="673"/>
        <v>0</v>
      </c>
      <c r="J4296">
        <f t="shared" si="674"/>
        <v>0</v>
      </c>
      <c r="K4296" t="s">
        <v>15</v>
      </c>
      <c r="L4296">
        <f t="shared" si="675"/>
        <v>1</v>
      </c>
      <c r="M4296" t="s">
        <v>21</v>
      </c>
      <c r="N4296">
        <f t="shared" si="676"/>
        <v>0</v>
      </c>
      <c r="O4296">
        <f t="shared" si="677"/>
        <v>0</v>
      </c>
      <c r="P4296">
        <v>94.89</v>
      </c>
      <c r="Q4296">
        <f t="shared" si="678"/>
        <v>-0.24862839321691613</v>
      </c>
      <c r="R4296">
        <v>27.5</v>
      </c>
      <c r="S4296">
        <f t="shared" si="679"/>
        <v>-0.17691505825432532</v>
      </c>
      <c r="T4296" s="8">
        <v>0</v>
      </c>
    </row>
    <row r="4297" spans="1:20" x14ac:dyDescent="0.35">
      <c r="A4297">
        <v>75</v>
      </c>
      <c r="B4297">
        <f t="shared" si="670"/>
        <v>1.4052532331086791</v>
      </c>
      <c r="C4297">
        <v>0</v>
      </c>
      <c r="D4297">
        <v>0</v>
      </c>
      <c r="E4297" t="s">
        <v>13</v>
      </c>
      <c r="F4297">
        <f t="shared" si="671"/>
        <v>1</v>
      </c>
      <c r="G4297" t="s">
        <v>25</v>
      </c>
      <c r="H4297">
        <f t="shared" si="672"/>
        <v>0</v>
      </c>
      <c r="I4297">
        <f t="shared" si="673"/>
        <v>0</v>
      </c>
      <c r="J4297">
        <f t="shared" si="674"/>
        <v>1</v>
      </c>
      <c r="K4297" t="s">
        <v>19</v>
      </c>
      <c r="L4297">
        <f t="shared" si="675"/>
        <v>0</v>
      </c>
      <c r="M4297" t="s">
        <v>16</v>
      </c>
      <c r="N4297">
        <f t="shared" si="676"/>
        <v>1</v>
      </c>
      <c r="O4297">
        <f t="shared" si="677"/>
        <v>0</v>
      </c>
      <c r="P4297">
        <v>132.46</v>
      </c>
      <c r="Q4297">
        <f t="shared" si="678"/>
        <v>0.58111371495516218</v>
      </c>
      <c r="R4297">
        <v>26.2</v>
      </c>
      <c r="S4297">
        <f t="shared" si="679"/>
        <v>-0.34577234733240281</v>
      </c>
      <c r="T4297" s="8">
        <v>0</v>
      </c>
    </row>
    <row r="4298" spans="1:20" x14ac:dyDescent="0.35">
      <c r="A4298">
        <v>64</v>
      </c>
      <c r="B4298">
        <f t="shared" si="670"/>
        <v>0.91875217847127078</v>
      </c>
      <c r="C4298">
        <v>0</v>
      </c>
      <c r="D4298">
        <v>0</v>
      </c>
      <c r="E4298" t="s">
        <v>13</v>
      </c>
      <c r="F4298">
        <f t="shared" si="671"/>
        <v>1</v>
      </c>
      <c r="G4298" t="s">
        <v>14</v>
      </c>
      <c r="H4298">
        <f t="shared" si="672"/>
        <v>1</v>
      </c>
      <c r="I4298">
        <f t="shared" si="673"/>
        <v>0</v>
      </c>
      <c r="J4298">
        <f t="shared" si="674"/>
        <v>0</v>
      </c>
      <c r="K4298" t="s">
        <v>19</v>
      </c>
      <c r="L4298">
        <f t="shared" si="675"/>
        <v>0</v>
      </c>
      <c r="M4298" t="s">
        <v>16</v>
      </c>
      <c r="N4298">
        <f t="shared" si="676"/>
        <v>1</v>
      </c>
      <c r="O4298">
        <f t="shared" si="677"/>
        <v>0</v>
      </c>
      <c r="P4298">
        <v>75.13</v>
      </c>
      <c r="Q4298">
        <f t="shared" si="678"/>
        <v>-0.68503254699600225</v>
      </c>
      <c r="R4298">
        <v>31.1</v>
      </c>
      <c r="S4298">
        <f t="shared" si="679"/>
        <v>0.29068974226958139</v>
      </c>
      <c r="T4298" s="8">
        <v>0</v>
      </c>
    </row>
    <row r="4299" spans="1:20" x14ac:dyDescent="0.35">
      <c r="A4299">
        <v>78</v>
      </c>
      <c r="B4299">
        <f t="shared" si="670"/>
        <v>1.5379353389188812</v>
      </c>
      <c r="C4299">
        <v>0</v>
      </c>
      <c r="D4299">
        <v>0</v>
      </c>
      <c r="E4299" t="s">
        <v>23</v>
      </c>
      <c r="F4299">
        <f t="shared" si="671"/>
        <v>0</v>
      </c>
      <c r="G4299" t="s">
        <v>25</v>
      </c>
      <c r="H4299">
        <f t="shared" si="672"/>
        <v>0</v>
      </c>
      <c r="I4299">
        <f t="shared" si="673"/>
        <v>0</v>
      </c>
      <c r="J4299">
        <f t="shared" si="674"/>
        <v>1</v>
      </c>
      <c r="K4299" t="s">
        <v>19</v>
      </c>
      <c r="L4299">
        <f t="shared" si="675"/>
        <v>0</v>
      </c>
      <c r="M4299" t="s">
        <v>21</v>
      </c>
      <c r="N4299">
        <f t="shared" si="676"/>
        <v>0</v>
      </c>
      <c r="O4299">
        <f t="shared" si="677"/>
        <v>0</v>
      </c>
      <c r="P4299">
        <v>76.64</v>
      </c>
      <c r="Q4299">
        <f t="shared" si="678"/>
        <v>-0.65168384900984733</v>
      </c>
      <c r="R4299">
        <v>34.6</v>
      </c>
      <c r="S4299">
        <f t="shared" si="679"/>
        <v>0.74530552055671273</v>
      </c>
      <c r="T4299" s="8">
        <v>0</v>
      </c>
    </row>
    <row r="4300" spans="1:20" x14ac:dyDescent="0.35">
      <c r="A4300">
        <v>14</v>
      </c>
      <c r="B4300">
        <f t="shared" si="670"/>
        <v>-1.2926162516987669</v>
      </c>
      <c r="C4300">
        <v>0</v>
      </c>
      <c r="D4300">
        <v>0</v>
      </c>
      <c r="E4300" t="s">
        <v>23</v>
      </c>
      <c r="F4300">
        <f t="shared" si="671"/>
        <v>0</v>
      </c>
      <c r="G4300" t="s">
        <v>14</v>
      </c>
      <c r="H4300">
        <f t="shared" si="672"/>
        <v>1</v>
      </c>
      <c r="I4300">
        <f t="shared" si="673"/>
        <v>0</v>
      </c>
      <c r="J4300">
        <f t="shared" si="674"/>
        <v>0</v>
      </c>
      <c r="K4300" t="s">
        <v>19</v>
      </c>
      <c r="L4300">
        <f t="shared" si="675"/>
        <v>0</v>
      </c>
      <c r="M4300" t="s">
        <v>21</v>
      </c>
      <c r="N4300">
        <f t="shared" si="676"/>
        <v>0</v>
      </c>
      <c r="O4300">
        <f t="shared" si="677"/>
        <v>0</v>
      </c>
      <c r="P4300">
        <v>91.32</v>
      </c>
      <c r="Q4300">
        <f t="shared" si="678"/>
        <v>-0.32747266593914998</v>
      </c>
      <c r="R4300">
        <v>24.3</v>
      </c>
      <c r="S4300">
        <f t="shared" si="679"/>
        <v>-0.59256376983113102</v>
      </c>
      <c r="T4300" s="8">
        <v>0</v>
      </c>
    </row>
    <row r="4301" spans="1:20" x14ac:dyDescent="0.35">
      <c r="A4301">
        <v>66</v>
      </c>
      <c r="B4301">
        <f t="shared" si="670"/>
        <v>1.0072069156780723</v>
      </c>
      <c r="C4301">
        <v>0</v>
      </c>
      <c r="D4301">
        <v>0</v>
      </c>
      <c r="E4301" t="s">
        <v>13</v>
      </c>
      <c r="F4301">
        <f t="shared" si="671"/>
        <v>1</v>
      </c>
      <c r="G4301" t="s">
        <v>18</v>
      </c>
      <c r="H4301">
        <f t="shared" si="672"/>
        <v>0</v>
      </c>
      <c r="I4301">
        <f t="shared" si="673"/>
        <v>1</v>
      </c>
      <c r="J4301">
        <f t="shared" si="674"/>
        <v>0</v>
      </c>
      <c r="K4301" t="s">
        <v>19</v>
      </c>
      <c r="L4301">
        <f t="shared" si="675"/>
        <v>0</v>
      </c>
      <c r="M4301" t="s">
        <v>21</v>
      </c>
      <c r="N4301">
        <f t="shared" si="676"/>
        <v>0</v>
      </c>
      <c r="O4301">
        <f t="shared" si="677"/>
        <v>0</v>
      </c>
      <c r="P4301">
        <v>85.9</v>
      </c>
      <c r="Q4301">
        <f t="shared" si="678"/>
        <v>-0.44717461500203665</v>
      </c>
      <c r="R4301">
        <v>34.6</v>
      </c>
      <c r="S4301">
        <f t="shared" si="679"/>
        <v>0.74530552055671273</v>
      </c>
      <c r="T4301" s="8">
        <v>0</v>
      </c>
    </row>
    <row r="4302" spans="1:20" x14ac:dyDescent="0.35">
      <c r="A4302">
        <v>48</v>
      </c>
      <c r="B4302">
        <f t="shared" si="670"/>
        <v>0.21111428081685873</v>
      </c>
      <c r="C4302">
        <v>0</v>
      </c>
      <c r="D4302">
        <v>0</v>
      </c>
      <c r="E4302" t="s">
        <v>13</v>
      </c>
      <c r="F4302">
        <f t="shared" si="671"/>
        <v>1</v>
      </c>
      <c r="G4302" t="s">
        <v>14</v>
      </c>
      <c r="H4302">
        <f t="shared" si="672"/>
        <v>1</v>
      </c>
      <c r="I4302">
        <f t="shared" si="673"/>
        <v>0</v>
      </c>
      <c r="J4302">
        <f t="shared" si="674"/>
        <v>0</v>
      </c>
      <c r="K4302" t="s">
        <v>15</v>
      </c>
      <c r="L4302">
        <f t="shared" si="675"/>
        <v>1</v>
      </c>
      <c r="M4302" t="s">
        <v>21</v>
      </c>
      <c r="N4302">
        <f t="shared" si="676"/>
        <v>0</v>
      </c>
      <c r="O4302">
        <f t="shared" si="677"/>
        <v>0</v>
      </c>
      <c r="P4302">
        <v>76.19</v>
      </c>
      <c r="Q4302">
        <f t="shared" si="678"/>
        <v>-0.66162220271433059</v>
      </c>
      <c r="R4302">
        <v>28.5</v>
      </c>
      <c r="S4302">
        <f t="shared" si="679"/>
        <v>-4.702483588657351E-2</v>
      </c>
      <c r="T4302" s="8">
        <v>0</v>
      </c>
    </row>
    <row r="4303" spans="1:20" x14ac:dyDescent="0.35">
      <c r="A4303">
        <v>44</v>
      </c>
      <c r="B4303">
        <f t="shared" si="670"/>
        <v>3.4204806403255718E-2</v>
      </c>
      <c r="C4303">
        <v>0</v>
      </c>
      <c r="D4303">
        <v>0</v>
      </c>
      <c r="E4303" t="s">
        <v>13</v>
      </c>
      <c r="F4303">
        <f t="shared" si="671"/>
        <v>1</v>
      </c>
      <c r="G4303" t="s">
        <v>14</v>
      </c>
      <c r="H4303">
        <f t="shared" si="672"/>
        <v>1</v>
      </c>
      <c r="I4303">
        <f t="shared" si="673"/>
        <v>0</v>
      </c>
      <c r="J4303">
        <f t="shared" si="674"/>
        <v>0</v>
      </c>
      <c r="K4303" t="s">
        <v>19</v>
      </c>
      <c r="L4303">
        <f t="shared" si="675"/>
        <v>0</v>
      </c>
      <c r="M4303" t="s">
        <v>22</v>
      </c>
      <c r="N4303">
        <f t="shared" si="676"/>
        <v>0</v>
      </c>
      <c r="O4303">
        <f t="shared" si="677"/>
        <v>1</v>
      </c>
      <c r="P4303">
        <v>85.77</v>
      </c>
      <c r="Q4303">
        <f t="shared" si="678"/>
        <v>-0.4500456949611098</v>
      </c>
      <c r="R4303">
        <v>32.1</v>
      </c>
      <c r="S4303">
        <f t="shared" si="679"/>
        <v>0.42057996463733321</v>
      </c>
      <c r="T4303" s="8">
        <v>0</v>
      </c>
    </row>
    <row r="4304" spans="1:20" x14ac:dyDescent="0.35">
      <c r="A4304">
        <v>30</v>
      </c>
      <c r="B4304">
        <f t="shared" si="670"/>
        <v>-0.58497835404435483</v>
      </c>
      <c r="C4304">
        <v>0</v>
      </c>
      <c r="D4304">
        <v>0</v>
      </c>
      <c r="E4304" t="s">
        <v>23</v>
      </c>
      <c r="F4304">
        <f t="shared" si="671"/>
        <v>0</v>
      </c>
      <c r="G4304" t="s">
        <v>14</v>
      </c>
      <c r="H4304">
        <f t="shared" si="672"/>
        <v>1</v>
      </c>
      <c r="I4304">
        <f t="shared" si="673"/>
        <v>0</v>
      </c>
      <c r="J4304">
        <f t="shared" si="674"/>
        <v>0</v>
      </c>
      <c r="K4304" t="s">
        <v>15</v>
      </c>
      <c r="L4304">
        <f t="shared" si="675"/>
        <v>1</v>
      </c>
      <c r="M4304" t="s">
        <v>21</v>
      </c>
      <c r="N4304">
        <f t="shared" si="676"/>
        <v>0</v>
      </c>
      <c r="O4304">
        <f t="shared" si="677"/>
        <v>0</v>
      </c>
      <c r="P4304">
        <v>63.42</v>
      </c>
      <c r="Q4304">
        <f t="shared" si="678"/>
        <v>-0.94365059561711029</v>
      </c>
      <c r="R4304">
        <v>28</v>
      </c>
      <c r="S4304">
        <f t="shared" si="679"/>
        <v>-0.11196994707044942</v>
      </c>
      <c r="T4304" s="8">
        <v>0</v>
      </c>
    </row>
    <row r="4305" spans="1:20" x14ac:dyDescent="0.35">
      <c r="A4305">
        <v>1.48</v>
      </c>
      <c r="B4305">
        <f t="shared" si="670"/>
        <v>-1.8463429066133443</v>
      </c>
      <c r="C4305">
        <v>0</v>
      </c>
      <c r="D4305">
        <v>0</v>
      </c>
      <c r="E4305" t="s">
        <v>23</v>
      </c>
      <c r="F4305">
        <f t="shared" si="671"/>
        <v>0</v>
      </c>
      <c r="G4305" t="s">
        <v>26</v>
      </c>
      <c r="H4305">
        <f t="shared" si="672"/>
        <v>0</v>
      </c>
      <c r="I4305">
        <f t="shared" si="673"/>
        <v>0</v>
      </c>
      <c r="J4305">
        <f t="shared" si="674"/>
        <v>0</v>
      </c>
      <c r="K4305" t="s">
        <v>19</v>
      </c>
      <c r="L4305">
        <f t="shared" si="675"/>
        <v>0</v>
      </c>
      <c r="M4305" t="s">
        <v>21</v>
      </c>
      <c r="N4305">
        <f t="shared" si="676"/>
        <v>0</v>
      </c>
      <c r="O4305">
        <f t="shared" si="677"/>
        <v>0</v>
      </c>
      <c r="P4305">
        <v>112.02</v>
      </c>
      <c r="Q4305">
        <f t="shared" si="678"/>
        <v>0.12969160446707892</v>
      </c>
      <c r="R4305">
        <v>20.9</v>
      </c>
      <c r="S4305">
        <f t="shared" si="679"/>
        <v>-1.0341905258814876</v>
      </c>
      <c r="T4305" s="8">
        <v>0</v>
      </c>
    </row>
    <row r="4306" spans="1:20" x14ac:dyDescent="0.35">
      <c r="A4306">
        <v>61</v>
      </c>
      <c r="B4306">
        <f t="shared" si="670"/>
        <v>0.78607007266106854</v>
      </c>
      <c r="C4306">
        <v>0</v>
      </c>
      <c r="D4306">
        <v>0</v>
      </c>
      <c r="E4306" t="s">
        <v>13</v>
      </c>
      <c r="F4306">
        <f t="shared" si="671"/>
        <v>1</v>
      </c>
      <c r="G4306" t="s">
        <v>18</v>
      </c>
      <c r="H4306">
        <f t="shared" si="672"/>
        <v>0</v>
      </c>
      <c r="I4306">
        <f t="shared" si="673"/>
        <v>1</v>
      </c>
      <c r="J4306">
        <f t="shared" si="674"/>
        <v>0</v>
      </c>
      <c r="K4306" t="s">
        <v>15</v>
      </c>
      <c r="L4306">
        <f t="shared" si="675"/>
        <v>1</v>
      </c>
      <c r="M4306" t="s">
        <v>21</v>
      </c>
      <c r="N4306">
        <f t="shared" si="676"/>
        <v>0</v>
      </c>
      <c r="O4306">
        <f t="shared" si="677"/>
        <v>0</v>
      </c>
      <c r="P4306">
        <v>203.76</v>
      </c>
      <c r="Q4306">
        <f t="shared" si="678"/>
        <v>2.1557906463543941</v>
      </c>
      <c r="R4306">
        <v>33.799999999999997</v>
      </c>
      <c r="S4306">
        <f t="shared" si="679"/>
        <v>0.6413933426625108</v>
      </c>
      <c r="T4306" s="8">
        <v>0</v>
      </c>
    </row>
    <row r="4307" spans="1:20" x14ac:dyDescent="0.35">
      <c r="A4307">
        <v>54</v>
      </c>
      <c r="B4307">
        <f t="shared" si="670"/>
        <v>0.47647849243726326</v>
      </c>
      <c r="C4307">
        <v>0</v>
      </c>
      <c r="D4307">
        <v>0</v>
      </c>
      <c r="E4307" t="s">
        <v>13</v>
      </c>
      <c r="F4307">
        <f t="shared" si="671"/>
        <v>1</v>
      </c>
      <c r="G4307" t="s">
        <v>25</v>
      </c>
      <c r="H4307">
        <f t="shared" si="672"/>
        <v>0</v>
      </c>
      <c r="I4307">
        <f t="shared" si="673"/>
        <v>0</v>
      </c>
      <c r="J4307">
        <f t="shared" si="674"/>
        <v>1</v>
      </c>
      <c r="K4307" t="s">
        <v>15</v>
      </c>
      <c r="L4307">
        <f t="shared" si="675"/>
        <v>1</v>
      </c>
      <c r="M4307" t="s">
        <v>16</v>
      </c>
      <c r="N4307">
        <f t="shared" si="676"/>
        <v>1</v>
      </c>
      <c r="O4307">
        <f t="shared" si="677"/>
        <v>0</v>
      </c>
      <c r="P4307">
        <v>98.44</v>
      </c>
      <c r="Q4307">
        <f t="shared" si="678"/>
        <v>-0.17022582510377068</v>
      </c>
      <c r="R4307">
        <v>25.8</v>
      </c>
      <c r="S4307">
        <f t="shared" si="679"/>
        <v>-0.39772843627950333</v>
      </c>
      <c r="T4307" s="8">
        <v>0</v>
      </c>
    </row>
    <row r="4308" spans="1:20" x14ac:dyDescent="0.35">
      <c r="A4308">
        <v>22</v>
      </c>
      <c r="B4308">
        <f t="shared" si="670"/>
        <v>-0.93879730287156082</v>
      </c>
      <c r="C4308">
        <v>0</v>
      </c>
      <c r="D4308">
        <v>0</v>
      </c>
      <c r="E4308" t="s">
        <v>23</v>
      </c>
      <c r="F4308">
        <f t="shared" si="671"/>
        <v>0</v>
      </c>
      <c r="G4308" t="s">
        <v>25</v>
      </c>
      <c r="H4308">
        <f t="shared" si="672"/>
        <v>0</v>
      </c>
      <c r="I4308">
        <f t="shared" si="673"/>
        <v>0</v>
      </c>
      <c r="J4308">
        <f t="shared" si="674"/>
        <v>1</v>
      </c>
      <c r="K4308" t="s">
        <v>15</v>
      </c>
      <c r="L4308">
        <f t="shared" si="675"/>
        <v>1</v>
      </c>
      <c r="M4308" t="s">
        <v>22</v>
      </c>
      <c r="N4308">
        <f t="shared" si="676"/>
        <v>0</v>
      </c>
      <c r="O4308">
        <f t="shared" si="677"/>
        <v>1</v>
      </c>
      <c r="P4308">
        <v>79.569999999999993</v>
      </c>
      <c r="Q4308">
        <f t="shared" si="678"/>
        <v>-0.58697412377843439</v>
      </c>
      <c r="R4308">
        <v>31.8</v>
      </c>
      <c r="S4308">
        <f t="shared" si="679"/>
        <v>0.38161289792700759</v>
      </c>
      <c r="T4308" s="8">
        <v>0</v>
      </c>
    </row>
    <row r="4309" spans="1:20" x14ac:dyDescent="0.35">
      <c r="A4309">
        <v>47</v>
      </c>
      <c r="B4309">
        <f t="shared" si="670"/>
        <v>0.16688691221345797</v>
      </c>
      <c r="C4309">
        <v>0</v>
      </c>
      <c r="D4309">
        <v>0</v>
      </c>
      <c r="E4309" t="s">
        <v>13</v>
      </c>
      <c r="F4309">
        <f t="shared" si="671"/>
        <v>1</v>
      </c>
      <c r="G4309" t="s">
        <v>14</v>
      </c>
      <c r="H4309">
        <f t="shared" si="672"/>
        <v>1</v>
      </c>
      <c r="I4309">
        <f t="shared" si="673"/>
        <v>0</v>
      </c>
      <c r="J4309">
        <f t="shared" si="674"/>
        <v>0</v>
      </c>
      <c r="K4309" t="s">
        <v>15</v>
      </c>
      <c r="L4309">
        <f t="shared" si="675"/>
        <v>1</v>
      </c>
      <c r="M4309" t="s">
        <v>22</v>
      </c>
      <c r="N4309">
        <f t="shared" si="676"/>
        <v>0</v>
      </c>
      <c r="O4309">
        <f t="shared" si="677"/>
        <v>1</v>
      </c>
      <c r="P4309">
        <v>63.98</v>
      </c>
      <c r="Q4309">
        <f t="shared" si="678"/>
        <v>-0.93128286656264248</v>
      </c>
      <c r="R4309">
        <v>26.8</v>
      </c>
      <c r="S4309">
        <f t="shared" si="679"/>
        <v>-0.2678382139117515</v>
      </c>
      <c r="T4309" s="8">
        <v>0</v>
      </c>
    </row>
    <row r="4310" spans="1:20" x14ac:dyDescent="0.35">
      <c r="A4310">
        <v>67</v>
      </c>
      <c r="B4310">
        <f t="shared" si="670"/>
        <v>1.051434284281473</v>
      </c>
      <c r="C4310">
        <v>0</v>
      </c>
      <c r="D4310">
        <v>0</v>
      </c>
      <c r="E4310" t="s">
        <v>13</v>
      </c>
      <c r="F4310">
        <f t="shared" si="671"/>
        <v>1</v>
      </c>
      <c r="G4310" t="s">
        <v>14</v>
      </c>
      <c r="H4310">
        <f t="shared" si="672"/>
        <v>1</v>
      </c>
      <c r="I4310">
        <f t="shared" si="673"/>
        <v>0</v>
      </c>
      <c r="J4310">
        <f t="shared" si="674"/>
        <v>0</v>
      </c>
      <c r="K4310" t="s">
        <v>15</v>
      </c>
      <c r="L4310">
        <f t="shared" si="675"/>
        <v>1</v>
      </c>
      <c r="M4310" t="s">
        <v>16</v>
      </c>
      <c r="N4310">
        <f t="shared" si="676"/>
        <v>1</v>
      </c>
      <c r="O4310">
        <f t="shared" si="677"/>
        <v>0</v>
      </c>
      <c r="P4310">
        <v>101.46</v>
      </c>
      <c r="Q4310">
        <f t="shared" si="678"/>
        <v>-0.10352842913146104</v>
      </c>
      <c r="R4310">
        <v>25.9</v>
      </c>
      <c r="S4310">
        <f t="shared" si="679"/>
        <v>-0.38473941404272843</v>
      </c>
      <c r="T4310" s="8">
        <v>0</v>
      </c>
    </row>
    <row r="4311" spans="1:20" x14ac:dyDescent="0.35">
      <c r="A4311">
        <v>53</v>
      </c>
      <c r="B4311">
        <f t="shared" si="670"/>
        <v>0.43225112383386249</v>
      </c>
      <c r="C4311">
        <v>0</v>
      </c>
      <c r="D4311">
        <v>0</v>
      </c>
      <c r="E4311" t="s">
        <v>13</v>
      </c>
      <c r="F4311">
        <f t="shared" si="671"/>
        <v>1</v>
      </c>
      <c r="G4311" t="s">
        <v>14</v>
      </c>
      <c r="H4311">
        <f t="shared" si="672"/>
        <v>1</v>
      </c>
      <c r="I4311">
        <f t="shared" si="673"/>
        <v>0</v>
      </c>
      <c r="J4311">
        <f t="shared" si="674"/>
        <v>0</v>
      </c>
      <c r="K4311" t="s">
        <v>15</v>
      </c>
      <c r="L4311">
        <f t="shared" si="675"/>
        <v>1</v>
      </c>
      <c r="M4311" t="s">
        <v>22</v>
      </c>
      <c r="N4311">
        <f t="shared" si="676"/>
        <v>0</v>
      </c>
      <c r="O4311">
        <f t="shared" si="677"/>
        <v>1</v>
      </c>
      <c r="P4311">
        <v>74.66</v>
      </c>
      <c r="Q4311">
        <f t="shared" si="678"/>
        <v>-0.69541260530957361</v>
      </c>
      <c r="R4311">
        <v>29.2</v>
      </c>
      <c r="S4311">
        <f t="shared" si="679"/>
        <v>4.3898319770852672E-2</v>
      </c>
      <c r="T4311" s="8">
        <v>0</v>
      </c>
    </row>
    <row r="4312" spans="1:20" x14ac:dyDescent="0.35">
      <c r="A4312">
        <v>45</v>
      </c>
      <c r="B4312">
        <f t="shared" si="670"/>
        <v>7.8432175006656474E-2</v>
      </c>
      <c r="C4312">
        <v>0</v>
      </c>
      <c r="D4312">
        <v>0</v>
      </c>
      <c r="E4312" t="s">
        <v>13</v>
      </c>
      <c r="F4312">
        <f t="shared" si="671"/>
        <v>1</v>
      </c>
      <c r="G4312" t="s">
        <v>25</v>
      </c>
      <c r="H4312">
        <f t="shared" si="672"/>
        <v>0</v>
      </c>
      <c r="I4312">
        <f t="shared" si="673"/>
        <v>0</v>
      </c>
      <c r="J4312">
        <f t="shared" si="674"/>
        <v>1</v>
      </c>
      <c r="K4312" t="s">
        <v>19</v>
      </c>
      <c r="L4312">
        <f t="shared" si="675"/>
        <v>0</v>
      </c>
      <c r="M4312" t="s">
        <v>21</v>
      </c>
      <c r="N4312">
        <f t="shared" si="676"/>
        <v>0</v>
      </c>
      <c r="O4312">
        <f t="shared" si="677"/>
        <v>0</v>
      </c>
      <c r="P4312">
        <v>68.66</v>
      </c>
      <c r="Q4312">
        <f t="shared" si="678"/>
        <v>-0.82792398803601674</v>
      </c>
      <c r="R4312">
        <v>25.3</v>
      </c>
      <c r="S4312">
        <f t="shared" si="679"/>
        <v>-0.46267354746337924</v>
      </c>
      <c r="T4312" s="8">
        <v>0</v>
      </c>
    </row>
    <row r="4313" spans="1:20" x14ac:dyDescent="0.35">
      <c r="A4313">
        <v>65</v>
      </c>
      <c r="B4313">
        <f t="shared" si="670"/>
        <v>0.96297954707467148</v>
      </c>
      <c r="C4313">
        <v>0</v>
      </c>
      <c r="D4313">
        <v>0</v>
      </c>
      <c r="E4313" t="s">
        <v>13</v>
      </c>
      <c r="F4313">
        <f t="shared" si="671"/>
        <v>1</v>
      </c>
      <c r="G4313" t="s">
        <v>14</v>
      </c>
      <c r="H4313">
        <f t="shared" si="672"/>
        <v>1</v>
      </c>
      <c r="I4313">
        <f t="shared" si="673"/>
        <v>0</v>
      </c>
      <c r="J4313">
        <f t="shared" si="674"/>
        <v>0</v>
      </c>
      <c r="K4313" t="s">
        <v>19</v>
      </c>
      <c r="L4313">
        <f t="shared" si="675"/>
        <v>0</v>
      </c>
      <c r="M4313" t="s">
        <v>21</v>
      </c>
      <c r="N4313">
        <f t="shared" si="676"/>
        <v>0</v>
      </c>
      <c r="O4313">
        <f t="shared" si="677"/>
        <v>0</v>
      </c>
      <c r="P4313">
        <v>205.78</v>
      </c>
      <c r="Q4313">
        <f t="shared" si="678"/>
        <v>2.2004028118722969</v>
      </c>
      <c r="R4313">
        <v>41.7</v>
      </c>
      <c r="S4313">
        <f t="shared" si="679"/>
        <v>1.667526099367751</v>
      </c>
      <c r="T4313" s="8">
        <v>0</v>
      </c>
    </row>
    <row r="4314" spans="1:20" x14ac:dyDescent="0.35">
      <c r="A4314">
        <v>39</v>
      </c>
      <c r="B4314">
        <f t="shared" si="670"/>
        <v>-0.18693203661374805</v>
      </c>
      <c r="C4314">
        <v>1</v>
      </c>
      <c r="D4314">
        <v>0</v>
      </c>
      <c r="E4314" t="s">
        <v>13</v>
      </c>
      <c r="F4314">
        <f t="shared" si="671"/>
        <v>1</v>
      </c>
      <c r="G4314" t="s">
        <v>14</v>
      </c>
      <c r="H4314">
        <f t="shared" si="672"/>
        <v>1</v>
      </c>
      <c r="I4314">
        <f t="shared" si="673"/>
        <v>0</v>
      </c>
      <c r="J4314">
        <f t="shared" si="674"/>
        <v>0</v>
      </c>
      <c r="K4314" t="s">
        <v>19</v>
      </c>
      <c r="L4314">
        <f t="shared" si="675"/>
        <v>0</v>
      </c>
      <c r="M4314" t="s">
        <v>21</v>
      </c>
      <c r="N4314">
        <f t="shared" si="676"/>
        <v>0</v>
      </c>
      <c r="O4314">
        <f t="shared" si="677"/>
        <v>0</v>
      </c>
      <c r="P4314">
        <v>111.24</v>
      </c>
      <c r="Q4314">
        <f t="shared" si="678"/>
        <v>0.11246512471264128</v>
      </c>
      <c r="R4314">
        <v>38.799999999999997</v>
      </c>
      <c r="S4314">
        <f t="shared" si="679"/>
        <v>1.2908444545012698</v>
      </c>
      <c r="T4314" s="8">
        <v>0</v>
      </c>
    </row>
    <row r="4315" spans="1:20" x14ac:dyDescent="0.35">
      <c r="A4315">
        <v>57</v>
      </c>
      <c r="B4315">
        <f t="shared" si="670"/>
        <v>0.60916059824746549</v>
      </c>
      <c r="C4315">
        <v>0</v>
      </c>
      <c r="D4315">
        <v>0</v>
      </c>
      <c r="E4315" t="s">
        <v>13</v>
      </c>
      <c r="F4315">
        <f t="shared" si="671"/>
        <v>1</v>
      </c>
      <c r="G4315" t="s">
        <v>14</v>
      </c>
      <c r="H4315">
        <f t="shared" si="672"/>
        <v>1</v>
      </c>
      <c r="I4315">
        <f t="shared" si="673"/>
        <v>0</v>
      </c>
      <c r="J4315">
        <f t="shared" si="674"/>
        <v>0</v>
      </c>
      <c r="K4315" t="s">
        <v>15</v>
      </c>
      <c r="L4315">
        <f t="shared" si="675"/>
        <v>1</v>
      </c>
      <c r="M4315" t="s">
        <v>22</v>
      </c>
      <c r="N4315">
        <f t="shared" si="676"/>
        <v>0</v>
      </c>
      <c r="O4315">
        <f t="shared" si="677"/>
        <v>1</v>
      </c>
      <c r="P4315">
        <v>134.76</v>
      </c>
      <c r="Q4315">
        <f t="shared" si="678"/>
        <v>0.63190974500029828</v>
      </c>
      <c r="R4315">
        <v>29.1</v>
      </c>
      <c r="S4315">
        <f t="shared" si="679"/>
        <v>3.0909297534077767E-2</v>
      </c>
      <c r="T4315" s="8">
        <v>0</v>
      </c>
    </row>
    <row r="4316" spans="1:20" x14ac:dyDescent="0.35">
      <c r="A4316">
        <v>45</v>
      </c>
      <c r="B4316">
        <f t="shared" si="670"/>
        <v>7.8432175006656474E-2</v>
      </c>
      <c r="C4316">
        <v>0</v>
      </c>
      <c r="D4316">
        <v>0</v>
      </c>
      <c r="E4316" t="s">
        <v>13</v>
      </c>
      <c r="F4316">
        <f t="shared" si="671"/>
        <v>1</v>
      </c>
      <c r="G4316" t="s">
        <v>18</v>
      </c>
      <c r="H4316">
        <f t="shared" si="672"/>
        <v>0</v>
      </c>
      <c r="I4316">
        <f t="shared" si="673"/>
        <v>1</v>
      </c>
      <c r="J4316">
        <f t="shared" si="674"/>
        <v>0</v>
      </c>
      <c r="K4316" t="s">
        <v>15</v>
      </c>
      <c r="L4316">
        <f t="shared" si="675"/>
        <v>1</v>
      </c>
      <c r="M4316" t="s">
        <v>21</v>
      </c>
      <c r="N4316">
        <f t="shared" si="676"/>
        <v>0</v>
      </c>
      <c r="O4316">
        <f t="shared" si="677"/>
        <v>0</v>
      </c>
      <c r="P4316">
        <v>110.1</v>
      </c>
      <c r="Q4316">
        <f t="shared" si="678"/>
        <v>8.728796199461708E-2</v>
      </c>
      <c r="R4316">
        <v>30.9</v>
      </c>
      <c r="S4316">
        <f t="shared" si="679"/>
        <v>0.26471169779603065</v>
      </c>
      <c r="T4316" s="8">
        <v>0</v>
      </c>
    </row>
    <row r="4317" spans="1:20" x14ac:dyDescent="0.35">
      <c r="A4317">
        <v>28</v>
      </c>
      <c r="B4317">
        <f t="shared" si="670"/>
        <v>-0.67343309125115636</v>
      </c>
      <c r="C4317">
        <v>0</v>
      </c>
      <c r="D4317">
        <v>0</v>
      </c>
      <c r="E4317" t="s">
        <v>13</v>
      </c>
      <c r="F4317">
        <f t="shared" si="671"/>
        <v>1</v>
      </c>
      <c r="G4317" t="s">
        <v>14</v>
      </c>
      <c r="H4317">
        <f t="shared" si="672"/>
        <v>1</v>
      </c>
      <c r="I4317">
        <f t="shared" si="673"/>
        <v>0</v>
      </c>
      <c r="J4317">
        <f t="shared" si="674"/>
        <v>0</v>
      </c>
      <c r="K4317" t="s">
        <v>15</v>
      </c>
      <c r="L4317">
        <f t="shared" si="675"/>
        <v>1</v>
      </c>
      <c r="M4317" t="s">
        <v>16</v>
      </c>
      <c r="N4317">
        <f t="shared" si="676"/>
        <v>1</v>
      </c>
      <c r="O4317">
        <f t="shared" si="677"/>
        <v>0</v>
      </c>
      <c r="P4317">
        <v>100.8</v>
      </c>
      <c r="Q4317">
        <f t="shared" si="678"/>
        <v>-0.11810468123136972</v>
      </c>
      <c r="R4317">
        <v>39.299999999999997</v>
      </c>
      <c r="S4317">
        <f t="shared" si="679"/>
        <v>1.3557895656851457</v>
      </c>
      <c r="T4317" s="8">
        <v>0</v>
      </c>
    </row>
    <row r="4318" spans="1:20" x14ac:dyDescent="0.35">
      <c r="A4318">
        <v>30</v>
      </c>
      <c r="B4318">
        <f t="shared" si="670"/>
        <v>-0.58497835404435483</v>
      </c>
      <c r="C4318">
        <v>0</v>
      </c>
      <c r="D4318">
        <v>0</v>
      </c>
      <c r="E4318" t="s">
        <v>23</v>
      </c>
      <c r="F4318">
        <f t="shared" si="671"/>
        <v>0</v>
      </c>
      <c r="G4318" t="s">
        <v>14</v>
      </c>
      <c r="H4318">
        <f t="shared" si="672"/>
        <v>1</v>
      </c>
      <c r="I4318">
        <f t="shared" si="673"/>
        <v>0</v>
      </c>
      <c r="J4318">
        <f t="shared" si="674"/>
        <v>0</v>
      </c>
      <c r="K4318" t="s">
        <v>15</v>
      </c>
      <c r="L4318">
        <f t="shared" si="675"/>
        <v>1</v>
      </c>
      <c r="M4318" t="s">
        <v>22</v>
      </c>
      <c r="N4318">
        <f t="shared" si="676"/>
        <v>0</v>
      </c>
      <c r="O4318">
        <f t="shared" si="677"/>
        <v>1</v>
      </c>
      <c r="P4318">
        <v>113.08</v>
      </c>
      <c r="Q4318">
        <f t="shared" si="678"/>
        <v>0.15310194874875058</v>
      </c>
      <c r="R4318">
        <v>41.8</v>
      </c>
      <c r="S4318">
        <f t="shared" si="679"/>
        <v>1.6805151216045253</v>
      </c>
      <c r="T4318" s="8">
        <v>0</v>
      </c>
    </row>
    <row r="4319" spans="1:20" x14ac:dyDescent="0.35">
      <c r="A4319">
        <v>31</v>
      </c>
      <c r="B4319">
        <f t="shared" si="670"/>
        <v>-0.54075098544095401</v>
      </c>
      <c r="C4319">
        <v>0</v>
      </c>
      <c r="D4319">
        <v>0</v>
      </c>
      <c r="E4319" t="s">
        <v>13</v>
      </c>
      <c r="F4319">
        <f t="shared" si="671"/>
        <v>1</v>
      </c>
      <c r="G4319" t="s">
        <v>14</v>
      </c>
      <c r="H4319">
        <f t="shared" si="672"/>
        <v>1</v>
      </c>
      <c r="I4319">
        <f t="shared" si="673"/>
        <v>0</v>
      </c>
      <c r="J4319">
        <f t="shared" si="674"/>
        <v>0</v>
      </c>
      <c r="K4319" t="s">
        <v>15</v>
      </c>
      <c r="L4319">
        <f t="shared" si="675"/>
        <v>1</v>
      </c>
      <c r="M4319" t="s">
        <v>16</v>
      </c>
      <c r="N4319">
        <f t="shared" si="676"/>
        <v>1</v>
      </c>
      <c r="O4319">
        <f t="shared" si="677"/>
        <v>0</v>
      </c>
      <c r="P4319">
        <v>56.48</v>
      </c>
      <c r="Q4319">
        <f t="shared" si="678"/>
        <v>-1.0969220949706964</v>
      </c>
      <c r="R4319">
        <v>26.2</v>
      </c>
      <c r="S4319">
        <f t="shared" si="679"/>
        <v>-0.34577234733240281</v>
      </c>
      <c r="T4319" s="8">
        <v>0</v>
      </c>
    </row>
    <row r="4320" spans="1:20" x14ac:dyDescent="0.35">
      <c r="A4320">
        <v>70</v>
      </c>
      <c r="B4320">
        <f t="shared" si="670"/>
        <v>1.1841163900916754</v>
      </c>
      <c r="C4320">
        <v>0</v>
      </c>
      <c r="D4320">
        <v>0</v>
      </c>
      <c r="E4320" t="s">
        <v>13</v>
      </c>
      <c r="F4320">
        <f t="shared" si="671"/>
        <v>1</v>
      </c>
      <c r="G4320" t="s">
        <v>14</v>
      </c>
      <c r="H4320">
        <f t="shared" si="672"/>
        <v>1</v>
      </c>
      <c r="I4320">
        <f t="shared" si="673"/>
        <v>0</v>
      </c>
      <c r="J4320">
        <f t="shared" si="674"/>
        <v>0</v>
      </c>
      <c r="K4320" t="s">
        <v>15</v>
      </c>
      <c r="L4320">
        <f t="shared" si="675"/>
        <v>1</v>
      </c>
      <c r="M4320" t="s">
        <v>22</v>
      </c>
      <c r="N4320">
        <f t="shared" si="676"/>
        <v>0</v>
      </c>
      <c r="O4320">
        <f t="shared" si="677"/>
        <v>1</v>
      </c>
      <c r="P4320">
        <v>77.77</v>
      </c>
      <c r="Q4320">
        <f t="shared" si="678"/>
        <v>-0.62672753859636732</v>
      </c>
      <c r="R4320">
        <v>33.799999999999997</v>
      </c>
      <c r="S4320">
        <f t="shared" si="679"/>
        <v>0.6413933426625108</v>
      </c>
      <c r="T4320" s="8">
        <v>0</v>
      </c>
    </row>
    <row r="4321" spans="1:20" x14ac:dyDescent="0.35">
      <c r="A4321">
        <v>17</v>
      </c>
      <c r="B4321">
        <f t="shared" si="670"/>
        <v>-1.1599341458885646</v>
      </c>
      <c r="C4321">
        <v>0</v>
      </c>
      <c r="D4321">
        <v>0</v>
      </c>
      <c r="E4321" t="s">
        <v>23</v>
      </c>
      <c r="F4321">
        <f t="shared" si="671"/>
        <v>0</v>
      </c>
      <c r="G4321" t="s">
        <v>14</v>
      </c>
      <c r="H4321">
        <f t="shared" si="672"/>
        <v>1</v>
      </c>
      <c r="I4321">
        <f t="shared" si="673"/>
        <v>0</v>
      </c>
      <c r="J4321">
        <f t="shared" si="674"/>
        <v>0</v>
      </c>
      <c r="K4321" t="s">
        <v>15</v>
      </c>
      <c r="L4321">
        <f t="shared" si="675"/>
        <v>1</v>
      </c>
      <c r="M4321" t="s">
        <v>21</v>
      </c>
      <c r="N4321">
        <f t="shared" si="676"/>
        <v>0</v>
      </c>
      <c r="O4321">
        <f t="shared" si="677"/>
        <v>0</v>
      </c>
      <c r="P4321">
        <v>104.02</v>
      </c>
      <c r="Q4321">
        <f t="shared" si="678"/>
        <v>-4.6990239168178592E-2</v>
      </c>
      <c r="R4321">
        <v>26.1</v>
      </c>
      <c r="S4321">
        <f t="shared" si="679"/>
        <v>-0.3587613695691777</v>
      </c>
      <c r="T4321" s="8">
        <v>0</v>
      </c>
    </row>
    <row r="4322" spans="1:20" x14ac:dyDescent="0.35">
      <c r="A4322">
        <v>44</v>
      </c>
      <c r="B4322">
        <f t="shared" si="670"/>
        <v>3.4204806403255718E-2</v>
      </c>
      <c r="C4322">
        <v>1</v>
      </c>
      <c r="D4322">
        <v>0</v>
      </c>
      <c r="E4322" t="s">
        <v>13</v>
      </c>
      <c r="F4322">
        <f t="shared" si="671"/>
        <v>1</v>
      </c>
      <c r="G4322" t="s">
        <v>18</v>
      </c>
      <c r="H4322">
        <f t="shared" si="672"/>
        <v>0</v>
      </c>
      <c r="I4322">
        <f t="shared" si="673"/>
        <v>1</v>
      </c>
      <c r="J4322">
        <f t="shared" si="674"/>
        <v>0</v>
      </c>
      <c r="K4322" t="s">
        <v>19</v>
      </c>
      <c r="L4322">
        <f t="shared" si="675"/>
        <v>0</v>
      </c>
      <c r="M4322" t="s">
        <v>21</v>
      </c>
      <c r="N4322">
        <f t="shared" si="676"/>
        <v>0</v>
      </c>
      <c r="O4322">
        <f t="shared" si="677"/>
        <v>0</v>
      </c>
      <c r="P4322">
        <v>83.59</v>
      </c>
      <c r="Q4322">
        <f t="shared" si="678"/>
        <v>-0.49819149735171731</v>
      </c>
      <c r="R4322">
        <v>24.1</v>
      </c>
      <c r="S4322">
        <f t="shared" si="679"/>
        <v>-0.61854181430468136</v>
      </c>
      <c r="T4322" s="8">
        <v>0</v>
      </c>
    </row>
    <row r="4323" spans="1:20" x14ac:dyDescent="0.35">
      <c r="A4323">
        <v>65</v>
      </c>
      <c r="B4323">
        <f t="shared" si="670"/>
        <v>0.96297954707467148</v>
      </c>
      <c r="C4323">
        <v>0</v>
      </c>
      <c r="D4323">
        <v>0</v>
      </c>
      <c r="E4323" t="s">
        <v>13</v>
      </c>
      <c r="F4323">
        <f t="shared" si="671"/>
        <v>1</v>
      </c>
      <c r="G4323" t="s">
        <v>18</v>
      </c>
      <c r="H4323">
        <f t="shared" si="672"/>
        <v>0</v>
      </c>
      <c r="I4323">
        <f t="shared" si="673"/>
        <v>1</v>
      </c>
      <c r="J4323">
        <f t="shared" si="674"/>
        <v>0</v>
      </c>
      <c r="K4323" t="s">
        <v>15</v>
      </c>
      <c r="L4323">
        <f t="shared" si="675"/>
        <v>1</v>
      </c>
      <c r="M4323" t="s">
        <v>16</v>
      </c>
      <c r="N4323">
        <f t="shared" si="676"/>
        <v>1</v>
      </c>
      <c r="O4323">
        <f t="shared" si="677"/>
        <v>0</v>
      </c>
      <c r="P4323">
        <v>179.67</v>
      </c>
      <c r="Q4323">
        <f t="shared" si="678"/>
        <v>1.623757444707725</v>
      </c>
      <c r="R4323">
        <v>30.7</v>
      </c>
      <c r="S4323">
        <f t="shared" si="679"/>
        <v>0.23873365332248039</v>
      </c>
      <c r="T4323" s="8">
        <v>0</v>
      </c>
    </row>
    <row r="4324" spans="1:20" x14ac:dyDescent="0.35">
      <c r="A4324">
        <v>6</v>
      </c>
      <c r="B4324">
        <f t="shared" si="670"/>
        <v>-1.6464352005259728</v>
      </c>
      <c r="C4324">
        <v>0</v>
      </c>
      <c r="D4324">
        <v>0</v>
      </c>
      <c r="E4324" t="s">
        <v>23</v>
      </c>
      <c r="F4324">
        <f t="shared" si="671"/>
        <v>0</v>
      </c>
      <c r="G4324" t="s">
        <v>26</v>
      </c>
      <c r="H4324">
        <f t="shared" si="672"/>
        <v>0</v>
      </c>
      <c r="I4324">
        <f t="shared" si="673"/>
        <v>0</v>
      </c>
      <c r="J4324">
        <f t="shared" si="674"/>
        <v>0</v>
      </c>
      <c r="K4324" t="s">
        <v>15</v>
      </c>
      <c r="L4324">
        <f t="shared" si="675"/>
        <v>1</v>
      </c>
      <c r="M4324" t="s">
        <v>21</v>
      </c>
      <c r="N4324">
        <f t="shared" si="676"/>
        <v>0</v>
      </c>
      <c r="O4324">
        <f t="shared" si="677"/>
        <v>0</v>
      </c>
      <c r="P4324">
        <v>91.89</v>
      </c>
      <c r="Q4324">
        <f t="shared" si="678"/>
        <v>-0.31488408458013767</v>
      </c>
      <c r="R4324">
        <v>22.4</v>
      </c>
      <c r="S4324">
        <f t="shared" si="679"/>
        <v>-0.83935519232985978</v>
      </c>
      <c r="T4324" s="8">
        <v>0</v>
      </c>
    </row>
    <row r="4325" spans="1:20" x14ac:dyDescent="0.35">
      <c r="A4325">
        <v>15</v>
      </c>
      <c r="B4325">
        <f t="shared" si="670"/>
        <v>-1.248388883095366</v>
      </c>
      <c r="C4325">
        <v>0</v>
      </c>
      <c r="D4325">
        <v>0</v>
      </c>
      <c r="E4325" t="s">
        <v>23</v>
      </c>
      <c r="F4325">
        <f t="shared" si="671"/>
        <v>0</v>
      </c>
      <c r="G4325" t="s">
        <v>26</v>
      </c>
      <c r="H4325">
        <f t="shared" si="672"/>
        <v>0</v>
      </c>
      <c r="I4325">
        <f t="shared" si="673"/>
        <v>0</v>
      </c>
      <c r="J4325">
        <f t="shared" si="674"/>
        <v>0</v>
      </c>
      <c r="K4325" t="s">
        <v>19</v>
      </c>
      <c r="L4325">
        <f t="shared" si="675"/>
        <v>0</v>
      </c>
      <c r="M4325" t="s">
        <v>21</v>
      </c>
      <c r="N4325">
        <f t="shared" si="676"/>
        <v>0</v>
      </c>
      <c r="O4325">
        <f t="shared" si="677"/>
        <v>0</v>
      </c>
      <c r="P4325">
        <v>78.900000000000006</v>
      </c>
      <c r="Q4325">
        <f t="shared" si="678"/>
        <v>-0.60177122818288697</v>
      </c>
      <c r="R4325">
        <v>23</v>
      </c>
      <c r="S4325">
        <f t="shared" si="679"/>
        <v>-0.76142105890920853</v>
      </c>
      <c r="T4325" s="8">
        <v>0</v>
      </c>
    </row>
    <row r="4326" spans="1:20" x14ac:dyDescent="0.35">
      <c r="A4326">
        <v>80</v>
      </c>
      <c r="B4326">
        <f t="shared" si="670"/>
        <v>1.6263900761256829</v>
      </c>
      <c r="C4326">
        <v>0</v>
      </c>
      <c r="D4326">
        <v>0</v>
      </c>
      <c r="E4326" t="s">
        <v>23</v>
      </c>
      <c r="F4326">
        <f t="shared" si="671"/>
        <v>0</v>
      </c>
      <c r="G4326" t="s">
        <v>18</v>
      </c>
      <c r="H4326">
        <f t="shared" si="672"/>
        <v>0</v>
      </c>
      <c r="I4326">
        <f t="shared" si="673"/>
        <v>1</v>
      </c>
      <c r="J4326">
        <f t="shared" si="674"/>
        <v>0</v>
      </c>
      <c r="K4326" t="s">
        <v>19</v>
      </c>
      <c r="L4326">
        <f t="shared" si="675"/>
        <v>0</v>
      </c>
      <c r="M4326" t="s">
        <v>16</v>
      </c>
      <c r="N4326">
        <f t="shared" si="676"/>
        <v>1</v>
      </c>
      <c r="O4326">
        <f t="shared" si="677"/>
        <v>0</v>
      </c>
      <c r="P4326">
        <v>230.74</v>
      </c>
      <c r="Q4326">
        <f t="shared" si="678"/>
        <v>2.7516501640143005</v>
      </c>
      <c r="R4326">
        <v>30.2</v>
      </c>
      <c r="S4326">
        <f t="shared" si="679"/>
        <v>0.17378854213860451</v>
      </c>
      <c r="T4326" s="8">
        <v>0</v>
      </c>
    </row>
    <row r="4327" spans="1:20" x14ac:dyDescent="0.35">
      <c r="A4327">
        <v>54</v>
      </c>
      <c r="B4327">
        <f t="shared" si="670"/>
        <v>0.47647849243726326</v>
      </c>
      <c r="C4327">
        <v>0</v>
      </c>
      <c r="D4327">
        <v>0</v>
      </c>
      <c r="E4327" t="s">
        <v>13</v>
      </c>
      <c r="F4327">
        <f t="shared" si="671"/>
        <v>1</v>
      </c>
      <c r="G4327" t="s">
        <v>25</v>
      </c>
      <c r="H4327">
        <f t="shared" si="672"/>
        <v>0</v>
      </c>
      <c r="I4327">
        <f t="shared" si="673"/>
        <v>0</v>
      </c>
      <c r="J4327">
        <f t="shared" si="674"/>
        <v>1</v>
      </c>
      <c r="K4327" t="s">
        <v>19</v>
      </c>
      <c r="L4327">
        <f t="shared" si="675"/>
        <v>0</v>
      </c>
      <c r="M4327" t="s">
        <v>16</v>
      </c>
      <c r="N4327">
        <f t="shared" si="676"/>
        <v>1</v>
      </c>
      <c r="O4327">
        <f t="shared" si="677"/>
        <v>0</v>
      </c>
      <c r="P4327">
        <v>216.19</v>
      </c>
      <c r="Q4327">
        <f t="shared" si="678"/>
        <v>2.4303100609026758</v>
      </c>
      <c r="R4327">
        <v>30.3</v>
      </c>
      <c r="S4327">
        <f t="shared" si="679"/>
        <v>0.18677756437537987</v>
      </c>
      <c r="T4327" s="8">
        <v>0</v>
      </c>
    </row>
    <row r="4328" spans="1:20" x14ac:dyDescent="0.35">
      <c r="A4328">
        <v>79</v>
      </c>
      <c r="B4328">
        <f t="shared" si="670"/>
        <v>1.5821627075222819</v>
      </c>
      <c r="C4328">
        <v>0</v>
      </c>
      <c r="D4328">
        <v>0</v>
      </c>
      <c r="E4328" t="s">
        <v>13</v>
      </c>
      <c r="F4328">
        <f t="shared" si="671"/>
        <v>1</v>
      </c>
      <c r="G4328" t="s">
        <v>18</v>
      </c>
      <c r="H4328">
        <f t="shared" si="672"/>
        <v>0</v>
      </c>
      <c r="I4328">
        <f t="shared" si="673"/>
        <v>1</v>
      </c>
      <c r="J4328">
        <f t="shared" si="674"/>
        <v>0</v>
      </c>
      <c r="K4328" t="s">
        <v>19</v>
      </c>
      <c r="L4328">
        <f t="shared" si="675"/>
        <v>0</v>
      </c>
      <c r="M4328" t="s">
        <v>21</v>
      </c>
      <c r="N4328">
        <f t="shared" si="676"/>
        <v>0</v>
      </c>
      <c r="O4328">
        <f t="shared" si="677"/>
        <v>0</v>
      </c>
      <c r="P4328">
        <v>83.7</v>
      </c>
      <c r="Q4328">
        <f t="shared" si="678"/>
        <v>-0.49576212200173253</v>
      </c>
      <c r="R4328">
        <v>28.7</v>
      </c>
      <c r="S4328">
        <f t="shared" si="679"/>
        <v>-2.1046791413023236E-2</v>
      </c>
      <c r="T4328" s="8">
        <v>0</v>
      </c>
    </row>
    <row r="4329" spans="1:20" x14ac:dyDescent="0.35">
      <c r="A4329">
        <v>60</v>
      </c>
      <c r="B4329">
        <f t="shared" si="670"/>
        <v>0.74184270405766772</v>
      </c>
      <c r="C4329">
        <v>1</v>
      </c>
      <c r="D4329">
        <v>0</v>
      </c>
      <c r="E4329" t="s">
        <v>13</v>
      </c>
      <c r="F4329">
        <f t="shared" si="671"/>
        <v>1</v>
      </c>
      <c r="G4329" t="s">
        <v>14</v>
      </c>
      <c r="H4329">
        <f t="shared" si="672"/>
        <v>1</v>
      </c>
      <c r="I4329">
        <f t="shared" si="673"/>
        <v>0</v>
      </c>
      <c r="J4329">
        <f t="shared" si="674"/>
        <v>0</v>
      </c>
      <c r="K4329" t="s">
        <v>19</v>
      </c>
      <c r="L4329">
        <f t="shared" si="675"/>
        <v>0</v>
      </c>
      <c r="M4329" t="s">
        <v>22</v>
      </c>
      <c r="N4329">
        <f t="shared" si="676"/>
        <v>0</v>
      </c>
      <c r="O4329">
        <f t="shared" si="677"/>
        <v>1</v>
      </c>
      <c r="P4329">
        <v>200.66</v>
      </c>
      <c r="Q4329">
        <f t="shared" si="678"/>
        <v>2.0873264319457321</v>
      </c>
      <c r="R4329">
        <v>36.299999999999997</v>
      </c>
      <c r="S4329">
        <f t="shared" si="679"/>
        <v>0.96611889858189037</v>
      </c>
      <c r="T4329" s="8">
        <v>0</v>
      </c>
    </row>
    <row r="4330" spans="1:20" x14ac:dyDescent="0.35">
      <c r="A4330">
        <v>12</v>
      </c>
      <c r="B4330">
        <f t="shared" si="670"/>
        <v>-1.3810709889055683</v>
      </c>
      <c r="C4330">
        <v>0</v>
      </c>
      <c r="D4330">
        <v>0</v>
      </c>
      <c r="E4330" t="s">
        <v>23</v>
      </c>
      <c r="F4330">
        <f t="shared" si="671"/>
        <v>0</v>
      </c>
      <c r="G4330" t="s">
        <v>26</v>
      </c>
      <c r="H4330">
        <f t="shared" si="672"/>
        <v>0</v>
      </c>
      <c r="I4330">
        <f t="shared" si="673"/>
        <v>0</v>
      </c>
      <c r="J4330">
        <f t="shared" si="674"/>
        <v>0</v>
      </c>
      <c r="K4330" t="s">
        <v>19</v>
      </c>
      <c r="L4330">
        <f t="shared" si="675"/>
        <v>0</v>
      </c>
      <c r="M4330" t="s">
        <v>21</v>
      </c>
      <c r="N4330">
        <f t="shared" si="676"/>
        <v>0</v>
      </c>
      <c r="O4330">
        <f t="shared" si="677"/>
        <v>0</v>
      </c>
      <c r="P4330">
        <v>73.989999999999995</v>
      </c>
      <c r="Q4330">
        <f t="shared" si="678"/>
        <v>-0.71020970971402653</v>
      </c>
      <c r="R4330">
        <v>16.3</v>
      </c>
      <c r="S4330">
        <f t="shared" si="679"/>
        <v>-1.6316855487731456</v>
      </c>
      <c r="T4330" s="8">
        <v>0</v>
      </c>
    </row>
    <row r="4331" spans="1:20" x14ac:dyDescent="0.35">
      <c r="A4331">
        <v>36</v>
      </c>
      <c r="B4331">
        <f t="shared" si="670"/>
        <v>-0.31961414242395031</v>
      </c>
      <c r="C4331">
        <v>0</v>
      </c>
      <c r="D4331">
        <v>0</v>
      </c>
      <c r="E4331" t="s">
        <v>23</v>
      </c>
      <c r="F4331">
        <f t="shared" si="671"/>
        <v>0</v>
      </c>
      <c r="G4331" t="s">
        <v>14</v>
      </c>
      <c r="H4331">
        <f t="shared" si="672"/>
        <v>1</v>
      </c>
      <c r="I4331">
        <f t="shared" si="673"/>
        <v>0</v>
      </c>
      <c r="J4331">
        <f t="shared" si="674"/>
        <v>0</v>
      </c>
      <c r="K4331" t="s">
        <v>15</v>
      </c>
      <c r="L4331">
        <f t="shared" si="675"/>
        <v>1</v>
      </c>
      <c r="M4331" t="s">
        <v>21</v>
      </c>
      <c r="N4331">
        <f t="shared" si="676"/>
        <v>0</v>
      </c>
      <c r="O4331">
        <f t="shared" si="677"/>
        <v>0</v>
      </c>
      <c r="P4331">
        <v>228.5</v>
      </c>
      <c r="Q4331">
        <f t="shared" si="678"/>
        <v>2.7021792477964284</v>
      </c>
      <c r="R4331">
        <v>34.5</v>
      </c>
      <c r="S4331">
        <f t="shared" si="679"/>
        <v>0.73231649831993739</v>
      </c>
      <c r="T4331" s="8">
        <v>0</v>
      </c>
    </row>
    <row r="4332" spans="1:20" x14ac:dyDescent="0.35">
      <c r="A4332">
        <v>54</v>
      </c>
      <c r="B4332">
        <f t="shared" si="670"/>
        <v>0.47647849243726326</v>
      </c>
      <c r="C4332">
        <v>0</v>
      </c>
      <c r="D4332">
        <v>0</v>
      </c>
      <c r="E4332" t="s">
        <v>13</v>
      </c>
      <c r="F4332">
        <f t="shared" si="671"/>
        <v>1</v>
      </c>
      <c r="G4332" t="s">
        <v>18</v>
      </c>
      <c r="H4332">
        <f t="shared" si="672"/>
        <v>0</v>
      </c>
      <c r="I4332">
        <f t="shared" si="673"/>
        <v>1</v>
      </c>
      <c r="J4332">
        <f t="shared" si="674"/>
        <v>0</v>
      </c>
      <c r="K4332" t="s">
        <v>15</v>
      </c>
      <c r="L4332">
        <f t="shared" si="675"/>
        <v>1</v>
      </c>
      <c r="M4332" t="s">
        <v>22</v>
      </c>
      <c r="N4332">
        <f t="shared" si="676"/>
        <v>0</v>
      </c>
      <c r="O4332">
        <f t="shared" si="677"/>
        <v>1</v>
      </c>
      <c r="P4332">
        <v>70.430000000000007</v>
      </c>
      <c r="Q4332">
        <f t="shared" si="678"/>
        <v>-0.78883313013171585</v>
      </c>
      <c r="R4332">
        <v>20.8</v>
      </c>
      <c r="S4332">
        <f t="shared" si="679"/>
        <v>-1.0471795481182624</v>
      </c>
      <c r="T4332" s="8">
        <v>0</v>
      </c>
    </row>
    <row r="4333" spans="1:20" x14ac:dyDescent="0.35">
      <c r="A4333">
        <v>63</v>
      </c>
      <c r="B4333">
        <f t="shared" si="670"/>
        <v>0.87452480986786996</v>
      </c>
      <c r="C4333">
        <v>0</v>
      </c>
      <c r="D4333">
        <v>0</v>
      </c>
      <c r="E4333" t="s">
        <v>13</v>
      </c>
      <c r="F4333">
        <f t="shared" si="671"/>
        <v>1</v>
      </c>
      <c r="G4333" t="s">
        <v>14</v>
      </c>
      <c r="H4333">
        <f t="shared" si="672"/>
        <v>1</v>
      </c>
      <c r="I4333">
        <f t="shared" si="673"/>
        <v>0</v>
      </c>
      <c r="J4333">
        <f t="shared" si="674"/>
        <v>0</v>
      </c>
      <c r="K4333" t="s">
        <v>15</v>
      </c>
      <c r="L4333">
        <f t="shared" si="675"/>
        <v>1</v>
      </c>
      <c r="M4333" t="s">
        <v>16</v>
      </c>
      <c r="N4333">
        <f t="shared" si="676"/>
        <v>1</v>
      </c>
      <c r="O4333">
        <f t="shared" si="677"/>
        <v>0</v>
      </c>
      <c r="P4333">
        <v>74.39</v>
      </c>
      <c r="Q4333">
        <f t="shared" si="678"/>
        <v>-0.70137561753226352</v>
      </c>
      <c r="R4333">
        <v>31</v>
      </c>
      <c r="S4333">
        <f t="shared" si="679"/>
        <v>0.27770072003280605</v>
      </c>
      <c r="T4333" s="8">
        <v>0</v>
      </c>
    </row>
    <row r="4334" spans="1:20" x14ac:dyDescent="0.35">
      <c r="A4334">
        <v>2</v>
      </c>
      <c r="B4334">
        <f t="shared" si="670"/>
        <v>-1.8233446749395759</v>
      </c>
      <c r="C4334">
        <v>0</v>
      </c>
      <c r="D4334">
        <v>0</v>
      </c>
      <c r="E4334" t="s">
        <v>23</v>
      </c>
      <c r="F4334">
        <f t="shared" si="671"/>
        <v>0</v>
      </c>
      <c r="G4334" t="s">
        <v>26</v>
      </c>
      <c r="H4334">
        <f t="shared" si="672"/>
        <v>0</v>
      </c>
      <c r="I4334">
        <f t="shared" si="673"/>
        <v>0</v>
      </c>
      <c r="J4334">
        <f t="shared" si="674"/>
        <v>0</v>
      </c>
      <c r="K4334" t="s">
        <v>15</v>
      </c>
      <c r="L4334">
        <f t="shared" si="675"/>
        <v>1</v>
      </c>
      <c r="M4334" t="s">
        <v>21</v>
      </c>
      <c r="N4334">
        <f t="shared" si="676"/>
        <v>0</v>
      </c>
      <c r="O4334">
        <f t="shared" si="677"/>
        <v>0</v>
      </c>
      <c r="P4334">
        <v>102.92</v>
      </c>
      <c r="Q4334">
        <f t="shared" si="678"/>
        <v>-7.1283992668026375E-2</v>
      </c>
      <c r="R4334">
        <v>17.600000000000001</v>
      </c>
      <c r="S4334">
        <f t="shared" si="679"/>
        <v>-1.4628282596950681</v>
      </c>
      <c r="T4334" s="8">
        <v>0</v>
      </c>
    </row>
    <row r="4335" spans="1:20" x14ac:dyDescent="0.35">
      <c r="A4335">
        <v>28</v>
      </c>
      <c r="B4335">
        <f t="shared" si="670"/>
        <v>-0.67343309125115636</v>
      </c>
      <c r="C4335">
        <v>0</v>
      </c>
      <c r="D4335">
        <v>0</v>
      </c>
      <c r="E4335" t="s">
        <v>23</v>
      </c>
      <c r="F4335">
        <f t="shared" si="671"/>
        <v>0</v>
      </c>
      <c r="G4335" t="s">
        <v>14</v>
      </c>
      <c r="H4335">
        <f t="shared" si="672"/>
        <v>1</v>
      </c>
      <c r="I4335">
        <f t="shared" si="673"/>
        <v>0</v>
      </c>
      <c r="J4335">
        <f t="shared" si="674"/>
        <v>0</v>
      </c>
      <c r="K4335" t="s">
        <v>15</v>
      </c>
      <c r="L4335">
        <f t="shared" si="675"/>
        <v>1</v>
      </c>
      <c r="M4335" t="s">
        <v>16</v>
      </c>
      <c r="N4335">
        <f t="shared" si="676"/>
        <v>1</v>
      </c>
      <c r="O4335">
        <f t="shared" si="677"/>
        <v>0</v>
      </c>
      <c r="P4335">
        <v>87.91</v>
      </c>
      <c r="Q4335">
        <f t="shared" si="678"/>
        <v>-0.40278330178867838</v>
      </c>
      <c r="R4335">
        <v>22.7</v>
      </c>
      <c r="S4335">
        <f t="shared" si="679"/>
        <v>-0.80038812561953421</v>
      </c>
      <c r="T4335" s="8">
        <v>0</v>
      </c>
    </row>
    <row r="4336" spans="1:20" x14ac:dyDescent="0.35">
      <c r="A4336">
        <v>38</v>
      </c>
      <c r="B4336">
        <f t="shared" si="670"/>
        <v>-0.23115940521714878</v>
      </c>
      <c r="C4336">
        <v>1</v>
      </c>
      <c r="D4336">
        <v>0</v>
      </c>
      <c r="E4336" t="s">
        <v>13</v>
      </c>
      <c r="F4336">
        <f t="shared" si="671"/>
        <v>1</v>
      </c>
      <c r="G4336" t="s">
        <v>14</v>
      </c>
      <c r="H4336">
        <f t="shared" si="672"/>
        <v>1</v>
      </c>
      <c r="I4336">
        <f t="shared" si="673"/>
        <v>0</v>
      </c>
      <c r="J4336">
        <f t="shared" si="674"/>
        <v>0</v>
      </c>
      <c r="K4336" t="s">
        <v>19</v>
      </c>
      <c r="L4336">
        <f t="shared" si="675"/>
        <v>0</v>
      </c>
      <c r="M4336" t="s">
        <v>22</v>
      </c>
      <c r="N4336">
        <f t="shared" si="676"/>
        <v>0</v>
      </c>
      <c r="O4336">
        <f t="shared" si="677"/>
        <v>1</v>
      </c>
      <c r="P4336">
        <v>118.55</v>
      </c>
      <c r="Q4336">
        <f t="shared" si="678"/>
        <v>0.27390815933435786</v>
      </c>
      <c r="R4336">
        <v>38.4</v>
      </c>
      <c r="S4336">
        <f t="shared" si="679"/>
        <v>1.2388883655541694</v>
      </c>
      <c r="T4336" s="8">
        <v>0</v>
      </c>
    </row>
    <row r="4337" spans="1:20" x14ac:dyDescent="0.35">
      <c r="A4337">
        <v>37</v>
      </c>
      <c r="B4337">
        <f t="shared" si="670"/>
        <v>-0.27538677382054955</v>
      </c>
      <c r="C4337">
        <v>0</v>
      </c>
      <c r="D4337">
        <v>0</v>
      </c>
      <c r="E4337" t="s">
        <v>13</v>
      </c>
      <c r="F4337">
        <f t="shared" si="671"/>
        <v>1</v>
      </c>
      <c r="G4337" t="s">
        <v>14</v>
      </c>
      <c r="H4337">
        <f t="shared" si="672"/>
        <v>1</v>
      </c>
      <c r="I4337">
        <f t="shared" si="673"/>
        <v>0</v>
      </c>
      <c r="J4337">
        <f t="shared" si="674"/>
        <v>0</v>
      </c>
      <c r="K4337" t="s">
        <v>15</v>
      </c>
      <c r="L4337">
        <f t="shared" si="675"/>
        <v>1</v>
      </c>
      <c r="M4337" t="s">
        <v>22</v>
      </c>
      <c r="N4337">
        <f t="shared" si="676"/>
        <v>0</v>
      </c>
      <c r="O4337">
        <f t="shared" si="677"/>
        <v>1</v>
      </c>
      <c r="P4337">
        <v>232.29</v>
      </c>
      <c r="Q4337">
        <f t="shared" si="678"/>
        <v>2.7858822712186315</v>
      </c>
      <c r="R4337">
        <v>40.799999999999997</v>
      </c>
      <c r="S4337">
        <f t="shared" si="679"/>
        <v>1.5506248992367735</v>
      </c>
      <c r="T4337" s="8">
        <v>0</v>
      </c>
    </row>
    <row r="4338" spans="1:20" x14ac:dyDescent="0.35">
      <c r="A4338">
        <v>80</v>
      </c>
      <c r="B4338">
        <f t="shared" si="670"/>
        <v>1.6263900761256829</v>
      </c>
      <c r="C4338">
        <v>0</v>
      </c>
      <c r="D4338">
        <v>1</v>
      </c>
      <c r="E4338" t="s">
        <v>13</v>
      </c>
      <c r="F4338">
        <f t="shared" si="671"/>
        <v>1</v>
      </c>
      <c r="G4338" t="s">
        <v>14</v>
      </c>
      <c r="H4338">
        <f t="shared" si="672"/>
        <v>1</v>
      </c>
      <c r="I4338">
        <f t="shared" si="673"/>
        <v>0</v>
      </c>
      <c r="J4338">
        <f t="shared" si="674"/>
        <v>0</v>
      </c>
      <c r="K4338" t="s">
        <v>19</v>
      </c>
      <c r="L4338">
        <f t="shared" si="675"/>
        <v>0</v>
      </c>
      <c r="M4338" t="s">
        <v>16</v>
      </c>
      <c r="N4338">
        <f t="shared" si="676"/>
        <v>1</v>
      </c>
      <c r="O4338">
        <f t="shared" si="677"/>
        <v>0</v>
      </c>
      <c r="P4338">
        <v>125.32</v>
      </c>
      <c r="Q4338">
        <f t="shared" si="678"/>
        <v>0.42342516951069448</v>
      </c>
      <c r="R4338">
        <v>32.9</v>
      </c>
      <c r="S4338">
        <f t="shared" si="679"/>
        <v>0.52449214253153431</v>
      </c>
      <c r="T4338" s="8">
        <v>0</v>
      </c>
    </row>
    <row r="4339" spans="1:20" x14ac:dyDescent="0.35">
      <c r="A4339">
        <v>43</v>
      </c>
      <c r="B4339">
        <f t="shared" si="670"/>
        <v>-1.0022562200145031E-2</v>
      </c>
      <c r="C4339">
        <v>0</v>
      </c>
      <c r="D4339">
        <v>0</v>
      </c>
      <c r="E4339" t="s">
        <v>23</v>
      </c>
      <c r="F4339">
        <f t="shared" si="671"/>
        <v>0</v>
      </c>
      <c r="G4339" t="s">
        <v>14</v>
      </c>
      <c r="H4339">
        <f t="shared" si="672"/>
        <v>1</v>
      </c>
      <c r="I4339">
        <f t="shared" si="673"/>
        <v>0</v>
      </c>
      <c r="J4339">
        <f t="shared" si="674"/>
        <v>0</v>
      </c>
      <c r="K4339" t="s">
        <v>15</v>
      </c>
      <c r="L4339">
        <f t="shared" si="675"/>
        <v>1</v>
      </c>
      <c r="M4339" t="s">
        <v>16</v>
      </c>
      <c r="N4339">
        <f t="shared" si="676"/>
        <v>1</v>
      </c>
      <c r="O4339">
        <f t="shared" si="677"/>
        <v>0</v>
      </c>
      <c r="P4339">
        <v>78.98</v>
      </c>
      <c r="Q4339">
        <f t="shared" si="678"/>
        <v>-0.60000440974653446</v>
      </c>
      <c r="R4339">
        <v>31.3</v>
      </c>
      <c r="S4339">
        <f t="shared" si="679"/>
        <v>0.31666778674313167</v>
      </c>
      <c r="T4339" s="8">
        <v>0</v>
      </c>
    </row>
    <row r="4340" spans="1:20" x14ac:dyDescent="0.35">
      <c r="A4340">
        <v>60</v>
      </c>
      <c r="B4340">
        <f t="shared" si="670"/>
        <v>0.74184270405766772</v>
      </c>
      <c r="C4340">
        <v>1</v>
      </c>
      <c r="D4340">
        <v>0</v>
      </c>
      <c r="E4340" t="s">
        <v>13</v>
      </c>
      <c r="F4340">
        <f t="shared" si="671"/>
        <v>1</v>
      </c>
      <c r="G4340" t="s">
        <v>25</v>
      </c>
      <c r="H4340">
        <f t="shared" si="672"/>
        <v>0</v>
      </c>
      <c r="I4340">
        <f t="shared" si="673"/>
        <v>0</v>
      </c>
      <c r="J4340">
        <f t="shared" si="674"/>
        <v>1</v>
      </c>
      <c r="K4340" t="s">
        <v>19</v>
      </c>
      <c r="L4340">
        <f t="shared" si="675"/>
        <v>0</v>
      </c>
      <c r="M4340" t="s">
        <v>22</v>
      </c>
      <c r="N4340">
        <f t="shared" si="676"/>
        <v>0</v>
      </c>
      <c r="O4340">
        <f t="shared" si="677"/>
        <v>1</v>
      </c>
      <c r="P4340">
        <v>100.2</v>
      </c>
      <c r="Q4340">
        <f t="shared" si="678"/>
        <v>-0.1313558195040139</v>
      </c>
      <c r="R4340">
        <v>28.5</v>
      </c>
      <c r="S4340">
        <f t="shared" si="679"/>
        <v>-4.702483588657351E-2</v>
      </c>
      <c r="T4340" s="8">
        <v>0</v>
      </c>
    </row>
    <row r="4341" spans="1:20" x14ac:dyDescent="0.35">
      <c r="A4341">
        <v>66</v>
      </c>
      <c r="B4341">
        <f t="shared" si="670"/>
        <v>1.0072069156780723</v>
      </c>
      <c r="C4341">
        <v>0</v>
      </c>
      <c r="D4341">
        <v>0</v>
      </c>
      <c r="E4341" t="s">
        <v>13</v>
      </c>
      <c r="F4341">
        <f t="shared" si="671"/>
        <v>1</v>
      </c>
      <c r="G4341" t="s">
        <v>14</v>
      </c>
      <c r="H4341">
        <f t="shared" si="672"/>
        <v>1</v>
      </c>
      <c r="I4341">
        <f t="shared" si="673"/>
        <v>0</v>
      </c>
      <c r="J4341">
        <f t="shared" si="674"/>
        <v>0</v>
      </c>
      <c r="K4341" t="s">
        <v>19</v>
      </c>
      <c r="L4341">
        <f t="shared" si="675"/>
        <v>0</v>
      </c>
      <c r="M4341" t="s">
        <v>21</v>
      </c>
      <c r="N4341">
        <f t="shared" si="676"/>
        <v>0</v>
      </c>
      <c r="O4341">
        <f t="shared" si="677"/>
        <v>0</v>
      </c>
      <c r="P4341">
        <v>200.91</v>
      </c>
      <c r="Q4341">
        <f t="shared" si="678"/>
        <v>2.0928477395593341</v>
      </c>
      <c r="R4341">
        <v>27.6</v>
      </c>
      <c r="S4341">
        <f t="shared" si="679"/>
        <v>-0.16392603601754996</v>
      </c>
      <c r="T4341" s="8">
        <v>0</v>
      </c>
    </row>
    <row r="4342" spans="1:20" x14ac:dyDescent="0.35">
      <c r="A4342">
        <v>45</v>
      </c>
      <c r="B4342">
        <f t="shared" si="670"/>
        <v>7.8432175006656474E-2</v>
      </c>
      <c r="C4342">
        <v>0</v>
      </c>
      <c r="D4342">
        <v>0</v>
      </c>
      <c r="E4342" t="s">
        <v>13</v>
      </c>
      <c r="F4342">
        <f t="shared" si="671"/>
        <v>1</v>
      </c>
      <c r="G4342" t="s">
        <v>25</v>
      </c>
      <c r="H4342">
        <f t="shared" si="672"/>
        <v>0</v>
      </c>
      <c r="I4342">
        <f t="shared" si="673"/>
        <v>0</v>
      </c>
      <c r="J4342">
        <f t="shared" si="674"/>
        <v>1</v>
      </c>
      <c r="K4342" t="s">
        <v>19</v>
      </c>
      <c r="L4342">
        <f t="shared" si="675"/>
        <v>0</v>
      </c>
      <c r="M4342" t="s">
        <v>22</v>
      </c>
      <c r="N4342">
        <f t="shared" si="676"/>
        <v>0</v>
      </c>
      <c r="O4342">
        <f t="shared" si="677"/>
        <v>1</v>
      </c>
      <c r="P4342">
        <v>95.24</v>
      </c>
      <c r="Q4342">
        <f t="shared" si="678"/>
        <v>-0.24089856255787373</v>
      </c>
      <c r="R4342">
        <v>40.200000000000003</v>
      </c>
      <c r="S4342">
        <f t="shared" si="679"/>
        <v>1.4726907658161232</v>
      </c>
      <c r="T4342" s="8">
        <v>0</v>
      </c>
    </row>
    <row r="4343" spans="1:20" x14ac:dyDescent="0.35">
      <c r="A4343">
        <v>29</v>
      </c>
      <c r="B4343">
        <f t="shared" si="670"/>
        <v>-0.62920572264775554</v>
      </c>
      <c r="C4343">
        <v>0</v>
      </c>
      <c r="D4343">
        <v>0</v>
      </c>
      <c r="E4343" t="s">
        <v>23</v>
      </c>
      <c r="F4343">
        <f t="shared" si="671"/>
        <v>0</v>
      </c>
      <c r="G4343" t="s">
        <v>14</v>
      </c>
      <c r="H4343">
        <f t="shared" si="672"/>
        <v>1</v>
      </c>
      <c r="I4343">
        <f t="shared" si="673"/>
        <v>0</v>
      </c>
      <c r="J4343">
        <f t="shared" si="674"/>
        <v>0</v>
      </c>
      <c r="K4343" t="s">
        <v>15</v>
      </c>
      <c r="L4343">
        <f t="shared" si="675"/>
        <v>1</v>
      </c>
      <c r="M4343" t="s">
        <v>21</v>
      </c>
      <c r="N4343">
        <f t="shared" si="676"/>
        <v>0</v>
      </c>
      <c r="O4343">
        <f t="shared" si="677"/>
        <v>0</v>
      </c>
      <c r="P4343">
        <v>56.64</v>
      </c>
      <c r="Q4343">
        <f t="shared" si="678"/>
        <v>-1.0933884580979911</v>
      </c>
      <c r="R4343">
        <v>24.7</v>
      </c>
      <c r="S4343">
        <f t="shared" si="679"/>
        <v>-0.54060768088403055</v>
      </c>
      <c r="T4343" s="8">
        <v>0</v>
      </c>
    </row>
    <row r="4344" spans="1:20" x14ac:dyDescent="0.35">
      <c r="A4344">
        <v>4</v>
      </c>
      <c r="B4344">
        <f t="shared" si="670"/>
        <v>-1.7348899377327744</v>
      </c>
      <c r="C4344">
        <v>0</v>
      </c>
      <c r="D4344">
        <v>0</v>
      </c>
      <c r="E4344" t="s">
        <v>23</v>
      </c>
      <c r="F4344">
        <f t="shared" si="671"/>
        <v>0</v>
      </c>
      <c r="G4344" t="s">
        <v>26</v>
      </c>
      <c r="H4344">
        <f t="shared" si="672"/>
        <v>0</v>
      </c>
      <c r="I4344">
        <f t="shared" si="673"/>
        <v>0</v>
      </c>
      <c r="J4344">
        <f t="shared" si="674"/>
        <v>0</v>
      </c>
      <c r="K4344" t="s">
        <v>15</v>
      </c>
      <c r="L4344">
        <f t="shared" si="675"/>
        <v>1</v>
      </c>
      <c r="M4344" t="s">
        <v>21</v>
      </c>
      <c r="N4344">
        <f t="shared" si="676"/>
        <v>0</v>
      </c>
      <c r="O4344">
        <f t="shared" si="677"/>
        <v>0</v>
      </c>
      <c r="P4344">
        <v>80.48</v>
      </c>
      <c r="Q4344">
        <f t="shared" si="678"/>
        <v>-0.56687656406492359</v>
      </c>
      <c r="R4344">
        <v>17.7</v>
      </c>
      <c r="S4344">
        <f t="shared" si="679"/>
        <v>-1.4498392374582934</v>
      </c>
      <c r="T4344" s="8">
        <v>0</v>
      </c>
    </row>
    <row r="4345" spans="1:20" x14ac:dyDescent="0.35">
      <c r="A4345">
        <v>48</v>
      </c>
      <c r="B4345">
        <f t="shared" si="670"/>
        <v>0.21111428081685873</v>
      </c>
      <c r="C4345">
        <v>0</v>
      </c>
      <c r="D4345">
        <v>0</v>
      </c>
      <c r="E4345" t="s">
        <v>13</v>
      </c>
      <c r="F4345">
        <f t="shared" si="671"/>
        <v>1</v>
      </c>
      <c r="G4345" t="s">
        <v>14</v>
      </c>
      <c r="H4345">
        <f t="shared" si="672"/>
        <v>1</v>
      </c>
      <c r="I4345">
        <f t="shared" si="673"/>
        <v>0</v>
      </c>
      <c r="J4345">
        <f t="shared" si="674"/>
        <v>0</v>
      </c>
      <c r="K4345" t="s">
        <v>15</v>
      </c>
      <c r="L4345">
        <f t="shared" si="675"/>
        <v>1</v>
      </c>
      <c r="M4345" t="s">
        <v>21</v>
      </c>
      <c r="N4345">
        <f t="shared" si="676"/>
        <v>0</v>
      </c>
      <c r="O4345">
        <f t="shared" si="677"/>
        <v>0</v>
      </c>
      <c r="P4345">
        <v>112.96</v>
      </c>
      <c r="Q4345">
        <f t="shared" si="678"/>
        <v>0.15045172109422161</v>
      </c>
      <c r="R4345">
        <v>25.4</v>
      </c>
      <c r="S4345">
        <f t="shared" si="679"/>
        <v>-0.44968452522660435</v>
      </c>
      <c r="T4345" s="8">
        <v>0</v>
      </c>
    </row>
    <row r="4346" spans="1:20" x14ac:dyDescent="0.35">
      <c r="A4346">
        <v>68</v>
      </c>
      <c r="B4346">
        <f t="shared" si="670"/>
        <v>1.0956616528848737</v>
      </c>
      <c r="C4346">
        <v>0</v>
      </c>
      <c r="D4346">
        <v>0</v>
      </c>
      <c r="E4346" t="s">
        <v>13</v>
      </c>
      <c r="F4346">
        <f t="shared" si="671"/>
        <v>1</v>
      </c>
      <c r="G4346" t="s">
        <v>14</v>
      </c>
      <c r="H4346">
        <f t="shared" si="672"/>
        <v>1</v>
      </c>
      <c r="I4346">
        <f t="shared" si="673"/>
        <v>0</v>
      </c>
      <c r="J4346">
        <f t="shared" si="674"/>
        <v>0</v>
      </c>
      <c r="K4346" t="s">
        <v>19</v>
      </c>
      <c r="L4346">
        <f t="shared" si="675"/>
        <v>0</v>
      </c>
      <c r="M4346" t="s">
        <v>21</v>
      </c>
      <c r="N4346">
        <f t="shared" si="676"/>
        <v>0</v>
      </c>
      <c r="O4346">
        <f t="shared" si="677"/>
        <v>0</v>
      </c>
      <c r="P4346">
        <v>236.04</v>
      </c>
      <c r="Q4346">
        <f t="shared" si="678"/>
        <v>2.868701885422658</v>
      </c>
      <c r="R4346">
        <v>28.5</v>
      </c>
      <c r="S4346">
        <f t="shared" si="679"/>
        <v>-4.702483588657351E-2</v>
      </c>
      <c r="T4346" s="8">
        <v>0</v>
      </c>
    </row>
    <row r="4347" spans="1:20" x14ac:dyDescent="0.35">
      <c r="A4347">
        <v>57</v>
      </c>
      <c r="B4347">
        <f t="shared" si="670"/>
        <v>0.60916059824746549</v>
      </c>
      <c r="C4347">
        <v>0</v>
      </c>
      <c r="D4347">
        <v>0</v>
      </c>
      <c r="E4347" t="s">
        <v>13</v>
      </c>
      <c r="F4347">
        <f t="shared" si="671"/>
        <v>1</v>
      </c>
      <c r="G4347" t="s">
        <v>14</v>
      </c>
      <c r="H4347">
        <f t="shared" si="672"/>
        <v>1</v>
      </c>
      <c r="I4347">
        <f t="shared" si="673"/>
        <v>0</v>
      </c>
      <c r="J4347">
        <f t="shared" si="674"/>
        <v>0</v>
      </c>
      <c r="K4347" t="s">
        <v>15</v>
      </c>
      <c r="L4347">
        <f t="shared" si="675"/>
        <v>1</v>
      </c>
      <c r="M4347" t="s">
        <v>21</v>
      </c>
      <c r="N4347">
        <f t="shared" si="676"/>
        <v>0</v>
      </c>
      <c r="O4347">
        <f t="shared" si="677"/>
        <v>0</v>
      </c>
      <c r="P4347">
        <v>73</v>
      </c>
      <c r="Q4347">
        <f t="shared" si="678"/>
        <v>-0.7320740878638895</v>
      </c>
      <c r="R4347">
        <v>26.2</v>
      </c>
      <c r="S4347">
        <f t="shared" si="679"/>
        <v>-0.34577234733240281</v>
      </c>
      <c r="T4347" s="8">
        <v>0</v>
      </c>
    </row>
    <row r="4348" spans="1:20" x14ac:dyDescent="0.35">
      <c r="A4348">
        <v>29</v>
      </c>
      <c r="B4348">
        <f t="shared" si="670"/>
        <v>-0.62920572264775554</v>
      </c>
      <c r="C4348">
        <v>0</v>
      </c>
      <c r="D4348">
        <v>0</v>
      </c>
      <c r="E4348" t="s">
        <v>23</v>
      </c>
      <c r="F4348">
        <f t="shared" si="671"/>
        <v>0</v>
      </c>
      <c r="G4348" t="s">
        <v>14</v>
      </c>
      <c r="H4348">
        <f t="shared" si="672"/>
        <v>1</v>
      </c>
      <c r="I4348">
        <f t="shared" si="673"/>
        <v>0</v>
      </c>
      <c r="J4348">
        <f t="shared" si="674"/>
        <v>0</v>
      </c>
      <c r="K4348" t="s">
        <v>15</v>
      </c>
      <c r="L4348">
        <f t="shared" si="675"/>
        <v>1</v>
      </c>
      <c r="M4348" t="s">
        <v>21</v>
      </c>
      <c r="N4348">
        <f t="shared" si="676"/>
        <v>0</v>
      </c>
      <c r="O4348">
        <f t="shared" si="677"/>
        <v>0</v>
      </c>
      <c r="P4348">
        <v>61.13</v>
      </c>
      <c r="Q4348">
        <f t="shared" si="678"/>
        <v>-0.99422577335770279</v>
      </c>
      <c r="R4348">
        <v>26</v>
      </c>
      <c r="S4348">
        <f t="shared" si="679"/>
        <v>-0.37175039180595304</v>
      </c>
      <c r="T4348" s="8">
        <v>0</v>
      </c>
    </row>
    <row r="4349" spans="1:20" x14ac:dyDescent="0.35">
      <c r="A4349">
        <v>30</v>
      </c>
      <c r="B4349">
        <f t="shared" si="670"/>
        <v>-0.58497835404435483</v>
      </c>
      <c r="C4349">
        <v>0</v>
      </c>
      <c r="D4349">
        <v>0</v>
      </c>
      <c r="E4349" t="s">
        <v>13</v>
      </c>
      <c r="F4349">
        <f t="shared" si="671"/>
        <v>1</v>
      </c>
      <c r="G4349" t="s">
        <v>14</v>
      </c>
      <c r="H4349">
        <f t="shared" si="672"/>
        <v>1</v>
      </c>
      <c r="I4349">
        <f t="shared" si="673"/>
        <v>0</v>
      </c>
      <c r="J4349">
        <f t="shared" si="674"/>
        <v>0</v>
      </c>
      <c r="K4349" t="s">
        <v>15</v>
      </c>
      <c r="L4349">
        <f t="shared" si="675"/>
        <v>1</v>
      </c>
      <c r="M4349" t="s">
        <v>21</v>
      </c>
      <c r="N4349">
        <f t="shared" si="676"/>
        <v>0</v>
      </c>
      <c r="O4349">
        <f t="shared" si="677"/>
        <v>0</v>
      </c>
      <c r="P4349">
        <v>88.56</v>
      </c>
      <c r="Q4349">
        <f t="shared" si="678"/>
        <v>-0.38842790199331362</v>
      </c>
      <c r="R4349">
        <v>45.3</v>
      </c>
      <c r="S4349">
        <f t="shared" si="679"/>
        <v>2.1351308998916565</v>
      </c>
      <c r="T4349" s="8">
        <v>0</v>
      </c>
    </row>
    <row r="4350" spans="1:20" x14ac:dyDescent="0.35">
      <c r="A4350">
        <v>47</v>
      </c>
      <c r="B4350">
        <f t="shared" si="670"/>
        <v>0.16688691221345797</v>
      </c>
      <c r="C4350">
        <v>0</v>
      </c>
      <c r="D4350">
        <v>0</v>
      </c>
      <c r="E4350" t="s">
        <v>13</v>
      </c>
      <c r="F4350">
        <f t="shared" si="671"/>
        <v>1</v>
      </c>
      <c r="G4350" t="s">
        <v>18</v>
      </c>
      <c r="H4350">
        <f t="shared" si="672"/>
        <v>0</v>
      </c>
      <c r="I4350">
        <f t="shared" si="673"/>
        <v>1</v>
      </c>
      <c r="J4350">
        <f t="shared" si="674"/>
        <v>0</v>
      </c>
      <c r="K4350" t="s">
        <v>19</v>
      </c>
      <c r="L4350">
        <f t="shared" si="675"/>
        <v>0</v>
      </c>
      <c r="M4350" t="s">
        <v>21</v>
      </c>
      <c r="N4350">
        <f t="shared" si="676"/>
        <v>0</v>
      </c>
      <c r="O4350">
        <f t="shared" si="677"/>
        <v>0</v>
      </c>
      <c r="P4350">
        <v>66.16</v>
      </c>
      <c r="Q4350">
        <f t="shared" si="678"/>
        <v>-0.88313706417203475</v>
      </c>
      <c r="R4350">
        <v>31.5</v>
      </c>
      <c r="S4350">
        <f t="shared" si="679"/>
        <v>0.34264583121668196</v>
      </c>
      <c r="T4350" s="8">
        <v>0</v>
      </c>
    </row>
    <row r="4351" spans="1:20" x14ac:dyDescent="0.35">
      <c r="A4351">
        <v>73</v>
      </c>
      <c r="B4351">
        <f t="shared" si="670"/>
        <v>1.3167984959018775</v>
      </c>
      <c r="C4351">
        <v>0</v>
      </c>
      <c r="D4351">
        <v>0</v>
      </c>
      <c r="E4351" t="s">
        <v>13</v>
      </c>
      <c r="F4351">
        <f t="shared" si="671"/>
        <v>1</v>
      </c>
      <c r="G4351" t="s">
        <v>14</v>
      </c>
      <c r="H4351">
        <f t="shared" si="672"/>
        <v>1</v>
      </c>
      <c r="I4351">
        <f t="shared" si="673"/>
        <v>0</v>
      </c>
      <c r="J4351">
        <f t="shared" si="674"/>
        <v>0</v>
      </c>
      <c r="K4351" t="s">
        <v>19</v>
      </c>
      <c r="L4351">
        <f t="shared" si="675"/>
        <v>0</v>
      </c>
      <c r="M4351" t="s">
        <v>22</v>
      </c>
      <c r="N4351">
        <f t="shared" si="676"/>
        <v>0</v>
      </c>
      <c r="O4351">
        <f t="shared" si="677"/>
        <v>1</v>
      </c>
      <c r="P4351">
        <v>88.98</v>
      </c>
      <c r="Q4351">
        <f t="shared" si="678"/>
        <v>-0.37915210520246256</v>
      </c>
      <c r="R4351">
        <v>20.6</v>
      </c>
      <c r="S4351">
        <f t="shared" si="679"/>
        <v>-1.0731575925918126</v>
      </c>
      <c r="T4351" s="8">
        <v>0</v>
      </c>
    </row>
    <row r="4352" spans="1:20" x14ac:dyDescent="0.35">
      <c r="A4352">
        <v>66</v>
      </c>
      <c r="B4352">
        <f t="shared" si="670"/>
        <v>1.0072069156780723</v>
      </c>
      <c r="C4352">
        <v>0</v>
      </c>
      <c r="D4352">
        <v>0</v>
      </c>
      <c r="E4352" t="s">
        <v>13</v>
      </c>
      <c r="F4352">
        <f t="shared" si="671"/>
        <v>1</v>
      </c>
      <c r="G4352" t="s">
        <v>18</v>
      </c>
      <c r="H4352">
        <f t="shared" si="672"/>
        <v>0</v>
      </c>
      <c r="I4352">
        <f t="shared" si="673"/>
        <v>1</v>
      </c>
      <c r="J4352">
        <f t="shared" si="674"/>
        <v>0</v>
      </c>
      <c r="K4352" t="s">
        <v>15</v>
      </c>
      <c r="L4352">
        <f t="shared" si="675"/>
        <v>1</v>
      </c>
      <c r="M4352" t="s">
        <v>16</v>
      </c>
      <c r="N4352">
        <f t="shared" si="676"/>
        <v>1</v>
      </c>
      <c r="O4352">
        <f t="shared" si="677"/>
        <v>0</v>
      </c>
      <c r="P4352">
        <v>94.39</v>
      </c>
      <c r="Q4352">
        <f t="shared" si="678"/>
        <v>-0.25967100844411972</v>
      </c>
      <c r="R4352">
        <v>29.4</v>
      </c>
      <c r="S4352">
        <f t="shared" si="679"/>
        <v>6.9876364244402939E-2</v>
      </c>
      <c r="T4352" s="8">
        <v>0</v>
      </c>
    </row>
    <row r="4353" spans="1:20" x14ac:dyDescent="0.35">
      <c r="A4353">
        <v>39</v>
      </c>
      <c r="B4353">
        <f t="shared" si="670"/>
        <v>-0.18693203661374805</v>
      </c>
      <c r="C4353">
        <v>0</v>
      </c>
      <c r="D4353">
        <v>0</v>
      </c>
      <c r="E4353" t="s">
        <v>13</v>
      </c>
      <c r="F4353">
        <f t="shared" si="671"/>
        <v>1</v>
      </c>
      <c r="G4353" t="s">
        <v>14</v>
      </c>
      <c r="H4353">
        <f t="shared" si="672"/>
        <v>1</v>
      </c>
      <c r="I4353">
        <f t="shared" si="673"/>
        <v>0</v>
      </c>
      <c r="J4353">
        <f t="shared" si="674"/>
        <v>0</v>
      </c>
      <c r="K4353" t="s">
        <v>15</v>
      </c>
      <c r="L4353">
        <f t="shared" si="675"/>
        <v>1</v>
      </c>
      <c r="M4353" t="s">
        <v>21</v>
      </c>
      <c r="N4353">
        <f t="shared" si="676"/>
        <v>0</v>
      </c>
      <c r="O4353">
        <f t="shared" si="677"/>
        <v>0</v>
      </c>
      <c r="P4353">
        <v>87.39</v>
      </c>
      <c r="Q4353">
        <f t="shared" si="678"/>
        <v>-0.41426762162497005</v>
      </c>
      <c r="R4353">
        <v>57.9</v>
      </c>
      <c r="S4353">
        <f t="shared" si="679"/>
        <v>3.7717477017253298</v>
      </c>
      <c r="T4353" s="8">
        <v>0</v>
      </c>
    </row>
    <row r="4354" spans="1:20" x14ac:dyDescent="0.35">
      <c r="A4354">
        <v>66</v>
      </c>
      <c r="B4354">
        <f t="shared" si="670"/>
        <v>1.0072069156780723</v>
      </c>
      <c r="C4354">
        <v>0</v>
      </c>
      <c r="D4354">
        <v>0</v>
      </c>
      <c r="E4354" t="s">
        <v>23</v>
      </c>
      <c r="F4354">
        <f t="shared" si="671"/>
        <v>0</v>
      </c>
      <c r="G4354" t="s">
        <v>25</v>
      </c>
      <c r="H4354">
        <f t="shared" si="672"/>
        <v>0</v>
      </c>
      <c r="I4354">
        <f t="shared" si="673"/>
        <v>0</v>
      </c>
      <c r="J4354">
        <f t="shared" si="674"/>
        <v>1</v>
      </c>
      <c r="K4354" t="s">
        <v>19</v>
      </c>
      <c r="L4354">
        <f t="shared" si="675"/>
        <v>0</v>
      </c>
      <c r="M4354" t="s">
        <v>16</v>
      </c>
      <c r="N4354">
        <f t="shared" si="676"/>
        <v>1</v>
      </c>
      <c r="O4354">
        <f t="shared" si="677"/>
        <v>0</v>
      </c>
      <c r="P4354">
        <v>77.91</v>
      </c>
      <c r="Q4354">
        <f t="shared" si="678"/>
        <v>-0.62363560633275028</v>
      </c>
      <c r="R4354">
        <v>39.1</v>
      </c>
      <c r="S4354">
        <f t="shared" si="679"/>
        <v>1.329811521211596</v>
      </c>
      <c r="T4354" s="8">
        <v>0</v>
      </c>
    </row>
    <row r="4355" spans="1:20" x14ac:dyDescent="0.35">
      <c r="A4355">
        <v>52</v>
      </c>
      <c r="B4355">
        <f t="shared" ref="B4355:B4418" si="680">(A4355-$V$1)/$V$2</f>
        <v>0.38802375523046173</v>
      </c>
      <c r="C4355">
        <v>0</v>
      </c>
      <c r="D4355">
        <v>0</v>
      </c>
      <c r="E4355" t="s">
        <v>13</v>
      </c>
      <c r="F4355">
        <f t="shared" ref="F4355:F4418" si="681">IF(E4355="Yes",1,0)</f>
        <v>1</v>
      </c>
      <c r="G4355" t="s">
        <v>14</v>
      </c>
      <c r="H4355">
        <f t="shared" ref="H4355:H4418" si="682">IF(G4355="Private",1,0)</f>
        <v>1</v>
      </c>
      <c r="I4355">
        <f t="shared" ref="I4355:I4418" si="683">IF(G4355="Self-employed",1,0)</f>
        <v>0</v>
      </c>
      <c r="J4355">
        <f t="shared" ref="J4355:J4418" si="684">IF(G4355="Govt_job",1,0)</f>
        <v>0</v>
      </c>
      <c r="K4355" t="s">
        <v>15</v>
      </c>
      <c r="L4355">
        <f t="shared" ref="L4355:L4418" si="685">IF(K4355="Urban",1,0)</f>
        <v>1</v>
      </c>
      <c r="M4355" t="s">
        <v>16</v>
      </c>
      <c r="N4355">
        <f t="shared" ref="N4355:N4418" si="686">IF(M4355="formerly smoked",1,0)</f>
        <v>1</v>
      </c>
      <c r="O4355">
        <f t="shared" ref="O4355:O4418" si="687">IF(M4355="smokes",1,0)</f>
        <v>0</v>
      </c>
      <c r="P4355">
        <v>86.85</v>
      </c>
      <c r="Q4355">
        <f t="shared" ref="Q4355:Q4418" si="688">(P4355-$W$5)/$W$6</f>
        <v>-0.42619364607035004</v>
      </c>
      <c r="R4355">
        <v>23.8</v>
      </c>
      <c r="S4355">
        <f t="shared" ref="S4355:S4418" si="689">(R4355-$V$11)/$V$12</f>
        <v>-0.65750888101500693</v>
      </c>
      <c r="T4355" s="8">
        <v>0</v>
      </c>
    </row>
    <row r="4356" spans="1:20" x14ac:dyDescent="0.35">
      <c r="A4356">
        <v>34</v>
      </c>
      <c r="B4356">
        <f t="shared" si="680"/>
        <v>-0.40806887963075178</v>
      </c>
      <c r="C4356">
        <v>0</v>
      </c>
      <c r="D4356">
        <v>0</v>
      </c>
      <c r="E4356" t="s">
        <v>23</v>
      </c>
      <c r="F4356">
        <f t="shared" si="681"/>
        <v>0</v>
      </c>
      <c r="G4356" t="s">
        <v>14</v>
      </c>
      <c r="H4356">
        <f t="shared" si="682"/>
        <v>1</v>
      </c>
      <c r="I4356">
        <f t="shared" si="683"/>
        <v>0</v>
      </c>
      <c r="J4356">
        <f t="shared" si="684"/>
        <v>0</v>
      </c>
      <c r="K4356" t="s">
        <v>19</v>
      </c>
      <c r="L4356">
        <f t="shared" si="685"/>
        <v>0</v>
      </c>
      <c r="M4356" t="s">
        <v>21</v>
      </c>
      <c r="N4356">
        <f t="shared" si="686"/>
        <v>0</v>
      </c>
      <c r="O4356">
        <f t="shared" si="687"/>
        <v>0</v>
      </c>
      <c r="P4356">
        <v>94.37</v>
      </c>
      <c r="Q4356">
        <f t="shared" si="688"/>
        <v>-0.26011271305320777</v>
      </c>
      <c r="R4356">
        <v>38.1</v>
      </c>
      <c r="S4356">
        <f t="shared" si="689"/>
        <v>1.1999212988438441</v>
      </c>
      <c r="T4356" s="8">
        <v>0</v>
      </c>
    </row>
    <row r="4357" spans="1:20" x14ac:dyDescent="0.35">
      <c r="A4357">
        <v>79</v>
      </c>
      <c r="B4357">
        <f t="shared" si="680"/>
        <v>1.5821627075222819</v>
      </c>
      <c r="C4357">
        <v>1</v>
      </c>
      <c r="D4357">
        <v>0</v>
      </c>
      <c r="E4357" t="s">
        <v>13</v>
      </c>
      <c r="F4357">
        <f t="shared" si="681"/>
        <v>1</v>
      </c>
      <c r="G4357" t="s">
        <v>18</v>
      </c>
      <c r="H4357">
        <f t="shared" si="682"/>
        <v>0</v>
      </c>
      <c r="I4357">
        <f t="shared" si="683"/>
        <v>1</v>
      </c>
      <c r="J4357">
        <f t="shared" si="684"/>
        <v>0</v>
      </c>
      <c r="K4357" t="s">
        <v>19</v>
      </c>
      <c r="L4357">
        <f t="shared" si="685"/>
        <v>0</v>
      </c>
      <c r="M4357" t="s">
        <v>21</v>
      </c>
      <c r="N4357">
        <f t="shared" si="686"/>
        <v>0</v>
      </c>
      <c r="O4357">
        <f t="shared" si="687"/>
        <v>0</v>
      </c>
      <c r="P4357">
        <v>76.64</v>
      </c>
      <c r="Q4357">
        <f t="shared" si="688"/>
        <v>-0.65168384900984733</v>
      </c>
      <c r="R4357">
        <v>19.5</v>
      </c>
      <c r="S4357">
        <f t="shared" si="689"/>
        <v>-1.2160368371963399</v>
      </c>
      <c r="T4357" s="8">
        <v>0</v>
      </c>
    </row>
    <row r="4358" spans="1:20" x14ac:dyDescent="0.35">
      <c r="A4358">
        <v>39</v>
      </c>
      <c r="B4358">
        <f t="shared" si="680"/>
        <v>-0.18693203661374805</v>
      </c>
      <c r="C4358">
        <v>0</v>
      </c>
      <c r="D4358">
        <v>0</v>
      </c>
      <c r="E4358" t="s">
        <v>13</v>
      </c>
      <c r="F4358">
        <f t="shared" si="681"/>
        <v>1</v>
      </c>
      <c r="G4358" t="s">
        <v>14</v>
      </c>
      <c r="H4358">
        <f t="shared" si="682"/>
        <v>1</v>
      </c>
      <c r="I4358">
        <f t="shared" si="683"/>
        <v>0</v>
      </c>
      <c r="J4358">
        <f t="shared" si="684"/>
        <v>0</v>
      </c>
      <c r="K4358" t="s">
        <v>15</v>
      </c>
      <c r="L4358">
        <f t="shared" si="685"/>
        <v>1</v>
      </c>
      <c r="M4358" t="s">
        <v>22</v>
      </c>
      <c r="N4358">
        <f t="shared" si="686"/>
        <v>0</v>
      </c>
      <c r="O4358">
        <f t="shared" si="687"/>
        <v>1</v>
      </c>
      <c r="P4358">
        <v>254.95</v>
      </c>
      <c r="Q4358">
        <f t="shared" si="688"/>
        <v>3.2863335933154985</v>
      </c>
      <c r="R4358">
        <v>35.5</v>
      </c>
      <c r="S4358">
        <f t="shared" si="689"/>
        <v>0.86220672068768922</v>
      </c>
      <c r="T4358" s="8">
        <v>0</v>
      </c>
    </row>
    <row r="4359" spans="1:20" x14ac:dyDescent="0.35">
      <c r="A4359">
        <v>61</v>
      </c>
      <c r="B4359">
        <f t="shared" si="680"/>
        <v>0.78607007266106854</v>
      </c>
      <c r="C4359">
        <v>0</v>
      </c>
      <c r="D4359">
        <v>0</v>
      </c>
      <c r="E4359" t="s">
        <v>13</v>
      </c>
      <c r="F4359">
        <f t="shared" si="681"/>
        <v>1</v>
      </c>
      <c r="G4359" t="s">
        <v>25</v>
      </c>
      <c r="H4359">
        <f t="shared" si="682"/>
        <v>0</v>
      </c>
      <c r="I4359">
        <f t="shared" si="683"/>
        <v>0</v>
      </c>
      <c r="J4359">
        <f t="shared" si="684"/>
        <v>1</v>
      </c>
      <c r="K4359" t="s">
        <v>15</v>
      </c>
      <c r="L4359">
        <f t="shared" si="685"/>
        <v>1</v>
      </c>
      <c r="M4359" t="s">
        <v>16</v>
      </c>
      <c r="N4359">
        <f t="shared" si="686"/>
        <v>1</v>
      </c>
      <c r="O4359">
        <f t="shared" si="687"/>
        <v>0</v>
      </c>
      <c r="P4359">
        <v>107.33</v>
      </c>
      <c r="Q4359">
        <f t="shared" si="688"/>
        <v>2.6111873635909253E-2</v>
      </c>
      <c r="R4359">
        <v>26.4</v>
      </c>
      <c r="S4359">
        <f t="shared" si="689"/>
        <v>-0.31979430285885252</v>
      </c>
      <c r="T4359" s="8">
        <v>0</v>
      </c>
    </row>
    <row r="4360" spans="1:20" x14ac:dyDescent="0.35">
      <c r="A4360">
        <v>26</v>
      </c>
      <c r="B4360">
        <f t="shared" si="680"/>
        <v>-0.76188782845795777</v>
      </c>
      <c r="C4360">
        <v>0</v>
      </c>
      <c r="D4360">
        <v>0</v>
      </c>
      <c r="E4360" t="s">
        <v>23</v>
      </c>
      <c r="F4360">
        <f t="shared" si="681"/>
        <v>0</v>
      </c>
      <c r="G4360" t="s">
        <v>14</v>
      </c>
      <c r="H4360">
        <f t="shared" si="682"/>
        <v>1</v>
      </c>
      <c r="I4360">
        <f t="shared" si="683"/>
        <v>0</v>
      </c>
      <c r="J4360">
        <f t="shared" si="684"/>
        <v>0</v>
      </c>
      <c r="K4360" t="s">
        <v>15</v>
      </c>
      <c r="L4360">
        <f t="shared" si="685"/>
        <v>1</v>
      </c>
      <c r="M4360" t="s">
        <v>22</v>
      </c>
      <c r="N4360">
        <f t="shared" si="686"/>
        <v>0</v>
      </c>
      <c r="O4360">
        <f t="shared" si="687"/>
        <v>1</v>
      </c>
      <c r="P4360">
        <v>80.94</v>
      </c>
      <c r="Q4360">
        <f t="shared" si="688"/>
        <v>-0.55671735805589651</v>
      </c>
      <c r="R4360">
        <v>22.2</v>
      </c>
      <c r="S4360">
        <f t="shared" si="689"/>
        <v>-0.86533323680341012</v>
      </c>
      <c r="T4360" s="8">
        <v>0</v>
      </c>
    </row>
    <row r="4361" spans="1:20" x14ac:dyDescent="0.35">
      <c r="A4361">
        <v>37</v>
      </c>
      <c r="B4361">
        <f t="shared" si="680"/>
        <v>-0.27538677382054955</v>
      </c>
      <c r="C4361">
        <v>0</v>
      </c>
      <c r="D4361">
        <v>0</v>
      </c>
      <c r="E4361" t="s">
        <v>23</v>
      </c>
      <c r="F4361">
        <f t="shared" si="681"/>
        <v>0</v>
      </c>
      <c r="G4361" t="s">
        <v>14</v>
      </c>
      <c r="H4361">
        <f t="shared" si="682"/>
        <v>1</v>
      </c>
      <c r="I4361">
        <f t="shared" si="683"/>
        <v>0</v>
      </c>
      <c r="J4361">
        <f t="shared" si="684"/>
        <v>0</v>
      </c>
      <c r="K4361" t="s">
        <v>19</v>
      </c>
      <c r="L4361">
        <f t="shared" si="685"/>
        <v>0</v>
      </c>
      <c r="M4361" t="s">
        <v>22</v>
      </c>
      <c r="N4361">
        <f t="shared" si="686"/>
        <v>0</v>
      </c>
      <c r="O4361">
        <f t="shared" si="687"/>
        <v>1</v>
      </c>
      <c r="P4361">
        <v>112.02</v>
      </c>
      <c r="Q4361">
        <f t="shared" si="688"/>
        <v>0.12969160446707892</v>
      </c>
      <c r="R4361">
        <v>29.1</v>
      </c>
      <c r="S4361">
        <f t="shared" si="689"/>
        <v>3.0909297534077767E-2</v>
      </c>
      <c r="T4361" s="8">
        <v>0</v>
      </c>
    </row>
    <row r="4362" spans="1:20" x14ac:dyDescent="0.35">
      <c r="A4362">
        <v>66</v>
      </c>
      <c r="B4362">
        <f t="shared" si="680"/>
        <v>1.0072069156780723</v>
      </c>
      <c r="C4362">
        <v>0</v>
      </c>
      <c r="D4362">
        <v>1</v>
      </c>
      <c r="E4362" t="s">
        <v>13</v>
      </c>
      <c r="F4362">
        <f t="shared" si="681"/>
        <v>1</v>
      </c>
      <c r="G4362" t="s">
        <v>14</v>
      </c>
      <c r="H4362">
        <f t="shared" si="682"/>
        <v>1</v>
      </c>
      <c r="I4362">
        <f t="shared" si="683"/>
        <v>0</v>
      </c>
      <c r="J4362">
        <f t="shared" si="684"/>
        <v>0</v>
      </c>
      <c r="K4362" t="s">
        <v>19</v>
      </c>
      <c r="L4362">
        <f t="shared" si="685"/>
        <v>0</v>
      </c>
      <c r="M4362" t="s">
        <v>16</v>
      </c>
      <c r="N4362">
        <f t="shared" si="686"/>
        <v>1</v>
      </c>
      <c r="O4362">
        <f t="shared" si="687"/>
        <v>0</v>
      </c>
      <c r="P4362">
        <v>196.58</v>
      </c>
      <c r="Q4362">
        <f t="shared" si="688"/>
        <v>1.9972186916917511</v>
      </c>
      <c r="R4362">
        <v>41.9</v>
      </c>
      <c r="S4362">
        <f t="shared" si="689"/>
        <v>1.6935041438413008</v>
      </c>
      <c r="T4362" s="8">
        <v>0</v>
      </c>
    </row>
    <row r="4363" spans="1:20" x14ac:dyDescent="0.35">
      <c r="A4363">
        <v>16</v>
      </c>
      <c r="B4363">
        <f t="shared" si="680"/>
        <v>-1.2041615144919653</v>
      </c>
      <c r="C4363">
        <v>0</v>
      </c>
      <c r="D4363">
        <v>0</v>
      </c>
      <c r="E4363" t="s">
        <v>23</v>
      </c>
      <c r="F4363">
        <f t="shared" si="681"/>
        <v>0</v>
      </c>
      <c r="G4363" t="s">
        <v>14</v>
      </c>
      <c r="H4363">
        <f t="shared" si="682"/>
        <v>1</v>
      </c>
      <c r="I4363">
        <f t="shared" si="683"/>
        <v>0</v>
      </c>
      <c r="J4363">
        <f t="shared" si="684"/>
        <v>0</v>
      </c>
      <c r="K4363" t="s">
        <v>15</v>
      </c>
      <c r="L4363">
        <f t="shared" si="685"/>
        <v>1</v>
      </c>
      <c r="M4363" t="s">
        <v>16</v>
      </c>
      <c r="N4363">
        <f t="shared" si="686"/>
        <v>1</v>
      </c>
      <c r="O4363">
        <f t="shared" si="687"/>
        <v>0</v>
      </c>
      <c r="P4363">
        <v>89.14</v>
      </c>
      <c r="Q4363">
        <f t="shared" si="688"/>
        <v>-0.37561846832975748</v>
      </c>
      <c r="R4363">
        <v>22.6</v>
      </c>
      <c r="S4363">
        <f t="shared" si="689"/>
        <v>-0.8133771478563091</v>
      </c>
      <c r="T4363" s="8">
        <v>0</v>
      </c>
    </row>
    <row r="4364" spans="1:20" x14ac:dyDescent="0.35">
      <c r="A4364">
        <v>51</v>
      </c>
      <c r="B4364">
        <f t="shared" si="680"/>
        <v>0.34379638662706097</v>
      </c>
      <c r="C4364">
        <v>1</v>
      </c>
      <c r="D4364">
        <v>0</v>
      </c>
      <c r="E4364" t="s">
        <v>13</v>
      </c>
      <c r="F4364">
        <f t="shared" si="681"/>
        <v>1</v>
      </c>
      <c r="G4364" t="s">
        <v>25</v>
      </c>
      <c r="H4364">
        <f t="shared" si="682"/>
        <v>0</v>
      </c>
      <c r="I4364">
        <f t="shared" si="683"/>
        <v>0</v>
      </c>
      <c r="J4364">
        <f t="shared" si="684"/>
        <v>1</v>
      </c>
      <c r="K4364" t="s">
        <v>15</v>
      </c>
      <c r="L4364">
        <f t="shared" si="685"/>
        <v>1</v>
      </c>
      <c r="M4364" t="s">
        <v>22</v>
      </c>
      <c r="N4364">
        <f t="shared" si="686"/>
        <v>0</v>
      </c>
      <c r="O4364">
        <f t="shared" si="687"/>
        <v>1</v>
      </c>
      <c r="P4364">
        <v>69.94</v>
      </c>
      <c r="Q4364">
        <f t="shared" si="688"/>
        <v>-0.79965489305437554</v>
      </c>
      <c r="R4364">
        <v>33.299999999999997</v>
      </c>
      <c r="S4364">
        <f t="shared" si="689"/>
        <v>0.57644823147863489</v>
      </c>
      <c r="T4364" s="8">
        <v>0</v>
      </c>
    </row>
    <row r="4365" spans="1:20" x14ac:dyDescent="0.35">
      <c r="A4365">
        <v>15</v>
      </c>
      <c r="B4365">
        <f t="shared" si="680"/>
        <v>-1.248388883095366</v>
      </c>
      <c r="C4365">
        <v>0</v>
      </c>
      <c r="D4365">
        <v>0</v>
      </c>
      <c r="E4365" t="s">
        <v>23</v>
      </c>
      <c r="F4365">
        <f t="shared" si="681"/>
        <v>0</v>
      </c>
      <c r="G4365" t="s">
        <v>14</v>
      </c>
      <c r="H4365">
        <f t="shared" si="682"/>
        <v>1</v>
      </c>
      <c r="I4365">
        <f t="shared" si="683"/>
        <v>0</v>
      </c>
      <c r="J4365">
        <f t="shared" si="684"/>
        <v>0</v>
      </c>
      <c r="K4365" t="s">
        <v>15</v>
      </c>
      <c r="L4365">
        <f t="shared" si="685"/>
        <v>1</v>
      </c>
      <c r="M4365" t="s">
        <v>21</v>
      </c>
      <c r="N4365">
        <f t="shared" si="686"/>
        <v>0</v>
      </c>
      <c r="O4365">
        <f t="shared" si="687"/>
        <v>0</v>
      </c>
      <c r="P4365">
        <v>55.79</v>
      </c>
      <c r="Q4365">
        <f t="shared" si="688"/>
        <v>-1.1121609039842373</v>
      </c>
      <c r="R4365">
        <v>21.3</v>
      </c>
      <c r="S4365">
        <f t="shared" si="689"/>
        <v>-0.9822344369343865</v>
      </c>
      <c r="T4365" s="8">
        <v>0</v>
      </c>
    </row>
    <row r="4366" spans="1:20" x14ac:dyDescent="0.35">
      <c r="A4366">
        <v>1.72</v>
      </c>
      <c r="B4366">
        <f t="shared" si="680"/>
        <v>-1.8357283381485281</v>
      </c>
      <c r="C4366">
        <v>0</v>
      </c>
      <c r="D4366">
        <v>0</v>
      </c>
      <c r="E4366" t="s">
        <v>23</v>
      </c>
      <c r="F4366">
        <f t="shared" si="681"/>
        <v>0</v>
      </c>
      <c r="G4366" t="s">
        <v>26</v>
      </c>
      <c r="H4366">
        <f t="shared" si="682"/>
        <v>0</v>
      </c>
      <c r="I4366">
        <f t="shared" si="683"/>
        <v>0</v>
      </c>
      <c r="J4366">
        <f t="shared" si="684"/>
        <v>0</v>
      </c>
      <c r="K4366" t="s">
        <v>15</v>
      </c>
      <c r="L4366">
        <f t="shared" si="685"/>
        <v>1</v>
      </c>
      <c r="M4366" t="s">
        <v>21</v>
      </c>
      <c r="N4366">
        <f t="shared" si="686"/>
        <v>0</v>
      </c>
      <c r="O4366">
        <f t="shared" si="687"/>
        <v>0</v>
      </c>
      <c r="P4366">
        <v>73.08</v>
      </c>
      <c r="Q4366">
        <f t="shared" si="688"/>
        <v>-0.73030726942753699</v>
      </c>
      <c r="R4366">
        <v>20.399999999999999</v>
      </c>
      <c r="S4366">
        <f t="shared" si="689"/>
        <v>-1.0991356370653635</v>
      </c>
      <c r="T4366" s="8">
        <v>0</v>
      </c>
    </row>
    <row r="4367" spans="1:20" x14ac:dyDescent="0.35">
      <c r="A4367">
        <v>60</v>
      </c>
      <c r="B4367">
        <f t="shared" si="680"/>
        <v>0.74184270405766772</v>
      </c>
      <c r="C4367">
        <v>0</v>
      </c>
      <c r="D4367">
        <v>0</v>
      </c>
      <c r="E4367" t="s">
        <v>13</v>
      </c>
      <c r="F4367">
        <f t="shared" si="681"/>
        <v>1</v>
      </c>
      <c r="G4367" t="s">
        <v>14</v>
      </c>
      <c r="H4367">
        <f t="shared" si="682"/>
        <v>1</v>
      </c>
      <c r="I4367">
        <f t="shared" si="683"/>
        <v>0</v>
      </c>
      <c r="J4367">
        <f t="shared" si="684"/>
        <v>0</v>
      </c>
      <c r="K4367" t="s">
        <v>15</v>
      </c>
      <c r="L4367">
        <f t="shared" si="685"/>
        <v>1</v>
      </c>
      <c r="M4367" t="s">
        <v>16</v>
      </c>
      <c r="N4367">
        <f t="shared" si="686"/>
        <v>1</v>
      </c>
      <c r="O4367">
        <f t="shared" si="687"/>
        <v>0</v>
      </c>
      <c r="P4367">
        <v>96.02</v>
      </c>
      <c r="Q4367">
        <f t="shared" si="688"/>
        <v>-0.22367208280343612</v>
      </c>
      <c r="R4367">
        <v>28.7</v>
      </c>
      <c r="S4367">
        <f t="shared" si="689"/>
        <v>-2.1046791413023236E-2</v>
      </c>
      <c r="T4367" s="8">
        <v>0</v>
      </c>
    </row>
    <row r="4368" spans="1:20" x14ac:dyDescent="0.35">
      <c r="A4368">
        <v>66</v>
      </c>
      <c r="B4368">
        <f t="shared" si="680"/>
        <v>1.0072069156780723</v>
      </c>
      <c r="C4368">
        <v>0</v>
      </c>
      <c r="D4368">
        <v>0</v>
      </c>
      <c r="E4368" t="s">
        <v>13</v>
      </c>
      <c r="F4368">
        <f t="shared" si="681"/>
        <v>1</v>
      </c>
      <c r="G4368" t="s">
        <v>18</v>
      </c>
      <c r="H4368">
        <f t="shared" si="682"/>
        <v>0</v>
      </c>
      <c r="I4368">
        <f t="shared" si="683"/>
        <v>1</v>
      </c>
      <c r="J4368">
        <f t="shared" si="684"/>
        <v>0</v>
      </c>
      <c r="K4368" t="s">
        <v>19</v>
      </c>
      <c r="L4368">
        <f t="shared" si="685"/>
        <v>0</v>
      </c>
      <c r="M4368" t="s">
        <v>16</v>
      </c>
      <c r="N4368">
        <f t="shared" si="686"/>
        <v>1</v>
      </c>
      <c r="O4368">
        <f t="shared" si="687"/>
        <v>0</v>
      </c>
      <c r="P4368">
        <v>189.82</v>
      </c>
      <c r="Q4368">
        <f t="shared" si="688"/>
        <v>1.8479225338199581</v>
      </c>
      <c r="R4368">
        <v>28.8</v>
      </c>
      <c r="S4368">
        <f t="shared" si="689"/>
        <v>-8.0577691762478715E-3</v>
      </c>
      <c r="T4368" s="8">
        <v>0</v>
      </c>
    </row>
    <row r="4369" spans="1:20" x14ac:dyDescent="0.35">
      <c r="A4369">
        <v>75</v>
      </c>
      <c r="B4369">
        <f t="shared" si="680"/>
        <v>1.4052532331086791</v>
      </c>
      <c r="C4369">
        <v>0</v>
      </c>
      <c r="D4369">
        <v>0</v>
      </c>
      <c r="E4369" t="s">
        <v>13</v>
      </c>
      <c r="F4369">
        <f t="shared" si="681"/>
        <v>1</v>
      </c>
      <c r="G4369" t="s">
        <v>25</v>
      </c>
      <c r="H4369">
        <f t="shared" si="682"/>
        <v>0</v>
      </c>
      <c r="I4369">
        <f t="shared" si="683"/>
        <v>0</v>
      </c>
      <c r="J4369">
        <f t="shared" si="684"/>
        <v>1</v>
      </c>
      <c r="K4369" t="s">
        <v>15</v>
      </c>
      <c r="L4369">
        <f t="shared" si="685"/>
        <v>1</v>
      </c>
      <c r="M4369" t="s">
        <v>21</v>
      </c>
      <c r="N4369">
        <f t="shared" si="686"/>
        <v>0</v>
      </c>
      <c r="O4369">
        <f t="shared" si="687"/>
        <v>0</v>
      </c>
      <c r="P4369">
        <v>89.68</v>
      </c>
      <c r="Q4369">
        <f t="shared" si="688"/>
        <v>-0.36369244388437744</v>
      </c>
      <c r="R4369">
        <v>38.700000000000003</v>
      </c>
      <c r="S4369">
        <f t="shared" si="689"/>
        <v>1.2778554322644955</v>
      </c>
      <c r="T4369" s="8">
        <v>0</v>
      </c>
    </row>
    <row r="4370" spans="1:20" x14ac:dyDescent="0.35">
      <c r="A4370">
        <v>40</v>
      </c>
      <c r="B4370">
        <f t="shared" si="680"/>
        <v>-0.14270466801034729</v>
      </c>
      <c r="C4370">
        <v>0</v>
      </c>
      <c r="D4370">
        <v>0</v>
      </c>
      <c r="E4370" t="s">
        <v>13</v>
      </c>
      <c r="F4370">
        <f t="shared" si="681"/>
        <v>1</v>
      </c>
      <c r="G4370" t="s">
        <v>14</v>
      </c>
      <c r="H4370">
        <f t="shared" si="682"/>
        <v>1</v>
      </c>
      <c r="I4370">
        <f t="shared" si="683"/>
        <v>0</v>
      </c>
      <c r="J4370">
        <f t="shared" si="684"/>
        <v>0</v>
      </c>
      <c r="K4370" t="s">
        <v>15</v>
      </c>
      <c r="L4370">
        <f t="shared" si="685"/>
        <v>1</v>
      </c>
      <c r="M4370" t="s">
        <v>22</v>
      </c>
      <c r="N4370">
        <f t="shared" si="686"/>
        <v>0</v>
      </c>
      <c r="O4370">
        <f t="shared" si="687"/>
        <v>1</v>
      </c>
      <c r="P4370">
        <v>101.06</v>
      </c>
      <c r="Q4370">
        <f t="shared" si="688"/>
        <v>-0.11236252131322373</v>
      </c>
      <c r="R4370">
        <v>32.299999999999997</v>
      </c>
      <c r="S4370">
        <f t="shared" si="689"/>
        <v>0.44655800911088306</v>
      </c>
      <c r="T4370" s="8">
        <v>0</v>
      </c>
    </row>
    <row r="4371" spans="1:20" x14ac:dyDescent="0.35">
      <c r="A4371">
        <v>52</v>
      </c>
      <c r="B4371">
        <f t="shared" si="680"/>
        <v>0.38802375523046173</v>
      </c>
      <c r="C4371">
        <v>0</v>
      </c>
      <c r="D4371">
        <v>0</v>
      </c>
      <c r="E4371" t="s">
        <v>13</v>
      </c>
      <c r="F4371">
        <f t="shared" si="681"/>
        <v>1</v>
      </c>
      <c r="G4371" t="s">
        <v>25</v>
      </c>
      <c r="H4371">
        <f t="shared" si="682"/>
        <v>0</v>
      </c>
      <c r="I4371">
        <f t="shared" si="683"/>
        <v>0</v>
      </c>
      <c r="J4371">
        <f t="shared" si="684"/>
        <v>1</v>
      </c>
      <c r="K4371" t="s">
        <v>19</v>
      </c>
      <c r="L4371">
        <f t="shared" si="685"/>
        <v>0</v>
      </c>
      <c r="M4371" t="s">
        <v>22</v>
      </c>
      <c r="N4371">
        <f t="shared" si="686"/>
        <v>0</v>
      </c>
      <c r="O4371">
        <f t="shared" si="687"/>
        <v>1</v>
      </c>
      <c r="P4371">
        <v>62.66</v>
      </c>
      <c r="Q4371">
        <f t="shared" si="688"/>
        <v>-0.96043537076245988</v>
      </c>
      <c r="R4371">
        <v>37.9</v>
      </c>
      <c r="S4371">
        <f t="shared" si="689"/>
        <v>1.1739432543702935</v>
      </c>
      <c r="T4371" s="8">
        <v>0</v>
      </c>
    </row>
    <row r="4372" spans="1:20" x14ac:dyDescent="0.35">
      <c r="A4372">
        <v>13</v>
      </c>
      <c r="B4372">
        <f t="shared" si="680"/>
        <v>-1.3368436203021676</v>
      </c>
      <c r="C4372">
        <v>0</v>
      </c>
      <c r="D4372">
        <v>0</v>
      </c>
      <c r="E4372" t="s">
        <v>23</v>
      </c>
      <c r="F4372">
        <f t="shared" si="681"/>
        <v>0</v>
      </c>
      <c r="G4372" t="s">
        <v>26</v>
      </c>
      <c r="H4372">
        <f t="shared" si="682"/>
        <v>0</v>
      </c>
      <c r="I4372">
        <f t="shared" si="683"/>
        <v>0</v>
      </c>
      <c r="J4372">
        <f t="shared" si="684"/>
        <v>0</v>
      </c>
      <c r="K4372" t="s">
        <v>15</v>
      </c>
      <c r="L4372">
        <f t="shared" si="685"/>
        <v>1</v>
      </c>
      <c r="M4372" t="s">
        <v>21</v>
      </c>
      <c r="N4372">
        <f t="shared" si="686"/>
        <v>0</v>
      </c>
      <c r="O4372">
        <f t="shared" si="687"/>
        <v>0</v>
      </c>
      <c r="P4372">
        <v>84.03</v>
      </c>
      <c r="Q4372">
        <f t="shared" si="688"/>
        <v>-0.48847399595177821</v>
      </c>
      <c r="R4372">
        <v>25.3</v>
      </c>
      <c r="S4372">
        <f t="shared" si="689"/>
        <v>-0.46267354746337924</v>
      </c>
      <c r="T4372" s="8">
        <v>0</v>
      </c>
    </row>
    <row r="4373" spans="1:20" x14ac:dyDescent="0.35">
      <c r="A4373">
        <v>44</v>
      </c>
      <c r="B4373">
        <f t="shared" si="680"/>
        <v>3.4204806403255718E-2</v>
      </c>
      <c r="C4373">
        <v>0</v>
      </c>
      <c r="D4373">
        <v>0</v>
      </c>
      <c r="E4373" t="s">
        <v>13</v>
      </c>
      <c r="F4373">
        <f t="shared" si="681"/>
        <v>1</v>
      </c>
      <c r="G4373" t="s">
        <v>25</v>
      </c>
      <c r="H4373">
        <f t="shared" si="682"/>
        <v>0</v>
      </c>
      <c r="I4373">
        <f t="shared" si="683"/>
        <v>0</v>
      </c>
      <c r="J4373">
        <f t="shared" si="684"/>
        <v>1</v>
      </c>
      <c r="K4373" t="s">
        <v>19</v>
      </c>
      <c r="L4373">
        <f t="shared" si="685"/>
        <v>0</v>
      </c>
      <c r="M4373" t="s">
        <v>22</v>
      </c>
      <c r="N4373">
        <f t="shared" si="686"/>
        <v>0</v>
      </c>
      <c r="O4373">
        <f t="shared" si="687"/>
        <v>1</v>
      </c>
      <c r="P4373">
        <v>108.38</v>
      </c>
      <c r="Q4373">
        <f t="shared" si="688"/>
        <v>4.9301365613036739E-2</v>
      </c>
      <c r="R4373">
        <v>27.7</v>
      </c>
      <c r="S4373">
        <f t="shared" si="689"/>
        <v>-0.15093701378077506</v>
      </c>
      <c r="T4373" s="8">
        <v>0</v>
      </c>
    </row>
    <row r="4374" spans="1:20" x14ac:dyDescent="0.35">
      <c r="A4374">
        <v>37</v>
      </c>
      <c r="B4374">
        <f t="shared" si="680"/>
        <v>-0.27538677382054955</v>
      </c>
      <c r="C4374">
        <v>0</v>
      </c>
      <c r="D4374">
        <v>0</v>
      </c>
      <c r="E4374" t="s">
        <v>23</v>
      </c>
      <c r="F4374">
        <f t="shared" si="681"/>
        <v>0</v>
      </c>
      <c r="G4374" t="s">
        <v>14</v>
      </c>
      <c r="H4374">
        <f t="shared" si="682"/>
        <v>1</v>
      </c>
      <c r="I4374">
        <f t="shared" si="683"/>
        <v>0</v>
      </c>
      <c r="J4374">
        <f t="shared" si="684"/>
        <v>0</v>
      </c>
      <c r="K4374" t="s">
        <v>19</v>
      </c>
      <c r="L4374">
        <f t="shared" si="685"/>
        <v>0</v>
      </c>
      <c r="M4374" t="s">
        <v>22</v>
      </c>
      <c r="N4374">
        <f t="shared" si="686"/>
        <v>0</v>
      </c>
      <c r="O4374">
        <f t="shared" si="687"/>
        <v>1</v>
      </c>
      <c r="P4374">
        <v>78.790000000000006</v>
      </c>
      <c r="Q4374">
        <f t="shared" si="688"/>
        <v>-0.60420060353287175</v>
      </c>
      <c r="R4374">
        <v>25.1</v>
      </c>
      <c r="S4374">
        <f t="shared" si="689"/>
        <v>-0.48865159193692953</v>
      </c>
      <c r="T4374" s="8">
        <v>0</v>
      </c>
    </row>
    <row r="4375" spans="1:20" x14ac:dyDescent="0.35">
      <c r="A4375">
        <v>2</v>
      </c>
      <c r="B4375">
        <f t="shared" si="680"/>
        <v>-1.8233446749395759</v>
      </c>
      <c r="C4375">
        <v>0</v>
      </c>
      <c r="D4375">
        <v>0</v>
      </c>
      <c r="E4375" t="s">
        <v>23</v>
      </c>
      <c r="F4375">
        <f t="shared" si="681"/>
        <v>0</v>
      </c>
      <c r="G4375" t="s">
        <v>26</v>
      </c>
      <c r="H4375">
        <f t="shared" si="682"/>
        <v>0</v>
      </c>
      <c r="I4375">
        <f t="shared" si="683"/>
        <v>0</v>
      </c>
      <c r="J4375">
        <f t="shared" si="684"/>
        <v>0</v>
      </c>
      <c r="K4375" t="s">
        <v>19</v>
      </c>
      <c r="L4375">
        <f t="shared" si="685"/>
        <v>0</v>
      </c>
      <c r="M4375" t="s">
        <v>21</v>
      </c>
      <c r="N4375">
        <f t="shared" si="686"/>
        <v>0</v>
      </c>
      <c r="O4375">
        <f t="shared" si="687"/>
        <v>0</v>
      </c>
      <c r="P4375">
        <v>76.12</v>
      </c>
      <c r="Q4375">
        <f t="shared" si="688"/>
        <v>-0.66316816884613894</v>
      </c>
      <c r="R4375">
        <v>16.8</v>
      </c>
      <c r="S4375">
        <f t="shared" si="689"/>
        <v>-1.5667404375892697</v>
      </c>
      <c r="T4375" s="8">
        <v>0</v>
      </c>
    </row>
    <row r="4376" spans="1:20" x14ac:dyDescent="0.35">
      <c r="A4376">
        <v>48</v>
      </c>
      <c r="B4376">
        <f t="shared" si="680"/>
        <v>0.21111428081685873</v>
      </c>
      <c r="C4376">
        <v>0</v>
      </c>
      <c r="D4376">
        <v>0</v>
      </c>
      <c r="E4376" t="s">
        <v>13</v>
      </c>
      <c r="F4376">
        <f t="shared" si="681"/>
        <v>1</v>
      </c>
      <c r="G4376" t="s">
        <v>14</v>
      </c>
      <c r="H4376">
        <f t="shared" si="682"/>
        <v>1</v>
      </c>
      <c r="I4376">
        <f t="shared" si="683"/>
        <v>0</v>
      </c>
      <c r="J4376">
        <f t="shared" si="684"/>
        <v>0</v>
      </c>
      <c r="K4376" t="s">
        <v>19</v>
      </c>
      <c r="L4376">
        <f t="shared" si="685"/>
        <v>0</v>
      </c>
      <c r="M4376" t="s">
        <v>21</v>
      </c>
      <c r="N4376">
        <f t="shared" si="686"/>
        <v>0</v>
      </c>
      <c r="O4376">
        <f t="shared" si="687"/>
        <v>0</v>
      </c>
      <c r="P4376">
        <v>68.010000000000005</v>
      </c>
      <c r="Q4376">
        <f t="shared" si="688"/>
        <v>-0.84227938783138123</v>
      </c>
      <c r="R4376">
        <v>27.7</v>
      </c>
      <c r="S4376">
        <f t="shared" si="689"/>
        <v>-0.15093701378077506</v>
      </c>
      <c r="T4376" s="8">
        <v>0</v>
      </c>
    </row>
    <row r="4377" spans="1:20" x14ac:dyDescent="0.35">
      <c r="A4377">
        <v>81</v>
      </c>
      <c r="B4377">
        <f t="shared" si="680"/>
        <v>1.6706174447290836</v>
      </c>
      <c r="C4377">
        <v>0</v>
      </c>
      <c r="D4377">
        <v>1</v>
      </c>
      <c r="E4377" t="s">
        <v>13</v>
      </c>
      <c r="F4377">
        <f t="shared" si="681"/>
        <v>1</v>
      </c>
      <c r="G4377" t="s">
        <v>25</v>
      </c>
      <c r="H4377">
        <f t="shared" si="682"/>
        <v>0</v>
      </c>
      <c r="I4377">
        <f t="shared" si="683"/>
        <v>0</v>
      </c>
      <c r="J4377">
        <f t="shared" si="684"/>
        <v>1</v>
      </c>
      <c r="K4377" t="s">
        <v>15</v>
      </c>
      <c r="L4377">
        <f t="shared" si="685"/>
        <v>1</v>
      </c>
      <c r="M4377" t="s">
        <v>21</v>
      </c>
      <c r="N4377">
        <f t="shared" si="686"/>
        <v>0</v>
      </c>
      <c r="O4377">
        <f t="shared" si="687"/>
        <v>0</v>
      </c>
      <c r="P4377">
        <v>90.11</v>
      </c>
      <c r="Q4377">
        <f t="shared" si="688"/>
        <v>-0.3541957947889825</v>
      </c>
      <c r="R4377">
        <v>28.6</v>
      </c>
      <c r="S4377">
        <f t="shared" si="689"/>
        <v>-3.4035813649798144E-2</v>
      </c>
      <c r="T4377" s="8">
        <v>0</v>
      </c>
    </row>
    <row r="4378" spans="1:20" x14ac:dyDescent="0.35">
      <c r="A4378">
        <v>76</v>
      </c>
      <c r="B4378">
        <f t="shared" si="680"/>
        <v>1.4494806017120798</v>
      </c>
      <c r="C4378">
        <v>0</v>
      </c>
      <c r="D4378">
        <v>0</v>
      </c>
      <c r="E4378" t="s">
        <v>13</v>
      </c>
      <c r="F4378">
        <f t="shared" si="681"/>
        <v>1</v>
      </c>
      <c r="G4378" t="s">
        <v>18</v>
      </c>
      <c r="H4378">
        <f t="shared" si="682"/>
        <v>0</v>
      </c>
      <c r="I4378">
        <f t="shared" si="683"/>
        <v>1</v>
      </c>
      <c r="J4378">
        <f t="shared" si="684"/>
        <v>0</v>
      </c>
      <c r="K4378" t="s">
        <v>15</v>
      </c>
      <c r="L4378">
        <f t="shared" si="685"/>
        <v>1</v>
      </c>
      <c r="M4378" t="s">
        <v>21</v>
      </c>
      <c r="N4378">
        <f t="shared" si="686"/>
        <v>0</v>
      </c>
      <c r="O4378">
        <f t="shared" si="687"/>
        <v>0</v>
      </c>
      <c r="P4378">
        <v>193.61</v>
      </c>
      <c r="Q4378">
        <f t="shared" si="688"/>
        <v>1.9316255572421619</v>
      </c>
      <c r="R4378">
        <v>37.6</v>
      </c>
      <c r="S4378">
        <f t="shared" si="689"/>
        <v>1.1349761876599682</v>
      </c>
      <c r="T4378" s="8">
        <v>0</v>
      </c>
    </row>
    <row r="4379" spans="1:20" x14ac:dyDescent="0.35">
      <c r="A4379">
        <v>58</v>
      </c>
      <c r="B4379">
        <f t="shared" si="680"/>
        <v>0.6533879668508662</v>
      </c>
      <c r="C4379">
        <v>0</v>
      </c>
      <c r="D4379">
        <v>0</v>
      </c>
      <c r="E4379" t="s">
        <v>13</v>
      </c>
      <c r="F4379">
        <f t="shared" si="681"/>
        <v>1</v>
      </c>
      <c r="G4379" t="s">
        <v>25</v>
      </c>
      <c r="H4379">
        <f t="shared" si="682"/>
        <v>0</v>
      </c>
      <c r="I4379">
        <f t="shared" si="683"/>
        <v>0</v>
      </c>
      <c r="J4379">
        <f t="shared" si="684"/>
        <v>1</v>
      </c>
      <c r="K4379" t="s">
        <v>19</v>
      </c>
      <c r="L4379">
        <f t="shared" si="685"/>
        <v>0</v>
      </c>
      <c r="M4379" t="s">
        <v>16</v>
      </c>
      <c r="N4379">
        <f t="shared" si="686"/>
        <v>1</v>
      </c>
      <c r="O4379">
        <f t="shared" si="687"/>
        <v>0</v>
      </c>
      <c r="P4379">
        <v>195.74</v>
      </c>
      <c r="Q4379">
        <f t="shared" si="688"/>
        <v>1.9786670981100491</v>
      </c>
      <c r="R4379">
        <v>32.700000000000003</v>
      </c>
      <c r="S4379">
        <f t="shared" si="689"/>
        <v>0.49851409805798452</v>
      </c>
      <c r="T4379" s="8">
        <v>0</v>
      </c>
    </row>
    <row r="4380" spans="1:20" x14ac:dyDescent="0.35">
      <c r="A4380">
        <v>11</v>
      </c>
      <c r="B4380">
        <f t="shared" si="680"/>
        <v>-1.425298357508969</v>
      </c>
      <c r="C4380">
        <v>0</v>
      </c>
      <c r="D4380">
        <v>0</v>
      </c>
      <c r="E4380" t="s">
        <v>23</v>
      </c>
      <c r="F4380">
        <f t="shared" si="681"/>
        <v>0</v>
      </c>
      <c r="G4380" t="s">
        <v>26</v>
      </c>
      <c r="H4380">
        <f t="shared" si="682"/>
        <v>0</v>
      </c>
      <c r="I4380">
        <f t="shared" si="683"/>
        <v>0</v>
      </c>
      <c r="J4380">
        <f t="shared" si="684"/>
        <v>0</v>
      </c>
      <c r="K4380" t="s">
        <v>19</v>
      </c>
      <c r="L4380">
        <f t="shared" si="685"/>
        <v>0</v>
      </c>
      <c r="M4380" t="s">
        <v>21</v>
      </c>
      <c r="N4380">
        <f t="shared" si="686"/>
        <v>0</v>
      </c>
      <c r="O4380">
        <f t="shared" si="687"/>
        <v>0</v>
      </c>
      <c r="P4380">
        <v>94.77</v>
      </c>
      <c r="Q4380">
        <f t="shared" si="688"/>
        <v>-0.25127862087144509</v>
      </c>
      <c r="R4380">
        <v>22.7</v>
      </c>
      <c r="S4380">
        <f t="shared" si="689"/>
        <v>-0.80038812561953421</v>
      </c>
      <c r="T4380" s="8">
        <v>0</v>
      </c>
    </row>
    <row r="4381" spans="1:20" x14ac:dyDescent="0.35">
      <c r="A4381">
        <v>9</v>
      </c>
      <c r="B4381">
        <f t="shared" si="680"/>
        <v>-1.5137530947157707</v>
      </c>
      <c r="C4381">
        <v>0</v>
      </c>
      <c r="D4381">
        <v>0</v>
      </c>
      <c r="E4381" t="s">
        <v>23</v>
      </c>
      <c r="F4381">
        <f t="shared" si="681"/>
        <v>0</v>
      </c>
      <c r="G4381" t="s">
        <v>26</v>
      </c>
      <c r="H4381">
        <f t="shared" si="682"/>
        <v>0</v>
      </c>
      <c r="I4381">
        <f t="shared" si="683"/>
        <v>0</v>
      </c>
      <c r="J4381">
        <f t="shared" si="684"/>
        <v>0</v>
      </c>
      <c r="K4381" t="s">
        <v>15</v>
      </c>
      <c r="L4381">
        <f t="shared" si="685"/>
        <v>1</v>
      </c>
      <c r="M4381" t="s">
        <v>21</v>
      </c>
      <c r="N4381">
        <f t="shared" si="686"/>
        <v>0</v>
      </c>
      <c r="O4381">
        <f t="shared" si="687"/>
        <v>0</v>
      </c>
      <c r="P4381">
        <v>85</v>
      </c>
      <c r="Q4381">
        <f t="shared" si="688"/>
        <v>-0.46705132241100322</v>
      </c>
      <c r="R4381">
        <v>16</v>
      </c>
      <c r="S4381">
        <f t="shared" si="689"/>
        <v>-1.6706526154834713</v>
      </c>
      <c r="T4381" s="8">
        <v>0</v>
      </c>
    </row>
    <row r="4382" spans="1:20" x14ac:dyDescent="0.35">
      <c r="A4382">
        <v>54</v>
      </c>
      <c r="B4382">
        <f t="shared" si="680"/>
        <v>0.47647849243726326</v>
      </c>
      <c r="C4382">
        <v>0</v>
      </c>
      <c r="D4382">
        <v>0</v>
      </c>
      <c r="E4382" t="s">
        <v>13</v>
      </c>
      <c r="F4382">
        <f t="shared" si="681"/>
        <v>1</v>
      </c>
      <c r="G4382" t="s">
        <v>14</v>
      </c>
      <c r="H4382">
        <f t="shared" si="682"/>
        <v>1</v>
      </c>
      <c r="I4382">
        <f t="shared" si="683"/>
        <v>0</v>
      </c>
      <c r="J4382">
        <f t="shared" si="684"/>
        <v>0</v>
      </c>
      <c r="K4382" t="s">
        <v>15</v>
      </c>
      <c r="L4382">
        <f t="shared" si="685"/>
        <v>1</v>
      </c>
      <c r="M4382" t="s">
        <v>21</v>
      </c>
      <c r="N4382">
        <f t="shared" si="686"/>
        <v>0</v>
      </c>
      <c r="O4382">
        <f t="shared" si="687"/>
        <v>0</v>
      </c>
      <c r="P4382">
        <v>141.37</v>
      </c>
      <c r="Q4382">
        <f t="shared" si="688"/>
        <v>0.77789311830393015</v>
      </c>
      <c r="R4382">
        <v>23.5</v>
      </c>
      <c r="S4382">
        <f t="shared" si="689"/>
        <v>-0.69647594772533261</v>
      </c>
      <c r="T4382" s="8">
        <v>0</v>
      </c>
    </row>
    <row r="4383" spans="1:20" x14ac:dyDescent="0.35">
      <c r="A4383">
        <v>37</v>
      </c>
      <c r="B4383">
        <f t="shared" si="680"/>
        <v>-0.27538677382054955</v>
      </c>
      <c r="C4383">
        <v>0</v>
      </c>
      <c r="D4383">
        <v>0</v>
      </c>
      <c r="E4383" t="s">
        <v>23</v>
      </c>
      <c r="F4383">
        <f t="shared" si="681"/>
        <v>0</v>
      </c>
      <c r="G4383" t="s">
        <v>18</v>
      </c>
      <c r="H4383">
        <f t="shared" si="682"/>
        <v>0</v>
      </c>
      <c r="I4383">
        <f t="shared" si="683"/>
        <v>1</v>
      </c>
      <c r="J4383">
        <f t="shared" si="684"/>
        <v>0</v>
      </c>
      <c r="K4383" t="s">
        <v>15</v>
      </c>
      <c r="L4383">
        <f t="shared" si="685"/>
        <v>1</v>
      </c>
      <c r="M4383" t="s">
        <v>22</v>
      </c>
      <c r="N4383">
        <f t="shared" si="686"/>
        <v>0</v>
      </c>
      <c r="O4383">
        <f t="shared" si="687"/>
        <v>1</v>
      </c>
      <c r="P4383">
        <v>90.71</v>
      </c>
      <c r="Q4383">
        <f t="shared" si="688"/>
        <v>-0.34094465651633832</v>
      </c>
      <c r="R4383">
        <v>45.8</v>
      </c>
      <c r="S4383">
        <f t="shared" si="689"/>
        <v>2.2000760110755326</v>
      </c>
      <c r="T4383" s="8">
        <v>0</v>
      </c>
    </row>
    <row r="4384" spans="1:20" x14ac:dyDescent="0.35">
      <c r="A4384">
        <v>16</v>
      </c>
      <c r="B4384">
        <f t="shared" si="680"/>
        <v>-1.2041615144919653</v>
      </c>
      <c r="C4384">
        <v>0</v>
      </c>
      <c r="D4384">
        <v>0</v>
      </c>
      <c r="E4384" t="s">
        <v>23</v>
      </c>
      <c r="F4384">
        <f t="shared" si="681"/>
        <v>0</v>
      </c>
      <c r="G4384" t="s">
        <v>14</v>
      </c>
      <c r="H4384">
        <f t="shared" si="682"/>
        <v>1</v>
      </c>
      <c r="I4384">
        <f t="shared" si="683"/>
        <v>0</v>
      </c>
      <c r="J4384">
        <f t="shared" si="684"/>
        <v>0</v>
      </c>
      <c r="K4384" t="s">
        <v>19</v>
      </c>
      <c r="L4384">
        <f t="shared" si="685"/>
        <v>0</v>
      </c>
      <c r="M4384" t="s">
        <v>21</v>
      </c>
      <c r="N4384">
        <f t="shared" si="686"/>
        <v>0</v>
      </c>
      <c r="O4384">
        <f t="shared" si="687"/>
        <v>0</v>
      </c>
      <c r="P4384">
        <v>106.8</v>
      </c>
      <c r="Q4384">
        <f t="shared" si="688"/>
        <v>1.4406701495073417E-2</v>
      </c>
      <c r="R4384">
        <v>20.8</v>
      </c>
      <c r="S4384">
        <f t="shared" si="689"/>
        <v>-1.0471795481182624</v>
      </c>
      <c r="T4384" s="8">
        <v>0</v>
      </c>
    </row>
    <row r="4385" spans="1:20" x14ac:dyDescent="0.35">
      <c r="A4385">
        <v>11</v>
      </c>
      <c r="B4385">
        <f t="shared" si="680"/>
        <v>-1.425298357508969</v>
      </c>
      <c r="C4385">
        <v>0</v>
      </c>
      <c r="D4385">
        <v>0</v>
      </c>
      <c r="E4385" t="s">
        <v>23</v>
      </c>
      <c r="F4385">
        <f t="shared" si="681"/>
        <v>0</v>
      </c>
      <c r="G4385" t="s">
        <v>26</v>
      </c>
      <c r="H4385">
        <f t="shared" si="682"/>
        <v>0</v>
      </c>
      <c r="I4385">
        <f t="shared" si="683"/>
        <v>0</v>
      </c>
      <c r="J4385">
        <f t="shared" si="684"/>
        <v>0</v>
      </c>
      <c r="K4385" t="s">
        <v>19</v>
      </c>
      <c r="L4385">
        <f t="shared" si="685"/>
        <v>0</v>
      </c>
      <c r="M4385" t="s">
        <v>21</v>
      </c>
      <c r="N4385">
        <f t="shared" si="686"/>
        <v>0</v>
      </c>
      <c r="O4385">
        <f t="shared" si="687"/>
        <v>0</v>
      </c>
      <c r="P4385">
        <v>121.66</v>
      </c>
      <c r="Q4385">
        <f t="shared" si="688"/>
        <v>0.34259322604756426</v>
      </c>
      <c r="R4385">
        <v>16.7</v>
      </c>
      <c r="S4385">
        <f t="shared" si="689"/>
        <v>-1.5797294598260452</v>
      </c>
      <c r="T4385" s="8">
        <v>0</v>
      </c>
    </row>
    <row r="4386" spans="1:20" x14ac:dyDescent="0.35">
      <c r="A4386">
        <v>32</v>
      </c>
      <c r="B4386">
        <f t="shared" si="680"/>
        <v>-0.49652361683755331</v>
      </c>
      <c r="C4386">
        <v>0</v>
      </c>
      <c r="D4386">
        <v>0</v>
      </c>
      <c r="E4386" t="s">
        <v>13</v>
      </c>
      <c r="F4386">
        <f t="shared" si="681"/>
        <v>1</v>
      </c>
      <c r="G4386" t="s">
        <v>14</v>
      </c>
      <c r="H4386">
        <f t="shared" si="682"/>
        <v>1</v>
      </c>
      <c r="I4386">
        <f t="shared" si="683"/>
        <v>0</v>
      </c>
      <c r="J4386">
        <f t="shared" si="684"/>
        <v>0</v>
      </c>
      <c r="K4386" t="s">
        <v>15</v>
      </c>
      <c r="L4386">
        <f t="shared" si="685"/>
        <v>1</v>
      </c>
      <c r="M4386" t="s">
        <v>22</v>
      </c>
      <c r="N4386">
        <f t="shared" si="686"/>
        <v>0</v>
      </c>
      <c r="O4386">
        <f t="shared" si="687"/>
        <v>1</v>
      </c>
      <c r="P4386">
        <v>85.18</v>
      </c>
      <c r="Q4386">
        <f t="shared" si="688"/>
        <v>-0.46307598092920982</v>
      </c>
      <c r="R4386">
        <v>22.2</v>
      </c>
      <c r="S4386">
        <f t="shared" si="689"/>
        <v>-0.86533323680341012</v>
      </c>
      <c r="T4386" s="8">
        <v>0</v>
      </c>
    </row>
    <row r="4387" spans="1:20" x14ac:dyDescent="0.35">
      <c r="A4387">
        <v>26</v>
      </c>
      <c r="B4387">
        <f t="shared" si="680"/>
        <v>-0.76188782845795777</v>
      </c>
      <c r="C4387">
        <v>0</v>
      </c>
      <c r="D4387">
        <v>0</v>
      </c>
      <c r="E4387" t="s">
        <v>23</v>
      </c>
      <c r="F4387">
        <f t="shared" si="681"/>
        <v>0</v>
      </c>
      <c r="G4387" t="s">
        <v>14</v>
      </c>
      <c r="H4387">
        <f t="shared" si="682"/>
        <v>1</v>
      </c>
      <c r="I4387">
        <f t="shared" si="683"/>
        <v>0</v>
      </c>
      <c r="J4387">
        <f t="shared" si="684"/>
        <v>0</v>
      </c>
      <c r="K4387" t="s">
        <v>19</v>
      </c>
      <c r="L4387">
        <f t="shared" si="685"/>
        <v>0</v>
      </c>
      <c r="M4387" t="s">
        <v>21</v>
      </c>
      <c r="N4387">
        <f t="shared" si="686"/>
        <v>0</v>
      </c>
      <c r="O4387">
        <f t="shared" si="687"/>
        <v>0</v>
      </c>
      <c r="P4387">
        <v>130.07</v>
      </c>
      <c r="Q4387">
        <f t="shared" si="688"/>
        <v>0.52833001416912861</v>
      </c>
      <c r="R4387">
        <v>33.1</v>
      </c>
      <c r="S4387">
        <f t="shared" si="689"/>
        <v>0.5504701870050851</v>
      </c>
      <c r="T4387" s="8">
        <v>0</v>
      </c>
    </row>
    <row r="4388" spans="1:20" x14ac:dyDescent="0.35">
      <c r="A4388">
        <v>21</v>
      </c>
      <c r="B4388">
        <f t="shared" si="680"/>
        <v>-0.98302467147496153</v>
      </c>
      <c r="C4388">
        <v>0</v>
      </c>
      <c r="D4388">
        <v>0</v>
      </c>
      <c r="E4388" t="s">
        <v>23</v>
      </c>
      <c r="F4388">
        <f t="shared" si="681"/>
        <v>0</v>
      </c>
      <c r="G4388" t="s">
        <v>14</v>
      </c>
      <c r="H4388">
        <f t="shared" si="682"/>
        <v>1</v>
      </c>
      <c r="I4388">
        <f t="shared" si="683"/>
        <v>0</v>
      </c>
      <c r="J4388">
        <f t="shared" si="684"/>
        <v>0</v>
      </c>
      <c r="K4388" t="s">
        <v>19</v>
      </c>
      <c r="L4388">
        <f t="shared" si="685"/>
        <v>0</v>
      </c>
      <c r="M4388" t="s">
        <v>21</v>
      </c>
      <c r="N4388">
        <f t="shared" si="686"/>
        <v>0</v>
      </c>
      <c r="O4388">
        <f t="shared" si="687"/>
        <v>0</v>
      </c>
      <c r="P4388">
        <v>74.239999999999995</v>
      </c>
      <c r="Q4388">
        <f t="shared" si="688"/>
        <v>-0.70468840210042472</v>
      </c>
      <c r="R4388">
        <v>32.700000000000003</v>
      </c>
      <c r="S4388">
        <f t="shared" si="689"/>
        <v>0.49851409805798452</v>
      </c>
      <c r="T4388" s="8">
        <v>0</v>
      </c>
    </row>
    <row r="4389" spans="1:20" x14ac:dyDescent="0.35">
      <c r="A4389">
        <v>45</v>
      </c>
      <c r="B4389">
        <f t="shared" si="680"/>
        <v>7.8432175006656474E-2</v>
      </c>
      <c r="C4389">
        <v>0</v>
      </c>
      <c r="D4389">
        <v>0</v>
      </c>
      <c r="E4389" t="s">
        <v>13</v>
      </c>
      <c r="F4389">
        <f t="shared" si="681"/>
        <v>1</v>
      </c>
      <c r="G4389" t="s">
        <v>25</v>
      </c>
      <c r="H4389">
        <f t="shared" si="682"/>
        <v>0</v>
      </c>
      <c r="I4389">
        <f t="shared" si="683"/>
        <v>0</v>
      </c>
      <c r="J4389">
        <f t="shared" si="684"/>
        <v>1</v>
      </c>
      <c r="K4389" t="s">
        <v>15</v>
      </c>
      <c r="L4389">
        <f t="shared" si="685"/>
        <v>1</v>
      </c>
      <c r="M4389" t="s">
        <v>21</v>
      </c>
      <c r="N4389">
        <f t="shared" si="686"/>
        <v>0</v>
      </c>
      <c r="O4389">
        <f t="shared" si="687"/>
        <v>0</v>
      </c>
      <c r="P4389">
        <v>79.98</v>
      </c>
      <c r="Q4389">
        <f t="shared" si="688"/>
        <v>-0.57791917929212722</v>
      </c>
      <c r="R4389">
        <v>41.4</v>
      </c>
      <c r="S4389">
        <f t="shared" si="689"/>
        <v>1.6285590326574249</v>
      </c>
      <c r="T4389" s="8">
        <v>0</v>
      </c>
    </row>
    <row r="4390" spans="1:20" x14ac:dyDescent="0.35">
      <c r="A4390">
        <v>40</v>
      </c>
      <c r="B4390">
        <f t="shared" si="680"/>
        <v>-0.14270466801034729</v>
      </c>
      <c r="C4390">
        <v>0</v>
      </c>
      <c r="D4390">
        <v>0</v>
      </c>
      <c r="E4390" t="s">
        <v>13</v>
      </c>
      <c r="F4390">
        <f t="shared" si="681"/>
        <v>1</v>
      </c>
      <c r="G4390" t="s">
        <v>18</v>
      </c>
      <c r="H4390">
        <f t="shared" si="682"/>
        <v>0</v>
      </c>
      <c r="I4390">
        <f t="shared" si="683"/>
        <v>1</v>
      </c>
      <c r="J4390">
        <f t="shared" si="684"/>
        <v>0</v>
      </c>
      <c r="K4390" t="s">
        <v>15</v>
      </c>
      <c r="L4390">
        <f t="shared" si="685"/>
        <v>1</v>
      </c>
      <c r="M4390" t="s">
        <v>16</v>
      </c>
      <c r="N4390">
        <f t="shared" si="686"/>
        <v>1</v>
      </c>
      <c r="O4390">
        <f t="shared" si="687"/>
        <v>0</v>
      </c>
      <c r="P4390">
        <v>106.76</v>
      </c>
      <c r="Q4390">
        <f t="shared" si="688"/>
        <v>1.3523292276897305E-2</v>
      </c>
      <c r="R4390">
        <v>24.1</v>
      </c>
      <c r="S4390">
        <f t="shared" si="689"/>
        <v>-0.61854181430468136</v>
      </c>
      <c r="T4390" s="8">
        <v>0</v>
      </c>
    </row>
    <row r="4391" spans="1:20" x14ac:dyDescent="0.35">
      <c r="A4391">
        <v>41</v>
      </c>
      <c r="B4391">
        <f t="shared" si="680"/>
        <v>-9.8477299406946536E-2</v>
      </c>
      <c r="C4391">
        <v>0</v>
      </c>
      <c r="D4391">
        <v>0</v>
      </c>
      <c r="E4391" t="s">
        <v>13</v>
      </c>
      <c r="F4391">
        <f t="shared" si="681"/>
        <v>1</v>
      </c>
      <c r="G4391" t="s">
        <v>14</v>
      </c>
      <c r="H4391">
        <f t="shared" si="682"/>
        <v>1</v>
      </c>
      <c r="I4391">
        <f t="shared" si="683"/>
        <v>0</v>
      </c>
      <c r="J4391">
        <f t="shared" si="684"/>
        <v>0</v>
      </c>
      <c r="K4391" t="s">
        <v>15</v>
      </c>
      <c r="L4391">
        <f t="shared" si="685"/>
        <v>1</v>
      </c>
      <c r="M4391" t="s">
        <v>22</v>
      </c>
      <c r="N4391">
        <f t="shared" si="686"/>
        <v>0</v>
      </c>
      <c r="O4391">
        <f t="shared" si="687"/>
        <v>1</v>
      </c>
      <c r="P4391">
        <v>76.34</v>
      </c>
      <c r="Q4391">
        <f t="shared" si="688"/>
        <v>-0.65830941814616939</v>
      </c>
      <c r="R4391">
        <v>28</v>
      </c>
      <c r="S4391">
        <f t="shared" si="689"/>
        <v>-0.11196994707044942</v>
      </c>
      <c r="T4391" s="8">
        <v>0</v>
      </c>
    </row>
    <row r="4392" spans="1:20" x14ac:dyDescent="0.35">
      <c r="A4392">
        <v>71</v>
      </c>
      <c r="B4392">
        <f t="shared" si="680"/>
        <v>1.2283437586950761</v>
      </c>
      <c r="C4392">
        <v>1</v>
      </c>
      <c r="D4392">
        <v>1</v>
      </c>
      <c r="E4392" t="s">
        <v>13</v>
      </c>
      <c r="F4392">
        <f t="shared" si="681"/>
        <v>1</v>
      </c>
      <c r="G4392" t="s">
        <v>14</v>
      </c>
      <c r="H4392">
        <f t="shared" si="682"/>
        <v>1</v>
      </c>
      <c r="I4392">
        <f t="shared" si="683"/>
        <v>0</v>
      </c>
      <c r="J4392">
        <f t="shared" si="684"/>
        <v>0</v>
      </c>
      <c r="K4392" t="s">
        <v>19</v>
      </c>
      <c r="L4392">
        <f t="shared" si="685"/>
        <v>0</v>
      </c>
      <c r="M4392" t="s">
        <v>16</v>
      </c>
      <c r="N4392">
        <f t="shared" si="686"/>
        <v>1</v>
      </c>
      <c r="O4392">
        <f t="shared" si="687"/>
        <v>0</v>
      </c>
      <c r="P4392">
        <v>221.24</v>
      </c>
      <c r="Q4392">
        <f t="shared" si="688"/>
        <v>2.5418404746974326</v>
      </c>
      <c r="R4392">
        <v>24.2</v>
      </c>
      <c r="S4392">
        <f t="shared" si="689"/>
        <v>-0.60555279206790646</v>
      </c>
      <c r="T4392" s="8">
        <v>0</v>
      </c>
    </row>
    <row r="4393" spans="1:20" x14ac:dyDescent="0.35">
      <c r="A4393">
        <v>16</v>
      </c>
      <c r="B4393">
        <f t="shared" si="680"/>
        <v>-1.2041615144919653</v>
      </c>
      <c r="C4393">
        <v>0</v>
      </c>
      <c r="D4393">
        <v>0</v>
      </c>
      <c r="E4393" t="s">
        <v>23</v>
      </c>
      <c r="F4393">
        <f t="shared" si="681"/>
        <v>0</v>
      </c>
      <c r="G4393" t="s">
        <v>14</v>
      </c>
      <c r="H4393">
        <f t="shared" si="682"/>
        <v>1</v>
      </c>
      <c r="I4393">
        <f t="shared" si="683"/>
        <v>0</v>
      </c>
      <c r="J4393">
        <f t="shared" si="684"/>
        <v>0</v>
      </c>
      <c r="K4393" t="s">
        <v>15</v>
      </c>
      <c r="L4393">
        <f t="shared" si="685"/>
        <v>1</v>
      </c>
      <c r="M4393" t="s">
        <v>22</v>
      </c>
      <c r="N4393">
        <f t="shared" si="686"/>
        <v>0</v>
      </c>
      <c r="O4393">
        <f t="shared" si="687"/>
        <v>1</v>
      </c>
      <c r="P4393">
        <v>80.55</v>
      </c>
      <c r="Q4393">
        <f t="shared" si="688"/>
        <v>-0.56533059793311524</v>
      </c>
      <c r="R4393">
        <v>23.5</v>
      </c>
      <c r="S4393">
        <f t="shared" si="689"/>
        <v>-0.69647594772533261</v>
      </c>
      <c r="T4393" s="8">
        <v>0</v>
      </c>
    </row>
    <row r="4394" spans="1:20" x14ac:dyDescent="0.35">
      <c r="A4394">
        <v>7</v>
      </c>
      <c r="B4394">
        <f t="shared" si="680"/>
        <v>-1.6022078319225721</v>
      </c>
      <c r="C4394">
        <v>0</v>
      </c>
      <c r="D4394">
        <v>0</v>
      </c>
      <c r="E4394" t="s">
        <v>23</v>
      </c>
      <c r="F4394">
        <f t="shared" si="681"/>
        <v>0</v>
      </c>
      <c r="G4394" t="s">
        <v>26</v>
      </c>
      <c r="H4394">
        <f t="shared" si="682"/>
        <v>0</v>
      </c>
      <c r="I4394">
        <f t="shared" si="683"/>
        <v>0</v>
      </c>
      <c r="J4394">
        <f t="shared" si="684"/>
        <v>0</v>
      </c>
      <c r="K4394" t="s">
        <v>19</v>
      </c>
      <c r="L4394">
        <f t="shared" si="685"/>
        <v>0</v>
      </c>
      <c r="M4394" t="s">
        <v>21</v>
      </c>
      <c r="N4394">
        <f t="shared" si="686"/>
        <v>0</v>
      </c>
      <c r="O4394">
        <f t="shared" si="687"/>
        <v>0</v>
      </c>
      <c r="P4394">
        <v>63.98</v>
      </c>
      <c r="Q4394">
        <f t="shared" si="688"/>
        <v>-0.93128286656264248</v>
      </c>
      <c r="R4394">
        <v>23</v>
      </c>
      <c r="S4394">
        <f t="shared" si="689"/>
        <v>-0.76142105890920853</v>
      </c>
      <c r="T4394" s="8">
        <v>0</v>
      </c>
    </row>
    <row r="4395" spans="1:20" x14ac:dyDescent="0.35">
      <c r="A4395">
        <v>27</v>
      </c>
      <c r="B4395">
        <f t="shared" si="680"/>
        <v>-0.71766045985455706</v>
      </c>
      <c r="C4395">
        <v>0</v>
      </c>
      <c r="D4395">
        <v>0</v>
      </c>
      <c r="E4395" t="s">
        <v>23</v>
      </c>
      <c r="F4395">
        <f t="shared" si="681"/>
        <v>0</v>
      </c>
      <c r="G4395" t="s">
        <v>14</v>
      </c>
      <c r="H4395">
        <f t="shared" si="682"/>
        <v>1</v>
      </c>
      <c r="I4395">
        <f t="shared" si="683"/>
        <v>0</v>
      </c>
      <c r="J4395">
        <f t="shared" si="684"/>
        <v>0</v>
      </c>
      <c r="K4395" t="s">
        <v>19</v>
      </c>
      <c r="L4395">
        <f t="shared" si="685"/>
        <v>0</v>
      </c>
      <c r="M4395" t="s">
        <v>22</v>
      </c>
      <c r="N4395">
        <f t="shared" si="686"/>
        <v>0</v>
      </c>
      <c r="O4395">
        <f t="shared" si="687"/>
        <v>1</v>
      </c>
      <c r="P4395">
        <v>55.93</v>
      </c>
      <c r="Q4395">
        <f t="shared" si="688"/>
        <v>-1.1090689717206201</v>
      </c>
      <c r="R4395">
        <v>20.3</v>
      </c>
      <c r="S4395">
        <f t="shared" si="689"/>
        <v>-1.1121246593021383</v>
      </c>
      <c r="T4395" s="8">
        <v>0</v>
      </c>
    </row>
    <row r="4396" spans="1:20" x14ac:dyDescent="0.35">
      <c r="A4396">
        <v>22</v>
      </c>
      <c r="B4396">
        <f t="shared" si="680"/>
        <v>-0.93879730287156082</v>
      </c>
      <c r="C4396">
        <v>0</v>
      </c>
      <c r="D4396">
        <v>0</v>
      </c>
      <c r="E4396" t="s">
        <v>13</v>
      </c>
      <c r="F4396">
        <f t="shared" si="681"/>
        <v>1</v>
      </c>
      <c r="G4396" t="s">
        <v>14</v>
      </c>
      <c r="H4396">
        <f t="shared" si="682"/>
        <v>1</v>
      </c>
      <c r="I4396">
        <f t="shared" si="683"/>
        <v>0</v>
      </c>
      <c r="J4396">
        <f t="shared" si="684"/>
        <v>0</v>
      </c>
      <c r="K4396" t="s">
        <v>19</v>
      </c>
      <c r="L4396">
        <f t="shared" si="685"/>
        <v>0</v>
      </c>
      <c r="M4396" t="s">
        <v>22</v>
      </c>
      <c r="N4396">
        <f t="shared" si="686"/>
        <v>0</v>
      </c>
      <c r="O4396">
        <f t="shared" si="687"/>
        <v>1</v>
      </c>
      <c r="P4396">
        <v>73.94</v>
      </c>
      <c r="Q4396">
        <f t="shared" si="688"/>
        <v>-0.71131397123674678</v>
      </c>
      <c r="R4396">
        <v>24.8</v>
      </c>
      <c r="S4396">
        <f t="shared" si="689"/>
        <v>-0.5276186586472551</v>
      </c>
      <c r="T4396" s="8">
        <v>0</v>
      </c>
    </row>
    <row r="4397" spans="1:20" x14ac:dyDescent="0.35">
      <c r="A4397">
        <v>79</v>
      </c>
      <c r="B4397">
        <f t="shared" si="680"/>
        <v>1.5821627075222819</v>
      </c>
      <c r="C4397">
        <v>0</v>
      </c>
      <c r="D4397">
        <v>0</v>
      </c>
      <c r="E4397" t="s">
        <v>13</v>
      </c>
      <c r="F4397">
        <f t="shared" si="681"/>
        <v>1</v>
      </c>
      <c r="G4397" t="s">
        <v>18</v>
      </c>
      <c r="H4397">
        <f t="shared" si="682"/>
        <v>0</v>
      </c>
      <c r="I4397">
        <f t="shared" si="683"/>
        <v>1</v>
      </c>
      <c r="J4397">
        <f t="shared" si="684"/>
        <v>0</v>
      </c>
      <c r="K4397" t="s">
        <v>19</v>
      </c>
      <c r="L4397">
        <f t="shared" si="685"/>
        <v>0</v>
      </c>
      <c r="M4397" t="s">
        <v>16</v>
      </c>
      <c r="N4397">
        <f t="shared" si="686"/>
        <v>1</v>
      </c>
      <c r="O4397">
        <f t="shared" si="687"/>
        <v>0</v>
      </c>
      <c r="P4397">
        <v>65.58</v>
      </c>
      <c r="Q4397">
        <f t="shared" si="688"/>
        <v>-0.89594649783559088</v>
      </c>
      <c r="R4397">
        <v>26.1</v>
      </c>
      <c r="S4397">
        <f t="shared" si="689"/>
        <v>-0.3587613695691777</v>
      </c>
      <c r="T4397" s="8">
        <v>0</v>
      </c>
    </row>
    <row r="4398" spans="1:20" x14ac:dyDescent="0.35">
      <c r="A4398">
        <v>38</v>
      </c>
      <c r="B4398">
        <f t="shared" si="680"/>
        <v>-0.23115940521714878</v>
      </c>
      <c r="C4398">
        <v>0</v>
      </c>
      <c r="D4398">
        <v>0</v>
      </c>
      <c r="E4398" t="s">
        <v>13</v>
      </c>
      <c r="F4398">
        <f t="shared" si="681"/>
        <v>1</v>
      </c>
      <c r="G4398" t="s">
        <v>14</v>
      </c>
      <c r="H4398">
        <f t="shared" si="682"/>
        <v>1</v>
      </c>
      <c r="I4398">
        <f t="shared" si="683"/>
        <v>0</v>
      </c>
      <c r="J4398">
        <f t="shared" si="684"/>
        <v>0</v>
      </c>
      <c r="K4398" t="s">
        <v>19</v>
      </c>
      <c r="L4398">
        <f t="shared" si="685"/>
        <v>0</v>
      </c>
      <c r="M4398" t="s">
        <v>22</v>
      </c>
      <c r="N4398">
        <f t="shared" si="686"/>
        <v>0</v>
      </c>
      <c r="O4398">
        <f t="shared" si="687"/>
        <v>1</v>
      </c>
      <c r="P4398">
        <v>83.8</v>
      </c>
      <c r="Q4398">
        <f t="shared" si="688"/>
        <v>-0.49355359895629192</v>
      </c>
      <c r="R4398">
        <v>24.2</v>
      </c>
      <c r="S4398">
        <f t="shared" si="689"/>
        <v>-0.60555279206790646</v>
      </c>
      <c r="T4398" s="8">
        <v>0</v>
      </c>
    </row>
    <row r="4399" spans="1:20" x14ac:dyDescent="0.35">
      <c r="A4399">
        <v>64</v>
      </c>
      <c r="B4399">
        <f t="shared" si="680"/>
        <v>0.91875217847127078</v>
      </c>
      <c r="C4399">
        <v>0</v>
      </c>
      <c r="D4399">
        <v>0</v>
      </c>
      <c r="E4399" t="s">
        <v>13</v>
      </c>
      <c r="F4399">
        <f t="shared" si="681"/>
        <v>1</v>
      </c>
      <c r="G4399" t="s">
        <v>14</v>
      </c>
      <c r="H4399">
        <f t="shared" si="682"/>
        <v>1</v>
      </c>
      <c r="I4399">
        <f t="shared" si="683"/>
        <v>0</v>
      </c>
      <c r="J4399">
        <f t="shared" si="684"/>
        <v>0</v>
      </c>
      <c r="K4399" t="s">
        <v>15</v>
      </c>
      <c r="L4399">
        <f t="shared" si="685"/>
        <v>1</v>
      </c>
      <c r="M4399" t="s">
        <v>16</v>
      </c>
      <c r="N4399">
        <f t="shared" si="686"/>
        <v>1</v>
      </c>
      <c r="O4399">
        <f t="shared" si="687"/>
        <v>0</v>
      </c>
      <c r="P4399">
        <v>95.87</v>
      </c>
      <c r="Q4399">
        <f t="shared" si="688"/>
        <v>-0.22698486737159698</v>
      </c>
      <c r="R4399">
        <v>19.3</v>
      </c>
      <c r="S4399">
        <f t="shared" si="689"/>
        <v>-1.2420148816698902</v>
      </c>
      <c r="T4399" s="8">
        <v>0</v>
      </c>
    </row>
    <row r="4400" spans="1:20" x14ac:dyDescent="0.35">
      <c r="A4400">
        <v>4</v>
      </c>
      <c r="B4400">
        <f t="shared" si="680"/>
        <v>-1.7348899377327744</v>
      </c>
      <c r="C4400">
        <v>0</v>
      </c>
      <c r="D4400">
        <v>0</v>
      </c>
      <c r="E4400" t="s">
        <v>23</v>
      </c>
      <c r="F4400">
        <f t="shared" si="681"/>
        <v>0</v>
      </c>
      <c r="G4400" t="s">
        <v>26</v>
      </c>
      <c r="H4400">
        <f t="shared" si="682"/>
        <v>0</v>
      </c>
      <c r="I4400">
        <f t="shared" si="683"/>
        <v>0</v>
      </c>
      <c r="J4400">
        <f t="shared" si="684"/>
        <v>0</v>
      </c>
      <c r="K4400" t="s">
        <v>19</v>
      </c>
      <c r="L4400">
        <f t="shared" si="685"/>
        <v>0</v>
      </c>
      <c r="M4400" t="s">
        <v>21</v>
      </c>
      <c r="N4400">
        <f t="shared" si="686"/>
        <v>0</v>
      </c>
      <c r="O4400">
        <f t="shared" si="687"/>
        <v>0</v>
      </c>
      <c r="P4400">
        <v>112.83</v>
      </c>
      <c r="Q4400">
        <f t="shared" si="688"/>
        <v>0.14758064113514879</v>
      </c>
      <c r="R4400">
        <v>18.2</v>
      </c>
      <c r="S4400">
        <f t="shared" si="689"/>
        <v>-1.3848941262744174</v>
      </c>
      <c r="T4400" s="8">
        <v>0</v>
      </c>
    </row>
    <row r="4401" spans="1:20" x14ac:dyDescent="0.35">
      <c r="A4401">
        <v>23</v>
      </c>
      <c r="B4401">
        <f t="shared" si="680"/>
        <v>-0.89456993426816012</v>
      </c>
      <c r="C4401">
        <v>0</v>
      </c>
      <c r="D4401">
        <v>0</v>
      </c>
      <c r="E4401" t="s">
        <v>13</v>
      </c>
      <c r="F4401">
        <f t="shared" si="681"/>
        <v>1</v>
      </c>
      <c r="G4401" t="s">
        <v>25</v>
      </c>
      <c r="H4401">
        <f t="shared" si="682"/>
        <v>0</v>
      </c>
      <c r="I4401">
        <f t="shared" si="683"/>
        <v>0</v>
      </c>
      <c r="J4401">
        <f t="shared" si="684"/>
        <v>1</v>
      </c>
      <c r="K4401" t="s">
        <v>19</v>
      </c>
      <c r="L4401">
        <f t="shared" si="685"/>
        <v>0</v>
      </c>
      <c r="M4401" t="s">
        <v>21</v>
      </c>
      <c r="N4401">
        <f t="shared" si="686"/>
        <v>0</v>
      </c>
      <c r="O4401">
        <f t="shared" si="687"/>
        <v>0</v>
      </c>
      <c r="P4401">
        <v>84.93</v>
      </c>
      <c r="Q4401">
        <f t="shared" si="688"/>
        <v>-0.46859728854281157</v>
      </c>
      <c r="R4401">
        <v>24.2</v>
      </c>
      <c r="S4401">
        <f t="shared" si="689"/>
        <v>-0.60555279206790646</v>
      </c>
      <c r="T4401" s="8">
        <v>0</v>
      </c>
    </row>
    <row r="4402" spans="1:20" x14ac:dyDescent="0.35">
      <c r="A4402">
        <v>35</v>
      </c>
      <c r="B4402">
        <f t="shared" si="680"/>
        <v>-0.36384151102735102</v>
      </c>
      <c r="C4402">
        <v>0</v>
      </c>
      <c r="D4402">
        <v>0</v>
      </c>
      <c r="E4402" t="s">
        <v>13</v>
      </c>
      <c r="F4402">
        <f t="shared" si="681"/>
        <v>1</v>
      </c>
      <c r="G4402" t="s">
        <v>25</v>
      </c>
      <c r="H4402">
        <f t="shared" si="682"/>
        <v>0</v>
      </c>
      <c r="I4402">
        <f t="shared" si="683"/>
        <v>0</v>
      </c>
      <c r="J4402">
        <f t="shared" si="684"/>
        <v>1</v>
      </c>
      <c r="K4402" t="s">
        <v>19</v>
      </c>
      <c r="L4402">
        <f t="shared" si="685"/>
        <v>0</v>
      </c>
      <c r="M4402" t="s">
        <v>22</v>
      </c>
      <c r="N4402">
        <f t="shared" si="686"/>
        <v>0</v>
      </c>
      <c r="O4402">
        <f t="shared" si="687"/>
        <v>1</v>
      </c>
      <c r="P4402">
        <v>103.08</v>
      </c>
      <c r="Q4402">
        <f t="shared" si="688"/>
        <v>-6.7750355795321307E-2</v>
      </c>
      <c r="R4402">
        <v>41.5</v>
      </c>
      <c r="S4402">
        <f t="shared" si="689"/>
        <v>1.6415480548942001</v>
      </c>
      <c r="T4402" s="8">
        <v>0</v>
      </c>
    </row>
    <row r="4403" spans="1:20" x14ac:dyDescent="0.35">
      <c r="A4403">
        <v>66</v>
      </c>
      <c r="B4403">
        <f t="shared" si="680"/>
        <v>1.0072069156780723</v>
      </c>
      <c r="C4403">
        <v>0</v>
      </c>
      <c r="D4403">
        <v>0</v>
      </c>
      <c r="E4403" t="s">
        <v>13</v>
      </c>
      <c r="F4403">
        <f t="shared" si="681"/>
        <v>1</v>
      </c>
      <c r="G4403" t="s">
        <v>18</v>
      </c>
      <c r="H4403">
        <f t="shared" si="682"/>
        <v>0</v>
      </c>
      <c r="I4403">
        <f t="shared" si="683"/>
        <v>1</v>
      </c>
      <c r="J4403">
        <f t="shared" si="684"/>
        <v>0</v>
      </c>
      <c r="K4403" t="s">
        <v>19</v>
      </c>
      <c r="L4403">
        <f t="shared" si="685"/>
        <v>0</v>
      </c>
      <c r="M4403" t="s">
        <v>16</v>
      </c>
      <c r="N4403">
        <f t="shared" si="686"/>
        <v>1</v>
      </c>
      <c r="O4403">
        <f t="shared" si="687"/>
        <v>0</v>
      </c>
      <c r="P4403">
        <v>85.98</v>
      </c>
      <c r="Q4403">
        <f t="shared" si="688"/>
        <v>-0.44540779656568413</v>
      </c>
      <c r="R4403">
        <v>28</v>
      </c>
      <c r="S4403">
        <f t="shared" si="689"/>
        <v>-0.11196994707044942</v>
      </c>
      <c r="T4403" s="8">
        <v>0</v>
      </c>
    </row>
    <row r="4404" spans="1:20" x14ac:dyDescent="0.35">
      <c r="A4404">
        <v>34</v>
      </c>
      <c r="B4404">
        <f t="shared" si="680"/>
        <v>-0.40806887963075178</v>
      </c>
      <c r="C4404">
        <v>0</v>
      </c>
      <c r="D4404">
        <v>0</v>
      </c>
      <c r="E4404" t="s">
        <v>13</v>
      </c>
      <c r="F4404">
        <f t="shared" si="681"/>
        <v>1</v>
      </c>
      <c r="G4404" t="s">
        <v>14</v>
      </c>
      <c r="H4404">
        <f t="shared" si="682"/>
        <v>1</v>
      </c>
      <c r="I4404">
        <f t="shared" si="683"/>
        <v>0</v>
      </c>
      <c r="J4404">
        <f t="shared" si="684"/>
        <v>0</v>
      </c>
      <c r="K4404" t="s">
        <v>15</v>
      </c>
      <c r="L4404">
        <f t="shared" si="685"/>
        <v>1</v>
      </c>
      <c r="M4404" t="s">
        <v>21</v>
      </c>
      <c r="N4404">
        <f t="shared" si="686"/>
        <v>0</v>
      </c>
      <c r="O4404">
        <f t="shared" si="687"/>
        <v>0</v>
      </c>
      <c r="P4404">
        <v>83.75</v>
      </c>
      <c r="Q4404">
        <f t="shared" si="688"/>
        <v>-0.49465786047901222</v>
      </c>
      <c r="R4404">
        <v>37</v>
      </c>
      <c r="S4404">
        <f t="shared" si="689"/>
        <v>1.0570420542393171</v>
      </c>
      <c r="T4404" s="8">
        <v>0</v>
      </c>
    </row>
    <row r="4405" spans="1:20" x14ac:dyDescent="0.35">
      <c r="A4405">
        <v>19</v>
      </c>
      <c r="B4405">
        <f t="shared" si="680"/>
        <v>-1.0714794086817632</v>
      </c>
      <c r="C4405">
        <v>0</v>
      </c>
      <c r="D4405">
        <v>0</v>
      </c>
      <c r="E4405" t="s">
        <v>23</v>
      </c>
      <c r="F4405">
        <f t="shared" si="681"/>
        <v>0</v>
      </c>
      <c r="G4405" t="s">
        <v>14</v>
      </c>
      <c r="H4405">
        <f t="shared" si="682"/>
        <v>1</v>
      </c>
      <c r="I4405">
        <f t="shared" si="683"/>
        <v>0</v>
      </c>
      <c r="J4405">
        <f t="shared" si="684"/>
        <v>0</v>
      </c>
      <c r="K4405" t="s">
        <v>15</v>
      </c>
      <c r="L4405">
        <f t="shared" si="685"/>
        <v>1</v>
      </c>
      <c r="M4405" t="s">
        <v>21</v>
      </c>
      <c r="N4405">
        <f t="shared" si="686"/>
        <v>0</v>
      </c>
      <c r="O4405">
        <f t="shared" si="687"/>
        <v>0</v>
      </c>
      <c r="P4405">
        <v>125.43</v>
      </c>
      <c r="Q4405">
        <f t="shared" si="688"/>
        <v>0.42585454486067958</v>
      </c>
      <c r="R4405">
        <v>32.200000000000003</v>
      </c>
      <c r="S4405">
        <f t="shared" si="689"/>
        <v>0.43356898687410861</v>
      </c>
      <c r="T4405" s="8">
        <v>0</v>
      </c>
    </row>
    <row r="4406" spans="1:20" x14ac:dyDescent="0.35">
      <c r="A4406">
        <v>73</v>
      </c>
      <c r="B4406">
        <f t="shared" si="680"/>
        <v>1.3167984959018775</v>
      </c>
      <c r="C4406">
        <v>0</v>
      </c>
      <c r="D4406">
        <v>0</v>
      </c>
      <c r="E4406" t="s">
        <v>13</v>
      </c>
      <c r="F4406">
        <f t="shared" si="681"/>
        <v>1</v>
      </c>
      <c r="G4406" t="s">
        <v>14</v>
      </c>
      <c r="H4406">
        <f t="shared" si="682"/>
        <v>1</v>
      </c>
      <c r="I4406">
        <f t="shared" si="683"/>
        <v>0</v>
      </c>
      <c r="J4406">
        <f t="shared" si="684"/>
        <v>0</v>
      </c>
      <c r="K4406" t="s">
        <v>15</v>
      </c>
      <c r="L4406">
        <f t="shared" si="685"/>
        <v>1</v>
      </c>
      <c r="M4406" t="s">
        <v>21</v>
      </c>
      <c r="N4406">
        <f t="shared" si="686"/>
        <v>0</v>
      </c>
      <c r="O4406">
        <f t="shared" si="687"/>
        <v>0</v>
      </c>
      <c r="P4406">
        <v>101.58</v>
      </c>
      <c r="Q4406">
        <f t="shared" si="688"/>
        <v>-0.10087820147693208</v>
      </c>
      <c r="R4406">
        <v>35.9</v>
      </c>
      <c r="S4406">
        <f t="shared" si="689"/>
        <v>0.9141628096347898</v>
      </c>
      <c r="T4406" s="8">
        <v>0</v>
      </c>
    </row>
    <row r="4407" spans="1:20" x14ac:dyDescent="0.35">
      <c r="A4407">
        <v>70</v>
      </c>
      <c r="B4407">
        <f t="shared" si="680"/>
        <v>1.1841163900916754</v>
      </c>
      <c r="C4407">
        <v>0</v>
      </c>
      <c r="D4407">
        <v>0</v>
      </c>
      <c r="E4407" t="s">
        <v>13</v>
      </c>
      <c r="F4407">
        <f t="shared" si="681"/>
        <v>1</v>
      </c>
      <c r="G4407" t="s">
        <v>14</v>
      </c>
      <c r="H4407">
        <f t="shared" si="682"/>
        <v>1</v>
      </c>
      <c r="I4407">
        <f t="shared" si="683"/>
        <v>0</v>
      </c>
      <c r="J4407">
        <f t="shared" si="684"/>
        <v>0</v>
      </c>
      <c r="K4407" t="s">
        <v>19</v>
      </c>
      <c r="L4407">
        <f t="shared" si="685"/>
        <v>0</v>
      </c>
      <c r="M4407" t="s">
        <v>16</v>
      </c>
      <c r="N4407">
        <f t="shared" si="686"/>
        <v>1</v>
      </c>
      <c r="O4407">
        <f t="shared" si="687"/>
        <v>0</v>
      </c>
      <c r="P4407">
        <v>149.80000000000001</v>
      </c>
      <c r="Q4407">
        <f t="shared" si="688"/>
        <v>0.96407161103458283</v>
      </c>
      <c r="R4407">
        <v>47.6</v>
      </c>
      <c r="S4407">
        <f t="shared" si="689"/>
        <v>2.4338784113374863</v>
      </c>
      <c r="T4407" s="8">
        <v>0</v>
      </c>
    </row>
    <row r="4408" spans="1:20" x14ac:dyDescent="0.35">
      <c r="A4408">
        <v>45</v>
      </c>
      <c r="B4408">
        <f t="shared" si="680"/>
        <v>7.8432175006656474E-2</v>
      </c>
      <c r="C4408">
        <v>0</v>
      </c>
      <c r="D4408">
        <v>0</v>
      </c>
      <c r="E4408" t="s">
        <v>13</v>
      </c>
      <c r="F4408">
        <f t="shared" si="681"/>
        <v>1</v>
      </c>
      <c r="G4408" t="s">
        <v>14</v>
      </c>
      <c r="H4408">
        <f t="shared" si="682"/>
        <v>1</v>
      </c>
      <c r="I4408">
        <f t="shared" si="683"/>
        <v>0</v>
      </c>
      <c r="J4408">
        <f t="shared" si="684"/>
        <v>0</v>
      </c>
      <c r="K4408" t="s">
        <v>19</v>
      </c>
      <c r="L4408">
        <f t="shared" si="685"/>
        <v>0</v>
      </c>
      <c r="M4408" t="s">
        <v>21</v>
      </c>
      <c r="N4408">
        <f t="shared" si="686"/>
        <v>0</v>
      </c>
      <c r="O4408">
        <f t="shared" si="687"/>
        <v>0</v>
      </c>
      <c r="P4408">
        <v>112.55</v>
      </c>
      <c r="Q4408">
        <f t="shared" si="688"/>
        <v>0.14139677660791475</v>
      </c>
      <c r="R4408">
        <v>32.1</v>
      </c>
      <c r="S4408">
        <f t="shared" si="689"/>
        <v>0.42057996463733321</v>
      </c>
      <c r="T4408" s="8">
        <v>0</v>
      </c>
    </row>
    <row r="4409" spans="1:20" x14ac:dyDescent="0.35">
      <c r="A4409">
        <v>34</v>
      </c>
      <c r="B4409">
        <f t="shared" si="680"/>
        <v>-0.40806887963075178</v>
      </c>
      <c r="C4409">
        <v>0</v>
      </c>
      <c r="D4409">
        <v>0</v>
      </c>
      <c r="E4409" t="s">
        <v>23</v>
      </c>
      <c r="F4409">
        <f t="shared" si="681"/>
        <v>0</v>
      </c>
      <c r="G4409" t="s">
        <v>14</v>
      </c>
      <c r="H4409">
        <f t="shared" si="682"/>
        <v>1</v>
      </c>
      <c r="I4409">
        <f t="shared" si="683"/>
        <v>0</v>
      </c>
      <c r="J4409">
        <f t="shared" si="684"/>
        <v>0</v>
      </c>
      <c r="K4409" t="s">
        <v>15</v>
      </c>
      <c r="L4409">
        <f t="shared" si="685"/>
        <v>1</v>
      </c>
      <c r="M4409" t="s">
        <v>16</v>
      </c>
      <c r="N4409">
        <f t="shared" si="686"/>
        <v>1</v>
      </c>
      <c r="O4409">
        <f t="shared" si="687"/>
        <v>0</v>
      </c>
      <c r="P4409">
        <v>70.87</v>
      </c>
      <c r="Q4409">
        <f t="shared" si="688"/>
        <v>-0.77911562873177675</v>
      </c>
      <c r="R4409">
        <v>55.7</v>
      </c>
      <c r="S4409">
        <f t="shared" si="689"/>
        <v>3.4859892125162766</v>
      </c>
      <c r="T4409" s="8">
        <v>0</v>
      </c>
    </row>
    <row r="4410" spans="1:20" x14ac:dyDescent="0.35">
      <c r="A4410">
        <v>81</v>
      </c>
      <c r="B4410">
        <f t="shared" si="680"/>
        <v>1.6706174447290836</v>
      </c>
      <c r="C4410">
        <v>0</v>
      </c>
      <c r="D4410">
        <v>0</v>
      </c>
      <c r="E4410" t="s">
        <v>13</v>
      </c>
      <c r="F4410">
        <f t="shared" si="681"/>
        <v>1</v>
      </c>
      <c r="G4410" t="s">
        <v>14</v>
      </c>
      <c r="H4410">
        <f t="shared" si="682"/>
        <v>1</v>
      </c>
      <c r="I4410">
        <f t="shared" si="683"/>
        <v>0</v>
      </c>
      <c r="J4410">
        <f t="shared" si="684"/>
        <v>0</v>
      </c>
      <c r="K4410" t="s">
        <v>19</v>
      </c>
      <c r="L4410">
        <f t="shared" si="685"/>
        <v>0</v>
      </c>
      <c r="M4410" t="s">
        <v>21</v>
      </c>
      <c r="N4410">
        <f t="shared" si="686"/>
        <v>0</v>
      </c>
      <c r="O4410">
        <f t="shared" si="687"/>
        <v>0</v>
      </c>
      <c r="P4410">
        <v>92.96</v>
      </c>
      <c r="Q4410">
        <f t="shared" si="688"/>
        <v>-0.29125288799392213</v>
      </c>
      <c r="R4410">
        <v>22.2</v>
      </c>
      <c r="S4410">
        <f t="shared" si="689"/>
        <v>-0.86533323680341012</v>
      </c>
      <c r="T4410" s="8">
        <v>0</v>
      </c>
    </row>
    <row r="4411" spans="1:20" x14ac:dyDescent="0.35">
      <c r="A4411">
        <v>0.72</v>
      </c>
      <c r="B4411">
        <f t="shared" si="680"/>
        <v>-1.8799557067519288</v>
      </c>
      <c r="C4411">
        <v>0</v>
      </c>
      <c r="D4411">
        <v>0</v>
      </c>
      <c r="E4411" t="s">
        <v>23</v>
      </c>
      <c r="F4411">
        <f t="shared" si="681"/>
        <v>0</v>
      </c>
      <c r="G4411" t="s">
        <v>26</v>
      </c>
      <c r="H4411">
        <f t="shared" si="682"/>
        <v>0</v>
      </c>
      <c r="I4411">
        <f t="shared" si="683"/>
        <v>0</v>
      </c>
      <c r="J4411">
        <f t="shared" si="684"/>
        <v>0</v>
      </c>
      <c r="K4411" t="s">
        <v>19</v>
      </c>
      <c r="L4411">
        <f t="shared" si="685"/>
        <v>0</v>
      </c>
      <c r="M4411" t="s">
        <v>21</v>
      </c>
      <c r="N4411">
        <f t="shared" si="686"/>
        <v>0</v>
      </c>
      <c r="O4411">
        <f t="shared" si="687"/>
        <v>0</v>
      </c>
      <c r="P4411">
        <v>112.19</v>
      </c>
      <c r="Q4411">
        <f t="shared" si="688"/>
        <v>0.13344609364432819</v>
      </c>
      <c r="R4411">
        <v>20.100000000000001</v>
      </c>
      <c r="S4411">
        <f t="shared" si="689"/>
        <v>-1.1381027037756886</v>
      </c>
      <c r="T4411" s="8">
        <v>0</v>
      </c>
    </row>
    <row r="4412" spans="1:20" x14ac:dyDescent="0.35">
      <c r="A4412">
        <v>13</v>
      </c>
      <c r="B4412">
        <f t="shared" si="680"/>
        <v>-1.3368436203021676</v>
      </c>
      <c r="C4412">
        <v>0</v>
      </c>
      <c r="D4412">
        <v>0</v>
      </c>
      <c r="E4412" t="s">
        <v>23</v>
      </c>
      <c r="F4412">
        <f t="shared" si="681"/>
        <v>0</v>
      </c>
      <c r="G4412" t="s">
        <v>27</v>
      </c>
      <c r="H4412">
        <f t="shared" si="682"/>
        <v>0</v>
      </c>
      <c r="I4412">
        <f t="shared" si="683"/>
        <v>0</v>
      </c>
      <c r="J4412">
        <f t="shared" si="684"/>
        <v>0</v>
      </c>
      <c r="K4412" t="s">
        <v>15</v>
      </c>
      <c r="L4412">
        <f t="shared" si="685"/>
        <v>1</v>
      </c>
      <c r="M4412" t="s">
        <v>21</v>
      </c>
      <c r="N4412">
        <f t="shared" si="686"/>
        <v>0</v>
      </c>
      <c r="O4412">
        <f t="shared" si="687"/>
        <v>0</v>
      </c>
      <c r="P4412">
        <v>85.08</v>
      </c>
      <c r="Q4412">
        <f t="shared" si="688"/>
        <v>-0.46528450397465071</v>
      </c>
      <c r="R4412">
        <v>14.6</v>
      </c>
      <c r="S4412">
        <f t="shared" si="689"/>
        <v>-1.8524989267983238</v>
      </c>
      <c r="T4412" s="8">
        <v>0</v>
      </c>
    </row>
    <row r="4413" spans="1:20" x14ac:dyDescent="0.35">
      <c r="A4413">
        <v>57</v>
      </c>
      <c r="B4413">
        <f t="shared" si="680"/>
        <v>0.60916059824746549</v>
      </c>
      <c r="C4413">
        <v>0</v>
      </c>
      <c r="D4413">
        <v>1</v>
      </c>
      <c r="E4413" t="s">
        <v>13</v>
      </c>
      <c r="F4413">
        <f t="shared" si="681"/>
        <v>1</v>
      </c>
      <c r="G4413" t="s">
        <v>18</v>
      </c>
      <c r="H4413">
        <f t="shared" si="682"/>
        <v>0</v>
      </c>
      <c r="I4413">
        <f t="shared" si="683"/>
        <v>1</v>
      </c>
      <c r="J4413">
        <f t="shared" si="684"/>
        <v>0</v>
      </c>
      <c r="K4413" t="s">
        <v>15</v>
      </c>
      <c r="L4413">
        <f t="shared" si="685"/>
        <v>1</v>
      </c>
      <c r="M4413" t="s">
        <v>21</v>
      </c>
      <c r="N4413">
        <f t="shared" si="686"/>
        <v>0</v>
      </c>
      <c r="O4413">
        <f t="shared" si="687"/>
        <v>0</v>
      </c>
      <c r="P4413">
        <v>112.37</v>
      </c>
      <c r="Q4413">
        <f t="shared" si="688"/>
        <v>0.13742143512612162</v>
      </c>
      <c r="R4413">
        <v>28.4</v>
      </c>
      <c r="S4413">
        <f t="shared" si="689"/>
        <v>-6.0013858123348876E-2</v>
      </c>
      <c r="T4413" s="8">
        <v>0</v>
      </c>
    </row>
    <row r="4414" spans="1:20" x14ac:dyDescent="0.35">
      <c r="A4414">
        <v>38</v>
      </c>
      <c r="B4414">
        <f t="shared" si="680"/>
        <v>-0.23115940521714878</v>
      </c>
      <c r="C4414">
        <v>0</v>
      </c>
      <c r="D4414">
        <v>0</v>
      </c>
      <c r="E4414" t="s">
        <v>13</v>
      </c>
      <c r="F4414">
        <f t="shared" si="681"/>
        <v>1</v>
      </c>
      <c r="G4414" t="s">
        <v>14</v>
      </c>
      <c r="H4414">
        <f t="shared" si="682"/>
        <v>1</v>
      </c>
      <c r="I4414">
        <f t="shared" si="683"/>
        <v>0</v>
      </c>
      <c r="J4414">
        <f t="shared" si="684"/>
        <v>0</v>
      </c>
      <c r="K4414" t="s">
        <v>15</v>
      </c>
      <c r="L4414">
        <f t="shared" si="685"/>
        <v>1</v>
      </c>
      <c r="M4414" t="s">
        <v>21</v>
      </c>
      <c r="N4414">
        <f t="shared" si="686"/>
        <v>0</v>
      </c>
      <c r="O4414">
        <f t="shared" si="687"/>
        <v>0</v>
      </c>
      <c r="P4414">
        <v>151.26</v>
      </c>
      <c r="Q4414">
        <f t="shared" si="688"/>
        <v>0.99631604749801694</v>
      </c>
      <c r="R4414">
        <v>20.6</v>
      </c>
      <c r="S4414">
        <f t="shared" si="689"/>
        <v>-1.0731575925918126</v>
      </c>
      <c r="T4414" s="8">
        <v>0</v>
      </c>
    </row>
    <row r="4415" spans="1:20" x14ac:dyDescent="0.35">
      <c r="A4415">
        <v>21</v>
      </c>
      <c r="B4415">
        <f t="shared" si="680"/>
        <v>-0.98302467147496153</v>
      </c>
      <c r="C4415">
        <v>0</v>
      </c>
      <c r="D4415">
        <v>0</v>
      </c>
      <c r="E4415" t="s">
        <v>23</v>
      </c>
      <c r="F4415">
        <f t="shared" si="681"/>
        <v>0</v>
      </c>
      <c r="G4415" t="s">
        <v>14</v>
      </c>
      <c r="H4415">
        <f t="shared" si="682"/>
        <v>1</v>
      </c>
      <c r="I4415">
        <f t="shared" si="683"/>
        <v>0</v>
      </c>
      <c r="J4415">
        <f t="shared" si="684"/>
        <v>0</v>
      </c>
      <c r="K4415" t="s">
        <v>15</v>
      </c>
      <c r="L4415">
        <f t="shared" si="685"/>
        <v>1</v>
      </c>
      <c r="M4415" t="s">
        <v>22</v>
      </c>
      <c r="N4415">
        <f t="shared" si="686"/>
        <v>0</v>
      </c>
      <c r="O4415">
        <f t="shared" si="687"/>
        <v>1</v>
      </c>
      <c r="P4415">
        <v>73.81</v>
      </c>
      <c r="Q4415">
        <f t="shared" si="688"/>
        <v>-0.71418505119581965</v>
      </c>
      <c r="R4415">
        <v>19.8</v>
      </c>
      <c r="S4415">
        <f t="shared" si="689"/>
        <v>-1.1770697704860142</v>
      </c>
      <c r="T4415" s="8">
        <v>0</v>
      </c>
    </row>
    <row r="4416" spans="1:20" x14ac:dyDescent="0.35">
      <c r="A4416">
        <v>38</v>
      </c>
      <c r="B4416">
        <f t="shared" si="680"/>
        <v>-0.23115940521714878</v>
      </c>
      <c r="C4416">
        <v>0</v>
      </c>
      <c r="D4416">
        <v>0</v>
      </c>
      <c r="E4416" t="s">
        <v>13</v>
      </c>
      <c r="F4416">
        <f t="shared" si="681"/>
        <v>1</v>
      </c>
      <c r="G4416" t="s">
        <v>14</v>
      </c>
      <c r="H4416">
        <f t="shared" si="682"/>
        <v>1</v>
      </c>
      <c r="I4416">
        <f t="shared" si="683"/>
        <v>0</v>
      </c>
      <c r="J4416">
        <f t="shared" si="684"/>
        <v>0</v>
      </c>
      <c r="K4416" t="s">
        <v>15</v>
      </c>
      <c r="L4416">
        <f t="shared" si="685"/>
        <v>1</v>
      </c>
      <c r="M4416" t="s">
        <v>22</v>
      </c>
      <c r="N4416">
        <f t="shared" si="686"/>
        <v>0</v>
      </c>
      <c r="O4416">
        <f t="shared" si="687"/>
        <v>1</v>
      </c>
      <c r="P4416">
        <v>77.2</v>
      </c>
      <c r="Q4416">
        <f t="shared" si="688"/>
        <v>-0.63931611995537929</v>
      </c>
      <c r="R4416">
        <v>23.4</v>
      </c>
      <c r="S4416">
        <f t="shared" si="689"/>
        <v>-0.70946496996210795</v>
      </c>
      <c r="T4416" s="8">
        <v>0</v>
      </c>
    </row>
    <row r="4417" spans="1:20" x14ac:dyDescent="0.35">
      <c r="A4417">
        <v>41</v>
      </c>
      <c r="B4417">
        <f t="shared" si="680"/>
        <v>-9.8477299406946536E-2</v>
      </c>
      <c r="C4417">
        <v>0</v>
      </c>
      <c r="D4417">
        <v>0</v>
      </c>
      <c r="E4417" t="s">
        <v>23</v>
      </c>
      <c r="F4417">
        <f t="shared" si="681"/>
        <v>0</v>
      </c>
      <c r="G4417" t="s">
        <v>14</v>
      </c>
      <c r="H4417">
        <f t="shared" si="682"/>
        <v>1</v>
      </c>
      <c r="I4417">
        <f t="shared" si="683"/>
        <v>0</v>
      </c>
      <c r="J4417">
        <f t="shared" si="684"/>
        <v>0</v>
      </c>
      <c r="K4417" t="s">
        <v>15</v>
      </c>
      <c r="L4417">
        <f t="shared" si="685"/>
        <v>1</v>
      </c>
      <c r="M4417" t="s">
        <v>21</v>
      </c>
      <c r="N4417">
        <f t="shared" si="686"/>
        <v>0</v>
      </c>
      <c r="O4417">
        <f t="shared" si="687"/>
        <v>0</v>
      </c>
      <c r="P4417">
        <v>76.08</v>
      </c>
      <c r="Q4417">
        <f t="shared" si="688"/>
        <v>-0.66405157806431536</v>
      </c>
      <c r="R4417">
        <v>25.1</v>
      </c>
      <c r="S4417">
        <f t="shared" si="689"/>
        <v>-0.48865159193692953</v>
      </c>
      <c r="T4417" s="8">
        <v>0</v>
      </c>
    </row>
    <row r="4418" spans="1:20" x14ac:dyDescent="0.35">
      <c r="A4418">
        <v>26</v>
      </c>
      <c r="B4418">
        <f t="shared" si="680"/>
        <v>-0.76188782845795777</v>
      </c>
      <c r="C4418">
        <v>0</v>
      </c>
      <c r="D4418">
        <v>0</v>
      </c>
      <c r="E4418" t="s">
        <v>13</v>
      </c>
      <c r="F4418">
        <f t="shared" si="681"/>
        <v>1</v>
      </c>
      <c r="G4418" t="s">
        <v>14</v>
      </c>
      <c r="H4418">
        <f t="shared" si="682"/>
        <v>1</v>
      </c>
      <c r="I4418">
        <f t="shared" si="683"/>
        <v>0</v>
      </c>
      <c r="J4418">
        <f t="shared" si="684"/>
        <v>0</v>
      </c>
      <c r="K4418" t="s">
        <v>19</v>
      </c>
      <c r="L4418">
        <f t="shared" si="685"/>
        <v>0</v>
      </c>
      <c r="M4418" t="s">
        <v>21</v>
      </c>
      <c r="N4418">
        <f t="shared" si="686"/>
        <v>0</v>
      </c>
      <c r="O4418">
        <f t="shared" si="687"/>
        <v>0</v>
      </c>
      <c r="P4418">
        <v>123.98</v>
      </c>
      <c r="Q4418">
        <f t="shared" si="688"/>
        <v>0.39383096070178908</v>
      </c>
      <c r="R4418">
        <v>30.1</v>
      </c>
      <c r="S4418">
        <f t="shared" si="689"/>
        <v>0.16079951990182959</v>
      </c>
      <c r="T4418" s="8">
        <v>0</v>
      </c>
    </row>
    <row r="4419" spans="1:20" x14ac:dyDescent="0.35">
      <c r="A4419">
        <v>48</v>
      </c>
      <c r="B4419">
        <f t="shared" ref="B4419:B4482" si="690">(A4419-$V$1)/$V$2</f>
        <v>0.21111428081685873</v>
      </c>
      <c r="C4419">
        <v>0</v>
      </c>
      <c r="D4419">
        <v>0</v>
      </c>
      <c r="E4419" t="s">
        <v>13</v>
      </c>
      <c r="F4419">
        <f t="shared" ref="F4419:F4482" si="691">IF(E4419="Yes",1,0)</f>
        <v>1</v>
      </c>
      <c r="G4419" t="s">
        <v>18</v>
      </c>
      <c r="H4419">
        <f t="shared" ref="H4419:H4482" si="692">IF(G4419="Private",1,0)</f>
        <v>0</v>
      </c>
      <c r="I4419">
        <f t="shared" ref="I4419:I4482" si="693">IF(G4419="Self-employed",1,0)</f>
        <v>1</v>
      </c>
      <c r="J4419">
        <f t="shared" ref="J4419:J4482" si="694">IF(G4419="Govt_job",1,0)</f>
        <v>0</v>
      </c>
      <c r="K4419" t="s">
        <v>15</v>
      </c>
      <c r="L4419">
        <f t="shared" ref="L4419:L4482" si="695">IF(K4419="Urban",1,0)</f>
        <v>1</v>
      </c>
      <c r="M4419" t="s">
        <v>22</v>
      </c>
      <c r="N4419">
        <f t="shared" ref="N4419:N4482" si="696">IF(M4419="formerly smoked",1,0)</f>
        <v>0</v>
      </c>
      <c r="O4419">
        <f t="shared" ref="O4419:O4482" si="697">IF(M4419="smokes",1,0)</f>
        <v>1</v>
      </c>
      <c r="P4419">
        <v>108.51</v>
      </c>
      <c r="Q4419">
        <f t="shared" ref="Q4419:Q4482" si="698">(P4419-$W$5)/$W$6</f>
        <v>5.2172445572109885E-2</v>
      </c>
      <c r="R4419">
        <v>33.299999999999997</v>
      </c>
      <c r="S4419">
        <f t="shared" ref="S4419:S4482" si="699">(R4419-$V$11)/$V$12</f>
        <v>0.57644823147863489</v>
      </c>
      <c r="T4419" s="8">
        <v>0</v>
      </c>
    </row>
    <row r="4420" spans="1:20" x14ac:dyDescent="0.35">
      <c r="A4420">
        <v>18</v>
      </c>
      <c r="B4420">
        <f t="shared" si="690"/>
        <v>-1.1157067772851639</v>
      </c>
      <c r="C4420">
        <v>0</v>
      </c>
      <c r="D4420">
        <v>0</v>
      </c>
      <c r="E4420" t="s">
        <v>23</v>
      </c>
      <c r="F4420">
        <f t="shared" si="691"/>
        <v>0</v>
      </c>
      <c r="G4420" t="s">
        <v>14</v>
      </c>
      <c r="H4420">
        <f t="shared" si="692"/>
        <v>1</v>
      </c>
      <c r="I4420">
        <f t="shared" si="693"/>
        <v>0</v>
      </c>
      <c r="J4420">
        <f t="shared" si="694"/>
        <v>0</v>
      </c>
      <c r="K4420" t="s">
        <v>19</v>
      </c>
      <c r="L4420">
        <f t="shared" si="695"/>
        <v>0</v>
      </c>
      <c r="M4420" t="s">
        <v>21</v>
      </c>
      <c r="N4420">
        <f t="shared" si="696"/>
        <v>0</v>
      </c>
      <c r="O4420">
        <f t="shared" si="697"/>
        <v>0</v>
      </c>
      <c r="P4420">
        <v>98.07</v>
      </c>
      <c r="Q4420">
        <f t="shared" si="698"/>
        <v>-0.17839736037190143</v>
      </c>
      <c r="R4420">
        <v>24</v>
      </c>
      <c r="S4420">
        <f t="shared" si="699"/>
        <v>-0.6315308365414567</v>
      </c>
      <c r="T4420" s="8">
        <v>0</v>
      </c>
    </row>
    <row r="4421" spans="1:20" x14ac:dyDescent="0.35">
      <c r="A4421">
        <v>66</v>
      </c>
      <c r="B4421">
        <f t="shared" si="690"/>
        <v>1.0072069156780723</v>
      </c>
      <c r="C4421">
        <v>0</v>
      </c>
      <c r="D4421">
        <v>0</v>
      </c>
      <c r="E4421" t="s">
        <v>13</v>
      </c>
      <c r="F4421">
        <f t="shared" si="691"/>
        <v>1</v>
      </c>
      <c r="G4421" t="s">
        <v>18</v>
      </c>
      <c r="H4421">
        <f t="shared" si="692"/>
        <v>0</v>
      </c>
      <c r="I4421">
        <f t="shared" si="693"/>
        <v>1</v>
      </c>
      <c r="J4421">
        <f t="shared" si="694"/>
        <v>0</v>
      </c>
      <c r="K4421" t="s">
        <v>15</v>
      </c>
      <c r="L4421">
        <f t="shared" si="695"/>
        <v>1</v>
      </c>
      <c r="M4421" t="s">
        <v>21</v>
      </c>
      <c r="N4421">
        <f t="shared" si="696"/>
        <v>0</v>
      </c>
      <c r="O4421">
        <f t="shared" si="697"/>
        <v>0</v>
      </c>
      <c r="P4421">
        <v>85.82</v>
      </c>
      <c r="Q4421">
        <f t="shared" si="698"/>
        <v>-0.44894143343838949</v>
      </c>
      <c r="R4421">
        <v>27.8</v>
      </c>
      <c r="S4421">
        <f t="shared" si="699"/>
        <v>-0.1379479915439997</v>
      </c>
      <c r="T4421" s="8">
        <v>0</v>
      </c>
    </row>
    <row r="4422" spans="1:20" x14ac:dyDescent="0.35">
      <c r="A4422">
        <v>27</v>
      </c>
      <c r="B4422">
        <f t="shared" si="690"/>
        <v>-0.71766045985455706</v>
      </c>
      <c r="C4422">
        <v>0</v>
      </c>
      <c r="D4422">
        <v>0</v>
      </c>
      <c r="E4422" t="s">
        <v>23</v>
      </c>
      <c r="F4422">
        <f t="shared" si="691"/>
        <v>0</v>
      </c>
      <c r="G4422" t="s">
        <v>14</v>
      </c>
      <c r="H4422">
        <f t="shared" si="692"/>
        <v>1</v>
      </c>
      <c r="I4422">
        <f t="shared" si="693"/>
        <v>0</v>
      </c>
      <c r="J4422">
        <f t="shared" si="694"/>
        <v>0</v>
      </c>
      <c r="K4422" t="s">
        <v>19</v>
      </c>
      <c r="L4422">
        <f t="shared" si="695"/>
        <v>0</v>
      </c>
      <c r="M4422" t="s">
        <v>22</v>
      </c>
      <c r="N4422">
        <f t="shared" si="696"/>
        <v>0</v>
      </c>
      <c r="O4422">
        <f t="shared" si="697"/>
        <v>1</v>
      </c>
      <c r="P4422">
        <v>86.21</v>
      </c>
      <c r="Q4422">
        <f t="shared" si="698"/>
        <v>-0.4403281935611707</v>
      </c>
      <c r="R4422">
        <v>21.4</v>
      </c>
      <c r="S4422">
        <f t="shared" si="699"/>
        <v>-0.96924541469761161</v>
      </c>
      <c r="T4422" s="8">
        <v>0</v>
      </c>
    </row>
    <row r="4423" spans="1:20" x14ac:dyDescent="0.35">
      <c r="A4423">
        <v>18</v>
      </c>
      <c r="B4423">
        <f t="shared" si="690"/>
        <v>-1.1157067772851639</v>
      </c>
      <c r="C4423">
        <v>0</v>
      </c>
      <c r="D4423">
        <v>0</v>
      </c>
      <c r="E4423" t="s">
        <v>23</v>
      </c>
      <c r="F4423">
        <f t="shared" si="691"/>
        <v>0</v>
      </c>
      <c r="G4423" t="s">
        <v>14</v>
      </c>
      <c r="H4423">
        <f t="shared" si="692"/>
        <v>1</v>
      </c>
      <c r="I4423">
        <f t="shared" si="693"/>
        <v>0</v>
      </c>
      <c r="J4423">
        <f t="shared" si="694"/>
        <v>0</v>
      </c>
      <c r="K4423" t="s">
        <v>15</v>
      </c>
      <c r="L4423">
        <f t="shared" si="695"/>
        <v>1</v>
      </c>
      <c r="M4423" t="s">
        <v>16</v>
      </c>
      <c r="N4423">
        <f t="shared" si="696"/>
        <v>1</v>
      </c>
      <c r="O4423">
        <f t="shared" si="697"/>
        <v>0</v>
      </c>
      <c r="P4423">
        <v>99.01</v>
      </c>
      <c r="Q4423">
        <f t="shared" si="698"/>
        <v>-0.1576372437447584</v>
      </c>
      <c r="R4423">
        <v>25.5</v>
      </c>
      <c r="S4423">
        <f t="shared" si="699"/>
        <v>-0.43669550298982895</v>
      </c>
      <c r="T4423" s="8">
        <v>0</v>
      </c>
    </row>
    <row r="4424" spans="1:20" x14ac:dyDescent="0.35">
      <c r="A4424">
        <v>20</v>
      </c>
      <c r="B4424">
        <f t="shared" si="690"/>
        <v>-1.0272520400783622</v>
      </c>
      <c r="C4424">
        <v>0</v>
      </c>
      <c r="D4424">
        <v>0</v>
      </c>
      <c r="E4424" t="s">
        <v>23</v>
      </c>
      <c r="F4424">
        <f t="shared" si="691"/>
        <v>0</v>
      </c>
      <c r="G4424" t="s">
        <v>25</v>
      </c>
      <c r="H4424">
        <f t="shared" si="692"/>
        <v>0</v>
      </c>
      <c r="I4424">
        <f t="shared" si="693"/>
        <v>0</v>
      </c>
      <c r="J4424">
        <f t="shared" si="694"/>
        <v>1</v>
      </c>
      <c r="K4424" t="s">
        <v>19</v>
      </c>
      <c r="L4424">
        <f t="shared" si="695"/>
        <v>0</v>
      </c>
      <c r="M4424" t="s">
        <v>21</v>
      </c>
      <c r="N4424">
        <f t="shared" si="696"/>
        <v>0</v>
      </c>
      <c r="O4424">
        <f t="shared" si="697"/>
        <v>0</v>
      </c>
      <c r="P4424">
        <v>79.53</v>
      </c>
      <c r="Q4424">
        <f t="shared" si="698"/>
        <v>-0.58785753299661059</v>
      </c>
      <c r="R4424">
        <v>28.1</v>
      </c>
      <c r="S4424">
        <f t="shared" si="699"/>
        <v>-9.8980924833674058E-2</v>
      </c>
      <c r="T4424" s="8">
        <v>0</v>
      </c>
    </row>
    <row r="4425" spans="1:20" x14ac:dyDescent="0.35">
      <c r="A4425">
        <v>11</v>
      </c>
      <c r="B4425">
        <f t="shared" si="690"/>
        <v>-1.425298357508969</v>
      </c>
      <c r="C4425">
        <v>0</v>
      </c>
      <c r="D4425">
        <v>0</v>
      </c>
      <c r="E4425" t="s">
        <v>23</v>
      </c>
      <c r="F4425">
        <f t="shared" si="691"/>
        <v>0</v>
      </c>
      <c r="G4425" t="s">
        <v>26</v>
      </c>
      <c r="H4425">
        <f t="shared" si="692"/>
        <v>0</v>
      </c>
      <c r="I4425">
        <f t="shared" si="693"/>
        <v>0</v>
      </c>
      <c r="J4425">
        <f t="shared" si="694"/>
        <v>0</v>
      </c>
      <c r="K4425" t="s">
        <v>19</v>
      </c>
      <c r="L4425">
        <f t="shared" si="695"/>
        <v>0</v>
      </c>
      <c r="M4425" t="s">
        <v>21</v>
      </c>
      <c r="N4425">
        <f t="shared" si="696"/>
        <v>0</v>
      </c>
      <c r="O4425">
        <f t="shared" si="697"/>
        <v>0</v>
      </c>
      <c r="P4425">
        <v>80.08</v>
      </c>
      <c r="Q4425">
        <f t="shared" si="698"/>
        <v>-0.5757106562466866</v>
      </c>
      <c r="R4425">
        <v>21.8</v>
      </c>
      <c r="S4425">
        <f t="shared" si="699"/>
        <v>-0.91728932575051059</v>
      </c>
      <c r="T4425" s="8">
        <v>0</v>
      </c>
    </row>
    <row r="4426" spans="1:20" x14ac:dyDescent="0.35">
      <c r="A4426">
        <v>7</v>
      </c>
      <c r="B4426">
        <f t="shared" si="690"/>
        <v>-1.6022078319225721</v>
      </c>
      <c r="C4426">
        <v>0</v>
      </c>
      <c r="D4426">
        <v>0</v>
      </c>
      <c r="E4426" t="s">
        <v>23</v>
      </c>
      <c r="F4426">
        <f t="shared" si="691"/>
        <v>0</v>
      </c>
      <c r="G4426" t="s">
        <v>26</v>
      </c>
      <c r="H4426">
        <f t="shared" si="692"/>
        <v>0</v>
      </c>
      <c r="I4426">
        <f t="shared" si="693"/>
        <v>0</v>
      </c>
      <c r="J4426">
        <f t="shared" si="694"/>
        <v>0</v>
      </c>
      <c r="K4426" t="s">
        <v>19</v>
      </c>
      <c r="L4426">
        <f t="shared" si="695"/>
        <v>0</v>
      </c>
      <c r="M4426" t="s">
        <v>21</v>
      </c>
      <c r="N4426">
        <f t="shared" si="696"/>
        <v>0</v>
      </c>
      <c r="O4426">
        <f t="shared" si="697"/>
        <v>0</v>
      </c>
      <c r="P4426">
        <v>69.47</v>
      </c>
      <c r="Q4426">
        <f t="shared" si="698"/>
        <v>-0.8100349513679469</v>
      </c>
      <c r="R4426">
        <v>18.899999999999999</v>
      </c>
      <c r="S4426">
        <f t="shared" si="699"/>
        <v>-1.2939709706169911</v>
      </c>
      <c r="T4426" s="8">
        <v>0</v>
      </c>
    </row>
    <row r="4427" spans="1:20" x14ac:dyDescent="0.35">
      <c r="A4427">
        <v>54</v>
      </c>
      <c r="B4427">
        <f t="shared" si="690"/>
        <v>0.47647849243726326</v>
      </c>
      <c r="C4427">
        <v>0</v>
      </c>
      <c r="D4427">
        <v>0</v>
      </c>
      <c r="E4427" t="s">
        <v>23</v>
      </c>
      <c r="F4427">
        <f t="shared" si="691"/>
        <v>0</v>
      </c>
      <c r="G4427" t="s">
        <v>14</v>
      </c>
      <c r="H4427">
        <f t="shared" si="692"/>
        <v>1</v>
      </c>
      <c r="I4427">
        <f t="shared" si="693"/>
        <v>0</v>
      </c>
      <c r="J4427">
        <f t="shared" si="694"/>
        <v>0</v>
      </c>
      <c r="K4427" t="s">
        <v>15</v>
      </c>
      <c r="L4427">
        <f t="shared" si="695"/>
        <v>1</v>
      </c>
      <c r="M4427" t="s">
        <v>22</v>
      </c>
      <c r="N4427">
        <f t="shared" si="696"/>
        <v>0</v>
      </c>
      <c r="O4427">
        <f t="shared" si="697"/>
        <v>1</v>
      </c>
      <c r="P4427">
        <v>85.07</v>
      </c>
      <c r="Q4427">
        <f t="shared" si="698"/>
        <v>-0.46550535627919487</v>
      </c>
      <c r="R4427">
        <v>21.9</v>
      </c>
      <c r="S4427">
        <f t="shared" si="699"/>
        <v>-0.90430030351373569</v>
      </c>
      <c r="T4427" s="8">
        <v>0</v>
      </c>
    </row>
    <row r="4428" spans="1:20" x14ac:dyDescent="0.35">
      <c r="A4428">
        <v>43</v>
      </c>
      <c r="B4428">
        <f t="shared" si="690"/>
        <v>-1.0022562200145031E-2</v>
      </c>
      <c r="C4428">
        <v>0</v>
      </c>
      <c r="D4428">
        <v>0</v>
      </c>
      <c r="E4428" t="s">
        <v>13</v>
      </c>
      <c r="F4428">
        <f t="shared" si="691"/>
        <v>1</v>
      </c>
      <c r="G4428" t="s">
        <v>25</v>
      </c>
      <c r="H4428">
        <f t="shared" si="692"/>
        <v>0</v>
      </c>
      <c r="I4428">
        <f t="shared" si="693"/>
        <v>0</v>
      </c>
      <c r="J4428">
        <f t="shared" si="694"/>
        <v>1</v>
      </c>
      <c r="K4428" t="s">
        <v>19</v>
      </c>
      <c r="L4428">
        <f t="shared" si="695"/>
        <v>0</v>
      </c>
      <c r="M4428" t="s">
        <v>21</v>
      </c>
      <c r="N4428">
        <f t="shared" si="696"/>
        <v>0</v>
      </c>
      <c r="O4428">
        <f t="shared" si="697"/>
        <v>0</v>
      </c>
      <c r="P4428">
        <v>88</v>
      </c>
      <c r="Q4428">
        <f t="shared" si="698"/>
        <v>-0.40079563104778165</v>
      </c>
      <c r="R4428">
        <v>30.6</v>
      </c>
      <c r="S4428">
        <f t="shared" si="699"/>
        <v>0.2257446310857055</v>
      </c>
      <c r="T4428" s="8">
        <v>0</v>
      </c>
    </row>
    <row r="4429" spans="1:20" x14ac:dyDescent="0.35">
      <c r="A4429">
        <v>61</v>
      </c>
      <c r="B4429">
        <f t="shared" si="690"/>
        <v>0.78607007266106854</v>
      </c>
      <c r="C4429">
        <v>0</v>
      </c>
      <c r="D4429">
        <v>0</v>
      </c>
      <c r="E4429" t="s">
        <v>13</v>
      </c>
      <c r="F4429">
        <f t="shared" si="691"/>
        <v>1</v>
      </c>
      <c r="G4429" t="s">
        <v>14</v>
      </c>
      <c r="H4429">
        <f t="shared" si="692"/>
        <v>1</v>
      </c>
      <c r="I4429">
        <f t="shared" si="693"/>
        <v>0</v>
      </c>
      <c r="J4429">
        <f t="shared" si="694"/>
        <v>0</v>
      </c>
      <c r="K4429" t="s">
        <v>19</v>
      </c>
      <c r="L4429">
        <f t="shared" si="695"/>
        <v>0</v>
      </c>
      <c r="M4429" t="s">
        <v>21</v>
      </c>
      <c r="N4429">
        <f t="shared" si="696"/>
        <v>0</v>
      </c>
      <c r="O4429">
        <f t="shared" si="697"/>
        <v>0</v>
      </c>
      <c r="P4429">
        <v>144.13999999999999</v>
      </c>
      <c r="Q4429">
        <f t="shared" si="698"/>
        <v>0.83906920666263762</v>
      </c>
      <c r="R4429">
        <v>29.8</v>
      </c>
      <c r="S4429">
        <f t="shared" si="699"/>
        <v>0.12183245319150394</v>
      </c>
      <c r="T4429" s="8">
        <v>0</v>
      </c>
    </row>
    <row r="4430" spans="1:20" x14ac:dyDescent="0.35">
      <c r="A4430">
        <v>31</v>
      </c>
      <c r="B4430">
        <f t="shared" si="690"/>
        <v>-0.54075098544095401</v>
      </c>
      <c r="C4430">
        <v>0</v>
      </c>
      <c r="D4430">
        <v>0</v>
      </c>
      <c r="E4430" t="s">
        <v>23</v>
      </c>
      <c r="F4430">
        <f t="shared" si="691"/>
        <v>0</v>
      </c>
      <c r="G4430" t="s">
        <v>14</v>
      </c>
      <c r="H4430">
        <f t="shared" si="692"/>
        <v>1</v>
      </c>
      <c r="I4430">
        <f t="shared" si="693"/>
        <v>0</v>
      </c>
      <c r="J4430">
        <f t="shared" si="694"/>
        <v>0</v>
      </c>
      <c r="K4430" t="s">
        <v>15</v>
      </c>
      <c r="L4430">
        <f t="shared" si="695"/>
        <v>1</v>
      </c>
      <c r="M4430" t="s">
        <v>22</v>
      </c>
      <c r="N4430">
        <f t="shared" si="696"/>
        <v>0</v>
      </c>
      <c r="O4430">
        <f t="shared" si="697"/>
        <v>1</v>
      </c>
      <c r="P4430">
        <v>78.8</v>
      </c>
      <c r="Q4430">
        <f t="shared" si="698"/>
        <v>-0.60397975122832792</v>
      </c>
      <c r="R4430">
        <v>28.7</v>
      </c>
      <c r="S4430">
        <f t="shared" si="699"/>
        <v>-2.1046791413023236E-2</v>
      </c>
      <c r="T4430" s="8">
        <v>0</v>
      </c>
    </row>
    <row r="4431" spans="1:20" x14ac:dyDescent="0.35">
      <c r="A4431">
        <v>40</v>
      </c>
      <c r="B4431">
        <f t="shared" si="690"/>
        <v>-0.14270466801034729</v>
      </c>
      <c r="C4431">
        <v>0</v>
      </c>
      <c r="D4431">
        <v>0</v>
      </c>
      <c r="E4431" t="s">
        <v>13</v>
      </c>
      <c r="F4431">
        <f t="shared" si="691"/>
        <v>1</v>
      </c>
      <c r="G4431" t="s">
        <v>14</v>
      </c>
      <c r="H4431">
        <f t="shared" si="692"/>
        <v>1</v>
      </c>
      <c r="I4431">
        <f t="shared" si="693"/>
        <v>0</v>
      </c>
      <c r="J4431">
        <f t="shared" si="694"/>
        <v>0</v>
      </c>
      <c r="K4431" t="s">
        <v>15</v>
      </c>
      <c r="L4431">
        <f t="shared" si="695"/>
        <v>1</v>
      </c>
      <c r="M4431" t="s">
        <v>22</v>
      </c>
      <c r="N4431">
        <f t="shared" si="696"/>
        <v>0</v>
      </c>
      <c r="O4431">
        <f t="shared" si="697"/>
        <v>1</v>
      </c>
      <c r="P4431">
        <v>86.78</v>
      </c>
      <c r="Q4431">
        <f t="shared" si="698"/>
        <v>-0.42773961220215839</v>
      </c>
      <c r="R4431">
        <v>35.5</v>
      </c>
      <c r="S4431">
        <f t="shared" si="699"/>
        <v>0.86220672068768922</v>
      </c>
      <c r="T4431" s="8">
        <v>0</v>
      </c>
    </row>
    <row r="4432" spans="1:20" x14ac:dyDescent="0.35">
      <c r="A4432">
        <v>71</v>
      </c>
      <c r="B4432">
        <f t="shared" si="690"/>
        <v>1.2283437586950761</v>
      </c>
      <c r="C4432">
        <v>1</v>
      </c>
      <c r="D4432">
        <v>0</v>
      </c>
      <c r="E4432" t="s">
        <v>13</v>
      </c>
      <c r="F4432">
        <f t="shared" si="691"/>
        <v>1</v>
      </c>
      <c r="G4432" t="s">
        <v>25</v>
      </c>
      <c r="H4432">
        <f t="shared" si="692"/>
        <v>0</v>
      </c>
      <c r="I4432">
        <f t="shared" si="693"/>
        <v>0</v>
      </c>
      <c r="J4432">
        <f t="shared" si="694"/>
        <v>1</v>
      </c>
      <c r="K4432" t="s">
        <v>19</v>
      </c>
      <c r="L4432">
        <f t="shared" si="695"/>
        <v>0</v>
      </c>
      <c r="M4432" t="s">
        <v>16</v>
      </c>
      <c r="N4432">
        <f t="shared" si="696"/>
        <v>1</v>
      </c>
      <c r="O4432">
        <f t="shared" si="697"/>
        <v>0</v>
      </c>
      <c r="P4432">
        <v>105.72</v>
      </c>
      <c r="Q4432">
        <f t="shared" si="698"/>
        <v>-9.4453473956863099E-3</v>
      </c>
      <c r="R4432">
        <v>29.1</v>
      </c>
      <c r="S4432">
        <f t="shared" si="699"/>
        <v>3.0909297534077767E-2</v>
      </c>
      <c r="T4432" s="8">
        <v>0</v>
      </c>
    </row>
    <row r="4433" spans="1:20" x14ac:dyDescent="0.35">
      <c r="A4433">
        <v>57</v>
      </c>
      <c r="B4433">
        <f t="shared" si="690"/>
        <v>0.60916059824746549</v>
      </c>
      <c r="C4433">
        <v>0</v>
      </c>
      <c r="D4433">
        <v>0</v>
      </c>
      <c r="E4433" t="s">
        <v>13</v>
      </c>
      <c r="F4433">
        <f t="shared" si="691"/>
        <v>1</v>
      </c>
      <c r="G4433" t="s">
        <v>14</v>
      </c>
      <c r="H4433">
        <f t="shared" si="692"/>
        <v>1</v>
      </c>
      <c r="I4433">
        <f t="shared" si="693"/>
        <v>0</v>
      </c>
      <c r="J4433">
        <f t="shared" si="694"/>
        <v>0</v>
      </c>
      <c r="K4433" t="s">
        <v>19</v>
      </c>
      <c r="L4433">
        <f t="shared" si="695"/>
        <v>0</v>
      </c>
      <c r="M4433" t="s">
        <v>21</v>
      </c>
      <c r="N4433">
        <f t="shared" si="696"/>
        <v>0</v>
      </c>
      <c r="O4433">
        <f t="shared" si="697"/>
        <v>0</v>
      </c>
      <c r="P4433">
        <v>64.37</v>
      </c>
      <c r="Q4433">
        <f t="shared" si="698"/>
        <v>-0.92266962668542341</v>
      </c>
      <c r="R4433">
        <v>32.799999999999997</v>
      </c>
      <c r="S4433">
        <f t="shared" si="699"/>
        <v>0.51150312029475897</v>
      </c>
      <c r="T4433" s="8">
        <v>0</v>
      </c>
    </row>
    <row r="4434" spans="1:20" x14ac:dyDescent="0.35">
      <c r="A4434">
        <v>13</v>
      </c>
      <c r="B4434">
        <f t="shared" si="690"/>
        <v>-1.3368436203021676</v>
      </c>
      <c r="C4434">
        <v>0</v>
      </c>
      <c r="D4434">
        <v>0</v>
      </c>
      <c r="E4434" t="s">
        <v>23</v>
      </c>
      <c r="F4434">
        <f t="shared" si="691"/>
        <v>0</v>
      </c>
      <c r="G4434" t="s">
        <v>26</v>
      </c>
      <c r="H4434">
        <f t="shared" si="692"/>
        <v>0</v>
      </c>
      <c r="I4434">
        <f t="shared" si="693"/>
        <v>0</v>
      </c>
      <c r="J4434">
        <f t="shared" si="694"/>
        <v>0</v>
      </c>
      <c r="K4434" t="s">
        <v>19</v>
      </c>
      <c r="L4434">
        <f t="shared" si="695"/>
        <v>0</v>
      </c>
      <c r="M4434" t="s">
        <v>21</v>
      </c>
      <c r="N4434">
        <f t="shared" si="696"/>
        <v>0</v>
      </c>
      <c r="O4434">
        <f t="shared" si="697"/>
        <v>0</v>
      </c>
      <c r="P4434">
        <v>146.1</v>
      </c>
      <c r="Q4434">
        <f t="shared" si="698"/>
        <v>0.88235625835327591</v>
      </c>
      <c r="R4434">
        <v>22.8</v>
      </c>
      <c r="S4434">
        <f t="shared" si="699"/>
        <v>-0.78739910338275876</v>
      </c>
      <c r="T4434" s="8">
        <v>0</v>
      </c>
    </row>
    <row r="4435" spans="1:20" x14ac:dyDescent="0.35">
      <c r="A4435">
        <v>21</v>
      </c>
      <c r="B4435">
        <f t="shared" si="690"/>
        <v>-0.98302467147496153</v>
      </c>
      <c r="C4435">
        <v>0</v>
      </c>
      <c r="D4435">
        <v>0</v>
      </c>
      <c r="E4435" t="s">
        <v>23</v>
      </c>
      <c r="F4435">
        <f t="shared" si="691"/>
        <v>0</v>
      </c>
      <c r="G4435" t="s">
        <v>14</v>
      </c>
      <c r="H4435">
        <f t="shared" si="692"/>
        <v>1</v>
      </c>
      <c r="I4435">
        <f t="shared" si="693"/>
        <v>0</v>
      </c>
      <c r="J4435">
        <f t="shared" si="694"/>
        <v>0</v>
      </c>
      <c r="K4435" t="s">
        <v>15</v>
      </c>
      <c r="L4435">
        <f t="shared" si="695"/>
        <v>1</v>
      </c>
      <c r="M4435" t="s">
        <v>21</v>
      </c>
      <c r="N4435">
        <f t="shared" si="696"/>
        <v>0</v>
      </c>
      <c r="O4435">
        <f t="shared" si="697"/>
        <v>0</v>
      </c>
      <c r="P4435">
        <v>58.66</v>
      </c>
      <c r="Q4435">
        <f t="shared" si="698"/>
        <v>-1.0487762925800888</v>
      </c>
      <c r="R4435">
        <v>31.3</v>
      </c>
      <c r="S4435">
        <f t="shared" si="699"/>
        <v>0.31666778674313167</v>
      </c>
      <c r="T4435" s="8">
        <v>0</v>
      </c>
    </row>
    <row r="4436" spans="1:20" x14ac:dyDescent="0.35">
      <c r="A4436">
        <v>63</v>
      </c>
      <c r="B4436">
        <f t="shared" si="690"/>
        <v>0.87452480986786996</v>
      </c>
      <c r="C4436">
        <v>1</v>
      </c>
      <c r="D4436">
        <v>0</v>
      </c>
      <c r="E4436" t="s">
        <v>13</v>
      </c>
      <c r="F4436">
        <f t="shared" si="691"/>
        <v>1</v>
      </c>
      <c r="G4436" t="s">
        <v>25</v>
      </c>
      <c r="H4436">
        <f t="shared" si="692"/>
        <v>0</v>
      </c>
      <c r="I4436">
        <f t="shared" si="693"/>
        <v>0</v>
      </c>
      <c r="J4436">
        <f t="shared" si="694"/>
        <v>1</v>
      </c>
      <c r="K4436" t="s">
        <v>15</v>
      </c>
      <c r="L4436">
        <f t="shared" si="695"/>
        <v>1</v>
      </c>
      <c r="M4436" t="s">
        <v>21</v>
      </c>
      <c r="N4436">
        <f t="shared" si="696"/>
        <v>0</v>
      </c>
      <c r="O4436">
        <f t="shared" si="697"/>
        <v>0</v>
      </c>
      <c r="P4436">
        <v>192.5</v>
      </c>
      <c r="Q4436">
        <f t="shared" si="698"/>
        <v>1.9071109514377695</v>
      </c>
      <c r="R4436">
        <v>29</v>
      </c>
      <c r="S4436">
        <f t="shared" si="699"/>
        <v>1.7920275297302401E-2</v>
      </c>
      <c r="T4436" s="8">
        <v>0</v>
      </c>
    </row>
    <row r="4437" spans="1:20" x14ac:dyDescent="0.35">
      <c r="A4437">
        <v>7</v>
      </c>
      <c r="B4437">
        <f t="shared" si="690"/>
        <v>-1.6022078319225721</v>
      </c>
      <c r="C4437">
        <v>0</v>
      </c>
      <c r="D4437">
        <v>0</v>
      </c>
      <c r="E4437" t="s">
        <v>23</v>
      </c>
      <c r="F4437">
        <f t="shared" si="691"/>
        <v>0</v>
      </c>
      <c r="G4437" t="s">
        <v>26</v>
      </c>
      <c r="H4437">
        <f t="shared" si="692"/>
        <v>0</v>
      </c>
      <c r="I4437">
        <f t="shared" si="693"/>
        <v>0</v>
      </c>
      <c r="J4437">
        <f t="shared" si="694"/>
        <v>0</v>
      </c>
      <c r="K4437" t="s">
        <v>19</v>
      </c>
      <c r="L4437">
        <f t="shared" si="695"/>
        <v>0</v>
      </c>
      <c r="M4437" t="s">
        <v>21</v>
      </c>
      <c r="N4437">
        <f t="shared" si="696"/>
        <v>0</v>
      </c>
      <c r="O4437">
        <f t="shared" si="697"/>
        <v>0</v>
      </c>
      <c r="P4437">
        <v>103.5</v>
      </c>
      <c r="Q4437">
        <f t="shared" si="698"/>
        <v>-5.8474559004470246E-2</v>
      </c>
      <c r="R4437">
        <v>19</v>
      </c>
      <c r="S4437">
        <f t="shared" si="699"/>
        <v>-1.2809819483802158</v>
      </c>
      <c r="T4437" s="8">
        <v>0</v>
      </c>
    </row>
    <row r="4438" spans="1:20" x14ac:dyDescent="0.35">
      <c r="A4438">
        <v>78</v>
      </c>
      <c r="B4438">
        <f t="shared" si="690"/>
        <v>1.5379353389188812</v>
      </c>
      <c r="C4438">
        <v>0</v>
      </c>
      <c r="D4438">
        <v>0</v>
      </c>
      <c r="E4438" t="s">
        <v>13</v>
      </c>
      <c r="F4438">
        <f t="shared" si="691"/>
        <v>1</v>
      </c>
      <c r="G4438" t="s">
        <v>14</v>
      </c>
      <c r="H4438">
        <f t="shared" si="692"/>
        <v>1</v>
      </c>
      <c r="I4438">
        <f t="shared" si="693"/>
        <v>0</v>
      </c>
      <c r="J4438">
        <f t="shared" si="694"/>
        <v>0</v>
      </c>
      <c r="K4438" t="s">
        <v>15</v>
      </c>
      <c r="L4438">
        <f t="shared" si="695"/>
        <v>1</v>
      </c>
      <c r="M4438" t="s">
        <v>21</v>
      </c>
      <c r="N4438">
        <f t="shared" si="696"/>
        <v>0</v>
      </c>
      <c r="O4438">
        <f t="shared" si="697"/>
        <v>0</v>
      </c>
      <c r="P4438">
        <v>89.42</v>
      </c>
      <c r="Q4438">
        <f t="shared" si="698"/>
        <v>-0.36943460380252341</v>
      </c>
      <c r="R4438">
        <v>24.1</v>
      </c>
      <c r="S4438">
        <f t="shared" si="699"/>
        <v>-0.61854181430468136</v>
      </c>
      <c r="T4438" s="8">
        <v>0</v>
      </c>
    </row>
    <row r="4439" spans="1:20" x14ac:dyDescent="0.35">
      <c r="A4439">
        <v>66</v>
      </c>
      <c r="B4439">
        <f t="shared" si="690"/>
        <v>1.0072069156780723</v>
      </c>
      <c r="C4439">
        <v>0</v>
      </c>
      <c r="D4439">
        <v>0</v>
      </c>
      <c r="E4439" t="s">
        <v>13</v>
      </c>
      <c r="F4439">
        <f t="shared" si="691"/>
        <v>1</v>
      </c>
      <c r="G4439" t="s">
        <v>18</v>
      </c>
      <c r="H4439">
        <f t="shared" si="692"/>
        <v>0</v>
      </c>
      <c r="I4439">
        <f t="shared" si="693"/>
        <v>1</v>
      </c>
      <c r="J4439">
        <f t="shared" si="694"/>
        <v>0</v>
      </c>
      <c r="K4439" t="s">
        <v>19</v>
      </c>
      <c r="L4439">
        <f t="shared" si="695"/>
        <v>0</v>
      </c>
      <c r="M4439" t="s">
        <v>21</v>
      </c>
      <c r="N4439">
        <f t="shared" si="696"/>
        <v>0</v>
      </c>
      <c r="O4439">
        <f t="shared" si="697"/>
        <v>0</v>
      </c>
      <c r="P4439">
        <v>212.92</v>
      </c>
      <c r="Q4439">
        <f t="shared" si="698"/>
        <v>2.3580913573167641</v>
      </c>
      <c r="R4439">
        <v>21.4</v>
      </c>
      <c r="S4439">
        <f t="shared" si="699"/>
        <v>-0.96924541469761161</v>
      </c>
      <c r="T4439" s="8">
        <v>0</v>
      </c>
    </row>
    <row r="4440" spans="1:20" x14ac:dyDescent="0.35">
      <c r="A4440">
        <v>41</v>
      </c>
      <c r="B4440">
        <f t="shared" si="690"/>
        <v>-9.8477299406946536E-2</v>
      </c>
      <c r="C4440">
        <v>0</v>
      </c>
      <c r="D4440">
        <v>0</v>
      </c>
      <c r="E4440" t="s">
        <v>23</v>
      </c>
      <c r="F4440">
        <f t="shared" si="691"/>
        <v>0</v>
      </c>
      <c r="G4440" t="s">
        <v>18</v>
      </c>
      <c r="H4440">
        <f t="shared" si="692"/>
        <v>0</v>
      </c>
      <c r="I4440">
        <f t="shared" si="693"/>
        <v>1</v>
      </c>
      <c r="J4440">
        <f t="shared" si="694"/>
        <v>0</v>
      </c>
      <c r="K4440" t="s">
        <v>19</v>
      </c>
      <c r="L4440">
        <f t="shared" si="695"/>
        <v>0</v>
      </c>
      <c r="M4440" t="s">
        <v>21</v>
      </c>
      <c r="N4440">
        <f t="shared" si="696"/>
        <v>0</v>
      </c>
      <c r="O4440">
        <f t="shared" si="697"/>
        <v>0</v>
      </c>
      <c r="P4440">
        <v>60.73</v>
      </c>
      <c r="Q4440">
        <f t="shared" si="698"/>
        <v>-1.0030598655394658</v>
      </c>
      <c r="R4440">
        <v>28</v>
      </c>
      <c r="S4440">
        <f t="shared" si="699"/>
        <v>-0.11196994707044942</v>
      </c>
      <c r="T4440" s="8">
        <v>0</v>
      </c>
    </row>
    <row r="4441" spans="1:20" x14ac:dyDescent="0.35">
      <c r="A4441">
        <v>11</v>
      </c>
      <c r="B4441">
        <f t="shared" si="690"/>
        <v>-1.425298357508969</v>
      </c>
      <c r="C4441">
        <v>0</v>
      </c>
      <c r="D4441">
        <v>0</v>
      </c>
      <c r="E4441" t="s">
        <v>23</v>
      </c>
      <c r="F4441">
        <f t="shared" si="691"/>
        <v>0</v>
      </c>
      <c r="G4441" t="s">
        <v>26</v>
      </c>
      <c r="H4441">
        <f t="shared" si="692"/>
        <v>0</v>
      </c>
      <c r="I4441">
        <f t="shared" si="693"/>
        <v>0</v>
      </c>
      <c r="J4441">
        <f t="shared" si="694"/>
        <v>0</v>
      </c>
      <c r="K4441" t="s">
        <v>15</v>
      </c>
      <c r="L4441">
        <f t="shared" si="695"/>
        <v>1</v>
      </c>
      <c r="M4441" t="s">
        <v>21</v>
      </c>
      <c r="N4441">
        <f t="shared" si="696"/>
        <v>0</v>
      </c>
      <c r="O4441">
        <f t="shared" si="697"/>
        <v>0</v>
      </c>
      <c r="P4441">
        <v>73.180000000000007</v>
      </c>
      <c r="Q4441">
        <f t="shared" si="698"/>
        <v>-0.72809874638209604</v>
      </c>
      <c r="R4441">
        <v>27.6</v>
      </c>
      <c r="S4441">
        <f t="shared" si="699"/>
        <v>-0.16392603601754996</v>
      </c>
      <c r="T4441" s="8">
        <v>0</v>
      </c>
    </row>
    <row r="4442" spans="1:20" x14ac:dyDescent="0.35">
      <c r="A4442">
        <v>55</v>
      </c>
      <c r="B4442">
        <f t="shared" si="690"/>
        <v>0.52070586104066396</v>
      </c>
      <c r="C4442">
        <v>0</v>
      </c>
      <c r="D4442">
        <v>0</v>
      </c>
      <c r="E4442" t="s">
        <v>13</v>
      </c>
      <c r="F4442">
        <f t="shared" si="691"/>
        <v>1</v>
      </c>
      <c r="G4442" t="s">
        <v>14</v>
      </c>
      <c r="H4442">
        <f t="shared" si="692"/>
        <v>1</v>
      </c>
      <c r="I4442">
        <f t="shared" si="693"/>
        <v>0</v>
      </c>
      <c r="J4442">
        <f t="shared" si="694"/>
        <v>0</v>
      </c>
      <c r="K4442" t="s">
        <v>15</v>
      </c>
      <c r="L4442">
        <f t="shared" si="695"/>
        <v>1</v>
      </c>
      <c r="M4442" t="s">
        <v>22</v>
      </c>
      <c r="N4442">
        <f t="shared" si="696"/>
        <v>0</v>
      </c>
      <c r="O4442">
        <f t="shared" si="697"/>
        <v>1</v>
      </c>
      <c r="P4442">
        <v>82.26</v>
      </c>
      <c r="Q4442">
        <f t="shared" si="698"/>
        <v>-0.52756485385607887</v>
      </c>
      <c r="R4442">
        <v>28.7</v>
      </c>
      <c r="S4442">
        <f t="shared" si="699"/>
        <v>-2.1046791413023236E-2</v>
      </c>
      <c r="T4442" s="8">
        <v>0</v>
      </c>
    </row>
    <row r="4443" spans="1:20" x14ac:dyDescent="0.35">
      <c r="A4443">
        <v>42</v>
      </c>
      <c r="B4443">
        <f t="shared" si="690"/>
        <v>-5.424993080354578E-2</v>
      </c>
      <c r="C4443">
        <v>0</v>
      </c>
      <c r="D4443">
        <v>0</v>
      </c>
      <c r="E4443" t="s">
        <v>13</v>
      </c>
      <c r="F4443">
        <f t="shared" si="691"/>
        <v>1</v>
      </c>
      <c r="G4443" t="s">
        <v>14</v>
      </c>
      <c r="H4443">
        <f t="shared" si="692"/>
        <v>1</v>
      </c>
      <c r="I4443">
        <f t="shared" si="693"/>
        <v>0</v>
      </c>
      <c r="J4443">
        <f t="shared" si="694"/>
        <v>0</v>
      </c>
      <c r="K4443" t="s">
        <v>15</v>
      </c>
      <c r="L4443">
        <f t="shared" si="695"/>
        <v>1</v>
      </c>
      <c r="M4443" t="s">
        <v>16</v>
      </c>
      <c r="N4443">
        <f t="shared" si="696"/>
        <v>1</v>
      </c>
      <c r="O4443">
        <f t="shared" si="697"/>
        <v>0</v>
      </c>
      <c r="P4443">
        <v>87.4</v>
      </c>
      <c r="Q4443">
        <f t="shared" si="698"/>
        <v>-0.41404676932042583</v>
      </c>
      <c r="R4443">
        <v>24.5</v>
      </c>
      <c r="S4443">
        <f t="shared" si="699"/>
        <v>-0.56658572535758078</v>
      </c>
      <c r="T4443" s="8">
        <v>0</v>
      </c>
    </row>
    <row r="4444" spans="1:20" x14ac:dyDescent="0.35">
      <c r="A4444">
        <v>51</v>
      </c>
      <c r="B4444">
        <f t="shared" si="690"/>
        <v>0.34379638662706097</v>
      </c>
      <c r="C4444">
        <v>0</v>
      </c>
      <c r="D4444">
        <v>0</v>
      </c>
      <c r="E4444" t="s">
        <v>13</v>
      </c>
      <c r="F4444">
        <f t="shared" si="691"/>
        <v>1</v>
      </c>
      <c r="G4444" t="s">
        <v>14</v>
      </c>
      <c r="H4444">
        <f t="shared" si="692"/>
        <v>1</v>
      </c>
      <c r="I4444">
        <f t="shared" si="693"/>
        <v>0</v>
      </c>
      <c r="J4444">
        <f t="shared" si="694"/>
        <v>0</v>
      </c>
      <c r="K4444" t="s">
        <v>19</v>
      </c>
      <c r="L4444">
        <f t="shared" si="695"/>
        <v>0</v>
      </c>
      <c r="M4444" t="s">
        <v>16</v>
      </c>
      <c r="N4444">
        <f t="shared" si="696"/>
        <v>1</v>
      </c>
      <c r="O4444">
        <f t="shared" si="697"/>
        <v>0</v>
      </c>
      <c r="P4444">
        <v>86.95</v>
      </c>
      <c r="Q4444">
        <f t="shared" si="698"/>
        <v>-0.42398512302490915</v>
      </c>
      <c r="R4444">
        <v>25</v>
      </c>
      <c r="S4444">
        <f t="shared" si="699"/>
        <v>-0.50164061417370487</v>
      </c>
      <c r="T4444" s="8">
        <v>0</v>
      </c>
    </row>
    <row r="4445" spans="1:20" x14ac:dyDescent="0.35">
      <c r="A4445">
        <v>79</v>
      </c>
      <c r="B4445">
        <f t="shared" si="690"/>
        <v>1.5821627075222819</v>
      </c>
      <c r="C4445">
        <v>1</v>
      </c>
      <c r="D4445">
        <v>0</v>
      </c>
      <c r="E4445" t="s">
        <v>13</v>
      </c>
      <c r="F4445">
        <f t="shared" si="691"/>
        <v>1</v>
      </c>
      <c r="G4445" t="s">
        <v>18</v>
      </c>
      <c r="H4445">
        <f t="shared" si="692"/>
        <v>0</v>
      </c>
      <c r="I4445">
        <f t="shared" si="693"/>
        <v>1</v>
      </c>
      <c r="J4445">
        <f t="shared" si="694"/>
        <v>0</v>
      </c>
      <c r="K4445" t="s">
        <v>19</v>
      </c>
      <c r="L4445">
        <f t="shared" si="695"/>
        <v>0</v>
      </c>
      <c r="M4445" t="s">
        <v>21</v>
      </c>
      <c r="N4445">
        <f t="shared" si="696"/>
        <v>0</v>
      </c>
      <c r="O4445">
        <f t="shared" si="697"/>
        <v>0</v>
      </c>
      <c r="P4445">
        <v>74</v>
      </c>
      <c r="Q4445">
        <f t="shared" si="698"/>
        <v>-0.70998885740948237</v>
      </c>
      <c r="R4445">
        <v>29.6</v>
      </c>
      <c r="S4445">
        <f t="shared" si="699"/>
        <v>9.5854408717953685E-2</v>
      </c>
      <c r="T4445" s="8">
        <v>0</v>
      </c>
    </row>
    <row r="4446" spans="1:20" x14ac:dyDescent="0.35">
      <c r="A4446">
        <v>28</v>
      </c>
      <c r="B4446">
        <f t="shared" si="690"/>
        <v>-0.67343309125115636</v>
      </c>
      <c r="C4446">
        <v>0</v>
      </c>
      <c r="D4446">
        <v>0</v>
      </c>
      <c r="E4446" t="s">
        <v>13</v>
      </c>
      <c r="F4446">
        <f t="shared" si="691"/>
        <v>1</v>
      </c>
      <c r="G4446" t="s">
        <v>18</v>
      </c>
      <c r="H4446">
        <f t="shared" si="692"/>
        <v>0</v>
      </c>
      <c r="I4446">
        <f t="shared" si="693"/>
        <v>1</v>
      </c>
      <c r="J4446">
        <f t="shared" si="694"/>
        <v>0</v>
      </c>
      <c r="K4446" t="s">
        <v>15</v>
      </c>
      <c r="L4446">
        <f t="shared" si="695"/>
        <v>1</v>
      </c>
      <c r="M4446" t="s">
        <v>21</v>
      </c>
      <c r="N4446">
        <f t="shared" si="696"/>
        <v>0</v>
      </c>
      <c r="O4446">
        <f t="shared" si="697"/>
        <v>0</v>
      </c>
      <c r="P4446">
        <v>73.98</v>
      </c>
      <c r="Q4446">
        <f t="shared" si="698"/>
        <v>-0.71043056201857036</v>
      </c>
      <c r="R4446">
        <v>29.9</v>
      </c>
      <c r="S4446">
        <f t="shared" si="699"/>
        <v>0.13482147542827885</v>
      </c>
      <c r="T4446" s="8">
        <v>0</v>
      </c>
    </row>
    <row r="4447" spans="1:20" x14ac:dyDescent="0.35">
      <c r="A4447">
        <v>73</v>
      </c>
      <c r="B4447">
        <f t="shared" si="690"/>
        <v>1.3167984959018775</v>
      </c>
      <c r="C4447">
        <v>1</v>
      </c>
      <c r="D4447">
        <v>0</v>
      </c>
      <c r="E4447" t="s">
        <v>13</v>
      </c>
      <c r="F4447">
        <f t="shared" si="691"/>
        <v>1</v>
      </c>
      <c r="G4447" t="s">
        <v>18</v>
      </c>
      <c r="H4447">
        <f t="shared" si="692"/>
        <v>0</v>
      </c>
      <c r="I4447">
        <f t="shared" si="693"/>
        <v>1</v>
      </c>
      <c r="J4447">
        <f t="shared" si="694"/>
        <v>0</v>
      </c>
      <c r="K4447" t="s">
        <v>19</v>
      </c>
      <c r="L4447">
        <f t="shared" si="695"/>
        <v>0</v>
      </c>
      <c r="M4447" t="s">
        <v>21</v>
      </c>
      <c r="N4447">
        <f t="shared" si="696"/>
        <v>0</v>
      </c>
      <c r="O4447">
        <f t="shared" si="697"/>
        <v>0</v>
      </c>
      <c r="P4447">
        <v>124.78</v>
      </c>
      <c r="Q4447">
        <f t="shared" si="698"/>
        <v>0.41149914506531476</v>
      </c>
      <c r="R4447">
        <v>35.6</v>
      </c>
      <c r="S4447">
        <f t="shared" si="699"/>
        <v>0.87519574292446456</v>
      </c>
      <c r="T4447" s="8">
        <v>0</v>
      </c>
    </row>
    <row r="4448" spans="1:20" x14ac:dyDescent="0.35">
      <c r="A4448">
        <v>42</v>
      </c>
      <c r="B4448">
        <f t="shared" si="690"/>
        <v>-5.424993080354578E-2</v>
      </c>
      <c r="C4448">
        <v>0</v>
      </c>
      <c r="D4448">
        <v>0</v>
      </c>
      <c r="E4448" t="s">
        <v>13</v>
      </c>
      <c r="F4448">
        <f t="shared" si="691"/>
        <v>1</v>
      </c>
      <c r="G4448" t="s">
        <v>14</v>
      </c>
      <c r="H4448">
        <f t="shared" si="692"/>
        <v>1</v>
      </c>
      <c r="I4448">
        <f t="shared" si="693"/>
        <v>0</v>
      </c>
      <c r="J4448">
        <f t="shared" si="694"/>
        <v>0</v>
      </c>
      <c r="K4448" t="s">
        <v>15</v>
      </c>
      <c r="L4448">
        <f t="shared" si="695"/>
        <v>1</v>
      </c>
      <c r="M4448" t="s">
        <v>21</v>
      </c>
      <c r="N4448">
        <f t="shared" si="696"/>
        <v>0</v>
      </c>
      <c r="O4448">
        <f t="shared" si="697"/>
        <v>0</v>
      </c>
      <c r="P4448">
        <v>191.94</v>
      </c>
      <c r="Q4448">
        <f t="shared" si="698"/>
        <v>1.8947432223833014</v>
      </c>
      <c r="R4448">
        <v>27.9</v>
      </c>
      <c r="S4448">
        <f t="shared" si="699"/>
        <v>-0.12495896930722479</v>
      </c>
      <c r="T4448" s="8">
        <v>0</v>
      </c>
    </row>
    <row r="4449" spans="1:20" x14ac:dyDescent="0.35">
      <c r="A4449">
        <v>37</v>
      </c>
      <c r="B4449">
        <f t="shared" si="690"/>
        <v>-0.27538677382054955</v>
      </c>
      <c r="C4449">
        <v>0</v>
      </c>
      <c r="D4449">
        <v>0</v>
      </c>
      <c r="E4449" t="s">
        <v>13</v>
      </c>
      <c r="F4449">
        <f t="shared" si="691"/>
        <v>1</v>
      </c>
      <c r="G4449" t="s">
        <v>14</v>
      </c>
      <c r="H4449">
        <f t="shared" si="692"/>
        <v>1</v>
      </c>
      <c r="I4449">
        <f t="shared" si="693"/>
        <v>0</v>
      </c>
      <c r="J4449">
        <f t="shared" si="694"/>
        <v>0</v>
      </c>
      <c r="K4449" t="s">
        <v>15</v>
      </c>
      <c r="L4449">
        <f t="shared" si="695"/>
        <v>1</v>
      </c>
      <c r="M4449" t="s">
        <v>21</v>
      </c>
      <c r="N4449">
        <f t="shared" si="696"/>
        <v>0</v>
      </c>
      <c r="O4449">
        <f t="shared" si="697"/>
        <v>0</v>
      </c>
      <c r="P4449">
        <v>247.87</v>
      </c>
      <c r="Q4449">
        <f t="shared" si="698"/>
        <v>3.1299701616982962</v>
      </c>
      <c r="R4449">
        <v>42.6</v>
      </c>
      <c r="S4449">
        <f t="shared" si="699"/>
        <v>1.7844272994987274</v>
      </c>
      <c r="T4449" s="8">
        <v>0</v>
      </c>
    </row>
    <row r="4450" spans="1:20" x14ac:dyDescent="0.35">
      <c r="A4450">
        <v>78</v>
      </c>
      <c r="B4450">
        <f t="shared" si="690"/>
        <v>1.5379353389188812</v>
      </c>
      <c r="C4450">
        <v>0</v>
      </c>
      <c r="D4450">
        <v>0</v>
      </c>
      <c r="E4450" t="s">
        <v>13</v>
      </c>
      <c r="F4450">
        <f t="shared" si="691"/>
        <v>1</v>
      </c>
      <c r="G4450" t="s">
        <v>14</v>
      </c>
      <c r="H4450">
        <f t="shared" si="692"/>
        <v>1</v>
      </c>
      <c r="I4450">
        <f t="shared" si="693"/>
        <v>0</v>
      </c>
      <c r="J4450">
        <f t="shared" si="694"/>
        <v>0</v>
      </c>
      <c r="K4450" t="s">
        <v>19</v>
      </c>
      <c r="L4450">
        <f t="shared" si="695"/>
        <v>0</v>
      </c>
      <c r="M4450" t="s">
        <v>16</v>
      </c>
      <c r="N4450">
        <f t="shared" si="696"/>
        <v>1</v>
      </c>
      <c r="O4450">
        <f t="shared" si="697"/>
        <v>0</v>
      </c>
      <c r="P4450">
        <v>83.2</v>
      </c>
      <c r="Q4450">
        <f t="shared" si="698"/>
        <v>-0.50680473722893615</v>
      </c>
      <c r="R4450">
        <v>21.2</v>
      </c>
      <c r="S4450">
        <f t="shared" si="699"/>
        <v>-0.99522345917116184</v>
      </c>
      <c r="T4450" s="8">
        <v>0</v>
      </c>
    </row>
    <row r="4451" spans="1:20" x14ac:dyDescent="0.35">
      <c r="A4451">
        <v>74</v>
      </c>
      <c r="B4451">
        <f t="shared" si="690"/>
        <v>1.3610258645052782</v>
      </c>
      <c r="C4451">
        <v>0</v>
      </c>
      <c r="D4451">
        <v>0</v>
      </c>
      <c r="E4451" t="s">
        <v>13</v>
      </c>
      <c r="F4451">
        <f t="shared" si="691"/>
        <v>1</v>
      </c>
      <c r="G4451" t="s">
        <v>18</v>
      </c>
      <c r="H4451">
        <f t="shared" si="692"/>
        <v>0</v>
      </c>
      <c r="I4451">
        <f t="shared" si="693"/>
        <v>1</v>
      </c>
      <c r="J4451">
        <f t="shared" si="694"/>
        <v>0</v>
      </c>
      <c r="K4451" t="s">
        <v>15</v>
      </c>
      <c r="L4451">
        <f t="shared" si="695"/>
        <v>1</v>
      </c>
      <c r="M4451" t="s">
        <v>16</v>
      </c>
      <c r="N4451">
        <f t="shared" si="696"/>
        <v>1</v>
      </c>
      <c r="O4451">
        <f t="shared" si="697"/>
        <v>0</v>
      </c>
      <c r="P4451">
        <v>88.62</v>
      </c>
      <c r="Q4451">
        <f t="shared" si="698"/>
        <v>-0.38710278816604909</v>
      </c>
      <c r="R4451">
        <v>28.5</v>
      </c>
      <c r="S4451">
        <f t="shared" si="699"/>
        <v>-4.702483588657351E-2</v>
      </c>
      <c r="T4451" s="8">
        <v>0</v>
      </c>
    </row>
    <row r="4452" spans="1:20" x14ac:dyDescent="0.35">
      <c r="A4452">
        <v>59</v>
      </c>
      <c r="B4452">
        <f t="shared" si="690"/>
        <v>0.69761533545426702</v>
      </c>
      <c r="C4452">
        <v>0</v>
      </c>
      <c r="D4452">
        <v>0</v>
      </c>
      <c r="E4452" t="s">
        <v>13</v>
      </c>
      <c r="F4452">
        <f t="shared" si="691"/>
        <v>1</v>
      </c>
      <c r="G4452" t="s">
        <v>14</v>
      </c>
      <c r="H4452">
        <f t="shared" si="692"/>
        <v>1</v>
      </c>
      <c r="I4452">
        <f t="shared" si="693"/>
        <v>0</v>
      </c>
      <c r="J4452">
        <f t="shared" si="694"/>
        <v>0</v>
      </c>
      <c r="K4452" t="s">
        <v>15</v>
      </c>
      <c r="L4452">
        <f t="shared" si="695"/>
        <v>1</v>
      </c>
      <c r="M4452" t="s">
        <v>16</v>
      </c>
      <c r="N4452">
        <f t="shared" si="696"/>
        <v>1</v>
      </c>
      <c r="O4452">
        <f t="shared" si="697"/>
        <v>0</v>
      </c>
      <c r="P4452">
        <v>81.510000000000005</v>
      </c>
      <c r="Q4452">
        <f t="shared" si="698"/>
        <v>-0.5441287766968842</v>
      </c>
      <c r="R4452">
        <v>25.6</v>
      </c>
      <c r="S4452">
        <f t="shared" si="699"/>
        <v>-0.42370648075305362</v>
      </c>
      <c r="T4452" s="8">
        <v>0</v>
      </c>
    </row>
    <row r="4453" spans="1:20" x14ac:dyDescent="0.35">
      <c r="A4453">
        <v>78</v>
      </c>
      <c r="B4453">
        <f t="shared" si="690"/>
        <v>1.5379353389188812</v>
      </c>
      <c r="C4453">
        <v>0</v>
      </c>
      <c r="D4453">
        <v>0</v>
      </c>
      <c r="E4453" t="s">
        <v>13</v>
      </c>
      <c r="F4453">
        <f t="shared" si="691"/>
        <v>1</v>
      </c>
      <c r="G4453" t="s">
        <v>25</v>
      </c>
      <c r="H4453">
        <f t="shared" si="692"/>
        <v>0</v>
      </c>
      <c r="I4453">
        <f t="shared" si="693"/>
        <v>0</v>
      </c>
      <c r="J4453">
        <f t="shared" si="694"/>
        <v>1</v>
      </c>
      <c r="K4453" t="s">
        <v>15</v>
      </c>
      <c r="L4453">
        <f t="shared" si="695"/>
        <v>1</v>
      </c>
      <c r="M4453" t="s">
        <v>22</v>
      </c>
      <c r="N4453">
        <f t="shared" si="696"/>
        <v>0</v>
      </c>
      <c r="O4453">
        <f t="shared" si="697"/>
        <v>1</v>
      </c>
      <c r="P4453">
        <v>101.76</v>
      </c>
      <c r="Q4453">
        <f t="shared" si="698"/>
        <v>-9.6902859995138646E-2</v>
      </c>
      <c r="R4453">
        <v>28.1</v>
      </c>
      <c r="S4453">
        <f t="shared" si="699"/>
        <v>-9.8980924833674058E-2</v>
      </c>
      <c r="T4453" s="8">
        <v>0</v>
      </c>
    </row>
    <row r="4454" spans="1:20" x14ac:dyDescent="0.35">
      <c r="A4454">
        <v>82</v>
      </c>
      <c r="B4454">
        <f t="shared" si="690"/>
        <v>1.7148448133324843</v>
      </c>
      <c r="C4454">
        <v>1</v>
      </c>
      <c r="D4454">
        <v>0</v>
      </c>
      <c r="E4454" t="s">
        <v>13</v>
      </c>
      <c r="F4454">
        <f t="shared" si="691"/>
        <v>1</v>
      </c>
      <c r="G4454" t="s">
        <v>14</v>
      </c>
      <c r="H4454">
        <f t="shared" si="692"/>
        <v>1</v>
      </c>
      <c r="I4454">
        <f t="shared" si="693"/>
        <v>0</v>
      </c>
      <c r="J4454">
        <f t="shared" si="694"/>
        <v>0</v>
      </c>
      <c r="K4454" t="s">
        <v>15</v>
      </c>
      <c r="L4454">
        <f t="shared" si="695"/>
        <v>1</v>
      </c>
      <c r="M4454" t="s">
        <v>16</v>
      </c>
      <c r="N4454">
        <f t="shared" si="696"/>
        <v>1</v>
      </c>
      <c r="O4454">
        <f t="shared" si="697"/>
        <v>0</v>
      </c>
      <c r="P4454">
        <v>115.71</v>
      </c>
      <c r="Q4454">
        <f t="shared" si="698"/>
        <v>0.2111861048438414</v>
      </c>
      <c r="R4454">
        <v>31.1</v>
      </c>
      <c r="S4454">
        <f t="shared" si="699"/>
        <v>0.29068974226958139</v>
      </c>
      <c r="T4454" s="8">
        <v>0</v>
      </c>
    </row>
    <row r="4455" spans="1:20" x14ac:dyDescent="0.35">
      <c r="A4455">
        <v>71</v>
      </c>
      <c r="B4455">
        <f t="shared" si="690"/>
        <v>1.2283437586950761</v>
      </c>
      <c r="C4455">
        <v>1</v>
      </c>
      <c r="D4455">
        <v>0</v>
      </c>
      <c r="E4455" t="s">
        <v>13</v>
      </c>
      <c r="F4455">
        <f t="shared" si="691"/>
        <v>1</v>
      </c>
      <c r="G4455" t="s">
        <v>14</v>
      </c>
      <c r="H4455">
        <f t="shared" si="692"/>
        <v>1</v>
      </c>
      <c r="I4455">
        <f t="shared" si="693"/>
        <v>0</v>
      </c>
      <c r="J4455">
        <f t="shared" si="694"/>
        <v>0</v>
      </c>
      <c r="K4455" t="s">
        <v>19</v>
      </c>
      <c r="L4455">
        <f t="shared" si="695"/>
        <v>0</v>
      </c>
      <c r="M4455" t="s">
        <v>21</v>
      </c>
      <c r="N4455">
        <f t="shared" si="696"/>
        <v>0</v>
      </c>
      <c r="O4455">
        <f t="shared" si="697"/>
        <v>0</v>
      </c>
      <c r="P4455">
        <v>229.73</v>
      </c>
      <c r="Q4455">
        <f t="shared" si="698"/>
        <v>2.7293440812553489</v>
      </c>
      <c r="R4455">
        <v>30.4</v>
      </c>
      <c r="S4455">
        <f t="shared" si="699"/>
        <v>0.19976658661215477</v>
      </c>
      <c r="T4455" s="8">
        <v>0</v>
      </c>
    </row>
    <row r="4456" spans="1:20" x14ac:dyDescent="0.35">
      <c r="A4456">
        <v>19</v>
      </c>
      <c r="B4456">
        <f t="shared" si="690"/>
        <v>-1.0714794086817632</v>
      </c>
      <c r="C4456">
        <v>0</v>
      </c>
      <c r="D4456">
        <v>0</v>
      </c>
      <c r="E4456" t="s">
        <v>23</v>
      </c>
      <c r="F4456">
        <f t="shared" si="691"/>
        <v>0</v>
      </c>
      <c r="G4456" t="s">
        <v>14</v>
      </c>
      <c r="H4456">
        <f t="shared" si="692"/>
        <v>1</v>
      </c>
      <c r="I4456">
        <f t="shared" si="693"/>
        <v>0</v>
      </c>
      <c r="J4456">
        <f t="shared" si="694"/>
        <v>0</v>
      </c>
      <c r="K4456" t="s">
        <v>19</v>
      </c>
      <c r="L4456">
        <f t="shared" si="695"/>
        <v>0</v>
      </c>
      <c r="M4456" t="s">
        <v>21</v>
      </c>
      <c r="N4456">
        <f t="shared" si="696"/>
        <v>0</v>
      </c>
      <c r="O4456">
        <f t="shared" si="697"/>
        <v>0</v>
      </c>
      <c r="P4456">
        <v>57.4</v>
      </c>
      <c r="Q4456">
        <f t="shared" si="698"/>
        <v>-1.0766036829526417</v>
      </c>
      <c r="R4456">
        <v>22.9</v>
      </c>
      <c r="S4456">
        <f t="shared" si="699"/>
        <v>-0.77441008114598386</v>
      </c>
      <c r="T4456" s="8">
        <v>0</v>
      </c>
    </row>
    <row r="4457" spans="1:20" x14ac:dyDescent="0.35">
      <c r="A4457">
        <v>18</v>
      </c>
      <c r="B4457">
        <f t="shared" si="690"/>
        <v>-1.1157067772851639</v>
      </c>
      <c r="C4457">
        <v>0</v>
      </c>
      <c r="D4457">
        <v>0</v>
      </c>
      <c r="E4457" t="s">
        <v>23</v>
      </c>
      <c r="F4457">
        <f t="shared" si="691"/>
        <v>0</v>
      </c>
      <c r="G4457" t="s">
        <v>14</v>
      </c>
      <c r="H4457">
        <f t="shared" si="692"/>
        <v>1</v>
      </c>
      <c r="I4457">
        <f t="shared" si="693"/>
        <v>0</v>
      </c>
      <c r="J4457">
        <f t="shared" si="694"/>
        <v>0</v>
      </c>
      <c r="K4457" t="s">
        <v>19</v>
      </c>
      <c r="L4457">
        <f t="shared" si="695"/>
        <v>0</v>
      </c>
      <c r="M4457" t="s">
        <v>21</v>
      </c>
      <c r="N4457">
        <f t="shared" si="696"/>
        <v>0</v>
      </c>
      <c r="O4457">
        <f t="shared" si="697"/>
        <v>0</v>
      </c>
      <c r="P4457">
        <v>100.47</v>
      </c>
      <c r="Q4457">
        <f t="shared" si="698"/>
        <v>-0.12539280728132404</v>
      </c>
      <c r="R4457">
        <v>31.9</v>
      </c>
      <c r="S4457">
        <f t="shared" si="699"/>
        <v>0.39460192016378248</v>
      </c>
      <c r="T4457" s="8">
        <v>0</v>
      </c>
    </row>
    <row r="4458" spans="1:20" x14ac:dyDescent="0.35">
      <c r="A4458">
        <v>53</v>
      </c>
      <c r="B4458">
        <f t="shared" si="690"/>
        <v>0.43225112383386249</v>
      </c>
      <c r="C4458">
        <v>0</v>
      </c>
      <c r="D4458">
        <v>0</v>
      </c>
      <c r="E4458" t="s">
        <v>13</v>
      </c>
      <c r="F4458">
        <f t="shared" si="691"/>
        <v>1</v>
      </c>
      <c r="G4458" t="s">
        <v>25</v>
      </c>
      <c r="H4458">
        <f t="shared" si="692"/>
        <v>0</v>
      </c>
      <c r="I4458">
        <f t="shared" si="693"/>
        <v>0</v>
      </c>
      <c r="J4458">
        <f t="shared" si="694"/>
        <v>1</v>
      </c>
      <c r="K4458" t="s">
        <v>19</v>
      </c>
      <c r="L4458">
        <f t="shared" si="695"/>
        <v>0</v>
      </c>
      <c r="M4458" t="s">
        <v>21</v>
      </c>
      <c r="N4458">
        <f t="shared" si="696"/>
        <v>0</v>
      </c>
      <c r="O4458">
        <f t="shared" si="697"/>
        <v>0</v>
      </c>
      <c r="P4458">
        <v>81.36</v>
      </c>
      <c r="Q4458">
        <f t="shared" si="698"/>
        <v>-0.5474415612650454</v>
      </c>
      <c r="R4458">
        <v>48.8</v>
      </c>
      <c r="S4458">
        <f t="shared" si="699"/>
        <v>2.5897466781787881</v>
      </c>
      <c r="T4458" s="8">
        <v>0</v>
      </c>
    </row>
    <row r="4459" spans="1:20" x14ac:dyDescent="0.35">
      <c r="A4459">
        <v>62</v>
      </c>
      <c r="B4459">
        <f t="shared" si="690"/>
        <v>0.83029744126446925</v>
      </c>
      <c r="C4459">
        <v>1</v>
      </c>
      <c r="D4459">
        <v>0</v>
      </c>
      <c r="E4459" t="s">
        <v>13</v>
      </c>
      <c r="F4459">
        <f t="shared" si="691"/>
        <v>1</v>
      </c>
      <c r="G4459" t="s">
        <v>18</v>
      </c>
      <c r="H4459">
        <f t="shared" si="692"/>
        <v>0</v>
      </c>
      <c r="I4459">
        <f t="shared" si="693"/>
        <v>1</v>
      </c>
      <c r="J4459">
        <f t="shared" si="694"/>
        <v>0</v>
      </c>
      <c r="K4459" t="s">
        <v>19</v>
      </c>
      <c r="L4459">
        <f t="shared" si="695"/>
        <v>0</v>
      </c>
      <c r="M4459" t="s">
        <v>16</v>
      </c>
      <c r="N4459">
        <f t="shared" si="696"/>
        <v>1</v>
      </c>
      <c r="O4459">
        <f t="shared" si="697"/>
        <v>0</v>
      </c>
      <c r="P4459">
        <v>261.67</v>
      </c>
      <c r="Q4459">
        <f t="shared" si="698"/>
        <v>3.4347463419691153</v>
      </c>
      <c r="R4459">
        <v>43</v>
      </c>
      <c r="S4459">
        <f t="shared" si="699"/>
        <v>1.8363833884458278</v>
      </c>
      <c r="T4459" s="8">
        <v>0</v>
      </c>
    </row>
    <row r="4460" spans="1:20" x14ac:dyDescent="0.35">
      <c r="A4460">
        <v>3</v>
      </c>
      <c r="B4460">
        <f t="shared" si="690"/>
        <v>-1.7791173063361752</v>
      </c>
      <c r="C4460">
        <v>0</v>
      </c>
      <c r="D4460">
        <v>0</v>
      </c>
      <c r="E4460" t="s">
        <v>23</v>
      </c>
      <c r="F4460">
        <f t="shared" si="691"/>
        <v>0</v>
      </c>
      <c r="G4460" t="s">
        <v>26</v>
      </c>
      <c r="H4460">
        <f t="shared" si="692"/>
        <v>0</v>
      </c>
      <c r="I4460">
        <f t="shared" si="693"/>
        <v>0</v>
      </c>
      <c r="J4460">
        <f t="shared" si="694"/>
        <v>0</v>
      </c>
      <c r="K4460" t="s">
        <v>19</v>
      </c>
      <c r="L4460">
        <f t="shared" si="695"/>
        <v>0</v>
      </c>
      <c r="M4460" t="s">
        <v>21</v>
      </c>
      <c r="N4460">
        <f t="shared" si="696"/>
        <v>0</v>
      </c>
      <c r="O4460">
        <f t="shared" si="697"/>
        <v>0</v>
      </c>
      <c r="P4460">
        <v>110.2</v>
      </c>
      <c r="Q4460">
        <f t="shared" si="698"/>
        <v>8.9496485040057985E-2</v>
      </c>
      <c r="R4460">
        <v>21.8</v>
      </c>
      <c r="S4460">
        <f t="shared" si="699"/>
        <v>-0.91728932575051059</v>
      </c>
      <c r="T4460" s="8">
        <v>0</v>
      </c>
    </row>
    <row r="4461" spans="1:20" x14ac:dyDescent="0.35">
      <c r="A4461">
        <v>49</v>
      </c>
      <c r="B4461">
        <f t="shared" si="690"/>
        <v>0.2553416494202595</v>
      </c>
      <c r="C4461">
        <v>1</v>
      </c>
      <c r="D4461">
        <v>0</v>
      </c>
      <c r="E4461" t="s">
        <v>13</v>
      </c>
      <c r="F4461">
        <f t="shared" si="691"/>
        <v>1</v>
      </c>
      <c r="G4461" t="s">
        <v>25</v>
      </c>
      <c r="H4461">
        <f t="shared" si="692"/>
        <v>0</v>
      </c>
      <c r="I4461">
        <f t="shared" si="693"/>
        <v>0</v>
      </c>
      <c r="J4461">
        <f t="shared" si="694"/>
        <v>1</v>
      </c>
      <c r="K4461" t="s">
        <v>19</v>
      </c>
      <c r="L4461">
        <f t="shared" si="695"/>
        <v>0</v>
      </c>
      <c r="M4461" t="s">
        <v>21</v>
      </c>
      <c r="N4461">
        <f t="shared" si="696"/>
        <v>0</v>
      </c>
      <c r="O4461">
        <f t="shared" si="697"/>
        <v>0</v>
      </c>
      <c r="P4461">
        <v>98.9</v>
      </c>
      <c r="Q4461">
        <f t="shared" si="698"/>
        <v>-0.16006661909474318</v>
      </c>
      <c r="R4461">
        <v>35.5</v>
      </c>
      <c r="S4461">
        <f t="shared" si="699"/>
        <v>0.86220672068768922</v>
      </c>
      <c r="T4461" s="8">
        <v>0</v>
      </c>
    </row>
    <row r="4462" spans="1:20" x14ac:dyDescent="0.35">
      <c r="A4462">
        <v>51</v>
      </c>
      <c r="B4462">
        <f t="shared" si="690"/>
        <v>0.34379638662706097</v>
      </c>
      <c r="C4462">
        <v>0</v>
      </c>
      <c r="D4462">
        <v>0</v>
      </c>
      <c r="E4462" t="s">
        <v>13</v>
      </c>
      <c r="F4462">
        <f t="shared" si="691"/>
        <v>1</v>
      </c>
      <c r="G4462" t="s">
        <v>25</v>
      </c>
      <c r="H4462">
        <f t="shared" si="692"/>
        <v>0</v>
      </c>
      <c r="I4462">
        <f t="shared" si="693"/>
        <v>0</v>
      </c>
      <c r="J4462">
        <f t="shared" si="694"/>
        <v>1</v>
      </c>
      <c r="K4462" t="s">
        <v>19</v>
      </c>
      <c r="L4462">
        <f t="shared" si="695"/>
        <v>0</v>
      </c>
      <c r="M4462" t="s">
        <v>22</v>
      </c>
      <c r="N4462">
        <f t="shared" si="696"/>
        <v>0</v>
      </c>
      <c r="O4462">
        <f t="shared" si="697"/>
        <v>1</v>
      </c>
      <c r="P4462">
        <v>95.19</v>
      </c>
      <c r="Q4462">
        <f t="shared" si="698"/>
        <v>-0.24200282408059404</v>
      </c>
      <c r="R4462">
        <v>24.3</v>
      </c>
      <c r="S4462">
        <f t="shared" si="699"/>
        <v>-0.59256376983113102</v>
      </c>
      <c r="T4462" s="8">
        <v>0</v>
      </c>
    </row>
    <row r="4463" spans="1:20" x14ac:dyDescent="0.35">
      <c r="A4463">
        <v>53</v>
      </c>
      <c r="B4463">
        <f t="shared" si="690"/>
        <v>0.43225112383386249</v>
      </c>
      <c r="C4463">
        <v>0</v>
      </c>
      <c r="D4463">
        <v>0</v>
      </c>
      <c r="E4463" t="s">
        <v>13</v>
      </c>
      <c r="F4463">
        <f t="shared" si="691"/>
        <v>1</v>
      </c>
      <c r="G4463" t="s">
        <v>14</v>
      </c>
      <c r="H4463">
        <f t="shared" si="692"/>
        <v>1</v>
      </c>
      <c r="I4463">
        <f t="shared" si="693"/>
        <v>0</v>
      </c>
      <c r="J4463">
        <f t="shared" si="694"/>
        <v>0</v>
      </c>
      <c r="K4463" t="s">
        <v>19</v>
      </c>
      <c r="L4463">
        <f t="shared" si="695"/>
        <v>0</v>
      </c>
      <c r="M4463" t="s">
        <v>21</v>
      </c>
      <c r="N4463">
        <f t="shared" si="696"/>
        <v>0</v>
      </c>
      <c r="O4463">
        <f t="shared" si="697"/>
        <v>0</v>
      </c>
      <c r="P4463">
        <v>105.28</v>
      </c>
      <c r="Q4463">
        <f t="shared" si="698"/>
        <v>-1.9162848795625423E-2</v>
      </c>
      <c r="R4463">
        <v>23.1</v>
      </c>
      <c r="S4463">
        <f t="shared" si="699"/>
        <v>-0.74843203667243319</v>
      </c>
      <c r="T4463" s="8">
        <v>0</v>
      </c>
    </row>
    <row r="4464" spans="1:20" x14ac:dyDescent="0.35">
      <c r="A4464">
        <v>10</v>
      </c>
      <c r="B4464">
        <f t="shared" si="690"/>
        <v>-1.4695257261123698</v>
      </c>
      <c r="C4464">
        <v>0</v>
      </c>
      <c r="D4464">
        <v>0</v>
      </c>
      <c r="E4464" t="s">
        <v>23</v>
      </c>
      <c r="F4464">
        <f t="shared" si="691"/>
        <v>0</v>
      </c>
      <c r="G4464" t="s">
        <v>26</v>
      </c>
      <c r="H4464">
        <f t="shared" si="692"/>
        <v>0</v>
      </c>
      <c r="I4464">
        <f t="shared" si="693"/>
        <v>0</v>
      </c>
      <c r="J4464">
        <f t="shared" si="694"/>
        <v>0</v>
      </c>
      <c r="K4464" t="s">
        <v>19</v>
      </c>
      <c r="L4464">
        <f t="shared" si="695"/>
        <v>0</v>
      </c>
      <c r="M4464" t="s">
        <v>21</v>
      </c>
      <c r="N4464">
        <f t="shared" si="696"/>
        <v>0</v>
      </c>
      <c r="O4464">
        <f t="shared" si="697"/>
        <v>0</v>
      </c>
      <c r="P4464">
        <v>83.03</v>
      </c>
      <c r="Q4464">
        <f t="shared" si="698"/>
        <v>-0.51055922640618534</v>
      </c>
      <c r="R4464">
        <v>18.5</v>
      </c>
      <c r="S4464">
        <f t="shared" si="699"/>
        <v>-1.3459270595640918</v>
      </c>
      <c r="T4464" s="8">
        <v>0</v>
      </c>
    </row>
    <row r="4465" spans="1:20" x14ac:dyDescent="0.35">
      <c r="A4465">
        <v>54</v>
      </c>
      <c r="B4465">
        <f t="shared" si="690"/>
        <v>0.47647849243726326</v>
      </c>
      <c r="C4465">
        <v>0</v>
      </c>
      <c r="D4465">
        <v>0</v>
      </c>
      <c r="E4465" t="s">
        <v>13</v>
      </c>
      <c r="F4465">
        <f t="shared" si="691"/>
        <v>1</v>
      </c>
      <c r="G4465" t="s">
        <v>14</v>
      </c>
      <c r="H4465">
        <f t="shared" si="692"/>
        <v>1</v>
      </c>
      <c r="I4465">
        <f t="shared" si="693"/>
        <v>0</v>
      </c>
      <c r="J4465">
        <f t="shared" si="694"/>
        <v>0</v>
      </c>
      <c r="K4465" t="s">
        <v>19</v>
      </c>
      <c r="L4465">
        <f t="shared" si="695"/>
        <v>0</v>
      </c>
      <c r="M4465" t="s">
        <v>22</v>
      </c>
      <c r="N4465">
        <f t="shared" si="696"/>
        <v>0</v>
      </c>
      <c r="O4465">
        <f t="shared" si="697"/>
        <v>1</v>
      </c>
      <c r="P4465">
        <v>89.41</v>
      </c>
      <c r="Q4465">
        <f t="shared" si="698"/>
        <v>-0.36965545610706763</v>
      </c>
      <c r="R4465">
        <v>42.4</v>
      </c>
      <c r="S4465">
        <f t="shared" si="699"/>
        <v>1.7584492550251767</v>
      </c>
      <c r="T4465" s="8">
        <v>0</v>
      </c>
    </row>
    <row r="4466" spans="1:20" x14ac:dyDescent="0.35">
      <c r="A4466">
        <v>40</v>
      </c>
      <c r="B4466">
        <f t="shared" si="690"/>
        <v>-0.14270466801034729</v>
      </c>
      <c r="C4466">
        <v>0</v>
      </c>
      <c r="D4466">
        <v>0</v>
      </c>
      <c r="E4466" t="s">
        <v>23</v>
      </c>
      <c r="F4466">
        <f t="shared" si="691"/>
        <v>0</v>
      </c>
      <c r="G4466" t="s">
        <v>25</v>
      </c>
      <c r="H4466">
        <f t="shared" si="692"/>
        <v>0</v>
      </c>
      <c r="I4466">
        <f t="shared" si="693"/>
        <v>0</v>
      </c>
      <c r="J4466">
        <f t="shared" si="694"/>
        <v>1</v>
      </c>
      <c r="K4466" t="s">
        <v>19</v>
      </c>
      <c r="L4466">
        <f t="shared" si="695"/>
        <v>0</v>
      </c>
      <c r="M4466" t="s">
        <v>21</v>
      </c>
      <c r="N4466">
        <f t="shared" si="696"/>
        <v>0</v>
      </c>
      <c r="O4466">
        <f t="shared" si="697"/>
        <v>0</v>
      </c>
      <c r="P4466">
        <v>70.56</v>
      </c>
      <c r="Q4466">
        <f t="shared" si="698"/>
        <v>-0.78596205017264298</v>
      </c>
      <c r="R4466">
        <v>32.299999999999997</v>
      </c>
      <c r="S4466">
        <f t="shared" si="699"/>
        <v>0.44655800911088306</v>
      </c>
      <c r="T4466" s="8">
        <v>0</v>
      </c>
    </row>
    <row r="4467" spans="1:20" x14ac:dyDescent="0.35">
      <c r="A4467">
        <v>3</v>
      </c>
      <c r="B4467">
        <f t="shared" si="690"/>
        <v>-1.7791173063361752</v>
      </c>
      <c r="C4467">
        <v>0</v>
      </c>
      <c r="D4467">
        <v>0</v>
      </c>
      <c r="E4467" t="s">
        <v>23</v>
      </c>
      <c r="F4467">
        <f t="shared" si="691"/>
        <v>0</v>
      </c>
      <c r="G4467" t="s">
        <v>26</v>
      </c>
      <c r="H4467">
        <f t="shared" si="692"/>
        <v>0</v>
      </c>
      <c r="I4467">
        <f t="shared" si="693"/>
        <v>0</v>
      </c>
      <c r="J4467">
        <f t="shared" si="694"/>
        <v>0</v>
      </c>
      <c r="K4467" t="s">
        <v>15</v>
      </c>
      <c r="L4467">
        <f t="shared" si="695"/>
        <v>1</v>
      </c>
      <c r="M4467" t="s">
        <v>21</v>
      </c>
      <c r="N4467">
        <f t="shared" si="696"/>
        <v>0</v>
      </c>
      <c r="O4467">
        <f t="shared" si="697"/>
        <v>0</v>
      </c>
      <c r="P4467">
        <v>78.790000000000006</v>
      </c>
      <c r="Q4467">
        <f t="shared" si="698"/>
        <v>-0.60420060353287175</v>
      </c>
      <c r="R4467">
        <v>22.6</v>
      </c>
      <c r="S4467">
        <f t="shared" si="699"/>
        <v>-0.8133771478563091</v>
      </c>
      <c r="T4467" s="8">
        <v>0</v>
      </c>
    </row>
    <row r="4468" spans="1:20" x14ac:dyDescent="0.35">
      <c r="A4468">
        <v>12</v>
      </c>
      <c r="B4468">
        <f t="shared" si="690"/>
        <v>-1.3810709889055683</v>
      </c>
      <c r="C4468">
        <v>0</v>
      </c>
      <c r="D4468">
        <v>0</v>
      </c>
      <c r="E4468" t="s">
        <v>23</v>
      </c>
      <c r="F4468">
        <f t="shared" si="691"/>
        <v>0</v>
      </c>
      <c r="G4468" t="s">
        <v>26</v>
      </c>
      <c r="H4468">
        <f t="shared" si="692"/>
        <v>0</v>
      </c>
      <c r="I4468">
        <f t="shared" si="693"/>
        <v>0</v>
      </c>
      <c r="J4468">
        <f t="shared" si="694"/>
        <v>0</v>
      </c>
      <c r="K4468" t="s">
        <v>19</v>
      </c>
      <c r="L4468">
        <f t="shared" si="695"/>
        <v>0</v>
      </c>
      <c r="M4468" t="s">
        <v>21</v>
      </c>
      <c r="N4468">
        <f t="shared" si="696"/>
        <v>0</v>
      </c>
      <c r="O4468">
        <f t="shared" si="697"/>
        <v>0</v>
      </c>
      <c r="P4468">
        <v>70.13</v>
      </c>
      <c r="Q4468">
        <f t="shared" si="698"/>
        <v>-0.79545869926803825</v>
      </c>
      <c r="R4468">
        <v>17.8</v>
      </c>
      <c r="S4468">
        <f t="shared" si="699"/>
        <v>-1.4368502152215179</v>
      </c>
      <c r="T4468" s="8">
        <v>0</v>
      </c>
    </row>
    <row r="4469" spans="1:20" x14ac:dyDescent="0.35">
      <c r="A4469">
        <v>56</v>
      </c>
      <c r="B4469">
        <f t="shared" si="690"/>
        <v>0.56493322964406478</v>
      </c>
      <c r="C4469">
        <v>0</v>
      </c>
      <c r="D4469">
        <v>0</v>
      </c>
      <c r="E4469" t="s">
        <v>13</v>
      </c>
      <c r="F4469">
        <f t="shared" si="691"/>
        <v>1</v>
      </c>
      <c r="G4469" t="s">
        <v>14</v>
      </c>
      <c r="H4469">
        <f t="shared" si="692"/>
        <v>1</v>
      </c>
      <c r="I4469">
        <f t="shared" si="693"/>
        <v>0</v>
      </c>
      <c r="J4469">
        <f t="shared" si="694"/>
        <v>0</v>
      </c>
      <c r="K4469" t="s">
        <v>19</v>
      </c>
      <c r="L4469">
        <f t="shared" si="695"/>
        <v>0</v>
      </c>
      <c r="M4469" t="s">
        <v>21</v>
      </c>
      <c r="N4469">
        <f t="shared" si="696"/>
        <v>0</v>
      </c>
      <c r="O4469">
        <f t="shared" si="697"/>
        <v>0</v>
      </c>
      <c r="P4469">
        <v>62.68</v>
      </c>
      <c r="Q4469">
        <f t="shared" si="698"/>
        <v>-0.95999366615337167</v>
      </c>
      <c r="R4469">
        <v>18.399999999999999</v>
      </c>
      <c r="S4469">
        <f t="shared" si="699"/>
        <v>-1.358916081800867</v>
      </c>
      <c r="T4469" s="8">
        <v>0</v>
      </c>
    </row>
    <row r="4470" spans="1:20" x14ac:dyDescent="0.35">
      <c r="A4470">
        <v>43</v>
      </c>
      <c r="B4470">
        <f t="shared" si="690"/>
        <v>-1.0022562200145031E-2</v>
      </c>
      <c r="C4470">
        <v>0</v>
      </c>
      <c r="D4470">
        <v>0</v>
      </c>
      <c r="E4470" t="s">
        <v>23</v>
      </c>
      <c r="F4470">
        <f t="shared" si="691"/>
        <v>0</v>
      </c>
      <c r="G4470" t="s">
        <v>14</v>
      </c>
      <c r="H4470">
        <f t="shared" si="692"/>
        <v>1</v>
      </c>
      <c r="I4470">
        <f t="shared" si="693"/>
        <v>0</v>
      </c>
      <c r="J4470">
        <f t="shared" si="694"/>
        <v>0</v>
      </c>
      <c r="K4470" t="s">
        <v>15</v>
      </c>
      <c r="L4470">
        <f t="shared" si="695"/>
        <v>1</v>
      </c>
      <c r="M4470" t="s">
        <v>21</v>
      </c>
      <c r="N4470">
        <f t="shared" si="696"/>
        <v>0</v>
      </c>
      <c r="O4470">
        <f t="shared" si="697"/>
        <v>0</v>
      </c>
      <c r="P4470">
        <v>71.77</v>
      </c>
      <c r="Q4470">
        <f t="shared" si="698"/>
        <v>-0.75923892132281046</v>
      </c>
      <c r="R4470">
        <v>26.9</v>
      </c>
      <c r="S4470">
        <f t="shared" si="699"/>
        <v>-0.25484919167497661</v>
      </c>
      <c r="T4470" s="8">
        <v>0</v>
      </c>
    </row>
    <row r="4471" spans="1:20" x14ac:dyDescent="0.35">
      <c r="A4471">
        <v>28</v>
      </c>
      <c r="B4471">
        <f t="shared" si="690"/>
        <v>-0.67343309125115636</v>
      </c>
      <c r="C4471">
        <v>0</v>
      </c>
      <c r="D4471">
        <v>0</v>
      </c>
      <c r="E4471" t="s">
        <v>23</v>
      </c>
      <c r="F4471">
        <f t="shared" si="691"/>
        <v>0</v>
      </c>
      <c r="G4471" t="s">
        <v>25</v>
      </c>
      <c r="H4471">
        <f t="shared" si="692"/>
        <v>0</v>
      </c>
      <c r="I4471">
        <f t="shared" si="693"/>
        <v>0</v>
      </c>
      <c r="J4471">
        <f t="shared" si="694"/>
        <v>1</v>
      </c>
      <c r="K4471" t="s">
        <v>19</v>
      </c>
      <c r="L4471">
        <f t="shared" si="695"/>
        <v>0</v>
      </c>
      <c r="M4471" t="s">
        <v>22</v>
      </c>
      <c r="N4471">
        <f t="shared" si="696"/>
        <v>0</v>
      </c>
      <c r="O4471">
        <f t="shared" si="697"/>
        <v>1</v>
      </c>
      <c r="P4471">
        <v>77.989999999999995</v>
      </c>
      <c r="Q4471">
        <f t="shared" si="698"/>
        <v>-0.62186878789639777</v>
      </c>
      <c r="R4471">
        <v>32</v>
      </c>
      <c r="S4471">
        <f t="shared" si="699"/>
        <v>0.40759094240055788</v>
      </c>
      <c r="T4471" s="8">
        <v>0</v>
      </c>
    </row>
    <row r="4472" spans="1:20" x14ac:dyDescent="0.35">
      <c r="A4472">
        <v>28</v>
      </c>
      <c r="B4472">
        <f t="shared" si="690"/>
        <v>-0.67343309125115636</v>
      </c>
      <c r="C4472">
        <v>0</v>
      </c>
      <c r="D4472">
        <v>0</v>
      </c>
      <c r="E4472" t="s">
        <v>23</v>
      </c>
      <c r="F4472">
        <f t="shared" si="691"/>
        <v>0</v>
      </c>
      <c r="G4472" t="s">
        <v>14</v>
      </c>
      <c r="H4472">
        <f t="shared" si="692"/>
        <v>1</v>
      </c>
      <c r="I4472">
        <f t="shared" si="693"/>
        <v>0</v>
      </c>
      <c r="J4472">
        <f t="shared" si="694"/>
        <v>0</v>
      </c>
      <c r="K4472" t="s">
        <v>15</v>
      </c>
      <c r="L4472">
        <f t="shared" si="695"/>
        <v>1</v>
      </c>
      <c r="M4472" t="s">
        <v>16</v>
      </c>
      <c r="N4472">
        <f t="shared" si="696"/>
        <v>1</v>
      </c>
      <c r="O4472">
        <f t="shared" si="697"/>
        <v>0</v>
      </c>
      <c r="P4472">
        <v>256.74</v>
      </c>
      <c r="Q4472">
        <f t="shared" si="698"/>
        <v>3.325866155828888</v>
      </c>
      <c r="R4472">
        <v>23.4</v>
      </c>
      <c r="S4472">
        <f t="shared" si="699"/>
        <v>-0.70946496996210795</v>
      </c>
      <c r="T4472" s="8">
        <v>0</v>
      </c>
    </row>
    <row r="4473" spans="1:20" x14ac:dyDescent="0.35">
      <c r="A4473">
        <v>56</v>
      </c>
      <c r="B4473">
        <f t="shared" si="690"/>
        <v>0.56493322964406478</v>
      </c>
      <c r="C4473">
        <v>0</v>
      </c>
      <c r="D4473">
        <v>0</v>
      </c>
      <c r="E4473" t="s">
        <v>13</v>
      </c>
      <c r="F4473">
        <f t="shared" si="691"/>
        <v>1</v>
      </c>
      <c r="G4473" t="s">
        <v>14</v>
      </c>
      <c r="H4473">
        <f t="shared" si="692"/>
        <v>1</v>
      </c>
      <c r="I4473">
        <f t="shared" si="693"/>
        <v>0</v>
      </c>
      <c r="J4473">
        <f t="shared" si="694"/>
        <v>0</v>
      </c>
      <c r="K4473" t="s">
        <v>19</v>
      </c>
      <c r="L4473">
        <f t="shared" si="695"/>
        <v>0</v>
      </c>
      <c r="M4473" t="s">
        <v>21</v>
      </c>
      <c r="N4473">
        <f t="shared" si="696"/>
        <v>0</v>
      </c>
      <c r="O4473">
        <f t="shared" si="697"/>
        <v>0</v>
      </c>
      <c r="P4473">
        <v>93.72</v>
      </c>
      <c r="Q4473">
        <f t="shared" si="698"/>
        <v>-0.27446811284857259</v>
      </c>
      <c r="R4473">
        <v>31.4</v>
      </c>
      <c r="S4473">
        <f t="shared" si="699"/>
        <v>0.32965680897990657</v>
      </c>
      <c r="T4473" s="8">
        <v>0</v>
      </c>
    </row>
    <row r="4474" spans="1:20" x14ac:dyDescent="0.35">
      <c r="A4474">
        <v>14</v>
      </c>
      <c r="B4474">
        <f t="shared" si="690"/>
        <v>-1.2926162516987669</v>
      </c>
      <c r="C4474">
        <v>0</v>
      </c>
      <c r="D4474">
        <v>0</v>
      </c>
      <c r="E4474" t="s">
        <v>23</v>
      </c>
      <c r="F4474">
        <f t="shared" si="691"/>
        <v>0</v>
      </c>
      <c r="G4474" t="s">
        <v>26</v>
      </c>
      <c r="H4474">
        <f t="shared" si="692"/>
        <v>0</v>
      </c>
      <c r="I4474">
        <f t="shared" si="693"/>
        <v>0</v>
      </c>
      <c r="J4474">
        <f t="shared" si="694"/>
        <v>0</v>
      </c>
      <c r="K4474" t="s">
        <v>15</v>
      </c>
      <c r="L4474">
        <f t="shared" si="695"/>
        <v>1</v>
      </c>
      <c r="M4474" t="s">
        <v>21</v>
      </c>
      <c r="N4474">
        <f t="shared" si="696"/>
        <v>0</v>
      </c>
      <c r="O4474">
        <f t="shared" si="697"/>
        <v>0</v>
      </c>
      <c r="P4474">
        <v>63.74</v>
      </c>
      <c r="Q4474">
        <f t="shared" si="698"/>
        <v>-0.93658332187170001</v>
      </c>
      <c r="R4474">
        <v>22.4</v>
      </c>
      <c r="S4474">
        <f t="shared" si="699"/>
        <v>-0.83935519232985978</v>
      </c>
      <c r="T4474" s="8">
        <v>0</v>
      </c>
    </row>
    <row r="4475" spans="1:20" x14ac:dyDescent="0.35">
      <c r="A4475">
        <v>63</v>
      </c>
      <c r="B4475">
        <f t="shared" si="690"/>
        <v>0.87452480986786996</v>
      </c>
      <c r="C4475">
        <v>0</v>
      </c>
      <c r="D4475">
        <v>0</v>
      </c>
      <c r="E4475" t="s">
        <v>13</v>
      </c>
      <c r="F4475">
        <f t="shared" si="691"/>
        <v>1</v>
      </c>
      <c r="G4475" t="s">
        <v>18</v>
      </c>
      <c r="H4475">
        <f t="shared" si="692"/>
        <v>0</v>
      </c>
      <c r="I4475">
        <f t="shared" si="693"/>
        <v>1</v>
      </c>
      <c r="J4475">
        <f t="shared" si="694"/>
        <v>0</v>
      </c>
      <c r="K4475" t="s">
        <v>15</v>
      </c>
      <c r="L4475">
        <f t="shared" si="695"/>
        <v>1</v>
      </c>
      <c r="M4475" t="s">
        <v>16</v>
      </c>
      <c r="N4475">
        <f t="shared" si="696"/>
        <v>1</v>
      </c>
      <c r="O4475">
        <f t="shared" si="697"/>
        <v>0</v>
      </c>
      <c r="P4475">
        <v>60.67</v>
      </c>
      <c r="Q4475">
        <f t="shared" si="698"/>
        <v>-1.0043849793667301</v>
      </c>
      <c r="R4475">
        <v>28.9</v>
      </c>
      <c r="S4475">
        <f t="shared" si="699"/>
        <v>4.9312530605270348E-3</v>
      </c>
      <c r="T4475" s="8">
        <v>0</v>
      </c>
    </row>
    <row r="4476" spans="1:20" x14ac:dyDescent="0.35">
      <c r="A4476">
        <v>29</v>
      </c>
      <c r="B4476">
        <f t="shared" si="690"/>
        <v>-0.62920572264775554</v>
      </c>
      <c r="C4476">
        <v>0</v>
      </c>
      <c r="D4476">
        <v>0</v>
      </c>
      <c r="E4476" t="s">
        <v>13</v>
      </c>
      <c r="F4476">
        <f t="shared" si="691"/>
        <v>1</v>
      </c>
      <c r="G4476" t="s">
        <v>14</v>
      </c>
      <c r="H4476">
        <f t="shared" si="692"/>
        <v>1</v>
      </c>
      <c r="I4476">
        <f t="shared" si="693"/>
        <v>0</v>
      </c>
      <c r="J4476">
        <f t="shared" si="694"/>
        <v>0</v>
      </c>
      <c r="K4476" t="s">
        <v>15</v>
      </c>
      <c r="L4476">
        <f t="shared" si="695"/>
        <v>1</v>
      </c>
      <c r="M4476" t="s">
        <v>21</v>
      </c>
      <c r="N4476">
        <f t="shared" si="696"/>
        <v>0</v>
      </c>
      <c r="O4476">
        <f t="shared" si="697"/>
        <v>0</v>
      </c>
      <c r="P4476">
        <v>112.08</v>
      </c>
      <c r="Q4476">
        <f t="shared" si="698"/>
        <v>0.13101671829434339</v>
      </c>
      <c r="R4476">
        <v>27.4</v>
      </c>
      <c r="S4476">
        <f t="shared" si="699"/>
        <v>-0.18990408049110069</v>
      </c>
      <c r="T4476" s="8">
        <v>0</v>
      </c>
    </row>
    <row r="4477" spans="1:20" x14ac:dyDescent="0.35">
      <c r="A4477">
        <v>48</v>
      </c>
      <c r="B4477">
        <f t="shared" si="690"/>
        <v>0.21111428081685873</v>
      </c>
      <c r="C4477">
        <v>1</v>
      </c>
      <c r="D4477">
        <v>0</v>
      </c>
      <c r="E4477" t="s">
        <v>13</v>
      </c>
      <c r="F4477">
        <f t="shared" si="691"/>
        <v>1</v>
      </c>
      <c r="G4477" t="s">
        <v>25</v>
      </c>
      <c r="H4477">
        <f t="shared" si="692"/>
        <v>0</v>
      </c>
      <c r="I4477">
        <f t="shared" si="693"/>
        <v>0</v>
      </c>
      <c r="J4477">
        <f t="shared" si="694"/>
        <v>1</v>
      </c>
      <c r="K4477" t="s">
        <v>19</v>
      </c>
      <c r="L4477">
        <f t="shared" si="695"/>
        <v>0</v>
      </c>
      <c r="M4477" t="s">
        <v>21</v>
      </c>
      <c r="N4477">
        <f t="shared" si="696"/>
        <v>0</v>
      </c>
      <c r="O4477">
        <f t="shared" si="697"/>
        <v>0</v>
      </c>
      <c r="P4477">
        <v>221.08</v>
      </c>
      <c r="Q4477">
        <f t="shared" si="698"/>
        <v>2.5383068378247273</v>
      </c>
      <c r="R4477">
        <v>57.2</v>
      </c>
      <c r="S4477">
        <f t="shared" si="699"/>
        <v>3.6808245460679041</v>
      </c>
      <c r="T4477" s="8">
        <v>0</v>
      </c>
    </row>
    <row r="4478" spans="1:20" x14ac:dyDescent="0.35">
      <c r="A4478">
        <v>47</v>
      </c>
      <c r="B4478">
        <f t="shared" si="690"/>
        <v>0.16688691221345797</v>
      </c>
      <c r="C4478">
        <v>0</v>
      </c>
      <c r="D4478">
        <v>1</v>
      </c>
      <c r="E4478" t="s">
        <v>13</v>
      </c>
      <c r="F4478">
        <f t="shared" si="691"/>
        <v>1</v>
      </c>
      <c r="G4478" t="s">
        <v>25</v>
      </c>
      <c r="H4478">
        <f t="shared" si="692"/>
        <v>0</v>
      </c>
      <c r="I4478">
        <f t="shared" si="693"/>
        <v>0</v>
      </c>
      <c r="J4478">
        <f t="shared" si="694"/>
        <v>1</v>
      </c>
      <c r="K4478" t="s">
        <v>15</v>
      </c>
      <c r="L4478">
        <f t="shared" si="695"/>
        <v>1</v>
      </c>
      <c r="M4478" t="s">
        <v>22</v>
      </c>
      <c r="N4478">
        <f t="shared" si="696"/>
        <v>0</v>
      </c>
      <c r="O4478">
        <f t="shared" si="697"/>
        <v>1</v>
      </c>
      <c r="P4478">
        <v>101.81</v>
      </c>
      <c r="Q4478">
        <f t="shared" si="698"/>
        <v>-9.5798598472418339E-2</v>
      </c>
      <c r="R4478">
        <v>28.4</v>
      </c>
      <c r="S4478">
        <f t="shared" si="699"/>
        <v>-6.0013858123348876E-2</v>
      </c>
      <c r="T4478" s="8">
        <v>0</v>
      </c>
    </row>
    <row r="4479" spans="1:20" x14ac:dyDescent="0.35">
      <c r="A4479">
        <v>63</v>
      </c>
      <c r="B4479">
        <f t="shared" si="690"/>
        <v>0.87452480986786996</v>
      </c>
      <c r="C4479">
        <v>1</v>
      </c>
      <c r="D4479">
        <v>0</v>
      </c>
      <c r="E4479" t="s">
        <v>13</v>
      </c>
      <c r="F4479">
        <f t="shared" si="691"/>
        <v>1</v>
      </c>
      <c r="G4479" t="s">
        <v>14</v>
      </c>
      <c r="H4479">
        <f t="shared" si="692"/>
        <v>1</v>
      </c>
      <c r="I4479">
        <f t="shared" si="693"/>
        <v>0</v>
      </c>
      <c r="J4479">
        <f t="shared" si="694"/>
        <v>0</v>
      </c>
      <c r="K4479" t="s">
        <v>19</v>
      </c>
      <c r="L4479">
        <f t="shared" si="695"/>
        <v>0</v>
      </c>
      <c r="M4479" t="s">
        <v>22</v>
      </c>
      <c r="N4479">
        <f t="shared" si="696"/>
        <v>0</v>
      </c>
      <c r="O4479">
        <f t="shared" si="697"/>
        <v>1</v>
      </c>
      <c r="P4479">
        <v>60.17</v>
      </c>
      <c r="Q4479">
        <f t="shared" si="698"/>
        <v>-1.0154275945939337</v>
      </c>
      <c r="R4479">
        <v>23.5</v>
      </c>
      <c r="S4479">
        <f t="shared" si="699"/>
        <v>-0.69647594772533261</v>
      </c>
      <c r="T4479" s="8">
        <v>0</v>
      </c>
    </row>
    <row r="4480" spans="1:20" x14ac:dyDescent="0.35">
      <c r="A4480">
        <v>40</v>
      </c>
      <c r="B4480">
        <f t="shared" si="690"/>
        <v>-0.14270466801034729</v>
      </c>
      <c r="C4480">
        <v>0</v>
      </c>
      <c r="D4480">
        <v>0</v>
      </c>
      <c r="E4480" t="s">
        <v>13</v>
      </c>
      <c r="F4480">
        <f t="shared" si="691"/>
        <v>1</v>
      </c>
      <c r="G4480" t="s">
        <v>18</v>
      </c>
      <c r="H4480">
        <f t="shared" si="692"/>
        <v>0</v>
      </c>
      <c r="I4480">
        <f t="shared" si="693"/>
        <v>1</v>
      </c>
      <c r="J4480">
        <f t="shared" si="694"/>
        <v>0</v>
      </c>
      <c r="K4480" t="s">
        <v>19</v>
      </c>
      <c r="L4480">
        <f t="shared" si="695"/>
        <v>0</v>
      </c>
      <c r="M4480" t="s">
        <v>21</v>
      </c>
      <c r="N4480">
        <f t="shared" si="696"/>
        <v>0</v>
      </c>
      <c r="O4480">
        <f t="shared" si="697"/>
        <v>0</v>
      </c>
      <c r="P4480">
        <v>65.290000000000006</v>
      </c>
      <c r="Q4480">
        <f t="shared" si="698"/>
        <v>-0.90235121466736878</v>
      </c>
      <c r="R4480">
        <v>28.3</v>
      </c>
      <c r="S4480">
        <f t="shared" si="699"/>
        <v>-7.3002880360123784E-2</v>
      </c>
      <c r="T4480" s="8">
        <v>0</v>
      </c>
    </row>
    <row r="4481" spans="1:20" x14ac:dyDescent="0.35">
      <c r="A4481">
        <v>40</v>
      </c>
      <c r="B4481">
        <f t="shared" si="690"/>
        <v>-0.14270466801034729</v>
      </c>
      <c r="C4481">
        <v>0</v>
      </c>
      <c r="D4481">
        <v>0</v>
      </c>
      <c r="E4481" t="s">
        <v>13</v>
      </c>
      <c r="F4481">
        <f t="shared" si="691"/>
        <v>1</v>
      </c>
      <c r="G4481" t="s">
        <v>14</v>
      </c>
      <c r="H4481">
        <f t="shared" si="692"/>
        <v>1</v>
      </c>
      <c r="I4481">
        <f t="shared" si="693"/>
        <v>0</v>
      </c>
      <c r="J4481">
        <f t="shared" si="694"/>
        <v>0</v>
      </c>
      <c r="K4481" t="s">
        <v>15</v>
      </c>
      <c r="L4481">
        <f t="shared" si="695"/>
        <v>1</v>
      </c>
      <c r="M4481" t="s">
        <v>22</v>
      </c>
      <c r="N4481">
        <f t="shared" si="696"/>
        <v>0</v>
      </c>
      <c r="O4481">
        <f t="shared" si="697"/>
        <v>1</v>
      </c>
      <c r="P4481">
        <v>153.24</v>
      </c>
      <c r="Q4481">
        <f t="shared" si="698"/>
        <v>1.0400448037977434</v>
      </c>
      <c r="R4481">
        <v>38.200000000000003</v>
      </c>
      <c r="S4481">
        <f t="shared" si="699"/>
        <v>1.2129103210806196</v>
      </c>
      <c r="T4481" s="8">
        <v>0</v>
      </c>
    </row>
    <row r="4482" spans="1:20" x14ac:dyDescent="0.35">
      <c r="A4482">
        <v>55</v>
      </c>
      <c r="B4482">
        <f t="shared" si="690"/>
        <v>0.52070586104066396</v>
      </c>
      <c r="C4482">
        <v>0</v>
      </c>
      <c r="D4482">
        <v>0</v>
      </c>
      <c r="E4482" t="s">
        <v>13</v>
      </c>
      <c r="F4482">
        <f t="shared" si="691"/>
        <v>1</v>
      </c>
      <c r="G4482" t="s">
        <v>14</v>
      </c>
      <c r="H4482">
        <f t="shared" si="692"/>
        <v>1</v>
      </c>
      <c r="I4482">
        <f t="shared" si="693"/>
        <v>0</v>
      </c>
      <c r="J4482">
        <f t="shared" si="694"/>
        <v>0</v>
      </c>
      <c r="K4482" t="s">
        <v>19</v>
      </c>
      <c r="L4482">
        <f t="shared" si="695"/>
        <v>0</v>
      </c>
      <c r="M4482" t="s">
        <v>22</v>
      </c>
      <c r="N4482">
        <f t="shared" si="696"/>
        <v>0</v>
      </c>
      <c r="O4482">
        <f t="shared" si="697"/>
        <v>1</v>
      </c>
      <c r="P4482">
        <v>61.42</v>
      </c>
      <c r="Q4482">
        <f t="shared" si="698"/>
        <v>-0.98782105652592467</v>
      </c>
      <c r="R4482">
        <v>33.299999999999997</v>
      </c>
      <c r="S4482">
        <f t="shared" si="699"/>
        <v>0.57644823147863489</v>
      </c>
      <c r="T4482" s="8">
        <v>0</v>
      </c>
    </row>
    <row r="4483" spans="1:20" x14ac:dyDescent="0.35">
      <c r="A4483">
        <v>43</v>
      </c>
      <c r="B4483">
        <f t="shared" ref="B4483:B4546" si="700">(A4483-$V$1)/$V$2</f>
        <v>-1.0022562200145031E-2</v>
      </c>
      <c r="C4483">
        <v>0</v>
      </c>
      <c r="D4483">
        <v>0</v>
      </c>
      <c r="E4483" t="s">
        <v>13</v>
      </c>
      <c r="F4483">
        <f t="shared" ref="F4483:F4546" si="701">IF(E4483="Yes",1,0)</f>
        <v>1</v>
      </c>
      <c r="G4483" t="s">
        <v>14</v>
      </c>
      <c r="H4483">
        <f t="shared" ref="H4483:H4546" si="702">IF(G4483="Private",1,0)</f>
        <v>1</v>
      </c>
      <c r="I4483">
        <f t="shared" ref="I4483:I4546" si="703">IF(G4483="Self-employed",1,0)</f>
        <v>0</v>
      </c>
      <c r="J4483">
        <f t="shared" ref="J4483:J4546" si="704">IF(G4483="Govt_job",1,0)</f>
        <v>0</v>
      </c>
      <c r="K4483" t="s">
        <v>15</v>
      </c>
      <c r="L4483">
        <f t="shared" ref="L4483:L4546" si="705">IF(K4483="Urban",1,0)</f>
        <v>1</v>
      </c>
      <c r="M4483" t="s">
        <v>21</v>
      </c>
      <c r="N4483">
        <f t="shared" ref="N4483:N4546" si="706">IF(M4483="formerly smoked",1,0)</f>
        <v>0</v>
      </c>
      <c r="O4483">
        <f t="shared" ref="O4483:O4546" si="707">IF(M4483="smokes",1,0)</f>
        <v>0</v>
      </c>
      <c r="P4483">
        <v>86.67</v>
      </c>
      <c r="Q4483">
        <f t="shared" ref="Q4483:Q4546" si="708">(P4483-$W$5)/$W$6</f>
        <v>-0.43016898755214322</v>
      </c>
      <c r="R4483">
        <v>33.299999999999997</v>
      </c>
      <c r="S4483">
        <f t="shared" ref="S4483:S4546" si="709">(R4483-$V$11)/$V$12</f>
        <v>0.57644823147863489</v>
      </c>
      <c r="T4483" s="8">
        <v>0</v>
      </c>
    </row>
    <row r="4484" spans="1:20" x14ac:dyDescent="0.35">
      <c r="A4484">
        <v>59</v>
      </c>
      <c r="B4484">
        <f t="shared" si="700"/>
        <v>0.69761533545426702</v>
      </c>
      <c r="C4484">
        <v>0</v>
      </c>
      <c r="D4484">
        <v>0</v>
      </c>
      <c r="E4484" t="s">
        <v>13</v>
      </c>
      <c r="F4484">
        <f t="shared" si="701"/>
        <v>1</v>
      </c>
      <c r="G4484" t="s">
        <v>14</v>
      </c>
      <c r="H4484">
        <f t="shared" si="702"/>
        <v>1</v>
      </c>
      <c r="I4484">
        <f t="shared" si="703"/>
        <v>0</v>
      </c>
      <c r="J4484">
        <f t="shared" si="704"/>
        <v>0</v>
      </c>
      <c r="K4484" t="s">
        <v>19</v>
      </c>
      <c r="L4484">
        <f t="shared" si="705"/>
        <v>0</v>
      </c>
      <c r="M4484" t="s">
        <v>21</v>
      </c>
      <c r="N4484">
        <f t="shared" si="706"/>
        <v>0</v>
      </c>
      <c r="O4484">
        <f t="shared" si="707"/>
        <v>0</v>
      </c>
      <c r="P4484">
        <v>82.42</v>
      </c>
      <c r="Q4484">
        <f t="shared" si="708"/>
        <v>-0.52403121698337374</v>
      </c>
      <c r="R4484">
        <v>28.8</v>
      </c>
      <c r="S4484">
        <f t="shared" si="709"/>
        <v>-8.0577691762478715E-3</v>
      </c>
      <c r="T4484" s="8">
        <v>0</v>
      </c>
    </row>
    <row r="4485" spans="1:20" x14ac:dyDescent="0.35">
      <c r="A4485">
        <v>78</v>
      </c>
      <c r="B4485">
        <f t="shared" si="700"/>
        <v>1.5379353389188812</v>
      </c>
      <c r="C4485">
        <v>1</v>
      </c>
      <c r="D4485">
        <v>0</v>
      </c>
      <c r="E4485" t="s">
        <v>13</v>
      </c>
      <c r="F4485">
        <f t="shared" si="701"/>
        <v>1</v>
      </c>
      <c r="G4485" t="s">
        <v>14</v>
      </c>
      <c r="H4485">
        <f t="shared" si="702"/>
        <v>1</v>
      </c>
      <c r="I4485">
        <f t="shared" si="703"/>
        <v>0</v>
      </c>
      <c r="J4485">
        <f t="shared" si="704"/>
        <v>0</v>
      </c>
      <c r="K4485" t="s">
        <v>19</v>
      </c>
      <c r="L4485">
        <f t="shared" si="705"/>
        <v>0</v>
      </c>
      <c r="M4485" t="s">
        <v>22</v>
      </c>
      <c r="N4485">
        <f t="shared" si="706"/>
        <v>0</v>
      </c>
      <c r="O4485">
        <f t="shared" si="707"/>
        <v>1</v>
      </c>
      <c r="P4485">
        <v>100.54</v>
      </c>
      <c r="Q4485">
        <f t="shared" si="708"/>
        <v>-0.12384684114951539</v>
      </c>
      <c r="R4485">
        <v>32.1</v>
      </c>
      <c r="S4485">
        <f t="shared" si="709"/>
        <v>0.42057996463733321</v>
      </c>
      <c r="T4485" s="8">
        <v>0</v>
      </c>
    </row>
    <row r="4486" spans="1:20" x14ac:dyDescent="0.35">
      <c r="A4486">
        <v>27</v>
      </c>
      <c r="B4486">
        <f t="shared" si="700"/>
        <v>-0.71766045985455706</v>
      </c>
      <c r="C4486">
        <v>0</v>
      </c>
      <c r="D4486">
        <v>0</v>
      </c>
      <c r="E4486" t="s">
        <v>23</v>
      </c>
      <c r="F4486">
        <f t="shared" si="701"/>
        <v>0</v>
      </c>
      <c r="G4486" t="s">
        <v>14</v>
      </c>
      <c r="H4486">
        <f t="shared" si="702"/>
        <v>1</v>
      </c>
      <c r="I4486">
        <f t="shared" si="703"/>
        <v>0</v>
      </c>
      <c r="J4486">
        <f t="shared" si="704"/>
        <v>0</v>
      </c>
      <c r="K4486" t="s">
        <v>15</v>
      </c>
      <c r="L4486">
        <f t="shared" si="705"/>
        <v>1</v>
      </c>
      <c r="M4486" t="s">
        <v>21</v>
      </c>
      <c r="N4486">
        <f t="shared" si="706"/>
        <v>0</v>
      </c>
      <c r="O4486">
        <f t="shared" si="707"/>
        <v>0</v>
      </c>
      <c r="P4486">
        <v>111.48</v>
      </c>
      <c r="Q4486">
        <f t="shared" si="708"/>
        <v>0.11776558002169921</v>
      </c>
      <c r="R4486">
        <v>28.9</v>
      </c>
      <c r="S4486">
        <f t="shared" si="709"/>
        <v>4.9312530605270348E-3</v>
      </c>
      <c r="T4486" s="8">
        <v>0</v>
      </c>
    </row>
    <row r="4487" spans="1:20" x14ac:dyDescent="0.35">
      <c r="A4487">
        <v>49</v>
      </c>
      <c r="B4487">
        <f t="shared" si="700"/>
        <v>0.2553416494202595</v>
      </c>
      <c r="C4487">
        <v>0</v>
      </c>
      <c r="D4487">
        <v>0</v>
      </c>
      <c r="E4487" t="s">
        <v>13</v>
      </c>
      <c r="F4487">
        <f t="shared" si="701"/>
        <v>1</v>
      </c>
      <c r="G4487" t="s">
        <v>14</v>
      </c>
      <c r="H4487">
        <f t="shared" si="702"/>
        <v>1</v>
      </c>
      <c r="I4487">
        <f t="shared" si="703"/>
        <v>0</v>
      </c>
      <c r="J4487">
        <f t="shared" si="704"/>
        <v>0</v>
      </c>
      <c r="K4487" t="s">
        <v>15</v>
      </c>
      <c r="L4487">
        <f t="shared" si="705"/>
        <v>1</v>
      </c>
      <c r="M4487" t="s">
        <v>21</v>
      </c>
      <c r="N4487">
        <f t="shared" si="706"/>
        <v>0</v>
      </c>
      <c r="O4487">
        <f t="shared" si="707"/>
        <v>0</v>
      </c>
      <c r="P4487">
        <v>85.33</v>
      </c>
      <c r="Q4487">
        <f t="shared" si="708"/>
        <v>-0.4597631963610489</v>
      </c>
      <c r="R4487">
        <v>25.5</v>
      </c>
      <c r="S4487">
        <f t="shared" si="709"/>
        <v>-0.43669550298982895</v>
      </c>
      <c r="T4487" s="8">
        <v>0</v>
      </c>
    </row>
    <row r="4488" spans="1:20" x14ac:dyDescent="0.35">
      <c r="A4488">
        <v>14</v>
      </c>
      <c r="B4488">
        <f t="shared" si="700"/>
        <v>-1.2926162516987669</v>
      </c>
      <c r="C4488">
        <v>0</v>
      </c>
      <c r="D4488">
        <v>0</v>
      </c>
      <c r="E4488" t="s">
        <v>23</v>
      </c>
      <c r="F4488">
        <f t="shared" si="701"/>
        <v>0</v>
      </c>
      <c r="G4488" t="s">
        <v>14</v>
      </c>
      <c r="H4488">
        <f t="shared" si="702"/>
        <v>1</v>
      </c>
      <c r="I4488">
        <f t="shared" si="703"/>
        <v>0</v>
      </c>
      <c r="J4488">
        <f t="shared" si="704"/>
        <v>0</v>
      </c>
      <c r="K4488" t="s">
        <v>15</v>
      </c>
      <c r="L4488">
        <f t="shared" si="705"/>
        <v>1</v>
      </c>
      <c r="M4488" t="s">
        <v>16</v>
      </c>
      <c r="N4488">
        <f t="shared" si="706"/>
        <v>1</v>
      </c>
      <c r="O4488">
        <f t="shared" si="707"/>
        <v>0</v>
      </c>
      <c r="P4488">
        <v>126.57</v>
      </c>
      <c r="Q4488">
        <f t="shared" si="708"/>
        <v>0.45103170757870348</v>
      </c>
      <c r="R4488">
        <v>25.9</v>
      </c>
      <c r="S4488">
        <f t="shared" si="709"/>
        <v>-0.38473941404272843</v>
      </c>
      <c r="T4488" s="8">
        <v>0</v>
      </c>
    </row>
    <row r="4489" spans="1:20" x14ac:dyDescent="0.35">
      <c r="A4489">
        <v>17</v>
      </c>
      <c r="B4489">
        <f t="shared" si="700"/>
        <v>-1.1599341458885646</v>
      </c>
      <c r="C4489">
        <v>0</v>
      </c>
      <c r="D4489">
        <v>0</v>
      </c>
      <c r="E4489" t="s">
        <v>23</v>
      </c>
      <c r="F4489">
        <f t="shared" si="701"/>
        <v>0</v>
      </c>
      <c r="G4489" t="s">
        <v>14</v>
      </c>
      <c r="H4489">
        <f t="shared" si="702"/>
        <v>1</v>
      </c>
      <c r="I4489">
        <f t="shared" si="703"/>
        <v>0</v>
      </c>
      <c r="J4489">
        <f t="shared" si="704"/>
        <v>0</v>
      </c>
      <c r="K4489" t="s">
        <v>15</v>
      </c>
      <c r="L4489">
        <f t="shared" si="705"/>
        <v>1</v>
      </c>
      <c r="M4489" t="s">
        <v>16</v>
      </c>
      <c r="N4489">
        <f t="shared" si="706"/>
        <v>1</v>
      </c>
      <c r="O4489">
        <f t="shared" si="707"/>
        <v>0</v>
      </c>
      <c r="P4489">
        <v>81.510000000000005</v>
      </c>
      <c r="Q4489">
        <f t="shared" si="708"/>
        <v>-0.5441287766968842</v>
      </c>
      <c r="R4489">
        <v>19.5</v>
      </c>
      <c r="S4489">
        <f t="shared" si="709"/>
        <v>-1.2160368371963399</v>
      </c>
      <c r="T4489" s="8">
        <v>0</v>
      </c>
    </row>
    <row r="4490" spans="1:20" x14ac:dyDescent="0.35">
      <c r="A4490">
        <v>42</v>
      </c>
      <c r="B4490">
        <f t="shared" si="700"/>
        <v>-5.424993080354578E-2</v>
      </c>
      <c r="C4490">
        <v>0</v>
      </c>
      <c r="D4490">
        <v>0</v>
      </c>
      <c r="E4490" t="s">
        <v>13</v>
      </c>
      <c r="F4490">
        <f t="shared" si="701"/>
        <v>1</v>
      </c>
      <c r="G4490" t="s">
        <v>25</v>
      </c>
      <c r="H4490">
        <f t="shared" si="702"/>
        <v>0</v>
      </c>
      <c r="I4490">
        <f t="shared" si="703"/>
        <v>0</v>
      </c>
      <c r="J4490">
        <f t="shared" si="704"/>
        <v>1</v>
      </c>
      <c r="K4490" t="s">
        <v>19</v>
      </c>
      <c r="L4490">
        <f t="shared" si="705"/>
        <v>0</v>
      </c>
      <c r="M4490" t="s">
        <v>22</v>
      </c>
      <c r="N4490">
        <f t="shared" si="706"/>
        <v>0</v>
      </c>
      <c r="O4490">
        <f t="shared" si="707"/>
        <v>1</v>
      </c>
      <c r="P4490">
        <v>67.97</v>
      </c>
      <c r="Q4490">
        <f t="shared" si="708"/>
        <v>-0.84316279704955766</v>
      </c>
      <c r="R4490">
        <v>23.8</v>
      </c>
      <c r="S4490">
        <f t="shared" si="709"/>
        <v>-0.65750888101500693</v>
      </c>
      <c r="T4490" s="8">
        <v>0</v>
      </c>
    </row>
    <row r="4491" spans="1:20" x14ac:dyDescent="0.35">
      <c r="A4491">
        <v>36</v>
      </c>
      <c r="B4491">
        <f t="shared" si="700"/>
        <v>-0.31961414242395031</v>
      </c>
      <c r="C4491">
        <v>0</v>
      </c>
      <c r="D4491">
        <v>0</v>
      </c>
      <c r="E4491" t="s">
        <v>13</v>
      </c>
      <c r="F4491">
        <f t="shared" si="701"/>
        <v>1</v>
      </c>
      <c r="G4491" t="s">
        <v>18</v>
      </c>
      <c r="H4491">
        <f t="shared" si="702"/>
        <v>0</v>
      </c>
      <c r="I4491">
        <f t="shared" si="703"/>
        <v>1</v>
      </c>
      <c r="J4491">
        <f t="shared" si="704"/>
        <v>0</v>
      </c>
      <c r="K4491" t="s">
        <v>15</v>
      </c>
      <c r="L4491">
        <f t="shared" si="705"/>
        <v>1</v>
      </c>
      <c r="M4491" t="s">
        <v>22</v>
      </c>
      <c r="N4491">
        <f t="shared" si="706"/>
        <v>0</v>
      </c>
      <c r="O4491">
        <f t="shared" si="707"/>
        <v>1</v>
      </c>
      <c r="P4491">
        <v>77.92</v>
      </c>
      <c r="Q4491">
        <f t="shared" si="708"/>
        <v>-0.62341475402820612</v>
      </c>
      <c r="R4491">
        <v>24.9</v>
      </c>
      <c r="S4491">
        <f t="shared" si="709"/>
        <v>-0.51462963641048021</v>
      </c>
      <c r="T4491" s="8">
        <v>0</v>
      </c>
    </row>
    <row r="4492" spans="1:20" x14ac:dyDescent="0.35">
      <c r="A4492">
        <v>19</v>
      </c>
      <c r="B4492">
        <f t="shared" si="700"/>
        <v>-1.0714794086817632</v>
      </c>
      <c r="C4492">
        <v>0</v>
      </c>
      <c r="D4492">
        <v>0</v>
      </c>
      <c r="E4492" t="s">
        <v>23</v>
      </c>
      <c r="F4492">
        <f t="shared" si="701"/>
        <v>0</v>
      </c>
      <c r="G4492" t="s">
        <v>14</v>
      </c>
      <c r="H4492">
        <f t="shared" si="702"/>
        <v>1</v>
      </c>
      <c r="I4492">
        <f t="shared" si="703"/>
        <v>0</v>
      </c>
      <c r="J4492">
        <f t="shared" si="704"/>
        <v>0</v>
      </c>
      <c r="K4492" t="s">
        <v>15</v>
      </c>
      <c r="L4492">
        <f t="shared" si="705"/>
        <v>1</v>
      </c>
      <c r="M4492" t="s">
        <v>22</v>
      </c>
      <c r="N4492">
        <f t="shared" si="706"/>
        <v>0</v>
      </c>
      <c r="O4492">
        <f t="shared" si="707"/>
        <v>1</v>
      </c>
      <c r="P4492">
        <v>80.540000000000006</v>
      </c>
      <c r="Q4492">
        <f t="shared" si="708"/>
        <v>-0.56555145023765918</v>
      </c>
      <c r="R4492">
        <v>18.5</v>
      </c>
      <c r="S4492">
        <f t="shared" si="709"/>
        <v>-1.3459270595640918</v>
      </c>
      <c r="T4492" s="8">
        <v>0</v>
      </c>
    </row>
    <row r="4493" spans="1:20" x14ac:dyDescent="0.35">
      <c r="A4493">
        <v>55</v>
      </c>
      <c r="B4493">
        <f t="shared" si="700"/>
        <v>0.52070586104066396</v>
      </c>
      <c r="C4493">
        <v>0</v>
      </c>
      <c r="D4493">
        <v>0</v>
      </c>
      <c r="E4493" t="s">
        <v>13</v>
      </c>
      <c r="F4493">
        <f t="shared" si="701"/>
        <v>1</v>
      </c>
      <c r="G4493" t="s">
        <v>18</v>
      </c>
      <c r="H4493">
        <f t="shared" si="702"/>
        <v>0</v>
      </c>
      <c r="I4493">
        <f t="shared" si="703"/>
        <v>1</v>
      </c>
      <c r="J4493">
        <f t="shared" si="704"/>
        <v>0</v>
      </c>
      <c r="K4493" t="s">
        <v>15</v>
      </c>
      <c r="L4493">
        <f t="shared" si="705"/>
        <v>1</v>
      </c>
      <c r="M4493" t="s">
        <v>22</v>
      </c>
      <c r="N4493">
        <f t="shared" si="706"/>
        <v>0</v>
      </c>
      <c r="O4493">
        <f t="shared" si="707"/>
        <v>1</v>
      </c>
      <c r="P4493">
        <v>76.47</v>
      </c>
      <c r="Q4493">
        <f t="shared" si="708"/>
        <v>-0.65543833818709663</v>
      </c>
      <c r="R4493">
        <v>30.6</v>
      </c>
      <c r="S4493">
        <f t="shared" si="709"/>
        <v>0.2257446310857055</v>
      </c>
      <c r="T4493" s="8">
        <v>0</v>
      </c>
    </row>
    <row r="4494" spans="1:20" x14ac:dyDescent="0.35">
      <c r="A4494">
        <v>8</v>
      </c>
      <c r="B4494">
        <f t="shared" si="700"/>
        <v>-1.5579804633191714</v>
      </c>
      <c r="C4494">
        <v>0</v>
      </c>
      <c r="D4494">
        <v>0</v>
      </c>
      <c r="E4494" t="s">
        <v>23</v>
      </c>
      <c r="F4494">
        <f t="shared" si="701"/>
        <v>0</v>
      </c>
      <c r="G4494" t="s">
        <v>26</v>
      </c>
      <c r="H4494">
        <f t="shared" si="702"/>
        <v>0</v>
      </c>
      <c r="I4494">
        <f t="shared" si="703"/>
        <v>0</v>
      </c>
      <c r="J4494">
        <f t="shared" si="704"/>
        <v>0</v>
      </c>
      <c r="K4494" t="s">
        <v>15</v>
      </c>
      <c r="L4494">
        <f t="shared" si="705"/>
        <v>1</v>
      </c>
      <c r="M4494" t="s">
        <v>21</v>
      </c>
      <c r="N4494">
        <f t="shared" si="706"/>
        <v>0</v>
      </c>
      <c r="O4494">
        <f t="shared" si="707"/>
        <v>0</v>
      </c>
      <c r="P4494">
        <v>87.15</v>
      </c>
      <c r="Q4494">
        <f t="shared" si="708"/>
        <v>-0.41956807693402765</v>
      </c>
      <c r="R4494">
        <v>16.100000000000001</v>
      </c>
      <c r="S4494">
        <f t="shared" si="709"/>
        <v>-1.6576635932466959</v>
      </c>
      <c r="T4494" s="8">
        <v>0</v>
      </c>
    </row>
    <row r="4495" spans="1:20" x14ac:dyDescent="0.35">
      <c r="A4495">
        <v>56</v>
      </c>
      <c r="B4495">
        <f t="shared" si="700"/>
        <v>0.56493322964406478</v>
      </c>
      <c r="C4495">
        <v>0</v>
      </c>
      <c r="D4495">
        <v>0</v>
      </c>
      <c r="E4495" t="s">
        <v>13</v>
      </c>
      <c r="F4495">
        <f t="shared" si="701"/>
        <v>1</v>
      </c>
      <c r="G4495" t="s">
        <v>25</v>
      </c>
      <c r="H4495">
        <f t="shared" si="702"/>
        <v>0</v>
      </c>
      <c r="I4495">
        <f t="shared" si="703"/>
        <v>0</v>
      </c>
      <c r="J4495">
        <f t="shared" si="704"/>
        <v>1</v>
      </c>
      <c r="K4495" t="s">
        <v>15</v>
      </c>
      <c r="L4495">
        <f t="shared" si="705"/>
        <v>1</v>
      </c>
      <c r="M4495" t="s">
        <v>22</v>
      </c>
      <c r="N4495">
        <f t="shared" si="706"/>
        <v>0</v>
      </c>
      <c r="O4495">
        <f t="shared" si="707"/>
        <v>1</v>
      </c>
      <c r="P4495">
        <v>86.07</v>
      </c>
      <c r="Q4495">
        <f t="shared" si="708"/>
        <v>-0.44342012582478768</v>
      </c>
      <c r="R4495">
        <v>32.5</v>
      </c>
      <c r="S4495">
        <f t="shared" si="709"/>
        <v>0.47253605358443379</v>
      </c>
      <c r="T4495" s="8">
        <v>0</v>
      </c>
    </row>
    <row r="4496" spans="1:20" x14ac:dyDescent="0.35">
      <c r="A4496">
        <v>54</v>
      </c>
      <c r="B4496">
        <f t="shared" si="700"/>
        <v>0.47647849243726326</v>
      </c>
      <c r="C4496">
        <v>0</v>
      </c>
      <c r="D4496">
        <v>0</v>
      </c>
      <c r="E4496" t="s">
        <v>23</v>
      </c>
      <c r="F4496">
        <f t="shared" si="701"/>
        <v>0</v>
      </c>
      <c r="G4496" t="s">
        <v>14</v>
      </c>
      <c r="H4496">
        <f t="shared" si="702"/>
        <v>1</v>
      </c>
      <c r="I4496">
        <f t="shared" si="703"/>
        <v>0</v>
      </c>
      <c r="J4496">
        <f t="shared" si="704"/>
        <v>0</v>
      </c>
      <c r="K4496" t="s">
        <v>19</v>
      </c>
      <c r="L4496">
        <f t="shared" si="705"/>
        <v>0</v>
      </c>
      <c r="M4496" t="s">
        <v>16</v>
      </c>
      <c r="N4496">
        <f t="shared" si="706"/>
        <v>1</v>
      </c>
      <c r="O4496">
        <f t="shared" si="707"/>
        <v>0</v>
      </c>
      <c r="P4496">
        <v>106.52</v>
      </c>
      <c r="Q4496">
        <f t="shared" si="708"/>
        <v>8.2228369678393788E-3</v>
      </c>
      <c r="R4496">
        <v>27.4</v>
      </c>
      <c r="S4496">
        <f t="shared" si="709"/>
        <v>-0.18990408049110069</v>
      </c>
      <c r="T4496" s="8">
        <v>0</v>
      </c>
    </row>
    <row r="4497" spans="1:20" x14ac:dyDescent="0.35">
      <c r="A4497">
        <v>15</v>
      </c>
      <c r="B4497">
        <f t="shared" si="700"/>
        <v>-1.248388883095366</v>
      </c>
      <c r="C4497">
        <v>0</v>
      </c>
      <c r="D4497">
        <v>0</v>
      </c>
      <c r="E4497" t="s">
        <v>23</v>
      </c>
      <c r="F4497">
        <f t="shared" si="701"/>
        <v>0</v>
      </c>
      <c r="G4497" t="s">
        <v>26</v>
      </c>
      <c r="H4497">
        <f t="shared" si="702"/>
        <v>0</v>
      </c>
      <c r="I4497">
        <f t="shared" si="703"/>
        <v>0</v>
      </c>
      <c r="J4497">
        <f t="shared" si="704"/>
        <v>0</v>
      </c>
      <c r="K4497" t="s">
        <v>19</v>
      </c>
      <c r="L4497">
        <f t="shared" si="705"/>
        <v>0</v>
      </c>
      <c r="M4497" t="s">
        <v>21</v>
      </c>
      <c r="N4497">
        <f t="shared" si="706"/>
        <v>0</v>
      </c>
      <c r="O4497">
        <f t="shared" si="707"/>
        <v>0</v>
      </c>
      <c r="P4497">
        <v>94.24</v>
      </c>
      <c r="Q4497">
        <f t="shared" si="708"/>
        <v>-0.26298379301228092</v>
      </c>
      <c r="R4497">
        <v>30.2</v>
      </c>
      <c r="S4497">
        <f t="shared" si="709"/>
        <v>0.17378854213860451</v>
      </c>
      <c r="T4497" s="8">
        <v>0</v>
      </c>
    </row>
    <row r="4498" spans="1:20" x14ac:dyDescent="0.35">
      <c r="A4498">
        <v>43</v>
      </c>
      <c r="B4498">
        <f t="shared" si="700"/>
        <v>-1.0022562200145031E-2</v>
      </c>
      <c r="C4498">
        <v>0</v>
      </c>
      <c r="D4498">
        <v>0</v>
      </c>
      <c r="E4498" t="s">
        <v>13</v>
      </c>
      <c r="F4498">
        <f t="shared" si="701"/>
        <v>1</v>
      </c>
      <c r="G4498" t="s">
        <v>18</v>
      </c>
      <c r="H4498">
        <f t="shared" si="702"/>
        <v>0</v>
      </c>
      <c r="I4498">
        <f t="shared" si="703"/>
        <v>1</v>
      </c>
      <c r="J4498">
        <f t="shared" si="704"/>
        <v>0</v>
      </c>
      <c r="K4498" t="s">
        <v>15</v>
      </c>
      <c r="L4498">
        <f t="shared" si="705"/>
        <v>1</v>
      </c>
      <c r="M4498" t="s">
        <v>16</v>
      </c>
      <c r="N4498">
        <f t="shared" si="706"/>
        <v>1</v>
      </c>
      <c r="O4498">
        <f t="shared" si="707"/>
        <v>0</v>
      </c>
      <c r="P4498">
        <v>89.73</v>
      </c>
      <c r="Q4498">
        <f t="shared" si="708"/>
        <v>-0.36258818236165713</v>
      </c>
      <c r="R4498">
        <v>23.5</v>
      </c>
      <c r="S4498">
        <f t="shared" si="709"/>
        <v>-0.69647594772533261</v>
      </c>
      <c r="T4498" s="8">
        <v>0</v>
      </c>
    </row>
    <row r="4499" spans="1:20" x14ac:dyDescent="0.35">
      <c r="A4499">
        <v>52</v>
      </c>
      <c r="B4499">
        <f t="shared" si="700"/>
        <v>0.38802375523046173</v>
      </c>
      <c r="C4499">
        <v>0</v>
      </c>
      <c r="D4499">
        <v>0</v>
      </c>
      <c r="E4499" t="s">
        <v>13</v>
      </c>
      <c r="F4499">
        <f t="shared" si="701"/>
        <v>1</v>
      </c>
      <c r="G4499" t="s">
        <v>25</v>
      </c>
      <c r="H4499">
        <f t="shared" si="702"/>
        <v>0</v>
      </c>
      <c r="I4499">
        <f t="shared" si="703"/>
        <v>0</v>
      </c>
      <c r="J4499">
        <f t="shared" si="704"/>
        <v>1</v>
      </c>
      <c r="K4499" t="s">
        <v>15</v>
      </c>
      <c r="L4499">
        <f t="shared" si="705"/>
        <v>1</v>
      </c>
      <c r="M4499" t="s">
        <v>16</v>
      </c>
      <c r="N4499">
        <f t="shared" si="706"/>
        <v>1</v>
      </c>
      <c r="O4499">
        <f t="shared" si="707"/>
        <v>0</v>
      </c>
      <c r="P4499">
        <v>208.39</v>
      </c>
      <c r="Q4499">
        <f t="shared" si="708"/>
        <v>2.2580452633582997</v>
      </c>
      <c r="R4499">
        <v>36</v>
      </c>
      <c r="S4499">
        <f t="shared" si="709"/>
        <v>0.92715183187156514</v>
      </c>
      <c r="T4499" s="8">
        <v>0</v>
      </c>
    </row>
    <row r="4500" spans="1:20" x14ac:dyDescent="0.35">
      <c r="A4500">
        <v>62</v>
      </c>
      <c r="B4500">
        <f t="shared" si="700"/>
        <v>0.83029744126446925</v>
      </c>
      <c r="C4500">
        <v>0</v>
      </c>
      <c r="D4500">
        <v>0</v>
      </c>
      <c r="E4500" t="s">
        <v>13</v>
      </c>
      <c r="F4500">
        <f t="shared" si="701"/>
        <v>1</v>
      </c>
      <c r="G4500" t="s">
        <v>18</v>
      </c>
      <c r="H4500">
        <f t="shared" si="702"/>
        <v>0</v>
      </c>
      <c r="I4500">
        <f t="shared" si="703"/>
        <v>1</v>
      </c>
      <c r="J4500">
        <f t="shared" si="704"/>
        <v>0</v>
      </c>
      <c r="K4500" t="s">
        <v>19</v>
      </c>
      <c r="L4500">
        <f t="shared" si="705"/>
        <v>0</v>
      </c>
      <c r="M4500" t="s">
        <v>21</v>
      </c>
      <c r="N4500">
        <f t="shared" si="706"/>
        <v>0</v>
      </c>
      <c r="O4500">
        <f t="shared" si="707"/>
        <v>0</v>
      </c>
      <c r="P4500">
        <v>128.61000000000001</v>
      </c>
      <c r="Q4500">
        <f t="shared" si="708"/>
        <v>0.49608557770569456</v>
      </c>
      <c r="R4500">
        <v>24.8</v>
      </c>
      <c r="S4500">
        <f t="shared" si="709"/>
        <v>-0.5276186586472551</v>
      </c>
      <c r="T4500" s="8">
        <v>0</v>
      </c>
    </row>
    <row r="4501" spans="1:20" x14ac:dyDescent="0.35">
      <c r="A4501">
        <v>54</v>
      </c>
      <c r="B4501">
        <f t="shared" si="700"/>
        <v>0.47647849243726326</v>
      </c>
      <c r="C4501">
        <v>0</v>
      </c>
      <c r="D4501">
        <v>0</v>
      </c>
      <c r="E4501" t="s">
        <v>13</v>
      </c>
      <c r="F4501">
        <f t="shared" si="701"/>
        <v>1</v>
      </c>
      <c r="G4501" t="s">
        <v>14</v>
      </c>
      <c r="H4501">
        <f t="shared" si="702"/>
        <v>1</v>
      </c>
      <c r="I4501">
        <f t="shared" si="703"/>
        <v>0</v>
      </c>
      <c r="J4501">
        <f t="shared" si="704"/>
        <v>0</v>
      </c>
      <c r="K4501" t="s">
        <v>19</v>
      </c>
      <c r="L4501">
        <f t="shared" si="705"/>
        <v>0</v>
      </c>
      <c r="M4501" t="s">
        <v>21</v>
      </c>
      <c r="N4501">
        <f t="shared" si="706"/>
        <v>0</v>
      </c>
      <c r="O4501">
        <f t="shared" si="707"/>
        <v>0</v>
      </c>
      <c r="P4501">
        <v>57.56</v>
      </c>
      <c r="Q4501">
        <f t="shared" si="708"/>
        <v>-1.0730700460799365</v>
      </c>
      <c r="R4501">
        <v>27.5</v>
      </c>
      <c r="S4501">
        <f t="shared" si="709"/>
        <v>-0.17691505825432532</v>
      </c>
      <c r="T4501" s="8">
        <v>0</v>
      </c>
    </row>
    <row r="4502" spans="1:20" x14ac:dyDescent="0.35">
      <c r="A4502">
        <v>60</v>
      </c>
      <c r="B4502">
        <f t="shared" si="700"/>
        <v>0.74184270405766772</v>
      </c>
      <c r="C4502">
        <v>0</v>
      </c>
      <c r="D4502">
        <v>0</v>
      </c>
      <c r="E4502" t="s">
        <v>13</v>
      </c>
      <c r="F4502">
        <f t="shared" si="701"/>
        <v>1</v>
      </c>
      <c r="G4502" t="s">
        <v>18</v>
      </c>
      <c r="H4502">
        <f t="shared" si="702"/>
        <v>0</v>
      </c>
      <c r="I4502">
        <f t="shared" si="703"/>
        <v>1</v>
      </c>
      <c r="J4502">
        <f t="shared" si="704"/>
        <v>0</v>
      </c>
      <c r="K4502" t="s">
        <v>15</v>
      </c>
      <c r="L4502">
        <f t="shared" si="705"/>
        <v>1</v>
      </c>
      <c r="M4502" t="s">
        <v>16</v>
      </c>
      <c r="N4502">
        <f t="shared" si="706"/>
        <v>1</v>
      </c>
      <c r="O4502">
        <f t="shared" si="707"/>
        <v>0</v>
      </c>
      <c r="P4502">
        <v>227.23</v>
      </c>
      <c r="Q4502">
        <f t="shared" si="708"/>
        <v>2.6741310051193312</v>
      </c>
      <c r="R4502">
        <v>40</v>
      </c>
      <c r="S4502">
        <f t="shared" si="709"/>
        <v>1.4467127213425723</v>
      </c>
      <c r="T4502" s="8">
        <v>0</v>
      </c>
    </row>
    <row r="4503" spans="1:20" x14ac:dyDescent="0.35">
      <c r="A4503">
        <v>7</v>
      </c>
      <c r="B4503">
        <f t="shared" si="700"/>
        <v>-1.6022078319225721</v>
      </c>
      <c r="C4503">
        <v>0</v>
      </c>
      <c r="D4503">
        <v>0</v>
      </c>
      <c r="E4503" t="s">
        <v>23</v>
      </c>
      <c r="F4503">
        <f t="shared" si="701"/>
        <v>0</v>
      </c>
      <c r="G4503" t="s">
        <v>26</v>
      </c>
      <c r="H4503">
        <f t="shared" si="702"/>
        <v>0</v>
      </c>
      <c r="I4503">
        <f t="shared" si="703"/>
        <v>0</v>
      </c>
      <c r="J4503">
        <f t="shared" si="704"/>
        <v>0</v>
      </c>
      <c r="K4503" t="s">
        <v>15</v>
      </c>
      <c r="L4503">
        <f t="shared" si="705"/>
        <v>1</v>
      </c>
      <c r="M4503" t="s">
        <v>21</v>
      </c>
      <c r="N4503">
        <f t="shared" si="706"/>
        <v>0</v>
      </c>
      <c r="O4503">
        <f t="shared" si="707"/>
        <v>0</v>
      </c>
      <c r="P4503">
        <v>77.760000000000005</v>
      </c>
      <c r="Q4503">
        <f t="shared" si="708"/>
        <v>-0.62694839090091115</v>
      </c>
      <c r="R4503">
        <v>18.100000000000001</v>
      </c>
      <c r="S4503">
        <f t="shared" si="709"/>
        <v>-1.3978831485111922</v>
      </c>
      <c r="T4503" s="8">
        <v>0</v>
      </c>
    </row>
    <row r="4504" spans="1:20" x14ac:dyDescent="0.35">
      <c r="A4504">
        <v>3</v>
      </c>
      <c r="B4504">
        <f t="shared" si="700"/>
        <v>-1.7791173063361752</v>
      </c>
      <c r="C4504">
        <v>0</v>
      </c>
      <c r="D4504">
        <v>0</v>
      </c>
      <c r="E4504" t="s">
        <v>23</v>
      </c>
      <c r="F4504">
        <f t="shared" si="701"/>
        <v>0</v>
      </c>
      <c r="G4504" t="s">
        <v>26</v>
      </c>
      <c r="H4504">
        <f t="shared" si="702"/>
        <v>0</v>
      </c>
      <c r="I4504">
        <f t="shared" si="703"/>
        <v>0</v>
      </c>
      <c r="J4504">
        <f t="shared" si="704"/>
        <v>0</v>
      </c>
      <c r="K4504" t="s">
        <v>15</v>
      </c>
      <c r="L4504">
        <f t="shared" si="705"/>
        <v>1</v>
      </c>
      <c r="M4504" t="s">
        <v>21</v>
      </c>
      <c r="N4504">
        <f t="shared" si="706"/>
        <v>0</v>
      </c>
      <c r="O4504">
        <f t="shared" si="707"/>
        <v>0</v>
      </c>
      <c r="P4504">
        <v>72.760000000000005</v>
      </c>
      <c r="Q4504">
        <f t="shared" si="708"/>
        <v>-0.73737454317294715</v>
      </c>
      <c r="R4504">
        <v>18.8</v>
      </c>
      <c r="S4504">
        <f t="shared" si="709"/>
        <v>-1.3069599928537661</v>
      </c>
      <c r="T4504" s="8">
        <v>0</v>
      </c>
    </row>
    <row r="4505" spans="1:20" x14ac:dyDescent="0.35">
      <c r="A4505">
        <v>39</v>
      </c>
      <c r="B4505">
        <f t="shared" si="700"/>
        <v>-0.18693203661374805</v>
      </c>
      <c r="C4505">
        <v>0</v>
      </c>
      <c r="D4505">
        <v>0</v>
      </c>
      <c r="E4505" t="s">
        <v>23</v>
      </c>
      <c r="F4505">
        <f t="shared" si="701"/>
        <v>0</v>
      </c>
      <c r="G4505" t="s">
        <v>14</v>
      </c>
      <c r="H4505">
        <f t="shared" si="702"/>
        <v>1</v>
      </c>
      <c r="I4505">
        <f t="shared" si="703"/>
        <v>0</v>
      </c>
      <c r="J4505">
        <f t="shared" si="704"/>
        <v>0</v>
      </c>
      <c r="K4505" t="s">
        <v>19</v>
      </c>
      <c r="L4505">
        <f t="shared" si="705"/>
        <v>0</v>
      </c>
      <c r="M4505" t="s">
        <v>21</v>
      </c>
      <c r="N4505">
        <f t="shared" si="706"/>
        <v>0</v>
      </c>
      <c r="O4505">
        <f t="shared" si="707"/>
        <v>0</v>
      </c>
      <c r="P4505">
        <v>90.11</v>
      </c>
      <c r="Q4505">
        <f t="shared" si="708"/>
        <v>-0.3541957947889825</v>
      </c>
      <c r="R4505">
        <v>23.6</v>
      </c>
      <c r="S4505">
        <f t="shared" si="709"/>
        <v>-0.68348692548855727</v>
      </c>
      <c r="T4505" s="8">
        <v>0</v>
      </c>
    </row>
    <row r="4506" spans="1:20" x14ac:dyDescent="0.35">
      <c r="A4506">
        <v>60</v>
      </c>
      <c r="B4506">
        <f t="shared" si="700"/>
        <v>0.74184270405766772</v>
      </c>
      <c r="C4506">
        <v>0</v>
      </c>
      <c r="D4506">
        <v>0</v>
      </c>
      <c r="E4506" t="s">
        <v>13</v>
      </c>
      <c r="F4506">
        <f t="shared" si="701"/>
        <v>1</v>
      </c>
      <c r="G4506" t="s">
        <v>25</v>
      </c>
      <c r="H4506">
        <f t="shared" si="702"/>
        <v>0</v>
      </c>
      <c r="I4506">
        <f t="shared" si="703"/>
        <v>0</v>
      </c>
      <c r="J4506">
        <f t="shared" si="704"/>
        <v>1</v>
      </c>
      <c r="K4506" t="s">
        <v>19</v>
      </c>
      <c r="L4506">
        <f t="shared" si="705"/>
        <v>0</v>
      </c>
      <c r="M4506" t="s">
        <v>21</v>
      </c>
      <c r="N4506">
        <f t="shared" si="706"/>
        <v>0</v>
      </c>
      <c r="O4506">
        <f t="shared" si="707"/>
        <v>0</v>
      </c>
      <c r="P4506">
        <v>203.27</v>
      </c>
      <c r="Q4506">
        <f t="shared" si="708"/>
        <v>2.1449688834317353</v>
      </c>
      <c r="R4506">
        <v>29.7</v>
      </c>
      <c r="S4506">
        <f t="shared" si="709"/>
        <v>0.10884343095472858</v>
      </c>
      <c r="T4506" s="8">
        <v>0</v>
      </c>
    </row>
    <row r="4507" spans="1:20" x14ac:dyDescent="0.35">
      <c r="A4507">
        <v>60</v>
      </c>
      <c r="B4507">
        <f t="shared" si="700"/>
        <v>0.74184270405766772</v>
      </c>
      <c r="C4507">
        <v>1</v>
      </c>
      <c r="D4507">
        <v>0</v>
      </c>
      <c r="E4507" t="s">
        <v>13</v>
      </c>
      <c r="F4507">
        <f t="shared" si="701"/>
        <v>1</v>
      </c>
      <c r="G4507" t="s">
        <v>14</v>
      </c>
      <c r="H4507">
        <f t="shared" si="702"/>
        <v>1</v>
      </c>
      <c r="I4507">
        <f t="shared" si="703"/>
        <v>0</v>
      </c>
      <c r="J4507">
        <f t="shared" si="704"/>
        <v>0</v>
      </c>
      <c r="K4507" t="s">
        <v>15</v>
      </c>
      <c r="L4507">
        <f t="shared" si="705"/>
        <v>1</v>
      </c>
      <c r="M4507" t="s">
        <v>21</v>
      </c>
      <c r="N4507">
        <f t="shared" si="706"/>
        <v>0</v>
      </c>
      <c r="O4507">
        <f t="shared" si="707"/>
        <v>0</v>
      </c>
      <c r="P4507">
        <v>234.5</v>
      </c>
      <c r="Q4507">
        <f t="shared" si="708"/>
        <v>2.8346906305228718</v>
      </c>
      <c r="R4507">
        <v>43.7</v>
      </c>
      <c r="S4507">
        <f t="shared" si="709"/>
        <v>1.9273065441032546</v>
      </c>
      <c r="T4507" s="8">
        <v>0</v>
      </c>
    </row>
    <row r="4508" spans="1:20" x14ac:dyDescent="0.35">
      <c r="A4508">
        <v>46</v>
      </c>
      <c r="B4508">
        <f t="shared" si="700"/>
        <v>0.12265954361005722</v>
      </c>
      <c r="C4508">
        <v>0</v>
      </c>
      <c r="D4508">
        <v>0</v>
      </c>
      <c r="E4508" t="s">
        <v>13</v>
      </c>
      <c r="F4508">
        <f t="shared" si="701"/>
        <v>1</v>
      </c>
      <c r="G4508" t="s">
        <v>18</v>
      </c>
      <c r="H4508">
        <f t="shared" si="702"/>
        <v>0</v>
      </c>
      <c r="I4508">
        <f t="shared" si="703"/>
        <v>1</v>
      </c>
      <c r="J4508">
        <f t="shared" si="704"/>
        <v>0</v>
      </c>
      <c r="K4508" t="s">
        <v>15</v>
      </c>
      <c r="L4508">
        <f t="shared" si="705"/>
        <v>1</v>
      </c>
      <c r="M4508" t="s">
        <v>21</v>
      </c>
      <c r="N4508">
        <f t="shared" si="706"/>
        <v>0</v>
      </c>
      <c r="O4508">
        <f t="shared" si="707"/>
        <v>0</v>
      </c>
      <c r="P4508">
        <v>71.12</v>
      </c>
      <c r="Q4508">
        <f t="shared" si="708"/>
        <v>-0.77359432111817494</v>
      </c>
      <c r="R4508">
        <v>27.3</v>
      </c>
      <c r="S4508">
        <f t="shared" si="709"/>
        <v>-0.20289310272787561</v>
      </c>
      <c r="T4508" s="8">
        <v>0</v>
      </c>
    </row>
    <row r="4509" spans="1:20" x14ac:dyDescent="0.35">
      <c r="A4509">
        <v>26</v>
      </c>
      <c r="B4509">
        <f t="shared" si="700"/>
        <v>-0.76188782845795777</v>
      </c>
      <c r="C4509">
        <v>0</v>
      </c>
      <c r="D4509">
        <v>0</v>
      </c>
      <c r="E4509" t="s">
        <v>23</v>
      </c>
      <c r="F4509">
        <f t="shared" si="701"/>
        <v>0</v>
      </c>
      <c r="G4509" t="s">
        <v>14</v>
      </c>
      <c r="H4509">
        <f t="shared" si="702"/>
        <v>1</v>
      </c>
      <c r="I4509">
        <f t="shared" si="703"/>
        <v>0</v>
      </c>
      <c r="J4509">
        <f t="shared" si="704"/>
        <v>0</v>
      </c>
      <c r="K4509" t="s">
        <v>15</v>
      </c>
      <c r="L4509">
        <f t="shared" si="705"/>
        <v>1</v>
      </c>
      <c r="M4509" t="s">
        <v>21</v>
      </c>
      <c r="N4509">
        <f t="shared" si="706"/>
        <v>0</v>
      </c>
      <c r="O4509">
        <f t="shared" si="707"/>
        <v>0</v>
      </c>
      <c r="P4509">
        <v>190.67</v>
      </c>
      <c r="Q4509">
        <f t="shared" si="708"/>
        <v>1.8666949797062042</v>
      </c>
      <c r="R4509">
        <v>20.2</v>
      </c>
      <c r="S4509">
        <f t="shared" si="709"/>
        <v>-1.1251136815389138</v>
      </c>
      <c r="T4509" s="8">
        <v>0</v>
      </c>
    </row>
    <row r="4510" spans="1:20" x14ac:dyDescent="0.35">
      <c r="A4510">
        <v>12</v>
      </c>
      <c r="B4510">
        <f t="shared" si="700"/>
        <v>-1.3810709889055683</v>
      </c>
      <c r="C4510">
        <v>0</v>
      </c>
      <c r="D4510">
        <v>0</v>
      </c>
      <c r="E4510" t="s">
        <v>23</v>
      </c>
      <c r="F4510">
        <f t="shared" si="701"/>
        <v>0</v>
      </c>
      <c r="G4510" t="s">
        <v>26</v>
      </c>
      <c r="H4510">
        <f t="shared" si="702"/>
        <v>0</v>
      </c>
      <c r="I4510">
        <f t="shared" si="703"/>
        <v>0</v>
      </c>
      <c r="J4510">
        <f t="shared" si="704"/>
        <v>0</v>
      </c>
      <c r="K4510" t="s">
        <v>19</v>
      </c>
      <c r="L4510">
        <f t="shared" si="705"/>
        <v>0</v>
      </c>
      <c r="M4510" t="s">
        <v>21</v>
      </c>
      <c r="N4510">
        <f t="shared" si="706"/>
        <v>0</v>
      </c>
      <c r="O4510">
        <f t="shared" si="707"/>
        <v>0</v>
      </c>
      <c r="P4510">
        <v>116.04</v>
      </c>
      <c r="Q4510">
        <f t="shared" si="708"/>
        <v>0.21847423089379606</v>
      </c>
      <c r="R4510">
        <v>23.8</v>
      </c>
      <c r="S4510">
        <f t="shared" si="709"/>
        <v>-0.65750888101500693</v>
      </c>
      <c r="T4510" s="8">
        <v>0</v>
      </c>
    </row>
    <row r="4511" spans="1:20" x14ac:dyDescent="0.35">
      <c r="A4511">
        <v>16</v>
      </c>
      <c r="B4511">
        <f t="shared" si="700"/>
        <v>-1.2041615144919653</v>
      </c>
      <c r="C4511">
        <v>0</v>
      </c>
      <c r="D4511">
        <v>0</v>
      </c>
      <c r="E4511" t="s">
        <v>23</v>
      </c>
      <c r="F4511">
        <f t="shared" si="701"/>
        <v>0</v>
      </c>
      <c r="G4511" t="s">
        <v>14</v>
      </c>
      <c r="H4511">
        <f t="shared" si="702"/>
        <v>1</v>
      </c>
      <c r="I4511">
        <f t="shared" si="703"/>
        <v>0</v>
      </c>
      <c r="J4511">
        <f t="shared" si="704"/>
        <v>0</v>
      </c>
      <c r="K4511" t="s">
        <v>15</v>
      </c>
      <c r="L4511">
        <f t="shared" si="705"/>
        <v>1</v>
      </c>
      <c r="M4511" t="s">
        <v>21</v>
      </c>
      <c r="N4511">
        <f t="shared" si="706"/>
        <v>0</v>
      </c>
      <c r="O4511">
        <f t="shared" si="707"/>
        <v>0</v>
      </c>
      <c r="P4511">
        <v>82.95</v>
      </c>
      <c r="Q4511">
        <f t="shared" si="708"/>
        <v>-0.51232604484253796</v>
      </c>
      <c r="R4511">
        <v>21.4</v>
      </c>
      <c r="S4511">
        <f t="shared" si="709"/>
        <v>-0.96924541469761161</v>
      </c>
      <c r="T4511" s="8">
        <v>0</v>
      </c>
    </row>
    <row r="4512" spans="1:20" x14ac:dyDescent="0.35">
      <c r="A4512">
        <v>2</v>
      </c>
      <c r="B4512">
        <f t="shared" si="700"/>
        <v>-1.8233446749395759</v>
      </c>
      <c r="C4512">
        <v>0</v>
      </c>
      <c r="D4512">
        <v>0</v>
      </c>
      <c r="E4512" t="s">
        <v>23</v>
      </c>
      <c r="F4512">
        <f t="shared" si="701"/>
        <v>0</v>
      </c>
      <c r="G4512" t="s">
        <v>26</v>
      </c>
      <c r="H4512">
        <f t="shared" si="702"/>
        <v>0</v>
      </c>
      <c r="I4512">
        <f t="shared" si="703"/>
        <v>0</v>
      </c>
      <c r="J4512">
        <f t="shared" si="704"/>
        <v>0</v>
      </c>
      <c r="K4512" t="s">
        <v>15</v>
      </c>
      <c r="L4512">
        <f t="shared" si="705"/>
        <v>1</v>
      </c>
      <c r="M4512" t="s">
        <v>21</v>
      </c>
      <c r="N4512">
        <f t="shared" si="706"/>
        <v>0</v>
      </c>
      <c r="O4512">
        <f t="shared" si="707"/>
        <v>0</v>
      </c>
      <c r="P4512">
        <v>112.75</v>
      </c>
      <c r="Q4512">
        <f t="shared" si="708"/>
        <v>0.14581382269879625</v>
      </c>
      <c r="R4512">
        <v>25.1</v>
      </c>
      <c r="S4512">
        <f t="shared" si="709"/>
        <v>-0.48865159193692953</v>
      </c>
      <c r="T4512" s="8">
        <v>0</v>
      </c>
    </row>
    <row r="4513" spans="1:20" x14ac:dyDescent="0.35">
      <c r="A4513">
        <v>82</v>
      </c>
      <c r="B4513">
        <f t="shared" si="700"/>
        <v>1.7148448133324843</v>
      </c>
      <c r="C4513">
        <v>0</v>
      </c>
      <c r="D4513">
        <v>0</v>
      </c>
      <c r="E4513" t="s">
        <v>13</v>
      </c>
      <c r="F4513">
        <f t="shared" si="701"/>
        <v>1</v>
      </c>
      <c r="G4513" t="s">
        <v>14</v>
      </c>
      <c r="H4513">
        <f t="shared" si="702"/>
        <v>1</v>
      </c>
      <c r="I4513">
        <f t="shared" si="703"/>
        <v>0</v>
      </c>
      <c r="J4513">
        <f t="shared" si="704"/>
        <v>0</v>
      </c>
      <c r="K4513" t="s">
        <v>15</v>
      </c>
      <c r="L4513">
        <f t="shared" si="705"/>
        <v>1</v>
      </c>
      <c r="M4513" t="s">
        <v>22</v>
      </c>
      <c r="N4513">
        <f t="shared" si="706"/>
        <v>0</v>
      </c>
      <c r="O4513">
        <f t="shared" si="707"/>
        <v>1</v>
      </c>
      <c r="P4513">
        <v>82.63</v>
      </c>
      <c r="Q4513">
        <f t="shared" si="708"/>
        <v>-0.51939331858794835</v>
      </c>
      <c r="R4513">
        <v>17.899999999999999</v>
      </c>
      <c r="S4513">
        <f t="shared" si="709"/>
        <v>-1.4238611929847429</v>
      </c>
      <c r="T4513" s="8">
        <v>0</v>
      </c>
    </row>
    <row r="4514" spans="1:20" x14ac:dyDescent="0.35">
      <c r="A4514">
        <v>32</v>
      </c>
      <c r="B4514">
        <f t="shared" si="700"/>
        <v>-0.49652361683755331</v>
      </c>
      <c r="C4514">
        <v>0</v>
      </c>
      <c r="D4514">
        <v>0</v>
      </c>
      <c r="E4514" t="s">
        <v>13</v>
      </c>
      <c r="F4514">
        <f t="shared" si="701"/>
        <v>1</v>
      </c>
      <c r="G4514" t="s">
        <v>14</v>
      </c>
      <c r="H4514">
        <f t="shared" si="702"/>
        <v>1</v>
      </c>
      <c r="I4514">
        <f t="shared" si="703"/>
        <v>0</v>
      </c>
      <c r="J4514">
        <f t="shared" si="704"/>
        <v>0</v>
      </c>
      <c r="K4514" t="s">
        <v>15</v>
      </c>
      <c r="L4514">
        <f t="shared" si="705"/>
        <v>1</v>
      </c>
      <c r="M4514" t="s">
        <v>22</v>
      </c>
      <c r="N4514">
        <f t="shared" si="706"/>
        <v>0</v>
      </c>
      <c r="O4514">
        <f t="shared" si="707"/>
        <v>1</v>
      </c>
      <c r="P4514">
        <v>92.75</v>
      </c>
      <c r="Q4514">
        <f t="shared" si="708"/>
        <v>-0.29589078638934752</v>
      </c>
      <c r="R4514">
        <v>34.5</v>
      </c>
      <c r="S4514">
        <f t="shared" si="709"/>
        <v>0.73231649831993739</v>
      </c>
      <c r="T4514" s="8">
        <v>0</v>
      </c>
    </row>
    <row r="4515" spans="1:20" x14ac:dyDescent="0.35">
      <c r="A4515">
        <v>62</v>
      </c>
      <c r="B4515">
        <f t="shared" si="700"/>
        <v>0.83029744126446925</v>
      </c>
      <c r="C4515">
        <v>0</v>
      </c>
      <c r="D4515">
        <v>0</v>
      </c>
      <c r="E4515" t="s">
        <v>13</v>
      </c>
      <c r="F4515">
        <f t="shared" si="701"/>
        <v>1</v>
      </c>
      <c r="G4515" t="s">
        <v>14</v>
      </c>
      <c r="H4515">
        <f t="shared" si="702"/>
        <v>1</v>
      </c>
      <c r="I4515">
        <f t="shared" si="703"/>
        <v>0</v>
      </c>
      <c r="J4515">
        <f t="shared" si="704"/>
        <v>0</v>
      </c>
      <c r="K4515" t="s">
        <v>19</v>
      </c>
      <c r="L4515">
        <f t="shared" si="705"/>
        <v>0</v>
      </c>
      <c r="M4515" t="s">
        <v>16</v>
      </c>
      <c r="N4515">
        <f t="shared" si="706"/>
        <v>1</v>
      </c>
      <c r="O4515">
        <f t="shared" si="707"/>
        <v>0</v>
      </c>
      <c r="P4515">
        <v>117.63</v>
      </c>
      <c r="Q4515">
        <f t="shared" si="708"/>
        <v>0.25358974731630324</v>
      </c>
      <c r="R4515">
        <v>27.1</v>
      </c>
      <c r="S4515">
        <f t="shared" si="709"/>
        <v>-0.22887114720142587</v>
      </c>
      <c r="T4515" s="8">
        <v>0</v>
      </c>
    </row>
    <row r="4516" spans="1:20" x14ac:dyDescent="0.35">
      <c r="A4516">
        <v>75</v>
      </c>
      <c r="B4516">
        <f t="shared" si="700"/>
        <v>1.4052532331086791</v>
      </c>
      <c r="C4516">
        <v>1</v>
      </c>
      <c r="D4516">
        <v>0</v>
      </c>
      <c r="E4516" t="s">
        <v>13</v>
      </c>
      <c r="F4516">
        <f t="shared" si="701"/>
        <v>1</v>
      </c>
      <c r="G4516" t="s">
        <v>18</v>
      </c>
      <c r="H4516">
        <f t="shared" si="702"/>
        <v>0</v>
      </c>
      <c r="I4516">
        <f t="shared" si="703"/>
        <v>1</v>
      </c>
      <c r="J4516">
        <f t="shared" si="704"/>
        <v>0</v>
      </c>
      <c r="K4516" t="s">
        <v>19</v>
      </c>
      <c r="L4516">
        <f t="shared" si="705"/>
        <v>0</v>
      </c>
      <c r="M4516" t="s">
        <v>21</v>
      </c>
      <c r="N4516">
        <f t="shared" si="706"/>
        <v>0</v>
      </c>
      <c r="O4516">
        <f t="shared" si="707"/>
        <v>0</v>
      </c>
      <c r="P4516">
        <v>197.06</v>
      </c>
      <c r="Q4516">
        <f t="shared" si="708"/>
        <v>2.0078196023098664</v>
      </c>
      <c r="R4516">
        <v>26.1</v>
      </c>
      <c r="S4516">
        <f t="shared" si="709"/>
        <v>-0.3587613695691777</v>
      </c>
      <c r="T4516" s="8">
        <v>0</v>
      </c>
    </row>
    <row r="4517" spans="1:20" x14ac:dyDescent="0.35">
      <c r="A4517">
        <v>81</v>
      </c>
      <c r="B4517">
        <f t="shared" si="700"/>
        <v>1.6706174447290836</v>
      </c>
      <c r="C4517">
        <v>1</v>
      </c>
      <c r="D4517">
        <v>0</v>
      </c>
      <c r="E4517" t="s">
        <v>13</v>
      </c>
      <c r="F4517">
        <f t="shared" si="701"/>
        <v>1</v>
      </c>
      <c r="G4517" t="s">
        <v>25</v>
      </c>
      <c r="H4517">
        <f t="shared" si="702"/>
        <v>0</v>
      </c>
      <c r="I4517">
        <f t="shared" si="703"/>
        <v>0</v>
      </c>
      <c r="J4517">
        <f t="shared" si="704"/>
        <v>1</v>
      </c>
      <c r="K4517" t="s">
        <v>15</v>
      </c>
      <c r="L4517">
        <f t="shared" si="705"/>
        <v>1</v>
      </c>
      <c r="M4517" t="s">
        <v>21</v>
      </c>
      <c r="N4517">
        <f t="shared" si="706"/>
        <v>0</v>
      </c>
      <c r="O4517">
        <f t="shared" si="707"/>
        <v>0</v>
      </c>
      <c r="P4517">
        <v>216.07</v>
      </c>
      <c r="Q4517">
        <f t="shared" si="708"/>
        <v>2.4276598332481467</v>
      </c>
      <c r="R4517">
        <v>43.4</v>
      </c>
      <c r="S4517">
        <f t="shared" si="709"/>
        <v>1.8883394773929285</v>
      </c>
      <c r="T4517" s="8">
        <v>0</v>
      </c>
    </row>
    <row r="4518" spans="1:20" x14ac:dyDescent="0.35">
      <c r="A4518">
        <v>37</v>
      </c>
      <c r="B4518">
        <f t="shared" si="700"/>
        <v>-0.27538677382054955</v>
      </c>
      <c r="C4518">
        <v>0</v>
      </c>
      <c r="D4518">
        <v>0</v>
      </c>
      <c r="E4518" t="s">
        <v>13</v>
      </c>
      <c r="F4518">
        <f t="shared" si="701"/>
        <v>1</v>
      </c>
      <c r="G4518" t="s">
        <v>14</v>
      </c>
      <c r="H4518">
        <f t="shared" si="702"/>
        <v>1</v>
      </c>
      <c r="I4518">
        <f t="shared" si="703"/>
        <v>0</v>
      </c>
      <c r="J4518">
        <f t="shared" si="704"/>
        <v>0</v>
      </c>
      <c r="K4518" t="s">
        <v>19</v>
      </c>
      <c r="L4518">
        <f t="shared" si="705"/>
        <v>0</v>
      </c>
      <c r="M4518" t="s">
        <v>21</v>
      </c>
      <c r="N4518">
        <f t="shared" si="706"/>
        <v>0</v>
      </c>
      <c r="O4518">
        <f t="shared" si="707"/>
        <v>0</v>
      </c>
      <c r="P4518">
        <v>76.03</v>
      </c>
      <c r="Q4518">
        <f t="shared" si="708"/>
        <v>-0.66515583958703572</v>
      </c>
      <c r="R4518">
        <v>33.200000000000003</v>
      </c>
      <c r="S4518">
        <f t="shared" si="709"/>
        <v>0.56345920924186044</v>
      </c>
      <c r="T4518" s="8">
        <v>0</v>
      </c>
    </row>
    <row r="4519" spans="1:20" x14ac:dyDescent="0.35">
      <c r="A4519">
        <v>28</v>
      </c>
      <c r="B4519">
        <f t="shared" si="700"/>
        <v>-0.67343309125115636</v>
      </c>
      <c r="C4519">
        <v>0</v>
      </c>
      <c r="D4519">
        <v>0</v>
      </c>
      <c r="E4519" t="s">
        <v>23</v>
      </c>
      <c r="F4519">
        <f t="shared" si="701"/>
        <v>0</v>
      </c>
      <c r="G4519" t="s">
        <v>14</v>
      </c>
      <c r="H4519">
        <f t="shared" si="702"/>
        <v>1</v>
      </c>
      <c r="I4519">
        <f t="shared" si="703"/>
        <v>0</v>
      </c>
      <c r="J4519">
        <f t="shared" si="704"/>
        <v>0</v>
      </c>
      <c r="K4519" t="s">
        <v>15</v>
      </c>
      <c r="L4519">
        <f t="shared" si="705"/>
        <v>1</v>
      </c>
      <c r="M4519" t="s">
        <v>22</v>
      </c>
      <c r="N4519">
        <f t="shared" si="706"/>
        <v>0</v>
      </c>
      <c r="O4519">
        <f t="shared" si="707"/>
        <v>1</v>
      </c>
      <c r="P4519">
        <v>62.44</v>
      </c>
      <c r="Q4519">
        <f t="shared" si="708"/>
        <v>-0.96529412146242943</v>
      </c>
      <c r="R4519">
        <v>37.200000000000003</v>
      </c>
      <c r="S4519">
        <f t="shared" si="709"/>
        <v>1.0830200987128678</v>
      </c>
      <c r="T4519" s="8">
        <v>0</v>
      </c>
    </row>
    <row r="4520" spans="1:20" x14ac:dyDescent="0.35">
      <c r="A4520">
        <v>25</v>
      </c>
      <c r="B4520">
        <f t="shared" si="700"/>
        <v>-0.80611519706135859</v>
      </c>
      <c r="C4520">
        <v>0</v>
      </c>
      <c r="D4520">
        <v>0</v>
      </c>
      <c r="E4520" t="s">
        <v>23</v>
      </c>
      <c r="F4520">
        <f t="shared" si="701"/>
        <v>0</v>
      </c>
      <c r="G4520" t="s">
        <v>14</v>
      </c>
      <c r="H4520">
        <f t="shared" si="702"/>
        <v>1</v>
      </c>
      <c r="I4520">
        <f t="shared" si="703"/>
        <v>0</v>
      </c>
      <c r="J4520">
        <f t="shared" si="704"/>
        <v>0</v>
      </c>
      <c r="K4520" t="s">
        <v>19</v>
      </c>
      <c r="L4520">
        <f t="shared" si="705"/>
        <v>0</v>
      </c>
      <c r="M4520" t="s">
        <v>22</v>
      </c>
      <c r="N4520">
        <f t="shared" si="706"/>
        <v>0</v>
      </c>
      <c r="O4520">
        <f t="shared" si="707"/>
        <v>1</v>
      </c>
      <c r="P4520">
        <v>108.82</v>
      </c>
      <c r="Q4520">
        <f t="shared" si="708"/>
        <v>5.9018867012975852E-2</v>
      </c>
      <c r="R4520">
        <v>41.3</v>
      </c>
      <c r="S4520">
        <f t="shared" si="709"/>
        <v>1.6155700104206494</v>
      </c>
      <c r="T4520" s="8">
        <v>0</v>
      </c>
    </row>
    <row r="4521" spans="1:20" x14ac:dyDescent="0.35">
      <c r="A4521">
        <v>44</v>
      </c>
      <c r="B4521">
        <f t="shared" si="700"/>
        <v>3.4204806403255718E-2</v>
      </c>
      <c r="C4521">
        <v>0</v>
      </c>
      <c r="D4521">
        <v>0</v>
      </c>
      <c r="E4521" t="s">
        <v>13</v>
      </c>
      <c r="F4521">
        <f t="shared" si="701"/>
        <v>1</v>
      </c>
      <c r="G4521" t="s">
        <v>25</v>
      </c>
      <c r="H4521">
        <f t="shared" si="702"/>
        <v>0</v>
      </c>
      <c r="I4521">
        <f t="shared" si="703"/>
        <v>0</v>
      </c>
      <c r="J4521">
        <f t="shared" si="704"/>
        <v>1</v>
      </c>
      <c r="K4521" t="s">
        <v>15</v>
      </c>
      <c r="L4521">
        <f t="shared" si="705"/>
        <v>1</v>
      </c>
      <c r="M4521" t="s">
        <v>21</v>
      </c>
      <c r="N4521">
        <f t="shared" si="706"/>
        <v>0</v>
      </c>
      <c r="O4521">
        <f t="shared" si="707"/>
        <v>0</v>
      </c>
      <c r="P4521">
        <v>101.66</v>
      </c>
      <c r="Q4521">
        <f t="shared" si="708"/>
        <v>-9.9111383040579551E-2</v>
      </c>
      <c r="R4521">
        <v>35.4</v>
      </c>
      <c r="S4521">
        <f t="shared" si="709"/>
        <v>0.84921769845091388</v>
      </c>
      <c r="T4521" s="8">
        <v>0</v>
      </c>
    </row>
    <row r="4522" spans="1:20" x14ac:dyDescent="0.35">
      <c r="A4522">
        <v>11</v>
      </c>
      <c r="B4522">
        <f t="shared" si="700"/>
        <v>-1.425298357508969</v>
      </c>
      <c r="C4522">
        <v>0</v>
      </c>
      <c r="D4522">
        <v>0</v>
      </c>
      <c r="E4522" t="s">
        <v>23</v>
      </c>
      <c r="F4522">
        <f t="shared" si="701"/>
        <v>0</v>
      </c>
      <c r="G4522" t="s">
        <v>26</v>
      </c>
      <c r="H4522">
        <f t="shared" si="702"/>
        <v>0</v>
      </c>
      <c r="I4522">
        <f t="shared" si="703"/>
        <v>0</v>
      </c>
      <c r="J4522">
        <f t="shared" si="704"/>
        <v>0</v>
      </c>
      <c r="K4522" t="s">
        <v>19</v>
      </c>
      <c r="L4522">
        <f t="shared" si="705"/>
        <v>0</v>
      </c>
      <c r="M4522" t="s">
        <v>21</v>
      </c>
      <c r="N4522">
        <f t="shared" si="706"/>
        <v>0</v>
      </c>
      <c r="O4522">
        <f t="shared" si="707"/>
        <v>0</v>
      </c>
      <c r="P4522">
        <v>121.15</v>
      </c>
      <c r="Q4522">
        <f t="shared" si="708"/>
        <v>0.33132975851581675</v>
      </c>
      <c r="R4522">
        <v>26.1</v>
      </c>
      <c r="S4522">
        <f t="shared" si="709"/>
        <v>-0.3587613695691777</v>
      </c>
      <c r="T4522" s="8">
        <v>0</v>
      </c>
    </row>
    <row r="4523" spans="1:20" x14ac:dyDescent="0.35">
      <c r="A4523">
        <v>54</v>
      </c>
      <c r="B4523">
        <f t="shared" si="700"/>
        <v>0.47647849243726326</v>
      </c>
      <c r="C4523">
        <v>1</v>
      </c>
      <c r="D4523">
        <v>0</v>
      </c>
      <c r="E4523" t="s">
        <v>13</v>
      </c>
      <c r="F4523">
        <f t="shared" si="701"/>
        <v>1</v>
      </c>
      <c r="G4523" t="s">
        <v>14</v>
      </c>
      <c r="H4523">
        <f t="shared" si="702"/>
        <v>1</v>
      </c>
      <c r="I4523">
        <f t="shared" si="703"/>
        <v>0</v>
      </c>
      <c r="J4523">
        <f t="shared" si="704"/>
        <v>0</v>
      </c>
      <c r="K4523" t="s">
        <v>19</v>
      </c>
      <c r="L4523">
        <f t="shared" si="705"/>
        <v>0</v>
      </c>
      <c r="M4523" t="s">
        <v>21</v>
      </c>
      <c r="N4523">
        <f t="shared" si="706"/>
        <v>0</v>
      </c>
      <c r="O4523">
        <f t="shared" si="707"/>
        <v>0</v>
      </c>
      <c r="P4523">
        <v>116.44</v>
      </c>
      <c r="Q4523">
        <f t="shared" si="708"/>
        <v>0.22730832307555873</v>
      </c>
      <c r="R4523">
        <v>24.5</v>
      </c>
      <c r="S4523">
        <f t="shared" si="709"/>
        <v>-0.56658572535758078</v>
      </c>
      <c r="T4523" s="8">
        <v>0</v>
      </c>
    </row>
    <row r="4524" spans="1:20" x14ac:dyDescent="0.35">
      <c r="A4524">
        <v>52</v>
      </c>
      <c r="B4524">
        <f t="shared" si="700"/>
        <v>0.38802375523046173</v>
      </c>
      <c r="C4524">
        <v>1</v>
      </c>
      <c r="D4524">
        <v>0</v>
      </c>
      <c r="E4524" t="s">
        <v>13</v>
      </c>
      <c r="F4524">
        <f t="shared" si="701"/>
        <v>1</v>
      </c>
      <c r="G4524" t="s">
        <v>25</v>
      </c>
      <c r="H4524">
        <f t="shared" si="702"/>
        <v>0</v>
      </c>
      <c r="I4524">
        <f t="shared" si="703"/>
        <v>0</v>
      </c>
      <c r="J4524">
        <f t="shared" si="704"/>
        <v>1</v>
      </c>
      <c r="K4524" t="s">
        <v>19</v>
      </c>
      <c r="L4524">
        <f t="shared" si="705"/>
        <v>0</v>
      </c>
      <c r="M4524" t="s">
        <v>22</v>
      </c>
      <c r="N4524">
        <f t="shared" si="706"/>
        <v>0</v>
      </c>
      <c r="O4524">
        <f t="shared" si="707"/>
        <v>1</v>
      </c>
      <c r="P4524">
        <v>116.62</v>
      </c>
      <c r="Q4524">
        <f t="shared" si="708"/>
        <v>0.23128366455735216</v>
      </c>
      <c r="R4524">
        <v>28.1</v>
      </c>
      <c r="S4524">
        <f t="shared" si="709"/>
        <v>-9.8980924833674058E-2</v>
      </c>
      <c r="T4524" s="8">
        <v>0</v>
      </c>
    </row>
    <row r="4525" spans="1:20" x14ac:dyDescent="0.35">
      <c r="A4525">
        <v>43</v>
      </c>
      <c r="B4525">
        <f t="shared" si="700"/>
        <v>-1.0022562200145031E-2</v>
      </c>
      <c r="C4525">
        <v>0</v>
      </c>
      <c r="D4525">
        <v>0</v>
      </c>
      <c r="E4525" t="s">
        <v>13</v>
      </c>
      <c r="F4525">
        <f t="shared" si="701"/>
        <v>1</v>
      </c>
      <c r="G4525" t="s">
        <v>14</v>
      </c>
      <c r="H4525">
        <f t="shared" si="702"/>
        <v>1</v>
      </c>
      <c r="I4525">
        <f t="shared" si="703"/>
        <v>0</v>
      </c>
      <c r="J4525">
        <f t="shared" si="704"/>
        <v>0</v>
      </c>
      <c r="K4525" t="s">
        <v>15</v>
      </c>
      <c r="L4525">
        <f t="shared" si="705"/>
        <v>1</v>
      </c>
      <c r="M4525" t="s">
        <v>21</v>
      </c>
      <c r="N4525">
        <f t="shared" si="706"/>
        <v>0</v>
      </c>
      <c r="O4525">
        <f t="shared" si="707"/>
        <v>0</v>
      </c>
      <c r="P4525">
        <v>93.3</v>
      </c>
      <c r="Q4525">
        <f t="shared" si="708"/>
        <v>-0.28374390963942364</v>
      </c>
      <c r="R4525">
        <v>32.700000000000003</v>
      </c>
      <c r="S4525">
        <f t="shared" si="709"/>
        <v>0.49851409805798452</v>
      </c>
      <c r="T4525" s="8">
        <v>0</v>
      </c>
    </row>
    <row r="4526" spans="1:20" x14ac:dyDescent="0.35">
      <c r="A4526">
        <v>56</v>
      </c>
      <c r="B4526">
        <f t="shared" si="700"/>
        <v>0.56493322964406478</v>
      </c>
      <c r="C4526">
        <v>0</v>
      </c>
      <c r="D4526">
        <v>0</v>
      </c>
      <c r="E4526" t="s">
        <v>13</v>
      </c>
      <c r="F4526">
        <f t="shared" si="701"/>
        <v>1</v>
      </c>
      <c r="G4526" t="s">
        <v>14</v>
      </c>
      <c r="H4526">
        <f t="shared" si="702"/>
        <v>1</v>
      </c>
      <c r="I4526">
        <f t="shared" si="703"/>
        <v>0</v>
      </c>
      <c r="J4526">
        <f t="shared" si="704"/>
        <v>0</v>
      </c>
      <c r="K4526" t="s">
        <v>15</v>
      </c>
      <c r="L4526">
        <f t="shared" si="705"/>
        <v>1</v>
      </c>
      <c r="M4526" t="s">
        <v>21</v>
      </c>
      <c r="N4526">
        <f t="shared" si="706"/>
        <v>0</v>
      </c>
      <c r="O4526">
        <f t="shared" si="707"/>
        <v>0</v>
      </c>
      <c r="P4526">
        <v>144.33000000000001</v>
      </c>
      <c r="Q4526">
        <f t="shared" si="708"/>
        <v>0.84326540044897558</v>
      </c>
      <c r="R4526">
        <v>29.2</v>
      </c>
      <c r="S4526">
        <f t="shared" si="709"/>
        <v>4.3898319770852672E-2</v>
      </c>
      <c r="T4526" s="8">
        <v>0</v>
      </c>
    </row>
    <row r="4527" spans="1:20" x14ac:dyDescent="0.35">
      <c r="A4527">
        <v>37</v>
      </c>
      <c r="B4527">
        <f t="shared" si="700"/>
        <v>-0.27538677382054955</v>
      </c>
      <c r="C4527">
        <v>0</v>
      </c>
      <c r="D4527">
        <v>0</v>
      </c>
      <c r="E4527" t="s">
        <v>13</v>
      </c>
      <c r="F4527">
        <f t="shared" si="701"/>
        <v>1</v>
      </c>
      <c r="G4527" t="s">
        <v>14</v>
      </c>
      <c r="H4527">
        <f t="shared" si="702"/>
        <v>1</v>
      </c>
      <c r="I4527">
        <f t="shared" si="703"/>
        <v>0</v>
      </c>
      <c r="J4527">
        <f t="shared" si="704"/>
        <v>0</v>
      </c>
      <c r="K4527" t="s">
        <v>15</v>
      </c>
      <c r="L4527">
        <f t="shared" si="705"/>
        <v>1</v>
      </c>
      <c r="M4527" t="s">
        <v>21</v>
      </c>
      <c r="N4527">
        <f t="shared" si="706"/>
        <v>0</v>
      </c>
      <c r="O4527">
        <f t="shared" si="707"/>
        <v>0</v>
      </c>
      <c r="P4527">
        <v>98.02</v>
      </c>
      <c r="Q4527">
        <f t="shared" si="708"/>
        <v>-0.17950162189462174</v>
      </c>
      <c r="R4527">
        <v>20.399999999999999</v>
      </c>
      <c r="S4527">
        <f t="shared" si="709"/>
        <v>-1.0991356370653635</v>
      </c>
      <c r="T4527" s="8">
        <v>0</v>
      </c>
    </row>
    <row r="4528" spans="1:20" x14ac:dyDescent="0.35">
      <c r="A4528">
        <v>60</v>
      </c>
      <c r="B4528">
        <f t="shared" si="700"/>
        <v>0.74184270405766772</v>
      </c>
      <c r="C4528">
        <v>0</v>
      </c>
      <c r="D4528">
        <v>0</v>
      </c>
      <c r="E4528" t="s">
        <v>13</v>
      </c>
      <c r="F4528">
        <f t="shared" si="701"/>
        <v>1</v>
      </c>
      <c r="G4528" t="s">
        <v>14</v>
      </c>
      <c r="H4528">
        <f t="shared" si="702"/>
        <v>1</v>
      </c>
      <c r="I4528">
        <f t="shared" si="703"/>
        <v>0</v>
      </c>
      <c r="J4528">
        <f t="shared" si="704"/>
        <v>0</v>
      </c>
      <c r="K4528" t="s">
        <v>15</v>
      </c>
      <c r="L4528">
        <f t="shared" si="705"/>
        <v>1</v>
      </c>
      <c r="M4528" t="s">
        <v>16</v>
      </c>
      <c r="N4528">
        <f t="shared" si="706"/>
        <v>1</v>
      </c>
      <c r="O4528">
        <f t="shared" si="707"/>
        <v>0</v>
      </c>
      <c r="P4528">
        <v>80.67</v>
      </c>
      <c r="Q4528">
        <f t="shared" si="708"/>
        <v>-0.56268037027858631</v>
      </c>
      <c r="R4528">
        <v>33.5</v>
      </c>
      <c r="S4528">
        <f t="shared" si="709"/>
        <v>0.60242627595218556</v>
      </c>
      <c r="T4528" s="8">
        <v>0</v>
      </c>
    </row>
    <row r="4529" spans="1:20" x14ac:dyDescent="0.35">
      <c r="A4529">
        <v>4</v>
      </c>
      <c r="B4529">
        <f t="shared" si="700"/>
        <v>-1.7348899377327744</v>
      </c>
      <c r="C4529">
        <v>0</v>
      </c>
      <c r="D4529">
        <v>0</v>
      </c>
      <c r="E4529" t="s">
        <v>23</v>
      </c>
      <c r="F4529">
        <f t="shared" si="701"/>
        <v>0</v>
      </c>
      <c r="G4529" t="s">
        <v>26</v>
      </c>
      <c r="H4529">
        <f t="shared" si="702"/>
        <v>0</v>
      </c>
      <c r="I4529">
        <f t="shared" si="703"/>
        <v>0</v>
      </c>
      <c r="J4529">
        <f t="shared" si="704"/>
        <v>0</v>
      </c>
      <c r="K4529" t="s">
        <v>15</v>
      </c>
      <c r="L4529">
        <f t="shared" si="705"/>
        <v>1</v>
      </c>
      <c r="M4529" t="s">
        <v>21</v>
      </c>
      <c r="N4529">
        <f t="shared" si="706"/>
        <v>0</v>
      </c>
      <c r="O4529">
        <f t="shared" si="707"/>
        <v>0</v>
      </c>
      <c r="P4529">
        <v>94.27</v>
      </c>
      <c r="Q4529">
        <f t="shared" si="708"/>
        <v>-0.26232123609864866</v>
      </c>
      <c r="R4529">
        <v>14</v>
      </c>
      <c r="S4529">
        <f t="shared" si="709"/>
        <v>-1.930433060218975</v>
      </c>
      <c r="T4529" s="8">
        <v>0</v>
      </c>
    </row>
    <row r="4530" spans="1:20" x14ac:dyDescent="0.35">
      <c r="A4530">
        <v>51</v>
      </c>
      <c r="B4530">
        <f t="shared" si="700"/>
        <v>0.34379638662706097</v>
      </c>
      <c r="C4530">
        <v>0</v>
      </c>
      <c r="D4530">
        <v>0</v>
      </c>
      <c r="E4530" t="s">
        <v>13</v>
      </c>
      <c r="F4530">
        <f t="shared" si="701"/>
        <v>1</v>
      </c>
      <c r="G4530" t="s">
        <v>18</v>
      </c>
      <c r="H4530">
        <f t="shared" si="702"/>
        <v>0</v>
      </c>
      <c r="I4530">
        <f t="shared" si="703"/>
        <v>1</v>
      </c>
      <c r="J4530">
        <f t="shared" si="704"/>
        <v>0</v>
      </c>
      <c r="K4530" t="s">
        <v>19</v>
      </c>
      <c r="L4530">
        <f t="shared" si="705"/>
        <v>0</v>
      </c>
      <c r="M4530" t="s">
        <v>16</v>
      </c>
      <c r="N4530">
        <f t="shared" si="706"/>
        <v>1</v>
      </c>
      <c r="O4530">
        <f t="shared" si="707"/>
        <v>0</v>
      </c>
      <c r="P4530">
        <v>76.349999999999994</v>
      </c>
      <c r="Q4530">
        <f t="shared" si="708"/>
        <v>-0.65808856584162556</v>
      </c>
      <c r="R4530">
        <v>33.5</v>
      </c>
      <c r="S4530">
        <f t="shared" si="709"/>
        <v>0.60242627595218556</v>
      </c>
      <c r="T4530" s="8">
        <v>0</v>
      </c>
    </row>
    <row r="4531" spans="1:20" x14ac:dyDescent="0.35">
      <c r="A4531">
        <v>82</v>
      </c>
      <c r="B4531">
        <f t="shared" si="700"/>
        <v>1.7148448133324843</v>
      </c>
      <c r="C4531">
        <v>0</v>
      </c>
      <c r="D4531">
        <v>1</v>
      </c>
      <c r="E4531" t="s">
        <v>13</v>
      </c>
      <c r="F4531">
        <f t="shared" si="701"/>
        <v>1</v>
      </c>
      <c r="G4531" t="s">
        <v>14</v>
      </c>
      <c r="H4531">
        <f t="shared" si="702"/>
        <v>1</v>
      </c>
      <c r="I4531">
        <f t="shared" si="703"/>
        <v>0</v>
      </c>
      <c r="J4531">
        <f t="shared" si="704"/>
        <v>0</v>
      </c>
      <c r="K4531" t="s">
        <v>15</v>
      </c>
      <c r="L4531">
        <f t="shared" si="705"/>
        <v>1</v>
      </c>
      <c r="M4531" t="s">
        <v>21</v>
      </c>
      <c r="N4531">
        <f t="shared" si="706"/>
        <v>0</v>
      </c>
      <c r="O4531">
        <f t="shared" si="707"/>
        <v>0</v>
      </c>
      <c r="P4531">
        <v>57.56</v>
      </c>
      <c r="Q4531">
        <f t="shared" si="708"/>
        <v>-1.0730700460799365</v>
      </c>
      <c r="R4531">
        <v>27.5</v>
      </c>
      <c r="S4531">
        <f t="shared" si="709"/>
        <v>-0.17691505825432532</v>
      </c>
      <c r="T4531" s="8">
        <v>0</v>
      </c>
    </row>
    <row r="4532" spans="1:20" x14ac:dyDescent="0.35">
      <c r="A4532">
        <v>56</v>
      </c>
      <c r="B4532">
        <f t="shared" si="700"/>
        <v>0.56493322964406478</v>
      </c>
      <c r="C4532">
        <v>0</v>
      </c>
      <c r="D4532">
        <v>0</v>
      </c>
      <c r="E4532" t="s">
        <v>13</v>
      </c>
      <c r="F4532">
        <f t="shared" si="701"/>
        <v>1</v>
      </c>
      <c r="G4532" t="s">
        <v>25</v>
      </c>
      <c r="H4532">
        <f t="shared" si="702"/>
        <v>0</v>
      </c>
      <c r="I4532">
        <f t="shared" si="703"/>
        <v>0</v>
      </c>
      <c r="J4532">
        <f t="shared" si="704"/>
        <v>1</v>
      </c>
      <c r="K4532" t="s">
        <v>15</v>
      </c>
      <c r="L4532">
        <f t="shared" si="705"/>
        <v>1</v>
      </c>
      <c r="M4532" t="s">
        <v>22</v>
      </c>
      <c r="N4532">
        <f t="shared" si="706"/>
        <v>0</v>
      </c>
      <c r="O4532">
        <f t="shared" si="707"/>
        <v>1</v>
      </c>
      <c r="P4532">
        <v>179.14</v>
      </c>
      <c r="Q4532">
        <f t="shared" si="708"/>
        <v>1.6120522725668893</v>
      </c>
      <c r="R4532">
        <v>35.299999999999997</v>
      </c>
      <c r="S4532">
        <f t="shared" si="709"/>
        <v>0.83622867621413854</v>
      </c>
      <c r="T4532" s="8">
        <v>0</v>
      </c>
    </row>
    <row r="4533" spans="1:20" x14ac:dyDescent="0.35">
      <c r="A4533">
        <v>60</v>
      </c>
      <c r="B4533">
        <f t="shared" si="700"/>
        <v>0.74184270405766772</v>
      </c>
      <c r="C4533">
        <v>0</v>
      </c>
      <c r="D4533">
        <v>0</v>
      </c>
      <c r="E4533" t="s">
        <v>13</v>
      </c>
      <c r="F4533">
        <f t="shared" si="701"/>
        <v>1</v>
      </c>
      <c r="G4533" t="s">
        <v>14</v>
      </c>
      <c r="H4533">
        <f t="shared" si="702"/>
        <v>1</v>
      </c>
      <c r="I4533">
        <f t="shared" si="703"/>
        <v>0</v>
      </c>
      <c r="J4533">
        <f t="shared" si="704"/>
        <v>0</v>
      </c>
      <c r="K4533" t="s">
        <v>19</v>
      </c>
      <c r="L4533">
        <f t="shared" si="705"/>
        <v>0</v>
      </c>
      <c r="M4533" t="s">
        <v>21</v>
      </c>
      <c r="N4533">
        <f t="shared" si="706"/>
        <v>0</v>
      </c>
      <c r="O4533">
        <f t="shared" si="707"/>
        <v>0</v>
      </c>
      <c r="P4533">
        <v>63.49</v>
      </c>
      <c r="Q4533">
        <f t="shared" si="708"/>
        <v>-0.94210462948530183</v>
      </c>
      <c r="R4533">
        <v>30.1</v>
      </c>
      <c r="S4533">
        <f t="shared" si="709"/>
        <v>0.16079951990182959</v>
      </c>
      <c r="T4533" s="8">
        <v>0</v>
      </c>
    </row>
    <row r="4534" spans="1:20" x14ac:dyDescent="0.35">
      <c r="A4534">
        <v>35</v>
      </c>
      <c r="B4534">
        <f t="shared" si="700"/>
        <v>-0.36384151102735102</v>
      </c>
      <c r="C4534">
        <v>0</v>
      </c>
      <c r="D4534">
        <v>0</v>
      </c>
      <c r="E4534" t="s">
        <v>13</v>
      </c>
      <c r="F4534">
        <f t="shared" si="701"/>
        <v>1</v>
      </c>
      <c r="G4534" t="s">
        <v>14</v>
      </c>
      <c r="H4534">
        <f t="shared" si="702"/>
        <v>1</v>
      </c>
      <c r="I4534">
        <f t="shared" si="703"/>
        <v>0</v>
      </c>
      <c r="J4534">
        <f t="shared" si="704"/>
        <v>0</v>
      </c>
      <c r="K4534" t="s">
        <v>19</v>
      </c>
      <c r="L4534">
        <f t="shared" si="705"/>
        <v>0</v>
      </c>
      <c r="M4534" t="s">
        <v>22</v>
      </c>
      <c r="N4534">
        <f t="shared" si="706"/>
        <v>0</v>
      </c>
      <c r="O4534">
        <f t="shared" si="707"/>
        <v>1</v>
      </c>
      <c r="P4534">
        <v>145.18</v>
      </c>
      <c r="Q4534">
        <f t="shared" si="708"/>
        <v>0.86203784633522151</v>
      </c>
      <c r="R4534">
        <v>32.6</v>
      </c>
      <c r="S4534">
        <f t="shared" si="709"/>
        <v>0.48552507582120913</v>
      </c>
      <c r="T4534" s="8">
        <v>0</v>
      </c>
    </row>
    <row r="4535" spans="1:20" x14ac:dyDescent="0.35">
      <c r="A4535">
        <v>32</v>
      </c>
      <c r="B4535">
        <f t="shared" si="700"/>
        <v>-0.49652361683755331</v>
      </c>
      <c r="C4535">
        <v>0</v>
      </c>
      <c r="D4535">
        <v>0</v>
      </c>
      <c r="E4535" t="s">
        <v>13</v>
      </c>
      <c r="F4535">
        <f t="shared" si="701"/>
        <v>1</v>
      </c>
      <c r="G4535" t="s">
        <v>14</v>
      </c>
      <c r="H4535">
        <f t="shared" si="702"/>
        <v>1</v>
      </c>
      <c r="I4535">
        <f t="shared" si="703"/>
        <v>0</v>
      </c>
      <c r="J4535">
        <f t="shared" si="704"/>
        <v>0</v>
      </c>
      <c r="K4535" t="s">
        <v>19</v>
      </c>
      <c r="L4535">
        <f t="shared" si="705"/>
        <v>0</v>
      </c>
      <c r="M4535" t="s">
        <v>21</v>
      </c>
      <c r="N4535">
        <f t="shared" si="706"/>
        <v>0</v>
      </c>
      <c r="O4535">
        <f t="shared" si="707"/>
        <v>0</v>
      </c>
      <c r="P4535">
        <v>66.3</v>
      </c>
      <c r="Q4535">
        <f t="shared" si="708"/>
        <v>-0.88004513190841771</v>
      </c>
      <c r="R4535">
        <v>47.5</v>
      </c>
      <c r="S4535">
        <f t="shared" si="709"/>
        <v>2.4208893891007111</v>
      </c>
      <c r="T4535" s="8">
        <v>0</v>
      </c>
    </row>
    <row r="4536" spans="1:20" x14ac:dyDescent="0.35">
      <c r="A4536">
        <v>45</v>
      </c>
      <c r="B4536">
        <f t="shared" si="700"/>
        <v>7.8432175006656474E-2</v>
      </c>
      <c r="C4536">
        <v>0</v>
      </c>
      <c r="D4536">
        <v>0</v>
      </c>
      <c r="E4536" t="s">
        <v>23</v>
      </c>
      <c r="F4536">
        <f t="shared" si="701"/>
        <v>0</v>
      </c>
      <c r="G4536" t="s">
        <v>14</v>
      </c>
      <c r="H4536">
        <f t="shared" si="702"/>
        <v>1</v>
      </c>
      <c r="I4536">
        <f t="shared" si="703"/>
        <v>0</v>
      </c>
      <c r="J4536">
        <f t="shared" si="704"/>
        <v>0</v>
      </c>
      <c r="K4536" t="s">
        <v>19</v>
      </c>
      <c r="L4536">
        <f t="shared" si="705"/>
        <v>0</v>
      </c>
      <c r="M4536" t="s">
        <v>21</v>
      </c>
      <c r="N4536">
        <f t="shared" si="706"/>
        <v>0</v>
      </c>
      <c r="O4536">
        <f t="shared" si="707"/>
        <v>0</v>
      </c>
      <c r="P4536">
        <v>120.56</v>
      </c>
      <c r="Q4536">
        <f t="shared" si="708"/>
        <v>0.31829947254771646</v>
      </c>
      <c r="R4536">
        <v>31.6</v>
      </c>
      <c r="S4536">
        <f t="shared" si="709"/>
        <v>0.3556348534534573</v>
      </c>
      <c r="T4536" s="8">
        <v>0</v>
      </c>
    </row>
    <row r="4537" spans="1:20" x14ac:dyDescent="0.35">
      <c r="A4537">
        <v>10</v>
      </c>
      <c r="B4537">
        <f t="shared" si="700"/>
        <v>-1.4695257261123698</v>
      </c>
      <c r="C4537">
        <v>0</v>
      </c>
      <c r="D4537">
        <v>0</v>
      </c>
      <c r="E4537" t="s">
        <v>23</v>
      </c>
      <c r="F4537">
        <f t="shared" si="701"/>
        <v>0</v>
      </c>
      <c r="G4537" t="s">
        <v>26</v>
      </c>
      <c r="H4537">
        <f t="shared" si="702"/>
        <v>0</v>
      </c>
      <c r="I4537">
        <f t="shared" si="703"/>
        <v>0</v>
      </c>
      <c r="J4537">
        <f t="shared" si="704"/>
        <v>0</v>
      </c>
      <c r="K4537" t="s">
        <v>19</v>
      </c>
      <c r="L4537">
        <f t="shared" si="705"/>
        <v>0</v>
      </c>
      <c r="M4537" t="s">
        <v>16</v>
      </c>
      <c r="N4537">
        <f t="shared" si="706"/>
        <v>1</v>
      </c>
      <c r="O4537">
        <f t="shared" si="707"/>
        <v>0</v>
      </c>
      <c r="P4537">
        <v>69.2</v>
      </c>
      <c r="Q4537">
        <f t="shared" si="708"/>
        <v>-0.81599796359063681</v>
      </c>
      <c r="R4537">
        <v>23.5</v>
      </c>
      <c r="S4537">
        <f t="shared" si="709"/>
        <v>-0.69647594772533261</v>
      </c>
      <c r="T4537" s="8">
        <v>0</v>
      </c>
    </row>
    <row r="4538" spans="1:20" x14ac:dyDescent="0.35">
      <c r="A4538">
        <v>68</v>
      </c>
      <c r="B4538">
        <f t="shared" si="700"/>
        <v>1.0956616528848737</v>
      </c>
      <c r="C4538">
        <v>1</v>
      </c>
      <c r="D4538">
        <v>0</v>
      </c>
      <c r="E4538" t="s">
        <v>13</v>
      </c>
      <c r="F4538">
        <f t="shared" si="701"/>
        <v>1</v>
      </c>
      <c r="G4538" t="s">
        <v>14</v>
      </c>
      <c r="H4538">
        <f t="shared" si="702"/>
        <v>1</v>
      </c>
      <c r="I4538">
        <f t="shared" si="703"/>
        <v>0</v>
      </c>
      <c r="J4538">
        <f t="shared" si="704"/>
        <v>0</v>
      </c>
      <c r="K4538" t="s">
        <v>15</v>
      </c>
      <c r="L4538">
        <f t="shared" si="705"/>
        <v>1</v>
      </c>
      <c r="M4538" t="s">
        <v>16</v>
      </c>
      <c r="N4538">
        <f t="shared" si="706"/>
        <v>1</v>
      </c>
      <c r="O4538">
        <f t="shared" si="707"/>
        <v>0</v>
      </c>
      <c r="P4538">
        <v>150.74</v>
      </c>
      <c r="Q4538">
        <f t="shared" si="708"/>
        <v>0.98483172766172555</v>
      </c>
      <c r="R4538">
        <v>40.299999999999997</v>
      </c>
      <c r="S4538">
        <f t="shared" si="709"/>
        <v>1.4856797880528976</v>
      </c>
      <c r="T4538" s="8">
        <v>0</v>
      </c>
    </row>
    <row r="4539" spans="1:20" x14ac:dyDescent="0.35">
      <c r="A4539">
        <v>51</v>
      </c>
      <c r="B4539">
        <f t="shared" si="700"/>
        <v>0.34379638662706097</v>
      </c>
      <c r="C4539">
        <v>0</v>
      </c>
      <c r="D4539">
        <v>0</v>
      </c>
      <c r="E4539" t="s">
        <v>13</v>
      </c>
      <c r="F4539">
        <f t="shared" si="701"/>
        <v>1</v>
      </c>
      <c r="G4539" t="s">
        <v>25</v>
      </c>
      <c r="H4539">
        <f t="shared" si="702"/>
        <v>0</v>
      </c>
      <c r="I4539">
        <f t="shared" si="703"/>
        <v>0</v>
      </c>
      <c r="J4539">
        <f t="shared" si="704"/>
        <v>1</v>
      </c>
      <c r="K4539" t="s">
        <v>15</v>
      </c>
      <c r="L4539">
        <f t="shared" si="705"/>
        <v>1</v>
      </c>
      <c r="M4539" t="s">
        <v>22</v>
      </c>
      <c r="N4539">
        <f t="shared" si="706"/>
        <v>0</v>
      </c>
      <c r="O4539">
        <f t="shared" si="707"/>
        <v>1</v>
      </c>
      <c r="P4539">
        <v>81.38</v>
      </c>
      <c r="Q4539">
        <f t="shared" si="708"/>
        <v>-0.54699985665595741</v>
      </c>
      <c r="R4539">
        <v>34.1</v>
      </c>
      <c r="S4539">
        <f t="shared" si="709"/>
        <v>0.68036040937283682</v>
      </c>
      <c r="T4539" s="8">
        <v>0</v>
      </c>
    </row>
    <row r="4540" spans="1:20" x14ac:dyDescent="0.35">
      <c r="A4540">
        <v>8</v>
      </c>
      <c r="B4540">
        <f t="shared" si="700"/>
        <v>-1.5579804633191714</v>
      </c>
      <c r="C4540">
        <v>0</v>
      </c>
      <c r="D4540">
        <v>0</v>
      </c>
      <c r="E4540" t="s">
        <v>23</v>
      </c>
      <c r="F4540">
        <f t="shared" si="701"/>
        <v>0</v>
      </c>
      <c r="G4540" t="s">
        <v>26</v>
      </c>
      <c r="H4540">
        <f t="shared" si="702"/>
        <v>0</v>
      </c>
      <c r="I4540">
        <f t="shared" si="703"/>
        <v>0</v>
      </c>
      <c r="J4540">
        <f t="shared" si="704"/>
        <v>0</v>
      </c>
      <c r="K4540" t="s">
        <v>15</v>
      </c>
      <c r="L4540">
        <f t="shared" si="705"/>
        <v>1</v>
      </c>
      <c r="M4540" t="s">
        <v>21</v>
      </c>
      <c r="N4540">
        <f t="shared" si="706"/>
        <v>0</v>
      </c>
      <c r="O4540">
        <f t="shared" si="707"/>
        <v>0</v>
      </c>
      <c r="P4540">
        <v>78.48</v>
      </c>
      <c r="Q4540">
        <f t="shared" si="708"/>
        <v>-0.61104702497373797</v>
      </c>
      <c r="R4540">
        <v>16.100000000000001</v>
      </c>
      <c r="S4540">
        <f t="shared" si="709"/>
        <v>-1.6576635932466959</v>
      </c>
      <c r="T4540" s="8">
        <v>0</v>
      </c>
    </row>
    <row r="4541" spans="1:20" x14ac:dyDescent="0.35">
      <c r="A4541">
        <v>63</v>
      </c>
      <c r="B4541">
        <f t="shared" si="700"/>
        <v>0.87452480986786996</v>
      </c>
      <c r="C4541">
        <v>0</v>
      </c>
      <c r="D4541">
        <v>0</v>
      </c>
      <c r="E4541" t="s">
        <v>13</v>
      </c>
      <c r="F4541">
        <f t="shared" si="701"/>
        <v>1</v>
      </c>
      <c r="G4541" t="s">
        <v>18</v>
      </c>
      <c r="H4541">
        <f t="shared" si="702"/>
        <v>0</v>
      </c>
      <c r="I4541">
        <f t="shared" si="703"/>
        <v>1</v>
      </c>
      <c r="J4541">
        <f t="shared" si="704"/>
        <v>0</v>
      </c>
      <c r="K4541" t="s">
        <v>19</v>
      </c>
      <c r="L4541">
        <f t="shared" si="705"/>
        <v>0</v>
      </c>
      <c r="M4541" t="s">
        <v>21</v>
      </c>
      <c r="N4541">
        <f t="shared" si="706"/>
        <v>0</v>
      </c>
      <c r="O4541">
        <f t="shared" si="707"/>
        <v>0</v>
      </c>
      <c r="P4541">
        <v>203.87</v>
      </c>
      <c r="Q4541">
        <f t="shared" si="708"/>
        <v>2.1582200217043792</v>
      </c>
      <c r="R4541">
        <v>26.4</v>
      </c>
      <c r="S4541">
        <f t="shared" si="709"/>
        <v>-0.31979430285885252</v>
      </c>
      <c r="T4541" s="8">
        <v>0</v>
      </c>
    </row>
    <row r="4542" spans="1:20" x14ac:dyDescent="0.35">
      <c r="A4542">
        <v>4</v>
      </c>
      <c r="B4542">
        <f t="shared" si="700"/>
        <v>-1.7348899377327744</v>
      </c>
      <c r="C4542">
        <v>0</v>
      </c>
      <c r="D4542">
        <v>0</v>
      </c>
      <c r="E4542" t="s">
        <v>23</v>
      </c>
      <c r="F4542">
        <f t="shared" si="701"/>
        <v>0</v>
      </c>
      <c r="G4542" t="s">
        <v>26</v>
      </c>
      <c r="H4542">
        <f t="shared" si="702"/>
        <v>0</v>
      </c>
      <c r="I4542">
        <f t="shared" si="703"/>
        <v>0</v>
      </c>
      <c r="J4542">
        <f t="shared" si="704"/>
        <v>0</v>
      </c>
      <c r="K4542" t="s">
        <v>15</v>
      </c>
      <c r="L4542">
        <f t="shared" si="705"/>
        <v>1</v>
      </c>
      <c r="M4542" t="s">
        <v>21</v>
      </c>
      <c r="N4542">
        <f t="shared" si="706"/>
        <v>0</v>
      </c>
      <c r="O4542">
        <f t="shared" si="707"/>
        <v>0</v>
      </c>
      <c r="P4542">
        <v>87</v>
      </c>
      <c r="Q4542">
        <f t="shared" si="708"/>
        <v>-0.42288086150218884</v>
      </c>
      <c r="R4542">
        <v>19</v>
      </c>
      <c r="S4542">
        <f t="shared" si="709"/>
        <v>-1.2809819483802158</v>
      </c>
      <c r="T4542" s="8">
        <v>0</v>
      </c>
    </row>
    <row r="4543" spans="1:20" x14ac:dyDescent="0.35">
      <c r="A4543">
        <v>33</v>
      </c>
      <c r="B4543">
        <f t="shared" si="700"/>
        <v>-0.45229624823415254</v>
      </c>
      <c r="C4543">
        <v>0</v>
      </c>
      <c r="D4543">
        <v>0</v>
      </c>
      <c r="E4543" t="s">
        <v>13</v>
      </c>
      <c r="F4543">
        <f t="shared" si="701"/>
        <v>1</v>
      </c>
      <c r="G4543" t="s">
        <v>14</v>
      </c>
      <c r="H4543">
        <f t="shared" si="702"/>
        <v>1</v>
      </c>
      <c r="I4543">
        <f t="shared" si="703"/>
        <v>0</v>
      </c>
      <c r="J4543">
        <f t="shared" si="704"/>
        <v>0</v>
      </c>
      <c r="K4543" t="s">
        <v>19</v>
      </c>
      <c r="L4543">
        <f t="shared" si="705"/>
        <v>0</v>
      </c>
      <c r="M4543" t="s">
        <v>16</v>
      </c>
      <c r="N4543">
        <f t="shared" si="706"/>
        <v>1</v>
      </c>
      <c r="O4543">
        <f t="shared" si="707"/>
        <v>0</v>
      </c>
      <c r="P4543">
        <v>84.68</v>
      </c>
      <c r="Q4543">
        <f t="shared" si="708"/>
        <v>-0.47411859615641339</v>
      </c>
      <c r="R4543">
        <v>34.700000000000003</v>
      </c>
      <c r="S4543">
        <f t="shared" si="709"/>
        <v>0.75829454279348818</v>
      </c>
      <c r="T4543" s="8">
        <v>0</v>
      </c>
    </row>
    <row r="4544" spans="1:20" x14ac:dyDescent="0.35">
      <c r="A4544">
        <v>56</v>
      </c>
      <c r="B4544">
        <f t="shared" si="700"/>
        <v>0.56493322964406478</v>
      </c>
      <c r="C4544">
        <v>0</v>
      </c>
      <c r="D4544">
        <v>1</v>
      </c>
      <c r="E4544" t="s">
        <v>13</v>
      </c>
      <c r="F4544">
        <f t="shared" si="701"/>
        <v>1</v>
      </c>
      <c r="G4544" t="s">
        <v>14</v>
      </c>
      <c r="H4544">
        <f t="shared" si="702"/>
        <v>1</v>
      </c>
      <c r="I4544">
        <f t="shared" si="703"/>
        <v>0</v>
      </c>
      <c r="J4544">
        <f t="shared" si="704"/>
        <v>0</v>
      </c>
      <c r="K4544" t="s">
        <v>15</v>
      </c>
      <c r="L4544">
        <f t="shared" si="705"/>
        <v>1</v>
      </c>
      <c r="M4544" t="s">
        <v>22</v>
      </c>
      <c r="N4544">
        <f t="shared" si="706"/>
        <v>0</v>
      </c>
      <c r="O4544">
        <f t="shared" si="707"/>
        <v>1</v>
      </c>
      <c r="P4544">
        <v>91.89</v>
      </c>
      <c r="Q4544">
        <f t="shared" si="708"/>
        <v>-0.31488408458013767</v>
      </c>
      <c r="R4544">
        <v>23.3</v>
      </c>
      <c r="S4544">
        <f t="shared" si="709"/>
        <v>-0.72245399219888284</v>
      </c>
      <c r="T4544" s="8">
        <v>0</v>
      </c>
    </row>
    <row r="4545" spans="1:20" x14ac:dyDescent="0.35">
      <c r="A4545">
        <v>49</v>
      </c>
      <c r="B4545">
        <f t="shared" si="700"/>
        <v>0.2553416494202595</v>
      </c>
      <c r="C4545">
        <v>0</v>
      </c>
      <c r="D4545">
        <v>1</v>
      </c>
      <c r="E4545" t="s">
        <v>13</v>
      </c>
      <c r="F4545">
        <f t="shared" si="701"/>
        <v>1</v>
      </c>
      <c r="G4545" t="s">
        <v>25</v>
      </c>
      <c r="H4545">
        <f t="shared" si="702"/>
        <v>0</v>
      </c>
      <c r="I4545">
        <f t="shared" si="703"/>
        <v>0</v>
      </c>
      <c r="J4545">
        <f t="shared" si="704"/>
        <v>1</v>
      </c>
      <c r="K4545" t="s">
        <v>19</v>
      </c>
      <c r="L4545">
        <f t="shared" si="705"/>
        <v>0</v>
      </c>
      <c r="M4545" t="s">
        <v>21</v>
      </c>
      <c r="N4545">
        <f t="shared" si="706"/>
        <v>0</v>
      </c>
      <c r="O4545">
        <f t="shared" si="707"/>
        <v>0</v>
      </c>
      <c r="P4545">
        <v>88.97</v>
      </c>
      <c r="Q4545">
        <f t="shared" si="708"/>
        <v>-0.37937295750700673</v>
      </c>
      <c r="R4545">
        <v>32.6</v>
      </c>
      <c r="S4545">
        <f t="shared" si="709"/>
        <v>0.48552507582120913</v>
      </c>
      <c r="T4545" s="8">
        <v>0</v>
      </c>
    </row>
    <row r="4546" spans="1:20" x14ac:dyDescent="0.35">
      <c r="A4546">
        <v>30</v>
      </c>
      <c r="B4546">
        <f t="shared" si="700"/>
        <v>-0.58497835404435483</v>
      </c>
      <c r="C4546">
        <v>0</v>
      </c>
      <c r="D4546">
        <v>0</v>
      </c>
      <c r="E4546" t="s">
        <v>13</v>
      </c>
      <c r="F4546">
        <f t="shared" si="701"/>
        <v>1</v>
      </c>
      <c r="G4546" t="s">
        <v>14</v>
      </c>
      <c r="H4546">
        <f t="shared" si="702"/>
        <v>1</v>
      </c>
      <c r="I4546">
        <f t="shared" si="703"/>
        <v>0</v>
      </c>
      <c r="J4546">
        <f t="shared" si="704"/>
        <v>0</v>
      </c>
      <c r="K4546" t="s">
        <v>15</v>
      </c>
      <c r="L4546">
        <f t="shared" si="705"/>
        <v>1</v>
      </c>
      <c r="M4546" t="s">
        <v>21</v>
      </c>
      <c r="N4546">
        <f t="shared" si="706"/>
        <v>0</v>
      </c>
      <c r="O4546">
        <f t="shared" si="707"/>
        <v>0</v>
      </c>
      <c r="P4546">
        <v>116.98</v>
      </c>
      <c r="Q4546">
        <f t="shared" si="708"/>
        <v>0.23923434752093875</v>
      </c>
      <c r="R4546">
        <v>26</v>
      </c>
      <c r="S4546">
        <f t="shared" si="709"/>
        <v>-0.37175039180595304</v>
      </c>
      <c r="T4546" s="8">
        <v>0</v>
      </c>
    </row>
    <row r="4547" spans="1:20" x14ac:dyDescent="0.35">
      <c r="A4547">
        <v>16</v>
      </c>
      <c r="B4547">
        <f t="shared" ref="B4547:B4610" si="710">(A4547-$V$1)/$V$2</f>
        <v>-1.2041615144919653</v>
      </c>
      <c r="C4547">
        <v>0</v>
      </c>
      <c r="D4547">
        <v>0</v>
      </c>
      <c r="E4547" t="s">
        <v>23</v>
      </c>
      <c r="F4547">
        <f t="shared" ref="F4547:F4610" si="711">IF(E4547="Yes",1,0)</f>
        <v>0</v>
      </c>
      <c r="G4547" t="s">
        <v>26</v>
      </c>
      <c r="H4547">
        <f t="shared" ref="H4547:H4610" si="712">IF(G4547="Private",1,0)</f>
        <v>0</v>
      </c>
      <c r="I4547">
        <f t="shared" ref="I4547:I4610" si="713">IF(G4547="Self-employed",1,0)</f>
        <v>0</v>
      </c>
      <c r="J4547">
        <f t="shared" ref="J4547:J4610" si="714">IF(G4547="Govt_job",1,0)</f>
        <v>0</v>
      </c>
      <c r="K4547" t="s">
        <v>15</v>
      </c>
      <c r="L4547">
        <f t="shared" ref="L4547:L4610" si="715">IF(K4547="Urban",1,0)</f>
        <v>1</v>
      </c>
      <c r="M4547" t="s">
        <v>21</v>
      </c>
      <c r="N4547">
        <f t="shared" ref="N4547:N4610" si="716">IF(M4547="formerly smoked",1,0)</f>
        <v>0</v>
      </c>
      <c r="O4547">
        <f t="shared" ref="O4547:O4610" si="717">IF(M4547="smokes",1,0)</f>
        <v>0</v>
      </c>
      <c r="P4547">
        <v>135.82</v>
      </c>
      <c r="Q4547">
        <f t="shared" ref="Q4547:Q4610" si="718">(P4547-$W$5)/$W$6</f>
        <v>0.65532008928196994</v>
      </c>
      <c r="R4547">
        <v>35.1</v>
      </c>
      <c r="S4547">
        <f t="shared" ref="S4547:S4610" si="719">(R4547-$V$11)/$V$12</f>
        <v>0.81025063174058864</v>
      </c>
      <c r="T4547" s="8">
        <v>0</v>
      </c>
    </row>
    <row r="4548" spans="1:20" x14ac:dyDescent="0.35">
      <c r="A4548">
        <v>1.8</v>
      </c>
      <c r="B4548">
        <f t="shared" si="710"/>
        <v>-1.8321901486602561</v>
      </c>
      <c r="C4548">
        <v>0</v>
      </c>
      <c r="D4548">
        <v>0</v>
      </c>
      <c r="E4548" t="s">
        <v>23</v>
      </c>
      <c r="F4548">
        <f t="shared" si="711"/>
        <v>0</v>
      </c>
      <c r="G4548" t="s">
        <v>26</v>
      </c>
      <c r="H4548">
        <f t="shared" si="712"/>
        <v>0</v>
      </c>
      <c r="I4548">
        <f t="shared" si="713"/>
        <v>0</v>
      </c>
      <c r="J4548">
        <f t="shared" si="714"/>
        <v>0</v>
      </c>
      <c r="K4548" t="s">
        <v>19</v>
      </c>
      <c r="L4548">
        <f t="shared" si="715"/>
        <v>0</v>
      </c>
      <c r="M4548" t="s">
        <v>21</v>
      </c>
      <c r="N4548">
        <f t="shared" si="716"/>
        <v>0</v>
      </c>
      <c r="O4548">
        <f t="shared" si="717"/>
        <v>0</v>
      </c>
      <c r="P4548">
        <v>96.62</v>
      </c>
      <c r="Q4548">
        <f t="shared" si="718"/>
        <v>-0.2104209445307916</v>
      </c>
      <c r="R4548">
        <v>18.600000000000001</v>
      </c>
      <c r="S4548">
        <f t="shared" si="719"/>
        <v>-1.3329380373273163</v>
      </c>
      <c r="T4548" s="8">
        <v>0</v>
      </c>
    </row>
    <row r="4549" spans="1:20" x14ac:dyDescent="0.35">
      <c r="A4549">
        <v>54</v>
      </c>
      <c r="B4549">
        <f t="shared" si="710"/>
        <v>0.47647849243726326</v>
      </c>
      <c r="C4549">
        <v>0</v>
      </c>
      <c r="D4549">
        <v>0</v>
      </c>
      <c r="E4549" t="s">
        <v>13</v>
      </c>
      <c r="F4549">
        <f t="shared" si="711"/>
        <v>1</v>
      </c>
      <c r="G4549" t="s">
        <v>14</v>
      </c>
      <c r="H4549">
        <f t="shared" si="712"/>
        <v>1</v>
      </c>
      <c r="I4549">
        <f t="shared" si="713"/>
        <v>0</v>
      </c>
      <c r="J4549">
        <f t="shared" si="714"/>
        <v>0</v>
      </c>
      <c r="K4549" t="s">
        <v>19</v>
      </c>
      <c r="L4549">
        <f t="shared" si="715"/>
        <v>0</v>
      </c>
      <c r="M4549" t="s">
        <v>16</v>
      </c>
      <c r="N4549">
        <f t="shared" si="716"/>
        <v>1</v>
      </c>
      <c r="O4549">
        <f t="shared" si="717"/>
        <v>0</v>
      </c>
      <c r="P4549">
        <v>106.53</v>
      </c>
      <c r="Q4549">
        <f t="shared" si="718"/>
        <v>8.4436892723835644E-3</v>
      </c>
      <c r="R4549">
        <v>30.4</v>
      </c>
      <c r="S4549">
        <f t="shared" si="719"/>
        <v>0.19976658661215477</v>
      </c>
      <c r="T4549" s="8">
        <v>0</v>
      </c>
    </row>
    <row r="4550" spans="1:20" x14ac:dyDescent="0.35">
      <c r="A4550">
        <v>49</v>
      </c>
      <c r="B4550">
        <f t="shared" si="710"/>
        <v>0.2553416494202595</v>
      </c>
      <c r="C4550">
        <v>0</v>
      </c>
      <c r="D4550">
        <v>0</v>
      </c>
      <c r="E4550" t="s">
        <v>13</v>
      </c>
      <c r="F4550">
        <f t="shared" si="711"/>
        <v>1</v>
      </c>
      <c r="G4550" t="s">
        <v>14</v>
      </c>
      <c r="H4550">
        <f t="shared" si="712"/>
        <v>1</v>
      </c>
      <c r="I4550">
        <f t="shared" si="713"/>
        <v>0</v>
      </c>
      <c r="J4550">
        <f t="shared" si="714"/>
        <v>0</v>
      </c>
      <c r="K4550" t="s">
        <v>19</v>
      </c>
      <c r="L4550">
        <f t="shared" si="715"/>
        <v>0</v>
      </c>
      <c r="M4550" t="s">
        <v>16</v>
      </c>
      <c r="N4550">
        <f t="shared" si="716"/>
        <v>1</v>
      </c>
      <c r="O4550">
        <f t="shared" si="717"/>
        <v>0</v>
      </c>
      <c r="P4550">
        <v>58.42</v>
      </c>
      <c r="Q4550">
        <f t="shared" si="718"/>
        <v>-1.0540767478891462</v>
      </c>
      <c r="R4550">
        <v>32.799999999999997</v>
      </c>
      <c r="S4550">
        <f t="shared" si="719"/>
        <v>0.51150312029475897</v>
      </c>
      <c r="T4550" s="8">
        <v>0</v>
      </c>
    </row>
    <row r="4551" spans="1:20" x14ac:dyDescent="0.35">
      <c r="A4551">
        <v>17</v>
      </c>
      <c r="B4551">
        <f t="shared" si="710"/>
        <v>-1.1599341458885646</v>
      </c>
      <c r="C4551">
        <v>0</v>
      </c>
      <c r="D4551">
        <v>0</v>
      </c>
      <c r="E4551" t="s">
        <v>23</v>
      </c>
      <c r="F4551">
        <f t="shared" si="711"/>
        <v>0</v>
      </c>
      <c r="G4551" t="s">
        <v>14</v>
      </c>
      <c r="H4551">
        <f t="shared" si="712"/>
        <v>1</v>
      </c>
      <c r="I4551">
        <f t="shared" si="713"/>
        <v>0</v>
      </c>
      <c r="J4551">
        <f t="shared" si="714"/>
        <v>0</v>
      </c>
      <c r="K4551" t="s">
        <v>19</v>
      </c>
      <c r="L4551">
        <f t="shared" si="715"/>
        <v>0</v>
      </c>
      <c r="M4551" t="s">
        <v>21</v>
      </c>
      <c r="N4551">
        <f t="shared" si="716"/>
        <v>0</v>
      </c>
      <c r="O4551">
        <f t="shared" si="717"/>
        <v>0</v>
      </c>
      <c r="P4551">
        <v>79.62</v>
      </c>
      <c r="Q4551">
        <f t="shared" si="718"/>
        <v>-0.5858698622557138</v>
      </c>
      <c r="R4551">
        <v>21.6</v>
      </c>
      <c r="S4551">
        <f t="shared" si="719"/>
        <v>-0.94326737022406093</v>
      </c>
      <c r="T4551" s="8">
        <v>0</v>
      </c>
    </row>
    <row r="4552" spans="1:20" x14ac:dyDescent="0.35">
      <c r="A4552">
        <v>11</v>
      </c>
      <c r="B4552">
        <f t="shared" si="710"/>
        <v>-1.425298357508969</v>
      </c>
      <c r="C4552">
        <v>0</v>
      </c>
      <c r="D4552">
        <v>0</v>
      </c>
      <c r="E4552" t="s">
        <v>23</v>
      </c>
      <c r="F4552">
        <f t="shared" si="711"/>
        <v>0</v>
      </c>
      <c r="G4552" t="s">
        <v>26</v>
      </c>
      <c r="H4552">
        <f t="shared" si="712"/>
        <v>0</v>
      </c>
      <c r="I4552">
        <f t="shared" si="713"/>
        <v>0</v>
      </c>
      <c r="J4552">
        <f t="shared" si="714"/>
        <v>0</v>
      </c>
      <c r="K4552" t="s">
        <v>15</v>
      </c>
      <c r="L4552">
        <f t="shared" si="715"/>
        <v>1</v>
      </c>
      <c r="M4552" t="s">
        <v>21</v>
      </c>
      <c r="N4552">
        <f t="shared" si="716"/>
        <v>0</v>
      </c>
      <c r="O4552">
        <f t="shared" si="717"/>
        <v>0</v>
      </c>
      <c r="P4552">
        <v>141.84</v>
      </c>
      <c r="Q4552">
        <f t="shared" si="718"/>
        <v>0.7882731766175014</v>
      </c>
      <c r="R4552">
        <v>23.3</v>
      </c>
      <c r="S4552">
        <f t="shared" si="719"/>
        <v>-0.72245399219888284</v>
      </c>
      <c r="T4552" s="8">
        <v>0</v>
      </c>
    </row>
    <row r="4553" spans="1:20" x14ac:dyDescent="0.35">
      <c r="A4553">
        <v>51</v>
      </c>
      <c r="B4553">
        <f t="shared" si="710"/>
        <v>0.34379638662706097</v>
      </c>
      <c r="C4553">
        <v>0</v>
      </c>
      <c r="D4553">
        <v>0</v>
      </c>
      <c r="E4553" t="s">
        <v>13</v>
      </c>
      <c r="F4553">
        <f t="shared" si="711"/>
        <v>1</v>
      </c>
      <c r="G4553" t="s">
        <v>14</v>
      </c>
      <c r="H4553">
        <f t="shared" si="712"/>
        <v>1</v>
      </c>
      <c r="I4553">
        <f t="shared" si="713"/>
        <v>0</v>
      </c>
      <c r="J4553">
        <f t="shared" si="714"/>
        <v>0</v>
      </c>
      <c r="K4553" t="s">
        <v>19</v>
      </c>
      <c r="L4553">
        <f t="shared" si="715"/>
        <v>0</v>
      </c>
      <c r="M4553" t="s">
        <v>21</v>
      </c>
      <c r="N4553">
        <f t="shared" si="716"/>
        <v>0</v>
      </c>
      <c r="O4553">
        <f t="shared" si="717"/>
        <v>0</v>
      </c>
      <c r="P4553">
        <v>78.05</v>
      </c>
      <c r="Q4553">
        <f t="shared" si="718"/>
        <v>-0.62054367406913324</v>
      </c>
      <c r="R4553">
        <v>31.4</v>
      </c>
      <c r="S4553">
        <f t="shared" si="719"/>
        <v>0.32965680897990657</v>
      </c>
      <c r="T4553" s="8">
        <v>0</v>
      </c>
    </row>
    <row r="4554" spans="1:20" x14ac:dyDescent="0.35">
      <c r="A4554">
        <v>74</v>
      </c>
      <c r="B4554">
        <f t="shared" si="710"/>
        <v>1.3610258645052782</v>
      </c>
      <c r="C4554">
        <v>1</v>
      </c>
      <c r="D4554">
        <v>1</v>
      </c>
      <c r="E4554" t="s">
        <v>13</v>
      </c>
      <c r="F4554">
        <f t="shared" si="711"/>
        <v>1</v>
      </c>
      <c r="G4554" t="s">
        <v>14</v>
      </c>
      <c r="H4554">
        <f t="shared" si="712"/>
        <v>1</v>
      </c>
      <c r="I4554">
        <f t="shared" si="713"/>
        <v>0</v>
      </c>
      <c r="J4554">
        <f t="shared" si="714"/>
        <v>0</v>
      </c>
      <c r="K4554" t="s">
        <v>19</v>
      </c>
      <c r="L4554">
        <f t="shared" si="715"/>
        <v>0</v>
      </c>
      <c r="M4554" t="s">
        <v>21</v>
      </c>
      <c r="N4554">
        <f t="shared" si="716"/>
        <v>0</v>
      </c>
      <c r="O4554">
        <f t="shared" si="717"/>
        <v>0</v>
      </c>
      <c r="P4554">
        <v>77.16</v>
      </c>
      <c r="Q4554">
        <f t="shared" si="718"/>
        <v>-0.64019952917355571</v>
      </c>
      <c r="R4554">
        <v>26.3</v>
      </c>
      <c r="S4554">
        <f t="shared" si="719"/>
        <v>-0.33278332509562741</v>
      </c>
      <c r="T4554" s="8">
        <v>0</v>
      </c>
    </row>
    <row r="4555" spans="1:20" x14ac:dyDescent="0.35">
      <c r="A4555">
        <v>42</v>
      </c>
      <c r="B4555">
        <f t="shared" si="710"/>
        <v>-5.424993080354578E-2</v>
      </c>
      <c r="C4555">
        <v>0</v>
      </c>
      <c r="D4555">
        <v>0</v>
      </c>
      <c r="E4555" t="s">
        <v>13</v>
      </c>
      <c r="F4555">
        <f t="shared" si="711"/>
        <v>1</v>
      </c>
      <c r="G4555" t="s">
        <v>14</v>
      </c>
      <c r="H4555">
        <f t="shared" si="712"/>
        <v>1</v>
      </c>
      <c r="I4555">
        <f t="shared" si="713"/>
        <v>0</v>
      </c>
      <c r="J4555">
        <f t="shared" si="714"/>
        <v>0</v>
      </c>
      <c r="K4555" t="s">
        <v>15</v>
      </c>
      <c r="L4555">
        <f t="shared" si="715"/>
        <v>1</v>
      </c>
      <c r="M4555" t="s">
        <v>21</v>
      </c>
      <c r="N4555">
        <f t="shared" si="716"/>
        <v>0</v>
      </c>
      <c r="O4555">
        <f t="shared" si="717"/>
        <v>0</v>
      </c>
      <c r="P4555">
        <v>86.3</v>
      </c>
      <c r="Q4555">
        <f t="shared" si="718"/>
        <v>-0.43834052282027397</v>
      </c>
      <c r="R4555">
        <v>20.100000000000001</v>
      </c>
      <c r="S4555">
        <f t="shared" si="719"/>
        <v>-1.1381027037756886</v>
      </c>
      <c r="T4555" s="8">
        <v>0</v>
      </c>
    </row>
    <row r="4556" spans="1:20" x14ac:dyDescent="0.35">
      <c r="A4556">
        <v>69</v>
      </c>
      <c r="B4556">
        <f t="shared" si="710"/>
        <v>1.1398890214882744</v>
      </c>
      <c r="C4556">
        <v>0</v>
      </c>
      <c r="D4556">
        <v>0</v>
      </c>
      <c r="E4556" t="s">
        <v>13</v>
      </c>
      <c r="F4556">
        <f t="shared" si="711"/>
        <v>1</v>
      </c>
      <c r="G4556" t="s">
        <v>18</v>
      </c>
      <c r="H4556">
        <f t="shared" si="712"/>
        <v>0</v>
      </c>
      <c r="I4556">
        <f t="shared" si="713"/>
        <v>1</v>
      </c>
      <c r="J4556">
        <f t="shared" si="714"/>
        <v>0</v>
      </c>
      <c r="K4556" t="s">
        <v>15</v>
      </c>
      <c r="L4556">
        <f t="shared" si="715"/>
        <v>1</v>
      </c>
      <c r="M4556" t="s">
        <v>16</v>
      </c>
      <c r="N4556">
        <f t="shared" si="716"/>
        <v>1</v>
      </c>
      <c r="O4556">
        <f t="shared" si="717"/>
        <v>0</v>
      </c>
      <c r="P4556">
        <v>83.55</v>
      </c>
      <c r="Q4556">
        <f t="shared" si="718"/>
        <v>-0.49907490656989373</v>
      </c>
      <c r="R4556">
        <v>28.3</v>
      </c>
      <c r="S4556">
        <f t="shared" si="719"/>
        <v>-7.3002880360123784E-2</v>
      </c>
      <c r="T4556" s="8">
        <v>0</v>
      </c>
    </row>
    <row r="4557" spans="1:20" x14ac:dyDescent="0.35">
      <c r="A4557">
        <v>22</v>
      </c>
      <c r="B4557">
        <f t="shared" si="710"/>
        <v>-0.93879730287156082</v>
      </c>
      <c r="C4557">
        <v>0</v>
      </c>
      <c r="D4557">
        <v>0</v>
      </c>
      <c r="E4557" t="s">
        <v>23</v>
      </c>
      <c r="F4557">
        <f t="shared" si="711"/>
        <v>0</v>
      </c>
      <c r="G4557" t="s">
        <v>14</v>
      </c>
      <c r="H4557">
        <f t="shared" si="712"/>
        <v>1</v>
      </c>
      <c r="I4557">
        <f t="shared" si="713"/>
        <v>0</v>
      </c>
      <c r="J4557">
        <f t="shared" si="714"/>
        <v>0</v>
      </c>
      <c r="K4557" t="s">
        <v>19</v>
      </c>
      <c r="L4557">
        <f t="shared" si="715"/>
        <v>0</v>
      </c>
      <c r="M4557" t="s">
        <v>22</v>
      </c>
      <c r="N4557">
        <f t="shared" si="716"/>
        <v>0</v>
      </c>
      <c r="O4557">
        <f t="shared" si="717"/>
        <v>1</v>
      </c>
      <c r="P4557">
        <v>102</v>
      </c>
      <c r="Q4557">
        <f t="shared" si="718"/>
        <v>-9.1602404686081024E-2</v>
      </c>
      <c r="R4557">
        <v>40.4</v>
      </c>
      <c r="S4557">
        <f t="shared" si="719"/>
        <v>1.498668810289673</v>
      </c>
      <c r="T4557" s="8">
        <v>0</v>
      </c>
    </row>
    <row r="4558" spans="1:20" x14ac:dyDescent="0.35">
      <c r="A4558">
        <v>25</v>
      </c>
      <c r="B4558">
        <f t="shared" si="710"/>
        <v>-0.80611519706135859</v>
      </c>
      <c r="C4558">
        <v>0</v>
      </c>
      <c r="D4558">
        <v>0</v>
      </c>
      <c r="E4558" t="s">
        <v>23</v>
      </c>
      <c r="F4558">
        <f t="shared" si="711"/>
        <v>0</v>
      </c>
      <c r="G4558" t="s">
        <v>14</v>
      </c>
      <c r="H4558">
        <f t="shared" si="712"/>
        <v>1</v>
      </c>
      <c r="I4558">
        <f t="shared" si="713"/>
        <v>0</v>
      </c>
      <c r="J4558">
        <f t="shared" si="714"/>
        <v>0</v>
      </c>
      <c r="K4558" t="s">
        <v>15</v>
      </c>
      <c r="L4558">
        <f t="shared" si="715"/>
        <v>1</v>
      </c>
      <c r="M4558" t="s">
        <v>22</v>
      </c>
      <c r="N4558">
        <f t="shared" si="716"/>
        <v>0</v>
      </c>
      <c r="O4558">
        <f t="shared" si="717"/>
        <v>1</v>
      </c>
      <c r="P4558">
        <v>68.069999999999993</v>
      </c>
      <c r="Q4558">
        <f t="shared" si="718"/>
        <v>-0.84095427400411715</v>
      </c>
      <c r="R4558">
        <v>18.600000000000001</v>
      </c>
      <c r="S4558">
        <f t="shared" si="719"/>
        <v>-1.3329380373273163</v>
      </c>
      <c r="T4558" s="8">
        <v>0</v>
      </c>
    </row>
    <row r="4559" spans="1:20" x14ac:dyDescent="0.35">
      <c r="A4559">
        <v>17</v>
      </c>
      <c r="B4559">
        <f t="shared" si="710"/>
        <v>-1.1599341458885646</v>
      </c>
      <c r="C4559">
        <v>0</v>
      </c>
      <c r="D4559">
        <v>0</v>
      </c>
      <c r="E4559" t="s">
        <v>23</v>
      </c>
      <c r="F4559">
        <f t="shared" si="711"/>
        <v>0</v>
      </c>
      <c r="G4559" t="s">
        <v>14</v>
      </c>
      <c r="H4559">
        <f t="shared" si="712"/>
        <v>1</v>
      </c>
      <c r="I4559">
        <f t="shared" si="713"/>
        <v>0</v>
      </c>
      <c r="J4559">
        <f t="shared" si="714"/>
        <v>0</v>
      </c>
      <c r="K4559" t="s">
        <v>19</v>
      </c>
      <c r="L4559">
        <f t="shared" si="715"/>
        <v>0</v>
      </c>
      <c r="M4559" t="s">
        <v>21</v>
      </c>
      <c r="N4559">
        <f t="shared" si="716"/>
        <v>0</v>
      </c>
      <c r="O4559">
        <f t="shared" si="717"/>
        <v>0</v>
      </c>
      <c r="P4559">
        <v>81.77</v>
      </c>
      <c r="Q4559">
        <f t="shared" si="718"/>
        <v>-0.53838661677873856</v>
      </c>
      <c r="R4559">
        <v>44.7</v>
      </c>
      <c r="S4559">
        <f t="shared" si="719"/>
        <v>2.0571967664710065</v>
      </c>
      <c r="T4559" s="8">
        <v>0</v>
      </c>
    </row>
    <row r="4560" spans="1:20" x14ac:dyDescent="0.35">
      <c r="A4560">
        <v>64</v>
      </c>
      <c r="B4560">
        <f t="shared" si="710"/>
        <v>0.91875217847127078</v>
      </c>
      <c r="C4560">
        <v>0</v>
      </c>
      <c r="D4560">
        <v>0</v>
      </c>
      <c r="E4560" t="s">
        <v>23</v>
      </c>
      <c r="F4560">
        <f t="shared" si="711"/>
        <v>0</v>
      </c>
      <c r="G4560" t="s">
        <v>18</v>
      </c>
      <c r="H4560">
        <f t="shared" si="712"/>
        <v>0</v>
      </c>
      <c r="I4560">
        <f t="shared" si="713"/>
        <v>1</v>
      </c>
      <c r="J4560">
        <f t="shared" si="714"/>
        <v>0</v>
      </c>
      <c r="K4560" t="s">
        <v>19</v>
      </c>
      <c r="L4560">
        <f t="shared" si="715"/>
        <v>0</v>
      </c>
      <c r="M4560" t="s">
        <v>22</v>
      </c>
      <c r="N4560">
        <f t="shared" si="716"/>
        <v>0</v>
      </c>
      <c r="O4560">
        <f t="shared" si="717"/>
        <v>1</v>
      </c>
      <c r="P4560">
        <v>82.62</v>
      </c>
      <c r="Q4560">
        <f t="shared" si="718"/>
        <v>-0.51961417089249229</v>
      </c>
      <c r="R4560">
        <v>25.3</v>
      </c>
      <c r="S4560">
        <f t="shared" si="719"/>
        <v>-0.46267354746337924</v>
      </c>
      <c r="T4560" s="8">
        <v>0</v>
      </c>
    </row>
    <row r="4561" spans="1:20" x14ac:dyDescent="0.35">
      <c r="A4561">
        <v>50</v>
      </c>
      <c r="B4561">
        <f t="shared" si="710"/>
        <v>0.29956901802366021</v>
      </c>
      <c r="C4561">
        <v>0</v>
      </c>
      <c r="D4561">
        <v>0</v>
      </c>
      <c r="E4561" t="s">
        <v>13</v>
      </c>
      <c r="F4561">
        <f t="shared" si="711"/>
        <v>1</v>
      </c>
      <c r="G4561" t="s">
        <v>14</v>
      </c>
      <c r="H4561">
        <f t="shared" si="712"/>
        <v>1</v>
      </c>
      <c r="I4561">
        <f t="shared" si="713"/>
        <v>0</v>
      </c>
      <c r="J4561">
        <f t="shared" si="714"/>
        <v>0</v>
      </c>
      <c r="K4561" t="s">
        <v>15</v>
      </c>
      <c r="L4561">
        <f t="shared" si="715"/>
        <v>1</v>
      </c>
      <c r="M4561" t="s">
        <v>22</v>
      </c>
      <c r="N4561">
        <f t="shared" si="716"/>
        <v>0</v>
      </c>
      <c r="O4561">
        <f t="shared" si="717"/>
        <v>1</v>
      </c>
      <c r="P4561">
        <v>102.03</v>
      </c>
      <c r="Q4561">
        <f t="shared" si="718"/>
        <v>-9.093984777244879E-2</v>
      </c>
      <c r="R4561">
        <v>28.3</v>
      </c>
      <c r="S4561">
        <f t="shared" si="719"/>
        <v>-7.3002880360123784E-2</v>
      </c>
      <c r="T4561" s="8">
        <v>0</v>
      </c>
    </row>
    <row r="4562" spans="1:20" x14ac:dyDescent="0.35">
      <c r="A4562">
        <v>52</v>
      </c>
      <c r="B4562">
        <f t="shared" si="710"/>
        <v>0.38802375523046173</v>
      </c>
      <c r="C4562">
        <v>1</v>
      </c>
      <c r="D4562">
        <v>0</v>
      </c>
      <c r="E4562" t="s">
        <v>13</v>
      </c>
      <c r="F4562">
        <f t="shared" si="711"/>
        <v>1</v>
      </c>
      <c r="G4562" t="s">
        <v>25</v>
      </c>
      <c r="H4562">
        <f t="shared" si="712"/>
        <v>0</v>
      </c>
      <c r="I4562">
        <f t="shared" si="713"/>
        <v>0</v>
      </c>
      <c r="J4562">
        <f t="shared" si="714"/>
        <v>1</v>
      </c>
      <c r="K4562" t="s">
        <v>15</v>
      </c>
      <c r="L4562">
        <f t="shared" si="715"/>
        <v>1</v>
      </c>
      <c r="M4562" t="s">
        <v>16</v>
      </c>
      <c r="N4562">
        <f t="shared" si="716"/>
        <v>1</v>
      </c>
      <c r="O4562">
        <f t="shared" si="717"/>
        <v>0</v>
      </c>
      <c r="P4562">
        <v>235.06</v>
      </c>
      <c r="Q4562">
        <f t="shared" si="718"/>
        <v>2.84705835957734</v>
      </c>
      <c r="R4562">
        <v>39.9</v>
      </c>
      <c r="S4562">
        <f t="shared" si="719"/>
        <v>1.4337236991057971</v>
      </c>
      <c r="T4562" s="8">
        <v>0</v>
      </c>
    </row>
    <row r="4563" spans="1:20" x14ac:dyDescent="0.35">
      <c r="A4563">
        <v>65</v>
      </c>
      <c r="B4563">
        <f t="shared" si="710"/>
        <v>0.96297954707467148</v>
      </c>
      <c r="C4563">
        <v>0</v>
      </c>
      <c r="D4563">
        <v>1</v>
      </c>
      <c r="E4563" t="s">
        <v>13</v>
      </c>
      <c r="F4563">
        <f t="shared" si="711"/>
        <v>1</v>
      </c>
      <c r="G4563" t="s">
        <v>14</v>
      </c>
      <c r="H4563">
        <f t="shared" si="712"/>
        <v>1</v>
      </c>
      <c r="I4563">
        <f t="shared" si="713"/>
        <v>0</v>
      </c>
      <c r="J4563">
        <f t="shared" si="714"/>
        <v>0</v>
      </c>
      <c r="K4563" t="s">
        <v>19</v>
      </c>
      <c r="L4563">
        <f t="shared" si="715"/>
        <v>0</v>
      </c>
      <c r="M4563" t="s">
        <v>16</v>
      </c>
      <c r="N4563">
        <f t="shared" si="716"/>
        <v>1</v>
      </c>
      <c r="O4563">
        <f t="shared" si="717"/>
        <v>0</v>
      </c>
      <c r="P4563">
        <v>57.52</v>
      </c>
      <c r="Q4563">
        <f t="shared" si="718"/>
        <v>-1.0739534552981127</v>
      </c>
      <c r="R4563">
        <v>28.1</v>
      </c>
      <c r="S4563">
        <f t="shared" si="719"/>
        <v>-9.8980924833674058E-2</v>
      </c>
      <c r="T4563" s="8">
        <v>0</v>
      </c>
    </row>
    <row r="4564" spans="1:20" x14ac:dyDescent="0.35">
      <c r="A4564">
        <v>37</v>
      </c>
      <c r="B4564">
        <f t="shared" si="710"/>
        <v>-0.27538677382054955</v>
      </c>
      <c r="C4564">
        <v>0</v>
      </c>
      <c r="D4564">
        <v>0</v>
      </c>
      <c r="E4564" t="s">
        <v>13</v>
      </c>
      <c r="F4564">
        <f t="shared" si="711"/>
        <v>1</v>
      </c>
      <c r="G4564" t="s">
        <v>25</v>
      </c>
      <c r="H4564">
        <f t="shared" si="712"/>
        <v>0</v>
      </c>
      <c r="I4564">
        <f t="shared" si="713"/>
        <v>0</v>
      </c>
      <c r="J4564">
        <f t="shared" si="714"/>
        <v>1</v>
      </c>
      <c r="K4564" t="s">
        <v>15</v>
      </c>
      <c r="L4564">
        <f t="shared" si="715"/>
        <v>1</v>
      </c>
      <c r="M4564" t="s">
        <v>21</v>
      </c>
      <c r="N4564">
        <f t="shared" si="716"/>
        <v>0</v>
      </c>
      <c r="O4564">
        <f t="shared" si="717"/>
        <v>0</v>
      </c>
      <c r="P4564">
        <v>76.98</v>
      </c>
      <c r="Q4564">
        <f t="shared" si="718"/>
        <v>-0.64417487065534884</v>
      </c>
      <c r="R4564">
        <v>34.700000000000003</v>
      </c>
      <c r="S4564">
        <f t="shared" si="719"/>
        <v>0.75829454279348818</v>
      </c>
      <c r="T4564" s="8">
        <v>0</v>
      </c>
    </row>
    <row r="4565" spans="1:20" x14ac:dyDescent="0.35">
      <c r="A4565">
        <v>31</v>
      </c>
      <c r="B4565">
        <f t="shared" si="710"/>
        <v>-0.54075098544095401</v>
      </c>
      <c r="C4565">
        <v>0</v>
      </c>
      <c r="D4565">
        <v>0</v>
      </c>
      <c r="E4565" t="s">
        <v>13</v>
      </c>
      <c r="F4565">
        <f t="shared" si="711"/>
        <v>1</v>
      </c>
      <c r="G4565" t="s">
        <v>18</v>
      </c>
      <c r="H4565">
        <f t="shared" si="712"/>
        <v>0</v>
      </c>
      <c r="I4565">
        <f t="shared" si="713"/>
        <v>1</v>
      </c>
      <c r="J4565">
        <f t="shared" si="714"/>
        <v>0</v>
      </c>
      <c r="K4565" t="s">
        <v>15</v>
      </c>
      <c r="L4565">
        <f t="shared" si="715"/>
        <v>1</v>
      </c>
      <c r="M4565" t="s">
        <v>21</v>
      </c>
      <c r="N4565">
        <f t="shared" si="716"/>
        <v>0</v>
      </c>
      <c r="O4565">
        <f t="shared" si="717"/>
        <v>0</v>
      </c>
      <c r="P4565">
        <v>82.31</v>
      </c>
      <c r="Q4565">
        <f t="shared" si="718"/>
        <v>-0.52646059233335851</v>
      </c>
      <c r="R4565">
        <v>31.9</v>
      </c>
      <c r="S4565">
        <f t="shared" si="719"/>
        <v>0.39460192016378248</v>
      </c>
      <c r="T4565" s="8">
        <v>0</v>
      </c>
    </row>
    <row r="4566" spans="1:20" x14ac:dyDescent="0.35">
      <c r="A4566">
        <v>52</v>
      </c>
      <c r="B4566">
        <f t="shared" si="710"/>
        <v>0.38802375523046173</v>
      </c>
      <c r="C4566">
        <v>0</v>
      </c>
      <c r="D4566">
        <v>0</v>
      </c>
      <c r="E4566" t="s">
        <v>13</v>
      </c>
      <c r="F4566">
        <f t="shared" si="711"/>
        <v>1</v>
      </c>
      <c r="G4566" t="s">
        <v>14</v>
      </c>
      <c r="H4566">
        <f t="shared" si="712"/>
        <v>1</v>
      </c>
      <c r="I4566">
        <f t="shared" si="713"/>
        <v>0</v>
      </c>
      <c r="J4566">
        <f t="shared" si="714"/>
        <v>0</v>
      </c>
      <c r="K4566" t="s">
        <v>15</v>
      </c>
      <c r="L4566">
        <f t="shared" si="715"/>
        <v>1</v>
      </c>
      <c r="M4566" t="s">
        <v>22</v>
      </c>
      <c r="N4566">
        <f t="shared" si="716"/>
        <v>0</v>
      </c>
      <c r="O4566">
        <f t="shared" si="717"/>
        <v>1</v>
      </c>
      <c r="P4566">
        <v>83.84</v>
      </c>
      <c r="Q4566">
        <f t="shared" si="718"/>
        <v>-0.49267018973811549</v>
      </c>
      <c r="R4566">
        <v>35</v>
      </c>
      <c r="S4566">
        <f t="shared" si="719"/>
        <v>0.79726160950381331</v>
      </c>
      <c r="T4566" s="8">
        <v>0</v>
      </c>
    </row>
    <row r="4567" spans="1:20" x14ac:dyDescent="0.35">
      <c r="A4567">
        <v>56</v>
      </c>
      <c r="B4567">
        <f t="shared" si="710"/>
        <v>0.56493322964406478</v>
      </c>
      <c r="C4567">
        <v>0</v>
      </c>
      <c r="D4567">
        <v>0</v>
      </c>
      <c r="E4567" t="s">
        <v>13</v>
      </c>
      <c r="F4567">
        <f t="shared" si="711"/>
        <v>1</v>
      </c>
      <c r="G4567" t="s">
        <v>18</v>
      </c>
      <c r="H4567">
        <f t="shared" si="712"/>
        <v>0</v>
      </c>
      <c r="I4567">
        <f t="shared" si="713"/>
        <v>1</v>
      </c>
      <c r="J4567">
        <f t="shared" si="714"/>
        <v>0</v>
      </c>
      <c r="K4567" t="s">
        <v>15</v>
      </c>
      <c r="L4567">
        <f t="shared" si="715"/>
        <v>1</v>
      </c>
      <c r="M4567" t="s">
        <v>16</v>
      </c>
      <c r="N4567">
        <f t="shared" si="716"/>
        <v>1</v>
      </c>
      <c r="O4567">
        <f t="shared" si="717"/>
        <v>0</v>
      </c>
      <c r="P4567">
        <v>98.14</v>
      </c>
      <c r="Q4567">
        <f t="shared" si="718"/>
        <v>-0.17685139424009277</v>
      </c>
      <c r="R4567">
        <v>32.700000000000003</v>
      </c>
      <c r="S4567">
        <f t="shared" si="719"/>
        <v>0.49851409805798452</v>
      </c>
      <c r="T4567" s="8">
        <v>0</v>
      </c>
    </row>
    <row r="4568" spans="1:20" x14ac:dyDescent="0.35">
      <c r="A4568">
        <v>43</v>
      </c>
      <c r="B4568">
        <f t="shared" si="710"/>
        <v>-1.0022562200145031E-2</v>
      </c>
      <c r="C4568">
        <v>0</v>
      </c>
      <c r="D4568">
        <v>0</v>
      </c>
      <c r="E4568" t="s">
        <v>13</v>
      </c>
      <c r="F4568">
        <f t="shared" si="711"/>
        <v>1</v>
      </c>
      <c r="G4568" t="s">
        <v>14</v>
      </c>
      <c r="H4568">
        <f t="shared" si="712"/>
        <v>1</v>
      </c>
      <c r="I4568">
        <f t="shared" si="713"/>
        <v>0</v>
      </c>
      <c r="J4568">
        <f t="shared" si="714"/>
        <v>0</v>
      </c>
      <c r="K4568" t="s">
        <v>19</v>
      </c>
      <c r="L4568">
        <f t="shared" si="715"/>
        <v>0</v>
      </c>
      <c r="M4568" t="s">
        <v>22</v>
      </c>
      <c r="N4568">
        <f t="shared" si="716"/>
        <v>0</v>
      </c>
      <c r="O4568">
        <f t="shared" si="717"/>
        <v>1</v>
      </c>
      <c r="P4568">
        <v>84.04</v>
      </c>
      <c r="Q4568">
        <f t="shared" si="718"/>
        <v>-0.48825314364723399</v>
      </c>
      <c r="R4568">
        <v>30.6</v>
      </c>
      <c r="S4568">
        <f t="shared" si="719"/>
        <v>0.2257446310857055</v>
      </c>
      <c r="T4568" s="8">
        <v>0</v>
      </c>
    </row>
    <row r="4569" spans="1:20" x14ac:dyDescent="0.35">
      <c r="A4569">
        <v>11</v>
      </c>
      <c r="B4569">
        <f t="shared" si="710"/>
        <v>-1.425298357508969</v>
      </c>
      <c r="C4569">
        <v>0</v>
      </c>
      <c r="D4569">
        <v>0</v>
      </c>
      <c r="E4569" t="s">
        <v>23</v>
      </c>
      <c r="F4569">
        <f t="shared" si="711"/>
        <v>0</v>
      </c>
      <c r="G4569" t="s">
        <v>26</v>
      </c>
      <c r="H4569">
        <f t="shared" si="712"/>
        <v>0</v>
      </c>
      <c r="I4569">
        <f t="shared" si="713"/>
        <v>0</v>
      </c>
      <c r="J4569">
        <f t="shared" si="714"/>
        <v>0</v>
      </c>
      <c r="K4569" t="s">
        <v>19</v>
      </c>
      <c r="L4569">
        <f t="shared" si="715"/>
        <v>0</v>
      </c>
      <c r="M4569" t="s">
        <v>21</v>
      </c>
      <c r="N4569">
        <f t="shared" si="716"/>
        <v>0</v>
      </c>
      <c r="O4569">
        <f t="shared" si="717"/>
        <v>0</v>
      </c>
      <c r="P4569">
        <v>92.24</v>
      </c>
      <c r="Q4569">
        <f t="shared" si="718"/>
        <v>-0.3071542539210953</v>
      </c>
      <c r="R4569">
        <v>27.9</v>
      </c>
      <c r="S4569">
        <f t="shared" si="719"/>
        <v>-0.12495896930722479</v>
      </c>
      <c r="T4569" s="8">
        <v>0</v>
      </c>
    </row>
    <row r="4570" spans="1:20" x14ac:dyDescent="0.35">
      <c r="A4570">
        <v>2</v>
      </c>
      <c r="B4570">
        <f t="shared" si="710"/>
        <v>-1.8233446749395759</v>
      </c>
      <c r="C4570">
        <v>0</v>
      </c>
      <c r="D4570">
        <v>0</v>
      </c>
      <c r="E4570" t="s">
        <v>23</v>
      </c>
      <c r="F4570">
        <f t="shared" si="711"/>
        <v>0</v>
      </c>
      <c r="G4570" t="s">
        <v>26</v>
      </c>
      <c r="H4570">
        <f t="shared" si="712"/>
        <v>0</v>
      </c>
      <c r="I4570">
        <f t="shared" si="713"/>
        <v>0</v>
      </c>
      <c r="J4570">
        <f t="shared" si="714"/>
        <v>0</v>
      </c>
      <c r="K4570" t="s">
        <v>15</v>
      </c>
      <c r="L4570">
        <f t="shared" si="715"/>
        <v>1</v>
      </c>
      <c r="M4570" t="s">
        <v>21</v>
      </c>
      <c r="N4570">
        <f t="shared" si="716"/>
        <v>0</v>
      </c>
      <c r="O4570">
        <f t="shared" si="717"/>
        <v>0</v>
      </c>
      <c r="P4570">
        <v>94.92</v>
      </c>
      <c r="Q4570">
        <f t="shared" si="718"/>
        <v>-0.24796583630328389</v>
      </c>
      <c r="R4570">
        <v>20.399999999999999</v>
      </c>
      <c r="S4570">
        <f t="shared" si="719"/>
        <v>-1.0991356370653635</v>
      </c>
      <c r="T4570" s="8">
        <v>0</v>
      </c>
    </row>
    <row r="4571" spans="1:20" x14ac:dyDescent="0.35">
      <c r="A4571">
        <v>16</v>
      </c>
      <c r="B4571">
        <f t="shared" si="710"/>
        <v>-1.2041615144919653</v>
      </c>
      <c r="C4571">
        <v>0</v>
      </c>
      <c r="D4571">
        <v>0</v>
      </c>
      <c r="E4571" t="s">
        <v>23</v>
      </c>
      <c r="F4571">
        <f t="shared" si="711"/>
        <v>0</v>
      </c>
      <c r="G4571" t="s">
        <v>14</v>
      </c>
      <c r="H4571">
        <f t="shared" si="712"/>
        <v>1</v>
      </c>
      <c r="I4571">
        <f t="shared" si="713"/>
        <v>0</v>
      </c>
      <c r="J4571">
        <f t="shared" si="714"/>
        <v>0</v>
      </c>
      <c r="K4571" t="s">
        <v>19</v>
      </c>
      <c r="L4571">
        <f t="shared" si="715"/>
        <v>0</v>
      </c>
      <c r="M4571" t="s">
        <v>21</v>
      </c>
      <c r="N4571">
        <f t="shared" si="716"/>
        <v>0</v>
      </c>
      <c r="O4571">
        <f t="shared" si="717"/>
        <v>0</v>
      </c>
      <c r="P4571">
        <v>112.7</v>
      </c>
      <c r="Q4571">
        <f t="shared" si="718"/>
        <v>0.14470956117607595</v>
      </c>
      <c r="R4571">
        <v>29.6</v>
      </c>
      <c r="S4571">
        <f t="shared" si="719"/>
        <v>9.5854408717953685E-2</v>
      </c>
      <c r="T4571" s="8">
        <v>0</v>
      </c>
    </row>
    <row r="4572" spans="1:20" x14ac:dyDescent="0.35">
      <c r="A4572">
        <v>23</v>
      </c>
      <c r="B4572">
        <f t="shared" si="710"/>
        <v>-0.89456993426816012</v>
      </c>
      <c r="C4572">
        <v>0</v>
      </c>
      <c r="D4572">
        <v>0</v>
      </c>
      <c r="E4572" t="s">
        <v>23</v>
      </c>
      <c r="F4572">
        <f t="shared" si="711"/>
        <v>0</v>
      </c>
      <c r="G4572" t="s">
        <v>14</v>
      </c>
      <c r="H4572">
        <f t="shared" si="712"/>
        <v>1</v>
      </c>
      <c r="I4572">
        <f t="shared" si="713"/>
        <v>0</v>
      </c>
      <c r="J4572">
        <f t="shared" si="714"/>
        <v>0</v>
      </c>
      <c r="K4572" t="s">
        <v>15</v>
      </c>
      <c r="L4572">
        <f t="shared" si="715"/>
        <v>1</v>
      </c>
      <c r="M4572" t="s">
        <v>21</v>
      </c>
      <c r="N4572">
        <f t="shared" si="716"/>
        <v>0</v>
      </c>
      <c r="O4572">
        <f t="shared" si="717"/>
        <v>0</v>
      </c>
      <c r="P4572">
        <v>74.34</v>
      </c>
      <c r="Q4572">
        <f t="shared" si="718"/>
        <v>-0.70247987905498377</v>
      </c>
      <c r="R4572">
        <v>23.5</v>
      </c>
      <c r="S4572">
        <f t="shared" si="719"/>
        <v>-0.69647594772533261</v>
      </c>
      <c r="T4572" s="8">
        <v>0</v>
      </c>
    </row>
    <row r="4573" spans="1:20" x14ac:dyDescent="0.35">
      <c r="A4573">
        <v>40</v>
      </c>
      <c r="B4573">
        <f t="shared" si="710"/>
        <v>-0.14270466801034729</v>
      </c>
      <c r="C4573">
        <v>0</v>
      </c>
      <c r="D4573">
        <v>0</v>
      </c>
      <c r="E4573" t="s">
        <v>13</v>
      </c>
      <c r="F4573">
        <f t="shared" si="711"/>
        <v>1</v>
      </c>
      <c r="G4573" t="s">
        <v>14</v>
      </c>
      <c r="H4573">
        <f t="shared" si="712"/>
        <v>1</v>
      </c>
      <c r="I4573">
        <f t="shared" si="713"/>
        <v>0</v>
      </c>
      <c r="J4573">
        <f t="shared" si="714"/>
        <v>0</v>
      </c>
      <c r="K4573" t="s">
        <v>15</v>
      </c>
      <c r="L4573">
        <f t="shared" si="715"/>
        <v>1</v>
      </c>
      <c r="M4573" t="s">
        <v>22</v>
      </c>
      <c r="N4573">
        <f t="shared" si="716"/>
        <v>0</v>
      </c>
      <c r="O4573">
        <f t="shared" si="717"/>
        <v>1</v>
      </c>
      <c r="P4573">
        <v>72.989999999999995</v>
      </c>
      <c r="Q4573">
        <f t="shared" si="718"/>
        <v>-0.73229494016843366</v>
      </c>
      <c r="R4573">
        <v>46.4</v>
      </c>
      <c r="S4573">
        <f t="shared" si="719"/>
        <v>2.278010144496184</v>
      </c>
      <c r="T4573" s="8">
        <v>0</v>
      </c>
    </row>
    <row r="4574" spans="1:20" x14ac:dyDescent="0.35">
      <c r="A4574">
        <v>15</v>
      </c>
      <c r="B4574">
        <f t="shared" si="710"/>
        <v>-1.248388883095366</v>
      </c>
      <c r="C4574">
        <v>0</v>
      </c>
      <c r="D4574">
        <v>0</v>
      </c>
      <c r="E4574" t="s">
        <v>23</v>
      </c>
      <c r="F4574">
        <f t="shared" si="711"/>
        <v>0</v>
      </c>
      <c r="G4574" t="s">
        <v>14</v>
      </c>
      <c r="H4574">
        <f t="shared" si="712"/>
        <v>1</v>
      </c>
      <c r="I4574">
        <f t="shared" si="713"/>
        <v>0</v>
      </c>
      <c r="J4574">
        <f t="shared" si="714"/>
        <v>0</v>
      </c>
      <c r="K4574" t="s">
        <v>15</v>
      </c>
      <c r="L4574">
        <f t="shared" si="715"/>
        <v>1</v>
      </c>
      <c r="M4574" t="s">
        <v>21</v>
      </c>
      <c r="N4574">
        <f t="shared" si="716"/>
        <v>0</v>
      </c>
      <c r="O4574">
        <f t="shared" si="717"/>
        <v>0</v>
      </c>
      <c r="P4574">
        <v>104.9</v>
      </c>
      <c r="Q4574">
        <f t="shared" si="718"/>
        <v>-2.7555236368300054E-2</v>
      </c>
      <c r="R4574">
        <v>27.4</v>
      </c>
      <c r="S4574">
        <f t="shared" si="719"/>
        <v>-0.18990408049110069</v>
      </c>
      <c r="T4574" s="8">
        <v>0</v>
      </c>
    </row>
    <row r="4575" spans="1:20" x14ac:dyDescent="0.35">
      <c r="A4575">
        <v>48</v>
      </c>
      <c r="B4575">
        <f t="shared" si="710"/>
        <v>0.21111428081685873</v>
      </c>
      <c r="C4575">
        <v>0</v>
      </c>
      <c r="D4575">
        <v>0</v>
      </c>
      <c r="E4575" t="s">
        <v>13</v>
      </c>
      <c r="F4575">
        <f t="shared" si="711"/>
        <v>1</v>
      </c>
      <c r="G4575" t="s">
        <v>14</v>
      </c>
      <c r="H4575">
        <f t="shared" si="712"/>
        <v>1</v>
      </c>
      <c r="I4575">
        <f t="shared" si="713"/>
        <v>0</v>
      </c>
      <c r="J4575">
        <f t="shared" si="714"/>
        <v>0</v>
      </c>
      <c r="K4575" t="s">
        <v>19</v>
      </c>
      <c r="L4575">
        <f t="shared" si="715"/>
        <v>0</v>
      </c>
      <c r="M4575" t="s">
        <v>21</v>
      </c>
      <c r="N4575">
        <f t="shared" si="716"/>
        <v>0</v>
      </c>
      <c r="O4575">
        <f t="shared" si="717"/>
        <v>0</v>
      </c>
      <c r="P4575">
        <v>99.96</v>
      </c>
      <c r="Q4575">
        <f t="shared" si="718"/>
        <v>-0.13665627481307183</v>
      </c>
      <c r="R4575">
        <v>25.2</v>
      </c>
      <c r="S4575">
        <f t="shared" si="719"/>
        <v>-0.47566256970015464</v>
      </c>
      <c r="T4575" s="8">
        <v>0</v>
      </c>
    </row>
    <row r="4576" spans="1:20" x14ac:dyDescent="0.35">
      <c r="A4576">
        <v>33</v>
      </c>
      <c r="B4576">
        <f t="shared" si="710"/>
        <v>-0.45229624823415254</v>
      </c>
      <c r="C4576">
        <v>0</v>
      </c>
      <c r="D4576">
        <v>0</v>
      </c>
      <c r="E4576" t="s">
        <v>13</v>
      </c>
      <c r="F4576">
        <f t="shared" si="711"/>
        <v>1</v>
      </c>
      <c r="G4576" t="s">
        <v>14</v>
      </c>
      <c r="H4576">
        <f t="shared" si="712"/>
        <v>1</v>
      </c>
      <c r="I4576">
        <f t="shared" si="713"/>
        <v>0</v>
      </c>
      <c r="J4576">
        <f t="shared" si="714"/>
        <v>0</v>
      </c>
      <c r="K4576" t="s">
        <v>15</v>
      </c>
      <c r="L4576">
        <f t="shared" si="715"/>
        <v>1</v>
      </c>
      <c r="M4576" t="s">
        <v>22</v>
      </c>
      <c r="N4576">
        <f t="shared" si="716"/>
        <v>0</v>
      </c>
      <c r="O4576">
        <f t="shared" si="717"/>
        <v>1</v>
      </c>
      <c r="P4576">
        <v>85.27</v>
      </c>
      <c r="Q4576">
        <f t="shared" si="718"/>
        <v>-0.46108831018831337</v>
      </c>
      <c r="R4576">
        <v>25.8</v>
      </c>
      <c r="S4576">
        <f t="shared" si="719"/>
        <v>-0.39772843627950333</v>
      </c>
      <c r="T4576" s="8">
        <v>0</v>
      </c>
    </row>
    <row r="4577" spans="1:20" x14ac:dyDescent="0.35">
      <c r="A4577">
        <v>46</v>
      </c>
      <c r="B4577">
        <f t="shared" si="710"/>
        <v>0.12265954361005722</v>
      </c>
      <c r="C4577">
        <v>0</v>
      </c>
      <c r="D4577">
        <v>0</v>
      </c>
      <c r="E4577" t="s">
        <v>13</v>
      </c>
      <c r="F4577">
        <f t="shared" si="711"/>
        <v>1</v>
      </c>
      <c r="G4577" t="s">
        <v>14</v>
      </c>
      <c r="H4577">
        <f t="shared" si="712"/>
        <v>1</v>
      </c>
      <c r="I4577">
        <f t="shared" si="713"/>
        <v>0</v>
      </c>
      <c r="J4577">
        <f t="shared" si="714"/>
        <v>0</v>
      </c>
      <c r="K4577" t="s">
        <v>15</v>
      </c>
      <c r="L4577">
        <f t="shared" si="715"/>
        <v>1</v>
      </c>
      <c r="M4577" t="s">
        <v>22</v>
      </c>
      <c r="N4577">
        <f t="shared" si="716"/>
        <v>0</v>
      </c>
      <c r="O4577">
        <f t="shared" si="717"/>
        <v>1</v>
      </c>
      <c r="P4577">
        <v>60.32</v>
      </c>
      <c r="Q4577">
        <f t="shared" si="718"/>
        <v>-1.0121148100257726</v>
      </c>
      <c r="R4577">
        <v>33.299999999999997</v>
      </c>
      <c r="S4577">
        <f t="shared" si="719"/>
        <v>0.57644823147863489</v>
      </c>
      <c r="T4577" s="8">
        <v>0</v>
      </c>
    </row>
    <row r="4578" spans="1:20" x14ac:dyDescent="0.35">
      <c r="A4578">
        <v>53</v>
      </c>
      <c r="B4578">
        <f t="shared" si="710"/>
        <v>0.43225112383386249</v>
      </c>
      <c r="C4578">
        <v>0</v>
      </c>
      <c r="D4578">
        <v>0</v>
      </c>
      <c r="E4578" t="s">
        <v>13</v>
      </c>
      <c r="F4578">
        <f t="shared" si="711"/>
        <v>1</v>
      </c>
      <c r="G4578" t="s">
        <v>14</v>
      </c>
      <c r="H4578">
        <f t="shared" si="712"/>
        <v>1</v>
      </c>
      <c r="I4578">
        <f t="shared" si="713"/>
        <v>0</v>
      </c>
      <c r="J4578">
        <f t="shared" si="714"/>
        <v>0</v>
      </c>
      <c r="K4578" t="s">
        <v>19</v>
      </c>
      <c r="L4578">
        <f t="shared" si="715"/>
        <v>0</v>
      </c>
      <c r="M4578" t="s">
        <v>22</v>
      </c>
      <c r="N4578">
        <f t="shared" si="716"/>
        <v>0</v>
      </c>
      <c r="O4578">
        <f t="shared" si="717"/>
        <v>1</v>
      </c>
      <c r="P4578">
        <v>94.14</v>
      </c>
      <c r="Q4578">
        <f t="shared" si="718"/>
        <v>-0.26519231605772153</v>
      </c>
      <c r="R4578">
        <v>27.7</v>
      </c>
      <c r="S4578">
        <f t="shared" si="719"/>
        <v>-0.15093701378077506</v>
      </c>
      <c r="T4578" s="8">
        <v>0</v>
      </c>
    </row>
    <row r="4579" spans="1:20" x14ac:dyDescent="0.35">
      <c r="A4579">
        <v>68</v>
      </c>
      <c r="B4579">
        <f t="shared" si="710"/>
        <v>1.0956616528848737</v>
      </c>
      <c r="C4579">
        <v>0</v>
      </c>
      <c r="D4579">
        <v>0</v>
      </c>
      <c r="E4579" t="s">
        <v>13</v>
      </c>
      <c r="F4579">
        <f t="shared" si="711"/>
        <v>1</v>
      </c>
      <c r="G4579" t="s">
        <v>18</v>
      </c>
      <c r="H4579">
        <f t="shared" si="712"/>
        <v>0</v>
      </c>
      <c r="I4579">
        <f t="shared" si="713"/>
        <v>1</v>
      </c>
      <c r="J4579">
        <f t="shared" si="714"/>
        <v>0</v>
      </c>
      <c r="K4579" t="s">
        <v>15</v>
      </c>
      <c r="L4579">
        <f t="shared" si="715"/>
        <v>1</v>
      </c>
      <c r="M4579" t="s">
        <v>21</v>
      </c>
      <c r="N4579">
        <f t="shared" si="716"/>
        <v>0</v>
      </c>
      <c r="O4579">
        <f t="shared" si="717"/>
        <v>0</v>
      </c>
      <c r="P4579">
        <v>195.43</v>
      </c>
      <c r="Q4579">
        <f t="shared" si="718"/>
        <v>1.9718206766691828</v>
      </c>
      <c r="R4579">
        <v>28.9</v>
      </c>
      <c r="S4579">
        <f t="shared" si="719"/>
        <v>4.9312530605270348E-3</v>
      </c>
      <c r="T4579" s="8">
        <v>0</v>
      </c>
    </row>
    <row r="4580" spans="1:20" x14ac:dyDescent="0.35">
      <c r="A4580">
        <v>60</v>
      </c>
      <c r="B4580">
        <f t="shared" si="710"/>
        <v>0.74184270405766772</v>
      </c>
      <c r="C4580">
        <v>0</v>
      </c>
      <c r="D4580">
        <v>0</v>
      </c>
      <c r="E4580" t="s">
        <v>13</v>
      </c>
      <c r="F4580">
        <f t="shared" si="711"/>
        <v>1</v>
      </c>
      <c r="G4580" t="s">
        <v>25</v>
      </c>
      <c r="H4580">
        <f t="shared" si="712"/>
        <v>0</v>
      </c>
      <c r="I4580">
        <f t="shared" si="713"/>
        <v>0</v>
      </c>
      <c r="J4580">
        <f t="shared" si="714"/>
        <v>1</v>
      </c>
      <c r="K4580" t="s">
        <v>19</v>
      </c>
      <c r="L4580">
        <f t="shared" si="715"/>
        <v>0</v>
      </c>
      <c r="M4580" t="s">
        <v>21</v>
      </c>
      <c r="N4580">
        <f t="shared" si="716"/>
        <v>0</v>
      </c>
      <c r="O4580">
        <f t="shared" si="717"/>
        <v>0</v>
      </c>
      <c r="P4580">
        <v>200.25</v>
      </c>
      <c r="Q4580">
        <f t="shared" si="718"/>
        <v>2.0782714874594252</v>
      </c>
      <c r="R4580">
        <v>33.1</v>
      </c>
      <c r="S4580">
        <f t="shared" si="719"/>
        <v>0.5504701870050851</v>
      </c>
      <c r="T4580" s="8">
        <v>0</v>
      </c>
    </row>
    <row r="4581" spans="1:20" x14ac:dyDescent="0.35">
      <c r="A4581">
        <v>57</v>
      </c>
      <c r="B4581">
        <f t="shared" si="710"/>
        <v>0.60916059824746549</v>
      </c>
      <c r="C4581">
        <v>0</v>
      </c>
      <c r="D4581">
        <v>0</v>
      </c>
      <c r="E4581" t="s">
        <v>23</v>
      </c>
      <c r="F4581">
        <f t="shared" si="711"/>
        <v>0</v>
      </c>
      <c r="G4581" t="s">
        <v>25</v>
      </c>
      <c r="H4581">
        <f t="shared" si="712"/>
        <v>0</v>
      </c>
      <c r="I4581">
        <f t="shared" si="713"/>
        <v>0</v>
      </c>
      <c r="J4581">
        <f t="shared" si="714"/>
        <v>1</v>
      </c>
      <c r="K4581" t="s">
        <v>19</v>
      </c>
      <c r="L4581">
        <f t="shared" si="715"/>
        <v>0</v>
      </c>
      <c r="M4581" t="s">
        <v>22</v>
      </c>
      <c r="N4581">
        <f t="shared" si="716"/>
        <v>0</v>
      </c>
      <c r="O4581">
        <f t="shared" si="717"/>
        <v>1</v>
      </c>
      <c r="P4581">
        <v>90.31</v>
      </c>
      <c r="Q4581">
        <f t="shared" si="718"/>
        <v>-0.34977874869810099</v>
      </c>
      <c r="R4581">
        <v>38.1</v>
      </c>
      <c r="S4581">
        <f t="shared" si="719"/>
        <v>1.1999212988438441</v>
      </c>
      <c r="T4581" s="8">
        <v>0</v>
      </c>
    </row>
    <row r="4582" spans="1:20" x14ac:dyDescent="0.35">
      <c r="A4582">
        <v>51</v>
      </c>
      <c r="B4582">
        <f t="shared" si="710"/>
        <v>0.34379638662706097</v>
      </c>
      <c r="C4582">
        <v>0</v>
      </c>
      <c r="D4582">
        <v>0</v>
      </c>
      <c r="E4582" t="s">
        <v>13</v>
      </c>
      <c r="F4582">
        <f t="shared" si="711"/>
        <v>1</v>
      </c>
      <c r="G4582" t="s">
        <v>25</v>
      </c>
      <c r="H4582">
        <f t="shared" si="712"/>
        <v>0</v>
      </c>
      <c r="I4582">
        <f t="shared" si="713"/>
        <v>0</v>
      </c>
      <c r="J4582">
        <f t="shared" si="714"/>
        <v>1</v>
      </c>
      <c r="K4582" t="s">
        <v>15</v>
      </c>
      <c r="L4582">
        <f t="shared" si="715"/>
        <v>1</v>
      </c>
      <c r="M4582" t="s">
        <v>21</v>
      </c>
      <c r="N4582">
        <f t="shared" si="716"/>
        <v>0</v>
      </c>
      <c r="O4582">
        <f t="shared" si="717"/>
        <v>0</v>
      </c>
      <c r="P4582">
        <v>95.33</v>
      </c>
      <c r="Q4582">
        <f t="shared" si="718"/>
        <v>-0.23891089181697703</v>
      </c>
      <c r="R4582">
        <v>27.9</v>
      </c>
      <c r="S4582">
        <f t="shared" si="719"/>
        <v>-0.12495896930722479</v>
      </c>
      <c r="T4582" s="8">
        <v>0</v>
      </c>
    </row>
    <row r="4583" spans="1:20" x14ac:dyDescent="0.35">
      <c r="A4583">
        <v>0.4</v>
      </c>
      <c r="B4583">
        <f t="shared" si="710"/>
        <v>-1.894108464705017</v>
      </c>
      <c r="C4583">
        <v>0</v>
      </c>
      <c r="D4583">
        <v>0</v>
      </c>
      <c r="E4583" t="s">
        <v>23</v>
      </c>
      <c r="F4583">
        <f t="shared" si="711"/>
        <v>0</v>
      </c>
      <c r="G4583" t="s">
        <v>26</v>
      </c>
      <c r="H4583">
        <f t="shared" si="712"/>
        <v>0</v>
      </c>
      <c r="I4583">
        <f t="shared" si="713"/>
        <v>0</v>
      </c>
      <c r="J4583">
        <f t="shared" si="714"/>
        <v>0</v>
      </c>
      <c r="K4583" t="s">
        <v>19</v>
      </c>
      <c r="L4583">
        <f t="shared" si="715"/>
        <v>0</v>
      </c>
      <c r="M4583" t="s">
        <v>21</v>
      </c>
      <c r="N4583">
        <f t="shared" si="716"/>
        <v>0</v>
      </c>
      <c r="O4583">
        <f t="shared" si="717"/>
        <v>0</v>
      </c>
      <c r="P4583">
        <v>85.65</v>
      </c>
      <c r="Q4583">
        <f t="shared" si="718"/>
        <v>-0.45269592261563846</v>
      </c>
      <c r="R4583">
        <v>17.399999999999999</v>
      </c>
      <c r="S4583">
        <f t="shared" si="719"/>
        <v>-1.4888063041686188</v>
      </c>
      <c r="T4583" s="8">
        <v>0</v>
      </c>
    </row>
    <row r="4584" spans="1:20" x14ac:dyDescent="0.35">
      <c r="A4584">
        <v>76</v>
      </c>
      <c r="B4584">
        <f t="shared" si="710"/>
        <v>1.4494806017120798</v>
      </c>
      <c r="C4584">
        <v>0</v>
      </c>
      <c r="D4584">
        <v>0</v>
      </c>
      <c r="E4584" t="s">
        <v>13</v>
      </c>
      <c r="F4584">
        <f t="shared" si="711"/>
        <v>1</v>
      </c>
      <c r="G4584" t="s">
        <v>25</v>
      </c>
      <c r="H4584">
        <f t="shared" si="712"/>
        <v>0</v>
      </c>
      <c r="I4584">
        <f t="shared" si="713"/>
        <v>0</v>
      </c>
      <c r="J4584">
        <f t="shared" si="714"/>
        <v>1</v>
      </c>
      <c r="K4584" t="s">
        <v>15</v>
      </c>
      <c r="L4584">
        <f t="shared" si="715"/>
        <v>1</v>
      </c>
      <c r="M4584" t="s">
        <v>22</v>
      </c>
      <c r="N4584">
        <f t="shared" si="716"/>
        <v>0</v>
      </c>
      <c r="O4584">
        <f t="shared" si="717"/>
        <v>1</v>
      </c>
      <c r="P4584">
        <v>223.64</v>
      </c>
      <c r="Q4584">
        <f t="shared" si="718"/>
        <v>2.5948450277880091</v>
      </c>
      <c r="R4584">
        <v>27.1</v>
      </c>
      <c r="S4584">
        <f t="shared" si="719"/>
        <v>-0.22887114720142587</v>
      </c>
      <c r="T4584" s="8">
        <v>0</v>
      </c>
    </row>
    <row r="4585" spans="1:20" x14ac:dyDescent="0.35">
      <c r="A4585">
        <v>46</v>
      </c>
      <c r="B4585">
        <f t="shared" si="710"/>
        <v>0.12265954361005722</v>
      </c>
      <c r="C4585">
        <v>0</v>
      </c>
      <c r="D4585">
        <v>0</v>
      </c>
      <c r="E4585" t="s">
        <v>13</v>
      </c>
      <c r="F4585">
        <f t="shared" si="711"/>
        <v>1</v>
      </c>
      <c r="G4585" t="s">
        <v>25</v>
      </c>
      <c r="H4585">
        <f t="shared" si="712"/>
        <v>0</v>
      </c>
      <c r="I4585">
        <f t="shared" si="713"/>
        <v>0</v>
      </c>
      <c r="J4585">
        <f t="shared" si="714"/>
        <v>1</v>
      </c>
      <c r="K4585" t="s">
        <v>19</v>
      </c>
      <c r="L4585">
        <f t="shared" si="715"/>
        <v>0</v>
      </c>
      <c r="M4585" t="s">
        <v>22</v>
      </c>
      <c r="N4585">
        <f t="shared" si="716"/>
        <v>0</v>
      </c>
      <c r="O4585">
        <f t="shared" si="717"/>
        <v>1</v>
      </c>
      <c r="P4585">
        <v>76.430000000000007</v>
      </c>
      <c r="Q4585">
        <f t="shared" si="718"/>
        <v>-0.65632174740527272</v>
      </c>
      <c r="R4585">
        <v>22.7</v>
      </c>
      <c r="S4585">
        <f t="shared" si="719"/>
        <v>-0.80038812561953421</v>
      </c>
      <c r="T4585" s="8">
        <v>0</v>
      </c>
    </row>
    <row r="4586" spans="1:20" x14ac:dyDescent="0.35">
      <c r="A4586">
        <v>23</v>
      </c>
      <c r="B4586">
        <f t="shared" si="710"/>
        <v>-0.89456993426816012</v>
      </c>
      <c r="C4586">
        <v>0</v>
      </c>
      <c r="D4586">
        <v>0</v>
      </c>
      <c r="E4586" t="s">
        <v>23</v>
      </c>
      <c r="F4586">
        <f t="shared" si="711"/>
        <v>0</v>
      </c>
      <c r="G4586" t="s">
        <v>14</v>
      </c>
      <c r="H4586">
        <f t="shared" si="712"/>
        <v>1</v>
      </c>
      <c r="I4586">
        <f t="shared" si="713"/>
        <v>0</v>
      </c>
      <c r="J4586">
        <f t="shared" si="714"/>
        <v>0</v>
      </c>
      <c r="K4586" t="s">
        <v>15</v>
      </c>
      <c r="L4586">
        <f t="shared" si="715"/>
        <v>1</v>
      </c>
      <c r="M4586" t="s">
        <v>22</v>
      </c>
      <c r="N4586">
        <f t="shared" si="716"/>
        <v>0</v>
      </c>
      <c r="O4586">
        <f t="shared" si="717"/>
        <v>1</v>
      </c>
      <c r="P4586">
        <v>98.66</v>
      </c>
      <c r="Q4586">
        <f t="shared" si="718"/>
        <v>-0.16536707440380111</v>
      </c>
      <c r="R4586">
        <v>28.3</v>
      </c>
      <c r="S4586">
        <f t="shared" si="719"/>
        <v>-7.3002880360123784E-2</v>
      </c>
      <c r="T4586" s="8">
        <v>0</v>
      </c>
    </row>
    <row r="4587" spans="1:20" x14ac:dyDescent="0.35">
      <c r="A4587">
        <v>9</v>
      </c>
      <c r="B4587">
        <f t="shared" si="710"/>
        <v>-1.5137530947157707</v>
      </c>
      <c r="C4587">
        <v>0</v>
      </c>
      <c r="D4587">
        <v>0</v>
      </c>
      <c r="E4587" t="s">
        <v>23</v>
      </c>
      <c r="F4587">
        <f t="shared" si="711"/>
        <v>0</v>
      </c>
      <c r="G4587" t="s">
        <v>26</v>
      </c>
      <c r="H4587">
        <f t="shared" si="712"/>
        <v>0</v>
      </c>
      <c r="I4587">
        <f t="shared" si="713"/>
        <v>0</v>
      </c>
      <c r="J4587">
        <f t="shared" si="714"/>
        <v>0</v>
      </c>
      <c r="K4587" t="s">
        <v>15</v>
      </c>
      <c r="L4587">
        <f t="shared" si="715"/>
        <v>1</v>
      </c>
      <c r="M4587" t="s">
        <v>21</v>
      </c>
      <c r="N4587">
        <f t="shared" si="716"/>
        <v>0</v>
      </c>
      <c r="O4587">
        <f t="shared" si="717"/>
        <v>0</v>
      </c>
      <c r="P4587">
        <v>75.84</v>
      </c>
      <c r="Q4587">
        <f t="shared" si="718"/>
        <v>-0.66935203337337301</v>
      </c>
      <c r="R4587">
        <v>21.5</v>
      </c>
      <c r="S4587">
        <f t="shared" si="719"/>
        <v>-0.95625639246083627</v>
      </c>
      <c r="T4587" s="8">
        <v>0</v>
      </c>
    </row>
    <row r="4588" spans="1:20" x14ac:dyDescent="0.35">
      <c r="A4588">
        <v>53</v>
      </c>
      <c r="B4588">
        <f t="shared" si="710"/>
        <v>0.43225112383386249</v>
      </c>
      <c r="C4588">
        <v>0</v>
      </c>
      <c r="D4588">
        <v>0</v>
      </c>
      <c r="E4588" t="s">
        <v>13</v>
      </c>
      <c r="F4588">
        <f t="shared" si="711"/>
        <v>1</v>
      </c>
      <c r="G4588" t="s">
        <v>14</v>
      </c>
      <c r="H4588">
        <f t="shared" si="712"/>
        <v>1</v>
      </c>
      <c r="I4588">
        <f t="shared" si="713"/>
        <v>0</v>
      </c>
      <c r="J4588">
        <f t="shared" si="714"/>
        <v>0</v>
      </c>
      <c r="K4588" t="s">
        <v>15</v>
      </c>
      <c r="L4588">
        <f t="shared" si="715"/>
        <v>1</v>
      </c>
      <c r="M4588" t="s">
        <v>21</v>
      </c>
      <c r="N4588">
        <f t="shared" si="716"/>
        <v>0</v>
      </c>
      <c r="O4588">
        <f t="shared" si="717"/>
        <v>0</v>
      </c>
      <c r="P4588">
        <v>85.46</v>
      </c>
      <c r="Q4588">
        <f t="shared" si="718"/>
        <v>-0.45689211640197608</v>
      </c>
      <c r="R4588">
        <v>30</v>
      </c>
      <c r="S4588">
        <f t="shared" si="719"/>
        <v>0.14781049766505422</v>
      </c>
      <c r="T4588" s="8">
        <v>0</v>
      </c>
    </row>
    <row r="4589" spans="1:20" x14ac:dyDescent="0.35">
      <c r="A4589">
        <v>4</v>
      </c>
      <c r="B4589">
        <f t="shared" si="710"/>
        <v>-1.7348899377327744</v>
      </c>
      <c r="C4589">
        <v>0</v>
      </c>
      <c r="D4589">
        <v>0</v>
      </c>
      <c r="E4589" t="s">
        <v>23</v>
      </c>
      <c r="F4589">
        <f t="shared" si="711"/>
        <v>0</v>
      </c>
      <c r="G4589" t="s">
        <v>26</v>
      </c>
      <c r="H4589">
        <f t="shared" si="712"/>
        <v>0</v>
      </c>
      <c r="I4589">
        <f t="shared" si="713"/>
        <v>0</v>
      </c>
      <c r="J4589">
        <f t="shared" si="714"/>
        <v>0</v>
      </c>
      <c r="K4589" t="s">
        <v>15</v>
      </c>
      <c r="L4589">
        <f t="shared" si="715"/>
        <v>1</v>
      </c>
      <c r="M4589" t="s">
        <v>21</v>
      </c>
      <c r="N4589">
        <f t="shared" si="716"/>
        <v>0</v>
      </c>
      <c r="O4589">
        <f t="shared" si="717"/>
        <v>0</v>
      </c>
      <c r="P4589">
        <v>81.33</v>
      </c>
      <c r="Q4589">
        <f t="shared" si="718"/>
        <v>-0.54810411817867766</v>
      </c>
      <c r="R4589">
        <v>18.600000000000001</v>
      </c>
      <c r="S4589">
        <f t="shared" si="719"/>
        <v>-1.3329380373273163</v>
      </c>
      <c r="T4589" s="8">
        <v>0</v>
      </c>
    </row>
    <row r="4590" spans="1:20" x14ac:dyDescent="0.35">
      <c r="A4590">
        <v>62</v>
      </c>
      <c r="B4590">
        <f t="shared" si="710"/>
        <v>0.83029744126446925</v>
      </c>
      <c r="C4590">
        <v>1</v>
      </c>
      <c r="D4590">
        <v>0</v>
      </c>
      <c r="E4590" t="s">
        <v>23</v>
      </c>
      <c r="F4590">
        <f t="shared" si="711"/>
        <v>0</v>
      </c>
      <c r="G4590" t="s">
        <v>14</v>
      </c>
      <c r="H4590">
        <f t="shared" si="712"/>
        <v>1</v>
      </c>
      <c r="I4590">
        <f t="shared" si="713"/>
        <v>0</v>
      </c>
      <c r="J4590">
        <f t="shared" si="714"/>
        <v>0</v>
      </c>
      <c r="K4590" t="s">
        <v>15</v>
      </c>
      <c r="L4590">
        <f t="shared" si="715"/>
        <v>1</v>
      </c>
      <c r="M4590" t="s">
        <v>16</v>
      </c>
      <c r="N4590">
        <f t="shared" si="716"/>
        <v>1</v>
      </c>
      <c r="O4590">
        <f t="shared" si="717"/>
        <v>0</v>
      </c>
      <c r="P4590">
        <v>199.78</v>
      </c>
      <c r="Q4590">
        <f t="shared" si="718"/>
        <v>2.0678914291458539</v>
      </c>
      <c r="R4590">
        <v>45.2</v>
      </c>
      <c r="S4590">
        <f t="shared" si="719"/>
        <v>2.1221418776548822</v>
      </c>
      <c r="T4590" s="8">
        <v>0</v>
      </c>
    </row>
    <row r="4591" spans="1:20" x14ac:dyDescent="0.35">
      <c r="A4591">
        <v>37</v>
      </c>
      <c r="B4591">
        <f t="shared" si="710"/>
        <v>-0.27538677382054955</v>
      </c>
      <c r="C4591">
        <v>0</v>
      </c>
      <c r="D4591">
        <v>0</v>
      </c>
      <c r="E4591" t="s">
        <v>13</v>
      </c>
      <c r="F4591">
        <f t="shared" si="711"/>
        <v>1</v>
      </c>
      <c r="G4591" t="s">
        <v>14</v>
      </c>
      <c r="H4591">
        <f t="shared" si="712"/>
        <v>1</v>
      </c>
      <c r="I4591">
        <f t="shared" si="713"/>
        <v>0</v>
      </c>
      <c r="J4591">
        <f t="shared" si="714"/>
        <v>0</v>
      </c>
      <c r="K4591" t="s">
        <v>15</v>
      </c>
      <c r="L4591">
        <f t="shared" si="715"/>
        <v>1</v>
      </c>
      <c r="M4591" t="s">
        <v>22</v>
      </c>
      <c r="N4591">
        <f t="shared" si="716"/>
        <v>0</v>
      </c>
      <c r="O4591">
        <f t="shared" si="717"/>
        <v>1</v>
      </c>
      <c r="P4591">
        <v>176.42</v>
      </c>
      <c r="Q4591">
        <f t="shared" si="718"/>
        <v>1.5519804457309017</v>
      </c>
      <c r="R4591">
        <v>39.700000000000003</v>
      </c>
      <c r="S4591">
        <f t="shared" si="719"/>
        <v>1.4077456546322473</v>
      </c>
      <c r="T4591" s="8">
        <v>0</v>
      </c>
    </row>
    <row r="4592" spans="1:20" x14ac:dyDescent="0.35">
      <c r="A4592">
        <v>82</v>
      </c>
      <c r="B4592">
        <f t="shared" si="710"/>
        <v>1.7148448133324843</v>
      </c>
      <c r="C4592">
        <v>1</v>
      </c>
      <c r="D4592">
        <v>1</v>
      </c>
      <c r="E4592" t="s">
        <v>13</v>
      </c>
      <c r="F4592">
        <f t="shared" si="711"/>
        <v>1</v>
      </c>
      <c r="G4592" t="s">
        <v>18</v>
      </c>
      <c r="H4592">
        <f t="shared" si="712"/>
        <v>0</v>
      </c>
      <c r="I4592">
        <f t="shared" si="713"/>
        <v>1</v>
      </c>
      <c r="J4592">
        <f t="shared" si="714"/>
        <v>0</v>
      </c>
      <c r="K4592" t="s">
        <v>15</v>
      </c>
      <c r="L4592">
        <f t="shared" si="715"/>
        <v>1</v>
      </c>
      <c r="M4592" t="s">
        <v>21</v>
      </c>
      <c r="N4592">
        <f t="shared" si="716"/>
        <v>0</v>
      </c>
      <c r="O4592">
        <f t="shared" si="717"/>
        <v>0</v>
      </c>
      <c r="P4592">
        <v>101.56</v>
      </c>
      <c r="Q4592">
        <f t="shared" si="718"/>
        <v>-0.10131990608602014</v>
      </c>
      <c r="R4592">
        <v>31.5</v>
      </c>
      <c r="S4592">
        <f t="shared" si="719"/>
        <v>0.34264583121668196</v>
      </c>
      <c r="T4592" s="8">
        <v>0</v>
      </c>
    </row>
    <row r="4593" spans="1:20" x14ac:dyDescent="0.35">
      <c r="A4593">
        <v>33</v>
      </c>
      <c r="B4593">
        <f t="shared" si="710"/>
        <v>-0.45229624823415254</v>
      </c>
      <c r="C4593">
        <v>0</v>
      </c>
      <c r="D4593">
        <v>0</v>
      </c>
      <c r="E4593" t="s">
        <v>13</v>
      </c>
      <c r="F4593">
        <f t="shared" si="711"/>
        <v>1</v>
      </c>
      <c r="G4593" t="s">
        <v>14</v>
      </c>
      <c r="H4593">
        <f t="shared" si="712"/>
        <v>1</v>
      </c>
      <c r="I4593">
        <f t="shared" si="713"/>
        <v>0</v>
      </c>
      <c r="J4593">
        <f t="shared" si="714"/>
        <v>0</v>
      </c>
      <c r="K4593" t="s">
        <v>15</v>
      </c>
      <c r="L4593">
        <f t="shared" si="715"/>
        <v>1</v>
      </c>
      <c r="M4593" t="s">
        <v>16</v>
      </c>
      <c r="N4593">
        <f t="shared" si="716"/>
        <v>1</v>
      </c>
      <c r="O4593">
        <f t="shared" si="717"/>
        <v>0</v>
      </c>
      <c r="P4593">
        <v>84.48</v>
      </c>
      <c r="Q4593">
        <f t="shared" si="718"/>
        <v>-0.47853564224729489</v>
      </c>
      <c r="R4593">
        <v>23.2</v>
      </c>
      <c r="S4593">
        <f t="shared" si="719"/>
        <v>-0.73544301443565829</v>
      </c>
      <c r="T4593" s="8">
        <v>0</v>
      </c>
    </row>
    <row r="4594" spans="1:20" x14ac:dyDescent="0.35">
      <c r="A4594">
        <v>3</v>
      </c>
      <c r="B4594">
        <f t="shared" si="710"/>
        <v>-1.7791173063361752</v>
      </c>
      <c r="C4594">
        <v>0</v>
      </c>
      <c r="D4594">
        <v>0</v>
      </c>
      <c r="E4594" t="s">
        <v>23</v>
      </c>
      <c r="F4594">
        <f t="shared" si="711"/>
        <v>0</v>
      </c>
      <c r="G4594" t="s">
        <v>26</v>
      </c>
      <c r="H4594">
        <f t="shared" si="712"/>
        <v>0</v>
      </c>
      <c r="I4594">
        <f t="shared" si="713"/>
        <v>0</v>
      </c>
      <c r="J4594">
        <f t="shared" si="714"/>
        <v>0</v>
      </c>
      <c r="K4594" t="s">
        <v>15</v>
      </c>
      <c r="L4594">
        <f t="shared" si="715"/>
        <v>1</v>
      </c>
      <c r="M4594" t="s">
        <v>21</v>
      </c>
      <c r="N4594">
        <f t="shared" si="716"/>
        <v>0</v>
      </c>
      <c r="O4594">
        <f t="shared" si="717"/>
        <v>0</v>
      </c>
      <c r="P4594">
        <v>93.21</v>
      </c>
      <c r="Q4594">
        <f t="shared" si="718"/>
        <v>-0.28573158038032037</v>
      </c>
      <c r="R4594">
        <v>27.3</v>
      </c>
      <c r="S4594">
        <f t="shared" si="719"/>
        <v>-0.20289310272787561</v>
      </c>
      <c r="T4594" s="8">
        <v>0</v>
      </c>
    </row>
    <row r="4595" spans="1:20" x14ac:dyDescent="0.35">
      <c r="A4595">
        <v>14</v>
      </c>
      <c r="B4595">
        <f t="shared" si="710"/>
        <v>-1.2926162516987669</v>
      </c>
      <c r="C4595">
        <v>0</v>
      </c>
      <c r="D4595">
        <v>0</v>
      </c>
      <c r="E4595" t="s">
        <v>23</v>
      </c>
      <c r="F4595">
        <f t="shared" si="711"/>
        <v>0</v>
      </c>
      <c r="G4595" t="s">
        <v>14</v>
      </c>
      <c r="H4595">
        <f t="shared" si="712"/>
        <v>1</v>
      </c>
      <c r="I4595">
        <f t="shared" si="713"/>
        <v>0</v>
      </c>
      <c r="J4595">
        <f t="shared" si="714"/>
        <v>0</v>
      </c>
      <c r="K4595" t="s">
        <v>15</v>
      </c>
      <c r="L4595">
        <f t="shared" si="715"/>
        <v>1</v>
      </c>
      <c r="M4595" t="s">
        <v>21</v>
      </c>
      <c r="N4595">
        <f t="shared" si="716"/>
        <v>0</v>
      </c>
      <c r="O4595">
        <f t="shared" si="717"/>
        <v>0</v>
      </c>
      <c r="P4595">
        <v>72.88</v>
      </c>
      <c r="Q4595">
        <f t="shared" si="718"/>
        <v>-0.73472431551841844</v>
      </c>
      <c r="R4595">
        <v>26.5</v>
      </c>
      <c r="S4595">
        <f t="shared" si="719"/>
        <v>-0.30680528062207713</v>
      </c>
      <c r="T4595" s="8">
        <v>0</v>
      </c>
    </row>
    <row r="4596" spans="1:20" x14ac:dyDescent="0.35">
      <c r="A4596">
        <v>16</v>
      </c>
      <c r="B4596">
        <f t="shared" si="710"/>
        <v>-1.2041615144919653</v>
      </c>
      <c r="C4596">
        <v>0</v>
      </c>
      <c r="D4596">
        <v>0</v>
      </c>
      <c r="E4596" t="s">
        <v>23</v>
      </c>
      <c r="F4596">
        <f t="shared" si="711"/>
        <v>0</v>
      </c>
      <c r="G4596" t="s">
        <v>14</v>
      </c>
      <c r="H4596">
        <f t="shared" si="712"/>
        <v>1</v>
      </c>
      <c r="I4596">
        <f t="shared" si="713"/>
        <v>0</v>
      </c>
      <c r="J4596">
        <f t="shared" si="714"/>
        <v>0</v>
      </c>
      <c r="K4596" t="s">
        <v>15</v>
      </c>
      <c r="L4596">
        <f t="shared" si="715"/>
        <v>1</v>
      </c>
      <c r="M4596" t="s">
        <v>21</v>
      </c>
      <c r="N4596">
        <f t="shared" si="716"/>
        <v>0</v>
      </c>
      <c r="O4596">
        <f t="shared" si="717"/>
        <v>0</v>
      </c>
      <c r="P4596">
        <v>84.1</v>
      </c>
      <c r="Q4596">
        <f t="shared" si="718"/>
        <v>-0.48692802981996985</v>
      </c>
      <c r="R4596">
        <v>19.3</v>
      </c>
      <c r="S4596">
        <f t="shared" si="719"/>
        <v>-1.2420148816698902</v>
      </c>
      <c r="T4596" s="8">
        <v>0</v>
      </c>
    </row>
    <row r="4597" spans="1:20" x14ac:dyDescent="0.35">
      <c r="A4597">
        <v>40</v>
      </c>
      <c r="B4597">
        <f t="shared" si="710"/>
        <v>-0.14270466801034729</v>
      </c>
      <c r="C4597">
        <v>0</v>
      </c>
      <c r="D4597">
        <v>0</v>
      </c>
      <c r="E4597" t="s">
        <v>13</v>
      </c>
      <c r="F4597">
        <f t="shared" si="711"/>
        <v>1</v>
      </c>
      <c r="G4597" t="s">
        <v>25</v>
      </c>
      <c r="H4597">
        <f t="shared" si="712"/>
        <v>0</v>
      </c>
      <c r="I4597">
        <f t="shared" si="713"/>
        <v>0</v>
      </c>
      <c r="J4597">
        <f t="shared" si="714"/>
        <v>1</v>
      </c>
      <c r="K4597" t="s">
        <v>19</v>
      </c>
      <c r="L4597">
        <f t="shared" si="715"/>
        <v>0</v>
      </c>
      <c r="M4597" t="s">
        <v>22</v>
      </c>
      <c r="N4597">
        <f t="shared" si="716"/>
        <v>0</v>
      </c>
      <c r="O4597">
        <f t="shared" si="717"/>
        <v>1</v>
      </c>
      <c r="P4597">
        <v>72.84</v>
      </c>
      <c r="Q4597">
        <f t="shared" si="718"/>
        <v>-0.73560772473659453</v>
      </c>
      <c r="R4597">
        <v>26.1</v>
      </c>
      <c r="S4597">
        <f t="shared" si="719"/>
        <v>-0.3587613695691777</v>
      </c>
      <c r="T4597" s="8">
        <v>0</v>
      </c>
    </row>
    <row r="4598" spans="1:20" x14ac:dyDescent="0.35">
      <c r="A4598">
        <v>18</v>
      </c>
      <c r="B4598">
        <f t="shared" si="710"/>
        <v>-1.1157067772851639</v>
      </c>
      <c r="C4598">
        <v>0</v>
      </c>
      <c r="D4598">
        <v>0</v>
      </c>
      <c r="E4598" t="s">
        <v>23</v>
      </c>
      <c r="F4598">
        <f t="shared" si="711"/>
        <v>0</v>
      </c>
      <c r="G4598" t="s">
        <v>14</v>
      </c>
      <c r="H4598">
        <f t="shared" si="712"/>
        <v>1</v>
      </c>
      <c r="I4598">
        <f t="shared" si="713"/>
        <v>0</v>
      </c>
      <c r="J4598">
        <f t="shared" si="714"/>
        <v>0</v>
      </c>
      <c r="K4598" t="s">
        <v>15</v>
      </c>
      <c r="L4598">
        <f t="shared" si="715"/>
        <v>1</v>
      </c>
      <c r="M4598" t="s">
        <v>21</v>
      </c>
      <c r="N4598">
        <f t="shared" si="716"/>
        <v>0</v>
      </c>
      <c r="O4598">
        <f t="shared" si="717"/>
        <v>0</v>
      </c>
      <c r="P4598">
        <v>70.89</v>
      </c>
      <c r="Q4598">
        <f t="shared" si="718"/>
        <v>-0.77867392412268865</v>
      </c>
      <c r="R4598">
        <v>19.8</v>
      </c>
      <c r="S4598">
        <f t="shared" si="719"/>
        <v>-1.1770697704860142</v>
      </c>
      <c r="T4598" s="8">
        <v>0</v>
      </c>
    </row>
    <row r="4599" spans="1:20" x14ac:dyDescent="0.35">
      <c r="A4599">
        <v>29</v>
      </c>
      <c r="B4599">
        <f t="shared" si="710"/>
        <v>-0.62920572264775554</v>
      </c>
      <c r="C4599">
        <v>0</v>
      </c>
      <c r="D4599">
        <v>0</v>
      </c>
      <c r="E4599" t="s">
        <v>13</v>
      </c>
      <c r="F4599">
        <f t="shared" si="711"/>
        <v>1</v>
      </c>
      <c r="G4599" t="s">
        <v>14</v>
      </c>
      <c r="H4599">
        <f t="shared" si="712"/>
        <v>1</v>
      </c>
      <c r="I4599">
        <f t="shared" si="713"/>
        <v>0</v>
      </c>
      <c r="J4599">
        <f t="shared" si="714"/>
        <v>0</v>
      </c>
      <c r="K4599" t="s">
        <v>19</v>
      </c>
      <c r="L4599">
        <f t="shared" si="715"/>
        <v>0</v>
      </c>
      <c r="M4599" t="s">
        <v>16</v>
      </c>
      <c r="N4599">
        <f t="shared" si="716"/>
        <v>1</v>
      </c>
      <c r="O4599">
        <f t="shared" si="717"/>
        <v>0</v>
      </c>
      <c r="P4599">
        <v>108.14</v>
      </c>
      <c r="Q4599">
        <f t="shared" si="718"/>
        <v>4.4000910303979124E-2</v>
      </c>
      <c r="R4599">
        <v>25.1</v>
      </c>
      <c r="S4599">
        <f t="shared" si="719"/>
        <v>-0.48865159193692953</v>
      </c>
      <c r="T4599" s="8">
        <v>0</v>
      </c>
    </row>
    <row r="4600" spans="1:20" x14ac:dyDescent="0.35">
      <c r="A4600">
        <v>56</v>
      </c>
      <c r="B4600">
        <f t="shared" si="710"/>
        <v>0.56493322964406478</v>
      </c>
      <c r="C4600">
        <v>0</v>
      </c>
      <c r="D4600">
        <v>0</v>
      </c>
      <c r="E4600" t="s">
        <v>13</v>
      </c>
      <c r="F4600">
        <f t="shared" si="711"/>
        <v>1</v>
      </c>
      <c r="G4600" t="s">
        <v>25</v>
      </c>
      <c r="H4600">
        <f t="shared" si="712"/>
        <v>0</v>
      </c>
      <c r="I4600">
        <f t="shared" si="713"/>
        <v>0</v>
      </c>
      <c r="J4600">
        <f t="shared" si="714"/>
        <v>1</v>
      </c>
      <c r="K4600" t="s">
        <v>19</v>
      </c>
      <c r="L4600">
        <f t="shared" si="715"/>
        <v>0</v>
      </c>
      <c r="M4600" t="s">
        <v>21</v>
      </c>
      <c r="N4600">
        <f t="shared" si="716"/>
        <v>0</v>
      </c>
      <c r="O4600">
        <f t="shared" si="717"/>
        <v>0</v>
      </c>
      <c r="P4600">
        <v>244.3</v>
      </c>
      <c r="Q4600">
        <f t="shared" si="718"/>
        <v>3.0511258889760624</v>
      </c>
      <c r="R4600">
        <v>37.299999999999997</v>
      </c>
      <c r="S4600">
        <f t="shared" si="719"/>
        <v>1.0960091209496421</v>
      </c>
      <c r="T4600" s="8">
        <v>0</v>
      </c>
    </row>
    <row r="4601" spans="1:20" x14ac:dyDescent="0.35">
      <c r="A4601">
        <v>33</v>
      </c>
      <c r="B4601">
        <f t="shared" si="710"/>
        <v>-0.45229624823415254</v>
      </c>
      <c r="C4601">
        <v>0</v>
      </c>
      <c r="D4601">
        <v>0</v>
      </c>
      <c r="E4601" t="s">
        <v>13</v>
      </c>
      <c r="F4601">
        <f t="shared" si="711"/>
        <v>1</v>
      </c>
      <c r="G4601" t="s">
        <v>14</v>
      </c>
      <c r="H4601">
        <f t="shared" si="712"/>
        <v>1</v>
      </c>
      <c r="I4601">
        <f t="shared" si="713"/>
        <v>0</v>
      </c>
      <c r="J4601">
        <f t="shared" si="714"/>
        <v>0</v>
      </c>
      <c r="K4601" t="s">
        <v>19</v>
      </c>
      <c r="L4601">
        <f t="shared" si="715"/>
        <v>0</v>
      </c>
      <c r="M4601" t="s">
        <v>16</v>
      </c>
      <c r="N4601">
        <f t="shared" si="716"/>
        <v>1</v>
      </c>
      <c r="O4601">
        <f t="shared" si="717"/>
        <v>0</v>
      </c>
      <c r="P4601">
        <v>88.04</v>
      </c>
      <c r="Q4601">
        <f t="shared" si="718"/>
        <v>-0.39991222182960523</v>
      </c>
      <c r="R4601">
        <v>30.3</v>
      </c>
      <c r="S4601">
        <f t="shared" si="719"/>
        <v>0.18677756437537987</v>
      </c>
      <c r="T4601" s="8">
        <v>0</v>
      </c>
    </row>
    <row r="4602" spans="1:20" x14ac:dyDescent="0.35">
      <c r="A4602">
        <v>2</v>
      </c>
      <c r="B4602">
        <f t="shared" si="710"/>
        <v>-1.8233446749395759</v>
      </c>
      <c r="C4602">
        <v>0</v>
      </c>
      <c r="D4602">
        <v>0</v>
      </c>
      <c r="E4602" t="s">
        <v>23</v>
      </c>
      <c r="F4602">
        <f t="shared" si="711"/>
        <v>0</v>
      </c>
      <c r="G4602" t="s">
        <v>26</v>
      </c>
      <c r="H4602">
        <f t="shared" si="712"/>
        <v>0</v>
      </c>
      <c r="I4602">
        <f t="shared" si="713"/>
        <v>0</v>
      </c>
      <c r="J4602">
        <f t="shared" si="714"/>
        <v>0</v>
      </c>
      <c r="K4602" t="s">
        <v>19</v>
      </c>
      <c r="L4602">
        <f t="shared" si="715"/>
        <v>0</v>
      </c>
      <c r="M4602" t="s">
        <v>21</v>
      </c>
      <c r="N4602">
        <f t="shared" si="716"/>
        <v>0</v>
      </c>
      <c r="O4602">
        <f t="shared" si="717"/>
        <v>0</v>
      </c>
      <c r="P4602">
        <v>65.84</v>
      </c>
      <c r="Q4602">
        <f t="shared" si="718"/>
        <v>-0.89020433791744491</v>
      </c>
      <c r="R4602">
        <v>16.100000000000001</v>
      </c>
      <c r="S4602">
        <f t="shared" si="719"/>
        <v>-1.6576635932466959</v>
      </c>
      <c r="T4602" s="8">
        <v>0</v>
      </c>
    </row>
    <row r="4603" spans="1:20" x14ac:dyDescent="0.35">
      <c r="A4603">
        <v>36</v>
      </c>
      <c r="B4603">
        <f t="shared" si="710"/>
        <v>-0.31961414242395031</v>
      </c>
      <c r="C4603">
        <v>0</v>
      </c>
      <c r="D4603">
        <v>0</v>
      </c>
      <c r="E4603" t="s">
        <v>13</v>
      </c>
      <c r="F4603">
        <f t="shared" si="711"/>
        <v>1</v>
      </c>
      <c r="G4603" t="s">
        <v>14</v>
      </c>
      <c r="H4603">
        <f t="shared" si="712"/>
        <v>1</v>
      </c>
      <c r="I4603">
        <f t="shared" si="713"/>
        <v>0</v>
      </c>
      <c r="J4603">
        <f t="shared" si="714"/>
        <v>0</v>
      </c>
      <c r="K4603" t="s">
        <v>19</v>
      </c>
      <c r="L4603">
        <f t="shared" si="715"/>
        <v>0</v>
      </c>
      <c r="M4603" t="s">
        <v>21</v>
      </c>
      <c r="N4603">
        <f t="shared" si="716"/>
        <v>0</v>
      </c>
      <c r="O4603">
        <f t="shared" si="717"/>
        <v>0</v>
      </c>
      <c r="P4603">
        <v>106.73</v>
      </c>
      <c r="Q4603">
        <f t="shared" si="718"/>
        <v>1.2860735363265064E-2</v>
      </c>
      <c r="R4603">
        <v>25.1</v>
      </c>
      <c r="S4603">
        <f t="shared" si="719"/>
        <v>-0.48865159193692953</v>
      </c>
      <c r="T4603" s="8">
        <v>0</v>
      </c>
    </row>
    <row r="4604" spans="1:20" x14ac:dyDescent="0.35">
      <c r="A4604">
        <v>30</v>
      </c>
      <c r="B4604">
        <f t="shared" si="710"/>
        <v>-0.58497835404435483</v>
      </c>
      <c r="C4604">
        <v>0</v>
      </c>
      <c r="D4604">
        <v>0</v>
      </c>
      <c r="E4604" t="s">
        <v>23</v>
      </c>
      <c r="F4604">
        <f t="shared" si="711"/>
        <v>0</v>
      </c>
      <c r="G4604" t="s">
        <v>14</v>
      </c>
      <c r="H4604">
        <f t="shared" si="712"/>
        <v>1</v>
      </c>
      <c r="I4604">
        <f t="shared" si="713"/>
        <v>0</v>
      </c>
      <c r="J4604">
        <f t="shared" si="714"/>
        <v>0</v>
      </c>
      <c r="K4604" t="s">
        <v>15</v>
      </c>
      <c r="L4604">
        <f t="shared" si="715"/>
        <v>1</v>
      </c>
      <c r="M4604" t="s">
        <v>22</v>
      </c>
      <c r="N4604">
        <f t="shared" si="716"/>
        <v>0</v>
      </c>
      <c r="O4604">
        <f t="shared" si="717"/>
        <v>1</v>
      </c>
      <c r="P4604">
        <v>106.03</v>
      </c>
      <c r="Q4604">
        <f t="shared" si="718"/>
        <v>-2.598925954820031E-3</v>
      </c>
      <c r="R4604">
        <v>26.7</v>
      </c>
      <c r="S4604">
        <f t="shared" si="719"/>
        <v>-0.28082723614852689</v>
      </c>
      <c r="T4604" s="8">
        <v>0</v>
      </c>
    </row>
    <row r="4605" spans="1:20" x14ac:dyDescent="0.35">
      <c r="A4605">
        <v>31</v>
      </c>
      <c r="B4605">
        <f t="shared" si="710"/>
        <v>-0.54075098544095401</v>
      </c>
      <c r="C4605">
        <v>0</v>
      </c>
      <c r="D4605">
        <v>0</v>
      </c>
      <c r="E4605" t="s">
        <v>23</v>
      </c>
      <c r="F4605">
        <f t="shared" si="711"/>
        <v>0</v>
      </c>
      <c r="G4605" t="s">
        <v>25</v>
      </c>
      <c r="H4605">
        <f t="shared" si="712"/>
        <v>0</v>
      </c>
      <c r="I4605">
        <f t="shared" si="713"/>
        <v>0</v>
      </c>
      <c r="J4605">
        <f t="shared" si="714"/>
        <v>1</v>
      </c>
      <c r="K4605" t="s">
        <v>15</v>
      </c>
      <c r="L4605">
        <f t="shared" si="715"/>
        <v>1</v>
      </c>
      <c r="M4605" t="s">
        <v>16</v>
      </c>
      <c r="N4605">
        <f t="shared" si="716"/>
        <v>1</v>
      </c>
      <c r="O4605">
        <f t="shared" si="717"/>
        <v>0</v>
      </c>
      <c r="P4605">
        <v>80.88</v>
      </c>
      <c r="Q4605">
        <f t="shared" si="718"/>
        <v>-0.55804247188316092</v>
      </c>
      <c r="R4605">
        <v>29.3</v>
      </c>
      <c r="S4605">
        <f t="shared" si="719"/>
        <v>5.6887342007628038E-2</v>
      </c>
      <c r="T4605" s="8">
        <v>0</v>
      </c>
    </row>
    <row r="4606" spans="1:20" x14ac:dyDescent="0.35">
      <c r="A4606">
        <v>16</v>
      </c>
      <c r="B4606">
        <f t="shared" si="710"/>
        <v>-1.2041615144919653</v>
      </c>
      <c r="C4606">
        <v>0</v>
      </c>
      <c r="D4606">
        <v>0</v>
      </c>
      <c r="E4606" t="s">
        <v>23</v>
      </c>
      <c r="F4606">
        <f t="shared" si="711"/>
        <v>0</v>
      </c>
      <c r="G4606" t="s">
        <v>26</v>
      </c>
      <c r="H4606">
        <f t="shared" si="712"/>
        <v>0</v>
      </c>
      <c r="I4606">
        <f t="shared" si="713"/>
        <v>0</v>
      </c>
      <c r="J4606">
        <f t="shared" si="714"/>
        <v>0</v>
      </c>
      <c r="K4606" t="s">
        <v>15</v>
      </c>
      <c r="L4606">
        <f t="shared" si="715"/>
        <v>1</v>
      </c>
      <c r="M4606" t="s">
        <v>21</v>
      </c>
      <c r="N4606">
        <f t="shared" si="716"/>
        <v>0</v>
      </c>
      <c r="O4606">
        <f t="shared" si="717"/>
        <v>0</v>
      </c>
      <c r="P4606">
        <v>140.1</v>
      </c>
      <c r="Q4606">
        <f t="shared" si="718"/>
        <v>0.74984487562683277</v>
      </c>
      <c r="R4606">
        <v>38.700000000000003</v>
      </c>
      <c r="S4606">
        <f t="shared" si="719"/>
        <v>1.2778554322644955</v>
      </c>
      <c r="T4606" s="8">
        <v>0</v>
      </c>
    </row>
    <row r="4607" spans="1:20" x14ac:dyDescent="0.35">
      <c r="A4607">
        <v>58</v>
      </c>
      <c r="B4607">
        <f t="shared" si="710"/>
        <v>0.6533879668508662</v>
      </c>
      <c r="C4607">
        <v>0</v>
      </c>
      <c r="D4607">
        <v>0</v>
      </c>
      <c r="E4607" t="s">
        <v>13</v>
      </c>
      <c r="F4607">
        <f t="shared" si="711"/>
        <v>1</v>
      </c>
      <c r="G4607" t="s">
        <v>14</v>
      </c>
      <c r="H4607">
        <f t="shared" si="712"/>
        <v>1</v>
      </c>
      <c r="I4607">
        <f t="shared" si="713"/>
        <v>0</v>
      </c>
      <c r="J4607">
        <f t="shared" si="714"/>
        <v>0</v>
      </c>
      <c r="K4607" t="s">
        <v>15</v>
      </c>
      <c r="L4607">
        <f t="shared" si="715"/>
        <v>1</v>
      </c>
      <c r="M4607" t="s">
        <v>16</v>
      </c>
      <c r="N4607">
        <f t="shared" si="716"/>
        <v>1</v>
      </c>
      <c r="O4607">
        <f t="shared" si="717"/>
        <v>0</v>
      </c>
      <c r="P4607">
        <v>127.4</v>
      </c>
      <c r="Q4607">
        <f t="shared" si="718"/>
        <v>0.4693624488558617</v>
      </c>
      <c r="R4607">
        <v>35.799999999999997</v>
      </c>
      <c r="S4607">
        <f t="shared" si="719"/>
        <v>0.90117378739801446</v>
      </c>
      <c r="T4607" s="8">
        <v>0</v>
      </c>
    </row>
    <row r="4608" spans="1:20" x14ac:dyDescent="0.35">
      <c r="A4608">
        <v>19</v>
      </c>
      <c r="B4608">
        <f t="shared" si="710"/>
        <v>-1.0714794086817632</v>
      </c>
      <c r="C4608">
        <v>0</v>
      </c>
      <c r="D4608">
        <v>0</v>
      </c>
      <c r="E4608" t="s">
        <v>23</v>
      </c>
      <c r="F4608">
        <f t="shared" si="711"/>
        <v>0</v>
      </c>
      <c r="G4608" t="s">
        <v>14</v>
      </c>
      <c r="H4608">
        <f t="shared" si="712"/>
        <v>1</v>
      </c>
      <c r="I4608">
        <f t="shared" si="713"/>
        <v>0</v>
      </c>
      <c r="J4608">
        <f t="shared" si="714"/>
        <v>0</v>
      </c>
      <c r="K4608" t="s">
        <v>15</v>
      </c>
      <c r="L4608">
        <f t="shared" si="715"/>
        <v>1</v>
      </c>
      <c r="M4608" t="s">
        <v>21</v>
      </c>
      <c r="N4608">
        <f t="shared" si="716"/>
        <v>0</v>
      </c>
      <c r="O4608">
        <f t="shared" si="717"/>
        <v>0</v>
      </c>
      <c r="P4608">
        <v>87.72</v>
      </c>
      <c r="Q4608">
        <f t="shared" si="718"/>
        <v>-0.40697949557501573</v>
      </c>
      <c r="R4608">
        <v>21.7</v>
      </c>
      <c r="S4608">
        <f t="shared" si="719"/>
        <v>-0.93027834798728604</v>
      </c>
      <c r="T4608" s="8">
        <v>0</v>
      </c>
    </row>
    <row r="4609" spans="1:20" x14ac:dyDescent="0.35">
      <c r="A4609">
        <v>47</v>
      </c>
      <c r="B4609">
        <f t="shared" si="710"/>
        <v>0.16688691221345797</v>
      </c>
      <c r="C4609">
        <v>0</v>
      </c>
      <c r="D4609">
        <v>0</v>
      </c>
      <c r="E4609" t="s">
        <v>13</v>
      </c>
      <c r="F4609">
        <f t="shared" si="711"/>
        <v>1</v>
      </c>
      <c r="G4609" t="s">
        <v>25</v>
      </c>
      <c r="H4609">
        <f t="shared" si="712"/>
        <v>0</v>
      </c>
      <c r="I4609">
        <f t="shared" si="713"/>
        <v>0</v>
      </c>
      <c r="J4609">
        <f t="shared" si="714"/>
        <v>1</v>
      </c>
      <c r="K4609" t="s">
        <v>19</v>
      </c>
      <c r="L4609">
        <f t="shared" si="715"/>
        <v>0</v>
      </c>
      <c r="M4609" t="s">
        <v>16</v>
      </c>
      <c r="N4609">
        <f t="shared" si="716"/>
        <v>1</v>
      </c>
      <c r="O4609">
        <f t="shared" si="717"/>
        <v>0</v>
      </c>
      <c r="P4609">
        <v>58.23</v>
      </c>
      <c r="Q4609">
        <f t="shared" si="718"/>
        <v>-1.0582729416754837</v>
      </c>
      <c r="R4609">
        <v>31.4</v>
      </c>
      <c r="S4609">
        <f t="shared" si="719"/>
        <v>0.32965680897990657</v>
      </c>
      <c r="T4609" s="8">
        <v>0</v>
      </c>
    </row>
    <row r="4610" spans="1:20" x14ac:dyDescent="0.35">
      <c r="A4610">
        <v>59</v>
      </c>
      <c r="B4610">
        <f t="shared" si="710"/>
        <v>0.69761533545426702</v>
      </c>
      <c r="C4610">
        <v>0</v>
      </c>
      <c r="D4610">
        <v>0</v>
      </c>
      <c r="E4610" t="s">
        <v>13</v>
      </c>
      <c r="F4610">
        <f t="shared" si="711"/>
        <v>1</v>
      </c>
      <c r="G4610" t="s">
        <v>14</v>
      </c>
      <c r="H4610">
        <f t="shared" si="712"/>
        <v>1</v>
      </c>
      <c r="I4610">
        <f t="shared" si="713"/>
        <v>0</v>
      </c>
      <c r="J4610">
        <f t="shared" si="714"/>
        <v>0</v>
      </c>
      <c r="K4610" t="s">
        <v>19</v>
      </c>
      <c r="L4610">
        <f t="shared" si="715"/>
        <v>0</v>
      </c>
      <c r="M4610" t="s">
        <v>16</v>
      </c>
      <c r="N4610">
        <f t="shared" si="716"/>
        <v>1</v>
      </c>
      <c r="O4610">
        <f t="shared" si="717"/>
        <v>0</v>
      </c>
      <c r="P4610">
        <v>69.37</v>
      </c>
      <c r="Q4610">
        <f t="shared" si="718"/>
        <v>-0.81224347441338751</v>
      </c>
      <c r="R4610">
        <v>26.9</v>
      </c>
      <c r="S4610">
        <f t="shared" si="719"/>
        <v>-0.25484919167497661</v>
      </c>
      <c r="T4610" s="8">
        <v>0</v>
      </c>
    </row>
    <row r="4611" spans="1:20" x14ac:dyDescent="0.35">
      <c r="A4611">
        <v>40</v>
      </c>
      <c r="B4611">
        <f t="shared" ref="B4611:B4674" si="720">(A4611-$V$1)/$V$2</f>
        <v>-0.14270466801034729</v>
      </c>
      <c r="C4611">
        <v>0</v>
      </c>
      <c r="D4611">
        <v>0</v>
      </c>
      <c r="E4611" t="s">
        <v>13</v>
      </c>
      <c r="F4611">
        <f t="shared" ref="F4611:F4674" si="721">IF(E4611="Yes",1,0)</f>
        <v>1</v>
      </c>
      <c r="G4611" t="s">
        <v>14</v>
      </c>
      <c r="H4611">
        <f t="shared" ref="H4611:H4674" si="722">IF(G4611="Private",1,0)</f>
        <v>1</v>
      </c>
      <c r="I4611">
        <f t="shared" ref="I4611:I4674" si="723">IF(G4611="Self-employed",1,0)</f>
        <v>0</v>
      </c>
      <c r="J4611">
        <f t="shared" ref="J4611:J4674" si="724">IF(G4611="Govt_job",1,0)</f>
        <v>0</v>
      </c>
      <c r="K4611" t="s">
        <v>15</v>
      </c>
      <c r="L4611">
        <f t="shared" ref="L4611:L4674" si="725">IF(K4611="Urban",1,0)</f>
        <v>1</v>
      </c>
      <c r="M4611" t="s">
        <v>21</v>
      </c>
      <c r="N4611">
        <f t="shared" ref="N4611:N4674" si="726">IF(M4611="formerly smoked",1,0)</f>
        <v>0</v>
      </c>
      <c r="O4611">
        <f t="shared" ref="O4611:O4674" si="727">IF(M4611="smokes",1,0)</f>
        <v>0</v>
      </c>
      <c r="P4611">
        <v>58.64</v>
      </c>
      <c r="Q4611">
        <f t="shared" ref="Q4611:Q4674" si="728">(P4611-$W$5)/$W$6</f>
        <v>-1.0492179971891766</v>
      </c>
      <c r="R4611">
        <v>33</v>
      </c>
      <c r="S4611">
        <f t="shared" ref="S4611:S4674" si="729">(R4611-$V$11)/$V$12</f>
        <v>0.53748116476830965</v>
      </c>
      <c r="T4611" s="8">
        <v>0</v>
      </c>
    </row>
    <row r="4612" spans="1:20" x14ac:dyDescent="0.35">
      <c r="A4612">
        <v>26</v>
      </c>
      <c r="B4612">
        <f t="shared" si="720"/>
        <v>-0.76188782845795777</v>
      </c>
      <c r="C4612">
        <v>0</v>
      </c>
      <c r="D4612">
        <v>0</v>
      </c>
      <c r="E4612" t="s">
        <v>23</v>
      </c>
      <c r="F4612">
        <f t="shared" si="721"/>
        <v>0</v>
      </c>
      <c r="G4612" t="s">
        <v>25</v>
      </c>
      <c r="H4612">
        <f t="shared" si="722"/>
        <v>0</v>
      </c>
      <c r="I4612">
        <f t="shared" si="723"/>
        <v>0</v>
      </c>
      <c r="J4612">
        <f t="shared" si="724"/>
        <v>1</v>
      </c>
      <c r="K4612" t="s">
        <v>15</v>
      </c>
      <c r="L4612">
        <f t="shared" si="725"/>
        <v>1</v>
      </c>
      <c r="M4612" t="s">
        <v>22</v>
      </c>
      <c r="N4612">
        <f t="shared" si="726"/>
        <v>0</v>
      </c>
      <c r="O4612">
        <f t="shared" si="727"/>
        <v>1</v>
      </c>
      <c r="P4612">
        <v>59.67</v>
      </c>
      <c r="Q4612">
        <f t="shared" si="728"/>
        <v>-1.0264702098211373</v>
      </c>
      <c r="R4612">
        <v>24.5</v>
      </c>
      <c r="S4612">
        <f t="shared" si="729"/>
        <v>-0.56658572535758078</v>
      </c>
      <c r="T4612" s="8">
        <v>0</v>
      </c>
    </row>
    <row r="4613" spans="1:20" x14ac:dyDescent="0.35">
      <c r="A4613">
        <v>17</v>
      </c>
      <c r="B4613">
        <f t="shared" si="720"/>
        <v>-1.1599341458885646</v>
      </c>
      <c r="C4613">
        <v>0</v>
      </c>
      <c r="D4613">
        <v>0</v>
      </c>
      <c r="E4613" t="s">
        <v>23</v>
      </c>
      <c r="F4613">
        <f t="shared" si="721"/>
        <v>0</v>
      </c>
      <c r="G4613" t="s">
        <v>27</v>
      </c>
      <c r="H4613">
        <f t="shared" si="722"/>
        <v>0</v>
      </c>
      <c r="I4613">
        <f t="shared" si="723"/>
        <v>0</v>
      </c>
      <c r="J4613">
        <f t="shared" si="724"/>
        <v>0</v>
      </c>
      <c r="K4613" t="s">
        <v>15</v>
      </c>
      <c r="L4613">
        <f t="shared" si="725"/>
        <v>1</v>
      </c>
      <c r="M4613" t="s">
        <v>21</v>
      </c>
      <c r="N4613">
        <f t="shared" si="726"/>
        <v>0</v>
      </c>
      <c r="O4613">
        <f t="shared" si="727"/>
        <v>0</v>
      </c>
      <c r="P4613">
        <v>78.08</v>
      </c>
      <c r="Q4613">
        <f t="shared" si="728"/>
        <v>-0.61988111715550098</v>
      </c>
      <c r="R4613">
        <v>44.9</v>
      </c>
      <c r="S4613">
        <f t="shared" si="729"/>
        <v>2.083174810944556</v>
      </c>
      <c r="T4613" s="8">
        <v>0</v>
      </c>
    </row>
    <row r="4614" spans="1:20" x14ac:dyDescent="0.35">
      <c r="A4614">
        <v>30</v>
      </c>
      <c r="B4614">
        <f t="shared" si="720"/>
        <v>-0.58497835404435483</v>
      </c>
      <c r="C4614">
        <v>0</v>
      </c>
      <c r="D4614">
        <v>0</v>
      </c>
      <c r="E4614" t="s">
        <v>23</v>
      </c>
      <c r="F4614">
        <f t="shared" si="721"/>
        <v>0</v>
      </c>
      <c r="G4614" t="s">
        <v>14</v>
      </c>
      <c r="H4614">
        <f t="shared" si="722"/>
        <v>1</v>
      </c>
      <c r="I4614">
        <f t="shared" si="723"/>
        <v>0</v>
      </c>
      <c r="J4614">
        <f t="shared" si="724"/>
        <v>0</v>
      </c>
      <c r="K4614" t="s">
        <v>15</v>
      </c>
      <c r="L4614">
        <f t="shared" si="725"/>
        <v>1</v>
      </c>
      <c r="M4614" t="s">
        <v>21</v>
      </c>
      <c r="N4614">
        <f t="shared" si="726"/>
        <v>0</v>
      </c>
      <c r="O4614">
        <f t="shared" si="727"/>
        <v>0</v>
      </c>
      <c r="P4614">
        <v>105.08</v>
      </c>
      <c r="Q4614">
        <f t="shared" si="728"/>
        <v>-2.3579894886506924E-2</v>
      </c>
      <c r="R4614">
        <v>25.5</v>
      </c>
      <c r="S4614">
        <f t="shared" si="729"/>
        <v>-0.43669550298982895</v>
      </c>
      <c r="T4614" s="8">
        <v>0</v>
      </c>
    </row>
    <row r="4615" spans="1:20" x14ac:dyDescent="0.35">
      <c r="A4615">
        <v>19</v>
      </c>
      <c r="B4615">
        <f t="shared" si="720"/>
        <v>-1.0714794086817632</v>
      </c>
      <c r="C4615">
        <v>0</v>
      </c>
      <c r="D4615">
        <v>0</v>
      </c>
      <c r="E4615" t="s">
        <v>23</v>
      </c>
      <c r="F4615">
        <f t="shared" si="721"/>
        <v>0</v>
      </c>
      <c r="G4615" t="s">
        <v>14</v>
      </c>
      <c r="H4615">
        <f t="shared" si="722"/>
        <v>1</v>
      </c>
      <c r="I4615">
        <f t="shared" si="723"/>
        <v>0</v>
      </c>
      <c r="J4615">
        <f t="shared" si="724"/>
        <v>0</v>
      </c>
      <c r="K4615" t="s">
        <v>15</v>
      </c>
      <c r="L4615">
        <f t="shared" si="725"/>
        <v>1</v>
      </c>
      <c r="M4615" t="s">
        <v>21</v>
      </c>
      <c r="N4615">
        <f t="shared" si="726"/>
        <v>0</v>
      </c>
      <c r="O4615">
        <f t="shared" si="727"/>
        <v>0</v>
      </c>
      <c r="P4615">
        <v>89.3</v>
      </c>
      <c r="Q4615">
        <f t="shared" si="728"/>
        <v>-0.3720848314570524</v>
      </c>
      <c r="R4615">
        <v>22.1</v>
      </c>
      <c r="S4615">
        <f t="shared" si="729"/>
        <v>-0.87832225904018502</v>
      </c>
      <c r="T4615" s="8">
        <v>0</v>
      </c>
    </row>
    <row r="4616" spans="1:20" x14ac:dyDescent="0.35">
      <c r="A4616">
        <v>78</v>
      </c>
      <c r="B4616">
        <f t="shared" si="720"/>
        <v>1.5379353389188812</v>
      </c>
      <c r="C4616">
        <v>0</v>
      </c>
      <c r="D4616">
        <v>0</v>
      </c>
      <c r="E4616" t="s">
        <v>13</v>
      </c>
      <c r="F4616">
        <f t="shared" si="721"/>
        <v>1</v>
      </c>
      <c r="G4616" t="s">
        <v>25</v>
      </c>
      <c r="H4616">
        <f t="shared" si="722"/>
        <v>0</v>
      </c>
      <c r="I4616">
        <f t="shared" si="723"/>
        <v>0</v>
      </c>
      <c r="J4616">
        <f t="shared" si="724"/>
        <v>1</v>
      </c>
      <c r="K4616" t="s">
        <v>19</v>
      </c>
      <c r="L4616">
        <f t="shared" si="725"/>
        <v>0</v>
      </c>
      <c r="M4616" t="s">
        <v>16</v>
      </c>
      <c r="N4616">
        <f t="shared" si="726"/>
        <v>1</v>
      </c>
      <c r="O4616">
        <f t="shared" si="727"/>
        <v>0</v>
      </c>
      <c r="P4616">
        <v>61.38</v>
      </c>
      <c r="Q4616">
        <f t="shared" si="728"/>
        <v>-0.98870446574410098</v>
      </c>
      <c r="R4616">
        <v>24.3</v>
      </c>
      <c r="S4616">
        <f t="shared" si="729"/>
        <v>-0.59256376983113102</v>
      </c>
      <c r="T4616" s="8">
        <v>0</v>
      </c>
    </row>
    <row r="4617" spans="1:20" x14ac:dyDescent="0.35">
      <c r="A4617">
        <v>55</v>
      </c>
      <c r="B4617">
        <f t="shared" si="720"/>
        <v>0.52070586104066396</v>
      </c>
      <c r="C4617">
        <v>0</v>
      </c>
      <c r="D4617">
        <v>0</v>
      </c>
      <c r="E4617" t="s">
        <v>13</v>
      </c>
      <c r="F4617">
        <f t="shared" si="721"/>
        <v>1</v>
      </c>
      <c r="G4617" t="s">
        <v>14</v>
      </c>
      <c r="H4617">
        <f t="shared" si="722"/>
        <v>1</v>
      </c>
      <c r="I4617">
        <f t="shared" si="723"/>
        <v>0</v>
      </c>
      <c r="J4617">
        <f t="shared" si="724"/>
        <v>0</v>
      </c>
      <c r="K4617" t="s">
        <v>19</v>
      </c>
      <c r="L4617">
        <f t="shared" si="725"/>
        <v>0</v>
      </c>
      <c r="M4617" t="s">
        <v>16</v>
      </c>
      <c r="N4617">
        <f t="shared" si="726"/>
        <v>1</v>
      </c>
      <c r="O4617">
        <f t="shared" si="727"/>
        <v>0</v>
      </c>
      <c r="P4617">
        <v>56.11</v>
      </c>
      <c r="Q4617">
        <f t="shared" si="728"/>
        <v>-1.105093630238827</v>
      </c>
      <c r="R4617">
        <v>32.4</v>
      </c>
      <c r="S4617">
        <f t="shared" si="729"/>
        <v>0.4595470313476584</v>
      </c>
      <c r="T4617" s="8">
        <v>0</v>
      </c>
    </row>
    <row r="4618" spans="1:20" x14ac:dyDescent="0.35">
      <c r="A4618">
        <v>59</v>
      </c>
      <c r="B4618">
        <f t="shared" si="720"/>
        <v>0.69761533545426702</v>
      </c>
      <c r="C4618">
        <v>0</v>
      </c>
      <c r="D4618">
        <v>0</v>
      </c>
      <c r="E4618" t="s">
        <v>13</v>
      </c>
      <c r="F4618">
        <f t="shared" si="721"/>
        <v>1</v>
      </c>
      <c r="G4618" t="s">
        <v>14</v>
      </c>
      <c r="H4618">
        <f t="shared" si="722"/>
        <v>1</v>
      </c>
      <c r="I4618">
        <f t="shared" si="723"/>
        <v>0</v>
      </c>
      <c r="J4618">
        <f t="shared" si="724"/>
        <v>0</v>
      </c>
      <c r="K4618" t="s">
        <v>15</v>
      </c>
      <c r="L4618">
        <f t="shared" si="725"/>
        <v>1</v>
      </c>
      <c r="M4618" t="s">
        <v>16</v>
      </c>
      <c r="N4618">
        <f t="shared" si="726"/>
        <v>1</v>
      </c>
      <c r="O4618">
        <f t="shared" si="727"/>
        <v>0</v>
      </c>
      <c r="P4618">
        <v>223.16</v>
      </c>
      <c r="Q4618">
        <f t="shared" si="728"/>
        <v>2.5842441171698938</v>
      </c>
      <c r="R4618">
        <v>28.1</v>
      </c>
      <c r="S4618">
        <f t="shared" si="729"/>
        <v>-9.8980924833674058E-2</v>
      </c>
      <c r="T4618" s="8">
        <v>0</v>
      </c>
    </row>
    <row r="4619" spans="1:20" x14ac:dyDescent="0.35">
      <c r="A4619">
        <v>57</v>
      </c>
      <c r="B4619">
        <f t="shared" si="720"/>
        <v>0.60916059824746549</v>
      </c>
      <c r="C4619">
        <v>0</v>
      </c>
      <c r="D4619">
        <v>0</v>
      </c>
      <c r="E4619" t="s">
        <v>13</v>
      </c>
      <c r="F4619">
        <f t="shared" si="721"/>
        <v>1</v>
      </c>
      <c r="G4619" t="s">
        <v>25</v>
      </c>
      <c r="H4619">
        <f t="shared" si="722"/>
        <v>0</v>
      </c>
      <c r="I4619">
        <f t="shared" si="723"/>
        <v>0</v>
      </c>
      <c r="J4619">
        <f t="shared" si="724"/>
        <v>1</v>
      </c>
      <c r="K4619" t="s">
        <v>15</v>
      </c>
      <c r="L4619">
        <f t="shared" si="725"/>
        <v>1</v>
      </c>
      <c r="M4619" t="s">
        <v>16</v>
      </c>
      <c r="N4619">
        <f t="shared" si="726"/>
        <v>1</v>
      </c>
      <c r="O4619">
        <f t="shared" si="727"/>
        <v>0</v>
      </c>
      <c r="P4619">
        <v>75.53</v>
      </c>
      <c r="Q4619">
        <f t="shared" si="728"/>
        <v>-0.67619845481423935</v>
      </c>
      <c r="R4619">
        <v>33.1</v>
      </c>
      <c r="S4619">
        <f t="shared" si="729"/>
        <v>0.5504701870050851</v>
      </c>
      <c r="T4619" s="8">
        <v>0</v>
      </c>
    </row>
    <row r="4620" spans="1:20" x14ac:dyDescent="0.35">
      <c r="A4620">
        <v>33</v>
      </c>
      <c r="B4620">
        <f t="shared" si="720"/>
        <v>-0.45229624823415254</v>
      </c>
      <c r="C4620">
        <v>0</v>
      </c>
      <c r="D4620">
        <v>0</v>
      </c>
      <c r="E4620" t="s">
        <v>23</v>
      </c>
      <c r="F4620">
        <f t="shared" si="721"/>
        <v>0</v>
      </c>
      <c r="G4620" t="s">
        <v>14</v>
      </c>
      <c r="H4620">
        <f t="shared" si="722"/>
        <v>1</v>
      </c>
      <c r="I4620">
        <f t="shared" si="723"/>
        <v>0</v>
      </c>
      <c r="J4620">
        <f t="shared" si="724"/>
        <v>0</v>
      </c>
      <c r="K4620" t="s">
        <v>15</v>
      </c>
      <c r="L4620">
        <f t="shared" si="725"/>
        <v>1</v>
      </c>
      <c r="M4620" t="s">
        <v>21</v>
      </c>
      <c r="N4620">
        <f t="shared" si="726"/>
        <v>0</v>
      </c>
      <c r="O4620">
        <f t="shared" si="727"/>
        <v>0</v>
      </c>
      <c r="P4620">
        <v>107.47</v>
      </c>
      <c r="Q4620">
        <f t="shared" si="728"/>
        <v>2.9203805899526272E-2</v>
      </c>
      <c r="R4620">
        <v>26.7</v>
      </c>
      <c r="S4620">
        <f t="shared" si="729"/>
        <v>-0.28082723614852689</v>
      </c>
      <c r="T4620" s="8">
        <v>0</v>
      </c>
    </row>
    <row r="4621" spans="1:20" x14ac:dyDescent="0.35">
      <c r="A4621">
        <v>35</v>
      </c>
      <c r="B4621">
        <f t="shared" si="720"/>
        <v>-0.36384151102735102</v>
      </c>
      <c r="C4621">
        <v>0</v>
      </c>
      <c r="D4621">
        <v>0</v>
      </c>
      <c r="E4621" t="s">
        <v>13</v>
      </c>
      <c r="F4621">
        <f t="shared" si="721"/>
        <v>1</v>
      </c>
      <c r="G4621" t="s">
        <v>14</v>
      </c>
      <c r="H4621">
        <f t="shared" si="722"/>
        <v>1</v>
      </c>
      <c r="I4621">
        <f t="shared" si="723"/>
        <v>0</v>
      </c>
      <c r="J4621">
        <f t="shared" si="724"/>
        <v>0</v>
      </c>
      <c r="K4621" t="s">
        <v>15</v>
      </c>
      <c r="L4621">
        <f t="shared" si="725"/>
        <v>1</v>
      </c>
      <c r="M4621" t="s">
        <v>22</v>
      </c>
      <c r="N4621">
        <f t="shared" si="726"/>
        <v>0</v>
      </c>
      <c r="O4621">
        <f t="shared" si="727"/>
        <v>1</v>
      </c>
      <c r="P4621">
        <v>76</v>
      </c>
      <c r="Q4621">
        <f t="shared" si="728"/>
        <v>-0.66581839650066799</v>
      </c>
      <c r="R4621">
        <v>37.9</v>
      </c>
      <c r="S4621">
        <f t="shared" si="729"/>
        <v>1.1739432543702935</v>
      </c>
      <c r="T4621" s="8">
        <v>0</v>
      </c>
    </row>
    <row r="4622" spans="1:20" x14ac:dyDescent="0.35">
      <c r="A4622">
        <v>32</v>
      </c>
      <c r="B4622">
        <f t="shared" si="720"/>
        <v>-0.49652361683755331</v>
      </c>
      <c r="C4622">
        <v>0</v>
      </c>
      <c r="D4622">
        <v>0</v>
      </c>
      <c r="E4622" t="s">
        <v>13</v>
      </c>
      <c r="F4622">
        <f t="shared" si="721"/>
        <v>1</v>
      </c>
      <c r="G4622" t="s">
        <v>14</v>
      </c>
      <c r="H4622">
        <f t="shared" si="722"/>
        <v>1</v>
      </c>
      <c r="I4622">
        <f t="shared" si="723"/>
        <v>0</v>
      </c>
      <c r="J4622">
        <f t="shared" si="724"/>
        <v>0</v>
      </c>
      <c r="K4622" t="s">
        <v>15</v>
      </c>
      <c r="L4622">
        <f t="shared" si="725"/>
        <v>1</v>
      </c>
      <c r="M4622" t="s">
        <v>21</v>
      </c>
      <c r="N4622">
        <f t="shared" si="726"/>
        <v>0</v>
      </c>
      <c r="O4622">
        <f t="shared" si="727"/>
        <v>0</v>
      </c>
      <c r="P4622">
        <v>90.28</v>
      </c>
      <c r="Q4622">
        <f t="shared" si="728"/>
        <v>-0.35044130561173326</v>
      </c>
      <c r="R4622">
        <v>39.6</v>
      </c>
      <c r="S4622">
        <f t="shared" si="729"/>
        <v>1.3947566323954719</v>
      </c>
      <c r="T4622" s="8">
        <v>0</v>
      </c>
    </row>
    <row r="4623" spans="1:20" x14ac:dyDescent="0.35">
      <c r="A4623">
        <v>55</v>
      </c>
      <c r="B4623">
        <f t="shared" si="720"/>
        <v>0.52070586104066396</v>
      </c>
      <c r="C4623">
        <v>0</v>
      </c>
      <c r="D4623">
        <v>0</v>
      </c>
      <c r="E4623" t="s">
        <v>13</v>
      </c>
      <c r="F4623">
        <f t="shared" si="721"/>
        <v>1</v>
      </c>
      <c r="G4623" t="s">
        <v>14</v>
      </c>
      <c r="H4623">
        <f t="shared" si="722"/>
        <v>1</v>
      </c>
      <c r="I4623">
        <f t="shared" si="723"/>
        <v>0</v>
      </c>
      <c r="J4623">
        <f t="shared" si="724"/>
        <v>0</v>
      </c>
      <c r="K4623" t="s">
        <v>15</v>
      </c>
      <c r="L4623">
        <f t="shared" si="725"/>
        <v>1</v>
      </c>
      <c r="M4623" t="s">
        <v>21</v>
      </c>
      <c r="N4623">
        <f t="shared" si="726"/>
        <v>0</v>
      </c>
      <c r="O4623">
        <f t="shared" si="727"/>
        <v>0</v>
      </c>
      <c r="P4623">
        <v>65.22</v>
      </c>
      <c r="Q4623">
        <f t="shared" si="728"/>
        <v>-0.90389718079917747</v>
      </c>
      <c r="R4623">
        <v>19.8</v>
      </c>
      <c r="S4623">
        <f t="shared" si="729"/>
        <v>-1.1770697704860142</v>
      </c>
      <c r="T4623" s="8">
        <v>0</v>
      </c>
    </row>
    <row r="4624" spans="1:20" x14ac:dyDescent="0.35">
      <c r="A4624">
        <v>28</v>
      </c>
      <c r="B4624">
        <f t="shared" si="720"/>
        <v>-0.67343309125115636</v>
      </c>
      <c r="C4624">
        <v>0</v>
      </c>
      <c r="D4624">
        <v>0</v>
      </c>
      <c r="E4624" t="s">
        <v>23</v>
      </c>
      <c r="F4624">
        <f t="shared" si="721"/>
        <v>0</v>
      </c>
      <c r="G4624" t="s">
        <v>14</v>
      </c>
      <c r="H4624">
        <f t="shared" si="722"/>
        <v>1</v>
      </c>
      <c r="I4624">
        <f t="shared" si="723"/>
        <v>0</v>
      </c>
      <c r="J4624">
        <f t="shared" si="724"/>
        <v>0</v>
      </c>
      <c r="K4624" t="s">
        <v>15</v>
      </c>
      <c r="L4624">
        <f t="shared" si="725"/>
        <v>1</v>
      </c>
      <c r="M4624" t="s">
        <v>22</v>
      </c>
      <c r="N4624">
        <f t="shared" si="726"/>
        <v>0</v>
      </c>
      <c r="O4624">
        <f t="shared" si="727"/>
        <v>1</v>
      </c>
      <c r="P4624">
        <v>86.24</v>
      </c>
      <c r="Q4624">
        <f t="shared" si="728"/>
        <v>-0.43966563664753844</v>
      </c>
      <c r="R4624">
        <v>30</v>
      </c>
      <c r="S4624">
        <f t="shared" si="729"/>
        <v>0.14781049766505422</v>
      </c>
      <c r="T4624" s="8">
        <v>0</v>
      </c>
    </row>
    <row r="4625" spans="1:20" x14ac:dyDescent="0.35">
      <c r="A4625">
        <v>25</v>
      </c>
      <c r="B4625">
        <f t="shared" si="720"/>
        <v>-0.80611519706135859</v>
      </c>
      <c r="C4625">
        <v>0</v>
      </c>
      <c r="D4625">
        <v>0</v>
      </c>
      <c r="E4625" t="s">
        <v>13</v>
      </c>
      <c r="F4625">
        <f t="shared" si="721"/>
        <v>1</v>
      </c>
      <c r="G4625" t="s">
        <v>25</v>
      </c>
      <c r="H4625">
        <f t="shared" si="722"/>
        <v>0</v>
      </c>
      <c r="I4625">
        <f t="shared" si="723"/>
        <v>0</v>
      </c>
      <c r="J4625">
        <f t="shared" si="724"/>
        <v>1</v>
      </c>
      <c r="K4625" t="s">
        <v>15</v>
      </c>
      <c r="L4625">
        <f t="shared" si="725"/>
        <v>1</v>
      </c>
      <c r="M4625" t="s">
        <v>21</v>
      </c>
      <c r="N4625">
        <f t="shared" si="726"/>
        <v>0</v>
      </c>
      <c r="O4625">
        <f t="shared" si="727"/>
        <v>0</v>
      </c>
      <c r="P4625">
        <v>166.38</v>
      </c>
      <c r="Q4625">
        <f t="shared" si="728"/>
        <v>1.3302447319686537</v>
      </c>
      <c r="R4625">
        <v>23.1</v>
      </c>
      <c r="S4625">
        <f t="shared" si="729"/>
        <v>-0.74843203667243319</v>
      </c>
      <c r="T4625" s="8">
        <v>0</v>
      </c>
    </row>
    <row r="4626" spans="1:20" x14ac:dyDescent="0.35">
      <c r="A4626">
        <v>45</v>
      </c>
      <c r="B4626">
        <f t="shared" si="720"/>
        <v>7.8432175006656474E-2</v>
      </c>
      <c r="C4626">
        <v>0</v>
      </c>
      <c r="D4626">
        <v>0</v>
      </c>
      <c r="E4626" t="s">
        <v>13</v>
      </c>
      <c r="F4626">
        <f t="shared" si="721"/>
        <v>1</v>
      </c>
      <c r="G4626" t="s">
        <v>14</v>
      </c>
      <c r="H4626">
        <f t="shared" si="722"/>
        <v>1</v>
      </c>
      <c r="I4626">
        <f t="shared" si="723"/>
        <v>0</v>
      </c>
      <c r="J4626">
        <f t="shared" si="724"/>
        <v>0</v>
      </c>
      <c r="K4626" t="s">
        <v>15</v>
      </c>
      <c r="L4626">
        <f t="shared" si="725"/>
        <v>1</v>
      </c>
      <c r="M4626" t="s">
        <v>22</v>
      </c>
      <c r="N4626">
        <f t="shared" si="726"/>
        <v>0</v>
      </c>
      <c r="O4626">
        <f t="shared" si="727"/>
        <v>1</v>
      </c>
      <c r="P4626">
        <v>78.91</v>
      </c>
      <c r="Q4626">
        <f t="shared" si="728"/>
        <v>-0.60155037587834315</v>
      </c>
      <c r="R4626">
        <v>34.299999999999997</v>
      </c>
      <c r="S4626">
        <f t="shared" si="729"/>
        <v>0.70633845384638672</v>
      </c>
      <c r="T4626" s="8">
        <v>0</v>
      </c>
    </row>
    <row r="4627" spans="1:20" x14ac:dyDescent="0.35">
      <c r="A4627">
        <v>34</v>
      </c>
      <c r="B4627">
        <f t="shared" si="720"/>
        <v>-0.40806887963075178</v>
      </c>
      <c r="C4627">
        <v>0</v>
      </c>
      <c r="D4627">
        <v>0</v>
      </c>
      <c r="E4627" t="s">
        <v>23</v>
      </c>
      <c r="F4627">
        <f t="shared" si="721"/>
        <v>0</v>
      </c>
      <c r="G4627" t="s">
        <v>25</v>
      </c>
      <c r="H4627">
        <f t="shared" si="722"/>
        <v>0</v>
      </c>
      <c r="I4627">
        <f t="shared" si="723"/>
        <v>0</v>
      </c>
      <c r="J4627">
        <f t="shared" si="724"/>
        <v>1</v>
      </c>
      <c r="K4627" t="s">
        <v>15</v>
      </c>
      <c r="L4627">
        <f t="shared" si="725"/>
        <v>1</v>
      </c>
      <c r="M4627" t="s">
        <v>22</v>
      </c>
      <c r="N4627">
        <f t="shared" si="726"/>
        <v>0</v>
      </c>
      <c r="O4627">
        <f t="shared" si="727"/>
        <v>1</v>
      </c>
      <c r="P4627">
        <v>226.28</v>
      </c>
      <c r="Q4627">
        <f t="shared" si="728"/>
        <v>2.6531500361876446</v>
      </c>
      <c r="R4627">
        <v>38.4</v>
      </c>
      <c r="S4627">
        <f t="shared" si="729"/>
        <v>1.2388883655541694</v>
      </c>
      <c r="T4627" s="8">
        <v>0</v>
      </c>
    </row>
    <row r="4628" spans="1:20" x14ac:dyDescent="0.35">
      <c r="A4628">
        <v>33</v>
      </c>
      <c r="B4628">
        <f t="shared" si="720"/>
        <v>-0.45229624823415254</v>
      </c>
      <c r="C4628">
        <v>0</v>
      </c>
      <c r="D4628">
        <v>0</v>
      </c>
      <c r="E4628" t="s">
        <v>13</v>
      </c>
      <c r="F4628">
        <f t="shared" si="721"/>
        <v>1</v>
      </c>
      <c r="G4628" t="s">
        <v>14</v>
      </c>
      <c r="H4628">
        <f t="shared" si="722"/>
        <v>1</v>
      </c>
      <c r="I4628">
        <f t="shared" si="723"/>
        <v>0</v>
      </c>
      <c r="J4628">
        <f t="shared" si="724"/>
        <v>0</v>
      </c>
      <c r="K4628" t="s">
        <v>15</v>
      </c>
      <c r="L4628">
        <f t="shared" si="725"/>
        <v>1</v>
      </c>
      <c r="M4628" t="s">
        <v>22</v>
      </c>
      <c r="N4628">
        <f t="shared" si="726"/>
        <v>0</v>
      </c>
      <c r="O4628">
        <f t="shared" si="727"/>
        <v>1</v>
      </c>
      <c r="P4628">
        <v>90.73</v>
      </c>
      <c r="Q4628">
        <f t="shared" si="728"/>
        <v>-0.34050295190724994</v>
      </c>
      <c r="R4628">
        <v>32.799999999999997</v>
      </c>
      <c r="S4628">
        <f t="shared" si="729"/>
        <v>0.51150312029475897</v>
      </c>
      <c r="T4628" s="8">
        <v>0</v>
      </c>
    </row>
    <row r="4629" spans="1:20" x14ac:dyDescent="0.35">
      <c r="A4629">
        <v>65</v>
      </c>
      <c r="B4629">
        <f t="shared" si="720"/>
        <v>0.96297954707467148</v>
      </c>
      <c r="C4629">
        <v>0</v>
      </c>
      <c r="D4629">
        <v>0</v>
      </c>
      <c r="E4629" t="s">
        <v>13</v>
      </c>
      <c r="F4629">
        <f t="shared" si="721"/>
        <v>1</v>
      </c>
      <c r="G4629" t="s">
        <v>14</v>
      </c>
      <c r="H4629">
        <f t="shared" si="722"/>
        <v>1</v>
      </c>
      <c r="I4629">
        <f t="shared" si="723"/>
        <v>0</v>
      </c>
      <c r="J4629">
        <f t="shared" si="724"/>
        <v>0</v>
      </c>
      <c r="K4629" t="s">
        <v>19</v>
      </c>
      <c r="L4629">
        <f t="shared" si="725"/>
        <v>0</v>
      </c>
      <c r="M4629" t="s">
        <v>21</v>
      </c>
      <c r="N4629">
        <f t="shared" si="726"/>
        <v>0</v>
      </c>
      <c r="O4629">
        <f t="shared" si="727"/>
        <v>0</v>
      </c>
      <c r="P4629">
        <v>172.86</v>
      </c>
      <c r="Q4629">
        <f t="shared" si="728"/>
        <v>1.4733570253132127</v>
      </c>
      <c r="R4629">
        <v>34.4</v>
      </c>
      <c r="S4629">
        <f t="shared" si="729"/>
        <v>0.71932747608316205</v>
      </c>
      <c r="T4629" s="8">
        <v>0</v>
      </c>
    </row>
    <row r="4630" spans="1:20" x14ac:dyDescent="0.35">
      <c r="A4630">
        <v>62</v>
      </c>
      <c r="B4630">
        <f t="shared" si="720"/>
        <v>0.83029744126446925</v>
      </c>
      <c r="C4630">
        <v>0</v>
      </c>
      <c r="D4630">
        <v>0</v>
      </c>
      <c r="E4630" t="s">
        <v>13</v>
      </c>
      <c r="F4630">
        <f t="shared" si="721"/>
        <v>1</v>
      </c>
      <c r="G4630" t="s">
        <v>18</v>
      </c>
      <c r="H4630">
        <f t="shared" si="722"/>
        <v>0</v>
      </c>
      <c r="I4630">
        <f t="shared" si="723"/>
        <v>1</v>
      </c>
      <c r="J4630">
        <f t="shared" si="724"/>
        <v>0</v>
      </c>
      <c r="K4630" t="s">
        <v>19</v>
      </c>
      <c r="L4630">
        <f t="shared" si="725"/>
        <v>0</v>
      </c>
      <c r="M4630" t="s">
        <v>21</v>
      </c>
      <c r="N4630">
        <f t="shared" si="726"/>
        <v>0</v>
      </c>
      <c r="O4630">
        <f t="shared" si="727"/>
        <v>0</v>
      </c>
      <c r="P4630">
        <v>213.92</v>
      </c>
      <c r="Q4630">
        <f t="shared" si="728"/>
        <v>2.3801765877711714</v>
      </c>
      <c r="R4630">
        <v>44.6</v>
      </c>
      <c r="S4630">
        <f t="shared" si="729"/>
        <v>2.0442077442342308</v>
      </c>
      <c r="T4630" s="8">
        <v>0</v>
      </c>
    </row>
    <row r="4631" spans="1:20" x14ac:dyDescent="0.35">
      <c r="A4631">
        <v>36</v>
      </c>
      <c r="B4631">
        <f t="shared" si="720"/>
        <v>-0.31961414242395031</v>
      </c>
      <c r="C4631">
        <v>0</v>
      </c>
      <c r="D4631">
        <v>0</v>
      </c>
      <c r="E4631" t="s">
        <v>13</v>
      </c>
      <c r="F4631">
        <f t="shared" si="721"/>
        <v>1</v>
      </c>
      <c r="G4631" t="s">
        <v>14</v>
      </c>
      <c r="H4631">
        <f t="shared" si="722"/>
        <v>1</v>
      </c>
      <c r="I4631">
        <f t="shared" si="723"/>
        <v>0</v>
      </c>
      <c r="J4631">
        <f t="shared" si="724"/>
        <v>0</v>
      </c>
      <c r="K4631" t="s">
        <v>15</v>
      </c>
      <c r="L4631">
        <f t="shared" si="725"/>
        <v>1</v>
      </c>
      <c r="M4631" t="s">
        <v>21</v>
      </c>
      <c r="N4631">
        <f t="shared" si="726"/>
        <v>0</v>
      </c>
      <c r="O4631">
        <f t="shared" si="727"/>
        <v>0</v>
      </c>
      <c r="P4631">
        <v>92.23</v>
      </c>
      <c r="Q4631">
        <f t="shared" si="728"/>
        <v>-0.30737510622563918</v>
      </c>
      <c r="R4631">
        <v>32.799999999999997</v>
      </c>
      <c r="S4631">
        <f t="shared" si="729"/>
        <v>0.51150312029475897</v>
      </c>
      <c r="T4631" s="8">
        <v>0</v>
      </c>
    </row>
    <row r="4632" spans="1:20" x14ac:dyDescent="0.35">
      <c r="A4632">
        <v>31</v>
      </c>
      <c r="B4632">
        <f t="shared" si="720"/>
        <v>-0.54075098544095401</v>
      </c>
      <c r="C4632">
        <v>0</v>
      </c>
      <c r="D4632">
        <v>0</v>
      </c>
      <c r="E4632" t="s">
        <v>13</v>
      </c>
      <c r="F4632">
        <f t="shared" si="721"/>
        <v>1</v>
      </c>
      <c r="G4632" t="s">
        <v>14</v>
      </c>
      <c r="H4632">
        <f t="shared" si="722"/>
        <v>1</v>
      </c>
      <c r="I4632">
        <f t="shared" si="723"/>
        <v>0</v>
      </c>
      <c r="J4632">
        <f t="shared" si="724"/>
        <v>0</v>
      </c>
      <c r="K4632" t="s">
        <v>15</v>
      </c>
      <c r="L4632">
        <f t="shared" si="725"/>
        <v>1</v>
      </c>
      <c r="M4632" t="s">
        <v>21</v>
      </c>
      <c r="N4632">
        <f t="shared" si="726"/>
        <v>0</v>
      </c>
      <c r="O4632">
        <f t="shared" si="727"/>
        <v>0</v>
      </c>
      <c r="P4632">
        <v>79.81</v>
      </c>
      <c r="Q4632">
        <f t="shared" si="728"/>
        <v>-0.58167366846937651</v>
      </c>
      <c r="R4632">
        <v>26.4</v>
      </c>
      <c r="S4632">
        <f t="shared" si="729"/>
        <v>-0.31979430285885252</v>
      </c>
      <c r="T4632" s="8">
        <v>0</v>
      </c>
    </row>
    <row r="4633" spans="1:20" x14ac:dyDescent="0.35">
      <c r="A4633">
        <v>54</v>
      </c>
      <c r="B4633">
        <f t="shared" si="720"/>
        <v>0.47647849243726326</v>
      </c>
      <c r="C4633">
        <v>0</v>
      </c>
      <c r="D4633">
        <v>0</v>
      </c>
      <c r="E4633" t="s">
        <v>13</v>
      </c>
      <c r="F4633">
        <f t="shared" si="721"/>
        <v>1</v>
      </c>
      <c r="G4633" t="s">
        <v>25</v>
      </c>
      <c r="H4633">
        <f t="shared" si="722"/>
        <v>0</v>
      </c>
      <c r="I4633">
        <f t="shared" si="723"/>
        <v>0</v>
      </c>
      <c r="J4633">
        <f t="shared" si="724"/>
        <v>1</v>
      </c>
      <c r="K4633" t="s">
        <v>19</v>
      </c>
      <c r="L4633">
        <f t="shared" si="725"/>
        <v>0</v>
      </c>
      <c r="M4633" t="s">
        <v>22</v>
      </c>
      <c r="N4633">
        <f t="shared" si="726"/>
        <v>0</v>
      </c>
      <c r="O4633">
        <f t="shared" si="727"/>
        <v>1</v>
      </c>
      <c r="P4633">
        <v>81.78</v>
      </c>
      <c r="Q4633">
        <f t="shared" si="728"/>
        <v>-0.5381657644741944</v>
      </c>
      <c r="R4633">
        <v>27.3</v>
      </c>
      <c r="S4633">
        <f t="shared" si="729"/>
        <v>-0.20289310272787561</v>
      </c>
      <c r="T4633" s="8">
        <v>0</v>
      </c>
    </row>
    <row r="4634" spans="1:20" x14ac:dyDescent="0.35">
      <c r="A4634">
        <v>53</v>
      </c>
      <c r="B4634">
        <f t="shared" si="720"/>
        <v>0.43225112383386249</v>
      </c>
      <c r="C4634">
        <v>0</v>
      </c>
      <c r="D4634">
        <v>0</v>
      </c>
      <c r="E4634" t="s">
        <v>13</v>
      </c>
      <c r="F4634">
        <f t="shared" si="721"/>
        <v>1</v>
      </c>
      <c r="G4634" t="s">
        <v>14</v>
      </c>
      <c r="H4634">
        <f t="shared" si="722"/>
        <v>1</v>
      </c>
      <c r="I4634">
        <f t="shared" si="723"/>
        <v>0</v>
      </c>
      <c r="J4634">
        <f t="shared" si="724"/>
        <v>0</v>
      </c>
      <c r="K4634" t="s">
        <v>19</v>
      </c>
      <c r="L4634">
        <f t="shared" si="725"/>
        <v>0</v>
      </c>
      <c r="M4634" t="s">
        <v>21</v>
      </c>
      <c r="N4634">
        <f t="shared" si="726"/>
        <v>0</v>
      </c>
      <c r="O4634">
        <f t="shared" si="727"/>
        <v>0</v>
      </c>
      <c r="P4634">
        <v>102</v>
      </c>
      <c r="Q4634">
        <f t="shared" si="728"/>
        <v>-9.1602404686081024E-2</v>
      </c>
      <c r="R4634">
        <v>32.4</v>
      </c>
      <c r="S4634">
        <f t="shared" si="729"/>
        <v>0.4595470313476584</v>
      </c>
      <c r="T4634" s="8">
        <v>0</v>
      </c>
    </row>
    <row r="4635" spans="1:20" x14ac:dyDescent="0.35">
      <c r="A4635">
        <v>44</v>
      </c>
      <c r="B4635">
        <f t="shared" si="720"/>
        <v>3.4204806403255718E-2</v>
      </c>
      <c r="C4635">
        <v>0</v>
      </c>
      <c r="D4635">
        <v>0</v>
      </c>
      <c r="E4635" t="s">
        <v>13</v>
      </c>
      <c r="F4635">
        <f t="shared" si="721"/>
        <v>1</v>
      </c>
      <c r="G4635" t="s">
        <v>14</v>
      </c>
      <c r="H4635">
        <f t="shared" si="722"/>
        <v>1</v>
      </c>
      <c r="I4635">
        <f t="shared" si="723"/>
        <v>0</v>
      </c>
      <c r="J4635">
        <f t="shared" si="724"/>
        <v>0</v>
      </c>
      <c r="K4635" t="s">
        <v>19</v>
      </c>
      <c r="L4635">
        <f t="shared" si="725"/>
        <v>0</v>
      </c>
      <c r="M4635" t="s">
        <v>22</v>
      </c>
      <c r="N4635">
        <f t="shared" si="726"/>
        <v>0</v>
      </c>
      <c r="O4635">
        <f t="shared" si="727"/>
        <v>1</v>
      </c>
      <c r="P4635">
        <v>68.42</v>
      </c>
      <c r="Q4635">
        <f t="shared" si="728"/>
        <v>-0.83322444334507439</v>
      </c>
      <c r="R4635">
        <v>43.2</v>
      </c>
      <c r="S4635">
        <f t="shared" si="729"/>
        <v>1.8623614329193787</v>
      </c>
      <c r="T4635" s="8">
        <v>0</v>
      </c>
    </row>
    <row r="4636" spans="1:20" x14ac:dyDescent="0.35">
      <c r="A4636">
        <v>77</v>
      </c>
      <c r="B4636">
        <f t="shared" si="720"/>
        <v>1.4937079703154805</v>
      </c>
      <c r="C4636">
        <v>0</v>
      </c>
      <c r="D4636">
        <v>0</v>
      </c>
      <c r="E4636" t="s">
        <v>13</v>
      </c>
      <c r="F4636">
        <f t="shared" si="721"/>
        <v>1</v>
      </c>
      <c r="G4636" t="s">
        <v>14</v>
      </c>
      <c r="H4636">
        <f t="shared" si="722"/>
        <v>1</v>
      </c>
      <c r="I4636">
        <f t="shared" si="723"/>
        <v>0</v>
      </c>
      <c r="J4636">
        <f t="shared" si="724"/>
        <v>0</v>
      </c>
      <c r="K4636" t="s">
        <v>15</v>
      </c>
      <c r="L4636">
        <f t="shared" si="725"/>
        <v>1</v>
      </c>
      <c r="M4636" t="s">
        <v>16</v>
      </c>
      <c r="N4636">
        <f t="shared" si="726"/>
        <v>1</v>
      </c>
      <c r="O4636">
        <f t="shared" si="727"/>
        <v>0</v>
      </c>
      <c r="P4636">
        <v>94.68</v>
      </c>
      <c r="Q4636">
        <f t="shared" si="728"/>
        <v>-0.25326629161234149</v>
      </c>
      <c r="R4636">
        <v>33.6</v>
      </c>
      <c r="S4636">
        <f t="shared" si="729"/>
        <v>0.61541529818896101</v>
      </c>
      <c r="T4636" s="8">
        <v>0</v>
      </c>
    </row>
    <row r="4637" spans="1:20" x14ac:dyDescent="0.35">
      <c r="A4637">
        <v>67</v>
      </c>
      <c r="B4637">
        <f t="shared" si="720"/>
        <v>1.051434284281473</v>
      </c>
      <c r="C4637">
        <v>0</v>
      </c>
      <c r="D4637">
        <v>0</v>
      </c>
      <c r="E4637" t="s">
        <v>13</v>
      </c>
      <c r="F4637">
        <f t="shared" si="721"/>
        <v>1</v>
      </c>
      <c r="G4637" t="s">
        <v>25</v>
      </c>
      <c r="H4637">
        <f t="shared" si="722"/>
        <v>0</v>
      </c>
      <c r="I4637">
        <f t="shared" si="723"/>
        <v>0</v>
      </c>
      <c r="J4637">
        <f t="shared" si="724"/>
        <v>1</v>
      </c>
      <c r="K4637" t="s">
        <v>19</v>
      </c>
      <c r="L4637">
        <f t="shared" si="725"/>
        <v>0</v>
      </c>
      <c r="M4637" t="s">
        <v>16</v>
      </c>
      <c r="N4637">
        <f t="shared" si="726"/>
        <v>1</v>
      </c>
      <c r="O4637">
        <f t="shared" si="727"/>
        <v>0</v>
      </c>
      <c r="P4637">
        <v>125.33</v>
      </c>
      <c r="Q4637">
        <f t="shared" si="728"/>
        <v>0.42364602181523864</v>
      </c>
      <c r="R4637">
        <v>26.4</v>
      </c>
      <c r="S4637">
        <f t="shared" si="729"/>
        <v>-0.31979430285885252</v>
      </c>
      <c r="T4637" s="8">
        <v>0</v>
      </c>
    </row>
    <row r="4638" spans="1:20" x14ac:dyDescent="0.35">
      <c r="A4638">
        <v>48</v>
      </c>
      <c r="B4638">
        <f t="shared" si="720"/>
        <v>0.21111428081685873</v>
      </c>
      <c r="C4638">
        <v>0</v>
      </c>
      <c r="D4638">
        <v>0</v>
      </c>
      <c r="E4638" t="s">
        <v>13</v>
      </c>
      <c r="F4638">
        <f t="shared" si="721"/>
        <v>1</v>
      </c>
      <c r="G4638" t="s">
        <v>18</v>
      </c>
      <c r="H4638">
        <f t="shared" si="722"/>
        <v>0</v>
      </c>
      <c r="I4638">
        <f t="shared" si="723"/>
        <v>1</v>
      </c>
      <c r="J4638">
        <f t="shared" si="724"/>
        <v>0</v>
      </c>
      <c r="K4638" t="s">
        <v>15</v>
      </c>
      <c r="L4638">
        <f t="shared" si="725"/>
        <v>1</v>
      </c>
      <c r="M4638" t="s">
        <v>21</v>
      </c>
      <c r="N4638">
        <f t="shared" si="726"/>
        <v>0</v>
      </c>
      <c r="O4638">
        <f t="shared" si="727"/>
        <v>0</v>
      </c>
      <c r="P4638">
        <v>212.19</v>
      </c>
      <c r="Q4638">
        <f t="shared" si="728"/>
        <v>2.3419691390850472</v>
      </c>
      <c r="R4638">
        <v>46.9</v>
      </c>
      <c r="S4638">
        <f t="shared" si="729"/>
        <v>2.3429552556800597</v>
      </c>
      <c r="T4638" s="8">
        <v>0</v>
      </c>
    </row>
    <row r="4639" spans="1:20" x14ac:dyDescent="0.35">
      <c r="A4639">
        <v>42</v>
      </c>
      <c r="B4639">
        <f t="shared" si="720"/>
        <v>-5.424993080354578E-2</v>
      </c>
      <c r="C4639">
        <v>0</v>
      </c>
      <c r="D4639">
        <v>0</v>
      </c>
      <c r="E4639" t="s">
        <v>13</v>
      </c>
      <c r="F4639">
        <f t="shared" si="721"/>
        <v>1</v>
      </c>
      <c r="G4639" t="s">
        <v>14</v>
      </c>
      <c r="H4639">
        <f t="shared" si="722"/>
        <v>1</v>
      </c>
      <c r="I4639">
        <f t="shared" si="723"/>
        <v>0</v>
      </c>
      <c r="J4639">
        <f t="shared" si="724"/>
        <v>0</v>
      </c>
      <c r="K4639" t="s">
        <v>15</v>
      </c>
      <c r="L4639">
        <f t="shared" si="725"/>
        <v>1</v>
      </c>
      <c r="M4639" t="s">
        <v>16</v>
      </c>
      <c r="N4639">
        <f t="shared" si="726"/>
        <v>1</v>
      </c>
      <c r="O4639">
        <f t="shared" si="727"/>
        <v>0</v>
      </c>
      <c r="P4639">
        <v>89</v>
      </c>
      <c r="Q4639">
        <f t="shared" si="728"/>
        <v>-0.37871040059337446</v>
      </c>
      <c r="R4639">
        <v>36.299999999999997</v>
      </c>
      <c r="S4639">
        <f t="shared" si="729"/>
        <v>0.96611889858189037</v>
      </c>
      <c r="T4639" s="8">
        <v>0</v>
      </c>
    </row>
    <row r="4640" spans="1:20" x14ac:dyDescent="0.35">
      <c r="A4640">
        <v>72</v>
      </c>
      <c r="B4640">
        <f t="shared" si="720"/>
        <v>1.2725711272984768</v>
      </c>
      <c r="C4640">
        <v>1</v>
      </c>
      <c r="D4640">
        <v>1</v>
      </c>
      <c r="E4640" t="s">
        <v>13</v>
      </c>
      <c r="F4640">
        <f t="shared" si="721"/>
        <v>1</v>
      </c>
      <c r="G4640" t="s">
        <v>14</v>
      </c>
      <c r="H4640">
        <f t="shared" si="722"/>
        <v>1</v>
      </c>
      <c r="I4640">
        <f t="shared" si="723"/>
        <v>0</v>
      </c>
      <c r="J4640">
        <f t="shared" si="724"/>
        <v>0</v>
      </c>
      <c r="K4640" t="s">
        <v>19</v>
      </c>
      <c r="L4640">
        <f t="shared" si="725"/>
        <v>0</v>
      </c>
      <c r="M4640" t="s">
        <v>16</v>
      </c>
      <c r="N4640">
        <f t="shared" si="726"/>
        <v>1</v>
      </c>
      <c r="O4640">
        <f t="shared" si="727"/>
        <v>0</v>
      </c>
      <c r="P4640">
        <v>60.98</v>
      </c>
      <c r="Q4640">
        <f t="shared" si="728"/>
        <v>-0.99753855792586399</v>
      </c>
      <c r="R4640">
        <v>34.9</v>
      </c>
      <c r="S4640">
        <f t="shared" si="729"/>
        <v>0.78427258726703797</v>
      </c>
      <c r="T4640" s="8">
        <v>0</v>
      </c>
    </row>
    <row r="4641" spans="1:20" x14ac:dyDescent="0.35">
      <c r="A4641">
        <v>49</v>
      </c>
      <c r="B4641">
        <f t="shared" si="720"/>
        <v>0.2553416494202595</v>
      </c>
      <c r="C4641">
        <v>0</v>
      </c>
      <c r="D4641">
        <v>0</v>
      </c>
      <c r="E4641" t="s">
        <v>13</v>
      </c>
      <c r="F4641">
        <f t="shared" si="721"/>
        <v>1</v>
      </c>
      <c r="G4641" t="s">
        <v>14</v>
      </c>
      <c r="H4641">
        <f t="shared" si="722"/>
        <v>1</v>
      </c>
      <c r="I4641">
        <f t="shared" si="723"/>
        <v>0</v>
      </c>
      <c r="J4641">
        <f t="shared" si="724"/>
        <v>0</v>
      </c>
      <c r="K4641" t="s">
        <v>15</v>
      </c>
      <c r="L4641">
        <f t="shared" si="725"/>
        <v>1</v>
      </c>
      <c r="M4641" t="s">
        <v>22</v>
      </c>
      <c r="N4641">
        <f t="shared" si="726"/>
        <v>0</v>
      </c>
      <c r="O4641">
        <f t="shared" si="727"/>
        <v>1</v>
      </c>
      <c r="P4641">
        <v>58.19</v>
      </c>
      <c r="Q4641">
        <f t="shared" si="728"/>
        <v>-1.0591563508936601</v>
      </c>
      <c r="R4641">
        <v>29.6</v>
      </c>
      <c r="S4641">
        <f t="shared" si="729"/>
        <v>9.5854408717953685E-2</v>
      </c>
      <c r="T4641" s="8">
        <v>0</v>
      </c>
    </row>
    <row r="4642" spans="1:20" x14ac:dyDescent="0.35">
      <c r="A4642">
        <v>1.32</v>
      </c>
      <c r="B4642">
        <f t="shared" si="720"/>
        <v>-1.8534192855898883</v>
      </c>
      <c r="C4642">
        <v>0</v>
      </c>
      <c r="D4642">
        <v>0</v>
      </c>
      <c r="E4642" t="s">
        <v>23</v>
      </c>
      <c r="F4642">
        <f t="shared" si="721"/>
        <v>0</v>
      </c>
      <c r="G4642" t="s">
        <v>26</v>
      </c>
      <c r="H4642">
        <f t="shared" si="722"/>
        <v>0</v>
      </c>
      <c r="I4642">
        <f t="shared" si="723"/>
        <v>0</v>
      </c>
      <c r="J4642">
        <f t="shared" si="724"/>
        <v>0</v>
      </c>
      <c r="K4642" t="s">
        <v>19</v>
      </c>
      <c r="L4642">
        <f t="shared" si="725"/>
        <v>0</v>
      </c>
      <c r="M4642" t="s">
        <v>21</v>
      </c>
      <c r="N4642">
        <f t="shared" si="726"/>
        <v>0</v>
      </c>
      <c r="O4642">
        <f t="shared" si="727"/>
        <v>0</v>
      </c>
      <c r="P4642">
        <v>67.680000000000007</v>
      </c>
      <c r="Q4642">
        <f t="shared" si="728"/>
        <v>-0.84956751388133556</v>
      </c>
      <c r="R4642">
        <v>16.5</v>
      </c>
      <c r="S4642">
        <f t="shared" si="729"/>
        <v>-1.6057075042995954</v>
      </c>
      <c r="T4642" s="8">
        <v>0</v>
      </c>
    </row>
    <row r="4643" spans="1:20" x14ac:dyDescent="0.35">
      <c r="A4643">
        <v>45</v>
      </c>
      <c r="B4643">
        <f t="shared" si="720"/>
        <v>7.8432175006656474E-2</v>
      </c>
      <c r="C4643">
        <v>0</v>
      </c>
      <c r="D4643">
        <v>0</v>
      </c>
      <c r="E4643" t="s">
        <v>13</v>
      </c>
      <c r="F4643">
        <f t="shared" si="721"/>
        <v>1</v>
      </c>
      <c r="G4643" t="s">
        <v>25</v>
      </c>
      <c r="H4643">
        <f t="shared" si="722"/>
        <v>0</v>
      </c>
      <c r="I4643">
        <f t="shared" si="723"/>
        <v>0</v>
      </c>
      <c r="J4643">
        <f t="shared" si="724"/>
        <v>1</v>
      </c>
      <c r="K4643" t="s">
        <v>19</v>
      </c>
      <c r="L4643">
        <f t="shared" si="725"/>
        <v>0</v>
      </c>
      <c r="M4643" t="s">
        <v>22</v>
      </c>
      <c r="N4643">
        <f t="shared" si="726"/>
        <v>0</v>
      </c>
      <c r="O4643">
        <f t="shared" si="727"/>
        <v>1</v>
      </c>
      <c r="P4643">
        <v>84.99</v>
      </c>
      <c r="Q4643">
        <f t="shared" si="728"/>
        <v>-0.46727217471554744</v>
      </c>
      <c r="R4643">
        <v>35.4</v>
      </c>
      <c r="S4643">
        <f t="shared" si="729"/>
        <v>0.84921769845091388</v>
      </c>
      <c r="T4643" s="8">
        <v>0</v>
      </c>
    </row>
    <row r="4644" spans="1:20" x14ac:dyDescent="0.35">
      <c r="A4644">
        <v>63</v>
      </c>
      <c r="B4644">
        <f t="shared" si="720"/>
        <v>0.87452480986786996</v>
      </c>
      <c r="C4644">
        <v>1</v>
      </c>
      <c r="D4644">
        <v>0</v>
      </c>
      <c r="E4644" t="s">
        <v>13</v>
      </c>
      <c r="F4644">
        <f t="shared" si="721"/>
        <v>1</v>
      </c>
      <c r="G4644" t="s">
        <v>14</v>
      </c>
      <c r="H4644">
        <f t="shared" si="722"/>
        <v>1</v>
      </c>
      <c r="I4644">
        <f t="shared" si="723"/>
        <v>0</v>
      </c>
      <c r="J4644">
        <f t="shared" si="724"/>
        <v>0</v>
      </c>
      <c r="K4644" t="s">
        <v>15</v>
      </c>
      <c r="L4644">
        <f t="shared" si="725"/>
        <v>1</v>
      </c>
      <c r="M4644" t="s">
        <v>21</v>
      </c>
      <c r="N4644">
        <f t="shared" si="726"/>
        <v>0</v>
      </c>
      <c r="O4644">
        <f t="shared" si="727"/>
        <v>0</v>
      </c>
      <c r="P4644">
        <v>62.13</v>
      </c>
      <c r="Q4644">
        <f t="shared" si="728"/>
        <v>-0.97214054290329555</v>
      </c>
      <c r="R4644">
        <v>23.6</v>
      </c>
      <c r="S4644">
        <f t="shared" si="729"/>
        <v>-0.68348692548855727</v>
      </c>
      <c r="T4644" s="8">
        <v>0</v>
      </c>
    </row>
    <row r="4645" spans="1:20" x14ac:dyDescent="0.35">
      <c r="A4645">
        <v>33</v>
      </c>
      <c r="B4645">
        <f t="shared" si="720"/>
        <v>-0.45229624823415254</v>
      </c>
      <c r="C4645">
        <v>0</v>
      </c>
      <c r="D4645">
        <v>0</v>
      </c>
      <c r="E4645" t="s">
        <v>13</v>
      </c>
      <c r="F4645">
        <f t="shared" si="721"/>
        <v>1</v>
      </c>
      <c r="G4645" t="s">
        <v>14</v>
      </c>
      <c r="H4645">
        <f t="shared" si="722"/>
        <v>1</v>
      </c>
      <c r="I4645">
        <f t="shared" si="723"/>
        <v>0</v>
      </c>
      <c r="J4645">
        <f t="shared" si="724"/>
        <v>0</v>
      </c>
      <c r="K4645" t="s">
        <v>19</v>
      </c>
      <c r="L4645">
        <f t="shared" si="725"/>
        <v>0</v>
      </c>
      <c r="M4645" t="s">
        <v>21</v>
      </c>
      <c r="N4645">
        <f t="shared" si="726"/>
        <v>0</v>
      </c>
      <c r="O4645">
        <f t="shared" si="727"/>
        <v>0</v>
      </c>
      <c r="P4645">
        <v>57.1</v>
      </c>
      <c r="Q4645">
        <f t="shared" si="728"/>
        <v>-1.0832292520889637</v>
      </c>
      <c r="R4645">
        <v>33.1</v>
      </c>
      <c r="S4645">
        <f t="shared" si="729"/>
        <v>0.5504701870050851</v>
      </c>
      <c r="T4645" s="8">
        <v>0</v>
      </c>
    </row>
    <row r="4646" spans="1:20" x14ac:dyDescent="0.35">
      <c r="A4646">
        <v>32</v>
      </c>
      <c r="B4646">
        <f t="shared" si="720"/>
        <v>-0.49652361683755331</v>
      </c>
      <c r="C4646">
        <v>0</v>
      </c>
      <c r="D4646">
        <v>0</v>
      </c>
      <c r="E4646" t="s">
        <v>13</v>
      </c>
      <c r="F4646">
        <f t="shared" si="721"/>
        <v>1</v>
      </c>
      <c r="G4646" t="s">
        <v>14</v>
      </c>
      <c r="H4646">
        <f t="shared" si="722"/>
        <v>1</v>
      </c>
      <c r="I4646">
        <f t="shared" si="723"/>
        <v>0</v>
      </c>
      <c r="J4646">
        <f t="shared" si="724"/>
        <v>0</v>
      </c>
      <c r="K4646" t="s">
        <v>15</v>
      </c>
      <c r="L4646">
        <f t="shared" si="725"/>
        <v>1</v>
      </c>
      <c r="M4646" t="s">
        <v>22</v>
      </c>
      <c r="N4646">
        <f t="shared" si="726"/>
        <v>0</v>
      </c>
      <c r="O4646">
        <f t="shared" si="727"/>
        <v>1</v>
      </c>
      <c r="P4646">
        <v>97.95</v>
      </c>
      <c r="Q4646">
        <f t="shared" si="728"/>
        <v>-0.18104758802643009</v>
      </c>
      <c r="R4646">
        <v>40.200000000000003</v>
      </c>
      <c r="S4646">
        <f t="shared" si="729"/>
        <v>1.4726907658161232</v>
      </c>
      <c r="T4646" s="8">
        <v>0</v>
      </c>
    </row>
    <row r="4647" spans="1:20" x14ac:dyDescent="0.35">
      <c r="A4647">
        <v>0.48</v>
      </c>
      <c r="B4647">
        <f t="shared" si="720"/>
        <v>-1.890570275216745</v>
      </c>
      <c r="C4647">
        <v>0</v>
      </c>
      <c r="D4647">
        <v>0</v>
      </c>
      <c r="E4647" t="s">
        <v>23</v>
      </c>
      <c r="F4647">
        <f t="shared" si="721"/>
        <v>0</v>
      </c>
      <c r="G4647" t="s">
        <v>26</v>
      </c>
      <c r="H4647">
        <f t="shared" si="722"/>
        <v>0</v>
      </c>
      <c r="I4647">
        <f t="shared" si="723"/>
        <v>0</v>
      </c>
      <c r="J4647">
        <f t="shared" si="724"/>
        <v>0</v>
      </c>
      <c r="K4647" t="s">
        <v>19</v>
      </c>
      <c r="L4647">
        <f t="shared" si="725"/>
        <v>0</v>
      </c>
      <c r="M4647" t="s">
        <v>21</v>
      </c>
      <c r="N4647">
        <f t="shared" si="726"/>
        <v>0</v>
      </c>
      <c r="O4647">
        <f t="shared" si="727"/>
        <v>0</v>
      </c>
      <c r="P4647">
        <v>94.06</v>
      </c>
      <c r="Q4647">
        <f t="shared" si="728"/>
        <v>-0.26695913449407405</v>
      </c>
      <c r="R4647">
        <v>14.8</v>
      </c>
      <c r="S4647">
        <f t="shared" si="729"/>
        <v>-1.8265208823247734</v>
      </c>
      <c r="T4647" s="8">
        <v>0</v>
      </c>
    </row>
    <row r="4648" spans="1:20" x14ac:dyDescent="0.35">
      <c r="A4648">
        <v>63</v>
      </c>
      <c r="B4648">
        <f t="shared" si="720"/>
        <v>0.87452480986786996</v>
      </c>
      <c r="C4648">
        <v>0</v>
      </c>
      <c r="D4648">
        <v>0</v>
      </c>
      <c r="E4648" t="s">
        <v>13</v>
      </c>
      <c r="F4648">
        <f t="shared" si="721"/>
        <v>1</v>
      </c>
      <c r="G4648" t="s">
        <v>18</v>
      </c>
      <c r="H4648">
        <f t="shared" si="722"/>
        <v>0</v>
      </c>
      <c r="I4648">
        <f t="shared" si="723"/>
        <v>1</v>
      </c>
      <c r="J4648">
        <f t="shared" si="724"/>
        <v>0</v>
      </c>
      <c r="K4648" t="s">
        <v>15</v>
      </c>
      <c r="L4648">
        <f t="shared" si="725"/>
        <v>1</v>
      </c>
      <c r="M4648" t="s">
        <v>16</v>
      </c>
      <c r="N4648">
        <f t="shared" si="726"/>
        <v>1</v>
      </c>
      <c r="O4648">
        <f t="shared" si="727"/>
        <v>0</v>
      </c>
      <c r="P4648">
        <v>93.88</v>
      </c>
      <c r="Q4648">
        <f t="shared" si="728"/>
        <v>-0.27093447597586751</v>
      </c>
      <c r="R4648">
        <v>34.799999999999997</v>
      </c>
      <c r="S4648">
        <f t="shared" si="729"/>
        <v>0.77128356503026263</v>
      </c>
      <c r="T4648" s="8">
        <v>0</v>
      </c>
    </row>
    <row r="4649" spans="1:20" x14ac:dyDescent="0.35">
      <c r="A4649">
        <v>70</v>
      </c>
      <c r="B4649">
        <f t="shared" si="720"/>
        <v>1.1841163900916754</v>
      </c>
      <c r="C4649">
        <v>0</v>
      </c>
      <c r="D4649">
        <v>0</v>
      </c>
      <c r="E4649" t="s">
        <v>13</v>
      </c>
      <c r="F4649">
        <f t="shared" si="721"/>
        <v>1</v>
      </c>
      <c r="G4649" t="s">
        <v>14</v>
      </c>
      <c r="H4649">
        <f t="shared" si="722"/>
        <v>1</v>
      </c>
      <c r="I4649">
        <f t="shared" si="723"/>
        <v>0</v>
      </c>
      <c r="J4649">
        <f t="shared" si="724"/>
        <v>0</v>
      </c>
      <c r="K4649" t="s">
        <v>19</v>
      </c>
      <c r="L4649">
        <f t="shared" si="725"/>
        <v>0</v>
      </c>
      <c r="M4649" t="s">
        <v>16</v>
      </c>
      <c r="N4649">
        <f t="shared" si="726"/>
        <v>1</v>
      </c>
      <c r="O4649">
        <f t="shared" si="727"/>
        <v>0</v>
      </c>
      <c r="P4649">
        <v>90.3</v>
      </c>
      <c r="Q4649">
        <f t="shared" si="728"/>
        <v>-0.34999960100264521</v>
      </c>
      <c r="R4649">
        <v>33.5</v>
      </c>
      <c r="S4649">
        <f t="shared" si="729"/>
        <v>0.60242627595218556</v>
      </c>
      <c r="T4649" s="8">
        <v>0</v>
      </c>
    </row>
    <row r="4650" spans="1:20" x14ac:dyDescent="0.35">
      <c r="A4650">
        <v>57</v>
      </c>
      <c r="B4650">
        <f t="shared" si="720"/>
        <v>0.60916059824746549</v>
      </c>
      <c r="C4650">
        <v>0</v>
      </c>
      <c r="D4650">
        <v>0</v>
      </c>
      <c r="E4650" t="s">
        <v>13</v>
      </c>
      <c r="F4650">
        <f t="shared" si="721"/>
        <v>1</v>
      </c>
      <c r="G4650" t="s">
        <v>14</v>
      </c>
      <c r="H4650">
        <f t="shared" si="722"/>
        <v>1</v>
      </c>
      <c r="I4650">
        <f t="shared" si="723"/>
        <v>0</v>
      </c>
      <c r="J4650">
        <f t="shared" si="724"/>
        <v>0</v>
      </c>
      <c r="K4650" t="s">
        <v>15</v>
      </c>
      <c r="L4650">
        <f t="shared" si="725"/>
        <v>1</v>
      </c>
      <c r="M4650" t="s">
        <v>21</v>
      </c>
      <c r="N4650">
        <f t="shared" si="726"/>
        <v>0</v>
      </c>
      <c r="O4650">
        <f t="shared" si="727"/>
        <v>0</v>
      </c>
      <c r="P4650">
        <v>83.14</v>
      </c>
      <c r="Q4650">
        <f t="shared" si="728"/>
        <v>-0.50812985105620057</v>
      </c>
      <c r="R4650">
        <v>31.9</v>
      </c>
      <c r="S4650">
        <f t="shared" si="729"/>
        <v>0.39460192016378248</v>
      </c>
      <c r="T4650" s="8">
        <v>0</v>
      </c>
    </row>
    <row r="4651" spans="1:20" x14ac:dyDescent="0.35">
      <c r="A4651">
        <v>8</v>
      </c>
      <c r="B4651">
        <f t="shared" si="720"/>
        <v>-1.5579804633191714</v>
      </c>
      <c r="C4651">
        <v>0</v>
      </c>
      <c r="D4651">
        <v>0</v>
      </c>
      <c r="E4651" t="s">
        <v>23</v>
      </c>
      <c r="F4651">
        <f t="shared" si="721"/>
        <v>0</v>
      </c>
      <c r="G4651" t="s">
        <v>26</v>
      </c>
      <c r="H4651">
        <f t="shared" si="722"/>
        <v>0</v>
      </c>
      <c r="I4651">
        <f t="shared" si="723"/>
        <v>0</v>
      </c>
      <c r="J4651">
        <f t="shared" si="724"/>
        <v>0</v>
      </c>
      <c r="K4651" t="s">
        <v>15</v>
      </c>
      <c r="L4651">
        <f t="shared" si="725"/>
        <v>1</v>
      </c>
      <c r="M4651" t="s">
        <v>21</v>
      </c>
      <c r="N4651">
        <f t="shared" si="726"/>
        <v>0</v>
      </c>
      <c r="O4651">
        <f t="shared" si="727"/>
        <v>0</v>
      </c>
      <c r="P4651">
        <v>118.66</v>
      </c>
      <c r="Q4651">
        <f t="shared" si="728"/>
        <v>0.27633753468434269</v>
      </c>
      <c r="R4651">
        <v>16.100000000000001</v>
      </c>
      <c r="S4651">
        <f t="shared" si="729"/>
        <v>-1.6576635932466959</v>
      </c>
      <c r="T4651" s="8">
        <v>0</v>
      </c>
    </row>
    <row r="4652" spans="1:20" x14ac:dyDescent="0.35">
      <c r="A4652">
        <v>54</v>
      </c>
      <c r="B4652">
        <f t="shared" si="720"/>
        <v>0.47647849243726326</v>
      </c>
      <c r="C4652">
        <v>0</v>
      </c>
      <c r="D4652">
        <v>0</v>
      </c>
      <c r="E4652" t="s">
        <v>13</v>
      </c>
      <c r="F4652">
        <f t="shared" si="721"/>
        <v>1</v>
      </c>
      <c r="G4652" t="s">
        <v>14</v>
      </c>
      <c r="H4652">
        <f t="shared" si="722"/>
        <v>1</v>
      </c>
      <c r="I4652">
        <f t="shared" si="723"/>
        <v>0</v>
      </c>
      <c r="J4652">
        <f t="shared" si="724"/>
        <v>0</v>
      </c>
      <c r="K4652" t="s">
        <v>19</v>
      </c>
      <c r="L4652">
        <f t="shared" si="725"/>
        <v>0</v>
      </c>
      <c r="M4652" t="s">
        <v>16</v>
      </c>
      <c r="N4652">
        <f t="shared" si="726"/>
        <v>1</v>
      </c>
      <c r="O4652">
        <f t="shared" si="727"/>
        <v>0</v>
      </c>
      <c r="P4652">
        <v>100.47</v>
      </c>
      <c r="Q4652">
        <f t="shared" si="728"/>
        <v>-0.12539280728132404</v>
      </c>
      <c r="R4652">
        <v>50.2</v>
      </c>
      <c r="S4652">
        <f t="shared" si="729"/>
        <v>2.7715929894936413</v>
      </c>
      <c r="T4652" s="8">
        <v>0</v>
      </c>
    </row>
    <row r="4653" spans="1:20" x14ac:dyDescent="0.35">
      <c r="A4653">
        <v>37</v>
      </c>
      <c r="B4653">
        <f t="shared" si="720"/>
        <v>-0.27538677382054955</v>
      </c>
      <c r="C4653">
        <v>0</v>
      </c>
      <c r="D4653">
        <v>0</v>
      </c>
      <c r="E4653" t="s">
        <v>13</v>
      </c>
      <c r="F4653">
        <f t="shared" si="721"/>
        <v>1</v>
      </c>
      <c r="G4653" t="s">
        <v>14</v>
      </c>
      <c r="H4653">
        <f t="shared" si="722"/>
        <v>1</v>
      </c>
      <c r="I4653">
        <f t="shared" si="723"/>
        <v>0</v>
      </c>
      <c r="J4653">
        <f t="shared" si="724"/>
        <v>0</v>
      </c>
      <c r="K4653" t="s">
        <v>15</v>
      </c>
      <c r="L4653">
        <f t="shared" si="725"/>
        <v>1</v>
      </c>
      <c r="M4653" t="s">
        <v>22</v>
      </c>
      <c r="N4653">
        <f t="shared" si="726"/>
        <v>0</v>
      </c>
      <c r="O4653">
        <f t="shared" si="727"/>
        <v>1</v>
      </c>
      <c r="P4653">
        <v>90.78</v>
      </c>
      <c r="Q4653">
        <f t="shared" si="728"/>
        <v>-0.33939869038452969</v>
      </c>
      <c r="R4653">
        <v>35.9</v>
      </c>
      <c r="S4653">
        <f t="shared" si="729"/>
        <v>0.9141628096347898</v>
      </c>
      <c r="T4653" s="8">
        <v>0</v>
      </c>
    </row>
    <row r="4654" spans="1:20" x14ac:dyDescent="0.35">
      <c r="A4654">
        <v>59</v>
      </c>
      <c r="B4654">
        <f t="shared" si="720"/>
        <v>0.69761533545426702</v>
      </c>
      <c r="C4654">
        <v>0</v>
      </c>
      <c r="D4654">
        <v>0</v>
      </c>
      <c r="E4654" t="s">
        <v>13</v>
      </c>
      <c r="F4654">
        <f t="shared" si="721"/>
        <v>1</v>
      </c>
      <c r="G4654" t="s">
        <v>14</v>
      </c>
      <c r="H4654">
        <f t="shared" si="722"/>
        <v>1</v>
      </c>
      <c r="I4654">
        <f t="shared" si="723"/>
        <v>0</v>
      </c>
      <c r="J4654">
        <f t="shared" si="724"/>
        <v>0</v>
      </c>
      <c r="K4654" t="s">
        <v>15</v>
      </c>
      <c r="L4654">
        <f t="shared" si="725"/>
        <v>1</v>
      </c>
      <c r="M4654" t="s">
        <v>16</v>
      </c>
      <c r="N4654">
        <f t="shared" si="726"/>
        <v>1</v>
      </c>
      <c r="O4654">
        <f t="shared" si="727"/>
        <v>0</v>
      </c>
      <c r="P4654">
        <v>66.459999999999994</v>
      </c>
      <c r="Q4654">
        <f t="shared" si="728"/>
        <v>-0.87651149503571268</v>
      </c>
      <c r="R4654">
        <v>39.6</v>
      </c>
      <c r="S4654">
        <f t="shared" si="729"/>
        <v>1.3947566323954719</v>
      </c>
      <c r="T4654" s="8">
        <v>0</v>
      </c>
    </row>
    <row r="4655" spans="1:20" x14ac:dyDescent="0.35">
      <c r="A4655">
        <v>78</v>
      </c>
      <c r="B4655">
        <f t="shared" si="720"/>
        <v>1.5379353389188812</v>
      </c>
      <c r="C4655">
        <v>0</v>
      </c>
      <c r="D4655">
        <v>0</v>
      </c>
      <c r="E4655" t="s">
        <v>13</v>
      </c>
      <c r="F4655">
        <f t="shared" si="721"/>
        <v>1</v>
      </c>
      <c r="G4655" t="s">
        <v>25</v>
      </c>
      <c r="H4655">
        <f t="shared" si="722"/>
        <v>0</v>
      </c>
      <c r="I4655">
        <f t="shared" si="723"/>
        <v>0</v>
      </c>
      <c r="J4655">
        <f t="shared" si="724"/>
        <v>1</v>
      </c>
      <c r="K4655" t="s">
        <v>15</v>
      </c>
      <c r="L4655">
        <f t="shared" si="725"/>
        <v>1</v>
      </c>
      <c r="M4655" t="s">
        <v>16</v>
      </c>
      <c r="N4655">
        <f t="shared" si="726"/>
        <v>1</v>
      </c>
      <c r="O4655">
        <f t="shared" si="727"/>
        <v>0</v>
      </c>
      <c r="P4655">
        <v>73.56</v>
      </c>
      <c r="Q4655">
        <f t="shared" si="728"/>
        <v>-0.71970635880942146</v>
      </c>
      <c r="R4655">
        <v>27.5</v>
      </c>
      <c r="S4655">
        <f t="shared" si="729"/>
        <v>-0.17691505825432532</v>
      </c>
      <c r="T4655" s="8">
        <v>0</v>
      </c>
    </row>
    <row r="4656" spans="1:20" x14ac:dyDescent="0.35">
      <c r="A4656">
        <v>59</v>
      </c>
      <c r="B4656">
        <f t="shared" si="720"/>
        <v>0.69761533545426702</v>
      </c>
      <c r="C4656">
        <v>0</v>
      </c>
      <c r="D4656">
        <v>0</v>
      </c>
      <c r="E4656" t="s">
        <v>13</v>
      </c>
      <c r="F4656">
        <f t="shared" si="721"/>
        <v>1</v>
      </c>
      <c r="G4656" t="s">
        <v>14</v>
      </c>
      <c r="H4656">
        <f t="shared" si="722"/>
        <v>1</v>
      </c>
      <c r="I4656">
        <f t="shared" si="723"/>
        <v>0</v>
      </c>
      <c r="J4656">
        <f t="shared" si="724"/>
        <v>0</v>
      </c>
      <c r="K4656" t="s">
        <v>15</v>
      </c>
      <c r="L4656">
        <f t="shared" si="725"/>
        <v>1</v>
      </c>
      <c r="M4656" t="s">
        <v>16</v>
      </c>
      <c r="N4656">
        <f t="shared" si="726"/>
        <v>1</v>
      </c>
      <c r="O4656">
        <f t="shared" si="727"/>
        <v>0</v>
      </c>
      <c r="P4656">
        <v>200.8</v>
      </c>
      <c r="Q4656">
        <f t="shared" si="728"/>
        <v>2.0904183642093495</v>
      </c>
      <c r="R4656">
        <v>32.299999999999997</v>
      </c>
      <c r="S4656">
        <f t="shared" si="729"/>
        <v>0.44655800911088306</v>
      </c>
      <c r="T4656" s="8">
        <v>0</v>
      </c>
    </row>
    <row r="4657" spans="1:20" x14ac:dyDescent="0.35">
      <c r="A4657">
        <v>10</v>
      </c>
      <c r="B4657">
        <f t="shared" si="720"/>
        <v>-1.4695257261123698</v>
      </c>
      <c r="C4657">
        <v>0</v>
      </c>
      <c r="D4657">
        <v>0</v>
      </c>
      <c r="E4657" t="s">
        <v>23</v>
      </c>
      <c r="F4657">
        <f t="shared" si="721"/>
        <v>0</v>
      </c>
      <c r="G4657" t="s">
        <v>26</v>
      </c>
      <c r="H4657">
        <f t="shared" si="722"/>
        <v>0</v>
      </c>
      <c r="I4657">
        <f t="shared" si="723"/>
        <v>0</v>
      </c>
      <c r="J4657">
        <f t="shared" si="724"/>
        <v>0</v>
      </c>
      <c r="K4657" t="s">
        <v>15</v>
      </c>
      <c r="L4657">
        <f t="shared" si="725"/>
        <v>1</v>
      </c>
      <c r="M4657" t="s">
        <v>21</v>
      </c>
      <c r="N4657">
        <f t="shared" si="726"/>
        <v>0</v>
      </c>
      <c r="O4657">
        <f t="shared" si="727"/>
        <v>0</v>
      </c>
      <c r="P4657">
        <v>57.28</v>
      </c>
      <c r="Q4657">
        <f t="shared" si="728"/>
        <v>-1.0792539106071706</v>
      </c>
      <c r="R4657">
        <v>15.4</v>
      </c>
      <c r="S4657">
        <f t="shared" si="729"/>
        <v>-1.7485867489041222</v>
      </c>
      <c r="T4657" s="8">
        <v>0</v>
      </c>
    </row>
    <row r="4658" spans="1:20" x14ac:dyDescent="0.35">
      <c r="A4658">
        <v>21</v>
      </c>
      <c r="B4658">
        <f t="shared" si="720"/>
        <v>-0.98302467147496153</v>
      </c>
      <c r="C4658">
        <v>0</v>
      </c>
      <c r="D4658">
        <v>0</v>
      </c>
      <c r="E4658" t="s">
        <v>23</v>
      </c>
      <c r="F4658">
        <f t="shared" si="721"/>
        <v>0</v>
      </c>
      <c r="G4658" t="s">
        <v>14</v>
      </c>
      <c r="H4658">
        <f t="shared" si="722"/>
        <v>1</v>
      </c>
      <c r="I4658">
        <f t="shared" si="723"/>
        <v>0</v>
      </c>
      <c r="J4658">
        <f t="shared" si="724"/>
        <v>0</v>
      </c>
      <c r="K4658" t="s">
        <v>19</v>
      </c>
      <c r="L4658">
        <f t="shared" si="725"/>
        <v>0</v>
      </c>
      <c r="M4658" t="s">
        <v>22</v>
      </c>
      <c r="N4658">
        <f t="shared" si="726"/>
        <v>0</v>
      </c>
      <c r="O4658">
        <f t="shared" si="727"/>
        <v>1</v>
      </c>
      <c r="P4658">
        <v>92.87</v>
      </c>
      <c r="Q4658">
        <f t="shared" si="728"/>
        <v>-0.29324055873481858</v>
      </c>
      <c r="R4658">
        <v>28.4</v>
      </c>
      <c r="S4658">
        <f t="shared" si="729"/>
        <v>-6.0013858123348876E-2</v>
      </c>
      <c r="T4658" s="8">
        <v>0</v>
      </c>
    </row>
    <row r="4659" spans="1:20" x14ac:dyDescent="0.35">
      <c r="A4659">
        <v>2</v>
      </c>
      <c r="B4659">
        <f t="shared" si="720"/>
        <v>-1.8233446749395759</v>
      </c>
      <c r="C4659">
        <v>0</v>
      </c>
      <c r="D4659">
        <v>0</v>
      </c>
      <c r="E4659" t="s">
        <v>23</v>
      </c>
      <c r="F4659">
        <f t="shared" si="721"/>
        <v>0</v>
      </c>
      <c r="G4659" t="s">
        <v>26</v>
      </c>
      <c r="H4659">
        <f t="shared" si="722"/>
        <v>0</v>
      </c>
      <c r="I4659">
        <f t="shared" si="723"/>
        <v>0</v>
      </c>
      <c r="J4659">
        <f t="shared" si="724"/>
        <v>0</v>
      </c>
      <c r="K4659" t="s">
        <v>19</v>
      </c>
      <c r="L4659">
        <f t="shared" si="725"/>
        <v>0</v>
      </c>
      <c r="M4659" t="s">
        <v>21</v>
      </c>
      <c r="N4659">
        <f t="shared" si="726"/>
        <v>0</v>
      </c>
      <c r="O4659">
        <f t="shared" si="727"/>
        <v>0</v>
      </c>
      <c r="P4659">
        <v>96.47</v>
      </c>
      <c r="Q4659">
        <f t="shared" si="728"/>
        <v>-0.2137337290989528</v>
      </c>
      <c r="R4659">
        <v>19.5</v>
      </c>
      <c r="S4659">
        <f t="shared" si="729"/>
        <v>-1.2160368371963399</v>
      </c>
      <c r="T4659" s="8">
        <v>0</v>
      </c>
    </row>
    <row r="4660" spans="1:20" x14ac:dyDescent="0.35">
      <c r="A4660">
        <v>55</v>
      </c>
      <c r="B4660">
        <f t="shared" si="720"/>
        <v>0.52070586104066396</v>
      </c>
      <c r="C4660">
        <v>0</v>
      </c>
      <c r="D4660">
        <v>0</v>
      </c>
      <c r="E4660" t="s">
        <v>13</v>
      </c>
      <c r="F4660">
        <f t="shared" si="721"/>
        <v>1</v>
      </c>
      <c r="G4660" t="s">
        <v>25</v>
      </c>
      <c r="H4660">
        <f t="shared" si="722"/>
        <v>0</v>
      </c>
      <c r="I4660">
        <f t="shared" si="723"/>
        <v>0</v>
      </c>
      <c r="J4660">
        <f t="shared" si="724"/>
        <v>1</v>
      </c>
      <c r="K4660" t="s">
        <v>15</v>
      </c>
      <c r="L4660">
        <f t="shared" si="725"/>
        <v>1</v>
      </c>
      <c r="M4660" t="s">
        <v>16</v>
      </c>
      <c r="N4660">
        <f t="shared" si="726"/>
        <v>1</v>
      </c>
      <c r="O4660">
        <f t="shared" si="727"/>
        <v>0</v>
      </c>
      <c r="P4660">
        <v>99.44</v>
      </c>
      <c r="Q4660">
        <f t="shared" si="728"/>
        <v>-0.14814059464936349</v>
      </c>
      <c r="R4660">
        <v>25</v>
      </c>
      <c r="S4660">
        <f t="shared" si="729"/>
        <v>-0.50164061417370487</v>
      </c>
      <c r="T4660" s="8">
        <v>0</v>
      </c>
    </row>
    <row r="4661" spans="1:20" x14ac:dyDescent="0.35">
      <c r="A4661">
        <v>20</v>
      </c>
      <c r="B4661">
        <f t="shared" si="720"/>
        <v>-1.0272520400783622</v>
      </c>
      <c r="C4661">
        <v>0</v>
      </c>
      <c r="D4661">
        <v>0</v>
      </c>
      <c r="E4661" t="s">
        <v>13</v>
      </c>
      <c r="F4661">
        <f t="shared" si="721"/>
        <v>1</v>
      </c>
      <c r="G4661" t="s">
        <v>14</v>
      </c>
      <c r="H4661">
        <f t="shared" si="722"/>
        <v>1</v>
      </c>
      <c r="I4661">
        <f t="shared" si="723"/>
        <v>0</v>
      </c>
      <c r="J4661">
        <f t="shared" si="724"/>
        <v>0</v>
      </c>
      <c r="K4661" t="s">
        <v>15</v>
      </c>
      <c r="L4661">
        <f t="shared" si="725"/>
        <v>1</v>
      </c>
      <c r="M4661" t="s">
        <v>22</v>
      </c>
      <c r="N4661">
        <f t="shared" si="726"/>
        <v>0</v>
      </c>
      <c r="O4661">
        <f t="shared" si="727"/>
        <v>1</v>
      </c>
      <c r="P4661">
        <v>77.959999999999994</v>
      </c>
      <c r="Q4661">
        <f t="shared" si="728"/>
        <v>-0.62253134481003003</v>
      </c>
      <c r="R4661">
        <v>26.3</v>
      </c>
      <c r="S4661">
        <f t="shared" si="729"/>
        <v>-0.33278332509562741</v>
      </c>
      <c r="T4661" s="8">
        <v>0</v>
      </c>
    </row>
    <row r="4662" spans="1:20" x14ac:dyDescent="0.35">
      <c r="A4662">
        <v>38</v>
      </c>
      <c r="B4662">
        <f t="shared" si="720"/>
        <v>-0.23115940521714878</v>
      </c>
      <c r="C4662">
        <v>1</v>
      </c>
      <c r="D4662">
        <v>0</v>
      </c>
      <c r="E4662" t="s">
        <v>13</v>
      </c>
      <c r="F4662">
        <f t="shared" si="721"/>
        <v>1</v>
      </c>
      <c r="G4662" t="s">
        <v>14</v>
      </c>
      <c r="H4662">
        <f t="shared" si="722"/>
        <v>1</v>
      </c>
      <c r="I4662">
        <f t="shared" si="723"/>
        <v>0</v>
      </c>
      <c r="J4662">
        <f t="shared" si="724"/>
        <v>0</v>
      </c>
      <c r="K4662" t="s">
        <v>19</v>
      </c>
      <c r="L4662">
        <f t="shared" si="725"/>
        <v>0</v>
      </c>
      <c r="M4662" t="s">
        <v>21</v>
      </c>
      <c r="N4662">
        <f t="shared" si="726"/>
        <v>0</v>
      </c>
      <c r="O4662">
        <f t="shared" si="727"/>
        <v>0</v>
      </c>
      <c r="P4662">
        <v>60.13</v>
      </c>
      <c r="Q4662">
        <f t="shared" si="728"/>
        <v>-1.0163110038121099</v>
      </c>
      <c r="R4662">
        <v>39.6</v>
      </c>
      <c r="S4662">
        <f t="shared" si="729"/>
        <v>1.3947566323954719</v>
      </c>
      <c r="T4662" s="8">
        <v>0</v>
      </c>
    </row>
    <row r="4663" spans="1:20" x14ac:dyDescent="0.35">
      <c r="A4663">
        <v>33</v>
      </c>
      <c r="B4663">
        <f t="shared" si="720"/>
        <v>-0.45229624823415254</v>
      </c>
      <c r="C4663">
        <v>0</v>
      </c>
      <c r="D4663">
        <v>0</v>
      </c>
      <c r="E4663" t="s">
        <v>13</v>
      </c>
      <c r="F4663">
        <f t="shared" si="721"/>
        <v>1</v>
      </c>
      <c r="G4663" t="s">
        <v>14</v>
      </c>
      <c r="H4663">
        <f t="shared" si="722"/>
        <v>1</v>
      </c>
      <c r="I4663">
        <f t="shared" si="723"/>
        <v>0</v>
      </c>
      <c r="J4663">
        <f t="shared" si="724"/>
        <v>0</v>
      </c>
      <c r="K4663" t="s">
        <v>19</v>
      </c>
      <c r="L4663">
        <f t="shared" si="725"/>
        <v>0</v>
      </c>
      <c r="M4663" t="s">
        <v>16</v>
      </c>
      <c r="N4663">
        <f t="shared" si="726"/>
        <v>1</v>
      </c>
      <c r="O4663">
        <f t="shared" si="727"/>
        <v>0</v>
      </c>
      <c r="P4663">
        <v>88.17</v>
      </c>
      <c r="Q4663">
        <f t="shared" si="728"/>
        <v>-0.39704114187053241</v>
      </c>
      <c r="R4663">
        <v>38.6</v>
      </c>
      <c r="S4663">
        <f t="shared" si="729"/>
        <v>1.26486641002772</v>
      </c>
      <c r="T4663" s="8">
        <v>0</v>
      </c>
    </row>
    <row r="4664" spans="1:20" x14ac:dyDescent="0.35">
      <c r="A4664">
        <v>14</v>
      </c>
      <c r="B4664">
        <f t="shared" si="720"/>
        <v>-1.2926162516987669</v>
      </c>
      <c r="C4664">
        <v>0</v>
      </c>
      <c r="D4664">
        <v>0</v>
      </c>
      <c r="E4664" t="s">
        <v>23</v>
      </c>
      <c r="F4664">
        <f t="shared" si="721"/>
        <v>0</v>
      </c>
      <c r="G4664" t="s">
        <v>14</v>
      </c>
      <c r="H4664">
        <f t="shared" si="722"/>
        <v>1</v>
      </c>
      <c r="I4664">
        <f t="shared" si="723"/>
        <v>0</v>
      </c>
      <c r="J4664">
        <f t="shared" si="724"/>
        <v>0</v>
      </c>
      <c r="K4664" t="s">
        <v>19</v>
      </c>
      <c r="L4664">
        <f t="shared" si="725"/>
        <v>0</v>
      </c>
      <c r="M4664" t="s">
        <v>21</v>
      </c>
      <c r="N4664">
        <f t="shared" si="726"/>
        <v>0</v>
      </c>
      <c r="O4664">
        <f t="shared" si="727"/>
        <v>0</v>
      </c>
      <c r="P4664">
        <v>84.41</v>
      </c>
      <c r="Q4664">
        <f t="shared" si="728"/>
        <v>-0.48008160837910357</v>
      </c>
      <c r="R4664">
        <v>33.9</v>
      </c>
      <c r="S4664">
        <f t="shared" si="729"/>
        <v>0.65438236489928614</v>
      </c>
      <c r="T4664" s="8">
        <v>0</v>
      </c>
    </row>
    <row r="4665" spans="1:20" x14ac:dyDescent="0.35">
      <c r="A4665">
        <v>32</v>
      </c>
      <c r="B4665">
        <f t="shared" si="720"/>
        <v>-0.49652361683755331</v>
      </c>
      <c r="C4665">
        <v>0</v>
      </c>
      <c r="D4665">
        <v>0</v>
      </c>
      <c r="E4665" t="s">
        <v>13</v>
      </c>
      <c r="F4665">
        <f t="shared" si="721"/>
        <v>1</v>
      </c>
      <c r="G4665" t="s">
        <v>14</v>
      </c>
      <c r="H4665">
        <f t="shared" si="722"/>
        <v>1</v>
      </c>
      <c r="I4665">
        <f t="shared" si="723"/>
        <v>0</v>
      </c>
      <c r="J4665">
        <f t="shared" si="724"/>
        <v>0</v>
      </c>
      <c r="K4665" t="s">
        <v>19</v>
      </c>
      <c r="L4665">
        <f t="shared" si="725"/>
        <v>0</v>
      </c>
      <c r="M4665" t="s">
        <v>22</v>
      </c>
      <c r="N4665">
        <f t="shared" si="726"/>
        <v>0</v>
      </c>
      <c r="O4665">
        <f t="shared" si="727"/>
        <v>1</v>
      </c>
      <c r="P4665">
        <v>72.34</v>
      </c>
      <c r="Q4665">
        <f t="shared" si="728"/>
        <v>-0.74665033996379815</v>
      </c>
      <c r="R4665">
        <v>32.200000000000003</v>
      </c>
      <c r="S4665">
        <f t="shared" si="729"/>
        <v>0.43356898687410861</v>
      </c>
      <c r="T4665" s="8">
        <v>0</v>
      </c>
    </row>
    <row r="4666" spans="1:20" x14ac:dyDescent="0.35">
      <c r="A4666">
        <v>32</v>
      </c>
      <c r="B4666">
        <f t="shared" si="720"/>
        <v>-0.49652361683755331</v>
      </c>
      <c r="C4666">
        <v>0</v>
      </c>
      <c r="D4666">
        <v>0</v>
      </c>
      <c r="E4666" t="s">
        <v>23</v>
      </c>
      <c r="F4666">
        <f t="shared" si="721"/>
        <v>0</v>
      </c>
      <c r="G4666" t="s">
        <v>14</v>
      </c>
      <c r="H4666">
        <f t="shared" si="722"/>
        <v>1</v>
      </c>
      <c r="I4666">
        <f t="shared" si="723"/>
        <v>0</v>
      </c>
      <c r="J4666">
        <f t="shared" si="724"/>
        <v>0</v>
      </c>
      <c r="K4666" t="s">
        <v>19</v>
      </c>
      <c r="L4666">
        <f t="shared" si="725"/>
        <v>0</v>
      </c>
      <c r="M4666" t="s">
        <v>21</v>
      </c>
      <c r="N4666">
        <f t="shared" si="726"/>
        <v>0</v>
      </c>
      <c r="O4666">
        <f t="shared" si="727"/>
        <v>0</v>
      </c>
      <c r="P4666">
        <v>68.72</v>
      </c>
      <c r="Q4666">
        <f t="shared" si="728"/>
        <v>-0.82659887420875233</v>
      </c>
      <c r="R4666">
        <v>25.1</v>
      </c>
      <c r="S4666">
        <f t="shared" si="729"/>
        <v>-0.48865159193692953</v>
      </c>
      <c r="T4666" s="8">
        <v>0</v>
      </c>
    </row>
    <row r="4667" spans="1:20" x14ac:dyDescent="0.35">
      <c r="A4667">
        <v>68</v>
      </c>
      <c r="B4667">
        <f t="shared" si="720"/>
        <v>1.0956616528848737</v>
      </c>
      <c r="C4667">
        <v>0</v>
      </c>
      <c r="D4667">
        <v>0</v>
      </c>
      <c r="E4667" t="s">
        <v>13</v>
      </c>
      <c r="F4667">
        <f t="shared" si="721"/>
        <v>1</v>
      </c>
      <c r="G4667" t="s">
        <v>18</v>
      </c>
      <c r="H4667">
        <f t="shared" si="722"/>
        <v>0</v>
      </c>
      <c r="I4667">
        <f t="shared" si="723"/>
        <v>1</v>
      </c>
      <c r="J4667">
        <f t="shared" si="724"/>
        <v>0</v>
      </c>
      <c r="K4667" t="s">
        <v>15</v>
      </c>
      <c r="L4667">
        <f t="shared" si="725"/>
        <v>1</v>
      </c>
      <c r="M4667" t="s">
        <v>22</v>
      </c>
      <c r="N4667">
        <f t="shared" si="726"/>
        <v>0</v>
      </c>
      <c r="O4667">
        <f t="shared" si="727"/>
        <v>1</v>
      </c>
      <c r="P4667">
        <v>222.58</v>
      </c>
      <c r="Q4667">
        <f t="shared" si="728"/>
        <v>2.5714346835063382</v>
      </c>
      <c r="R4667">
        <v>37.4</v>
      </c>
      <c r="S4667">
        <f t="shared" si="729"/>
        <v>1.1089981431864175</v>
      </c>
      <c r="T4667" s="8">
        <v>0</v>
      </c>
    </row>
    <row r="4668" spans="1:20" x14ac:dyDescent="0.35">
      <c r="A4668">
        <v>70</v>
      </c>
      <c r="B4668">
        <f t="shared" si="720"/>
        <v>1.1841163900916754</v>
      </c>
      <c r="C4668">
        <v>0</v>
      </c>
      <c r="D4668">
        <v>0</v>
      </c>
      <c r="E4668" t="s">
        <v>13</v>
      </c>
      <c r="F4668">
        <f t="shared" si="721"/>
        <v>1</v>
      </c>
      <c r="G4668" t="s">
        <v>14</v>
      </c>
      <c r="H4668">
        <f t="shared" si="722"/>
        <v>1</v>
      </c>
      <c r="I4668">
        <f t="shared" si="723"/>
        <v>0</v>
      </c>
      <c r="J4668">
        <f t="shared" si="724"/>
        <v>0</v>
      </c>
      <c r="K4668" t="s">
        <v>19</v>
      </c>
      <c r="L4668">
        <f t="shared" si="725"/>
        <v>0</v>
      </c>
      <c r="M4668" t="s">
        <v>16</v>
      </c>
      <c r="N4668">
        <f t="shared" si="726"/>
        <v>1</v>
      </c>
      <c r="O4668">
        <f t="shared" si="727"/>
        <v>0</v>
      </c>
      <c r="P4668">
        <v>66.06</v>
      </c>
      <c r="Q4668">
        <f t="shared" si="728"/>
        <v>-0.88534558721747536</v>
      </c>
      <c r="R4668">
        <v>30.1</v>
      </c>
      <c r="S4668">
        <f t="shared" si="729"/>
        <v>0.16079951990182959</v>
      </c>
      <c r="T4668" s="8">
        <v>0</v>
      </c>
    </row>
    <row r="4669" spans="1:20" x14ac:dyDescent="0.35">
      <c r="A4669">
        <v>24</v>
      </c>
      <c r="B4669">
        <f t="shared" si="720"/>
        <v>-0.8503425656647593</v>
      </c>
      <c r="C4669">
        <v>0</v>
      </c>
      <c r="D4669">
        <v>0</v>
      </c>
      <c r="E4669" t="s">
        <v>13</v>
      </c>
      <c r="F4669">
        <f t="shared" si="721"/>
        <v>1</v>
      </c>
      <c r="G4669" t="s">
        <v>14</v>
      </c>
      <c r="H4669">
        <f t="shared" si="722"/>
        <v>1</v>
      </c>
      <c r="I4669">
        <f t="shared" si="723"/>
        <v>0</v>
      </c>
      <c r="J4669">
        <f t="shared" si="724"/>
        <v>0</v>
      </c>
      <c r="K4669" t="s">
        <v>19</v>
      </c>
      <c r="L4669">
        <f t="shared" si="725"/>
        <v>0</v>
      </c>
      <c r="M4669" t="s">
        <v>16</v>
      </c>
      <c r="N4669">
        <f t="shared" si="726"/>
        <v>1</v>
      </c>
      <c r="O4669">
        <f t="shared" si="727"/>
        <v>0</v>
      </c>
      <c r="P4669">
        <v>156.43</v>
      </c>
      <c r="Q4669">
        <f t="shared" si="728"/>
        <v>1.1104966889473025</v>
      </c>
      <c r="R4669">
        <v>27</v>
      </c>
      <c r="S4669">
        <f t="shared" si="729"/>
        <v>-0.24186016943820124</v>
      </c>
      <c r="T4669" s="8">
        <v>0</v>
      </c>
    </row>
    <row r="4670" spans="1:20" x14ac:dyDescent="0.35">
      <c r="A4670">
        <v>44</v>
      </c>
      <c r="B4670">
        <f t="shared" si="720"/>
        <v>3.4204806403255718E-2</v>
      </c>
      <c r="C4670">
        <v>0</v>
      </c>
      <c r="D4670">
        <v>0</v>
      </c>
      <c r="E4670" t="s">
        <v>23</v>
      </c>
      <c r="F4670">
        <f t="shared" si="721"/>
        <v>0</v>
      </c>
      <c r="G4670" t="s">
        <v>18</v>
      </c>
      <c r="H4670">
        <f t="shared" si="722"/>
        <v>0</v>
      </c>
      <c r="I4670">
        <f t="shared" si="723"/>
        <v>1</v>
      </c>
      <c r="J4670">
        <f t="shared" si="724"/>
        <v>0</v>
      </c>
      <c r="K4670" t="s">
        <v>15</v>
      </c>
      <c r="L4670">
        <f t="shared" si="725"/>
        <v>1</v>
      </c>
      <c r="M4670" t="s">
        <v>16</v>
      </c>
      <c r="N4670">
        <f t="shared" si="726"/>
        <v>1</v>
      </c>
      <c r="O4670">
        <f t="shared" si="727"/>
        <v>0</v>
      </c>
      <c r="P4670">
        <v>105.76</v>
      </c>
      <c r="Q4670">
        <f t="shared" si="728"/>
        <v>-8.5619381775098834E-3</v>
      </c>
      <c r="R4670">
        <v>32.4</v>
      </c>
      <c r="S4670">
        <f t="shared" si="729"/>
        <v>0.4595470313476584</v>
      </c>
      <c r="T4670" s="8">
        <v>0</v>
      </c>
    </row>
    <row r="4671" spans="1:20" x14ac:dyDescent="0.35">
      <c r="A4671">
        <v>39</v>
      </c>
      <c r="B4671">
        <f t="shared" si="720"/>
        <v>-0.18693203661374805</v>
      </c>
      <c r="C4671">
        <v>0</v>
      </c>
      <c r="D4671">
        <v>0</v>
      </c>
      <c r="E4671" t="s">
        <v>13</v>
      </c>
      <c r="F4671">
        <f t="shared" si="721"/>
        <v>1</v>
      </c>
      <c r="G4671" t="s">
        <v>25</v>
      </c>
      <c r="H4671">
        <f t="shared" si="722"/>
        <v>0</v>
      </c>
      <c r="I4671">
        <f t="shared" si="723"/>
        <v>0</v>
      </c>
      <c r="J4671">
        <f t="shared" si="724"/>
        <v>1</v>
      </c>
      <c r="K4671" t="s">
        <v>19</v>
      </c>
      <c r="L4671">
        <f t="shared" si="725"/>
        <v>0</v>
      </c>
      <c r="M4671" t="s">
        <v>22</v>
      </c>
      <c r="N4671">
        <f t="shared" si="726"/>
        <v>0</v>
      </c>
      <c r="O4671">
        <f t="shared" si="727"/>
        <v>1</v>
      </c>
      <c r="P4671">
        <v>73.069999999999993</v>
      </c>
      <c r="Q4671">
        <f t="shared" si="728"/>
        <v>-0.73052812173208115</v>
      </c>
      <c r="R4671">
        <v>26.8</v>
      </c>
      <c r="S4671">
        <f t="shared" si="729"/>
        <v>-0.2678382139117515</v>
      </c>
      <c r="T4671" s="8">
        <v>0</v>
      </c>
    </row>
    <row r="4672" spans="1:20" x14ac:dyDescent="0.35">
      <c r="A4672">
        <v>81</v>
      </c>
      <c r="B4672">
        <f t="shared" si="720"/>
        <v>1.6706174447290836</v>
      </c>
      <c r="C4672">
        <v>0</v>
      </c>
      <c r="D4672">
        <v>0</v>
      </c>
      <c r="E4672" t="s">
        <v>13</v>
      </c>
      <c r="F4672">
        <f t="shared" si="721"/>
        <v>1</v>
      </c>
      <c r="G4672" t="s">
        <v>14</v>
      </c>
      <c r="H4672">
        <f t="shared" si="722"/>
        <v>1</v>
      </c>
      <c r="I4672">
        <f t="shared" si="723"/>
        <v>0</v>
      </c>
      <c r="J4672">
        <f t="shared" si="724"/>
        <v>0</v>
      </c>
      <c r="K4672" t="s">
        <v>19</v>
      </c>
      <c r="L4672">
        <f t="shared" si="725"/>
        <v>0</v>
      </c>
      <c r="M4672" t="s">
        <v>21</v>
      </c>
      <c r="N4672">
        <f t="shared" si="726"/>
        <v>0</v>
      </c>
      <c r="O4672">
        <f t="shared" si="727"/>
        <v>0</v>
      </c>
      <c r="P4672">
        <v>99.48</v>
      </c>
      <c r="Q4672">
        <f t="shared" si="728"/>
        <v>-0.14725718543118704</v>
      </c>
      <c r="R4672">
        <v>27.2</v>
      </c>
      <c r="S4672">
        <f t="shared" si="729"/>
        <v>-0.21588212496465098</v>
      </c>
      <c r="T4672" s="8">
        <v>0</v>
      </c>
    </row>
    <row r="4673" spans="1:20" x14ac:dyDescent="0.35">
      <c r="A4673">
        <v>19</v>
      </c>
      <c r="B4673">
        <f t="shared" si="720"/>
        <v>-1.0714794086817632</v>
      </c>
      <c r="C4673">
        <v>0</v>
      </c>
      <c r="D4673">
        <v>0</v>
      </c>
      <c r="E4673" t="s">
        <v>23</v>
      </c>
      <c r="F4673">
        <f t="shared" si="721"/>
        <v>0</v>
      </c>
      <c r="G4673" t="s">
        <v>14</v>
      </c>
      <c r="H4673">
        <f t="shared" si="722"/>
        <v>1</v>
      </c>
      <c r="I4673">
        <f t="shared" si="723"/>
        <v>0</v>
      </c>
      <c r="J4673">
        <f t="shared" si="724"/>
        <v>0</v>
      </c>
      <c r="K4673" t="s">
        <v>19</v>
      </c>
      <c r="L4673">
        <f t="shared" si="725"/>
        <v>0</v>
      </c>
      <c r="M4673" t="s">
        <v>21</v>
      </c>
      <c r="N4673">
        <f t="shared" si="726"/>
        <v>0</v>
      </c>
      <c r="O4673">
        <f t="shared" si="727"/>
        <v>0</v>
      </c>
      <c r="P4673">
        <v>79.599999999999994</v>
      </c>
      <c r="Q4673">
        <f t="shared" si="728"/>
        <v>-0.58631156686480224</v>
      </c>
      <c r="R4673">
        <v>36.700000000000003</v>
      </c>
      <c r="S4673">
        <f t="shared" si="729"/>
        <v>1.0180749875289918</v>
      </c>
      <c r="T4673" s="8">
        <v>0</v>
      </c>
    </row>
    <row r="4674" spans="1:20" x14ac:dyDescent="0.35">
      <c r="A4674">
        <v>69</v>
      </c>
      <c r="B4674">
        <f t="shared" si="720"/>
        <v>1.1398890214882744</v>
      </c>
      <c r="C4674">
        <v>0</v>
      </c>
      <c r="D4674">
        <v>0</v>
      </c>
      <c r="E4674" t="s">
        <v>13</v>
      </c>
      <c r="F4674">
        <f t="shared" si="721"/>
        <v>1</v>
      </c>
      <c r="G4674" t="s">
        <v>18</v>
      </c>
      <c r="H4674">
        <f t="shared" si="722"/>
        <v>0</v>
      </c>
      <c r="I4674">
        <f t="shared" si="723"/>
        <v>1</v>
      </c>
      <c r="J4674">
        <f t="shared" si="724"/>
        <v>0</v>
      </c>
      <c r="K4674" t="s">
        <v>15</v>
      </c>
      <c r="L4674">
        <f t="shared" si="725"/>
        <v>1</v>
      </c>
      <c r="M4674" t="s">
        <v>21</v>
      </c>
      <c r="N4674">
        <f t="shared" si="726"/>
        <v>0</v>
      </c>
      <c r="O4674">
        <f t="shared" si="727"/>
        <v>0</v>
      </c>
      <c r="P4674">
        <v>70</v>
      </c>
      <c r="Q4674">
        <f t="shared" si="728"/>
        <v>-0.79832977922711112</v>
      </c>
      <c r="R4674">
        <v>36</v>
      </c>
      <c r="S4674">
        <f t="shared" si="729"/>
        <v>0.92715183187156514</v>
      </c>
      <c r="T4674" s="8">
        <v>0</v>
      </c>
    </row>
    <row r="4675" spans="1:20" x14ac:dyDescent="0.35">
      <c r="A4675">
        <v>42</v>
      </c>
      <c r="B4675">
        <f t="shared" ref="B4675:B4738" si="730">(A4675-$V$1)/$V$2</f>
        <v>-5.424993080354578E-2</v>
      </c>
      <c r="C4675">
        <v>0</v>
      </c>
      <c r="D4675">
        <v>0</v>
      </c>
      <c r="E4675" t="s">
        <v>13</v>
      </c>
      <c r="F4675">
        <f t="shared" ref="F4675:F4738" si="731">IF(E4675="Yes",1,0)</f>
        <v>1</v>
      </c>
      <c r="G4675" t="s">
        <v>25</v>
      </c>
      <c r="H4675">
        <f t="shared" ref="H4675:H4738" si="732">IF(G4675="Private",1,0)</f>
        <v>0</v>
      </c>
      <c r="I4675">
        <f t="shared" ref="I4675:I4738" si="733">IF(G4675="Self-employed",1,0)</f>
        <v>0</v>
      </c>
      <c r="J4675">
        <f t="shared" ref="J4675:J4738" si="734">IF(G4675="Govt_job",1,0)</f>
        <v>1</v>
      </c>
      <c r="K4675" t="s">
        <v>19</v>
      </c>
      <c r="L4675">
        <f t="shared" ref="L4675:L4738" si="735">IF(K4675="Urban",1,0)</f>
        <v>0</v>
      </c>
      <c r="M4675" t="s">
        <v>16</v>
      </c>
      <c r="N4675">
        <f t="shared" ref="N4675:N4738" si="736">IF(M4675="formerly smoked",1,0)</f>
        <v>1</v>
      </c>
      <c r="O4675">
        <f t="shared" ref="O4675:O4738" si="737">IF(M4675="smokes",1,0)</f>
        <v>0</v>
      </c>
      <c r="P4675">
        <v>112.98</v>
      </c>
      <c r="Q4675">
        <f t="shared" ref="Q4675:Q4738" si="738">(P4675-$W$5)/$W$6</f>
        <v>0.15089342570330999</v>
      </c>
      <c r="R4675">
        <v>37.200000000000003</v>
      </c>
      <c r="S4675">
        <f t="shared" ref="S4675:S4738" si="739">(R4675-$V$11)/$V$12</f>
        <v>1.0830200987128678</v>
      </c>
      <c r="T4675" s="8">
        <v>0</v>
      </c>
    </row>
    <row r="4676" spans="1:20" x14ac:dyDescent="0.35">
      <c r="A4676">
        <v>8</v>
      </c>
      <c r="B4676">
        <f t="shared" si="730"/>
        <v>-1.5579804633191714</v>
      </c>
      <c r="C4676">
        <v>0</v>
      </c>
      <c r="D4676">
        <v>0</v>
      </c>
      <c r="E4676" t="s">
        <v>23</v>
      </c>
      <c r="F4676">
        <f t="shared" si="731"/>
        <v>0</v>
      </c>
      <c r="G4676" t="s">
        <v>26</v>
      </c>
      <c r="H4676">
        <f t="shared" si="732"/>
        <v>0</v>
      </c>
      <c r="I4676">
        <f t="shared" si="733"/>
        <v>0</v>
      </c>
      <c r="J4676">
        <f t="shared" si="734"/>
        <v>0</v>
      </c>
      <c r="K4676" t="s">
        <v>15</v>
      </c>
      <c r="L4676">
        <f t="shared" si="735"/>
        <v>1</v>
      </c>
      <c r="M4676" t="s">
        <v>21</v>
      </c>
      <c r="N4676">
        <f t="shared" si="736"/>
        <v>0</v>
      </c>
      <c r="O4676">
        <f t="shared" si="737"/>
        <v>0</v>
      </c>
      <c r="P4676">
        <v>61.07</v>
      </c>
      <c r="Q4676">
        <f t="shared" si="738"/>
        <v>-0.99555088718496731</v>
      </c>
      <c r="R4676">
        <v>19.100000000000001</v>
      </c>
      <c r="S4676">
        <f t="shared" si="739"/>
        <v>-1.2679929261434404</v>
      </c>
      <c r="T4676" s="8">
        <v>0</v>
      </c>
    </row>
    <row r="4677" spans="1:20" x14ac:dyDescent="0.35">
      <c r="A4677">
        <v>8</v>
      </c>
      <c r="B4677">
        <f t="shared" si="730"/>
        <v>-1.5579804633191714</v>
      </c>
      <c r="C4677">
        <v>0</v>
      </c>
      <c r="D4677">
        <v>0</v>
      </c>
      <c r="E4677" t="s">
        <v>23</v>
      </c>
      <c r="F4677">
        <f t="shared" si="731"/>
        <v>0</v>
      </c>
      <c r="G4677" t="s">
        <v>26</v>
      </c>
      <c r="H4677">
        <f t="shared" si="732"/>
        <v>0</v>
      </c>
      <c r="I4677">
        <f t="shared" si="733"/>
        <v>0</v>
      </c>
      <c r="J4677">
        <f t="shared" si="734"/>
        <v>0</v>
      </c>
      <c r="K4677" t="s">
        <v>19</v>
      </c>
      <c r="L4677">
        <f t="shared" si="735"/>
        <v>0</v>
      </c>
      <c r="M4677" t="s">
        <v>21</v>
      </c>
      <c r="N4677">
        <f t="shared" si="736"/>
        <v>0</v>
      </c>
      <c r="O4677">
        <f t="shared" si="737"/>
        <v>0</v>
      </c>
      <c r="P4677">
        <v>63.43</v>
      </c>
      <c r="Q4677">
        <f t="shared" si="738"/>
        <v>-0.94342974331256635</v>
      </c>
      <c r="R4677">
        <v>21.8</v>
      </c>
      <c r="S4677">
        <f t="shared" si="739"/>
        <v>-0.91728932575051059</v>
      </c>
      <c r="T4677" s="8">
        <v>0</v>
      </c>
    </row>
    <row r="4678" spans="1:20" x14ac:dyDescent="0.35">
      <c r="A4678">
        <v>28</v>
      </c>
      <c r="B4678">
        <f t="shared" si="730"/>
        <v>-0.67343309125115636</v>
      </c>
      <c r="C4678">
        <v>0</v>
      </c>
      <c r="D4678">
        <v>0</v>
      </c>
      <c r="E4678" t="s">
        <v>23</v>
      </c>
      <c r="F4678">
        <f t="shared" si="731"/>
        <v>0</v>
      </c>
      <c r="G4678" t="s">
        <v>14</v>
      </c>
      <c r="H4678">
        <f t="shared" si="732"/>
        <v>1</v>
      </c>
      <c r="I4678">
        <f t="shared" si="733"/>
        <v>0</v>
      </c>
      <c r="J4678">
        <f t="shared" si="734"/>
        <v>0</v>
      </c>
      <c r="K4678" t="s">
        <v>15</v>
      </c>
      <c r="L4678">
        <f t="shared" si="735"/>
        <v>1</v>
      </c>
      <c r="M4678" t="s">
        <v>22</v>
      </c>
      <c r="N4678">
        <f t="shared" si="736"/>
        <v>0</v>
      </c>
      <c r="O4678">
        <f t="shared" si="737"/>
        <v>1</v>
      </c>
      <c r="P4678">
        <v>73.2</v>
      </c>
      <c r="Q4678">
        <f t="shared" si="738"/>
        <v>-0.72765704177300805</v>
      </c>
      <c r="R4678">
        <v>26.5</v>
      </c>
      <c r="S4678">
        <f t="shared" si="739"/>
        <v>-0.30680528062207713</v>
      </c>
      <c r="T4678" s="8">
        <v>0</v>
      </c>
    </row>
    <row r="4679" spans="1:20" x14ac:dyDescent="0.35">
      <c r="A4679">
        <v>66</v>
      </c>
      <c r="B4679">
        <f t="shared" si="730"/>
        <v>1.0072069156780723</v>
      </c>
      <c r="C4679">
        <v>0</v>
      </c>
      <c r="D4679">
        <v>0</v>
      </c>
      <c r="E4679" t="s">
        <v>13</v>
      </c>
      <c r="F4679">
        <f t="shared" si="731"/>
        <v>1</v>
      </c>
      <c r="G4679" t="s">
        <v>18</v>
      </c>
      <c r="H4679">
        <f t="shared" si="732"/>
        <v>0</v>
      </c>
      <c r="I4679">
        <f t="shared" si="733"/>
        <v>1</v>
      </c>
      <c r="J4679">
        <f t="shared" si="734"/>
        <v>0</v>
      </c>
      <c r="K4679" t="s">
        <v>15</v>
      </c>
      <c r="L4679">
        <f t="shared" si="735"/>
        <v>1</v>
      </c>
      <c r="M4679" t="s">
        <v>16</v>
      </c>
      <c r="N4679">
        <f t="shared" si="736"/>
        <v>1</v>
      </c>
      <c r="O4679">
        <f t="shared" si="737"/>
        <v>0</v>
      </c>
      <c r="P4679">
        <v>102.73</v>
      </c>
      <c r="Q4679">
        <f t="shared" si="738"/>
        <v>-7.548018645436369E-2</v>
      </c>
      <c r="R4679">
        <v>35</v>
      </c>
      <c r="S4679">
        <f t="shared" si="739"/>
        <v>0.79726160950381331</v>
      </c>
      <c r="T4679" s="8">
        <v>0</v>
      </c>
    </row>
    <row r="4680" spans="1:20" x14ac:dyDescent="0.35">
      <c r="A4680">
        <v>66</v>
      </c>
      <c r="B4680">
        <f t="shared" si="730"/>
        <v>1.0072069156780723</v>
      </c>
      <c r="C4680">
        <v>0</v>
      </c>
      <c r="D4680">
        <v>0</v>
      </c>
      <c r="E4680" t="s">
        <v>13</v>
      </c>
      <c r="F4680">
        <f t="shared" si="731"/>
        <v>1</v>
      </c>
      <c r="G4680" t="s">
        <v>18</v>
      </c>
      <c r="H4680">
        <f t="shared" si="732"/>
        <v>0</v>
      </c>
      <c r="I4680">
        <f t="shared" si="733"/>
        <v>1</v>
      </c>
      <c r="J4680">
        <f t="shared" si="734"/>
        <v>0</v>
      </c>
      <c r="K4680" t="s">
        <v>19</v>
      </c>
      <c r="L4680">
        <f t="shared" si="735"/>
        <v>0</v>
      </c>
      <c r="M4680" t="s">
        <v>21</v>
      </c>
      <c r="N4680">
        <f t="shared" si="736"/>
        <v>0</v>
      </c>
      <c r="O4680">
        <f t="shared" si="737"/>
        <v>0</v>
      </c>
      <c r="P4680">
        <v>74.88</v>
      </c>
      <c r="Q4680">
        <f t="shared" si="738"/>
        <v>-0.69055385460960406</v>
      </c>
      <c r="R4680">
        <v>32.6</v>
      </c>
      <c r="S4680">
        <f t="shared" si="739"/>
        <v>0.48552507582120913</v>
      </c>
      <c r="T4680" s="8">
        <v>0</v>
      </c>
    </row>
    <row r="4681" spans="1:20" x14ac:dyDescent="0.35">
      <c r="A4681">
        <v>47</v>
      </c>
      <c r="B4681">
        <f t="shared" si="730"/>
        <v>0.16688691221345797</v>
      </c>
      <c r="C4681">
        <v>0</v>
      </c>
      <c r="D4681">
        <v>0</v>
      </c>
      <c r="E4681" t="s">
        <v>13</v>
      </c>
      <c r="F4681">
        <f t="shared" si="731"/>
        <v>1</v>
      </c>
      <c r="G4681" t="s">
        <v>14</v>
      </c>
      <c r="H4681">
        <f t="shared" si="732"/>
        <v>1</v>
      </c>
      <c r="I4681">
        <f t="shared" si="733"/>
        <v>0</v>
      </c>
      <c r="J4681">
        <f t="shared" si="734"/>
        <v>0</v>
      </c>
      <c r="K4681" t="s">
        <v>15</v>
      </c>
      <c r="L4681">
        <f t="shared" si="735"/>
        <v>1</v>
      </c>
      <c r="M4681" t="s">
        <v>21</v>
      </c>
      <c r="N4681">
        <f t="shared" si="736"/>
        <v>0</v>
      </c>
      <c r="O4681">
        <f t="shared" si="737"/>
        <v>0</v>
      </c>
      <c r="P4681">
        <v>122.43</v>
      </c>
      <c r="Q4681">
        <f t="shared" si="738"/>
        <v>0.35959885349745802</v>
      </c>
      <c r="R4681">
        <v>23.9</v>
      </c>
      <c r="S4681">
        <f t="shared" si="739"/>
        <v>-0.64451985877823204</v>
      </c>
      <c r="T4681" s="8">
        <v>0</v>
      </c>
    </row>
    <row r="4682" spans="1:20" x14ac:dyDescent="0.35">
      <c r="A4682">
        <v>78</v>
      </c>
      <c r="B4682">
        <f t="shared" si="730"/>
        <v>1.5379353389188812</v>
      </c>
      <c r="C4682">
        <v>0</v>
      </c>
      <c r="D4682">
        <v>0</v>
      </c>
      <c r="E4682" t="s">
        <v>13</v>
      </c>
      <c r="F4682">
        <f t="shared" si="731"/>
        <v>1</v>
      </c>
      <c r="G4682" t="s">
        <v>18</v>
      </c>
      <c r="H4682">
        <f t="shared" si="732"/>
        <v>0</v>
      </c>
      <c r="I4682">
        <f t="shared" si="733"/>
        <v>1</v>
      </c>
      <c r="J4682">
        <f t="shared" si="734"/>
        <v>0</v>
      </c>
      <c r="K4682" t="s">
        <v>15</v>
      </c>
      <c r="L4682">
        <f t="shared" si="735"/>
        <v>1</v>
      </c>
      <c r="M4682" t="s">
        <v>21</v>
      </c>
      <c r="N4682">
        <f t="shared" si="736"/>
        <v>0</v>
      </c>
      <c r="O4682">
        <f t="shared" si="737"/>
        <v>0</v>
      </c>
      <c r="P4682">
        <v>84.21</v>
      </c>
      <c r="Q4682">
        <f t="shared" si="738"/>
        <v>-0.48449865446998508</v>
      </c>
      <c r="R4682">
        <v>33.700000000000003</v>
      </c>
      <c r="S4682">
        <f t="shared" si="739"/>
        <v>0.62840432042573635</v>
      </c>
      <c r="T4682" s="8">
        <v>0</v>
      </c>
    </row>
    <row r="4683" spans="1:20" x14ac:dyDescent="0.35">
      <c r="A4683">
        <v>65</v>
      </c>
      <c r="B4683">
        <f t="shared" si="730"/>
        <v>0.96297954707467148</v>
      </c>
      <c r="C4683">
        <v>0</v>
      </c>
      <c r="D4683">
        <v>0</v>
      </c>
      <c r="E4683" t="s">
        <v>13</v>
      </c>
      <c r="F4683">
        <f t="shared" si="731"/>
        <v>1</v>
      </c>
      <c r="G4683" t="s">
        <v>18</v>
      </c>
      <c r="H4683">
        <f t="shared" si="732"/>
        <v>0</v>
      </c>
      <c r="I4683">
        <f t="shared" si="733"/>
        <v>1</v>
      </c>
      <c r="J4683">
        <f t="shared" si="734"/>
        <v>0</v>
      </c>
      <c r="K4683" t="s">
        <v>19</v>
      </c>
      <c r="L4683">
        <f t="shared" si="735"/>
        <v>0</v>
      </c>
      <c r="M4683" t="s">
        <v>16</v>
      </c>
      <c r="N4683">
        <f t="shared" si="736"/>
        <v>1</v>
      </c>
      <c r="O4683">
        <f t="shared" si="737"/>
        <v>0</v>
      </c>
      <c r="P4683">
        <v>80.42</v>
      </c>
      <c r="Q4683">
        <f t="shared" si="738"/>
        <v>-0.56820167789218812</v>
      </c>
      <c r="R4683">
        <v>29.4</v>
      </c>
      <c r="S4683">
        <f t="shared" si="739"/>
        <v>6.9876364244402939E-2</v>
      </c>
      <c r="T4683" s="8">
        <v>0</v>
      </c>
    </row>
    <row r="4684" spans="1:20" x14ac:dyDescent="0.35">
      <c r="A4684">
        <v>78</v>
      </c>
      <c r="B4684">
        <f t="shared" si="730"/>
        <v>1.5379353389188812</v>
      </c>
      <c r="C4684">
        <v>0</v>
      </c>
      <c r="D4684">
        <v>0</v>
      </c>
      <c r="E4684" t="s">
        <v>13</v>
      </c>
      <c r="F4684">
        <f t="shared" si="731"/>
        <v>1</v>
      </c>
      <c r="G4684" t="s">
        <v>14</v>
      </c>
      <c r="H4684">
        <f t="shared" si="732"/>
        <v>1</v>
      </c>
      <c r="I4684">
        <f t="shared" si="733"/>
        <v>0</v>
      </c>
      <c r="J4684">
        <f t="shared" si="734"/>
        <v>0</v>
      </c>
      <c r="K4684" t="s">
        <v>15</v>
      </c>
      <c r="L4684">
        <f t="shared" si="735"/>
        <v>1</v>
      </c>
      <c r="M4684" t="s">
        <v>21</v>
      </c>
      <c r="N4684">
        <f t="shared" si="736"/>
        <v>0</v>
      </c>
      <c r="O4684">
        <f t="shared" si="737"/>
        <v>0</v>
      </c>
      <c r="P4684">
        <v>80.44</v>
      </c>
      <c r="Q4684">
        <f t="shared" si="738"/>
        <v>-0.56775997328310002</v>
      </c>
      <c r="R4684">
        <v>29</v>
      </c>
      <c r="S4684">
        <f t="shared" si="739"/>
        <v>1.7920275297302401E-2</v>
      </c>
      <c r="T4684" s="8">
        <v>0</v>
      </c>
    </row>
    <row r="4685" spans="1:20" x14ac:dyDescent="0.35">
      <c r="A4685">
        <v>68</v>
      </c>
      <c r="B4685">
        <f t="shared" si="730"/>
        <v>1.0956616528848737</v>
      </c>
      <c r="C4685">
        <v>0</v>
      </c>
      <c r="D4685">
        <v>0</v>
      </c>
      <c r="E4685" t="s">
        <v>13</v>
      </c>
      <c r="F4685">
        <f t="shared" si="731"/>
        <v>1</v>
      </c>
      <c r="G4685" t="s">
        <v>18</v>
      </c>
      <c r="H4685">
        <f t="shared" si="732"/>
        <v>0</v>
      </c>
      <c r="I4685">
        <f t="shared" si="733"/>
        <v>1</v>
      </c>
      <c r="J4685">
        <f t="shared" si="734"/>
        <v>0</v>
      </c>
      <c r="K4685" t="s">
        <v>19</v>
      </c>
      <c r="L4685">
        <f t="shared" si="735"/>
        <v>0</v>
      </c>
      <c r="M4685" t="s">
        <v>21</v>
      </c>
      <c r="N4685">
        <f t="shared" si="736"/>
        <v>0</v>
      </c>
      <c r="O4685">
        <f t="shared" si="737"/>
        <v>0</v>
      </c>
      <c r="P4685">
        <v>80.63</v>
      </c>
      <c r="Q4685">
        <f t="shared" si="738"/>
        <v>-0.56356377949676273</v>
      </c>
      <c r="R4685">
        <v>20.2</v>
      </c>
      <c r="S4685">
        <f t="shared" si="739"/>
        <v>-1.1251136815389138</v>
      </c>
      <c r="T4685" s="8">
        <v>0</v>
      </c>
    </row>
    <row r="4686" spans="1:20" x14ac:dyDescent="0.35">
      <c r="A4686">
        <v>78</v>
      </c>
      <c r="B4686">
        <f t="shared" si="730"/>
        <v>1.5379353389188812</v>
      </c>
      <c r="C4686">
        <v>1</v>
      </c>
      <c r="D4686">
        <v>1</v>
      </c>
      <c r="E4686" t="s">
        <v>13</v>
      </c>
      <c r="F4686">
        <f t="shared" si="731"/>
        <v>1</v>
      </c>
      <c r="G4686" t="s">
        <v>14</v>
      </c>
      <c r="H4686">
        <f t="shared" si="732"/>
        <v>1</v>
      </c>
      <c r="I4686">
        <f t="shared" si="733"/>
        <v>0</v>
      </c>
      <c r="J4686">
        <f t="shared" si="734"/>
        <v>0</v>
      </c>
      <c r="K4686" t="s">
        <v>19</v>
      </c>
      <c r="L4686">
        <f t="shared" si="735"/>
        <v>0</v>
      </c>
      <c r="M4686" t="s">
        <v>21</v>
      </c>
      <c r="N4686">
        <f t="shared" si="736"/>
        <v>0</v>
      </c>
      <c r="O4686">
        <f t="shared" si="737"/>
        <v>0</v>
      </c>
      <c r="P4686">
        <v>206.53</v>
      </c>
      <c r="Q4686">
        <f t="shared" si="738"/>
        <v>2.2169667347131026</v>
      </c>
      <c r="R4686">
        <v>28.1</v>
      </c>
      <c r="S4686">
        <f t="shared" si="739"/>
        <v>-9.8980924833674058E-2</v>
      </c>
      <c r="T4686" s="8">
        <v>0</v>
      </c>
    </row>
    <row r="4687" spans="1:20" x14ac:dyDescent="0.35">
      <c r="A4687">
        <v>65</v>
      </c>
      <c r="B4687">
        <f t="shared" si="730"/>
        <v>0.96297954707467148</v>
      </c>
      <c r="C4687">
        <v>0</v>
      </c>
      <c r="D4687">
        <v>0</v>
      </c>
      <c r="E4687" t="s">
        <v>13</v>
      </c>
      <c r="F4687">
        <f t="shared" si="731"/>
        <v>1</v>
      </c>
      <c r="G4687" t="s">
        <v>14</v>
      </c>
      <c r="H4687">
        <f t="shared" si="732"/>
        <v>1</v>
      </c>
      <c r="I4687">
        <f t="shared" si="733"/>
        <v>0</v>
      </c>
      <c r="J4687">
        <f t="shared" si="734"/>
        <v>0</v>
      </c>
      <c r="K4687" t="s">
        <v>15</v>
      </c>
      <c r="L4687">
        <f t="shared" si="735"/>
        <v>1</v>
      </c>
      <c r="M4687" t="s">
        <v>21</v>
      </c>
      <c r="N4687">
        <f t="shared" si="736"/>
        <v>0</v>
      </c>
      <c r="O4687">
        <f t="shared" si="737"/>
        <v>0</v>
      </c>
      <c r="P4687">
        <v>104.12</v>
      </c>
      <c r="Q4687">
        <f t="shared" si="738"/>
        <v>-4.4781716122737687E-2</v>
      </c>
      <c r="R4687">
        <v>27.4</v>
      </c>
      <c r="S4687">
        <f t="shared" si="739"/>
        <v>-0.18990408049110069</v>
      </c>
      <c r="T4687" s="8">
        <v>0</v>
      </c>
    </row>
    <row r="4688" spans="1:20" x14ac:dyDescent="0.35">
      <c r="A4688">
        <v>70</v>
      </c>
      <c r="B4688">
        <f t="shared" si="730"/>
        <v>1.1841163900916754</v>
      </c>
      <c r="C4688">
        <v>0</v>
      </c>
      <c r="D4688">
        <v>0</v>
      </c>
      <c r="E4688" t="s">
        <v>13</v>
      </c>
      <c r="F4688">
        <f t="shared" si="731"/>
        <v>1</v>
      </c>
      <c r="G4688" t="s">
        <v>18</v>
      </c>
      <c r="H4688">
        <f t="shared" si="732"/>
        <v>0</v>
      </c>
      <c r="I4688">
        <f t="shared" si="733"/>
        <v>1</v>
      </c>
      <c r="J4688">
        <f t="shared" si="734"/>
        <v>0</v>
      </c>
      <c r="K4688" t="s">
        <v>19</v>
      </c>
      <c r="L4688">
        <f t="shared" si="735"/>
        <v>0</v>
      </c>
      <c r="M4688" t="s">
        <v>21</v>
      </c>
      <c r="N4688">
        <f t="shared" si="736"/>
        <v>0</v>
      </c>
      <c r="O4688">
        <f t="shared" si="737"/>
        <v>0</v>
      </c>
      <c r="P4688">
        <v>96.82</v>
      </c>
      <c r="Q4688">
        <f t="shared" si="738"/>
        <v>-0.2060038984399104</v>
      </c>
      <c r="R4688">
        <v>25</v>
      </c>
      <c r="S4688">
        <f t="shared" si="739"/>
        <v>-0.50164061417370487</v>
      </c>
      <c r="T4688" s="8">
        <v>0</v>
      </c>
    </row>
    <row r="4689" spans="1:20" x14ac:dyDescent="0.35">
      <c r="A4689">
        <v>59</v>
      </c>
      <c r="B4689">
        <f t="shared" si="730"/>
        <v>0.69761533545426702</v>
      </c>
      <c r="C4689">
        <v>0</v>
      </c>
      <c r="D4689">
        <v>0</v>
      </c>
      <c r="E4689" t="s">
        <v>13</v>
      </c>
      <c r="F4689">
        <f t="shared" si="731"/>
        <v>1</v>
      </c>
      <c r="G4689" t="s">
        <v>18</v>
      </c>
      <c r="H4689">
        <f t="shared" si="732"/>
        <v>0</v>
      </c>
      <c r="I4689">
        <f t="shared" si="733"/>
        <v>1</v>
      </c>
      <c r="J4689">
        <f t="shared" si="734"/>
        <v>0</v>
      </c>
      <c r="K4689" t="s">
        <v>15</v>
      </c>
      <c r="L4689">
        <f t="shared" si="735"/>
        <v>1</v>
      </c>
      <c r="M4689" t="s">
        <v>21</v>
      </c>
      <c r="N4689">
        <f t="shared" si="736"/>
        <v>0</v>
      </c>
      <c r="O4689">
        <f t="shared" si="737"/>
        <v>0</v>
      </c>
      <c r="P4689">
        <v>88.1</v>
      </c>
      <c r="Q4689">
        <f t="shared" si="738"/>
        <v>-0.3985871080023411</v>
      </c>
      <c r="R4689">
        <v>30.7</v>
      </c>
      <c r="S4689">
        <f t="shared" si="739"/>
        <v>0.23873365332248039</v>
      </c>
      <c r="T4689" s="8">
        <v>0</v>
      </c>
    </row>
    <row r="4690" spans="1:20" x14ac:dyDescent="0.35">
      <c r="A4690">
        <v>31</v>
      </c>
      <c r="B4690">
        <f t="shared" si="730"/>
        <v>-0.54075098544095401</v>
      </c>
      <c r="C4690">
        <v>0</v>
      </c>
      <c r="D4690">
        <v>0</v>
      </c>
      <c r="E4690" t="s">
        <v>23</v>
      </c>
      <c r="F4690">
        <f t="shared" si="731"/>
        <v>0</v>
      </c>
      <c r="G4690" t="s">
        <v>18</v>
      </c>
      <c r="H4690">
        <f t="shared" si="732"/>
        <v>0</v>
      </c>
      <c r="I4690">
        <f t="shared" si="733"/>
        <v>1</v>
      </c>
      <c r="J4690">
        <f t="shared" si="734"/>
        <v>0</v>
      </c>
      <c r="K4690" t="s">
        <v>19</v>
      </c>
      <c r="L4690">
        <f t="shared" si="735"/>
        <v>0</v>
      </c>
      <c r="M4690" t="s">
        <v>22</v>
      </c>
      <c r="N4690">
        <f t="shared" si="736"/>
        <v>0</v>
      </c>
      <c r="O4690">
        <f t="shared" si="737"/>
        <v>1</v>
      </c>
      <c r="P4690">
        <v>64.849999999999994</v>
      </c>
      <c r="Q4690">
        <f t="shared" si="738"/>
        <v>-0.91206871606730822</v>
      </c>
      <c r="R4690">
        <v>23</v>
      </c>
      <c r="S4690">
        <f t="shared" si="739"/>
        <v>-0.76142105890920853</v>
      </c>
      <c r="T4690" s="8">
        <v>0</v>
      </c>
    </row>
    <row r="4691" spans="1:20" x14ac:dyDescent="0.35">
      <c r="A4691">
        <v>32</v>
      </c>
      <c r="B4691">
        <f t="shared" si="730"/>
        <v>-0.49652361683755331</v>
      </c>
      <c r="C4691">
        <v>0</v>
      </c>
      <c r="D4691">
        <v>0</v>
      </c>
      <c r="E4691" t="s">
        <v>13</v>
      </c>
      <c r="F4691">
        <f t="shared" si="731"/>
        <v>1</v>
      </c>
      <c r="G4691" t="s">
        <v>14</v>
      </c>
      <c r="H4691">
        <f t="shared" si="732"/>
        <v>1</v>
      </c>
      <c r="I4691">
        <f t="shared" si="733"/>
        <v>0</v>
      </c>
      <c r="J4691">
        <f t="shared" si="734"/>
        <v>0</v>
      </c>
      <c r="K4691" t="s">
        <v>19</v>
      </c>
      <c r="L4691">
        <f t="shared" si="735"/>
        <v>0</v>
      </c>
      <c r="M4691" t="s">
        <v>22</v>
      </c>
      <c r="N4691">
        <f t="shared" si="736"/>
        <v>0</v>
      </c>
      <c r="O4691">
        <f t="shared" si="737"/>
        <v>1</v>
      </c>
      <c r="P4691">
        <v>102.87</v>
      </c>
      <c r="Q4691">
        <f t="shared" si="738"/>
        <v>-7.2388254190746668E-2</v>
      </c>
      <c r="R4691">
        <v>26.6</v>
      </c>
      <c r="S4691">
        <f t="shared" si="739"/>
        <v>-0.29381625838530179</v>
      </c>
      <c r="T4691" s="8">
        <v>0</v>
      </c>
    </row>
    <row r="4692" spans="1:20" x14ac:dyDescent="0.35">
      <c r="A4692">
        <v>5</v>
      </c>
      <c r="B4692">
        <f t="shared" si="730"/>
        <v>-1.6906625691293735</v>
      </c>
      <c r="C4692">
        <v>0</v>
      </c>
      <c r="D4692">
        <v>0</v>
      </c>
      <c r="E4692" t="s">
        <v>23</v>
      </c>
      <c r="F4692">
        <f t="shared" si="731"/>
        <v>0</v>
      </c>
      <c r="G4692" t="s">
        <v>26</v>
      </c>
      <c r="H4692">
        <f t="shared" si="732"/>
        <v>0</v>
      </c>
      <c r="I4692">
        <f t="shared" si="733"/>
        <v>0</v>
      </c>
      <c r="J4692">
        <f t="shared" si="734"/>
        <v>0</v>
      </c>
      <c r="K4692" t="s">
        <v>15</v>
      </c>
      <c r="L4692">
        <f t="shared" si="735"/>
        <v>1</v>
      </c>
      <c r="M4692" t="s">
        <v>21</v>
      </c>
      <c r="N4692">
        <f t="shared" si="736"/>
        <v>0</v>
      </c>
      <c r="O4692">
        <f t="shared" si="737"/>
        <v>0</v>
      </c>
      <c r="P4692">
        <v>83.75</v>
      </c>
      <c r="Q4692">
        <f t="shared" si="738"/>
        <v>-0.49465786047901222</v>
      </c>
      <c r="R4692">
        <v>18.100000000000001</v>
      </c>
      <c r="S4692">
        <f t="shared" si="739"/>
        <v>-1.3978831485111922</v>
      </c>
      <c r="T4692" s="8">
        <v>0</v>
      </c>
    </row>
    <row r="4693" spans="1:20" x14ac:dyDescent="0.35">
      <c r="A4693">
        <v>55</v>
      </c>
      <c r="B4693">
        <f t="shared" si="730"/>
        <v>0.52070586104066396</v>
      </c>
      <c r="C4693">
        <v>0</v>
      </c>
      <c r="D4693">
        <v>0</v>
      </c>
      <c r="E4693" t="s">
        <v>13</v>
      </c>
      <c r="F4693">
        <f t="shared" si="731"/>
        <v>1</v>
      </c>
      <c r="G4693" t="s">
        <v>18</v>
      </c>
      <c r="H4693">
        <f t="shared" si="732"/>
        <v>0</v>
      </c>
      <c r="I4693">
        <f t="shared" si="733"/>
        <v>1</v>
      </c>
      <c r="J4693">
        <f t="shared" si="734"/>
        <v>0</v>
      </c>
      <c r="K4693" t="s">
        <v>19</v>
      </c>
      <c r="L4693">
        <f t="shared" si="735"/>
        <v>0</v>
      </c>
      <c r="M4693" t="s">
        <v>16</v>
      </c>
      <c r="N4693">
        <f t="shared" si="736"/>
        <v>1</v>
      </c>
      <c r="O4693">
        <f t="shared" si="737"/>
        <v>0</v>
      </c>
      <c r="P4693">
        <v>97.68</v>
      </c>
      <c r="Q4693">
        <f t="shared" si="738"/>
        <v>-0.18701060024911995</v>
      </c>
      <c r="R4693">
        <v>47.1</v>
      </c>
      <c r="S4693">
        <f t="shared" si="739"/>
        <v>2.3689333001536106</v>
      </c>
      <c r="T4693" s="8">
        <v>0</v>
      </c>
    </row>
    <row r="4694" spans="1:20" x14ac:dyDescent="0.35">
      <c r="A4694">
        <v>61</v>
      </c>
      <c r="B4694">
        <f t="shared" si="730"/>
        <v>0.78607007266106854</v>
      </c>
      <c r="C4694">
        <v>0</v>
      </c>
      <c r="D4694">
        <v>0</v>
      </c>
      <c r="E4694" t="s">
        <v>13</v>
      </c>
      <c r="F4694">
        <f t="shared" si="731"/>
        <v>1</v>
      </c>
      <c r="G4694" t="s">
        <v>14</v>
      </c>
      <c r="H4694">
        <f t="shared" si="732"/>
        <v>1</v>
      </c>
      <c r="I4694">
        <f t="shared" si="733"/>
        <v>0</v>
      </c>
      <c r="J4694">
        <f t="shared" si="734"/>
        <v>0</v>
      </c>
      <c r="K4694" t="s">
        <v>15</v>
      </c>
      <c r="L4694">
        <f t="shared" si="735"/>
        <v>1</v>
      </c>
      <c r="M4694" t="s">
        <v>16</v>
      </c>
      <c r="N4694">
        <f t="shared" si="736"/>
        <v>1</v>
      </c>
      <c r="O4694">
        <f t="shared" si="737"/>
        <v>0</v>
      </c>
      <c r="P4694">
        <v>97.58</v>
      </c>
      <c r="Q4694">
        <f t="shared" si="738"/>
        <v>-0.18921912329456084</v>
      </c>
      <c r="R4694">
        <v>29.7</v>
      </c>
      <c r="S4694">
        <f t="shared" si="739"/>
        <v>0.10884343095472858</v>
      </c>
      <c r="T4694" s="8">
        <v>0</v>
      </c>
    </row>
    <row r="4695" spans="1:20" x14ac:dyDescent="0.35">
      <c r="A4695">
        <v>48</v>
      </c>
      <c r="B4695">
        <f t="shared" si="730"/>
        <v>0.21111428081685873</v>
      </c>
      <c r="C4695">
        <v>0</v>
      </c>
      <c r="D4695">
        <v>0</v>
      </c>
      <c r="E4695" t="s">
        <v>13</v>
      </c>
      <c r="F4695">
        <f t="shared" si="731"/>
        <v>1</v>
      </c>
      <c r="G4695" t="s">
        <v>14</v>
      </c>
      <c r="H4695">
        <f t="shared" si="732"/>
        <v>1</v>
      </c>
      <c r="I4695">
        <f t="shared" si="733"/>
        <v>0</v>
      </c>
      <c r="J4695">
        <f t="shared" si="734"/>
        <v>0</v>
      </c>
      <c r="K4695" t="s">
        <v>19</v>
      </c>
      <c r="L4695">
        <f t="shared" si="735"/>
        <v>0</v>
      </c>
      <c r="M4695" t="s">
        <v>21</v>
      </c>
      <c r="N4695">
        <f t="shared" si="736"/>
        <v>0</v>
      </c>
      <c r="O4695">
        <f t="shared" si="737"/>
        <v>0</v>
      </c>
      <c r="P4695">
        <v>74.16</v>
      </c>
      <c r="Q4695">
        <f t="shared" si="738"/>
        <v>-0.70645522053677723</v>
      </c>
      <c r="R4695">
        <v>19.899999999999999</v>
      </c>
      <c r="S4695">
        <f t="shared" si="739"/>
        <v>-1.1640807482492395</v>
      </c>
      <c r="T4695" s="8">
        <v>0</v>
      </c>
    </row>
    <row r="4696" spans="1:20" x14ac:dyDescent="0.35">
      <c r="A4696">
        <v>1.1599999999999999</v>
      </c>
      <c r="B4696">
        <f t="shared" si="730"/>
        <v>-1.8604956645664326</v>
      </c>
      <c r="C4696">
        <v>0</v>
      </c>
      <c r="D4696">
        <v>0</v>
      </c>
      <c r="E4696" t="s">
        <v>23</v>
      </c>
      <c r="F4696">
        <f t="shared" si="731"/>
        <v>0</v>
      </c>
      <c r="G4696" t="s">
        <v>26</v>
      </c>
      <c r="H4696">
        <f t="shared" si="732"/>
        <v>0</v>
      </c>
      <c r="I4696">
        <f t="shared" si="733"/>
        <v>0</v>
      </c>
      <c r="J4696">
        <f t="shared" si="734"/>
        <v>0</v>
      </c>
      <c r="K4696" t="s">
        <v>15</v>
      </c>
      <c r="L4696">
        <f t="shared" si="735"/>
        <v>1</v>
      </c>
      <c r="M4696" t="s">
        <v>21</v>
      </c>
      <c r="N4696">
        <f t="shared" si="736"/>
        <v>0</v>
      </c>
      <c r="O4696">
        <f t="shared" si="737"/>
        <v>0</v>
      </c>
      <c r="P4696">
        <v>86</v>
      </c>
      <c r="Q4696">
        <f t="shared" si="738"/>
        <v>-0.44496609195659603</v>
      </c>
      <c r="R4696">
        <v>13.3</v>
      </c>
      <c r="S4696">
        <f t="shared" si="739"/>
        <v>-2.0213562158764011</v>
      </c>
      <c r="T4696" s="8">
        <v>0</v>
      </c>
    </row>
    <row r="4697" spans="1:20" x14ac:dyDescent="0.35">
      <c r="A4697">
        <v>50</v>
      </c>
      <c r="B4697">
        <f t="shared" si="730"/>
        <v>0.29956901802366021</v>
      </c>
      <c r="C4697">
        <v>0</v>
      </c>
      <c r="D4697">
        <v>0</v>
      </c>
      <c r="E4697" t="s">
        <v>13</v>
      </c>
      <c r="F4697">
        <f t="shared" si="731"/>
        <v>1</v>
      </c>
      <c r="G4697" t="s">
        <v>25</v>
      </c>
      <c r="H4697">
        <f t="shared" si="732"/>
        <v>0</v>
      </c>
      <c r="I4697">
        <f t="shared" si="733"/>
        <v>0</v>
      </c>
      <c r="J4697">
        <f t="shared" si="734"/>
        <v>1</v>
      </c>
      <c r="K4697" t="s">
        <v>15</v>
      </c>
      <c r="L4697">
        <f t="shared" si="735"/>
        <v>1</v>
      </c>
      <c r="M4697" t="s">
        <v>21</v>
      </c>
      <c r="N4697">
        <f t="shared" si="736"/>
        <v>0</v>
      </c>
      <c r="O4697">
        <f t="shared" si="737"/>
        <v>0</v>
      </c>
      <c r="P4697">
        <v>100.93</v>
      </c>
      <c r="Q4697">
        <f t="shared" si="738"/>
        <v>-0.11523360127229657</v>
      </c>
      <c r="R4697">
        <v>32.700000000000003</v>
      </c>
      <c r="S4697">
        <f t="shared" si="739"/>
        <v>0.49851409805798452</v>
      </c>
      <c r="T4697" s="8">
        <v>0</v>
      </c>
    </row>
    <row r="4698" spans="1:20" x14ac:dyDescent="0.35">
      <c r="A4698">
        <v>63</v>
      </c>
      <c r="B4698">
        <f t="shared" si="730"/>
        <v>0.87452480986786996</v>
      </c>
      <c r="C4698">
        <v>1</v>
      </c>
      <c r="D4698">
        <v>0</v>
      </c>
      <c r="E4698" t="s">
        <v>13</v>
      </c>
      <c r="F4698">
        <f t="shared" si="731"/>
        <v>1</v>
      </c>
      <c r="G4698" t="s">
        <v>14</v>
      </c>
      <c r="H4698">
        <f t="shared" si="732"/>
        <v>1</v>
      </c>
      <c r="I4698">
        <f t="shared" si="733"/>
        <v>0</v>
      </c>
      <c r="J4698">
        <f t="shared" si="734"/>
        <v>0</v>
      </c>
      <c r="K4698" t="s">
        <v>15</v>
      </c>
      <c r="L4698">
        <f t="shared" si="735"/>
        <v>1</v>
      </c>
      <c r="M4698" t="s">
        <v>16</v>
      </c>
      <c r="N4698">
        <f t="shared" si="736"/>
        <v>1</v>
      </c>
      <c r="O4698">
        <f t="shared" si="737"/>
        <v>0</v>
      </c>
      <c r="P4698">
        <v>232.78</v>
      </c>
      <c r="Q4698">
        <f t="shared" si="738"/>
        <v>2.7967040341412912</v>
      </c>
      <c r="R4698">
        <v>31.8</v>
      </c>
      <c r="S4698">
        <f t="shared" si="739"/>
        <v>0.38161289792700759</v>
      </c>
      <c r="T4698" s="8">
        <v>0</v>
      </c>
    </row>
    <row r="4699" spans="1:20" x14ac:dyDescent="0.35">
      <c r="A4699">
        <v>67</v>
      </c>
      <c r="B4699">
        <f t="shared" si="730"/>
        <v>1.051434284281473</v>
      </c>
      <c r="C4699">
        <v>0</v>
      </c>
      <c r="D4699">
        <v>0</v>
      </c>
      <c r="E4699" t="s">
        <v>13</v>
      </c>
      <c r="F4699">
        <f t="shared" si="731"/>
        <v>1</v>
      </c>
      <c r="G4699" t="s">
        <v>14</v>
      </c>
      <c r="H4699">
        <f t="shared" si="732"/>
        <v>1</v>
      </c>
      <c r="I4699">
        <f t="shared" si="733"/>
        <v>0</v>
      </c>
      <c r="J4699">
        <f t="shared" si="734"/>
        <v>0</v>
      </c>
      <c r="K4699" t="s">
        <v>19</v>
      </c>
      <c r="L4699">
        <f t="shared" si="735"/>
        <v>0</v>
      </c>
      <c r="M4699" t="s">
        <v>16</v>
      </c>
      <c r="N4699">
        <f t="shared" si="736"/>
        <v>1</v>
      </c>
      <c r="O4699">
        <f t="shared" si="737"/>
        <v>0</v>
      </c>
      <c r="P4699">
        <v>86.96</v>
      </c>
      <c r="Q4699">
        <f t="shared" si="738"/>
        <v>-0.42376427072036527</v>
      </c>
      <c r="R4699">
        <v>31.4</v>
      </c>
      <c r="S4699">
        <f t="shared" si="739"/>
        <v>0.32965680897990657</v>
      </c>
      <c r="T4699" s="8">
        <v>0</v>
      </c>
    </row>
    <row r="4700" spans="1:20" x14ac:dyDescent="0.35">
      <c r="A4700">
        <v>43</v>
      </c>
      <c r="B4700">
        <f t="shared" si="730"/>
        <v>-1.0022562200145031E-2</v>
      </c>
      <c r="C4700">
        <v>0</v>
      </c>
      <c r="D4700">
        <v>0</v>
      </c>
      <c r="E4700" t="s">
        <v>13</v>
      </c>
      <c r="F4700">
        <f t="shared" si="731"/>
        <v>1</v>
      </c>
      <c r="G4700" t="s">
        <v>18</v>
      </c>
      <c r="H4700">
        <f t="shared" si="732"/>
        <v>0</v>
      </c>
      <c r="I4700">
        <f t="shared" si="733"/>
        <v>1</v>
      </c>
      <c r="J4700">
        <f t="shared" si="734"/>
        <v>0</v>
      </c>
      <c r="K4700" t="s">
        <v>15</v>
      </c>
      <c r="L4700">
        <f t="shared" si="735"/>
        <v>1</v>
      </c>
      <c r="M4700" t="s">
        <v>16</v>
      </c>
      <c r="N4700">
        <f t="shared" si="736"/>
        <v>1</v>
      </c>
      <c r="O4700">
        <f t="shared" si="737"/>
        <v>0</v>
      </c>
      <c r="P4700">
        <v>67.5</v>
      </c>
      <c r="Q4700">
        <f t="shared" si="738"/>
        <v>-0.85354285536312902</v>
      </c>
      <c r="R4700">
        <v>20.399999999999999</v>
      </c>
      <c r="S4700">
        <f t="shared" si="739"/>
        <v>-1.0991356370653635</v>
      </c>
      <c r="T4700" s="8">
        <v>0</v>
      </c>
    </row>
    <row r="4701" spans="1:20" x14ac:dyDescent="0.35">
      <c r="A4701">
        <v>59</v>
      </c>
      <c r="B4701">
        <f t="shared" si="730"/>
        <v>0.69761533545426702</v>
      </c>
      <c r="C4701">
        <v>0</v>
      </c>
      <c r="D4701">
        <v>0</v>
      </c>
      <c r="E4701" t="s">
        <v>13</v>
      </c>
      <c r="F4701">
        <f t="shared" si="731"/>
        <v>1</v>
      </c>
      <c r="G4701" t="s">
        <v>14</v>
      </c>
      <c r="H4701">
        <f t="shared" si="732"/>
        <v>1</v>
      </c>
      <c r="I4701">
        <f t="shared" si="733"/>
        <v>0</v>
      </c>
      <c r="J4701">
        <f t="shared" si="734"/>
        <v>0</v>
      </c>
      <c r="K4701" t="s">
        <v>15</v>
      </c>
      <c r="L4701">
        <f t="shared" si="735"/>
        <v>1</v>
      </c>
      <c r="M4701" t="s">
        <v>22</v>
      </c>
      <c r="N4701">
        <f t="shared" si="736"/>
        <v>0</v>
      </c>
      <c r="O4701">
        <f t="shared" si="737"/>
        <v>1</v>
      </c>
      <c r="P4701">
        <v>81.209999999999994</v>
      </c>
      <c r="Q4701">
        <f t="shared" si="738"/>
        <v>-0.55075434583320659</v>
      </c>
      <c r="R4701">
        <v>33.200000000000003</v>
      </c>
      <c r="S4701">
        <f t="shared" si="739"/>
        <v>0.56345920924186044</v>
      </c>
      <c r="T4701" s="8">
        <v>0</v>
      </c>
    </row>
    <row r="4702" spans="1:20" x14ac:dyDescent="0.35">
      <c r="A4702">
        <v>47</v>
      </c>
      <c r="B4702">
        <f t="shared" si="730"/>
        <v>0.16688691221345797</v>
      </c>
      <c r="C4702">
        <v>0</v>
      </c>
      <c r="D4702">
        <v>0</v>
      </c>
      <c r="E4702" t="s">
        <v>13</v>
      </c>
      <c r="F4702">
        <f t="shared" si="731"/>
        <v>1</v>
      </c>
      <c r="G4702" t="s">
        <v>14</v>
      </c>
      <c r="H4702">
        <f t="shared" si="732"/>
        <v>1</v>
      </c>
      <c r="I4702">
        <f t="shared" si="733"/>
        <v>0</v>
      </c>
      <c r="J4702">
        <f t="shared" si="734"/>
        <v>0</v>
      </c>
      <c r="K4702" t="s">
        <v>19</v>
      </c>
      <c r="L4702">
        <f t="shared" si="735"/>
        <v>0</v>
      </c>
      <c r="M4702" t="s">
        <v>22</v>
      </c>
      <c r="N4702">
        <f t="shared" si="736"/>
        <v>0</v>
      </c>
      <c r="O4702">
        <f t="shared" si="737"/>
        <v>1</v>
      </c>
      <c r="P4702">
        <v>110.14</v>
      </c>
      <c r="Q4702">
        <f t="shared" si="738"/>
        <v>8.8171371212793503E-2</v>
      </c>
      <c r="R4702">
        <v>30.5</v>
      </c>
      <c r="S4702">
        <f t="shared" si="739"/>
        <v>0.21275560884893013</v>
      </c>
      <c r="T4702" s="8">
        <v>0</v>
      </c>
    </row>
    <row r="4703" spans="1:20" x14ac:dyDescent="0.35">
      <c r="A4703">
        <v>50</v>
      </c>
      <c r="B4703">
        <f t="shared" si="730"/>
        <v>0.29956901802366021</v>
      </c>
      <c r="C4703">
        <v>0</v>
      </c>
      <c r="D4703">
        <v>0</v>
      </c>
      <c r="E4703" t="s">
        <v>13</v>
      </c>
      <c r="F4703">
        <f t="shared" si="731"/>
        <v>1</v>
      </c>
      <c r="G4703" t="s">
        <v>14</v>
      </c>
      <c r="H4703">
        <f t="shared" si="732"/>
        <v>1</v>
      </c>
      <c r="I4703">
        <f t="shared" si="733"/>
        <v>0</v>
      </c>
      <c r="J4703">
        <f t="shared" si="734"/>
        <v>0</v>
      </c>
      <c r="K4703" t="s">
        <v>15</v>
      </c>
      <c r="L4703">
        <f t="shared" si="735"/>
        <v>1</v>
      </c>
      <c r="M4703" t="s">
        <v>21</v>
      </c>
      <c r="N4703">
        <f t="shared" si="736"/>
        <v>0</v>
      </c>
      <c r="O4703">
        <f t="shared" si="737"/>
        <v>0</v>
      </c>
      <c r="P4703">
        <v>120.44</v>
      </c>
      <c r="Q4703">
        <f t="shared" si="738"/>
        <v>0.31564924489318746</v>
      </c>
      <c r="R4703">
        <v>30.3</v>
      </c>
      <c r="S4703">
        <f t="shared" si="739"/>
        <v>0.18677756437537987</v>
      </c>
      <c r="T4703" s="8">
        <v>0</v>
      </c>
    </row>
    <row r="4704" spans="1:20" x14ac:dyDescent="0.35">
      <c r="A4704">
        <v>51</v>
      </c>
      <c r="B4704">
        <f t="shared" si="730"/>
        <v>0.34379638662706097</v>
      </c>
      <c r="C4704">
        <v>0</v>
      </c>
      <c r="D4704">
        <v>1</v>
      </c>
      <c r="E4704" t="s">
        <v>13</v>
      </c>
      <c r="F4704">
        <f t="shared" si="731"/>
        <v>1</v>
      </c>
      <c r="G4704" t="s">
        <v>18</v>
      </c>
      <c r="H4704">
        <f t="shared" si="732"/>
        <v>0</v>
      </c>
      <c r="I4704">
        <f t="shared" si="733"/>
        <v>1</v>
      </c>
      <c r="J4704">
        <f t="shared" si="734"/>
        <v>0</v>
      </c>
      <c r="K4704" t="s">
        <v>15</v>
      </c>
      <c r="L4704">
        <f t="shared" si="735"/>
        <v>1</v>
      </c>
      <c r="M4704" t="s">
        <v>21</v>
      </c>
      <c r="N4704">
        <f t="shared" si="736"/>
        <v>0</v>
      </c>
      <c r="O4704">
        <f t="shared" si="737"/>
        <v>0</v>
      </c>
      <c r="P4704">
        <v>187.47</v>
      </c>
      <c r="Q4704">
        <f t="shared" si="738"/>
        <v>1.7960222422521013</v>
      </c>
      <c r="R4704">
        <v>34.200000000000003</v>
      </c>
      <c r="S4704">
        <f t="shared" si="739"/>
        <v>0.69334943160961227</v>
      </c>
      <c r="T4704" s="8">
        <v>0</v>
      </c>
    </row>
    <row r="4705" spans="1:20" x14ac:dyDescent="0.35">
      <c r="A4705">
        <v>44</v>
      </c>
      <c r="B4705">
        <f t="shared" si="730"/>
        <v>3.4204806403255718E-2</v>
      </c>
      <c r="C4705">
        <v>0</v>
      </c>
      <c r="D4705">
        <v>1</v>
      </c>
      <c r="E4705" t="s">
        <v>23</v>
      </c>
      <c r="F4705">
        <f t="shared" si="731"/>
        <v>0</v>
      </c>
      <c r="G4705" t="s">
        <v>25</v>
      </c>
      <c r="H4705">
        <f t="shared" si="732"/>
        <v>0</v>
      </c>
      <c r="I4705">
        <f t="shared" si="733"/>
        <v>0</v>
      </c>
      <c r="J4705">
        <f t="shared" si="734"/>
        <v>1</v>
      </c>
      <c r="K4705" t="s">
        <v>15</v>
      </c>
      <c r="L4705">
        <f t="shared" si="735"/>
        <v>1</v>
      </c>
      <c r="M4705" t="s">
        <v>22</v>
      </c>
      <c r="N4705">
        <f t="shared" si="736"/>
        <v>0</v>
      </c>
      <c r="O4705">
        <f t="shared" si="737"/>
        <v>1</v>
      </c>
      <c r="P4705">
        <v>94.62</v>
      </c>
      <c r="Q4705">
        <f t="shared" si="738"/>
        <v>-0.25459140543960596</v>
      </c>
      <c r="R4705">
        <v>34.4</v>
      </c>
      <c r="S4705">
        <f t="shared" si="739"/>
        <v>0.71932747608316205</v>
      </c>
      <c r="T4705" s="8">
        <v>0</v>
      </c>
    </row>
    <row r="4706" spans="1:20" x14ac:dyDescent="0.35">
      <c r="A4706">
        <v>39</v>
      </c>
      <c r="B4706">
        <f t="shared" si="730"/>
        <v>-0.18693203661374805</v>
      </c>
      <c r="C4706">
        <v>0</v>
      </c>
      <c r="D4706">
        <v>0</v>
      </c>
      <c r="E4706" t="s">
        <v>23</v>
      </c>
      <c r="F4706">
        <f t="shared" si="731"/>
        <v>0</v>
      </c>
      <c r="G4706" t="s">
        <v>14</v>
      </c>
      <c r="H4706">
        <f t="shared" si="732"/>
        <v>1</v>
      </c>
      <c r="I4706">
        <f t="shared" si="733"/>
        <v>0</v>
      </c>
      <c r="J4706">
        <f t="shared" si="734"/>
        <v>0</v>
      </c>
      <c r="K4706" t="s">
        <v>19</v>
      </c>
      <c r="L4706">
        <f t="shared" si="735"/>
        <v>0</v>
      </c>
      <c r="M4706" t="s">
        <v>21</v>
      </c>
      <c r="N4706">
        <f t="shared" si="736"/>
        <v>0</v>
      </c>
      <c r="O4706">
        <f t="shared" si="737"/>
        <v>0</v>
      </c>
      <c r="P4706">
        <v>89.57</v>
      </c>
      <c r="Q4706">
        <f t="shared" si="738"/>
        <v>-0.36612181923436254</v>
      </c>
      <c r="R4706">
        <v>48.1</v>
      </c>
      <c r="S4706">
        <f t="shared" si="739"/>
        <v>2.4988235225213624</v>
      </c>
      <c r="T4706" s="8">
        <v>0</v>
      </c>
    </row>
    <row r="4707" spans="1:20" x14ac:dyDescent="0.35">
      <c r="A4707">
        <v>24</v>
      </c>
      <c r="B4707">
        <f t="shared" si="730"/>
        <v>-0.8503425656647593</v>
      </c>
      <c r="C4707">
        <v>0</v>
      </c>
      <c r="D4707">
        <v>0</v>
      </c>
      <c r="E4707" t="s">
        <v>23</v>
      </c>
      <c r="F4707">
        <f t="shared" si="731"/>
        <v>0</v>
      </c>
      <c r="G4707" t="s">
        <v>14</v>
      </c>
      <c r="H4707">
        <f t="shared" si="732"/>
        <v>1</v>
      </c>
      <c r="I4707">
        <f t="shared" si="733"/>
        <v>0</v>
      </c>
      <c r="J4707">
        <f t="shared" si="734"/>
        <v>0</v>
      </c>
      <c r="K4707" t="s">
        <v>15</v>
      </c>
      <c r="L4707">
        <f t="shared" si="735"/>
        <v>1</v>
      </c>
      <c r="M4707" t="s">
        <v>21</v>
      </c>
      <c r="N4707">
        <f t="shared" si="736"/>
        <v>0</v>
      </c>
      <c r="O4707">
        <f t="shared" si="737"/>
        <v>0</v>
      </c>
      <c r="P4707">
        <v>95.31</v>
      </c>
      <c r="Q4707">
        <f t="shared" si="738"/>
        <v>-0.23935259642606507</v>
      </c>
      <c r="R4707">
        <v>22.8</v>
      </c>
      <c r="S4707">
        <f t="shared" si="739"/>
        <v>-0.78739910338275876</v>
      </c>
      <c r="T4707" s="8">
        <v>0</v>
      </c>
    </row>
    <row r="4708" spans="1:20" x14ac:dyDescent="0.35">
      <c r="A4708">
        <v>62</v>
      </c>
      <c r="B4708">
        <f t="shared" si="730"/>
        <v>0.83029744126446925</v>
      </c>
      <c r="C4708">
        <v>0</v>
      </c>
      <c r="D4708">
        <v>0</v>
      </c>
      <c r="E4708" t="s">
        <v>23</v>
      </c>
      <c r="F4708">
        <f t="shared" si="731"/>
        <v>0</v>
      </c>
      <c r="G4708" t="s">
        <v>25</v>
      </c>
      <c r="H4708">
        <f t="shared" si="732"/>
        <v>0</v>
      </c>
      <c r="I4708">
        <f t="shared" si="733"/>
        <v>0</v>
      </c>
      <c r="J4708">
        <f t="shared" si="734"/>
        <v>1</v>
      </c>
      <c r="K4708" t="s">
        <v>19</v>
      </c>
      <c r="L4708">
        <f t="shared" si="735"/>
        <v>0</v>
      </c>
      <c r="M4708" t="s">
        <v>21</v>
      </c>
      <c r="N4708">
        <f t="shared" si="736"/>
        <v>0</v>
      </c>
      <c r="O4708">
        <f t="shared" si="737"/>
        <v>0</v>
      </c>
      <c r="P4708">
        <v>75.069999999999993</v>
      </c>
      <c r="Q4708">
        <f t="shared" si="738"/>
        <v>-0.68635766082326677</v>
      </c>
      <c r="R4708">
        <v>30.5</v>
      </c>
      <c r="S4708">
        <f t="shared" si="739"/>
        <v>0.21275560884893013</v>
      </c>
      <c r="T4708" s="8">
        <v>0</v>
      </c>
    </row>
    <row r="4709" spans="1:20" x14ac:dyDescent="0.35">
      <c r="A4709">
        <v>61</v>
      </c>
      <c r="B4709">
        <f t="shared" si="730"/>
        <v>0.78607007266106854</v>
      </c>
      <c r="C4709">
        <v>0</v>
      </c>
      <c r="D4709">
        <v>0</v>
      </c>
      <c r="E4709" t="s">
        <v>13</v>
      </c>
      <c r="F4709">
        <f t="shared" si="731"/>
        <v>1</v>
      </c>
      <c r="G4709" t="s">
        <v>14</v>
      </c>
      <c r="H4709">
        <f t="shared" si="732"/>
        <v>1</v>
      </c>
      <c r="I4709">
        <f t="shared" si="733"/>
        <v>0</v>
      </c>
      <c r="J4709">
        <f t="shared" si="734"/>
        <v>0</v>
      </c>
      <c r="K4709" t="s">
        <v>19</v>
      </c>
      <c r="L4709">
        <f t="shared" si="735"/>
        <v>0</v>
      </c>
      <c r="M4709" t="s">
        <v>16</v>
      </c>
      <c r="N4709">
        <f t="shared" si="736"/>
        <v>1</v>
      </c>
      <c r="O4709">
        <f t="shared" si="737"/>
        <v>0</v>
      </c>
      <c r="P4709">
        <v>106.65</v>
      </c>
      <c r="Q4709">
        <f t="shared" si="738"/>
        <v>1.1093916926912526E-2</v>
      </c>
      <c r="R4709">
        <v>35.9</v>
      </c>
      <c r="S4709">
        <f t="shared" si="739"/>
        <v>0.9141628096347898</v>
      </c>
      <c r="T4709" s="8">
        <v>0</v>
      </c>
    </row>
    <row r="4710" spans="1:20" x14ac:dyDescent="0.35">
      <c r="A4710">
        <v>78</v>
      </c>
      <c r="B4710">
        <f t="shared" si="730"/>
        <v>1.5379353389188812</v>
      </c>
      <c r="C4710">
        <v>0</v>
      </c>
      <c r="D4710">
        <v>0</v>
      </c>
      <c r="E4710" t="s">
        <v>13</v>
      </c>
      <c r="F4710">
        <f t="shared" si="731"/>
        <v>1</v>
      </c>
      <c r="G4710" t="s">
        <v>18</v>
      </c>
      <c r="H4710">
        <f t="shared" si="732"/>
        <v>0</v>
      </c>
      <c r="I4710">
        <f t="shared" si="733"/>
        <v>1</v>
      </c>
      <c r="J4710">
        <f t="shared" si="734"/>
        <v>0</v>
      </c>
      <c r="K4710" t="s">
        <v>15</v>
      </c>
      <c r="L4710">
        <f t="shared" si="735"/>
        <v>1</v>
      </c>
      <c r="M4710" t="s">
        <v>21</v>
      </c>
      <c r="N4710">
        <f t="shared" si="736"/>
        <v>0</v>
      </c>
      <c r="O4710">
        <f t="shared" si="737"/>
        <v>0</v>
      </c>
      <c r="P4710">
        <v>234.06</v>
      </c>
      <c r="Q4710">
        <f t="shared" si="738"/>
        <v>2.8249731291229323</v>
      </c>
      <c r="R4710">
        <v>33.700000000000003</v>
      </c>
      <c r="S4710">
        <f t="shared" si="739"/>
        <v>0.62840432042573635</v>
      </c>
      <c r="T4710" s="8">
        <v>0</v>
      </c>
    </row>
    <row r="4711" spans="1:20" x14ac:dyDescent="0.35">
      <c r="A4711">
        <v>15</v>
      </c>
      <c r="B4711">
        <f t="shared" si="730"/>
        <v>-1.248388883095366</v>
      </c>
      <c r="C4711">
        <v>0</v>
      </c>
      <c r="D4711">
        <v>0</v>
      </c>
      <c r="E4711" t="s">
        <v>23</v>
      </c>
      <c r="F4711">
        <f t="shared" si="731"/>
        <v>0</v>
      </c>
      <c r="G4711" t="s">
        <v>14</v>
      </c>
      <c r="H4711">
        <f t="shared" si="732"/>
        <v>1</v>
      </c>
      <c r="I4711">
        <f t="shared" si="733"/>
        <v>0</v>
      </c>
      <c r="J4711">
        <f t="shared" si="734"/>
        <v>0</v>
      </c>
      <c r="K4711" t="s">
        <v>19</v>
      </c>
      <c r="L4711">
        <f t="shared" si="735"/>
        <v>0</v>
      </c>
      <c r="M4711" t="s">
        <v>21</v>
      </c>
      <c r="N4711">
        <f t="shared" si="736"/>
        <v>0</v>
      </c>
      <c r="O4711">
        <f t="shared" si="737"/>
        <v>0</v>
      </c>
      <c r="P4711">
        <v>144.15</v>
      </c>
      <c r="Q4711">
        <f t="shared" si="738"/>
        <v>0.83929005896718212</v>
      </c>
      <c r="R4711">
        <v>24.1</v>
      </c>
      <c r="S4711">
        <f t="shared" si="739"/>
        <v>-0.61854181430468136</v>
      </c>
      <c r="T4711" s="8">
        <v>0</v>
      </c>
    </row>
    <row r="4712" spans="1:20" x14ac:dyDescent="0.35">
      <c r="A4712">
        <v>23</v>
      </c>
      <c r="B4712">
        <f t="shared" si="730"/>
        <v>-0.89456993426816012</v>
      </c>
      <c r="C4712">
        <v>0</v>
      </c>
      <c r="D4712">
        <v>0</v>
      </c>
      <c r="E4712" t="s">
        <v>23</v>
      </c>
      <c r="F4712">
        <f t="shared" si="731"/>
        <v>0</v>
      </c>
      <c r="G4712" t="s">
        <v>14</v>
      </c>
      <c r="H4712">
        <f t="shared" si="732"/>
        <v>1</v>
      </c>
      <c r="I4712">
        <f t="shared" si="733"/>
        <v>0</v>
      </c>
      <c r="J4712">
        <f t="shared" si="734"/>
        <v>0</v>
      </c>
      <c r="K4712" t="s">
        <v>15</v>
      </c>
      <c r="L4712">
        <f t="shared" si="735"/>
        <v>1</v>
      </c>
      <c r="M4712" t="s">
        <v>21</v>
      </c>
      <c r="N4712">
        <f t="shared" si="736"/>
        <v>0</v>
      </c>
      <c r="O4712">
        <f t="shared" si="737"/>
        <v>0</v>
      </c>
      <c r="P4712">
        <v>58.81</v>
      </c>
      <c r="Q4712">
        <f t="shared" si="738"/>
        <v>-1.0454635080119274</v>
      </c>
      <c r="R4712">
        <v>25.4</v>
      </c>
      <c r="S4712">
        <f t="shared" si="739"/>
        <v>-0.44968452522660435</v>
      </c>
      <c r="T4712" s="8">
        <v>0</v>
      </c>
    </row>
    <row r="4713" spans="1:20" x14ac:dyDescent="0.35">
      <c r="A4713">
        <v>79</v>
      </c>
      <c r="B4713">
        <f t="shared" si="730"/>
        <v>1.5821627075222819</v>
      </c>
      <c r="C4713">
        <v>0</v>
      </c>
      <c r="D4713">
        <v>0</v>
      </c>
      <c r="E4713" t="s">
        <v>13</v>
      </c>
      <c r="F4713">
        <f t="shared" si="731"/>
        <v>1</v>
      </c>
      <c r="G4713" t="s">
        <v>18</v>
      </c>
      <c r="H4713">
        <f t="shared" si="732"/>
        <v>0</v>
      </c>
      <c r="I4713">
        <f t="shared" si="733"/>
        <v>1</v>
      </c>
      <c r="J4713">
        <f t="shared" si="734"/>
        <v>0</v>
      </c>
      <c r="K4713" t="s">
        <v>15</v>
      </c>
      <c r="L4713">
        <f t="shared" si="735"/>
        <v>1</v>
      </c>
      <c r="M4713" t="s">
        <v>21</v>
      </c>
      <c r="N4713">
        <f t="shared" si="736"/>
        <v>0</v>
      </c>
      <c r="O4713">
        <f t="shared" si="737"/>
        <v>0</v>
      </c>
      <c r="P4713">
        <v>242.62</v>
      </c>
      <c r="Q4713">
        <f t="shared" si="738"/>
        <v>3.0140227018126584</v>
      </c>
      <c r="R4713">
        <v>25.5</v>
      </c>
      <c r="S4713">
        <f t="shared" si="739"/>
        <v>-0.43669550298982895</v>
      </c>
      <c r="T4713" s="8">
        <v>0</v>
      </c>
    </row>
    <row r="4714" spans="1:20" x14ac:dyDescent="0.35">
      <c r="A4714">
        <v>57</v>
      </c>
      <c r="B4714">
        <f t="shared" si="730"/>
        <v>0.60916059824746549</v>
      </c>
      <c r="C4714">
        <v>0</v>
      </c>
      <c r="D4714">
        <v>0</v>
      </c>
      <c r="E4714" t="s">
        <v>13</v>
      </c>
      <c r="F4714">
        <f t="shared" si="731"/>
        <v>1</v>
      </c>
      <c r="G4714" t="s">
        <v>14</v>
      </c>
      <c r="H4714">
        <f t="shared" si="732"/>
        <v>1</v>
      </c>
      <c r="I4714">
        <f t="shared" si="733"/>
        <v>0</v>
      </c>
      <c r="J4714">
        <f t="shared" si="734"/>
        <v>0</v>
      </c>
      <c r="K4714" t="s">
        <v>15</v>
      </c>
      <c r="L4714">
        <f t="shared" si="735"/>
        <v>1</v>
      </c>
      <c r="M4714" t="s">
        <v>21</v>
      </c>
      <c r="N4714">
        <f t="shared" si="736"/>
        <v>0</v>
      </c>
      <c r="O4714">
        <f t="shared" si="737"/>
        <v>0</v>
      </c>
      <c r="P4714">
        <v>93.04</v>
      </c>
      <c r="Q4714">
        <f t="shared" si="738"/>
        <v>-0.28948606955756928</v>
      </c>
      <c r="R4714">
        <v>29.2</v>
      </c>
      <c r="S4714">
        <f t="shared" si="739"/>
        <v>4.3898319770852672E-2</v>
      </c>
      <c r="T4714" s="8">
        <v>0</v>
      </c>
    </row>
    <row r="4715" spans="1:20" x14ac:dyDescent="0.35">
      <c r="A4715">
        <v>70</v>
      </c>
      <c r="B4715">
        <f t="shared" si="730"/>
        <v>1.1841163900916754</v>
      </c>
      <c r="C4715">
        <v>0</v>
      </c>
      <c r="D4715">
        <v>1</v>
      </c>
      <c r="E4715" t="s">
        <v>13</v>
      </c>
      <c r="F4715">
        <f t="shared" si="731"/>
        <v>1</v>
      </c>
      <c r="G4715" t="s">
        <v>18</v>
      </c>
      <c r="H4715">
        <f t="shared" si="732"/>
        <v>0</v>
      </c>
      <c r="I4715">
        <f t="shared" si="733"/>
        <v>1</v>
      </c>
      <c r="J4715">
        <f t="shared" si="734"/>
        <v>0</v>
      </c>
      <c r="K4715" t="s">
        <v>19</v>
      </c>
      <c r="L4715">
        <f t="shared" si="735"/>
        <v>0</v>
      </c>
      <c r="M4715" t="s">
        <v>16</v>
      </c>
      <c r="N4715">
        <f t="shared" si="736"/>
        <v>1</v>
      </c>
      <c r="O4715">
        <f t="shared" si="737"/>
        <v>0</v>
      </c>
      <c r="P4715">
        <v>65.680000000000007</v>
      </c>
      <c r="Q4715">
        <f t="shared" si="738"/>
        <v>-0.89373797479014994</v>
      </c>
      <c r="R4715">
        <v>28.1</v>
      </c>
      <c r="S4715">
        <f t="shared" si="739"/>
        <v>-9.8980924833674058E-2</v>
      </c>
      <c r="T4715" s="8">
        <v>0</v>
      </c>
    </row>
    <row r="4716" spans="1:20" x14ac:dyDescent="0.35">
      <c r="A4716">
        <v>9</v>
      </c>
      <c r="B4716">
        <f t="shared" si="730"/>
        <v>-1.5137530947157707</v>
      </c>
      <c r="C4716">
        <v>0</v>
      </c>
      <c r="D4716">
        <v>0</v>
      </c>
      <c r="E4716" t="s">
        <v>23</v>
      </c>
      <c r="F4716">
        <f t="shared" si="731"/>
        <v>0</v>
      </c>
      <c r="G4716" t="s">
        <v>26</v>
      </c>
      <c r="H4716">
        <f t="shared" si="732"/>
        <v>0</v>
      </c>
      <c r="I4716">
        <f t="shared" si="733"/>
        <v>0</v>
      </c>
      <c r="J4716">
        <f t="shared" si="734"/>
        <v>0</v>
      </c>
      <c r="K4716" t="s">
        <v>15</v>
      </c>
      <c r="L4716">
        <f t="shared" si="735"/>
        <v>1</v>
      </c>
      <c r="M4716" t="s">
        <v>21</v>
      </c>
      <c r="N4716">
        <f t="shared" si="736"/>
        <v>0</v>
      </c>
      <c r="O4716">
        <f t="shared" si="737"/>
        <v>0</v>
      </c>
      <c r="P4716">
        <v>150</v>
      </c>
      <c r="Q4716">
        <f t="shared" si="738"/>
        <v>0.96848865712546406</v>
      </c>
      <c r="R4716">
        <v>17.399999999999999</v>
      </c>
      <c r="S4716">
        <f t="shared" si="739"/>
        <v>-1.4888063041686188</v>
      </c>
      <c r="T4716" s="8">
        <v>0</v>
      </c>
    </row>
    <row r="4717" spans="1:20" x14ac:dyDescent="0.35">
      <c r="A4717">
        <v>55</v>
      </c>
      <c r="B4717">
        <f t="shared" si="730"/>
        <v>0.52070586104066396</v>
      </c>
      <c r="C4717">
        <v>0</v>
      </c>
      <c r="D4717">
        <v>0</v>
      </c>
      <c r="E4717" t="s">
        <v>13</v>
      </c>
      <c r="F4717">
        <f t="shared" si="731"/>
        <v>1</v>
      </c>
      <c r="G4717" t="s">
        <v>14</v>
      </c>
      <c r="H4717">
        <f t="shared" si="732"/>
        <v>1</v>
      </c>
      <c r="I4717">
        <f t="shared" si="733"/>
        <v>0</v>
      </c>
      <c r="J4717">
        <f t="shared" si="734"/>
        <v>0</v>
      </c>
      <c r="K4717" t="s">
        <v>15</v>
      </c>
      <c r="L4717">
        <f t="shared" si="735"/>
        <v>1</v>
      </c>
      <c r="M4717" t="s">
        <v>22</v>
      </c>
      <c r="N4717">
        <f t="shared" si="736"/>
        <v>0</v>
      </c>
      <c r="O4717">
        <f t="shared" si="737"/>
        <v>1</v>
      </c>
      <c r="P4717">
        <v>63.56</v>
      </c>
      <c r="Q4717">
        <f t="shared" si="738"/>
        <v>-0.94055866335349336</v>
      </c>
      <c r="R4717">
        <v>29.9</v>
      </c>
      <c r="S4717">
        <f t="shared" si="739"/>
        <v>0.13482147542827885</v>
      </c>
      <c r="T4717" s="8">
        <v>0</v>
      </c>
    </row>
    <row r="4718" spans="1:20" x14ac:dyDescent="0.35">
      <c r="A4718">
        <v>82</v>
      </c>
      <c r="B4718">
        <f t="shared" si="730"/>
        <v>1.7148448133324843</v>
      </c>
      <c r="C4718">
        <v>0</v>
      </c>
      <c r="D4718">
        <v>0</v>
      </c>
      <c r="E4718" t="s">
        <v>23</v>
      </c>
      <c r="F4718">
        <f t="shared" si="731"/>
        <v>0</v>
      </c>
      <c r="G4718" t="s">
        <v>14</v>
      </c>
      <c r="H4718">
        <f t="shared" si="732"/>
        <v>1</v>
      </c>
      <c r="I4718">
        <f t="shared" si="733"/>
        <v>0</v>
      </c>
      <c r="J4718">
        <f t="shared" si="734"/>
        <v>0</v>
      </c>
      <c r="K4718" t="s">
        <v>19</v>
      </c>
      <c r="L4718">
        <f t="shared" si="735"/>
        <v>0</v>
      </c>
      <c r="M4718" t="s">
        <v>21</v>
      </c>
      <c r="N4718">
        <f t="shared" si="736"/>
        <v>0</v>
      </c>
      <c r="O4718">
        <f t="shared" si="737"/>
        <v>0</v>
      </c>
      <c r="P4718">
        <v>96.98</v>
      </c>
      <c r="Q4718">
        <f t="shared" si="738"/>
        <v>-0.20247026156720502</v>
      </c>
      <c r="R4718">
        <v>21.5</v>
      </c>
      <c r="S4718">
        <f t="shared" si="739"/>
        <v>-0.95625639246083627</v>
      </c>
      <c r="T4718" s="8">
        <v>0</v>
      </c>
    </row>
    <row r="4719" spans="1:20" x14ac:dyDescent="0.35">
      <c r="A4719">
        <v>19</v>
      </c>
      <c r="B4719">
        <f t="shared" si="730"/>
        <v>-1.0714794086817632</v>
      </c>
      <c r="C4719">
        <v>0</v>
      </c>
      <c r="D4719">
        <v>0</v>
      </c>
      <c r="E4719" t="s">
        <v>23</v>
      </c>
      <c r="F4719">
        <f t="shared" si="731"/>
        <v>0</v>
      </c>
      <c r="G4719" t="s">
        <v>14</v>
      </c>
      <c r="H4719">
        <f t="shared" si="732"/>
        <v>1</v>
      </c>
      <c r="I4719">
        <f t="shared" si="733"/>
        <v>0</v>
      </c>
      <c r="J4719">
        <f t="shared" si="734"/>
        <v>0</v>
      </c>
      <c r="K4719" t="s">
        <v>19</v>
      </c>
      <c r="L4719">
        <f t="shared" si="735"/>
        <v>0</v>
      </c>
      <c r="M4719" t="s">
        <v>21</v>
      </c>
      <c r="N4719">
        <f t="shared" si="736"/>
        <v>0</v>
      </c>
      <c r="O4719">
        <f t="shared" si="737"/>
        <v>0</v>
      </c>
      <c r="P4719">
        <v>66.7</v>
      </c>
      <c r="Q4719">
        <f t="shared" si="738"/>
        <v>-0.8712110397266547</v>
      </c>
      <c r="R4719">
        <v>24.7</v>
      </c>
      <c r="S4719">
        <f t="shared" si="739"/>
        <v>-0.54060768088403055</v>
      </c>
      <c r="T4719" s="8">
        <v>0</v>
      </c>
    </row>
    <row r="4720" spans="1:20" x14ac:dyDescent="0.35">
      <c r="A4720">
        <v>41</v>
      </c>
      <c r="B4720">
        <f t="shared" si="730"/>
        <v>-9.8477299406946536E-2</v>
      </c>
      <c r="C4720">
        <v>0</v>
      </c>
      <c r="D4720">
        <v>0</v>
      </c>
      <c r="E4720" t="s">
        <v>13</v>
      </c>
      <c r="F4720">
        <f t="shared" si="731"/>
        <v>1</v>
      </c>
      <c r="G4720" t="s">
        <v>14</v>
      </c>
      <c r="H4720">
        <f t="shared" si="732"/>
        <v>1</v>
      </c>
      <c r="I4720">
        <f t="shared" si="733"/>
        <v>0</v>
      </c>
      <c r="J4720">
        <f t="shared" si="734"/>
        <v>0</v>
      </c>
      <c r="K4720" t="s">
        <v>19</v>
      </c>
      <c r="L4720">
        <f t="shared" si="735"/>
        <v>0</v>
      </c>
      <c r="M4720" t="s">
        <v>22</v>
      </c>
      <c r="N4720">
        <f t="shared" si="736"/>
        <v>0</v>
      </c>
      <c r="O4720">
        <f t="shared" si="737"/>
        <v>1</v>
      </c>
      <c r="P4720">
        <v>79.66</v>
      </c>
      <c r="Q4720">
        <f t="shared" si="738"/>
        <v>-0.58498645303753771</v>
      </c>
      <c r="R4720">
        <v>25.1</v>
      </c>
      <c r="S4720">
        <f t="shared" si="739"/>
        <v>-0.48865159193692953</v>
      </c>
      <c r="T4720" s="8">
        <v>0</v>
      </c>
    </row>
    <row r="4721" spans="1:20" x14ac:dyDescent="0.35">
      <c r="A4721">
        <v>79</v>
      </c>
      <c r="B4721">
        <f t="shared" si="730"/>
        <v>1.5821627075222819</v>
      </c>
      <c r="C4721">
        <v>0</v>
      </c>
      <c r="D4721">
        <v>0</v>
      </c>
      <c r="E4721" t="s">
        <v>13</v>
      </c>
      <c r="F4721">
        <f t="shared" si="731"/>
        <v>1</v>
      </c>
      <c r="G4721" t="s">
        <v>25</v>
      </c>
      <c r="H4721">
        <f t="shared" si="732"/>
        <v>0</v>
      </c>
      <c r="I4721">
        <f t="shared" si="733"/>
        <v>0</v>
      </c>
      <c r="J4721">
        <f t="shared" si="734"/>
        <v>1</v>
      </c>
      <c r="K4721" t="s">
        <v>19</v>
      </c>
      <c r="L4721">
        <f t="shared" si="735"/>
        <v>0</v>
      </c>
      <c r="M4721" t="s">
        <v>21</v>
      </c>
      <c r="N4721">
        <f t="shared" si="736"/>
        <v>0</v>
      </c>
      <c r="O4721">
        <f t="shared" si="737"/>
        <v>0</v>
      </c>
      <c r="P4721">
        <v>90.16</v>
      </c>
      <c r="Q4721">
        <f t="shared" si="738"/>
        <v>-0.35309153326626225</v>
      </c>
      <c r="R4721">
        <v>34.4</v>
      </c>
      <c r="S4721">
        <f t="shared" si="739"/>
        <v>0.71932747608316205</v>
      </c>
      <c r="T4721" s="8">
        <v>0</v>
      </c>
    </row>
    <row r="4722" spans="1:20" x14ac:dyDescent="0.35">
      <c r="A4722">
        <v>23</v>
      </c>
      <c r="B4722">
        <f t="shared" si="730"/>
        <v>-0.89456993426816012</v>
      </c>
      <c r="C4722">
        <v>0</v>
      </c>
      <c r="D4722">
        <v>0</v>
      </c>
      <c r="E4722" t="s">
        <v>23</v>
      </c>
      <c r="F4722">
        <f t="shared" si="731"/>
        <v>0</v>
      </c>
      <c r="G4722" t="s">
        <v>14</v>
      </c>
      <c r="H4722">
        <f t="shared" si="732"/>
        <v>1</v>
      </c>
      <c r="I4722">
        <f t="shared" si="733"/>
        <v>0</v>
      </c>
      <c r="J4722">
        <f t="shared" si="734"/>
        <v>0</v>
      </c>
      <c r="K4722" t="s">
        <v>19</v>
      </c>
      <c r="L4722">
        <f t="shared" si="735"/>
        <v>0</v>
      </c>
      <c r="M4722" t="s">
        <v>22</v>
      </c>
      <c r="N4722">
        <f t="shared" si="736"/>
        <v>0</v>
      </c>
      <c r="O4722">
        <f t="shared" si="737"/>
        <v>1</v>
      </c>
      <c r="P4722">
        <v>104.09</v>
      </c>
      <c r="Q4722">
        <f t="shared" si="738"/>
        <v>-4.5444273036369928E-2</v>
      </c>
      <c r="R4722">
        <v>27.9</v>
      </c>
      <c r="S4722">
        <f t="shared" si="739"/>
        <v>-0.12495896930722479</v>
      </c>
      <c r="T4722" s="8">
        <v>0</v>
      </c>
    </row>
    <row r="4723" spans="1:20" x14ac:dyDescent="0.35">
      <c r="A4723">
        <v>77</v>
      </c>
      <c r="B4723">
        <f t="shared" si="730"/>
        <v>1.4937079703154805</v>
      </c>
      <c r="C4723">
        <v>0</v>
      </c>
      <c r="D4723">
        <v>0</v>
      </c>
      <c r="E4723" t="s">
        <v>13</v>
      </c>
      <c r="F4723">
        <f t="shared" si="731"/>
        <v>1</v>
      </c>
      <c r="G4723" t="s">
        <v>14</v>
      </c>
      <c r="H4723">
        <f t="shared" si="732"/>
        <v>1</v>
      </c>
      <c r="I4723">
        <f t="shared" si="733"/>
        <v>0</v>
      </c>
      <c r="J4723">
        <f t="shared" si="734"/>
        <v>0</v>
      </c>
      <c r="K4723" t="s">
        <v>19</v>
      </c>
      <c r="L4723">
        <f t="shared" si="735"/>
        <v>0</v>
      </c>
      <c r="M4723" t="s">
        <v>16</v>
      </c>
      <c r="N4723">
        <f t="shared" si="736"/>
        <v>1</v>
      </c>
      <c r="O4723">
        <f t="shared" si="737"/>
        <v>0</v>
      </c>
      <c r="P4723">
        <v>90.96</v>
      </c>
      <c r="Q4723">
        <f t="shared" si="738"/>
        <v>-0.33542334890273651</v>
      </c>
      <c r="R4723">
        <v>31.5</v>
      </c>
      <c r="S4723">
        <f t="shared" si="739"/>
        <v>0.34264583121668196</v>
      </c>
      <c r="T4723" s="8">
        <v>0</v>
      </c>
    </row>
    <row r="4724" spans="1:20" x14ac:dyDescent="0.35">
      <c r="A4724">
        <v>78</v>
      </c>
      <c r="B4724">
        <f t="shared" si="730"/>
        <v>1.5379353389188812</v>
      </c>
      <c r="C4724">
        <v>1</v>
      </c>
      <c r="D4724">
        <v>0</v>
      </c>
      <c r="E4724" t="s">
        <v>13</v>
      </c>
      <c r="F4724">
        <f t="shared" si="731"/>
        <v>1</v>
      </c>
      <c r="G4724" t="s">
        <v>18</v>
      </c>
      <c r="H4724">
        <f t="shared" si="732"/>
        <v>0</v>
      </c>
      <c r="I4724">
        <f t="shared" si="733"/>
        <v>1</v>
      </c>
      <c r="J4724">
        <f t="shared" si="734"/>
        <v>0</v>
      </c>
      <c r="K4724" t="s">
        <v>19</v>
      </c>
      <c r="L4724">
        <f t="shared" si="735"/>
        <v>0</v>
      </c>
      <c r="M4724" t="s">
        <v>21</v>
      </c>
      <c r="N4724">
        <f t="shared" si="736"/>
        <v>0</v>
      </c>
      <c r="O4724">
        <f t="shared" si="737"/>
        <v>0</v>
      </c>
      <c r="P4724">
        <v>152.38</v>
      </c>
      <c r="Q4724">
        <f t="shared" si="738"/>
        <v>1.0210515056069531</v>
      </c>
      <c r="R4724">
        <v>31.8</v>
      </c>
      <c r="S4724">
        <f t="shared" si="739"/>
        <v>0.38161289792700759</v>
      </c>
      <c r="T4724" s="8">
        <v>0</v>
      </c>
    </row>
    <row r="4725" spans="1:20" x14ac:dyDescent="0.35">
      <c r="A4725">
        <v>24</v>
      </c>
      <c r="B4725">
        <f t="shared" si="730"/>
        <v>-0.8503425656647593</v>
      </c>
      <c r="C4725">
        <v>0</v>
      </c>
      <c r="D4725">
        <v>0</v>
      </c>
      <c r="E4725" t="s">
        <v>13</v>
      </c>
      <c r="F4725">
        <f t="shared" si="731"/>
        <v>1</v>
      </c>
      <c r="G4725" t="s">
        <v>18</v>
      </c>
      <c r="H4725">
        <f t="shared" si="732"/>
        <v>0</v>
      </c>
      <c r="I4725">
        <f t="shared" si="733"/>
        <v>1</v>
      </c>
      <c r="J4725">
        <f t="shared" si="734"/>
        <v>0</v>
      </c>
      <c r="K4725" t="s">
        <v>19</v>
      </c>
      <c r="L4725">
        <f t="shared" si="735"/>
        <v>0</v>
      </c>
      <c r="M4725" t="s">
        <v>22</v>
      </c>
      <c r="N4725">
        <f t="shared" si="736"/>
        <v>0</v>
      </c>
      <c r="O4725">
        <f t="shared" si="737"/>
        <v>1</v>
      </c>
      <c r="P4725">
        <v>114.54</v>
      </c>
      <c r="Q4725">
        <f t="shared" si="738"/>
        <v>0.18534638521218527</v>
      </c>
      <c r="R4725">
        <v>30.1</v>
      </c>
      <c r="S4725">
        <f t="shared" si="739"/>
        <v>0.16079951990182959</v>
      </c>
      <c r="T4725" s="8">
        <v>0</v>
      </c>
    </row>
    <row r="4726" spans="1:20" x14ac:dyDescent="0.35">
      <c r="A4726">
        <v>81</v>
      </c>
      <c r="B4726">
        <f t="shared" si="730"/>
        <v>1.6706174447290836</v>
      </c>
      <c r="C4726">
        <v>1</v>
      </c>
      <c r="D4726">
        <v>0</v>
      </c>
      <c r="E4726" t="s">
        <v>13</v>
      </c>
      <c r="F4726">
        <f t="shared" si="731"/>
        <v>1</v>
      </c>
      <c r="G4726" t="s">
        <v>18</v>
      </c>
      <c r="H4726">
        <f t="shared" si="732"/>
        <v>0</v>
      </c>
      <c r="I4726">
        <f t="shared" si="733"/>
        <v>1</v>
      </c>
      <c r="J4726">
        <f t="shared" si="734"/>
        <v>0</v>
      </c>
      <c r="K4726" t="s">
        <v>15</v>
      </c>
      <c r="L4726">
        <f t="shared" si="735"/>
        <v>1</v>
      </c>
      <c r="M4726" t="s">
        <v>21</v>
      </c>
      <c r="N4726">
        <f t="shared" si="736"/>
        <v>0</v>
      </c>
      <c r="O4726">
        <f t="shared" si="737"/>
        <v>0</v>
      </c>
      <c r="P4726">
        <v>174.54</v>
      </c>
      <c r="Q4726">
        <f t="shared" si="738"/>
        <v>1.5104602124766162</v>
      </c>
      <c r="R4726">
        <v>26.4</v>
      </c>
      <c r="S4726">
        <f t="shared" si="739"/>
        <v>-0.31979430285885252</v>
      </c>
      <c r="T4726" s="8">
        <v>0</v>
      </c>
    </row>
    <row r="4727" spans="1:20" x14ac:dyDescent="0.35">
      <c r="A4727">
        <v>46</v>
      </c>
      <c r="B4727">
        <f t="shared" si="730"/>
        <v>0.12265954361005722</v>
      </c>
      <c r="C4727">
        <v>0</v>
      </c>
      <c r="D4727">
        <v>0</v>
      </c>
      <c r="E4727" t="s">
        <v>13</v>
      </c>
      <c r="F4727">
        <f t="shared" si="731"/>
        <v>1</v>
      </c>
      <c r="G4727" t="s">
        <v>14</v>
      </c>
      <c r="H4727">
        <f t="shared" si="732"/>
        <v>1</v>
      </c>
      <c r="I4727">
        <f t="shared" si="733"/>
        <v>0</v>
      </c>
      <c r="J4727">
        <f t="shared" si="734"/>
        <v>0</v>
      </c>
      <c r="K4727" t="s">
        <v>19</v>
      </c>
      <c r="L4727">
        <f t="shared" si="735"/>
        <v>0</v>
      </c>
      <c r="M4727" t="s">
        <v>22</v>
      </c>
      <c r="N4727">
        <f t="shared" si="736"/>
        <v>0</v>
      </c>
      <c r="O4727">
        <f t="shared" si="737"/>
        <v>1</v>
      </c>
      <c r="P4727">
        <v>106.47</v>
      </c>
      <c r="Q4727">
        <f t="shared" si="738"/>
        <v>7.1185754451190825E-3</v>
      </c>
      <c r="R4727">
        <v>27.2</v>
      </c>
      <c r="S4727">
        <f t="shared" si="739"/>
        <v>-0.21588212496465098</v>
      </c>
      <c r="T4727" s="8">
        <v>0</v>
      </c>
    </row>
    <row r="4728" spans="1:20" x14ac:dyDescent="0.35">
      <c r="A4728">
        <v>29</v>
      </c>
      <c r="B4728">
        <f t="shared" si="730"/>
        <v>-0.62920572264775554</v>
      </c>
      <c r="C4728">
        <v>0</v>
      </c>
      <c r="D4728">
        <v>0</v>
      </c>
      <c r="E4728" t="s">
        <v>23</v>
      </c>
      <c r="F4728">
        <f t="shared" si="731"/>
        <v>0</v>
      </c>
      <c r="G4728" t="s">
        <v>14</v>
      </c>
      <c r="H4728">
        <f t="shared" si="732"/>
        <v>1</v>
      </c>
      <c r="I4728">
        <f t="shared" si="733"/>
        <v>0</v>
      </c>
      <c r="J4728">
        <f t="shared" si="734"/>
        <v>0</v>
      </c>
      <c r="K4728" t="s">
        <v>15</v>
      </c>
      <c r="L4728">
        <f t="shared" si="735"/>
        <v>1</v>
      </c>
      <c r="M4728" t="s">
        <v>22</v>
      </c>
      <c r="N4728">
        <f t="shared" si="736"/>
        <v>0</v>
      </c>
      <c r="O4728">
        <f t="shared" si="737"/>
        <v>1</v>
      </c>
      <c r="P4728">
        <v>73.63</v>
      </c>
      <c r="Q4728">
        <f t="shared" si="738"/>
        <v>-0.71816039267761311</v>
      </c>
      <c r="R4728">
        <v>22.5</v>
      </c>
      <c r="S4728">
        <f t="shared" si="739"/>
        <v>-0.82636617009308444</v>
      </c>
      <c r="T4728" s="8">
        <v>0</v>
      </c>
    </row>
    <row r="4729" spans="1:20" x14ac:dyDescent="0.35">
      <c r="A4729">
        <v>59</v>
      </c>
      <c r="B4729">
        <f t="shared" si="730"/>
        <v>0.69761533545426702</v>
      </c>
      <c r="C4729">
        <v>0</v>
      </c>
      <c r="D4729">
        <v>0</v>
      </c>
      <c r="E4729" t="s">
        <v>13</v>
      </c>
      <c r="F4729">
        <f t="shared" si="731"/>
        <v>1</v>
      </c>
      <c r="G4729" t="s">
        <v>25</v>
      </c>
      <c r="H4729">
        <f t="shared" si="732"/>
        <v>0</v>
      </c>
      <c r="I4729">
        <f t="shared" si="733"/>
        <v>0</v>
      </c>
      <c r="J4729">
        <f t="shared" si="734"/>
        <v>1</v>
      </c>
      <c r="K4729" t="s">
        <v>15</v>
      </c>
      <c r="L4729">
        <f t="shared" si="735"/>
        <v>1</v>
      </c>
      <c r="M4729" t="s">
        <v>16</v>
      </c>
      <c r="N4729">
        <f t="shared" si="736"/>
        <v>1</v>
      </c>
      <c r="O4729">
        <f t="shared" si="737"/>
        <v>0</v>
      </c>
      <c r="P4729">
        <v>98.52</v>
      </c>
      <c r="Q4729">
        <f t="shared" si="738"/>
        <v>-0.16845900666741814</v>
      </c>
      <c r="R4729">
        <v>29.8</v>
      </c>
      <c r="S4729">
        <f t="shared" si="739"/>
        <v>0.12183245319150394</v>
      </c>
      <c r="T4729" s="8">
        <v>0</v>
      </c>
    </row>
    <row r="4730" spans="1:20" x14ac:dyDescent="0.35">
      <c r="A4730">
        <v>41</v>
      </c>
      <c r="B4730">
        <f t="shared" si="730"/>
        <v>-9.8477299406946536E-2</v>
      </c>
      <c r="C4730">
        <v>0</v>
      </c>
      <c r="D4730">
        <v>0</v>
      </c>
      <c r="E4730" t="s">
        <v>13</v>
      </c>
      <c r="F4730">
        <f t="shared" si="731"/>
        <v>1</v>
      </c>
      <c r="G4730" t="s">
        <v>18</v>
      </c>
      <c r="H4730">
        <f t="shared" si="732"/>
        <v>0</v>
      </c>
      <c r="I4730">
        <f t="shared" si="733"/>
        <v>1</v>
      </c>
      <c r="J4730">
        <f t="shared" si="734"/>
        <v>0</v>
      </c>
      <c r="K4730" t="s">
        <v>19</v>
      </c>
      <c r="L4730">
        <f t="shared" si="735"/>
        <v>0</v>
      </c>
      <c r="M4730" t="s">
        <v>22</v>
      </c>
      <c r="N4730">
        <f t="shared" si="736"/>
        <v>0</v>
      </c>
      <c r="O4730">
        <f t="shared" si="737"/>
        <v>1</v>
      </c>
      <c r="P4730">
        <v>62.93</v>
      </c>
      <c r="Q4730">
        <f t="shared" si="738"/>
        <v>-0.95447235853976986</v>
      </c>
      <c r="R4730">
        <v>26.1</v>
      </c>
      <c r="S4730">
        <f t="shared" si="739"/>
        <v>-0.3587613695691777</v>
      </c>
      <c r="T4730" s="8">
        <v>0</v>
      </c>
    </row>
    <row r="4731" spans="1:20" x14ac:dyDescent="0.35">
      <c r="A4731">
        <v>17</v>
      </c>
      <c r="B4731">
        <f t="shared" si="730"/>
        <v>-1.1599341458885646</v>
      </c>
      <c r="C4731">
        <v>0</v>
      </c>
      <c r="D4731">
        <v>0</v>
      </c>
      <c r="E4731" t="s">
        <v>23</v>
      </c>
      <c r="F4731">
        <f t="shared" si="731"/>
        <v>0</v>
      </c>
      <c r="G4731" t="s">
        <v>14</v>
      </c>
      <c r="H4731">
        <f t="shared" si="732"/>
        <v>1</v>
      </c>
      <c r="I4731">
        <f t="shared" si="733"/>
        <v>0</v>
      </c>
      <c r="J4731">
        <f t="shared" si="734"/>
        <v>0</v>
      </c>
      <c r="K4731" t="s">
        <v>15</v>
      </c>
      <c r="L4731">
        <f t="shared" si="735"/>
        <v>1</v>
      </c>
      <c r="M4731" t="s">
        <v>16</v>
      </c>
      <c r="N4731">
        <f t="shared" si="736"/>
        <v>1</v>
      </c>
      <c r="O4731">
        <f t="shared" si="737"/>
        <v>0</v>
      </c>
      <c r="P4731">
        <v>67.87</v>
      </c>
      <c r="Q4731">
        <f t="shared" si="738"/>
        <v>-0.84537132009499827</v>
      </c>
      <c r="R4731">
        <v>24.9</v>
      </c>
      <c r="S4731">
        <f t="shared" si="739"/>
        <v>-0.51462963641048021</v>
      </c>
      <c r="T4731" s="8">
        <v>0</v>
      </c>
    </row>
    <row r="4732" spans="1:20" x14ac:dyDescent="0.35">
      <c r="A4732">
        <v>8</v>
      </c>
      <c r="B4732">
        <f t="shared" si="730"/>
        <v>-1.5579804633191714</v>
      </c>
      <c r="C4732">
        <v>0</v>
      </c>
      <c r="D4732">
        <v>0</v>
      </c>
      <c r="E4732" t="s">
        <v>23</v>
      </c>
      <c r="F4732">
        <f t="shared" si="731"/>
        <v>0</v>
      </c>
      <c r="G4732" t="s">
        <v>26</v>
      </c>
      <c r="H4732">
        <f t="shared" si="732"/>
        <v>0</v>
      </c>
      <c r="I4732">
        <f t="shared" si="733"/>
        <v>0</v>
      </c>
      <c r="J4732">
        <f t="shared" si="734"/>
        <v>0</v>
      </c>
      <c r="K4732" t="s">
        <v>19</v>
      </c>
      <c r="L4732">
        <f t="shared" si="735"/>
        <v>0</v>
      </c>
      <c r="M4732" t="s">
        <v>21</v>
      </c>
      <c r="N4732">
        <f t="shared" si="736"/>
        <v>0</v>
      </c>
      <c r="O4732">
        <f t="shared" si="737"/>
        <v>0</v>
      </c>
      <c r="P4732">
        <v>120.43</v>
      </c>
      <c r="Q4732">
        <f t="shared" si="738"/>
        <v>0.31542839258864364</v>
      </c>
      <c r="R4732">
        <v>23.5</v>
      </c>
      <c r="S4732">
        <f t="shared" si="739"/>
        <v>-0.69647594772533261</v>
      </c>
      <c r="T4732" s="8">
        <v>0</v>
      </c>
    </row>
    <row r="4733" spans="1:20" x14ac:dyDescent="0.35">
      <c r="A4733">
        <v>23</v>
      </c>
      <c r="B4733">
        <f t="shared" si="730"/>
        <v>-0.89456993426816012</v>
      </c>
      <c r="C4733">
        <v>0</v>
      </c>
      <c r="D4733">
        <v>0</v>
      </c>
      <c r="E4733" t="s">
        <v>23</v>
      </c>
      <c r="F4733">
        <f t="shared" si="731"/>
        <v>0</v>
      </c>
      <c r="G4733" t="s">
        <v>14</v>
      </c>
      <c r="H4733">
        <f t="shared" si="732"/>
        <v>1</v>
      </c>
      <c r="I4733">
        <f t="shared" si="733"/>
        <v>0</v>
      </c>
      <c r="J4733">
        <f t="shared" si="734"/>
        <v>0</v>
      </c>
      <c r="K4733" t="s">
        <v>19</v>
      </c>
      <c r="L4733">
        <f t="shared" si="735"/>
        <v>0</v>
      </c>
      <c r="M4733" t="s">
        <v>21</v>
      </c>
      <c r="N4733">
        <f t="shared" si="736"/>
        <v>0</v>
      </c>
      <c r="O4733">
        <f t="shared" si="737"/>
        <v>0</v>
      </c>
      <c r="P4733">
        <v>76.56</v>
      </c>
      <c r="Q4733">
        <f t="shared" si="738"/>
        <v>-0.65345066744619984</v>
      </c>
      <c r="R4733">
        <v>30.1</v>
      </c>
      <c r="S4733">
        <f t="shared" si="739"/>
        <v>0.16079951990182959</v>
      </c>
      <c r="T4733" s="8">
        <v>0</v>
      </c>
    </row>
    <row r="4734" spans="1:20" x14ac:dyDescent="0.35">
      <c r="A4734">
        <v>45</v>
      </c>
      <c r="B4734">
        <f t="shared" si="730"/>
        <v>7.8432175006656474E-2</v>
      </c>
      <c r="C4734">
        <v>0</v>
      </c>
      <c r="D4734">
        <v>0</v>
      </c>
      <c r="E4734" t="s">
        <v>13</v>
      </c>
      <c r="F4734">
        <f t="shared" si="731"/>
        <v>1</v>
      </c>
      <c r="G4734" t="s">
        <v>14</v>
      </c>
      <c r="H4734">
        <f t="shared" si="732"/>
        <v>1</v>
      </c>
      <c r="I4734">
        <f t="shared" si="733"/>
        <v>0</v>
      </c>
      <c r="J4734">
        <f t="shared" si="734"/>
        <v>0</v>
      </c>
      <c r="K4734" t="s">
        <v>15</v>
      </c>
      <c r="L4734">
        <f t="shared" si="735"/>
        <v>1</v>
      </c>
      <c r="M4734" t="s">
        <v>21</v>
      </c>
      <c r="N4734">
        <f t="shared" si="736"/>
        <v>0</v>
      </c>
      <c r="O4734">
        <f t="shared" si="737"/>
        <v>0</v>
      </c>
      <c r="P4734">
        <v>108.03</v>
      </c>
      <c r="Q4734">
        <f t="shared" si="738"/>
        <v>4.1571534953994349E-2</v>
      </c>
      <c r="R4734">
        <v>37.299999999999997</v>
      </c>
      <c r="S4734">
        <f t="shared" si="739"/>
        <v>1.0960091209496421</v>
      </c>
      <c r="T4734" s="8">
        <v>0</v>
      </c>
    </row>
    <row r="4735" spans="1:20" x14ac:dyDescent="0.35">
      <c r="A4735">
        <v>67</v>
      </c>
      <c r="B4735">
        <f t="shared" si="730"/>
        <v>1.051434284281473</v>
      </c>
      <c r="C4735">
        <v>0</v>
      </c>
      <c r="D4735">
        <v>0</v>
      </c>
      <c r="E4735" t="s">
        <v>13</v>
      </c>
      <c r="F4735">
        <f t="shared" si="731"/>
        <v>1</v>
      </c>
      <c r="G4735" t="s">
        <v>14</v>
      </c>
      <c r="H4735">
        <f t="shared" si="732"/>
        <v>1</v>
      </c>
      <c r="I4735">
        <f t="shared" si="733"/>
        <v>0</v>
      </c>
      <c r="J4735">
        <f t="shared" si="734"/>
        <v>0</v>
      </c>
      <c r="K4735" t="s">
        <v>19</v>
      </c>
      <c r="L4735">
        <f t="shared" si="735"/>
        <v>0</v>
      </c>
      <c r="M4735" t="s">
        <v>16</v>
      </c>
      <c r="N4735">
        <f t="shared" si="736"/>
        <v>1</v>
      </c>
      <c r="O4735">
        <f t="shared" si="737"/>
        <v>0</v>
      </c>
      <c r="P4735">
        <v>83.16</v>
      </c>
      <c r="Q4735">
        <f t="shared" si="738"/>
        <v>-0.50768814644711258</v>
      </c>
      <c r="R4735">
        <v>25.5</v>
      </c>
      <c r="S4735">
        <f t="shared" si="739"/>
        <v>-0.43669550298982895</v>
      </c>
      <c r="T4735" s="8">
        <v>0</v>
      </c>
    </row>
    <row r="4736" spans="1:20" x14ac:dyDescent="0.35">
      <c r="A4736">
        <v>78</v>
      </c>
      <c r="B4736">
        <f t="shared" si="730"/>
        <v>1.5379353389188812</v>
      </c>
      <c r="C4736">
        <v>0</v>
      </c>
      <c r="D4736">
        <v>0</v>
      </c>
      <c r="E4736" t="s">
        <v>13</v>
      </c>
      <c r="F4736">
        <f t="shared" si="731"/>
        <v>1</v>
      </c>
      <c r="G4736" t="s">
        <v>18</v>
      </c>
      <c r="H4736">
        <f t="shared" si="732"/>
        <v>0</v>
      </c>
      <c r="I4736">
        <f t="shared" si="733"/>
        <v>1</v>
      </c>
      <c r="J4736">
        <f t="shared" si="734"/>
        <v>0</v>
      </c>
      <c r="K4736" t="s">
        <v>19</v>
      </c>
      <c r="L4736">
        <f t="shared" si="735"/>
        <v>0</v>
      </c>
      <c r="M4736" t="s">
        <v>21</v>
      </c>
      <c r="N4736">
        <f t="shared" si="736"/>
        <v>0</v>
      </c>
      <c r="O4736">
        <f t="shared" si="737"/>
        <v>0</v>
      </c>
      <c r="P4736">
        <v>67.900000000000006</v>
      </c>
      <c r="Q4736">
        <f t="shared" si="738"/>
        <v>-0.84470876318136601</v>
      </c>
      <c r="R4736">
        <v>35.299999999999997</v>
      </c>
      <c r="S4736">
        <f t="shared" si="739"/>
        <v>0.83622867621413854</v>
      </c>
      <c r="T4736" s="8">
        <v>0</v>
      </c>
    </row>
    <row r="4737" spans="1:20" x14ac:dyDescent="0.35">
      <c r="A4737">
        <v>18</v>
      </c>
      <c r="B4737">
        <f t="shared" si="730"/>
        <v>-1.1157067772851639</v>
      </c>
      <c r="C4737">
        <v>0</v>
      </c>
      <c r="D4737">
        <v>0</v>
      </c>
      <c r="E4737" t="s">
        <v>23</v>
      </c>
      <c r="F4737">
        <f t="shared" si="731"/>
        <v>0</v>
      </c>
      <c r="G4737" t="s">
        <v>14</v>
      </c>
      <c r="H4737">
        <f t="shared" si="732"/>
        <v>1</v>
      </c>
      <c r="I4737">
        <f t="shared" si="733"/>
        <v>0</v>
      </c>
      <c r="J4737">
        <f t="shared" si="734"/>
        <v>0</v>
      </c>
      <c r="K4737" t="s">
        <v>19</v>
      </c>
      <c r="L4737">
        <f t="shared" si="735"/>
        <v>0</v>
      </c>
      <c r="M4737" t="s">
        <v>21</v>
      </c>
      <c r="N4737">
        <f t="shared" si="736"/>
        <v>0</v>
      </c>
      <c r="O4737">
        <f t="shared" si="737"/>
        <v>0</v>
      </c>
      <c r="P4737">
        <v>115.46</v>
      </c>
      <c r="Q4737">
        <f t="shared" si="738"/>
        <v>0.20566479723023959</v>
      </c>
      <c r="R4737">
        <v>27.6</v>
      </c>
      <c r="S4737">
        <f t="shared" si="739"/>
        <v>-0.16392603601754996</v>
      </c>
      <c r="T4737" s="8">
        <v>0</v>
      </c>
    </row>
    <row r="4738" spans="1:20" x14ac:dyDescent="0.35">
      <c r="A4738">
        <v>35</v>
      </c>
      <c r="B4738">
        <f t="shared" si="730"/>
        <v>-0.36384151102735102</v>
      </c>
      <c r="C4738">
        <v>0</v>
      </c>
      <c r="D4738">
        <v>0</v>
      </c>
      <c r="E4738" t="s">
        <v>13</v>
      </c>
      <c r="F4738">
        <f t="shared" si="731"/>
        <v>1</v>
      </c>
      <c r="G4738" t="s">
        <v>14</v>
      </c>
      <c r="H4738">
        <f t="shared" si="732"/>
        <v>1</v>
      </c>
      <c r="I4738">
        <f t="shared" si="733"/>
        <v>0</v>
      </c>
      <c r="J4738">
        <f t="shared" si="734"/>
        <v>0</v>
      </c>
      <c r="K4738" t="s">
        <v>19</v>
      </c>
      <c r="L4738">
        <f t="shared" si="735"/>
        <v>0</v>
      </c>
      <c r="M4738" t="s">
        <v>21</v>
      </c>
      <c r="N4738">
        <f t="shared" si="736"/>
        <v>0</v>
      </c>
      <c r="O4738">
        <f t="shared" si="737"/>
        <v>0</v>
      </c>
      <c r="P4738">
        <v>123.94</v>
      </c>
      <c r="Q4738">
        <f t="shared" si="738"/>
        <v>0.39294755148361266</v>
      </c>
      <c r="R4738">
        <v>28.7</v>
      </c>
      <c r="S4738">
        <f t="shared" si="739"/>
        <v>-2.1046791413023236E-2</v>
      </c>
      <c r="T4738" s="8">
        <v>0</v>
      </c>
    </row>
    <row r="4739" spans="1:20" x14ac:dyDescent="0.35">
      <c r="A4739">
        <v>54</v>
      </c>
      <c r="B4739">
        <f t="shared" ref="B4739:B4802" si="740">(A4739-$V$1)/$V$2</f>
        <v>0.47647849243726326</v>
      </c>
      <c r="C4739">
        <v>0</v>
      </c>
      <c r="D4739">
        <v>0</v>
      </c>
      <c r="E4739" t="s">
        <v>13</v>
      </c>
      <c r="F4739">
        <f t="shared" ref="F4739:F4802" si="741">IF(E4739="Yes",1,0)</f>
        <v>1</v>
      </c>
      <c r="G4739" t="s">
        <v>25</v>
      </c>
      <c r="H4739">
        <f t="shared" ref="H4739:H4802" si="742">IF(G4739="Private",1,0)</f>
        <v>0</v>
      </c>
      <c r="I4739">
        <f t="shared" ref="I4739:I4802" si="743">IF(G4739="Self-employed",1,0)</f>
        <v>0</v>
      </c>
      <c r="J4739">
        <f t="shared" ref="J4739:J4802" si="744">IF(G4739="Govt_job",1,0)</f>
        <v>1</v>
      </c>
      <c r="K4739" t="s">
        <v>15</v>
      </c>
      <c r="L4739">
        <f t="shared" ref="L4739:L4802" si="745">IF(K4739="Urban",1,0)</f>
        <v>1</v>
      </c>
      <c r="M4739" t="s">
        <v>21</v>
      </c>
      <c r="N4739">
        <f t="shared" ref="N4739:N4802" si="746">IF(M4739="formerly smoked",1,0)</f>
        <v>0</v>
      </c>
      <c r="O4739">
        <f t="shared" ref="O4739:O4802" si="747">IF(M4739="smokes",1,0)</f>
        <v>0</v>
      </c>
      <c r="P4739">
        <v>231.54</v>
      </c>
      <c r="Q4739">
        <f t="shared" ref="Q4739:Q4802" si="748">(P4739-$W$5)/$W$6</f>
        <v>2.7693183483778259</v>
      </c>
      <c r="R4739">
        <v>29.9</v>
      </c>
      <c r="S4739">
        <f t="shared" ref="S4739:S4802" si="749">(R4739-$V$11)/$V$12</f>
        <v>0.13482147542827885</v>
      </c>
      <c r="T4739" s="8">
        <v>0</v>
      </c>
    </row>
    <row r="4740" spans="1:20" x14ac:dyDescent="0.35">
      <c r="A4740">
        <v>71</v>
      </c>
      <c r="B4740">
        <f t="shared" si="740"/>
        <v>1.2283437586950761</v>
      </c>
      <c r="C4740">
        <v>1</v>
      </c>
      <c r="D4740">
        <v>0</v>
      </c>
      <c r="E4740" t="s">
        <v>13</v>
      </c>
      <c r="F4740">
        <f t="shared" si="741"/>
        <v>1</v>
      </c>
      <c r="G4740" t="s">
        <v>25</v>
      </c>
      <c r="H4740">
        <f t="shared" si="742"/>
        <v>0</v>
      </c>
      <c r="I4740">
        <f t="shared" si="743"/>
        <v>0</v>
      </c>
      <c r="J4740">
        <f t="shared" si="744"/>
        <v>1</v>
      </c>
      <c r="K4740" t="s">
        <v>15</v>
      </c>
      <c r="L4740">
        <f t="shared" si="745"/>
        <v>1</v>
      </c>
      <c r="M4740" t="s">
        <v>16</v>
      </c>
      <c r="N4740">
        <f t="shared" si="746"/>
        <v>1</v>
      </c>
      <c r="O4740">
        <f t="shared" si="747"/>
        <v>0</v>
      </c>
      <c r="P4740">
        <v>219.8</v>
      </c>
      <c r="Q4740">
        <f t="shared" si="748"/>
        <v>2.5100377428430862</v>
      </c>
      <c r="R4740">
        <v>34.200000000000003</v>
      </c>
      <c r="S4740">
        <f t="shared" si="749"/>
        <v>0.69334943160961227</v>
      </c>
      <c r="T4740" s="8">
        <v>0</v>
      </c>
    </row>
    <row r="4741" spans="1:20" x14ac:dyDescent="0.35">
      <c r="A4741">
        <v>24</v>
      </c>
      <c r="B4741">
        <f t="shared" si="740"/>
        <v>-0.8503425656647593</v>
      </c>
      <c r="C4741">
        <v>0</v>
      </c>
      <c r="D4741">
        <v>0</v>
      </c>
      <c r="E4741" t="s">
        <v>23</v>
      </c>
      <c r="F4741">
        <f t="shared" si="741"/>
        <v>0</v>
      </c>
      <c r="G4741" t="s">
        <v>14</v>
      </c>
      <c r="H4741">
        <f t="shared" si="742"/>
        <v>1</v>
      </c>
      <c r="I4741">
        <f t="shared" si="743"/>
        <v>0</v>
      </c>
      <c r="J4741">
        <f t="shared" si="744"/>
        <v>0</v>
      </c>
      <c r="K4741" t="s">
        <v>19</v>
      </c>
      <c r="L4741">
        <f t="shared" si="745"/>
        <v>0</v>
      </c>
      <c r="M4741" t="s">
        <v>22</v>
      </c>
      <c r="N4741">
        <f t="shared" si="746"/>
        <v>0</v>
      </c>
      <c r="O4741">
        <f t="shared" si="747"/>
        <v>1</v>
      </c>
      <c r="P4741">
        <v>187.99</v>
      </c>
      <c r="Q4741">
        <f t="shared" si="748"/>
        <v>1.8075065620883934</v>
      </c>
      <c r="R4741">
        <v>24.9</v>
      </c>
      <c r="S4741">
        <f t="shared" si="749"/>
        <v>-0.51462963641048021</v>
      </c>
      <c r="T4741" s="8">
        <v>0</v>
      </c>
    </row>
    <row r="4742" spans="1:20" x14ac:dyDescent="0.35">
      <c r="A4742">
        <v>60</v>
      </c>
      <c r="B4742">
        <f t="shared" si="740"/>
        <v>0.74184270405766772</v>
      </c>
      <c r="C4742">
        <v>0</v>
      </c>
      <c r="D4742">
        <v>0</v>
      </c>
      <c r="E4742" t="s">
        <v>13</v>
      </c>
      <c r="F4742">
        <f t="shared" si="741"/>
        <v>1</v>
      </c>
      <c r="G4742" t="s">
        <v>14</v>
      </c>
      <c r="H4742">
        <f t="shared" si="742"/>
        <v>1</v>
      </c>
      <c r="I4742">
        <f t="shared" si="743"/>
        <v>0</v>
      </c>
      <c r="J4742">
        <f t="shared" si="744"/>
        <v>0</v>
      </c>
      <c r="K4742" t="s">
        <v>19</v>
      </c>
      <c r="L4742">
        <f t="shared" si="745"/>
        <v>0</v>
      </c>
      <c r="M4742" t="s">
        <v>16</v>
      </c>
      <c r="N4742">
        <f t="shared" si="746"/>
        <v>1</v>
      </c>
      <c r="O4742">
        <f t="shared" si="747"/>
        <v>0</v>
      </c>
      <c r="P4742">
        <v>234.45</v>
      </c>
      <c r="Q4742">
        <f t="shared" si="748"/>
        <v>2.8335863690001513</v>
      </c>
      <c r="R4742">
        <v>36.799999999999997</v>
      </c>
      <c r="S4742">
        <f t="shared" si="749"/>
        <v>1.0310640097657662</v>
      </c>
      <c r="T4742" s="8">
        <v>0</v>
      </c>
    </row>
    <row r="4743" spans="1:20" x14ac:dyDescent="0.35">
      <c r="A4743">
        <v>75</v>
      </c>
      <c r="B4743">
        <f t="shared" si="740"/>
        <v>1.4052532331086791</v>
      </c>
      <c r="C4743">
        <v>0</v>
      </c>
      <c r="D4743">
        <v>0</v>
      </c>
      <c r="E4743" t="s">
        <v>13</v>
      </c>
      <c r="F4743">
        <f t="shared" si="741"/>
        <v>1</v>
      </c>
      <c r="G4743" t="s">
        <v>14</v>
      </c>
      <c r="H4743">
        <f t="shared" si="742"/>
        <v>1</v>
      </c>
      <c r="I4743">
        <f t="shared" si="743"/>
        <v>0</v>
      </c>
      <c r="J4743">
        <f t="shared" si="744"/>
        <v>0</v>
      </c>
      <c r="K4743" t="s">
        <v>19</v>
      </c>
      <c r="L4743">
        <f t="shared" si="745"/>
        <v>0</v>
      </c>
      <c r="M4743" t="s">
        <v>16</v>
      </c>
      <c r="N4743">
        <f t="shared" si="746"/>
        <v>1</v>
      </c>
      <c r="O4743">
        <f t="shared" si="747"/>
        <v>0</v>
      </c>
      <c r="P4743">
        <v>75.47</v>
      </c>
      <c r="Q4743">
        <f t="shared" si="748"/>
        <v>-0.67752356864150376</v>
      </c>
      <c r="R4743">
        <v>24.5</v>
      </c>
      <c r="S4743">
        <f t="shared" si="749"/>
        <v>-0.56658572535758078</v>
      </c>
      <c r="T4743" s="8">
        <v>0</v>
      </c>
    </row>
    <row r="4744" spans="1:20" x14ac:dyDescent="0.35">
      <c r="A4744">
        <v>48</v>
      </c>
      <c r="B4744">
        <f t="shared" si="740"/>
        <v>0.21111428081685873</v>
      </c>
      <c r="C4744">
        <v>0</v>
      </c>
      <c r="D4744">
        <v>0</v>
      </c>
      <c r="E4744" t="s">
        <v>13</v>
      </c>
      <c r="F4744">
        <f t="shared" si="741"/>
        <v>1</v>
      </c>
      <c r="G4744" t="s">
        <v>14</v>
      </c>
      <c r="H4744">
        <f t="shared" si="742"/>
        <v>1</v>
      </c>
      <c r="I4744">
        <f t="shared" si="743"/>
        <v>0</v>
      </c>
      <c r="J4744">
        <f t="shared" si="744"/>
        <v>0</v>
      </c>
      <c r="K4744" t="s">
        <v>19</v>
      </c>
      <c r="L4744">
        <f t="shared" si="745"/>
        <v>0</v>
      </c>
      <c r="M4744" t="s">
        <v>21</v>
      </c>
      <c r="N4744">
        <f t="shared" si="746"/>
        <v>0</v>
      </c>
      <c r="O4744">
        <f t="shared" si="747"/>
        <v>0</v>
      </c>
      <c r="P4744">
        <v>98.24</v>
      </c>
      <c r="Q4744">
        <f t="shared" si="748"/>
        <v>-0.17464287119465216</v>
      </c>
      <c r="R4744">
        <v>34.6</v>
      </c>
      <c r="S4744">
        <f t="shared" si="749"/>
        <v>0.74530552055671273</v>
      </c>
      <c r="T4744" s="8">
        <v>0</v>
      </c>
    </row>
    <row r="4745" spans="1:20" x14ac:dyDescent="0.35">
      <c r="A4745">
        <v>62</v>
      </c>
      <c r="B4745">
        <f t="shared" si="740"/>
        <v>0.83029744126446925</v>
      </c>
      <c r="C4745">
        <v>0</v>
      </c>
      <c r="D4745">
        <v>0</v>
      </c>
      <c r="E4745" t="s">
        <v>13</v>
      </c>
      <c r="F4745">
        <f t="shared" si="741"/>
        <v>1</v>
      </c>
      <c r="G4745" t="s">
        <v>25</v>
      </c>
      <c r="H4745">
        <f t="shared" si="742"/>
        <v>0</v>
      </c>
      <c r="I4745">
        <f t="shared" si="743"/>
        <v>0</v>
      </c>
      <c r="J4745">
        <f t="shared" si="744"/>
        <v>1</v>
      </c>
      <c r="K4745" t="s">
        <v>19</v>
      </c>
      <c r="L4745">
        <f t="shared" si="745"/>
        <v>0</v>
      </c>
      <c r="M4745" t="s">
        <v>16</v>
      </c>
      <c r="N4745">
        <f t="shared" si="746"/>
        <v>1</v>
      </c>
      <c r="O4745">
        <f t="shared" si="747"/>
        <v>0</v>
      </c>
      <c r="P4745">
        <v>66.2</v>
      </c>
      <c r="Q4745">
        <f t="shared" si="748"/>
        <v>-0.88225365495385832</v>
      </c>
      <c r="R4745">
        <v>30</v>
      </c>
      <c r="S4745">
        <f t="shared" si="749"/>
        <v>0.14781049766505422</v>
      </c>
      <c r="T4745" s="8">
        <v>0</v>
      </c>
    </row>
    <row r="4746" spans="1:20" x14ac:dyDescent="0.35">
      <c r="A4746">
        <v>20</v>
      </c>
      <c r="B4746">
        <f t="shared" si="740"/>
        <v>-1.0272520400783622</v>
      </c>
      <c r="C4746">
        <v>0</v>
      </c>
      <c r="D4746">
        <v>0</v>
      </c>
      <c r="E4746" t="s">
        <v>23</v>
      </c>
      <c r="F4746">
        <f t="shared" si="741"/>
        <v>0</v>
      </c>
      <c r="G4746" t="s">
        <v>14</v>
      </c>
      <c r="H4746">
        <f t="shared" si="742"/>
        <v>1</v>
      </c>
      <c r="I4746">
        <f t="shared" si="743"/>
        <v>0</v>
      </c>
      <c r="J4746">
        <f t="shared" si="744"/>
        <v>0</v>
      </c>
      <c r="K4746" t="s">
        <v>19</v>
      </c>
      <c r="L4746">
        <f t="shared" si="745"/>
        <v>0</v>
      </c>
      <c r="M4746" t="s">
        <v>21</v>
      </c>
      <c r="N4746">
        <f t="shared" si="746"/>
        <v>0</v>
      </c>
      <c r="O4746">
        <f t="shared" si="747"/>
        <v>0</v>
      </c>
      <c r="P4746">
        <v>94.67</v>
      </c>
      <c r="Q4746">
        <f t="shared" si="748"/>
        <v>-0.2534871439168857</v>
      </c>
      <c r="R4746">
        <v>28.8</v>
      </c>
      <c r="S4746">
        <f t="shared" si="749"/>
        <v>-8.0577691762478715E-3</v>
      </c>
      <c r="T4746" s="8">
        <v>0</v>
      </c>
    </row>
    <row r="4747" spans="1:20" x14ac:dyDescent="0.35">
      <c r="A4747">
        <v>69</v>
      </c>
      <c r="B4747">
        <f t="shared" si="740"/>
        <v>1.1398890214882744</v>
      </c>
      <c r="C4747">
        <v>1</v>
      </c>
      <c r="D4747">
        <v>0</v>
      </c>
      <c r="E4747" t="s">
        <v>23</v>
      </c>
      <c r="F4747">
        <f t="shared" si="741"/>
        <v>0</v>
      </c>
      <c r="G4747" t="s">
        <v>14</v>
      </c>
      <c r="H4747">
        <f t="shared" si="742"/>
        <v>1</v>
      </c>
      <c r="I4747">
        <f t="shared" si="743"/>
        <v>0</v>
      </c>
      <c r="J4747">
        <f t="shared" si="744"/>
        <v>0</v>
      </c>
      <c r="K4747" t="s">
        <v>15</v>
      </c>
      <c r="L4747">
        <f t="shared" si="745"/>
        <v>1</v>
      </c>
      <c r="M4747" t="s">
        <v>21</v>
      </c>
      <c r="N4747">
        <f t="shared" si="746"/>
        <v>0</v>
      </c>
      <c r="O4747">
        <f t="shared" si="747"/>
        <v>0</v>
      </c>
      <c r="P4747">
        <v>75.95</v>
      </c>
      <c r="Q4747">
        <f t="shared" si="748"/>
        <v>-0.66692265802338824</v>
      </c>
      <c r="R4747">
        <v>28.6</v>
      </c>
      <c r="S4747">
        <f t="shared" si="749"/>
        <v>-3.4035813649798144E-2</v>
      </c>
      <c r="T4747" s="8">
        <v>0</v>
      </c>
    </row>
    <row r="4748" spans="1:20" x14ac:dyDescent="0.35">
      <c r="A4748">
        <v>60</v>
      </c>
      <c r="B4748">
        <f t="shared" si="740"/>
        <v>0.74184270405766772</v>
      </c>
      <c r="C4748">
        <v>0</v>
      </c>
      <c r="D4748">
        <v>0</v>
      </c>
      <c r="E4748" t="s">
        <v>13</v>
      </c>
      <c r="F4748">
        <f t="shared" si="741"/>
        <v>1</v>
      </c>
      <c r="G4748" t="s">
        <v>25</v>
      </c>
      <c r="H4748">
        <f t="shared" si="742"/>
        <v>0</v>
      </c>
      <c r="I4748">
        <f t="shared" si="743"/>
        <v>0</v>
      </c>
      <c r="J4748">
        <f t="shared" si="744"/>
        <v>1</v>
      </c>
      <c r="K4748" t="s">
        <v>19</v>
      </c>
      <c r="L4748">
        <f t="shared" si="745"/>
        <v>0</v>
      </c>
      <c r="M4748" t="s">
        <v>22</v>
      </c>
      <c r="N4748">
        <f t="shared" si="746"/>
        <v>0</v>
      </c>
      <c r="O4748">
        <f t="shared" si="747"/>
        <v>1</v>
      </c>
      <c r="P4748">
        <v>111.79</v>
      </c>
      <c r="Q4748">
        <f t="shared" si="748"/>
        <v>0.12461200146256549</v>
      </c>
      <c r="R4748">
        <v>23.6</v>
      </c>
      <c r="S4748">
        <f t="shared" si="749"/>
        <v>-0.68348692548855727</v>
      </c>
      <c r="T4748" s="8">
        <v>0</v>
      </c>
    </row>
    <row r="4749" spans="1:20" x14ac:dyDescent="0.35">
      <c r="A4749">
        <v>12</v>
      </c>
      <c r="B4749">
        <f t="shared" si="740"/>
        <v>-1.3810709889055683</v>
      </c>
      <c r="C4749">
        <v>0</v>
      </c>
      <c r="D4749">
        <v>0</v>
      </c>
      <c r="E4749" t="s">
        <v>23</v>
      </c>
      <c r="F4749">
        <f t="shared" si="741"/>
        <v>0</v>
      </c>
      <c r="G4749" t="s">
        <v>26</v>
      </c>
      <c r="H4749">
        <f t="shared" si="742"/>
        <v>0</v>
      </c>
      <c r="I4749">
        <f t="shared" si="743"/>
        <v>0</v>
      </c>
      <c r="J4749">
        <f t="shared" si="744"/>
        <v>0</v>
      </c>
      <c r="K4749" t="s">
        <v>19</v>
      </c>
      <c r="L4749">
        <f t="shared" si="745"/>
        <v>0</v>
      </c>
      <c r="M4749" t="s">
        <v>21</v>
      </c>
      <c r="N4749">
        <f t="shared" si="746"/>
        <v>0</v>
      </c>
      <c r="O4749">
        <f t="shared" si="747"/>
        <v>0</v>
      </c>
      <c r="P4749">
        <v>80.89</v>
      </c>
      <c r="Q4749">
        <f t="shared" si="748"/>
        <v>-0.55782161957861676</v>
      </c>
      <c r="R4749">
        <v>20.100000000000001</v>
      </c>
      <c r="S4749">
        <f t="shared" si="749"/>
        <v>-1.1381027037756886</v>
      </c>
      <c r="T4749" s="8">
        <v>0</v>
      </c>
    </row>
    <row r="4750" spans="1:20" x14ac:dyDescent="0.35">
      <c r="A4750">
        <v>28</v>
      </c>
      <c r="B4750">
        <f t="shared" si="740"/>
        <v>-0.67343309125115636</v>
      </c>
      <c r="C4750">
        <v>0</v>
      </c>
      <c r="D4750">
        <v>0</v>
      </c>
      <c r="E4750" t="s">
        <v>13</v>
      </c>
      <c r="F4750">
        <f t="shared" si="741"/>
        <v>1</v>
      </c>
      <c r="G4750" t="s">
        <v>25</v>
      </c>
      <c r="H4750">
        <f t="shared" si="742"/>
        <v>0</v>
      </c>
      <c r="I4750">
        <f t="shared" si="743"/>
        <v>0</v>
      </c>
      <c r="J4750">
        <f t="shared" si="744"/>
        <v>1</v>
      </c>
      <c r="K4750" t="s">
        <v>19</v>
      </c>
      <c r="L4750">
        <f t="shared" si="745"/>
        <v>0</v>
      </c>
      <c r="M4750" t="s">
        <v>16</v>
      </c>
      <c r="N4750">
        <f t="shared" si="746"/>
        <v>1</v>
      </c>
      <c r="O4750">
        <f t="shared" si="747"/>
        <v>0</v>
      </c>
      <c r="P4750">
        <v>86.91</v>
      </c>
      <c r="Q4750">
        <f t="shared" si="748"/>
        <v>-0.42486853224308557</v>
      </c>
      <c r="R4750">
        <v>21.1</v>
      </c>
      <c r="S4750">
        <f t="shared" si="749"/>
        <v>-1.0082124814079367</v>
      </c>
      <c r="T4750" s="8">
        <v>0</v>
      </c>
    </row>
    <row r="4751" spans="1:20" x14ac:dyDescent="0.35">
      <c r="A4751">
        <v>55</v>
      </c>
      <c r="B4751">
        <f t="shared" si="740"/>
        <v>0.52070586104066396</v>
      </c>
      <c r="C4751">
        <v>0</v>
      </c>
      <c r="D4751">
        <v>0</v>
      </c>
      <c r="E4751" t="s">
        <v>13</v>
      </c>
      <c r="F4751">
        <f t="shared" si="741"/>
        <v>1</v>
      </c>
      <c r="G4751" t="s">
        <v>14</v>
      </c>
      <c r="H4751">
        <f t="shared" si="742"/>
        <v>1</v>
      </c>
      <c r="I4751">
        <f t="shared" si="743"/>
        <v>0</v>
      </c>
      <c r="J4751">
        <f t="shared" si="744"/>
        <v>0</v>
      </c>
      <c r="K4751" t="s">
        <v>15</v>
      </c>
      <c r="L4751">
        <f t="shared" si="745"/>
        <v>1</v>
      </c>
      <c r="M4751" t="s">
        <v>22</v>
      </c>
      <c r="N4751">
        <f t="shared" si="746"/>
        <v>0</v>
      </c>
      <c r="O4751">
        <f t="shared" si="747"/>
        <v>1</v>
      </c>
      <c r="P4751">
        <v>59.36</v>
      </c>
      <c r="Q4751">
        <f t="shared" si="748"/>
        <v>-1.0333166312620037</v>
      </c>
      <c r="R4751">
        <v>34.1</v>
      </c>
      <c r="S4751">
        <f t="shared" si="749"/>
        <v>0.68036040937283682</v>
      </c>
      <c r="T4751" s="8">
        <v>0</v>
      </c>
    </row>
    <row r="4752" spans="1:20" x14ac:dyDescent="0.35">
      <c r="A4752">
        <v>70</v>
      </c>
      <c r="B4752">
        <f t="shared" si="740"/>
        <v>1.1841163900916754</v>
      </c>
      <c r="C4752">
        <v>0</v>
      </c>
      <c r="D4752">
        <v>1</v>
      </c>
      <c r="E4752" t="s">
        <v>13</v>
      </c>
      <c r="F4752">
        <f t="shared" si="741"/>
        <v>1</v>
      </c>
      <c r="G4752" t="s">
        <v>18</v>
      </c>
      <c r="H4752">
        <f t="shared" si="742"/>
        <v>0</v>
      </c>
      <c r="I4752">
        <f t="shared" si="743"/>
        <v>1</v>
      </c>
      <c r="J4752">
        <f t="shared" si="744"/>
        <v>0</v>
      </c>
      <c r="K4752" t="s">
        <v>15</v>
      </c>
      <c r="L4752">
        <f t="shared" si="745"/>
        <v>1</v>
      </c>
      <c r="M4752" t="s">
        <v>22</v>
      </c>
      <c r="N4752">
        <f t="shared" si="746"/>
        <v>0</v>
      </c>
      <c r="O4752">
        <f t="shared" si="747"/>
        <v>1</v>
      </c>
      <c r="P4752">
        <v>240.69</v>
      </c>
      <c r="Q4752">
        <f t="shared" si="748"/>
        <v>2.9713982070356524</v>
      </c>
      <c r="R4752">
        <v>28.1</v>
      </c>
      <c r="S4752">
        <f t="shared" si="749"/>
        <v>-9.8980924833674058E-2</v>
      </c>
      <c r="T4752" s="8">
        <v>0</v>
      </c>
    </row>
    <row r="4753" spans="1:20" x14ac:dyDescent="0.35">
      <c r="A4753">
        <v>51</v>
      </c>
      <c r="B4753">
        <f t="shared" si="740"/>
        <v>0.34379638662706097</v>
      </c>
      <c r="C4753">
        <v>0</v>
      </c>
      <c r="D4753">
        <v>0</v>
      </c>
      <c r="E4753" t="s">
        <v>23</v>
      </c>
      <c r="F4753">
        <f t="shared" si="741"/>
        <v>0</v>
      </c>
      <c r="G4753" t="s">
        <v>14</v>
      </c>
      <c r="H4753">
        <f t="shared" si="742"/>
        <v>1</v>
      </c>
      <c r="I4753">
        <f t="shared" si="743"/>
        <v>0</v>
      </c>
      <c r="J4753">
        <f t="shared" si="744"/>
        <v>0</v>
      </c>
      <c r="K4753" t="s">
        <v>19</v>
      </c>
      <c r="L4753">
        <f t="shared" si="745"/>
        <v>0</v>
      </c>
      <c r="M4753" t="s">
        <v>21</v>
      </c>
      <c r="N4753">
        <f t="shared" si="746"/>
        <v>0</v>
      </c>
      <c r="O4753">
        <f t="shared" si="747"/>
        <v>0</v>
      </c>
      <c r="P4753">
        <v>66.67</v>
      </c>
      <c r="Q4753">
        <f t="shared" si="748"/>
        <v>-0.87187359664028696</v>
      </c>
      <c r="R4753">
        <v>29.5</v>
      </c>
      <c r="S4753">
        <f t="shared" si="749"/>
        <v>8.2865386481178305E-2</v>
      </c>
      <c r="T4753" s="8">
        <v>0</v>
      </c>
    </row>
    <row r="4754" spans="1:20" x14ac:dyDescent="0.35">
      <c r="A4754">
        <v>16</v>
      </c>
      <c r="B4754">
        <f t="shared" si="740"/>
        <v>-1.2041615144919653</v>
      </c>
      <c r="C4754">
        <v>0</v>
      </c>
      <c r="D4754">
        <v>0</v>
      </c>
      <c r="E4754" t="s">
        <v>23</v>
      </c>
      <c r="F4754">
        <f t="shared" si="741"/>
        <v>0</v>
      </c>
      <c r="G4754" t="s">
        <v>14</v>
      </c>
      <c r="H4754">
        <f t="shared" si="742"/>
        <v>1</v>
      </c>
      <c r="I4754">
        <f t="shared" si="743"/>
        <v>0</v>
      </c>
      <c r="J4754">
        <f t="shared" si="744"/>
        <v>0</v>
      </c>
      <c r="K4754" t="s">
        <v>19</v>
      </c>
      <c r="L4754">
        <f t="shared" si="745"/>
        <v>0</v>
      </c>
      <c r="M4754" t="s">
        <v>21</v>
      </c>
      <c r="N4754">
        <f t="shared" si="746"/>
        <v>0</v>
      </c>
      <c r="O4754">
        <f t="shared" si="747"/>
        <v>0</v>
      </c>
      <c r="P4754">
        <v>87.54</v>
      </c>
      <c r="Q4754">
        <f t="shared" si="748"/>
        <v>-0.41095483705680885</v>
      </c>
      <c r="R4754">
        <v>37.799999999999997</v>
      </c>
      <c r="S4754">
        <f t="shared" si="749"/>
        <v>1.160954232133518</v>
      </c>
      <c r="T4754" s="8">
        <v>0</v>
      </c>
    </row>
    <row r="4755" spans="1:20" x14ac:dyDescent="0.35">
      <c r="A4755">
        <v>56</v>
      </c>
      <c r="B4755">
        <f t="shared" si="740"/>
        <v>0.56493322964406478</v>
      </c>
      <c r="C4755">
        <v>0</v>
      </c>
      <c r="D4755">
        <v>0</v>
      </c>
      <c r="E4755" t="s">
        <v>23</v>
      </c>
      <c r="F4755">
        <f t="shared" si="741"/>
        <v>0</v>
      </c>
      <c r="G4755" t="s">
        <v>18</v>
      </c>
      <c r="H4755">
        <f t="shared" si="742"/>
        <v>0</v>
      </c>
      <c r="I4755">
        <f t="shared" si="743"/>
        <v>1</v>
      </c>
      <c r="J4755">
        <f t="shared" si="744"/>
        <v>0</v>
      </c>
      <c r="K4755" t="s">
        <v>15</v>
      </c>
      <c r="L4755">
        <f t="shared" si="745"/>
        <v>1</v>
      </c>
      <c r="M4755" t="s">
        <v>22</v>
      </c>
      <c r="N4755">
        <f t="shared" si="746"/>
        <v>0</v>
      </c>
      <c r="O4755">
        <f t="shared" si="747"/>
        <v>1</v>
      </c>
      <c r="P4755">
        <v>139.87</v>
      </c>
      <c r="Q4755">
        <f t="shared" si="748"/>
        <v>0.74476527262231929</v>
      </c>
      <c r="R4755">
        <v>31.2</v>
      </c>
      <c r="S4755">
        <f t="shared" si="749"/>
        <v>0.30367876450635634</v>
      </c>
      <c r="T4755" s="8">
        <v>0</v>
      </c>
    </row>
    <row r="4756" spans="1:20" x14ac:dyDescent="0.35">
      <c r="A4756">
        <v>52</v>
      </c>
      <c r="B4756">
        <f t="shared" si="740"/>
        <v>0.38802375523046173</v>
      </c>
      <c r="C4756">
        <v>0</v>
      </c>
      <c r="D4756">
        <v>0</v>
      </c>
      <c r="E4756" t="s">
        <v>13</v>
      </c>
      <c r="F4756">
        <f t="shared" si="741"/>
        <v>1</v>
      </c>
      <c r="G4756" t="s">
        <v>14</v>
      </c>
      <c r="H4756">
        <f t="shared" si="742"/>
        <v>1</v>
      </c>
      <c r="I4756">
        <f t="shared" si="743"/>
        <v>0</v>
      </c>
      <c r="J4756">
        <f t="shared" si="744"/>
        <v>0</v>
      </c>
      <c r="K4756" t="s">
        <v>19</v>
      </c>
      <c r="L4756">
        <f t="shared" si="745"/>
        <v>0</v>
      </c>
      <c r="M4756" t="s">
        <v>21</v>
      </c>
      <c r="N4756">
        <f t="shared" si="746"/>
        <v>0</v>
      </c>
      <c r="O4756">
        <f t="shared" si="747"/>
        <v>0</v>
      </c>
      <c r="P4756">
        <v>67.92</v>
      </c>
      <c r="Q4756">
        <f t="shared" si="748"/>
        <v>-0.84426705857227802</v>
      </c>
      <c r="R4756">
        <v>31.1</v>
      </c>
      <c r="S4756">
        <f t="shared" si="749"/>
        <v>0.29068974226958139</v>
      </c>
      <c r="T4756" s="8">
        <v>0</v>
      </c>
    </row>
    <row r="4757" spans="1:20" x14ac:dyDescent="0.35">
      <c r="A4757">
        <v>59</v>
      </c>
      <c r="B4757">
        <f t="shared" si="740"/>
        <v>0.69761533545426702</v>
      </c>
      <c r="C4757">
        <v>0</v>
      </c>
      <c r="D4757">
        <v>0</v>
      </c>
      <c r="E4757" t="s">
        <v>13</v>
      </c>
      <c r="F4757">
        <f t="shared" si="741"/>
        <v>1</v>
      </c>
      <c r="G4757" t="s">
        <v>14</v>
      </c>
      <c r="H4757">
        <f t="shared" si="742"/>
        <v>1</v>
      </c>
      <c r="I4757">
        <f t="shared" si="743"/>
        <v>0</v>
      </c>
      <c r="J4757">
        <f t="shared" si="744"/>
        <v>0</v>
      </c>
      <c r="K4757" t="s">
        <v>15</v>
      </c>
      <c r="L4757">
        <f t="shared" si="745"/>
        <v>1</v>
      </c>
      <c r="M4757" t="s">
        <v>16</v>
      </c>
      <c r="N4757">
        <f t="shared" si="746"/>
        <v>1</v>
      </c>
      <c r="O4757">
        <f t="shared" si="747"/>
        <v>0</v>
      </c>
      <c r="P4757">
        <v>83.62</v>
      </c>
      <c r="Q4757">
        <f t="shared" si="748"/>
        <v>-0.49752894043808504</v>
      </c>
      <c r="R4757">
        <v>34.200000000000003</v>
      </c>
      <c r="S4757">
        <f t="shared" si="749"/>
        <v>0.69334943160961227</v>
      </c>
      <c r="T4757" s="8">
        <v>0</v>
      </c>
    </row>
    <row r="4758" spans="1:20" x14ac:dyDescent="0.35">
      <c r="A4758">
        <v>9</v>
      </c>
      <c r="B4758">
        <f t="shared" si="740"/>
        <v>-1.5137530947157707</v>
      </c>
      <c r="C4758">
        <v>0</v>
      </c>
      <c r="D4758">
        <v>0</v>
      </c>
      <c r="E4758" t="s">
        <v>23</v>
      </c>
      <c r="F4758">
        <f t="shared" si="741"/>
        <v>0</v>
      </c>
      <c r="G4758" t="s">
        <v>26</v>
      </c>
      <c r="H4758">
        <f t="shared" si="742"/>
        <v>0</v>
      </c>
      <c r="I4758">
        <f t="shared" si="743"/>
        <v>0</v>
      </c>
      <c r="J4758">
        <f t="shared" si="744"/>
        <v>0</v>
      </c>
      <c r="K4758" t="s">
        <v>19</v>
      </c>
      <c r="L4758">
        <f t="shared" si="745"/>
        <v>0</v>
      </c>
      <c r="M4758" t="s">
        <v>21</v>
      </c>
      <c r="N4758">
        <f t="shared" si="746"/>
        <v>0</v>
      </c>
      <c r="O4758">
        <f t="shared" si="747"/>
        <v>0</v>
      </c>
      <c r="P4758">
        <v>110.97</v>
      </c>
      <c r="Q4758">
        <f t="shared" si="748"/>
        <v>0.10650211248995144</v>
      </c>
      <c r="R4758">
        <v>17.7</v>
      </c>
      <c r="S4758">
        <f t="shared" si="749"/>
        <v>-1.4498392374582934</v>
      </c>
      <c r="T4758" s="8">
        <v>0</v>
      </c>
    </row>
    <row r="4759" spans="1:20" x14ac:dyDescent="0.35">
      <c r="A4759">
        <v>34</v>
      </c>
      <c r="B4759">
        <f t="shared" si="740"/>
        <v>-0.40806887963075178</v>
      </c>
      <c r="C4759">
        <v>0</v>
      </c>
      <c r="D4759">
        <v>0</v>
      </c>
      <c r="E4759" t="s">
        <v>13</v>
      </c>
      <c r="F4759">
        <f t="shared" si="741"/>
        <v>1</v>
      </c>
      <c r="G4759" t="s">
        <v>14</v>
      </c>
      <c r="H4759">
        <f t="shared" si="742"/>
        <v>1</v>
      </c>
      <c r="I4759">
        <f t="shared" si="743"/>
        <v>0</v>
      </c>
      <c r="J4759">
        <f t="shared" si="744"/>
        <v>0</v>
      </c>
      <c r="K4759" t="s">
        <v>19</v>
      </c>
      <c r="L4759">
        <f t="shared" si="745"/>
        <v>0</v>
      </c>
      <c r="M4759" t="s">
        <v>21</v>
      </c>
      <c r="N4759">
        <f t="shared" si="746"/>
        <v>0</v>
      </c>
      <c r="O4759">
        <f t="shared" si="747"/>
        <v>0</v>
      </c>
      <c r="P4759">
        <v>70.53</v>
      </c>
      <c r="Q4759">
        <f t="shared" si="748"/>
        <v>-0.78662460708627524</v>
      </c>
      <c r="R4759">
        <v>39.200000000000003</v>
      </c>
      <c r="S4759">
        <f t="shared" si="749"/>
        <v>1.3428005434483714</v>
      </c>
      <c r="T4759" s="8">
        <v>0</v>
      </c>
    </row>
    <row r="4760" spans="1:20" x14ac:dyDescent="0.35">
      <c r="A4760">
        <v>47</v>
      </c>
      <c r="B4760">
        <f t="shared" si="740"/>
        <v>0.16688691221345797</v>
      </c>
      <c r="C4760">
        <v>0</v>
      </c>
      <c r="D4760">
        <v>0</v>
      </c>
      <c r="E4760" t="s">
        <v>13</v>
      </c>
      <c r="F4760">
        <f t="shared" si="741"/>
        <v>1</v>
      </c>
      <c r="G4760" t="s">
        <v>18</v>
      </c>
      <c r="H4760">
        <f t="shared" si="742"/>
        <v>0</v>
      </c>
      <c r="I4760">
        <f t="shared" si="743"/>
        <v>1</v>
      </c>
      <c r="J4760">
        <f t="shared" si="744"/>
        <v>0</v>
      </c>
      <c r="K4760" t="s">
        <v>19</v>
      </c>
      <c r="L4760">
        <f t="shared" si="745"/>
        <v>0</v>
      </c>
      <c r="M4760" t="s">
        <v>16</v>
      </c>
      <c r="N4760">
        <f t="shared" si="746"/>
        <v>1</v>
      </c>
      <c r="O4760">
        <f t="shared" si="747"/>
        <v>0</v>
      </c>
      <c r="P4760">
        <v>115.91</v>
      </c>
      <c r="Q4760">
        <f t="shared" si="748"/>
        <v>0.2156031509347229</v>
      </c>
      <c r="R4760">
        <v>22.2</v>
      </c>
      <c r="S4760">
        <f t="shared" si="749"/>
        <v>-0.86533323680341012</v>
      </c>
      <c r="T4760" s="8">
        <v>0</v>
      </c>
    </row>
    <row r="4761" spans="1:20" x14ac:dyDescent="0.35">
      <c r="A4761">
        <v>46</v>
      </c>
      <c r="B4761">
        <f t="shared" si="740"/>
        <v>0.12265954361005722</v>
      </c>
      <c r="C4761">
        <v>0</v>
      </c>
      <c r="D4761">
        <v>0</v>
      </c>
      <c r="E4761" t="s">
        <v>13</v>
      </c>
      <c r="F4761">
        <f t="shared" si="741"/>
        <v>1</v>
      </c>
      <c r="G4761" t="s">
        <v>14</v>
      </c>
      <c r="H4761">
        <f t="shared" si="742"/>
        <v>1</v>
      </c>
      <c r="I4761">
        <f t="shared" si="743"/>
        <v>0</v>
      </c>
      <c r="J4761">
        <f t="shared" si="744"/>
        <v>0</v>
      </c>
      <c r="K4761" t="s">
        <v>15</v>
      </c>
      <c r="L4761">
        <f t="shared" si="745"/>
        <v>1</v>
      </c>
      <c r="M4761" t="s">
        <v>22</v>
      </c>
      <c r="N4761">
        <f t="shared" si="746"/>
        <v>0</v>
      </c>
      <c r="O4761">
        <f t="shared" si="747"/>
        <v>1</v>
      </c>
      <c r="P4761">
        <v>59.74</v>
      </c>
      <c r="Q4761">
        <f t="shared" si="748"/>
        <v>-1.0249242436893289</v>
      </c>
      <c r="R4761">
        <v>29.5</v>
      </c>
      <c r="S4761">
        <f t="shared" si="749"/>
        <v>8.2865386481178305E-2</v>
      </c>
      <c r="T4761" s="8">
        <v>0</v>
      </c>
    </row>
    <row r="4762" spans="1:20" x14ac:dyDescent="0.35">
      <c r="A4762">
        <v>49</v>
      </c>
      <c r="B4762">
        <f t="shared" si="740"/>
        <v>0.2553416494202595</v>
      </c>
      <c r="C4762">
        <v>0</v>
      </c>
      <c r="D4762">
        <v>0</v>
      </c>
      <c r="E4762" t="s">
        <v>13</v>
      </c>
      <c r="F4762">
        <f t="shared" si="741"/>
        <v>1</v>
      </c>
      <c r="G4762" t="s">
        <v>14</v>
      </c>
      <c r="H4762">
        <f t="shared" si="742"/>
        <v>1</v>
      </c>
      <c r="I4762">
        <f t="shared" si="743"/>
        <v>0</v>
      </c>
      <c r="J4762">
        <f t="shared" si="744"/>
        <v>0</v>
      </c>
      <c r="K4762" t="s">
        <v>19</v>
      </c>
      <c r="L4762">
        <f t="shared" si="745"/>
        <v>0</v>
      </c>
      <c r="M4762" t="s">
        <v>21</v>
      </c>
      <c r="N4762">
        <f t="shared" si="746"/>
        <v>0</v>
      </c>
      <c r="O4762">
        <f t="shared" si="747"/>
        <v>0</v>
      </c>
      <c r="P4762">
        <v>62.64</v>
      </c>
      <c r="Q4762">
        <f t="shared" si="748"/>
        <v>-0.96087707537154798</v>
      </c>
      <c r="R4762">
        <v>27</v>
      </c>
      <c r="S4762">
        <f t="shared" si="749"/>
        <v>-0.24186016943820124</v>
      </c>
      <c r="T4762" s="8">
        <v>0</v>
      </c>
    </row>
    <row r="4763" spans="1:20" x14ac:dyDescent="0.35">
      <c r="A4763">
        <v>10</v>
      </c>
      <c r="B4763">
        <f t="shared" si="740"/>
        <v>-1.4695257261123698</v>
      </c>
      <c r="C4763">
        <v>0</v>
      </c>
      <c r="D4763">
        <v>0</v>
      </c>
      <c r="E4763" t="s">
        <v>23</v>
      </c>
      <c r="F4763">
        <f t="shared" si="741"/>
        <v>0</v>
      </c>
      <c r="G4763" t="s">
        <v>26</v>
      </c>
      <c r="H4763">
        <f t="shared" si="742"/>
        <v>0</v>
      </c>
      <c r="I4763">
        <f t="shared" si="743"/>
        <v>0</v>
      </c>
      <c r="J4763">
        <f t="shared" si="744"/>
        <v>0</v>
      </c>
      <c r="K4763" t="s">
        <v>19</v>
      </c>
      <c r="L4763">
        <f t="shared" si="745"/>
        <v>0</v>
      </c>
      <c r="M4763" t="s">
        <v>21</v>
      </c>
      <c r="N4763">
        <f t="shared" si="746"/>
        <v>0</v>
      </c>
      <c r="O4763">
        <f t="shared" si="747"/>
        <v>0</v>
      </c>
      <c r="P4763">
        <v>84.81</v>
      </c>
      <c r="Q4763">
        <f t="shared" si="748"/>
        <v>-0.47124751619734057</v>
      </c>
      <c r="R4763">
        <v>16.8</v>
      </c>
      <c r="S4763">
        <f t="shared" si="749"/>
        <v>-1.5667404375892697</v>
      </c>
      <c r="T4763" s="8">
        <v>0</v>
      </c>
    </row>
    <row r="4764" spans="1:20" x14ac:dyDescent="0.35">
      <c r="A4764">
        <v>76</v>
      </c>
      <c r="B4764">
        <f t="shared" si="740"/>
        <v>1.4494806017120798</v>
      </c>
      <c r="C4764">
        <v>1</v>
      </c>
      <c r="D4764">
        <v>0</v>
      </c>
      <c r="E4764" t="s">
        <v>13</v>
      </c>
      <c r="F4764">
        <f t="shared" si="741"/>
        <v>1</v>
      </c>
      <c r="G4764" t="s">
        <v>18</v>
      </c>
      <c r="H4764">
        <f t="shared" si="742"/>
        <v>0</v>
      </c>
      <c r="I4764">
        <f t="shared" si="743"/>
        <v>1</v>
      </c>
      <c r="J4764">
        <f t="shared" si="744"/>
        <v>0</v>
      </c>
      <c r="K4764" t="s">
        <v>15</v>
      </c>
      <c r="L4764">
        <f t="shared" si="745"/>
        <v>1</v>
      </c>
      <c r="M4764" t="s">
        <v>21</v>
      </c>
      <c r="N4764">
        <f t="shared" si="746"/>
        <v>0</v>
      </c>
      <c r="O4764">
        <f t="shared" si="747"/>
        <v>0</v>
      </c>
      <c r="P4764">
        <v>78.680000000000007</v>
      </c>
      <c r="Q4764">
        <f t="shared" si="748"/>
        <v>-0.60662997888285652</v>
      </c>
      <c r="R4764">
        <v>23.3</v>
      </c>
      <c r="S4764">
        <f t="shared" si="749"/>
        <v>-0.72245399219888284</v>
      </c>
      <c r="T4764" s="8">
        <v>0</v>
      </c>
    </row>
    <row r="4765" spans="1:20" x14ac:dyDescent="0.35">
      <c r="A4765">
        <v>82</v>
      </c>
      <c r="B4765">
        <f t="shared" si="740"/>
        <v>1.7148448133324843</v>
      </c>
      <c r="C4765">
        <v>0</v>
      </c>
      <c r="D4765">
        <v>0</v>
      </c>
      <c r="E4765" t="s">
        <v>13</v>
      </c>
      <c r="F4765">
        <f t="shared" si="741"/>
        <v>1</v>
      </c>
      <c r="G4765" t="s">
        <v>14</v>
      </c>
      <c r="H4765">
        <f t="shared" si="742"/>
        <v>1</v>
      </c>
      <c r="I4765">
        <f t="shared" si="743"/>
        <v>0</v>
      </c>
      <c r="J4765">
        <f t="shared" si="744"/>
        <v>0</v>
      </c>
      <c r="K4765" t="s">
        <v>15</v>
      </c>
      <c r="L4765">
        <f t="shared" si="745"/>
        <v>1</v>
      </c>
      <c r="M4765" t="s">
        <v>16</v>
      </c>
      <c r="N4765">
        <f t="shared" si="746"/>
        <v>1</v>
      </c>
      <c r="O4765">
        <f t="shared" si="747"/>
        <v>0</v>
      </c>
      <c r="P4765">
        <v>217.57</v>
      </c>
      <c r="Q4765">
        <f t="shared" si="748"/>
        <v>2.4607876789297576</v>
      </c>
      <c r="R4765">
        <v>33.5</v>
      </c>
      <c r="S4765">
        <f t="shared" si="749"/>
        <v>0.60242627595218556</v>
      </c>
      <c r="T4765" s="8">
        <v>0</v>
      </c>
    </row>
    <row r="4766" spans="1:20" x14ac:dyDescent="0.35">
      <c r="A4766">
        <v>3</v>
      </c>
      <c r="B4766">
        <f t="shared" si="740"/>
        <v>-1.7791173063361752</v>
      </c>
      <c r="C4766">
        <v>0</v>
      </c>
      <c r="D4766">
        <v>0</v>
      </c>
      <c r="E4766" t="s">
        <v>23</v>
      </c>
      <c r="F4766">
        <f t="shared" si="741"/>
        <v>0</v>
      </c>
      <c r="G4766" t="s">
        <v>26</v>
      </c>
      <c r="H4766">
        <f t="shared" si="742"/>
        <v>0</v>
      </c>
      <c r="I4766">
        <f t="shared" si="743"/>
        <v>0</v>
      </c>
      <c r="J4766">
        <f t="shared" si="744"/>
        <v>0</v>
      </c>
      <c r="K4766" t="s">
        <v>19</v>
      </c>
      <c r="L4766">
        <f t="shared" si="745"/>
        <v>0</v>
      </c>
      <c r="M4766" t="s">
        <v>21</v>
      </c>
      <c r="N4766">
        <f t="shared" si="746"/>
        <v>0</v>
      </c>
      <c r="O4766">
        <f t="shared" si="747"/>
        <v>0</v>
      </c>
      <c r="P4766">
        <v>79.760000000000005</v>
      </c>
      <c r="Q4766">
        <f t="shared" si="748"/>
        <v>-0.58277792999209677</v>
      </c>
      <c r="R4766">
        <v>15.6</v>
      </c>
      <c r="S4766">
        <f t="shared" si="749"/>
        <v>-1.722608704430572</v>
      </c>
      <c r="T4766" s="8">
        <v>0</v>
      </c>
    </row>
    <row r="4767" spans="1:20" x14ac:dyDescent="0.35">
      <c r="A4767">
        <v>76</v>
      </c>
      <c r="B4767">
        <f t="shared" si="740"/>
        <v>1.4494806017120798</v>
      </c>
      <c r="C4767">
        <v>1</v>
      </c>
      <c r="D4767">
        <v>0</v>
      </c>
      <c r="E4767" t="s">
        <v>13</v>
      </c>
      <c r="F4767">
        <f t="shared" si="741"/>
        <v>1</v>
      </c>
      <c r="G4767" t="s">
        <v>25</v>
      </c>
      <c r="H4767">
        <f t="shared" si="742"/>
        <v>0</v>
      </c>
      <c r="I4767">
        <f t="shared" si="743"/>
        <v>0</v>
      </c>
      <c r="J4767">
        <f t="shared" si="744"/>
        <v>1</v>
      </c>
      <c r="K4767" t="s">
        <v>19</v>
      </c>
      <c r="L4767">
        <f t="shared" si="745"/>
        <v>0</v>
      </c>
      <c r="M4767" t="s">
        <v>21</v>
      </c>
      <c r="N4767">
        <f t="shared" si="746"/>
        <v>0</v>
      </c>
      <c r="O4767">
        <f t="shared" si="747"/>
        <v>0</v>
      </c>
      <c r="P4767">
        <v>63.28</v>
      </c>
      <c r="Q4767">
        <f t="shared" si="748"/>
        <v>-0.94674252788072732</v>
      </c>
      <c r="R4767">
        <v>28.2</v>
      </c>
      <c r="S4767">
        <f t="shared" si="749"/>
        <v>-8.599190259689915E-2</v>
      </c>
      <c r="T4767" s="8">
        <v>0</v>
      </c>
    </row>
    <row r="4768" spans="1:20" x14ac:dyDescent="0.35">
      <c r="A4768">
        <v>16</v>
      </c>
      <c r="B4768">
        <f t="shared" si="740"/>
        <v>-1.2041615144919653</v>
      </c>
      <c r="C4768">
        <v>0</v>
      </c>
      <c r="D4768">
        <v>0</v>
      </c>
      <c r="E4768" t="s">
        <v>23</v>
      </c>
      <c r="F4768">
        <f t="shared" si="741"/>
        <v>0</v>
      </c>
      <c r="G4768" t="s">
        <v>25</v>
      </c>
      <c r="H4768">
        <f t="shared" si="742"/>
        <v>0</v>
      </c>
      <c r="I4768">
        <f t="shared" si="743"/>
        <v>0</v>
      </c>
      <c r="J4768">
        <f t="shared" si="744"/>
        <v>1</v>
      </c>
      <c r="K4768" t="s">
        <v>19</v>
      </c>
      <c r="L4768">
        <f t="shared" si="745"/>
        <v>0</v>
      </c>
      <c r="M4768" t="s">
        <v>21</v>
      </c>
      <c r="N4768">
        <f t="shared" si="746"/>
        <v>0</v>
      </c>
      <c r="O4768">
        <f t="shared" si="747"/>
        <v>0</v>
      </c>
      <c r="P4768">
        <v>78.48</v>
      </c>
      <c r="Q4768">
        <f t="shared" si="748"/>
        <v>-0.61104702497373797</v>
      </c>
      <c r="R4768">
        <v>22.6</v>
      </c>
      <c r="S4768">
        <f t="shared" si="749"/>
        <v>-0.8133771478563091</v>
      </c>
      <c r="T4768" s="8">
        <v>0</v>
      </c>
    </row>
    <row r="4769" spans="1:20" x14ac:dyDescent="0.35">
      <c r="A4769">
        <v>44</v>
      </c>
      <c r="B4769">
        <f t="shared" si="740"/>
        <v>3.4204806403255718E-2</v>
      </c>
      <c r="C4769">
        <v>0</v>
      </c>
      <c r="D4769">
        <v>0</v>
      </c>
      <c r="E4769" t="s">
        <v>13</v>
      </c>
      <c r="F4769">
        <f t="shared" si="741"/>
        <v>1</v>
      </c>
      <c r="G4769" t="s">
        <v>25</v>
      </c>
      <c r="H4769">
        <f t="shared" si="742"/>
        <v>0</v>
      </c>
      <c r="I4769">
        <f t="shared" si="743"/>
        <v>0</v>
      </c>
      <c r="J4769">
        <f t="shared" si="744"/>
        <v>1</v>
      </c>
      <c r="K4769" t="s">
        <v>19</v>
      </c>
      <c r="L4769">
        <f t="shared" si="745"/>
        <v>0</v>
      </c>
      <c r="M4769" t="s">
        <v>21</v>
      </c>
      <c r="N4769">
        <f t="shared" si="746"/>
        <v>0</v>
      </c>
      <c r="O4769">
        <f t="shared" si="747"/>
        <v>0</v>
      </c>
      <c r="P4769">
        <v>70.48</v>
      </c>
      <c r="Q4769">
        <f t="shared" si="748"/>
        <v>-0.78772886860899549</v>
      </c>
      <c r="R4769">
        <v>20.2</v>
      </c>
      <c r="S4769">
        <f t="shared" si="749"/>
        <v>-1.1251136815389138</v>
      </c>
      <c r="T4769" s="8">
        <v>0</v>
      </c>
    </row>
    <row r="4770" spans="1:20" x14ac:dyDescent="0.35">
      <c r="A4770">
        <v>17</v>
      </c>
      <c r="B4770">
        <f t="shared" si="740"/>
        <v>-1.1599341458885646</v>
      </c>
      <c r="C4770">
        <v>0</v>
      </c>
      <c r="D4770">
        <v>0</v>
      </c>
      <c r="E4770" t="s">
        <v>23</v>
      </c>
      <c r="F4770">
        <f t="shared" si="741"/>
        <v>0</v>
      </c>
      <c r="G4770" t="s">
        <v>14</v>
      </c>
      <c r="H4770">
        <f t="shared" si="742"/>
        <v>1</v>
      </c>
      <c r="I4770">
        <f t="shared" si="743"/>
        <v>0</v>
      </c>
      <c r="J4770">
        <f t="shared" si="744"/>
        <v>0</v>
      </c>
      <c r="K4770" t="s">
        <v>19</v>
      </c>
      <c r="L4770">
        <f t="shared" si="745"/>
        <v>0</v>
      </c>
      <c r="M4770" t="s">
        <v>16</v>
      </c>
      <c r="N4770">
        <f t="shared" si="746"/>
        <v>1</v>
      </c>
      <c r="O4770">
        <f t="shared" si="747"/>
        <v>0</v>
      </c>
      <c r="P4770">
        <v>120.96</v>
      </c>
      <c r="Q4770">
        <f t="shared" si="748"/>
        <v>0.32713356472947913</v>
      </c>
      <c r="R4770">
        <v>22.2</v>
      </c>
      <c r="S4770">
        <f t="shared" si="749"/>
        <v>-0.86533323680341012</v>
      </c>
      <c r="T4770" s="8">
        <v>0</v>
      </c>
    </row>
    <row r="4771" spans="1:20" x14ac:dyDescent="0.35">
      <c r="A4771">
        <v>73</v>
      </c>
      <c r="B4771">
        <f t="shared" si="740"/>
        <v>1.3167984959018775</v>
      </c>
      <c r="C4771">
        <v>0</v>
      </c>
      <c r="D4771">
        <v>0</v>
      </c>
      <c r="E4771" t="s">
        <v>13</v>
      </c>
      <c r="F4771">
        <f t="shared" si="741"/>
        <v>1</v>
      </c>
      <c r="G4771" t="s">
        <v>18</v>
      </c>
      <c r="H4771">
        <f t="shared" si="742"/>
        <v>0</v>
      </c>
      <c r="I4771">
        <f t="shared" si="743"/>
        <v>1</v>
      </c>
      <c r="J4771">
        <f t="shared" si="744"/>
        <v>0</v>
      </c>
      <c r="K4771" t="s">
        <v>19</v>
      </c>
      <c r="L4771">
        <f t="shared" si="745"/>
        <v>0</v>
      </c>
      <c r="M4771" t="s">
        <v>21</v>
      </c>
      <c r="N4771">
        <f t="shared" si="746"/>
        <v>0</v>
      </c>
      <c r="O4771">
        <f t="shared" si="747"/>
        <v>0</v>
      </c>
      <c r="P4771">
        <v>77.290000000000006</v>
      </c>
      <c r="Q4771">
        <f t="shared" si="748"/>
        <v>-0.63732844921448251</v>
      </c>
      <c r="R4771">
        <v>22.6</v>
      </c>
      <c r="S4771">
        <f t="shared" si="749"/>
        <v>-0.8133771478563091</v>
      </c>
      <c r="T4771" s="8">
        <v>0</v>
      </c>
    </row>
    <row r="4772" spans="1:20" x14ac:dyDescent="0.35">
      <c r="A4772">
        <v>31</v>
      </c>
      <c r="B4772">
        <f t="shared" si="740"/>
        <v>-0.54075098544095401</v>
      </c>
      <c r="C4772">
        <v>0</v>
      </c>
      <c r="D4772">
        <v>0</v>
      </c>
      <c r="E4772" t="s">
        <v>13</v>
      </c>
      <c r="F4772">
        <f t="shared" si="741"/>
        <v>1</v>
      </c>
      <c r="G4772" t="s">
        <v>14</v>
      </c>
      <c r="H4772">
        <f t="shared" si="742"/>
        <v>1</v>
      </c>
      <c r="I4772">
        <f t="shared" si="743"/>
        <v>0</v>
      </c>
      <c r="J4772">
        <f t="shared" si="744"/>
        <v>0</v>
      </c>
      <c r="K4772" t="s">
        <v>15</v>
      </c>
      <c r="L4772">
        <f t="shared" si="745"/>
        <v>1</v>
      </c>
      <c r="M4772" t="s">
        <v>22</v>
      </c>
      <c r="N4772">
        <f t="shared" si="746"/>
        <v>0</v>
      </c>
      <c r="O4772">
        <f t="shared" si="747"/>
        <v>1</v>
      </c>
      <c r="P4772">
        <v>108.51</v>
      </c>
      <c r="Q4772">
        <f t="shared" si="748"/>
        <v>5.2172445572109885E-2</v>
      </c>
      <c r="R4772">
        <v>26.7</v>
      </c>
      <c r="S4772">
        <f t="shared" si="749"/>
        <v>-0.28082723614852689</v>
      </c>
      <c r="T4772" s="8">
        <v>0</v>
      </c>
    </row>
    <row r="4773" spans="1:20" x14ac:dyDescent="0.35">
      <c r="A4773">
        <v>17</v>
      </c>
      <c r="B4773">
        <f t="shared" si="740"/>
        <v>-1.1599341458885646</v>
      </c>
      <c r="C4773">
        <v>0</v>
      </c>
      <c r="D4773">
        <v>0</v>
      </c>
      <c r="E4773" t="s">
        <v>23</v>
      </c>
      <c r="F4773">
        <f t="shared" si="741"/>
        <v>0</v>
      </c>
      <c r="G4773" t="s">
        <v>18</v>
      </c>
      <c r="H4773">
        <f t="shared" si="742"/>
        <v>0</v>
      </c>
      <c r="I4773">
        <f t="shared" si="743"/>
        <v>1</v>
      </c>
      <c r="J4773">
        <f t="shared" si="744"/>
        <v>0</v>
      </c>
      <c r="K4773" t="s">
        <v>15</v>
      </c>
      <c r="L4773">
        <f t="shared" si="745"/>
        <v>1</v>
      </c>
      <c r="M4773" t="s">
        <v>21</v>
      </c>
      <c r="N4773">
        <f t="shared" si="746"/>
        <v>0</v>
      </c>
      <c r="O4773">
        <f t="shared" si="747"/>
        <v>0</v>
      </c>
      <c r="P4773">
        <v>113.85</v>
      </c>
      <c r="Q4773">
        <f t="shared" si="748"/>
        <v>0.17010757619864403</v>
      </c>
      <c r="R4773">
        <v>22.9</v>
      </c>
      <c r="S4773">
        <f t="shared" si="749"/>
        <v>-0.77441008114598386</v>
      </c>
      <c r="T4773" s="8">
        <v>0</v>
      </c>
    </row>
    <row r="4774" spans="1:20" x14ac:dyDescent="0.35">
      <c r="A4774">
        <v>18</v>
      </c>
      <c r="B4774">
        <f t="shared" si="740"/>
        <v>-1.1157067772851639</v>
      </c>
      <c r="C4774">
        <v>0</v>
      </c>
      <c r="D4774">
        <v>0</v>
      </c>
      <c r="E4774" t="s">
        <v>23</v>
      </c>
      <c r="F4774">
        <f t="shared" si="741"/>
        <v>0</v>
      </c>
      <c r="G4774" t="s">
        <v>27</v>
      </c>
      <c r="H4774">
        <f t="shared" si="742"/>
        <v>0</v>
      </c>
      <c r="I4774">
        <f t="shared" si="743"/>
        <v>0</v>
      </c>
      <c r="J4774">
        <f t="shared" si="744"/>
        <v>0</v>
      </c>
      <c r="K4774" t="s">
        <v>15</v>
      </c>
      <c r="L4774">
        <f t="shared" si="745"/>
        <v>1</v>
      </c>
      <c r="M4774" t="s">
        <v>21</v>
      </c>
      <c r="N4774">
        <f t="shared" si="746"/>
        <v>0</v>
      </c>
      <c r="O4774">
        <f t="shared" si="747"/>
        <v>0</v>
      </c>
      <c r="P4774">
        <v>97.65</v>
      </c>
      <c r="Q4774">
        <f t="shared" si="748"/>
        <v>-0.18767315716275218</v>
      </c>
      <c r="R4774">
        <v>21.5</v>
      </c>
      <c r="S4774">
        <f t="shared" si="749"/>
        <v>-0.95625639246083627</v>
      </c>
      <c r="T4774" s="8">
        <v>0</v>
      </c>
    </row>
    <row r="4775" spans="1:20" x14ac:dyDescent="0.35">
      <c r="A4775">
        <v>73</v>
      </c>
      <c r="B4775">
        <f t="shared" si="740"/>
        <v>1.3167984959018775</v>
      </c>
      <c r="C4775">
        <v>0</v>
      </c>
      <c r="D4775">
        <v>0</v>
      </c>
      <c r="E4775" t="s">
        <v>13</v>
      </c>
      <c r="F4775">
        <f t="shared" si="741"/>
        <v>1</v>
      </c>
      <c r="G4775" t="s">
        <v>14</v>
      </c>
      <c r="H4775">
        <f t="shared" si="742"/>
        <v>1</v>
      </c>
      <c r="I4775">
        <f t="shared" si="743"/>
        <v>0</v>
      </c>
      <c r="J4775">
        <f t="shared" si="744"/>
        <v>0</v>
      </c>
      <c r="K4775" t="s">
        <v>19</v>
      </c>
      <c r="L4775">
        <f t="shared" si="745"/>
        <v>0</v>
      </c>
      <c r="M4775" t="s">
        <v>16</v>
      </c>
      <c r="N4775">
        <f t="shared" si="746"/>
        <v>1</v>
      </c>
      <c r="O4775">
        <f t="shared" si="747"/>
        <v>0</v>
      </c>
      <c r="P4775">
        <v>121.83</v>
      </c>
      <c r="Q4775">
        <f t="shared" si="748"/>
        <v>0.3463477152248135</v>
      </c>
      <c r="R4775">
        <v>30.3</v>
      </c>
      <c r="S4775">
        <f t="shared" si="749"/>
        <v>0.18677756437537987</v>
      </c>
      <c r="T4775" s="8">
        <v>0</v>
      </c>
    </row>
    <row r="4776" spans="1:20" x14ac:dyDescent="0.35">
      <c r="A4776">
        <v>8</v>
      </c>
      <c r="B4776">
        <f t="shared" si="740"/>
        <v>-1.5579804633191714</v>
      </c>
      <c r="C4776">
        <v>0</v>
      </c>
      <c r="D4776">
        <v>0</v>
      </c>
      <c r="E4776" t="s">
        <v>23</v>
      </c>
      <c r="F4776">
        <f t="shared" si="741"/>
        <v>0</v>
      </c>
      <c r="G4776" t="s">
        <v>26</v>
      </c>
      <c r="H4776">
        <f t="shared" si="742"/>
        <v>0</v>
      </c>
      <c r="I4776">
        <f t="shared" si="743"/>
        <v>0</v>
      </c>
      <c r="J4776">
        <f t="shared" si="744"/>
        <v>0</v>
      </c>
      <c r="K4776" t="s">
        <v>15</v>
      </c>
      <c r="L4776">
        <f t="shared" si="745"/>
        <v>1</v>
      </c>
      <c r="M4776" t="s">
        <v>21</v>
      </c>
      <c r="N4776">
        <f t="shared" si="746"/>
        <v>0</v>
      </c>
      <c r="O4776">
        <f t="shared" si="747"/>
        <v>0</v>
      </c>
      <c r="P4776">
        <v>81.53</v>
      </c>
      <c r="Q4776">
        <f t="shared" si="748"/>
        <v>-0.54368707208779621</v>
      </c>
      <c r="R4776">
        <v>14.8</v>
      </c>
      <c r="S4776">
        <f t="shared" si="749"/>
        <v>-1.8265208823247734</v>
      </c>
      <c r="T4776" s="8">
        <v>0</v>
      </c>
    </row>
    <row r="4777" spans="1:20" x14ac:dyDescent="0.35">
      <c r="A4777">
        <v>42</v>
      </c>
      <c r="B4777">
        <f t="shared" si="740"/>
        <v>-5.424993080354578E-2</v>
      </c>
      <c r="C4777">
        <v>0</v>
      </c>
      <c r="D4777">
        <v>0</v>
      </c>
      <c r="E4777" t="s">
        <v>13</v>
      </c>
      <c r="F4777">
        <f t="shared" si="741"/>
        <v>1</v>
      </c>
      <c r="G4777" t="s">
        <v>25</v>
      </c>
      <c r="H4777">
        <f t="shared" si="742"/>
        <v>0</v>
      </c>
      <c r="I4777">
        <f t="shared" si="743"/>
        <v>0</v>
      </c>
      <c r="J4777">
        <f t="shared" si="744"/>
        <v>1</v>
      </c>
      <c r="K4777" t="s">
        <v>15</v>
      </c>
      <c r="L4777">
        <f t="shared" si="745"/>
        <v>1</v>
      </c>
      <c r="M4777" t="s">
        <v>21</v>
      </c>
      <c r="N4777">
        <f t="shared" si="746"/>
        <v>0</v>
      </c>
      <c r="O4777">
        <f t="shared" si="747"/>
        <v>0</v>
      </c>
      <c r="P4777">
        <v>58.35</v>
      </c>
      <c r="Q4777">
        <f t="shared" si="748"/>
        <v>-1.0556227140209549</v>
      </c>
      <c r="R4777">
        <v>24.3</v>
      </c>
      <c r="S4777">
        <f t="shared" si="749"/>
        <v>-0.59256376983113102</v>
      </c>
      <c r="T4777" s="8">
        <v>0</v>
      </c>
    </row>
    <row r="4778" spans="1:20" x14ac:dyDescent="0.35">
      <c r="A4778">
        <v>40</v>
      </c>
      <c r="B4778">
        <f t="shared" si="740"/>
        <v>-0.14270466801034729</v>
      </c>
      <c r="C4778">
        <v>0</v>
      </c>
      <c r="D4778">
        <v>0</v>
      </c>
      <c r="E4778" t="s">
        <v>13</v>
      </c>
      <c r="F4778">
        <f t="shared" si="741"/>
        <v>1</v>
      </c>
      <c r="G4778" t="s">
        <v>14</v>
      </c>
      <c r="H4778">
        <f t="shared" si="742"/>
        <v>1</v>
      </c>
      <c r="I4778">
        <f t="shared" si="743"/>
        <v>0</v>
      </c>
      <c r="J4778">
        <f t="shared" si="744"/>
        <v>0</v>
      </c>
      <c r="K4778" t="s">
        <v>15</v>
      </c>
      <c r="L4778">
        <f t="shared" si="745"/>
        <v>1</v>
      </c>
      <c r="M4778" t="s">
        <v>16</v>
      </c>
      <c r="N4778">
        <f t="shared" si="746"/>
        <v>1</v>
      </c>
      <c r="O4778">
        <f t="shared" si="747"/>
        <v>0</v>
      </c>
      <c r="P4778">
        <v>65.42</v>
      </c>
      <c r="Q4778">
        <f t="shared" si="748"/>
        <v>-0.89948013470829591</v>
      </c>
      <c r="R4778">
        <v>17.399999999999999</v>
      </c>
      <c r="S4778">
        <f t="shared" si="749"/>
        <v>-1.4888063041686188</v>
      </c>
      <c r="T4778" s="8">
        <v>0</v>
      </c>
    </row>
    <row r="4779" spans="1:20" x14ac:dyDescent="0.35">
      <c r="A4779">
        <v>79</v>
      </c>
      <c r="B4779">
        <f t="shared" si="740"/>
        <v>1.5821627075222819</v>
      </c>
      <c r="C4779">
        <v>0</v>
      </c>
      <c r="D4779">
        <v>0</v>
      </c>
      <c r="E4779" t="s">
        <v>13</v>
      </c>
      <c r="F4779">
        <f t="shared" si="741"/>
        <v>1</v>
      </c>
      <c r="G4779" t="s">
        <v>14</v>
      </c>
      <c r="H4779">
        <f t="shared" si="742"/>
        <v>1</v>
      </c>
      <c r="I4779">
        <f t="shared" si="743"/>
        <v>0</v>
      </c>
      <c r="J4779">
        <f t="shared" si="744"/>
        <v>0</v>
      </c>
      <c r="K4779" t="s">
        <v>19</v>
      </c>
      <c r="L4779">
        <f t="shared" si="745"/>
        <v>0</v>
      </c>
      <c r="M4779" t="s">
        <v>21</v>
      </c>
      <c r="N4779">
        <f t="shared" si="746"/>
        <v>0</v>
      </c>
      <c r="O4779">
        <f t="shared" si="747"/>
        <v>0</v>
      </c>
      <c r="P4779">
        <v>69.34</v>
      </c>
      <c r="Q4779">
        <f t="shared" si="748"/>
        <v>-0.81290603132701977</v>
      </c>
      <c r="R4779">
        <v>29</v>
      </c>
      <c r="S4779">
        <f t="shared" si="749"/>
        <v>1.7920275297302401E-2</v>
      </c>
      <c r="T4779" s="8">
        <v>0</v>
      </c>
    </row>
    <row r="4780" spans="1:20" x14ac:dyDescent="0.35">
      <c r="A4780">
        <v>53</v>
      </c>
      <c r="B4780">
        <f t="shared" si="740"/>
        <v>0.43225112383386249</v>
      </c>
      <c r="C4780">
        <v>0</v>
      </c>
      <c r="D4780">
        <v>0</v>
      </c>
      <c r="E4780" t="s">
        <v>13</v>
      </c>
      <c r="F4780">
        <f t="shared" si="741"/>
        <v>1</v>
      </c>
      <c r="G4780" t="s">
        <v>18</v>
      </c>
      <c r="H4780">
        <f t="shared" si="742"/>
        <v>0</v>
      </c>
      <c r="I4780">
        <f t="shared" si="743"/>
        <v>1</v>
      </c>
      <c r="J4780">
        <f t="shared" si="744"/>
        <v>0</v>
      </c>
      <c r="K4780" t="s">
        <v>15</v>
      </c>
      <c r="L4780">
        <f t="shared" si="745"/>
        <v>1</v>
      </c>
      <c r="M4780" t="s">
        <v>22</v>
      </c>
      <c r="N4780">
        <f t="shared" si="746"/>
        <v>0</v>
      </c>
      <c r="O4780">
        <f t="shared" si="747"/>
        <v>1</v>
      </c>
      <c r="P4780">
        <v>109.09</v>
      </c>
      <c r="Q4780">
        <f t="shared" si="748"/>
        <v>6.4981879235666021E-2</v>
      </c>
      <c r="R4780">
        <v>26.3</v>
      </c>
      <c r="S4780">
        <f t="shared" si="749"/>
        <v>-0.33278332509562741</v>
      </c>
      <c r="T4780" s="8">
        <v>0</v>
      </c>
    </row>
    <row r="4781" spans="1:20" x14ac:dyDescent="0.35">
      <c r="A4781">
        <v>58</v>
      </c>
      <c r="B4781">
        <f t="shared" si="740"/>
        <v>0.6533879668508662</v>
      </c>
      <c r="C4781">
        <v>0</v>
      </c>
      <c r="D4781">
        <v>0</v>
      </c>
      <c r="E4781" t="s">
        <v>13</v>
      </c>
      <c r="F4781">
        <f t="shared" si="741"/>
        <v>1</v>
      </c>
      <c r="G4781" t="s">
        <v>18</v>
      </c>
      <c r="H4781">
        <f t="shared" si="742"/>
        <v>0</v>
      </c>
      <c r="I4781">
        <f t="shared" si="743"/>
        <v>1</v>
      </c>
      <c r="J4781">
        <f t="shared" si="744"/>
        <v>0</v>
      </c>
      <c r="K4781" t="s">
        <v>15</v>
      </c>
      <c r="L4781">
        <f t="shared" si="745"/>
        <v>1</v>
      </c>
      <c r="M4781" t="s">
        <v>21</v>
      </c>
      <c r="N4781">
        <f t="shared" si="746"/>
        <v>0</v>
      </c>
      <c r="O4781">
        <f t="shared" si="747"/>
        <v>0</v>
      </c>
      <c r="P4781">
        <v>66.709999999999994</v>
      </c>
      <c r="Q4781">
        <f t="shared" si="748"/>
        <v>-0.87099018742211087</v>
      </c>
      <c r="R4781">
        <v>51.7</v>
      </c>
      <c r="S4781">
        <f t="shared" si="749"/>
        <v>2.9664283230452693</v>
      </c>
      <c r="T4781" s="8">
        <v>0</v>
      </c>
    </row>
    <row r="4782" spans="1:20" x14ac:dyDescent="0.35">
      <c r="A4782">
        <v>48</v>
      </c>
      <c r="B4782">
        <f t="shared" si="740"/>
        <v>0.21111428081685873</v>
      </c>
      <c r="C4782">
        <v>0</v>
      </c>
      <c r="D4782">
        <v>0</v>
      </c>
      <c r="E4782" t="s">
        <v>13</v>
      </c>
      <c r="F4782">
        <f t="shared" si="741"/>
        <v>1</v>
      </c>
      <c r="G4782" t="s">
        <v>14</v>
      </c>
      <c r="H4782">
        <f t="shared" si="742"/>
        <v>1</v>
      </c>
      <c r="I4782">
        <f t="shared" si="743"/>
        <v>0</v>
      </c>
      <c r="J4782">
        <f t="shared" si="744"/>
        <v>0</v>
      </c>
      <c r="K4782" t="s">
        <v>19</v>
      </c>
      <c r="L4782">
        <f t="shared" si="745"/>
        <v>0</v>
      </c>
      <c r="M4782" t="s">
        <v>22</v>
      </c>
      <c r="N4782">
        <f t="shared" si="746"/>
        <v>0</v>
      </c>
      <c r="O4782">
        <f t="shared" si="747"/>
        <v>1</v>
      </c>
      <c r="P4782">
        <v>114.92</v>
      </c>
      <c r="Q4782">
        <f t="shared" si="748"/>
        <v>0.1937387727848599</v>
      </c>
      <c r="R4782">
        <v>29.2</v>
      </c>
      <c r="S4782">
        <f t="shared" si="749"/>
        <v>4.3898319770852672E-2</v>
      </c>
      <c r="T4782" s="8">
        <v>0</v>
      </c>
    </row>
    <row r="4783" spans="1:20" x14ac:dyDescent="0.35">
      <c r="A4783">
        <v>17</v>
      </c>
      <c r="B4783">
        <f t="shared" si="740"/>
        <v>-1.1599341458885646</v>
      </c>
      <c r="C4783">
        <v>0</v>
      </c>
      <c r="D4783">
        <v>0</v>
      </c>
      <c r="E4783" t="s">
        <v>23</v>
      </c>
      <c r="F4783">
        <f t="shared" si="741"/>
        <v>0</v>
      </c>
      <c r="G4783" t="s">
        <v>14</v>
      </c>
      <c r="H4783">
        <f t="shared" si="742"/>
        <v>1</v>
      </c>
      <c r="I4783">
        <f t="shared" si="743"/>
        <v>0</v>
      </c>
      <c r="J4783">
        <f t="shared" si="744"/>
        <v>0</v>
      </c>
      <c r="K4783" t="s">
        <v>19</v>
      </c>
      <c r="L4783">
        <f t="shared" si="745"/>
        <v>0</v>
      </c>
      <c r="M4783" t="s">
        <v>21</v>
      </c>
      <c r="N4783">
        <f t="shared" si="746"/>
        <v>0</v>
      </c>
      <c r="O4783">
        <f t="shared" si="747"/>
        <v>0</v>
      </c>
      <c r="P4783">
        <v>120.58</v>
      </c>
      <c r="Q4783">
        <f t="shared" si="748"/>
        <v>0.3187411771568045</v>
      </c>
      <c r="R4783">
        <v>18.3</v>
      </c>
      <c r="S4783">
        <f t="shared" si="749"/>
        <v>-1.371905104037642</v>
      </c>
      <c r="T4783" s="8">
        <v>0</v>
      </c>
    </row>
    <row r="4784" spans="1:20" x14ac:dyDescent="0.35">
      <c r="A4784">
        <v>23</v>
      </c>
      <c r="B4784">
        <f t="shared" si="740"/>
        <v>-0.89456993426816012</v>
      </c>
      <c r="C4784">
        <v>0</v>
      </c>
      <c r="D4784">
        <v>0</v>
      </c>
      <c r="E4784" t="s">
        <v>23</v>
      </c>
      <c r="F4784">
        <f t="shared" si="741"/>
        <v>0</v>
      </c>
      <c r="G4784" t="s">
        <v>14</v>
      </c>
      <c r="H4784">
        <f t="shared" si="742"/>
        <v>1</v>
      </c>
      <c r="I4784">
        <f t="shared" si="743"/>
        <v>0</v>
      </c>
      <c r="J4784">
        <f t="shared" si="744"/>
        <v>0</v>
      </c>
      <c r="K4784" t="s">
        <v>19</v>
      </c>
      <c r="L4784">
        <f t="shared" si="745"/>
        <v>0</v>
      </c>
      <c r="M4784" t="s">
        <v>22</v>
      </c>
      <c r="N4784">
        <f t="shared" si="746"/>
        <v>0</v>
      </c>
      <c r="O4784">
        <f t="shared" si="747"/>
        <v>1</v>
      </c>
      <c r="P4784">
        <v>165.36</v>
      </c>
      <c r="Q4784">
        <f t="shared" si="748"/>
        <v>1.3077177969051588</v>
      </c>
      <c r="R4784">
        <v>21.9</v>
      </c>
      <c r="S4784">
        <f t="shared" si="749"/>
        <v>-0.90430030351373569</v>
      </c>
      <c r="T4784" s="8">
        <v>0</v>
      </c>
    </row>
    <row r="4785" spans="1:20" x14ac:dyDescent="0.35">
      <c r="A4785">
        <v>9</v>
      </c>
      <c r="B4785">
        <f t="shared" si="740"/>
        <v>-1.5137530947157707</v>
      </c>
      <c r="C4785">
        <v>0</v>
      </c>
      <c r="D4785">
        <v>0</v>
      </c>
      <c r="E4785" t="s">
        <v>23</v>
      </c>
      <c r="F4785">
        <f t="shared" si="741"/>
        <v>0</v>
      </c>
      <c r="G4785" t="s">
        <v>26</v>
      </c>
      <c r="H4785">
        <f t="shared" si="742"/>
        <v>0</v>
      </c>
      <c r="I4785">
        <f t="shared" si="743"/>
        <v>0</v>
      </c>
      <c r="J4785">
        <f t="shared" si="744"/>
        <v>0</v>
      </c>
      <c r="K4785" t="s">
        <v>15</v>
      </c>
      <c r="L4785">
        <f t="shared" si="745"/>
        <v>1</v>
      </c>
      <c r="M4785" t="s">
        <v>21</v>
      </c>
      <c r="N4785">
        <f t="shared" si="746"/>
        <v>0</v>
      </c>
      <c r="O4785">
        <f t="shared" si="747"/>
        <v>0</v>
      </c>
      <c r="P4785">
        <v>66.11</v>
      </c>
      <c r="Q4785">
        <f t="shared" si="748"/>
        <v>-0.884241325694755</v>
      </c>
      <c r="R4785">
        <v>16.3</v>
      </c>
      <c r="S4785">
        <f t="shared" si="749"/>
        <v>-1.6316855487731456</v>
      </c>
      <c r="T4785" s="8">
        <v>0</v>
      </c>
    </row>
    <row r="4786" spans="1:20" x14ac:dyDescent="0.35">
      <c r="A4786">
        <v>81</v>
      </c>
      <c r="B4786">
        <f t="shared" si="740"/>
        <v>1.6706174447290836</v>
      </c>
      <c r="C4786">
        <v>1</v>
      </c>
      <c r="D4786">
        <v>1</v>
      </c>
      <c r="E4786" t="s">
        <v>13</v>
      </c>
      <c r="F4786">
        <f t="shared" si="741"/>
        <v>1</v>
      </c>
      <c r="G4786" t="s">
        <v>14</v>
      </c>
      <c r="H4786">
        <f t="shared" si="742"/>
        <v>1</v>
      </c>
      <c r="I4786">
        <f t="shared" si="743"/>
        <v>0</v>
      </c>
      <c r="J4786">
        <f t="shared" si="744"/>
        <v>0</v>
      </c>
      <c r="K4786" t="s">
        <v>19</v>
      </c>
      <c r="L4786">
        <f t="shared" si="745"/>
        <v>0</v>
      </c>
      <c r="M4786" t="s">
        <v>22</v>
      </c>
      <c r="N4786">
        <f t="shared" si="746"/>
        <v>0</v>
      </c>
      <c r="O4786">
        <f t="shared" si="747"/>
        <v>1</v>
      </c>
      <c r="P4786">
        <v>126.34</v>
      </c>
      <c r="Q4786">
        <f t="shared" si="748"/>
        <v>0.44595210457419004</v>
      </c>
      <c r="R4786">
        <v>27.4</v>
      </c>
      <c r="S4786">
        <f t="shared" si="749"/>
        <v>-0.18990408049110069</v>
      </c>
      <c r="T4786" s="8">
        <v>0</v>
      </c>
    </row>
    <row r="4787" spans="1:20" x14ac:dyDescent="0.35">
      <c r="A4787">
        <v>16</v>
      </c>
      <c r="B4787">
        <f t="shared" si="740"/>
        <v>-1.2041615144919653</v>
      </c>
      <c r="C4787">
        <v>0</v>
      </c>
      <c r="D4787">
        <v>0</v>
      </c>
      <c r="E4787" t="s">
        <v>23</v>
      </c>
      <c r="F4787">
        <f t="shared" si="741"/>
        <v>0</v>
      </c>
      <c r="G4787" t="s">
        <v>27</v>
      </c>
      <c r="H4787">
        <f t="shared" si="742"/>
        <v>0</v>
      </c>
      <c r="I4787">
        <f t="shared" si="743"/>
        <v>0</v>
      </c>
      <c r="J4787">
        <f t="shared" si="744"/>
        <v>0</v>
      </c>
      <c r="K4787" t="s">
        <v>19</v>
      </c>
      <c r="L4787">
        <f t="shared" si="745"/>
        <v>0</v>
      </c>
      <c r="M4787" t="s">
        <v>21</v>
      </c>
      <c r="N4787">
        <f t="shared" si="746"/>
        <v>0</v>
      </c>
      <c r="O4787">
        <f t="shared" si="747"/>
        <v>0</v>
      </c>
      <c r="P4787">
        <v>68.27</v>
      </c>
      <c r="Q4787">
        <f t="shared" si="748"/>
        <v>-0.83653722791323559</v>
      </c>
      <c r="R4787">
        <v>20.399999999999999</v>
      </c>
      <c r="S4787">
        <f t="shared" si="749"/>
        <v>-1.0991356370653635</v>
      </c>
      <c r="T4787" s="8">
        <v>0</v>
      </c>
    </row>
    <row r="4788" spans="1:20" x14ac:dyDescent="0.35">
      <c r="A4788">
        <v>21</v>
      </c>
      <c r="B4788">
        <f t="shared" si="740"/>
        <v>-0.98302467147496153</v>
      </c>
      <c r="C4788">
        <v>0</v>
      </c>
      <c r="D4788">
        <v>0</v>
      </c>
      <c r="E4788" t="s">
        <v>23</v>
      </c>
      <c r="F4788">
        <f t="shared" si="741"/>
        <v>0</v>
      </c>
      <c r="G4788" t="s">
        <v>14</v>
      </c>
      <c r="H4788">
        <f t="shared" si="742"/>
        <v>1</v>
      </c>
      <c r="I4788">
        <f t="shared" si="743"/>
        <v>0</v>
      </c>
      <c r="J4788">
        <f t="shared" si="744"/>
        <v>0</v>
      </c>
      <c r="K4788" t="s">
        <v>19</v>
      </c>
      <c r="L4788">
        <f t="shared" si="745"/>
        <v>0</v>
      </c>
      <c r="M4788" t="s">
        <v>21</v>
      </c>
      <c r="N4788">
        <f t="shared" si="746"/>
        <v>0</v>
      </c>
      <c r="O4788">
        <f t="shared" si="747"/>
        <v>0</v>
      </c>
      <c r="P4788">
        <v>92.86</v>
      </c>
      <c r="Q4788">
        <f t="shared" si="748"/>
        <v>-0.29346141103936274</v>
      </c>
      <c r="R4788">
        <v>23.2</v>
      </c>
      <c r="S4788">
        <f t="shared" si="749"/>
        <v>-0.73544301443565829</v>
      </c>
      <c r="T4788" s="8">
        <v>0</v>
      </c>
    </row>
    <row r="4789" spans="1:20" x14ac:dyDescent="0.35">
      <c r="A4789">
        <v>29</v>
      </c>
      <c r="B4789">
        <f t="shared" si="740"/>
        <v>-0.62920572264775554</v>
      </c>
      <c r="C4789">
        <v>0</v>
      </c>
      <c r="D4789">
        <v>0</v>
      </c>
      <c r="E4789" t="s">
        <v>23</v>
      </c>
      <c r="F4789">
        <f t="shared" si="741"/>
        <v>0</v>
      </c>
      <c r="G4789" t="s">
        <v>18</v>
      </c>
      <c r="H4789">
        <f t="shared" si="742"/>
        <v>0</v>
      </c>
      <c r="I4789">
        <f t="shared" si="743"/>
        <v>1</v>
      </c>
      <c r="J4789">
        <f t="shared" si="744"/>
        <v>0</v>
      </c>
      <c r="K4789" t="s">
        <v>19</v>
      </c>
      <c r="L4789">
        <f t="shared" si="745"/>
        <v>0</v>
      </c>
      <c r="M4789" t="s">
        <v>16</v>
      </c>
      <c r="N4789">
        <f t="shared" si="746"/>
        <v>1</v>
      </c>
      <c r="O4789">
        <f t="shared" si="747"/>
        <v>0</v>
      </c>
      <c r="P4789">
        <v>96.77</v>
      </c>
      <c r="Q4789">
        <f t="shared" si="748"/>
        <v>-0.20710815996263071</v>
      </c>
      <c r="R4789">
        <v>30.3</v>
      </c>
      <c r="S4789">
        <f t="shared" si="749"/>
        <v>0.18677756437537987</v>
      </c>
      <c r="T4789" s="8">
        <v>0</v>
      </c>
    </row>
    <row r="4790" spans="1:20" x14ac:dyDescent="0.35">
      <c r="A4790">
        <v>8</v>
      </c>
      <c r="B4790">
        <f t="shared" si="740"/>
        <v>-1.5579804633191714</v>
      </c>
      <c r="C4790">
        <v>0</v>
      </c>
      <c r="D4790">
        <v>0</v>
      </c>
      <c r="E4790" t="s">
        <v>23</v>
      </c>
      <c r="F4790">
        <f t="shared" si="741"/>
        <v>0</v>
      </c>
      <c r="G4790" t="s">
        <v>26</v>
      </c>
      <c r="H4790">
        <f t="shared" si="742"/>
        <v>0</v>
      </c>
      <c r="I4790">
        <f t="shared" si="743"/>
        <v>0</v>
      </c>
      <c r="J4790">
        <f t="shared" si="744"/>
        <v>0</v>
      </c>
      <c r="K4790" t="s">
        <v>19</v>
      </c>
      <c r="L4790">
        <f t="shared" si="745"/>
        <v>0</v>
      </c>
      <c r="M4790" t="s">
        <v>21</v>
      </c>
      <c r="N4790">
        <f t="shared" si="746"/>
        <v>0</v>
      </c>
      <c r="O4790">
        <f t="shared" si="747"/>
        <v>0</v>
      </c>
      <c r="P4790">
        <v>89.24</v>
      </c>
      <c r="Q4790">
        <f t="shared" si="748"/>
        <v>-0.37340994528431687</v>
      </c>
      <c r="R4790">
        <v>16.7</v>
      </c>
      <c r="S4790">
        <f t="shared" si="749"/>
        <v>-1.5797294598260452</v>
      </c>
      <c r="T4790" s="8">
        <v>0</v>
      </c>
    </row>
    <row r="4791" spans="1:20" x14ac:dyDescent="0.35">
      <c r="A4791">
        <v>39</v>
      </c>
      <c r="B4791">
        <f t="shared" si="740"/>
        <v>-0.18693203661374805</v>
      </c>
      <c r="C4791">
        <v>0</v>
      </c>
      <c r="D4791">
        <v>0</v>
      </c>
      <c r="E4791" t="s">
        <v>13</v>
      </c>
      <c r="F4791">
        <f t="shared" si="741"/>
        <v>1</v>
      </c>
      <c r="G4791" t="s">
        <v>14</v>
      </c>
      <c r="H4791">
        <f t="shared" si="742"/>
        <v>1</v>
      </c>
      <c r="I4791">
        <f t="shared" si="743"/>
        <v>0</v>
      </c>
      <c r="J4791">
        <f t="shared" si="744"/>
        <v>0</v>
      </c>
      <c r="K4791" t="s">
        <v>19</v>
      </c>
      <c r="L4791">
        <f t="shared" si="745"/>
        <v>0</v>
      </c>
      <c r="M4791" t="s">
        <v>16</v>
      </c>
      <c r="N4791">
        <f t="shared" si="746"/>
        <v>1</v>
      </c>
      <c r="O4791">
        <f t="shared" si="747"/>
        <v>0</v>
      </c>
      <c r="P4791">
        <v>89.32</v>
      </c>
      <c r="Q4791">
        <f t="shared" si="748"/>
        <v>-0.37164312684796436</v>
      </c>
      <c r="R4791">
        <v>31</v>
      </c>
      <c r="S4791">
        <f t="shared" si="749"/>
        <v>0.27770072003280605</v>
      </c>
      <c r="T4791" s="8">
        <v>0</v>
      </c>
    </row>
    <row r="4792" spans="1:20" x14ac:dyDescent="0.35">
      <c r="A4792">
        <v>37</v>
      </c>
      <c r="B4792">
        <f t="shared" si="740"/>
        <v>-0.27538677382054955</v>
      </c>
      <c r="C4792">
        <v>0</v>
      </c>
      <c r="D4792">
        <v>0</v>
      </c>
      <c r="E4792" t="s">
        <v>13</v>
      </c>
      <c r="F4792">
        <f t="shared" si="741"/>
        <v>1</v>
      </c>
      <c r="G4792" t="s">
        <v>14</v>
      </c>
      <c r="H4792">
        <f t="shared" si="742"/>
        <v>1</v>
      </c>
      <c r="I4792">
        <f t="shared" si="743"/>
        <v>0</v>
      </c>
      <c r="J4792">
        <f t="shared" si="744"/>
        <v>0</v>
      </c>
      <c r="K4792" t="s">
        <v>19</v>
      </c>
      <c r="L4792">
        <f t="shared" si="745"/>
        <v>0</v>
      </c>
      <c r="M4792" t="s">
        <v>22</v>
      </c>
      <c r="N4792">
        <f t="shared" si="746"/>
        <v>0</v>
      </c>
      <c r="O4792">
        <f t="shared" si="747"/>
        <v>1</v>
      </c>
      <c r="P4792">
        <v>107.06</v>
      </c>
      <c r="Q4792">
        <f t="shared" si="748"/>
        <v>2.01488614132194E-2</v>
      </c>
      <c r="R4792">
        <v>28.1</v>
      </c>
      <c r="S4792">
        <f t="shared" si="749"/>
        <v>-9.8980924833674058E-2</v>
      </c>
      <c r="T4792" s="8">
        <v>0</v>
      </c>
    </row>
    <row r="4793" spans="1:20" x14ac:dyDescent="0.35">
      <c r="A4793">
        <v>64</v>
      </c>
      <c r="B4793">
        <f t="shared" si="740"/>
        <v>0.91875217847127078</v>
      </c>
      <c r="C4793">
        <v>0</v>
      </c>
      <c r="D4793">
        <v>0</v>
      </c>
      <c r="E4793" t="s">
        <v>13</v>
      </c>
      <c r="F4793">
        <f t="shared" si="741"/>
        <v>1</v>
      </c>
      <c r="G4793" t="s">
        <v>14</v>
      </c>
      <c r="H4793">
        <f t="shared" si="742"/>
        <v>1</v>
      </c>
      <c r="I4793">
        <f t="shared" si="743"/>
        <v>0</v>
      </c>
      <c r="J4793">
        <f t="shared" si="744"/>
        <v>0</v>
      </c>
      <c r="K4793" t="s">
        <v>15</v>
      </c>
      <c r="L4793">
        <f t="shared" si="745"/>
        <v>1</v>
      </c>
      <c r="M4793" t="s">
        <v>22</v>
      </c>
      <c r="N4793">
        <f t="shared" si="746"/>
        <v>0</v>
      </c>
      <c r="O4793">
        <f t="shared" si="747"/>
        <v>1</v>
      </c>
      <c r="P4793">
        <v>65.63</v>
      </c>
      <c r="Q4793">
        <f t="shared" si="748"/>
        <v>-0.89484223631287063</v>
      </c>
      <c r="R4793">
        <v>33.5</v>
      </c>
      <c r="S4793">
        <f t="shared" si="749"/>
        <v>0.60242627595218556</v>
      </c>
      <c r="T4793" s="8">
        <v>0</v>
      </c>
    </row>
    <row r="4794" spans="1:20" x14ac:dyDescent="0.35">
      <c r="A4794">
        <v>9</v>
      </c>
      <c r="B4794">
        <f t="shared" si="740"/>
        <v>-1.5137530947157707</v>
      </c>
      <c r="C4794">
        <v>0</v>
      </c>
      <c r="D4794">
        <v>0</v>
      </c>
      <c r="E4794" t="s">
        <v>23</v>
      </c>
      <c r="F4794">
        <f t="shared" si="741"/>
        <v>0</v>
      </c>
      <c r="G4794" t="s">
        <v>26</v>
      </c>
      <c r="H4794">
        <f t="shared" si="742"/>
        <v>0</v>
      </c>
      <c r="I4794">
        <f t="shared" si="743"/>
        <v>0</v>
      </c>
      <c r="J4794">
        <f t="shared" si="744"/>
        <v>0</v>
      </c>
      <c r="K4794" t="s">
        <v>15</v>
      </c>
      <c r="L4794">
        <f t="shared" si="745"/>
        <v>1</v>
      </c>
      <c r="M4794" t="s">
        <v>21</v>
      </c>
      <c r="N4794">
        <f t="shared" si="746"/>
        <v>0</v>
      </c>
      <c r="O4794">
        <f t="shared" si="747"/>
        <v>0</v>
      </c>
      <c r="P4794">
        <v>123.66</v>
      </c>
      <c r="Q4794">
        <f t="shared" si="748"/>
        <v>0.38676368695637858</v>
      </c>
      <c r="R4794">
        <v>17</v>
      </c>
      <c r="S4794">
        <f t="shared" si="749"/>
        <v>-1.5407623931157195</v>
      </c>
      <c r="T4794" s="8">
        <v>0</v>
      </c>
    </row>
    <row r="4795" spans="1:20" x14ac:dyDescent="0.35">
      <c r="A4795">
        <v>17</v>
      </c>
      <c r="B4795">
        <f t="shared" si="740"/>
        <v>-1.1599341458885646</v>
      </c>
      <c r="C4795">
        <v>0</v>
      </c>
      <c r="D4795">
        <v>0</v>
      </c>
      <c r="E4795" t="s">
        <v>23</v>
      </c>
      <c r="F4795">
        <f t="shared" si="741"/>
        <v>0</v>
      </c>
      <c r="G4795" t="s">
        <v>14</v>
      </c>
      <c r="H4795">
        <f t="shared" si="742"/>
        <v>1</v>
      </c>
      <c r="I4795">
        <f t="shared" si="743"/>
        <v>0</v>
      </c>
      <c r="J4795">
        <f t="shared" si="744"/>
        <v>0</v>
      </c>
      <c r="K4795" t="s">
        <v>19</v>
      </c>
      <c r="L4795">
        <f t="shared" si="745"/>
        <v>0</v>
      </c>
      <c r="M4795" t="s">
        <v>22</v>
      </c>
      <c r="N4795">
        <f t="shared" si="746"/>
        <v>0</v>
      </c>
      <c r="O4795">
        <f t="shared" si="747"/>
        <v>1</v>
      </c>
      <c r="P4795">
        <v>63.82</v>
      </c>
      <c r="Q4795">
        <f t="shared" si="748"/>
        <v>-0.9348165034353475</v>
      </c>
      <c r="R4795">
        <v>19.399999999999999</v>
      </c>
      <c r="S4795">
        <f t="shared" si="749"/>
        <v>-1.2290258594331152</v>
      </c>
      <c r="T4795" s="8">
        <v>0</v>
      </c>
    </row>
    <row r="4796" spans="1:20" x14ac:dyDescent="0.35">
      <c r="A4796">
        <v>8</v>
      </c>
      <c r="B4796">
        <f t="shared" si="740"/>
        <v>-1.5579804633191714</v>
      </c>
      <c r="C4796">
        <v>0</v>
      </c>
      <c r="D4796">
        <v>0</v>
      </c>
      <c r="E4796" t="s">
        <v>23</v>
      </c>
      <c r="F4796">
        <f t="shared" si="741"/>
        <v>0</v>
      </c>
      <c r="G4796" t="s">
        <v>26</v>
      </c>
      <c r="H4796">
        <f t="shared" si="742"/>
        <v>0</v>
      </c>
      <c r="I4796">
        <f t="shared" si="743"/>
        <v>0</v>
      </c>
      <c r="J4796">
        <f t="shared" si="744"/>
        <v>0</v>
      </c>
      <c r="K4796" t="s">
        <v>19</v>
      </c>
      <c r="L4796">
        <f t="shared" si="745"/>
        <v>0</v>
      </c>
      <c r="M4796" t="s">
        <v>21</v>
      </c>
      <c r="N4796">
        <f t="shared" si="746"/>
        <v>0</v>
      </c>
      <c r="O4796">
        <f t="shared" si="747"/>
        <v>0</v>
      </c>
      <c r="P4796">
        <v>108.06</v>
      </c>
      <c r="Q4796">
        <f t="shared" si="748"/>
        <v>4.223409186762659E-2</v>
      </c>
      <c r="R4796">
        <v>14.6</v>
      </c>
      <c r="S4796">
        <f t="shared" si="749"/>
        <v>-1.8524989267983238</v>
      </c>
      <c r="T4796" s="8">
        <v>0</v>
      </c>
    </row>
    <row r="4797" spans="1:20" x14ac:dyDescent="0.35">
      <c r="A4797">
        <v>62</v>
      </c>
      <c r="B4797">
        <f t="shared" si="740"/>
        <v>0.83029744126446925</v>
      </c>
      <c r="C4797">
        <v>0</v>
      </c>
      <c r="D4797">
        <v>0</v>
      </c>
      <c r="E4797" t="s">
        <v>13</v>
      </c>
      <c r="F4797">
        <f t="shared" si="741"/>
        <v>1</v>
      </c>
      <c r="G4797" t="s">
        <v>18</v>
      </c>
      <c r="H4797">
        <f t="shared" si="742"/>
        <v>0</v>
      </c>
      <c r="I4797">
        <f t="shared" si="743"/>
        <v>1</v>
      </c>
      <c r="J4797">
        <f t="shared" si="744"/>
        <v>0</v>
      </c>
      <c r="K4797" t="s">
        <v>19</v>
      </c>
      <c r="L4797">
        <f t="shared" si="745"/>
        <v>0</v>
      </c>
      <c r="M4797" t="s">
        <v>16</v>
      </c>
      <c r="N4797">
        <f t="shared" si="746"/>
        <v>1</v>
      </c>
      <c r="O4797">
        <f t="shared" si="747"/>
        <v>0</v>
      </c>
      <c r="P4797">
        <v>136.18</v>
      </c>
      <c r="Q4797">
        <f t="shared" si="748"/>
        <v>0.66327077224555686</v>
      </c>
      <c r="R4797">
        <v>32.200000000000003</v>
      </c>
      <c r="S4797">
        <f t="shared" si="749"/>
        <v>0.43356898687410861</v>
      </c>
      <c r="T4797" s="8">
        <v>0</v>
      </c>
    </row>
    <row r="4798" spans="1:20" x14ac:dyDescent="0.35">
      <c r="A4798">
        <v>73</v>
      </c>
      <c r="B4798">
        <f t="shared" si="740"/>
        <v>1.3167984959018775</v>
      </c>
      <c r="C4798">
        <v>1</v>
      </c>
      <c r="D4798">
        <v>0</v>
      </c>
      <c r="E4798" t="s">
        <v>23</v>
      </c>
      <c r="F4798">
        <f t="shared" si="741"/>
        <v>0</v>
      </c>
      <c r="G4798" t="s">
        <v>25</v>
      </c>
      <c r="H4798">
        <f t="shared" si="742"/>
        <v>0</v>
      </c>
      <c r="I4798">
        <f t="shared" si="743"/>
        <v>0</v>
      </c>
      <c r="J4798">
        <f t="shared" si="744"/>
        <v>1</v>
      </c>
      <c r="K4798" t="s">
        <v>15</v>
      </c>
      <c r="L4798">
        <f t="shared" si="745"/>
        <v>1</v>
      </c>
      <c r="M4798" t="s">
        <v>21</v>
      </c>
      <c r="N4798">
        <f t="shared" si="746"/>
        <v>0</v>
      </c>
      <c r="O4798">
        <f t="shared" si="747"/>
        <v>0</v>
      </c>
      <c r="P4798">
        <v>71.290000000000006</v>
      </c>
      <c r="Q4798">
        <f t="shared" si="748"/>
        <v>-0.76983983194092565</v>
      </c>
      <c r="R4798">
        <v>37.700000000000003</v>
      </c>
      <c r="S4798">
        <f t="shared" si="749"/>
        <v>1.1479652098967437</v>
      </c>
      <c r="T4798" s="8">
        <v>0</v>
      </c>
    </row>
    <row r="4799" spans="1:20" x14ac:dyDescent="0.35">
      <c r="A4799">
        <v>48</v>
      </c>
      <c r="B4799">
        <f t="shared" si="740"/>
        <v>0.21111428081685873</v>
      </c>
      <c r="C4799">
        <v>0</v>
      </c>
      <c r="D4799">
        <v>0</v>
      </c>
      <c r="E4799" t="s">
        <v>13</v>
      </c>
      <c r="F4799">
        <f t="shared" si="741"/>
        <v>1</v>
      </c>
      <c r="G4799" t="s">
        <v>25</v>
      </c>
      <c r="H4799">
        <f t="shared" si="742"/>
        <v>0</v>
      </c>
      <c r="I4799">
        <f t="shared" si="743"/>
        <v>0</v>
      </c>
      <c r="J4799">
        <f t="shared" si="744"/>
        <v>1</v>
      </c>
      <c r="K4799" t="s">
        <v>19</v>
      </c>
      <c r="L4799">
        <f t="shared" si="745"/>
        <v>0</v>
      </c>
      <c r="M4799" t="s">
        <v>21</v>
      </c>
      <c r="N4799">
        <f t="shared" si="746"/>
        <v>0</v>
      </c>
      <c r="O4799">
        <f t="shared" si="747"/>
        <v>0</v>
      </c>
      <c r="P4799">
        <v>76.58</v>
      </c>
      <c r="Q4799">
        <f t="shared" si="748"/>
        <v>-0.65300896283711185</v>
      </c>
      <c r="R4799">
        <v>27.4</v>
      </c>
      <c r="S4799">
        <f t="shared" si="749"/>
        <v>-0.18990408049110069</v>
      </c>
      <c r="T4799" s="8">
        <v>0</v>
      </c>
    </row>
    <row r="4800" spans="1:20" x14ac:dyDescent="0.35">
      <c r="A4800">
        <v>17</v>
      </c>
      <c r="B4800">
        <f t="shared" si="740"/>
        <v>-1.1599341458885646</v>
      </c>
      <c r="C4800">
        <v>0</v>
      </c>
      <c r="D4800">
        <v>0</v>
      </c>
      <c r="E4800" t="s">
        <v>23</v>
      </c>
      <c r="F4800">
        <f t="shared" si="741"/>
        <v>0</v>
      </c>
      <c r="G4800" t="s">
        <v>14</v>
      </c>
      <c r="H4800">
        <f t="shared" si="742"/>
        <v>1</v>
      </c>
      <c r="I4800">
        <f t="shared" si="743"/>
        <v>0</v>
      </c>
      <c r="J4800">
        <f t="shared" si="744"/>
        <v>0</v>
      </c>
      <c r="K4800" t="s">
        <v>19</v>
      </c>
      <c r="L4800">
        <f t="shared" si="745"/>
        <v>0</v>
      </c>
      <c r="M4800" t="s">
        <v>21</v>
      </c>
      <c r="N4800">
        <f t="shared" si="746"/>
        <v>0</v>
      </c>
      <c r="O4800">
        <f t="shared" si="747"/>
        <v>0</v>
      </c>
      <c r="P4800">
        <v>119.58</v>
      </c>
      <c r="Q4800">
        <f t="shared" si="748"/>
        <v>0.29665594670239731</v>
      </c>
      <c r="R4800">
        <v>25</v>
      </c>
      <c r="S4800">
        <f t="shared" si="749"/>
        <v>-0.50164061417370487</v>
      </c>
      <c r="T4800" s="8">
        <v>0</v>
      </c>
    </row>
    <row r="4801" spans="1:20" x14ac:dyDescent="0.35">
      <c r="A4801">
        <v>10</v>
      </c>
      <c r="B4801">
        <f t="shared" si="740"/>
        <v>-1.4695257261123698</v>
      </c>
      <c r="C4801">
        <v>0</v>
      </c>
      <c r="D4801">
        <v>0</v>
      </c>
      <c r="E4801" t="s">
        <v>23</v>
      </c>
      <c r="F4801">
        <f t="shared" si="741"/>
        <v>0</v>
      </c>
      <c r="G4801" t="s">
        <v>26</v>
      </c>
      <c r="H4801">
        <f t="shared" si="742"/>
        <v>0</v>
      </c>
      <c r="I4801">
        <f t="shared" si="743"/>
        <v>0</v>
      </c>
      <c r="J4801">
        <f t="shared" si="744"/>
        <v>0</v>
      </c>
      <c r="K4801" t="s">
        <v>15</v>
      </c>
      <c r="L4801">
        <f t="shared" si="745"/>
        <v>1</v>
      </c>
      <c r="M4801" t="s">
        <v>21</v>
      </c>
      <c r="N4801">
        <f t="shared" si="746"/>
        <v>0</v>
      </c>
      <c r="O4801">
        <f t="shared" si="747"/>
        <v>0</v>
      </c>
      <c r="P4801">
        <v>109.3</v>
      </c>
      <c r="Q4801">
        <f t="shared" si="748"/>
        <v>6.9619777631091395E-2</v>
      </c>
      <c r="R4801">
        <v>20.100000000000001</v>
      </c>
      <c r="S4801">
        <f t="shared" si="749"/>
        <v>-1.1381027037756886</v>
      </c>
      <c r="T4801" s="8">
        <v>0</v>
      </c>
    </row>
    <row r="4802" spans="1:20" x14ac:dyDescent="0.35">
      <c r="A4802">
        <v>74</v>
      </c>
      <c r="B4802">
        <f t="shared" si="740"/>
        <v>1.3610258645052782</v>
      </c>
      <c r="C4802">
        <v>0</v>
      </c>
      <c r="D4802">
        <v>0</v>
      </c>
      <c r="E4802" t="s">
        <v>13</v>
      </c>
      <c r="F4802">
        <f t="shared" si="741"/>
        <v>1</v>
      </c>
      <c r="G4802" t="s">
        <v>25</v>
      </c>
      <c r="H4802">
        <f t="shared" si="742"/>
        <v>0</v>
      </c>
      <c r="I4802">
        <f t="shared" si="743"/>
        <v>0</v>
      </c>
      <c r="J4802">
        <f t="shared" si="744"/>
        <v>1</v>
      </c>
      <c r="K4802" t="s">
        <v>15</v>
      </c>
      <c r="L4802">
        <f t="shared" si="745"/>
        <v>1</v>
      </c>
      <c r="M4802" t="s">
        <v>21</v>
      </c>
      <c r="N4802">
        <f t="shared" si="746"/>
        <v>0</v>
      </c>
      <c r="O4802">
        <f t="shared" si="747"/>
        <v>0</v>
      </c>
      <c r="P4802">
        <v>111.94</v>
      </c>
      <c r="Q4802">
        <f t="shared" si="748"/>
        <v>0.12792478603072638</v>
      </c>
      <c r="R4802">
        <v>21.7</v>
      </c>
      <c r="S4802">
        <f t="shared" si="749"/>
        <v>-0.93027834798728604</v>
      </c>
      <c r="T4802" s="8">
        <v>0</v>
      </c>
    </row>
    <row r="4803" spans="1:20" x14ac:dyDescent="0.35">
      <c r="A4803">
        <v>62</v>
      </c>
      <c r="B4803">
        <f t="shared" ref="B4803:B4866" si="750">(A4803-$V$1)/$V$2</f>
        <v>0.83029744126446925</v>
      </c>
      <c r="C4803">
        <v>0</v>
      </c>
      <c r="D4803">
        <v>0</v>
      </c>
      <c r="E4803" t="s">
        <v>13</v>
      </c>
      <c r="F4803">
        <f t="shared" ref="F4803:F4866" si="751">IF(E4803="Yes",1,0)</f>
        <v>1</v>
      </c>
      <c r="G4803" t="s">
        <v>14</v>
      </c>
      <c r="H4803">
        <f t="shared" ref="H4803:H4866" si="752">IF(G4803="Private",1,0)</f>
        <v>1</v>
      </c>
      <c r="I4803">
        <f t="shared" ref="I4803:I4866" si="753">IF(G4803="Self-employed",1,0)</f>
        <v>0</v>
      </c>
      <c r="J4803">
        <f t="shared" ref="J4803:J4866" si="754">IF(G4803="Govt_job",1,0)</f>
        <v>0</v>
      </c>
      <c r="K4803" t="s">
        <v>15</v>
      </c>
      <c r="L4803">
        <f t="shared" ref="L4803:L4866" si="755">IF(K4803="Urban",1,0)</f>
        <v>1</v>
      </c>
      <c r="M4803" t="s">
        <v>21</v>
      </c>
      <c r="N4803">
        <f t="shared" ref="N4803:N4866" si="756">IF(M4803="formerly smoked",1,0)</f>
        <v>0</v>
      </c>
      <c r="O4803">
        <f t="shared" ref="O4803:O4866" si="757">IF(M4803="smokes",1,0)</f>
        <v>0</v>
      </c>
      <c r="P4803">
        <v>81.64</v>
      </c>
      <c r="Q4803">
        <f t="shared" ref="Q4803:Q4866" si="758">(P4803-$W$5)/$W$6</f>
        <v>-0.54125769673781143</v>
      </c>
      <c r="R4803">
        <v>38.200000000000003</v>
      </c>
      <c r="S4803">
        <f t="shared" ref="S4803:S4866" si="759">(R4803-$V$11)/$V$12</f>
        <v>1.2129103210806196</v>
      </c>
      <c r="T4803" s="8">
        <v>0</v>
      </c>
    </row>
    <row r="4804" spans="1:20" x14ac:dyDescent="0.35">
      <c r="A4804">
        <v>5</v>
      </c>
      <c r="B4804">
        <f t="shared" si="750"/>
        <v>-1.6906625691293735</v>
      </c>
      <c r="C4804">
        <v>0</v>
      </c>
      <c r="D4804">
        <v>0</v>
      </c>
      <c r="E4804" t="s">
        <v>23</v>
      </c>
      <c r="F4804">
        <f t="shared" si="751"/>
        <v>0</v>
      </c>
      <c r="G4804" t="s">
        <v>26</v>
      </c>
      <c r="H4804">
        <f t="shared" si="752"/>
        <v>0</v>
      </c>
      <c r="I4804">
        <f t="shared" si="753"/>
        <v>0</v>
      </c>
      <c r="J4804">
        <f t="shared" si="754"/>
        <v>0</v>
      </c>
      <c r="K4804" t="s">
        <v>19</v>
      </c>
      <c r="L4804">
        <f t="shared" si="755"/>
        <v>0</v>
      </c>
      <c r="M4804" t="s">
        <v>21</v>
      </c>
      <c r="N4804">
        <f t="shared" si="756"/>
        <v>0</v>
      </c>
      <c r="O4804">
        <f t="shared" si="757"/>
        <v>0</v>
      </c>
      <c r="P4804">
        <v>97.64</v>
      </c>
      <c r="Q4804">
        <f t="shared" si="758"/>
        <v>-0.18789400946729637</v>
      </c>
      <c r="R4804">
        <v>17</v>
      </c>
      <c r="S4804">
        <f t="shared" si="759"/>
        <v>-1.5407623931157195</v>
      </c>
      <c r="T4804" s="8">
        <v>0</v>
      </c>
    </row>
    <row r="4805" spans="1:20" x14ac:dyDescent="0.35">
      <c r="A4805">
        <v>43</v>
      </c>
      <c r="B4805">
        <f t="shared" si="750"/>
        <v>-1.0022562200145031E-2</v>
      </c>
      <c r="C4805">
        <v>0</v>
      </c>
      <c r="D4805">
        <v>0</v>
      </c>
      <c r="E4805" t="s">
        <v>13</v>
      </c>
      <c r="F4805">
        <f t="shared" si="751"/>
        <v>1</v>
      </c>
      <c r="G4805" t="s">
        <v>14</v>
      </c>
      <c r="H4805">
        <f t="shared" si="752"/>
        <v>1</v>
      </c>
      <c r="I4805">
        <f t="shared" si="753"/>
        <v>0</v>
      </c>
      <c r="J4805">
        <f t="shared" si="754"/>
        <v>0</v>
      </c>
      <c r="K4805" t="s">
        <v>19</v>
      </c>
      <c r="L4805">
        <f t="shared" si="755"/>
        <v>0</v>
      </c>
      <c r="M4805" t="s">
        <v>21</v>
      </c>
      <c r="N4805">
        <f t="shared" si="756"/>
        <v>0</v>
      </c>
      <c r="O4805">
        <f t="shared" si="757"/>
        <v>0</v>
      </c>
      <c r="P4805">
        <v>110.32</v>
      </c>
      <c r="Q4805">
        <f t="shared" si="758"/>
        <v>9.214671269458663E-2</v>
      </c>
      <c r="R4805">
        <v>28.4</v>
      </c>
      <c r="S4805">
        <f t="shared" si="759"/>
        <v>-6.0013858123348876E-2</v>
      </c>
      <c r="T4805" s="8">
        <v>0</v>
      </c>
    </row>
    <row r="4806" spans="1:20" x14ac:dyDescent="0.35">
      <c r="A4806">
        <v>39</v>
      </c>
      <c r="B4806">
        <f t="shared" si="750"/>
        <v>-0.18693203661374805</v>
      </c>
      <c r="C4806">
        <v>0</v>
      </c>
      <c r="D4806">
        <v>0</v>
      </c>
      <c r="E4806" t="s">
        <v>23</v>
      </c>
      <c r="F4806">
        <f t="shared" si="751"/>
        <v>0</v>
      </c>
      <c r="G4806" t="s">
        <v>14</v>
      </c>
      <c r="H4806">
        <f t="shared" si="752"/>
        <v>1</v>
      </c>
      <c r="I4806">
        <f t="shared" si="753"/>
        <v>0</v>
      </c>
      <c r="J4806">
        <f t="shared" si="754"/>
        <v>0</v>
      </c>
      <c r="K4806" t="s">
        <v>19</v>
      </c>
      <c r="L4806">
        <f t="shared" si="755"/>
        <v>0</v>
      </c>
      <c r="M4806" t="s">
        <v>21</v>
      </c>
      <c r="N4806">
        <f t="shared" si="756"/>
        <v>0</v>
      </c>
      <c r="O4806">
        <f t="shared" si="757"/>
        <v>0</v>
      </c>
      <c r="P4806">
        <v>79</v>
      </c>
      <c r="Q4806">
        <f t="shared" si="758"/>
        <v>-0.59956270513744636</v>
      </c>
      <c r="R4806">
        <v>30</v>
      </c>
      <c r="S4806">
        <f t="shared" si="759"/>
        <v>0.14781049766505422</v>
      </c>
      <c r="T4806" s="8">
        <v>0</v>
      </c>
    </row>
    <row r="4807" spans="1:20" x14ac:dyDescent="0.35">
      <c r="A4807">
        <v>37</v>
      </c>
      <c r="B4807">
        <f t="shared" si="750"/>
        <v>-0.27538677382054955</v>
      </c>
      <c r="C4807">
        <v>0</v>
      </c>
      <c r="D4807">
        <v>0</v>
      </c>
      <c r="E4807" t="s">
        <v>13</v>
      </c>
      <c r="F4807">
        <f t="shared" si="751"/>
        <v>1</v>
      </c>
      <c r="G4807" t="s">
        <v>18</v>
      </c>
      <c r="H4807">
        <f t="shared" si="752"/>
        <v>0</v>
      </c>
      <c r="I4807">
        <f t="shared" si="753"/>
        <v>1</v>
      </c>
      <c r="J4807">
        <f t="shared" si="754"/>
        <v>0</v>
      </c>
      <c r="K4807" t="s">
        <v>15</v>
      </c>
      <c r="L4807">
        <f t="shared" si="755"/>
        <v>1</v>
      </c>
      <c r="M4807" t="s">
        <v>21</v>
      </c>
      <c r="N4807">
        <f t="shared" si="756"/>
        <v>0</v>
      </c>
      <c r="O4807">
        <f t="shared" si="757"/>
        <v>0</v>
      </c>
      <c r="P4807">
        <v>95.08</v>
      </c>
      <c r="Q4807">
        <f t="shared" si="758"/>
        <v>-0.24443219943057881</v>
      </c>
      <c r="R4807">
        <v>34.1</v>
      </c>
      <c r="S4807">
        <f t="shared" si="759"/>
        <v>0.68036040937283682</v>
      </c>
      <c r="T4807" s="8">
        <v>0</v>
      </c>
    </row>
    <row r="4808" spans="1:20" x14ac:dyDescent="0.35">
      <c r="A4808">
        <v>15</v>
      </c>
      <c r="B4808">
        <f t="shared" si="750"/>
        <v>-1.248388883095366</v>
      </c>
      <c r="C4808">
        <v>0</v>
      </c>
      <c r="D4808">
        <v>0</v>
      </c>
      <c r="E4808" t="s">
        <v>23</v>
      </c>
      <c r="F4808">
        <f t="shared" si="751"/>
        <v>0</v>
      </c>
      <c r="G4808" t="s">
        <v>14</v>
      </c>
      <c r="H4808">
        <f t="shared" si="752"/>
        <v>1</v>
      </c>
      <c r="I4808">
        <f t="shared" si="753"/>
        <v>0</v>
      </c>
      <c r="J4808">
        <f t="shared" si="754"/>
        <v>0</v>
      </c>
      <c r="K4808" t="s">
        <v>15</v>
      </c>
      <c r="L4808">
        <f t="shared" si="755"/>
        <v>1</v>
      </c>
      <c r="M4808" t="s">
        <v>21</v>
      </c>
      <c r="N4808">
        <f t="shared" si="756"/>
        <v>0</v>
      </c>
      <c r="O4808">
        <f t="shared" si="757"/>
        <v>0</v>
      </c>
      <c r="P4808">
        <v>137.27000000000001</v>
      </c>
      <c r="Q4808">
        <f t="shared" si="758"/>
        <v>0.68734367344086078</v>
      </c>
      <c r="R4808">
        <v>19.3</v>
      </c>
      <c r="S4808">
        <f t="shared" si="759"/>
        <v>-1.2420148816698902</v>
      </c>
      <c r="T4808" s="8">
        <v>0</v>
      </c>
    </row>
    <row r="4809" spans="1:20" x14ac:dyDescent="0.35">
      <c r="A4809">
        <v>36</v>
      </c>
      <c r="B4809">
        <f t="shared" si="750"/>
        <v>-0.31961414242395031</v>
      </c>
      <c r="C4809">
        <v>0</v>
      </c>
      <c r="D4809">
        <v>0</v>
      </c>
      <c r="E4809" t="s">
        <v>23</v>
      </c>
      <c r="F4809">
        <f t="shared" si="751"/>
        <v>0</v>
      </c>
      <c r="G4809" t="s">
        <v>18</v>
      </c>
      <c r="H4809">
        <f t="shared" si="752"/>
        <v>0</v>
      </c>
      <c r="I4809">
        <f t="shared" si="753"/>
        <v>1</v>
      </c>
      <c r="J4809">
        <f t="shared" si="754"/>
        <v>0</v>
      </c>
      <c r="K4809" t="s">
        <v>15</v>
      </c>
      <c r="L4809">
        <f t="shared" si="755"/>
        <v>1</v>
      </c>
      <c r="M4809" t="s">
        <v>22</v>
      </c>
      <c r="N4809">
        <f t="shared" si="756"/>
        <v>0</v>
      </c>
      <c r="O4809">
        <f t="shared" si="757"/>
        <v>1</v>
      </c>
      <c r="P4809">
        <v>57.83</v>
      </c>
      <c r="Q4809">
        <f t="shared" si="758"/>
        <v>-1.0671070338572466</v>
      </c>
      <c r="R4809">
        <v>21.6</v>
      </c>
      <c r="S4809">
        <f t="shared" si="759"/>
        <v>-0.94326737022406093</v>
      </c>
      <c r="T4809" s="8">
        <v>0</v>
      </c>
    </row>
    <row r="4810" spans="1:20" x14ac:dyDescent="0.35">
      <c r="A4810">
        <v>34</v>
      </c>
      <c r="B4810">
        <f t="shared" si="750"/>
        <v>-0.40806887963075178</v>
      </c>
      <c r="C4810">
        <v>0</v>
      </c>
      <c r="D4810">
        <v>0</v>
      </c>
      <c r="E4810" t="s">
        <v>13</v>
      </c>
      <c r="F4810">
        <f t="shared" si="751"/>
        <v>1</v>
      </c>
      <c r="G4810" t="s">
        <v>14</v>
      </c>
      <c r="H4810">
        <f t="shared" si="752"/>
        <v>1</v>
      </c>
      <c r="I4810">
        <f t="shared" si="753"/>
        <v>0</v>
      </c>
      <c r="J4810">
        <f t="shared" si="754"/>
        <v>0</v>
      </c>
      <c r="K4810" t="s">
        <v>19</v>
      </c>
      <c r="L4810">
        <f t="shared" si="755"/>
        <v>0</v>
      </c>
      <c r="M4810" t="s">
        <v>21</v>
      </c>
      <c r="N4810">
        <f t="shared" si="756"/>
        <v>0</v>
      </c>
      <c r="O4810">
        <f t="shared" si="757"/>
        <v>0</v>
      </c>
      <c r="P4810">
        <v>84.08</v>
      </c>
      <c r="Q4810">
        <f t="shared" si="758"/>
        <v>-0.4873697344290579</v>
      </c>
      <c r="R4810">
        <v>32.9</v>
      </c>
      <c r="S4810">
        <f t="shared" si="759"/>
        <v>0.52449214253153431</v>
      </c>
      <c r="T4810" s="8">
        <v>0</v>
      </c>
    </row>
    <row r="4811" spans="1:20" x14ac:dyDescent="0.35">
      <c r="A4811">
        <v>75</v>
      </c>
      <c r="B4811">
        <f t="shared" si="750"/>
        <v>1.4052532331086791</v>
      </c>
      <c r="C4811">
        <v>1</v>
      </c>
      <c r="D4811">
        <v>0</v>
      </c>
      <c r="E4811" t="s">
        <v>13</v>
      </c>
      <c r="F4811">
        <f t="shared" si="751"/>
        <v>1</v>
      </c>
      <c r="G4811" t="s">
        <v>14</v>
      </c>
      <c r="H4811">
        <f t="shared" si="752"/>
        <v>1</v>
      </c>
      <c r="I4811">
        <f t="shared" si="753"/>
        <v>0</v>
      </c>
      <c r="J4811">
        <f t="shared" si="754"/>
        <v>0</v>
      </c>
      <c r="K4811" t="s">
        <v>15</v>
      </c>
      <c r="L4811">
        <f t="shared" si="755"/>
        <v>1</v>
      </c>
      <c r="M4811" t="s">
        <v>16</v>
      </c>
      <c r="N4811">
        <f t="shared" si="756"/>
        <v>1</v>
      </c>
      <c r="O4811">
        <f t="shared" si="757"/>
        <v>0</v>
      </c>
      <c r="P4811">
        <v>234.51</v>
      </c>
      <c r="Q4811">
        <f t="shared" si="758"/>
        <v>2.8349114828274158</v>
      </c>
      <c r="R4811">
        <v>27.2</v>
      </c>
      <c r="S4811">
        <f t="shared" si="759"/>
        <v>-0.21588212496465098</v>
      </c>
      <c r="T4811" s="8">
        <v>0</v>
      </c>
    </row>
    <row r="4812" spans="1:20" x14ac:dyDescent="0.35">
      <c r="A4812">
        <v>53</v>
      </c>
      <c r="B4812">
        <f t="shared" si="750"/>
        <v>0.43225112383386249</v>
      </c>
      <c r="C4812">
        <v>0</v>
      </c>
      <c r="D4812">
        <v>0</v>
      </c>
      <c r="E4812" t="s">
        <v>13</v>
      </c>
      <c r="F4812">
        <f t="shared" si="751"/>
        <v>1</v>
      </c>
      <c r="G4812" t="s">
        <v>14</v>
      </c>
      <c r="H4812">
        <f t="shared" si="752"/>
        <v>1</v>
      </c>
      <c r="I4812">
        <f t="shared" si="753"/>
        <v>0</v>
      </c>
      <c r="J4812">
        <f t="shared" si="754"/>
        <v>0</v>
      </c>
      <c r="K4812" t="s">
        <v>15</v>
      </c>
      <c r="L4812">
        <f t="shared" si="755"/>
        <v>1</v>
      </c>
      <c r="M4812" t="s">
        <v>22</v>
      </c>
      <c r="N4812">
        <f t="shared" si="756"/>
        <v>0</v>
      </c>
      <c r="O4812">
        <f t="shared" si="757"/>
        <v>1</v>
      </c>
      <c r="P4812">
        <v>142.63999999999999</v>
      </c>
      <c r="Q4812">
        <f t="shared" si="758"/>
        <v>0.80594136098102687</v>
      </c>
      <c r="R4812">
        <v>27.8</v>
      </c>
      <c r="S4812">
        <f t="shared" si="759"/>
        <v>-0.1379479915439997</v>
      </c>
      <c r="T4812" s="8">
        <v>0</v>
      </c>
    </row>
    <row r="4813" spans="1:20" x14ac:dyDescent="0.35">
      <c r="A4813">
        <v>61</v>
      </c>
      <c r="B4813">
        <f t="shared" si="750"/>
        <v>0.78607007266106854</v>
      </c>
      <c r="C4813">
        <v>0</v>
      </c>
      <c r="D4813">
        <v>0</v>
      </c>
      <c r="E4813" t="s">
        <v>13</v>
      </c>
      <c r="F4813">
        <f t="shared" si="751"/>
        <v>1</v>
      </c>
      <c r="G4813" t="s">
        <v>18</v>
      </c>
      <c r="H4813">
        <f t="shared" si="752"/>
        <v>0</v>
      </c>
      <c r="I4813">
        <f t="shared" si="753"/>
        <v>1</v>
      </c>
      <c r="J4813">
        <f t="shared" si="754"/>
        <v>0</v>
      </c>
      <c r="K4813" t="s">
        <v>19</v>
      </c>
      <c r="L4813">
        <f t="shared" si="755"/>
        <v>0</v>
      </c>
      <c r="M4813" t="s">
        <v>21</v>
      </c>
      <c r="N4813">
        <f t="shared" si="756"/>
        <v>0</v>
      </c>
      <c r="O4813">
        <f t="shared" si="757"/>
        <v>0</v>
      </c>
      <c r="P4813">
        <v>69.77</v>
      </c>
      <c r="Q4813">
        <f t="shared" si="758"/>
        <v>-0.80340938223162484</v>
      </c>
      <c r="R4813">
        <v>29.9</v>
      </c>
      <c r="S4813">
        <f t="shared" si="759"/>
        <v>0.13482147542827885</v>
      </c>
      <c r="T4813" s="8">
        <v>0</v>
      </c>
    </row>
    <row r="4814" spans="1:20" x14ac:dyDescent="0.35">
      <c r="A4814">
        <v>45</v>
      </c>
      <c r="B4814">
        <f t="shared" si="750"/>
        <v>7.8432175006656474E-2</v>
      </c>
      <c r="C4814">
        <v>0</v>
      </c>
      <c r="D4814">
        <v>0</v>
      </c>
      <c r="E4814" t="s">
        <v>13</v>
      </c>
      <c r="F4814">
        <f t="shared" si="751"/>
        <v>1</v>
      </c>
      <c r="G4814" t="s">
        <v>14</v>
      </c>
      <c r="H4814">
        <f t="shared" si="752"/>
        <v>1</v>
      </c>
      <c r="I4814">
        <f t="shared" si="753"/>
        <v>0</v>
      </c>
      <c r="J4814">
        <f t="shared" si="754"/>
        <v>0</v>
      </c>
      <c r="K4814" t="s">
        <v>15</v>
      </c>
      <c r="L4814">
        <f t="shared" si="755"/>
        <v>1</v>
      </c>
      <c r="M4814" t="s">
        <v>22</v>
      </c>
      <c r="N4814">
        <f t="shared" si="756"/>
        <v>0</v>
      </c>
      <c r="O4814">
        <f t="shared" si="757"/>
        <v>1</v>
      </c>
      <c r="P4814">
        <v>71.400000000000006</v>
      </c>
      <c r="Q4814">
        <f t="shared" si="758"/>
        <v>-0.76741045659094087</v>
      </c>
      <c r="R4814">
        <v>28.4</v>
      </c>
      <c r="S4814">
        <f t="shared" si="759"/>
        <v>-6.0013858123348876E-2</v>
      </c>
      <c r="T4814" s="8">
        <v>0</v>
      </c>
    </row>
    <row r="4815" spans="1:20" x14ac:dyDescent="0.35">
      <c r="A4815">
        <v>17</v>
      </c>
      <c r="B4815">
        <f t="shared" si="750"/>
        <v>-1.1599341458885646</v>
      </c>
      <c r="C4815">
        <v>0</v>
      </c>
      <c r="D4815">
        <v>0</v>
      </c>
      <c r="E4815" t="s">
        <v>23</v>
      </c>
      <c r="F4815">
        <f t="shared" si="751"/>
        <v>0</v>
      </c>
      <c r="G4815" t="s">
        <v>14</v>
      </c>
      <c r="H4815">
        <f t="shared" si="752"/>
        <v>1</v>
      </c>
      <c r="I4815">
        <f t="shared" si="753"/>
        <v>0</v>
      </c>
      <c r="J4815">
        <f t="shared" si="754"/>
        <v>0</v>
      </c>
      <c r="K4815" t="s">
        <v>15</v>
      </c>
      <c r="L4815">
        <f t="shared" si="755"/>
        <v>1</v>
      </c>
      <c r="M4815" t="s">
        <v>21</v>
      </c>
      <c r="N4815">
        <f t="shared" si="756"/>
        <v>0</v>
      </c>
      <c r="O4815">
        <f t="shared" si="757"/>
        <v>0</v>
      </c>
      <c r="P4815">
        <v>79.61</v>
      </c>
      <c r="Q4815">
        <f t="shared" si="758"/>
        <v>-0.58609071456025796</v>
      </c>
      <c r="R4815">
        <v>24.1</v>
      </c>
      <c r="S4815">
        <f t="shared" si="759"/>
        <v>-0.61854181430468136</v>
      </c>
      <c r="T4815" s="8">
        <v>0</v>
      </c>
    </row>
    <row r="4816" spans="1:20" x14ac:dyDescent="0.35">
      <c r="A4816">
        <v>17</v>
      </c>
      <c r="B4816">
        <f t="shared" si="750"/>
        <v>-1.1599341458885646</v>
      </c>
      <c r="C4816">
        <v>0</v>
      </c>
      <c r="D4816">
        <v>0</v>
      </c>
      <c r="E4816" t="s">
        <v>23</v>
      </c>
      <c r="F4816">
        <f t="shared" si="751"/>
        <v>0</v>
      </c>
      <c r="G4816" t="s">
        <v>14</v>
      </c>
      <c r="H4816">
        <f t="shared" si="752"/>
        <v>1</v>
      </c>
      <c r="I4816">
        <f t="shared" si="753"/>
        <v>0</v>
      </c>
      <c r="J4816">
        <f t="shared" si="754"/>
        <v>0</v>
      </c>
      <c r="K4816" t="s">
        <v>19</v>
      </c>
      <c r="L4816">
        <f t="shared" si="755"/>
        <v>0</v>
      </c>
      <c r="M4816" t="s">
        <v>21</v>
      </c>
      <c r="N4816">
        <f t="shared" si="756"/>
        <v>0</v>
      </c>
      <c r="O4816">
        <f t="shared" si="757"/>
        <v>0</v>
      </c>
      <c r="P4816">
        <v>77.459999999999994</v>
      </c>
      <c r="Q4816">
        <f t="shared" si="758"/>
        <v>-0.63357396003723354</v>
      </c>
      <c r="R4816">
        <v>24</v>
      </c>
      <c r="S4816">
        <f t="shared" si="759"/>
        <v>-0.6315308365414567</v>
      </c>
      <c r="T4816" s="8">
        <v>0</v>
      </c>
    </row>
    <row r="4817" spans="1:20" x14ac:dyDescent="0.35">
      <c r="A4817">
        <v>19</v>
      </c>
      <c r="B4817">
        <f t="shared" si="750"/>
        <v>-1.0714794086817632</v>
      </c>
      <c r="C4817">
        <v>0</v>
      </c>
      <c r="D4817">
        <v>0</v>
      </c>
      <c r="E4817" t="s">
        <v>23</v>
      </c>
      <c r="F4817">
        <f t="shared" si="751"/>
        <v>0</v>
      </c>
      <c r="G4817" t="s">
        <v>14</v>
      </c>
      <c r="H4817">
        <f t="shared" si="752"/>
        <v>1</v>
      </c>
      <c r="I4817">
        <f t="shared" si="753"/>
        <v>0</v>
      </c>
      <c r="J4817">
        <f t="shared" si="754"/>
        <v>0</v>
      </c>
      <c r="K4817" t="s">
        <v>15</v>
      </c>
      <c r="L4817">
        <f t="shared" si="755"/>
        <v>1</v>
      </c>
      <c r="M4817" t="s">
        <v>21</v>
      </c>
      <c r="N4817">
        <f t="shared" si="756"/>
        <v>0</v>
      </c>
      <c r="O4817">
        <f t="shared" si="757"/>
        <v>0</v>
      </c>
      <c r="P4817">
        <v>96.85</v>
      </c>
      <c r="Q4817">
        <f t="shared" si="758"/>
        <v>-0.20534134152627817</v>
      </c>
      <c r="R4817">
        <v>23.4</v>
      </c>
      <c r="S4817">
        <f t="shared" si="759"/>
        <v>-0.70946496996210795</v>
      </c>
      <c r="T4817" s="8">
        <v>0</v>
      </c>
    </row>
    <row r="4818" spans="1:20" x14ac:dyDescent="0.35">
      <c r="A4818">
        <v>54</v>
      </c>
      <c r="B4818">
        <f t="shared" si="750"/>
        <v>0.47647849243726326</v>
      </c>
      <c r="C4818">
        <v>1</v>
      </c>
      <c r="D4818">
        <v>0</v>
      </c>
      <c r="E4818" t="s">
        <v>23</v>
      </c>
      <c r="F4818">
        <f t="shared" si="751"/>
        <v>0</v>
      </c>
      <c r="G4818" t="s">
        <v>25</v>
      </c>
      <c r="H4818">
        <f t="shared" si="752"/>
        <v>0</v>
      </c>
      <c r="I4818">
        <f t="shared" si="753"/>
        <v>0</v>
      </c>
      <c r="J4818">
        <f t="shared" si="754"/>
        <v>1</v>
      </c>
      <c r="K4818" t="s">
        <v>15</v>
      </c>
      <c r="L4818">
        <f t="shared" si="755"/>
        <v>1</v>
      </c>
      <c r="M4818" t="s">
        <v>16</v>
      </c>
      <c r="N4818">
        <f t="shared" si="756"/>
        <v>1</v>
      </c>
      <c r="O4818">
        <f t="shared" si="757"/>
        <v>0</v>
      </c>
      <c r="P4818">
        <v>182.22</v>
      </c>
      <c r="Q4818">
        <f t="shared" si="758"/>
        <v>1.6800747823664637</v>
      </c>
      <c r="R4818">
        <v>32.6</v>
      </c>
      <c r="S4818">
        <f t="shared" si="759"/>
        <v>0.48552507582120913</v>
      </c>
      <c r="T4818" s="8">
        <v>0</v>
      </c>
    </row>
    <row r="4819" spans="1:20" x14ac:dyDescent="0.35">
      <c r="A4819">
        <v>51</v>
      </c>
      <c r="B4819">
        <f t="shared" si="750"/>
        <v>0.34379638662706097</v>
      </c>
      <c r="C4819">
        <v>0</v>
      </c>
      <c r="D4819">
        <v>0</v>
      </c>
      <c r="E4819" t="s">
        <v>13</v>
      </c>
      <c r="F4819">
        <f t="shared" si="751"/>
        <v>1</v>
      </c>
      <c r="G4819" t="s">
        <v>18</v>
      </c>
      <c r="H4819">
        <f t="shared" si="752"/>
        <v>0</v>
      </c>
      <c r="I4819">
        <f t="shared" si="753"/>
        <v>1</v>
      </c>
      <c r="J4819">
        <f t="shared" si="754"/>
        <v>0</v>
      </c>
      <c r="K4819" t="s">
        <v>15</v>
      </c>
      <c r="L4819">
        <f t="shared" si="755"/>
        <v>1</v>
      </c>
      <c r="M4819" t="s">
        <v>16</v>
      </c>
      <c r="N4819">
        <f t="shared" si="756"/>
        <v>1</v>
      </c>
      <c r="O4819">
        <f t="shared" si="757"/>
        <v>0</v>
      </c>
      <c r="P4819">
        <v>67.260000000000005</v>
      </c>
      <c r="Q4819">
        <f t="shared" si="758"/>
        <v>-0.85884331067218667</v>
      </c>
      <c r="R4819">
        <v>33.1</v>
      </c>
      <c r="S4819">
        <f t="shared" si="759"/>
        <v>0.5504701870050851</v>
      </c>
      <c r="T4819" s="8">
        <v>0</v>
      </c>
    </row>
    <row r="4820" spans="1:20" x14ac:dyDescent="0.35">
      <c r="A4820">
        <v>44</v>
      </c>
      <c r="B4820">
        <f t="shared" si="750"/>
        <v>3.4204806403255718E-2</v>
      </c>
      <c r="C4820">
        <v>0</v>
      </c>
      <c r="D4820">
        <v>0</v>
      </c>
      <c r="E4820" t="s">
        <v>13</v>
      </c>
      <c r="F4820">
        <f t="shared" si="751"/>
        <v>1</v>
      </c>
      <c r="G4820" t="s">
        <v>14</v>
      </c>
      <c r="H4820">
        <f t="shared" si="752"/>
        <v>1</v>
      </c>
      <c r="I4820">
        <f t="shared" si="753"/>
        <v>0</v>
      </c>
      <c r="J4820">
        <f t="shared" si="754"/>
        <v>0</v>
      </c>
      <c r="K4820" t="s">
        <v>19</v>
      </c>
      <c r="L4820">
        <f t="shared" si="755"/>
        <v>0</v>
      </c>
      <c r="M4820" t="s">
        <v>16</v>
      </c>
      <c r="N4820">
        <f t="shared" si="756"/>
        <v>1</v>
      </c>
      <c r="O4820">
        <f t="shared" si="757"/>
        <v>0</v>
      </c>
      <c r="P4820">
        <v>60.02</v>
      </c>
      <c r="Q4820">
        <f t="shared" si="758"/>
        <v>-1.0187403791620948</v>
      </c>
      <c r="R4820">
        <v>33.799999999999997</v>
      </c>
      <c r="S4820">
        <f t="shared" si="759"/>
        <v>0.6413933426625108</v>
      </c>
      <c r="T4820" s="8">
        <v>0</v>
      </c>
    </row>
    <row r="4821" spans="1:20" x14ac:dyDescent="0.35">
      <c r="A4821">
        <v>82</v>
      </c>
      <c r="B4821">
        <f t="shared" si="750"/>
        <v>1.7148448133324843</v>
      </c>
      <c r="C4821">
        <v>0</v>
      </c>
      <c r="D4821">
        <v>0</v>
      </c>
      <c r="E4821" t="s">
        <v>13</v>
      </c>
      <c r="F4821">
        <f t="shared" si="751"/>
        <v>1</v>
      </c>
      <c r="G4821" t="s">
        <v>18</v>
      </c>
      <c r="H4821">
        <f t="shared" si="752"/>
        <v>0</v>
      </c>
      <c r="I4821">
        <f t="shared" si="753"/>
        <v>1</v>
      </c>
      <c r="J4821">
        <f t="shared" si="754"/>
        <v>0</v>
      </c>
      <c r="K4821" t="s">
        <v>15</v>
      </c>
      <c r="L4821">
        <f t="shared" si="755"/>
        <v>1</v>
      </c>
      <c r="M4821" t="s">
        <v>21</v>
      </c>
      <c r="N4821">
        <f t="shared" si="756"/>
        <v>0</v>
      </c>
      <c r="O4821">
        <f t="shared" si="757"/>
        <v>0</v>
      </c>
      <c r="P4821">
        <v>113.45</v>
      </c>
      <c r="Q4821">
        <f t="shared" si="758"/>
        <v>0.16127348401688135</v>
      </c>
      <c r="R4821">
        <v>30.3</v>
      </c>
      <c r="S4821">
        <f t="shared" si="759"/>
        <v>0.18677756437537987</v>
      </c>
      <c r="T4821" s="8">
        <v>0</v>
      </c>
    </row>
    <row r="4822" spans="1:20" x14ac:dyDescent="0.35">
      <c r="A4822">
        <v>49</v>
      </c>
      <c r="B4822">
        <f t="shared" si="750"/>
        <v>0.2553416494202595</v>
      </c>
      <c r="C4822">
        <v>0</v>
      </c>
      <c r="D4822">
        <v>0</v>
      </c>
      <c r="E4822" t="s">
        <v>13</v>
      </c>
      <c r="F4822">
        <f t="shared" si="751"/>
        <v>1</v>
      </c>
      <c r="G4822" t="s">
        <v>18</v>
      </c>
      <c r="H4822">
        <f t="shared" si="752"/>
        <v>0</v>
      </c>
      <c r="I4822">
        <f t="shared" si="753"/>
        <v>1</v>
      </c>
      <c r="J4822">
        <f t="shared" si="754"/>
        <v>0</v>
      </c>
      <c r="K4822" t="s">
        <v>15</v>
      </c>
      <c r="L4822">
        <f t="shared" si="755"/>
        <v>1</v>
      </c>
      <c r="M4822" t="s">
        <v>22</v>
      </c>
      <c r="N4822">
        <f t="shared" si="756"/>
        <v>0</v>
      </c>
      <c r="O4822">
        <f t="shared" si="757"/>
        <v>1</v>
      </c>
      <c r="P4822">
        <v>112.31</v>
      </c>
      <c r="Q4822">
        <f t="shared" si="758"/>
        <v>0.13609632129885715</v>
      </c>
      <c r="R4822">
        <v>36.9</v>
      </c>
      <c r="S4822">
        <f t="shared" si="759"/>
        <v>1.0440530320025416</v>
      </c>
      <c r="T4822" s="8">
        <v>0</v>
      </c>
    </row>
    <row r="4823" spans="1:20" x14ac:dyDescent="0.35">
      <c r="A4823">
        <v>34</v>
      </c>
      <c r="B4823">
        <f t="shared" si="750"/>
        <v>-0.40806887963075178</v>
      </c>
      <c r="C4823">
        <v>0</v>
      </c>
      <c r="D4823">
        <v>0</v>
      </c>
      <c r="E4823" t="s">
        <v>13</v>
      </c>
      <c r="F4823">
        <f t="shared" si="751"/>
        <v>1</v>
      </c>
      <c r="G4823" t="s">
        <v>18</v>
      </c>
      <c r="H4823">
        <f t="shared" si="752"/>
        <v>0</v>
      </c>
      <c r="I4823">
        <f t="shared" si="753"/>
        <v>1</v>
      </c>
      <c r="J4823">
        <f t="shared" si="754"/>
        <v>0</v>
      </c>
      <c r="K4823" t="s">
        <v>19</v>
      </c>
      <c r="L4823">
        <f t="shared" si="755"/>
        <v>0</v>
      </c>
      <c r="M4823" t="s">
        <v>21</v>
      </c>
      <c r="N4823">
        <f t="shared" si="756"/>
        <v>0</v>
      </c>
      <c r="O4823">
        <f t="shared" si="757"/>
        <v>0</v>
      </c>
      <c r="P4823">
        <v>68.53</v>
      </c>
      <c r="Q4823">
        <f t="shared" si="758"/>
        <v>-0.83079506799508962</v>
      </c>
      <c r="R4823">
        <v>29.7</v>
      </c>
      <c r="S4823">
        <f t="shared" si="759"/>
        <v>0.10884343095472858</v>
      </c>
      <c r="T4823" s="8">
        <v>0</v>
      </c>
    </row>
    <row r="4824" spans="1:20" x14ac:dyDescent="0.35">
      <c r="A4824">
        <v>63</v>
      </c>
      <c r="B4824">
        <f t="shared" si="750"/>
        <v>0.87452480986786996</v>
      </c>
      <c r="C4824">
        <v>1</v>
      </c>
      <c r="D4824">
        <v>0</v>
      </c>
      <c r="E4824" t="s">
        <v>13</v>
      </c>
      <c r="F4824">
        <f t="shared" si="751"/>
        <v>1</v>
      </c>
      <c r="G4824" t="s">
        <v>14</v>
      </c>
      <c r="H4824">
        <f t="shared" si="752"/>
        <v>1</v>
      </c>
      <c r="I4824">
        <f t="shared" si="753"/>
        <v>0</v>
      </c>
      <c r="J4824">
        <f t="shared" si="754"/>
        <v>0</v>
      </c>
      <c r="K4824" t="s">
        <v>19</v>
      </c>
      <c r="L4824">
        <f t="shared" si="755"/>
        <v>0</v>
      </c>
      <c r="M4824" t="s">
        <v>21</v>
      </c>
      <c r="N4824">
        <f t="shared" si="756"/>
        <v>0</v>
      </c>
      <c r="O4824">
        <f t="shared" si="757"/>
        <v>0</v>
      </c>
      <c r="P4824">
        <v>57.15</v>
      </c>
      <c r="Q4824">
        <f t="shared" si="758"/>
        <v>-1.0821249905662436</v>
      </c>
      <c r="R4824">
        <v>38.799999999999997</v>
      </c>
      <c r="S4824">
        <f t="shared" si="759"/>
        <v>1.2908444545012698</v>
      </c>
      <c r="T4824" s="8">
        <v>0</v>
      </c>
    </row>
    <row r="4825" spans="1:20" x14ac:dyDescent="0.35">
      <c r="A4825">
        <v>79</v>
      </c>
      <c r="B4825">
        <f t="shared" si="750"/>
        <v>1.5821627075222819</v>
      </c>
      <c r="C4825">
        <v>0</v>
      </c>
      <c r="D4825">
        <v>0</v>
      </c>
      <c r="E4825" t="s">
        <v>13</v>
      </c>
      <c r="F4825">
        <f t="shared" si="751"/>
        <v>1</v>
      </c>
      <c r="G4825" t="s">
        <v>14</v>
      </c>
      <c r="H4825">
        <f t="shared" si="752"/>
        <v>1</v>
      </c>
      <c r="I4825">
        <f t="shared" si="753"/>
        <v>0</v>
      </c>
      <c r="J4825">
        <f t="shared" si="754"/>
        <v>0</v>
      </c>
      <c r="K4825" t="s">
        <v>19</v>
      </c>
      <c r="L4825">
        <f t="shared" si="755"/>
        <v>0</v>
      </c>
      <c r="M4825" t="s">
        <v>21</v>
      </c>
      <c r="N4825">
        <f t="shared" si="756"/>
        <v>0</v>
      </c>
      <c r="O4825">
        <f t="shared" si="757"/>
        <v>0</v>
      </c>
      <c r="P4825">
        <v>214.73</v>
      </c>
      <c r="Q4825">
        <f t="shared" si="758"/>
        <v>2.3980656244392411</v>
      </c>
      <c r="R4825">
        <v>30.9</v>
      </c>
      <c r="S4825">
        <f t="shared" si="759"/>
        <v>0.26471169779603065</v>
      </c>
      <c r="T4825" s="8">
        <v>0</v>
      </c>
    </row>
    <row r="4826" spans="1:20" x14ac:dyDescent="0.35">
      <c r="A4826">
        <v>81</v>
      </c>
      <c r="B4826">
        <f t="shared" si="750"/>
        <v>1.6706174447290836</v>
      </c>
      <c r="C4826">
        <v>0</v>
      </c>
      <c r="D4826">
        <v>0</v>
      </c>
      <c r="E4826" t="s">
        <v>13</v>
      </c>
      <c r="F4826">
        <f t="shared" si="751"/>
        <v>1</v>
      </c>
      <c r="G4826" t="s">
        <v>14</v>
      </c>
      <c r="H4826">
        <f t="shared" si="752"/>
        <v>1</v>
      </c>
      <c r="I4826">
        <f t="shared" si="753"/>
        <v>0</v>
      </c>
      <c r="J4826">
        <f t="shared" si="754"/>
        <v>0</v>
      </c>
      <c r="K4826" t="s">
        <v>19</v>
      </c>
      <c r="L4826">
        <f t="shared" si="755"/>
        <v>0</v>
      </c>
      <c r="M4826" t="s">
        <v>16</v>
      </c>
      <c r="N4826">
        <f t="shared" si="756"/>
        <v>1</v>
      </c>
      <c r="O4826">
        <f t="shared" si="757"/>
        <v>0</v>
      </c>
      <c r="P4826">
        <v>91.82</v>
      </c>
      <c r="Q4826">
        <f t="shared" si="758"/>
        <v>-0.31643005071194635</v>
      </c>
      <c r="R4826">
        <v>36.9</v>
      </c>
      <c r="S4826">
        <f t="shared" si="759"/>
        <v>1.0440530320025416</v>
      </c>
      <c r="T4826" s="8">
        <v>0</v>
      </c>
    </row>
    <row r="4827" spans="1:20" x14ac:dyDescent="0.35">
      <c r="A4827">
        <v>14</v>
      </c>
      <c r="B4827">
        <f t="shared" si="750"/>
        <v>-1.2926162516987669</v>
      </c>
      <c r="C4827">
        <v>0</v>
      </c>
      <c r="D4827">
        <v>0</v>
      </c>
      <c r="E4827" t="s">
        <v>23</v>
      </c>
      <c r="F4827">
        <f t="shared" si="751"/>
        <v>0</v>
      </c>
      <c r="G4827" t="s">
        <v>26</v>
      </c>
      <c r="H4827">
        <f t="shared" si="752"/>
        <v>0</v>
      </c>
      <c r="I4827">
        <f t="shared" si="753"/>
        <v>0</v>
      </c>
      <c r="J4827">
        <f t="shared" si="754"/>
        <v>0</v>
      </c>
      <c r="K4827" t="s">
        <v>15</v>
      </c>
      <c r="L4827">
        <f t="shared" si="755"/>
        <v>1</v>
      </c>
      <c r="M4827" t="s">
        <v>21</v>
      </c>
      <c r="N4827">
        <f t="shared" si="756"/>
        <v>0</v>
      </c>
      <c r="O4827">
        <f t="shared" si="757"/>
        <v>0</v>
      </c>
      <c r="P4827">
        <v>71.8</v>
      </c>
      <c r="Q4827">
        <f t="shared" si="758"/>
        <v>-0.75857636440917819</v>
      </c>
      <c r="R4827">
        <v>18.8</v>
      </c>
      <c r="S4827">
        <f t="shared" si="759"/>
        <v>-1.3069599928537661</v>
      </c>
      <c r="T4827" s="8">
        <v>0</v>
      </c>
    </row>
    <row r="4828" spans="1:20" x14ac:dyDescent="0.35">
      <c r="A4828">
        <v>31</v>
      </c>
      <c r="B4828">
        <f t="shared" si="750"/>
        <v>-0.54075098544095401</v>
      </c>
      <c r="C4828">
        <v>0</v>
      </c>
      <c r="D4828">
        <v>0</v>
      </c>
      <c r="E4828" t="s">
        <v>23</v>
      </c>
      <c r="F4828">
        <f t="shared" si="751"/>
        <v>0</v>
      </c>
      <c r="G4828" t="s">
        <v>14</v>
      </c>
      <c r="H4828">
        <f t="shared" si="752"/>
        <v>1</v>
      </c>
      <c r="I4828">
        <f t="shared" si="753"/>
        <v>0</v>
      </c>
      <c r="J4828">
        <f t="shared" si="754"/>
        <v>0</v>
      </c>
      <c r="K4828" t="s">
        <v>15</v>
      </c>
      <c r="L4828">
        <f t="shared" si="755"/>
        <v>1</v>
      </c>
      <c r="M4828" t="s">
        <v>16</v>
      </c>
      <c r="N4828">
        <f t="shared" si="756"/>
        <v>1</v>
      </c>
      <c r="O4828">
        <f t="shared" si="757"/>
        <v>0</v>
      </c>
      <c r="P4828">
        <v>63.41</v>
      </c>
      <c r="Q4828">
        <f t="shared" si="758"/>
        <v>-0.94387144792165456</v>
      </c>
      <c r="R4828">
        <v>25.5</v>
      </c>
      <c r="S4828">
        <f t="shared" si="759"/>
        <v>-0.43669550298982895</v>
      </c>
      <c r="T4828" s="8">
        <v>0</v>
      </c>
    </row>
    <row r="4829" spans="1:20" x14ac:dyDescent="0.35">
      <c r="A4829">
        <v>57</v>
      </c>
      <c r="B4829">
        <f t="shared" si="750"/>
        <v>0.60916059824746549</v>
      </c>
      <c r="C4829">
        <v>0</v>
      </c>
      <c r="D4829">
        <v>0</v>
      </c>
      <c r="E4829" t="s">
        <v>13</v>
      </c>
      <c r="F4829">
        <f t="shared" si="751"/>
        <v>1</v>
      </c>
      <c r="G4829" t="s">
        <v>14</v>
      </c>
      <c r="H4829">
        <f t="shared" si="752"/>
        <v>1</v>
      </c>
      <c r="I4829">
        <f t="shared" si="753"/>
        <v>0</v>
      </c>
      <c r="J4829">
        <f t="shared" si="754"/>
        <v>0</v>
      </c>
      <c r="K4829" t="s">
        <v>15</v>
      </c>
      <c r="L4829">
        <f t="shared" si="755"/>
        <v>1</v>
      </c>
      <c r="M4829" t="s">
        <v>21</v>
      </c>
      <c r="N4829">
        <f t="shared" si="756"/>
        <v>0</v>
      </c>
      <c r="O4829">
        <f t="shared" si="757"/>
        <v>0</v>
      </c>
      <c r="P4829">
        <v>106.24</v>
      </c>
      <c r="Q4829">
        <f t="shared" si="758"/>
        <v>2.0389724406053408E-3</v>
      </c>
      <c r="R4829">
        <v>32.299999999999997</v>
      </c>
      <c r="S4829">
        <f t="shared" si="759"/>
        <v>0.44655800911088306</v>
      </c>
      <c r="T4829" s="8">
        <v>0</v>
      </c>
    </row>
    <row r="4830" spans="1:20" x14ac:dyDescent="0.35">
      <c r="A4830">
        <v>32</v>
      </c>
      <c r="B4830">
        <f t="shared" si="750"/>
        <v>-0.49652361683755331</v>
      </c>
      <c r="C4830">
        <v>0</v>
      </c>
      <c r="D4830">
        <v>0</v>
      </c>
      <c r="E4830" t="s">
        <v>13</v>
      </c>
      <c r="F4830">
        <f t="shared" si="751"/>
        <v>1</v>
      </c>
      <c r="G4830" t="s">
        <v>25</v>
      </c>
      <c r="H4830">
        <f t="shared" si="752"/>
        <v>0</v>
      </c>
      <c r="I4830">
        <f t="shared" si="753"/>
        <v>0</v>
      </c>
      <c r="J4830">
        <f t="shared" si="754"/>
        <v>1</v>
      </c>
      <c r="K4830" t="s">
        <v>19</v>
      </c>
      <c r="L4830">
        <f t="shared" si="755"/>
        <v>0</v>
      </c>
      <c r="M4830" t="s">
        <v>22</v>
      </c>
      <c r="N4830">
        <f t="shared" si="756"/>
        <v>0</v>
      </c>
      <c r="O4830">
        <f t="shared" si="757"/>
        <v>1</v>
      </c>
      <c r="P4830">
        <v>83.01</v>
      </c>
      <c r="Q4830">
        <f t="shared" si="758"/>
        <v>-0.51100093101527344</v>
      </c>
      <c r="R4830">
        <v>25.8</v>
      </c>
      <c r="S4830">
        <f t="shared" si="759"/>
        <v>-0.39772843627950333</v>
      </c>
      <c r="T4830" s="8">
        <v>0</v>
      </c>
    </row>
    <row r="4831" spans="1:20" x14ac:dyDescent="0.35">
      <c r="A4831">
        <v>66</v>
      </c>
      <c r="B4831">
        <f t="shared" si="750"/>
        <v>1.0072069156780723</v>
      </c>
      <c r="C4831">
        <v>0</v>
      </c>
      <c r="D4831">
        <v>0</v>
      </c>
      <c r="E4831" t="s">
        <v>13</v>
      </c>
      <c r="F4831">
        <f t="shared" si="751"/>
        <v>1</v>
      </c>
      <c r="G4831" t="s">
        <v>14</v>
      </c>
      <c r="H4831">
        <f t="shared" si="752"/>
        <v>1</v>
      </c>
      <c r="I4831">
        <f t="shared" si="753"/>
        <v>0</v>
      </c>
      <c r="J4831">
        <f t="shared" si="754"/>
        <v>0</v>
      </c>
      <c r="K4831" t="s">
        <v>19</v>
      </c>
      <c r="L4831">
        <f t="shared" si="755"/>
        <v>0</v>
      </c>
      <c r="M4831" t="s">
        <v>16</v>
      </c>
      <c r="N4831">
        <f t="shared" si="756"/>
        <v>1</v>
      </c>
      <c r="O4831">
        <f t="shared" si="757"/>
        <v>0</v>
      </c>
      <c r="P4831">
        <v>67.92</v>
      </c>
      <c r="Q4831">
        <f t="shared" si="758"/>
        <v>-0.84426705857227802</v>
      </c>
      <c r="R4831">
        <v>31.1</v>
      </c>
      <c r="S4831">
        <f t="shared" si="759"/>
        <v>0.29068974226958139</v>
      </c>
      <c r="T4831" s="8">
        <v>0</v>
      </c>
    </row>
    <row r="4832" spans="1:20" x14ac:dyDescent="0.35">
      <c r="A4832">
        <v>22</v>
      </c>
      <c r="B4832">
        <f t="shared" si="750"/>
        <v>-0.93879730287156082</v>
      </c>
      <c r="C4832">
        <v>0</v>
      </c>
      <c r="D4832">
        <v>0</v>
      </c>
      <c r="E4832" t="s">
        <v>23</v>
      </c>
      <c r="F4832">
        <f t="shared" si="751"/>
        <v>0</v>
      </c>
      <c r="G4832" t="s">
        <v>14</v>
      </c>
      <c r="H4832">
        <f t="shared" si="752"/>
        <v>1</v>
      </c>
      <c r="I4832">
        <f t="shared" si="753"/>
        <v>0</v>
      </c>
      <c r="J4832">
        <f t="shared" si="754"/>
        <v>0</v>
      </c>
      <c r="K4832" t="s">
        <v>19</v>
      </c>
      <c r="L4832">
        <f t="shared" si="755"/>
        <v>0</v>
      </c>
      <c r="M4832" t="s">
        <v>22</v>
      </c>
      <c r="N4832">
        <f t="shared" si="756"/>
        <v>0</v>
      </c>
      <c r="O4832">
        <f t="shared" si="757"/>
        <v>1</v>
      </c>
      <c r="P4832">
        <v>74.989999999999995</v>
      </c>
      <c r="Q4832">
        <f t="shared" si="758"/>
        <v>-0.68812447925961928</v>
      </c>
      <c r="R4832">
        <v>27.9</v>
      </c>
      <c r="S4832">
        <f t="shared" si="759"/>
        <v>-0.12495896930722479</v>
      </c>
      <c r="T4832" s="8">
        <v>0</v>
      </c>
    </row>
    <row r="4833" spans="1:20" x14ac:dyDescent="0.35">
      <c r="A4833">
        <v>1.32</v>
      </c>
      <c r="B4833">
        <f t="shared" si="750"/>
        <v>-1.8534192855898883</v>
      </c>
      <c r="C4833">
        <v>0</v>
      </c>
      <c r="D4833">
        <v>0</v>
      </c>
      <c r="E4833" t="s">
        <v>23</v>
      </c>
      <c r="F4833">
        <f t="shared" si="751"/>
        <v>0</v>
      </c>
      <c r="G4833" t="s">
        <v>26</v>
      </c>
      <c r="H4833">
        <f t="shared" si="752"/>
        <v>0</v>
      </c>
      <c r="I4833">
        <f t="shared" si="753"/>
        <v>0</v>
      </c>
      <c r="J4833">
        <f t="shared" si="754"/>
        <v>0</v>
      </c>
      <c r="K4833" t="s">
        <v>19</v>
      </c>
      <c r="L4833">
        <f t="shared" si="755"/>
        <v>0</v>
      </c>
      <c r="M4833" t="s">
        <v>21</v>
      </c>
      <c r="N4833">
        <f t="shared" si="756"/>
        <v>0</v>
      </c>
      <c r="O4833">
        <f t="shared" si="757"/>
        <v>0</v>
      </c>
      <c r="P4833">
        <v>75.22</v>
      </c>
      <c r="Q4833">
        <f t="shared" si="758"/>
        <v>-0.68304487625510557</v>
      </c>
      <c r="R4833">
        <v>18.600000000000001</v>
      </c>
      <c r="S4833">
        <f t="shared" si="759"/>
        <v>-1.3329380373273163</v>
      </c>
      <c r="T4833" s="8">
        <v>0</v>
      </c>
    </row>
    <row r="4834" spans="1:20" x14ac:dyDescent="0.35">
      <c r="A4834">
        <v>20</v>
      </c>
      <c r="B4834">
        <f t="shared" si="750"/>
        <v>-1.0272520400783622</v>
      </c>
      <c r="C4834">
        <v>0</v>
      </c>
      <c r="D4834">
        <v>0</v>
      </c>
      <c r="E4834" t="s">
        <v>23</v>
      </c>
      <c r="F4834">
        <f t="shared" si="751"/>
        <v>0</v>
      </c>
      <c r="G4834" t="s">
        <v>14</v>
      </c>
      <c r="H4834">
        <f t="shared" si="752"/>
        <v>1</v>
      </c>
      <c r="I4834">
        <f t="shared" si="753"/>
        <v>0</v>
      </c>
      <c r="J4834">
        <f t="shared" si="754"/>
        <v>0</v>
      </c>
      <c r="K4834" t="s">
        <v>15</v>
      </c>
      <c r="L4834">
        <f t="shared" si="755"/>
        <v>1</v>
      </c>
      <c r="M4834" t="s">
        <v>21</v>
      </c>
      <c r="N4834">
        <f t="shared" si="756"/>
        <v>0</v>
      </c>
      <c r="O4834">
        <f t="shared" si="757"/>
        <v>0</v>
      </c>
      <c r="P4834">
        <v>61.88</v>
      </c>
      <c r="Q4834">
        <f t="shared" si="758"/>
        <v>-0.97766185051689736</v>
      </c>
      <c r="R4834">
        <v>20.100000000000001</v>
      </c>
      <c r="S4834">
        <f t="shared" si="759"/>
        <v>-1.1381027037756886</v>
      </c>
      <c r="T4834" s="8">
        <v>0</v>
      </c>
    </row>
    <row r="4835" spans="1:20" x14ac:dyDescent="0.35">
      <c r="A4835">
        <v>41</v>
      </c>
      <c r="B4835">
        <f t="shared" si="750"/>
        <v>-9.8477299406946536E-2</v>
      </c>
      <c r="C4835">
        <v>0</v>
      </c>
      <c r="D4835">
        <v>0</v>
      </c>
      <c r="E4835" t="s">
        <v>13</v>
      </c>
      <c r="F4835">
        <f t="shared" si="751"/>
        <v>1</v>
      </c>
      <c r="G4835" t="s">
        <v>14</v>
      </c>
      <c r="H4835">
        <f t="shared" si="752"/>
        <v>1</v>
      </c>
      <c r="I4835">
        <f t="shared" si="753"/>
        <v>0</v>
      </c>
      <c r="J4835">
        <f t="shared" si="754"/>
        <v>0</v>
      </c>
      <c r="K4835" t="s">
        <v>15</v>
      </c>
      <c r="L4835">
        <f t="shared" si="755"/>
        <v>1</v>
      </c>
      <c r="M4835" t="s">
        <v>22</v>
      </c>
      <c r="N4835">
        <f t="shared" si="756"/>
        <v>0</v>
      </c>
      <c r="O4835">
        <f t="shared" si="757"/>
        <v>1</v>
      </c>
      <c r="P4835">
        <v>65.67</v>
      </c>
      <c r="Q4835">
        <f t="shared" si="758"/>
        <v>-0.89395882709469421</v>
      </c>
      <c r="R4835">
        <v>26.7</v>
      </c>
      <c r="S4835">
        <f t="shared" si="759"/>
        <v>-0.28082723614852689</v>
      </c>
      <c r="T4835" s="8">
        <v>0</v>
      </c>
    </row>
    <row r="4836" spans="1:20" x14ac:dyDescent="0.35">
      <c r="A4836">
        <v>48</v>
      </c>
      <c r="B4836">
        <f t="shared" si="750"/>
        <v>0.21111428081685873</v>
      </c>
      <c r="C4836">
        <v>0</v>
      </c>
      <c r="D4836">
        <v>0</v>
      </c>
      <c r="E4836" t="s">
        <v>13</v>
      </c>
      <c r="F4836">
        <f t="shared" si="751"/>
        <v>1</v>
      </c>
      <c r="G4836" t="s">
        <v>14</v>
      </c>
      <c r="H4836">
        <f t="shared" si="752"/>
        <v>1</v>
      </c>
      <c r="I4836">
        <f t="shared" si="753"/>
        <v>0</v>
      </c>
      <c r="J4836">
        <f t="shared" si="754"/>
        <v>0</v>
      </c>
      <c r="K4836" t="s">
        <v>15</v>
      </c>
      <c r="L4836">
        <f t="shared" si="755"/>
        <v>1</v>
      </c>
      <c r="M4836" t="s">
        <v>22</v>
      </c>
      <c r="N4836">
        <f t="shared" si="756"/>
        <v>0</v>
      </c>
      <c r="O4836">
        <f t="shared" si="757"/>
        <v>1</v>
      </c>
      <c r="P4836">
        <v>110.18</v>
      </c>
      <c r="Q4836">
        <f t="shared" si="758"/>
        <v>8.9054780430969926E-2</v>
      </c>
      <c r="R4836">
        <v>30.3</v>
      </c>
      <c r="S4836">
        <f t="shared" si="759"/>
        <v>0.18677756437537987</v>
      </c>
      <c r="T4836" s="8">
        <v>0</v>
      </c>
    </row>
    <row r="4837" spans="1:20" x14ac:dyDescent="0.35">
      <c r="A4837">
        <v>49</v>
      </c>
      <c r="B4837">
        <f t="shared" si="750"/>
        <v>0.2553416494202595</v>
      </c>
      <c r="C4837">
        <v>1</v>
      </c>
      <c r="D4837">
        <v>0</v>
      </c>
      <c r="E4837" t="s">
        <v>13</v>
      </c>
      <c r="F4837">
        <f t="shared" si="751"/>
        <v>1</v>
      </c>
      <c r="G4837" t="s">
        <v>18</v>
      </c>
      <c r="H4837">
        <f t="shared" si="752"/>
        <v>0</v>
      </c>
      <c r="I4837">
        <f t="shared" si="753"/>
        <v>1</v>
      </c>
      <c r="J4837">
        <f t="shared" si="754"/>
        <v>0</v>
      </c>
      <c r="K4837" t="s">
        <v>19</v>
      </c>
      <c r="L4837">
        <f t="shared" si="755"/>
        <v>0</v>
      </c>
      <c r="M4837" t="s">
        <v>16</v>
      </c>
      <c r="N4837">
        <f t="shared" si="756"/>
        <v>1</v>
      </c>
      <c r="O4837">
        <f t="shared" si="757"/>
        <v>0</v>
      </c>
      <c r="P4837">
        <v>119.3</v>
      </c>
      <c r="Q4837">
        <f t="shared" si="758"/>
        <v>0.29047208217516329</v>
      </c>
      <c r="R4837">
        <v>30.4</v>
      </c>
      <c r="S4837">
        <f t="shared" si="759"/>
        <v>0.19976658661215477</v>
      </c>
      <c r="T4837" s="8">
        <v>0</v>
      </c>
    </row>
    <row r="4838" spans="1:20" x14ac:dyDescent="0.35">
      <c r="A4838">
        <v>73</v>
      </c>
      <c r="B4838">
        <f t="shared" si="750"/>
        <v>1.3167984959018775</v>
      </c>
      <c r="C4838">
        <v>0</v>
      </c>
      <c r="D4838">
        <v>0</v>
      </c>
      <c r="E4838" t="s">
        <v>13</v>
      </c>
      <c r="F4838">
        <f t="shared" si="751"/>
        <v>1</v>
      </c>
      <c r="G4838" t="s">
        <v>25</v>
      </c>
      <c r="H4838">
        <f t="shared" si="752"/>
        <v>0</v>
      </c>
      <c r="I4838">
        <f t="shared" si="753"/>
        <v>0</v>
      </c>
      <c r="J4838">
        <f t="shared" si="754"/>
        <v>1</v>
      </c>
      <c r="K4838" t="s">
        <v>19</v>
      </c>
      <c r="L4838">
        <f t="shared" si="755"/>
        <v>0</v>
      </c>
      <c r="M4838" t="s">
        <v>16</v>
      </c>
      <c r="N4838">
        <f t="shared" si="756"/>
        <v>1</v>
      </c>
      <c r="O4838">
        <f t="shared" si="757"/>
        <v>0</v>
      </c>
      <c r="P4838">
        <v>208.69</v>
      </c>
      <c r="Q4838">
        <f t="shared" si="758"/>
        <v>2.2646708324946219</v>
      </c>
      <c r="R4838">
        <v>30</v>
      </c>
      <c r="S4838">
        <f t="shared" si="759"/>
        <v>0.14781049766505422</v>
      </c>
      <c r="T4838" s="8">
        <v>0</v>
      </c>
    </row>
    <row r="4839" spans="1:20" x14ac:dyDescent="0.35">
      <c r="A4839">
        <v>19</v>
      </c>
      <c r="B4839">
        <f t="shared" si="750"/>
        <v>-1.0714794086817632</v>
      </c>
      <c r="C4839">
        <v>0</v>
      </c>
      <c r="D4839">
        <v>0</v>
      </c>
      <c r="E4839" t="s">
        <v>23</v>
      </c>
      <c r="F4839">
        <f t="shared" si="751"/>
        <v>0</v>
      </c>
      <c r="G4839" t="s">
        <v>14</v>
      </c>
      <c r="H4839">
        <f t="shared" si="752"/>
        <v>1</v>
      </c>
      <c r="I4839">
        <f t="shared" si="753"/>
        <v>0</v>
      </c>
      <c r="J4839">
        <f t="shared" si="754"/>
        <v>0</v>
      </c>
      <c r="K4839" t="s">
        <v>19</v>
      </c>
      <c r="L4839">
        <f t="shared" si="755"/>
        <v>0</v>
      </c>
      <c r="M4839" t="s">
        <v>22</v>
      </c>
      <c r="N4839">
        <f t="shared" si="756"/>
        <v>0</v>
      </c>
      <c r="O4839">
        <f t="shared" si="757"/>
        <v>1</v>
      </c>
      <c r="P4839">
        <v>95.18</v>
      </c>
      <c r="Q4839">
        <f t="shared" si="758"/>
        <v>-0.24222367638513789</v>
      </c>
      <c r="R4839">
        <v>24.9</v>
      </c>
      <c r="S4839">
        <f t="shared" si="759"/>
        <v>-0.51462963641048021</v>
      </c>
      <c r="T4839" s="8">
        <v>0</v>
      </c>
    </row>
    <row r="4840" spans="1:20" x14ac:dyDescent="0.35">
      <c r="A4840">
        <v>51</v>
      </c>
      <c r="B4840">
        <f t="shared" si="750"/>
        <v>0.34379638662706097</v>
      </c>
      <c r="C4840">
        <v>0</v>
      </c>
      <c r="D4840">
        <v>0</v>
      </c>
      <c r="E4840" t="s">
        <v>13</v>
      </c>
      <c r="F4840">
        <f t="shared" si="751"/>
        <v>1</v>
      </c>
      <c r="G4840" t="s">
        <v>14</v>
      </c>
      <c r="H4840">
        <f t="shared" si="752"/>
        <v>1</v>
      </c>
      <c r="I4840">
        <f t="shared" si="753"/>
        <v>0</v>
      </c>
      <c r="J4840">
        <f t="shared" si="754"/>
        <v>0</v>
      </c>
      <c r="K4840" t="s">
        <v>15</v>
      </c>
      <c r="L4840">
        <f t="shared" si="755"/>
        <v>1</v>
      </c>
      <c r="M4840" t="s">
        <v>22</v>
      </c>
      <c r="N4840">
        <f t="shared" si="756"/>
        <v>0</v>
      </c>
      <c r="O4840">
        <f t="shared" si="757"/>
        <v>1</v>
      </c>
      <c r="P4840">
        <v>107.72</v>
      </c>
      <c r="Q4840">
        <f t="shared" si="758"/>
        <v>3.472511351312807E-2</v>
      </c>
      <c r="R4840">
        <v>60.9</v>
      </c>
      <c r="S4840">
        <f t="shared" si="759"/>
        <v>4.1614183688285857</v>
      </c>
      <c r="T4840" s="8">
        <v>0</v>
      </c>
    </row>
    <row r="4841" spans="1:20" x14ac:dyDescent="0.35">
      <c r="A4841">
        <v>1.08</v>
      </c>
      <c r="B4841">
        <f t="shared" si="750"/>
        <v>-1.8640338540547046</v>
      </c>
      <c r="C4841">
        <v>0</v>
      </c>
      <c r="D4841">
        <v>0</v>
      </c>
      <c r="E4841" t="s">
        <v>23</v>
      </c>
      <c r="F4841">
        <f t="shared" si="751"/>
        <v>0</v>
      </c>
      <c r="G4841" t="s">
        <v>26</v>
      </c>
      <c r="H4841">
        <f t="shared" si="752"/>
        <v>0</v>
      </c>
      <c r="I4841">
        <f t="shared" si="753"/>
        <v>0</v>
      </c>
      <c r="J4841">
        <f t="shared" si="754"/>
        <v>0</v>
      </c>
      <c r="K4841" t="s">
        <v>19</v>
      </c>
      <c r="L4841">
        <f t="shared" si="755"/>
        <v>0</v>
      </c>
      <c r="M4841" t="s">
        <v>21</v>
      </c>
      <c r="N4841">
        <f t="shared" si="756"/>
        <v>0</v>
      </c>
      <c r="O4841">
        <f t="shared" si="757"/>
        <v>0</v>
      </c>
      <c r="P4841">
        <v>83.27</v>
      </c>
      <c r="Q4841">
        <f t="shared" si="758"/>
        <v>-0.5052587710971278</v>
      </c>
      <c r="R4841">
        <v>24.3</v>
      </c>
      <c r="S4841">
        <f t="shared" si="759"/>
        <v>-0.59256376983113102</v>
      </c>
      <c r="T4841" s="8">
        <v>0</v>
      </c>
    </row>
    <row r="4842" spans="1:20" x14ac:dyDescent="0.35">
      <c r="A4842">
        <v>31</v>
      </c>
      <c r="B4842">
        <f t="shared" si="750"/>
        <v>-0.54075098544095401</v>
      </c>
      <c r="C4842">
        <v>0</v>
      </c>
      <c r="D4842">
        <v>0</v>
      </c>
      <c r="E4842" t="s">
        <v>23</v>
      </c>
      <c r="F4842">
        <f t="shared" si="751"/>
        <v>0</v>
      </c>
      <c r="G4842" t="s">
        <v>14</v>
      </c>
      <c r="H4842">
        <f t="shared" si="752"/>
        <v>1</v>
      </c>
      <c r="I4842">
        <f t="shared" si="753"/>
        <v>0</v>
      </c>
      <c r="J4842">
        <f t="shared" si="754"/>
        <v>0</v>
      </c>
      <c r="K4842" t="s">
        <v>19</v>
      </c>
      <c r="L4842">
        <f t="shared" si="755"/>
        <v>0</v>
      </c>
      <c r="M4842" t="s">
        <v>22</v>
      </c>
      <c r="N4842">
        <f t="shared" si="756"/>
        <v>0</v>
      </c>
      <c r="O4842">
        <f t="shared" si="757"/>
        <v>1</v>
      </c>
      <c r="P4842">
        <v>90.29</v>
      </c>
      <c r="Q4842">
        <f t="shared" si="758"/>
        <v>-0.35022045330718909</v>
      </c>
      <c r="R4842">
        <v>38.700000000000003</v>
      </c>
      <c r="S4842">
        <f t="shared" si="759"/>
        <v>1.2778554322644955</v>
      </c>
      <c r="T4842" s="8">
        <v>0</v>
      </c>
    </row>
    <row r="4843" spans="1:20" x14ac:dyDescent="0.35">
      <c r="A4843">
        <v>4</v>
      </c>
      <c r="B4843">
        <f t="shared" si="750"/>
        <v>-1.7348899377327744</v>
      </c>
      <c r="C4843">
        <v>0</v>
      </c>
      <c r="D4843">
        <v>0</v>
      </c>
      <c r="E4843" t="s">
        <v>23</v>
      </c>
      <c r="F4843">
        <f t="shared" si="751"/>
        <v>0</v>
      </c>
      <c r="G4843" t="s">
        <v>26</v>
      </c>
      <c r="H4843">
        <f t="shared" si="752"/>
        <v>0</v>
      </c>
      <c r="I4843">
        <f t="shared" si="753"/>
        <v>0</v>
      </c>
      <c r="J4843">
        <f t="shared" si="754"/>
        <v>0</v>
      </c>
      <c r="K4843" t="s">
        <v>15</v>
      </c>
      <c r="L4843">
        <f t="shared" si="755"/>
        <v>1</v>
      </c>
      <c r="M4843" t="s">
        <v>21</v>
      </c>
      <c r="N4843">
        <f t="shared" si="756"/>
        <v>0</v>
      </c>
      <c r="O4843">
        <f t="shared" si="757"/>
        <v>0</v>
      </c>
      <c r="P4843">
        <v>81.87</v>
      </c>
      <c r="Q4843">
        <f t="shared" si="758"/>
        <v>-0.53617809373329761</v>
      </c>
      <c r="R4843">
        <v>18.600000000000001</v>
      </c>
      <c r="S4843">
        <f t="shared" si="759"/>
        <v>-1.3329380373273163</v>
      </c>
      <c r="T4843" s="8">
        <v>0</v>
      </c>
    </row>
    <row r="4844" spans="1:20" x14ac:dyDescent="0.35">
      <c r="A4844">
        <v>1.8</v>
      </c>
      <c r="B4844">
        <f t="shared" si="750"/>
        <v>-1.8321901486602561</v>
      </c>
      <c r="C4844">
        <v>0</v>
      </c>
      <c r="D4844">
        <v>0</v>
      </c>
      <c r="E4844" t="s">
        <v>23</v>
      </c>
      <c r="F4844">
        <f t="shared" si="751"/>
        <v>0</v>
      </c>
      <c r="G4844" t="s">
        <v>26</v>
      </c>
      <c r="H4844">
        <f t="shared" si="752"/>
        <v>0</v>
      </c>
      <c r="I4844">
        <f t="shared" si="753"/>
        <v>0</v>
      </c>
      <c r="J4844">
        <f t="shared" si="754"/>
        <v>0</v>
      </c>
      <c r="K4844" t="s">
        <v>15</v>
      </c>
      <c r="L4844">
        <f t="shared" si="755"/>
        <v>1</v>
      </c>
      <c r="M4844" t="s">
        <v>21</v>
      </c>
      <c r="N4844">
        <f t="shared" si="756"/>
        <v>0</v>
      </c>
      <c r="O4844">
        <f t="shared" si="757"/>
        <v>0</v>
      </c>
      <c r="P4844">
        <v>153.31</v>
      </c>
      <c r="Q4844">
        <f t="shared" si="758"/>
        <v>1.0415907699295519</v>
      </c>
      <c r="R4844">
        <v>17.100000000000001</v>
      </c>
      <c r="S4844">
        <f t="shared" si="759"/>
        <v>-1.527773370878944</v>
      </c>
      <c r="T4844" s="8">
        <v>0</v>
      </c>
    </row>
    <row r="4845" spans="1:20" x14ac:dyDescent="0.35">
      <c r="A4845">
        <v>44</v>
      </c>
      <c r="B4845">
        <f t="shared" si="750"/>
        <v>3.4204806403255718E-2</v>
      </c>
      <c r="C4845">
        <v>0</v>
      </c>
      <c r="D4845">
        <v>0</v>
      </c>
      <c r="E4845" t="s">
        <v>13</v>
      </c>
      <c r="F4845">
        <f t="shared" si="751"/>
        <v>1</v>
      </c>
      <c r="G4845" t="s">
        <v>14</v>
      </c>
      <c r="H4845">
        <f t="shared" si="752"/>
        <v>1</v>
      </c>
      <c r="I4845">
        <f t="shared" si="753"/>
        <v>0</v>
      </c>
      <c r="J4845">
        <f t="shared" si="754"/>
        <v>0</v>
      </c>
      <c r="K4845" t="s">
        <v>19</v>
      </c>
      <c r="L4845">
        <f t="shared" si="755"/>
        <v>0</v>
      </c>
      <c r="M4845" t="s">
        <v>22</v>
      </c>
      <c r="N4845">
        <f t="shared" si="756"/>
        <v>0</v>
      </c>
      <c r="O4845">
        <f t="shared" si="757"/>
        <v>1</v>
      </c>
      <c r="P4845">
        <v>101.46</v>
      </c>
      <c r="Q4845">
        <f t="shared" si="758"/>
        <v>-0.10352842913146104</v>
      </c>
      <c r="R4845">
        <v>29.4</v>
      </c>
      <c r="S4845">
        <f t="shared" si="759"/>
        <v>6.9876364244402939E-2</v>
      </c>
      <c r="T4845" s="8">
        <v>0</v>
      </c>
    </row>
    <row r="4846" spans="1:20" x14ac:dyDescent="0.35">
      <c r="A4846">
        <v>4</v>
      </c>
      <c r="B4846">
        <f t="shared" si="750"/>
        <v>-1.7348899377327744</v>
      </c>
      <c r="C4846">
        <v>0</v>
      </c>
      <c r="D4846">
        <v>0</v>
      </c>
      <c r="E4846" t="s">
        <v>23</v>
      </c>
      <c r="F4846">
        <f t="shared" si="751"/>
        <v>0</v>
      </c>
      <c r="G4846" t="s">
        <v>26</v>
      </c>
      <c r="H4846">
        <f t="shared" si="752"/>
        <v>0</v>
      </c>
      <c r="I4846">
        <f t="shared" si="753"/>
        <v>0</v>
      </c>
      <c r="J4846">
        <f t="shared" si="754"/>
        <v>0</v>
      </c>
      <c r="K4846" t="s">
        <v>15</v>
      </c>
      <c r="L4846">
        <f t="shared" si="755"/>
        <v>1</v>
      </c>
      <c r="M4846" t="s">
        <v>21</v>
      </c>
      <c r="N4846">
        <f t="shared" si="756"/>
        <v>0</v>
      </c>
      <c r="O4846">
        <f t="shared" si="757"/>
        <v>0</v>
      </c>
      <c r="P4846">
        <v>72.489999999999995</v>
      </c>
      <c r="Q4846">
        <f t="shared" si="758"/>
        <v>-0.74333755539563728</v>
      </c>
      <c r="R4846">
        <v>16.899999999999999</v>
      </c>
      <c r="S4846">
        <f t="shared" si="759"/>
        <v>-1.5537514153524947</v>
      </c>
      <c r="T4846" s="8">
        <v>0</v>
      </c>
    </row>
    <row r="4847" spans="1:20" x14ac:dyDescent="0.35">
      <c r="A4847">
        <v>55</v>
      </c>
      <c r="B4847">
        <f t="shared" si="750"/>
        <v>0.52070586104066396</v>
      </c>
      <c r="C4847">
        <v>0</v>
      </c>
      <c r="D4847">
        <v>0</v>
      </c>
      <c r="E4847" t="s">
        <v>13</v>
      </c>
      <c r="F4847">
        <f t="shared" si="751"/>
        <v>1</v>
      </c>
      <c r="G4847" t="s">
        <v>14</v>
      </c>
      <c r="H4847">
        <f t="shared" si="752"/>
        <v>1</v>
      </c>
      <c r="I4847">
        <f t="shared" si="753"/>
        <v>0</v>
      </c>
      <c r="J4847">
        <f t="shared" si="754"/>
        <v>0</v>
      </c>
      <c r="K4847" t="s">
        <v>19</v>
      </c>
      <c r="L4847">
        <f t="shared" si="755"/>
        <v>0</v>
      </c>
      <c r="M4847" t="s">
        <v>21</v>
      </c>
      <c r="N4847">
        <f t="shared" si="756"/>
        <v>0</v>
      </c>
      <c r="O4847">
        <f t="shared" si="757"/>
        <v>0</v>
      </c>
      <c r="P4847">
        <v>86.58</v>
      </c>
      <c r="Q4847">
        <f t="shared" si="758"/>
        <v>-0.4321566582930399</v>
      </c>
      <c r="R4847">
        <v>34.200000000000003</v>
      </c>
      <c r="S4847">
        <f t="shared" si="759"/>
        <v>0.69334943160961227</v>
      </c>
      <c r="T4847" s="8">
        <v>0</v>
      </c>
    </row>
    <row r="4848" spans="1:20" x14ac:dyDescent="0.35">
      <c r="A4848">
        <v>34</v>
      </c>
      <c r="B4848">
        <f t="shared" si="750"/>
        <v>-0.40806887963075178</v>
      </c>
      <c r="C4848">
        <v>0</v>
      </c>
      <c r="D4848">
        <v>0</v>
      </c>
      <c r="E4848" t="s">
        <v>13</v>
      </c>
      <c r="F4848">
        <f t="shared" si="751"/>
        <v>1</v>
      </c>
      <c r="G4848" t="s">
        <v>14</v>
      </c>
      <c r="H4848">
        <f t="shared" si="752"/>
        <v>1</v>
      </c>
      <c r="I4848">
        <f t="shared" si="753"/>
        <v>0</v>
      </c>
      <c r="J4848">
        <f t="shared" si="754"/>
        <v>0</v>
      </c>
      <c r="K4848" t="s">
        <v>15</v>
      </c>
      <c r="L4848">
        <f t="shared" si="755"/>
        <v>1</v>
      </c>
      <c r="M4848" t="s">
        <v>21</v>
      </c>
      <c r="N4848">
        <f t="shared" si="756"/>
        <v>0</v>
      </c>
      <c r="O4848">
        <f t="shared" si="757"/>
        <v>0</v>
      </c>
      <c r="P4848">
        <v>113.26</v>
      </c>
      <c r="Q4848">
        <f t="shared" si="758"/>
        <v>0.15707729023054404</v>
      </c>
      <c r="R4848">
        <v>27.6</v>
      </c>
      <c r="S4848">
        <f t="shared" si="759"/>
        <v>-0.16392603601754996</v>
      </c>
      <c r="T4848" s="8">
        <v>0</v>
      </c>
    </row>
    <row r="4849" spans="1:20" x14ac:dyDescent="0.35">
      <c r="A4849">
        <v>30</v>
      </c>
      <c r="B4849">
        <f t="shared" si="750"/>
        <v>-0.58497835404435483</v>
      </c>
      <c r="C4849">
        <v>0</v>
      </c>
      <c r="D4849">
        <v>0</v>
      </c>
      <c r="E4849" t="s">
        <v>13</v>
      </c>
      <c r="F4849">
        <f t="shared" si="751"/>
        <v>1</v>
      </c>
      <c r="G4849" t="s">
        <v>14</v>
      </c>
      <c r="H4849">
        <f t="shared" si="752"/>
        <v>1</v>
      </c>
      <c r="I4849">
        <f t="shared" si="753"/>
        <v>0</v>
      </c>
      <c r="J4849">
        <f t="shared" si="754"/>
        <v>0</v>
      </c>
      <c r="K4849" t="s">
        <v>15</v>
      </c>
      <c r="L4849">
        <f t="shared" si="755"/>
        <v>1</v>
      </c>
      <c r="M4849" t="s">
        <v>21</v>
      </c>
      <c r="N4849">
        <f t="shared" si="756"/>
        <v>0</v>
      </c>
      <c r="O4849">
        <f t="shared" si="757"/>
        <v>0</v>
      </c>
      <c r="P4849">
        <v>84.92</v>
      </c>
      <c r="Q4849">
        <f t="shared" si="758"/>
        <v>-0.46881814084735579</v>
      </c>
      <c r="R4849">
        <v>47.8</v>
      </c>
      <c r="S4849">
        <f t="shared" si="759"/>
        <v>2.4598564558110363</v>
      </c>
      <c r="T4849" s="8">
        <v>0</v>
      </c>
    </row>
    <row r="4850" spans="1:20" x14ac:dyDescent="0.35">
      <c r="A4850">
        <v>7</v>
      </c>
      <c r="B4850">
        <f t="shared" si="750"/>
        <v>-1.6022078319225721</v>
      </c>
      <c r="C4850">
        <v>0</v>
      </c>
      <c r="D4850">
        <v>0</v>
      </c>
      <c r="E4850" t="s">
        <v>23</v>
      </c>
      <c r="F4850">
        <f t="shared" si="751"/>
        <v>0</v>
      </c>
      <c r="G4850" t="s">
        <v>26</v>
      </c>
      <c r="H4850">
        <f t="shared" si="752"/>
        <v>0</v>
      </c>
      <c r="I4850">
        <f t="shared" si="753"/>
        <v>0</v>
      </c>
      <c r="J4850">
        <f t="shared" si="754"/>
        <v>0</v>
      </c>
      <c r="K4850" t="s">
        <v>15</v>
      </c>
      <c r="L4850">
        <f t="shared" si="755"/>
        <v>1</v>
      </c>
      <c r="M4850" t="s">
        <v>21</v>
      </c>
      <c r="N4850">
        <f t="shared" si="756"/>
        <v>0</v>
      </c>
      <c r="O4850">
        <f t="shared" si="757"/>
        <v>0</v>
      </c>
      <c r="P4850">
        <v>128.16999999999999</v>
      </c>
      <c r="Q4850">
        <f t="shared" si="758"/>
        <v>0.48636807630575485</v>
      </c>
      <c r="R4850">
        <v>18.899999999999999</v>
      </c>
      <c r="S4850">
        <f t="shared" si="759"/>
        <v>-1.2939709706169911</v>
      </c>
      <c r="T4850" s="8">
        <v>0</v>
      </c>
    </row>
    <row r="4851" spans="1:20" x14ac:dyDescent="0.35">
      <c r="A4851">
        <v>75</v>
      </c>
      <c r="B4851">
        <f t="shared" si="750"/>
        <v>1.4052532331086791</v>
      </c>
      <c r="C4851">
        <v>0</v>
      </c>
      <c r="D4851">
        <v>0</v>
      </c>
      <c r="E4851" t="s">
        <v>13</v>
      </c>
      <c r="F4851">
        <f t="shared" si="751"/>
        <v>1</v>
      </c>
      <c r="G4851" t="s">
        <v>25</v>
      </c>
      <c r="H4851">
        <f t="shared" si="752"/>
        <v>0</v>
      </c>
      <c r="I4851">
        <f t="shared" si="753"/>
        <v>0</v>
      </c>
      <c r="J4851">
        <f t="shared" si="754"/>
        <v>1</v>
      </c>
      <c r="K4851" t="s">
        <v>19</v>
      </c>
      <c r="L4851">
        <f t="shared" si="755"/>
        <v>0</v>
      </c>
      <c r="M4851" t="s">
        <v>16</v>
      </c>
      <c r="N4851">
        <f t="shared" si="756"/>
        <v>1</v>
      </c>
      <c r="O4851">
        <f t="shared" si="757"/>
        <v>0</v>
      </c>
      <c r="P4851">
        <v>93.93</v>
      </c>
      <c r="Q4851">
        <f t="shared" si="758"/>
        <v>-0.26983021445314687</v>
      </c>
      <c r="R4851">
        <v>24.4</v>
      </c>
      <c r="S4851">
        <f t="shared" si="759"/>
        <v>-0.57957474759435612</v>
      </c>
      <c r="T4851" s="8">
        <v>0</v>
      </c>
    </row>
    <row r="4852" spans="1:20" x14ac:dyDescent="0.35">
      <c r="A4852">
        <v>14</v>
      </c>
      <c r="B4852">
        <f t="shared" si="750"/>
        <v>-1.2926162516987669</v>
      </c>
      <c r="C4852">
        <v>0</v>
      </c>
      <c r="D4852">
        <v>0</v>
      </c>
      <c r="E4852" t="s">
        <v>23</v>
      </c>
      <c r="F4852">
        <f t="shared" si="751"/>
        <v>0</v>
      </c>
      <c r="G4852" t="s">
        <v>26</v>
      </c>
      <c r="H4852">
        <f t="shared" si="752"/>
        <v>0</v>
      </c>
      <c r="I4852">
        <f t="shared" si="753"/>
        <v>0</v>
      </c>
      <c r="J4852">
        <f t="shared" si="754"/>
        <v>0</v>
      </c>
      <c r="K4852" t="s">
        <v>15</v>
      </c>
      <c r="L4852">
        <f t="shared" si="755"/>
        <v>1</v>
      </c>
      <c r="M4852" t="s">
        <v>21</v>
      </c>
      <c r="N4852">
        <f t="shared" si="756"/>
        <v>0</v>
      </c>
      <c r="O4852">
        <f t="shared" si="757"/>
        <v>0</v>
      </c>
      <c r="P4852">
        <v>99.87</v>
      </c>
      <c r="Q4852">
        <f t="shared" si="758"/>
        <v>-0.13864394555396825</v>
      </c>
      <c r="R4852">
        <v>25.2</v>
      </c>
      <c r="S4852">
        <f t="shared" si="759"/>
        <v>-0.47566256970015464</v>
      </c>
      <c r="T4852" s="8">
        <v>0</v>
      </c>
    </row>
    <row r="4853" spans="1:20" x14ac:dyDescent="0.35">
      <c r="A4853">
        <v>61</v>
      </c>
      <c r="B4853">
        <f t="shared" si="750"/>
        <v>0.78607007266106854</v>
      </c>
      <c r="C4853">
        <v>0</v>
      </c>
      <c r="D4853">
        <v>0</v>
      </c>
      <c r="E4853" t="s">
        <v>13</v>
      </c>
      <c r="F4853">
        <f t="shared" si="751"/>
        <v>1</v>
      </c>
      <c r="G4853" t="s">
        <v>14</v>
      </c>
      <c r="H4853">
        <f t="shared" si="752"/>
        <v>1</v>
      </c>
      <c r="I4853">
        <f t="shared" si="753"/>
        <v>0</v>
      </c>
      <c r="J4853">
        <f t="shared" si="754"/>
        <v>0</v>
      </c>
      <c r="K4853" t="s">
        <v>15</v>
      </c>
      <c r="L4853">
        <f t="shared" si="755"/>
        <v>1</v>
      </c>
      <c r="M4853" t="s">
        <v>16</v>
      </c>
      <c r="N4853">
        <f t="shared" si="756"/>
        <v>1</v>
      </c>
      <c r="O4853">
        <f t="shared" si="757"/>
        <v>0</v>
      </c>
      <c r="P4853">
        <v>129.31</v>
      </c>
      <c r="Q4853">
        <f t="shared" si="758"/>
        <v>0.51154523902377935</v>
      </c>
      <c r="R4853">
        <v>30.7</v>
      </c>
      <c r="S4853">
        <f t="shared" si="759"/>
        <v>0.23873365332248039</v>
      </c>
      <c r="T4853" s="8">
        <v>0</v>
      </c>
    </row>
    <row r="4854" spans="1:20" x14ac:dyDescent="0.35">
      <c r="A4854">
        <v>55</v>
      </c>
      <c r="B4854">
        <f t="shared" si="750"/>
        <v>0.52070586104066396</v>
      </c>
      <c r="C4854">
        <v>0</v>
      </c>
      <c r="D4854">
        <v>0</v>
      </c>
      <c r="E4854" t="s">
        <v>13</v>
      </c>
      <c r="F4854">
        <f t="shared" si="751"/>
        <v>1</v>
      </c>
      <c r="G4854" t="s">
        <v>25</v>
      </c>
      <c r="H4854">
        <f t="shared" si="752"/>
        <v>0</v>
      </c>
      <c r="I4854">
        <f t="shared" si="753"/>
        <v>0</v>
      </c>
      <c r="J4854">
        <f t="shared" si="754"/>
        <v>1</v>
      </c>
      <c r="K4854" t="s">
        <v>15</v>
      </c>
      <c r="L4854">
        <f t="shared" si="755"/>
        <v>1</v>
      </c>
      <c r="M4854" t="s">
        <v>16</v>
      </c>
      <c r="N4854">
        <f t="shared" si="756"/>
        <v>1</v>
      </c>
      <c r="O4854">
        <f t="shared" si="757"/>
        <v>0</v>
      </c>
      <c r="P4854">
        <v>89.43</v>
      </c>
      <c r="Q4854">
        <f t="shared" si="758"/>
        <v>-0.36921375149797925</v>
      </c>
      <c r="R4854">
        <v>26.1</v>
      </c>
      <c r="S4854">
        <f t="shared" si="759"/>
        <v>-0.3587613695691777</v>
      </c>
      <c r="T4854" s="8">
        <v>0</v>
      </c>
    </row>
    <row r="4855" spans="1:20" x14ac:dyDescent="0.35">
      <c r="A4855">
        <v>14</v>
      </c>
      <c r="B4855">
        <f t="shared" si="750"/>
        <v>-1.2926162516987669</v>
      </c>
      <c r="C4855">
        <v>0</v>
      </c>
      <c r="D4855">
        <v>0</v>
      </c>
      <c r="E4855" t="s">
        <v>23</v>
      </c>
      <c r="F4855">
        <f t="shared" si="751"/>
        <v>0</v>
      </c>
      <c r="G4855" t="s">
        <v>26</v>
      </c>
      <c r="H4855">
        <f t="shared" si="752"/>
        <v>0</v>
      </c>
      <c r="I4855">
        <f t="shared" si="753"/>
        <v>0</v>
      </c>
      <c r="J4855">
        <f t="shared" si="754"/>
        <v>0</v>
      </c>
      <c r="K4855" t="s">
        <v>19</v>
      </c>
      <c r="L4855">
        <f t="shared" si="755"/>
        <v>0</v>
      </c>
      <c r="M4855" t="s">
        <v>21</v>
      </c>
      <c r="N4855">
        <f t="shared" si="756"/>
        <v>0</v>
      </c>
      <c r="O4855">
        <f t="shared" si="757"/>
        <v>0</v>
      </c>
      <c r="P4855">
        <v>101.6</v>
      </c>
      <c r="Q4855">
        <f t="shared" si="758"/>
        <v>-0.10043649686784403</v>
      </c>
      <c r="R4855">
        <v>25.3</v>
      </c>
      <c r="S4855">
        <f t="shared" si="759"/>
        <v>-0.46267354746337924</v>
      </c>
      <c r="T4855" s="8">
        <v>0</v>
      </c>
    </row>
    <row r="4856" spans="1:20" x14ac:dyDescent="0.35">
      <c r="A4856">
        <v>36</v>
      </c>
      <c r="B4856">
        <f t="shared" si="750"/>
        <v>-0.31961414242395031</v>
      </c>
      <c r="C4856">
        <v>0</v>
      </c>
      <c r="D4856">
        <v>0</v>
      </c>
      <c r="E4856" t="s">
        <v>23</v>
      </c>
      <c r="F4856">
        <f t="shared" si="751"/>
        <v>0</v>
      </c>
      <c r="G4856" t="s">
        <v>14</v>
      </c>
      <c r="H4856">
        <f t="shared" si="752"/>
        <v>1</v>
      </c>
      <c r="I4856">
        <f t="shared" si="753"/>
        <v>0</v>
      </c>
      <c r="J4856">
        <f t="shared" si="754"/>
        <v>0</v>
      </c>
      <c r="K4856" t="s">
        <v>19</v>
      </c>
      <c r="L4856">
        <f t="shared" si="755"/>
        <v>0</v>
      </c>
      <c r="M4856" t="s">
        <v>22</v>
      </c>
      <c r="N4856">
        <f t="shared" si="756"/>
        <v>0</v>
      </c>
      <c r="O4856">
        <f t="shared" si="757"/>
        <v>1</v>
      </c>
      <c r="P4856">
        <v>66.55</v>
      </c>
      <c r="Q4856">
        <f t="shared" si="758"/>
        <v>-0.8745238242948159</v>
      </c>
      <c r="R4856">
        <v>32.799999999999997</v>
      </c>
      <c r="S4856">
        <f t="shared" si="759"/>
        <v>0.51150312029475897</v>
      </c>
      <c r="T4856" s="8">
        <v>0</v>
      </c>
    </row>
    <row r="4857" spans="1:20" x14ac:dyDescent="0.35">
      <c r="A4857">
        <v>57</v>
      </c>
      <c r="B4857">
        <f t="shared" si="750"/>
        <v>0.60916059824746549</v>
      </c>
      <c r="C4857">
        <v>1</v>
      </c>
      <c r="D4857">
        <v>1</v>
      </c>
      <c r="E4857" t="s">
        <v>13</v>
      </c>
      <c r="F4857">
        <f t="shared" si="751"/>
        <v>1</v>
      </c>
      <c r="G4857" t="s">
        <v>14</v>
      </c>
      <c r="H4857">
        <f t="shared" si="752"/>
        <v>1</v>
      </c>
      <c r="I4857">
        <f t="shared" si="753"/>
        <v>0</v>
      </c>
      <c r="J4857">
        <f t="shared" si="754"/>
        <v>0</v>
      </c>
      <c r="K4857" t="s">
        <v>19</v>
      </c>
      <c r="L4857">
        <f t="shared" si="755"/>
        <v>0</v>
      </c>
      <c r="M4857" t="s">
        <v>16</v>
      </c>
      <c r="N4857">
        <f t="shared" si="756"/>
        <v>1</v>
      </c>
      <c r="O4857">
        <f t="shared" si="757"/>
        <v>0</v>
      </c>
      <c r="P4857">
        <v>231.72</v>
      </c>
      <c r="Q4857">
        <f t="shared" si="758"/>
        <v>2.7732936898596194</v>
      </c>
      <c r="R4857">
        <v>45.7</v>
      </c>
      <c r="S4857">
        <f t="shared" si="759"/>
        <v>2.1870869888387583</v>
      </c>
      <c r="T4857" s="8">
        <v>0</v>
      </c>
    </row>
    <row r="4858" spans="1:20" x14ac:dyDescent="0.35">
      <c r="A4858">
        <v>20</v>
      </c>
      <c r="B4858">
        <f t="shared" si="750"/>
        <v>-1.0272520400783622</v>
      </c>
      <c r="C4858">
        <v>0</v>
      </c>
      <c r="D4858">
        <v>0</v>
      </c>
      <c r="E4858" t="s">
        <v>23</v>
      </c>
      <c r="F4858">
        <f t="shared" si="751"/>
        <v>0</v>
      </c>
      <c r="G4858" t="s">
        <v>14</v>
      </c>
      <c r="H4858">
        <f t="shared" si="752"/>
        <v>1</v>
      </c>
      <c r="I4858">
        <f t="shared" si="753"/>
        <v>0</v>
      </c>
      <c r="J4858">
        <f t="shared" si="754"/>
        <v>0</v>
      </c>
      <c r="K4858" t="s">
        <v>15</v>
      </c>
      <c r="L4858">
        <f t="shared" si="755"/>
        <v>1</v>
      </c>
      <c r="M4858" t="s">
        <v>21</v>
      </c>
      <c r="N4858">
        <f t="shared" si="756"/>
        <v>0</v>
      </c>
      <c r="O4858">
        <f t="shared" si="757"/>
        <v>0</v>
      </c>
      <c r="P4858">
        <v>96.69</v>
      </c>
      <c r="Q4858">
        <f t="shared" si="758"/>
        <v>-0.20887497839898325</v>
      </c>
      <c r="R4858">
        <v>24.6</v>
      </c>
      <c r="S4858">
        <f t="shared" si="759"/>
        <v>-0.55359670312080544</v>
      </c>
      <c r="T4858" s="8">
        <v>0</v>
      </c>
    </row>
    <row r="4859" spans="1:20" x14ac:dyDescent="0.35">
      <c r="A4859">
        <v>32</v>
      </c>
      <c r="B4859">
        <f t="shared" si="750"/>
        <v>-0.49652361683755331</v>
      </c>
      <c r="C4859">
        <v>0</v>
      </c>
      <c r="D4859">
        <v>0</v>
      </c>
      <c r="E4859" t="s">
        <v>13</v>
      </c>
      <c r="F4859">
        <f t="shared" si="751"/>
        <v>1</v>
      </c>
      <c r="G4859" t="s">
        <v>14</v>
      </c>
      <c r="H4859">
        <f t="shared" si="752"/>
        <v>1</v>
      </c>
      <c r="I4859">
        <f t="shared" si="753"/>
        <v>0</v>
      </c>
      <c r="J4859">
        <f t="shared" si="754"/>
        <v>0</v>
      </c>
      <c r="K4859" t="s">
        <v>19</v>
      </c>
      <c r="L4859">
        <f t="shared" si="755"/>
        <v>0</v>
      </c>
      <c r="M4859" t="s">
        <v>21</v>
      </c>
      <c r="N4859">
        <f t="shared" si="756"/>
        <v>0</v>
      </c>
      <c r="O4859">
        <f t="shared" si="757"/>
        <v>0</v>
      </c>
      <c r="P4859">
        <v>102.13</v>
      </c>
      <c r="Q4859">
        <f t="shared" si="758"/>
        <v>-8.873132472700819E-2</v>
      </c>
      <c r="R4859">
        <v>32.299999999999997</v>
      </c>
      <c r="S4859">
        <f t="shared" si="759"/>
        <v>0.44655800911088306</v>
      </c>
      <c r="T4859" s="8">
        <v>0</v>
      </c>
    </row>
    <row r="4860" spans="1:20" x14ac:dyDescent="0.35">
      <c r="A4860">
        <v>43</v>
      </c>
      <c r="B4860">
        <f t="shared" si="750"/>
        <v>-1.0022562200145031E-2</v>
      </c>
      <c r="C4860">
        <v>0</v>
      </c>
      <c r="D4860">
        <v>0</v>
      </c>
      <c r="E4860" t="s">
        <v>13</v>
      </c>
      <c r="F4860">
        <f t="shared" si="751"/>
        <v>1</v>
      </c>
      <c r="G4860" t="s">
        <v>14</v>
      </c>
      <c r="H4860">
        <f t="shared" si="752"/>
        <v>1</v>
      </c>
      <c r="I4860">
        <f t="shared" si="753"/>
        <v>0</v>
      </c>
      <c r="J4860">
        <f t="shared" si="754"/>
        <v>0</v>
      </c>
      <c r="K4860" t="s">
        <v>15</v>
      </c>
      <c r="L4860">
        <f t="shared" si="755"/>
        <v>1</v>
      </c>
      <c r="M4860" t="s">
        <v>22</v>
      </c>
      <c r="N4860">
        <f t="shared" si="756"/>
        <v>0</v>
      </c>
      <c r="O4860">
        <f t="shared" si="757"/>
        <v>1</v>
      </c>
      <c r="P4860">
        <v>100.88</v>
      </c>
      <c r="Q4860">
        <f t="shared" si="758"/>
        <v>-0.11633786279501718</v>
      </c>
      <c r="R4860">
        <v>47.6</v>
      </c>
      <c r="S4860">
        <f t="shared" si="759"/>
        <v>2.4338784113374863</v>
      </c>
      <c r="T4860" s="8">
        <v>0</v>
      </c>
    </row>
    <row r="4861" spans="1:20" x14ac:dyDescent="0.35">
      <c r="A4861">
        <v>43</v>
      </c>
      <c r="B4861">
        <f t="shared" si="750"/>
        <v>-1.0022562200145031E-2</v>
      </c>
      <c r="C4861">
        <v>0</v>
      </c>
      <c r="D4861">
        <v>0</v>
      </c>
      <c r="E4861" t="s">
        <v>13</v>
      </c>
      <c r="F4861">
        <f t="shared" si="751"/>
        <v>1</v>
      </c>
      <c r="G4861" t="s">
        <v>14</v>
      </c>
      <c r="H4861">
        <f t="shared" si="752"/>
        <v>1</v>
      </c>
      <c r="I4861">
        <f t="shared" si="753"/>
        <v>0</v>
      </c>
      <c r="J4861">
        <f t="shared" si="754"/>
        <v>0</v>
      </c>
      <c r="K4861" t="s">
        <v>19</v>
      </c>
      <c r="L4861">
        <f t="shared" si="755"/>
        <v>0</v>
      </c>
      <c r="M4861" t="s">
        <v>22</v>
      </c>
      <c r="N4861">
        <f t="shared" si="756"/>
        <v>0</v>
      </c>
      <c r="O4861">
        <f t="shared" si="757"/>
        <v>1</v>
      </c>
      <c r="P4861">
        <v>66.22</v>
      </c>
      <c r="Q4861">
        <f t="shared" si="758"/>
        <v>-0.88181195034477022</v>
      </c>
      <c r="R4861">
        <v>34.4</v>
      </c>
      <c r="S4861">
        <f t="shared" si="759"/>
        <v>0.71932747608316205</v>
      </c>
      <c r="T4861" s="8">
        <v>0</v>
      </c>
    </row>
    <row r="4862" spans="1:20" x14ac:dyDescent="0.35">
      <c r="A4862">
        <v>1.08</v>
      </c>
      <c r="B4862">
        <f t="shared" si="750"/>
        <v>-1.8640338540547046</v>
      </c>
      <c r="C4862">
        <v>0</v>
      </c>
      <c r="D4862">
        <v>0</v>
      </c>
      <c r="E4862" t="s">
        <v>23</v>
      </c>
      <c r="F4862">
        <f t="shared" si="751"/>
        <v>0</v>
      </c>
      <c r="G4862" t="s">
        <v>26</v>
      </c>
      <c r="H4862">
        <f t="shared" si="752"/>
        <v>0</v>
      </c>
      <c r="I4862">
        <f t="shared" si="753"/>
        <v>0</v>
      </c>
      <c r="J4862">
        <f t="shared" si="754"/>
        <v>0</v>
      </c>
      <c r="K4862" t="s">
        <v>15</v>
      </c>
      <c r="L4862">
        <f t="shared" si="755"/>
        <v>1</v>
      </c>
      <c r="M4862" t="s">
        <v>21</v>
      </c>
      <c r="N4862">
        <f t="shared" si="756"/>
        <v>0</v>
      </c>
      <c r="O4862">
        <f t="shared" si="757"/>
        <v>0</v>
      </c>
      <c r="P4862">
        <v>109.33</v>
      </c>
      <c r="Q4862">
        <f t="shared" si="758"/>
        <v>7.0282334544723629E-2</v>
      </c>
      <c r="R4862">
        <v>18.2</v>
      </c>
      <c r="S4862">
        <f t="shared" si="759"/>
        <v>-1.3848941262744174</v>
      </c>
      <c r="T4862" s="8">
        <v>0</v>
      </c>
    </row>
    <row r="4863" spans="1:20" x14ac:dyDescent="0.35">
      <c r="A4863">
        <v>49</v>
      </c>
      <c r="B4863">
        <f t="shared" si="750"/>
        <v>0.2553416494202595</v>
      </c>
      <c r="C4863">
        <v>0</v>
      </c>
      <c r="D4863">
        <v>0</v>
      </c>
      <c r="E4863" t="s">
        <v>13</v>
      </c>
      <c r="F4863">
        <f t="shared" si="751"/>
        <v>1</v>
      </c>
      <c r="G4863" t="s">
        <v>14</v>
      </c>
      <c r="H4863">
        <f t="shared" si="752"/>
        <v>1</v>
      </c>
      <c r="I4863">
        <f t="shared" si="753"/>
        <v>0</v>
      </c>
      <c r="J4863">
        <f t="shared" si="754"/>
        <v>0</v>
      </c>
      <c r="K4863" t="s">
        <v>15</v>
      </c>
      <c r="L4863">
        <f t="shared" si="755"/>
        <v>1</v>
      </c>
      <c r="M4863" t="s">
        <v>22</v>
      </c>
      <c r="N4863">
        <f t="shared" si="756"/>
        <v>0</v>
      </c>
      <c r="O4863">
        <f t="shared" si="757"/>
        <v>1</v>
      </c>
      <c r="P4863">
        <v>206.53</v>
      </c>
      <c r="Q4863">
        <f t="shared" si="758"/>
        <v>2.2169667347131026</v>
      </c>
      <c r="R4863">
        <v>44.5</v>
      </c>
      <c r="S4863">
        <f t="shared" si="759"/>
        <v>2.0312187219974556</v>
      </c>
      <c r="T4863" s="8">
        <v>0</v>
      </c>
    </row>
    <row r="4864" spans="1:20" x14ac:dyDescent="0.35">
      <c r="A4864">
        <v>53</v>
      </c>
      <c r="B4864">
        <f t="shared" si="750"/>
        <v>0.43225112383386249</v>
      </c>
      <c r="C4864">
        <v>0</v>
      </c>
      <c r="D4864">
        <v>0</v>
      </c>
      <c r="E4864" t="s">
        <v>13</v>
      </c>
      <c r="F4864">
        <f t="shared" si="751"/>
        <v>1</v>
      </c>
      <c r="G4864" t="s">
        <v>14</v>
      </c>
      <c r="H4864">
        <f t="shared" si="752"/>
        <v>1</v>
      </c>
      <c r="I4864">
        <f t="shared" si="753"/>
        <v>0</v>
      </c>
      <c r="J4864">
        <f t="shared" si="754"/>
        <v>0</v>
      </c>
      <c r="K4864" t="s">
        <v>19</v>
      </c>
      <c r="L4864">
        <f t="shared" si="755"/>
        <v>0</v>
      </c>
      <c r="M4864" t="s">
        <v>22</v>
      </c>
      <c r="N4864">
        <f t="shared" si="756"/>
        <v>0</v>
      </c>
      <c r="O4864">
        <f t="shared" si="757"/>
        <v>1</v>
      </c>
      <c r="P4864">
        <v>83.91</v>
      </c>
      <c r="Q4864">
        <f t="shared" si="758"/>
        <v>-0.49112422360630714</v>
      </c>
      <c r="R4864">
        <v>36.6</v>
      </c>
      <c r="S4864">
        <f t="shared" si="759"/>
        <v>1.0050859652922164</v>
      </c>
      <c r="T4864" s="8">
        <v>0</v>
      </c>
    </row>
    <row r="4865" spans="1:20" x14ac:dyDescent="0.35">
      <c r="A4865">
        <v>18</v>
      </c>
      <c r="B4865">
        <f t="shared" si="750"/>
        <v>-1.1157067772851639</v>
      </c>
      <c r="C4865">
        <v>0</v>
      </c>
      <c r="D4865">
        <v>0</v>
      </c>
      <c r="E4865" t="s">
        <v>23</v>
      </c>
      <c r="F4865">
        <f t="shared" si="751"/>
        <v>0</v>
      </c>
      <c r="G4865" t="s">
        <v>14</v>
      </c>
      <c r="H4865">
        <f t="shared" si="752"/>
        <v>1</v>
      </c>
      <c r="I4865">
        <f t="shared" si="753"/>
        <v>0</v>
      </c>
      <c r="J4865">
        <f t="shared" si="754"/>
        <v>0</v>
      </c>
      <c r="K4865" t="s">
        <v>15</v>
      </c>
      <c r="L4865">
        <f t="shared" si="755"/>
        <v>1</v>
      </c>
      <c r="M4865" t="s">
        <v>21</v>
      </c>
      <c r="N4865">
        <f t="shared" si="756"/>
        <v>0</v>
      </c>
      <c r="O4865">
        <f t="shared" si="757"/>
        <v>0</v>
      </c>
      <c r="P4865">
        <v>67.92</v>
      </c>
      <c r="Q4865">
        <f t="shared" si="758"/>
        <v>-0.84426705857227802</v>
      </c>
      <c r="R4865">
        <v>19.399999999999999</v>
      </c>
      <c r="S4865">
        <f t="shared" si="759"/>
        <v>-1.2290258594331152</v>
      </c>
      <c r="T4865" s="8">
        <v>0</v>
      </c>
    </row>
    <row r="4866" spans="1:20" x14ac:dyDescent="0.35">
      <c r="A4866">
        <v>13</v>
      </c>
      <c r="B4866">
        <f t="shared" si="750"/>
        <v>-1.3368436203021676</v>
      </c>
      <c r="C4866">
        <v>0</v>
      </c>
      <c r="D4866">
        <v>0</v>
      </c>
      <c r="E4866" t="s">
        <v>23</v>
      </c>
      <c r="F4866">
        <f t="shared" si="751"/>
        <v>0</v>
      </c>
      <c r="G4866" t="s">
        <v>26</v>
      </c>
      <c r="H4866">
        <f t="shared" si="752"/>
        <v>0</v>
      </c>
      <c r="I4866">
        <f t="shared" si="753"/>
        <v>0</v>
      </c>
      <c r="J4866">
        <f t="shared" si="754"/>
        <v>0</v>
      </c>
      <c r="K4866" t="s">
        <v>19</v>
      </c>
      <c r="L4866">
        <f t="shared" si="755"/>
        <v>0</v>
      </c>
      <c r="M4866" t="s">
        <v>21</v>
      </c>
      <c r="N4866">
        <f t="shared" si="756"/>
        <v>0</v>
      </c>
      <c r="O4866">
        <f t="shared" si="757"/>
        <v>0</v>
      </c>
      <c r="P4866">
        <v>73.48</v>
      </c>
      <c r="Q4866">
        <f t="shared" si="758"/>
        <v>-0.72147317724577398</v>
      </c>
      <c r="R4866">
        <v>22.9</v>
      </c>
      <c r="S4866">
        <f t="shared" si="759"/>
        <v>-0.77441008114598386</v>
      </c>
      <c r="T4866" s="8">
        <v>0</v>
      </c>
    </row>
    <row r="4867" spans="1:20" x14ac:dyDescent="0.35">
      <c r="A4867">
        <v>5</v>
      </c>
      <c r="B4867">
        <f t="shared" ref="B4867:B4930" si="760">(A4867-$V$1)/$V$2</f>
        <v>-1.6906625691293735</v>
      </c>
      <c r="C4867">
        <v>0</v>
      </c>
      <c r="D4867">
        <v>0</v>
      </c>
      <c r="E4867" t="s">
        <v>23</v>
      </c>
      <c r="F4867">
        <f t="shared" ref="F4867:F4930" si="761">IF(E4867="Yes",1,0)</f>
        <v>0</v>
      </c>
      <c r="G4867" t="s">
        <v>26</v>
      </c>
      <c r="H4867">
        <f t="shared" ref="H4867:H4930" si="762">IF(G4867="Private",1,0)</f>
        <v>0</v>
      </c>
      <c r="I4867">
        <f t="shared" ref="I4867:I4930" si="763">IF(G4867="Self-employed",1,0)</f>
        <v>0</v>
      </c>
      <c r="J4867">
        <f t="shared" ref="J4867:J4930" si="764">IF(G4867="Govt_job",1,0)</f>
        <v>0</v>
      </c>
      <c r="K4867" t="s">
        <v>19</v>
      </c>
      <c r="L4867">
        <f t="shared" ref="L4867:L4930" si="765">IF(K4867="Urban",1,0)</f>
        <v>0</v>
      </c>
      <c r="M4867" t="s">
        <v>21</v>
      </c>
      <c r="N4867">
        <f t="shared" ref="N4867:N4930" si="766">IF(M4867="formerly smoked",1,0)</f>
        <v>0</v>
      </c>
      <c r="O4867">
        <f t="shared" ref="O4867:O4930" si="767">IF(M4867="smokes",1,0)</f>
        <v>0</v>
      </c>
      <c r="P4867">
        <v>101.31</v>
      </c>
      <c r="Q4867">
        <f t="shared" ref="Q4867:Q4930" si="768">(P4867-$W$5)/$W$6</f>
        <v>-0.10684121369962193</v>
      </c>
      <c r="R4867">
        <v>20</v>
      </c>
      <c r="S4867">
        <f t="shared" ref="S4867:S4930" si="769">(R4867-$V$11)/$V$12</f>
        <v>-1.151091726012464</v>
      </c>
      <c r="T4867" s="8">
        <v>0</v>
      </c>
    </row>
    <row r="4868" spans="1:20" x14ac:dyDescent="0.35">
      <c r="A4868">
        <v>37</v>
      </c>
      <c r="B4868">
        <f t="shared" si="760"/>
        <v>-0.27538677382054955</v>
      </c>
      <c r="C4868">
        <v>0</v>
      </c>
      <c r="D4868">
        <v>0</v>
      </c>
      <c r="E4868" t="s">
        <v>13</v>
      </c>
      <c r="F4868">
        <f t="shared" si="761"/>
        <v>1</v>
      </c>
      <c r="G4868" t="s">
        <v>14</v>
      </c>
      <c r="H4868">
        <f t="shared" si="762"/>
        <v>1</v>
      </c>
      <c r="I4868">
        <f t="shared" si="763"/>
        <v>0</v>
      </c>
      <c r="J4868">
        <f t="shared" si="764"/>
        <v>0</v>
      </c>
      <c r="K4868" t="s">
        <v>15</v>
      </c>
      <c r="L4868">
        <f t="shared" si="765"/>
        <v>1</v>
      </c>
      <c r="M4868" t="s">
        <v>22</v>
      </c>
      <c r="N4868">
        <f t="shared" si="766"/>
        <v>0</v>
      </c>
      <c r="O4868">
        <f t="shared" si="767"/>
        <v>1</v>
      </c>
      <c r="P4868">
        <v>103.66</v>
      </c>
      <c r="Q4868">
        <f t="shared" si="768"/>
        <v>-5.4940922131765171E-2</v>
      </c>
      <c r="R4868">
        <v>36.1</v>
      </c>
      <c r="S4868">
        <f t="shared" si="769"/>
        <v>0.94014085410834047</v>
      </c>
      <c r="T4868" s="8">
        <v>0</v>
      </c>
    </row>
    <row r="4869" spans="1:20" x14ac:dyDescent="0.35">
      <c r="A4869">
        <v>49</v>
      </c>
      <c r="B4869">
        <f t="shared" si="760"/>
        <v>0.2553416494202595</v>
      </c>
      <c r="C4869">
        <v>0</v>
      </c>
      <c r="D4869">
        <v>0</v>
      </c>
      <c r="E4869" t="s">
        <v>13</v>
      </c>
      <c r="F4869">
        <f t="shared" si="761"/>
        <v>1</v>
      </c>
      <c r="G4869" t="s">
        <v>18</v>
      </c>
      <c r="H4869">
        <f t="shared" si="762"/>
        <v>0</v>
      </c>
      <c r="I4869">
        <f t="shared" si="763"/>
        <v>1</v>
      </c>
      <c r="J4869">
        <f t="shared" si="764"/>
        <v>0</v>
      </c>
      <c r="K4869" t="s">
        <v>15</v>
      </c>
      <c r="L4869">
        <f t="shared" si="765"/>
        <v>1</v>
      </c>
      <c r="M4869" t="s">
        <v>16</v>
      </c>
      <c r="N4869">
        <f t="shared" si="766"/>
        <v>1</v>
      </c>
      <c r="O4869">
        <f t="shared" si="767"/>
        <v>0</v>
      </c>
      <c r="P4869">
        <v>70.73</v>
      </c>
      <c r="Q4869">
        <f t="shared" si="768"/>
        <v>-0.78220756099539379</v>
      </c>
      <c r="R4869">
        <v>27.3</v>
      </c>
      <c r="S4869">
        <f t="shared" si="769"/>
        <v>-0.20289310272787561</v>
      </c>
      <c r="T4869" s="8">
        <v>0</v>
      </c>
    </row>
    <row r="4870" spans="1:20" x14ac:dyDescent="0.35">
      <c r="A4870">
        <v>45</v>
      </c>
      <c r="B4870">
        <f t="shared" si="760"/>
        <v>7.8432175006656474E-2</v>
      </c>
      <c r="C4870">
        <v>0</v>
      </c>
      <c r="D4870">
        <v>0</v>
      </c>
      <c r="E4870" t="s">
        <v>23</v>
      </c>
      <c r="F4870">
        <f t="shared" si="761"/>
        <v>0</v>
      </c>
      <c r="G4870" t="s">
        <v>25</v>
      </c>
      <c r="H4870">
        <f t="shared" si="762"/>
        <v>0</v>
      </c>
      <c r="I4870">
        <f t="shared" si="763"/>
        <v>0</v>
      </c>
      <c r="J4870">
        <f t="shared" si="764"/>
        <v>1</v>
      </c>
      <c r="K4870" t="s">
        <v>19</v>
      </c>
      <c r="L4870">
        <f t="shared" si="765"/>
        <v>0</v>
      </c>
      <c r="M4870" t="s">
        <v>16</v>
      </c>
      <c r="N4870">
        <f t="shared" si="766"/>
        <v>1</v>
      </c>
      <c r="O4870">
        <f t="shared" si="767"/>
        <v>0</v>
      </c>
      <c r="P4870">
        <v>77.45</v>
      </c>
      <c r="Q4870">
        <f t="shared" si="768"/>
        <v>-0.63379481234177748</v>
      </c>
      <c r="R4870">
        <v>42.2</v>
      </c>
      <c r="S4870">
        <f t="shared" si="769"/>
        <v>1.7324712105516269</v>
      </c>
      <c r="T4870" s="8">
        <v>0</v>
      </c>
    </row>
    <row r="4871" spans="1:20" x14ac:dyDescent="0.35">
      <c r="A4871">
        <v>50</v>
      </c>
      <c r="B4871">
        <f t="shared" si="760"/>
        <v>0.29956901802366021</v>
      </c>
      <c r="C4871">
        <v>0</v>
      </c>
      <c r="D4871">
        <v>1</v>
      </c>
      <c r="E4871" t="s">
        <v>13</v>
      </c>
      <c r="F4871">
        <f t="shared" si="761"/>
        <v>1</v>
      </c>
      <c r="G4871" t="s">
        <v>14</v>
      </c>
      <c r="H4871">
        <f t="shared" si="762"/>
        <v>1</v>
      </c>
      <c r="I4871">
        <f t="shared" si="763"/>
        <v>0</v>
      </c>
      <c r="J4871">
        <f t="shared" si="764"/>
        <v>0</v>
      </c>
      <c r="K4871" t="s">
        <v>15</v>
      </c>
      <c r="L4871">
        <f t="shared" si="765"/>
        <v>1</v>
      </c>
      <c r="M4871" t="s">
        <v>21</v>
      </c>
      <c r="N4871">
        <f t="shared" si="766"/>
        <v>0</v>
      </c>
      <c r="O4871">
        <f t="shared" si="767"/>
        <v>0</v>
      </c>
      <c r="P4871">
        <v>193.8</v>
      </c>
      <c r="Q4871">
        <f t="shared" si="768"/>
        <v>1.9358217510284992</v>
      </c>
      <c r="R4871">
        <v>26.4</v>
      </c>
      <c r="S4871">
        <f t="shared" si="769"/>
        <v>-0.31979430285885252</v>
      </c>
      <c r="T4871" s="8">
        <v>0</v>
      </c>
    </row>
    <row r="4872" spans="1:20" x14ac:dyDescent="0.35">
      <c r="A4872">
        <v>12</v>
      </c>
      <c r="B4872">
        <f t="shared" si="760"/>
        <v>-1.3810709889055683</v>
      </c>
      <c r="C4872">
        <v>0</v>
      </c>
      <c r="D4872">
        <v>0</v>
      </c>
      <c r="E4872" t="s">
        <v>23</v>
      </c>
      <c r="F4872">
        <f t="shared" si="761"/>
        <v>0</v>
      </c>
      <c r="G4872" t="s">
        <v>26</v>
      </c>
      <c r="H4872">
        <f t="shared" si="762"/>
        <v>0</v>
      </c>
      <c r="I4872">
        <f t="shared" si="763"/>
        <v>0</v>
      </c>
      <c r="J4872">
        <f t="shared" si="764"/>
        <v>0</v>
      </c>
      <c r="K4872" t="s">
        <v>19</v>
      </c>
      <c r="L4872">
        <f t="shared" si="765"/>
        <v>0</v>
      </c>
      <c r="M4872" t="s">
        <v>21</v>
      </c>
      <c r="N4872">
        <f t="shared" si="766"/>
        <v>0</v>
      </c>
      <c r="O4872">
        <f t="shared" si="767"/>
        <v>0</v>
      </c>
      <c r="P4872">
        <v>114.34</v>
      </c>
      <c r="Q4872">
        <f t="shared" si="768"/>
        <v>0.18092933912130377</v>
      </c>
      <c r="R4872">
        <v>23.6</v>
      </c>
      <c r="S4872">
        <f t="shared" si="769"/>
        <v>-0.68348692548855727</v>
      </c>
      <c r="T4872" s="8">
        <v>0</v>
      </c>
    </row>
    <row r="4873" spans="1:20" x14ac:dyDescent="0.35">
      <c r="A4873">
        <v>12</v>
      </c>
      <c r="B4873">
        <f t="shared" si="760"/>
        <v>-1.3810709889055683</v>
      </c>
      <c r="C4873">
        <v>0</v>
      </c>
      <c r="D4873">
        <v>0</v>
      </c>
      <c r="E4873" t="s">
        <v>23</v>
      </c>
      <c r="F4873">
        <f t="shared" si="761"/>
        <v>0</v>
      </c>
      <c r="G4873" t="s">
        <v>26</v>
      </c>
      <c r="H4873">
        <f t="shared" si="762"/>
        <v>0</v>
      </c>
      <c r="I4873">
        <f t="shared" si="763"/>
        <v>0</v>
      </c>
      <c r="J4873">
        <f t="shared" si="764"/>
        <v>0</v>
      </c>
      <c r="K4873" t="s">
        <v>15</v>
      </c>
      <c r="L4873">
        <f t="shared" si="765"/>
        <v>1</v>
      </c>
      <c r="M4873" t="s">
        <v>21</v>
      </c>
      <c r="N4873">
        <f t="shared" si="766"/>
        <v>0</v>
      </c>
      <c r="O4873">
        <f t="shared" si="767"/>
        <v>0</v>
      </c>
      <c r="P4873">
        <v>69.25</v>
      </c>
      <c r="Q4873">
        <f t="shared" si="768"/>
        <v>-0.81489370206791645</v>
      </c>
      <c r="R4873">
        <v>18.600000000000001</v>
      </c>
      <c r="S4873">
        <f t="shared" si="769"/>
        <v>-1.3329380373273163</v>
      </c>
      <c r="T4873" s="8">
        <v>0</v>
      </c>
    </row>
    <row r="4874" spans="1:20" x14ac:dyDescent="0.35">
      <c r="A4874">
        <v>5</v>
      </c>
      <c r="B4874">
        <f t="shared" si="760"/>
        <v>-1.6906625691293735</v>
      </c>
      <c r="C4874">
        <v>0</v>
      </c>
      <c r="D4874">
        <v>0</v>
      </c>
      <c r="E4874" t="s">
        <v>23</v>
      </c>
      <c r="F4874">
        <f t="shared" si="761"/>
        <v>0</v>
      </c>
      <c r="G4874" t="s">
        <v>26</v>
      </c>
      <c r="H4874">
        <f t="shared" si="762"/>
        <v>0</v>
      </c>
      <c r="I4874">
        <f t="shared" si="763"/>
        <v>0</v>
      </c>
      <c r="J4874">
        <f t="shared" si="764"/>
        <v>0</v>
      </c>
      <c r="K4874" t="s">
        <v>19</v>
      </c>
      <c r="L4874">
        <f t="shared" si="765"/>
        <v>0</v>
      </c>
      <c r="M4874" t="s">
        <v>21</v>
      </c>
      <c r="N4874">
        <f t="shared" si="766"/>
        <v>0</v>
      </c>
      <c r="O4874">
        <f t="shared" si="767"/>
        <v>0</v>
      </c>
      <c r="P4874">
        <v>88.44</v>
      </c>
      <c r="Q4874">
        <f t="shared" si="768"/>
        <v>-0.39107812964784255</v>
      </c>
      <c r="R4874">
        <v>18</v>
      </c>
      <c r="S4874">
        <f t="shared" si="769"/>
        <v>-1.4108721707479677</v>
      </c>
      <c r="T4874" s="8">
        <v>0</v>
      </c>
    </row>
    <row r="4875" spans="1:20" x14ac:dyDescent="0.35">
      <c r="A4875">
        <v>39</v>
      </c>
      <c r="B4875">
        <f t="shared" si="760"/>
        <v>-0.18693203661374805</v>
      </c>
      <c r="C4875">
        <v>0</v>
      </c>
      <c r="D4875">
        <v>0</v>
      </c>
      <c r="E4875" t="s">
        <v>13</v>
      </c>
      <c r="F4875">
        <f t="shared" si="761"/>
        <v>1</v>
      </c>
      <c r="G4875" t="s">
        <v>14</v>
      </c>
      <c r="H4875">
        <f t="shared" si="762"/>
        <v>1</v>
      </c>
      <c r="I4875">
        <f t="shared" si="763"/>
        <v>0</v>
      </c>
      <c r="J4875">
        <f t="shared" si="764"/>
        <v>0</v>
      </c>
      <c r="K4875" t="s">
        <v>19</v>
      </c>
      <c r="L4875">
        <f t="shared" si="765"/>
        <v>0</v>
      </c>
      <c r="M4875" t="s">
        <v>16</v>
      </c>
      <c r="N4875">
        <f t="shared" si="766"/>
        <v>1</v>
      </c>
      <c r="O4875">
        <f t="shared" si="767"/>
        <v>0</v>
      </c>
      <c r="P4875">
        <v>84.09</v>
      </c>
      <c r="Q4875">
        <f t="shared" si="768"/>
        <v>-0.48714888212451368</v>
      </c>
      <c r="R4875">
        <v>31.1</v>
      </c>
      <c r="S4875">
        <f t="shared" si="769"/>
        <v>0.29068974226958139</v>
      </c>
      <c r="T4875" s="8">
        <v>0</v>
      </c>
    </row>
    <row r="4876" spans="1:20" x14ac:dyDescent="0.35">
      <c r="A4876">
        <v>41</v>
      </c>
      <c r="B4876">
        <f t="shared" si="760"/>
        <v>-9.8477299406946536E-2</v>
      </c>
      <c r="C4876">
        <v>0</v>
      </c>
      <c r="D4876">
        <v>0</v>
      </c>
      <c r="E4876" t="s">
        <v>13</v>
      </c>
      <c r="F4876">
        <f t="shared" si="761"/>
        <v>1</v>
      </c>
      <c r="G4876" t="s">
        <v>14</v>
      </c>
      <c r="H4876">
        <f t="shared" si="762"/>
        <v>1</v>
      </c>
      <c r="I4876">
        <f t="shared" si="763"/>
        <v>0</v>
      </c>
      <c r="J4876">
        <f t="shared" si="764"/>
        <v>0</v>
      </c>
      <c r="K4876" t="s">
        <v>15</v>
      </c>
      <c r="L4876">
        <f t="shared" si="765"/>
        <v>1</v>
      </c>
      <c r="M4876" t="s">
        <v>21</v>
      </c>
      <c r="N4876">
        <f t="shared" si="766"/>
        <v>0</v>
      </c>
      <c r="O4876">
        <f t="shared" si="767"/>
        <v>0</v>
      </c>
      <c r="P4876">
        <v>87.06</v>
      </c>
      <c r="Q4876">
        <f t="shared" si="768"/>
        <v>-0.42155574767492437</v>
      </c>
      <c r="R4876">
        <v>30</v>
      </c>
      <c r="S4876">
        <f t="shared" si="769"/>
        <v>0.14781049766505422</v>
      </c>
      <c r="T4876" s="8">
        <v>0</v>
      </c>
    </row>
    <row r="4877" spans="1:20" x14ac:dyDescent="0.35">
      <c r="A4877">
        <v>41</v>
      </c>
      <c r="B4877">
        <f t="shared" si="760"/>
        <v>-9.8477299406946536E-2</v>
      </c>
      <c r="C4877">
        <v>0</v>
      </c>
      <c r="D4877">
        <v>0</v>
      </c>
      <c r="E4877" t="s">
        <v>13</v>
      </c>
      <c r="F4877">
        <f t="shared" si="761"/>
        <v>1</v>
      </c>
      <c r="G4877" t="s">
        <v>14</v>
      </c>
      <c r="H4877">
        <f t="shared" si="762"/>
        <v>1</v>
      </c>
      <c r="I4877">
        <f t="shared" si="763"/>
        <v>0</v>
      </c>
      <c r="J4877">
        <f t="shared" si="764"/>
        <v>0</v>
      </c>
      <c r="K4877" t="s">
        <v>19</v>
      </c>
      <c r="L4877">
        <f t="shared" si="765"/>
        <v>0</v>
      </c>
      <c r="M4877" t="s">
        <v>21</v>
      </c>
      <c r="N4877">
        <f t="shared" si="766"/>
        <v>0</v>
      </c>
      <c r="O4877">
        <f t="shared" si="767"/>
        <v>0</v>
      </c>
      <c r="P4877">
        <v>92.64</v>
      </c>
      <c r="Q4877">
        <f t="shared" si="768"/>
        <v>-0.29832016173933229</v>
      </c>
      <c r="R4877">
        <v>43.8</v>
      </c>
      <c r="S4877">
        <f t="shared" si="769"/>
        <v>1.940295566340029</v>
      </c>
      <c r="T4877" s="8">
        <v>0</v>
      </c>
    </row>
    <row r="4878" spans="1:20" x14ac:dyDescent="0.35">
      <c r="A4878">
        <v>47</v>
      </c>
      <c r="B4878">
        <f t="shared" si="760"/>
        <v>0.16688691221345797</v>
      </c>
      <c r="C4878">
        <v>0</v>
      </c>
      <c r="D4878">
        <v>0</v>
      </c>
      <c r="E4878" t="s">
        <v>13</v>
      </c>
      <c r="F4878">
        <f t="shared" si="761"/>
        <v>1</v>
      </c>
      <c r="G4878" t="s">
        <v>14</v>
      </c>
      <c r="H4878">
        <f t="shared" si="762"/>
        <v>1</v>
      </c>
      <c r="I4878">
        <f t="shared" si="763"/>
        <v>0</v>
      </c>
      <c r="J4878">
        <f t="shared" si="764"/>
        <v>0</v>
      </c>
      <c r="K4878" t="s">
        <v>15</v>
      </c>
      <c r="L4878">
        <f t="shared" si="765"/>
        <v>1</v>
      </c>
      <c r="M4878" t="s">
        <v>22</v>
      </c>
      <c r="N4878">
        <f t="shared" si="766"/>
        <v>0</v>
      </c>
      <c r="O4878">
        <f t="shared" si="767"/>
        <v>1</v>
      </c>
      <c r="P4878">
        <v>99.36</v>
      </c>
      <c r="Q4878">
        <f t="shared" si="768"/>
        <v>-0.14990741308571601</v>
      </c>
      <c r="R4878">
        <v>23.8</v>
      </c>
      <c r="S4878">
        <f t="shared" si="769"/>
        <v>-0.65750888101500693</v>
      </c>
      <c r="T4878" s="8">
        <v>0</v>
      </c>
    </row>
    <row r="4879" spans="1:20" x14ac:dyDescent="0.35">
      <c r="A4879">
        <v>57</v>
      </c>
      <c r="B4879">
        <f t="shared" si="760"/>
        <v>0.60916059824746549</v>
      </c>
      <c r="C4879">
        <v>0</v>
      </c>
      <c r="D4879">
        <v>0</v>
      </c>
      <c r="E4879" t="s">
        <v>13</v>
      </c>
      <c r="F4879">
        <f t="shared" si="761"/>
        <v>1</v>
      </c>
      <c r="G4879" t="s">
        <v>14</v>
      </c>
      <c r="H4879">
        <f t="shared" si="762"/>
        <v>1</v>
      </c>
      <c r="I4879">
        <f t="shared" si="763"/>
        <v>0</v>
      </c>
      <c r="J4879">
        <f t="shared" si="764"/>
        <v>0</v>
      </c>
      <c r="K4879" t="s">
        <v>19</v>
      </c>
      <c r="L4879">
        <f t="shared" si="765"/>
        <v>0</v>
      </c>
      <c r="M4879" t="s">
        <v>16</v>
      </c>
      <c r="N4879">
        <f t="shared" si="766"/>
        <v>1</v>
      </c>
      <c r="O4879">
        <f t="shared" si="767"/>
        <v>0</v>
      </c>
      <c r="P4879">
        <v>135.63</v>
      </c>
      <c r="Q4879">
        <f t="shared" si="768"/>
        <v>0.65112389549563265</v>
      </c>
      <c r="R4879">
        <v>36.200000000000003</v>
      </c>
      <c r="S4879">
        <f t="shared" si="769"/>
        <v>0.95312987634511592</v>
      </c>
      <c r="T4879" s="8">
        <v>0</v>
      </c>
    </row>
    <row r="4880" spans="1:20" x14ac:dyDescent="0.35">
      <c r="A4880">
        <v>16</v>
      </c>
      <c r="B4880">
        <f t="shared" si="760"/>
        <v>-1.2041615144919653</v>
      </c>
      <c r="C4880">
        <v>0</v>
      </c>
      <c r="D4880">
        <v>0</v>
      </c>
      <c r="E4880" t="s">
        <v>23</v>
      </c>
      <c r="F4880">
        <f t="shared" si="761"/>
        <v>0</v>
      </c>
      <c r="G4880" t="s">
        <v>26</v>
      </c>
      <c r="H4880">
        <f t="shared" si="762"/>
        <v>0</v>
      </c>
      <c r="I4880">
        <f t="shared" si="763"/>
        <v>0</v>
      </c>
      <c r="J4880">
        <f t="shared" si="764"/>
        <v>0</v>
      </c>
      <c r="K4880" t="s">
        <v>19</v>
      </c>
      <c r="L4880">
        <f t="shared" si="765"/>
        <v>0</v>
      </c>
      <c r="M4880" t="s">
        <v>21</v>
      </c>
      <c r="N4880">
        <f t="shared" si="766"/>
        <v>0</v>
      </c>
      <c r="O4880">
        <f t="shared" si="767"/>
        <v>0</v>
      </c>
      <c r="P4880">
        <v>82.44</v>
      </c>
      <c r="Q4880">
        <f t="shared" si="768"/>
        <v>-0.52358951237428575</v>
      </c>
      <c r="R4880">
        <v>32.6</v>
      </c>
      <c r="S4880">
        <f t="shared" si="769"/>
        <v>0.48552507582120913</v>
      </c>
      <c r="T4880" s="8">
        <v>0</v>
      </c>
    </row>
    <row r="4881" spans="1:20" x14ac:dyDescent="0.35">
      <c r="A4881">
        <v>3</v>
      </c>
      <c r="B4881">
        <f t="shared" si="760"/>
        <v>-1.7791173063361752</v>
      </c>
      <c r="C4881">
        <v>0</v>
      </c>
      <c r="D4881">
        <v>0</v>
      </c>
      <c r="E4881" t="s">
        <v>23</v>
      </c>
      <c r="F4881">
        <f t="shared" si="761"/>
        <v>0</v>
      </c>
      <c r="G4881" t="s">
        <v>26</v>
      </c>
      <c r="H4881">
        <f t="shared" si="762"/>
        <v>0</v>
      </c>
      <c r="I4881">
        <f t="shared" si="763"/>
        <v>0</v>
      </c>
      <c r="J4881">
        <f t="shared" si="764"/>
        <v>0</v>
      </c>
      <c r="K4881" t="s">
        <v>15</v>
      </c>
      <c r="L4881">
        <f t="shared" si="765"/>
        <v>1</v>
      </c>
      <c r="M4881" t="s">
        <v>21</v>
      </c>
      <c r="N4881">
        <f t="shared" si="766"/>
        <v>0</v>
      </c>
      <c r="O4881">
        <f t="shared" si="767"/>
        <v>0</v>
      </c>
      <c r="P4881">
        <v>81.88</v>
      </c>
      <c r="Q4881">
        <f t="shared" si="768"/>
        <v>-0.53595724142875378</v>
      </c>
      <c r="R4881">
        <v>18</v>
      </c>
      <c r="S4881">
        <f t="shared" si="769"/>
        <v>-1.4108721707479677</v>
      </c>
      <c r="T4881" s="8">
        <v>0</v>
      </c>
    </row>
    <row r="4882" spans="1:20" x14ac:dyDescent="0.35">
      <c r="A4882">
        <v>65</v>
      </c>
      <c r="B4882">
        <f t="shared" si="760"/>
        <v>0.96297954707467148</v>
      </c>
      <c r="C4882">
        <v>0</v>
      </c>
      <c r="D4882">
        <v>0</v>
      </c>
      <c r="E4882" t="s">
        <v>13</v>
      </c>
      <c r="F4882">
        <f t="shared" si="761"/>
        <v>1</v>
      </c>
      <c r="G4882" t="s">
        <v>18</v>
      </c>
      <c r="H4882">
        <f t="shared" si="762"/>
        <v>0</v>
      </c>
      <c r="I4882">
        <f t="shared" si="763"/>
        <v>1</v>
      </c>
      <c r="J4882">
        <f t="shared" si="764"/>
        <v>0</v>
      </c>
      <c r="K4882" t="s">
        <v>15</v>
      </c>
      <c r="L4882">
        <f t="shared" si="765"/>
        <v>1</v>
      </c>
      <c r="M4882" t="s">
        <v>22</v>
      </c>
      <c r="N4882">
        <f t="shared" si="766"/>
        <v>0</v>
      </c>
      <c r="O4882">
        <f t="shared" si="767"/>
        <v>1</v>
      </c>
      <c r="P4882">
        <v>95.44</v>
      </c>
      <c r="Q4882">
        <f t="shared" si="768"/>
        <v>-0.23648151646699223</v>
      </c>
      <c r="R4882">
        <v>25.5</v>
      </c>
      <c r="S4882">
        <f t="shared" si="769"/>
        <v>-0.43669550298982895</v>
      </c>
      <c r="T4882" s="8">
        <v>0</v>
      </c>
    </row>
    <row r="4883" spans="1:20" x14ac:dyDescent="0.35">
      <c r="A4883">
        <v>80</v>
      </c>
      <c r="B4883">
        <f t="shared" si="760"/>
        <v>1.6263900761256829</v>
      </c>
      <c r="C4883">
        <v>0</v>
      </c>
      <c r="D4883">
        <v>0</v>
      </c>
      <c r="E4883" t="s">
        <v>23</v>
      </c>
      <c r="F4883">
        <f t="shared" si="761"/>
        <v>0</v>
      </c>
      <c r="G4883" t="s">
        <v>18</v>
      </c>
      <c r="H4883">
        <f t="shared" si="762"/>
        <v>0</v>
      </c>
      <c r="I4883">
        <f t="shared" si="763"/>
        <v>1</v>
      </c>
      <c r="J4883">
        <f t="shared" si="764"/>
        <v>0</v>
      </c>
      <c r="K4883" t="s">
        <v>15</v>
      </c>
      <c r="L4883">
        <f t="shared" si="765"/>
        <v>1</v>
      </c>
      <c r="M4883" t="s">
        <v>21</v>
      </c>
      <c r="N4883">
        <f t="shared" si="766"/>
        <v>0</v>
      </c>
      <c r="O4883">
        <f t="shared" si="767"/>
        <v>0</v>
      </c>
      <c r="P4883">
        <v>72.709999999999994</v>
      </c>
      <c r="Q4883">
        <f t="shared" si="768"/>
        <v>-0.73847880469566773</v>
      </c>
      <c r="R4883">
        <v>29.9</v>
      </c>
      <c r="S4883">
        <f t="shared" si="769"/>
        <v>0.13482147542827885</v>
      </c>
      <c r="T4883" s="8">
        <v>0</v>
      </c>
    </row>
    <row r="4884" spans="1:20" x14ac:dyDescent="0.35">
      <c r="A4884">
        <v>58</v>
      </c>
      <c r="B4884">
        <f t="shared" si="760"/>
        <v>0.6533879668508662</v>
      </c>
      <c r="C4884">
        <v>0</v>
      </c>
      <c r="D4884">
        <v>0</v>
      </c>
      <c r="E4884" t="s">
        <v>13</v>
      </c>
      <c r="F4884">
        <f t="shared" si="761"/>
        <v>1</v>
      </c>
      <c r="G4884" t="s">
        <v>14</v>
      </c>
      <c r="H4884">
        <f t="shared" si="762"/>
        <v>1</v>
      </c>
      <c r="I4884">
        <f t="shared" si="763"/>
        <v>0</v>
      </c>
      <c r="J4884">
        <f t="shared" si="764"/>
        <v>0</v>
      </c>
      <c r="K4884" t="s">
        <v>15</v>
      </c>
      <c r="L4884">
        <f t="shared" si="765"/>
        <v>1</v>
      </c>
      <c r="M4884" t="s">
        <v>21</v>
      </c>
      <c r="N4884">
        <f t="shared" si="766"/>
        <v>0</v>
      </c>
      <c r="O4884">
        <f t="shared" si="767"/>
        <v>0</v>
      </c>
      <c r="P4884">
        <v>65.45</v>
      </c>
      <c r="Q4884">
        <f t="shared" si="768"/>
        <v>-0.89881757779466376</v>
      </c>
      <c r="R4884">
        <v>32.1</v>
      </c>
      <c r="S4884">
        <f t="shared" si="769"/>
        <v>0.42057996463733321</v>
      </c>
      <c r="T4884" s="8">
        <v>0</v>
      </c>
    </row>
    <row r="4885" spans="1:20" x14ac:dyDescent="0.35">
      <c r="A4885">
        <v>74</v>
      </c>
      <c r="B4885">
        <f t="shared" si="760"/>
        <v>1.3610258645052782</v>
      </c>
      <c r="C4885">
        <v>0</v>
      </c>
      <c r="D4885">
        <v>0</v>
      </c>
      <c r="E4885" t="s">
        <v>13</v>
      </c>
      <c r="F4885">
        <f t="shared" si="761"/>
        <v>1</v>
      </c>
      <c r="G4885" t="s">
        <v>14</v>
      </c>
      <c r="H4885">
        <f t="shared" si="762"/>
        <v>1</v>
      </c>
      <c r="I4885">
        <f t="shared" si="763"/>
        <v>0</v>
      </c>
      <c r="J4885">
        <f t="shared" si="764"/>
        <v>0</v>
      </c>
      <c r="K4885" t="s">
        <v>15</v>
      </c>
      <c r="L4885">
        <f t="shared" si="765"/>
        <v>1</v>
      </c>
      <c r="M4885" t="s">
        <v>21</v>
      </c>
      <c r="N4885">
        <f t="shared" si="766"/>
        <v>0</v>
      </c>
      <c r="O4885">
        <f t="shared" si="767"/>
        <v>0</v>
      </c>
      <c r="P4885">
        <v>203.01</v>
      </c>
      <c r="Q4885">
        <f t="shared" si="768"/>
        <v>2.1392267235135889</v>
      </c>
      <c r="R4885">
        <v>25.4</v>
      </c>
      <c r="S4885">
        <f t="shared" si="769"/>
        <v>-0.44968452522660435</v>
      </c>
      <c r="T4885" s="8">
        <v>0</v>
      </c>
    </row>
    <row r="4886" spans="1:20" x14ac:dyDescent="0.35">
      <c r="A4886">
        <v>62</v>
      </c>
      <c r="B4886">
        <f t="shared" si="760"/>
        <v>0.83029744126446925</v>
      </c>
      <c r="C4886">
        <v>0</v>
      </c>
      <c r="D4886">
        <v>0</v>
      </c>
      <c r="E4886" t="s">
        <v>13</v>
      </c>
      <c r="F4886">
        <f t="shared" si="761"/>
        <v>1</v>
      </c>
      <c r="G4886" t="s">
        <v>25</v>
      </c>
      <c r="H4886">
        <f t="shared" si="762"/>
        <v>0</v>
      </c>
      <c r="I4886">
        <f t="shared" si="763"/>
        <v>0</v>
      </c>
      <c r="J4886">
        <f t="shared" si="764"/>
        <v>1</v>
      </c>
      <c r="K4886" t="s">
        <v>15</v>
      </c>
      <c r="L4886">
        <f t="shared" si="765"/>
        <v>1</v>
      </c>
      <c r="M4886" t="s">
        <v>22</v>
      </c>
      <c r="N4886">
        <f t="shared" si="766"/>
        <v>0</v>
      </c>
      <c r="O4886">
        <f t="shared" si="767"/>
        <v>1</v>
      </c>
      <c r="P4886">
        <v>110.84</v>
      </c>
      <c r="Q4886">
        <f t="shared" si="768"/>
        <v>0.1036310325308786</v>
      </c>
      <c r="R4886">
        <v>23.4</v>
      </c>
      <c r="S4886">
        <f t="shared" si="769"/>
        <v>-0.70946496996210795</v>
      </c>
      <c r="T4886" s="8">
        <v>0</v>
      </c>
    </row>
    <row r="4887" spans="1:20" x14ac:dyDescent="0.35">
      <c r="A4887">
        <v>33</v>
      </c>
      <c r="B4887">
        <f t="shared" si="760"/>
        <v>-0.45229624823415254</v>
      </c>
      <c r="C4887">
        <v>0</v>
      </c>
      <c r="D4887">
        <v>0</v>
      </c>
      <c r="E4887" t="s">
        <v>13</v>
      </c>
      <c r="F4887">
        <f t="shared" si="761"/>
        <v>1</v>
      </c>
      <c r="G4887" t="s">
        <v>14</v>
      </c>
      <c r="H4887">
        <f t="shared" si="762"/>
        <v>1</v>
      </c>
      <c r="I4887">
        <f t="shared" si="763"/>
        <v>0</v>
      </c>
      <c r="J4887">
        <f t="shared" si="764"/>
        <v>0</v>
      </c>
      <c r="K4887" t="s">
        <v>15</v>
      </c>
      <c r="L4887">
        <f t="shared" si="765"/>
        <v>1</v>
      </c>
      <c r="M4887" t="s">
        <v>22</v>
      </c>
      <c r="N4887">
        <f t="shared" si="766"/>
        <v>0</v>
      </c>
      <c r="O4887">
        <f t="shared" si="767"/>
        <v>1</v>
      </c>
      <c r="P4887">
        <v>83.12</v>
      </c>
      <c r="Q4887">
        <f t="shared" si="768"/>
        <v>-0.50857155566528867</v>
      </c>
      <c r="R4887">
        <v>23.4</v>
      </c>
      <c r="S4887">
        <f t="shared" si="769"/>
        <v>-0.70946496996210795</v>
      </c>
      <c r="T4887" s="8">
        <v>0</v>
      </c>
    </row>
    <row r="4888" spans="1:20" x14ac:dyDescent="0.35">
      <c r="A4888">
        <v>21</v>
      </c>
      <c r="B4888">
        <f t="shared" si="760"/>
        <v>-0.98302467147496153</v>
      </c>
      <c r="C4888">
        <v>0</v>
      </c>
      <c r="D4888">
        <v>0</v>
      </c>
      <c r="E4888" t="s">
        <v>23</v>
      </c>
      <c r="F4888">
        <f t="shared" si="761"/>
        <v>0</v>
      </c>
      <c r="G4888" t="s">
        <v>14</v>
      </c>
      <c r="H4888">
        <f t="shared" si="762"/>
        <v>1</v>
      </c>
      <c r="I4888">
        <f t="shared" si="763"/>
        <v>0</v>
      </c>
      <c r="J4888">
        <f t="shared" si="764"/>
        <v>0</v>
      </c>
      <c r="K4888" t="s">
        <v>19</v>
      </c>
      <c r="L4888">
        <f t="shared" si="765"/>
        <v>0</v>
      </c>
      <c r="M4888" t="s">
        <v>21</v>
      </c>
      <c r="N4888">
        <f t="shared" si="766"/>
        <v>0</v>
      </c>
      <c r="O4888">
        <f t="shared" si="767"/>
        <v>0</v>
      </c>
      <c r="P4888">
        <v>55.12</v>
      </c>
      <c r="Q4888">
        <f t="shared" si="768"/>
        <v>-1.1269580083886901</v>
      </c>
      <c r="R4888">
        <v>21.8</v>
      </c>
      <c r="S4888">
        <f t="shared" si="769"/>
        <v>-0.91728932575051059</v>
      </c>
      <c r="T4888" s="8">
        <v>0</v>
      </c>
    </row>
    <row r="4889" spans="1:20" x14ac:dyDescent="0.35">
      <c r="A4889">
        <v>17</v>
      </c>
      <c r="B4889">
        <f t="shared" si="760"/>
        <v>-1.1599341458885646</v>
      </c>
      <c r="C4889">
        <v>0</v>
      </c>
      <c r="D4889">
        <v>0</v>
      </c>
      <c r="E4889" t="s">
        <v>23</v>
      </c>
      <c r="F4889">
        <f t="shared" si="761"/>
        <v>0</v>
      </c>
      <c r="G4889" t="s">
        <v>14</v>
      </c>
      <c r="H4889">
        <f t="shared" si="762"/>
        <v>1</v>
      </c>
      <c r="I4889">
        <f t="shared" si="763"/>
        <v>0</v>
      </c>
      <c r="J4889">
        <f t="shared" si="764"/>
        <v>0</v>
      </c>
      <c r="K4889" t="s">
        <v>19</v>
      </c>
      <c r="L4889">
        <f t="shared" si="765"/>
        <v>0</v>
      </c>
      <c r="M4889" t="s">
        <v>21</v>
      </c>
      <c r="N4889">
        <f t="shared" si="766"/>
        <v>0</v>
      </c>
      <c r="O4889">
        <f t="shared" si="767"/>
        <v>0</v>
      </c>
      <c r="P4889">
        <v>105.91</v>
      </c>
      <c r="Q4889">
        <f t="shared" si="768"/>
        <v>-5.2491536093489943E-3</v>
      </c>
      <c r="R4889">
        <v>30.8</v>
      </c>
      <c r="S4889">
        <f t="shared" si="769"/>
        <v>0.25172267555925576</v>
      </c>
      <c r="T4889" s="8">
        <v>0</v>
      </c>
    </row>
    <row r="4890" spans="1:20" x14ac:dyDescent="0.35">
      <c r="A4890">
        <v>49</v>
      </c>
      <c r="B4890">
        <f t="shared" si="760"/>
        <v>0.2553416494202595</v>
      </c>
      <c r="C4890">
        <v>0</v>
      </c>
      <c r="D4890">
        <v>0</v>
      </c>
      <c r="E4890" t="s">
        <v>13</v>
      </c>
      <c r="F4890">
        <f t="shared" si="761"/>
        <v>1</v>
      </c>
      <c r="G4890" t="s">
        <v>14</v>
      </c>
      <c r="H4890">
        <f t="shared" si="762"/>
        <v>1</v>
      </c>
      <c r="I4890">
        <f t="shared" si="763"/>
        <v>0</v>
      </c>
      <c r="J4890">
        <f t="shared" si="764"/>
        <v>0</v>
      </c>
      <c r="K4890" t="s">
        <v>19</v>
      </c>
      <c r="L4890">
        <f t="shared" si="765"/>
        <v>0</v>
      </c>
      <c r="M4890" t="s">
        <v>16</v>
      </c>
      <c r="N4890">
        <f t="shared" si="766"/>
        <v>1</v>
      </c>
      <c r="O4890">
        <f t="shared" si="767"/>
        <v>0</v>
      </c>
      <c r="P4890">
        <v>61.57</v>
      </c>
      <c r="Q4890">
        <f t="shared" si="768"/>
        <v>-0.98450827195776369</v>
      </c>
      <c r="R4890">
        <v>37.9</v>
      </c>
      <c r="S4890">
        <f t="shared" si="769"/>
        <v>1.1739432543702935</v>
      </c>
      <c r="T4890" s="8">
        <v>0</v>
      </c>
    </row>
    <row r="4891" spans="1:20" x14ac:dyDescent="0.35">
      <c r="A4891">
        <v>24</v>
      </c>
      <c r="B4891">
        <f t="shared" si="760"/>
        <v>-0.8503425656647593</v>
      </c>
      <c r="C4891">
        <v>0</v>
      </c>
      <c r="D4891">
        <v>0</v>
      </c>
      <c r="E4891" t="s">
        <v>13</v>
      </c>
      <c r="F4891">
        <f t="shared" si="761"/>
        <v>1</v>
      </c>
      <c r="G4891" t="s">
        <v>25</v>
      </c>
      <c r="H4891">
        <f t="shared" si="762"/>
        <v>0</v>
      </c>
      <c r="I4891">
        <f t="shared" si="763"/>
        <v>0</v>
      </c>
      <c r="J4891">
        <f t="shared" si="764"/>
        <v>1</v>
      </c>
      <c r="K4891" t="s">
        <v>15</v>
      </c>
      <c r="L4891">
        <f t="shared" si="765"/>
        <v>1</v>
      </c>
      <c r="M4891" t="s">
        <v>22</v>
      </c>
      <c r="N4891">
        <f t="shared" si="766"/>
        <v>0</v>
      </c>
      <c r="O4891">
        <f t="shared" si="767"/>
        <v>1</v>
      </c>
      <c r="P4891">
        <v>83.1</v>
      </c>
      <c r="Q4891">
        <f t="shared" si="768"/>
        <v>-0.50901326027437699</v>
      </c>
      <c r="R4891">
        <v>42.5</v>
      </c>
      <c r="S4891">
        <f t="shared" si="769"/>
        <v>1.7714382772619519</v>
      </c>
      <c r="T4891" s="8">
        <v>0</v>
      </c>
    </row>
    <row r="4892" spans="1:20" x14ac:dyDescent="0.35">
      <c r="A4892">
        <v>56</v>
      </c>
      <c r="B4892">
        <f t="shared" si="760"/>
        <v>0.56493322964406478</v>
      </c>
      <c r="C4892">
        <v>0</v>
      </c>
      <c r="D4892">
        <v>0</v>
      </c>
      <c r="E4892" t="s">
        <v>13</v>
      </c>
      <c r="F4892">
        <f t="shared" si="761"/>
        <v>1</v>
      </c>
      <c r="G4892" t="s">
        <v>14</v>
      </c>
      <c r="H4892">
        <f t="shared" si="762"/>
        <v>1</v>
      </c>
      <c r="I4892">
        <f t="shared" si="763"/>
        <v>0</v>
      </c>
      <c r="J4892">
        <f t="shared" si="764"/>
        <v>0</v>
      </c>
      <c r="K4892" t="s">
        <v>15</v>
      </c>
      <c r="L4892">
        <f t="shared" si="765"/>
        <v>1</v>
      </c>
      <c r="M4892" t="s">
        <v>21</v>
      </c>
      <c r="N4892">
        <f t="shared" si="766"/>
        <v>0</v>
      </c>
      <c r="O4892">
        <f t="shared" si="767"/>
        <v>0</v>
      </c>
      <c r="P4892">
        <v>66.319999999999993</v>
      </c>
      <c r="Q4892">
        <f t="shared" si="768"/>
        <v>-0.87960342729932972</v>
      </c>
      <c r="R4892">
        <v>23.4</v>
      </c>
      <c r="S4892">
        <f t="shared" si="769"/>
        <v>-0.70946496996210795</v>
      </c>
      <c r="T4892" s="8">
        <v>0</v>
      </c>
    </row>
    <row r="4893" spans="1:20" x14ac:dyDescent="0.35">
      <c r="A4893">
        <v>26</v>
      </c>
      <c r="B4893">
        <f t="shared" si="760"/>
        <v>-0.76188782845795777</v>
      </c>
      <c r="C4893">
        <v>0</v>
      </c>
      <c r="D4893">
        <v>0</v>
      </c>
      <c r="E4893" t="s">
        <v>13</v>
      </c>
      <c r="F4893">
        <f t="shared" si="761"/>
        <v>1</v>
      </c>
      <c r="G4893" t="s">
        <v>25</v>
      </c>
      <c r="H4893">
        <f t="shared" si="762"/>
        <v>0</v>
      </c>
      <c r="I4893">
        <f t="shared" si="763"/>
        <v>0</v>
      </c>
      <c r="J4893">
        <f t="shared" si="764"/>
        <v>1</v>
      </c>
      <c r="K4893" t="s">
        <v>15</v>
      </c>
      <c r="L4893">
        <f t="shared" si="765"/>
        <v>1</v>
      </c>
      <c r="M4893" t="s">
        <v>21</v>
      </c>
      <c r="N4893">
        <f t="shared" si="766"/>
        <v>0</v>
      </c>
      <c r="O4893">
        <f t="shared" si="767"/>
        <v>0</v>
      </c>
      <c r="P4893">
        <v>72.56</v>
      </c>
      <c r="Q4893">
        <f t="shared" si="768"/>
        <v>-0.7417915892638286</v>
      </c>
      <c r="R4893">
        <v>35.4</v>
      </c>
      <c r="S4893">
        <f t="shared" si="769"/>
        <v>0.84921769845091388</v>
      </c>
      <c r="T4893" s="8">
        <v>0</v>
      </c>
    </row>
    <row r="4894" spans="1:20" x14ac:dyDescent="0.35">
      <c r="A4894">
        <v>54</v>
      </c>
      <c r="B4894">
        <f t="shared" si="760"/>
        <v>0.47647849243726326</v>
      </c>
      <c r="C4894">
        <v>1</v>
      </c>
      <c r="D4894">
        <v>0</v>
      </c>
      <c r="E4894" t="s">
        <v>13</v>
      </c>
      <c r="F4894">
        <f t="shared" si="761"/>
        <v>1</v>
      </c>
      <c r="G4894" t="s">
        <v>18</v>
      </c>
      <c r="H4894">
        <f t="shared" si="762"/>
        <v>0</v>
      </c>
      <c r="I4894">
        <f t="shared" si="763"/>
        <v>1</v>
      </c>
      <c r="J4894">
        <f t="shared" si="764"/>
        <v>0</v>
      </c>
      <c r="K4894" t="s">
        <v>19</v>
      </c>
      <c r="L4894">
        <f t="shared" si="765"/>
        <v>0</v>
      </c>
      <c r="M4894" t="s">
        <v>22</v>
      </c>
      <c r="N4894">
        <f t="shared" si="766"/>
        <v>0</v>
      </c>
      <c r="O4894">
        <f t="shared" si="767"/>
        <v>1</v>
      </c>
      <c r="P4894">
        <v>97.99</v>
      </c>
      <c r="Q4894">
        <f t="shared" si="768"/>
        <v>-0.18016417880825397</v>
      </c>
      <c r="R4894">
        <v>32.299999999999997</v>
      </c>
      <c r="S4894">
        <f t="shared" si="769"/>
        <v>0.44655800911088306</v>
      </c>
      <c r="T4894" s="8">
        <v>0</v>
      </c>
    </row>
    <row r="4895" spans="1:20" x14ac:dyDescent="0.35">
      <c r="A4895">
        <v>42</v>
      </c>
      <c r="B4895">
        <f t="shared" si="760"/>
        <v>-5.424993080354578E-2</v>
      </c>
      <c r="C4895">
        <v>0</v>
      </c>
      <c r="D4895">
        <v>0</v>
      </c>
      <c r="E4895" t="s">
        <v>23</v>
      </c>
      <c r="F4895">
        <f t="shared" si="761"/>
        <v>0</v>
      </c>
      <c r="G4895" t="s">
        <v>14</v>
      </c>
      <c r="H4895">
        <f t="shared" si="762"/>
        <v>1</v>
      </c>
      <c r="I4895">
        <f t="shared" si="763"/>
        <v>0</v>
      </c>
      <c r="J4895">
        <f t="shared" si="764"/>
        <v>0</v>
      </c>
      <c r="K4895" t="s">
        <v>15</v>
      </c>
      <c r="L4895">
        <f t="shared" si="765"/>
        <v>1</v>
      </c>
      <c r="M4895" t="s">
        <v>21</v>
      </c>
      <c r="N4895">
        <f t="shared" si="766"/>
        <v>0</v>
      </c>
      <c r="O4895">
        <f t="shared" si="767"/>
        <v>0</v>
      </c>
      <c r="P4895">
        <v>63.27</v>
      </c>
      <c r="Q4895">
        <f t="shared" si="768"/>
        <v>-0.94696338018527138</v>
      </c>
      <c r="R4895">
        <v>27</v>
      </c>
      <c r="S4895">
        <f t="shared" si="769"/>
        <v>-0.24186016943820124</v>
      </c>
      <c r="T4895" s="8">
        <v>0</v>
      </c>
    </row>
    <row r="4896" spans="1:20" x14ac:dyDescent="0.35">
      <c r="A4896">
        <v>34</v>
      </c>
      <c r="B4896">
        <f t="shared" si="760"/>
        <v>-0.40806887963075178</v>
      </c>
      <c r="C4896">
        <v>0</v>
      </c>
      <c r="D4896">
        <v>0</v>
      </c>
      <c r="E4896" t="s">
        <v>23</v>
      </c>
      <c r="F4896">
        <f t="shared" si="761"/>
        <v>0</v>
      </c>
      <c r="G4896" t="s">
        <v>25</v>
      </c>
      <c r="H4896">
        <f t="shared" si="762"/>
        <v>0</v>
      </c>
      <c r="I4896">
        <f t="shared" si="763"/>
        <v>0</v>
      </c>
      <c r="J4896">
        <f t="shared" si="764"/>
        <v>1</v>
      </c>
      <c r="K4896" t="s">
        <v>15</v>
      </c>
      <c r="L4896">
        <f t="shared" si="765"/>
        <v>1</v>
      </c>
      <c r="M4896" t="s">
        <v>21</v>
      </c>
      <c r="N4896">
        <f t="shared" si="766"/>
        <v>0</v>
      </c>
      <c r="O4896">
        <f t="shared" si="767"/>
        <v>0</v>
      </c>
      <c r="P4896">
        <v>79.599999999999994</v>
      </c>
      <c r="Q4896">
        <f t="shared" si="768"/>
        <v>-0.58631156686480224</v>
      </c>
      <c r="R4896">
        <v>46.3</v>
      </c>
      <c r="S4896">
        <f t="shared" si="769"/>
        <v>2.2650211222594083</v>
      </c>
      <c r="T4896" s="8">
        <v>0</v>
      </c>
    </row>
    <row r="4897" spans="1:20" x14ac:dyDescent="0.35">
      <c r="A4897">
        <v>56</v>
      </c>
      <c r="B4897">
        <f t="shared" si="760"/>
        <v>0.56493322964406478</v>
      </c>
      <c r="C4897">
        <v>1</v>
      </c>
      <c r="D4897">
        <v>0</v>
      </c>
      <c r="E4897" t="s">
        <v>13</v>
      </c>
      <c r="F4897">
        <f t="shared" si="761"/>
        <v>1</v>
      </c>
      <c r="G4897" t="s">
        <v>14</v>
      </c>
      <c r="H4897">
        <f t="shared" si="762"/>
        <v>1</v>
      </c>
      <c r="I4897">
        <f t="shared" si="763"/>
        <v>0</v>
      </c>
      <c r="J4897">
        <f t="shared" si="764"/>
        <v>0</v>
      </c>
      <c r="K4897" t="s">
        <v>19</v>
      </c>
      <c r="L4897">
        <f t="shared" si="765"/>
        <v>0</v>
      </c>
      <c r="M4897" t="s">
        <v>21</v>
      </c>
      <c r="N4897">
        <f t="shared" si="766"/>
        <v>0</v>
      </c>
      <c r="O4897">
        <f t="shared" si="767"/>
        <v>0</v>
      </c>
      <c r="P4897">
        <v>177.56</v>
      </c>
      <c r="Q4897">
        <f t="shared" si="768"/>
        <v>1.5771576084489263</v>
      </c>
      <c r="R4897">
        <v>30.1</v>
      </c>
      <c r="S4897">
        <f t="shared" si="769"/>
        <v>0.16079951990182959</v>
      </c>
      <c r="T4897" s="8">
        <v>0</v>
      </c>
    </row>
    <row r="4898" spans="1:20" x14ac:dyDescent="0.35">
      <c r="A4898">
        <v>39</v>
      </c>
      <c r="B4898">
        <f t="shared" si="760"/>
        <v>-0.18693203661374805</v>
      </c>
      <c r="C4898">
        <v>0</v>
      </c>
      <c r="D4898">
        <v>0</v>
      </c>
      <c r="E4898" t="s">
        <v>13</v>
      </c>
      <c r="F4898">
        <f t="shared" si="761"/>
        <v>1</v>
      </c>
      <c r="G4898" t="s">
        <v>14</v>
      </c>
      <c r="H4898">
        <f t="shared" si="762"/>
        <v>1</v>
      </c>
      <c r="I4898">
        <f t="shared" si="763"/>
        <v>0</v>
      </c>
      <c r="J4898">
        <f t="shared" si="764"/>
        <v>0</v>
      </c>
      <c r="K4898" t="s">
        <v>19</v>
      </c>
      <c r="L4898">
        <f t="shared" si="765"/>
        <v>0</v>
      </c>
      <c r="M4898" t="s">
        <v>21</v>
      </c>
      <c r="N4898">
        <f t="shared" si="766"/>
        <v>0</v>
      </c>
      <c r="O4898">
        <f t="shared" si="767"/>
        <v>0</v>
      </c>
      <c r="P4898">
        <v>81.31</v>
      </c>
      <c r="Q4898">
        <f t="shared" si="768"/>
        <v>-0.54854582278776576</v>
      </c>
      <c r="R4898">
        <v>34.700000000000003</v>
      </c>
      <c r="S4898">
        <f t="shared" si="769"/>
        <v>0.75829454279348818</v>
      </c>
      <c r="T4898" s="8">
        <v>0</v>
      </c>
    </row>
    <row r="4899" spans="1:20" x14ac:dyDescent="0.35">
      <c r="A4899">
        <v>77</v>
      </c>
      <c r="B4899">
        <f t="shared" si="760"/>
        <v>1.4937079703154805</v>
      </c>
      <c r="C4899">
        <v>0</v>
      </c>
      <c r="D4899">
        <v>0</v>
      </c>
      <c r="E4899" t="s">
        <v>13</v>
      </c>
      <c r="F4899">
        <f t="shared" si="761"/>
        <v>1</v>
      </c>
      <c r="G4899" t="s">
        <v>18</v>
      </c>
      <c r="H4899">
        <f t="shared" si="762"/>
        <v>0</v>
      </c>
      <c r="I4899">
        <f t="shared" si="763"/>
        <v>1</v>
      </c>
      <c r="J4899">
        <f t="shared" si="764"/>
        <v>0</v>
      </c>
      <c r="K4899" t="s">
        <v>19</v>
      </c>
      <c r="L4899">
        <f t="shared" si="765"/>
        <v>0</v>
      </c>
      <c r="M4899" t="s">
        <v>21</v>
      </c>
      <c r="N4899">
        <f t="shared" si="766"/>
        <v>0</v>
      </c>
      <c r="O4899">
        <f t="shared" si="767"/>
        <v>0</v>
      </c>
      <c r="P4899">
        <v>59.91</v>
      </c>
      <c r="Q4899">
        <f t="shared" si="768"/>
        <v>-1.0211697545120797</v>
      </c>
      <c r="R4899">
        <v>18.3</v>
      </c>
      <c r="S4899">
        <f t="shared" si="769"/>
        <v>-1.371905104037642</v>
      </c>
      <c r="T4899" s="8">
        <v>0</v>
      </c>
    </row>
    <row r="4900" spans="1:20" x14ac:dyDescent="0.35">
      <c r="A4900">
        <v>12</v>
      </c>
      <c r="B4900">
        <f t="shared" si="760"/>
        <v>-1.3810709889055683</v>
      </c>
      <c r="C4900">
        <v>0</v>
      </c>
      <c r="D4900">
        <v>0</v>
      </c>
      <c r="E4900" t="s">
        <v>23</v>
      </c>
      <c r="F4900">
        <f t="shared" si="761"/>
        <v>0</v>
      </c>
      <c r="G4900" t="s">
        <v>26</v>
      </c>
      <c r="H4900">
        <f t="shared" si="762"/>
        <v>0</v>
      </c>
      <c r="I4900">
        <f t="shared" si="763"/>
        <v>0</v>
      </c>
      <c r="J4900">
        <f t="shared" si="764"/>
        <v>0</v>
      </c>
      <c r="K4900" t="s">
        <v>19</v>
      </c>
      <c r="L4900">
        <f t="shared" si="765"/>
        <v>0</v>
      </c>
      <c r="M4900" t="s">
        <v>21</v>
      </c>
      <c r="N4900">
        <f t="shared" si="766"/>
        <v>0</v>
      </c>
      <c r="O4900">
        <f t="shared" si="767"/>
        <v>0</v>
      </c>
      <c r="P4900">
        <v>132.85</v>
      </c>
      <c r="Q4900">
        <f t="shared" si="768"/>
        <v>0.58972695483238058</v>
      </c>
      <c r="R4900">
        <v>16.2</v>
      </c>
      <c r="S4900">
        <f t="shared" si="769"/>
        <v>-1.6446745710099211</v>
      </c>
      <c r="T4900" s="8">
        <v>0</v>
      </c>
    </row>
    <row r="4901" spans="1:20" x14ac:dyDescent="0.35">
      <c r="A4901">
        <v>65</v>
      </c>
      <c r="B4901">
        <f t="shared" si="760"/>
        <v>0.96297954707467148</v>
      </c>
      <c r="C4901">
        <v>0</v>
      </c>
      <c r="D4901">
        <v>0</v>
      </c>
      <c r="E4901" t="s">
        <v>13</v>
      </c>
      <c r="F4901">
        <f t="shared" si="761"/>
        <v>1</v>
      </c>
      <c r="G4901" t="s">
        <v>14</v>
      </c>
      <c r="H4901">
        <f t="shared" si="762"/>
        <v>1</v>
      </c>
      <c r="I4901">
        <f t="shared" si="763"/>
        <v>0</v>
      </c>
      <c r="J4901">
        <f t="shared" si="764"/>
        <v>0</v>
      </c>
      <c r="K4901" t="s">
        <v>19</v>
      </c>
      <c r="L4901">
        <f t="shared" si="765"/>
        <v>0</v>
      </c>
      <c r="M4901" t="s">
        <v>16</v>
      </c>
      <c r="N4901">
        <f t="shared" si="766"/>
        <v>1</v>
      </c>
      <c r="O4901">
        <f t="shared" si="767"/>
        <v>0</v>
      </c>
      <c r="P4901">
        <v>198.84</v>
      </c>
      <c r="Q4901">
        <f t="shared" si="768"/>
        <v>2.0471313125187112</v>
      </c>
      <c r="R4901">
        <v>33.200000000000003</v>
      </c>
      <c r="S4901">
        <f t="shared" si="769"/>
        <v>0.56345920924186044</v>
      </c>
      <c r="T4901" s="8">
        <v>0</v>
      </c>
    </row>
    <row r="4902" spans="1:20" x14ac:dyDescent="0.35">
      <c r="A4902">
        <v>7</v>
      </c>
      <c r="B4902">
        <f t="shared" si="760"/>
        <v>-1.6022078319225721</v>
      </c>
      <c r="C4902">
        <v>0</v>
      </c>
      <c r="D4902">
        <v>0</v>
      </c>
      <c r="E4902" t="s">
        <v>23</v>
      </c>
      <c r="F4902">
        <f t="shared" si="761"/>
        <v>0</v>
      </c>
      <c r="G4902" t="s">
        <v>26</v>
      </c>
      <c r="H4902">
        <f t="shared" si="762"/>
        <v>0</v>
      </c>
      <c r="I4902">
        <f t="shared" si="763"/>
        <v>0</v>
      </c>
      <c r="J4902">
        <f t="shared" si="764"/>
        <v>0</v>
      </c>
      <c r="K4902" t="s">
        <v>15</v>
      </c>
      <c r="L4902">
        <f t="shared" si="765"/>
        <v>1</v>
      </c>
      <c r="M4902" t="s">
        <v>21</v>
      </c>
      <c r="N4902">
        <f t="shared" si="766"/>
        <v>0</v>
      </c>
      <c r="O4902">
        <f t="shared" si="767"/>
        <v>0</v>
      </c>
      <c r="P4902">
        <v>77.12</v>
      </c>
      <c r="Q4902">
        <f t="shared" si="768"/>
        <v>-0.6410829383917318</v>
      </c>
      <c r="R4902">
        <v>18.600000000000001</v>
      </c>
      <c r="S4902">
        <f t="shared" si="769"/>
        <v>-1.3329380373273163</v>
      </c>
      <c r="T4902" s="8">
        <v>0</v>
      </c>
    </row>
    <row r="4903" spans="1:20" x14ac:dyDescent="0.35">
      <c r="A4903">
        <v>25</v>
      </c>
      <c r="B4903">
        <f t="shared" si="760"/>
        <v>-0.80611519706135859</v>
      </c>
      <c r="C4903">
        <v>0</v>
      </c>
      <c r="D4903">
        <v>0</v>
      </c>
      <c r="E4903" t="s">
        <v>23</v>
      </c>
      <c r="F4903">
        <f t="shared" si="761"/>
        <v>0</v>
      </c>
      <c r="G4903" t="s">
        <v>14</v>
      </c>
      <c r="H4903">
        <f t="shared" si="762"/>
        <v>1</v>
      </c>
      <c r="I4903">
        <f t="shared" si="763"/>
        <v>0</v>
      </c>
      <c r="J4903">
        <f t="shared" si="764"/>
        <v>0</v>
      </c>
      <c r="K4903" t="s">
        <v>15</v>
      </c>
      <c r="L4903">
        <f t="shared" si="765"/>
        <v>1</v>
      </c>
      <c r="M4903" t="s">
        <v>21</v>
      </c>
      <c r="N4903">
        <f t="shared" si="766"/>
        <v>0</v>
      </c>
      <c r="O4903">
        <f t="shared" si="767"/>
        <v>0</v>
      </c>
      <c r="P4903">
        <v>87.17</v>
      </c>
      <c r="Q4903">
        <f t="shared" si="768"/>
        <v>-0.4191263723249396</v>
      </c>
      <c r="R4903">
        <v>25.1</v>
      </c>
      <c r="S4903">
        <f t="shared" si="769"/>
        <v>-0.48865159193692953</v>
      </c>
      <c r="T4903" s="8">
        <v>0</v>
      </c>
    </row>
    <row r="4904" spans="1:20" x14ac:dyDescent="0.35">
      <c r="A4904">
        <v>31</v>
      </c>
      <c r="B4904">
        <f t="shared" si="760"/>
        <v>-0.54075098544095401</v>
      </c>
      <c r="C4904">
        <v>0</v>
      </c>
      <c r="D4904">
        <v>0</v>
      </c>
      <c r="E4904" t="s">
        <v>13</v>
      </c>
      <c r="F4904">
        <f t="shared" si="761"/>
        <v>1</v>
      </c>
      <c r="G4904" t="s">
        <v>14</v>
      </c>
      <c r="H4904">
        <f t="shared" si="762"/>
        <v>1</v>
      </c>
      <c r="I4904">
        <f t="shared" si="763"/>
        <v>0</v>
      </c>
      <c r="J4904">
        <f t="shared" si="764"/>
        <v>0</v>
      </c>
      <c r="K4904" t="s">
        <v>19</v>
      </c>
      <c r="L4904">
        <f t="shared" si="765"/>
        <v>0</v>
      </c>
      <c r="M4904" t="s">
        <v>22</v>
      </c>
      <c r="N4904">
        <f t="shared" si="766"/>
        <v>0</v>
      </c>
      <c r="O4904">
        <f t="shared" si="767"/>
        <v>1</v>
      </c>
      <c r="P4904">
        <v>96.03</v>
      </c>
      <c r="Q4904">
        <f t="shared" si="768"/>
        <v>-0.22345123049889193</v>
      </c>
      <c r="R4904">
        <v>24.1</v>
      </c>
      <c r="S4904">
        <f t="shared" si="769"/>
        <v>-0.61854181430468136</v>
      </c>
      <c r="T4904" s="8">
        <v>0</v>
      </c>
    </row>
    <row r="4905" spans="1:20" x14ac:dyDescent="0.35">
      <c r="A4905">
        <v>14</v>
      </c>
      <c r="B4905">
        <f t="shared" si="760"/>
        <v>-1.2926162516987669</v>
      </c>
      <c r="C4905">
        <v>0</v>
      </c>
      <c r="D4905">
        <v>0</v>
      </c>
      <c r="E4905" t="s">
        <v>23</v>
      </c>
      <c r="F4905">
        <f t="shared" si="761"/>
        <v>0</v>
      </c>
      <c r="G4905" t="s">
        <v>14</v>
      </c>
      <c r="H4905">
        <f t="shared" si="762"/>
        <v>1</v>
      </c>
      <c r="I4905">
        <f t="shared" si="763"/>
        <v>0</v>
      </c>
      <c r="J4905">
        <f t="shared" si="764"/>
        <v>0</v>
      </c>
      <c r="K4905" t="s">
        <v>19</v>
      </c>
      <c r="L4905">
        <f t="shared" si="765"/>
        <v>0</v>
      </c>
      <c r="M4905" t="s">
        <v>21</v>
      </c>
      <c r="N4905">
        <f t="shared" si="766"/>
        <v>0</v>
      </c>
      <c r="O4905">
        <f t="shared" si="767"/>
        <v>0</v>
      </c>
      <c r="P4905">
        <v>83.56</v>
      </c>
      <c r="Q4905">
        <f t="shared" si="768"/>
        <v>-0.49885405426534957</v>
      </c>
      <c r="R4905">
        <v>33.1</v>
      </c>
      <c r="S4905">
        <f t="shared" si="769"/>
        <v>0.5504701870050851</v>
      </c>
      <c r="T4905" s="8">
        <v>0</v>
      </c>
    </row>
    <row r="4906" spans="1:20" x14ac:dyDescent="0.35">
      <c r="A4906">
        <v>5</v>
      </c>
      <c r="B4906">
        <f t="shared" si="760"/>
        <v>-1.6906625691293735</v>
      </c>
      <c r="C4906">
        <v>0</v>
      </c>
      <c r="D4906">
        <v>0</v>
      </c>
      <c r="E4906" t="s">
        <v>23</v>
      </c>
      <c r="F4906">
        <f t="shared" si="761"/>
        <v>0</v>
      </c>
      <c r="G4906" t="s">
        <v>26</v>
      </c>
      <c r="H4906">
        <f t="shared" si="762"/>
        <v>0</v>
      </c>
      <c r="I4906">
        <f t="shared" si="763"/>
        <v>0</v>
      </c>
      <c r="J4906">
        <f t="shared" si="764"/>
        <v>0</v>
      </c>
      <c r="K4906" t="s">
        <v>19</v>
      </c>
      <c r="L4906">
        <f t="shared" si="765"/>
        <v>0</v>
      </c>
      <c r="M4906" t="s">
        <v>21</v>
      </c>
      <c r="N4906">
        <f t="shared" si="766"/>
        <v>0</v>
      </c>
      <c r="O4906">
        <f t="shared" si="767"/>
        <v>0</v>
      </c>
      <c r="P4906">
        <v>80.930000000000007</v>
      </c>
      <c r="Q4906">
        <f t="shared" si="768"/>
        <v>-0.55693821036044033</v>
      </c>
      <c r="R4906">
        <v>24.8</v>
      </c>
      <c r="S4906">
        <f t="shared" si="769"/>
        <v>-0.5276186586472551</v>
      </c>
      <c r="T4906" s="8">
        <v>0</v>
      </c>
    </row>
    <row r="4907" spans="1:20" x14ac:dyDescent="0.35">
      <c r="A4907">
        <v>60</v>
      </c>
      <c r="B4907">
        <f t="shared" si="760"/>
        <v>0.74184270405766772</v>
      </c>
      <c r="C4907">
        <v>0</v>
      </c>
      <c r="D4907">
        <v>0</v>
      </c>
      <c r="E4907" t="s">
        <v>13</v>
      </c>
      <c r="F4907">
        <f t="shared" si="761"/>
        <v>1</v>
      </c>
      <c r="G4907" t="s">
        <v>14</v>
      </c>
      <c r="H4907">
        <f t="shared" si="762"/>
        <v>1</v>
      </c>
      <c r="I4907">
        <f t="shared" si="763"/>
        <v>0</v>
      </c>
      <c r="J4907">
        <f t="shared" si="764"/>
        <v>0</v>
      </c>
      <c r="K4907" t="s">
        <v>19</v>
      </c>
      <c r="L4907">
        <f t="shared" si="765"/>
        <v>0</v>
      </c>
      <c r="M4907" t="s">
        <v>22</v>
      </c>
      <c r="N4907">
        <f t="shared" si="766"/>
        <v>0</v>
      </c>
      <c r="O4907">
        <f t="shared" si="767"/>
        <v>1</v>
      </c>
      <c r="P4907">
        <v>84.54</v>
      </c>
      <c r="Q4907">
        <f t="shared" si="768"/>
        <v>-0.47721052842003042</v>
      </c>
      <c r="R4907">
        <v>23.4</v>
      </c>
      <c r="S4907">
        <f t="shared" si="769"/>
        <v>-0.70946496996210795</v>
      </c>
      <c r="T4907" s="8">
        <v>0</v>
      </c>
    </row>
    <row r="4908" spans="1:20" x14ac:dyDescent="0.35">
      <c r="A4908">
        <v>53</v>
      </c>
      <c r="B4908">
        <f t="shared" si="760"/>
        <v>0.43225112383386249</v>
      </c>
      <c r="C4908">
        <v>0</v>
      </c>
      <c r="D4908">
        <v>0</v>
      </c>
      <c r="E4908" t="s">
        <v>13</v>
      </c>
      <c r="F4908">
        <f t="shared" si="761"/>
        <v>1</v>
      </c>
      <c r="G4908" t="s">
        <v>14</v>
      </c>
      <c r="H4908">
        <f t="shared" si="762"/>
        <v>1</v>
      </c>
      <c r="I4908">
        <f t="shared" si="763"/>
        <v>0</v>
      </c>
      <c r="J4908">
        <f t="shared" si="764"/>
        <v>0</v>
      </c>
      <c r="K4908" t="s">
        <v>15</v>
      </c>
      <c r="L4908">
        <f t="shared" si="765"/>
        <v>1</v>
      </c>
      <c r="M4908" t="s">
        <v>21</v>
      </c>
      <c r="N4908">
        <f t="shared" si="766"/>
        <v>0</v>
      </c>
      <c r="O4908">
        <f t="shared" si="767"/>
        <v>0</v>
      </c>
      <c r="P4908">
        <v>70.510000000000005</v>
      </c>
      <c r="Q4908">
        <f t="shared" si="768"/>
        <v>-0.78706631169536334</v>
      </c>
      <c r="R4908">
        <v>54.1</v>
      </c>
      <c r="S4908">
        <f t="shared" si="769"/>
        <v>3.2781648567278734</v>
      </c>
      <c r="T4908" s="8">
        <v>0</v>
      </c>
    </row>
    <row r="4909" spans="1:20" x14ac:dyDescent="0.35">
      <c r="A4909">
        <v>55</v>
      </c>
      <c r="B4909">
        <f t="shared" si="760"/>
        <v>0.52070586104066396</v>
      </c>
      <c r="C4909">
        <v>0</v>
      </c>
      <c r="D4909">
        <v>0</v>
      </c>
      <c r="E4909" t="s">
        <v>13</v>
      </c>
      <c r="F4909">
        <f t="shared" si="761"/>
        <v>1</v>
      </c>
      <c r="G4909" t="s">
        <v>14</v>
      </c>
      <c r="H4909">
        <f t="shared" si="762"/>
        <v>1</v>
      </c>
      <c r="I4909">
        <f t="shared" si="763"/>
        <v>0</v>
      </c>
      <c r="J4909">
        <f t="shared" si="764"/>
        <v>0</v>
      </c>
      <c r="K4909" t="s">
        <v>19</v>
      </c>
      <c r="L4909">
        <f t="shared" si="765"/>
        <v>0</v>
      </c>
      <c r="M4909" t="s">
        <v>16</v>
      </c>
      <c r="N4909">
        <f t="shared" si="766"/>
        <v>1</v>
      </c>
      <c r="O4909">
        <f t="shared" si="767"/>
        <v>0</v>
      </c>
      <c r="P4909">
        <v>56.87</v>
      </c>
      <c r="Q4909">
        <f t="shared" si="768"/>
        <v>-1.0883088550934774</v>
      </c>
      <c r="R4909">
        <v>28.9</v>
      </c>
      <c r="S4909">
        <f t="shared" si="769"/>
        <v>4.9312530605270348E-3</v>
      </c>
      <c r="T4909" s="8">
        <v>0</v>
      </c>
    </row>
    <row r="4910" spans="1:20" x14ac:dyDescent="0.35">
      <c r="A4910">
        <v>69</v>
      </c>
      <c r="B4910">
        <f t="shared" si="760"/>
        <v>1.1398890214882744</v>
      </c>
      <c r="C4910">
        <v>0</v>
      </c>
      <c r="D4910">
        <v>0</v>
      </c>
      <c r="E4910" t="s">
        <v>13</v>
      </c>
      <c r="F4910">
        <f t="shared" si="761"/>
        <v>1</v>
      </c>
      <c r="G4910" t="s">
        <v>18</v>
      </c>
      <c r="H4910">
        <f t="shared" si="762"/>
        <v>0</v>
      </c>
      <c r="I4910">
        <f t="shared" si="763"/>
        <v>1</v>
      </c>
      <c r="J4910">
        <f t="shared" si="764"/>
        <v>0</v>
      </c>
      <c r="K4910" t="s">
        <v>15</v>
      </c>
      <c r="L4910">
        <f t="shared" si="765"/>
        <v>1</v>
      </c>
      <c r="M4910" t="s">
        <v>16</v>
      </c>
      <c r="N4910">
        <f t="shared" si="766"/>
        <v>1</v>
      </c>
      <c r="O4910">
        <f t="shared" si="767"/>
        <v>0</v>
      </c>
      <c r="P4910">
        <v>67.55</v>
      </c>
      <c r="Q4910">
        <f t="shared" si="768"/>
        <v>-0.85243859384040876</v>
      </c>
      <c r="R4910">
        <v>38.1</v>
      </c>
      <c r="S4910">
        <f t="shared" si="769"/>
        <v>1.1999212988438441</v>
      </c>
      <c r="T4910" s="8">
        <v>0</v>
      </c>
    </row>
    <row r="4911" spans="1:20" x14ac:dyDescent="0.35">
      <c r="A4911">
        <v>39</v>
      </c>
      <c r="B4911">
        <f t="shared" si="760"/>
        <v>-0.18693203661374805</v>
      </c>
      <c r="C4911">
        <v>0</v>
      </c>
      <c r="D4911">
        <v>0</v>
      </c>
      <c r="E4911" t="s">
        <v>13</v>
      </c>
      <c r="F4911">
        <f t="shared" si="761"/>
        <v>1</v>
      </c>
      <c r="G4911" t="s">
        <v>14</v>
      </c>
      <c r="H4911">
        <f t="shared" si="762"/>
        <v>1</v>
      </c>
      <c r="I4911">
        <f t="shared" si="763"/>
        <v>0</v>
      </c>
      <c r="J4911">
        <f t="shared" si="764"/>
        <v>0</v>
      </c>
      <c r="K4911" t="s">
        <v>15</v>
      </c>
      <c r="L4911">
        <f t="shared" si="765"/>
        <v>1</v>
      </c>
      <c r="M4911" t="s">
        <v>22</v>
      </c>
      <c r="N4911">
        <f t="shared" si="766"/>
        <v>0</v>
      </c>
      <c r="O4911">
        <f t="shared" si="767"/>
        <v>1</v>
      </c>
      <c r="P4911">
        <v>243.52</v>
      </c>
      <c r="Q4911">
        <f t="shared" si="768"/>
        <v>3.033899409221624</v>
      </c>
      <c r="R4911">
        <v>37.200000000000003</v>
      </c>
      <c r="S4911">
        <f t="shared" si="769"/>
        <v>1.0830200987128678</v>
      </c>
      <c r="T4911" s="8">
        <v>0</v>
      </c>
    </row>
    <row r="4912" spans="1:20" x14ac:dyDescent="0.35">
      <c r="A4912">
        <v>0.32</v>
      </c>
      <c r="B4912">
        <f t="shared" si="760"/>
        <v>-1.897646654193289</v>
      </c>
      <c r="C4912">
        <v>0</v>
      </c>
      <c r="D4912">
        <v>0</v>
      </c>
      <c r="E4912" t="s">
        <v>23</v>
      </c>
      <c r="F4912">
        <f t="shared" si="761"/>
        <v>0</v>
      </c>
      <c r="G4912" t="s">
        <v>26</v>
      </c>
      <c r="H4912">
        <f t="shared" si="762"/>
        <v>0</v>
      </c>
      <c r="I4912">
        <f t="shared" si="763"/>
        <v>0</v>
      </c>
      <c r="J4912">
        <f t="shared" si="764"/>
        <v>0</v>
      </c>
      <c r="K4912" t="s">
        <v>15</v>
      </c>
      <c r="L4912">
        <f t="shared" si="765"/>
        <v>1</v>
      </c>
      <c r="M4912" t="s">
        <v>21</v>
      </c>
      <c r="N4912">
        <f t="shared" si="766"/>
        <v>0</v>
      </c>
      <c r="O4912">
        <f t="shared" si="767"/>
        <v>0</v>
      </c>
      <c r="P4912">
        <v>108.63</v>
      </c>
      <c r="Q4912">
        <f t="shared" si="768"/>
        <v>5.4822673226638537E-2</v>
      </c>
      <c r="R4912">
        <v>19.600000000000001</v>
      </c>
      <c r="S4912">
        <f t="shared" si="769"/>
        <v>-1.2030478149595645</v>
      </c>
      <c r="T4912" s="8">
        <v>0</v>
      </c>
    </row>
    <row r="4913" spans="1:20" x14ac:dyDescent="0.35">
      <c r="A4913">
        <v>34</v>
      </c>
      <c r="B4913">
        <f t="shared" si="760"/>
        <v>-0.40806887963075178</v>
      </c>
      <c r="C4913">
        <v>0</v>
      </c>
      <c r="D4913">
        <v>0</v>
      </c>
      <c r="E4913" t="s">
        <v>23</v>
      </c>
      <c r="F4913">
        <f t="shared" si="761"/>
        <v>0</v>
      </c>
      <c r="G4913" t="s">
        <v>14</v>
      </c>
      <c r="H4913">
        <f t="shared" si="762"/>
        <v>1</v>
      </c>
      <c r="I4913">
        <f t="shared" si="763"/>
        <v>0</v>
      </c>
      <c r="J4913">
        <f t="shared" si="764"/>
        <v>0</v>
      </c>
      <c r="K4913" t="s">
        <v>19</v>
      </c>
      <c r="L4913">
        <f t="shared" si="765"/>
        <v>0</v>
      </c>
      <c r="M4913" t="s">
        <v>22</v>
      </c>
      <c r="N4913">
        <f t="shared" si="766"/>
        <v>0</v>
      </c>
      <c r="O4913">
        <f t="shared" si="767"/>
        <v>1</v>
      </c>
      <c r="P4913">
        <v>69.06</v>
      </c>
      <c r="Q4913">
        <f t="shared" si="768"/>
        <v>-0.81908989585425374</v>
      </c>
      <c r="R4913">
        <v>29</v>
      </c>
      <c r="S4913">
        <f t="shared" si="769"/>
        <v>1.7920275297302401E-2</v>
      </c>
      <c r="T4913" s="8">
        <v>0</v>
      </c>
    </row>
    <row r="4914" spans="1:20" x14ac:dyDescent="0.35">
      <c r="A4914">
        <v>80</v>
      </c>
      <c r="B4914">
        <f t="shared" si="760"/>
        <v>1.6263900761256829</v>
      </c>
      <c r="C4914">
        <v>0</v>
      </c>
      <c r="D4914">
        <v>0</v>
      </c>
      <c r="E4914" t="s">
        <v>13</v>
      </c>
      <c r="F4914">
        <f t="shared" si="761"/>
        <v>1</v>
      </c>
      <c r="G4914" t="s">
        <v>14</v>
      </c>
      <c r="H4914">
        <f t="shared" si="762"/>
        <v>1</v>
      </c>
      <c r="I4914">
        <f t="shared" si="763"/>
        <v>0</v>
      </c>
      <c r="J4914">
        <f t="shared" si="764"/>
        <v>0</v>
      </c>
      <c r="K4914" t="s">
        <v>15</v>
      </c>
      <c r="L4914">
        <f t="shared" si="765"/>
        <v>1</v>
      </c>
      <c r="M4914" t="s">
        <v>16</v>
      </c>
      <c r="N4914">
        <f t="shared" si="766"/>
        <v>1</v>
      </c>
      <c r="O4914">
        <f t="shared" si="767"/>
        <v>0</v>
      </c>
      <c r="P4914">
        <v>73.89</v>
      </c>
      <c r="Q4914">
        <f t="shared" si="768"/>
        <v>-0.71241823275946714</v>
      </c>
      <c r="R4914">
        <v>26.7</v>
      </c>
      <c r="S4914">
        <f t="shared" si="769"/>
        <v>-0.28082723614852689</v>
      </c>
      <c r="T4914" s="8">
        <v>0</v>
      </c>
    </row>
    <row r="4915" spans="1:20" x14ac:dyDescent="0.35">
      <c r="A4915">
        <v>20</v>
      </c>
      <c r="B4915">
        <f t="shared" si="760"/>
        <v>-1.0272520400783622</v>
      </c>
      <c r="C4915">
        <v>0</v>
      </c>
      <c r="D4915">
        <v>0</v>
      </c>
      <c r="E4915" t="s">
        <v>23</v>
      </c>
      <c r="F4915">
        <f t="shared" si="761"/>
        <v>0</v>
      </c>
      <c r="G4915" t="s">
        <v>14</v>
      </c>
      <c r="H4915">
        <f t="shared" si="762"/>
        <v>1</v>
      </c>
      <c r="I4915">
        <f t="shared" si="763"/>
        <v>0</v>
      </c>
      <c r="J4915">
        <f t="shared" si="764"/>
        <v>0</v>
      </c>
      <c r="K4915" t="s">
        <v>15</v>
      </c>
      <c r="L4915">
        <f t="shared" si="765"/>
        <v>1</v>
      </c>
      <c r="M4915" t="s">
        <v>21</v>
      </c>
      <c r="N4915">
        <f t="shared" si="766"/>
        <v>0</v>
      </c>
      <c r="O4915">
        <f t="shared" si="767"/>
        <v>0</v>
      </c>
      <c r="P4915">
        <v>84.49</v>
      </c>
      <c r="Q4915">
        <f t="shared" si="768"/>
        <v>-0.47831478994275101</v>
      </c>
      <c r="R4915">
        <v>20.5</v>
      </c>
      <c r="S4915">
        <f t="shared" si="769"/>
        <v>-1.0861466148285881</v>
      </c>
      <c r="T4915" s="8">
        <v>0</v>
      </c>
    </row>
    <row r="4916" spans="1:20" x14ac:dyDescent="0.35">
      <c r="A4916">
        <v>45</v>
      </c>
      <c r="B4916">
        <f t="shared" si="760"/>
        <v>7.8432175006656474E-2</v>
      </c>
      <c r="C4916">
        <v>0</v>
      </c>
      <c r="D4916">
        <v>0</v>
      </c>
      <c r="E4916" t="s">
        <v>13</v>
      </c>
      <c r="F4916">
        <f t="shared" si="761"/>
        <v>1</v>
      </c>
      <c r="G4916" t="s">
        <v>25</v>
      </c>
      <c r="H4916">
        <f t="shared" si="762"/>
        <v>0</v>
      </c>
      <c r="I4916">
        <f t="shared" si="763"/>
        <v>0</v>
      </c>
      <c r="J4916">
        <f t="shared" si="764"/>
        <v>1</v>
      </c>
      <c r="K4916" t="s">
        <v>15</v>
      </c>
      <c r="L4916">
        <f t="shared" si="765"/>
        <v>1</v>
      </c>
      <c r="M4916" t="s">
        <v>21</v>
      </c>
      <c r="N4916">
        <f t="shared" si="766"/>
        <v>0</v>
      </c>
      <c r="O4916">
        <f t="shared" si="767"/>
        <v>0</v>
      </c>
      <c r="P4916">
        <v>73.709999999999994</v>
      </c>
      <c r="Q4916">
        <f t="shared" si="768"/>
        <v>-0.71639357424126049</v>
      </c>
      <c r="R4916">
        <v>34.1</v>
      </c>
      <c r="S4916">
        <f t="shared" si="769"/>
        <v>0.68036040937283682</v>
      </c>
      <c r="T4916" s="8">
        <v>0</v>
      </c>
    </row>
    <row r="4917" spans="1:20" x14ac:dyDescent="0.35">
      <c r="A4917">
        <v>41</v>
      </c>
      <c r="B4917">
        <f t="shared" si="760"/>
        <v>-9.8477299406946536E-2</v>
      </c>
      <c r="C4917">
        <v>0</v>
      </c>
      <c r="D4917">
        <v>0</v>
      </c>
      <c r="E4917" t="s">
        <v>23</v>
      </c>
      <c r="F4917">
        <f t="shared" si="761"/>
        <v>0</v>
      </c>
      <c r="G4917" t="s">
        <v>25</v>
      </c>
      <c r="H4917">
        <f t="shared" si="762"/>
        <v>0</v>
      </c>
      <c r="I4917">
        <f t="shared" si="763"/>
        <v>0</v>
      </c>
      <c r="J4917">
        <f t="shared" si="764"/>
        <v>1</v>
      </c>
      <c r="K4917" t="s">
        <v>15</v>
      </c>
      <c r="L4917">
        <f t="shared" si="765"/>
        <v>1</v>
      </c>
      <c r="M4917" t="s">
        <v>22</v>
      </c>
      <c r="N4917">
        <f t="shared" si="766"/>
        <v>0</v>
      </c>
      <c r="O4917">
        <f t="shared" si="767"/>
        <v>1</v>
      </c>
      <c r="P4917">
        <v>129.01</v>
      </c>
      <c r="Q4917">
        <f t="shared" si="768"/>
        <v>0.50491966988745696</v>
      </c>
      <c r="R4917">
        <v>42.4</v>
      </c>
      <c r="S4917">
        <f t="shared" si="769"/>
        <v>1.7584492550251767</v>
      </c>
      <c r="T4917" s="8">
        <v>0</v>
      </c>
    </row>
    <row r="4918" spans="1:20" x14ac:dyDescent="0.35">
      <c r="A4918">
        <v>54</v>
      </c>
      <c r="B4918">
        <f t="shared" si="760"/>
        <v>0.47647849243726326</v>
      </c>
      <c r="C4918">
        <v>0</v>
      </c>
      <c r="D4918">
        <v>0</v>
      </c>
      <c r="E4918" t="s">
        <v>13</v>
      </c>
      <c r="F4918">
        <f t="shared" si="761"/>
        <v>1</v>
      </c>
      <c r="G4918" t="s">
        <v>25</v>
      </c>
      <c r="H4918">
        <f t="shared" si="762"/>
        <v>0</v>
      </c>
      <c r="I4918">
        <f t="shared" si="763"/>
        <v>0</v>
      </c>
      <c r="J4918">
        <f t="shared" si="764"/>
        <v>1</v>
      </c>
      <c r="K4918" t="s">
        <v>15</v>
      </c>
      <c r="L4918">
        <f t="shared" si="765"/>
        <v>1</v>
      </c>
      <c r="M4918" t="s">
        <v>22</v>
      </c>
      <c r="N4918">
        <f t="shared" si="766"/>
        <v>0</v>
      </c>
      <c r="O4918">
        <f t="shared" si="767"/>
        <v>1</v>
      </c>
      <c r="P4918">
        <v>72.959999999999994</v>
      </c>
      <c r="Q4918">
        <f t="shared" si="768"/>
        <v>-0.73295749708206592</v>
      </c>
      <c r="R4918">
        <v>37.700000000000003</v>
      </c>
      <c r="S4918">
        <f t="shared" si="769"/>
        <v>1.1479652098967437</v>
      </c>
      <c r="T4918" s="8">
        <v>0</v>
      </c>
    </row>
    <row r="4919" spans="1:20" x14ac:dyDescent="0.35">
      <c r="A4919">
        <v>23</v>
      </c>
      <c r="B4919">
        <f t="shared" si="760"/>
        <v>-0.89456993426816012</v>
      </c>
      <c r="C4919">
        <v>0</v>
      </c>
      <c r="D4919">
        <v>0</v>
      </c>
      <c r="E4919" t="s">
        <v>23</v>
      </c>
      <c r="F4919">
        <f t="shared" si="761"/>
        <v>0</v>
      </c>
      <c r="G4919" t="s">
        <v>14</v>
      </c>
      <c r="H4919">
        <f t="shared" si="762"/>
        <v>1</v>
      </c>
      <c r="I4919">
        <f t="shared" si="763"/>
        <v>0</v>
      </c>
      <c r="J4919">
        <f t="shared" si="764"/>
        <v>0</v>
      </c>
      <c r="K4919" t="s">
        <v>19</v>
      </c>
      <c r="L4919">
        <f t="shared" si="765"/>
        <v>0</v>
      </c>
      <c r="M4919" t="s">
        <v>22</v>
      </c>
      <c r="N4919">
        <f t="shared" si="766"/>
        <v>0</v>
      </c>
      <c r="O4919">
        <f t="shared" si="767"/>
        <v>1</v>
      </c>
      <c r="P4919">
        <v>110.23</v>
      </c>
      <c r="Q4919">
        <f t="shared" si="768"/>
        <v>9.0159041953690219E-2</v>
      </c>
      <c r="R4919">
        <v>39.1</v>
      </c>
      <c r="S4919">
        <f t="shared" si="769"/>
        <v>1.329811521211596</v>
      </c>
      <c r="T4919" s="8">
        <v>0</v>
      </c>
    </row>
    <row r="4920" spans="1:20" x14ac:dyDescent="0.35">
      <c r="A4920">
        <v>75</v>
      </c>
      <c r="B4920">
        <f t="shared" si="760"/>
        <v>1.4052532331086791</v>
      </c>
      <c r="C4920">
        <v>0</v>
      </c>
      <c r="D4920">
        <v>0</v>
      </c>
      <c r="E4920" t="s">
        <v>13</v>
      </c>
      <c r="F4920">
        <f t="shared" si="761"/>
        <v>1</v>
      </c>
      <c r="G4920" t="s">
        <v>25</v>
      </c>
      <c r="H4920">
        <f t="shared" si="762"/>
        <v>0</v>
      </c>
      <c r="I4920">
        <f t="shared" si="763"/>
        <v>0</v>
      </c>
      <c r="J4920">
        <f t="shared" si="764"/>
        <v>1</v>
      </c>
      <c r="K4920" t="s">
        <v>19</v>
      </c>
      <c r="L4920">
        <f t="shared" si="765"/>
        <v>0</v>
      </c>
      <c r="M4920" t="s">
        <v>16</v>
      </c>
      <c r="N4920">
        <f t="shared" si="766"/>
        <v>1</v>
      </c>
      <c r="O4920">
        <f t="shared" si="767"/>
        <v>0</v>
      </c>
      <c r="P4920">
        <v>79.489999999999995</v>
      </c>
      <c r="Q4920">
        <f t="shared" si="768"/>
        <v>-0.58874094221478701</v>
      </c>
      <c r="R4920">
        <v>28.9</v>
      </c>
      <c r="S4920">
        <f t="shared" si="769"/>
        <v>4.9312530605270348E-3</v>
      </c>
      <c r="T4920" s="8">
        <v>0</v>
      </c>
    </row>
    <row r="4921" spans="1:20" x14ac:dyDescent="0.35">
      <c r="A4921">
        <v>36</v>
      </c>
      <c r="B4921">
        <f t="shared" si="760"/>
        <v>-0.31961414242395031</v>
      </c>
      <c r="C4921">
        <v>0</v>
      </c>
      <c r="D4921">
        <v>0</v>
      </c>
      <c r="E4921" t="s">
        <v>13</v>
      </c>
      <c r="F4921">
        <f t="shared" si="761"/>
        <v>1</v>
      </c>
      <c r="G4921" t="s">
        <v>14</v>
      </c>
      <c r="H4921">
        <f t="shared" si="762"/>
        <v>1</v>
      </c>
      <c r="I4921">
        <f t="shared" si="763"/>
        <v>0</v>
      </c>
      <c r="J4921">
        <f t="shared" si="764"/>
        <v>0</v>
      </c>
      <c r="K4921" t="s">
        <v>15</v>
      </c>
      <c r="L4921">
        <f t="shared" si="765"/>
        <v>1</v>
      </c>
      <c r="M4921" t="s">
        <v>21</v>
      </c>
      <c r="N4921">
        <f t="shared" si="766"/>
        <v>0</v>
      </c>
      <c r="O4921">
        <f t="shared" si="767"/>
        <v>0</v>
      </c>
      <c r="P4921">
        <v>89.33</v>
      </c>
      <c r="Q4921">
        <f t="shared" si="768"/>
        <v>-0.37142227454342014</v>
      </c>
      <c r="R4921">
        <v>30.7</v>
      </c>
      <c r="S4921">
        <f t="shared" si="769"/>
        <v>0.23873365332248039</v>
      </c>
      <c r="T4921" s="8">
        <v>0</v>
      </c>
    </row>
    <row r="4922" spans="1:20" x14ac:dyDescent="0.35">
      <c r="A4922">
        <v>75</v>
      </c>
      <c r="B4922">
        <f t="shared" si="760"/>
        <v>1.4052532331086791</v>
      </c>
      <c r="C4922">
        <v>0</v>
      </c>
      <c r="D4922">
        <v>0</v>
      </c>
      <c r="E4922" t="s">
        <v>13</v>
      </c>
      <c r="F4922">
        <f t="shared" si="761"/>
        <v>1</v>
      </c>
      <c r="G4922" t="s">
        <v>14</v>
      </c>
      <c r="H4922">
        <f t="shared" si="762"/>
        <v>1</v>
      </c>
      <c r="I4922">
        <f t="shared" si="763"/>
        <v>0</v>
      </c>
      <c r="J4922">
        <f t="shared" si="764"/>
        <v>0</v>
      </c>
      <c r="K4922" t="s">
        <v>19</v>
      </c>
      <c r="L4922">
        <f t="shared" si="765"/>
        <v>0</v>
      </c>
      <c r="M4922" t="s">
        <v>16</v>
      </c>
      <c r="N4922">
        <f t="shared" si="766"/>
        <v>1</v>
      </c>
      <c r="O4922">
        <f t="shared" si="767"/>
        <v>0</v>
      </c>
      <c r="P4922">
        <v>68.38</v>
      </c>
      <c r="Q4922">
        <f t="shared" si="768"/>
        <v>-0.83410785256325082</v>
      </c>
      <c r="R4922">
        <v>33.799999999999997</v>
      </c>
      <c r="S4922">
        <f t="shared" si="769"/>
        <v>0.6413933426625108</v>
      </c>
      <c r="T4922" s="8">
        <v>0</v>
      </c>
    </row>
    <row r="4923" spans="1:20" x14ac:dyDescent="0.35">
      <c r="A4923">
        <v>72</v>
      </c>
      <c r="B4923">
        <f t="shared" si="760"/>
        <v>1.2725711272984768</v>
      </c>
      <c r="C4923">
        <v>0</v>
      </c>
      <c r="D4923">
        <v>1</v>
      </c>
      <c r="E4923" t="s">
        <v>13</v>
      </c>
      <c r="F4923">
        <f t="shared" si="761"/>
        <v>1</v>
      </c>
      <c r="G4923" t="s">
        <v>14</v>
      </c>
      <c r="H4923">
        <f t="shared" si="762"/>
        <v>1</v>
      </c>
      <c r="I4923">
        <f t="shared" si="763"/>
        <v>0</v>
      </c>
      <c r="J4923">
        <f t="shared" si="764"/>
        <v>0</v>
      </c>
      <c r="K4923" t="s">
        <v>19</v>
      </c>
      <c r="L4923">
        <f t="shared" si="765"/>
        <v>0</v>
      </c>
      <c r="M4923" t="s">
        <v>22</v>
      </c>
      <c r="N4923">
        <f t="shared" si="766"/>
        <v>0</v>
      </c>
      <c r="O4923">
        <f t="shared" si="767"/>
        <v>1</v>
      </c>
      <c r="P4923">
        <v>238.27</v>
      </c>
      <c r="Q4923">
        <f t="shared" si="768"/>
        <v>2.9179519493359867</v>
      </c>
      <c r="R4923">
        <v>28.1</v>
      </c>
      <c r="S4923">
        <f t="shared" si="769"/>
        <v>-9.8980924833674058E-2</v>
      </c>
      <c r="T4923" s="8">
        <v>0</v>
      </c>
    </row>
    <row r="4924" spans="1:20" x14ac:dyDescent="0.35">
      <c r="A4924">
        <v>47</v>
      </c>
      <c r="B4924">
        <f t="shared" si="760"/>
        <v>0.16688691221345797</v>
      </c>
      <c r="C4924">
        <v>0</v>
      </c>
      <c r="D4924">
        <v>0</v>
      </c>
      <c r="E4924" t="s">
        <v>13</v>
      </c>
      <c r="F4924">
        <f t="shared" si="761"/>
        <v>1</v>
      </c>
      <c r="G4924" t="s">
        <v>25</v>
      </c>
      <c r="H4924">
        <f t="shared" si="762"/>
        <v>0</v>
      </c>
      <c r="I4924">
        <f t="shared" si="763"/>
        <v>0</v>
      </c>
      <c r="J4924">
        <f t="shared" si="764"/>
        <v>1</v>
      </c>
      <c r="K4924" t="s">
        <v>15</v>
      </c>
      <c r="L4924">
        <f t="shared" si="765"/>
        <v>1</v>
      </c>
      <c r="M4924" t="s">
        <v>16</v>
      </c>
      <c r="N4924">
        <f t="shared" si="766"/>
        <v>1</v>
      </c>
      <c r="O4924">
        <f t="shared" si="767"/>
        <v>0</v>
      </c>
      <c r="P4924">
        <v>135.79</v>
      </c>
      <c r="Q4924">
        <f t="shared" si="768"/>
        <v>0.65465753236833768</v>
      </c>
      <c r="R4924">
        <v>32.1</v>
      </c>
      <c r="S4924">
        <f t="shared" si="769"/>
        <v>0.42057996463733321</v>
      </c>
      <c r="T4924" s="8">
        <v>0</v>
      </c>
    </row>
    <row r="4925" spans="1:20" x14ac:dyDescent="0.35">
      <c r="A4925">
        <v>15</v>
      </c>
      <c r="B4925">
        <f t="shared" si="760"/>
        <v>-1.248388883095366</v>
      </c>
      <c r="C4925">
        <v>0</v>
      </c>
      <c r="D4925">
        <v>0</v>
      </c>
      <c r="E4925" t="s">
        <v>23</v>
      </c>
      <c r="F4925">
        <f t="shared" si="761"/>
        <v>0</v>
      </c>
      <c r="G4925" t="s">
        <v>14</v>
      </c>
      <c r="H4925">
        <f t="shared" si="762"/>
        <v>1</v>
      </c>
      <c r="I4925">
        <f t="shared" si="763"/>
        <v>0</v>
      </c>
      <c r="J4925">
        <f t="shared" si="764"/>
        <v>0</v>
      </c>
      <c r="K4925" t="s">
        <v>19</v>
      </c>
      <c r="L4925">
        <f t="shared" si="765"/>
        <v>0</v>
      </c>
      <c r="M4925" t="s">
        <v>21</v>
      </c>
      <c r="N4925">
        <f t="shared" si="766"/>
        <v>0</v>
      </c>
      <c r="O4925">
        <f t="shared" si="767"/>
        <v>0</v>
      </c>
      <c r="P4925">
        <v>82.19</v>
      </c>
      <c r="Q4925">
        <f t="shared" si="768"/>
        <v>-0.52911081998788745</v>
      </c>
      <c r="R4925">
        <v>40.5</v>
      </c>
      <c r="S4925">
        <f t="shared" si="769"/>
        <v>1.5116578325264483</v>
      </c>
      <c r="T4925" s="8">
        <v>0</v>
      </c>
    </row>
    <row r="4926" spans="1:20" x14ac:dyDescent="0.35">
      <c r="A4926">
        <v>40</v>
      </c>
      <c r="B4926">
        <f t="shared" si="760"/>
        <v>-0.14270466801034729</v>
      </c>
      <c r="C4926">
        <v>1</v>
      </c>
      <c r="D4926">
        <v>0</v>
      </c>
      <c r="E4926" t="s">
        <v>13</v>
      </c>
      <c r="F4926">
        <f t="shared" si="761"/>
        <v>1</v>
      </c>
      <c r="G4926" t="s">
        <v>18</v>
      </c>
      <c r="H4926">
        <f t="shared" si="762"/>
        <v>0</v>
      </c>
      <c r="I4926">
        <f t="shared" si="763"/>
        <v>1</v>
      </c>
      <c r="J4926">
        <f t="shared" si="764"/>
        <v>0</v>
      </c>
      <c r="K4926" t="s">
        <v>15</v>
      </c>
      <c r="L4926">
        <f t="shared" si="765"/>
        <v>1</v>
      </c>
      <c r="M4926" t="s">
        <v>22</v>
      </c>
      <c r="N4926">
        <f t="shared" si="766"/>
        <v>0</v>
      </c>
      <c r="O4926">
        <f t="shared" si="767"/>
        <v>1</v>
      </c>
      <c r="P4926">
        <v>93.2</v>
      </c>
      <c r="Q4926">
        <f t="shared" si="768"/>
        <v>-0.2859524326848642</v>
      </c>
      <c r="R4926">
        <v>24.8</v>
      </c>
      <c r="S4926">
        <f t="shared" si="769"/>
        <v>-0.5276186586472551</v>
      </c>
      <c r="T4926" s="8">
        <v>0</v>
      </c>
    </row>
    <row r="4927" spans="1:20" x14ac:dyDescent="0.35">
      <c r="A4927">
        <v>71</v>
      </c>
      <c r="B4927">
        <f t="shared" si="760"/>
        <v>1.2283437586950761</v>
      </c>
      <c r="C4927">
        <v>0</v>
      </c>
      <c r="D4927">
        <v>0</v>
      </c>
      <c r="E4927" t="s">
        <v>13</v>
      </c>
      <c r="F4927">
        <f t="shared" si="761"/>
        <v>1</v>
      </c>
      <c r="G4927" t="s">
        <v>18</v>
      </c>
      <c r="H4927">
        <f t="shared" si="762"/>
        <v>0</v>
      </c>
      <c r="I4927">
        <f t="shared" si="763"/>
        <v>1</v>
      </c>
      <c r="J4927">
        <f t="shared" si="764"/>
        <v>0</v>
      </c>
      <c r="K4927" t="s">
        <v>15</v>
      </c>
      <c r="L4927">
        <f t="shared" si="765"/>
        <v>1</v>
      </c>
      <c r="M4927" t="s">
        <v>16</v>
      </c>
      <c r="N4927">
        <f t="shared" si="766"/>
        <v>1</v>
      </c>
      <c r="O4927">
        <f t="shared" si="767"/>
        <v>0</v>
      </c>
      <c r="P4927">
        <v>208.31</v>
      </c>
      <c r="Q4927">
        <f t="shared" si="768"/>
        <v>2.2562784449219473</v>
      </c>
      <c r="R4927">
        <v>31.8</v>
      </c>
      <c r="S4927">
        <f t="shared" si="769"/>
        <v>0.38161289792700759</v>
      </c>
      <c r="T4927" s="8">
        <v>0</v>
      </c>
    </row>
    <row r="4928" spans="1:20" x14ac:dyDescent="0.35">
      <c r="A4928">
        <v>38</v>
      </c>
      <c r="B4928">
        <f t="shared" si="760"/>
        <v>-0.23115940521714878</v>
      </c>
      <c r="C4928">
        <v>0</v>
      </c>
      <c r="D4928">
        <v>0</v>
      </c>
      <c r="E4928" t="s">
        <v>13</v>
      </c>
      <c r="F4928">
        <f t="shared" si="761"/>
        <v>1</v>
      </c>
      <c r="G4928" t="s">
        <v>14</v>
      </c>
      <c r="H4928">
        <f t="shared" si="762"/>
        <v>1</v>
      </c>
      <c r="I4928">
        <f t="shared" si="763"/>
        <v>0</v>
      </c>
      <c r="J4928">
        <f t="shared" si="764"/>
        <v>0</v>
      </c>
      <c r="K4928" t="s">
        <v>19</v>
      </c>
      <c r="L4928">
        <f t="shared" si="765"/>
        <v>0</v>
      </c>
      <c r="M4928" t="s">
        <v>21</v>
      </c>
      <c r="N4928">
        <f t="shared" si="766"/>
        <v>0</v>
      </c>
      <c r="O4928">
        <f t="shared" si="767"/>
        <v>0</v>
      </c>
      <c r="P4928">
        <v>111.33</v>
      </c>
      <c r="Q4928">
        <f t="shared" si="768"/>
        <v>0.11445279545353801</v>
      </c>
      <c r="R4928">
        <v>27</v>
      </c>
      <c r="S4928">
        <f t="shared" si="769"/>
        <v>-0.24186016943820124</v>
      </c>
      <c r="T4928" s="8">
        <v>0</v>
      </c>
    </row>
    <row r="4929" spans="1:20" x14ac:dyDescent="0.35">
      <c r="A4929">
        <v>10</v>
      </c>
      <c r="B4929">
        <f t="shared" si="760"/>
        <v>-1.4695257261123698</v>
      </c>
      <c r="C4929">
        <v>0</v>
      </c>
      <c r="D4929">
        <v>0</v>
      </c>
      <c r="E4929" t="s">
        <v>23</v>
      </c>
      <c r="F4929">
        <f t="shared" si="761"/>
        <v>0</v>
      </c>
      <c r="G4929" t="s">
        <v>26</v>
      </c>
      <c r="H4929">
        <f t="shared" si="762"/>
        <v>0</v>
      </c>
      <c r="I4929">
        <f t="shared" si="763"/>
        <v>0</v>
      </c>
      <c r="J4929">
        <f t="shared" si="764"/>
        <v>0</v>
      </c>
      <c r="K4929" t="s">
        <v>19</v>
      </c>
      <c r="L4929">
        <f t="shared" si="765"/>
        <v>0</v>
      </c>
      <c r="M4929" t="s">
        <v>21</v>
      </c>
      <c r="N4929">
        <f t="shared" si="766"/>
        <v>0</v>
      </c>
      <c r="O4929">
        <f t="shared" si="767"/>
        <v>0</v>
      </c>
      <c r="P4929">
        <v>69.84</v>
      </c>
      <c r="Q4929">
        <f t="shared" si="768"/>
        <v>-0.80186341609981615</v>
      </c>
      <c r="R4929">
        <v>13.7</v>
      </c>
      <c r="S4929">
        <f t="shared" si="769"/>
        <v>-1.9694001269293004</v>
      </c>
      <c r="T4929" s="8">
        <v>0</v>
      </c>
    </row>
    <row r="4930" spans="1:20" x14ac:dyDescent="0.35">
      <c r="A4930">
        <v>11</v>
      </c>
      <c r="B4930">
        <f t="shared" si="760"/>
        <v>-1.425298357508969</v>
      </c>
      <c r="C4930">
        <v>0</v>
      </c>
      <c r="D4930">
        <v>0</v>
      </c>
      <c r="E4930" t="s">
        <v>23</v>
      </c>
      <c r="F4930">
        <f t="shared" si="761"/>
        <v>0</v>
      </c>
      <c r="G4930" t="s">
        <v>26</v>
      </c>
      <c r="H4930">
        <f t="shared" si="762"/>
        <v>0</v>
      </c>
      <c r="I4930">
        <f t="shared" si="763"/>
        <v>0</v>
      </c>
      <c r="J4930">
        <f t="shared" si="764"/>
        <v>0</v>
      </c>
      <c r="K4930" t="s">
        <v>19</v>
      </c>
      <c r="L4930">
        <f t="shared" si="765"/>
        <v>0</v>
      </c>
      <c r="M4930" t="s">
        <v>21</v>
      </c>
      <c r="N4930">
        <f t="shared" si="766"/>
        <v>0</v>
      </c>
      <c r="O4930">
        <f t="shared" si="767"/>
        <v>0</v>
      </c>
      <c r="P4930">
        <v>121.71</v>
      </c>
      <c r="Q4930">
        <f t="shared" si="768"/>
        <v>0.34369748757028451</v>
      </c>
      <c r="R4930">
        <v>23.4</v>
      </c>
      <c r="S4930">
        <f t="shared" si="769"/>
        <v>-0.70946496996210795</v>
      </c>
      <c r="T4930" s="8">
        <v>0</v>
      </c>
    </row>
    <row r="4931" spans="1:20" x14ac:dyDescent="0.35">
      <c r="A4931">
        <v>0.72</v>
      </c>
      <c r="B4931">
        <f t="shared" ref="B4931:B4994" si="770">(A4931-$V$1)/$V$2</f>
        <v>-1.8799557067519288</v>
      </c>
      <c r="C4931">
        <v>0</v>
      </c>
      <c r="D4931">
        <v>0</v>
      </c>
      <c r="E4931" t="s">
        <v>23</v>
      </c>
      <c r="F4931">
        <f t="shared" ref="F4931:F4994" si="771">IF(E4931="Yes",1,0)</f>
        <v>0</v>
      </c>
      <c r="G4931" t="s">
        <v>26</v>
      </c>
      <c r="H4931">
        <f t="shared" ref="H4931:H4994" si="772">IF(G4931="Private",1,0)</f>
        <v>0</v>
      </c>
      <c r="I4931">
        <f t="shared" ref="I4931:I4994" si="773">IF(G4931="Self-employed",1,0)</f>
        <v>0</v>
      </c>
      <c r="J4931">
        <f t="shared" ref="J4931:J4994" si="774">IF(G4931="Govt_job",1,0)</f>
        <v>0</v>
      </c>
      <c r="K4931" t="s">
        <v>15</v>
      </c>
      <c r="L4931">
        <f t="shared" ref="L4931:L4994" si="775">IF(K4931="Urban",1,0)</f>
        <v>1</v>
      </c>
      <c r="M4931" t="s">
        <v>21</v>
      </c>
      <c r="N4931">
        <f t="shared" ref="N4931:N4994" si="776">IF(M4931="formerly smoked",1,0)</f>
        <v>0</v>
      </c>
      <c r="O4931">
        <f t="shared" ref="O4931:O4994" si="777">IF(M4931="smokes",1,0)</f>
        <v>0</v>
      </c>
      <c r="P4931">
        <v>80.08</v>
      </c>
      <c r="Q4931">
        <f t="shared" ref="Q4931:Q4994" si="778">(P4931-$W$5)/$W$6</f>
        <v>-0.5757106562466866</v>
      </c>
      <c r="R4931">
        <v>16.399999999999999</v>
      </c>
      <c r="S4931">
        <f t="shared" ref="S4931:S4994" si="779">(R4931-$V$11)/$V$12</f>
        <v>-1.6186965265363706</v>
      </c>
      <c r="T4931" s="8">
        <v>0</v>
      </c>
    </row>
    <row r="4932" spans="1:20" x14ac:dyDescent="0.35">
      <c r="A4932">
        <v>9</v>
      </c>
      <c r="B4932">
        <f t="shared" si="770"/>
        <v>-1.5137530947157707</v>
      </c>
      <c r="C4932">
        <v>0</v>
      </c>
      <c r="D4932">
        <v>0</v>
      </c>
      <c r="E4932" t="s">
        <v>23</v>
      </c>
      <c r="F4932">
        <f t="shared" si="771"/>
        <v>0</v>
      </c>
      <c r="G4932" t="s">
        <v>26</v>
      </c>
      <c r="H4932">
        <f t="shared" si="772"/>
        <v>0</v>
      </c>
      <c r="I4932">
        <f t="shared" si="773"/>
        <v>0</v>
      </c>
      <c r="J4932">
        <f t="shared" si="774"/>
        <v>0</v>
      </c>
      <c r="K4932" t="s">
        <v>15</v>
      </c>
      <c r="L4932">
        <f t="shared" si="775"/>
        <v>1</v>
      </c>
      <c r="M4932" t="s">
        <v>21</v>
      </c>
      <c r="N4932">
        <f t="shared" si="776"/>
        <v>0</v>
      </c>
      <c r="O4932">
        <f t="shared" si="777"/>
        <v>0</v>
      </c>
      <c r="P4932">
        <v>84.4</v>
      </c>
      <c r="Q4932">
        <f t="shared" si="778"/>
        <v>-0.4803024606836474</v>
      </c>
      <c r="R4932">
        <v>14.9</v>
      </c>
      <c r="S4932">
        <f t="shared" si="779"/>
        <v>-1.8135318600879982</v>
      </c>
      <c r="T4932" s="8">
        <v>0</v>
      </c>
    </row>
    <row r="4933" spans="1:20" x14ac:dyDescent="0.35">
      <c r="A4933">
        <v>53</v>
      </c>
      <c r="B4933">
        <f t="shared" si="770"/>
        <v>0.43225112383386249</v>
      </c>
      <c r="C4933">
        <v>1</v>
      </c>
      <c r="D4933">
        <v>0</v>
      </c>
      <c r="E4933" t="s">
        <v>13</v>
      </c>
      <c r="F4933">
        <f t="shared" si="771"/>
        <v>1</v>
      </c>
      <c r="G4933" t="s">
        <v>25</v>
      </c>
      <c r="H4933">
        <f t="shared" si="772"/>
        <v>0</v>
      </c>
      <c r="I4933">
        <f t="shared" si="773"/>
        <v>0</v>
      </c>
      <c r="J4933">
        <f t="shared" si="774"/>
        <v>1</v>
      </c>
      <c r="K4933" t="s">
        <v>19</v>
      </c>
      <c r="L4933">
        <f t="shared" si="775"/>
        <v>0</v>
      </c>
      <c r="M4933" t="s">
        <v>22</v>
      </c>
      <c r="N4933">
        <f t="shared" si="776"/>
        <v>0</v>
      </c>
      <c r="O4933">
        <f t="shared" si="777"/>
        <v>1</v>
      </c>
      <c r="P4933">
        <v>98.61</v>
      </c>
      <c r="Q4933">
        <f t="shared" si="778"/>
        <v>-0.16647133592652141</v>
      </c>
      <c r="R4933">
        <v>38.799999999999997</v>
      </c>
      <c r="S4933">
        <f t="shared" si="779"/>
        <v>1.2908444545012698</v>
      </c>
      <c r="T4933" s="8">
        <v>0</v>
      </c>
    </row>
    <row r="4934" spans="1:20" x14ac:dyDescent="0.35">
      <c r="A4934">
        <v>28</v>
      </c>
      <c r="B4934">
        <f t="shared" si="770"/>
        <v>-0.67343309125115636</v>
      </c>
      <c r="C4934">
        <v>1</v>
      </c>
      <c r="D4934">
        <v>0</v>
      </c>
      <c r="E4934" t="s">
        <v>23</v>
      </c>
      <c r="F4934">
        <f t="shared" si="771"/>
        <v>0</v>
      </c>
      <c r="G4934" t="s">
        <v>14</v>
      </c>
      <c r="H4934">
        <f t="shared" si="772"/>
        <v>1</v>
      </c>
      <c r="I4934">
        <f t="shared" si="773"/>
        <v>0</v>
      </c>
      <c r="J4934">
        <f t="shared" si="774"/>
        <v>0</v>
      </c>
      <c r="K4934" t="s">
        <v>15</v>
      </c>
      <c r="L4934">
        <f t="shared" si="775"/>
        <v>1</v>
      </c>
      <c r="M4934" t="s">
        <v>22</v>
      </c>
      <c r="N4934">
        <f t="shared" si="776"/>
        <v>0</v>
      </c>
      <c r="O4934">
        <f t="shared" si="777"/>
        <v>1</v>
      </c>
      <c r="P4934">
        <v>86.61</v>
      </c>
      <c r="Q4934">
        <f t="shared" si="778"/>
        <v>-0.43149410137940769</v>
      </c>
      <c r="R4934">
        <v>38.6</v>
      </c>
      <c r="S4934">
        <f t="shared" si="779"/>
        <v>1.26486641002772</v>
      </c>
      <c r="T4934" s="8">
        <v>0</v>
      </c>
    </row>
    <row r="4935" spans="1:20" x14ac:dyDescent="0.35">
      <c r="A4935">
        <v>81</v>
      </c>
      <c r="B4935">
        <f t="shared" si="770"/>
        <v>1.6706174447290836</v>
      </c>
      <c r="C4935">
        <v>0</v>
      </c>
      <c r="D4935">
        <v>0</v>
      </c>
      <c r="E4935" t="s">
        <v>13</v>
      </c>
      <c r="F4935">
        <f t="shared" si="771"/>
        <v>1</v>
      </c>
      <c r="G4935" t="s">
        <v>14</v>
      </c>
      <c r="H4935">
        <f t="shared" si="772"/>
        <v>1</v>
      </c>
      <c r="I4935">
        <f t="shared" si="773"/>
        <v>0</v>
      </c>
      <c r="J4935">
        <f t="shared" si="774"/>
        <v>0</v>
      </c>
      <c r="K4935" t="s">
        <v>15</v>
      </c>
      <c r="L4935">
        <f t="shared" si="775"/>
        <v>1</v>
      </c>
      <c r="M4935" t="s">
        <v>21</v>
      </c>
      <c r="N4935">
        <f t="shared" si="776"/>
        <v>0</v>
      </c>
      <c r="O4935">
        <f t="shared" si="777"/>
        <v>0</v>
      </c>
      <c r="P4935">
        <v>80.44</v>
      </c>
      <c r="Q4935">
        <f t="shared" si="778"/>
        <v>-0.56775997328310002</v>
      </c>
      <c r="R4935">
        <v>32.200000000000003</v>
      </c>
      <c r="S4935">
        <f t="shared" si="779"/>
        <v>0.43356898687410861</v>
      </c>
      <c r="T4935" s="8">
        <v>0</v>
      </c>
    </row>
    <row r="4936" spans="1:20" x14ac:dyDescent="0.35">
      <c r="A4936">
        <v>1.32</v>
      </c>
      <c r="B4936">
        <f t="shared" si="770"/>
        <v>-1.8534192855898883</v>
      </c>
      <c r="C4936">
        <v>0</v>
      </c>
      <c r="D4936">
        <v>0</v>
      </c>
      <c r="E4936" t="s">
        <v>23</v>
      </c>
      <c r="F4936">
        <f t="shared" si="771"/>
        <v>0</v>
      </c>
      <c r="G4936" t="s">
        <v>26</v>
      </c>
      <c r="H4936">
        <f t="shared" si="772"/>
        <v>0</v>
      </c>
      <c r="I4936">
        <f t="shared" si="773"/>
        <v>0</v>
      </c>
      <c r="J4936">
        <f t="shared" si="774"/>
        <v>0</v>
      </c>
      <c r="K4936" t="s">
        <v>19</v>
      </c>
      <c r="L4936">
        <f t="shared" si="775"/>
        <v>0</v>
      </c>
      <c r="M4936" t="s">
        <v>21</v>
      </c>
      <c r="N4936">
        <f t="shared" si="776"/>
        <v>0</v>
      </c>
      <c r="O4936">
        <f t="shared" si="777"/>
        <v>0</v>
      </c>
      <c r="P4936">
        <v>107.02</v>
      </c>
      <c r="Q4936">
        <f t="shared" si="778"/>
        <v>1.9265452195042974E-2</v>
      </c>
      <c r="R4936">
        <v>28.1</v>
      </c>
      <c r="S4936">
        <f t="shared" si="779"/>
        <v>-9.8980924833674058E-2</v>
      </c>
      <c r="T4936" s="8">
        <v>0</v>
      </c>
    </row>
    <row r="4937" spans="1:20" x14ac:dyDescent="0.35">
      <c r="A4937">
        <v>16</v>
      </c>
      <c r="B4937">
        <f t="shared" si="770"/>
        <v>-1.2041615144919653</v>
      </c>
      <c r="C4937">
        <v>0</v>
      </c>
      <c r="D4937">
        <v>0</v>
      </c>
      <c r="E4937" t="s">
        <v>23</v>
      </c>
      <c r="F4937">
        <f t="shared" si="771"/>
        <v>0</v>
      </c>
      <c r="G4937" t="s">
        <v>14</v>
      </c>
      <c r="H4937">
        <f t="shared" si="772"/>
        <v>1</v>
      </c>
      <c r="I4937">
        <f t="shared" si="773"/>
        <v>0</v>
      </c>
      <c r="J4937">
        <f t="shared" si="774"/>
        <v>0</v>
      </c>
      <c r="K4937" t="s">
        <v>19</v>
      </c>
      <c r="L4937">
        <f t="shared" si="775"/>
        <v>0</v>
      </c>
      <c r="M4937" t="s">
        <v>21</v>
      </c>
      <c r="N4937">
        <f t="shared" si="776"/>
        <v>0</v>
      </c>
      <c r="O4937">
        <f t="shared" si="777"/>
        <v>0</v>
      </c>
      <c r="P4937">
        <v>97.23</v>
      </c>
      <c r="Q4937">
        <f t="shared" si="778"/>
        <v>-0.19694895395360323</v>
      </c>
      <c r="R4937">
        <v>30.6</v>
      </c>
      <c r="S4937">
        <f t="shared" si="779"/>
        <v>0.2257446310857055</v>
      </c>
      <c r="T4937" s="8">
        <v>0</v>
      </c>
    </row>
    <row r="4938" spans="1:20" x14ac:dyDescent="0.35">
      <c r="A4938">
        <v>24</v>
      </c>
      <c r="B4938">
        <f t="shared" si="770"/>
        <v>-0.8503425656647593</v>
      </c>
      <c r="C4938">
        <v>0</v>
      </c>
      <c r="D4938">
        <v>0</v>
      </c>
      <c r="E4938" t="s">
        <v>23</v>
      </c>
      <c r="F4938">
        <f t="shared" si="771"/>
        <v>0</v>
      </c>
      <c r="G4938" t="s">
        <v>14</v>
      </c>
      <c r="H4938">
        <f t="shared" si="772"/>
        <v>1</v>
      </c>
      <c r="I4938">
        <f t="shared" si="773"/>
        <v>0</v>
      </c>
      <c r="J4938">
        <f t="shared" si="774"/>
        <v>0</v>
      </c>
      <c r="K4938" t="s">
        <v>19</v>
      </c>
      <c r="L4938">
        <f t="shared" si="775"/>
        <v>0</v>
      </c>
      <c r="M4938" t="s">
        <v>16</v>
      </c>
      <c r="N4938">
        <f t="shared" si="776"/>
        <v>1</v>
      </c>
      <c r="O4938">
        <f t="shared" si="777"/>
        <v>0</v>
      </c>
      <c r="P4938">
        <v>91.21</v>
      </c>
      <c r="Q4938">
        <f t="shared" si="778"/>
        <v>-0.32990204128913475</v>
      </c>
      <c r="R4938">
        <v>28.1</v>
      </c>
      <c r="S4938">
        <f t="shared" si="779"/>
        <v>-9.8980924833674058E-2</v>
      </c>
      <c r="T4938" s="8">
        <v>0</v>
      </c>
    </row>
    <row r="4939" spans="1:20" x14ac:dyDescent="0.35">
      <c r="A4939">
        <v>62</v>
      </c>
      <c r="B4939">
        <f t="shared" si="770"/>
        <v>0.83029744126446925</v>
      </c>
      <c r="C4939">
        <v>1</v>
      </c>
      <c r="D4939">
        <v>0</v>
      </c>
      <c r="E4939" t="s">
        <v>13</v>
      </c>
      <c r="F4939">
        <f t="shared" si="771"/>
        <v>1</v>
      </c>
      <c r="G4939" t="s">
        <v>18</v>
      </c>
      <c r="H4939">
        <f t="shared" si="772"/>
        <v>0</v>
      </c>
      <c r="I4939">
        <f t="shared" si="773"/>
        <v>1</v>
      </c>
      <c r="J4939">
        <f t="shared" si="774"/>
        <v>0</v>
      </c>
      <c r="K4939" t="s">
        <v>15</v>
      </c>
      <c r="L4939">
        <f t="shared" si="775"/>
        <v>1</v>
      </c>
      <c r="M4939" t="s">
        <v>22</v>
      </c>
      <c r="N4939">
        <f t="shared" si="776"/>
        <v>0</v>
      </c>
      <c r="O4939">
        <f t="shared" si="777"/>
        <v>1</v>
      </c>
      <c r="P4939">
        <v>103.69</v>
      </c>
      <c r="Q4939">
        <f t="shared" si="778"/>
        <v>-5.427836521813293E-2</v>
      </c>
      <c r="R4939">
        <v>35.200000000000003</v>
      </c>
      <c r="S4939">
        <f t="shared" si="779"/>
        <v>0.82323965397736409</v>
      </c>
      <c r="T4939" s="8">
        <v>0</v>
      </c>
    </row>
    <row r="4940" spans="1:20" x14ac:dyDescent="0.35">
      <c r="A4940">
        <v>62</v>
      </c>
      <c r="B4940">
        <f t="shared" si="770"/>
        <v>0.83029744126446925</v>
      </c>
      <c r="C4940">
        <v>0</v>
      </c>
      <c r="D4940">
        <v>0</v>
      </c>
      <c r="E4940" t="s">
        <v>13</v>
      </c>
      <c r="F4940">
        <f t="shared" si="771"/>
        <v>1</v>
      </c>
      <c r="G4940" t="s">
        <v>14</v>
      </c>
      <c r="H4940">
        <f t="shared" si="772"/>
        <v>1</v>
      </c>
      <c r="I4940">
        <f t="shared" si="773"/>
        <v>0</v>
      </c>
      <c r="J4940">
        <f t="shared" si="774"/>
        <v>0</v>
      </c>
      <c r="K4940" t="s">
        <v>15</v>
      </c>
      <c r="L4940">
        <f t="shared" si="775"/>
        <v>1</v>
      </c>
      <c r="M4940" t="s">
        <v>16</v>
      </c>
      <c r="N4940">
        <f t="shared" si="776"/>
        <v>1</v>
      </c>
      <c r="O4940">
        <f t="shared" si="777"/>
        <v>0</v>
      </c>
      <c r="P4940">
        <v>74.12</v>
      </c>
      <c r="Q4940">
        <f t="shared" si="778"/>
        <v>-0.70733862975495332</v>
      </c>
      <c r="R4940">
        <v>21.8</v>
      </c>
      <c r="S4940">
        <f t="shared" si="779"/>
        <v>-0.91728932575051059</v>
      </c>
      <c r="T4940" s="8">
        <v>0</v>
      </c>
    </row>
    <row r="4941" spans="1:20" x14ac:dyDescent="0.35">
      <c r="A4941">
        <v>59</v>
      </c>
      <c r="B4941">
        <f t="shared" si="770"/>
        <v>0.69761533545426702</v>
      </c>
      <c r="C4941">
        <v>0</v>
      </c>
      <c r="D4941">
        <v>0</v>
      </c>
      <c r="E4941" t="s">
        <v>13</v>
      </c>
      <c r="F4941">
        <f t="shared" si="771"/>
        <v>1</v>
      </c>
      <c r="G4941" t="s">
        <v>14</v>
      </c>
      <c r="H4941">
        <f t="shared" si="772"/>
        <v>1</v>
      </c>
      <c r="I4941">
        <f t="shared" si="773"/>
        <v>0</v>
      </c>
      <c r="J4941">
        <f t="shared" si="774"/>
        <v>0</v>
      </c>
      <c r="K4941" t="s">
        <v>15</v>
      </c>
      <c r="L4941">
        <f t="shared" si="775"/>
        <v>1</v>
      </c>
      <c r="M4941" t="s">
        <v>21</v>
      </c>
      <c r="N4941">
        <f t="shared" si="776"/>
        <v>0</v>
      </c>
      <c r="O4941">
        <f t="shared" si="777"/>
        <v>0</v>
      </c>
      <c r="P4941">
        <v>71.08</v>
      </c>
      <c r="Q4941">
        <f t="shared" si="778"/>
        <v>-0.77447773033635137</v>
      </c>
      <c r="R4941">
        <v>28.1</v>
      </c>
      <c r="S4941">
        <f t="shared" si="779"/>
        <v>-9.8980924833674058E-2</v>
      </c>
      <c r="T4941" s="8">
        <v>0</v>
      </c>
    </row>
    <row r="4942" spans="1:20" x14ac:dyDescent="0.35">
      <c r="A4942">
        <v>19</v>
      </c>
      <c r="B4942">
        <f t="shared" si="770"/>
        <v>-1.0714794086817632</v>
      </c>
      <c r="C4942">
        <v>0</v>
      </c>
      <c r="D4942">
        <v>0</v>
      </c>
      <c r="E4942" t="s">
        <v>23</v>
      </c>
      <c r="F4942">
        <f t="shared" si="771"/>
        <v>0</v>
      </c>
      <c r="G4942" t="s">
        <v>14</v>
      </c>
      <c r="H4942">
        <f t="shared" si="772"/>
        <v>1</v>
      </c>
      <c r="I4942">
        <f t="shared" si="773"/>
        <v>0</v>
      </c>
      <c r="J4942">
        <f t="shared" si="774"/>
        <v>0</v>
      </c>
      <c r="K4942" t="s">
        <v>15</v>
      </c>
      <c r="L4942">
        <f t="shared" si="775"/>
        <v>1</v>
      </c>
      <c r="M4942" t="s">
        <v>21</v>
      </c>
      <c r="N4942">
        <f t="shared" si="776"/>
        <v>0</v>
      </c>
      <c r="O4942">
        <f t="shared" si="777"/>
        <v>0</v>
      </c>
      <c r="P4942">
        <v>58.39</v>
      </c>
      <c r="Q4942">
        <f t="shared" si="778"/>
        <v>-1.0547393048027784</v>
      </c>
      <c r="R4942">
        <v>28.2</v>
      </c>
      <c r="S4942">
        <f t="shared" si="779"/>
        <v>-8.599190259689915E-2</v>
      </c>
      <c r="T4942" s="8">
        <v>0</v>
      </c>
    </row>
    <row r="4943" spans="1:20" x14ac:dyDescent="0.35">
      <c r="A4943">
        <v>51</v>
      </c>
      <c r="B4943">
        <f t="shared" si="770"/>
        <v>0.34379638662706097</v>
      </c>
      <c r="C4943">
        <v>1</v>
      </c>
      <c r="D4943">
        <v>0</v>
      </c>
      <c r="E4943" t="s">
        <v>13</v>
      </c>
      <c r="F4943">
        <f t="shared" si="771"/>
        <v>1</v>
      </c>
      <c r="G4943" t="s">
        <v>18</v>
      </c>
      <c r="H4943">
        <f t="shared" si="772"/>
        <v>0</v>
      </c>
      <c r="I4943">
        <f t="shared" si="773"/>
        <v>1</v>
      </c>
      <c r="J4943">
        <f t="shared" si="774"/>
        <v>0</v>
      </c>
      <c r="K4943" t="s">
        <v>19</v>
      </c>
      <c r="L4943">
        <f t="shared" si="775"/>
        <v>0</v>
      </c>
      <c r="M4943" t="s">
        <v>21</v>
      </c>
      <c r="N4943">
        <f t="shared" si="776"/>
        <v>0</v>
      </c>
      <c r="O4943">
        <f t="shared" si="777"/>
        <v>0</v>
      </c>
      <c r="P4943">
        <v>176.34</v>
      </c>
      <c r="Q4943">
        <f t="shared" si="778"/>
        <v>1.5502136272945495</v>
      </c>
      <c r="R4943">
        <v>28.4</v>
      </c>
      <c r="S4943">
        <f t="shared" si="779"/>
        <v>-6.0013858123348876E-2</v>
      </c>
      <c r="T4943" s="8">
        <v>0</v>
      </c>
    </row>
    <row r="4944" spans="1:20" x14ac:dyDescent="0.35">
      <c r="A4944">
        <v>38</v>
      </c>
      <c r="B4944">
        <f t="shared" si="770"/>
        <v>-0.23115940521714878</v>
      </c>
      <c r="C4944">
        <v>0</v>
      </c>
      <c r="D4944">
        <v>0</v>
      </c>
      <c r="E4944" t="s">
        <v>13</v>
      </c>
      <c r="F4944">
        <f t="shared" si="771"/>
        <v>1</v>
      </c>
      <c r="G4944" t="s">
        <v>14</v>
      </c>
      <c r="H4944">
        <f t="shared" si="772"/>
        <v>1</v>
      </c>
      <c r="I4944">
        <f t="shared" si="773"/>
        <v>0</v>
      </c>
      <c r="J4944">
        <f t="shared" si="774"/>
        <v>0</v>
      </c>
      <c r="K4944" t="s">
        <v>19</v>
      </c>
      <c r="L4944">
        <f t="shared" si="775"/>
        <v>0</v>
      </c>
      <c r="M4944" t="s">
        <v>21</v>
      </c>
      <c r="N4944">
        <f t="shared" si="776"/>
        <v>0</v>
      </c>
      <c r="O4944">
        <f t="shared" si="777"/>
        <v>0</v>
      </c>
      <c r="P4944">
        <v>73.760000000000005</v>
      </c>
      <c r="Q4944">
        <f t="shared" si="778"/>
        <v>-0.7152893127185399</v>
      </c>
      <c r="R4944">
        <v>37.4</v>
      </c>
      <c r="S4944">
        <f t="shared" si="779"/>
        <v>1.1089981431864175</v>
      </c>
      <c r="T4944" s="8">
        <v>0</v>
      </c>
    </row>
    <row r="4945" spans="1:20" x14ac:dyDescent="0.35">
      <c r="A4945">
        <v>26</v>
      </c>
      <c r="B4945">
        <f t="shared" si="770"/>
        <v>-0.76188782845795777</v>
      </c>
      <c r="C4945">
        <v>0</v>
      </c>
      <c r="D4945">
        <v>0</v>
      </c>
      <c r="E4945" t="s">
        <v>23</v>
      </c>
      <c r="F4945">
        <f t="shared" si="771"/>
        <v>0</v>
      </c>
      <c r="G4945" t="s">
        <v>14</v>
      </c>
      <c r="H4945">
        <f t="shared" si="772"/>
        <v>1</v>
      </c>
      <c r="I4945">
        <f t="shared" si="773"/>
        <v>0</v>
      </c>
      <c r="J4945">
        <f t="shared" si="774"/>
        <v>0</v>
      </c>
      <c r="K4945" t="s">
        <v>19</v>
      </c>
      <c r="L4945">
        <f t="shared" si="775"/>
        <v>0</v>
      </c>
      <c r="M4945" t="s">
        <v>16</v>
      </c>
      <c r="N4945">
        <f t="shared" si="776"/>
        <v>1</v>
      </c>
      <c r="O4945">
        <f t="shared" si="777"/>
        <v>0</v>
      </c>
      <c r="P4945">
        <v>67.209999999999994</v>
      </c>
      <c r="Q4945">
        <f t="shared" si="778"/>
        <v>-0.85994757219490725</v>
      </c>
      <c r="R4945">
        <v>21.8</v>
      </c>
      <c r="S4945">
        <f t="shared" si="779"/>
        <v>-0.91728932575051059</v>
      </c>
      <c r="T4945" s="8">
        <v>0</v>
      </c>
    </row>
    <row r="4946" spans="1:20" x14ac:dyDescent="0.35">
      <c r="A4946">
        <v>13</v>
      </c>
      <c r="B4946">
        <f t="shared" si="770"/>
        <v>-1.3368436203021676</v>
      </c>
      <c r="C4946">
        <v>0</v>
      </c>
      <c r="D4946">
        <v>0</v>
      </c>
      <c r="E4946" t="s">
        <v>23</v>
      </c>
      <c r="F4946">
        <f t="shared" si="771"/>
        <v>0</v>
      </c>
      <c r="G4946" t="s">
        <v>26</v>
      </c>
      <c r="H4946">
        <f t="shared" si="772"/>
        <v>0</v>
      </c>
      <c r="I4946">
        <f t="shared" si="773"/>
        <v>0</v>
      </c>
      <c r="J4946">
        <f t="shared" si="774"/>
        <v>0</v>
      </c>
      <c r="K4946" t="s">
        <v>15</v>
      </c>
      <c r="L4946">
        <f t="shared" si="775"/>
        <v>1</v>
      </c>
      <c r="M4946" t="s">
        <v>21</v>
      </c>
      <c r="N4946">
        <f t="shared" si="776"/>
        <v>0</v>
      </c>
      <c r="O4946">
        <f t="shared" si="777"/>
        <v>0</v>
      </c>
      <c r="P4946">
        <v>87.98</v>
      </c>
      <c r="Q4946">
        <f t="shared" si="778"/>
        <v>-0.40123733565686975</v>
      </c>
      <c r="R4946">
        <v>19.8</v>
      </c>
      <c r="S4946">
        <f t="shared" si="779"/>
        <v>-1.1770697704860142</v>
      </c>
      <c r="T4946" s="8">
        <v>0</v>
      </c>
    </row>
    <row r="4947" spans="1:20" x14ac:dyDescent="0.35">
      <c r="A4947">
        <v>4</v>
      </c>
      <c r="B4947">
        <f t="shared" si="770"/>
        <v>-1.7348899377327744</v>
      </c>
      <c r="C4947">
        <v>0</v>
      </c>
      <c r="D4947">
        <v>0</v>
      </c>
      <c r="E4947" t="s">
        <v>23</v>
      </c>
      <c r="F4947">
        <f t="shared" si="771"/>
        <v>0</v>
      </c>
      <c r="G4947" t="s">
        <v>26</v>
      </c>
      <c r="H4947">
        <f t="shared" si="772"/>
        <v>0</v>
      </c>
      <c r="I4947">
        <f t="shared" si="773"/>
        <v>0</v>
      </c>
      <c r="J4947">
        <f t="shared" si="774"/>
        <v>0</v>
      </c>
      <c r="K4947" t="s">
        <v>15</v>
      </c>
      <c r="L4947">
        <f t="shared" si="775"/>
        <v>1</v>
      </c>
      <c r="M4947" t="s">
        <v>21</v>
      </c>
      <c r="N4947">
        <f t="shared" si="776"/>
        <v>0</v>
      </c>
      <c r="O4947">
        <f t="shared" si="777"/>
        <v>0</v>
      </c>
      <c r="P4947">
        <v>94.23</v>
      </c>
      <c r="Q4947">
        <f t="shared" si="778"/>
        <v>-0.2632046453168248</v>
      </c>
      <c r="R4947">
        <v>16.2</v>
      </c>
      <c r="S4947">
        <f t="shared" si="779"/>
        <v>-1.6446745710099211</v>
      </c>
      <c r="T4947" s="8">
        <v>0</v>
      </c>
    </row>
    <row r="4948" spans="1:20" x14ac:dyDescent="0.35">
      <c r="A4948">
        <v>55</v>
      </c>
      <c r="B4948">
        <f t="shared" si="770"/>
        <v>0.52070586104066396</v>
      </c>
      <c r="C4948">
        <v>0</v>
      </c>
      <c r="D4948">
        <v>0</v>
      </c>
      <c r="E4948" t="s">
        <v>13</v>
      </c>
      <c r="F4948">
        <f t="shared" si="771"/>
        <v>1</v>
      </c>
      <c r="G4948" t="s">
        <v>18</v>
      </c>
      <c r="H4948">
        <f t="shared" si="772"/>
        <v>0</v>
      </c>
      <c r="I4948">
        <f t="shared" si="773"/>
        <v>1</v>
      </c>
      <c r="J4948">
        <f t="shared" si="774"/>
        <v>0</v>
      </c>
      <c r="K4948" t="s">
        <v>19</v>
      </c>
      <c r="L4948">
        <f t="shared" si="775"/>
        <v>0</v>
      </c>
      <c r="M4948" t="s">
        <v>21</v>
      </c>
      <c r="N4948">
        <f t="shared" si="776"/>
        <v>0</v>
      </c>
      <c r="O4948">
        <f t="shared" si="777"/>
        <v>0</v>
      </c>
      <c r="P4948">
        <v>111.36</v>
      </c>
      <c r="Q4948">
        <f t="shared" si="778"/>
        <v>0.11511535236717024</v>
      </c>
      <c r="R4948">
        <v>33.6</v>
      </c>
      <c r="S4948">
        <f t="shared" si="779"/>
        <v>0.61541529818896101</v>
      </c>
      <c r="T4948" s="8">
        <v>0</v>
      </c>
    </row>
    <row r="4949" spans="1:20" x14ac:dyDescent="0.35">
      <c r="A4949">
        <v>44</v>
      </c>
      <c r="B4949">
        <f t="shared" si="770"/>
        <v>3.4204806403255718E-2</v>
      </c>
      <c r="C4949">
        <v>0</v>
      </c>
      <c r="D4949">
        <v>0</v>
      </c>
      <c r="E4949" t="s">
        <v>13</v>
      </c>
      <c r="F4949">
        <f t="shared" si="771"/>
        <v>1</v>
      </c>
      <c r="G4949" t="s">
        <v>14</v>
      </c>
      <c r="H4949">
        <f t="shared" si="772"/>
        <v>1</v>
      </c>
      <c r="I4949">
        <f t="shared" si="773"/>
        <v>0</v>
      </c>
      <c r="J4949">
        <f t="shared" si="774"/>
        <v>0</v>
      </c>
      <c r="K4949" t="s">
        <v>15</v>
      </c>
      <c r="L4949">
        <f t="shared" si="775"/>
        <v>1</v>
      </c>
      <c r="M4949" t="s">
        <v>22</v>
      </c>
      <c r="N4949">
        <f t="shared" si="776"/>
        <v>0</v>
      </c>
      <c r="O4949">
        <f t="shared" si="777"/>
        <v>1</v>
      </c>
      <c r="P4949">
        <v>84.07</v>
      </c>
      <c r="Q4949">
        <f t="shared" si="778"/>
        <v>-0.48759058673360206</v>
      </c>
      <c r="R4949">
        <v>21.2</v>
      </c>
      <c r="S4949">
        <f t="shared" si="779"/>
        <v>-0.99522345917116184</v>
      </c>
      <c r="T4949" s="8">
        <v>0</v>
      </c>
    </row>
    <row r="4950" spans="1:20" x14ac:dyDescent="0.35">
      <c r="A4950">
        <v>31</v>
      </c>
      <c r="B4950">
        <f t="shared" si="770"/>
        <v>-0.54075098544095401</v>
      </c>
      <c r="C4950">
        <v>0</v>
      </c>
      <c r="D4950">
        <v>0</v>
      </c>
      <c r="E4950" t="s">
        <v>13</v>
      </c>
      <c r="F4950">
        <f t="shared" si="771"/>
        <v>1</v>
      </c>
      <c r="G4950" t="s">
        <v>14</v>
      </c>
      <c r="H4950">
        <f t="shared" si="772"/>
        <v>1</v>
      </c>
      <c r="I4950">
        <f t="shared" si="773"/>
        <v>0</v>
      </c>
      <c r="J4950">
        <f t="shared" si="774"/>
        <v>0</v>
      </c>
      <c r="K4950" t="s">
        <v>15</v>
      </c>
      <c r="L4950">
        <f t="shared" si="775"/>
        <v>1</v>
      </c>
      <c r="M4950" t="s">
        <v>21</v>
      </c>
      <c r="N4950">
        <f t="shared" si="776"/>
        <v>0</v>
      </c>
      <c r="O4950">
        <f t="shared" si="777"/>
        <v>0</v>
      </c>
      <c r="P4950">
        <v>117.31</v>
      </c>
      <c r="Q4950">
        <f t="shared" si="778"/>
        <v>0.24652247357089307</v>
      </c>
      <c r="R4950">
        <v>28.4</v>
      </c>
      <c r="S4950">
        <f t="shared" si="779"/>
        <v>-6.0013858123348876E-2</v>
      </c>
      <c r="T4950" s="8">
        <v>0</v>
      </c>
    </row>
    <row r="4951" spans="1:20" x14ac:dyDescent="0.35">
      <c r="A4951">
        <v>58</v>
      </c>
      <c r="B4951">
        <f t="shared" si="770"/>
        <v>0.6533879668508662</v>
      </c>
      <c r="C4951">
        <v>0</v>
      </c>
      <c r="D4951">
        <v>0</v>
      </c>
      <c r="E4951" t="s">
        <v>13</v>
      </c>
      <c r="F4951">
        <f t="shared" si="771"/>
        <v>1</v>
      </c>
      <c r="G4951" t="s">
        <v>25</v>
      </c>
      <c r="H4951">
        <f t="shared" si="772"/>
        <v>0</v>
      </c>
      <c r="I4951">
        <f t="shared" si="773"/>
        <v>0</v>
      </c>
      <c r="J4951">
        <f t="shared" si="774"/>
        <v>1</v>
      </c>
      <c r="K4951" t="s">
        <v>15</v>
      </c>
      <c r="L4951">
        <f t="shared" si="775"/>
        <v>1</v>
      </c>
      <c r="M4951" t="s">
        <v>21</v>
      </c>
      <c r="N4951">
        <f t="shared" si="776"/>
        <v>0</v>
      </c>
      <c r="O4951">
        <f t="shared" si="777"/>
        <v>0</v>
      </c>
      <c r="P4951">
        <v>84.94</v>
      </c>
      <c r="Q4951">
        <f t="shared" si="778"/>
        <v>-0.46837643623826775</v>
      </c>
      <c r="R4951">
        <v>28.1</v>
      </c>
      <c r="S4951">
        <f t="shared" si="779"/>
        <v>-9.8980924833674058E-2</v>
      </c>
      <c r="T4951" s="8">
        <v>0</v>
      </c>
    </row>
    <row r="4952" spans="1:20" x14ac:dyDescent="0.35">
      <c r="A4952">
        <v>17</v>
      </c>
      <c r="B4952">
        <f t="shared" si="770"/>
        <v>-1.1599341458885646</v>
      </c>
      <c r="C4952">
        <v>0</v>
      </c>
      <c r="D4952">
        <v>0</v>
      </c>
      <c r="E4952" t="s">
        <v>23</v>
      </c>
      <c r="F4952">
        <f t="shared" si="771"/>
        <v>0</v>
      </c>
      <c r="G4952" t="s">
        <v>14</v>
      </c>
      <c r="H4952">
        <f t="shared" si="772"/>
        <v>1</v>
      </c>
      <c r="I4952">
        <f t="shared" si="773"/>
        <v>0</v>
      </c>
      <c r="J4952">
        <f t="shared" si="774"/>
        <v>0</v>
      </c>
      <c r="K4952" t="s">
        <v>15</v>
      </c>
      <c r="L4952">
        <f t="shared" si="775"/>
        <v>1</v>
      </c>
      <c r="M4952" t="s">
        <v>21</v>
      </c>
      <c r="N4952">
        <f t="shared" si="776"/>
        <v>0</v>
      </c>
      <c r="O4952">
        <f t="shared" si="777"/>
        <v>0</v>
      </c>
      <c r="P4952">
        <v>68.86</v>
      </c>
      <c r="Q4952">
        <f t="shared" si="778"/>
        <v>-0.8235069419451353</v>
      </c>
      <c r="R4952">
        <v>41.1</v>
      </c>
      <c r="S4952">
        <f t="shared" si="779"/>
        <v>1.5895919659470996</v>
      </c>
      <c r="T4952" s="8">
        <v>0</v>
      </c>
    </row>
    <row r="4953" spans="1:20" x14ac:dyDescent="0.35">
      <c r="A4953">
        <v>23</v>
      </c>
      <c r="B4953">
        <f t="shared" si="770"/>
        <v>-0.89456993426816012</v>
      </c>
      <c r="C4953">
        <v>0</v>
      </c>
      <c r="D4953">
        <v>0</v>
      </c>
      <c r="E4953" t="s">
        <v>23</v>
      </c>
      <c r="F4953">
        <f t="shared" si="771"/>
        <v>0</v>
      </c>
      <c r="G4953" t="s">
        <v>14</v>
      </c>
      <c r="H4953">
        <f t="shared" si="772"/>
        <v>1</v>
      </c>
      <c r="I4953">
        <f t="shared" si="773"/>
        <v>0</v>
      </c>
      <c r="J4953">
        <f t="shared" si="774"/>
        <v>0</v>
      </c>
      <c r="K4953" t="s">
        <v>15</v>
      </c>
      <c r="L4953">
        <f t="shared" si="775"/>
        <v>1</v>
      </c>
      <c r="M4953" t="s">
        <v>21</v>
      </c>
      <c r="N4953">
        <f t="shared" si="776"/>
        <v>0</v>
      </c>
      <c r="O4953">
        <f t="shared" si="777"/>
        <v>0</v>
      </c>
      <c r="P4953">
        <v>132.88</v>
      </c>
      <c r="Q4953">
        <f t="shared" si="778"/>
        <v>0.59038951174601284</v>
      </c>
      <c r="R4953">
        <v>24.9</v>
      </c>
      <c r="S4953">
        <f t="shared" si="779"/>
        <v>-0.51462963641048021</v>
      </c>
      <c r="T4953" s="8">
        <v>0</v>
      </c>
    </row>
    <row r="4954" spans="1:20" x14ac:dyDescent="0.35">
      <c r="A4954">
        <v>51</v>
      </c>
      <c r="B4954">
        <f t="shared" si="770"/>
        <v>0.34379638662706097</v>
      </c>
      <c r="C4954">
        <v>1</v>
      </c>
      <c r="D4954">
        <v>0</v>
      </c>
      <c r="E4954" t="s">
        <v>13</v>
      </c>
      <c r="F4954">
        <f t="shared" si="771"/>
        <v>1</v>
      </c>
      <c r="G4954" t="s">
        <v>18</v>
      </c>
      <c r="H4954">
        <f t="shared" si="772"/>
        <v>0</v>
      </c>
      <c r="I4954">
        <f t="shared" si="773"/>
        <v>1</v>
      </c>
      <c r="J4954">
        <f t="shared" si="774"/>
        <v>0</v>
      </c>
      <c r="K4954" t="s">
        <v>19</v>
      </c>
      <c r="L4954">
        <f t="shared" si="775"/>
        <v>0</v>
      </c>
      <c r="M4954" t="s">
        <v>21</v>
      </c>
      <c r="N4954">
        <f t="shared" si="776"/>
        <v>0</v>
      </c>
      <c r="O4954">
        <f t="shared" si="777"/>
        <v>0</v>
      </c>
      <c r="P4954">
        <v>211.83</v>
      </c>
      <c r="Q4954">
        <f t="shared" si="778"/>
        <v>2.334018456121461</v>
      </c>
      <c r="R4954">
        <v>56.6</v>
      </c>
      <c r="S4954">
        <f t="shared" si="779"/>
        <v>3.6028904126472527</v>
      </c>
      <c r="T4954" s="8">
        <v>0</v>
      </c>
    </row>
    <row r="4955" spans="1:20" x14ac:dyDescent="0.35">
      <c r="A4955">
        <v>46</v>
      </c>
      <c r="B4955">
        <f t="shared" si="770"/>
        <v>0.12265954361005722</v>
      </c>
      <c r="C4955">
        <v>0</v>
      </c>
      <c r="D4955">
        <v>0</v>
      </c>
      <c r="E4955" t="s">
        <v>13</v>
      </c>
      <c r="F4955">
        <f t="shared" si="771"/>
        <v>1</v>
      </c>
      <c r="G4955" t="s">
        <v>14</v>
      </c>
      <c r="H4955">
        <f t="shared" si="772"/>
        <v>1</v>
      </c>
      <c r="I4955">
        <f t="shared" si="773"/>
        <v>0</v>
      </c>
      <c r="J4955">
        <f t="shared" si="774"/>
        <v>0</v>
      </c>
      <c r="K4955" t="s">
        <v>19</v>
      </c>
      <c r="L4955">
        <f t="shared" si="775"/>
        <v>0</v>
      </c>
      <c r="M4955" t="s">
        <v>22</v>
      </c>
      <c r="N4955">
        <f t="shared" si="776"/>
        <v>0</v>
      </c>
      <c r="O4955">
        <f t="shared" si="777"/>
        <v>1</v>
      </c>
      <c r="P4955">
        <v>124.92</v>
      </c>
      <c r="Q4955">
        <f t="shared" si="778"/>
        <v>0.4145910773289318</v>
      </c>
      <c r="R4955">
        <v>28.8</v>
      </c>
      <c r="S4955">
        <f t="shared" si="779"/>
        <v>-8.0577691762478715E-3</v>
      </c>
      <c r="T4955" s="8">
        <v>0</v>
      </c>
    </row>
    <row r="4956" spans="1:20" x14ac:dyDescent="0.35">
      <c r="A4956">
        <v>81</v>
      </c>
      <c r="B4956">
        <f t="shared" si="770"/>
        <v>1.6706174447290836</v>
      </c>
      <c r="C4956">
        <v>0</v>
      </c>
      <c r="D4956">
        <v>0</v>
      </c>
      <c r="E4956" t="s">
        <v>23</v>
      </c>
      <c r="F4956">
        <f t="shared" si="771"/>
        <v>0</v>
      </c>
      <c r="G4956" t="s">
        <v>18</v>
      </c>
      <c r="H4956">
        <f t="shared" si="772"/>
        <v>0</v>
      </c>
      <c r="I4956">
        <f t="shared" si="773"/>
        <v>1</v>
      </c>
      <c r="J4956">
        <f t="shared" si="774"/>
        <v>0</v>
      </c>
      <c r="K4956" t="s">
        <v>15</v>
      </c>
      <c r="L4956">
        <f t="shared" si="775"/>
        <v>1</v>
      </c>
      <c r="M4956" t="s">
        <v>21</v>
      </c>
      <c r="N4956">
        <f t="shared" si="776"/>
        <v>0</v>
      </c>
      <c r="O4956">
        <f t="shared" si="777"/>
        <v>0</v>
      </c>
      <c r="P4956">
        <v>57.42</v>
      </c>
      <c r="Q4956">
        <f t="shared" si="778"/>
        <v>-1.0761619783435534</v>
      </c>
      <c r="R4956">
        <v>33.700000000000003</v>
      </c>
      <c r="S4956">
        <f t="shared" si="779"/>
        <v>0.62840432042573635</v>
      </c>
      <c r="T4956" s="8">
        <v>0</v>
      </c>
    </row>
    <row r="4957" spans="1:20" x14ac:dyDescent="0.35">
      <c r="A4957">
        <v>38</v>
      </c>
      <c r="B4957">
        <f t="shared" si="770"/>
        <v>-0.23115940521714878</v>
      </c>
      <c r="C4957">
        <v>0</v>
      </c>
      <c r="D4957">
        <v>0</v>
      </c>
      <c r="E4957" t="s">
        <v>13</v>
      </c>
      <c r="F4957">
        <f t="shared" si="771"/>
        <v>1</v>
      </c>
      <c r="G4957" t="s">
        <v>14</v>
      </c>
      <c r="H4957">
        <f t="shared" si="772"/>
        <v>1</v>
      </c>
      <c r="I4957">
        <f t="shared" si="773"/>
        <v>0</v>
      </c>
      <c r="J4957">
        <f t="shared" si="774"/>
        <v>0</v>
      </c>
      <c r="K4957" t="s">
        <v>15</v>
      </c>
      <c r="L4957">
        <f t="shared" si="775"/>
        <v>1</v>
      </c>
      <c r="M4957" t="s">
        <v>16</v>
      </c>
      <c r="N4957">
        <f t="shared" si="776"/>
        <v>1</v>
      </c>
      <c r="O4957">
        <f t="shared" si="777"/>
        <v>0</v>
      </c>
      <c r="P4957">
        <v>215.69</v>
      </c>
      <c r="Q4957">
        <f t="shared" si="778"/>
        <v>2.4192674456754721</v>
      </c>
      <c r="R4957">
        <v>38.6</v>
      </c>
      <c r="S4957">
        <f t="shared" si="779"/>
        <v>1.26486641002772</v>
      </c>
      <c r="T4957" s="8">
        <v>0</v>
      </c>
    </row>
    <row r="4958" spans="1:20" x14ac:dyDescent="0.35">
      <c r="A4958">
        <v>50</v>
      </c>
      <c r="B4958">
        <f t="shared" si="770"/>
        <v>0.29956901802366021</v>
      </c>
      <c r="C4958">
        <v>0</v>
      </c>
      <c r="D4958">
        <v>0</v>
      </c>
      <c r="E4958" t="s">
        <v>13</v>
      </c>
      <c r="F4958">
        <f t="shared" si="771"/>
        <v>1</v>
      </c>
      <c r="G4958" t="s">
        <v>14</v>
      </c>
      <c r="H4958">
        <f t="shared" si="772"/>
        <v>1</v>
      </c>
      <c r="I4958">
        <f t="shared" si="773"/>
        <v>0</v>
      </c>
      <c r="J4958">
        <f t="shared" si="774"/>
        <v>0</v>
      </c>
      <c r="K4958" t="s">
        <v>15</v>
      </c>
      <c r="L4958">
        <f t="shared" si="775"/>
        <v>1</v>
      </c>
      <c r="M4958" t="s">
        <v>21</v>
      </c>
      <c r="N4958">
        <f t="shared" si="776"/>
        <v>0</v>
      </c>
      <c r="O4958">
        <f t="shared" si="777"/>
        <v>0</v>
      </c>
      <c r="P4958">
        <v>154.66999999999999</v>
      </c>
      <c r="Q4958">
        <f t="shared" si="778"/>
        <v>1.0716266833475454</v>
      </c>
      <c r="R4958">
        <v>33.799999999999997</v>
      </c>
      <c r="S4958">
        <f t="shared" si="779"/>
        <v>0.6413933426625108</v>
      </c>
      <c r="T4958" s="8">
        <v>0</v>
      </c>
    </row>
    <row r="4959" spans="1:20" x14ac:dyDescent="0.35">
      <c r="A4959">
        <v>34</v>
      </c>
      <c r="B4959">
        <f t="shared" si="770"/>
        <v>-0.40806887963075178</v>
      </c>
      <c r="C4959">
        <v>0</v>
      </c>
      <c r="D4959">
        <v>0</v>
      </c>
      <c r="E4959" t="s">
        <v>23</v>
      </c>
      <c r="F4959">
        <f t="shared" si="771"/>
        <v>0</v>
      </c>
      <c r="G4959" t="s">
        <v>14</v>
      </c>
      <c r="H4959">
        <f t="shared" si="772"/>
        <v>1</v>
      </c>
      <c r="I4959">
        <f t="shared" si="773"/>
        <v>0</v>
      </c>
      <c r="J4959">
        <f t="shared" si="774"/>
        <v>0</v>
      </c>
      <c r="K4959" t="s">
        <v>15</v>
      </c>
      <c r="L4959">
        <f t="shared" si="775"/>
        <v>1</v>
      </c>
      <c r="M4959" t="s">
        <v>21</v>
      </c>
      <c r="N4959">
        <f t="shared" si="776"/>
        <v>0</v>
      </c>
      <c r="O4959">
        <f t="shared" si="777"/>
        <v>0</v>
      </c>
      <c r="P4959">
        <v>67.66</v>
      </c>
      <c r="Q4959">
        <f t="shared" si="778"/>
        <v>-0.85000921849042399</v>
      </c>
      <c r="R4959">
        <v>22.4</v>
      </c>
      <c r="S4959">
        <f t="shared" si="779"/>
        <v>-0.83935519232985978</v>
      </c>
      <c r="T4959" s="8">
        <v>0</v>
      </c>
    </row>
    <row r="4960" spans="1:20" x14ac:dyDescent="0.35">
      <c r="A4960">
        <v>60</v>
      </c>
      <c r="B4960">
        <f t="shared" si="770"/>
        <v>0.74184270405766772</v>
      </c>
      <c r="C4960">
        <v>0</v>
      </c>
      <c r="D4960">
        <v>0</v>
      </c>
      <c r="E4960" t="s">
        <v>13</v>
      </c>
      <c r="F4960">
        <f t="shared" si="771"/>
        <v>1</v>
      </c>
      <c r="G4960" t="s">
        <v>14</v>
      </c>
      <c r="H4960">
        <f t="shared" si="772"/>
        <v>1</v>
      </c>
      <c r="I4960">
        <f t="shared" si="773"/>
        <v>0</v>
      </c>
      <c r="J4960">
        <f t="shared" si="774"/>
        <v>0</v>
      </c>
      <c r="K4960" t="s">
        <v>19</v>
      </c>
      <c r="L4960">
        <f t="shared" si="775"/>
        <v>0</v>
      </c>
      <c r="M4960" t="s">
        <v>21</v>
      </c>
      <c r="N4960">
        <f t="shared" si="776"/>
        <v>0</v>
      </c>
      <c r="O4960">
        <f t="shared" si="777"/>
        <v>0</v>
      </c>
      <c r="P4960">
        <v>153.47999999999999</v>
      </c>
      <c r="Q4960">
        <f t="shared" si="778"/>
        <v>1.0453452591068009</v>
      </c>
      <c r="R4960">
        <v>37.299999999999997</v>
      </c>
      <c r="S4960">
        <f t="shared" si="779"/>
        <v>1.0960091209496421</v>
      </c>
      <c r="T4960" s="8">
        <v>0</v>
      </c>
    </row>
    <row r="4961" spans="1:20" x14ac:dyDescent="0.35">
      <c r="A4961">
        <v>50</v>
      </c>
      <c r="B4961">
        <f t="shared" si="770"/>
        <v>0.29956901802366021</v>
      </c>
      <c r="C4961">
        <v>0</v>
      </c>
      <c r="D4961">
        <v>0</v>
      </c>
      <c r="E4961" t="s">
        <v>13</v>
      </c>
      <c r="F4961">
        <f t="shared" si="771"/>
        <v>1</v>
      </c>
      <c r="G4961" t="s">
        <v>18</v>
      </c>
      <c r="H4961">
        <f t="shared" si="772"/>
        <v>0</v>
      </c>
      <c r="I4961">
        <f t="shared" si="773"/>
        <v>1</v>
      </c>
      <c r="J4961">
        <f t="shared" si="774"/>
        <v>0</v>
      </c>
      <c r="K4961" t="s">
        <v>15</v>
      </c>
      <c r="L4961">
        <f t="shared" si="775"/>
        <v>1</v>
      </c>
      <c r="M4961" t="s">
        <v>21</v>
      </c>
      <c r="N4961">
        <f t="shared" si="776"/>
        <v>0</v>
      </c>
      <c r="O4961">
        <f t="shared" si="777"/>
        <v>0</v>
      </c>
      <c r="P4961">
        <v>62.63</v>
      </c>
      <c r="Q4961">
        <f t="shared" si="778"/>
        <v>-0.96109792767609203</v>
      </c>
      <c r="R4961">
        <v>23.4</v>
      </c>
      <c r="S4961">
        <f t="shared" si="779"/>
        <v>-0.70946496996210795</v>
      </c>
      <c r="T4961" s="8">
        <v>0</v>
      </c>
    </row>
    <row r="4962" spans="1:20" x14ac:dyDescent="0.35">
      <c r="A4962">
        <v>49</v>
      </c>
      <c r="B4962">
        <f t="shared" si="770"/>
        <v>0.2553416494202595</v>
      </c>
      <c r="C4962">
        <v>0</v>
      </c>
      <c r="D4962">
        <v>0</v>
      </c>
      <c r="E4962" t="s">
        <v>13</v>
      </c>
      <c r="F4962">
        <f t="shared" si="771"/>
        <v>1</v>
      </c>
      <c r="G4962" t="s">
        <v>14</v>
      </c>
      <c r="H4962">
        <f t="shared" si="772"/>
        <v>1</v>
      </c>
      <c r="I4962">
        <f t="shared" si="773"/>
        <v>0</v>
      </c>
      <c r="J4962">
        <f t="shared" si="774"/>
        <v>0</v>
      </c>
      <c r="K4962" t="s">
        <v>15</v>
      </c>
      <c r="L4962">
        <f t="shared" si="775"/>
        <v>1</v>
      </c>
      <c r="M4962" t="s">
        <v>22</v>
      </c>
      <c r="N4962">
        <f t="shared" si="776"/>
        <v>0</v>
      </c>
      <c r="O4962">
        <f t="shared" si="777"/>
        <v>1</v>
      </c>
      <c r="P4962">
        <v>77.930000000000007</v>
      </c>
      <c r="Q4962">
        <f t="shared" si="778"/>
        <v>-0.62319390172366196</v>
      </c>
      <c r="R4962">
        <v>39.1</v>
      </c>
      <c r="S4962">
        <f t="shared" si="779"/>
        <v>1.329811521211596</v>
      </c>
      <c r="T4962" s="8">
        <v>0</v>
      </c>
    </row>
    <row r="4963" spans="1:20" x14ac:dyDescent="0.35">
      <c r="A4963">
        <v>2</v>
      </c>
      <c r="B4963">
        <f t="shared" si="770"/>
        <v>-1.8233446749395759</v>
      </c>
      <c r="C4963">
        <v>0</v>
      </c>
      <c r="D4963">
        <v>0</v>
      </c>
      <c r="E4963" t="s">
        <v>23</v>
      </c>
      <c r="F4963">
        <f t="shared" si="771"/>
        <v>0</v>
      </c>
      <c r="G4963" t="s">
        <v>26</v>
      </c>
      <c r="H4963">
        <f t="shared" si="772"/>
        <v>0</v>
      </c>
      <c r="I4963">
        <f t="shared" si="773"/>
        <v>0</v>
      </c>
      <c r="J4963">
        <f t="shared" si="774"/>
        <v>0</v>
      </c>
      <c r="K4963" t="s">
        <v>19</v>
      </c>
      <c r="L4963">
        <f t="shared" si="775"/>
        <v>0</v>
      </c>
      <c r="M4963" t="s">
        <v>21</v>
      </c>
      <c r="N4963">
        <f t="shared" si="776"/>
        <v>0</v>
      </c>
      <c r="O4963">
        <f t="shared" si="777"/>
        <v>0</v>
      </c>
      <c r="P4963">
        <v>80.3</v>
      </c>
      <c r="Q4963">
        <f t="shared" si="778"/>
        <v>-0.57085190554671705</v>
      </c>
      <c r="R4963">
        <v>21.2</v>
      </c>
      <c r="S4963">
        <f t="shared" si="779"/>
        <v>-0.99522345917116184</v>
      </c>
      <c r="T4963" s="8">
        <v>0</v>
      </c>
    </row>
    <row r="4964" spans="1:20" x14ac:dyDescent="0.35">
      <c r="A4964">
        <v>47</v>
      </c>
      <c r="B4964">
        <f t="shared" si="770"/>
        <v>0.16688691221345797</v>
      </c>
      <c r="C4964">
        <v>0</v>
      </c>
      <c r="D4964">
        <v>0</v>
      </c>
      <c r="E4964" t="s">
        <v>13</v>
      </c>
      <c r="F4964">
        <f t="shared" si="771"/>
        <v>1</v>
      </c>
      <c r="G4964" t="s">
        <v>14</v>
      </c>
      <c r="H4964">
        <f t="shared" si="772"/>
        <v>1</v>
      </c>
      <c r="I4964">
        <f t="shared" si="773"/>
        <v>0</v>
      </c>
      <c r="J4964">
        <f t="shared" si="774"/>
        <v>0</v>
      </c>
      <c r="K4964" t="s">
        <v>15</v>
      </c>
      <c r="L4964">
        <f t="shared" si="775"/>
        <v>1</v>
      </c>
      <c r="M4964" t="s">
        <v>22</v>
      </c>
      <c r="N4964">
        <f t="shared" si="776"/>
        <v>0</v>
      </c>
      <c r="O4964">
        <f t="shared" si="777"/>
        <v>1</v>
      </c>
      <c r="P4964">
        <v>106.69</v>
      </c>
      <c r="Q4964">
        <f t="shared" si="778"/>
        <v>1.1977326145088639E-2</v>
      </c>
      <c r="R4964">
        <v>31.2</v>
      </c>
      <c r="S4964">
        <f t="shared" si="779"/>
        <v>0.30367876450635634</v>
      </c>
      <c r="T4964" s="8">
        <v>0</v>
      </c>
    </row>
    <row r="4965" spans="1:20" x14ac:dyDescent="0.35">
      <c r="A4965">
        <v>34</v>
      </c>
      <c r="B4965">
        <f t="shared" si="770"/>
        <v>-0.40806887963075178</v>
      </c>
      <c r="C4965">
        <v>0</v>
      </c>
      <c r="D4965">
        <v>0</v>
      </c>
      <c r="E4965" t="s">
        <v>13</v>
      </c>
      <c r="F4965">
        <f t="shared" si="771"/>
        <v>1</v>
      </c>
      <c r="G4965" t="s">
        <v>14</v>
      </c>
      <c r="H4965">
        <f t="shared" si="772"/>
        <v>1</v>
      </c>
      <c r="I4965">
        <f t="shared" si="773"/>
        <v>0</v>
      </c>
      <c r="J4965">
        <f t="shared" si="774"/>
        <v>0</v>
      </c>
      <c r="K4965" t="s">
        <v>15</v>
      </c>
      <c r="L4965">
        <f t="shared" si="775"/>
        <v>1</v>
      </c>
      <c r="M4965" t="s">
        <v>16</v>
      </c>
      <c r="N4965">
        <f t="shared" si="776"/>
        <v>1</v>
      </c>
      <c r="O4965">
        <f t="shared" si="777"/>
        <v>0</v>
      </c>
      <c r="P4965">
        <v>83.07</v>
      </c>
      <c r="Q4965">
        <f t="shared" si="778"/>
        <v>-0.50967581718800925</v>
      </c>
      <c r="R4965">
        <v>28</v>
      </c>
      <c r="S4965">
        <f t="shared" si="779"/>
        <v>-0.11196994707044942</v>
      </c>
      <c r="T4965" s="8">
        <v>0</v>
      </c>
    </row>
    <row r="4966" spans="1:20" x14ac:dyDescent="0.35">
      <c r="A4966">
        <v>22</v>
      </c>
      <c r="B4966">
        <f t="shared" si="770"/>
        <v>-0.93879730287156082</v>
      </c>
      <c r="C4966">
        <v>0</v>
      </c>
      <c r="D4966">
        <v>0</v>
      </c>
      <c r="E4966" t="s">
        <v>23</v>
      </c>
      <c r="F4966">
        <f t="shared" si="771"/>
        <v>0</v>
      </c>
      <c r="G4966" t="s">
        <v>14</v>
      </c>
      <c r="H4966">
        <f t="shared" si="772"/>
        <v>1</v>
      </c>
      <c r="I4966">
        <f t="shared" si="773"/>
        <v>0</v>
      </c>
      <c r="J4966">
        <f t="shared" si="774"/>
        <v>0</v>
      </c>
      <c r="K4966" t="s">
        <v>15</v>
      </c>
      <c r="L4966">
        <f t="shared" si="775"/>
        <v>1</v>
      </c>
      <c r="M4966" t="s">
        <v>21</v>
      </c>
      <c r="N4966">
        <f t="shared" si="776"/>
        <v>0</v>
      </c>
      <c r="O4966">
        <f t="shared" si="777"/>
        <v>0</v>
      </c>
      <c r="P4966">
        <v>140.13999999999999</v>
      </c>
      <c r="Q4966">
        <f t="shared" si="778"/>
        <v>0.75072828484500886</v>
      </c>
      <c r="R4966">
        <v>21.1</v>
      </c>
      <c r="S4966">
        <f t="shared" si="779"/>
        <v>-1.0082124814079367</v>
      </c>
      <c r="T4966" s="8">
        <v>0</v>
      </c>
    </row>
    <row r="4967" spans="1:20" x14ac:dyDescent="0.35">
      <c r="A4967">
        <v>11</v>
      </c>
      <c r="B4967">
        <f t="shared" si="770"/>
        <v>-1.425298357508969</v>
      </c>
      <c r="C4967">
        <v>0</v>
      </c>
      <c r="D4967">
        <v>0</v>
      </c>
      <c r="E4967" t="s">
        <v>23</v>
      </c>
      <c r="F4967">
        <f t="shared" si="771"/>
        <v>0</v>
      </c>
      <c r="G4967" t="s">
        <v>26</v>
      </c>
      <c r="H4967">
        <f t="shared" si="772"/>
        <v>0</v>
      </c>
      <c r="I4967">
        <f t="shared" si="773"/>
        <v>0</v>
      </c>
      <c r="J4967">
        <f t="shared" si="774"/>
        <v>0</v>
      </c>
      <c r="K4967" t="s">
        <v>15</v>
      </c>
      <c r="L4967">
        <f t="shared" si="775"/>
        <v>1</v>
      </c>
      <c r="M4967" t="s">
        <v>21</v>
      </c>
      <c r="N4967">
        <f t="shared" si="776"/>
        <v>0</v>
      </c>
      <c r="O4967">
        <f t="shared" si="777"/>
        <v>0</v>
      </c>
      <c r="P4967">
        <v>92.65</v>
      </c>
      <c r="Q4967">
        <f t="shared" si="778"/>
        <v>-0.29809930943478813</v>
      </c>
      <c r="R4967">
        <v>15.7</v>
      </c>
      <c r="S4967">
        <f t="shared" si="779"/>
        <v>-1.709619682193797</v>
      </c>
      <c r="T4967" s="8">
        <v>0</v>
      </c>
    </row>
    <row r="4968" spans="1:20" x14ac:dyDescent="0.35">
      <c r="A4968">
        <v>54</v>
      </c>
      <c r="B4968">
        <f t="shared" si="770"/>
        <v>0.47647849243726326</v>
      </c>
      <c r="C4968">
        <v>0</v>
      </c>
      <c r="D4968">
        <v>0</v>
      </c>
      <c r="E4968" t="s">
        <v>13</v>
      </c>
      <c r="F4968">
        <f t="shared" si="771"/>
        <v>1</v>
      </c>
      <c r="G4968" t="s">
        <v>14</v>
      </c>
      <c r="H4968">
        <f t="shared" si="772"/>
        <v>1</v>
      </c>
      <c r="I4968">
        <f t="shared" si="773"/>
        <v>0</v>
      </c>
      <c r="J4968">
        <f t="shared" si="774"/>
        <v>0</v>
      </c>
      <c r="K4968" t="s">
        <v>15</v>
      </c>
      <c r="L4968">
        <f t="shared" si="775"/>
        <v>1</v>
      </c>
      <c r="M4968" t="s">
        <v>16</v>
      </c>
      <c r="N4968">
        <f t="shared" si="776"/>
        <v>1</v>
      </c>
      <c r="O4968">
        <f t="shared" si="777"/>
        <v>0</v>
      </c>
      <c r="P4968">
        <v>111.37</v>
      </c>
      <c r="Q4968">
        <f t="shared" si="778"/>
        <v>0.11533620467171443</v>
      </c>
      <c r="R4968">
        <v>29.1</v>
      </c>
      <c r="S4968">
        <f t="shared" si="779"/>
        <v>3.0909297534077767E-2</v>
      </c>
      <c r="T4968" s="8">
        <v>0</v>
      </c>
    </row>
    <row r="4969" spans="1:20" x14ac:dyDescent="0.35">
      <c r="A4969">
        <v>60</v>
      </c>
      <c r="B4969">
        <f t="shared" si="770"/>
        <v>0.74184270405766772</v>
      </c>
      <c r="C4969">
        <v>0</v>
      </c>
      <c r="D4969">
        <v>0</v>
      </c>
      <c r="E4969" t="s">
        <v>13</v>
      </c>
      <c r="F4969">
        <f t="shared" si="771"/>
        <v>1</v>
      </c>
      <c r="G4969" t="s">
        <v>14</v>
      </c>
      <c r="H4969">
        <f t="shared" si="772"/>
        <v>1</v>
      </c>
      <c r="I4969">
        <f t="shared" si="773"/>
        <v>0</v>
      </c>
      <c r="J4969">
        <f t="shared" si="774"/>
        <v>0</v>
      </c>
      <c r="K4969" t="s">
        <v>19</v>
      </c>
      <c r="L4969">
        <f t="shared" si="775"/>
        <v>0</v>
      </c>
      <c r="M4969" t="s">
        <v>21</v>
      </c>
      <c r="N4969">
        <f t="shared" si="776"/>
        <v>0</v>
      </c>
      <c r="O4969">
        <f t="shared" si="777"/>
        <v>0</v>
      </c>
      <c r="P4969">
        <v>99</v>
      </c>
      <c r="Q4969">
        <f t="shared" si="778"/>
        <v>-0.15785809604930259</v>
      </c>
      <c r="R4969">
        <v>26.1</v>
      </c>
      <c r="S4969">
        <f t="shared" si="779"/>
        <v>-0.3587613695691777</v>
      </c>
      <c r="T4969" s="8">
        <v>0</v>
      </c>
    </row>
    <row r="4970" spans="1:20" x14ac:dyDescent="0.35">
      <c r="A4970">
        <v>3</v>
      </c>
      <c r="B4970">
        <f t="shared" si="770"/>
        <v>-1.7791173063361752</v>
      </c>
      <c r="C4970">
        <v>0</v>
      </c>
      <c r="D4970">
        <v>0</v>
      </c>
      <c r="E4970" t="s">
        <v>23</v>
      </c>
      <c r="F4970">
        <f t="shared" si="771"/>
        <v>0</v>
      </c>
      <c r="G4970" t="s">
        <v>26</v>
      </c>
      <c r="H4970">
        <f t="shared" si="772"/>
        <v>0</v>
      </c>
      <c r="I4970">
        <f t="shared" si="773"/>
        <v>0</v>
      </c>
      <c r="J4970">
        <f t="shared" si="774"/>
        <v>0</v>
      </c>
      <c r="K4970" t="s">
        <v>19</v>
      </c>
      <c r="L4970">
        <f t="shared" si="775"/>
        <v>0</v>
      </c>
      <c r="M4970" t="s">
        <v>21</v>
      </c>
      <c r="N4970">
        <f t="shared" si="776"/>
        <v>0</v>
      </c>
      <c r="O4970">
        <f t="shared" si="777"/>
        <v>0</v>
      </c>
      <c r="P4970">
        <v>78.239999999999995</v>
      </c>
      <c r="Q4970">
        <f t="shared" si="778"/>
        <v>-0.61634748028279596</v>
      </c>
      <c r="R4970">
        <v>16.2</v>
      </c>
      <c r="S4970">
        <f t="shared" si="779"/>
        <v>-1.6446745710099211</v>
      </c>
      <c r="T4970" s="8">
        <v>0</v>
      </c>
    </row>
    <row r="4971" spans="1:20" x14ac:dyDescent="0.35">
      <c r="A4971">
        <v>46</v>
      </c>
      <c r="B4971">
        <f t="shared" si="770"/>
        <v>0.12265954361005722</v>
      </c>
      <c r="C4971">
        <v>0</v>
      </c>
      <c r="D4971">
        <v>0</v>
      </c>
      <c r="E4971" t="s">
        <v>13</v>
      </c>
      <c r="F4971">
        <f t="shared" si="771"/>
        <v>1</v>
      </c>
      <c r="G4971" t="s">
        <v>25</v>
      </c>
      <c r="H4971">
        <f t="shared" si="772"/>
        <v>0</v>
      </c>
      <c r="I4971">
        <f t="shared" si="773"/>
        <v>0</v>
      </c>
      <c r="J4971">
        <f t="shared" si="774"/>
        <v>1</v>
      </c>
      <c r="K4971" t="s">
        <v>19</v>
      </c>
      <c r="L4971">
        <f t="shared" si="775"/>
        <v>0</v>
      </c>
      <c r="M4971" t="s">
        <v>21</v>
      </c>
      <c r="N4971">
        <f t="shared" si="776"/>
        <v>0</v>
      </c>
      <c r="O4971">
        <f t="shared" si="777"/>
        <v>0</v>
      </c>
      <c r="P4971">
        <v>83.88</v>
      </c>
      <c r="Q4971">
        <f t="shared" si="778"/>
        <v>-0.4917867805199394</v>
      </c>
      <c r="R4971">
        <v>27.1</v>
      </c>
      <c r="S4971">
        <f t="shared" si="779"/>
        <v>-0.22887114720142587</v>
      </c>
      <c r="T4971" s="8">
        <v>0</v>
      </c>
    </row>
    <row r="4972" spans="1:20" x14ac:dyDescent="0.35">
      <c r="A4972">
        <v>30</v>
      </c>
      <c r="B4972">
        <f t="shared" si="770"/>
        <v>-0.58497835404435483</v>
      </c>
      <c r="C4972">
        <v>0</v>
      </c>
      <c r="D4972">
        <v>0</v>
      </c>
      <c r="E4972" t="s">
        <v>23</v>
      </c>
      <c r="F4972">
        <f t="shared" si="771"/>
        <v>0</v>
      </c>
      <c r="G4972" t="s">
        <v>14</v>
      </c>
      <c r="H4972">
        <f t="shared" si="772"/>
        <v>1</v>
      </c>
      <c r="I4972">
        <f t="shared" si="773"/>
        <v>0</v>
      </c>
      <c r="J4972">
        <f t="shared" si="774"/>
        <v>0</v>
      </c>
      <c r="K4972" t="s">
        <v>15</v>
      </c>
      <c r="L4972">
        <f t="shared" si="775"/>
        <v>1</v>
      </c>
      <c r="M4972" t="s">
        <v>22</v>
      </c>
      <c r="N4972">
        <f t="shared" si="776"/>
        <v>0</v>
      </c>
      <c r="O4972">
        <f t="shared" si="777"/>
        <v>1</v>
      </c>
      <c r="P4972">
        <v>86.21</v>
      </c>
      <c r="Q4972">
        <f t="shared" si="778"/>
        <v>-0.4403281935611707</v>
      </c>
      <c r="R4972">
        <v>28.8</v>
      </c>
      <c r="S4972">
        <f t="shared" si="779"/>
        <v>-8.0577691762478715E-3</v>
      </c>
      <c r="T4972" s="8">
        <v>0</v>
      </c>
    </row>
    <row r="4973" spans="1:20" x14ac:dyDescent="0.35">
      <c r="A4973">
        <v>63</v>
      </c>
      <c r="B4973">
        <f t="shared" si="770"/>
        <v>0.87452480986786996</v>
      </c>
      <c r="C4973">
        <v>0</v>
      </c>
      <c r="D4973">
        <v>0</v>
      </c>
      <c r="E4973" t="s">
        <v>13</v>
      </c>
      <c r="F4973">
        <f t="shared" si="771"/>
        <v>1</v>
      </c>
      <c r="G4973" t="s">
        <v>14</v>
      </c>
      <c r="H4973">
        <f t="shared" si="772"/>
        <v>1</v>
      </c>
      <c r="I4973">
        <f t="shared" si="773"/>
        <v>0</v>
      </c>
      <c r="J4973">
        <f t="shared" si="774"/>
        <v>0</v>
      </c>
      <c r="K4973" t="s">
        <v>15</v>
      </c>
      <c r="L4973">
        <f t="shared" si="775"/>
        <v>1</v>
      </c>
      <c r="M4973" t="s">
        <v>21</v>
      </c>
      <c r="N4973">
        <f t="shared" si="776"/>
        <v>0</v>
      </c>
      <c r="O4973">
        <f t="shared" si="777"/>
        <v>0</v>
      </c>
      <c r="P4973">
        <v>57.06</v>
      </c>
      <c r="Q4973">
        <f t="shared" si="778"/>
        <v>-1.0841126613071401</v>
      </c>
      <c r="R4973">
        <v>37.9</v>
      </c>
      <c r="S4973">
        <f t="shared" si="779"/>
        <v>1.1739432543702935</v>
      </c>
      <c r="T4973" s="8">
        <v>0</v>
      </c>
    </row>
    <row r="4974" spans="1:20" x14ac:dyDescent="0.35">
      <c r="A4974">
        <v>50</v>
      </c>
      <c r="B4974">
        <f t="shared" si="770"/>
        <v>0.29956901802366021</v>
      </c>
      <c r="C4974">
        <v>0</v>
      </c>
      <c r="D4974">
        <v>0</v>
      </c>
      <c r="E4974" t="s">
        <v>13</v>
      </c>
      <c r="F4974">
        <f t="shared" si="771"/>
        <v>1</v>
      </c>
      <c r="G4974" t="s">
        <v>14</v>
      </c>
      <c r="H4974">
        <f t="shared" si="772"/>
        <v>1</v>
      </c>
      <c r="I4974">
        <f t="shared" si="773"/>
        <v>0</v>
      </c>
      <c r="J4974">
        <f t="shared" si="774"/>
        <v>0</v>
      </c>
      <c r="K4974" t="s">
        <v>19</v>
      </c>
      <c r="L4974">
        <f t="shared" si="775"/>
        <v>0</v>
      </c>
      <c r="M4974" t="s">
        <v>22</v>
      </c>
      <c r="N4974">
        <f t="shared" si="776"/>
        <v>0</v>
      </c>
      <c r="O4974">
        <f t="shared" si="777"/>
        <v>1</v>
      </c>
      <c r="P4974">
        <v>112.25</v>
      </c>
      <c r="Q4974">
        <f t="shared" si="778"/>
        <v>0.13477120747159266</v>
      </c>
      <c r="R4974">
        <v>21.6</v>
      </c>
      <c r="S4974">
        <f t="shared" si="779"/>
        <v>-0.94326737022406093</v>
      </c>
      <c r="T4974" s="8">
        <v>0</v>
      </c>
    </row>
    <row r="4975" spans="1:20" x14ac:dyDescent="0.35">
      <c r="A4975">
        <v>65</v>
      </c>
      <c r="B4975">
        <f t="shared" si="770"/>
        <v>0.96297954707467148</v>
      </c>
      <c r="C4975">
        <v>0</v>
      </c>
      <c r="D4975">
        <v>0</v>
      </c>
      <c r="E4975" t="s">
        <v>13</v>
      </c>
      <c r="F4975">
        <f t="shared" si="771"/>
        <v>1</v>
      </c>
      <c r="G4975" t="s">
        <v>14</v>
      </c>
      <c r="H4975">
        <f t="shared" si="772"/>
        <v>1</v>
      </c>
      <c r="I4975">
        <f t="shared" si="773"/>
        <v>0</v>
      </c>
      <c r="J4975">
        <f t="shared" si="774"/>
        <v>0</v>
      </c>
      <c r="K4975" t="s">
        <v>15</v>
      </c>
      <c r="L4975">
        <f t="shared" si="775"/>
        <v>1</v>
      </c>
      <c r="M4975" t="s">
        <v>22</v>
      </c>
      <c r="N4975">
        <f t="shared" si="776"/>
        <v>0</v>
      </c>
      <c r="O4975">
        <f t="shared" si="777"/>
        <v>1</v>
      </c>
      <c r="P4975">
        <v>81.06</v>
      </c>
      <c r="Q4975">
        <f t="shared" si="778"/>
        <v>-0.55406713040136746</v>
      </c>
      <c r="R4975">
        <v>30.1</v>
      </c>
      <c r="S4975">
        <f t="shared" si="779"/>
        <v>0.16079951990182959</v>
      </c>
      <c r="T4975" s="8">
        <v>0</v>
      </c>
    </row>
    <row r="4976" spans="1:20" x14ac:dyDescent="0.35">
      <c r="A4976">
        <v>78</v>
      </c>
      <c r="B4976">
        <f t="shared" si="770"/>
        <v>1.5379353389188812</v>
      </c>
      <c r="C4976">
        <v>0</v>
      </c>
      <c r="D4976">
        <v>0</v>
      </c>
      <c r="E4976" t="s">
        <v>13</v>
      </c>
      <c r="F4976">
        <f t="shared" si="771"/>
        <v>1</v>
      </c>
      <c r="G4976" t="s">
        <v>14</v>
      </c>
      <c r="H4976">
        <f t="shared" si="772"/>
        <v>1</v>
      </c>
      <c r="I4976">
        <f t="shared" si="773"/>
        <v>0</v>
      </c>
      <c r="J4976">
        <f t="shared" si="774"/>
        <v>0</v>
      </c>
      <c r="K4976" t="s">
        <v>15</v>
      </c>
      <c r="L4976">
        <f t="shared" si="775"/>
        <v>1</v>
      </c>
      <c r="M4976" t="s">
        <v>21</v>
      </c>
      <c r="N4976">
        <f t="shared" si="776"/>
        <v>0</v>
      </c>
      <c r="O4976">
        <f t="shared" si="777"/>
        <v>0</v>
      </c>
      <c r="P4976">
        <v>104.37</v>
      </c>
      <c r="Q4976">
        <f t="shared" si="778"/>
        <v>-3.926040850913589E-2</v>
      </c>
      <c r="R4976">
        <v>29.7</v>
      </c>
      <c r="S4976">
        <f t="shared" si="779"/>
        <v>0.10884343095472858</v>
      </c>
      <c r="T4976" s="8">
        <v>0</v>
      </c>
    </row>
    <row r="4977" spans="1:20" x14ac:dyDescent="0.35">
      <c r="A4977">
        <v>36</v>
      </c>
      <c r="B4977">
        <f t="shared" si="770"/>
        <v>-0.31961414242395031</v>
      </c>
      <c r="C4977">
        <v>0</v>
      </c>
      <c r="D4977">
        <v>0</v>
      </c>
      <c r="E4977" t="s">
        <v>13</v>
      </c>
      <c r="F4977">
        <f t="shared" si="771"/>
        <v>1</v>
      </c>
      <c r="G4977" t="s">
        <v>14</v>
      </c>
      <c r="H4977">
        <f t="shared" si="772"/>
        <v>1</v>
      </c>
      <c r="I4977">
        <f t="shared" si="773"/>
        <v>0</v>
      </c>
      <c r="J4977">
        <f t="shared" si="774"/>
        <v>0</v>
      </c>
      <c r="K4977" t="s">
        <v>15</v>
      </c>
      <c r="L4977">
        <f t="shared" si="775"/>
        <v>1</v>
      </c>
      <c r="M4977" t="s">
        <v>22</v>
      </c>
      <c r="N4977">
        <f t="shared" si="776"/>
        <v>0</v>
      </c>
      <c r="O4977">
        <f t="shared" si="777"/>
        <v>1</v>
      </c>
      <c r="P4977">
        <v>124.31</v>
      </c>
      <c r="Q4977">
        <f t="shared" si="778"/>
        <v>0.4011190867517434</v>
      </c>
      <c r="R4977">
        <v>26.4</v>
      </c>
      <c r="S4977">
        <f t="shared" si="779"/>
        <v>-0.31979430285885252</v>
      </c>
      <c r="T4977" s="8">
        <v>0</v>
      </c>
    </row>
    <row r="4978" spans="1:20" x14ac:dyDescent="0.35">
      <c r="A4978">
        <v>18</v>
      </c>
      <c r="B4978">
        <f t="shared" si="770"/>
        <v>-1.1157067772851639</v>
      </c>
      <c r="C4978">
        <v>0</v>
      </c>
      <c r="D4978">
        <v>0</v>
      </c>
      <c r="E4978" t="s">
        <v>23</v>
      </c>
      <c r="F4978">
        <f t="shared" si="771"/>
        <v>0</v>
      </c>
      <c r="G4978" t="s">
        <v>14</v>
      </c>
      <c r="H4978">
        <f t="shared" si="772"/>
        <v>1</v>
      </c>
      <c r="I4978">
        <f t="shared" si="773"/>
        <v>0</v>
      </c>
      <c r="J4978">
        <f t="shared" si="774"/>
        <v>0</v>
      </c>
      <c r="K4978" t="s">
        <v>15</v>
      </c>
      <c r="L4978">
        <f t="shared" si="775"/>
        <v>1</v>
      </c>
      <c r="M4978" t="s">
        <v>16</v>
      </c>
      <c r="N4978">
        <f t="shared" si="776"/>
        <v>1</v>
      </c>
      <c r="O4978">
        <f t="shared" si="777"/>
        <v>0</v>
      </c>
      <c r="P4978">
        <v>101.95</v>
      </c>
      <c r="Q4978">
        <f t="shared" si="778"/>
        <v>-9.270666620880133E-2</v>
      </c>
      <c r="R4978">
        <v>46</v>
      </c>
      <c r="S4978">
        <f t="shared" si="779"/>
        <v>2.2260540555490835</v>
      </c>
      <c r="T4978" s="8">
        <v>0</v>
      </c>
    </row>
    <row r="4979" spans="1:20" x14ac:dyDescent="0.35">
      <c r="A4979">
        <v>44</v>
      </c>
      <c r="B4979">
        <f t="shared" si="770"/>
        <v>3.4204806403255718E-2</v>
      </c>
      <c r="C4979">
        <v>0</v>
      </c>
      <c r="D4979">
        <v>0</v>
      </c>
      <c r="E4979" t="s">
        <v>23</v>
      </c>
      <c r="F4979">
        <f t="shared" si="771"/>
        <v>0</v>
      </c>
      <c r="G4979" t="s">
        <v>14</v>
      </c>
      <c r="H4979">
        <f t="shared" si="772"/>
        <v>1</v>
      </c>
      <c r="I4979">
        <f t="shared" si="773"/>
        <v>0</v>
      </c>
      <c r="J4979">
        <f t="shared" si="774"/>
        <v>0</v>
      </c>
      <c r="K4979" t="s">
        <v>19</v>
      </c>
      <c r="L4979">
        <f t="shared" si="775"/>
        <v>0</v>
      </c>
      <c r="M4979" t="s">
        <v>21</v>
      </c>
      <c r="N4979">
        <f t="shared" si="776"/>
        <v>0</v>
      </c>
      <c r="O4979">
        <f t="shared" si="777"/>
        <v>0</v>
      </c>
      <c r="P4979">
        <v>116.95</v>
      </c>
      <c r="Q4979">
        <f t="shared" si="778"/>
        <v>0.23857179060730652</v>
      </c>
      <c r="R4979">
        <v>26.1</v>
      </c>
      <c r="S4979">
        <f t="shared" si="779"/>
        <v>-0.3587613695691777</v>
      </c>
      <c r="T4979" s="8">
        <v>0</v>
      </c>
    </row>
    <row r="4980" spans="1:20" x14ac:dyDescent="0.35">
      <c r="A4980">
        <v>4</v>
      </c>
      <c r="B4980">
        <f t="shared" si="770"/>
        <v>-1.7348899377327744</v>
      </c>
      <c r="C4980">
        <v>0</v>
      </c>
      <c r="D4980">
        <v>0</v>
      </c>
      <c r="E4980" t="s">
        <v>23</v>
      </c>
      <c r="F4980">
        <f t="shared" si="771"/>
        <v>0</v>
      </c>
      <c r="G4980" t="s">
        <v>26</v>
      </c>
      <c r="H4980">
        <f t="shared" si="772"/>
        <v>0</v>
      </c>
      <c r="I4980">
        <f t="shared" si="773"/>
        <v>0</v>
      </c>
      <c r="J4980">
        <f t="shared" si="774"/>
        <v>0</v>
      </c>
      <c r="K4980" t="s">
        <v>15</v>
      </c>
      <c r="L4980">
        <f t="shared" si="775"/>
        <v>1</v>
      </c>
      <c r="M4980" t="s">
        <v>21</v>
      </c>
      <c r="N4980">
        <f t="shared" si="776"/>
        <v>0</v>
      </c>
      <c r="O4980">
        <f t="shared" si="777"/>
        <v>0</v>
      </c>
      <c r="P4980">
        <v>99.76</v>
      </c>
      <c r="Q4980">
        <f t="shared" si="778"/>
        <v>-0.14107332090395303</v>
      </c>
      <c r="R4980">
        <v>23.2</v>
      </c>
      <c r="S4980">
        <f t="shared" si="779"/>
        <v>-0.73544301443565829</v>
      </c>
      <c r="T4980" s="8">
        <v>0</v>
      </c>
    </row>
    <row r="4981" spans="1:20" x14ac:dyDescent="0.35">
      <c r="A4981">
        <v>60</v>
      </c>
      <c r="B4981">
        <f t="shared" si="770"/>
        <v>0.74184270405766772</v>
      </c>
      <c r="C4981">
        <v>0</v>
      </c>
      <c r="D4981">
        <v>0</v>
      </c>
      <c r="E4981" t="s">
        <v>23</v>
      </c>
      <c r="F4981">
        <f t="shared" si="771"/>
        <v>0</v>
      </c>
      <c r="G4981" t="s">
        <v>14</v>
      </c>
      <c r="H4981">
        <f t="shared" si="772"/>
        <v>1</v>
      </c>
      <c r="I4981">
        <f t="shared" si="773"/>
        <v>0</v>
      </c>
      <c r="J4981">
        <f t="shared" si="774"/>
        <v>0</v>
      </c>
      <c r="K4981" t="s">
        <v>15</v>
      </c>
      <c r="L4981">
        <f t="shared" si="775"/>
        <v>1</v>
      </c>
      <c r="M4981" t="s">
        <v>16</v>
      </c>
      <c r="N4981">
        <f t="shared" si="776"/>
        <v>1</v>
      </c>
      <c r="O4981">
        <f t="shared" si="777"/>
        <v>0</v>
      </c>
      <c r="P4981">
        <v>105.48</v>
      </c>
      <c r="Q4981">
        <f t="shared" si="778"/>
        <v>-1.4745802704743922E-2</v>
      </c>
      <c r="R4981">
        <v>28.4</v>
      </c>
      <c r="S4981">
        <f t="shared" si="779"/>
        <v>-6.0013858123348876E-2</v>
      </c>
      <c r="T4981" s="8">
        <v>0</v>
      </c>
    </row>
    <row r="4982" spans="1:20" x14ac:dyDescent="0.35">
      <c r="A4982">
        <v>19</v>
      </c>
      <c r="B4982">
        <f t="shared" si="770"/>
        <v>-1.0714794086817632</v>
      </c>
      <c r="C4982">
        <v>0</v>
      </c>
      <c r="D4982">
        <v>0</v>
      </c>
      <c r="E4982" t="s">
        <v>23</v>
      </c>
      <c r="F4982">
        <f t="shared" si="771"/>
        <v>0</v>
      </c>
      <c r="G4982" t="s">
        <v>14</v>
      </c>
      <c r="H4982">
        <f t="shared" si="772"/>
        <v>1</v>
      </c>
      <c r="I4982">
        <f t="shared" si="773"/>
        <v>0</v>
      </c>
      <c r="J4982">
        <f t="shared" si="774"/>
        <v>0</v>
      </c>
      <c r="K4982" t="s">
        <v>15</v>
      </c>
      <c r="L4982">
        <f t="shared" si="775"/>
        <v>1</v>
      </c>
      <c r="M4982" t="s">
        <v>21</v>
      </c>
      <c r="N4982">
        <f t="shared" si="776"/>
        <v>0</v>
      </c>
      <c r="O4982">
        <f t="shared" si="777"/>
        <v>0</v>
      </c>
      <c r="P4982">
        <v>100.6</v>
      </c>
      <c r="Q4982">
        <f t="shared" si="778"/>
        <v>-0.12252172732225122</v>
      </c>
      <c r="R4982">
        <v>20.5</v>
      </c>
      <c r="S4982">
        <f t="shared" si="779"/>
        <v>-1.0861466148285881</v>
      </c>
      <c r="T4982" s="8">
        <v>0</v>
      </c>
    </row>
    <row r="4983" spans="1:20" x14ac:dyDescent="0.35">
      <c r="A4983">
        <v>15</v>
      </c>
      <c r="B4983">
        <f t="shared" si="770"/>
        <v>-1.248388883095366</v>
      </c>
      <c r="C4983">
        <v>0</v>
      </c>
      <c r="D4983">
        <v>0</v>
      </c>
      <c r="E4983" t="s">
        <v>23</v>
      </c>
      <c r="F4983">
        <f t="shared" si="771"/>
        <v>0</v>
      </c>
      <c r="G4983" t="s">
        <v>14</v>
      </c>
      <c r="H4983">
        <f t="shared" si="772"/>
        <v>1</v>
      </c>
      <c r="I4983">
        <f t="shared" si="773"/>
        <v>0</v>
      </c>
      <c r="J4983">
        <f t="shared" si="774"/>
        <v>0</v>
      </c>
      <c r="K4983" t="s">
        <v>15</v>
      </c>
      <c r="L4983">
        <f t="shared" si="775"/>
        <v>1</v>
      </c>
      <c r="M4983" t="s">
        <v>21</v>
      </c>
      <c r="N4983">
        <f t="shared" si="776"/>
        <v>0</v>
      </c>
      <c r="O4983">
        <f t="shared" si="777"/>
        <v>0</v>
      </c>
      <c r="P4983">
        <v>65.05</v>
      </c>
      <c r="Q4983">
        <f t="shared" si="778"/>
        <v>-0.90765166997642677</v>
      </c>
      <c r="R4983">
        <v>24.6</v>
      </c>
      <c r="S4983">
        <f t="shared" si="779"/>
        <v>-0.55359670312080544</v>
      </c>
      <c r="T4983" s="8">
        <v>0</v>
      </c>
    </row>
    <row r="4984" spans="1:20" x14ac:dyDescent="0.35">
      <c r="A4984">
        <v>20</v>
      </c>
      <c r="B4984">
        <f t="shared" si="770"/>
        <v>-1.0272520400783622</v>
      </c>
      <c r="C4984">
        <v>0</v>
      </c>
      <c r="D4984">
        <v>0</v>
      </c>
      <c r="E4984" t="s">
        <v>23</v>
      </c>
      <c r="F4984">
        <f t="shared" si="771"/>
        <v>0</v>
      </c>
      <c r="G4984" t="s">
        <v>14</v>
      </c>
      <c r="H4984">
        <f t="shared" si="772"/>
        <v>1</v>
      </c>
      <c r="I4984">
        <f t="shared" si="773"/>
        <v>0</v>
      </c>
      <c r="J4984">
        <f t="shared" si="774"/>
        <v>0</v>
      </c>
      <c r="K4984" t="s">
        <v>19</v>
      </c>
      <c r="L4984">
        <f t="shared" si="775"/>
        <v>0</v>
      </c>
      <c r="M4984" t="s">
        <v>21</v>
      </c>
      <c r="N4984">
        <f t="shared" si="776"/>
        <v>0</v>
      </c>
      <c r="O4984">
        <f t="shared" si="777"/>
        <v>0</v>
      </c>
      <c r="P4984">
        <v>75.900000000000006</v>
      </c>
      <c r="Q4984">
        <f t="shared" si="778"/>
        <v>-0.66802691954610849</v>
      </c>
      <c r="R4984">
        <v>32.200000000000003</v>
      </c>
      <c r="S4984">
        <f t="shared" si="779"/>
        <v>0.43356898687410861</v>
      </c>
      <c r="T4984" s="8">
        <v>0</v>
      </c>
    </row>
    <row r="4985" spans="1:20" x14ac:dyDescent="0.35">
      <c r="A4985">
        <v>76</v>
      </c>
      <c r="B4985">
        <f t="shared" si="770"/>
        <v>1.4494806017120798</v>
      </c>
      <c r="C4985">
        <v>1</v>
      </c>
      <c r="D4985">
        <v>0</v>
      </c>
      <c r="E4985" t="s">
        <v>13</v>
      </c>
      <c r="F4985">
        <f t="shared" si="771"/>
        <v>1</v>
      </c>
      <c r="G4985" t="s">
        <v>14</v>
      </c>
      <c r="H4985">
        <f t="shared" si="772"/>
        <v>1</v>
      </c>
      <c r="I4985">
        <f t="shared" si="773"/>
        <v>0</v>
      </c>
      <c r="J4985">
        <f t="shared" si="774"/>
        <v>0</v>
      </c>
      <c r="K4985" t="s">
        <v>19</v>
      </c>
      <c r="L4985">
        <f t="shared" si="775"/>
        <v>0</v>
      </c>
      <c r="M4985" t="s">
        <v>21</v>
      </c>
      <c r="N4985">
        <f t="shared" si="776"/>
        <v>0</v>
      </c>
      <c r="O4985">
        <f t="shared" si="777"/>
        <v>0</v>
      </c>
      <c r="P4985">
        <v>267.60000000000002</v>
      </c>
      <c r="Q4985">
        <f t="shared" si="778"/>
        <v>3.5657117585637503</v>
      </c>
      <c r="R4985">
        <v>30.5</v>
      </c>
      <c r="S4985">
        <f t="shared" si="779"/>
        <v>0.21275560884893013</v>
      </c>
      <c r="T4985" s="8">
        <v>0</v>
      </c>
    </row>
    <row r="4986" spans="1:20" x14ac:dyDescent="0.35">
      <c r="A4986">
        <v>31</v>
      </c>
      <c r="B4986">
        <f t="shared" si="770"/>
        <v>-0.54075098544095401</v>
      </c>
      <c r="C4986">
        <v>0</v>
      </c>
      <c r="D4986">
        <v>0</v>
      </c>
      <c r="E4986" t="s">
        <v>23</v>
      </c>
      <c r="F4986">
        <f t="shared" si="771"/>
        <v>0</v>
      </c>
      <c r="G4986" t="s">
        <v>14</v>
      </c>
      <c r="H4986">
        <f t="shared" si="772"/>
        <v>1</v>
      </c>
      <c r="I4986">
        <f t="shared" si="773"/>
        <v>0</v>
      </c>
      <c r="J4986">
        <f t="shared" si="774"/>
        <v>0</v>
      </c>
      <c r="K4986" t="s">
        <v>15</v>
      </c>
      <c r="L4986">
        <f t="shared" si="775"/>
        <v>1</v>
      </c>
      <c r="M4986" t="s">
        <v>22</v>
      </c>
      <c r="N4986">
        <f t="shared" si="776"/>
        <v>0</v>
      </c>
      <c r="O4986">
        <f t="shared" si="777"/>
        <v>1</v>
      </c>
      <c r="P4986">
        <v>215.07</v>
      </c>
      <c r="Q4986">
        <f t="shared" si="778"/>
        <v>2.4055746027937395</v>
      </c>
      <c r="R4986">
        <v>28.1</v>
      </c>
      <c r="S4986">
        <f t="shared" si="779"/>
        <v>-9.8980924833674058E-2</v>
      </c>
      <c r="T4986" s="8">
        <v>0</v>
      </c>
    </row>
    <row r="4987" spans="1:20" x14ac:dyDescent="0.35">
      <c r="A4987">
        <v>39</v>
      </c>
      <c r="B4987">
        <f t="shared" si="770"/>
        <v>-0.18693203661374805</v>
      </c>
      <c r="C4987">
        <v>0</v>
      </c>
      <c r="D4987">
        <v>0</v>
      </c>
      <c r="E4987" t="s">
        <v>13</v>
      </c>
      <c r="F4987">
        <f t="shared" si="771"/>
        <v>1</v>
      </c>
      <c r="G4987" t="s">
        <v>25</v>
      </c>
      <c r="H4987">
        <f t="shared" si="772"/>
        <v>0</v>
      </c>
      <c r="I4987">
        <f t="shared" si="773"/>
        <v>0</v>
      </c>
      <c r="J4987">
        <f t="shared" si="774"/>
        <v>1</v>
      </c>
      <c r="K4987" t="s">
        <v>15</v>
      </c>
      <c r="L4987">
        <f t="shared" si="775"/>
        <v>1</v>
      </c>
      <c r="M4987" t="s">
        <v>22</v>
      </c>
      <c r="N4987">
        <f t="shared" si="776"/>
        <v>0</v>
      </c>
      <c r="O4987">
        <f t="shared" si="777"/>
        <v>1</v>
      </c>
      <c r="P4987">
        <v>109.03</v>
      </c>
      <c r="Q4987">
        <f t="shared" si="778"/>
        <v>6.3656765408401539E-2</v>
      </c>
      <c r="R4987">
        <v>24.9</v>
      </c>
      <c r="S4987">
        <f t="shared" si="779"/>
        <v>-0.51462963641048021</v>
      </c>
      <c r="T4987" s="8">
        <v>0</v>
      </c>
    </row>
    <row r="4988" spans="1:20" x14ac:dyDescent="0.35">
      <c r="A4988">
        <v>58</v>
      </c>
      <c r="B4988">
        <f t="shared" si="770"/>
        <v>0.6533879668508662</v>
      </c>
      <c r="C4988">
        <v>0</v>
      </c>
      <c r="D4988">
        <v>1</v>
      </c>
      <c r="E4988" t="s">
        <v>13</v>
      </c>
      <c r="F4988">
        <f t="shared" si="771"/>
        <v>1</v>
      </c>
      <c r="G4988" t="s">
        <v>14</v>
      </c>
      <c r="H4988">
        <f t="shared" si="772"/>
        <v>1</v>
      </c>
      <c r="I4988">
        <f t="shared" si="773"/>
        <v>0</v>
      </c>
      <c r="J4988">
        <f t="shared" si="774"/>
        <v>0</v>
      </c>
      <c r="K4988" t="s">
        <v>19</v>
      </c>
      <c r="L4988">
        <f t="shared" si="775"/>
        <v>0</v>
      </c>
      <c r="M4988" t="s">
        <v>22</v>
      </c>
      <c r="N4988">
        <f t="shared" si="776"/>
        <v>0</v>
      </c>
      <c r="O4988">
        <f t="shared" si="777"/>
        <v>1</v>
      </c>
      <c r="P4988">
        <v>225.35</v>
      </c>
      <c r="Q4988">
        <f t="shared" si="778"/>
        <v>2.6326107718650458</v>
      </c>
      <c r="R4988">
        <v>26.5</v>
      </c>
      <c r="S4988">
        <f t="shared" si="779"/>
        <v>-0.30680528062207713</v>
      </c>
      <c r="T4988" s="8">
        <v>0</v>
      </c>
    </row>
    <row r="4989" spans="1:20" x14ac:dyDescent="0.35">
      <c r="A4989">
        <v>64</v>
      </c>
      <c r="B4989">
        <f t="shared" si="770"/>
        <v>0.91875217847127078</v>
      </c>
      <c r="C4989">
        <v>1</v>
      </c>
      <c r="D4989">
        <v>0</v>
      </c>
      <c r="E4989" t="s">
        <v>13</v>
      </c>
      <c r="F4989">
        <f t="shared" si="771"/>
        <v>1</v>
      </c>
      <c r="G4989" t="s">
        <v>14</v>
      </c>
      <c r="H4989">
        <f t="shared" si="772"/>
        <v>1</v>
      </c>
      <c r="I4989">
        <f t="shared" si="773"/>
        <v>0</v>
      </c>
      <c r="J4989">
        <f t="shared" si="774"/>
        <v>0</v>
      </c>
      <c r="K4989" t="s">
        <v>19</v>
      </c>
      <c r="L4989">
        <f t="shared" si="775"/>
        <v>0</v>
      </c>
      <c r="M4989" t="s">
        <v>16</v>
      </c>
      <c r="N4989">
        <f t="shared" si="776"/>
        <v>1</v>
      </c>
      <c r="O4989">
        <f t="shared" si="777"/>
        <v>0</v>
      </c>
      <c r="P4989">
        <v>196.26</v>
      </c>
      <c r="Q4989">
        <f t="shared" si="778"/>
        <v>1.9901514179463404</v>
      </c>
      <c r="R4989">
        <v>34.5</v>
      </c>
      <c r="S4989">
        <f t="shared" si="779"/>
        <v>0.73231649831993739</v>
      </c>
      <c r="T4989" s="8">
        <v>0</v>
      </c>
    </row>
    <row r="4990" spans="1:20" x14ac:dyDescent="0.35">
      <c r="A4990">
        <v>79</v>
      </c>
      <c r="B4990">
        <f t="shared" si="770"/>
        <v>1.5821627075222819</v>
      </c>
      <c r="C4990">
        <v>0</v>
      </c>
      <c r="D4990">
        <v>0</v>
      </c>
      <c r="E4990" t="s">
        <v>13</v>
      </c>
      <c r="F4990">
        <f t="shared" si="771"/>
        <v>1</v>
      </c>
      <c r="G4990" t="s">
        <v>25</v>
      </c>
      <c r="H4990">
        <f t="shared" si="772"/>
        <v>0</v>
      </c>
      <c r="I4990">
        <f t="shared" si="773"/>
        <v>0</v>
      </c>
      <c r="J4990">
        <f t="shared" si="774"/>
        <v>1</v>
      </c>
      <c r="K4990" t="s">
        <v>15</v>
      </c>
      <c r="L4990">
        <f t="shared" si="775"/>
        <v>1</v>
      </c>
      <c r="M4990" t="s">
        <v>16</v>
      </c>
      <c r="N4990">
        <f t="shared" si="776"/>
        <v>1</v>
      </c>
      <c r="O4990">
        <f t="shared" si="777"/>
        <v>0</v>
      </c>
      <c r="P4990">
        <v>95.42</v>
      </c>
      <c r="Q4990">
        <f t="shared" si="778"/>
        <v>-0.2369232210760803</v>
      </c>
      <c r="R4990">
        <v>21.5</v>
      </c>
      <c r="S4990">
        <f t="shared" si="779"/>
        <v>-0.95625639246083627</v>
      </c>
      <c r="T4990" s="8">
        <v>0</v>
      </c>
    </row>
    <row r="4991" spans="1:20" x14ac:dyDescent="0.35">
      <c r="A4991">
        <v>11</v>
      </c>
      <c r="B4991">
        <f t="shared" si="770"/>
        <v>-1.425298357508969</v>
      </c>
      <c r="C4991">
        <v>0</v>
      </c>
      <c r="D4991">
        <v>0</v>
      </c>
      <c r="E4991" t="s">
        <v>23</v>
      </c>
      <c r="F4991">
        <f t="shared" si="771"/>
        <v>0</v>
      </c>
      <c r="G4991" t="s">
        <v>26</v>
      </c>
      <c r="H4991">
        <f t="shared" si="772"/>
        <v>0</v>
      </c>
      <c r="I4991">
        <f t="shared" si="773"/>
        <v>0</v>
      </c>
      <c r="J4991">
        <f t="shared" si="774"/>
        <v>0</v>
      </c>
      <c r="K4991" t="s">
        <v>19</v>
      </c>
      <c r="L4991">
        <f t="shared" si="775"/>
        <v>0</v>
      </c>
      <c r="M4991" t="s">
        <v>21</v>
      </c>
      <c r="N4991">
        <f t="shared" si="776"/>
        <v>0</v>
      </c>
      <c r="O4991">
        <f t="shared" si="777"/>
        <v>0</v>
      </c>
      <c r="P4991">
        <v>123.04</v>
      </c>
      <c r="Q4991">
        <f t="shared" si="778"/>
        <v>0.37307084407464636</v>
      </c>
      <c r="R4991">
        <v>15.9</v>
      </c>
      <c r="S4991">
        <f t="shared" si="779"/>
        <v>-1.6836416377202463</v>
      </c>
      <c r="T4991" s="8">
        <v>0</v>
      </c>
    </row>
    <row r="4992" spans="1:20" x14ac:dyDescent="0.35">
      <c r="A4992">
        <v>4</v>
      </c>
      <c r="B4992">
        <f t="shared" si="770"/>
        <v>-1.7348899377327744</v>
      </c>
      <c r="C4992">
        <v>0</v>
      </c>
      <c r="D4992">
        <v>0</v>
      </c>
      <c r="E4992" t="s">
        <v>23</v>
      </c>
      <c r="F4992">
        <f t="shared" si="771"/>
        <v>0</v>
      </c>
      <c r="G4992" t="s">
        <v>26</v>
      </c>
      <c r="H4992">
        <f t="shared" si="772"/>
        <v>0</v>
      </c>
      <c r="I4992">
        <f t="shared" si="773"/>
        <v>0</v>
      </c>
      <c r="J4992">
        <f t="shared" si="774"/>
        <v>0</v>
      </c>
      <c r="K4992" t="s">
        <v>15</v>
      </c>
      <c r="L4992">
        <f t="shared" si="775"/>
        <v>1</v>
      </c>
      <c r="M4992" t="s">
        <v>21</v>
      </c>
      <c r="N4992">
        <f t="shared" si="776"/>
        <v>0</v>
      </c>
      <c r="O4992">
        <f t="shared" si="777"/>
        <v>0</v>
      </c>
      <c r="P4992">
        <v>85.88</v>
      </c>
      <c r="Q4992">
        <f t="shared" si="778"/>
        <v>-0.44761631961112502</v>
      </c>
      <c r="R4992">
        <v>17.7</v>
      </c>
      <c r="S4992">
        <f t="shared" si="779"/>
        <v>-1.4498392374582934</v>
      </c>
      <c r="T4992" s="8">
        <v>0</v>
      </c>
    </row>
    <row r="4993" spans="1:20" x14ac:dyDescent="0.35">
      <c r="A4993">
        <v>43</v>
      </c>
      <c r="B4993">
        <f t="shared" si="770"/>
        <v>-1.0022562200145031E-2</v>
      </c>
      <c r="C4993">
        <v>0</v>
      </c>
      <c r="D4993">
        <v>0</v>
      </c>
      <c r="E4993" t="s">
        <v>13</v>
      </c>
      <c r="F4993">
        <f t="shared" si="771"/>
        <v>1</v>
      </c>
      <c r="G4993" t="s">
        <v>14</v>
      </c>
      <c r="H4993">
        <f t="shared" si="772"/>
        <v>1</v>
      </c>
      <c r="I4993">
        <f t="shared" si="773"/>
        <v>0</v>
      </c>
      <c r="J4993">
        <f t="shared" si="774"/>
        <v>0</v>
      </c>
      <c r="K4993" t="s">
        <v>19</v>
      </c>
      <c r="L4993">
        <f t="shared" si="775"/>
        <v>0</v>
      </c>
      <c r="M4993" t="s">
        <v>21</v>
      </c>
      <c r="N4993">
        <f t="shared" si="776"/>
        <v>0</v>
      </c>
      <c r="O4993">
        <f t="shared" si="777"/>
        <v>0</v>
      </c>
      <c r="P4993">
        <v>107.43</v>
      </c>
      <c r="Q4993">
        <f t="shared" si="778"/>
        <v>2.8320396681350158E-2</v>
      </c>
      <c r="R4993">
        <v>26.5</v>
      </c>
      <c r="S4993">
        <f t="shared" si="779"/>
        <v>-0.30680528062207713</v>
      </c>
      <c r="T4993" s="8">
        <v>0</v>
      </c>
    </row>
    <row r="4994" spans="1:20" x14ac:dyDescent="0.35">
      <c r="A4994">
        <v>44</v>
      </c>
      <c r="B4994">
        <f t="shared" si="770"/>
        <v>3.4204806403255718E-2</v>
      </c>
      <c r="C4994">
        <v>0</v>
      </c>
      <c r="D4994">
        <v>0</v>
      </c>
      <c r="E4994" t="s">
        <v>13</v>
      </c>
      <c r="F4994">
        <f t="shared" si="771"/>
        <v>1</v>
      </c>
      <c r="G4994" t="s">
        <v>14</v>
      </c>
      <c r="H4994">
        <f t="shared" si="772"/>
        <v>1</v>
      </c>
      <c r="I4994">
        <f t="shared" si="773"/>
        <v>0</v>
      </c>
      <c r="J4994">
        <f t="shared" si="774"/>
        <v>0</v>
      </c>
      <c r="K4994" t="s">
        <v>19</v>
      </c>
      <c r="L4994">
        <f t="shared" si="775"/>
        <v>0</v>
      </c>
      <c r="M4994" t="s">
        <v>21</v>
      </c>
      <c r="N4994">
        <f t="shared" si="776"/>
        <v>0</v>
      </c>
      <c r="O4994">
        <f t="shared" si="777"/>
        <v>0</v>
      </c>
      <c r="P4994">
        <v>56.85</v>
      </c>
      <c r="Q4994">
        <f t="shared" si="778"/>
        <v>-1.0887505597025655</v>
      </c>
      <c r="R4994">
        <v>24.4</v>
      </c>
      <c r="S4994">
        <f t="shared" si="779"/>
        <v>-0.57957474759435612</v>
      </c>
      <c r="T4994" s="8">
        <v>0</v>
      </c>
    </row>
    <row r="4995" spans="1:20" x14ac:dyDescent="0.35">
      <c r="A4995">
        <v>37</v>
      </c>
      <c r="B4995">
        <f t="shared" ref="B4995:B5058" si="780">(A4995-$V$1)/$V$2</f>
        <v>-0.27538677382054955</v>
      </c>
      <c r="C4995">
        <v>0</v>
      </c>
      <c r="D4995">
        <v>0</v>
      </c>
      <c r="E4995" t="s">
        <v>13</v>
      </c>
      <c r="F4995">
        <f t="shared" ref="F4995:F5058" si="781">IF(E4995="Yes",1,0)</f>
        <v>1</v>
      </c>
      <c r="G4995" t="s">
        <v>25</v>
      </c>
      <c r="H4995">
        <f t="shared" ref="H4995:H5058" si="782">IF(G4995="Private",1,0)</f>
        <v>0</v>
      </c>
      <c r="I4995">
        <f t="shared" ref="I4995:I5058" si="783">IF(G4995="Self-employed",1,0)</f>
        <v>0</v>
      </c>
      <c r="J4995">
        <f t="shared" ref="J4995:J5058" si="784">IF(G4995="Govt_job",1,0)</f>
        <v>1</v>
      </c>
      <c r="K4995" t="s">
        <v>19</v>
      </c>
      <c r="L4995">
        <f t="shared" ref="L4995:L5058" si="785">IF(K4995="Urban",1,0)</f>
        <v>0</v>
      </c>
      <c r="M4995" t="s">
        <v>22</v>
      </c>
      <c r="N4995">
        <f t="shared" ref="N4995:N5058" si="786">IF(M4995="formerly smoked",1,0)</f>
        <v>0</v>
      </c>
      <c r="O4995">
        <f t="shared" ref="O4995:O5058" si="787">IF(M4995="smokes",1,0)</f>
        <v>1</v>
      </c>
      <c r="P4995">
        <v>102.15</v>
      </c>
      <c r="Q4995">
        <f t="shared" ref="Q4995:Q5058" si="788">(P4995-$W$5)/$W$6</f>
        <v>-8.8289620117919826E-2</v>
      </c>
      <c r="R4995">
        <v>26.6</v>
      </c>
      <c r="S4995">
        <f t="shared" ref="S4995:S5058" si="789">(R4995-$V$11)/$V$12</f>
        <v>-0.29381625838530179</v>
      </c>
      <c r="T4995" s="8">
        <v>0</v>
      </c>
    </row>
    <row r="4996" spans="1:20" x14ac:dyDescent="0.35">
      <c r="A4996">
        <v>34</v>
      </c>
      <c r="B4996">
        <f t="shared" si="780"/>
        <v>-0.40806887963075178</v>
      </c>
      <c r="C4996">
        <v>0</v>
      </c>
      <c r="D4996">
        <v>0</v>
      </c>
      <c r="E4996" t="s">
        <v>13</v>
      </c>
      <c r="F4996">
        <f t="shared" si="781"/>
        <v>1</v>
      </c>
      <c r="G4996" t="s">
        <v>18</v>
      </c>
      <c r="H4996">
        <f t="shared" si="782"/>
        <v>0</v>
      </c>
      <c r="I4996">
        <f t="shared" si="783"/>
        <v>1</v>
      </c>
      <c r="J4996">
        <f t="shared" si="784"/>
        <v>0</v>
      </c>
      <c r="K4996" t="s">
        <v>19</v>
      </c>
      <c r="L4996">
        <f t="shared" si="785"/>
        <v>0</v>
      </c>
      <c r="M4996" t="s">
        <v>21</v>
      </c>
      <c r="N4996">
        <f t="shared" si="786"/>
        <v>0</v>
      </c>
      <c r="O4996">
        <f t="shared" si="787"/>
        <v>0</v>
      </c>
      <c r="P4996">
        <v>88.68</v>
      </c>
      <c r="Q4996">
        <f t="shared" si="788"/>
        <v>-0.38577767433878463</v>
      </c>
      <c r="R4996">
        <v>23.9</v>
      </c>
      <c r="S4996">
        <f t="shared" si="789"/>
        <v>-0.64451985877823204</v>
      </c>
      <c r="T4996" s="8">
        <v>0</v>
      </c>
    </row>
    <row r="4997" spans="1:20" x14ac:dyDescent="0.35">
      <c r="A4997">
        <v>59</v>
      </c>
      <c r="B4997">
        <f t="shared" si="780"/>
        <v>0.69761533545426702</v>
      </c>
      <c r="C4997">
        <v>0</v>
      </c>
      <c r="D4997">
        <v>0</v>
      </c>
      <c r="E4997" t="s">
        <v>13</v>
      </c>
      <c r="F4997">
        <f t="shared" si="781"/>
        <v>1</v>
      </c>
      <c r="G4997" t="s">
        <v>14</v>
      </c>
      <c r="H4997">
        <f t="shared" si="782"/>
        <v>1</v>
      </c>
      <c r="I4997">
        <f t="shared" si="783"/>
        <v>0</v>
      </c>
      <c r="J4997">
        <f t="shared" si="784"/>
        <v>0</v>
      </c>
      <c r="K4997" t="s">
        <v>15</v>
      </c>
      <c r="L4997">
        <f t="shared" si="785"/>
        <v>1</v>
      </c>
      <c r="M4997" t="s">
        <v>16</v>
      </c>
      <c r="N4997">
        <f t="shared" si="786"/>
        <v>1</v>
      </c>
      <c r="O4997">
        <f t="shared" si="787"/>
        <v>0</v>
      </c>
      <c r="P4997">
        <v>182.52</v>
      </c>
      <c r="Q4997">
        <f t="shared" si="788"/>
        <v>1.6867003515027861</v>
      </c>
      <c r="R4997">
        <v>30.1</v>
      </c>
      <c r="S4997">
        <f t="shared" si="789"/>
        <v>0.16079951990182959</v>
      </c>
      <c r="T4997" s="8">
        <v>0</v>
      </c>
    </row>
    <row r="4998" spans="1:20" x14ac:dyDescent="0.35">
      <c r="A4998">
        <v>40</v>
      </c>
      <c r="B4998">
        <f t="shared" si="780"/>
        <v>-0.14270466801034729</v>
      </c>
      <c r="C4998">
        <v>0</v>
      </c>
      <c r="D4998">
        <v>0</v>
      </c>
      <c r="E4998" t="s">
        <v>13</v>
      </c>
      <c r="F4998">
        <f t="shared" si="781"/>
        <v>1</v>
      </c>
      <c r="G4998" t="s">
        <v>14</v>
      </c>
      <c r="H4998">
        <f t="shared" si="782"/>
        <v>1</v>
      </c>
      <c r="I4998">
        <f t="shared" si="783"/>
        <v>0</v>
      </c>
      <c r="J4998">
        <f t="shared" si="784"/>
        <v>0</v>
      </c>
      <c r="K4998" t="s">
        <v>15</v>
      </c>
      <c r="L4998">
        <f t="shared" si="785"/>
        <v>1</v>
      </c>
      <c r="M4998" t="s">
        <v>21</v>
      </c>
      <c r="N4998">
        <f t="shared" si="786"/>
        <v>0</v>
      </c>
      <c r="O4998">
        <f t="shared" si="787"/>
        <v>0</v>
      </c>
      <c r="P4998">
        <v>93.97</v>
      </c>
      <c r="Q4998">
        <f t="shared" si="788"/>
        <v>-0.26894680523497078</v>
      </c>
      <c r="R4998">
        <v>23.6</v>
      </c>
      <c r="S4998">
        <f t="shared" si="789"/>
        <v>-0.68348692548855727</v>
      </c>
      <c r="T4998" s="8">
        <v>0</v>
      </c>
    </row>
    <row r="4999" spans="1:20" x14ac:dyDescent="0.35">
      <c r="A4999">
        <v>8</v>
      </c>
      <c r="B4999">
        <f t="shared" si="780"/>
        <v>-1.5579804633191714</v>
      </c>
      <c r="C4999">
        <v>0</v>
      </c>
      <c r="D4999">
        <v>0</v>
      </c>
      <c r="E4999" t="s">
        <v>23</v>
      </c>
      <c r="F4999">
        <f t="shared" si="781"/>
        <v>0</v>
      </c>
      <c r="G4999" t="s">
        <v>26</v>
      </c>
      <c r="H4999">
        <f t="shared" si="782"/>
        <v>0</v>
      </c>
      <c r="I4999">
        <f t="shared" si="783"/>
        <v>0</v>
      </c>
      <c r="J4999">
        <f t="shared" si="784"/>
        <v>0</v>
      </c>
      <c r="K4999" t="s">
        <v>15</v>
      </c>
      <c r="L4999">
        <f t="shared" si="785"/>
        <v>1</v>
      </c>
      <c r="M4999" t="s">
        <v>21</v>
      </c>
      <c r="N4999">
        <f t="shared" si="786"/>
        <v>0</v>
      </c>
      <c r="O4999">
        <f t="shared" si="787"/>
        <v>0</v>
      </c>
      <c r="P4999">
        <v>104.03</v>
      </c>
      <c r="Q4999">
        <f t="shared" si="788"/>
        <v>-4.676938686363441E-2</v>
      </c>
      <c r="R4999">
        <v>18.399999999999999</v>
      </c>
      <c r="S4999">
        <f t="shared" si="789"/>
        <v>-1.358916081800867</v>
      </c>
      <c r="T4999" s="8">
        <v>0</v>
      </c>
    </row>
    <row r="5000" spans="1:20" x14ac:dyDescent="0.35">
      <c r="A5000">
        <v>24</v>
      </c>
      <c r="B5000">
        <f t="shared" si="780"/>
        <v>-0.8503425656647593</v>
      </c>
      <c r="C5000">
        <v>0</v>
      </c>
      <c r="D5000">
        <v>0</v>
      </c>
      <c r="E5000" t="s">
        <v>13</v>
      </c>
      <c r="F5000">
        <f t="shared" si="781"/>
        <v>1</v>
      </c>
      <c r="G5000" t="s">
        <v>14</v>
      </c>
      <c r="H5000">
        <f t="shared" si="782"/>
        <v>1</v>
      </c>
      <c r="I5000">
        <f t="shared" si="783"/>
        <v>0</v>
      </c>
      <c r="J5000">
        <f t="shared" si="784"/>
        <v>0</v>
      </c>
      <c r="K5000" t="s">
        <v>19</v>
      </c>
      <c r="L5000">
        <f t="shared" si="785"/>
        <v>0</v>
      </c>
      <c r="M5000" t="s">
        <v>21</v>
      </c>
      <c r="N5000">
        <f t="shared" si="786"/>
        <v>0</v>
      </c>
      <c r="O5000">
        <f t="shared" si="787"/>
        <v>0</v>
      </c>
      <c r="P5000">
        <v>67.989999999999995</v>
      </c>
      <c r="Q5000">
        <f t="shared" si="788"/>
        <v>-0.84272109244046967</v>
      </c>
      <c r="R5000">
        <v>32.1</v>
      </c>
      <c r="S5000">
        <f t="shared" si="789"/>
        <v>0.42057996463733321</v>
      </c>
      <c r="T5000" s="8">
        <v>0</v>
      </c>
    </row>
    <row r="5001" spans="1:20" x14ac:dyDescent="0.35">
      <c r="A5001">
        <v>18</v>
      </c>
      <c r="B5001">
        <f t="shared" si="780"/>
        <v>-1.1157067772851639</v>
      </c>
      <c r="C5001">
        <v>0</v>
      </c>
      <c r="D5001">
        <v>0</v>
      </c>
      <c r="E5001" t="s">
        <v>23</v>
      </c>
      <c r="F5001">
        <f t="shared" si="781"/>
        <v>0</v>
      </c>
      <c r="G5001" t="s">
        <v>14</v>
      </c>
      <c r="H5001">
        <f t="shared" si="782"/>
        <v>1</v>
      </c>
      <c r="I5001">
        <f t="shared" si="783"/>
        <v>0</v>
      </c>
      <c r="J5001">
        <f t="shared" si="784"/>
        <v>0</v>
      </c>
      <c r="K5001" t="s">
        <v>19</v>
      </c>
      <c r="L5001">
        <f t="shared" si="785"/>
        <v>0</v>
      </c>
      <c r="M5001" t="s">
        <v>21</v>
      </c>
      <c r="N5001">
        <f t="shared" si="786"/>
        <v>0</v>
      </c>
      <c r="O5001">
        <f t="shared" si="787"/>
        <v>0</v>
      </c>
      <c r="P5001">
        <v>83.37</v>
      </c>
      <c r="Q5001">
        <f t="shared" si="788"/>
        <v>-0.50305024805168685</v>
      </c>
      <c r="R5001">
        <v>24.4</v>
      </c>
      <c r="S5001">
        <f t="shared" si="789"/>
        <v>-0.57957474759435612</v>
      </c>
      <c r="T5001" s="8">
        <v>0</v>
      </c>
    </row>
    <row r="5002" spans="1:20" x14ac:dyDescent="0.35">
      <c r="A5002">
        <v>20</v>
      </c>
      <c r="B5002">
        <f t="shared" si="780"/>
        <v>-1.0272520400783622</v>
      </c>
      <c r="C5002">
        <v>0</v>
      </c>
      <c r="D5002">
        <v>0</v>
      </c>
      <c r="E5002" t="s">
        <v>23</v>
      </c>
      <c r="F5002">
        <f t="shared" si="781"/>
        <v>0</v>
      </c>
      <c r="G5002" t="s">
        <v>14</v>
      </c>
      <c r="H5002">
        <f t="shared" si="782"/>
        <v>1</v>
      </c>
      <c r="I5002">
        <f t="shared" si="783"/>
        <v>0</v>
      </c>
      <c r="J5002">
        <f t="shared" si="784"/>
        <v>0</v>
      </c>
      <c r="K5002" t="s">
        <v>19</v>
      </c>
      <c r="L5002">
        <f t="shared" si="785"/>
        <v>0</v>
      </c>
      <c r="M5002" t="s">
        <v>21</v>
      </c>
      <c r="N5002">
        <f t="shared" si="786"/>
        <v>0</v>
      </c>
      <c r="O5002">
        <f t="shared" si="787"/>
        <v>0</v>
      </c>
      <c r="P5002">
        <v>124.66</v>
      </c>
      <c r="Q5002">
        <f t="shared" si="788"/>
        <v>0.40884891741078577</v>
      </c>
      <c r="R5002">
        <v>27.3</v>
      </c>
      <c r="S5002">
        <f t="shared" si="789"/>
        <v>-0.20289310272787561</v>
      </c>
      <c r="T5002" s="8">
        <v>0</v>
      </c>
    </row>
    <row r="5003" spans="1:20" x14ac:dyDescent="0.35">
      <c r="A5003">
        <v>70</v>
      </c>
      <c r="B5003">
        <f t="shared" si="780"/>
        <v>1.1841163900916754</v>
      </c>
      <c r="C5003">
        <v>0</v>
      </c>
      <c r="D5003">
        <v>0</v>
      </c>
      <c r="E5003" t="s">
        <v>13</v>
      </c>
      <c r="F5003">
        <f t="shared" si="781"/>
        <v>1</v>
      </c>
      <c r="G5003" t="s">
        <v>14</v>
      </c>
      <c r="H5003">
        <f t="shared" si="782"/>
        <v>1</v>
      </c>
      <c r="I5003">
        <f t="shared" si="783"/>
        <v>0</v>
      </c>
      <c r="J5003">
        <f t="shared" si="784"/>
        <v>0</v>
      </c>
      <c r="K5003" t="s">
        <v>19</v>
      </c>
      <c r="L5003">
        <f t="shared" si="785"/>
        <v>0</v>
      </c>
      <c r="M5003" t="s">
        <v>21</v>
      </c>
      <c r="N5003">
        <f t="shared" si="786"/>
        <v>0</v>
      </c>
      <c r="O5003">
        <f t="shared" si="787"/>
        <v>0</v>
      </c>
      <c r="P5003">
        <v>212.87</v>
      </c>
      <c r="Q5003">
        <f t="shared" si="788"/>
        <v>2.356987095794044</v>
      </c>
      <c r="R5003">
        <v>34.799999999999997</v>
      </c>
      <c r="S5003">
        <f t="shared" si="789"/>
        <v>0.77128356503026263</v>
      </c>
      <c r="T5003" s="8">
        <v>0</v>
      </c>
    </row>
    <row r="5004" spans="1:20" x14ac:dyDescent="0.35">
      <c r="A5004">
        <v>68</v>
      </c>
      <c r="B5004">
        <f t="shared" si="780"/>
        <v>1.0956616528848737</v>
      </c>
      <c r="C5004">
        <v>0</v>
      </c>
      <c r="D5004">
        <v>0</v>
      </c>
      <c r="E5004" t="s">
        <v>13</v>
      </c>
      <c r="F5004">
        <f t="shared" si="781"/>
        <v>1</v>
      </c>
      <c r="G5004" t="s">
        <v>25</v>
      </c>
      <c r="H5004">
        <f t="shared" si="782"/>
        <v>0</v>
      </c>
      <c r="I5004">
        <f t="shared" si="783"/>
        <v>0</v>
      </c>
      <c r="J5004">
        <f t="shared" si="784"/>
        <v>1</v>
      </c>
      <c r="K5004" t="s">
        <v>15</v>
      </c>
      <c r="L5004">
        <f t="shared" si="785"/>
        <v>1</v>
      </c>
      <c r="M5004" t="s">
        <v>16</v>
      </c>
      <c r="N5004">
        <f t="shared" si="786"/>
        <v>1</v>
      </c>
      <c r="O5004">
        <f t="shared" si="787"/>
        <v>0</v>
      </c>
      <c r="P5004">
        <v>96.75</v>
      </c>
      <c r="Q5004">
        <f t="shared" si="788"/>
        <v>-0.20754986457171876</v>
      </c>
      <c r="R5004">
        <v>28.4</v>
      </c>
      <c r="S5004">
        <f t="shared" si="789"/>
        <v>-6.0013858123348876E-2</v>
      </c>
      <c r="T5004" s="8">
        <v>0</v>
      </c>
    </row>
    <row r="5005" spans="1:20" x14ac:dyDescent="0.35">
      <c r="A5005">
        <v>17</v>
      </c>
      <c r="B5005">
        <f t="shared" si="780"/>
        <v>-1.1599341458885646</v>
      </c>
      <c r="C5005">
        <v>0</v>
      </c>
      <c r="D5005">
        <v>0</v>
      </c>
      <c r="E5005" t="s">
        <v>23</v>
      </c>
      <c r="F5005">
        <f t="shared" si="781"/>
        <v>0</v>
      </c>
      <c r="G5005" t="s">
        <v>14</v>
      </c>
      <c r="H5005">
        <f t="shared" si="782"/>
        <v>1</v>
      </c>
      <c r="I5005">
        <f t="shared" si="783"/>
        <v>0</v>
      </c>
      <c r="J5005">
        <f t="shared" si="784"/>
        <v>0</v>
      </c>
      <c r="K5005" t="s">
        <v>15</v>
      </c>
      <c r="L5005">
        <f t="shared" si="785"/>
        <v>1</v>
      </c>
      <c r="M5005" t="s">
        <v>21</v>
      </c>
      <c r="N5005">
        <f t="shared" si="786"/>
        <v>0</v>
      </c>
      <c r="O5005">
        <f t="shared" si="787"/>
        <v>0</v>
      </c>
      <c r="P5005">
        <v>63.28</v>
      </c>
      <c r="Q5005">
        <f t="shared" si="788"/>
        <v>-0.94674252788072732</v>
      </c>
      <c r="R5005">
        <v>40.200000000000003</v>
      </c>
      <c r="S5005">
        <f t="shared" si="789"/>
        <v>1.4726907658161232</v>
      </c>
      <c r="T5005" s="8">
        <v>0</v>
      </c>
    </row>
    <row r="5006" spans="1:20" x14ac:dyDescent="0.35">
      <c r="A5006">
        <v>17</v>
      </c>
      <c r="B5006">
        <f t="shared" si="780"/>
        <v>-1.1599341458885646</v>
      </c>
      <c r="C5006">
        <v>0</v>
      </c>
      <c r="D5006">
        <v>0</v>
      </c>
      <c r="E5006" t="s">
        <v>23</v>
      </c>
      <c r="F5006">
        <f t="shared" si="781"/>
        <v>0</v>
      </c>
      <c r="G5006" t="s">
        <v>14</v>
      </c>
      <c r="H5006">
        <f t="shared" si="782"/>
        <v>1</v>
      </c>
      <c r="I5006">
        <f t="shared" si="783"/>
        <v>0</v>
      </c>
      <c r="J5006">
        <f t="shared" si="784"/>
        <v>0</v>
      </c>
      <c r="K5006" t="s">
        <v>15</v>
      </c>
      <c r="L5006">
        <f t="shared" si="785"/>
        <v>1</v>
      </c>
      <c r="M5006" t="s">
        <v>21</v>
      </c>
      <c r="N5006">
        <f t="shared" si="786"/>
        <v>0</v>
      </c>
      <c r="O5006">
        <f t="shared" si="787"/>
        <v>0</v>
      </c>
      <c r="P5006">
        <v>82.64</v>
      </c>
      <c r="Q5006">
        <f t="shared" si="788"/>
        <v>-0.51917246628340419</v>
      </c>
      <c r="R5006">
        <v>31.1</v>
      </c>
      <c r="S5006">
        <f t="shared" si="789"/>
        <v>0.29068974226958139</v>
      </c>
      <c r="T5006" s="8">
        <v>0</v>
      </c>
    </row>
    <row r="5007" spans="1:20" x14ac:dyDescent="0.35">
      <c r="A5007">
        <v>21</v>
      </c>
      <c r="B5007">
        <f t="shared" si="780"/>
        <v>-0.98302467147496153</v>
      </c>
      <c r="C5007">
        <v>0</v>
      </c>
      <c r="D5007">
        <v>0</v>
      </c>
      <c r="E5007" t="s">
        <v>23</v>
      </c>
      <c r="F5007">
        <f t="shared" si="781"/>
        <v>0</v>
      </c>
      <c r="G5007" t="s">
        <v>14</v>
      </c>
      <c r="H5007">
        <f t="shared" si="782"/>
        <v>1</v>
      </c>
      <c r="I5007">
        <f t="shared" si="783"/>
        <v>0</v>
      </c>
      <c r="J5007">
        <f t="shared" si="784"/>
        <v>0</v>
      </c>
      <c r="K5007" t="s">
        <v>19</v>
      </c>
      <c r="L5007">
        <f t="shared" si="785"/>
        <v>0</v>
      </c>
      <c r="M5007" t="s">
        <v>21</v>
      </c>
      <c r="N5007">
        <f t="shared" si="786"/>
        <v>0</v>
      </c>
      <c r="O5007">
        <f t="shared" si="787"/>
        <v>0</v>
      </c>
      <c r="P5007">
        <v>71.34</v>
      </c>
      <c r="Q5007">
        <f t="shared" si="788"/>
        <v>-0.76873557041820539</v>
      </c>
      <c r="R5007">
        <v>24</v>
      </c>
      <c r="S5007">
        <f t="shared" si="789"/>
        <v>-0.6315308365414567</v>
      </c>
      <c r="T5007" s="8">
        <v>0</v>
      </c>
    </row>
    <row r="5008" spans="1:20" x14ac:dyDescent="0.35">
      <c r="A5008">
        <v>38</v>
      </c>
      <c r="B5008">
        <f t="shared" si="780"/>
        <v>-0.23115940521714878</v>
      </c>
      <c r="C5008">
        <v>0</v>
      </c>
      <c r="D5008">
        <v>0</v>
      </c>
      <c r="E5008" t="s">
        <v>13</v>
      </c>
      <c r="F5008">
        <f t="shared" si="781"/>
        <v>1</v>
      </c>
      <c r="G5008" t="s">
        <v>14</v>
      </c>
      <c r="H5008">
        <f t="shared" si="782"/>
        <v>1</v>
      </c>
      <c r="I5008">
        <f t="shared" si="783"/>
        <v>0</v>
      </c>
      <c r="J5008">
        <f t="shared" si="784"/>
        <v>0</v>
      </c>
      <c r="K5008" t="s">
        <v>19</v>
      </c>
      <c r="L5008">
        <f t="shared" si="785"/>
        <v>0</v>
      </c>
      <c r="M5008" t="s">
        <v>16</v>
      </c>
      <c r="N5008">
        <f t="shared" si="786"/>
        <v>1</v>
      </c>
      <c r="O5008">
        <f t="shared" si="787"/>
        <v>0</v>
      </c>
      <c r="P5008">
        <v>183.43</v>
      </c>
      <c r="Q5008">
        <f t="shared" si="788"/>
        <v>1.7067979112162965</v>
      </c>
      <c r="R5008">
        <v>38.1</v>
      </c>
      <c r="S5008">
        <f t="shared" si="789"/>
        <v>1.1999212988438441</v>
      </c>
      <c r="T5008" s="8">
        <v>0</v>
      </c>
    </row>
    <row r="5009" spans="1:20" x14ac:dyDescent="0.35">
      <c r="A5009">
        <v>59</v>
      </c>
      <c r="B5009">
        <f t="shared" si="780"/>
        <v>0.69761533545426702</v>
      </c>
      <c r="C5009">
        <v>0</v>
      </c>
      <c r="D5009">
        <v>0</v>
      </c>
      <c r="E5009" t="s">
        <v>13</v>
      </c>
      <c r="F5009">
        <f t="shared" si="781"/>
        <v>1</v>
      </c>
      <c r="G5009" t="s">
        <v>25</v>
      </c>
      <c r="H5009">
        <f t="shared" si="782"/>
        <v>0</v>
      </c>
      <c r="I5009">
        <f t="shared" si="783"/>
        <v>0</v>
      </c>
      <c r="J5009">
        <f t="shared" si="784"/>
        <v>1</v>
      </c>
      <c r="K5009" t="s">
        <v>15</v>
      </c>
      <c r="L5009">
        <f t="shared" si="785"/>
        <v>1</v>
      </c>
      <c r="M5009" t="s">
        <v>16</v>
      </c>
      <c r="N5009">
        <f t="shared" si="786"/>
        <v>1</v>
      </c>
      <c r="O5009">
        <f t="shared" si="787"/>
        <v>0</v>
      </c>
      <c r="P5009">
        <v>101.19</v>
      </c>
      <c r="Q5009">
        <f t="shared" si="788"/>
        <v>-0.1094914413541509</v>
      </c>
      <c r="R5009">
        <v>29.9</v>
      </c>
      <c r="S5009">
        <f t="shared" si="789"/>
        <v>0.13482147542827885</v>
      </c>
      <c r="T5009" s="8">
        <v>0</v>
      </c>
    </row>
    <row r="5010" spans="1:20" x14ac:dyDescent="0.35">
      <c r="A5010">
        <v>79</v>
      </c>
      <c r="B5010">
        <f t="shared" si="780"/>
        <v>1.5821627075222819</v>
      </c>
      <c r="C5010">
        <v>0</v>
      </c>
      <c r="D5010">
        <v>1</v>
      </c>
      <c r="E5010" t="s">
        <v>13</v>
      </c>
      <c r="F5010">
        <f t="shared" si="781"/>
        <v>1</v>
      </c>
      <c r="G5010" t="s">
        <v>14</v>
      </c>
      <c r="H5010">
        <f t="shared" si="782"/>
        <v>1</v>
      </c>
      <c r="I5010">
        <f t="shared" si="783"/>
        <v>0</v>
      </c>
      <c r="J5010">
        <f t="shared" si="784"/>
        <v>0</v>
      </c>
      <c r="K5010" t="s">
        <v>19</v>
      </c>
      <c r="L5010">
        <f t="shared" si="785"/>
        <v>0</v>
      </c>
      <c r="M5010" t="s">
        <v>21</v>
      </c>
      <c r="N5010">
        <f t="shared" si="786"/>
        <v>0</v>
      </c>
      <c r="O5010">
        <f t="shared" si="787"/>
        <v>0</v>
      </c>
      <c r="P5010">
        <v>88.51</v>
      </c>
      <c r="Q5010">
        <f t="shared" si="788"/>
        <v>-0.38953216351603387</v>
      </c>
      <c r="R5010">
        <v>24.5</v>
      </c>
      <c r="S5010">
        <f t="shared" si="789"/>
        <v>-0.56658572535758078</v>
      </c>
      <c r="T5010" s="8">
        <v>0</v>
      </c>
    </row>
    <row r="5011" spans="1:20" x14ac:dyDescent="0.35">
      <c r="A5011">
        <v>50</v>
      </c>
      <c r="B5011">
        <f t="shared" si="780"/>
        <v>0.29956901802366021</v>
      </c>
      <c r="C5011">
        <v>0</v>
      </c>
      <c r="D5011">
        <v>0</v>
      </c>
      <c r="E5011" t="s">
        <v>13</v>
      </c>
      <c r="F5011">
        <f t="shared" si="781"/>
        <v>1</v>
      </c>
      <c r="G5011" t="s">
        <v>18</v>
      </c>
      <c r="H5011">
        <f t="shared" si="782"/>
        <v>0</v>
      </c>
      <c r="I5011">
        <f t="shared" si="783"/>
        <v>1</v>
      </c>
      <c r="J5011">
        <f t="shared" si="784"/>
        <v>0</v>
      </c>
      <c r="K5011" t="s">
        <v>19</v>
      </c>
      <c r="L5011">
        <f t="shared" si="785"/>
        <v>0</v>
      </c>
      <c r="M5011" t="s">
        <v>16</v>
      </c>
      <c r="N5011">
        <f t="shared" si="786"/>
        <v>1</v>
      </c>
      <c r="O5011">
        <f t="shared" si="787"/>
        <v>0</v>
      </c>
      <c r="P5011">
        <v>126.85</v>
      </c>
      <c r="Q5011">
        <f t="shared" si="788"/>
        <v>0.4572155721059375</v>
      </c>
      <c r="R5011">
        <v>49.5</v>
      </c>
      <c r="S5011">
        <f t="shared" si="789"/>
        <v>2.6806698338362147</v>
      </c>
      <c r="T5011" s="8">
        <v>0</v>
      </c>
    </row>
    <row r="5012" spans="1:20" x14ac:dyDescent="0.35">
      <c r="A5012">
        <v>72</v>
      </c>
      <c r="B5012">
        <f t="shared" si="780"/>
        <v>1.2725711272984768</v>
      </c>
      <c r="C5012">
        <v>0</v>
      </c>
      <c r="D5012">
        <v>0</v>
      </c>
      <c r="E5012" t="s">
        <v>13</v>
      </c>
      <c r="F5012">
        <f t="shared" si="781"/>
        <v>1</v>
      </c>
      <c r="G5012" t="s">
        <v>18</v>
      </c>
      <c r="H5012">
        <f t="shared" si="782"/>
        <v>0</v>
      </c>
      <c r="I5012">
        <f t="shared" si="783"/>
        <v>1</v>
      </c>
      <c r="J5012">
        <f t="shared" si="784"/>
        <v>0</v>
      </c>
      <c r="K5012" t="s">
        <v>15</v>
      </c>
      <c r="L5012">
        <f t="shared" si="785"/>
        <v>1</v>
      </c>
      <c r="M5012" t="s">
        <v>16</v>
      </c>
      <c r="N5012">
        <f t="shared" si="786"/>
        <v>1</v>
      </c>
      <c r="O5012">
        <f t="shared" si="787"/>
        <v>0</v>
      </c>
      <c r="P5012">
        <v>74.17</v>
      </c>
      <c r="Q5012">
        <f t="shared" si="788"/>
        <v>-0.70623436823223307</v>
      </c>
      <c r="R5012">
        <v>35.5</v>
      </c>
      <c r="S5012">
        <f t="shared" si="789"/>
        <v>0.86220672068768922</v>
      </c>
      <c r="T5012" s="8">
        <v>0</v>
      </c>
    </row>
    <row r="5013" spans="1:20" x14ac:dyDescent="0.35">
      <c r="A5013">
        <v>54</v>
      </c>
      <c r="B5013">
        <f t="shared" si="780"/>
        <v>0.47647849243726326</v>
      </c>
      <c r="C5013">
        <v>0</v>
      </c>
      <c r="D5013">
        <v>0</v>
      </c>
      <c r="E5013" t="s">
        <v>13</v>
      </c>
      <c r="F5013">
        <f t="shared" si="781"/>
        <v>1</v>
      </c>
      <c r="G5013" t="s">
        <v>14</v>
      </c>
      <c r="H5013">
        <f t="shared" si="782"/>
        <v>1</v>
      </c>
      <c r="I5013">
        <f t="shared" si="783"/>
        <v>0</v>
      </c>
      <c r="J5013">
        <f t="shared" si="784"/>
        <v>0</v>
      </c>
      <c r="K5013" t="s">
        <v>15</v>
      </c>
      <c r="L5013">
        <f t="shared" si="785"/>
        <v>1</v>
      </c>
      <c r="M5013" t="s">
        <v>22</v>
      </c>
      <c r="N5013">
        <f t="shared" si="786"/>
        <v>0</v>
      </c>
      <c r="O5013">
        <f t="shared" si="787"/>
        <v>1</v>
      </c>
      <c r="P5013">
        <v>76.040000000000006</v>
      </c>
      <c r="Q5013">
        <f t="shared" si="788"/>
        <v>-0.66493498728249156</v>
      </c>
      <c r="R5013">
        <v>29.5</v>
      </c>
      <c r="S5013">
        <f t="shared" si="789"/>
        <v>8.2865386481178305E-2</v>
      </c>
      <c r="T5013" s="8">
        <v>0</v>
      </c>
    </row>
    <row r="5014" spans="1:20" x14ac:dyDescent="0.35">
      <c r="A5014">
        <v>44</v>
      </c>
      <c r="B5014">
        <f t="shared" si="780"/>
        <v>3.4204806403255718E-2</v>
      </c>
      <c r="C5014">
        <v>0</v>
      </c>
      <c r="D5014">
        <v>0</v>
      </c>
      <c r="E5014" t="s">
        <v>13</v>
      </c>
      <c r="F5014">
        <f t="shared" si="781"/>
        <v>1</v>
      </c>
      <c r="G5014" t="s">
        <v>14</v>
      </c>
      <c r="H5014">
        <f t="shared" si="782"/>
        <v>1</v>
      </c>
      <c r="I5014">
        <f t="shared" si="783"/>
        <v>0</v>
      </c>
      <c r="J5014">
        <f t="shared" si="784"/>
        <v>0</v>
      </c>
      <c r="K5014" t="s">
        <v>15</v>
      </c>
      <c r="L5014">
        <f t="shared" si="785"/>
        <v>1</v>
      </c>
      <c r="M5014" t="s">
        <v>22</v>
      </c>
      <c r="N5014">
        <f t="shared" si="786"/>
        <v>0</v>
      </c>
      <c r="O5014">
        <f t="shared" si="787"/>
        <v>1</v>
      </c>
      <c r="P5014">
        <v>73.87</v>
      </c>
      <c r="Q5014">
        <f t="shared" si="788"/>
        <v>-0.71285993736855513</v>
      </c>
      <c r="R5014">
        <v>28.8</v>
      </c>
      <c r="S5014">
        <f t="shared" si="789"/>
        <v>-8.0577691762478715E-3</v>
      </c>
      <c r="T5014" s="8">
        <v>0</v>
      </c>
    </row>
    <row r="5015" spans="1:20" x14ac:dyDescent="0.35">
      <c r="A5015">
        <v>48</v>
      </c>
      <c r="B5015">
        <f t="shared" si="780"/>
        <v>0.21111428081685873</v>
      </c>
      <c r="C5015">
        <v>0</v>
      </c>
      <c r="D5015">
        <v>0</v>
      </c>
      <c r="E5015" t="s">
        <v>13</v>
      </c>
      <c r="F5015">
        <f t="shared" si="781"/>
        <v>1</v>
      </c>
      <c r="G5015" t="s">
        <v>14</v>
      </c>
      <c r="H5015">
        <f t="shared" si="782"/>
        <v>1</v>
      </c>
      <c r="I5015">
        <f t="shared" si="783"/>
        <v>0</v>
      </c>
      <c r="J5015">
        <f t="shared" si="784"/>
        <v>0</v>
      </c>
      <c r="K5015" t="s">
        <v>19</v>
      </c>
      <c r="L5015">
        <f t="shared" si="785"/>
        <v>0</v>
      </c>
      <c r="M5015" t="s">
        <v>21</v>
      </c>
      <c r="N5015">
        <f t="shared" si="786"/>
        <v>0</v>
      </c>
      <c r="O5015">
        <f t="shared" si="787"/>
        <v>0</v>
      </c>
      <c r="P5015">
        <v>99.07</v>
      </c>
      <c r="Q5015">
        <f t="shared" si="788"/>
        <v>-0.15631212991749424</v>
      </c>
      <c r="R5015">
        <v>22.1</v>
      </c>
      <c r="S5015">
        <f t="shared" si="789"/>
        <v>-0.87832225904018502</v>
      </c>
      <c r="T5015" s="8">
        <v>0</v>
      </c>
    </row>
    <row r="5016" spans="1:20" x14ac:dyDescent="0.35">
      <c r="A5016">
        <v>29</v>
      </c>
      <c r="B5016">
        <f t="shared" si="780"/>
        <v>-0.62920572264775554</v>
      </c>
      <c r="C5016">
        <v>0</v>
      </c>
      <c r="D5016">
        <v>0</v>
      </c>
      <c r="E5016" t="s">
        <v>23</v>
      </c>
      <c r="F5016">
        <f t="shared" si="781"/>
        <v>0</v>
      </c>
      <c r="G5016" t="s">
        <v>14</v>
      </c>
      <c r="H5016">
        <f t="shared" si="782"/>
        <v>1</v>
      </c>
      <c r="I5016">
        <f t="shared" si="783"/>
        <v>0</v>
      </c>
      <c r="J5016">
        <f t="shared" si="784"/>
        <v>0</v>
      </c>
      <c r="K5016" t="s">
        <v>15</v>
      </c>
      <c r="L5016">
        <f t="shared" si="785"/>
        <v>1</v>
      </c>
      <c r="M5016" t="s">
        <v>16</v>
      </c>
      <c r="N5016">
        <f t="shared" si="786"/>
        <v>1</v>
      </c>
      <c r="O5016">
        <f t="shared" si="787"/>
        <v>0</v>
      </c>
      <c r="P5016">
        <v>82.93</v>
      </c>
      <c r="Q5016">
        <f t="shared" si="788"/>
        <v>-0.51276774945162595</v>
      </c>
      <c r="R5016">
        <v>29.4</v>
      </c>
      <c r="S5016">
        <f t="shared" si="789"/>
        <v>6.9876364244402939E-2</v>
      </c>
      <c r="T5016" s="8">
        <v>0</v>
      </c>
    </row>
    <row r="5017" spans="1:20" x14ac:dyDescent="0.35">
      <c r="A5017">
        <v>44</v>
      </c>
      <c r="B5017">
        <f t="shared" si="780"/>
        <v>3.4204806403255718E-2</v>
      </c>
      <c r="C5017">
        <v>0</v>
      </c>
      <c r="D5017">
        <v>0</v>
      </c>
      <c r="E5017" t="s">
        <v>13</v>
      </c>
      <c r="F5017">
        <f t="shared" si="781"/>
        <v>1</v>
      </c>
      <c r="G5017" t="s">
        <v>25</v>
      </c>
      <c r="H5017">
        <f t="shared" si="782"/>
        <v>0</v>
      </c>
      <c r="I5017">
        <f t="shared" si="783"/>
        <v>0</v>
      </c>
      <c r="J5017">
        <f t="shared" si="784"/>
        <v>1</v>
      </c>
      <c r="K5017" t="s">
        <v>19</v>
      </c>
      <c r="L5017">
        <f t="shared" si="785"/>
        <v>0</v>
      </c>
      <c r="M5017" t="s">
        <v>22</v>
      </c>
      <c r="N5017">
        <f t="shared" si="786"/>
        <v>0</v>
      </c>
      <c r="O5017">
        <f t="shared" si="787"/>
        <v>1</v>
      </c>
      <c r="P5017">
        <v>133.24</v>
      </c>
      <c r="Q5017">
        <f t="shared" si="788"/>
        <v>0.59834019470959976</v>
      </c>
      <c r="R5017">
        <v>45</v>
      </c>
      <c r="S5017">
        <f t="shared" si="789"/>
        <v>2.0961638331813317</v>
      </c>
      <c r="T5017" s="8">
        <v>0</v>
      </c>
    </row>
    <row r="5018" spans="1:20" x14ac:dyDescent="0.35">
      <c r="A5018">
        <v>61</v>
      </c>
      <c r="B5018">
        <f t="shared" si="780"/>
        <v>0.78607007266106854</v>
      </c>
      <c r="C5018">
        <v>0</v>
      </c>
      <c r="D5018">
        <v>0</v>
      </c>
      <c r="E5018" t="s">
        <v>13</v>
      </c>
      <c r="F5018">
        <f t="shared" si="781"/>
        <v>1</v>
      </c>
      <c r="G5018" t="s">
        <v>18</v>
      </c>
      <c r="H5018">
        <f t="shared" si="782"/>
        <v>0</v>
      </c>
      <c r="I5018">
        <f t="shared" si="783"/>
        <v>1</v>
      </c>
      <c r="J5018">
        <f t="shared" si="784"/>
        <v>0</v>
      </c>
      <c r="K5018" t="s">
        <v>15</v>
      </c>
      <c r="L5018">
        <f t="shared" si="785"/>
        <v>1</v>
      </c>
      <c r="M5018" t="s">
        <v>21</v>
      </c>
      <c r="N5018">
        <f t="shared" si="786"/>
        <v>0</v>
      </c>
      <c r="O5018">
        <f t="shared" si="787"/>
        <v>0</v>
      </c>
      <c r="P5018">
        <v>69.88</v>
      </c>
      <c r="Q5018">
        <f t="shared" si="788"/>
        <v>-0.80098000688164006</v>
      </c>
      <c r="R5018">
        <v>27.1</v>
      </c>
      <c r="S5018">
        <f t="shared" si="789"/>
        <v>-0.22887114720142587</v>
      </c>
      <c r="T5018" s="8">
        <v>0</v>
      </c>
    </row>
    <row r="5019" spans="1:20" x14ac:dyDescent="0.35">
      <c r="A5019">
        <v>58</v>
      </c>
      <c r="B5019">
        <f t="shared" si="780"/>
        <v>0.6533879668508662</v>
      </c>
      <c r="C5019">
        <v>0</v>
      </c>
      <c r="D5019">
        <v>0</v>
      </c>
      <c r="E5019" t="s">
        <v>13</v>
      </c>
      <c r="F5019">
        <f t="shared" si="781"/>
        <v>1</v>
      </c>
      <c r="G5019" t="s">
        <v>25</v>
      </c>
      <c r="H5019">
        <f t="shared" si="782"/>
        <v>0</v>
      </c>
      <c r="I5019">
        <f t="shared" si="783"/>
        <v>0</v>
      </c>
      <c r="J5019">
        <f t="shared" si="784"/>
        <v>1</v>
      </c>
      <c r="K5019" t="s">
        <v>19</v>
      </c>
      <c r="L5019">
        <f t="shared" si="785"/>
        <v>0</v>
      </c>
      <c r="M5019" t="s">
        <v>16</v>
      </c>
      <c r="N5019">
        <f t="shared" si="786"/>
        <v>1</v>
      </c>
      <c r="O5019">
        <f t="shared" si="787"/>
        <v>0</v>
      </c>
      <c r="P5019">
        <v>69.12</v>
      </c>
      <c r="Q5019">
        <f t="shared" si="788"/>
        <v>-0.81776478202698932</v>
      </c>
      <c r="R5019">
        <v>28.3</v>
      </c>
      <c r="S5019">
        <f t="shared" si="789"/>
        <v>-7.3002880360123784E-2</v>
      </c>
      <c r="T5019" s="8">
        <v>0</v>
      </c>
    </row>
    <row r="5020" spans="1:20" x14ac:dyDescent="0.35">
      <c r="A5020">
        <v>81</v>
      </c>
      <c r="B5020">
        <f t="shared" si="780"/>
        <v>1.6706174447290836</v>
      </c>
      <c r="C5020">
        <v>0</v>
      </c>
      <c r="D5020">
        <v>0</v>
      </c>
      <c r="E5020" t="s">
        <v>13</v>
      </c>
      <c r="F5020">
        <f t="shared" si="781"/>
        <v>1</v>
      </c>
      <c r="G5020" t="s">
        <v>18</v>
      </c>
      <c r="H5020">
        <f t="shared" si="782"/>
        <v>0</v>
      </c>
      <c r="I5020">
        <f t="shared" si="783"/>
        <v>1</v>
      </c>
      <c r="J5020">
        <f t="shared" si="784"/>
        <v>0</v>
      </c>
      <c r="K5020" t="s">
        <v>19</v>
      </c>
      <c r="L5020">
        <f t="shared" si="785"/>
        <v>0</v>
      </c>
      <c r="M5020" t="s">
        <v>16</v>
      </c>
      <c r="N5020">
        <f t="shared" si="786"/>
        <v>1</v>
      </c>
      <c r="O5020">
        <f t="shared" si="787"/>
        <v>0</v>
      </c>
      <c r="P5020">
        <v>86.05</v>
      </c>
      <c r="Q5020">
        <f t="shared" si="788"/>
        <v>-0.44386183043387578</v>
      </c>
      <c r="R5020">
        <v>20.100000000000001</v>
      </c>
      <c r="S5020">
        <f t="shared" si="789"/>
        <v>-1.1381027037756886</v>
      </c>
      <c r="T5020" s="8">
        <v>0</v>
      </c>
    </row>
    <row r="5021" spans="1:20" x14ac:dyDescent="0.35">
      <c r="A5021">
        <v>29</v>
      </c>
      <c r="B5021">
        <f t="shared" si="780"/>
        <v>-0.62920572264775554</v>
      </c>
      <c r="C5021">
        <v>0</v>
      </c>
      <c r="D5021">
        <v>0</v>
      </c>
      <c r="E5021" t="s">
        <v>13</v>
      </c>
      <c r="F5021">
        <f t="shared" si="781"/>
        <v>1</v>
      </c>
      <c r="G5021" t="s">
        <v>14</v>
      </c>
      <c r="H5021">
        <f t="shared" si="782"/>
        <v>1</v>
      </c>
      <c r="I5021">
        <f t="shared" si="783"/>
        <v>0</v>
      </c>
      <c r="J5021">
        <f t="shared" si="784"/>
        <v>0</v>
      </c>
      <c r="K5021" t="s">
        <v>15</v>
      </c>
      <c r="L5021">
        <f t="shared" si="785"/>
        <v>1</v>
      </c>
      <c r="M5021" t="s">
        <v>21</v>
      </c>
      <c r="N5021">
        <f t="shared" si="786"/>
        <v>0</v>
      </c>
      <c r="O5021">
        <f t="shared" si="787"/>
        <v>0</v>
      </c>
      <c r="P5021">
        <v>185.27</v>
      </c>
      <c r="Q5021">
        <f t="shared" si="788"/>
        <v>1.7474347352524058</v>
      </c>
      <c r="R5021">
        <v>31.3</v>
      </c>
      <c r="S5021">
        <f t="shared" si="789"/>
        <v>0.31666778674313167</v>
      </c>
      <c r="T5021" s="8">
        <v>0</v>
      </c>
    </row>
    <row r="5022" spans="1:20" x14ac:dyDescent="0.35">
      <c r="A5022">
        <v>5</v>
      </c>
      <c r="B5022">
        <f t="shared" si="780"/>
        <v>-1.6906625691293735</v>
      </c>
      <c r="C5022">
        <v>0</v>
      </c>
      <c r="D5022">
        <v>0</v>
      </c>
      <c r="E5022" t="s">
        <v>23</v>
      </c>
      <c r="F5022">
        <f t="shared" si="781"/>
        <v>0</v>
      </c>
      <c r="G5022" t="s">
        <v>26</v>
      </c>
      <c r="H5022">
        <f t="shared" si="782"/>
        <v>0</v>
      </c>
      <c r="I5022">
        <f t="shared" si="783"/>
        <v>0</v>
      </c>
      <c r="J5022">
        <f t="shared" si="784"/>
        <v>0</v>
      </c>
      <c r="K5022" t="s">
        <v>15</v>
      </c>
      <c r="L5022">
        <f t="shared" si="785"/>
        <v>1</v>
      </c>
      <c r="M5022" t="s">
        <v>21</v>
      </c>
      <c r="N5022">
        <f t="shared" si="786"/>
        <v>0</v>
      </c>
      <c r="O5022">
        <f t="shared" si="787"/>
        <v>0</v>
      </c>
      <c r="P5022">
        <v>97.46</v>
      </c>
      <c r="Q5022">
        <f t="shared" si="788"/>
        <v>-0.1918693509490898</v>
      </c>
      <c r="R5022">
        <v>17.600000000000001</v>
      </c>
      <c r="S5022">
        <f t="shared" si="789"/>
        <v>-1.4628282596950681</v>
      </c>
      <c r="T5022" s="8">
        <v>0</v>
      </c>
    </row>
    <row r="5023" spans="1:20" x14ac:dyDescent="0.35">
      <c r="A5023">
        <v>35</v>
      </c>
      <c r="B5023">
        <f t="shared" si="780"/>
        <v>-0.36384151102735102</v>
      </c>
      <c r="C5023">
        <v>0</v>
      </c>
      <c r="D5023">
        <v>0</v>
      </c>
      <c r="E5023" t="s">
        <v>13</v>
      </c>
      <c r="F5023">
        <f t="shared" si="781"/>
        <v>1</v>
      </c>
      <c r="G5023" t="s">
        <v>14</v>
      </c>
      <c r="H5023">
        <f t="shared" si="782"/>
        <v>1</v>
      </c>
      <c r="I5023">
        <f t="shared" si="783"/>
        <v>0</v>
      </c>
      <c r="J5023">
        <f t="shared" si="784"/>
        <v>0</v>
      </c>
      <c r="K5023" t="s">
        <v>15</v>
      </c>
      <c r="L5023">
        <f t="shared" si="785"/>
        <v>1</v>
      </c>
      <c r="M5023" t="s">
        <v>21</v>
      </c>
      <c r="N5023">
        <f t="shared" si="786"/>
        <v>0</v>
      </c>
      <c r="O5023">
        <f t="shared" si="787"/>
        <v>0</v>
      </c>
      <c r="P5023">
        <v>81.900000000000006</v>
      </c>
      <c r="Q5023">
        <f t="shared" si="788"/>
        <v>-0.53551553681966535</v>
      </c>
      <c r="R5023">
        <v>24.5</v>
      </c>
      <c r="S5023">
        <f t="shared" si="789"/>
        <v>-0.56658572535758078</v>
      </c>
      <c r="T5023" s="8">
        <v>0</v>
      </c>
    </row>
    <row r="5024" spans="1:20" x14ac:dyDescent="0.35">
      <c r="A5024">
        <v>40</v>
      </c>
      <c r="B5024">
        <f t="shared" si="780"/>
        <v>-0.14270466801034729</v>
      </c>
      <c r="C5024">
        <v>0</v>
      </c>
      <c r="D5024">
        <v>0</v>
      </c>
      <c r="E5024" t="s">
        <v>23</v>
      </c>
      <c r="F5024">
        <f t="shared" si="781"/>
        <v>0</v>
      </c>
      <c r="G5024" t="s">
        <v>14</v>
      </c>
      <c r="H5024">
        <f t="shared" si="782"/>
        <v>1</v>
      </c>
      <c r="I5024">
        <f t="shared" si="783"/>
        <v>0</v>
      </c>
      <c r="J5024">
        <f t="shared" si="784"/>
        <v>0</v>
      </c>
      <c r="K5024" t="s">
        <v>19</v>
      </c>
      <c r="L5024">
        <f t="shared" si="785"/>
        <v>0</v>
      </c>
      <c r="M5024" t="s">
        <v>22</v>
      </c>
      <c r="N5024">
        <f t="shared" si="786"/>
        <v>0</v>
      </c>
      <c r="O5024">
        <f t="shared" si="787"/>
        <v>1</v>
      </c>
      <c r="P5024">
        <v>99.58</v>
      </c>
      <c r="Q5024">
        <f t="shared" si="788"/>
        <v>-0.14504866238574646</v>
      </c>
      <c r="R5024">
        <v>24.1</v>
      </c>
      <c r="S5024">
        <f t="shared" si="789"/>
        <v>-0.61854181430468136</v>
      </c>
      <c r="T5024" s="8">
        <v>0</v>
      </c>
    </row>
    <row r="5025" spans="1:20" x14ac:dyDescent="0.35">
      <c r="A5025">
        <v>37</v>
      </c>
      <c r="B5025">
        <f t="shared" si="780"/>
        <v>-0.27538677382054955</v>
      </c>
      <c r="C5025">
        <v>0</v>
      </c>
      <c r="D5025">
        <v>0</v>
      </c>
      <c r="E5025" t="s">
        <v>23</v>
      </c>
      <c r="F5025">
        <f t="shared" si="781"/>
        <v>0</v>
      </c>
      <c r="G5025" t="s">
        <v>14</v>
      </c>
      <c r="H5025">
        <f t="shared" si="782"/>
        <v>1</v>
      </c>
      <c r="I5025">
        <f t="shared" si="783"/>
        <v>0</v>
      </c>
      <c r="J5025">
        <f t="shared" si="784"/>
        <v>0</v>
      </c>
      <c r="K5025" t="s">
        <v>19</v>
      </c>
      <c r="L5025">
        <f t="shared" si="785"/>
        <v>0</v>
      </c>
      <c r="M5025" t="s">
        <v>21</v>
      </c>
      <c r="N5025">
        <f t="shared" si="786"/>
        <v>0</v>
      </c>
      <c r="O5025">
        <f t="shared" si="787"/>
        <v>0</v>
      </c>
      <c r="P5025">
        <v>124.54</v>
      </c>
      <c r="Q5025">
        <f t="shared" si="788"/>
        <v>0.40619868975625717</v>
      </c>
      <c r="R5025">
        <v>31.3</v>
      </c>
      <c r="S5025">
        <f t="shared" si="789"/>
        <v>0.31666778674313167</v>
      </c>
      <c r="T5025" s="8">
        <v>0</v>
      </c>
    </row>
    <row r="5026" spans="1:20" x14ac:dyDescent="0.35">
      <c r="A5026">
        <v>33</v>
      </c>
      <c r="B5026">
        <f t="shared" si="780"/>
        <v>-0.45229624823415254</v>
      </c>
      <c r="C5026">
        <v>0</v>
      </c>
      <c r="D5026">
        <v>0</v>
      </c>
      <c r="E5026" t="s">
        <v>13</v>
      </c>
      <c r="F5026">
        <f t="shared" si="781"/>
        <v>1</v>
      </c>
      <c r="G5026" t="s">
        <v>14</v>
      </c>
      <c r="H5026">
        <f t="shared" si="782"/>
        <v>1</v>
      </c>
      <c r="I5026">
        <f t="shared" si="783"/>
        <v>0</v>
      </c>
      <c r="J5026">
        <f t="shared" si="784"/>
        <v>0</v>
      </c>
      <c r="K5026" t="s">
        <v>19</v>
      </c>
      <c r="L5026">
        <f t="shared" si="785"/>
        <v>0</v>
      </c>
      <c r="M5026" t="s">
        <v>21</v>
      </c>
      <c r="N5026">
        <f t="shared" si="786"/>
        <v>0</v>
      </c>
      <c r="O5026">
        <f t="shared" si="787"/>
        <v>0</v>
      </c>
      <c r="P5026">
        <v>153.34</v>
      </c>
      <c r="Q5026">
        <f t="shared" si="788"/>
        <v>1.0422533268431842</v>
      </c>
      <c r="R5026">
        <v>31.5</v>
      </c>
      <c r="S5026">
        <f t="shared" si="789"/>
        <v>0.34264583121668196</v>
      </c>
      <c r="T5026" s="8">
        <v>0</v>
      </c>
    </row>
    <row r="5027" spans="1:20" x14ac:dyDescent="0.35">
      <c r="A5027">
        <v>35</v>
      </c>
      <c r="B5027">
        <f t="shared" si="780"/>
        <v>-0.36384151102735102</v>
      </c>
      <c r="C5027">
        <v>0</v>
      </c>
      <c r="D5027">
        <v>0</v>
      </c>
      <c r="E5027" t="s">
        <v>13</v>
      </c>
      <c r="F5027">
        <f t="shared" si="781"/>
        <v>1</v>
      </c>
      <c r="G5027" t="s">
        <v>14</v>
      </c>
      <c r="H5027">
        <f t="shared" si="782"/>
        <v>1</v>
      </c>
      <c r="I5027">
        <f t="shared" si="783"/>
        <v>0</v>
      </c>
      <c r="J5027">
        <f t="shared" si="784"/>
        <v>0</v>
      </c>
      <c r="K5027" t="s">
        <v>15</v>
      </c>
      <c r="L5027">
        <f t="shared" si="785"/>
        <v>1</v>
      </c>
      <c r="M5027" t="s">
        <v>22</v>
      </c>
      <c r="N5027">
        <f t="shared" si="786"/>
        <v>0</v>
      </c>
      <c r="O5027">
        <f t="shared" si="787"/>
        <v>1</v>
      </c>
      <c r="P5027">
        <v>112.35</v>
      </c>
      <c r="Q5027">
        <f t="shared" si="788"/>
        <v>0.13697973051703324</v>
      </c>
      <c r="R5027">
        <v>29.9</v>
      </c>
      <c r="S5027">
        <f t="shared" si="789"/>
        <v>0.13482147542827885</v>
      </c>
      <c r="T5027" s="8">
        <v>0</v>
      </c>
    </row>
    <row r="5028" spans="1:20" x14ac:dyDescent="0.35">
      <c r="A5028">
        <v>38</v>
      </c>
      <c r="B5028">
        <f t="shared" si="780"/>
        <v>-0.23115940521714878</v>
      </c>
      <c r="C5028">
        <v>0</v>
      </c>
      <c r="D5028">
        <v>0</v>
      </c>
      <c r="E5028" t="s">
        <v>23</v>
      </c>
      <c r="F5028">
        <f t="shared" si="781"/>
        <v>0</v>
      </c>
      <c r="G5028" t="s">
        <v>25</v>
      </c>
      <c r="H5028">
        <f t="shared" si="782"/>
        <v>0</v>
      </c>
      <c r="I5028">
        <f t="shared" si="783"/>
        <v>0</v>
      </c>
      <c r="J5028">
        <f t="shared" si="784"/>
        <v>1</v>
      </c>
      <c r="K5028" t="s">
        <v>15</v>
      </c>
      <c r="L5028">
        <f t="shared" si="785"/>
        <v>1</v>
      </c>
      <c r="M5028" t="s">
        <v>22</v>
      </c>
      <c r="N5028">
        <f t="shared" si="786"/>
        <v>0</v>
      </c>
      <c r="O5028">
        <f t="shared" si="787"/>
        <v>1</v>
      </c>
      <c r="P5028">
        <v>160.76</v>
      </c>
      <c r="Q5028">
        <f t="shared" si="788"/>
        <v>1.2061257368148852</v>
      </c>
      <c r="R5028">
        <v>30.2</v>
      </c>
      <c r="S5028">
        <f t="shared" si="789"/>
        <v>0.17378854213860451</v>
      </c>
      <c r="T5028" s="8">
        <v>0</v>
      </c>
    </row>
    <row r="5029" spans="1:20" x14ac:dyDescent="0.35">
      <c r="A5029">
        <v>26</v>
      </c>
      <c r="B5029">
        <f t="shared" si="780"/>
        <v>-0.76188782845795777</v>
      </c>
      <c r="C5029">
        <v>0</v>
      </c>
      <c r="D5029">
        <v>0</v>
      </c>
      <c r="E5029" t="s">
        <v>13</v>
      </c>
      <c r="F5029">
        <f t="shared" si="781"/>
        <v>1</v>
      </c>
      <c r="G5029" t="s">
        <v>14</v>
      </c>
      <c r="H5029">
        <f t="shared" si="782"/>
        <v>1</v>
      </c>
      <c r="I5029">
        <f t="shared" si="783"/>
        <v>0</v>
      </c>
      <c r="J5029">
        <f t="shared" si="784"/>
        <v>0</v>
      </c>
      <c r="K5029" t="s">
        <v>19</v>
      </c>
      <c r="L5029">
        <f t="shared" si="785"/>
        <v>0</v>
      </c>
      <c r="M5029" t="s">
        <v>21</v>
      </c>
      <c r="N5029">
        <f t="shared" si="786"/>
        <v>0</v>
      </c>
      <c r="O5029">
        <f t="shared" si="787"/>
        <v>0</v>
      </c>
      <c r="P5029">
        <v>73.290000000000006</v>
      </c>
      <c r="Q5029">
        <f t="shared" si="788"/>
        <v>-0.72566937103211127</v>
      </c>
      <c r="R5029">
        <v>27.8</v>
      </c>
      <c r="S5029">
        <f t="shared" si="789"/>
        <v>-0.1379479915439997</v>
      </c>
      <c r="T5029" s="8">
        <v>0</v>
      </c>
    </row>
    <row r="5030" spans="1:20" x14ac:dyDescent="0.35">
      <c r="A5030">
        <v>10</v>
      </c>
      <c r="B5030">
        <f t="shared" si="780"/>
        <v>-1.4695257261123698</v>
      </c>
      <c r="C5030">
        <v>0</v>
      </c>
      <c r="D5030">
        <v>0</v>
      </c>
      <c r="E5030" t="s">
        <v>23</v>
      </c>
      <c r="F5030">
        <f t="shared" si="781"/>
        <v>0</v>
      </c>
      <c r="G5030" t="s">
        <v>26</v>
      </c>
      <c r="H5030">
        <f t="shared" si="782"/>
        <v>0</v>
      </c>
      <c r="I5030">
        <f t="shared" si="783"/>
        <v>0</v>
      </c>
      <c r="J5030">
        <f t="shared" si="784"/>
        <v>0</v>
      </c>
      <c r="K5030" t="s">
        <v>15</v>
      </c>
      <c r="L5030">
        <f t="shared" si="785"/>
        <v>1</v>
      </c>
      <c r="M5030" t="s">
        <v>21</v>
      </c>
      <c r="N5030">
        <f t="shared" si="786"/>
        <v>0</v>
      </c>
      <c r="O5030">
        <f t="shared" si="787"/>
        <v>0</v>
      </c>
      <c r="P5030">
        <v>108.08</v>
      </c>
      <c r="Q5030">
        <f t="shared" si="788"/>
        <v>4.2675796476714642E-2</v>
      </c>
      <c r="R5030">
        <v>15.6</v>
      </c>
      <c r="S5030">
        <f t="shared" si="789"/>
        <v>-1.722608704430572</v>
      </c>
      <c r="T5030" s="8">
        <v>0</v>
      </c>
    </row>
    <row r="5031" spans="1:20" x14ac:dyDescent="0.35">
      <c r="A5031">
        <v>72</v>
      </c>
      <c r="B5031">
        <f t="shared" si="780"/>
        <v>1.2725711272984768</v>
      </c>
      <c r="C5031">
        <v>0</v>
      </c>
      <c r="D5031">
        <v>0</v>
      </c>
      <c r="E5031" t="s">
        <v>13</v>
      </c>
      <c r="F5031">
        <f t="shared" si="781"/>
        <v>1</v>
      </c>
      <c r="G5031" t="s">
        <v>14</v>
      </c>
      <c r="H5031">
        <f t="shared" si="782"/>
        <v>1</v>
      </c>
      <c r="I5031">
        <f t="shared" si="783"/>
        <v>0</v>
      </c>
      <c r="J5031">
        <f t="shared" si="784"/>
        <v>0</v>
      </c>
      <c r="K5031" t="s">
        <v>15</v>
      </c>
      <c r="L5031">
        <f t="shared" si="785"/>
        <v>1</v>
      </c>
      <c r="M5031" t="s">
        <v>21</v>
      </c>
      <c r="N5031">
        <f t="shared" si="786"/>
        <v>0</v>
      </c>
      <c r="O5031">
        <f t="shared" si="787"/>
        <v>0</v>
      </c>
      <c r="P5031">
        <v>206.49</v>
      </c>
      <c r="Q5031">
        <f t="shared" si="788"/>
        <v>2.2160833254949264</v>
      </c>
      <c r="R5031">
        <v>26.3</v>
      </c>
      <c r="S5031">
        <f t="shared" si="789"/>
        <v>-0.33278332509562741</v>
      </c>
      <c r="T5031" s="8">
        <v>0</v>
      </c>
    </row>
    <row r="5032" spans="1:20" x14ac:dyDescent="0.35">
      <c r="A5032">
        <v>21</v>
      </c>
      <c r="B5032">
        <f t="shared" si="780"/>
        <v>-0.98302467147496153</v>
      </c>
      <c r="C5032">
        <v>0</v>
      </c>
      <c r="D5032">
        <v>0</v>
      </c>
      <c r="E5032" t="s">
        <v>13</v>
      </c>
      <c r="F5032">
        <f t="shared" si="781"/>
        <v>1</v>
      </c>
      <c r="G5032" t="s">
        <v>14</v>
      </c>
      <c r="H5032">
        <f t="shared" si="782"/>
        <v>1</v>
      </c>
      <c r="I5032">
        <f t="shared" si="783"/>
        <v>0</v>
      </c>
      <c r="J5032">
        <f t="shared" si="784"/>
        <v>0</v>
      </c>
      <c r="K5032" t="s">
        <v>19</v>
      </c>
      <c r="L5032">
        <f t="shared" si="785"/>
        <v>0</v>
      </c>
      <c r="M5032" t="s">
        <v>21</v>
      </c>
      <c r="N5032">
        <f t="shared" si="786"/>
        <v>0</v>
      </c>
      <c r="O5032">
        <f t="shared" si="787"/>
        <v>0</v>
      </c>
      <c r="P5032">
        <v>77.42</v>
      </c>
      <c r="Q5032">
        <f t="shared" si="788"/>
        <v>-0.63445736925540974</v>
      </c>
      <c r="R5032">
        <v>24.8</v>
      </c>
      <c r="S5032">
        <f t="shared" si="789"/>
        <v>-0.5276186586472551</v>
      </c>
      <c r="T5032" s="8">
        <v>0</v>
      </c>
    </row>
    <row r="5033" spans="1:20" x14ac:dyDescent="0.35">
      <c r="A5033">
        <v>20</v>
      </c>
      <c r="B5033">
        <f t="shared" si="780"/>
        <v>-1.0272520400783622</v>
      </c>
      <c r="C5033">
        <v>0</v>
      </c>
      <c r="D5033">
        <v>0</v>
      </c>
      <c r="E5033" t="s">
        <v>23</v>
      </c>
      <c r="F5033">
        <f t="shared" si="781"/>
        <v>0</v>
      </c>
      <c r="G5033" t="s">
        <v>14</v>
      </c>
      <c r="H5033">
        <f t="shared" si="782"/>
        <v>1</v>
      </c>
      <c r="I5033">
        <f t="shared" si="783"/>
        <v>0</v>
      </c>
      <c r="J5033">
        <f t="shared" si="784"/>
        <v>0</v>
      </c>
      <c r="K5033" t="s">
        <v>19</v>
      </c>
      <c r="L5033">
        <f t="shared" si="785"/>
        <v>0</v>
      </c>
      <c r="M5033" t="s">
        <v>21</v>
      </c>
      <c r="N5033">
        <f t="shared" si="786"/>
        <v>0</v>
      </c>
      <c r="O5033">
        <f t="shared" si="787"/>
        <v>0</v>
      </c>
      <c r="P5033">
        <v>117.59</v>
      </c>
      <c r="Q5033">
        <f t="shared" si="788"/>
        <v>0.25270633809812715</v>
      </c>
      <c r="R5033">
        <v>17.100000000000001</v>
      </c>
      <c r="S5033">
        <f t="shared" si="789"/>
        <v>-1.527773370878944</v>
      </c>
      <c r="T5033" s="8">
        <v>0</v>
      </c>
    </row>
    <row r="5034" spans="1:20" x14ac:dyDescent="0.35">
      <c r="A5034">
        <v>1.24</v>
      </c>
      <c r="B5034">
        <f t="shared" si="780"/>
        <v>-1.8569574750781603</v>
      </c>
      <c r="C5034">
        <v>0</v>
      </c>
      <c r="D5034">
        <v>0</v>
      </c>
      <c r="E5034" t="s">
        <v>23</v>
      </c>
      <c r="F5034">
        <f t="shared" si="781"/>
        <v>0</v>
      </c>
      <c r="G5034" t="s">
        <v>26</v>
      </c>
      <c r="H5034">
        <f t="shared" si="782"/>
        <v>0</v>
      </c>
      <c r="I5034">
        <f t="shared" si="783"/>
        <v>0</v>
      </c>
      <c r="J5034">
        <f t="shared" si="784"/>
        <v>0</v>
      </c>
      <c r="K5034" t="s">
        <v>19</v>
      </c>
      <c r="L5034">
        <f t="shared" si="785"/>
        <v>0</v>
      </c>
      <c r="M5034" t="s">
        <v>21</v>
      </c>
      <c r="N5034">
        <f t="shared" si="786"/>
        <v>0</v>
      </c>
      <c r="O5034">
        <f t="shared" si="787"/>
        <v>0</v>
      </c>
      <c r="P5034">
        <v>61.94</v>
      </c>
      <c r="Q5034">
        <f t="shared" si="788"/>
        <v>-0.97633673668963306</v>
      </c>
      <c r="R5034">
        <v>20.3</v>
      </c>
      <c r="S5034">
        <f t="shared" si="789"/>
        <v>-1.1121246593021383</v>
      </c>
      <c r="T5034" s="8">
        <v>0</v>
      </c>
    </row>
    <row r="5035" spans="1:20" x14ac:dyDescent="0.35">
      <c r="A5035">
        <v>26</v>
      </c>
      <c r="B5035">
        <f t="shared" si="780"/>
        <v>-0.76188782845795777</v>
      </c>
      <c r="C5035">
        <v>0</v>
      </c>
      <c r="D5035">
        <v>0</v>
      </c>
      <c r="E5035" t="s">
        <v>23</v>
      </c>
      <c r="F5035">
        <f t="shared" si="781"/>
        <v>0</v>
      </c>
      <c r="G5035" t="s">
        <v>14</v>
      </c>
      <c r="H5035">
        <f t="shared" si="782"/>
        <v>1</v>
      </c>
      <c r="I5035">
        <f t="shared" si="783"/>
        <v>0</v>
      </c>
      <c r="J5035">
        <f t="shared" si="784"/>
        <v>0</v>
      </c>
      <c r="K5035" t="s">
        <v>15</v>
      </c>
      <c r="L5035">
        <f t="shared" si="785"/>
        <v>1</v>
      </c>
      <c r="M5035" t="s">
        <v>16</v>
      </c>
      <c r="N5035">
        <f t="shared" si="786"/>
        <v>1</v>
      </c>
      <c r="O5035">
        <f t="shared" si="787"/>
        <v>0</v>
      </c>
      <c r="P5035">
        <v>116.68</v>
      </c>
      <c r="Q5035">
        <f t="shared" si="788"/>
        <v>0.23260877838461666</v>
      </c>
      <c r="R5035">
        <v>18.7</v>
      </c>
      <c r="S5035">
        <f t="shared" si="789"/>
        <v>-1.3199490150905415</v>
      </c>
      <c r="T5035" s="8">
        <v>0</v>
      </c>
    </row>
    <row r="5036" spans="1:20" x14ac:dyDescent="0.35">
      <c r="A5036">
        <v>79</v>
      </c>
      <c r="B5036">
        <f t="shared" si="780"/>
        <v>1.5821627075222819</v>
      </c>
      <c r="C5036">
        <v>0</v>
      </c>
      <c r="D5036">
        <v>0</v>
      </c>
      <c r="E5036" t="s">
        <v>23</v>
      </c>
      <c r="F5036">
        <f t="shared" si="781"/>
        <v>0</v>
      </c>
      <c r="G5036" t="s">
        <v>14</v>
      </c>
      <c r="H5036">
        <f t="shared" si="782"/>
        <v>1</v>
      </c>
      <c r="I5036">
        <f t="shared" si="783"/>
        <v>0</v>
      </c>
      <c r="J5036">
        <f t="shared" si="784"/>
        <v>0</v>
      </c>
      <c r="K5036" t="s">
        <v>15</v>
      </c>
      <c r="L5036">
        <f t="shared" si="785"/>
        <v>1</v>
      </c>
      <c r="M5036" t="s">
        <v>16</v>
      </c>
      <c r="N5036">
        <f t="shared" si="786"/>
        <v>1</v>
      </c>
      <c r="O5036">
        <f t="shared" si="787"/>
        <v>0</v>
      </c>
      <c r="P5036">
        <v>253.86</v>
      </c>
      <c r="Q5036">
        <f t="shared" si="788"/>
        <v>3.2622606921201953</v>
      </c>
      <c r="R5036">
        <v>28.8</v>
      </c>
      <c r="S5036">
        <f t="shared" si="789"/>
        <v>-8.0577691762478715E-3</v>
      </c>
      <c r="T5036" s="8">
        <v>0</v>
      </c>
    </row>
    <row r="5037" spans="1:20" x14ac:dyDescent="0.35">
      <c r="A5037">
        <v>78</v>
      </c>
      <c r="B5037">
        <f t="shared" si="780"/>
        <v>1.5379353389188812</v>
      </c>
      <c r="C5037">
        <v>0</v>
      </c>
      <c r="D5037">
        <v>0</v>
      </c>
      <c r="E5037" t="s">
        <v>13</v>
      </c>
      <c r="F5037">
        <f t="shared" si="781"/>
        <v>1</v>
      </c>
      <c r="G5037" t="s">
        <v>14</v>
      </c>
      <c r="H5037">
        <f t="shared" si="782"/>
        <v>1</v>
      </c>
      <c r="I5037">
        <f t="shared" si="783"/>
        <v>0</v>
      </c>
      <c r="J5037">
        <f t="shared" si="784"/>
        <v>0</v>
      </c>
      <c r="K5037" t="s">
        <v>15</v>
      </c>
      <c r="L5037">
        <f t="shared" si="785"/>
        <v>1</v>
      </c>
      <c r="M5037" t="s">
        <v>16</v>
      </c>
      <c r="N5037">
        <f t="shared" si="786"/>
        <v>1</v>
      </c>
      <c r="O5037">
        <f t="shared" si="787"/>
        <v>0</v>
      </c>
      <c r="P5037">
        <v>203.36</v>
      </c>
      <c r="Q5037">
        <f t="shared" si="788"/>
        <v>2.1469565541726321</v>
      </c>
      <c r="R5037">
        <v>28.7</v>
      </c>
      <c r="S5037">
        <f t="shared" si="789"/>
        <v>-2.1046791413023236E-2</v>
      </c>
      <c r="T5037" s="8">
        <v>0</v>
      </c>
    </row>
    <row r="5038" spans="1:20" x14ac:dyDescent="0.35">
      <c r="A5038">
        <v>56</v>
      </c>
      <c r="B5038">
        <f t="shared" si="780"/>
        <v>0.56493322964406478</v>
      </c>
      <c r="C5038">
        <v>0</v>
      </c>
      <c r="D5038">
        <v>0</v>
      </c>
      <c r="E5038" t="s">
        <v>13</v>
      </c>
      <c r="F5038">
        <f t="shared" si="781"/>
        <v>1</v>
      </c>
      <c r="G5038" t="s">
        <v>18</v>
      </c>
      <c r="H5038">
        <f t="shared" si="782"/>
        <v>0</v>
      </c>
      <c r="I5038">
        <f t="shared" si="783"/>
        <v>1</v>
      </c>
      <c r="J5038">
        <f t="shared" si="784"/>
        <v>0</v>
      </c>
      <c r="K5038" t="s">
        <v>19</v>
      </c>
      <c r="L5038">
        <f t="shared" si="785"/>
        <v>0</v>
      </c>
      <c r="M5038" t="s">
        <v>21</v>
      </c>
      <c r="N5038">
        <f t="shared" si="786"/>
        <v>0</v>
      </c>
      <c r="O5038">
        <f t="shared" si="787"/>
        <v>0</v>
      </c>
      <c r="P5038">
        <v>125.87</v>
      </c>
      <c r="Q5038">
        <f t="shared" si="788"/>
        <v>0.43557204626061868</v>
      </c>
      <c r="R5038">
        <v>24.6</v>
      </c>
      <c r="S5038">
        <f t="shared" si="789"/>
        <v>-0.55359670312080544</v>
      </c>
      <c r="T5038" s="8">
        <v>0</v>
      </c>
    </row>
    <row r="5039" spans="1:20" x14ac:dyDescent="0.35">
      <c r="A5039">
        <v>46</v>
      </c>
      <c r="B5039">
        <f t="shared" si="780"/>
        <v>0.12265954361005722</v>
      </c>
      <c r="C5039">
        <v>0</v>
      </c>
      <c r="D5039">
        <v>0</v>
      </c>
      <c r="E5039" t="s">
        <v>23</v>
      </c>
      <c r="F5039">
        <f t="shared" si="781"/>
        <v>0</v>
      </c>
      <c r="G5039" t="s">
        <v>18</v>
      </c>
      <c r="H5039">
        <f t="shared" si="782"/>
        <v>0</v>
      </c>
      <c r="I5039">
        <f t="shared" si="783"/>
        <v>1</v>
      </c>
      <c r="J5039">
        <f t="shared" si="784"/>
        <v>0</v>
      </c>
      <c r="K5039" t="s">
        <v>19</v>
      </c>
      <c r="L5039">
        <f t="shared" si="785"/>
        <v>0</v>
      </c>
      <c r="M5039" t="s">
        <v>21</v>
      </c>
      <c r="N5039">
        <f t="shared" si="786"/>
        <v>0</v>
      </c>
      <c r="O5039">
        <f t="shared" si="787"/>
        <v>0</v>
      </c>
      <c r="P5039">
        <v>64.09</v>
      </c>
      <c r="Q5039">
        <f t="shared" si="788"/>
        <v>-0.92885349121265748</v>
      </c>
      <c r="R5039">
        <v>25.3</v>
      </c>
      <c r="S5039">
        <f t="shared" si="789"/>
        <v>-0.46267354746337924</v>
      </c>
      <c r="T5039" s="8">
        <v>0</v>
      </c>
    </row>
    <row r="5040" spans="1:20" x14ac:dyDescent="0.35">
      <c r="A5040">
        <v>55</v>
      </c>
      <c r="B5040">
        <f t="shared" si="780"/>
        <v>0.52070586104066396</v>
      </c>
      <c r="C5040">
        <v>0</v>
      </c>
      <c r="D5040">
        <v>0</v>
      </c>
      <c r="E5040" t="s">
        <v>13</v>
      </c>
      <c r="F5040">
        <f t="shared" si="781"/>
        <v>1</v>
      </c>
      <c r="G5040" t="s">
        <v>25</v>
      </c>
      <c r="H5040">
        <f t="shared" si="782"/>
        <v>0</v>
      </c>
      <c r="I5040">
        <f t="shared" si="783"/>
        <v>0</v>
      </c>
      <c r="J5040">
        <f t="shared" si="784"/>
        <v>1</v>
      </c>
      <c r="K5040" t="s">
        <v>15</v>
      </c>
      <c r="L5040">
        <f t="shared" si="785"/>
        <v>1</v>
      </c>
      <c r="M5040" t="s">
        <v>22</v>
      </c>
      <c r="N5040">
        <f t="shared" si="786"/>
        <v>0</v>
      </c>
      <c r="O5040">
        <f t="shared" si="787"/>
        <v>1</v>
      </c>
      <c r="P5040">
        <v>65.33</v>
      </c>
      <c r="Q5040">
        <f t="shared" si="788"/>
        <v>-0.90146780544919269</v>
      </c>
      <c r="R5040">
        <v>29.7</v>
      </c>
      <c r="S5040">
        <f t="shared" si="789"/>
        <v>0.10884343095472858</v>
      </c>
      <c r="T5040" s="8">
        <v>0</v>
      </c>
    </row>
    <row r="5041" spans="1:20" x14ac:dyDescent="0.35">
      <c r="A5041">
        <v>41</v>
      </c>
      <c r="B5041">
        <f t="shared" si="780"/>
        <v>-9.8477299406946536E-2</v>
      </c>
      <c r="C5041">
        <v>0</v>
      </c>
      <c r="D5041">
        <v>0</v>
      </c>
      <c r="E5041" t="s">
        <v>23</v>
      </c>
      <c r="F5041">
        <f t="shared" si="781"/>
        <v>0</v>
      </c>
      <c r="G5041" t="s">
        <v>14</v>
      </c>
      <c r="H5041">
        <f t="shared" si="782"/>
        <v>1</v>
      </c>
      <c r="I5041">
        <f t="shared" si="783"/>
        <v>0</v>
      </c>
      <c r="J5041">
        <f t="shared" si="784"/>
        <v>0</v>
      </c>
      <c r="K5041" t="s">
        <v>19</v>
      </c>
      <c r="L5041">
        <f t="shared" si="785"/>
        <v>0</v>
      </c>
      <c r="M5041" t="s">
        <v>16</v>
      </c>
      <c r="N5041">
        <f t="shared" si="786"/>
        <v>1</v>
      </c>
      <c r="O5041">
        <f t="shared" si="787"/>
        <v>0</v>
      </c>
      <c r="P5041">
        <v>70.150000000000006</v>
      </c>
      <c r="Q5041">
        <f t="shared" si="788"/>
        <v>-0.79501699465894982</v>
      </c>
      <c r="R5041">
        <v>28.1</v>
      </c>
      <c r="S5041">
        <f t="shared" si="789"/>
        <v>-9.8980924833674058E-2</v>
      </c>
      <c r="T5041" s="8">
        <v>0</v>
      </c>
    </row>
    <row r="5042" spans="1:20" x14ac:dyDescent="0.35">
      <c r="A5042">
        <v>30</v>
      </c>
      <c r="B5042">
        <f t="shared" si="780"/>
        <v>-0.58497835404435483</v>
      </c>
      <c r="C5042">
        <v>0</v>
      </c>
      <c r="D5042">
        <v>0</v>
      </c>
      <c r="E5042" t="s">
        <v>13</v>
      </c>
      <c r="F5042">
        <f t="shared" si="781"/>
        <v>1</v>
      </c>
      <c r="G5042" t="s">
        <v>14</v>
      </c>
      <c r="H5042">
        <f t="shared" si="782"/>
        <v>1</v>
      </c>
      <c r="I5042">
        <f t="shared" si="783"/>
        <v>0</v>
      </c>
      <c r="J5042">
        <f t="shared" si="784"/>
        <v>0</v>
      </c>
      <c r="K5042" t="s">
        <v>15</v>
      </c>
      <c r="L5042">
        <f t="shared" si="785"/>
        <v>1</v>
      </c>
      <c r="M5042" t="s">
        <v>22</v>
      </c>
      <c r="N5042">
        <f t="shared" si="786"/>
        <v>0</v>
      </c>
      <c r="O5042">
        <f t="shared" si="787"/>
        <v>1</v>
      </c>
      <c r="P5042">
        <v>96.84</v>
      </c>
      <c r="Q5042">
        <f t="shared" si="788"/>
        <v>-0.20556219383082205</v>
      </c>
      <c r="R5042">
        <v>21.1</v>
      </c>
      <c r="S5042">
        <f t="shared" si="789"/>
        <v>-1.0082124814079367</v>
      </c>
      <c r="T5042" s="8">
        <v>0</v>
      </c>
    </row>
    <row r="5043" spans="1:20" x14ac:dyDescent="0.35">
      <c r="A5043">
        <v>53</v>
      </c>
      <c r="B5043">
        <f t="shared" si="780"/>
        <v>0.43225112383386249</v>
      </c>
      <c r="C5043">
        <v>0</v>
      </c>
      <c r="D5043">
        <v>0</v>
      </c>
      <c r="E5043" t="s">
        <v>13</v>
      </c>
      <c r="F5043">
        <f t="shared" si="781"/>
        <v>1</v>
      </c>
      <c r="G5043" t="s">
        <v>14</v>
      </c>
      <c r="H5043">
        <f t="shared" si="782"/>
        <v>1</v>
      </c>
      <c r="I5043">
        <f t="shared" si="783"/>
        <v>0</v>
      </c>
      <c r="J5043">
        <f t="shared" si="784"/>
        <v>0</v>
      </c>
      <c r="K5043" t="s">
        <v>19</v>
      </c>
      <c r="L5043">
        <f t="shared" si="785"/>
        <v>0</v>
      </c>
      <c r="M5043" t="s">
        <v>22</v>
      </c>
      <c r="N5043">
        <f t="shared" si="786"/>
        <v>0</v>
      </c>
      <c r="O5043">
        <f t="shared" si="787"/>
        <v>1</v>
      </c>
      <c r="P5043">
        <v>175.92</v>
      </c>
      <c r="Q5043">
        <f t="shared" si="788"/>
        <v>1.540937830503698</v>
      </c>
      <c r="R5043">
        <v>26.9</v>
      </c>
      <c r="S5043">
        <f t="shared" si="789"/>
        <v>-0.25484919167497661</v>
      </c>
      <c r="T5043" s="8">
        <v>0</v>
      </c>
    </row>
    <row r="5044" spans="1:20" x14ac:dyDescent="0.35">
      <c r="A5044">
        <v>32</v>
      </c>
      <c r="B5044">
        <f t="shared" si="780"/>
        <v>-0.49652361683755331</v>
      </c>
      <c r="C5044">
        <v>0</v>
      </c>
      <c r="D5044">
        <v>0</v>
      </c>
      <c r="E5044" t="s">
        <v>23</v>
      </c>
      <c r="F5044">
        <f t="shared" si="781"/>
        <v>0</v>
      </c>
      <c r="G5044" t="s">
        <v>14</v>
      </c>
      <c r="H5044">
        <f t="shared" si="782"/>
        <v>1</v>
      </c>
      <c r="I5044">
        <f t="shared" si="783"/>
        <v>0</v>
      </c>
      <c r="J5044">
        <f t="shared" si="784"/>
        <v>0</v>
      </c>
      <c r="K5044" t="s">
        <v>19</v>
      </c>
      <c r="L5044">
        <f t="shared" si="785"/>
        <v>0</v>
      </c>
      <c r="M5044" t="s">
        <v>16</v>
      </c>
      <c r="N5044">
        <f t="shared" si="786"/>
        <v>1</v>
      </c>
      <c r="O5044">
        <f t="shared" si="787"/>
        <v>0</v>
      </c>
      <c r="P5044">
        <v>100.65</v>
      </c>
      <c r="Q5044">
        <f t="shared" si="788"/>
        <v>-0.12141746579953061</v>
      </c>
      <c r="R5044">
        <v>26.2</v>
      </c>
      <c r="S5044">
        <f t="shared" si="789"/>
        <v>-0.34577234733240281</v>
      </c>
      <c r="T5044" s="8">
        <v>0</v>
      </c>
    </row>
    <row r="5045" spans="1:20" x14ac:dyDescent="0.35">
      <c r="A5045">
        <v>38</v>
      </c>
      <c r="B5045">
        <f t="shared" si="780"/>
        <v>-0.23115940521714878</v>
      </c>
      <c r="C5045">
        <v>0</v>
      </c>
      <c r="D5045">
        <v>0</v>
      </c>
      <c r="E5045" t="s">
        <v>23</v>
      </c>
      <c r="F5045">
        <f t="shared" si="781"/>
        <v>0</v>
      </c>
      <c r="G5045" t="s">
        <v>14</v>
      </c>
      <c r="H5045">
        <f t="shared" si="782"/>
        <v>1</v>
      </c>
      <c r="I5045">
        <f t="shared" si="783"/>
        <v>0</v>
      </c>
      <c r="J5045">
        <f t="shared" si="784"/>
        <v>0</v>
      </c>
      <c r="K5045" t="s">
        <v>19</v>
      </c>
      <c r="L5045">
        <f t="shared" si="785"/>
        <v>0</v>
      </c>
      <c r="M5045" t="s">
        <v>22</v>
      </c>
      <c r="N5045">
        <f t="shared" si="786"/>
        <v>0</v>
      </c>
      <c r="O5045">
        <f t="shared" si="787"/>
        <v>1</v>
      </c>
      <c r="P5045">
        <v>112.39</v>
      </c>
      <c r="Q5045">
        <f t="shared" si="788"/>
        <v>0.13786313973520967</v>
      </c>
      <c r="R5045">
        <v>26.3</v>
      </c>
      <c r="S5045">
        <f t="shared" si="789"/>
        <v>-0.33278332509562741</v>
      </c>
      <c r="T5045" s="8">
        <v>0</v>
      </c>
    </row>
    <row r="5046" spans="1:20" x14ac:dyDescent="0.35">
      <c r="A5046">
        <v>33</v>
      </c>
      <c r="B5046">
        <f t="shared" si="780"/>
        <v>-0.45229624823415254</v>
      </c>
      <c r="C5046">
        <v>0</v>
      </c>
      <c r="D5046">
        <v>0</v>
      </c>
      <c r="E5046" t="s">
        <v>13</v>
      </c>
      <c r="F5046">
        <f t="shared" si="781"/>
        <v>1</v>
      </c>
      <c r="G5046" t="s">
        <v>25</v>
      </c>
      <c r="H5046">
        <f t="shared" si="782"/>
        <v>0</v>
      </c>
      <c r="I5046">
        <f t="shared" si="783"/>
        <v>0</v>
      </c>
      <c r="J5046">
        <f t="shared" si="784"/>
        <v>1</v>
      </c>
      <c r="K5046" t="s">
        <v>19</v>
      </c>
      <c r="L5046">
        <f t="shared" si="785"/>
        <v>0</v>
      </c>
      <c r="M5046" t="s">
        <v>21</v>
      </c>
      <c r="N5046">
        <f t="shared" si="786"/>
        <v>0</v>
      </c>
      <c r="O5046">
        <f t="shared" si="787"/>
        <v>0</v>
      </c>
      <c r="P5046">
        <v>81.099999999999994</v>
      </c>
      <c r="Q5046">
        <f t="shared" si="788"/>
        <v>-0.55318372118319137</v>
      </c>
      <c r="R5046">
        <v>24.8</v>
      </c>
      <c r="S5046">
        <f t="shared" si="789"/>
        <v>-0.5276186586472551</v>
      </c>
      <c r="T5046" s="8">
        <v>0</v>
      </c>
    </row>
    <row r="5047" spans="1:20" x14ac:dyDescent="0.35">
      <c r="A5047">
        <v>44</v>
      </c>
      <c r="B5047">
        <f t="shared" si="780"/>
        <v>3.4204806403255718E-2</v>
      </c>
      <c r="C5047">
        <v>0</v>
      </c>
      <c r="D5047">
        <v>0</v>
      </c>
      <c r="E5047" t="s">
        <v>13</v>
      </c>
      <c r="F5047">
        <f t="shared" si="781"/>
        <v>1</v>
      </c>
      <c r="G5047" t="s">
        <v>14</v>
      </c>
      <c r="H5047">
        <f t="shared" si="782"/>
        <v>1</v>
      </c>
      <c r="I5047">
        <f t="shared" si="783"/>
        <v>0</v>
      </c>
      <c r="J5047">
        <f t="shared" si="784"/>
        <v>0</v>
      </c>
      <c r="K5047" t="s">
        <v>19</v>
      </c>
      <c r="L5047">
        <f t="shared" si="785"/>
        <v>0</v>
      </c>
      <c r="M5047" t="s">
        <v>21</v>
      </c>
      <c r="N5047">
        <f t="shared" si="786"/>
        <v>0</v>
      </c>
      <c r="O5047">
        <f t="shared" si="787"/>
        <v>0</v>
      </c>
      <c r="P5047">
        <v>98.3</v>
      </c>
      <c r="Q5047">
        <f t="shared" si="788"/>
        <v>-0.17331775736738769</v>
      </c>
      <c r="R5047">
        <v>25</v>
      </c>
      <c r="S5047">
        <f t="shared" si="789"/>
        <v>-0.50164061417370487</v>
      </c>
      <c r="T5047" s="8">
        <v>0</v>
      </c>
    </row>
    <row r="5048" spans="1:20" x14ac:dyDescent="0.35">
      <c r="A5048">
        <v>44</v>
      </c>
      <c r="B5048">
        <f t="shared" si="780"/>
        <v>3.4204806403255718E-2</v>
      </c>
      <c r="C5048">
        <v>0</v>
      </c>
      <c r="D5048">
        <v>0</v>
      </c>
      <c r="E5048" t="s">
        <v>13</v>
      </c>
      <c r="F5048">
        <f t="shared" si="781"/>
        <v>1</v>
      </c>
      <c r="G5048" t="s">
        <v>14</v>
      </c>
      <c r="H5048">
        <f t="shared" si="782"/>
        <v>1</v>
      </c>
      <c r="I5048">
        <f t="shared" si="783"/>
        <v>0</v>
      </c>
      <c r="J5048">
        <f t="shared" si="784"/>
        <v>0</v>
      </c>
      <c r="K5048" t="s">
        <v>15</v>
      </c>
      <c r="L5048">
        <f t="shared" si="785"/>
        <v>1</v>
      </c>
      <c r="M5048" t="s">
        <v>22</v>
      </c>
      <c r="N5048">
        <f t="shared" si="786"/>
        <v>0</v>
      </c>
      <c r="O5048">
        <f t="shared" si="787"/>
        <v>1</v>
      </c>
      <c r="P5048">
        <v>89.68</v>
      </c>
      <c r="Q5048">
        <f t="shared" si="788"/>
        <v>-0.36369244388437744</v>
      </c>
      <c r="R5048">
        <v>34.6</v>
      </c>
      <c r="S5048">
        <f t="shared" si="789"/>
        <v>0.74530552055671273</v>
      </c>
      <c r="T5048" s="8">
        <v>0</v>
      </c>
    </row>
    <row r="5049" spans="1:20" x14ac:dyDescent="0.35">
      <c r="A5049">
        <v>51</v>
      </c>
      <c r="B5049">
        <f t="shared" si="780"/>
        <v>0.34379638662706097</v>
      </c>
      <c r="C5049">
        <v>0</v>
      </c>
      <c r="D5049">
        <v>0</v>
      </c>
      <c r="E5049" t="s">
        <v>13</v>
      </c>
      <c r="F5049">
        <f t="shared" si="781"/>
        <v>1</v>
      </c>
      <c r="G5049" t="s">
        <v>25</v>
      </c>
      <c r="H5049">
        <f t="shared" si="782"/>
        <v>0</v>
      </c>
      <c r="I5049">
        <f t="shared" si="783"/>
        <v>0</v>
      </c>
      <c r="J5049">
        <f t="shared" si="784"/>
        <v>1</v>
      </c>
      <c r="K5049" t="s">
        <v>15</v>
      </c>
      <c r="L5049">
        <f t="shared" si="785"/>
        <v>1</v>
      </c>
      <c r="M5049" t="s">
        <v>16</v>
      </c>
      <c r="N5049">
        <f t="shared" si="786"/>
        <v>1</v>
      </c>
      <c r="O5049">
        <f t="shared" si="787"/>
        <v>0</v>
      </c>
      <c r="P5049">
        <v>95.16</v>
      </c>
      <c r="Q5049">
        <f t="shared" si="788"/>
        <v>-0.24266538099422627</v>
      </c>
      <c r="R5049">
        <v>42.7</v>
      </c>
      <c r="S5049">
        <f t="shared" si="789"/>
        <v>1.7974163217355028</v>
      </c>
      <c r="T5049" s="8">
        <v>0</v>
      </c>
    </row>
    <row r="5050" spans="1:20" x14ac:dyDescent="0.35">
      <c r="A5050">
        <v>40</v>
      </c>
      <c r="B5050">
        <f t="shared" si="780"/>
        <v>-0.14270466801034729</v>
      </c>
      <c r="C5050">
        <v>0</v>
      </c>
      <c r="D5050">
        <v>0</v>
      </c>
      <c r="E5050" t="s">
        <v>13</v>
      </c>
      <c r="F5050">
        <f t="shared" si="781"/>
        <v>1</v>
      </c>
      <c r="G5050" t="s">
        <v>14</v>
      </c>
      <c r="H5050">
        <f t="shared" si="782"/>
        <v>1</v>
      </c>
      <c r="I5050">
        <f t="shared" si="783"/>
        <v>0</v>
      </c>
      <c r="J5050">
        <f t="shared" si="784"/>
        <v>0</v>
      </c>
      <c r="K5050" t="s">
        <v>15</v>
      </c>
      <c r="L5050">
        <f t="shared" si="785"/>
        <v>1</v>
      </c>
      <c r="M5050" t="s">
        <v>22</v>
      </c>
      <c r="N5050">
        <f t="shared" si="786"/>
        <v>0</v>
      </c>
      <c r="O5050">
        <f t="shared" si="787"/>
        <v>1</v>
      </c>
      <c r="P5050">
        <v>191.15</v>
      </c>
      <c r="Q5050">
        <f t="shared" si="788"/>
        <v>1.87729589032432</v>
      </c>
      <c r="R5050">
        <v>28.1</v>
      </c>
      <c r="S5050">
        <f t="shared" si="789"/>
        <v>-9.8980924833674058E-2</v>
      </c>
      <c r="T5050" s="8">
        <v>0</v>
      </c>
    </row>
    <row r="5051" spans="1:20" x14ac:dyDescent="0.35">
      <c r="A5051">
        <v>41</v>
      </c>
      <c r="B5051">
        <f t="shared" si="780"/>
        <v>-9.8477299406946536E-2</v>
      </c>
      <c r="C5051">
        <v>0</v>
      </c>
      <c r="D5051">
        <v>0</v>
      </c>
      <c r="E5051" t="s">
        <v>13</v>
      </c>
      <c r="F5051">
        <f t="shared" si="781"/>
        <v>1</v>
      </c>
      <c r="G5051" t="s">
        <v>14</v>
      </c>
      <c r="H5051">
        <f t="shared" si="782"/>
        <v>1</v>
      </c>
      <c r="I5051">
        <f t="shared" si="783"/>
        <v>0</v>
      </c>
      <c r="J5051">
        <f t="shared" si="784"/>
        <v>0</v>
      </c>
      <c r="K5051" t="s">
        <v>19</v>
      </c>
      <c r="L5051">
        <f t="shared" si="785"/>
        <v>0</v>
      </c>
      <c r="M5051" t="s">
        <v>21</v>
      </c>
      <c r="N5051">
        <f t="shared" si="786"/>
        <v>0</v>
      </c>
      <c r="O5051">
        <f t="shared" si="787"/>
        <v>0</v>
      </c>
      <c r="P5051">
        <v>91.04</v>
      </c>
      <c r="Q5051">
        <f t="shared" si="788"/>
        <v>-0.33365653046638366</v>
      </c>
      <c r="R5051">
        <v>24.5</v>
      </c>
      <c r="S5051">
        <f t="shared" si="789"/>
        <v>-0.56658572535758078</v>
      </c>
      <c r="T5051" s="8">
        <v>0</v>
      </c>
    </row>
    <row r="5052" spans="1:20" x14ac:dyDescent="0.35">
      <c r="A5052">
        <v>5</v>
      </c>
      <c r="B5052">
        <f t="shared" si="780"/>
        <v>-1.6906625691293735</v>
      </c>
      <c r="C5052">
        <v>0</v>
      </c>
      <c r="D5052">
        <v>0</v>
      </c>
      <c r="E5052" t="s">
        <v>23</v>
      </c>
      <c r="F5052">
        <f t="shared" si="781"/>
        <v>0</v>
      </c>
      <c r="G5052" t="s">
        <v>26</v>
      </c>
      <c r="H5052">
        <f t="shared" si="782"/>
        <v>0</v>
      </c>
      <c r="I5052">
        <f t="shared" si="783"/>
        <v>0</v>
      </c>
      <c r="J5052">
        <f t="shared" si="784"/>
        <v>0</v>
      </c>
      <c r="K5052" t="s">
        <v>15</v>
      </c>
      <c r="L5052">
        <f t="shared" si="785"/>
        <v>1</v>
      </c>
      <c r="M5052" t="s">
        <v>21</v>
      </c>
      <c r="N5052">
        <f t="shared" si="786"/>
        <v>0</v>
      </c>
      <c r="O5052">
        <f t="shared" si="787"/>
        <v>0</v>
      </c>
      <c r="P5052">
        <v>101.87</v>
      </c>
      <c r="Q5052">
        <f t="shared" si="788"/>
        <v>-9.4473484645153857E-2</v>
      </c>
      <c r="R5052">
        <v>19.3</v>
      </c>
      <c r="S5052">
        <f t="shared" si="789"/>
        <v>-1.2420148816698902</v>
      </c>
      <c r="T5052" s="8">
        <v>0</v>
      </c>
    </row>
    <row r="5053" spans="1:20" x14ac:dyDescent="0.35">
      <c r="A5053">
        <v>42</v>
      </c>
      <c r="B5053">
        <f t="shared" si="780"/>
        <v>-5.424993080354578E-2</v>
      </c>
      <c r="C5053">
        <v>0</v>
      </c>
      <c r="D5053">
        <v>0</v>
      </c>
      <c r="E5053" t="s">
        <v>13</v>
      </c>
      <c r="F5053">
        <f t="shared" si="781"/>
        <v>1</v>
      </c>
      <c r="G5053" t="s">
        <v>14</v>
      </c>
      <c r="H5053">
        <f t="shared" si="782"/>
        <v>1</v>
      </c>
      <c r="I5053">
        <f t="shared" si="783"/>
        <v>0</v>
      </c>
      <c r="J5053">
        <f t="shared" si="784"/>
        <v>0</v>
      </c>
      <c r="K5053" t="s">
        <v>19</v>
      </c>
      <c r="L5053">
        <f t="shared" si="785"/>
        <v>0</v>
      </c>
      <c r="M5053" t="s">
        <v>21</v>
      </c>
      <c r="N5053">
        <f t="shared" si="786"/>
        <v>0</v>
      </c>
      <c r="O5053">
        <f t="shared" si="787"/>
        <v>0</v>
      </c>
      <c r="P5053">
        <v>96.86</v>
      </c>
      <c r="Q5053">
        <f t="shared" si="788"/>
        <v>-0.20512048922173398</v>
      </c>
      <c r="R5053">
        <v>29.3</v>
      </c>
      <c r="S5053">
        <f t="shared" si="789"/>
        <v>5.6887342007628038E-2</v>
      </c>
      <c r="T5053" s="8">
        <v>0</v>
      </c>
    </row>
    <row r="5054" spans="1:20" x14ac:dyDescent="0.35">
      <c r="A5054">
        <v>6</v>
      </c>
      <c r="B5054">
        <f t="shared" si="780"/>
        <v>-1.6464352005259728</v>
      </c>
      <c r="C5054">
        <v>0</v>
      </c>
      <c r="D5054">
        <v>0</v>
      </c>
      <c r="E5054" t="s">
        <v>23</v>
      </c>
      <c r="F5054">
        <f t="shared" si="781"/>
        <v>0</v>
      </c>
      <c r="G5054" t="s">
        <v>26</v>
      </c>
      <c r="H5054">
        <f t="shared" si="782"/>
        <v>0</v>
      </c>
      <c r="I5054">
        <f t="shared" si="783"/>
        <v>0</v>
      </c>
      <c r="J5054">
        <f t="shared" si="784"/>
        <v>0</v>
      </c>
      <c r="K5054" t="s">
        <v>15</v>
      </c>
      <c r="L5054">
        <f t="shared" si="785"/>
        <v>1</v>
      </c>
      <c r="M5054" t="s">
        <v>21</v>
      </c>
      <c r="N5054">
        <f t="shared" si="786"/>
        <v>0</v>
      </c>
      <c r="O5054">
        <f t="shared" si="787"/>
        <v>0</v>
      </c>
      <c r="P5054">
        <v>91.05</v>
      </c>
      <c r="Q5054">
        <f t="shared" si="788"/>
        <v>-0.33343567816183983</v>
      </c>
      <c r="R5054">
        <v>22.1</v>
      </c>
      <c r="S5054">
        <f t="shared" si="789"/>
        <v>-0.87832225904018502</v>
      </c>
      <c r="T5054" s="8">
        <v>0</v>
      </c>
    </row>
    <row r="5055" spans="1:20" x14ac:dyDescent="0.35">
      <c r="A5055">
        <v>46</v>
      </c>
      <c r="B5055">
        <f t="shared" si="780"/>
        <v>0.12265954361005722</v>
      </c>
      <c r="C5055">
        <v>0</v>
      </c>
      <c r="D5055">
        <v>0</v>
      </c>
      <c r="E5055" t="s">
        <v>13</v>
      </c>
      <c r="F5055">
        <f t="shared" si="781"/>
        <v>1</v>
      </c>
      <c r="G5055" t="s">
        <v>25</v>
      </c>
      <c r="H5055">
        <f t="shared" si="782"/>
        <v>0</v>
      </c>
      <c r="I5055">
        <f t="shared" si="783"/>
        <v>0</v>
      </c>
      <c r="J5055">
        <f t="shared" si="784"/>
        <v>1</v>
      </c>
      <c r="K5055" t="s">
        <v>15</v>
      </c>
      <c r="L5055">
        <f t="shared" si="785"/>
        <v>1</v>
      </c>
      <c r="M5055" t="s">
        <v>21</v>
      </c>
      <c r="N5055">
        <f t="shared" si="786"/>
        <v>0</v>
      </c>
      <c r="O5055">
        <f t="shared" si="787"/>
        <v>0</v>
      </c>
      <c r="P5055">
        <v>55.84</v>
      </c>
      <c r="Q5055">
        <f t="shared" si="788"/>
        <v>-1.1110566424615167</v>
      </c>
      <c r="R5055">
        <v>27.8</v>
      </c>
      <c r="S5055">
        <f t="shared" si="789"/>
        <v>-0.1379479915439997</v>
      </c>
      <c r="T5055" s="8">
        <v>0</v>
      </c>
    </row>
    <row r="5056" spans="1:20" x14ac:dyDescent="0.35">
      <c r="A5056">
        <v>47</v>
      </c>
      <c r="B5056">
        <f t="shared" si="780"/>
        <v>0.16688691221345797</v>
      </c>
      <c r="C5056">
        <v>0</v>
      </c>
      <c r="D5056">
        <v>0</v>
      </c>
      <c r="E5056" t="s">
        <v>13</v>
      </c>
      <c r="F5056">
        <f t="shared" si="781"/>
        <v>1</v>
      </c>
      <c r="G5056" t="s">
        <v>14</v>
      </c>
      <c r="H5056">
        <f t="shared" si="782"/>
        <v>1</v>
      </c>
      <c r="I5056">
        <f t="shared" si="783"/>
        <v>0</v>
      </c>
      <c r="J5056">
        <f t="shared" si="784"/>
        <v>0</v>
      </c>
      <c r="K5056" t="s">
        <v>15</v>
      </c>
      <c r="L5056">
        <f t="shared" si="785"/>
        <v>1</v>
      </c>
      <c r="M5056" t="s">
        <v>21</v>
      </c>
      <c r="N5056">
        <f t="shared" si="786"/>
        <v>0</v>
      </c>
      <c r="O5056">
        <f t="shared" si="787"/>
        <v>0</v>
      </c>
      <c r="P5056">
        <v>84.04</v>
      </c>
      <c r="Q5056">
        <f t="shared" si="788"/>
        <v>-0.48825314364723399</v>
      </c>
      <c r="R5056">
        <v>24.7</v>
      </c>
      <c r="S5056">
        <f t="shared" si="789"/>
        <v>-0.54060768088403055</v>
      </c>
      <c r="T5056" s="8">
        <v>0</v>
      </c>
    </row>
    <row r="5057" spans="1:20" x14ac:dyDescent="0.35">
      <c r="A5057">
        <v>25</v>
      </c>
      <c r="B5057">
        <f t="shared" si="780"/>
        <v>-0.80611519706135859</v>
      </c>
      <c r="C5057">
        <v>0</v>
      </c>
      <c r="D5057">
        <v>0</v>
      </c>
      <c r="E5057" t="s">
        <v>23</v>
      </c>
      <c r="F5057">
        <f t="shared" si="781"/>
        <v>0</v>
      </c>
      <c r="G5057" t="s">
        <v>14</v>
      </c>
      <c r="H5057">
        <f t="shared" si="782"/>
        <v>1</v>
      </c>
      <c r="I5057">
        <f t="shared" si="783"/>
        <v>0</v>
      </c>
      <c r="J5057">
        <f t="shared" si="784"/>
        <v>0</v>
      </c>
      <c r="K5057" t="s">
        <v>15</v>
      </c>
      <c r="L5057">
        <f t="shared" si="785"/>
        <v>1</v>
      </c>
      <c r="M5057" t="s">
        <v>22</v>
      </c>
      <c r="N5057">
        <f t="shared" si="786"/>
        <v>0</v>
      </c>
      <c r="O5057">
        <f t="shared" si="787"/>
        <v>1</v>
      </c>
      <c r="P5057">
        <v>92.06</v>
      </c>
      <c r="Q5057">
        <f t="shared" si="788"/>
        <v>-0.31112959540288843</v>
      </c>
      <c r="R5057">
        <v>25.3</v>
      </c>
      <c r="S5057">
        <f t="shared" si="789"/>
        <v>-0.46267354746337924</v>
      </c>
      <c r="T5057" s="8">
        <v>0</v>
      </c>
    </row>
    <row r="5058" spans="1:20" x14ac:dyDescent="0.35">
      <c r="A5058">
        <v>40</v>
      </c>
      <c r="B5058">
        <f t="shared" si="780"/>
        <v>-0.14270466801034729</v>
      </c>
      <c r="C5058">
        <v>0</v>
      </c>
      <c r="D5058">
        <v>0</v>
      </c>
      <c r="E5058" t="s">
        <v>13</v>
      </c>
      <c r="F5058">
        <f t="shared" si="781"/>
        <v>1</v>
      </c>
      <c r="G5058" t="s">
        <v>14</v>
      </c>
      <c r="H5058">
        <f t="shared" si="782"/>
        <v>1</v>
      </c>
      <c r="I5058">
        <f t="shared" si="783"/>
        <v>0</v>
      </c>
      <c r="J5058">
        <f t="shared" si="784"/>
        <v>0</v>
      </c>
      <c r="K5058" t="s">
        <v>15</v>
      </c>
      <c r="L5058">
        <f t="shared" si="785"/>
        <v>1</v>
      </c>
      <c r="M5058" t="s">
        <v>16</v>
      </c>
      <c r="N5058">
        <f t="shared" si="786"/>
        <v>1</v>
      </c>
      <c r="O5058">
        <f t="shared" si="787"/>
        <v>0</v>
      </c>
      <c r="P5058">
        <v>89.61</v>
      </c>
      <c r="Q5058">
        <f t="shared" si="788"/>
        <v>-0.36523841001618612</v>
      </c>
      <c r="R5058">
        <v>41.2</v>
      </c>
      <c r="S5058">
        <f t="shared" si="789"/>
        <v>1.6025809881838751</v>
      </c>
      <c r="T5058" s="8">
        <v>0</v>
      </c>
    </row>
    <row r="5059" spans="1:20" x14ac:dyDescent="0.35">
      <c r="A5059">
        <v>49</v>
      </c>
      <c r="B5059">
        <f t="shared" ref="B5059:B5111" si="790">(A5059-$V$1)/$V$2</f>
        <v>0.2553416494202595</v>
      </c>
      <c r="C5059">
        <v>0</v>
      </c>
      <c r="D5059">
        <v>0</v>
      </c>
      <c r="E5059" t="s">
        <v>13</v>
      </c>
      <c r="F5059">
        <f t="shared" ref="F5059:F5111" si="791">IF(E5059="Yes",1,0)</f>
        <v>1</v>
      </c>
      <c r="G5059" t="s">
        <v>25</v>
      </c>
      <c r="H5059">
        <f t="shared" ref="H5059:H5111" si="792">IF(G5059="Private",1,0)</f>
        <v>0</v>
      </c>
      <c r="I5059">
        <f t="shared" ref="I5059:I5111" si="793">IF(G5059="Self-employed",1,0)</f>
        <v>0</v>
      </c>
      <c r="J5059">
        <f t="shared" ref="J5059:J5111" si="794">IF(G5059="Govt_job",1,0)</f>
        <v>1</v>
      </c>
      <c r="K5059" t="s">
        <v>15</v>
      </c>
      <c r="L5059">
        <f t="shared" ref="L5059:L5111" si="795">IF(K5059="Urban",1,0)</f>
        <v>1</v>
      </c>
      <c r="M5059" t="s">
        <v>21</v>
      </c>
      <c r="N5059">
        <f t="shared" ref="N5059:N5111" si="796">IF(M5059="formerly smoked",1,0)</f>
        <v>0</v>
      </c>
      <c r="O5059">
        <f t="shared" ref="O5059:O5111" si="797">IF(M5059="smokes",1,0)</f>
        <v>0</v>
      </c>
      <c r="P5059">
        <v>69.92</v>
      </c>
      <c r="Q5059">
        <f t="shared" ref="Q5059:Q5111" si="798">(P5059-$W$5)/$W$6</f>
        <v>-0.80009659766346364</v>
      </c>
      <c r="R5059">
        <v>47.6</v>
      </c>
      <c r="S5059">
        <f t="shared" ref="S5059:S5111" si="799">(R5059-$V$11)/$V$12</f>
        <v>2.4338784113374863</v>
      </c>
      <c r="T5059" s="8">
        <v>0</v>
      </c>
    </row>
    <row r="5060" spans="1:20" x14ac:dyDescent="0.35">
      <c r="A5060">
        <v>21</v>
      </c>
      <c r="B5060">
        <f t="shared" si="790"/>
        <v>-0.98302467147496153</v>
      </c>
      <c r="C5060">
        <v>0</v>
      </c>
      <c r="D5060">
        <v>0</v>
      </c>
      <c r="E5060" t="s">
        <v>23</v>
      </c>
      <c r="F5060">
        <f t="shared" si="791"/>
        <v>0</v>
      </c>
      <c r="G5060" t="s">
        <v>14</v>
      </c>
      <c r="H5060">
        <f t="shared" si="792"/>
        <v>1</v>
      </c>
      <c r="I5060">
        <f t="shared" si="793"/>
        <v>0</v>
      </c>
      <c r="J5060">
        <f t="shared" si="794"/>
        <v>0</v>
      </c>
      <c r="K5060" t="s">
        <v>19</v>
      </c>
      <c r="L5060">
        <f t="shared" si="795"/>
        <v>0</v>
      </c>
      <c r="M5060" t="s">
        <v>21</v>
      </c>
      <c r="N5060">
        <f t="shared" si="796"/>
        <v>0</v>
      </c>
      <c r="O5060">
        <f t="shared" si="797"/>
        <v>0</v>
      </c>
      <c r="P5060">
        <v>89.29</v>
      </c>
      <c r="Q5060">
        <f t="shared" si="798"/>
        <v>-0.37230568376159628</v>
      </c>
      <c r="R5060">
        <v>23.4</v>
      </c>
      <c r="S5060">
        <f t="shared" si="799"/>
        <v>-0.70946496996210795</v>
      </c>
      <c r="T5060" s="8">
        <v>0</v>
      </c>
    </row>
    <row r="5061" spans="1:20" x14ac:dyDescent="0.35">
      <c r="A5061">
        <v>61</v>
      </c>
      <c r="B5061">
        <f t="shared" si="790"/>
        <v>0.78607007266106854</v>
      </c>
      <c r="C5061">
        <v>0</v>
      </c>
      <c r="D5061">
        <v>0</v>
      </c>
      <c r="E5061" t="s">
        <v>13</v>
      </c>
      <c r="F5061">
        <f t="shared" si="791"/>
        <v>1</v>
      </c>
      <c r="G5061" t="s">
        <v>25</v>
      </c>
      <c r="H5061">
        <f t="shared" si="792"/>
        <v>0</v>
      </c>
      <c r="I5061">
        <f t="shared" si="793"/>
        <v>0</v>
      </c>
      <c r="J5061">
        <f t="shared" si="794"/>
        <v>1</v>
      </c>
      <c r="K5061" t="s">
        <v>19</v>
      </c>
      <c r="L5061">
        <f t="shared" si="795"/>
        <v>0</v>
      </c>
      <c r="M5061" t="s">
        <v>16</v>
      </c>
      <c r="N5061">
        <f t="shared" si="796"/>
        <v>1</v>
      </c>
      <c r="O5061">
        <f t="shared" si="797"/>
        <v>0</v>
      </c>
      <c r="P5061">
        <v>120.23</v>
      </c>
      <c r="Q5061">
        <f t="shared" si="798"/>
        <v>0.31101134649776213</v>
      </c>
      <c r="R5061">
        <v>22.7</v>
      </c>
      <c r="S5061">
        <f t="shared" si="799"/>
        <v>-0.80038812561953421</v>
      </c>
      <c r="T5061" s="8">
        <v>0</v>
      </c>
    </row>
    <row r="5062" spans="1:20" x14ac:dyDescent="0.35">
      <c r="A5062">
        <v>78</v>
      </c>
      <c r="B5062">
        <f t="shared" si="790"/>
        <v>1.5379353389188812</v>
      </c>
      <c r="C5062">
        <v>0</v>
      </c>
      <c r="D5062">
        <v>0</v>
      </c>
      <c r="E5062" t="s">
        <v>13</v>
      </c>
      <c r="F5062">
        <f t="shared" si="791"/>
        <v>1</v>
      </c>
      <c r="G5062" t="s">
        <v>14</v>
      </c>
      <c r="H5062">
        <f t="shared" si="792"/>
        <v>1</v>
      </c>
      <c r="I5062">
        <f t="shared" si="793"/>
        <v>0</v>
      </c>
      <c r="J5062">
        <f t="shared" si="794"/>
        <v>0</v>
      </c>
      <c r="K5062" t="s">
        <v>15</v>
      </c>
      <c r="L5062">
        <f t="shared" si="795"/>
        <v>1</v>
      </c>
      <c r="M5062" t="s">
        <v>16</v>
      </c>
      <c r="N5062">
        <f t="shared" si="796"/>
        <v>1</v>
      </c>
      <c r="O5062">
        <f t="shared" si="797"/>
        <v>0</v>
      </c>
      <c r="P5062">
        <v>60.22</v>
      </c>
      <c r="Q5062">
        <f t="shared" si="798"/>
        <v>-1.0143233330712134</v>
      </c>
      <c r="R5062">
        <v>29.7</v>
      </c>
      <c r="S5062">
        <f t="shared" si="799"/>
        <v>0.10884343095472858</v>
      </c>
      <c r="T5062" s="8">
        <v>0</v>
      </c>
    </row>
    <row r="5063" spans="1:20" x14ac:dyDescent="0.35">
      <c r="A5063">
        <v>41</v>
      </c>
      <c r="B5063">
        <f t="shared" si="790"/>
        <v>-9.8477299406946536E-2</v>
      </c>
      <c r="C5063">
        <v>0</v>
      </c>
      <c r="D5063">
        <v>0</v>
      </c>
      <c r="E5063" t="s">
        <v>13</v>
      </c>
      <c r="F5063">
        <f t="shared" si="791"/>
        <v>1</v>
      </c>
      <c r="G5063" t="s">
        <v>14</v>
      </c>
      <c r="H5063">
        <f t="shared" si="792"/>
        <v>1</v>
      </c>
      <c r="I5063">
        <f t="shared" si="793"/>
        <v>0</v>
      </c>
      <c r="J5063">
        <f t="shared" si="794"/>
        <v>0</v>
      </c>
      <c r="K5063" t="s">
        <v>15</v>
      </c>
      <c r="L5063">
        <f t="shared" si="795"/>
        <v>1</v>
      </c>
      <c r="M5063" t="s">
        <v>21</v>
      </c>
      <c r="N5063">
        <f t="shared" si="796"/>
        <v>0</v>
      </c>
      <c r="O5063">
        <f t="shared" si="797"/>
        <v>0</v>
      </c>
      <c r="P5063">
        <v>223.78</v>
      </c>
      <c r="Q5063">
        <f t="shared" si="798"/>
        <v>2.5979369600516264</v>
      </c>
      <c r="R5063">
        <v>32.299999999999997</v>
      </c>
      <c r="S5063">
        <f t="shared" si="799"/>
        <v>0.44655800911088306</v>
      </c>
      <c r="T5063" s="8">
        <v>0</v>
      </c>
    </row>
    <row r="5064" spans="1:20" x14ac:dyDescent="0.35">
      <c r="A5064">
        <v>82</v>
      </c>
      <c r="B5064">
        <f t="shared" si="790"/>
        <v>1.7148448133324843</v>
      </c>
      <c r="C5064">
        <v>0</v>
      </c>
      <c r="D5064">
        <v>0</v>
      </c>
      <c r="E5064" t="s">
        <v>13</v>
      </c>
      <c r="F5064">
        <f t="shared" si="791"/>
        <v>1</v>
      </c>
      <c r="G5064" t="s">
        <v>18</v>
      </c>
      <c r="H5064">
        <f t="shared" si="792"/>
        <v>0</v>
      </c>
      <c r="I5064">
        <f t="shared" si="793"/>
        <v>1</v>
      </c>
      <c r="J5064">
        <f t="shared" si="794"/>
        <v>0</v>
      </c>
      <c r="K5064" t="s">
        <v>19</v>
      </c>
      <c r="L5064">
        <f t="shared" si="795"/>
        <v>0</v>
      </c>
      <c r="M5064" t="s">
        <v>21</v>
      </c>
      <c r="N5064">
        <f t="shared" si="796"/>
        <v>0</v>
      </c>
      <c r="O5064">
        <f t="shared" si="797"/>
        <v>0</v>
      </c>
      <c r="P5064">
        <v>211.58</v>
      </c>
      <c r="Q5064">
        <f t="shared" si="798"/>
        <v>2.3284971485078589</v>
      </c>
      <c r="R5064">
        <v>36.9</v>
      </c>
      <c r="S5064">
        <f t="shared" si="799"/>
        <v>1.0440530320025416</v>
      </c>
      <c r="T5064" s="8">
        <v>0</v>
      </c>
    </row>
    <row r="5065" spans="1:20" x14ac:dyDescent="0.35">
      <c r="A5065">
        <v>39</v>
      </c>
      <c r="B5065">
        <f t="shared" si="790"/>
        <v>-0.18693203661374805</v>
      </c>
      <c r="C5065">
        <v>0</v>
      </c>
      <c r="D5065">
        <v>0</v>
      </c>
      <c r="E5065" t="s">
        <v>13</v>
      </c>
      <c r="F5065">
        <f t="shared" si="791"/>
        <v>1</v>
      </c>
      <c r="G5065" t="s">
        <v>14</v>
      </c>
      <c r="H5065">
        <f t="shared" si="792"/>
        <v>1</v>
      </c>
      <c r="I5065">
        <f t="shared" si="793"/>
        <v>0</v>
      </c>
      <c r="J5065">
        <f t="shared" si="794"/>
        <v>0</v>
      </c>
      <c r="K5065" t="s">
        <v>15</v>
      </c>
      <c r="L5065">
        <f t="shared" si="795"/>
        <v>1</v>
      </c>
      <c r="M5065" t="s">
        <v>22</v>
      </c>
      <c r="N5065">
        <f t="shared" si="796"/>
        <v>0</v>
      </c>
      <c r="O5065">
        <f t="shared" si="797"/>
        <v>1</v>
      </c>
      <c r="P5065">
        <v>179.38</v>
      </c>
      <c r="Q5065">
        <f t="shared" si="798"/>
        <v>1.6173527278759472</v>
      </c>
      <c r="R5065">
        <v>27.7</v>
      </c>
      <c r="S5065">
        <f t="shared" si="799"/>
        <v>-0.15093701378077506</v>
      </c>
      <c r="T5065" s="8">
        <v>0</v>
      </c>
    </row>
    <row r="5066" spans="1:20" x14ac:dyDescent="0.35">
      <c r="A5066">
        <v>70</v>
      </c>
      <c r="B5066">
        <f t="shared" si="790"/>
        <v>1.1841163900916754</v>
      </c>
      <c r="C5066">
        <v>0</v>
      </c>
      <c r="D5066">
        <v>0</v>
      </c>
      <c r="E5066" t="s">
        <v>13</v>
      </c>
      <c r="F5066">
        <f t="shared" si="791"/>
        <v>1</v>
      </c>
      <c r="G5066" t="s">
        <v>18</v>
      </c>
      <c r="H5066">
        <f t="shared" si="792"/>
        <v>0</v>
      </c>
      <c r="I5066">
        <f t="shared" si="793"/>
        <v>1</v>
      </c>
      <c r="J5066">
        <f t="shared" si="794"/>
        <v>0</v>
      </c>
      <c r="K5066" t="s">
        <v>19</v>
      </c>
      <c r="L5066">
        <f t="shared" si="795"/>
        <v>0</v>
      </c>
      <c r="M5066" t="s">
        <v>16</v>
      </c>
      <c r="N5066">
        <f t="shared" si="796"/>
        <v>1</v>
      </c>
      <c r="O5066">
        <f t="shared" si="797"/>
        <v>0</v>
      </c>
      <c r="P5066">
        <v>193.88</v>
      </c>
      <c r="Q5066">
        <f t="shared" si="798"/>
        <v>1.9375885694648514</v>
      </c>
      <c r="R5066">
        <v>24.3</v>
      </c>
      <c r="S5066">
        <f t="shared" si="799"/>
        <v>-0.59256376983113102</v>
      </c>
      <c r="T5066" s="8">
        <v>0</v>
      </c>
    </row>
    <row r="5067" spans="1:20" x14ac:dyDescent="0.35">
      <c r="A5067">
        <v>31</v>
      </c>
      <c r="B5067">
        <f t="shared" si="790"/>
        <v>-0.54075098544095401</v>
      </c>
      <c r="C5067">
        <v>0</v>
      </c>
      <c r="D5067">
        <v>0</v>
      </c>
      <c r="E5067" t="s">
        <v>13</v>
      </c>
      <c r="F5067">
        <f t="shared" si="791"/>
        <v>1</v>
      </c>
      <c r="G5067" t="s">
        <v>14</v>
      </c>
      <c r="H5067">
        <f t="shared" si="792"/>
        <v>1</v>
      </c>
      <c r="I5067">
        <f t="shared" si="793"/>
        <v>0</v>
      </c>
      <c r="J5067">
        <f t="shared" si="794"/>
        <v>0</v>
      </c>
      <c r="K5067" t="s">
        <v>15</v>
      </c>
      <c r="L5067">
        <f t="shared" si="795"/>
        <v>1</v>
      </c>
      <c r="M5067" t="s">
        <v>21</v>
      </c>
      <c r="N5067">
        <f t="shared" si="796"/>
        <v>0</v>
      </c>
      <c r="O5067">
        <f t="shared" si="797"/>
        <v>0</v>
      </c>
      <c r="P5067">
        <v>89.01</v>
      </c>
      <c r="Q5067">
        <f t="shared" si="798"/>
        <v>-0.3784895482888303</v>
      </c>
      <c r="R5067">
        <v>37.4</v>
      </c>
      <c r="S5067">
        <f t="shared" si="799"/>
        <v>1.1089981431864175</v>
      </c>
      <c r="T5067" s="8">
        <v>0</v>
      </c>
    </row>
    <row r="5068" spans="1:20" x14ac:dyDescent="0.35">
      <c r="A5068">
        <v>37</v>
      </c>
      <c r="B5068">
        <f t="shared" si="790"/>
        <v>-0.27538677382054955</v>
      </c>
      <c r="C5068">
        <v>0</v>
      </c>
      <c r="D5068">
        <v>0</v>
      </c>
      <c r="E5068" t="s">
        <v>23</v>
      </c>
      <c r="F5068">
        <f t="shared" si="791"/>
        <v>0</v>
      </c>
      <c r="G5068" t="s">
        <v>14</v>
      </c>
      <c r="H5068">
        <f t="shared" si="792"/>
        <v>1</v>
      </c>
      <c r="I5068">
        <f t="shared" si="793"/>
        <v>0</v>
      </c>
      <c r="J5068">
        <f t="shared" si="794"/>
        <v>0</v>
      </c>
      <c r="K5068" t="s">
        <v>15</v>
      </c>
      <c r="L5068">
        <f t="shared" si="795"/>
        <v>1</v>
      </c>
      <c r="M5068" t="s">
        <v>21</v>
      </c>
      <c r="N5068">
        <f t="shared" si="796"/>
        <v>0</v>
      </c>
      <c r="O5068">
        <f t="shared" si="797"/>
        <v>0</v>
      </c>
      <c r="P5068">
        <v>118.41</v>
      </c>
      <c r="Q5068">
        <f t="shared" si="798"/>
        <v>0.27081622707074088</v>
      </c>
      <c r="R5068">
        <v>25.1</v>
      </c>
      <c r="S5068">
        <f t="shared" si="799"/>
        <v>-0.48865159193692953</v>
      </c>
      <c r="T5068" s="8">
        <v>0</v>
      </c>
    </row>
    <row r="5069" spans="1:20" x14ac:dyDescent="0.35">
      <c r="A5069">
        <v>21</v>
      </c>
      <c r="B5069">
        <f t="shared" si="790"/>
        <v>-0.98302467147496153</v>
      </c>
      <c r="C5069">
        <v>0</v>
      </c>
      <c r="D5069">
        <v>0</v>
      </c>
      <c r="E5069" t="s">
        <v>23</v>
      </c>
      <c r="F5069">
        <f t="shared" si="791"/>
        <v>0</v>
      </c>
      <c r="G5069" t="s">
        <v>14</v>
      </c>
      <c r="H5069">
        <f t="shared" si="792"/>
        <v>1</v>
      </c>
      <c r="I5069">
        <f t="shared" si="793"/>
        <v>0</v>
      </c>
      <c r="J5069">
        <f t="shared" si="794"/>
        <v>0</v>
      </c>
      <c r="K5069" t="s">
        <v>15</v>
      </c>
      <c r="L5069">
        <f t="shared" si="795"/>
        <v>1</v>
      </c>
      <c r="M5069" t="s">
        <v>21</v>
      </c>
      <c r="N5069">
        <f t="shared" si="796"/>
        <v>0</v>
      </c>
      <c r="O5069">
        <f t="shared" si="797"/>
        <v>0</v>
      </c>
      <c r="P5069">
        <v>138.51</v>
      </c>
      <c r="Q5069">
        <f t="shared" si="798"/>
        <v>0.71472935920432523</v>
      </c>
      <c r="R5069">
        <v>24.3</v>
      </c>
      <c r="S5069">
        <f t="shared" si="799"/>
        <v>-0.59256376983113102</v>
      </c>
      <c r="T5069" s="8">
        <v>0</v>
      </c>
    </row>
    <row r="5070" spans="1:20" x14ac:dyDescent="0.35">
      <c r="A5070">
        <v>80</v>
      </c>
      <c r="B5070">
        <f t="shared" si="790"/>
        <v>1.6263900761256829</v>
      </c>
      <c r="C5070">
        <v>0</v>
      </c>
      <c r="D5070">
        <v>0</v>
      </c>
      <c r="E5070" t="s">
        <v>13</v>
      </c>
      <c r="F5070">
        <f t="shared" si="791"/>
        <v>1</v>
      </c>
      <c r="G5070" t="s">
        <v>18</v>
      </c>
      <c r="H5070">
        <f t="shared" si="792"/>
        <v>0</v>
      </c>
      <c r="I5070">
        <f t="shared" si="793"/>
        <v>1</v>
      </c>
      <c r="J5070">
        <f t="shared" si="794"/>
        <v>0</v>
      </c>
      <c r="K5070" t="s">
        <v>15</v>
      </c>
      <c r="L5070">
        <f t="shared" si="795"/>
        <v>1</v>
      </c>
      <c r="M5070" t="s">
        <v>16</v>
      </c>
      <c r="N5070">
        <f t="shared" si="796"/>
        <v>1</v>
      </c>
      <c r="O5070">
        <f t="shared" si="797"/>
        <v>0</v>
      </c>
      <c r="P5070">
        <v>120.03</v>
      </c>
      <c r="Q5070">
        <f t="shared" si="798"/>
        <v>0.30659430040688063</v>
      </c>
      <c r="R5070">
        <v>24.3</v>
      </c>
      <c r="S5070">
        <f t="shared" si="799"/>
        <v>-0.59256376983113102</v>
      </c>
      <c r="T5070" s="8">
        <v>0</v>
      </c>
    </row>
    <row r="5071" spans="1:20" x14ac:dyDescent="0.35">
      <c r="A5071">
        <v>21</v>
      </c>
      <c r="B5071">
        <f t="shared" si="790"/>
        <v>-0.98302467147496153</v>
      </c>
      <c r="C5071">
        <v>0</v>
      </c>
      <c r="D5071">
        <v>0</v>
      </c>
      <c r="E5071" t="s">
        <v>23</v>
      </c>
      <c r="F5071">
        <f t="shared" si="791"/>
        <v>0</v>
      </c>
      <c r="G5071" t="s">
        <v>14</v>
      </c>
      <c r="H5071">
        <f t="shared" si="792"/>
        <v>1</v>
      </c>
      <c r="I5071">
        <f t="shared" si="793"/>
        <v>0</v>
      </c>
      <c r="J5071">
        <f t="shared" si="794"/>
        <v>0</v>
      </c>
      <c r="K5071" t="s">
        <v>15</v>
      </c>
      <c r="L5071">
        <f t="shared" si="795"/>
        <v>1</v>
      </c>
      <c r="M5071" t="s">
        <v>21</v>
      </c>
      <c r="N5071">
        <f t="shared" si="796"/>
        <v>0</v>
      </c>
      <c r="O5071">
        <f t="shared" si="797"/>
        <v>0</v>
      </c>
      <c r="P5071">
        <v>91.01</v>
      </c>
      <c r="Q5071">
        <f t="shared" si="798"/>
        <v>-0.33431908738001592</v>
      </c>
      <c r="R5071">
        <v>28.7</v>
      </c>
      <c r="S5071">
        <f t="shared" si="799"/>
        <v>-2.1046791413023236E-2</v>
      </c>
      <c r="T5071" s="8">
        <v>0</v>
      </c>
    </row>
    <row r="5072" spans="1:20" x14ac:dyDescent="0.35">
      <c r="A5072">
        <v>5</v>
      </c>
      <c r="B5072">
        <f t="shared" si="790"/>
        <v>-1.6906625691293735</v>
      </c>
      <c r="C5072">
        <v>0</v>
      </c>
      <c r="D5072">
        <v>0</v>
      </c>
      <c r="E5072" t="s">
        <v>23</v>
      </c>
      <c r="F5072">
        <f t="shared" si="791"/>
        <v>0</v>
      </c>
      <c r="G5072" t="s">
        <v>26</v>
      </c>
      <c r="H5072">
        <f t="shared" si="792"/>
        <v>0</v>
      </c>
      <c r="I5072">
        <f t="shared" si="793"/>
        <v>0</v>
      </c>
      <c r="J5072">
        <f t="shared" si="794"/>
        <v>0</v>
      </c>
      <c r="K5072" t="s">
        <v>15</v>
      </c>
      <c r="L5072">
        <f t="shared" si="795"/>
        <v>1</v>
      </c>
      <c r="M5072" t="s">
        <v>21</v>
      </c>
      <c r="N5072">
        <f t="shared" si="796"/>
        <v>0</v>
      </c>
      <c r="O5072">
        <f t="shared" si="797"/>
        <v>0</v>
      </c>
      <c r="P5072">
        <v>61.98</v>
      </c>
      <c r="Q5072">
        <f t="shared" si="798"/>
        <v>-0.97545332747145674</v>
      </c>
      <c r="R5072">
        <v>16.8</v>
      </c>
      <c r="S5072">
        <f t="shared" si="799"/>
        <v>-1.5667404375892697</v>
      </c>
      <c r="T5072" s="8">
        <v>0</v>
      </c>
    </row>
    <row r="5073" spans="1:20" x14ac:dyDescent="0.35">
      <c r="A5073">
        <v>81</v>
      </c>
      <c r="B5073">
        <f t="shared" si="790"/>
        <v>1.6706174447290836</v>
      </c>
      <c r="C5073">
        <v>0</v>
      </c>
      <c r="D5073">
        <v>0</v>
      </c>
      <c r="E5073" t="s">
        <v>13</v>
      </c>
      <c r="F5073">
        <f t="shared" si="791"/>
        <v>1</v>
      </c>
      <c r="G5073" t="s">
        <v>14</v>
      </c>
      <c r="H5073">
        <f t="shared" si="792"/>
        <v>1</v>
      </c>
      <c r="I5073">
        <f t="shared" si="793"/>
        <v>0</v>
      </c>
      <c r="J5073">
        <f t="shared" si="794"/>
        <v>0</v>
      </c>
      <c r="K5073" t="s">
        <v>19</v>
      </c>
      <c r="L5073">
        <f t="shared" si="795"/>
        <v>0</v>
      </c>
      <c r="M5073" t="s">
        <v>16</v>
      </c>
      <c r="N5073">
        <f t="shared" si="796"/>
        <v>1</v>
      </c>
      <c r="O5073">
        <f t="shared" si="797"/>
        <v>0</v>
      </c>
      <c r="P5073">
        <v>135.32</v>
      </c>
      <c r="Q5073">
        <f t="shared" si="798"/>
        <v>0.64427747405476632</v>
      </c>
      <c r="R5073">
        <v>35.799999999999997</v>
      </c>
      <c r="S5073">
        <f t="shared" si="799"/>
        <v>0.90117378739801446</v>
      </c>
      <c r="T5073" s="8">
        <v>0</v>
      </c>
    </row>
    <row r="5074" spans="1:20" x14ac:dyDescent="0.35">
      <c r="A5074">
        <v>35</v>
      </c>
      <c r="B5074">
        <f t="shared" si="790"/>
        <v>-0.36384151102735102</v>
      </c>
      <c r="C5074">
        <v>0</v>
      </c>
      <c r="D5074">
        <v>0</v>
      </c>
      <c r="E5074" t="s">
        <v>13</v>
      </c>
      <c r="F5074">
        <f t="shared" si="791"/>
        <v>1</v>
      </c>
      <c r="G5074" t="s">
        <v>14</v>
      </c>
      <c r="H5074">
        <f t="shared" si="792"/>
        <v>1</v>
      </c>
      <c r="I5074">
        <f t="shared" si="793"/>
        <v>0</v>
      </c>
      <c r="J5074">
        <f t="shared" si="794"/>
        <v>0</v>
      </c>
      <c r="K5074" t="s">
        <v>19</v>
      </c>
      <c r="L5074">
        <f t="shared" si="795"/>
        <v>0</v>
      </c>
      <c r="M5074" t="s">
        <v>22</v>
      </c>
      <c r="N5074">
        <f t="shared" si="796"/>
        <v>0</v>
      </c>
      <c r="O5074">
        <f t="shared" si="797"/>
        <v>1</v>
      </c>
      <c r="P5074">
        <v>58.72</v>
      </c>
      <c r="Q5074">
        <f t="shared" si="798"/>
        <v>-1.0474511787528242</v>
      </c>
      <c r="R5074">
        <v>40</v>
      </c>
      <c r="S5074">
        <f t="shared" si="799"/>
        <v>1.4467127213425723</v>
      </c>
      <c r="T5074" s="8">
        <v>0</v>
      </c>
    </row>
    <row r="5075" spans="1:20" x14ac:dyDescent="0.35">
      <c r="A5075">
        <v>24</v>
      </c>
      <c r="B5075">
        <f t="shared" si="790"/>
        <v>-0.8503425656647593</v>
      </c>
      <c r="C5075">
        <v>0</v>
      </c>
      <c r="D5075">
        <v>0</v>
      </c>
      <c r="E5075" t="s">
        <v>23</v>
      </c>
      <c r="F5075">
        <f t="shared" si="791"/>
        <v>0</v>
      </c>
      <c r="G5075" t="s">
        <v>14</v>
      </c>
      <c r="H5075">
        <f t="shared" si="792"/>
        <v>1</v>
      </c>
      <c r="I5075">
        <f t="shared" si="793"/>
        <v>0</v>
      </c>
      <c r="J5075">
        <f t="shared" si="794"/>
        <v>0</v>
      </c>
      <c r="K5075" t="s">
        <v>15</v>
      </c>
      <c r="L5075">
        <f t="shared" si="795"/>
        <v>1</v>
      </c>
      <c r="M5075" t="s">
        <v>21</v>
      </c>
      <c r="N5075">
        <f t="shared" si="796"/>
        <v>0</v>
      </c>
      <c r="O5075">
        <f t="shared" si="797"/>
        <v>0</v>
      </c>
      <c r="P5075">
        <v>90.42</v>
      </c>
      <c r="Q5075">
        <f t="shared" si="798"/>
        <v>-0.34734937334811622</v>
      </c>
      <c r="R5075">
        <v>24.3</v>
      </c>
      <c r="S5075">
        <f t="shared" si="799"/>
        <v>-0.59256376983113102</v>
      </c>
      <c r="T5075" s="8">
        <v>0</v>
      </c>
    </row>
    <row r="5076" spans="1:20" x14ac:dyDescent="0.35">
      <c r="A5076">
        <v>52</v>
      </c>
      <c r="B5076">
        <f t="shared" si="790"/>
        <v>0.38802375523046173</v>
      </c>
      <c r="C5076">
        <v>0</v>
      </c>
      <c r="D5076">
        <v>0</v>
      </c>
      <c r="E5076" t="s">
        <v>13</v>
      </c>
      <c r="F5076">
        <f t="shared" si="791"/>
        <v>1</v>
      </c>
      <c r="G5076" t="s">
        <v>25</v>
      </c>
      <c r="H5076">
        <f t="shared" si="792"/>
        <v>0</v>
      </c>
      <c r="I5076">
        <f t="shared" si="793"/>
        <v>0</v>
      </c>
      <c r="J5076">
        <f t="shared" si="794"/>
        <v>1</v>
      </c>
      <c r="K5076" t="s">
        <v>15</v>
      </c>
      <c r="L5076">
        <f t="shared" si="795"/>
        <v>1</v>
      </c>
      <c r="M5076" t="s">
        <v>22</v>
      </c>
      <c r="N5076">
        <f t="shared" si="796"/>
        <v>0</v>
      </c>
      <c r="O5076">
        <f t="shared" si="797"/>
        <v>1</v>
      </c>
      <c r="P5076">
        <v>104</v>
      </c>
      <c r="Q5076">
        <f t="shared" si="798"/>
        <v>-4.7431943777266651E-2</v>
      </c>
      <c r="R5076">
        <v>25.6</v>
      </c>
      <c r="S5076">
        <f t="shared" si="799"/>
        <v>-0.42370648075305362</v>
      </c>
      <c r="T5076" s="8">
        <v>0</v>
      </c>
    </row>
    <row r="5077" spans="1:20" x14ac:dyDescent="0.35">
      <c r="A5077">
        <v>70</v>
      </c>
      <c r="B5077">
        <f t="shared" si="790"/>
        <v>1.1841163900916754</v>
      </c>
      <c r="C5077">
        <v>0</v>
      </c>
      <c r="D5077">
        <v>0</v>
      </c>
      <c r="E5077" t="s">
        <v>13</v>
      </c>
      <c r="F5077">
        <f t="shared" si="791"/>
        <v>1</v>
      </c>
      <c r="G5077" t="s">
        <v>14</v>
      </c>
      <c r="H5077">
        <f t="shared" si="792"/>
        <v>1</v>
      </c>
      <c r="I5077">
        <f t="shared" si="793"/>
        <v>0</v>
      </c>
      <c r="J5077">
        <f t="shared" si="794"/>
        <v>0</v>
      </c>
      <c r="K5077" t="s">
        <v>15</v>
      </c>
      <c r="L5077">
        <f t="shared" si="795"/>
        <v>1</v>
      </c>
      <c r="M5077" t="s">
        <v>16</v>
      </c>
      <c r="N5077">
        <f t="shared" si="796"/>
        <v>1</v>
      </c>
      <c r="O5077">
        <f t="shared" si="797"/>
        <v>0</v>
      </c>
      <c r="P5077">
        <v>102.5</v>
      </c>
      <c r="Q5077">
        <f t="shared" si="798"/>
        <v>-8.0559789458877429E-2</v>
      </c>
      <c r="R5077">
        <v>37.799999999999997</v>
      </c>
      <c r="S5077">
        <f t="shared" si="799"/>
        <v>1.160954232133518</v>
      </c>
      <c r="T5077" s="8">
        <v>0</v>
      </c>
    </row>
    <row r="5078" spans="1:20" x14ac:dyDescent="0.35">
      <c r="A5078">
        <v>34</v>
      </c>
      <c r="B5078">
        <f t="shared" si="790"/>
        <v>-0.40806887963075178</v>
      </c>
      <c r="C5078">
        <v>0</v>
      </c>
      <c r="D5078">
        <v>0</v>
      </c>
      <c r="E5078" t="s">
        <v>13</v>
      </c>
      <c r="F5078">
        <f t="shared" si="791"/>
        <v>1</v>
      </c>
      <c r="G5078" t="s">
        <v>14</v>
      </c>
      <c r="H5078">
        <f t="shared" si="792"/>
        <v>1</v>
      </c>
      <c r="I5078">
        <f t="shared" si="793"/>
        <v>0</v>
      </c>
      <c r="J5078">
        <f t="shared" si="794"/>
        <v>0</v>
      </c>
      <c r="K5078" t="s">
        <v>19</v>
      </c>
      <c r="L5078">
        <f t="shared" si="795"/>
        <v>0</v>
      </c>
      <c r="M5078" t="s">
        <v>21</v>
      </c>
      <c r="N5078">
        <f t="shared" si="796"/>
        <v>0</v>
      </c>
      <c r="O5078">
        <f t="shared" si="797"/>
        <v>0</v>
      </c>
      <c r="P5078">
        <v>174.37</v>
      </c>
      <c r="Q5078">
        <f t="shared" si="798"/>
        <v>1.5067057232993672</v>
      </c>
      <c r="R5078">
        <v>23</v>
      </c>
      <c r="S5078">
        <f t="shared" si="799"/>
        <v>-0.76142105890920853</v>
      </c>
      <c r="T5078" s="8">
        <v>0</v>
      </c>
    </row>
    <row r="5079" spans="1:20" x14ac:dyDescent="0.35">
      <c r="A5079">
        <v>17</v>
      </c>
      <c r="B5079">
        <f t="shared" si="790"/>
        <v>-1.1599341458885646</v>
      </c>
      <c r="C5079">
        <v>0</v>
      </c>
      <c r="D5079">
        <v>0</v>
      </c>
      <c r="E5079" t="s">
        <v>23</v>
      </c>
      <c r="F5079">
        <f t="shared" si="791"/>
        <v>0</v>
      </c>
      <c r="G5079" t="s">
        <v>14</v>
      </c>
      <c r="H5079">
        <f t="shared" si="792"/>
        <v>1</v>
      </c>
      <c r="I5079">
        <f t="shared" si="793"/>
        <v>0</v>
      </c>
      <c r="J5079">
        <f t="shared" si="794"/>
        <v>0</v>
      </c>
      <c r="K5079" t="s">
        <v>19</v>
      </c>
      <c r="L5079">
        <f t="shared" si="795"/>
        <v>0</v>
      </c>
      <c r="M5079" t="s">
        <v>21</v>
      </c>
      <c r="N5079">
        <f t="shared" si="796"/>
        <v>0</v>
      </c>
      <c r="O5079">
        <f t="shared" si="797"/>
        <v>0</v>
      </c>
      <c r="P5079">
        <v>106.56</v>
      </c>
      <c r="Q5079">
        <f t="shared" si="798"/>
        <v>9.1062461860158036E-3</v>
      </c>
      <c r="R5079">
        <v>21</v>
      </c>
      <c r="S5079">
        <f t="shared" si="799"/>
        <v>-1.0212015036447122</v>
      </c>
      <c r="T5079" s="8">
        <v>0</v>
      </c>
    </row>
    <row r="5080" spans="1:20" x14ac:dyDescent="0.35">
      <c r="A5080">
        <v>8</v>
      </c>
      <c r="B5080">
        <f t="shared" si="790"/>
        <v>-1.5579804633191714</v>
      </c>
      <c r="C5080">
        <v>0</v>
      </c>
      <c r="D5080">
        <v>0</v>
      </c>
      <c r="E5080" t="s">
        <v>23</v>
      </c>
      <c r="F5080">
        <f t="shared" si="791"/>
        <v>0</v>
      </c>
      <c r="G5080" t="s">
        <v>26</v>
      </c>
      <c r="H5080">
        <f t="shared" si="792"/>
        <v>0</v>
      </c>
      <c r="I5080">
        <f t="shared" si="793"/>
        <v>0</v>
      </c>
      <c r="J5080">
        <f t="shared" si="794"/>
        <v>0</v>
      </c>
      <c r="K5080" t="s">
        <v>15</v>
      </c>
      <c r="L5080">
        <f t="shared" si="795"/>
        <v>1</v>
      </c>
      <c r="M5080" t="s">
        <v>21</v>
      </c>
      <c r="N5080">
        <f t="shared" si="796"/>
        <v>0</v>
      </c>
      <c r="O5080">
        <f t="shared" si="797"/>
        <v>0</v>
      </c>
      <c r="P5080">
        <v>76.31</v>
      </c>
      <c r="Q5080">
        <f t="shared" si="798"/>
        <v>-0.65897197505980165</v>
      </c>
      <c r="R5080">
        <v>15.5</v>
      </c>
      <c r="S5080">
        <f t="shared" si="799"/>
        <v>-1.7355977266673472</v>
      </c>
      <c r="T5080" s="8">
        <v>0</v>
      </c>
    </row>
    <row r="5081" spans="1:20" x14ac:dyDescent="0.35">
      <c r="A5081">
        <v>1.72</v>
      </c>
      <c r="B5081">
        <f t="shared" si="790"/>
        <v>-1.8357283381485281</v>
      </c>
      <c r="C5081">
        <v>0</v>
      </c>
      <c r="D5081">
        <v>0</v>
      </c>
      <c r="E5081" t="s">
        <v>23</v>
      </c>
      <c r="F5081">
        <f t="shared" si="791"/>
        <v>0</v>
      </c>
      <c r="G5081" t="s">
        <v>26</v>
      </c>
      <c r="H5081">
        <f t="shared" si="792"/>
        <v>0</v>
      </c>
      <c r="I5081">
        <f t="shared" si="793"/>
        <v>0</v>
      </c>
      <c r="J5081">
        <f t="shared" si="794"/>
        <v>0</v>
      </c>
      <c r="K5081" t="s">
        <v>15</v>
      </c>
      <c r="L5081">
        <f t="shared" si="795"/>
        <v>1</v>
      </c>
      <c r="M5081" t="s">
        <v>21</v>
      </c>
      <c r="N5081">
        <f t="shared" si="796"/>
        <v>0</v>
      </c>
      <c r="O5081">
        <f t="shared" si="797"/>
        <v>0</v>
      </c>
      <c r="P5081">
        <v>77.28</v>
      </c>
      <c r="Q5081">
        <f t="shared" si="798"/>
        <v>-0.63754930151902667</v>
      </c>
      <c r="R5081">
        <v>17.100000000000001</v>
      </c>
      <c r="S5081">
        <f t="shared" si="799"/>
        <v>-1.527773370878944</v>
      </c>
      <c r="T5081" s="8">
        <v>0</v>
      </c>
    </row>
    <row r="5082" spans="1:20" x14ac:dyDescent="0.35">
      <c r="A5082">
        <v>29</v>
      </c>
      <c r="B5082">
        <f t="shared" si="790"/>
        <v>-0.62920572264775554</v>
      </c>
      <c r="C5082">
        <v>0</v>
      </c>
      <c r="D5082">
        <v>0</v>
      </c>
      <c r="E5082" t="s">
        <v>13</v>
      </c>
      <c r="F5082">
        <f t="shared" si="791"/>
        <v>1</v>
      </c>
      <c r="G5082" t="s">
        <v>18</v>
      </c>
      <c r="H5082">
        <f t="shared" si="792"/>
        <v>0</v>
      </c>
      <c r="I5082">
        <f t="shared" si="793"/>
        <v>1</v>
      </c>
      <c r="J5082">
        <f t="shared" si="794"/>
        <v>0</v>
      </c>
      <c r="K5082" t="s">
        <v>15</v>
      </c>
      <c r="L5082">
        <f t="shared" si="795"/>
        <v>1</v>
      </c>
      <c r="M5082" t="s">
        <v>21</v>
      </c>
      <c r="N5082">
        <f t="shared" si="796"/>
        <v>0</v>
      </c>
      <c r="O5082">
        <f t="shared" si="797"/>
        <v>0</v>
      </c>
      <c r="P5082">
        <v>90.52</v>
      </c>
      <c r="Q5082">
        <f t="shared" si="798"/>
        <v>-0.34514085030267566</v>
      </c>
      <c r="R5082">
        <v>28</v>
      </c>
      <c r="S5082">
        <f t="shared" si="799"/>
        <v>-0.11196994707044942</v>
      </c>
      <c r="T5082" s="8">
        <v>0</v>
      </c>
    </row>
    <row r="5083" spans="1:20" x14ac:dyDescent="0.35">
      <c r="A5083">
        <v>55</v>
      </c>
      <c r="B5083">
        <f t="shared" si="790"/>
        <v>0.52070586104066396</v>
      </c>
      <c r="C5083">
        <v>0</v>
      </c>
      <c r="D5083">
        <v>0</v>
      </c>
      <c r="E5083" t="s">
        <v>13</v>
      </c>
      <c r="F5083">
        <f t="shared" si="791"/>
        <v>1</v>
      </c>
      <c r="G5083" t="s">
        <v>25</v>
      </c>
      <c r="H5083">
        <f t="shared" si="792"/>
        <v>0</v>
      </c>
      <c r="I5083">
        <f t="shared" si="793"/>
        <v>0</v>
      </c>
      <c r="J5083">
        <f t="shared" si="794"/>
        <v>1</v>
      </c>
      <c r="K5083" t="s">
        <v>19</v>
      </c>
      <c r="L5083">
        <f t="shared" si="795"/>
        <v>0</v>
      </c>
      <c r="M5083" t="s">
        <v>16</v>
      </c>
      <c r="N5083">
        <f t="shared" si="796"/>
        <v>1</v>
      </c>
      <c r="O5083">
        <f t="shared" si="797"/>
        <v>0</v>
      </c>
      <c r="P5083">
        <v>108.35</v>
      </c>
      <c r="Q5083">
        <f t="shared" si="798"/>
        <v>4.8638808699404498E-2</v>
      </c>
      <c r="R5083">
        <v>40.799999999999997</v>
      </c>
      <c r="S5083">
        <f t="shared" si="799"/>
        <v>1.5506248992367735</v>
      </c>
      <c r="T5083" s="8">
        <v>0</v>
      </c>
    </row>
    <row r="5084" spans="1:20" x14ac:dyDescent="0.35">
      <c r="A5084">
        <v>44</v>
      </c>
      <c r="B5084">
        <f t="shared" si="790"/>
        <v>3.4204806403255718E-2</v>
      </c>
      <c r="C5084">
        <v>0</v>
      </c>
      <c r="D5084">
        <v>0</v>
      </c>
      <c r="E5084" t="s">
        <v>13</v>
      </c>
      <c r="F5084">
        <f t="shared" si="791"/>
        <v>1</v>
      </c>
      <c r="G5084" t="s">
        <v>14</v>
      </c>
      <c r="H5084">
        <f t="shared" si="792"/>
        <v>1</v>
      </c>
      <c r="I5084">
        <f t="shared" si="793"/>
        <v>0</v>
      </c>
      <c r="J5084">
        <f t="shared" si="794"/>
        <v>0</v>
      </c>
      <c r="K5084" t="s">
        <v>19</v>
      </c>
      <c r="L5084">
        <f t="shared" si="795"/>
        <v>0</v>
      </c>
      <c r="M5084" t="s">
        <v>22</v>
      </c>
      <c r="N5084">
        <f t="shared" si="796"/>
        <v>0</v>
      </c>
      <c r="O5084">
        <f t="shared" si="797"/>
        <v>1</v>
      </c>
      <c r="P5084">
        <v>72.03</v>
      </c>
      <c r="Q5084">
        <f t="shared" si="798"/>
        <v>-0.75349676140466448</v>
      </c>
      <c r="R5084">
        <v>37.5</v>
      </c>
      <c r="S5084">
        <f t="shared" si="799"/>
        <v>1.1219871654231928</v>
      </c>
      <c r="T5084" s="8">
        <v>0</v>
      </c>
    </row>
    <row r="5085" spans="1:20" x14ac:dyDescent="0.35">
      <c r="A5085">
        <v>19</v>
      </c>
      <c r="B5085">
        <f t="shared" si="790"/>
        <v>-1.0714794086817632</v>
      </c>
      <c r="C5085">
        <v>0</v>
      </c>
      <c r="D5085">
        <v>0</v>
      </c>
      <c r="E5085" t="s">
        <v>23</v>
      </c>
      <c r="F5085">
        <f t="shared" si="791"/>
        <v>0</v>
      </c>
      <c r="G5085" t="s">
        <v>14</v>
      </c>
      <c r="H5085">
        <f t="shared" si="792"/>
        <v>1</v>
      </c>
      <c r="I5085">
        <f t="shared" si="793"/>
        <v>0</v>
      </c>
      <c r="J5085">
        <f t="shared" si="794"/>
        <v>0</v>
      </c>
      <c r="K5085" t="s">
        <v>15</v>
      </c>
      <c r="L5085">
        <f t="shared" si="795"/>
        <v>1</v>
      </c>
      <c r="M5085" t="s">
        <v>21</v>
      </c>
      <c r="N5085">
        <f t="shared" si="796"/>
        <v>0</v>
      </c>
      <c r="O5085">
        <f t="shared" si="797"/>
        <v>0</v>
      </c>
      <c r="P5085">
        <v>90.57</v>
      </c>
      <c r="Q5085">
        <f t="shared" si="798"/>
        <v>-0.34403658877995535</v>
      </c>
      <c r="R5085">
        <v>24.2</v>
      </c>
      <c r="S5085">
        <f t="shared" si="799"/>
        <v>-0.60555279206790646</v>
      </c>
      <c r="T5085" s="8">
        <v>0</v>
      </c>
    </row>
    <row r="5086" spans="1:20" x14ac:dyDescent="0.35">
      <c r="A5086">
        <v>67</v>
      </c>
      <c r="B5086">
        <f t="shared" si="790"/>
        <v>1.051434284281473</v>
      </c>
      <c r="C5086">
        <v>0</v>
      </c>
      <c r="D5086">
        <v>0</v>
      </c>
      <c r="E5086" t="s">
        <v>13</v>
      </c>
      <c r="F5086">
        <f t="shared" si="791"/>
        <v>1</v>
      </c>
      <c r="G5086" t="s">
        <v>14</v>
      </c>
      <c r="H5086">
        <f t="shared" si="792"/>
        <v>1</v>
      </c>
      <c r="I5086">
        <f t="shared" si="793"/>
        <v>0</v>
      </c>
      <c r="J5086">
        <f t="shared" si="794"/>
        <v>0</v>
      </c>
      <c r="K5086" t="s">
        <v>19</v>
      </c>
      <c r="L5086">
        <f t="shared" si="795"/>
        <v>0</v>
      </c>
      <c r="M5086" t="s">
        <v>22</v>
      </c>
      <c r="N5086">
        <f t="shared" si="796"/>
        <v>0</v>
      </c>
      <c r="O5086">
        <f t="shared" si="797"/>
        <v>1</v>
      </c>
      <c r="P5086">
        <v>97.04</v>
      </c>
      <c r="Q5086">
        <f t="shared" si="798"/>
        <v>-0.20114514773994055</v>
      </c>
      <c r="R5086">
        <v>26.9</v>
      </c>
      <c r="S5086">
        <f t="shared" si="799"/>
        <v>-0.25484919167497661</v>
      </c>
      <c r="T5086" s="8">
        <v>0</v>
      </c>
    </row>
    <row r="5087" spans="1:20" x14ac:dyDescent="0.35">
      <c r="A5087">
        <v>72</v>
      </c>
      <c r="B5087">
        <f t="shared" si="790"/>
        <v>1.2725711272984768</v>
      </c>
      <c r="C5087">
        <v>0</v>
      </c>
      <c r="D5087">
        <v>0</v>
      </c>
      <c r="E5087" t="s">
        <v>13</v>
      </c>
      <c r="F5087">
        <f t="shared" si="791"/>
        <v>1</v>
      </c>
      <c r="G5087" t="s">
        <v>14</v>
      </c>
      <c r="H5087">
        <f t="shared" si="792"/>
        <v>1</v>
      </c>
      <c r="I5087">
        <f t="shared" si="793"/>
        <v>0</v>
      </c>
      <c r="J5087">
        <f t="shared" si="794"/>
        <v>0</v>
      </c>
      <c r="K5087" t="s">
        <v>15</v>
      </c>
      <c r="L5087">
        <f t="shared" si="795"/>
        <v>1</v>
      </c>
      <c r="M5087" t="s">
        <v>16</v>
      </c>
      <c r="N5087">
        <f t="shared" si="796"/>
        <v>1</v>
      </c>
      <c r="O5087">
        <f t="shared" si="797"/>
        <v>0</v>
      </c>
      <c r="P5087">
        <v>83.89</v>
      </c>
      <c r="Q5087">
        <f t="shared" si="798"/>
        <v>-0.49156592821539519</v>
      </c>
      <c r="R5087">
        <v>33.1</v>
      </c>
      <c r="S5087">
        <f t="shared" si="799"/>
        <v>0.5504701870050851</v>
      </c>
      <c r="T5087" s="8">
        <v>0</v>
      </c>
    </row>
    <row r="5088" spans="1:20" x14ac:dyDescent="0.35">
      <c r="A5088">
        <v>51</v>
      </c>
      <c r="B5088">
        <f t="shared" si="790"/>
        <v>0.34379638662706097</v>
      </c>
      <c r="C5088">
        <v>0</v>
      </c>
      <c r="D5088">
        <v>0</v>
      </c>
      <c r="E5088" t="s">
        <v>13</v>
      </c>
      <c r="F5088">
        <f t="shared" si="791"/>
        <v>1</v>
      </c>
      <c r="G5088" t="s">
        <v>14</v>
      </c>
      <c r="H5088">
        <f t="shared" si="792"/>
        <v>1</v>
      </c>
      <c r="I5088">
        <f t="shared" si="793"/>
        <v>0</v>
      </c>
      <c r="J5088">
        <f t="shared" si="794"/>
        <v>0</v>
      </c>
      <c r="K5088" t="s">
        <v>15</v>
      </c>
      <c r="L5088">
        <f t="shared" si="795"/>
        <v>1</v>
      </c>
      <c r="M5088" t="s">
        <v>22</v>
      </c>
      <c r="N5088">
        <f t="shared" si="796"/>
        <v>0</v>
      </c>
      <c r="O5088">
        <f t="shared" si="797"/>
        <v>1</v>
      </c>
      <c r="P5088">
        <v>152.56</v>
      </c>
      <c r="Q5088">
        <f t="shared" si="798"/>
        <v>1.0250268470887465</v>
      </c>
      <c r="R5088">
        <v>21.8</v>
      </c>
      <c r="S5088">
        <f t="shared" si="799"/>
        <v>-0.91728932575051059</v>
      </c>
      <c r="T5088" s="8">
        <v>0</v>
      </c>
    </row>
    <row r="5089" spans="1:20" x14ac:dyDescent="0.35">
      <c r="A5089">
        <v>63</v>
      </c>
      <c r="B5089">
        <f t="shared" si="790"/>
        <v>0.87452480986786996</v>
      </c>
      <c r="C5089">
        <v>0</v>
      </c>
      <c r="D5089">
        <v>0</v>
      </c>
      <c r="E5089" t="s">
        <v>13</v>
      </c>
      <c r="F5089">
        <f t="shared" si="791"/>
        <v>1</v>
      </c>
      <c r="G5089" t="s">
        <v>18</v>
      </c>
      <c r="H5089">
        <f t="shared" si="792"/>
        <v>0</v>
      </c>
      <c r="I5089">
        <f t="shared" si="793"/>
        <v>1</v>
      </c>
      <c r="J5089">
        <f t="shared" si="794"/>
        <v>0</v>
      </c>
      <c r="K5089" t="s">
        <v>19</v>
      </c>
      <c r="L5089">
        <f t="shared" si="795"/>
        <v>0</v>
      </c>
      <c r="M5089" t="s">
        <v>16</v>
      </c>
      <c r="N5089">
        <f t="shared" si="796"/>
        <v>1</v>
      </c>
      <c r="O5089">
        <f t="shared" si="797"/>
        <v>0</v>
      </c>
      <c r="P5089">
        <v>75.930000000000007</v>
      </c>
      <c r="Q5089">
        <f t="shared" si="798"/>
        <v>-0.66736436263247634</v>
      </c>
      <c r="R5089">
        <v>34.700000000000003</v>
      </c>
      <c r="S5089">
        <f t="shared" si="799"/>
        <v>0.75829454279348818</v>
      </c>
      <c r="T5089" s="8">
        <v>0</v>
      </c>
    </row>
    <row r="5090" spans="1:20" x14ac:dyDescent="0.35">
      <c r="A5090">
        <v>64</v>
      </c>
      <c r="B5090">
        <f t="shared" si="790"/>
        <v>0.91875217847127078</v>
      </c>
      <c r="C5090">
        <v>1</v>
      </c>
      <c r="D5090">
        <v>0</v>
      </c>
      <c r="E5090" t="s">
        <v>13</v>
      </c>
      <c r="F5090">
        <f t="shared" si="791"/>
        <v>1</v>
      </c>
      <c r="G5090" t="s">
        <v>18</v>
      </c>
      <c r="H5090">
        <f t="shared" si="792"/>
        <v>0</v>
      </c>
      <c r="I5090">
        <f t="shared" si="793"/>
        <v>1</v>
      </c>
      <c r="J5090">
        <f t="shared" si="794"/>
        <v>0</v>
      </c>
      <c r="K5090" t="s">
        <v>15</v>
      </c>
      <c r="L5090">
        <f t="shared" si="795"/>
        <v>1</v>
      </c>
      <c r="M5090" t="s">
        <v>16</v>
      </c>
      <c r="N5090">
        <f t="shared" si="796"/>
        <v>1</v>
      </c>
      <c r="O5090">
        <f t="shared" si="797"/>
        <v>0</v>
      </c>
      <c r="P5090">
        <v>76.89</v>
      </c>
      <c r="Q5090">
        <f t="shared" si="798"/>
        <v>-0.64616254139624552</v>
      </c>
      <c r="R5090">
        <v>30.2</v>
      </c>
      <c r="S5090">
        <f t="shared" si="799"/>
        <v>0.17378854213860451</v>
      </c>
      <c r="T5090" s="8">
        <v>0</v>
      </c>
    </row>
    <row r="5091" spans="1:20" x14ac:dyDescent="0.35">
      <c r="A5091">
        <v>0.72</v>
      </c>
      <c r="B5091">
        <f t="shared" si="790"/>
        <v>-1.8799557067519288</v>
      </c>
      <c r="C5091">
        <v>0</v>
      </c>
      <c r="D5091">
        <v>0</v>
      </c>
      <c r="E5091" t="s">
        <v>23</v>
      </c>
      <c r="F5091">
        <f t="shared" si="791"/>
        <v>0</v>
      </c>
      <c r="G5091" t="s">
        <v>26</v>
      </c>
      <c r="H5091">
        <f t="shared" si="792"/>
        <v>0</v>
      </c>
      <c r="I5091">
        <f t="shared" si="793"/>
        <v>0</v>
      </c>
      <c r="J5091">
        <f t="shared" si="794"/>
        <v>0</v>
      </c>
      <c r="K5091" t="s">
        <v>19</v>
      </c>
      <c r="L5091">
        <f t="shared" si="795"/>
        <v>0</v>
      </c>
      <c r="M5091" t="s">
        <v>21</v>
      </c>
      <c r="N5091">
        <f t="shared" si="796"/>
        <v>0</v>
      </c>
      <c r="O5091">
        <f t="shared" si="797"/>
        <v>0</v>
      </c>
      <c r="P5091">
        <v>62.13</v>
      </c>
      <c r="Q5091">
        <f t="shared" si="798"/>
        <v>-0.97214054290329555</v>
      </c>
      <c r="R5091">
        <v>16.8</v>
      </c>
      <c r="S5091">
        <f t="shared" si="799"/>
        <v>-1.5667404375892697</v>
      </c>
      <c r="T5091" s="8">
        <v>0</v>
      </c>
    </row>
    <row r="5092" spans="1:20" x14ac:dyDescent="0.35">
      <c r="A5092">
        <v>26</v>
      </c>
      <c r="B5092">
        <f t="shared" si="790"/>
        <v>-0.76188782845795777</v>
      </c>
      <c r="C5092">
        <v>0</v>
      </c>
      <c r="D5092">
        <v>0</v>
      </c>
      <c r="E5092" t="s">
        <v>23</v>
      </c>
      <c r="F5092">
        <f t="shared" si="791"/>
        <v>0</v>
      </c>
      <c r="G5092" t="s">
        <v>25</v>
      </c>
      <c r="H5092">
        <f t="shared" si="792"/>
        <v>0</v>
      </c>
      <c r="I5092">
        <f t="shared" si="793"/>
        <v>0</v>
      </c>
      <c r="J5092">
        <f t="shared" si="794"/>
        <v>1</v>
      </c>
      <c r="K5092" t="s">
        <v>19</v>
      </c>
      <c r="L5092">
        <f t="shared" si="795"/>
        <v>0</v>
      </c>
      <c r="M5092" t="s">
        <v>22</v>
      </c>
      <c r="N5092">
        <f t="shared" si="796"/>
        <v>0</v>
      </c>
      <c r="O5092">
        <f t="shared" si="797"/>
        <v>1</v>
      </c>
      <c r="P5092">
        <v>100.85</v>
      </c>
      <c r="Q5092">
        <f t="shared" si="798"/>
        <v>-0.11700041970864943</v>
      </c>
      <c r="R5092">
        <v>21</v>
      </c>
      <c r="S5092">
        <f t="shared" si="799"/>
        <v>-1.0212015036447122</v>
      </c>
      <c r="T5092" s="8">
        <v>0</v>
      </c>
    </row>
    <row r="5093" spans="1:20" x14ac:dyDescent="0.35">
      <c r="A5093">
        <v>59</v>
      </c>
      <c r="B5093">
        <f t="shared" si="790"/>
        <v>0.69761533545426702</v>
      </c>
      <c r="C5093">
        <v>1</v>
      </c>
      <c r="D5093">
        <v>0</v>
      </c>
      <c r="E5093" t="s">
        <v>13</v>
      </c>
      <c r="F5093">
        <f t="shared" si="791"/>
        <v>1</v>
      </c>
      <c r="G5093" t="s">
        <v>14</v>
      </c>
      <c r="H5093">
        <f t="shared" si="792"/>
        <v>1</v>
      </c>
      <c r="I5093">
        <f t="shared" si="793"/>
        <v>0</v>
      </c>
      <c r="J5093">
        <f t="shared" si="794"/>
        <v>0</v>
      </c>
      <c r="K5093" t="s">
        <v>19</v>
      </c>
      <c r="L5093">
        <f t="shared" si="795"/>
        <v>0</v>
      </c>
      <c r="M5093" t="s">
        <v>21</v>
      </c>
      <c r="N5093">
        <f t="shared" si="796"/>
        <v>0</v>
      </c>
      <c r="O5093">
        <f t="shared" si="797"/>
        <v>0</v>
      </c>
      <c r="P5093">
        <v>95.05</v>
      </c>
      <c r="Q5093">
        <f t="shared" si="798"/>
        <v>-0.24509475634421105</v>
      </c>
      <c r="R5093">
        <v>30.9</v>
      </c>
      <c r="S5093">
        <f t="shared" si="799"/>
        <v>0.26471169779603065</v>
      </c>
      <c r="T5093" s="8">
        <v>0</v>
      </c>
    </row>
    <row r="5094" spans="1:20" x14ac:dyDescent="0.35">
      <c r="A5094">
        <v>76</v>
      </c>
      <c r="B5094">
        <f t="shared" si="790"/>
        <v>1.4494806017120798</v>
      </c>
      <c r="C5094">
        <v>0</v>
      </c>
      <c r="D5094">
        <v>0</v>
      </c>
      <c r="E5094" t="s">
        <v>13</v>
      </c>
      <c r="F5094">
        <f t="shared" si="791"/>
        <v>1</v>
      </c>
      <c r="G5094" t="s">
        <v>25</v>
      </c>
      <c r="H5094">
        <f t="shared" si="792"/>
        <v>0</v>
      </c>
      <c r="I5094">
        <f t="shared" si="793"/>
        <v>0</v>
      </c>
      <c r="J5094">
        <f t="shared" si="794"/>
        <v>1</v>
      </c>
      <c r="K5094" t="s">
        <v>15</v>
      </c>
      <c r="L5094">
        <f t="shared" si="795"/>
        <v>1</v>
      </c>
      <c r="M5094" t="s">
        <v>21</v>
      </c>
      <c r="N5094">
        <f t="shared" si="796"/>
        <v>0</v>
      </c>
      <c r="O5094">
        <f t="shared" si="797"/>
        <v>0</v>
      </c>
      <c r="P5094">
        <v>82.35</v>
      </c>
      <c r="Q5094">
        <f t="shared" si="798"/>
        <v>-0.52557718311518242</v>
      </c>
      <c r="R5094">
        <v>38.9</v>
      </c>
      <c r="S5094">
        <f t="shared" si="799"/>
        <v>1.3038334767380453</v>
      </c>
      <c r="T5094" s="8">
        <v>0</v>
      </c>
    </row>
    <row r="5095" spans="1:20" x14ac:dyDescent="0.35">
      <c r="A5095">
        <v>45</v>
      </c>
      <c r="B5095">
        <f t="shared" si="790"/>
        <v>7.8432175006656474E-2</v>
      </c>
      <c r="C5095">
        <v>1</v>
      </c>
      <c r="D5095">
        <v>0</v>
      </c>
      <c r="E5095" t="s">
        <v>13</v>
      </c>
      <c r="F5095">
        <f t="shared" si="791"/>
        <v>1</v>
      </c>
      <c r="G5095" t="s">
        <v>25</v>
      </c>
      <c r="H5095">
        <f t="shared" si="792"/>
        <v>0</v>
      </c>
      <c r="I5095">
        <f t="shared" si="793"/>
        <v>0</v>
      </c>
      <c r="J5095">
        <f t="shared" si="794"/>
        <v>1</v>
      </c>
      <c r="K5095" t="s">
        <v>19</v>
      </c>
      <c r="L5095">
        <f t="shared" si="795"/>
        <v>0</v>
      </c>
      <c r="M5095" t="s">
        <v>22</v>
      </c>
      <c r="N5095">
        <f t="shared" si="796"/>
        <v>0</v>
      </c>
      <c r="O5095">
        <f t="shared" si="797"/>
        <v>1</v>
      </c>
      <c r="P5095">
        <v>95.02</v>
      </c>
      <c r="Q5095">
        <f t="shared" si="798"/>
        <v>-0.24575731325784331</v>
      </c>
      <c r="R5095">
        <v>28.1</v>
      </c>
      <c r="S5095">
        <f t="shared" si="799"/>
        <v>-9.8980924833674058E-2</v>
      </c>
      <c r="T5095" s="8">
        <v>0</v>
      </c>
    </row>
    <row r="5096" spans="1:20" x14ac:dyDescent="0.35">
      <c r="A5096">
        <v>13</v>
      </c>
      <c r="B5096">
        <f t="shared" si="790"/>
        <v>-1.3368436203021676</v>
      </c>
      <c r="C5096">
        <v>0</v>
      </c>
      <c r="D5096">
        <v>0</v>
      </c>
      <c r="E5096" t="s">
        <v>23</v>
      </c>
      <c r="F5096">
        <f t="shared" si="791"/>
        <v>0</v>
      </c>
      <c r="G5096" t="s">
        <v>26</v>
      </c>
      <c r="H5096">
        <f t="shared" si="792"/>
        <v>0</v>
      </c>
      <c r="I5096">
        <f t="shared" si="793"/>
        <v>0</v>
      </c>
      <c r="J5096">
        <f t="shared" si="794"/>
        <v>0</v>
      </c>
      <c r="K5096" t="s">
        <v>15</v>
      </c>
      <c r="L5096">
        <f t="shared" si="795"/>
        <v>1</v>
      </c>
      <c r="M5096" t="s">
        <v>21</v>
      </c>
      <c r="N5096">
        <f t="shared" si="796"/>
        <v>0</v>
      </c>
      <c r="O5096">
        <f t="shared" si="797"/>
        <v>0</v>
      </c>
      <c r="P5096">
        <v>82.38</v>
      </c>
      <c r="Q5096">
        <f t="shared" si="798"/>
        <v>-0.52491462620155016</v>
      </c>
      <c r="R5096">
        <v>24.3</v>
      </c>
      <c r="S5096">
        <f t="shared" si="799"/>
        <v>-0.59256376983113102</v>
      </c>
      <c r="T5096" s="8">
        <v>0</v>
      </c>
    </row>
    <row r="5097" spans="1:20" x14ac:dyDescent="0.35">
      <c r="A5097">
        <v>1.08</v>
      </c>
      <c r="B5097">
        <f t="shared" si="790"/>
        <v>-1.8640338540547046</v>
      </c>
      <c r="C5097">
        <v>0</v>
      </c>
      <c r="D5097">
        <v>0</v>
      </c>
      <c r="E5097" t="s">
        <v>23</v>
      </c>
      <c r="F5097">
        <f t="shared" si="791"/>
        <v>0</v>
      </c>
      <c r="G5097" t="s">
        <v>26</v>
      </c>
      <c r="H5097">
        <f t="shared" si="792"/>
        <v>0</v>
      </c>
      <c r="I5097">
        <f t="shared" si="793"/>
        <v>0</v>
      </c>
      <c r="J5097">
        <f t="shared" si="794"/>
        <v>0</v>
      </c>
      <c r="K5097" t="s">
        <v>19</v>
      </c>
      <c r="L5097">
        <f t="shared" si="795"/>
        <v>0</v>
      </c>
      <c r="M5097" t="s">
        <v>21</v>
      </c>
      <c r="N5097">
        <f t="shared" si="796"/>
        <v>0</v>
      </c>
      <c r="O5097">
        <f t="shared" si="797"/>
        <v>0</v>
      </c>
      <c r="P5097">
        <v>79.150000000000006</v>
      </c>
      <c r="Q5097">
        <f t="shared" si="798"/>
        <v>-0.59624992056928516</v>
      </c>
      <c r="R5097">
        <v>17.399999999999999</v>
      </c>
      <c r="S5097">
        <f t="shared" si="799"/>
        <v>-1.4888063041686188</v>
      </c>
      <c r="T5097" s="8">
        <v>0</v>
      </c>
    </row>
    <row r="5098" spans="1:20" x14ac:dyDescent="0.35">
      <c r="A5098">
        <v>57</v>
      </c>
      <c r="B5098">
        <f t="shared" si="790"/>
        <v>0.60916059824746549</v>
      </c>
      <c r="C5098">
        <v>0</v>
      </c>
      <c r="D5098">
        <v>0</v>
      </c>
      <c r="E5098" t="s">
        <v>13</v>
      </c>
      <c r="F5098">
        <f t="shared" si="791"/>
        <v>1</v>
      </c>
      <c r="G5098" t="s">
        <v>25</v>
      </c>
      <c r="H5098">
        <f t="shared" si="792"/>
        <v>0</v>
      </c>
      <c r="I5098">
        <f t="shared" si="793"/>
        <v>0</v>
      </c>
      <c r="J5098">
        <f t="shared" si="794"/>
        <v>1</v>
      </c>
      <c r="K5098" t="s">
        <v>19</v>
      </c>
      <c r="L5098">
        <f t="shared" si="795"/>
        <v>0</v>
      </c>
      <c r="M5098" t="s">
        <v>21</v>
      </c>
      <c r="N5098">
        <f t="shared" si="796"/>
        <v>0</v>
      </c>
      <c r="O5098">
        <f t="shared" si="797"/>
        <v>0</v>
      </c>
      <c r="P5098">
        <v>76.62</v>
      </c>
      <c r="Q5098">
        <f t="shared" si="798"/>
        <v>-0.65212555361893543</v>
      </c>
      <c r="R5098">
        <v>28.2</v>
      </c>
      <c r="S5098">
        <f t="shared" si="799"/>
        <v>-8.599190259689915E-2</v>
      </c>
      <c r="T5098" s="8">
        <v>0</v>
      </c>
    </row>
    <row r="5099" spans="1:20" x14ac:dyDescent="0.35">
      <c r="A5099">
        <v>68</v>
      </c>
      <c r="B5099">
        <f t="shared" si="790"/>
        <v>1.0956616528848737</v>
      </c>
      <c r="C5099">
        <v>0</v>
      </c>
      <c r="D5099">
        <v>0</v>
      </c>
      <c r="E5099" t="s">
        <v>13</v>
      </c>
      <c r="F5099">
        <f t="shared" si="791"/>
        <v>1</v>
      </c>
      <c r="G5099" t="s">
        <v>18</v>
      </c>
      <c r="H5099">
        <f t="shared" si="792"/>
        <v>0</v>
      </c>
      <c r="I5099">
        <f t="shared" si="793"/>
        <v>1</v>
      </c>
      <c r="J5099">
        <f t="shared" si="794"/>
        <v>0</v>
      </c>
      <c r="K5099" t="s">
        <v>15</v>
      </c>
      <c r="L5099">
        <f t="shared" si="795"/>
        <v>1</v>
      </c>
      <c r="M5099" t="s">
        <v>16</v>
      </c>
      <c r="N5099">
        <f t="shared" si="796"/>
        <v>1</v>
      </c>
      <c r="O5099">
        <f t="shared" si="797"/>
        <v>0</v>
      </c>
      <c r="P5099">
        <v>91.68</v>
      </c>
      <c r="Q5099">
        <f t="shared" si="798"/>
        <v>-0.31952198297556306</v>
      </c>
      <c r="R5099">
        <v>40.799999999999997</v>
      </c>
      <c r="S5099">
        <f t="shared" si="799"/>
        <v>1.5506248992367735</v>
      </c>
      <c r="T5099" s="8">
        <v>0</v>
      </c>
    </row>
    <row r="5100" spans="1:20" x14ac:dyDescent="0.35">
      <c r="A5100">
        <v>9</v>
      </c>
      <c r="B5100">
        <f t="shared" si="790"/>
        <v>-1.5137530947157707</v>
      </c>
      <c r="C5100">
        <v>0</v>
      </c>
      <c r="D5100">
        <v>0</v>
      </c>
      <c r="E5100" t="s">
        <v>23</v>
      </c>
      <c r="F5100">
        <f t="shared" si="791"/>
        <v>0</v>
      </c>
      <c r="G5100" t="s">
        <v>26</v>
      </c>
      <c r="H5100">
        <f t="shared" si="792"/>
        <v>0</v>
      </c>
      <c r="I5100">
        <f t="shared" si="793"/>
        <v>0</v>
      </c>
      <c r="J5100">
        <f t="shared" si="794"/>
        <v>0</v>
      </c>
      <c r="K5100" t="s">
        <v>15</v>
      </c>
      <c r="L5100">
        <f t="shared" si="795"/>
        <v>1</v>
      </c>
      <c r="M5100" t="s">
        <v>21</v>
      </c>
      <c r="N5100">
        <f t="shared" si="796"/>
        <v>0</v>
      </c>
      <c r="O5100">
        <f t="shared" si="797"/>
        <v>0</v>
      </c>
      <c r="P5100">
        <v>71.88</v>
      </c>
      <c r="Q5100">
        <f t="shared" si="798"/>
        <v>-0.75680954597282568</v>
      </c>
      <c r="R5100">
        <v>17.5</v>
      </c>
      <c r="S5100">
        <f t="shared" si="799"/>
        <v>-1.4758172819318436</v>
      </c>
      <c r="T5100" s="8">
        <v>0</v>
      </c>
    </row>
    <row r="5101" spans="1:20" x14ac:dyDescent="0.35">
      <c r="A5101">
        <v>40</v>
      </c>
      <c r="B5101">
        <f t="shared" si="790"/>
        <v>-0.14270466801034729</v>
      </c>
      <c r="C5101">
        <v>0</v>
      </c>
      <c r="D5101">
        <v>0</v>
      </c>
      <c r="E5101" t="s">
        <v>13</v>
      </c>
      <c r="F5101">
        <f t="shared" si="791"/>
        <v>1</v>
      </c>
      <c r="G5101" t="s">
        <v>14</v>
      </c>
      <c r="H5101">
        <f t="shared" si="792"/>
        <v>1</v>
      </c>
      <c r="I5101">
        <f t="shared" si="793"/>
        <v>0</v>
      </c>
      <c r="J5101">
        <f t="shared" si="794"/>
        <v>0</v>
      </c>
      <c r="K5101" t="s">
        <v>19</v>
      </c>
      <c r="L5101">
        <f t="shared" si="795"/>
        <v>0</v>
      </c>
      <c r="M5101" t="s">
        <v>22</v>
      </c>
      <c r="N5101">
        <f t="shared" si="796"/>
        <v>0</v>
      </c>
      <c r="O5101">
        <f t="shared" si="797"/>
        <v>1</v>
      </c>
      <c r="P5101">
        <v>83.94</v>
      </c>
      <c r="Q5101">
        <f t="shared" si="798"/>
        <v>-0.49046166669267494</v>
      </c>
      <c r="R5101">
        <v>28.1</v>
      </c>
      <c r="S5101">
        <f t="shared" si="799"/>
        <v>-9.8980924833674058E-2</v>
      </c>
      <c r="T5101" s="8">
        <v>0</v>
      </c>
    </row>
    <row r="5102" spans="1:20" x14ac:dyDescent="0.35">
      <c r="A5102">
        <v>82</v>
      </c>
      <c r="B5102">
        <f t="shared" si="790"/>
        <v>1.7148448133324843</v>
      </c>
      <c r="C5102">
        <v>1</v>
      </c>
      <c r="D5102">
        <v>0</v>
      </c>
      <c r="E5102" t="s">
        <v>13</v>
      </c>
      <c r="F5102">
        <f t="shared" si="791"/>
        <v>1</v>
      </c>
      <c r="G5102" t="s">
        <v>18</v>
      </c>
      <c r="H5102">
        <f t="shared" si="792"/>
        <v>0</v>
      </c>
      <c r="I5102">
        <f t="shared" si="793"/>
        <v>1</v>
      </c>
      <c r="J5102">
        <f t="shared" si="794"/>
        <v>0</v>
      </c>
      <c r="K5102" t="s">
        <v>19</v>
      </c>
      <c r="L5102">
        <f t="shared" si="795"/>
        <v>0</v>
      </c>
      <c r="M5102" t="s">
        <v>21</v>
      </c>
      <c r="N5102">
        <f t="shared" si="796"/>
        <v>0</v>
      </c>
      <c r="O5102">
        <f t="shared" si="797"/>
        <v>0</v>
      </c>
      <c r="P5102">
        <v>71.97</v>
      </c>
      <c r="Q5102">
        <f t="shared" si="798"/>
        <v>-0.7548218752319289</v>
      </c>
      <c r="R5102">
        <v>28.3</v>
      </c>
      <c r="S5102">
        <f t="shared" si="799"/>
        <v>-7.3002880360123784E-2</v>
      </c>
      <c r="T5102" s="8">
        <v>0</v>
      </c>
    </row>
    <row r="5103" spans="1:20" x14ac:dyDescent="0.35">
      <c r="A5103">
        <v>45</v>
      </c>
      <c r="B5103">
        <f t="shared" si="790"/>
        <v>7.8432175006656474E-2</v>
      </c>
      <c r="C5103">
        <v>0</v>
      </c>
      <c r="D5103">
        <v>0</v>
      </c>
      <c r="E5103" t="s">
        <v>13</v>
      </c>
      <c r="F5103">
        <f t="shared" si="791"/>
        <v>1</v>
      </c>
      <c r="G5103" t="s">
        <v>14</v>
      </c>
      <c r="H5103">
        <f t="shared" si="792"/>
        <v>1</v>
      </c>
      <c r="I5103">
        <f t="shared" si="793"/>
        <v>0</v>
      </c>
      <c r="J5103">
        <f t="shared" si="794"/>
        <v>0</v>
      </c>
      <c r="K5103" t="s">
        <v>15</v>
      </c>
      <c r="L5103">
        <f t="shared" si="795"/>
        <v>1</v>
      </c>
      <c r="M5103" t="s">
        <v>22</v>
      </c>
      <c r="N5103">
        <f t="shared" si="796"/>
        <v>0</v>
      </c>
      <c r="O5103">
        <f t="shared" si="797"/>
        <v>1</v>
      </c>
      <c r="P5103">
        <v>97.95</v>
      </c>
      <c r="Q5103">
        <f t="shared" si="798"/>
        <v>-0.18104758802643009</v>
      </c>
      <c r="R5103">
        <v>24.5</v>
      </c>
      <c r="S5103">
        <f t="shared" si="799"/>
        <v>-0.56658572535758078</v>
      </c>
      <c r="T5103" s="8">
        <v>0</v>
      </c>
    </row>
    <row r="5104" spans="1:20" x14ac:dyDescent="0.35">
      <c r="A5104">
        <v>57</v>
      </c>
      <c r="B5104">
        <f t="shared" si="790"/>
        <v>0.60916059824746549</v>
      </c>
      <c r="C5104">
        <v>0</v>
      </c>
      <c r="D5104">
        <v>0</v>
      </c>
      <c r="E5104" t="s">
        <v>13</v>
      </c>
      <c r="F5104">
        <f t="shared" si="791"/>
        <v>1</v>
      </c>
      <c r="G5104" t="s">
        <v>14</v>
      </c>
      <c r="H5104">
        <f t="shared" si="792"/>
        <v>1</v>
      </c>
      <c r="I5104">
        <f t="shared" si="793"/>
        <v>0</v>
      </c>
      <c r="J5104">
        <f t="shared" si="794"/>
        <v>0</v>
      </c>
      <c r="K5104" t="s">
        <v>19</v>
      </c>
      <c r="L5104">
        <f t="shared" si="795"/>
        <v>0</v>
      </c>
      <c r="M5104" t="s">
        <v>21</v>
      </c>
      <c r="N5104">
        <f t="shared" si="796"/>
        <v>0</v>
      </c>
      <c r="O5104">
        <f t="shared" si="797"/>
        <v>0</v>
      </c>
      <c r="P5104">
        <v>77.930000000000007</v>
      </c>
      <c r="Q5104">
        <f t="shared" si="798"/>
        <v>-0.62319390172366196</v>
      </c>
      <c r="R5104">
        <v>21.7</v>
      </c>
      <c r="S5104">
        <f t="shared" si="799"/>
        <v>-0.93027834798728604</v>
      </c>
      <c r="T5104" s="8">
        <v>0</v>
      </c>
    </row>
    <row r="5105" spans="1:20" x14ac:dyDescent="0.35">
      <c r="A5105">
        <v>18</v>
      </c>
      <c r="B5105">
        <f t="shared" si="790"/>
        <v>-1.1157067772851639</v>
      </c>
      <c r="C5105">
        <v>0</v>
      </c>
      <c r="D5105">
        <v>0</v>
      </c>
      <c r="E5105" t="s">
        <v>23</v>
      </c>
      <c r="F5105">
        <f t="shared" si="791"/>
        <v>0</v>
      </c>
      <c r="G5105" t="s">
        <v>14</v>
      </c>
      <c r="H5105">
        <f t="shared" si="792"/>
        <v>1</v>
      </c>
      <c r="I5105">
        <f t="shared" si="793"/>
        <v>0</v>
      </c>
      <c r="J5105">
        <f t="shared" si="794"/>
        <v>0</v>
      </c>
      <c r="K5105" t="s">
        <v>15</v>
      </c>
      <c r="L5105">
        <f t="shared" si="795"/>
        <v>1</v>
      </c>
      <c r="M5105" t="s">
        <v>21</v>
      </c>
      <c r="N5105">
        <f t="shared" si="796"/>
        <v>0</v>
      </c>
      <c r="O5105">
        <f t="shared" si="797"/>
        <v>0</v>
      </c>
      <c r="P5105">
        <v>82.85</v>
      </c>
      <c r="Q5105">
        <f t="shared" si="798"/>
        <v>-0.5145345678879788</v>
      </c>
      <c r="R5105">
        <v>46.9</v>
      </c>
      <c r="S5105">
        <f t="shared" si="799"/>
        <v>2.3429552556800597</v>
      </c>
      <c r="T5105" s="8">
        <v>0</v>
      </c>
    </row>
    <row r="5106" spans="1:20" x14ac:dyDescent="0.35">
      <c r="A5106">
        <v>13</v>
      </c>
      <c r="B5106">
        <f t="shared" si="790"/>
        <v>-1.3368436203021676</v>
      </c>
      <c r="C5106">
        <v>0</v>
      </c>
      <c r="D5106">
        <v>0</v>
      </c>
      <c r="E5106" t="s">
        <v>23</v>
      </c>
      <c r="F5106">
        <f t="shared" si="791"/>
        <v>0</v>
      </c>
      <c r="G5106" t="s">
        <v>26</v>
      </c>
      <c r="H5106">
        <f t="shared" si="792"/>
        <v>0</v>
      </c>
      <c r="I5106">
        <f t="shared" si="793"/>
        <v>0</v>
      </c>
      <c r="J5106">
        <f t="shared" si="794"/>
        <v>0</v>
      </c>
      <c r="K5106" t="s">
        <v>19</v>
      </c>
      <c r="L5106">
        <f t="shared" si="795"/>
        <v>0</v>
      </c>
      <c r="M5106" t="s">
        <v>21</v>
      </c>
      <c r="N5106">
        <f t="shared" si="796"/>
        <v>0</v>
      </c>
      <c r="O5106">
        <f t="shared" si="797"/>
        <v>0</v>
      </c>
      <c r="P5106">
        <v>103.08</v>
      </c>
      <c r="Q5106">
        <f t="shared" si="798"/>
        <v>-6.7750355795321307E-2</v>
      </c>
      <c r="R5106">
        <v>18.600000000000001</v>
      </c>
      <c r="S5106">
        <f t="shared" si="799"/>
        <v>-1.3329380373273163</v>
      </c>
      <c r="T5106" s="8">
        <v>0</v>
      </c>
    </row>
    <row r="5107" spans="1:20" x14ac:dyDescent="0.35">
      <c r="A5107">
        <v>80</v>
      </c>
      <c r="B5107">
        <f t="shared" si="790"/>
        <v>1.6263900761256829</v>
      </c>
      <c r="C5107">
        <v>1</v>
      </c>
      <c r="D5107">
        <v>0</v>
      </c>
      <c r="E5107" t="s">
        <v>13</v>
      </c>
      <c r="F5107">
        <f t="shared" si="791"/>
        <v>1</v>
      </c>
      <c r="G5107" t="s">
        <v>14</v>
      </c>
      <c r="H5107">
        <f t="shared" si="792"/>
        <v>1</v>
      </c>
      <c r="I5107">
        <f t="shared" si="793"/>
        <v>0</v>
      </c>
      <c r="J5107">
        <f t="shared" si="794"/>
        <v>0</v>
      </c>
      <c r="K5107" t="s">
        <v>15</v>
      </c>
      <c r="L5107">
        <f t="shared" si="795"/>
        <v>1</v>
      </c>
      <c r="M5107" t="s">
        <v>21</v>
      </c>
      <c r="N5107">
        <f t="shared" si="796"/>
        <v>0</v>
      </c>
      <c r="O5107">
        <f t="shared" si="797"/>
        <v>0</v>
      </c>
      <c r="P5107">
        <v>83.75</v>
      </c>
      <c r="Q5107">
        <f t="shared" si="798"/>
        <v>-0.49465786047901222</v>
      </c>
      <c r="R5107">
        <v>28.1</v>
      </c>
      <c r="S5107">
        <f t="shared" si="799"/>
        <v>-9.8980924833674058E-2</v>
      </c>
      <c r="T5107" s="8">
        <v>0</v>
      </c>
    </row>
    <row r="5108" spans="1:20" x14ac:dyDescent="0.35">
      <c r="A5108">
        <v>81</v>
      </c>
      <c r="B5108">
        <f t="shared" si="790"/>
        <v>1.6706174447290836</v>
      </c>
      <c r="C5108">
        <v>0</v>
      </c>
      <c r="D5108">
        <v>0</v>
      </c>
      <c r="E5108" t="s">
        <v>13</v>
      </c>
      <c r="F5108">
        <f t="shared" si="791"/>
        <v>1</v>
      </c>
      <c r="G5108" t="s">
        <v>18</v>
      </c>
      <c r="H5108">
        <f t="shared" si="792"/>
        <v>0</v>
      </c>
      <c r="I5108">
        <f t="shared" si="793"/>
        <v>1</v>
      </c>
      <c r="J5108">
        <f t="shared" si="794"/>
        <v>0</v>
      </c>
      <c r="K5108" t="s">
        <v>15</v>
      </c>
      <c r="L5108">
        <f t="shared" si="795"/>
        <v>1</v>
      </c>
      <c r="M5108" t="s">
        <v>21</v>
      </c>
      <c r="N5108">
        <f t="shared" si="796"/>
        <v>0</v>
      </c>
      <c r="O5108">
        <f t="shared" si="797"/>
        <v>0</v>
      </c>
      <c r="P5108">
        <v>125.2</v>
      </c>
      <c r="Q5108">
        <f t="shared" si="798"/>
        <v>0.42077494185616582</v>
      </c>
      <c r="R5108">
        <v>40</v>
      </c>
      <c r="S5108">
        <f t="shared" si="799"/>
        <v>1.4467127213425723</v>
      </c>
      <c r="T5108" s="8">
        <v>0</v>
      </c>
    </row>
    <row r="5109" spans="1:20" x14ac:dyDescent="0.35">
      <c r="A5109">
        <v>35</v>
      </c>
      <c r="B5109">
        <f t="shared" si="790"/>
        <v>-0.36384151102735102</v>
      </c>
      <c r="C5109">
        <v>0</v>
      </c>
      <c r="D5109">
        <v>0</v>
      </c>
      <c r="E5109" t="s">
        <v>13</v>
      </c>
      <c r="F5109">
        <f t="shared" si="791"/>
        <v>1</v>
      </c>
      <c r="G5109" t="s">
        <v>18</v>
      </c>
      <c r="H5109">
        <f t="shared" si="792"/>
        <v>0</v>
      </c>
      <c r="I5109">
        <f t="shared" si="793"/>
        <v>1</v>
      </c>
      <c r="J5109">
        <f t="shared" si="794"/>
        <v>0</v>
      </c>
      <c r="K5109" t="s">
        <v>19</v>
      </c>
      <c r="L5109">
        <f t="shared" si="795"/>
        <v>0</v>
      </c>
      <c r="M5109" t="s">
        <v>21</v>
      </c>
      <c r="N5109">
        <f t="shared" si="796"/>
        <v>0</v>
      </c>
      <c r="O5109">
        <f t="shared" si="797"/>
        <v>0</v>
      </c>
      <c r="P5109">
        <v>82.99</v>
      </c>
      <c r="Q5109">
        <f t="shared" si="798"/>
        <v>-0.51144263562436176</v>
      </c>
      <c r="R5109">
        <v>30.6</v>
      </c>
      <c r="S5109">
        <f t="shared" si="799"/>
        <v>0.2257446310857055</v>
      </c>
      <c r="T5109" s="8">
        <v>0</v>
      </c>
    </row>
    <row r="5110" spans="1:20" x14ac:dyDescent="0.35">
      <c r="A5110">
        <v>51</v>
      </c>
      <c r="B5110">
        <f t="shared" si="790"/>
        <v>0.34379638662706097</v>
      </c>
      <c r="C5110">
        <v>0</v>
      </c>
      <c r="D5110">
        <v>0</v>
      </c>
      <c r="E5110" t="s">
        <v>13</v>
      </c>
      <c r="F5110">
        <f t="shared" si="791"/>
        <v>1</v>
      </c>
      <c r="G5110" t="s">
        <v>14</v>
      </c>
      <c r="H5110">
        <f t="shared" si="792"/>
        <v>1</v>
      </c>
      <c r="I5110">
        <f t="shared" si="793"/>
        <v>0</v>
      </c>
      <c r="J5110">
        <f t="shared" si="794"/>
        <v>0</v>
      </c>
      <c r="K5110" t="s">
        <v>19</v>
      </c>
      <c r="L5110">
        <f t="shared" si="795"/>
        <v>0</v>
      </c>
      <c r="M5110" t="s">
        <v>16</v>
      </c>
      <c r="N5110">
        <f t="shared" si="796"/>
        <v>1</v>
      </c>
      <c r="O5110">
        <f t="shared" si="797"/>
        <v>0</v>
      </c>
      <c r="P5110">
        <v>166.29</v>
      </c>
      <c r="Q5110">
        <f t="shared" si="798"/>
        <v>1.3282570612277569</v>
      </c>
      <c r="R5110">
        <v>25.6</v>
      </c>
      <c r="S5110">
        <f t="shared" si="799"/>
        <v>-0.42370648075305362</v>
      </c>
      <c r="T5110" s="8">
        <v>0</v>
      </c>
    </row>
    <row r="5111" spans="1:20" x14ac:dyDescent="0.35">
      <c r="A5111">
        <v>44</v>
      </c>
      <c r="B5111">
        <f t="shared" si="790"/>
        <v>3.4204806403255718E-2</v>
      </c>
      <c r="C5111">
        <v>0</v>
      </c>
      <c r="D5111">
        <v>0</v>
      </c>
      <c r="E5111" t="s">
        <v>13</v>
      </c>
      <c r="F5111">
        <f t="shared" si="791"/>
        <v>1</v>
      </c>
      <c r="G5111" t="s">
        <v>25</v>
      </c>
      <c r="H5111">
        <f t="shared" si="792"/>
        <v>0</v>
      </c>
      <c r="I5111">
        <f t="shared" si="793"/>
        <v>0</v>
      </c>
      <c r="J5111">
        <f t="shared" si="794"/>
        <v>1</v>
      </c>
      <c r="K5111" t="s">
        <v>15</v>
      </c>
      <c r="L5111">
        <f t="shared" si="795"/>
        <v>1</v>
      </c>
      <c r="M5111" t="s">
        <v>22</v>
      </c>
      <c r="N5111">
        <f t="shared" si="796"/>
        <v>0</v>
      </c>
      <c r="O5111">
        <f t="shared" si="797"/>
        <v>1</v>
      </c>
      <c r="P5111">
        <v>85.28</v>
      </c>
      <c r="Q5111">
        <f t="shared" si="798"/>
        <v>-0.4608674578837692</v>
      </c>
      <c r="R5111">
        <v>26.2</v>
      </c>
      <c r="S5111">
        <f t="shared" si="799"/>
        <v>-0.34577234733240281</v>
      </c>
      <c r="T5111" s="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696A1-835A-41F4-8885-FBC68736D33B}">
  <dimension ref="A1:AT5114"/>
  <sheetViews>
    <sheetView tabSelected="1" zoomScale="89" zoomScaleNormal="104" workbookViewId="0">
      <selection activeCell="N4" sqref="N4"/>
    </sheetView>
  </sheetViews>
  <sheetFormatPr defaultRowHeight="14.5" x14ac:dyDescent="0.35"/>
  <cols>
    <col min="1" max="1" width="12.453125" bestFit="1" customWidth="1"/>
    <col min="2" max="2" width="11.81640625" bestFit="1" customWidth="1"/>
    <col min="3" max="3" width="12.453125" bestFit="1" customWidth="1"/>
    <col min="4" max="4" width="13.1796875" bestFit="1" customWidth="1"/>
    <col min="5" max="5" width="8.26953125" bestFit="1" customWidth="1"/>
    <col min="6" max="6" width="8.90625" bestFit="1" customWidth="1"/>
    <col min="7" max="7" width="9.54296875" bestFit="1" customWidth="1"/>
    <col min="8" max="8" width="14.90625" bestFit="1" customWidth="1"/>
    <col min="9" max="9" width="14.08984375" bestFit="1" customWidth="1"/>
    <col min="10" max="10" width="13.1796875" bestFit="1" customWidth="1"/>
    <col min="11" max="11" width="14.54296875" bestFit="1" customWidth="1"/>
    <col min="12" max="12" width="12.453125" bestFit="1" customWidth="1"/>
    <col min="13" max="13" width="10.81640625" bestFit="1" customWidth="1"/>
    <col min="14" max="14" width="23.36328125" customWidth="1"/>
    <col min="16" max="16" width="17.81640625" bestFit="1" customWidth="1"/>
    <col min="17" max="17" width="23.7265625" bestFit="1" customWidth="1"/>
    <col min="18" max="18" width="12.453125" bestFit="1" customWidth="1"/>
    <col min="19" max="19" width="20.54296875" bestFit="1" customWidth="1"/>
    <col min="20" max="20" width="11.1796875" bestFit="1" customWidth="1"/>
    <col min="24" max="24" width="11.26953125" bestFit="1" customWidth="1"/>
    <col min="28" max="28" width="16" bestFit="1" customWidth="1"/>
    <col min="29" max="29" width="12.54296875" bestFit="1" customWidth="1"/>
    <col min="34" max="34" width="11.54296875" bestFit="1" customWidth="1"/>
  </cols>
  <sheetData>
    <row r="1" spans="1:35" x14ac:dyDescent="0.35">
      <c r="R1" t="s">
        <v>235</v>
      </c>
    </row>
    <row r="2" spans="1:35" x14ac:dyDescent="0.35">
      <c r="A2" s="18" t="s">
        <v>217</v>
      </c>
      <c r="B2" s="18" t="s">
        <v>218</v>
      </c>
      <c r="C2" s="18" t="s">
        <v>219</v>
      </c>
      <c r="D2" s="18" t="s">
        <v>220</v>
      </c>
      <c r="E2" s="18" t="s">
        <v>221</v>
      </c>
      <c r="F2" s="18" t="s">
        <v>222</v>
      </c>
      <c r="G2" s="18" t="s">
        <v>223</v>
      </c>
      <c r="H2" s="18" t="s">
        <v>224</v>
      </c>
      <c r="I2" s="18" t="s">
        <v>225</v>
      </c>
      <c r="J2" s="18" t="s">
        <v>226</v>
      </c>
      <c r="K2" s="18" t="s">
        <v>227</v>
      </c>
      <c r="L2" s="18" t="s">
        <v>229</v>
      </c>
      <c r="M2" s="56" t="s">
        <v>230</v>
      </c>
      <c r="O2" t="s">
        <v>255</v>
      </c>
      <c r="P2" t="s">
        <v>254</v>
      </c>
      <c r="R2" s="58">
        <f>SUM(R5:R5114)</f>
        <v>-343.87332512967743</v>
      </c>
      <c r="T2" s="57" t="s">
        <v>247</v>
      </c>
      <c r="U2">
        <v>0.05</v>
      </c>
      <c r="Y2" s="89" t="s">
        <v>238</v>
      </c>
      <c r="Z2" s="89"/>
    </row>
    <row r="3" spans="1:35" x14ac:dyDescent="0.35">
      <c r="A3" s="22">
        <v>1.6583284372520612</v>
      </c>
      <c r="B3" s="22">
        <v>0.42290680038694045</v>
      </c>
      <c r="C3" s="22">
        <v>0.31905064992970567</v>
      </c>
      <c r="D3" s="22">
        <v>-0.21296933704061122</v>
      </c>
      <c r="E3" s="22">
        <v>0.299993704403482</v>
      </c>
      <c r="F3" s="22">
        <v>-5.8069084033900958E-2</v>
      </c>
      <c r="G3" s="22">
        <v>0.16836723208629781</v>
      </c>
      <c r="H3" s="22">
        <v>8.2414246979678071E-2</v>
      </c>
      <c r="I3" s="22">
        <v>0.16898899341151064</v>
      </c>
      <c r="J3" s="22">
        <v>0.26997034888162458</v>
      </c>
      <c r="K3" s="22">
        <v>0.16060380126821278</v>
      </c>
      <c r="L3" s="22">
        <v>1.3414401489649829E-2</v>
      </c>
      <c r="M3" s="57">
        <v>-4.3299517009701622</v>
      </c>
      <c r="N3" t="s">
        <v>256</v>
      </c>
      <c r="X3" s="9"/>
      <c r="Y3" s="59">
        <v>0</v>
      </c>
      <c r="Z3" s="60">
        <v>1</v>
      </c>
    </row>
    <row r="4" spans="1:35" x14ac:dyDescent="0.35">
      <c r="A4" t="s">
        <v>216</v>
      </c>
      <c r="B4" t="s">
        <v>3</v>
      </c>
      <c r="C4" t="s">
        <v>4</v>
      </c>
      <c r="D4" t="s">
        <v>203</v>
      </c>
      <c r="E4" t="s">
        <v>204</v>
      </c>
      <c r="F4" t="s">
        <v>205</v>
      </c>
      <c r="G4" t="s">
        <v>206</v>
      </c>
      <c r="H4" t="s">
        <v>202</v>
      </c>
      <c r="I4" t="s">
        <v>207</v>
      </c>
      <c r="J4" t="s">
        <v>208</v>
      </c>
      <c r="K4" t="s">
        <v>210</v>
      </c>
      <c r="L4" t="s">
        <v>214</v>
      </c>
      <c r="M4" t="s">
        <v>11</v>
      </c>
      <c r="N4" t="s">
        <v>228</v>
      </c>
      <c r="O4" t="s">
        <v>231</v>
      </c>
      <c r="P4" t="s">
        <v>232</v>
      </c>
      <c r="Q4" t="s">
        <v>233</v>
      </c>
      <c r="R4" t="s">
        <v>234</v>
      </c>
      <c r="S4" t="s">
        <v>236</v>
      </c>
      <c r="W4" s="90" t="s">
        <v>237</v>
      </c>
      <c r="X4" s="61">
        <v>0</v>
      </c>
      <c r="Y4" s="63">
        <f>COUNTIFS(predicted,0,actual,0)</f>
        <v>3568</v>
      </c>
      <c r="Z4" s="66">
        <f>COUNTIFS(predicted,1,actual,0)</f>
        <v>1293</v>
      </c>
      <c r="AA4">
        <f>SUM(Y4:Z4)</f>
        <v>4861</v>
      </c>
      <c r="AG4" s="9" t="s">
        <v>243</v>
      </c>
      <c r="AH4" s="10" t="s">
        <v>251</v>
      </c>
      <c r="AI4" s="11" t="s">
        <v>250</v>
      </c>
    </row>
    <row r="5" spans="1:35" x14ac:dyDescent="0.35">
      <c r="A5">
        <v>1.051434284281473</v>
      </c>
      <c r="B5">
        <v>0</v>
      </c>
      <c r="C5">
        <v>1</v>
      </c>
      <c r="D5">
        <v>1</v>
      </c>
      <c r="E5">
        <v>1</v>
      </c>
      <c r="F5">
        <v>0</v>
      </c>
      <c r="G5">
        <v>0</v>
      </c>
      <c r="H5">
        <v>1</v>
      </c>
      <c r="I5">
        <v>1</v>
      </c>
      <c r="J5">
        <v>0</v>
      </c>
      <c r="K5">
        <v>2.7063754415827659</v>
      </c>
      <c r="L5">
        <v>1.0050859652922164</v>
      </c>
      <c r="M5">
        <v>1</v>
      </c>
      <c r="N5">
        <f>$M$3+SUMPRODUCT($A$3:$L$3,A5:L5)</f>
        <v>-1.4807132595134904</v>
      </c>
      <c r="O5">
        <f>EXP(N5)</f>
        <v>0.22747538152727978</v>
      </c>
      <c r="P5">
        <f>O5/(1+O5)</f>
        <v>0.18531970982932849</v>
      </c>
      <c r="Q5">
        <f>IF(M5=1,P5,1-P5)</f>
        <v>0.18531970982932849</v>
      </c>
      <c r="R5">
        <f>LOG(Q5)</f>
        <v>-0.73207838847978302</v>
      </c>
      <c r="S5">
        <f>IF(P5&gt;U$2,1,0)</f>
        <v>1</v>
      </c>
      <c r="W5" s="90"/>
      <c r="X5" s="62">
        <v>1</v>
      </c>
      <c r="Y5" s="65">
        <f>COUNTIFS(predicted,0,actual,1)</f>
        <v>47</v>
      </c>
      <c r="Z5" s="64">
        <f>COUNTIFS(predicted,1,actual,1)</f>
        <v>202</v>
      </c>
      <c r="AA5">
        <f>SUM(Y5:Z5)</f>
        <v>249</v>
      </c>
      <c r="AG5" s="12"/>
      <c r="AH5" s="13">
        <f>AC14</f>
        <v>0.26599465130631555</v>
      </c>
      <c r="AI5" s="75">
        <f>AC13</f>
        <v>0.8112449799196787</v>
      </c>
    </row>
    <row r="6" spans="1:35" x14ac:dyDescent="0.35">
      <c r="A6">
        <v>0.78607007266106854</v>
      </c>
      <c r="B6">
        <v>0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2.1215585391500635</v>
      </c>
      <c r="L6">
        <v>-9.8980924833674058E-2</v>
      </c>
      <c r="M6">
        <v>1</v>
      </c>
      <c r="N6">
        <f t="shared" ref="N6:N69" si="0">$M$3+SUMPRODUCT($A$3:$L$3,A6:L6)</f>
        <v>-2.9580251707430296</v>
      </c>
      <c r="O6">
        <f t="shared" ref="O6:O69" si="1">EXP(N6)</f>
        <v>5.1921351798580262E-2</v>
      </c>
      <c r="P6">
        <f t="shared" ref="P6:P69" si="2">O6/(1+O6)</f>
        <v>4.9358587226891903E-2</v>
      </c>
      <c r="Q6">
        <f t="shared" ref="Q6:Q69" si="3">IF(M6=1,P6,1-P6)</f>
        <v>4.9358587226891903E-2</v>
      </c>
      <c r="R6">
        <f t="shared" ref="R6:R69" si="4">LOG(Q6)</f>
        <v>-1.3066372794518364</v>
      </c>
      <c r="S6">
        <f t="shared" ref="S6:S69" si="5">IF(P6&gt;U$2,1,0)</f>
        <v>0</v>
      </c>
      <c r="Y6">
        <f>SUM(Y4:Y5)</f>
        <v>3615</v>
      </c>
      <c r="Z6">
        <f>SUM(Z4:Z5)</f>
        <v>1495</v>
      </c>
      <c r="AA6">
        <f>SUM(AA4:AA5)</f>
        <v>5110</v>
      </c>
      <c r="AG6" s="12">
        <v>0</v>
      </c>
      <c r="AH6" s="13">
        <f t="dataTable" ref="AH6:AI36" dt2D="0" dtr="0" r1="U2"/>
        <v>1</v>
      </c>
      <c r="AI6" s="75">
        <v>1</v>
      </c>
    </row>
    <row r="7" spans="1:35" x14ac:dyDescent="0.35">
      <c r="A7">
        <v>1.6263900761256829</v>
      </c>
      <c r="B7">
        <v>0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-5.0283013048048088E-3</v>
      </c>
      <c r="L7">
        <v>0.47253605358443379</v>
      </c>
      <c r="M7">
        <v>1</v>
      </c>
      <c r="N7">
        <f t="shared" si="0"/>
        <v>-1.2212565463361784</v>
      </c>
      <c r="O7">
        <f t="shared" si="1"/>
        <v>0.29485942951258454</v>
      </c>
      <c r="P7">
        <f t="shared" si="2"/>
        <v>0.22771539735674359</v>
      </c>
      <c r="Q7">
        <f t="shared" si="3"/>
        <v>0.22771539735674359</v>
      </c>
      <c r="R7">
        <f t="shared" si="4"/>
        <v>-0.64260760284560092</v>
      </c>
      <c r="S7">
        <f t="shared" si="5"/>
        <v>1</v>
      </c>
      <c r="T7" t="s">
        <v>239</v>
      </c>
      <c r="AG7" s="12">
        <v>0.01</v>
      </c>
      <c r="AH7" s="13">
        <v>0.5967907837893438</v>
      </c>
      <c r="AI7" s="75">
        <v>0.98393574297188757</v>
      </c>
    </row>
    <row r="8" spans="1:35" x14ac:dyDescent="0.35">
      <c r="A8">
        <v>0.2553416494202595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1</v>
      </c>
      <c r="I8">
        <v>0</v>
      </c>
      <c r="J8">
        <v>1</v>
      </c>
      <c r="K8">
        <v>1.4373580996725284</v>
      </c>
      <c r="L8">
        <v>0.71932747608316205</v>
      </c>
      <c r="M8">
        <v>1</v>
      </c>
      <c r="N8">
        <f t="shared" si="0"/>
        <v>-3.2266078971397474</v>
      </c>
      <c r="O8">
        <f t="shared" si="1"/>
        <v>3.9691909732174985E-2</v>
      </c>
      <c r="P8">
        <f t="shared" si="2"/>
        <v>3.8176607282054964E-2</v>
      </c>
      <c r="Q8">
        <f t="shared" si="3"/>
        <v>3.8176607282054964E-2</v>
      </c>
      <c r="R8">
        <f t="shared" si="4"/>
        <v>-1.4182026695555467</v>
      </c>
      <c r="S8">
        <f t="shared" si="5"/>
        <v>0</v>
      </c>
      <c r="AG8" s="12">
        <v>0.02</v>
      </c>
      <c r="AH8" s="13">
        <v>0.45957621888500311</v>
      </c>
      <c r="AI8" s="75">
        <v>0.93975903614457834</v>
      </c>
    </row>
    <row r="9" spans="1:35" x14ac:dyDescent="0.35">
      <c r="A9">
        <v>1.5821627075222819</v>
      </c>
      <c r="B9">
        <v>1</v>
      </c>
      <c r="C9">
        <v>0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1.5011844156857654</v>
      </c>
      <c r="L9">
        <v>-0.6315308365414567</v>
      </c>
      <c r="M9">
        <v>1</v>
      </c>
      <c r="N9">
        <f t="shared" si="0"/>
        <v>-1.3217135960445447</v>
      </c>
      <c r="O9">
        <f t="shared" si="1"/>
        <v>0.26667793195468331</v>
      </c>
      <c r="P9">
        <f t="shared" si="2"/>
        <v>0.21053333702842467</v>
      </c>
      <c r="Q9">
        <f t="shared" si="3"/>
        <v>0.21053333702842467</v>
      </c>
      <c r="R9">
        <f t="shared" si="4"/>
        <v>-0.67667912576106048</v>
      </c>
      <c r="S9">
        <f t="shared" si="5"/>
        <v>1</v>
      </c>
      <c r="W9" t="s">
        <v>244</v>
      </c>
      <c r="X9" s="67">
        <f>(Y4+Z5)/5110</f>
        <v>0.73776908023483367</v>
      </c>
      <c r="Z9" t="s">
        <v>240</v>
      </c>
      <c r="AG9" s="12">
        <v>0.03</v>
      </c>
      <c r="AH9" s="13">
        <v>0.37235136803126928</v>
      </c>
      <c r="AI9" s="75">
        <v>0.90361445783132532</v>
      </c>
    </row>
    <row r="10" spans="1:35" x14ac:dyDescent="0.35">
      <c r="A10">
        <v>1.6706174447290836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1</v>
      </c>
      <c r="I10">
        <v>1</v>
      </c>
      <c r="J10">
        <v>0</v>
      </c>
      <c r="K10">
        <v>1.7681948518795485</v>
      </c>
      <c r="L10">
        <v>1.7920275297302401E-2</v>
      </c>
      <c r="M10">
        <v>1</v>
      </c>
      <c r="N10">
        <f t="shared" si="0"/>
        <v>-0.93687247249010674</v>
      </c>
      <c r="O10">
        <f t="shared" si="1"/>
        <v>0.39185144710204051</v>
      </c>
      <c r="P10">
        <f t="shared" si="2"/>
        <v>0.28153252124564754</v>
      </c>
      <c r="Q10">
        <f t="shared" si="3"/>
        <v>0.28153252124564754</v>
      </c>
      <c r="R10">
        <f t="shared" si="4"/>
        <v>-0.55047143036239599</v>
      </c>
      <c r="S10">
        <f t="shared" si="5"/>
        <v>1</v>
      </c>
      <c r="W10" t="s">
        <v>245</v>
      </c>
      <c r="X10" s="67">
        <f>Z5/Z6</f>
        <v>0.1351170568561873</v>
      </c>
      <c r="Y10" s="1"/>
      <c r="Z10" t="s">
        <v>241</v>
      </c>
      <c r="AG10" s="12">
        <v>0.04</v>
      </c>
      <c r="AH10" s="13">
        <v>0.31104710964822052</v>
      </c>
      <c r="AI10" s="75">
        <v>0.86345381526104414</v>
      </c>
    </row>
    <row r="11" spans="1:35" x14ac:dyDescent="0.35">
      <c r="A11">
        <v>1.3610258645052782</v>
      </c>
      <c r="B11">
        <v>1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-0.79634210848621434</v>
      </c>
      <c r="L11">
        <v>-0.18990408049110069</v>
      </c>
      <c r="M11">
        <v>1</v>
      </c>
      <c r="N11">
        <f t="shared" si="0"/>
        <v>-1.3743850076590309</v>
      </c>
      <c r="O11">
        <f t="shared" si="1"/>
        <v>0.25299513804340046</v>
      </c>
      <c r="P11">
        <f t="shared" si="2"/>
        <v>0.20191230625081433</v>
      </c>
      <c r="Q11">
        <f t="shared" si="3"/>
        <v>0.20191230625081433</v>
      </c>
      <c r="R11">
        <f t="shared" si="4"/>
        <v>-0.6948372106554318</v>
      </c>
      <c r="S11">
        <f t="shared" si="5"/>
        <v>1</v>
      </c>
      <c r="W11" t="s">
        <v>246</v>
      </c>
      <c r="X11" s="67">
        <f>Z5/AA5</f>
        <v>0.8112449799196787</v>
      </c>
      <c r="Z11" t="s">
        <v>242</v>
      </c>
      <c r="AG11" s="12">
        <v>0.05</v>
      </c>
      <c r="AH11" s="13">
        <v>0.26599465130631555</v>
      </c>
      <c r="AI11" s="75">
        <v>0.8112449799196787</v>
      </c>
    </row>
    <row r="12" spans="1:35" ht="15" thickBot="1" x14ac:dyDescent="0.4">
      <c r="A12">
        <v>1.1398890214882744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-0.25967100844411972</v>
      </c>
      <c r="L12">
        <v>-0.78739910338275876</v>
      </c>
      <c r="M12">
        <v>1</v>
      </c>
      <c r="N12">
        <f t="shared" si="0"/>
        <v>-2.1095000086822133</v>
      </c>
      <c r="O12">
        <f t="shared" si="1"/>
        <v>0.12129859952072995</v>
      </c>
      <c r="P12">
        <f t="shared" si="2"/>
        <v>0.10817689380203981</v>
      </c>
      <c r="Q12">
        <f t="shared" si="3"/>
        <v>0.10817689380203981</v>
      </c>
      <c r="R12">
        <f t="shared" si="4"/>
        <v>-0.96586549307329739</v>
      </c>
      <c r="S12">
        <f t="shared" si="5"/>
        <v>1</v>
      </c>
      <c r="AG12" s="12">
        <v>0.06</v>
      </c>
      <c r="AH12" s="13">
        <v>0.22608516766097511</v>
      </c>
      <c r="AI12" s="75">
        <v>0.75100401606425704</v>
      </c>
    </row>
    <row r="13" spans="1:35" x14ac:dyDescent="0.35">
      <c r="A13">
        <v>0.69761533545426702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-0.66250561193250679</v>
      </c>
      <c r="L13">
        <v>-9.8980924833674058E-2</v>
      </c>
      <c r="M13">
        <v>1</v>
      </c>
      <c r="N13">
        <f t="shared" si="0"/>
        <v>-3.0247916806522537</v>
      </c>
      <c r="O13">
        <f t="shared" si="1"/>
        <v>4.8567937857368772E-2</v>
      </c>
      <c r="P13">
        <f t="shared" si="2"/>
        <v>4.6318351061364629E-2</v>
      </c>
      <c r="Q13">
        <f t="shared" si="3"/>
        <v>4.6318351061364629E-2</v>
      </c>
      <c r="R13">
        <f t="shared" si="4"/>
        <v>-1.3342469099390237</v>
      </c>
      <c r="S13">
        <f t="shared" si="5"/>
        <v>0</v>
      </c>
      <c r="W13" s="69" t="s">
        <v>243</v>
      </c>
      <c r="X13" s="70" t="s">
        <v>244</v>
      </c>
      <c r="Y13" s="70" t="s">
        <v>245</v>
      </c>
      <c r="Z13" s="51" t="s">
        <v>246</v>
      </c>
      <c r="AB13" t="s">
        <v>248</v>
      </c>
      <c r="AC13">
        <f>Z5/AA5</f>
        <v>0.8112449799196787</v>
      </c>
      <c r="AG13" s="12">
        <v>7.0000000000000007E-2</v>
      </c>
      <c r="AH13" s="13">
        <v>0.19913598025097717</v>
      </c>
      <c r="AI13" s="75">
        <v>0.7269076305220884</v>
      </c>
    </row>
    <row r="14" spans="1:35" x14ac:dyDescent="0.35">
      <c r="A14">
        <v>1.5379353389188812</v>
      </c>
      <c r="B14">
        <v>0</v>
      </c>
      <c r="C14">
        <v>0</v>
      </c>
      <c r="D14">
        <v>1</v>
      </c>
      <c r="E14">
        <v>1</v>
      </c>
      <c r="F14">
        <v>0</v>
      </c>
      <c r="G14">
        <v>0</v>
      </c>
      <c r="H14">
        <v>1</v>
      </c>
      <c r="I14">
        <v>1</v>
      </c>
      <c r="J14">
        <v>0</v>
      </c>
      <c r="K14">
        <v>-1.0507639633209853</v>
      </c>
      <c r="L14">
        <v>-0.60555279206790646</v>
      </c>
      <c r="M14">
        <v>1</v>
      </c>
      <c r="N14">
        <f t="shared" si="0"/>
        <v>-1.6180020010530161</v>
      </c>
      <c r="O14">
        <f t="shared" si="1"/>
        <v>0.1982944957449812</v>
      </c>
      <c r="P14">
        <f t="shared" si="2"/>
        <v>0.16548060301462142</v>
      </c>
      <c r="Q14">
        <f t="shared" si="3"/>
        <v>0.16548060301462142</v>
      </c>
      <c r="R14">
        <f t="shared" si="4"/>
        <v>-0.78125290519587864</v>
      </c>
      <c r="S14">
        <f t="shared" si="5"/>
        <v>1</v>
      </c>
      <c r="W14" s="36"/>
      <c r="X14" s="68">
        <f>X9</f>
        <v>0.73776908023483367</v>
      </c>
      <c r="Y14" s="68">
        <f>X10</f>
        <v>0.1351170568561873</v>
      </c>
      <c r="Z14" s="71">
        <f>X11</f>
        <v>0.8112449799196787</v>
      </c>
      <c r="AB14" t="s">
        <v>249</v>
      </c>
      <c r="AC14">
        <f>Z4/AA4</f>
        <v>0.26599465130631555</v>
      </c>
      <c r="AG14" s="12">
        <v>0.08</v>
      </c>
      <c r="AH14" s="13">
        <v>0.1763011725982308</v>
      </c>
      <c r="AI14" s="75">
        <v>0.67469879518072284</v>
      </c>
    </row>
    <row r="15" spans="1:35" x14ac:dyDescent="0.35">
      <c r="A15">
        <v>1.6706174447290836</v>
      </c>
      <c r="B15">
        <v>1</v>
      </c>
      <c r="C15">
        <v>0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-0.56798082558764396</v>
      </c>
      <c r="L15">
        <v>0.10884343095472858</v>
      </c>
      <c r="M15">
        <v>1</v>
      </c>
      <c r="N15">
        <f t="shared" si="0"/>
        <v>-1.1393479270112334</v>
      </c>
      <c r="O15">
        <f t="shared" si="1"/>
        <v>0.32002763516989868</v>
      </c>
      <c r="P15">
        <f t="shared" si="2"/>
        <v>0.24244010249733022</v>
      </c>
      <c r="Q15">
        <f t="shared" si="3"/>
        <v>0.24244010249733022</v>
      </c>
      <c r="R15">
        <f t="shared" si="4"/>
        <v>-0.61539554105364802</v>
      </c>
      <c r="S15">
        <f t="shared" si="5"/>
        <v>1</v>
      </c>
      <c r="W15" s="36">
        <v>0</v>
      </c>
      <c r="X15" s="13">
        <f t="dataTable" ref="X15:Z45" dt2D="0" dtr="0" r1="U2" ca="1"/>
        <v>4.8727984344422701E-2</v>
      </c>
      <c r="Y15" s="13">
        <v>4.8727984344422701E-2</v>
      </c>
      <c r="Z15" s="72">
        <v>1</v>
      </c>
      <c r="AG15" s="12">
        <v>0.09</v>
      </c>
      <c r="AH15" s="13">
        <v>0.15778646369059865</v>
      </c>
      <c r="AI15" s="75">
        <v>0.63453815261044177</v>
      </c>
    </row>
    <row r="16" spans="1:35" x14ac:dyDescent="0.35">
      <c r="A16">
        <v>0.78607007266106854</v>
      </c>
      <c r="B16">
        <v>0</v>
      </c>
      <c r="C16">
        <v>1</v>
      </c>
      <c r="D16">
        <v>1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>
        <v>0.31609094950227556</v>
      </c>
      <c r="L16">
        <v>1.0310640097657662</v>
      </c>
      <c r="M16">
        <v>1</v>
      </c>
      <c r="N16">
        <f t="shared" si="0"/>
        <v>-2.4173739373214311</v>
      </c>
      <c r="O16">
        <f t="shared" si="1"/>
        <v>8.9155438079743812E-2</v>
      </c>
      <c r="P16">
        <f t="shared" si="2"/>
        <v>8.1857405254231658E-2</v>
      </c>
      <c r="Q16">
        <f t="shared" si="3"/>
        <v>8.1857405254231658E-2</v>
      </c>
      <c r="R16">
        <f t="shared" si="4"/>
        <v>-1.0869420258968221</v>
      </c>
      <c r="S16">
        <f t="shared" si="5"/>
        <v>1</v>
      </c>
      <c r="W16" s="36">
        <v>0.01</v>
      </c>
      <c r="X16" s="13">
        <v>0.4315068493150685</v>
      </c>
      <c r="Y16" s="13">
        <v>7.787666878575969E-2</v>
      </c>
      <c r="Z16" s="72">
        <v>0.98393574297188757</v>
      </c>
      <c r="AG16" s="12">
        <v>0.1</v>
      </c>
      <c r="AH16" s="13">
        <v>0.14441472947953096</v>
      </c>
      <c r="AI16" s="75">
        <v>0.62650602409638556</v>
      </c>
    </row>
    <row r="17" spans="1:46" x14ac:dyDescent="0.35">
      <c r="A17">
        <v>0.47647849243726326</v>
      </c>
      <c r="B17">
        <v>0</v>
      </c>
      <c r="C17">
        <v>0</v>
      </c>
      <c r="D17">
        <v>1</v>
      </c>
      <c r="E17">
        <v>1</v>
      </c>
      <c r="F17">
        <v>0</v>
      </c>
      <c r="G17">
        <v>0</v>
      </c>
      <c r="H17">
        <v>1</v>
      </c>
      <c r="I17">
        <v>0</v>
      </c>
      <c r="J17">
        <v>1</v>
      </c>
      <c r="K17">
        <v>-3.6168476245518867E-2</v>
      </c>
      <c r="L17">
        <v>-0.20289310272787561</v>
      </c>
      <c r="M17">
        <v>1</v>
      </c>
      <c r="N17">
        <f t="shared" si="0"/>
        <v>-3.1089153883088656</v>
      </c>
      <c r="O17">
        <f t="shared" si="1"/>
        <v>4.4649356301251587E-2</v>
      </c>
      <c r="P17">
        <f t="shared" si="2"/>
        <v>4.2740998242070227E-2</v>
      </c>
      <c r="Q17">
        <f t="shared" si="3"/>
        <v>4.2740998242070227E-2</v>
      </c>
      <c r="R17">
        <f t="shared" si="4"/>
        <v>-1.3691553388411124</v>
      </c>
      <c r="S17">
        <f t="shared" si="5"/>
        <v>0</v>
      </c>
      <c r="W17" s="36">
        <v>0.02</v>
      </c>
      <c r="X17" s="13">
        <v>0.55988258317025441</v>
      </c>
      <c r="Y17" s="13">
        <v>9.4813614262560783E-2</v>
      </c>
      <c r="Z17" s="72">
        <v>0.93975903614457834</v>
      </c>
      <c r="AG17" s="12">
        <v>0.11</v>
      </c>
      <c r="AH17" s="13">
        <v>0.13310018514708907</v>
      </c>
      <c r="AI17" s="75">
        <v>0.59839357429718876</v>
      </c>
    </row>
    <row r="18" spans="1:46" x14ac:dyDescent="0.35">
      <c r="A18">
        <v>1.5379353389188812</v>
      </c>
      <c r="B18">
        <v>0</v>
      </c>
      <c r="C18">
        <v>1</v>
      </c>
      <c r="D18">
        <v>1</v>
      </c>
      <c r="E18">
        <v>1</v>
      </c>
      <c r="F18">
        <v>0</v>
      </c>
      <c r="G18">
        <v>0</v>
      </c>
      <c r="H18">
        <v>1</v>
      </c>
      <c r="I18">
        <v>1</v>
      </c>
      <c r="J18">
        <v>0</v>
      </c>
      <c r="K18">
        <v>2.510921152061262</v>
      </c>
      <c r="L18">
        <v>-9.8980924833674058E-2</v>
      </c>
      <c r="M18">
        <v>1</v>
      </c>
      <c r="N18">
        <f t="shared" si="0"/>
        <v>-0.72013582426206701</v>
      </c>
      <c r="O18">
        <f t="shared" si="1"/>
        <v>0.48668614768365198</v>
      </c>
      <c r="P18">
        <f t="shared" si="2"/>
        <v>0.32736307420496169</v>
      </c>
      <c r="Q18">
        <f t="shared" si="3"/>
        <v>0.32736307420496169</v>
      </c>
      <c r="R18">
        <f t="shared" si="4"/>
        <v>-0.48497030957111631</v>
      </c>
      <c r="S18">
        <f t="shared" si="5"/>
        <v>1</v>
      </c>
      <c r="W18" s="36">
        <v>0.03</v>
      </c>
      <c r="X18" s="13">
        <v>0.64109589041095894</v>
      </c>
      <c r="Y18" s="13">
        <v>0.11056511056511056</v>
      </c>
      <c r="Z18" s="72">
        <v>0.90361445783132532</v>
      </c>
      <c r="AG18" s="12">
        <v>0.12</v>
      </c>
      <c r="AH18" s="13">
        <v>0.12096276486319688</v>
      </c>
      <c r="AI18" s="75">
        <v>0.55020080321285136</v>
      </c>
    </row>
    <row r="19" spans="1:46" x14ac:dyDescent="0.35">
      <c r="A19">
        <v>1.5821627075222819</v>
      </c>
      <c r="B19">
        <v>0</v>
      </c>
      <c r="C19">
        <v>1</v>
      </c>
      <c r="D19">
        <v>1</v>
      </c>
      <c r="E19">
        <v>1</v>
      </c>
      <c r="F19">
        <v>0</v>
      </c>
      <c r="G19">
        <v>0</v>
      </c>
      <c r="H19">
        <v>1</v>
      </c>
      <c r="I19">
        <v>0</v>
      </c>
      <c r="J19">
        <v>0</v>
      </c>
      <c r="K19">
        <v>2.383931076948421</v>
      </c>
      <c r="L19">
        <v>-8.599190259689915E-2</v>
      </c>
      <c r="M19">
        <v>1</v>
      </c>
      <c r="N19">
        <f t="shared" si="0"/>
        <v>-0.83600216344094491</v>
      </c>
      <c r="O19">
        <f t="shared" si="1"/>
        <v>0.43343988609389322</v>
      </c>
      <c r="P19">
        <f t="shared" si="2"/>
        <v>0.3023774420530545</v>
      </c>
      <c r="Q19">
        <f t="shared" si="3"/>
        <v>0.3023774420530545</v>
      </c>
      <c r="R19">
        <f t="shared" si="4"/>
        <v>-0.51945061117778313</v>
      </c>
      <c r="S19">
        <f t="shared" si="5"/>
        <v>1</v>
      </c>
      <c r="W19" s="36">
        <v>0.04</v>
      </c>
      <c r="X19" s="13">
        <v>0.69745596868884541</v>
      </c>
      <c r="Y19" s="13">
        <v>0.12449334105385061</v>
      </c>
      <c r="Z19" s="72">
        <v>0.86345381526104414</v>
      </c>
      <c r="AG19" s="12">
        <v>0.13</v>
      </c>
      <c r="AH19" s="13">
        <v>0.10553384077350339</v>
      </c>
      <c r="AI19" s="75">
        <v>0.50200803212851408</v>
      </c>
    </row>
    <row r="20" spans="1:46" x14ac:dyDescent="0.35">
      <c r="A20">
        <v>0.29956901802366021</v>
      </c>
      <c r="B20">
        <v>1</v>
      </c>
      <c r="C20">
        <v>0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1.3529925193366932</v>
      </c>
      <c r="L20">
        <v>0.26471169779603065</v>
      </c>
      <c r="M20">
        <v>1</v>
      </c>
      <c r="N20">
        <f t="shared" si="0"/>
        <v>-3.4604528094632512</v>
      </c>
      <c r="O20">
        <f t="shared" si="1"/>
        <v>3.1415533546334563E-2</v>
      </c>
      <c r="P20">
        <f t="shared" si="2"/>
        <v>3.0458658537280282E-2</v>
      </c>
      <c r="Q20">
        <f t="shared" si="3"/>
        <v>3.0458658537280282E-2</v>
      </c>
      <c r="R20">
        <f t="shared" si="4"/>
        <v>-1.5162892278117259</v>
      </c>
      <c r="S20">
        <f t="shared" si="5"/>
        <v>0</v>
      </c>
      <c r="W20" s="36">
        <v>0.05</v>
      </c>
      <c r="X20" s="13">
        <v>0.73776908023483367</v>
      </c>
      <c r="Y20" s="13">
        <v>0.1351170568561873</v>
      </c>
      <c r="Z20" s="72">
        <v>0.8112449799196787</v>
      </c>
      <c r="AG20" s="12">
        <v>0.14000000000000001</v>
      </c>
      <c r="AH20" s="13">
        <v>9.648220530754989E-2</v>
      </c>
      <c r="AI20" s="75">
        <v>0.4859437751004016</v>
      </c>
      <c r="AS20" t="s">
        <v>252</v>
      </c>
      <c r="AT20" t="s">
        <v>253</v>
      </c>
    </row>
    <row r="21" spans="1:46" x14ac:dyDescent="0.35">
      <c r="A21">
        <v>0.91875217847127078</v>
      </c>
      <c r="B21">
        <v>0</v>
      </c>
      <c r="C21">
        <v>1</v>
      </c>
      <c r="D21">
        <v>1</v>
      </c>
      <c r="E21">
        <v>1</v>
      </c>
      <c r="F21">
        <v>0</v>
      </c>
      <c r="G21">
        <v>0</v>
      </c>
      <c r="H21">
        <v>1</v>
      </c>
      <c r="I21">
        <v>0</v>
      </c>
      <c r="J21">
        <v>1</v>
      </c>
      <c r="K21">
        <v>1.8874550963333474</v>
      </c>
      <c r="L21">
        <v>1.1219871654231928</v>
      </c>
      <c r="M21">
        <v>1</v>
      </c>
      <c r="N21">
        <f t="shared" si="0"/>
        <v>-1.7297159739726764</v>
      </c>
      <c r="O21">
        <f t="shared" si="1"/>
        <v>0.17733477050806121</v>
      </c>
      <c r="P21">
        <f t="shared" si="2"/>
        <v>0.15062391339341405</v>
      </c>
      <c r="Q21">
        <f t="shared" si="3"/>
        <v>0.15062391339341405</v>
      </c>
      <c r="R21">
        <f t="shared" si="4"/>
        <v>-0.82210607308651007</v>
      </c>
      <c r="S21">
        <f t="shared" si="5"/>
        <v>1</v>
      </c>
      <c r="W21" s="36">
        <v>0.06</v>
      </c>
      <c r="X21" s="13">
        <v>0.77279843444227003</v>
      </c>
      <c r="Y21" s="13">
        <v>0.14541213063763608</v>
      </c>
      <c r="Z21" s="72">
        <v>0.75100401606425704</v>
      </c>
      <c r="AG21" s="12">
        <v>0.15</v>
      </c>
      <c r="AH21" s="13">
        <v>8.6401974902283477E-2</v>
      </c>
      <c r="AI21" s="75">
        <v>0.42971887550200805</v>
      </c>
    </row>
    <row r="22" spans="1:46" x14ac:dyDescent="0.35">
      <c r="A22">
        <v>1.4052532331086791</v>
      </c>
      <c r="B22">
        <v>1</v>
      </c>
      <c r="C22">
        <v>0</v>
      </c>
      <c r="D22">
        <v>1</v>
      </c>
      <c r="E22">
        <v>1</v>
      </c>
      <c r="F22">
        <v>0</v>
      </c>
      <c r="G22">
        <v>0</v>
      </c>
      <c r="H22">
        <v>1</v>
      </c>
      <c r="I22">
        <v>0</v>
      </c>
      <c r="J22">
        <v>1</v>
      </c>
      <c r="K22">
        <v>2.5429447362201523</v>
      </c>
      <c r="L22">
        <v>-0.39772843627950333</v>
      </c>
      <c r="M22">
        <v>1</v>
      </c>
      <c r="N22">
        <f t="shared" si="0"/>
        <v>-0.73419323723068075</v>
      </c>
      <c r="O22">
        <f t="shared" si="1"/>
        <v>0.47989246221579296</v>
      </c>
      <c r="P22">
        <f t="shared" si="2"/>
        <v>0.32427522571286443</v>
      </c>
      <c r="Q22">
        <f t="shared" si="3"/>
        <v>0.32427522571286443</v>
      </c>
      <c r="R22">
        <f t="shared" si="4"/>
        <v>-0.48908622970256405</v>
      </c>
      <c r="S22">
        <f t="shared" si="5"/>
        <v>1</v>
      </c>
      <c r="W22" s="36">
        <v>7.0000000000000007E-2</v>
      </c>
      <c r="X22" s="13">
        <v>0.79726027397260268</v>
      </c>
      <c r="Y22" s="13">
        <v>0.15752828546562228</v>
      </c>
      <c r="Z22" s="72">
        <v>0.7269076305220884</v>
      </c>
      <c r="AG22" s="12">
        <v>0.16</v>
      </c>
      <c r="AH22" s="13">
        <v>7.4470273606253856E-2</v>
      </c>
      <c r="AI22" s="75">
        <v>0.39759036144578314</v>
      </c>
    </row>
    <row r="23" spans="1:46" x14ac:dyDescent="0.35">
      <c r="A23">
        <v>0.74184270405766772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1</v>
      </c>
      <c r="I23">
        <v>0</v>
      </c>
      <c r="J23">
        <v>0</v>
      </c>
      <c r="K23">
        <v>-0.37385164989340491</v>
      </c>
      <c r="L23">
        <v>1.160954232133518</v>
      </c>
      <c r="M23">
        <v>1</v>
      </c>
      <c r="N23">
        <f t="shared" si="0"/>
        <v>-2.7617933873825335</v>
      </c>
      <c r="O23">
        <f t="shared" si="1"/>
        <v>6.3178363420734351E-2</v>
      </c>
      <c r="P23">
        <f t="shared" si="2"/>
        <v>5.9424049241804042E-2</v>
      </c>
      <c r="Q23">
        <f t="shared" si="3"/>
        <v>5.9424049241804042E-2</v>
      </c>
      <c r="R23">
        <f t="shared" si="4"/>
        <v>-1.2260377580615625</v>
      </c>
      <c r="S23">
        <f t="shared" si="5"/>
        <v>1</v>
      </c>
      <c r="W23" s="36">
        <v>0.08</v>
      </c>
      <c r="X23" s="13">
        <v>0.81643835616438354</v>
      </c>
      <c r="Y23" s="13">
        <v>0.16390243902439025</v>
      </c>
      <c r="Z23" s="72">
        <v>0.67469879518072284</v>
      </c>
      <c r="AG23" s="12">
        <v>0.17</v>
      </c>
      <c r="AH23" s="13">
        <v>6.2538572310224236E-2</v>
      </c>
      <c r="AI23" s="75">
        <v>0.3534136546184739</v>
      </c>
    </row>
    <row r="24" spans="1:46" x14ac:dyDescent="0.35">
      <c r="A24">
        <v>0.60916059824746549</v>
      </c>
      <c r="B24">
        <v>0</v>
      </c>
      <c r="C24">
        <v>1</v>
      </c>
      <c r="D24">
        <v>0</v>
      </c>
      <c r="E24">
        <v>0</v>
      </c>
      <c r="F24">
        <v>0</v>
      </c>
      <c r="G24">
        <v>1</v>
      </c>
      <c r="H24">
        <v>1</v>
      </c>
      <c r="I24">
        <v>0</v>
      </c>
      <c r="J24">
        <v>1</v>
      </c>
      <c r="K24">
        <v>2.4499659160070983</v>
      </c>
      <c r="L24">
        <v>-9.8980924833674058E-2</v>
      </c>
      <c r="M24">
        <v>1</v>
      </c>
      <c r="N24">
        <f t="shared" si="0"/>
        <v>-2.0878148109428425</v>
      </c>
      <c r="O24">
        <f t="shared" si="1"/>
        <v>0.12395771111457592</v>
      </c>
      <c r="P24">
        <f t="shared" si="2"/>
        <v>0.11028681051678793</v>
      </c>
      <c r="Q24">
        <f t="shared" si="3"/>
        <v>0.11028681051678793</v>
      </c>
      <c r="R24">
        <f t="shared" si="4"/>
        <v>-0.95747642284797607</v>
      </c>
      <c r="S24">
        <f t="shared" si="5"/>
        <v>1</v>
      </c>
      <c r="W24" s="36">
        <v>0.09</v>
      </c>
      <c r="X24" s="13">
        <v>0.83209393346379645</v>
      </c>
      <c r="Y24" s="13">
        <v>0.17081081081081081</v>
      </c>
      <c r="Z24" s="72">
        <v>0.63453815261044177</v>
      </c>
      <c r="AG24" s="12">
        <v>0.18</v>
      </c>
      <c r="AH24" s="13">
        <v>5.4721250771446205E-2</v>
      </c>
      <c r="AI24" s="75">
        <v>0.3253012048192771</v>
      </c>
    </row>
    <row r="25" spans="1:46" x14ac:dyDescent="0.35">
      <c r="A25">
        <v>1.2283437586950761</v>
      </c>
      <c r="B25">
        <v>0</v>
      </c>
      <c r="C25">
        <v>0</v>
      </c>
      <c r="D25">
        <v>1</v>
      </c>
      <c r="E25">
        <v>0</v>
      </c>
      <c r="F25">
        <v>0</v>
      </c>
      <c r="G25">
        <v>1</v>
      </c>
      <c r="H25">
        <v>0</v>
      </c>
      <c r="I25">
        <v>0</v>
      </c>
      <c r="J25">
        <v>1</v>
      </c>
      <c r="K25">
        <v>1.9389136832921159</v>
      </c>
      <c r="L25">
        <v>-0.83935519232985978</v>
      </c>
      <c r="M25">
        <v>1</v>
      </c>
      <c r="N25">
        <f t="shared" si="0"/>
        <v>-1.7674486109523921</v>
      </c>
      <c r="O25">
        <f t="shared" si="1"/>
        <v>0.17076812941796718</v>
      </c>
      <c r="P25">
        <f t="shared" si="2"/>
        <v>0.14585990609674557</v>
      </c>
      <c r="Q25">
        <f t="shared" si="3"/>
        <v>0.14585990609674557</v>
      </c>
      <c r="R25">
        <f t="shared" si="4"/>
        <v>-0.83606407036768926</v>
      </c>
      <c r="S25">
        <f t="shared" si="5"/>
        <v>1</v>
      </c>
      <c r="W25" s="36">
        <v>0.1</v>
      </c>
      <c r="X25" s="13">
        <v>0.84442270058708413</v>
      </c>
      <c r="Y25" s="13">
        <v>0.18181818181818182</v>
      </c>
      <c r="Z25" s="72">
        <v>0.62650602409638556</v>
      </c>
      <c r="AG25" s="12">
        <v>0.19</v>
      </c>
      <c r="AH25" s="13">
        <v>4.6286772269080435E-2</v>
      </c>
      <c r="AI25" s="75">
        <v>0.28514056224899598</v>
      </c>
    </row>
    <row r="26" spans="1:46" x14ac:dyDescent="0.35">
      <c r="A26">
        <v>0.38802375523046173</v>
      </c>
      <c r="B26">
        <v>1</v>
      </c>
      <c r="C26">
        <v>0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2.8079675016730388</v>
      </c>
      <c r="L26">
        <v>2.6027357004155633</v>
      </c>
      <c r="M26">
        <v>1</v>
      </c>
      <c r="N26">
        <f t="shared" si="0"/>
        <v>-2.966313850786932</v>
      </c>
      <c r="O26">
        <f t="shared" si="1"/>
        <v>5.1492770964479975E-2</v>
      </c>
      <c r="P26">
        <f t="shared" si="2"/>
        <v>4.8971112675599587E-2</v>
      </c>
      <c r="Q26">
        <f t="shared" si="3"/>
        <v>4.8971112675599587E-2</v>
      </c>
      <c r="R26">
        <f t="shared" si="4"/>
        <v>-1.310060028238607</v>
      </c>
      <c r="S26">
        <f t="shared" si="5"/>
        <v>0</v>
      </c>
      <c r="W26" s="36">
        <v>0.11</v>
      </c>
      <c r="X26" s="13">
        <v>0.85381604696673186</v>
      </c>
      <c r="Y26" s="13">
        <v>0.18718592964824121</v>
      </c>
      <c r="Z26" s="72">
        <v>0.59839357429718876</v>
      </c>
      <c r="AG26" s="12">
        <v>0.2</v>
      </c>
      <c r="AH26" s="13">
        <v>3.9086607693890149E-2</v>
      </c>
      <c r="AI26" s="75">
        <v>0.23694779116465864</v>
      </c>
    </row>
    <row r="27" spans="1:46" x14ac:dyDescent="0.35">
      <c r="A27">
        <v>1.5821627075222819</v>
      </c>
      <c r="B27">
        <v>0</v>
      </c>
      <c r="C27">
        <v>0</v>
      </c>
      <c r="D27">
        <v>1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2.7065962938873094</v>
      </c>
      <c r="L27">
        <v>-0.29381625838530179</v>
      </c>
      <c r="M27">
        <v>1</v>
      </c>
      <c r="N27">
        <f t="shared" si="0"/>
        <v>-1.464082180778489</v>
      </c>
      <c r="O27">
        <f t="shared" si="1"/>
        <v>0.23129017665849991</v>
      </c>
      <c r="P27">
        <f t="shared" si="2"/>
        <v>0.18784376018184426</v>
      </c>
      <c r="Q27">
        <f t="shared" si="3"/>
        <v>0.18784376018184426</v>
      </c>
      <c r="R27">
        <f t="shared" si="4"/>
        <v>-0.72620322681088045</v>
      </c>
      <c r="S27">
        <f t="shared" si="5"/>
        <v>1</v>
      </c>
      <c r="W27" s="36">
        <v>0.12</v>
      </c>
      <c r="X27" s="13">
        <v>0.86301369863013699</v>
      </c>
      <c r="Y27" s="13">
        <v>0.1889655172413793</v>
      </c>
      <c r="Z27" s="72">
        <v>0.55020080321285136</v>
      </c>
      <c r="AG27" s="12">
        <v>0.21</v>
      </c>
      <c r="AH27" s="13">
        <v>3.3943632997325654E-2</v>
      </c>
      <c r="AI27" s="75">
        <v>0.20883534136546184</v>
      </c>
    </row>
    <row r="28" spans="1:46" x14ac:dyDescent="0.35">
      <c r="A28">
        <v>1.7148448133324843</v>
      </c>
      <c r="B28">
        <v>0</v>
      </c>
      <c r="C28">
        <v>1</v>
      </c>
      <c r="D28">
        <v>1</v>
      </c>
      <c r="E28"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2.2560575926174034</v>
      </c>
      <c r="L28">
        <v>0.47253605358443379</v>
      </c>
      <c r="M28">
        <v>1</v>
      </c>
      <c r="N28">
        <f t="shared" si="0"/>
        <v>-0.5424415572471295</v>
      </c>
      <c r="O28">
        <f t="shared" si="1"/>
        <v>0.58132717468236639</v>
      </c>
      <c r="P28">
        <f t="shared" si="2"/>
        <v>0.36761979683245172</v>
      </c>
      <c r="Q28">
        <f t="shared" si="3"/>
        <v>0.36761979683245172</v>
      </c>
      <c r="R28">
        <f t="shared" si="4"/>
        <v>-0.43460110930009666</v>
      </c>
      <c r="S28">
        <f t="shared" si="5"/>
        <v>1</v>
      </c>
      <c r="W28" s="36">
        <v>0.13</v>
      </c>
      <c r="X28" s="13">
        <v>0.87534246575342467</v>
      </c>
      <c r="Y28" s="13">
        <v>0.19592476489028213</v>
      </c>
      <c r="Z28" s="72">
        <v>0.50200803212851408</v>
      </c>
      <c r="AG28" s="12">
        <v>0.22</v>
      </c>
      <c r="AH28" s="13">
        <v>3.0446410203661799E-2</v>
      </c>
      <c r="AI28" s="75">
        <v>0.18875502008032127</v>
      </c>
    </row>
    <row r="29" spans="1:46" x14ac:dyDescent="0.35">
      <c r="A29">
        <v>1.2283437586950761</v>
      </c>
      <c r="B29">
        <v>0</v>
      </c>
      <c r="C29">
        <v>0</v>
      </c>
      <c r="D29">
        <v>1</v>
      </c>
      <c r="E29">
        <v>1</v>
      </c>
      <c r="F29">
        <v>0</v>
      </c>
      <c r="G29">
        <v>0</v>
      </c>
      <c r="H29">
        <v>1</v>
      </c>
      <c r="I29">
        <v>1</v>
      </c>
      <c r="J29">
        <v>0</v>
      </c>
      <c r="K29">
        <v>-7.2388254190746668E-2</v>
      </c>
      <c r="L29">
        <v>-0.21588212496465098</v>
      </c>
      <c r="M29">
        <v>1</v>
      </c>
      <c r="N29">
        <f t="shared" si="0"/>
        <v>-1.9690484657398923</v>
      </c>
      <c r="O29">
        <f t="shared" si="1"/>
        <v>0.13958961734491118</v>
      </c>
      <c r="P29">
        <f t="shared" si="2"/>
        <v>0.12249112770098415</v>
      </c>
      <c r="Q29">
        <f t="shared" si="3"/>
        <v>0.12249112770098415</v>
      </c>
      <c r="R29">
        <f t="shared" si="4"/>
        <v>-0.91189536705494667</v>
      </c>
      <c r="S29">
        <f t="shared" si="5"/>
        <v>1</v>
      </c>
      <c r="W29" s="36">
        <v>0.14000000000000001</v>
      </c>
      <c r="X29" s="13">
        <v>0.88317025440313113</v>
      </c>
      <c r="Y29" s="13">
        <v>0.20508474576271185</v>
      </c>
      <c r="Z29" s="72">
        <v>0.4859437751004016</v>
      </c>
      <c r="AG29" s="12">
        <v>0.23</v>
      </c>
      <c r="AH29" s="13">
        <v>2.5920592470685046E-2</v>
      </c>
      <c r="AI29" s="75">
        <v>0.15662650602409639</v>
      </c>
    </row>
    <row r="30" spans="1:46" x14ac:dyDescent="0.35">
      <c r="A30">
        <v>1.6263900761256829</v>
      </c>
      <c r="B30">
        <v>0</v>
      </c>
      <c r="C30">
        <v>0</v>
      </c>
      <c r="D30">
        <v>1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-4.4781716122737687E-2</v>
      </c>
      <c r="L30">
        <v>-0.69647594772533261</v>
      </c>
      <c r="M30">
        <v>1</v>
      </c>
      <c r="N30">
        <f t="shared" si="0"/>
        <v>-1.9204361305682074</v>
      </c>
      <c r="O30">
        <f t="shared" si="1"/>
        <v>0.14654303629367207</v>
      </c>
      <c r="P30">
        <f t="shared" si="2"/>
        <v>0.12781293998992724</v>
      </c>
      <c r="Q30">
        <f t="shared" si="3"/>
        <v>0.12781293998992724</v>
      </c>
      <c r="R30">
        <f t="shared" si="4"/>
        <v>-0.89342517527202747</v>
      </c>
      <c r="S30">
        <f t="shared" si="5"/>
        <v>1</v>
      </c>
      <c r="W30" s="36">
        <v>0.15</v>
      </c>
      <c r="X30" s="13">
        <v>0.89001956947162431</v>
      </c>
      <c r="Y30" s="13">
        <v>0.20303605313092979</v>
      </c>
      <c r="Z30" s="72">
        <v>0.42971887550200805</v>
      </c>
      <c r="AG30" s="12">
        <v>0.24</v>
      </c>
      <c r="AH30" s="13">
        <v>2.3040526640608929E-2</v>
      </c>
      <c r="AI30" s="75">
        <v>0.14056224899598393</v>
      </c>
    </row>
    <row r="31" spans="1:46" x14ac:dyDescent="0.35">
      <c r="A31">
        <v>0.96297954707467148</v>
      </c>
      <c r="B31">
        <v>0</v>
      </c>
      <c r="C31">
        <v>0</v>
      </c>
      <c r="D31">
        <v>1</v>
      </c>
      <c r="E31">
        <v>1</v>
      </c>
      <c r="F31">
        <v>0</v>
      </c>
      <c r="G31">
        <v>0</v>
      </c>
      <c r="H31">
        <v>0</v>
      </c>
      <c r="I31">
        <v>1</v>
      </c>
      <c r="J31">
        <v>0</v>
      </c>
      <c r="K31">
        <v>-0.11412933974957627</v>
      </c>
      <c r="L31">
        <v>-8.599190259689915E-2</v>
      </c>
      <c r="M31">
        <v>1</v>
      </c>
      <c r="N31">
        <f t="shared" si="0"/>
        <v>-2.4964851084960502</v>
      </c>
      <c r="O31">
        <f t="shared" si="1"/>
        <v>8.2374026140780515E-2</v>
      </c>
      <c r="P31">
        <f t="shared" si="2"/>
        <v>7.6104954619510071E-2</v>
      </c>
      <c r="Q31">
        <f t="shared" si="3"/>
        <v>7.6104954619510071E-2</v>
      </c>
      <c r="R31">
        <f t="shared" si="4"/>
        <v>-1.1185870686713579</v>
      </c>
      <c r="S31">
        <f t="shared" si="5"/>
        <v>1</v>
      </c>
      <c r="W31" s="36">
        <v>0.16</v>
      </c>
      <c r="X31" s="13">
        <v>0.89980430528375732</v>
      </c>
      <c r="Y31" s="13">
        <v>0.21475054229934923</v>
      </c>
      <c r="Z31" s="72">
        <v>0.39759036144578314</v>
      </c>
      <c r="AG31" s="12">
        <v>0.25</v>
      </c>
      <c r="AH31" s="13">
        <v>1.9131865871219914E-2</v>
      </c>
      <c r="AI31" s="75">
        <v>0.12851405622489959</v>
      </c>
    </row>
    <row r="32" spans="1:46" x14ac:dyDescent="0.35">
      <c r="A32">
        <v>0.6533879668508662</v>
      </c>
      <c r="B32">
        <v>0</v>
      </c>
      <c r="C32">
        <v>0</v>
      </c>
      <c r="D32">
        <v>1</v>
      </c>
      <c r="E32">
        <v>1</v>
      </c>
      <c r="F32">
        <v>0</v>
      </c>
      <c r="G32">
        <v>0</v>
      </c>
      <c r="H32">
        <v>0</v>
      </c>
      <c r="I32">
        <v>1</v>
      </c>
      <c r="J32">
        <v>0</v>
      </c>
      <c r="K32">
        <v>1.8483642384290466</v>
      </c>
      <c r="L32">
        <v>-9.8980924833674058E-2</v>
      </c>
      <c r="M32">
        <v>1</v>
      </c>
      <c r="N32">
        <f t="shared" si="0"/>
        <v>-2.6948799412542881</v>
      </c>
      <c r="O32">
        <f t="shared" si="1"/>
        <v>6.7550491314663605E-2</v>
      </c>
      <c r="P32">
        <f t="shared" si="2"/>
        <v>6.327615589542443E-2</v>
      </c>
      <c r="Q32">
        <f t="shared" si="3"/>
        <v>6.327615589542443E-2</v>
      </c>
      <c r="R32">
        <f t="shared" si="4"/>
        <v>-1.1987599126348314</v>
      </c>
      <c r="S32">
        <f t="shared" si="5"/>
        <v>1</v>
      </c>
      <c r="W32" s="36">
        <v>0.17</v>
      </c>
      <c r="X32" s="13">
        <v>0.90900195694716246</v>
      </c>
      <c r="Y32" s="13">
        <v>0.22448979591836735</v>
      </c>
      <c r="Z32" s="72">
        <v>0.3534136546184739</v>
      </c>
      <c r="AG32" s="12">
        <v>0.26</v>
      </c>
      <c r="AH32" s="13">
        <v>1.6046081053281216E-2</v>
      </c>
      <c r="AI32" s="75">
        <v>0.12449799196787148</v>
      </c>
    </row>
    <row r="33" spans="1:35" x14ac:dyDescent="0.35">
      <c r="A33">
        <v>1.1398890214882744</v>
      </c>
      <c r="B33">
        <v>0</v>
      </c>
      <c r="C33">
        <v>1</v>
      </c>
      <c r="D33">
        <v>1</v>
      </c>
      <c r="E33">
        <v>0</v>
      </c>
      <c r="F33">
        <v>1</v>
      </c>
      <c r="G33">
        <v>0</v>
      </c>
      <c r="H33">
        <v>1</v>
      </c>
      <c r="I33">
        <v>0</v>
      </c>
      <c r="J33">
        <v>1</v>
      </c>
      <c r="K33">
        <v>1.9674036305783009</v>
      </c>
      <c r="L33">
        <v>-7.3002880360123784E-2</v>
      </c>
      <c r="M33">
        <v>1</v>
      </c>
      <c r="N33">
        <f t="shared" si="0"/>
        <v>-1.7242512848555283</v>
      </c>
      <c r="O33">
        <f t="shared" si="1"/>
        <v>0.17830650258718631</v>
      </c>
      <c r="P33">
        <f t="shared" si="2"/>
        <v>0.15132438138606713</v>
      </c>
      <c r="Q33">
        <f t="shared" si="3"/>
        <v>0.15132438138606713</v>
      </c>
      <c r="R33">
        <f t="shared" si="4"/>
        <v>-0.82009109280722681</v>
      </c>
      <c r="S33">
        <f t="shared" si="5"/>
        <v>1</v>
      </c>
      <c r="W33" s="36">
        <v>0.18</v>
      </c>
      <c r="X33" s="13">
        <v>0.91506849315068495</v>
      </c>
      <c r="Y33" s="13">
        <v>0.2334293948126801</v>
      </c>
      <c r="Z33" s="72">
        <v>0.3253012048192771</v>
      </c>
      <c r="AG33" s="12">
        <v>0.27</v>
      </c>
      <c r="AH33" s="13">
        <v>1.398889117465542E-2</v>
      </c>
      <c r="AI33" s="75">
        <v>0.12048192771084337</v>
      </c>
    </row>
    <row r="34" spans="1:35" x14ac:dyDescent="0.35">
      <c r="A34">
        <v>0.69761533545426702</v>
      </c>
      <c r="B34">
        <v>0</v>
      </c>
      <c r="C34">
        <v>0</v>
      </c>
      <c r="D34">
        <v>1</v>
      </c>
      <c r="E34">
        <v>1</v>
      </c>
      <c r="F34">
        <v>0</v>
      </c>
      <c r="G34">
        <v>0</v>
      </c>
      <c r="H34">
        <v>0</v>
      </c>
      <c r="I34">
        <v>1</v>
      </c>
      <c r="J34">
        <v>0</v>
      </c>
      <c r="K34">
        <v>2.3329141945987404</v>
      </c>
      <c r="L34">
        <v>-9.8980924833674058E-2</v>
      </c>
      <c r="M34">
        <v>1</v>
      </c>
      <c r="N34">
        <f t="shared" si="0"/>
        <v>-2.5437158733292407</v>
      </c>
      <c r="O34">
        <f t="shared" si="1"/>
        <v>7.8573886047706293E-2</v>
      </c>
      <c r="P34">
        <f t="shared" si="2"/>
        <v>7.2849794589066194E-2</v>
      </c>
      <c r="Q34">
        <f t="shared" si="3"/>
        <v>7.2849794589066194E-2</v>
      </c>
      <c r="R34">
        <f t="shared" si="4"/>
        <v>-1.1375716684507631</v>
      </c>
      <c r="S34">
        <f t="shared" si="5"/>
        <v>1</v>
      </c>
      <c r="W34" s="36">
        <v>0.19</v>
      </c>
      <c r="X34" s="13">
        <v>0.92113502935420744</v>
      </c>
      <c r="Y34" s="13">
        <v>0.23986486486486486</v>
      </c>
      <c r="Z34" s="72">
        <v>0.28514056224899598</v>
      </c>
      <c r="AG34" s="12">
        <v>0.28000000000000003</v>
      </c>
      <c r="AH34" s="13">
        <v>1.1725982308167043E-2</v>
      </c>
      <c r="AI34" s="75">
        <v>0.10040160642570281</v>
      </c>
    </row>
    <row r="35" spans="1:35" x14ac:dyDescent="0.35">
      <c r="A35">
        <v>0.60916059824746549</v>
      </c>
      <c r="B35">
        <v>1</v>
      </c>
      <c r="C35">
        <v>0</v>
      </c>
      <c r="D35">
        <v>1</v>
      </c>
      <c r="E35">
        <v>1</v>
      </c>
      <c r="F35">
        <v>0</v>
      </c>
      <c r="G35">
        <v>0</v>
      </c>
      <c r="H35">
        <v>1</v>
      </c>
      <c r="I35">
        <v>0</v>
      </c>
      <c r="J35">
        <v>1</v>
      </c>
      <c r="K35">
        <v>2.3395397637350626</v>
      </c>
      <c r="L35">
        <v>1.9922516552871306</v>
      </c>
      <c r="M35">
        <v>1</v>
      </c>
      <c r="N35">
        <f t="shared" si="0"/>
        <v>-2.0549837515853699</v>
      </c>
      <c r="O35">
        <f t="shared" si="1"/>
        <v>0.12809491689994465</v>
      </c>
      <c r="P35">
        <f t="shared" si="2"/>
        <v>0.1135497687126853</v>
      </c>
      <c r="Q35">
        <f t="shared" si="3"/>
        <v>0.1135497687126853</v>
      </c>
      <c r="R35">
        <f t="shared" si="4"/>
        <v>-0.94481374604932578</v>
      </c>
      <c r="S35">
        <f t="shared" si="5"/>
        <v>1</v>
      </c>
      <c r="W35" s="36">
        <v>0.2</v>
      </c>
      <c r="X35" s="13">
        <v>0.92563600782778865</v>
      </c>
      <c r="Y35" s="13">
        <v>0.23694779116465864</v>
      </c>
      <c r="Z35" s="72">
        <v>0.23694779116465864</v>
      </c>
      <c r="AG35" s="12">
        <v>0.28999999999999998</v>
      </c>
      <c r="AH35" s="13">
        <v>1.0285949393128985E-2</v>
      </c>
      <c r="AI35" s="75">
        <v>7.2289156626506021E-2</v>
      </c>
    </row>
    <row r="36" spans="1:35" x14ac:dyDescent="0.35">
      <c r="A36">
        <v>-5.424993080354578E-2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-0.50216683883351076</v>
      </c>
      <c r="L36">
        <v>-0.44968452522660435</v>
      </c>
      <c r="M36">
        <v>1</v>
      </c>
      <c r="N36">
        <f t="shared" si="0"/>
        <v>-4.1496033396487197</v>
      </c>
      <c r="O36">
        <f t="shared" si="1"/>
        <v>1.5770670844181281E-2</v>
      </c>
      <c r="P36">
        <f t="shared" si="2"/>
        <v>1.5525818274586206E-2</v>
      </c>
      <c r="Q36">
        <f t="shared" si="3"/>
        <v>1.5525818274586206E-2</v>
      </c>
      <c r="R36">
        <f t="shared" si="4"/>
        <v>-1.8089455014397868</v>
      </c>
      <c r="S36">
        <f t="shared" si="5"/>
        <v>0</v>
      </c>
      <c r="W36" s="36">
        <v>0.21</v>
      </c>
      <c r="X36" s="13">
        <v>0.92915851272015659</v>
      </c>
      <c r="Y36" s="13">
        <v>0.23963133640552994</v>
      </c>
      <c r="Z36" s="72">
        <v>0.20883534136546184</v>
      </c>
      <c r="AG36" s="14">
        <v>0.3</v>
      </c>
      <c r="AH36" s="76">
        <v>9.0516354659535073E-3</v>
      </c>
      <c r="AI36" s="77">
        <v>7.2289156626506021E-2</v>
      </c>
    </row>
    <row r="37" spans="1:35" x14ac:dyDescent="0.35">
      <c r="A37">
        <v>1.7148448133324843</v>
      </c>
      <c r="B37">
        <v>1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2.0047276700462491</v>
      </c>
      <c r="L37">
        <v>-0.86533323680341012</v>
      </c>
      <c r="M37">
        <v>1</v>
      </c>
      <c r="N37">
        <f t="shared" si="0"/>
        <v>-0.94153419839841845</v>
      </c>
      <c r="O37">
        <f t="shared" si="1"/>
        <v>0.39002899424713433</v>
      </c>
      <c r="P37">
        <f t="shared" si="2"/>
        <v>0.28059054585288079</v>
      </c>
      <c r="Q37">
        <f t="shared" si="3"/>
        <v>0.28059054585288079</v>
      </c>
      <c r="R37">
        <f t="shared" si="4"/>
        <v>-0.55192696606993796</v>
      </c>
      <c r="S37">
        <f t="shared" si="5"/>
        <v>1</v>
      </c>
      <c r="W37" s="36">
        <v>0.22</v>
      </c>
      <c r="X37" s="13">
        <v>0.93150684931506844</v>
      </c>
      <c r="Y37" s="13">
        <v>0.24102564102564103</v>
      </c>
      <c r="Z37" s="72">
        <v>0.18875502008032127</v>
      </c>
    </row>
    <row r="38" spans="1:35" x14ac:dyDescent="0.35">
      <c r="A38">
        <v>1.6263900761256829</v>
      </c>
      <c r="B38">
        <v>0</v>
      </c>
      <c r="C38">
        <v>1</v>
      </c>
      <c r="D38">
        <v>1</v>
      </c>
      <c r="E38">
        <v>0</v>
      </c>
      <c r="F38">
        <v>1</v>
      </c>
      <c r="G38">
        <v>0</v>
      </c>
      <c r="H38">
        <v>1</v>
      </c>
      <c r="I38">
        <v>1</v>
      </c>
      <c r="J38">
        <v>0</v>
      </c>
      <c r="K38">
        <v>3.2370835294021703</v>
      </c>
      <c r="L38">
        <v>0.21275560884893013</v>
      </c>
      <c r="M38">
        <v>1</v>
      </c>
      <c r="N38">
        <f t="shared" si="0"/>
        <v>-0.8107054094190298</v>
      </c>
      <c r="O38">
        <f t="shared" si="1"/>
        <v>0.44454436980810697</v>
      </c>
      <c r="P38">
        <f t="shared" si="2"/>
        <v>0.3077401976009641</v>
      </c>
      <c r="Q38">
        <f t="shared" si="3"/>
        <v>0.3077401976009641</v>
      </c>
      <c r="R38">
        <f t="shared" si="4"/>
        <v>-0.5118157716886389</v>
      </c>
      <c r="S38">
        <f t="shared" si="5"/>
        <v>1</v>
      </c>
      <c r="W38" s="36">
        <v>0.23</v>
      </c>
      <c r="X38" s="13">
        <v>0.9342465753424658</v>
      </c>
      <c r="Y38" s="13">
        <v>0.23636363636363636</v>
      </c>
      <c r="Z38" s="72">
        <v>0.15662650602409639</v>
      </c>
    </row>
    <row r="39" spans="1:35" x14ac:dyDescent="0.35">
      <c r="A39">
        <v>0.21111428081685873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-0.48471950677452891</v>
      </c>
      <c r="L39">
        <v>0.10884343095472858</v>
      </c>
      <c r="M39">
        <v>1</v>
      </c>
      <c r="N39">
        <f t="shared" si="0"/>
        <v>-3.8054611323700769</v>
      </c>
      <c r="O39">
        <f t="shared" si="1"/>
        <v>2.2248935095980214E-2</v>
      </c>
      <c r="P39">
        <f t="shared" si="2"/>
        <v>2.1764693835451376E-2</v>
      </c>
      <c r="Q39">
        <f t="shared" si="3"/>
        <v>2.1764693835451376E-2</v>
      </c>
      <c r="R39">
        <f t="shared" si="4"/>
        <v>-1.6622474376960721</v>
      </c>
      <c r="S39">
        <f t="shared" si="5"/>
        <v>0</v>
      </c>
      <c r="W39" s="36">
        <v>0.24</v>
      </c>
      <c r="X39" s="13">
        <v>0.93620352250489236</v>
      </c>
      <c r="Y39" s="13">
        <v>0.23809523809523808</v>
      </c>
      <c r="Z39" s="72">
        <v>0.14056224899598393</v>
      </c>
    </row>
    <row r="40" spans="1:35" x14ac:dyDescent="0.35">
      <c r="A40">
        <v>1.7148448133324843</v>
      </c>
      <c r="B40">
        <v>1</v>
      </c>
      <c r="C40"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1</v>
      </c>
      <c r="J40">
        <v>0</v>
      </c>
      <c r="K40">
        <v>-0.48847399595177821</v>
      </c>
      <c r="L40">
        <v>-0.30680528062207713</v>
      </c>
      <c r="M40">
        <v>1</v>
      </c>
      <c r="N40">
        <f t="shared" si="0"/>
        <v>-0.35780202319900045</v>
      </c>
      <c r="O40">
        <f t="shared" si="1"/>
        <v>0.69921148895850405</v>
      </c>
      <c r="P40">
        <f t="shared" si="2"/>
        <v>0.41149173808086187</v>
      </c>
      <c r="Q40">
        <f t="shared" si="3"/>
        <v>0.41149173808086187</v>
      </c>
      <c r="R40">
        <f t="shared" si="4"/>
        <v>-0.38563888011613984</v>
      </c>
      <c r="S40">
        <f t="shared" si="5"/>
        <v>1</v>
      </c>
      <c r="W40" s="36">
        <v>0.25</v>
      </c>
      <c r="X40" s="13">
        <v>0.9393346379647749</v>
      </c>
      <c r="Y40" s="13">
        <v>0.25600000000000001</v>
      </c>
      <c r="Z40" s="72">
        <v>0.12851405622489959</v>
      </c>
    </row>
    <row r="41" spans="1:35" x14ac:dyDescent="0.35">
      <c r="A41">
        <v>1.3610258645052782</v>
      </c>
      <c r="B41">
        <v>0</v>
      </c>
      <c r="C41">
        <v>0</v>
      </c>
      <c r="D41">
        <v>1</v>
      </c>
      <c r="E41">
        <v>1</v>
      </c>
      <c r="F41">
        <v>0</v>
      </c>
      <c r="G41">
        <v>0</v>
      </c>
      <c r="H41">
        <v>0</v>
      </c>
      <c r="I41">
        <v>1</v>
      </c>
      <c r="J41">
        <v>0</v>
      </c>
      <c r="K41">
        <v>2.5082709244067334</v>
      </c>
      <c r="L41">
        <v>0.62840432042573635</v>
      </c>
      <c r="M41">
        <v>1</v>
      </c>
      <c r="N41">
        <f t="shared" si="0"/>
        <v>-1.4056429323288304</v>
      </c>
      <c r="O41">
        <f t="shared" si="1"/>
        <v>0.24520935274174235</v>
      </c>
      <c r="P41">
        <f t="shared" si="2"/>
        <v>0.19692218999305816</v>
      </c>
      <c r="Q41">
        <f t="shared" si="3"/>
        <v>0.19692218999305816</v>
      </c>
      <c r="R41">
        <f t="shared" si="4"/>
        <v>-0.70570534303633303</v>
      </c>
      <c r="S41">
        <f t="shared" si="5"/>
        <v>1</v>
      </c>
      <c r="W41" s="36">
        <v>0.26</v>
      </c>
      <c r="X41" s="13">
        <v>0.94207436399217226</v>
      </c>
      <c r="Y41" s="13">
        <v>0.28440366972477066</v>
      </c>
      <c r="Z41" s="72">
        <v>0.12449799196787148</v>
      </c>
    </row>
    <row r="42" spans="1:35" x14ac:dyDescent="0.35">
      <c r="A42">
        <v>1.2725711272984768</v>
      </c>
      <c r="B42">
        <v>1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1</v>
      </c>
      <c r="J42">
        <v>0</v>
      </c>
      <c r="K42">
        <v>-0.69607516222320587</v>
      </c>
      <c r="L42">
        <v>-0.74843203667243319</v>
      </c>
      <c r="M42">
        <v>1</v>
      </c>
      <c r="N42">
        <f t="shared" si="0"/>
        <v>-1.6625227358329386</v>
      </c>
      <c r="O42">
        <f t="shared" si="1"/>
        <v>0.18965991421559081</v>
      </c>
      <c r="P42">
        <f t="shared" si="2"/>
        <v>0.15942364027676278</v>
      </c>
      <c r="Q42">
        <f t="shared" si="3"/>
        <v>0.15942364027676278</v>
      </c>
      <c r="R42">
        <f t="shared" si="4"/>
        <v>-0.79744727841984864</v>
      </c>
      <c r="S42">
        <f t="shared" si="5"/>
        <v>1</v>
      </c>
      <c r="W42" s="36">
        <v>0.27</v>
      </c>
      <c r="X42" s="13">
        <v>0.94383561643835612</v>
      </c>
      <c r="Y42" s="13">
        <v>0.30612244897959184</v>
      </c>
      <c r="Z42" s="72">
        <v>0.12048192771084337</v>
      </c>
    </row>
    <row r="43" spans="1:35" x14ac:dyDescent="0.35">
      <c r="A43">
        <v>0.6533879668508662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1</v>
      </c>
      <c r="J43">
        <v>0</v>
      </c>
      <c r="K43">
        <v>-0.29876186634842034</v>
      </c>
      <c r="L43">
        <v>0.40759094240055788</v>
      </c>
      <c r="M43">
        <v>1</v>
      </c>
      <c r="N43">
        <f t="shared" si="0"/>
        <v>-2.8199518600327069</v>
      </c>
      <c r="O43">
        <f t="shared" si="1"/>
        <v>5.9608812206140033E-2</v>
      </c>
      <c r="P43">
        <f t="shared" si="2"/>
        <v>5.6255489308391603E-2</v>
      </c>
      <c r="Q43">
        <f t="shared" si="3"/>
        <v>5.6255489308391603E-2</v>
      </c>
      <c r="R43">
        <f t="shared" si="4"/>
        <v>-1.2498350934827667</v>
      </c>
      <c r="S43">
        <f t="shared" si="5"/>
        <v>1</v>
      </c>
      <c r="W43" s="36">
        <v>0.28000000000000003</v>
      </c>
      <c r="X43" s="13">
        <v>0.9450097847358121</v>
      </c>
      <c r="Y43" s="13">
        <v>0.3048780487804878</v>
      </c>
      <c r="Z43" s="72">
        <v>0.10040160642570281</v>
      </c>
    </row>
    <row r="44" spans="1:35" x14ac:dyDescent="0.35">
      <c r="A44">
        <v>0.2553416494202595</v>
      </c>
      <c r="B44">
        <v>0</v>
      </c>
      <c r="C44">
        <v>0</v>
      </c>
      <c r="D44">
        <v>1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-0.99908452405767245</v>
      </c>
      <c r="L44">
        <v>0.13482147542827885</v>
      </c>
      <c r="M44">
        <v>1</v>
      </c>
      <c r="N44">
        <f t="shared" si="0"/>
        <v>-3.8957209911302342</v>
      </c>
      <c r="O44">
        <f t="shared" si="1"/>
        <v>2.0328712342883189E-2</v>
      </c>
      <c r="P44">
        <f t="shared" si="2"/>
        <v>1.9923689392415813E-2</v>
      </c>
      <c r="Q44">
        <f t="shared" si="3"/>
        <v>1.9923689392415813E-2</v>
      </c>
      <c r="R44">
        <f t="shared" si="4"/>
        <v>-1.700630237478268</v>
      </c>
      <c r="S44">
        <f t="shared" si="5"/>
        <v>0</v>
      </c>
      <c r="W44" s="36">
        <v>0.28999999999999998</v>
      </c>
      <c r="X44" s="13">
        <v>0.9450097847358121</v>
      </c>
      <c r="Y44" s="13">
        <v>0.26470588235294118</v>
      </c>
      <c r="Z44" s="72">
        <v>7.2289156626506021E-2</v>
      </c>
    </row>
    <row r="45" spans="1:35" ht="15" thickBot="1" x14ac:dyDescent="0.4">
      <c r="A45">
        <v>1.5379353389188812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-0.62098537867822134</v>
      </c>
      <c r="L45">
        <v>-0.64451985877823204</v>
      </c>
      <c r="M45">
        <v>1</v>
      </c>
      <c r="N45">
        <f t="shared" si="0"/>
        <v>-1.63191489351312</v>
      </c>
      <c r="O45">
        <f t="shared" si="1"/>
        <v>0.19555474884616933</v>
      </c>
      <c r="P45">
        <f t="shared" si="2"/>
        <v>0.16356820884606024</v>
      </c>
      <c r="Q45">
        <f t="shared" si="3"/>
        <v>0.16356820884606024</v>
      </c>
      <c r="R45">
        <f t="shared" si="4"/>
        <v>-0.78630110203621983</v>
      </c>
      <c r="S45">
        <f t="shared" si="5"/>
        <v>1</v>
      </c>
      <c r="W45" s="42">
        <v>0.3</v>
      </c>
      <c r="X45" s="73">
        <v>0.94618395303326808</v>
      </c>
      <c r="Y45" s="73">
        <v>0.29032258064516131</v>
      </c>
      <c r="Z45" s="74">
        <v>7.2289156626506021E-2</v>
      </c>
    </row>
    <row r="46" spans="1:35" x14ac:dyDescent="0.35">
      <c r="A46">
        <v>0.47647849243726326</v>
      </c>
      <c r="B46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-0.77138579807273433</v>
      </c>
      <c r="L46">
        <v>-4.702483588657351E-2</v>
      </c>
      <c r="M46">
        <v>1</v>
      </c>
      <c r="N46">
        <f t="shared" si="0"/>
        <v>-3.494873554323271</v>
      </c>
      <c r="O46">
        <f t="shared" si="1"/>
        <v>3.0352586147282E-2</v>
      </c>
      <c r="P46">
        <f t="shared" si="2"/>
        <v>2.9458446123551828E-2</v>
      </c>
      <c r="Q46">
        <f t="shared" si="3"/>
        <v>2.9458446123551828E-2</v>
      </c>
      <c r="R46">
        <f t="shared" si="4"/>
        <v>-1.5307901650889393</v>
      </c>
      <c r="S46">
        <f t="shared" si="5"/>
        <v>0</v>
      </c>
    </row>
    <row r="47" spans="1:35" x14ac:dyDescent="0.35">
      <c r="A47">
        <v>1.7148448133324843</v>
      </c>
      <c r="B47">
        <v>0</v>
      </c>
      <c r="C47">
        <v>1</v>
      </c>
      <c r="D47">
        <v>1</v>
      </c>
      <c r="E47">
        <v>1</v>
      </c>
      <c r="F47">
        <v>0</v>
      </c>
      <c r="G47">
        <v>0</v>
      </c>
      <c r="H47">
        <v>1</v>
      </c>
      <c r="I47">
        <v>0</v>
      </c>
      <c r="J47">
        <v>1</v>
      </c>
      <c r="K47">
        <v>0.85585398180798755</v>
      </c>
      <c r="L47">
        <v>-0.31979430285885252</v>
      </c>
      <c r="M47">
        <v>1</v>
      </c>
      <c r="N47">
        <f t="shared" si="0"/>
        <v>-0.59455261475657428</v>
      </c>
      <c r="O47">
        <f t="shared" si="1"/>
        <v>0.5518093820274621</v>
      </c>
      <c r="P47">
        <f t="shared" si="2"/>
        <v>0.35559095622074077</v>
      </c>
      <c r="Q47">
        <f t="shared" si="3"/>
        <v>0.35559095622074077</v>
      </c>
      <c r="R47">
        <f t="shared" si="4"/>
        <v>-0.44904929301502339</v>
      </c>
      <c r="S47">
        <f t="shared" si="5"/>
        <v>1</v>
      </c>
    </row>
    <row r="48" spans="1:35" x14ac:dyDescent="0.35">
      <c r="A48">
        <v>0.87452480986786996</v>
      </c>
      <c r="B48">
        <v>0</v>
      </c>
      <c r="C48">
        <v>0</v>
      </c>
      <c r="D48">
        <v>1</v>
      </c>
      <c r="E48">
        <v>1</v>
      </c>
      <c r="F48">
        <v>0</v>
      </c>
      <c r="G48">
        <v>0</v>
      </c>
      <c r="H48">
        <v>1</v>
      </c>
      <c r="I48">
        <v>1</v>
      </c>
      <c r="J48">
        <v>0</v>
      </c>
      <c r="K48">
        <v>-0.3367484627300007</v>
      </c>
      <c r="L48">
        <v>-9.8980924833674058E-2</v>
      </c>
      <c r="M48">
        <v>1</v>
      </c>
      <c r="N48">
        <f t="shared" si="0"/>
        <v>-2.5966855849809631</v>
      </c>
      <c r="O48">
        <f t="shared" si="1"/>
        <v>7.4520160089087392E-2</v>
      </c>
      <c r="P48">
        <f t="shared" si="2"/>
        <v>6.9352035314915822E-2</v>
      </c>
      <c r="Q48">
        <f t="shared" si="3"/>
        <v>6.9352035314915822E-2</v>
      </c>
      <c r="R48">
        <f t="shared" si="4"/>
        <v>-1.1589407889084151</v>
      </c>
      <c r="S48">
        <f t="shared" si="5"/>
        <v>1</v>
      </c>
    </row>
    <row r="49" spans="1:19" x14ac:dyDescent="0.35">
      <c r="A49">
        <v>0.74184270405766772</v>
      </c>
      <c r="B49">
        <v>1</v>
      </c>
      <c r="C49">
        <v>0</v>
      </c>
      <c r="D49">
        <v>1</v>
      </c>
      <c r="E49">
        <v>0</v>
      </c>
      <c r="F49">
        <v>0</v>
      </c>
      <c r="G49">
        <v>1</v>
      </c>
      <c r="H49">
        <v>1</v>
      </c>
      <c r="I49">
        <v>0</v>
      </c>
      <c r="J49">
        <v>1</v>
      </c>
      <c r="K49">
        <v>2.3605207326667492</v>
      </c>
      <c r="L49">
        <v>-1.1251136815389138</v>
      </c>
      <c r="M49">
        <v>1</v>
      </c>
      <c r="N49">
        <f t="shared" si="0"/>
        <v>-2.0050276815763914</v>
      </c>
      <c r="O49">
        <f t="shared" si="1"/>
        <v>0.13465656813783625</v>
      </c>
      <c r="P49">
        <f t="shared" si="2"/>
        <v>0.11867605751300633</v>
      </c>
      <c r="Q49">
        <f t="shared" si="3"/>
        <v>0.11867605751300633</v>
      </c>
      <c r="R49">
        <f t="shared" si="4"/>
        <v>-0.92563688962841917</v>
      </c>
      <c r="S49">
        <f t="shared" si="5"/>
        <v>1</v>
      </c>
    </row>
    <row r="50" spans="1:19" x14ac:dyDescent="0.35">
      <c r="A50">
        <v>1.4494806017120798</v>
      </c>
      <c r="B50">
        <v>1</v>
      </c>
      <c r="C50">
        <v>0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3.0352245230488886</v>
      </c>
      <c r="L50">
        <v>0.61541529818896101</v>
      </c>
      <c r="M50">
        <v>1</v>
      </c>
      <c r="N50">
        <f t="shared" si="0"/>
        <v>-0.92058160815905143</v>
      </c>
      <c r="O50">
        <f t="shared" si="1"/>
        <v>0.39828732654874616</v>
      </c>
      <c r="P50">
        <f t="shared" si="2"/>
        <v>0.28483940245085337</v>
      </c>
      <c r="Q50">
        <f t="shared" si="3"/>
        <v>0.28483940245085337</v>
      </c>
      <c r="R50">
        <f t="shared" si="4"/>
        <v>-0.54539993398414177</v>
      </c>
      <c r="S50">
        <f t="shared" si="5"/>
        <v>1</v>
      </c>
    </row>
    <row r="51" spans="1:19" x14ac:dyDescent="0.35">
      <c r="A51">
        <v>1.4052532331086791</v>
      </c>
      <c r="B51">
        <v>0</v>
      </c>
      <c r="C51">
        <v>1</v>
      </c>
      <c r="D51">
        <v>0</v>
      </c>
      <c r="E51">
        <v>0</v>
      </c>
      <c r="F51">
        <v>1</v>
      </c>
      <c r="G51">
        <v>0</v>
      </c>
      <c r="H51">
        <v>1</v>
      </c>
      <c r="I51">
        <v>1</v>
      </c>
      <c r="J51">
        <v>0</v>
      </c>
      <c r="K51">
        <v>8.0220688249206931E-2</v>
      </c>
      <c r="L51">
        <v>-9.8980924833674058E-2</v>
      </c>
      <c r="M51">
        <v>1</v>
      </c>
      <c r="N51">
        <f t="shared" si="0"/>
        <v>-1.4756395190710077</v>
      </c>
      <c r="O51">
        <f t="shared" si="1"/>
        <v>0.22863246545975768</v>
      </c>
      <c r="P51">
        <f t="shared" si="2"/>
        <v>0.18608694779541154</v>
      </c>
      <c r="Q51">
        <f t="shared" si="3"/>
        <v>0.18608694779541154</v>
      </c>
      <c r="R51">
        <f t="shared" si="4"/>
        <v>-0.73028408737014705</v>
      </c>
      <c r="S51">
        <f t="shared" si="5"/>
        <v>1</v>
      </c>
    </row>
    <row r="52" spans="1:19" x14ac:dyDescent="0.35">
      <c r="A52">
        <v>0.6533879668508662</v>
      </c>
      <c r="B52">
        <v>0</v>
      </c>
      <c r="C52">
        <v>0</v>
      </c>
      <c r="D52">
        <v>1</v>
      </c>
      <c r="E52">
        <v>1</v>
      </c>
      <c r="F52">
        <v>0</v>
      </c>
      <c r="G52">
        <v>0</v>
      </c>
      <c r="H52">
        <v>1</v>
      </c>
      <c r="I52">
        <v>1</v>
      </c>
      <c r="J52">
        <v>0</v>
      </c>
      <c r="K52">
        <v>2.4565907504100898E-2</v>
      </c>
      <c r="L52">
        <v>1.26486641002772</v>
      </c>
      <c r="M52">
        <v>1</v>
      </c>
      <c r="N52">
        <f t="shared" si="0"/>
        <v>-2.8870794432473579</v>
      </c>
      <c r="O52">
        <f t="shared" si="1"/>
        <v>5.5738763348296083E-2</v>
      </c>
      <c r="P52">
        <f t="shared" si="2"/>
        <v>5.2795980675673509E-2</v>
      </c>
      <c r="Q52">
        <f t="shared" si="3"/>
        <v>5.2795980675673509E-2</v>
      </c>
      <c r="R52">
        <f t="shared" si="4"/>
        <v>-1.2773991387695753</v>
      </c>
      <c r="S52">
        <f t="shared" si="5"/>
        <v>1</v>
      </c>
    </row>
    <row r="53" spans="1:19" x14ac:dyDescent="0.35">
      <c r="A53">
        <v>1.6706174447290836</v>
      </c>
      <c r="B53">
        <v>0</v>
      </c>
      <c r="C53">
        <v>0</v>
      </c>
      <c r="D53">
        <v>1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-0.15056996999934827</v>
      </c>
      <c r="L53">
        <v>0.62840432042573635</v>
      </c>
      <c r="M53">
        <v>1</v>
      </c>
      <c r="N53">
        <f t="shared" si="0"/>
        <v>-1.7638959003880981</v>
      </c>
      <c r="O53">
        <f t="shared" si="1"/>
        <v>0.1713758981292971</v>
      </c>
      <c r="P53">
        <f t="shared" si="2"/>
        <v>0.14630307692260588</v>
      </c>
      <c r="Q53">
        <f t="shared" si="3"/>
        <v>0.14630307692260588</v>
      </c>
      <c r="R53">
        <f t="shared" si="4"/>
        <v>-0.83474654006431992</v>
      </c>
      <c r="S53">
        <f t="shared" si="5"/>
        <v>1</v>
      </c>
    </row>
    <row r="54" spans="1:19" x14ac:dyDescent="0.35">
      <c r="A54">
        <v>-0.18693203661374805</v>
      </c>
      <c r="B54">
        <v>1</v>
      </c>
      <c r="C54">
        <v>0</v>
      </c>
      <c r="D54">
        <v>1</v>
      </c>
      <c r="E54">
        <v>1</v>
      </c>
      <c r="F54">
        <v>0</v>
      </c>
      <c r="G54">
        <v>0</v>
      </c>
      <c r="H54">
        <v>0</v>
      </c>
      <c r="I54">
        <v>0</v>
      </c>
      <c r="J54">
        <v>1</v>
      </c>
      <c r="K54">
        <v>-1.0613648739391006</v>
      </c>
      <c r="L54">
        <v>1.3428005434483714</v>
      </c>
      <c r="M54">
        <v>1</v>
      </c>
      <c r="N54">
        <f t="shared" si="0"/>
        <v>-4.0124912641655888</v>
      </c>
      <c r="O54">
        <f t="shared" si="1"/>
        <v>1.8088276383873374E-2</v>
      </c>
      <c r="P54">
        <f t="shared" si="2"/>
        <v>1.7766903718919883E-2</v>
      </c>
      <c r="Q54">
        <f t="shared" si="3"/>
        <v>1.7766903718919883E-2</v>
      </c>
      <c r="R54">
        <f t="shared" si="4"/>
        <v>-1.7503882511453215</v>
      </c>
      <c r="S54">
        <f t="shared" si="5"/>
        <v>0</v>
      </c>
    </row>
    <row r="55" spans="1:19" x14ac:dyDescent="0.35">
      <c r="A55">
        <v>1.4494806017120798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1</v>
      </c>
      <c r="I55">
        <v>1</v>
      </c>
      <c r="J55">
        <v>0</v>
      </c>
      <c r="K55">
        <v>-0.3575085793571437</v>
      </c>
      <c r="L55">
        <v>-9.8980924833674058E-2</v>
      </c>
      <c r="M55">
        <v>1</v>
      </c>
      <c r="N55">
        <f t="shared" si="0"/>
        <v>-1.4335848618074127</v>
      </c>
      <c r="O55">
        <f t="shared" si="1"/>
        <v>0.23845256869988612</v>
      </c>
      <c r="P55">
        <f t="shared" si="2"/>
        <v>0.19254073569423091</v>
      </c>
      <c r="Q55">
        <f t="shared" si="3"/>
        <v>0.19254073569423091</v>
      </c>
      <c r="R55">
        <f t="shared" si="4"/>
        <v>-0.71547737308730897</v>
      </c>
      <c r="S55">
        <f t="shared" si="5"/>
        <v>1</v>
      </c>
    </row>
    <row r="56" spans="1:19" x14ac:dyDescent="0.35">
      <c r="A56">
        <v>1.5379353389188812</v>
      </c>
      <c r="B56">
        <v>1</v>
      </c>
      <c r="C56">
        <v>0</v>
      </c>
      <c r="D56">
        <v>1</v>
      </c>
      <c r="E56">
        <v>1</v>
      </c>
      <c r="F56">
        <v>0</v>
      </c>
      <c r="G56">
        <v>0</v>
      </c>
      <c r="H56">
        <v>1</v>
      </c>
      <c r="I56">
        <v>1</v>
      </c>
      <c r="J56">
        <v>0</v>
      </c>
      <c r="K56">
        <v>-0.68083635320966496</v>
      </c>
      <c r="L56">
        <v>-9.8980924833674058E-2</v>
      </c>
      <c r="M56">
        <v>1</v>
      </c>
      <c r="N56">
        <f t="shared" si="0"/>
        <v>-1.1288880618776904</v>
      </c>
      <c r="O56">
        <f t="shared" si="1"/>
        <v>0.32339264918907218</v>
      </c>
      <c r="P56">
        <f t="shared" si="2"/>
        <v>0.24436636351821636</v>
      </c>
      <c r="Q56">
        <f t="shared" si="3"/>
        <v>0.24436636351821636</v>
      </c>
      <c r="R56">
        <f t="shared" si="4"/>
        <v>-0.61195857397683151</v>
      </c>
      <c r="S56">
        <f t="shared" si="5"/>
        <v>1</v>
      </c>
    </row>
    <row r="57" spans="1:19" x14ac:dyDescent="0.35">
      <c r="A57">
        <v>1.5821627075222819</v>
      </c>
      <c r="B57">
        <v>0</v>
      </c>
      <c r="C57">
        <v>1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0.46693307350587693</v>
      </c>
      <c r="L57">
        <v>-0.15093701378077506</v>
      </c>
      <c r="M57">
        <v>1</v>
      </c>
      <c r="N57">
        <f t="shared" si="0"/>
        <v>-1.2271647765932809</v>
      </c>
      <c r="O57">
        <f t="shared" si="1"/>
        <v>0.29312246834550676</v>
      </c>
      <c r="P57">
        <f t="shared" si="2"/>
        <v>0.22667804134634212</v>
      </c>
      <c r="Q57">
        <f t="shared" si="3"/>
        <v>0.22667804134634212</v>
      </c>
      <c r="R57">
        <f t="shared" si="4"/>
        <v>-0.64459054861634801</v>
      </c>
      <c r="S57">
        <f t="shared" si="5"/>
        <v>1</v>
      </c>
    </row>
    <row r="58" spans="1:19" x14ac:dyDescent="0.35">
      <c r="A58">
        <v>1.4937079703154805</v>
      </c>
      <c r="B58">
        <v>1</v>
      </c>
      <c r="C58">
        <v>0</v>
      </c>
      <c r="D58">
        <v>1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0.39714374526994994</v>
      </c>
      <c r="L58">
        <v>0.32965680897990657</v>
      </c>
      <c r="M58">
        <v>1</v>
      </c>
      <c r="N58">
        <f t="shared" si="0"/>
        <v>-1.5504057266241351</v>
      </c>
      <c r="O58">
        <f t="shared" si="1"/>
        <v>0.21216187663998434</v>
      </c>
      <c r="P58">
        <f t="shared" si="2"/>
        <v>0.17502767635959651</v>
      </c>
      <c r="Q58">
        <f t="shared" si="3"/>
        <v>0.17502767635959651</v>
      </c>
      <c r="R58">
        <f t="shared" si="4"/>
        <v>-0.7568932728000406</v>
      </c>
      <c r="S58">
        <f t="shared" si="5"/>
        <v>1</v>
      </c>
    </row>
    <row r="59" spans="1:19" x14ac:dyDescent="0.35">
      <c r="A59">
        <v>0.87452480986786996</v>
      </c>
      <c r="B59">
        <v>0</v>
      </c>
      <c r="C59">
        <v>0</v>
      </c>
      <c r="D59">
        <v>1</v>
      </c>
      <c r="E59">
        <v>0</v>
      </c>
      <c r="F59">
        <v>0</v>
      </c>
      <c r="G59">
        <v>1</v>
      </c>
      <c r="H59">
        <v>1</v>
      </c>
      <c r="I59">
        <v>0</v>
      </c>
      <c r="J59">
        <v>0</v>
      </c>
      <c r="K59">
        <v>2.0184205129279817</v>
      </c>
      <c r="L59">
        <v>-9.8980924833674058E-2</v>
      </c>
      <c r="M59">
        <v>1</v>
      </c>
      <c r="N59">
        <f t="shared" si="0"/>
        <v>-2.5190519605900228</v>
      </c>
      <c r="O59">
        <f t="shared" si="1"/>
        <v>8.0535921796762569E-2</v>
      </c>
      <c r="P59">
        <f t="shared" si="2"/>
        <v>7.4533312749884256E-2</v>
      </c>
      <c r="Q59">
        <f t="shared" si="3"/>
        <v>7.4533312749884256E-2</v>
      </c>
      <c r="R59">
        <f t="shared" si="4"/>
        <v>-1.1276495754419438</v>
      </c>
      <c r="S59">
        <f t="shared" si="5"/>
        <v>1</v>
      </c>
    </row>
    <row r="60" spans="1:19" x14ac:dyDescent="0.35">
      <c r="A60">
        <v>0.87452480986786996</v>
      </c>
      <c r="B60">
        <v>0</v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  <c r="I60">
        <v>1</v>
      </c>
      <c r="J60">
        <v>0</v>
      </c>
      <c r="K60">
        <v>2.0000897716508241</v>
      </c>
      <c r="L60">
        <v>0.99209694305544105</v>
      </c>
      <c r="M60">
        <v>1</v>
      </c>
      <c r="N60">
        <f t="shared" si="0"/>
        <v>-1.9701079220641402</v>
      </c>
      <c r="O60">
        <f t="shared" si="1"/>
        <v>0.13944180655537947</v>
      </c>
      <c r="P60">
        <f t="shared" si="2"/>
        <v>0.12237729540302089</v>
      </c>
      <c r="Q60">
        <f t="shared" si="3"/>
        <v>0.12237729540302089</v>
      </c>
      <c r="R60">
        <f t="shared" si="4"/>
        <v>-0.91229914914985566</v>
      </c>
      <c r="S60">
        <f t="shared" si="5"/>
        <v>1</v>
      </c>
    </row>
    <row r="61" spans="1:19" x14ac:dyDescent="0.35">
      <c r="A61">
        <v>1.7148448133324843</v>
      </c>
      <c r="B61">
        <v>0</v>
      </c>
      <c r="C61">
        <v>0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-1.0342000404801799</v>
      </c>
      <c r="L61">
        <v>0.56345920924186044</v>
      </c>
      <c r="M61">
        <v>1</v>
      </c>
      <c r="N61">
        <f t="shared" si="0"/>
        <v>-1.5576894039008757</v>
      </c>
      <c r="O61">
        <f t="shared" si="1"/>
        <v>0.21062217216239087</v>
      </c>
      <c r="P61">
        <f t="shared" si="2"/>
        <v>0.17397845257218564</v>
      </c>
      <c r="Q61">
        <f t="shared" si="3"/>
        <v>0.17397845257218564</v>
      </c>
      <c r="R61">
        <f t="shared" si="4"/>
        <v>-0.75950453624883763</v>
      </c>
      <c r="S61">
        <f t="shared" si="5"/>
        <v>1</v>
      </c>
    </row>
    <row r="62" spans="1:19" x14ac:dyDescent="0.35">
      <c r="A62">
        <v>1.5379353389188812</v>
      </c>
      <c r="B62">
        <v>0</v>
      </c>
      <c r="C62">
        <v>0</v>
      </c>
      <c r="D62">
        <v>1</v>
      </c>
      <c r="E62">
        <v>1</v>
      </c>
      <c r="F62">
        <v>0</v>
      </c>
      <c r="G62">
        <v>0</v>
      </c>
      <c r="H62">
        <v>1</v>
      </c>
      <c r="I62">
        <v>1</v>
      </c>
      <c r="J62">
        <v>0</v>
      </c>
      <c r="K62">
        <v>2.9064676294996952</v>
      </c>
      <c r="L62">
        <v>-9.8980924833674058E-2</v>
      </c>
      <c r="M62">
        <v>1</v>
      </c>
      <c r="N62">
        <f t="shared" si="0"/>
        <v>-0.97566020633690886</v>
      </c>
      <c r="O62">
        <f t="shared" si="1"/>
        <v>0.376943410966883</v>
      </c>
      <c r="P62">
        <f t="shared" si="2"/>
        <v>0.27375374177664658</v>
      </c>
      <c r="Q62">
        <f t="shared" si="3"/>
        <v>0.27375374177664658</v>
      </c>
      <c r="R62">
        <f t="shared" si="4"/>
        <v>-0.56263993599896944</v>
      </c>
      <c r="S62">
        <f t="shared" si="5"/>
        <v>1</v>
      </c>
    </row>
    <row r="63" spans="1:19" x14ac:dyDescent="0.35">
      <c r="A63">
        <v>1.3167984959018775</v>
      </c>
      <c r="B63">
        <v>1</v>
      </c>
      <c r="C63">
        <v>0</v>
      </c>
      <c r="D63">
        <v>1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1.9621031752692437</v>
      </c>
      <c r="L63">
        <v>0.51150312029475897</v>
      </c>
      <c r="M63">
        <v>1</v>
      </c>
      <c r="N63">
        <f t="shared" si="0"/>
        <v>-1.5900019461457169</v>
      </c>
      <c r="O63">
        <f t="shared" si="1"/>
        <v>0.20392521486564377</v>
      </c>
      <c r="P63">
        <f t="shared" si="2"/>
        <v>0.16938362312513033</v>
      </c>
      <c r="Q63">
        <f t="shared" si="3"/>
        <v>0.16938362312513033</v>
      </c>
      <c r="R63">
        <f t="shared" si="4"/>
        <v>-0.77112858178693278</v>
      </c>
      <c r="S63">
        <f t="shared" si="5"/>
        <v>1</v>
      </c>
    </row>
    <row r="64" spans="1:19" x14ac:dyDescent="0.35">
      <c r="A64">
        <v>0.47647849243726326</v>
      </c>
      <c r="B64">
        <v>1</v>
      </c>
      <c r="C64">
        <v>0</v>
      </c>
      <c r="D64">
        <v>1</v>
      </c>
      <c r="E64">
        <v>0</v>
      </c>
      <c r="F64">
        <v>0</v>
      </c>
      <c r="G64">
        <v>1</v>
      </c>
      <c r="H64">
        <v>1</v>
      </c>
      <c r="I64">
        <v>0</v>
      </c>
      <c r="J64">
        <v>0</v>
      </c>
      <c r="K64">
        <v>1.6515848350802786</v>
      </c>
      <c r="L64">
        <v>-0.15093701378077506</v>
      </c>
      <c r="M64">
        <v>1</v>
      </c>
      <c r="N64">
        <f t="shared" si="0"/>
        <v>-2.815848851881829</v>
      </c>
      <c r="O64">
        <f t="shared" si="1"/>
        <v>5.9853890082931897E-2</v>
      </c>
      <c r="P64">
        <f t="shared" si="2"/>
        <v>5.6473718352110236E-2</v>
      </c>
      <c r="Q64">
        <f t="shared" si="3"/>
        <v>5.6473718352110236E-2</v>
      </c>
      <c r="R64">
        <f t="shared" si="4"/>
        <v>-1.2481536164310127</v>
      </c>
      <c r="S64">
        <f t="shared" si="5"/>
        <v>1</v>
      </c>
    </row>
    <row r="65" spans="1:19" x14ac:dyDescent="0.35">
      <c r="A65">
        <v>0.56493322964406478</v>
      </c>
      <c r="B65">
        <v>0</v>
      </c>
      <c r="C65">
        <v>0</v>
      </c>
      <c r="D65">
        <v>1</v>
      </c>
      <c r="E65">
        <v>1</v>
      </c>
      <c r="F65">
        <v>0</v>
      </c>
      <c r="G65">
        <v>0</v>
      </c>
      <c r="H65">
        <v>1</v>
      </c>
      <c r="I65">
        <v>1</v>
      </c>
      <c r="J65">
        <v>0</v>
      </c>
      <c r="K65">
        <v>1.7452262122069646</v>
      </c>
      <c r="L65">
        <v>1.498668810289673</v>
      </c>
      <c r="M65">
        <v>1</v>
      </c>
      <c r="N65">
        <f t="shared" si="0"/>
        <v>-2.7542855444740963</v>
      </c>
      <c r="O65">
        <f t="shared" si="1"/>
        <v>6.3654481722745473E-2</v>
      </c>
      <c r="P65">
        <f t="shared" si="2"/>
        <v>5.9845074520484917E-2</v>
      </c>
      <c r="Q65">
        <f t="shared" si="3"/>
        <v>5.9845074520484917E-2</v>
      </c>
      <c r="R65">
        <f t="shared" si="4"/>
        <v>-1.2229715878908227</v>
      </c>
      <c r="S65">
        <f t="shared" si="5"/>
        <v>1</v>
      </c>
    </row>
    <row r="66" spans="1:19" x14ac:dyDescent="0.35">
      <c r="A66">
        <v>1.6263900761256829</v>
      </c>
      <c r="B66">
        <v>1</v>
      </c>
      <c r="C66">
        <v>0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-0.69011215000051573</v>
      </c>
      <c r="L66">
        <v>-0.86533323680341012</v>
      </c>
      <c r="M66">
        <v>1</v>
      </c>
      <c r="N66">
        <f t="shared" si="0"/>
        <v>-1.2453741819688671</v>
      </c>
      <c r="O66">
        <f t="shared" si="1"/>
        <v>0.28783318598994678</v>
      </c>
      <c r="P66">
        <f t="shared" si="2"/>
        <v>0.22350191711257369</v>
      </c>
      <c r="Q66">
        <f t="shared" si="3"/>
        <v>0.22350191711257369</v>
      </c>
      <c r="R66">
        <f t="shared" si="4"/>
        <v>-0.6507187473068049</v>
      </c>
      <c r="S66">
        <f t="shared" si="5"/>
        <v>1</v>
      </c>
    </row>
    <row r="67" spans="1:19" x14ac:dyDescent="0.35">
      <c r="A67">
        <v>1.051434284281473</v>
      </c>
      <c r="B67">
        <v>1</v>
      </c>
      <c r="C67">
        <v>0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1</v>
      </c>
      <c r="K67">
        <v>-0.97633673668963306</v>
      </c>
      <c r="L67">
        <v>-0.46267354746337924</v>
      </c>
      <c r="M67">
        <v>1</v>
      </c>
      <c r="N67">
        <f t="shared" si="0"/>
        <v>-2.327499479204846</v>
      </c>
      <c r="O67">
        <f t="shared" si="1"/>
        <v>9.7539341558002216E-2</v>
      </c>
      <c r="P67">
        <f t="shared" si="2"/>
        <v>8.8870929601066614E-2</v>
      </c>
      <c r="Q67">
        <f t="shared" si="3"/>
        <v>8.8870929601066614E-2</v>
      </c>
      <c r="R67">
        <f t="shared" si="4"/>
        <v>-1.0512402770332367</v>
      </c>
      <c r="S67">
        <f t="shared" si="5"/>
        <v>1</v>
      </c>
    </row>
    <row r="68" spans="1:19" x14ac:dyDescent="0.35">
      <c r="A68">
        <v>7.8432175006656474E-2</v>
      </c>
      <c r="B68">
        <v>0</v>
      </c>
      <c r="C68">
        <v>0</v>
      </c>
      <c r="D68">
        <v>1</v>
      </c>
      <c r="E68">
        <v>1</v>
      </c>
      <c r="F68">
        <v>0</v>
      </c>
      <c r="G68">
        <v>0</v>
      </c>
      <c r="H68">
        <v>0</v>
      </c>
      <c r="I68">
        <v>1</v>
      </c>
      <c r="J68">
        <v>0</v>
      </c>
      <c r="K68">
        <v>-0.27446811284857259</v>
      </c>
      <c r="L68">
        <v>0.17378854213860451</v>
      </c>
      <c r="M68">
        <v>1</v>
      </c>
      <c r="N68">
        <f t="shared" si="0"/>
        <v>-3.9856213869585573</v>
      </c>
      <c r="O68">
        <f t="shared" si="1"/>
        <v>1.8580894809038167E-2</v>
      </c>
      <c r="P68">
        <f t="shared" si="2"/>
        <v>1.8241943181667157E-2</v>
      </c>
      <c r="Q68">
        <f t="shared" si="3"/>
        <v>1.8241943181667157E-2</v>
      </c>
      <c r="R68">
        <f t="shared" si="4"/>
        <v>-1.738928901307722</v>
      </c>
      <c r="S68">
        <f t="shared" si="5"/>
        <v>0</v>
      </c>
    </row>
    <row r="69" spans="1:19" x14ac:dyDescent="0.35">
      <c r="A69">
        <v>1.4052532331086791</v>
      </c>
      <c r="B69">
        <v>0</v>
      </c>
      <c r="C69">
        <v>0</v>
      </c>
      <c r="D69">
        <v>1</v>
      </c>
      <c r="E69">
        <v>1</v>
      </c>
      <c r="F69">
        <v>0</v>
      </c>
      <c r="G69">
        <v>0</v>
      </c>
      <c r="H69">
        <v>1</v>
      </c>
      <c r="I69">
        <v>1</v>
      </c>
      <c r="J69">
        <v>0</v>
      </c>
      <c r="K69">
        <v>-3.15305778500935E-2</v>
      </c>
      <c r="L69">
        <v>-9.8980924833674058E-2</v>
      </c>
      <c r="M69">
        <v>1</v>
      </c>
      <c r="N69">
        <f t="shared" si="0"/>
        <v>-1.6675443957360248</v>
      </c>
      <c r="O69">
        <f t="shared" si="1"/>
        <v>0.18870989396484472</v>
      </c>
      <c r="P69">
        <f t="shared" si="2"/>
        <v>0.15875184931406461</v>
      </c>
      <c r="Q69">
        <f t="shared" si="3"/>
        <v>0.15875184931406461</v>
      </c>
      <c r="R69">
        <f t="shared" si="4"/>
        <v>-0.79928120687242399</v>
      </c>
      <c r="S69">
        <f t="shared" si="5"/>
        <v>1</v>
      </c>
    </row>
    <row r="70" spans="1:19" x14ac:dyDescent="0.35">
      <c r="A70">
        <v>1.5379353389188812</v>
      </c>
      <c r="B70">
        <v>1</v>
      </c>
      <c r="C70">
        <v>0</v>
      </c>
      <c r="D70">
        <v>0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>
        <v>0.15155598261694223</v>
      </c>
      <c r="L70">
        <v>-0.6315308365414567</v>
      </c>
      <c r="M70">
        <v>1</v>
      </c>
      <c r="N70">
        <f t="shared" ref="N70:N133" si="6">$M$3+SUMPRODUCT($A$3:$L$3,A70:L70)</f>
        <v>-0.95836618329723589</v>
      </c>
      <c r="O70">
        <f t="shared" ref="O70:O133" si="7">EXP(N70)</f>
        <v>0.38351897408492225</v>
      </c>
      <c r="P70">
        <f t="shared" ref="P70:P133" si="8">O70/(1+O70)</f>
        <v>0.27720543141707671</v>
      </c>
      <c r="Q70">
        <f t="shared" ref="Q70:Q133" si="9">IF(M70=1,P70,1-P70)</f>
        <v>0.27720543141707671</v>
      </c>
      <c r="R70">
        <f t="shared" ref="R70:R133" si="10">LOG(Q70)</f>
        <v>-0.55719826463975364</v>
      </c>
      <c r="S70">
        <f t="shared" ref="S70:S133" si="11">IF(P70&gt;U$2,1,0)</f>
        <v>1</v>
      </c>
    </row>
    <row r="71" spans="1:19" x14ac:dyDescent="0.35">
      <c r="A71">
        <v>1.1841163900916754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1</v>
      </c>
      <c r="I71">
        <v>0</v>
      </c>
      <c r="J71">
        <v>0</v>
      </c>
      <c r="K71">
        <v>2.5493494530519309</v>
      </c>
      <c r="L71">
        <v>2.4208893891007111</v>
      </c>
      <c r="M71">
        <v>1</v>
      </c>
      <c r="N71">
        <f t="shared" si="6"/>
        <v>-1.754949208773724</v>
      </c>
      <c r="O71">
        <f t="shared" si="7"/>
        <v>0.17291602468561679</v>
      </c>
      <c r="P71">
        <f t="shared" si="8"/>
        <v>0.14742404489866565</v>
      </c>
      <c r="Q71">
        <f t="shared" si="9"/>
        <v>0.14742404489866565</v>
      </c>
      <c r="R71">
        <f t="shared" si="10"/>
        <v>-0.83143167716102784</v>
      </c>
      <c r="S71">
        <f t="shared" si="11"/>
        <v>1</v>
      </c>
    </row>
    <row r="72" spans="1:19" x14ac:dyDescent="0.35">
      <c r="A72">
        <v>1.4494806017120798</v>
      </c>
      <c r="B72">
        <v>0</v>
      </c>
      <c r="C72">
        <v>0</v>
      </c>
      <c r="D72">
        <v>1</v>
      </c>
      <c r="E72">
        <v>1</v>
      </c>
      <c r="F72">
        <v>0</v>
      </c>
      <c r="G72">
        <v>0</v>
      </c>
      <c r="H72">
        <v>1</v>
      </c>
      <c r="I72">
        <v>1</v>
      </c>
      <c r="J72">
        <v>0</v>
      </c>
      <c r="K72">
        <v>-3.7051885463695297E-2</v>
      </c>
      <c r="L72">
        <v>-1.1121246593021383</v>
      </c>
      <c r="M72">
        <v>1</v>
      </c>
      <c r="N72">
        <f t="shared" si="6"/>
        <v>-1.6086783524877752</v>
      </c>
      <c r="O72">
        <f t="shared" si="7"/>
        <v>0.20015196969700613</v>
      </c>
      <c r="P72">
        <f t="shared" si="8"/>
        <v>0.16677218781512901</v>
      </c>
      <c r="Q72">
        <f t="shared" si="9"/>
        <v>0.16677218781512901</v>
      </c>
      <c r="R72">
        <f t="shared" si="10"/>
        <v>-0.77787637387531128</v>
      </c>
      <c r="S72">
        <f t="shared" si="11"/>
        <v>1</v>
      </c>
    </row>
    <row r="73" spans="1:19" x14ac:dyDescent="0.35">
      <c r="A73">
        <v>0.69761533545426702</v>
      </c>
      <c r="B73">
        <v>0</v>
      </c>
      <c r="C73">
        <v>0</v>
      </c>
      <c r="D73">
        <v>1</v>
      </c>
      <c r="E73">
        <v>1</v>
      </c>
      <c r="F73">
        <v>0</v>
      </c>
      <c r="G73">
        <v>0</v>
      </c>
      <c r="H73">
        <v>1</v>
      </c>
      <c r="I73">
        <v>1</v>
      </c>
      <c r="J73">
        <v>0</v>
      </c>
      <c r="K73">
        <v>-0.43988648895208232</v>
      </c>
      <c r="L73">
        <v>0.14781049766505422</v>
      </c>
      <c r="M73">
        <v>1</v>
      </c>
      <c r="N73">
        <f t="shared" si="6"/>
        <v>-2.9033133970613241</v>
      </c>
      <c r="O73">
        <f t="shared" si="7"/>
        <v>5.4841207986416438E-2</v>
      </c>
      <c r="P73">
        <f t="shared" si="8"/>
        <v>5.1990012877011764E-2</v>
      </c>
      <c r="Q73">
        <f t="shared" si="9"/>
        <v>5.1990012877011764E-2</v>
      </c>
      <c r="R73">
        <f t="shared" si="10"/>
        <v>-1.2840800749993027</v>
      </c>
      <c r="S73">
        <f t="shared" si="11"/>
        <v>1</v>
      </c>
    </row>
    <row r="74" spans="1:19" x14ac:dyDescent="0.35">
      <c r="A74">
        <v>1.6263900761256829</v>
      </c>
      <c r="B74">
        <v>1</v>
      </c>
      <c r="C74">
        <v>0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-0.73936221391384382</v>
      </c>
      <c r="L74">
        <v>4.9312530605270348E-3</v>
      </c>
      <c r="M74">
        <v>1</v>
      </c>
      <c r="N74">
        <f t="shared" si="6"/>
        <v>-1.5996726406142128</v>
      </c>
      <c r="O74">
        <f t="shared" si="7"/>
        <v>0.20196262153399541</v>
      </c>
      <c r="P74">
        <f t="shared" si="8"/>
        <v>0.16802737282815183</v>
      </c>
      <c r="Q74">
        <f t="shared" si="9"/>
        <v>0.16802737282815183</v>
      </c>
      <c r="R74">
        <f t="shared" si="10"/>
        <v>-0.77461996291782986</v>
      </c>
      <c r="S74">
        <f t="shared" si="11"/>
        <v>1</v>
      </c>
    </row>
    <row r="75" spans="1:19" x14ac:dyDescent="0.35">
      <c r="A75">
        <v>1.4494806017120798</v>
      </c>
      <c r="B75">
        <v>0</v>
      </c>
      <c r="C75">
        <v>0</v>
      </c>
      <c r="D75">
        <v>1</v>
      </c>
      <c r="E75">
        <v>0</v>
      </c>
      <c r="F75">
        <v>0</v>
      </c>
      <c r="G75">
        <v>1</v>
      </c>
      <c r="H75">
        <v>0</v>
      </c>
      <c r="I75">
        <v>1</v>
      </c>
      <c r="J75">
        <v>0</v>
      </c>
      <c r="K75">
        <v>-0.96242304150335645</v>
      </c>
      <c r="L75">
        <v>-9.8980924833674058E-2</v>
      </c>
      <c r="M75">
        <v>1</v>
      </c>
      <c r="N75">
        <f t="shared" si="6"/>
        <v>-1.957746480207684</v>
      </c>
      <c r="O75">
        <f t="shared" si="7"/>
        <v>0.14117620609360759</v>
      </c>
      <c r="P75">
        <f t="shared" si="8"/>
        <v>0.12371113710552363</v>
      </c>
      <c r="Q75">
        <f t="shared" si="9"/>
        <v>0.12371113710552363</v>
      </c>
      <c r="R75">
        <f t="shared" si="10"/>
        <v>-0.90759120121363734</v>
      </c>
      <c r="S75">
        <f t="shared" si="11"/>
        <v>1</v>
      </c>
    </row>
    <row r="76" spans="1:19" x14ac:dyDescent="0.35">
      <c r="A76">
        <v>1.051434284281473</v>
      </c>
      <c r="B76">
        <v>1</v>
      </c>
      <c r="C76">
        <v>0</v>
      </c>
      <c r="D76">
        <v>1</v>
      </c>
      <c r="E76">
        <v>1</v>
      </c>
      <c r="F76">
        <v>0</v>
      </c>
      <c r="G76">
        <v>0</v>
      </c>
      <c r="H76">
        <v>0</v>
      </c>
      <c r="I76">
        <v>1</v>
      </c>
      <c r="J76">
        <v>0</v>
      </c>
      <c r="K76">
        <v>1.6116105679578014</v>
      </c>
      <c r="L76">
        <v>-9.8980924833674058E-2</v>
      </c>
      <c r="M76">
        <v>1</v>
      </c>
      <c r="N76">
        <f t="shared" si="6"/>
        <v>-1.6499051527705952</v>
      </c>
      <c r="O76">
        <f t="shared" si="7"/>
        <v>0.19206812488636174</v>
      </c>
      <c r="P76">
        <f t="shared" si="8"/>
        <v>0.16112176886255669</v>
      </c>
      <c r="Q76">
        <f t="shared" si="9"/>
        <v>0.16112176886255669</v>
      </c>
      <c r="R76">
        <f t="shared" si="10"/>
        <v>-0.79284577889677088</v>
      </c>
      <c r="S76">
        <f t="shared" si="11"/>
        <v>1</v>
      </c>
    </row>
    <row r="77" spans="1:19" x14ac:dyDescent="0.35">
      <c r="A77">
        <v>1.0072069156780723</v>
      </c>
      <c r="B77">
        <v>1</v>
      </c>
      <c r="C77">
        <v>0</v>
      </c>
      <c r="D77">
        <v>1</v>
      </c>
      <c r="E77">
        <v>0</v>
      </c>
      <c r="F77">
        <v>0</v>
      </c>
      <c r="G77">
        <v>1</v>
      </c>
      <c r="H77">
        <v>0</v>
      </c>
      <c r="I77">
        <v>1</v>
      </c>
      <c r="J77">
        <v>0</v>
      </c>
      <c r="K77">
        <v>0.22973769842554351</v>
      </c>
      <c r="L77">
        <v>0.29068974226958139</v>
      </c>
      <c r="M77">
        <v>1</v>
      </c>
      <c r="N77">
        <f t="shared" si="6"/>
        <v>-2.0715819650866587</v>
      </c>
      <c r="O77">
        <f t="shared" si="7"/>
        <v>0.1259863180178416</v>
      </c>
      <c r="P77">
        <f t="shared" si="8"/>
        <v>0.11188974146650804</v>
      </c>
      <c r="Q77">
        <f t="shared" si="9"/>
        <v>0.11188974146650804</v>
      </c>
      <c r="R77">
        <f t="shared" si="10"/>
        <v>-0.95120972963535699</v>
      </c>
      <c r="S77">
        <f t="shared" si="11"/>
        <v>1</v>
      </c>
    </row>
    <row r="78" spans="1:19" x14ac:dyDescent="0.35">
      <c r="A78">
        <v>0.87452480986786996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2.7035043616236929</v>
      </c>
      <c r="L78">
        <v>-0.18990408049110069</v>
      </c>
      <c r="M78">
        <v>1</v>
      </c>
      <c r="N78">
        <f t="shared" si="6"/>
        <v>-2.3610323446792232</v>
      </c>
      <c r="O78">
        <f t="shared" si="7"/>
        <v>9.4322799277459041E-2</v>
      </c>
      <c r="P78">
        <f t="shared" si="8"/>
        <v>8.6192848526720725E-2</v>
      </c>
      <c r="Q78">
        <f t="shared" si="9"/>
        <v>8.6192848526720725E-2</v>
      </c>
      <c r="R78">
        <f t="shared" si="10"/>
        <v>-1.064528766358884</v>
      </c>
      <c r="S78">
        <f t="shared" si="11"/>
        <v>1</v>
      </c>
    </row>
    <row r="79" spans="1:19" x14ac:dyDescent="0.35">
      <c r="A79">
        <v>0.38802375523046173</v>
      </c>
      <c r="B79">
        <v>0</v>
      </c>
      <c r="C79">
        <v>0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-0.21108350144442384</v>
      </c>
      <c r="L79">
        <v>-0.31979430285885252</v>
      </c>
      <c r="M79">
        <v>1</v>
      </c>
      <c r="N79">
        <f t="shared" si="6"/>
        <v>-3.6376471678689137</v>
      </c>
      <c r="O79">
        <f t="shared" si="7"/>
        <v>2.6314184045221865E-2</v>
      </c>
      <c r="P79">
        <f t="shared" si="8"/>
        <v>2.5639501484335324E-2</v>
      </c>
      <c r="Q79">
        <f t="shared" si="9"/>
        <v>2.5639501484335324E-2</v>
      </c>
      <c r="R79">
        <f t="shared" si="10"/>
        <v>-1.5910904231745562</v>
      </c>
      <c r="S79">
        <f t="shared" si="11"/>
        <v>0</v>
      </c>
    </row>
    <row r="80" spans="1:19" x14ac:dyDescent="0.35">
      <c r="A80">
        <v>1.6263900761256829</v>
      </c>
      <c r="B80">
        <v>0</v>
      </c>
      <c r="C80">
        <v>1</v>
      </c>
      <c r="D80">
        <v>1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-0.87076933511756671</v>
      </c>
      <c r="L80">
        <v>-0.93027834798728604</v>
      </c>
      <c r="M80">
        <v>1</v>
      </c>
      <c r="N80">
        <f t="shared" si="6"/>
        <v>-1.5681895579043985</v>
      </c>
      <c r="O80">
        <f t="shared" si="7"/>
        <v>0.20842217727370718</v>
      </c>
      <c r="P80">
        <f t="shared" si="8"/>
        <v>0.17247463774946895</v>
      </c>
      <c r="Q80">
        <f t="shared" si="9"/>
        <v>0.17247463774946895</v>
      </c>
      <c r="R80">
        <f t="shared" si="10"/>
        <v>-0.76327475853427063</v>
      </c>
      <c r="S80">
        <f t="shared" si="11"/>
        <v>1</v>
      </c>
    </row>
    <row r="81" spans="1:19" x14ac:dyDescent="0.35">
      <c r="A81">
        <v>1.6263900761256829</v>
      </c>
      <c r="B81">
        <v>1</v>
      </c>
      <c r="C81">
        <v>0</v>
      </c>
      <c r="D81">
        <v>1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>
        <v>2.9581470687630076</v>
      </c>
      <c r="L81">
        <v>-0.24186016943820124</v>
      </c>
      <c r="M81">
        <v>1</v>
      </c>
      <c r="N81">
        <f t="shared" si="6"/>
        <v>-0.56867211840034715</v>
      </c>
      <c r="O81">
        <f t="shared" si="7"/>
        <v>0.56627688833137402</v>
      </c>
      <c r="P81">
        <f t="shared" si="8"/>
        <v>0.36154328302363864</v>
      </c>
      <c r="Q81">
        <f t="shared" si="9"/>
        <v>0.36154328302363864</v>
      </c>
      <c r="R81">
        <f t="shared" si="10"/>
        <v>-0.44183970264861278</v>
      </c>
      <c r="S81">
        <f t="shared" si="11"/>
        <v>1</v>
      </c>
    </row>
    <row r="82" spans="1:19" x14ac:dyDescent="0.35">
      <c r="A82">
        <v>1.5821627075222819</v>
      </c>
      <c r="B82">
        <v>0</v>
      </c>
      <c r="C82">
        <v>0</v>
      </c>
      <c r="D82">
        <v>1</v>
      </c>
      <c r="E82">
        <v>1</v>
      </c>
      <c r="F82">
        <v>0</v>
      </c>
      <c r="G82">
        <v>0</v>
      </c>
      <c r="H82">
        <v>1</v>
      </c>
      <c r="I82">
        <v>1</v>
      </c>
      <c r="J82">
        <v>0</v>
      </c>
      <c r="K82">
        <v>0.10385188483542247</v>
      </c>
      <c r="L82">
        <v>-0.61854181430468136</v>
      </c>
      <c r="M82">
        <v>1</v>
      </c>
      <c r="N82">
        <f t="shared" si="6"/>
        <v>-1.3593970437339693</v>
      </c>
      <c r="O82">
        <f t="shared" si="7"/>
        <v>0.25681557884195871</v>
      </c>
      <c r="P82">
        <f t="shared" si="8"/>
        <v>0.20433831595132748</v>
      </c>
      <c r="Q82">
        <f t="shared" si="9"/>
        <v>0.20433831595132748</v>
      </c>
      <c r="R82">
        <f t="shared" si="10"/>
        <v>-0.68965019016641538</v>
      </c>
      <c r="S82">
        <f t="shared" si="11"/>
        <v>1</v>
      </c>
    </row>
    <row r="83" spans="1:19" x14ac:dyDescent="0.35">
      <c r="A83">
        <v>0.34379638662706097</v>
      </c>
      <c r="B83">
        <v>0</v>
      </c>
      <c r="C83">
        <v>0</v>
      </c>
      <c r="D83">
        <v>1</v>
      </c>
      <c r="E83">
        <v>1</v>
      </c>
      <c r="F83">
        <v>0</v>
      </c>
      <c r="G83">
        <v>0</v>
      </c>
      <c r="H83">
        <v>1</v>
      </c>
      <c r="I83">
        <v>0</v>
      </c>
      <c r="J83">
        <v>0</v>
      </c>
      <c r="K83">
        <v>1.3066135353824382</v>
      </c>
      <c r="L83">
        <v>-9.8980924833674058E-2</v>
      </c>
      <c r="M83">
        <v>1</v>
      </c>
      <c r="N83">
        <f t="shared" si="6"/>
        <v>-3.3818664313540716</v>
      </c>
      <c r="O83">
        <f t="shared" si="7"/>
        <v>3.3983966763956236E-2</v>
      </c>
      <c r="P83">
        <f t="shared" si="8"/>
        <v>3.2867015211382175E-2</v>
      </c>
      <c r="Q83">
        <f t="shared" si="9"/>
        <v>3.2867015211382175E-2</v>
      </c>
      <c r="R83">
        <f t="shared" si="10"/>
        <v>-1.4832397341929335</v>
      </c>
      <c r="S83">
        <f t="shared" si="11"/>
        <v>0</v>
      </c>
    </row>
    <row r="84" spans="1:19" x14ac:dyDescent="0.35">
      <c r="A84">
        <v>-1.0022562200145031E-2</v>
      </c>
      <c r="B84">
        <v>0</v>
      </c>
      <c r="C84">
        <v>0</v>
      </c>
      <c r="D84">
        <v>1</v>
      </c>
      <c r="E84">
        <v>0</v>
      </c>
      <c r="F84">
        <v>1</v>
      </c>
      <c r="G84">
        <v>0</v>
      </c>
      <c r="H84">
        <v>1</v>
      </c>
      <c r="I84">
        <v>0</v>
      </c>
      <c r="J84">
        <v>1</v>
      </c>
      <c r="K84">
        <v>0.82338869304000895</v>
      </c>
      <c r="L84">
        <v>2.2130650333123079</v>
      </c>
      <c r="M84">
        <v>1</v>
      </c>
      <c r="N84">
        <f t="shared" si="6"/>
        <v>-4.1032999291909524</v>
      </c>
      <c r="O84">
        <f t="shared" si="7"/>
        <v>1.6518076881602044E-2</v>
      </c>
      <c r="P84">
        <f t="shared" si="8"/>
        <v>1.6249663687511552E-2</v>
      </c>
      <c r="Q84">
        <f t="shared" si="9"/>
        <v>1.6249663687511552E-2</v>
      </c>
      <c r="R84">
        <f t="shared" si="10"/>
        <v>-1.7891556230032222</v>
      </c>
      <c r="S84">
        <f t="shared" si="11"/>
        <v>0</v>
      </c>
    </row>
    <row r="85" spans="1:19" x14ac:dyDescent="0.35">
      <c r="A85">
        <v>0.69761533545426702</v>
      </c>
      <c r="B85">
        <v>0</v>
      </c>
      <c r="C85">
        <v>0</v>
      </c>
      <c r="D85">
        <v>1</v>
      </c>
      <c r="E85">
        <v>1</v>
      </c>
      <c r="F85">
        <v>0</v>
      </c>
      <c r="G85">
        <v>0</v>
      </c>
      <c r="H85">
        <v>0</v>
      </c>
      <c r="I85">
        <v>1</v>
      </c>
      <c r="J85">
        <v>0</v>
      </c>
      <c r="K85">
        <v>-0.22058015053981908</v>
      </c>
      <c r="L85">
        <v>1.9792626330503551</v>
      </c>
      <c r="M85">
        <v>1</v>
      </c>
      <c r="N85">
        <f t="shared" si="6"/>
        <v>-2.9259383781966442</v>
      </c>
      <c r="O85">
        <f t="shared" si="7"/>
        <v>5.3614357755840773E-2</v>
      </c>
      <c r="P85">
        <f t="shared" si="8"/>
        <v>5.088613054783854E-2</v>
      </c>
      <c r="Q85">
        <f t="shared" si="9"/>
        <v>5.088613054783854E-2</v>
      </c>
      <c r="R85">
        <f t="shared" si="10"/>
        <v>-1.2934005722277699</v>
      </c>
      <c r="S85">
        <f t="shared" si="11"/>
        <v>1</v>
      </c>
    </row>
    <row r="86" spans="1:19" x14ac:dyDescent="0.35">
      <c r="A86">
        <v>1.0072069156780723</v>
      </c>
      <c r="B86">
        <v>0</v>
      </c>
      <c r="C86">
        <v>0</v>
      </c>
      <c r="D86">
        <v>1</v>
      </c>
      <c r="E86">
        <v>0</v>
      </c>
      <c r="F86">
        <v>1</v>
      </c>
      <c r="G86">
        <v>0</v>
      </c>
      <c r="H86">
        <v>1</v>
      </c>
      <c r="I86">
        <v>1</v>
      </c>
      <c r="J86">
        <v>0</v>
      </c>
      <c r="K86">
        <v>-0.10374928143600493</v>
      </c>
      <c r="L86">
        <v>-9.8980924833674058E-2</v>
      </c>
      <c r="M86">
        <v>1</v>
      </c>
      <c r="N86">
        <f t="shared" si="6"/>
        <v>-2.6972973100306032</v>
      </c>
      <c r="O86">
        <f t="shared" si="7"/>
        <v>6.7387394078641596E-2</v>
      </c>
      <c r="P86">
        <f t="shared" si="8"/>
        <v>6.3133024103970925E-2</v>
      </c>
      <c r="Q86">
        <f t="shared" si="9"/>
        <v>6.3133024103970925E-2</v>
      </c>
      <c r="R86">
        <f t="shared" si="10"/>
        <v>-1.1997434072477822</v>
      </c>
      <c r="S86">
        <f t="shared" si="11"/>
        <v>1</v>
      </c>
    </row>
    <row r="87" spans="1:19" x14ac:dyDescent="0.35">
      <c r="A87">
        <v>1.5821627075222819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-0.38047721902972703</v>
      </c>
      <c r="L87">
        <v>-0.77441008114598386</v>
      </c>
      <c r="M87">
        <v>1</v>
      </c>
      <c r="N87">
        <f t="shared" si="6"/>
        <v>-1.4777069217410213</v>
      </c>
      <c r="O87">
        <f t="shared" si="7"/>
        <v>0.22816027835883435</v>
      </c>
      <c r="P87">
        <f t="shared" si="8"/>
        <v>0.18577402508385982</v>
      </c>
      <c r="Q87">
        <f t="shared" si="9"/>
        <v>0.18577402508385982</v>
      </c>
      <c r="R87">
        <f t="shared" si="10"/>
        <v>-0.73101500913327433</v>
      </c>
      <c r="S87">
        <f t="shared" si="11"/>
        <v>1</v>
      </c>
    </row>
    <row r="88" spans="1:19" x14ac:dyDescent="0.35">
      <c r="A88">
        <v>1.0956616528848737</v>
      </c>
      <c r="B88">
        <v>1</v>
      </c>
      <c r="C88">
        <v>0</v>
      </c>
      <c r="D88">
        <v>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-0.5821153730784645</v>
      </c>
      <c r="L88">
        <v>0.10884343095472858</v>
      </c>
      <c r="M88">
        <v>1</v>
      </c>
      <c r="N88">
        <f t="shared" si="6"/>
        <v>-2.1577627332625888</v>
      </c>
      <c r="O88">
        <f t="shared" si="7"/>
        <v>0.11558342293272626</v>
      </c>
      <c r="P88">
        <f t="shared" si="8"/>
        <v>0.10360804988377492</v>
      </c>
      <c r="Q88">
        <f t="shared" si="9"/>
        <v>0.10360804988377492</v>
      </c>
      <c r="R88">
        <f t="shared" si="10"/>
        <v>-0.9846065005339586</v>
      </c>
      <c r="S88">
        <f t="shared" si="11"/>
        <v>1</v>
      </c>
    </row>
    <row r="89" spans="1:19" x14ac:dyDescent="0.35">
      <c r="A89">
        <v>0.6533879668508662</v>
      </c>
      <c r="B89">
        <v>0</v>
      </c>
      <c r="C89">
        <v>0</v>
      </c>
      <c r="D89">
        <v>1</v>
      </c>
      <c r="E89">
        <v>1</v>
      </c>
      <c r="F89">
        <v>0</v>
      </c>
      <c r="G89">
        <v>0</v>
      </c>
      <c r="H89">
        <v>1</v>
      </c>
      <c r="I89">
        <v>1</v>
      </c>
      <c r="J89">
        <v>0</v>
      </c>
      <c r="K89">
        <v>-0.77182750268182243</v>
      </c>
      <c r="L89">
        <v>-9.8980924833674058E-2</v>
      </c>
      <c r="M89">
        <v>1</v>
      </c>
      <c r="N89">
        <f t="shared" si="6"/>
        <v>-3.0332784479485921</v>
      </c>
      <c r="O89">
        <f t="shared" si="7"/>
        <v>4.8157497191424287E-2</v>
      </c>
      <c r="P89">
        <f t="shared" si="8"/>
        <v>4.5944905532292649E-2</v>
      </c>
      <c r="Q89">
        <f t="shared" si="9"/>
        <v>4.5944905532292649E-2</v>
      </c>
      <c r="R89">
        <f t="shared" si="10"/>
        <v>-1.3377626370933713</v>
      </c>
      <c r="S89">
        <f t="shared" si="11"/>
        <v>0</v>
      </c>
    </row>
    <row r="90" spans="1:19" x14ac:dyDescent="0.35">
      <c r="A90">
        <v>0.47647849243726326</v>
      </c>
      <c r="B90">
        <v>0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-0.20269111387174921</v>
      </c>
      <c r="L90">
        <v>3.0909297534077767E-2</v>
      </c>
      <c r="M90">
        <v>1</v>
      </c>
      <c r="N90">
        <f t="shared" si="6"/>
        <v>-3.2149374846221681</v>
      </c>
      <c r="O90">
        <f t="shared" si="7"/>
        <v>4.0157844227958588E-2</v>
      </c>
      <c r="P90">
        <f t="shared" si="8"/>
        <v>3.8607452177380958E-2</v>
      </c>
      <c r="Q90">
        <f t="shared" si="9"/>
        <v>3.8607452177380958E-2</v>
      </c>
      <c r="R90">
        <f t="shared" si="10"/>
        <v>-1.4133288578376015</v>
      </c>
      <c r="S90">
        <f t="shared" si="11"/>
        <v>0</v>
      </c>
    </row>
    <row r="91" spans="1:19" x14ac:dyDescent="0.35">
      <c r="A91">
        <v>0.78607007266106854</v>
      </c>
      <c r="B91">
        <v>0</v>
      </c>
      <c r="C91">
        <v>1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1</v>
      </c>
      <c r="K91">
        <v>0.12505370607165356</v>
      </c>
      <c r="L91">
        <v>-0.20289310272787561</v>
      </c>
      <c r="M91">
        <v>1</v>
      </c>
      <c r="N91">
        <f t="shared" si="6"/>
        <v>-2.3329815686110043</v>
      </c>
      <c r="O91">
        <f t="shared" si="7"/>
        <v>9.7006085182037169E-2</v>
      </c>
      <c r="P91">
        <f t="shared" si="8"/>
        <v>8.8428028333078917E-2</v>
      </c>
      <c r="Q91">
        <f t="shared" si="9"/>
        <v>8.8428028333078917E-2</v>
      </c>
      <c r="R91">
        <f t="shared" si="10"/>
        <v>-1.053410058277982</v>
      </c>
      <c r="S91">
        <f t="shared" si="11"/>
        <v>1</v>
      </c>
    </row>
    <row r="92" spans="1:19" x14ac:dyDescent="0.35">
      <c r="A92">
        <v>1.1841163900916754</v>
      </c>
      <c r="B92">
        <v>0</v>
      </c>
      <c r="C92">
        <v>1</v>
      </c>
      <c r="D92">
        <v>1</v>
      </c>
      <c r="E92">
        <v>1</v>
      </c>
      <c r="F92">
        <v>0</v>
      </c>
      <c r="G92">
        <v>0</v>
      </c>
      <c r="H92">
        <v>0</v>
      </c>
      <c r="I92">
        <v>1</v>
      </c>
      <c r="J92">
        <v>0</v>
      </c>
      <c r="K92">
        <v>-1.0335374835665476</v>
      </c>
      <c r="L92">
        <v>0.44655800911088306</v>
      </c>
      <c r="M92">
        <v>1</v>
      </c>
      <c r="N92">
        <f t="shared" si="6"/>
        <v>-1.9512335477521336</v>
      </c>
      <c r="O92">
        <f t="shared" si="7"/>
        <v>0.14209867792578959</v>
      </c>
      <c r="P92">
        <f t="shared" si="8"/>
        <v>0.1244189146456772</v>
      </c>
      <c r="Q92">
        <f t="shared" si="9"/>
        <v>0.1244189146456772</v>
      </c>
      <c r="R92">
        <f t="shared" si="10"/>
        <v>-0.90511359149559356</v>
      </c>
      <c r="S92">
        <f t="shared" si="11"/>
        <v>1</v>
      </c>
    </row>
    <row r="93" spans="1:19" x14ac:dyDescent="0.35">
      <c r="A93">
        <v>0.16688691221345797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1</v>
      </c>
      <c r="I93">
        <v>1</v>
      </c>
      <c r="J93">
        <v>0</v>
      </c>
      <c r="K93">
        <v>-0.42420597532945337</v>
      </c>
      <c r="L93">
        <v>1.5895919659470996</v>
      </c>
      <c r="M93">
        <v>1</v>
      </c>
      <c r="N93">
        <f t="shared" si="6"/>
        <v>-3.7615764482100005</v>
      </c>
      <c r="O93">
        <f t="shared" si="7"/>
        <v>2.3247063681110725E-2</v>
      </c>
      <c r="P93">
        <f t="shared" si="8"/>
        <v>2.2718915603314689E-2</v>
      </c>
      <c r="Q93">
        <f t="shared" si="9"/>
        <v>2.2718915603314689E-2</v>
      </c>
      <c r="R93">
        <f t="shared" si="10"/>
        <v>-1.6436124017786176</v>
      </c>
      <c r="S93">
        <f t="shared" si="11"/>
        <v>0</v>
      </c>
    </row>
    <row r="94" spans="1:19" x14ac:dyDescent="0.35">
      <c r="A94">
        <v>1.3610258645052782</v>
      </c>
      <c r="B94">
        <v>0</v>
      </c>
      <c r="C94">
        <v>0</v>
      </c>
      <c r="D94">
        <v>1</v>
      </c>
      <c r="E94">
        <v>1</v>
      </c>
      <c r="F94">
        <v>0</v>
      </c>
      <c r="G94">
        <v>0</v>
      </c>
      <c r="H94">
        <v>1</v>
      </c>
      <c r="I94">
        <v>1</v>
      </c>
      <c r="J94">
        <v>0</v>
      </c>
      <c r="K94">
        <v>-0.16779644975378588</v>
      </c>
      <c r="L94">
        <v>-0.42370648075305362</v>
      </c>
      <c r="M94">
        <v>1</v>
      </c>
      <c r="N94">
        <f t="shared" si="6"/>
        <v>-1.7671287147877859</v>
      </c>
      <c r="O94">
        <f t="shared" si="7"/>
        <v>0.17082276622619172</v>
      </c>
      <c r="P94">
        <f t="shared" si="8"/>
        <v>0.14589976480965558</v>
      </c>
      <c r="Q94">
        <f t="shared" si="9"/>
        <v>0.14589976480965558</v>
      </c>
      <c r="R94">
        <f t="shared" si="10"/>
        <v>-0.83594540818846141</v>
      </c>
      <c r="S94">
        <f t="shared" si="11"/>
        <v>1</v>
      </c>
    </row>
    <row r="95" spans="1:19" x14ac:dyDescent="0.35">
      <c r="A95">
        <v>1.5821627075222819</v>
      </c>
      <c r="B95">
        <v>0</v>
      </c>
      <c r="C95">
        <v>1</v>
      </c>
      <c r="D95">
        <v>1</v>
      </c>
      <c r="E95">
        <v>1</v>
      </c>
      <c r="F95">
        <v>0</v>
      </c>
      <c r="G95">
        <v>0</v>
      </c>
      <c r="H95">
        <v>1</v>
      </c>
      <c r="I95">
        <v>0</v>
      </c>
      <c r="J95">
        <v>0</v>
      </c>
      <c r="K95">
        <v>2.6686096975057292</v>
      </c>
      <c r="L95">
        <v>0.12183245319150394</v>
      </c>
      <c r="M95">
        <v>1</v>
      </c>
      <c r="N95">
        <f t="shared" si="6"/>
        <v>-0.78749385549177697</v>
      </c>
      <c r="O95">
        <f t="shared" si="7"/>
        <v>0.45498362236019352</v>
      </c>
      <c r="P95">
        <f t="shared" si="8"/>
        <v>0.31270704038726183</v>
      </c>
      <c r="Q95">
        <f t="shared" si="9"/>
        <v>0.31270704038726183</v>
      </c>
      <c r="R95">
        <f t="shared" si="10"/>
        <v>-0.50486234080082082</v>
      </c>
      <c r="S95">
        <f t="shared" si="11"/>
        <v>1</v>
      </c>
    </row>
    <row r="96" spans="1:19" x14ac:dyDescent="0.35">
      <c r="A96">
        <v>1.6706174447290836</v>
      </c>
      <c r="B96">
        <v>0</v>
      </c>
      <c r="C96">
        <v>0</v>
      </c>
      <c r="D96">
        <v>1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-0.73627028165022679</v>
      </c>
      <c r="L96">
        <v>-0.33278332509562741</v>
      </c>
      <c r="M96">
        <v>1</v>
      </c>
      <c r="N96">
        <f t="shared" si="6"/>
        <v>-1.5127925653897378</v>
      </c>
      <c r="O96">
        <f t="shared" si="7"/>
        <v>0.22029393297398162</v>
      </c>
      <c r="P96">
        <f t="shared" si="8"/>
        <v>0.18052530379881729</v>
      </c>
      <c r="Q96">
        <f t="shared" si="9"/>
        <v>0.18052530379881729</v>
      </c>
      <c r="R96">
        <f t="shared" si="10"/>
        <v>-0.74346191547583229</v>
      </c>
      <c r="S96">
        <f t="shared" si="11"/>
        <v>1</v>
      </c>
    </row>
    <row r="97" spans="1:19" x14ac:dyDescent="0.35">
      <c r="A97">
        <v>0.60916059824746549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-0.8420585355268374</v>
      </c>
      <c r="L97">
        <v>1.1219871654231928</v>
      </c>
      <c r="M97">
        <v>1</v>
      </c>
      <c r="N97">
        <f t="shared" si="6"/>
        <v>-3.4156052104898684</v>
      </c>
      <c r="O97">
        <f t="shared" si="7"/>
        <v>3.2856515575074845E-2</v>
      </c>
      <c r="P97">
        <f t="shared" si="8"/>
        <v>3.1811306875264241E-2</v>
      </c>
      <c r="Q97">
        <f t="shared" si="9"/>
        <v>3.1811306875264241E-2</v>
      </c>
      <c r="R97">
        <f t="shared" si="10"/>
        <v>-1.497418488797158</v>
      </c>
      <c r="S97">
        <f t="shared" si="11"/>
        <v>0</v>
      </c>
    </row>
    <row r="98" spans="1:19" x14ac:dyDescent="0.35">
      <c r="A98">
        <v>1.6263900761256829</v>
      </c>
      <c r="B98">
        <v>1</v>
      </c>
      <c r="C98">
        <v>0</v>
      </c>
      <c r="D98">
        <v>1</v>
      </c>
      <c r="E98">
        <v>0</v>
      </c>
      <c r="F98">
        <v>1</v>
      </c>
      <c r="G98">
        <v>0</v>
      </c>
      <c r="H98">
        <v>1</v>
      </c>
      <c r="I98">
        <v>1</v>
      </c>
      <c r="J98">
        <v>0</v>
      </c>
      <c r="K98">
        <v>-0.83013251108145736</v>
      </c>
      <c r="L98">
        <v>-0.34577234733240281</v>
      </c>
      <c r="M98">
        <v>1</v>
      </c>
      <c r="N98">
        <f t="shared" si="6"/>
        <v>-1.3675519338899251</v>
      </c>
      <c r="O98">
        <f t="shared" si="7"/>
        <v>0.25472979224556497</v>
      </c>
      <c r="P98">
        <f t="shared" si="8"/>
        <v>0.20301565629495424</v>
      </c>
      <c r="Q98">
        <f t="shared" si="9"/>
        <v>0.20301565629495424</v>
      </c>
      <c r="R98">
        <f t="shared" si="10"/>
        <v>-0.69247046858768857</v>
      </c>
      <c r="S98">
        <f t="shared" si="11"/>
        <v>1</v>
      </c>
    </row>
    <row r="99" spans="1:19" x14ac:dyDescent="0.35">
      <c r="A99">
        <v>7.8432175006656474E-2</v>
      </c>
      <c r="B99">
        <v>0</v>
      </c>
      <c r="C99">
        <v>0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-0.92774922968993723</v>
      </c>
      <c r="L99">
        <v>6.9876364244402939E-2</v>
      </c>
      <c r="M99">
        <v>1</v>
      </c>
      <c r="N99">
        <f t="shared" si="6"/>
        <v>-4.2609237307054713</v>
      </c>
      <c r="O99">
        <f t="shared" si="7"/>
        <v>1.4109263229068886E-2</v>
      </c>
      <c r="P99">
        <f t="shared" si="8"/>
        <v>1.3912961591676003E-2</v>
      </c>
      <c r="Q99">
        <f t="shared" si="9"/>
        <v>1.3912961591676003E-2</v>
      </c>
      <c r="R99">
        <f t="shared" si="10"/>
        <v>-1.8565804137880679</v>
      </c>
      <c r="S99">
        <f t="shared" si="11"/>
        <v>0</v>
      </c>
    </row>
    <row r="100" spans="1:19" x14ac:dyDescent="0.35">
      <c r="A100">
        <v>1.5379353389188812</v>
      </c>
      <c r="B100">
        <v>0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2.8596469409363516</v>
      </c>
      <c r="L100">
        <v>0.44655800911088306</v>
      </c>
      <c r="M100">
        <v>1</v>
      </c>
      <c r="N100">
        <f t="shared" si="6"/>
        <v>-1.2272649490011975</v>
      </c>
      <c r="O100">
        <f t="shared" si="7"/>
        <v>0.29309310703265939</v>
      </c>
      <c r="P100">
        <f t="shared" si="8"/>
        <v>0.2266604820941612</v>
      </c>
      <c r="Q100">
        <f t="shared" si="9"/>
        <v>0.2266604820941612</v>
      </c>
      <c r="R100">
        <f t="shared" si="10"/>
        <v>-0.64462419184734654</v>
      </c>
      <c r="S100">
        <f t="shared" si="11"/>
        <v>1</v>
      </c>
    </row>
    <row r="101" spans="1:19" x14ac:dyDescent="0.35">
      <c r="A101">
        <v>1.1841163900916754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1</v>
      </c>
      <c r="J101">
        <v>0</v>
      </c>
      <c r="K101">
        <v>-0.65830941814616939</v>
      </c>
      <c r="L101">
        <v>-0.57957474759435612</v>
      </c>
      <c r="M101">
        <v>1</v>
      </c>
      <c r="N101">
        <f t="shared" si="6"/>
        <v>-2.5818488892503169</v>
      </c>
      <c r="O101">
        <f t="shared" si="7"/>
        <v>7.5634035714177025E-2</v>
      </c>
      <c r="P101">
        <f t="shared" si="8"/>
        <v>7.031577023681583E-2</v>
      </c>
      <c r="Q101">
        <f t="shared" si="9"/>
        <v>7.031577023681583E-2</v>
      </c>
      <c r="R101">
        <f t="shared" si="10"/>
        <v>-1.1529472616268288</v>
      </c>
      <c r="S101">
        <f t="shared" si="11"/>
        <v>1</v>
      </c>
    </row>
    <row r="102" spans="1:19" x14ac:dyDescent="0.35">
      <c r="A102">
        <v>0.6533879668508662</v>
      </c>
      <c r="B102">
        <v>0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2.9691896839902112</v>
      </c>
      <c r="L102">
        <v>0.32965680897990657</v>
      </c>
      <c r="M102">
        <v>1</v>
      </c>
      <c r="N102">
        <f t="shared" si="6"/>
        <v>-2.0890891900842181</v>
      </c>
      <c r="O102">
        <f t="shared" si="7"/>
        <v>0.12379984260665104</v>
      </c>
      <c r="P102">
        <f t="shared" si="8"/>
        <v>0.11016182589908323</v>
      </c>
      <c r="Q102">
        <f t="shared" si="9"/>
        <v>0.11016182589908323</v>
      </c>
      <c r="R102">
        <f t="shared" si="10"/>
        <v>-0.95796887439125045</v>
      </c>
      <c r="S102">
        <f t="shared" si="11"/>
        <v>1</v>
      </c>
    </row>
    <row r="103" spans="1:19" x14ac:dyDescent="0.35">
      <c r="A103">
        <v>0.60916059824746549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1</v>
      </c>
      <c r="I103">
        <v>1</v>
      </c>
      <c r="J103">
        <v>0</v>
      </c>
      <c r="K103">
        <v>-0.60132952357379887</v>
      </c>
      <c r="L103">
        <v>-0.15093701378077506</v>
      </c>
      <c r="M103">
        <v>1</v>
      </c>
      <c r="N103">
        <f t="shared" si="6"/>
        <v>-2.7886559592223561</v>
      </c>
      <c r="O103">
        <f t="shared" si="7"/>
        <v>6.1503822033018282E-2</v>
      </c>
      <c r="P103">
        <f t="shared" si="8"/>
        <v>5.7940273747884068E-2</v>
      </c>
      <c r="Q103">
        <f t="shared" si="9"/>
        <v>5.7940273747884068E-2</v>
      </c>
      <c r="R103">
        <f t="shared" si="10"/>
        <v>-1.2370194572352147</v>
      </c>
      <c r="S103">
        <f t="shared" si="11"/>
        <v>1</v>
      </c>
    </row>
    <row r="104" spans="1:19" x14ac:dyDescent="0.35">
      <c r="A104">
        <v>1.1398890214882744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-0.51541797710615489</v>
      </c>
      <c r="L104">
        <v>-0.11196994707044942</v>
      </c>
      <c r="M104">
        <v>1</v>
      </c>
      <c r="N104">
        <f t="shared" si="6"/>
        <v>-2.486109275489365</v>
      </c>
      <c r="O104">
        <f t="shared" si="7"/>
        <v>8.3233174763593043E-2</v>
      </c>
      <c r="P104">
        <f t="shared" si="8"/>
        <v>7.6837726818843058E-2</v>
      </c>
      <c r="Q104">
        <f t="shared" si="9"/>
        <v>7.6837726818843058E-2</v>
      </c>
      <c r="R104">
        <f t="shared" si="10"/>
        <v>-1.1144254918665111</v>
      </c>
      <c r="S104">
        <f t="shared" si="11"/>
        <v>1</v>
      </c>
    </row>
    <row r="105" spans="1:19" x14ac:dyDescent="0.35">
      <c r="A105">
        <v>0.91875217847127078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1</v>
      </c>
      <c r="H105">
        <v>1</v>
      </c>
      <c r="I105">
        <v>1</v>
      </c>
      <c r="J105">
        <v>0</v>
      </c>
      <c r="K105">
        <v>-0.70778033436404175</v>
      </c>
      <c r="L105">
        <v>-8.0577691762478715E-3</v>
      </c>
      <c r="M105">
        <v>1</v>
      </c>
      <c r="N105">
        <f t="shared" si="6"/>
        <v>-2.3942873535699842</v>
      </c>
      <c r="O105">
        <f t="shared" si="7"/>
        <v>9.1237675963950951E-2</v>
      </c>
      <c r="P105">
        <f t="shared" si="8"/>
        <v>8.360935291512514E-2</v>
      </c>
      <c r="Q105">
        <f t="shared" si="9"/>
        <v>8.360935291512514E-2</v>
      </c>
      <c r="R105">
        <f t="shared" si="10"/>
        <v>-1.0777451377257219</v>
      </c>
      <c r="S105">
        <f t="shared" si="11"/>
        <v>1</v>
      </c>
    </row>
    <row r="106" spans="1:19" x14ac:dyDescent="0.35">
      <c r="A106">
        <v>1.4937079703154805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1.8589651490471617</v>
      </c>
      <c r="L106">
        <v>0.32965680897990657</v>
      </c>
      <c r="M106">
        <v>1</v>
      </c>
      <c r="N106">
        <f t="shared" si="6"/>
        <v>-1.5945163836486995</v>
      </c>
      <c r="O106">
        <f t="shared" si="7"/>
        <v>0.20300668211717965</v>
      </c>
      <c r="P106">
        <f t="shared" si="8"/>
        <v>0.16874942187345693</v>
      </c>
      <c r="Q106">
        <f t="shared" si="9"/>
        <v>0.16874942187345693</v>
      </c>
      <c r="R106">
        <f t="shared" si="10"/>
        <v>-0.7727577063641824</v>
      </c>
      <c r="S106">
        <f t="shared" si="11"/>
        <v>1</v>
      </c>
    </row>
    <row r="107" spans="1:19" x14ac:dyDescent="0.35">
      <c r="A107">
        <v>1.3610258645052782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2.7708643145096352</v>
      </c>
      <c r="L107">
        <v>0.74530552055671273</v>
      </c>
      <c r="M107">
        <v>1</v>
      </c>
      <c r="N107">
        <f t="shared" si="6"/>
        <v>-1.3619012760572189</v>
      </c>
      <c r="O107">
        <f t="shared" si="7"/>
        <v>0.25617325756483661</v>
      </c>
      <c r="P107">
        <f t="shared" si="8"/>
        <v>0.20393146886556324</v>
      </c>
      <c r="Q107">
        <f t="shared" si="9"/>
        <v>0.20393146886556324</v>
      </c>
      <c r="R107">
        <f t="shared" si="10"/>
        <v>-0.69051575264193632</v>
      </c>
      <c r="S107">
        <f t="shared" si="11"/>
        <v>1</v>
      </c>
    </row>
    <row r="108" spans="1:19" x14ac:dyDescent="0.35">
      <c r="A108">
        <v>1.6706174447290836</v>
      </c>
      <c r="B108">
        <v>0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-0.60618827427376842</v>
      </c>
      <c r="L108">
        <v>-1.2290258594331152</v>
      </c>
      <c r="M108">
        <v>1</v>
      </c>
      <c r="N108">
        <f t="shared" si="6"/>
        <v>-1.456360849792028</v>
      </c>
      <c r="O108">
        <f t="shared" si="7"/>
        <v>0.23308295708496124</v>
      </c>
      <c r="P108">
        <f t="shared" si="8"/>
        <v>0.1890245548734005</v>
      </c>
      <c r="Q108">
        <f t="shared" si="9"/>
        <v>0.1890245548734005</v>
      </c>
      <c r="R108">
        <f t="shared" si="10"/>
        <v>-0.7234817759677854</v>
      </c>
      <c r="S108">
        <f t="shared" si="11"/>
        <v>1</v>
      </c>
    </row>
    <row r="109" spans="1:19" x14ac:dyDescent="0.35">
      <c r="A109">
        <v>0.60916059824746549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1</v>
      </c>
      <c r="I109">
        <v>0</v>
      </c>
      <c r="J109">
        <v>1</v>
      </c>
      <c r="K109">
        <v>9.6563758785468135E-2</v>
      </c>
      <c r="L109">
        <v>-4.702483588657351E-2</v>
      </c>
      <c r="M109">
        <v>1</v>
      </c>
      <c r="N109">
        <f t="shared" si="6"/>
        <v>-2.9971031704387974</v>
      </c>
      <c r="O109">
        <f t="shared" si="7"/>
        <v>4.9931502118253701E-2</v>
      </c>
      <c r="P109">
        <f t="shared" si="8"/>
        <v>4.7556913967736085E-2</v>
      </c>
      <c r="Q109">
        <f t="shared" si="9"/>
        <v>4.7556913967736085E-2</v>
      </c>
      <c r="R109">
        <f t="shared" si="10"/>
        <v>-1.3227863350934526</v>
      </c>
      <c r="S109">
        <f t="shared" si="11"/>
        <v>0</v>
      </c>
    </row>
    <row r="110" spans="1:19" x14ac:dyDescent="0.35">
      <c r="A110">
        <v>0.6533879668508662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-0.52668144463790267</v>
      </c>
      <c r="L110">
        <v>-9.8980924833674058E-2</v>
      </c>
      <c r="M110">
        <v>1</v>
      </c>
      <c r="N110">
        <f t="shared" si="6"/>
        <v>-2.892925703690707</v>
      </c>
      <c r="O110">
        <f t="shared" si="7"/>
        <v>5.5413850708354397E-2</v>
      </c>
      <c r="P110">
        <f t="shared" si="8"/>
        <v>5.2504380789737307E-2</v>
      </c>
      <c r="Q110">
        <f t="shared" si="9"/>
        <v>5.2504380789737307E-2</v>
      </c>
      <c r="R110">
        <f t="shared" si="10"/>
        <v>-1.2798044590047906</v>
      </c>
      <c r="S110">
        <f t="shared" si="11"/>
        <v>1</v>
      </c>
    </row>
    <row r="111" spans="1:19" x14ac:dyDescent="0.35">
      <c r="A111">
        <v>0.29956901802366021</v>
      </c>
      <c r="B111">
        <v>1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-0.72809874638209604</v>
      </c>
      <c r="L111">
        <v>0.18677756437537987</v>
      </c>
      <c r="M111">
        <v>1</v>
      </c>
      <c r="N111">
        <f t="shared" si="6"/>
        <v>-3.2686776354303242</v>
      </c>
      <c r="O111">
        <f t="shared" si="7"/>
        <v>3.8056718672343094E-2</v>
      </c>
      <c r="P111">
        <f t="shared" si="8"/>
        <v>3.6661502197121748E-2</v>
      </c>
      <c r="Q111">
        <f t="shared" si="9"/>
        <v>3.6661502197121748E-2</v>
      </c>
      <c r="R111">
        <f t="shared" si="10"/>
        <v>-1.4357897438867691</v>
      </c>
      <c r="S111">
        <f t="shared" si="11"/>
        <v>0</v>
      </c>
    </row>
    <row r="112" spans="1:19" x14ac:dyDescent="0.35">
      <c r="A112">
        <v>0.47647849243726326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1.8920929947287726</v>
      </c>
      <c r="L112">
        <v>1.498668810289673</v>
      </c>
      <c r="M112">
        <v>1</v>
      </c>
      <c r="N112">
        <f t="shared" si="6"/>
        <v>-3.2168808669877063</v>
      </c>
      <c r="O112">
        <f t="shared" si="7"/>
        <v>4.007987796531607E-2</v>
      </c>
      <c r="P112">
        <f t="shared" si="8"/>
        <v>3.8535384458858485E-2</v>
      </c>
      <c r="Q112">
        <f t="shared" si="9"/>
        <v>3.8535384458858485E-2</v>
      </c>
      <c r="R112">
        <f t="shared" si="10"/>
        <v>-1.4141403037980491</v>
      </c>
      <c r="S112">
        <f t="shared" si="11"/>
        <v>0</v>
      </c>
    </row>
    <row r="113" spans="1:19" x14ac:dyDescent="0.35">
      <c r="A113">
        <v>1.5821627075222819</v>
      </c>
      <c r="B113">
        <v>0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-0.28926521725302545</v>
      </c>
      <c r="L113">
        <v>-0.60555279206790646</v>
      </c>
      <c r="M113">
        <v>1</v>
      </c>
      <c r="N113">
        <f t="shared" si="6"/>
        <v>-1.6737621451048641</v>
      </c>
      <c r="O113">
        <f t="shared" si="7"/>
        <v>0.18754018339279144</v>
      </c>
      <c r="P113">
        <f t="shared" si="8"/>
        <v>0.15792323158024923</v>
      </c>
      <c r="Q113">
        <f t="shared" si="9"/>
        <v>0.15792323158024923</v>
      </c>
      <c r="R113">
        <f t="shared" si="10"/>
        <v>-0.80155397762333347</v>
      </c>
      <c r="S113">
        <f t="shared" si="11"/>
        <v>1</v>
      </c>
    </row>
    <row r="114" spans="1:19" x14ac:dyDescent="0.35">
      <c r="A114">
        <v>0.43225112383386249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0</v>
      </c>
      <c r="K114">
        <v>-0.92708667277630497</v>
      </c>
      <c r="L114">
        <v>1.6415480548942001</v>
      </c>
      <c r="M114">
        <v>1</v>
      </c>
      <c r="N114">
        <f t="shared" si="6"/>
        <v>-3.7021984873370108</v>
      </c>
      <c r="O114">
        <f t="shared" si="7"/>
        <v>2.4669231815392521E-2</v>
      </c>
      <c r="P114">
        <f t="shared" si="8"/>
        <v>2.4075312353906031E-2</v>
      </c>
      <c r="Q114">
        <f t="shared" si="9"/>
        <v>2.4075312353906031E-2</v>
      </c>
      <c r="R114">
        <f t="shared" si="10"/>
        <v>-1.6184280696157727</v>
      </c>
      <c r="S114">
        <f t="shared" si="11"/>
        <v>0</v>
      </c>
    </row>
    <row r="115" spans="1:19" x14ac:dyDescent="0.35">
      <c r="A115">
        <v>1.5821627075222819</v>
      </c>
      <c r="B115">
        <v>0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0.52634234342823194</v>
      </c>
      <c r="L115">
        <v>-0.8133771478563091</v>
      </c>
      <c r="M115">
        <v>1</v>
      </c>
      <c r="N115">
        <f t="shared" si="6"/>
        <v>-1.0575206665230175</v>
      </c>
      <c r="O115">
        <f t="shared" si="7"/>
        <v>0.34731585554778899</v>
      </c>
      <c r="P115">
        <f t="shared" si="8"/>
        <v>0.25778354356750144</v>
      </c>
      <c r="Q115">
        <f t="shared" si="9"/>
        <v>0.25778354356750144</v>
      </c>
      <c r="R115">
        <f t="shared" si="10"/>
        <v>-0.58874481066742901</v>
      </c>
      <c r="S115">
        <f t="shared" si="11"/>
        <v>1</v>
      </c>
    </row>
    <row r="116" spans="1:19" x14ac:dyDescent="0.35">
      <c r="A116">
        <v>1.6263900761256829</v>
      </c>
      <c r="B116">
        <v>0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-0.83079506799508962</v>
      </c>
      <c r="L116">
        <v>-0.60555279206790646</v>
      </c>
      <c r="M116">
        <v>1</v>
      </c>
      <c r="N116">
        <f t="shared" si="6"/>
        <v>-1.0159551487833904</v>
      </c>
      <c r="O116">
        <f t="shared" si="7"/>
        <v>0.36205644685145344</v>
      </c>
      <c r="P116">
        <f t="shared" si="8"/>
        <v>0.26581603698465478</v>
      </c>
      <c r="Q116">
        <f t="shared" si="9"/>
        <v>0.26581603698465478</v>
      </c>
      <c r="R116">
        <f t="shared" si="10"/>
        <v>-0.57541882112149845</v>
      </c>
      <c r="S116">
        <f t="shared" si="11"/>
        <v>1</v>
      </c>
    </row>
    <row r="117" spans="1:19" x14ac:dyDescent="0.35">
      <c r="A117">
        <v>1.4494806017120798</v>
      </c>
      <c r="B117">
        <v>0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1</v>
      </c>
      <c r="I117">
        <v>1</v>
      </c>
      <c r="J117">
        <v>0</v>
      </c>
      <c r="K117">
        <v>5.7934616178546006E-3</v>
      </c>
      <c r="L117">
        <v>-9.8980924833674058E-2</v>
      </c>
      <c r="M117">
        <v>1</v>
      </c>
      <c r="N117">
        <f t="shared" si="6"/>
        <v>-1.9462692984963219</v>
      </c>
      <c r="O117">
        <f t="shared" si="7"/>
        <v>0.14280584500649021</v>
      </c>
      <c r="P117">
        <f t="shared" si="8"/>
        <v>0.12496072332013597</v>
      </c>
      <c r="Q117">
        <f t="shared" si="9"/>
        <v>0.12496072332013597</v>
      </c>
      <c r="R117">
        <f t="shared" si="10"/>
        <v>-0.90322646959806063</v>
      </c>
      <c r="S117">
        <f t="shared" si="11"/>
        <v>1</v>
      </c>
    </row>
    <row r="118" spans="1:19" x14ac:dyDescent="0.35">
      <c r="A118">
        <v>7.8432175006656474E-2</v>
      </c>
      <c r="B118">
        <v>0</v>
      </c>
      <c r="C118">
        <v>0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2.6050042337970365</v>
      </c>
      <c r="L118">
        <v>3.6028904126472527</v>
      </c>
      <c r="M118">
        <v>1</v>
      </c>
      <c r="N118">
        <f t="shared" si="6"/>
        <v>-3.6461568266121702</v>
      </c>
      <c r="O118">
        <f t="shared" si="7"/>
        <v>2.6091209383573691E-2</v>
      </c>
      <c r="P118">
        <f t="shared" si="8"/>
        <v>2.5427768160345157E-2</v>
      </c>
      <c r="Q118">
        <f t="shared" si="9"/>
        <v>2.5427768160345157E-2</v>
      </c>
      <c r="R118">
        <f t="shared" si="10"/>
        <v>-1.5946917569372623</v>
      </c>
      <c r="S118">
        <f t="shared" si="11"/>
        <v>0</v>
      </c>
    </row>
    <row r="119" spans="1:19" x14ac:dyDescent="0.35">
      <c r="A119">
        <v>1.0956616528848737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1</v>
      </c>
      <c r="J119">
        <v>0</v>
      </c>
      <c r="K119">
        <v>-0.53109849072878423</v>
      </c>
      <c r="L119">
        <v>-0.22887114720142587</v>
      </c>
      <c r="M119">
        <v>1</v>
      </c>
      <c r="N119">
        <f t="shared" si="6"/>
        <v>-2.1815809578239027</v>
      </c>
      <c r="O119">
        <f t="shared" si="7"/>
        <v>0.11286295794330338</v>
      </c>
      <c r="P119">
        <f t="shared" si="8"/>
        <v>0.10141676217877436</v>
      </c>
      <c r="Q119">
        <f t="shared" si="9"/>
        <v>0.10141676217877436</v>
      </c>
      <c r="R119">
        <f t="shared" si="10"/>
        <v>-0.99389025880824056</v>
      </c>
      <c r="S119">
        <f t="shared" si="11"/>
        <v>1</v>
      </c>
    </row>
    <row r="120" spans="1:19" x14ac:dyDescent="0.35">
      <c r="A120">
        <v>1.2283437586950761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2.4468739837434814</v>
      </c>
      <c r="L120">
        <v>0.26471169779603065</v>
      </c>
      <c r="M120">
        <v>1</v>
      </c>
      <c r="N120">
        <f t="shared" si="6"/>
        <v>-0.98610142079534846</v>
      </c>
      <c r="O120">
        <f t="shared" si="7"/>
        <v>0.37302813963792225</v>
      </c>
      <c r="P120">
        <f t="shared" si="8"/>
        <v>0.27168280741594453</v>
      </c>
      <c r="Q120">
        <f t="shared" si="9"/>
        <v>0.27168280741594453</v>
      </c>
      <c r="R120">
        <f t="shared" si="10"/>
        <v>-0.56593784366025213</v>
      </c>
      <c r="S120">
        <f t="shared" si="11"/>
        <v>1</v>
      </c>
    </row>
    <row r="121" spans="1:19" x14ac:dyDescent="0.35">
      <c r="A121">
        <v>0.78607007266106854</v>
      </c>
      <c r="B121">
        <v>1</v>
      </c>
      <c r="C121">
        <v>0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-0.66338902115068321</v>
      </c>
      <c r="L121">
        <v>-0.20289310272787561</v>
      </c>
      <c r="M121">
        <v>1</v>
      </c>
      <c r="N121">
        <f t="shared" si="6"/>
        <v>-2.7138151056653363</v>
      </c>
      <c r="O121">
        <f t="shared" si="7"/>
        <v>6.6283445374215114E-2</v>
      </c>
      <c r="P121">
        <f t="shared" si="8"/>
        <v>6.2163063359717406E-2</v>
      </c>
      <c r="Q121">
        <f t="shared" si="9"/>
        <v>6.2163063359717406E-2</v>
      </c>
      <c r="R121">
        <f t="shared" si="10"/>
        <v>-1.2064675918995467</v>
      </c>
      <c r="S121">
        <f t="shared" si="11"/>
        <v>1</v>
      </c>
    </row>
    <row r="122" spans="1:19" x14ac:dyDescent="0.35">
      <c r="A122">
        <v>1.3610258645052782</v>
      </c>
      <c r="B122">
        <v>0</v>
      </c>
      <c r="C122">
        <v>0</v>
      </c>
      <c r="D122">
        <v>1</v>
      </c>
      <c r="E122">
        <v>1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-0.73295749708206592</v>
      </c>
      <c r="L122">
        <v>0.31666778674313167</v>
      </c>
      <c r="M122">
        <v>1</v>
      </c>
      <c r="N122">
        <f t="shared" si="6"/>
        <v>-1.7469826941705189</v>
      </c>
      <c r="O122">
        <f t="shared" si="7"/>
        <v>0.17429906440989856</v>
      </c>
      <c r="P122">
        <f t="shared" si="8"/>
        <v>0.14842817276490486</v>
      </c>
      <c r="Q122">
        <f t="shared" si="9"/>
        <v>0.14842817276490486</v>
      </c>
      <c r="R122">
        <f t="shared" si="10"/>
        <v>-0.82848365892834153</v>
      </c>
      <c r="S122">
        <f t="shared" si="11"/>
        <v>1</v>
      </c>
    </row>
    <row r="123" spans="1:19" x14ac:dyDescent="0.35">
      <c r="A123">
        <v>-0.23115940521714878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1</v>
      </c>
      <c r="J123">
        <v>0</v>
      </c>
      <c r="K123">
        <v>-0.52712314924699077</v>
      </c>
      <c r="L123">
        <v>-0.6315308365414567</v>
      </c>
      <c r="M123">
        <v>1</v>
      </c>
      <c r="N123">
        <f t="shared" si="6"/>
        <v>-4.6130853495227448</v>
      </c>
      <c r="O123">
        <f t="shared" si="7"/>
        <v>9.9211607888826624E-3</v>
      </c>
      <c r="P123">
        <f t="shared" si="8"/>
        <v>9.8236982985215569E-3</v>
      </c>
      <c r="Q123">
        <f t="shared" si="9"/>
        <v>9.8236982985215569E-3</v>
      </c>
      <c r="R123">
        <f t="shared" si="10"/>
        <v>-2.0077249838758795</v>
      </c>
      <c r="S123">
        <f t="shared" si="11"/>
        <v>0</v>
      </c>
    </row>
    <row r="124" spans="1:19" x14ac:dyDescent="0.35">
      <c r="A124">
        <v>1.4937079703154805</v>
      </c>
      <c r="B124">
        <v>0</v>
      </c>
      <c r="C124">
        <v>0</v>
      </c>
      <c r="D124">
        <v>1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-2.0487962622889905E-2</v>
      </c>
      <c r="L124">
        <v>0.27770072003280605</v>
      </c>
      <c r="M124">
        <v>1</v>
      </c>
      <c r="N124">
        <f t="shared" si="6"/>
        <v>-1.6830199382283868</v>
      </c>
      <c r="O124">
        <f t="shared" si="7"/>
        <v>0.18581198715735928</v>
      </c>
      <c r="P124">
        <f t="shared" si="8"/>
        <v>0.15669599326853634</v>
      </c>
      <c r="Q124">
        <f t="shared" si="9"/>
        <v>0.15669599326853634</v>
      </c>
      <c r="R124">
        <f t="shared" si="10"/>
        <v>-0.80494210834067748</v>
      </c>
      <c r="S124">
        <f t="shared" si="11"/>
        <v>1</v>
      </c>
    </row>
    <row r="125" spans="1:19" x14ac:dyDescent="0.35">
      <c r="A125">
        <v>0.6533879668508662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-1.0222740160348001</v>
      </c>
      <c r="L125">
        <v>-0.11196994707044942</v>
      </c>
      <c r="M125">
        <v>1</v>
      </c>
      <c r="N125">
        <f t="shared" si="6"/>
        <v>-3.1560895969463707</v>
      </c>
      <c r="O125">
        <f t="shared" si="7"/>
        <v>4.25919676225563E-2</v>
      </c>
      <c r="P125">
        <f t="shared" si="8"/>
        <v>4.0852000538311867E-2</v>
      </c>
      <c r="Q125">
        <f t="shared" si="9"/>
        <v>4.0852000538311867E-2</v>
      </c>
      <c r="R125">
        <f t="shared" si="10"/>
        <v>-1.388786671041577</v>
      </c>
      <c r="S125">
        <f t="shared" si="11"/>
        <v>0</v>
      </c>
    </row>
    <row r="126" spans="1:19" x14ac:dyDescent="0.35">
      <c r="A126">
        <v>0.43225112383386249</v>
      </c>
      <c r="B126">
        <v>1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-0.96286474611244466</v>
      </c>
      <c r="L126">
        <v>0.18677756437537987</v>
      </c>
      <c r="M126">
        <v>1</v>
      </c>
      <c r="N126">
        <f t="shared" si="6"/>
        <v>-2.9029558357662131</v>
      </c>
      <c r="O126">
        <f t="shared" si="7"/>
        <v>5.4860820585913794E-2</v>
      </c>
      <c r="P126">
        <f t="shared" si="8"/>
        <v>5.2007638842289927E-2</v>
      </c>
      <c r="Q126">
        <f t="shared" si="9"/>
        <v>5.2007638842289927E-2</v>
      </c>
      <c r="R126">
        <f t="shared" si="10"/>
        <v>-1.2839328628381572</v>
      </c>
      <c r="S126">
        <f t="shared" si="11"/>
        <v>1</v>
      </c>
    </row>
    <row r="127" spans="1:19" x14ac:dyDescent="0.35">
      <c r="A127">
        <v>1.6263900761256829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3.3896924718421242</v>
      </c>
      <c r="L127">
        <v>0.36862387569023225</v>
      </c>
      <c r="M127">
        <v>1</v>
      </c>
      <c r="N127">
        <f t="shared" si="6"/>
        <v>-0.7265257066466333</v>
      </c>
      <c r="O127">
        <f t="shared" si="7"/>
        <v>0.48358619515551754</v>
      </c>
      <c r="P127">
        <f t="shared" si="8"/>
        <v>0.32595759972330113</v>
      </c>
      <c r="Q127">
        <f t="shared" si="9"/>
        <v>0.32595759972330113</v>
      </c>
      <c r="R127">
        <f t="shared" si="10"/>
        <v>-0.48683888890077698</v>
      </c>
      <c r="S127">
        <f t="shared" si="11"/>
        <v>1</v>
      </c>
    </row>
    <row r="128" spans="1:19" x14ac:dyDescent="0.35">
      <c r="A128">
        <v>0.56493322964406478</v>
      </c>
      <c r="B128">
        <v>1</v>
      </c>
      <c r="C128">
        <v>0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3.1617728935526421</v>
      </c>
      <c r="L128">
        <v>0.90117378739801446</v>
      </c>
      <c r="M128">
        <v>1</v>
      </c>
      <c r="N128">
        <f t="shared" si="6"/>
        <v>-2.3632942409054936</v>
      </c>
      <c r="O128">
        <f t="shared" si="7"/>
        <v>9.4109691997855682E-2</v>
      </c>
      <c r="P128">
        <f t="shared" si="8"/>
        <v>8.6014860014639302E-2</v>
      </c>
      <c r="Q128">
        <f t="shared" si="9"/>
        <v>8.6014860014639302E-2</v>
      </c>
      <c r="R128">
        <f t="shared" si="10"/>
        <v>-1.0654265131185303</v>
      </c>
      <c r="S128">
        <f t="shared" si="11"/>
        <v>1</v>
      </c>
    </row>
    <row r="129" spans="1:19" x14ac:dyDescent="0.35">
      <c r="A129">
        <v>1.2725711272984768</v>
      </c>
      <c r="B129">
        <v>0</v>
      </c>
      <c r="C129">
        <v>0</v>
      </c>
      <c r="D129">
        <v>1</v>
      </c>
      <c r="E129">
        <v>1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2.5124671181930704</v>
      </c>
      <c r="L129">
        <v>-9.8980924833674058E-2</v>
      </c>
      <c r="M129">
        <v>1</v>
      </c>
      <c r="N129">
        <f t="shared" si="6"/>
        <v>-1.4789992045134621</v>
      </c>
      <c r="O129">
        <f t="shared" si="7"/>
        <v>0.22786562119295187</v>
      </c>
      <c r="P129">
        <f t="shared" si="8"/>
        <v>0.18557863113030681</v>
      </c>
      <c r="Q129">
        <f t="shared" si="9"/>
        <v>0.18557863113030681</v>
      </c>
      <c r="R129">
        <f t="shared" si="10"/>
        <v>-0.73147203305507169</v>
      </c>
      <c r="S129">
        <f t="shared" si="11"/>
        <v>1</v>
      </c>
    </row>
    <row r="130" spans="1:19" x14ac:dyDescent="0.35">
      <c r="A130">
        <v>1.2725711272984768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1</v>
      </c>
      <c r="H130">
        <v>1</v>
      </c>
      <c r="I130">
        <v>0</v>
      </c>
      <c r="J130">
        <v>0</v>
      </c>
      <c r="K130">
        <v>0.55792422297803435</v>
      </c>
      <c r="L130">
        <v>-6.0013858123348876E-2</v>
      </c>
      <c r="M130">
        <v>1</v>
      </c>
      <c r="N130">
        <f t="shared" si="6"/>
        <v>-2.092998969077744</v>
      </c>
      <c r="O130">
        <f t="shared" si="7"/>
        <v>0.12331675757586311</v>
      </c>
      <c r="P130">
        <f t="shared" si="8"/>
        <v>0.10977914888582521</v>
      </c>
      <c r="Q130">
        <f t="shared" si="9"/>
        <v>0.10977914888582521</v>
      </c>
      <c r="R130">
        <f t="shared" si="10"/>
        <v>-0.95948014061236031</v>
      </c>
      <c r="S130">
        <f t="shared" si="11"/>
        <v>1</v>
      </c>
    </row>
    <row r="131" spans="1:19" x14ac:dyDescent="0.35">
      <c r="A131">
        <v>1.5379353389188812</v>
      </c>
      <c r="B131">
        <v>1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1</v>
      </c>
      <c r="I131">
        <v>1</v>
      </c>
      <c r="J131">
        <v>0</v>
      </c>
      <c r="K131">
        <v>-0.28749839881667288</v>
      </c>
      <c r="L131">
        <v>-9.8980924833674058E-2</v>
      </c>
      <c r="M131">
        <v>1</v>
      </c>
      <c r="N131">
        <f t="shared" si="6"/>
        <v>-1.4237792796564959</v>
      </c>
      <c r="O131">
        <f t="shared" si="7"/>
        <v>0.24080223605292869</v>
      </c>
      <c r="P131">
        <f t="shared" si="8"/>
        <v>0.19406979537604316</v>
      </c>
      <c r="Q131">
        <f t="shared" si="9"/>
        <v>0.19406979537604316</v>
      </c>
      <c r="R131">
        <f t="shared" si="10"/>
        <v>-0.71204205205246929</v>
      </c>
      <c r="S131">
        <f t="shared" si="11"/>
        <v>1</v>
      </c>
    </row>
    <row r="132" spans="1:19" x14ac:dyDescent="0.35">
      <c r="A132">
        <v>1.6263900761256829</v>
      </c>
      <c r="B132">
        <v>0</v>
      </c>
      <c r="C132">
        <v>0</v>
      </c>
      <c r="D132">
        <v>1</v>
      </c>
      <c r="E132">
        <v>1</v>
      </c>
      <c r="F132">
        <v>0</v>
      </c>
      <c r="G132">
        <v>0</v>
      </c>
      <c r="H132">
        <v>1</v>
      </c>
      <c r="I132">
        <v>1</v>
      </c>
      <c r="J132">
        <v>0</v>
      </c>
      <c r="K132">
        <v>-0.72014806341850945</v>
      </c>
      <c r="L132">
        <v>-0.6315308365414567</v>
      </c>
      <c r="M132">
        <v>1</v>
      </c>
      <c r="N132">
        <f t="shared" si="6"/>
        <v>-1.4185653045677546</v>
      </c>
      <c r="O132">
        <f t="shared" si="7"/>
        <v>0.24206105177814105</v>
      </c>
      <c r="P132">
        <f t="shared" si="8"/>
        <v>0.19488659710535583</v>
      </c>
      <c r="Q132">
        <f t="shared" si="9"/>
        <v>0.19488659710535583</v>
      </c>
      <c r="R132">
        <f t="shared" si="10"/>
        <v>-0.71021802749775742</v>
      </c>
      <c r="S132">
        <f t="shared" si="11"/>
        <v>1</v>
      </c>
    </row>
    <row r="133" spans="1:19" x14ac:dyDescent="0.35">
      <c r="A133">
        <v>1.7148448133324843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2.0857804658139236</v>
      </c>
      <c r="L133">
        <v>1.7920275297302401E-2</v>
      </c>
      <c r="M133">
        <v>1</v>
      </c>
      <c r="N133">
        <f t="shared" si="6"/>
        <v>-0.94414998492148294</v>
      </c>
      <c r="O133">
        <f t="shared" si="7"/>
        <v>0.3890100948530012</v>
      </c>
      <c r="P133">
        <f t="shared" si="8"/>
        <v>0.28006282768893054</v>
      </c>
      <c r="Q133">
        <f t="shared" si="9"/>
        <v>0.28006282768893054</v>
      </c>
      <c r="R133">
        <f t="shared" si="10"/>
        <v>-0.55274453059412521</v>
      </c>
      <c r="S133">
        <f t="shared" si="11"/>
        <v>1</v>
      </c>
    </row>
    <row r="134" spans="1:19" x14ac:dyDescent="0.35">
      <c r="A134">
        <v>1.4052532331086791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0</v>
      </c>
      <c r="K134">
        <v>-0.96441071224425323</v>
      </c>
      <c r="L134">
        <v>-9.8980924833674058E-2</v>
      </c>
      <c r="M134">
        <v>1</v>
      </c>
      <c r="N134">
        <f t="shared" ref="N134:N197" si="12">$M$3+SUMPRODUCT($A$3:$L$3,A134:L134)</f>
        <v>-1.9489949637645121</v>
      </c>
      <c r="O134">
        <f t="shared" ref="O134:O197" si="13">EXP(N134)</f>
        <v>0.14241713406327269</v>
      </c>
      <c r="P134">
        <f t="shared" ref="P134:P197" si="14">O134/(1+O134)</f>
        <v>0.12466298851517832</v>
      </c>
      <c r="Q134">
        <f t="shared" ref="Q134:Q197" si="15">IF(M134=1,P134,1-P134)</f>
        <v>0.12466298851517832</v>
      </c>
      <c r="R134">
        <f t="shared" ref="R134:R197" si="16">LOG(Q134)</f>
        <v>-0.90426246608437122</v>
      </c>
      <c r="S134">
        <f t="shared" ref="S134:S197" si="17">IF(P134&gt;U$2,1,0)</f>
        <v>1</v>
      </c>
    </row>
    <row r="135" spans="1:19" x14ac:dyDescent="0.35">
      <c r="A135">
        <v>1.3167984959018775</v>
      </c>
      <c r="B135">
        <v>1</v>
      </c>
      <c r="C135">
        <v>0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1.8549898075653684</v>
      </c>
      <c r="L135">
        <v>0.99209694305544105</v>
      </c>
      <c r="M135">
        <v>1</v>
      </c>
      <c r="N135">
        <f t="shared" si="12"/>
        <v>-1.3251093402159366</v>
      </c>
      <c r="O135">
        <f t="shared" si="13"/>
        <v>0.26577389772480009</v>
      </c>
      <c r="P135">
        <f t="shared" si="14"/>
        <v>0.2099694883916651</v>
      </c>
      <c r="Q135">
        <f t="shared" si="15"/>
        <v>0.2099694883916651</v>
      </c>
      <c r="R135">
        <f t="shared" si="16"/>
        <v>-0.67784380996069982</v>
      </c>
      <c r="S135">
        <f t="shared" si="17"/>
        <v>1</v>
      </c>
    </row>
    <row r="136" spans="1:19" x14ac:dyDescent="0.35">
      <c r="A136">
        <v>1.5379353389188812</v>
      </c>
      <c r="B136">
        <v>1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0.53871007248269998</v>
      </c>
      <c r="L136">
        <v>-1.1381027037756886</v>
      </c>
      <c r="M136">
        <v>1</v>
      </c>
      <c r="N136">
        <f t="shared" si="12"/>
        <v>-0.90298312319870178</v>
      </c>
      <c r="O136">
        <f t="shared" si="13"/>
        <v>0.40535861959580338</v>
      </c>
      <c r="P136">
        <f t="shared" si="14"/>
        <v>0.28843785062661725</v>
      </c>
      <c r="Q136">
        <f t="shared" si="15"/>
        <v>0.28843785062661725</v>
      </c>
      <c r="R136">
        <f t="shared" si="16"/>
        <v>-0.53994774936294287</v>
      </c>
      <c r="S136">
        <f t="shared" si="17"/>
        <v>1</v>
      </c>
    </row>
    <row r="137" spans="1:19" x14ac:dyDescent="0.35">
      <c r="A137">
        <v>1.1398890214882744</v>
      </c>
      <c r="B137">
        <v>1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1.6970804098163574</v>
      </c>
      <c r="L137">
        <v>0.99209694305544105</v>
      </c>
      <c r="M137">
        <v>1</v>
      </c>
      <c r="N137">
        <f t="shared" si="12"/>
        <v>-1.4308748649491849</v>
      </c>
      <c r="O137">
        <f t="shared" si="13"/>
        <v>0.23909965081112472</v>
      </c>
      <c r="P137">
        <f t="shared" si="14"/>
        <v>0.19296240673993262</v>
      </c>
      <c r="Q137">
        <f t="shared" si="15"/>
        <v>0.19296240673993262</v>
      </c>
      <c r="R137">
        <f t="shared" si="16"/>
        <v>-0.7145272927315176</v>
      </c>
      <c r="S137">
        <f t="shared" si="17"/>
        <v>1</v>
      </c>
    </row>
    <row r="138" spans="1:19" x14ac:dyDescent="0.35">
      <c r="A138">
        <v>-0.23115940521714878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-0.10374928143600493</v>
      </c>
      <c r="L138">
        <v>-9.8980924833674058E-2</v>
      </c>
      <c r="M138">
        <v>1</v>
      </c>
      <c r="N138">
        <f t="shared" si="12"/>
        <v>-4.4752668542486544</v>
      </c>
      <c r="O138">
        <f t="shared" si="13"/>
        <v>1.1387183000865893E-2</v>
      </c>
      <c r="P138">
        <f t="shared" si="14"/>
        <v>1.1258974992227229E-2</v>
      </c>
      <c r="Q138">
        <f t="shared" si="15"/>
        <v>1.1258974992227229E-2</v>
      </c>
      <c r="R138">
        <f t="shared" si="16"/>
        <v>-1.948501145495533</v>
      </c>
      <c r="S138">
        <f t="shared" si="17"/>
        <v>0</v>
      </c>
    </row>
    <row r="139" spans="1:19" x14ac:dyDescent="0.35">
      <c r="A139">
        <v>1.0956616528848737</v>
      </c>
      <c r="B139">
        <v>1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2.2072492333131635</v>
      </c>
      <c r="L139">
        <v>-0.28082723614852689</v>
      </c>
      <c r="M139">
        <v>1</v>
      </c>
      <c r="N139">
        <f t="shared" si="12"/>
        <v>-2.0103909571506331</v>
      </c>
      <c r="O139">
        <f t="shared" si="13"/>
        <v>0.13393630107692156</v>
      </c>
      <c r="P139">
        <f t="shared" si="14"/>
        <v>0.11811624775546883</v>
      </c>
      <c r="Q139">
        <f t="shared" si="15"/>
        <v>0.11811624775546883</v>
      </c>
      <c r="R139">
        <f t="shared" si="16"/>
        <v>-0.92769035788862275</v>
      </c>
      <c r="S139">
        <f t="shared" si="17"/>
        <v>1</v>
      </c>
    </row>
    <row r="140" spans="1:19" x14ac:dyDescent="0.35">
      <c r="A140">
        <v>1.2283437586950761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3.4711869722188871</v>
      </c>
      <c r="L140">
        <v>1.2778554322644955</v>
      </c>
      <c r="M140">
        <v>1</v>
      </c>
      <c r="N140">
        <f t="shared" si="12"/>
        <v>-1.6805146847144909</v>
      </c>
      <c r="O140">
        <f t="shared" si="13"/>
        <v>0.18627807688379533</v>
      </c>
      <c r="P140">
        <f t="shared" si="14"/>
        <v>0.15702732817344534</v>
      </c>
      <c r="Q140">
        <f t="shared" si="15"/>
        <v>0.15702732817344534</v>
      </c>
      <c r="R140">
        <f t="shared" si="16"/>
        <v>-0.80402475878754454</v>
      </c>
      <c r="S140">
        <f t="shared" si="17"/>
        <v>1</v>
      </c>
    </row>
    <row r="141" spans="1:19" x14ac:dyDescent="0.35">
      <c r="A141">
        <v>1.4494806017120798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1</v>
      </c>
      <c r="I141">
        <v>1</v>
      </c>
      <c r="J141">
        <v>0</v>
      </c>
      <c r="K141">
        <v>0.74984487562683277</v>
      </c>
      <c r="L141">
        <v>0.13482147542827885</v>
      </c>
      <c r="M141">
        <v>1</v>
      </c>
      <c r="N141">
        <f t="shared" si="12"/>
        <v>-1.4655727053637508</v>
      </c>
      <c r="O141">
        <f t="shared" si="13"/>
        <v>0.23094568976073387</v>
      </c>
      <c r="P141">
        <f t="shared" si="14"/>
        <v>0.18761647380691845</v>
      </c>
      <c r="Q141">
        <f t="shared" si="15"/>
        <v>0.18761647380691845</v>
      </c>
      <c r="R141">
        <f t="shared" si="16"/>
        <v>-0.72672903072598949</v>
      </c>
      <c r="S141">
        <f t="shared" si="17"/>
        <v>1</v>
      </c>
    </row>
    <row r="142" spans="1:19" x14ac:dyDescent="0.35">
      <c r="A142">
        <v>1.4494806017120798</v>
      </c>
      <c r="B142">
        <v>0</v>
      </c>
      <c r="C142">
        <v>0</v>
      </c>
      <c r="D142">
        <v>1</v>
      </c>
      <c r="E142">
        <v>1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2.2335306575539078</v>
      </c>
      <c r="L142">
        <v>0.78427258726703797</v>
      </c>
      <c r="M142">
        <v>1</v>
      </c>
      <c r="N142">
        <f t="shared" si="12"/>
        <v>-1.2185751309365571</v>
      </c>
      <c r="O142">
        <f t="shared" si="13"/>
        <v>0.29565113109364843</v>
      </c>
      <c r="P142">
        <f t="shared" si="14"/>
        <v>0.22818729826144771</v>
      </c>
      <c r="Q142">
        <f t="shared" si="15"/>
        <v>0.22818729826144771</v>
      </c>
      <c r="R142">
        <f t="shared" si="16"/>
        <v>-0.64170853366228076</v>
      </c>
      <c r="S142">
        <f t="shared" si="17"/>
        <v>1</v>
      </c>
    </row>
    <row r="143" spans="1:19" x14ac:dyDescent="0.35">
      <c r="A143">
        <v>1.4494806017120798</v>
      </c>
      <c r="B143">
        <v>1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1.948410332387511</v>
      </c>
      <c r="L143">
        <v>-0.24186016943820124</v>
      </c>
      <c r="M143">
        <v>1</v>
      </c>
      <c r="N143">
        <f t="shared" si="12"/>
        <v>-1.2957017307873553</v>
      </c>
      <c r="O143">
        <f t="shared" si="13"/>
        <v>0.27370572918891012</v>
      </c>
      <c r="P143">
        <f t="shared" si="14"/>
        <v>0.21488929736007753</v>
      </c>
      <c r="Q143">
        <f t="shared" si="15"/>
        <v>0.21488929736007753</v>
      </c>
      <c r="R143">
        <f t="shared" si="16"/>
        <v>-0.66778521416517977</v>
      </c>
      <c r="S143">
        <f t="shared" si="17"/>
        <v>1</v>
      </c>
    </row>
    <row r="144" spans="1:19" x14ac:dyDescent="0.35">
      <c r="A144">
        <v>1.4052532331086791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2.0550819954822974</v>
      </c>
      <c r="L144">
        <v>-0.29381625838530179</v>
      </c>
      <c r="M144">
        <v>1</v>
      </c>
      <c r="N144">
        <f t="shared" si="12"/>
        <v>-1.4174543310531047</v>
      </c>
      <c r="O144">
        <f t="shared" si="13"/>
        <v>0.24233012463432771</v>
      </c>
      <c r="P144">
        <f t="shared" si="14"/>
        <v>0.19506097439732947</v>
      </c>
      <c r="Q144">
        <f t="shared" si="15"/>
        <v>0.19506097439732947</v>
      </c>
      <c r="R144">
        <f t="shared" si="16"/>
        <v>-0.7098296106630041</v>
      </c>
      <c r="S144">
        <f t="shared" si="17"/>
        <v>1</v>
      </c>
    </row>
    <row r="145" spans="1:19" x14ac:dyDescent="0.35">
      <c r="A145">
        <v>1.7148448133324843</v>
      </c>
      <c r="B145">
        <v>0</v>
      </c>
      <c r="C145">
        <v>1</v>
      </c>
      <c r="D145">
        <v>1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-5.44992175226768E-2</v>
      </c>
      <c r="L145">
        <v>-0.50164061417370487</v>
      </c>
      <c r="M145">
        <v>1</v>
      </c>
      <c r="N145">
        <f t="shared" si="12"/>
        <v>-1.2272092266736343</v>
      </c>
      <c r="O145">
        <f t="shared" si="13"/>
        <v>0.29310943931780825</v>
      </c>
      <c r="P145">
        <f t="shared" si="14"/>
        <v>0.22667024955941922</v>
      </c>
      <c r="Q145">
        <f t="shared" si="15"/>
        <v>0.22667024955941922</v>
      </c>
      <c r="R145">
        <f t="shared" si="16"/>
        <v>-0.64460547722701222</v>
      </c>
      <c r="S145">
        <f t="shared" si="17"/>
        <v>1</v>
      </c>
    </row>
    <row r="146" spans="1:19" x14ac:dyDescent="0.35">
      <c r="A146">
        <v>0.69761533545426702</v>
      </c>
      <c r="B146">
        <v>0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0.22730832307555873</v>
      </c>
      <c r="L146">
        <v>-0.65750888101500693</v>
      </c>
      <c r="M146">
        <v>1</v>
      </c>
      <c r="N146">
        <f t="shared" si="12"/>
        <v>-2.788395143045828</v>
      </c>
      <c r="O146">
        <f t="shared" si="13"/>
        <v>6.1519865316805818E-2</v>
      </c>
      <c r="P146">
        <f t="shared" si="14"/>
        <v>5.7954511570488122E-2</v>
      </c>
      <c r="Q146">
        <f t="shared" si="15"/>
        <v>5.7954511570488122E-2</v>
      </c>
      <c r="R146">
        <f t="shared" si="16"/>
        <v>-1.236912749969562</v>
      </c>
      <c r="S146">
        <f t="shared" si="17"/>
        <v>1</v>
      </c>
    </row>
    <row r="147" spans="1:19" x14ac:dyDescent="0.35">
      <c r="A147">
        <v>1.3610258645052782</v>
      </c>
      <c r="B147">
        <v>1</v>
      </c>
      <c r="C147">
        <v>0</v>
      </c>
      <c r="D147">
        <v>1</v>
      </c>
      <c r="E147">
        <v>1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-0.79214591469987705</v>
      </c>
      <c r="L147">
        <v>-0.91728932575051059</v>
      </c>
      <c r="M147">
        <v>1</v>
      </c>
      <c r="N147">
        <f t="shared" si="12"/>
        <v>-1.6201049236536722</v>
      </c>
      <c r="O147">
        <f t="shared" si="13"/>
        <v>0.19787793591834249</v>
      </c>
      <c r="P147">
        <f t="shared" si="14"/>
        <v>0.16519040044480085</v>
      </c>
      <c r="Q147">
        <f t="shared" si="15"/>
        <v>0.16519040044480085</v>
      </c>
      <c r="R147">
        <f t="shared" si="16"/>
        <v>-0.78201519403128394</v>
      </c>
      <c r="S147">
        <f t="shared" si="17"/>
        <v>1</v>
      </c>
    </row>
    <row r="148" spans="1:19" x14ac:dyDescent="0.35">
      <c r="A148">
        <v>1.1398890214882744</v>
      </c>
      <c r="B148">
        <v>1</v>
      </c>
      <c r="C148">
        <v>1</v>
      </c>
      <c r="D148">
        <v>0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-0.75040482914104745</v>
      </c>
      <c r="L148">
        <v>1.0310640097657662</v>
      </c>
      <c r="M148">
        <v>1</v>
      </c>
      <c r="N148">
        <f t="shared" si="12"/>
        <v>-1.7800254695238573</v>
      </c>
      <c r="O148">
        <f t="shared" si="13"/>
        <v>0.16863385218997742</v>
      </c>
      <c r="P148">
        <f t="shared" si="14"/>
        <v>0.14429998914883707</v>
      </c>
      <c r="Q148">
        <f t="shared" si="15"/>
        <v>0.14429998914883707</v>
      </c>
      <c r="R148">
        <f t="shared" si="16"/>
        <v>-0.84073370156485894</v>
      </c>
      <c r="S148">
        <f t="shared" si="17"/>
        <v>1</v>
      </c>
    </row>
    <row r="149" spans="1:19" x14ac:dyDescent="0.35">
      <c r="A149">
        <v>1.2725711272984768</v>
      </c>
      <c r="B149">
        <v>1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2.5539873514473559</v>
      </c>
      <c r="L149">
        <v>0.14781049766505422</v>
      </c>
      <c r="M149">
        <v>1</v>
      </c>
      <c r="N149">
        <f t="shared" si="12"/>
        <v>-1.2151025310222519</v>
      </c>
      <c r="O149">
        <f t="shared" si="13"/>
        <v>0.29667959387251247</v>
      </c>
      <c r="P149">
        <f t="shared" si="14"/>
        <v>0.22879946231472936</v>
      </c>
      <c r="Q149">
        <f t="shared" si="15"/>
        <v>0.22879946231472936</v>
      </c>
      <c r="R149">
        <f t="shared" si="16"/>
        <v>-0.64054500048224949</v>
      </c>
      <c r="S149">
        <f t="shared" si="17"/>
        <v>1</v>
      </c>
    </row>
    <row r="150" spans="1:19" x14ac:dyDescent="0.35">
      <c r="A150">
        <v>1.0072069156780723</v>
      </c>
      <c r="B150">
        <v>0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1</v>
      </c>
      <c r="J150">
        <v>0</v>
      </c>
      <c r="K150">
        <v>0.99410752445257633</v>
      </c>
      <c r="L150">
        <v>-0.17691505825432532</v>
      </c>
      <c r="M150">
        <v>1</v>
      </c>
      <c r="N150">
        <f t="shared" si="12"/>
        <v>-2.1639599850747886</v>
      </c>
      <c r="O150">
        <f t="shared" si="13"/>
        <v>0.11486933832199231</v>
      </c>
      <c r="P150">
        <f t="shared" si="14"/>
        <v>0.1030339021565379</v>
      </c>
      <c r="Q150">
        <f t="shared" si="15"/>
        <v>0.1030339021565379</v>
      </c>
      <c r="R150">
        <f t="shared" si="16"/>
        <v>-0.98701985202358156</v>
      </c>
      <c r="S150">
        <f t="shared" si="17"/>
        <v>1</v>
      </c>
    </row>
    <row r="151" spans="1:19" x14ac:dyDescent="0.35">
      <c r="A151">
        <v>0.96297954707467148</v>
      </c>
      <c r="B151">
        <v>0</v>
      </c>
      <c r="C151">
        <v>0</v>
      </c>
      <c r="D151">
        <v>1</v>
      </c>
      <c r="E151">
        <v>0</v>
      </c>
      <c r="F151">
        <v>1</v>
      </c>
      <c r="G151">
        <v>0</v>
      </c>
      <c r="H151">
        <v>1</v>
      </c>
      <c r="I151">
        <v>1</v>
      </c>
      <c r="J151">
        <v>0</v>
      </c>
      <c r="K151">
        <v>-0.83300359104053023</v>
      </c>
      <c r="L151">
        <v>-9.8980924833674058E-2</v>
      </c>
      <c r="M151">
        <v>1</v>
      </c>
      <c r="N151">
        <f t="shared" si="12"/>
        <v>-2.8877618273041645</v>
      </c>
      <c r="O151">
        <f t="shared" si="13"/>
        <v>5.5700741079211621E-2</v>
      </c>
      <c r="P151">
        <f t="shared" si="14"/>
        <v>5.2761866040058288E-2</v>
      </c>
      <c r="Q151">
        <f t="shared" si="15"/>
        <v>5.2761866040058288E-2</v>
      </c>
      <c r="R151">
        <f t="shared" si="16"/>
        <v>-1.2776798530693954</v>
      </c>
      <c r="S151">
        <f t="shared" si="17"/>
        <v>1</v>
      </c>
    </row>
    <row r="152" spans="1:19" x14ac:dyDescent="0.35">
      <c r="A152">
        <v>1.5379353389188812</v>
      </c>
      <c r="B152">
        <v>0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-0.8581807537585544</v>
      </c>
      <c r="L152">
        <v>-0.55359670312080544</v>
      </c>
      <c r="M152">
        <v>1</v>
      </c>
      <c r="N152">
        <f t="shared" si="12"/>
        <v>-1.7553644391113989</v>
      </c>
      <c r="O152">
        <f t="shared" si="13"/>
        <v>0.17284423961099896</v>
      </c>
      <c r="P152">
        <f t="shared" si="14"/>
        <v>0.1473718621565015</v>
      </c>
      <c r="Q152">
        <f t="shared" si="15"/>
        <v>0.1473718621565015</v>
      </c>
      <c r="R152">
        <f t="shared" si="16"/>
        <v>-0.83158542880185327</v>
      </c>
      <c r="S152">
        <f t="shared" si="17"/>
        <v>1</v>
      </c>
    </row>
    <row r="153" spans="1:19" x14ac:dyDescent="0.35">
      <c r="A153">
        <v>0.60916059824746549</v>
      </c>
      <c r="B153">
        <v>1</v>
      </c>
      <c r="C153">
        <v>0</v>
      </c>
      <c r="D153">
        <v>1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-0.8555305261040258</v>
      </c>
      <c r="L153">
        <v>0.52449214253153431</v>
      </c>
      <c r="M153">
        <v>1</v>
      </c>
      <c r="N153">
        <f t="shared" si="12"/>
        <v>-3.0718243690255003</v>
      </c>
      <c r="O153">
        <f t="shared" si="13"/>
        <v>4.6336542745707351E-2</v>
      </c>
      <c r="P153">
        <f t="shared" si="14"/>
        <v>4.4284549810441422E-2</v>
      </c>
      <c r="Q153">
        <f t="shared" si="15"/>
        <v>4.4284549810441422E-2</v>
      </c>
      <c r="R153">
        <f t="shared" si="16"/>
        <v>-1.3537477659310826</v>
      </c>
      <c r="S153">
        <f t="shared" si="17"/>
        <v>0</v>
      </c>
    </row>
    <row r="154" spans="1:19" x14ac:dyDescent="0.35">
      <c r="A154">
        <v>1.1841163900916754</v>
      </c>
      <c r="B154">
        <v>0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2.9356201336995125</v>
      </c>
      <c r="L154">
        <v>-0.3587613695691777</v>
      </c>
      <c r="M154">
        <v>1</v>
      </c>
      <c r="N154">
        <f t="shared" si="12"/>
        <v>-1.4935636174710427</v>
      </c>
      <c r="O154">
        <f t="shared" si="13"/>
        <v>0.22457094295358879</v>
      </c>
      <c r="P154">
        <f t="shared" si="14"/>
        <v>0.18338745031132103</v>
      </c>
      <c r="Q154">
        <f t="shared" si="15"/>
        <v>0.18338745031132103</v>
      </c>
      <c r="R154">
        <f t="shared" si="16"/>
        <v>-0.73663038757017707</v>
      </c>
      <c r="S154">
        <f t="shared" si="17"/>
        <v>1</v>
      </c>
    </row>
    <row r="155" spans="1:19" x14ac:dyDescent="0.35">
      <c r="A155">
        <v>1.5821627075222819</v>
      </c>
      <c r="B155">
        <v>0</v>
      </c>
      <c r="C155">
        <v>0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1.4029051401636532</v>
      </c>
      <c r="L155">
        <v>-9.8980924833674058E-2</v>
      </c>
      <c r="M155">
        <v>1</v>
      </c>
      <c r="N155">
        <f t="shared" si="12"/>
        <v>-1.2262088014884034</v>
      </c>
      <c r="O155">
        <f t="shared" si="13"/>
        <v>0.29340282011122881</v>
      </c>
      <c r="P155">
        <f t="shared" si="14"/>
        <v>0.22684566288946009</v>
      </c>
      <c r="Q155">
        <f t="shared" si="15"/>
        <v>0.22684566288946009</v>
      </c>
      <c r="R155">
        <f t="shared" si="16"/>
        <v>-0.64426951968727941</v>
      </c>
      <c r="S155">
        <f t="shared" si="17"/>
        <v>1</v>
      </c>
    </row>
    <row r="156" spans="1:19" x14ac:dyDescent="0.35">
      <c r="A156">
        <v>1.0956616528848737</v>
      </c>
      <c r="B156">
        <v>0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1</v>
      </c>
      <c r="I156">
        <v>1</v>
      </c>
      <c r="J156">
        <v>0</v>
      </c>
      <c r="K156">
        <v>2.599041221574347</v>
      </c>
      <c r="L156">
        <v>0.39460192016378248</v>
      </c>
      <c r="M156">
        <v>1</v>
      </c>
      <c r="N156">
        <f t="shared" si="12"/>
        <v>-1.4327973182775309</v>
      </c>
      <c r="O156">
        <f t="shared" si="13"/>
        <v>0.23864043444406516</v>
      </c>
      <c r="P156">
        <f t="shared" si="14"/>
        <v>0.192663203790189</v>
      </c>
      <c r="Q156">
        <f t="shared" si="15"/>
        <v>0.192663203790189</v>
      </c>
      <c r="R156">
        <f t="shared" si="16"/>
        <v>-0.71520122212090376</v>
      </c>
      <c r="S156">
        <f t="shared" si="17"/>
        <v>1</v>
      </c>
    </row>
    <row r="157" spans="1:19" x14ac:dyDescent="0.35">
      <c r="A157">
        <v>1.6263900761256829</v>
      </c>
      <c r="B157">
        <v>0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-0.65322981514165601</v>
      </c>
      <c r="L157">
        <v>0.68036040937283682</v>
      </c>
      <c r="M157">
        <v>1</v>
      </c>
      <c r="N157">
        <f t="shared" si="12"/>
        <v>-1.9172715254857238</v>
      </c>
      <c r="O157">
        <f t="shared" si="13"/>
        <v>0.14700752169992723</v>
      </c>
      <c r="P157">
        <f t="shared" si="14"/>
        <v>0.12816613572163341</v>
      </c>
      <c r="Q157">
        <f t="shared" si="15"/>
        <v>0.12816613572163341</v>
      </c>
      <c r="R157">
        <f t="shared" si="16"/>
        <v>-0.89222670970035889</v>
      </c>
      <c r="S157">
        <f t="shared" si="17"/>
        <v>1</v>
      </c>
    </row>
    <row r="158" spans="1:19" x14ac:dyDescent="0.35">
      <c r="A158">
        <v>1.0956616528848737</v>
      </c>
      <c r="B158">
        <v>0</v>
      </c>
      <c r="C158">
        <v>0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-0.62562327707364696</v>
      </c>
      <c r="L158">
        <v>-0.17691505825432532</v>
      </c>
      <c r="M158">
        <v>1</v>
      </c>
      <c r="N158">
        <f t="shared" si="12"/>
        <v>-2.5344893356786811</v>
      </c>
      <c r="O158">
        <f t="shared" si="13"/>
        <v>7.9302205733424155E-2</v>
      </c>
      <c r="P158">
        <f t="shared" si="14"/>
        <v>7.3475441180568604E-2</v>
      </c>
      <c r="Q158">
        <f t="shared" si="15"/>
        <v>7.3475441180568604E-2</v>
      </c>
      <c r="R158">
        <f t="shared" si="16"/>
        <v>-1.1338577975423694</v>
      </c>
      <c r="S158">
        <f t="shared" si="17"/>
        <v>1</v>
      </c>
    </row>
    <row r="159" spans="1:19" x14ac:dyDescent="0.35">
      <c r="A159">
        <v>0.52070586104066396</v>
      </c>
      <c r="B159">
        <v>0</v>
      </c>
      <c r="C159">
        <v>0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-0.2908111833848338</v>
      </c>
      <c r="L159">
        <v>-0.42370648075305362</v>
      </c>
      <c r="M159">
        <v>1</v>
      </c>
      <c r="N159">
        <f t="shared" si="12"/>
        <v>-3.7898779355866208</v>
      </c>
      <c r="O159">
        <f t="shared" si="13"/>
        <v>2.2598360138347703E-2</v>
      </c>
      <c r="P159">
        <f t="shared" si="14"/>
        <v>2.2098959884201616E-2</v>
      </c>
      <c r="Q159">
        <f t="shared" si="15"/>
        <v>2.2098959884201616E-2</v>
      </c>
      <c r="R159">
        <f t="shared" si="16"/>
        <v>-1.6556281664588677</v>
      </c>
      <c r="S159">
        <f t="shared" si="17"/>
        <v>0</v>
      </c>
    </row>
    <row r="160" spans="1:19" x14ac:dyDescent="0.35">
      <c r="A160">
        <v>1.4937079703154805</v>
      </c>
      <c r="B160">
        <v>0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2.7697600529869146</v>
      </c>
      <c r="L160">
        <v>1.0440530320025416</v>
      </c>
      <c r="M160">
        <v>1</v>
      </c>
      <c r="N160">
        <f t="shared" si="12"/>
        <v>-0.98797893989505381</v>
      </c>
      <c r="O160">
        <f t="shared" si="13"/>
        <v>0.37232842924638115</v>
      </c>
      <c r="P160">
        <f t="shared" si="14"/>
        <v>0.27131145964151349</v>
      </c>
      <c r="Q160">
        <f t="shared" si="15"/>
        <v>0.27131145964151349</v>
      </c>
      <c r="R160">
        <f t="shared" si="16"/>
        <v>-0.56653186213974471</v>
      </c>
      <c r="S160">
        <f t="shared" si="17"/>
        <v>1</v>
      </c>
    </row>
    <row r="161" spans="1:19" x14ac:dyDescent="0.35">
      <c r="A161">
        <v>0.29956901802366021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-8.8068767813375956E-2</v>
      </c>
      <c r="L161">
        <v>0.32965680897990657</v>
      </c>
      <c r="M161">
        <v>1</v>
      </c>
      <c r="N161">
        <f t="shared" si="12"/>
        <v>-3.4858951933117384</v>
      </c>
      <c r="O161">
        <f t="shared" si="13"/>
        <v>3.0626329668533441E-2</v>
      </c>
      <c r="P161">
        <f t="shared" si="14"/>
        <v>2.9716230593859735E-2</v>
      </c>
      <c r="Q161">
        <f t="shared" si="15"/>
        <v>2.9716230593859735E-2</v>
      </c>
      <c r="R161">
        <f t="shared" si="16"/>
        <v>-1.5270062802448561</v>
      </c>
      <c r="S161">
        <f t="shared" si="17"/>
        <v>0</v>
      </c>
    </row>
    <row r="162" spans="1:19" x14ac:dyDescent="0.35">
      <c r="A162">
        <v>0.60916059824746549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2.5561958744927966</v>
      </c>
      <c r="L162">
        <v>1.0960091209496421</v>
      </c>
      <c r="M162">
        <v>1</v>
      </c>
      <c r="N162">
        <f t="shared" si="12"/>
        <v>-2.4551173142043354</v>
      </c>
      <c r="O162">
        <f t="shared" si="13"/>
        <v>8.5853123059540223E-2</v>
      </c>
      <c r="P162">
        <f t="shared" si="14"/>
        <v>7.9065134350433386E-2</v>
      </c>
      <c r="Q162">
        <f t="shared" si="15"/>
        <v>7.9065134350433386E-2</v>
      </c>
      <c r="R162">
        <f t="shared" si="16"/>
        <v>-1.1020149867593076</v>
      </c>
      <c r="S162">
        <f t="shared" si="17"/>
        <v>1</v>
      </c>
    </row>
    <row r="163" spans="1:19" x14ac:dyDescent="0.35">
      <c r="A163">
        <v>1.2283437586950761</v>
      </c>
      <c r="B163">
        <v>0</v>
      </c>
      <c r="C163">
        <v>0</v>
      </c>
      <c r="D163">
        <v>1</v>
      </c>
      <c r="E163">
        <v>0</v>
      </c>
      <c r="F163">
        <v>1</v>
      </c>
      <c r="G163">
        <v>0</v>
      </c>
      <c r="H163">
        <v>1</v>
      </c>
      <c r="I163">
        <v>1</v>
      </c>
      <c r="J163">
        <v>0</v>
      </c>
      <c r="K163">
        <v>1.9780045411964169</v>
      </c>
      <c r="L163">
        <v>0.68036040937283682</v>
      </c>
      <c r="M163">
        <v>1</v>
      </c>
      <c r="N163">
        <f t="shared" si="12"/>
        <v>-1.9857878199574355</v>
      </c>
      <c r="O163">
        <f t="shared" si="13"/>
        <v>0.13727242554954017</v>
      </c>
      <c r="P163">
        <f t="shared" si="14"/>
        <v>0.12070320396910082</v>
      </c>
      <c r="Q163">
        <f t="shared" si="15"/>
        <v>0.12070320396910082</v>
      </c>
      <c r="R163">
        <f t="shared" si="16"/>
        <v>-0.91828120175324868</v>
      </c>
      <c r="S163">
        <f t="shared" si="17"/>
        <v>1</v>
      </c>
    </row>
    <row r="164" spans="1:19" x14ac:dyDescent="0.35">
      <c r="A164">
        <v>1.6706174447290836</v>
      </c>
      <c r="B164">
        <v>1</v>
      </c>
      <c r="C164">
        <v>0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-0.70954715280039427</v>
      </c>
      <c r="L164">
        <v>-0.50164061417370487</v>
      </c>
      <c r="M164">
        <v>1</v>
      </c>
      <c r="N164">
        <f t="shared" si="12"/>
        <v>-1.528336083814942</v>
      </c>
      <c r="O164">
        <f t="shared" si="13"/>
        <v>0.21689626443599233</v>
      </c>
      <c r="P164">
        <f t="shared" si="14"/>
        <v>0.17823726703320886</v>
      </c>
      <c r="Q164">
        <f t="shared" si="15"/>
        <v>0.17823726703320886</v>
      </c>
      <c r="R164">
        <f t="shared" si="16"/>
        <v>-0.74900148562607016</v>
      </c>
      <c r="S164">
        <f t="shared" si="17"/>
        <v>1</v>
      </c>
    </row>
    <row r="165" spans="1:19" x14ac:dyDescent="0.35">
      <c r="A165">
        <v>1.4494806017120798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1</v>
      </c>
      <c r="I165">
        <v>1</v>
      </c>
      <c r="J165">
        <v>0</v>
      </c>
      <c r="K165">
        <v>-1.0651193631163498</v>
      </c>
      <c r="L165">
        <v>-9.8980924833674058E-2</v>
      </c>
      <c r="M165">
        <v>1</v>
      </c>
      <c r="N165">
        <f t="shared" si="12"/>
        <v>-1.7601991805381316</v>
      </c>
      <c r="O165">
        <f t="shared" si="13"/>
        <v>0.17201059924702311</v>
      </c>
      <c r="P165">
        <f t="shared" si="14"/>
        <v>0.14676539560097329</v>
      </c>
      <c r="Q165">
        <f t="shared" si="15"/>
        <v>0.14676539560097329</v>
      </c>
      <c r="R165">
        <f t="shared" si="16"/>
        <v>-0.83337633046300164</v>
      </c>
      <c r="S165">
        <f t="shared" si="17"/>
        <v>1</v>
      </c>
    </row>
    <row r="166" spans="1:19" x14ac:dyDescent="0.35">
      <c r="A166">
        <v>1.2283437586950761</v>
      </c>
      <c r="B166">
        <v>0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-0.53860746908328239</v>
      </c>
      <c r="L166">
        <v>-9.8980924833674058E-2</v>
      </c>
      <c r="M166">
        <v>1</v>
      </c>
      <c r="N166">
        <f t="shared" si="12"/>
        <v>-1.6223248788429165</v>
      </c>
      <c r="O166">
        <f t="shared" si="13"/>
        <v>0.19743914299817861</v>
      </c>
      <c r="P166">
        <f t="shared" si="14"/>
        <v>0.1648844905001397</v>
      </c>
      <c r="Q166">
        <f t="shared" si="15"/>
        <v>0.1648844905001397</v>
      </c>
      <c r="R166">
        <f t="shared" si="16"/>
        <v>-0.78282019339723663</v>
      </c>
      <c r="S166">
        <f t="shared" si="17"/>
        <v>1</v>
      </c>
    </row>
    <row r="167" spans="1:19" x14ac:dyDescent="0.35">
      <c r="A167">
        <v>-1.8534192855898883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-0.79015824395898027</v>
      </c>
      <c r="L167">
        <v>-9.8980924833674058E-2</v>
      </c>
      <c r="M167">
        <v>1</v>
      </c>
      <c r="N167">
        <f t="shared" si="12"/>
        <v>-7.4493455488843594</v>
      </c>
      <c r="O167">
        <f t="shared" si="13"/>
        <v>5.8182226185024576E-4</v>
      </c>
      <c r="P167">
        <f t="shared" si="14"/>
        <v>5.8148394154814462E-4</v>
      </c>
      <c r="Q167">
        <f t="shared" si="15"/>
        <v>5.8148394154814462E-4</v>
      </c>
      <c r="R167">
        <f t="shared" si="16"/>
        <v>-3.2354622743892341</v>
      </c>
      <c r="S167">
        <f t="shared" si="17"/>
        <v>0</v>
      </c>
    </row>
    <row r="168" spans="1:19" x14ac:dyDescent="0.35">
      <c r="A168">
        <v>1.5379353389188812</v>
      </c>
      <c r="B168">
        <v>1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2.1582200217043792</v>
      </c>
      <c r="L168">
        <v>2.1870869888387583</v>
      </c>
      <c r="M168">
        <v>1</v>
      </c>
      <c r="N168">
        <f t="shared" si="12"/>
        <v>-0.59827823959603421</v>
      </c>
      <c r="O168">
        <f t="shared" si="13"/>
        <v>0.54975737217012011</v>
      </c>
      <c r="P168">
        <f t="shared" si="14"/>
        <v>0.35473770413512967</v>
      </c>
      <c r="Q168">
        <f t="shared" si="15"/>
        <v>0.35473770413512967</v>
      </c>
      <c r="R168">
        <f t="shared" si="16"/>
        <v>-0.45009264905952273</v>
      </c>
      <c r="S168">
        <f t="shared" si="17"/>
        <v>1</v>
      </c>
    </row>
    <row r="169" spans="1:19" x14ac:dyDescent="0.35">
      <c r="A169">
        <v>1.1841163900916754</v>
      </c>
      <c r="B169">
        <v>1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1</v>
      </c>
      <c r="I169">
        <v>1</v>
      </c>
      <c r="J169">
        <v>0</v>
      </c>
      <c r="K169">
        <v>-0.37583932063430164</v>
      </c>
      <c r="L169">
        <v>0.69334943160961227</v>
      </c>
      <c r="M169">
        <v>1</v>
      </c>
      <c r="N169">
        <f t="shared" si="12"/>
        <v>-2.0140865544729647</v>
      </c>
      <c r="O169">
        <f t="shared" si="13"/>
        <v>0.13344223992912685</v>
      </c>
      <c r="P169">
        <f t="shared" si="14"/>
        <v>0.1177318395487633</v>
      </c>
      <c r="Q169">
        <f t="shared" si="15"/>
        <v>0.1177318395487633</v>
      </c>
      <c r="R169">
        <f t="shared" si="16"/>
        <v>-0.92910607011858948</v>
      </c>
      <c r="S169">
        <f t="shared" si="17"/>
        <v>1</v>
      </c>
    </row>
    <row r="170" spans="1:19" x14ac:dyDescent="0.35">
      <c r="A170">
        <v>1.5379353389188812</v>
      </c>
      <c r="B170">
        <v>0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1</v>
      </c>
      <c r="I170">
        <v>1</v>
      </c>
      <c r="J170">
        <v>0</v>
      </c>
      <c r="K170">
        <v>0.59723593318687918</v>
      </c>
      <c r="L170">
        <v>-0.68348692548855727</v>
      </c>
      <c r="M170">
        <v>1</v>
      </c>
      <c r="N170">
        <f t="shared" si="12"/>
        <v>-1.7124351813770669</v>
      </c>
      <c r="O170">
        <f t="shared" si="13"/>
        <v>0.18042588744901938</v>
      </c>
      <c r="P170">
        <f t="shared" si="14"/>
        <v>0.1528481282623613</v>
      </c>
      <c r="Q170">
        <f t="shared" si="15"/>
        <v>0.1528481282623613</v>
      </c>
      <c r="R170">
        <f t="shared" si="16"/>
        <v>-0.81573987516036683</v>
      </c>
      <c r="S170">
        <f t="shared" si="17"/>
        <v>1</v>
      </c>
    </row>
    <row r="171" spans="1:19" x14ac:dyDescent="0.35">
      <c r="A171">
        <v>0.56493322964406478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1.2385910255828638</v>
      </c>
      <c r="L171">
        <v>-0.20289310272787561</v>
      </c>
      <c r="M171">
        <v>1</v>
      </c>
      <c r="N171">
        <f t="shared" si="12"/>
        <v>-2.9715378797896195</v>
      </c>
      <c r="O171">
        <f t="shared" si="13"/>
        <v>5.1224472644800005E-2</v>
      </c>
      <c r="P171">
        <f t="shared" si="14"/>
        <v>4.8728386731639886E-2</v>
      </c>
      <c r="Q171">
        <f t="shared" si="15"/>
        <v>4.8728386731639886E-2</v>
      </c>
      <c r="R171">
        <f t="shared" si="16"/>
        <v>-1.3122179667255094</v>
      </c>
      <c r="S171">
        <f t="shared" si="17"/>
        <v>0</v>
      </c>
    </row>
    <row r="172" spans="1:19" x14ac:dyDescent="0.35">
      <c r="A172">
        <v>1.5821627075222819</v>
      </c>
      <c r="B172">
        <v>1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-0.68746192234598702</v>
      </c>
      <c r="L172">
        <v>-9.8980924833674058E-2</v>
      </c>
      <c r="M172">
        <v>1</v>
      </c>
      <c r="N172">
        <f t="shared" si="12"/>
        <v>-1.3080118907978893</v>
      </c>
      <c r="O172">
        <f t="shared" si="13"/>
        <v>0.27035702171769271</v>
      </c>
      <c r="P172">
        <f t="shared" si="14"/>
        <v>0.21281971689512436</v>
      </c>
      <c r="Q172">
        <f t="shared" si="15"/>
        <v>0.21281971689512436</v>
      </c>
      <c r="R172">
        <f t="shared" si="16"/>
        <v>-0.67198813886721731</v>
      </c>
      <c r="S172">
        <f t="shared" si="17"/>
        <v>1</v>
      </c>
    </row>
    <row r="173" spans="1:19" x14ac:dyDescent="0.35">
      <c r="A173">
        <v>1.5821627075222819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1</v>
      </c>
      <c r="I173">
        <v>1</v>
      </c>
      <c r="J173">
        <v>0</v>
      </c>
      <c r="K173">
        <v>-0.17950162189462174</v>
      </c>
      <c r="L173">
        <v>-0.85234421456663467</v>
      </c>
      <c r="M173">
        <v>1</v>
      </c>
      <c r="N173">
        <f t="shared" si="12"/>
        <v>-0.90379134817348294</v>
      </c>
      <c r="O173">
        <f t="shared" si="13"/>
        <v>0.40503113099576304</v>
      </c>
      <c r="P173">
        <f t="shared" si="14"/>
        <v>0.28827199772343298</v>
      </c>
      <c r="Q173">
        <f t="shared" si="15"/>
        <v>0.28827199772343298</v>
      </c>
      <c r="R173">
        <f t="shared" si="16"/>
        <v>-0.54019754222794203</v>
      </c>
      <c r="S173">
        <f t="shared" si="17"/>
        <v>1</v>
      </c>
    </row>
    <row r="174" spans="1:19" x14ac:dyDescent="0.35">
      <c r="A174">
        <v>1.6706174447290836</v>
      </c>
      <c r="B174">
        <v>0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-0.32261391523918009</v>
      </c>
      <c r="L174">
        <v>0.32965680897990657</v>
      </c>
      <c r="M174">
        <v>1</v>
      </c>
      <c r="N174">
        <f t="shared" si="12"/>
        <v>-1.8779485780210416</v>
      </c>
      <c r="O174">
        <f t="shared" si="13"/>
        <v>0.15290345374819397</v>
      </c>
      <c r="P174">
        <f t="shared" si="14"/>
        <v>0.13262468184225742</v>
      </c>
      <c r="Q174">
        <f t="shared" si="15"/>
        <v>0.13262468184225742</v>
      </c>
      <c r="R174">
        <f t="shared" si="16"/>
        <v>-0.87737564493277231</v>
      </c>
      <c r="S174">
        <f t="shared" si="17"/>
        <v>1</v>
      </c>
    </row>
    <row r="175" spans="1:19" x14ac:dyDescent="0.35">
      <c r="A175">
        <v>0.91875217847127078</v>
      </c>
      <c r="B175">
        <v>0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0</v>
      </c>
      <c r="K175">
        <v>0.1288081952489028</v>
      </c>
      <c r="L175">
        <v>-9.8980924833674058E-2</v>
      </c>
      <c r="M175">
        <v>1</v>
      </c>
      <c r="N175">
        <f t="shared" si="12"/>
        <v>-2.8890489483610384</v>
      </c>
      <c r="O175">
        <f t="shared" si="13"/>
        <v>5.5629093601864882E-2</v>
      </c>
      <c r="P175">
        <f t="shared" si="14"/>
        <v>5.2697575255391399E-2</v>
      </c>
      <c r="Q175">
        <f t="shared" si="15"/>
        <v>5.2697575255391399E-2</v>
      </c>
      <c r="R175">
        <f t="shared" si="16"/>
        <v>-1.2782093672813803</v>
      </c>
      <c r="S175">
        <f t="shared" si="17"/>
        <v>1</v>
      </c>
    </row>
    <row r="176" spans="1:19" x14ac:dyDescent="0.35">
      <c r="A176">
        <v>1.5821627075222819</v>
      </c>
      <c r="B176">
        <v>1</v>
      </c>
      <c r="C176">
        <v>1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-0.9984219671440403</v>
      </c>
      <c r="L176">
        <v>-9.8980924833674058E-2</v>
      </c>
      <c r="M176">
        <v>1</v>
      </c>
      <c r="N176">
        <f t="shared" si="12"/>
        <v>-1.1839960575020561</v>
      </c>
      <c r="O176">
        <f t="shared" si="13"/>
        <v>0.30605328521433983</v>
      </c>
      <c r="P176">
        <f t="shared" si="14"/>
        <v>0.23433445532362995</v>
      </c>
      <c r="Q176">
        <f t="shared" si="15"/>
        <v>0.23433445532362995</v>
      </c>
      <c r="R176">
        <f t="shared" si="16"/>
        <v>-0.6301638502985808</v>
      </c>
      <c r="S176">
        <f t="shared" si="17"/>
        <v>1</v>
      </c>
    </row>
    <row r="177" spans="1:19" x14ac:dyDescent="0.35">
      <c r="A177">
        <v>0.74184270405766772</v>
      </c>
      <c r="B177">
        <v>0</v>
      </c>
      <c r="C177">
        <v>0</v>
      </c>
      <c r="D177">
        <v>1</v>
      </c>
      <c r="E177">
        <v>1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-0.19253190786272173</v>
      </c>
      <c r="L177">
        <v>-0.31979430285885252</v>
      </c>
      <c r="M177">
        <v>1</v>
      </c>
      <c r="N177">
        <f t="shared" si="12"/>
        <v>-2.6955350910800195</v>
      </c>
      <c r="O177">
        <f t="shared" si="13"/>
        <v>6.7506250115939984E-2</v>
      </c>
      <c r="P177">
        <f t="shared" si="14"/>
        <v>6.3237334777766635E-2</v>
      </c>
      <c r="Q177">
        <f t="shared" si="15"/>
        <v>6.3237334777766635E-2</v>
      </c>
      <c r="R177">
        <f t="shared" si="16"/>
        <v>-1.1990264422771573</v>
      </c>
      <c r="S177">
        <f t="shared" si="17"/>
        <v>1</v>
      </c>
    </row>
    <row r="178" spans="1:19" x14ac:dyDescent="0.35">
      <c r="A178">
        <v>1.6263900761256829</v>
      </c>
      <c r="B178">
        <v>1</v>
      </c>
      <c r="C178">
        <v>0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1</v>
      </c>
      <c r="J178">
        <v>0</v>
      </c>
      <c r="K178">
        <v>-0.33409823507547204</v>
      </c>
      <c r="L178">
        <v>0.52449214253153431</v>
      </c>
      <c r="M178">
        <v>1</v>
      </c>
      <c r="N178">
        <f t="shared" si="12"/>
        <v>-1.3586271133144958</v>
      </c>
      <c r="O178">
        <f t="shared" si="13"/>
        <v>0.25701338510706262</v>
      </c>
      <c r="P178">
        <f t="shared" si="14"/>
        <v>0.2044635229442463</v>
      </c>
      <c r="Q178">
        <f t="shared" si="15"/>
        <v>0.2044635229442463</v>
      </c>
      <c r="R178">
        <f t="shared" si="16"/>
        <v>-0.68938416050291118</v>
      </c>
      <c r="S178">
        <f t="shared" si="17"/>
        <v>1</v>
      </c>
    </row>
    <row r="179" spans="1:19" x14ac:dyDescent="0.35">
      <c r="A179">
        <v>1.5379353389188812</v>
      </c>
      <c r="B179">
        <v>0</v>
      </c>
      <c r="C179">
        <v>0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1</v>
      </c>
      <c r="J179">
        <v>0</v>
      </c>
      <c r="K179">
        <v>-1.0043849793667301</v>
      </c>
      <c r="L179">
        <v>-9.8980924833674058E-2</v>
      </c>
      <c r="M179">
        <v>1</v>
      </c>
      <c r="N179">
        <f t="shared" si="12"/>
        <v>-2.0442350369376245</v>
      </c>
      <c r="O179">
        <f t="shared" si="13"/>
        <v>0.12947919890796619</v>
      </c>
      <c r="P179">
        <f t="shared" si="14"/>
        <v>0.11463619607439676</v>
      </c>
      <c r="Q179">
        <f t="shared" si="15"/>
        <v>0.11463619607439676</v>
      </c>
      <c r="R179">
        <f t="shared" si="16"/>
        <v>-0.94067823338625245</v>
      </c>
      <c r="S179">
        <f t="shared" si="17"/>
        <v>1</v>
      </c>
    </row>
    <row r="180" spans="1:19" x14ac:dyDescent="0.35">
      <c r="A180">
        <v>1.2725711272984768</v>
      </c>
      <c r="B180">
        <v>1</v>
      </c>
      <c r="C180">
        <v>0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1.7522934859523753</v>
      </c>
      <c r="L180">
        <v>1.0700310764760923</v>
      </c>
      <c r="M180">
        <v>1</v>
      </c>
      <c r="N180">
        <f t="shared" si="12"/>
        <v>-1.7719636115850248</v>
      </c>
      <c r="O180">
        <f t="shared" si="13"/>
        <v>0.16999884916285998</v>
      </c>
      <c r="P180">
        <f t="shared" si="14"/>
        <v>0.14529830459619256</v>
      </c>
      <c r="Q180">
        <f t="shared" si="15"/>
        <v>0.14529830459619256</v>
      </c>
      <c r="R180">
        <f t="shared" si="16"/>
        <v>-0.83773945320930066</v>
      </c>
      <c r="S180">
        <f t="shared" si="17"/>
        <v>1</v>
      </c>
    </row>
    <row r="181" spans="1:19" x14ac:dyDescent="0.35">
      <c r="A181">
        <v>1.6263900761256829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-0.92112366055361505</v>
      </c>
      <c r="L181">
        <v>2.0961638331813317</v>
      </c>
      <c r="M181">
        <v>1</v>
      </c>
      <c r="N181">
        <f t="shared" si="12"/>
        <v>-1.5832413514004728</v>
      </c>
      <c r="O181">
        <f t="shared" si="13"/>
        <v>0.20530854138788102</v>
      </c>
      <c r="P181">
        <f t="shared" si="14"/>
        <v>0.17033691734356551</v>
      </c>
      <c r="Q181">
        <f t="shared" si="15"/>
        <v>0.17033691734356551</v>
      </c>
      <c r="R181">
        <f t="shared" si="16"/>
        <v>-0.76869121662315887</v>
      </c>
      <c r="S181">
        <f t="shared" si="17"/>
        <v>1</v>
      </c>
    </row>
    <row r="182" spans="1:19" x14ac:dyDescent="0.35">
      <c r="A182">
        <v>1.5379353389188812</v>
      </c>
      <c r="B182">
        <v>1</v>
      </c>
      <c r="C182">
        <v>0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-1.105093630238827</v>
      </c>
      <c r="L182">
        <v>-0.43669550298982895</v>
      </c>
      <c r="M182">
        <v>1</v>
      </c>
      <c r="N182">
        <f t="shared" si="12"/>
        <v>-1.6420326676416304</v>
      </c>
      <c r="O182">
        <f t="shared" si="13"/>
        <v>0.19358614580175201</v>
      </c>
      <c r="P182">
        <f t="shared" si="14"/>
        <v>0.16218866688647507</v>
      </c>
      <c r="Q182">
        <f t="shared" si="15"/>
        <v>0.16218866688647507</v>
      </c>
      <c r="R182">
        <f t="shared" si="16"/>
        <v>-0.78997949587470606</v>
      </c>
      <c r="S182">
        <f t="shared" si="17"/>
        <v>1</v>
      </c>
    </row>
    <row r="183" spans="1:19" x14ac:dyDescent="0.35">
      <c r="A183">
        <v>1.6263900761256829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1</v>
      </c>
      <c r="H183">
        <v>1</v>
      </c>
      <c r="I183">
        <v>1</v>
      </c>
      <c r="J183">
        <v>0</v>
      </c>
      <c r="K183">
        <v>9.9655691049085157E-2</v>
      </c>
      <c r="L183">
        <v>-9.8980924833674058E-2</v>
      </c>
      <c r="M183">
        <v>1</v>
      </c>
      <c r="N183">
        <f t="shared" si="12"/>
        <v>-1.4113843392945644</v>
      </c>
      <c r="O183">
        <f t="shared" si="13"/>
        <v>0.24380553984266956</v>
      </c>
      <c r="P183">
        <f t="shared" si="14"/>
        <v>0.19601580153237524</v>
      </c>
      <c r="Q183">
        <f t="shared" si="15"/>
        <v>0.19601580153237524</v>
      </c>
      <c r="R183">
        <f t="shared" si="16"/>
        <v>-0.70770891720626516</v>
      </c>
      <c r="S183">
        <f t="shared" si="17"/>
        <v>1</v>
      </c>
    </row>
    <row r="184" spans="1:19" x14ac:dyDescent="0.35">
      <c r="A184">
        <v>1.6706174447290836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1</v>
      </c>
      <c r="I184">
        <v>1</v>
      </c>
      <c r="J184">
        <v>0</v>
      </c>
      <c r="K184">
        <v>2.3647169264530863</v>
      </c>
      <c r="L184">
        <v>-0.3587613695691777</v>
      </c>
      <c r="M184">
        <v>1</v>
      </c>
      <c r="N184">
        <f t="shared" si="12"/>
        <v>-0.84612171859121732</v>
      </c>
      <c r="O184">
        <f t="shared" si="13"/>
        <v>0.42907578588085266</v>
      </c>
      <c r="P184">
        <f t="shared" si="14"/>
        <v>0.30024704786134154</v>
      </c>
      <c r="Q184">
        <f t="shared" si="15"/>
        <v>0.30024704786134154</v>
      </c>
      <c r="R184">
        <f t="shared" si="16"/>
        <v>-0.52252125404606276</v>
      </c>
      <c r="S184">
        <f t="shared" si="17"/>
        <v>1</v>
      </c>
    </row>
    <row r="185" spans="1:19" x14ac:dyDescent="0.35">
      <c r="A185">
        <v>0.12265954361005722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-0.61767259411006015</v>
      </c>
      <c r="L185">
        <v>0.25172267555925576</v>
      </c>
      <c r="M185">
        <v>1</v>
      </c>
      <c r="N185">
        <f t="shared" si="12"/>
        <v>-4.0529271348779687</v>
      </c>
      <c r="O185">
        <f t="shared" si="13"/>
        <v>1.7371451564742884E-2</v>
      </c>
      <c r="P185">
        <f t="shared" si="14"/>
        <v>1.7074836863197954E-2</v>
      </c>
      <c r="Q185">
        <f t="shared" si="15"/>
        <v>1.7074836863197954E-2</v>
      </c>
      <c r="R185">
        <f t="shared" si="16"/>
        <v>-1.7676434369730114</v>
      </c>
      <c r="S185">
        <f t="shared" si="17"/>
        <v>0</v>
      </c>
    </row>
    <row r="186" spans="1:19" x14ac:dyDescent="0.35">
      <c r="A186">
        <v>0.69761533545426702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0.10804807862176009</v>
      </c>
      <c r="L186">
        <v>0.40759094240055788</v>
      </c>
      <c r="M186">
        <v>1</v>
      </c>
      <c r="N186">
        <f t="shared" si="12"/>
        <v>-2.8118282234778684</v>
      </c>
      <c r="O186">
        <f t="shared" si="13"/>
        <v>6.0095024765125543E-2</v>
      </c>
      <c r="P186">
        <f t="shared" si="14"/>
        <v>5.6688337706744911E-2</v>
      </c>
      <c r="Q186">
        <f t="shared" si="15"/>
        <v>5.6688337706744911E-2</v>
      </c>
      <c r="R186">
        <f t="shared" si="16"/>
        <v>-1.2465062778012777</v>
      </c>
      <c r="S186">
        <f t="shared" si="17"/>
        <v>1</v>
      </c>
    </row>
    <row r="187" spans="1:19" x14ac:dyDescent="0.35">
      <c r="A187">
        <v>-0.49652361683755331</v>
      </c>
      <c r="B187">
        <v>0</v>
      </c>
      <c r="C187">
        <v>0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-0.66294731654159511</v>
      </c>
      <c r="L187">
        <v>0.13482147542827885</v>
      </c>
      <c r="M187">
        <v>1</v>
      </c>
      <c r="N187">
        <f t="shared" si="12"/>
        <v>-4.9010195279709476</v>
      </c>
      <c r="O187">
        <f t="shared" si="13"/>
        <v>7.4389949400086881E-3</v>
      </c>
      <c r="P187">
        <f t="shared" si="14"/>
        <v>7.3840649184436901E-3</v>
      </c>
      <c r="Q187">
        <f t="shared" si="15"/>
        <v>7.3840649184436901E-3</v>
      </c>
      <c r="R187">
        <f t="shared" si="16"/>
        <v>-2.1317044937809073</v>
      </c>
      <c r="S187">
        <f t="shared" si="17"/>
        <v>0</v>
      </c>
    </row>
    <row r="188" spans="1:19" x14ac:dyDescent="0.35">
      <c r="A188">
        <v>1.4937079703154805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-0.54832497048322182</v>
      </c>
      <c r="L188">
        <v>-9.8980924833674058E-2</v>
      </c>
      <c r="M188">
        <v>1</v>
      </c>
      <c r="N188">
        <f t="shared" si="12"/>
        <v>-1.3908871965066942</v>
      </c>
      <c r="O188">
        <f t="shared" si="13"/>
        <v>0.2488544238882954</v>
      </c>
      <c r="P188">
        <f t="shared" si="14"/>
        <v>0.19926615875170597</v>
      </c>
      <c r="Q188">
        <f t="shared" si="15"/>
        <v>0.19926615875170597</v>
      </c>
      <c r="R188">
        <f t="shared" si="16"/>
        <v>-0.70056645100006987</v>
      </c>
      <c r="S188">
        <f t="shared" si="17"/>
        <v>1</v>
      </c>
    </row>
    <row r="189" spans="1:19" x14ac:dyDescent="0.35">
      <c r="A189">
        <v>0.78607007266106854</v>
      </c>
      <c r="B189">
        <v>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0.13455035516704847</v>
      </c>
      <c r="L189">
        <v>1.1089981431864175</v>
      </c>
      <c r="M189">
        <v>1</v>
      </c>
      <c r="N189">
        <f t="shared" si="12"/>
        <v>-1.8085370874169038</v>
      </c>
      <c r="O189">
        <f t="shared" si="13"/>
        <v>0.16389372370332572</v>
      </c>
      <c r="P189">
        <f t="shared" si="14"/>
        <v>0.14081502491640027</v>
      </c>
      <c r="Q189">
        <f t="shared" si="15"/>
        <v>0.14081502491640027</v>
      </c>
      <c r="R189">
        <f t="shared" si="16"/>
        <v>-0.85135100364453919</v>
      </c>
      <c r="S189">
        <f t="shared" si="17"/>
        <v>1</v>
      </c>
    </row>
    <row r="190" spans="1:19" x14ac:dyDescent="0.35">
      <c r="A190">
        <v>0.87452480986786996</v>
      </c>
      <c r="B190">
        <v>0</v>
      </c>
      <c r="C190">
        <v>0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0.68800623035449304</v>
      </c>
      <c r="L190">
        <v>0.36862387569023225</v>
      </c>
      <c r="M190">
        <v>1</v>
      </c>
      <c r="N190">
        <f t="shared" si="12"/>
        <v>-2.5082476943511152</v>
      </c>
      <c r="O190">
        <f t="shared" si="13"/>
        <v>8.1410770878614216E-2</v>
      </c>
      <c r="P190">
        <f t="shared" si="14"/>
        <v>7.5282004831957031E-2</v>
      </c>
      <c r="Q190">
        <f t="shared" si="15"/>
        <v>7.5282004831957031E-2</v>
      </c>
      <c r="R190">
        <f t="shared" si="16"/>
        <v>-1.123308823748409</v>
      </c>
      <c r="S190">
        <f t="shared" si="17"/>
        <v>1</v>
      </c>
    </row>
    <row r="191" spans="1:19" x14ac:dyDescent="0.35">
      <c r="A191">
        <v>0.87452480986786996</v>
      </c>
      <c r="B191">
        <v>0</v>
      </c>
      <c r="C191">
        <v>1</v>
      </c>
      <c r="D191">
        <v>1</v>
      </c>
      <c r="E191">
        <v>0</v>
      </c>
      <c r="F191">
        <v>1</v>
      </c>
      <c r="G191">
        <v>0</v>
      </c>
      <c r="H191">
        <v>1</v>
      </c>
      <c r="I191">
        <v>1</v>
      </c>
      <c r="J191">
        <v>0</v>
      </c>
      <c r="K191">
        <v>0.23282963068916052</v>
      </c>
      <c r="L191">
        <v>0.73231649831993739</v>
      </c>
      <c r="M191">
        <v>1</v>
      </c>
      <c r="N191">
        <f t="shared" si="12"/>
        <v>-2.5330699591749277</v>
      </c>
      <c r="O191">
        <f t="shared" si="13"/>
        <v>7.9414845341033616E-2</v>
      </c>
      <c r="P191">
        <f t="shared" si="14"/>
        <v>7.3572126308808591E-2</v>
      </c>
      <c r="Q191">
        <f t="shared" si="15"/>
        <v>7.3572126308808591E-2</v>
      </c>
      <c r="R191">
        <f t="shared" si="16"/>
        <v>-1.1332866922266591</v>
      </c>
      <c r="S191">
        <f t="shared" si="17"/>
        <v>1</v>
      </c>
    </row>
    <row r="192" spans="1:19" x14ac:dyDescent="0.35">
      <c r="A192">
        <v>1.7148448133324843</v>
      </c>
      <c r="B192">
        <v>1</v>
      </c>
      <c r="C192">
        <v>1</v>
      </c>
      <c r="D192">
        <v>1</v>
      </c>
      <c r="E192">
        <v>0</v>
      </c>
      <c r="F192">
        <v>0</v>
      </c>
      <c r="G192">
        <v>1</v>
      </c>
      <c r="H192">
        <v>1</v>
      </c>
      <c r="I192">
        <v>1</v>
      </c>
      <c r="J192">
        <v>0</v>
      </c>
      <c r="K192">
        <v>2.4247887532890742</v>
      </c>
      <c r="L192">
        <v>-0.12495896930722479</v>
      </c>
      <c r="M192">
        <v>1</v>
      </c>
      <c r="N192">
        <f t="shared" si="12"/>
        <v>-0.14966315452656431</v>
      </c>
      <c r="O192">
        <f t="shared" si="13"/>
        <v>0.8609979508464104</v>
      </c>
      <c r="P192">
        <f t="shared" si="14"/>
        <v>0.46265389516136513</v>
      </c>
      <c r="Q192">
        <f t="shared" si="15"/>
        <v>0.46265389516136513</v>
      </c>
      <c r="R192">
        <f t="shared" si="16"/>
        <v>-0.33474377708245578</v>
      </c>
      <c r="S192">
        <f t="shared" si="17"/>
        <v>1</v>
      </c>
    </row>
    <row r="193" spans="1:19" x14ac:dyDescent="0.35">
      <c r="A193">
        <v>1.7148448133324843</v>
      </c>
      <c r="B193">
        <v>0</v>
      </c>
      <c r="C193">
        <v>0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-0.43127324907486347</v>
      </c>
      <c r="L193">
        <v>8.2865386481178305E-2</v>
      </c>
      <c r="M193">
        <v>1</v>
      </c>
      <c r="N193">
        <f t="shared" si="12"/>
        <v>-1.298314954395182</v>
      </c>
      <c r="O193">
        <f t="shared" si="13"/>
        <v>0.27299140866193272</v>
      </c>
      <c r="P193">
        <f t="shared" si="14"/>
        <v>0.21444874396197189</v>
      </c>
      <c r="Q193">
        <f t="shared" si="15"/>
        <v>0.21444874396197189</v>
      </c>
      <c r="R193">
        <f t="shared" si="16"/>
        <v>-0.66867649310400401</v>
      </c>
      <c r="S193">
        <f t="shared" si="17"/>
        <v>1</v>
      </c>
    </row>
    <row r="194" spans="1:19" x14ac:dyDescent="0.35">
      <c r="A194">
        <v>0.78607007266106854</v>
      </c>
      <c r="B194">
        <v>0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1</v>
      </c>
      <c r="I194">
        <v>1</v>
      </c>
      <c r="J194">
        <v>0</v>
      </c>
      <c r="K194">
        <v>2.2905105521262787</v>
      </c>
      <c r="L194">
        <v>-9.8980924833674058E-2</v>
      </c>
      <c r="M194">
        <v>1</v>
      </c>
      <c r="N194">
        <f t="shared" si="12"/>
        <v>-2.0023741564688553</v>
      </c>
      <c r="O194">
        <f t="shared" si="13"/>
        <v>0.13501435721349384</v>
      </c>
      <c r="P194">
        <f t="shared" si="14"/>
        <v>0.11895387609453641</v>
      </c>
      <c r="Q194">
        <f t="shared" si="15"/>
        <v>0.11895387609453641</v>
      </c>
      <c r="R194">
        <f t="shared" si="16"/>
        <v>-0.92462140197440668</v>
      </c>
      <c r="S194">
        <f t="shared" si="17"/>
        <v>1</v>
      </c>
    </row>
    <row r="195" spans="1:19" x14ac:dyDescent="0.35">
      <c r="A195">
        <v>0.96297954707467148</v>
      </c>
      <c r="B195">
        <v>0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1</v>
      </c>
      <c r="I195">
        <v>1</v>
      </c>
      <c r="J195">
        <v>0</v>
      </c>
      <c r="K195">
        <v>2.200181959567753</v>
      </c>
      <c r="L195">
        <v>2.2260540555490835</v>
      </c>
      <c r="M195">
        <v>1</v>
      </c>
      <c r="N195">
        <f t="shared" si="12"/>
        <v>-2.01136895678294</v>
      </c>
      <c r="O195">
        <f t="shared" si="13"/>
        <v>0.13380537545675567</v>
      </c>
      <c r="P195">
        <f t="shared" si="14"/>
        <v>0.11801441266130169</v>
      </c>
      <c r="Q195">
        <f t="shared" si="15"/>
        <v>0.11801441266130169</v>
      </c>
      <c r="R195">
        <f t="shared" si="16"/>
        <v>-0.9280649506850408</v>
      </c>
      <c r="S195">
        <f t="shared" si="17"/>
        <v>1</v>
      </c>
    </row>
    <row r="196" spans="1:19" x14ac:dyDescent="0.35">
      <c r="A196">
        <v>0.34379638662706097</v>
      </c>
      <c r="B196">
        <v>1</v>
      </c>
      <c r="C196">
        <v>0</v>
      </c>
      <c r="D196">
        <v>1</v>
      </c>
      <c r="E196">
        <v>1</v>
      </c>
      <c r="F196">
        <v>0</v>
      </c>
      <c r="G196">
        <v>0</v>
      </c>
      <c r="H196">
        <v>1</v>
      </c>
      <c r="I196">
        <v>1</v>
      </c>
      <c r="J196">
        <v>0</v>
      </c>
      <c r="K196">
        <v>0.13278353673069593</v>
      </c>
      <c r="L196">
        <v>1.7714382772619519</v>
      </c>
      <c r="M196">
        <v>1</v>
      </c>
      <c r="N196">
        <f t="shared" si="12"/>
        <v>-2.9534016432508903</v>
      </c>
      <c r="O196">
        <f t="shared" si="13"/>
        <v>5.2161967413869553E-2</v>
      </c>
      <c r="P196">
        <f t="shared" si="14"/>
        <v>4.9575986425435543E-2</v>
      </c>
      <c r="Q196">
        <f t="shared" si="15"/>
        <v>4.9575986425435543E-2</v>
      </c>
      <c r="R196">
        <f t="shared" si="16"/>
        <v>-1.3047286357739667</v>
      </c>
      <c r="S196">
        <f t="shared" si="17"/>
        <v>0</v>
      </c>
    </row>
    <row r="197" spans="1:19" x14ac:dyDescent="0.35">
      <c r="A197">
        <v>0.69761533545426702</v>
      </c>
      <c r="B197">
        <v>0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0.26242383949806625</v>
      </c>
      <c r="L197">
        <v>0.86220672068768922</v>
      </c>
      <c r="M197">
        <v>1</v>
      </c>
      <c r="N197">
        <f t="shared" si="12"/>
        <v>-3.1204321708309348</v>
      </c>
      <c r="O197">
        <f t="shared" si="13"/>
        <v>4.4138089102584321E-2</v>
      </c>
      <c r="P197">
        <f t="shared" si="14"/>
        <v>4.2272271803167456E-2</v>
      </c>
      <c r="Q197">
        <f t="shared" si="15"/>
        <v>4.2272271803167456E-2</v>
      </c>
      <c r="R197">
        <f t="shared" si="16"/>
        <v>-1.3739444116205373</v>
      </c>
      <c r="S197">
        <f t="shared" si="17"/>
        <v>0</v>
      </c>
    </row>
    <row r="198" spans="1:19" x14ac:dyDescent="0.35">
      <c r="A198">
        <v>1.0956616528848737</v>
      </c>
      <c r="B198">
        <v>1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3.6571446126449958</v>
      </c>
      <c r="L198">
        <v>0.29068974226958139</v>
      </c>
      <c r="M198">
        <v>1</v>
      </c>
      <c r="N198">
        <f t="shared" ref="N198:N261" si="18">$M$3+SUMPRODUCT($A$3:$L$3,A198:L198)</f>
        <v>-0.82278190233335868</v>
      </c>
      <c r="O198">
        <f t="shared" ref="O198:O261" si="19">EXP(N198)</f>
        <v>0.43920811932540704</v>
      </c>
      <c r="P198">
        <f t="shared" ref="P198:P261" si="20">O198/(1+O198)</f>
        <v>0.30517345853445776</v>
      </c>
      <c r="Q198">
        <f t="shared" ref="Q198:Q261" si="21">IF(M198=1,P198,1-P198)</f>
        <v>0.30517345853445776</v>
      </c>
      <c r="R198">
        <f t="shared" ref="R198:R261" si="22">LOG(Q198)</f>
        <v>-0.51545324041986196</v>
      </c>
      <c r="S198">
        <f t="shared" ref="S198:S261" si="23">IF(P198&gt;U$2,1,0)</f>
        <v>1</v>
      </c>
    </row>
    <row r="199" spans="1:19" x14ac:dyDescent="0.35">
      <c r="A199">
        <v>1.2725711272984768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-0.18171014494006232</v>
      </c>
      <c r="L199">
        <v>-0.25484919167497661</v>
      </c>
      <c r="M199">
        <v>1</v>
      </c>
      <c r="N199">
        <f t="shared" si="18"/>
        <v>-1.8952180852835028</v>
      </c>
      <c r="O199">
        <f t="shared" si="19"/>
        <v>0.15028555640408572</v>
      </c>
      <c r="P199">
        <f t="shared" si="20"/>
        <v>0.13065065067312004</v>
      </c>
      <c r="Q199">
        <f t="shared" si="21"/>
        <v>0.13065065067312004</v>
      </c>
      <c r="R199">
        <f t="shared" si="22"/>
        <v>-0.88388842303545478</v>
      </c>
      <c r="S199">
        <f t="shared" si="23"/>
        <v>1</v>
      </c>
    </row>
    <row r="200" spans="1:19" x14ac:dyDescent="0.35">
      <c r="A200">
        <v>0.69761533545426702</v>
      </c>
      <c r="B200">
        <v>0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1</v>
      </c>
      <c r="I200">
        <v>1</v>
      </c>
      <c r="J200">
        <v>0</v>
      </c>
      <c r="K200">
        <v>2.0864430227275559</v>
      </c>
      <c r="L200">
        <v>0.90117378739801446</v>
      </c>
      <c r="M200">
        <v>1</v>
      </c>
      <c r="N200">
        <f t="shared" si="18"/>
        <v>-2.4874693565934649</v>
      </c>
      <c r="O200">
        <f t="shared" si="19"/>
        <v>8.3120047843694603E-2</v>
      </c>
      <c r="P200">
        <f t="shared" si="20"/>
        <v>7.6741306754659649E-2</v>
      </c>
      <c r="Q200">
        <f t="shared" si="21"/>
        <v>7.6741306754659649E-2</v>
      </c>
      <c r="R200">
        <f t="shared" si="22"/>
        <v>-1.1149708098874287</v>
      </c>
      <c r="S200">
        <f t="shared" si="23"/>
        <v>1</v>
      </c>
    </row>
    <row r="201" spans="1:19" x14ac:dyDescent="0.35">
      <c r="A201">
        <v>1.1841163900916754</v>
      </c>
      <c r="B201">
        <v>1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3.0118141787672172</v>
      </c>
      <c r="L201">
        <v>2.1611089443652074</v>
      </c>
      <c r="M201">
        <v>1</v>
      </c>
      <c r="N201">
        <f t="shared" si="18"/>
        <v>-1.1746788682374567</v>
      </c>
      <c r="O201">
        <f t="shared" si="19"/>
        <v>0.30891816719655119</v>
      </c>
      <c r="P201">
        <f t="shared" si="20"/>
        <v>0.23601029838113868</v>
      </c>
      <c r="Q201">
        <f t="shared" si="21"/>
        <v>0.23601029838113868</v>
      </c>
      <c r="R201">
        <f t="shared" si="22"/>
        <v>-0.62706904604464109</v>
      </c>
      <c r="S201">
        <f t="shared" si="23"/>
        <v>1</v>
      </c>
    </row>
    <row r="202" spans="1:19" x14ac:dyDescent="0.35">
      <c r="A202">
        <v>1.1398890214882744</v>
      </c>
      <c r="B202">
        <v>0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-0.27248044210767586</v>
      </c>
      <c r="L202">
        <v>-4.702483588657351E-2</v>
      </c>
      <c r="M202">
        <v>1</v>
      </c>
      <c r="N202">
        <f t="shared" si="18"/>
        <v>-2.2280201653526528</v>
      </c>
      <c r="O202">
        <f t="shared" si="19"/>
        <v>0.10774152952852524</v>
      </c>
      <c r="P202">
        <f t="shared" si="20"/>
        <v>9.7262336615999187E-2</v>
      </c>
      <c r="Q202">
        <f t="shared" si="21"/>
        <v>9.7262336615999187E-2</v>
      </c>
      <c r="R202">
        <f t="shared" si="22"/>
        <v>-1.0120553012160707</v>
      </c>
      <c r="S202">
        <f t="shared" si="23"/>
        <v>1</v>
      </c>
    </row>
    <row r="203" spans="1:19" x14ac:dyDescent="0.35">
      <c r="A203">
        <v>1.5821627075222819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0.19042598821669868</v>
      </c>
      <c r="L203">
        <v>-9.8980924833674058E-2</v>
      </c>
      <c r="M203">
        <v>1</v>
      </c>
      <c r="N203">
        <f t="shared" si="18"/>
        <v>-1.4209375622495433</v>
      </c>
      <c r="O203">
        <f t="shared" si="19"/>
        <v>0.24148750116250184</v>
      </c>
      <c r="P203">
        <f t="shared" si="20"/>
        <v>0.19451464548485439</v>
      </c>
      <c r="Q203">
        <f t="shared" si="21"/>
        <v>0.19451464548485439</v>
      </c>
      <c r="R203">
        <f t="shared" si="22"/>
        <v>-0.71104769401023238</v>
      </c>
      <c r="S203">
        <f t="shared" si="23"/>
        <v>1</v>
      </c>
    </row>
    <row r="204" spans="1:19" x14ac:dyDescent="0.35">
      <c r="A204">
        <v>1.3610258645052782</v>
      </c>
      <c r="B204">
        <v>0</v>
      </c>
      <c r="C204">
        <v>0</v>
      </c>
      <c r="D204">
        <v>1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-0.68878703617325154</v>
      </c>
      <c r="L204">
        <v>-0.29381625838530179</v>
      </c>
      <c r="M204">
        <v>1</v>
      </c>
      <c r="N204">
        <f t="shared" si="18"/>
        <v>-2.3761111656481799</v>
      </c>
      <c r="O204">
        <f t="shared" si="19"/>
        <v>9.2911192106194931E-2</v>
      </c>
      <c r="P204">
        <f t="shared" si="20"/>
        <v>8.5012572638351228E-2</v>
      </c>
      <c r="Q204">
        <f t="shared" si="21"/>
        <v>8.5012572638351228E-2</v>
      </c>
      <c r="R204">
        <f t="shared" si="22"/>
        <v>-1.0705168410659622</v>
      </c>
      <c r="S204">
        <f t="shared" si="23"/>
        <v>1</v>
      </c>
    </row>
    <row r="205" spans="1:19" x14ac:dyDescent="0.35">
      <c r="A205">
        <v>1.3610258645052782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0</v>
      </c>
      <c r="H205">
        <v>1</v>
      </c>
      <c r="I205">
        <v>1</v>
      </c>
      <c r="J205">
        <v>0</v>
      </c>
      <c r="K205">
        <v>1.3468086548094591</v>
      </c>
      <c r="L205">
        <v>-9.8980924833674058E-2</v>
      </c>
      <c r="M205">
        <v>1</v>
      </c>
      <c r="N205">
        <f t="shared" si="18"/>
        <v>-1.5195213785936375</v>
      </c>
      <c r="O205">
        <f t="shared" si="19"/>
        <v>0.21881659219822328</v>
      </c>
      <c r="P205">
        <f t="shared" si="20"/>
        <v>0.17953200965501448</v>
      </c>
      <c r="Q205">
        <f t="shared" si="21"/>
        <v>0.17953200965501448</v>
      </c>
      <c r="R205">
        <f t="shared" si="22"/>
        <v>-0.74585810765851679</v>
      </c>
      <c r="S205">
        <f t="shared" si="23"/>
        <v>1</v>
      </c>
    </row>
    <row r="206" spans="1:19" x14ac:dyDescent="0.35">
      <c r="A206">
        <v>1.6263900761256829</v>
      </c>
      <c r="B206">
        <v>1</v>
      </c>
      <c r="C206">
        <v>1</v>
      </c>
      <c r="D206">
        <v>1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0</v>
      </c>
      <c r="K206">
        <v>1.5270241353174216</v>
      </c>
      <c r="L206">
        <v>0.34264583121668196</v>
      </c>
      <c r="M206">
        <v>1</v>
      </c>
      <c r="N206">
        <f t="shared" si="18"/>
        <v>-0.30263546008671316</v>
      </c>
      <c r="O206">
        <f t="shared" si="19"/>
        <v>0.73886839430296747</v>
      </c>
      <c r="P206">
        <f t="shared" si="20"/>
        <v>0.42491334981055073</v>
      </c>
      <c r="Q206">
        <f t="shared" si="21"/>
        <v>0.42491334981055073</v>
      </c>
      <c r="R206">
        <f t="shared" si="22"/>
        <v>-0.37169962415176672</v>
      </c>
      <c r="S206">
        <f t="shared" si="23"/>
        <v>1</v>
      </c>
    </row>
    <row r="207" spans="1:19" x14ac:dyDescent="0.35">
      <c r="A207">
        <v>1.4937079703154805</v>
      </c>
      <c r="B207">
        <v>0</v>
      </c>
      <c r="C207">
        <v>0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-0.35662517013896727</v>
      </c>
      <c r="L207">
        <v>0.40759094240055788</v>
      </c>
      <c r="M207">
        <v>1</v>
      </c>
      <c r="N207">
        <f t="shared" si="18"/>
        <v>-2.1757394873277907</v>
      </c>
      <c r="O207">
        <f t="shared" si="19"/>
        <v>0.11352417293596211</v>
      </c>
      <c r="P207">
        <f t="shared" si="20"/>
        <v>0.10195034440665958</v>
      </c>
      <c r="Q207">
        <f t="shared" si="21"/>
        <v>0.10195034440665958</v>
      </c>
      <c r="R207">
        <f t="shared" si="22"/>
        <v>-0.99161130275823806</v>
      </c>
      <c r="S207">
        <f t="shared" si="23"/>
        <v>1</v>
      </c>
    </row>
    <row r="208" spans="1:19" x14ac:dyDescent="0.35">
      <c r="A208">
        <v>1.5379353389188812</v>
      </c>
      <c r="B208">
        <v>0</v>
      </c>
      <c r="C208">
        <v>0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7.3374266808340652E-2</v>
      </c>
      <c r="L208">
        <v>0.25172267555925576</v>
      </c>
      <c r="M208">
        <v>1</v>
      </c>
      <c r="N208">
        <f t="shared" si="18"/>
        <v>-2.0354273196619186</v>
      </c>
      <c r="O208">
        <f t="shared" si="19"/>
        <v>0.1306246520939876</v>
      </c>
      <c r="P208">
        <f t="shared" si="20"/>
        <v>0.11553317173127491</v>
      </c>
      <c r="Q208">
        <f t="shared" si="21"/>
        <v>0.11553317173127491</v>
      </c>
      <c r="R208">
        <f t="shared" si="22"/>
        <v>-0.9372933038108755</v>
      </c>
      <c r="S208">
        <f t="shared" si="23"/>
        <v>1</v>
      </c>
    </row>
    <row r="209" spans="1:19" x14ac:dyDescent="0.35">
      <c r="A209">
        <v>0.47647849243726326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-0.40410841561594285</v>
      </c>
      <c r="L209">
        <v>0.29068974226958139</v>
      </c>
      <c r="M209">
        <v>1</v>
      </c>
      <c r="N209">
        <f t="shared" si="18"/>
        <v>-3.3754275420558142</v>
      </c>
      <c r="O209">
        <f t="shared" si="19"/>
        <v>3.4203491753974045E-2</v>
      </c>
      <c r="P209">
        <f t="shared" si="20"/>
        <v>3.3072303494127722E-2</v>
      </c>
      <c r="Q209">
        <f t="shared" si="21"/>
        <v>3.3072303494127722E-2</v>
      </c>
      <c r="R209">
        <f t="shared" si="22"/>
        <v>-1.4805355553146284</v>
      </c>
      <c r="S209">
        <f t="shared" si="23"/>
        <v>0</v>
      </c>
    </row>
    <row r="210" spans="1:19" x14ac:dyDescent="0.35">
      <c r="A210">
        <v>1.5379353389188812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1</v>
      </c>
      <c r="I210">
        <v>1</v>
      </c>
      <c r="J210">
        <v>0</v>
      </c>
      <c r="K210">
        <v>1.3081587667808935E-2</v>
      </c>
      <c r="L210">
        <v>0.53748116476830965</v>
      </c>
      <c r="M210">
        <v>1</v>
      </c>
      <c r="N210">
        <f t="shared" si="18"/>
        <v>-1.4318112451886353</v>
      </c>
      <c r="O210">
        <f t="shared" si="19"/>
        <v>0.23887586741237318</v>
      </c>
      <c r="P210">
        <f t="shared" si="20"/>
        <v>0.19281662811893385</v>
      </c>
      <c r="Q210">
        <f t="shared" si="21"/>
        <v>0.19281662811893385</v>
      </c>
      <c r="R210">
        <f t="shared" si="22"/>
        <v>-0.71485551613389031</v>
      </c>
      <c r="S210">
        <f t="shared" si="23"/>
        <v>1</v>
      </c>
    </row>
    <row r="211" spans="1:19" x14ac:dyDescent="0.35">
      <c r="A211">
        <v>1.6706174447290836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-0.57460639472396635</v>
      </c>
      <c r="L211">
        <v>-0.70946496996210795</v>
      </c>
      <c r="M211">
        <v>1</v>
      </c>
      <c r="N211">
        <f t="shared" si="18"/>
        <v>-1.5742959364192846</v>
      </c>
      <c r="O211">
        <f t="shared" si="19"/>
        <v>0.20715335047936567</v>
      </c>
      <c r="P211">
        <f t="shared" si="20"/>
        <v>0.1716048341307293</v>
      </c>
      <c r="Q211">
        <f t="shared" si="21"/>
        <v>0.1716048341307293</v>
      </c>
      <c r="R211">
        <f t="shared" si="22"/>
        <v>-0.76547048218236258</v>
      </c>
      <c r="S211">
        <f t="shared" si="23"/>
        <v>1</v>
      </c>
    </row>
    <row r="212" spans="1:19" x14ac:dyDescent="0.35">
      <c r="A212">
        <v>1.5379353389188812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-0.35242897635262999</v>
      </c>
      <c r="L212">
        <v>-0.25484919167497661</v>
      </c>
      <c r="M212">
        <v>1</v>
      </c>
      <c r="N212">
        <f t="shared" si="18"/>
        <v>-1.8152247134960562</v>
      </c>
      <c r="O212">
        <f t="shared" si="19"/>
        <v>0.16280132062554833</v>
      </c>
      <c r="P212">
        <f t="shared" si="20"/>
        <v>0.14000785666287913</v>
      </c>
      <c r="Q212">
        <f t="shared" si="21"/>
        <v>0.14000785666287913</v>
      </c>
      <c r="R212">
        <f t="shared" si="22"/>
        <v>-0.85384759282464662</v>
      </c>
      <c r="S212">
        <f t="shared" si="23"/>
        <v>1</v>
      </c>
    </row>
    <row r="213" spans="1:19" x14ac:dyDescent="0.35">
      <c r="A213">
        <v>1.5379353389188812</v>
      </c>
      <c r="B213">
        <v>1</v>
      </c>
      <c r="C213">
        <v>0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1</v>
      </c>
      <c r="J213">
        <v>0</v>
      </c>
      <c r="K213">
        <v>0.63279315421847504</v>
      </c>
      <c r="L213">
        <v>0.61541529818896101</v>
      </c>
      <c r="M213">
        <v>1</v>
      </c>
      <c r="N213">
        <f t="shared" si="18"/>
        <v>-1.3488080071853874</v>
      </c>
      <c r="O213">
        <f t="shared" si="19"/>
        <v>0.25954945741739455</v>
      </c>
      <c r="P213">
        <f t="shared" si="20"/>
        <v>0.20606531636286834</v>
      </c>
      <c r="Q213">
        <f t="shared" si="21"/>
        <v>0.20606531636286834</v>
      </c>
      <c r="R213">
        <f t="shared" si="22"/>
        <v>-0.68599509982581153</v>
      </c>
      <c r="S213">
        <f t="shared" si="23"/>
        <v>1</v>
      </c>
    </row>
    <row r="214" spans="1:19" x14ac:dyDescent="0.35">
      <c r="A214">
        <v>0.87452480986786996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9.5479507951038607E-3</v>
      </c>
      <c r="L214">
        <v>-0.64451985877823204</v>
      </c>
      <c r="M214">
        <v>1</v>
      </c>
      <c r="N214">
        <f t="shared" si="18"/>
        <v>-2.762427862188312</v>
      </c>
      <c r="O214">
        <f t="shared" si="19"/>
        <v>6.3138291054671211E-2</v>
      </c>
      <c r="P214">
        <f t="shared" si="20"/>
        <v>5.9388596559753079E-2</v>
      </c>
      <c r="Q214">
        <f t="shared" si="21"/>
        <v>5.9388596559753079E-2</v>
      </c>
      <c r="R214">
        <f t="shared" si="22"/>
        <v>-1.2262969376217261</v>
      </c>
      <c r="S214">
        <f t="shared" si="23"/>
        <v>1</v>
      </c>
    </row>
    <row r="215" spans="1:19" x14ac:dyDescent="0.35">
      <c r="A215">
        <v>-0.18693203661374805</v>
      </c>
      <c r="B215">
        <v>0</v>
      </c>
      <c r="C215">
        <v>0</v>
      </c>
      <c r="D215">
        <v>1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-0.50592132801075995</v>
      </c>
      <c r="L215">
        <v>-0.33278332509562741</v>
      </c>
      <c r="M215">
        <v>1</v>
      </c>
      <c r="N215">
        <f t="shared" si="18"/>
        <v>-4.5562247763307191</v>
      </c>
      <c r="O215">
        <f t="shared" si="19"/>
        <v>1.0501630204161019E-2</v>
      </c>
      <c r="P215">
        <f t="shared" si="20"/>
        <v>1.0392492095276757E-2</v>
      </c>
      <c r="Q215">
        <f t="shared" si="21"/>
        <v>1.0392492095276757E-2</v>
      </c>
      <c r="R215">
        <f t="shared" si="22"/>
        <v>-1.9832802971541019</v>
      </c>
      <c r="S215">
        <f t="shared" si="23"/>
        <v>0</v>
      </c>
    </row>
    <row r="216" spans="1:19" x14ac:dyDescent="0.35">
      <c r="A216">
        <v>0.34379638662706097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0</v>
      </c>
      <c r="K216">
        <v>-6.0020525136278598E-2</v>
      </c>
      <c r="L216">
        <v>-0.20289310272787561</v>
      </c>
      <c r="M216">
        <v>1</v>
      </c>
      <c r="N216">
        <f t="shared" si="18"/>
        <v>-3.6477987019752787</v>
      </c>
      <c r="O216">
        <f t="shared" si="19"/>
        <v>2.604840601820424E-2</v>
      </c>
      <c r="P216">
        <f t="shared" si="20"/>
        <v>2.5387112211684569E-2</v>
      </c>
      <c r="Q216">
        <f t="shared" si="21"/>
        <v>2.5387112211684569E-2</v>
      </c>
      <c r="R216">
        <f t="shared" si="22"/>
        <v>-1.5953866973877</v>
      </c>
      <c r="S216">
        <f t="shared" si="23"/>
        <v>0</v>
      </c>
    </row>
    <row r="217" spans="1:19" x14ac:dyDescent="0.35">
      <c r="A217">
        <v>0.87452480986786996</v>
      </c>
      <c r="B217">
        <v>0</v>
      </c>
      <c r="C217">
        <v>0</v>
      </c>
      <c r="D217">
        <v>1</v>
      </c>
      <c r="E217">
        <v>1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2.2637874232764457</v>
      </c>
      <c r="L217">
        <v>0.23873365332248039</v>
      </c>
      <c r="M217">
        <v>1</v>
      </c>
      <c r="N217">
        <f t="shared" si="18"/>
        <v>-2.3434883908251445</v>
      </c>
      <c r="O217">
        <f t="shared" si="19"/>
        <v>9.5992195199441369E-2</v>
      </c>
      <c r="P217">
        <f t="shared" si="20"/>
        <v>8.7584743413225988E-2</v>
      </c>
      <c r="Q217">
        <f t="shared" si="21"/>
        <v>8.7584743413225988E-2</v>
      </c>
      <c r="R217">
        <f t="shared" si="22"/>
        <v>-1.0575715379928923</v>
      </c>
      <c r="S217">
        <f t="shared" si="23"/>
        <v>1</v>
      </c>
    </row>
    <row r="218" spans="1:19" x14ac:dyDescent="0.35">
      <c r="A218">
        <v>0.21111428081685873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-0.70755948205949759</v>
      </c>
      <c r="L218">
        <v>-1.0861466148285881</v>
      </c>
      <c r="M218">
        <v>1</v>
      </c>
      <c r="N218">
        <f t="shared" si="18"/>
        <v>-3.9386230204490573</v>
      </c>
      <c r="O218">
        <f t="shared" si="19"/>
        <v>1.9475012985472145E-2</v>
      </c>
      <c r="P218">
        <f t="shared" si="20"/>
        <v>1.9102982159847865E-2</v>
      </c>
      <c r="Q218">
        <f t="shared" si="21"/>
        <v>1.9102982159847865E-2</v>
      </c>
      <c r="R218">
        <f t="shared" si="22"/>
        <v>-1.7188988299004797</v>
      </c>
      <c r="S218">
        <f t="shared" si="23"/>
        <v>0</v>
      </c>
    </row>
    <row r="219" spans="1:19" x14ac:dyDescent="0.35">
      <c r="A219">
        <v>1.6706174447290836</v>
      </c>
      <c r="B219">
        <v>0</v>
      </c>
      <c r="C219">
        <v>0</v>
      </c>
      <c r="D219">
        <v>1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-0.22764742428522924</v>
      </c>
      <c r="L219">
        <v>-0.95625639246083627</v>
      </c>
      <c r="M219">
        <v>1</v>
      </c>
      <c r="N219">
        <f t="shared" si="18"/>
        <v>-1.7975321075660227</v>
      </c>
      <c r="O219">
        <f t="shared" si="19"/>
        <v>0.16570733188738782</v>
      </c>
      <c r="P219">
        <f t="shared" si="20"/>
        <v>0.14215174542918277</v>
      </c>
      <c r="Q219">
        <f t="shared" si="21"/>
        <v>0.14215174542918277</v>
      </c>
      <c r="R219">
        <f t="shared" si="22"/>
        <v>-0.84724780339802852</v>
      </c>
      <c r="S219">
        <f t="shared" si="23"/>
        <v>1</v>
      </c>
    </row>
    <row r="220" spans="1:19" x14ac:dyDescent="0.35">
      <c r="A220">
        <v>1.5821627075222819</v>
      </c>
      <c r="B220">
        <v>0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2.1904644581678139</v>
      </c>
      <c r="L220">
        <v>0.27770072003280605</v>
      </c>
      <c r="M220">
        <v>1</v>
      </c>
      <c r="N220">
        <f t="shared" si="18"/>
        <v>-0.37925523305460462</v>
      </c>
      <c r="O220">
        <f t="shared" si="19"/>
        <v>0.684370916293634</v>
      </c>
      <c r="P220">
        <f t="shared" si="20"/>
        <v>0.40630653834818919</v>
      </c>
      <c r="Q220">
        <f t="shared" si="21"/>
        <v>0.40630653834818919</v>
      </c>
      <c r="R220">
        <f t="shared" si="22"/>
        <v>-0.39114618888281355</v>
      </c>
      <c r="S220">
        <f t="shared" si="23"/>
        <v>1</v>
      </c>
    </row>
    <row r="221" spans="1:19" x14ac:dyDescent="0.35">
      <c r="A221">
        <v>1.5379353389188812</v>
      </c>
      <c r="B221">
        <v>0</v>
      </c>
      <c r="C221">
        <v>0</v>
      </c>
      <c r="D221">
        <v>1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0.21979934472106022</v>
      </c>
      <c r="L221">
        <v>-0.22887114720142587</v>
      </c>
      <c r="M221">
        <v>1</v>
      </c>
      <c r="N221">
        <f t="shared" si="18"/>
        <v>-1.9359435270604211</v>
      </c>
      <c r="O221">
        <f t="shared" si="19"/>
        <v>0.14428806488388141</v>
      </c>
      <c r="P221">
        <f t="shared" si="20"/>
        <v>0.12609417970161499</v>
      </c>
      <c r="Q221">
        <f t="shared" si="21"/>
        <v>0.12609417970161499</v>
      </c>
      <c r="R221">
        <f t="shared" si="22"/>
        <v>-0.89930495927789778</v>
      </c>
      <c r="S221">
        <f t="shared" si="23"/>
        <v>1</v>
      </c>
    </row>
    <row r="222" spans="1:19" x14ac:dyDescent="0.35">
      <c r="A222">
        <v>0.52070586104066396</v>
      </c>
      <c r="B222">
        <v>1</v>
      </c>
      <c r="C222">
        <v>1</v>
      </c>
      <c r="D222">
        <v>1</v>
      </c>
      <c r="E222">
        <v>1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2.3024365765716586</v>
      </c>
      <c r="L222">
        <v>1.4467127213425723</v>
      </c>
      <c r="M222">
        <v>1</v>
      </c>
      <c r="N222">
        <f t="shared" si="18"/>
        <v>-1.8958970989611377</v>
      </c>
      <c r="O222">
        <f t="shared" si="19"/>
        <v>0.15018354509319351</v>
      </c>
      <c r="P222">
        <f t="shared" si="20"/>
        <v>0.13057354692117848</v>
      </c>
      <c r="Q222">
        <f t="shared" si="21"/>
        <v>0.13057354692117848</v>
      </c>
      <c r="R222">
        <f t="shared" si="22"/>
        <v>-0.88414479848063232</v>
      </c>
      <c r="S222">
        <f t="shared" si="23"/>
        <v>1</v>
      </c>
    </row>
    <row r="223" spans="1:19" x14ac:dyDescent="0.35">
      <c r="A223">
        <v>1.4494806017120798</v>
      </c>
      <c r="B223">
        <v>1</v>
      </c>
      <c r="C223">
        <v>1</v>
      </c>
      <c r="D223">
        <v>1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1</v>
      </c>
      <c r="K223">
        <v>2.0696582475822067</v>
      </c>
      <c r="L223">
        <v>-9.8980924833674058E-2</v>
      </c>
      <c r="M223">
        <v>1</v>
      </c>
      <c r="N223">
        <f t="shared" si="18"/>
        <v>-0.77186596278007968</v>
      </c>
      <c r="O223">
        <f t="shared" si="19"/>
        <v>0.46214990872134981</v>
      </c>
      <c r="P223">
        <f t="shared" si="20"/>
        <v>0.31607559933816903</v>
      </c>
      <c r="Q223">
        <f t="shared" si="21"/>
        <v>0.31607559933816903</v>
      </c>
      <c r="R223">
        <f t="shared" si="22"/>
        <v>-0.50020902988588112</v>
      </c>
      <c r="S223">
        <f t="shared" si="23"/>
        <v>1</v>
      </c>
    </row>
    <row r="224" spans="1:19" x14ac:dyDescent="0.35">
      <c r="A224">
        <v>1.3167984959018775</v>
      </c>
      <c r="B224">
        <v>0</v>
      </c>
      <c r="C224">
        <v>1</v>
      </c>
      <c r="D224">
        <v>1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2.5084917767112773</v>
      </c>
      <c r="L224">
        <v>-3.4035813649798144E-2</v>
      </c>
      <c r="M224">
        <v>1</v>
      </c>
      <c r="N224">
        <f t="shared" si="18"/>
        <v>-1.4694020193893862</v>
      </c>
      <c r="O224">
        <f t="shared" si="19"/>
        <v>0.23006301728541742</v>
      </c>
      <c r="P224">
        <f t="shared" si="20"/>
        <v>0.1870335210899482</v>
      </c>
      <c r="Q224">
        <f t="shared" si="21"/>
        <v>0.1870335210899482</v>
      </c>
      <c r="R224">
        <f t="shared" si="22"/>
        <v>-0.72808055004247052</v>
      </c>
      <c r="S224">
        <f t="shared" si="23"/>
        <v>1</v>
      </c>
    </row>
    <row r="225" spans="1:19" x14ac:dyDescent="0.35">
      <c r="A225">
        <v>1.6706174447290836</v>
      </c>
      <c r="B225">
        <v>1</v>
      </c>
      <c r="C225">
        <v>1</v>
      </c>
      <c r="D225">
        <v>1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3.1966675576706054</v>
      </c>
      <c r="L225">
        <v>-9.8980924833674058E-2</v>
      </c>
      <c r="M225">
        <v>1</v>
      </c>
      <c r="N225">
        <f t="shared" si="18"/>
        <v>0.13391632022140776</v>
      </c>
      <c r="O225">
        <f t="shared" si="19"/>
        <v>1.1432971447897362</v>
      </c>
      <c r="P225">
        <f t="shared" si="20"/>
        <v>0.5334291363048016</v>
      </c>
      <c r="Q225">
        <f t="shared" si="21"/>
        <v>0.5334291363048016</v>
      </c>
      <c r="R225">
        <f t="shared" si="22"/>
        <v>-0.27292326650363474</v>
      </c>
      <c r="S225">
        <f t="shared" si="23"/>
        <v>1</v>
      </c>
    </row>
    <row r="226" spans="1:19" x14ac:dyDescent="0.35">
      <c r="A226">
        <v>1.5821627075222819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-0.73803710008657941</v>
      </c>
      <c r="L226">
        <v>-6.0013858123348876E-2</v>
      </c>
      <c r="M226">
        <v>1</v>
      </c>
      <c r="N226">
        <f t="shared" si="18"/>
        <v>-1.7385185371020584</v>
      </c>
      <c r="O226">
        <f t="shared" si="19"/>
        <v>0.1757806202836408</v>
      </c>
      <c r="P226">
        <f t="shared" si="20"/>
        <v>0.14950120562561761</v>
      </c>
      <c r="Q226">
        <f t="shared" si="21"/>
        <v>0.14950120562561761</v>
      </c>
      <c r="R226">
        <f t="shared" si="22"/>
        <v>-0.8253553050355934</v>
      </c>
      <c r="S226">
        <f t="shared" si="23"/>
        <v>1</v>
      </c>
    </row>
    <row r="227" spans="1:19" x14ac:dyDescent="0.35">
      <c r="A227">
        <v>0.87452480986786996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1</v>
      </c>
      <c r="J227">
        <v>0</v>
      </c>
      <c r="K227">
        <v>2.1909061627769018</v>
      </c>
      <c r="L227">
        <v>1.7324712105516269</v>
      </c>
      <c r="M227">
        <v>1</v>
      </c>
      <c r="N227">
        <f t="shared" si="18"/>
        <v>-2.3802075288751006</v>
      </c>
      <c r="O227">
        <f t="shared" si="19"/>
        <v>9.2531372585959754E-2</v>
      </c>
      <c r="P227">
        <f t="shared" si="20"/>
        <v>8.4694476431320456E-2</v>
      </c>
      <c r="Q227">
        <f t="shared" si="21"/>
        <v>8.4694476431320456E-2</v>
      </c>
      <c r="R227">
        <f t="shared" si="22"/>
        <v>-1.0721449123802731</v>
      </c>
      <c r="S227">
        <f t="shared" si="23"/>
        <v>1</v>
      </c>
    </row>
    <row r="228" spans="1:19" x14ac:dyDescent="0.35">
      <c r="A228">
        <v>1.6706174447290836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-0.79170421009078895</v>
      </c>
      <c r="L228">
        <v>-0.39772843627950333</v>
      </c>
      <c r="M228">
        <v>1</v>
      </c>
      <c r="N228">
        <f t="shared" si="18"/>
        <v>-1.1712534512076811</v>
      </c>
      <c r="O228">
        <f t="shared" si="19"/>
        <v>0.30997815516124055</v>
      </c>
      <c r="P228">
        <f t="shared" si="20"/>
        <v>0.2366284918110611</v>
      </c>
      <c r="Q228">
        <f t="shared" si="21"/>
        <v>0.2366284918110611</v>
      </c>
      <c r="R228">
        <f t="shared" si="22"/>
        <v>-0.62593296430934409</v>
      </c>
      <c r="S228">
        <f t="shared" si="23"/>
        <v>1</v>
      </c>
    </row>
    <row r="229" spans="1:19" x14ac:dyDescent="0.35">
      <c r="A229">
        <v>0.2553416494202595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-2.843864558647648E-2</v>
      </c>
      <c r="L229">
        <v>0.39460192016378248</v>
      </c>
      <c r="M229">
        <v>1</v>
      </c>
      <c r="N229">
        <f t="shared" si="18"/>
        <v>-3.3358213352350368</v>
      </c>
      <c r="O229">
        <f t="shared" si="19"/>
        <v>3.5585346706196862E-2</v>
      </c>
      <c r="P229">
        <f t="shared" si="20"/>
        <v>3.4362543675787144E-2</v>
      </c>
      <c r="Q229">
        <f t="shared" si="21"/>
        <v>3.4362543675787144E-2</v>
      </c>
      <c r="R229">
        <f t="shared" si="22"/>
        <v>-1.4639146951472735</v>
      </c>
      <c r="S229">
        <f t="shared" si="23"/>
        <v>0</v>
      </c>
    </row>
    <row r="230" spans="1:19" x14ac:dyDescent="0.35">
      <c r="A230">
        <v>0.60916059824746549</v>
      </c>
      <c r="B230">
        <v>0</v>
      </c>
      <c r="C230">
        <v>1</v>
      </c>
      <c r="D230">
        <v>1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2.4389233007798952</v>
      </c>
      <c r="L230">
        <v>0.27770072003280605</v>
      </c>
      <c r="M230">
        <v>1</v>
      </c>
      <c r="N230">
        <f t="shared" si="18"/>
        <v>-2.1658782028296804</v>
      </c>
      <c r="O230">
        <f t="shared" si="19"/>
        <v>0.114649205116941</v>
      </c>
      <c r="P230">
        <f t="shared" si="20"/>
        <v>0.10285675940971296</v>
      </c>
      <c r="Q230">
        <f t="shared" si="21"/>
        <v>0.10285675940971296</v>
      </c>
      <c r="R230">
        <f t="shared" si="22"/>
        <v>-0.98776716261895114</v>
      </c>
      <c r="S230">
        <f t="shared" si="23"/>
        <v>1</v>
      </c>
    </row>
    <row r="231" spans="1:19" x14ac:dyDescent="0.35">
      <c r="A231">
        <v>1.6706174447290836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1.7282205847570715</v>
      </c>
      <c r="L231">
        <v>-0.17691505825432532</v>
      </c>
      <c r="M231">
        <v>1</v>
      </c>
      <c r="N231">
        <f t="shared" si="18"/>
        <v>-1.1973093315227077</v>
      </c>
      <c r="O231">
        <f t="shared" si="19"/>
        <v>0.30200571693964795</v>
      </c>
      <c r="P231">
        <f t="shared" si="20"/>
        <v>0.23195421725912965</v>
      </c>
      <c r="Q231">
        <f t="shared" si="21"/>
        <v>0.23195421725912965</v>
      </c>
      <c r="R231">
        <f t="shared" si="22"/>
        <v>-0.63459772697915684</v>
      </c>
      <c r="S231">
        <f t="shared" si="23"/>
        <v>1</v>
      </c>
    </row>
    <row r="232" spans="1:19" x14ac:dyDescent="0.35">
      <c r="A232">
        <v>1.3610258645052782</v>
      </c>
      <c r="B232">
        <v>0</v>
      </c>
      <c r="C232">
        <v>0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-0.99753855792586399</v>
      </c>
      <c r="L232">
        <v>-9.8980924833674058E-2</v>
      </c>
      <c r="M232">
        <v>1</v>
      </c>
      <c r="N232">
        <f t="shared" si="18"/>
        <v>-2.5054984812800414</v>
      </c>
      <c r="O232">
        <f t="shared" si="19"/>
        <v>8.163489437449846E-2</v>
      </c>
      <c r="P232">
        <f t="shared" si="20"/>
        <v>7.5473613877543519E-2</v>
      </c>
      <c r="Q232">
        <f t="shared" si="21"/>
        <v>7.5473613877543519E-2</v>
      </c>
      <c r="R232">
        <f t="shared" si="22"/>
        <v>-1.1222048543348346</v>
      </c>
      <c r="S232">
        <f t="shared" si="23"/>
        <v>1</v>
      </c>
    </row>
    <row r="233" spans="1:19" x14ac:dyDescent="0.35">
      <c r="A233">
        <v>-0.18693203661374805</v>
      </c>
      <c r="B233">
        <v>0</v>
      </c>
      <c r="C233">
        <v>0</v>
      </c>
      <c r="D233">
        <v>1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1</v>
      </c>
      <c r="K233">
        <v>-0.18524378181276741</v>
      </c>
      <c r="L233">
        <v>9.5854408717953685E-2</v>
      </c>
      <c r="M233">
        <v>1</v>
      </c>
      <c r="N233">
        <f t="shared" si="18"/>
        <v>-4.5870652643307279</v>
      </c>
      <c r="O233">
        <f t="shared" si="19"/>
        <v>1.0182698093411898E-2</v>
      </c>
      <c r="P233">
        <f t="shared" si="20"/>
        <v>1.0080055927141113E-2</v>
      </c>
      <c r="Q233">
        <f t="shared" si="21"/>
        <v>1.0080055927141113E-2</v>
      </c>
      <c r="R233">
        <f t="shared" si="22"/>
        <v>-1.9965370582891648</v>
      </c>
      <c r="S233">
        <f t="shared" si="23"/>
        <v>0</v>
      </c>
    </row>
    <row r="234" spans="1:19" x14ac:dyDescent="0.35">
      <c r="A234">
        <v>1.6263900761256829</v>
      </c>
      <c r="B234">
        <v>1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-0.88600814413110762</v>
      </c>
      <c r="L234">
        <v>0.84921769845091388</v>
      </c>
      <c r="M234">
        <v>1</v>
      </c>
      <c r="N234">
        <f t="shared" si="18"/>
        <v>-0.9584525646392108</v>
      </c>
      <c r="O234">
        <f t="shared" si="19"/>
        <v>0.38348584663208546</v>
      </c>
      <c r="P234">
        <f t="shared" si="20"/>
        <v>0.27718812416161059</v>
      </c>
      <c r="Q234">
        <f t="shared" si="21"/>
        <v>0.27718812416161059</v>
      </c>
      <c r="R234">
        <f t="shared" si="22"/>
        <v>-0.55722538055938375</v>
      </c>
      <c r="S234">
        <f t="shared" si="23"/>
        <v>1</v>
      </c>
    </row>
    <row r="235" spans="1:19" x14ac:dyDescent="0.35">
      <c r="A235">
        <v>1.6706174447290836</v>
      </c>
      <c r="B235">
        <v>0</v>
      </c>
      <c r="C235">
        <v>0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-0.5344112752969451</v>
      </c>
      <c r="L235">
        <v>-1.5537514153524947</v>
      </c>
      <c r="M235">
        <v>1</v>
      </c>
      <c r="N235">
        <f t="shared" si="18"/>
        <v>-1.9372288332349941</v>
      </c>
      <c r="O235">
        <f t="shared" si="19"/>
        <v>0.14410272967492785</v>
      </c>
      <c r="P235">
        <f t="shared" si="20"/>
        <v>0.12595261416417697</v>
      </c>
      <c r="Q235">
        <f t="shared" si="21"/>
        <v>0.12595261416417697</v>
      </c>
      <c r="R235">
        <f t="shared" si="22"/>
        <v>-0.8997928142294257</v>
      </c>
      <c r="S235">
        <f t="shared" si="23"/>
        <v>1</v>
      </c>
    </row>
    <row r="236" spans="1:19" x14ac:dyDescent="0.35">
      <c r="A236">
        <v>1.5821627075222819</v>
      </c>
      <c r="B236">
        <v>0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-0.18590633872639964</v>
      </c>
      <c r="L236">
        <v>-0.95625639246083627</v>
      </c>
      <c r="M236">
        <v>1</v>
      </c>
      <c r="N236">
        <f t="shared" si="18"/>
        <v>-1.3094821993569026</v>
      </c>
      <c r="O236">
        <f t="shared" si="19"/>
        <v>0.26995980556138777</v>
      </c>
      <c r="P236">
        <f t="shared" si="20"/>
        <v>0.21257350380632842</v>
      </c>
      <c r="Q236">
        <f t="shared" si="21"/>
        <v>0.21257350380632842</v>
      </c>
      <c r="R236">
        <f t="shared" si="22"/>
        <v>-0.67249086901228361</v>
      </c>
      <c r="S236">
        <f t="shared" si="23"/>
        <v>1</v>
      </c>
    </row>
    <row r="237" spans="1:19" x14ac:dyDescent="0.35">
      <c r="A237">
        <v>1.3167984959018775</v>
      </c>
      <c r="B237">
        <v>0</v>
      </c>
      <c r="C237">
        <v>0</v>
      </c>
      <c r="D237">
        <v>1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-0.7775696625999684</v>
      </c>
      <c r="L237">
        <v>0.71932747608316205</v>
      </c>
      <c r="M237">
        <v>1</v>
      </c>
      <c r="N237">
        <f t="shared" si="18"/>
        <v>-2.4501227791778515</v>
      </c>
      <c r="O237">
        <f t="shared" si="19"/>
        <v>8.6282992094165747E-2</v>
      </c>
      <c r="P237">
        <f t="shared" si="20"/>
        <v>7.9429571043754504E-2</v>
      </c>
      <c r="Q237">
        <f t="shared" si="21"/>
        <v>7.9429571043754504E-2</v>
      </c>
      <c r="R237">
        <f t="shared" si="22"/>
        <v>-1.1000177828343862</v>
      </c>
      <c r="S237">
        <f t="shared" si="23"/>
        <v>1</v>
      </c>
    </row>
    <row r="238" spans="1:19" x14ac:dyDescent="0.35">
      <c r="A238">
        <v>1.4937079703154805</v>
      </c>
      <c r="B238">
        <v>1</v>
      </c>
      <c r="C238">
        <v>0</v>
      </c>
      <c r="D238">
        <v>1</v>
      </c>
      <c r="E238">
        <v>0</v>
      </c>
      <c r="F238">
        <v>1</v>
      </c>
      <c r="G238">
        <v>0</v>
      </c>
      <c r="H238">
        <v>1</v>
      </c>
      <c r="I238">
        <v>1</v>
      </c>
      <c r="J238">
        <v>0</v>
      </c>
      <c r="K238">
        <v>2.0692165429731184</v>
      </c>
      <c r="L238">
        <v>-0.11196994707044942</v>
      </c>
      <c r="M238">
        <v>1</v>
      </c>
      <c r="N238">
        <f t="shared" si="18"/>
        <v>-1.1187996445185511</v>
      </c>
      <c r="O238">
        <f t="shared" si="19"/>
        <v>0.32667168151773807</v>
      </c>
      <c r="P238">
        <f t="shared" si="20"/>
        <v>0.24623400504337242</v>
      </c>
      <c r="Q238">
        <f t="shared" si="21"/>
        <v>0.24623400504337242</v>
      </c>
      <c r="R238">
        <f t="shared" si="22"/>
        <v>-0.60865197097050927</v>
      </c>
      <c r="S238">
        <f t="shared" si="23"/>
        <v>1</v>
      </c>
    </row>
    <row r="239" spans="1:19" x14ac:dyDescent="0.35">
      <c r="A239">
        <v>1.5379353389188812</v>
      </c>
      <c r="B239">
        <v>0</v>
      </c>
      <c r="C239">
        <v>0</v>
      </c>
      <c r="D239">
        <v>1</v>
      </c>
      <c r="E239">
        <v>0</v>
      </c>
      <c r="F239">
        <v>1</v>
      </c>
      <c r="G239">
        <v>0</v>
      </c>
      <c r="H239">
        <v>1</v>
      </c>
      <c r="I239">
        <v>1</v>
      </c>
      <c r="J239">
        <v>0</v>
      </c>
      <c r="K239">
        <v>2.4804435340341802</v>
      </c>
      <c r="L239">
        <v>-0.2678382139117515</v>
      </c>
      <c r="M239">
        <v>1</v>
      </c>
      <c r="N239">
        <f t="shared" si="18"/>
        <v>-1.4044092034080529</v>
      </c>
      <c r="O239">
        <f t="shared" si="19"/>
        <v>0.24551206130362294</v>
      </c>
      <c r="P239">
        <f t="shared" si="20"/>
        <v>0.19711736957942919</v>
      </c>
      <c r="Q239">
        <f t="shared" si="21"/>
        <v>0.19711736957942919</v>
      </c>
      <c r="R239">
        <f t="shared" si="22"/>
        <v>-0.70527510489290657</v>
      </c>
      <c r="S239">
        <f t="shared" si="23"/>
        <v>1</v>
      </c>
    </row>
    <row r="240" spans="1:19" x14ac:dyDescent="0.35">
      <c r="A240">
        <v>1.0956616528848737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2.317012828671567</v>
      </c>
      <c r="L240">
        <v>1.3557895656851457</v>
      </c>
      <c r="M240">
        <v>1</v>
      </c>
      <c r="N240">
        <f t="shared" si="18"/>
        <v>-1.8666632901687512</v>
      </c>
      <c r="O240">
        <f t="shared" si="19"/>
        <v>0.15463878668591421</v>
      </c>
      <c r="P240">
        <f t="shared" si="20"/>
        <v>0.13392827996863332</v>
      </c>
      <c r="Q240">
        <f t="shared" si="21"/>
        <v>0.13392827996863332</v>
      </c>
      <c r="R240">
        <f t="shared" si="22"/>
        <v>-0.87312770874203516</v>
      </c>
      <c r="S240">
        <f t="shared" si="23"/>
        <v>1</v>
      </c>
    </row>
    <row r="241" spans="1:19" x14ac:dyDescent="0.35">
      <c r="A241">
        <v>0.60916059824746549</v>
      </c>
      <c r="B241">
        <v>0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-0.43834052282027397</v>
      </c>
      <c r="L241">
        <v>0.36862387569023225</v>
      </c>
      <c r="M241">
        <v>1</v>
      </c>
      <c r="N241">
        <f t="shared" si="18"/>
        <v>-2.9458086803663908</v>
      </c>
      <c r="O241">
        <f t="shared" si="19"/>
        <v>5.2559538758558233E-2</v>
      </c>
      <c r="P241">
        <f t="shared" si="20"/>
        <v>4.9934979279699088E-2</v>
      </c>
      <c r="Q241">
        <f t="shared" si="21"/>
        <v>4.9934979279699088E-2</v>
      </c>
      <c r="R241">
        <f t="shared" si="22"/>
        <v>-1.3015951259962069</v>
      </c>
      <c r="S241">
        <f t="shared" si="23"/>
        <v>0</v>
      </c>
    </row>
    <row r="242" spans="1:19" x14ac:dyDescent="0.35">
      <c r="A242">
        <v>1.4937079703154805</v>
      </c>
      <c r="B242">
        <v>0</v>
      </c>
      <c r="C242">
        <v>0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1.236603354841967</v>
      </c>
      <c r="L242">
        <v>0.48552507582120913</v>
      </c>
      <c r="M242">
        <v>1</v>
      </c>
      <c r="N242">
        <f t="shared" si="18"/>
        <v>-1.7498264967599417</v>
      </c>
      <c r="O242">
        <f t="shared" si="19"/>
        <v>0.17380409640841379</v>
      </c>
      <c r="P242">
        <f t="shared" si="20"/>
        <v>0.14806908319728707</v>
      </c>
      <c r="Q242">
        <f t="shared" si="21"/>
        <v>0.14806908319728707</v>
      </c>
      <c r="R242">
        <f t="shared" si="22"/>
        <v>-0.82953561263676745</v>
      </c>
      <c r="S242">
        <f t="shared" si="23"/>
        <v>1</v>
      </c>
    </row>
    <row r="243" spans="1:19" x14ac:dyDescent="0.35">
      <c r="A243">
        <v>0.34379638662706097</v>
      </c>
      <c r="B243">
        <v>1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-0.39637858495690015</v>
      </c>
      <c r="L243">
        <v>-6.0013858123348876E-2</v>
      </c>
      <c r="M243">
        <v>1</v>
      </c>
      <c r="N243">
        <f t="shared" si="18"/>
        <v>-3.2319439191457162</v>
      </c>
      <c r="O243">
        <f t="shared" si="19"/>
        <v>3.9480676901107417E-2</v>
      </c>
      <c r="P243">
        <f t="shared" si="20"/>
        <v>3.7981155184920741E-2</v>
      </c>
      <c r="Q243">
        <f t="shared" si="21"/>
        <v>3.7981155184920741E-2</v>
      </c>
      <c r="R243">
        <f t="shared" si="22"/>
        <v>-1.4204318304676899</v>
      </c>
      <c r="S243">
        <f t="shared" si="23"/>
        <v>0</v>
      </c>
    </row>
    <row r="244" spans="1:19" x14ac:dyDescent="0.35">
      <c r="A244">
        <v>0.74184270405766772</v>
      </c>
      <c r="B244">
        <v>0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-0.31422152766650546</v>
      </c>
      <c r="L244">
        <v>0.9141628096347898</v>
      </c>
      <c r="M244">
        <v>1</v>
      </c>
      <c r="N244">
        <f t="shared" si="18"/>
        <v>-2.379475460537686</v>
      </c>
      <c r="O244">
        <f t="shared" si="19"/>
        <v>9.2599136674993074E-2</v>
      </c>
      <c r="P244">
        <f t="shared" si="20"/>
        <v>8.4751244593503486E-2</v>
      </c>
      <c r="Q244">
        <f t="shared" si="21"/>
        <v>8.4751244593503486E-2</v>
      </c>
      <c r="R244">
        <f t="shared" si="22"/>
        <v>-1.0718539153535303</v>
      </c>
      <c r="S244">
        <f t="shared" si="23"/>
        <v>1</v>
      </c>
    </row>
    <row r="245" spans="1:19" x14ac:dyDescent="0.35">
      <c r="A245">
        <v>1.0072069156780723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-0.65565919049164079</v>
      </c>
      <c r="L245">
        <v>-0.99522345917116184</v>
      </c>
      <c r="M245">
        <v>1</v>
      </c>
      <c r="N245">
        <f t="shared" si="18"/>
        <v>-2.5223101551125313</v>
      </c>
      <c r="O245">
        <f t="shared" si="19"/>
        <v>8.0273947111498017E-2</v>
      </c>
      <c r="P245">
        <f t="shared" si="20"/>
        <v>7.4308880007834463E-2</v>
      </c>
      <c r="Q245">
        <f t="shared" si="21"/>
        <v>7.4308880007834463E-2</v>
      </c>
      <c r="R245">
        <f t="shared" si="22"/>
        <v>-1.1289592843826022</v>
      </c>
      <c r="S245">
        <f t="shared" si="23"/>
        <v>1</v>
      </c>
    </row>
    <row r="246" spans="1:19" x14ac:dyDescent="0.35">
      <c r="A246">
        <v>0.60916059824746549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2.0126783530098358</v>
      </c>
      <c r="L246">
        <v>0.73231649831993739</v>
      </c>
      <c r="M246">
        <v>1</v>
      </c>
      <c r="N246">
        <f t="shared" si="18"/>
        <v>-2.7306826155189468</v>
      </c>
      <c r="O246">
        <f t="shared" si="19"/>
        <v>6.5174785160327348E-2</v>
      </c>
      <c r="P246">
        <f t="shared" si="20"/>
        <v>6.1186939522340847E-2</v>
      </c>
      <c r="Q246">
        <f t="shared" si="21"/>
        <v>6.1186939522340847E-2</v>
      </c>
      <c r="R246">
        <f t="shared" si="22"/>
        <v>-1.2133412690095908</v>
      </c>
      <c r="S246">
        <f t="shared" si="23"/>
        <v>1</v>
      </c>
    </row>
    <row r="247" spans="1:19" x14ac:dyDescent="0.35">
      <c r="A247">
        <v>1.0956616528848737</v>
      </c>
      <c r="B247">
        <v>0</v>
      </c>
      <c r="C247">
        <v>0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2.8223229014684033</v>
      </c>
      <c r="L247">
        <v>1.7584492550251767</v>
      </c>
      <c r="M247">
        <v>1</v>
      </c>
      <c r="N247">
        <f t="shared" si="18"/>
        <v>-1.9490961263334676</v>
      </c>
      <c r="O247">
        <f t="shared" si="19"/>
        <v>0.14240272750884189</v>
      </c>
      <c r="P247">
        <f t="shared" si="20"/>
        <v>0.12465194985954699</v>
      </c>
      <c r="Q247">
        <f t="shared" si="21"/>
        <v>0.12465194985954699</v>
      </c>
      <c r="R247">
        <f t="shared" si="22"/>
        <v>-0.90430092368552983</v>
      </c>
      <c r="S247">
        <f t="shared" si="23"/>
        <v>1</v>
      </c>
    </row>
    <row r="248" spans="1:19" x14ac:dyDescent="0.35">
      <c r="A248">
        <v>1.0956616528848737</v>
      </c>
      <c r="B248">
        <v>1</v>
      </c>
      <c r="C248">
        <v>1</v>
      </c>
      <c r="D248">
        <v>1</v>
      </c>
      <c r="E248">
        <v>1</v>
      </c>
      <c r="F248">
        <v>0</v>
      </c>
      <c r="G248">
        <v>0</v>
      </c>
      <c r="H248">
        <v>1</v>
      </c>
      <c r="I248">
        <v>1</v>
      </c>
      <c r="J248">
        <v>0</v>
      </c>
      <c r="K248">
        <v>3.1220194787347091</v>
      </c>
      <c r="L248">
        <v>1.5116578325264483</v>
      </c>
      <c r="M248">
        <v>1</v>
      </c>
      <c r="N248">
        <f t="shared" si="18"/>
        <v>-0.91091358531519218</v>
      </c>
      <c r="O248">
        <f t="shared" si="19"/>
        <v>0.40215665174343884</v>
      </c>
      <c r="P248">
        <f t="shared" si="20"/>
        <v>0.28681292581923568</v>
      </c>
      <c r="Q248">
        <f t="shared" si="21"/>
        <v>0.28681292581923568</v>
      </c>
      <c r="R248">
        <f t="shared" si="22"/>
        <v>-0.54240128018181177</v>
      </c>
      <c r="S248">
        <f t="shared" si="23"/>
        <v>1</v>
      </c>
    </row>
    <row r="249" spans="1:19" x14ac:dyDescent="0.35">
      <c r="A249">
        <v>0.60916059824746549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-0.46793473162917965</v>
      </c>
      <c r="L249">
        <v>1.0180749875289918</v>
      </c>
      <c r="M249">
        <v>1</v>
      </c>
      <c r="N249">
        <f t="shared" si="18"/>
        <v>-3.0242638718141999</v>
      </c>
      <c r="O249">
        <f t="shared" si="19"/>
        <v>4.859357921048707E-2</v>
      </c>
      <c r="P249">
        <f t="shared" si="20"/>
        <v>4.6341671524514218E-2</v>
      </c>
      <c r="Q249">
        <f t="shared" si="21"/>
        <v>4.6341671524514218E-2</v>
      </c>
      <c r="R249">
        <f t="shared" si="22"/>
        <v>-1.3340283054450361</v>
      </c>
      <c r="S249">
        <f t="shared" si="23"/>
        <v>0</v>
      </c>
    </row>
    <row r="250" spans="1:19" x14ac:dyDescent="0.35">
      <c r="A250">
        <v>-1.2926162516987669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-1.0648985108118059</v>
      </c>
      <c r="L250">
        <v>0.26471169779603065</v>
      </c>
      <c r="M250">
        <v>1</v>
      </c>
      <c r="N250">
        <f t="shared" si="18"/>
        <v>-6.6410097894243876</v>
      </c>
      <c r="O250">
        <f t="shared" si="19"/>
        <v>1.3057080876952274E-3</v>
      </c>
      <c r="P250">
        <f t="shared" si="20"/>
        <v>1.3040054372494122E-3</v>
      </c>
      <c r="Q250">
        <f t="shared" si="21"/>
        <v>1.3040054372494122E-3</v>
      </c>
      <c r="R250">
        <f t="shared" si="22"/>
        <v>-2.8847205977432906</v>
      </c>
      <c r="S250">
        <f t="shared" si="23"/>
        <v>0</v>
      </c>
    </row>
    <row r="251" spans="1:19" x14ac:dyDescent="0.35">
      <c r="A251">
        <v>1.4052532331086791</v>
      </c>
      <c r="B251">
        <v>0</v>
      </c>
      <c r="C251">
        <v>0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1</v>
      </c>
      <c r="J251">
        <v>0</v>
      </c>
      <c r="K251">
        <v>-0.60397975122832792</v>
      </c>
      <c r="L251">
        <v>5.6887342007628038E-2</v>
      </c>
      <c r="M251">
        <v>1</v>
      </c>
      <c r="N251">
        <f t="shared" si="18"/>
        <v>-2.1978680649195712</v>
      </c>
      <c r="O251">
        <f t="shared" si="19"/>
        <v>0.11103963549004238</v>
      </c>
      <c r="P251">
        <f t="shared" si="20"/>
        <v>9.9942101022405472E-2</v>
      </c>
      <c r="Q251">
        <f t="shared" si="21"/>
        <v>9.9942101022405472E-2</v>
      </c>
      <c r="R251">
        <f t="shared" si="22"/>
        <v>-1.000251524886969</v>
      </c>
      <c r="S251">
        <f t="shared" si="23"/>
        <v>1</v>
      </c>
    </row>
    <row r="252" spans="1:19" x14ac:dyDescent="0.35">
      <c r="A252">
        <v>1.2283437586950761</v>
      </c>
      <c r="B252">
        <v>1</v>
      </c>
      <c r="C252">
        <v>0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1</v>
      </c>
      <c r="J252">
        <v>0</v>
      </c>
      <c r="K252">
        <v>-0.40521267713866316</v>
      </c>
      <c r="L252">
        <v>-9.8980924833674058E-2</v>
      </c>
      <c r="M252">
        <v>1</v>
      </c>
      <c r="N252">
        <f t="shared" si="18"/>
        <v>-2.0385034086171685</v>
      </c>
      <c r="O252">
        <f t="shared" si="19"/>
        <v>0.13022345641754607</v>
      </c>
      <c r="P252">
        <f t="shared" si="20"/>
        <v>0.11521921234081763</v>
      </c>
      <c r="Q252">
        <f t="shared" si="21"/>
        <v>0.11521921234081763</v>
      </c>
      <c r="R252">
        <f t="shared" si="22"/>
        <v>-0.93847509801424622</v>
      </c>
      <c r="S252">
        <f t="shared" si="23"/>
        <v>1</v>
      </c>
    </row>
    <row r="253" spans="1:19" x14ac:dyDescent="0.35">
      <c r="A253">
        <v>1.5379353389188812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-0.60375889892378365</v>
      </c>
      <c r="L253">
        <v>-1.2030478149595645</v>
      </c>
      <c r="M253">
        <v>1</v>
      </c>
      <c r="N253">
        <f t="shared" si="18"/>
        <v>-1.6366405736294976</v>
      </c>
      <c r="O253">
        <f t="shared" si="19"/>
        <v>0.19463279979179166</v>
      </c>
      <c r="P253">
        <f t="shared" si="20"/>
        <v>0.16292269877883273</v>
      </c>
      <c r="Q253">
        <f t="shared" si="21"/>
        <v>0.16292269877883273</v>
      </c>
      <c r="R253">
        <f t="shared" si="22"/>
        <v>-0.78801840453345351</v>
      </c>
      <c r="S253">
        <f t="shared" si="23"/>
        <v>1</v>
      </c>
    </row>
    <row r="254" spans="1:19" x14ac:dyDescent="0.35">
      <c r="A254">
        <v>-1.7791173063361752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-0.24354879021240239</v>
      </c>
      <c r="L254">
        <v>-1.4108721707479677</v>
      </c>
      <c r="M254">
        <v>0</v>
      </c>
      <c r="N254">
        <f t="shared" si="18"/>
        <v>-7.3383533905261018</v>
      </c>
      <c r="O254">
        <f t="shared" si="19"/>
        <v>6.5012013405683629E-4</v>
      </c>
      <c r="P254">
        <f t="shared" si="20"/>
        <v>6.4969775246690614E-4</v>
      </c>
      <c r="Q254">
        <f t="shared" si="21"/>
        <v>0.99935030224753307</v>
      </c>
      <c r="R254">
        <f t="shared" si="22"/>
        <v>-2.8225184792854944E-4</v>
      </c>
      <c r="S254">
        <f t="shared" si="23"/>
        <v>0</v>
      </c>
    </row>
    <row r="255" spans="1:19" x14ac:dyDescent="0.35">
      <c r="A255">
        <v>0.6533879668508662</v>
      </c>
      <c r="B255">
        <v>1</v>
      </c>
      <c r="C255">
        <v>0</v>
      </c>
      <c r="D255">
        <v>1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-0.40167904026595808</v>
      </c>
      <c r="L255">
        <v>1.3428005434483714</v>
      </c>
      <c r="M255">
        <v>0</v>
      </c>
      <c r="N255">
        <f t="shared" si="18"/>
        <v>-2.7005727553997181</v>
      </c>
      <c r="O255">
        <f t="shared" si="19"/>
        <v>6.7167031440675151E-2</v>
      </c>
      <c r="P255">
        <f t="shared" si="20"/>
        <v>6.2939567529555027E-2</v>
      </c>
      <c r="Q255">
        <f t="shared" si="21"/>
        <v>0.93706043247044501</v>
      </c>
      <c r="R255">
        <f t="shared" si="22"/>
        <v>-2.8232399889043646E-2</v>
      </c>
      <c r="S255">
        <f t="shared" si="23"/>
        <v>1</v>
      </c>
    </row>
    <row r="256" spans="1:19" x14ac:dyDescent="0.35">
      <c r="A256">
        <v>-1.5579804633191714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0.1047352940535989</v>
      </c>
      <c r="L256">
        <v>-1.4628282596950681</v>
      </c>
      <c r="M256">
        <v>0</v>
      </c>
      <c r="N256">
        <f t="shared" si="18"/>
        <v>-6.5339891358263298</v>
      </c>
      <c r="O256">
        <f t="shared" si="19"/>
        <v>1.4531972705890954E-3</v>
      </c>
      <c r="P256">
        <f t="shared" si="20"/>
        <v>1.4510885526649797E-3</v>
      </c>
      <c r="Q256">
        <f t="shared" si="21"/>
        <v>0.99854891144733504</v>
      </c>
      <c r="R256">
        <f t="shared" si="22"/>
        <v>-6.3065743180811191E-4</v>
      </c>
      <c r="S256">
        <f t="shared" si="23"/>
        <v>0</v>
      </c>
    </row>
    <row r="257" spans="1:19" x14ac:dyDescent="0.35">
      <c r="A257">
        <v>1.1841163900916754</v>
      </c>
      <c r="B257">
        <v>0</v>
      </c>
      <c r="C257">
        <v>0</v>
      </c>
      <c r="D257">
        <v>1</v>
      </c>
      <c r="E257">
        <v>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-0.81953160046334184</v>
      </c>
      <c r="L257">
        <v>0.9141628096347898</v>
      </c>
      <c r="M257">
        <v>0</v>
      </c>
      <c r="N257">
        <f t="shared" si="18"/>
        <v>-2.2296414008289882</v>
      </c>
      <c r="O257">
        <f t="shared" si="19"/>
        <v>0.10756699665624969</v>
      </c>
      <c r="P257">
        <f t="shared" si="20"/>
        <v>9.7120081205918002E-2</v>
      </c>
      <c r="Q257">
        <f t="shared" si="21"/>
        <v>0.90287991879408203</v>
      </c>
      <c r="R257">
        <f t="shared" si="22"/>
        <v>-4.4370006134909837E-2</v>
      </c>
      <c r="S257">
        <f t="shared" si="23"/>
        <v>1</v>
      </c>
    </row>
    <row r="258" spans="1:19" x14ac:dyDescent="0.35">
      <c r="A258">
        <v>-1.2926162516987669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1.2176100566511772</v>
      </c>
      <c r="L258">
        <v>-1.2679929261434404</v>
      </c>
      <c r="M258">
        <v>0</v>
      </c>
      <c r="N258">
        <f t="shared" si="18"/>
        <v>-6.294990552253136</v>
      </c>
      <c r="O258">
        <f t="shared" si="19"/>
        <v>1.845526729014983E-3</v>
      </c>
      <c r="P258">
        <f t="shared" si="20"/>
        <v>1.842127034334877E-3</v>
      </c>
      <c r="Q258">
        <f t="shared" si="21"/>
        <v>0.99815787296566516</v>
      </c>
      <c r="R258">
        <f t="shared" si="22"/>
        <v>-8.0076338657116637E-4</v>
      </c>
      <c r="S258">
        <f t="shared" si="23"/>
        <v>0</v>
      </c>
    </row>
    <row r="259" spans="1:19" x14ac:dyDescent="0.35">
      <c r="A259">
        <v>0.16688691221345797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2.3145834533215819</v>
      </c>
      <c r="L259">
        <v>2.7586039672568661</v>
      </c>
      <c r="M259">
        <v>0</v>
      </c>
      <c r="N259">
        <f t="shared" si="18"/>
        <v>-3.2050535032935459</v>
      </c>
      <c r="O259">
        <f t="shared" si="19"/>
        <v>4.0556731661102727E-2</v>
      </c>
      <c r="P259">
        <f t="shared" si="20"/>
        <v>3.8975992780671945E-2</v>
      </c>
      <c r="Q259">
        <f t="shared" si="21"/>
        <v>0.96102400721932801</v>
      </c>
      <c r="R259">
        <f t="shared" si="22"/>
        <v>-1.7265763140350495E-2</v>
      </c>
      <c r="S259">
        <f t="shared" si="23"/>
        <v>0</v>
      </c>
    </row>
    <row r="260" spans="1:19" x14ac:dyDescent="0.35">
      <c r="A260">
        <v>0.38802375523046173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1</v>
      </c>
      <c r="I260">
        <v>1</v>
      </c>
      <c r="J260">
        <v>0</v>
      </c>
      <c r="K260">
        <v>-0.63070288007816044</v>
      </c>
      <c r="L260">
        <v>-1.4498392374582934</v>
      </c>
      <c r="M260">
        <v>0</v>
      </c>
      <c r="N260">
        <f t="shared" si="18"/>
        <v>-3.4687952712261705</v>
      </c>
      <c r="O260">
        <f t="shared" si="19"/>
        <v>3.1154540833509645E-2</v>
      </c>
      <c r="P260">
        <f t="shared" si="20"/>
        <v>3.021326057326635E-2</v>
      </c>
      <c r="Q260">
        <f t="shared" si="21"/>
        <v>0.96978673942673366</v>
      </c>
      <c r="R260">
        <f t="shared" si="22"/>
        <v>-1.33237585924986E-2</v>
      </c>
      <c r="S260">
        <f t="shared" si="23"/>
        <v>0</v>
      </c>
    </row>
    <row r="261" spans="1:19" x14ac:dyDescent="0.35">
      <c r="A261">
        <v>1.4052532331086791</v>
      </c>
      <c r="B261">
        <v>0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3.034120261526168</v>
      </c>
      <c r="L261">
        <v>-0.24186016943820124</v>
      </c>
      <c r="M261">
        <v>0</v>
      </c>
      <c r="N261">
        <f t="shared" si="18"/>
        <v>-1.4675212360216392</v>
      </c>
      <c r="O261">
        <f t="shared" si="19"/>
        <v>0.23049612314333812</v>
      </c>
      <c r="P261">
        <f t="shared" si="20"/>
        <v>0.18731966627780106</v>
      </c>
      <c r="Q261">
        <f t="shared" si="21"/>
        <v>0.81268033372219894</v>
      </c>
      <c r="R261">
        <f t="shared" si="22"/>
        <v>-9.0080249733166903E-2</v>
      </c>
      <c r="S261">
        <f t="shared" si="23"/>
        <v>1</v>
      </c>
    </row>
    <row r="262" spans="1:19" x14ac:dyDescent="0.35">
      <c r="A262">
        <v>-0.49652361683755331</v>
      </c>
      <c r="B262">
        <v>0</v>
      </c>
      <c r="C262">
        <v>0</v>
      </c>
      <c r="D262">
        <v>1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-0.62893606164180793</v>
      </c>
      <c r="L262">
        <v>0.44655800911088306</v>
      </c>
      <c r="M262">
        <v>0</v>
      </c>
      <c r="N262">
        <f t="shared" ref="N262:N325" si="24">$M$3+SUMPRODUCT($A$3:$L$3,A262:L262)</f>
        <v>-4.8913754321263294</v>
      </c>
      <c r="O262">
        <f t="shared" ref="O262:O325" si="25">EXP(N262)</f>
        <v>7.5110843801891375E-3</v>
      </c>
      <c r="P262">
        <f t="shared" ref="P262:P325" si="26">O262/(1+O262)</f>
        <v>7.4550885807969872E-3</v>
      </c>
      <c r="Q262">
        <f t="shared" ref="Q262:Q325" si="27">IF(M262=1,P262,1-P262)</f>
        <v>0.99254491141920298</v>
      </c>
      <c r="R262">
        <f t="shared" ref="R262:R325" si="28">LOG(Q262)</f>
        <v>-3.2498328366416577E-3</v>
      </c>
      <c r="S262">
        <f t="shared" ref="S262:S325" si="29">IF(P262&gt;U$2,1,0)</f>
        <v>0</v>
      </c>
    </row>
    <row r="263" spans="1:19" x14ac:dyDescent="0.35">
      <c r="A263">
        <v>1.3610258645052782</v>
      </c>
      <c r="B263">
        <v>1</v>
      </c>
      <c r="C263">
        <v>0</v>
      </c>
      <c r="D263">
        <v>1</v>
      </c>
      <c r="E263">
        <v>0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2.2017279256995614</v>
      </c>
      <c r="L263">
        <v>3.3431099679117491</v>
      </c>
      <c r="M263">
        <v>0</v>
      </c>
      <c r="N263">
        <f t="shared" si="24"/>
        <v>-1.4401894861740363</v>
      </c>
      <c r="O263">
        <f t="shared" si="25"/>
        <v>0.23688286840078424</v>
      </c>
      <c r="P263">
        <f t="shared" si="26"/>
        <v>0.19151600725706522</v>
      </c>
      <c r="Q263">
        <f t="shared" si="27"/>
        <v>0.80848399274293481</v>
      </c>
      <c r="R263">
        <f t="shared" si="28"/>
        <v>-9.2328574313218517E-2</v>
      </c>
      <c r="S263">
        <f t="shared" si="29"/>
        <v>1</v>
      </c>
    </row>
    <row r="264" spans="1:19" x14ac:dyDescent="0.35">
      <c r="A264">
        <v>1.5821627075222819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1</v>
      </c>
      <c r="H264">
        <v>1</v>
      </c>
      <c r="I264">
        <v>1</v>
      </c>
      <c r="J264">
        <v>0</v>
      </c>
      <c r="K264">
        <v>-0.64196634760990823</v>
      </c>
      <c r="L264">
        <v>0.79726160950381331</v>
      </c>
      <c r="M264">
        <v>0</v>
      </c>
      <c r="N264">
        <f t="shared" si="24"/>
        <v>-1.591812603679625</v>
      </c>
      <c r="O264">
        <f t="shared" si="25"/>
        <v>0.20355631021976889</v>
      </c>
      <c r="P264">
        <f t="shared" si="26"/>
        <v>0.16912902910425487</v>
      </c>
      <c r="Q264">
        <f t="shared" si="27"/>
        <v>0.83087097089574513</v>
      </c>
      <c r="R264">
        <f t="shared" si="28"/>
        <v>-8.0466414216885204E-2</v>
      </c>
      <c r="S264">
        <f t="shared" si="29"/>
        <v>1</v>
      </c>
    </row>
    <row r="265" spans="1:19" x14ac:dyDescent="0.35">
      <c r="A265">
        <v>1.5821627075222819</v>
      </c>
      <c r="B265">
        <v>0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-1.083670956698052</v>
      </c>
      <c r="L265">
        <v>-0.89131128127696035</v>
      </c>
      <c r="M265">
        <v>0</v>
      </c>
      <c r="N265">
        <f t="shared" si="24"/>
        <v>-1.234726115391453</v>
      </c>
      <c r="O265">
        <f t="shared" si="25"/>
        <v>0.29091442844205234</v>
      </c>
      <c r="P265">
        <f t="shared" si="26"/>
        <v>0.22535531560611971</v>
      </c>
      <c r="Q265">
        <f t="shared" si="27"/>
        <v>0.77464468439388035</v>
      </c>
      <c r="R265">
        <f t="shared" si="28"/>
        <v>-0.11089745490226231</v>
      </c>
      <c r="S265">
        <f t="shared" si="29"/>
        <v>1</v>
      </c>
    </row>
    <row r="266" spans="1:19" x14ac:dyDescent="0.35">
      <c r="A266">
        <v>-0.27538677382054955</v>
      </c>
      <c r="B266">
        <v>0</v>
      </c>
      <c r="C266">
        <v>0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1.2547132438145814</v>
      </c>
      <c r="L266">
        <v>1.3687785879219212</v>
      </c>
      <c r="M266">
        <v>0</v>
      </c>
      <c r="N266">
        <f t="shared" si="24"/>
        <v>-4.4797359898899982</v>
      </c>
      <c r="O266">
        <f t="shared" si="25"/>
        <v>1.1336405685332845E-2</v>
      </c>
      <c r="P266">
        <f t="shared" si="26"/>
        <v>1.1209332148634283E-2</v>
      </c>
      <c r="Q266">
        <f t="shared" si="27"/>
        <v>0.98879066785136571</v>
      </c>
      <c r="R266">
        <f t="shared" si="28"/>
        <v>-4.8956410818993814E-3</v>
      </c>
      <c r="S266">
        <f t="shared" si="29"/>
        <v>0</v>
      </c>
    </row>
    <row r="267" spans="1:19" x14ac:dyDescent="0.35">
      <c r="A267">
        <v>-0.27538677382054955</v>
      </c>
      <c r="B267">
        <v>0</v>
      </c>
      <c r="C267">
        <v>0</v>
      </c>
      <c r="D267">
        <v>1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-0.72103147263668588</v>
      </c>
      <c r="L267">
        <v>-0.3587613695691777</v>
      </c>
      <c r="M267">
        <v>0</v>
      </c>
      <c r="N267">
        <f t="shared" si="24"/>
        <v>-4.6512330228553465</v>
      </c>
      <c r="O267">
        <f t="shared" si="25"/>
        <v>9.5498195223115215E-3</v>
      </c>
      <c r="P267">
        <f t="shared" si="26"/>
        <v>9.4594831653084799E-3</v>
      </c>
      <c r="Q267">
        <f t="shared" si="27"/>
        <v>0.99054051683469146</v>
      </c>
      <c r="R267">
        <f t="shared" si="28"/>
        <v>-4.1277554834860094E-3</v>
      </c>
      <c r="S267">
        <f t="shared" si="29"/>
        <v>0</v>
      </c>
    </row>
    <row r="268" spans="1:19" x14ac:dyDescent="0.35">
      <c r="A268">
        <v>-0.14270466801034729</v>
      </c>
      <c r="B268">
        <v>0</v>
      </c>
      <c r="C268">
        <v>0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-0.24531560864875493</v>
      </c>
      <c r="L268">
        <v>1.7584492550251767</v>
      </c>
      <c r="M268">
        <v>0</v>
      </c>
      <c r="N268">
        <f t="shared" si="24"/>
        <v>-4.4953886176507964</v>
      </c>
      <c r="O268">
        <f t="shared" si="25"/>
        <v>1.1160342666121089E-2</v>
      </c>
      <c r="P268">
        <f t="shared" si="26"/>
        <v>1.1037164132341931E-2</v>
      </c>
      <c r="Q268">
        <f t="shared" si="27"/>
        <v>0.9889628358676581</v>
      </c>
      <c r="R268">
        <f t="shared" si="28"/>
        <v>-4.8200284036922286E-3</v>
      </c>
      <c r="S268">
        <f t="shared" si="29"/>
        <v>0</v>
      </c>
    </row>
    <row r="269" spans="1:19" x14ac:dyDescent="0.35">
      <c r="A269">
        <v>-0.36384151102735102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-0.45887978714287248</v>
      </c>
      <c r="L269">
        <v>0.53748116476830965</v>
      </c>
      <c r="M269">
        <v>0</v>
      </c>
      <c r="N269">
        <f t="shared" si="24"/>
        <v>-4.6998145709590631</v>
      </c>
      <c r="O269">
        <f t="shared" si="25"/>
        <v>9.0969637865811869E-3</v>
      </c>
      <c r="P269">
        <f t="shared" si="26"/>
        <v>9.0149550668008425E-3</v>
      </c>
      <c r="Q269">
        <f t="shared" si="27"/>
        <v>0.99098504493319917</v>
      </c>
      <c r="R269">
        <f t="shared" si="28"/>
        <v>-3.9328994521570688E-3</v>
      </c>
      <c r="S269">
        <f t="shared" si="29"/>
        <v>0</v>
      </c>
    </row>
    <row r="270" spans="1:19" x14ac:dyDescent="0.35">
      <c r="A270">
        <v>-1.0272520400783622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-0.47544370998367785</v>
      </c>
      <c r="L270">
        <v>-1.1900587927227897</v>
      </c>
      <c r="M270">
        <v>0</v>
      </c>
      <c r="N270">
        <f t="shared" si="24"/>
        <v>-5.4734166645468321</v>
      </c>
      <c r="O270">
        <f t="shared" si="25"/>
        <v>4.1968683425269758E-3</v>
      </c>
      <c r="P270">
        <f t="shared" si="26"/>
        <v>4.1793282520927386E-3</v>
      </c>
      <c r="Q270">
        <f t="shared" si="27"/>
        <v>0.99582067174790723</v>
      </c>
      <c r="R270">
        <f t="shared" si="28"/>
        <v>-1.8188626630239331E-3</v>
      </c>
      <c r="S270">
        <f t="shared" si="29"/>
        <v>0</v>
      </c>
    </row>
    <row r="271" spans="1:19" x14ac:dyDescent="0.35">
      <c r="A271">
        <v>-5.424993080354578E-2</v>
      </c>
      <c r="B271">
        <v>0</v>
      </c>
      <c r="C271">
        <v>0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-0.51850990936977193</v>
      </c>
      <c r="L271">
        <v>-0.82636617009308444</v>
      </c>
      <c r="M271">
        <v>0</v>
      </c>
      <c r="N271">
        <f t="shared" si="24"/>
        <v>-4.4272514066008828</v>
      </c>
      <c r="O271">
        <f t="shared" si="25"/>
        <v>1.1947282807309294E-2</v>
      </c>
      <c r="P271">
        <f t="shared" si="26"/>
        <v>1.1806230433432811E-2</v>
      </c>
      <c r="Q271">
        <f t="shared" si="27"/>
        <v>0.98819376956656724</v>
      </c>
      <c r="R271">
        <f t="shared" si="28"/>
        <v>-5.157888608299745E-3</v>
      </c>
      <c r="S271">
        <f t="shared" si="29"/>
        <v>0</v>
      </c>
    </row>
    <row r="272" spans="1:19" x14ac:dyDescent="0.35">
      <c r="A272">
        <v>3.4204806403255718E-2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1</v>
      </c>
      <c r="H272">
        <v>1</v>
      </c>
      <c r="I272">
        <v>0</v>
      </c>
      <c r="J272">
        <v>1</v>
      </c>
      <c r="K272">
        <v>-1.0781496490844502</v>
      </c>
      <c r="L272">
        <v>-0.55359670312080544</v>
      </c>
      <c r="M272">
        <v>0</v>
      </c>
      <c r="N272">
        <f t="shared" si="24"/>
        <v>-4.1460275073319144</v>
      </c>
      <c r="O272">
        <f t="shared" si="25"/>
        <v>1.5827165065377242E-2</v>
      </c>
      <c r="P272">
        <f t="shared" si="26"/>
        <v>1.5580568830681575E-2</v>
      </c>
      <c r="Q272">
        <f t="shared" si="27"/>
        <v>0.9844194311693184</v>
      </c>
      <c r="R272">
        <f t="shared" si="28"/>
        <v>-6.8198224719521142E-3</v>
      </c>
      <c r="S272">
        <f t="shared" si="29"/>
        <v>0</v>
      </c>
    </row>
    <row r="273" spans="1:19" x14ac:dyDescent="0.35">
      <c r="A273">
        <v>1.5821627075222819</v>
      </c>
      <c r="B273">
        <v>0</v>
      </c>
      <c r="C273">
        <v>1</v>
      </c>
      <c r="D273">
        <v>1</v>
      </c>
      <c r="E273">
        <v>0</v>
      </c>
      <c r="F273">
        <v>1</v>
      </c>
      <c r="G273">
        <v>0</v>
      </c>
      <c r="H273">
        <v>1</v>
      </c>
      <c r="I273">
        <v>0</v>
      </c>
      <c r="J273">
        <v>1</v>
      </c>
      <c r="K273">
        <v>-0.84603387700863053</v>
      </c>
      <c r="L273">
        <v>-0.47566256970015464</v>
      </c>
      <c r="M273">
        <v>0</v>
      </c>
      <c r="N273">
        <f t="shared" si="24"/>
        <v>-1.4480664513425761</v>
      </c>
      <c r="O273">
        <f t="shared" si="25"/>
        <v>0.23502427992561986</v>
      </c>
      <c r="P273">
        <f t="shared" si="26"/>
        <v>0.19029931941076847</v>
      </c>
      <c r="Q273">
        <f t="shared" si="27"/>
        <v>0.8097006805892315</v>
      </c>
      <c r="R273">
        <f t="shared" si="28"/>
        <v>-9.1675495679948552E-2</v>
      </c>
      <c r="S273">
        <f t="shared" si="29"/>
        <v>1</v>
      </c>
    </row>
    <row r="274" spans="1:19" x14ac:dyDescent="0.35">
      <c r="A274">
        <v>0.96297954707467148</v>
      </c>
      <c r="B274">
        <v>1</v>
      </c>
      <c r="C274">
        <v>0</v>
      </c>
      <c r="D274">
        <v>1</v>
      </c>
      <c r="E274">
        <v>1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-0.67244396563699005</v>
      </c>
      <c r="L274">
        <v>1.6805151216045253</v>
      </c>
      <c r="M274">
        <v>0</v>
      </c>
      <c r="N274">
        <f t="shared" si="24"/>
        <v>-2.1395491248733438</v>
      </c>
      <c r="O274">
        <f t="shared" si="25"/>
        <v>0.1177079026247571</v>
      </c>
      <c r="P274">
        <f t="shared" si="26"/>
        <v>0.10531186399267557</v>
      </c>
      <c r="Q274">
        <f t="shared" si="27"/>
        <v>0.89468813600732444</v>
      </c>
      <c r="R274">
        <f t="shared" si="28"/>
        <v>-4.8328321571100043E-2</v>
      </c>
      <c r="S274">
        <f t="shared" si="29"/>
        <v>1</v>
      </c>
    </row>
    <row r="275" spans="1:19" x14ac:dyDescent="0.35">
      <c r="A275">
        <v>0.60916059824746549</v>
      </c>
      <c r="B275">
        <v>1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0.51662484202829273</v>
      </c>
      <c r="L275">
        <v>4.1614183688285857</v>
      </c>
      <c r="M275">
        <v>0</v>
      </c>
      <c r="N275">
        <f t="shared" si="24"/>
        <v>-2.4010669911862723</v>
      </c>
      <c r="O275">
        <f t="shared" si="25"/>
        <v>9.0621209654297347E-2</v>
      </c>
      <c r="P275">
        <f t="shared" si="26"/>
        <v>8.3091369260113929E-2</v>
      </c>
      <c r="Q275">
        <f t="shared" si="27"/>
        <v>0.91690863073988604</v>
      </c>
      <c r="R275">
        <f t="shared" si="28"/>
        <v>-3.7673939294555411E-2</v>
      </c>
      <c r="S275">
        <f t="shared" si="29"/>
        <v>1</v>
      </c>
    </row>
    <row r="276" spans="1:19" x14ac:dyDescent="0.35">
      <c r="A276">
        <v>0.2553416494202595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-1.0143233330712134</v>
      </c>
      <c r="L276">
        <v>0.34264583121668196</v>
      </c>
      <c r="M276">
        <v>0</v>
      </c>
      <c r="N276">
        <f t="shared" si="24"/>
        <v>-3.707824460534789</v>
      </c>
      <c r="O276">
        <f t="shared" si="25"/>
        <v>2.4530833057285893E-2</v>
      </c>
      <c r="P276">
        <f t="shared" si="26"/>
        <v>2.3943479557451512E-2</v>
      </c>
      <c r="Q276">
        <f t="shared" si="27"/>
        <v>0.97605652044254854</v>
      </c>
      <c r="R276">
        <f t="shared" si="28"/>
        <v>-1.0525032942331685E-2</v>
      </c>
      <c r="S276">
        <f t="shared" si="29"/>
        <v>0</v>
      </c>
    </row>
    <row r="277" spans="1:19" x14ac:dyDescent="0.35">
      <c r="A277">
        <v>1.2283437586950761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2.033217617332435</v>
      </c>
      <c r="L277">
        <v>-0.20289310272787561</v>
      </c>
      <c r="M277">
        <v>0</v>
      </c>
      <c r="N277">
        <f t="shared" si="24"/>
        <v>-1.6307059188413593</v>
      </c>
      <c r="O277">
        <f t="shared" si="25"/>
        <v>0.1957913125554194</v>
      </c>
      <c r="P277">
        <f t="shared" si="26"/>
        <v>0.16373368036686198</v>
      </c>
      <c r="Q277">
        <f t="shared" si="27"/>
        <v>0.83626631963313802</v>
      </c>
      <c r="R277">
        <f t="shared" si="28"/>
        <v>-7.765539393866519E-2</v>
      </c>
      <c r="S277">
        <f t="shared" si="29"/>
        <v>1</v>
      </c>
    </row>
    <row r="278" spans="1:19" x14ac:dyDescent="0.35">
      <c r="A278">
        <v>0.69761533545426702</v>
      </c>
      <c r="B278">
        <v>0</v>
      </c>
      <c r="C278">
        <v>0</v>
      </c>
      <c r="D278">
        <v>1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8.1104097467383035E-2</v>
      </c>
      <c r="L278">
        <v>-0.67049790325178238</v>
      </c>
      <c r="M278">
        <v>0</v>
      </c>
      <c r="N278">
        <f t="shared" si="24"/>
        <v>-2.9996064393011652</v>
      </c>
      <c r="O278">
        <f t="shared" si="25"/>
        <v>4.9806666457549706E-2</v>
      </c>
      <c r="P278">
        <f t="shared" si="26"/>
        <v>4.7443656102524573E-2</v>
      </c>
      <c r="Q278">
        <f t="shared" si="27"/>
        <v>0.95255634389747545</v>
      </c>
      <c r="R278">
        <f t="shared" si="28"/>
        <v>-2.1109326287461014E-2</v>
      </c>
      <c r="S278">
        <f t="shared" si="29"/>
        <v>0</v>
      </c>
    </row>
    <row r="279" spans="1:19" x14ac:dyDescent="0.35">
      <c r="A279">
        <v>-0.80611519706135859</v>
      </c>
      <c r="B279">
        <v>0</v>
      </c>
      <c r="C279">
        <v>0</v>
      </c>
      <c r="D279">
        <v>1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-1.0006304901894809</v>
      </c>
      <c r="L279">
        <v>-0.56658572535758078</v>
      </c>
      <c r="M279">
        <v>0</v>
      </c>
      <c r="N279">
        <f t="shared" si="24"/>
        <v>-5.6656223104030703</v>
      </c>
      <c r="O279">
        <f t="shared" si="25"/>
        <v>3.462992046047996E-3</v>
      </c>
      <c r="P279">
        <f t="shared" si="26"/>
        <v>3.4510411181054123E-3</v>
      </c>
      <c r="Q279">
        <f t="shared" si="27"/>
        <v>0.99654895888189454</v>
      </c>
      <c r="R279">
        <f t="shared" si="28"/>
        <v>-1.501360235003833E-3</v>
      </c>
      <c r="S279">
        <f t="shared" si="29"/>
        <v>0</v>
      </c>
    </row>
    <row r="280" spans="1:19" x14ac:dyDescent="0.35">
      <c r="A280">
        <v>1.051434284281473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1</v>
      </c>
      <c r="K280">
        <v>-0.25481225774415017</v>
      </c>
      <c r="L280">
        <v>-6.0013858123348876E-2</v>
      </c>
      <c r="M280">
        <v>0</v>
      </c>
      <c r="N280">
        <f t="shared" si="24"/>
        <v>-2.402688950708372</v>
      </c>
      <c r="O280">
        <f t="shared" si="25"/>
        <v>9.0474344856969688E-2</v>
      </c>
      <c r="P280">
        <f t="shared" si="26"/>
        <v>8.2967880247413445E-2</v>
      </c>
      <c r="Q280">
        <f t="shared" si="27"/>
        <v>0.91703211975258658</v>
      </c>
      <c r="R280">
        <f t="shared" si="28"/>
        <v>-3.7615452566608309E-2</v>
      </c>
      <c r="S280">
        <f t="shared" si="29"/>
        <v>1</v>
      </c>
    </row>
    <row r="281" spans="1:19" x14ac:dyDescent="0.35">
      <c r="A281">
        <v>-0.23115940521714878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-0.19120679403545757</v>
      </c>
      <c r="L281">
        <v>-0.25484919167497661</v>
      </c>
      <c r="M281">
        <v>0</v>
      </c>
      <c r="N281">
        <f t="shared" si="24"/>
        <v>-4.4474233991033945</v>
      </c>
      <c r="O281">
        <f t="shared" si="25"/>
        <v>1.1708696776095633E-2</v>
      </c>
      <c r="P281">
        <f t="shared" si="26"/>
        <v>1.1573189805925848E-2</v>
      </c>
      <c r="Q281">
        <f t="shared" si="27"/>
        <v>0.98842681019407419</v>
      </c>
      <c r="R281">
        <f t="shared" si="28"/>
        <v>-5.0554832604137795E-3</v>
      </c>
      <c r="S281">
        <f t="shared" si="29"/>
        <v>0</v>
      </c>
    </row>
    <row r="282" spans="1:19" x14ac:dyDescent="0.35">
      <c r="A282">
        <v>0.47647849243726326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2.2211629284994396</v>
      </c>
      <c r="L282">
        <v>-0.28082723614852689</v>
      </c>
      <c r="M282">
        <v>0</v>
      </c>
      <c r="N282">
        <f t="shared" si="24"/>
        <v>-3.0998094196014661</v>
      </c>
      <c r="O282">
        <f t="shared" si="25"/>
        <v>4.5057788706669107E-2</v>
      </c>
      <c r="P282">
        <f t="shared" si="26"/>
        <v>4.3115116880216943E-2</v>
      </c>
      <c r="Q282">
        <f t="shared" si="27"/>
        <v>0.95688488311978304</v>
      </c>
      <c r="R282">
        <f t="shared" si="28"/>
        <v>-1.9140306353776181E-2</v>
      </c>
      <c r="S282">
        <f t="shared" si="29"/>
        <v>0</v>
      </c>
    </row>
    <row r="283" spans="1:19" x14ac:dyDescent="0.35">
      <c r="A283">
        <v>1.1841163900916754</v>
      </c>
      <c r="B283">
        <v>0</v>
      </c>
      <c r="C283">
        <v>0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2.3918817599120072</v>
      </c>
      <c r="L283">
        <v>0.30367876450635634</v>
      </c>
      <c r="M283">
        <v>0</v>
      </c>
      <c r="N283">
        <f t="shared" si="24"/>
        <v>-2.249117267642454</v>
      </c>
      <c r="O283">
        <f t="shared" si="25"/>
        <v>0.10549230494433394</v>
      </c>
      <c r="P283">
        <f t="shared" si="26"/>
        <v>9.5425634780556809E-2</v>
      </c>
      <c r="Q283">
        <f t="shared" si="27"/>
        <v>0.90457436521944323</v>
      </c>
      <c r="R283">
        <f t="shared" si="28"/>
        <v>-4.3555723909897946E-2</v>
      </c>
      <c r="S283">
        <f t="shared" si="29"/>
        <v>1</v>
      </c>
    </row>
    <row r="284" spans="1:19" x14ac:dyDescent="0.35">
      <c r="A284">
        <v>-0.71766045985455706</v>
      </c>
      <c r="B284">
        <v>0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1</v>
      </c>
      <c r="K284">
        <v>-0.51343030636525822</v>
      </c>
      <c r="L284">
        <v>-0.50164061417370487</v>
      </c>
      <c r="M284">
        <v>0</v>
      </c>
      <c r="N284">
        <f t="shared" si="24"/>
        <v>-5.5279103425421789</v>
      </c>
      <c r="O284">
        <f t="shared" si="25"/>
        <v>3.9742853128827763E-3</v>
      </c>
      <c r="P284">
        <f t="shared" si="26"/>
        <v>3.9585528942548695E-3</v>
      </c>
      <c r="Q284">
        <f t="shared" si="27"/>
        <v>0.99604144710574516</v>
      </c>
      <c r="R284">
        <f t="shared" si="28"/>
        <v>-1.7225894128483109E-3</v>
      </c>
      <c r="S284">
        <f t="shared" si="29"/>
        <v>0</v>
      </c>
    </row>
    <row r="285" spans="1:19" x14ac:dyDescent="0.35">
      <c r="A285">
        <v>0.16688691221345797</v>
      </c>
      <c r="B285">
        <v>0</v>
      </c>
      <c r="C285">
        <v>0</v>
      </c>
      <c r="D285">
        <v>1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-6.3775014313527861E-2</v>
      </c>
      <c r="L285">
        <v>-0.44968452522660435</v>
      </c>
      <c r="M285">
        <v>0</v>
      </c>
      <c r="N285">
        <f t="shared" si="24"/>
        <v>-3.6300641839069825</v>
      </c>
      <c r="O285">
        <f t="shared" si="25"/>
        <v>2.651448255119707E-2</v>
      </c>
      <c r="P285">
        <f t="shared" si="26"/>
        <v>2.5829623450904081E-2</v>
      </c>
      <c r="Q285">
        <f t="shared" si="27"/>
        <v>0.97417037654909588</v>
      </c>
      <c r="R285">
        <f t="shared" si="28"/>
        <v>-1.136508098152505E-2</v>
      </c>
      <c r="S285">
        <f t="shared" si="29"/>
        <v>0</v>
      </c>
    </row>
    <row r="286" spans="1:19" x14ac:dyDescent="0.35">
      <c r="A286">
        <v>0.6533879668508662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-1.1123817562887812</v>
      </c>
      <c r="L286">
        <v>-0.17691505825432532</v>
      </c>
      <c r="M286">
        <v>0</v>
      </c>
      <c r="N286">
        <f t="shared" si="24"/>
        <v>-2.3521607024737161</v>
      </c>
      <c r="O286">
        <f t="shared" si="25"/>
        <v>9.5163320292493817E-2</v>
      </c>
      <c r="P286">
        <f t="shared" si="26"/>
        <v>8.6894181469735321E-2</v>
      </c>
      <c r="Q286">
        <f t="shared" si="27"/>
        <v>0.91310581853026473</v>
      </c>
      <c r="R286">
        <f t="shared" si="28"/>
        <v>-3.9478889781404028E-2</v>
      </c>
      <c r="S286">
        <f t="shared" si="29"/>
        <v>1</v>
      </c>
    </row>
    <row r="287" spans="1:19" x14ac:dyDescent="0.35">
      <c r="A287">
        <v>-1.7791173063361752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-0.71573101732762834</v>
      </c>
      <c r="L287">
        <v>-1.6706526154834713</v>
      </c>
      <c r="M287">
        <v>0</v>
      </c>
      <c r="N287">
        <f t="shared" si="24"/>
        <v>-7.3352582032972613</v>
      </c>
      <c r="O287">
        <f t="shared" si="25"/>
        <v>6.5213549494365993E-4</v>
      </c>
      <c r="P287">
        <f t="shared" si="26"/>
        <v>6.5171049139979098E-4</v>
      </c>
      <c r="Q287">
        <f t="shared" si="27"/>
        <v>0.99934828950860022</v>
      </c>
      <c r="R287">
        <f t="shared" si="28"/>
        <v>-2.8312653850536424E-4</v>
      </c>
      <c r="S287">
        <f t="shared" si="29"/>
        <v>0</v>
      </c>
    </row>
    <row r="288" spans="1:19" x14ac:dyDescent="0.35">
      <c r="A288">
        <v>0.6533879668508662</v>
      </c>
      <c r="B288">
        <v>0</v>
      </c>
      <c r="C288">
        <v>0</v>
      </c>
      <c r="D288">
        <v>1</v>
      </c>
      <c r="E288">
        <v>1</v>
      </c>
      <c r="F288">
        <v>0</v>
      </c>
      <c r="G288">
        <v>0</v>
      </c>
      <c r="H288">
        <v>1</v>
      </c>
      <c r="I288">
        <v>1</v>
      </c>
      <c r="J288">
        <v>0</v>
      </c>
      <c r="K288">
        <v>0.96296734951186225</v>
      </c>
      <c r="L288">
        <v>-0.24186016943820124</v>
      </c>
      <c r="M288">
        <v>0</v>
      </c>
      <c r="N288">
        <f t="shared" si="24"/>
        <v>-2.7565804398174221</v>
      </c>
      <c r="O288">
        <f t="shared" si="25"/>
        <v>6.3508568840493204E-2</v>
      </c>
      <c r="P288">
        <f t="shared" si="26"/>
        <v>5.9716085700874423E-2</v>
      </c>
      <c r="Q288">
        <f t="shared" si="27"/>
        <v>0.94028391429912561</v>
      </c>
      <c r="R288">
        <f t="shared" si="28"/>
        <v>-2.674099342553718E-2</v>
      </c>
      <c r="S288">
        <f t="shared" si="29"/>
        <v>1</v>
      </c>
    </row>
    <row r="289" spans="1:19" x14ac:dyDescent="0.35">
      <c r="A289">
        <v>-1.2926162516987669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-0.52579803541972625</v>
      </c>
      <c r="L289">
        <v>0.3556348534534573</v>
      </c>
      <c r="M289">
        <v>0</v>
      </c>
      <c r="N289">
        <f t="shared" si="24"/>
        <v>-6.3024270450302486</v>
      </c>
      <c r="O289">
        <f t="shared" si="25"/>
        <v>1.8318533866932866E-3</v>
      </c>
      <c r="P289">
        <f t="shared" si="26"/>
        <v>1.8285038357491879E-3</v>
      </c>
      <c r="Q289">
        <f t="shared" si="27"/>
        <v>0.99817149616425083</v>
      </c>
      <c r="R289">
        <f t="shared" si="28"/>
        <v>-7.9483602802682212E-4</v>
      </c>
      <c r="S289">
        <f t="shared" si="29"/>
        <v>0</v>
      </c>
    </row>
    <row r="290" spans="1:19" x14ac:dyDescent="0.35">
      <c r="A290">
        <v>-0.49652361683755331</v>
      </c>
      <c r="B290">
        <v>0</v>
      </c>
      <c r="C290">
        <v>0</v>
      </c>
      <c r="D290">
        <v>1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-0.96176048458972418</v>
      </c>
      <c r="L290">
        <v>-0.48865159193692953</v>
      </c>
      <c r="M290">
        <v>0</v>
      </c>
      <c r="N290">
        <f t="shared" si="24"/>
        <v>-5.0583549321422083</v>
      </c>
      <c r="O290">
        <f t="shared" si="25"/>
        <v>6.3560069799434909E-3</v>
      </c>
      <c r="P290">
        <f t="shared" si="26"/>
        <v>6.3158633086692201E-3</v>
      </c>
      <c r="Q290">
        <f t="shared" si="27"/>
        <v>0.99368413669133082</v>
      </c>
      <c r="R290">
        <f t="shared" si="28"/>
        <v>-2.7516432607166633E-3</v>
      </c>
      <c r="S290">
        <f t="shared" si="29"/>
        <v>0</v>
      </c>
    </row>
    <row r="291" spans="1:19" x14ac:dyDescent="0.35">
      <c r="A291">
        <v>-0.89456993426816012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-0.26629657758044184</v>
      </c>
      <c r="L291">
        <v>0.26471169779603065</v>
      </c>
      <c r="M291">
        <v>0</v>
      </c>
      <c r="N291">
        <f t="shared" si="24"/>
        <v>-5.4702518043254909</v>
      </c>
      <c r="O291">
        <f t="shared" si="25"/>
        <v>4.2101718850202675E-3</v>
      </c>
      <c r="P291">
        <f t="shared" si="26"/>
        <v>4.1925206524419893E-3</v>
      </c>
      <c r="Q291">
        <f t="shared" si="27"/>
        <v>0.99580747934755798</v>
      </c>
      <c r="R291">
        <f t="shared" si="28"/>
        <v>-1.824616133290629E-3</v>
      </c>
      <c r="S291">
        <f t="shared" si="29"/>
        <v>0</v>
      </c>
    </row>
    <row r="292" spans="1:19" x14ac:dyDescent="0.35">
      <c r="A292">
        <v>0.52070586104066396</v>
      </c>
      <c r="B292">
        <v>0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-1.1203324392523679</v>
      </c>
      <c r="L292">
        <v>-0.5276186586472551</v>
      </c>
      <c r="M292">
        <v>0</v>
      </c>
      <c r="N292">
        <f t="shared" si="24"/>
        <v>-3.21404873788698</v>
      </c>
      <c r="O292">
        <f t="shared" si="25"/>
        <v>4.0193550245361316E-2</v>
      </c>
      <c r="P292">
        <f t="shared" si="26"/>
        <v>3.8640453246302518E-2</v>
      </c>
      <c r="Q292">
        <f t="shared" si="27"/>
        <v>0.9613595467536975</v>
      </c>
      <c r="R292">
        <f t="shared" si="28"/>
        <v>-1.7114156589809918E-2</v>
      </c>
      <c r="S292">
        <f t="shared" si="29"/>
        <v>0</v>
      </c>
    </row>
    <row r="293" spans="1:19" x14ac:dyDescent="0.35">
      <c r="A293">
        <v>-1.1599341458885646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-0.52933167229243139</v>
      </c>
      <c r="L293">
        <v>-0.70946496996210795</v>
      </c>
      <c r="M293">
        <v>0</v>
      </c>
      <c r="N293">
        <f t="shared" si="24"/>
        <v>-6.3236880441428109</v>
      </c>
      <c r="O293">
        <f t="shared" si="25"/>
        <v>1.7933174612087515E-3</v>
      </c>
      <c r="P293">
        <f t="shared" si="26"/>
        <v>1.7901072306545824E-3</v>
      </c>
      <c r="Q293">
        <f t="shared" si="27"/>
        <v>0.99820989276934546</v>
      </c>
      <c r="R293">
        <f t="shared" si="28"/>
        <v>-7.7813036866643021E-4</v>
      </c>
      <c r="S293">
        <f t="shared" si="29"/>
        <v>0</v>
      </c>
    </row>
    <row r="294" spans="1:19" x14ac:dyDescent="0.35">
      <c r="A294">
        <v>0.69761533545426702</v>
      </c>
      <c r="B294">
        <v>0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0.25999446414808147</v>
      </c>
      <c r="L294">
        <v>6.9876364244402939E-2</v>
      </c>
      <c r="M294">
        <v>0</v>
      </c>
      <c r="N294">
        <f t="shared" si="24"/>
        <v>-2.6909739398435564</v>
      </c>
      <c r="O294">
        <f t="shared" si="25"/>
        <v>6.781485960437178E-2</v>
      </c>
      <c r="P294">
        <f t="shared" si="26"/>
        <v>6.3508068832735076E-2</v>
      </c>
      <c r="Q294">
        <f t="shared" si="27"/>
        <v>0.93649193116726492</v>
      </c>
      <c r="R294">
        <f t="shared" si="28"/>
        <v>-2.8495960162346113E-2</v>
      </c>
      <c r="S294">
        <f t="shared" si="29"/>
        <v>1</v>
      </c>
    </row>
    <row r="295" spans="1:19" x14ac:dyDescent="0.35">
      <c r="A295">
        <v>-1.3368436203021676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0.19197195434850736</v>
      </c>
      <c r="L295">
        <v>-1.371905104037642</v>
      </c>
      <c r="M295">
        <v>0</v>
      </c>
      <c r="N295">
        <f t="shared" si="24"/>
        <v>-6.452035105962568</v>
      </c>
      <c r="O295">
        <f t="shared" si="25"/>
        <v>1.5773089094172688E-3</v>
      </c>
      <c r="P295">
        <f t="shared" si="26"/>
        <v>1.5748249240338178E-3</v>
      </c>
      <c r="Q295">
        <f t="shared" si="27"/>
        <v>0.99842517507596618</v>
      </c>
      <c r="R295">
        <f t="shared" si="28"/>
        <v>-6.8447688167243997E-4</v>
      </c>
      <c r="S295">
        <f t="shared" si="29"/>
        <v>0</v>
      </c>
    </row>
    <row r="296" spans="1:19" x14ac:dyDescent="0.35">
      <c r="A296">
        <v>-1.7348899377327744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-0.59580821596019706</v>
      </c>
      <c r="L296">
        <v>-1.151091726012464</v>
      </c>
      <c r="M296">
        <v>0</v>
      </c>
      <c r="N296">
        <f t="shared" si="24"/>
        <v>-7.3180992910890659</v>
      </c>
      <c r="O296">
        <f t="shared" si="25"/>
        <v>6.6342198568062542E-4</v>
      </c>
      <c r="P296">
        <f t="shared" si="26"/>
        <v>6.6298214874703281E-4</v>
      </c>
      <c r="Q296">
        <f t="shared" si="27"/>
        <v>0.99933701785125295</v>
      </c>
      <c r="R296">
        <f t="shared" si="28"/>
        <v>-2.8802497706379901E-4</v>
      </c>
      <c r="S296">
        <f t="shared" si="29"/>
        <v>0</v>
      </c>
    </row>
    <row r="297" spans="1:19" x14ac:dyDescent="0.35">
      <c r="A297">
        <v>-1.2041615144919653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9.8993134135452909E-2</v>
      </c>
      <c r="L297">
        <v>-1.2160368371963399</v>
      </c>
      <c r="M297">
        <v>0</v>
      </c>
      <c r="N297">
        <f t="shared" si="24"/>
        <v>-6.3272607162154459</v>
      </c>
      <c r="O297">
        <f t="shared" si="25"/>
        <v>1.7869219573194654E-3</v>
      </c>
      <c r="P297">
        <f t="shared" si="26"/>
        <v>1.7837345628630558E-3</v>
      </c>
      <c r="Q297">
        <f t="shared" si="27"/>
        <v>0.99821626543713693</v>
      </c>
      <c r="R297">
        <f t="shared" si="28"/>
        <v>-7.7535779984842616E-4</v>
      </c>
      <c r="S297">
        <f t="shared" si="29"/>
        <v>0</v>
      </c>
    </row>
    <row r="298" spans="1:19" x14ac:dyDescent="0.35">
      <c r="A298">
        <v>1.051434284281473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0</v>
      </c>
      <c r="H298">
        <v>1</v>
      </c>
      <c r="I298">
        <v>1</v>
      </c>
      <c r="J298">
        <v>0</v>
      </c>
      <c r="K298">
        <v>1.8673575366198363</v>
      </c>
      <c r="L298">
        <v>0.92715183187156514</v>
      </c>
      <c r="M298">
        <v>0</v>
      </c>
      <c r="N298">
        <f t="shared" si="24"/>
        <v>-1.9355588140677873</v>
      </c>
      <c r="O298">
        <f t="shared" si="25"/>
        <v>0.14434358505610526</v>
      </c>
      <c r="P298">
        <f t="shared" si="26"/>
        <v>0.12613657903192452</v>
      </c>
      <c r="Q298">
        <f t="shared" si="27"/>
        <v>0.87386342096807545</v>
      </c>
      <c r="R298">
        <f t="shared" si="28"/>
        <v>-5.855643939646353E-2</v>
      </c>
      <c r="S298">
        <f t="shared" si="29"/>
        <v>1</v>
      </c>
    </row>
    <row r="299" spans="1:19" x14ac:dyDescent="0.35">
      <c r="A299">
        <v>-0.93879730287156082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-0.58167366846937651</v>
      </c>
      <c r="L299">
        <v>-0.15093701378077506</v>
      </c>
      <c r="M299">
        <v>0</v>
      </c>
      <c r="N299">
        <f t="shared" si="24"/>
        <v>-5.4122656438088139</v>
      </c>
      <c r="O299">
        <f t="shared" si="25"/>
        <v>4.4615205355075169E-3</v>
      </c>
      <c r="P299">
        <f t="shared" si="26"/>
        <v>4.4417037828676119E-3</v>
      </c>
      <c r="Q299">
        <f t="shared" si="27"/>
        <v>0.99555829621713243</v>
      </c>
      <c r="R299">
        <f t="shared" si="28"/>
        <v>-1.9333042110108902E-3</v>
      </c>
      <c r="S299">
        <f t="shared" si="29"/>
        <v>0</v>
      </c>
    </row>
    <row r="300" spans="1:19" x14ac:dyDescent="0.35">
      <c r="A300">
        <v>7.8432175006656474E-2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1</v>
      </c>
      <c r="K300">
        <v>0.16524882549867448</v>
      </c>
      <c r="L300">
        <v>-0.17691505825432532</v>
      </c>
      <c r="M300">
        <v>0</v>
      </c>
      <c r="N300">
        <f t="shared" si="24"/>
        <v>-3.867936523944898</v>
      </c>
      <c r="O300">
        <f t="shared" si="25"/>
        <v>2.0901454608406228E-2</v>
      </c>
      <c r="P300">
        <f t="shared" si="26"/>
        <v>2.0473528090351807E-2</v>
      </c>
      <c r="Q300">
        <f t="shared" si="27"/>
        <v>0.97952647190964814</v>
      </c>
      <c r="R300">
        <f t="shared" si="28"/>
        <v>-8.9838226106076207E-3</v>
      </c>
      <c r="S300">
        <f t="shared" si="29"/>
        <v>0</v>
      </c>
    </row>
    <row r="301" spans="1:19" x14ac:dyDescent="0.35">
      <c r="A301">
        <v>1.0072069156780723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0.77502203834485728</v>
      </c>
      <c r="L301">
        <v>-4.702483588657351E-2</v>
      </c>
      <c r="M301">
        <v>0</v>
      </c>
      <c r="N301">
        <f t="shared" si="24"/>
        <v>-2.4488067877451503</v>
      </c>
      <c r="O301">
        <f t="shared" si="25"/>
        <v>8.6396614519220538E-2</v>
      </c>
      <c r="P301">
        <f t="shared" si="26"/>
        <v>7.9525850287608765E-2</v>
      </c>
      <c r="Q301">
        <f t="shared" si="27"/>
        <v>0.92047414971239128</v>
      </c>
      <c r="R301">
        <f t="shared" si="28"/>
        <v>-3.598840356942349E-2</v>
      </c>
      <c r="S301">
        <f t="shared" si="29"/>
        <v>1</v>
      </c>
    </row>
    <row r="302" spans="1:19" x14ac:dyDescent="0.35">
      <c r="A302">
        <v>0.6533879668508662</v>
      </c>
      <c r="B302">
        <v>1</v>
      </c>
      <c r="C302">
        <v>0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1</v>
      </c>
      <c r="K302">
        <v>-1.0863211843525808</v>
      </c>
      <c r="L302">
        <v>-0.2678382139117515</v>
      </c>
      <c r="M302">
        <v>0</v>
      </c>
      <c r="N302">
        <f t="shared" si="24"/>
        <v>-2.7762050116097061</v>
      </c>
      <c r="O302">
        <f t="shared" si="25"/>
        <v>6.2274390095597869E-2</v>
      </c>
      <c r="P302">
        <f t="shared" si="26"/>
        <v>5.8623638747417772E-2</v>
      </c>
      <c r="Q302">
        <f t="shared" si="27"/>
        <v>0.94137636125258228</v>
      </c>
      <c r="R302">
        <f t="shared" si="28"/>
        <v>-2.6236711390007848E-2</v>
      </c>
      <c r="S302">
        <f t="shared" si="29"/>
        <v>1</v>
      </c>
    </row>
    <row r="303" spans="1:19" x14ac:dyDescent="0.35">
      <c r="A303">
        <v>1.1398890214882744</v>
      </c>
      <c r="B303">
        <v>0</v>
      </c>
      <c r="C303">
        <v>0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2.1398892804272212</v>
      </c>
      <c r="L303">
        <v>0.61541529818896101</v>
      </c>
      <c r="M303">
        <v>0</v>
      </c>
      <c r="N303">
        <f t="shared" si="24"/>
        <v>-2.3587499617767511</v>
      </c>
      <c r="O303">
        <f t="shared" si="25"/>
        <v>9.453832588540434E-2</v>
      </c>
      <c r="P303">
        <f t="shared" si="26"/>
        <v>8.6372787183061392E-2</v>
      </c>
      <c r="Q303">
        <f t="shared" si="27"/>
        <v>0.91362721281693859</v>
      </c>
      <c r="R303">
        <f t="shared" si="28"/>
        <v>-3.9230973239838624E-2</v>
      </c>
      <c r="S303">
        <f t="shared" si="29"/>
        <v>1</v>
      </c>
    </row>
    <row r="304" spans="1:19" x14ac:dyDescent="0.35">
      <c r="A304">
        <v>0.6533879668508662</v>
      </c>
      <c r="B304">
        <v>0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-0.26165867918501645</v>
      </c>
      <c r="L304">
        <v>3.0909297534077767E-2</v>
      </c>
      <c r="M304">
        <v>0</v>
      </c>
      <c r="N304">
        <f t="shared" si="24"/>
        <v>-3.0320152429937304</v>
      </c>
      <c r="O304">
        <f t="shared" si="25"/>
        <v>4.8218368418813974E-2</v>
      </c>
      <c r="P304">
        <f t="shared" si="26"/>
        <v>4.600030859175748E-2</v>
      </c>
      <c r="Q304">
        <f t="shared" si="27"/>
        <v>0.95399969140824248</v>
      </c>
      <c r="R304">
        <f t="shared" si="28"/>
        <v>-2.0451765777790763E-2</v>
      </c>
      <c r="S304">
        <f t="shared" si="29"/>
        <v>0</v>
      </c>
    </row>
    <row r="305" spans="1:19" x14ac:dyDescent="0.35">
      <c r="A305">
        <v>0.43225112383386249</v>
      </c>
      <c r="B305">
        <v>0</v>
      </c>
      <c r="C305">
        <v>0</v>
      </c>
      <c r="D305">
        <v>1</v>
      </c>
      <c r="E305">
        <v>0</v>
      </c>
      <c r="F305">
        <v>1</v>
      </c>
      <c r="G305">
        <v>0</v>
      </c>
      <c r="H305">
        <v>1</v>
      </c>
      <c r="I305">
        <v>0</v>
      </c>
      <c r="J305">
        <v>1</v>
      </c>
      <c r="K305">
        <v>-0.5441287766968842</v>
      </c>
      <c r="L305">
        <v>-4.702483588657351E-2</v>
      </c>
      <c r="M305">
        <v>0</v>
      </c>
      <c r="N305">
        <f t="shared" si="24"/>
        <v>-3.6198111554410248</v>
      </c>
      <c r="O305">
        <f t="shared" si="25"/>
        <v>2.6787734732964155E-2</v>
      </c>
      <c r="P305">
        <f t="shared" si="26"/>
        <v>2.6088872925552446E-2</v>
      </c>
      <c r="Q305">
        <f t="shared" si="27"/>
        <v>0.9739111270744476</v>
      </c>
      <c r="R305">
        <f t="shared" si="28"/>
        <v>-1.1480672261182811E-2</v>
      </c>
      <c r="S305">
        <f t="shared" si="29"/>
        <v>0</v>
      </c>
    </row>
    <row r="306" spans="1:19" x14ac:dyDescent="0.35">
      <c r="A306">
        <v>1.5379353389188812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1</v>
      </c>
      <c r="I306">
        <v>1</v>
      </c>
      <c r="J306">
        <v>0</v>
      </c>
      <c r="K306">
        <v>0.69772373175443214</v>
      </c>
      <c r="L306">
        <v>0.78427258726703797</v>
      </c>
      <c r="M306">
        <v>0</v>
      </c>
      <c r="N306">
        <f t="shared" si="24"/>
        <v>-1.4636380065110761</v>
      </c>
      <c r="O306">
        <f t="shared" si="25"/>
        <v>0.23139293262236507</v>
      </c>
      <c r="P306">
        <f t="shared" si="26"/>
        <v>0.18791153212938491</v>
      </c>
      <c r="Q306">
        <f t="shared" si="27"/>
        <v>0.81208846787061506</v>
      </c>
      <c r="R306">
        <f t="shared" si="28"/>
        <v>-9.0396656700715255E-2</v>
      </c>
      <c r="S306">
        <f t="shared" si="29"/>
        <v>1</v>
      </c>
    </row>
    <row r="307" spans="1:19" x14ac:dyDescent="0.35">
      <c r="A307">
        <v>3.4204806403255718E-2</v>
      </c>
      <c r="B307">
        <v>0</v>
      </c>
      <c r="C307">
        <v>0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-0.53684065064692987</v>
      </c>
      <c r="L307">
        <v>-0.48865159193692953</v>
      </c>
      <c r="M307">
        <v>0</v>
      </c>
      <c r="N307">
        <f t="shared" si="24"/>
        <v>-4.2789781482700668</v>
      </c>
      <c r="O307">
        <f t="shared" si="25"/>
        <v>1.3856814464263845E-2</v>
      </c>
      <c r="P307">
        <f t="shared" si="26"/>
        <v>1.3667427457777635E-2</v>
      </c>
      <c r="Q307">
        <f t="shared" si="27"/>
        <v>0.9863325725422224</v>
      </c>
      <c r="R307">
        <f t="shared" si="28"/>
        <v>-5.9766245446753654E-3</v>
      </c>
      <c r="S307">
        <f t="shared" si="29"/>
        <v>0</v>
      </c>
    </row>
    <row r="308" spans="1:19" x14ac:dyDescent="0.35">
      <c r="A308">
        <v>1.0072069156780723</v>
      </c>
      <c r="B308">
        <v>0</v>
      </c>
      <c r="C308">
        <v>0</v>
      </c>
      <c r="D308">
        <v>1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3.0069554280672484</v>
      </c>
      <c r="L308">
        <v>0.83622867621413854</v>
      </c>
      <c r="M308">
        <v>0</v>
      </c>
      <c r="N308">
        <f t="shared" si="24"/>
        <v>-1.8085311350681996</v>
      </c>
      <c r="O308">
        <f t="shared" si="25"/>
        <v>0.16389469925882305</v>
      </c>
      <c r="P308">
        <f t="shared" si="26"/>
        <v>0.140815745069715</v>
      </c>
      <c r="Q308">
        <f t="shared" si="27"/>
        <v>0.85918425493028505</v>
      </c>
      <c r="R308">
        <f t="shared" si="28"/>
        <v>-6.5913690279935364E-2</v>
      </c>
      <c r="S308">
        <f t="shared" si="29"/>
        <v>1</v>
      </c>
    </row>
    <row r="309" spans="1:19" x14ac:dyDescent="0.35">
      <c r="A309">
        <v>-0.71766045985455706</v>
      </c>
      <c r="B309">
        <v>0</v>
      </c>
      <c r="C309">
        <v>0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-7.746785719526042E-2</v>
      </c>
      <c r="L309">
        <v>-0.31979430285885252</v>
      </c>
      <c r="M309">
        <v>0</v>
      </c>
      <c r="N309">
        <f t="shared" si="24"/>
        <v>-5.1798052151081837</v>
      </c>
      <c r="O309">
        <f t="shared" si="25"/>
        <v>5.6291027717980972E-3</v>
      </c>
      <c r="P309">
        <f t="shared" si="26"/>
        <v>5.5975933435922836E-3</v>
      </c>
      <c r="Q309">
        <f t="shared" si="27"/>
        <v>0.99440240665640767</v>
      </c>
      <c r="R309">
        <f t="shared" si="28"/>
        <v>-2.4378332840173525E-3</v>
      </c>
      <c r="S309">
        <f t="shared" si="29"/>
        <v>0</v>
      </c>
    </row>
    <row r="310" spans="1:19" x14ac:dyDescent="0.35">
      <c r="A310">
        <v>-1.0022562200145031E-2</v>
      </c>
      <c r="B310">
        <v>0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1</v>
      </c>
      <c r="I310">
        <v>0</v>
      </c>
      <c r="J310">
        <v>1</v>
      </c>
      <c r="K310">
        <v>0.88036858761237913</v>
      </c>
      <c r="L310">
        <v>0.34264583121668196</v>
      </c>
      <c r="M310">
        <v>0</v>
      </c>
      <c r="N310">
        <f t="shared" si="24"/>
        <v>-3.7611765072202457</v>
      </c>
      <c r="O310">
        <f t="shared" si="25"/>
        <v>2.3256362994232536E-2</v>
      </c>
      <c r="P310">
        <f t="shared" si="26"/>
        <v>2.2727797094933496E-2</v>
      </c>
      <c r="Q310">
        <f t="shared" si="27"/>
        <v>0.97727220290506656</v>
      </c>
      <c r="R310">
        <f t="shared" si="28"/>
        <v>-9.9844539326910415E-3</v>
      </c>
      <c r="S310">
        <f t="shared" si="29"/>
        <v>0</v>
      </c>
    </row>
    <row r="311" spans="1:19" x14ac:dyDescent="0.35">
      <c r="A311">
        <v>-1.3368436203021676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-0.67862783016422412</v>
      </c>
      <c r="L311">
        <v>1.4597017435793478</v>
      </c>
      <c r="M311">
        <v>0</v>
      </c>
      <c r="N311">
        <f t="shared" si="24"/>
        <v>-6.5538724296238238</v>
      </c>
      <c r="O311">
        <f t="shared" si="25"/>
        <v>1.4245882852720285E-3</v>
      </c>
      <c r="P311">
        <f t="shared" si="26"/>
        <v>1.4225617205099138E-3</v>
      </c>
      <c r="Q311">
        <f t="shared" si="27"/>
        <v>0.99857743827949008</v>
      </c>
      <c r="R311">
        <f t="shared" si="28"/>
        <v>-6.1825055951017103E-4</v>
      </c>
      <c r="S311">
        <f t="shared" si="29"/>
        <v>0</v>
      </c>
    </row>
    <row r="312" spans="1:19" x14ac:dyDescent="0.35">
      <c r="A312">
        <v>0.34379638662706097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1</v>
      </c>
      <c r="K312">
        <v>2.5252765518566269</v>
      </c>
      <c r="L312">
        <v>1.8493724106826033</v>
      </c>
      <c r="M312">
        <v>0</v>
      </c>
      <c r="N312">
        <f t="shared" si="24"/>
        <v>-3.0216646479925759</v>
      </c>
      <c r="O312">
        <f t="shared" si="25"/>
        <v>4.8720049089708173E-2</v>
      </c>
      <c r="P312">
        <f t="shared" si="26"/>
        <v>4.6456677482229224E-2</v>
      </c>
      <c r="Q312">
        <f t="shared" si="27"/>
        <v>0.95354332251777074</v>
      </c>
      <c r="R312">
        <f t="shared" si="28"/>
        <v>-2.0659570784732913E-2</v>
      </c>
      <c r="S312">
        <f t="shared" si="29"/>
        <v>0</v>
      </c>
    </row>
    <row r="313" spans="1:19" x14ac:dyDescent="0.35">
      <c r="A313">
        <v>-0.58497835404435483</v>
      </c>
      <c r="B313">
        <v>0</v>
      </c>
      <c r="C313">
        <v>0</v>
      </c>
      <c r="D313">
        <v>1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-0.98715849961229252</v>
      </c>
      <c r="L313">
        <v>1.0180749875289918</v>
      </c>
      <c r="M313">
        <v>0</v>
      </c>
      <c r="N313">
        <f t="shared" si="24"/>
        <v>-5.0055135182973229</v>
      </c>
      <c r="O313">
        <f t="shared" si="25"/>
        <v>6.7008994300947165E-3</v>
      </c>
      <c r="P313">
        <f t="shared" si="26"/>
        <v>6.6562962582909927E-3</v>
      </c>
      <c r="Q313">
        <f t="shared" si="27"/>
        <v>0.99334370374170899</v>
      </c>
      <c r="R313">
        <f t="shared" si="28"/>
        <v>-2.900456629021751E-3</v>
      </c>
      <c r="S313">
        <f t="shared" si="29"/>
        <v>0</v>
      </c>
    </row>
    <row r="314" spans="1:19" x14ac:dyDescent="0.35">
      <c r="A314">
        <v>0.12265954361005722</v>
      </c>
      <c r="B314">
        <v>0</v>
      </c>
      <c r="C314">
        <v>0</v>
      </c>
      <c r="D314">
        <v>1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-0.39659943726144437</v>
      </c>
      <c r="L314">
        <v>5.6887342007628038E-2</v>
      </c>
      <c r="M314">
        <v>0</v>
      </c>
      <c r="N314">
        <f t="shared" si="24"/>
        <v>-4.2915235869238995</v>
      </c>
      <c r="O314">
        <f t="shared" si="25"/>
        <v>1.3684060551052328E-2</v>
      </c>
      <c r="P314">
        <f t="shared" si="26"/>
        <v>1.3499334835760846E-2</v>
      </c>
      <c r="Q314">
        <f t="shared" si="27"/>
        <v>0.98650066516423918</v>
      </c>
      <c r="R314">
        <f t="shared" si="28"/>
        <v>-5.9026175815201209E-3</v>
      </c>
      <c r="S314">
        <f t="shared" si="29"/>
        <v>0</v>
      </c>
    </row>
    <row r="315" spans="1:19" x14ac:dyDescent="0.35">
      <c r="A315">
        <v>-1.0022562200145031E-2</v>
      </c>
      <c r="B315">
        <v>0</v>
      </c>
      <c r="C315">
        <v>0</v>
      </c>
      <c r="D315">
        <v>1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1</v>
      </c>
      <c r="K315">
        <v>0.20036434192118199</v>
      </c>
      <c r="L315">
        <v>-0.99522345917116184</v>
      </c>
      <c r="M315">
        <v>0</v>
      </c>
      <c r="N315">
        <f t="shared" si="24"/>
        <v>-4.3288115251757722</v>
      </c>
      <c r="O315">
        <f t="shared" si="25"/>
        <v>1.3183206091852419E-2</v>
      </c>
      <c r="P315">
        <f t="shared" si="26"/>
        <v>1.3011670557296294E-2</v>
      </c>
      <c r="Q315">
        <f t="shared" si="27"/>
        <v>0.98698832944270376</v>
      </c>
      <c r="R315">
        <f t="shared" si="28"/>
        <v>-5.6879825771719277E-3</v>
      </c>
      <c r="S315">
        <f t="shared" si="29"/>
        <v>0</v>
      </c>
    </row>
    <row r="316" spans="1:19" x14ac:dyDescent="0.35">
      <c r="A316">
        <v>1.5821627075222819</v>
      </c>
      <c r="B316">
        <v>0</v>
      </c>
      <c r="C316">
        <v>0</v>
      </c>
      <c r="D316">
        <v>1</v>
      </c>
      <c r="E316">
        <v>1</v>
      </c>
      <c r="F316">
        <v>0</v>
      </c>
      <c r="G316">
        <v>0</v>
      </c>
      <c r="H316">
        <v>1</v>
      </c>
      <c r="I316">
        <v>1</v>
      </c>
      <c r="J316">
        <v>0</v>
      </c>
      <c r="K316">
        <v>-0.18148929263551813</v>
      </c>
      <c r="L316">
        <v>0.30367876450635634</v>
      </c>
      <c r="M316">
        <v>0</v>
      </c>
      <c r="N316">
        <f t="shared" si="24"/>
        <v>-1.3928528843879611</v>
      </c>
      <c r="O316">
        <f t="shared" si="25"/>
        <v>0.24836573422608704</v>
      </c>
      <c r="P316">
        <f t="shared" si="26"/>
        <v>0.19895270065231255</v>
      </c>
      <c r="Q316">
        <f t="shared" si="27"/>
        <v>0.80104729934768748</v>
      </c>
      <c r="R316">
        <f t="shared" si="28"/>
        <v>-9.6341839422353651E-2</v>
      </c>
      <c r="S316">
        <f t="shared" si="29"/>
        <v>1</v>
      </c>
    </row>
    <row r="317" spans="1:19" x14ac:dyDescent="0.35">
      <c r="A317">
        <v>-0.71766045985455706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-0.45380018413835904</v>
      </c>
      <c r="L317">
        <v>-0.96924541469761161</v>
      </c>
      <c r="M317">
        <v>0</v>
      </c>
      <c r="N317">
        <f t="shared" si="24"/>
        <v>-5.2489576153174617</v>
      </c>
      <c r="O317">
        <f t="shared" si="25"/>
        <v>5.2529911838599432E-3</v>
      </c>
      <c r="P317">
        <f t="shared" si="26"/>
        <v>5.2255414606363262E-3</v>
      </c>
      <c r="Q317">
        <f t="shared" si="27"/>
        <v>0.99477445853936364</v>
      </c>
      <c r="R317">
        <f t="shared" si="28"/>
        <v>-2.2753740432521637E-3</v>
      </c>
      <c r="S317">
        <f t="shared" si="29"/>
        <v>0</v>
      </c>
    </row>
    <row r="318" spans="1:19" x14ac:dyDescent="0.35">
      <c r="A318">
        <v>-0.23115940521714878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-0.58123196386028841</v>
      </c>
      <c r="L318">
        <v>-0.12495896930722479</v>
      </c>
      <c r="M318">
        <v>0</v>
      </c>
      <c r="N318">
        <f t="shared" si="24"/>
        <v>-4.4513195125341083</v>
      </c>
      <c r="O318">
        <f t="shared" si="25"/>
        <v>1.1663167117281596E-2</v>
      </c>
      <c r="P318">
        <f t="shared" si="26"/>
        <v>1.1528705893796261E-2</v>
      </c>
      <c r="Q318">
        <f t="shared" si="27"/>
        <v>0.98847129410620371</v>
      </c>
      <c r="R318">
        <f t="shared" si="28"/>
        <v>-5.0359383809558469E-3</v>
      </c>
      <c r="S318">
        <f t="shared" si="29"/>
        <v>0</v>
      </c>
    </row>
    <row r="319" spans="1:19" x14ac:dyDescent="0.35">
      <c r="A319">
        <v>1.5379353389188812</v>
      </c>
      <c r="B319">
        <v>1</v>
      </c>
      <c r="C319">
        <v>0</v>
      </c>
      <c r="D319">
        <v>1</v>
      </c>
      <c r="E319">
        <v>1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2.4804435340341802</v>
      </c>
      <c r="L319">
        <v>0.70633845384638672</v>
      </c>
      <c r="M319">
        <v>0</v>
      </c>
      <c r="N319">
        <f t="shared" si="24"/>
        <v>-0.77936061105208321</v>
      </c>
      <c r="O319">
        <f t="shared" si="25"/>
        <v>0.45869920476485099</v>
      </c>
      <c r="P319">
        <f t="shared" si="26"/>
        <v>0.31445770537647988</v>
      </c>
      <c r="Q319">
        <f t="shared" si="27"/>
        <v>0.68554229462352012</v>
      </c>
      <c r="R319">
        <f t="shared" si="28"/>
        <v>-0.16396574619178542</v>
      </c>
      <c r="S319">
        <f t="shared" si="29"/>
        <v>1</v>
      </c>
    </row>
    <row r="320" spans="1:19" x14ac:dyDescent="0.35">
      <c r="A320">
        <v>0.60916059824746549</v>
      </c>
      <c r="B320">
        <v>0</v>
      </c>
      <c r="C320">
        <v>1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-0.97059457677148708</v>
      </c>
      <c r="L320">
        <v>0.27770072003280605</v>
      </c>
      <c r="M320">
        <v>0</v>
      </c>
      <c r="N320">
        <f t="shared" si="24"/>
        <v>-2.8968553369061532</v>
      </c>
      <c r="O320">
        <f t="shared" si="25"/>
        <v>5.5196521890951047E-2</v>
      </c>
      <c r="P320">
        <f t="shared" si="26"/>
        <v>5.2309234105545423E-2</v>
      </c>
      <c r="Q320">
        <f t="shared" si="27"/>
        <v>0.94769076589445456</v>
      </c>
      <c r="R320">
        <f t="shared" si="28"/>
        <v>-2.3333351031431627E-2</v>
      </c>
      <c r="S320">
        <f t="shared" si="29"/>
        <v>1</v>
      </c>
    </row>
    <row r="321" spans="1:19" x14ac:dyDescent="0.35">
      <c r="A321">
        <v>0.78607007266106854</v>
      </c>
      <c r="B321">
        <v>0</v>
      </c>
      <c r="C321">
        <v>0</v>
      </c>
      <c r="D321">
        <v>1</v>
      </c>
      <c r="E321">
        <v>0</v>
      </c>
      <c r="F321">
        <v>1</v>
      </c>
      <c r="G321">
        <v>0</v>
      </c>
      <c r="H321">
        <v>1</v>
      </c>
      <c r="I321">
        <v>1</v>
      </c>
      <c r="J321">
        <v>0</v>
      </c>
      <c r="K321">
        <v>-0.81710222511335706</v>
      </c>
      <c r="L321">
        <v>-0.15093701378077506</v>
      </c>
      <c r="M321">
        <v>0</v>
      </c>
      <c r="N321">
        <f t="shared" si="24"/>
        <v>-3.179278979567266</v>
      </c>
      <c r="O321">
        <f t="shared" si="25"/>
        <v>4.1615650040399528E-2</v>
      </c>
      <c r="P321">
        <f t="shared" si="26"/>
        <v>3.9952980774420437E-2</v>
      </c>
      <c r="Q321">
        <f t="shared" si="27"/>
        <v>0.96004701922557956</v>
      </c>
      <c r="R321">
        <f t="shared" si="28"/>
        <v>-1.7707496449853276E-2</v>
      </c>
      <c r="S321">
        <f t="shared" si="29"/>
        <v>0</v>
      </c>
    </row>
    <row r="322" spans="1:19" x14ac:dyDescent="0.35">
      <c r="A322">
        <v>-0.27538677382054955</v>
      </c>
      <c r="B322">
        <v>1</v>
      </c>
      <c r="C322">
        <v>0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0.47620887029672765</v>
      </c>
      <c r="L322">
        <v>0.92715183187156514</v>
      </c>
      <c r="M322">
        <v>0</v>
      </c>
      <c r="N322">
        <f t="shared" si="24"/>
        <v>-4.5458468982455678</v>
      </c>
      <c r="O322">
        <f t="shared" si="25"/>
        <v>1.0611182318124803E-2</v>
      </c>
      <c r="P322">
        <f t="shared" si="26"/>
        <v>1.0499767372240065E-2</v>
      </c>
      <c r="Q322">
        <f t="shared" si="27"/>
        <v>0.98950023262775999</v>
      </c>
      <c r="R322">
        <f t="shared" si="28"/>
        <v>-4.5840993565837915E-3</v>
      </c>
      <c r="S322">
        <f t="shared" si="29"/>
        <v>0</v>
      </c>
    </row>
    <row r="323" spans="1:19" x14ac:dyDescent="0.35">
      <c r="A323">
        <v>0.21111428081685873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2.4415735284344233</v>
      </c>
      <c r="L323">
        <v>1.2778554322644955</v>
      </c>
      <c r="M323">
        <v>0</v>
      </c>
      <c r="N323">
        <f t="shared" si="24"/>
        <v>-3.3145738692506295</v>
      </c>
      <c r="O323">
        <f t="shared" si="25"/>
        <v>3.634953493205955E-2</v>
      </c>
      <c r="P323">
        <f t="shared" si="26"/>
        <v>3.5074589901217583E-2</v>
      </c>
      <c r="Q323">
        <f t="shared" si="27"/>
        <v>0.96492541009878241</v>
      </c>
      <c r="R323">
        <f t="shared" si="28"/>
        <v>-1.5506256847419103E-2</v>
      </c>
      <c r="S323">
        <f t="shared" si="29"/>
        <v>0</v>
      </c>
    </row>
    <row r="324" spans="1:19" x14ac:dyDescent="0.35">
      <c r="A324">
        <v>-0.62920572264775554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-0.75658869366828152</v>
      </c>
      <c r="L324">
        <v>-0.16392603601754996</v>
      </c>
      <c r="M324">
        <v>0</v>
      </c>
      <c r="N324">
        <f t="shared" si="24"/>
        <v>-5.1146834821969325</v>
      </c>
      <c r="O324">
        <f t="shared" si="25"/>
        <v>6.0078791342145863E-3</v>
      </c>
      <c r="P324">
        <f t="shared" si="26"/>
        <v>5.9720000795471465E-3</v>
      </c>
      <c r="Q324">
        <f t="shared" si="27"/>
        <v>0.99402799992045288</v>
      </c>
      <c r="R324">
        <f t="shared" si="28"/>
        <v>-2.6013821623652191E-3</v>
      </c>
      <c r="S324">
        <f t="shared" si="29"/>
        <v>0</v>
      </c>
    </row>
    <row r="325" spans="1:19" x14ac:dyDescent="0.35">
      <c r="A325">
        <v>-0.93879730287156082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-5.7149445177205764E-2</v>
      </c>
      <c r="L325">
        <v>-0.48865159193692953</v>
      </c>
      <c r="M325">
        <v>0</v>
      </c>
      <c r="N325">
        <f t="shared" si="24"/>
        <v>-5.332555298631128</v>
      </c>
      <c r="O325">
        <f t="shared" si="25"/>
        <v>4.8317077681169912E-3</v>
      </c>
      <c r="P325">
        <f t="shared" si="26"/>
        <v>4.8084746239237851E-3</v>
      </c>
      <c r="Q325">
        <f t="shared" si="27"/>
        <v>0.99519152537607625</v>
      </c>
      <c r="R325">
        <f t="shared" si="28"/>
        <v>-2.0933309029319111E-3</v>
      </c>
      <c r="S325">
        <f t="shared" si="29"/>
        <v>0</v>
      </c>
    </row>
    <row r="326" spans="1:19" x14ac:dyDescent="0.35">
      <c r="A326">
        <v>-1.425298357508969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-0.5989001482238141</v>
      </c>
      <c r="L326">
        <v>-1.6057075042995954</v>
      </c>
      <c r="M326">
        <v>0</v>
      </c>
      <c r="N326">
        <f t="shared" ref="N326:N389" si="30">$M$3+SUMPRODUCT($A$3:$L$3,A326:L326)</f>
        <v>-6.8112897443183993</v>
      </c>
      <c r="O326">
        <f t="shared" ref="O326:O389" si="31">EXP(N326)</f>
        <v>1.1012716247928442E-3</v>
      </c>
      <c r="P326">
        <f t="shared" ref="P326:P389" si="32">O326/(1+O326)</f>
        <v>1.1000601597533426E-3</v>
      </c>
      <c r="Q326">
        <f t="shared" ref="Q326:Q389" si="33">IF(M326=1,P326,1-P326)</f>
        <v>0.99889993984024661</v>
      </c>
      <c r="R326">
        <f t="shared" ref="R326:R389" si="34">LOG(Q326)</f>
        <v>-4.7801302691733664E-4</v>
      </c>
      <c r="S326">
        <f t="shared" ref="S326:S389" si="35">IF(P326&gt;U$2,1,0)</f>
        <v>0</v>
      </c>
    </row>
    <row r="327" spans="1:19" x14ac:dyDescent="0.35">
      <c r="A327">
        <v>-0.93879730287156082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-0.79965489305437554</v>
      </c>
      <c r="L327">
        <v>-0.78739910338275876</v>
      </c>
      <c r="M327">
        <v>0</v>
      </c>
      <c r="N327">
        <f t="shared" si="30"/>
        <v>-5.3733977681054483</v>
      </c>
      <c r="O327">
        <f t="shared" si="31"/>
        <v>4.6383444865297522E-3</v>
      </c>
      <c r="P327">
        <f t="shared" si="32"/>
        <v>4.6169295766830491E-3</v>
      </c>
      <c r="Q327">
        <f t="shared" si="33"/>
        <v>0.99538307042331697</v>
      </c>
      <c r="R327">
        <f t="shared" si="34"/>
        <v>-2.0097500539802112E-3</v>
      </c>
      <c r="S327">
        <f t="shared" si="35"/>
        <v>0</v>
      </c>
    </row>
    <row r="328" spans="1:19" x14ac:dyDescent="0.35">
      <c r="A328">
        <v>0.43225112383386249</v>
      </c>
      <c r="B328">
        <v>0</v>
      </c>
      <c r="C328">
        <v>0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-0.35397494248443834</v>
      </c>
      <c r="L328">
        <v>0.84921769845091388</v>
      </c>
      <c r="M328">
        <v>0</v>
      </c>
      <c r="N328">
        <f t="shared" si="30"/>
        <v>-3.3016006281953718</v>
      </c>
      <c r="O328">
        <f t="shared" si="31"/>
        <v>3.6824178385897757E-2</v>
      </c>
      <c r="P328">
        <f t="shared" si="32"/>
        <v>3.5516319115189543E-2</v>
      </c>
      <c r="Q328">
        <f t="shared" si="33"/>
        <v>0.96448368088481051</v>
      </c>
      <c r="R328">
        <f t="shared" si="34"/>
        <v>-1.5705116243668236E-2</v>
      </c>
      <c r="S328">
        <f t="shared" si="35"/>
        <v>0</v>
      </c>
    </row>
    <row r="329" spans="1:19" x14ac:dyDescent="0.35">
      <c r="A329">
        <v>-0.71766045985455706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1</v>
      </c>
      <c r="J329">
        <v>0</v>
      </c>
      <c r="K329">
        <v>-0.24399049482149077</v>
      </c>
      <c r="L329">
        <v>-0.59256376983113102</v>
      </c>
      <c r="M329">
        <v>0</v>
      </c>
      <c r="N329">
        <f t="shared" si="30"/>
        <v>-5.1474326666192578</v>
      </c>
      <c r="O329">
        <f t="shared" si="31"/>
        <v>5.8143128610725851E-3</v>
      </c>
      <c r="P329">
        <f t="shared" si="32"/>
        <v>5.7807020507926327E-3</v>
      </c>
      <c r="Q329">
        <f t="shared" si="33"/>
        <v>0.99421929794920738</v>
      </c>
      <c r="R329">
        <f t="shared" si="34"/>
        <v>-2.5178113926401144E-3</v>
      </c>
      <c r="S329">
        <f t="shared" si="35"/>
        <v>0</v>
      </c>
    </row>
    <row r="330" spans="1:19" x14ac:dyDescent="0.35">
      <c r="A330">
        <v>1.4494806017120798</v>
      </c>
      <c r="B330">
        <v>0</v>
      </c>
      <c r="C330">
        <v>0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2.8364574489592242</v>
      </c>
      <c r="L330">
        <v>0.70633845384638672</v>
      </c>
      <c r="M330">
        <v>0</v>
      </c>
      <c r="N330">
        <f t="shared" si="30"/>
        <v>-1.2052024830855474</v>
      </c>
      <c r="O330">
        <f t="shared" si="31"/>
        <v>0.29963132309565244</v>
      </c>
      <c r="P330">
        <f t="shared" si="32"/>
        <v>0.23055101686988169</v>
      </c>
      <c r="Q330">
        <f t="shared" si="33"/>
        <v>0.76944898313011834</v>
      </c>
      <c r="R330">
        <f t="shared" si="34"/>
        <v>-0.11382016995800577</v>
      </c>
      <c r="S330">
        <f t="shared" si="35"/>
        <v>1</v>
      </c>
    </row>
    <row r="331" spans="1:19" x14ac:dyDescent="0.35">
      <c r="A331">
        <v>0.60916059824746549</v>
      </c>
      <c r="B331">
        <v>1</v>
      </c>
      <c r="C331">
        <v>0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2.864505691636321</v>
      </c>
      <c r="L331">
        <v>1.4597017435793478</v>
      </c>
      <c r="M331">
        <v>0</v>
      </c>
      <c r="N331">
        <f t="shared" si="30"/>
        <v>-2.3302006622183615</v>
      </c>
      <c r="O331">
        <f t="shared" si="31"/>
        <v>9.7276225467776103E-2</v>
      </c>
      <c r="P331">
        <f t="shared" si="32"/>
        <v>8.8652449775175432E-2</v>
      </c>
      <c r="Q331">
        <f t="shared" si="33"/>
        <v>0.91134755022482461</v>
      </c>
      <c r="R331">
        <f t="shared" si="34"/>
        <v>-4.0315969503186333E-2</v>
      </c>
      <c r="S331">
        <f t="shared" si="35"/>
        <v>1</v>
      </c>
    </row>
    <row r="332" spans="1:19" x14ac:dyDescent="0.35">
      <c r="A332">
        <v>-1.5579804633191714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-0.62054367406913324</v>
      </c>
      <c r="L332">
        <v>-0.41071745851627872</v>
      </c>
      <c r="M332">
        <v>0</v>
      </c>
      <c r="N332">
        <f t="shared" si="30"/>
        <v>-7.0187662097712771</v>
      </c>
      <c r="O332">
        <f t="shared" si="31"/>
        <v>8.9492896659573761E-4</v>
      </c>
      <c r="P332">
        <f t="shared" si="32"/>
        <v>8.9412878484631153E-4</v>
      </c>
      <c r="Q332">
        <f t="shared" si="33"/>
        <v>0.99910587121515371</v>
      </c>
      <c r="R332">
        <f t="shared" si="34"/>
        <v>-3.8848890281846575E-4</v>
      </c>
      <c r="S332">
        <f t="shared" si="35"/>
        <v>0</v>
      </c>
    </row>
    <row r="333" spans="1:19" x14ac:dyDescent="0.35">
      <c r="A333">
        <v>-0.98302467147496153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-0.36899289919343536</v>
      </c>
      <c r="L333">
        <v>-0.90430030351373569</v>
      </c>
      <c r="M333">
        <v>0</v>
      </c>
      <c r="N333">
        <f t="shared" si="30"/>
        <v>-5.461557724502339</v>
      </c>
      <c r="O333">
        <f t="shared" si="31"/>
        <v>4.2469350347692589E-3</v>
      </c>
      <c r="P333">
        <f t="shared" si="32"/>
        <v>4.2289748533036057E-3</v>
      </c>
      <c r="Q333">
        <f t="shared" si="33"/>
        <v>0.99577102514669635</v>
      </c>
      <c r="R333">
        <f t="shared" si="34"/>
        <v>-1.8405149374225653E-3</v>
      </c>
      <c r="S333">
        <f t="shared" si="35"/>
        <v>0</v>
      </c>
    </row>
    <row r="334" spans="1:19" x14ac:dyDescent="0.35">
      <c r="A334">
        <v>-1.1157067772851639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0.1155570569762583</v>
      </c>
      <c r="L334">
        <v>1.2388883655541694</v>
      </c>
      <c r="M334">
        <v>0</v>
      </c>
      <c r="N334">
        <f t="shared" si="30"/>
        <v>-5.5750180755417409</v>
      </c>
      <c r="O334">
        <f t="shared" si="31"/>
        <v>3.7914070497928453E-3</v>
      </c>
      <c r="P334">
        <f t="shared" si="32"/>
        <v>3.7770865771166872E-3</v>
      </c>
      <c r="Q334">
        <f t="shared" si="33"/>
        <v>0.99622291342288327</v>
      </c>
      <c r="R334">
        <f t="shared" si="34"/>
        <v>-1.6434735866921611E-3</v>
      </c>
      <c r="S334">
        <f t="shared" si="35"/>
        <v>0</v>
      </c>
    </row>
    <row r="335" spans="1:19" x14ac:dyDescent="0.35">
      <c r="A335">
        <v>1.5379353389188812</v>
      </c>
      <c r="B335">
        <v>0</v>
      </c>
      <c r="C335">
        <v>0</v>
      </c>
      <c r="D335">
        <v>1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3.0334577046125366</v>
      </c>
      <c r="L335">
        <v>-0.3587613695691777</v>
      </c>
      <c r="M335">
        <v>0</v>
      </c>
      <c r="N335">
        <f t="shared" si="30"/>
        <v>-1.1277389101468032</v>
      </c>
      <c r="O335">
        <f t="shared" si="31"/>
        <v>0.3237644900214926</v>
      </c>
      <c r="P335">
        <f t="shared" si="32"/>
        <v>0.24457861837360206</v>
      </c>
      <c r="Q335">
        <f t="shared" si="33"/>
        <v>0.75542138162639794</v>
      </c>
      <c r="R335">
        <f t="shared" si="34"/>
        <v>-0.12181072696025175</v>
      </c>
      <c r="S335">
        <f t="shared" si="35"/>
        <v>1</v>
      </c>
    </row>
    <row r="336" spans="1:19" x14ac:dyDescent="0.35">
      <c r="A336">
        <v>1.5379353389188812</v>
      </c>
      <c r="B336">
        <v>1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</v>
      </c>
      <c r="I336">
        <v>1</v>
      </c>
      <c r="J336">
        <v>0</v>
      </c>
      <c r="K336">
        <v>1.6796330777573754</v>
      </c>
      <c r="L336">
        <v>0.21275560884893013</v>
      </c>
      <c r="M336">
        <v>0</v>
      </c>
      <c r="N336">
        <f t="shared" si="30"/>
        <v>-0.74560593946515841</v>
      </c>
      <c r="O336">
        <f t="shared" si="31"/>
        <v>0.47444672682686245</v>
      </c>
      <c r="P336">
        <f t="shared" si="32"/>
        <v>0.32177949748507567</v>
      </c>
      <c r="Q336">
        <f t="shared" si="33"/>
        <v>0.67822050251492438</v>
      </c>
      <c r="R336">
        <f t="shared" si="34"/>
        <v>-0.1686290856954876</v>
      </c>
      <c r="S336">
        <f t="shared" si="35"/>
        <v>1</v>
      </c>
    </row>
    <row r="337" spans="1:19" x14ac:dyDescent="0.35">
      <c r="A337">
        <v>-0.45229624823415254</v>
      </c>
      <c r="B337">
        <v>0</v>
      </c>
      <c r="C337">
        <v>0</v>
      </c>
      <c r="D337">
        <v>1</v>
      </c>
      <c r="E337">
        <v>0</v>
      </c>
      <c r="F337">
        <v>1</v>
      </c>
      <c r="G337">
        <v>0</v>
      </c>
      <c r="H337">
        <v>1</v>
      </c>
      <c r="I337">
        <v>0</v>
      </c>
      <c r="J337">
        <v>1</v>
      </c>
      <c r="K337">
        <v>2.7335402750416864</v>
      </c>
      <c r="L337">
        <v>-0.38473941404272843</v>
      </c>
      <c r="M337">
        <v>0</v>
      </c>
      <c r="N337">
        <f t="shared" si="30"/>
        <v>-4.5648053465698952</v>
      </c>
      <c r="O337">
        <f t="shared" si="31"/>
        <v>1.0411905722681384E-2</v>
      </c>
      <c r="P337">
        <f t="shared" si="32"/>
        <v>1.0304615042351891E-2</v>
      </c>
      <c r="Q337">
        <f t="shared" si="33"/>
        <v>0.98969538495764808</v>
      </c>
      <c r="R337">
        <f t="shared" si="34"/>
        <v>-4.4984548861508721E-3</v>
      </c>
      <c r="S337">
        <f t="shared" si="35"/>
        <v>0</v>
      </c>
    </row>
    <row r="338" spans="1:19" x14ac:dyDescent="0.35">
      <c r="A338">
        <v>0.38802375523046173</v>
      </c>
      <c r="B338">
        <v>0</v>
      </c>
      <c r="C338">
        <v>0</v>
      </c>
      <c r="D338">
        <v>1</v>
      </c>
      <c r="E338">
        <v>1</v>
      </c>
      <c r="F338">
        <v>0</v>
      </c>
      <c r="G338">
        <v>0</v>
      </c>
      <c r="H338">
        <v>1</v>
      </c>
      <c r="I338">
        <v>1</v>
      </c>
      <c r="J338">
        <v>0</v>
      </c>
      <c r="K338">
        <v>-0.5280065584651672</v>
      </c>
      <c r="L338">
        <v>3.3560989901485248</v>
      </c>
      <c r="M338">
        <v>0</v>
      </c>
      <c r="N338">
        <f t="shared" si="30"/>
        <v>-3.3878330666792866</v>
      </c>
      <c r="O338">
        <f t="shared" si="31"/>
        <v>3.3781800553170718E-2</v>
      </c>
      <c r="P338">
        <f t="shared" si="32"/>
        <v>3.2677882832812755E-2</v>
      </c>
      <c r="Q338">
        <f t="shared" si="33"/>
        <v>0.9673221171671873</v>
      </c>
      <c r="R338">
        <f t="shared" si="34"/>
        <v>-1.4428882262989167E-2</v>
      </c>
      <c r="S338">
        <f t="shared" si="35"/>
        <v>0</v>
      </c>
    </row>
    <row r="339" spans="1:19" x14ac:dyDescent="0.35">
      <c r="A339">
        <v>0.34379638662706097</v>
      </c>
      <c r="B339">
        <v>0</v>
      </c>
      <c r="C339">
        <v>0</v>
      </c>
      <c r="D339">
        <v>1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-0.36015880701167236</v>
      </c>
      <c r="L339">
        <v>0.13482147542827885</v>
      </c>
      <c r="M339">
        <v>0</v>
      </c>
      <c r="N339">
        <f t="shared" si="30"/>
        <v>-3.8169267726603677</v>
      </c>
      <c r="O339">
        <f t="shared" si="31"/>
        <v>2.199529366866675E-2</v>
      </c>
      <c r="P339">
        <f t="shared" si="32"/>
        <v>2.1521912874676776E-2</v>
      </c>
      <c r="Q339">
        <f t="shared" si="33"/>
        <v>0.97847808712532325</v>
      </c>
      <c r="R339">
        <f t="shared" si="34"/>
        <v>-9.4488958589343947E-3</v>
      </c>
      <c r="S339">
        <f t="shared" si="35"/>
        <v>0</v>
      </c>
    </row>
    <row r="340" spans="1:19" x14ac:dyDescent="0.35">
      <c r="A340">
        <v>-1.425298357508969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-0.34138636112542636</v>
      </c>
      <c r="L340">
        <v>-1.3329380373273163</v>
      </c>
      <c r="M340">
        <v>0</v>
      </c>
      <c r="N340">
        <f t="shared" si="30"/>
        <v>-6.7662730120873409</v>
      </c>
      <c r="O340">
        <f t="shared" si="31"/>
        <v>1.1519800758958013E-3</v>
      </c>
      <c r="P340">
        <f t="shared" si="32"/>
        <v>1.1506545447859688E-3</v>
      </c>
      <c r="Q340">
        <f t="shared" si="33"/>
        <v>0.99884934545521398</v>
      </c>
      <c r="R340">
        <f t="shared" si="34"/>
        <v>-5.0001064433749097E-4</v>
      </c>
      <c r="S340">
        <f t="shared" si="35"/>
        <v>0</v>
      </c>
    </row>
    <row r="341" spans="1:19" x14ac:dyDescent="0.35">
      <c r="A341">
        <v>0.21111428081685873</v>
      </c>
      <c r="B341">
        <v>0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1</v>
      </c>
      <c r="I341">
        <v>0</v>
      </c>
      <c r="J341">
        <v>1</v>
      </c>
      <c r="K341">
        <v>-0.48074416529273578</v>
      </c>
      <c r="L341">
        <v>-0.22887114720142587</v>
      </c>
      <c r="M341">
        <v>0</v>
      </c>
      <c r="N341">
        <f t="shared" si="30"/>
        <v>-3.6207254321988587</v>
      </c>
      <c r="O341">
        <f t="shared" si="31"/>
        <v>2.6763254522251881E-2</v>
      </c>
      <c r="P341">
        <f t="shared" si="32"/>
        <v>2.6065652821501389E-2</v>
      </c>
      <c r="Q341">
        <f t="shared" si="33"/>
        <v>0.97393434717849858</v>
      </c>
      <c r="R341">
        <f t="shared" si="34"/>
        <v>-1.1470317884316334E-2</v>
      </c>
      <c r="S341">
        <f t="shared" si="35"/>
        <v>0</v>
      </c>
    </row>
    <row r="342" spans="1:19" x14ac:dyDescent="0.35">
      <c r="A342">
        <v>1.7148448133324843</v>
      </c>
      <c r="B342">
        <v>0</v>
      </c>
      <c r="C342">
        <v>1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2.4172797749345754</v>
      </c>
      <c r="L342">
        <v>-0.51462963641048021</v>
      </c>
      <c r="M342">
        <v>0</v>
      </c>
      <c r="N342">
        <f t="shared" si="30"/>
        <v>-0.40339630821185501</v>
      </c>
      <c r="O342">
        <f t="shared" si="31"/>
        <v>0.66804729422619946</v>
      </c>
      <c r="P342">
        <f t="shared" si="32"/>
        <v>0.40049661453760155</v>
      </c>
      <c r="Q342">
        <f t="shared" si="33"/>
        <v>0.59950338546239845</v>
      </c>
      <c r="R342">
        <f t="shared" si="34"/>
        <v>-0.22220836004889083</v>
      </c>
      <c r="S342">
        <f t="shared" si="35"/>
        <v>1</v>
      </c>
    </row>
    <row r="343" spans="1:19" x14ac:dyDescent="0.35">
      <c r="A343">
        <v>0.47647849243726326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-0.32106794910737174</v>
      </c>
      <c r="L343">
        <v>-0.47566256970015464</v>
      </c>
      <c r="M343">
        <v>0</v>
      </c>
      <c r="N343">
        <f t="shared" si="30"/>
        <v>-3.6423414339523603</v>
      </c>
      <c r="O343">
        <f t="shared" si="31"/>
        <v>2.6190947741848623E-2</v>
      </c>
      <c r="P343">
        <f t="shared" si="32"/>
        <v>2.5522489551756684E-2</v>
      </c>
      <c r="Q343">
        <f t="shared" si="33"/>
        <v>0.97447751044824327</v>
      </c>
      <c r="R343">
        <f t="shared" si="34"/>
        <v>-1.1228179328230253E-2</v>
      </c>
      <c r="S343">
        <f t="shared" si="35"/>
        <v>0</v>
      </c>
    </row>
    <row r="344" spans="1:19" x14ac:dyDescent="0.35">
      <c r="A344">
        <v>0.2553416494202595</v>
      </c>
      <c r="B344">
        <v>0</v>
      </c>
      <c r="C344">
        <v>0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0.70699952854528281</v>
      </c>
      <c r="L344">
        <v>-1.2290258594331152</v>
      </c>
      <c r="M344">
        <v>0</v>
      </c>
      <c r="N344">
        <f t="shared" si="30"/>
        <v>-3.7224268496992199</v>
      </c>
      <c r="O344">
        <f t="shared" si="31"/>
        <v>2.4175226954600858E-2</v>
      </c>
      <c r="P344">
        <f t="shared" si="32"/>
        <v>2.3604580855256796E-2</v>
      </c>
      <c r="Q344">
        <f t="shared" si="33"/>
        <v>0.97639541914474326</v>
      </c>
      <c r="R344">
        <f t="shared" si="34"/>
        <v>-1.0374266785397157E-2</v>
      </c>
      <c r="S344">
        <f t="shared" si="35"/>
        <v>0</v>
      </c>
    </row>
    <row r="345" spans="1:19" x14ac:dyDescent="0.35">
      <c r="A345">
        <v>-0.8503425656647593</v>
      </c>
      <c r="B345">
        <v>0</v>
      </c>
      <c r="C345">
        <v>0</v>
      </c>
      <c r="D345">
        <v>1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-0.68282402395056141</v>
      </c>
      <c r="L345">
        <v>1.7920275297302401E-2</v>
      </c>
      <c r="M345">
        <v>0</v>
      </c>
      <c r="N345">
        <f t="shared" si="30"/>
        <v>-5.6800840887514363</v>
      </c>
      <c r="O345">
        <f t="shared" si="31"/>
        <v>3.4132714135961272E-3</v>
      </c>
      <c r="P345">
        <f t="shared" si="32"/>
        <v>3.4016606226341343E-3</v>
      </c>
      <c r="Q345">
        <f t="shared" si="33"/>
        <v>0.99659833937736586</v>
      </c>
      <c r="R345">
        <f t="shared" si="34"/>
        <v>-1.479840825254278E-3</v>
      </c>
      <c r="S345">
        <f t="shared" si="35"/>
        <v>0</v>
      </c>
    </row>
    <row r="346" spans="1:19" x14ac:dyDescent="0.35">
      <c r="A346">
        <v>-0.27538677382054955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-0.68392828547328166</v>
      </c>
      <c r="L346">
        <v>2.5118125447581376</v>
      </c>
      <c r="M346">
        <v>0</v>
      </c>
      <c r="N346">
        <f t="shared" si="30"/>
        <v>-4.6067670789652357</v>
      </c>
      <c r="O346">
        <f t="shared" si="31"/>
        <v>9.984043813780194E-3</v>
      </c>
      <c r="P346">
        <f t="shared" si="32"/>
        <v>9.8853480655789871E-3</v>
      </c>
      <c r="Q346">
        <f t="shared" si="33"/>
        <v>0.99011465193442105</v>
      </c>
      <c r="R346">
        <f t="shared" si="34"/>
        <v>-4.3145126555471734E-3</v>
      </c>
      <c r="S346">
        <f t="shared" si="35"/>
        <v>0</v>
      </c>
    </row>
    <row r="347" spans="1:19" x14ac:dyDescent="0.35">
      <c r="A347">
        <v>-0.40806887963075178</v>
      </c>
      <c r="B347">
        <v>0</v>
      </c>
      <c r="C347">
        <v>1</v>
      </c>
      <c r="D347">
        <v>1</v>
      </c>
      <c r="E347">
        <v>1</v>
      </c>
      <c r="F347">
        <v>0</v>
      </c>
      <c r="G347">
        <v>0</v>
      </c>
      <c r="H347">
        <v>1</v>
      </c>
      <c r="I347">
        <v>1</v>
      </c>
      <c r="J347">
        <v>0</v>
      </c>
      <c r="K347">
        <v>1.8181201360614697E-3</v>
      </c>
      <c r="L347">
        <v>-9.8980924833674058E-2</v>
      </c>
      <c r="M347">
        <v>0</v>
      </c>
      <c r="N347">
        <f t="shared" si="30"/>
        <v>-4.3502214435961832</v>
      </c>
      <c r="O347">
        <f t="shared" si="31"/>
        <v>1.2903954765920829E-2</v>
      </c>
      <c r="P347">
        <f t="shared" si="32"/>
        <v>1.2739564008221189E-2</v>
      </c>
      <c r="Q347">
        <f t="shared" si="33"/>
        <v>0.98726043599177882</v>
      </c>
      <c r="R347">
        <f t="shared" si="34"/>
        <v>-5.5682667889993794E-3</v>
      </c>
      <c r="S347">
        <f t="shared" si="35"/>
        <v>0</v>
      </c>
    </row>
    <row r="348" spans="1:19" x14ac:dyDescent="0.35">
      <c r="A348">
        <v>0.91875217847127078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1</v>
      </c>
      <c r="H348">
        <v>1</v>
      </c>
      <c r="I348">
        <v>1</v>
      </c>
      <c r="J348">
        <v>0</v>
      </c>
      <c r="K348">
        <v>2.9482087150585246</v>
      </c>
      <c r="L348">
        <v>0.74530552055671273</v>
      </c>
      <c r="M348">
        <v>0</v>
      </c>
      <c r="N348">
        <f t="shared" si="30"/>
        <v>-2.1160663471314254</v>
      </c>
      <c r="O348">
        <f t="shared" si="31"/>
        <v>0.12050472115234447</v>
      </c>
      <c r="P348">
        <f t="shared" si="32"/>
        <v>0.10754503651570119</v>
      </c>
      <c r="Q348">
        <f t="shared" si="33"/>
        <v>0.89245496348429887</v>
      </c>
      <c r="R348">
        <f t="shared" si="34"/>
        <v>-4.9413690738185648E-2</v>
      </c>
      <c r="S348">
        <f t="shared" si="35"/>
        <v>1</v>
      </c>
    </row>
    <row r="349" spans="1:19" x14ac:dyDescent="0.35">
      <c r="A349">
        <v>1.0072069156780723</v>
      </c>
      <c r="B349">
        <v>0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0</v>
      </c>
      <c r="K349">
        <v>-1.0423715757483105</v>
      </c>
      <c r="L349">
        <v>-0.55359670312080544</v>
      </c>
      <c r="M349">
        <v>0</v>
      </c>
      <c r="N349">
        <f t="shared" si="30"/>
        <v>-3.0231310104372344</v>
      </c>
      <c r="O349">
        <f t="shared" si="31"/>
        <v>4.8648660193211311E-2</v>
      </c>
      <c r="P349">
        <f t="shared" si="32"/>
        <v>4.6391763075583292E-2</v>
      </c>
      <c r="Q349">
        <f t="shared" si="33"/>
        <v>0.95360823692441676</v>
      </c>
      <c r="R349">
        <f t="shared" si="34"/>
        <v>-2.0630006308355875E-2</v>
      </c>
      <c r="S349">
        <f t="shared" si="35"/>
        <v>0</v>
      </c>
    </row>
    <row r="350" spans="1:19" x14ac:dyDescent="0.35">
      <c r="A350">
        <v>-0.89456993426816012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-0.13753968403124794</v>
      </c>
      <c r="L350">
        <v>-0.39772843627950333</v>
      </c>
      <c r="M350">
        <v>0</v>
      </c>
      <c r="N350">
        <f t="shared" si="30"/>
        <v>-5.4584591957033508</v>
      </c>
      <c r="O350">
        <f t="shared" si="31"/>
        <v>4.2601146935133203E-3</v>
      </c>
      <c r="P350">
        <f t="shared" si="32"/>
        <v>4.2420431033581875E-3</v>
      </c>
      <c r="Q350">
        <f t="shared" si="33"/>
        <v>0.99575795689664182</v>
      </c>
      <c r="R350">
        <f t="shared" si="34"/>
        <v>-1.8462145470572449E-3</v>
      </c>
      <c r="S350">
        <f t="shared" si="35"/>
        <v>0</v>
      </c>
    </row>
    <row r="351" spans="1:19" x14ac:dyDescent="0.35">
      <c r="A351">
        <v>1.0956616528848737</v>
      </c>
      <c r="B351">
        <v>0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0.22267042468013337</v>
      </c>
      <c r="L351">
        <v>-0.3587613695691777</v>
      </c>
      <c r="M351">
        <v>0</v>
      </c>
      <c r="N351">
        <f t="shared" si="30"/>
        <v>-2.3950113094384493</v>
      </c>
      <c r="O351">
        <f t="shared" si="31"/>
        <v>9.117164781662794E-2</v>
      </c>
      <c r="P351">
        <f t="shared" si="32"/>
        <v>8.3553900982542201E-2</v>
      </c>
      <c r="Q351">
        <f t="shared" si="33"/>
        <v>0.91644609901745777</v>
      </c>
      <c r="R351">
        <f t="shared" si="34"/>
        <v>-3.7893073077840449E-2</v>
      </c>
      <c r="S351">
        <f t="shared" si="35"/>
        <v>1</v>
      </c>
    </row>
    <row r="352" spans="1:19" x14ac:dyDescent="0.35">
      <c r="A352">
        <v>0.52070586104066396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1</v>
      </c>
      <c r="H352">
        <v>1</v>
      </c>
      <c r="I352">
        <v>1</v>
      </c>
      <c r="J352">
        <v>0</v>
      </c>
      <c r="K352">
        <v>0.27987117155704772</v>
      </c>
      <c r="L352">
        <v>1.7920275297302401E-2</v>
      </c>
      <c r="M352">
        <v>0</v>
      </c>
      <c r="N352">
        <f t="shared" si="30"/>
        <v>-3.2144604649406405</v>
      </c>
      <c r="O352">
        <f t="shared" si="31"/>
        <v>4.0177004879663698E-2</v>
      </c>
      <c r="P352">
        <f t="shared" si="32"/>
        <v>3.8625161574603072E-2</v>
      </c>
      <c r="Q352">
        <f t="shared" si="33"/>
        <v>0.96137483842539695</v>
      </c>
      <c r="R352">
        <f t="shared" si="34"/>
        <v>-1.7107248627181822E-2</v>
      </c>
      <c r="S352">
        <f t="shared" si="35"/>
        <v>0</v>
      </c>
    </row>
    <row r="353" spans="1:19" x14ac:dyDescent="0.35">
      <c r="A353">
        <v>-0.80611519706135859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-0.88004513190841771</v>
      </c>
      <c r="L353">
        <v>-0.21588212496465098</v>
      </c>
      <c r="M353">
        <v>0</v>
      </c>
      <c r="N353">
        <f t="shared" si="30"/>
        <v>-5.5109962745253727</v>
      </c>
      <c r="O353">
        <f t="shared" si="31"/>
        <v>4.0420783568507947E-3</v>
      </c>
      <c r="P353">
        <f t="shared" si="32"/>
        <v>4.0258057346219929E-3</v>
      </c>
      <c r="Q353">
        <f t="shared" si="33"/>
        <v>0.99597419426537803</v>
      </c>
      <c r="R353">
        <f t="shared" si="34"/>
        <v>-1.7519140194108946E-3</v>
      </c>
      <c r="S353">
        <f t="shared" si="35"/>
        <v>0</v>
      </c>
    </row>
    <row r="354" spans="1:19" x14ac:dyDescent="0.35">
      <c r="A354">
        <v>0.21111428081685873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1</v>
      </c>
      <c r="K354">
        <v>-0.10463269065418135</v>
      </c>
      <c r="L354">
        <v>-1.0601685703550379</v>
      </c>
      <c r="M354">
        <v>0</v>
      </c>
      <c r="N354">
        <f t="shared" si="30"/>
        <v>-3.4901289923393808</v>
      </c>
      <c r="O354">
        <f t="shared" si="31"/>
        <v>3.0496938046104424E-2</v>
      </c>
      <c r="P354">
        <f t="shared" si="32"/>
        <v>2.9594399478691115E-2</v>
      </c>
      <c r="Q354">
        <f t="shared" si="33"/>
        <v>0.97040560052130886</v>
      </c>
      <c r="R354">
        <f t="shared" si="34"/>
        <v>-1.304670568179518E-2</v>
      </c>
      <c r="S354">
        <f t="shared" si="35"/>
        <v>0</v>
      </c>
    </row>
    <row r="355" spans="1:19" x14ac:dyDescent="0.35">
      <c r="A355">
        <v>1.5821627075222819</v>
      </c>
      <c r="B355">
        <v>1</v>
      </c>
      <c r="C355">
        <v>1</v>
      </c>
      <c r="D355">
        <v>1</v>
      </c>
      <c r="E355">
        <v>0</v>
      </c>
      <c r="F355">
        <v>1</v>
      </c>
      <c r="G355">
        <v>0</v>
      </c>
      <c r="H355">
        <v>1</v>
      </c>
      <c r="I355">
        <v>1</v>
      </c>
      <c r="J355">
        <v>0</v>
      </c>
      <c r="K355">
        <v>2.0789340443730575</v>
      </c>
      <c r="L355">
        <v>0.14781049766505422</v>
      </c>
      <c r="M355">
        <v>0</v>
      </c>
      <c r="N355">
        <f t="shared" si="30"/>
        <v>-0.64801652162064727</v>
      </c>
      <c r="O355">
        <f t="shared" si="31"/>
        <v>0.52308227086426262</v>
      </c>
      <c r="P355">
        <f t="shared" si="32"/>
        <v>0.34343664874218721</v>
      </c>
      <c r="Q355">
        <f t="shared" si="33"/>
        <v>0.65656335125781284</v>
      </c>
      <c r="R355">
        <f t="shared" si="34"/>
        <v>-0.18272336283529581</v>
      </c>
      <c r="S355">
        <f t="shared" si="35"/>
        <v>1</v>
      </c>
    </row>
    <row r="356" spans="1:19" x14ac:dyDescent="0.35">
      <c r="A356">
        <v>0.16688691221345797</v>
      </c>
      <c r="B356">
        <v>0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0.67696361512728942</v>
      </c>
      <c r="L356">
        <v>1.0960091209496421</v>
      </c>
      <c r="M356">
        <v>0</v>
      </c>
      <c r="N356">
        <f t="shared" si="30"/>
        <v>-3.7603345380043969</v>
      </c>
      <c r="O356">
        <f t="shared" si="31"/>
        <v>2.3275952381619589E-2</v>
      </c>
      <c r="P356">
        <f t="shared" si="32"/>
        <v>2.2746505795866762E-2</v>
      </c>
      <c r="Q356">
        <f t="shared" si="33"/>
        <v>0.97725349420413321</v>
      </c>
      <c r="R356">
        <f t="shared" si="34"/>
        <v>-9.9927680577917705E-3</v>
      </c>
      <c r="S356">
        <f t="shared" si="35"/>
        <v>0</v>
      </c>
    </row>
    <row r="357" spans="1:19" x14ac:dyDescent="0.35">
      <c r="A357">
        <v>-1.0272520400783622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-0.21152520605351222</v>
      </c>
      <c r="L357">
        <v>0.68036040937283682</v>
      </c>
      <c r="M357">
        <v>0</v>
      </c>
      <c r="N357">
        <f t="shared" si="30"/>
        <v>-5.7583243913210689</v>
      </c>
      <c r="O357">
        <f t="shared" si="31"/>
        <v>3.1563960544908672E-3</v>
      </c>
      <c r="P357">
        <f t="shared" si="32"/>
        <v>3.1464645661486799E-3</v>
      </c>
      <c r="Q357">
        <f t="shared" si="33"/>
        <v>0.99685353543385136</v>
      </c>
      <c r="R357">
        <f t="shared" si="34"/>
        <v>-1.3686465284257572E-3</v>
      </c>
      <c r="S357">
        <f t="shared" si="35"/>
        <v>0</v>
      </c>
    </row>
    <row r="358" spans="1:19" x14ac:dyDescent="0.35">
      <c r="A358">
        <v>0.74184270405766772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-0.87739490425388877</v>
      </c>
      <c r="L358">
        <v>-0.68348692548855727</v>
      </c>
      <c r="M358">
        <v>0</v>
      </c>
      <c r="N358">
        <f t="shared" si="30"/>
        <v>-3.1627900063684602</v>
      </c>
      <c r="O358">
        <f t="shared" si="31"/>
        <v>4.2307537963111028E-2</v>
      </c>
      <c r="P358">
        <f t="shared" si="32"/>
        <v>4.059026383497992E-2</v>
      </c>
      <c r="Q358">
        <f t="shared" si="33"/>
        <v>0.95940973616502012</v>
      </c>
      <c r="R358">
        <f t="shared" si="34"/>
        <v>-1.7995878593398518E-2</v>
      </c>
      <c r="S358">
        <f t="shared" si="35"/>
        <v>0</v>
      </c>
    </row>
    <row r="359" spans="1:19" x14ac:dyDescent="0.35">
      <c r="A359">
        <v>-0.49652361683755331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-0.17795565576281305</v>
      </c>
      <c r="L359">
        <v>-0.47566256970015464</v>
      </c>
      <c r="M359">
        <v>0</v>
      </c>
      <c r="N359">
        <f t="shared" si="30"/>
        <v>-4.7489030547711915</v>
      </c>
      <c r="O359">
        <f t="shared" si="31"/>
        <v>8.661190846042735E-3</v>
      </c>
      <c r="P359">
        <f t="shared" si="32"/>
        <v>8.5868187699161096E-3</v>
      </c>
      <c r="Q359">
        <f t="shared" si="33"/>
        <v>0.99141318123008393</v>
      </c>
      <c r="R359">
        <f t="shared" si="34"/>
        <v>-3.7453112756984284E-3</v>
      </c>
      <c r="S359">
        <f t="shared" si="35"/>
        <v>0</v>
      </c>
    </row>
    <row r="360" spans="1:19" x14ac:dyDescent="0.35">
      <c r="A360">
        <v>1.0072069156780723</v>
      </c>
      <c r="B360">
        <v>1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2.1882559351223727</v>
      </c>
      <c r="L360">
        <v>1.3817676101586964</v>
      </c>
      <c r="M360">
        <v>0</v>
      </c>
      <c r="N360">
        <f t="shared" si="30"/>
        <v>-1.7797628559380212</v>
      </c>
      <c r="O360">
        <f t="shared" si="31"/>
        <v>0.16867814354609578</v>
      </c>
      <c r="P360">
        <f t="shared" si="32"/>
        <v>0.1443324190476252</v>
      </c>
      <c r="Q360">
        <f t="shared" si="33"/>
        <v>0.85566758095237483</v>
      </c>
      <c r="R360">
        <f t="shared" si="34"/>
        <v>-6.7694922001831304E-2</v>
      </c>
      <c r="S360">
        <f t="shared" si="35"/>
        <v>1</v>
      </c>
    </row>
    <row r="361" spans="1:19" x14ac:dyDescent="0.35">
      <c r="A361">
        <v>-1.0022562200145031E-2</v>
      </c>
      <c r="B361">
        <v>0</v>
      </c>
      <c r="C361">
        <v>0</v>
      </c>
      <c r="D361">
        <v>1</v>
      </c>
      <c r="E361">
        <v>1</v>
      </c>
      <c r="F361">
        <v>0</v>
      </c>
      <c r="G361">
        <v>0</v>
      </c>
      <c r="H361">
        <v>1</v>
      </c>
      <c r="I361">
        <v>0</v>
      </c>
      <c r="J361">
        <v>1</v>
      </c>
      <c r="K361">
        <v>-0.42773961220215839</v>
      </c>
      <c r="L361">
        <v>-0.69647594772533261</v>
      </c>
      <c r="M361">
        <v>0</v>
      </c>
      <c r="N361">
        <f t="shared" si="30"/>
        <v>-3.9852028533199468</v>
      </c>
      <c r="O361">
        <f t="shared" si="31"/>
        <v>1.8588673166189746E-2</v>
      </c>
      <c r="P361">
        <f t="shared" si="32"/>
        <v>1.8249440285261129E-2</v>
      </c>
      <c r="Q361">
        <f t="shared" si="33"/>
        <v>0.9817505597147389</v>
      </c>
      <c r="R361">
        <f t="shared" si="34"/>
        <v>-7.9988424578973458E-3</v>
      </c>
      <c r="S361">
        <f t="shared" si="35"/>
        <v>0</v>
      </c>
    </row>
    <row r="362" spans="1:19" x14ac:dyDescent="0.35">
      <c r="A362">
        <v>-0.31961414242395031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0.45655301519230523</v>
      </c>
      <c r="L362">
        <v>-0.72245399219888284</v>
      </c>
      <c r="M362">
        <v>0</v>
      </c>
      <c r="N362">
        <f t="shared" si="30"/>
        <v>-4.6279768284022396</v>
      </c>
      <c r="O362">
        <f t="shared" si="31"/>
        <v>9.7745146315759302E-3</v>
      </c>
      <c r="P362">
        <f t="shared" si="32"/>
        <v>9.679898323777995E-3</v>
      </c>
      <c r="Q362">
        <f t="shared" si="33"/>
        <v>0.99032010167622198</v>
      </c>
      <c r="R362">
        <f t="shared" si="34"/>
        <v>-4.2244054815238977E-3</v>
      </c>
      <c r="S362">
        <f t="shared" si="35"/>
        <v>0</v>
      </c>
    </row>
    <row r="363" spans="1:19" x14ac:dyDescent="0.35">
      <c r="A363">
        <v>0.38802375523046173</v>
      </c>
      <c r="B363">
        <v>0</v>
      </c>
      <c r="C363">
        <v>0</v>
      </c>
      <c r="D363">
        <v>1</v>
      </c>
      <c r="E363">
        <v>0</v>
      </c>
      <c r="F363">
        <v>1</v>
      </c>
      <c r="G363">
        <v>0</v>
      </c>
      <c r="H363">
        <v>1</v>
      </c>
      <c r="I363">
        <v>0</v>
      </c>
      <c r="J363">
        <v>0</v>
      </c>
      <c r="K363">
        <v>-0.6128138434100906</v>
      </c>
      <c r="L363">
        <v>4.6679902360628169</v>
      </c>
      <c r="M363">
        <v>0</v>
      </c>
      <c r="N363">
        <f t="shared" si="30"/>
        <v>-3.9109069849821205</v>
      </c>
      <c r="O363">
        <f t="shared" si="31"/>
        <v>2.0022332868571514E-2</v>
      </c>
      <c r="P363">
        <f t="shared" si="32"/>
        <v>1.9629308323341744E-2</v>
      </c>
      <c r="Q363">
        <f t="shared" si="33"/>
        <v>0.98037069167665825</v>
      </c>
      <c r="R363">
        <f t="shared" si="34"/>
        <v>-8.6096805221206243E-3</v>
      </c>
      <c r="S363">
        <f t="shared" si="35"/>
        <v>0</v>
      </c>
    </row>
    <row r="364" spans="1:19" x14ac:dyDescent="0.35">
      <c r="A364">
        <v>-0.62920572264775554</v>
      </c>
      <c r="B364">
        <v>0</v>
      </c>
      <c r="C364">
        <v>0</v>
      </c>
      <c r="D364">
        <v>1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-0.93768758339442049</v>
      </c>
      <c r="L364">
        <v>-9.8980924833674058E-2</v>
      </c>
      <c r="M364">
        <v>0</v>
      </c>
      <c r="N364">
        <f t="shared" si="30"/>
        <v>-5.085896440655179</v>
      </c>
      <c r="O364">
        <f t="shared" si="31"/>
        <v>6.1833416062779074E-3</v>
      </c>
      <c r="P364">
        <f t="shared" si="32"/>
        <v>6.1453428521354549E-3</v>
      </c>
      <c r="Q364">
        <f t="shared" si="33"/>
        <v>0.99385465714786458</v>
      </c>
      <c r="R364">
        <f t="shared" si="34"/>
        <v>-2.6771228601735475E-3</v>
      </c>
      <c r="S364">
        <f t="shared" si="35"/>
        <v>0</v>
      </c>
    </row>
    <row r="365" spans="1:19" x14ac:dyDescent="0.35">
      <c r="A365">
        <v>1.4494806017120798</v>
      </c>
      <c r="B365">
        <v>1</v>
      </c>
      <c r="C365">
        <v>0</v>
      </c>
      <c r="D365">
        <v>1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0</v>
      </c>
      <c r="K365">
        <v>2.2843266875990444</v>
      </c>
      <c r="L365">
        <v>-9.8980924833674058E-2</v>
      </c>
      <c r="M365">
        <v>0</v>
      </c>
      <c r="N365">
        <f t="shared" si="30"/>
        <v>-1.326410394112389</v>
      </c>
      <c r="O365">
        <f t="shared" si="31"/>
        <v>0.26542833640528601</v>
      </c>
      <c r="P365">
        <f t="shared" si="32"/>
        <v>0.20975374801491387</v>
      </c>
      <c r="Q365">
        <f t="shared" si="33"/>
        <v>0.79024625198508613</v>
      </c>
      <c r="R365">
        <f t="shared" si="34"/>
        <v>-0.1022375552745962</v>
      </c>
      <c r="S365">
        <f t="shared" si="35"/>
        <v>1</v>
      </c>
    </row>
    <row r="366" spans="1:19" x14ac:dyDescent="0.35">
      <c r="A366">
        <v>-0.18693203661374805</v>
      </c>
      <c r="B366">
        <v>0</v>
      </c>
      <c r="C366">
        <v>0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-0.35971710240258431</v>
      </c>
      <c r="L366">
        <v>-0.57957474759435612</v>
      </c>
      <c r="M366">
        <v>0</v>
      </c>
      <c r="N366">
        <f t="shared" si="30"/>
        <v>-4.9765314165792311</v>
      </c>
      <c r="O366">
        <f t="shared" si="31"/>
        <v>6.8979472159351497E-3</v>
      </c>
      <c r="P366">
        <f t="shared" si="32"/>
        <v>6.8506915075235968E-3</v>
      </c>
      <c r="Q366">
        <f t="shared" si="33"/>
        <v>0.9931493084924764</v>
      </c>
      <c r="R366">
        <f t="shared" si="34"/>
        <v>-2.9854554523747337E-3</v>
      </c>
      <c r="S366">
        <f t="shared" si="35"/>
        <v>0</v>
      </c>
    </row>
    <row r="367" spans="1:19" x14ac:dyDescent="0.35">
      <c r="A367">
        <v>1.4494806017120798</v>
      </c>
      <c r="B367">
        <v>0</v>
      </c>
      <c r="C367">
        <v>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0.10694381709903948</v>
      </c>
      <c r="L367">
        <v>0.12183245319150394</v>
      </c>
      <c r="M367">
        <v>0</v>
      </c>
      <c r="N367">
        <f t="shared" si="30"/>
        <v>-1.6514135461415926</v>
      </c>
      <c r="O367">
        <f t="shared" si="31"/>
        <v>0.19177862899173709</v>
      </c>
      <c r="P367">
        <f t="shared" si="32"/>
        <v>0.1609179962842468</v>
      </c>
      <c r="Q367">
        <f t="shared" si="33"/>
        <v>0.83908200371575314</v>
      </c>
      <c r="R367">
        <f t="shared" si="34"/>
        <v>-7.6195593377594004E-2</v>
      </c>
      <c r="S367">
        <f t="shared" si="35"/>
        <v>1</v>
      </c>
    </row>
    <row r="368" spans="1:19" x14ac:dyDescent="0.35">
      <c r="A368">
        <v>-1.8834938962402008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-0.49311189434720387</v>
      </c>
      <c r="L368">
        <v>-0.51462963641048021</v>
      </c>
      <c r="M368">
        <v>0</v>
      </c>
      <c r="N368">
        <f t="shared" si="30"/>
        <v>-7.4570880367603056</v>
      </c>
      <c r="O368">
        <f t="shared" si="31"/>
        <v>5.7733490411496235E-4</v>
      </c>
      <c r="P368">
        <f t="shared" si="32"/>
        <v>5.7700178084714286E-4</v>
      </c>
      <c r="Q368">
        <f t="shared" si="33"/>
        <v>0.99942299821915281</v>
      </c>
      <c r="R368">
        <f t="shared" si="34"/>
        <v>-2.5066101235195041E-4</v>
      </c>
      <c r="S368">
        <f t="shared" si="35"/>
        <v>0</v>
      </c>
    </row>
    <row r="369" spans="1:19" x14ac:dyDescent="0.35">
      <c r="A369">
        <v>-0.40806887963075178</v>
      </c>
      <c r="B369">
        <v>0</v>
      </c>
      <c r="C369">
        <v>0</v>
      </c>
      <c r="D369">
        <v>1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0.70258248245440169</v>
      </c>
      <c r="L369">
        <v>0.81025063174058864</v>
      </c>
      <c r="M369">
        <v>0</v>
      </c>
      <c r="N369">
        <f t="shared" si="30"/>
        <v>-4.4435485205272078</v>
      </c>
      <c r="O369">
        <f t="shared" si="31"/>
        <v>1.1754154569224897E-2</v>
      </c>
      <c r="P369">
        <f t="shared" si="32"/>
        <v>1.1617599508874239E-2</v>
      </c>
      <c r="Q369">
        <f t="shared" si="33"/>
        <v>0.9883824004911258</v>
      </c>
      <c r="R369">
        <f t="shared" si="34"/>
        <v>-5.0749964120446415E-3</v>
      </c>
      <c r="S369">
        <f t="shared" si="35"/>
        <v>0</v>
      </c>
    </row>
    <row r="370" spans="1:19" x14ac:dyDescent="0.35">
      <c r="A370">
        <v>1.2725711272984768</v>
      </c>
      <c r="B370">
        <v>0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2.3108289641443331</v>
      </c>
      <c r="L370">
        <v>0.44655800911088306</v>
      </c>
      <c r="M370">
        <v>0</v>
      </c>
      <c r="N370">
        <f t="shared" si="30"/>
        <v>-1.5864792272259054</v>
      </c>
      <c r="O370">
        <f t="shared" si="31"/>
        <v>0.20464485287529519</v>
      </c>
      <c r="P370">
        <f t="shared" si="32"/>
        <v>0.16987982174733124</v>
      </c>
      <c r="Q370">
        <f t="shared" si="33"/>
        <v>0.83012017825266882</v>
      </c>
      <c r="R370">
        <f t="shared" si="34"/>
        <v>-8.0859029342276692E-2</v>
      </c>
      <c r="S370">
        <f t="shared" si="35"/>
        <v>1</v>
      </c>
    </row>
    <row r="371" spans="1:19" x14ac:dyDescent="0.35">
      <c r="A371">
        <v>-1.0022562200145031E-2</v>
      </c>
      <c r="B371">
        <v>0</v>
      </c>
      <c r="C371">
        <v>0</v>
      </c>
      <c r="D371">
        <v>1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0.2814171376888564</v>
      </c>
      <c r="L371">
        <v>1.9143175218664792</v>
      </c>
      <c r="M371">
        <v>0</v>
      </c>
      <c r="N371">
        <f t="shared" si="30"/>
        <v>-4.5467347360834633</v>
      </c>
      <c r="O371">
        <f t="shared" si="31"/>
        <v>1.0601765489884748E-2</v>
      </c>
      <c r="P371">
        <f t="shared" si="32"/>
        <v>1.0490547168939083E-2</v>
      </c>
      <c r="Q371">
        <f t="shared" si="33"/>
        <v>0.98950945283106095</v>
      </c>
      <c r="R371">
        <f t="shared" si="34"/>
        <v>-4.5800526018406635E-3</v>
      </c>
      <c r="S371">
        <f t="shared" si="35"/>
        <v>0</v>
      </c>
    </row>
    <row r="372" spans="1:19" x14ac:dyDescent="0.35">
      <c r="A372">
        <v>0.60916059824746549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-0.74201244156837276</v>
      </c>
      <c r="L372">
        <v>-1.0212015036447122</v>
      </c>
      <c r="M372">
        <v>0</v>
      </c>
      <c r="N372">
        <f t="shared" si="30"/>
        <v>-3.5107012677527258</v>
      </c>
      <c r="O372">
        <f t="shared" si="31"/>
        <v>2.9875956044506977E-2</v>
      </c>
      <c r="P372">
        <f t="shared" si="32"/>
        <v>2.9009276184340651E-2</v>
      </c>
      <c r="Q372">
        <f t="shared" si="33"/>
        <v>0.97099072381565932</v>
      </c>
      <c r="R372">
        <f t="shared" si="34"/>
        <v>-1.2784919025996625E-2</v>
      </c>
      <c r="S372">
        <f t="shared" si="35"/>
        <v>0</v>
      </c>
    </row>
    <row r="373" spans="1:19" x14ac:dyDescent="0.35">
      <c r="A373">
        <v>3.4204806403255718E-2</v>
      </c>
      <c r="B373">
        <v>0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2.787869207226179E-2</v>
      </c>
      <c r="L373">
        <v>2.3949113446271602</v>
      </c>
      <c r="M373">
        <v>0</v>
      </c>
      <c r="N373">
        <f t="shared" si="30"/>
        <v>-4.1496008042279344</v>
      </c>
      <c r="O373">
        <f t="shared" si="31"/>
        <v>1.5770710829518628E-2</v>
      </c>
      <c r="P373">
        <f t="shared" si="32"/>
        <v>1.5525857027950373E-2</v>
      </c>
      <c r="Q373">
        <f t="shared" si="33"/>
        <v>0.9844741429720496</v>
      </c>
      <c r="R373">
        <f t="shared" si="34"/>
        <v>-6.7956860388413325E-3</v>
      </c>
      <c r="S373">
        <f t="shared" si="35"/>
        <v>0</v>
      </c>
    </row>
    <row r="374" spans="1:19" x14ac:dyDescent="0.35">
      <c r="A374">
        <v>-1.7348899377327744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-0.28484817116214395</v>
      </c>
      <c r="L374">
        <v>-1.59271848206282</v>
      </c>
      <c r="M374">
        <v>0</v>
      </c>
      <c r="N374">
        <f t="shared" si="30"/>
        <v>-7.2740820844661949</v>
      </c>
      <c r="O374">
        <f t="shared" si="31"/>
        <v>6.9327619772075919E-4</v>
      </c>
      <c r="P374">
        <f t="shared" si="32"/>
        <v>6.9279589881423274E-4</v>
      </c>
      <c r="Q374">
        <f t="shared" si="33"/>
        <v>0.99930720410118579</v>
      </c>
      <c r="R374">
        <f t="shared" si="34"/>
        <v>-3.0098170742907043E-4</v>
      </c>
      <c r="S374">
        <f t="shared" si="35"/>
        <v>0</v>
      </c>
    </row>
    <row r="375" spans="1:19" x14ac:dyDescent="0.35">
      <c r="A375">
        <v>3.4204806403255718E-2</v>
      </c>
      <c r="B375">
        <v>0</v>
      </c>
      <c r="C375">
        <v>0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-0.68989129769597191</v>
      </c>
      <c r="L375">
        <v>1.1219871654231928</v>
      </c>
      <c r="M375">
        <v>0</v>
      </c>
      <c r="N375">
        <f t="shared" si="30"/>
        <v>-4.2819529090266837</v>
      </c>
      <c r="O375">
        <f t="shared" si="31"/>
        <v>1.381565500650604E-2</v>
      </c>
      <c r="P375">
        <f t="shared" si="32"/>
        <v>1.362738377364806E-2</v>
      </c>
      <c r="Q375">
        <f t="shared" si="33"/>
        <v>0.98637261622635197</v>
      </c>
      <c r="R375">
        <f t="shared" si="34"/>
        <v>-5.9589931711138697E-3</v>
      </c>
      <c r="S375">
        <f t="shared" si="35"/>
        <v>0</v>
      </c>
    </row>
    <row r="376" spans="1:19" x14ac:dyDescent="0.35">
      <c r="A376">
        <v>-1.1157067772851639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-0.57637321316031886</v>
      </c>
      <c r="L376">
        <v>-0.60555279206790646</v>
      </c>
      <c r="M376">
        <v>0</v>
      </c>
      <c r="N376">
        <f t="shared" si="30"/>
        <v>-5.8984428832525397</v>
      </c>
      <c r="O376">
        <f t="shared" si="31"/>
        <v>2.7437137769450049E-3</v>
      </c>
      <c r="P376">
        <f t="shared" si="32"/>
        <v>2.736206409722085E-3</v>
      </c>
      <c r="Q376">
        <f t="shared" si="33"/>
        <v>0.99726379359027795</v>
      </c>
      <c r="R376">
        <f t="shared" si="34"/>
        <v>-1.1899480602740584E-3</v>
      </c>
      <c r="S376">
        <f t="shared" si="35"/>
        <v>0</v>
      </c>
    </row>
    <row r="377" spans="1:19" x14ac:dyDescent="0.35">
      <c r="A377">
        <v>-9.8477299406946536E-2</v>
      </c>
      <c r="B377">
        <v>0</v>
      </c>
      <c r="C377">
        <v>0</v>
      </c>
      <c r="D377">
        <v>1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-0.14018991168577691</v>
      </c>
      <c r="L377">
        <v>0.3556348534534573</v>
      </c>
      <c r="M377">
        <v>0</v>
      </c>
      <c r="N377">
        <f t="shared" si="30"/>
        <v>-4.3415651966661919</v>
      </c>
      <c r="O377">
        <f t="shared" si="31"/>
        <v>1.3016139433334928E-2</v>
      </c>
      <c r="P377">
        <f t="shared" si="32"/>
        <v>1.2848896406148029E-2</v>
      </c>
      <c r="Q377">
        <f t="shared" si="33"/>
        <v>0.98715110359385194</v>
      </c>
      <c r="R377">
        <f t="shared" si="34"/>
        <v>-5.6163646208945385E-3</v>
      </c>
      <c r="S377">
        <f t="shared" si="35"/>
        <v>0</v>
      </c>
    </row>
    <row r="378" spans="1:19" x14ac:dyDescent="0.35">
      <c r="A378">
        <v>-0.89456993426816012</v>
      </c>
      <c r="B378">
        <v>0</v>
      </c>
      <c r="C378">
        <v>0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-0.31311726614378516</v>
      </c>
      <c r="L378">
        <v>-0.94326737022406093</v>
      </c>
      <c r="M378">
        <v>0</v>
      </c>
      <c r="N378">
        <f t="shared" si="30"/>
        <v>-5.6203702917050524</v>
      </c>
      <c r="O378">
        <f t="shared" si="31"/>
        <v>3.6232991828966938E-3</v>
      </c>
      <c r="P378">
        <f t="shared" si="32"/>
        <v>3.6102182819456419E-3</v>
      </c>
      <c r="Q378">
        <f t="shared" si="33"/>
        <v>0.99638978171805437</v>
      </c>
      <c r="R378">
        <f t="shared" si="34"/>
        <v>-1.5707349354293833E-3</v>
      </c>
      <c r="S378">
        <f t="shared" si="35"/>
        <v>0</v>
      </c>
    </row>
    <row r="379" spans="1:19" x14ac:dyDescent="0.35">
      <c r="A379">
        <v>0.43225112383386249</v>
      </c>
      <c r="B379">
        <v>0</v>
      </c>
      <c r="C379">
        <v>0</v>
      </c>
      <c r="D379">
        <v>1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1</v>
      </c>
      <c r="K379">
        <v>-0.92200706977179125</v>
      </c>
      <c r="L379">
        <v>0.27770072003280605</v>
      </c>
      <c r="M379">
        <v>0</v>
      </c>
      <c r="N379">
        <f t="shared" si="30"/>
        <v>-3.5321217776040257</v>
      </c>
      <c r="O379">
        <f t="shared" si="31"/>
        <v>2.9242803270726366E-2</v>
      </c>
      <c r="P379">
        <f t="shared" si="32"/>
        <v>2.8411957973180503E-2</v>
      </c>
      <c r="Q379">
        <f t="shared" si="33"/>
        <v>0.97158804202681948</v>
      </c>
      <c r="R379">
        <f t="shared" si="34"/>
        <v>-1.2517838981898297E-2</v>
      </c>
      <c r="S379">
        <f t="shared" si="35"/>
        <v>0</v>
      </c>
    </row>
    <row r="380" spans="1:19" x14ac:dyDescent="0.35">
      <c r="A380">
        <v>0.56493322964406478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-0.7316323832548014</v>
      </c>
      <c r="L380">
        <v>0.29068974226958139</v>
      </c>
      <c r="M380">
        <v>0</v>
      </c>
      <c r="N380">
        <f t="shared" si="30"/>
        <v>-3.5513124790269899</v>
      </c>
      <c r="O380">
        <f t="shared" si="31"/>
        <v>2.8686963896864447E-2</v>
      </c>
      <c r="P380">
        <f t="shared" si="32"/>
        <v>2.7886971356371328E-2</v>
      </c>
      <c r="Q380">
        <f t="shared" si="33"/>
        <v>0.9721130286436287</v>
      </c>
      <c r="R380">
        <f t="shared" si="34"/>
        <v>-1.2283236244123415E-2</v>
      </c>
      <c r="S380">
        <f t="shared" si="35"/>
        <v>0</v>
      </c>
    </row>
    <row r="381" spans="1:19" x14ac:dyDescent="0.35">
      <c r="A381">
        <v>-1.8728793277753846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-0.39836625569779688</v>
      </c>
      <c r="L381">
        <v>-1.7355977266673472</v>
      </c>
      <c r="M381">
        <v>0</v>
      </c>
      <c r="N381">
        <f t="shared" si="30"/>
        <v>-7.5230618894536967</v>
      </c>
      <c r="O381">
        <f t="shared" si="31"/>
        <v>5.404751545596845E-4</v>
      </c>
      <c r="P381">
        <f t="shared" si="32"/>
        <v>5.4018319896173507E-4</v>
      </c>
      <c r="Q381">
        <f t="shared" si="33"/>
        <v>0.99945981680103824</v>
      </c>
      <c r="R381">
        <f t="shared" si="34"/>
        <v>-2.346619684600362E-4</v>
      </c>
      <c r="S381">
        <f t="shared" si="35"/>
        <v>0</v>
      </c>
    </row>
    <row r="382" spans="1:19" x14ac:dyDescent="0.35">
      <c r="A382">
        <v>-0.80611519706135859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1</v>
      </c>
      <c r="K382">
        <v>0.70987060850435568</v>
      </c>
      <c r="L382">
        <v>-0.20289310272787561</v>
      </c>
      <c r="M382">
        <v>0</v>
      </c>
      <c r="N382">
        <f t="shared" si="30"/>
        <v>-4.903090927098372</v>
      </c>
      <c r="O382">
        <f t="shared" si="31"/>
        <v>7.4236017605941954E-3</v>
      </c>
      <c r="P382">
        <f t="shared" si="32"/>
        <v>7.36889799645408E-3</v>
      </c>
      <c r="Q382">
        <f t="shared" si="33"/>
        <v>0.99263110200354587</v>
      </c>
      <c r="R382">
        <f t="shared" si="34"/>
        <v>-3.2121212232204205E-3</v>
      </c>
      <c r="S382">
        <f t="shared" si="35"/>
        <v>0</v>
      </c>
    </row>
    <row r="383" spans="1:19" x14ac:dyDescent="0.35">
      <c r="A383">
        <v>-1.2926162516987669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-0.74620863535471016</v>
      </c>
      <c r="L383">
        <v>-1.0861466148285881</v>
      </c>
      <c r="M383">
        <v>0</v>
      </c>
      <c r="N383">
        <f t="shared" si="30"/>
        <v>-6.6079479397614627</v>
      </c>
      <c r="O383">
        <f t="shared" si="31"/>
        <v>1.3495987677766955E-3</v>
      </c>
      <c r="P383">
        <f t="shared" si="32"/>
        <v>1.3477798058115378E-3</v>
      </c>
      <c r="Q383">
        <f t="shared" si="33"/>
        <v>0.99865222019418842</v>
      </c>
      <c r="R383">
        <f t="shared" si="34"/>
        <v>-5.8572813748721116E-4</v>
      </c>
      <c r="S383">
        <f t="shared" si="35"/>
        <v>0</v>
      </c>
    </row>
    <row r="384" spans="1:19" x14ac:dyDescent="0.35">
      <c r="A384">
        <v>0.43225112383386249</v>
      </c>
      <c r="B384">
        <v>0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-0.82571546499057591</v>
      </c>
      <c r="L384">
        <v>0.87519574292446456</v>
      </c>
      <c r="M384">
        <v>0</v>
      </c>
      <c r="N384">
        <f t="shared" si="30"/>
        <v>-3.4779968248737396</v>
      </c>
      <c r="O384">
        <f t="shared" si="31"/>
        <v>3.086918552414173E-2</v>
      </c>
      <c r="P384">
        <f t="shared" si="32"/>
        <v>2.9944813520103822E-2</v>
      </c>
      <c r="Q384">
        <f t="shared" si="33"/>
        <v>0.97005518647989619</v>
      </c>
      <c r="R384">
        <f t="shared" si="34"/>
        <v>-1.3203557999801939E-2</v>
      </c>
      <c r="S384">
        <f t="shared" si="35"/>
        <v>0</v>
      </c>
    </row>
    <row r="385" spans="1:19" x14ac:dyDescent="0.35">
      <c r="A385">
        <v>-1.7348899377327744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1.5972678315172848E-3</v>
      </c>
      <c r="L385">
        <v>-1.5797294598260452</v>
      </c>
      <c r="M385">
        <v>0</v>
      </c>
      <c r="N385">
        <f t="shared" si="30"/>
        <v>-7.2279036181486287</v>
      </c>
      <c r="O385">
        <f t="shared" si="31"/>
        <v>7.2604132871966398E-4</v>
      </c>
      <c r="P385">
        <f t="shared" si="32"/>
        <v>7.2551457515351414E-4</v>
      </c>
      <c r="Q385">
        <f t="shared" si="33"/>
        <v>0.99927448542484654</v>
      </c>
      <c r="R385">
        <f t="shared" si="34"/>
        <v>-3.1520133194084485E-4</v>
      </c>
      <c r="S385">
        <f t="shared" si="35"/>
        <v>0</v>
      </c>
    </row>
    <row r="386" spans="1:19" x14ac:dyDescent="0.35">
      <c r="A386">
        <v>-0.18693203661374805</v>
      </c>
      <c r="B386">
        <v>0</v>
      </c>
      <c r="C386">
        <v>0</v>
      </c>
      <c r="D386">
        <v>1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-0.10220331530419656</v>
      </c>
      <c r="L386">
        <v>1.6805151216045253</v>
      </c>
      <c r="M386">
        <v>0</v>
      </c>
      <c r="N386">
        <f t="shared" si="30"/>
        <v>-4.4643789351670717</v>
      </c>
      <c r="O386">
        <f t="shared" si="31"/>
        <v>1.1511843141204408E-2</v>
      </c>
      <c r="P386">
        <f t="shared" si="32"/>
        <v>1.1380828824954631E-2</v>
      </c>
      <c r="Q386">
        <f t="shared" si="33"/>
        <v>0.98861917117504539</v>
      </c>
      <c r="R386">
        <f t="shared" si="34"/>
        <v>-4.970972011186227E-3</v>
      </c>
      <c r="S386">
        <f t="shared" si="35"/>
        <v>0</v>
      </c>
    </row>
    <row r="387" spans="1:19" x14ac:dyDescent="0.35">
      <c r="A387">
        <v>0.43225112383386249</v>
      </c>
      <c r="B387">
        <v>1</v>
      </c>
      <c r="C387">
        <v>1</v>
      </c>
      <c r="D387">
        <v>1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7.4257676026517075E-2</v>
      </c>
      <c r="L387">
        <v>1.6935041438413008</v>
      </c>
      <c r="M387">
        <v>0</v>
      </c>
      <c r="N387">
        <f t="shared" si="30"/>
        <v>-2.8811386153668979</v>
      </c>
      <c r="O387">
        <f t="shared" si="31"/>
        <v>5.6070883304561968E-2</v>
      </c>
      <c r="P387">
        <f t="shared" si="32"/>
        <v>5.3093863481123542E-2</v>
      </c>
      <c r="Q387">
        <f t="shared" si="33"/>
        <v>0.94690613651887645</v>
      </c>
      <c r="R387">
        <f t="shared" si="34"/>
        <v>-2.369306895053119E-2</v>
      </c>
      <c r="S387">
        <f t="shared" si="35"/>
        <v>1</v>
      </c>
    </row>
    <row r="388" spans="1:19" x14ac:dyDescent="0.35">
      <c r="A388">
        <v>-1.6906625691293735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-0.44849972882930111</v>
      </c>
      <c r="L388">
        <v>-1.6186965265363706</v>
      </c>
      <c r="M388">
        <v>0</v>
      </c>
      <c r="N388">
        <f t="shared" si="30"/>
        <v>-7.2273701235696404</v>
      </c>
      <c r="O388">
        <f t="shared" si="31"/>
        <v>7.2642877117269221E-4</v>
      </c>
      <c r="P388">
        <f t="shared" si="32"/>
        <v>7.2590145547040232E-4</v>
      </c>
      <c r="Q388">
        <f t="shared" si="33"/>
        <v>0.99927409854452964</v>
      </c>
      <c r="R388">
        <f t="shared" si="34"/>
        <v>-3.1536947394963233E-4</v>
      </c>
      <c r="S388">
        <f t="shared" si="35"/>
        <v>0</v>
      </c>
    </row>
    <row r="389" spans="1:19" x14ac:dyDescent="0.35">
      <c r="A389">
        <v>-1.7348899377327744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8.8392223517337692E-2</v>
      </c>
      <c r="L389">
        <v>-1.527773370878944</v>
      </c>
      <c r="M389">
        <v>0</v>
      </c>
      <c r="N389">
        <f t="shared" si="30"/>
        <v>-7.2132670584976122</v>
      </c>
      <c r="O389">
        <f t="shared" si="31"/>
        <v>7.3674622626481085E-4</v>
      </c>
      <c r="P389">
        <f t="shared" si="32"/>
        <v>7.3620383087065521E-4</v>
      </c>
      <c r="Q389">
        <f t="shared" si="33"/>
        <v>0.9992637961691293</v>
      </c>
      <c r="R389">
        <f t="shared" si="34"/>
        <v>-3.1984701205260029E-4</v>
      </c>
      <c r="S389">
        <f t="shared" si="35"/>
        <v>0</v>
      </c>
    </row>
    <row r="390" spans="1:19" x14ac:dyDescent="0.35">
      <c r="A390">
        <v>-0.27538677382054955</v>
      </c>
      <c r="B390">
        <v>0</v>
      </c>
      <c r="C390">
        <v>0</v>
      </c>
      <c r="D390">
        <v>1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-0.31863857375738697</v>
      </c>
      <c r="L390">
        <v>4.3898319770852672E-2</v>
      </c>
      <c r="M390">
        <v>0</v>
      </c>
      <c r="N390">
        <f t="shared" ref="N390:N453" si="36">$M$3+SUMPRODUCT($A$3:$L$3,A390:L390)</f>
        <v>-4.6677805013873233</v>
      </c>
      <c r="O390">
        <f t="shared" ref="O390:O453" si="37">EXP(N390)</f>
        <v>9.3930943680228529E-3</v>
      </c>
      <c r="P390">
        <f t="shared" ref="P390:P453" si="38">O390/(1+O390)</f>
        <v>9.3056851888845462E-3</v>
      </c>
      <c r="Q390">
        <f t="shared" ref="Q390:Q453" si="39">IF(M390=1,P390,1-P390)</f>
        <v>0.99069431481111547</v>
      </c>
      <c r="R390">
        <f t="shared" ref="R390:R453" si="40">LOG(Q390)</f>
        <v>-4.0603292384431503E-3</v>
      </c>
      <c r="S390">
        <f t="shared" ref="S390:S453" si="41">IF(P390&gt;U$2,1,0)</f>
        <v>0</v>
      </c>
    </row>
    <row r="391" spans="1:19" x14ac:dyDescent="0.35">
      <c r="A391">
        <v>1.1841163900916754</v>
      </c>
      <c r="B391">
        <v>1</v>
      </c>
      <c r="C391">
        <v>0</v>
      </c>
      <c r="D391">
        <v>1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0</v>
      </c>
      <c r="K391">
        <v>3.212348071293234</v>
      </c>
      <c r="L391">
        <v>-0.22887114720142587</v>
      </c>
      <c r="M391">
        <v>0</v>
      </c>
      <c r="N391">
        <f t="shared" si="36"/>
        <v>-1.6191700501844273</v>
      </c>
      <c r="O391">
        <f t="shared" si="37"/>
        <v>0.19806301324924508</v>
      </c>
      <c r="P391">
        <f t="shared" si="38"/>
        <v>0.16531936221958973</v>
      </c>
      <c r="Q391">
        <f t="shared" si="39"/>
        <v>0.83468063778041024</v>
      </c>
      <c r="R391">
        <f t="shared" si="40"/>
        <v>-7.8479660780123153E-2</v>
      </c>
      <c r="S391">
        <f t="shared" si="41"/>
        <v>1</v>
      </c>
    </row>
    <row r="392" spans="1:19" x14ac:dyDescent="0.35">
      <c r="A392">
        <v>-0.8503425656647593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0.37439595790191055</v>
      </c>
      <c r="L392">
        <v>1.1739432543702935</v>
      </c>
      <c r="M392">
        <v>0</v>
      </c>
      <c r="N392">
        <f t="shared" si="36"/>
        <v>-5.2818138474760605</v>
      </c>
      <c r="O392">
        <f t="shared" si="37"/>
        <v>5.0832022720534676E-3</v>
      </c>
      <c r="P392">
        <f t="shared" si="38"/>
        <v>5.057494007026056E-3</v>
      </c>
      <c r="Q392">
        <f t="shared" si="39"/>
        <v>0.99494250599297396</v>
      </c>
      <c r="R392">
        <f t="shared" si="40"/>
        <v>-2.2020147833420093E-3</v>
      </c>
      <c r="S392">
        <f t="shared" si="41"/>
        <v>0</v>
      </c>
    </row>
    <row r="393" spans="1:19" x14ac:dyDescent="0.35">
      <c r="A393">
        <v>0.52070586104066396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1</v>
      </c>
      <c r="J393">
        <v>0</v>
      </c>
      <c r="K393">
        <v>-0.19319446477635396</v>
      </c>
      <c r="L393">
        <v>2.0442077442342308</v>
      </c>
      <c r="M393">
        <v>0</v>
      </c>
      <c r="N393">
        <f t="shared" si="36"/>
        <v>-3.3456694177230628</v>
      </c>
      <c r="O393">
        <f t="shared" si="37"/>
        <v>3.5236619243311375E-2</v>
      </c>
      <c r="P393">
        <f t="shared" si="38"/>
        <v>3.4037261229289767E-2</v>
      </c>
      <c r="Q393">
        <f t="shared" si="39"/>
        <v>0.96596273877071026</v>
      </c>
      <c r="R393">
        <f t="shared" si="40"/>
        <v>-1.5039625818850233E-2</v>
      </c>
      <c r="S393">
        <f t="shared" si="41"/>
        <v>0</v>
      </c>
    </row>
    <row r="394" spans="1:19" x14ac:dyDescent="0.35">
      <c r="A394">
        <v>1.1841163900916754</v>
      </c>
      <c r="B394">
        <v>0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-0.83499126178142691</v>
      </c>
      <c r="L394">
        <v>-0.78739910338275876</v>
      </c>
      <c r="M394">
        <v>0</v>
      </c>
      <c r="N394">
        <f t="shared" si="36"/>
        <v>-2.2549497158637055</v>
      </c>
      <c r="O394">
        <f t="shared" si="37"/>
        <v>0.10487881734444211</v>
      </c>
      <c r="P394">
        <f t="shared" si="38"/>
        <v>9.4923366886982774E-2</v>
      </c>
      <c r="Q394">
        <f t="shared" si="39"/>
        <v>0.90507663311301723</v>
      </c>
      <c r="R394">
        <f t="shared" si="40"/>
        <v>-4.3314647392471615E-2</v>
      </c>
      <c r="S394">
        <f t="shared" si="41"/>
        <v>1</v>
      </c>
    </row>
    <row r="395" spans="1:19" x14ac:dyDescent="0.35">
      <c r="A395">
        <v>-0.40806887963075178</v>
      </c>
      <c r="B395">
        <v>0</v>
      </c>
      <c r="C395">
        <v>0</v>
      </c>
      <c r="D395">
        <v>1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-0.55958843801496927</v>
      </c>
      <c r="L395">
        <v>0.56345920924186044</v>
      </c>
      <c r="M395">
        <v>0</v>
      </c>
      <c r="N395">
        <f t="shared" si="36"/>
        <v>-4.9195388763120125</v>
      </c>
      <c r="O395">
        <f t="shared" si="37"/>
        <v>7.3024974250685991E-3</v>
      </c>
      <c r="P395">
        <f t="shared" si="38"/>
        <v>7.2495575497288174E-3</v>
      </c>
      <c r="Q395">
        <f t="shared" si="39"/>
        <v>0.99275044245027122</v>
      </c>
      <c r="R395">
        <f t="shared" si="40"/>
        <v>-3.1599107071230048E-3</v>
      </c>
      <c r="S395">
        <f t="shared" si="41"/>
        <v>0</v>
      </c>
    </row>
    <row r="396" spans="1:19" x14ac:dyDescent="0.35">
      <c r="A396">
        <v>-0.76188782845795777</v>
      </c>
      <c r="B396">
        <v>0</v>
      </c>
      <c r="C396">
        <v>0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0.31277816493411464</v>
      </c>
      <c r="L396">
        <v>-0.85234421456663467</v>
      </c>
      <c r="M396">
        <v>0</v>
      </c>
      <c r="N396">
        <f t="shared" si="36"/>
        <v>-5.197617561913181</v>
      </c>
      <c r="O396">
        <f t="shared" si="37"/>
        <v>5.5297229624265976E-3</v>
      </c>
      <c r="P396">
        <f t="shared" si="38"/>
        <v>5.499313283485332E-3</v>
      </c>
      <c r="Q396">
        <f t="shared" si="39"/>
        <v>0.9945006867165147</v>
      </c>
      <c r="R396">
        <f t="shared" si="40"/>
        <v>-2.394912653080063E-3</v>
      </c>
      <c r="S396">
        <f t="shared" si="41"/>
        <v>0</v>
      </c>
    </row>
    <row r="397" spans="1:19" x14ac:dyDescent="0.35">
      <c r="A397">
        <v>-0.18693203661374805</v>
      </c>
      <c r="B397">
        <v>0</v>
      </c>
      <c r="C397">
        <v>0</v>
      </c>
      <c r="D397">
        <v>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-0.49995831578806982</v>
      </c>
      <c r="L397">
        <v>-0.31979430285885252</v>
      </c>
      <c r="M397">
        <v>0</v>
      </c>
      <c r="N397">
        <f t="shared" si="36"/>
        <v>-4.6375071009211819</v>
      </c>
      <c r="O397">
        <f t="shared" si="37"/>
        <v>9.6818033271112679E-3</v>
      </c>
      <c r="P397">
        <f t="shared" si="38"/>
        <v>9.588964855271942E-3</v>
      </c>
      <c r="Q397">
        <f t="shared" si="39"/>
        <v>0.99041103514472806</v>
      </c>
      <c r="R397">
        <f t="shared" si="40"/>
        <v>-4.1845293944708676E-3</v>
      </c>
      <c r="S397">
        <f t="shared" si="41"/>
        <v>0</v>
      </c>
    </row>
    <row r="398" spans="1:19" x14ac:dyDescent="0.35">
      <c r="A398">
        <v>-0.23115940521714878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1</v>
      </c>
      <c r="I398">
        <v>0</v>
      </c>
      <c r="J398">
        <v>0</v>
      </c>
      <c r="K398">
        <v>-0.70800118666858558</v>
      </c>
      <c r="L398">
        <v>1.3947566323954719</v>
      </c>
      <c r="M398">
        <v>0</v>
      </c>
      <c r="N398">
        <f t="shared" si="36"/>
        <v>-4.7839426096683306</v>
      </c>
      <c r="O398">
        <f t="shared" si="37"/>
        <v>8.3629619895356552E-3</v>
      </c>
      <c r="P398">
        <f t="shared" si="38"/>
        <v>8.2936029036957456E-3</v>
      </c>
      <c r="Q398">
        <f t="shared" si="39"/>
        <v>0.99170639709630426</v>
      </c>
      <c r="R398">
        <f t="shared" si="40"/>
        <v>-3.6168852997505779E-3</v>
      </c>
      <c r="S398">
        <f t="shared" si="41"/>
        <v>0</v>
      </c>
    </row>
    <row r="399" spans="1:19" x14ac:dyDescent="0.35">
      <c r="A399">
        <v>-1.0272520400783622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-0.3212888014119159</v>
      </c>
      <c r="L399">
        <v>-9.8980924833674058E-2</v>
      </c>
      <c r="M399">
        <v>0</v>
      </c>
      <c r="N399">
        <f t="shared" si="36"/>
        <v>-5.703992992551342</v>
      </c>
      <c r="O399">
        <f t="shared" si="37"/>
        <v>3.3326316808739878E-3</v>
      </c>
      <c r="P399">
        <f t="shared" si="38"/>
        <v>3.3215621376640175E-3</v>
      </c>
      <c r="Q399">
        <f t="shared" si="39"/>
        <v>0.99667843786233601</v>
      </c>
      <c r="R399">
        <f t="shared" si="40"/>
        <v>-1.4449371626548046E-3</v>
      </c>
      <c r="S399">
        <f t="shared" si="41"/>
        <v>0</v>
      </c>
    </row>
    <row r="400" spans="1:19" x14ac:dyDescent="0.35">
      <c r="A400">
        <v>-1.1599341458885646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-0.41139654166589723</v>
      </c>
      <c r="L400">
        <v>1.3428005434483714</v>
      </c>
      <c r="M400">
        <v>0</v>
      </c>
      <c r="N400">
        <f t="shared" si="36"/>
        <v>-5.9191545118634927</v>
      </c>
      <c r="O400">
        <f t="shared" si="37"/>
        <v>2.6874714418760538E-3</v>
      </c>
      <c r="P400">
        <f t="shared" si="38"/>
        <v>2.6802682973703054E-3</v>
      </c>
      <c r="Q400">
        <f t="shared" si="39"/>
        <v>0.99731973170262966</v>
      </c>
      <c r="R400">
        <f t="shared" si="40"/>
        <v>-1.1655884752070594E-3</v>
      </c>
      <c r="S400">
        <f t="shared" si="41"/>
        <v>0</v>
      </c>
    </row>
    <row r="401" spans="1:19" x14ac:dyDescent="0.35">
      <c r="A401">
        <v>0.74184270405766772</v>
      </c>
      <c r="B401">
        <v>1</v>
      </c>
      <c r="C401">
        <v>0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2.3680297110212476</v>
      </c>
      <c r="L401">
        <v>0.92715183187156514</v>
      </c>
      <c r="M401">
        <v>0</v>
      </c>
      <c r="N401">
        <f t="shared" si="36"/>
        <v>-2.1970499210928862</v>
      </c>
      <c r="O401">
        <f t="shared" si="37"/>
        <v>0.11113051905518032</v>
      </c>
      <c r="P401">
        <f t="shared" si="38"/>
        <v>0.10001572016010966</v>
      </c>
      <c r="Q401">
        <f t="shared" si="39"/>
        <v>0.89998427983989038</v>
      </c>
      <c r="R401">
        <f t="shared" si="40"/>
        <v>-4.5765076381136874E-2</v>
      </c>
      <c r="S401">
        <f t="shared" si="41"/>
        <v>1</v>
      </c>
    </row>
    <row r="402" spans="1:19" x14ac:dyDescent="0.35">
      <c r="A402">
        <v>1.4052532331086791</v>
      </c>
      <c r="B402">
        <v>0</v>
      </c>
      <c r="C402">
        <v>0</v>
      </c>
      <c r="D402">
        <v>1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-0.67929038707785627</v>
      </c>
      <c r="L402">
        <v>1.160954232133518</v>
      </c>
      <c r="M402">
        <v>0</v>
      </c>
      <c r="N402">
        <f t="shared" si="36"/>
        <v>-2.364141836188864</v>
      </c>
      <c r="O402">
        <f t="shared" si="37"/>
        <v>9.4029958862287155E-2</v>
      </c>
      <c r="P402">
        <f t="shared" si="38"/>
        <v>8.5948248583678249E-2</v>
      </c>
      <c r="Q402">
        <f t="shared" si="39"/>
        <v>0.91405175141632178</v>
      </c>
      <c r="R402">
        <f t="shared" si="40"/>
        <v>-3.9029214858863438E-2</v>
      </c>
      <c r="S402">
        <f t="shared" si="41"/>
        <v>1</v>
      </c>
    </row>
    <row r="403" spans="1:19" x14ac:dyDescent="0.35">
      <c r="A403">
        <v>-0.54075098544095401</v>
      </c>
      <c r="B403">
        <v>0</v>
      </c>
      <c r="C403">
        <v>0</v>
      </c>
      <c r="D403">
        <v>1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0.35915714888836964</v>
      </c>
      <c r="L403">
        <v>1.4856797880528976</v>
      </c>
      <c r="M403">
        <v>0</v>
      </c>
      <c r="N403">
        <f t="shared" si="36"/>
        <v>-4.7920882128283511</v>
      </c>
      <c r="O403">
        <f t="shared" si="37"/>
        <v>8.2951173129614305E-3</v>
      </c>
      <c r="P403">
        <f t="shared" si="38"/>
        <v>8.2268744244912723E-3</v>
      </c>
      <c r="Q403">
        <f t="shared" si="39"/>
        <v>0.99177312557550867</v>
      </c>
      <c r="R403">
        <f t="shared" si="40"/>
        <v>-3.5876641154792429E-3</v>
      </c>
      <c r="S403">
        <f t="shared" si="41"/>
        <v>0</v>
      </c>
    </row>
    <row r="404" spans="1:19" x14ac:dyDescent="0.35">
      <c r="A404">
        <v>0.6533879668508662</v>
      </c>
      <c r="B404">
        <v>1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2.5886611632607757</v>
      </c>
      <c r="L404">
        <v>1.6415480548942001</v>
      </c>
      <c r="M404">
        <v>0</v>
      </c>
      <c r="N404">
        <f t="shared" si="36"/>
        <v>-2.1297304861337629</v>
      </c>
      <c r="O404">
        <f t="shared" si="37"/>
        <v>0.118869326467352</v>
      </c>
      <c r="P404">
        <f t="shared" si="38"/>
        <v>0.10624058024958337</v>
      </c>
      <c r="Q404">
        <f t="shared" si="39"/>
        <v>0.89375941975041662</v>
      </c>
      <c r="R404">
        <f t="shared" si="40"/>
        <v>-4.8779367933163877E-2</v>
      </c>
      <c r="S404">
        <f t="shared" si="41"/>
        <v>1</v>
      </c>
    </row>
    <row r="405" spans="1:19" x14ac:dyDescent="0.35">
      <c r="A405">
        <v>-1.6906625691293735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-0.47610626689731012</v>
      </c>
      <c r="L405">
        <v>-1.4498392374582934</v>
      </c>
      <c r="M405">
        <v>0</v>
      </c>
      <c r="N405">
        <f t="shared" si="36"/>
        <v>-7.2295387190530711</v>
      </c>
      <c r="O405">
        <f t="shared" si="37"/>
        <v>7.2485514791334308E-4</v>
      </c>
      <c r="P405">
        <f t="shared" si="38"/>
        <v>7.2433011350178265E-4</v>
      </c>
      <c r="Q405">
        <f t="shared" si="39"/>
        <v>0.99927566988649819</v>
      </c>
      <c r="R405">
        <f t="shared" si="40"/>
        <v>-3.1468655360719129E-4</v>
      </c>
      <c r="S405">
        <f t="shared" si="41"/>
        <v>0</v>
      </c>
    </row>
    <row r="406" spans="1:19" x14ac:dyDescent="0.35">
      <c r="A406">
        <v>-1.3368436203021676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-0.79479614235440599</v>
      </c>
      <c r="L406">
        <v>-0.99522345917116184</v>
      </c>
      <c r="M406">
        <v>0</v>
      </c>
      <c r="N406">
        <f t="shared" si="36"/>
        <v>-6.6054608544452353</v>
      </c>
      <c r="O406">
        <f t="shared" si="37"/>
        <v>1.3529595125519726E-3</v>
      </c>
      <c r="P406">
        <f t="shared" si="38"/>
        <v>1.3511314863548006E-3</v>
      </c>
      <c r="Q406">
        <f t="shared" si="39"/>
        <v>0.9986488685136452</v>
      </c>
      <c r="R406">
        <f t="shared" si="40"/>
        <v>-5.871857207962604E-4</v>
      </c>
      <c r="S406">
        <f t="shared" si="41"/>
        <v>0</v>
      </c>
    </row>
    <row r="407" spans="1:19" x14ac:dyDescent="0.35">
      <c r="A407">
        <v>-0.93879730287156082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3.0308067422246569E-2</v>
      </c>
      <c r="L407">
        <v>1.6545370771309755</v>
      </c>
      <c r="M407">
        <v>0</v>
      </c>
      <c r="N407">
        <f t="shared" si="36"/>
        <v>-5.2897596963832489</v>
      </c>
      <c r="O407">
        <f t="shared" si="37"/>
        <v>5.0429719584981466E-3</v>
      </c>
      <c r="P407">
        <f t="shared" si="38"/>
        <v>5.0176679994797168E-3</v>
      </c>
      <c r="Q407">
        <f t="shared" si="39"/>
        <v>0.99498233200052033</v>
      </c>
      <c r="R407">
        <f t="shared" si="40"/>
        <v>-2.1846309957881268E-3</v>
      </c>
      <c r="S407">
        <f t="shared" si="41"/>
        <v>0</v>
      </c>
    </row>
    <row r="408" spans="1:19" x14ac:dyDescent="0.35">
      <c r="A408">
        <v>0.38802375523046173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1</v>
      </c>
      <c r="K408">
        <v>-0.55804247188316092</v>
      </c>
      <c r="L408">
        <v>-0.65750888101500693</v>
      </c>
      <c r="M408">
        <v>0</v>
      </c>
      <c r="N408">
        <f t="shared" si="36"/>
        <v>-3.477142212801656</v>
      </c>
      <c r="O408">
        <f t="shared" si="37"/>
        <v>3.0895577978794893E-2</v>
      </c>
      <c r="P408">
        <f t="shared" si="38"/>
        <v>2.9969648370565035E-2</v>
      </c>
      <c r="Q408">
        <f t="shared" si="39"/>
        <v>0.97003035162943496</v>
      </c>
      <c r="R408">
        <f t="shared" si="40"/>
        <v>-1.3214676724520957E-2</v>
      </c>
      <c r="S408">
        <f t="shared" si="41"/>
        <v>0</v>
      </c>
    </row>
    <row r="409" spans="1:19" x14ac:dyDescent="0.35">
      <c r="A409">
        <v>0.78607007266106854</v>
      </c>
      <c r="B409">
        <v>0</v>
      </c>
      <c r="C409">
        <v>0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0</v>
      </c>
      <c r="K409">
        <v>-0.27976856815763018</v>
      </c>
      <c r="L409">
        <v>-0.67049790325178238</v>
      </c>
      <c r="M409">
        <v>0</v>
      </c>
      <c r="N409">
        <f t="shared" si="36"/>
        <v>-3.1823649970601879</v>
      </c>
      <c r="O409">
        <f t="shared" si="37"/>
        <v>4.1487421376111583E-2</v>
      </c>
      <c r="P409">
        <f t="shared" si="38"/>
        <v>3.9834779109760618E-2</v>
      </c>
      <c r="Q409">
        <f t="shared" si="39"/>
        <v>0.96016522089023937</v>
      </c>
      <c r="R409">
        <f t="shared" si="40"/>
        <v>-1.7654029098999102E-2</v>
      </c>
      <c r="S409">
        <f t="shared" si="41"/>
        <v>0</v>
      </c>
    </row>
    <row r="410" spans="1:19" x14ac:dyDescent="0.35">
      <c r="A410">
        <v>1.5379353389188812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1</v>
      </c>
      <c r="H410">
        <v>1</v>
      </c>
      <c r="I410">
        <v>0</v>
      </c>
      <c r="J410">
        <v>0</v>
      </c>
      <c r="K410">
        <v>-0.79369188083168574</v>
      </c>
      <c r="L410">
        <v>-0.5276186586472551</v>
      </c>
      <c r="M410">
        <v>0</v>
      </c>
      <c r="N410">
        <f t="shared" si="36"/>
        <v>-1.5572346234488359</v>
      </c>
      <c r="O410">
        <f t="shared" si="37"/>
        <v>0.21071798079335144</v>
      </c>
      <c r="P410">
        <f t="shared" si="38"/>
        <v>0.17404381873908698</v>
      </c>
      <c r="Q410">
        <f t="shared" si="39"/>
        <v>0.82595618126091308</v>
      </c>
      <c r="R410">
        <f t="shared" si="40"/>
        <v>-8.3042992318089731E-2</v>
      </c>
      <c r="S410">
        <f t="shared" si="41"/>
        <v>1</v>
      </c>
    </row>
    <row r="411" spans="1:19" x14ac:dyDescent="0.35">
      <c r="A411">
        <v>0.60916059824746549</v>
      </c>
      <c r="B411">
        <v>0</v>
      </c>
      <c r="C411">
        <v>0</v>
      </c>
      <c r="D411">
        <v>1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-0.43016898755214322</v>
      </c>
      <c r="L411">
        <v>1.3168224989748205</v>
      </c>
      <c r="M411">
        <v>0</v>
      </c>
      <c r="N411">
        <f t="shared" si="36"/>
        <v>-3.0141910306951374</v>
      </c>
      <c r="O411">
        <f t="shared" si="37"/>
        <v>4.9085528115351378E-2</v>
      </c>
      <c r="P411">
        <f t="shared" si="38"/>
        <v>4.6788871640934718E-2</v>
      </c>
      <c r="Q411">
        <f t="shared" si="39"/>
        <v>0.9532111283590653</v>
      </c>
      <c r="R411">
        <f t="shared" si="40"/>
        <v>-2.0810896081432311E-2</v>
      </c>
      <c r="S411">
        <f t="shared" si="41"/>
        <v>0</v>
      </c>
    </row>
    <row r="412" spans="1:19" x14ac:dyDescent="0.35">
      <c r="A412">
        <v>-0.98302467147496153</v>
      </c>
      <c r="B412">
        <v>0</v>
      </c>
      <c r="C412">
        <v>0</v>
      </c>
      <c r="D412">
        <v>1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-0.10551609987235745</v>
      </c>
      <c r="L412">
        <v>1.1739432543702935</v>
      </c>
      <c r="M412">
        <v>0</v>
      </c>
      <c r="N412">
        <f t="shared" si="36"/>
        <v>-5.8743036414288934</v>
      </c>
      <c r="O412">
        <f t="shared" si="37"/>
        <v>2.8107508036090321E-3</v>
      </c>
      <c r="P412">
        <f t="shared" si="38"/>
        <v>2.8028726271199407E-3</v>
      </c>
      <c r="Q412">
        <f t="shared" si="39"/>
        <v>0.99719712737288002</v>
      </c>
      <c r="R412">
        <f t="shared" si="40"/>
        <v>-1.2189812391664109E-3</v>
      </c>
      <c r="S412">
        <f t="shared" si="41"/>
        <v>0</v>
      </c>
    </row>
    <row r="413" spans="1:19" x14ac:dyDescent="0.35">
      <c r="A413">
        <v>-0.93879730287156082</v>
      </c>
      <c r="B413">
        <v>0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-2.0487962622889905E-2</v>
      </c>
      <c r="L413">
        <v>0.29068974226958139</v>
      </c>
      <c r="M413">
        <v>0</v>
      </c>
      <c r="N413">
        <f t="shared" si="36"/>
        <v>-5.7991526135404872</v>
      </c>
      <c r="O413">
        <f t="shared" si="37"/>
        <v>3.0301213415683285E-3</v>
      </c>
      <c r="P413">
        <f t="shared" si="38"/>
        <v>3.020967443645156E-3</v>
      </c>
      <c r="Q413">
        <f t="shared" si="39"/>
        <v>0.99697903255635489</v>
      </c>
      <c r="R413">
        <f t="shared" si="40"/>
        <v>-1.3139752297971694E-3</v>
      </c>
      <c r="S413">
        <f t="shared" si="41"/>
        <v>0</v>
      </c>
    </row>
    <row r="414" spans="1:19" x14ac:dyDescent="0.35">
      <c r="A414">
        <v>1.6263900761256829</v>
      </c>
      <c r="B414">
        <v>0</v>
      </c>
      <c r="C414">
        <v>0</v>
      </c>
      <c r="D414">
        <v>1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-0.79148335778624479</v>
      </c>
      <c r="L414">
        <v>-0.73544301443565829</v>
      </c>
      <c r="M414">
        <v>0</v>
      </c>
      <c r="N414">
        <f t="shared" si="36"/>
        <v>-1.5138301906614147</v>
      </c>
      <c r="O414">
        <f t="shared" si="37"/>
        <v>0.22006546897243984</v>
      </c>
      <c r="P414">
        <f t="shared" si="38"/>
        <v>0.18037185263327118</v>
      </c>
      <c r="Q414">
        <f t="shared" si="39"/>
        <v>0.81962814736672884</v>
      </c>
      <c r="R414">
        <f t="shared" si="40"/>
        <v>-8.6383135634254302E-2</v>
      </c>
      <c r="S414">
        <f t="shared" si="41"/>
        <v>1</v>
      </c>
    </row>
    <row r="415" spans="1:19" x14ac:dyDescent="0.35">
      <c r="A415">
        <v>-1.6022078319225721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-0.92951604812628974</v>
      </c>
      <c r="L415">
        <v>-1.2939709706169911</v>
      </c>
      <c r="M415">
        <v>0</v>
      </c>
      <c r="N415">
        <f t="shared" si="36"/>
        <v>-7.2116492518539328</v>
      </c>
      <c r="O415">
        <f t="shared" si="37"/>
        <v>7.3793910386684618E-4</v>
      </c>
      <c r="P415">
        <f t="shared" si="38"/>
        <v>7.3739495129728991E-4</v>
      </c>
      <c r="Q415">
        <f t="shared" si="39"/>
        <v>0.99926260504870268</v>
      </c>
      <c r="R415">
        <f t="shared" si="40"/>
        <v>-3.2036469050633512E-4</v>
      </c>
      <c r="S415">
        <f t="shared" si="41"/>
        <v>0</v>
      </c>
    </row>
    <row r="416" spans="1:19" x14ac:dyDescent="0.35">
      <c r="A416">
        <v>0.91875217847127078</v>
      </c>
      <c r="B416">
        <v>1</v>
      </c>
      <c r="C416">
        <v>0</v>
      </c>
      <c r="D416">
        <v>1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1.5932798266806432</v>
      </c>
      <c r="L416">
        <v>0.94014085410834047</v>
      </c>
      <c r="M416">
        <v>0</v>
      </c>
      <c r="N416">
        <f t="shared" si="36"/>
        <v>-2.3859922337888424</v>
      </c>
      <c r="O416">
        <f t="shared" si="37"/>
        <v>9.1997651099257421E-2</v>
      </c>
      <c r="P416">
        <f t="shared" si="38"/>
        <v>8.4247114457295894E-2</v>
      </c>
      <c r="Q416">
        <f t="shared" si="39"/>
        <v>0.91575288554270406</v>
      </c>
      <c r="R416">
        <f t="shared" si="40"/>
        <v>-3.8221704196806192E-2</v>
      </c>
      <c r="S416">
        <f t="shared" si="41"/>
        <v>1</v>
      </c>
    </row>
    <row r="417" spans="1:19" x14ac:dyDescent="0.35">
      <c r="A417">
        <v>0.91875217847127078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1</v>
      </c>
      <c r="K417">
        <v>-0.54214110595598786</v>
      </c>
      <c r="L417">
        <v>0.96611889858189037</v>
      </c>
      <c r="M417">
        <v>0</v>
      </c>
      <c r="N417">
        <f t="shared" si="36"/>
        <v>-2.4421312713040191</v>
      </c>
      <c r="O417">
        <f t="shared" si="37"/>
        <v>8.6975285855993512E-2</v>
      </c>
      <c r="P417">
        <f t="shared" si="38"/>
        <v>8.0015881674347755E-2</v>
      </c>
      <c r="Q417">
        <f t="shared" si="39"/>
        <v>0.9199841183256523</v>
      </c>
      <c r="R417">
        <f t="shared" si="40"/>
        <v>-3.6219669809951748E-2</v>
      </c>
      <c r="S417">
        <f t="shared" si="41"/>
        <v>1</v>
      </c>
    </row>
    <row r="418" spans="1:19" x14ac:dyDescent="0.35">
      <c r="A418">
        <v>-0.23115940521714878</v>
      </c>
      <c r="B418">
        <v>0</v>
      </c>
      <c r="C418">
        <v>0</v>
      </c>
      <c r="D418">
        <v>1</v>
      </c>
      <c r="E418">
        <v>0</v>
      </c>
      <c r="F418">
        <v>1</v>
      </c>
      <c r="G418">
        <v>0</v>
      </c>
      <c r="H418">
        <v>1</v>
      </c>
      <c r="I418">
        <v>0</v>
      </c>
      <c r="J418">
        <v>1</v>
      </c>
      <c r="K418">
        <v>0.91283387638035773</v>
      </c>
      <c r="L418">
        <v>1.5116578325264483</v>
      </c>
      <c r="M418">
        <v>0</v>
      </c>
      <c r="N418">
        <f t="shared" si="36"/>
        <v>-4.4650611658396748</v>
      </c>
      <c r="O418">
        <f t="shared" si="37"/>
        <v>1.1503992087134747E-2</v>
      </c>
      <c r="P418">
        <f t="shared" si="38"/>
        <v>1.137315539743688E-2</v>
      </c>
      <c r="Q418">
        <f t="shared" si="39"/>
        <v>0.98862684460256312</v>
      </c>
      <c r="R418">
        <f t="shared" si="40"/>
        <v>-4.967601133509237E-3</v>
      </c>
      <c r="S418">
        <f t="shared" si="41"/>
        <v>0</v>
      </c>
    </row>
    <row r="419" spans="1:19" x14ac:dyDescent="0.35">
      <c r="A419">
        <v>-1.3810709889055683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-0.42597279376580588</v>
      </c>
      <c r="L419">
        <v>-0.44968452522660435</v>
      </c>
      <c r="M419">
        <v>0</v>
      </c>
      <c r="N419">
        <f t="shared" si="36"/>
        <v>-6.6122518474371148</v>
      </c>
      <c r="O419">
        <f t="shared" si="37"/>
        <v>1.3438027010959578E-3</v>
      </c>
      <c r="P419">
        <f t="shared" si="38"/>
        <v>1.3419993187865037E-3</v>
      </c>
      <c r="Q419">
        <f t="shared" si="39"/>
        <v>0.99865800068121346</v>
      </c>
      <c r="R419">
        <f t="shared" si="40"/>
        <v>-5.8321432306673924E-4</v>
      </c>
      <c r="S419">
        <f t="shared" si="41"/>
        <v>0</v>
      </c>
    </row>
    <row r="420" spans="1:19" x14ac:dyDescent="0.35">
      <c r="A420">
        <v>-0.45229624823415254</v>
      </c>
      <c r="B420">
        <v>0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-0.77271091189999885</v>
      </c>
      <c r="L420">
        <v>2.2909991667329592</v>
      </c>
      <c r="M420">
        <v>0</v>
      </c>
      <c r="N420">
        <f t="shared" si="36"/>
        <v>-4.8163806423323372</v>
      </c>
      <c r="O420">
        <f t="shared" si="37"/>
        <v>8.0960366272344233E-3</v>
      </c>
      <c r="P420">
        <f t="shared" si="38"/>
        <v>8.0310172176860858E-3</v>
      </c>
      <c r="Q420">
        <f t="shared" si="39"/>
        <v>0.99196898278231393</v>
      </c>
      <c r="R420">
        <f t="shared" si="40"/>
        <v>-3.5019072985275619E-3</v>
      </c>
      <c r="S420">
        <f t="shared" si="41"/>
        <v>0</v>
      </c>
    </row>
    <row r="421" spans="1:19" x14ac:dyDescent="0.35">
      <c r="A421">
        <v>-1.7791173063361752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-0.72765704177300805</v>
      </c>
      <c r="L421">
        <v>-1.5667404375892697</v>
      </c>
      <c r="M421">
        <v>0</v>
      </c>
      <c r="N421">
        <f t="shared" si="36"/>
        <v>-7.3357796484832702</v>
      </c>
      <c r="O421">
        <f t="shared" si="37"/>
        <v>6.5179553067326525E-4</v>
      </c>
      <c r="P421">
        <f t="shared" si="38"/>
        <v>6.5137096998621794E-4</v>
      </c>
      <c r="Q421">
        <f t="shared" si="39"/>
        <v>0.99934862903001376</v>
      </c>
      <c r="R421">
        <f t="shared" si="40"/>
        <v>-2.8297899009517715E-4</v>
      </c>
      <c r="S421">
        <f t="shared" si="41"/>
        <v>0</v>
      </c>
    </row>
    <row r="422" spans="1:19" x14ac:dyDescent="0.35">
      <c r="A422">
        <v>-0.27538677382054955</v>
      </c>
      <c r="B422">
        <v>0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2.1568949078771151</v>
      </c>
      <c r="L422">
        <v>2.3039881889697345</v>
      </c>
      <c r="M422">
        <v>0</v>
      </c>
      <c r="N422">
        <f t="shared" si="36"/>
        <v>-4.2398826611619649</v>
      </c>
      <c r="O422">
        <f t="shared" si="37"/>
        <v>1.4409282512386754E-2</v>
      </c>
      <c r="P422">
        <f t="shared" si="38"/>
        <v>1.4204604355255203E-2</v>
      </c>
      <c r="Q422">
        <f t="shared" si="39"/>
        <v>0.98579539564474483</v>
      </c>
      <c r="R422">
        <f t="shared" si="40"/>
        <v>-6.2132146361028274E-3</v>
      </c>
      <c r="S422">
        <f t="shared" si="41"/>
        <v>0</v>
      </c>
    </row>
    <row r="423" spans="1:19" x14ac:dyDescent="0.35">
      <c r="A423">
        <v>-0.93879730287156082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-0.53330701377422485</v>
      </c>
      <c r="L423">
        <v>-0.31979430285885252</v>
      </c>
      <c r="M423">
        <v>0</v>
      </c>
      <c r="N423">
        <f t="shared" si="36"/>
        <v>-5.6767332435619169</v>
      </c>
      <c r="O423">
        <f t="shared" si="37"/>
        <v>3.4247279414989606E-3</v>
      </c>
      <c r="P423">
        <f t="shared" si="38"/>
        <v>3.4130392107484787E-3</v>
      </c>
      <c r="Q423">
        <f t="shared" si="39"/>
        <v>0.99658696078925157</v>
      </c>
      <c r="R423">
        <f t="shared" si="40"/>
        <v>-1.4847993788112651E-3</v>
      </c>
      <c r="S423">
        <f t="shared" si="41"/>
        <v>0</v>
      </c>
    </row>
    <row r="424" spans="1:19" x14ac:dyDescent="0.35">
      <c r="A424">
        <v>-0.8503425656647593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-0.18988168020819307</v>
      </c>
      <c r="L424">
        <v>-0.34577234733240281</v>
      </c>
      <c r="M424">
        <v>0</v>
      </c>
      <c r="N424">
        <f t="shared" si="36"/>
        <v>-5.3928250563585172</v>
      </c>
      <c r="O424">
        <f t="shared" si="37"/>
        <v>4.5491036912504064E-3</v>
      </c>
      <c r="P424">
        <f t="shared" si="38"/>
        <v>4.528503061258596E-3</v>
      </c>
      <c r="Q424">
        <f t="shared" si="39"/>
        <v>0.99547149693874137</v>
      </c>
      <c r="R424">
        <f t="shared" si="40"/>
        <v>-1.9711704928635104E-3</v>
      </c>
      <c r="S424">
        <f t="shared" si="41"/>
        <v>0</v>
      </c>
    </row>
    <row r="425" spans="1:19" x14ac:dyDescent="0.35">
      <c r="A425">
        <v>1.4052532331086791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1</v>
      </c>
      <c r="H425">
        <v>1</v>
      </c>
      <c r="I425">
        <v>1</v>
      </c>
      <c r="J425">
        <v>0</v>
      </c>
      <c r="K425">
        <v>-0.26187953148956034</v>
      </c>
      <c r="L425">
        <v>0.82323965397736409</v>
      </c>
      <c r="M425">
        <v>0</v>
      </c>
      <c r="N425">
        <f t="shared" si="36"/>
        <v>-1.8237947485196742</v>
      </c>
      <c r="O425">
        <f t="shared" si="37"/>
        <v>0.16141206907596028</v>
      </c>
      <c r="P425">
        <f t="shared" si="38"/>
        <v>0.13897915595485635</v>
      </c>
      <c r="Q425">
        <f t="shared" si="39"/>
        <v>0.86102084404514367</v>
      </c>
      <c r="R425">
        <f t="shared" si="40"/>
        <v>-6.4986334790001127E-2</v>
      </c>
      <c r="S425">
        <f t="shared" si="41"/>
        <v>1</v>
      </c>
    </row>
    <row r="426" spans="1:19" x14ac:dyDescent="0.35">
      <c r="A426">
        <v>-1.3810709889055683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-0.68304487625510557</v>
      </c>
      <c r="L426">
        <v>-1.0341905258814876</v>
      </c>
      <c r="M426">
        <v>0</v>
      </c>
      <c r="N426">
        <f t="shared" si="36"/>
        <v>-6.7437936462304044</v>
      </c>
      <c r="O426">
        <f t="shared" si="37"/>
        <v>1.1781691111187643E-3</v>
      </c>
      <c r="P426">
        <f t="shared" si="38"/>
        <v>1.1767826621357359E-3</v>
      </c>
      <c r="Q426">
        <f t="shared" si="39"/>
        <v>0.99882321733786428</v>
      </c>
      <c r="R426">
        <f t="shared" si="40"/>
        <v>-5.1137116197134871E-4</v>
      </c>
      <c r="S426">
        <f t="shared" si="41"/>
        <v>0</v>
      </c>
    </row>
    <row r="427" spans="1:19" x14ac:dyDescent="0.35">
      <c r="A427">
        <v>0.87452480986786996</v>
      </c>
      <c r="B427">
        <v>0</v>
      </c>
      <c r="C427">
        <v>0</v>
      </c>
      <c r="D427">
        <v>1</v>
      </c>
      <c r="E427">
        <v>1</v>
      </c>
      <c r="F427">
        <v>0</v>
      </c>
      <c r="G427">
        <v>0</v>
      </c>
      <c r="H427">
        <v>1</v>
      </c>
      <c r="I427">
        <v>1</v>
      </c>
      <c r="J427">
        <v>0</v>
      </c>
      <c r="K427">
        <v>-0.35507920400715892</v>
      </c>
      <c r="L427">
        <v>1.0310640097657662</v>
      </c>
      <c r="M427">
        <v>0</v>
      </c>
      <c r="N427">
        <f t="shared" si="36"/>
        <v>-2.5844706952560772</v>
      </c>
      <c r="O427">
        <f t="shared" si="37"/>
        <v>7.5435997667212734E-2</v>
      </c>
      <c r="P427">
        <f t="shared" si="38"/>
        <v>7.0144571904646208E-2</v>
      </c>
      <c r="Q427">
        <f t="shared" si="39"/>
        <v>0.92985542809535382</v>
      </c>
      <c r="R427">
        <f t="shared" si="40"/>
        <v>-3.1584569361279229E-2</v>
      </c>
      <c r="S427">
        <f t="shared" si="41"/>
        <v>1</v>
      </c>
    </row>
    <row r="428" spans="1:19" x14ac:dyDescent="0.35">
      <c r="A428">
        <v>0.38802375523046173</v>
      </c>
      <c r="B428">
        <v>0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-0.71595186963217217</v>
      </c>
      <c r="L428">
        <v>0.71932747608316205</v>
      </c>
      <c r="M428">
        <v>0</v>
      </c>
      <c r="N428">
        <f t="shared" si="36"/>
        <v>-3.4533885098093897</v>
      </c>
      <c r="O428">
        <f t="shared" si="37"/>
        <v>3.1638248023794203E-2</v>
      </c>
      <c r="P428">
        <f t="shared" si="38"/>
        <v>3.0667967268953451E-2</v>
      </c>
      <c r="Q428">
        <f t="shared" si="39"/>
        <v>0.96933203273104651</v>
      </c>
      <c r="R428">
        <f t="shared" si="40"/>
        <v>-1.3527435247354705E-2</v>
      </c>
      <c r="S428">
        <f t="shared" si="41"/>
        <v>0</v>
      </c>
    </row>
    <row r="429" spans="1:19" x14ac:dyDescent="0.35">
      <c r="A429">
        <v>1.0956616528848737</v>
      </c>
      <c r="B429">
        <v>0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-0.58675327147389023</v>
      </c>
      <c r="L429">
        <v>-0.86533323680341012</v>
      </c>
      <c r="M429">
        <v>0</v>
      </c>
      <c r="N429">
        <f t="shared" si="36"/>
        <v>-2.449388943308116</v>
      </c>
      <c r="O429">
        <f t="shared" si="37"/>
        <v>8.6346332886742871E-2</v>
      </c>
      <c r="P429">
        <f t="shared" si="38"/>
        <v>7.948324606324686E-2</v>
      </c>
      <c r="Q429">
        <f t="shared" si="39"/>
        <v>0.92051675393675314</v>
      </c>
      <c r="R429">
        <f t="shared" si="40"/>
        <v>-3.596830267754754E-2</v>
      </c>
      <c r="S429">
        <f t="shared" si="41"/>
        <v>1</v>
      </c>
    </row>
    <row r="430" spans="1:19" x14ac:dyDescent="0.35">
      <c r="A430">
        <v>-1.6906625691293735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-0.62429816324638254</v>
      </c>
      <c r="L430">
        <v>-1.9564111046925252</v>
      </c>
      <c r="M430">
        <v>0</v>
      </c>
      <c r="N430">
        <f t="shared" si="36"/>
        <v>-7.1777200123546407</v>
      </c>
      <c r="O430">
        <f t="shared" si="37"/>
        <v>7.634064166318448E-4</v>
      </c>
      <c r="P430">
        <f t="shared" si="38"/>
        <v>7.6282407184064048E-4</v>
      </c>
      <c r="Q430">
        <f t="shared" si="39"/>
        <v>0.9992371759281593</v>
      </c>
      <c r="R430">
        <f t="shared" si="40"/>
        <v>-3.3141670746161139E-4</v>
      </c>
      <c r="S430">
        <f t="shared" si="41"/>
        <v>0</v>
      </c>
    </row>
    <row r="431" spans="1:19" x14ac:dyDescent="0.35">
      <c r="A431">
        <v>0.56493322964406478</v>
      </c>
      <c r="B431">
        <v>1</v>
      </c>
      <c r="C431">
        <v>0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2.188918492036005</v>
      </c>
      <c r="L431">
        <v>1.4856797880528976</v>
      </c>
      <c r="M431">
        <v>0</v>
      </c>
      <c r="N431">
        <f t="shared" si="36"/>
        <v>-2.5116975577036831</v>
      </c>
      <c r="O431">
        <f t="shared" si="37"/>
        <v>8.1130398744503091E-2</v>
      </c>
      <c r="P431">
        <f t="shared" si="38"/>
        <v>7.504219550085571E-2</v>
      </c>
      <c r="Q431">
        <f t="shared" si="39"/>
        <v>0.92495780449914433</v>
      </c>
      <c r="R431">
        <f t="shared" si="40"/>
        <v>-3.3878078818983873E-2</v>
      </c>
      <c r="S431">
        <f t="shared" si="41"/>
        <v>1</v>
      </c>
    </row>
    <row r="432" spans="1:19" x14ac:dyDescent="0.35">
      <c r="A432">
        <v>-1.0022562200145031E-2</v>
      </c>
      <c r="B432">
        <v>0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-1.0494388494937208</v>
      </c>
      <c r="L432">
        <v>-6.0013858123348876E-2</v>
      </c>
      <c r="M432">
        <v>0</v>
      </c>
      <c r="N432">
        <f t="shared" si="36"/>
        <v>-4.1589266030513361</v>
      </c>
      <c r="O432">
        <f t="shared" si="37"/>
        <v>1.5624320019614122E-2</v>
      </c>
      <c r="P432">
        <f t="shared" si="38"/>
        <v>1.5383956165319453E-2</v>
      </c>
      <c r="Q432">
        <f t="shared" si="39"/>
        <v>0.9846160438346806</v>
      </c>
      <c r="R432">
        <f t="shared" si="40"/>
        <v>-6.7330918903990272E-3</v>
      </c>
      <c r="S432">
        <f t="shared" si="41"/>
        <v>0</v>
      </c>
    </row>
    <row r="433" spans="1:19" x14ac:dyDescent="0.35">
      <c r="A433">
        <v>-0.14270466801034729</v>
      </c>
      <c r="B433">
        <v>0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0.74542782953595155</v>
      </c>
      <c r="L433">
        <v>0.36862387569023225</v>
      </c>
      <c r="M433">
        <v>0</v>
      </c>
      <c r="N433">
        <f t="shared" si="36"/>
        <v>-4.0849447821540732</v>
      </c>
      <c r="O433">
        <f t="shared" si="37"/>
        <v>1.6824068279125592E-2</v>
      </c>
      <c r="P433">
        <f t="shared" si="38"/>
        <v>1.6545702254666991E-2</v>
      </c>
      <c r="Q433">
        <f t="shared" si="39"/>
        <v>0.98345429774533299</v>
      </c>
      <c r="R433">
        <f t="shared" si="40"/>
        <v>-7.245817440821898E-3</v>
      </c>
      <c r="S433">
        <f t="shared" si="41"/>
        <v>0</v>
      </c>
    </row>
    <row r="434" spans="1:19" x14ac:dyDescent="0.35">
      <c r="A434">
        <v>0.43225112383386249</v>
      </c>
      <c r="B434">
        <v>0</v>
      </c>
      <c r="C434">
        <v>0</v>
      </c>
      <c r="D434">
        <v>1</v>
      </c>
      <c r="E434">
        <v>1</v>
      </c>
      <c r="F434">
        <v>0</v>
      </c>
      <c r="G434">
        <v>0</v>
      </c>
      <c r="H434">
        <v>1</v>
      </c>
      <c r="I434">
        <v>1</v>
      </c>
      <c r="J434">
        <v>0</v>
      </c>
      <c r="K434">
        <v>2.3163502717579347</v>
      </c>
      <c r="L434">
        <v>0.69334943160961227</v>
      </c>
      <c r="M434">
        <v>0</v>
      </c>
      <c r="N434">
        <f t="shared" si="36"/>
        <v>-2.8933942361670324</v>
      </c>
      <c r="O434">
        <f t="shared" si="37"/>
        <v>5.5387893601008022E-2</v>
      </c>
      <c r="P434">
        <f t="shared" si="38"/>
        <v>5.2481077276737793E-2</v>
      </c>
      <c r="Q434">
        <f t="shared" si="39"/>
        <v>0.94751892272326221</v>
      </c>
      <c r="R434">
        <f t="shared" si="40"/>
        <v>-2.3412108059378805E-2</v>
      </c>
      <c r="S434">
        <f t="shared" si="41"/>
        <v>1</v>
      </c>
    </row>
    <row r="435" spans="1:19" x14ac:dyDescent="0.35">
      <c r="A435">
        <v>0.38802375523046173</v>
      </c>
      <c r="B435">
        <v>0</v>
      </c>
      <c r="C435">
        <v>1</v>
      </c>
      <c r="D435">
        <v>1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-0.73671198625931489</v>
      </c>
      <c r="L435">
        <v>3.3560989901485248</v>
      </c>
      <c r="M435">
        <v>0</v>
      </c>
      <c r="N435">
        <f t="shared" si="36"/>
        <v>-3.2712902952101404</v>
      </c>
      <c r="O435">
        <f t="shared" si="37"/>
        <v>3.7957419188484678E-2</v>
      </c>
      <c r="P435">
        <f t="shared" si="38"/>
        <v>3.6569341368705918E-2</v>
      </c>
      <c r="Q435">
        <f t="shared" si="39"/>
        <v>0.96343065863129407</v>
      </c>
      <c r="R435">
        <f t="shared" si="40"/>
        <v>-1.6179537529020772E-2</v>
      </c>
      <c r="S435">
        <f t="shared" si="41"/>
        <v>0</v>
      </c>
    </row>
    <row r="436" spans="1:19" x14ac:dyDescent="0.35">
      <c r="A436">
        <v>-0.54075098544095401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-0.32018453988919532</v>
      </c>
      <c r="L436">
        <v>-0.55359670312080544</v>
      </c>
      <c r="M436">
        <v>0</v>
      </c>
      <c r="N436">
        <f t="shared" si="36"/>
        <v>-5.1611565717943018</v>
      </c>
      <c r="O436">
        <f t="shared" si="37"/>
        <v>5.7350628364825212E-3</v>
      </c>
      <c r="P436">
        <f t="shared" si="38"/>
        <v>5.7023594467392616E-3</v>
      </c>
      <c r="Q436">
        <f t="shared" si="39"/>
        <v>0.99429764055326075</v>
      </c>
      <c r="R436">
        <f t="shared" si="40"/>
        <v>-2.4835911554400864E-3</v>
      </c>
      <c r="S436">
        <f t="shared" si="41"/>
        <v>0</v>
      </c>
    </row>
    <row r="437" spans="1:19" x14ac:dyDescent="0.35">
      <c r="A437">
        <v>0.87452480986786996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1</v>
      </c>
      <c r="K437">
        <v>-0.57924429311939174</v>
      </c>
      <c r="L437">
        <v>-9.8980924833674058E-2</v>
      </c>
      <c r="M437">
        <v>0</v>
      </c>
      <c r="N437">
        <f t="shared" si="36"/>
        <v>-2.7486907009599393</v>
      </c>
      <c r="O437">
        <f t="shared" si="37"/>
        <v>6.4011616712555439E-2</v>
      </c>
      <c r="P437">
        <f t="shared" si="38"/>
        <v>6.016063707117239E-2</v>
      </c>
      <c r="Q437">
        <f t="shared" si="39"/>
        <v>0.93983936292882764</v>
      </c>
      <c r="R437">
        <f t="shared" si="40"/>
        <v>-2.6946369544198458E-2</v>
      </c>
      <c r="S437">
        <f t="shared" si="41"/>
        <v>1</v>
      </c>
    </row>
    <row r="438" spans="1:19" x14ac:dyDescent="0.35">
      <c r="A438">
        <v>1.1398890214882744</v>
      </c>
      <c r="B438">
        <v>0</v>
      </c>
      <c r="C438">
        <v>0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2.6352609995195744</v>
      </c>
      <c r="L438">
        <v>1.0440530320025416</v>
      </c>
      <c r="M438">
        <v>0</v>
      </c>
      <c r="N438">
        <f t="shared" si="36"/>
        <v>-2.2734414619947612</v>
      </c>
      <c r="O438">
        <f t="shared" si="37"/>
        <v>0.10295724623772765</v>
      </c>
      <c r="P438">
        <f t="shared" si="38"/>
        <v>9.3346543203667018E-2</v>
      </c>
      <c r="Q438">
        <f t="shared" si="39"/>
        <v>0.90665345679633302</v>
      </c>
      <c r="R438">
        <f t="shared" si="40"/>
        <v>-4.2558678276183565E-2</v>
      </c>
      <c r="S438">
        <f t="shared" si="41"/>
        <v>1</v>
      </c>
    </row>
    <row r="439" spans="1:19" x14ac:dyDescent="0.35">
      <c r="A439">
        <v>0.91875217847127078</v>
      </c>
      <c r="B439">
        <v>0</v>
      </c>
      <c r="C439">
        <v>0</v>
      </c>
      <c r="D439">
        <v>1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0</v>
      </c>
      <c r="K439">
        <v>-0.25768333770322299</v>
      </c>
      <c r="L439">
        <v>0.29068974226958139</v>
      </c>
      <c r="M439">
        <v>0</v>
      </c>
      <c r="N439">
        <f t="shared" si="36"/>
        <v>-2.8060321892454994</v>
      </c>
      <c r="O439">
        <f t="shared" si="37"/>
        <v>6.0444348955408921E-2</v>
      </c>
      <c r="P439">
        <f t="shared" si="38"/>
        <v>5.6999076863344732E-2</v>
      </c>
      <c r="Q439">
        <f t="shared" si="39"/>
        <v>0.94300092313665529</v>
      </c>
      <c r="R439">
        <f t="shared" si="40"/>
        <v>-2.5487882116373428E-2</v>
      </c>
      <c r="S439">
        <f t="shared" si="41"/>
        <v>1</v>
      </c>
    </row>
    <row r="440" spans="1:19" x14ac:dyDescent="0.35">
      <c r="A440">
        <v>0.91875217847127078</v>
      </c>
      <c r="B440">
        <v>0</v>
      </c>
      <c r="C440">
        <v>0</v>
      </c>
      <c r="D440">
        <v>1</v>
      </c>
      <c r="E440">
        <v>1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-0.52579803541972625</v>
      </c>
      <c r="L440">
        <v>0.39460192016378248</v>
      </c>
      <c r="M440">
        <v>0</v>
      </c>
      <c r="N440">
        <f t="shared" si="36"/>
        <v>-2.7160720368835269</v>
      </c>
      <c r="O440">
        <f t="shared" si="37"/>
        <v>6.6134016885440544E-2</v>
      </c>
      <c r="P440">
        <f t="shared" si="38"/>
        <v>6.2031616886816639E-2</v>
      </c>
      <c r="Q440">
        <f t="shared" si="39"/>
        <v>0.93796838311318331</v>
      </c>
      <c r="R440">
        <f t="shared" si="40"/>
        <v>-2.7811800502490634E-2</v>
      </c>
      <c r="S440">
        <f t="shared" si="41"/>
        <v>1</v>
      </c>
    </row>
    <row r="441" spans="1:19" x14ac:dyDescent="0.35">
      <c r="A441">
        <v>0.83029744126446925</v>
      </c>
      <c r="B441">
        <v>0</v>
      </c>
      <c r="C441">
        <v>0</v>
      </c>
      <c r="D441">
        <v>1</v>
      </c>
      <c r="E441">
        <v>0</v>
      </c>
      <c r="F441">
        <v>1</v>
      </c>
      <c r="G441">
        <v>0</v>
      </c>
      <c r="H441">
        <v>1</v>
      </c>
      <c r="I441">
        <v>1</v>
      </c>
      <c r="J441">
        <v>0</v>
      </c>
      <c r="K441">
        <v>1.644959265943956</v>
      </c>
      <c r="L441">
        <v>0.38161289792700759</v>
      </c>
      <c r="M441">
        <v>0</v>
      </c>
      <c r="N441">
        <f t="shared" si="36"/>
        <v>-2.7033752037586032</v>
      </c>
      <c r="O441">
        <f t="shared" si="37"/>
        <v>6.6979062812850348E-2</v>
      </c>
      <c r="P441">
        <f t="shared" si="38"/>
        <v>6.2774486536104193E-2</v>
      </c>
      <c r="Q441">
        <f t="shared" si="39"/>
        <v>0.93722551346389582</v>
      </c>
      <c r="R441">
        <f t="shared" si="40"/>
        <v>-2.8155897405669966E-2</v>
      </c>
      <c r="S441">
        <f t="shared" si="41"/>
        <v>1</v>
      </c>
    </row>
    <row r="442" spans="1:19" x14ac:dyDescent="0.35">
      <c r="A442">
        <v>-1.8233446749395759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-0.30185379861203737</v>
      </c>
      <c r="L442">
        <v>-1.4108721707479677</v>
      </c>
      <c r="M442">
        <v>0</v>
      </c>
      <c r="N442">
        <f t="shared" si="36"/>
        <v>-7.421060899567907</v>
      </c>
      <c r="O442">
        <f t="shared" si="37"/>
        <v>5.9851384549905213E-4</v>
      </c>
      <c r="P442">
        <f t="shared" si="38"/>
        <v>5.9815584094647951E-4</v>
      </c>
      <c r="Q442">
        <f t="shared" si="39"/>
        <v>0.99940184415905353</v>
      </c>
      <c r="R442">
        <f t="shared" si="40"/>
        <v>-2.5985350523730012E-4</v>
      </c>
      <c r="S442">
        <f t="shared" si="41"/>
        <v>0</v>
      </c>
    </row>
    <row r="443" spans="1:19" x14ac:dyDescent="0.35">
      <c r="A443">
        <v>0.43225112383386249</v>
      </c>
      <c r="B443">
        <v>0</v>
      </c>
      <c r="C443">
        <v>0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0.23216707377552828</v>
      </c>
      <c r="L443">
        <v>-4.702483588657351E-2</v>
      </c>
      <c r="M443">
        <v>0</v>
      </c>
      <c r="N443">
        <f t="shared" si="36"/>
        <v>-3.3204679049588246</v>
      </c>
      <c r="O443">
        <f t="shared" si="37"/>
        <v>3.6135919621736991E-2</v>
      </c>
      <c r="P443">
        <f t="shared" si="38"/>
        <v>3.4875655729538997E-2</v>
      </c>
      <c r="Q443">
        <f t="shared" si="39"/>
        <v>0.96512434427046101</v>
      </c>
      <c r="R443">
        <f t="shared" si="40"/>
        <v>-1.5416729607893408E-2</v>
      </c>
      <c r="S443">
        <f t="shared" si="41"/>
        <v>0</v>
      </c>
    </row>
    <row r="444" spans="1:19" x14ac:dyDescent="0.35">
      <c r="A444">
        <v>0.96297954707467148</v>
      </c>
      <c r="B444">
        <v>1</v>
      </c>
      <c r="C444">
        <v>0</v>
      </c>
      <c r="D444">
        <v>1</v>
      </c>
      <c r="E444">
        <v>1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0.13123757059888758</v>
      </c>
      <c r="L444">
        <v>8.2865386481178305E-2</v>
      </c>
      <c r="M444">
        <v>0</v>
      </c>
      <c r="N444">
        <f t="shared" si="36"/>
        <v>-2.1184810765633952</v>
      </c>
      <c r="O444">
        <f t="shared" si="37"/>
        <v>0.12021408589945864</v>
      </c>
      <c r="P444">
        <f t="shared" si="38"/>
        <v>0.10731349249454812</v>
      </c>
      <c r="Q444">
        <f t="shared" si="39"/>
        <v>0.89268650750545187</v>
      </c>
      <c r="R444">
        <f t="shared" si="40"/>
        <v>-4.9301029312856029E-2</v>
      </c>
      <c r="S444">
        <f t="shared" si="41"/>
        <v>1</v>
      </c>
    </row>
    <row r="445" spans="1:19" x14ac:dyDescent="0.35">
      <c r="A445">
        <v>-0.93879730287156082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0.53429302639181875</v>
      </c>
      <c r="L445">
        <v>-0.89131128127696035</v>
      </c>
      <c r="M445">
        <v>0</v>
      </c>
      <c r="N445">
        <f t="shared" si="36"/>
        <v>-5.4305249301041272</v>
      </c>
      <c r="O445">
        <f t="shared" si="37"/>
        <v>4.3807955875115904E-3</v>
      </c>
      <c r="P445">
        <f t="shared" si="38"/>
        <v>4.3616879242987195E-3</v>
      </c>
      <c r="Q445">
        <f t="shared" si="39"/>
        <v>0.9956383120757013</v>
      </c>
      <c r="R445">
        <f t="shared" si="40"/>
        <v>-1.8984001279934823E-3</v>
      </c>
      <c r="S445">
        <f t="shared" si="41"/>
        <v>0</v>
      </c>
    </row>
    <row r="446" spans="1:19" x14ac:dyDescent="0.35">
      <c r="A446">
        <v>-0.76188782845795777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-0.52027672780612444</v>
      </c>
      <c r="L446">
        <v>6.9876364244402939E-2</v>
      </c>
      <c r="M446">
        <v>0</v>
      </c>
      <c r="N446">
        <f t="shared" si="36"/>
        <v>-5.2936250721074929</v>
      </c>
      <c r="O446">
        <f t="shared" si="37"/>
        <v>5.0235166024659248E-3</v>
      </c>
      <c r="P446">
        <f t="shared" si="38"/>
        <v>4.9984070218060004E-3</v>
      </c>
      <c r="Q446">
        <f t="shared" si="39"/>
        <v>0.99500159297819402</v>
      </c>
      <c r="R446">
        <f t="shared" si="40"/>
        <v>-2.1762239567010211E-3</v>
      </c>
      <c r="S446">
        <f t="shared" si="41"/>
        <v>0</v>
      </c>
    </row>
    <row r="447" spans="1:19" x14ac:dyDescent="0.35">
      <c r="A447">
        <v>0.43225112383386249</v>
      </c>
      <c r="B447">
        <v>0</v>
      </c>
      <c r="C447">
        <v>0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0.3914015853518043</v>
      </c>
      <c r="L447">
        <v>-8.0577691762478715E-3</v>
      </c>
      <c r="M447">
        <v>0</v>
      </c>
      <c r="N447">
        <f t="shared" si="36"/>
        <v>-3.1933901617587468</v>
      </c>
      <c r="O447">
        <f t="shared" si="37"/>
        <v>4.1032527967738416E-2</v>
      </c>
      <c r="P447">
        <f t="shared" si="38"/>
        <v>3.9415221777786773E-2</v>
      </c>
      <c r="Q447">
        <f t="shared" si="39"/>
        <v>0.96058477822221322</v>
      </c>
      <c r="R447">
        <f t="shared" si="40"/>
        <v>-1.7464299631759252E-2</v>
      </c>
      <c r="S447">
        <f t="shared" si="41"/>
        <v>0</v>
      </c>
    </row>
    <row r="448" spans="1:19" x14ac:dyDescent="0.35">
      <c r="A448">
        <v>-1.0272520400783622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-0.16448366518562468</v>
      </c>
      <c r="L448">
        <v>-0.34577234733240281</v>
      </c>
      <c r="M448">
        <v>0</v>
      </c>
      <c r="N448">
        <f t="shared" si="36"/>
        <v>-5.8961607701374819</v>
      </c>
      <c r="O448">
        <f t="shared" si="37"/>
        <v>2.7499823922633518E-3</v>
      </c>
      <c r="P448">
        <f t="shared" si="38"/>
        <v>2.7424407285480189E-3</v>
      </c>
      <c r="Q448">
        <f t="shared" si="39"/>
        <v>0.99725755927145199</v>
      </c>
      <c r="R448">
        <f t="shared" si="40"/>
        <v>-1.1926630277129017E-3</v>
      </c>
      <c r="S448">
        <f t="shared" si="41"/>
        <v>0</v>
      </c>
    </row>
    <row r="449" spans="1:19" x14ac:dyDescent="0.35">
      <c r="A449">
        <v>0.87452480986786996</v>
      </c>
      <c r="B449">
        <v>1</v>
      </c>
      <c r="C449">
        <v>0</v>
      </c>
      <c r="D449">
        <v>1</v>
      </c>
      <c r="E449">
        <v>0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2.6712599251602582</v>
      </c>
      <c r="L449">
        <v>-0.25484919167497661</v>
      </c>
      <c r="M449">
        <v>0</v>
      </c>
      <c r="N449">
        <f t="shared" si="36"/>
        <v>-2.1332491181801445</v>
      </c>
      <c r="O449">
        <f t="shared" si="37"/>
        <v>0.11845180403059595</v>
      </c>
      <c r="P449">
        <f t="shared" si="38"/>
        <v>0.10590693635946392</v>
      </c>
      <c r="Q449">
        <f t="shared" si="39"/>
        <v>0.89409306364053609</v>
      </c>
      <c r="R449">
        <f t="shared" si="40"/>
        <v>-4.8617274356173801E-2</v>
      </c>
      <c r="S449">
        <f t="shared" si="41"/>
        <v>1</v>
      </c>
    </row>
    <row r="450" spans="1:19" x14ac:dyDescent="0.35">
      <c r="A450">
        <v>-1.3368436203021676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-1.1209949961660002</v>
      </c>
      <c r="L450">
        <v>-0.73544301443565829</v>
      </c>
      <c r="M450">
        <v>0</v>
      </c>
      <c r="N450">
        <f t="shared" si="36"/>
        <v>-6.7367790781315477</v>
      </c>
      <c r="O450">
        <f t="shared" si="37"/>
        <v>1.1864625118871127E-3</v>
      </c>
      <c r="P450">
        <f t="shared" si="38"/>
        <v>1.1850564867910663E-3</v>
      </c>
      <c r="Q450">
        <f t="shared" si="39"/>
        <v>0.99881494351320899</v>
      </c>
      <c r="R450">
        <f t="shared" si="40"/>
        <v>-5.1496868675082914E-4</v>
      </c>
      <c r="S450">
        <f t="shared" si="41"/>
        <v>0</v>
      </c>
    </row>
    <row r="451" spans="1:19" x14ac:dyDescent="0.35">
      <c r="A451">
        <v>-0.98302467147496153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1</v>
      </c>
      <c r="I451">
        <v>0</v>
      </c>
      <c r="J451">
        <v>1</v>
      </c>
      <c r="K451">
        <v>-0.88512473491293142</v>
      </c>
      <c r="L451">
        <v>-0.12495896930722479</v>
      </c>
      <c r="M451">
        <v>0</v>
      </c>
      <c r="N451">
        <f t="shared" si="36"/>
        <v>-5.5832082870574116</v>
      </c>
      <c r="O451">
        <f t="shared" si="37"/>
        <v>3.7604814406260408E-3</v>
      </c>
      <c r="P451">
        <f t="shared" si="38"/>
        <v>3.7463931985336676E-3</v>
      </c>
      <c r="Q451">
        <f t="shared" si="39"/>
        <v>0.99625360680146635</v>
      </c>
      <c r="R451">
        <f t="shared" si="40"/>
        <v>-1.6300932885402386E-3</v>
      </c>
      <c r="S451">
        <f t="shared" si="41"/>
        <v>0</v>
      </c>
    </row>
    <row r="452" spans="1:19" x14ac:dyDescent="0.35">
      <c r="A452">
        <v>0.96297954707467148</v>
      </c>
      <c r="B452">
        <v>0</v>
      </c>
      <c r="C452">
        <v>0</v>
      </c>
      <c r="D452">
        <v>1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-4.2794045381841277E-2</v>
      </c>
      <c r="L452">
        <v>1.0310640097657662</v>
      </c>
      <c r="M452">
        <v>0</v>
      </c>
      <c r="N452">
        <f t="shared" si="36"/>
        <v>-2.9970955344100787</v>
      </c>
      <c r="O452">
        <f t="shared" si="37"/>
        <v>4.9931883398093575E-2</v>
      </c>
      <c r="P452">
        <f t="shared" si="38"/>
        <v>4.7557259844790652E-2</v>
      </c>
      <c r="Q452">
        <f t="shared" si="39"/>
        <v>0.95244274015520936</v>
      </c>
      <c r="R452">
        <f t="shared" si="40"/>
        <v>-2.1161124190001997E-2</v>
      </c>
      <c r="S452">
        <f t="shared" si="41"/>
        <v>0</v>
      </c>
    </row>
    <row r="453" spans="1:19" x14ac:dyDescent="0.35">
      <c r="A453">
        <v>0.96297954707467148</v>
      </c>
      <c r="B453">
        <v>0</v>
      </c>
      <c r="C453">
        <v>0</v>
      </c>
      <c r="D453">
        <v>1</v>
      </c>
      <c r="E453">
        <v>1</v>
      </c>
      <c r="F453">
        <v>0</v>
      </c>
      <c r="G453">
        <v>0</v>
      </c>
      <c r="H453">
        <v>1</v>
      </c>
      <c r="I453">
        <v>1</v>
      </c>
      <c r="J453">
        <v>0</v>
      </c>
      <c r="K453">
        <v>0.86137528942158925</v>
      </c>
      <c r="L453">
        <v>4.9312530605270348E-3</v>
      </c>
      <c r="M453">
        <v>0</v>
      </c>
      <c r="N453">
        <f t="shared" si="36"/>
        <v>-2.2561814302020498</v>
      </c>
      <c r="O453">
        <f t="shared" si="37"/>
        <v>0.10474971612556341</v>
      </c>
      <c r="P453">
        <f t="shared" si="38"/>
        <v>9.481759949477804E-2</v>
      </c>
      <c r="Q453">
        <f t="shared" si="39"/>
        <v>0.90518240050522192</v>
      </c>
      <c r="R453">
        <f t="shared" si="40"/>
        <v>-4.3263898638841315E-2</v>
      </c>
      <c r="S453">
        <f t="shared" si="41"/>
        <v>1</v>
      </c>
    </row>
    <row r="454" spans="1:19" x14ac:dyDescent="0.35">
      <c r="A454">
        <v>-5.424993080354578E-2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-0.83830404634958811</v>
      </c>
      <c r="L454">
        <v>0.27770072003280605</v>
      </c>
      <c r="M454">
        <v>0</v>
      </c>
      <c r="N454">
        <f t="shared" ref="N454:N517" si="42">$M$3+SUMPRODUCT($A$3:$L$3,A454:L454)</f>
        <v>-4.5130133894250575</v>
      </c>
      <c r="O454">
        <f t="shared" ref="O454:O517" si="43">EXP(N454)</f>
        <v>1.0965367417946084E-2</v>
      </c>
      <c r="P454">
        <f t="shared" ref="P454:P517" si="44">O454/(1+O454)</f>
        <v>1.0846432302574475E-2</v>
      </c>
      <c r="Q454">
        <f t="shared" ref="Q454:Q517" si="45">IF(M454=1,P454,1-P454)</f>
        <v>0.98915356769742557</v>
      </c>
      <c r="R454">
        <f t="shared" ref="R454:R517" si="46">LOG(Q454)</f>
        <v>-4.7362782449060833E-3</v>
      </c>
      <c r="S454">
        <f t="shared" ref="S454:S517" si="47">IF(P454&gt;U$2,1,0)</f>
        <v>0</v>
      </c>
    </row>
    <row r="455" spans="1:19" x14ac:dyDescent="0.35">
      <c r="A455">
        <v>1.2725711272984768</v>
      </c>
      <c r="B455">
        <v>0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-0.19032338481728114</v>
      </c>
      <c r="L455">
        <v>6.9876364244402939E-2</v>
      </c>
      <c r="M455">
        <v>0</v>
      </c>
      <c r="N455">
        <f t="shared" si="42"/>
        <v>-1.9312575438756436</v>
      </c>
      <c r="O455">
        <f t="shared" si="43"/>
        <v>0.14496578297735088</v>
      </c>
      <c r="P455">
        <f t="shared" si="44"/>
        <v>0.12661145436187984</v>
      </c>
      <c r="Q455">
        <f t="shared" si="45"/>
        <v>0.87338854563812018</v>
      </c>
      <c r="R455">
        <f t="shared" si="46"/>
        <v>-5.8792508085366055E-2</v>
      </c>
      <c r="S455">
        <f t="shared" si="47"/>
        <v>1</v>
      </c>
    </row>
    <row r="456" spans="1:19" x14ac:dyDescent="0.35">
      <c r="A456">
        <v>-1.3368436203021676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0.35694862584292902</v>
      </c>
      <c r="L456">
        <v>-1.7615757711408975</v>
      </c>
      <c r="M456">
        <v>0</v>
      </c>
      <c r="N456">
        <f t="shared" si="42"/>
        <v>-6.43076642417725</v>
      </c>
      <c r="O456">
        <f t="shared" si="43"/>
        <v>1.6112154866432039E-3</v>
      </c>
      <c r="P456">
        <f t="shared" si="44"/>
        <v>1.6086236473104767E-3</v>
      </c>
      <c r="Q456">
        <f t="shared" si="45"/>
        <v>0.99839137635268949</v>
      </c>
      <c r="R456">
        <f t="shared" si="46"/>
        <v>-6.9917888221960223E-4</v>
      </c>
      <c r="S456">
        <f t="shared" si="47"/>
        <v>0</v>
      </c>
    </row>
    <row r="457" spans="1:19" x14ac:dyDescent="0.35">
      <c r="A457">
        <v>-0.62920572264775554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-0.49995831578806982</v>
      </c>
      <c r="L457">
        <v>1.0700310764760923</v>
      </c>
      <c r="M457">
        <v>0</v>
      </c>
      <c r="N457">
        <f t="shared" si="42"/>
        <v>-5.0569148718604735</v>
      </c>
      <c r="O457">
        <f t="shared" si="43"/>
        <v>6.365166606770215E-3</v>
      </c>
      <c r="P457">
        <f t="shared" si="44"/>
        <v>6.3249075166542977E-3</v>
      </c>
      <c r="Q457">
        <f t="shared" si="45"/>
        <v>0.99367509248334573</v>
      </c>
      <c r="R457">
        <f t="shared" si="46"/>
        <v>-2.7555960937661441E-3</v>
      </c>
      <c r="S457">
        <f t="shared" si="47"/>
        <v>0</v>
      </c>
    </row>
    <row r="458" spans="1:19" x14ac:dyDescent="0.35">
      <c r="A458">
        <v>0.69761533545426702</v>
      </c>
      <c r="B458">
        <v>0</v>
      </c>
      <c r="C458">
        <v>0</v>
      </c>
      <c r="D458">
        <v>1</v>
      </c>
      <c r="E458">
        <v>0</v>
      </c>
      <c r="F458">
        <v>1</v>
      </c>
      <c r="G458">
        <v>0</v>
      </c>
      <c r="H458">
        <v>1</v>
      </c>
      <c r="I458">
        <v>1</v>
      </c>
      <c r="J458">
        <v>0</v>
      </c>
      <c r="K458">
        <v>-0.43480688594756889</v>
      </c>
      <c r="L458">
        <v>0.21275560884893013</v>
      </c>
      <c r="M458">
        <v>0</v>
      </c>
      <c r="N458">
        <f t="shared" si="42"/>
        <v>-3.2596891821510381</v>
      </c>
      <c r="O458">
        <f t="shared" si="43"/>
        <v>3.8400331671349201E-2</v>
      </c>
      <c r="P458">
        <f t="shared" si="44"/>
        <v>3.6980276777784003E-2</v>
      </c>
      <c r="Q458">
        <f t="shared" si="45"/>
        <v>0.96301972322221596</v>
      </c>
      <c r="R458">
        <f t="shared" si="46"/>
        <v>-1.6364818172601579E-2</v>
      </c>
      <c r="S458">
        <f t="shared" si="47"/>
        <v>0</v>
      </c>
    </row>
    <row r="459" spans="1:19" x14ac:dyDescent="0.35">
      <c r="A459">
        <v>-5.424993080354578E-2</v>
      </c>
      <c r="B459">
        <v>0</v>
      </c>
      <c r="C459">
        <v>0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0.13057501368525534</v>
      </c>
      <c r="L459">
        <v>1.2129103210806196</v>
      </c>
      <c r="M459">
        <v>0</v>
      </c>
      <c r="N459">
        <f t="shared" si="42"/>
        <v>-4.2956502270113512</v>
      </c>
      <c r="O459">
        <f t="shared" si="43"/>
        <v>1.3627707712135392E-2</v>
      </c>
      <c r="P459">
        <f t="shared" si="44"/>
        <v>1.3444490130300961E-2</v>
      </c>
      <c r="Q459">
        <f t="shared" si="45"/>
        <v>0.98655550986969909</v>
      </c>
      <c r="R459">
        <f t="shared" si="46"/>
        <v>-5.8784735624593625E-3</v>
      </c>
      <c r="S459">
        <f t="shared" si="47"/>
        <v>0</v>
      </c>
    </row>
    <row r="460" spans="1:19" x14ac:dyDescent="0.35">
      <c r="A460">
        <v>-1.3368436203021676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-0.30936277696653591</v>
      </c>
      <c r="L460">
        <v>-0.73544301443565829</v>
      </c>
      <c r="M460">
        <v>0</v>
      </c>
      <c r="N460">
        <f t="shared" si="42"/>
        <v>-6.2240199071131981</v>
      </c>
      <c r="O460">
        <f t="shared" si="43"/>
        <v>1.9812646875074337E-3</v>
      </c>
      <c r="P460">
        <f t="shared" si="44"/>
        <v>1.9773470396428419E-3</v>
      </c>
      <c r="Q460">
        <f t="shared" si="45"/>
        <v>0.99802265296035719</v>
      </c>
      <c r="R460">
        <f t="shared" si="46"/>
        <v>-8.5960105328045263E-4</v>
      </c>
      <c r="S460">
        <f t="shared" si="47"/>
        <v>0</v>
      </c>
    </row>
    <row r="461" spans="1:19" x14ac:dyDescent="0.35">
      <c r="A461">
        <v>1.4052532331086791</v>
      </c>
      <c r="B461">
        <v>0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2.1116201854455801</v>
      </c>
      <c r="L461">
        <v>0.17378854213860451</v>
      </c>
      <c r="M461">
        <v>0</v>
      </c>
      <c r="N461">
        <f t="shared" si="42"/>
        <v>-0.87008145732514519</v>
      </c>
      <c r="O461">
        <f t="shared" si="43"/>
        <v>0.41891742396496784</v>
      </c>
      <c r="P461">
        <f t="shared" si="44"/>
        <v>0.29523735270961804</v>
      </c>
      <c r="Q461">
        <f t="shared" si="45"/>
        <v>0.70476264729038196</v>
      </c>
      <c r="R461">
        <f t="shared" si="46"/>
        <v>-0.15195712177187681</v>
      </c>
      <c r="S461">
        <f t="shared" si="47"/>
        <v>1</v>
      </c>
    </row>
    <row r="462" spans="1:19" x14ac:dyDescent="0.35">
      <c r="A462">
        <v>-0.45229624823415254</v>
      </c>
      <c r="B462">
        <v>1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-0.70027135600954316</v>
      </c>
      <c r="L462">
        <v>2.1221418776548822</v>
      </c>
      <c r="M462">
        <v>0</v>
      </c>
      <c r="N462">
        <f t="shared" si="42"/>
        <v>-4.3016906463976774</v>
      </c>
      <c r="O462">
        <f t="shared" si="43"/>
        <v>1.3545638757267884E-2</v>
      </c>
      <c r="P462">
        <f t="shared" si="44"/>
        <v>1.3364606623808782E-2</v>
      </c>
      <c r="Q462">
        <f t="shared" si="45"/>
        <v>0.98663539337619122</v>
      </c>
      <c r="R462">
        <f t="shared" si="46"/>
        <v>-5.8433092344397086E-3</v>
      </c>
      <c r="S462">
        <f t="shared" si="47"/>
        <v>0</v>
      </c>
    </row>
    <row r="463" spans="1:19" x14ac:dyDescent="0.35">
      <c r="A463">
        <v>-1.0022562200145031E-2</v>
      </c>
      <c r="B463">
        <v>0</v>
      </c>
      <c r="C463">
        <v>0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-0.22565975354433251</v>
      </c>
      <c r="L463">
        <v>-0.91728932575051059</v>
      </c>
      <c r="M463">
        <v>0</v>
      </c>
      <c r="N463">
        <f t="shared" si="42"/>
        <v>-4.0381243861465501</v>
      </c>
      <c r="O463">
        <f t="shared" si="43"/>
        <v>1.7630509451347622E-2</v>
      </c>
      <c r="P463">
        <f t="shared" si="44"/>
        <v>1.7325059820438225E-2</v>
      </c>
      <c r="Q463">
        <f t="shared" si="45"/>
        <v>0.98267494017956181</v>
      </c>
      <c r="R463">
        <f t="shared" si="46"/>
        <v>-7.5901190273531876E-3</v>
      </c>
      <c r="S463">
        <f t="shared" si="47"/>
        <v>0</v>
      </c>
    </row>
    <row r="464" spans="1:19" x14ac:dyDescent="0.35">
      <c r="A464">
        <v>-1.425298357508969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-0.41161739397044106</v>
      </c>
      <c r="L464">
        <v>-0.57957474759435612</v>
      </c>
      <c r="M464">
        <v>0</v>
      </c>
      <c r="N464">
        <f t="shared" si="42"/>
        <v>-6.7674464652932018</v>
      </c>
      <c r="O464">
        <f t="shared" si="43"/>
        <v>1.1506290740064293E-3</v>
      </c>
      <c r="P464">
        <f t="shared" si="44"/>
        <v>1.1493066483618752E-3</v>
      </c>
      <c r="Q464">
        <f t="shared" si="45"/>
        <v>0.99885069335163812</v>
      </c>
      <c r="R464">
        <f t="shared" si="46"/>
        <v>-4.9942458640305583E-4</v>
      </c>
      <c r="S464">
        <f t="shared" si="47"/>
        <v>0</v>
      </c>
    </row>
    <row r="465" spans="1:19" x14ac:dyDescent="0.35">
      <c r="A465">
        <v>-1.6022078319225721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-0.74642948765925432</v>
      </c>
      <c r="L465">
        <v>-1.5407623931157195</v>
      </c>
      <c r="M465">
        <v>0</v>
      </c>
      <c r="N465">
        <f t="shared" si="42"/>
        <v>-7.1274863294735038</v>
      </c>
      <c r="O465">
        <f t="shared" si="43"/>
        <v>8.0273466402609414E-4</v>
      </c>
      <c r="P465">
        <f t="shared" si="44"/>
        <v>8.0209079793889225E-4</v>
      </c>
      <c r="Q465">
        <f t="shared" si="45"/>
        <v>0.99919790920206109</v>
      </c>
      <c r="R465">
        <f t="shared" si="46"/>
        <v>-3.4848338387852035E-4</v>
      </c>
      <c r="S465">
        <f t="shared" si="47"/>
        <v>0</v>
      </c>
    </row>
    <row r="466" spans="1:19" x14ac:dyDescent="0.35">
      <c r="A466">
        <v>-1.2041615144919653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0.1617151886259694</v>
      </c>
      <c r="L466">
        <v>-1.2160368371963399</v>
      </c>
      <c r="M466">
        <v>0</v>
      </c>
      <c r="N466">
        <f t="shared" si="42"/>
        <v>-6.3171873158409175</v>
      </c>
      <c r="O466">
        <f t="shared" si="43"/>
        <v>1.8050133053472966E-3</v>
      </c>
      <c r="P466">
        <f t="shared" si="44"/>
        <v>1.8017611025840749E-3</v>
      </c>
      <c r="Q466">
        <f t="shared" si="45"/>
        <v>0.99819823889741588</v>
      </c>
      <c r="R466">
        <f t="shared" si="46"/>
        <v>-7.8320068689605768E-4</v>
      </c>
      <c r="S466">
        <f t="shared" si="47"/>
        <v>0</v>
      </c>
    </row>
    <row r="467" spans="1:19" x14ac:dyDescent="0.35">
      <c r="A467">
        <v>3.4204806403255718E-2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-5.2290694477236208E-2</v>
      </c>
      <c r="L467">
        <v>2.7196369005465399</v>
      </c>
      <c r="M467">
        <v>0</v>
      </c>
      <c r="N467">
        <f t="shared" si="42"/>
        <v>-3.77616198301995</v>
      </c>
      <c r="O467">
        <f t="shared" si="43"/>
        <v>2.2910453610961917E-2</v>
      </c>
      <c r="P467">
        <f t="shared" si="44"/>
        <v>2.2397320831052264E-2</v>
      </c>
      <c r="Q467">
        <f t="shared" si="45"/>
        <v>0.97760267916894772</v>
      </c>
      <c r="R467">
        <f t="shared" si="46"/>
        <v>-9.8376168941808687E-3</v>
      </c>
      <c r="S467">
        <f t="shared" si="47"/>
        <v>0</v>
      </c>
    </row>
    <row r="468" spans="1:19" x14ac:dyDescent="0.35">
      <c r="A468">
        <v>1.5379353389188812</v>
      </c>
      <c r="B468">
        <v>0</v>
      </c>
      <c r="C468">
        <v>0</v>
      </c>
      <c r="D468">
        <v>1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0.20500224031660766</v>
      </c>
      <c r="L468">
        <v>-0.1379479915439997</v>
      </c>
      <c r="M468">
        <v>0</v>
      </c>
      <c r="N468">
        <f t="shared" si="42"/>
        <v>-2.019514565540522</v>
      </c>
      <c r="O468">
        <f t="shared" si="43"/>
        <v>0.13271987624654472</v>
      </c>
      <c r="P468">
        <f t="shared" si="44"/>
        <v>0.11716919516441617</v>
      </c>
      <c r="Q468">
        <f t="shared" si="45"/>
        <v>0.88283080483558385</v>
      </c>
      <c r="R468">
        <f t="shared" si="46"/>
        <v>-5.4122521300255834E-2</v>
      </c>
      <c r="S468">
        <f t="shared" si="47"/>
        <v>1</v>
      </c>
    </row>
    <row r="469" spans="1:19" x14ac:dyDescent="0.35">
      <c r="A469">
        <v>-0.80611519706135859</v>
      </c>
      <c r="B469">
        <v>0</v>
      </c>
      <c r="C469">
        <v>0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-0.23316873189883103</v>
      </c>
      <c r="L469">
        <v>-0.48865159193692953</v>
      </c>
      <c r="M469">
        <v>0</v>
      </c>
      <c r="N469">
        <f t="shared" si="42"/>
        <v>-5.6237338419178311</v>
      </c>
      <c r="O469">
        <f t="shared" si="43"/>
        <v>3.6111325072419524E-3</v>
      </c>
      <c r="P469">
        <f t="shared" si="44"/>
        <v>3.5981391499918373E-3</v>
      </c>
      <c r="Q469">
        <f t="shared" si="45"/>
        <v>0.99640186085000815</v>
      </c>
      <c r="R469">
        <f t="shared" si="46"/>
        <v>-1.5654700595219236E-3</v>
      </c>
      <c r="S469">
        <f t="shared" si="47"/>
        <v>0</v>
      </c>
    </row>
    <row r="470" spans="1:19" x14ac:dyDescent="0.35">
      <c r="A470">
        <v>1.1398890214882744</v>
      </c>
      <c r="B470">
        <v>0</v>
      </c>
      <c r="C470">
        <v>0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-0.10220331530419656</v>
      </c>
      <c r="L470">
        <v>-0.2678382139117515</v>
      </c>
      <c r="M470">
        <v>0</v>
      </c>
      <c r="N470">
        <f t="shared" si="42"/>
        <v>-2.102653735355986</v>
      </c>
      <c r="O470">
        <f t="shared" si="43"/>
        <v>0.12213189210673903</v>
      </c>
      <c r="P470">
        <f t="shared" si="44"/>
        <v>0.10883915960845147</v>
      </c>
      <c r="Q470">
        <f t="shared" si="45"/>
        <v>0.89116084039154853</v>
      </c>
      <c r="R470">
        <f t="shared" si="46"/>
        <v>-5.0043905625818744E-2</v>
      </c>
      <c r="S470">
        <f t="shared" si="47"/>
        <v>1</v>
      </c>
    </row>
    <row r="471" spans="1:19" x14ac:dyDescent="0.35">
      <c r="A471">
        <v>0.78607007266106854</v>
      </c>
      <c r="B471">
        <v>1</v>
      </c>
      <c r="C471">
        <v>0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1.4112975277363284</v>
      </c>
      <c r="L471">
        <v>4.0704952131711591</v>
      </c>
      <c r="M471">
        <v>0</v>
      </c>
      <c r="N471">
        <f t="shared" si="42"/>
        <v>-1.9652248244460213</v>
      </c>
      <c r="O471">
        <f t="shared" si="43"/>
        <v>0.14012437968814684</v>
      </c>
      <c r="P471">
        <f t="shared" si="44"/>
        <v>0.1229027132342126</v>
      </c>
      <c r="Q471">
        <f t="shared" si="45"/>
        <v>0.87709728676578735</v>
      </c>
      <c r="R471">
        <f t="shared" si="46"/>
        <v>-5.6952232446694319E-2</v>
      </c>
      <c r="S471">
        <f t="shared" si="47"/>
        <v>1</v>
      </c>
    </row>
    <row r="472" spans="1:19" x14ac:dyDescent="0.35">
      <c r="A472">
        <v>-1.0022562200145031E-2</v>
      </c>
      <c r="B472">
        <v>1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2.4548246667070681</v>
      </c>
      <c r="L472">
        <v>-0.17691505825432532</v>
      </c>
      <c r="M472">
        <v>0</v>
      </c>
      <c r="N472">
        <f t="shared" si="42"/>
        <v>-3.5898537212286104</v>
      </c>
      <c r="O472">
        <f t="shared" si="43"/>
        <v>2.7602367768397747E-2</v>
      </c>
      <c r="P472">
        <f t="shared" si="44"/>
        <v>2.6860942164176491E-2</v>
      </c>
      <c r="Q472">
        <f t="shared" si="45"/>
        <v>0.97313905783582355</v>
      </c>
      <c r="R472">
        <f t="shared" si="46"/>
        <v>-1.1825096282869138E-2</v>
      </c>
      <c r="S472">
        <f t="shared" si="47"/>
        <v>0</v>
      </c>
    </row>
    <row r="473" spans="1:19" x14ac:dyDescent="0.35">
      <c r="A473">
        <v>-0.23115940521714878</v>
      </c>
      <c r="B473">
        <v>1</v>
      </c>
      <c r="C473">
        <v>0</v>
      </c>
      <c r="D473">
        <v>1</v>
      </c>
      <c r="E473">
        <v>1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1.9846301103327386</v>
      </c>
      <c r="L473">
        <v>-9.8980924833674058E-2</v>
      </c>
      <c r="M473">
        <v>0</v>
      </c>
      <c r="N473">
        <f t="shared" si="42"/>
        <v>-3.8035331314852887</v>
      </c>
      <c r="O473">
        <f t="shared" si="43"/>
        <v>2.2291872440849798E-2</v>
      </c>
      <c r="P473">
        <f t="shared" si="44"/>
        <v>2.1805780757725445E-2</v>
      </c>
      <c r="Q473">
        <f t="shared" si="45"/>
        <v>0.97819421924227457</v>
      </c>
      <c r="R473">
        <f t="shared" si="46"/>
        <v>-9.5749080232209981E-3</v>
      </c>
      <c r="S473">
        <f t="shared" si="47"/>
        <v>0</v>
      </c>
    </row>
    <row r="474" spans="1:19" x14ac:dyDescent="0.35">
      <c r="A474">
        <v>1.0956616528848737</v>
      </c>
      <c r="B474">
        <v>0</v>
      </c>
      <c r="C474">
        <v>0</v>
      </c>
      <c r="D474">
        <v>1</v>
      </c>
      <c r="E474">
        <v>1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-0.30781681083472756</v>
      </c>
      <c r="L474">
        <v>-0.20289310272787561</v>
      </c>
      <c r="M474">
        <v>0</v>
      </c>
      <c r="N474">
        <f t="shared" si="42"/>
        <v>-2.2267154560843077</v>
      </c>
      <c r="O474">
        <f t="shared" si="43"/>
        <v>0.10788219264296751</v>
      </c>
      <c r="P474">
        <f t="shared" si="44"/>
        <v>9.7376953397547969E-2</v>
      </c>
      <c r="Q474">
        <f t="shared" si="45"/>
        <v>0.90262304660245207</v>
      </c>
      <c r="R474">
        <f t="shared" si="46"/>
        <v>-4.4493581867844148E-2</v>
      </c>
      <c r="S474">
        <f t="shared" si="47"/>
        <v>1</v>
      </c>
    </row>
    <row r="475" spans="1:19" x14ac:dyDescent="0.35">
      <c r="A475">
        <v>-0.76188782845795777</v>
      </c>
      <c r="B475">
        <v>0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-0.13378519485399867</v>
      </c>
      <c r="L475">
        <v>-0.18990408049110069</v>
      </c>
      <c r="M475">
        <v>0</v>
      </c>
      <c r="N475">
        <f t="shared" si="42"/>
        <v>-5.530421445962534</v>
      </c>
      <c r="O475">
        <f t="shared" si="43"/>
        <v>3.9643179911654858E-3</v>
      </c>
      <c r="P475">
        <f t="shared" si="44"/>
        <v>3.9486642305153821E-3</v>
      </c>
      <c r="Q475">
        <f t="shared" si="45"/>
        <v>0.99605133576948457</v>
      </c>
      <c r="R475">
        <f t="shared" si="46"/>
        <v>-1.71827777422146E-3</v>
      </c>
      <c r="S475">
        <f t="shared" si="47"/>
        <v>0</v>
      </c>
    </row>
    <row r="476" spans="1:19" x14ac:dyDescent="0.35">
      <c r="A476">
        <v>-1.1157067772851639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-0.27093447597586751</v>
      </c>
      <c r="L476">
        <v>-0.86533323680341012</v>
      </c>
      <c r="M476">
        <v>0</v>
      </c>
      <c r="N476">
        <f t="shared" si="42"/>
        <v>-6.2933500956080568</v>
      </c>
      <c r="O476">
        <f t="shared" si="43"/>
        <v>1.8485567202063589E-3</v>
      </c>
      <c r="P476">
        <f t="shared" si="44"/>
        <v>1.8451458634207712E-3</v>
      </c>
      <c r="Q476">
        <f t="shared" si="45"/>
        <v>0.99815485413657923</v>
      </c>
      <c r="R476">
        <f t="shared" si="46"/>
        <v>-8.0207686896902042E-4</v>
      </c>
      <c r="S476">
        <f t="shared" si="47"/>
        <v>0</v>
      </c>
    </row>
    <row r="477" spans="1:19" x14ac:dyDescent="0.35">
      <c r="A477">
        <v>-1.0022562200145031E-2</v>
      </c>
      <c r="B477">
        <v>0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-0.68679936543235487</v>
      </c>
      <c r="L477">
        <v>-0.77441008114598386</v>
      </c>
      <c r="M477">
        <v>0</v>
      </c>
      <c r="N477">
        <f t="shared" si="42"/>
        <v>-4.1102685211794521</v>
      </c>
      <c r="O477">
        <f t="shared" si="43"/>
        <v>1.6403369282801724E-2</v>
      </c>
      <c r="P477">
        <f t="shared" si="44"/>
        <v>1.6138641191613061E-2</v>
      </c>
      <c r="Q477">
        <f t="shared" si="45"/>
        <v>0.98386135880838699</v>
      </c>
      <c r="R477">
        <f t="shared" si="46"/>
        <v>-7.0660960266035319E-3</v>
      </c>
      <c r="S477">
        <f t="shared" si="47"/>
        <v>0</v>
      </c>
    </row>
    <row r="478" spans="1:19" x14ac:dyDescent="0.35">
      <c r="A478">
        <v>-1.0022562200145031E-2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-0.7965629607907585</v>
      </c>
      <c r="L478">
        <v>-0.29381625838530179</v>
      </c>
      <c r="M478">
        <v>0</v>
      </c>
      <c r="N478">
        <f t="shared" si="42"/>
        <v>-4.5230469145417294</v>
      </c>
      <c r="O478">
        <f t="shared" si="43"/>
        <v>1.0855896237847393E-2</v>
      </c>
      <c r="P478">
        <f t="shared" si="44"/>
        <v>1.0739311387755981E-2</v>
      </c>
      <c r="Q478">
        <f t="shared" si="45"/>
        <v>0.98926068861224403</v>
      </c>
      <c r="R478">
        <f t="shared" si="46"/>
        <v>-4.6892486381397789E-3</v>
      </c>
      <c r="S478">
        <f t="shared" si="47"/>
        <v>0</v>
      </c>
    </row>
    <row r="479" spans="1:19" x14ac:dyDescent="0.35">
      <c r="A479">
        <v>-0.49652361683755331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-0.70557181131860081</v>
      </c>
      <c r="L479">
        <v>-0.76142105890920853</v>
      </c>
      <c r="M479">
        <v>0</v>
      </c>
      <c r="N479">
        <f t="shared" si="42"/>
        <v>-4.6245041570266867</v>
      </c>
      <c r="O479">
        <f t="shared" si="43"/>
        <v>9.8085173146479025E-3</v>
      </c>
      <c r="P479">
        <f t="shared" si="44"/>
        <v>9.7132447849928878E-3</v>
      </c>
      <c r="Q479">
        <f t="shared" si="45"/>
        <v>0.99028675521500709</v>
      </c>
      <c r="R479">
        <f t="shared" si="46"/>
        <v>-4.2390294681546687E-3</v>
      </c>
      <c r="S479">
        <f t="shared" si="47"/>
        <v>0</v>
      </c>
    </row>
    <row r="480" spans="1:19" x14ac:dyDescent="0.35">
      <c r="A480">
        <v>1.6706174447290836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-0.8201941573769741</v>
      </c>
      <c r="L480">
        <v>0.48552507582120913</v>
      </c>
      <c r="M480">
        <v>0</v>
      </c>
      <c r="N480">
        <f t="shared" si="42"/>
        <v>-1.3847388513554297</v>
      </c>
      <c r="O480">
        <f t="shared" si="43"/>
        <v>0.25038918004932664</v>
      </c>
      <c r="P480">
        <f t="shared" si="44"/>
        <v>0.20024899770761692</v>
      </c>
      <c r="Q480">
        <f t="shared" si="45"/>
        <v>0.79975100229238305</v>
      </c>
      <c r="R480">
        <f t="shared" si="46"/>
        <v>-9.7045206961544062E-2</v>
      </c>
      <c r="S480">
        <f t="shared" si="47"/>
        <v>1</v>
      </c>
    </row>
    <row r="481" spans="1:19" x14ac:dyDescent="0.35">
      <c r="A481">
        <v>-0.80611519706135859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-0.22035929823527489</v>
      </c>
      <c r="L481">
        <v>-0.87832225904018502</v>
      </c>
      <c r="M481">
        <v>0</v>
      </c>
      <c r="N481">
        <f t="shared" si="42"/>
        <v>-5.1439641110343981</v>
      </c>
      <c r="O481">
        <f t="shared" si="43"/>
        <v>5.8345151445362842E-3</v>
      </c>
      <c r="P481">
        <f t="shared" si="44"/>
        <v>5.8006710414962017E-3</v>
      </c>
      <c r="Q481">
        <f t="shared" si="45"/>
        <v>0.99419932895850383</v>
      </c>
      <c r="R481">
        <f t="shared" si="46"/>
        <v>-2.5265343268901425E-3</v>
      </c>
      <c r="S481">
        <f t="shared" si="47"/>
        <v>0</v>
      </c>
    </row>
    <row r="482" spans="1:19" x14ac:dyDescent="0.35">
      <c r="A482">
        <v>0.78607007266106854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1</v>
      </c>
      <c r="H482">
        <v>1</v>
      </c>
      <c r="I482">
        <v>1</v>
      </c>
      <c r="J482">
        <v>0</v>
      </c>
      <c r="K482">
        <v>1.7226992771434697</v>
      </c>
      <c r="L482">
        <v>-9.8980924833674058E-2</v>
      </c>
      <c r="M482">
        <v>0</v>
      </c>
      <c r="N482">
        <f t="shared" si="42"/>
        <v>-2.544243927880935</v>
      </c>
      <c r="O482">
        <f t="shared" si="43"/>
        <v>7.8532405702440924E-2</v>
      </c>
      <c r="P482">
        <f t="shared" si="44"/>
        <v>7.2814136401671947E-2</v>
      </c>
      <c r="Q482">
        <f t="shared" si="45"/>
        <v>0.92718586359832811</v>
      </c>
      <c r="R482">
        <f t="shared" si="46"/>
        <v>-3.2833198494031088E-2</v>
      </c>
      <c r="S482">
        <f t="shared" si="47"/>
        <v>1</v>
      </c>
    </row>
    <row r="483" spans="1:19" x14ac:dyDescent="0.35">
      <c r="A483">
        <v>1.0072069156780723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1</v>
      </c>
      <c r="H483">
        <v>1</v>
      </c>
      <c r="I483">
        <v>1</v>
      </c>
      <c r="J483">
        <v>0</v>
      </c>
      <c r="K483">
        <v>-0.41758040619313125</v>
      </c>
      <c r="L483">
        <v>-0.82636617009308444</v>
      </c>
      <c r="M483">
        <v>0</v>
      </c>
      <c r="N483">
        <f t="shared" si="42"/>
        <v>-2.5310209032202344</v>
      </c>
      <c r="O483">
        <f t="shared" si="43"/>
        <v>7.9577737633487924E-2</v>
      </c>
      <c r="P483">
        <f t="shared" si="44"/>
        <v>7.3711910554887933E-2</v>
      </c>
      <c r="Q483">
        <f t="shared" si="45"/>
        <v>0.92628808944511209</v>
      </c>
      <c r="R483">
        <f t="shared" si="46"/>
        <v>-3.3253920231813533E-2</v>
      </c>
      <c r="S483">
        <f t="shared" si="47"/>
        <v>1</v>
      </c>
    </row>
    <row r="484" spans="1:19" x14ac:dyDescent="0.35">
      <c r="A484">
        <v>0.47647849243726326</v>
      </c>
      <c r="B484">
        <v>1</v>
      </c>
      <c r="C484">
        <v>0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2.0438185279505499</v>
      </c>
      <c r="L484">
        <v>-9.8980924833674058E-2</v>
      </c>
      <c r="M484">
        <v>0</v>
      </c>
      <c r="N484">
        <f t="shared" si="42"/>
        <v>-2.432975095765296</v>
      </c>
      <c r="O484">
        <f t="shared" si="43"/>
        <v>8.7775303804050603E-2</v>
      </c>
      <c r="P484">
        <f t="shared" si="44"/>
        <v>8.0692495497086833E-2</v>
      </c>
      <c r="Q484">
        <f t="shared" si="45"/>
        <v>0.91930750450291321</v>
      </c>
      <c r="R484">
        <f t="shared" si="46"/>
        <v>-3.6539194630489227E-2</v>
      </c>
      <c r="S484">
        <f t="shared" si="47"/>
        <v>1</v>
      </c>
    </row>
    <row r="485" spans="1:19" x14ac:dyDescent="0.35">
      <c r="A485">
        <v>-1.425298357508969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-0.52049758011066871</v>
      </c>
      <c r="L485">
        <v>-0.43669550298982895</v>
      </c>
      <c r="M485">
        <v>0</v>
      </c>
      <c r="N485">
        <f t="shared" si="42"/>
        <v>-6.7006021505387725</v>
      </c>
      <c r="O485">
        <f t="shared" si="43"/>
        <v>1.2301709315185837E-3</v>
      </c>
      <c r="P485">
        <f t="shared" si="44"/>
        <v>1.2286594703534198E-3</v>
      </c>
      <c r="Q485">
        <f t="shared" si="45"/>
        <v>0.99877134052964656</v>
      </c>
      <c r="R485">
        <f t="shared" si="46"/>
        <v>-5.3392810323256814E-4</v>
      </c>
      <c r="S485">
        <f t="shared" si="47"/>
        <v>0</v>
      </c>
    </row>
    <row r="486" spans="1:19" x14ac:dyDescent="0.35">
      <c r="A486">
        <v>0.43225112383386249</v>
      </c>
      <c r="B486">
        <v>0</v>
      </c>
      <c r="C486">
        <v>0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-0.20467878461264594</v>
      </c>
      <c r="L486">
        <v>0.32965680897990657</v>
      </c>
      <c r="M486">
        <v>0</v>
      </c>
      <c r="N486">
        <f t="shared" si="42"/>
        <v>-3.6426554845334889</v>
      </c>
      <c r="O486">
        <f t="shared" si="43"/>
        <v>2.6182723750932144E-2</v>
      </c>
      <c r="P486">
        <f t="shared" si="44"/>
        <v>2.5514679934610776E-2</v>
      </c>
      <c r="Q486">
        <f t="shared" si="45"/>
        <v>0.97448532006538924</v>
      </c>
      <c r="R486">
        <f t="shared" si="46"/>
        <v>-1.1224698837397705E-2</v>
      </c>
      <c r="S486">
        <f t="shared" si="47"/>
        <v>0</v>
      </c>
    </row>
    <row r="487" spans="1:19" x14ac:dyDescent="0.35">
      <c r="A487">
        <v>1.5379353389188812</v>
      </c>
      <c r="B487">
        <v>0</v>
      </c>
      <c r="C487">
        <v>1</v>
      </c>
      <c r="D487">
        <v>1</v>
      </c>
      <c r="E487">
        <v>0</v>
      </c>
      <c r="F487">
        <v>1</v>
      </c>
      <c r="G487">
        <v>0</v>
      </c>
      <c r="H487">
        <v>1</v>
      </c>
      <c r="I487">
        <v>1</v>
      </c>
      <c r="J487">
        <v>0</v>
      </c>
      <c r="K487">
        <v>-0.72500681411847934</v>
      </c>
      <c r="L487">
        <v>-0.37175039180595304</v>
      </c>
      <c r="M487">
        <v>0</v>
      </c>
      <c r="N487">
        <f t="shared" si="42"/>
        <v>-1.6015599838421171</v>
      </c>
      <c r="O487">
        <f t="shared" si="43"/>
        <v>0.20158180822370469</v>
      </c>
      <c r="P487">
        <f t="shared" si="44"/>
        <v>0.16776369852145362</v>
      </c>
      <c r="Q487">
        <f t="shared" si="45"/>
        <v>0.83223630147854633</v>
      </c>
      <c r="R487">
        <f t="shared" si="46"/>
        <v>-7.9753344553678704E-2</v>
      </c>
      <c r="S487">
        <f t="shared" si="47"/>
        <v>1</v>
      </c>
    </row>
    <row r="488" spans="1:19" x14ac:dyDescent="0.35">
      <c r="A488">
        <v>-1.5137530947157707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-0.25525396235323822</v>
      </c>
      <c r="L488">
        <v>-1.151091726012464</v>
      </c>
      <c r="M488">
        <v>0</v>
      </c>
      <c r="N488">
        <f t="shared" si="42"/>
        <v>-6.8966874681224866</v>
      </c>
      <c r="O488">
        <f t="shared" si="43"/>
        <v>1.0111292856661066E-3</v>
      </c>
      <c r="P488">
        <f t="shared" si="44"/>
        <v>1.0101079359503835E-3</v>
      </c>
      <c r="Q488">
        <f t="shared" si="45"/>
        <v>0.99898989206404964</v>
      </c>
      <c r="R488">
        <f t="shared" si="46"/>
        <v>-4.3890601126998611E-4</v>
      </c>
      <c r="S488">
        <f t="shared" si="47"/>
        <v>0</v>
      </c>
    </row>
    <row r="489" spans="1:19" x14ac:dyDescent="0.35">
      <c r="A489">
        <v>0.21111428081685873</v>
      </c>
      <c r="B489">
        <v>0</v>
      </c>
      <c r="C489">
        <v>0</v>
      </c>
      <c r="D489">
        <v>1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0.57272132738248749</v>
      </c>
      <c r="L489">
        <v>0.3556348534534573</v>
      </c>
      <c r="M489">
        <v>0</v>
      </c>
      <c r="N489">
        <f t="shared" si="42"/>
        <v>-3.8841711068214941</v>
      </c>
      <c r="O489">
        <f t="shared" si="43"/>
        <v>2.056486777731039E-2</v>
      </c>
      <c r="P489">
        <f t="shared" si="44"/>
        <v>2.0150475904680751E-2</v>
      </c>
      <c r="Q489">
        <f t="shared" si="45"/>
        <v>0.97984952409531922</v>
      </c>
      <c r="R489">
        <f t="shared" si="46"/>
        <v>-8.8406139736118741E-3</v>
      </c>
      <c r="S489">
        <f t="shared" si="47"/>
        <v>0</v>
      </c>
    </row>
    <row r="490" spans="1:19" x14ac:dyDescent="0.35">
      <c r="A490">
        <v>-0.54075098544095401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-0.15807894835384678</v>
      </c>
      <c r="L490">
        <v>0.30367876450635634</v>
      </c>
      <c r="M490">
        <v>0</v>
      </c>
      <c r="N490">
        <f t="shared" si="42"/>
        <v>-5.0785702343915631</v>
      </c>
      <c r="O490">
        <f t="shared" si="43"/>
        <v>6.2288083884335065E-3</v>
      </c>
      <c r="P490">
        <f t="shared" si="44"/>
        <v>6.190250504166649E-3</v>
      </c>
      <c r="Q490">
        <f t="shared" si="45"/>
        <v>0.99380974949583334</v>
      </c>
      <c r="R490">
        <f t="shared" si="46"/>
        <v>-2.6967470436227567E-3</v>
      </c>
      <c r="S490">
        <f t="shared" si="47"/>
        <v>0</v>
      </c>
    </row>
    <row r="491" spans="1:19" x14ac:dyDescent="0.35">
      <c r="A491">
        <v>-1.0272520400783622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-3.6831033159151108E-2</v>
      </c>
      <c r="L491">
        <v>-0.93027834798728604</v>
      </c>
      <c r="M491">
        <v>0</v>
      </c>
      <c r="N491">
        <f t="shared" si="42"/>
        <v>-5.7518735980408477</v>
      </c>
      <c r="O491">
        <f t="shared" si="43"/>
        <v>3.1768231275261481E-3</v>
      </c>
      <c r="P491">
        <f t="shared" si="44"/>
        <v>3.1667628819633353E-3</v>
      </c>
      <c r="Q491">
        <f t="shared" si="45"/>
        <v>0.99683323711803662</v>
      </c>
      <c r="R491">
        <f t="shared" si="46"/>
        <v>-1.3774898900530113E-3</v>
      </c>
      <c r="S491">
        <f t="shared" si="47"/>
        <v>0</v>
      </c>
    </row>
    <row r="492" spans="1:19" x14ac:dyDescent="0.35">
      <c r="A492">
        <v>-0.98302467147496153</v>
      </c>
      <c r="B492">
        <v>0</v>
      </c>
      <c r="C492">
        <v>0</v>
      </c>
      <c r="D492">
        <v>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-0.17972247419916559</v>
      </c>
      <c r="L492">
        <v>-0.60555279206790646</v>
      </c>
      <c r="M492">
        <v>0</v>
      </c>
      <c r="N492">
        <f t="shared" si="42"/>
        <v>-5.6401219927586528</v>
      </c>
      <c r="O492">
        <f t="shared" si="43"/>
        <v>3.5524350084395885E-3</v>
      </c>
      <c r="P492">
        <f t="shared" si="44"/>
        <v>3.5398598862546866E-3</v>
      </c>
      <c r="Q492">
        <f t="shared" si="45"/>
        <v>0.99646014011374529</v>
      </c>
      <c r="R492">
        <f t="shared" si="46"/>
        <v>-1.5400690406401363E-3</v>
      </c>
      <c r="S492">
        <f t="shared" si="47"/>
        <v>0</v>
      </c>
    </row>
    <row r="493" spans="1:19" x14ac:dyDescent="0.35">
      <c r="A493">
        <v>-5.424993080354578E-2</v>
      </c>
      <c r="B493">
        <v>0</v>
      </c>
      <c r="C493">
        <v>0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-0.59647077287382932</v>
      </c>
      <c r="L493">
        <v>-0.50164061417370487</v>
      </c>
      <c r="M493">
        <v>0</v>
      </c>
      <c r="N493">
        <f t="shared" si="42"/>
        <v>-4.624490013674607</v>
      </c>
      <c r="O493">
        <f t="shared" si="43"/>
        <v>9.8086560409426891E-3</v>
      </c>
      <c r="P493">
        <f t="shared" si="44"/>
        <v>9.7133808293924911E-3</v>
      </c>
      <c r="Q493">
        <f t="shared" si="45"/>
        <v>0.99028661917060756</v>
      </c>
      <c r="R493">
        <f t="shared" si="46"/>
        <v>-4.2390891310106595E-3</v>
      </c>
      <c r="S493">
        <f t="shared" si="47"/>
        <v>0</v>
      </c>
    </row>
    <row r="494" spans="1:19" x14ac:dyDescent="0.35">
      <c r="A494">
        <v>-0.36384151102735102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-0.37164312684796436</v>
      </c>
      <c r="L494">
        <v>1.0180749875289918</v>
      </c>
      <c r="M494">
        <v>0</v>
      </c>
      <c r="N494">
        <f t="shared" si="42"/>
        <v>-4.5399418943931078</v>
      </c>
      <c r="O494">
        <f t="shared" si="43"/>
        <v>1.0674026756306781E-2</v>
      </c>
      <c r="P494">
        <f t="shared" si="44"/>
        <v>1.0561295208668201E-2</v>
      </c>
      <c r="Q494">
        <f t="shared" si="45"/>
        <v>0.98943870479133178</v>
      </c>
      <c r="R494">
        <f t="shared" si="46"/>
        <v>-4.6111049395733076E-3</v>
      </c>
      <c r="S494">
        <f t="shared" si="47"/>
        <v>0</v>
      </c>
    </row>
    <row r="495" spans="1:19" x14ac:dyDescent="0.35">
      <c r="A495">
        <v>0.43225112383386249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-0.90345547619008937</v>
      </c>
      <c r="L495">
        <v>4.9312530605270348E-3</v>
      </c>
      <c r="M495">
        <v>0</v>
      </c>
      <c r="N495">
        <f t="shared" si="42"/>
        <v>-3.1882055509415101</v>
      </c>
      <c r="O495">
        <f t="shared" si="43"/>
        <v>4.1245818091466838E-2</v>
      </c>
      <c r="P495">
        <f t="shared" si="44"/>
        <v>3.9611989191051578E-2</v>
      </c>
      <c r="Q495">
        <f t="shared" si="45"/>
        <v>0.96038801080894842</v>
      </c>
      <c r="R495">
        <f t="shared" si="46"/>
        <v>-1.7553270181041469E-2</v>
      </c>
      <c r="S495">
        <f t="shared" si="47"/>
        <v>0</v>
      </c>
    </row>
    <row r="496" spans="1:19" x14ac:dyDescent="0.35">
      <c r="A496">
        <v>0.74184270405766772</v>
      </c>
      <c r="B496">
        <v>0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-0.55583394883772008</v>
      </c>
      <c r="L496">
        <v>0.10884343095472858</v>
      </c>
      <c r="M496">
        <v>0</v>
      </c>
      <c r="N496">
        <f t="shared" si="42"/>
        <v>-2.9315284636639065</v>
      </c>
      <c r="O496">
        <f t="shared" si="43"/>
        <v>5.3315485053977263E-2</v>
      </c>
      <c r="P496">
        <f t="shared" si="44"/>
        <v>5.0616824503671956E-2</v>
      </c>
      <c r="Q496">
        <f t="shared" si="45"/>
        <v>0.949383175496328</v>
      </c>
      <c r="R496">
        <f t="shared" si="46"/>
        <v>-2.2558468903574918E-2</v>
      </c>
      <c r="S496">
        <f t="shared" si="47"/>
        <v>1</v>
      </c>
    </row>
    <row r="497" spans="1:19" x14ac:dyDescent="0.35">
      <c r="A497">
        <v>1.3610258645052782</v>
      </c>
      <c r="B497">
        <v>0</v>
      </c>
      <c r="C497">
        <v>0</v>
      </c>
      <c r="D497">
        <v>1</v>
      </c>
      <c r="E497">
        <v>0</v>
      </c>
      <c r="F497">
        <v>1</v>
      </c>
      <c r="G497">
        <v>0</v>
      </c>
      <c r="H497">
        <v>1</v>
      </c>
      <c r="I497">
        <v>1</v>
      </c>
      <c r="J497">
        <v>0</v>
      </c>
      <c r="K497">
        <v>1.7673114426613719</v>
      </c>
      <c r="L497">
        <v>2.0052406775239047</v>
      </c>
      <c r="M497">
        <v>0</v>
      </c>
      <c r="N497">
        <f t="shared" si="42"/>
        <v>-1.7818229474609035</v>
      </c>
      <c r="O497">
        <f t="shared" si="43"/>
        <v>0.16833100881990362</v>
      </c>
      <c r="P497">
        <f t="shared" si="44"/>
        <v>0.14407818293715388</v>
      </c>
      <c r="Q497">
        <f t="shared" si="45"/>
        <v>0.85592181706284609</v>
      </c>
      <c r="R497">
        <f t="shared" si="46"/>
        <v>-6.7565903510809697E-2</v>
      </c>
      <c r="S497">
        <f t="shared" si="47"/>
        <v>1</v>
      </c>
    </row>
    <row r="498" spans="1:19" x14ac:dyDescent="0.35">
      <c r="A498">
        <v>-0.89456993426816012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-0.81511455437246061</v>
      </c>
      <c r="L498">
        <v>2.8755051673878427</v>
      </c>
      <c r="M498">
        <v>0</v>
      </c>
      <c r="N498">
        <f t="shared" si="42"/>
        <v>-5.6057860727746363</v>
      </c>
      <c r="O498">
        <f t="shared" si="43"/>
        <v>3.6765293884163902E-3</v>
      </c>
      <c r="P498">
        <f t="shared" si="44"/>
        <v>3.6630620331997389E-3</v>
      </c>
      <c r="Q498">
        <f t="shared" si="45"/>
        <v>0.99633693796680023</v>
      </c>
      <c r="R498">
        <f t="shared" si="46"/>
        <v>-1.5937684496101434E-3</v>
      </c>
      <c r="S498">
        <f t="shared" si="47"/>
        <v>0</v>
      </c>
    </row>
    <row r="499" spans="1:19" x14ac:dyDescent="0.35">
      <c r="A499">
        <v>0.52070586104066396</v>
      </c>
      <c r="B499">
        <v>0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0.11136086318992099</v>
      </c>
      <c r="L499">
        <v>1.4077456546322473</v>
      </c>
      <c r="M499">
        <v>0</v>
      </c>
      <c r="N499">
        <f t="shared" si="42"/>
        <v>-3.1736679600408699</v>
      </c>
      <c r="O499">
        <f t="shared" si="43"/>
        <v>4.1849812596361606E-2</v>
      </c>
      <c r="P499">
        <f t="shared" si="44"/>
        <v>4.0168757617826879E-2</v>
      </c>
      <c r="Q499">
        <f t="shared" si="45"/>
        <v>0.9598312423821731</v>
      </c>
      <c r="R499">
        <f t="shared" si="46"/>
        <v>-1.7805117944593284E-2</v>
      </c>
      <c r="S499">
        <f t="shared" si="47"/>
        <v>0</v>
      </c>
    </row>
    <row r="500" spans="1:19" x14ac:dyDescent="0.35">
      <c r="A500">
        <v>1.2283437586950761</v>
      </c>
      <c r="B500">
        <v>0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-0.28418561424851169</v>
      </c>
      <c r="L500">
        <v>0.75829454279348818</v>
      </c>
      <c r="M500">
        <v>0</v>
      </c>
      <c r="N500">
        <f t="shared" si="42"/>
        <v>-2.1589849233320955</v>
      </c>
      <c r="O500">
        <f t="shared" si="43"/>
        <v>0.11544224431214613</v>
      </c>
      <c r="P500">
        <f t="shared" si="44"/>
        <v>0.10349459588858882</v>
      </c>
      <c r="Q500">
        <f t="shared" si="45"/>
        <v>0.89650540411141122</v>
      </c>
      <c r="R500">
        <f t="shared" si="46"/>
        <v>-4.7447088177992751E-2</v>
      </c>
      <c r="S500">
        <f t="shared" si="47"/>
        <v>1</v>
      </c>
    </row>
    <row r="501" spans="1:19" x14ac:dyDescent="0.35">
      <c r="A501">
        <v>-1.6906625691293735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0.35429839818840009</v>
      </c>
      <c r="L501">
        <v>0.79726160950381331</v>
      </c>
      <c r="M501">
        <v>0</v>
      </c>
      <c r="N501">
        <f t="shared" si="42"/>
        <v>-7.0660290603005667</v>
      </c>
      <c r="O501">
        <f t="shared" si="43"/>
        <v>8.5361604584718528E-4</v>
      </c>
      <c r="P501">
        <f t="shared" si="44"/>
        <v>8.5288800695913433E-4</v>
      </c>
      <c r="Q501">
        <f t="shared" si="45"/>
        <v>0.99914711199304085</v>
      </c>
      <c r="R501">
        <f t="shared" si="46"/>
        <v>-3.7056260177567118E-4</v>
      </c>
      <c r="S501">
        <f t="shared" si="47"/>
        <v>0</v>
      </c>
    </row>
    <row r="502" spans="1:19" x14ac:dyDescent="0.35">
      <c r="A502">
        <v>-1.2926162516987669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0.5164039897237489</v>
      </c>
      <c r="L502">
        <v>-0.9822344369343865</v>
      </c>
      <c r="M502">
        <v>0</v>
      </c>
      <c r="N502">
        <f t="shared" si="42"/>
        <v>-6.4037736329706885</v>
      </c>
      <c r="O502">
        <f t="shared" si="43"/>
        <v>1.6552989815396876E-3</v>
      </c>
      <c r="P502">
        <f t="shared" si="44"/>
        <v>1.6525634948697E-3</v>
      </c>
      <c r="Q502">
        <f t="shared" si="45"/>
        <v>0.99834743650513025</v>
      </c>
      <c r="R502">
        <f t="shared" si="46"/>
        <v>-7.1829288271966281E-4</v>
      </c>
      <c r="S502">
        <f t="shared" si="47"/>
        <v>0</v>
      </c>
    </row>
    <row r="503" spans="1:19" x14ac:dyDescent="0.35">
      <c r="A503">
        <v>-1.248388883095366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0.18512553290764108</v>
      </c>
      <c r="L503">
        <v>3.0909297534077767E-2</v>
      </c>
      <c r="M503">
        <v>0</v>
      </c>
      <c r="N503">
        <f t="shared" si="42"/>
        <v>-6.3700439925328913</v>
      </c>
      <c r="O503">
        <f t="shared" si="43"/>
        <v>1.7120839050012604E-3</v>
      </c>
      <c r="P503">
        <f t="shared" si="44"/>
        <v>1.709157683639991E-3</v>
      </c>
      <c r="Q503">
        <f t="shared" si="45"/>
        <v>0.99829084231636001</v>
      </c>
      <c r="R503">
        <f t="shared" si="46"/>
        <v>-7.4291280928122014E-4</v>
      </c>
      <c r="S503">
        <f t="shared" si="47"/>
        <v>0</v>
      </c>
    </row>
    <row r="504" spans="1:19" x14ac:dyDescent="0.35">
      <c r="A504">
        <v>1.0072069156780723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1</v>
      </c>
      <c r="K504">
        <v>-0.27424726054402837</v>
      </c>
      <c r="L504">
        <v>-0.64451985877823204</v>
      </c>
      <c r="M504">
        <v>0</v>
      </c>
      <c r="N504">
        <f t="shared" si="42"/>
        <v>-2.0599845309239599</v>
      </c>
      <c r="O504">
        <f t="shared" si="43"/>
        <v>0.1274559415052221</v>
      </c>
      <c r="P504">
        <f t="shared" si="44"/>
        <v>0.11304738111101768</v>
      </c>
      <c r="Q504">
        <f t="shared" si="45"/>
        <v>0.88695261888898236</v>
      </c>
      <c r="R504">
        <f t="shared" si="46"/>
        <v>-5.2099579609845154E-2</v>
      </c>
      <c r="S504">
        <f t="shared" si="47"/>
        <v>1</v>
      </c>
    </row>
    <row r="505" spans="1:19" x14ac:dyDescent="0.35">
      <c r="A505">
        <v>0.56493322964406478</v>
      </c>
      <c r="B505">
        <v>0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1</v>
      </c>
      <c r="I505">
        <v>1</v>
      </c>
      <c r="J505">
        <v>0</v>
      </c>
      <c r="K505">
        <v>-0.63291140312360139</v>
      </c>
      <c r="L505">
        <v>0.92715183187156514</v>
      </c>
      <c r="M505">
        <v>0</v>
      </c>
      <c r="N505">
        <f t="shared" si="42"/>
        <v>-3.1438900436417603</v>
      </c>
      <c r="O505">
        <f t="shared" si="43"/>
        <v>4.3114752992117041E-2</v>
      </c>
      <c r="P505">
        <f t="shared" si="44"/>
        <v>4.1332703682355899E-2</v>
      </c>
      <c r="Q505">
        <f t="shared" si="45"/>
        <v>0.95866729631764414</v>
      </c>
      <c r="R505">
        <f t="shared" si="46"/>
        <v>-1.8332087764879431E-2</v>
      </c>
      <c r="S505">
        <f t="shared" si="47"/>
        <v>0</v>
      </c>
    </row>
    <row r="506" spans="1:19" x14ac:dyDescent="0.35">
      <c r="A506">
        <v>0.74184270405766772</v>
      </c>
      <c r="B506">
        <v>0</v>
      </c>
      <c r="C506">
        <v>0</v>
      </c>
      <c r="D506">
        <v>1</v>
      </c>
      <c r="E506">
        <v>1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-0.90036354392647233</v>
      </c>
      <c r="L506">
        <v>1.6025809881838751</v>
      </c>
      <c r="M506">
        <v>0</v>
      </c>
      <c r="N506">
        <f t="shared" si="42"/>
        <v>-2.8844093839920397</v>
      </c>
      <c r="O506">
        <f t="shared" si="43"/>
        <v>5.5887788013061157E-2</v>
      </c>
      <c r="P506">
        <f t="shared" si="44"/>
        <v>5.2929666056872542E-2</v>
      </c>
      <c r="Q506">
        <f t="shared" si="45"/>
        <v>0.94707033394312745</v>
      </c>
      <c r="R506">
        <f t="shared" si="46"/>
        <v>-2.3617767027211946E-2</v>
      </c>
      <c r="S506">
        <f t="shared" si="47"/>
        <v>1</v>
      </c>
    </row>
    <row r="507" spans="1:19" x14ac:dyDescent="0.35">
      <c r="A507">
        <v>0.60916059824746549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-0.26430890683954511</v>
      </c>
      <c r="L507">
        <v>-0.22887114720142587</v>
      </c>
      <c r="M507">
        <v>0</v>
      </c>
      <c r="N507">
        <f t="shared" si="42"/>
        <v>-3.1958439283057967</v>
      </c>
      <c r="O507">
        <f t="shared" si="43"/>
        <v>4.0931967150111548E-2</v>
      </c>
      <c r="P507">
        <f t="shared" si="44"/>
        <v>3.9322423022684246E-2</v>
      </c>
      <c r="Q507">
        <f t="shared" si="45"/>
        <v>0.96067757697731571</v>
      </c>
      <c r="R507">
        <f t="shared" si="46"/>
        <v>-1.742234597853665E-2</v>
      </c>
      <c r="S507">
        <f t="shared" si="47"/>
        <v>0</v>
      </c>
    </row>
    <row r="508" spans="1:19" x14ac:dyDescent="0.35">
      <c r="A508">
        <v>-0.62920572264775554</v>
      </c>
      <c r="B508">
        <v>0</v>
      </c>
      <c r="C508">
        <v>0</v>
      </c>
      <c r="D508">
        <v>1</v>
      </c>
      <c r="E508">
        <v>0</v>
      </c>
      <c r="F508">
        <v>1</v>
      </c>
      <c r="G508">
        <v>0</v>
      </c>
      <c r="H508">
        <v>1</v>
      </c>
      <c r="I508">
        <v>0</v>
      </c>
      <c r="J508">
        <v>1</v>
      </c>
      <c r="K508">
        <v>0.27722094390251911</v>
      </c>
      <c r="L508">
        <v>0.56345920924186044</v>
      </c>
      <c r="M508">
        <v>0</v>
      </c>
      <c r="N508">
        <f t="shared" si="42"/>
        <v>-5.2399540634941602</v>
      </c>
      <c r="O508">
        <f t="shared" si="43"/>
        <v>5.3005003167417844E-3</v>
      </c>
      <c r="P508">
        <f t="shared" si="44"/>
        <v>5.2725531471154614E-3</v>
      </c>
      <c r="Q508">
        <f t="shared" si="45"/>
        <v>0.9947274468528845</v>
      </c>
      <c r="R508">
        <f t="shared" si="46"/>
        <v>-2.2958986941422361E-3</v>
      </c>
      <c r="S508">
        <f t="shared" si="47"/>
        <v>0</v>
      </c>
    </row>
    <row r="509" spans="1:19" x14ac:dyDescent="0.35">
      <c r="A509">
        <v>1.4494806017120798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1</v>
      </c>
      <c r="K509">
        <v>-0.21770907058074593</v>
      </c>
      <c r="L509">
        <v>-0.44968452522660435</v>
      </c>
      <c r="M509">
        <v>0</v>
      </c>
      <c r="N509">
        <f t="shared" si="42"/>
        <v>-1.6594514620697121</v>
      </c>
      <c r="O509">
        <f t="shared" si="43"/>
        <v>0.19024330715518958</v>
      </c>
      <c r="P509">
        <f t="shared" si="44"/>
        <v>0.15983564537732348</v>
      </c>
      <c r="Q509">
        <f t="shared" si="45"/>
        <v>0.84016435462267647</v>
      </c>
      <c r="R509">
        <f t="shared" si="46"/>
        <v>-7.5635748076612039E-2</v>
      </c>
      <c r="S509">
        <f t="shared" si="47"/>
        <v>1</v>
      </c>
    </row>
    <row r="510" spans="1:19" x14ac:dyDescent="0.35">
      <c r="A510">
        <v>0.38802375523046173</v>
      </c>
      <c r="B510">
        <v>1</v>
      </c>
      <c r="C510">
        <v>0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-0.69585430991866171</v>
      </c>
      <c r="L510">
        <v>0.23873365332248039</v>
      </c>
      <c r="M510">
        <v>0</v>
      </c>
      <c r="N510">
        <f t="shared" si="42"/>
        <v>-3.0151337349377663</v>
      </c>
      <c r="O510">
        <f t="shared" si="43"/>
        <v>4.9039276783833845E-2</v>
      </c>
      <c r="P510">
        <f t="shared" si="44"/>
        <v>4.6746845298471056E-2</v>
      </c>
      <c r="Q510">
        <f t="shared" si="45"/>
        <v>0.95325315470152894</v>
      </c>
      <c r="R510">
        <f t="shared" si="46"/>
        <v>-2.0791748795231713E-2</v>
      </c>
      <c r="S510">
        <f t="shared" si="47"/>
        <v>0</v>
      </c>
    </row>
    <row r="511" spans="1:19" x14ac:dyDescent="0.35">
      <c r="A511">
        <v>-5.424993080354578E-2</v>
      </c>
      <c r="B511">
        <v>0</v>
      </c>
      <c r="C511">
        <v>0</v>
      </c>
      <c r="D511">
        <v>1</v>
      </c>
      <c r="E511">
        <v>1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-0.20224940926266116</v>
      </c>
      <c r="L511">
        <v>0.77128356503026263</v>
      </c>
      <c r="M511">
        <v>0</v>
      </c>
      <c r="N511">
        <f t="shared" si="42"/>
        <v>-4.1036240127147288</v>
      </c>
      <c r="O511">
        <f t="shared" si="43"/>
        <v>1.6512724512394432E-2</v>
      </c>
      <c r="P511">
        <f t="shared" si="44"/>
        <v>1.6244483826127542E-2</v>
      </c>
      <c r="Q511">
        <f t="shared" si="45"/>
        <v>0.98375551617387247</v>
      </c>
      <c r="R511">
        <f t="shared" si="46"/>
        <v>-7.1128194235702399E-3</v>
      </c>
      <c r="S511">
        <f t="shared" si="47"/>
        <v>0</v>
      </c>
    </row>
    <row r="512" spans="1:19" x14ac:dyDescent="0.35">
      <c r="A512">
        <v>1.2283437586950761</v>
      </c>
      <c r="B512">
        <v>0</v>
      </c>
      <c r="C512">
        <v>0</v>
      </c>
      <c r="D512">
        <v>1</v>
      </c>
      <c r="E512">
        <v>1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-0.12230087501770703</v>
      </c>
      <c r="L512">
        <v>-1.2550039039066656</v>
      </c>
      <c r="M512">
        <v>0</v>
      </c>
      <c r="N512">
        <f t="shared" si="42"/>
        <v>-2.0734180660950066</v>
      </c>
      <c r="O512">
        <f t="shared" si="43"/>
        <v>0.12575520664912776</v>
      </c>
      <c r="P512">
        <f t="shared" si="44"/>
        <v>0.11170741730206608</v>
      </c>
      <c r="Q512">
        <f t="shared" si="45"/>
        <v>0.88829258269793387</v>
      </c>
      <c r="R512">
        <f t="shared" si="46"/>
        <v>-5.144396426366802E-2</v>
      </c>
      <c r="S512">
        <f t="shared" si="47"/>
        <v>1</v>
      </c>
    </row>
    <row r="513" spans="1:19" x14ac:dyDescent="0.35">
      <c r="A513">
        <v>0.91875217847127078</v>
      </c>
      <c r="B513">
        <v>0</v>
      </c>
      <c r="C513">
        <v>0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-0.20026173852176443</v>
      </c>
      <c r="L513">
        <v>0.36862387569023225</v>
      </c>
      <c r="M513">
        <v>0</v>
      </c>
      <c r="N513">
        <f t="shared" si="42"/>
        <v>-2.5775634036375878</v>
      </c>
      <c r="O513">
        <f t="shared" si="43"/>
        <v>7.5958859803416795E-2</v>
      </c>
      <c r="P513">
        <f t="shared" si="44"/>
        <v>7.0596435087950174E-2</v>
      </c>
      <c r="Q513">
        <f t="shared" si="45"/>
        <v>0.92940356491204978</v>
      </c>
      <c r="R513">
        <f t="shared" si="46"/>
        <v>-3.1795666031174001E-2</v>
      </c>
      <c r="S513">
        <f t="shared" si="47"/>
        <v>1</v>
      </c>
    </row>
    <row r="514" spans="1:19" x14ac:dyDescent="0.35">
      <c r="A514">
        <v>-0.18693203661374805</v>
      </c>
      <c r="B514">
        <v>0</v>
      </c>
      <c r="C514">
        <v>0</v>
      </c>
      <c r="D514">
        <v>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-0.47168922080642861</v>
      </c>
      <c r="L514">
        <v>0.88818476516124001</v>
      </c>
      <c r="M514">
        <v>0</v>
      </c>
      <c r="N514">
        <f t="shared" si="42"/>
        <v>-4.6167626605992043</v>
      </c>
      <c r="O514">
        <f t="shared" si="43"/>
        <v>9.8847445923007423E-3</v>
      </c>
      <c r="P514">
        <f t="shared" si="44"/>
        <v>9.7879927835639296E-3</v>
      </c>
      <c r="Q514">
        <f t="shared" si="45"/>
        <v>0.9902120072164361</v>
      </c>
      <c r="R514">
        <f t="shared" si="46"/>
        <v>-4.2718117591047048E-3</v>
      </c>
      <c r="S514">
        <f t="shared" si="47"/>
        <v>0</v>
      </c>
    </row>
    <row r="515" spans="1:19" x14ac:dyDescent="0.35">
      <c r="A515">
        <v>0.12265954361005722</v>
      </c>
      <c r="B515">
        <v>0</v>
      </c>
      <c r="C515">
        <v>0</v>
      </c>
      <c r="D515">
        <v>1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-0.60508401275104817</v>
      </c>
      <c r="L515">
        <v>1.160954232133518</v>
      </c>
      <c r="M515">
        <v>0</v>
      </c>
      <c r="N515">
        <f t="shared" si="42"/>
        <v>-3.9521338172803584</v>
      </c>
      <c r="O515">
        <f t="shared" si="43"/>
        <v>1.9213659563873234E-2</v>
      </c>
      <c r="P515">
        <f t="shared" si="44"/>
        <v>1.8851454141710442E-2</v>
      </c>
      <c r="Q515">
        <f t="shared" si="45"/>
        <v>0.98114854585828959</v>
      </c>
      <c r="R515">
        <f t="shared" si="46"/>
        <v>-8.2652354715173765E-3</v>
      </c>
      <c r="S515">
        <f t="shared" si="47"/>
        <v>0</v>
      </c>
    </row>
    <row r="516" spans="1:19" x14ac:dyDescent="0.35">
      <c r="A516">
        <v>0.34379638662706097</v>
      </c>
      <c r="B516">
        <v>0</v>
      </c>
      <c r="C516">
        <v>0</v>
      </c>
      <c r="D516">
        <v>1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-0.51276774945162595</v>
      </c>
      <c r="L516">
        <v>0.10884343095472858</v>
      </c>
      <c r="M516">
        <v>0</v>
      </c>
      <c r="N516">
        <f t="shared" si="42"/>
        <v>-3.4837220404048477</v>
      </c>
      <c r="O516">
        <f t="shared" si="43"/>
        <v>3.0692957736147979E-2</v>
      </c>
      <c r="P516">
        <f t="shared" si="44"/>
        <v>2.977895357271396E-2</v>
      </c>
      <c r="Q516">
        <f t="shared" si="45"/>
        <v>0.97022104642728602</v>
      </c>
      <c r="R516">
        <f t="shared" si="46"/>
        <v>-1.3129308716247411E-2</v>
      </c>
      <c r="S516">
        <f t="shared" si="47"/>
        <v>0</v>
      </c>
    </row>
    <row r="517" spans="1:19" x14ac:dyDescent="0.35">
      <c r="A517">
        <v>-0.54075098544095401</v>
      </c>
      <c r="B517">
        <v>0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1</v>
      </c>
      <c r="K517">
        <v>-0.38356915129334401</v>
      </c>
      <c r="L517">
        <v>0.90117378739801446</v>
      </c>
      <c r="M517">
        <v>0</v>
      </c>
      <c r="N517">
        <f t="shared" si="42"/>
        <v>-4.8367994311256259</v>
      </c>
      <c r="O517">
        <f t="shared" si="43"/>
        <v>7.9324016644316576E-3</v>
      </c>
      <c r="P517">
        <f t="shared" si="44"/>
        <v>7.8699738706014648E-3</v>
      </c>
      <c r="Q517">
        <f t="shared" si="45"/>
        <v>0.99213002612939849</v>
      </c>
      <c r="R517">
        <f t="shared" si="46"/>
        <v>-3.4314065454648349E-3</v>
      </c>
      <c r="S517">
        <f t="shared" si="47"/>
        <v>0</v>
      </c>
    </row>
    <row r="518" spans="1:19" x14ac:dyDescent="0.35">
      <c r="A518">
        <v>-0.93879730287156082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0.35231072744750336</v>
      </c>
      <c r="L518">
        <v>-0.68348692548855727</v>
      </c>
      <c r="M518">
        <v>0</v>
      </c>
      <c r="N518">
        <f t="shared" ref="N518:N581" si="48">$M$3+SUMPRODUCT($A$3:$L$3,A518:L518)</f>
        <v>-5.1869937908486143</v>
      </c>
      <c r="O518">
        <f t="shared" ref="O518:O581" si="49">EXP(N518)</f>
        <v>5.5887826359779843E-3</v>
      </c>
      <c r="P518">
        <f t="shared" ref="P518:P581" si="50">O518/(1+O518)</f>
        <v>5.5577217372373153E-3</v>
      </c>
      <c r="Q518">
        <f t="shared" ref="Q518:Q581" si="51">IF(M518=1,P518,1-P518)</f>
        <v>0.99444227826276266</v>
      </c>
      <c r="R518">
        <f t="shared" ref="R518:R581" si="52">LOG(Q518)</f>
        <v>-2.4204201408411022E-3</v>
      </c>
      <c r="S518">
        <f t="shared" ref="S518:S581" si="53">IF(P518&gt;U$2,1,0)</f>
        <v>0</v>
      </c>
    </row>
    <row r="519" spans="1:19" x14ac:dyDescent="0.35">
      <c r="A519">
        <v>-9.8477299406946536E-2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-0.69209982074141241</v>
      </c>
      <c r="L519">
        <v>1.4077456546322473</v>
      </c>
      <c r="M519">
        <v>0</v>
      </c>
      <c r="N519">
        <f t="shared" si="48"/>
        <v>-4.1471916226941374</v>
      </c>
      <c r="O519">
        <f t="shared" si="49"/>
        <v>1.5808751139430723E-2</v>
      </c>
      <c r="P519">
        <f t="shared" si="50"/>
        <v>1.5562723910084529E-2</v>
      </c>
      <c r="Q519">
        <f t="shared" si="51"/>
        <v>0.98443727608991549</v>
      </c>
      <c r="R519">
        <f t="shared" si="52"/>
        <v>-6.811949933014207E-3</v>
      </c>
      <c r="S519">
        <f t="shared" si="53"/>
        <v>0</v>
      </c>
    </row>
    <row r="520" spans="1:19" x14ac:dyDescent="0.35">
      <c r="A520">
        <v>-0.67343309125115636</v>
      </c>
      <c r="B520">
        <v>0</v>
      </c>
      <c r="C520">
        <v>0</v>
      </c>
      <c r="D520">
        <v>1</v>
      </c>
      <c r="E520">
        <v>1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1.7072396158253842</v>
      </c>
      <c r="L520">
        <v>1.5116578325264483</v>
      </c>
      <c r="M520">
        <v>0</v>
      </c>
      <c r="N520">
        <f t="shared" si="48"/>
        <v>-4.7128488264966197</v>
      </c>
      <c r="O520">
        <f t="shared" si="49"/>
        <v>8.9791610393318393E-3</v>
      </c>
      <c r="P520">
        <f t="shared" si="50"/>
        <v>8.8992532116149558E-3</v>
      </c>
      <c r="Q520">
        <f t="shared" si="51"/>
        <v>0.991100746788385</v>
      </c>
      <c r="R520">
        <f t="shared" si="52"/>
        <v>-3.8821966243378892E-3</v>
      </c>
      <c r="S520">
        <f t="shared" si="53"/>
        <v>0</v>
      </c>
    </row>
    <row r="521" spans="1:19" x14ac:dyDescent="0.35">
      <c r="A521">
        <v>3.4204806403255718E-2</v>
      </c>
      <c r="B521">
        <v>0</v>
      </c>
      <c r="C521">
        <v>0</v>
      </c>
      <c r="D521">
        <v>1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0</v>
      </c>
      <c r="K521">
        <v>0.19418047739394795</v>
      </c>
      <c r="L521">
        <v>-0.96924541469761161</v>
      </c>
      <c r="M521">
        <v>0</v>
      </c>
      <c r="N521">
        <f t="shared" si="48"/>
        <v>-4.4436687962489874</v>
      </c>
      <c r="O521">
        <f t="shared" si="49"/>
        <v>1.1752740914816031E-2</v>
      </c>
      <c r="P521">
        <f t="shared" si="50"/>
        <v>1.1616218508278346E-2</v>
      </c>
      <c r="Q521">
        <f t="shared" si="51"/>
        <v>0.98838378149172168</v>
      </c>
      <c r="R521">
        <f t="shared" si="52"/>
        <v>-5.0743896018475001E-3</v>
      </c>
      <c r="S521">
        <f t="shared" si="53"/>
        <v>0</v>
      </c>
    </row>
    <row r="522" spans="1:19" x14ac:dyDescent="0.35">
      <c r="A522">
        <v>1.0956616528848737</v>
      </c>
      <c r="B522">
        <v>0</v>
      </c>
      <c r="C522">
        <v>0</v>
      </c>
      <c r="D522">
        <v>1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-3.903955620459202E-2</v>
      </c>
      <c r="L522">
        <v>1.5506248992367735</v>
      </c>
      <c r="M522">
        <v>0</v>
      </c>
      <c r="N522">
        <f t="shared" si="48"/>
        <v>-2.6005034482156519</v>
      </c>
      <c r="O522">
        <f t="shared" si="49"/>
        <v>7.4236194725026891E-2</v>
      </c>
      <c r="P522">
        <f t="shared" si="50"/>
        <v>6.9106026299950898E-2</v>
      </c>
      <c r="Q522">
        <f t="shared" si="51"/>
        <v>0.93089397370004912</v>
      </c>
      <c r="R522">
        <f t="shared" si="52"/>
        <v>-3.1099781166025044E-2</v>
      </c>
      <c r="S522">
        <f t="shared" si="53"/>
        <v>1</v>
      </c>
    </row>
    <row r="523" spans="1:19" x14ac:dyDescent="0.35">
      <c r="A523">
        <v>0.2553416494202595</v>
      </c>
      <c r="B523">
        <v>0</v>
      </c>
      <c r="C523">
        <v>0</v>
      </c>
      <c r="D523">
        <v>1</v>
      </c>
      <c r="E523">
        <v>1</v>
      </c>
      <c r="F523">
        <v>0</v>
      </c>
      <c r="G523">
        <v>0</v>
      </c>
      <c r="H523">
        <v>1</v>
      </c>
      <c r="I523">
        <v>0</v>
      </c>
      <c r="J523">
        <v>1</v>
      </c>
      <c r="K523">
        <v>-7.1504844972570564E-2</v>
      </c>
      <c r="L523">
        <v>-0.54060768088403055</v>
      </c>
      <c r="M523">
        <v>0</v>
      </c>
      <c r="N523">
        <f t="shared" si="48"/>
        <v>-3.4858382976889821</v>
      </c>
      <c r="O523">
        <f t="shared" si="49"/>
        <v>3.0628072222204039E-2</v>
      </c>
      <c r="P523">
        <f t="shared" si="50"/>
        <v>2.97178711192728E-2</v>
      </c>
      <c r="Q523">
        <f t="shared" si="51"/>
        <v>0.97028212888072718</v>
      </c>
      <c r="R523">
        <f t="shared" si="52"/>
        <v>-1.3101967588629663E-2</v>
      </c>
      <c r="S523">
        <f t="shared" si="53"/>
        <v>0</v>
      </c>
    </row>
    <row r="524" spans="1:19" x14ac:dyDescent="0.35">
      <c r="A524">
        <v>-1.4695257261123698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5.8356310099343923E-2</v>
      </c>
      <c r="L524">
        <v>-1.0212015036447122</v>
      </c>
      <c r="M524">
        <v>0</v>
      </c>
      <c r="N524">
        <f t="shared" si="48"/>
        <v>-6.7712345635975719</v>
      </c>
      <c r="O524">
        <f t="shared" si="49"/>
        <v>1.1462786231323163E-3</v>
      </c>
      <c r="P524">
        <f t="shared" si="50"/>
        <v>1.1449661728841296E-3</v>
      </c>
      <c r="Q524">
        <f t="shared" si="51"/>
        <v>0.99885503382711582</v>
      </c>
      <c r="R524">
        <f t="shared" si="52"/>
        <v>-4.9753737696759163E-4</v>
      </c>
      <c r="S524">
        <f t="shared" si="53"/>
        <v>0</v>
      </c>
    </row>
    <row r="525" spans="1:19" x14ac:dyDescent="0.35">
      <c r="A525">
        <v>-0.54075098544095401</v>
      </c>
      <c r="B525">
        <v>0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-0.72522766642302328</v>
      </c>
      <c r="L525">
        <v>2.0961638331813317</v>
      </c>
      <c r="M525">
        <v>0</v>
      </c>
      <c r="N525">
        <f t="shared" si="48"/>
        <v>-5.1456113600224578</v>
      </c>
      <c r="O525">
        <f t="shared" si="49"/>
        <v>5.8249121567959658E-3</v>
      </c>
      <c r="P525">
        <f t="shared" si="50"/>
        <v>5.7911790475596537E-3</v>
      </c>
      <c r="Q525">
        <f t="shared" si="51"/>
        <v>0.99420882095244034</v>
      </c>
      <c r="R525">
        <f t="shared" si="52"/>
        <v>-2.5223879743527075E-3</v>
      </c>
      <c r="S525">
        <f t="shared" si="53"/>
        <v>0</v>
      </c>
    </row>
    <row r="526" spans="1:19" x14ac:dyDescent="0.35">
      <c r="A526">
        <v>1.051434284281473</v>
      </c>
      <c r="B526">
        <v>0</v>
      </c>
      <c r="C526">
        <v>0</v>
      </c>
      <c r="D526">
        <v>1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0</v>
      </c>
      <c r="K526">
        <v>-0.83101592029963378</v>
      </c>
      <c r="L526">
        <v>-0.34577234733240281</v>
      </c>
      <c r="M526">
        <v>0</v>
      </c>
      <c r="N526">
        <f t="shared" si="48"/>
        <v>-2.9130551463449206</v>
      </c>
      <c r="O526">
        <f t="shared" si="49"/>
        <v>5.4309552519511514E-2</v>
      </c>
      <c r="P526">
        <f t="shared" si="50"/>
        <v>5.1511960969837123E-2</v>
      </c>
      <c r="Q526">
        <f t="shared" si="51"/>
        <v>0.94848803903016288</v>
      </c>
      <c r="R526">
        <f t="shared" si="52"/>
        <v>-2.2968141439474302E-2</v>
      </c>
      <c r="S526">
        <f t="shared" si="53"/>
        <v>1</v>
      </c>
    </row>
    <row r="527" spans="1:19" x14ac:dyDescent="0.35">
      <c r="A527">
        <v>-0.14270466801034729</v>
      </c>
      <c r="B527">
        <v>0</v>
      </c>
      <c r="C527">
        <v>0</v>
      </c>
      <c r="D527">
        <v>1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-0.36170477314348104</v>
      </c>
      <c r="L527">
        <v>-9.8980924833674058E-2</v>
      </c>
      <c r="M527">
        <v>0</v>
      </c>
      <c r="N527">
        <f t="shared" si="48"/>
        <v>-4.269027125185076</v>
      </c>
      <c r="O527">
        <f t="shared" si="49"/>
        <v>1.399539229695905E-2</v>
      </c>
      <c r="P527">
        <f t="shared" si="50"/>
        <v>1.3802224747053242E-2</v>
      </c>
      <c r="Q527">
        <f t="shared" si="51"/>
        <v>0.98619777525294672</v>
      </c>
      <c r="R527">
        <f t="shared" si="52"/>
        <v>-6.0359815214281031E-3</v>
      </c>
      <c r="S527">
        <f t="shared" si="53"/>
        <v>0</v>
      </c>
    </row>
    <row r="528" spans="1:19" x14ac:dyDescent="0.35">
      <c r="A528">
        <v>1.1841163900916754</v>
      </c>
      <c r="B528">
        <v>0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-7.746785719526042E-2</v>
      </c>
      <c r="L528">
        <v>-7.3002880360123784E-2</v>
      </c>
      <c r="M528">
        <v>0</v>
      </c>
      <c r="N528">
        <f t="shared" si="48"/>
        <v>-2.210280126211047</v>
      </c>
      <c r="O528">
        <f t="shared" si="49"/>
        <v>0.1096699227922345</v>
      </c>
      <c r="P528">
        <f t="shared" si="50"/>
        <v>9.8831121344872402E-2</v>
      </c>
      <c r="Q528">
        <f t="shared" si="51"/>
        <v>0.90116887865512763</v>
      </c>
      <c r="R528">
        <f t="shared" si="52"/>
        <v>-4.5193814797436081E-2</v>
      </c>
      <c r="S528">
        <f t="shared" si="53"/>
        <v>1</v>
      </c>
    </row>
    <row r="529" spans="1:19" x14ac:dyDescent="0.35">
      <c r="A529">
        <v>-0.23115940521714878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1</v>
      </c>
      <c r="H529">
        <v>1</v>
      </c>
      <c r="I529">
        <v>0</v>
      </c>
      <c r="J529">
        <v>0</v>
      </c>
      <c r="K529">
        <v>-0.77801136720905639</v>
      </c>
      <c r="L529">
        <v>1.6545370771309755</v>
      </c>
      <c r="M529">
        <v>0</v>
      </c>
      <c r="N529">
        <f t="shared" si="48"/>
        <v>-4.7782347325261751</v>
      </c>
      <c r="O529">
        <f t="shared" si="49"/>
        <v>8.4108332407569243E-3</v>
      </c>
      <c r="P529">
        <f t="shared" si="50"/>
        <v>8.3406811623857758E-3</v>
      </c>
      <c r="Q529">
        <f t="shared" si="51"/>
        <v>0.99165931883761427</v>
      </c>
      <c r="R529">
        <f t="shared" si="52"/>
        <v>-3.6375026047753244E-3</v>
      </c>
      <c r="S529">
        <f t="shared" si="53"/>
        <v>0</v>
      </c>
    </row>
    <row r="530" spans="1:19" x14ac:dyDescent="0.35">
      <c r="A530">
        <v>-1.6906625691293735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-0.44253671660661126</v>
      </c>
      <c r="L530">
        <v>-1.2809819483802158</v>
      </c>
      <c r="M530">
        <v>0</v>
      </c>
      <c r="N530">
        <f t="shared" si="48"/>
        <v>-7.2218822021993727</v>
      </c>
      <c r="O530">
        <f t="shared" si="49"/>
        <v>7.3042631421801939E-4</v>
      </c>
      <c r="P530">
        <f t="shared" si="50"/>
        <v>7.2989318103202532E-4</v>
      </c>
      <c r="Q530">
        <f t="shared" si="51"/>
        <v>0.999270106818968</v>
      </c>
      <c r="R530">
        <f t="shared" si="52"/>
        <v>-3.1710432112493666E-4</v>
      </c>
      <c r="S530">
        <f t="shared" si="53"/>
        <v>0</v>
      </c>
    </row>
    <row r="531" spans="1:19" x14ac:dyDescent="0.35">
      <c r="A531">
        <v>0.47647849243726326</v>
      </c>
      <c r="B531">
        <v>0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0.50823245445561815</v>
      </c>
      <c r="L531">
        <v>0.4595470313476584</v>
      </c>
      <c r="M531">
        <v>0</v>
      </c>
      <c r="N531">
        <f t="shared" si="48"/>
        <v>-3.2825666403845881</v>
      </c>
      <c r="O531">
        <f t="shared" si="49"/>
        <v>3.7531802438442861E-2</v>
      </c>
      <c r="P531">
        <f t="shared" si="50"/>
        <v>3.6174122422304875E-2</v>
      </c>
      <c r="Q531">
        <f t="shared" si="51"/>
        <v>0.96382587757769511</v>
      </c>
      <c r="R531">
        <f t="shared" si="52"/>
        <v>-1.6001417588320792E-2</v>
      </c>
      <c r="S531">
        <f t="shared" si="53"/>
        <v>0</v>
      </c>
    </row>
    <row r="532" spans="1:19" x14ac:dyDescent="0.35">
      <c r="A532">
        <v>-0.58497835404435483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0</v>
      </c>
      <c r="K532">
        <v>0.17010757619864403</v>
      </c>
      <c r="L532">
        <v>0.66737138713606148</v>
      </c>
      <c r="M532">
        <v>0</v>
      </c>
      <c r="N532">
        <f t="shared" si="48"/>
        <v>-5.225953487541684</v>
      </c>
      <c r="O532">
        <f t="shared" si="49"/>
        <v>5.3752322986882952E-3</v>
      </c>
      <c r="P532">
        <f t="shared" si="50"/>
        <v>5.3464936533182475E-3</v>
      </c>
      <c r="Q532">
        <f t="shared" si="51"/>
        <v>0.9946535063466817</v>
      </c>
      <c r="R532">
        <f t="shared" si="52"/>
        <v>-2.3281820572619524E-3</v>
      </c>
      <c r="S532">
        <f t="shared" si="53"/>
        <v>0</v>
      </c>
    </row>
    <row r="533" spans="1:19" x14ac:dyDescent="0.35">
      <c r="A533">
        <v>-0.89456993426816012</v>
      </c>
      <c r="B533">
        <v>0</v>
      </c>
      <c r="C533">
        <v>0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-0.59183287447840394</v>
      </c>
      <c r="L533">
        <v>1.3687785879219212</v>
      </c>
      <c r="M533">
        <v>0</v>
      </c>
      <c r="N533">
        <f t="shared" si="48"/>
        <v>-5.6341183651312825</v>
      </c>
      <c r="O533">
        <f t="shared" si="49"/>
        <v>3.5738266548879746E-3</v>
      </c>
      <c r="P533">
        <f t="shared" si="50"/>
        <v>3.5610999011405596E-3</v>
      </c>
      <c r="Q533">
        <f t="shared" si="51"/>
        <v>0.99643890009885949</v>
      </c>
      <c r="R533">
        <f t="shared" si="52"/>
        <v>-1.5493263297196753E-3</v>
      </c>
      <c r="S533">
        <f t="shared" si="53"/>
        <v>0</v>
      </c>
    </row>
    <row r="534" spans="1:19" x14ac:dyDescent="0.35">
      <c r="A534">
        <v>-0.54075098544095401</v>
      </c>
      <c r="B534">
        <v>0</v>
      </c>
      <c r="C534">
        <v>0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-0.56003014262405737</v>
      </c>
      <c r="L534">
        <v>-2.1046791413023236E-2</v>
      </c>
      <c r="M534">
        <v>0</v>
      </c>
      <c r="N534">
        <f t="shared" si="48"/>
        <v>-4.9599250211947625</v>
      </c>
      <c r="O534">
        <f t="shared" si="49"/>
        <v>7.0134536732487339E-3</v>
      </c>
      <c r="P534">
        <f t="shared" si="50"/>
        <v>6.9646077196545862E-3</v>
      </c>
      <c r="Q534">
        <f t="shared" si="51"/>
        <v>0.99303539228034543</v>
      </c>
      <c r="R534">
        <f t="shared" si="52"/>
        <v>-3.0352727552295979E-3</v>
      </c>
      <c r="S534">
        <f t="shared" si="53"/>
        <v>0</v>
      </c>
    </row>
    <row r="535" spans="1:19" x14ac:dyDescent="0.35">
      <c r="A535">
        <v>1.2725711272984768</v>
      </c>
      <c r="B535">
        <v>1</v>
      </c>
      <c r="C535">
        <v>0</v>
      </c>
      <c r="D535">
        <v>1</v>
      </c>
      <c r="E535">
        <v>0</v>
      </c>
      <c r="F535">
        <v>1</v>
      </c>
      <c r="G535">
        <v>0</v>
      </c>
      <c r="H535">
        <v>1</v>
      </c>
      <c r="I535">
        <v>1</v>
      </c>
      <c r="J535">
        <v>0</v>
      </c>
      <c r="K535">
        <v>0.17364121307134942</v>
      </c>
      <c r="L535">
        <v>0.38161289792700759</v>
      </c>
      <c r="M535">
        <v>0</v>
      </c>
      <c r="N535">
        <f t="shared" si="48"/>
        <v>-1.7833326449390641</v>
      </c>
      <c r="O535">
        <f t="shared" si="49"/>
        <v>0.16807707165277325</v>
      </c>
      <c r="P535">
        <f t="shared" si="50"/>
        <v>0.14389210757724422</v>
      </c>
      <c r="Q535">
        <f t="shared" si="51"/>
        <v>0.85610789242275576</v>
      </c>
      <c r="R535">
        <f t="shared" si="52"/>
        <v>-6.7471499188387726E-2</v>
      </c>
      <c r="S535">
        <f t="shared" si="53"/>
        <v>1</v>
      </c>
    </row>
    <row r="536" spans="1:19" x14ac:dyDescent="0.35">
      <c r="A536">
        <v>-0.89456993426816012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-0.27402640823948454</v>
      </c>
      <c r="L536">
        <v>0.30367876450635634</v>
      </c>
      <c r="M536">
        <v>0</v>
      </c>
      <c r="N536">
        <f t="shared" si="48"/>
        <v>-5.5533847716144447</v>
      </c>
      <c r="O536">
        <f t="shared" si="49"/>
        <v>3.8743213321171506E-3</v>
      </c>
      <c r="P536">
        <f t="shared" si="50"/>
        <v>3.8593688968714922E-3</v>
      </c>
      <c r="Q536">
        <f t="shared" si="51"/>
        <v>0.99614063110312856</v>
      </c>
      <c r="R536">
        <f t="shared" si="52"/>
        <v>-1.6793453105511599E-3</v>
      </c>
      <c r="S536">
        <f t="shared" si="53"/>
        <v>0</v>
      </c>
    </row>
    <row r="537" spans="1:19" x14ac:dyDescent="0.35">
      <c r="A537">
        <v>-0.80611519706135859</v>
      </c>
      <c r="B537">
        <v>0</v>
      </c>
      <c r="C537">
        <v>0</v>
      </c>
      <c r="D537">
        <v>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-0.34226977034360251</v>
      </c>
      <c r="L537">
        <v>-1.0341905258814876</v>
      </c>
      <c r="M537">
        <v>0</v>
      </c>
      <c r="N537">
        <f t="shared" si="48"/>
        <v>-5.378603612820914</v>
      </c>
      <c r="O537">
        <f t="shared" si="49"/>
        <v>4.6142607279405067E-3</v>
      </c>
      <c r="P537">
        <f t="shared" si="50"/>
        <v>4.5930671187138306E-3</v>
      </c>
      <c r="Q537">
        <f t="shared" si="51"/>
        <v>0.99540693288128612</v>
      </c>
      <c r="R537">
        <f t="shared" si="52"/>
        <v>-1.9993387762422851E-3</v>
      </c>
      <c r="S537">
        <f t="shared" si="53"/>
        <v>0</v>
      </c>
    </row>
    <row r="538" spans="1:19" x14ac:dyDescent="0.35">
      <c r="A538">
        <v>0.34379638662706097</v>
      </c>
      <c r="B538">
        <v>0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-0.17088838201740292</v>
      </c>
      <c r="L538">
        <v>0.42057996463733321</v>
      </c>
      <c r="M538">
        <v>0</v>
      </c>
      <c r="N538">
        <f t="shared" si="48"/>
        <v>-3.6121892572998755</v>
      </c>
      <c r="O538">
        <f t="shared" si="49"/>
        <v>2.6992688193529509E-2</v>
      </c>
      <c r="P538">
        <f t="shared" si="50"/>
        <v>2.6283233078328333E-2</v>
      </c>
      <c r="Q538">
        <f t="shared" si="51"/>
        <v>0.97371676692167164</v>
      </c>
      <c r="R538">
        <f t="shared" si="52"/>
        <v>-1.1567351592889737E-2</v>
      </c>
      <c r="S538">
        <f t="shared" si="53"/>
        <v>0</v>
      </c>
    </row>
    <row r="539" spans="1:19" x14ac:dyDescent="0.35">
      <c r="A539">
        <v>-1.0272520400783622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0.46450369815589215</v>
      </c>
      <c r="L539">
        <v>0.27770072003280605</v>
      </c>
      <c r="M539">
        <v>0</v>
      </c>
      <c r="N539">
        <f t="shared" si="48"/>
        <v>-5.5727387712946808</v>
      </c>
      <c r="O539">
        <f t="shared" si="49"/>
        <v>3.8000586760824477E-3</v>
      </c>
      <c r="P539">
        <f t="shared" si="50"/>
        <v>3.7856728969455993E-3</v>
      </c>
      <c r="Q539">
        <f t="shared" si="51"/>
        <v>0.99621432710305435</v>
      </c>
      <c r="R539">
        <f t="shared" si="52"/>
        <v>-1.6472167322685752E-3</v>
      </c>
      <c r="S539">
        <f t="shared" si="53"/>
        <v>0</v>
      </c>
    </row>
    <row r="540" spans="1:19" x14ac:dyDescent="0.35">
      <c r="A540">
        <v>-1.3810709889055683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0.7047910054998423</v>
      </c>
      <c r="L540">
        <v>-0.74843203667243319</v>
      </c>
      <c r="M540">
        <v>0</v>
      </c>
      <c r="N540">
        <f t="shared" si="48"/>
        <v>-6.4346544020011338</v>
      </c>
      <c r="O540">
        <f t="shared" si="49"/>
        <v>1.6049632786605201E-3</v>
      </c>
      <c r="P540">
        <f t="shared" si="50"/>
        <v>1.6023914991463524E-3</v>
      </c>
      <c r="Q540">
        <f t="shared" si="51"/>
        <v>0.99839760850085368</v>
      </c>
      <c r="R540">
        <f t="shared" si="52"/>
        <v>-6.9646794222678974E-4</v>
      </c>
      <c r="S540">
        <f t="shared" si="53"/>
        <v>0</v>
      </c>
    </row>
    <row r="541" spans="1:19" x14ac:dyDescent="0.35">
      <c r="A541">
        <v>0.60916059824746549</v>
      </c>
      <c r="B541">
        <v>0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-0.36899289919343536</v>
      </c>
      <c r="L541">
        <v>-0.28082723614852689</v>
      </c>
      <c r="M541">
        <v>0</v>
      </c>
      <c r="N541">
        <f t="shared" si="48"/>
        <v>-3.2133535352467324</v>
      </c>
      <c r="O541">
        <f t="shared" si="49"/>
        <v>4.0221502622770307E-2</v>
      </c>
      <c r="P541">
        <f t="shared" si="50"/>
        <v>3.8666286479713714E-2</v>
      </c>
      <c r="Q541">
        <f t="shared" si="51"/>
        <v>0.96133371352028629</v>
      </c>
      <c r="R541">
        <f t="shared" si="52"/>
        <v>-1.7125826918044474E-2</v>
      </c>
      <c r="S541">
        <f t="shared" si="53"/>
        <v>0</v>
      </c>
    </row>
    <row r="542" spans="1:19" x14ac:dyDescent="0.35">
      <c r="A542">
        <v>0.96297954707467148</v>
      </c>
      <c r="B542">
        <v>0</v>
      </c>
      <c r="C542">
        <v>0</v>
      </c>
      <c r="D542">
        <v>1</v>
      </c>
      <c r="E542">
        <v>0</v>
      </c>
      <c r="F542">
        <v>1</v>
      </c>
      <c r="G542">
        <v>0</v>
      </c>
      <c r="H542">
        <v>1</v>
      </c>
      <c r="I542">
        <v>1</v>
      </c>
      <c r="J542">
        <v>0</v>
      </c>
      <c r="K542">
        <v>-1.1874722745671088E-2</v>
      </c>
      <c r="L542">
        <v>-0.12495896930722479</v>
      </c>
      <c r="M542">
        <v>0</v>
      </c>
      <c r="N542">
        <f t="shared" si="48"/>
        <v>-2.7562338896434286</v>
      </c>
      <c r="O542">
        <f t="shared" si="49"/>
        <v>6.3530581560110544E-2</v>
      </c>
      <c r="P542">
        <f t="shared" si="50"/>
        <v>5.9735547488363225E-2</v>
      </c>
      <c r="Q542">
        <f t="shared" si="51"/>
        <v>0.94026445251163682</v>
      </c>
      <c r="R542">
        <f t="shared" si="52"/>
        <v>-2.6749982449232424E-2</v>
      </c>
      <c r="S542">
        <f t="shared" si="53"/>
        <v>1</v>
      </c>
    </row>
    <row r="543" spans="1:19" x14ac:dyDescent="0.35">
      <c r="A543">
        <v>-1.2041615144919653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1.0884114584928952</v>
      </c>
      <c r="L543">
        <v>-0.20289310272787561</v>
      </c>
      <c r="M543">
        <v>0</v>
      </c>
      <c r="N543">
        <f t="shared" si="48"/>
        <v>-5.8547719510548504</v>
      </c>
      <c r="O543">
        <f t="shared" si="49"/>
        <v>2.8661891580040702E-3</v>
      </c>
      <c r="P543">
        <f t="shared" si="50"/>
        <v>2.8579975962800112E-3</v>
      </c>
      <c r="Q543">
        <f t="shared" si="51"/>
        <v>0.99714200240371997</v>
      </c>
      <c r="R543">
        <f t="shared" si="52"/>
        <v>-1.242989663380676E-3</v>
      </c>
      <c r="S543">
        <f t="shared" si="53"/>
        <v>0</v>
      </c>
    </row>
    <row r="544" spans="1:19" x14ac:dyDescent="0.35">
      <c r="A544">
        <v>-1.0022562200145031E-2</v>
      </c>
      <c r="B544">
        <v>0</v>
      </c>
      <c r="C544">
        <v>0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-0.55914673340588128</v>
      </c>
      <c r="L544">
        <v>2.9404502785717184</v>
      </c>
      <c r="M544">
        <v>0</v>
      </c>
      <c r="N544">
        <f t="shared" si="48"/>
        <v>-4.0399343948908699</v>
      </c>
      <c r="O544">
        <f t="shared" si="49"/>
        <v>1.7598626937592489E-2</v>
      </c>
      <c r="P544">
        <f t="shared" si="50"/>
        <v>1.7294271505214776E-2</v>
      </c>
      <c r="Q544">
        <f t="shared" si="51"/>
        <v>0.98270572849478521</v>
      </c>
      <c r="R544">
        <f t="shared" si="52"/>
        <v>-7.5765123041134242E-3</v>
      </c>
      <c r="S544">
        <f t="shared" si="53"/>
        <v>0</v>
      </c>
    </row>
    <row r="545" spans="1:19" x14ac:dyDescent="0.35">
      <c r="A545">
        <v>-0.58497835404435483</v>
      </c>
      <c r="B545">
        <v>0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-0.57328128089670183</v>
      </c>
      <c r="L545">
        <v>-1.0991356370653635</v>
      </c>
      <c r="M545">
        <v>0</v>
      </c>
      <c r="N545">
        <f t="shared" si="48"/>
        <v>-5.2374147259513686</v>
      </c>
      <c r="O545">
        <f t="shared" si="49"/>
        <v>5.3139771801023793E-3</v>
      </c>
      <c r="P545">
        <f t="shared" si="50"/>
        <v>5.2858880914080624E-3</v>
      </c>
      <c r="Q545">
        <f t="shared" si="51"/>
        <v>0.99471411190859194</v>
      </c>
      <c r="R545">
        <f t="shared" si="52"/>
        <v>-2.3017207226379514E-3</v>
      </c>
      <c r="S545">
        <f t="shared" si="53"/>
        <v>0</v>
      </c>
    </row>
    <row r="546" spans="1:19" x14ac:dyDescent="0.35">
      <c r="A546">
        <v>-0.62920572264775554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1</v>
      </c>
      <c r="H546">
        <v>1</v>
      </c>
      <c r="I546">
        <v>1</v>
      </c>
      <c r="J546">
        <v>0</v>
      </c>
      <c r="K546">
        <v>-1.0116731054166845</v>
      </c>
      <c r="L546">
        <v>9.5854408717953685E-2</v>
      </c>
      <c r="M546">
        <v>0</v>
      </c>
      <c r="N546">
        <f t="shared" si="48"/>
        <v>-5.3277730251294342</v>
      </c>
      <c r="O546">
        <f t="shared" si="49"/>
        <v>4.8548696552409565E-3</v>
      </c>
      <c r="P546">
        <f t="shared" si="50"/>
        <v>4.8314137711315758E-3</v>
      </c>
      <c r="Q546">
        <f t="shared" si="51"/>
        <v>0.99516858622886839</v>
      </c>
      <c r="R546">
        <f t="shared" si="52"/>
        <v>-2.1033414984962953E-3</v>
      </c>
      <c r="S546">
        <f t="shared" si="53"/>
        <v>0</v>
      </c>
    </row>
    <row r="547" spans="1:19" x14ac:dyDescent="0.35">
      <c r="A547">
        <v>0.47647849243726326</v>
      </c>
      <c r="B547">
        <v>0</v>
      </c>
      <c r="C547">
        <v>0</v>
      </c>
      <c r="D547">
        <v>1</v>
      </c>
      <c r="E547">
        <v>0</v>
      </c>
      <c r="F547">
        <v>1</v>
      </c>
      <c r="G547">
        <v>0</v>
      </c>
      <c r="H547">
        <v>1</v>
      </c>
      <c r="I547">
        <v>1</v>
      </c>
      <c r="J547">
        <v>0</v>
      </c>
      <c r="K547">
        <v>-0.5929371360011243</v>
      </c>
      <c r="L547">
        <v>0.2257446310857055</v>
      </c>
      <c r="M547">
        <v>0</v>
      </c>
      <c r="N547">
        <f t="shared" si="48"/>
        <v>-3.6516287767451319</v>
      </c>
      <c r="O547">
        <f t="shared" si="49"/>
        <v>2.5948829490021055E-2</v>
      </c>
      <c r="P547">
        <f t="shared" si="50"/>
        <v>2.5292518246665098E-2</v>
      </c>
      <c r="Q547">
        <f t="shared" si="51"/>
        <v>0.97470748175333488</v>
      </c>
      <c r="R547">
        <f t="shared" si="52"/>
        <v>-1.1125700323250852E-2</v>
      </c>
      <c r="S547">
        <f t="shared" si="53"/>
        <v>0</v>
      </c>
    </row>
    <row r="548" spans="1:19" x14ac:dyDescent="0.35">
      <c r="A548">
        <v>0.60916059824746549</v>
      </c>
      <c r="B548">
        <v>0</v>
      </c>
      <c r="C548">
        <v>0</v>
      </c>
      <c r="D548">
        <v>1</v>
      </c>
      <c r="E548">
        <v>0</v>
      </c>
      <c r="F548">
        <v>1</v>
      </c>
      <c r="G548">
        <v>0</v>
      </c>
      <c r="H548">
        <v>1</v>
      </c>
      <c r="I548">
        <v>0</v>
      </c>
      <c r="J548">
        <v>1</v>
      </c>
      <c r="K548">
        <v>-0.17022582510377068</v>
      </c>
      <c r="L548">
        <v>0.61541529818896101</v>
      </c>
      <c r="M548">
        <v>0</v>
      </c>
      <c r="N548">
        <f t="shared" si="48"/>
        <v>-3.2575006699490254</v>
      </c>
      <c r="O548">
        <f t="shared" si="49"/>
        <v>3.8484463293734734E-2</v>
      </c>
      <c r="P548">
        <f t="shared" si="50"/>
        <v>3.7058294711193408E-2</v>
      </c>
      <c r="Q548">
        <f t="shared" si="51"/>
        <v>0.96294170528880663</v>
      </c>
      <c r="R548">
        <f t="shared" si="52"/>
        <v>-1.640000346498191E-2</v>
      </c>
      <c r="S548">
        <f t="shared" si="53"/>
        <v>0</v>
      </c>
    </row>
    <row r="549" spans="1:19" x14ac:dyDescent="0.35">
      <c r="A549">
        <v>-5.424993080354578E-2</v>
      </c>
      <c r="B549">
        <v>0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2.3042033950080105</v>
      </c>
      <c r="L549">
        <v>5.5902108148738563</v>
      </c>
      <c r="M549">
        <v>0</v>
      </c>
      <c r="N549">
        <f t="shared" si="48"/>
        <v>-3.8878383801618597</v>
      </c>
      <c r="O549">
        <f t="shared" si="49"/>
        <v>2.0489588904432428E-2</v>
      </c>
      <c r="P549">
        <f t="shared" si="50"/>
        <v>2.0078194944085068E-2</v>
      </c>
      <c r="Q549">
        <f t="shared" si="51"/>
        <v>0.97992180505591497</v>
      </c>
      <c r="R549">
        <f t="shared" si="52"/>
        <v>-8.8085783765187893E-3</v>
      </c>
      <c r="S549">
        <f t="shared" si="53"/>
        <v>0</v>
      </c>
    </row>
    <row r="550" spans="1:19" x14ac:dyDescent="0.35">
      <c r="A550">
        <v>-1.1157067772851639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-0.79082080087261253</v>
      </c>
      <c r="L550">
        <v>-0.60555279206790646</v>
      </c>
      <c r="M550">
        <v>0</v>
      </c>
      <c r="N550">
        <f t="shared" si="48"/>
        <v>-6.015298227991611</v>
      </c>
      <c r="O550">
        <f t="shared" si="49"/>
        <v>2.4411202455956547E-3</v>
      </c>
      <c r="P550">
        <f t="shared" si="50"/>
        <v>2.4351756889198503E-3</v>
      </c>
      <c r="Q550">
        <f t="shared" si="51"/>
        <v>0.99756482431108018</v>
      </c>
      <c r="R550">
        <f t="shared" si="52"/>
        <v>-1.0588731591552832E-3</v>
      </c>
      <c r="S550">
        <f t="shared" si="53"/>
        <v>0</v>
      </c>
    </row>
    <row r="551" spans="1:19" x14ac:dyDescent="0.35">
      <c r="A551">
        <v>-1.5137530947157707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0.35496095510203229</v>
      </c>
      <c r="L551">
        <v>-1.4498392374582934</v>
      </c>
      <c r="M551">
        <v>0</v>
      </c>
      <c r="N551">
        <f t="shared" si="48"/>
        <v>-6.7202779048714909</v>
      </c>
      <c r="O551">
        <f t="shared" si="49"/>
        <v>1.2062029576975729E-3</v>
      </c>
      <c r="P551">
        <f t="shared" si="50"/>
        <v>1.2047497849436884E-3</v>
      </c>
      <c r="Q551">
        <f t="shared" si="51"/>
        <v>0.99879525021505633</v>
      </c>
      <c r="R551">
        <f t="shared" si="52"/>
        <v>-5.235316093323253E-4</v>
      </c>
      <c r="S551">
        <f t="shared" si="53"/>
        <v>0</v>
      </c>
    </row>
    <row r="552" spans="1:19" x14ac:dyDescent="0.35">
      <c r="A552">
        <v>-0.76188782845795777</v>
      </c>
      <c r="B552">
        <v>0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-0.68149891012329689</v>
      </c>
      <c r="L552">
        <v>-0.8133771478563091</v>
      </c>
      <c r="M552">
        <v>0</v>
      </c>
      <c r="N552">
        <f t="shared" si="48"/>
        <v>-5.3567795198035153</v>
      </c>
      <c r="O552">
        <f t="shared" si="49"/>
        <v>4.7160696865053532E-3</v>
      </c>
      <c r="P552">
        <f t="shared" si="50"/>
        <v>4.6939327724467234E-3</v>
      </c>
      <c r="Q552">
        <f t="shared" si="51"/>
        <v>0.99530606722755333</v>
      </c>
      <c r="R552">
        <f t="shared" si="52"/>
        <v>-2.0433485324098579E-3</v>
      </c>
      <c r="S552">
        <f t="shared" si="53"/>
        <v>0</v>
      </c>
    </row>
    <row r="553" spans="1:19" x14ac:dyDescent="0.35">
      <c r="A553">
        <v>-0.14270466801034729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-0.12804303493585301</v>
      </c>
      <c r="L553">
        <v>-9.8980924833674058E-2</v>
      </c>
      <c r="M553">
        <v>0</v>
      </c>
      <c r="N553">
        <f t="shared" si="48"/>
        <v>-4.2885011736590064</v>
      </c>
      <c r="O553">
        <f t="shared" si="49"/>
        <v>1.3725482002018842E-2</v>
      </c>
      <c r="P553">
        <f t="shared" si="50"/>
        <v>1.3539643863851798E-2</v>
      </c>
      <c r="Q553">
        <f t="shared" si="51"/>
        <v>0.98646035613614824</v>
      </c>
      <c r="R553">
        <f t="shared" si="52"/>
        <v>-5.9203634855539197E-3</v>
      </c>
      <c r="S553">
        <f t="shared" si="53"/>
        <v>0</v>
      </c>
    </row>
    <row r="554" spans="1:19" x14ac:dyDescent="0.35">
      <c r="A554">
        <v>1.4937079703154805</v>
      </c>
      <c r="B554">
        <v>0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1.9364843079421314</v>
      </c>
      <c r="L554">
        <v>-0.30680528062207713</v>
      </c>
      <c r="M554">
        <v>0</v>
      </c>
      <c r="N554">
        <f t="shared" si="48"/>
        <v>-1.3765635507650531</v>
      </c>
      <c r="O554">
        <f t="shared" si="49"/>
        <v>0.25244457715761909</v>
      </c>
      <c r="P554">
        <f t="shared" si="50"/>
        <v>0.20156147566268645</v>
      </c>
      <c r="Q554">
        <f t="shared" si="51"/>
        <v>0.79843852433731355</v>
      </c>
      <c r="R554">
        <f t="shared" si="52"/>
        <v>-9.7758516681258956E-2</v>
      </c>
      <c r="S554">
        <f t="shared" si="53"/>
        <v>1</v>
      </c>
    </row>
    <row r="555" spans="1:19" x14ac:dyDescent="0.35">
      <c r="A555">
        <v>-1.248388883095366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0.45964494745592227</v>
      </c>
      <c r="L555">
        <v>-2.1046791413023236E-2</v>
      </c>
      <c r="M555">
        <v>0</v>
      </c>
      <c r="N555">
        <f t="shared" si="48"/>
        <v>-6.2442378438918027</v>
      </c>
      <c r="O555">
        <f t="shared" si="49"/>
        <v>1.9416098238608636E-3</v>
      </c>
      <c r="P555">
        <f t="shared" si="50"/>
        <v>1.9378472805438175E-3</v>
      </c>
      <c r="Q555">
        <f t="shared" si="51"/>
        <v>0.9980621527194562</v>
      </c>
      <c r="R555">
        <f t="shared" si="52"/>
        <v>-8.4241287834256259E-4</v>
      </c>
      <c r="S555">
        <f t="shared" si="53"/>
        <v>0</v>
      </c>
    </row>
    <row r="556" spans="1:19" x14ac:dyDescent="0.35">
      <c r="A556">
        <v>1.4494806017120798</v>
      </c>
      <c r="B556">
        <v>0</v>
      </c>
      <c r="C556">
        <v>0</v>
      </c>
      <c r="D556">
        <v>1</v>
      </c>
      <c r="E556">
        <v>1</v>
      </c>
      <c r="F556">
        <v>0</v>
      </c>
      <c r="G556">
        <v>0</v>
      </c>
      <c r="H556">
        <v>1</v>
      </c>
      <c r="I556">
        <v>1</v>
      </c>
      <c r="J556">
        <v>0</v>
      </c>
      <c r="K556">
        <v>1.7048102404753998</v>
      </c>
      <c r="L556">
        <v>1.3817676101586964</v>
      </c>
      <c r="M556">
        <v>0</v>
      </c>
      <c r="N556">
        <f t="shared" si="48"/>
        <v>-1.2954746016023444</v>
      </c>
      <c r="O556">
        <f t="shared" si="49"/>
        <v>0.27376790280856811</v>
      </c>
      <c r="P556">
        <f t="shared" si="50"/>
        <v>0.21492761923497147</v>
      </c>
      <c r="Q556">
        <f t="shared" si="51"/>
        <v>0.7850723807650285</v>
      </c>
      <c r="R556">
        <f t="shared" si="52"/>
        <v>-0.10509030106655895</v>
      </c>
      <c r="S556">
        <f t="shared" si="53"/>
        <v>1</v>
      </c>
    </row>
    <row r="557" spans="1:19" x14ac:dyDescent="0.35">
      <c r="A557">
        <v>0.38802375523046173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0</v>
      </c>
      <c r="H557">
        <v>1</v>
      </c>
      <c r="I557">
        <v>0</v>
      </c>
      <c r="J557">
        <v>1</v>
      </c>
      <c r="K557">
        <v>3.1259948202165027</v>
      </c>
      <c r="L557">
        <v>0.81025063174058864</v>
      </c>
      <c r="M557">
        <v>0</v>
      </c>
      <c r="N557">
        <f t="shared" si="48"/>
        <v>-2.7341562319650565</v>
      </c>
      <c r="O557">
        <f t="shared" si="49"/>
        <v>6.4948785699687026E-2</v>
      </c>
      <c r="P557">
        <f t="shared" si="50"/>
        <v>6.0987708115010163E-2</v>
      </c>
      <c r="Q557">
        <f t="shared" si="51"/>
        <v>0.9390122918849898</v>
      </c>
      <c r="R557">
        <f t="shared" si="52"/>
        <v>-2.7328722682895105E-2</v>
      </c>
      <c r="S557">
        <f t="shared" si="53"/>
        <v>1</v>
      </c>
    </row>
    <row r="558" spans="1:19" x14ac:dyDescent="0.35">
      <c r="A558">
        <v>0.52070586104066396</v>
      </c>
      <c r="B558">
        <v>0</v>
      </c>
      <c r="C558">
        <v>0</v>
      </c>
      <c r="D558">
        <v>1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-0.66140135040978643</v>
      </c>
      <c r="L558">
        <v>-0.12495896930722479</v>
      </c>
      <c r="M558">
        <v>0</v>
      </c>
      <c r="N558">
        <f t="shared" si="48"/>
        <v>-3.8453886060608822</v>
      </c>
      <c r="O558">
        <f t="shared" si="49"/>
        <v>2.1378092290511002E-2</v>
      </c>
      <c r="P558">
        <f t="shared" si="50"/>
        <v>2.0930635238679492E-2</v>
      </c>
      <c r="Q558">
        <f t="shared" si="51"/>
        <v>0.97906936476132056</v>
      </c>
      <c r="R558">
        <f t="shared" si="52"/>
        <v>-9.1865383644601142E-3</v>
      </c>
      <c r="S558">
        <f t="shared" si="53"/>
        <v>0</v>
      </c>
    </row>
    <row r="559" spans="1:19" x14ac:dyDescent="0.35">
      <c r="A559">
        <v>-1.6906625691293735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-0.76674789967730861</v>
      </c>
      <c r="L559">
        <v>-1.2420148816698902</v>
      </c>
      <c r="M559">
        <v>0</v>
      </c>
      <c r="N559">
        <f t="shared" si="48"/>
        <v>-7.2734290307364651</v>
      </c>
      <c r="O559">
        <f t="shared" si="49"/>
        <v>6.9372909219353018E-4</v>
      </c>
      <c r="P559">
        <f t="shared" si="50"/>
        <v>6.9324816577282379E-4</v>
      </c>
      <c r="Q559">
        <f t="shared" si="51"/>
        <v>0.99930675183422712</v>
      </c>
      <c r="R559">
        <f t="shared" si="52"/>
        <v>-3.0117826068930416E-4</v>
      </c>
      <c r="S559">
        <f t="shared" si="53"/>
        <v>0</v>
      </c>
    </row>
    <row r="560" spans="1:19" x14ac:dyDescent="0.35">
      <c r="A560">
        <v>0.52070586104066396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-0.28241879581215917</v>
      </c>
      <c r="L560">
        <v>-6.0013858123348876E-2</v>
      </c>
      <c r="M560">
        <v>0</v>
      </c>
      <c r="N560">
        <f t="shared" si="48"/>
        <v>-3.2126192419039601</v>
      </c>
      <c r="O560">
        <f t="shared" si="49"/>
        <v>4.0251047850486985E-2</v>
      </c>
      <c r="P560">
        <f t="shared" si="50"/>
        <v>3.86935902959765E-2</v>
      </c>
      <c r="Q560">
        <f t="shared" si="51"/>
        <v>0.96130640970402348</v>
      </c>
      <c r="R560">
        <f t="shared" si="52"/>
        <v>-1.7138161932377525E-2</v>
      </c>
      <c r="S560">
        <f t="shared" si="53"/>
        <v>0</v>
      </c>
    </row>
    <row r="561" spans="1:19" x14ac:dyDescent="0.35">
      <c r="A561">
        <v>-0.31961414242395031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-0.99069213648499765</v>
      </c>
      <c r="L561">
        <v>-0.28082723614852689</v>
      </c>
      <c r="M561">
        <v>0</v>
      </c>
      <c r="N561">
        <f t="shared" si="48"/>
        <v>-4.6404450232175121</v>
      </c>
      <c r="O561">
        <f t="shared" si="49"/>
        <v>9.6534006840565314E-3</v>
      </c>
      <c r="P561">
        <f t="shared" si="50"/>
        <v>9.561103520788615E-3</v>
      </c>
      <c r="Q561">
        <f t="shared" si="51"/>
        <v>0.99043889647921135</v>
      </c>
      <c r="R561">
        <f t="shared" si="52"/>
        <v>-4.1723123924333307E-3</v>
      </c>
      <c r="S561">
        <f t="shared" si="53"/>
        <v>0</v>
      </c>
    </row>
    <row r="562" spans="1:19" x14ac:dyDescent="0.35">
      <c r="A562">
        <v>0.12265954361005722</v>
      </c>
      <c r="B562">
        <v>0</v>
      </c>
      <c r="C562">
        <v>0</v>
      </c>
      <c r="D562">
        <v>1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1</v>
      </c>
      <c r="K562">
        <v>-5.5824331349941282E-2</v>
      </c>
      <c r="L562">
        <v>1.5636139214735489</v>
      </c>
      <c r="M562">
        <v>0</v>
      </c>
      <c r="N562">
        <f t="shared" si="48"/>
        <v>-3.6751235833776761</v>
      </c>
      <c r="O562">
        <f t="shared" si="49"/>
        <v>2.5346272951139236E-2</v>
      </c>
      <c r="P562">
        <f t="shared" si="50"/>
        <v>2.4719720176275571E-2</v>
      </c>
      <c r="Q562">
        <f t="shared" si="51"/>
        <v>0.97528027982372445</v>
      </c>
      <c r="R562">
        <f t="shared" si="52"/>
        <v>-1.0870557133871306E-2</v>
      </c>
      <c r="S562">
        <f t="shared" si="53"/>
        <v>0</v>
      </c>
    </row>
    <row r="563" spans="1:19" x14ac:dyDescent="0.35">
      <c r="A563">
        <v>-1.6906625691293735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-0.12428854575860375</v>
      </c>
      <c r="L563">
        <v>-1.5147843486421693</v>
      </c>
      <c r="M563">
        <v>0</v>
      </c>
      <c r="N563">
        <f t="shared" si="48"/>
        <v>-7.1739066554808844</v>
      </c>
      <c r="O563">
        <f t="shared" si="49"/>
        <v>7.6632311541036872E-4</v>
      </c>
      <c r="P563">
        <f t="shared" si="50"/>
        <v>7.6573631397266226E-4</v>
      </c>
      <c r="Q563">
        <f t="shared" si="51"/>
        <v>0.9992342636860273</v>
      </c>
      <c r="R563">
        <f t="shared" si="52"/>
        <v>-3.3268244552804084E-4</v>
      </c>
      <c r="S563">
        <f t="shared" si="53"/>
        <v>0</v>
      </c>
    </row>
    <row r="564" spans="1:19" x14ac:dyDescent="0.35">
      <c r="A564">
        <v>-0.18693203661374805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1.88436316406973</v>
      </c>
      <c r="L564">
        <v>-7.3002880360123784E-2</v>
      </c>
      <c r="M564">
        <v>0</v>
      </c>
      <c r="N564">
        <f t="shared" si="48"/>
        <v>-4.3828919209021535</v>
      </c>
      <c r="O564">
        <f t="shared" si="49"/>
        <v>1.2489188600298795E-2</v>
      </c>
      <c r="P564">
        <f t="shared" si="50"/>
        <v>1.2335132800345547E-2</v>
      </c>
      <c r="Q564">
        <f t="shared" si="51"/>
        <v>0.98766486719965441</v>
      </c>
      <c r="R564">
        <f t="shared" si="52"/>
        <v>-5.3903944977676541E-3</v>
      </c>
      <c r="S564">
        <f t="shared" si="53"/>
        <v>0</v>
      </c>
    </row>
    <row r="565" spans="1:19" x14ac:dyDescent="0.35">
      <c r="A565">
        <v>-1.3810709889055683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-0.86326035676306812</v>
      </c>
      <c r="L565">
        <v>-1.6576635932466959</v>
      </c>
      <c r="M565">
        <v>0</v>
      </c>
      <c r="N565">
        <f t="shared" si="48"/>
        <v>-6.6986862085113028</v>
      </c>
      <c r="O565">
        <f t="shared" si="49"/>
        <v>1.2325301270264795E-3</v>
      </c>
      <c r="P565">
        <f t="shared" si="50"/>
        <v>1.2310128665816605E-3</v>
      </c>
      <c r="Q565">
        <f t="shared" si="51"/>
        <v>0.99876898713341833</v>
      </c>
      <c r="R565">
        <f t="shared" si="52"/>
        <v>-5.3495142875095432E-4</v>
      </c>
      <c r="S565">
        <f t="shared" si="53"/>
        <v>0</v>
      </c>
    </row>
    <row r="566" spans="1:19" x14ac:dyDescent="0.35">
      <c r="A566">
        <v>1.051434284281473</v>
      </c>
      <c r="B566">
        <v>0</v>
      </c>
      <c r="C566">
        <v>1</v>
      </c>
      <c r="D566">
        <v>1</v>
      </c>
      <c r="E566">
        <v>1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0.83818579744446153</v>
      </c>
      <c r="L566">
        <v>-0.16392603601754996</v>
      </c>
      <c r="M566">
        <v>0</v>
      </c>
      <c r="N566">
        <f t="shared" si="48"/>
        <v>-1.9654222075953105</v>
      </c>
      <c r="O566">
        <f t="shared" si="49"/>
        <v>0.14009672422624267</v>
      </c>
      <c r="P566">
        <f t="shared" si="50"/>
        <v>0.12288143738095825</v>
      </c>
      <c r="Q566">
        <f t="shared" si="51"/>
        <v>0.87711856261904175</v>
      </c>
      <c r="R566">
        <f t="shared" si="52"/>
        <v>-5.6941697841537423E-2</v>
      </c>
      <c r="S566">
        <f t="shared" si="53"/>
        <v>1</v>
      </c>
    </row>
    <row r="567" spans="1:19" x14ac:dyDescent="0.35">
      <c r="A567">
        <v>-1.8321901486602561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-1.0576103847618514</v>
      </c>
      <c r="L567">
        <v>-1.6057075042995954</v>
      </c>
      <c r="M567">
        <v>0</v>
      </c>
      <c r="N567">
        <f t="shared" si="48"/>
        <v>-7.4773063331579772</v>
      </c>
      <c r="O567">
        <f t="shared" si="49"/>
        <v>5.6577938598371849E-4</v>
      </c>
      <c r="P567">
        <f t="shared" si="50"/>
        <v>5.6545946067725788E-4</v>
      </c>
      <c r="Q567">
        <f t="shared" si="51"/>
        <v>0.99943454053932279</v>
      </c>
      <c r="R567">
        <f t="shared" si="52"/>
        <v>-2.4564538131168037E-4</v>
      </c>
      <c r="S567">
        <f t="shared" si="53"/>
        <v>0</v>
      </c>
    </row>
    <row r="568" spans="1:19" x14ac:dyDescent="0.35">
      <c r="A568">
        <v>1.2725711272984768</v>
      </c>
      <c r="B568">
        <v>0</v>
      </c>
      <c r="C568">
        <v>0</v>
      </c>
      <c r="D568">
        <v>1</v>
      </c>
      <c r="E568">
        <v>0</v>
      </c>
      <c r="F568">
        <v>1</v>
      </c>
      <c r="G568">
        <v>0</v>
      </c>
      <c r="H568">
        <v>1</v>
      </c>
      <c r="I568">
        <v>0</v>
      </c>
      <c r="J568">
        <v>0</v>
      </c>
      <c r="K568">
        <v>2.9521840565403181</v>
      </c>
      <c r="L568">
        <v>0.90117378739801446</v>
      </c>
      <c r="M568">
        <v>0</v>
      </c>
      <c r="N568">
        <f t="shared" si="48"/>
        <v>-1.9220142977201267</v>
      </c>
      <c r="O568">
        <f t="shared" si="49"/>
        <v>0.14631194928237845</v>
      </c>
      <c r="P568">
        <f t="shared" si="50"/>
        <v>0.12763711428985244</v>
      </c>
      <c r="Q568">
        <f t="shared" si="51"/>
        <v>0.87236288571014753</v>
      </c>
      <c r="R568">
        <f t="shared" si="52"/>
        <v>-5.9302819565317716E-2</v>
      </c>
      <c r="S568">
        <f t="shared" si="53"/>
        <v>1</v>
      </c>
    </row>
    <row r="569" spans="1:19" x14ac:dyDescent="0.35">
      <c r="A569">
        <v>-1.897646654193289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-0.71639357424126049</v>
      </c>
      <c r="L569">
        <v>-1.6446745710099211</v>
      </c>
      <c r="M569">
        <v>0</v>
      </c>
      <c r="N569">
        <f t="shared" si="48"/>
        <v>-7.6139909677177346</v>
      </c>
      <c r="O569">
        <f t="shared" si="49"/>
        <v>4.9349838693521335E-4</v>
      </c>
      <c r="P569">
        <f t="shared" si="50"/>
        <v>4.9325496640494472E-4</v>
      </c>
      <c r="Q569">
        <f t="shared" si="51"/>
        <v>0.99950674503359505</v>
      </c>
      <c r="R569">
        <f t="shared" si="52"/>
        <v>-2.1427075948460088E-4</v>
      </c>
      <c r="S569">
        <f t="shared" si="53"/>
        <v>0</v>
      </c>
    </row>
    <row r="570" spans="1:19" x14ac:dyDescent="0.35">
      <c r="A570">
        <v>0.91875217847127078</v>
      </c>
      <c r="B570">
        <v>1</v>
      </c>
      <c r="C570">
        <v>0</v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-0.38909045890694582</v>
      </c>
      <c r="L570">
        <v>-0.55359670312080544</v>
      </c>
      <c r="M570">
        <v>0</v>
      </c>
      <c r="N570">
        <f t="shared" si="48"/>
        <v>-2.3663432440508192</v>
      </c>
      <c r="O570">
        <f t="shared" si="49"/>
        <v>9.3823188248320241E-2</v>
      </c>
      <c r="P570">
        <f t="shared" si="50"/>
        <v>8.5775461021786695E-2</v>
      </c>
      <c r="Q570">
        <f t="shared" si="51"/>
        <v>0.91422453897821332</v>
      </c>
      <c r="R570">
        <f t="shared" si="52"/>
        <v>-3.8947125860292836E-2</v>
      </c>
      <c r="S570">
        <f t="shared" si="53"/>
        <v>1</v>
      </c>
    </row>
    <row r="571" spans="1:19" x14ac:dyDescent="0.35">
      <c r="A571">
        <v>-0.71766045985455706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1</v>
      </c>
      <c r="K571">
        <v>0.19086769282578706</v>
      </c>
      <c r="L571">
        <v>0.40759094240055788</v>
      </c>
      <c r="M571">
        <v>0</v>
      </c>
      <c r="N571">
        <f t="shared" si="48"/>
        <v>-4.8315684840215605</v>
      </c>
      <c r="O571">
        <f t="shared" si="49"/>
        <v>7.9740043538164586E-3</v>
      </c>
      <c r="P571">
        <f t="shared" si="50"/>
        <v>7.9109226223828717E-3</v>
      </c>
      <c r="Q571">
        <f t="shared" si="51"/>
        <v>0.99208907737761709</v>
      </c>
      <c r="R571">
        <f t="shared" si="52"/>
        <v>-3.4493318007056302E-3</v>
      </c>
      <c r="S571">
        <f t="shared" si="53"/>
        <v>0</v>
      </c>
    </row>
    <row r="572" spans="1:19" x14ac:dyDescent="0.35">
      <c r="A572">
        <v>-0.80611519706135859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0.16900331467592375</v>
      </c>
      <c r="L572">
        <v>0.83622867621413854</v>
      </c>
      <c r="M572">
        <v>0</v>
      </c>
      <c r="N572">
        <f t="shared" si="48"/>
        <v>-5.1594126761792936</v>
      </c>
      <c r="O572">
        <f t="shared" si="49"/>
        <v>5.7450729131423928E-3</v>
      </c>
      <c r="P572">
        <f t="shared" si="50"/>
        <v>5.7122555882891668E-3</v>
      </c>
      <c r="Q572">
        <f t="shared" si="51"/>
        <v>0.99428774441171086</v>
      </c>
      <c r="R572">
        <f t="shared" si="52"/>
        <v>-2.4879136649986716E-3</v>
      </c>
      <c r="S572">
        <f t="shared" si="53"/>
        <v>0</v>
      </c>
    </row>
    <row r="573" spans="1:19" x14ac:dyDescent="0.35">
      <c r="A573">
        <v>1.6706174447290836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1</v>
      </c>
      <c r="I573">
        <v>1</v>
      </c>
      <c r="J573">
        <v>0</v>
      </c>
      <c r="K573">
        <v>-0.75614698905919342</v>
      </c>
      <c r="L573">
        <v>-1.2550039039066656</v>
      </c>
      <c r="M573">
        <v>0</v>
      </c>
      <c r="N573">
        <f t="shared" si="48"/>
        <v>-1.5044603352477641</v>
      </c>
      <c r="O573">
        <f t="shared" si="49"/>
        <v>0.22213714107557514</v>
      </c>
      <c r="P573">
        <f t="shared" si="50"/>
        <v>0.18176122270539727</v>
      </c>
      <c r="Q573">
        <f t="shared" si="51"/>
        <v>0.8182387772946027</v>
      </c>
      <c r="R573">
        <f t="shared" si="52"/>
        <v>-8.7119942625458552E-2</v>
      </c>
      <c r="S573">
        <f t="shared" si="53"/>
        <v>1</v>
      </c>
    </row>
    <row r="574" spans="1:19" x14ac:dyDescent="0.35">
      <c r="A574">
        <v>-0.49652361683755331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1</v>
      </c>
      <c r="I574">
        <v>0</v>
      </c>
      <c r="J574">
        <v>0</v>
      </c>
      <c r="K574">
        <v>-0.90213036236282496</v>
      </c>
      <c r="L574">
        <v>1.498668810289673</v>
      </c>
      <c r="M574">
        <v>0</v>
      </c>
      <c r="N574">
        <f t="shared" si="48"/>
        <v>-5.2537875919070443</v>
      </c>
      <c r="O574">
        <f t="shared" si="49"/>
        <v>5.227680533546164E-3</v>
      </c>
      <c r="P574">
        <f t="shared" si="50"/>
        <v>5.2004940122335874E-3</v>
      </c>
      <c r="Q574">
        <f t="shared" si="51"/>
        <v>0.99479950598776645</v>
      </c>
      <c r="R574">
        <f t="shared" si="52"/>
        <v>-2.2644390704171539E-3</v>
      </c>
      <c r="S574">
        <f t="shared" si="53"/>
        <v>0</v>
      </c>
    </row>
    <row r="575" spans="1:19" x14ac:dyDescent="0.35">
      <c r="A575">
        <v>0.60916059824746549</v>
      </c>
      <c r="B575">
        <v>0</v>
      </c>
      <c r="C575">
        <v>0</v>
      </c>
      <c r="D575">
        <v>1</v>
      </c>
      <c r="E575">
        <v>1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1.8424012262063563</v>
      </c>
      <c r="L575">
        <v>0.23873365332248039</v>
      </c>
      <c r="M575">
        <v>0</v>
      </c>
      <c r="N575">
        <f t="shared" si="48"/>
        <v>-2.8512256342356475</v>
      </c>
      <c r="O575">
        <f t="shared" si="49"/>
        <v>5.7773468323362304E-2</v>
      </c>
      <c r="P575">
        <f t="shared" si="50"/>
        <v>5.4617997192666301E-2</v>
      </c>
      <c r="Q575">
        <f t="shared" si="51"/>
        <v>0.94538200280733364</v>
      </c>
      <c r="R575">
        <f t="shared" si="52"/>
        <v>-2.4392669598010203E-2</v>
      </c>
      <c r="S575">
        <f t="shared" si="53"/>
        <v>1</v>
      </c>
    </row>
    <row r="576" spans="1:19" x14ac:dyDescent="0.35">
      <c r="A576">
        <v>0.38802375523046173</v>
      </c>
      <c r="B576">
        <v>1</v>
      </c>
      <c r="C576">
        <v>0</v>
      </c>
      <c r="D576">
        <v>1</v>
      </c>
      <c r="E576">
        <v>0</v>
      </c>
      <c r="F576">
        <v>1</v>
      </c>
      <c r="G576">
        <v>0</v>
      </c>
      <c r="H576">
        <v>1</v>
      </c>
      <c r="I576">
        <v>1</v>
      </c>
      <c r="J576">
        <v>0</v>
      </c>
      <c r="K576">
        <v>0.17894166838040704</v>
      </c>
      <c r="L576">
        <v>-0.59256376983113102</v>
      </c>
      <c r="M576">
        <v>0</v>
      </c>
      <c r="N576">
        <f t="shared" si="48"/>
        <v>-3.2624194298081033</v>
      </c>
      <c r="O576">
        <f t="shared" si="49"/>
        <v>3.8295632248487942E-2</v>
      </c>
      <c r="P576">
        <f t="shared" si="50"/>
        <v>3.6883168010209751E-2</v>
      </c>
      <c r="Q576">
        <f t="shared" si="51"/>
        <v>0.96311683198979026</v>
      </c>
      <c r="R576">
        <f t="shared" si="52"/>
        <v>-1.6321027090579324E-2</v>
      </c>
      <c r="S576">
        <f t="shared" si="53"/>
        <v>0</v>
      </c>
    </row>
    <row r="577" spans="1:19" x14ac:dyDescent="0.35">
      <c r="A577">
        <v>0.47647849243726326</v>
      </c>
      <c r="B577">
        <v>0</v>
      </c>
      <c r="C577">
        <v>0</v>
      </c>
      <c r="D577">
        <v>1</v>
      </c>
      <c r="E577">
        <v>1</v>
      </c>
      <c r="F577">
        <v>0</v>
      </c>
      <c r="G577">
        <v>0</v>
      </c>
      <c r="H577">
        <v>1</v>
      </c>
      <c r="I577">
        <v>1</v>
      </c>
      <c r="J577">
        <v>0</v>
      </c>
      <c r="K577">
        <v>-0.54965008431048601</v>
      </c>
      <c r="L577">
        <v>-0.31979430285885252</v>
      </c>
      <c r="M577">
        <v>0</v>
      </c>
      <c r="N577">
        <f t="shared" si="48"/>
        <v>-3.2939320015487068</v>
      </c>
      <c r="O577">
        <f t="shared" si="49"/>
        <v>3.7107654809719913E-2</v>
      </c>
      <c r="P577">
        <f t="shared" si="50"/>
        <v>3.5779944962924914E-2</v>
      </c>
      <c r="Q577">
        <f t="shared" si="51"/>
        <v>0.96422005503707509</v>
      </c>
      <c r="R577">
        <f t="shared" si="52"/>
        <v>-1.5823839767182175E-2</v>
      </c>
      <c r="S577">
        <f t="shared" si="53"/>
        <v>0</v>
      </c>
    </row>
    <row r="578" spans="1:19" x14ac:dyDescent="0.35">
      <c r="A578">
        <v>-0.31961414242395031</v>
      </c>
      <c r="B578">
        <v>0</v>
      </c>
      <c r="C578">
        <v>0</v>
      </c>
      <c r="D578">
        <v>1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1</v>
      </c>
      <c r="K578">
        <v>-0.40344585870231064</v>
      </c>
      <c r="L578">
        <v>0.75829454279348818</v>
      </c>
      <c r="M578">
        <v>0</v>
      </c>
      <c r="N578">
        <f t="shared" si="48"/>
        <v>-4.4751908301446228</v>
      </c>
      <c r="O578">
        <f t="shared" si="49"/>
        <v>1.138804873415886E-2</v>
      </c>
      <c r="P578">
        <f t="shared" si="50"/>
        <v>1.1259821340001006E-2</v>
      </c>
      <c r="Q578">
        <f t="shared" si="51"/>
        <v>0.98874017865999897</v>
      </c>
      <c r="R578">
        <f t="shared" si="52"/>
        <v>-4.9178174006655646E-3</v>
      </c>
      <c r="S578">
        <f t="shared" si="53"/>
        <v>0</v>
      </c>
    </row>
    <row r="579" spans="1:19" x14ac:dyDescent="0.35">
      <c r="A579">
        <v>-1.1157067772851639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0.13300438903524012</v>
      </c>
      <c r="L579">
        <v>0.36862387569023225</v>
      </c>
      <c r="M579">
        <v>0</v>
      </c>
      <c r="N579">
        <f t="shared" si="48"/>
        <v>-5.771446146862246</v>
      </c>
      <c r="O579">
        <f t="shared" si="49"/>
        <v>3.1152491472909308E-3</v>
      </c>
      <c r="P579">
        <f t="shared" si="50"/>
        <v>3.1055745089500755E-3</v>
      </c>
      <c r="Q579">
        <f t="shared" si="51"/>
        <v>0.9968944254910499</v>
      </c>
      <c r="R579">
        <f t="shared" si="52"/>
        <v>-1.3508325152640477E-3</v>
      </c>
      <c r="S579">
        <f t="shared" si="53"/>
        <v>0</v>
      </c>
    </row>
    <row r="580" spans="1:19" x14ac:dyDescent="0.35">
      <c r="A580">
        <v>7.8432175006656474E-2</v>
      </c>
      <c r="B580">
        <v>0</v>
      </c>
      <c r="C580">
        <v>0</v>
      </c>
      <c r="D580">
        <v>1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-0.13643542250852764</v>
      </c>
      <c r="L580">
        <v>0.87519574292446456</v>
      </c>
      <c r="M580">
        <v>0</v>
      </c>
      <c r="N580">
        <f t="shared" si="48"/>
        <v>-4.1230328478031062</v>
      </c>
      <c r="O580">
        <f t="shared" si="49"/>
        <v>1.6195321936409986E-2</v>
      </c>
      <c r="P580">
        <f t="shared" si="50"/>
        <v>1.593721363088841E-2</v>
      </c>
      <c r="Q580">
        <f t="shared" si="51"/>
        <v>0.9840627863691116</v>
      </c>
      <c r="R580">
        <f t="shared" si="52"/>
        <v>-6.9771913006304335E-3</v>
      </c>
      <c r="S580">
        <f t="shared" si="53"/>
        <v>0</v>
      </c>
    </row>
    <row r="581" spans="1:19" x14ac:dyDescent="0.35">
      <c r="A581">
        <v>-0.62920572264775554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1</v>
      </c>
      <c r="K581">
        <v>2.2401562266902304</v>
      </c>
      <c r="L581">
        <v>-0.78739910338275876</v>
      </c>
      <c r="M581">
        <v>0</v>
      </c>
      <c r="N581">
        <f t="shared" si="48"/>
        <v>-4.3717880257181436</v>
      </c>
      <c r="O581">
        <f t="shared" si="49"/>
        <v>1.2628640035691028E-2</v>
      </c>
      <c r="P581">
        <f t="shared" si="50"/>
        <v>1.2471146416761352E-2</v>
      </c>
      <c r="Q581">
        <f t="shared" si="51"/>
        <v>0.98752885358323861</v>
      </c>
      <c r="R581">
        <f t="shared" si="52"/>
        <v>-5.4502063152566645E-3</v>
      </c>
      <c r="S581">
        <f t="shared" si="53"/>
        <v>0</v>
      </c>
    </row>
    <row r="582" spans="1:19" x14ac:dyDescent="0.35">
      <c r="A582">
        <v>0.34379638662706097</v>
      </c>
      <c r="B582">
        <v>1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1</v>
      </c>
      <c r="I582">
        <v>0</v>
      </c>
      <c r="J582">
        <v>1</v>
      </c>
      <c r="K582">
        <v>6.6527845367474372E-2</v>
      </c>
      <c r="L582">
        <v>-0.11196994707044942</v>
      </c>
      <c r="M582">
        <v>0</v>
      </c>
      <c r="N582">
        <f t="shared" ref="N582:N645" si="54">$M$3+SUMPRODUCT($A$3:$L$3,A582:L582)</f>
        <v>-2.8883259977594662</v>
      </c>
      <c r="O582">
        <f t="shared" ref="O582:O645" si="55">EXP(N582)</f>
        <v>5.5669325229536701E-2</v>
      </c>
      <c r="P582">
        <f t="shared" ref="P582:P645" si="56">O582/(1+O582)</f>
        <v>5.2733677013332175E-2</v>
      </c>
      <c r="Q582">
        <f t="shared" ref="Q582:Q645" si="57">IF(M582=1,P582,1-P582)</f>
        <v>0.9472663229866678</v>
      </c>
      <c r="R582">
        <f t="shared" ref="R582:R645" si="58">LOG(Q582)</f>
        <v>-2.3527902366550498E-2</v>
      </c>
      <c r="S582">
        <f t="shared" ref="S582:S645" si="59">IF(P582&gt;U$2,1,0)</f>
        <v>1</v>
      </c>
    </row>
    <row r="583" spans="1:19" x14ac:dyDescent="0.35">
      <c r="A583">
        <v>-0.89456993426816012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1</v>
      </c>
      <c r="I583">
        <v>1</v>
      </c>
      <c r="J583">
        <v>0</v>
      </c>
      <c r="K583">
        <v>-0.69982965140045517</v>
      </c>
      <c r="L583">
        <v>0.87519574292446456</v>
      </c>
      <c r="M583">
        <v>0</v>
      </c>
      <c r="N583">
        <f t="shared" si="54"/>
        <v>-5.3627005924605893</v>
      </c>
      <c r="O583">
        <f t="shared" si="55"/>
        <v>4.688228002893498E-3</v>
      </c>
      <c r="P583">
        <f t="shared" si="56"/>
        <v>4.6663510850651633E-3</v>
      </c>
      <c r="Q583">
        <f t="shared" si="57"/>
        <v>0.99533364891493481</v>
      </c>
      <c r="R583">
        <f t="shared" si="58"/>
        <v>-2.0313136327391752E-3</v>
      </c>
      <c r="S583">
        <f t="shared" si="59"/>
        <v>0</v>
      </c>
    </row>
    <row r="584" spans="1:19" x14ac:dyDescent="0.35">
      <c r="A584">
        <v>0.47647849243726326</v>
      </c>
      <c r="B584">
        <v>0</v>
      </c>
      <c r="C584">
        <v>0</v>
      </c>
      <c r="D584">
        <v>1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0.27302475011618177</v>
      </c>
      <c r="L584">
        <v>1.5246468547632237</v>
      </c>
      <c r="M584">
        <v>0</v>
      </c>
      <c r="N584">
        <f t="shared" si="54"/>
        <v>-3.3884684621108985</v>
      </c>
      <c r="O584">
        <f t="shared" si="55"/>
        <v>3.3760342569302007E-2</v>
      </c>
      <c r="P584">
        <f t="shared" si="56"/>
        <v>3.2657803921355935E-2</v>
      </c>
      <c r="Q584">
        <f t="shared" si="57"/>
        <v>0.96734219607864402</v>
      </c>
      <c r="R584">
        <f t="shared" si="58"/>
        <v>-1.4419867613379012E-2</v>
      </c>
      <c r="S584">
        <f t="shared" si="59"/>
        <v>0</v>
      </c>
    </row>
    <row r="585" spans="1:19" x14ac:dyDescent="0.35">
      <c r="A585">
        <v>0.47647849243726326</v>
      </c>
      <c r="B585">
        <v>0</v>
      </c>
      <c r="C585">
        <v>0</v>
      </c>
      <c r="D585">
        <v>1</v>
      </c>
      <c r="E585">
        <v>0</v>
      </c>
      <c r="F585">
        <v>1</v>
      </c>
      <c r="G585">
        <v>0</v>
      </c>
      <c r="H585">
        <v>1</v>
      </c>
      <c r="I585">
        <v>1</v>
      </c>
      <c r="J585">
        <v>0</v>
      </c>
      <c r="K585">
        <v>2.9203805899526272E-2</v>
      </c>
      <c r="L585">
        <v>5.6887342007628038E-2</v>
      </c>
      <c r="M585">
        <v>0</v>
      </c>
      <c r="N585">
        <f t="shared" si="54"/>
        <v>-3.5539756960214488</v>
      </c>
      <c r="O585">
        <f t="shared" si="55"/>
        <v>2.8610665931210973E-2</v>
      </c>
      <c r="P585">
        <f t="shared" si="56"/>
        <v>2.7814864145229788E-2</v>
      </c>
      <c r="Q585">
        <f t="shared" si="57"/>
        <v>0.97218513585477018</v>
      </c>
      <c r="R585">
        <f t="shared" si="58"/>
        <v>-1.2251023320724792E-2</v>
      </c>
      <c r="S585">
        <f t="shared" si="59"/>
        <v>0</v>
      </c>
    </row>
    <row r="586" spans="1:19" x14ac:dyDescent="0.35">
      <c r="A586">
        <v>-1.1157067772851639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1.6942093298572847</v>
      </c>
      <c r="L586">
        <v>-1.0212015036447122</v>
      </c>
      <c r="M586">
        <v>0</v>
      </c>
      <c r="N586">
        <f t="shared" si="54"/>
        <v>-5.9798314098634755</v>
      </c>
      <c r="O586">
        <f t="shared" si="55"/>
        <v>2.5292526633390821E-3</v>
      </c>
      <c r="P586">
        <f t="shared" si="56"/>
        <v>2.5228716834145427E-3</v>
      </c>
      <c r="Q586">
        <f t="shared" si="57"/>
        <v>0.99747712831658542</v>
      </c>
      <c r="R586">
        <f t="shared" si="58"/>
        <v>-1.0970536961294162E-3</v>
      </c>
      <c r="S586">
        <f t="shared" si="59"/>
        <v>0</v>
      </c>
    </row>
    <row r="587" spans="1:19" x14ac:dyDescent="0.35">
      <c r="A587">
        <v>-0.76188782845795777</v>
      </c>
      <c r="B587">
        <v>0</v>
      </c>
      <c r="C587">
        <v>0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-1.037512825048341</v>
      </c>
      <c r="L587">
        <v>-1.151091726012464</v>
      </c>
      <c r="M587">
        <v>0</v>
      </c>
      <c r="N587">
        <f t="shared" si="54"/>
        <v>-5.4184869467851495</v>
      </c>
      <c r="O587">
        <f t="shared" si="55"/>
        <v>4.4338502264563298E-3</v>
      </c>
      <c r="P587">
        <f t="shared" si="56"/>
        <v>4.4142779790393256E-3</v>
      </c>
      <c r="Q587">
        <f t="shared" si="57"/>
        <v>0.99558572202096063</v>
      </c>
      <c r="R587">
        <f t="shared" si="58"/>
        <v>-1.9213403599222688E-3</v>
      </c>
      <c r="S587">
        <f t="shared" si="59"/>
        <v>0</v>
      </c>
    </row>
    <row r="588" spans="1:19" x14ac:dyDescent="0.35">
      <c r="A588">
        <v>1.2725711272984768</v>
      </c>
      <c r="B588">
        <v>0</v>
      </c>
      <c r="C588">
        <v>0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2.4181631841527516</v>
      </c>
      <c r="L588">
        <v>-0.28082723614852689</v>
      </c>
      <c r="M588">
        <v>0</v>
      </c>
      <c r="N588">
        <f t="shared" si="54"/>
        <v>-1.5789983812039514</v>
      </c>
      <c r="O588">
        <f t="shared" si="55"/>
        <v>0.20618151009051888</v>
      </c>
      <c r="P588">
        <f t="shared" si="56"/>
        <v>0.17093738244673126</v>
      </c>
      <c r="Q588">
        <f t="shared" si="57"/>
        <v>0.82906261755326871</v>
      </c>
      <c r="R588">
        <f t="shared" si="58"/>
        <v>-8.1412666758706315E-2</v>
      </c>
      <c r="S588">
        <f t="shared" si="59"/>
        <v>1</v>
      </c>
    </row>
    <row r="589" spans="1:19" x14ac:dyDescent="0.35">
      <c r="A589">
        <v>-1.6906625691293735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1.2710563143508422</v>
      </c>
      <c r="L589">
        <v>-1.358916081800867</v>
      </c>
      <c r="M589">
        <v>0</v>
      </c>
      <c r="N589">
        <f t="shared" si="54"/>
        <v>-6.94771808735634</v>
      </c>
      <c r="O589">
        <f t="shared" si="55"/>
        <v>9.6082517313811236E-4</v>
      </c>
      <c r="P589">
        <f t="shared" si="56"/>
        <v>9.5990287429272426E-4</v>
      </c>
      <c r="Q589">
        <f t="shared" si="57"/>
        <v>0.99904009712570729</v>
      </c>
      <c r="R589">
        <f t="shared" si="58"/>
        <v>-4.170807320058244E-4</v>
      </c>
      <c r="S589">
        <f t="shared" si="59"/>
        <v>0</v>
      </c>
    </row>
    <row r="590" spans="1:19" x14ac:dyDescent="0.35">
      <c r="A590">
        <v>0.96297954707467148</v>
      </c>
      <c r="B590">
        <v>0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1.9923599409917816</v>
      </c>
      <c r="L590">
        <v>0.73231649831993739</v>
      </c>
      <c r="M590">
        <v>0</v>
      </c>
      <c r="N590">
        <f t="shared" si="54"/>
        <v>-1.8281471553162874</v>
      </c>
      <c r="O590">
        <f t="shared" si="55"/>
        <v>0.16071106472413077</v>
      </c>
      <c r="P590">
        <f t="shared" si="56"/>
        <v>0.13845914767972631</v>
      </c>
      <c r="Q590">
        <f t="shared" si="57"/>
        <v>0.86154085232027366</v>
      </c>
      <c r="R590">
        <f t="shared" si="58"/>
        <v>-6.4724124464797902E-2</v>
      </c>
      <c r="S590">
        <f t="shared" si="59"/>
        <v>1</v>
      </c>
    </row>
    <row r="591" spans="1:19" x14ac:dyDescent="0.35">
      <c r="A591">
        <v>-5.424993080354578E-2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0.74255674957687867</v>
      </c>
      <c r="L591">
        <v>-0.15093701378077506</v>
      </c>
      <c r="M591">
        <v>0</v>
      </c>
      <c r="N591">
        <f t="shared" si="54"/>
        <v>-3.7327191437186213</v>
      </c>
      <c r="O591">
        <f t="shared" si="55"/>
        <v>2.3927684485937666E-2</v>
      </c>
      <c r="P591">
        <f t="shared" si="56"/>
        <v>2.3368529680834391E-2</v>
      </c>
      <c r="Q591">
        <f t="shared" si="57"/>
        <v>0.97663147031916564</v>
      </c>
      <c r="R591">
        <f t="shared" si="58"/>
        <v>-1.0269285411560823E-2</v>
      </c>
      <c r="S591">
        <f t="shared" si="59"/>
        <v>0</v>
      </c>
    </row>
    <row r="592" spans="1:19" x14ac:dyDescent="0.35">
      <c r="A592">
        <v>0.16688691221345797</v>
      </c>
      <c r="B592">
        <v>0</v>
      </c>
      <c r="C592">
        <v>0</v>
      </c>
      <c r="D592">
        <v>1</v>
      </c>
      <c r="E592">
        <v>0</v>
      </c>
      <c r="F592">
        <v>1</v>
      </c>
      <c r="G592">
        <v>0</v>
      </c>
      <c r="H592">
        <v>1</v>
      </c>
      <c r="I592">
        <v>0</v>
      </c>
      <c r="J592">
        <v>0</v>
      </c>
      <c r="K592">
        <v>0.77480118604031278</v>
      </c>
      <c r="L592">
        <v>-1.0082124814079367</v>
      </c>
      <c r="M592">
        <v>0</v>
      </c>
      <c r="N592">
        <f t="shared" si="54"/>
        <v>-4.1309111140435189</v>
      </c>
      <c r="O592">
        <f t="shared" si="55"/>
        <v>1.6068232159236511E-2</v>
      </c>
      <c r="P592">
        <f t="shared" si="56"/>
        <v>1.5814127093699278E-2</v>
      </c>
      <c r="Q592">
        <f t="shared" si="57"/>
        <v>0.98418587290630077</v>
      </c>
      <c r="R592">
        <f t="shared" si="58"/>
        <v>-6.9228731597638198E-3</v>
      </c>
      <c r="S592">
        <f t="shared" si="59"/>
        <v>0</v>
      </c>
    </row>
    <row r="593" spans="1:19" x14ac:dyDescent="0.35">
      <c r="A593">
        <v>-0.8503425656647593</v>
      </c>
      <c r="B593">
        <v>0</v>
      </c>
      <c r="C593">
        <v>0</v>
      </c>
      <c r="D593">
        <v>1</v>
      </c>
      <c r="E593">
        <v>1</v>
      </c>
      <c r="F593">
        <v>0</v>
      </c>
      <c r="G593">
        <v>0</v>
      </c>
      <c r="H593">
        <v>1</v>
      </c>
      <c r="I593">
        <v>1</v>
      </c>
      <c r="J593">
        <v>0</v>
      </c>
      <c r="K593">
        <v>-0.35684602244351149</v>
      </c>
      <c r="L593">
        <v>-0.57957474759435612</v>
      </c>
      <c r="M593">
        <v>0</v>
      </c>
      <c r="N593">
        <f t="shared" si="54"/>
        <v>-5.4667568272932145</v>
      </c>
      <c r="O593">
        <f t="shared" si="55"/>
        <v>4.22491208238184E-3</v>
      </c>
      <c r="P593">
        <f t="shared" si="56"/>
        <v>4.207137297182733E-3</v>
      </c>
      <c r="Q593">
        <f t="shared" si="57"/>
        <v>0.99579286270281731</v>
      </c>
      <c r="R593">
        <f t="shared" si="58"/>
        <v>-1.830990834098717E-3</v>
      </c>
      <c r="S593">
        <f t="shared" si="59"/>
        <v>0</v>
      </c>
    </row>
    <row r="594" spans="1:19" x14ac:dyDescent="0.35">
      <c r="A594">
        <v>0.60916059824746549</v>
      </c>
      <c r="B594">
        <v>0</v>
      </c>
      <c r="C594">
        <v>0</v>
      </c>
      <c r="D594">
        <v>1</v>
      </c>
      <c r="E594">
        <v>1</v>
      </c>
      <c r="F594">
        <v>0</v>
      </c>
      <c r="G594">
        <v>0</v>
      </c>
      <c r="H594">
        <v>1</v>
      </c>
      <c r="I594">
        <v>0</v>
      </c>
      <c r="J594">
        <v>1</v>
      </c>
      <c r="K594">
        <v>5.2614150181197944E-2</v>
      </c>
      <c r="L594">
        <v>-1.2290258594331152</v>
      </c>
      <c r="M594">
        <v>0</v>
      </c>
      <c r="N594">
        <f t="shared" si="54"/>
        <v>-2.8883910086187394</v>
      </c>
      <c r="O594">
        <f t="shared" si="55"/>
        <v>5.5665706236506567E-2</v>
      </c>
      <c r="P594">
        <f t="shared" si="56"/>
        <v>5.2730429630945576E-2</v>
      </c>
      <c r="Q594">
        <f t="shared" si="57"/>
        <v>0.94726957036905446</v>
      </c>
      <c r="R594">
        <f t="shared" si="58"/>
        <v>-2.3526413537274575E-2</v>
      </c>
      <c r="S594">
        <f t="shared" si="59"/>
        <v>1</v>
      </c>
    </row>
    <row r="595" spans="1:19" x14ac:dyDescent="0.35">
      <c r="A595">
        <v>0.34379638662706097</v>
      </c>
      <c r="B595">
        <v>0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-0.939454401830773</v>
      </c>
      <c r="L595">
        <v>1.7454602327884012</v>
      </c>
      <c r="M595">
        <v>0</v>
      </c>
      <c r="N595">
        <f t="shared" si="54"/>
        <v>-3.4478810568831655</v>
      </c>
      <c r="O595">
        <f t="shared" si="55"/>
        <v>3.1812974893807619E-2</v>
      </c>
      <c r="P595">
        <f t="shared" si="56"/>
        <v>3.0832113636758401E-2</v>
      </c>
      <c r="Q595">
        <f t="shared" si="57"/>
        <v>0.96916788636324158</v>
      </c>
      <c r="R595">
        <f t="shared" si="58"/>
        <v>-1.3600984759769265E-2</v>
      </c>
      <c r="S595">
        <f t="shared" si="59"/>
        <v>0</v>
      </c>
    </row>
    <row r="596" spans="1:19" x14ac:dyDescent="0.35">
      <c r="A596">
        <v>0.21111428081685873</v>
      </c>
      <c r="B596">
        <v>0</v>
      </c>
      <c r="C596">
        <v>0</v>
      </c>
      <c r="D596">
        <v>1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-0.45512529796562323</v>
      </c>
      <c r="L596">
        <v>0.43356898687410861</v>
      </c>
      <c r="M596">
        <v>0</v>
      </c>
      <c r="N596">
        <f t="shared" si="54"/>
        <v>-3.607724706800592</v>
      </c>
      <c r="O596">
        <f t="shared" si="55"/>
        <v>2.7113467825847792E-2</v>
      </c>
      <c r="P596">
        <f t="shared" si="56"/>
        <v>2.6397733721903661E-2</v>
      </c>
      <c r="Q596">
        <f t="shared" si="57"/>
        <v>0.97360226627809632</v>
      </c>
      <c r="R596">
        <f t="shared" si="58"/>
        <v>-1.1618423858798556E-2</v>
      </c>
      <c r="S596">
        <f t="shared" si="59"/>
        <v>0</v>
      </c>
    </row>
    <row r="597" spans="1:19" x14ac:dyDescent="0.35">
      <c r="A597">
        <v>0.56493322964406478</v>
      </c>
      <c r="B597">
        <v>0</v>
      </c>
      <c r="C597">
        <v>0</v>
      </c>
      <c r="D597">
        <v>1</v>
      </c>
      <c r="E597">
        <v>1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-0.11744212431773747</v>
      </c>
      <c r="L597">
        <v>-0.2678382139117515</v>
      </c>
      <c r="M597">
        <v>0</v>
      </c>
      <c r="N597">
        <f t="shared" si="54"/>
        <v>-3.2461227876903376</v>
      </c>
      <c r="O597">
        <f t="shared" si="55"/>
        <v>3.8924835486627535E-2</v>
      </c>
      <c r="P597">
        <f t="shared" si="56"/>
        <v>3.7466459706293691E-2</v>
      </c>
      <c r="Q597">
        <f t="shared" si="57"/>
        <v>0.9625335402937063</v>
      </c>
      <c r="R597">
        <f t="shared" si="58"/>
        <v>-1.6584128197969266E-2</v>
      </c>
      <c r="S597">
        <f t="shared" si="59"/>
        <v>0</v>
      </c>
    </row>
    <row r="598" spans="1:19" x14ac:dyDescent="0.35">
      <c r="A598">
        <v>-0.58497835404435483</v>
      </c>
      <c r="B598">
        <v>0</v>
      </c>
      <c r="C598">
        <v>0</v>
      </c>
      <c r="D598">
        <v>1</v>
      </c>
      <c r="E598">
        <v>1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-1.0231574252529763</v>
      </c>
      <c r="L598">
        <v>-0.44968452522660435</v>
      </c>
      <c r="M598">
        <v>0</v>
      </c>
      <c r="N598">
        <f t="shared" si="54"/>
        <v>-5.3009545468727692</v>
      </c>
      <c r="O598">
        <f t="shared" si="55"/>
        <v>4.9868314699025289E-3</v>
      </c>
      <c r="P598">
        <f t="shared" si="56"/>
        <v>4.9620863813794915E-3</v>
      </c>
      <c r="Q598">
        <f t="shared" si="57"/>
        <v>0.99503791361862048</v>
      </c>
      <c r="R598">
        <f t="shared" si="58"/>
        <v>-2.160371152105062E-3</v>
      </c>
      <c r="S598">
        <f t="shared" si="59"/>
        <v>0</v>
      </c>
    </row>
    <row r="599" spans="1:19" x14ac:dyDescent="0.35">
      <c r="A599">
        <v>0.87452480986786996</v>
      </c>
      <c r="B599">
        <v>1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1</v>
      </c>
      <c r="K599">
        <v>-4.3657443911725687E-3</v>
      </c>
      <c r="L599">
        <v>-0.69647594772533261</v>
      </c>
      <c r="M599">
        <v>0</v>
      </c>
      <c r="N599">
        <f t="shared" si="54"/>
        <v>-2.027430539207967</v>
      </c>
      <c r="O599">
        <f t="shared" si="55"/>
        <v>0.13167341653926215</v>
      </c>
      <c r="P599">
        <f t="shared" si="56"/>
        <v>0.11635284050581381</v>
      </c>
      <c r="Q599">
        <f t="shared" si="57"/>
        <v>0.88364715949418615</v>
      </c>
      <c r="R599">
        <f t="shared" si="58"/>
        <v>-5.3721114256515934E-2</v>
      </c>
      <c r="S599">
        <f t="shared" si="59"/>
        <v>1</v>
      </c>
    </row>
    <row r="600" spans="1:19" x14ac:dyDescent="0.35">
      <c r="A600">
        <v>0.12265954361005722</v>
      </c>
      <c r="B600">
        <v>0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1.8101567897429223</v>
      </c>
      <c r="L600">
        <v>2.7715929894936413</v>
      </c>
      <c r="M600">
        <v>0</v>
      </c>
      <c r="N600">
        <f t="shared" si="54"/>
        <v>-3.4416498530056048</v>
      </c>
      <c r="O600">
        <f t="shared" si="55"/>
        <v>3.2011826926684965E-2</v>
      </c>
      <c r="P600">
        <f t="shared" si="56"/>
        <v>3.1018856655951013E-2</v>
      </c>
      <c r="Q600">
        <f t="shared" si="57"/>
        <v>0.96898114334404895</v>
      </c>
      <c r="R600">
        <f t="shared" si="58"/>
        <v>-1.3684674364414924E-2</v>
      </c>
      <c r="S600">
        <f t="shared" si="59"/>
        <v>0</v>
      </c>
    </row>
    <row r="601" spans="1:19" x14ac:dyDescent="0.35">
      <c r="A601">
        <v>0.43225112383386249</v>
      </c>
      <c r="B601">
        <v>0</v>
      </c>
      <c r="C601">
        <v>0</v>
      </c>
      <c r="D601">
        <v>1</v>
      </c>
      <c r="E601">
        <v>0</v>
      </c>
      <c r="F601">
        <v>1</v>
      </c>
      <c r="G601">
        <v>0</v>
      </c>
      <c r="H601">
        <v>1</v>
      </c>
      <c r="I601">
        <v>1</v>
      </c>
      <c r="J601">
        <v>0</v>
      </c>
      <c r="K601">
        <v>-0.77293176420454268</v>
      </c>
      <c r="L601">
        <v>-0.3587613695691777</v>
      </c>
      <c r="M601">
        <v>0</v>
      </c>
      <c r="N601">
        <f t="shared" si="54"/>
        <v>-3.7617208994682025</v>
      </c>
      <c r="O601">
        <f t="shared" si="55"/>
        <v>2.324370585603935E-2</v>
      </c>
      <c r="P601">
        <f t="shared" si="56"/>
        <v>2.2715708606869771E-2</v>
      </c>
      <c r="Q601">
        <f t="shared" si="57"/>
        <v>0.97728429139313022</v>
      </c>
      <c r="R601">
        <f t="shared" si="58"/>
        <v>-9.979081907194735E-3</v>
      </c>
      <c r="S601">
        <f t="shared" si="59"/>
        <v>0</v>
      </c>
    </row>
    <row r="602" spans="1:19" x14ac:dyDescent="0.35">
      <c r="A602">
        <v>-1.8640338540547046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-1.007476911630347</v>
      </c>
      <c r="L602">
        <v>-1.4758172819318436</v>
      </c>
      <c r="M602">
        <v>0</v>
      </c>
      <c r="N602">
        <f t="shared" si="54"/>
        <v>-7.6027338763926275</v>
      </c>
      <c r="O602">
        <f t="shared" si="55"/>
        <v>4.990851295849874E-4</v>
      </c>
      <c r="P602">
        <f t="shared" si="56"/>
        <v>4.988361678715036E-4</v>
      </c>
      <c r="Q602">
        <f t="shared" si="57"/>
        <v>0.9995011638321285</v>
      </c>
      <c r="R602">
        <f t="shared" si="58"/>
        <v>-2.166958474380461E-4</v>
      </c>
      <c r="S602">
        <f t="shared" si="59"/>
        <v>0</v>
      </c>
    </row>
    <row r="603" spans="1:19" x14ac:dyDescent="0.35">
      <c r="A603">
        <v>-1.248388883095366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2.1942189473450631</v>
      </c>
      <c r="L603">
        <v>-0.60555279206790646</v>
      </c>
      <c r="M603">
        <v>0</v>
      </c>
      <c r="N603">
        <f t="shared" si="54"/>
        <v>-6.0559137110741705</v>
      </c>
      <c r="O603">
        <f t="shared" si="55"/>
        <v>2.3439594402277818E-3</v>
      </c>
      <c r="P603">
        <f t="shared" si="56"/>
        <v>2.3384781423103473E-3</v>
      </c>
      <c r="Q603">
        <f t="shared" si="57"/>
        <v>0.99766152185768964</v>
      </c>
      <c r="R603">
        <f t="shared" si="58"/>
        <v>-1.0167774730998247E-3</v>
      </c>
      <c r="S603">
        <f t="shared" si="59"/>
        <v>0</v>
      </c>
    </row>
    <row r="604" spans="1:19" x14ac:dyDescent="0.35">
      <c r="A604">
        <v>0.69761533545426702</v>
      </c>
      <c r="B604">
        <v>1</v>
      </c>
      <c r="C604">
        <v>0</v>
      </c>
      <c r="D604">
        <v>1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2.1800843998542425</v>
      </c>
      <c r="L604">
        <v>0.25172267555925576</v>
      </c>
      <c r="M604">
        <v>0</v>
      </c>
      <c r="N604">
        <f t="shared" si="54"/>
        <v>-2.2272243864576033</v>
      </c>
      <c r="O604">
        <f t="shared" si="55"/>
        <v>0.10782730208731403</v>
      </c>
      <c r="P604">
        <f t="shared" si="56"/>
        <v>9.7332230289099306E-2</v>
      </c>
      <c r="Q604">
        <f t="shared" si="57"/>
        <v>0.90266776971090068</v>
      </c>
      <c r="R604">
        <f t="shared" si="58"/>
        <v>-4.4472064005966989E-2</v>
      </c>
      <c r="S604">
        <f t="shared" si="59"/>
        <v>1</v>
      </c>
    </row>
    <row r="605" spans="1:19" x14ac:dyDescent="0.35">
      <c r="A605">
        <v>-0.8503425656647593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0.19616814813484468</v>
      </c>
      <c r="L605">
        <v>-0.70946496996210795</v>
      </c>
      <c r="M605">
        <v>0</v>
      </c>
      <c r="N605">
        <f t="shared" si="54"/>
        <v>-5.7761797407235242</v>
      </c>
      <c r="O605">
        <f t="shared" si="55"/>
        <v>3.1005376696010907E-3</v>
      </c>
      <c r="P605">
        <f t="shared" si="56"/>
        <v>3.090954050133645E-3</v>
      </c>
      <c r="Q605">
        <f t="shared" si="57"/>
        <v>0.9969090459498664</v>
      </c>
      <c r="R605">
        <f t="shared" si="58"/>
        <v>-1.34446319684529E-3</v>
      </c>
      <c r="S605">
        <f t="shared" si="59"/>
        <v>0</v>
      </c>
    </row>
    <row r="606" spans="1:19" x14ac:dyDescent="0.35">
      <c r="A606">
        <v>0.43225112383386249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-0.58034855464211199</v>
      </c>
      <c r="L606">
        <v>0.26471169779603065</v>
      </c>
      <c r="M606">
        <v>0</v>
      </c>
      <c r="N606">
        <f t="shared" si="54"/>
        <v>-3.6157682378622287</v>
      </c>
      <c r="O606">
        <f t="shared" si="55"/>
        <v>2.6896254557149953E-2</v>
      </c>
      <c r="P606">
        <f t="shared" si="56"/>
        <v>2.619179341417404E-2</v>
      </c>
      <c r="Q606">
        <f t="shared" si="57"/>
        <v>0.97380820658582601</v>
      </c>
      <c r="R606">
        <f t="shared" si="58"/>
        <v>-1.1526569839496363E-2</v>
      </c>
      <c r="S606">
        <f t="shared" si="59"/>
        <v>0</v>
      </c>
    </row>
    <row r="607" spans="1:19" x14ac:dyDescent="0.35">
      <c r="A607">
        <v>-0.18693203661374805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-0.18237270185369456</v>
      </c>
      <c r="L607">
        <v>-0.68348692548855727</v>
      </c>
      <c r="M607">
        <v>0</v>
      </c>
      <c r="N607">
        <f t="shared" si="54"/>
        <v>-4.7230068352711854</v>
      </c>
      <c r="O607">
        <f t="shared" si="55"/>
        <v>8.8884123360931048E-3</v>
      </c>
      <c r="P607">
        <f t="shared" si="56"/>
        <v>8.8101044946208486E-3</v>
      </c>
      <c r="Q607">
        <f t="shared" si="57"/>
        <v>0.99118989550537917</v>
      </c>
      <c r="R607">
        <f t="shared" si="58"/>
        <v>-3.8431339409357983E-3</v>
      </c>
      <c r="S607">
        <f t="shared" si="59"/>
        <v>0</v>
      </c>
    </row>
    <row r="608" spans="1:19" x14ac:dyDescent="0.35">
      <c r="A608">
        <v>-0.89456993426816012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0.42210005568343029</v>
      </c>
      <c r="L608">
        <v>-1.3199490150905415</v>
      </c>
      <c r="M608">
        <v>0</v>
      </c>
      <c r="N608">
        <f t="shared" si="54"/>
        <v>-5.6809436676740903</v>
      </c>
      <c r="O608">
        <f t="shared" si="55"/>
        <v>3.4103386980625081E-3</v>
      </c>
      <c r="P608">
        <f t="shared" si="56"/>
        <v>3.3987478168577231E-3</v>
      </c>
      <c r="Q608">
        <f t="shared" si="57"/>
        <v>0.99660125218314233</v>
      </c>
      <c r="R608">
        <f t="shared" si="58"/>
        <v>-1.4785714937925088E-3</v>
      </c>
      <c r="S608">
        <f t="shared" si="59"/>
        <v>0</v>
      </c>
    </row>
    <row r="609" spans="1:19" x14ac:dyDescent="0.35">
      <c r="A609">
        <v>-0.54075098544095401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0.18048763451221539</v>
      </c>
      <c r="L609">
        <v>-0.15093701378077506</v>
      </c>
      <c r="M609">
        <v>0</v>
      </c>
      <c r="N609">
        <f t="shared" si="54"/>
        <v>-4.842737450872411</v>
      </c>
      <c r="O609">
        <f t="shared" si="55"/>
        <v>7.8854384788641877E-3</v>
      </c>
      <c r="P609">
        <f t="shared" si="56"/>
        <v>7.8237448204085229E-3</v>
      </c>
      <c r="Q609">
        <f t="shared" si="57"/>
        <v>0.99217625517959152</v>
      </c>
      <c r="R609">
        <f t="shared" si="58"/>
        <v>-3.4111707365121488E-3</v>
      </c>
      <c r="S609">
        <f t="shared" si="59"/>
        <v>0</v>
      </c>
    </row>
    <row r="610" spans="1:19" x14ac:dyDescent="0.35">
      <c r="A610">
        <v>-1.6906625691293735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-0.30737510622563918</v>
      </c>
      <c r="L610">
        <v>-1.5797294598260452</v>
      </c>
      <c r="M610">
        <v>0</v>
      </c>
      <c r="N610">
        <f t="shared" si="54"/>
        <v>-7.1217680058695461</v>
      </c>
      <c r="O610">
        <f t="shared" si="55"/>
        <v>8.0733811005606973E-4</v>
      </c>
      <c r="P610">
        <f t="shared" si="56"/>
        <v>8.0668684102642822E-4</v>
      </c>
      <c r="Q610">
        <f t="shared" si="57"/>
        <v>0.99919331315897353</v>
      </c>
      <c r="R610">
        <f t="shared" si="58"/>
        <v>-3.5048102691176067E-4</v>
      </c>
      <c r="S610">
        <f t="shared" si="59"/>
        <v>0</v>
      </c>
    </row>
    <row r="611" spans="1:19" x14ac:dyDescent="0.35">
      <c r="A611">
        <v>3.4204806403255718E-2</v>
      </c>
      <c r="B611">
        <v>0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-0.49995831578806982</v>
      </c>
      <c r="L611">
        <v>0.30367876450635634</v>
      </c>
      <c r="M611">
        <v>0</v>
      </c>
      <c r="N611">
        <f t="shared" si="54"/>
        <v>-4.1800118205986418</v>
      </c>
      <c r="O611">
        <f t="shared" si="55"/>
        <v>1.5298326730276549E-2</v>
      </c>
      <c r="P611">
        <f t="shared" si="56"/>
        <v>1.5067814382738257E-2</v>
      </c>
      <c r="Q611">
        <f t="shared" si="57"/>
        <v>0.9849321856172617</v>
      </c>
      <c r="R611">
        <f t="shared" si="58"/>
        <v>-6.5936704425765451E-3</v>
      </c>
      <c r="S611">
        <f t="shared" si="59"/>
        <v>0</v>
      </c>
    </row>
    <row r="612" spans="1:19" x14ac:dyDescent="0.35">
      <c r="A612">
        <v>-1.8321901486602561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-8.409342633158251E-2</v>
      </c>
      <c r="L612">
        <v>-1.5407623931157195</v>
      </c>
      <c r="M612">
        <v>0</v>
      </c>
      <c r="N612">
        <f t="shared" si="54"/>
        <v>-7.3200846092387977</v>
      </c>
      <c r="O612">
        <f t="shared" si="55"/>
        <v>6.621061885416765E-4</v>
      </c>
      <c r="P612">
        <f t="shared" si="56"/>
        <v>6.6166809400187727E-4</v>
      </c>
      <c r="Q612">
        <f t="shared" si="57"/>
        <v>0.99933833190599808</v>
      </c>
      <c r="R612">
        <f t="shared" si="58"/>
        <v>-2.8745391210840542E-4</v>
      </c>
      <c r="S612">
        <f t="shared" si="59"/>
        <v>0</v>
      </c>
    </row>
    <row r="613" spans="1:19" x14ac:dyDescent="0.35">
      <c r="A613">
        <v>-0.14270466801034729</v>
      </c>
      <c r="B613">
        <v>0</v>
      </c>
      <c r="C613">
        <v>0</v>
      </c>
      <c r="D613">
        <v>1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0.84657818501713611</v>
      </c>
      <c r="L613">
        <v>0.12183245319150394</v>
      </c>
      <c r="M613">
        <v>0</v>
      </c>
      <c r="N613">
        <f t="shared" si="54"/>
        <v>-4.0720102097897639</v>
      </c>
      <c r="O613">
        <f t="shared" si="55"/>
        <v>1.7043093855194896E-2</v>
      </c>
      <c r="P613">
        <f t="shared" si="56"/>
        <v>1.675749430694376E-2</v>
      </c>
      <c r="Q613">
        <f t="shared" si="57"/>
        <v>0.98324250569305627</v>
      </c>
      <c r="R613">
        <f t="shared" si="58"/>
        <v>-7.3393551125255398E-3</v>
      </c>
      <c r="S613">
        <f t="shared" si="59"/>
        <v>0</v>
      </c>
    </row>
    <row r="614" spans="1:19" x14ac:dyDescent="0.35">
      <c r="A614">
        <v>-1.6022078319225721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-0.39218239117056286</v>
      </c>
      <c r="L614">
        <v>-1.1900587927227897</v>
      </c>
      <c r="M614">
        <v>0</v>
      </c>
      <c r="N614">
        <f t="shared" si="54"/>
        <v>-7.0658884202896548</v>
      </c>
      <c r="O614">
        <f t="shared" si="55"/>
        <v>8.5373610685968095E-4</v>
      </c>
      <c r="P614">
        <f t="shared" si="56"/>
        <v>8.5300786324739146E-4</v>
      </c>
      <c r="Q614">
        <f t="shared" si="57"/>
        <v>0.99914699213675262</v>
      </c>
      <c r="R614">
        <f t="shared" si="58"/>
        <v>-3.7061469913660631E-4</v>
      </c>
      <c r="S614">
        <f t="shared" si="59"/>
        <v>0</v>
      </c>
    </row>
    <row r="615" spans="1:19" x14ac:dyDescent="0.35">
      <c r="A615">
        <v>0.56493322964406478</v>
      </c>
      <c r="B615">
        <v>0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2.6929034510055776</v>
      </c>
      <c r="L615">
        <v>3.0909297534077767E-2</v>
      </c>
      <c r="M615">
        <v>0</v>
      </c>
      <c r="N615">
        <f t="shared" si="54"/>
        <v>-2.6032069844515959</v>
      </c>
      <c r="O615">
        <f t="shared" si="55"/>
        <v>7.4035765538433398E-2</v>
      </c>
      <c r="P615">
        <f t="shared" si="56"/>
        <v>6.8932309252586144E-2</v>
      </c>
      <c r="Q615">
        <f t="shared" si="57"/>
        <v>0.9310676907474138</v>
      </c>
      <c r="R615">
        <f t="shared" si="58"/>
        <v>-3.1018743670202811E-2</v>
      </c>
      <c r="S615">
        <f t="shared" si="59"/>
        <v>1</v>
      </c>
    </row>
    <row r="616" spans="1:19" x14ac:dyDescent="0.35">
      <c r="A616">
        <v>-5.424993080354578E-2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1</v>
      </c>
      <c r="H616">
        <v>1</v>
      </c>
      <c r="I616">
        <v>0</v>
      </c>
      <c r="J616">
        <v>0</v>
      </c>
      <c r="K616">
        <v>-0.2729221467167639</v>
      </c>
      <c r="L616">
        <v>-0.21588212496465098</v>
      </c>
      <c r="M616">
        <v>0</v>
      </c>
      <c r="N616">
        <f t="shared" si="54"/>
        <v>-4.4288320256269822</v>
      </c>
      <c r="O616">
        <f t="shared" si="55"/>
        <v>1.1928413621219635E-2</v>
      </c>
      <c r="P616">
        <f t="shared" si="56"/>
        <v>1.1787803821550388E-2</v>
      </c>
      <c r="Q616">
        <f t="shared" si="57"/>
        <v>0.98821219617844958</v>
      </c>
      <c r="R616">
        <f t="shared" si="58"/>
        <v>-5.1497904989035942E-3</v>
      </c>
      <c r="S616">
        <f t="shared" si="59"/>
        <v>0</v>
      </c>
    </row>
    <row r="617" spans="1:19" x14ac:dyDescent="0.35">
      <c r="A617">
        <v>0.21111428081685873</v>
      </c>
      <c r="B617">
        <v>0</v>
      </c>
      <c r="C617">
        <v>0</v>
      </c>
      <c r="D617">
        <v>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0.90532489802585914</v>
      </c>
      <c r="L617">
        <v>-0.85234421456663467</v>
      </c>
      <c r="M617">
        <v>0</v>
      </c>
      <c r="N617">
        <f t="shared" si="54"/>
        <v>-3.4888952368329198</v>
      </c>
      <c r="O617">
        <f t="shared" si="55"/>
        <v>3.0534587031394837E-2</v>
      </c>
      <c r="P617">
        <f t="shared" si="56"/>
        <v>2.962985174457285E-2</v>
      </c>
      <c r="Q617">
        <f t="shared" si="57"/>
        <v>0.97037014825542711</v>
      </c>
      <c r="R617">
        <f t="shared" si="58"/>
        <v>-1.3062572247991537E-2</v>
      </c>
      <c r="S617">
        <f t="shared" si="59"/>
        <v>0</v>
      </c>
    </row>
    <row r="618" spans="1:19" x14ac:dyDescent="0.35">
      <c r="A618">
        <v>1.7148448133324843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6.2351662269429699E-3</v>
      </c>
      <c r="L618">
        <v>-0.24186016943820124</v>
      </c>
      <c r="M618">
        <v>0</v>
      </c>
      <c r="N618">
        <f t="shared" si="54"/>
        <v>-1.2765175347185895</v>
      </c>
      <c r="O618">
        <f t="shared" si="55"/>
        <v>0.2790072436153993</v>
      </c>
      <c r="P618">
        <f t="shared" si="56"/>
        <v>0.21814359927057417</v>
      </c>
      <c r="Q618">
        <f t="shared" si="57"/>
        <v>0.78185640072942586</v>
      </c>
      <c r="R618">
        <f t="shared" si="58"/>
        <v>-0.1068730040981134</v>
      </c>
      <c r="S618">
        <f t="shared" si="59"/>
        <v>1</v>
      </c>
    </row>
    <row r="619" spans="1:19" x14ac:dyDescent="0.35">
      <c r="A619">
        <v>0.38802375523046173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-0.39991222182960523</v>
      </c>
      <c r="L619">
        <v>1.7194821883148514</v>
      </c>
      <c r="M619">
        <v>0</v>
      </c>
      <c r="N619">
        <f t="shared" si="54"/>
        <v>-3.4276487675097664</v>
      </c>
      <c r="O619">
        <f t="shared" si="55"/>
        <v>3.2463179592784178E-2</v>
      </c>
      <c r="P619">
        <f t="shared" si="56"/>
        <v>3.1442457449754331E-2</v>
      </c>
      <c r="Q619">
        <f t="shared" si="57"/>
        <v>0.96855754255024562</v>
      </c>
      <c r="R619">
        <f t="shared" si="58"/>
        <v>-1.3874572498113165E-2</v>
      </c>
      <c r="S619">
        <f t="shared" si="59"/>
        <v>0</v>
      </c>
    </row>
    <row r="620" spans="1:19" x14ac:dyDescent="0.35">
      <c r="A620">
        <v>-5.424993080354578E-2</v>
      </c>
      <c r="B620">
        <v>0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1</v>
      </c>
      <c r="I620">
        <v>0</v>
      </c>
      <c r="J620">
        <v>1</v>
      </c>
      <c r="K620">
        <v>-0.30803766313927139</v>
      </c>
      <c r="L620">
        <v>0.69334943160961227</v>
      </c>
      <c r="M620">
        <v>0</v>
      </c>
      <c r="N620">
        <f t="shared" si="54"/>
        <v>-4.0206780927021777</v>
      </c>
      <c r="O620">
        <f t="shared" si="55"/>
        <v>1.7940795291535975E-2</v>
      </c>
      <c r="P620">
        <f t="shared" si="56"/>
        <v>1.7624596022205563E-2</v>
      </c>
      <c r="Q620">
        <f t="shared" si="57"/>
        <v>0.98237540397779444</v>
      </c>
      <c r="R620">
        <f t="shared" si="58"/>
        <v>-7.7225196255894168E-3</v>
      </c>
      <c r="S620">
        <f t="shared" si="59"/>
        <v>0</v>
      </c>
    </row>
    <row r="621" spans="1:19" x14ac:dyDescent="0.35">
      <c r="A621">
        <v>1.3167984959018775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2.5040747306203959</v>
      </c>
      <c r="L621">
        <v>1.5636139214735489</v>
      </c>
      <c r="M621">
        <v>0</v>
      </c>
      <c r="N621">
        <f t="shared" si="54"/>
        <v>-1.6853163017452086</v>
      </c>
      <c r="O621">
        <f t="shared" si="55"/>
        <v>0.18538578483408644</v>
      </c>
      <c r="P621">
        <f t="shared" si="56"/>
        <v>0.15639278554368197</v>
      </c>
      <c r="Q621">
        <f t="shared" si="57"/>
        <v>0.84360721445631803</v>
      </c>
      <c r="R621">
        <f t="shared" si="58"/>
        <v>-7.3859714867625423E-2</v>
      </c>
      <c r="S621">
        <f t="shared" si="59"/>
        <v>1</v>
      </c>
    </row>
    <row r="622" spans="1:19" x14ac:dyDescent="0.35">
      <c r="A622">
        <v>0.52070586104066396</v>
      </c>
      <c r="B622">
        <v>0</v>
      </c>
      <c r="C622">
        <v>0</v>
      </c>
      <c r="D622">
        <v>1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1</v>
      </c>
      <c r="K622">
        <v>-0.67553589790060709</v>
      </c>
      <c r="L622">
        <v>6.9876364244402939E-2</v>
      </c>
      <c r="M622">
        <v>0</v>
      </c>
      <c r="N622">
        <f t="shared" si="54"/>
        <v>-3.348638403726659</v>
      </c>
      <c r="O622">
        <f t="shared" si="55"/>
        <v>3.5132157363628159E-2</v>
      </c>
      <c r="P622">
        <f t="shared" si="56"/>
        <v>3.3939779682920918E-2</v>
      </c>
      <c r="Q622">
        <f t="shared" si="57"/>
        <v>0.96606022031707905</v>
      </c>
      <c r="R622">
        <f t="shared" si="58"/>
        <v>-1.4995800565623142E-2</v>
      </c>
      <c r="S622">
        <f t="shared" si="59"/>
        <v>0</v>
      </c>
    </row>
    <row r="623" spans="1:19" x14ac:dyDescent="0.35">
      <c r="A623">
        <v>0.29956901802366021</v>
      </c>
      <c r="B623">
        <v>0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1</v>
      </c>
      <c r="I623">
        <v>1</v>
      </c>
      <c r="J623">
        <v>0</v>
      </c>
      <c r="K623">
        <v>1.1520169222015879</v>
      </c>
      <c r="L623">
        <v>0.51150312029475897</v>
      </c>
      <c r="M623">
        <v>0</v>
      </c>
      <c r="N623">
        <f t="shared" si="54"/>
        <v>-3.3028604666580672</v>
      </c>
      <c r="O623">
        <f t="shared" si="55"/>
        <v>3.6777815080879794E-2</v>
      </c>
      <c r="P623">
        <f t="shared" si="56"/>
        <v>3.5473188706309972E-2</v>
      </c>
      <c r="Q623">
        <f t="shared" si="57"/>
        <v>0.96452681129369</v>
      </c>
      <c r="R623">
        <f t="shared" si="58"/>
        <v>-1.5685695614638312E-2</v>
      </c>
      <c r="S623">
        <f t="shared" si="59"/>
        <v>0</v>
      </c>
    </row>
    <row r="624" spans="1:19" x14ac:dyDescent="0.35">
      <c r="A624">
        <v>-1.0022562200145031E-2</v>
      </c>
      <c r="B624">
        <v>0</v>
      </c>
      <c r="C624">
        <v>0</v>
      </c>
      <c r="D624">
        <v>1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0.11666131849897891</v>
      </c>
      <c r="L624">
        <v>-0.90430030351373569</v>
      </c>
      <c r="M624">
        <v>0</v>
      </c>
      <c r="N624">
        <f t="shared" si="54"/>
        <v>-3.9005578337832647</v>
      </c>
      <c r="O624">
        <f t="shared" si="55"/>
        <v>2.023062297260065E-2</v>
      </c>
      <c r="P624">
        <f t="shared" si="56"/>
        <v>1.9829460630828334E-2</v>
      </c>
      <c r="Q624">
        <f t="shared" si="57"/>
        <v>0.98017053936917165</v>
      </c>
      <c r="R624">
        <f t="shared" si="58"/>
        <v>-8.6983550591384004E-3</v>
      </c>
      <c r="S624">
        <f t="shared" si="59"/>
        <v>0</v>
      </c>
    </row>
    <row r="625" spans="1:19" x14ac:dyDescent="0.35">
      <c r="A625">
        <v>-0.45229624823415254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2.513792232020335</v>
      </c>
      <c r="L625">
        <v>1.3947566323954719</v>
      </c>
      <c r="M625">
        <v>0</v>
      </c>
      <c r="N625">
        <f t="shared" si="54"/>
        <v>-4.5705486506081288</v>
      </c>
      <c r="O625">
        <f t="shared" si="55"/>
        <v>1.0352278375394104E-2</v>
      </c>
      <c r="P625">
        <f t="shared" si="56"/>
        <v>1.0246206790407946E-2</v>
      </c>
      <c r="Q625">
        <f t="shared" si="57"/>
        <v>0.989753793209592</v>
      </c>
      <c r="R625">
        <f t="shared" si="58"/>
        <v>-4.4728251485410308E-3</v>
      </c>
      <c r="S625">
        <f t="shared" si="59"/>
        <v>0</v>
      </c>
    </row>
    <row r="626" spans="1:19" x14ac:dyDescent="0.35">
      <c r="A626">
        <v>1.6263900761256829</v>
      </c>
      <c r="B626">
        <v>0</v>
      </c>
      <c r="C626">
        <v>0</v>
      </c>
      <c r="D626">
        <v>1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0.94441575593016014</v>
      </c>
      <c r="L626">
        <v>-7.3002880360123784E-2</v>
      </c>
      <c r="M626">
        <v>0</v>
      </c>
      <c r="N626">
        <f t="shared" si="54"/>
        <v>-1.3951409498706022</v>
      </c>
      <c r="O626">
        <f t="shared" si="55"/>
        <v>0.24779810679453904</v>
      </c>
      <c r="P626">
        <f t="shared" si="56"/>
        <v>0.19858830162125032</v>
      </c>
      <c r="Q626">
        <f t="shared" si="57"/>
        <v>0.8014116983787497</v>
      </c>
      <c r="R626">
        <f t="shared" si="58"/>
        <v>-9.6144322367185814E-2</v>
      </c>
      <c r="S626">
        <f t="shared" si="59"/>
        <v>1</v>
      </c>
    </row>
    <row r="627" spans="1:19" x14ac:dyDescent="0.35">
      <c r="A627">
        <v>-0.45229624823415254</v>
      </c>
      <c r="B627">
        <v>0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-0.81158091749975525</v>
      </c>
      <c r="L627">
        <v>2.4598564558110363</v>
      </c>
      <c r="M627">
        <v>0</v>
      </c>
      <c r="N627">
        <f t="shared" si="54"/>
        <v>-5.0079142954187743</v>
      </c>
      <c r="O627">
        <f t="shared" si="55"/>
        <v>6.6848313596953677E-3</v>
      </c>
      <c r="P627">
        <f t="shared" si="56"/>
        <v>6.6404411305834325E-3</v>
      </c>
      <c r="Q627">
        <f t="shared" si="57"/>
        <v>0.99335955886941651</v>
      </c>
      <c r="R627">
        <f t="shared" si="58"/>
        <v>-2.8935247488532513E-3</v>
      </c>
      <c r="S627">
        <f t="shared" si="59"/>
        <v>0</v>
      </c>
    </row>
    <row r="628" spans="1:19" x14ac:dyDescent="0.35">
      <c r="A628">
        <v>1.3610258645052782</v>
      </c>
      <c r="B628">
        <v>0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-0.83499126178142691</v>
      </c>
      <c r="L628">
        <v>1.3557895656851457</v>
      </c>
      <c r="M628">
        <v>0</v>
      </c>
      <c r="N628">
        <f t="shared" si="54"/>
        <v>-1.9328261103493669</v>
      </c>
      <c r="O628">
        <f t="shared" si="55"/>
        <v>0.14473857275409061</v>
      </c>
      <c r="P628">
        <f t="shared" si="56"/>
        <v>0.12643810228729221</v>
      </c>
      <c r="Q628">
        <f t="shared" si="57"/>
        <v>0.87356189771270776</v>
      </c>
      <c r="R628">
        <f t="shared" si="58"/>
        <v>-5.870631691726106E-2</v>
      </c>
      <c r="S628">
        <f t="shared" si="59"/>
        <v>1</v>
      </c>
    </row>
    <row r="629" spans="1:19" x14ac:dyDescent="0.35">
      <c r="A629">
        <v>0.96297954707467148</v>
      </c>
      <c r="B629">
        <v>0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1</v>
      </c>
      <c r="I629">
        <v>0</v>
      </c>
      <c r="J629">
        <v>1</v>
      </c>
      <c r="K629">
        <v>-1.0551810094118668</v>
      </c>
      <c r="L629">
        <v>-0.11196994707044942</v>
      </c>
      <c r="M629">
        <v>0</v>
      </c>
      <c r="N629">
        <f t="shared" si="54"/>
        <v>-2.5035865998099815</v>
      </c>
      <c r="O629">
        <f t="shared" si="55"/>
        <v>8.1791119911130195E-2</v>
      </c>
      <c r="P629">
        <f t="shared" si="56"/>
        <v>7.5607128220695111E-2</v>
      </c>
      <c r="Q629">
        <f t="shared" si="57"/>
        <v>0.92439287177930485</v>
      </c>
      <c r="R629">
        <f t="shared" si="58"/>
        <v>-3.4143412131536793E-2</v>
      </c>
      <c r="S629">
        <f t="shared" si="59"/>
        <v>1</v>
      </c>
    </row>
    <row r="630" spans="1:19" x14ac:dyDescent="0.35">
      <c r="A630">
        <v>-0.14270466801034729</v>
      </c>
      <c r="B630">
        <v>0</v>
      </c>
      <c r="C630">
        <v>0</v>
      </c>
      <c r="D630">
        <v>1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-0.77182750268182243</v>
      </c>
      <c r="L630">
        <v>-0.22887114720142587</v>
      </c>
      <c r="M630">
        <v>0</v>
      </c>
      <c r="N630">
        <f t="shared" si="54"/>
        <v>-4.5241928960297955</v>
      </c>
      <c r="O630">
        <f t="shared" si="55"/>
        <v>1.0843462707381044E-2</v>
      </c>
      <c r="P630">
        <f t="shared" si="56"/>
        <v>1.0727143328739131E-2</v>
      </c>
      <c r="Q630">
        <f t="shared" si="57"/>
        <v>0.98927285667126086</v>
      </c>
      <c r="R630">
        <f t="shared" si="58"/>
        <v>-4.6839067818956488E-3</v>
      </c>
      <c r="S630">
        <f t="shared" si="59"/>
        <v>0</v>
      </c>
    </row>
    <row r="631" spans="1:19" x14ac:dyDescent="0.35">
      <c r="A631">
        <v>0.38802375523046173</v>
      </c>
      <c r="B631">
        <v>0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-0.10264501991328462</v>
      </c>
      <c r="L631">
        <v>0.30367876450635634</v>
      </c>
      <c r="M631">
        <v>0</v>
      </c>
      <c r="N631">
        <f t="shared" si="54"/>
        <v>-2.8098776816356983</v>
      </c>
      <c r="O631">
        <f t="shared" si="55"/>
        <v>6.0212357018971131E-2</v>
      </c>
      <c r="P631">
        <f t="shared" si="56"/>
        <v>5.6792732720331522E-2</v>
      </c>
      <c r="Q631">
        <f t="shared" si="57"/>
        <v>0.94320726727966853</v>
      </c>
      <c r="R631">
        <f t="shared" si="58"/>
        <v>-2.5392861722021931E-2</v>
      </c>
      <c r="S631">
        <f t="shared" si="59"/>
        <v>1</v>
      </c>
    </row>
    <row r="632" spans="1:19" x14ac:dyDescent="0.35">
      <c r="A632">
        <v>1.0072069156780723</v>
      </c>
      <c r="B632">
        <v>0</v>
      </c>
      <c r="C632">
        <v>0</v>
      </c>
      <c r="D632">
        <v>1</v>
      </c>
      <c r="E632">
        <v>0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-0.31157130001197647</v>
      </c>
      <c r="L632">
        <v>-0.74843203667243319</v>
      </c>
      <c r="M632">
        <v>0</v>
      </c>
      <c r="N632">
        <f t="shared" si="54"/>
        <v>-2.6819389914545537</v>
      </c>
      <c r="O632">
        <f t="shared" si="55"/>
        <v>6.8430339589040809E-2</v>
      </c>
      <c r="P632">
        <f t="shared" si="56"/>
        <v>6.404754437744789E-2</v>
      </c>
      <c r="Q632">
        <f t="shared" si="57"/>
        <v>0.93595245562255214</v>
      </c>
      <c r="R632">
        <f t="shared" si="58"/>
        <v>-2.874621192984983E-2</v>
      </c>
      <c r="S632">
        <f t="shared" si="59"/>
        <v>1</v>
      </c>
    </row>
    <row r="633" spans="1:19" x14ac:dyDescent="0.35">
      <c r="A633">
        <v>-1.0272520400783622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-0.7320740878638895</v>
      </c>
      <c r="L633">
        <v>-1.0471795481182624</v>
      </c>
      <c r="M633">
        <v>0</v>
      </c>
      <c r="N633">
        <f t="shared" si="54"/>
        <v>-5.996726907382115</v>
      </c>
      <c r="O633">
        <f t="shared" si="55"/>
        <v>2.4868786542192123E-3</v>
      </c>
      <c r="P633">
        <f t="shared" si="56"/>
        <v>2.4807094308882164E-3</v>
      </c>
      <c r="Q633">
        <f t="shared" si="57"/>
        <v>0.99751929056911182</v>
      </c>
      <c r="R633">
        <f t="shared" si="58"/>
        <v>-1.0786969377450768E-3</v>
      </c>
      <c r="S633">
        <f t="shared" si="59"/>
        <v>0</v>
      </c>
    </row>
    <row r="634" spans="1:19" x14ac:dyDescent="0.35">
      <c r="A634">
        <v>0.34379638662706097</v>
      </c>
      <c r="B634">
        <v>0</v>
      </c>
      <c r="C634">
        <v>0</v>
      </c>
      <c r="D634">
        <v>1</v>
      </c>
      <c r="E634">
        <v>0</v>
      </c>
      <c r="F634">
        <v>1</v>
      </c>
      <c r="G634">
        <v>0</v>
      </c>
      <c r="H634">
        <v>1</v>
      </c>
      <c r="I634">
        <v>0</v>
      </c>
      <c r="J634">
        <v>1</v>
      </c>
      <c r="K634">
        <v>0.11047745397174488</v>
      </c>
      <c r="L634">
        <v>0.68036040937283682</v>
      </c>
      <c r="M634">
        <v>0</v>
      </c>
      <c r="N634">
        <f t="shared" si="54"/>
        <v>-3.6516084748639264</v>
      </c>
      <c r="O634">
        <f t="shared" si="55"/>
        <v>2.5949356305422437E-2</v>
      </c>
      <c r="P634">
        <f t="shared" si="56"/>
        <v>2.5293018749843028E-2</v>
      </c>
      <c r="Q634">
        <f t="shared" si="57"/>
        <v>0.97470698125015698</v>
      </c>
      <c r="R634">
        <f t="shared" si="58"/>
        <v>-1.1125923329463706E-2</v>
      </c>
      <c r="S634">
        <f t="shared" si="59"/>
        <v>0</v>
      </c>
    </row>
    <row r="635" spans="1:19" x14ac:dyDescent="0.35">
      <c r="A635">
        <v>0.74184270405766772</v>
      </c>
      <c r="B635">
        <v>0</v>
      </c>
      <c r="C635">
        <v>0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-1.0489971448846327</v>
      </c>
      <c r="L635">
        <v>0.16079951990182959</v>
      </c>
      <c r="M635">
        <v>0</v>
      </c>
      <c r="N635">
        <f t="shared" si="54"/>
        <v>-3.5370871696065471</v>
      </c>
      <c r="O635">
        <f t="shared" si="55"/>
        <v>2.909796118569136E-2</v>
      </c>
      <c r="P635">
        <f t="shared" si="56"/>
        <v>2.8275210216300192E-2</v>
      </c>
      <c r="Q635">
        <f t="shared" si="57"/>
        <v>0.9717247897836998</v>
      </c>
      <c r="R635">
        <f t="shared" si="58"/>
        <v>-1.2456717791988313E-2</v>
      </c>
      <c r="S635">
        <f t="shared" si="59"/>
        <v>0</v>
      </c>
    </row>
    <row r="636" spans="1:19" x14ac:dyDescent="0.35">
      <c r="A636">
        <v>0.69761533545426702</v>
      </c>
      <c r="B636">
        <v>0</v>
      </c>
      <c r="C636">
        <v>0</v>
      </c>
      <c r="D636">
        <v>1</v>
      </c>
      <c r="E636">
        <v>1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-0.12384684114951539</v>
      </c>
      <c r="L636">
        <v>0.90117378739801446</v>
      </c>
      <c r="M636">
        <v>0</v>
      </c>
      <c r="N636">
        <f t="shared" si="54"/>
        <v>-3.0114393040482339</v>
      </c>
      <c r="O636">
        <f t="shared" si="55"/>
        <v>4.9220784079417455E-2</v>
      </c>
      <c r="P636">
        <f t="shared" si="56"/>
        <v>4.6911750916756374E-2</v>
      </c>
      <c r="Q636">
        <f t="shared" si="57"/>
        <v>0.95308824908324363</v>
      </c>
      <c r="R636">
        <f t="shared" si="58"/>
        <v>-2.0866884969783239E-2</v>
      </c>
      <c r="S636">
        <f t="shared" si="59"/>
        <v>0</v>
      </c>
    </row>
    <row r="637" spans="1:19" x14ac:dyDescent="0.35">
      <c r="A637">
        <v>0.6533879668508662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0.123286887635301</v>
      </c>
      <c r="L637">
        <v>0.74530552055671273</v>
      </c>
      <c r="M637">
        <v>0</v>
      </c>
      <c r="N637">
        <f t="shared" si="54"/>
        <v>-3.2612237896514205</v>
      </c>
      <c r="O637">
        <f t="shared" si="55"/>
        <v>3.8341447428006055E-2</v>
      </c>
      <c r="P637">
        <f t="shared" si="56"/>
        <v>3.6925664022156329E-2</v>
      </c>
      <c r="Q637">
        <f t="shared" si="57"/>
        <v>0.96307433597784364</v>
      </c>
      <c r="R637">
        <f t="shared" si="58"/>
        <v>-1.6340190072739375E-2</v>
      </c>
      <c r="S637">
        <f t="shared" si="59"/>
        <v>0</v>
      </c>
    </row>
    <row r="638" spans="1:19" x14ac:dyDescent="0.35">
      <c r="A638">
        <v>-5.424993080354578E-2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1</v>
      </c>
      <c r="H638">
        <v>1</v>
      </c>
      <c r="I638">
        <v>0</v>
      </c>
      <c r="J638">
        <v>1</v>
      </c>
      <c r="K638">
        <v>-0.18480207720367933</v>
      </c>
      <c r="L638">
        <v>0.12183245319150394</v>
      </c>
      <c r="M638">
        <v>0</v>
      </c>
      <c r="N638">
        <f t="shared" si="54"/>
        <v>-4.1401790196732424</v>
      </c>
      <c r="O638">
        <f t="shared" si="55"/>
        <v>1.5920001255971161E-2</v>
      </c>
      <c r="P638">
        <f t="shared" si="56"/>
        <v>1.5670526455123859E-2</v>
      </c>
      <c r="Q638">
        <f t="shared" si="57"/>
        <v>0.9843294735448761</v>
      </c>
      <c r="R638">
        <f t="shared" si="58"/>
        <v>-6.8595107225299891E-3</v>
      </c>
      <c r="S638">
        <f t="shared" si="59"/>
        <v>0</v>
      </c>
    </row>
    <row r="639" spans="1:19" x14ac:dyDescent="0.35">
      <c r="A639">
        <v>-0.67343309125115636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-0.44960399035202142</v>
      </c>
      <c r="L639">
        <v>-0.28082723614852689</v>
      </c>
      <c r="M639">
        <v>0</v>
      </c>
      <c r="N639">
        <f t="shared" si="54"/>
        <v>-4.952736132704227</v>
      </c>
      <c r="O639">
        <f t="shared" si="55"/>
        <v>7.064054272752726E-3</v>
      </c>
      <c r="P639">
        <f t="shared" si="56"/>
        <v>7.0145034397578656E-3</v>
      </c>
      <c r="Q639">
        <f t="shared" si="57"/>
        <v>0.99298549656024215</v>
      </c>
      <c r="R639">
        <f t="shared" si="58"/>
        <v>-3.0570947169599721E-3</v>
      </c>
      <c r="S639">
        <f t="shared" si="59"/>
        <v>0</v>
      </c>
    </row>
    <row r="640" spans="1:19" x14ac:dyDescent="0.35">
      <c r="A640">
        <v>0.60916059824746549</v>
      </c>
      <c r="B640">
        <v>0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-0.16801730205832976</v>
      </c>
      <c r="L640">
        <v>0.17378854213860451</v>
      </c>
      <c r="M640">
        <v>0</v>
      </c>
      <c r="N640">
        <f t="shared" si="54"/>
        <v>-3.2573919387908905</v>
      </c>
      <c r="O640">
        <f t="shared" si="55"/>
        <v>3.8488647981497717E-2</v>
      </c>
      <c r="P640">
        <f t="shared" si="56"/>
        <v>3.7062174975439358E-2</v>
      </c>
      <c r="Q640">
        <f t="shared" si="57"/>
        <v>0.9629378250245606</v>
      </c>
      <c r="R640">
        <f t="shared" si="58"/>
        <v>-1.6401753499004135E-2</v>
      </c>
      <c r="S640">
        <f t="shared" si="59"/>
        <v>0</v>
      </c>
    </row>
    <row r="641" spans="1:19" x14ac:dyDescent="0.35">
      <c r="A641">
        <v>1.0072069156780723</v>
      </c>
      <c r="B641">
        <v>0</v>
      </c>
      <c r="C641">
        <v>1</v>
      </c>
      <c r="D641">
        <v>1</v>
      </c>
      <c r="E641">
        <v>1</v>
      </c>
      <c r="F641">
        <v>0</v>
      </c>
      <c r="G641">
        <v>0</v>
      </c>
      <c r="H641">
        <v>1</v>
      </c>
      <c r="I641">
        <v>1</v>
      </c>
      <c r="J641">
        <v>0</v>
      </c>
      <c r="K641">
        <v>-0.25459140543960596</v>
      </c>
      <c r="L641">
        <v>0.10884343095472858</v>
      </c>
      <c r="M641">
        <v>0</v>
      </c>
      <c r="N641">
        <f t="shared" si="54"/>
        <v>-2.0416218508219903</v>
      </c>
      <c r="O641">
        <f t="shared" si="55"/>
        <v>0.12981799462815624</v>
      </c>
      <c r="P641">
        <f t="shared" si="56"/>
        <v>0.11490168792264785</v>
      </c>
      <c r="Q641">
        <f t="shared" si="57"/>
        <v>0.88509831207735212</v>
      </c>
      <c r="R641">
        <f t="shared" si="58"/>
        <v>-5.3008487470123704E-2</v>
      </c>
      <c r="S641">
        <f t="shared" si="59"/>
        <v>1</v>
      </c>
    </row>
    <row r="642" spans="1:19" x14ac:dyDescent="0.35">
      <c r="A642">
        <v>0.56493322964406478</v>
      </c>
      <c r="B642">
        <v>0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0.13874654895338612</v>
      </c>
      <c r="L642">
        <v>3.3431099679117491</v>
      </c>
      <c r="M642">
        <v>0</v>
      </c>
      <c r="N642">
        <f t="shared" si="54"/>
        <v>-3.2389534512315112</v>
      </c>
      <c r="O642">
        <f t="shared" si="55"/>
        <v>3.9204903480064578E-2</v>
      </c>
      <c r="P642">
        <f t="shared" si="56"/>
        <v>3.7725864599730173E-2</v>
      </c>
      <c r="Q642">
        <f t="shared" si="57"/>
        <v>0.96227413540026985</v>
      </c>
      <c r="R642">
        <f t="shared" si="58"/>
        <v>-1.6701187284861776E-2</v>
      </c>
      <c r="S642">
        <f t="shared" si="59"/>
        <v>0</v>
      </c>
    </row>
    <row r="643" spans="1:19" x14ac:dyDescent="0.35">
      <c r="A643">
        <v>0.21111428081685873</v>
      </c>
      <c r="B643">
        <v>0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1</v>
      </c>
      <c r="I643">
        <v>1</v>
      </c>
      <c r="J643">
        <v>0</v>
      </c>
      <c r="K643">
        <v>-0.14306099164484973</v>
      </c>
      <c r="L643">
        <v>-0.72245399219888284</v>
      </c>
      <c r="M643">
        <v>0</v>
      </c>
      <c r="N643">
        <f t="shared" si="54"/>
        <v>-4.032157493245391</v>
      </c>
      <c r="O643">
        <f t="shared" si="55"/>
        <v>1.7736023294880939E-2</v>
      </c>
      <c r="P643">
        <f t="shared" si="56"/>
        <v>1.7426938704067144E-2</v>
      </c>
      <c r="Q643">
        <f t="shared" si="57"/>
        <v>0.9825730612959328</v>
      </c>
      <c r="R643">
        <f t="shared" si="58"/>
        <v>-7.6351468681030129E-3</v>
      </c>
      <c r="S643">
        <f t="shared" si="59"/>
        <v>0</v>
      </c>
    </row>
    <row r="644" spans="1:19" x14ac:dyDescent="0.35">
      <c r="A644">
        <v>-0.27538677382054955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-0.85597223071311379</v>
      </c>
      <c r="L644">
        <v>0.87519574292446456</v>
      </c>
      <c r="M644">
        <v>0</v>
      </c>
      <c r="N644">
        <f t="shared" si="54"/>
        <v>-4.2599872859300332</v>
      </c>
      <c r="O644">
        <f t="shared" si="55"/>
        <v>1.4122481963246317E-2</v>
      </c>
      <c r="P644">
        <f t="shared" si="56"/>
        <v>1.3925814893588111E-2</v>
      </c>
      <c r="Q644">
        <f t="shared" si="57"/>
        <v>0.98607418510641187</v>
      </c>
      <c r="R644">
        <f t="shared" si="58"/>
        <v>-6.0904106466266117E-3</v>
      </c>
      <c r="S644">
        <f t="shared" si="59"/>
        <v>0</v>
      </c>
    </row>
    <row r="645" spans="1:19" x14ac:dyDescent="0.35">
      <c r="A645">
        <v>-0.71766045985455706</v>
      </c>
      <c r="B645">
        <v>0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-0.24354879021240239</v>
      </c>
      <c r="L645">
        <v>-0.24186016943820124</v>
      </c>
      <c r="M645">
        <v>0</v>
      </c>
      <c r="N645">
        <f t="shared" si="54"/>
        <v>-5.3929891064154019</v>
      </c>
      <c r="O645">
        <f t="shared" si="55"/>
        <v>4.5483574717414326E-3</v>
      </c>
      <c r="P645">
        <f t="shared" si="56"/>
        <v>4.5277635844119934E-3</v>
      </c>
      <c r="Q645">
        <f t="shared" si="57"/>
        <v>0.99547223641558802</v>
      </c>
      <c r="R645">
        <f t="shared" si="58"/>
        <v>-1.9708478813214433E-3</v>
      </c>
      <c r="S645">
        <f t="shared" si="59"/>
        <v>0</v>
      </c>
    </row>
    <row r="646" spans="1:19" x14ac:dyDescent="0.35">
      <c r="A646">
        <v>-1.248388883095366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-0.46572620858373875</v>
      </c>
      <c r="L646">
        <v>-0.94326737022406093</v>
      </c>
      <c r="M646">
        <v>0</v>
      </c>
      <c r="N646">
        <f t="shared" ref="N646:N709" si="60">$M$3+SUMPRODUCT($A$3:$L$3,A646:L646)</f>
        <v>-6.4876412532216001</v>
      </c>
      <c r="O646">
        <f t="shared" ref="O646:O709" si="61">EXP(N646)</f>
        <v>1.5221351083370735E-3</v>
      </c>
      <c r="P646">
        <f t="shared" ref="P646:P709" si="62">O646/(1+O646)</f>
        <v>1.5198217343168562E-3</v>
      </c>
      <c r="Q646">
        <f t="shared" ref="Q646:Q709" si="63">IF(M646=1,P646,1-P646)</f>
        <v>0.99848017826568314</v>
      </c>
      <c r="R646">
        <f t="shared" ref="R646:R709" si="64">LOG(Q646)</f>
        <v>-6.6055228079216135E-4</v>
      </c>
      <c r="S646">
        <f t="shared" ref="S646:S709" si="65">IF(P646&gt;U$2,1,0)</f>
        <v>0</v>
      </c>
    </row>
    <row r="647" spans="1:19" x14ac:dyDescent="0.35">
      <c r="A647">
        <v>0.78607007266106854</v>
      </c>
      <c r="B647">
        <v>0</v>
      </c>
      <c r="C647">
        <v>0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2.3830476677302448</v>
      </c>
      <c r="L647">
        <v>6.9876364244402939E-2</v>
      </c>
      <c r="M647">
        <v>0</v>
      </c>
      <c r="N647">
        <f t="shared" si="60"/>
        <v>-2.3867121213836993</v>
      </c>
      <c r="O647">
        <f t="shared" si="61"/>
        <v>9.1931446964102034E-2</v>
      </c>
      <c r="P647">
        <f t="shared" si="62"/>
        <v>8.4191592081809832E-2</v>
      </c>
      <c r="Q647">
        <f t="shared" si="63"/>
        <v>0.91580840791819018</v>
      </c>
      <c r="R647">
        <f t="shared" si="64"/>
        <v>-3.8195373588718697E-2</v>
      </c>
      <c r="S647">
        <f t="shared" si="65"/>
        <v>1</v>
      </c>
    </row>
    <row r="648" spans="1:19" x14ac:dyDescent="0.35">
      <c r="A648">
        <v>1.6263900761256829</v>
      </c>
      <c r="B648">
        <v>0</v>
      </c>
      <c r="C648">
        <v>1</v>
      </c>
      <c r="D648">
        <v>1</v>
      </c>
      <c r="E648">
        <v>0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-0.59757503439654969</v>
      </c>
      <c r="L648">
        <v>-0.78739910338275876</v>
      </c>
      <c r="M648">
        <v>0</v>
      </c>
      <c r="N648">
        <f t="shared" si="60"/>
        <v>-1.6089716216039611</v>
      </c>
      <c r="O648">
        <f t="shared" si="61"/>
        <v>0.20009327991212156</v>
      </c>
      <c r="P648">
        <f t="shared" si="62"/>
        <v>0.16673143934842602</v>
      </c>
      <c r="Q648">
        <f t="shared" si="63"/>
        <v>0.83326856065157395</v>
      </c>
      <c r="R648">
        <f t="shared" si="64"/>
        <v>-7.9215003861511715E-2</v>
      </c>
      <c r="S648">
        <f t="shared" si="65"/>
        <v>1</v>
      </c>
    </row>
    <row r="649" spans="1:19" x14ac:dyDescent="0.35">
      <c r="A649">
        <v>-1.0022562200145031E-2</v>
      </c>
      <c r="B649">
        <v>0</v>
      </c>
      <c r="C649">
        <v>0</v>
      </c>
      <c r="D649">
        <v>1</v>
      </c>
      <c r="E649">
        <v>0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-0.17795565576281305</v>
      </c>
      <c r="L649">
        <v>-1.5017953264053938</v>
      </c>
      <c r="M649">
        <v>0</v>
      </c>
      <c r="N649">
        <f t="shared" si="60"/>
        <v>-4.583922615211991</v>
      </c>
      <c r="O649">
        <f t="shared" si="61"/>
        <v>1.0214749076720143E-2</v>
      </c>
      <c r="P649">
        <f t="shared" si="62"/>
        <v>1.0111463019180677E-2</v>
      </c>
      <c r="Q649">
        <f t="shared" si="63"/>
        <v>0.98988853698081936</v>
      </c>
      <c r="R649">
        <f t="shared" si="64"/>
        <v>-4.41370489685434E-3</v>
      </c>
      <c r="S649">
        <f t="shared" si="65"/>
        <v>0</v>
      </c>
    </row>
    <row r="650" spans="1:19" x14ac:dyDescent="0.35">
      <c r="A650">
        <v>0.43225112383386249</v>
      </c>
      <c r="B650">
        <v>0</v>
      </c>
      <c r="C650">
        <v>0</v>
      </c>
      <c r="D650">
        <v>1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1</v>
      </c>
      <c r="K650">
        <v>-0.6578677135370814</v>
      </c>
      <c r="L650">
        <v>0.12183245319150394</v>
      </c>
      <c r="M650">
        <v>0</v>
      </c>
      <c r="N650">
        <f t="shared" si="60"/>
        <v>-3.6358129415796183</v>
      </c>
      <c r="O650">
        <f t="shared" si="61"/>
        <v>2.636249450599298E-2</v>
      </c>
      <c r="P650">
        <f t="shared" si="62"/>
        <v>2.5685364232528516E-2</v>
      </c>
      <c r="Q650">
        <f t="shared" si="63"/>
        <v>0.97431463576747146</v>
      </c>
      <c r="R650">
        <f t="shared" si="64"/>
        <v>-1.1300773601973617E-2</v>
      </c>
      <c r="S650">
        <f t="shared" si="65"/>
        <v>0</v>
      </c>
    </row>
    <row r="651" spans="1:19" x14ac:dyDescent="0.35">
      <c r="A651">
        <v>1.1841163900916754</v>
      </c>
      <c r="B651">
        <v>0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1</v>
      </c>
      <c r="I651">
        <v>1</v>
      </c>
      <c r="J651">
        <v>0</v>
      </c>
      <c r="K651">
        <v>-0.17066752971285873</v>
      </c>
      <c r="L651">
        <v>0.97910792081866571</v>
      </c>
      <c r="M651">
        <v>0</v>
      </c>
      <c r="N651">
        <f t="shared" si="60"/>
        <v>-2.1872393691809768</v>
      </c>
      <c r="O651">
        <f t="shared" si="61"/>
        <v>0.11222613629882196</v>
      </c>
      <c r="P651">
        <f t="shared" si="62"/>
        <v>0.10090226495870633</v>
      </c>
      <c r="Q651">
        <f t="shared" si="63"/>
        <v>0.89909773504129364</v>
      </c>
      <c r="R651">
        <f t="shared" si="64"/>
        <v>-4.6193096384639316E-2</v>
      </c>
      <c r="S651">
        <f t="shared" si="65"/>
        <v>1</v>
      </c>
    </row>
    <row r="652" spans="1:19" x14ac:dyDescent="0.35">
      <c r="A652">
        <v>0.6533879668508662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1</v>
      </c>
      <c r="I652">
        <v>1</v>
      </c>
      <c r="J652">
        <v>0</v>
      </c>
      <c r="K652">
        <v>-0.53308616146968058</v>
      </c>
      <c r="L652">
        <v>0.75829454279348818</v>
      </c>
      <c r="M652">
        <v>0</v>
      </c>
      <c r="N652">
        <f t="shared" si="60"/>
        <v>-2.7704665066794618</v>
      </c>
      <c r="O652">
        <f t="shared" si="61"/>
        <v>6.263277931585079E-2</v>
      </c>
      <c r="P652">
        <f t="shared" si="62"/>
        <v>5.8941132378934634E-2</v>
      </c>
      <c r="Q652">
        <f t="shared" si="63"/>
        <v>0.94105886762106539</v>
      </c>
      <c r="R652">
        <f t="shared" si="64"/>
        <v>-2.6383208577692944E-2</v>
      </c>
      <c r="S652">
        <f t="shared" si="65"/>
        <v>1</v>
      </c>
    </row>
    <row r="653" spans="1:19" x14ac:dyDescent="0.35">
      <c r="A653">
        <v>0.2553416494202595</v>
      </c>
      <c r="B653">
        <v>0</v>
      </c>
      <c r="C653">
        <v>0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-1.105093630238827</v>
      </c>
      <c r="L653">
        <v>-2.1046791413023236E-2</v>
      </c>
      <c r="M653">
        <v>0</v>
      </c>
      <c r="N653">
        <f t="shared" si="60"/>
        <v>-3.7272812341609316</v>
      </c>
      <c r="O653">
        <f t="shared" si="61"/>
        <v>2.4058155493354747E-2</v>
      </c>
      <c r="P653">
        <f t="shared" si="62"/>
        <v>2.3492958250759092E-2</v>
      </c>
      <c r="Q653">
        <f t="shared" si="63"/>
        <v>0.97650704174924086</v>
      </c>
      <c r="R653">
        <f t="shared" si="64"/>
        <v>-1.0324620597517835E-2</v>
      </c>
      <c r="S653">
        <f t="shared" si="65"/>
        <v>0</v>
      </c>
    </row>
    <row r="654" spans="1:19" x14ac:dyDescent="0.35">
      <c r="A654">
        <v>0.96297954707467148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0.12593711528982965</v>
      </c>
      <c r="L654">
        <v>-0.28082723614852689</v>
      </c>
      <c r="M654">
        <v>0</v>
      </c>
      <c r="N654">
        <f t="shared" si="60"/>
        <v>-2.7611585883770631</v>
      </c>
      <c r="O654">
        <f t="shared" si="61"/>
        <v>6.3218481715180588E-2</v>
      </c>
      <c r="P654">
        <f t="shared" si="62"/>
        <v>5.9459539880454992E-2</v>
      </c>
      <c r="Q654">
        <f t="shared" si="63"/>
        <v>0.94054046011954506</v>
      </c>
      <c r="R654">
        <f t="shared" si="64"/>
        <v>-2.6622517254800696E-2</v>
      </c>
      <c r="S654">
        <f t="shared" si="65"/>
        <v>1</v>
      </c>
    </row>
    <row r="655" spans="1:19" x14ac:dyDescent="0.35">
      <c r="A655">
        <v>0.47647849243726326</v>
      </c>
      <c r="B655">
        <v>0</v>
      </c>
      <c r="C655">
        <v>0</v>
      </c>
      <c r="D655">
        <v>1</v>
      </c>
      <c r="E655">
        <v>0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-0.3038414693529341</v>
      </c>
      <c r="L655">
        <v>-0.87832225904018502</v>
      </c>
      <c r="M655">
        <v>0</v>
      </c>
      <c r="N655">
        <f t="shared" si="60"/>
        <v>-3.788998303698353</v>
      </c>
      <c r="O655">
        <f t="shared" si="61"/>
        <v>2.2618247121878092E-2</v>
      </c>
      <c r="P655">
        <f t="shared" si="62"/>
        <v>2.2117977246676683E-2</v>
      </c>
      <c r="Q655">
        <f t="shared" si="63"/>
        <v>0.97788202275332337</v>
      </c>
      <c r="R655">
        <f t="shared" si="64"/>
        <v>-9.7135378073382218E-3</v>
      </c>
      <c r="S655">
        <f t="shared" si="65"/>
        <v>0</v>
      </c>
    </row>
    <row r="656" spans="1:19" x14ac:dyDescent="0.35">
      <c r="A656">
        <v>1.3610258645052782</v>
      </c>
      <c r="B656">
        <v>1</v>
      </c>
      <c r="C656">
        <v>0</v>
      </c>
      <c r="D656">
        <v>1</v>
      </c>
      <c r="E656">
        <v>0</v>
      </c>
      <c r="F656">
        <v>1</v>
      </c>
      <c r="G656">
        <v>0</v>
      </c>
      <c r="H656">
        <v>1</v>
      </c>
      <c r="I656">
        <v>1</v>
      </c>
      <c r="J656">
        <v>0</v>
      </c>
      <c r="K656">
        <v>0.14117592430337089</v>
      </c>
      <c r="L656">
        <v>-0.15093701378077506</v>
      </c>
      <c r="M656">
        <v>0</v>
      </c>
      <c r="N656">
        <f t="shared" si="60"/>
        <v>-1.6490035259337006</v>
      </c>
      <c r="O656">
        <f t="shared" si="61"/>
        <v>0.19224137675480155</v>
      </c>
      <c r="P656">
        <f t="shared" si="62"/>
        <v>0.16124367137640305</v>
      </c>
      <c r="Q656">
        <f t="shared" si="63"/>
        <v>0.83875632862359695</v>
      </c>
      <c r="R656">
        <f t="shared" si="64"/>
        <v>-7.6364189951491399E-2</v>
      </c>
      <c r="S656">
        <f t="shared" si="65"/>
        <v>1</v>
      </c>
    </row>
    <row r="657" spans="1:19" x14ac:dyDescent="0.35">
      <c r="A657">
        <v>0.56493322964406478</v>
      </c>
      <c r="B657">
        <v>0</v>
      </c>
      <c r="C657">
        <v>0</v>
      </c>
      <c r="D657">
        <v>1</v>
      </c>
      <c r="E657">
        <v>1</v>
      </c>
      <c r="F657">
        <v>0</v>
      </c>
      <c r="G657">
        <v>0</v>
      </c>
      <c r="H657">
        <v>1</v>
      </c>
      <c r="I657">
        <v>1</v>
      </c>
      <c r="J657">
        <v>0</v>
      </c>
      <c r="K657">
        <v>-0.93724587878533228</v>
      </c>
      <c r="L657">
        <v>1.5116578325264483</v>
      </c>
      <c r="M657">
        <v>0</v>
      </c>
      <c r="N657">
        <f t="shared" si="60"/>
        <v>-3.1849265191241085</v>
      </c>
      <c r="O657">
        <f t="shared" si="61"/>
        <v>4.1381286422427083E-2</v>
      </c>
      <c r="P657">
        <f t="shared" si="62"/>
        <v>3.9736921492596451E-2</v>
      </c>
      <c r="Q657">
        <f t="shared" si="63"/>
        <v>0.96026307850740356</v>
      </c>
      <c r="R657">
        <f t="shared" si="64"/>
        <v>-1.760976915636368E-2</v>
      </c>
      <c r="S657">
        <f t="shared" si="65"/>
        <v>0</v>
      </c>
    </row>
    <row r="658" spans="1:19" x14ac:dyDescent="0.35">
      <c r="A658">
        <v>1.5821627075222819</v>
      </c>
      <c r="B658">
        <v>0</v>
      </c>
      <c r="C658">
        <v>0</v>
      </c>
      <c r="D658">
        <v>1</v>
      </c>
      <c r="E658">
        <v>1</v>
      </c>
      <c r="F658">
        <v>0</v>
      </c>
      <c r="G658">
        <v>0</v>
      </c>
      <c r="H658">
        <v>1</v>
      </c>
      <c r="I658">
        <v>1</v>
      </c>
      <c r="J658">
        <v>0</v>
      </c>
      <c r="K658">
        <v>-0.7905999485680687</v>
      </c>
      <c r="L658">
        <v>-0.76142105890920853</v>
      </c>
      <c r="M658">
        <v>0</v>
      </c>
      <c r="N658">
        <f t="shared" si="60"/>
        <v>-1.5049660477815552</v>
      </c>
      <c r="O658">
        <f t="shared" si="61"/>
        <v>0.22202483193957512</v>
      </c>
      <c r="P658">
        <f t="shared" si="62"/>
        <v>0.18168602317776261</v>
      </c>
      <c r="Q658">
        <f t="shared" si="63"/>
        <v>0.81831397682223739</v>
      </c>
      <c r="R658">
        <f t="shared" si="64"/>
        <v>-8.7080031000447616E-2</v>
      </c>
      <c r="S658">
        <f t="shared" si="65"/>
        <v>1</v>
      </c>
    </row>
    <row r="659" spans="1:19" x14ac:dyDescent="0.35">
      <c r="A659">
        <v>1.2283437586950761</v>
      </c>
      <c r="B659">
        <v>1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1</v>
      </c>
      <c r="I659">
        <v>1</v>
      </c>
      <c r="J659">
        <v>0</v>
      </c>
      <c r="K659">
        <v>-0.25392884852597375</v>
      </c>
      <c r="L659">
        <v>-0.46267354746337924</v>
      </c>
      <c r="M659">
        <v>0</v>
      </c>
      <c r="N659">
        <f t="shared" si="60"/>
        <v>-1.5786083341132797</v>
      </c>
      <c r="O659">
        <f t="shared" si="61"/>
        <v>0.20626194627461003</v>
      </c>
      <c r="P659">
        <f t="shared" si="62"/>
        <v>0.17099266615483014</v>
      </c>
      <c r="Q659">
        <f t="shared" si="63"/>
        <v>0.82900733384516989</v>
      </c>
      <c r="R659">
        <f t="shared" si="64"/>
        <v>-8.1441627429943514E-2</v>
      </c>
      <c r="S659">
        <f t="shared" si="65"/>
        <v>1</v>
      </c>
    </row>
    <row r="660" spans="1:19" x14ac:dyDescent="0.35">
      <c r="A660">
        <v>-0.67343309125115636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-0.9167066144627336</v>
      </c>
      <c r="L660">
        <v>-0.87832225904018502</v>
      </c>
      <c r="M660">
        <v>0</v>
      </c>
      <c r="N660">
        <f t="shared" si="60"/>
        <v>-5.5187093137661369</v>
      </c>
      <c r="O660">
        <f t="shared" si="61"/>
        <v>4.0110215729330604E-3</v>
      </c>
      <c r="P660">
        <f t="shared" si="62"/>
        <v>3.9949975515698993E-3</v>
      </c>
      <c r="Q660">
        <f t="shared" si="63"/>
        <v>0.99600500244843015</v>
      </c>
      <c r="R660">
        <f t="shared" si="64"/>
        <v>-1.7384803209865921E-3</v>
      </c>
      <c r="S660">
        <f t="shared" si="65"/>
        <v>0</v>
      </c>
    </row>
    <row r="661" spans="1:19" x14ac:dyDescent="0.35">
      <c r="A661">
        <v>-1.5137530947157707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-1.0794747629117145</v>
      </c>
      <c r="L661">
        <v>-0.11196994707044942</v>
      </c>
      <c r="M661">
        <v>0</v>
      </c>
      <c r="N661">
        <f t="shared" si="60"/>
        <v>-7.0151212650371395</v>
      </c>
      <c r="O661">
        <f t="shared" si="61"/>
        <v>8.9819688529345538E-4</v>
      </c>
      <c r="P661">
        <f t="shared" si="62"/>
        <v>8.9739085162563435E-4</v>
      </c>
      <c r="Q661">
        <f t="shared" si="63"/>
        <v>0.99910260914837434</v>
      </c>
      <c r="R661">
        <f t="shared" si="64"/>
        <v>-3.8990687057888793E-4</v>
      </c>
      <c r="S661">
        <f t="shared" si="65"/>
        <v>0</v>
      </c>
    </row>
    <row r="662" spans="1:19" x14ac:dyDescent="0.35">
      <c r="A662">
        <v>-1.7348899377327744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2.4345055199556716E-2</v>
      </c>
      <c r="L662">
        <v>-2.1902135049544786</v>
      </c>
      <c r="M662">
        <v>0</v>
      </c>
      <c r="N662">
        <f t="shared" si="60"/>
        <v>-7.1500252681315812</v>
      </c>
      <c r="O662">
        <f t="shared" si="61"/>
        <v>7.8484424951260929E-4</v>
      </c>
      <c r="P662">
        <f t="shared" si="62"/>
        <v>7.8422875208623193E-4</v>
      </c>
      <c r="Q662">
        <f t="shared" si="63"/>
        <v>0.99921577124791372</v>
      </c>
      <c r="R662">
        <f t="shared" si="64"/>
        <v>-3.4071983819686556E-4</v>
      </c>
      <c r="S662">
        <f t="shared" si="65"/>
        <v>0</v>
      </c>
    </row>
    <row r="663" spans="1:19" x14ac:dyDescent="0.35">
      <c r="A663">
        <v>-0.31961414242395031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-0.6410829383917318</v>
      </c>
      <c r="L663">
        <v>-6.0013858123348876E-2</v>
      </c>
      <c r="M663">
        <v>0</v>
      </c>
      <c r="N663">
        <f t="shared" si="60"/>
        <v>-5.0218114131553477</v>
      </c>
      <c r="O663">
        <f t="shared" si="61"/>
        <v>6.5925740116538857E-3</v>
      </c>
      <c r="P663">
        <f t="shared" si="62"/>
        <v>6.549396629641299E-3</v>
      </c>
      <c r="Q663">
        <f t="shared" si="63"/>
        <v>0.99345060337035873</v>
      </c>
      <c r="R663">
        <f t="shared" si="64"/>
        <v>-2.8537221294123055E-3</v>
      </c>
      <c r="S663">
        <f t="shared" si="65"/>
        <v>0</v>
      </c>
    </row>
    <row r="664" spans="1:19" x14ac:dyDescent="0.35">
      <c r="A664">
        <v>1.5379353389188812</v>
      </c>
      <c r="B664">
        <v>0</v>
      </c>
      <c r="C664">
        <v>0</v>
      </c>
      <c r="D664">
        <v>1</v>
      </c>
      <c r="E664">
        <v>0</v>
      </c>
      <c r="F664">
        <v>1</v>
      </c>
      <c r="G664">
        <v>0</v>
      </c>
      <c r="H664">
        <v>1</v>
      </c>
      <c r="I664">
        <v>0</v>
      </c>
      <c r="J664">
        <v>1</v>
      </c>
      <c r="K664">
        <v>-1.1225409622978086</v>
      </c>
      <c r="L664">
        <v>9.5854408717953685E-2</v>
      </c>
      <c r="M664">
        <v>0</v>
      </c>
      <c r="N664">
        <f t="shared" si="60"/>
        <v>-1.8772021351005139</v>
      </c>
      <c r="O664">
        <f t="shared" si="61"/>
        <v>0.1530176300565157</v>
      </c>
      <c r="P664">
        <f t="shared" si="62"/>
        <v>0.13271057273340692</v>
      </c>
      <c r="Q664">
        <f t="shared" si="63"/>
        <v>0.86728942726659308</v>
      </c>
      <c r="R664">
        <f t="shared" si="64"/>
        <v>-6.183594786514459E-2</v>
      </c>
      <c r="S664">
        <f t="shared" si="65"/>
        <v>1</v>
      </c>
    </row>
    <row r="665" spans="1:19" x14ac:dyDescent="0.35">
      <c r="A665">
        <v>0.38802375523046173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-0.81224347441338751</v>
      </c>
      <c r="L665">
        <v>0.95312987634511592</v>
      </c>
      <c r="M665">
        <v>0</v>
      </c>
      <c r="N665">
        <f t="shared" si="60"/>
        <v>-3.2341805427700647</v>
      </c>
      <c r="O665">
        <f t="shared" si="61"/>
        <v>3.9392472163615196E-2</v>
      </c>
      <c r="P665">
        <f t="shared" si="62"/>
        <v>3.7899516514310734E-2</v>
      </c>
      <c r="Q665">
        <f t="shared" si="63"/>
        <v>0.96210048348568922</v>
      </c>
      <c r="R665">
        <f t="shared" si="64"/>
        <v>-1.6779567105234445E-2</v>
      </c>
      <c r="S665">
        <f t="shared" si="65"/>
        <v>0</v>
      </c>
    </row>
    <row r="666" spans="1:19" x14ac:dyDescent="0.35">
      <c r="A666">
        <v>1.6263900761256829</v>
      </c>
      <c r="B666">
        <v>0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-1.0728491937753923</v>
      </c>
      <c r="L666">
        <v>-0.78739910338275876</v>
      </c>
      <c r="M666">
        <v>0</v>
      </c>
      <c r="N666">
        <f t="shared" si="60"/>
        <v>-1.7913837711338525</v>
      </c>
      <c r="O666">
        <f t="shared" si="61"/>
        <v>0.16672929477959508</v>
      </c>
      <c r="P666">
        <f t="shared" si="62"/>
        <v>0.14290315287839897</v>
      </c>
      <c r="Q666">
        <f t="shared" si="63"/>
        <v>0.85709684712160106</v>
      </c>
      <c r="R666">
        <f t="shared" si="64"/>
        <v>-6.6970102471050688E-2</v>
      </c>
      <c r="S666">
        <f t="shared" si="65"/>
        <v>1</v>
      </c>
    </row>
    <row r="667" spans="1:19" x14ac:dyDescent="0.35">
      <c r="A667">
        <v>-0.67343309125115636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-0.41338421240679363</v>
      </c>
      <c r="L667">
        <v>3.4859892125162766</v>
      </c>
      <c r="M667">
        <v>0</v>
      </c>
      <c r="N667">
        <f t="shared" si="60"/>
        <v>-5.0269446005658596</v>
      </c>
      <c r="O667">
        <f t="shared" si="61"/>
        <v>6.5588198011959824E-3</v>
      </c>
      <c r="P667">
        <f t="shared" si="62"/>
        <v>6.5160819935902066E-3</v>
      </c>
      <c r="Q667">
        <f t="shared" si="63"/>
        <v>0.99348391800640978</v>
      </c>
      <c r="R667">
        <f t="shared" si="64"/>
        <v>-2.8391586272442349E-3</v>
      </c>
      <c r="S667">
        <f t="shared" si="65"/>
        <v>0</v>
      </c>
    </row>
    <row r="668" spans="1:19" x14ac:dyDescent="0.35">
      <c r="A668">
        <v>-0.23115940521714878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-0.16382110827199245</v>
      </c>
      <c r="L668">
        <v>-0.59256376983113102</v>
      </c>
      <c r="M668">
        <v>0</v>
      </c>
      <c r="N668">
        <f t="shared" si="60"/>
        <v>-4.6605247298503505</v>
      </c>
      <c r="O668">
        <f t="shared" si="61"/>
        <v>9.4614963693375846E-3</v>
      </c>
      <c r="P668">
        <f t="shared" si="62"/>
        <v>9.3728155094246913E-3</v>
      </c>
      <c r="Q668">
        <f t="shared" si="63"/>
        <v>0.9906271844905753</v>
      </c>
      <c r="R668">
        <f t="shared" si="64"/>
        <v>-4.0897584126588704E-3</v>
      </c>
      <c r="S668">
        <f t="shared" si="65"/>
        <v>0</v>
      </c>
    </row>
    <row r="669" spans="1:19" x14ac:dyDescent="0.35">
      <c r="A669">
        <v>0.56493322964406478</v>
      </c>
      <c r="B669">
        <v>0</v>
      </c>
      <c r="C669">
        <v>0</v>
      </c>
      <c r="D669">
        <v>1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-0.55141690274683852</v>
      </c>
      <c r="L669">
        <v>-0.25484919167497661</v>
      </c>
      <c r="M669">
        <v>0</v>
      </c>
      <c r="N669">
        <f t="shared" si="60"/>
        <v>-3.3980607937810174</v>
      </c>
      <c r="O669">
        <f t="shared" si="61"/>
        <v>3.3438050403999865E-2</v>
      </c>
      <c r="P669">
        <f t="shared" si="62"/>
        <v>3.2356124676199013E-2</v>
      </c>
      <c r="Q669">
        <f t="shared" si="63"/>
        <v>0.96764387532380103</v>
      </c>
      <c r="R669">
        <f t="shared" si="64"/>
        <v>-1.4284447896953845E-2</v>
      </c>
      <c r="S669">
        <f t="shared" si="65"/>
        <v>0</v>
      </c>
    </row>
    <row r="670" spans="1:19" x14ac:dyDescent="0.35">
      <c r="A670">
        <v>1.4052532331086791</v>
      </c>
      <c r="B670">
        <v>0</v>
      </c>
      <c r="C670">
        <v>0</v>
      </c>
      <c r="D670">
        <v>1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-1.1024434025842982</v>
      </c>
      <c r="L670">
        <v>-0.46267354746337924</v>
      </c>
      <c r="M670">
        <v>0</v>
      </c>
      <c r="N670">
        <f t="shared" si="60"/>
        <v>-2.227445497782369</v>
      </c>
      <c r="O670">
        <f t="shared" si="61"/>
        <v>0.10780346288535948</v>
      </c>
      <c r="P670">
        <f t="shared" si="62"/>
        <v>9.7312805472350716E-2</v>
      </c>
      <c r="Q670">
        <f t="shared" si="63"/>
        <v>0.90268719452764934</v>
      </c>
      <c r="R670">
        <f t="shared" si="64"/>
        <v>-4.4462718374893483E-2</v>
      </c>
      <c r="S670">
        <f t="shared" si="65"/>
        <v>1</v>
      </c>
    </row>
    <row r="671" spans="1:19" x14ac:dyDescent="0.35">
      <c r="A671">
        <v>1.4494806017120798</v>
      </c>
      <c r="B671">
        <v>1</v>
      </c>
      <c r="C671">
        <v>0</v>
      </c>
      <c r="D671">
        <v>1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-0.80694301910432986</v>
      </c>
      <c r="L671">
        <v>0.83622867621413854</v>
      </c>
      <c r="M671">
        <v>0</v>
      </c>
      <c r="N671">
        <f t="shared" si="60"/>
        <v>-1.8927490296684719</v>
      </c>
      <c r="O671">
        <f t="shared" si="61"/>
        <v>0.15065707826631292</v>
      </c>
      <c r="P671">
        <f t="shared" si="62"/>
        <v>0.13093134445694882</v>
      </c>
      <c r="Q671">
        <f t="shared" si="63"/>
        <v>0.86906865554305113</v>
      </c>
      <c r="R671">
        <f t="shared" si="64"/>
        <v>-6.0945913372135958E-2</v>
      </c>
      <c r="S671">
        <f t="shared" si="65"/>
        <v>1</v>
      </c>
    </row>
    <row r="672" spans="1:19" x14ac:dyDescent="0.35">
      <c r="A672">
        <v>-1.4695257261123698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-1.0304455513029307</v>
      </c>
      <c r="L672">
        <v>-1.371905104037642</v>
      </c>
      <c r="M672">
        <v>0</v>
      </c>
      <c r="N672">
        <f t="shared" si="60"/>
        <v>-6.9508047602662195</v>
      </c>
      <c r="O672">
        <f t="shared" si="61"/>
        <v>9.5786399255406746E-4</v>
      </c>
      <c r="P672">
        <f t="shared" si="62"/>
        <v>9.5694736712832588E-4</v>
      </c>
      <c r="Q672">
        <f t="shared" si="63"/>
        <v>0.99904305263287163</v>
      </c>
      <c r="R672">
        <f t="shared" si="64"/>
        <v>-4.1579594017636206E-4</v>
      </c>
      <c r="S672">
        <f t="shared" si="65"/>
        <v>0</v>
      </c>
    </row>
    <row r="673" spans="1:19" x14ac:dyDescent="0.35">
      <c r="A673">
        <v>0.21111428081685873</v>
      </c>
      <c r="B673">
        <v>1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0.26485321484805102</v>
      </c>
      <c r="L673">
        <v>-9.8980924833674058E-2</v>
      </c>
      <c r="M673">
        <v>0</v>
      </c>
      <c r="N673">
        <f t="shared" si="60"/>
        <v>-3.0467567241624476</v>
      </c>
      <c r="O673">
        <f t="shared" si="61"/>
        <v>4.7512771796239021E-2</v>
      </c>
      <c r="P673">
        <f t="shared" si="62"/>
        <v>4.5357701667699722E-2</v>
      </c>
      <c r="Q673">
        <f t="shared" si="63"/>
        <v>0.9546422983323003</v>
      </c>
      <c r="R673">
        <f t="shared" si="64"/>
        <v>-2.015932680474463E-2</v>
      </c>
      <c r="S673">
        <f t="shared" si="65"/>
        <v>0</v>
      </c>
    </row>
    <row r="674" spans="1:19" x14ac:dyDescent="0.35">
      <c r="A674">
        <v>-0.14270466801034729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1</v>
      </c>
      <c r="K674">
        <v>-0.13003070567674943</v>
      </c>
      <c r="L674">
        <v>-0.37175039180595304</v>
      </c>
      <c r="M674">
        <v>0</v>
      </c>
      <c r="N674">
        <f t="shared" si="60"/>
        <v>-4.3671049007559182</v>
      </c>
      <c r="O674">
        <f t="shared" si="61"/>
        <v>1.2687920235029052E-2</v>
      </c>
      <c r="P674">
        <f t="shared" si="62"/>
        <v>1.2528953867726974E-2</v>
      </c>
      <c r="Q674">
        <f t="shared" si="63"/>
        <v>0.98747104613227299</v>
      </c>
      <c r="R674">
        <f t="shared" si="64"/>
        <v>-5.4756295641166233E-3</v>
      </c>
      <c r="S674">
        <f t="shared" si="65"/>
        <v>0</v>
      </c>
    </row>
    <row r="675" spans="1:19" x14ac:dyDescent="0.35">
      <c r="A675">
        <v>1.7148448133324843</v>
      </c>
      <c r="B675">
        <v>0</v>
      </c>
      <c r="C675">
        <v>0</v>
      </c>
      <c r="D675">
        <v>1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-1.0909590827480062</v>
      </c>
      <c r="L675">
        <v>-1.0212015036447122</v>
      </c>
      <c r="M675">
        <v>0</v>
      </c>
      <c r="N675">
        <f t="shared" si="60"/>
        <v>-1.9461251853103496</v>
      </c>
      <c r="O675">
        <f t="shared" si="61"/>
        <v>0.14282642669480028</v>
      </c>
      <c r="P675">
        <f t="shared" si="62"/>
        <v>0.12497648230612983</v>
      </c>
      <c r="Q675">
        <f t="shared" si="63"/>
        <v>0.87502351769387021</v>
      </c>
      <c r="R675">
        <f t="shared" si="64"/>
        <v>-5.7980274443492477E-2</v>
      </c>
      <c r="S675">
        <f t="shared" si="65"/>
        <v>1</v>
      </c>
    </row>
    <row r="676" spans="1:19" x14ac:dyDescent="0.35">
      <c r="A676">
        <v>0.78607007266106854</v>
      </c>
      <c r="B676">
        <v>0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-0.3948326188250918</v>
      </c>
      <c r="L676">
        <v>-9.8980924833674058E-2</v>
      </c>
      <c r="M676">
        <v>0</v>
      </c>
      <c r="N676">
        <f t="shared" si="60"/>
        <v>-2.6026394708447924</v>
      </c>
      <c r="O676">
        <f t="shared" si="61"/>
        <v>7.407779376743448E-2</v>
      </c>
      <c r="P676">
        <f t="shared" si="62"/>
        <v>6.8968741554184143E-2</v>
      </c>
      <c r="Q676">
        <f t="shared" si="63"/>
        <v>0.9310312584458158</v>
      </c>
      <c r="R676">
        <f t="shared" si="64"/>
        <v>-3.1035737769851402E-2</v>
      </c>
      <c r="S676">
        <f t="shared" si="65"/>
        <v>1</v>
      </c>
    </row>
    <row r="677" spans="1:19" x14ac:dyDescent="0.35">
      <c r="A677">
        <v>-1.1599341458885646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-0.84669643392226279</v>
      </c>
      <c r="L677">
        <v>3.4859892125162766</v>
      </c>
      <c r="M677">
        <v>0</v>
      </c>
      <c r="N677">
        <f t="shared" si="60"/>
        <v>-5.9603157359765637</v>
      </c>
      <c r="O677">
        <f t="shared" si="61"/>
        <v>2.5790975295823999E-3</v>
      </c>
      <c r="P677">
        <f t="shared" si="62"/>
        <v>2.5724628968801142E-3</v>
      </c>
      <c r="Q677">
        <f t="shared" si="63"/>
        <v>0.99742753710311993</v>
      </c>
      <c r="R677">
        <f t="shared" si="64"/>
        <v>-1.1186458962347287E-3</v>
      </c>
      <c r="S677">
        <f t="shared" si="65"/>
        <v>0</v>
      </c>
    </row>
    <row r="678" spans="1:19" x14ac:dyDescent="0.35">
      <c r="A678">
        <v>0.6533879668508662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-0.63357396003723354</v>
      </c>
      <c r="L678">
        <v>-0.16392603601754996</v>
      </c>
      <c r="M678">
        <v>0</v>
      </c>
      <c r="N678">
        <f t="shared" si="60"/>
        <v>-3.3949753159656577</v>
      </c>
      <c r="O678">
        <f t="shared" si="61"/>
        <v>3.354138209855792E-2</v>
      </c>
      <c r="P678">
        <f t="shared" si="62"/>
        <v>3.2452868051063129E-2</v>
      </c>
      <c r="Q678">
        <f t="shared" si="63"/>
        <v>0.96754713194893682</v>
      </c>
      <c r="R678">
        <f t="shared" si="64"/>
        <v>-1.43278700849873E-2</v>
      </c>
      <c r="S678">
        <f t="shared" si="65"/>
        <v>0</v>
      </c>
    </row>
    <row r="679" spans="1:19" x14ac:dyDescent="0.35">
      <c r="A679">
        <v>-1.3810709889055683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-0.6600762365825219</v>
      </c>
      <c r="L679">
        <v>-1.0861466148285881</v>
      </c>
      <c r="M679">
        <v>0</v>
      </c>
      <c r="N679">
        <f t="shared" si="60"/>
        <v>-6.6583875082463173</v>
      </c>
      <c r="O679">
        <f t="shared" si="61"/>
        <v>1.2832138748106541E-3</v>
      </c>
      <c r="P679">
        <f t="shared" si="62"/>
        <v>1.2815693472427402E-3</v>
      </c>
      <c r="Q679">
        <f t="shared" si="63"/>
        <v>0.99871843065275723</v>
      </c>
      <c r="R679">
        <f t="shared" si="64"/>
        <v>-5.5693544765865542E-4</v>
      </c>
      <c r="S679">
        <f t="shared" si="65"/>
        <v>0</v>
      </c>
    </row>
    <row r="680" spans="1:19" x14ac:dyDescent="0.35">
      <c r="A680">
        <v>0.43225112383386249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-0.43635285207937724</v>
      </c>
      <c r="L680">
        <v>0.17378854213860451</v>
      </c>
      <c r="M680">
        <v>0</v>
      </c>
      <c r="N680">
        <f t="shared" si="60"/>
        <v>-3.7254881326962455</v>
      </c>
      <c r="O680">
        <f t="shared" si="61"/>
        <v>2.4101332906380082E-2</v>
      </c>
      <c r="P680">
        <f t="shared" si="62"/>
        <v>2.3534129028014206E-2</v>
      </c>
      <c r="Q680">
        <f t="shared" si="63"/>
        <v>0.97646587097198578</v>
      </c>
      <c r="R680">
        <f t="shared" si="64"/>
        <v>-1.0342931390528561E-2</v>
      </c>
      <c r="S680">
        <f t="shared" si="65"/>
        <v>0</v>
      </c>
    </row>
    <row r="681" spans="1:19" x14ac:dyDescent="0.35">
      <c r="A681">
        <v>-0.76188782845795777</v>
      </c>
      <c r="B681">
        <v>0</v>
      </c>
      <c r="C681">
        <v>0</v>
      </c>
      <c r="D681">
        <v>1</v>
      </c>
      <c r="E681">
        <v>1</v>
      </c>
      <c r="F681">
        <v>0</v>
      </c>
      <c r="G681">
        <v>0</v>
      </c>
      <c r="H681">
        <v>1</v>
      </c>
      <c r="I681">
        <v>1</v>
      </c>
      <c r="J681">
        <v>0</v>
      </c>
      <c r="K681">
        <v>0.22598320924829424</v>
      </c>
      <c r="L681">
        <v>-0.90430030351373569</v>
      </c>
      <c r="M681">
        <v>0</v>
      </c>
      <c r="N681">
        <f t="shared" si="60"/>
        <v>-5.2308212300546337</v>
      </c>
      <c r="O681">
        <f t="shared" si="61"/>
        <v>5.3491306315481043E-3</v>
      </c>
      <c r="P681">
        <f t="shared" si="62"/>
        <v>5.3206696744123559E-3</v>
      </c>
      <c r="Q681">
        <f t="shared" si="63"/>
        <v>0.99467933032558764</v>
      </c>
      <c r="R681">
        <f t="shared" si="64"/>
        <v>-2.3169067077241398E-3</v>
      </c>
      <c r="S681">
        <f t="shared" si="65"/>
        <v>0</v>
      </c>
    </row>
    <row r="682" spans="1:19" x14ac:dyDescent="0.35">
      <c r="A682">
        <v>0.21111428081685873</v>
      </c>
      <c r="B682">
        <v>0</v>
      </c>
      <c r="C682">
        <v>0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-0.67156055641881396</v>
      </c>
      <c r="L682">
        <v>-8.0577691762478715E-3</v>
      </c>
      <c r="M682">
        <v>0</v>
      </c>
      <c r="N682">
        <f t="shared" si="60"/>
        <v>-3.7308234376305514</v>
      </c>
      <c r="O682">
        <f t="shared" si="61"/>
        <v>2.3973087364750935E-2</v>
      </c>
      <c r="P682">
        <f t="shared" si="62"/>
        <v>2.3411833436410859E-2</v>
      </c>
      <c r="Q682">
        <f t="shared" si="63"/>
        <v>0.97658816656358916</v>
      </c>
      <c r="R682">
        <f t="shared" si="64"/>
        <v>-1.0288542418546121E-2</v>
      </c>
      <c r="S682">
        <f t="shared" si="65"/>
        <v>0</v>
      </c>
    </row>
    <row r="683" spans="1:19" x14ac:dyDescent="0.35">
      <c r="A683">
        <v>-0.80611519706135859</v>
      </c>
      <c r="B683">
        <v>0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-0.30936277696653591</v>
      </c>
      <c r="L683">
        <v>0.95312987634511592</v>
      </c>
      <c r="M683">
        <v>0</v>
      </c>
      <c r="N683">
        <f t="shared" si="60"/>
        <v>-5.3466599108322095</v>
      </c>
      <c r="O683">
        <f t="shared" si="61"/>
        <v>4.764036762295188E-3</v>
      </c>
      <c r="P683">
        <f t="shared" si="62"/>
        <v>4.7414483281533427E-3</v>
      </c>
      <c r="Q683">
        <f t="shared" si="63"/>
        <v>0.99525855167184663</v>
      </c>
      <c r="R683">
        <f t="shared" si="64"/>
        <v>-2.0640820905731853E-3</v>
      </c>
      <c r="S683">
        <f t="shared" si="65"/>
        <v>0</v>
      </c>
    </row>
    <row r="684" spans="1:19" x14ac:dyDescent="0.35">
      <c r="A684">
        <v>-0.71766045985455706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0.96738439560274347</v>
      </c>
      <c r="L684">
        <v>-0.38473941404272843</v>
      </c>
      <c r="M684">
        <v>0</v>
      </c>
      <c r="N684">
        <f t="shared" si="60"/>
        <v>-5.0698701831823918</v>
      </c>
      <c r="O684">
        <f t="shared" si="61"/>
        <v>6.2832357575299145E-3</v>
      </c>
      <c r="P684">
        <f t="shared" si="62"/>
        <v>6.2440032132701634E-3</v>
      </c>
      <c r="Q684">
        <f t="shared" si="63"/>
        <v>0.99375599678672988</v>
      </c>
      <c r="R684">
        <f t="shared" si="64"/>
        <v>-2.7202375923005423E-3</v>
      </c>
      <c r="S684">
        <f t="shared" si="65"/>
        <v>0</v>
      </c>
    </row>
    <row r="685" spans="1:19" x14ac:dyDescent="0.35">
      <c r="A685">
        <v>-0.54075098544095401</v>
      </c>
      <c r="B685">
        <v>1</v>
      </c>
      <c r="C685">
        <v>0</v>
      </c>
      <c r="D685">
        <v>1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-0.31002533388016812</v>
      </c>
      <c r="L685">
        <v>-9.8980924833674058E-2</v>
      </c>
      <c r="M685">
        <v>0</v>
      </c>
      <c r="N685">
        <f t="shared" si="60"/>
        <v>-4.8170945121628037</v>
      </c>
      <c r="O685">
        <f t="shared" si="61"/>
        <v>8.0902591733602522E-3</v>
      </c>
      <c r="P685">
        <f t="shared" si="62"/>
        <v>8.0253321562637758E-3</v>
      </c>
      <c r="Q685">
        <f t="shared" si="63"/>
        <v>0.99197466784373622</v>
      </c>
      <c r="R685">
        <f t="shared" si="64"/>
        <v>-3.499418325814845E-3</v>
      </c>
      <c r="S685">
        <f t="shared" si="65"/>
        <v>0</v>
      </c>
    </row>
    <row r="686" spans="1:19" x14ac:dyDescent="0.35">
      <c r="A686">
        <v>-1.2041615144919653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-0.68834533156416322</v>
      </c>
      <c r="L686">
        <v>-0.96924541469761161</v>
      </c>
      <c r="M686">
        <v>0</v>
      </c>
      <c r="N686">
        <f t="shared" si="60"/>
        <v>-6.1504060030624057</v>
      </c>
      <c r="O686">
        <f t="shared" si="61"/>
        <v>2.1326157457216451E-3</v>
      </c>
      <c r="P686">
        <f t="shared" si="62"/>
        <v>2.1280773744048755E-3</v>
      </c>
      <c r="Q686">
        <f t="shared" si="63"/>
        <v>0.9978719226255951</v>
      </c>
      <c r="R686">
        <f t="shared" si="64"/>
        <v>-9.2519705576253575E-4</v>
      </c>
      <c r="S686">
        <f t="shared" si="65"/>
        <v>0</v>
      </c>
    </row>
    <row r="687" spans="1:19" x14ac:dyDescent="0.35">
      <c r="A687">
        <v>-1.0272520400783622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-1.1240869284296171</v>
      </c>
      <c r="L687">
        <v>-1.0991356370653635</v>
      </c>
      <c r="M687">
        <v>0</v>
      </c>
      <c r="N687">
        <f t="shared" si="60"/>
        <v>-5.8463419002630275</v>
      </c>
      <c r="O687">
        <f t="shared" si="61"/>
        <v>2.8904534089225758E-3</v>
      </c>
      <c r="P687">
        <f t="shared" si="62"/>
        <v>2.882122767344771E-3</v>
      </c>
      <c r="Q687">
        <f t="shared" si="63"/>
        <v>0.99711787723265521</v>
      </c>
      <c r="R687">
        <f t="shared" si="64"/>
        <v>-1.2534972494539802E-3</v>
      </c>
      <c r="S687">
        <f t="shared" si="65"/>
        <v>0</v>
      </c>
    </row>
    <row r="688" spans="1:19" x14ac:dyDescent="0.35">
      <c r="A688">
        <v>-1.8233446749395759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-0.579906850033024</v>
      </c>
      <c r="L688">
        <v>0.3556348534534573</v>
      </c>
      <c r="M688">
        <v>0</v>
      </c>
      <c r="N688">
        <f t="shared" si="60"/>
        <v>-7.4420206421234187</v>
      </c>
      <c r="O688">
        <f t="shared" si="61"/>
        <v>5.8609970247137586E-4</v>
      </c>
      <c r="P688">
        <f t="shared" si="62"/>
        <v>5.8575639082499259E-4</v>
      </c>
      <c r="Q688">
        <f t="shared" si="63"/>
        <v>0.99941424360917497</v>
      </c>
      <c r="R688">
        <f t="shared" si="64"/>
        <v>-2.5446530289152441E-4</v>
      </c>
      <c r="S688">
        <f t="shared" si="65"/>
        <v>0</v>
      </c>
    </row>
    <row r="689" spans="1:19" x14ac:dyDescent="0.35">
      <c r="A689">
        <v>-1.8321901486602561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0.54025603861450899</v>
      </c>
      <c r="L689">
        <v>-1.8784769712718741</v>
      </c>
      <c r="M689">
        <v>0</v>
      </c>
      <c r="N689">
        <f t="shared" si="60"/>
        <v>-7.2243419507889737</v>
      </c>
      <c r="O689">
        <f t="shared" si="61"/>
        <v>7.2863185698339981E-4</v>
      </c>
      <c r="P689">
        <f t="shared" si="62"/>
        <v>7.281013391525809E-4</v>
      </c>
      <c r="Q689">
        <f t="shared" si="63"/>
        <v>0.99927189866084742</v>
      </c>
      <c r="R689">
        <f t="shared" si="64"/>
        <v>-3.1632556637417803E-4</v>
      </c>
      <c r="S689">
        <f t="shared" si="65"/>
        <v>0</v>
      </c>
    </row>
    <row r="690" spans="1:19" x14ac:dyDescent="0.35">
      <c r="A690">
        <v>-0.67343309125115636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-0.26254208840319254</v>
      </c>
      <c r="L690">
        <v>-0.67049790325178238</v>
      </c>
      <c r="M690">
        <v>0</v>
      </c>
      <c r="N690">
        <f t="shared" si="60"/>
        <v>-4.8455062319763682</v>
      </c>
      <c r="O690">
        <f t="shared" si="61"/>
        <v>7.8636356234032569E-3</v>
      </c>
      <c r="P690">
        <f t="shared" si="62"/>
        <v>7.8022813260241203E-3</v>
      </c>
      <c r="Q690">
        <f t="shared" si="63"/>
        <v>0.99219771867397588</v>
      </c>
      <c r="R690">
        <f t="shared" si="64"/>
        <v>-3.401775857022016E-3</v>
      </c>
      <c r="S690">
        <f t="shared" si="65"/>
        <v>0</v>
      </c>
    </row>
    <row r="691" spans="1:19" x14ac:dyDescent="0.35">
      <c r="A691">
        <v>-0.49652361683755331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1</v>
      </c>
      <c r="J691">
        <v>0</v>
      </c>
      <c r="K691">
        <v>-0.26077526996684003</v>
      </c>
      <c r="L691">
        <v>0.17378854213860451</v>
      </c>
      <c r="M691">
        <v>0</v>
      </c>
      <c r="N691">
        <f t="shared" si="60"/>
        <v>-4.6415042200993231</v>
      </c>
      <c r="O691">
        <f t="shared" si="61"/>
        <v>9.6431812453073654E-3</v>
      </c>
      <c r="P691">
        <f t="shared" si="62"/>
        <v>9.5510784645852186E-3</v>
      </c>
      <c r="Q691">
        <f t="shared" si="63"/>
        <v>0.99044892153541475</v>
      </c>
      <c r="R691">
        <f t="shared" si="64"/>
        <v>-4.1679165588577498E-3</v>
      </c>
      <c r="S691">
        <f t="shared" si="65"/>
        <v>0</v>
      </c>
    </row>
    <row r="692" spans="1:19" x14ac:dyDescent="0.35">
      <c r="A692">
        <v>-0.36384151102735102</v>
      </c>
      <c r="B692">
        <v>0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1</v>
      </c>
      <c r="I692">
        <v>1</v>
      </c>
      <c r="J692">
        <v>0</v>
      </c>
      <c r="K692">
        <v>6.3656765408401539E-2</v>
      </c>
      <c r="L692">
        <v>-1.2160368371963399</v>
      </c>
      <c r="M692">
        <v>0</v>
      </c>
      <c r="N692">
        <f t="shared" si="60"/>
        <v>-4.6009817054648456</v>
      </c>
      <c r="O692">
        <f t="shared" si="61"/>
        <v>1.0041972644673037E-2</v>
      </c>
      <c r="P692">
        <f t="shared" si="62"/>
        <v>9.942134006945616E-3</v>
      </c>
      <c r="Q692">
        <f t="shared" si="63"/>
        <v>0.99005786599305434</v>
      </c>
      <c r="R692">
        <f t="shared" si="64"/>
        <v>-4.3394214155352342E-3</v>
      </c>
      <c r="S692">
        <f t="shared" si="65"/>
        <v>0</v>
      </c>
    </row>
    <row r="693" spans="1:19" x14ac:dyDescent="0.35">
      <c r="A693">
        <v>0.38802375523046173</v>
      </c>
      <c r="B693">
        <v>1</v>
      </c>
      <c r="C693">
        <v>0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-0.55472968731499972</v>
      </c>
      <c r="L693">
        <v>0.48552507582120913</v>
      </c>
      <c r="M693">
        <v>0</v>
      </c>
      <c r="N693">
        <f t="shared" si="60"/>
        <v>-3.2591283737511008</v>
      </c>
      <c r="O693">
        <f t="shared" si="61"/>
        <v>3.8421872939608394E-2</v>
      </c>
      <c r="P693">
        <f t="shared" si="62"/>
        <v>3.700025388606476E-2</v>
      </c>
      <c r="Q693">
        <f t="shared" si="63"/>
        <v>0.96299974611393524</v>
      </c>
      <c r="R693">
        <f t="shared" si="64"/>
        <v>-1.6373827373213658E-2</v>
      </c>
      <c r="S693">
        <f t="shared" si="65"/>
        <v>0</v>
      </c>
    </row>
    <row r="694" spans="1:19" x14ac:dyDescent="0.35">
      <c r="A694">
        <v>0.52070586104066396</v>
      </c>
      <c r="B694">
        <v>1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-0.13974820707668886</v>
      </c>
      <c r="L694">
        <v>0.69334943160961227</v>
      </c>
      <c r="M694">
        <v>0</v>
      </c>
      <c r="N694">
        <f t="shared" si="60"/>
        <v>-2.9696624220414995</v>
      </c>
      <c r="O694">
        <f t="shared" si="61"/>
        <v>5.1320632122248099E-2</v>
      </c>
      <c r="P694">
        <f t="shared" si="62"/>
        <v>4.8815395184102606E-2</v>
      </c>
      <c r="Q694">
        <f t="shared" si="63"/>
        <v>0.95118460481589739</v>
      </c>
      <c r="R694">
        <f t="shared" si="64"/>
        <v>-2.1735187507963528E-2</v>
      </c>
      <c r="S694">
        <f t="shared" si="65"/>
        <v>0</v>
      </c>
    </row>
    <row r="695" spans="1:19" x14ac:dyDescent="0.35">
      <c r="A695">
        <v>-5.424993080354578E-2</v>
      </c>
      <c r="B695">
        <v>0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0</v>
      </c>
      <c r="K695">
        <v>0.74940317101774501</v>
      </c>
      <c r="L695">
        <v>1.8363833884458278</v>
      </c>
      <c r="M695">
        <v>0</v>
      </c>
      <c r="N695">
        <f t="shared" si="60"/>
        <v>-4.4635490960260347</v>
      </c>
      <c r="O695">
        <f t="shared" si="61"/>
        <v>1.152140008404264E-2</v>
      </c>
      <c r="P695">
        <f t="shared" si="62"/>
        <v>1.139016938552697E-2</v>
      </c>
      <c r="Q695">
        <f t="shared" si="63"/>
        <v>0.98860983061447305</v>
      </c>
      <c r="R695">
        <f t="shared" si="64"/>
        <v>-4.9750752828970979E-3</v>
      </c>
      <c r="S695">
        <f t="shared" si="65"/>
        <v>0</v>
      </c>
    </row>
    <row r="696" spans="1:19" x14ac:dyDescent="0.35">
      <c r="A696">
        <v>0.38802375523046173</v>
      </c>
      <c r="B696">
        <v>0</v>
      </c>
      <c r="C696">
        <v>0</v>
      </c>
      <c r="D696">
        <v>1</v>
      </c>
      <c r="E696">
        <v>0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-1.0293412897802103</v>
      </c>
      <c r="L696">
        <v>1.7324712105516269</v>
      </c>
      <c r="M696">
        <v>0</v>
      </c>
      <c r="N696">
        <f t="shared" si="60"/>
        <v>-3.7472107581087912</v>
      </c>
      <c r="O696">
        <f t="shared" si="61"/>
        <v>2.3583434105559027E-2</v>
      </c>
      <c r="P696">
        <f t="shared" si="62"/>
        <v>2.3040070129863924E-2</v>
      </c>
      <c r="Q696">
        <f t="shared" si="63"/>
        <v>0.97695992987013602</v>
      </c>
      <c r="R696">
        <f t="shared" si="64"/>
        <v>-1.0123248556724992E-2</v>
      </c>
      <c r="S696">
        <f t="shared" si="65"/>
        <v>0</v>
      </c>
    </row>
    <row r="697" spans="1:19" x14ac:dyDescent="0.35">
      <c r="A697">
        <v>-1.1157067772851639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-0.5701893486330849</v>
      </c>
      <c r="L697">
        <v>-1.1900587927227897</v>
      </c>
      <c r="M697">
        <v>0</v>
      </c>
      <c r="N697">
        <f t="shared" si="60"/>
        <v>-5.9052905292688322</v>
      </c>
      <c r="O697">
        <f t="shared" si="61"/>
        <v>2.7249899763732511E-3</v>
      </c>
      <c r="P697">
        <f t="shared" si="62"/>
        <v>2.7175845856174967E-3</v>
      </c>
      <c r="Q697">
        <f t="shared" si="63"/>
        <v>0.99728241541438245</v>
      </c>
      <c r="R697">
        <f t="shared" si="64"/>
        <v>-1.1818385911474148E-3</v>
      </c>
      <c r="S697">
        <f t="shared" si="65"/>
        <v>0</v>
      </c>
    </row>
    <row r="698" spans="1:19" x14ac:dyDescent="0.35">
      <c r="A698">
        <v>-1.3368436203021676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0.56013274602347496</v>
      </c>
      <c r="L698">
        <v>1.667526099367751</v>
      </c>
      <c r="M698">
        <v>0</v>
      </c>
      <c r="N698">
        <f t="shared" si="60"/>
        <v>-6.3521349328790038</v>
      </c>
      <c r="O698">
        <f t="shared" si="61"/>
        <v>1.7430219263201412E-3</v>
      </c>
      <c r="P698">
        <f t="shared" si="62"/>
        <v>1.739989087189612E-3</v>
      </c>
      <c r="Q698">
        <f t="shared" si="63"/>
        <v>0.99826001091281036</v>
      </c>
      <c r="R698">
        <f t="shared" si="64"/>
        <v>-7.5632584948538218E-4</v>
      </c>
      <c r="S698">
        <f t="shared" si="65"/>
        <v>0</v>
      </c>
    </row>
    <row r="699" spans="1:19" x14ac:dyDescent="0.35">
      <c r="A699">
        <v>7.8432175006656474E-2</v>
      </c>
      <c r="B699">
        <v>0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-0.37407250219794913</v>
      </c>
      <c r="L699">
        <v>-0.94326737022406093</v>
      </c>
      <c r="M699">
        <v>0</v>
      </c>
      <c r="N699">
        <f t="shared" si="60"/>
        <v>-4.0166028670058864</v>
      </c>
      <c r="O699">
        <f t="shared" si="61"/>
        <v>1.8014057259656199E-2</v>
      </c>
      <c r="P699">
        <f t="shared" si="62"/>
        <v>1.7695293234110527E-2</v>
      </c>
      <c r="Q699">
        <f t="shared" si="63"/>
        <v>0.98230470676588943</v>
      </c>
      <c r="R699">
        <f t="shared" si="64"/>
        <v>-7.7537750028507232E-3</v>
      </c>
      <c r="S699">
        <f t="shared" si="65"/>
        <v>0</v>
      </c>
    </row>
    <row r="700" spans="1:19" x14ac:dyDescent="0.35">
      <c r="A700">
        <v>-0.62920572264775554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-0.32460158598007682</v>
      </c>
      <c r="L700">
        <v>-0.60555279206790646</v>
      </c>
      <c r="M700">
        <v>0</v>
      </c>
      <c r="N700">
        <f t="shared" si="60"/>
        <v>-5.3466124532378663</v>
      </c>
      <c r="O700">
        <f t="shared" si="61"/>
        <v>4.7642628573842114E-3</v>
      </c>
      <c r="P700">
        <f t="shared" si="62"/>
        <v>4.7416722842385248E-3</v>
      </c>
      <c r="Q700">
        <f t="shared" si="63"/>
        <v>0.9952583277157615</v>
      </c>
      <c r="R700">
        <f t="shared" si="64"/>
        <v>-2.0641798168401304E-3</v>
      </c>
      <c r="S700">
        <f t="shared" si="65"/>
        <v>0</v>
      </c>
    </row>
    <row r="701" spans="1:19" x14ac:dyDescent="0.35">
      <c r="A701">
        <v>-1.3810709889055683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-0.34381573647541114</v>
      </c>
      <c r="L701">
        <v>-1.2550039039066656</v>
      </c>
      <c r="M701">
        <v>0</v>
      </c>
      <c r="N701">
        <f t="shared" si="60"/>
        <v>-6.6922742361879557</v>
      </c>
      <c r="O701">
        <f t="shared" si="61"/>
        <v>1.2404584670737493E-3</v>
      </c>
      <c r="P701">
        <f t="shared" si="62"/>
        <v>1.2389216362400344E-3</v>
      </c>
      <c r="Q701">
        <f t="shared" si="63"/>
        <v>0.99876107836375994</v>
      </c>
      <c r="R701">
        <f t="shared" si="64"/>
        <v>-5.3839041080246824E-4</v>
      </c>
      <c r="S701">
        <f t="shared" si="65"/>
        <v>0</v>
      </c>
    </row>
    <row r="702" spans="1:19" x14ac:dyDescent="0.35">
      <c r="A702">
        <v>-0.27538677382054955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-0.32460158598007682</v>
      </c>
      <c r="L702">
        <v>-0.39772843627950333</v>
      </c>
      <c r="M702">
        <v>0</v>
      </c>
      <c r="N702">
        <f t="shared" si="60"/>
        <v>-4.4046919935499025</v>
      </c>
      <c r="O702">
        <f t="shared" si="61"/>
        <v>1.2219869633932351E-2</v>
      </c>
      <c r="P702">
        <f t="shared" si="62"/>
        <v>1.2072347125878536E-2</v>
      </c>
      <c r="Q702">
        <f t="shared" si="63"/>
        <v>0.98792765287412143</v>
      </c>
      <c r="R702">
        <f t="shared" si="64"/>
        <v>-5.2748581532454731E-3</v>
      </c>
      <c r="S702">
        <f t="shared" si="65"/>
        <v>0</v>
      </c>
    </row>
    <row r="703" spans="1:19" x14ac:dyDescent="0.35">
      <c r="A703">
        <v>-0.58497835404435483</v>
      </c>
      <c r="B703">
        <v>0</v>
      </c>
      <c r="C703">
        <v>0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-0.36479670540709808</v>
      </c>
      <c r="L703">
        <v>-0.73544301443565829</v>
      </c>
      <c r="M703">
        <v>0</v>
      </c>
      <c r="N703">
        <f t="shared" si="60"/>
        <v>-5.0114964898612238</v>
      </c>
      <c r="O703">
        <f t="shared" si="61"/>
        <v>6.6609278330511702E-3</v>
      </c>
      <c r="P703">
        <f t="shared" si="62"/>
        <v>6.6168534497405727E-3</v>
      </c>
      <c r="Q703">
        <f t="shared" si="63"/>
        <v>0.99338314655025939</v>
      </c>
      <c r="R703">
        <f t="shared" si="64"/>
        <v>-2.8832123922471428E-3</v>
      </c>
      <c r="S703">
        <f t="shared" si="65"/>
        <v>0</v>
      </c>
    </row>
    <row r="704" spans="1:19" x14ac:dyDescent="0.35">
      <c r="A704">
        <v>3.4204806403255718E-2</v>
      </c>
      <c r="B704">
        <v>0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0.39559777913814159</v>
      </c>
      <c r="L704">
        <v>-1.0471795481182624</v>
      </c>
      <c r="M704">
        <v>0</v>
      </c>
      <c r="N704">
        <f t="shared" si="60"/>
        <v>-4.0543030632657526</v>
      </c>
      <c r="O704">
        <f t="shared" si="61"/>
        <v>1.7347566127491807E-2</v>
      </c>
      <c r="P704">
        <f t="shared" si="62"/>
        <v>1.705175960023661E-2</v>
      </c>
      <c r="Q704">
        <f t="shared" si="63"/>
        <v>0.98294824039976336</v>
      </c>
      <c r="R704">
        <f t="shared" si="64"/>
        <v>-7.4693504289015172E-3</v>
      </c>
      <c r="S704">
        <f t="shared" si="65"/>
        <v>0</v>
      </c>
    </row>
    <row r="705" spans="1:19" x14ac:dyDescent="0.35">
      <c r="A705">
        <v>1.5821627075222819</v>
      </c>
      <c r="B705">
        <v>1</v>
      </c>
      <c r="C705">
        <v>0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-0.14747803773573123</v>
      </c>
      <c r="L705">
        <v>-6.0013858123348876E-2</v>
      </c>
      <c r="M705">
        <v>0</v>
      </c>
      <c r="N705">
        <f t="shared" si="60"/>
        <v>-1.2207657064281801</v>
      </c>
      <c r="O705">
        <f t="shared" si="61"/>
        <v>0.29500419381298049</v>
      </c>
      <c r="P705">
        <f t="shared" si="62"/>
        <v>0.22780172853678332</v>
      </c>
      <c r="Q705">
        <f t="shared" si="63"/>
        <v>0.77219827146321673</v>
      </c>
      <c r="R705">
        <f t="shared" si="64"/>
        <v>-0.11227117486274273</v>
      </c>
      <c r="S705">
        <f t="shared" si="65"/>
        <v>1</v>
      </c>
    </row>
    <row r="706" spans="1:19" x14ac:dyDescent="0.35">
      <c r="A706">
        <v>-0.23115940521714878</v>
      </c>
      <c r="B706">
        <v>0</v>
      </c>
      <c r="C706">
        <v>0</v>
      </c>
      <c r="D706">
        <v>1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-0.37937295750700673</v>
      </c>
      <c r="L706">
        <v>0.17378854213860451</v>
      </c>
      <c r="M706">
        <v>0</v>
      </c>
      <c r="N706">
        <f t="shared" si="60"/>
        <v>-4.6024487716329245</v>
      </c>
      <c r="O706">
        <f t="shared" si="61"/>
        <v>1.0027251207646758E-2</v>
      </c>
      <c r="P706">
        <f t="shared" si="62"/>
        <v>9.927703629439304E-3</v>
      </c>
      <c r="Q706">
        <f t="shared" si="63"/>
        <v>0.99007229637056071</v>
      </c>
      <c r="R706">
        <f t="shared" si="64"/>
        <v>-4.3330914949653385E-3</v>
      </c>
      <c r="S706">
        <f t="shared" si="65"/>
        <v>0</v>
      </c>
    </row>
    <row r="707" spans="1:19" x14ac:dyDescent="0.35">
      <c r="A707">
        <v>7.8432175006656474E-2</v>
      </c>
      <c r="B707">
        <v>0</v>
      </c>
      <c r="C707">
        <v>0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-0.55693821036044033</v>
      </c>
      <c r="L707">
        <v>-0.74843203667243319</v>
      </c>
      <c r="M707">
        <v>0</v>
      </c>
      <c r="N707">
        <f t="shared" si="60"/>
        <v>-4.2123471888812656</v>
      </c>
      <c r="O707">
        <f t="shared" si="61"/>
        <v>1.4811561971934194E-2</v>
      </c>
      <c r="P707">
        <f t="shared" si="62"/>
        <v>1.4595381573257859E-2</v>
      </c>
      <c r="Q707">
        <f t="shared" si="63"/>
        <v>0.9854046184267421</v>
      </c>
      <c r="R707">
        <f t="shared" si="64"/>
        <v>-6.3854065906927713E-3</v>
      </c>
      <c r="S707">
        <f t="shared" si="65"/>
        <v>0</v>
      </c>
    </row>
    <row r="708" spans="1:19" x14ac:dyDescent="0.35">
      <c r="A708">
        <v>1.0072069156780723</v>
      </c>
      <c r="B708">
        <v>0</v>
      </c>
      <c r="C708">
        <v>0</v>
      </c>
      <c r="D708">
        <v>1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1</v>
      </c>
      <c r="K708">
        <v>-9.0056438554272672E-2</v>
      </c>
      <c r="L708">
        <v>-1.5797294598260452</v>
      </c>
      <c r="M708">
        <v>0</v>
      </c>
      <c r="N708">
        <f t="shared" si="60"/>
        <v>-2.2559173988597299</v>
      </c>
      <c r="O708">
        <f t="shared" si="61"/>
        <v>0.10477737698522593</v>
      </c>
      <c r="P708">
        <f t="shared" si="62"/>
        <v>9.4840262995924018E-2</v>
      </c>
      <c r="Q708">
        <f t="shared" si="63"/>
        <v>0.90515973700407604</v>
      </c>
      <c r="R708">
        <f t="shared" si="64"/>
        <v>-4.3274772421520113E-2</v>
      </c>
      <c r="S708">
        <f t="shared" si="65"/>
        <v>1</v>
      </c>
    </row>
    <row r="709" spans="1:19" x14ac:dyDescent="0.35">
      <c r="A709">
        <v>-1.0714794086817632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-0.31930113067101917</v>
      </c>
      <c r="L709">
        <v>1.3817676101586964</v>
      </c>
      <c r="M709">
        <v>0</v>
      </c>
      <c r="N709">
        <f t="shared" si="60"/>
        <v>-5.8395681597606126</v>
      </c>
      <c r="O709">
        <f t="shared" si="61"/>
        <v>2.9100990523767034E-3</v>
      </c>
      <c r="P709">
        <f t="shared" si="62"/>
        <v>2.9016549490591221E-3</v>
      </c>
      <c r="Q709">
        <f t="shared" si="63"/>
        <v>0.99709834505094086</v>
      </c>
      <c r="R709">
        <f t="shared" si="64"/>
        <v>-1.262004570419039E-3</v>
      </c>
      <c r="S709">
        <f t="shared" si="65"/>
        <v>0</v>
      </c>
    </row>
    <row r="710" spans="1:19" x14ac:dyDescent="0.35">
      <c r="A710">
        <v>0.2553416494202595</v>
      </c>
      <c r="B710">
        <v>0</v>
      </c>
      <c r="C710">
        <v>0</v>
      </c>
      <c r="D710">
        <v>1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-0.93724587878533228</v>
      </c>
      <c r="L710">
        <v>0.6413933426625108</v>
      </c>
      <c r="M710">
        <v>0</v>
      </c>
      <c r="N710">
        <f t="shared" ref="N710:N773" si="66">$M$3+SUMPRODUCT($A$3:$L$3,A710:L710)</f>
        <v>-3.6090237623421535</v>
      </c>
      <c r="O710">
        <f t="shared" ref="O710:O773" si="67">EXP(N710)</f>
        <v>2.7078268792917064E-2</v>
      </c>
      <c r="P710">
        <f t="shared" ref="P710:P773" si="68">O710/(1+O710)</f>
        <v>2.6364367366803549E-2</v>
      </c>
      <c r="Q710">
        <f t="shared" ref="Q710:Q773" si="69">IF(M710=1,P710,1-P710)</f>
        <v>0.97363563263319641</v>
      </c>
      <c r="R710">
        <f t="shared" ref="R710:R773" si="70">LOG(Q710)</f>
        <v>-1.1603540393444153E-2</v>
      </c>
      <c r="S710">
        <f t="shared" ref="S710:S773" si="71">IF(P710&gt;U$2,1,0)</f>
        <v>0</v>
      </c>
    </row>
    <row r="711" spans="1:19" x14ac:dyDescent="0.35">
      <c r="A711">
        <v>1.0072069156780723</v>
      </c>
      <c r="B711">
        <v>0</v>
      </c>
      <c r="C711">
        <v>0</v>
      </c>
      <c r="D711">
        <v>1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1</v>
      </c>
      <c r="K711">
        <v>2.0835719427684833</v>
      </c>
      <c r="L711">
        <v>0.74530552055671273</v>
      </c>
      <c r="M711">
        <v>0</v>
      </c>
      <c r="N711">
        <f t="shared" si="66"/>
        <v>-2.0896761848673511</v>
      </c>
      <c r="O711">
        <f t="shared" si="67"/>
        <v>0.12372719406913052</v>
      </c>
      <c r="P711">
        <f t="shared" si="68"/>
        <v>0.11010429819812562</v>
      </c>
      <c r="Q711">
        <f t="shared" si="69"/>
        <v>0.88989570180187438</v>
      </c>
      <c r="R711">
        <f t="shared" si="70"/>
        <v>-5.0660890867704832E-2</v>
      </c>
      <c r="S711">
        <f t="shared" si="71"/>
        <v>1</v>
      </c>
    </row>
    <row r="712" spans="1:19" x14ac:dyDescent="0.35">
      <c r="A712">
        <v>0.16688691221345797</v>
      </c>
      <c r="B712">
        <v>0</v>
      </c>
      <c r="C712">
        <v>0</v>
      </c>
      <c r="D712">
        <v>1</v>
      </c>
      <c r="E712">
        <v>1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-0.68127805781875306</v>
      </c>
      <c r="L712">
        <v>-0.50164061417370487</v>
      </c>
      <c r="M712">
        <v>0</v>
      </c>
      <c r="N712">
        <f t="shared" si="66"/>
        <v>-3.9133300822753729</v>
      </c>
      <c r="O712">
        <f t="shared" si="67"/>
        <v>1.9973875540113154E-2</v>
      </c>
      <c r="P712">
        <f t="shared" si="68"/>
        <v>1.9582732478845368E-2</v>
      </c>
      <c r="Q712">
        <f t="shared" si="69"/>
        <v>0.98041726752115466</v>
      </c>
      <c r="R712">
        <f t="shared" si="70"/>
        <v>-8.5890483755759733E-3</v>
      </c>
      <c r="S712">
        <f t="shared" si="71"/>
        <v>0</v>
      </c>
    </row>
    <row r="713" spans="1:19" x14ac:dyDescent="0.35">
      <c r="A713">
        <v>0.69761533545426702</v>
      </c>
      <c r="B713">
        <v>0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1</v>
      </c>
      <c r="I713">
        <v>1</v>
      </c>
      <c r="J713">
        <v>0</v>
      </c>
      <c r="K713">
        <v>2.9718399116447398</v>
      </c>
      <c r="L713">
        <v>1.9532845885768044</v>
      </c>
      <c r="M713">
        <v>0</v>
      </c>
      <c r="N713">
        <f t="shared" si="66"/>
        <v>-2.3311578139037064</v>
      </c>
      <c r="O713">
        <f t="shared" si="67"/>
        <v>9.7183161909701304E-2</v>
      </c>
      <c r="P713">
        <f t="shared" si="68"/>
        <v>8.8575148875370296E-2</v>
      </c>
      <c r="Q713">
        <f t="shared" si="69"/>
        <v>0.91142485112462968</v>
      </c>
      <c r="R713">
        <f t="shared" si="70"/>
        <v>-4.0279134016510357E-2</v>
      </c>
      <c r="S713">
        <f t="shared" si="71"/>
        <v>1</v>
      </c>
    </row>
    <row r="714" spans="1:19" x14ac:dyDescent="0.35">
      <c r="A714">
        <v>-0.89456993426816012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-1.0081394685439793</v>
      </c>
      <c r="L714">
        <v>-0.22887114720142587</v>
      </c>
      <c r="M714">
        <v>0</v>
      </c>
      <c r="N714">
        <f t="shared" si="66"/>
        <v>-5.4270267175977249</v>
      </c>
      <c r="O714">
        <f t="shared" si="67"/>
        <v>4.3961473776803848E-3</v>
      </c>
      <c r="P714">
        <f t="shared" si="68"/>
        <v>4.3769058544858332E-3</v>
      </c>
      <c r="Q714">
        <f t="shared" si="69"/>
        <v>0.9956230941455142</v>
      </c>
      <c r="R714">
        <f t="shared" si="70"/>
        <v>-1.9050381947844411E-3</v>
      </c>
      <c r="S714">
        <f t="shared" si="71"/>
        <v>0</v>
      </c>
    </row>
    <row r="715" spans="1:19" x14ac:dyDescent="0.35">
      <c r="A715">
        <v>1.5821627075222819</v>
      </c>
      <c r="B715">
        <v>0</v>
      </c>
      <c r="C715">
        <v>0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0.56764172437797344</v>
      </c>
      <c r="L715">
        <v>-0.38473941404272843</v>
      </c>
      <c r="M715">
        <v>0</v>
      </c>
      <c r="N715">
        <f t="shared" si="66"/>
        <v>-1.7222513486645639</v>
      </c>
      <c r="O715">
        <f t="shared" si="67"/>
        <v>0.17866346104288325</v>
      </c>
      <c r="P715">
        <f t="shared" si="68"/>
        <v>0.15158140296026615</v>
      </c>
      <c r="Q715">
        <f t="shared" si="69"/>
        <v>0.84841859703973388</v>
      </c>
      <c r="R715">
        <f t="shared" si="70"/>
        <v>-7.1389820467572099E-2</v>
      </c>
      <c r="S715">
        <f t="shared" si="71"/>
        <v>1</v>
      </c>
    </row>
    <row r="716" spans="1:19" x14ac:dyDescent="0.35">
      <c r="A716">
        <v>-0.27538677382054955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</v>
      </c>
      <c r="J716">
        <v>0</v>
      </c>
      <c r="K716">
        <v>0.62373820973216754</v>
      </c>
      <c r="L716">
        <v>-0.80038812561953421</v>
      </c>
      <c r="M716">
        <v>0</v>
      </c>
      <c r="N716">
        <f t="shared" si="66"/>
        <v>-4.5862755100476642</v>
      </c>
      <c r="O716">
        <f t="shared" si="67"/>
        <v>1.0190743099215064E-2</v>
      </c>
      <c r="P716">
        <f t="shared" si="68"/>
        <v>1.0087939499376494E-2</v>
      </c>
      <c r="Q716">
        <f t="shared" si="69"/>
        <v>0.98991206050062353</v>
      </c>
      <c r="R716">
        <f t="shared" si="70"/>
        <v>-4.4033845293795859E-3</v>
      </c>
      <c r="S716">
        <f t="shared" si="71"/>
        <v>0</v>
      </c>
    </row>
    <row r="717" spans="1:19" x14ac:dyDescent="0.35">
      <c r="A717">
        <v>1.5379353389188812</v>
      </c>
      <c r="B717">
        <v>0</v>
      </c>
      <c r="C717">
        <v>0</v>
      </c>
      <c r="D717">
        <v>1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-1.1035476641070183</v>
      </c>
      <c r="L717">
        <v>-0.22887114720142587</v>
      </c>
      <c r="M717">
        <v>0</v>
      </c>
      <c r="N717">
        <f t="shared" si="66"/>
        <v>-1.7904152986377468</v>
      </c>
      <c r="O717">
        <f t="shared" si="67"/>
        <v>0.16689084573208424</v>
      </c>
      <c r="P717">
        <f t="shared" si="68"/>
        <v>0.14302181420180754</v>
      </c>
      <c r="Q717">
        <f t="shared" si="69"/>
        <v>0.8569781857981924</v>
      </c>
      <c r="R717">
        <f t="shared" si="70"/>
        <v>-6.7030232811980117E-2</v>
      </c>
      <c r="S717">
        <f t="shared" si="71"/>
        <v>1</v>
      </c>
    </row>
    <row r="718" spans="1:19" x14ac:dyDescent="0.35">
      <c r="A718">
        <v>1.1841163900916754</v>
      </c>
      <c r="B718">
        <v>1</v>
      </c>
      <c r="C718">
        <v>0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0.16546967780321867</v>
      </c>
      <c r="L718">
        <v>-0.42370648075305362</v>
      </c>
      <c r="M718">
        <v>0</v>
      </c>
      <c r="N718">
        <f t="shared" si="66"/>
        <v>-1.6664863667003251</v>
      </c>
      <c r="O718">
        <f t="shared" si="67"/>
        <v>0.1889096601725721</v>
      </c>
      <c r="P718">
        <f t="shared" si="68"/>
        <v>0.15889319979547609</v>
      </c>
      <c r="Q718">
        <f t="shared" si="69"/>
        <v>0.84110680020452389</v>
      </c>
      <c r="R718">
        <f t="shared" si="70"/>
        <v>-7.5148855813712542E-2</v>
      </c>
      <c r="S718">
        <f t="shared" si="71"/>
        <v>1</v>
      </c>
    </row>
    <row r="719" spans="1:19" x14ac:dyDescent="0.35">
      <c r="A719">
        <v>-0.40806887963075178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1.1135886212109192</v>
      </c>
      <c r="L719">
        <v>-6.0013858123348876E-2</v>
      </c>
      <c r="M719">
        <v>0</v>
      </c>
      <c r="N719">
        <f t="shared" si="66"/>
        <v>-4.2586583595066276</v>
      </c>
      <c r="O719">
        <f t="shared" si="67"/>
        <v>1.4141262178689719E-2</v>
      </c>
      <c r="P719">
        <f t="shared" si="68"/>
        <v>1.3944075353279586E-2</v>
      </c>
      <c r="Q719">
        <f t="shared" si="69"/>
        <v>0.98605592464672043</v>
      </c>
      <c r="R719">
        <f t="shared" si="70"/>
        <v>-6.0984531351439943E-3</v>
      </c>
      <c r="S719">
        <f t="shared" si="71"/>
        <v>0</v>
      </c>
    </row>
    <row r="720" spans="1:19" x14ac:dyDescent="0.35">
      <c r="A720">
        <v>-0.67343309125115636</v>
      </c>
      <c r="B720">
        <v>1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-0.56864338250127622</v>
      </c>
      <c r="L720">
        <v>3.7197916127782293</v>
      </c>
      <c r="M720">
        <v>0</v>
      </c>
      <c r="N720">
        <f t="shared" si="66"/>
        <v>-4.765251952632175</v>
      </c>
      <c r="O720">
        <f t="shared" si="67"/>
        <v>8.5207411487685791E-3</v>
      </c>
      <c r="P720">
        <f t="shared" si="68"/>
        <v>8.4487515240022903E-3</v>
      </c>
      <c r="Q720">
        <f t="shared" si="69"/>
        <v>0.99155124847599774</v>
      </c>
      <c r="R720">
        <f t="shared" si="70"/>
        <v>-3.6848343027073094E-3</v>
      </c>
      <c r="S720">
        <f t="shared" si="71"/>
        <v>0</v>
      </c>
    </row>
    <row r="721" spans="1:19" x14ac:dyDescent="0.35">
      <c r="A721">
        <v>-0.62920572264775554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-1.0355251543074444</v>
      </c>
      <c r="L721">
        <v>0.90117378739801446</v>
      </c>
      <c r="M721">
        <v>0</v>
      </c>
      <c r="N721">
        <f t="shared" si="66"/>
        <v>-4.875223712548407</v>
      </c>
      <c r="O721">
        <f t="shared" si="67"/>
        <v>7.6333863435186283E-3</v>
      </c>
      <c r="P721">
        <f t="shared" si="68"/>
        <v>7.5755591735785161E-3</v>
      </c>
      <c r="Q721">
        <f t="shared" si="69"/>
        <v>0.99242444082642145</v>
      </c>
      <c r="R721">
        <f t="shared" si="70"/>
        <v>-3.3025487273748632E-3</v>
      </c>
      <c r="S721">
        <f t="shared" si="71"/>
        <v>0</v>
      </c>
    </row>
    <row r="722" spans="1:19" x14ac:dyDescent="0.35">
      <c r="A722">
        <v>-1.3368436203021676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-0.94718423248981554</v>
      </c>
      <c r="L722">
        <v>-1.2160368371963399</v>
      </c>
      <c r="M722">
        <v>0</v>
      </c>
      <c r="N722">
        <f t="shared" si="66"/>
        <v>-6.7153112872757781</v>
      </c>
      <c r="O722">
        <f t="shared" si="67"/>
        <v>1.2122086080704273E-3</v>
      </c>
      <c r="P722">
        <f t="shared" si="68"/>
        <v>1.2107409374838662E-3</v>
      </c>
      <c r="Q722">
        <f t="shared" si="69"/>
        <v>0.99878925906251614</v>
      </c>
      <c r="R722">
        <f t="shared" si="70"/>
        <v>-5.2613668008289101E-4</v>
      </c>
      <c r="S722">
        <f t="shared" si="71"/>
        <v>0</v>
      </c>
    </row>
    <row r="723" spans="1:19" x14ac:dyDescent="0.35">
      <c r="A723">
        <v>-0.93879730287156082</v>
      </c>
      <c r="B723">
        <v>0</v>
      </c>
      <c r="C723">
        <v>0</v>
      </c>
      <c r="D723">
        <v>1</v>
      </c>
      <c r="E723">
        <v>1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-0.43966563664753844</v>
      </c>
      <c r="L723">
        <v>0.30367876450635634</v>
      </c>
      <c r="M723">
        <v>0</v>
      </c>
      <c r="N723">
        <f t="shared" si="66"/>
        <v>-5.783885654456693</v>
      </c>
      <c r="O723">
        <f t="shared" si="67"/>
        <v>3.07673701446599E-3</v>
      </c>
      <c r="P723">
        <f t="shared" si="68"/>
        <v>3.0672997398220178E-3</v>
      </c>
      <c r="Q723">
        <f t="shared" si="69"/>
        <v>0.996932700260178</v>
      </c>
      <c r="R723">
        <f t="shared" si="70"/>
        <v>-1.3341585310295988E-3</v>
      </c>
      <c r="S723">
        <f t="shared" si="71"/>
        <v>0</v>
      </c>
    </row>
    <row r="724" spans="1:19" x14ac:dyDescent="0.35">
      <c r="A724">
        <v>0.56493322964406478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0</v>
      </c>
      <c r="H724">
        <v>1</v>
      </c>
      <c r="I724">
        <v>1</v>
      </c>
      <c r="J724">
        <v>0</v>
      </c>
      <c r="K724">
        <v>2.0087030115280426</v>
      </c>
      <c r="L724">
        <v>1.9143175218664792</v>
      </c>
      <c r="M724">
        <v>0</v>
      </c>
      <c r="N724">
        <f t="shared" si="66"/>
        <v>-2.7063944902614026</v>
      </c>
      <c r="O724">
        <f t="shared" si="67"/>
        <v>6.6777138819120216E-2</v>
      </c>
      <c r="P724">
        <f t="shared" si="68"/>
        <v>6.2597084610418102E-2</v>
      </c>
      <c r="Q724">
        <f t="shared" si="69"/>
        <v>0.93740291538958187</v>
      </c>
      <c r="R724">
        <f t="shared" si="70"/>
        <v>-2.8073700127053455E-2</v>
      </c>
      <c r="S724">
        <f t="shared" si="71"/>
        <v>1</v>
      </c>
    </row>
    <row r="725" spans="1:19" x14ac:dyDescent="0.35">
      <c r="A725">
        <v>1.6706174447290836</v>
      </c>
      <c r="B725">
        <v>0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1</v>
      </c>
      <c r="I725">
        <v>1</v>
      </c>
      <c r="J725">
        <v>0</v>
      </c>
      <c r="K725">
        <v>-0.3367484627300007</v>
      </c>
      <c r="L725">
        <v>0.30367876450635634</v>
      </c>
      <c r="M725">
        <v>0</v>
      </c>
      <c r="N725">
        <f t="shared" si="66"/>
        <v>-1.6291638796045689</v>
      </c>
      <c r="O725">
        <f t="shared" si="67"/>
        <v>0.19609346334591643</v>
      </c>
      <c r="P725">
        <f t="shared" si="68"/>
        <v>0.16394493353167436</v>
      </c>
      <c r="Q725">
        <f t="shared" si="69"/>
        <v>0.83605506646832561</v>
      </c>
      <c r="R725">
        <f t="shared" si="70"/>
        <v>-7.7765116967998121E-2</v>
      </c>
      <c r="S725">
        <f t="shared" si="71"/>
        <v>1</v>
      </c>
    </row>
    <row r="726" spans="1:19" x14ac:dyDescent="0.35">
      <c r="A726">
        <v>-0.67343309125115636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-0.47610626689731012</v>
      </c>
      <c r="L726">
        <v>-0.69647594772533261</v>
      </c>
      <c r="M726">
        <v>0</v>
      </c>
      <c r="N726">
        <f t="shared" si="66"/>
        <v>-4.9625681777554087</v>
      </c>
      <c r="O726">
        <f t="shared" si="67"/>
        <v>6.9949404945525437E-3</v>
      </c>
      <c r="P726">
        <f t="shared" si="68"/>
        <v>6.9463511813844941E-3</v>
      </c>
      <c r="Q726">
        <f t="shared" si="69"/>
        <v>0.99305364881861546</v>
      </c>
      <c r="R726">
        <f t="shared" si="70"/>
        <v>-3.0272885071264341E-3</v>
      </c>
      <c r="S726">
        <f t="shared" si="71"/>
        <v>0</v>
      </c>
    </row>
    <row r="727" spans="1:19" x14ac:dyDescent="0.35">
      <c r="A727">
        <v>-1.5137530947157707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0.34568515831118124</v>
      </c>
      <c r="L727">
        <v>-1.3199490150905415</v>
      </c>
      <c r="M727">
        <v>0</v>
      </c>
      <c r="N727">
        <f t="shared" si="66"/>
        <v>-6.8024394804831498</v>
      </c>
      <c r="O727">
        <f t="shared" si="67"/>
        <v>1.1110614264899536E-3</v>
      </c>
      <c r="P727">
        <f t="shared" si="68"/>
        <v>1.1098283390324293E-3</v>
      </c>
      <c r="Q727">
        <f t="shared" si="69"/>
        <v>0.99889017166096761</v>
      </c>
      <c r="R727">
        <f t="shared" si="70"/>
        <v>-4.8225998592942037E-4</v>
      </c>
      <c r="S727">
        <f t="shared" si="71"/>
        <v>0</v>
      </c>
    </row>
    <row r="728" spans="1:19" x14ac:dyDescent="0.35">
      <c r="A728">
        <v>0.29956901802366021</v>
      </c>
      <c r="B728">
        <v>0</v>
      </c>
      <c r="C728">
        <v>0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-0.62937776625089592</v>
      </c>
      <c r="L728">
        <v>-0.57957474759435612</v>
      </c>
      <c r="M728">
        <v>0</v>
      </c>
      <c r="N728">
        <f t="shared" si="66"/>
        <v>-3.5850282732684393</v>
      </c>
      <c r="O728">
        <f t="shared" si="67"/>
        <v>2.7735883435016876E-2</v>
      </c>
      <c r="P728">
        <f t="shared" si="68"/>
        <v>2.6987365024479654E-2</v>
      </c>
      <c r="Q728">
        <f t="shared" si="69"/>
        <v>0.97301263497552037</v>
      </c>
      <c r="R728">
        <f t="shared" si="70"/>
        <v>-1.1881520199767426E-2</v>
      </c>
      <c r="S728">
        <f t="shared" si="71"/>
        <v>0</v>
      </c>
    </row>
    <row r="729" spans="1:19" x14ac:dyDescent="0.35">
      <c r="A729">
        <v>1.1841163900916754</v>
      </c>
      <c r="B729">
        <v>0</v>
      </c>
      <c r="C729">
        <v>0</v>
      </c>
      <c r="D729">
        <v>1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-0.92178621746724732</v>
      </c>
      <c r="L729">
        <v>6.9876364244402939E-2</v>
      </c>
      <c r="M729">
        <v>0</v>
      </c>
      <c r="N729">
        <f t="shared" si="66"/>
        <v>-2.0739938759179841</v>
      </c>
      <c r="O729">
        <f t="shared" si="67"/>
        <v>0.12568281640935433</v>
      </c>
      <c r="P729">
        <f t="shared" si="68"/>
        <v>0.11165029311742625</v>
      </c>
      <c r="Q729">
        <f t="shared" si="69"/>
        <v>0.88834970688257375</v>
      </c>
      <c r="R729">
        <f t="shared" si="70"/>
        <v>-5.1416036617989012E-2</v>
      </c>
      <c r="S729">
        <f t="shared" si="71"/>
        <v>1</v>
      </c>
    </row>
    <row r="730" spans="1:19" x14ac:dyDescent="0.35">
      <c r="A730">
        <v>-0.58497835404435483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0</v>
      </c>
      <c r="J730">
        <v>1</v>
      </c>
      <c r="K730">
        <v>-0.68370743316873783</v>
      </c>
      <c r="L730">
        <v>1.0570420542393171</v>
      </c>
      <c r="M730">
        <v>0</v>
      </c>
      <c r="N730">
        <f t="shared" si="66"/>
        <v>-4.7432860666092571</v>
      </c>
      <c r="O730">
        <f t="shared" si="67"/>
        <v>8.7099775413677152E-3</v>
      </c>
      <c r="P730">
        <f t="shared" si="68"/>
        <v>8.6347688981895827E-3</v>
      </c>
      <c r="Q730">
        <f t="shared" si="69"/>
        <v>0.99136523110181041</v>
      </c>
      <c r="R730">
        <f t="shared" si="70"/>
        <v>-3.7663166245465755E-3</v>
      </c>
      <c r="S730">
        <f t="shared" si="71"/>
        <v>0</v>
      </c>
    </row>
    <row r="731" spans="1:19" x14ac:dyDescent="0.35">
      <c r="A731">
        <v>0.34379638662706097</v>
      </c>
      <c r="B731">
        <v>0</v>
      </c>
      <c r="C731">
        <v>0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-0.84316279704955766</v>
      </c>
      <c r="L731">
        <v>6.9876364244402939E-2</v>
      </c>
      <c r="M731">
        <v>0</v>
      </c>
      <c r="N731">
        <f t="shared" si="66"/>
        <v>-3.8953702492843765</v>
      </c>
      <c r="O731">
        <f t="shared" si="67"/>
        <v>2.0335843723537944E-2</v>
      </c>
      <c r="P731">
        <f t="shared" si="68"/>
        <v>1.9930539389193487E-2</v>
      </c>
      <c r="Q731">
        <f t="shared" si="69"/>
        <v>0.98006946061080646</v>
      </c>
      <c r="R731">
        <f t="shared" si="70"/>
        <v>-8.7431433983570523E-3</v>
      </c>
      <c r="S731">
        <f t="shared" si="71"/>
        <v>0</v>
      </c>
    </row>
    <row r="732" spans="1:19" x14ac:dyDescent="0.35">
      <c r="A732">
        <v>-0.8503425656647593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0.29135549139333972</v>
      </c>
      <c r="L732">
        <v>1.2518773877909446</v>
      </c>
      <c r="M732">
        <v>0</v>
      </c>
      <c r="N732">
        <f t="shared" si="66"/>
        <v>-5.2941050223009709</v>
      </c>
      <c r="O732">
        <f t="shared" si="67"/>
        <v>5.0211061431970992E-3</v>
      </c>
      <c r="P732">
        <f t="shared" si="68"/>
        <v>4.9960205935035192E-3</v>
      </c>
      <c r="Q732">
        <f t="shared" si="69"/>
        <v>0.99500397940649643</v>
      </c>
      <c r="R732">
        <f t="shared" si="70"/>
        <v>-2.1751823388708206E-3</v>
      </c>
      <c r="S732">
        <f t="shared" si="71"/>
        <v>0</v>
      </c>
    </row>
    <row r="733" spans="1:19" x14ac:dyDescent="0.35">
      <c r="A733">
        <v>-1.1599341458885646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-0.24796583630328389</v>
      </c>
      <c r="L733">
        <v>-0.69647594772533261</v>
      </c>
      <c r="M733">
        <v>0</v>
      </c>
      <c r="N733">
        <f t="shared" si="66"/>
        <v>-6.0026768399189985</v>
      </c>
      <c r="O733">
        <f t="shared" si="67"/>
        <v>2.4721258266863686E-3</v>
      </c>
      <c r="P733">
        <f t="shared" si="68"/>
        <v>2.4660294914910829E-3</v>
      </c>
      <c r="Q733">
        <f t="shared" si="69"/>
        <v>0.99753397050850889</v>
      </c>
      <c r="R733">
        <f t="shared" si="70"/>
        <v>-1.0723057132105535E-3</v>
      </c>
      <c r="S733">
        <f t="shared" si="71"/>
        <v>0</v>
      </c>
    </row>
    <row r="734" spans="1:19" x14ac:dyDescent="0.35">
      <c r="A734">
        <v>-1.0022562200145031E-2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2.8099544376805976E-2</v>
      </c>
      <c r="L734">
        <v>-9.8980924833674058E-2</v>
      </c>
      <c r="M734">
        <v>0</v>
      </c>
      <c r="N734">
        <f t="shared" si="66"/>
        <v>-4.3879893820598195</v>
      </c>
      <c r="O734">
        <f t="shared" si="67"/>
        <v>1.2425687431390718E-2</v>
      </c>
      <c r="P734">
        <f t="shared" si="68"/>
        <v>1.2273184674833503E-2</v>
      </c>
      <c r="Q734">
        <f t="shared" si="69"/>
        <v>0.98772681532516649</v>
      </c>
      <c r="R734">
        <f t="shared" si="70"/>
        <v>-5.3631556171740312E-3</v>
      </c>
      <c r="S734">
        <f t="shared" si="71"/>
        <v>0</v>
      </c>
    </row>
    <row r="735" spans="1:19" x14ac:dyDescent="0.35">
      <c r="A735">
        <v>-1.5137530947157707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-0.46660961780191518</v>
      </c>
      <c r="L735">
        <v>-1.6316855487731456</v>
      </c>
      <c r="M735">
        <v>0</v>
      </c>
      <c r="N735">
        <f t="shared" si="66"/>
        <v>-6.9370788682990359</v>
      </c>
      <c r="O735">
        <f t="shared" si="67"/>
        <v>9.711021753294898E-4</v>
      </c>
      <c r="P735">
        <f t="shared" si="68"/>
        <v>9.7016005079374613E-4</v>
      </c>
      <c r="Q735">
        <f t="shared" si="69"/>
        <v>0.99902983994920624</v>
      </c>
      <c r="R735">
        <f t="shared" si="70"/>
        <v>-4.2153967017580061E-4</v>
      </c>
      <c r="S735">
        <f t="shared" si="71"/>
        <v>0</v>
      </c>
    </row>
    <row r="736" spans="1:19" x14ac:dyDescent="0.35">
      <c r="A736">
        <v>0.29956901802366021</v>
      </c>
      <c r="B736">
        <v>0</v>
      </c>
      <c r="C736">
        <v>0</v>
      </c>
      <c r="D736">
        <v>1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-5.8253706699926057E-2</v>
      </c>
      <c r="L736">
        <v>0.9141628096347898</v>
      </c>
      <c r="M736">
        <v>0</v>
      </c>
      <c r="N736">
        <f t="shared" si="66"/>
        <v>-3.6608220848979265</v>
      </c>
      <c r="O736">
        <f t="shared" si="67"/>
        <v>2.5711367109199058E-2</v>
      </c>
      <c r="P736">
        <f t="shared" si="68"/>
        <v>2.506686377246883E-2</v>
      </c>
      <c r="Q736">
        <f t="shared" si="69"/>
        <v>0.97493313622753119</v>
      </c>
      <c r="R736">
        <f t="shared" si="70"/>
        <v>-1.1025168468821863E-2</v>
      </c>
      <c r="S736">
        <f t="shared" si="71"/>
        <v>0</v>
      </c>
    </row>
    <row r="737" spans="1:19" x14ac:dyDescent="0.35">
      <c r="A737">
        <v>0.2553416494202595</v>
      </c>
      <c r="B737">
        <v>0</v>
      </c>
      <c r="C737">
        <v>0</v>
      </c>
      <c r="D737">
        <v>1</v>
      </c>
      <c r="E737">
        <v>1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0.18446297599400882</v>
      </c>
      <c r="L737">
        <v>0.9141628096347898</v>
      </c>
      <c r="M737">
        <v>0</v>
      </c>
      <c r="N737">
        <f t="shared" si="66"/>
        <v>-3.5261953726744077</v>
      </c>
      <c r="O737">
        <f t="shared" si="67"/>
        <v>2.9416622517061362E-2</v>
      </c>
      <c r="P737">
        <f t="shared" si="68"/>
        <v>2.8576012737324744E-2</v>
      </c>
      <c r="Q737">
        <f t="shared" si="69"/>
        <v>0.9714239872626752</v>
      </c>
      <c r="R737">
        <f t="shared" si="70"/>
        <v>-1.2591176746042926E-2</v>
      </c>
      <c r="S737">
        <f t="shared" si="71"/>
        <v>0</v>
      </c>
    </row>
    <row r="738" spans="1:19" x14ac:dyDescent="0.35">
      <c r="A738">
        <v>-1.6464352005259728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-0.78110329947267343</v>
      </c>
      <c r="L738">
        <v>-1.1121246593021383</v>
      </c>
      <c r="M738">
        <v>0</v>
      </c>
      <c r="N738">
        <f t="shared" si="66"/>
        <v>-7.1182344128803781</v>
      </c>
      <c r="O738">
        <f t="shared" si="67"/>
        <v>8.1019596060833039E-4</v>
      </c>
      <c r="P738">
        <f t="shared" si="68"/>
        <v>8.0954007451001174E-4</v>
      </c>
      <c r="Q738">
        <f t="shared" si="69"/>
        <v>0.99919045992548994</v>
      </c>
      <c r="R738">
        <f t="shared" si="70"/>
        <v>-3.5172117264772537E-4</v>
      </c>
      <c r="S738">
        <f t="shared" si="71"/>
        <v>0</v>
      </c>
    </row>
    <row r="739" spans="1:19" x14ac:dyDescent="0.35">
      <c r="A739">
        <v>-0.58497835404435483</v>
      </c>
      <c r="B739">
        <v>0</v>
      </c>
      <c r="C739">
        <v>0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1</v>
      </c>
      <c r="K739">
        <v>-0.24597816556238716</v>
      </c>
      <c r="L739">
        <v>0.44655800911088306</v>
      </c>
      <c r="M739">
        <v>0</v>
      </c>
      <c r="N739">
        <f t="shared" si="66"/>
        <v>-5.3346207328473767</v>
      </c>
      <c r="O739">
        <f t="shared" si="67"/>
        <v>4.8217384925553289E-3</v>
      </c>
      <c r="P739">
        <f t="shared" si="68"/>
        <v>4.7986008939147297E-3</v>
      </c>
      <c r="Q739">
        <f t="shared" si="69"/>
        <v>0.99520139910608529</v>
      </c>
      <c r="R739">
        <f t="shared" si="70"/>
        <v>-2.0890220989706206E-3</v>
      </c>
      <c r="S739">
        <f t="shared" si="71"/>
        <v>0</v>
      </c>
    </row>
    <row r="740" spans="1:19" x14ac:dyDescent="0.35">
      <c r="A740">
        <v>1.3167984959018775</v>
      </c>
      <c r="B740">
        <v>0</v>
      </c>
      <c r="C740">
        <v>0</v>
      </c>
      <c r="D740">
        <v>1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-0.48670717751542564</v>
      </c>
      <c r="L740">
        <v>-0.12495896930722479</v>
      </c>
      <c r="M740">
        <v>0</v>
      </c>
      <c r="N740">
        <f t="shared" si="66"/>
        <v>-2.056671967340308</v>
      </c>
      <c r="O740">
        <f t="shared" si="67"/>
        <v>0.12787884748032366</v>
      </c>
      <c r="P740">
        <f t="shared" si="68"/>
        <v>0.11337995013028611</v>
      </c>
      <c r="Q740">
        <f t="shared" si="69"/>
        <v>0.88662004986971388</v>
      </c>
      <c r="R740">
        <f t="shared" si="70"/>
        <v>-5.2262451866682741E-2</v>
      </c>
      <c r="S740">
        <f t="shared" si="71"/>
        <v>1</v>
      </c>
    </row>
    <row r="741" spans="1:19" x14ac:dyDescent="0.35">
      <c r="A741">
        <v>-1.0272520400783622</v>
      </c>
      <c r="B741">
        <v>0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-0.70954715280039427</v>
      </c>
      <c r="L741">
        <v>-0.85234421456663467</v>
      </c>
      <c r="M741">
        <v>0</v>
      </c>
      <c r="N741">
        <f t="shared" si="66"/>
        <v>-5.9894240143351132</v>
      </c>
      <c r="O741">
        <f t="shared" si="67"/>
        <v>2.5051065401916072E-3</v>
      </c>
      <c r="P741">
        <f t="shared" si="68"/>
        <v>2.498846663073007E-3</v>
      </c>
      <c r="Q741">
        <f t="shared" si="69"/>
        <v>0.99750115333692702</v>
      </c>
      <c r="R741">
        <f t="shared" si="70"/>
        <v>-1.0865934982832253E-3</v>
      </c>
      <c r="S741">
        <f t="shared" si="71"/>
        <v>0</v>
      </c>
    </row>
    <row r="742" spans="1:19" x14ac:dyDescent="0.35">
      <c r="A742">
        <v>-5.424993080354578E-2</v>
      </c>
      <c r="B742">
        <v>0</v>
      </c>
      <c r="C742">
        <v>0</v>
      </c>
      <c r="D742">
        <v>1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-0.61082617266919415</v>
      </c>
      <c r="L742">
        <v>0.38161289792700759</v>
      </c>
      <c r="M742">
        <v>0</v>
      </c>
      <c r="N742">
        <f t="shared" si="66"/>
        <v>-4.0734888373348301</v>
      </c>
      <c r="O742">
        <f t="shared" si="67"/>
        <v>1.7017912088982026E-2</v>
      </c>
      <c r="P742">
        <f t="shared" si="68"/>
        <v>1.6733148833167334E-2</v>
      </c>
      <c r="Q742">
        <f t="shared" si="69"/>
        <v>0.98326685116683266</v>
      </c>
      <c r="R742">
        <f t="shared" si="70"/>
        <v>-7.3286019423114612E-3</v>
      </c>
      <c r="S742">
        <f t="shared" si="71"/>
        <v>0</v>
      </c>
    </row>
    <row r="743" spans="1:19" x14ac:dyDescent="0.35">
      <c r="A743">
        <v>1.5821627075222819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1</v>
      </c>
      <c r="H743">
        <v>1</v>
      </c>
      <c r="I743">
        <v>1</v>
      </c>
      <c r="J743">
        <v>0</v>
      </c>
      <c r="K743">
        <v>-0.70513010670951282</v>
      </c>
      <c r="L743">
        <v>0.10884343095472858</v>
      </c>
      <c r="M743">
        <v>0</v>
      </c>
      <c r="N743">
        <f t="shared" si="66"/>
        <v>-1.6111916613332418</v>
      </c>
      <c r="O743">
        <f t="shared" si="67"/>
        <v>0.19964955760397426</v>
      </c>
      <c r="P743">
        <f t="shared" si="68"/>
        <v>0.16642323280035931</v>
      </c>
      <c r="Q743">
        <f t="shared" si="69"/>
        <v>0.83357676719964069</v>
      </c>
      <c r="R743">
        <f t="shared" si="70"/>
        <v>-7.9054398192346428E-2</v>
      </c>
      <c r="S743">
        <f t="shared" si="71"/>
        <v>1</v>
      </c>
    </row>
    <row r="744" spans="1:19" x14ac:dyDescent="0.35">
      <c r="A744">
        <v>0.52070586104066396</v>
      </c>
      <c r="B744">
        <v>0</v>
      </c>
      <c r="C744">
        <v>0</v>
      </c>
      <c r="D744">
        <v>1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-1.1220992576887203</v>
      </c>
      <c r="L744">
        <v>-0.22887114720142587</v>
      </c>
      <c r="M744">
        <v>0</v>
      </c>
      <c r="N744">
        <f t="shared" si="66"/>
        <v>-3.2103249765814406</v>
      </c>
      <c r="O744">
        <f t="shared" si="67"/>
        <v>4.0343500448607156E-2</v>
      </c>
      <c r="P744">
        <f t="shared" si="68"/>
        <v>3.8779019075152202E-2</v>
      </c>
      <c r="Q744">
        <f t="shared" si="69"/>
        <v>0.96122098092484776</v>
      </c>
      <c r="R744">
        <f t="shared" si="70"/>
        <v>-1.7176758258855902E-2</v>
      </c>
      <c r="S744">
        <f t="shared" si="71"/>
        <v>0</v>
      </c>
    </row>
    <row r="745" spans="1:19" x14ac:dyDescent="0.35">
      <c r="A745">
        <v>-0.71766045985455706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-0.6870202177368987</v>
      </c>
      <c r="L745">
        <v>-0.56658572535758078</v>
      </c>
      <c r="M745">
        <v>0</v>
      </c>
      <c r="N745">
        <f t="shared" si="66"/>
        <v>-5.3380132123497956</v>
      </c>
      <c r="O745">
        <f t="shared" si="67"/>
        <v>4.8054085586979054E-3</v>
      </c>
      <c r="P745">
        <f t="shared" si="68"/>
        <v>4.7824270428548227E-3</v>
      </c>
      <c r="Q745">
        <f t="shared" si="69"/>
        <v>0.99521757295714519</v>
      </c>
      <c r="R745">
        <f t="shared" si="70"/>
        <v>-2.0819640731326618E-3</v>
      </c>
      <c r="S745">
        <f t="shared" si="71"/>
        <v>0</v>
      </c>
    </row>
    <row r="746" spans="1:19" x14ac:dyDescent="0.35">
      <c r="A746">
        <v>1.2283437586950761</v>
      </c>
      <c r="B746">
        <v>0</v>
      </c>
      <c r="C746">
        <v>0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7.9116426726486624E-2</v>
      </c>
      <c r="L746">
        <v>4.9312530605270348E-3</v>
      </c>
      <c r="M746">
        <v>0</v>
      </c>
      <c r="N746">
        <f t="shared" si="66"/>
        <v>-2.1931573991587299</v>
      </c>
      <c r="O746">
        <f t="shared" si="67"/>
        <v>0.11156394004124805</v>
      </c>
      <c r="P746">
        <f t="shared" si="68"/>
        <v>0.10036664200991274</v>
      </c>
      <c r="Q746">
        <f t="shared" si="69"/>
        <v>0.89963335799008726</v>
      </c>
      <c r="R746">
        <f t="shared" si="70"/>
        <v>-4.5934449498711144E-2</v>
      </c>
      <c r="S746">
        <f t="shared" si="71"/>
        <v>1</v>
      </c>
    </row>
    <row r="747" spans="1:19" x14ac:dyDescent="0.35">
      <c r="A747">
        <v>-1.5137530947157707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-0.22830998119886148</v>
      </c>
      <c r="L747">
        <v>-9.8980924833674058E-2</v>
      </c>
      <c r="M747">
        <v>0</v>
      </c>
      <c r="N747">
        <f t="shared" si="66"/>
        <v>-6.7958324786495066</v>
      </c>
      <c r="O747">
        <f t="shared" si="67"/>
        <v>1.1184265151572192E-3</v>
      </c>
      <c r="P747">
        <f t="shared" si="68"/>
        <v>1.117177034739442E-3</v>
      </c>
      <c r="Q747">
        <f t="shared" si="69"/>
        <v>0.99888282296526054</v>
      </c>
      <c r="R747">
        <f t="shared" si="70"/>
        <v>-4.854550416273038E-4</v>
      </c>
      <c r="S747">
        <f t="shared" si="71"/>
        <v>0</v>
      </c>
    </row>
    <row r="748" spans="1:19" x14ac:dyDescent="0.35">
      <c r="A748">
        <v>-0.89456993426816012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-0.20688730765808652</v>
      </c>
      <c r="L748">
        <v>-0.55359670312080544</v>
      </c>
      <c r="M748">
        <v>0</v>
      </c>
      <c r="N748">
        <f t="shared" si="66"/>
        <v>-5.2841314652756965</v>
      </c>
      <c r="O748">
        <f t="shared" si="67"/>
        <v>5.071434993283155E-3</v>
      </c>
      <c r="P748">
        <f t="shared" si="68"/>
        <v>5.0458453167729787E-3</v>
      </c>
      <c r="Q748">
        <f t="shared" si="69"/>
        <v>0.99495415468322701</v>
      </c>
      <c r="R748">
        <f t="shared" si="70"/>
        <v>-2.1969301354823165E-3</v>
      </c>
      <c r="S748">
        <f t="shared" si="71"/>
        <v>0</v>
      </c>
    </row>
    <row r="749" spans="1:19" x14ac:dyDescent="0.35">
      <c r="A749">
        <v>1.2283437586950761</v>
      </c>
      <c r="B749">
        <v>1</v>
      </c>
      <c r="C749">
        <v>0</v>
      </c>
      <c r="D749">
        <v>1</v>
      </c>
      <c r="E749">
        <v>1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1.9539316400011129</v>
      </c>
      <c r="L749">
        <v>0.3556348534534573</v>
      </c>
      <c r="M749">
        <v>0</v>
      </c>
      <c r="N749">
        <f t="shared" si="66"/>
        <v>-1.382029422965195</v>
      </c>
      <c r="O749">
        <f t="shared" si="67"/>
        <v>0.25106851148672021</v>
      </c>
      <c r="P749">
        <f t="shared" si="68"/>
        <v>0.20068326329176039</v>
      </c>
      <c r="Q749">
        <f t="shared" si="69"/>
        <v>0.79931673670823966</v>
      </c>
      <c r="R749">
        <f t="shared" si="70"/>
        <v>-9.7281093343228417E-2</v>
      </c>
      <c r="S749">
        <f t="shared" si="71"/>
        <v>1</v>
      </c>
    </row>
    <row r="750" spans="1:19" x14ac:dyDescent="0.35">
      <c r="A750">
        <v>0.56493322964406478</v>
      </c>
      <c r="B750">
        <v>0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-0.79788807461802302</v>
      </c>
      <c r="L750">
        <v>0.44655800911088306</v>
      </c>
      <c r="M750">
        <v>0</v>
      </c>
      <c r="N750">
        <f t="shared" si="66"/>
        <v>-3.109185393157782</v>
      </c>
      <c r="O750">
        <f t="shared" si="67"/>
        <v>4.4637302385930278E-2</v>
      </c>
      <c r="P750">
        <f t="shared" si="68"/>
        <v>4.2729952572035851E-2</v>
      </c>
      <c r="Q750">
        <f t="shared" si="69"/>
        <v>0.95727004742796418</v>
      </c>
      <c r="R750">
        <f t="shared" si="70"/>
        <v>-1.8965529763587754E-2</v>
      </c>
      <c r="S750">
        <f t="shared" si="71"/>
        <v>0</v>
      </c>
    </row>
    <row r="751" spans="1:19" x14ac:dyDescent="0.35">
      <c r="A751">
        <v>-0.54075098544095401</v>
      </c>
      <c r="B751">
        <v>0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1</v>
      </c>
      <c r="I751">
        <v>0</v>
      </c>
      <c r="J751">
        <v>1</v>
      </c>
      <c r="K751">
        <v>2.5632631482382071</v>
      </c>
      <c r="L751">
        <v>1.5895919659470996</v>
      </c>
      <c r="M751">
        <v>0</v>
      </c>
      <c r="N751">
        <f t="shared" si="66"/>
        <v>-4.3542922442810799</v>
      </c>
      <c r="O751">
        <f t="shared" si="67"/>
        <v>1.285153211150372E-2</v>
      </c>
      <c r="P751">
        <f t="shared" si="68"/>
        <v>1.2688465884740261E-2</v>
      </c>
      <c r="Q751">
        <f t="shared" si="69"/>
        <v>0.98731153411525974</v>
      </c>
      <c r="R751">
        <f t="shared" si="70"/>
        <v>-5.5457893777889639E-3</v>
      </c>
      <c r="S751">
        <f t="shared" si="71"/>
        <v>0</v>
      </c>
    </row>
    <row r="752" spans="1:19" x14ac:dyDescent="0.35">
      <c r="A752">
        <v>0.91875217847127078</v>
      </c>
      <c r="B752">
        <v>0</v>
      </c>
      <c r="C752">
        <v>0</v>
      </c>
      <c r="D752">
        <v>1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-0.96595667837606169</v>
      </c>
      <c r="L752">
        <v>0.14781049766505422</v>
      </c>
      <c r="M752">
        <v>0</v>
      </c>
      <c r="N752">
        <f t="shared" si="66"/>
        <v>-3.0041144666258344</v>
      </c>
      <c r="O752">
        <f t="shared" si="67"/>
        <v>4.9582641977837481E-2</v>
      </c>
      <c r="P752">
        <f t="shared" si="68"/>
        <v>4.7240341060141543E-2</v>
      </c>
      <c r="Q752">
        <f t="shared" si="69"/>
        <v>0.95275965893985848</v>
      </c>
      <c r="R752">
        <f t="shared" si="70"/>
        <v>-2.1016639718725402E-2</v>
      </c>
      <c r="S752">
        <f t="shared" si="71"/>
        <v>0</v>
      </c>
    </row>
    <row r="753" spans="1:19" x14ac:dyDescent="0.35">
      <c r="A753">
        <v>0.12265954361005722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0</v>
      </c>
      <c r="H753">
        <v>1</v>
      </c>
      <c r="I753">
        <v>0</v>
      </c>
      <c r="J753">
        <v>0</v>
      </c>
      <c r="K753">
        <v>-1.1112774947660611</v>
      </c>
      <c r="L753">
        <v>-0.31979430285885252</v>
      </c>
      <c r="M753">
        <v>0</v>
      </c>
      <c r="N753">
        <f t="shared" si="66"/>
        <v>-4.497931304891976</v>
      </c>
      <c r="O753">
        <f t="shared" si="67"/>
        <v>1.1132001451908078E-2</v>
      </c>
      <c r="P753">
        <f t="shared" si="68"/>
        <v>1.1009444301954024E-2</v>
      </c>
      <c r="Q753">
        <f t="shared" si="69"/>
        <v>0.98899055569804595</v>
      </c>
      <c r="R753">
        <f t="shared" si="70"/>
        <v>-4.8078556503514678E-3</v>
      </c>
      <c r="S753">
        <f t="shared" si="71"/>
        <v>0</v>
      </c>
    </row>
    <row r="754" spans="1:19" x14ac:dyDescent="0.35">
      <c r="A754">
        <v>0.52070586104066396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-0.90610570384461808</v>
      </c>
      <c r="L754">
        <v>0.14781049766505422</v>
      </c>
      <c r="M754">
        <v>0</v>
      </c>
      <c r="N754">
        <f t="shared" si="66"/>
        <v>-3.6545937001451136</v>
      </c>
      <c r="O754">
        <f t="shared" si="67"/>
        <v>2.5872007140731776E-2</v>
      </c>
      <c r="P754">
        <f t="shared" si="68"/>
        <v>2.521952734907074E-2</v>
      </c>
      <c r="Q754">
        <f t="shared" si="69"/>
        <v>0.97478047265092926</v>
      </c>
      <c r="R754">
        <f t="shared" si="70"/>
        <v>-1.1093179430779983E-2</v>
      </c>
      <c r="S754">
        <f t="shared" si="71"/>
        <v>0</v>
      </c>
    </row>
    <row r="755" spans="1:19" x14ac:dyDescent="0.35">
      <c r="A755">
        <v>-1.8233446749395759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-0.71838124498215694</v>
      </c>
      <c r="L755">
        <v>-1.0471795481182624</v>
      </c>
      <c r="M755">
        <v>0</v>
      </c>
      <c r="N755">
        <f t="shared" si="66"/>
        <v>-7.4830780719287109</v>
      </c>
      <c r="O755">
        <f t="shared" si="67"/>
        <v>5.6252326095674546E-4</v>
      </c>
      <c r="P755">
        <f t="shared" si="68"/>
        <v>5.6220700643815113E-4</v>
      </c>
      <c r="Q755">
        <f t="shared" si="69"/>
        <v>0.99943779299356184</v>
      </c>
      <c r="R755">
        <f t="shared" si="70"/>
        <v>-2.4423206150634341E-4</v>
      </c>
      <c r="S755">
        <f t="shared" si="71"/>
        <v>0</v>
      </c>
    </row>
    <row r="756" spans="1:19" x14ac:dyDescent="0.35">
      <c r="A756">
        <v>0.6533879668508662</v>
      </c>
      <c r="B756">
        <v>1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-0.44872058113384533</v>
      </c>
      <c r="L756">
        <v>1.9662736108135797</v>
      </c>
      <c r="M756">
        <v>0</v>
      </c>
      <c r="N756">
        <f t="shared" si="66"/>
        <v>-2.5307752942254838</v>
      </c>
      <c r="O756">
        <f t="shared" si="67"/>
        <v>7.9597285042044039E-2</v>
      </c>
      <c r="P756">
        <f t="shared" si="68"/>
        <v>7.3728682115891189E-2</v>
      </c>
      <c r="Q756">
        <f t="shared" si="69"/>
        <v>0.92627131788410877</v>
      </c>
      <c r="R756">
        <f t="shared" si="70"/>
        <v>-3.326178372743805E-2</v>
      </c>
      <c r="S756">
        <f t="shared" si="71"/>
        <v>1</v>
      </c>
    </row>
    <row r="757" spans="1:19" x14ac:dyDescent="0.35">
      <c r="A757">
        <v>1.5379353389188812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1</v>
      </c>
      <c r="I757">
        <v>1</v>
      </c>
      <c r="J757">
        <v>0</v>
      </c>
      <c r="K757">
        <v>-5.0523876040883667E-2</v>
      </c>
      <c r="L757">
        <v>0.2257446310857055</v>
      </c>
      <c r="M757">
        <v>0</v>
      </c>
      <c r="N757">
        <f t="shared" si="66"/>
        <v>-1.2332389464228779</v>
      </c>
      <c r="O757">
        <f t="shared" si="67"/>
        <v>0.29134738921565845</v>
      </c>
      <c r="P757">
        <f t="shared" si="68"/>
        <v>0.22561503716874953</v>
      </c>
      <c r="Q757">
        <f t="shared" si="69"/>
        <v>0.77438496283125047</v>
      </c>
      <c r="R757">
        <f t="shared" si="70"/>
        <v>-0.11104308883863077</v>
      </c>
      <c r="S757">
        <f t="shared" si="71"/>
        <v>1</v>
      </c>
    </row>
    <row r="758" spans="1:19" x14ac:dyDescent="0.35">
      <c r="A758">
        <v>-1.8604956645664326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-0.99753855792586399</v>
      </c>
      <c r="L758">
        <v>-1.5147843486421693</v>
      </c>
      <c r="M758">
        <v>0</v>
      </c>
      <c r="N758">
        <f t="shared" si="66"/>
        <v>-7.5133787316626002</v>
      </c>
      <c r="O758">
        <f t="shared" si="67"/>
        <v>5.4573408118035712E-4</v>
      </c>
      <c r="P758">
        <f t="shared" si="68"/>
        <v>5.454364179379715E-4</v>
      </c>
      <c r="Q758">
        <f t="shared" si="69"/>
        <v>0.99945456358206208</v>
      </c>
      <c r="R758">
        <f t="shared" si="70"/>
        <v>-2.3694465153637775E-4</v>
      </c>
      <c r="S758">
        <f t="shared" si="71"/>
        <v>0</v>
      </c>
    </row>
    <row r="759" spans="1:19" x14ac:dyDescent="0.35">
      <c r="A759">
        <v>-0.36384151102735102</v>
      </c>
      <c r="B759">
        <v>0</v>
      </c>
      <c r="C759">
        <v>0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-0.51806820476068394</v>
      </c>
      <c r="L759">
        <v>3.0909297534077767E-2</v>
      </c>
      <c r="M759">
        <v>0</v>
      </c>
      <c r="N759">
        <f t="shared" si="66"/>
        <v>-4.6591148023889621</v>
      </c>
      <c r="O759">
        <f t="shared" si="67"/>
        <v>9.4748458015486339E-3</v>
      </c>
      <c r="P759">
        <f t="shared" si="68"/>
        <v>9.3859156976074682E-3</v>
      </c>
      <c r="Q759">
        <f t="shared" si="69"/>
        <v>0.99061408430239251</v>
      </c>
      <c r="R759">
        <f t="shared" si="70"/>
        <v>-4.0955016197375613E-3</v>
      </c>
      <c r="S759">
        <f t="shared" si="71"/>
        <v>0</v>
      </c>
    </row>
    <row r="760" spans="1:19" x14ac:dyDescent="0.35">
      <c r="A760">
        <v>0.91875217847127078</v>
      </c>
      <c r="B760">
        <v>0</v>
      </c>
      <c r="C760">
        <v>0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3.1814287486570643</v>
      </c>
      <c r="L760">
        <v>-0.18990408049110069</v>
      </c>
      <c r="M760">
        <v>0</v>
      </c>
      <c r="N760">
        <f t="shared" si="66"/>
        <v>-2.0419433749315234</v>
      </c>
      <c r="O760">
        <f t="shared" si="67"/>
        <v>0.12977626172245926</v>
      </c>
      <c r="P760">
        <f t="shared" si="68"/>
        <v>0.11486899319746911</v>
      </c>
      <c r="Q760">
        <f t="shared" si="69"/>
        <v>0.88513100680253087</v>
      </c>
      <c r="R760">
        <f t="shared" si="70"/>
        <v>-5.299244532396484E-2</v>
      </c>
      <c r="S760">
        <f t="shared" si="71"/>
        <v>1</v>
      </c>
    </row>
    <row r="761" spans="1:19" x14ac:dyDescent="0.35">
      <c r="A761">
        <v>-1.1157067772851639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0.50403626066928087</v>
      </c>
      <c r="L761">
        <v>-0.69647594772533261</v>
      </c>
      <c r="M761">
        <v>0</v>
      </c>
      <c r="N761">
        <f t="shared" si="66"/>
        <v>-5.8085589415236889</v>
      </c>
      <c r="O761">
        <f t="shared" si="67"/>
        <v>3.0017526581401274E-3</v>
      </c>
      <c r="P761">
        <f t="shared" si="68"/>
        <v>2.992769105522426E-3</v>
      </c>
      <c r="Q761">
        <f t="shared" si="69"/>
        <v>0.99700723089447763</v>
      </c>
      <c r="R761">
        <f t="shared" si="70"/>
        <v>-1.3016919128347275E-3</v>
      </c>
      <c r="S761">
        <f t="shared" si="71"/>
        <v>0</v>
      </c>
    </row>
    <row r="762" spans="1:19" x14ac:dyDescent="0.35">
      <c r="A762">
        <v>-1.0714794086817632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-0.48229013142454413</v>
      </c>
      <c r="L762">
        <v>0.38161289792700759</v>
      </c>
      <c r="M762">
        <v>0</v>
      </c>
      <c r="N762">
        <f t="shared" si="66"/>
        <v>-5.8791612897081773</v>
      </c>
      <c r="O762">
        <f t="shared" si="67"/>
        <v>2.7971302734601444E-3</v>
      </c>
      <c r="P762">
        <f t="shared" si="68"/>
        <v>2.7893281592233656E-3</v>
      </c>
      <c r="Q762">
        <f t="shared" si="69"/>
        <v>0.99721067184077661</v>
      </c>
      <c r="R762">
        <f t="shared" si="70"/>
        <v>-1.2130824579139378E-3</v>
      </c>
      <c r="S762">
        <f t="shared" si="71"/>
        <v>0</v>
      </c>
    </row>
    <row r="763" spans="1:19" x14ac:dyDescent="0.35">
      <c r="A763">
        <v>0.16688691221345797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-0.69232067304595668</v>
      </c>
      <c r="L763">
        <v>-0.69647594772533261</v>
      </c>
      <c r="M763">
        <v>0</v>
      </c>
      <c r="N763">
        <f t="shared" si="66"/>
        <v>-4.2183326333741302</v>
      </c>
      <c r="O763">
        <f t="shared" si="67"/>
        <v>1.4723172977490409E-2</v>
      </c>
      <c r="P763">
        <f t="shared" si="68"/>
        <v>1.4509546415785869E-2</v>
      </c>
      <c r="Q763">
        <f t="shared" si="69"/>
        <v>0.98549045358421417</v>
      </c>
      <c r="R763">
        <f t="shared" si="70"/>
        <v>-6.3475783614822239E-3</v>
      </c>
      <c r="S763">
        <f t="shared" si="71"/>
        <v>0</v>
      </c>
    </row>
    <row r="764" spans="1:19" x14ac:dyDescent="0.35">
      <c r="A764">
        <v>0.47647849243726326</v>
      </c>
      <c r="B764">
        <v>1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-0.20070344313085248</v>
      </c>
      <c r="L764">
        <v>-4.702483588657351E-2</v>
      </c>
      <c r="M764">
        <v>0</v>
      </c>
      <c r="N764">
        <f t="shared" si="66"/>
        <v>-2.5983546679638474</v>
      </c>
      <c r="O764">
        <f t="shared" si="67"/>
        <v>7.4395883500821408E-2</v>
      </c>
      <c r="P764">
        <f t="shared" si="68"/>
        <v>6.9244386211169365E-2</v>
      </c>
      <c r="Q764">
        <f t="shared" si="69"/>
        <v>0.93075561378883065</v>
      </c>
      <c r="R764">
        <f t="shared" si="70"/>
        <v>-3.1164335684204261E-2</v>
      </c>
      <c r="S764">
        <f t="shared" si="71"/>
        <v>1</v>
      </c>
    </row>
    <row r="765" spans="1:19" x14ac:dyDescent="0.35">
      <c r="A765">
        <v>-0.18693203661374805</v>
      </c>
      <c r="B765">
        <v>0</v>
      </c>
      <c r="C765">
        <v>0</v>
      </c>
      <c r="D765">
        <v>1</v>
      </c>
      <c r="E765">
        <v>1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-0.6318071416008807</v>
      </c>
      <c r="L765">
        <v>0.49851409805798452</v>
      </c>
      <c r="M765">
        <v>0</v>
      </c>
      <c r="N765">
        <f t="shared" si="66"/>
        <v>-4.2953208102459159</v>
      </c>
      <c r="O765">
        <f t="shared" si="67"/>
        <v>1.3632197647019532E-2</v>
      </c>
      <c r="P765">
        <f t="shared" si="68"/>
        <v>1.3448860127632526E-2</v>
      </c>
      <c r="Q765">
        <f t="shared" si="69"/>
        <v>0.98655113987236742</v>
      </c>
      <c r="R765">
        <f t="shared" si="70"/>
        <v>-5.8803972960064822E-3</v>
      </c>
      <c r="S765">
        <f t="shared" si="71"/>
        <v>0</v>
      </c>
    </row>
    <row r="766" spans="1:19" x14ac:dyDescent="0.35">
      <c r="A766">
        <v>-0.27538677382054955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-0.29522822947571531</v>
      </c>
      <c r="L766">
        <v>3.2911538789646486</v>
      </c>
      <c r="M766">
        <v>0</v>
      </c>
      <c r="N766">
        <f t="shared" si="66"/>
        <v>-4.4899056312352332</v>
      </c>
      <c r="O766">
        <f t="shared" si="67"/>
        <v>1.1221702737849375E-2</v>
      </c>
      <c r="P766">
        <f t="shared" si="68"/>
        <v>1.1097173554985009E-2</v>
      </c>
      <c r="Q766">
        <f t="shared" si="69"/>
        <v>0.98890282644501504</v>
      </c>
      <c r="R766">
        <f t="shared" si="70"/>
        <v>-4.8463818225524405E-3</v>
      </c>
      <c r="S766">
        <f t="shared" si="71"/>
        <v>0</v>
      </c>
    </row>
    <row r="767" spans="1:19" x14ac:dyDescent="0.35">
      <c r="A767">
        <v>-1.1599341458885646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1.4859456066722245</v>
      </c>
      <c r="L767">
        <v>-0.42370648075305362</v>
      </c>
      <c r="M767">
        <v>0</v>
      </c>
      <c r="N767">
        <f t="shared" si="66"/>
        <v>-5.4505746830889716</v>
      </c>
      <c r="O767">
        <f t="shared" si="67"/>
        <v>4.2938363864158079E-3</v>
      </c>
      <c r="P767">
        <f t="shared" si="68"/>
        <v>4.2754781826259223E-3</v>
      </c>
      <c r="Q767">
        <f t="shared" si="69"/>
        <v>0.99572452181737403</v>
      </c>
      <c r="R767">
        <f t="shared" si="70"/>
        <v>-1.8607973220347461E-3</v>
      </c>
      <c r="S767">
        <f t="shared" si="71"/>
        <v>0</v>
      </c>
    </row>
    <row r="768" spans="1:19" x14ac:dyDescent="0.35">
      <c r="A768">
        <v>-1.0272520400783622</v>
      </c>
      <c r="B768">
        <v>0</v>
      </c>
      <c r="C768">
        <v>0</v>
      </c>
      <c r="D768">
        <v>1</v>
      </c>
      <c r="E768">
        <v>1</v>
      </c>
      <c r="F768">
        <v>0</v>
      </c>
      <c r="G768">
        <v>0</v>
      </c>
      <c r="H768">
        <v>1</v>
      </c>
      <c r="I768">
        <v>0</v>
      </c>
      <c r="J768">
        <v>0</v>
      </c>
      <c r="K768">
        <v>-0.59779588670109385</v>
      </c>
      <c r="L768">
        <v>1.6025809881838751</v>
      </c>
      <c r="M768">
        <v>0</v>
      </c>
      <c r="N768">
        <f t="shared" si="66"/>
        <v>-5.9385449839062749</v>
      </c>
      <c r="O768">
        <f t="shared" si="67"/>
        <v>2.6358620839642679E-3</v>
      </c>
      <c r="P768">
        <f t="shared" si="68"/>
        <v>2.6289325802546764E-3</v>
      </c>
      <c r="Q768">
        <f t="shared" si="69"/>
        <v>0.99737106741974535</v>
      </c>
      <c r="R768">
        <f t="shared" si="70"/>
        <v>-1.1432343151712078E-3</v>
      </c>
      <c r="S768">
        <f t="shared" si="71"/>
        <v>0</v>
      </c>
    </row>
    <row r="769" spans="1:19" x14ac:dyDescent="0.35">
      <c r="A769">
        <v>-0.54075098544095401</v>
      </c>
      <c r="B769">
        <v>0</v>
      </c>
      <c r="C769">
        <v>0</v>
      </c>
      <c r="D769">
        <v>1</v>
      </c>
      <c r="E769">
        <v>1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7.1385861334117304E-4</v>
      </c>
      <c r="L769">
        <v>-0.24186016943820124</v>
      </c>
      <c r="M769">
        <v>0</v>
      </c>
      <c r="N769">
        <f t="shared" si="66"/>
        <v>-4.7904152353851268</v>
      </c>
      <c r="O769">
        <f t="shared" si="67"/>
        <v>8.309006472000325E-3</v>
      </c>
      <c r="P769">
        <f t="shared" si="68"/>
        <v>8.2405358066501184E-3</v>
      </c>
      <c r="Q769">
        <f t="shared" si="69"/>
        <v>0.99175946419334993</v>
      </c>
      <c r="R769">
        <f t="shared" si="70"/>
        <v>-3.5936464350210667E-3</v>
      </c>
      <c r="S769">
        <f t="shared" si="71"/>
        <v>0</v>
      </c>
    </row>
    <row r="770" spans="1:19" x14ac:dyDescent="0.35">
      <c r="A770">
        <v>0.56493322964406478</v>
      </c>
      <c r="B770">
        <v>0</v>
      </c>
      <c r="C770">
        <v>0</v>
      </c>
      <c r="D770">
        <v>1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0.17805825916223061</v>
      </c>
      <c r="L770">
        <v>-0.9822344369343865</v>
      </c>
      <c r="M770">
        <v>0</v>
      </c>
      <c r="N770">
        <f t="shared" si="66"/>
        <v>-3.2906617475652329</v>
      </c>
      <c r="O770">
        <f t="shared" si="67"/>
        <v>3.7229204907196951E-2</v>
      </c>
      <c r="P770">
        <f t="shared" si="68"/>
        <v>3.5892939314727382E-2</v>
      </c>
      <c r="Q770">
        <f t="shared" si="69"/>
        <v>0.96410706068527263</v>
      </c>
      <c r="R770">
        <f t="shared" si="70"/>
        <v>-1.587473655033696E-2</v>
      </c>
      <c r="S770">
        <f t="shared" si="71"/>
        <v>0</v>
      </c>
    </row>
    <row r="771" spans="1:19" x14ac:dyDescent="0.35">
      <c r="A771">
        <v>-0.54075098544095401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-0.33277312124820757</v>
      </c>
      <c r="L771">
        <v>0.70633845384638672</v>
      </c>
      <c r="M771">
        <v>0</v>
      </c>
      <c r="N771">
        <f t="shared" si="66"/>
        <v>-4.9706702538203658</v>
      </c>
      <c r="O771">
        <f t="shared" si="67"/>
        <v>6.9384959224726307E-3</v>
      </c>
      <c r="P771">
        <f t="shared" si="68"/>
        <v>6.8906849331608509E-3</v>
      </c>
      <c r="Q771">
        <f t="shared" si="69"/>
        <v>0.99310931506683919</v>
      </c>
      <c r="R771">
        <f t="shared" si="70"/>
        <v>-3.0029445385017662E-3</v>
      </c>
      <c r="S771">
        <f t="shared" si="71"/>
        <v>0</v>
      </c>
    </row>
    <row r="772" spans="1:19" x14ac:dyDescent="0.35">
      <c r="A772">
        <v>1.7148448133324843</v>
      </c>
      <c r="B772">
        <v>0</v>
      </c>
      <c r="C772">
        <v>0</v>
      </c>
      <c r="D772">
        <v>1</v>
      </c>
      <c r="E772">
        <v>1</v>
      </c>
      <c r="F772">
        <v>0</v>
      </c>
      <c r="G772">
        <v>0</v>
      </c>
      <c r="H772">
        <v>1</v>
      </c>
      <c r="I772">
        <v>1</v>
      </c>
      <c r="J772">
        <v>0</v>
      </c>
      <c r="K772">
        <v>-8.3410858729660135E-3</v>
      </c>
      <c r="L772">
        <v>8.2865386481178305E-2</v>
      </c>
      <c r="M772">
        <v>0</v>
      </c>
      <c r="N772">
        <f t="shared" si="66"/>
        <v>-1.1479761943266911</v>
      </c>
      <c r="O772">
        <f t="shared" si="67"/>
        <v>0.31727822954572255</v>
      </c>
      <c r="P772">
        <f t="shared" si="68"/>
        <v>0.24085893354142754</v>
      </c>
      <c r="Q772">
        <f t="shared" si="69"/>
        <v>0.75914106645857249</v>
      </c>
      <c r="R772">
        <f t="shared" si="70"/>
        <v>-0.11967751436539256</v>
      </c>
      <c r="S772">
        <f t="shared" si="71"/>
        <v>1</v>
      </c>
    </row>
    <row r="773" spans="1:19" x14ac:dyDescent="0.35">
      <c r="A773">
        <v>-0.45229624823415254</v>
      </c>
      <c r="B773">
        <v>0</v>
      </c>
      <c r="C773">
        <v>0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-0.69055385460960406</v>
      </c>
      <c r="L773">
        <v>0.3556348534534573</v>
      </c>
      <c r="M773">
        <v>0</v>
      </c>
      <c r="N773">
        <f t="shared" si="66"/>
        <v>-4.8291476605575614</v>
      </c>
      <c r="O773">
        <f t="shared" si="67"/>
        <v>7.9933313948968177E-3</v>
      </c>
      <c r="P773">
        <f t="shared" si="68"/>
        <v>7.9299447188161086E-3</v>
      </c>
      <c r="Q773">
        <f t="shared" si="69"/>
        <v>0.99207005528118386</v>
      </c>
      <c r="R773">
        <f t="shared" si="70"/>
        <v>-3.4576589468296066E-3</v>
      </c>
      <c r="S773">
        <f t="shared" si="71"/>
        <v>0</v>
      </c>
    </row>
    <row r="774" spans="1:19" x14ac:dyDescent="0.35">
      <c r="A774">
        <v>-5.424993080354578E-2</v>
      </c>
      <c r="B774">
        <v>0</v>
      </c>
      <c r="C774">
        <v>0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0.37550021942463113</v>
      </c>
      <c r="L774">
        <v>-0.3587613695691777</v>
      </c>
      <c r="M774">
        <v>0</v>
      </c>
      <c r="N774">
        <f t="shared" ref="N774:N837" si="72">$M$3+SUMPRODUCT($A$3:$L$3,A774:L774)</f>
        <v>-4.0074269941298777</v>
      </c>
      <c r="O774">
        <f t="shared" ref="O774:O837" si="73">EXP(N774)</f>
        <v>1.8180112645500186E-2</v>
      </c>
      <c r="P774">
        <f t="shared" ref="P774:P837" si="74">O774/(1+O774)</f>
        <v>1.785549768622318E-2</v>
      </c>
      <c r="Q774">
        <f t="shared" ref="Q774:Q837" si="75">IF(M774=1,P774,1-P774)</f>
        <v>0.98214450231377681</v>
      </c>
      <c r="R774">
        <f t="shared" ref="R774:R837" si="76">LOG(Q774)</f>
        <v>-7.8246100332108968E-3</v>
      </c>
      <c r="S774">
        <f t="shared" ref="S774:S837" si="77">IF(P774&gt;U$2,1,0)</f>
        <v>0</v>
      </c>
    </row>
    <row r="775" spans="1:19" x14ac:dyDescent="0.35">
      <c r="A775">
        <v>-1.0272520400783622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1.7249078001889102</v>
      </c>
      <c r="L775">
        <v>-0.17691505825432532</v>
      </c>
      <c r="M775">
        <v>0</v>
      </c>
      <c r="N775">
        <f t="shared" si="72"/>
        <v>-5.4588257269272811</v>
      </c>
      <c r="O775">
        <f t="shared" si="73"/>
        <v>4.2585535145885124E-3</v>
      </c>
      <c r="P775">
        <f t="shared" si="74"/>
        <v>4.2404951391102593E-3</v>
      </c>
      <c r="Q775">
        <f t="shared" si="75"/>
        <v>0.99575950486088971</v>
      </c>
      <c r="R775">
        <f t="shared" si="76"/>
        <v>-1.8455394112937343E-3</v>
      </c>
      <c r="S775">
        <f t="shared" si="77"/>
        <v>0</v>
      </c>
    </row>
    <row r="776" spans="1:19" x14ac:dyDescent="0.35">
      <c r="A776">
        <v>-0.93879730287156082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0.25491486114356771</v>
      </c>
      <c r="L776">
        <v>-0.30680528062207713</v>
      </c>
      <c r="M776">
        <v>0</v>
      </c>
      <c r="N776">
        <f t="shared" si="72"/>
        <v>-5.8945633836059148</v>
      </c>
      <c r="O776">
        <f t="shared" si="73"/>
        <v>2.7543786874553492E-3</v>
      </c>
      <c r="P776">
        <f t="shared" si="74"/>
        <v>2.7468129244777408E-3</v>
      </c>
      <c r="Q776">
        <f t="shared" si="75"/>
        <v>0.99725318707552224</v>
      </c>
      <c r="R776">
        <f t="shared" si="76"/>
        <v>-1.1945670741759953E-3</v>
      </c>
      <c r="S776">
        <f t="shared" si="77"/>
        <v>0</v>
      </c>
    </row>
    <row r="777" spans="1:19" x14ac:dyDescent="0.35">
      <c r="A777">
        <v>0.78607007266106854</v>
      </c>
      <c r="B777">
        <v>0</v>
      </c>
      <c r="C777">
        <v>0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-1.1238660761250732</v>
      </c>
      <c r="L777">
        <v>0.56345920924186044</v>
      </c>
      <c r="M777">
        <v>0</v>
      </c>
      <c r="N777">
        <f t="shared" si="72"/>
        <v>-2.9433146809154032</v>
      </c>
      <c r="O777">
        <f t="shared" si="73"/>
        <v>5.269078581638123E-2</v>
      </c>
      <c r="P777">
        <f t="shared" si="74"/>
        <v>5.0053431193965048E-2</v>
      </c>
      <c r="Q777">
        <f t="shared" si="75"/>
        <v>0.9499465688060349</v>
      </c>
      <c r="R777">
        <f t="shared" si="76"/>
        <v>-2.2300821579873332E-2</v>
      </c>
      <c r="S777">
        <f t="shared" si="77"/>
        <v>1</v>
      </c>
    </row>
    <row r="778" spans="1:19" x14ac:dyDescent="0.35">
      <c r="A778">
        <v>-0.54075098544095401</v>
      </c>
      <c r="B778">
        <v>0</v>
      </c>
      <c r="C778">
        <v>0</v>
      </c>
      <c r="D778">
        <v>1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8.0019846632955072E-3</v>
      </c>
      <c r="L778">
        <v>1.4726907658161232</v>
      </c>
      <c r="M778">
        <v>0</v>
      </c>
      <c r="N778">
        <f t="shared" si="72"/>
        <v>-5.0362154088990501</v>
      </c>
      <c r="O778">
        <f t="shared" si="73"/>
        <v>6.4982952292759882E-3</v>
      </c>
      <c r="P778">
        <f t="shared" si="74"/>
        <v>6.4563400256884727E-3</v>
      </c>
      <c r="Q778">
        <f t="shared" si="75"/>
        <v>0.99354365997431149</v>
      </c>
      <c r="R778">
        <f t="shared" si="76"/>
        <v>-2.8130436328746684E-3</v>
      </c>
      <c r="S778">
        <f t="shared" si="77"/>
        <v>0</v>
      </c>
    </row>
    <row r="779" spans="1:19" x14ac:dyDescent="0.35">
      <c r="A779">
        <v>-0.54075098544095401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1</v>
      </c>
      <c r="J779">
        <v>0</v>
      </c>
      <c r="K779">
        <v>-1.123645223820529</v>
      </c>
      <c r="L779">
        <v>0.47253605358443379</v>
      </c>
      <c r="M779">
        <v>0</v>
      </c>
      <c r="N779">
        <f t="shared" si="72"/>
        <v>-5.2764304550231067</v>
      </c>
      <c r="O779">
        <f t="shared" si="73"/>
        <v>5.1106409350809784E-3</v>
      </c>
      <c r="P779">
        <f t="shared" si="74"/>
        <v>5.0846550886441862E-3</v>
      </c>
      <c r="Q779">
        <f t="shared" si="75"/>
        <v>0.9949153449113558</v>
      </c>
      <c r="R779">
        <f t="shared" si="76"/>
        <v>-2.213870814027478E-3</v>
      </c>
      <c r="S779">
        <f t="shared" si="77"/>
        <v>0</v>
      </c>
    </row>
    <row r="780" spans="1:19" x14ac:dyDescent="0.35">
      <c r="A780">
        <v>-1.1599341458885646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1</v>
      </c>
      <c r="I780">
        <v>0</v>
      </c>
      <c r="J780">
        <v>0</v>
      </c>
      <c r="K780">
        <v>-0.17066752971285873</v>
      </c>
      <c r="L780">
        <v>-0.70946496996210795</v>
      </c>
      <c r="M780">
        <v>0</v>
      </c>
      <c r="N780">
        <f t="shared" si="72"/>
        <v>-6.2660852194659276</v>
      </c>
      <c r="O780">
        <f t="shared" si="73"/>
        <v>1.8996507614539085E-3</v>
      </c>
      <c r="P780">
        <f t="shared" si="74"/>
        <v>1.8960489306590281E-3</v>
      </c>
      <c r="Q780">
        <f t="shared" si="75"/>
        <v>0.99810395106934102</v>
      </c>
      <c r="R780">
        <f t="shared" si="76"/>
        <v>-8.2422522083666725E-4</v>
      </c>
      <c r="S780">
        <f t="shared" si="77"/>
        <v>0</v>
      </c>
    </row>
    <row r="781" spans="1:19" x14ac:dyDescent="0.35">
      <c r="A781">
        <v>-0.58497835404435483</v>
      </c>
      <c r="B781">
        <v>0</v>
      </c>
      <c r="C781">
        <v>0</v>
      </c>
      <c r="D781">
        <v>1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-0.15344104995842109</v>
      </c>
      <c r="L781">
        <v>0.47253605358443379</v>
      </c>
      <c r="M781">
        <v>0</v>
      </c>
      <c r="N781">
        <f t="shared" si="72"/>
        <v>-5.2313180008487414</v>
      </c>
      <c r="O781">
        <f t="shared" si="73"/>
        <v>5.3464739995996999E-3</v>
      </c>
      <c r="P781">
        <f t="shared" si="74"/>
        <v>5.3180412304323944E-3</v>
      </c>
      <c r="Q781">
        <f t="shared" si="75"/>
        <v>0.99468195876956755</v>
      </c>
      <c r="R781">
        <f t="shared" si="76"/>
        <v>-2.3157590843912381E-3</v>
      </c>
      <c r="S781">
        <f t="shared" si="77"/>
        <v>0</v>
      </c>
    </row>
    <row r="782" spans="1:19" x14ac:dyDescent="0.35">
      <c r="A782">
        <v>1.1398890214882744</v>
      </c>
      <c r="B782">
        <v>0</v>
      </c>
      <c r="C782">
        <v>0</v>
      </c>
      <c r="D782">
        <v>1</v>
      </c>
      <c r="E782">
        <v>1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-0.15962491448565513</v>
      </c>
      <c r="L782">
        <v>-0.64451985877823204</v>
      </c>
      <c r="M782">
        <v>0</v>
      </c>
      <c r="N782">
        <f t="shared" si="72"/>
        <v>-2.1354959297678846</v>
      </c>
      <c r="O782">
        <f t="shared" si="73"/>
        <v>0.11818596390288466</v>
      </c>
      <c r="P782">
        <f t="shared" si="74"/>
        <v>0.10569437259824986</v>
      </c>
      <c r="Q782">
        <f t="shared" si="75"/>
        <v>0.89430562740175013</v>
      </c>
      <c r="R782">
        <f t="shared" si="76"/>
        <v>-4.8514036449050564E-2</v>
      </c>
      <c r="S782">
        <f t="shared" si="77"/>
        <v>1</v>
      </c>
    </row>
    <row r="783" spans="1:19" x14ac:dyDescent="0.35">
      <c r="A783">
        <v>0.87452480986786996</v>
      </c>
      <c r="B783">
        <v>0</v>
      </c>
      <c r="C783">
        <v>0</v>
      </c>
      <c r="D783">
        <v>1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-0.29699504791206782</v>
      </c>
      <c r="L783">
        <v>8.2865386481178305E-2</v>
      </c>
      <c r="M783">
        <v>0</v>
      </c>
      <c r="N783">
        <f t="shared" si="72"/>
        <v>-2.8392649164096104</v>
      </c>
      <c r="O783">
        <f t="shared" si="73"/>
        <v>5.8468629501769918E-2</v>
      </c>
      <c r="P783">
        <f t="shared" si="74"/>
        <v>5.5238887456959013E-2</v>
      </c>
      <c r="Q783">
        <f t="shared" si="75"/>
        <v>0.94476111254304096</v>
      </c>
      <c r="R783">
        <f t="shared" si="76"/>
        <v>-2.4677991088386961E-2</v>
      </c>
      <c r="S783">
        <f t="shared" si="77"/>
        <v>1</v>
      </c>
    </row>
    <row r="784" spans="1:19" x14ac:dyDescent="0.35">
      <c r="A784">
        <v>-1.0714794086817632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1.2198178449632823E-2</v>
      </c>
      <c r="L784">
        <v>-0.6315308365414567</v>
      </c>
      <c r="M784">
        <v>0</v>
      </c>
      <c r="N784">
        <f t="shared" si="72"/>
        <v>-5.8133353042805735</v>
      </c>
      <c r="O784">
        <f t="shared" si="73"/>
        <v>2.9874493845425329E-3</v>
      </c>
      <c r="P784">
        <f t="shared" si="74"/>
        <v>2.9785511138506315E-3</v>
      </c>
      <c r="Q784">
        <f t="shared" si="75"/>
        <v>0.99702144888614941</v>
      </c>
      <c r="R784">
        <f t="shared" si="76"/>
        <v>-1.2954986264597434E-3</v>
      </c>
      <c r="S784">
        <f t="shared" si="77"/>
        <v>0</v>
      </c>
    </row>
    <row r="785" spans="1:19" x14ac:dyDescent="0.35">
      <c r="A785">
        <v>-1.6022078319225721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1.0305481547023483</v>
      </c>
      <c r="L785">
        <v>-1.4498392374582934</v>
      </c>
      <c r="M785">
        <v>0</v>
      </c>
      <c r="N785">
        <f t="shared" si="72"/>
        <v>-6.7584630386472302</v>
      </c>
      <c r="O785">
        <f t="shared" si="73"/>
        <v>1.1610122342402957E-3</v>
      </c>
      <c r="P785">
        <f t="shared" si="74"/>
        <v>1.1596658480031335E-3</v>
      </c>
      <c r="Q785">
        <f t="shared" si="75"/>
        <v>0.99884033415199691</v>
      </c>
      <c r="R785">
        <f t="shared" si="76"/>
        <v>-5.0392872961560562E-4</v>
      </c>
      <c r="S785">
        <f t="shared" si="77"/>
        <v>0</v>
      </c>
    </row>
    <row r="786" spans="1:19" x14ac:dyDescent="0.35">
      <c r="A786">
        <v>0.34379638662706097</v>
      </c>
      <c r="B786">
        <v>0</v>
      </c>
      <c r="C786">
        <v>0</v>
      </c>
      <c r="D786">
        <v>1</v>
      </c>
      <c r="E786">
        <v>1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-0.52027672780612444</v>
      </c>
      <c r="L786">
        <v>-0.34577234733240281</v>
      </c>
      <c r="M786">
        <v>0</v>
      </c>
      <c r="N786">
        <f t="shared" si="72"/>
        <v>-3.5095935179361297</v>
      </c>
      <c r="O786">
        <f t="shared" si="73"/>
        <v>2.9909069466643411E-2</v>
      </c>
      <c r="P786">
        <f t="shared" si="74"/>
        <v>2.9040495276085244E-2</v>
      </c>
      <c r="Q786">
        <f t="shared" si="75"/>
        <v>0.97095950472391479</v>
      </c>
      <c r="R786">
        <f t="shared" si="76"/>
        <v>-1.279888259630506E-2</v>
      </c>
      <c r="S786">
        <f t="shared" si="77"/>
        <v>0</v>
      </c>
    </row>
    <row r="787" spans="1:19" x14ac:dyDescent="0.35">
      <c r="A787">
        <v>-0.23115940521714878</v>
      </c>
      <c r="B787">
        <v>1</v>
      </c>
      <c r="C787">
        <v>0</v>
      </c>
      <c r="D787">
        <v>1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0</v>
      </c>
      <c r="K787">
        <v>-0.33453993968456008</v>
      </c>
      <c r="L787">
        <v>0.57644823147863489</v>
      </c>
      <c r="M787">
        <v>0</v>
      </c>
      <c r="N787">
        <f t="shared" si="72"/>
        <v>-4.5250029678622523</v>
      </c>
      <c r="O787">
        <f t="shared" si="73"/>
        <v>1.0834682280543883E-2</v>
      </c>
      <c r="P787">
        <f t="shared" si="74"/>
        <v>1.0718550194676503E-2</v>
      </c>
      <c r="Q787">
        <f t="shared" si="75"/>
        <v>0.98928144980532351</v>
      </c>
      <c r="R787">
        <f t="shared" si="76"/>
        <v>-4.6801343803057893E-3</v>
      </c>
      <c r="S787">
        <f t="shared" si="77"/>
        <v>0</v>
      </c>
    </row>
    <row r="788" spans="1:19" x14ac:dyDescent="0.35">
      <c r="A788">
        <v>-1.8233446749395759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-0.27093447597586751</v>
      </c>
      <c r="L788">
        <v>-1.4888063041686188</v>
      </c>
      <c r="M788">
        <v>0</v>
      </c>
      <c r="N788">
        <f t="shared" si="72"/>
        <v>-7.3347263315956734</v>
      </c>
      <c r="O788">
        <f t="shared" si="73"/>
        <v>6.5248243961586912E-4</v>
      </c>
      <c r="P788">
        <f t="shared" si="74"/>
        <v>6.5205698388425568E-4</v>
      </c>
      <c r="Q788">
        <f t="shared" si="75"/>
        <v>0.99934794301611574</v>
      </c>
      <c r="R788">
        <f t="shared" si="76"/>
        <v>-2.8327711643870174E-4</v>
      </c>
      <c r="S788">
        <f t="shared" si="77"/>
        <v>0</v>
      </c>
    </row>
    <row r="789" spans="1:19" x14ac:dyDescent="0.35">
      <c r="A789">
        <v>0.6533879668508662</v>
      </c>
      <c r="B789">
        <v>0</v>
      </c>
      <c r="C789">
        <v>0</v>
      </c>
      <c r="D789">
        <v>1</v>
      </c>
      <c r="E789">
        <v>1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-0.6439540183508049</v>
      </c>
      <c r="L789">
        <v>1.7920275297302401E-2</v>
      </c>
      <c r="M789">
        <v>0</v>
      </c>
      <c r="N789">
        <f t="shared" si="72"/>
        <v>-3.1801623140619517</v>
      </c>
      <c r="O789">
        <f t="shared" si="73"/>
        <v>4.1578905732346703E-2</v>
      </c>
      <c r="P789">
        <f t="shared" si="74"/>
        <v>3.9919112708136181E-2</v>
      </c>
      <c r="Q789">
        <f t="shared" si="75"/>
        <v>0.9600808872918638</v>
      </c>
      <c r="R789">
        <f t="shared" si="76"/>
        <v>-1.7692175893080381E-2</v>
      </c>
      <c r="S789">
        <f t="shared" si="77"/>
        <v>0</v>
      </c>
    </row>
    <row r="790" spans="1:19" x14ac:dyDescent="0.35">
      <c r="A790">
        <v>1.1398890214882744</v>
      </c>
      <c r="B790">
        <v>0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3.2786037626564557</v>
      </c>
      <c r="L790">
        <v>-0.93027834798728604</v>
      </c>
      <c r="M790">
        <v>0</v>
      </c>
      <c r="N790">
        <f t="shared" si="72"/>
        <v>-1.3505002107427813</v>
      </c>
      <c r="O790">
        <f t="shared" si="73"/>
        <v>0.25911061830950288</v>
      </c>
      <c r="P790">
        <f t="shared" si="74"/>
        <v>0.20578860549789338</v>
      </c>
      <c r="Q790">
        <f t="shared" si="75"/>
        <v>0.79421139450210665</v>
      </c>
      <c r="R790">
        <f t="shared" si="76"/>
        <v>-0.10006388643117592</v>
      </c>
      <c r="S790">
        <f t="shared" si="77"/>
        <v>1</v>
      </c>
    </row>
    <row r="791" spans="1:19" x14ac:dyDescent="0.35">
      <c r="A791">
        <v>0.91875217847127078</v>
      </c>
      <c r="B791">
        <v>1</v>
      </c>
      <c r="C791">
        <v>0</v>
      </c>
      <c r="D791">
        <v>1</v>
      </c>
      <c r="E791">
        <v>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-0.26850510062588273</v>
      </c>
      <c r="L791">
        <v>1.160954232133518</v>
      </c>
      <c r="M791">
        <v>0</v>
      </c>
      <c r="N791">
        <f t="shared" si="72"/>
        <v>-2.1549881091021246</v>
      </c>
      <c r="O791">
        <f t="shared" si="73"/>
        <v>0.11590456881407579</v>
      </c>
      <c r="P791">
        <f t="shared" si="74"/>
        <v>0.10386602228652314</v>
      </c>
      <c r="Q791">
        <f t="shared" si="75"/>
        <v>0.89613397771347691</v>
      </c>
      <c r="R791">
        <f t="shared" si="76"/>
        <v>-4.762705570408847E-2</v>
      </c>
      <c r="S791">
        <f t="shared" si="77"/>
        <v>1</v>
      </c>
    </row>
    <row r="792" spans="1:19" x14ac:dyDescent="0.35">
      <c r="A792">
        <v>-0.54075098544095401</v>
      </c>
      <c r="B792">
        <v>0</v>
      </c>
      <c r="C792">
        <v>0</v>
      </c>
      <c r="D792">
        <v>1</v>
      </c>
      <c r="E792">
        <v>1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7.8012165203766332E-2</v>
      </c>
      <c r="L792">
        <v>1.6805151216045253</v>
      </c>
      <c r="M792">
        <v>0</v>
      </c>
      <c r="N792">
        <f t="shared" si="72"/>
        <v>-5.0221836684289034</v>
      </c>
      <c r="O792">
        <f t="shared" si="73"/>
        <v>6.590120347934705E-3</v>
      </c>
      <c r="P792">
        <f t="shared" si="74"/>
        <v>6.5469749948040279E-3</v>
      </c>
      <c r="Q792">
        <f t="shared" si="75"/>
        <v>0.99345302500519594</v>
      </c>
      <c r="R792">
        <f t="shared" si="76"/>
        <v>-2.8526634946280443E-3</v>
      </c>
      <c r="S792">
        <f t="shared" si="77"/>
        <v>0</v>
      </c>
    </row>
    <row r="793" spans="1:19" x14ac:dyDescent="0.35">
      <c r="A793">
        <v>0.69761533545426702</v>
      </c>
      <c r="B793">
        <v>1</v>
      </c>
      <c r="C793">
        <v>0</v>
      </c>
      <c r="D793">
        <v>1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-0.31157130001197647</v>
      </c>
      <c r="L793">
        <v>-0.60555279206790646</v>
      </c>
      <c r="M793">
        <v>0</v>
      </c>
      <c r="N793">
        <f t="shared" si="72"/>
        <v>-2.7213078475973833</v>
      </c>
      <c r="O793">
        <f t="shared" si="73"/>
        <v>6.5788656600787643E-2</v>
      </c>
      <c r="P793">
        <f t="shared" si="74"/>
        <v>6.1727675738840304E-2</v>
      </c>
      <c r="Q793">
        <f t="shared" si="75"/>
        <v>0.9382723242611597</v>
      </c>
      <c r="R793">
        <f t="shared" si="76"/>
        <v>-2.7671093647527584E-2</v>
      </c>
      <c r="S793">
        <f t="shared" si="77"/>
        <v>1</v>
      </c>
    </row>
    <row r="794" spans="1:19" x14ac:dyDescent="0.35">
      <c r="A794">
        <v>0.47647849243726326</v>
      </c>
      <c r="B794">
        <v>0</v>
      </c>
      <c r="C794">
        <v>0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0.11621961388989055</v>
      </c>
      <c r="L794">
        <v>0.29068974226958139</v>
      </c>
      <c r="M794">
        <v>0</v>
      </c>
      <c r="N794">
        <f t="shared" si="72"/>
        <v>-3.4302047591752194</v>
      </c>
      <c r="O794">
        <f t="shared" si="73"/>
        <v>3.2380309928512784E-2</v>
      </c>
      <c r="P794">
        <f t="shared" si="74"/>
        <v>3.1364710869732651E-2</v>
      </c>
      <c r="Q794">
        <f t="shared" si="75"/>
        <v>0.96863528913026731</v>
      </c>
      <c r="R794">
        <f t="shared" si="76"/>
        <v>-1.3839712870144063E-2</v>
      </c>
      <c r="S794">
        <f t="shared" si="77"/>
        <v>0</v>
      </c>
    </row>
    <row r="795" spans="1:19" x14ac:dyDescent="0.35">
      <c r="A795">
        <v>-0.8503425656647593</v>
      </c>
      <c r="B795">
        <v>0</v>
      </c>
      <c r="C795">
        <v>0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-0.18171014494006232</v>
      </c>
      <c r="L795">
        <v>-0.74843203667243319</v>
      </c>
      <c r="M795">
        <v>0</v>
      </c>
      <c r="N795">
        <f t="shared" si="72"/>
        <v>-5.6922976994890524</v>
      </c>
      <c r="O795">
        <f t="shared" si="73"/>
        <v>3.3718365946593162E-3</v>
      </c>
      <c r="P795">
        <f t="shared" si="74"/>
        <v>3.3605055191732133E-3</v>
      </c>
      <c r="Q795">
        <f t="shared" si="75"/>
        <v>0.99663949448082678</v>
      </c>
      <c r="R795">
        <f t="shared" si="76"/>
        <v>-1.4619067543329178E-3</v>
      </c>
      <c r="S795">
        <f t="shared" si="77"/>
        <v>0</v>
      </c>
    </row>
    <row r="796" spans="1:19" x14ac:dyDescent="0.35">
      <c r="A796">
        <v>-1.0714794086817632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-0.89528394092195862</v>
      </c>
      <c r="L796">
        <v>-0.48865159193692953</v>
      </c>
      <c r="M796">
        <v>0</v>
      </c>
      <c r="N796">
        <f t="shared" si="72"/>
        <v>-5.8747494957032442</v>
      </c>
      <c r="O796">
        <f t="shared" si="73"/>
        <v>2.8094978976765956E-3</v>
      </c>
      <c r="P796">
        <f t="shared" si="74"/>
        <v>2.8016267332594282E-3</v>
      </c>
      <c r="Q796">
        <f t="shared" si="75"/>
        <v>0.99719837326674055</v>
      </c>
      <c r="R796">
        <f t="shared" si="76"/>
        <v>-1.2184386338220954E-3</v>
      </c>
      <c r="S796">
        <f t="shared" si="77"/>
        <v>0</v>
      </c>
    </row>
    <row r="797" spans="1:19" x14ac:dyDescent="0.35">
      <c r="A797">
        <v>-1.1599341458885646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-0.96684008759423801</v>
      </c>
      <c r="L797">
        <v>1.6155700104206494</v>
      </c>
      <c r="M797">
        <v>0</v>
      </c>
      <c r="N797">
        <f t="shared" si="72"/>
        <v>-6.0047018175853957</v>
      </c>
      <c r="O797">
        <f t="shared" si="73"/>
        <v>2.4671248921980054E-3</v>
      </c>
      <c r="P797">
        <f t="shared" si="74"/>
        <v>2.4610531666694924E-3</v>
      </c>
      <c r="Q797">
        <f t="shared" si="75"/>
        <v>0.99753894683333055</v>
      </c>
      <c r="R797">
        <f t="shared" si="76"/>
        <v>-1.0701391854697141E-3</v>
      </c>
      <c r="S797">
        <f t="shared" si="77"/>
        <v>0</v>
      </c>
    </row>
    <row r="798" spans="1:19" x14ac:dyDescent="0.35">
      <c r="A798">
        <v>-0.62920572264775554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-0.10750377061325418</v>
      </c>
      <c r="L798">
        <v>-0.80038812561953421</v>
      </c>
      <c r="M798">
        <v>0</v>
      </c>
      <c r="N798">
        <f t="shared" si="72"/>
        <v>-5.0189757342112724</v>
      </c>
      <c r="O798">
        <f t="shared" si="73"/>
        <v>6.611294965728918E-3</v>
      </c>
      <c r="P798">
        <f t="shared" si="74"/>
        <v>6.5678728212105013E-3</v>
      </c>
      <c r="Q798">
        <f t="shared" si="75"/>
        <v>0.99343212717878948</v>
      </c>
      <c r="R798">
        <f t="shared" si="76"/>
        <v>-2.8617992120925969E-3</v>
      </c>
      <c r="S798">
        <f t="shared" si="77"/>
        <v>0</v>
      </c>
    </row>
    <row r="799" spans="1:19" x14ac:dyDescent="0.35">
      <c r="A799">
        <v>-5.424993080354578E-2</v>
      </c>
      <c r="B799">
        <v>0</v>
      </c>
      <c r="C799">
        <v>0</v>
      </c>
      <c r="D799">
        <v>1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-0.39394920960691537</v>
      </c>
      <c r="L799">
        <v>-0.6315308365414567</v>
      </c>
      <c r="M799">
        <v>0</v>
      </c>
      <c r="N799">
        <f t="shared" si="72"/>
        <v>-4.1346625364600831</v>
      </c>
      <c r="O799">
        <f t="shared" si="73"/>
        <v>1.6008066357149405E-2</v>
      </c>
      <c r="P799">
        <f t="shared" si="74"/>
        <v>1.5755845733140286E-2</v>
      </c>
      <c r="Q799">
        <f t="shared" si="75"/>
        <v>0.98424415426685974</v>
      </c>
      <c r="R799">
        <f t="shared" si="76"/>
        <v>-6.8971559405113601E-3</v>
      </c>
      <c r="S799">
        <f t="shared" si="77"/>
        <v>0</v>
      </c>
    </row>
    <row r="800" spans="1:19" x14ac:dyDescent="0.35">
      <c r="A800">
        <v>-0.54075098544095401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1</v>
      </c>
      <c r="H800">
        <v>0</v>
      </c>
      <c r="I800">
        <v>1</v>
      </c>
      <c r="J800">
        <v>0</v>
      </c>
      <c r="K800">
        <v>-5.7370297481749946E-2</v>
      </c>
      <c r="L800">
        <v>-1.0861466148285881</v>
      </c>
      <c r="M800">
        <v>0</v>
      </c>
      <c r="N800">
        <f t="shared" si="72"/>
        <v>-5.1260914437651666</v>
      </c>
      <c r="O800">
        <f t="shared" si="73"/>
        <v>5.9397309350380763E-3</v>
      </c>
      <c r="P800">
        <f t="shared" si="74"/>
        <v>5.9046588502046698E-3</v>
      </c>
      <c r="Q800">
        <f t="shared" si="75"/>
        <v>0.99409534114979536</v>
      </c>
      <c r="R800">
        <f t="shared" si="76"/>
        <v>-2.5719615286298242E-3</v>
      </c>
      <c r="S800">
        <f t="shared" si="77"/>
        <v>0</v>
      </c>
    </row>
    <row r="801" spans="1:19" x14ac:dyDescent="0.35">
      <c r="A801">
        <v>-0.62920572264775554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-1.0134399238530372</v>
      </c>
      <c r="L801">
        <v>-1.0991356370653635</v>
      </c>
      <c r="M801">
        <v>0</v>
      </c>
      <c r="N801">
        <f t="shared" si="72"/>
        <v>-5.168480043190451</v>
      </c>
      <c r="O801">
        <f t="shared" si="73"/>
        <v>5.6932156880746005E-3</v>
      </c>
      <c r="P801">
        <f t="shared" si="74"/>
        <v>5.6609864710874267E-3</v>
      </c>
      <c r="Q801">
        <f t="shared" si="75"/>
        <v>0.99433901352891252</v>
      </c>
      <c r="R801">
        <f t="shared" si="76"/>
        <v>-2.4655204284511336E-3</v>
      </c>
      <c r="S801">
        <f t="shared" si="77"/>
        <v>0</v>
      </c>
    </row>
    <row r="802" spans="1:19" x14ac:dyDescent="0.35">
      <c r="A802">
        <v>-0.89456993426816012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-0.59094946526022751</v>
      </c>
      <c r="L802">
        <v>-0.16392603601754996</v>
      </c>
      <c r="M802">
        <v>0</v>
      </c>
      <c r="N802">
        <f t="shared" si="72"/>
        <v>-5.5281422108345559</v>
      </c>
      <c r="O802">
        <f t="shared" si="73"/>
        <v>3.9733639089601647E-3</v>
      </c>
      <c r="P802">
        <f t="shared" si="74"/>
        <v>3.9576387699071149E-3</v>
      </c>
      <c r="Q802">
        <f t="shared" si="75"/>
        <v>0.99604236123009293</v>
      </c>
      <c r="R802">
        <f t="shared" si="76"/>
        <v>-1.7221908360832673E-3</v>
      </c>
      <c r="S802">
        <f t="shared" si="77"/>
        <v>0</v>
      </c>
    </row>
    <row r="803" spans="1:19" x14ac:dyDescent="0.35">
      <c r="A803">
        <v>-0.80611519706135859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1</v>
      </c>
      <c r="K803">
        <v>0.35032305670660696</v>
      </c>
      <c r="L803">
        <v>-0.24186016943820124</v>
      </c>
      <c r="M803">
        <v>0</v>
      </c>
      <c r="N803">
        <f t="shared" si="72"/>
        <v>-4.961358350531496</v>
      </c>
      <c r="O803">
        <f t="shared" si="73"/>
        <v>7.0034082852415084E-3</v>
      </c>
      <c r="P803">
        <f t="shared" si="74"/>
        <v>6.9547016699448337E-3</v>
      </c>
      <c r="Q803">
        <f t="shared" si="75"/>
        <v>0.99304529833005517</v>
      </c>
      <c r="R803">
        <f t="shared" si="76"/>
        <v>-3.0309404612329097E-3</v>
      </c>
      <c r="S803">
        <f t="shared" si="77"/>
        <v>0</v>
      </c>
    </row>
    <row r="804" spans="1:19" x14ac:dyDescent="0.35">
      <c r="A804">
        <v>-1.2926162516987669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-0.61966026485095682</v>
      </c>
      <c r="L804">
        <v>-0.31979430285885252</v>
      </c>
      <c r="M804">
        <v>0</v>
      </c>
      <c r="N804">
        <f t="shared" si="72"/>
        <v>-6.5773436328189776</v>
      </c>
      <c r="O804">
        <f t="shared" si="73"/>
        <v>1.3915408330246698E-3</v>
      </c>
      <c r="P804">
        <f t="shared" si="74"/>
        <v>1.3896071379503492E-3</v>
      </c>
      <c r="Q804">
        <f t="shared" si="75"/>
        <v>0.99861039286204967</v>
      </c>
      <c r="R804">
        <f t="shared" si="76"/>
        <v>-6.0391841394309958E-4</v>
      </c>
      <c r="S804">
        <f t="shared" si="77"/>
        <v>0</v>
      </c>
    </row>
    <row r="805" spans="1:19" x14ac:dyDescent="0.35">
      <c r="A805">
        <v>1.0072069156780723</v>
      </c>
      <c r="B805">
        <v>0</v>
      </c>
      <c r="C805">
        <v>0</v>
      </c>
      <c r="D805">
        <v>1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1</v>
      </c>
      <c r="K805">
        <v>-0.36325073927528939</v>
      </c>
      <c r="L805">
        <v>0.78427258726703797</v>
      </c>
      <c r="M805">
        <v>0</v>
      </c>
      <c r="N805">
        <f t="shared" si="72"/>
        <v>-2.2680817694582758</v>
      </c>
      <c r="O805">
        <f t="shared" si="73"/>
        <v>0.1035105468580448</v>
      </c>
      <c r="P805">
        <f t="shared" si="74"/>
        <v>9.380113960194017E-2</v>
      </c>
      <c r="Q805">
        <f t="shared" si="75"/>
        <v>0.90619886039805986</v>
      </c>
      <c r="R805">
        <f t="shared" si="76"/>
        <v>-4.2776488309056976E-2</v>
      </c>
      <c r="S805">
        <f t="shared" si="77"/>
        <v>1</v>
      </c>
    </row>
    <row r="806" spans="1:19" x14ac:dyDescent="0.35">
      <c r="A806">
        <v>1.4937079703154805</v>
      </c>
      <c r="B806">
        <v>0</v>
      </c>
      <c r="C806">
        <v>0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-0.24399049482149077</v>
      </c>
      <c r="L806">
        <v>0.79726160950381331</v>
      </c>
      <c r="M806">
        <v>0</v>
      </c>
      <c r="N806">
        <f t="shared" si="72"/>
        <v>-1.7943599431025472</v>
      </c>
      <c r="O806">
        <f t="shared" si="73"/>
        <v>0.16623381740477716</v>
      </c>
      <c r="P806">
        <f t="shared" si="74"/>
        <v>0.14253901312405573</v>
      </c>
      <c r="Q806">
        <f t="shared" si="75"/>
        <v>0.8574609868759443</v>
      </c>
      <c r="R806">
        <f t="shared" si="76"/>
        <v>-6.6785630550425079E-2</v>
      </c>
      <c r="S806">
        <f t="shared" si="77"/>
        <v>1</v>
      </c>
    </row>
    <row r="807" spans="1:19" x14ac:dyDescent="0.35">
      <c r="A807">
        <v>1.5821627075222819</v>
      </c>
      <c r="B807">
        <v>0</v>
      </c>
      <c r="C807">
        <v>0</v>
      </c>
      <c r="D807">
        <v>1</v>
      </c>
      <c r="E807">
        <v>0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0.14338444734881148</v>
      </c>
      <c r="L807">
        <v>-4.702483588657351E-2</v>
      </c>
      <c r="M807">
        <v>0</v>
      </c>
      <c r="N807">
        <f t="shared" si="72"/>
        <v>-1.7858584411308547</v>
      </c>
      <c r="O807">
        <f t="shared" si="73"/>
        <v>0.16765307891030279</v>
      </c>
      <c r="P807">
        <f t="shared" si="74"/>
        <v>0.1435812416704822</v>
      </c>
      <c r="Q807">
        <f t="shared" si="75"/>
        <v>0.85641875832951775</v>
      </c>
      <c r="R807">
        <f t="shared" si="76"/>
        <v>-6.7313828825310854E-2</v>
      </c>
      <c r="S807">
        <f t="shared" si="77"/>
        <v>1</v>
      </c>
    </row>
    <row r="808" spans="1:19" x14ac:dyDescent="0.35">
      <c r="A808">
        <v>0.38802375523046173</v>
      </c>
      <c r="B808">
        <v>0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-0.58189452077392068</v>
      </c>
      <c r="L808">
        <v>0.44655800911088306</v>
      </c>
      <c r="M808">
        <v>0</v>
      </c>
      <c r="N808">
        <f t="shared" si="72"/>
        <v>-3.5179316761185775</v>
      </c>
      <c r="O808">
        <f t="shared" si="73"/>
        <v>2.9660719742853583E-2</v>
      </c>
      <c r="P808">
        <f t="shared" si="74"/>
        <v>2.8806304032129169E-2</v>
      </c>
      <c r="Q808">
        <f t="shared" si="75"/>
        <v>0.97119369596787086</v>
      </c>
      <c r="R808">
        <f t="shared" si="76"/>
        <v>-1.2694145271343354E-2</v>
      </c>
      <c r="S808">
        <f t="shared" si="77"/>
        <v>0</v>
      </c>
    </row>
    <row r="809" spans="1:19" x14ac:dyDescent="0.35">
      <c r="A809">
        <v>-9.8477299406946536E-2</v>
      </c>
      <c r="B809">
        <v>0</v>
      </c>
      <c r="C809">
        <v>0</v>
      </c>
      <c r="D809">
        <v>1</v>
      </c>
      <c r="E809">
        <v>1</v>
      </c>
      <c r="F809">
        <v>0</v>
      </c>
      <c r="G809">
        <v>0</v>
      </c>
      <c r="H809">
        <v>1</v>
      </c>
      <c r="I809">
        <v>0</v>
      </c>
      <c r="J809">
        <v>1</v>
      </c>
      <c r="K809">
        <v>-0.52888996768334329</v>
      </c>
      <c r="L809">
        <v>-0.64451985877823204</v>
      </c>
      <c r="M809">
        <v>0</v>
      </c>
      <c r="N809">
        <f t="shared" si="72"/>
        <v>-4.1474380311925847</v>
      </c>
      <c r="O809">
        <f t="shared" si="73"/>
        <v>1.5804856208691855E-2</v>
      </c>
      <c r="P809">
        <f t="shared" si="74"/>
        <v>1.5558949252990013E-2</v>
      </c>
      <c r="Q809">
        <f t="shared" si="75"/>
        <v>0.98444105074700994</v>
      </c>
      <c r="R809">
        <f t="shared" si="76"/>
        <v>-6.8102847079722605E-3</v>
      </c>
      <c r="S809">
        <f t="shared" si="77"/>
        <v>0</v>
      </c>
    </row>
    <row r="810" spans="1:19" x14ac:dyDescent="0.35">
      <c r="A810">
        <v>-0.54075098544095401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1</v>
      </c>
      <c r="I810">
        <v>0</v>
      </c>
      <c r="J810">
        <v>1</v>
      </c>
      <c r="K810">
        <v>6.0564833144784516E-2</v>
      </c>
      <c r="L810">
        <v>3.0443624564659193</v>
      </c>
      <c r="M810">
        <v>0</v>
      </c>
      <c r="N810">
        <f t="shared" si="72"/>
        <v>-4.5237508946369092</v>
      </c>
      <c r="O810">
        <f t="shared" si="73"/>
        <v>1.0848256592375293E-2</v>
      </c>
      <c r="P810">
        <f t="shared" si="74"/>
        <v>1.0731834893740985E-2</v>
      </c>
      <c r="Q810">
        <f t="shared" si="75"/>
        <v>0.98926816510625903</v>
      </c>
      <c r="R810">
        <f t="shared" si="76"/>
        <v>-4.6859664013519644E-3</v>
      </c>
      <c r="S810">
        <f t="shared" si="77"/>
        <v>0</v>
      </c>
    </row>
    <row r="811" spans="1:19" x14ac:dyDescent="0.35">
      <c r="A811">
        <v>-0.18693203661374805</v>
      </c>
      <c r="B811">
        <v>0</v>
      </c>
      <c r="C811">
        <v>0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0.18048763451221539</v>
      </c>
      <c r="L811">
        <v>-0.31979430285885252</v>
      </c>
      <c r="M811">
        <v>0</v>
      </c>
      <c r="N811">
        <f t="shared" si="72"/>
        <v>-4.5282248947453949</v>
      </c>
      <c r="O811">
        <f t="shared" si="73"/>
        <v>1.0799829902490447E-2</v>
      </c>
      <c r="P811">
        <f t="shared" si="74"/>
        <v>1.0684439770367078E-2</v>
      </c>
      <c r="Q811">
        <f t="shared" si="75"/>
        <v>0.98931556022963296</v>
      </c>
      <c r="R811">
        <f t="shared" si="76"/>
        <v>-4.6651601647588045E-3</v>
      </c>
      <c r="S811">
        <f t="shared" si="77"/>
        <v>0</v>
      </c>
    </row>
    <row r="812" spans="1:19" x14ac:dyDescent="0.35">
      <c r="A812">
        <v>0.34379638662706097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0.22068275393923664</v>
      </c>
      <c r="L812">
        <v>-1.0341905258814876</v>
      </c>
      <c r="M812">
        <v>0</v>
      </c>
      <c r="N812">
        <f t="shared" si="72"/>
        <v>-3.5698877020896922</v>
      </c>
      <c r="O812">
        <f t="shared" si="73"/>
        <v>2.8159015701372189E-2</v>
      </c>
      <c r="P812">
        <f t="shared" si="74"/>
        <v>2.7387802150587712E-2</v>
      </c>
      <c r="Q812">
        <f t="shared" si="75"/>
        <v>0.97261219784941233</v>
      </c>
      <c r="R812">
        <f t="shared" si="76"/>
        <v>-1.2060288103773834E-2</v>
      </c>
      <c r="S812">
        <f t="shared" si="77"/>
        <v>0</v>
      </c>
    </row>
    <row r="813" spans="1:19" x14ac:dyDescent="0.35">
      <c r="A813">
        <v>-0.14270466801034729</v>
      </c>
      <c r="B813">
        <v>0</v>
      </c>
      <c r="C813">
        <v>0</v>
      </c>
      <c r="D813">
        <v>1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1</v>
      </c>
      <c r="K813">
        <v>0.36644527493832396</v>
      </c>
      <c r="L813">
        <v>-0.72245399219888284</v>
      </c>
      <c r="M813">
        <v>0</v>
      </c>
      <c r="N813">
        <f t="shared" si="72"/>
        <v>-4.2096592029506326</v>
      </c>
      <c r="O813">
        <f t="shared" si="73"/>
        <v>1.4851428798856346E-2</v>
      </c>
      <c r="P813">
        <f t="shared" si="74"/>
        <v>1.4634091628992424E-2</v>
      </c>
      <c r="Q813">
        <f t="shared" si="75"/>
        <v>0.98536590837100757</v>
      </c>
      <c r="R813">
        <f t="shared" si="76"/>
        <v>-6.4024674949160051E-3</v>
      </c>
      <c r="S813">
        <f t="shared" si="77"/>
        <v>0</v>
      </c>
    </row>
    <row r="814" spans="1:19" x14ac:dyDescent="0.35">
      <c r="A814">
        <v>0.21111428081685873</v>
      </c>
      <c r="B814">
        <v>0</v>
      </c>
      <c r="C814">
        <v>0</v>
      </c>
      <c r="D814">
        <v>1</v>
      </c>
      <c r="E814">
        <v>1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-0.26740083910316209</v>
      </c>
      <c r="L814">
        <v>0.49851409805798452</v>
      </c>
      <c r="M814">
        <v>0</v>
      </c>
      <c r="N814">
        <f t="shared" si="72"/>
        <v>-3.8466745942016765</v>
      </c>
      <c r="O814">
        <f t="shared" si="73"/>
        <v>2.1350617986953212E-2</v>
      </c>
      <c r="P814">
        <f t="shared" si="74"/>
        <v>2.0904298299671609E-2</v>
      </c>
      <c r="Q814">
        <f t="shared" si="75"/>
        <v>0.97909570170032834</v>
      </c>
      <c r="R814">
        <f t="shared" si="76"/>
        <v>-9.1748560119578743E-3</v>
      </c>
      <c r="S814">
        <f t="shared" si="77"/>
        <v>0</v>
      </c>
    </row>
    <row r="815" spans="1:19" x14ac:dyDescent="0.35">
      <c r="A815">
        <v>0.52070586104066396</v>
      </c>
      <c r="B815">
        <v>0</v>
      </c>
      <c r="C815">
        <v>0</v>
      </c>
      <c r="D815">
        <v>1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-0.43171495368395185</v>
      </c>
      <c r="L815">
        <v>-0.30680528062207713</v>
      </c>
      <c r="M815">
        <v>0</v>
      </c>
      <c r="N815">
        <f t="shared" si="72"/>
        <v>-3.4528766686391208</v>
      </c>
      <c r="O815">
        <f t="shared" si="73"/>
        <v>3.1654445926711121E-2</v>
      </c>
      <c r="P815">
        <f t="shared" si="74"/>
        <v>3.0683186653915565E-2</v>
      </c>
      <c r="Q815">
        <f t="shared" si="75"/>
        <v>0.96931681334608444</v>
      </c>
      <c r="R815">
        <f t="shared" si="76"/>
        <v>-1.3534254114959841E-2</v>
      </c>
      <c r="S815">
        <f t="shared" si="77"/>
        <v>0</v>
      </c>
    </row>
    <row r="816" spans="1:19" x14ac:dyDescent="0.35">
      <c r="A816">
        <v>-9.8477299406946536E-2</v>
      </c>
      <c r="B816">
        <v>0</v>
      </c>
      <c r="C816">
        <v>0</v>
      </c>
      <c r="D816">
        <v>1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-0.52623974002881468</v>
      </c>
      <c r="L816">
        <v>-0.12495896930722479</v>
      </c>
      <c r="M816">
        <v>0</v>
      </c>
      <c r="N816">
        <f t="shared" si="72"/>
        <v>-4.2224570431670356</v>
      </c>
      <c r="O816">
        <f t="shared" si="73"/>
        <v>1.4662573632848015E-2</v>
      </c>
      <c r="P816">
        <f t="shared" si="74"/>
        <v>1.4450689336407528E-2</v>
      </c>
      <c r="Q816">
        <f t="shared" si="75"/>
        <v>0.98554931066359253</v>
      </c>
      <c r="R816">
        <f t="shared" si="76"/>
        <v>-6.3216414876898106E-3</v>
      </c>
      <c r="S816">
        <f t="shared" si="77"/>
        <v>0</v>
      </c>
    </row>
    <row r="817" spans="1:19" x14ac:dyDescent="0.35">
      <c r="A817">
        <v>-0.18693203661374805</v>
      </c>
      <c r="B817">
        <v>0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-0.49289104204265971</v>
      </c>
      <c r="L817">
        <v>0.18677756437537987</v>
      </c>
      <c r="M817">
        <v>0</v>
      </c>
      <c r="N817">
        <f t="shared" si="72"/>
        <v>-4.629576711482625</v>
      </c>
      <c r="O817">
        <f t="shared" si="73"/>
        <v>9.7588890538795499E-3</v>
      </c>
      <c r="P817">
        <f t="shared" si="74"/>
        <v>9.6645735528244764E-3</v>
      </c>
      <c r="Q817">
        <f t="shared" si="75"/>
        <v>0.99033542644717554</v>
      </c>
      <c r="R817">
        <f t="shared" si="76"/>
        <v>-4.2176850161353488E-3</v>
      </c>
      <c r="S817">
        <f t="shared" si="77"/>
        <v>0</v>
      </c>
    </row>
    <row r="818" spans="1:19" x14ac:dyDescent="0.35">
      <c r="A818">
        <v>-9.8477299406946536E-2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1.8382042976866863E-2</v>
      </c>
      <c r="L818">
        <v>-0.16392603601754996</v>
      </c>
      <c r="M818">
        <v>0</v>
      </c>
      <c r="N818">
        <f t="shared" si="72"/>
        <v>-4.2417246716190968</v>
      </c>
      <c r="O818">
        <f t="shared" si="73"/>
        <v>1.4382764893682506E-2</v>
      </c>
      <c r="P818">
        <f t="shared" si="74"/>
        <v>1.4178834056974503E-2</v>
      </c>
      <c r="Q818">
        <f t="shared" si="75"/>
        <v>0.98582116594302549</v>
      </c>
      <c r="R818">
        <f t="shared" si="76"/>
        <v>-6.2018616189300404E-3</v>
      </c>
      <c r="S818">
        <f t="shared" si="77"/>
        <v>0</v>
      </c>
    </row>
    <row r="819" spans="1:19" x14ac:dyDescent="0.35">
      <c r="A819">
        <v>-1.6906625691293735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-0.27093447597586751</v>
      </c>
      <c r="L819">
        <v>-1.8524989267983238</v>
      </c>
      <c r="M819">
        <v>0</v>
      </c>
      <c r="N819">
        <f t="shared" si="72"/>
        <v>-7.1195745412749067</v>
      </c>
      <c r="O819">
        <f t="shared" si="73"/>
        <v>8.0911092120483283E-4</v>
      </c>
      <c r="P819">
        <f t="shared" si="74"/>
        <v>8.0845678998673243E-4</v>
      </c>
      <c r="Q819">
        <f t="shared" si="75"/>
        <v>0.99919154321001324</v>
      </c>
      <c r="R819">
        <f t="shared" si="76"/>
        <v>-3.5125032724372837E-4</v>
      </c>
      <c r="S819">
        <f t="shared" si="77"/>
        <v>0</v>
      </c>
    </row>
    <row r="820" spans="1:19" x14ac:dyDescent="0.35">
      <c r="A820">
        <v>-0.23115940521714878</v>
      </c>
      <c r="B820">
        <v>0</v>
      </c>
      <c r="C820">
        <v>0</v>
      </c>
      <c r="D820">
        <v>1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1</v>
      </c>
      <c r="K820">
        <v>-0.78662460708627524</v>
      </c>
      <c r="L820">
        <v>1.5636139214735489</v>
      </c>
      <c r="M820">
        <v>0</v>
      </c>
      <c r="N820">
        <f t="shared" si="72"/>
        <v>-4.5108673824247614</v>
      </c>
      <c r="O820">
        <f t="shared" si="73"/>
        <v>1.0988924440913225E-2</v>
      </c>
      <c r="P820">
        <f t="shared" si="74"/>
        <v>1.0869480540541241E-2</v>
      </c>
      <c r="Q820">
        <f t="shared" si="75"/>
        <v>0.98913051945945873</v>
      </c>
      <c r="R820">
        <f t="shared" si="76"/>
        <v>-4.7463978456570854E-3</v>
      </c>
      <c r="S820">
        <f t="shared" si="77"/>
        <v>0</v>
      </c>
    </row>
    <row r="821" spans="1:19" x14ac:dyDescent="0.35">
      <c r="A821">
        <v>-0.14270466801034729</v>
      </c>
      <c r="B821">
        <v>1</v>
      </c>
      <c r="C821">
        <v>0</v>
      </c>
      <c r="D821">
        <v>1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2.3379937976032537</v>
      </c>
      <c r="L821">
        <v>-6.0013858123348876E-2</v>
      </c>
      <c r="M821">
        <v>0</v>
      </c>
      <c r="N821">
        <f t="shared" si="72"/>
        <v>-3.813612573378931</v>
      </c>
      <c r="O821">
        <f t="shared" si="73"/>
        <v>2.2068311385936457E-2</v>
      </c>
      <c r="P821">
        <f t="shared" si="74"/>
        <v>2.1591816456975922E-2</v>
      </c>
      <c r="Q821">
        <f t="shared" si="75"/>
        <v>0.97840818354302406</v>
      </c>
      <c r="R821">
        <f t="shared" si="76"/>
        <v>-9.4799234567317387E-3</v>
      </c>
      <c r="S821">
        <f t="shared" si="77"/>
        <v>0</v>
      </c>
    </row>
    <row r="822" spans="1:19" x14ac:dyDescent="0.35">
      <c r="A822">
        <v>-1.3810709889055683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-0.88932092869926882</v>
      </c>
      <c r="L822">
        <v>-0.67049790325178238</v>
      </c>
      <c r="M822">
        <v>0</v>
      </c>
      <c r="N822">
        <f t="shared" si="72"/>
        <v>-6.772043645504759</v>
      </c>
      <c r="O822">
        <f t="shared" si="73"/>
        <v>1.1453515649213295E-3</v>
      </c>
      <c r="P822">
        <f t="shared" si="74"/>
        <v>1.1440412355019128E-3</v>
      </c>
      <c r="Q822">
        <f t="shared" si="75"/>
        <v>0.99885595876449806</v>
      </c>
      <c r="R822">
        <f t="shared" si="76"/>
        <v>-4.9713522149795377E-4</v>
      </c>
      <c r="S822">
        <f t="shared" si="77"/>
        <v>0</v>
      </c>
    </row>
    <row r="823" spans="1:19" x14ac:dyDescent="0.35">
      <c r="A823">
        <v>-1.0272520400783622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1.8161190672322677E-2</v>
      </c>
      <c r="L823">
        <v>-0.12495896930722479</v>
      </c>
      <c r="M823">
        <v>0</v>
      </c>
      <c r="N823">
        <f t="shared" si="72"/>
        <v>-5.6948762392859837</v>
      </c>
      <c r="O823">
        <f t="shared" si="73"/>
        <v>3.3631533796301249E-3</v>
      </c>
      <c r="P823">
        <f t="shared" si="74"/>
        <v>3.351880491427265E-3</v>
      </c>
      <c r="Q823">
        <f t="shared" si="75"/>
        <v>0.99664811950857268</v>
      </c>
      <c r="R823">
        <f t="shared" si="76"/>
        <v>-1.4581483384073467E-3</v>
      </c>
      <c r="S823">
        <f t="shared" si="77"/>
        <v>0</v>
      </c>
    </row>
    <row r="824" spans="1:19" x14ac:dyDescent="0.35">
      <c r="A824">
        <v>0.43225112383386249</v>
      </c>
      <c r="B824">
        <v>0</v>
      </c>
      <c r="C824">
        <v>0</v>
      </c>
      <c r="D824">
        <v>1</v>
      </c>
      <c r="E824">
        <v>1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0.44617295687873387</v>
      </c>
      <c r="L824">
        <v>-0.47566256970015464</v>
      </c>
      <c r="M824">
        <v>0</v>
      </c>
      <c r="N824">
        <f t="shared" si="72"/>
        <v>-3.3784224117255106</v>
      </c>
      <c r="O824">
        <f t="shared" si="73"/>
        <v>3.4101209990646898E-2</v>
      </c>
      <c r="P824">
        <f t="shared" si="74"/>
        <v>3.2976665785890855E-2</v>
      </c>
      <c r="Q824">
        <f t="shared" si="75"/>
        <v>0.96702333421410913</v>
      </c>
      <c r="R824">
        <f t="shared" si="76"/>
        <v>-1.4563046291185792E-2</v>
      </c>
      <c r="S824">
        <f t="shared" si="77"/>
        <v>0</v>
      </c>
    </row>
    <row r="825" spans="1:19" x14ac:dyDescent="0.35">
      <c r="A825">
        <v>-0.98302467147496153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0.50823245445561815</v>
      </c>
      <c r="L825">
        <v>0.71932747608316205</v>
      </c>
      <c r="M825">
        <v>0</v>
      </c>
      <c r="N825">
        <f t="shared" si="72"/>
        <v>-5.2164777562525098</v>
      </c>
      <c r="O825">
        <f t="shared" si="73"/>
        <v>5.4264086392692172E-3</v>
      </c>
      <c r="P825">
        <f t="shared" si="74"/>
        <v>5.3971216517111845E-3</v>
      </c>
      <c r="Q825">
        <f t="shared" si="75"/>
        <v>0.99460287834828887</v>
      </c>
      <c r="R825">
        <f t="shared" si="76"/>
        <v>-2.3502882679100438E-3</v>
      </c>
      <c r="S825">
        <f t="shared" si="77"/>
        <v>0</v>
      </c>
    </row>
    <row r="826" spans="1:19" x14ac:dyDescent="0.35">
      <c r="A826">
        <v>1.1841163900916754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1</v>
      </c>
      <c r="H826">
        <v>0</v>
      </c>
      <c r="I826">
        <v>1</v>
      </c>
      <c r="J826">
        <v>0</v>
      </c>
      <c r="K826">
        <v>-0.386219378947873</v>
      </c>
      <c r="L826">
        <v>1.0180749875289918</v>
      </c>
      <c r="M826">
        <v>0</v>
      </c>
      <c r="N826">
        <f t="shared" si="72"/>
        <v>-1.8673755631739377</v>
      </c>
      <c r="O826">
        <f t="shared" si="73"/>
        <v>0.15452868086995827</v>
      </c>
      <c r="P826">
        <f t="shared" si="74"/>
        <v>0.13384568389718834</v>
      </c>
      <c r="Q826">
        <f t="shared" si="75"/>
        <v>0.86615431610281168</v>
      </c>
      <c r="R826">
        <f t="shared" si="76"/>
        <v>-6.2404726156479788E-2</v>
      </c>
      <c r="S826">
        <f t="shared" si="77"/>
        <v>1</v>
      </c>
    </row>
    <row r="827" spans="1:19" x14ac:dyDescent="0.35">
      <c r="A827">
        <v>0.78607007266106854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0.15023086878967776</v>
      </c>
      <c r="L827">
        <v>-0.86533323680341012</v>
      </c>
      <c r="M827">
        <v>0</v>
      </c>
      <c r="N827">
        <f t="shared" si="72"/>
        <v>-2.8894827362116917</v>
      </c>
      <c r="O827">
        <f t="shared" si="73"/>
        <v>5.5604967610076918E-2</v>
      </c>
      <c r="P827">
        <f t="shared" si="74"/>
        <v>5.2675924532610267E-2</v>
      </c>
      <c r="Q827">
        <f t="shared" si="75"/>
        <v>0.94732407546738973</v>
      </c>
      <c r="R827">
        <f t="shared" si="76"/>
        <v>-2.3501425315128732E-2</v>
      </c>
      <c r="S827">
        <f t="shared" si="77"/>
        <v>1</v>
      </c>
    </row>
    <row r="828" spans="1:19" x14ac:dyDescent="0.35">
      <c r="A828">
        <v>1.1841163900916754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-0.54236195826053168</v>
      </c>
      <c r="L828">
        <v>-0.21588212496465098</v>
      </c>
      <c r="M828">
        <v>0</v>
      </c>
      <c r="N828">
        <f t="shared" si="72"/>
        <v>-2.4184869978981451</v>
      </c>
      <c r="O828">
        <f t="shared" si="73"/>
        <v>8.905625788344039E-2</v>
      </c>
      <c r="P828">
        <f t="shared" si="74"/>
        <v>8.1773790140575009E-2</v>
      </c>
      <c r="Q828">
        <f t="shared" si="75"/>
        <v>0.91822620985942494</v>
      </c>
      <c r="R828">
        <f t="shared" si="76"/>
        <v>-3.7050314886418391E-2</v>
      </c>
      <c r="S828">
        <f t="shared" si="77"/>
        <v>1</v>
      </c>
    </row>
    <row r="829" spans="1:19" x14ac:dyDescent="0.35">
      <c r="A829">
        <v>-0.23115940521714878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-0.6477085075280542</v>
      </c>
      <c r="L829">
        <v>-0.20289310272787561</v>
      </c>
      <c r="M829">
        <v>0</v>
      </c>
      <c r="N829">
        <f t="shared" si="72"/>
        <v>-4.864638159096585</v>
      </c>
      <c r="O829">
        <f t="shared" si="73"/>
        <v>7.7146191512539042E-3</v>
      </c>
      <c r="P829">
        <f t="shared" si="74"/>
        <v>7.6555594258933459E-3</v>
      </c>
      <c r="Q829">
        <f t="shared" si="75"/>
        <v>0.99234444057410665</v>
      </c>
      <c r="R829">
        <f t="shared" si="76"/>
        <v>-3.3375590184728239E-3</v>
      </c>
      <c r="S829">
        <f t="shared" si="77"/>
        <v>0</v>
      </c>
    </row>
    <row r="830" spans="1:19" x14ac:dyDescent="0.35">
      <c r="A830">
        <v>0.69761533545426702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1</v>
      </c>
      <c r="K830">
        <v>-0.71551016502308407</v>
      </c>
      <c r="L830">
        <v>-0.20289310272787561</v>
      </c>
      <c r="M830">
        <v>0</v>
      </c>
      <c r="N830">
        <f t="shared" si="72"/>
        <v>-3.0653434498841299</v>
      </c>
      <c r="O830">
        <f t="shared" si="73"/>
        <v>4.6637821359166887E-2</v>
      </c>
      <c r="P830">
        <f t="shared" si="74"/>
        <v>4.4559656079122836E-2</v>
      </c>
      <c r="Q830">
        <f t="shared" si="75"/>
        <v>0.95544034392087718</v>
      </c>
      <c r="R830">
        <f t="shared" si="76"/>
        <v>-1.9796424375366647E-2</v>
      </c>
      <c r="S830">
        <f t="shared" si="77"/>
        <v>0</v>
      </c>
    </row>
    <row r="831" spans="1:19" x14ac:dyDescent="0.35">
      <c r="A831">
        <v>-0.31961414242395031</v>
      </c>
      <c r="B831">
        <v>1</v>
      </c>
      <c r="C831">
        <v>0</v>
      </c>
      <c r="D831">
        <v>1</v>
      </c>
      <c r="E831">
        <v>1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-0.32217221063009205</v>
      </c>
      <c r="L831">
        <v>1.7324712105516269</v>
      </c>
      <c r="M831">
        <v>0</v>
      </c>
      <c r="N831">
        <f t="shared" si="72"/>
        <v>-4.2961335248728174</v>
      </c>
      <c r="O831">
        <f t="shared" si="73"/>
        <v>1.3621123061443398E-2</v>
      </c>
      <c r="P831">
        <f t="shared" si="74"/>
        <v>1.3438081302314886E-2</v>
      </c>
      <c r="Q831">
        <f t="shared" si="75"/>
        <v>0.98656191869768506</v>
      </c>
      <c r="R831">
        <f t="shared" si="76"/>
        <v>-5.8756523227404423E-3</v>
      </c>
      <c r="S831">
        <f t="shared" si="77"/>
        <v>0</v>
      </c>
    </row>
    <row r="832" spans="1:19" x14ac:dyDescent="0.35">
      <c r="A832">
        <v>-0.54075098544095401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-3.5285067027342756E-2</v>
      </c>
      <c r="L832">
        <v>-0.31979430285885252</v>
      </c>
      <c r="M832">
        <v>0</v>
      </c>
      <c r="N832">
        <f t="shared" si="72"/>
        <v>-5.2812533076185311</v>
      </c>
      <c r="O832">
        <f t="shared" si="73"/>
        <v>5.086052408263683E-3</v>
      </c>
      <c r="P832">
        <f t="shared" si="74"/>
        <v>5.060315379043525E-3</v>
      </c>
      <c r="Q832">
        <f t="shared" si="75"/>
        <v>0.9949396846209565</v>
      </c>
      <c r="R832">
        <f t="shared" si="76"/>
        <v>-2.2032463198664921E-3</v>
      </c>
      <c r="S832">
        <f t="shared" si="77"/>
        <v>0</v>
      </c>
    </row>
    <row r="833" spans="1:19" x14ac:dyDescent="0.35">
      <c r="A833">
        <v>0.96297954707467148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1</v>
      </c>
      <c r="H833">
        <v>1</v>
      </c>
      <c r="I833">
        <v>1</v>
      </c>
      <c r="J833">
        <v>0</v>
      </c>
      <c r="K833">
        <v>-0.4705849592837083</v>
      </c>
      <c r="L833">
        <v>1.3687785879219212</v>
      </c>
      <c r="M833">
        <v>0</v>
      </c>
      <c r="N833">
        <f t="shared" si="72"/>
        <v>-2.5834305858790394</v>
      </c>
      <c r="O833">
        <f t="shared" si="73"/>
        <v>7.5514500174272275E-2</v>
      </c>
      <c r="P833">
        <f t="shared" si="74"/>
        <v>7.0212442660732316E-2</v>
      </c>
      <c r="Q833">
        <f t="shared" si="75"/>
        <v>0.92978755733926766</v>
      </c>
      <c r="R833">
        <f t="shared" si="76"/>
        <v>-3.1616269956602924E-2</v>
      </c>
      <c r="S833">
        <f t="shared" si="77"/>
        <v>1</v>
      </c>
    </row>
    <row r="834" spans="1:19" x14ac:dyDescent="0.35">
      <c r="A834">
        <v>0.78607007266106854</v>
      </c>
      <c r="B834">
        <v>1</v>
      </c>
      <c r="C834">
        <v>1</v>
      </c>
      <c r="D834">
        <v>1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-0.44364097812933156</v>
      </c>
      <c r="L834">
        <v>0.77128356503026263</v>
      </c>
      <c r="M834">
        <v>0</v>
      </c>
      <c r="N834">
        <f t="shared" si="72"/>
        <v>-2.3899381205234196</v>
      </c>
      <c r="O834">
        <f t="shared" si="73"/>
        <v>9.1635354049814266E-2</v>
      </c>
      <c r="P834">
        <f t="shared" si="74"/>
        <v>8.3943190104516077E-2</v>
      </c>
      <c r="Q834">
        <f t="shared" si="75"/>
        <v>0.91605680989548388</v>
      </c>
      <c r="R834">
        <f t="shared" si="76"/>
        <v>-3.8077592424859412E-2</v>
      </c>
      <c r="S834">
        <f t="shared" si="77"/>
        <v>1</v>
      </c>
    </row>
    <row r="835" spans="1:19" x14ac:dyDescent="0.35">
      <c r="A835">
        <v>-1.8233446749395759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6.5202731540209891E-2</v>
      </c>
      <c r="L835">
        <v>-1.151091726012464</v>
      </c>
      <c r="M835">
        <v>0</v>
      </c>
      <c r="N835">
        <f t="shared" si="72"/>
        <v>-7.3586254263602937</v>
      </c>
      <c r="O835">
        <f t="shared" si="73"/>
        <v>6.3707356247953728E-4</v>
      </c>
      <c r="P835">
        <f t="shared" si="74"/>
        <v>6.3666795815531881E-4</v>
      </c>
      <c r="Q835">
        <f t="shared" si="75"/>
        <v>0.99936333204184469</v>
      </c>
      <c r="R835">
        <f t="shared" si="76"/>
        <v>-2.7658943819373969E-4</v>
      </c>
      <c r="S835">
        <f t="shared" si="77"/>
        <v>0</v>
      </c>
    </row>
    <row r="836" spans="1:19" x14ac:dyDescent="0.35">
      <c r="A836">
        <v>0.38802375523046173</v>
      </c>
      <c r="B836">
        <v>0</v>
      </c>
      <c r="C836">
        <v>0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-0.83477040947688308</v>
      </c>
      <c r="L836">
        <v>0.68036040937283682</v>
      </c>
      <c r="M836">
        <v>0</v>
      </c>
      <c r="N836">
        <f t="shared" si="72"/>
        <v>-3.7243971792385038</v>
      </c>
      <c r="O836">
        <f t="shared" si="73"/>
        <v>2.4127640686523091E-2</v>
      </c>
      <c r="P836">
        <f t="shared" si="74"/>
        <v>2.3559212473114332E-2</v>
      </c>
      <c r="Q836">
        <f t="shared" si="75"/>
        <v>0.97644078752688568</v>
      </c>
      <c r="R836">
        <f t="shared" si="76"/>
        <v>-1.0354087685938061E-2</v>
      </c>
      <c r="S836">
        <f t="shared" si="77"/>
        <v>0</v>
      </c>
    </row>
    <row r="837" spans="1:19" x14ac:dyDescent="0.35">
      <c r="A837">
        <v>-0.45229624823415254</v>
      </c>
      <c r="B837">
        <v>0</v>
      </c>
      <c r="C837">
        <v>0</v>
      </c>
      <c r="D837">
        <v>1</v>
      </c>
      <c r="E837">
        <v>1</v>
      </c>
      <c r="F837">
        <v>0</v>
      </c>
      <c r="G837">
        <v>0</v>
      </c>
      <c r="H837">
        <v>1</v>
      </c>
      <c r="I837">
        <v>0</v>
      </c>
      <c r="J837">
        <v>1</v>
      </c>
      <c r="K837">
        <v>0.32890038316583198</v>
      </c>
      <c r="L837">
        <v>0.32965680897990657</v>
      </c>
      <c r="M837">
        <v>0</v>
      </c>
      <c r="N837">
        <f t="shared" si="72"/>
        <v>-4.5833536676906439</v>
      </c>
      <c r="O837">
        <f t="shared" si="73"/>
        <v>1.0220562386465796E-2</v>
      </c>
      <c r="P837">
        <f t="shared" si="74"/>
        <v>1.0117159328376313E-2</v>
      </c>
      <c r="Q837">
        <f t="shared" si="75"/>
        <v>0.98988284067162369</v>
      </c>
      <c r="R837">
        <f t="shared" si="76"/>
        <v>-4.4162040497149439E-3</v>
      </c>
      <c r="S837">
        <f t="shared" si="77"/>
        <v>0</v>
      </c>
    </row>
    <row r="838" spans="1:19" x14ac:dyDescent="0.35">
      <c r="A838">
        <v>-1.6906625691293735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1.2076717029466941</v>
      </c>
      <c r="L838">
        <v>-1.4368502152215179</v>
      </c>
      <c r="M838">
        <v>0</v>
      </c>
      <c r="N838">
        <f t="shared" ref="N838:N901" si="78">$M$3+SUMPRODUCT($A$3:$L$3,A838:L838)</f>
        <v>-6.9589433366452074</v>
      </c>
      <c r="O838">
        <f t="shared" ref="O838:O901" si="79">EXP(N838)</f>
        <v>9.5009998014895564E-4</v>
      </c>
      <c r="P838">
        <f t="shared" ref="P838:P901" si="80">O838/(1+O838)</f>
        <v>9.4919814700832549E-4</v>
      </c>
      <c r="Q838">
        <f t="shared" ref="Q838:Q901" si="81">IF(M838=1,P838,1-P838)</f>
        <v>0.99905080185299167</v>
      </c>
      <c r="R838">
        <f t="shared" ref="R838:R901" si="82">LOG(Q838)</f>
        <v>-4.1242728606670053E-4</v>
      </c>
      <c r="S838">
        <f t="shared" ref="S838:S901" si="83">IF(P838&gt;U$2,1,0)</f>
        <v>0</v>
      </c>
    </row>
    <row r="839" spans="1:19" x14ac:dyDescent="0.35">
      <c r="A839">
        <v>-0.49652361683755331</v>
      </c>
      <c r="B839">
        <v>0</v>
      </c>
      <c r="C839">
        <v>0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-0.45335847952927066</v>
      </c>
      <c r="L839">
        <v>2.2390430777858588</v>
      </c>
      <c r="M839">
        <v>0</v>
      </c>
      <c r="N839">
        <f t="shared" si="78"/>
        <v>-4.8391318906461649</v>
      </c>
      <c r="O839">
        <f t="shared" si="79"/>
        <v>7.9139212194719779E-3</v>
      </c>
      <c r="P839">
        <f t="shared" si="80"/>
        <v>7.8517828287329831E-3</v>
      </c>
      <c r="Q839">
        <f t="shared" si="81"/>
        <v>0.992148217171267</v>
      </c>
      <c r="R839">
        <f t="shared" si="82"/>
        <v>-3.4234436812541737E-3</v>
      </c>
      <c r="S839">
        <f t="shared" si="83"/>
        <v>0</v>
      </c>
    </row>
    <row r="840" spans="1:19" x14ac:dyDescent="0.35">
      <c r="A840">
        <v>0.47647849243726326</v>
      </c>
      <c r="B840">
        <v>0</v>
      </c>
      <c r="C840">
        <v>0</v>
      </c>
      <c r="D840">
        <v>1</v>
      </c>
      <c r="E840">
        <v>0</v>
      </c>
      <c r="F840">
        <v>0</v>
      </c>
      <c r="G840">
        <v>1</v>
      </c>
      <c r="H840">
        <v>1</v>
      </c>
      <c r="I840">
        <v>1</v>
      </c>
      <c r="J840">
        <v>0</v>
      </c>
      <c r="K840">
        <v>-0.70490925440496854</v>
      </c>
      <c r="L840">
        <v>-9.8980924833674058E-2</v>
      </c>
      <c r="M840">
        <v>0</v>
      </c>
      <c r="N840">
        <f t="shared" si="78"/>
        <v>-3.4475316074576976</v>
      </c>
      <c r="O840">
        <f t="shared" si="79"/>
        <v>3.1824093862252101E-2</v>
      </c>
      <c r="P840">
        <f t="shared" si="80"/>
        <v>3.0842557419967168E-2</v>
      </c>
      <c r="Q840">
        <f t="shared" si="81"/>
        <v>0.96915744258003278</v>
      </c>
      <c r="R840">
        <f t="shared" si="82"/>
        <v>-1.3605664755794796E-2</v>
      </c>
      <c r="S840">
        <f t="shared" si="83"/>
        <v>0</v>
      </c>
    </row>
    <row r="841" spans="1:19" x14ac:dyDescent="0.35">
      <c r="A841">
        <v>0.34379638662706097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1</v>
      </c>
      <c r="I841">
        <v>1</v>
      </c>
      <c r="J841">
        <v>0</v>
      </c>
      <c r="K841">
        <v>0.10186421409452606</v>
      </c>
      <c r="L841">
        <v>-0.54060768088403055</v>
      </c>
      <c r="M841">
        <v>0</v>
      </c>
      <c r="N841">
        <f t="shared" si="78"/>
        <v>-3.1993195800903189</v>
      </c>
      <c r="O841">
        <f t="shared" si="79"/>
        <v>4.0789948831520394E-2</v>
      </c>
      <c r="P841">
        <f t="shared" si="80"/>
        <v>3.9191336231979054E-2</v>
      </c>
      <c r="Q841">
        <f t="shared" si="81"/>
        <v>0.96080866376802099</v>
      </c>
      <c r="R841">
        <f t="shared" si="82"/>
        <v>-1.73630894835019E-2</v>
      </c>
      <c r="S841">
        <f t="shared" si="83"/>
        <v>0</v>
      </c>
    </row>
    <row r="842" spans="1:19" x14ac:dyDescent="0.35">
      <c r="A842">
        <v>-0.18693203661374805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1</v>
      </c>
      <c r="I842">
        <v>0</v>
      </c>
      <c r="J842">
        <v>0</v>
      </c>
      <c r="K842">
        <v>-0.58984520373750726</v>
      </c>
      <c r="L842">
        <v>-0.80038812561953421</v>
      </c>
      <c r="M842">
        <v>0</v>
      </c>
      <c r="N842">
        <f t="shared" si="78"/>
        <v>-4.4946330435988839</v>
      </c>
      <c r="O842">
        <f t="shared" si="79"/>
        <v>1.1168778317928551E-2</v>
      </c>
      <c r="P842">
        <f t="shared" si="80"/>
        <v>1.1045414531595533E-2</v>
      </c>
      <c r="Q842">
        <f t="shared" si="81"/>
        <v>0.98895458546840442</v>
      </c>
      <c r="R842">
        <f t="shared" si="82"/>
        <v>-4.8236515103302902E-3</v>
      </c>
      <c r="S842">
        <f t="shared" si="83"/>
        <v>0</v>
      </c>
    </row>
    <row r="843" spans="1:19" x14ac:dyDescent="0.35">
      <c r="A843">
        <v>-0.14270466801034729</v>
      </c>
      <c r="B843">
        <v>0</v>
      </c>
      <c r="C843">
        <v>0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0.29533083287513284</v>
      </c>
      <c r="L843">
        <v>0.74530552055671273</v>
      </c>
      <c r="M843">
        <v>0</v>
      </c>
      <c r="N843">
        <f t="shared" si="78"/>
        <v>-4.422149460820811</v>
      </c>
      <c r="O843">
        <f t="shared" si="79"/>
        <v>1.2008392954182073E-2</v>
      </c>
      <c r="P843">
        <f t="shared" si="80"/>
        <v>1.1865902533800175E-2</v>
      </c>
      <c r="Q843">
        <f t="shared" si="81"/>
        <v>0.98813409746619985</v>
      </c>
      <c r="R843">
        <f t="shared" si="82"/>
        <v>-5.1841142810267297E-3</v>
      </c>
      <c r="S843">
        <f t="shared" si="83"/>
        <v>0</v>
      </c>
    </row>
    <row r="844" spans="1:19" x14ac:dyDescent="0.35">
      <c r="A844">
        <v>-1.0714794086817632</v>
      </c>
      <c r="B844">
        <v>0</v>
      </c>
      <c r="C844">
        <v>0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-0.34734937334811622</v>
      </c>
      <c r="L844">
        <v>-0.96924541469761161</v>
      </c>
      <c r="M844">
        <v>0</v>
      </c>
      <c r="N844">
        <f t="shared" si="78"/>
        <v>-6.0885795838168777</v>
      </c>
      <c r="O844">
        <f t="shared" si="79"/>
        <v>2.2686290247050105E-3</v>
      </c>
      <c r="P844">
        <f t="shared" si="80"/>
        <v>2.2634939965272432E-3</v>
      </c>
      <c r="Q844">
        <f t="shared" si="81"/>
        <v>0.99773650600347275</v>
      </c>
      <c r="R844">
        <f t="shared" si="82"/>
        <v>-9.8413716745206605E-4</v>
      </c>
      <c r="S844">
        <f t="shared" si="83"/>
        <v>0</v>
      </c>
    </row>
    <row r="845" spans="1:19" x14ac:dyDescent="0.35">
      <c r="A845">
        <v>-1.5137530947157707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7.006148224017944E-2</v>
      </c>
      <c r="L845">
        <v>-0.18990408049110069</v>
      </c>
      <c r="M845">
        <v>0</v>
      </c>
      <c r="N845">
        <f t="shared" si="78"/>
        <v>-6.7491325671459315</v>
      </c>
      <c r="O845">
        <f t="shared" si="79"/>
        <v>1.1718957208779943E-3</v>
      </c>
      <c r="P845">
        <f t="shared" si="80"/>
        <v>1.170523988824306E-3</v>
      </c>
      <c r="Q845">
        <f t="shared" si="81"/>
        <v>0.99882947601117567</v>
      </c>
      <c r="R845">
        <f t="shared" si="82"/>
        <v>-5.0864986082402774E-4</v>
      </c>
      <c r="S845">
        <f t="shared" si="83"/>
        <v>0</v>
      </c>
    </row>
    <row r="846" spans="1:19" x14ac:dyDescent="0.35">
      <c r="A846">
        <v>0.43225112383386249</v>
      </c>
      <c r="B846">
        <v>1</v>
      </c>
      <c r="C846">
        <v>0</v>
      </c>
      <c r="D846">
        <v>1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-0.61811429871914847</v>
      </c>
      <c r="L846">
        <v>1.0050859652922164</v>
      </c>
      <c r="M846">
        <v>0</v>
      </c>
      <c r="N846">
        <f t="shared" si="78"/>
        <v>-3.3206215541721678</v>
      </c>
      <c r="O846">
        <f t="shared" si="79"/>
        <v>3.6130367792641685E-2</v>
      </c>
      <c r="P846">
        <f t="shared" si="80"/>
        <v>3.4870484367342053E-2</v>
      </c>
      <c r="Q846">
        <f t="shared" si="81"/>
        <v>0.96512951563265792</v>
      </c>
      <c r="R846">
        <f t="shared" si="82"/>
        <v>-1.5414402562614339E-2</v>
      </c>
      <c r="S846">
        <f t="shared" si="83"/>
        <v>0</v>
      </c>
    </row>
    <row r="847" spans="1:19" x14ac:dyDescent="0.35">
      <c r="A847">
        <v>-0.89456993426816012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-0.59669162517837349</v>
      </c>
      <c r="L847">
        <v>0.52449214253153431</v>
      </c>
      <c r="M847">
        <v>0</v>
      </c>
      <c r="N847">
        <f t="shared" si="78"/>
        <v>-5.4332549592732367</v>
      </c>
      <c r="O847">
        <f t="shared" si="79"/>
        <v>4.3688521980924221E-3</v>
      </c>
      <c r="P847">
        <f t="shared" si="80"/>
        <v>4.3498483535516393E-3</v>
      </c>
      <c r="Q847">
        <f t="shared" si="81"/>
        <v>0.99565015164644832</v>
      </c>
      <c r="R847">
        <f t="shared" si="82"/>
        <v>-1.8932357730170237E-3</v>
      </c>
      <c r="S847">
        <f t="shared" si="83"/>
        <v>0</v>
      </c>
    </row>
    <row r="848" spans="1:19" x14ac:dyDescent="0.35">
      <c r="A848">
        <v>-1.0714794086817632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0</v>
      </c>
      <c r="K848">
        <v>-0.48781143903814594</v>
      </c>
      <c r="L848">
        <v>-0.54060768088403055</v>
      </c>
      <c r="M848">
        <v>0</v>
      </c>
      <c r="N848">
        <f t="shared" si="78"/>
        <v>-6.1680676112627859</v>
      </c>
      <c r="O848">
        <f t="shared" si="79"/>
        <v>2.0952809883951649E-3</v>
      </c>
      <c r="P848">
        <f t="shared" si="80"/>
        <v>2.0908999654489237E-3</v>
      </c>
      <c r="Q848">
        <f t="shared" si="81"/>
        <v>0.99790910003455102</v>
      </c>
      <c r="R848">
        <f t="shared" si="82"/>
        <v>-9.0901698051423503E-4</v>
      </c>
      <c r="S848">
        <f t="shared" si="83"/>
        <v>0</v>
      </c>
    </row>
    <row r="849" spans="1:19" x14ac:dyDescent="0.35">
      <c r="A849">
        <v>-1.8675720435429766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-0.3720848314570524</v>
      </c>
      <c r="L849">
        <v>-0.96924541469761161</v>
      </c>
      <c r="M849">
        <v>0</v>
      </c>
      <c r="N849">
        <f t="shared" si="78"/>
        <v>-7.4997596148554262</v>
      </c>
      <c r="O849">
        <f t="shared" si="79"/>
        <v>5.5321733939538869E-4</v>
      </c>
      <c r="P849">
        <f t="shared" si="80"/>
        <v>5.5291145918901494E-4</v>
      </c>
      <c r="Q849">
        <f t="shared" si="81"/>
        <v>0.99944708854081099</v>
      </c>
      <c r="R849">
        <f t="shared" si="82"/>
        <v>-2.4019280450470026E-4</v>
      </c>
      <c r="S849">
        <f t="shared" si="83"/>
        <v>0</v>
      </c>
    </row>
    <row r="850" spans="1:19" x14ac:dyDescent="0.35">
      <c r="A850">
        <v>0.21111428081685873</v>
      </c>
      <c r="B850">
        <v>0</v>
      </c>
      <c r="C850">
        <v>0</v>
      </c>
      <c r="D850">
        <v>1</v>
      </c>
      <c r="E850">
        <v>1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-0.81577711128609287</v>
      </c>
      <c r="L850">
        <v>0.5504701870050851</v>
      </c>
      <c r="M850">
        <v>0</v>
      </c>
      <c r="N850">
        <f t="shared" si="78"/>
        <v>-3.9340489482025789</v>
      </c>
      <c r="O850">
        <f t="shared" si="79"/>
        <v>1.956429714229279E-2</v>
      </c>
      <c r="P850">
        <f t="shared" si="80"/>
        <v>1.9188880188457946E-2</v>
      </c>
      <c r="Q850">
        <f t="shared" si="81"/>
        <v>0.98081111981154201</v>
      </c>
      <c r="R850">
        <f t="shared" si="82"/>
        <v>-8.4146190436283838E-3</v>
      </c>
      <c r="S850">
        <f t="shared" si="83"/>
        <v>0</v>
      </c>
    </row>
    <row r="851" spans="1:19" x14ac:dyDescent="0.35">
      <c r="A851">
        <v>1.2283437586950761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1.7734953071886059</v>
      </c>
      <c r="L851">
        <v>-0.28082723614852689</v>
      </c>
      <c r="M851">
        <v>0</v>
      </c>
      <c r="N851">
        <f t="shared" si="78"/>
        <v>-2.0564934615884449</v>
      </c>
      <c r="O851">
        <f t="shared" si="79"/>
        <v>0.12790167662764695</v>
      </c>
      <c r="P851">
        <f t="shared" si="80"/>
        <v>0.11339789564819577</v>
      </c>
      <c r="Q851">
        <f t="shared" si="81"/>
        <v>0.8866021043518042</v>
      </c>
      <c r="R851">
        <f t="shared" si="82"/>
        <v>-5.2271242236670817E-2</v>
      </c>
      <c r="S851">
        <f t="shared" si="83"/>
        <v>1</v>
      </c>
    </row>
    <row r="852" spans="1:19" x14ac:dyDescent="0.35">
      <c r="A852">
        <v>3.4204806403255718E-2</v>
      </c>
      <c r="B852">
        <v>0</v>
      </c>
      <c r="C852">
        <v>0</v>
      </c>
      <c r="D852">
        <v>1</v>
      </c>
      <c r="E852">
        <v>1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-1.052972486366426</v>
      </c>
      <c r="L852">
        <v>-0.57957474759435612</v>
      </c>
      <c r="M852">
        <v>0</v>
      </c>
      <c r="N852">
        <f t="shared" si="78"/>
        <v>-4.2806763157771757</v>
      </c>
      <c r="O852">
        <f t="shared" si="79"/>
        <v>1.3833303240836519E-2</v>
      </c>
      <c r="P852">
        <f t="shared" si="80"/>
        <v>1.3644553987935444E-2</v>
      </c>
      <c r="Q852">
        <f t="shared" si="81"/>
        <v>0.9863554460120646</v>
      </c>
      <c r="R852">
        <f t="shared" si="82"/>
        <v>-5.9665531885952769E-3</v>
      </c>
      <c r="S852">
        <f t="shared" si="83"/>
        <v>0</v>
      </c>
    </row>
    <row r="853" spans="1:19" x14ac:dyDescent="0.35">
      <c r="A853">
        <v>0.43225112383386249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1</v>
      </c>
      <c r="K853">
        <v>1.8406344077700041</v>
      </c>
      <c r="L853">
        <v>-0.39772843627950333</v>
      </c>
      <c r="M853">
        <v>0</v>
      </c>
      <c r="N853">
        <f t="shared" si="78"/>
        <v>-3.0974915326501704</v>
      </c>
      <c r="O853">
        <f t="shared" si="79"/>
        <v>4.5162348699474761E-2</v>
      </c>
      <c r="P853">
        <f t="shared" si="80"/>
        <v>4.3210845430541538E-2</v>
      </c>
      <c r="Q853">
        <f t="shared" si="81"/>
        <v>0.95678915456945846</v>
      </c>
      <c r="R853">
        <f t="shared" si="82"/>
        <v>-1.9183756158060974E-2</v>
      </c>
      <c r="S853">
        <f t="shared" si="83"/>
        <v>0</v>
      </c>
    </row>
    <row r="854" spans="1:19" x14ac:dyDescent="0.35">
      <c r="A854">
        <v>1.1841163900916754</v>
      </c>
      <c r="B854">
        <v>1</v>
      </c>
      <c r="C854">
        <v>0</v>
      </c>
      <c r="D854">
        <v>1</v>
      </c>
      <c r="E854">
        <v>0</v>
      </c>
      <c r="F854">
        <v>1</v>
      </c>
      <c r="G854">
        <v>0</v>
      </c>
      <c r="H854">
        <v>1</v>
      </c>
      <c r="I854">
        <v>1</v>
      </c>
      <c r="J854">
        <v>0</v>
      </c>
      <c r="K854">
        <v>-0.14460695777665841</v>
      </c>
      <c r="L854">
        <v>0.70633845384638672</v>
      </c>
      <c r="M854">
        <v>0</v>
      </c>
      <c r="N854">
        <f t="shared" si="78"/>
        <v>-1.976775518062555</v>
      </c>
      <c r="O854">
        <f t="shared" si="79"/>
        <v>0.13851515761734218</v>
      </c>
      <c r="P854">
        <f t="shared" si="80"/>
        <v>0.12166298945656855</v>
      </c>
      <c r="Q854">
        <f t="shared" si="81"/>
        <v>0.8783370105434315</v>
      </c>
      <c r="R854">
        <f t="shared" si="82"/>
        <v>-5.6338816967630448E-2</v>
      </c>
      <c r="S854">
        <f t="shared" si="83"/>
        <v>1</v>
      </c>
    </row>
    <row r="855" spans="1:19" x14ac:dyDescent="0.35">
      <c r="A855">
        <v>-1.8498810961016163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0.44241846770148496</v>
      </c>
      <c r="L855">
        <v>-1.3978831485111922</v>
      </c>
      <c r="M855">
        <v>0</v>
      </c>
      <c r="N855">
        <f t="shared" si="78"/>
        <v>-7.3453598062961145</v>
      </c>
      <c r="O855">
        <f t="shared" si="79"/>
        <v>6.4558104204869287E-4</v>
      </c>
      <c r="P855">
        <f t="shared" si="80"/>
        <v>6.451645360552135E-4</v>
      </c>
      <c r="Q855">
        <f t="shared" si="81"/>
        <v>0.99935483546394477</v>
      </c>
      <c r="R855">
        <f t="shared" si="82"/>
        <v>-2.80281821599273E-4</v>
      </c>
      <c r="S855">
        <f t="shared" si="83"/>
        <v>0</v>
      </c>
    </row>
    <row r="856" spans="1:19" x14ac:dyDescent="0.35">
      <c r="A856">
        <v>0.2553416494202595</v>
      </c>
      <c r="B856">
        <v>0</v>
      </c>
      <c r="C856">
        <v>0</v>
      </c>
      <c r="D856">
        <v>1</v>
      </c>
      <c r="E856">
        <v>1</v>
      </c>
      <c r="F856">
        <v>0</v>
      </c>
      <c r="G856">
        <v>0</v>
      </c>
      <c r="H856">
        <v>1</v>
      </c>
      <c r="I856">
        <v>0</v>
      </c>
      <c r="J856">
        <v>1</v>
      </c>
      <c r="K856">
        <v>1.7706242272295329</v>
      </c>
      <c r="L856">
        <v>1.940295566340029</v>
      </c>
      <c r="M856">
        <v>0</v>
      </c>
      <c r="N856">
        <f t="shared" si="78"/>
        <v>-3.1567055340513988</v>
      </c>
      <c r="O856">
        <f t="shared" si="79"/>
        <v>4.2565741726901668E-2</v>
      </c>
      <c r="P856">
        <f t="shared" si="80"/>
        <v>4.0827873028319486E-2</v>
      </c>
      <c r="Q856">
        <f t="shared" si="81"/>
        <v>0.95917212697168053</v>
      </c>
      <c r="R856">
        <f t="shared" si="82"/>
        <v>-1.8103450090895888E-2</v>
      </c>
      <c r="S856">
        <f t="shared" si="83"/>
        <v>0</v>
      </c>
    </row>
    <row r="857" spans="1:19" x14ac:dyDescent="0.35">
      <c r="A857">
        <v>-1.1599341458885646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-0.96418985993970907</v>
      </c>
      <c r="L857">
        <v>-0.25484919167497661</v>
      </c>
      <c r="M857">
        <v>0</v>
      </c>
      <c r="N857">
        <f t="shared" si="78"/>
        <v>-6.1117809820603917</v>
      </c>
      <c r="O857">
        <f t="shared" si="79"/>
        <v>2.2165995712261017E-3</v>
      </c>
      <c r="P857">
        <f t="shared" si="80"/>
        <v>2.2116971243286332E-3</v>
      </c>
      <c r="Q857">
        <f t="shared" si="81"/>
        <v>0.99778830287567133</v>
      </c>
      <c r="R857">
        <f t="shared" si="82"/>
        <v>-9.6159162386307885E-4</v>
      </c>
      <c r="S857">
        <f t="shared" si="83"/>
        <v>0</v>
      </c>
    </row>
    <row r="858" spans="1:19" x14ac:dyDescent="0.35">
      <c r="A858">
        <v>-0.14270466801034729</v>
      </c>
      <c r="B858">
        <v>0</v>
      </c>
      <c r="C858">
        <v>0</v>
      </c>
      <c r="D858">
        <v>1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-0.69872538987773458</v>
      </c>
      <c r="L858">
        <v>1.0050859652922164</v>
      </c>
      <c r="M858">
        <v>0</v>
      </c>
      <c r="N858">
        <f t="shared" si="78"/>
        <v>-4.5783138696844006</v>
      </c>
      <c r="O858">
        <f t="shared" si="79"/>
        <v>1.0272201973646179E-2</v>
      </c>
      <c r="P858">
        <f t="shared" si="80"/>
        <v>1.0167756722968945E-2</v>
      </c>
      <c r="Q858">
        <f t="shared" si="81"/>
        <v>0.98983224327703101</v>
      </c>
      <c r="R858">
        <f t="shared" si="82"/>
        <v>-4.4384033747119902E-3</v>
      </c>
      <c r="S858">
        <f t="shared" si="83"/>
        <v>0</v>
      </c>
    </row>
    <row r="859" spans="1:19" x14ac:dyDescent="0.35">
      <c r="A859">
        <v>0.12265954361005722</v>
      </c>
      <c r="B859">
        <v>0</v>
      </c>
      <c r="C859">
        <v>0</v>
      </c>
      <c r="D859">
        <v>1</v>
      </c>
      <c r="E859">
        <v>0</v>
      </c>
      <c r="F859">
        <v>1</v>
      </c>
      <c r="G859">
        <v>0</v>
      </c>
      <c r="H859">
        <v>1</v>
      </c>
      <c r="I859">
        <v>0</v>
      </c>
      <c r="J859">
        <v>0</v>
      </c>
      <c r="K859">
        <v>-0.25437055313506213</v>
      </c>
      <c r="L859">
        <v>-0.51462963641048021</v>
      </c>
      <c r="M859">
        <v>0</v>
      </c>
      <c r="N859">
        <f t="shared" si="78"/>
        <v>-4.3629223921215505</v>
      </c>
      <c r="O859">
        <f t="shared" si="79"/>
        <v>1.2741098703142687E-2</v>
      </c>
      <c r="P859">
        <f t="shared" si="80"/>
        <v>1.2580805419527457E-2</v>
      </c>
      <c r="Q859">
        <f t="shared" si="81"/>
        <v>0.98741919458047256</v>
      </c>
      <c r="R859">
        <f t="shared" si="82"/>
        <v>-5.4984347229715229E-3</v>
      </c>
      <c r="S859">
        <f t="shared" si="83"/>
        <v>0</v>
      </c>
    </row>
    <row r="860" spans="1:19" x14ac:dyDescent="0.35">
      <c r="A860">
        <v>-0.49652361683755331</v>
      </c>
      <c r="B860">
        <v>0</v>
      </c>
      <c r="C860">
        <v>0</v>
      </c>
      <c r="D860">
        <v>1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-0.31289641383924099</v>
      </c>
      <c r="L860">
        <v>-0.16392603601754996</v>
      </c>
      <c r="M860">
        <v>0</v>
      </c>
      <c r="N860">
        <f t="shared" si="78"/>
        <v>-4.8488075414221479</v>
      </c>
      <c r="O860">
        <f t="shared" si="79"/>
        <v>7.8377181332079313E-3</v>
      </c>
      <c r="P860">
        <f t="shared" si="80"/>
        <v>7.7767660330529571E-3</v>
      </c>
      <c r="Q860">
        <f t="shared" si="81"/>
        <v>0.992223233966947</v>
      </c>
      <c r="R860">
        <f t="shared" si="82"/>
        <v>-3.3906077115462619E-3</v>
      </c>
      <c r="S860">
        <f t="shared" si="83"/>
        <v>0</v>
      </c>
    </row>
    <row r="861" spans="1:19" x14ac:dyDescent="0.35">
      <c r="A861">
        <v>-1.8233446749395759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-1.0905173781389181</v>
      </c>
      <c r="L861">
        <v>-1.0341905258814876</v>
      </c>
      <c r="M861">
        <v>0</v>
      </c>
      <c r="N861">
        <f t="shared" si="78"/>
        <v>-7.5426703095436984</v>
      </c>
      <c r="O861">
        <f t="shared" si="79"/>
        <v>5.2998051855148928E-4</v>
      </c>
      <c r="P861">
        <f t="shared" si="80"/>
        <v>5.2969978798317731E-4</v>
      </c>
      <c r="Q861">
        <f t="shared" si="81"/>
        <v>0.99947030021201677</v>
      </c>
      <c r="R861">
        <f t="shared" si="82"/>
        <v>-2.3010664408847035E-4</v>
      </c>
      <c r="S861">
        <f t="shared" si="83"/>
        <v>0</v>
      </c>
    </row>
    <row r="862" spans="1:19" x14ac:dyDescent="0.35">
      <c r="A862">
        <v>-0.14270466801034729</v>
      </c>
      <c r="B862">
        <v>0</v>
      </c>
      <c r="C862">
        <v>0</v>
      </c>
      <c r="D862">
        <v>1</v>
      </c>
      <c r="E862">
        <v>1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-0.66868947645974075</v>
      </c>
      <c r="L862">
        <v>0.18677756437537987</v>
      </c>
      <c r="M862">
        <v>0</v>
      </c>
      <c r="N862">
        <f t="shared" si="78"/>
        <v>-4.5020528582674819</v>
      </c>
      <c r="O862">
        <f t="shared" si="79"/>
        <v>1.1086214734762798E-2</v>
      </c>
      <c r="P862">
        <f t="shared" si="80"/>
        <v>1.0964658179689488E-2</v>
      </c>
      <c r="Q862">
        <f t="shared" si="81"/>
        <v>0.9890353418203105</v>
      </c>
      <c r="R862">
        <f t="shared" si="82"/>
        <v>-4.7881892083771081E-3</v>
      </c>
      <c r="S862">
        <f t="shared" si="83"/>
        <v>0</v>
      </c>
    </row>
    <row r="863" spans="1:19" x14ac:dyDescent="0.35">
      <c r="A863">
        <v>-1.0714794086817632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-0.63953697225992345</v>
      </c>
      <c r="L863">
        <v>1.1089981431864175</v>
      </c>
      <c r="M863">
        <v>0</v>
      </c>
      <c r="N863">
        <f t="shared" si="78"/>
        <v>-5.6246879434845756</v>
      </c>
      <c r="O863">
        <f t="shared" si="79"/>
        <v>3.6076887631611219E-3</v>
      </c>
      <c r="P863">
        <f t="shared" si="80"/>
        <v>3.5947201317351519E-3</v>
      </c>
      <c r="Q863">
        <f t="shared" si="81"/>
        <v>0.99640527986826488</v>
      </c>
      <c r="R863">
        <f t="shared" si="82"/>
        <v>-1.5639798392872728E-3</v>
      </c>
      <c r="S863">
        <f t="shared" si="83"/>
        <v>0</v>
      </c>
    </row>
    <row r="864" spans="1:19" x14ac:dyDescent="0.35">
      <c r="A864">
        <v>-1.0022562200145031E-2</v>
      </c>
      <c r="B864">
        <v>0</v>
      </c>
      <c r="C864">
        <v>0</v>
      </c>
      <c r="D864">
        <v>1</v>
      </c>
      <c r="E864">
        <v>1</v>
      </c>
      <c r="F864">
        <v>0</v>
      </c>
      <c r="G864">
        <v>0</v>
      </c>
      <c r="H864">
        <v>1</v>
      </c>
      <c r="I864">
        <v>0</v>
      </c>
      <c r="J864">
        <v>1</v>
      </c>
      <c r="K864">
        <v>0.65377412315016159</v>
      </c>
      <c r="L864">
        <v>0.9141628096347898</v>
      </c>
      <c r="M864">
        <v>0</v>
      </c>
      <c r="N864">
        <f t="shared" si="78"/>
        <v>-3.7899018813525611</v>
      </c>
      <c r="O864">
        <f t="shared" si="79"/>
        <v>2.2597819009784088E-2</v>
      </c>
      <c r="P864">
        <f t="shared" si="80"/>
        <v>2.2098442407853282E-2</v>
      </c>
      <c r="Q864">
        <f t="shared" si="81"/>
        <v>0.9779015575921467</v>
      </c>
      <c r="R864">
        <f t="shared" si="82"/>
        <v>-9.7048621309582962E-3</v>
      </c>
      <c r="S864">
        <f t="shared" si="83"/>
        <v>0</v>
      </c>
    </row>
    <row r="865" spans="1:19" x14ac:dyDescent="0.35">
      <c r="A865">
        <v>0.12265954361005722</v>
      </c>
      <c r="B865">
        <v>0</v>
      </c>
      <c r="C865">
        <v>0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-0.13246008102673421</v>
      </c>
      <c r="L865">
        <v>2.7845820117304156</v>
      </c>
      <c r="M865">
        <v>0</v>
      </c>
      <c r="N865">
        <f t="shared" si="78"/>
        <v>-3.75346726689973</v>
      </c>
      <c r="O865">
        <f t="shared" si="79"/>
        <v>2.3436344755466972E-2</v>
      </c>
      <c r="P865">
        <f t="shared" si="80"/>
        <v>2.289966041910178E-2</v>
      </c>
      <c r="Q865">
        <f t="shared" si="81"/>
        <v>0.97710033958089826</v>
      </c>
      <c r="R865">
        <f t="shared" si="82"/>
        <v>-1.0060835780980106E-2</v>
      </c>
      <c r="S865">
        <f t="shared" si="83"/>
        <v>0</v>
      </c>
    </row>
    <row r="866" spans="1:19" x14ac:dyDescent="0.35">
      <c r="A866">
        <v>1.2283437586950761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-0.24443219943057881</v>
      </c>
      <c r="L866">
        <v>0.34264583121668196</v>
      </c>
      <c r="M866">
        <v>0</v>
      </c>
      <c r="N866">
        <f t="shared" si="78"/>
        <v>-1.9452067154540793</v>
      </c>
      <c r="O866">
        <f t="shared" si="79"/>
        <v>0.14295766872409599</v>
      </c>
      <c r="P866">
        <f t="shared" si="80"/>
        <v>0.12507695834761945</v>
      </c>
      <c r="Q866">
        <f t="shared" si="81"/>
        <v>0.87492304165238055</v>
      </c>
      <c r="R866">
        <f t="shared" si="82"/>
        <v>-5.8030145898363299E-2</v>
      </c>
      <c r="S866">
        <f t="shared" si="83"/>
        <v>1</v>
      </c>
    </row>
    <row r="867" spans="1:19" x14ac:dyDescent="0.35">
      <c r="A867">
        <v>-0.54075098544095401</v>
      </c>
      <c r="B867">
        <v>0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1</v>
      </c>
      <c r="K867">
        <v>0.42475028333795894</v>
      </c>
      <c r="L867">
        <v>-0.57957474759435612</v>
      </c>
      <c r="M867">
        <v>0</v>
      </c>
      <c r="N867">
        <f t="shared" si="78"/>
        <v>-4.726843612638465</v>
      </c>
      <c r="O867">
        <f t="shared" si="79"/>
        <v>8.8543748157598832E-3</v>
      </c>
      <c r="P867">
        <f t="shared" si="80"/>
        <v>8.7766629523481979E-3</v>
      </c>
      <c r="Q867">
        <f t="shared" si="81"/>
        <v>0.99122333704765175</v>
      </c>
      <c r="R867">
        <f t="shared" si="82"/>
        <v>-3.8284816201802603E-3</v>
      </c>
      <c r="S867">
        <f t="shared" si="83"/>
        <v>0</v>
      </c>
    </row>
    <row r="868" spans="1:19" x14ac:dyDescent="0.35">
      <c r="A868">
        <v>-9.8477299406946536E-2</v>
      </c>
      <c r="B868">
        <v>0</v>
      </c>
      <c r="C868">
        <v>0</v>
      </c>
      <c r="D868">
        <v>1</v>
      </c>
      <c r="E868">
        <v>1</v>
      </c>
      <c r="F868">
        <v>0</v>
      </c>
      <c r="G868">
        <v>0</v>
      </c>
      <c r="H868">
        <v>1</v>
      </c>
      <c r="I868">
        <v>1</v>
      </c>
      <c r="J868">
        <v>0</v>
      </c>
      <c r="K868">
        <v>0.12284518302621264</v>
      </c>
      <c r="L868">
        <v>1.3038334767380453</v>
      </c>
      <c r="M868">
        <v>0</v>
      </c>
      <c r="N868">
        <f t="shared" si="78"/>
        <v>-4.1176122501523187</v>
      </c>
      <c r="O868">
        <f t="shared" si="79"/>
        <v>1.6283348623539282E-2</v>
      </c>
      <c r="P868">
        <f t="shared" si="80"/>
        <v>1.6022449492647455E-2</v>
      </c>
      <c r="Q868">
        <f t="shared" si="81"/>
        <v>0.98397755050735258</v>
      </c>
      <c r="R868">
        <f t="shared" si="82"/>
        <v>-7.0148099040215663E-3</v>
      </c>
      <c r="S868">
        <f t="shared" si="83"/>
        <v>0</v>
      </c>
    </row>
    <row r="869" spans="1:19" x14ac:dyDescent="0.35">
      <c r="A869">
        <v>0.96297954707467148</v>
      </c>
      <c r="B869">
        <v>0</v>
      </c>
      <c r="C869">
        <v>0</v>
      </c>
      <c r="D869">
        <v>1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-0.25414970083051791</v>
      </c>
      <c r="L869">
        <v>-3.4035813649798144E-2</v>
      </c>
      <c r="M869">
        <v>0</v>
      </c>
      <c r="N869">
        <f t="shared" si="78"/>
        <v>-3.0453277327525221</v>
      </c>
      <c r="O869">
        <f t="shared" si="79"/>
        <v>4.7580715673043873E-2</v>
      </c>
      <c r="P869">
        <f t="shared" si="80"/>
        <v>4.5419617754680106E-2</v>
      </c>
      <c r="Q869">
        <f t="shared" si="81"/>
        <v>0.95458038224531994</v>
      </c>
      <c r="R869">
        <f t="shared" si="82"/>
        <v>-2.0187495142780409E-2</v>
      </c>
      <c r="S869">
        <f t="shared" si="83"/>
        <v>0</v>
      </c>
    </row>
    <row r="870" spans="1:19" x14ac:dyDescent="0.35">
      <c r="A870">
        <v>0.38802375523046173</v>
      </c>
      <c r="B870">
        <v>0</v>
      </c>
      <c r="C870">
        <v>0</v>
      </c>
      <c r="D870">
        <v>1</v>
      </c>
      <c r="E870">
        <v>1</v>
      </c>
      <c r="F870">
        <v>0</v>
      </c>
      <c r="G870">
        <v>0</v>
      </c>
      <c r="H870">
        <v>1</v>
      </c>
      <c r="I870">
        <v>0</v>
      </c>
      <c r="J870">
        <v>1</v>
      </c>
      <c r="K870">
        <v>2.6624258329784953</v>
      </c>
      <c r="L870">
        <v>-9.8980924833674058E-2</v>
      </c>
      <c r="M870">
        <v>0</v>
      </c>
      <c r="N870">
        <f t="shared" si="78"/>
        <v>-2.8208039706124826</v>
      </c>
      <c r="O870">
        <f t="shared" si="79"/>
        <v>5.9558040541219812E-2</v>
      </c>
      <c r="P870">
        <f t="shared" si="80"/>
        <v>5.621026717026064E-2</v>
      </c>
      <c r="Q870">
        <f t="shared" si="81"/>
        <v>0.94378973282973933</v>
      </c>
      <c r="R870">
        <f t="shared" si="82"/>
        <v>-2.5124751510597308E-2</v>
      </c>
      <c r="S870">
        <f t="shared" si="83"/>
        <v>1</v>
      </c>
    </row>
    <row r="871" spans="1:19" x14ac:dyDescent="0.35">
      <c r="A871">
        <v>-1.0272520400783622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0.15045172109422161</v>
      </c>
      <c r="L871">
        <v>-0.17691505825432532</v>
      </c>
      <c r="M871">
        <v>0</v>
      </c>
      <c r="N871">
        <f t="shared" si="78"/>
        <v>-5.6292751111800561</v>
      </c>
      <c r="O871">
        <f t="shared" si="79"/>
        <v>3.5911775885273307E-3</v>
      </c>
      <c r="P871">
        <f t="shared" si="80"/>
        <v>3.5783271801535449E-3</v>
      </c>
      <c r="Q871">
        <f t="shared" si="81"/>
        <v>0.9964216728198465</v>
      </c>
      <c r="R871">
        <f t="shared" si="82"/>
        <v>-1.5568348451827285E-3</v>
      </c>
      <c r="S871">
        <f t="shared" si="83"/>
        <v>0</v>
      </c>
    </row>
    <row r="872" spans="1:19" x14ac:dyDescent="0.35">
      <c r="A872">
        <v>1.4937079703154805</v>
      </c>
      <c r="B872">
        <v>0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1.6995097851663419</v>
      </c>
      <c r="L872">
        <v>-9.8980924833674058E-2</v>
      </c>
      <c r="M872">
        <v>0</v>
      </c>
      <c r="N872">
        <f t="shared" si="78"/>
        <v>-1.1751983176286647</v>
      </c>
      <c r="O872">
        <f t="shared" si="79"/>
        <v>0.30875774151278707</v>
      </c>
      <c r="P872">
        <f t="shared" si="80"/>
        <v>0.23591664959772876</v>
      </c>
      <c r="Q872">
        <f t="shared" si="81"/>
        <v>0.76408335040227127</v>
      </c>
      <c r="R872">
        <f t="shared" si="82"/>
        <v>-0.11685926361629037</v>
      </c>
      <c r="S872">
        <f t="shared" si="83"/>
        <v>1</v>
      </c>
    </row>
    <row r="873" spans="1:19" x14ac:dyDescent="0.35">
      <c r="A873">
        <v>0.34379638662706097</v>
      </c>
      <c r="B873">
        <v>0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-1.7396030359272886E-2</v>
      </c>
      <c r="L873">
        <v>1.9273065441032546</v>
      </c>
      <c r="M873">
        <v>0</v>
      </c>
      <c r="N873">
        <f t="shared" si="78"/>
        <v>-3.2973556180042753</v>
      </c>
      <c r="O873">
        <f t="shared" si="79"/>
        <v>3.6980829656304934E-2</v>
      </c>
      <c r="P873">
        <f t="shared" si="80"/>
        <v>3.5662018620500238E-2</v>
      </c>
      <c r="Q873">
        <f t="shared" si="81"/>
        <v>0.96433798137949978</v>
      </c>
      <c r="R873">
        <f t="shared" si="82"/>
        <v>-1.577072779556107E-2</v>
      </c>
      <c r="S873">
        <f t="shared" si="83"/>
        <v>0</v>
      </c>
    </row>
    <row r="874" spans="1:19" x14ac:dyDescent="0.35">
      <c r="A874">
        <v>-0.27538677382054955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-0.48626547290633759</v>
      </c>
      <c r="L874">
        <v>-0.24186016943820124</v>
      </c>
      <c r="M874">
        <v>0</v>
      </c>
      <c r="N874">
        <f t="shared" si="78"/>
        <v>-4.6985352976887738</v>
      </c>
      <c r="O874">
        <f t="shared" si="79"/>
        <v>9.1086087361423856E-3</v>
      </c>
      <c r="P874">
        <f t="shared" si="80"/>
        <v>9.0263908733773067E-3</v>
      </c>
      <c r="Q874">
        <f t="shared" si="81"/>
        <v>0.99097360912662269</v>
      </c>
      <c r="R874">
        <f t="shared" si="82"/>
        <v>-3.9379111689072229E-3</v>
      </c>
      <c r="S874">
        <f t="shared" si="83"/>
        <v>0</v>
      </c>
    </row>
    <row r="875" spans="1:19" x14ac:dyDescent="0.35">
      <c r="A875">
        <v>0.2553416494202595</v>
      </c>
      <c r="B875">
        <v>0</v>
      </c>
      <c r="C875">
        <v>0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-8.1222346372509677E-2</v>
      </c>
      <c r="L875">
        <v>5.6887342007628038E-2</v>
      </c>
      <c r="M875">
        <v>0</v>
      </c>
      <c r="N875">
        <f t="shared" si="78"/>
        <v>-3.6627795296772971</v>
      </c>
      <c r="O875">
        <f t="shared" si="79"/>
        <v>2.5661087753466025E-2</v>
      </c>
      <c r="P875">
        <f t="shared" si="80"/>
        <v>2.501907117259583E-2</v>
      </c>
      <c r="Q875">
        <f t="shared" si="81"/>
        <v>0.97498092882740417</v>
      </c>
      <c r="R875">
        <f t="shared" si="82"/>
        <v>-1.1003879261490344E-2</v>
      </c>
      <c r="S875">
        <f t="shared" si="83"/>
        <v>0</v>
      </c>
    </row>
    <row r="876" spans="1:19" x14ac:dyDescent="0.35">
      <c r="A876">
        <v>0.83029744126446925</v>
      </c>
      <c r="B876">
        <v>1</v>
      </c>
      <c r="C876">
        <v>0</v>
      </c>
      <c r="D876">
        <v>1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-0.64284975682808432</v>
      </c>
      <c r="L876">
        <v>0.75829454279348818</v>
      </c>
      <c r="M876">
        <v>0</v>
      </c>
      <c r="N876">
        <f t="shared" si="78"/>
        <v>-2.667813194457537</v>
      </c>
      <c r="O876">
        <f t="shared" si="79"/>
        <v>6.9403832166421195E-2</v>
      </c>
      <c r="P876">
        <f t="shared" si="80"/>
        <v>6.4899554386130653E-2</v>
      </c>
      <c r="Q876">
        <f t="shared" si="81"/>
        <v>0.9351004456138694</v>
      </c>
      <c r="R876">
        <f t="shared" si="82"/>
        <v>-2.9141736044243697E-2</v>
      </c>
      <c r="S876">
        <f t="shared" si="83"/>
        <v>1</v>
      </c>
    </row>
    <row r="877" spans="1:19" x14ac:dyDescent="0.35">
      <c r="A877">
        <v>-1.1599341458885646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-0.50614218031530389</v>
      </c>
      <c r="L877">
        <v>-9.8980924833674058E-2</v>
      </c>
      <c r="M877">
        <v>0</v>
      </c>
      <c r="N877">
        <f t="shared" si="78"/>
        <v>-6.0361259040397233</v>
      </c>
      <c r="O877">
        <f t="shared" si="79"/>
        <v>2.3908031964406558E-3</v>
      </c>
      <c r="P877">
        <f t="shared" si="80"/>
        <v>2.3851008896099432E-3</v>
      </c>
      <c r="Q877">
        <f t="shared" si="81"/>
        <v>0.99761489911039003</v>
      </c>
      <c r="R877">
        <f t="shared" si="82"/>
        <v>-1.0370734097172186E-3</v>
      </c>
      <c r="S877">
        <f t="shared" si="83"/>
        <v>0</v>
      </c>
    </row>
    <row r="878" spans="1:19" x14ac:dyDescent="0.35">
      <c r="A878">
        <v>-0.67343309125115636</v>
      </c>
      <c r="B878">
        <v>0</v>
      </c>
      <c r="C878">
        <v>0</v>
      </c>
      <c r="D878">
        <v>1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-0.42266000919764468</v>
      </c>
      <c r="L878">
        <v>1.4337236991057971</v>
      </c>
      <c r="M878">
        <v>0</v>
      </c>
      <c r="N878">
        <f t="shared" si="78"/>
        <v>-5.4083488382118148</v>
      </c>
      <c r="O878">
        <f t="shared" si="79"/>
        <v>4.4790297117473154E-3</v>
      </c>
      <c r="P878">
        <f t="shared" si="80"/>
        <v>4.4590574608935844E-3</v>
      </c>
      <c r="Q878">
        <f t="shared" si="81"/>
        <v>0.99554094253910641</v>
      </c>
      <c r="R878">
        <f t="shared" si="82"/>
        <v>-1.9408745083229677E-3</v>
      </c>
      <c r="S878">
        <f t="shared" si="83"/>
        <v>0</v>
      </c>
    </row>
    <row r="879" spans="1:19" x14ac:dyDescent="0.35">
      <c r="A879">
        <v>1.6263900761256829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-1.0856586274389486</v>
      </c>
      <c r="L879">
        <v>-0.28082723614852689</v>
      </c>
      <c r="M879">
        <v>0</v>
      </c>
      <c r="N879">
        <f t="shared" si="78"/>
        <v>-1.7239664520447775</v>
      </c>
      <c r="O879">
        <f t="shared" si="79"/>
        <v>0.17835729736315933</v>
      </c>
      <c r="P879">
        <f t="shared" si="80"/>
        <v>0.15136096476193941</v>
      </c>
      <c r="Q879">
        <f t="shared" si="81"/>
        <v>0.84863903523806061</v>
      </c>
      <c r="R879">
        <f t="shared" si="82"/>
        <v>-7.1276995667928805E-2</v>
      </c>
      <c r="S879">
        <f t="shared" si="83"/>
        <v>1</v>
      </c>
    </row>
    <row r="880" spans="1:19" x14ac:dyDescent="0.35">
      <c r="A880">
        <v>7.8432175006656474E-2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-0.73185323555934534</v>
      </c>
      <c r="L880">
        <v>-0.5276186586472551</v>
      </c>
      <c r="M880">
        <v>0</v>
      </c>
      <c r="N880">
        <f t="shared" si="78"/>
        <v>-4.0684881341085086</v>
      </c>
      <c r="O880">
        <f t="shared" si="79"/>
        <v>1.710322675574651E-2</v>
      </c>
      <c r="P880">
        <f t="shared" si="80"/>
        <v>1.6815625303147116E-2</v>
      </c>
      <c r="Q880">
        <f t="shared" si="81"/>
        <v>0.98318437469685294</v>
      </c>
      <c r="R880">
        <f t="shared" si="82"/>
        <v>-7.3650321118971041E-3</v>
      </c>
      <c r="S880">
        <f t="shared" si="83"/>
        <v>0</v>
      </c>
    </row>
    <row r="881" spans="1:19" x14ac:dyDescent="0.35">
      <c r="A881">
        <v>-0.27538677382054955</v>
      </c>
      <c r="B881">
        <v>0</v>
      </c>
      <c r="C881">
        <v>0</v>
      </c>
      <c r="D881">
        <v>1</v>
      </c>
      <c r="E881">
        <v>1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4.4683477905901187E-3</v>
      </c>
      <c r="L881">
        <v>0.10884343095472858</v>
      </c>
      <c r="M881">
        <v>0</v>
      </c>
      <c r="N881">
        <f t="shared" si="78"/>
        <v>-4.6150171017744368</v>
      </c>
      <c r="O881">
        <f t="shared" si="79"/>
        <v>9.9020140635083659E-3</v>
      </c>
      <c r="P881">
        <f t="shared" si="80"/>
        <v>9.8049255527929563E-3</v>
      </c>
      <c r="Q881">
        <f t="shared" si="81"/>
        <v>0.990195074447207</v>
      </c>
      <c r="R881">
        <f t="shared" si="82"/>
        <v>-4.2792383213582988E-3</v>
      </c>
      <c r="S881">
        <f t="shared" si="83"/>
        <v>0</v>
      </c>
    </row>
    <row r="882" spans="1:19" x14ac:dyDescent="0.35">
      <c r="A882">
        <v>-1.7791173063361752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-0.56356377949676273</v>
      </c>
      <c r="L882">
        <v>-1.6836416377202463</v>
      </c>
      <c r="M882">
        <v>0</v>
      </c>
      <c r="N882">
        <f t="shared" si="78"/>
        <v>-7.3934080534120596</v>
      </c>
      <c r="O882">
        <f t="shared" si="79"/>
        <v>6.1529541652786176E-4</v>
      </c>
      <c r="P882">
        <f t="shared" si="80"/>
        <v>6.1491706087875818E-4</v>
      </c>
      <c r="Q882">
        <f t="shared" si="81"/>
        <v>0.99938508293912121</v>
      </c>
      <c r="R882">
        <f t="shared" si="82"/>
        <v>-2.6713722840764807E-4</v>
      </c>
      <c r="S882">
        <f t="shared" si="83"/>
        <v>0</v>
      </c>
    </row>
    <row r="883" spans="1:19" x14ac:dyDescent="0.35">
      <c r="A883">
        <v>-0.76188782845795777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-5.6045183654485464E-2</v>
      </c>
      <c r="L883">
        <v>0.32965680897990657</v>
      </c>
      <c r="M883">
        <v>0</v>
      </c>
      <c r="N883">
        <f t="shared" si="78"/>
        <v>-5.2155829222632857</v>
      </c>
      <c r="O883">
        <f t="shared" si="79"/>
        <v>5.4312665473455306E-3</v>
      </c>
      <c r="P883">
        <f t="shared" si="80"/>
        <v>5.4019272406322901E-3</v>
      </c>
      <c r="Q883">
        <f t="shared" si="81"/>
        <v>0.99459807275936774</v>
      </c>
      <c r="R883">
        <f t="shared" si="82"/>
        <v>-2.3523866388660644E-3</v>
      </c>
      <c r="S883">
        <f t="shared" si="83"/>
        <v>0</v>
      </c>
    </row>
    <row r="884" spans="1:19" x14ac:dyDescent="0.35">
      <c r="A884">
        <v>1.2283437586950761</v>
      </c>
      <c r="B884">
        <v>0</v>
      </c>
      <c r="C884">
        <v>0</v>
      </c>
      <c r="D884">
        <v>1</v>
      </c>
      <c r="E884">
        <v>0</v>
      </c>
      <c r="F884">
        <v>1</v>
      </c>
      <c r="G884">
        <v>0</v>
      </c>
      <c r="H884">
        <v>1</v>
      </c>
      <c r="I884">
        <v>1</v>
      </c>
      <c r="J884">
        <v>0</v>
      </c>
      <c r="K884">
        <v>-0.32681010902551771</v>
      </c>
      <c r="L884">
        <v>-9.8980924833674058E-2</v>
      </c>
      <c r="M884">
        <v>0</v>
      </c>
      <c r="N884">
        <f t="shared" si="78"/>
        <v>-2.36640421155627</v>
      </c>
      <c r="O884">
        <f t="shared" si="79"/>
        <v>9.3817468256947881E-2</v>
      </c>
      <c r="P884">
        <f t="shared" si="80"/>
        <v>8.5770680190773191E-2</v>
      </c>
      <c r="Q884">
        <f t="shared" si="81"/>
        <v>0.91422931980922684</v>
      </c>
      <c r="R884">
        <f t="shared" si="82"/>
        <v>-3.8944854773693513E-2</v>
      </c>
      <c r="S884">
        <f t="shared" si="83"/>
        <v>1</v>
      </c>
    </row>
    <row r="885" spans="1:19" x14ac:dyDescent="0.35">
      <c r="A885">
        <v>0.6533879668508662</v>
      </c>
      <c r="B885">
        <v>0</v>
      </c>
      <c r="C885">
        <v>0</v>
      </c>
      <c r="D885">
        <v>1</v>
      </c>
      <c r="E885">
        <v>0</v>
      </c>
      <c r="F885">
        <v>0</v>
      </c>
      <c r="G885">
        <v>1</v>
      </c>
      <c r="H885">
        <v>1</v>
      </c>
      <c r="I885">
        <v>0</v>
      </c>
      <c r="J885">
        <v>0</v>
      </c>
      <c r="K885">
        <v>1.9411222063375564</v>
      </c>
      <c r="L885">
        <v>-0.1379479915439997</v>
      </c>
      <c r="M885">
        <v>0</v>
      </c>
      <c r="N885">
        <f t="shared" si="78"/>
        <v>-2.8987065976370094</v>
      </c>
      <c r="O885">
        <f t="shared" si="79"/>
        <v>5.5094433262984716E-2</v>
      </c>
      <c r="P885">
        <f t="shared" si="80"/>
        <v>5.2217537621347961E-2</v>
      </c>
      <c r="Q885">
        <f t="shared" si="81"/>
        <v>0.94778246237865205</v>
      </c>
      <c r="R885">
        <f t="shared" si="82"/>
        <v>-2.3291331680766098E-2</v>
      </c>
      <c r="S885">
        <f t="shared" si="83"/>
        <v>1</v>
      </c>
    </row>
    <row r="886" spans="1:19" x14ac:dyDescent="0.35">
      <c r="A886">
        <v>0.69761533545426702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1</v>
      </c>
      <c r="H886">
        <v>0</v>
      </c>
      <c r="I886">
        <v>1</v>
      </c>
      <c r="J886">
        <v>0</v>
      </c>
      <c r="K886">
        <v>0.12902904755344669</v>
      </c>
      <c r="L886">
        <v>0.86220672068768922</v>
      </c>
      <c r="M886">
        <v>0</v>
      </c>
      <c r="N886">
        <f t="shared" si="78"/>
        <v>-3.0164009208365385</v>
      </c>
      <c r="O886">
        <f t="shared" si="79"/>
        <v>4.8977174259838864E-2</v>
      </c>
      <c r="P886">
        <f t="shared" si="80"/>
        <v>4.6690409917067348E-2</v>
      </c>
      <c r="Q886">
        <f t="shared" si="81"/>
        <v>0.9533095900829327</v>
      </c>
      <c r="R886">
        <f t="shared" si="82"/>
        <v>-2.0766038049753268E-2</v>
      </c>
      <c r="S886">
        <f t="shared" si="83"/>
        <v>0</v>
      </c>
    </row>
    <row r="887" spans="1:19" x14ac:dyDescent="0.35">
      <c r="A887">
        <v>1.3610258645052782</v>
      </c>
      <c r="B887">
        <v>1</v>
      </c>
      <c r="C887">
        <v>0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-1.0741743076026569</v>
      </c>
      <c r="L887">
        <v>0.36862387569023225</v>
      </c>
      <c r="M887">
        <v>0</v>
      </c>
      <c r="N887">
        <f t="shared" si="78"/>
        <v>-1.4605938977525099</v>
      </c>
      <c r="O887">
        <f t="shared" si="79"/>
        <v>0.23209839107659419</v>
      </c>
      <c r="P887">
        <f t="shared" si="80"/>
        <v>0.18837650690687871</v>
      </c>
      <c r="Q887">
        <f t="shared" si="81"/>
        <v>0.81162349309312132</v>
      </c>
      <c r="R887">
        <f t="shared" si="82"/>
        <v>-9.0645390454563796E-2</v>
      </c>
      <c r="S887">
        <f t="shared" si="83"/>
        <v>1</v>
      </c>
    </row>
    <row r="888" spans="1:19" x14ac:dyDescent="0.35">
      <c r="A888">
        <v>-1.1599341458885646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-0.83167847721326604</v>
      </c>
      <c r="L888">
        <v>0.56345920924186044</v>
      </c>
      <c r="M888">
        <v>0</v>
      </c>
      <c r="N888">
        <f t="shared" si="78"/>
        <v>-6.0795220328509663</v>
      </c>
      <c r="O888">
        <f t="shared" si="79"/>
        <v>2.289270587605047E-3</v>
      </c>
      <c r="P888">
        <f t="shared" si="80"/>
        <v>2.2840417978962626E-3</v>
      </c>
      <c r="Q888">
        <f t="shared" si="81"/>
        <v>0.99771595820210379</v>
      </c>
      <c r="R888">
        <f t="shared" si="82"/>
        <v>-9.9308130108608709E-4</v>
      </c>
      <c r="S888">
        <f t="shared" si="83"/>
        <v>0</v>
      </c>
    </row>
    <row r="889" spans="1:19" x14ac:dyDescent="0.35">
      <c r="A889">
        <v>0.83029744126446925</v>
      </c>
      <c r="B889">
        <v>0</v>
      </c>
      <c r="C889">
        <v>0</v>
      </c>
      <c r="D889">
        <v>1</v>
      </c>
      <c r="E889">
        <v>1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-1.0147650376803015</v>
      </c>
      <c r="L889">
        <v>-0.15093701378077506</v>
      </c>
      <c r="M889">
        <v>0</v>
      </c>
      <c r="N889">
        <f t="shared" si="78"/>
        <v>-2.7796180871376523</v>
      </c>
      <c r="O889">
        <f t="shared" si="79"/>
        <v>6.2062205206251359E-2</v>
      </c>
      <c r="P889">
        <f t="shared" si="80"/>
        <v>5.8435565169366835E-2</v>
      </c>
      <c r="Q889">
        <f t="shared" si="81"/>
        <v>0.94156443483063312</v>
      </c>
      <c r="R889">
        <f t="shared" si="82"/>
        <v>-2.6149954209345756E-2</v>
      </c>
      <c r="S889">
        <f t="shared" si="83"/>
        <v>1</v>
      </c>
    </row>
    <row r="890" spans="1:19" x14ac:dyDescent="0.35">
      <c r="A890">
        <v>-0.27538677382054955</v>
      </c>
      <c r="B890">
        <v>0</v>
      </c>
      <c r="C890">
        <v>0</v>
      </c>
      <c r="D890">
        <v>1</v>
      </c>
      <c r="E890">
        <v>0</v>
      </c>
      <c r="F890">
        <v>1</v>
      </c>
      <c r="G890">
        <v>0</v>
      </c>
      <c r="H890">
        <v>1</v>
      </c>
      <c r="I890">
        <v>1</v>
      </c>
      <c r="J890">
        <v>0</v>
      </c>
      <c r="K890">
        <v>1.1893409616695358</v>
      </c>
      <c r="L890">
        <v>0.39460192016378248</v>
      </c>
      <c r="M890">
        <v>0</v>
      </c>
      <c r="N890">
        <f t="shared" si="78"/>
        <v>-4.6099625718894215</v>
      </c>
      <c r="O890">
        <f t="shared" si="79"/>
        <v>9.9521907925751614E-3</v>
      </c>
      <c r="P890">
        <f t="shared" si="80"/>
        <v>9.8541207032434176E-3</v>
      </c>
      <c r="Q890">
        <f t="shared" si="81"/>
        <v>0.99014587929675657</v>
      </c>
      <c r="R890">
        <f t="shared" si="82"/>
        <v>-4.3008155980802949E-3</v>
      </c>
      <c r="S890">
        <f t="shared" si="83"/>
        <v>0</v>
      </c>
    </row>
    <row r="891" spans="1:19" x14ac:dyDescent="0.35">
      <c r="A891">
        <v>-1.0714794086817632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-0.42376427072036527</v>
      </c>
      <c r="L891">
        <v>-0.39772843627950333</v>
      </c>
      <c r="M891">
        <v>0</v>
      </c>
      <c r="N891">
        <f t="shared" si="78"/>
        <v>-6.0977956689849222</v>
      </c>
      <c r="O891">
        <f t="shared" si="79"/>
        <v>2.247817195500169E-3</v>
      </c>
      <c r="P891">
        <f t="shared" si="80"/>
        <v>2.2427758453892506E-3</v>
      </c>
      <c r="Q891">
        <f t="shared" si="81"/>
        <v>0.99775722415461077</v>
      </c>
      <c r="R891">
        <f t="shared" si="82"/>
        <v>-9.7511906974640102E-4</v>
      </c>
      <c r="S891">
        <f t="shared" si="83"/>
        <v>0</v>
      </c>
    </row>
    <row r="892" spans="1:19" x14ac:dyDescent="0.35">
      <c r="A892">
        <v>0.69761533545426702</v>
      </c>
      <c r="B892">
        <v>0</v>
      </c>
      <c r="C892">
        <v>0</v>
      </c>
      <c r="D892">
        <v>1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2.8932164912270504</v>
      </c>
      <c r="L892">
        <v>-0.15093701378077506</v>
      </c>
      <c r="M892">
        <v>0</v>
      </c>
      <c r="N892">
        <f t="shared" si="78"/>
        <v>-2.6234151478799035</v>
      </c>
      <c r="O892">
        <f t="shared" si="79"/>
        <v>7.2554654360352397E-2</v>
      </c>
      <c r="P892">
        <f t="shared" si="80"/>
        <v>6.7646580121012462E-2</v>
      </c>
      <c r="Q892">
        <f t="shared" si="81"/>
        <v>0.93235341987898757</v>
      </c>
      <c r="R892">
        <f t="shared" si="82"/>
        <v>-3.0419431842627298E-2</v>
      </c>
      <c r="S892">
        <f t="shared" si="83"/>
        <v>1</v>
      </c>
    </row>
    <row r="893" spans="1:19" x14ac:dyDescent="0.35">
      <c r="A893">
        <v>0.69761533545426702</v>
      </c>
      <c r="B893">
        <v>1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-0.15653298222203813</v>
      </c>
      <c r="L893">
        <v>-0.70946496996210795</v>
      </c>
      <c r="M893">
        <v>0</v>
      </c>
      <c r="N893">
        <f t="shared" si="78"/>
        <v>-2.6978020240920269</v>
      </c>
      <c r="O893">
        <f t="shared" si="79"/>
        <v>6.7353391294850781E-2</v>
      </c>
      <c r="P893">
        <f t="shared" si="80"/>
        <v>6.3103178238972546E-2</v>
      </c>
      <c r="Q893">
        <f t="shared" si="81"/>
        <v>0.9368968217610274</v>
      </c>
      <c r="R893">
        <f t="shared" si="82"/>
        <v>-2.830823430661154E-2</v>
      </c>
      <c r="S893">
        <f t="shared" si="83"/>
        <v>1</v>
      </c>
    </row>
    <row r="894" spans="1:19" x14ac:dyDescent="0.35">
      <c r="A894">
        <v>0.83029744126446925</v>
      </c>
      <c r="B894">
        <v>0</v>
      </c>
      <c r="C894">
        <v>1</v>
      </c>
      <c r="D894">
        <v>1</v>
      </c>
      <c r="E894">
        <v>0</v>
      </c>
      <c r="F894">
        <v>1</v>
      </c>
      <c r="G894">
        <v>0</v>
      </c>
      <c r="H894">
        <v>1</v>
      </c>
      <c r="I894">
        <v>1</v>
      </c>
      <c r="J894">
        <v>0</v>
      </c>
      <c r="K894">
        <v>-1.1006765841479453</v>
      </c>
      <c r="L894">
        <v>-0.59256376983113102</v>
      </c>
      <c r="M894">
        <v>0</v>
      </c>
      <c r="N894">
        <f t="shared" si="78"/>
        <v>-2.8383521051950948</v>
      </c>
      <c r="O894">
        <f t="shared" si="79"/>
        <v>5.8522024688631658E-2</v>
      </c>
      <c r="P894">
        <f t="shared" si="80"/>
        <v>5.5286544184894162E-2</v>
      </c>
      <c r="Q894">
        <f t="shared" si="81"/>
        <v>0.9447134558151058</v>
      </c>
      <c r="R894">
        <f t="shared" si="82"/>
        <v>-2.4699898823287231E-2</v>
      </c>
      <c r="S894">
        <f t="shared" si="83"/>
        <v>1</v>
      </c>
    </row>
    <row r="895" spans="1:19" x14ac:dyDescent="0.35">
      <c r="A895">
        <v>1.6263900761256829</v>
      </c>
      <c r="B895">
        <v>1</v>
      </c>
      <c r="C895">
        <v>1</v>
      </c>
      <c r="D895">
        <v>1</v>
      </c>
      <c r="E895">
        <v>0</v>
      </c>
      <c r="F895">
        <v>1</v>
      </c>
      <c r="G895">
        <v>0</v>
      </c>
      <c r="H895">
        <v>1</v>
      </c>
      <c r="I895">
        <v>0</v>
      </c>
      <c r="J895">
        <v>1</v>
      </c>
      <c r="K895">
        <v>-0.48229013142454413</v>
      </c>
      <c r="L895">
        <v>0.18677756437537987</v>
      </c>
      <c r="M895">
        <v>0</v>
      </c>
      <c r="N895">
        <f t="shared" si="78"/>
        <v>-0.88451128174609828</v>
      </c>
      <c r="O895">
        <f t="shared" si="79"/>
        <v>0.41291592352467338</v>
      </c>
      <c r="P895">
        <f t="shared" si="80"/>
        <v>0.29224380350573831</v>
      </c>
      <c r="Q895">
        <f t="shared" si="81"/>
        <v>0.70775619649426169</v>
      </c>
      <c r="R895">
        <f t="shared" si="82"/>
        <v>-0.15011631964355951</v>
      </c>
      <c r="S895">
        <f t="shared" si="83"/>
        <v>1</v>
      </c>
    </row>
    <row r="896" spans="1:19" x14ac:dyDescent="0.35">
      <c r="A896">
        <v>0.47647849243726326</v>
      </c>
      <c r="B896">
        <v>0</v>
      </c>
      <c r="C896">
        <v>0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-0.33630675812091265</v>
      </c>
      <c r="L896">
        <v>3.0909297534077767E-2</v>
      </c>
      <c r="M896">
        <v>0</v>
      </c>
      <c r="N896">
        <f t="shared" si="78"/>
        <v>-3.5063670138791094</v>
      </c>
      <c r="O896">
        <f t="shared" si="79"/>
        <v>3.0005727049808265E-2</v>
      </c>
      <c r="P896">
        <f t="shared" si="80"/>
        <v>2.913161185593803E-2</v>
      </c>
      <c r="Q896">
        <f t="shared" si="81"/>
        <v>0.97086838814406196</v>
      </c>
      <c r="R896">
        <f t="shared" si="82"/>
        <v>-1.2839639481108668E-2</v>
      </c>
      <c r="S896">
        <f t="shared" si="83"/>
        <v>0</v>
      </c>
    </row>
    <row r="897" spans="1:19" x14ac:dyDescent="0.35">
      <c r="A897">
        <v>-0.71766045985455706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-4.0143817727312313E-2</v>
      </c>
      <c r="L897">
        <v>-1.1381027037756886</v>
      </c>
      <c r="M897">
        <v>0</v>
      </c>
      <c r="N897">
        <f t="shared" si="78"/>
        <v>-5.2417889617642111</v>
      </c>
      <c r="O897">
        <f t="shared" si="79"/>
        <v>5.2907833554242433E-3</v>
      </c>
      <c r="P897">
        <f t="shared" si="80"/>
        <v>5.2629382891235229E-3</v>
      </c>
      <c r="Q897">
        <f t="shared" si="81"/>
        <v>0.9947370617108765</v>
      </c>
      <c r="R897">
        <f t="shared" si="82"/>
        <v>-2.2917009014676065E-3</v>
      </c>
      <c r="S897">
        <f t="shared" si="83"/>
        <v>0</v>
      </c>
    </row>
    <row r="898" spans="1:19" x14ac:dyDescent="0.35">
      <c r="A898">
        <v>-1.7348899377327744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-0.96153963228518025</v>
      </c>
      <c r="L898">
        <v>-0.99522345917116184</v>
      </c>
      <c r="M898">
        <v>0</v>
      </c>
      <c r="N898">
        <f t="shared" si="78"/>
        <v>-7.2923320203034816</v>
      </c>
      <c r="O898">
        <f t="shared" si="79"/>
        <v>6.8073870380101244E-4</v>
      </c>
      <c r="P898">
        <f t="shared" si="80"/>
        <v>6.80275613861405E-4</v>
      </c>
      <c r="Q898">
        <f t="shared" si="81"/>
        <v>0.99931972438613859</v>
      </c>
      <c r="R898">
        <f t="shared" si="82"/>
        <v>-2.9554048116575406E-4</v>
      </c>
      <c r="S898">
        <f t="shared" si="83"/>
        <v>0</v>
      </c>
    </row>
    <row r="899" spans="1:19" x14ac:dyDescent="0.35">
      <c r="A899">
        <v>1.6706174447290836</v>
      </c>
      <c r="B899">
        <v>1</v>
      </c>
      <c r="C899">
        <v>0</v>
      </c>
      <c r="D899">
        <v>1</v>
      </c>
      <c r="E899">
        <v>0</v>
      </c>
      <c r="F899">
        <v>1</v>
      </c>
      <c r="G899">
        <v>0</v>
      </c>
      <c r="H899">
        <v>1</v>
      </c>
      <c r="I899">
        <v>1</v>
      </c>
      <c r="J899">
        <v>0</v>
      </c>
      <c r="K899">
        <v>2.7615885177187836</v>
      </c>
      <c r="L899">
        <v>0.3556348534534573</v>
      </c>
      <c r="M899">
        <v>0</v>
      </c>
      <c r="N899">
        <f t="shared" si="78"/>
        <v>-0.70795542271070921</v>
      </c>
      <c r="O899">
        <f t="shared" si="79"/>
        <v>0.49265043033141342</v>
      </c>
      <c r="P899">
        <f t="shared" si="80"/>
        <v>0.33005077432767038</v>
      </c>
      <c r="Q899">
        <f t="shared" si="81"/>
        <v>0.66994922567232962</v>
      </c>
      <c r="R899">
        <f t="shared" si="82"/>
        <v>-0.17395811050202883</v>
      </c>
      <c r="S899">
        <f t="shared" si="83"/>
        <v>1</v>
      </c>
    </row>
    <row r="900" spans="1:19" x14ac:dyDescent="0.35">
      <c r="A900">
        <v>-9.8477299406946536E-2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-0.26165867918501645</v>
      </c>
      <c r="L900">
        <v>1.6545370771309755</v>
      </c>
      <c r="M900">
        <v>0</v>
      </c>
      <c r="N900">
        <f t="shared" si="78"/>
        <v>-3.9431241075951675</v>
      </c>
      <c r="O900">
        <f t="shared" si="79"/>
        <v>1.9387551238987315E-2</v>
      </c>
      <c r="P900">
        <f t="shared" si="80"/>
        <v>1.9018822836734894E-2</v>
      </c>
      <c r="Q900">
        <f t="shared" si="81"/>
        <v>0.98098117716326505</v>
      </c>
      <c r="R900">
        <f t="shared" si="82"/>
        <v>-8.3393256807588554E-3</v>
      </c>
      <c r="S900">
        <f t="shared" si="83"/>
        <v>0</v>
      </c>
    </row>
    <row r="901" spans="1:19" x14ac:dyDescent="0.35">
      <c r="A901">
        <v>-0.71766045985455706</v>
      </c>
      <c r="B901">
        <v>0</v>
      </c>
      <c r="C901">
        <v>0</v>
      </c>
      <c r="D901">
        <v>1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-3.6831033159151108E-2</v>
      </c>
      <c r="L901">
        <v>0.97910792081866571</v>
      </c>
      <c r="M901">
        <v>0</v>
      </c>
      <c r="N901">
        <f t="shared" si="78"/>
        <v>-5.1558547907723078</v>
      </c>
      <c r="O901">
        <f t="shared" si="79"/>
        <v>5.7655496295268803E-3</v>
      </c>
      <c r="P901">
        <f t="shared" si="80"/>
        <v>5.7324986242078164E-3</v>
      </c>
      <c r="Q901">
        <f t="shared" si="81"/>
        <v>0.99426750137579223</v>
      </c>
      <c r="R901">
        <f t="shared" si="82"/>
        <v>-2.4967557012612884E-3</v>
      </c>
      <c r="S901">
        <f t="shared" si="83"/>
        <v>0</v>
      </c>
    </row>
    <row r="902" spans="1:19" x14ac:dyDescent="0.35">
      <c r="A902">
        <v>0.34379638662706097</v>
      </c>
      <c r="B902">
        <v>1</v>
      </c>
      <c r="C902">
        <v>0</v>
      </c>
      <c r="D902">
        <v>1</v>
      </c>
      <c r="E902">
        <v>1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-0.74046647543656419</v>
      </c>
      <c r="L902">
        <v>0.21275560884893013</v>
      </c>
      <c r="M902">
        <v>0</v>
      </c>
      <c r="N902">
        <f t="shared" ref="N902:N965" si="84">$M$3+SUMPRODUCT($A$3:$L$3,A902:L902)</f>
        <v>-3.2835467031830268</v>
      </c>
      <c r="O902">
        <f t="shared" ref="O902:O965" si="85">EXP(N902)</f>
        <v>3.7495036934308869E-2</v>
      </c>
      <c r="P902">
        <f t="shared" ref="P902:P965" si="86">O902/(1+O902)</f>
        <v>3.6139967517437817E-2</v>
      </c>
      <c r="Q902">
        <f t="shared" ref="Q902:Q965" si="87">IF(M902=1,P902,1-P902)</f>
        <v>0.96386003248256213</v>
      </c>
      <c r="R902">
        <f t="shared" ref="R902:R965" si="88">LOG(Q902)</f>
        <v>-1.5986027854300516E-2</v>
      </c>
      <c r="S902">
        <f t="shared" ref="S902:S965" si="89">IF(P902&gt;U$2,1,0)</f>
        <v>0</v>
      </c>
    </row>
    <row r="903" spans="1:19" x14ac:dyDescent="0.35">
      <c r="A903">
        <v>0.69761533545426702</v>
      </c>
      <c r="B903">
        <v>0</v>
      </c>
      <c r="C903">
        <v>0</v>
      </c>
      <c r="D903">
        <v>1</v>
      </c>
      <c r="E903">
        <v>0</v>
      </c>
      <c r="F903">
        <v>1</v>
      </c>
      <c r="G903">
        <v>0</v>
      </c>
      <c r="H903">
        <v>1</v>
      </c>
      <c r="I903">
        <v>1</v>
      </c>
      <c r="J903">
        <v>0</v>
      </c>
      <c r="K903">
        <v>-0.54125769673781143</v>
      </c>
      <c r="L903">
        <v>0.51150312029475897</v>
      </c>
      <c r="M903">
        <v>0</v>
      </c>
      <c r="N903">
        <f t="shared" si="84"/>
        <v>-3.2727780679494662</v>
      </c>
      <c r="O903">
        <f t="shared" si="85"/>
        <v>3.7900989162896595E-2</v>
      </c>
      <c r="P903">
        <f t="shared" si="86"/>
        <v>3.6516960248265173E-2</v>
      </c>
      <c r="Q903">
        <f t="shared" si="87"/>
        <v>0.96348303975173488</v>
      </c>
      <c r="R903">
        <f t="shared" si="88"/>
        <v>-1.6155925852391926E-2</v>
      </c>
      <c r="S903">
        <f t="shared" si="89"/>
        <v>0</v>
      </c>
    </row>
    <row r="904" spans="1:19" x14ac:dyDescent="0.35">
      <c r="A904">
        <v>0.34379638662706097</v>
      </c>
      <c r="B904">
        <v>0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-0.33939869038452969</v>
      </c>
      <c r="L904">
        <v>0.44655800911088306</v>
      </c>
      <c r="M904">
        <v>0</v>
      </c>
      <c r="N904">
        <f t="shared" si="84"/>
        <v>-3.7213184204377088</v>
      </c>
      <c r="O904">
        <f t="shared" si="85"/>
        <v>2.4202038340078041E-2</v>
      </c>
      <c r="P904">
        <f t="shared" si="86"/>
        <v>2.3630140767247673E-2</v>
      </c>
      <c r="Q904">
        <f t="shared" si="87"/>
        <v>0.97636985923275232</v>
      </c>
      <c r="R904">
        <f t="shared" si="88"/>
        <v>-1.0385635820743231E-2</v>
      </c>
      <c r="S904">
        <f t="shared" si="89"/>
        <v>0</v>
      </c>
    </row>
    <row r="905" spans="1:19" x14ac:dyDescent="0.35">
      <c r="A905">
        <v>1.2283437586950761</v>
      </c>
      <c r="B905">
        <v>0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-0.78264926560448211</v>
      </c>
      <c r="L905">
        <v>0.16079951990182959</v>
      </c>
      <c r="M905">
        <v>0</v>
      </c>
      <c r="N905">
        <f t="shared" si="84"/>
        <v>-1.9280044687293283</v>
      </c>
      <c r="O905">
        <f t="shared" si="85"/>
        <v>0.14543813544550219</v>
      </c>
      <c r="P905">
        <f t="shared" si="86"/>
        <v>0.12697161980636873</v>
      </c>
      <c r="Q905">
        <f t="shared" si="87"/>
        <v>0.87302838019363127</v>
      </c>
      <c r="R905">
        <f t="shared" si="88"/>
        <v>-5.8971638125870925E-2</v>
      </c>
      <c r="S905">
        <f t="shared" si="89"/>
        <v>1</v>
      </c>
    </row>
    <row r="906" spans="1:19" x14ac:dyDescent="0.35">
      <c r="A906">
        <v>0.21111428081685873</v>
      </c>
      <c r="B906">
        <v>0</v>
      </c>
      <c r="C906">
        <v>0</v>
      </c>
      <c r="D906">
        <v>1</v>
      </c>
      <c r="E906">
        <v>1</v>
      </c>
      <c r="F906">
        <v>0</v>
      </c>
      <c r="G906">
        <v>0</v>
      </c>
      <c r="H906">
        <v>1</v>
      </c>
      <c r="I906">
        <v>0</v>
      </c>
      <c r="J906">
        <v>1</v>
      </c>
      <c r="K906">
        <v>-0.74620863535471016</v>
      </c>
      <c r="L906">
        <v>0.75829454279348818</v>
      </c>
      <c r="M906">
        <v>0</v>
      </c>
      <c r="N906">
        <f t="shared" si="84"/>
        <v>-3.6501177982900646</v>
      </c>
      <c r="O906">
        <f t="shared" si="85"/>
        <v>2.5988067248553411E-2</v>
      </c>
      <c r="P906">
        <f t="shared" si="86"/>
        <v>2.5329794836938976E-2</v>
      </c>
      <c r="Q906">
        <f t="shared" si="87"/>
        <v>0.97467020516306102</v>
      </c>
      <c r="R906">
        <f t="shared" si="88"/>
        <v>-1.1142309744370971E-2</v>
      </c>
      <c r="S906">
        <f t="shared" si="89"/>
        <v>0</v>
      </c>
    </row>
    <row r="907" spans="1:19" x14ac:dyDescent="0.35">
      <c r="A907">
        <v>0.2553416494202595</v>
      </c>
      <c r="B907">
        <v>0</v>
      </c>
      <c r="C907">
        <v>0</v>
      </c>
      <c r="D907">
        <v>1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-1.0244825390802408</v>
      </c>
      <c r="L907">
        <v>0.10884343095472858</v>
      </c>
      <c r="M907">
        <v>0</v>
      </c>
      <c r="N907">
        <f t="shared" si="84"/>
        <v>-3.9882409283617686</v>
      </c>
      <c r="O907">
        <f t="shared" si="85"/>
        <v>1.8532285081171197E-2</v>
      </c>
      <c r="P907">
        <f t="shared" si="86"/>
        <v>1.8195088513757108E-2</v>
      </c>
      <c r="Q907">
        <f t="shared" si="87"/>
        <v>0.98180491148624294</v>
      </c>
      <c r="R907">
        <f t="shared" si="88"/>
        <v>-7.9747996693964856E-3</v>
      </c>
      <c r="S907">
        <f t="shared" si="89"/>
        <v>0</v>
      </c>
    </row>
    <row r="908" spans="1:19" x14ac:dyDescent="0.35">
      <c r="A908">
        <v>-0.36384151102735102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1</v>
      </c>
      <c r="I908">
        <v>0</v>
      </c>
      <c r="J908">
        <v>1</v>
      </c>
      <c r="K908">
        <v>-0.49443700817446806</v>
      </c>
      <c r="L908">
        <v>-9.8980924833674058E-2</v>
      </c>
      <c r="M908">
        <v>0</v>
      </c>
      <c r="N908">
        <f t="shared" si="84"/>
        <v>-4.4933048302780154</v>
      </c>
      <c r="O908">
        <f t="shared" si="85"/>
        <v>1.1183622694135049E-2</v>
      </c>
      <c r="P908">
        <f t="shared" si="86"/>
        <v>1.1059932581125174E-2</v>
      </c>
      <c r="Q908">
        <f t="shared" si="87"/>
        <v>0.98894006741887486</v>
      </c>
      <c r="R908">
        <f t="shared" si="88"/>
        <v>-4.8300270862888959E-3</v>
      </c>
      <c r="S908">
        <f t="shared" si="89"/>
        <v>0</v>
      </c>
    </row>
    <row r="909" spans="1:19" x14ac:dyDescent="0.35">
      <c r="A909">
        <v>-0.80611519706135859</v>
      </c>
      <c r="B909">
        <v>0</v>
      </c>
      <c r="C909">
        <v>0</v>
      </c>
      <c r="D909">
        <v>1</v>
      </c>
      <c r="E909">
        <v>1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-0.93879184491714074</v>
      </c>
      <c r="L909">
        <v>0.31666778674313167</v>
      </c>
      <c r="M909">
        <v>0</v>
      </c>
      <c r="N909">
        <f t="shared" si="84"/>
        <v>-5.5572677252467608</v>
      </c>
      <c r="O909">
        <f t="shared" si="85"/>
        <v>3.859306691469618E-3</v>
      </c>
      <c r="P909">
        <f t="shared" si="86"/>
        <v>3.8444697038165269E-3</v>
      </c>
      <c r="Q909">
        <f t="shared" si="87"/>
        <v>0.99615553029618342</v>
      </c>
      <c r="R909">
        <f t="shared" si="88"/>
        <v>-1.6728496524717768E-3</v>
      </c>
      <c r="S909">
        <f t="shared" si="89"/>
        <v>0</v>
      </c>
    </row>
    <row r="910" spans="1:19" x14ac:dyDescent="0.35">
      <c r="A910">
        <v>-0.54075098544095401</v>
      </c>
      <c r="B910">
        <v>0</v>
      </c>
      <c r="C910">
        <v>0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-0.6600762365825219</v>
      </c>
      <c r="L910">
        <v>0.87519574292446456</v>
      </c>
      <c r="M910">
        <v>0</v>
      </c>
      <c r="N910">
        <f t="shared" si="84"/>
        <v>-5.2339405958804486</v>
      </c>
      <c r="O910">
        <f t="shared" si="85"/>
        <v>5.3324707339249006E-3</v>
      </c>
      <c r="P910">
        <f t="shared" si="86"/>
        <v>5.3041863156295214E-3</v>
      </c>
      <c r="Q910">
        <f t="shared" si="87"/>
        <v>0.99469581368437043</v>
      </c>
      <c r="R910">
        <f t="shared" si="88"/>
        <v>-2.3097098431364657E-3</v>
      </c>
      <c r="S910">
        <f t="shared" si="89"/>
        <v>0</v>
      </c>
    </row>
    <row r="911" spans="1:19" x14ac:dyDescent="0.35">
      <c r="A911">
        <v>1.0956616528848737</v>
      </c>
      <c r="B911">
        <v>0</v>
      </c>
      <c r="C911">
        <v>0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-0.53198189994696032</v>
      </c>
      <c r="L911">
        <v>0.82323965397736409</v>
      </c>
      <c r="M911">
        <v>0</v>
      </c>
      <c r="N911">
        <f t="shared" si="84"/>
        <v>-2.3313665117069129</v>
      </c>
      <c r="O911">
        <f t="shared" si="85"/>
        <v>9.7162882113550147E-2</v>
      </c>
      <c r="P911">
        <f t="shared" si="86"/>
        <v>8.8558302233463948E-2</v>
      </c>
      <c r="Q911">
        <f t="shared" si="87"/>
        <v>0.91144169776653605</v>
      </c>
      <c r="R911">
        <f t="shared" si="88"/>
        <v>-4.0271106655842402E-2</v>
      </c>
      <c r="S911">
        <f t="shared" si="89"/>
        <v>1</v>
      </c>
    </row>
    <row r="912" spans="1:19" x14ac:dyDescent="0.35">
      <c r="A912">
        <v>-0.18693203661374805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0.10517699866268695</v>
      </c>
      <c r="L912">
        <v>-0.16392603601754996</v>
      </c>
      <c r="M912">
        <v>0</v>
      </c>
      <c r="N912">
        <f t="shared" si="84"/>
        <v>-4.2428456056075614</v>
      </c>
      <c r="O912">
        <f t="shared" si="85"/>
        <v>1.4366651796211554E-2</v>
      </c>
      <c r="P912">
        <f t="shared" si="86"/>
        <v>1.4163174401259641E-2</v>
      </c>
      <c r="Q912">
        <f t="shared" si="87"/>
        <v>0.98583682559874031</v>
      </c>
      <c r="R912">
        <f t="shared" si="88"/>
        <v>-6.1949629558812076E-3</v>
      </c>
      <c r="S912">
        <f t="shared" si="89"/>
        <v>0</v>
      </c>
    </row>
    <row r="913" spans="1:19" x14ac:dyDescent="0.35">
      <c r="A913">
        <v>-0.49652361683755331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-0.64019952917355571</v>
      </c>
      <c r="L913">
        <v>0.82323965397736409</v>
      </c>
      <c r="M913">
        <v>0</v>
      </c>
      <c r="N913">
        <f t="shared" si="84"/>
        <v>-4.6751620919687573</v>
      </c>
      <c r="O913">
        <f t="shared" si="85"/>
        <v>9.3240136675009563E-3</v>
      </c>
      <c r="P913">
        <f t="shared" si="86"/>
        <v>9.2378795522966139E-3</v>
      </c>
      <c r="Q913">
        <f t="shared" si="87"/>
        <v>0.9907621204477034</v>
      </c>
      <c r="R913">
        <f t="shared" si="88"/>
        <v>-4.0306060375697268E-3</v>
      </c>
      <c r="S913">
        <f t="shared" si="89"/>
        <v>0</v>
      </c>
    </row>
    <row r="914" spans="1:19" x14ac:dyDescent="0.35">
      <c r="A914">
        <v>-0.18693203661374805</v>
      </c>
      <c r="B914">
        <v>0</v>
      </c>
      <c r="C914">
        <v>0</v>
      </c>
      <c r="D914">
        <v>1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-0.80760557601796212</v>
      </c>
      <c r="L914">
        <v>-9.8980924833674058E-2</v>
      </c>
      <c r="M914">
        <v>0</v>
      </c>
      <c r="N914">
        <f t="shared" si="84"/>
        <v>-4.4139839921751136</v>
      </c>
      <c r="O914">
        <f t="shared" si="85"/>
        <v>1.2106848531256263E-2</v>
      </c>
      <c r="P914">
        <f t="shared" si="86"/>
        <v>1.1962026093218728E-2</v>
      </c>
      <c r="Q914">
        <f t="shared" si="87"/>
        <v>0.98803797390678127</v>
      </c>
      <c r="R914">
        <f t="shared" si="88"/>
        <v>-5.2263635690052851E-3</v>
      </c>
      <c r="S914">
        <f t="shared" si="89"/>
        <v>0</v>
      </c>
    </row>
    <row r="915" spans="1:19" x14ac:dyDescent="0.35">
      <c r="A915">
        <v>0.87452480986786996</v>
      </c>
      <c r="B915">
        <v>0</v>
      </c>
      <c r="C915">
        <v>0</v>
      </c>
      <c r="D915">
        <v>1</v>
      </c>
      <c r="E915">
        <v>1</v>
      </c>
      <c r="F915">
        <v>0</v>
      </c>
      <c r="G915">
        <v>0</v>
      </c>
      <c r="H915">
        <v>1</v>
      </c>
      <c r="I915">
        <v>1</v>
      </c>
      <c r="J915">
        <v>0</v>
      </c>
      <c r="K915">
        <v>-0.21837162749437819</v>
      </c>
      <c r="L915">
        <v>0.38161289792700759</v>
      </c>
      <c r="M915">
        <v>0</v>
      </c>
      <c r="N915">
        <f t="shared" si="84"/>
        <v>-2.5712269367680638</v>
      </c>
      <c r="O915">
        <f t="shared" si="85"/>
        <v>7.6441698732917826E-2</v>
      </c>
      <c r="P915">
        <f t="shared" si="86"/>
        <v>7.1013319925173415E-2</v>
      </c>
      <c r="Q915">
        <f t="shared" si="87"/>
        <v>0.92898668007482654</v>
      </c>
      <c r="R915">
        <f t="shared" si="88"/>
        <v>-3.1990512929365091E-2</v>
      </c>
      <c r="S915">
        <f t="shared" si="89"/>
        <v>1</v>
      </c>
    </row>
    <row r="916" spans="1:19" x14ac:dyDescent="0.35">
      <c r="A916">
        <v>1.1398890214882744</v>
      </c>
      <c r="B916">
        <v>0</v>
      </c>
      <c r="C916">
        <v>0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-0.41691784927949899</v>
      </c>
      <c r="L916">
        <v>-0.72245399219888284</v>
      </c>
      <c r="M916">
        <v>0</v>
      </c>
      <c r="N916">
        <f t="shared" si="84"/>
        <v>-2.1592964844002469</v>
      </c>
      <c r="O916">
        <f t="shared" si="85"/>
        <v>0.11540628260562319</v>
      </c>
      <c r="P916">
        <f t="shared" si="86"/>
        <v>0.10346569174420515</v>
      </c>
      <c r="Q916">
        <f t="shared" si="87"/>
        <v>0.89653430825579483</v>
      </c>
      <c r="R916">
        <f t="shared" si="88"/>
        <v>-4.7433086357146909E-2</v>
      </c>
      <c r="S916">
        <f t="shared" si="89"/>
        <v>1</v>
      </c>
    </row>
    <row r="917" spans="1:19" x14ac:dyDescent="0.35">
      <c r="A917">
        <v>-0.62920572264775554</v>
      </c>
      <c r="B917">
        <v>0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1</v>
      </c>
      <c r="I917">
        <v>1</v>
      </c>
      <c r="J917">
        <v>0</v>
      </c>
      <c r="K917">
        <v>-0.90080524853556043</v>
      </c>
      <c r="L917">
        <v>-8.0577691762478715E-3</v>
      </c>
      <c r="M917">
        <v>0</v>
      </c>
      <c r="N917">
        <f t="shared" si="84"/>
        <v>-5.1797346732326188</v>
      </c>
      <c r="O917">
        <f t="shared" si="85"/>
        <v>5.6294998732713437E-3</v>
      </c>
      <c r="P917">
        <f t="shared" si="86"/>
        <v>5.5979860117277474E-3</v>
      </c>
      <c r="Q917">
        <f t="shared" si="87"/>
        <v>0.99440201398827222</v>
      </c>
      <c r="R917">
        <f t="shared" si="88"/>
        <v>-2.4380047776068432E-3</v>
      </c>
      <c r="S917">
        <f t="shared" si="89"/>
        <v>0</v>
      </c>
    </row>
    <row r="918" spans="1:19" x14ac:dyDescent="0.35">
      <c r="A918">
        <v>-1.8357283381485281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7.4257676026517075E-2</v>
      </c>
      <c r="L918">
        <v>-1.2160368371963399</v>
      </c>
      <c r="M918">
        <v>0</v>
      </c>
      <c r="N918">
        <f t="shared" si="84"/>
        <v>-7.3785785485084876</v>
      </c>
      <c r="O918">
        <f t="shared" si="85"/>
        <v>6.2448793470795303E-4</v>
      </c>
      <c r="P918">
        <f t="shared" si="86"/>
        <v>6.2409819291640368E-4</v>
      </c>
      <c r="Q918">
        <f t="shared" si="87"/>
        <v>0.99937590180708358</v>
      </c>
      <c r="R918">
        <f t="shared" si="88"/>
        <v>-2.7112701509252399E-4</v>
      </c>
      <c r="S918">
        <f t="shared" si="89"/>
        <v>0</v>
      </c>
    </row>
    <row r="919" spans="1:19" x14ac:dyDescent="0.35">
      <c r="A919">
        <v>0.6533879668508662</v>
      </c>
      <c r="B919">
        <v>0</v>
      </c>
      <c r="C919">
        <v>0</v>
      </c>
      <c r="D919">
        <v>1</v>
      </c>
      <c r="E919">
        <v>1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-0.37804784367974226</v>
      </c>
      <c r="L919">
        <v>0.14781049766505422</v>
      </c>
      <c r="M919">
        <v>0</v>
      </c>
      <c r="N919">
        <f t="shared" si="84"/>
        <v>-2.8657440231550444</v>
      </c>
      <c r="O919">
        <f t="shared" si="85"/>
        <v>5.6940750131202929E-2</v>
      </c>
      <c r="P919">
        <f t="shared" si="86"/>
        <v>5.3873171342986456E-2</v>
      </c>
      <c r="Q919">
        <f t="shared" si="87"/>
        <v>0.94612682865701359</v>
      </c>
      <c r="R919">
        <f t="shared" si="88"/>
        <v>-2.4050642357287794E-2</v>
      </c>
      <c r="S919">
        <f t="shared" si="89"/>
        <v>1</v>
      </c>
    </row>
    <row r="920" spans="1:19" x14ac:dyDescent="0.35">
      <c r="A920">
        <v>-0.49652361683755331</v>
      </c>
      <c r="B920">
        <v>0</v>
      </c>
      <c r="C920">
        <v>0</v>
      </c>
      <c r="D920">
        <v>1</v>
      </c>
      <c r="E920">
        <v>1</v>
      </c>
      <c r="F920">
        <v>0</v>
      </c>
      <c r="G920">
        <v>0</v>
      </c>
      <c r="H920">
        <v>1</v>
      </c>
      <c r="I920">
        <v>1</v>
      </c>
      <c r="J920">
        <v>0</v>
      </c>
      <c r="K920">
        <v>-0.3270309613300616</v>
      </c>
      <c r="L920">
        <v>-0.43669550298982895</v>
      </c>
      <c r="M920">
        <v>0</v>
      </c>
      <c r="N920">
        <f t="shared" si="84"/>
        <v>-4.8733037511128998</v>
      </c>
      <c r="O920">
        <f t="shared" si="85"/>
        <v>7.6480562292215101E-3</v>
      </c>
      <c r="P920">
        <f t="shared" si="86"/>
        <v>7.5900074256499304E-3</v>
      </c>
      <c r="Q920">
        <f t="shared" si="87"/>
        <v>0.99240999257435003</v>
      </c>
      <c r="R920">
        <f t="shared" si="88"/>
        <v>-3.3088714674908985E-3</v>
      </c>
      <c r="S920">
        <f t="shared" si="89"/>
        <v>0</v>
      </c>
    </row>
    <row r="921" spans="1:19" x14ac:dyDescent="0.35">
      <c r="A921">
        <v>0.87452480986786996</v>
      </c>
      <c r="B921">
        <v>0</v>
      </c>
      <c r="C921">
        <v>0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-1.0673278861617905</v>
      </c>
      <c r="L921">
        <v>-8.0577691762478715E-3</v>
      </c>
      <c r="M921">
        <v>0</v>
      </c>
      <c r="N921">
        <f t="shared" si="84"/>
        <v>-2.7952139847774311</v>
      </c>
      <c r="O921">
        <f t="shared" si="85"/>
        <v>6.1101798078916081E-2</v>
      </c>
      <c r="P921">
        <f t="shared" si="86"/>
        <v>5.758335174771971E-2</v>
      </c>
      <c r="Q921">
        <f t="shared" si="87"/>
        <v>0.94241664825228033</v>
      </c>
      <c r="R921">
        <f t="shared" si="88"/>
        <v>-2.5757050464194079E-2</v>
      </c>
      <c r="S921">
        <f t="shared" si="89"/>
        <v>1</v>
      </c>
    </row>
    <row r="922" spans="1:19" x14ac:dyDescent="0.35">
      <c r="A922">
        <v>0.60916059824746549</v>
      </c>
      <c r="B922">
        <v>0</v>
      </c>
      <c r="C922">
        <v>0</v>
      </c>
      <c r="D922">
        <v>1</v>
      </c>
      <c r="E922">
        <v>0</v>
      </c>
      <c r="F922">
        <v>1</v>
      </c>
      <c r="G922">
        <v>0</v>
      </c>
      <c r="H922">
        <v>1</v>
      </c>
      <c r="I922">
        <v>1</v>
      </c>
      <c r="J922">
        <v>0</v>
      </c>
      <c r="K922">
        <v>-0.55207945966047078</v>
      </c>
      <c r="L922">
        <v>1.4726907658161232</v>
      </c>
      <c r="M922">
        <v>0</v>
      </c>
      <c r="N922">
        <f t="shared" si="84"/>
        <v>-3.4083093333470504</v>
      </c>
      <c r="O922">
        <f t="shared" si="85"/>
        <v>3.3097109279878384E-2</v>
      </c>
      <c r="P922">
        <f t="shared" si="86"/>
        <v>3.2036784327998717E-2</v>
      </c>
      <c r="Q922">
        <f t="shared" si="87"/>
        <v>0.96796321567200128</v>
      </c>
      <c r="R922">
        <f t="shared" si="88"/>
        <v>-1.4141146342649871E-2</v>
      </c>
      <c r="S922">
        <f t="shared" si="89"/>
        <v>0</v>
      </c>
    </row>
    <row r="923" spans="1:19" x14ac:dyDescent="0.35">
      <c r="A923">
        <v>1.4937079703154805</v>
      </c>
      <c r="B923">
        <v>0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0.20191030805299065</v>
      </c>
      <c r="L923">
        <v>0.52449214253153431</v>
      </c>
      <c r="M923">
        <v>0</v>
      </c>
      <c r="N923">
        <f t="shared" si="84"/>
        <v>-1.5574166249049313</v>
      </c>
      <c r="O923">
        <f t="shared" si="85"/>
        <v>0.2106796333037769</v>
      </c>
      <c r="P923">
        <f t="shared" si="86"/>
        <v>0.17401765711450964</v>
      </c>
      <c r="Q923">
        <f t="shared" si="87"/>
        <v>0.82598234288549033</v>
      </c>
      <c r="R923">
        <f t="shared" si="88"/>
        <v>-8.3029236540829984E-2</v>
      </c>
      <c r="S923">
        <f t="shared" si="89"/>
        <v>1</v>
      </c>
    </row>
    <row r="924" spans="1:19" x14ac:dyDescent="0.35">
      <c r="A924">
        <v>-1.5579804633191714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0.10760637401267173</v>
      </c>
      <c r="L924">
        <v>-0.83935519232985978</v>
      </c>
      <c r="M924">
        <v>0</v>
      </c>
      <c r="N924">
        <f t="shared" si="84"/>
        <v>-6.8251582158310189</v>
      </c>
      <c r="O924">
        <f t="shared" si="85"/>
        <v>1.0861040890083116E-3</v>
      </c>
      <c r="P924">
        <f t="shared" si="86"/>
        <v>1.0849257467185304E-3</v>
      </c>
      <c r="Q924">
        <f t="shared" si="87"/>
        <v>0.99891507425328152</v>
      </c>
      <c r="R924">
        <f t="shared" si="88"/>
        <v>-4.7143304626681091E-4</v>
      </c>
      <c r="S924">
        <f t="shared" si="89"/>
        <v>0</v>
      </c>
    </row>
    <row r="925" spans="1:19" x14ac:dyDescent="0.35">
      <c r="A925">
        <v>-0.98302467147496153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1</v>
      </c>
      <c r="K925">
        <v>0.12063665998077204</v>
      </c>
      <c r="L925">
        <v>1.0440530320025416</v>
      </c>
      <c r="M925">
        <v>0</v>
      </c>
      <c r="N925">
        <f t="shared" si="84"/>
        <v>-5.4059975875368744</v>
      </c>
      <c r="O925">
        <f t="shared" si="85"/>
        <v>4.4895734239779181E-3</v>
      </c>
      <c r="P925">
        <f t="shared" si="86"/>
        <v>4.4695072430412834E-3</v>
      </c>
      <c r="Q925">
        <f t="shared" si="87"/>
        <v>0.99553049275695871</v>
      </c>
      <c r="R925">
        <f t="shared" si="88"/>
        <v>-1.9454331420750565E-3</v>
      </c>
      <c r="S925">
        <f t="shared" si="89"/>
        <v>0</v>
      </c>
    </row>
    <row r="926" spans="1:19" x14ac:dyDescent="0.35">
      <c r="A926">
        <v>-1.2041615144919653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6.343591310385735E-2</v>
      </c>
      <c r="L926">
        <v>-1.1770697704860142</v>
      </c>
      <c r="M926">
        <v>0</v>
      </c>
      <c r="N926">
        <f t="shared" si="84"/>
        <v>-6.3324486211979281</v>
      </c>
      <c r="O926">
        <f t="shared" si="85"/>
        <v>1.7776755813919999E-3</v>
      </c>
      <c r="P926">
        <f t="shared" si="86"/>
        <v>1.7745210586373942E-3</v>
      </c>
      <c r="Q926">
        <f t="shared" si="87"/>
        <v>0.9982254789413626</v>
      </c>
      <c r="R926">
        <f t="shared" si="88"/>
        <v>-7.7134929416024798E-4</v>
      </c>
      <c r="S926">
        <f t="shared" si="89"/>
        <v>0</v>
      </c>
    </row>
    <row r="927" spans="1:19" x14ac:dyDescent="0.35">
      <c r="A927">
        <v>-1.5579804633191714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8.0019846632955072E-3</v>
      </c>
      <c r="L927">
        <v>-2.151246438244153</v>
      </c>
      <c r="M927">
        <v>0</v>
      </c>
      <c r="N927">
        <f t="shared" si="84"/>
        <v>-6.858753295266979</v>
      </c>
      <c r="O927">
        <f t="shared" si="85"/>
        <v>1.0502224340801236E-3</v>
      </c>
      <c r="P927">
        <f t="shared" si="86"/>
        <v>1.0491206240646749E-3</v>
      </c>
      <c r="Q927">
        <f t="shared" si="87"/>
        <v>0.9989508793759353</v>
      </c>
      <c r="R927">
        <f t="shared" si="88"/>
        <v>-4.5586646917406698E-4</v>
      </c>
      <c r="S927">
        <f t="shared" si="89"/>
        <v>0</v>
      </c>
    </row>
    <row r="928" spans="1:19" x14ac:dyDescent="0.35">
      <c r="A928">
        <v>1.2283437586950761</v>
      </c>
      <c r="B928">
        <v>0</v>
      </c>
      <c r="C928">
        <v>1</v>
      </c>
      <c r="D928">
        <v>1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1</v>
      </c>
      <c r="K928">
        <v>2.234414066772084</v>
      </c>
      <c r="L928">
        <v>0.4595470313476584</v>
      </c>
      <c r="M928">
        <v>0</v>
      </c>
      <c r="N928">
        <f t="shared" si="84"/>
        <v>-1.6099517963555785</v>
      </c>
      <c r="O928">
        <f t="shared" si="85"/>
        <v>0.19989724961884994</v>
      </c>
      <c r="P928">
        <f t="shared" si="86"/>
        <v>0.16659530612504342</v>
      </c>
      <c r="Q928">
        <f t="shared" si="87"/>
        <v>0.83340469387495664</v>
      </c>
      <c r="R928">
        <f t="shared" si="88"/>
        <v>-7.9144057852520794E-2</v>
      </c>
      <c r="S928">
        <f t="shared" si="89"/>
        <v>1</v>
      </c>
    </row>
    <row r="929" spans="1:19" x14ac:dyDescent="0.35">
      <c r="A929">
        <v>1.3610258645052782</v>
      </c>
      <c r="B929">
        <v>0</v>
      </c>
      <c r="C929">
        <v>0</v>
      </c>
      <c r="D929">
        <v>1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-0.42045148615220407</v>
      </c>
      <c r="L929">
        <v>-0.5276186586472551</v>
      </c>
      <c r="M929">
        <v>0</v>
      </c>
      <c r="N929">
        <f t="shared" si="84"/>
        <v>-1.9780889871283778</v>
      </c>
      <c r="O929">
        <f t="shared" si="85"/>
        <v>0.13833334167361219</v>
      </c>
      <c r="P929">
        <f t="shared" si="86"/>
        <v>0.12152270043345154</v>
      </c>
      <c r="Q929">
        <f t="shared" si="87"/>
        <v>0.87847729956654841</v>
      </c>
      <c r="R929">
        <f t="shared" si="88"/>
        <v>-5.626945647985418E-2</v>
      </c>
      <c r="S929">
        <f t="shared" si="89"/>
        <v>1</v>
      </c>
    </row>
    <row r="930" spans="1:19" x14ac:dyDescent="0.35">
      <c r="A930">
        <v>-1.6022078319225721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-0.98207889660777892</v>
      </c>
      <c r="L930">
        <v>-1.6186965265363706</v>
      </c>
      <c r="M930">
        <v>0</v>
      </c>
      <c r="N930">
        <f t="shared" si="84"/>
        <v>-7.0839637130930182</v>
      </c>
      <c r="O930">
        <f t="shared" si="85"/>
        <v>8.3844320495886891E-4</v>
      </c>
      <c r="P930">
        <f t="shared" si="86"/>
        <v>8.3774080687183043E-4</v>
      </c>
      <c r="Q930">
        <f t="shared" si="87"/>
        <v>0.99916225919312818</v>
      </c>
      <c r="R930">
        <f t="shared" si="88"/>
        <v>-3.6397869088660551E-4</v>
      </c>
      <c r="S930">
        <f t="shared" si="89"/>
        <v>0</v>
      </c>
    </row>
    <row r="931" spans="1:19" x14ac:dyDescent="0.35">
      <c r="A931">
        <v>-1.0714794086817632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0.2847299222570176</v>
      </c>
      <c r="L931">
        <v>0.9141628096347898</v>
      </c>
      <c r="M931">
        <v>0</v>
      </c>
      <c r="N931">
        <f t="shared" si="84"/>
        <v>-5.7488311151090441</v>
      </c>
      <c r="O931">
        <f t="shared" si="85"/>
        <v>3.1865032760451419E-3</v>
      </c>
      <c r="P931">
        <f t="shared" si="86"/>
        <v>3.1763817252715939E-3</v>
      </c>
      <c r="Q931">
        <f t="shared" si="87"/>
        <v>0.99682361827472843</v>
      </c>
      <c r="R931">
        <f t="shared" si="88"/>
        <v>-1.3816805917374777E-3</v>
      </c>
      <c r="S931">
        <f t="shared" si="89"/>
        <v>0</v>
      </c>
    </row>
    <row r="932" spans="1:19" x14ac:dyDescent="0.35">
      <c r="A932">
        <v>0.91875217847127078</v>
      </c>
      <c r="B932">
        <v>0</v>
      </c>
      <c r="C932">
        <v>0</v>
      </c>
      <c r="D932">
        <v>1</v>
      </c>
      <c r="E932">
        <v>1</v>
      </c>
      <c r="F932">
        <v>0</v>
      </c>
      <c r="G932">
        <v>0</v>
      </c>
      <c r="H932">
        <v>1</v>
      </c>
      <c r="I932">
        <v>1</v>
      </c>
      <c r="J932">
        <v>0</v>
      </c>
      <c r="K932">
        <v>-0.44386183043387578</v>
      </c>
      <c r="L932">
        <v>-0.76142105890920853</v>
      </c>
      <c r="M932">
        <v>0</v>
      </c>
      <c r="N932">
        <f t="shared" si="84"/>
        <v>-2.5494311338623428</v>
      </c>
      <c r="O932">
        <f t="shared" si="85"/>
        <v>7.8126096653261617E-2</v>
      </c>
      <c r="P932">
        <f t="shared" si="86"/>
        <v>7.2464711591512396E-2</v>
      </c>
      <c r="Q932">
        <f t="shared" si="87"/>
        <v>0.92753528840848765</v>
      </c>
      <c r="R932">
        <f t="shared" si="88"/>
        <v>-3.2669558511251355E-2</v>
      </c>
      <c r="S932">
        <f t="shared" si="89"/>
        <v>1</v>
      </c>
    </row>
    <row r="933" spans="1:19" x14ac:dyDescent="0.35">
      <c r="A933">
        <v>-0.89456993426816012</v>
      </c>
      <c r="B933">
        <v>1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1</v>
      </c>
      <c r="K933">
        <v>-0.79766722231347886</v>
      </c>
      <c r="L933">
        <v>6.3825411713171416</v>
      </c>
      <c r="M933">
        <v>0</v>
      </c>
      <c r="N933">
        <f t="shared" si="84"/>
        <v>-4.7806477796803675</v>
      </c>
      <c r="O933">
        <f t="shared" si="85"/>
        <v>8.3905619711419459E-3</v>
      </c>
      <c r="P933">
        <f t="shared" si="86"/>
        <v>8.3207462342175971E-3</v>
      </c>
      <c r="Q933">
        <f t="shared" si="87"/>
        <v>0.99167925376578236</v>
      </c>
      <c r="R933">
        <f t="shared" si="88"/>
        <v>-3.6287722453496318E-3</v>
      </c>
      <c r="S933">
        <f t="shared" si="89"/>
        <v>0</v>
      </c>
    </row>
    <row r="934" spans="1:19" x14ac:dyDescent="0.35">
      <c r="A934">
        <v>1.4052532331086791</v>
      </c>
      <c r="B934">
        <v>0</v>
      </c>
      <c r="C934">
        <v>1</v>
      </c>
      <c r="D934">
        <v>1</v>
      </c>
      <c r="E934">
        <v>0</v>
      </c>
      <c r="F934">
        <v>1</v>
      </c>
      <c r="G934">
        <v>0</v>
      </c>
      <c r="H934">
        <v>1</v>
      </c>
      <c r="I934">
        <v>1</v>
      </c>
      <c r="J934">
        <v>0</v>
      </c>
      <c r="K934">
        <v>2.241481340517494</v>
      </c>
      <c r="L934">
        <v>0.21275560884893013</v>
      </c>
      <c r="M934">
        <v>0</v>
      </c>
      <c r="N934">
        <f t="shared" si="84"/>
        <v>-1.3373204208041045</v>
      </c>
      <c r="O934">
        <f t="shared" si="85"/>
        <v>0.26254824567148394</v>
      </c>
      <c r="P934">
        <f t="shared" si="86"/>
        <v>0.20795105974888758</v>
      </c>
      <c r="Q934">
        <f t="shared" si="87"/>
        <v>0.79204894025111239</v>
      </c>
      <c r="R934">
        <f t="shared" si="88"/>
        <v>-0.10124798277371808</v>
      </c>
      <c r="S934">
        <f t="shared" si="89"/>
        <v>1</v>
      </c>
    </row>
    <row r="935" spans="1:19" x14ac:dyDescent="0.35">
      <c r="A935">
        <v>1.6263900761256829</v>
      </c>
      <c r="B935">
        <v>0</v>
      </c>
      <c r="C935">
        <v>0</v>
      </c>
      <c r="D935">
        <v>1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2.8863700697861843</v>
      </c>
      <c r="L935">
        <v>-0.2678382139117515</v>
      </c>
      <c r="M935">
        <v>0</v>
      </c>
      <c r="N935">
        <f t="shared" si="84"/>
        <v>-1.4439320930021351</v>
      </c>
      <c r="O935">
        <f t="shared" si="85"/>
        <v>0.23599796591400243</v>
      </c>
      <c r="P935">
        <f t="shared" si="86"/>
        <v>0.19093717985165568</v>
      </c>
      <c r="Q935">
        <f t="shared" si="87"/>
        <v>0.8090628201483443</v>
      </c>
      <c r="R935">
        <f t="shared" si="88"/>
        <v>-9.2017756033499848E-2</v>
      </c>
      <c r="S935">
        <f t="shared" si="89"/>
        <v>1</v>
      </c>
    </row>
    <row r="936" spans="1:19" x14ac:dyDescent="0.35">
      <c r="A936">
        <v>-0.14270466801034729</v>
      </c>
      <c r="B936">
        <v>0</v>
      </c>
      <c r="C936">
        <v>0</v>
      </c>
      <c r="D936">
        <v>1</v>
      </c>
      <c r="E936">
        <v>1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-0.61921856024186883</v>
      </c>
      <c r="L936">
        <v>0.83622867621413854</v>
      </c>
      <c r="M936">
        <v>0</v>
      </c>
      <c r="N936">
        <f t="shared" si="84"/>
        <v>-4.485395643108566</v>
      </c>
      <c r="O936">
        <f t="shared" si="85"/>
        <v>1.1272426780395682E-2</v>
      </c>
      <c r="P936">
        <f t="shared" si="86"/>
        <v>1.114677556895711E-2</v>
      </c>
      <c r="Q936">
        <f t="shared" si="87"/>
        <v>0.98885322443104284</v>
      </c>
      <c r="R936">
        <f t="shared" si="88"/>
        <v>-4.8681659864329013E-3</v>
      </c>
      <c r="S936">
        <f t="shared" si="89"/>
        <v>0</v>
      </c>
    </row>
    <row r="937" spans="1:19" x14ac:dyDescent="0.35">
      <c r="A937">
        <v>-0.8503425656647593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-0.11435019205412046</v>
      </c>
      <c r="L937">
        <v>-0.12495896930722479</v>
      </c>
      <c r="M937">
        <v>0</v>
      </c>
      <c r="N937">
        <f t="shared" si="84"/>
        <v>-5.5917730522352747</v>
      </c>
      <c r="O937">
        <f t="shared" si="85"/>
        <v>3.728411332645606E-3</v>
      </c>
      <c r="P937">
        <f t="shared" si="86"/>
        <v>3.7145619178951118E-3</v>
      </c>
      <c r="Q937">
        <f t="shared" si="87"/>
        <v>0.9962854380821049</v>
      </c>
      <c r="R937">
        <f t="shared" si="88"/>
        <v>-1.6162173752225953E-3</v>
      </c>
      <c r="S937">
        <f t="shared" si="89"/>
        <v>0</v>
      </c>
    </row>
    <row r="938" spans="1:19" x14ac:dyDescent="0.35">
      <c r="A938">
        <v>1.3610258645052782</v>
      </c>
      <c r="B938">
        <v>0</v>
      </c>
      <c r="C938">
        <v>0</v>
      </c>
      <c r="D938">
        <v>1</v>
      </c>
      <c r="E938">
        <v>0</v>
      </c>
      <c r="F938">
        <v>1</v>
      </c>
      <c r="G938">
        <v>0</v>
      </c>
      <c r="H938">
        <v>1</v>
      </c>
      <c r="I938">
        <v>0</v>
      </c>
      <c r="J938">
        <v>0</v>
      </c>
      <c r="K938">
        <v>-0.15322019765387723</v>
      </c>
      <c r="L938">
        <v>-0.87832225904018502</v>
      </c>
      <c r="M938">
        <v>0</v>
      </c>
      <c r="N938">
        <f t="shared" si="84"/>
        <v>-2.2979378937146633</v>
      </c>
      <c r="O938">
        <f t="shared" si="85"/>
        <v>0.10046580142565817</v>
      </c>
      <c r="P938">
        <f t="shared" si="86"/>
        <v>9.1293887820506819E-2</v>
      </c>
      <c r="Q938">
        <f t="shared" si="87"/>
        <v>0.90870611217949315</v>
      </c>
      <c r="R938">
        <f t="shared" si="88"/>
        <v>-4.1576550766785333E-2</v>
      </c>
      <c r="S938">
        <f t="shared" si="89"/>
        <v>1</v>
      </c>
    </row>
    <row r="939" spans="1:19" x14ac:dyDescent="0.35">
      <c r="A939">
        <v>0.38802375523046173</v>
      </c>
      <c r="B939">
        <v>0</v>
      </c>
      <c r="C939">
        <v>0</v>
      </c>
      <c r="D939">
        <v>1</v>
      </c>
      <c r="E939">
        <v>0</v>
      </c>
      <c r="F939">
        <v>1</v>
      </c>
      <c r="G939">
        <v>0</v>
      </c>
      <c r="H939">
        <v>1</v>
      </c>
      <c r="I939">
        <v>0</v>
      </c>
      <c r="J939">
        <v>0</v>
      </c>
      <c r="K939">
        <v>0.15597302870782342</v>
      </c>
      <c r="L939">
        <v>1.2258993433173939</v>
      </c>
      <c r="M939">
        <v>0</v>
      </c>
      <c r="N939">
        <f t="shared" si="84"/>
        <v>-3.8336104801540385</v>
      </c>
      <c r="O939">
        <f t="shared" si="85"/>
        <v>2.1631374821900123E-2</v>
      </c>
      <c r="P939">
        <f t="shared" si="86"/>
        <v>2.117336580982656E-2</v>
      </c>
      <c r="Q939">
        <f t="shared" si="87"/>
        <v>0.97882663419017346</v>
      </c>
      <c r="R939">
        <f t="shared" si="88"/>
        <v>-9.2942218657645174E-3</v>
      </c>
      <c r="S939">
        <f t="shared" si="89"/>
        <v>0</v>
      </c>
    </row>
    <row r="940" spans="1:19" x14ac:dyDescent="0.35">
      <c r="A940">
        <v>0.47647849243726326</v>
      </c>
      <c r="B940">
        <v>0</v>
      </c>
      <c r="C940">
        <v>0</v>
      </c>
      <c r="D940">
        <v>1</v>
      </c>
      <c r="E940">
        <v>1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-0.29147374029846601</v>
      </c>
      <c r="L940">
        <v>1.5766029437103242</v>
      </c>
      <c r="M940">
        <v>0</v>
      </c>
      <c r="N940">
        <f t="shared" si="84"/>
        <v>-3.396017858665012</v>
      </c>
      <c r="O940">
        <f t="shared" si="85"/>
        <v>3.3506431997176928E-2</v>
      </c>
      <c r="P940">
        <f t="shared" si="86"/>
        <v>3.2420148496248982E-2</v>
      </c>
      <c r="Q940">
        <f t="shared" si="87"/>
        <v>0.96757985150375103</v>
      </c>
      <c r="R940">
        <f t="shared" si="88"/>
        <v>-1.4313183790776113E-2</v>
      </c>
      <c r="S940">
        <f t="shared" si="89"/>
        <v>0</v>
      </c>
    </row>
    <row r="941" spans="1:19" x14ac:dyDescent="0.35">
      <c r="A941">
        <v>-0.89456993426816012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8.8613075821881562E-2</v>
      </c>
      <c r="L941">
        <v>-9.8980924833674058E-2</v>
      </c>
      <c r="M941">
        <v>0</v>
      </c>
      <c r="N941">
        <f t="shared" si="84"/>
        <v>-5.4181306837410723</v>
      </c>
      <c r="O941">
        <f t="shared" si="85"/>
        <v>4.4354301248479841E-3</v>
      </c>
      <c r="P941">
        <f t="shared" si="86"/>
        <v>4.4158439575321187E-3</v>
      </c>
      <c r="Q941">
        <f t="shared" si="87"/>
        <v>0.99558415604246786</v>
      </c>
      <c r="R941">
        <f t="shared" si="88"/>
        <v>-1.9220234717206954E-3</v>
      </c>
      <c r="S941">
        <f t="shared" si="89"/>
        <v>0</v>
      </c>
    </row>
    <row r="942" spans="1:19" x14ac:dyDescent="0.35">
      <c r="A942">
        <v>-1.0714794086817632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0.80439539484921851</v>
      </c>
      <c r="L942">
        <v>-0.78739910338275876</v>
      </c>
      <c r="M942">
        <v>0</v>
      </c>
      <c r="N942">
        <f t="shared" si="84"/>
        <v>-5.6881962994836082</v>
      </c>
      <c r="O942">
        <f t="shared" si="85"/>
        <v>3.3856942437425108E-3</v>
      </c>
      <c r="P942">
        <f t="shared" si="86"/>
        <v>3.374269997236036E-3</v>
      </c>
      <c r="Q942">
        <f t="shared" si="87"/>
        <v>0.996625730002764</v>
      </c>
      <c r="R942">
        <f t="shared" si="88"/>
        <v>-1.4679047889101667E-3</v>
      </c>
      <c r="S942">
        <f t="shared" si="89"/>
        <v>0</v>
      </c>
    </row>
    <row r="943" spans="1:19" x14ac:dyDescent="0.35">
      <c r="A943">
        <v>-0.89456993426816012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-0.29324055873481858</v>
      </c>
      <c r="L943">
        <v>0.16079951990182959</v>
      </c>
      <c r="M943">
        <v>0</v>
      </c>
      <c r="N943">
        <f t="shared" si="84"/>
        <v>-5.5583872767737983</v>
      </c>
      <c r="O943">
        <f t="shared" si="85"/>
        <v>3.8549884164865954E-3</v>
      </c>
      <c r="P943">
        <f t="shared" si="86"/>
        <v>3.8401845495309823E-3</v>
      </c>
      <c r="Q943">
        <f t="shared" si="87"/>
        <v>0.99615981545046905</v>
      </c>
      <c r="R943">
        <f t="shared" si="88"/>
        <v>-1.6709814553870831E-3</v>
      </c>
      <c r="S943">
        <f t="shared" si="89"/>
        <v>0</v>
      </c>
    </row>
    <row r="944" spans="1:19" x14ac:dyDescent="0.35">
      <c r="A944">
        <v>-1.3368436203021676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0.11776558002169921</v>
      </c>
      <c r="L944">
        <v>-1.0471795481182624</v>
      </c>
      <c r="M944">
        <v>0</v>
      </c>
      <c r="N944">
        <f t="shared" si="84"/>
        <v>-6.5420111797564111</v>
      </c>
      <c r="O944">
        <f t="shared" si="85"/>
        <v>1.4415862924007934E-3</v>
      </c>
      <c r="P944">
        <f t="shared" si="86"/>
        <v>1.4395111129126598E-3</v>
      </c>
      <c r="Q944">
        <f t="shared" si="87"/>
        <v>0.99856048888708737</v>
      </c>
      <c r="R944">
        <f t="shared" si="88"/>
        <v>-6.2562213609700177E-4</v>
      </c>
      <c r="S944">
        <f t="shared" si="89"/>
        <v>0</v>
      </c>
    </row>
    <row r="945" spans="1:19" x14ac:dyDescent="0.35">
      <c r="A945">
        <v>0.34379638662706097</v>
      </c>
      <c r="B945">
        <v>0</v>
      </c>
      <c r="C945">
        <v>0</v>
      </c>
      <c r="D945">
        <v>1</v>
      </c>
      <c r="E945">
        <v>1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0.37218743485646993</v>
      </c>
      <c r="L945">
        <v>0.36862387569023225</v>
      </c>
      <c r="M945">
        <v>0</v>
      </c>
      <c r="N945">
        <f t="shared" si="84"/>
        <v>-3.5256661765700601</v>
      </c>
      <c r="O945">
        <f t="shared" si="85"/>
        <v>2.9432193798867901E-2</v>
      </c>
      <c r="P945">
        <f t="shared" si="86"/>
        <v>2.8590706581902769E-2</v>
      </c>
      <c r="Q945">
        <f t="shared" si="87"/>
        <v>0.97140929341809723</v>
      </c>
      <c r="R945">
        <f t="shared" si="88"/>
        <v>-1.2597745972215585E-2</v>
      </c>
      <c r="S945">
        <f t="shared" si="89"/>
        <v>0</v>
      </c>
    </row>
    <row r="946" spans="1:19" x14ac:dyDescent="0.35">
      <c r="A946">
        <v>0.74184270405766772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-0.12384684114951539</v>
      </c>
      <c r="L946">
        <v>0.16079951990182959</v>
      </c>
      <c r="M946">
        <v>0</v>
      </c>
      <c r="N946">
        <f t="shared" si="84"/>
        <v>-3.0796539509823688</v>
      </c>
      <c r="O946">
        <f t="shared" si="85"/>
        <v>4.5975163556784833E-2</v>
      </c>
      <c r="P946">
        <f t="shared" si="86"/>
        <v>4.3954354901170549E-2</v>
      </c>
      <c r="Q946">
        <f t="shared" si="87"/>
        <v>0.9560456450988295</v>
      </c>
      <c r="R946">
        <f t="shared" si="88"/>
        <v>-1.9521372429633116E-2</v>
      </c>
      <c r="S946">
        <f t="shared" si="89"/>
        <v>0</v>
      </c>
    </row>
    <row r="947" spans="1:19" x14ac:dyDescent="0.35">
      <c r="A947">
        <v>1.5821627075222819</v>
      </c>
      <c r="B947">
        <v>0</v>
      </c>
      <c r="C947">
        <v>1</v>
      </c>
      <c r="D947">
        <v>1</v>
      </c>
      <c r="E947">
        <v>0</v>
      </c>
      <c r="F947">
        <v>1</v>
      </c>
      <c r="G947">
        <v>0</v>
      </c>
      <c r="H947">
        <v>1</v>
      </c>
      <c r="I947">
        <v>0</v>
      </c>
      <c r="J947">
        <v>0</v>
      </c>
      <c r="K947">
        <v>1.1756473840544767E-2</v>
      </c>
      <c r="L947">
        <v>0.25172267555925576</v>
      </c>
      <c r="M947">
        <v>0</v>
      </c>
      <c r="N947">
        <f t="shared" si="84"/>
        <v>-1.5705149714690725</v>
      </c>
      <c r="O947">
        <f t="shared" si="85"/>
        <v>0.20793807260542876</v>
      </c>
      <c r="P947">
        <f t="shared" si="86"/>
        <v>0.17214299087114829</v>
      </c>
      <c r="Q947">
        <f t="shared" si="87"/>
        <v>0.82785700912885174</v>
      </c>
      <c r="R947">
        <f t="shared" si="88"/>
        <v>-8.2044669868610143E-2</v>
      </c>
      <c r="S947">
        <f t="shared" si="89"/>
        <v>1</v>
      </c>
    </row>
    <row r="948" spans="1:19" x14ac:dyDescent="0.35">
      <c r="A948">
        <v>1.4052532331086791</v>
      </c>
      <c r="B948">
        <v>0</v>
      </c>
      <c r="C948">
        <v>0</v>
      </c>
      <c r="D948">
        <v>1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-0.43613199977483302</v>
      </c>
      <c r="L948">
        <v>1.7844272994987274</v>
      </c>
      <c r="M948">
        <v>0</v>
      </c>
      <c r="N948">
        <f t="shared" si="84"/>
        <v>-1.8762491214170693</v>
      </c>
      <c r="O948">
        <f t="shared" si="85"/>
        <v>0.15316352746183723</v>
      </c>
      <c r="P948">
        <f t="shared" si="86"/>
        <v>0.13282030155684577</v>
      </c>
      <c r="Q948">
        <f t="shared" si="87"/>
        <v>0.86717969844315423</v>
      </c>
      <c r="R948">
        <f t="shared" si="88"/>
        <v>-6.1890897961266136E-2</v>
      </c>
      <c r="S948">
        <f t="shared" si="89"/>
        <v>1</v>
      </c>
    </row>
    <row r="949" spans="1:19" x14ac:dyDescent="0.35">
      <c r="A949">
        <v>1.1398890214882744</v>
      </c>
      <c r="B949">
        <v>1</v>
      </c>
      <c r="C949">
        <v>0</v>
      </c>
      <c r="D949">
        <v>1</v>
      </c>
      <c r="E949">
        <v>0</v>
      </c>
      <c r="F949">
        <v>1</v>
      </c>
      <c r="G949">
        <v>0</v>
      </c>
      <c r="H949">
        <v>1</v>
      </c>
      <c r="I949">
        <v>1</v>
      </c>
      <c r="J949">
        <v>0</v>
      </c>
      <c r="K949">
        <v>-0.97920781664870593</v>
      </c>
      <c r="L949">
        <v>1.0700310764760923</v>
      </c>
      <c r="M949">
        <v>0</v>
      </c>
      <c r="N949">
        <f t="shared" si="84"/>
        <v>-2.1792803727401906</v>
      </c>
      <c r="O949">
        <f t="shared" si="85"/>
        <v>0.11312290768444705</v>
      </c>
      <c r="P949">
        <f t="shared" si="86"/>
        <v>0.10162661005671768</v>
      </c>
      <c r="Q949">
        <f t="shared" si="87"/>
        <v>0.89837338994328231</v>
      </c>
      <c r="R949">
        <f t="shared" si="88"/>
        <v>-4.6543120473166659E-2</v>
      </c>
      <c r="S949">
        <f t="shared" si="89"/>
        <v>1</v>
      </c>
    </row>
    <row r="950" spans="1:19" x14ac:dyDescent="0.35">
      <c r="A950">
        <v>0.60916059824746549</v>
      </c>
      <c r="B950">
        <v>0</v>
      </c>
      <c r="C950">
        <v>0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0.4887974516557399</v>
      </c>
      <c r="L950">
        <v>0.69334943160961227</v>
      </c>
      <c r="M950">
        <v>0</v>
      </c>
      <c r="N950">
        <f t="shared" si="84"/>
        <v>-3.502998182683065</v>
      </c>
      <c r="O950">
        <f t="shared" si="85"/>
        <v>3.0106981738368635E-2</v>
      </c>
      <c r="P950">
        <f t="shared" si="86"/>
        <v>2.9227043668378271E-2</v>
      </c>
      <c r="Q950">
        <f t="shared" si="87"/>
        <v>0.97077295633162175</v>
      </c>
      <c r="R950">
        <f t="shared" si="88"/>
        <v>-1.2882330691503524E-2</v>
      </c>
      <c r="S950">
        <f t="shared" si="89"/>
        <v>0</v>
      </c>
    </row>
    <row r="951" spans="1:19" x14ac:dyDescent="0.35">
      <c r="A951">
        <v>0.16688691221345797</v>
      </c>
      <c r="B951">
        <v>0</v>
      </c>
      <c r="C951">
        <v>0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2.1750047968497288</v>
      </c>
      <c r="L951">
        <v>1.8883394773929285</v>
      </c>
      <c r="M951">
        <v>0</v>
      </c>
      <c r="N951">
        <f t="shared" si="84"/>
        <v>-3.591529039229358</v>
      </c>
      <c r="O951">
        <f t="shared" si="85"/>
        <v>2.7556163738840008E-2</v>
      </c>
      <c r="P951">
        <f t="shared" si="86"/>
        <v>2.681718499801981E-2</v>
      </c>
      <c r="Q951">
        <f t="shared" si="87"/>
        <v>0.97318281500198023</v>
      </c>
      <c r="R951">
        <f t="shared" si="88"/>
        <v>-1.180556868460908E-2</v>
      </c>
      <c r="S951">
        <f t="shared" si="89"/>
        <v>0</v>
      </c>
    </row>
    <row r="952" spans="1:19" x14ac:dyDescent="0.35">
      <c r="A952">
        <v>-0.45229624823415254</v>
      </c>
      <c r="B952">
        <v>0</v>
      </c>
      <c r="C952">
        <v>0</v>
      </c>
      <c r="D952">
        <v>1</v>
      </c>
      <c r="E952">
        <v>1</v>
      </c>
      <c r="F952">
        <v>0</v>
      </c>
      <c r="G952">
        <v>0</v>
      </c>
      <c r="H952">
        <v>1</v>
      </c>
      <c r="I952">
        <v>0</v>
      </c>
      <c r="J952">
        <v>1</v>
      </c>
      <c r="K952">
        <v>-0.35706687474805537</v>
      </c>
      <c r="L952">
        <v>-1.3199490150905415</v>
      </c>
      <c r="M952">
        <v>0</v>
      </c>
      <c r="N952">
        <f t="shared" si="84"/>
        <v>-4.7156510916808925</v>
      </c>
      <c r="O952">
        <f t="shared" si="85"/>
        <v>8.9540342713436295E-3</v>
      </c>
      <c r="P952">
        <f t="shared" si="86"/>
        <v>8.874571057947294E-3</v>
      </c>
      <c r="Q952">
        <f t="shared" si="87"/>
        <v>0.99112542894205269</v>
      </c>
      <c r="R952">
        <f t="shared" si="88"/>
        <v>-3.8713811853419138E-3</v>
      </c>
      <c r="S952">
        <f t="shared" si="89"/>
        <v>0</v>
      </c>
    </row>
    <row r="953" spans="1:19" x14ac:dyDescent="0.35">
      <c r="A953">
        <v>0.34379638662706097</v>
      </c>
      <c r="B953">
        <v>0</v>
      </c>
      <c r="C953">
        <v>0</v>
      </c>
      <c r="D953">
        <v>1</v>
      </c>
      <c r="E953">
        <v>0</v>
      </c>
      <c r="F953">
        <v>1</v>
      </c>
      <c r="G953">
        <v>0</v>
      </c>
      <c r="H953">
        <v>1</v>
      </c>
      <c r="I953">
        <v>0</v>
      </c>
      <c r="J953">
        <v>1</v>
      </c>
      <c r="K953">
        <v>2.7991334094912754</v>
      </c>
      <c r="L953">
        <v>0.66737138713606148</v>
      </c>
      <c r="M953">
        <v>0</v>
      </c>
      <c r="N953">
        <f t="shared" si="84"/>
        <v>-3.219974348064313</v>
      </c>
      <c r="O953">
        <f t="shared" si="85"/>
        <v>3.9956083198384541E-2</v>
      </c>
      <c r="P953">
        <f t="shared" si="86"/>
        <v>3.842093319508226E-2</v>
      </c>
      <c r="Q953">
        <f t="shared" si="87"/>
        <v>0.96157906680491778</v>
      </c>
      <c r="R953">
        <f t="shared" si="88"/>
        <v>-1.7014999657129885E-2</v>
      </c>
      <c r="S953">
        <f t="shared" si="89"/>
        <v>0</v>
      </c>
    </row>
    <row r="954" spans="1:19" x14ac:dyDescent="0.35">
      <c r="A954">
        <v>0.16688691221345797</v>
      </c>
      <c r="B954">
        <v>0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-0.16713389284015365</v>
      </c>
      <c r="L954">
        <v>-0.73544301443565829</v>
      </c>
      <c r="M954">
        <v>0</v>
      </c>
      <c r="N954">
        <f t="shared" si="84"/>
        <v>-4.0028818876578072</v>
      </c>
      <c r="O954">
        <f t="shared" si="85"/>
        <v>1.8262931260287111E-2</v>
      </c>
      <c r="P954">
        <f t="shared" si="86"/>
        <v>1.7935378672464669E-2</v>
      </c>
      <c r="Q954">
        <f t="shared" si="87"/>
        <v>0.98206462132753536</v>
      </c>
      <c r="R954">
        <f t="shared" si="88"/>
        <v>-7.8599340434043381E-3</v>
      </c>
      <c r="S954">
        <f t="shared" si="89"/>
        <v>0</v>
      </c>
    </row>
    <row r="955" spans="1:19" x14ac:dyDescent="0.35">
      <c r="A955">
        <v>-1.248388883095366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-1.0646776585072619</v>
      </c>
      <c r="L955">
        <v>1.667526099367751</v>
      </c>
      <c r="M955">
        <v>0</v>
      </c>
      <c r="N955">
        <f t="shared" si="84"/>
        <v>-6.1664049496636046</v>
      </c>
      <c r="O955">
        <f t="shared" si="85"/>
        <v>2.0987676293828862E-3</v>
      </c>
      <c r="P955">
        <f t="shared" si="86"/>
        <v>2.0943720291641916E-3</v>
      </c>
      <c r="Q955">
        <f t="shared" si="87"/>
        <v>0.99790562797083582</v>
      </c>
      <c r="R955">
        <f t="shared" si="88"/>
        <v>-9.1052804072555853E-4</v>
      </c>
      <c r="S955">
        <f t="shared" si="89"/>
        <v>0</v>
      </c>
    </row>
    <row r="956" spans="1:19" x14ac:dyDescent="0.35">
      <c r="A956">
        <v>-1.8675720435429766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0.37682533325189532</v>
      </c>
      <c r="L956">
        <v>-1.7875538156144479</v>
      </c>
      <c r="M956">
        <v>0</v>
      </c>
      <c r="N956">
        <f t="shared" si="84"/>
        <v>-7.3904589130270173</v>
      </c>
      <c r="O956">
        <f t="shared" si="85"/>
        <v>6.1711268746590068E-4</v>
      </c>
      <c r="P956">
        <f t="shared" si="86"/>
        <v>6.1673209426576191E-4</v>
      </c>
      <c r="Q956">
        <f t="shared" si="87"/>
        <v>0.99938326790573428</v>
      </c>
      <c r="R956">
        <f t="shared" si="88"/>
        <v>-2.6792597312043755E-4</v>
      </c>
      <c r="S956">
        <f t="shared" si="89"/>
        <v>0</v>
      </c>
    </row>
    <row r="957" spans="1:19" x14ac:dyDescent="0.35">
      <c r="A957">
        <v>-1.0272520400783622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0</v>
      </c>
      <c r="J957">
        <v>1</v>
      </c>
      <c r="K957">
        <v>-0.65830941814616939</v>
      </c>
      <c r="L957">
        <v>-1.0731575925918126</v>
      </c>
      <c r="M957">
        <v>0</v>
      </c>
      <c r="N957">
        <f t="shared" si="84"/>
        <v>-5.5012174327661532</v>
      </c>
      <c r="O957">
        <f t="shared" si="85"/>
        <v>4.0817990963673417E-3</v>
      </c>
      <c r="P957">
        <f t="shared" si="86"/>
        <v>4.0652057432380454E-3</v>
      </c>
      <c r="Q957">
        <f t="shared" si="87"/>
        <v>0.9959347942567619</v>
      </c>
      <c r="R957">
        <f t="shared" si="88"/>
        <v>-1.7690947304069859E-3</v>
      </c>
      <c r="S957">
        <f t="shared" si="89"/>
        <v>0</v>
      </c>
    </row>
    <row r="958" spans="1:19" x14ac:dyDescent="0.35">
      <c r="A958">
        <v>-1.6464352005259728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-0.2908111833848338</v>
      </c>
      <c r="L958">
        <v>-1.2939709706169911</v>
      </c>
      <c r="M958">
        <v>0</v>
      </c>
      <c r="N958">
        <f t="shared" si="84"/>
        <v>-7.1243452417139022</v>
      </c>
      <c r="O958">
        <f t="shared" si="85"/>
        <v>8.0526008826664901E-4</v>
      </c>
      <c r="P958">
        <f t="shared" si="86"/>
        <v>8.0461216620267219E-4</v>
      </c>
      <c r="Q958">
        <f t="shared" si="87"/>
        <v>0.99919538783379735</v>
      </c>
      <c r="R958">
        <f t="shared" si="88"/>
        <v>-3.4957928059255444E-4</v>
      </c>
      <c r="S958">
        <f t="shared" si="89"/>
        <v>0</v>
      </c>
    </row>
    <row r="959" spans="1:19" x14ac:dyDescent="0.35">
      <c r="A959">
        <v>0.29956901802366021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-0.29456567256208305</v>
      </c>
      <c r="L959">
        <v>-0.29381625838530179</v>
      </c>
      <c r="M959">
        <v>0</v>
      </c>
      <c r="N959">
        <f t="shared" si="84"/>
        <v>-3.7160503833663188</v>
      </c>
      <c r="O959">
        <f t="shared" si="85"/>
        <v>2.4329871995836742E-2</v>
      </c>
      <c r="P959">
        <f t="shared" si="86"/>
        <v>2.3751989140404203E-2</v>
      </c>
      <c r="Q959">
        <f t="shared" si="87"/>
        <v>0.97624801085959578</v>
      </c>
      <c r="R959">
        <f t="shared" si="88"/>
        <v>-1.0439838004355287E-2</v>
      </c>
      <c r="S959">
        <f t="shared" si="89"/>
        <v>0</v>
      </c>
    </row>
    <row r="960" spans="1:19" x14ac:dyDescent="0.35">
      <c r="A960">
        <v>-0.54075098544095401</v>
      </c>
      <c r="B960">
        <v>0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1</v>
      </c>
      <c r="I960">
        <v>0</v>
      </c>
      <c r="J960">
        <v>1</v>
      </c>
      <c r="K960">
        <v>-0.46351768553829814</v>
      </c>
      <c r="L960">
        <v>0.16079951990182959</v>
      </c>
      <c r="M960">
        <v>0</v>
      </c>
      <c r="N960">
        <f t="shared" si="84"/>
        <v>-4.859571147307987</v>
      </c>
      <c r="O960">
        <f t="shared" si="85"/>
        <v>7.7538084198333999E-3</v>
      </c>
      <c r="P960">
        <f t="shared" si="86"/>
        <v>7.6941494589749431E-3</v>
      </c>
      <c r="Q960">
        <f t="shared" si="87"/>
        <v>0.99230585054102505</v>
      </c>
      <c r="R960">
        <f t="shared" si="88"/>
        <v>-3.3544480779720645E-3</v>
      </c>
      <c r="S960">
        <f t="shared" si="89"/>
        <v>0</v>
      </c>
    </row>
    <row r="961" spans="1:19" x14ac:dyDescent="0.35">
      <c r="A961">
        <v>-1.248388883095366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1</v>
      </c>
      <c r="I961">
        <v>0</v>
      </c>
      <c r="J961">
        <v>0</v>
      </c>
      <c r="K961">
        <v>-0.35441664709352672</v>
      </c>
      <c r="L961">
        <v>0.42057996463733321</v>
      </c>
      <c r="M961">
        <v>0</v>
      </c>
      <c r="N961">
        <f t="shared" si="84"/>
        <v>-6.4271241558625771</v>
      </c>
      <c r="O961">
        <f t="shared" si="85"/>
        <v>1.6170946660332296E-3</v>
      </c>
      <c r="P961">
        <f t="shared" si="86"/>
        <v>1.6144838927418801E-3</v>
      </c>
      <c r="Q961">
        <f t="shared" si="87"/>
        <v>0.99838551610725812</v>
      </c>
      <c r="R961">
        <f t="shared" si="88"/>
        <v>-7.0172806261432615E-4</v>
      </c>
      <c r="S961">
        <f t="shared" si="89"/>
        <v>0</v>
      </c>
    </row>
    <row r="962" spans="1:19" x14ac:dyDescent="0.35">
      <c r="A962">
        <v>-1.7791173063361752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-0.90544314693098582</v>
      </c>
      <c r="L962">
        <v>-1.7875538156144479</v>
      </c>
      <c r="M962">
        <v>0</v>
      </c>
      <c r="N962">
        <f t="shared" si="84"/>
        <v>-7.367294852091427</v>
      </c>
      <c r="O962">
        <f t="shared" si="85"/>
        <v>6.3157437239708591E-4</v>
      </c>
      <c r="P962">
        <f t="shared" si="86"/>
        <v>6.3117573797650118E-4</v>
      </c>
      <c r="Q962">
        <f t="shared" si="87"/>
        <v>0.99936882426202345</v>
      </c>
      <c r="R962">
        <f t="shared" si="88"/>
        <v>-2.7420268426123678E-4</v>
      </c>
      <c r="S962">
        <f t="shared" si="89"/>
        <v>0</v>
      </c>
    </row>
    <row r="963" spans="1:19" x14ac:dyDescent="0.35">
      <c r="A963">
        <v>-0.58497835404435483</v>
      </c>
      <c r="B963">
        <v>0</v>
      </c>
      <c r="C963">
        <v>0</v>
      </c>
      <c r="D963">
        <v>1</v>
      </c>
      <c r="E963">
        <v>1</v>
      </c>
      <c r="F963">
        <v>0</v>
      </c>
      <c r="G963">
        <v>0</v>
      </c>
      <c r="H963">
        <v>1</v>
      </c>
      <c r="I963">
        <v>0</v>
      </c>
      <c r="J963">
        <v>1</v>
      </c>
      <c r="K963">
        <v>-3.3739100895534092E-2</v>
      </c>
      <c r="L963">
        <v>0.60242627595218556</v>
      </c>
      <c r="M963">
        <v>0</v>
      </c>
      <c r="N963">
        <f t="shared" si="84"/>
        <v>-4.8579664173563044</v>
      </c>
      <c r="O963">
        <f t="shared" si="85"/>
        <v>7.7662611774285441E-3</v>
      </c>
      <c r="P963">
        <f t="shared" si="86"/>
        <v>7.706411175498965E-3</v>
      </c>
      <c r="Q963">
        <f t="shared" si="87"/>
        <v>0.99229358882450103</v>
      </c>
      <c r="R963">
        <f t="shared" si="88"/>
        <v>-3.3598145975018835E-3</v>
      </c>
      <c r="S963">
        <f t="shared" si="89"/>
        <v>0</v>
      </c>
    </row>
    <row r="964" spans="1:19" x14ac:dyDescent="0.35">
      <c r="A964">
        <v>-1.1599341458885646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0.15685643792599985</v>
      </c>
      <c r="L964">
        <v>-0.70946496996210795</v>
      </c>
      <c r="M964">
        <v>0</v>
      </c>
      <c r="N964">
        <f t="shared" si="84"/>
        <v>-6.155414541222779</v>
      </c>
      <c r="O964">
        <f t="shared" si="85"/>
        <v>2.1219611625937873E-3</v>
      </c>
      <c r="P964">
        <f t="shared" si="86"/>
        <v>2.117467977781898E-3</v>
      </c>
      <c r="Q964">
        <f t="shared" si="87"/>
        <v>0.99788253202221811</v>
      </c>
      <c r="R964">
        <f t="shared" si="88"/>
        <v>-9.2057965165352035E-4</v>
      </c>
      <c r="S964">
        <f t="shared" si="89"/>
        <v>0</v>
      </c>
    </row>
    <row r="965" spans="1:19" x14ac:dyDescent="0.35">
      <c r="A965">
        <v>-0.8503425656647593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-1.0350834496983561</v>
      </c>
      <c r="L965">
        <v>1.8623614329193787</v>
      </c>
      <c r="M965">
        <v>0</v>
      </c>
      <c r="N965">
        <f t="shared" si="84"/>
        <v>-5.4989468803061019</v>
      </c>
      <c r="O965">
        <f t="shared" si="85"/>
        <v>4.0910775649857165E-3</v>
      </c>
      <c r="P965">
        <f t="shared" si="86"/>
        <v>4.0744088423800761E-3</v>
      </c>
      <c r="Q965">
        <f t="shared" si="87"/>
        <v>0.99592559115761992</v>
      </c>
      <c r="R965">
        <f t="shared" si="88"/>
        <v>-1.7731079184828858E-3</v>
      </c>
      <c r="S965">
        <f t="shared" si="89"/>
        <v>0</v>
      </c>
    </row>
    <row r="966" spans="1:19" x14ac:dyDescent="0.35">
      <c r="A966">
        <v>-1.6906625691293735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-0.28882351264393735</v>
      </c>
      <c r="L966">
        <v>-1.2679929261434404</v>
      </c>
      <c r="M966">
        <v>0</v>
      </c>
      <c r="N966">
        <f t="shared" ref="N966:N1029" si="90">$M$3+SUMPRODUCT($A$3:$L$3,A966:L966)</f>
        <v>-7.1146067903989305</v>
      </c>
      <c r="O966">
        <f t="shared" ref="O966:O1029" si="91">EXP(N966)</f>
        <v>8.1314038308703829E-4</v>
      </c>
      <c r="P966">
        <f t="shared" ref="P966:P1029" si="92">O966/(1+O966)</f>
        <v>8.1247972301381631E-4</v>
      </c>
      <c r="Q966">
        <f t="shared" ref="Q966:Q1029" si="93">IF(M966=1,P966,1-P966)</f>
        <v>0.99918752027698621</v>
      </c>
      <c r="R966">
        <f t="shared" ref="R966:R1029" si="94">LOG(Q966)</f>
        <v>-3.5299888200656927E-4</v>
      </c>
      <c r="S966">
        <f t="shared" ref="S966:S1029" si="95">IF(P966&gt;U$2,1,0)</f>
        <v>0</v>
      </c>
    </row>
    <row r="967" spans="1:19" x14ac:dyDescent="0.35">
      <c r="A967">
        <v>-0.45229624823415254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-0.63445736925540974</v>
      </c>
      <c r="L967">
        <v>-0.3587613695691777</v>
      </c>
      <c r="M967">
        <v>0</v>
      </c>
      <c r="N967">
        <f t="shared" si="90"/>
        <v>-4.6167522124895948</v>
      </c>
      <c r="O967">
        <f t="shared" si="91"/>
        <v>9.8848478697352304E-3</v>
      </c>
      <c r="P967">
        <f t="shared" si="92"/>
        <v>9.7880940491249686E-3</v>
      </c>
      <c r="Q967">
        <f t="shared" si="93"/>
        <v>0.99021190595087505</v>
      </c>
      <c r="R967">
        <f t="shared" si="94"/>
        <v>-4.2718561729032638E-3</v>
      </c>
      <c r="S967">
        <f t="shared" si="95"/>
        <v>0</v>
      </c>
    </row>
    <row r="968" spans="1:19" x14ac:dyDescent="0.35">
      <c r="A968">
        <v>-0.58497835404435483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-0.71683527885034859</v>
      </c>
      <c r="L968">
        <v>-1.5017953264053938</v>
      </c>
      <c r="M968">
        <v>0</v>
      </c>
      <c r="N968">
        <f t="shared" si="90"/>
        <v>-5.1353163923855449</v>
      </c>
      <c r="O968">
        <f t="shared" si="91"/>
        <v>5.8851891815701E-3</v>
      </c>
      <c r="P968">
        <f t="shared" si="92"/>
        <v>5.8507563734570287E-3</v>
      </c>
      <c r="Q968">
        <f t="shared" si="93"/>
        <v>0.994149243626543</v>
      </c>
      <c r="R968">
        <f t="shared" si="94"/>
        <v>-2.5484135724101573E-3</v>
      </c>
      <c r="S968">
        <f t="shared" si="95"/>
        <v>0</v>
      </c>
    </row>
    <row r="969" spans="1:19" x14ac:dyDescent="0.35">
      <c r="A969">
        <v>1.0072069156780723</v>
      </c>
      <c r="B969">
        <v>1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-0.69011215000051573</v>
      </c>
      <c r="L969">
        <v>0.42057996463733321</v>
      </c>
      <c r="M969">
        <v>0</v>
      </c>
      <c r="N969">
        <f t="shared" si="90"/>
        <v>-2.2549334688417786</v>
      </c>
      <c r="O969">
        <f t="shared" si="91"/>
        <v>0.10488052132672947</v>
      </c>
      <c r="P969">
        <f t="shared" si="92"/>
        <v>9.4924762725285439E-2</v>
      </c>
      <c r="Q969">
        <f t="shared" si="93"/>
        <v>0.90507523727471462</v>
      </c>
      <c r="R969">
        <f t="shared" si="94"/>
        <v>-4.3315317175910639E-2</v>
      </c>
      <c r="S969">
        <f t="shared" si="95"/>
        <v>1</v>
      </c>
    </row>
    <row r="970" spans="1:19" x14ac:dyDescent="0.35">
      <c r="A970">
        <v>-0.14270466801034729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-0.3948326188250918</v>
      </c>
      <c r="L970">
        <v>-9.8980924833674058E-2</v>
      </c>
      <c r="M970">
        <v>0</v>
      </c>
      <c r="N970">
        <f t="shared" si="90"/>
        <v>-4.0799453545791939</v>
      </c>
      <c r="O970">
        <f t="shared" si="91"/>
        <v>1.6908389593524972E-2</v>
      </c>
      <c r="P970">
        <f t="shared" si="92"/>
        <v>1.662724957976159E-2</v>
      </c>
      <c r="Q970">
        <f t="shared" si="93"/>
        <v>0.98337275042023842</v>
      </c>
      <c r="R970">
        <f t="shared" si="94"/>
        <v>-7.2818303209130786E-3</v>
      </c>
      <c r="S970">
        <f t="shared" si="95"/>
        <v>0</v>
      </c>
    </row>
    <row r="971" spans="1:19" x14ac:dyDescent="0.35">
      <c r="A971">
        <v>-0.71766045985455706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-1.0547393048027784</v>
      </c>
      <c r="L971">
        <v>0.19976658661215477</v>
      </c>
      <c r="M971">
        <v>0</v>
      </c>
      <c r="N971">
        <f t="shared" si="90"/>
        <v>-5.3043758909564911</v>
      </c>
      <c r="O971">
        <f t="shared" si="91"/>
        <v>4.9697989572143565E-3</v>
      </c>
      <c r="P971">
        <f t="shared" si="92"/>
        <v>4.9452221970960348E-3</v>
      </c>
      <c r="Q971">
        <f t="shared" si="93"/>
        <v>0.99505477780290397</v>
      </c>
      <c r="R971">
        <f t="shared" si="94"/>
        <v>-2.1530106686382744E-3</v>
      </c>
      <c r="S971">
        <f t="shared" si="95"/>
        <v>0</v>
      </c>
    </row>
    <row r="972" spans="1:19" x14ac:dyDescent="0.35">
      <c r="A972">
        <v>-0.98302467147496153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-9.0498143163360731E-2</v>
      </c>
      <c r="L972">
        <v>0.13482147542827885</v>
      </c>
      <c r="M972">
        <v>0</v>
      </c>
      <c r="N972">
        <f t="shared" si="90"/>
        <v>-5.6728615601929029</v>
      </c>
      <c r="O972">
        <f t="shared" si="91"/>
        <v>3.4380131050916235E-3</v>
      </c>
      <c r="P972">
        <f t="shared" si="92"/>
        <v>3.4262336688370551E-3</v>
      </c>
      <c r="Q972">
        <f t="shared" si="93"/>
        <v>0.9965737663311629</v>
      </c>
      <c r="R972">
        <f t="shared" si="94"/>
        <v>-1.4905493218657587E-3</v>
      </c>
      <c r="S972">
        <f t="shared" si="95"/>
        <v>0</v>
      </c>
    </row>
    <row r="973" spans="1:19" x14ac:dyDescent="0.35">
      <c r="A973">
        <v>0.52070586104066396</v>
      </c>
      <c r="B973">
        <v>0</v>
      </c>
      <c r="C973">
        <v>0</v>
      </c>
      <c r="D973">
        <v>1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0.13962995817156221</v>
      </c>
      <c r="L973">
        <v>0.51150312029475897</v>
      </c>
      <c r="M973">
        <v>0</v>
      </c>
      <c r="N973">
        <f t="shared" si="90"/>
        <v>-3.0801690376459967</v>
      </c>
      <c r="O973">
        <f t="shared" si="91"/>
        <v>4.5951488461065101E-2</v>
      </c>
      <c r="P973">
        <f t="shared" si="92"/>
        <v>4.3932714822820983E-2</v>
      </c>
      <c r="Q973">
        <f t="shared" si="93"/>
        <v>0.95606728517717898</v>
      </c>
      <c r="R973">
        <f t="shared" si="94"/>
        <v>-1.9511542292022805E-2</v>
      </c>
      <c r="S973">
        <f t="shared" si="95"/>
        <v>0</v>
      </c>
    </row>
    <row r="974" spans="1:19" x14ac:dyDescent="0.35">
      <c r="A974">
        <v>-1.0714794086817632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-0.73560772473659453</v>
      </c>
      <c r="L974">
        <v>-0.80038812561953421</v>
      </c>
      <c r="M974">
        <v>0</v>
      </c>
      <c r="N974">
        <f t="shared" si="90"/>
        <v>-5.9357008944132383</v>
      </c>
      <c r="O974">
        <f t="shared" si="91"/>
        <v>2.643369382276042E-3</v>
      </c>
      <c r="P974">
        <f t="shared" si="92"/>
        <v>2.6364004021735164E-3</v>
      </c>
      <c r="Q974">
        <f t="shared" si="93"/>
        <v>0.9973635995978265</v>
      </c>
      <c r="R974">
        <f t="shared" si="94"/>
        <v>-1.1464861099134698E-3</v>
      </c>
      <c r="S974">
        <f t="shared" si="95"/>
        <v>0</v>
      </c>
    </row>
    <row r="975" spans="1:19" x14ac:dyDescent="0.35">
      <c r="A975">
        <v>1.4052532331086791</v>
      </c>
      <c r="B975">
        <v>1</v>
      </c>
      <c r="C975">
        <v>1</v>
      </c>
      <c r="D975">
        <v>1</v>
      </c>
      <c r="E975">
        <v>0</v>
      </c>
      <c r="F975">
        <v>1</v>
      </c>
      <c r="G975">
        <v>0</v>
      </c>
      <c r="H975">
        <v>1</v>
      </c>
      <c r="I975">
        <v>1</v>
      </c>
      <c r="J975">
        <v>0</v>
      </c>
      <c r="K975">
        <v>1.9629865844874197</v>
      </c>
      <c r="L975">
        <v>-2.1046791413023236E-2</v>
      </c>
      <c r="M975">
        <v>0</v>
      </c>
      <c r="N975">
        <f t="shared" si="90"/>
        <v>-0.96227725613521509</v>
      </c>
      <c r="O975">
        <f t="shared" si="91"/>
        <v>0.38202193286943598</v>
      </c>
      <c r="P975">
        <f t="shared" si="92"/>
        <v>0.27642248200523084</v>
      </c>
      <c r="Q975">
        <f t="shared" si="93"/>
        <v>0.72357751799476921</v>
      </c>
      <c r="R975">
        <f t="shared" si="94"/>
        <v>-0.14051493540329094</v>
      </c>
      <c r="S975">
        <f t="shared" si="95"/>
        <v>1</v>
      </c>
    </row>
    <row r="976" spans="1:19" x14ac:dyDescent="0.35">
      <c r="A976">
        <v>1.2283437586950761</v>
      </c>
      <c r="B976">
        <v>0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1.4311742351452943</v>
      </c>
      <c r="L976">
        <v>0.82323965397736409</v>
      </c>
      <c r="M976">
        <v>0</v>
      </c>
      <c r="N976">
        <f t="shared" si="90"/>
        <v>-1.5635697612506654</v>
      </c>
      <c r="O976">
        <f t="shared" si="91"/>
        <v>0.20938727290716513</v>
      </c>
      <c r="P976">
        <f t="shared" si="92"/>
        <v>0.17313500612904012</v>
      </c>
      <c r="Q976">
        <f t="shared" si="93"/>
        <v>0.82686499387095991</v>
      </c>
      <c r="R976">
        <f t="shared" si="94"/>
        <v>-8.2565393957972924E-2</v>
      </c>
      <c r="S976">
        <f t="shared" si="95"/>
        <v>1</v>
      </c>
    </row>
    <row r="977" spans="1:19" x14ac:dyDescent="0.35">
      <c r="A977">
        <v>-1.2041615144919653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-0.40123733565686975</v>
      </c>
      <c r="L977">
        <v>-0.83935519232985978</v>
      </c>
      <c r="M977">
        <v>0</v>
      </c>
      <c r="N977">
        <f t="shared" si="90"/>
        <v>-6.0201387209730965</v>
      </c>
      <c r="O977">
        <f t="shared" si="91"/>
        <v>2.4293325722706742E-3</v>
      </c>
      <c r="P977">
        <f t="shared" si="92"/>
        <v>2.4234452178657994E-3</v>
      </c>
      <c r="Q977">
        <f t="shared" si="93"/>
        <v>0.99757655478213425</v>
      </c>
      <c r="R977">
        <f t="shared" si="94"/>
        <v>-1.0537662740970589E-3</v>
      </c>
      <c r="S977">
        <f t="shared" si="95"/>
        <v>0</v>
      </c>
    </row>
    <row r="978" spans="1:19" x14ac:dyDescent="0.35">
      <c r="A978">
        <v>0.2553416494202595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-0.89086689483107717</v>
      </c>
      <c r="L978">
        <v>0.44655800911088306</v>
      </c>
      <c r="M978">
        <v>0</v>
      </c>
      <c r="N978">
        <f t="shared" si="90"/>
        <v>-3.473633630547841</v>
      </c>
      <c r="O978">
        <f t="shared" si="91"/>
        <v>3.1004168042601418E-2</v>
      </c>
      <c r="P978">
        <f t="shared" si="92"/>
        <v>3.0071816393782334E-2</v>
      </c>
      <c r="Q978">
        <f t="shared" si="93"/>
        <v>0.96992818360621769</v>
      </c>
      <c r="R978">
        <f t="shared" si="94"/>
        <v>-1.3260421010231538E-2</v>
      </c>
      <c r="S978">
        <f t="shared" si="95"/>
        <v>0</v>
      </c>
    </row>
    <row r="979" spans="1:19" x14ac:dyDescent="0.35">
      <c r="A979">
        <v>-1.4695257261123698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0.4075238035835213</v>
      </c>
      <c r="L979">
        <v>-1.3329380373273163</v>
      </c>
      <c r="M979">
        <v>0</v>
      </c>
      <c r="N979">
        <f t="shared" si="90"/>
        <v>-6.6369244489068517</v>
      </c>
      <c r="O979">
        <f t="shared" si="91"/>
        <v>1.3110532608419316E-3</v>
      </c>
      <c r="P979">
        <f t="shared" si="92"/>
        <v>1.3093366507564174E-3</v>
      </c>
      <c r="Q979">
        <f t="shared" si="93"/>
        <v>0.99869066334924361</v>
      </c>
      <c r="R979">
        <f t="shared" si="94"/>
        <v>-5.6901027672625606E-4</v>
      </c>
      <c r="S979">
        <f t="shared" si="95"/>
        <v>0</v>
      </c>
    </row>
    <row r="980" spans="1:19" x14ac:dyDescent="0.35">
      <c r="A980">
        <v>-0.27538677382054955</v>
      </c>
      <c r="B980">
        <v>0</v>
      </c>
      <c r="C980">
        <v>0</v>
      </c>
      <c r="D980">
        <v>1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-0.49686638352445284</v>
      </c>
      <c r="L980">
        <v>1.7194821883148514</v>
      </c>
      <c r="M980">
        <v>0</v>
      </c>
      <c r="N980">
        <f t="shared" si="90"/>
        <v>-4.4863715084834457</v>
      </c>
      <c r="O980">
        <f t="shared" si="91"/>
        <v>1.1261431775104865E-2</v>
      </c>
      <c r="P980">
        <f t="shared" si="92"/>
        <v>1.1136024198349236E-2</v>
      </c>
      <c r="Q980">
        <f t="shared" si="93"/>
        <v>0.98886397580165075</v>
      </c>
      <c r="R980">
        <f t="shared" si="94"/>
        <v>-4.8634441172724285E-3</v>
      </c>
      <c r="S980">
        <f t="shared" si="95"/>
        <v>0</v>
      </c>
    </row>
    <row r="981" spans="1:19" x14ac:dyDescent="0.35">
      <c r="A981">
        <v>0.69761533545426702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-0.38290659437971181</v>
      </c>
      <c r="L981">
        <v>1.1869322766070687</v>
      </c>
      <c r="M981">
        <v>0</v>
      </c>
      <c r="N981">
        <f t="shared" si="90"/>
        <v>-3.094263731954634</v>
      </c>
      <c r="O981">
        <f t="shared" si="91"/>
        <v>4.5308359279775327E-2</v>
      </c>
      <c r="P981">
        <f t="shared" si="92"/>
        <v>4.3344491486696897E-2</v>
      </c>
      <c r="Q981">
        <f t="shared" si="93"/>
        <v>0.95665550851330305</v>
      </c>
      <c r="R981">
        <f t="shared" si="94"/>
        <v>-1.924442344144851E-2</v>
      </c>
      <c r="S981">
        <f t="shared" si="95"/>
        <v>0</v>
      </c>
    </row>
    <row r="982" spans="1:19" x14ac:dyDescent="0.35">
      <c r="A982">
        <v>-1.6022078319225721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-0.42840216911579065</v>
      </c>
      <c r="L982">
        <v>-0.85234421456663467</v>
      </c>
      <c r="M982">
        <v>0</v>
      </c>
      <c r="N982">
        <f t="shared" si="90"/>
        <v>-6.9847609683887768</v>
      </c>
      <c r="O982">
        <f t="shared" si="91"/>
        <v>9.2588458585759982E-4</v>
      </c>
      <c r="P982">
        <f t="shared" si="92"/>
        <v>9.2502811658297086E-4</v>
      </c>
      <c r="Q982">
        <f t="shared" si="93"/>
        <v>0.99907497188341698</v>
      </c>
      <c r="R982">
        <f t="shared" si="94"/>
        <v>-4.0192052920521134E-4</v>
      </c>
      <c r="S982">
        <f t="shared" si="95"/>
        <v>0</v>
      </c>
    </row>
    <row r="983" spans="1:19" x14ac:dyDescent="0.35">
      <c r="A983">
        <v>0.78607007266106854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0.38013811782005652</v>
      </c>
      <c r="L983">
        <v>0.58943725371541023</v>
      </c>
      <c r="M983">
        <v>0</v>
      </c>
      <c r="N983">
        <f t="shared" si="90"/>
        <v>-2.8704064037375074</v>
      </c>
      <c r="O983">
        <f t="shared" si="91"/>
        <v>5.6675888605848657E-2</v>
      </c>
      <c r="P983">
        <f t="shared" si="92"/>
        <v>5.3636019537291975E-2</v>
      </c>
      <c r="Q983">
        <f t="shared" si="93"/>
        <v>0.94636398046270798</v>
      </c>
      <c r="R983">
        <f t="shared" si="94"/>
        <v>-2.3941797737668764E-2</v>
      </c>
      <c r="S983">
        <f t="shared" si="95"/>
        <v>1</v>
      </c>
    </row>
    <row r="984" spans="1:19" x14ac:dyDescent="0.35">
      <c r="A984">
        <v>-0.40806887963075178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-0.36369244388437744</v>
      </c>
      <c r="L984">
        <v>-0.73544301443565829</v>
      </c>
      <c r="M984">
        <v>0</v>
      </c>
      <c r="N984">
        <f t="shared" si="90"/>
        <v>-4.5049757919830755</v>
      </c>
      <c r="O984">
        <f t="shared" si="91"/>
        <v>1.1053857775596606E-2</v>
      </c>
      <c r="P984">
        <f t="shared" si="92"/>
        <v>1.0933005883500629E-2</v>
      </c>
      <c r="Q984">
        <f t="shared" si="93"/>
        <v>0.98906699411649934</v>
      </c>
      <c r="R984">
        <f t="shared" si="94"/>
        <v>-4.7742906174641705E-3</v>
      </c>
      <c r="S984">
        <f t="shared" si="95"/>
        <v>0</v>
      </c>
    </row>
    <row r="985" spans="1:19" x14ac:dyDescent="0.35">
      <c r="A985">
        <v>-1.5137530947157707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-0.80120085918618389</v>
      </c>
      <c r="L985">
        <v>-1.4108721707479677</v>
      </c>
      <c r="M985">
        <v>0</v>
      </c>
      <c r="N985">
        <f t="shared" si="90"/>
        <v>-6.9878534142292841</v>
      </c>
      <c r="O985">
        <f t="shared" si="91"/>
        <v>9.2302576058074059E-4</v>
      </c>
      <c r="P985">
        <f t="shared" si="92"/>
        <v>9.2217456969715761E-4</v>
      </c>
      <c r="Q985">
        <f t="shared" si="93"/>
        <v>0.99907782543030288</v>
      </c>
      <c r="R985">
        <f t="shared" si="94"/>
        <v>-4.0068010388031808E-4</v>
      </c>
      <c r="S985">
        <f t="shared" si="95"/>
        <v>0</v>
      </c>
    </row>
    <row r="986" spans="1:19" x14ac:dyDescent="0.35">
      <c r="A986">
        <v>0.12265954361005722</v>
      </c>
      <c r="B986">
        <v>0</v>
      </c>
      <c r="C986">
        <v>0</v>
      </c>
      <c r="D986">
        <v>1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6.7852959194738854E-2</v>
      </c>
      <c r="L986">
        <v>-1.1381027037756886</v>
      </c>
      <c r="M986">
        <v>0</v>
      </c>
      <c r="N986">
        <f t="shared" si="90"/>
        <v>-4.0438870477693056</v>
      </c>
      <c r="O986">
        <f t="shared" si="91"/>
        <v>1.7529202968982666E-2</v>
      </c>
      <c r="P986">
        <f t="shared" si="92"/>
        <v>1.7227223472147373E-2</v>
      </c>
      <c r="Q986">
        <f t="shared" si="93"/>
        <v>0.98277277652785267</v>
      </c>
      <c r="R986">
        <f t="shared" si="94"/>
        <v>-7.546882276900666E-3</v>
      </c>
      <c r="S986">
        <f t="shared" si="95"/>
        <v>0</v>
      </c>
    </row>
    <row r="987" spans="1:19" x14ac:dyDescent="0.35">
      <c r="A987">
        <v>-1.8728793277753846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1.1356738516653264</v>
      </c>
      <c r="L987">
        <v>-1.2550039039066656</v>
      </c>
      <c r="M987">
        <v>0</v>
      </c>
      <c r="N987">
        <f t="shared" si="90"/>
        <v>-7.2702423384213244</v>
      </c>
      <c r="O987">
        <f t="shared" si="91"/>
        <v>6.9594331951721995E-4</v>
      </c>
      <c r="P987">
        <f t="shared" si="92"/>
        <v>6.9545931924999184E-4</v>
      </c>
      <c r="Q987">
        <f t="shared" si="93"/>
        <v>0.99930454068075003</v>
      </c>
      <c r="R987">
        <f t="shared" si="94"/>
        <v>-3.0213921968852517E-4</v>
      </c>
      <c r="S987">
        <f t="shared" si="95"/>
        <v>0</v>
      </c>
    </row>
    <row r="988" spans="1:19" x14ac:dyDescent="0.35">
      <c r="A988">
        <v>0.29956901802366021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1</v>
      </c>
      <c r="K988">
        <v>0.10120165718089381</v>
      </c>
      <c r="L988">
        <v>-2.1046791413023236E-2</v>
      </c>
      <c r="M988">
        <v>0</v>
      </c>
      <c r="N988">
        <f t="shared" si="90"/>
        <v>-3.5094143478270512</v>
      </c>
      <c r="O988">
        <f t="shared" si="91"/>
        <v>2.9914428757980255E-2</v>
      </c>
      <c r="P988">
        <f t="shared" si="92"/>
        <v>2.9045547787941373E-2</v>
      </c>
      <c r="Q988">
        <f t="shared" si="93"/>
        <v>0.97095445221205867</v>
      </c>
      <c r="R988">
        <f t="shared" si="94"/>
        <v>-1.2801142509017496E-2</v>
      </c>
      <c r="S988">
        <f t="shared" si="95"/>
        <v>0</v>
      </c>
    </row>
    <row r="989" spans="1:19" x14ac:dyDescent="0.35">
      <c r="A989">
        <v>-1.0714794086817632</v>
      </c>
      <c r="B989">
        <v>0</v>
      </c>
      <c r="C989">
        <v>0</v>
      </c>
      <c r="D989">
        <v>1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-0.15476616378568558</v>
      </c>
      <c r="L989">
        <v>-9.8980924833674058E-2</v>
      </c>
      <c r="M989">
        <v>0</v>
      </c>
      <c r="N989">
        <f t="shared" si="90"/>
        <v>-5.9635616640518201</v>
      </c>
      <c r="O989">
        <f t="shared" si="91"/>
        <v>2.5707395365627524E-3</v>
      </c>
      <c r="P989">
        <f t="shared" si="92"/>
        <v>2.5641477804858675E-3</v>
      </c>
      <c r="Q989">
        <f t="shared" si="93"/>
        <v>0.99743585221951414</v>
      </c>
      <c r="R989">
        <f t="shared" si="94"/>
        <v>-1.1150253884989734E-3</v>
      </c>
      <c r="S989">
        <f t="shared" si="95"/>
        <v>0</v>
      </c>
    </row>
    <row r="990" spans="1:19" x14ac:dyDescent="0.35">
      <c r="A990">
        <v>-0.98302467147496153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-1.0379545296574291</v>
      </c>
      <c r="L990">
        <v>-0.8133771478563091</v>
      </c>
      <c r="M990">
        <v>0</v>
      </c>
      <c r="N990">
        <f t="shared" si="90"/>
        <v>-5.9683012644853015</v>
      </c>
      <c r="O990">
        <f t="shared" si="91"/>
        <v>2.5585840870825075E-3</v>
      </c>
      <c r="P990">
        <f t="shared" si="92"/>
        <v>2.552054441199885E-3</v>
      </c>
      <c r="Q990">
        <f t="shared" si="93"/>
        <v>0.99744794555880012</v>
      </c>
      <c r="R990">
        <f t="shared" si="94"/>
        <v>-1.1097598481947231E-3</v>
      </c>
      <c r="S990">
        <f t="shared" si="95"/>
        <v>0</v>
      </c>
    </row>
    <row r="991" spans="1:19" x14ac:dyDescent="0.35">
      <c r="A991">
        <v>-1.8233446749395759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1.302196489291557</v>
      </c>
      <c r="L991">
        <v>-1.4108721707479677</v>
      </c>
      <c r="M991">
        <v>0</v>
      </c>
      <c r="N991">
        <f t="shared" si="90"/>
        <v>-7.1634443259052176</v>
      </c>
      <c r="O991">
        <f t="shared" si="91"/>
        <v>7.7438272804989283E-4</v>
      </c>
      <c r="P991">
        <f t="shared" si="92"/>
        <v>7.7378352345408032E-4</v>
      </c>
      <c r="Q991">
        <f t="shared" si="93"/>
        <v>0.99922621647654597</v>
      </c>
      <c r="R991">
        <f t="shared" si="94"/>
        <v>-3.3617999647505447E-4</v>
      </c>
      <c r="S991">
        <f t="shared" si="95"/>
        <v>0</v>
      </c>
    </row>
    <row r="992" spans="1:19" x14ac:dyDescent="0.35">
      <c r="A992">
        <v>-0.27538677382054955</v>
      </c>
      <c r="B992">
        <v>0</v>
      </c>
      <c r="C992">
        <v>0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1</v>
      </c>
      <c r="J992">
        <v>0</v>
      </c>
      <c r="K992">
        <v>-0.63401566464632164</v>
      </c>
      <c r="L992">
        <v>-0.96924541469761161</v>
      </c>
      <c r="M992">
        <v>0</v>
      </c>
      <c r="N992">
        <f t="shared" si="90"/>
        <v>-5.0035100198434304</v>
      </c>
      <c r="O992">
        <f t="shared" si="91"/>
        <v>6.7143381294540441E-3</v>
      </c>
      <c r="P992">
        <f t="shared" si="92"/>
        <v>6.6695564721266963E-3</v>
      </c>
      <c r="Q992">
        <f t="shared" si="93"/>
        <v>0.99333044352787325</v>
      </c>
      <c r="R992">
        <f t="shared" si="94"/>
        <v>-2.9062540948071895E-3</v>
      </c>
      <c r="S992">
        <f t="shared" si="95"/>
        <v>0</v>
      </c>
    </row>
    <row r="993" spans="1:19" x14ac:dyDescent="0.35">
      <c r="A993">
        <v>-1.0272520400783622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-0.12848473954494108</v>
      </c>
      <c r="L993">
        <v>-0.1379479915439997</v>
      </c>
      <c r="M993">
        <v>0</v>
      </c>
      <c r="N993">
        <f t="shared" si="90"/>
        <v>-5.7559648941729584</v>
      </c>
      <c r="O993">
        <f t="shared" si="91"/>
        <v>3.163852355080491E-3</v>
      </c>
      <c r="P993">
        <f t="shared" si="92"/>
        <v>3.1538739635134021E-3</v>
      </c>
      <c r="Q993">
        <f t="shared" si="93"/>
        <v>0.99684612603648659</v>
      </c>
      <c r="R993">
        <f t="shared" si="94"/>
        <v>-1.3718745576539791E-3</v>
      </c>
      <c r="S993">
        <f t="shared" si="95"/>
        <v>0</v>
      </c>
    </row>
    <row r="994" spans="1:19" x14ac:dyDescent="0.35">
      <c r="A994">
        <v>0.29956901802366021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1</v>
      </c>
      <c r="K994">
        <v>-1.0648985108118059</v>
      </c>
      <c r="L994">
        <v>-0.16392603601754996</v>
      </c>
      <c r="M994">
        <v>0</v>
      </c>
      <c r="N994">
        <f t="shared" si="90"/>
        <v>-3.5669846347006589</v>
      </c>
      <c r="O994">
        <f t="shared" si="91"/>
        <v>2.82408819957508E-2</v>
      </c>
      <c r="P994">
        <f t="shared" si="92"/>
        <v>2.7465239410571801E-2</v>
      </c>
      <c r="Q994">
        <f t="shared" si="93"/>
        <v>0.97253476058942823</v>
      </c>
      <c r="R994">
        <f t="shared" si="94"/>
        <v>-1.2094867058928526E-2</v>
      </c>
      <c r="S994">
        <f t="shared" si="95"/>
        <v>0</v>
      </c>
    </row>
    <row r="995" spans="1:19" x14ac:dyDescent="0.35">
      <c r="A995">
        <v>0.78607007266106854</v>
      </c>
      <c r="B995">
        <v>1</v>
      </c>
      <c r="C995">
        <v>1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0.92961865152570755</v>
      </c>
      <c r="L995">
        <v>0.43356898687410861</v>
      </c>
      <c r="M995">
        <v>0</v>
      </c>
      <c r="N995">
        <f t="shared" si="90"/>
        <v>-1.660332840043631</v>
      </c>
      <c r="O995">
        <f t="shared" si="91"/>
        <v>0.19007570476595445</v>
      </c>
      <c r="P995">
        <f t="shared" si="92"/>
        <v>0.15971732218778095</v>
      </c>
      <c r="Q995">
        <f t="shared" si="93"/>
        <v>0.84028267781221899</v>
      </c>
      <c r="R995">
        <f t="shared" si="94"/>
        <v>-7.5574589221387697E-2</v>
      </c>
      <c r="S995">
        <f t="shared" si="95"/>
        <v>1</v>
      </c>
    </row>
    <row r="996" spans="1:19" x14ac:dyDescent="0.35">
      <c r="A996">
        <v>0.21111428081685873</v>
      </c>
      <c r="B996">
        <v>0</v>
      </c>
      <c r="C996">
        <v>0</v>
      </c>
      <c r="D996">
        <v>1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1</v>
      </c>
      <c r="K996">
        <v>-0.31333811844832932</v>
      </c>
      <c r="L996">
        <v>-0.51462963641048021</v>
      </c>
      <c r="M996">
        <v>0</v>
      </c>
      <c r="N996">
        <f t="shared" si="90"/>
        <v>-3.5976726638236887</v>
      </c>
      <c r="O996">
        <f t="shared" si="91"/>
        <v>2.7387387991841143E-2</v>
      </c>
      <c r="P996">
        <f t="shared" si="92"/>
        <v>2.6657313796087437E-2</v>
      </c>
      <c r="Q996">
        <f t="shared" si="93"/>
        <v>0.97334268620391251</v>
      </c>
      <c r="R996">
        <f t="shared" si="94"/>
        <v>-1.1734230106278063E-2</v>
      </c>
      <c r="S996">
        <f t="shared" si="95"/>
        <v>0</v>
      </c>
    </row>
    <row r="997" spans="1:19" x14ac:dyDescent="0.35">
      <c r="A997">
        <v>1.7148448133324843</v>
      </c>
      <c r="B997">
        <v>0</v>
      </c>
      <c r="C997">
        <v>1</v>
      </c>
      <c r="D997">
        <v>1</v>
      </c>
      <c r="E997">
        <v>0</v>
      </c>
      <c r="F997">
        <v>1</v>
      </c>
      <c r="G997">
        <v>0</v>
      </c>
      <c r="H997">
        <v>0</v>
      </c>
      <c r="I997">
        <v>1</v>
      </c>
      <c r="J997">
        <v>0</v>
      </c>
      <c r="K997">
        <v>-0.73362005399569785</v>
      </c>
      <c r="L997">
        <v>-0.22887114720142587</v>
      </c>
      <c r="M997">
        <v>0</v>
      </c>
      <c r="N997">
        <f t="shared" si="90"/>
        <v>-1.3900668980962538</v>
      </c>
      <c r="O997">
        <f t="shared" si="91"/>
        <v>0.2490586425253023</v>
      </c>
      <c r="P997">
        <f t="shared" si="92"/>
        <v>0.19939707716345839</v>
      </c>
      <c r="Q997">
        <f t="shared" si="93"/>
        <v>0.80060292283654166</v>
      </c>
      <c r="R997">
        <f t="shared" si="94"/>
        <v>-9.6582828708225155E-2</v>
      </c>
      <c r="S997">
        <f t="shared" si="95"/>
        <v>1</v>
      </c>
    </row>
    <row r="998" spans="1:19" x14ac:dyDescent="0.35">
      <c r="A998">
        <v>0.91875217847127078</v>
      </c>
      <c r="B998">
        <v>0</v>
      </c>
      <c r="C998">
        <v>0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-0.48317354064272056</v>
      </c>
      <c r="L998">
        <v>-0.55359670312080544</v>
      </c>
      <c r="M998">
        <v>0</v>
      </c>
      <c r="N998">
        <f t="shared" si="90"/>
        <v>-2.6353711515880427</v>
      </c>
      <c r="O998">
        <f t="shared" si="91"/>
        <v>7.1692355738360497E-2</v>
      </c>
      <c r="P998">
        <f t="shared" si="92"/>
        <v>6.6896395550910551E-2</v>
      </c>
      <c r="Q998">
        <f t="shared" si="93"/>
        <v>0.93310360444908946</v>
      </c>
      <c r="R998">
        <f t="shared" si="94"/>
        <v>-3.0070132949628681E-2</v>
      </c>
      <c r="S998">
        <f t="shared" si="95"/>
        <v>1</v>
      </c>
    </row>
    <row r="999" spans="1:19" x14ac:dyDescent="0.35">
      <c r="A999">
        <v>0.29956901802366021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0.40421101901536044</v>
      </c>
      <c r="L999">
        <v>-0.55359670312080544</v>
      </c>
      <c r="M999">
        <v>0</v>
      </c>
      <c r="N999">
        <f t="shared" si="90"/>
        <v>-3.8202783266868088</v>
      </c>
      <c r="O999">
        <f t="shared" si="91"/>
        <v>2.1921698651337636E-2</v>
      </c>
      <c r="P999">
        <f t="shared" si="92"/>
        <v>2.1451446505410733E-2</v>
      </c>
      <c r="Q999">
        <f t="shared" si="93"/>
        <v>0.97854855349458925</v>
      </c>
      <c r="R999">
        <f t="shared" si="94"/>
        <v>-9.4176207043606061E-3</v>
      </c>
      <c r="S999">
        <f t="shared" si="95"/>
        <v>0</v>
      </c>
    </row>
    <row r="1000" spans="1:19" x14ac:dyDescent="0.35">
      <c r="A1000">
        <v>-1.8498810961016163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-0.34536170260721949</v>
      </c>
      <c r="L1000">
        <v>-1.2939709706169911</v>
      </c>
      <c r="M1000">
        <v>0</v>
      </c>
      <c r="N1000">
        <f t="shared" si="90"/>
        <v>-7.3880721295577967</v>
      </c>
      <c r="O1000">
        <f t="shared" si="91"/>
        <v>6.185873609901169E-4</v>
      </c>
      <c r="P1000">
        <f t="shared" si="92"/>
        <v>6.1820494722326306E-4</v>
      </c>
      <c r="Q1000">
        <f t="shared" si="93"/>
        <v>0.99938179505277669</v>
      </c>
      <c r="R1000">
        <f t="shared" si="94"/>
        <v>-2.685660202415255E-4</v>
      </c>
      <c r="S1000">
        <f t="shared" si="95"/>
        <v>0</v>
      </c>
    </row>
    <row r="1001" spans="1:19" x14ac:dyDescent="0.35">
      <c r="A1001">
        <v>-1.901184843681561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0.28097543307976836</v>
      </c>
      <c r="L1001">
        <v>-1.6316855487731456</v>
      </c>
      <c r="M1001">
        <v>0</v>
      </c>
      <c r="N1001">
        <f t="shared" si="90"/>
        <v>-7.4595029541604188</v>
      </c>
      <c r="O1001">
        <f t="shared" si="91"/>
        <v>5.7594237011336907E-4</v>
      </c>
      <c r="P1001">
        <f t="shared" si="92"/>
        <v>5.756108514353305E-4</v>
      </c>
      <c r="Q1001">
        <f t="shared" si="93"/>
        <v>0.99942438914856468</v>
      </c>
      <c r="R1001">
        <f t="shared" si="94"/>
        <v>-2.5005659105184502E-4</v>
      </c>
      <c r="S1001">
        <f t="shared" si="95"/>
        <v>0</v>
      </c>
    </row>
    <row r="1002" spans="1:19" x14ac:dyDescent="0.35">
      <c r="A1002">
        <v>0.52070586104066396</v>
      </c>
      <c r="B1002">
        <v>0</v>
      </c>
      <c r="C1002">
        <v>0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-1.0982472087979607</v>
      </c>
      <c r="L1002">
        <v>0.38161289792700759</v>
      </c>
      <c r="M1002">
        <v>0</v>
      </c>
      <c r="N1002">
        <f t="shared" si="90"/>
        <v>-3.5506895646384735</v>
      </c>
      <c r="O1002">
        <f t="shared" si="91"/>
        <v>2.8704838986185827E-2</v>
      </c>
      <c r="P1002">
        <f t="shared" si="92"/>
        <v>2.790386308912006E-2</v>
      </c>
      <c r="Q1002">
        <f t="shared" si="93"/>
        <v>0.97209613691087993</v>
      </c>
      <c r="R1002">
        <f t="shared" si="94"/>
        <v>-1.22907827431861E-2</v>
      </c>
      <c r="S1002">
        <f t="shared" si="95"/>
        <v>0</v>
      </c>
    </row>
    <row r="1003" spans="1:19" x14ac:dyDescent="0.35">
      <c r="A1003">
        <v>-0.62920572264775554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1</v>
      </c>
      <c r="I1003">
        <v>0</v>
      </c>
      <c r="J1003">
        <v>1</v>
      </c>
      <c r="K1003">
        <v>-0.71727698345943669</v>
      </c>
      <c r="L1003">
        <v>-1.0212015036447122</v>
      </c>
      <c r="M1003">
        <v>0</v>
      </c>
      <c r="N1003">
        <f t="shared" si="90"/>
        <v>-4.8498993605313911</v>
      </c>
      <c r="O1003">
        <f t="shared" si="91"/>
        <v>7.8291654326278128E-3</v>
      </c>
      <c r="P1003">
        <f t="shared" si="92"/>
        <v>7.7683457684686172E-3</v>
      </c>
      <c r="Q1003">
        <f t="shared" si="93"/>
        <v>0.99223165423153137</v>
      </c>
      <c r="R1003">
        <f t="shared" si="94"/>
        <v>-3.3869221911880781E-3</v>
      </c>
      <c r="S1003">
        <f t="shared" si="95"/>
        <v>0</v>
      </c>
    </row>
    <row r="1004" spans="1:19" x14ac:dyDescent="0.35">
      <c r="A1004">
        <v>-1.7348899377327744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-0.37628102524338969</v>
      </c>
      <c r="L1004">
        <v>-1.1381027037756886</v>
      </c>
      <c r="M1004">
        <v>0</v>
      </c>
      <c r="N1004">
        <f t="shared" si="90"/>
        <v>-7.2826681498189725</v>
      </c>
      <c r="O1004">
        <f t="shared" si="91"/>
        <v>6.873491643395362E-4</v>
      </c>
      <c r="P1004">
        <f t="shared" si="92"/>
        <v>6.8687703998010182E-4</v>
      </c>
      <c r="Q1004">
        <f t="shared" si="93"/>
        <v>0.99931312296001995</v>
      </c>
      <c r="R1004">
        <f t="shared" si="94"/>
        <v>-2.9840940523035412E-4</v>
      </c>
      <c r="S1004">
        <f t="shared" si="95"/>
        <v>0</v>
      </c>
    </row>
    <row r="1005" spans="1:19" x14ac:dyDescent="0.35">
      <c r="A1005">
        <v>1.1841163900916754</v>
      </c>
      <c r="B1005">
        <v>1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-0.70910544819130594</v>
      </c>
      <c r="L1005">
        <v>3.0909297534077767E-2</v>
      </c>
      <c r="M1005">
        <v>0</v>
      </c>
      <c r="N1005">
        <f t="shared" si="90"/>
        <v>-1.9698370512677097</v>
      </c>
      <c r="O1005">
        <f t="shared" si="91"/>
        <v>0.13947958238453034</v>
      </c>
      <c r="P1005">
        <f t="shared" si="92"/>
        <v>0.12240639019845234</v>
      </c>
      <c r="Q1005">
        <f t="shared" si="93"/>
        <v>0.87759360980154766</v>
      </c>
      <c r="R1005">
        <f t="shared" si="94"/>
        <v>-5.6706547737390416E-2</v>
      </c>
      <c r="S1005">
        <f t="shared" si="95"/>
        <v>1</v>
      </c>
    </row>
    <row r="1006" spans="1:19" x14ac:dyDescent="0.35">
      <c r="A1006">
        <v>-0.36384151102735102</v>
      </c>
      <c r="B1006">
        <v>0</v>
      </c>
      <c r="C1006">
        <v>0</v>
      </c>
      <c r="D1006">
        <v>1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0.86314210785794154</v>
      </c>
      <c r="L1006">
        <v>0.44655800911088306</v>
      </c>
      <c r="M1006">
        <v>0</v>
      </c>
      <c r="N1006">
        <f t="shared" si="90"/>
        <v>-4.6192675990377534</v>
      </c>
      <c r="O1006">
        <f t="shared" si="91"/>
        <v>9.8600149017234791E-3</v>
      </c>
      <c r="P1006">
        <f t="shared" si="92"/>
        <v>9.7637442380397906E-3</v>
      </c>
      <c r="Q1006">
        <f t="shared" si="93"/>
        <v>0.99023625576196017</v>
      </c>
      <c r="R1006">
        <f t="shared" si="94"/>
        <v>-4.2611767834654282E-3</v>
      </c>
      <c r="S1006">
        <f t="shared" si="95"/>
        <v>0</v>
      </c>
    </row>
    <row r="1007" spans="1:19" x14ac:dyDescent="0.35">
      <c r="A1007">
        <v>1.6263900761256829</v>
      </c>
      <c r="B1007">
        <v>0</v>
      </c>
      <c r="C1007">
        <v>1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-0.11810468123136972</v>
      </c>
      <c r="L1007">
        <v>6.9876364244402939E-2</v>
      </c>
      <c r="M1007">
        <v>0</v>
      </c>
      <c r="N1007">
        <f t="shared" si="90"/>
        <v>-1.2448184815225383</v>
      </c>
      <c r="O1007">
        <f t="shared" si="91"/>
        <v>0.28799317946997655</v>
      </c>
      <c r="P1007">
        <f t="shared" si="92"/>
        <v>0.22359837308182712</v>
      </c>
      <c r="Q1007">
        <f t="shared" si="93"/>
        <v>0.77640162691817283</v>
      </c>
      <c r="R1007">
        <f t="shared" si="94"/>
        <v>-0.10991356323621899</v>
      </c>
      <c r="S1007">
        <f t="shared" si="95"/>
        <v>1</v>
      </c>
    </row>
    <row r="1008" spans="1:19" x14ac:dyDescent="0.35">
      <c r="A1008">
        <v>0.47647849243726326</v>
      </c>
      <c r="B1008">
        <v>0</v>
      </c>
      <c r="C1008">
        <v>0</v>
      </c>
      <c r="D1008">
        <v>1</v>
      </c>
      <c r="E1008">
        <v>1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-0.46219257171103367</v>
      </c>
      <c r="L1008">
        <v>2.7715929894936413</v>
      </c>
      <c r="M1008">
        <v>0</v>
      </c>
      <c r="N1008">
        <f t="shared" si="90"/>
        <v>-3.4074058756876653</v>
      </c>
      <c r="O1008">
        <f t="shared" si="91"/>
        <v>3.312702462835132E-2</v>
      </c>
      <c r="P1008">
        <f t="shared" si="92"/>
        <v>3.2064812785502508E-2</v>
      </c>
      <c r="Q1008">
        <f t="shared" si="93"/>
        <v>0.96793518721449745</v>
      </c>
      <c r="R1008">
        <f t="shared" si="94"/>
        <v>-1.4153722007171183E-2</v>
      </c>
      <c r="S1008">
        <f t="shared" si="95"/>
        <v>0</v>
      </c>
    </row>
    <row r="1009" spans="1:19" x14ac:dyDescent="0.35">
      <c r="A1009">
        <v>-0.18693203661374805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1</v>
      </c>
      <c r="H1009">
        <v>0</v>
      </c>
      <c r="I1009">
        <v>1</v>
      </c>
      <c r="J1009">
        <v>0</v>
      </c>
      <c r="K1009">
        <v>-0.74333755539563728</v>
      </c>
      <c r="L1009">
        <v>2.083174810944556</v>
      </c>
      <c r="M1009">
        <v>0</v>
      </c>
      <c r="N1009">
        <f t="shared" si="90"/>
        <v>-4.6069978183978115</v>
      </c>
      <c r="O1009">
        <f t="shared" si="91"/>
        <v>9.981740366934019E-3</v>
      </c>
      <c r="P1009">
        <f t="shared" si="92"/>
        <v>9.8830899292373115E-3</v>
      </c>
      <c r="Q1009">
        <f t="shared" si="93"/>
        <v>0.99011691007076263</v>
      </c>
      <c r="R1009">
        <f t="shared" si="94"/>
        <v>-4.3135221692107758E-3</v>
      </c>
      <c r="S1009">
        <f t="shared" si="95"/>
        <v>0</v>
      </c>
    </row>
    <row r="1010" spans="1:19" x14ac:dyDescent="0.35">
      <c r="A1010">
        <v>-0.76188782845795777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-0.51983502319703645</v>
      </c>
      <c r="L1010">
        <v>-4.702483588657351E-2</v>
      </c>
      <c r="M1010">
        <v>0</v>
      </c>
      <c r="N1010">
        <f t="shared" si="90"/>
        <v>-5.0251519434197904</v>
      </c>
      <c r="O1010">
        <f t="shared" si="91"/>
        <v>6.5705880614587457E-3</v>
      </c>
      <c r="P1010">
        <f t="shared" si="92"/>
        <v>6.5276972518270729E-3</v>
      </c>
      <c r="Q1010">
        <f t="shared" si="93"/>
        <v>0.99347230274817289</v>
      </c>
      <c r="R1010">
        <f t="shared" si="94"/>
        <v>-2.8442361850741778E-3</v>
      </c>
      <c r="S1010">
        <f t="shared" si="95"/>
        <v>0</v>
      </c>
    </row>
    <row r="1011" spans="1:19" x14ac:dyDescent="0.35">
      <c r="A1011">
        <v>-1.6464352005259728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-0.75261335218648839</v>
      </c>
      <c r="L1011">
        <v>-1.2160368371963399</v>
      </c>
      <c r="M1011">
        <v>0</v>
      </c>
      <c r="N1011">
        <f t="shared" si="90"/>
        <v>-7.1974669857019009</v>
      </c>
      <c r="O1011">
        <f t="shared" si="91"/>
        <v>7.4847931803515271E-4</v>
      </c>
      <c r="P1011">
        <f t="shared" si="92"/>
        <v>7.4791951574606184E-4</v>
      </c>
      <c r="Q1011">
        <f t="shared" si="93"/>
        <v>0.99925208048425396</v>
      </c>
      <c r="R1011">
        <f t="shared" si="94"/>
        <v>-3.2493884780189519E-4</v>
      </c>
      <c r="S1011">
        <f t="shared" si="95"/>
        <v>0</v>
      </c>
    </row>
    <row r="1012" spans="1:19" x14ac:dyDescent="0.35">
      <c r="A1012">
        <v>-9.8477299406946536E-2</v>
      </c>
      <c r="B1012">
        <v>0</v>
      </c>
      <c r="C1012">
        <v>0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-0.58079025925120042</v>
      </c>
      <c r="L1012">
        <v>2.0961638331813317</v>
      </c>
      <c r="M1012">
        <v>0</v>
      </c>
      <c r="N1012">
        <f t="shared" si="90"/>
        <v>-4.2014230308849081</v>
      </c>
      <c r="O1012">
        <f t="shared" si="91"/>
        <v>1.4974252827473925E-2</v>
      </c>
      <c r="P1012">
        <f t="shared" si="92"/>
        <v>1.4753332693671057E-2</v>
      </c>
      <c r="Q1012">
        <f t="shared" si="93"/>
        <v>0.98524666730632893</v>
      </c>
      <c r="R1012">
        <f t="shared" si="94"/>
        <v>-6.4550255036373355E-3</v>
      </c>
      <c r="S1012">
        <f t="shared" si="95"/>
        <v>0</v>
      </c>
    </row>
    <row r="1013" spans="1:19" x14ac:dyDescent="0.35">
      <c r="A1013">
        <v>-5.424993080354578E-2</v>
      </c>
      <c r="B1013">
        <v>0</v>
      </c>
      <c r="C1013">
        <v>0</v>
      </c>
      <c r="D1013">
        <v>1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-0.47014325467462026</v>
      </c>
      <c r="L1013">
        <v>-0.78739910338275876</v>
      </c>
      <c r="M1013">
        <v>0</v>
      </c>
      <c r="N1013">
        <f t="shared" si="90"/>
        <v>-4.1489904692428636</v>
      </c>
      <c r="O1013">
        <f t="shared" si="91"/>
        <v>1.5780339184039236E-2</v>
      </c>
      <c r="P1013">
        <f t="shared" si="92"/>
        <v>1.5535188638042888E-2</v>
      </c>
      <c r="Q1013">
        <f t="shared" si="93"/>
        <v>0.98446481136195707</v>
      </c>
      <c r="R1013">
        <f t="shared" si="94"/>
        <v>-6.7998026385577125E-3</v>
      </c>
      <c r="S1013">
        <f t="shared" si="95"/>
        <v>0</v>
      </c>
    </row>
    <row r="1014" spans="1:19" x14ac:dyDescent="0.35">
      <c r="A1014">
        <v>-1.5137530947157707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0.56852513359614953</v>
      </c>
      <c r="L1014">
        <v>-0.43669550298982895</v>
      </c>
      <c r="M1014">
        <v>0</v>
      </c>
      <c r="N1014">
        <f t="shared" si="90"/>
        <v>-6.6723879691697299</v>
      </c>
      <c r="O1014">
        <f t="shared" si="91"/>
        <v>1.2653734674744263E-3</v>
      </c>
      <c r="P1014">
        <f t="shared" si="92"/>
        <v>1.2637743209797832E-3</v>
      </c>
      <c r="Q1014">
        <f t="shared" si="93"/>
        <v>0.99873622567902021</v>
      </c>
      <c r="R1014">
        <f t="shared" si="94"/>
        <v>-5.4919731784725608E-4</v>
      </c>
      <c r="S1014">
        <f t="shared" si="95"/>
        <v>0</v>
      </c>
    </row>
    <row r="1015" spans="1:19" x14ac:dyDescent="0.35">
      <c r="A1015">
        <v>0.52070586104066396</v>
      </c>
      <c r="B1015">
        <v>0</v>
      </c>
      <c r="C1015">
        <v>0</v>
      </c>
      <c r="D1015">
        <v>1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-0.37495591141612522</v>
      </c>
      <c r="L1015">
        <v>0.34264583121668196</v>
      </c>
      <c r="M1015">
        <v>0</v>
      </c>
      <c r="N1015">
        <f t="shared" si="90"/>
        <v>-3.3526347057527817</v>
      </c>
      <c r="O1015">
        <f t="shared" si="91"/>
        <v>3.4992038816470186E-2</v>
      </c>
      <c r="P1015">
        <f t="shared" si="92"/>
        <v>3.3808993213594318E-2</v>
      </c>
      <c r="Q1015">
        <f t="shared" si="93"/>
        <v>0.96619100678640568</v>
      </c>
      <c r="R1015">
        <f t="shared" si="94"/>
        <v>-1.4937009202237079E-2</v>
      </c>
      <c r="S1015">
        <f t="shared" si="95"/>
        <v>0</v>
      </c>
    </row>
    <row r="1016" spans="1:19" x14ac:dyDescent="0.35">
      <c r="A1016">
        <v>1.2283437586950761</v>
      </c>
      <c r="B1016">
        <v>0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2.689148961828328</v>
      </c>
      <c r="L1016">
        <v>0.3556348534534573</v>
      </c>
      <c r="M1016">
        <v>0</v>
      </c>
      <c r="N1016">
        <f t="shared" si="90"/>
        <v>-1.6002827802766175</v>
      </c>
      <c r="O1016">
        <f t="shared" si="91"/>
        <v>0.20183943371298363</v>
      </c>
      <c r="P1016">
        <f t="shared" si="92"/>
        <v>0.16794209613293964</v>
      </c>
      <c r="Q1016">
        <f t="shared" si="93"/>
        <v>0.83205790386706036</v>
      </c>
      <c r="R1016">
        <f t="shared" si="94"/>
        <v>-7.9846449604818057E-2</v>
      </c>
      <c r="S1016">
        <f t="shared" si="95"/>
        <v>1</v>
      </c>
    </row>
    <row r="1017" spans="1:19" x14ac:dyDescent="0.35">
      <c r="A1017">
        <v>-1.2926162516987669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0.56587490594162126</v>
      </c>
      <c r="L1017">
        <v>0.27770072003280605</v>
      </c>
      <c r="M1017">
        <v>0</v>
      </c>
      <c r="N1017">
        <f t="shared" si="90"/>
        <v>-6.2965128927477156</v>
      </c>
      <c r="O1017">
        <f t="shared" si="91"/>
        <v>1.8427193463798894E-3</v>
      </c>
      <c r="P1017">
        <f t="shared" si="92"/>
        <v>1.8393299774460731E-3</v>
      </c>
      <c r="Q1017">
        <f t="shared" si="93"/>
        <v>0.99816067002255393</v>
      </c>
      <c r="R1017">
        <f t="shared" si="94"/>
        <v>-7.9954640005703529E-4</v>
      </c>
      <c r="S1017">
        <f t="shared" si="95"/>
        <v>0</v>
      </c>
    </row>
    <row r="1018" spans="1:19" x14ac:dyDescent="0.35">
      <c r="A1018">
        <v>1.4937079703154805</v>
      </c>
      <c r="B1018">
        <v>1</v>
      </c>
      <c r="C1018">
        <v>0</v>
      </c>
      <c r="D1018">
        <v>1</v>
      </c>
      <c r="E1018">
        <v>0</v>
      </c>
      <c r="F1018">
        <v>1</v>
      </c>
      <c r="G1018">
        <v>0</v>
      </c>
      <c r="H1018">
        <v>1</v>
      </c>
      <c r="I1018">
        <v>1</v>
      </c>
      <c r="J1018">
        <v>0</v>
      </c>
      <c r="K1018">
        <v>-9.1381552381536849E-2</v>
      </c>
      <c r="L1018">
        <v>8.2865386481178305E-2</v>
      </c>
      <c r="M1018">
        <v>0</v>
      </c>
      <c r="N1018">
        <f t="shared" si="90"/>
        <v>-1.4631863122567377</v>
      </c>
      <c r="O1018">
        <f t="shared" si="91"/>
        <v>0.23149747508936347</v>
      </c>
      <c r="P1018">
        <f t="shared" si="92"/>
        <v>0.18798047074563826</v>
      </c>
      <c r="Q1018">
        <f t="shared" si="93"/>
        <v>0.81201952925436172</v>
      </c>
      <c r="R1018">
        <f t="shared" si="94"/>
        <v>-9.0433525752157462E-2</v>
      </c>
      <c r="S1018">
        <f t="shared" si="95"/>
        <v>1</v>
      </c>
    </row>
    <row r="1019" spans="1:19" x14ac:dyDescent="0.35">
      <c r="A1019">
        <v>0.29956901802366021</v>
      </c>
      <c r="B1019">
        <v>0</v>
      </c>
      <c r="C1019">
        <v>0</v>
      </c>
      <c r="D1019">
        <v>1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1</v>
      </c>
      <c r="K1019">
        <v>0.49652728231478233</v>
      </c>
      <c r="L1019">
        <v>-0.74843203667243319</v>
      </c>
      <c r="M1019">
        <v>0</v>
      </c>
      <c r="N1019">
        <f t="shared" si="90"/>
        <v>-3.4556809874093735</v>
      </c>
      <c r="O1019">
        <f t="shared" si="91"/>
        <v>3.1565801122075056E-2</v>
      </c>
      <c r="P1019">
        <f t="shared" si="92"/>
        <v>3.0599891046930484E-2</v>
      </c>
      <c r="Q1019">
        <f t="shared" si="93"/>
        <v>0.96940010895306949</v>
      </c>
      <c r="R1019">
        <f t="shared" si="94"/>
        <v>-1.3496935801918295E-2</v>
      </c>
      <c r="S1019">
        <f t="shared" si="95"/>
        <v>0</v>
      </c>
    </row>
    <row r="1020" spans="1:19" x14ac:dyDescent="0.35">
      <c r="A1020">
        <v>0.2553416494202595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1</v>
      </c>
      <c r="I1020">
        <v>0</v>
      </c>
      <c r="J1020">
        <v>1</v>
      </c>
      <c r="K1020">
        <v>0.83818579744446153</v>
      </c>
      <c r="L1020">
        <v>0.23873365332248039</v>
      </c>
      <c r="M1020">
        <v>0</v>
      </c>
      <c r="N1020">
        <f t="shared" si="90"/>
        <v>-3.1163147879435478</v>
      </c>
      <c r="O1020">
        <f t="shared" si="91"/>
        <v>4.4320197162371087E-2</v>
      </c>
      <c r="P1020">
        <f t="shared" si="92"/>
        <v>4.2439279909359237E-2</v>
      </c>
      <c r="Q1020">
        <f t="shared" si="93"/>
        <v>0.95756072009064075</v>
      </c>
      <c r="R1020">
        <f t="shared" si="94"/>
        <v>-1.8833677344510739E-2</v>
      </c>
      <c r="S1020">
        <f t="shared" si="95"/>
        <v>0</v>
      </c>
    </row>
    <row r="1021" spans="1:19" x14ac:dyDescent="0.35">
      <c r="A1021">
        <v>0.34379638662706097</v>
      </c>
      <c r="B1021">
        <v>0</v>
      </c>
      <c r="C1021">
        <v>0</v>
      </c>
      <c r="D1021">
        <v>1</v>
      </c>
      <c r="E1021">
        <v>0</v>
      </c>
      <c r="F1021">
        <v>1</v>
      </c>
      <c r="G1021">
        <v>0</v>
      </c>
      <c r="H1021">
        <v>1</v>
      </c>
      <c r="I1021">
        <v>1</v>
      </c>
      <c r="J1021">
        <v>0</v>
      </c>
      <c r="K1021">
        <v>0.81720482851277487</v>
      </c>
      <c r="L1021">
        <v>2.0571967664710065</v>
      </c>
      <c r="M1021">
        <v>0</v>
      </c>
      <c r="N1021">
        <f t="shared" si="90"/>
        <v>-3.6206172918427852</v>
      </c>
      <c r="O1021">
        <f t="shared" si="91"/>
        <v>2.6766148866620498E-2</v>
      </c>
      <c r="P1021">
        <f t="shared" si="92"/>
        <v>2.6068398238650436E-2</v>
      </c>
      <c r="Q1021">
        <f t="shared" si="93"/>
        <v>0.97393160176134952</v>
      </c>
      <c r="R1021">
        <f t="shared" si="94"/>
        <v>-1.1471542115910926E-2</v>
      </c>
      <c r="S1021">
        <f t="shared" si="95"/>
        <v>0</v>
      </c>
    </row>
    <row r="1022" spans="1:19" x14ac:dyDescent="0.35">
      <c r="A1022">
        <v>1.5821627075222819</v>
      </c>
      <c r="B1022">
        <v>0</v>
      </c>
      <c r="C1022">
        <v>0</v>
      </c>
      <c r="D1022">
        <v>1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0.23238792608007247</v>
      </c>
      <c r="L1022">
        <v>0.60242627595218556</v>
      </c>
      <c r="M1022">
        <v>0</v>
      </c>
      <c r="N1022">
        <f t="shared" si="90"/>
        <v>-1.9318411395699249</v>
      </c>
      <c r="O1022">
        <f t="shared" si="91"/>
        <v>0.14488120625229395</v>
      </c>
      <c r="P1022">
        <f t="shared" si="92"/>
        <v>0.12654693383128776</v>
      </c>
      <c r="Q1022">
        <f t="shared" si="93"/>
        <v>0.87345306616871221</v>
      </c>
      <c r="R1022">
        <f t="shared" si="94"/>
        <v>-5.8760426286731379E-2</v>
      </c>
      <c r="S1022">
        <f t="shared" si="95"/>
        <v>1</v>
      </c>
    </row>
    <row r="1023" spans="1:19" x14ac:dyDescent="0.35">
      <c r="A1023">
        <v>0.87452480986786996</v>
      </c>
      <c r="B1023">
        <v>0</v>
      </c>
      <c r="C1023">
        <v>0</v>
      </c>
      <c r="D1023">
        <v>1</v>
      </c>
      <c r="E1023">
        <v>0</v>
      </c>
      <c r="F1023">
        <v>1</v>
      </c>
      <c r="G1023">
        <v>0</v>
      </c>
      <c r="H1023">
        <v>0</v>
      </c>
      <c r="I1023">
        <v>1</v>
      </c>
      <c r="J1023">
        <v>0</v>
      </c>
      <c r="K1023">
        <v>-0.45380018413835904</v>
      </c>
      <c r="L1023">
        <v>-0.38473941404272843</v>
      </c>
      <c r="M1023">
        <v>0</v>
      </c>
      <c r="N1023">
        <f t="shared" si="90"/>
        <v>-3.0597948509045203</v>
      </c>
      <c r="O1023">
        <f t="shared" si="91"/>
        <v>4.6897315174980789E-2</v>
      </c>
      <c r="P1023">
        <f t="shared" si="92"/>
        <v>4.4796480509783583E-2</v>
      </c>
      <c r="Q1023">
        <f t="shared" si="93"/>
        <v>0.95520351949021642</v>
      </c>
      <c r="R1023">
        <f t="shared" si="94"/>
        <v>-1.9904086034257851E-2</v>
      </c>
      <c r="S1023">
        <f t="shared" si="95"/>
        <v>0</v>
      </c>
    </row>
    <row r="1024" spans="1:19" x14ac:dyDescent="0.35">
      <c r="A1024">
        <v>1.0072069156780723</v>
      </c>
      <c r="B1024">
        <v>0</v>
      </c>
      <c r="C1024">
        <v>0</v>
      </c>
      <c r="D1024">
        <v>1</v>
      </c>
      <c r="E1024">
        <v>0</v>
      </c>
      <c r="F1024">
        <v>1</v>
      </c>
      <c r="G1024">
        <v>0</v>
      </c>
      <c r="H1024">
        <v>1</v>
      </c>
      <c r="I1024">
        <v>0</v>
      </c>
      <c r="J1024">
        <v>0</v>
      </c>
      <c r="K1024">
        <v>0.79445704114473548</v>
      </c>
      <c r="L1024">
        <v>-7.3002880360123784E-2</v>
      </c>
      <c r="M1024">
        <v>0</v>
      </c>
      <c r="N1024">
        <f t="shared" si="90"/>
        <v>-2.72168247379402</v>
      </c>
      <c r="O1024">
        <f t="shared" si="91"/>
        <v>6.5764015062554512E-2</v>
      </c>
      <c r="P1024">
        <f t="shared" si="92"/>
        <v>6.1705981936999936E-2</v>
      </c>
      <c r="Q1024">
        <f t="shared" si="93"/>
        <v>0.93829401806300006</v>
      </c>
      <c r="R1024">
        <f t="shared" si="94"/>
        <v>-2.7661052437452888E-2</v>
      </c>
      <c r="S1024">
        <f t="shared" si="95"/>
        <v>1</v>
      </c>
    </row>
    <row r="1025" spans="1:19" x14ac:dyDescent="0.35">
      <c r="A1025">
        <v>-1.0272520400783622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-0.11788382892682553</v>
      </c>
      <c r="L1025">
        <v>-0.2678382139117515</v>
      </c>
      <c r="M1025">
        <v>0</v>
      </c>
      <c r="N1025">
        <f t="shared" si="90"/>
        <v>-5.6735905002435274</v>
      </c>
      <c r="O1025">
        <f t="shared" si="91"/>
        <v>3.4355079128231686E-3</v>
      </c>
      <c r="P1025">
        <f t="shared" si="92"/>
        <v>3.4237456076964337E-3</v>
      </c>
      <c r="Q1025">
        <f t="shared" si="93"/>
        <v>0.99657625439230357</v>
      </c>
      <c r="R1025">
        <f t="shared" si="94"/>
        <v>-1.489465057045954E-3</v>
      </c>
      <c r="S1025">
        <f t="shared" si="95"/>
        <v>0</v>
      </c>
    </row>
    <row r="1026" spans="1:19" x14ac:dyDescent="0.35">
      <c r="A1026">
        <v>-0.27538677382054955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0</v>
      </c>
      <c r="K1026">
        <v>-0.81666052050426896</v>
      </c>
      <c r="L1026">
        <v>-0.1379479915439997</v>
      </c>
      <c r="M1026">
        <v>0</v>
      </c>
      <c r="N1026">
        <f t="shared" si="90"/>
        <v>-4.8818305508964412</v>
      </c>
      <c r="O1026">
        <f t="shared" si="91"/>
        <v>7.5831200274560995E-3</v>
      </c>
      <c r="P1026">
        <f t="shared" si="92"/>
        <v>7.5260490938449465E-3</v>
      </c>
      <c r="Q1026">
        <f t="shared" si="93"/>
        <v>0.99247395090615509</v>
      </c>
      <c r="R1026">
        <f t="shared" si="94"/>
        <v>-3.2808831806436776E-3</v>
      </c>
      <c r="S1026">
        <f t="shared" si="95"/>
        <v>0</v>
      </c>
    </row>
    <row r="1027" spans="1:19" x14ac:dyDescent="0.35">
      <c r="A1027">
        <v>-0.93879730287156082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-1.0549601571073226</v>
      </c>
      <c r="L1027">
        <v>0.92715183187156514</v>
      </c>
      <c r="M1027">
        <v>0</v>
      </c>
      <c r="N1027">
        <f t="shared" si="90"/>
        <v>-5.7437856852374836</v>
      </c>
      <c r="O1027">
        <f t="shared" si="91"/>
        <v>3.2026211815489509E-3</v>
      </c>
      <c r="P1027">
        <f t="shared" si="92"/>
        <v>3.1923971428393771E-3</v>
      </c>
      <c r="Q1027">
        <f t="shared" si="93"/>
        <v>0.99680760285716064</v>
      </c>
      <c r="R1027">
        <f t="shared" si="94"/>
        <v>-1.3886582186942527E-3</v>
      </c>
      <c r="S1027">
        <f t="shared" si="95"/>
        <v>0</v>
      </c>
    </row>
    <row r="1028" spans="1:19" x14ac:dyDescent="0.35">
      <c r="A1028">
        <v>0.74184270405766772</v>
      </c>
      <c r="B1028">
        <v>0</v>
      </c>
      <c r="C1028">
        <v>0</v>
      </c>
      <c r="D1028">
        <v>1</v>
      </c>
      <c r="E1028">
        <v>0</v>
      </c>
      <c r="F1028">
        <v>0</v>
      </c>
      <c r="G1028">
        <v>1</v>
      </c>
      <c r="H1028">
        <v>1</v>
      </c>
      <c r="I1028">
        <v>0</v>
      </c>
      <c r="J1028">
        <v>0</v>
      </c>
      <c r="K1028">
        <v>-0.43745711360209755</v>
      </c>
      <c r="L1028">
        <v>-0.87832225904018502</v>
      </c>
      <c r="M1028">
        <v>0</v>
      </c>
      <c r="N1028">
        <f t="shared" si="90"/>
        <v>-3.1439601495943807</v>
      </c>
      <c r="O1028">
        <f t="shared" si="91"/>
        <v>4.3111730497235212E-2</v>
      </c>
      <c r="P1028">
        <f t="shared" si="92"/>
        <v>4.1329925871588576E-2</v>
      </c>
      <c r="Q1028">
        <f t="shared" si="93"/>
        <v>0.95867007412841143</v>
      </c>
      <c r="R1028">
        <f t="shared" si="94"/>
        <v>-1.833082936569877E-2</v>
      </c>
      <c r="S1028">
        <f t="shared" si="95"/>
        <v>0</v>
      </c>
    </row>
    <row r="1029" spans="1:19" x14ac:dyDescent="0.35">
      <c r="A1029">
        <v>-0.18693203661374805</v>
      </c>
      <c r="B1029">
        <v>0</v>
      </c>
      <c r="C1029">
        <v>0</v>
      </c>
      <c r="D1029">
        <v>1</v>
      </c>
      <c r="E1029">
        <v>1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-0.23648151646699223</v>
      </c>
      <c r="L1029">
        <v>1.2388883655541694</v>
      </c>
      <c r="M1029">
        <v>0</v>
      </c>
      <c r="N1029">
        <f t="shared" si="90"/>
        <v>-4.4918686833155057</v>
      </c>
      <c r="O1029">
        <f t="shared" si="91"/>
        <v>1.1199695558632301E-2</v>
      </c>
      <c r="P1029">
        <f t="shared" si="92"/>
        <v>1.107565163223777E-2</v>
      </c>
      <c r="Q1029">
        <f t="shared" si="93"/>
        <v>0.98892434836776222</v>
      </c>
      <c r="R1029">
        <f t="shared" si="94"/>
        <v>-4.836930185515142E-3</v>
      </c>
      <c r="S1029">
        <f t="shared" si="95"/>
        <v>0</v>
      </c>
    </row>
    <row r="1030" spans="1:19" x14ac:dyDescent="0.35">
      <c r="A1030">
        <v>0.43225112383386249</v>
      </c>
      <c r="B1030">
        <v>0</v>
      </c>
      <c r="C1030">
        <v>0</v>
      </c>
      <c r="D1030">
        <v>1</v>
      </c>
      <c r="E1030">
        <v>1</v>
      </c>
      <c r="F1030">
        <v>0</v>
      </c>
      <c r="G1030">
        <v>0</v>
      </c>
      <c r="H1030">
        <v>1</v>
      </c>
      <c r="I1030">
        <v>0</v>
      </c>
      <c r="J1030">
        <v>1</v>
      </c>
      <c r="K1030">
        <v>-0.25105776856690093</v>
      </c>
      <c r="L1030">
        <v>0.16079951990182959</v>
      </c>
      <c r="M1030">
        <v>0</v>
      </c>
      <c r="N1030">
        <f t="shared" ref="N1030:N1093" si="96">$M$3+SUMPRODUCT($A$3:$L$3,A1030:L1030)</f>
        <v>-3.2118922097085862</v>
      </c>
      <c r="O1030">
        <f t="shared" ref="O1030:O1093" si="97">EXP(N1030)</f>
        <v>4.0280322298615487E-2</v>
      </c>
      <c r="P1030">
        <f t="shared" ref="P1030:P1093" si="98">O1030/(1+O1030)</f>
        <v>3.872064234533594E-2</v>
      </c>
      <c r="Q1030">
        <f t="shared" ref="Q1030:Q1093" si="99">IF(M1030=1,P1030,1-P1030)</f>
        <v>0.9612793576546641</v>
      </c>
      <c r="R1030">
        <f t="shared" ref="R1030:R1093" si="100">LOG(Q1030)</f>
        <v>-1.7150383551783215E-2</v>
      </c>
      <c r="S1030">
        <f t="shared" ref="S1030:S1093" si="101">IF(P1030&gt;U$2,1,0)</f>
        <v>0</v>
      </c>
    </row>
    <row r="1031" spans="1:19" x14ac:dyDescent="0.35">
      <c r="A1031">
        <v>0.52070586104066396</v>
      </c>
      <c r="B1031">
        <v>0</v>
      </c>
      <c r="C1031">
        <v>0</v>
      </c>
      <c r="D1031">
        <v>1</v>
      </c>
      <c r="E1031">
        <v>1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7.6024494462869616E-2</v>
      </c>
      <c r="L1031">
        <v>-0.34577234733240281</v>
      </c>
      <c r="M1031">
        <v>0</v>
      </c>
      <c r="N1031">
        <f t="shared" si="96"/>
        <v>-3.2028655096791323</v>
      </c>
      <c r="O1031">
        <f t="shared" si="97"/>
        <v>4.0645566680786498E-2</v>
      </c>
      <c r="P1031">
        <f t="shared" si="98"/>
        <v>3.905803088214601E-2</v>
      </c>
      <c r="Q1031">
        <f t="shared" si="99"/>
        <v>0.96094196911785401</v>
      </c>
      <c r="R1031">
        <f t="shared" si="100"/>
        <v>-1.7302838401032805E-2</v>
      </c>
      <c r="S1031">
        <f t="shared" si="101"/>
        <v>0</v>
      </c>
    </row>
    <row r="1032" spans="1:19" x14ac:dyDescent="0.35">
      <c r="A1032">
        <v>0.87452480986786996</v>
      </c>
      <c r="B1032">
        <v>0</v>
      </c>
      <c r="C1032">
        <v>0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-0.59382054521930039</v>
      </c>
      <c r="L1032">
        <v>-0.29381625838530179</v>
      </c>
      <c r="M1032">
        <v>0</v>
      </c>
      <c r="N1032">
        <f t="shared" si="96"/>
        <v>-2.6220188295268754</v>
      </c>
      <c r="O1032">
        <f t="shared" si="97"/>
        <v>7.2656034518849555E-2</v>
      </c>
      <c r="P1032">
        <f t="shared" si="98"/>
        <v>6.7734699829885475E-2</v>
      </c>
      <c r="Q1032">
        <f t="shared" si="99"/>
        <v>0.93226530017011455</v>
      </c>
      <c r="R1032">
        <f t="shared" si="100"/>
        <v>-3.0460480345388178E-2</v>
      </c>
      <c r="S1032">
        <f t="shared" si="101"/>
        <v>1</v>
      </c>
    </row>
    <row r="1033" spans="1:19" x14ac:dyDescent="0.35">
      <c r="A1033">
        <v>0.60916059824746549</v>
      </c>
      <c r="B1033">
        <v>0</v>
      </c>
      <c r="C1033">
        <v>0</v>
      </c>
      <c r="D1033">
        <v>1</v>
      </c>
      <c r="E1033">
        <v>1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-0.61148872958282641</v>
      </c>
      <c r="L1033">
        <v>0.48552507582120913</v>
      </c>
      <c r="M1033">
        <v>0</v>
      </c>
      <c r="N1033">
        <f t="shared" si="96"/>
        <v>-3.2420191298036771</v>
      </c>
      <c r="O1033">
        <f t="shared" si="97"/>
        <v>3.9084897890811883E-2</v>
      </c>
      <c r="P1033">
        <f t="shared" si="98"/>
        <v>3.7614730009211401E-2</v>
      </c>
      <c r="Q1033">
        <f t="shared" si="99"/>
        <v>0.96238526999078855</v>
      </c>
      <c r="R1033">
        <f t="shared" si="100"/>
        <v>-1.6651032811473603E-2</v>
      </c>
      <c r="S1033">
        <f t="shared" si="101"/>
        <v>0</v>
      </c>
    </row>
    <row r="1034" spans="1:19" x14ac:dyDescent="0.35">
      <c r="A1034">
        <v>1.7148448133324843</v>
      </c>
      <c r="B1034">
        <v>0</v>
      </c>
      <c r="C1034">
        <v>0</v>
      </c>
      <c r="D1034">
        <v>1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-0.46064660557922504</v>
      </c>
      <c r="L1034">
        <v>-0.24186016943820124</v>
      </c>
      <c r="M1034">
        <v>0</v>
      </c>
      <c r="N1034">
        <f t="shared" si="96"/>
        <v>-1.8344402079357343</v>
      </c>
      <c r="O1034">
        <f t="shared" si="97"/>
        <v>0.15970287715323919</v>
      </c>
      <c r="P1034">
        <f t="shared" si="98"/>
        <v>0.13771016723289253</v>
      </c>
      <c r="Q1034">
        <f t="shared" si="99"/>
        <v>0.86228983276710747</v>
      </c>
      <c r="R1034">
        <f t="shared" si="100"/>
        <v>-6.4346734622053189E-2</v>
      </c>
      <c r="S1034">
        <f t="shared" si="101"/>
        <v>1</v>
      </c>
    </row>
    <row r="1035" spans="1:19" x14ac:dyDescent="0.35">
      <c r="A1035">
        <v>0.56493322964406478</v>
      </c>
      <c r="B1035">
        <v>0</v>
      </c>
      <c r="C1035">
        <v>0</v>
      </c>
      <c r="D1035">
        <v>1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1.1049753813337007</v>
      </c>
      <c r="L1035">
        <v>-0.46267354746337924</v>
      </c>
      <c r="M1035">
        <v>0</v>
      </c>
      <c r="N1035">
        <f t="shared" si="96"/>
        <v>-2.8648553870325943</v>
      </c>
      <c r="O1035">
        <f t="shared" si="97"/>
        <v>5.699137222758939E-2</v>
      </c>
      <c r="P1035">
        <f t="shared" si="98"/>
        <v>5.3918483844840798E-2</v>
      </c>
      <c r="Q1035">
        <f t="shared" si="99"/>
        <v>0.94608151615515923</v>
      </c>
      <c r="R1035">
        <f t="shared" si="100"/>
        <v>-2.4071442360177848E-2</v>
      </c>
      <c r="S1035">
        <f t="shared" si="101"/>
        <v>1</v>
      </c>
    </row>
    <row r="1036" spans="1:19" x14ac:dyDescent="0.35">
      <c r="A1036">
        <v>-9.8477299406946536E-2</v>
      </c>
      <c r="B1036">
        <v>1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-0.80893068984522665</v>
      </c>
      <c r="L1036">
        <v>0.39460192016378248</v>
      </c>
      <c r="M1036">
        <v>0</v>
      </c>
      <c r="N1036">
        <f t="shared" si="96"/>
        <v>-4.0255379874369952</v>
      </c>
      <c r="O1036">
        <f t="shared" si="97"/>
        <v>1.7853816440184054E-2</v>
      </c>
      <c r="P1036">
        <f t="shared" si="98"/>
        <v>1.754064891422772E-2</v>
      </c>
      <c r="Q1036">
        <f t="shared" si="99"/>
        <v>0.98245935108577231</v>
      </c>
      <c r="R1036">
        <f t="shared" si="100"/>
        <v>-7.6854093640829398E-3</v>
      </c>
      <c r="S1036">
        <f t="shared" si="101"/>
        <v>0</v>
      </c>
    </row>
    <row r="1037" spans="1:19" x14ac:dyDescent="0.35">
      <c r="A1037">
        <v>-1.5579804633191714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-0.90168865775373686</v>
      </c>
      <c r="L1037">
        <v>-1.358916081800867</v>
      </c>
      <c r="M1037">
        <v>0</v>
      </c>
      <c r="N1037">
        <f t="shared" si="96"/>
        <v>-6.9942244329035095</v>
      </c>
      <c r="O1037">
        <f t="shared" si="97"/>
        <v>9.1716383925627843E-4</v>
      </c>
      <c r="P1037">
        <f t="shared" si="98"/>
        <v>9.163234205498865E-4</v>
      </c>
      <c r="Q1037">
        <f t="shared" si="99"/>
        <v>0.99908367657945008</v>
      </c>
      <c r="R1037">
        <f t="shared" si="100"/>
        <v>-3.9813664401997E-4</v>
      </c>
      <c r="S1037">
        <f t="shared" si="101"/>
        <v>0</v>
      </c>
    </row>
    <row r="1038" spans="1:19" x14ac:dyDescent="0.35">
      <c r="A1038">
        <v>-0.40806887963075178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1</v>
      </c>
      <c r="I1038">
        <v>0</v>
      </c>
      <c r="J1038">
        <v>1</v>
      </c>
      <c r="K1038">
        <v>5.1289036353933462E-2</v>
      </c>
      <c r="L1038">
        <v>0.19976658661215477</v>
      </c>
      <c r="M1038">
        <v>0</v>
      </c>
      <c r="N1038">
        <f t="shared" si="96"/>
        <v>-4.3433686647557836</v>
      </c>
      <c r="O1038">
        <f t="shared" si="97"/>
        <v>1.2992686395976217E-2</v>
      </c>
      <c r="P1038">
        <f t="shared" si="98"/>
        <v>1.2826041658999116E-2</v>
      </c>
      <c r="Q1038">
        <f t="shared" si="99"/>
        <v>0.98717395834100086</v>
      </c>
      <c r="R1038">
        <f t="shared" si="100"/>
        <v>-5.6063098525447061E-3</v>
      </c>
      <c r="S1038">
        <f t="shared" si="101"/>
        <v>0</v>
      </c>
    </row>
    <row r="1039" spans="1:19" x14ac:dyDescent="0.35">
      <c r="A1039">
        <v>1.4052532331086791</v>
      </c>
      <c r="B1039">
        <v>0</v>
      </c>
      <c r="C1039">
        <v>0</v>
      </c>
      <c r="D1039">
        <v>1</v>
      </c>
      <c r="E1039">
        <v>1</v>
      </c>
      <c r="F1039">
        <v>0</v>
      </c>
      <c r="G1039">
        <v>0</v>
      </c>
      <c r="H1039">
        <v>1</v>
      </c>
      <c r="I1039">
        <v>0</v>
      </c>
      <c r="J1039">
        <v>1</v>
      </c>
      <c r="K1039">
        <v>-1.1433018136583033E-2</v>
      </c>
      <c r="L1039">
        <v>-8.599190259689915E-2</v>
      </c>
      <c r="M1039">
        <v>0</v>
      </c>
      <c r="N1039">
        <f t="shared" si="96"/>
        <v>-1.5631610558204638</v>
      </c>
      <c r="O1039">
        <f t="shared" si="97"/>
        <v>0.20947286811303861</v>
      </c>
      <c r="P1039">
        <f t="shared" si="98"/>
        <v>0.17319352391910048</v>
      </c>
      <c r="Q1039">
        <f t="shared" si="99"/>
        <v>0.82680647608089952</v>
      </c>
      <c r="R1039">
        <f t="shared" si="100"/>
        <v>-8.2596130357298667E-2</v>
      </c>
      <c r="S1039">
        <f t="shared" si="101"/>
        <v>1</v>
      </c>
    </row>
    <row r="1040" spans="1:19" x14ac:dyDescent="0.35">
      <c r="A1040">
        <v>0.60916059824746549</v>
      </c>
      <c r="B1040">
        <v>0</v>
      </c>
      <c r="C1040">
        <v>0</v>
      </c>
      <c r="D1040">
        <v>1</v>
      </c>
      <c r="E1040">
        <v>1</v>
      </c>
      <c r="F1040">
        <v>0</v>
      </c>
      <c r="G1040">
        <v>0</v>
      </c>
      <c r="H1040">
        <v>1</v>
      </c>
      <c r="I1040">
        <v>1</v>
      </c>
      <c r="J1040">
        <v>0</v>
      </c>
      <c r="K1040">
        <v>-0.62319390172366196</v>
      </c>
      <c r="L1040">
        <v>0.88818476516124001</v>
      </c>
      <c r="M1040">
        <v>0</v>
      </c>
      <c r="N1040">
        <f t="shared" si="96"/>
        <v>-3.0695085927959784</v>
      </c>
      <c r="O1040">
        <f t="shared" si="97"/>
        <v>4.6443972153179802E-2</v>
      </c>
      <c r="P1040">
        <f t="shared" si="98"/>
        <v>4.438266490045898E-2</v>
      </c>
      <c r="Q1040">
        <f t="shared" si="99"/>
        <v>0.95561733509954105</v>
      </c>
      <c r="R1040">
        <f t="shared" si="100"/>
        <v>-1.9715980657416234E-2</v>
      </c>
      <c r="S1040">
        <f t="shared" si="101"/>
        <v>0</v>
      </c>
    </row>
    <row r="1041" spans="1:19" x14ac:dyDescent="0.35">
      <c r="A1041">
        <v>1.2725711272984768</v>
      </c>
      <c r="B1041">
        <v>0</v>
      </c>
      <c r="C1041">
        <v>0</v>
      </c>
      <c r="D1041">
        <v>1</v>
      </c>
      <c r="E1041">
        <v>1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-0.24178197177604985</v>
      </c>
      <c r="L1041">
        <v>0.79726160950381331</v>
      </c>
      <c r="M1041">
        <v>0</v>
      </c>
      <c r="N1041">
        <f t="shared" si="96"/>
        <v>-2.0783085142258249</v>
      </c>
      <c r="O1041">
        <f t="shared" si="97"/>
        <v>0.12514170869651331</v>
      </c>
      <c r="P1041">
        <f t="shared" si="98"/>
        <v>0.11122306437425657</v>
      </c>
      <c r="Q1041">
        <f t="shared" si="99"/>
        <v>0.88877693562574345</v>
      </c>
      <c r="R1041">
        <f t="shared" si="100"/>
        <v>-5.1207224162190576E-2</v>
      </c>
      <c r="S1041">
        <f t="shared" si="101"/>
        <v>1</v>
      </c>
    </row>
    <row r="1042" spans="1:19" x14ac:dyDescent="0.35">
      <c r="A1042">
        <v>-0.98302467147496153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-0.61016361575556188</v>
      </c>
      <c r="L1042">
        <v>-0.21588212496465098</v>
      </c>
      <c r="M1042">
        <v>0</v>
      </c>
      <c r="N1042">
        <f t="shared" si="96"/>
        <v>-5.7610262893785888</v>
      </c>
      <c r="O1042">
        <f t="shared" si="97"/>
        <v>3.1478793049981315E-3</v>
      </c>
      <c r="P1042">
        <f t="shared" si="98"/>
        <v>3.1380012557859845E-3</v>
      </c>
      <c r="Q1042">
        <f t="shared" si="99"/>
        <v>0.996861998744214</v>
      </c>
      <c r="R1042">
        <f t="shared" si="100"/>
        <v>-1.364959373537168E-3</v>
      </c>
      <c r="S1042">
        <f t="shared" si="101"/>
        <v>0</v>
      </c>
    </row>
    <row r="1043" spans="1:19" x14ac:dyDescent="0.35">
      <c r="A1043">
        <v>0.34379638662706097</v>
      </c>
      <c r="B1043">
        <v>0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0.19307621587122764</v>
      </c>
      <c r="L1043">
        <v>-0.76142105890920853</v>
      </c>
      <c r="M1043">
        <v>0</v>
      </c>
      <c r="N1043">
        <f t="shared" si="96"/>
        <v>-3.569590995642935</v>
      </c>
      <c r="O1043">
        <f t="shared" si="97"/>
        <v>2.8167371902473187E-2</v>
      </c>
      <c r="P1043">
        <f t="shared" si="98"/>
        <v>2.7395706839396773E-2</v>
      </c>
      <c r="Q1043">
        <f t="shared" si="99"/>
        <v>0.97260429316060326</v>
      </c>
      <c r="R1043">
        <f t="shared" si="100"/>
        <v>-1.2063817749699442E-2</v>
      </c>
      <c r="S1043">
        <f t="shared" si="101"/>
        <v>0</v>
      </c>
    </row>
    <row r="1044" spans="1:19" x14ac:dyDescent="0.35">
      <c r="A1044">
        <v>-1.248388883095366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-0.23670236877153611</v>
      </c>
      <c r="L1044">
        <v>-0.50164061417370487</v>
      </c>
      <c r="M1044">
        <v>0</v>
      </c>
      <c r="N1044">
        <f t="shared" si="96"/>
        <v>-6.1449412909490047</v>
      </c>
      <c r="O1044">
        <f t="shared" si="97"/>
        <v>2.1443017781402501E-3</v>
      </c>
      <c r="P1044">
        <f t="shared" si="98"/>
        <v>2.1397135864920243E-3</v>
      </c>
      <c r="Q1044">
        <f t="shared" si="99"/>
        <v>0.99786028641350799</v>
      </c>
      <c r="R1044">
        <f t="shared" si="100"/>
        <v>-9.3026140525477249E-4</v>
      </c>
      <c r="S1044">
        <f t="shared" si="101"/>
        <v>0</v>
      </c>
    </row>
    <row r="1045" spans="1:19" x14ac:dyDescent="0.35">
      <c r="A1045">
        <v>-0.8503425656647593</v>
      </c>
      <c r="B1045">
        <v>0</v>
      </c>
      <c r="C1045">
        <v>0</v>
      </c>
      <c r="D1045">
        <v>1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-0.4873697344290579</v>
      </c>
      <c r="L1045">
        <v>-0.56658572535758078</v>
      </c>
      <c r="M1045">
        <v>0</v>
      </c>
      <c r="N1045">
        <f t="shared" si="96"/>
        <v>-5.4689780831440524</v>
      </c>
      <c r="O1045">
        <f t="shared" si="97"/>
        <v>4.2155378867973076E-3</v>
      </c>
      <c r="P1045">
        <f t="shared" si="98"/>
        <v>4.1978417259587496E-3</v>
      </c>
      <c r="Q1045">
        <f t="shared" si="99"/>
        <v>0.99580215827404128</v>
      </c>
      <c r="R1045">
        <f t="shared" si="100"/>
        <v>-1.8269367816972793E-3</v>
      </c>
      <c r="S1045">
        <f t="shared" si="101"/>
        <v>0</v>
      </c>
    </row>
    <row r="1046" spans="1:19" x14ac:dyDescent="0.35">
      <c r="A1046">
        <v>-0.58497835404435483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9.7226315699100369E-2</v>
      </c>
      <c r="L1046">
        <v>0.26471169779603065</v>
      </c>
      <c r="M1046">
        <v>0</v>
      </c>
      <c r="N1046">
        <f t="shared" si="96"/>
        <v>-5.0555038318536871</v>
      </c>
      <c r="O1046">
        <f t="shared" si="97"/>
        <v>6.3741544511149431E-3</v>
      </c>
      <c r="P1046">
        <f t="shared" si="98"/>
        <v>6.3337819467268229E-3</v>
      </c>
      <c r="Q1046">
        <f t="shared" si="99"/>
        <v>0.99366621805327315</v>
      </c>
      <c r="R1046">
        <f t="shared" si="100"/>
        <v>-2.7594747591872769E-3</v>
      </c>
      <c r="S1046">
        <f t="shared" si="101"/>
        <v>0</v>
      </c>
    </row>
    <row r="1047" spans="1:19" x14ac:dyDescent="0.35">
      <c r="A1047">
        <v>1.7148448133324843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0</v>
      </c>
      <c r="K1047">
        <v>-0.52866911537879946</v>
      </c>
      <c r="L1047">
        <v>-0.37175039180595304</v>
      </c>
      <c r="M1047">
        <v>0</v>
      </c>
      <c r="N1047">
        <f t="shared" si="96"/>
        <v>-1.5517236971534825</v>
      </c>
      <c r="O1047">
        <f t="shared" si="97"/>
        <v>0.21188243772569856</v>
      </c>
      <c r="P1047">
        <f t="shared" si="98"/>
        <v>0.17483745215693663</v>
      </c>
      <c r="Q1047">
        <f t="shared" si="99"/>
        <v>0.82516254784306331</v>
      </c>
      <c r="R1047">
        <f t="shared" si="100"/>
        <v>-8.3460491840679746E-2</v>
      </c>
      <c r="S1047">
        <f t="shared" si="101"/>
        <v>1</v>
      </c>
    </row>
    <row r="1048" spans="1:19" x14ac:dyDescent="0.35">
      <c r="A1048">
        <v>0.83029744126446925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1</v>
      </c>
      <c r="I1048">
        <v>1</v>
      </c>
      <c r="J1048">
        <v>0</v>
      </c>
      <c r="K1048">
        <v>-0.52491462620155016</v>
      </c>
      <c r="L1048">
        <v>-0.21588212496465098</v>
      </c>
      <c r="M1048">
        <v>0</v>
      </c>
      <c r="N1048">
        <f t="shared" si="96"/>
        <v>-2.701817448797577</v>
      </c>
      <c r="O1048">
        <f t="shared" si="97"/>
        <v>6.7083481088160021E-2</v>
      </c>
      <c r="P1048">
        <f t="shared" si="98"/>
        <v>6.2866197703436974E-2</v>
      </c>
      <c r="Q1048">
        <f t="shared" si="99"/>
        <v>0.93713380229656307</v>
      </c>
      <c r="R1048">
        <f t="shared" si="100"/>
        <v>-2.8198396891866023E-2</v>
      </c>
      <c r="S1048">
        <f t="shared" si="101"/>
        <v>1</v>
      </c>
    </row>
    <row r="1049" spans="1:19" x14ac:dyDescent="0.35">
      <c r="A1049">
        <v>1.5821627075222819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1</v>
      </c>
      <c r="H1049">
        <v>1</v>
      </c>
      <c r="I1049">
        <v>0</v>
      </c>
      <c r="J1049">
        <v>0</v>
      </c>
      <c r="K1049">
        <v>-0.27071362367132334</v>
      </c>
      <c r="L1049">
        <v>0.19976658661215477</v>
      </c>
      <c r="M1049">
        <v>0</v>
      </c>
      <c r="N1049">
        <f t="shared" si="96"/>
        <v>-1.7091920365205566</v>
      </c>
      <c r="O1049">
        <f t="shared" si="97"/>
        <v>0.18101198462318532</v>
      </c>
      <c r="P1049">
        <f t="shared" si="98"/>
        <v>0.15326854170826995</v>
      </c>
      <c r="Q1049">
        <f t="shared" si="99"/>
        <v>0.84673145829173002</v>
      </c>
      <c r="R1049">
        <f t="shared" si="100"/>
        <v>-7.2254304750947657E-2</v>
      </c>
      <c r="S1049">
        <f t="shared" si="101"/>
        <v>1</v>
      </c>
    </row>
    <row r="1050" spans="1:19" x14ac:dyDescent="0.35">
      <c r="A1050">
        <v>-1.0714794086817632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-0.68613680851872261</v>
      </c>
      <c r="L1050">
        <v>-0.93027834798728604</v>
      </c>
      <c r="M1050">
        <v>0</v>
      </c>
      <c r="N1050">
        <f t="shared" si="96"/>
        <v>-5.9294980768088479</v>
      </c>
      <c r="O1050">
        <f t="shared" si="97"/>
        <v>2.6598166774673766E-3</v>
      </c>
      <c r="P1050">
        <f t="shared" si="98"/>
        <v>2.6527608199970166E-3</v>
      </c>
      <c r="Q1050">
        <f t="shared" si="99"/>
        <v>0.99734723918000301</v>
      </c>
      <c r="R1050">
        <f t="shared" si="100"/>
        <v>-1.1536101892982156E-3</v>
      </c>
      <c r="S1050">
        <f t="shared" si="101"/>
        <v>0</v>
      </c>
    </row>
    <row r="1051" spans="1:19" x14ac:dyDescent="0.35">
      <c r="A1051">
        <v>7.8432175006656474E-2</v>
      </c>
      <c r="B1051">
        <v>0</v>
      </c>
      <c r="C1051">
        <v>0</v>
      </c>
      <c r="D1051">
        <v>1</v>
      </c>
      <c r="E1051">
        <v>1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-0.64991703057349481</v>
      </c>
      <c r="L1051">
        <v>3.0909297534077767E-2</v>
      </c>
      <c r="M1051">
        <v>0</v>
      </c>
      <c r="N1051">
        <f t="shared" si="96"/>
        <v>-3.8644409474290873</v>
      </c>
      <c r="O1051">
        <f t="shared" si="97"/>
        <v>2.0974645089218077E-2</v>
      </c>
      <c r="P1051">
        <f t="shared" si="98"/>
        <v>2.0543747281192477E-2</v>
      </c>
      <c r="Q1051">
        <f t="shared" si="99"/>
        <v>0.97945625271880754</v>
      </c>
      <c r="R1051">
        <f t="shared" si="100"/>
        <v>-9.0149569404160985E-3</v>
      </c>
      <c r="S1051">
        <f t="shared" si="101"/>
        <v>0</v>
      </c>
    </row>
    <row r="1052" spans="1:19" x14ac:dyDescent="0.35">
      <c r="A1052">
        <v>-1.6906625691293735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-0.46859728854281157</v>
      </c>
      <c r="L1052">
        <v>-1.4628282596950681</v>
      </c>
      <c r="M1052">
        <v>0</v>
      </c>
      <c r="N1052">
        <f t="shared" si="96"/>
        <v>-7.2285069885449396</v>
      </c>
      <c r="O1052">
        <f t="shared" si="97"/>
        <v>7.2560338900863098E-4</v>
      </c>
      <c r="P1052">
        <f t="shared" si="98"/>
        <v>7.2507727048387474E-4</v>
      </c>
      <c r="Q1052">
        <f t="shared" si="99"/>
        <v>0.99927492272951612</v>
      </c>
      <c r="R1052">
        <f t="shared" si="100"/>
        <v>-3.1501127508847248E-4</v>
      </c>
      <c r="S1052">
        <f t="shared" si="101"/>
        <v>0</v>
      </c>
    </row>
    <row r="1053" spans="1:19" x14ac:dyDescent="0.35">
      <c r="A1053">
        <v>0.60916059824746549</v>
      </c>
      <c r="B1053">
        <v>0</v>
      </c>
      <c r="C1053">
        <v>1</v>
      </c>
      <c r="D1053">
        <v>1</v>
      </c>
      <c r="E1053">
        <v>1</v>
      </c>
      <c r="F1053">
        <v>0</v>
      </c>
      <c r="G1053">
        <v>0</v>
      </c>
      <c r="H1053">
        <v>1</v>
      </c>
      <c r="I1053">
        <v>1</v>
      </c>
      <c r="J1053">
        <v>0</v>
      </c>
      <c r="K1053">
        <v>-0.65477578127346436</v>
      </c>
      <c r="L1053">
        <v>4.3898319770852672E-2</v>
      </c>
      <c r="M1053">
        <v>0</v>
      </c>
      <c r="N1053">
        <f t="shared" si="96"/>
        <v>-2.766855710123902</v>
      </c>
      <c r="O1053">
        <f t="shared" si="97"/>
        <v>6.2859342329987272E-2</v>
      </c>
      <c r="P1053">
        <f t="shared" si="98"/>
        <v>5.914173195503724E-2</v>
      </c>
      <c r="Q1053">
        <f t="shared" si="99"/>
        <v>0.94085826804496275</v>
      </c>
      <c r="R1053">
        <f t="shared" si="100"/>
        <v>-2.647579425816992E-2</v>
      </c>
      <c r="S1053">
        <f t="shared" si="101"/>
        <v>1</v>
      </c>
    </row>
    <row r="1054" spans="1:19" x14ac:dyDescent="0.35">
      <c r="A1054">
        <v>-0.54075098544095401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-0.89837587318557566</v>
      </c>
      <c r="L1054">
        <v>-9.8980924833674058E-2</v>
      </c>
      <c r="M1054">
        <v>0</v>
      </c>
      <c r="N1054">
        <f t="shared" si="96"/>
        <v>-4.9898968362826004</v>
      </c>
      <c r="O1054">
        <f t="shared" si="97"/>
        <v>6.8063666260956852E-3</v>
      </c>
      <c r="P1054">
        <f t="shared" si="98"/>
        <v>6.7603531838048153E-3</v>
      </c>
      <c r="Q1054">
        <f t="shared" si="99"/>
        <v>0.99323964681619514</v>
      </c>
      <c r="R1054">
        <f t="shared" si="100"/>
        <v>-2.945953183277198E-3</v>
      </c>
      <c r="S1054">
        <f t="shared" si="101"/>
        <v>0</v>
      </c>
    </row>
    <row r="1055" spans="1:19" x14ac:dyDescent="0.35">
      <c r="A1055">
        <v>0.78607007266106854</v>
      </c>
      <c r="B1055">
        <v>0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1</v>
      </c>
      <c r="I1055">
        <v>0</v>
      </c>
      <c r="J1055">
        <v>1</v>
      </c>
      <c r="K1055">
        <v>-0.15432445917659751</v>
      </c>
      <c r="L1055">
        <v>-0.29381625838530179</v>
      </c>
      <c r="M1055">
        <v>0</v>
      </c>
      <c r="N1055">
        <f t="shared" si="96"/>
        <v>-2.615706846605935</v>
      </c>
      <c r="O1055">
        <f t="shared" si="97"/>
        <v>7.3116088567061616E-2</v>
      </c>
      <c r="P1055">
        <f t="shared" si="98"/>
        <v>6.8134369940063028E-2</v>
      </c>
      <c r="Q1055">
        <f t="shared" si="99"/>
        <v>0.93186563005993694</v>
      </c>
      <c r="R1055">
        <f t="shared" si="100"/>
        <v>-3.0646706026510234E-2</v>
      </c>
      <c r="S1055">
        <f t="shared" si="101"/>
        <v>1</v>
      </c>
    </row>
    <row r="1056" spans="1:19" x14ac:dyDescent="0.35">
      <c r="A1056">
        <v>-0.71766045985455706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-0.94122122026712551</v>
      </c>
      <c r="L1056">
        <v>-0.25484919167497661</v>
      </c>
      <c r="M1056">
        <v>0</v>
      </c>
      <c r="N1056">
        <f t="shared" si="96"/>
        <v>-5.732719889057913</v>
      </c>
      <c r="O1056">
        <f t="shared" si="97"/>
        <v>3.2382575434991945E-3</v>
      </c>
      <c r="P1056">
        <f t="shared" si="98"/>
        <v>3.2278050793520374E-3</v>
      </c>
      <c r="Q1056">
        <f t="shared" si="99"/>
        <v>0.99677219492064795</v>
      </c>
      <c r="R1056">
        <f t="shared" si="100"/>
        <v>-1.4040852123483806E-3</v>
      </c>
      <c r="S1056">
        <f t="shared" si="101"/>
        <v>0</v>
      </c>
    </row>
    <row r="1057" spans="1:19" x14ac:dyDescent="0.35">
      <c r="A1057">
        <v>0.78607007266106854</v>
      </c>
      <c r="B1057">
        <v>0</v>
      </c>
      <c r="C1057">
        <v>0</v>
      </c>
      <c r="D1057">
        <v>1</v>
      </c>
      <c r="E1057">
        <v>1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-0.60729253579648879</v>
      </c>
      <c r="L1057">
        <v>0.95312987634511592</v>
      </c>
      <c r="M1057">
        <v>0</v>
      </c>
      <c r="N1057">
        <f t="shared" si="96"/>
        <v>-2.8551238079267915</v>
      </c>
      <c r="O1057">
        <f t="shared" si="97"/>
        <v>5.7548695695103479E-2</v>
      </c>
      <c r="P1057">
        <f t="shared" si="98"/>
        <v>5.4417064603609566E-2</v>
      </c>
      <c r="Q1057">
        <f t="shared" si="99"/>
        <v>0.94558293539639049</v>
      </c>
      <c r="R1057">
        <f t="shared" si="100"/>
        <v>-2.4300373952303254E-2</v>
      </c>
      <c r="S1057">
        <f t="shared" si="101"/>
        <v>1</v>
      </c>
    </row>
    <row r="1058" spans="1:19" x14ac:dyDescent="0.35">
      <c r="A1058">
        <v>0.43225112383386249</v>
      </c>
      <c r="B1058">
        <v>0</v>
      </c>
      <c r="C1058">
        <v>0</v>
      </c>
      <c r="D1058">
        <v>1</v>
      </c>
      <c r="E1058">
        <v>0</v>
      </c>
      <c r="F1058">
        <v>1</v>
      </c>
      <c r="G1058">
        <v>0</v>
      </c>
      <c r="H1058">
        <v>1</v>
      </c>
      <c r="I1058">
        <v>0</v>
      </c>
      <c r="J1058">
        <v>0</v>
      </c>
      <c r="K1058">
        <v>-0.93569991265352381</v>
      </c>
      <c r="L1058">
        <v>-0.38473941404272843</v>
      </c>
      <c r="M1058">
        <v>0</v>
      </c>
      <c r="N1058">
        <f t="shared" si="96"/>
        <v>-3.9571995561644924</v>
      </c>
      <c r="O1058">
        <f t="shared" si="97"/>
        <v>1.9116574293443173E-2</v>
      </c>
      <c r="P1058">
        <f t="shared" si="98"/>
        <v>1.8757985863095943E-2</v>
      </c>
      <c r="Q1058">
        <f t="shared" si="99"/>
        <v>0.98124201413690404</v>
      </c>
      <c r="R1058">
        <f t="shared" si="100"/>
        <v>-8.2238647489981578E-3</v>
      </c>
      <c r="S1058">
        <f t="shared" si="101"/>
        <v>0</v>
      </c>
    </row>
    <row r="1059" spans="1:19" x14ac:dyDescent="0.35">
      <c r="A1059">
        <v>1.4494806017120798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1</v>
      </c>
      <c r="I1059">
        <v>1</v>
      </c>
      <c r="J1059">
        <v>0</v>
      </c>
      <c r="K1059">
        <v>-0.63224884620996913</v>
      </c>
      <c r="L1059">
        <v>1.5636139214735489</v>
      </c>
      <c r="M1059">
        <v>0</v>
      </c>
      <c r="N1059">
        <f t="shared" si="96"/>
        <v>-1.8134692666798147</v>
      </c>
      <c r="O1059">
        <f t="shared" si="97"/>
        <v>0.16308736067611349</v>
      </c>
      <c r="P1059">
        <f t="shared" si="98"/>
        <v>0.14021935599171959</v>
      </c>
      <c r="Q1059">
        <f t="shared" si="99"/>
        <v>0.85978064400828047</v>
      </c>
      <c r="R1059">
        <f t="shared" si="100"/>
        <v>-6.5612336254389905E-2</v>
      </c>
      <c r="S1059">
        <f t="shared" si="101"/>
        <v>1</v>
      </c>
    </row>
    <row r="1060" spans="1:19" x14ac:dyDescent="0.35">
      <c r="A1060">
        <v>0.60916059824746549</v>
      </c>
      <c r="B1060">
        <v>0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0.12129921689440429</v>
      </c>
      <c r="L1060">
        <v>0.34264583121668196</v>
      </c>
      <c r="M1060">
        <v>0</v>
      </c>
      <c r="N1060">
        <f t="shared" si="96"/>
        <v>-3.2086614866072471</v>
      </c>
      <c r="O1060">
        <f t="shared" si="97"/>
        <v>4.0410667307336653E-2</v>
      </c>
      <c r="P1060">
        <f t="shared" si="98"/>
        <v>3.8841073604063088E-2</v>
      </c>
      <c r="Q1060">
        <f t="shared" si="99"/>
        <v>0.96115892639593692</v>
      </c>
      <c r="R1060">
        <f t="shared" si="100"/>
        <v>-1.7204796358286523E-2</v>
      </c>
      <c r="S1060">
        <f t="shared" si="101"/>
        <v>0</v>
      </c>
    </row>
    <row r="1061" spans="1:19" x14ac:dyDescent="0.35">
      <c r="A1061">
        <v>-1.5137530947157707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-0.18347696337641486</v>
      </c>
      <c r="L1061">
        <v>-0.72245399219888284</v>
      </c>
      <c r="M1061">
        <v>0</v>
      </c>
      <c r="N1061">
        <f t="shared" si="96"/>
        <v>-6.7969956436085166</v>
      </c>
      <c r="O1061">
        <f t="shared" si="97"/>
        <v>1.1171263569213989E-3</v>
      </c>
      <c r="P1061">
        <f t="shared" si="98"/>
        <v>1.1158797782100049E-3</v>
      </c>
      <c r="Q1061">
        <f t="shared" si="99"/>
        <v>0.99888412022178996</v>
      </c>
      <c r="R1061">
        <f t="shared" si="100"/>
        <v>-4.8489102052938596E-4</v>
      </c>
      <c r="S1061">
        <f t="shared" si="101"/>
        <v>0</v>
      </c>
    </row>
    <row r="1062" spans="1:19" x14ac:dyDescent="0.35">
      <c r="A1062">
        <v>-0.40806887963075178</v>
      </c>
      <c r="B1062">
        <v>0</v>
      </c>
      <c r="C1062">
        <v>0</v>
      </c>
      <c r="D1062">
        <v>1</v>
      </c>
      <c r="E1062">
        <v>1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0.15155598261694223</v>
      </c>
      <c r="L1062">
        <v>1.1349761876599682</v>
      </c>
      <c r="M1062">
        <v>0</v>
      </c>
      <c r="N1062">
        <f t="shared" si="96"/>
        <v>-4.7976598209011945</v>
      </c>
      <c r="O1062">
        <f t="shared" si="97"/>
        <v>8.2490286834920375E-3</v>
      </c>
      <c r="P1062">
        <f t="shared" si="98"/>
        <v>8.1815389341491351E-3</v>
      </c>
      <c r="Q1062">
        <f t="shared" si="99"/>
        <v>0.99181846106585092</v>
      </c>
      <c r="R1062">
        <f t="shared" si="100"/>
        <v>-3.5678122937372668E-3</v>
      </c>
      <c r="S1062">
        <f t="shared" si="101"/>
        <v>0</v>
      </c>
    </row>
    <row r="1063" spans="1:19" x14ac:dyDescent="0.35">
      <c r="A1063">
        <v>0.34379638662706097</v>
      </c>
      <c r="B1063">
        <v>1</v>
      </c>
      <c r="C1063">
        <v>0</v>
      </c>
      <c r="D1063">
        <v>1</v>
      </c>
      <c r="E1063">
        <v>1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-1.0969220949706964</v>
      </c>
      <c r="L1063">
        <v>1.4207346768690217</v>
      </c>
      <c r="M1063">
        <v>0</v>
      </c>
      <c r="N1063">
        <f t="shared" si="96"/>
        <v>-3.3245905144541101</v>
      </c>
      <c r="O1063">
        <f t="shared" si="97"/>
        <v>3.598725199622755E-2</v>
      </c>
      <c r="P1063">
        <f t="shared" si="98"/>
        <v>3.4737157167604407E-2</v>
      </c>
      <c r="Q1063">
        <f t="shared" si="99"/>
        <v>0.96526284283239561</v>
      </c>
      <c r="R1063">
        <f t="shared" si="100"/>
        <v>-1.5354411372769593E-2</v>
      </c>
      <c r="S1063">
        <f t="shared" si="101"/>
        <v>0</v>
      </c>
    </row>
    <row r="1064" spans="1:19" x14ac:dyDescent="0.35">
      <c r="A1064">
        <v>0.78607007266106854</v>
      </c>
      <c r="B1064">
        <v>0</v>
      </c>
      <c r="C1064">
        <v>0</v>
      </c>
      <c r="D1064">
        <v>1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2.1721337168906558</v>
      </c>
      <c r="L1064">
        <v>0.81025063174058864</v>
      </c>
      <c r="M1064">
        <v>0</v>
      </c>
      <c r="N1064">
        <f t="shared" si="96"/>
        <v>-2.4106540259522351</v>
      </c>
      <c r="O1064">
        <f t="shared" si="97"/>
        <v>8.9756572243746363E-2</v>
      </c>
      <c r="P1064">
        <f t="shared" si="98"/>
        <v>8.2363873299651433E-2</v>
      </c>
      <c r="Q1064">
        <f t="shared" si="99"/>
        <v>0.91763612670034855</v>
      </c>
      <c r="R1064">
        <f t="shared" si="100"/>
        <v>-3.7329496896499052E-2</v>
      </c>
      <c r="S1064">
        <f t="shared" si="101"/>
        <v>1</v>
      </c>
    </row>
    <row r="1065" spans="1:19" x14ac:dyDescent="0.35">
      <c r="A1065">
        <v>-1.0714794086817632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-0.22367208280343612</v>
      </c>
      <c r="L1065">
        <v>-0.90430030351373569</v>
      </c>
      <c r="M1065">
        <v>0</v>
      </c>
      <c r="N1065">
        <f t="shared" si="96"/>
        <v>-5.8548760039880268</v>
      </c>
      <c r="O1065">
        <f t="shared" si="97"/>
        <v>2.865890938130737E-3</v>
      </c>
      <c r="P1065">
        <f t="shared" si="98"/>
        <v>2.8577010785059602E-3</v>
      </c>
      <c r="Q1065">
        <f t="shared" si="99"/>
        <v>0.99714229892149409</v>
      </c>
      <c r="R1065">
        <f t="shared" si="100"/>
        <v>-1.2428605182703248E-3</v>
      </c>
      <c r="S1065">
        <f t="shared" si="101"/>
        <v>0</v>
      </c>
    </row>
    <row r="1066" spans="1:19" x14ac:dyDescent="0.35">
      <c r="A1066">
        <v>0.29956901802366021</v>
      </c>
      <c r="B1066">
        <v>0</v>
      </c>
      <c r="C1066">
        <v>0</v>
      </c>
      <c r="D1066">
        <v>1</v>
      </c>
      <c r="E1066">
        <v>1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2.2107828701858683</v>
      </c>
      <c r="L1066">
        <v>3.1872417010704468</v>
      </c>
      <c r="M1066">
        <v>0</v>
      </c>
      <c r="N1066">
        <f t="shared" si="96"/>
        <v>-3.1793394461342563</v>
      </c>
      <c r="O1066">
        <f t="shared" si="97"/>
        <v>4.1613133760984668E-2</v>
      </c>
      <c r="P1066">
        <f t="shared" si="98"/>
        <v>3.9950661538541515E-2</v>
      </c>
      <c r="Q1066">
        <f t="shared" si="99"/>
        <v>0.96004933846145846</v>
      </c>
      <c r="R1066">
        <f t="shared" si="100"/>
        <v>-1.7706447303188936E-2</v>
      </c>
      <c r="S1066">
        <f t="shared" si="101"/>
        <v>0</v>
      </c>
    </row>
    <row r="1067" spans="1:19" x14ac:dyDescent="0.35">
      <c r="A1067">
        <v>1.6263900761256829</v>
      </c>
      <c r="B1067">
        <v>1</v>
      </c>
      <c r="C1067">
        <v>1</v>
      </c>
      <c r="D1067">
        <v>1</v>
      </c>
      <c r="E1067">
        <v>1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0.20698991105750408</v>
      </c>
      <c r="L1067">
        <v>0.71932747608316205</v>
      </c>
      <c r="M1067">
        <v>0</v>
      </c>
      <c r="N1067">
        <f t="shared" si="96"/>
        <v>-0.59199926246865031</v>
      </c>
      <c r="O1067">
        <f t="shared" si="97"/>
        <v>0.55322014609792436</v>
      </c>
      <c r="P1067">
        <f t="shared" si="98"/>
        <v>0.3561762622560305</v>
      </c>
      <c r="Q1067">
        <f t="shared" si="99"/>
        <v>0.6438237377439695</v>
      </c>
      <c r="R1067">
        <f t="shared" si="100"/>
        <v>-0.19123301494278308</v>
      </c>
      <c r="S1067">
        <f t="shared" si="101"/>
        <v>1</v>
      </c>
    </row>
    <row r="1068" spans="1:19" x14ac:dyDescent="0.35">
      <c r="A1068">
        <v>-1.3368436203021676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-1.003943274757642</v>
      </c>
      <c r="L1068">
        <v>-0.6315308365414567</v>
      </c>
      <c r="M1068">
        <v>0</v>
      </c>
      <c r="N1068">
        <f t="shared" si="96"/>
        <v>-6.146622153769334</v>
      </c>
      <c r="O1068">
        <f t="shared" si="97"/>
        <v>2.1407005284570422E-3</v>
      </c>
      <c r="P1068">
        <f t="shared" si="98"/>
        <v>2.1361277187207251E-3</v>
      </c>
      <c r="Q1068">
        <f t="shared" si="99"/>
        <v>0.99786387228127926</v>
      </c>
      <c r="R1068">
        <f t="shared" si="100"/>
        <v>-9.2870074610344148E-4</v>
      </c>
      <c r="S1068">
        <f t="shared" si="101"/>
        <v>0</v>
      </c>
    </row>
    <row r="1069" spans="1:19" x14ac:dyDescent="0.35">
      <c r="A1069">
        <v>0.52070586104066396</v>
      </c>
      <c r="B1069">
        <v>0</v>
      </c>
      <c r="C1069">
        <v>0</v>
      </c>
      <c r="D1069">
        <v>1</v>
      </c>
      <c r="E1069">
        <v>0</v>
      </c>
      <c r="F1069">
        <v>1</v>
      </c>
      <c r="G1069">
        <v>0</v>
      </c>
      <c r="H1069">
        <v>1</v>
      </c>
      <c r="I1069">
        <v>0</v>
      </c>
      <c r="J1069">
        <v>1</v>
      </c>
      <c r="K1069">
        <v>-0.27557237437129289</v>
      </c>
      <c r="L1069">
        <v>5.6887342007628038E-2</v>
      </c>
      <c r="M1069">
        <v>0</v>
      </c>
      <c r="N1069">
        <f t="shared" si="96"/>
        <v>-3.4285990505789856</v>
      </c>
      <c r="O1069">
        <f t="shared" si="97"/>
        <v>3.2432345035943187E-2</v>
      </c>
      <c r="P1069">
        <f t="shared" si="98"/>
        <v>3.1413530573583578E-2</v>
      </c>
      <c r="Q1069">
        <f t="shared" si="99"/>
        <v>0.96858646942641646</v>
      </c>
      <c r="R1069">
        <f t="shared" si="100"/>
        <v>-1.3861602081228351E-2</v>
      </c>
      <c r="S1069">
        <f t="shared" si="101"/>
        <v>0</v>
      </c>
    </row>
    <row r="1070" spans="1:19" x14ac:dyDescent="0.35">
      <c r="A1070">
        <v>1.051434284281473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1</v>
      </c>
      <c r="H1070">
        <v>1</v>
      </c>
      <c r="I1070">
        <v>1</v>
      </c>
      <c r="J1070">
        <v>0</v>
      </c>
      <c r="K1070">
        <v>-0.84713813853135078</v>
      </c>
      <c r="L1070">
        <v>-0.37175039180595304</v>
      </c>
      <c r="M1070">
        <v>0</v>
      </c>
      <c r="N1070">
        <f t="shared" si="96"/>
        <v>-2.5205676062645845</v>
      </c>
      <c r="O1070">
        <f t="shared" si="97"/>
        <v>8.0413950331355663E-2</v>
      </c>
      <c r="P1070">
        <f t="shared" si="98"/>
        <v>7.4428833787913651E-2</v>
      </c>
      <c r="Q1070">
        <f t="shared" si="99"/>
        <v>0.92557116621208635</v>
      </c>
      <c r="R1070">
        <f t="shared" si="100"/>
        <v>-3.3590183172590479E-2</v>
      </c>
      <c r="S1070">
        <f t="shared" si="101"/>
        <v>1</v>
      </c>
    </row>
    <row r="1071" spans="1:19" x14ac:dyDescent="0.35">
      <c r="A1071">
        <v>-0.58497835404435483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-1.1059770394570032</v>
      </c>
      <c r="L1071">
        <v>0.31666778674313167</v>
      </c>
      <c r="M1071">
        <v>0</v>
      </c>
      <c r="N1071">
        <f t="shared" si="96"/>
        <v>-5.5314832325146686</v>
      </c>
      <c r="O1071">
        <f t="shared" si="97"/>
        <v>3.9601109655109604E-3</v>
      </c>
      <c r="P1071">
        <f t="shared" si="98"/>
        <v>3.9444903460382624E-3</v>
      </c>
      <c r="Q1071">
        <f t="shared" si="99"/>
        <v>0.99605550965396172</v>
      </c>
      <c r="R1071">
        <f t="shared" si="100"/>
        <v>-1.7164578969385753E-3</v>
      </c>
      <c r="S1071">
        <f t="shared" si="101"/>
        <v>0</v>
      </c>
    </row>
    <row r="1072" spans="1:19" x14ac:dyDescent="0.35">
      <c r="A1072">
        <v>1.051434284281473</v>
      </c>
      <c r="B1072">
        <v>1</v>
      </c>
      <c r="C1072">
        <v>1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3.2792663195700884</v>
      </c>
      <c r="L1072">
        <v>0.27770072003280605</v>
      </c>
      <c r="M1072">
        <v>0</v>
      </c>
      <c r="N1072">
        <f t="shared" si="96"/>
        <v>-1.2269586845186478</v>
      </c>
      <c r="O1072">
        <f t="shared" si="97"/>
        <v>0.29318288478859089</v>
      </c>
      <c r="P1072">
        <f t="shared" si="98"/>
        <v>0.22671417031359825</v>
      </c>
      <c r="Q1072">
        <f t="shared" si="99"/>
        <v>0.7732858296864018</v>
      </c>
      <c r="R1072">
        <f t="shared" si="100"/>
        <v>-0.11165994811160371</v>
      </c>
      <c r="S1072">
        <f t="shared" si="101"/>
        <v>1</v>
      </c>
    </row>
    <row r="1073" spans="1:19" x14ac:dyDescent="0.35">
      <c r="A1073">
        <v>1.7148448133324843</v>
      </c>
      <c r="B1073">
        <v>0</v>
      </c>
      <c r="C1073">
        <v>0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-0.21020009222624772</v>
      </c>
      <c r="L1073">
        <v>-0.30680528062207713</v>
      </c>
      <c r="M1073">
        <v>0</v>
      </c>
      <c r="N1073">
        <f t="shared" si="96"/>
        <v>-1.2680369638241933</v>
      </c>
      <c r="O1073">
        <f t="shared" si="97"/>
        <v>0.28138344585935299</v>
      </c>
      <c r="P1073">
        <f t="shared" si="98"/>
        <v>0.21959347669787063</v>
      </c>
      <c r="Q1073">
        <f t="shared" si="99"/>
        <v>0.78040652330212934</v>
      </c>
      <c r="R1073">
        <f t="shared" si="100"/>
        <v>-0.10767910905932622</v>
      </c>
      <c r="S1073">
        <f t="shared" si="101"/>
        <v>1</v>
      </c>
    </row>
    <row r="1074" spans="1:19" x14ac:dyDescent="0.35">
      <c r="A1074">
        <v>-1.6906625691293735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-0.48251098372908835</v>
      </c>
      <c r="L1074">
        <v>-1.6706526154834713</v>
      </c>
      <c r="M1074">
        <v>0</v>
      </c>
      <c r="N1074">
        <f t="shared" si="96"/>
        <v>-7.2335294202294165</v>
      </c>
      <c r="O1074">
        <f t="shared" si="97"/>
        <v>7.2196823186286921E-4</v>
      </c>
      <c r="P1074">
        <f t="shared" si="98"/>
        <v>7.2144736978092632E-4</v>
      </c>
      <c r="Q1074">
        <f t="shared" si="99"/>
        <v>0.99927855263021903</v>
      </c>
      <c r="R1074">
        <f t="shared" si="100"/>
        <v>-3.1343368823421349E-4</v>
      </c>
      <c r="S1074">
        <f t="shared" si="101"/>
        <v>0</v>
      </c>
    </row>
    <row r="1075" spans="1:19" x14ac:dyDescent="0.35">
      <c r="A1075">
        <v>1.6706174447290836</v>
      </c>
      <c r="B1075">
        <v>0</v>
      </c>
      <c r="C1075">
        <v>0</v>
      </c>
      <c r="D1075">
        <v>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3.0961797591030522</v>
      </c>
      <c r="L1075">
        <v>-1.0082124814079367</v>
      </c>
      <c r="M1075">
        <v>0</v>
      </c>
      <c r="N1075">
        <f t="shared" si="96"/>
        <v>-1.346824033971894</v>
      </c>
      <c r="O1075">
        <f t="shared" si="97"/>
        <v>0.26006490773922902</v>
      </c>
      <c r="P1075">
        <f t="shared" si="98"/>
        <v>0.20639008843269016</v>
      </c>
      <c r="Q1075">
        <f t="shared" si="99"/>
        <v>0.79360991156730987</v>
      </c>
      <c r="R1075">
        <f t="shared" si="100"/>
        <v>-0.10039291682148183</v>
      </c>
      <c r="S1075">
        <f t="shared" si="101"/>
        <v>1</v>
      </c>
    </row>
    <row r="1076" spans="1:19" x14ac:dyDescent="0.35">
      <c r="A1076">
        <v>0.21111428081685873</v>
      </c>
      <c r="B1076">
        <v>0</v>
      </c>
      <c r="C1076">
        <v>0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1.9658576644464927</v>
      </c>
      <c r="L1076">
        <v>1.7324712105516269</v>
      </c>
      <c r="M1076">
        <v>0</v>
      </c>
      <c r="N1076">
        <f t="shared" si="96"/>
        <v>-3.2838958912870959</v>
      </c>
      <c r="O1076">
        <f t="shared" si="97"/>
        <v>3.7481946399112377E-2</v>
      </c>
      <c r="P1076">
        <f t="shared" si="98"/>
        <v>3.6127805914314512E-2</v>
      </c>
      <c r="Q1076">
        <f t="shared" si="99"/>
        <v>0.96387219408568547</v>
      </c>
      <c r="R1076">
        <f t="shared" si="100"/>
        <v>-1.5980548133564573E-2</v>
      </c>
      <c r="S1076">
        <f t="shared" si="101"/>
        <v>0</v>
      </c>
    </row>
    <row r="1077" spans="1:19" x14ac:dyDescent="0.35">
      <c r="A1077">
        <v>1.0072069156780723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-0.28286050042124722</v>
      </c>
      <c r="L1077">
        <v>-0.15093701378077506</v>
      </c>
      <c r="M1077">
        <v>0</v>
      </c>
      <c r="N1077">
        <f t="shared" si="96"/>
        <v>-2.7517271367573746</v>
      </c>
      <c r="O1077">
        <f t="shared" si="97"/>
        <v>6.3817544341376611E-2</v>
      </c>
      <c r="P1077">
        <f t="shared" si="98"/>
        <v>5.9989182055544016E-2</v>
      </c>
      <c r="Q1077">
        <f t="shared" si="99"/>
        <v>0.94001081794445596</v>
      </c>
      <c r="R1077">
        <f t="shared" si="100"/>
        <v>-2.6867148372058135E-2</v>
      </c>
      <c r="S1077">
        <f t="shared" si="101"/>
        <v>1</v>
      </c>
    </row>
    <row r="1078" spans="1:19" x14ac:dyDescent="0.35">
      <c r="A1078">
        <v>-0.23115940521714878</v>
      </c>
      <c r="B1078">
        <v>0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1.2401369917146727</v>
      </c>
      <c r="L1078">
        <v>-0.68348692548855727</v>
      </c>
      <c r="M1078">
        <v>0</v>
      </c>
      <c r="N1078">
        <f t="shared" si="96"/>
        <v>-4.3538491549062108</v>
      </c>
      <c r="O1078">
        <f t="shared" si="97"/>
        <v>1.285722775057851E-2</v>
      </c>
      <c r="P1078">
        <f t="shared" si="98"/>
        <v>1.2694017871731741E-2</v>
      </c>
      <c r="Q1078">
        <f t="shared" si="99"/>
        <v>0.98730598212826826</v>
      </c>
      <c r="R1078">
        <f t="shared" si="100"/>
        <v>-5.5482315695493129E-3</v>
      </c>
      <c r="S1078">
        <f t="shared" si="101"/>
        <v>0</v>
      </c>
    </row>
    <row r="1079" spans="1:19" x14ac:dyDescent="0.35">
      <c r="A1079">
        <v>-1.5579804633191714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5.5726093133107299E-3</v>
      </c>
      <c r="L1079">
        <v>-1.371905104037642</v>
      </c>
      <c r="M1079">
        <v>0</v>
      </c>
      <c r="N1079">
        <f t="shared" si="96"/>
        <v>-6.8486890646283687</v>
      </c>
      <c r="O1079">
        <f t="shared" si="97"/>
        <v>1.0608454816126694E-3</v>
      </c>
      <c r="P1079">
        <f t="shared" si="98"/>
        <v>1.0597212810798671E-3</v>
      </c>
      <c r="Q1079">
        <f t="shared" si="99"/>
        <v>0.9989402787189201</v>
      </c>
      <c r="R1079">
        <f t="shared" si="100"/>
        <v>-4.6047513549468883E-4</v>
      </c>
      <c r="S1079">
        <f t="shared" si="101"/>
        <v>0</v>
      </c>
    </row>
    <row r="1080" spans="1:19" x14ac:dyDescent="0.35">
      <c r="A1080">
        <v>0.16688691221345797</v>
      </c>
      <c r="B1080">
        <v>1</v>
      </c>
      <c r="C1080">
        <v>0</v>
      </c>
      <c r="D1080">
        <v>1</v>
      </c>
      <c r="E1080">
        <v>1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9.0600746562778278E-2</v>
      </c>
      <c r="L1080">
        <v>2.0052406775239047</v>
      </c>
      <c r="M1080">
        <v>0</v>
      </c>
      <c r="N1080">
        <f t="shared" si="96"/>
        <v>-3.4194030460845042</v>
      </c>
      <c r="O1080">
        <f t="shared" si="97"/>
        <v>3.2731968584905187E-2</v>
      </c>
      <c r="P1080">
        <f t="shared" si="98"/>
        <v>3.1694543773788636E-2</v>
      </c>
      <c r="Q1080">
        <f t="shared" si="99"/>
        <v>0.96830545622621134</v>
      </c>
      <c r="R1080">
        <f t="shared" si="100"/>
        <v>-1.3987620968943267E-2</v>
      </c>
      <c r="S1080">
        <f t="shared" si="101"/>
        <v>0</v>
      </c>
    </row>
    <row r="1081" spans="1:19" x14ac:dyDescent="0.35">
      <c r="A1081">
        <v>-0.71766045985455706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-0.80495534836343319</v>
      </c>
      <c r="L1081">
        <v>-0.20289310272787561</v>
      </c>
      <c r="M1081">
        <v>0</v>
      </c>
      <c r="N1081">
        <f t="shared" si="96"/>
        <v>-5.3520753237727021</v>
      </c>
      <c r="O1081">
        <f t="shared" si="97"/>
        <v>4.7383072667652581E-3</v>
      </c>
      <c r="P1081">
        <f t="shared" si="98"/>
        <v>4.715961591685588E-3</v>
      </c>
      <c r="Q1081">
        <f t="shared" si="99"/>
        <v>0.99528403840831436</v>
      </c>
      <c r="R1081">
        <f t="shared" si="100"/>
        <v>-2.0529607520342087E-3</v>
      </c>
      <c r="S1081">
        <f t="shared" si="101"/>
        <v>0</v>
      </c>
    </row>
    <row r="1082" spans="1:19" x14ac:dyDescent="0.35">
      <c r="A1082">
        <v>0.43225112383386249</v>
      </c>
      <c r="B1082">
        <v>1</v>
      </c>
      <c r="C1082">
        <v>0</v>
      </c>
      <c r="D1082">
        <v>1</v>
      </c>
      <c r="E1082">
        <v>1</v>
      </c>
      <c r="F1082">
        <v>0</v>
      </c>
      <c r="G1082">
        <v>0</v>
      </c>
      <c r="H1082">
        <v>1</v>
      </c>
      <c r="I1082">
        <v>1</v>
      </c>
      <c r="J1082">
        <v>0</v>
      </c>
      <c r="K1082">
        <v>-0.42221830458855664</v>
      </c>
      <c r="L1082">
        <v>3.4210441013324004</v>
      </c>
      <c r="M1082">
        <v>0</v>
      </c>
      <c r="N1082">
        <f t="shared" si="96"/>
        <v>-2.8737215677341768</v>
      </c>
      <c r="O1082">
        <f t="shared" si="97"/>
        <v>5.6488309839445507E-2</v>
      </c>
      <c r="P1082">
        <f t="shared" si="98"/>
        <v>5.3467993269163606E-2</v>
      </c>
      <c r="Q1082">
        <f t="shared" si="99"/>
        <v>0.94653200673083637</v>
      </c>
      <c r="R1082">
        <f t="shared" si="100"/>
        <v>-2.3864695898213956E-2</v>
      </c>
      <c r="S1082">
        <f t="shared" si="101"/>
        <v>1</v>
      </c>
    </row>
    <row r="1083" spans="1:19" x14ac:dyDescent="0.35">
      <c r="A1083">
        <v>-0.71766045985455706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0.15089342570330999</v>
      </c>
      <c r="L1083">
        <v>2.0571967664710065</v>
      </c>
      <c r="M1083">
        <v>0</v>
      </c>
      <c r="N1083">
        <f t="shared" si="96"/>
        <v>-5.0858303773322202</v>
      </c>
      <c r="O1083">
        <f t="shared" si="97"/>
        <v>6.1837501118648767E-3</v>
      </c>
      <c r="P1083">
        <f t="shared" si="98"/>
        <v>6.1457463521721392E-3</v>
      </c>
      <c r="Q1083">
        <f t="shared" si="99"/>
        <v>0.99385425364782787</v>
      </c>
      <c r="R1083">
        <f t="shared" si="100"/>
        <v>-2.6772991816041572E-3</v>
      </c>
      <c r="S1083">
        <f t="shared" si="101"/>
        <v>0</v>
      </c>
    </row>
    <row r="1084" spans="1:19" x14ac:dyDescent="0.35">
      <c r="A1084">
        <v>-0.31961414242395031</v>
      </c>
      <c r="B1084">
        <v>0</v>
      </c>
      <c r="C1084">
        <v>0</v>
      </c>
      <c r="D1084">
        <v>1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1</v>
      </c>
      <c r="K1084">
        <v>-0.52292695546065349</v>
      </c>
      <c r="L1084">
        <v>0.5504701870050851</v>
      </c>
      <c r="M1084">
        <v>0</v>
      </c>
      <c r="N1084">
        <f t="shared" si="96"/>
        <v>-4.7112085071084442</v>
      </c>
      <c r="O1084">
        <f t="shared" si="97"/>
        <v>8.9939018177613468E-3</v>
      </c>
      <c r="P1084">
        <f t="shared" si="98"/>
        <v>8.9137325820882636E-3</v>
      </c>
      <c r="Q1084">
        <f t="shared" si="99"/>
        <v>0.99108626741791173</v>
      </c>
      <c r="R1084">
        <f t="shared" si="100"/>
        <v>-3.8885414451373594E-3</v>
      </c>
      <c r="S1084">
        <f t="shared" si="101"/>
        <v>0</v>
      </c>
    </row>
    <row r="1085" spans="1:19" x14ac:dyDescent="0.35">
      <c r="A1085">
        <v>0.29956901802366021</v>
      </c>
      <c r="B1085">
        <v>0</v>
      </c>
      <c r="C1085">
        <v>0</v>
      </c>
      <c r="D1085">
        <v>1</v>
      </c>
      <c r="E1085">
        <v>1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-0.66846862415519692</v>
      </c>
      <c r="L1085">
        <v>0.14781049766505422</v>
      </c>
      <c r="M1085">
        <v>0</v>
      </c>
      <c r="N1085">
        <f t="shared" si="96"/>
        <v>-3.7691050778270951</v>
      </c>
      <c r="O1085">
        <f t="shared" si="97"/>
        <v>2.3072702323580687E-2</v>
      </c>
      <c r="P1085">
        <f t="shared" si="98"/>
        <v>2.2552358469909776E-2</v>
      </c>
      <c r="Q1085">
        <f t="shared" si="99"/>
        <v>0.97744764153009023</v>
      </c>
      <c r="R1085">
        <f t="shared" si="100"/>
        <v>-9.9064969536569701E-3</v>
      </c>
      <c r="S1085">
        <f t="shared" si="101"/>
        <v>0</v>
      </c>
    </row>
    <row r="1086" spans="1:19" x14ac:dyDescent="0.35">
      <c r="A1086">
        <v>-0.49652361683755331</v>
      </c>
      <c r="B1086">
        <v>0</v>
      </c>
      <c r="C1086">
        <v>0</v>
      </c>
      <c r="D1086">
        <v>1</v>
      </c>
      <c r="E1086">
        <v>1</v>
      </c>
      <c r="F1086">
        <v>0</v>
      </c>
      <c r="G1086">
        <v>0</v>
      </c>
      <c r="H1086">
        <v>1</v>
      </c>
      <c r="I1086">
        <v>0</v>
      </c>
      <c r="J1086">
        <v>1</v>
      </c>
      <c r="K1086">
        <v>-0.47522285767913403</v>
      </c>
      <c r="L1086">
        <v>1.4597017435793478</v>
      </c>
      <c r="M1086">
        <v>0</v>
      </c>
      <c r="N1086">
        <f t="shared" si="96"/>
        <v>-4.7706835434642461</v>
      </c>
      <c r="O1086">
        <f t="shared" si="97"/>
        <v>8.4745854322203634E-3</v>
      </c>
      <c r="P1086">
        <f t="shared" si="98"/>
        <v>8.4033703522516188E-3</v>
      </c>
      <c r="Q1086">
        <f t="shared" si="99"/>
        <v>0.99159662964774842</v>
      </c>
      <c r="R1086">
        <f t="shared" si="100"/>
        <v>-3.6649580315583209E-3</v>
      </c>
      <c r="S1086">
        <f t="shared" si="101"/>
        <v>0</v>
      </c>
    </row>
    <row r="1087" spans="1:19" x14ac:dyDescent="0.35">
      <c r="A1087">
        <v>0.6533879668508662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7.5361937549237368E-2</v>
      </c>
      <c r="L1087">
        <v>-0.74843203667243319</v>
      </c>
      <c r="M1087">
        <v>0</v>
      </c>
      <c r="N1087">
        <f t="shared" si="96"/>
        <v>-3.288958314123672</v>
      </c>
      <c r="O1087">
        <f t="shared" si="97"/>
        <v>3.7292676424243089E-2</v>
      </c>
      <c r="P1087">
        <f t="shared" si="98"/>
        <v>3.5951932633708029E-2</v>
      </c>
      <c r="Q1087">
        <f t="shared" si="99"/>
        <v>0.96404806736629201</v>
      </c>
      <c r="R1087">
        <f t="shared" si="100"/>
        <v>-1.5901311666143468E-2</v>
      </c>
      <c r="S1087">
        <f t="shared" si="101"/>
        <v>0</v>
      </c>
    </row>
    <row r="1088" spans="1:19" x14ac:dyDescent="0.35">
      <c r="A1088">
        <v>1.3167984959018775</v>
      </c>
      <c r="B1088">
        <v>0</v>
      </c>
      <c r="C1088">
        <v>0</v>
      </c>
      <c r="D1088">
        <v>1</v>
      </c>
      <c r="E1088">
        <v>0</v>
      </c>
      <c r="F1088">
        <v>1</v>
      </c>
      <c r="G1088">
        <v>0</v>
      </c>
      <c r="H1088">
        <v>0</v>
      </c>
      <c r="I1088">
        <v>1</v>
      </c>
      <c r="J1088">
        <v>0</v>
      </c>
      <c r="K1088">
        <v>-0.3687720468888912</v>
      </c>
      <c r="L1088">
        <v>0.18677756437537987</v>
      </c>
      <c r="M1088">
        <v>0</v>
      </c>
      <c r="N1088">
        <f t="shared" si="96"/>
        <v>-2.3050374200423636</v>
      </c>
      <c r="O1088">
        <f t="shared" si="97"/>
        <v>9.9755067744915271E-2</v>
      </c>
      <c r="P1088">
        <f t="shared" si="98"/>
        <v>9.0706622475008353E-2</v>
      </c>
      <c r="Q1088">
        <f t="shared" si="99"/>
        <v>0.90929337752499162</v>
      </c>
      <c r="R1088">
        <f t="shared" si="100"/>
        <v>-4.1295971911534307E-2</v>
      </c>
      <c r="S1088">
        <f t="shared" si="101"/>
        <v>1</v>
      </c>
    </row>
    <row r="1089" spans="1:19" x14ac:dyDescent="0.35">
      <c r="A1089">
        <v>0.83029744126446925</v>
      </c>
      <c r="B1089">
        <v>0</v>
      </c>
      <c r="C1089">
        <v>0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-0.32018453988919532</v>
      </c>
      <c r="L1089">
        <v>0.21275560884893013</v>
      </c>
      <c r="M1089">
        <v>0</v>
      </c>
      <c r="N1089">
        <f t="shared" si="96"/>
        <v>-2.9145903404380431</v>
      </c>
      <c r="O1089">
        <f t="shared" si="97"/>
        <v>5.4226240781490048E-2</v>
      </c>
      <c r="P1089">
        <f t="shared" si="98"/>
        <v>5.1437005344595242E-2</v>
      </c>
      <c r="Q1089">
        <f t="shared" si="99"/>
        <v>0.94856299465540472</v>
      </c>
      <c r="R1089">
        <f t="shared" si="100"/>
        <v>-2.29338220523107E-2</v>
      </c>
      <c r="S1089">
        <f t="shared" si="101"/>
        <v>1</v>
      </c>
    </row>
    <row r="1090" spans="1:19" x14ac:dyDescent="0.35">
      <c r="A1090">
        <v>0.29956901802366021</v>
      </c>
      <c r="B1090">
        <v>0</v>
      </c>
      <c r="C1090">
        <v>0</v>
      </c>
      <c r="D1090">
        <v>1</v>
      </c>
      <c r="E1090">
        <v>0</v>
      </c>
      <c r="F1090">
        <v>1</v>
      </c>
      <c r="G1090">
        <v>0</v>
      </c>
      <c r="H1090">
        <v>1</v>
      </c>
      <c r="I1090">
        <v>0</v>
      </c>
      <c r="J1090">
        <v>0</v>
      </c>
      <c r="K1090">
        <v>0.33110890621127259</v>
      </c>
      <c r="L1090">
        <v>-0.78739910338275876</v>
      </c>
      <c r="M1090">
        <v>0</v>
      </c>
      <c r="N1090">
        <f t="shared" si="96"/>
        <v>-3.9791771922907615</v>
      </c>
      <c r="O1090">
        <f t="shared" si="97"/>
        <v>1.8701020352773021E-2</v>
      </c>
      <c r="P1090">
        <f t="shared" si="98"/>
        <v>1.8357712399558523E-2</v>
      </c>
      <c r="Q1090">
        <f t="shared" si="99"/>
        <v>0.98164228760044148</v>
      </c>
      <c r="R1090">
        <f t="shared" si="100"/>
        <v>-8.0467411572282873E-3</v>
      </c>
      <c r="S1090">
        <f t="shared" si="101"/>
        <v>0</v>
      </c>
    </row>
    <row r="1091" spans="1:19" x14ac:dyDescent="0.35">
      <c r="A1091">
        <v>0.34379638662706097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-0.40587523405229542</v>
      </c>
      <c r="L1091">
        <v>1.706493166078076</v>
      </c>
      <c r="M1091">
        <v>0</v>
      </c>
      <c r="N1091">
        <f t="shared" si="96"/>
        <v>-3.2321538440772053</v>
      </c>
      <c r="O1091">
        <f t="shared" si="97"/>
        <v>3.9472389792579589E-2</v>
      </c>
      <c r="P1091">
        <f t="shared" si="98"/>
        <v>3.7973485568439262E-2</v>
      </c>
      <c r="Q1091">
        <f t="shared" si="99"/>
        <v>0.96202651443156073</v>
      </c>
      <c r="R1091">
        <f t="shared" si="100"/>
        <v>-1.681295819853567E-2</v>
      </c>
      <c r="S1091">
        <f t="shared" si="101"/>
        <v>0</v>
      </c>
    </row>
    <row r="1092" spans="1:19" x14ac:dyDescent="0.35">
      <c r="A1092">
        <v>-1.0714794086817632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9.1062461860158036E-3</v>
      </c>
      <c r="L1092">
        <v>0.13482147542827885</v>
      </c>
      <c r="M1092">
        <v>0</v>
      </c>
      <c r="N1092">
        <f t="shared" si="96"/>
        <v>-5.8035517227600906</v>
      </c>
      <c r="O1092">
        <f t="shared" si="97"/>
        <v>3.016820783591269E-3</v>
      </c>
      <c r="P1092">
        <f t="shared" si="98"/>
        <v>3.007746950080483E-3</v>
      </c>
      <c r="Q1092">
        <f t="shared" si="99"/>
        <v>0.99699225304991956</v>
      </c>
      <c r="R1092">
        <f t="shared" si="100"/>
        <v>-1.3082162828707978E-3</v>
      </c>
      <c r="S1092">
        <f t="shared" si="101"/>
        <v>0</v>
      </c>
    </row>
    <row r="1093" spans="1:19" x14ac:dyDescent="0.35">
      <c r="A1093">
        <v>-0.58497835404435483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-0.27093447597586751</v>
      </c>
      <c r="L1093">
        <v>-0.6315308365414567</v>
      </c>
      <c r="M1093">
        <v>0</v>
      </c>
      <c r="N1093">
        <f t="shared" si="96"/>
        <v>-4.8830399577746242</v>
      </c>
      <c r="O1093">
        <f t="shared" si="97"/>
        <v>7.5739544934838969E-3</v>
      </c>
      <c r="P1093">
        <f t="shared" si="98"/>
        <v>7.5170209191159467E-3</v>
      </c>
      <c r="Q1093">
        <f t="shared" si="99"/>
        <v>0.99248297908088401</v>
      </c>
      <c r="R1093">
        <f t="shared" si="100"/>
        <v>-3.2769325795931241E-3</v>
      </c>
      <c r="S1093">
        <f t="shared" si="101"/>
        <v>0</v>
      </c>
    </row>
    <row r="1094" spans="1:19" x14ac:dyDescent="0.35">
      <c r="A1094">
        <v>7.8432175006656474E-2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1.0515291236340349</v>
      </c>
      <c r="L1094">
        <v>1.0180749875289918</v>
      </c>
      <c r="M1094">
        <v>0</v>
      </c>
      <c r="N1094">
        <f t="shared" ref="N1094:N1157" si="102">$M$3+SUMPRODUCT($A$3:$L$3,A1094:L1094)</f>
        <v>-3.4473849004468442</v>
      </c>
      <c r="O1094">
        <f t="shared" ref="O1094:O1157" si="103">EXP(N1094)</f>
        <v>3.182876302242664E-2</v>
      </c>
      <c r="P1094">
        <f t="shared" ref="P1094:P1157" si="104">O1094/(1+O1094)</f>
        <v>3.0846942984215735E-2</v>
      </c>
      <c r="Q1094">
        <f t="shared" ref="Q1094:Q1157" si="105">IF(M1094=1,P1094,1-P1094)</f>
        <v>0.96915305701578425</v>
      </c>
      <c r="R1094">
        <f t="shared" ref="R1094:R1157" si="106">LOG(Q1094)</f>
        <v>-1.3607629999602298E-2</v>
      </c>
      <c r="S1094">
        <f t="shared" ref="S1094:S1157" si="107">IF(P1094&gt;U$2,1,0)</f>
        <v>0</v>
      </c>
    </row>
    <row r="1095" spans="1:19" x14ac:dyDescent="0.35">
      <c r="A1095">
        <v>-0.58497835404435483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-0.38644023125241689</v>
      </c>
      <c r="L1095">
        <v>-0.86533323680341012</v>
      </c>
      <c r="M1095">
        <v>0</v>
      </c>
      <c r="N1095">
        <f t="shared" si="102"/>
        <v>-4.9913016868385842</v>
      </c>
      <c r="O1095">
        <f t="shared" si="103"/>
        <v>6.7968114115525349E-3</v>
      </c>
      <c r="P1095">
        <f t="shared" si="104"/>
        <v>6.7509266363520231E-3</v>
      </c>
      <c r="Q1095">
        <f t="shared" si="105"/>
        <v>0.99324907336364798</v>
      </c>
      <c r="R1095">
        <f t="shared" si="106"/>
        <v>-2.9418314407265254E-3</v>
      </c>
      <c r="S1095">
        <f t="shared" si="107"/>
        <v>0</v>
      </c>
    </row>
    <row r="1096" spans="1:19" x14ac:dyDescent="0.35">
      <c r="A1096">
        <v>-0.67343309125115636</v>
      </c>
      <c r="B1096">
        <v>0</v>
      </c>
      <c r="C1096">
        <v>0</v>
      </c>
      <c r="D1096">
        <v>1</v>
      </c>
      <c r="E1096">
        <v>1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0.11202342010355323</v>
      </c>
      <c r="L1096">
        <v>-0.43669550298982895</v>
      </c>
      <c r="M1096">
        <v>0</v>
      </c>
      <c r="N1096">
        <f t="shared" si="102"/>
        <v>-4.9951826052604771</v>
      </c>
      <c r="O1096">
        <f t="shared" si="103"/>
        <v>6.7704846599663353E-3</v>
      </c>
      <c r="P1096">
        <f t="shared" si="104"/>
        <v>6.724953465687908E-3</v>
      </c>
      <c r="Q1096">
        <f t="shared" si="105"/>
        <v>0.99327504653431209</v>
      </c>
      <c r="R1096">
        <f t="shared" si="106"/>
        <v>-2.9304749164491611E-3</v>
      </c>
      <c r="S1096">
        <f t="shared" si="107"/>
        <v>0</v>
      </c>
    </row>
    <row r="1097" spans="1:19" x14ac:dyDescent="0.35">
      <c r="A1097">
        <v>1.1841163900916754</v>
      </c>
      <c r="B1097">
        <v>0</v>
      </c>
      <c r="C1097">
        <v>0</v>
      </c>
      <c r="D1097">
        <v>1</v>
      </c>
      <c r="E1097">
        <v>0</v>
      </c>
      <c r="F1097">
        <v>1</v>
      </c>
      <c r="G1097">
        <v>0</v>
      </c>
      <c r="H1097">
        <v>1</v>
      </c>
      <c r="I1097">
        <v>1</v>
      </c>
      <c r="J1097">
        <v>0</v>
      </c>
      <c r="K1097">
        <v>2.5957284370061857</v>
      </c>
      <c r="L1097">
        <v>0.70633845384638672</v>
      </c>
      <c r="M1097">
        <v>0</v>
      </c>
      <c r="N1097">
        <f t="shared" si="102"/>
        <v>-1.9595740372975419</v>
      </c>
      <c r="O1097">
        <f t="shared" si="103"/>
        <v>0.14091843413547259</v>
      </c>
      <c r="P1097">
        <f t="shared" si="104"/>
        <v>0.12351315389364631</v>
      </c>
      <c r="Q1097">
        <f t="shared" si="105"/>
        <v>0.87648684610635375</v>
      </c>
      <c r="R1097">
        <f t="shared" si="106"/>
        <v>-5.7254597204290485E-2</v>
      </c>
      <c r="S1097">
        <f t="shared" si="107"/>
        <v>1</v>
      </c>
    </row>
    <row r="1098" spans="1:19" x14ac:dyDescent="0.35">
      <c r="A1098">
        <v>-1.897646654193289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-1.1106149378524288</v>
      </c>
      <c r="L1098">
        <v>-1.6706526154834713</v>
      </c>
      <c r="M1098">
        <v>0</v>
      </c>
      <c r="N1098">
        <f t="shared" si="102"/>
        <v>-7.67765289717331</v>
      </c>
      <c r="O1098">
        <f t="shared" si="103"/>
        <v>4.6306047485341467E-4</v>
      </c>
      <c r="P1098">
        <f t="shared" si="104"/>
        <v>4.6284614909583029E-4</v>
      </c>
      <c r="Q1098">
        <f t="shared" si="105"/>
        <v>0.99953715385090414</v>
      </c>
      <c r="R1098">
        <f t="shared" si="106"/>
        <v>-2.0105806158744077E-4</v>
      </c>
      <c r="S1098">
        <f t="shared" si="107"/>
        <v>0</v>
      </c>
    </row>
    <row r="1099" spans="1:19" x14ac:dyDescent="0.35">
      <c r="A1099">
        <v>-0.89456993426816012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-0.93680417417624418</v>
      </c>
      <c r="L1099">
        <v>-0.42370648075305362</v>
      </c>
      <c r="M1099">
        <v>0</v>
      </c>
      <c r="N1099">
        <f t="shared" si="102"/>
        <v>-5.3996164890558749</v>
      </c>
      <c r="O1099">
        <f t="shared" si="103"/>
        <v>4.5183134330274693E-3</v>
      </c>
      <c r="P1099">
        <f t="shared" si="104"/>
        <v>4.4979901039193058E-3</v>
      </c>
      <c r="Q1099">
        <f t="shared" si="105"/>
        <v>0.99550200989608073</v>
      </c>
      <c r="R1099">
        <f t="shared" si="106"/>
        <v>-1.9578588049333815E-3</v>
      </c>
      <c r="S1099">
        <f t="shared" si="107"/>
        <v>0</v>
      </c>
    </row>
    <row r="1100" spans="1:19" x14ac:dyDescent="0.35">
      <c r="A1100">
        <v>-1.1157067772851639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-4.8757057604531133E-2</v>
      </c>
      <c r="L1100">
        <v>-0.72245399219888284</v>
      </c>
      <c r="M1100">
        <v>0</v>
      </c>
      <c r="N1100">
        <f t="shared" si="102"/>
        <v>-5.8976881296726162</v>
      </c>
      <c r="O1100">
        <f t="shared" si="103"/>
        <v>2.7457853864194313E-3</v>
      </c>
      <c r="P1100">
        <f t="shared" si="104"/>
        <v>2.7382666937476202E-3</v>
      </c>
      <c r="Q1100">
        <f t="shared" si="105"/>
        <v>0.99726173330625234</v>
      </c>
      <c r="R1100">
        <f t="shared" si="106"/>
        <v>-1.1908452861770702E-3</v>
      </c>
      <c r="S1100">
        <f t="shared" si="107"/>
        <v>0</v>
      </c>
    </row>
    <row r="1101" spans="1:19" x14ac:dyDescent="0.35">
      <c r="A1101">
        <v>-9.8477299406946536E-2</v>
      </c>
      <c r="B1101">
        <v>0</v>
      </c>
      <c r="C1101">
        <v>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-0.30163294630749349</v>
      </c>
      <c r="L1101">
        <v>1.6545370771309755</v>
      </c>
      <c r="M1101">
        <v>0</v>
      </c>
      <c r="N1101">
        <f t="shared" si="102"/>
        <v>-4.1625134638885593</v>
      </c>
      <c r="O1101">
        <f t="shared" si="103"/>
        <v>1.5568378145862585E-2</v>
      </c>
      <c r="P1101">
        <f t="shared" si="104"/>
        <v>1.5329719279253249E-2</v>
      </c>
      <c r="Q1101">
        <f t="shared" si="105"/>
        <v>0.9846702807207468</v>
      </c>
      <c r="R1101">
        <f t="shared" si="106"/>
        <v>-6.709169741500297E-3</v>
      </c>
      <c r="S1101">
        <f t="shared" si="107"/>
        <v>0</v>
      </c>
    </row>
    <row r="1102" spans="1:19" x14ac:dyDescent="0.35">
      <c r="A1102">
        <v>0.38802375523046173</v>
      </c>
      <c r="B1102">
        <v>0</v>
      </c>
      <c r="C1102">
        <v>0</v>
      </c>
      <c r="D1102">
        <v>1</v>
      </c>
      <c r="E1102">
        <v>1</v>
      </c>
      <c r="F1102">
        <v>0</v>
      </c>
      <c r="G1102">
        <v>0</v>
      </c>
      <c r="H1102">
        <v>1</v>
      </c>
      <c r="I1102">
        <v>1</v>
      </c>
      <c r="J1102">
        <v>0</v>
      </c>
      <c r="K1102">
        <v>2.717638909114513</v>
      </c>
      <c r="L1102">
        <v>0.87519574292446456</v>
      </c>
      <c r="M1102">
        <v>0</v>
      </c>
      <c r="N1102">
        <f t="shared" si="102"/>
        <v>-2.8998498992322839</v>
      </c>
      <c r="O1102">
        <f t="shared" si="103"/>
        <v>5.5031479703854115E-2</v>
      </c>
      <c r="P1102">
        <f t="shared" si="104"/>
        <v>5.2160983593874735E-2</v>
      </c>
      <c r="Q1102">
        <f t="shared" si="105"/>
        <v>0.94783901640612522</v>
      </c>
      <c r="R1102">
        <f t="shared" si="106"/>
        <v>-2.32654181718265E-2</v>
      </c>
      <c r="S1102">
        <f t="shared" si="107"/>
        <v>1</v>
      </c>
    </row>
    <row r="1103" spans="1:19" x14ac:dyDescent="0.35">
      <c r="A1103">
        <v>1.4937079703154805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-0.6865785131278106</v>
      </c>
      <c r="L1103">
        <v>-0.89131128127696035</v>
      </c>
      <c r="M1103">
        <v>0</v>
      </c>
      <c r="N1103">
        <f t="shared" si="102"/>
        <v>-1.7191034625282691</v>
      </c>
      <c r="O1103">
        <f t="shared" si="103"/>
        <v>0.1792267594093695</v>
      </c>
      <c r="P1103">
        <f t="shared" si="104"/>
        <v>0.15198667938907481</v>
      </c>
      <c r="Q1103">
        <f t="shared" si="105"/>
        <v>0.84801332061092516</v>
      </c>
      <c r="R1103">
        <f t="shared" si="106"/>
        <v>-7.1597325782927504E-2</v>
      </c>
      <c r="S1103">
        <f t="shared" si="107"/>
        <v>1</v>
      </c>
    </row>
    <row r="1104" spans="1:19" x14ac:dyDescent="0.35">
      <c r="A1104">
        <v>-0.40806887963075178</v>
      </c>
      <c r="B1104">
        <v>0</v>
      </c>
      <c r="C1104">
        <v>0</v>
      </c>
      <c r="D1104">
        <v>1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-0.4544627410519913</v>
      </c>
      <c r="L1104">
        <v>-0.2678382139117515</v>
      </c>
      <c r="M1104">
        <v>0</v>
      </c>
      <c r="N1104">
        <f t="shared" si="102"/>
        <v>-4.6438362982786572</v>
      </c>
      <c r="O1104">
        <f t="shared" si="103"/>
        <v>9.6207187950212384E-3</v>
      </c>
      <c r="P1104">
        <f t="shared" si="104"/>
        <v>9.5290425562022264E-3</v>
      </c>
      <c r="Q1104">
        <f t="shared" si="105"/>
        <v>0.99047095744379776</v>
      </c>
      <c r="R1104">
        <f t="shared" si="106"/>
        <v>-4.1582543069752622E-3</v>
      </c>
      <c r="S1104">
        <f t="shared" si="107"/>
        <v>0</v>
      </c>
    </row>
    <row r="1105" spans="1:19" x14ac:dyDescent="0.35">
      <c r="A1105">
        <v>1.051434284281473</v>
      </c>
      <c r="B1105">
        <v>0</v>
      </c>
      <c r="C1105">
        <v>0</v>
      </c>
      <c r="D1105">
        <v>1</v>
      </c>
      <c r="E1105">
        <v>0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-0.82902824955873711</v>
      </c>
      <c r="L1105">
        <v>0.39460192016378248</v>
      </c>
      <c r="M1105">
        <v>0</v>
      </c>
      <c r="N1105">
        <f t="shared" si="102"/>
        <v>-2.9028042411914639</v>
      </c>
      <c r="O1105">
        <f t="shared" si="103"/>
        <v>5.4869137819088698E-2</v>
      </c>
      <c r="P1105">
        <f t="shared" si="104"/>
        <v>5.2015113393618709E-2</v>
      </c>
      <c r="Q1105">
        <f t="shared" si="105"/>
        <v>0.94798488660638125</v>
      </c>
      <c r="R1105">
        <f t="shared" si="106"/>
        <v>-2.3198586412748384E-2</v>
      </c>
      <c r="S1105">
        <f t="shared" si="107"/>
        <v>1</v>
      </c>
    </row>
    <row r="1106" spans="1:19" x14ac:dyDescent="0.35">
      <c r="A1106">
        <v>-1.8392665276368001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-1.1008974364524897</v>
      </c>
      <c r="L1106">
        <v>-1.1900587927227897</v>
      </c>
      <c r="M1106">
        <v>0</v>
      </c>
      <c r="N1106">
        <f t="shared" si="102"/>
        <v>-7.4904176799990161</v>
      </c>
      <c r="O1106">
        <f t="shared" si="103"/>
        <v>5.5840967521096467E-4</v>
      </c>
      <c r="P1106">
        <f t="shared" si="104"/>
        <v>5.5809802787248452E-4</v>
      </c>
      <c r="Q1106">
        <f t="shared" si="105"/>
        <v>0.99944190197212757</v>
      </c>
      <c r="R1106">
        <f t="shared" si="106"/>
        <v>-2.4244655463281551E-4</v>
      </c>
      <c r="S1106">
        <f t="shared" si="107"/>
        <v>0</v>
      </c>
    </row>
    <row r="1107" spans="1:19" x14ac:dyDescent="0.35">
      <c r="A1107">
        <v>-0.89456993426816012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1.9230123173649427</v>
      </c>
      <c r="L1107">
        <v>-9.8980924833674058E-2</v>
      </c>
      <c r="M1107">
        <v>0</v>
      </c>
      <c r="N1107">
        <f t="shared" si="102"/>
        <v>-4.9359630906037841</v>
      </c>
      <c r="O1107">
        <f t="shared" si="103"/>
        <v>7.1835392141849797E-3</v>
      </c>
      <c r="P1107">
        <f t="shared" si="104"/>
        <v>7.1323040285086979E-3</v>
      </c>
      <c r="Q1107">
        <f t="shared" si="105"/>
        <v>0.99286769597149127</v>
      </c>
      <c r="R1107">
        <f t="shared" si="106"/>
        <v>-3.1086193169776073E-3</v>
      </c>
      <c r="S1107">
        <f t="shared" si="107"/>
        <v>0</v>
      </c>
    </row>
    <row r="1108" spans="1:19" x14ac:dyDescent="0.35">
      <c r="A1108">
        <v>0.69761533545426702</v>
      </c>
      <c r="B1108">
        <v>0</v>
      </c>
      <c r="C1108">
        <v>0</v>
      </c>
      <c r="D1108">
        <v>1</v>
      </c>
      <c r="E1108">
        <v>1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-0.88711240565382787</v>
      </c>
      <c r="L1108">
        <v>0.29068974226958139</v>
      </c>
      <c r="M1108">
        <v>0</v>
      </c>
      <c r="N1108">
        <f t="shared" si="102"/>
        <v>-2.9732229397576226</v>
      </c>
      <c r="O1108">
        <f t="shared" si="103"/>
        <v>5.1138229019811035E-2</v>
      </c>
      <c r="P1108">
        <f t="shared" si="104"/>
        <v>4.8650336947118324E-2</v>
      </c>
      <c r="Q1108">
        <f t="shared" si="105"/>
        <v>0.95134966305288171</v>
      </c>
      <c r="R1108">
        <f t="shared" si="106"/>
        <v>-2.1659831302395554E-2</v>
      </c>
      <c r="S1108">
        <f t="shared" si="107"/>
        <v>0</v>
      </c>
    </row>
    <row r="1109" spans="1:19" x14ac:dyDescent="0.35">
      <c r="A1109">
        <v>0.83029744126446925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1</v>
      </c>
      <c r="H1109">
        <v>0</v>
      </c>
      <c r="I1109">
        <v>1</v>
      </c>
      <c r="J1109">
        <v>0</v>
      </c>
      <c r="K1109">
        <v>2.1736796830224643</v>
      </c>
      <c r="L1109">
        <v>0.71932747608316205</v>
      </c>
      <c r="M1109">
        <v>0</v>
      </c>
      <c r="N1109">
        <f t="shared" si="102"/>
        <v>-2.469908386886865</v>
      </c>
      <c r="O1109">
        <f t="shared" si="103"/>
        <v>8.4592608438791544E-2</v>
      </c>
      <c r="P1109">
        <f t="shared" si="104"/>
        <v>7.7994822923012283E-2</v>
      </c>
      <c r="Q1109">
        <f t="shared" si="105"/>
        <v>0.9220051770769877</v>
      </c>
      <c r="R1109">
        <f t="shared" si="106"/>
        <v>-3.5266640367568276E-2</v>
      </c>
      <c r="S1109">
        <f t="shared" si="107"/>
        <v>1</v>
      </c>
    </row>
    <row r="1110" spans="1:19" x14ac:dyDescent="0.35">
      <c r="A1110">
        <v>0.16688691221345797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0</v>
      </c>
      <c r="K1110">
        <v>-0.90897678380369118</v>
      </c>
      <c r="L1110">
        <v>0.56345920924186044</v>
      </c>
      <c r="M1110">
        <v>0</v>
      </c>
      <c r="N1110">
        <f t="shared" si="102"/>
        <v>-4.1538129053036483</v>
      </c>
      <c r="O1110">
        <f t="shared" si="103"/>
        <v>1.5704422705613674E-2</v>
      </c>
      <c r="P1110">
        <f t="shared" si="104"/>
        <v>1.5461607092130741E-2</v>
      </c>
      <c r="Q1110">
        <f t="shared" si="105"/>
        <v>0.98453839290786926</v>
      </c>
      <c r="R1110">
        <f t="shared" si="106"/>
        <v>-6.7673435147684218E-3</v>
      </c>
      <c r="S1110">
        <f t="shared" si="107"/>
        <v>0</v>
      </c>
    </row>
    <row r="1111" spans="1:19" x14ac:dyDescent="0.35">
      <c r="A1111">
        <v>1.2283437586950761</v>
      </c>
      <c r="B1111">
        <v>1</v>
      </c>
      <c r="C1111">
        <v>0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-0.88402047339021084</v>
      </c>
      <c r="L1111">
        <v>-9.8980924833674058E-2</v>
      </c>
      <c r="M1111">
        <v>0</v>
      </c>
      <c r="N1111">
        <f t="shared" si="102"/>
        <v>-2.2843907541835335</v>
      </c>
      <c r="O1111">
        <f t="shared" si="103"/>
        <v>0.10183608641995508</v>
      </c>
      <c r="P1111">
        <f t="shared" si="104"/>
        <v>9.2423989080660005E-2</v>
      </c>
      <c r="Q1111">
        <f t="shared" si="105"/>
        <v>0.90757601091934004</v>
      </c>
      <c r="R1111">
        <f t="shared" si="106"/>
        <v>-4.2116991922231763E-2</v>
      </c>
      <c r="S1111">
        <f t="shared" si="107"/>
        <v>1</v>
      </c>
    </row>
    <row r="1112" spans="1:19" x14ac:dyDescent="0.35">
      <c r="A1112">
        <v>-0.93879730287156082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-0.72323999568212649</v>
      </c>
      <c r="L1112">
        <v>-0.94326737022406093</v>
      </c>
      <c r="M1112">
        <v>0</v>
      </c>
      <c r="N1112">
        <f t="shared" si="102"/>
        <v>-5.6331864735064752</v>
      </c>
      <c r="O1112">
        <f t="shared" si="103"/>
        <v>3.5771586262931714E-3</v>
      </c>
      <c r="P1112">
        <f t="shared" si="104"/>
        <v>3.564408172850031E-3</v>
      </c>
      <c r="Q1112">
        <f t="shared" si="105"/>
        <v>0.99643559182714991</v>
      </c>
      <c r="R1112">
        <f t="shared" si="106"/>
        <v>-1.5507682310074171E-3</v>
      </c>
      <c r="S1112">
        <f t="shared" si="107"/>
        <v>0</v>
      </c>
    </row>
    <row r="1113" spans="1:19" x14ac:dyDescent="0.35">
      <c r="A1113">
        <v>-0.45229624823415254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1</v>
      </c>
      <c r="K1113">
        <v>-0.5149762724970669</v>
      </c>
      <c r="L1113">
        <v>-0.44968452522660435</v>
      </c>
      <c r="M1113">
        <v>0</v>
      </c>
      <c r="N1113">
        <f t="shared" si="102"/>
        <v>-4.8609643362633221</v>
      </c>
      <c r="O1113">
        <f t="shared" si="103"/>
        <v>7.7430134210637021E-3</v>
      </c>
      <c r="P1113">
        <f t="shared" si="104"/>
        <v>7.6835198239458809E-3</v>
      </c>
      <c r="Q1113">
        <f t="shared" si="105"/>
        <v>0.99231648017605412</v>
      </c>
      <c r="R1113">
        <f t="shared" si="106"/>
        <v>-3.3497959164334543E-3</v>
      </c>
      <c r="S1113">
        <f t="shared" si="107"/>
        <v>0</v>
      </c>
    </row>
    <row r="1114" spans="1:19" x14ac:dyDescent="0.35">
      <c r="A1114">
        <v>-0.71766045985455706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-0.27822260202582183</v>
      </c>
      <c r="L1114">
        <v>1.6545370771309755</v>
      </c>
      <c r="M1114">
        <v>0</v>
      </c>
      <c r="N1114">
        <f t="shared" si="102"/>
        <v>-5.1601494813071387</v>
      </c>
      <c r="O1114">
        <f t="shared" si="103"/>
        <v>5.7408414730249647E-3</v>
      </c>
      <c r="P1114">
        <f t="shared" si="104"/>
        <v>5.7080723346352646E-3</v>
      </c>
      <c r="Q1114">
        <f t="shared" si="105"/>
        <v>0.99429192766536478</v>
      </c>
      <c r="R1114">
        <f t="shared" si="106"/>
        <v>-2.4860864674226199E-3</v>
      </c>
      <c r="S1114">
        <f t="shared" si="107"/>
        <v>0</v>
      </c>
    </row>
    <row r="1115" spans="1:19" x14ac:dyDescent="0.35">
      <c r="A1115">
        <v>3.4204806403255718E-2</v>
      </c>
      <c r="B1115">
        <v>0</v>
      </c>
      <c r="C1115">
        <v>0</v>
      </c>
      <c r="D1115">
        <v>1</v>
      </c>
      <c r="E1115">
        <v>1</v>
      </c>
      <c r="F1115">
        <v>0</v>
      </c>
      <c r="G1115">
        <v>0</v>
      </c>
      <c r="H1115">
        <v>0</v>
      </c>
      <c r="I1115">
        <v>1</v>
      </c>
      <c r="J1115">
        <v>0</v>
      </c>
      <c r="K1115">
        <v>-0.34779107795720432</v>
      </c>
      <c r="L1115">
        <v>0.5504701870050851</v>
      </c>
      <c r="M1115">
        <v>0</v>
      </c>
      <c r="N1115">
        <f t="shared" si="102"/>
        <v>-4.065687878117088</v>
      </c>
      <c r="O1115">
        <f t="shared" si="103"/>
        <v>1.7151187288486552E-2</v>
      </c>
      <c r="P1115">
        <f t="shared" si="104"/>
        <v>1.6861984238752202E-2</v>
      </c>
      <c r="Q1115">
        <f t="shared" si="105"/>
        <v>0.98313801576124782</v>
      </c>
      <c r="R1115">
        <f t="shared" si="106"/>
        <v>-7.3855103712320352E-3</v>
      </c>
      <c r="S1115">
        <f t="shared" si="107"/>
        <v>0</v>
      </c>
    </row>
    <row r="1116" spans="1:19" x14ac:dyDescent="0.35">
      <c r="A1116">
        <v>-1.1157067772851639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-0.1777348034582692</v>
      </c>
      <c r="L1116">
        <v>-0.91728932575051059</v>
      </c>
      <c r="M1116">
        <v>0</v>
      </c>
      <c r="N1116">
        <f t="shared" si="102"/>
        <v>-5.9210160453243637</v>
      </c>
      <c r="O1116">
        <f t="shared" si="103"/>
        <v>2.6824732774303937E-3</v>
      </c>
      <c r="P1116">
        <f t="shared" si="104"/>
        <v>2.6752968650806215E-3</v>
      </c>
      <c r="Q1116">
        <f t="shared" si="105"/>
        <v>0.99732470313491939</v>
      </c>
      <c r="R1116">
        <f t="shared" si="106"/>
        <v>-1.1634236125649983E-3</v>
      </c>
      <c r="S1116">
        <f t="shared" si="107"/>
        <v>0</v>
      </c>
    </row>
    <row r="1117" spans="1:19" x14ac:dyDescent="0.35">
      <c r="A1117">
        <v>0.16688691221345797</v>
      </c>
      <c r="B1117">
        <v>0</v>
      </c>
      <c r="C1117">
        <v>0</v>
      </c>
      <c r="D1117">
        <v>1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0.79224851809929486</v>
      </c>
      <c r="L1117">
        <v>0.14781049766505422</v>
      </c>
      <c r="M1117">
        <v>0</v>
      </c>
      <c r="N1117">
        <f t="shared" si="102"/>
        <v>-3.566982759480982</v>
      </c>
      <c r="O1117">
        <f t="shared" si="103"/>
        <v>2.8240934953658064E-2</v>
      </c>
      <c r="P1117">
        <f t="shared" si="104"/>
        <v>2.7465289499421511E-2</v>
      </c>
      <c r="Q1117">
        <f t="shared" si="105"/>
        <v>0.97253471050057849</v>
      </c>
      <c r="R1117">
        <f t="shared" si="106"/>
        <v>-1.2094889426572835E-2</v>
      </c>
      <c r="S1117">
        <f t="shared" si="107"/>
        <v>0</v>
      </c>
    </row>
    <row r="1118" spans="1:19" x14ac:dyDescent="0.35">
      <c r="A1118">
        <v>1.0072069156780723</v>
      </c>
      <c r="B1118">
        <v>0</v>
      </c>
      <c r="C1118">
        <v>0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1</v>
      </c>
      <c r="K1118">
        <v>3.2092561390296175</v>
      </c>
      <c r="L1118">
        <v>0.82323965397736409</v>
      </c>
      <c r="M1118">
        <v>0</v>
      </c>
      <c r="N1118">
        <f t="shared" si="102"/>
        <v>-2.1342779002850065</v>
      </c>
      <c r="O1118">
        <f t="shared" si="103"/>
        <v>0.11833000559708759</v>
      </c>
      <c r="P1118">
        <f t="shared" si="104"/>
        <v>0.10580955979439184</v>
      </c>
      <c r="Q1118">
        <f t="shared" si="105"/>
        <v>0.89419044020560812</v>
      </c>
      <c r="R1118">
        <f t="shared" si="106"/>
        <v>-4.8569977487608704E-2</v>
      </c>
      <c r="S1118">
        <f t="shared" si="107"/>
        <v>1</v>
      </c>
    </row>
    <row r="1119" spans="1:19" x14ac:dyDescent="0.35">
      <c r="A1119">
        <v>-5.424993080354578E-2</v>
      </c>
      <c r="B1119">
        <v>1</v>
      </c>
      <c r="C1119">
        <v>0</v>
      </c>
      <c r="D1119">
        <v>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-0.3575085793571437</v>
      </c>
      <c r="L1119">
        <v>0.87519574292446456</v>
      </c>
      <c r="M1119">
        <v>0</v>
      </c>
      <c r="N1119">
        <f t="shared" si="102"/>
        <v>-3.9556617459439622</v>
      </c>
      <c r="O1119">
        <f t="shared" si="103"/>
        <v>1.9145994572378068E-2</v>
      </c>
      <c r="P1119">
        <f t="shared" si="104"/>
        <v>1.8786311945828242E-2</v>
      </c>
      <c r="Q1119">
        <f t="shared" si="105"/>
        <v>0.98121368805417175</v>
      </c>
      <c r="R1119">
        <f t="shared" si="106"/>
        <v>-8.2364019608309521E-3</v>
      </c>
      <c r="S1119">
        <f t="shared" si="107"/>
        <v>0</v>
      </c>
    </row>
    <row r="1120" spans="1:19" x14ac:dyDescent="0.35">
      <c r="A1120">
        <v>-1.3368436203021676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-0.76012233054098655</v>
      </c>
      <c r="L1120">
        <v>-9.8980924833674058E-2</v>
      </c>
      <c r="M1120">
        <v>0</v>
      </c>
      <c r="N1120">
        <f t="shared" si="102"/>
        <v>-6.587869551275837</v>
      </c>
      <c r="O1120">
        <f t="shared" si="103"/>
        <v>1.3769704057786415E-3</v>
      </c>
      <c r="P1120">
        <f t="shared" si="104"/>
        <v>1.3750769654914919E-3</v>
      </c>
      <c r="Q1120">
        <f t="shared" si="105"/>
        <v>0.99862492303450856</v>
      </c>
      <c r="R1120">
        <f t="shared" si="106"/>
        <v>-5.9759930505304021E-4</v>
      </c>
      <c r="S1120">
        <f t="shared" si="107"/>
        <v>0</v>
      </c>
    </row>
    <row r="1121" spans="1:19" x14ac:dyDescent="0.35">
      <c r="A1121">
        <v>0.56493322964406478</v>
      </c>
      <c r="B1121">
        <v>1</v>
      </c>
      <c r="C1121">
        <v>0</v>
      </c>
      <c r="D1121">
        <v>1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1</v>
      </c>
      <c r="K1121">
        <v>-0.52358951237428575</v>
      </c>
      <c r="L1121">
        <v>-0.1379479915439997</v>
      </c>
      <c r="M1121">
        <v>0</v>
      </c>
      <c r="N1121">
        <f t="shared" si="102"/>
        <v>-2.7483585255435732</v>
      </c>
      <c r="O1121">
        <f t="shared" si="103"/>
        <v>6.4032883329917384E-2</v>
      </c>
      <c r="P1121">
        <f t="shared" si="104"/>
        <v>6.0179421456905434E-2</v>
      </c>
      <c r="Q1121">
        <f t="shared" si="105"/>
        <v>0.93982057854309453</v>
      </c>
      <c r="R1121">
        <f t="shared" si="106"/>
        <v>-2.6955049789906853E-2</v>
      </c>
      <c r="S1121">
        <f t="shared" si="107"/>
        <v>1</v>
      </c>
    </row>
    <row r="1122" spans="1:19" x14ac:dyDescent="0.35">
      <c r="A1122">
        <v>1.1398890214882744</v>
      </c>
      <c r="B1122">
        <v>0</v>
      </c>
      <c r="C1122">
        <v>0</v>
      </c>
      <c r="D1122">
        <v>1</v>
      </c>
      <c r="E1122">
        <v>0</v>
      </c>
      <c r="F1122">
        <v>1</v>
      </c>
      <c r="G1122">
        <v>0</v>
      </c>
      <c r="H1122">
        <v>1</v>
      </c>
      <c r="I1122">
        <v>1</v>
      </c>
      <c r="J1122">
        <v>0</v>
      </c>
      <c r="K1122">
        <v>-0.55870502879679318</v>
      </c>
      <c r="L1122">
        <v>5.6887342007628038E-2</v>
      </c>
      <c r="M1122">
        <v>0</v>
      </c>
      <c r="N1122">
        <f t="shared" si="102"/>
        <v>-2.5482435437751163</v>
      </c>
      <c r="O1122">
        <f t="shared" si="103"/>
        <v>7.8218933546376532E-2</v>
      </c>
      <c r="P1122">
        <f t="shared" si="104"/>
        <v>7.2544574309325247E-2</v>
      </c>
      <c r="Q1122">
        <f t="shared" si="105"/>
        <v>0.92745542569067474</v>
      </c>
      <c r="R1122">
        <f t="shared" si="106"/>
        <v>-3.2706953779501217E-2</v>
      </c>
      <c r="S1122">
        <f t="shared" si="107"/>
        <v>1</v>
      </c>
    </row>
    <row r="1123" spans="1:19" x14ac:dyDescent="0.35">
      <c r="A1123">
        <v>0.96297954707467148</v>
      </c>
      <c r="B1123">
        <v>0</v>
      </c>
      <c r="C1123">
        <v>0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1</v>
      </c>
      <c r="K1123">
        <v>2.5259391087702592</v>
      </c>
      <c r="L1123">
        <v>1.0830200987128678</v>
      </c>
      <c r="M1123">
        <v>0</v>
      </c>
      <c r="N1123">
        <f t="shared" si="102"/>
        <v>-2.313879916690972</v>
      </c>
      <c r="O1123">
        <f t="shared" si="103"/>
        <v>9.8876872334833346E-2</v>
      </c>
      <c r="P1123">
        <f t="shared" si="104"/>
        <v>8.9979937538174931E-2</v>
      </c>
      <c r="Q1123">
        <f t="shared" si="105"/>
        <v>0.9100200624618251</v>
      </c>
      <c r="R1123">
        <f t="shared" si="106"/>
        <v>-4.0949033041083341E-2</v>
      </c>
      <c r="S1123">
        <f t="shared" si="107"/>
        <v>1</v>
      </c>
    </row>
    <row r="1124" spans="1:19" x14ac:dyDescent="0.35">
      <c r="A1124">
        <v>0.43225112383386249</v>
      </c>
      <c r="B1124">
        <v>0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1</v>
      </c>
      <c r="I1124">
        <v>0</v>
      </c>
      <c r="J1124">
        <v>1</v>
      </c>
      <c r="K1124">
        <v>-0.4288438737248787</v>
      </c>
      <c r="L1124">
        <v>-0.3587613695691777</v>
      </c>
      <c r="M1124">
        <v>0</v>
      </c>
      <c r="N1124">
        <f t="shared" si="102"/>
        <v>-3.2474149323793111</v>
      </c>
      <c r="O1124">
        <f t="shared" si="103"/>
        <v>3.8874571448382911E-2</v>
      </c>
      <c r="P1124">
        <f t="shared" si="104"/>
        <v>3.7419889288641053E-2</v>
      </c>
      <c r="Q1124">
        <f t="shared" si="105"/>
        <v>0.96258011071135896</v>
      </c>
      <c r="R1124">
        <f t="shared" si="106"/>
        <v>-1.6563116165355125E-2</v>
      </c>
      <c r="S1124">
        <f t="shared" si="107"/>
        <v>0</v>
      </c>
    </row>
    <row r="1125" spans="1:19" x14ac:dyDescent="0.35">
      <c r="A1125">
        <v>-0.31961414242395031</v>
      </c>
      <c r="B1125">
        <v>0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-0.64527913217806909</v>
      </c>
      <c r="L1125">
        <v>-0.94326737022406093</v>
      </c>
      <c r="M1125">
        <v>0</v>
      </c>
      <c r="N1125">
        <f t="shared" si="102"/>
        <v>-4.8068259566803038</v>
      </c>
      <c r="O1125">
        <f t="shared" si="103"/>
        <v>8.1737624437958241E-3</v>
      </c>
      <c r="P1125">
        <f t="shared" si="104"/>
        <v>8.1074937161454835E-3</v>
      </c>
      <c r="Q1125">
        <f t="shared" si="105"/>
        <v>0.9918925062838545</v>
      </c>
      <c r="R1125">
        <f t="shared" si="106"/>
        <v>-3.5353908068024263E-3</v>
      </c>
      <c r="S1125">
        <f t="shared" si="107"/>
        <v>0</v>
      </c>
    </row>
    <row r="1126" spans="1:19" x14ac:dyDescent="0.35">
      <c r="A1126">
        <v>1.1398890214882744</v>
      </c>
      <c r="B1126">
        <v>0</v>
      </c>
      <c r="C1126">
        <v>0</v>
      </c>
      <c r="D1126">
        <v>1</v>
      </c>
      <c r="E1126">
        <v>0</v>
      </c>
      <c r="F1126">
        <v>1</v>
      </c>
      <c r="G1126">
        <v>0</v>
      </c>
      <c r="H1126">
        <v>1</v>
      </c>
      <c r="I1126">
        <v>0</v>
      </c>
      <c r="J1126">
        <v>0</v>
      </c>
      <c r="K1126">
        <v>0.15354365335783865</v>
      </c>
      <c r="L1126">
        <v>-0.80038812561953421</v>
      </c>
      <c r="M1126">
        <v>0</v>
      </c>
      <c r="N1126">
        <f t="shared" si="102"/>
        <v>-2.6143425286942961</v>
      </c>
      <c r="O1126">
        <f t="shared" si="103"/>
        <v>7.3215910235083767E-2</v>
      </c>
      <c r="P1126">
        <f t="shared" si="104"/>
        <v>6.8221044374049675E-2</v>
      </c>
      <c r="Q1126">
        <f t="shared" si="105"/>
        <v>0.93177895562595037</v>
      </c>
      <c r="R1126">
        <f t="shared" si="106"/>
        <v>-3.0687102386115193E-2</v>
      </c>
      <c r="S1126">
        <f t="shared" si="107"/>
        <v>1</v>
      </c>
    </row>
    <row r="1127" spans="1:19" x14ac:dyDescent="0.35">
      <c r="A1127">
        <v>-1.0714794086817632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-0.20556219383082205</v>
      </c>
      <c r="L1127">
        <v>0.17378854213860451</v>
      </c>
      <c r="M1127">
        <v>0</v>
      </c>
      <c r="N1127">
        <f t="shared" si="102"/>
        <v>-5.6685165769498749</v>
      </c>
      <c r="O1127">
        <f t="shared" si="103"/>
        <v>3.4529837143934816E-3</v>
      </c>
      <c r="P1127">
        <f t="shared" si="104"/>
        <v>3.4411016464487216E-3</v>
      </c>
      <c r="Q1127">
        <f t="shared" si="105"/>
        <v>0.99655889835355127</v>
      </c>
      <c r="R1127">
        <f t="shared" si="106"/>
        <v>-1.4970286503603668E-3</v>
      </c>
      <c r="S1127">
        <f t="shared" si="107"/>
        <v>0</v>
      </c>
    </row>
    <row r="1128" spans="1:19" x14ac:dyDescent="0.35">
      <c r="A1128">
        <v>-1.7791173063361752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-0.11567530588138494</v>
      </c>
      <c r="L1128">
        <v>-1.4108721707479677</v>
      </c>
      <c r="M1128">
        <v>0</v>
      </c>
      <c r="N1128">
        <f t="shared" si="102"/>
        <v>-7.2354021758814504</v>
      </c>
      <c r="O1128">
        <f t="shared" si="103"/>
        <v>7.2061742703454434E-4</v>
      </c>
      <c r="P1128">
        <f t="shared" si="104"/>
        <v>7.2009851149797729E-4</v>
      </c>
      <c r="Q1128">
        <f t="shared" si="105"/>
        <v>0.99927990148850199</v>
      </c>
      <c r="R1128">
        <f t="shared" si="106"/>
        <v>-3.1284746399048372E-4</v>
      </c>
      <c r="S1128">
        <f t="shared" si="107"/>
        <v>0</v>
      </c>
    </row>
    <row r="1129" spans="1:19" x14ac:dyDescent="0.35">
      <c r="A1129">
        <v>-1.248388883095366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0.2286334369028232</v>
      </c>
      <c r="L1129">
        <v>-0.1379479915439997</v>
      </c>
      <c r="M1129">
        <v>0</v>
      </c>
      <c r="N1129">
        <f t="shared" si="102"/>
        <v>-6.2829073302565215</v>
      </c>
      <c r="O1129">
        <f t="shared" si="103"/>
        <v>1.867961909848977E-3</v>
      </c>
      <c r="P1129">
        <f t="shared" si="104"/>
        <v>1.8644791338452459E-3</v>
      </c>
      <c r="Q1129">
        <f t="shared" si="105"/>
        <v>0.99813552086615476</v>
      </c>
      <c r="R1129">
        <f t="shared" si="106"/>
        <v>-8.1048880419436762E-4</v>
      </c>
      <c r="S1129">
        <f t="shared" si="107"/>
        <v>0</v>
      </c>
    </row>
    <row r="1130" spans="1:19" x14ac:dyDescent="0.35">
      <c r="A1130">
        <v>0.69761533545426702</v>
      </c>
      <c r="B1130">
        <v>1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-1.0796956152162587</v>
      </c>
      <c r="L1130">
        <v>-0.69647594772533261</v>
      </c>
      <c r="M1130">
        <v>0</v>
      </c>
      <c r="N1130">
        <f t="shared" si="102"/>
        <v>-2.6329218751398171</v>
      </c>
      <c r="O1130">
        <f t="shared" si="103"/>
        <v>7.1868165352071897E-2</v>
      </c>
      <c r="P1130">
        <f t="shared" si="104"/>
        <v>6.7049444768672348E-2</v>
      </c>
      <c r="Q1130">
        <f t="shared" si="105"/>
        <v>0.93295055523132764</v>
      </c>
      <c r="R1130">
        <f t="shared" si="106"/>
        <v>-3.0141372501318858E-2</v>
      </c>
      <c r="S1130">
        <f t="shared" si="107"/>
        <v>1</v>
      </c>
    </row>
    <row r="1131" spans="1:19" x14ac:dyDescent="0.35">
      <c r="A1131">
        <v>0.78607007266106854</v>
      </c>
      <c r="B1131">
        <v>0</v>
      </c>
      <c r="C1131">
        <v>0</v>
      </c>
      <c r="D1131">
        <v>1</v>
      </c>
      <c r="E1131">
        <v>1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0.51154523902377935</v>
      </c>
      <c r="L1131">
        <v>1.6025809881838751</v>
      </c>
      <c r="M1131">
        <v>0</v>
      </c>
      <c r="N1131">
        <f t="shared" si="102"/>
        <v>-2.5843079633464052</v>
      </c>
      <c r="O1131">
        <f t="shared" si="103"/>
        <v>7.5448274510061072E-2</v>
      </c>
      <c r="P1131">
        <f t="shared" si="104"/>
        <v>7.0155186723817875E-2</v>
      </c>
      <c r="Q1131">
        <f t="shared" si="105"/>
        <v>0.92984481327618207</v>
      </c>
      <c r="R1131">
        <f t="shared" si="106"/>
        <v>-3.1589527103704794E-2</v>
      </c>
      <c r="S1131">
        <f t="shared" si="107"/>
        <v>1</v>
      </c>
    </row>
    <row r="1132" spans="1:19" x14ac:dyDescent="0.35">
      <c r="A1132">
        <v>-0.67343309125115636</v>
      </c>
      <c r="B1132">
        <v>0</v>
      </c>
      <c r="C1132">
        <v>0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-1.0971429472752403</v>
      </c>
      <c r="L1132">
        <v>-0.80038812561953421</v>
      </c>
      <c r="M1132">
        <v>0</v>
      </c>
      <c r="N1132">
        <f t="shared" si="102"/>
        <v>-5.5466426349472684</v>
      </c>
      <c r="O1132">
        <f t="shared" si="103"/>
        <v>3.9005307906242125E-3</v>
      </c>
      <c r="P1132">
        <f t="shared" si="104"/>
        <v>3.8853757628281565E-3</v>
      </c>
      <c r="Q1132">
        <f t="shared" si="105"/>
        <v>0.9961146242371719</v>
      </c>
      <c r="R1132">
        <f t="shared" si="106"/>
        <v>-1.6906838559980267E-3</v>
      </c>
      <c r="S1132">
        <f t="shared" si="107"/>
        <v>0</v>
      </c>
    </row>
    <row r="1133" spans="1:19" x14ac:dyDescent="0.35">
      <c r="A1133">
        <v>0.38802375523046173</v>
      </c>
      <c r="B1133">
        <v>0</v>
      </c>
      <c r="C1133">
        <v>0</v>
      </c>
      <c r="D1133">
        <v>1</v>
      </c>
      <c r="E1133">
        <v>0</v>
      </c>
      <c r="F1133">
        <v>0</v>
      </c>
      <c r="G1133">
        <v>1</v>
      </c>
      <c r="H1133">
        <v>1</v>
      </c>
      <c r="I1133">
        <v>1</v>
      </c>
      <c r="J1133">
        <v>0</v>
      </c>
      <c r="K1133">
        <v>-0.44364097812933156</v>
      </c>
      <c r="L1133">
        <v>4.3898319770852672E-2</v>
      </c>
      <c r="M1133">
        <v>0</v>
      </c>
      <c r="N1133">
        <f t="shared" si="102"/>
        <v>-3.5503412957050706</v>
      </c>
      <c r="O1133">
        <f t="shared" si="103"/>
        <v>2.8714837730868057E-2</v>
      </c>
      <c r="P1133">
        <f t="shared" si="104"/>
        <v>2.7913311520038966E-2</v>
      </c>
      <c r="Q1133">
        <f t="shared" si="105"/>
        <v>0.97208668847996105</v>
      </c>
      <c r="R1133">
        <f t="shared" si="106"/>
        <v>-1.2295003952587967E-2</v>
      </c>
      <c r="S1133">
        <f t="shared" si="107"/>
        <v>0</v>
      </c>
    </row>
    <row r="1134" spans="1:19" x14ac:dyDescent="0.35">
      <c r="A1134">
        <v>-0.45229624823415254</v>
      </c>
      <c r="B1134">
        <v>0</v>
      </c>
      <c r="C1134">
        <v>0</v>
      </c>
      <c r="D1134">
        <v>1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-0.4235434184158211</v>
      </c>
      <c r="L1134">
        <v>1.7324712105516269</v>
      </c>
      <c r="M1134">
        <v>0</v>
      </c>
      <c r="N1134">
        <f t="shared" si="102"/>
        <v>-5.0377656827285193</v>
      </c>
      <c r="O1134">
        <f t="shared" si="103"/>
        <v>6.4882288970476588E-3</v>
      </c>
      <c r="P1134">
        <f t="shared" si="104"/>
        <v>6.4464031577972205E-3</v>
      </c>
      <c r="Q1134">
        <f t="shared" si="105"/>
        <v>0.99355359684220279</v>
      </c>
      <c r="R1134">
        <f t="shared" si="106"/>
        <v>-2.8087000841350925E-3</v>
      </c>
      <c r="S1134">
        <f t="shared" si="107"/>
        <v>0</v>
      </c>
    </row>
    <row r="1135" spans="1:19" x14ac:dyDescent="0.35">
      <c r="A1135">
        <v>1.6263900761256829</v>
      </c>
      <c r="B1135">
        <v>0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-0.60442145583741591</v>
      </c>
      <c r="L1135">
        <v>-0.6315308365414567</v>
      </c>
      <c r="M1135">
        <v>0</v>
      </c>
      <c r="N1135">
        <f t="shared" si="102"/>
        <v>-1.399979171482356</v>
      </c>
      <c r="O1135">
        <f t="shared" si="103"/>
        <v>0.24660210024431151</v>
      </c>
      <c r="P1135">
        <f t="shared" si="104"/>
        <v>0.19781941663340849</v>
      </c>
      <c r="Q1135">
        <f t="shared" si="105"/>
        <v>0.80218058336659148</v>
      </c>
      <c r="R1135">
        <f t="shared" si="106"/>
        <v>-9.5727854245171842E-2</v>
      </c>
      <c r="S1135">
        <f t="shared" si="107"/>
        <v>1</v>
      </c>
    </row>
    <row r="1136" spans="1:19" x14ac:dyDescent="0.35">
      <c r="A1136">
        <v>0.16688691221345797</v>
      </c>
      <c r="B1136">
        <v>0</v>
      </c>
      <c r="C1136">
        <v>0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1.9632074367919636</v>
      </c>
      <c r="L1136">
        <v>2.1611089443652074</v>
      </c>
      <c r="M1136">
        <v>0</v>
      </c>
      <c r="N1136">
        <f t="shared" si="102"/>
        <v>-3.6218854612091236</v>
      </c>
      <c r="O1136">
        <f t="shared" si="103"/>
        <v>2.6732226370854307E-2</v>
      </c>
      <c r="P1136">
        <f t="shared" si="104"/>
        <v>2.6036220237620811E-2</v>
      </c>
      <c r="Q1136">
        <f t="shared" si="105"/>
        <v>0.97396377976237924</v>
      </c>
      <c r="R1136">
        <f t="shared" si="106"/>
        <v>-1.145719357499881E-2</v>
      </c>
      <c r="S1136">
        <f t="shared" si="107"/>
        <v>0</v>
      </c>
    </row>
    <row r="1137" spans="1:19" x14ac:dyDescent="0.35">
      <c r="A1137">
        <v>-1.8233446749395759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-6.3995866618072036E-2</v>
      </c>
      <c r="L1137">
        <v>-1.2290258594331152</v>
      </c>
      <c r="M1137">
        <v>0</v>
      </c>
      <c r="N1137">
        <f t="shared" si="102"/>
        <v>-7.3804206520984899</v>
      </c>
      <c r="O1137">
        <f t="shared" si="103"/>
        <v>6.2333862214291669E-4</v>
      </c>
      <c r="P1137">
        <f t="shared" si="104"/>
        <v>6.2295031315305247E-4</v>
      </c>
      <c r="Q1137">
        <f t="shared" si="105"/>
        <v>0.99937704968684693</v>
      </c>
      <c r="R1137">
        <f t="shared" si="106"/>
        <v>-2.7062818621350742E-4</v>
      </c>
      <c r="S1137">
        <f t="shared" si="107"/>
        <v>0</v>
      </c>
    </row>
    <row r="1138" spans="1:19" x14ac:dyDescent="0.35">
      <c r="A1138">
        <v>0.21111428081685873</v>
      </c>
      <c r="B1138">
        <v>0</v>
      </c>
      <c r="C1138">
        <v>0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0.62815525582304932</v>
      </c>
      <c r="L1138">
        <v>-8.599190259689915E-2</v>
      </c>
      <c r="M1138">
        <v>0</v>
      </c>
      <c r="N1138">
        <f t="shared" si="102"/>
        <v>-3.5231295773715581</v>
      </c>
      <c r="O1138">
        <f t="shared" si="103"/>
        <v>2.9506946246485765E-2</v>
      </c>
      <c r="P1138">
        <f t="shared" si="104"/>
        <v>2.8661240561869094E-2</v>
      </c>
      <c r="Q1138">
        <f t="shared" si="105"/>
        <v>0.97133875943813086</v>
      </c>
      <c r="R1138">
        <f t="shared" si="106"/>
        <v>-1.2629281217616542E-2</v>
      </c>
      <c r="S1138">
        <f t="shared" si="107"/>
        <v>0</v>
      </c>
    </row>
    <row r="1139" spans="1:19" x14ac:dyDescent="0.35">
      <c r="A1139">
        <v>-1.8428047171250721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-0.27402640823948454</v>
      </c>
      <c r="L1139">
        <v>-1.1381027037756886</v>
      </c>
      <c r="M1139">
        <v>0</v>
      </c>
      <c r="N1139">
        <f t="shared" si="102"/>
        <v>-7.4452038170969495</v>
      </c>
      <c r="O1139">
        <f t="shared" si="103"/>
        <v>5.8423701077609511E-4</v>
      </c>
      <c r="P1139">
        <f t="shared" si="104"/>
        <v>5.8389587719419875E-4</v>
      </c>
      <c r="Q1139">
        <f t="shared" si="105"/>
        <v>0.99941610412280579</v>
      </c>
      <c r="R1139">
        <f t="shared" si="106"/>
        <v>-2.5365681926579794E-4</v>
      </c>
      <c r="S1139">
        <f t="shared" si="107"/>
        <v>0</v>
      </c>
    </row>
    <row r="1140" spans="1:19" x14ac:dyDescent="0.35">
      <c r="A1140">
        <v>-0.76188782845795777</v>
      </c>
      <c r="B1140">
        <v>0</v>
      </c>
      <c r="C1140">
        <v>0</v>
      </c>
      <c r="D1140">
        <v>1</v>
      </c>
      <c r="E1140">
        <v>1</v>
      </c>
      <c r="F1140">
        <v>0</v>
      </c>
      <c r="G1140">
        <v>0</v>
      </c>
      <c r="H1140">
        <v>1</v>
      </c>
      <c r="I1140">
        <v>0</v>
      </c>
      <c r="J1140">
        <v>1</v>
      </c>
      <c r="K1140">
        <v>-0.34204891803905862</v>
      </c>
      <c r="L1140">
        <v>-0.21588212496465098</v>
      </c>
      <c r="M1140">
        <v>0</v>
      </c>
      <c r="N1140">
        <f t="shared" si="102"/>
        <v>-5.2118332756295072</v>
      </c>
      <c r="O1140">
        <f t="shared" si="103"/>
        <v>5.4516701068351081E-3</v>
      </c>
      <c r="P1140">
        <f t="shared" si="104"/>
        <v>5.4221105488400419E-3</v>
      </c>
      <c r="Q1140">
        <f t="shared" si="105"/>
        <v>0.99457788945115999</v>
      </c>
      <c r="R1140">
        <f t="shared" si="106"/>
        <v>-2.3611998354338892E-3</v>
      </c>
      <c r="S1140">
        <f t="shared" si="107"/>
        <v>0</v>
      </c>
    </row>
    <row r="1141" spans="1:19" x14ac:dyDescent="0.35">
      <c r="A1141">
        <v>0.83029744126446925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1</v>
      </c>
      <c r="H1141">
        <v>1</v>
      </c>
      <c r="I1141">
        <v>1</v>
      </c>
      <c r="J1141">
        <v>0</v>
      </c>
      <c r="K1141">
        <v>-0.31952198297556306</v>
      </c>
      <c r="L1141">
        <v>-0.30680528062207713</v>
      </c>
      <c r="M1141">
        <v>0</v>
      </c>
      <c r="N1141">
        <f t="shared" si="102"/>
        <v>-2.8016767615748361</v>
      </c>
      <c r="O1141">
        <f t="shared" si="103"/>
        <v>6.0708184085724322E-2</v>
      </c>
      <c r="P1141">
        <f t="shared" si="104"/>
        <v>5.7233634091408123E-2</v>
      </c>
      <c r="Q1141">
        <f t="shared" si="105"/>
        <v>0.94276636590859186</v>
      </c>
      <c r="R1141">
        <f t="shared" si="106"/>
        <v>-2.5595919742177592E-2</v>
      </c>
      <c r="S1141">
        <f t="shared" si="107"/>
        <v>1</v>
      </c>
    </row>
    <row r="1142" spans="1:19" x14ac:dyDescent="0.35">
      <c r="A1142">
        <v>-1.8357283381485281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-0.67045629489609326</v>
      </c>
      <c r="L1142">
        <v>-1.4628282596950681</v>
      </c>
      <c r="M1142">
        <v>0</v>
      </c>
      <c r="N1142">
        <f t="shared" si="102"/>
        <v>-7.4190787553421256</v>
      </c>
      <c r="O1142">
        <f t="shared" si="103"/>
        <v>5.9970136278842485E-4</v>
      </c>
      <c r="P1142">
        <f t="shared" si="104"/>
        <v>5.9934193661226212E-4</v>
      </c>
      <c r="Q1142">
        <f t="shared" si="105"/>
        <v>0.99940065806338774</v>
      </c>
      <c r="R1142">
        <f t="shared" si="106"/>
        <v>-2.6036892864915939E-4</v>
      </c>
      <c r="S1142">
        <f t="shared" si="107"/>
        <v>0</v>
      </c>
    </row>
    <row r="1143" spans="1:19" x14ac:dyDescent="0.35">
      <c r="A1143">
        <v>-0.23115940521714878</v>
      </c>
      <c r="B1143">
        <v>0</v>
      </c>
      <c r="C1143">
        <v>0</v>
      </c>
      <c r="D1143">
        <v>1</v>
      </c>
      <c r="E1143">
        <v>1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-0.31952198297556306</v>
      </c>
      <c r="L1143">
        <v>1.8104053439722771</v>
      </c>
      <c r="M1143">
        <v>0</v>
      </c>
      <c r="N1143">
        <f t="shared" si="102"/>
        <v>-4.4018932493375535</v>
      </c>
      <c r="O1143">
        <f t="shared" si="103"/>
        <v>1.2254117826956566E-2</v>
      </c>
      <c r="P1143">
        <f t="shared" si="104"/>
        <v>1.2105772267207897E-2</v>
      </c>
      <c r="Q1143">
        <f t="shared" si="105"/>
        <v>0.98789422773279212</v>
      </c>
      <c r="R1143">
        <f t="shared" si="106"/>
        <v>-5.2895521442170509E-3</v>
      </c>
      <c r="S1143">
        <f t="shared" si="107"/>
        <v>0</v>
      </c>
    </row>
    <row r="1144" spans="1:19" x14ac:dyDescent="0.35">
      <c r="A1144">
        <v>-0.67343309125115636</v>
      </c>
      <c r="B1144">
        <v>0</v>
      </c>
      <c r="C1144">
        <v>0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1.1756473840544767E-2</v>
      </c>
      <c r="L1144">
        <v>5.6887342007628038E-2</v>
      </c>
      <c r="M1144">
        <v>0</v>
      </c>
      <c r="N1144">
        <f t="shared" si="102"/>
        <v>-5.3570493353819755</v>
      </c>
      <c r="O1144">
        <f t="shared" si="103"/>
        <v>4.7147973890853808E-3</v>
      </c>
      <c r="P1144">
        <f t="shared" si="104"/>
        <v>4.6926723895552728E-3</v>
      </c>
      <c r="Q1144">
        <f t="shared" si="105"/>
        <v>0.99530732761044471</v>
      </c>
      <c r="R1144">
        <f t="shared" si="106"/>
        <v>-2.0427985739536005E-3</v>
      </c>
      <c r="S1144">
        <f t="shared" si="107"/>
        <v>0</v>
      </c>
    </row>
    <row r="1145" spans="1:19" x14ac:dyDescent="0.35">
      <c r="A1145">
        <v>1.051434284281473</v>
      </c>
      <c r="B1145">
        <v>0</v>
      </c>
      <c r="C1145">
        <v>0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-0.52646059233335851</v>
      </c>
      <c r="L1145">
        <v>-0.9822344369343865</v>
      </c>
      <c r="M1145">
        <v>0</v>
      </c>
      <c r="N1145">
        <f t="shared" si="102"/>
        <v>-2.5970316195222072</v>
      </c>
      <c r="O1145">
        <f t="shared" si="103"/>
        <v>7.4494378000681358E-2</v>
      </c>
      <c r="P1145">
        <f t="shared" si="104"/>
        <v>6.9329704767086386E-2</v>
      </c>
      <c r="Q1145">
        <f t="shared" si="105"/>
        <v>0.93067029523291356</v>
      </c>
      <c r="R1145">
        <f t="shared" si="106"/>
        <v>-3.1204147505760099E-2</v>
      </c>
      <c r="S1145">
        <f t="shared" si="107"/>
        <v>1</v>
      </c>
    </row>
    <row r="1146" spans="1:19" x14ac:dyDescent="0.35">
      <c r="A1146">
        <v>0.60916059824746549</v>
      </c>
      <c r="B1146">
        <v>0</v>
      </c>
      <c r="C1146">
        <v>0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-0.35530005631170281</v>
      </c>
      <c r="L1146">
        <v>0.12183245319150394</v>
      </c>
      <c r="M1146">
        <v>0</v>
      </c>
      <c r="N1146">
        <f t="shared" si="102"/>
        <v>-3.0181968719913064</v>
      </c>
      <c r="O1146">
        <f t="shared" si="103"/>
        <v>4.8889292586387523E-2</v>
      </c>
      <c r="P1146">
        <f t="shared" si="104"/>
        <v>4.6610536433101167E-2</v>
      </c>
      <c r="Q1146">
        <f t="shared" si="105"/>
        <v>0.9533894635668988</v>
      </c>
      <c r="R1146">
        <f t="shared" si="106"/>
        <v>-2.0729652010445434E-2</v>
      </c>
      <c r="S1146">
        <f t="shared" si="107"/>
        <v>0</v>
      </c>
    </row>
    <row r="1147" spans="1:19" x14ac:dyDescent="0.35">
      <c r="A1147">
        <v>-0.14270466801034729</v>
      </c>
      <c r="B1147">
        <v>0</v>
      </c>
      <c r="C1147">
        <v>0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-0.89837587318557566</v>
      </c>
      <c r="L1147">
        <v>-0.61854181430468136</v>
      </c>
      <c r="M1147">
        <v>0</v>
      </c>
      <c r="N1147">
        <f t="shared" si="102"/>
        <v>-4.3621881422523128</v>
      </c>
      <c r="O1147">
        <f t="shared" si="103"/>
        <v>1.2750457288549018E-2</v>
      </c>
      <c r="P1147">
        <f t="shared" si="104"/>
        <v>1.2589929924777319E-2</v>
      </c>
      <c r="Q1147">
        <f t="shared" si="105"/>
        <v>0.98741007007522263</v>
      </c>
      <c r="R1147">
        <f t="shared" si="106"/>
        <v>-5.5024479532300467E-3</v>
      </c>
      <c r="S1147">
        <f t="shared" si="107"/>
        <v>0</v>
      </c>
    </row>
    <row r="1148" spans="1:19" x14ac:dyDescent="0.35">
      <c r="A1148">
        <v>-1.4695257261123698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-1.0626899877663651</v>
      </c>
      <c r="L1148">
        <v>0.82323965397736409</v>
      </c>
      <c r="M1148">
        <v>0</v>
      </c>
      <c r="N1148">
        <f t="shared" si="102"/>
        <v>-6.9265367862200851</v>
      </c>
      <c r="O1148">
        <f t="shared" si="103"/>
        <v>9.8139376625374026E-4</v>
      </c>
      <c r="P1148">
        <f t="shared" si="104"/>
        <v>9.804315768160148E-4</v>
      </c>
      <c r="Q1148">
        <f t="shared" si="105"/>
        <v>0.99901956842318396</v>
      </c>
      <c r="R1148">
        <f t="shared" si="106"/>
        <v>-4.2600489216035423E-4</v>
      </c>
      <c r="S1148">
        <f t="shared" si="107"/>
        <v>0</v>
      </c>
    </row>
    <row r="1149" spans="1:19" x14ac:dyDescent="0.35">
      <c r="A1149">
        <v>0.52070586104066396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-0.50923411257892093</v>
      </c>
      <c r="L1149">
        <v>-1.3069599928537661</v>
      </c>
      <c r="M1149">
        <v>0</v>
      </c>
      <c r="N1149">
        <f t="shared" si="102"/>
        <v>-3.2657736800497972</v>
      </c>
      <c r="O1149">
        <f t="shared" si="103"/>
        <v>3.8167394306070981E-2</v>
      </c>
      <c r="P1149">
        <f t="shared" si="104"/>
        <v>3.6764200566694473E-2</v>
      </c>
      <c r="Q1149">
        <f t="shared" si="105"/>
        <v>0.96323579943330551</v>
      </c>
      <c r="R1149">
        <f t="shared" si="106"/>
        <v>-1.626738488253528E-2</v>
      </c>
      <c r="S1149">
        <f t="shared" si="107"/>
        <v>0</v>
      </c>
    </row>
    <row r="1150" spans="1:19" x14ac:dyDescent="0.35">
      <c r="A1150">
        <v>-1.6022078319225721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-0.38754449277513747</v>
      </c>
      <c r="L1150">
        <v>-1.4888063041686188</v>
      </c>
      <c r="M1150">
        <v>0</v>
      </c>
      <c r="N1150">
        <f t="shared" si="102"/>
        <v>-6.9867368282603444</v>
      </c>
      <c r="O1150">
        <f t="shared" si="103"/>
        <v>9.2405697380594412E-4</v>
      </c>
      <c r="P1150">
        <f t="shared" si="104"/>
        <v>9.2320388082162608E-4</v>
      </c>
      <c r="Q1150">
        <f t="shared" si="105"/>
        <v>0.99907679611917832</v>
      </c>
      <c r="R1150">
        <f t="shared" si="106"/>
        <v>-4.0112754086716126E-4</v>
      </c>
      <c r="S1150">
        <f t="shared" si="107"/>
        <v>0</v>
      </c>
    </row>
    <row r="1151" spans="1:19" x14ac:dyDescent="0.35">
      <c r="A1151">
        <v>0.56493322964406478</v>
      </c>
      <c r="B1151">
        <v>0</v>
      </c>
      <c r="C1151">
        <v>0</v>
      </c>
      <c r="D1151">
        <v>1</v>
      </c>
      <c r="E1151">
        <v>1</v>
      </c>
      <c r="F1151">
        <v>0</v>
      </c>
      <c r="G1151">
        <v>0</v>
      </c>
      <c r="H1151">
        <v>1</v>
      </c>
      <c r="I1151">
        <v>0</v>
      </c>
      <c r="J1151">
        <v>1</v>
      </c>
      <c r="K1151">
        <v>-0.94895105092616816</v>
      </c>
      <c r="L1151">
        <v>0.34264583121668196</v>
      </c>
      <c r="M1151">
        <v>0</v>
      </c>
      <c r="N1151">
        <f t="shared" si="102"/>
        <v>-3.1015066551260997</v>
      </c>
      <c r="O1151">
        <f t="shared" si="103"/>
        <v>4.498137988723807E-2</v>
      </c>
      <c r="P1151">
        <f t="shared" si="104"/>
        <v>4.3045149658161301E-2</v>
      </c>
      <c r="Q1151">
        <f t="shared" si="105"/>
        <v>0.95695485034183869</v>
      </c>
      <c r="R1151">
        <f t="shared" si="106"/>
        <v>-1.9108551993225368E-2</v>
      </c>
      <c r="S1151">
        <f t="shared" si="107"/>
        <v>0</v>
      </c>
    </row>
    <row r="1152" spans="1:19" x14ac:dyDescent="0.35">
      <c r="A1152">
        <v>-0.27538677382054955</v>
      </c>
      <c r="B1152">
        <v>0</v>
      </c>
      <c r="C1152">
        <v>0</v>
      </c>
      <c r="D1152">
        <v>1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-0.6123721388010025</v>
      </c>
      <c r="L1152">
        <v>0.13482147542827885</v>
      </c>
      <c r="M1152">
        <v>0</v>
      </c>
      <c r="N1152">
        <f t="shared" si="102"/>
        <v>-4.7961497957583745</v>
      </c>
      <c r="O1152">
        <f t="shared" si="103"/>
        <v>8.2614943335618113E-3</v>
      </c>
      <c r="P1152">
        <f t="shared" si="104"/>
        <v>8.1938012906289503E-3</v>
      </c>
      <c r="Q1152">
        <f t="shared" si="105"/>
        <v>0.99180619870937103</v>
      </c>
      <c r="R1152">
        <f t="shared" si="106"/>
        <v>-3.5731817306699741E-3</v>
      </c>
      <c r="S1152">
        <f t="shared" si="107"/>
        <v>0</v>
      </c>
    </row>
    <row r="1153" spans="1:19" x14ac:dyDescent="0.35">
      <c r="A1153">
        <v>1.1398890214882744</v>
      </c>
      <c r="B1153">
        <v>0</v>
      </c>
      <c r="C1153">
        <v>0</v>
      </c>
      <c r="D1153">
        <v>1</v>
      </c>
      <c r="E1153">
        <v>1</v>
      </c>
      <c r="F1153">
        <v>0</v>
      </c>
      <c r="G1153">
        <v>0</v>
      </c>
      <c r="H1153">
        <v>1</v>
      </c>
      <c r="I1153">
        <v>1</v>
      </c>
      <c r="J1153">
        <v>0</v>
      </c>
      <c r="K1153">
        <v>-0.90698911306279451</v>
      </c>
      <c r="L1153">
        <v>-0.20289310272787561</v>
      </c>
      <c r="M1153">
        <v>0</v>
      </c>
      <c r="N1153">
        <f t="shared" si="102"/>
        <v>-2.2496013023769135</v>
      </c>
      <c r="O1153">
        <f t="shared" si="103"/>
        <v>0.10544125536040529</v>
      </c>
      <c r="P1153">
        <f t="shared" si="104"/>
        <v>9.5383861285354712E-2</v>
      </c>
      <c r="Q1153">
        <f t="shared" si="105"/>
        <v>0.9046161387146453</v>
      </c>
      <c r="R1153">
        <f t="shared" si="106"/>
        <v>-4.3535668533286317E-2</v>
      </c>
      <c r="S1153">
        <f t="shared" si="107"/>
        <v>1</v>
      </c>
    </row>
    <row r="1154" spans="1:19" x14ac:dyDescent="0.35">
      <c r="A1154">
        <v>7.8432175006656474E-2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1</v>
      </c>
      <c r="H1154">
        <v>1</v>
      </c>
      <c r="I1154">
        <v>0</v>
      </c>
      <c r="J1154">
        <v>0</v>
      </c>
      <c r="K1154">
        <v>-0.589182646823875</v>
      </c>
      <c r="L1154">
        <v>-9.8980924833674058E-2</v>
      </c>
      <c r="M1154">
        <v>0</v>
      </c>
      <c r="N1154">
        <f t="shared" si="102"/>
        <v>-4.2580259953224457</v>
      </c>
      <c r="O1154">
        <f t="shared" si="103"/>
        <v>1.4150207434442239E-2</v>
      </c>
      <c r="P1154">
        <f t="shared" si="104"/>
        <v>1.3952772804966321E-2</v>
      </c>
      <c r="Q1154">
        <f t="shared" si="105"/>
        <v>0.98604722719503368</v>
      </c>
      <c r="R1154">
        <f t="shared" si="106"/>
        <v>-6.1022838224695239E-3</v>
      </c>
      <c r="S1154">
        <f t="shared" si="107"/>
        <v>0</v>
      </c>
    </row>
    <row r="1155" spans="1:19" x14ac:dyDescent="0.35">
      <c r="A1155">
        <v>-0.67343309125115636</v>
      </c>
      <c r="B1155">
        <v>0</v>
      </c>
      <c r="C1155">
        <v>0</v>
      </c>
      <c r="D1155">
        <v>1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-0.23471469803063971</v>
      </c>
      <c r="L1155">
        <v>4.9312530605270348E-3</v>
      </c>
      <c r="M1155">
        <v>0</v>
      </c>
      <c r="N1155">
        <f t="shared" si="102"/>
        <v>-5.3973305023244871</v>
      </c>
      <c r="O1155">
        <f t="shared" si="103"/>
        <v>4.5286540523397818E-3</v>
      </c>
      <c r="P1155">
        <f t="shared" si="104"/>
        <v>4.5082378029445659E-3</v>
      </c>
      <c r="Q1155">
        <f t="shared" si="105"/>
        <v>0.99549176219705549</v>
      </c>
      <c r="R1155">
        <f t="shared" si="106"/>
        <v>-1.9623294559231431E-3</v>
      </c>
      <c r="S1155">
        <f t="shared" si="107"/>
        <v>0</v>
      </c>
    </row>
    <row r="1156" spans="1:19" x14ac:dyDescent="0.35">
      <c r="A1156">
        <v>0.38802375523046173</v>
      </c>
      <c r="B1156">
        <v>1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1</v>
      </c>
      <c r="I1156">
        <v>0</v>
      </c>
      <c r="J1156">
        <v>1</v>
      </c>
      <c r="K1156">
        <v>-0.7320740878638895</v>
      </c>
      <c r="L1156">
        <v>-0.47566256970015464</v>
      </c>
      <c r="M1156">
        <v>0</v>
      </c>
      <c r="N1156">
        <f t="shared" si="102"/>
        <v>-2.735150382694886</v>
      </c>
      <c r="O1156">
        <f t="shared" si="103"/>
        <v>6.488424890194977E-2</v>
      </c>
      <c r="P1156">
        <f t="shared" si="104"/>
        <v>6.093079972668846E-2</v>
      </c>
      <c r="Q1156">
        <f t="shared" si="105"/>
        <v>0.93906920027331153</v>
      </c>
      <c r="R1156">
        <f t="shared" si="106"/>
        <v>-2.7302403272227469E-2</v>
      </c>
      <c r="S1156">
        <f t="shared" si="107"/>
        <v>1</v>
      </c>
    </row>
    <row r="1157" spans="1:19" x14ac:dyDescent="0.35">
      <c r="A1157">
        <v>0.12265954361005722</v>
      </c>
      <c r="B1157">
        <v>0</v>
      </c>
      <c r="C1157">
        <v>0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0.70501185780438613</v>
      </c>
      <c r="L1157">
        <v>-0.59256376983113102</v>
      </c>
      <c r="M1157">
        <v>0</v>
      </c>
      <c r="N1157">
        <f t="shared" si="102"/>
        <v>-3.9342388283525604</v>
      </c>
      <c r="O1157">
        <f t="shared" si="103"/>
        <v>1.9560582623285E-2</v>
      </c>
      <c r="P1157">
        <f t="shared" si="104"/>
        <v>1.9185306843617349E-2</v>
      </c>
      <c r="Q1157">
        <f t="shared" si="105"/>
        <v>0.9808146931563827</v>
      </c>
      <c r="R1157">
        <f t="shared" si="106"/>
        <v>-8.4130368010457354E-3</v>
      </c>
      <c r="S1157">
        <f t="shared" si="107"/>
        <v>0</v>
      </c>
    </row>
    <row r="1158" spans="1:19" x14ac:dyDescent="0.35">
      <c r="A1158">
        <v>7.8432175006656474E-2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-0.42310171380673306</v>
      </c>
      <c r="L1158">
        <v>1.1739432543702935</v>
      </c>
      <c r="M1158">
        <v>0</v>
      </c>
      <c r="N1158">
        <f t="shared" ref="N1158:N1221" si="108">$M$3+SUMPRODUCT($A$3:$L$3,A1158:L1158)</f>
        <v>-4.296691497135674</v>
      </c>
      <c r="O1158">
        <f t="shared" ref="O1158:O1221" si="109">EXP(N1158)</f>
        <v>1.3613524972544713E-2</v>
      </c>
      <c r="P1158">
        <f t="shared" ref="P1158:P1221" si="110">O1158/(1+O1158)</f>
        <v>1.3430685993375491E-2</v>
      </c>
      <c r="Q1158">
        <f t="shared" ref="Q1158:Q1221" si="111">IF(M1158=1,P1158,1-P1158)</f>
        <v>0.98656931400662451</v>
      </c>
      <c r="R1158">
        <f t="shared" ref="R1158:R1221" si="112">LOG(Q1158)</f>
        <v>-5.8723968455464733E-3</v>
      </c>
      <c r="S1158">
        <f t="shared" ref="S1158:S1221" si="113">IF(P1158&gt;U$2,1,0)</f>
        <v>0</v>
      </c>
    </row>
    <row r="1159" spans="1:19" x14ac:dyDescent="0.35">
      <c r="A1159">
        <v>-0.98302467147496153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0.13079586598979923</v>
      </c>
      <c r="L1159">
        <v>-8.599190259689915E-2</v>
      </c>
      <c r="M1159">
        <v>0</v>
      </c>
      <c r="N1159">
        <f t="shared" si="108"/>
        <v>-5.5578687334524606</v>
      </c>
      <c r="O1159">
        <f t="shared" si="109"/>
        <v>3.8569879133518682E-3</v>
      </c>
      <c r="P1159">
        <f t="shared" si="110"/>
        <v>3.8421687150568353E-3</v>
      </c>
      <c r="Q1159">
        <f t="shared" si="111"/>
        <v>0.99615783128494317</v>
      </c>
      <c r="R1159">
        <f t="shared" si="112"/>
        <v>-1.6718464902779652E-3</v>
      </c>
      <c r="S1159">
        <f t="shared" si="113"/>
        <v>0</v>
      </c>
    </row>
    <row r="1160" spans="1:19" x14ac:dyDescent="0.35">
      <c r="A1160">
        <v>-1.7348899377327744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-8.5619381775098834E-3</v>
      </c>
      <c r="L1160">
        <v>-1.358916081800867</v>
      </c>
      <c r="M1160">
        <v>0</v>
      </c>
      <c r="N1160">
        <f t="shared" si="108"/>
        <v>-7.22657314594443</v>
      </c>
      <c r="O1160">
        <f t="shared" si="109"/>
        <v>7.2700794941501937E-4</v>
      </c>
      <c r="P1160">
        <f t="shared" si="110"/>
        <v>7.2647979283054214E-4</v>
      </c>
      <c r="Q1160">
        <f t="shared" si="111"/>
        <v>0.99927352020716942</v>
      </c>
      <c r="R1160">
        <f t="shared" si="112"/>
        <v>-3.1562082520277955E-4</v>
      </c>
      <c r="S1160">
        <f t="shared" si="113"/>
        <v>0</v>
      </c>
    </row>
    <row r="1161" spans="1:19" x14ac:dyDescent="0.35">
      <c r="A1161">
        <v>7.8432175006656474E-2</v>
      </c>
      <c r="B1161">
        <v>0</v>
      </c>
      <c r="C1161">
        <v>0</v>
      </c>
      <c r="D1161">
        <v>1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-1.1148111316387661</v>
      </c>
      <c r="L1161">
        <v>-0.74843203667243319</v>
      </c>
      <c r="M1161">
        <v>0</v>
      </c>
      <c r="N1161">
        <f t="shared" si="108"/>
        <v>-3.9495591048018639</v>
      </c>
      <c r="O1161">
        <f t="shared" si="109"/>
        <v>1.9263192952663329E-2</v>
      </c>
      <c r="P1161">
        <f t="shared" si="110"/>
        <v>1.88991352634451E-2</v>
      </c>
      <c r="Q1161">
        <f t="shared" si="111"/>
        <v>0.98110086473655489</v>
      </c>
      <c r="R1161">
        <f t="shared" si="112"/>
        <v>-8.2863415021295975E-3</v>
      </c>
      <c r="S1161">
        <f t="shared" si="113"/>
        <v>0</v>
      </c>
    </row>
    <row r="1162" spans="1:19" x14ac:dyDescent="0.35">
      <c r="A1162">
        <v>1.2283437586950761</v>
      </c>
      <c r="B1162">
        <v>0</v>
      </c>
      <c r="C1162">
        <v>0</v>
      </c>
      <c r="D1162">
        <v>1</v>
      </c>
      <c r="E1162">
        <v>1</v>
      </c>
      <c r="F1162">
        <v>0</v>
      </c>
      <c r="G1162">
        <v>0</v>
      </c>
      <c r="H1162">
        <v>1</v>
      </c>
      <c r="I1162">
        <v>1</v>
      </c>
      <c r="J1162">
        <v>0</v>
      </c>
      <c r="K1162">
        <v>-0.3444782933890434</v>
      </c>
      <c r="L1162">
        <v>1.3687785879219212</v>
      </c>
      <c r="M1162">
        <v>0</v>
      </c>
      <c r="N1162">
        <f t="shared" si="108"/>
        <v>-1.9914898852948206</v>
      </c>
      <c r="O1162">
        <f t="shared" si="109"/>
        <v>0.1364919165813604</v>
      </c>
      <c r="P1162">
        <f t="shared" si="110"/>
        <v>0.12009932898769461</v>
      </c>
      <c r="Q1162">
        <f t="shared" si="111"/>
        <v>0.8799006710123054</v>
      </c>
      <c r="R1162">
        <f t="shared" si="112"/>
        <v>-5.5566351106660743E-2</v>
      </c>
      <c r="S1162">
        <f t="shared" si="113"/>
        <v>1</v>
      </c>
    </row>
    <row r="1163" spans="1:19" x14ac:dyDescent="0.35">
      <c r="A1163">
        <v>0.12265954361005722</v>
      </c>
      <c r="B1163">
        <v>0</v>
      </c>
      <c r="C1163">
        <v>0</v>
      </c>
      <c r="D1163">
        <v>1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2.4846397278205177</v>
      </c>
      <c r="L1163">
        <v>8.2865386481178305E-2</v>
      </c>
      <c r="M1163">
        <v>0</v>
      </c>
      <c r="N1163">
        <f t="shared" si="108"/>
        <v>-3.6393633497045279</v>
      </c>
      <c r="O1163">
        <f t="shared" si="109"/>
        <v>2.6269062849707064E-2</v>
      </c>
      <c r="P1163">
        <f t="shared" si="110"/>
        <v>2.5596662513399822E-2</v>
      </c>
      <c r="Q1163">
        <f t="shared" si="111"/>
        <v>0.97440333748660013</v>
      </c>
      <c r="R1163">
        <f t="shared" si="112"/>
        <v>-1.1261237180892437E-2</v>
      </c>
      <c r="S1163">
        <f t="shared" si="113"/>
        <v>0</v>
      </c>
    </row>
    <row r="1164" spans="1:19" x14ac:dyDescent="0.35">
      <c r="A1164">
        <v>-1.7791173063361752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0.11180256779900904</v>
      </c>
      <c r="L1164">
        <v>-1.371905104037642</v>
      </c>
      <c r="M1164">
        <v>0</v>
      </c>
      <c r="N1164">
        <f t="shared" si="108"/>
        <v>-7.2807598917659213</v>
      </c>
      <c r="O1164">
        <f t="shared" si="109"/>
        <v>6.8866205618746358E-4</v>
      </c>
      <c r="P1164">
        <f t="shared" si="110"/>
        <v>6.8818812713678575E-4</v>
      </c>
      <c r="Q1164">
        <f t="shared" si="111"/>
        <v>0.99931181187286322</v>
      </c>
      <c r="R1164">
        <f t="shared" si="112"/>
        <v>-2.9897919489677775E-4</v>
      </c>
      <c r="S1164">
        <f t="shared" si="113"/>
        <v>0</v>
      </c>
    </row>
    <row r="1165" spans="1:19" x14ac:dyDescent="0.35">
      <c r="A1165">
        <v>1.5821627075222819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1</v>
      </c>
      <c r="K1165">
        <v>-0.49885405426534957</v>
      </c>
      <c r="L1165">
        <v>-2.1046791413023236E-2</v>
      </c>
      <c r="M1165">
        <v>0</v>
      </c>
      <c r="N1165">
        <f t="shared" si="108"/>
        <v>-1.4788239873224147</v>
      </c>
      <c r="O1165">
        <f t="shared" si="109"/>
        <v>0.22790555066509638</v>
      </c>
      <c r="P1165">
        <f t="shared" si="110"/>
        <v>0.18560511477584826</v>
      </c>
      <c r="Q1165">
        <f t="shared" si="111"/>
        <v>0.81439488522415171</v>
      </c>
      <c r="R1165">
        <f t="shared" si="112"/>
        <v>-8.9164962568591674E-2</v>
      </c>
      <c r="S1165">
        <f t="shared" si="113"/>
        <v>1</v>
      </c>
    </row>
    <row r="1166" spans="1:19" x14ac:dyDescent="0.35">
      <c r="A1166">
        <v>1.2283437586950761</v>
      </c>
      <c r="B1166">
        <v>1</v>
      </c>
      <c r="C1166">
        <v>0</v>
      </c>
      <c r="D1166">
        <v>1</v>
      </c>
      <c r="E1166">
        <v>1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0.2343755968209692</v>
      </c>
      <c r="L1166">
        <v>0.52449214253153431</v>
      </c>
      <c r="M1166">
        <v>0</v>
      </c>
      <c r="N1166">
        <f t="shared" si="108"/>
        <v>-1.4869425471119957</v>
      </c>
      <c r="O1166">
        <f t="shared" si="109"/>
        <v>0.22606277628422206</v>
      </c>
      <c r="P1166">
        <f t="shared" si="110"/>
        <v>0.18438107791620686</v>
      </c>
      <c r="Q1166">
        <f t="shared" si="111"/>
        <v>0.81561892208379316</v>
      </c>
      <c r="R1166">
        <f t="shared" si="112"/>
        <v>-8.8512707291577661E-2</v>
      </c>
      <c r="S1166">
        <f t="shared" si="113"/>
        <v>1</v>
      </c>
    </row>
    <row r="1167" spans="1:19" x14ac:dyDescent="0.35">
      <c r="A1167">
        <v>1.3610258645052782</v>
      </c>
      <c r="B1167">
        <v>0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-0.50017916809261398</v>
      </c>
      <c r="L1167">
        <v>-0.28082723614852689</v>
      </c>
      <c r="M1167">
        <v>0</v>
      </c>
      <c r="N1167">
        <f t="shared" si="108"/>
        <v>-1.9010082502568779</v>
      </c>
      <c r="O1167">
        <f t="shared" si="109"/>
        <v>0.14941789262171867</v>
      </c>
      <c r="P1167">
        <f t="shared" si="110"/>
        <v>0.12999440288937031</v>
      </c>
      <c r="Q1167">
        <f t="shared" si="111"/>
        <v>0.87000559711062975</v>
      </c>
      <c r="R1167">
        <f t="shared" si="112"/>
        <v>-6.0477953373976961E-2</v>
      </c>
      <c r="S1167">
        <f t="shared" si="113"/>
        <v>1</v>
      </c>
    </row>
    <row r="1168" spans="1:19" x14ac:dyDescent="0.35">
      <c r="A1168">
        <v>0.38802375523046173</v>
      </c>
      <c r="B1168">
        <v>0</v>
      </c>
      <c r="C1168">
        <v>0</v>
      </c>
      <c r="D1168">
        <v>1</v>
      </c>
      <c r="E1168">
        <v>1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-0.8137894405451962</v>
      </c>
      <c r="L1168">
        <v>-1.1381027037756886</v>
      </c>
      <c r="M1168">
        <v>0</v>
      </c>
      <c r="N1168">
        <f t="shared" si="108"/>
        <v>-3.6630069031879993</v>
      </c>
      <c r="O1168">
        <f t="shared" si="109"/>
        <v>2.5655253765127423E-2</v>
      </c>
      <c r="P1168">
        <f t="shared" si="110"/>
        <v>2.5013525422843897E-2</v>
      </c>
      <c r="Q1168">
        <f t="shared" si="111"/>
        <v>0.97498647457715615</v>
      </c>
      <c r="R1168">
        <f t="shared" si="112"/>
        <v>-1.1001408975565461E-2</v>
      </c>
      <c r="S1168">
        <f t="shared" si="113"/>
        <v>0</v>
      </c>
    </row>
    <row r="1169" spans="1:19" x14ac:dyDescent="0.35">
      <c r="A1169">
        <v>0.2553416494202595</v>
      </c>
      <c r="B1169">
        <v>0</v>
      </c>
      <c r="C1169">
        <v>0</v>
      </c>
      <c r="D1169">
        <v>1</v>
      </c>
      <c r="E1169">
        <v>1</v>
      </c>
      <c r="F1169">
        <v>0</v>
      </c>
      <c r="G1169">
        <v>0</v>
      </c>
      <c r="H1169">
        <v>1</v>
      </c>
      <c r="I1169">
        <v>1</v>
      </c>
      <c r="J1169">
        <v>0</v>
      </c>
      <c r="K1169">
        <v>-0.85243859384040876</v>
      </c>
      <c r="L1169">
        <v>-1.4628282596950681</v>
      </c>
      <c r="M1169">
        <v>0</v>
      </c>
      <c r="N1169">
        <f t="shared" si="108"/>
        <v>-3.7246116188720952</v>
      </c>
      <c r="O1169">
        <f t="shared" si="109"/>
        <v>2.4122467318802208E-2</v>
      </c>
      <c r="P1169">
        <f t="shared" si="110"/>
        <v>2.3554279970007776E-2</v>
      </c>
      <c r="Q1169">
        <f t="shared" si="111"/>
        <v>0.97644572002999219</v>
      </c>
      <c r="R1169">
        <f t="shared" si="112"/>
        <v>-1.0351893847358252E-2</v>
      </c>
      <c r="S1169">
        <f t="shared" si="113"/>
        <v>0</v>
      </c>
    </row>
    <row r="1170" spans="1:19" x14ac:dyDescent="0.35">
      <c r="A1170">
        <v>-0.49652361683755331</v>
      </c>
      <c r="B1170">
        <v>0</v>
      </c>
      <c r="C1170">
        <v>0</v>
      </c>
      <c r="D1170">
        <v>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-0.57129361015580515</v>
      </c>
      <c r="L1170">
        <v>1.9273065441032546</v>
      </c>
      <c r="M1170">
        <v>0</v>
      </c>
      <c r="N1170">
        <f t="shared" si="108"/>
        <v>-5.1322248288312844</v>
      </c>
      <c r="O1170">
        <f t="shared" si="109"/>
        <v>5.9034117715874171E-3</v>
      </c>
      <c r="P1170">
        <f t="shared" si="110"/>
        <v>5.8687660291263793E-3</v>
      </c>
      <c r="Q1170">
        <f t="shared" si="111"/>
        <v>0.99413123397087366</v>
      </c>
      <c r="R1170">
        <f t="shared" si="112"/>
        <v>-2.5562811687241701E-3</v>
      </c>
      <c r="S1170">
        <f t="shared" si="113"/>
        <v>0</v>
      </c>
    </row>
    <row r="1171" spans="1:19" x14ac:dyDescent="0.35">
      <c r="A1171">
        <v>0.83029744126446925</v>
      </c>
      <c r="B1171">
        <v>1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1</v>
      </c>
      <c r="I1171">
        <v>1</v>
      </c>
      <c r="J1171">
        <v>0</v>
      </c>
      <c r="K1171">
        <v>2.3265094777669622</v>
      </c>
      <c r="L1171">
        <v>1.5895919659470996</v>
      </c>
      <c r="M1171">
        <v>0</v>
      </c>
      <c r="N1171">
        <f t="shared" si="108"/>
        <v>-1.7967417439508355</v>
      </c>
      <c r="O1171">
        <f t="shared" si="109"/>
        <v>0.16583835270350383</v>
      </c>
      <c r="P1171">
        <f t="shared" si="110"/>
        <v>0.1422481532872335</v>
      </c>
      <c r="Q1171">
        <f t="shared" si="111"/>
        <v>0.8577518467127665</v>
      </c>
      <c r="R1171">
        <f t="shared" si="112"/>
        <v>-6.663833824841299E-2</v>
      </c>
      <c r="S1171">
        <f t="shared" si="113"/>
        <v>1</v>
      </c>
    </row>
    <row r="1172" spans="1:19" x14ac:dyDescent="0.35">
      <c r="A1172">
        <v>1.5379353389188812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1</v>
      </c>
      <c r="J1172">
        <v>0</v>
      </c>
      <c r="K1172">
        <v>-0.84338364935410193</v>
      </c>
      <c r="L1172">
        <v>-0.2678382139117515</v>
      </c>
      <c r="M1172">
        <v>0</v>
      </c>
      <c r="N1172">
        <f t="shared" si="108"/>
        <v>-1.3671963583408338</v>
      </c>
      <c r="O1172">
        <f t="shared" si="109"/>
        <v>0.254820384036471</v>
      </c>
      <c r="P1172">
        <f t="shared" si="110"/>
        <v>0.20307319460078574</v>
      </c>
      <c r="Q1172">
        <f t="shared" si="111"/>
        <v>0.79692680539921423</v>
      </c>
      <c r="R1172">
        <f t="shared" si="112"/>
        <v>-9.8581565016665249E-2</v>
      </c>
      <c r="S1172">
        <f t="shared" si="113"/>
        <v>1</v>
      </c>
    </row>
    <row r="1173" spans="1:19" x14ac:dyDescent="0.35">
      <c r="A1173">
        <v>0.21111428081685873</v>
      </c>
      <c r="B1173">
        <v>0</v>
      </c>
      <c r="C1173">
        <v>0</v>
      </c>
      <c r="D1173">
        <v>1</v>
      </c>
      <c r="E1173">
        <v>0</v>
      </c>
      <c r="F1173">
        <v>1</v>
      </c>
      <c r="G1173">
        <v>0</v>
      </c>
      <c r="H1173">
        <v>1</v>
      </c>
      <c r="I1173">
        <v>0</v>
      </c>
      <c r="J1173">
        <v>0</v>
      </c>
      <c r="K1173">
        <v>-0.15145337921752436</v>
      </c>
      <c r="L1173">
        <v>0.30367876450635634</v>
      </c>
      <c r="M1173">
        <v>0</v>
      </c>
      <c r="N1173">
        <f t="shared" si="108"/>
        <v>-4.1887293792226634</v>
      </c>
      <c r="O1173">
        <f t="shared" si="109"/>
        <v>1.5165542289151759E-2</v>
      </c>
      <c r="P1173">
        <f t="shared" si="110"/>
        <v>1.4938984488139892E-2</v>
      </c>
      <c r="Q1173">
        <f t="shared" si="111"/>
        <v>0.98506101551186009</v>
      </c>
      <c r="R1173">
        <f t="shared" si="112"/>
        <v>-6.5368681019634398E-3</v>
      </c>
      <c r="S1173">
        <f t="shared" si="113"/>
        <v>0</v>
      </c>
    </row>
    <row r="1174" spans="1:19" x14ac:dyDescent="0.35">
      <c r="A1174">
        <v>-1.1157067772851639</v>
      </c>
      <c r="B1174">
        <v>0</v>
      </c>
      <c r="C1174">
        <v>0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0.75912067241768411</v>
      </c>
      <c r="L1174">
        <v>-0.18990408049110069</v>
      </c>
      <c r="M1174">
        <v>0</v>
      </c>
      <c r="N1174">
        <f t="shared" si="108"/>
        <v>-5.9737653939827995</v>
      </c>
      <c r="O1174">
        <f t="shared" si="109"/>
        <v>2.5446417782801194E-3</v>
      </c>
      <c r="P1174">
        <f t="shared" si="110"/>
        <v>2.5381830117475056E-3</v>
      </c>
      <c r="Q1174">
        <f t="shared" si="111"/>
        <v>0.99746181698825254</v>
      </c>
      <c r="R1174">
        <f t="shared" si="112"/>
        <v>-1.1037201912834247E-3</v>
      </c>
      <c r="S1174">
        <f t="shared" si="113"/>
        <v>0</v>
      </c>
    </row>
    <row r="1175" spans="1:19" x14ac:dyDescent="0.35">
      <c r="A1175">
        <v>1.6263900761256829</v>
      </c>
      <c r="B1175">
        <v>0</v>
      </c>
      <c r="C1175">
        <v>0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-0.67421078407334256</v>
      </c>
      <c r="L1175">
        <v>-0.48865159193692953</v>
      </c>
      <c r="M1175">
        <v>0</v>
      </c>
      <c r="N1175">
        <f t="shared" si="108"/>
        <v>-1.3907038548429016</v>
      </c>
      <c r="O1175">
        <f t="shared" si="109"/>
        <v>0.24890005345518576</v>
      </c>
      <c r="P1175">
        <f t="shared" si="110"/>
        <v>0.19929541420595115</v>
      </c>
      <c r="Q1175">
        <f t="shared" si="111"/>
        <v>0.80070458579404891</v>
      </c>
      <c r="R1175">
        <f t="shared" si="112"/>
        <v>-9.6527684195031133E-2</v>
      </c>
      <c r="S1175">
        <f t="shared" si="113"/>
        <v>1</v>
      </c>
    </row>
    <row r="1176" spans="1:19" x14ac:dyDescent="0.35">
      <c r="A1176">
        <v>-0.40806887963075178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0.30725685732051283</v>
      </c>
      <c r="L1176">
        <v>0.53748116476830965</v>
      </c>
      <c r="M1176">
        <v>0</v>
      </c>
      <c r="N1176">
        <f t="shared" si="108"/>
        <v>-4.7817400889444022</v>
      </c>
      <c r="O1176">
        <f t="shared" si="109"/>
        <v>8.3814018863039453E-3</v>
      </c>
      <c r="P1176">
        <f t="shared" si="110"/>
        <v>8.3117378708348656E-3</v>
      </c>
      <c r="Q1176">
        <f t="shared" si="111"/>
        <v>0.99168826212916517</v>
      </c>
      <c r="R1176">
        <f t="shared" si="112"/>
        <v>-3.6248271545111432E-3</v>
      </c>
      <c r="S1176">
        <f t="shared" si="113"/>
        <v>0</v>
      </c>
    </row>
    <row r="1177" spans="1:19" x14ac:dyDescent="0.35">
      <c r="A1177">
        <v>-0.14270466801034729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0.24961440583451011</v>
      </c>
      <c r="L1177">
        <v>0.23873365332248039</v>
      </c>
      <c r="M1177">
        <v>0</v>
      </c>
      <c r="N1177">
        <f t="shared" si="108"/>
        <v>-3.9533473652721418</v>
      </c>
      <c r="O1177">
        <f t="shared" si="109"/>
        <v>1.9190357008139345E-2</v>
      </c>
      <c r="P1177">
        <f t="shared" si="110"/>
        <v>1.8829021366011698E-2</v>
      </c>
      <c r="Q1177">
        <f t="shared" si="111"/>
        <v>0.98117097863398828</v>
      </c>
      <c r="R1177">
        <f t="shared" si="112"/>
        <v>-8.2553059665835069E-3</v>
      </c>
      <c r="S1177">
        <f t="shared" si="113"/>
        <v>0</v>
      </c>
    </row>
    <row r="1178" spans="1:19" x14ac:dyDescent="0.35">
      <c r="A1178">
        <v>0.69761533545426702</v>
      </c>
      <c r="B1178">
        <v>0</v>
      </c>
      <c r="C1178">
        <v>0</v>
      </c>
      <c r="D1178">
        <v>1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2.6184762243742252</v>
      </c>
      <c r="L1178">
        <v>1.8233943662090526</v>
      </c>
      <c r="M1178">
        <v>0</v>
      </c>
      <c r="N1178">
        <f t="shared" si="108"/>
        <v>-2.6410550052931123</v>
      </c>
      <c r="O1178">
        <f t="shared" si="109"/>
        <v>7.1286022739155464E-2</v>
      </c>
      <c r="P1178">
        <f t="shared" si="110"/>
        <v>6.6542474396226403E-2</v>
      </c>
      <c r="Q1178">
        <f t="shared" si="111"/>
        <v>0.9334575256037736</v>
      </c>
      <c r="R1178">
        <f t="shared" si="112"/>
        <v>-2.9905438631424561E-2</v>
      </c>
      <c r="S1178">
        <f t="shared" si="113"/>
        <v>1</v>
      </c>
    </row>
    <row r="1179" spans="1:19" x14ac:dyDescent="0.35">
      <c r="A1179">
        <v>-1.425298357508969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0.36666612724286812</v>
      </c>
      <c r="L1179">
        <v>-1.8914659935086493</v>
      </c>
      <c r="M1179">
        <v>0</v>
      </c>
      <c r="N1179">
        <f t="shared" si="108"/>
        <v>-6.6600494092053859</v>
      </c>
      <c r="O1179">
        <f t="shared" si="109"/>
        <v>1.281083071523854E-3</v>
      </c>
      <c r="P1179">
        <f t="shared" si="110"/>
        <v>1.2794439974777227E-3</v>
      </c>
      <c r="Q1179">
        <f t="shared" si="111"/>
        <v>0.9987205560025223</v>
      </c>
      <c r="R1179">
        <f t="shared" si="112"/>
        <v>-5.5601123652504762E-4</v>
      </c>
      <c r="S1179">
        <f t="shared" si="113"/>
        <v>0</v>
      </c>
    </row>
    <row r="1180" spans="1:19" x14ac:dyDescent="0.35">
      <c r="A1180">
        <v>-0.36384151102735102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-0.524693773897006</v>
      </c>
      <c r="L1180">
        <v>0.56345920924186044</v>
      </c>
      <c r="M1180">
        <v>0</v>
      </c>
      <c r="N1180">
        <f t="shared" si="108"/>
        <v>-4.9722176298680258</v>
      </c>
      <c r="O1180">
        <f t="shared" si="109"/>
        <v>6.9277677624649259E-3</v>
      </c>
      <c r="P1180">
        <f t="shared" si="110"/>
        <v>6.8801039997728941E-3</v>
      </c>
      <c r="Q1180">
        <f t="shared" si="111"/>
        <v>0.9931198960002271</v>
      </c>
      <c r="R1180">
        <f t="shared" si="112"/>
        <v>-2.9983174381065128E-3</v>
      </c>
      <c r="S1180">
        <f t="shared" si="113"/>
        <v>0</v>
      </c>
    </row>
    <row r="1181" spans="1:19" x14ac:dyDescent="0.35">
      <c r="A1181">
        <v>-0.62920572264775554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1</v>
      </c>
      <c r="J1181">
        <v>0</v>
      </c>
      <c r="K1181">
        <v>-1.0849960705253163</v>
      </c>
      <c r="L1181">
        <v>1.8363833884458278</v>
      </c>
      <c r="M1181">
        <v>0</v>
      </c>
      <c r="N1181">
        <f t="shared" si="108"/>
        <v>-5.1856457274467642</v>
      </c>
      <c r="O1181">
        <f t="shared" si="109"/>
        <v>5.5963217497704146E-3</v>
      </c>
      <c r="P1181">
        <f t="shared" si="110"/>
        <v>5.565177227411326E-3</v>
      </c>
      <c r="Q1181">
        <f t="shared" si="111"/>
        <v>0.99443482277258866</v>
      </c>
      <c r="R1181">
        <f t="shared" si="112"/>
        <v>-2.4236761270865896E-3</v>
      </c>
      <c r="S1181">
        <f t="shared" si="113"/>
        <v>0</v>
      </c>
    </row>
    <row r="1182" spans="1:19" x14ac:dyDescent="0.35">
      <c r="A1182">
        <v>-0.89456993426816012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0.21714911706653156</v>
      </c>
      <c r="L1182">
        <v>-0.85234421456663467</v>
      </c>
      <c r="M1182">
        <v>0</v>
      </c>
      <c r="N1182">
        <f t="shared" si="108"/>
        <v>-5.4075932245532554</v>
      </c>
      <c r="O1182">
        <f t="shared" si="109"/>
        <v>4.48241540675221E-3</v>
      </c>
      <c r="P1182">
        <f t="shared" si="110"/>
        <v>4.4624130178895303E-3</v>
      </c>
      <c r="Q1182">
        <f t="shared" si="111"/>
        <v>0.99553758698211048</v>
      </c>
      <c r="R1182">
        <f t="shared" si="112"/>
        <v>-1.9423383379664895E-3</v>
      </c>
      <c r="S1182">
        <f t="shared" si="113"/>
        <v>0</v>
      </c>
    </row>
    <row r="1183" spans="1:19" x14ac:dyDescent="0.35">
      <c r="A1183">
        <v>0.69761533545426702</v>
      </c>
      <c r="B1183">
        <v>0</v>
      </c>
      <c r="C1183">
        <v>0</v>
      </c>
      <c r="D1183">
        <v>1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2.6493955470103954</v>
      </c>
      <c r="L1183">
        <v>0.51150312029475897</v>
      </c>
      <c r="M1183">
        <v>0</v>
      </c>
      <c r="N1183">
        <f t="shared" si="108"/>
        <v>-2.4846984870170457</v>
      </c>
      <c r="O1183">
        <f t="shared" si="109"/>
        <v>8.3350682036527304E-2</v>
      </c>
      <c r="P1183">
        <f t="shared" si="110"/>
        <v>7.6937859013335608E-2</v>
      </c>
      <c r="Q1183">
        <f t="shared" si="111"/>
        <v>0.92306214098666439</v>
      </c>
      <c r="R1183">
        <f t="shared" si="112"/>
        <v>-3.476906107681528E-2</v>
      </c>
      <c r="S1183">
        <f t="shared" si="113"/>
        <v>1</v>
      </c>
    </row>
    <row r="1184" spans="1:19" x14ac:dyDescent="0.35">
      <c r="A1184">
        <v>3.4204806403255718E-2</v>
      </c>
      <c r="B1184">
        <v>0</v>
      </c>
      <c r="C1184">
        <v>0</v>
      </c>
      <c r="D1184">
        <v>1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-0.18899827099001665</v>
      </c>
      <c r="L1184">
        <v>0.21275560884893013</v>
      </c>
      <c r="M1184">
        <v>0</v>
      </c>
      <c r="N1184">
        <f t="shared" si="108"/>
        <v>-3.9437340331742887</v>
      </c>
      <c r="O1184">
        <f t="shared" si="109"/>
        <v>1.9375729881010908E-2</v>
      </c>
      <c r="P1184">
        <f t="shared" si="110"/>
        <v>1.9007446727491332E-2</v>
      </c>
      <c r="Q1184">
        <f t="shared" si="111"/>
        <v>0.98099255327250867</v>
      </c>
      <c r="R1184">
        <f t="shared" si="112"/>
        <v>-8.3342893427147263E-3</v>
      </c>
      <c r="S1184">
        <f t="shared" si="113"/>
        <v>0</v>
      </c>
    </row>
    <row r="1185" spans="1:19" x14ac:dyDescent="0.35">
      <c r="A1185">
        <v>0.83029744126446925</v>
      </c>
      <c r="B1185">
        <v>0</v>
      </c>
      <c r="C1185">
        <v>0</v>
      </c>
      <c r="D1185">
        <v>1</v>
      </c>
      <c r="E1185">
        <v>1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-0.52071843241521287</v>
      </c>
      <c r="L1185">
        <v>0.92715183187156514</v>
      </c>
      <c r="M1185">
        <v>0</v>
      </c>
      <c r="N1185">
        <f t="shared" si="108"/>
        <v>-2.7682246546910072</v>
      </c>
      <c r="O1185">
        <f t="shared" si="109"/>
        <v>6.2773350247439089E-2</v>
      </c>
      <c r="P1185">
        <f t="shared" si="110"/>
        <v>5.9065604376346052E-2</v>
      </c>
      <c r="Q1185">
        <f t="shared" si="111"/>
        <v>0.940934395623654</v>
      </c>
      <c r="R1185">
        <f t="shared" si="112"/>
        <v>-2.644065565017913E-2</v>
      </c>
      <c r="S1185">
        <f t="shared" si="113"/>
        <v>1</v>
      </c>
    </row>
    <row r="1186" spans="1:19" x14ac:dyDescent="0.35">
      <c r="A1186">
        <v>-0.49652361683755331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1</v>
      </c>
      <c r="I1186">
        <v>1</v>
      </c>
      <c r="J1186">
        <v>0</v>
      </c>
      <c r="K1186">
        <v>-0.59205372678294788</v>
      </c>
      <c r="L1186">
        <v>-0.30680528062207713</v>
      </c>
      <c r="M1186">
        <v>0</v>
      </c>
      <c r="N1186">
        <f t="shared" si="108"/>
        <v>-4.7011556780342154</v>
      </c>
      <c r="O1186">
        <f t="shared" si="109"/>
        <v>9.0847719611835687E-3</v>
      </c>
      <c r="P1186">
        <f t="shared" si="110"/>
        <v>9.0029819234384734E-3</v>
      </c>
      <c r="Q1186">
        <f t="shared" si="111"/>
        <v>0.99099701807656149</v>
      </c>
      <c r="R1186">
        <f t="shared" si="112"/>
        <v>-3.9276523107319248E-3</v>
      </c>
      <c r="S1186">
        <f t="shared" si="113"/>
        <v>0</v>
      </c>
    </row>
    <row r="1187" spans="1:19" x14ac:dyDescent="0.35">
      <c r="A1187">
        <v>-1.8233446749395759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0.43137585247428134</v>
      </c>
      <c r="L1187">
        <v>-1.1381027037756886</v>
      </c>
      <c r="M1187">
        <v>0</v>
      </c>
      <c r="N1187">
        <f t="shared" si="108"/>
        <v>-7.2996423912567945</v>
      </c>
      <c r="O1187">
        <f t="shared" si="109"/>
        <v>6.7578039696668225E-4</v>
      </c>
      <c r="P1187">
        <f t="shared" si="110"/>
        <v>6.7532402622815673E-4</v>
      </c>
      <c r="Q1187">
        <f t="shared" si="111"/>
        <v>0.99932467597377184</v>
      </c>
      <c r="R1187">
        <f t="shared" si="112"/>
        <v>-2.9338857541864037E-4</v>
      </c>
      <c r="S1187">
        <f t="shared" si="113"/>
        <v>0</v>
      </c>
    </row>
    <row r="1188" spans="1:19" x14ac:dyDescent="0.35">
      <c r="A1188">
        <v>1.3167984959018775</v>
      </c>
      <c r="B1188">
        <v>1</v>
      </c>
      <c r="C1188">
        <v>0</v>
      </c>
      <c r="D1188">
        <v>1</v>
      </c>
      <c r="E1188">
        <v>0</v>
      </c>
      <c r="F1188">
        <v>1</v>
      </c>
      <c r="G1188">
        <v>0</v>
      </c>
      <c r="H1188">
        <v>0</v>
      </c>
      <c r="I1188">
        <v>1</v>
      </c>
      <c r="J1188">
        <v>0</v>
      </c>
      <c r="K1188">
        <v>-9.0277290858816542E-2</v>
      </c>
      <c r="L1188">
        <v>-9.8980924833674058E-2</v>
      </c>
      <c r="M1188">
        <v>0</v>
      </c>
      <c r="N1188">
        <f t="shared" si="108"/>
        <v>-1.8412365823070553</v>
      </c>
      <c r="O1188">
        <f t="shared" si="109"/>
        <v>0.15862115666441504</v>
      </c>
      <c r="P1188">
        <f t="shared" si="110"/>
        <v>0.13690510979539994</v>
      </c>
      <c r="Q1188">
        <f t="shared" si="111"/>
        <v>0.86309489020460006</v>
      </c>
      <c r="R1188">
        <f t="shared" si="112"/>
        <v>-6.394145454342931E-2</v>
      </c>
      <c r="S1188">
        <f t="shared" si="113"/>
        <v>1</v>
      </c>
    </row>
    <row r="1189" spans="1:19" x14ac:dyDescent="0.35">
      <c r="A1189">
        <v>1.5821627075222819</v>
      </c>
      <c r="B1189">
        <v>0</v>
      </c>
      <c r="C1189">
        <v>0</v>
      </c>
      <c r="D1189">
        <v>1</v>
      </c>
      <c r="E1189">
        <v>1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-0.89572564553104672</v>
      </c>
      <c r="L1189">
        <v>-9.8980924833674058E-2</v>
      </c>
      <c r="M1189">
        <v>0</v>
      </c>
      <c r="N1189">
        <f t="shared" si="108"/>
        <v>-1.6819523898149433</v>
      </c>
      <c r="O1189">
        <f t="shared" si="109"/>
        <v>0.1860104563683446</v>
      </c>
      <c r="P1189">
        <f t="shared" si="110"/>
        <v>0.15683711334040251</v>
      </c>
      <c r="Q1189">
        <f t="shared" si="111"/>
        <v>0.84316288665959749</v>
      </c>
      <c r="R1189">
        <f t="shared" si="112"/>
        <v>-7.4088517968424597E-2</v>
      </c>
      <c r="S1189">
        <f t="shared" si="113"/>
        <v>1</v>
      </c>
    </row>
    <row r="1190" spans="1:19" x14ac:dyDescent="0.35">
      <c r="A1190">
        <v>-1.8233446749395759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0.32470418937949436</v>
      </c>
      <c r="L1190">
        <v>-1.6446745710099211</v>
      </c>
      <c r="M1190">
        <v>0</v>
      </c>
      <c r="N1190">
        <f t="shared" si="108"/>
        <v>-7.2411553772681829</v>
      </c>
      <c r="O1190">
        <f t="shared" si="109"/>
        <v>7.164834729916765E-4</v>
      </c>
      <c r="P1190">
        <f t="shared" si="110"/>
        <v>7.1597049196703245E-4</v>
      </c>
      <c r="Q1190">
        <f t="shared" si="111"/>
        <v>0.99928402950803297</v>
      </c>
      <c r="R1190">
        <f t="shared" si="112"/>
        <v>-3.110533996869194E-4</v>
      </c>
      <c r="S1190">
        <f t="shared" si="113"/>
        <v>0</v>
      </c>
    </row>
    <row r="1191" spans="1:19" x14ac:dyDescent="0.35">
      <c r="A1191">
        <v>-1.0022562200145031E-2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1</v>
      </c>
      <c r="H1191">
        <v>1</v>
      </c>
      <c r="I1191">
        <v>0</v>
      </c>
      <c r="J1191">
        <v>0</v>
      </c>
      <c r="K1191">
        <v>-9.9332235345123421E-2</v>
      </c>
      <c r="L1191">
        <v>0.14781049766505422</v>
      </c>
      <c r="M1191">
        <v>0</v>
      </c>
      <c r="N1191">
        <f t="shared" si="108"/>
        <v>-4.3227306040802569</v>
      </c>
      <c r="O1191">
        <f t="shared" si="109"/>
        <v>1.326361636436266E-2</v>
      </c>
      <c r="P1191">
        <f t="shared" si="110"/>
        <v>1.308999568340679E-2</v>
      </c>
      <c r="Q1191">
        <f t="shared" si="111"/>
        <v>0.98691000431659326</v>
      </c>
      <c r="R1191">
        <f t="shared" si="112"/>
        <v>-5.7224485570050799E-3</v>
      </c>
      <c r="S1191">
        <f t="shared" si="113"/>
        <v>0</v>
      </c>
    </row>
    <row r="1192" spans="1:19" x14ac:dyDescent="0.35">
      <c r="A1192">
        <v>-1.0022562200145031E-2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1</v>
      </c>
      <c r="H1192">
        <v>1</v>
      </c>
      <c r="I1192">
        <v>0</v>
      </c>
      <c r="J1192">
        <v>0</v>
      </c>
      <c r="K1192">
        <v>2.3143626010170379</v>
      </c>
      <c r="L1192">
        <v>0.31666778674313167</v>
      </c>
      <c r="M1192">
        <v>0</v>
      </c>
      <c r="N1192">
        <f t="shared" si="108"/>
        <v>-3.9328169187888902</v>
      </c>
      <c r="O1192">
        <f t="shared" si="109"/>
        <v>1.9588415786218807E-2</v>
      </c>
      <c r="P1192">
        <f t="shared" si="110"/>
        <v>1.9212081544800516E-2</v>
      </c>
      <c r="Q1192">
        <f t="shared" si="111"/>
        <v>0.98078791845519953</v>
      </c>
      <c r="R1192">
        <f t="shared" si="112"/>
        <v>-8.4248925203543774E-3</v>
      </c>
      <c r="S1192">
        <f t="shared" si="113"/>
        <v>0</v>
      </c>
    </row>
    <row r="1193" spans="1:19" x14ac:dyDescent="0.35">
      <c r="A1193">
        <v>0.83029744126446925</v>
      </c>
      <c r="B1193">
        <v>1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-0.62341475402820612</v>
      </c>
      <c r="L1193">
        <v>-0.28082723614852689</v>
      </c>
      <c r="M1193">
        <v>0</v>
      </c>
      <c r="N1193">
        <f t="shared" si="108"/>
        <v>-2.5470045835524013</v>
      </c>
      <c r="O1193">
        <f t="shared" si="109"/>
        <v>7.8315903752413416E-2</v>
      </c>
      <c r="P1193">
        <f t="shared" si="110"/>
        <v>7.262797801635236E-2</v>
      </c>
      <c r="Q1193">
        <f t="shared" si="111"/>
        <v>0.92737202198364765</v>
      </c>
      <c r="R1193">
        <f t="shared" si="112"/>
        <v>-3.2746010533596555E-2</v>
      </c>
      <c r="S1193">
        <f t="shared" si="113"/>
        <v>1</v>
      </c>
    </row>
    <row r="1194" spans="1:19" x14ac:dyDescent="0.35">
      <c r="A1194">
        <v>1.3167984959018775</v>
      </c>
      <c r="B1194">
        <v>1</v>
      </c>
      <c r="C1194">
        <v>1</v>
      </c>
      <c r="D1194">
        <v>1</v>
      </c>
      <c r="E1194">
        <v>0</v>
      </c>
      <c r="F1194">
        <v>1</v>
      </c>
      <c r="G1194">
        <v>0</v>
      </c>
      <c r="H1194">
        <v>0</v>
      </c>
      <c r="I1194">
        <v>1</v>
      </c>
      <c r="J1194">
        <v>0</v>
      </c>
      <c r="K1194">
        <v>2.750325050187036</v>
      </c>
      <c r="L1194">
        <v>1.1479652098967437</v>
      </c>
      <c r="M1194">
        <v>0</v>
      </c>
      <c r="N1194">
        <f t="shared" si="108"/>
        <v>-1.0492473624267609</v>
      </c>
      <c r="O1194">
        <f t="shared" si="109"/>
        <v>0.35020122454775032</v>
      </c>
      <c r="P1194">
        <f t="shared" si="110"/>
        <v>0.25936965407882084</v>
      </c>
      <c r="Q1194">
        <f t="shared" si="111"/>
        <v>0.74063034592117916</v>
      </c>
      <c r="R1194">
        <f t="shared" si="112"/>
        <v>-0.13039849753081184</v>
      </c>
      <c r="S1194">
        <f t="shared" si="113"/>
        <v>1</v>
      </c>
    </row>
    <row r="1195" spans="1:19" x14ac:dyDescent="0.35">
      <c r="A1195">
        <v>-0.54075098544095401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1</v>
      </c>
      <c r="I1195">
        <v>0</v>
      </c>
      <c r="J1195">
        <v>0</v>
      </c>
      <c r="K1195">
        <v>-0.95999366615337167</v>
      </c>
      <c r="L1195">
        <v>0.90117378739801446</v>
      </c>
      <c r="M1195">
        <v>0</v>
      </c>
      <c r="N1195">
        <f t="shared" si="108"/>
        <v>-5.3444391996347287</v>
      </c>
      <c r="O1195">
        <f t="shared" si="109"/>
        <v>4.7746280678412018E-3</v>
      </c>
      <c r="P1195">
        <f t="shared" si="110"/>
        <v>4.7519393249635528E-3</v>
      </c>
      <c r="Q1195">
        <f t="shared" si="111"/>
        <v>0.99524806067503646</v>
      </c>
      <c r="R1195">
        <f t="shared" si="112"/>
        <v>-2.068660002544037E-3</v>
      </c>
      <c r="S1195">
        <f t="shared" si="113"/>
        <v>0</v>
      </c>
    </row>
    <row r="1196" spans="1:19" x14ac:dyDescent="0.35">
      <c r="A1196">
        <v>-5.424993080354578E-2</v>
      </c>
      <c r="B1196">
        <v>0</v>
      </c>
      <c r="C1196">
        <v>0</v>
      </c>
      <c r="D1196">
        <v>1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-1.1247494853432494</v>
      </c>
      <c r="L1196">
        <v>-0.24186016943820124</v>
      </c>
      <c r="M1196">
        <v>0</v>
      </c>
      <c r="N1196">
        <f t="shared" si="108"/>
        <v>-4.4343607418358806</v>
      </c>
      <c r="O1196">
        <f t="shared" si="109"/>
        <v>1.1862646778114175E-2</v>
      </c>
      <c r="P1196">
        <f t="shared" si="110"/>
        <v>1.1723574158890233E-2</v>
      </c>
      <c r="Q1196">
        <f t="shared" si="111"/>
        <v>0.98827642584110975</v>
      </c>
      <c r="R1196">
        <f t="shared" si="112"/>
        <v>-5.1215640899408771E-3</v>
      </c>
      <c r="S1196">
        <f t="shared" si="113"/>
        <v>0</v>
      </c>
    </row>
    <row r="1197" spans="1:19" x14ac:dyDescent="0.35">
      <c r="A1197">
        <v>-1.0272520400783622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-0.60088781896471088</v>
      </c>
      <c r="L1197">
        <v>-1.0601685703550379</v>
      </c>
      <c r="M1197">
        <v>0</v>
      </c>
      <c r="N1197">
        <f t="shared" si="108"/>
        <v>-5.8442056615647715</v>
      </c>
      <c r="O1197">
        <f t="shared" si="109"/>
        <v>2.8966347073639859E-3</v>
      </c>
      <c r="P1197">
        <f t="shared" si="110"/>
        <v>2.8882684487312065E-3</v>
      </c>
      <c r="Q1197">
        <f t="shared" si="111"/>
        <v>0.99711173155126875</v>
      </c>
      <c r="R1197">
        <f t="shared" si="112"/>
        <v>-1.2561740079394899E-3</v>
      </c>
      <c r="S1197">
        <f t="shared" si="113"/>
        <v>0</v>
      </c>
    </row>
    <row r="1198" spans="1:19" x14ac:dyDescent="0.35">
      <c r="A1198">
        <v>0.52070586104066396</v>
      </c>
      <c r="B1198">
        <v>0</v>
      </c>
      <c r="C1198">
        <v>1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7.8233017508310201E-2</v>
      </c>
      <c r="L1198">
        <v>-0.86533323680341012</v>
      </c>
      <c r="M1198">
        <v>0</v>
      </c>
      <c r="N1198">
        <f t="shared" si="108"/>
        <v>-2.5764790684120991</v>
      </c>
      <c r="O1198">
        <f t="shared" si="109"/>
        <v>7.6041269342498025E-2</v>
      </c>
      <c r="P1198">
        <f t="shared" si="110"/>
        <v>7.0667614253273128E-2</v>
      </c>
      <c r="Q1198">
        <f t="shared" si="111"/>
        <v>0.92933238574672683</v>
      </c>
      <c r="R1198">
        <f t="shared" si="112"/>
        <v>-3.1828928118487039E-2</v>
      </c>
      <c r="S1198">
        <f t="shared" si="113"/>
        <v>1</v>
      </c>
    </row>
    <row r="1199" spans="1:19" x14ac:dyDescent="0.35">
      <c r="A1199">
        <v>-1.7791173063361752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-0.58564900995116997</v>
      </c>
      <c r="L1199">
        <v>-9.8980924833674058E-2</v>
      </c>
      <c r="M1199">
        <v>0</v>
      </c>
      <c r="N1199">
        <f t="shared" si="108"/>
        <v>-7.293283503367709</v>
      </c>
      <c r="O1199">
        <f t="shared" si="109"/>
        <v>6.8009130049866281E-4</v>
      </c>
      <c r="P1199">
        <f t="shared" si="110"/>
        <v>6.7962909066653467E-4</v>
      </c>
      <c r="Q1199">
        <f t="shared" si="111"/>
        <v>0.99932037090933346</v>
      </c>
      <c r="R1199">
        <f t="shared" si="112"/>
        <v>-2.9525950866188494E-4</v>
      </c>
      <c r="S1199">
        <f t="shared" si="113"/>
        <v>0</v>
      </c>
    </row>
    <row r="1200" spans="1:19" x14ac:dyDescent="0.35">
      <c r="A1200">
        <v>-0.89456993426816012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-0.59227457908749204</v>
      </c>
      <c r="L1200">
        <v>1.6415480548942001</v>
      </c>
      <c r="M1200">
        <v>0</v>
      </c>
      <c r="N1200">
        <f t="shared" si="108"/>
        <v>-5.5865499217973547</v>
      </c>
      <c r="O1200">
        <f t="shared" si="109"/>
        <v>3.747936257588699E-3</v>
      </c>
      <c r="P1200">
        <f t="shared" si="110"/>
        <v>3.7339416821743558E-3</v>
      </c>
      <c r="Q1200">
        <f t="shared" si="111"/>
        <v>0.99626605831782566</v>
      </c>
      <c r="R1200">
        <f t="shared" si="112"/>
        <v>-1.6246653623411518E-3</v>
      </c>
      <c r="S1200">
        <f t="shared" si="113"/>
        <v>0</v>
      </c>
    </row>
    <row r="1201" spans="1:19" x14ac:dyDescent="0.35">
      <c r="A1201">
        <v>-0.45229624823415254</v>
      </c>
      <c r="B1201">
        <v>0</v>
      </c>
      <c r="C1201">
        <v>0</v>
      </c>
      <c r="D1201">
        <v>1</v>
      </c>
      <c r="E1201">
        <v>1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-0.5794651454239359</v>
      </c>
      <c r="L1201">
        <v>0.60242627595218556</v>
      </c>
      <c r="M1201">
        <v>0</v>
      </c>
      <c r="N1201">
        <f t="shared" si="108"/>
        <v>-4.9955519342607104</v>
      </c>
      <c r="O1201">
        <f t="shared" si="109"/>
        <v>6.7679845853392245E-3</v>
      </c>
      <c r="P1201">
        <f t="shared" si="110"/>
        <v>6.7224868976408459E-3</v>
      </c>
      <c r="Q1201">
        <f t="shared" si="111"/>
        <v>0.99327751310235912</v>
      </c>
      <c r="R1201">
        <f t="shared" si="112"/>
        <v>-2.9293964482386228E-3</v>
      </c>
      <c r="S1201">
        <f t="shared" si="113"/>
        <v>0</v>
      </c>
    </row>
    <row r="1202" spans="1:19" x14ac:dyDescent="0.35">
      <c r="A1202">
        <v>-1.2926162516987669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-0.47897734685638327</v>
      </c>
      <c r="L1202">
        <v>-0.91728932575051059</v>
      </c>
      <c r="M1202">
        <v>0</v>
      </c>
      <c r="N1202">
        <f t="shared" si="108"/>
        <v>-6.2627707551371987</v>
      </c>
      <c r="O1202">
        <f t="shared" si="109"/>
        <v>1.9059575321493639E-3</v>
      </c>
      <c r="P1202">
        <f t="shared" si="110"/>
        <v>1.9023317685863796E-3</v>
      </c>
      <c r="Q1202">
        <f t="shared" si="111"/>
        <v>0.99809766823141366</v>
      </c>
      <c r="R1202">
        <f t="shared" si="112"/>
        <v>-8.269590146740963E-4</v>
      </c>
      <c r="S1202">
        <f t="shared" si="113"/>
        <v>0</v>
      </c>
    </row>
    <row r="1203" spans="1:19" x14ac:dyDescent="0.35">
      <c r="A1203">
        <v>1.5821627075222819</v>
      </c>
      <c r="B1203">
        <v>0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1</v>
      </c>
      <c r="I1203">
        <v>1</v>
      </c>
      <c r="J1203">
        <v>0</v>
      </c>
      <c r="K1203">
        <v>-0.8336661479541625</v>
      </c>
      <c r="L1203">
        <v>-0.87832225904018502</v>
      </c>
      <c r="M1203">
        <v>0</v>
      </c>
      <c r="N1203">
        <f t="shared" si="108"/>
        <v>-1.1944001528126096</v>
      </c>
      <c r="O1203">
        <f t="shared" si="109"/>
        <v>0.30288558476752275</v>
      </c>
      <c r="P1203">
        <f t="shared" si="110"/>
        <v>0.23247289578506422</v>
      </c>
      <c r="Q1203">
        <f t="shared" si="111"/>
        <v>0.76752710421493575</v>
      </c>
      <c r="R1203">
        <f t="shared" si="112"/>
        <v>-0.1149062790388697</v>
      </c>
      <c r="S1203">
        <f t="shared" si="113"/>
        <v>1</v>
      </c>
    </row>
    <row r="1204" spans="1:19" x14ac:dyDescent="0.35">
      <c r="A1204">
        <v>0.91875217847127078</v>
      </c>
      <c r="B1204">
        <v>1</v>
      </c>
      <c r="C1204">
        <v>0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-0.61215128649645834</v>
      </c>
      <c r="L1204">
        <v>0.17378854213860451</v>
      </c>
      <c r="M1204">
        <v>0</v>
      </c>
      <c r="N1204">
        <f t="shared" si="108"/>
        <v>-2.1224398742765462</v>
      </c>
      <c r="O1204">
        <f t="shared" si="109"/>
        <v>0.11973912341162066</v>
      </c>
      <c r="P1204">
        <f t="shared" si="110"/>
        <v>0.10693483947117927</v>
      </c>
      <c r="Q1204">
        <f t="shared" si="111"/>
        <v>0.89306516052882068</v>
      </c>
      <c r="R1204">
        <f t="shared" si="112"/>
        <v>-4.9116852616831241E-2</v>
      </c>
      <c r="S1204">
        <f t="shared" si="113"/>
        <v>1</v>
      </c>
    </row>
    <row r="1205" spans="1:19" x14ac:dyDescent="0.35">
      <c r="A1205">
        <v>1.4494806017120798</v>
      </c>
      <c r="B1205">
        <v>0</v>
      </c>
      <c r="C1205">
        <v>0</v>
      </c>
      <c r="D1205">
        <v>1</v>
      </c>
      <c r="E1205">
        <v>1</v>
      </c>
      <c r="F1205">
        <v>0</v>
      </c>
      <c r="G1205">
        <v>0</v>
      </c>
      <c r="H1205">
        <v>1</v>
      </c>
      <c r="I1205">
        <v>1</v>
      </c>
      <c r="J1205">
        <v>0</v>
      </c>
      <c r="K1205">
        <v>2.0290214235460975</v>
      </c>
      <c r="L1205">
        <v>1.2778554322644955</v>
      </c>
      <c r="M1205">
        <v>0</v>
      </c>
      <c r="N1205">
        <f t="shared" si="108"/>
        <v>-1.2447989728614628</v>
      </c>
      <c r="O1205">
        <f t="shared" si="109"/>
        <v>0.2879987978861106</v>
      </c>
      <c r="P1205">
        <f t="shared" si="110"/>
        <v>0.22360175984541292</v>
      </c>
      <c r="Q1205">
        <f t="shared" si="111"/>
        <v>0.77639824015458703</v>
      </c>
      <c r="R1205">
        <f t="shared" si="112"/>
        <v>-0.10991545768864396</v>
      </c>
      <c r="S1205">
        <f t="shared" si="113"/>
        <v>1</v>
      </c>
    </row>
    <row r="1206" spans="1:19" x14ac:dyDescent="0.35">
      <c r="A1206">
        <v>0.12265954361005722</v>
      </c>
      <c r="B1206">
        <v>0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1</v>
      </c>
      <c r="I1206">
        <v>0</v>
      </c>
      <c r="J1206">
        <v>1</v>
      </c>
      <c r="K1206">
        <v>-0.45932149175196085</v>
      </c>
      <c r="L1206">
        <v>0.42057996463733321</v>
      </c>
      <c r="M1206">
        <v>0</v>
      </c>
      <c r="N1206">
        <f t="shared" si="108"/>
        <v>-3.7552598775524744</v>
      </c>
      <c r="O1206">
        <f t="shared" si="109"/>
        <v>2.3394370147501908E-2</v>
      </c>
      <c r="P1206">
        <f t="shared" si="110"/>
        <v>2.285958456477543E-2</v>
      </c>
      <c r="Q1206">
        <f t="shared" si="111"/>
        <v>0.97714041543522456</v>
      </c>
      <c r="R1206">
        <f t="shared" si="112"/>
        <v>-1.0043023520797487E-2</v>
      </c>
      <c r="S1206">
        <f t="shared" si="113"/>
        <v>0</v>
      </c>
    </row>
    <row r="1207" spans="1:19" x14ac:dyDescent="0.35">
      <c r="A1207">
        <v>1.6263900761256829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0</v>
      </c>
      <c r="K1207">
        <v>2.1648455908407014</v>
      </c>
      <c r="L1207">
        <v>1.6155700104206494</v>
      </c>
      <c r="M1207">
        <v>0</v>
      </c>
      <c r="N1207">
        <f t="shared" si="108"/>
        <v>-1.1525885424866211</v>
      </c>
      <c r="O1207">
        <f t="shared" si="109"/>
        <v>0.31581820155455637</v>
      </c>
      <c r="P1207">
        <f t="shared" si="110"/>
        <v>0.24001659285563695</v>
      </c>
      <c r="Q1207">
        <f t="shared" si="111"/>
        <v>0.75998340714436308</v>
      </c>
      <c r="R1207">
        <f t="shared" si="112"/>
        <v>-0.11919588964593041</v>
      </c>
      <c r="S1207">
        <f t="shared" si="113"/>
        <v>1</v>
      </c>
    </row>
    <row r="1208" spans="1:19" x14ac:dyDescent="0.35">
      <c r="A1208">
        <v>-0.98302467147496153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-0.51762650015159584</v>
      </c>
      <c r="L1208">
        <v>-1.1381027037756886</v>
      </c>
      <c r="M1208">
        <v>0</v>
      </c>
      <c r="N1208">
        <f t="shared" si="108"/>
        <v>-5.5071322735691961</v>
      </c>
      <c r="O1208">
        <f t="shared" si="109"/>
        <v>4.0577271655220636E-3</v>
      </c>
      <c r="P1208">
        <f t="shared" si="110"/>
        <v>4.0413285568521246E-3</v>
      </c>
      <c r="Q1208">
        <f t="shared" si="111"/>
        <v>0.99595867144314787</v>
      </c>
      <c r="R1208">
        <f t="shared" si="112"/>
        <v>-1.7586827977711667E-3</v>
      </c>
      <c r="S1208">
        <f t="shared" si="113"/>
        <v>0</v>
      </c>
    </row>
    <row r="1209" spans="1:19" x14ac:dyDescent="0.35">
      <c r="A1209">
        <v>-0.45229624823415254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0.3322131677339929</v>
      </c>
      <c r="L1209">
        <v>-0.87832225904018502</v>
      </c>
      <c r="M1209">
        <v>0</v>
      </c>
      <c r="N1209">
        <f t="shared" si="108"/>
        <v>-4.6560269499467424</v>
      </c>
      <c r="O1209">
        <f t="shared" si="109"/>
        <v>9.5041479443606428E-3</v>
      </c>
      <c r="P1209">
        <f t="shared" si="110"/>
        <v>9.4146695322786019E-3</v>
      </c>
      <c r="Q1209">
        <f t="shared" si="111"/>
        <v>0.99058533046772135</v>
      </c>
      <c r="R1209">
        <f t="shared" si="112"/>
        <v>-4.1081077528092981E-3</v>
      </c>
      <c r="S1209">
        <f t="shared" si="113"/>
        <v>0</v>
      </c>
    </row>
    <row r="1210" spans="1:19" x14ac:dyDescent="0.35">
      <c r="A1210">
        <v>-0.49652361683755331</v>
      </c>
      <c r="B1210">
        <v>0</v>
      </c>
      <c r="C1210">
        <v>0</v>
      </c>
      <c r="D1210">
        <v>1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-2.8197782593642156E-3</v>
      </c>
      <c r="L1210">
        <v>-0.51462963641048021</v>
      </c>
      <c r="M1210">
        <v>0</v>
      </c>
      <c r="N1210">
        <f t="shared" si="108"/>
        <v>-4.8037125339630977</v>
      </c>
      <c r="O1210">
        <f t="shared" si="109"/>
        <v>8.1992504783975472E-3</v>
      </c>
      <c r="P1210">
        <f t="shared" si="110"/>
        <v>8.1325695040012635E-3</v>
      </c>
      <c r="Q1210">
        <f t="shared" si="111"/>
        <v>0.99186743049599868</v>
      </c>
      <c r="R1210">
        <f t="shared" si="112"/>
        <v>-3.5463702364136704E-3</v>
      </c>
      <c r="S1210">
        <f t="shared" si="113"/>
        <v>0</v>
      </c>
    </row>
    <row r="1211" spans="1:19" x14ac:dyDescent="0.35">
      <c r="A1211">
        <v>-1.8799557067519288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-0.8787200180811533</v>
      </c>
      <c r="L1211">
        <v>-0.76142105890920853</v>
      </c>
      <c r="M1211">
        <v>0</v>
      </c>
      <c r="N1211">
        <f t="shared" si="108"/>
        <v>-7.5164612462126925</v>
      </c>
      <c r="O1211">
        <f t="shared" si="109"/>
        <v>5.440544380268499E-4</v>
      </c>
      <c r="P1211">
        <f t="shared" si="110"/>
        <v>5.4375860374526698E-4</v>
      </c>
      <c r="Q1211">
        <f t="shared" si="111"/>
        <v>0.99945624139625477</v>
      </c>
      <c r="R1211">
        <f t="shared" si="112"/>
        <v>-2.3621558904521499E-4</v>
      </c>
      <c r="S1211">
        <f t="shared" si="113"/>
        <v>0</v>
      </c>
    </row>
    <row r="1212" spans="1:19" x14ac:dyDescent="0.35">
      <c r="A1212">
        <v>0.2553416494202595</v>
      </c>
      <c r="B1212">
        <v>0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1</v>
      </c>
      <c r="I1212">
        <v>1</v>
      </c>
      <c r="J1212">
        <v>0</v>
      </c>
      <c r="K1212">
        <v>3.5692453954364547</v>
      </c>
      <c r="L1212">
        <v>5.6887342007628038E-2</v>
      </c>
      <c r="M1212">
        <v>0</v>
      </c>
      <c r="N1212">
        <f t="shared" si="108"/>
        <v>-2.9940862869561111</v>
      </c>
      <c r="O1212">
        <f t="shared" si="109"/>
        <v>5.008236709886818E-2</v>
      </c>
      <c r="P1212">
        <f t="shared" si="110"/>
        <v>4.7693751145668734E-2</v>
      </c>
      <c r="Q1212">
        <f t="shared" si="111"/>
        <v>0.95230624885433124</v>
      </c>
      <c r="R1212">
        <f t="shared" si="112"/>
        <v>-2.1223365901894387E-2</v>
      </c>
      <c r="S1212">
        <f t="shared" si="113"/>
        <v>0</v>
      </c>
    </row>
    <row r="1213" spans="1:19" x14ac:dyDescent="0.35">
      <c r="A1213">
        <v>-9.8477299406946536E-2</v>
      </c>
      <c r="B1213">
        <v>0</v>
      </c>
      <c r="C1213">
        <v>0</v>
      </c>
      <c r="D1213">
        <v>1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2.2799089067748361E-2</v>
      </c>
      <c r="L1213">
        <v>-0.78739910338275876</v>
      </c>
      <c r="M1213">
        <v>0</v>
      </c>
      <c r="N1213">
        <f t="shared" si="108"/>
        <v>-4.4131359069732499</v>
      </c>
      <c r="O1213">
        <f t="shared" si="109"/>
        <v>1.21171205254843E-2</v>
      </c>
      <c r="P1213">
        <f t="shared" si="110"/>
        <v>1.1972053707769685E-2</v>
      </c>
      <c r="Q1213">
        <f t="shared" si="111"/>
        <v>0.98802794629223034</v>
      </c>
      <c r="R1213">
        <f t="shared" si="112"/>
        <v>-5.2307712536089667E-3</v>
      </c>
      <c r="S1213">
        <f t="shared" si="113"/>
        <v>0</v>
      </c>
    </row>
    <row r="1214" spans="1:19" x14ac:dyDescent="0.35">
      <c r="A1214">
        <v>-0.27538677382054955</v>
      </c>
      <c r="B1214">
        <v>0</v>
      </c>
      <c r="C1214">
        <v>0</v>
      </c>
      <c r="D1214">
        <v>1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-0.69717942374592623</v>
      </c>
      <c r="L1214">
        <v>0.3556348534534573</v>
      </c>
      <c r="M1214">
        <v>0</v>
      </c>
      <c r="N1214">
        <f t="shared" si="108"/>
        <v>-4.5368377399070257</v>
      </c>
      <c r="O1214">
        <f t="shared" si="109"/>
        <v>1.0707212063860412E-2</v>
      </c>
      <c r="P1214">
        <f t="shared" si="110"/>
        <v>1.0593782191378969E-2</v>
      </c>
      <c r="Q1214">
        <f t="shared" si="111"/>
        <v>0.98940621780862104</v>
      </c>
      <c r="R1214">
        <f t="shared" si="112"/>
        <v>-4.6253646899611176E-3</v>
      </c>
      <c r="S1214">
        <f t="shared" si="113"/>
        <v>0</v>
      </c>
    </row>
    <row r="1215" spans="1:19" x14ac:dyDescent="0.35">
      <c r="A1215">
        <v>0.6533879668508662</v>
      </c>
      <c r="B1215">
        <v>0</v>
      </c>
      <c r="C1215">
        <v>0</v>
      </c>
      <c r="D1215">
        <v>1</v>
      </c>
      <c r="E1215">
        <v>1</v>
      </c>
      <c r="F1215">
        <v>0</v>
      </c>
      <c r="G1215">
        <v>0</v>
      </c>
      <c r="H1215">
        <v>1</v>
      </c>
      <c r="I1215">
        <v>1</v>
      </c>
      <c r="J1215">
        <v>0</v>
      </c>
      <c r="K1215">
        <v>-0.55715906266498449</v>
      </c>
      <c r="L1215">
        <v>-1.2290258594331152</v>
      </c>
      <c r="M1215">
        <v>0</v>
      </c>
      <c r="N1215">
        <f t="shared" si="108"/>
        <v>-3.0139607569236331</v>
      </c>
      <c r="O1215">
        <f t="shared" si="109"/>
        <v>4.9096832526541526E-2</v>
      </c>
      <c r="P1215">
        <f t="shared" si="110"/>
        <v>4.6799142847759392E-2</v>
      </c>
      <c r="Q1215">
        <f t="shared" si="111"/>
        <v>0.95320085715224057</v>
      </c>
      <c r="R1215">
        <f t="shared" si="112"/>
        <v>-2.0815575792303219E-2</v>
      </c>
      <c r="S1215">
        <f t="shared" si="113"/>
        <v>0</v>
      </c>
    </row>
    <row r="1216" spans="1:19" x14ac:dyDescent="0.35">
      <c r="A1216">
        <v>1.5821627075222819</v>
      </c>
      <c r="B1216">
        <v>0</v>
      </c>
      <c r="C1216">
        <v>0</v>
      </c>
      <c r="D1216">
        <v>1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-0.33961954268907385</v>
      </c>
      <c r="L1216">
        <v>-0.82636617009308444</v>
      </c>
      <c r="M1216">
        <v>0</v>
      </c>
      <c r="N1216">
        <f t="shared" si="108"/>
        <v>-1.6848113204873059</v>
      </c>
      <c r="O1216">
        <f t="shared" si="109"/>
        <v>0.18547942482213883</v>
      </c>
      <c r="P1216">
        <f t="shared" si="110"/>
        <v>0.15645942134336654</v>
      </c>
      <c r="Q1216">
        <f t="shared" si="111"/>
        <v>0.84354057865663346</v>
      </c>
      <c r="R1216">
        <f t="shared" si="112"/>
        <v>-7.3894020765701937E-2</v>
      </c>
      <c r="S1216">
        <f t="shared" si="113"/>
        <v>1</v>
      </c>
    </row>
    <row r="1217" spans="1:19" x14ac:dyDescent="0.35">
      <c r="A1217">
        <v>-0.89456993426816012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-0.33807357655726517</v>
      </c>
      <c r="L1217">
        <v>0.3556348534534573</v>
      </c>
      <c r="M1217">
        <v>0</v>
      </c>
      <c r="N1217">
        <f t="shared" si="108"/>
        <v>-5.5629740304697766</v>
      </c>
      <c r="O1217">
        <f t="shared" si="109"/>
        <v>3.8373470234105153E-3</v>
      </c>
      <c r="P1217">
        <f t="shared" si="110"/>
        <v>3.8226780810547232E-3</v>
      </c>
      <c r="Q1217">
        <f t="shared" si="111"/>
        <v>0.99617732191894526</v>
      </c>
      <c r="R1217">
        <f t="shared" si="112"/>
        <v>-1.6633492504611012E-3</v>
      </c>
      <c r="S1217">
        <f t="shared" si="113"/>
        <v>0</v>
      </c>
    </row>
    <row r="1218" spans="1:19" x14ac:dyDescent="0.35">
      <c r="A1218">
        <v>1.5379353389188812</v>
      </c>
      <c r="B1218">
        <v>1</v>
      </c>
      <c r="C1218">
        <v>0</v>
      </c>
      <c r="D1218">
        <v>1</v>
      </c>
      <c r="E1218">
        <v>0</v>
      </c>
      <c r="F1218">
        <v>1</v>
      </c>
      <c r="G1218">
        <v>0</v>
      </c>
      <c r="H1218">
        <v>0</v>
      </c>
      <c r="I1218">
        <v>1</v>
      </c>
      <c r="J1218">
        <v>0</v>
      </c>
      <c r="K1218">
        <v>-1.0368502681347087</v>
      </c>
      <c r="L1218">
        <v>3.0909297534077767E-2</v>
      </c>
      <c r="M1218">
        <v>0</v>
      </c>
      <c r="N1218">
        <f t="shared" si="108"/>
        <v>-1.6247998857436707</v>
      </c>
      <c r="O1218">
        <f t="shared" si="109"/>
        <v>0.19695108398063757</v>
      </c>
      <c r="P1218">
        <f t="shared" si="110"/>
        <v>0.16454397060709253</v>
      </c>
      <c r="Q1218">
        <f t="shared" si="111"/>
        <v>0.83545602939290742</v>
      </c>
      <c r="R1218">
        <f t="shared" si="112"/>
        <v>-7.8076402376861642E-2</v>
      </c>
      <c r="S1218">
        <f t="shared" si="113"/>
        <v>1</v>
      </c>
    </row>
    <row r="1219" spans="1:19" x14ac:dyDescent="0.35">
      <c r="A1219">
        <v>0.34379638662706097</v>
      </c>
      <c r="B1219">
        <v>0</v>
      </c>
      <c r="C1219">
        <v>0</v>
      </c>
      <c r="D1219">
        <v>1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2.463879611193375</v>
      </c>
      <c r="L1219">
        <v>-9.8980924833674058E-2</v>
      </c>
      <c r="M1219">
        <v>0</v>
      </c>
      <c r="N1219">
        <f t="shared" si="108"/>
        <v>-3.1094303540682553</v>
      </c>
      <c r="O1219">
        <f t="shared" si="109"/>
        <v>4.4626369330836982E-2</v>
      </c>
      <c r="P1219">
        <f t="shared" si="110"/>
        <v>4.2719933787832273E-2</v>
      </c>
      <c r="Q1219">
        <f t="shared" si="111"/>
        <v>0.95728006621216777</v>
      </c>
      <c r="R1219">
        <f t="shared" si="112"/>
        <v>-1.8960984463191551E-2</v>
      </c>
      <c r="S1219">
        <f t="shared" si="113"/>
        <v>0</v>
      </c>
    </row>
    <row r="1220" spans="1:19" x14ac:dyDescent="0.35">
      <c r="A1220">
        <v>-9.8477299406946536E-2</v>
      </c>
      <c r="B1220">
        <v>0</v>
      </c>
      <c r="C1220">
        <v>0</v>
      </c>
      <c r="D1220">
        <v>1</v>
      </c>
      <c r="E1220">
        <v>1</v>
      </c>
      <c r="F1220">
        <v>0</v>
      </c>
      <c r="G1220">
        <v>0</v>
      </c>
      <c r="H1220">
        <v>1</v>
      </c>
      <c r="I1220">
        <v>0</v>
      </c>
      <c r="J1220">
        <v>1</v>
      </c>
      <c r="K1220">
        <v>0.60982451454589104</v>
      </c>
      <c r="L1220">
        <v>1.8883394773929285</v>
      </c>
      <c r="M1220">
        <v>0</v>
      </c>
      <c r="N1220">
        <f t="shared" si="108"/>
        <v>-3.930579364735197</v>
      </c>
      <c r="O1220">
        <f t="shared" si="109"/>
        <v>1.96322949981136E-2</v>
      </c>
      <c r="P1220">
        <f t="shared" si="110"/>
        <v>1.9254289114243799E-2</v>
      </c>
      <c r="Q1220">
        <f t="shared" si="111"/>
        <v>0.98074571088575624</v>
      </c>
      <c r="R1220">
        <f t="shared" si="112"/>
        <v>-8.4435825027563156E-3</v>
      </c>
      <c r="S1220">
        <f t="shared" si="113"/>
        <v>0</v>
      </c>
    </row>
    <row r="1221" spans="1:19" x14ac:dyDescent="0.35">
      <c r="A1221">
        <v>1.0956616528848737</v>
      </c>
      <c r="B1221">
        <v>0</v>
      </c>
      <c r="C1221">
        <v>0</v>
      </c>
      <c r="D1221">
        <v>1</v>
      </c>
      <c r="E1221">
        <v>0</v>
      </c>
      <c r="F1221">
        <v>1</v>
      </c>
      <c r="G1221">
        <v>0</v>
      </c>
      <c r="H1221">
        <v>1</v>
      </c>
      <c r="I1221">
        <v>1</v>
      </c>
      <c r="J1221">
        <v>0</v>
      </c>
      <c r="K1221">
        <v>-0.98914617035318919</v>
      </c>
      <c r="L1221">
        <v>-0.30680528062207713</v>
      </c>
      <c r="M1221">
        <v>0</v>
      </c>
      <c r="N1221">
        <f t="shared" si="108"/>
        <v>-2.6955962492499292</v>
      </c>
      <c r="O1221">
        <f t="shared" si="109"/>
        <v>6.750212168347039E-2</v>
      </c>
      <c r="P1221">
        <f t="shared" si="110"/>
        <v>6.3233711963980282E-2</v>
      </c>
      <c r="Q1221">
        <f t="shared" si="111"/>
        <v>0.93676628803601969</v>
      </c>
      <c r="R1221">
        <f t="shared" si="112"/>
        <v>-2.8368746867560645E-2</v>
      </c>
      <c r="S1221">
        <f t="shared" si="113"/>
        <v>1</v>
      </c>
    </row>
    <row r="1222" spans="1:19" x14ac:dyDescent="0.35">
      <c r="A1222">
        <v>-0.58497835404435483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0.27545412546616654</v>
      </c>
      <c r="L1222">
        <v>0.10884343095472858</v>
      </c>
      <c r="M1222">
        <v>0</v>
      </c>
      <c r="N1222">
        <f t="shared" ref="N1222:N1285" si="114">$M$3+SUMPRODUCT($A$3:$L$3,A1222:L1222)</f>
        <v>-4.684374838266498</v>
      </c>
      <c r="O1222">
        <f t="shared" ref="O1222:O1285" si="115">EXP(N1222)</f>
        <v>9.2385083691846684E-3</v>
      </c>
      <c r="P1222">
        <f t="shared" ref="P1222:P1285" si="116">O1222/(1+O1222)</f>
        <v>9.1539396213815242E-3</v>
      </c>
      <c r="Q1222">
        <f t="shared" ref="Q1222:Q1285" si="117">IF(M1222=1,P1222,1-P1222)</f>
        <v>0.99084606037861844</v>
      </c>
      <c r="R1222">
        <f t="shared" ref="R1222:R1285" si="118">LOG(Q1222)</f>
        <v>-3.9938130436950785E-3</v>
      </c>
      <c r="S1222">
        <f t="shared" ref="S1222:S1285" si="119">IF(P1222&gt;U$2,1,0)</f>
        <v>0</v>
      </c>
    </row>
    <row r="1223" spans="1:19" x14ac:dyDescent="0.35">
      <c r="A1223">
        <v>-1.8286519591719839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-0.62363560633275028</v>
      </c>
      <c r="L1223">
        <v>-0.91728932575051059</v>
      </c>
      <c r="M1223">
        <v>0</v>
      </c>
      <c r="N1223">
        <f t="shared" si="114"/>
        <v>-7.4749203829827922</v>
      </c>
      <c r="O1223">
        <f t="shared" si="115"/>
        <v>5.6713091911301324E-4</v>
      </c>
      <c r="P1223">
        <f t="shared" si="116"/>
        <v>5.6680946394076649E-4</v>
      </c>
      <c r="Q1223">
        <f t="shared" si="117"/>
        <v>0.99943319053605928</v>
      </c>
      <c r="R1223">
        <f t="shared" si="118"/>
        <v>-2.4623201239164596E-4</v>
      </c>
      <c r="S1223">
        <f t="shared" si="119"/>
        <v>0</v>
      </c>
    </row>
    <row r="1224" spans="1:19" x14ac:dyDescent="0.35">
      <c r="A1224">
        <v>-0.49652361683755331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1</v>
      </c>
      <c r="I1224">
        <v>1</v>
      </c>
      <c r="J1224">
        <v>0</v>
      </c>
      <c r="K1224">
        <v>-0.82085671429060636</v>
      </c>
      <c r="L1224">
        <v>-0.70946496996210795</v>
      </c>
      <c r="M1224">
        <v>0</v>
      </c>
      <c r="N1224">
        <f t="shared" si="114"/>
        <v>-4.8749302186231578</v>
      </c>
      <c r="O1224">
        <f t="shared" si="115"/>
        <v>7.6356270248366248E-3</v>
      </c>
      <c r="P1224">
        <f t="shared" si="116"/>
        <v>7.5777660297519627E-3</v>
      </c>
      <c r="Q1224">
        <f t="shared" si="117"/>
        <v>0.99242223397024809</v>
      </c>
      <c r="R1224">
        <f t="shared" si="118"/>
        <v>-3.3035144699388752E-3</v>
      </c>
      <c r="S1224">
        <f t="shared" si="119"/>
        <v>0</v>
      </c>
    </row>
    <row r="1225" spans="1:19" x14ac:dyDescent="0.35">
      <c r="A1225">
        <v>-1.0272520400783622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0.13101671829434339</v>
      </c>
      <c r="L1225">
        <v>-0.76142105890920853</v>
      </c>
      <c r="M1225">
        <v>0</v>
      </c>
      <c r="N1225">
        <f t="shared" si="114"/>
        <v>-5.7226514916529467</v>
      </c>
      <c r="O1225">
        <f t="shared" si="115"/>
        <v>3.2710262949319875E-3</v>
      </c>
      <c r="P1225">
        <f t="shared" si="116"/>
        <v>3.2603615665169248E-3</v>
      </c>
      <c r="Q1225">
        <f t="shared" si="117"/>
        <v>0.99673963843348312</v>
      </c>
      <c r="R1225">
        <f t="shared" si="118"/>
        <v>-1.4182703327881279E-3</v>
      </c>
      <c r="S1225">
        <f t="shared" si="119"/>
        <v>0</v>
      </c>
    </row>
    <row r="1226" spans="1:19" x14ac:dyDescent="0.35">
      <c r="A1226">
        <v>-1.0272520400783622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-0.21969674132164266</v>
      </c>
      <c r="L1226">
        <v>-0.95625639246083627</v>
      </c>
      <c r="M1226">
        <v>0</v>
      </c>
      <c r="N1226">
        <f t="shared" si="114"/>
        <v>-5.6991767588321531</v>
      </c>
      <c r="O1226">
        <f t="shared" si="115"/>
        <v>3.3487211281171846E-3</v>
      </c>
      <c r="P1226">
        <f t="shared" si="116"/>
        <v>3.3375446219257084E-3</v>
      </c>
      <c r="Q1226">
        <f t="shared" si="117"/>
        <v>0.9966624553780743</v>
      </c>
      <c r="R1226">
        <f t="shared" si="118"/>
        <v>-1.451901455361239E-3</v>
      </c>
      <c r="S1226">
        <f t="shared" si="119"/>
        <v>0</v>
      </c>
    </row>
    <row r="1227" spans="1:19" x14ac:dyDescent="0.35">
      <c r="A1227">
        <v>-1.4695257261123698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-0.28794010342576093</v>
      </c>
      <c r="L1227">
        <v>-1.8524989267983238</v>
      </c>
      <c r="M1227">
        <v>0</v>
      </c>
      <c r="N1227">
        <f t="shared" si="114"/>
        <v>-6.8380024413667462</v>
      </c>
      <c r="O1227">
        <f t="shared" si="115"/>
        <v>1.0722431303312834E-3</v>
      </c>
      <c r="P1227">
        <f t="shared" si="116"/>
        <v>1.0710946564439767E-3</v>
      </c>
      <c r="Q1227">
        <f t="shared" si="117"/>
        <v>0.99892890534355605</v>
      </c>
      <c r="R1227">
        <f t="shared" si="118"/>
        <v>-4.6541979773852282E-4</v>
      </c>
      <c r="S1227">
        <f t="shared" si="119"/>
        <v>0</v>
      </c>
    </row>
    <row r="1228" spans="1:19" x14ac:dyDescent="0.35">
      <c r="A1228">
        <v>-1.5579804633191714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0.20743161566659246</v>
      </c>
      <c r="L1228">
        <v>-4.702483588657351E-2</v>
      </c>
      <c r="M1228">
        <v>0</v>
      </c>
      <c r="N1228">
        <f t="shared" si="114"/>
        <v>-6.8809115120247917</v>
      </c>
      <c r="O1228">
        <f t="shared" si="115"/>
        <v>1.0272073065034743E-3</v>
      </c>
      <c r="P1228">
        <f t="shared" si="116"/>
        <v>1.026153234403503E-3</v>
      </c>
      <c r="Q1228">
        <f t="shared" si="117"/>
        <v>0.99897384676559653</v>
      </c>
      <c r="R1228">
        <f t="shared" si="118"/>
        <v>-4.4588149780500259E-4</v>
      </c>
      <c r="S1228">
        <f t="shared" si="119"/>
        <v>0</v>
      </c>
    </row>
    <row r="1229" spans="1:19" x14ac:dyDescent="0.35">
      <c r="A1229">
        <v>0.96297954707467148</v>
      </c>
      <c r="B1229">
        <v>0</v>
      </c>
      <c r="C1229">
        <v>0</v>
      </c>
      <c r="D1229">
        <v>1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1</v>
      </c>
      <c r="K1229">
        <v>-0.38820704968876973</v>
      </c>
      <c r="L1229">
        <v>1.7920275297302401E-2</v>
      </c>
      <c r="M1229">
        <v>0</v>
      </c>
      <c r="N1229">
        <f t="shared" si="114"/>
        <v>-2.3557135084314424</v>
      </c>
      <c r="O1229">
        <f t="shared" si="115"/>
        <v>9.4825823366748413E-2</v>
      </c>
      <c r="P1229">
        <f t="shared" si="116"/>
        <v>8.6612702534860961E-2</v>
      </c>
      <c r="Q1229">
        <f t="shared" si="117"/>
        <v>0.91338729746513903</v>
      </c>
      <c r="R1229">
        <f t="shared" si="118"/>
        <v>-3.9345032447822954E-2</v>
      </c>
      <c r="S1229">
        <f t="shared" si="119"/>
        <v>1</v>
      </c>
    </row>
    <row r="1230" spans="1:19" x14ac:dyDescent="0.35">
      <c r="A1230">
        <v>0.96297954707467148</v>
      </c>
      <c r="B1230">
        <v>1</v>
      </c>
      <c r="C1230">
        <v>0</v>
      </c>
      <c r="D1230">
        <v>1</v>
      </c>
      <c r="E1230">
        <v>1</v>
      </c>
      <c r="F1230">
        <v>0</v>
      </c>
      <c r="G1230">
        <v>0</v>
      </c>
      <c r="H1230">
        <v>1</v>
      </c>
      <c r="I1230">
        <v>1</v>
      </c>
      <c r="J1230">
        <v>0</v>
      </c>
      <c r="K1230">
        <v>1.647830345903029</v>
      </c>
      <c r="L1230">
        <v>-0.25484919167497661</v>
      </c>
      <c r="M1230">
        <v>0</v>
      </c>
      <c r="N1230">
        <f t="shared" si="114"/>
        <v>-1.7104517574024256</v>
      </c>
      <c r="O1230">
        <f t="shared" si="115"/>
        <v>0.18078410360965794</v>
      </c>
      <c r="P1230">
        <f t="shared" si="116"/>
        <v>0.15310512993611683</v>
      </c>
      <c r="Q1230">
        <f t="shared" si="117"/>
        <v>0.8468948700638832</v>
      </c>
      <c r="R1230">
        <f t="shared" si="118"/>
        <v>-7.2170497797836242E-2</v>
      </c>
      <c r="S1230">
        <f t="shared" si="119"/>
        <v>1</v>
      </c>
    </row>
    <row r="1231" spans="1:19" x14ac:dyDescent="0.35">
      <c r="A1231">
        <v>0.12265954361005722</v>
      </c>
      <c r="B1231">
        <v>0</v>
      </c>
      <c r="C1231">
        <v>0</v>
      </c>
      <c r="D1231">
        <v>1</v>
      </c>
      <c r="E1231">
        <v>0</v>
      </c>
      <c r="F1231">
        <v>1</v>
      </c>
      <c r="G1231">
        <v>0</v>
      </c>
      <c r="H1231">
        <v>1</v>
      </c>
      <c r="I1231">
        <v>1</v>
      </c>
      <c r="J1231">
        <v>0</v>
      </c>
      <c r="K1231">
        <v>-0.50857155566528867</v>
      </c>
      <c r="L1231">
        <v>9.5854408717953685E-2</v>
      </c>
      <c r="M1231">
        <v>0</v>
      </c>
      <c r="N1231">
        <f t="shared" si="114"/>
        <v>-4.2265697679182068</v>
      </c>
      <c r="O1231">
        <f t="shared" si="115"/>
        <v>1.4602394338614006E-2</v>
      </c>
      <c r="P1231">
        <f t="shared" si="116"/>
        <v>1.4392233272949083E-2</v>
      </c>
      <c r="Q1231">
        <f t="shared" si="117"/>
        <v>0.98560776672705097</v>
      </c>
      <c r="R1231">
        <f t="shared" si="118"/>
        <v>-6.2958828649068536E-3</v>
      </c>
      <c r="S1231">
        <f t="shared" si="119"/>
        <v>0</v>
      </c>
    </row>
    <row r="1232" spans="1:19" x14ac:dyDescent="0.35">
      <c r="A1232">
        <v>0.43225112383386249</v>
      </c>
      <c r="B1232">
        <v>0</v>
      </c>
      <c r="C1232">
        <v>0</v>
      </c>
      <c r="D1232">
        <v>1</v>
      </c>
      <c r="E1232">
        <v>0</v>
      </c>
      <c r="F1232">
        <v>1</v>
      </c>
      <c r="G1232">
        <v>0</v>
      </c>
      <c r="H1232">
        <v>1</v>
      </c>
      <c r="I1232">
        <v>0</v>
      </c>
      <c r="J1232">
        <v>0</v>
      </c>
      <c r="K1232">
        <v>-0.24862839321691613</v>
      </c>
      <c r="L1232">
        <v>-4.702483588657351E-2</v>
      </c>
      <c r="M1232">
        <v>0</v>
      </c>
      <c r="N1232">
        <f t="shared" si="114"/>
        <v>-3.8423230194595521</v>
      </c>
      <c r="O1232">
        <f t="shared" si="115"/>
        <v>2.1443729240271974E-2</v>
      </c>
      <c r="P1232">
        <f t="shared" si="116"/>
        <v>2.099354925427107E-2</v>
      </c>
      <c r="Q1232">
        <f t="shared" si="117"/>
        <v>0.9790064507457289</v>
      </c>
      <c r="R1232">
        <f t="shared" si="118"/>
        <v>-9.2144465890537184E-3</v>
      </c>
      <c r="S1232">
        <f t="shared" si="119"/>
        <v>0</v>
      </c>
    </row>
    <row r="1233" spans="1:19" x14ac:dyDescent="0.35">
      <c r="A1233">
        <v>1.5821627075222819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2.9455584874039955</v>
      </c>
      <c r="L1233">
        <v>-0.43669550298982895</v>
      </c>
      <c r="M1233">
        <v>0</v>
      </c>
      <c r="N1233">
        <f t="shared" si="114"/>
        <v>-0.93900270519366602</v>
      </c>
      <c r="O1233">
        <f t="shared" si="115"/>
        <v>0.39101760079315051</v>
      </c>
      <c r="P1233">
        <f t="shared" si="116"/>
        <v>0.2811018354981234</v>
      </c>
      <c r="Q1233">
        <f t="shared" si="117"/>
        <v>0.7188981645018766</v>
      </c>
      <c r="R1233">
        <f t="shared" si="118"/>
        <v>-0.14333262523214862</v>
      </c>
      <c r="S1233">
        <f t="shared" si="119"/>
        <v>1</v>
      </c>
    </row>
    <row r="1234" spans="1:19" x14ac:dyDescent="0.35">
      <c r="A1234">
        <v>-1.0022562200145031E-2</v>
      </c>
      <c r="B1234">
        <v>0</v>
      </c>
      <c r="C1234">
        <v>0</v>
      </c>
      <c r="D1234">
        <v>1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-0.1545453114811414</v>
      </c>
      <c r="L1234">
        <v>0.21275560884893013</v>
      </c>
      <c r="M1234">
        <v>0</v>
      </c>
      <c r="N1234">
        <f t="shared" si="114"/>
        <v>-4.4705884038795691</v>
      </c>
      <c r="O1234">
        <f t="shared" si="115"/>
        <v>1.1440582186699848E-2</v>
      </c>
      <c r="P1234">
        <f t="shared" si="116"/>
        <v>1.1311175750893543E-2</v>
      </c>
      <c r="Q1234">
        <f t="shared" si="117"/>
        <v>0.98868882424910642</v>
      </c>
      <c r="R1234">
        <f t="shared" si="118"/>
        <v>-4.9403749106891638E-3</v>
      </c>
      <c r="S1234">
        <f t="shared" si="119"/>
        <v>0</v>
      </c>
    </row>
    <row r="1235" spans="1:19" x14ac:dyDescent="0.35">
      <c r="A1235">
        <v>0.56493322964406478</v>
      </c>
      <c r="B1235">
        <v>0</v>
      </c>
      <c r="C1235">
        <v>0</v>
      </c>
      <c r="D1235">
        <v>1</v>
      </c>
      <c r="E1235">
        <v>0</v>
      </c>
      <c r="F1235">
        <v>1</v>
      </c>
      <c r="G1235">
        <v>0</v>
      </c>
      <c r="H1235">
        <v>1</v>
      </c>
      <c r="I1235">
        <v>0</v>
      </c>
      <c r="J1235">
        <v>0</v>
      </c>
      <c r="K1235">
        <v>0.39780630218358221</v>
      </c>
      <c r="L1235">
        <v>-0.76142105890920853</v>
      </c>
      <c r="M1235">
        <v>0</v>
      </c>
      <c r="N1235">
        <f t="shared" si="114"/>
        <v>-3.5280558386853427</v>
      </c>
      <c r="O1235">
        <f t="shared" si="115"/>
        <v>2.9361944769528782E-2</v>
      </c>
      <c r="P1235">
        <f t="shared" si="116"/>
        <v>2.8524412543833488E-2</v>
      </c>
      <c r="Q1235">
        <f t="shared" si="117"/>
        <v>0.97147558745616647</v>
      </c>
      <c r="R1235">
        <f t="shared" si="118"/>
        <v>-1.2568108462334122E-2</v>
      </c>
      <c r="S1235">
        <f t="shared" si="119"/>
        <v>0</v>
      </c>
    </row>
    <row r="1236" spans="1:19" x14ac:dyDescent="0.35">
      <c r="A1236">
        <v>-1.7791173063361752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-0.4365737043839214</v>
      </c>
      <c r="L1236">
        <v>-0.78739910338275876</v>
      </c>
      <c r="M1236">
        <v>0</v>
      </c>
      <c r="N1236">
        <f t="shared" si="114"/>
        <v>-7.3609904074378978</v>
      </c>
      <c r="O1236">
        <f t="shared" si="115"/>
        <v>6.3556867577494109E-4</v>
      </c>
      <c r="P1236">
        <f t="shared" si="116"/>
        <v>6.3516498480664901E-4</v>
      </c>
      <c r="Q1236">
        <f t="shared" si="117"/>
        <v>0.99936483501519335</v>
      </c>
      <c r="R1236">
        <f t="shared" si="118"/>
        <v>-2.7593628981415337E-4</v>
      </c>
      <c r="S1236">
        <f t="shared" si="119"/>
        <v>0</v>
      </c>
    </row>
    <row r="1237" spans="1:19" x14ac:dyDescent="0.35">
      <c r="A1237">
        <v>-0.49652361683755331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-0.27535152206674868</v>
      </c>
      <c r="L1237">
        <v>0.32965680897990657</v>
      </c>
      <c r="M1237">
        <v>0</v>
      </c>
      <c r="N1237">
        <f t="shared" si="114"/>
        <v>-4.8931575824750961</v>
      </c>
      <c r="O1237">
        <f t="shared" si="115"/>
        <v>7.4977104192856196E-3</v>
      </c>
      <c r="P1237">
        <f t="shared" si="116"/>
        <v>7.4419131098226827E-3</v>
      </c>
      <c r="Q1237">
        <f t="shared" si="117"/>
        <v>0.99255808689017733</v>
      </c>
      <c r="R1237">
        <f t="shared" si="118"/>
        <v>-3.2440678618815646E-3</v>
      </c>
      <c r="S1237">
        <f t="shared" si="119"/>
        <v>0</v>
      </c>
    </row>
    <row r="1238" spans="1:19" x14ac:dyDescent="0.35">
      <c r="A1238">
        <v>-9.8477299406946536E-2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2.7322151612144223</v>
      </c>
      <c r="L1238">
        <v>0.82323965397736409</v>
      </c>
      <c r="M1238">
        <v>0</v>
      </c>
      <c r="N1238">
        <f t="shared" si="114"/>
        <v>-3.8180437550588442</v>
      </c>
      <c r="O1238">
        <f t="shared" si="115"/>
        <v>2.1970739028892707E-2</v>
      </c>
      <c r="P1238">
        <f t="shared" si="116"/>
        <v>2.1498403222160706E-2</v>
      </c>
      <c r="Q1238">
        <f t="shared" si="117"/>
        <v>0.97850159677783932</v>
      </c>
      <c r="R1238">
        <f t="shared" si="118"/>
        <v>-9.4384612975092902E-3</v>
      </c>
      <c r="S1238">
        <f t="shared" si="119"/>
        <v>0</v>
      </c>
    </row>
    <row r="1239" spans="1:19" x14ac:dyDescent="0.35">
      <c r="A1239">
        <v>0.43225112383386249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-0.60552571736013627</v>
      </c>
      <c r="L1239">
        <v>-0.72245399219888284</v>
      </c>
      <c r="M1239">
        <v>0</v>
      </c>
      <c r="N1239">
        <f t="shared" si="114"/>
        <v>-3.764680495119475</v>
      </c>
      <c r="O1239">
        <f t="shared" si="115"/>
        <v>2.3175015583124212E-2</v>
      </c>
      <c r="P1239">
        <f t="shared" si="116"/>
        <v>2.2650099181630613E-2</v>
      </c>
      <c r="Q1239">
        <f t="shared" si="117"/>
        <v>0.97734990081836937</v>
      </c>
      <c r="R1239">
        <f t="shared" si="118"/>
        <v>-9.9499267727287139E-3</v>
      </c>
      <c r="S1239">
        <f t="shared" si="119"/>
        <v>0</v>
      </c>
    </row>
    <row r="1240" spans="1:19" x14ac:dyDescent="0.35">
      <c r="A1240">
        <v>-0.36384151102735102</v>
      </c>
      <c r="B1240">
        <v>0</v>
      </c>
      <c r="C1240">
        <v>0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0.21582400323926709</v>
      </c>
      <c r="L1240">
        <v>-9.8980924833674058E-2</v>
      </c>
      <c r="M1240">
        <v>0</v>
      </c>
      <c r="N1240">
        <f t="shared" si="114"/>
        <v>-4.6439726791255831</v>
      </c>
      <c r="O1240">
        <f t="shared" si="115"/>
        <v>9.6194068027112816E-3</v>
      </c>
      <c r="P1240">
        <f t="shared" si="116"/>
        <v>9.5277554471484126E-3</v>
      </c>
      <c r="Q1240">
        <f t="shared" si="117"/>
        <v>0.99047224455285154</v>
      </c>
      <c r="R1240">
        <f t="shared" si="118"/>
        <v>-4.1576899451509532E-3</v>
      </c>
      <c r="S1240">
        <f t="shared" si="119"/>
        <v>0</v>
      </c>
    </row>
    <row r="1241" spans="1:19" x14ac:dyDescent="0.35">
      <c r="A1241">
        <v>1.051434284281473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1</v>
      </c>
      <c r="H1241">
        <v>0</v>
      </c>
      <c r="I1241">
        <v>1</v>
      </c>
      <c r="J1241">
        <v>0</v>
      </c>
      <c r="K1241">
        <v>-0.27468896515311675</v>
      </c>
      <c r="L1241">
        <v>0.30367876450635634</v>
      </c>
      <c r="M1241">
        <v>0</v>
      </c>
      <c r="N1241">
        <f t="shared" si="114"/>
        <v>-2.5019838620862833</v>
      </c>
      <c r="O1241">
        <f t="shared" si="115"/>
        <v>8.1922314731835352E-2</v>
      </c>
      <c r="P1241">
        <f t="shared" si="116"/>
        <v>7.5719220887075028E-2</v>
      </c>
      <c r="Q1241">
        <f t="shared" si="117"/>
        <v>0.92428077911292494</v>
      </c>
      <c r="R1241">
        <f t="shared" si="118"/>
        <v>-3.4196078243272386E-2</v>
      </c>
      <c r="S1241">
        <f t="shared" si="119"/>
        <v>1</v>
      </c>
    </row>
    <row r="1242" spans="1:19" x14ac:dyDescent="0.35">
      <c r="A1242">
        <v>-0.45229624823415254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-0.65124214440075923</v>
      </c>
      <c r="L1242">
        <v>-0.5276186586472551</v>
      </c>
      <c r="M1242">
        <v>0</v>
      </c>
      <c r="N1242">
        <f t="shared" si="114"/>
        <v>-5.2362791888909372</v>
      </c>
      <c r="O1242">
        <f t="shared" si="115"/>
        <v>5.3200148254649382E-3</v>
      </c>
      <c r="P1242">
        <f t="shared" si="116"/>
        <v>5.2918620409527547E-3</v>
      </c>
      <c r="Q1242">
        <f t="shared" si="117"/>
        <v>0.99470813795904722</v>
      </c>
      <c r="R1242">
        <f t="shared" si="118"/>
        <v>-2.3043289706583181E-3</v>
      </c>
      <c r="S1242">
        <f t="shared" si="119"/>
        <v>0</v>
      </c>
    </row>
    <row r="1243" spans="1:19" x14ac:dyDescent="0.35">
      <c r="A1243">
        <v>-0.98302467147496153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0.13764228743066551</v>
      </c>
      <c r="L1243">
        <v>-0.39772843627950333</v>
      </c>
      <c r="M1243">
        <v>0</v>
      </c>
      <c r="N1243">
        <f t="shared" si="114"/>
        <v>-5.3733948292638374</v>
      </c>
      <c r="O1243">
        <f t="shared" si="115"/>
        <v>4.6383581179095662E-3</v>
      </c>
      <c r="P1243">
        <f t="shared" si="116"/>
        <v>4.6169430824830049E-3</v>
      </c>
      <c r="Q1243">
        <f t="shared" si="117"/>
        <v>0.99538305691751705</v>
      </c>
      <c r="R1243">
        <f t="shared" si="118"/>
        <v>-2.0097559466808151E-3</v>
      </c>
      <c r="S1243">
        <f t="shared" si="119"/>
        <v>0</v>
      </c>
    </row>
    <row r="1244" spans="1:19" x14ac:dyDescent="0.35">
      <c r="A1244">
        <v>-0.76188782845795777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-0.3720848314570524</v>
      </c>
      <c r="L1244">
        <v>2.5377905892316877</v>
      </c>
      <c r="M1244">
        <v>0</v>
      </c>
      <c r="N1244">
        <f t="shared" si="114"/>
        <v>-5.0491631960787435</v>
      </c>
      <c r="O1244">
        <f t="shared" si="115"/>
        <v>6.4146990462813185E-3</v>
      </c>
      <c r="P1244">
        <f t="shared" si="116"/>
        <v>6.3738129544015443E-3</v>
      </c>
      <c r="Q1244">
        <f t="shared" si="117"/>
        <v>0.99362618704559846</v>
      </c>
      <c r="R1244">
        <f t="shared" si="118"/>
        <v>-2.7769711736010693E-3</v>
      </c>
      <c r="S1244">
        <f t="shared" si="119"/>
        <v>0</v>
      </c>
    </row>
    <row r="1245" spans="1:19" x14ac:dyDescent="0.35">
      <c r="A1245">
        <v>1.1398890214882744</v>
      </c>
      <c r="B1245">
        <v>1</v>
      </c>
      <c r="C1245">
        <v>0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1</v>
      </c>
      <c r="J1245">
        <v>0</v>
      </c>
      <c r="K1245">
        <v>-5.9799672831734728E-2</v>
      </c>
      <c r="L1245">
        <v>1.8493724106826033</v>
      </c>
      <c r="M1245">
        <v>0</v>
      </c>
      <c r="N1245">
        <f t="shared" si="114"/>
        <v>-1.8771434632311874</v>
      </c>
      <c r="O1245">
        <f t="shared" si="115"/>
        <v>0.15302660815028923</v>
      </c>
      <c r="P1245">
        <f t="shared" si="116"/>
        <v>0.13271732592171301</v>
      </c>
      <c r="Q1245">
        <f t="shared" si="117"/>
        <v>0.86728267407828696</v>
      </c>
      <c r="R1245">
        <f t="shared" si="118"/>
        <v>-6.1839329531913408E-2</v>
      </c>
      <c r="S1245">
        <f t="shared" si="119"/>
        <v>1</v>
      </c>
    </row>
    <row r="1246" spans="1:19" x14ac:dyDescent="0.35">
      <c r="A1246">
        <v>1.3167984959018775</v>
      </c>
      <c r="B1246">
        <v>0</v>
      </c>
      <c r="C1246">
        <v>0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-0.58432389612390545</v>
      </c>
      <c r="L1246">
        <v>-9.8980924833674058E-2</v>
      </c>
      <c r="M1246">
        <v>0</v>
      </c>
      <c r="N1246">
        <f t="shared" si="114"/>
        <v>-2.3434891455032254</v>
      </c>
      <c r="O1246">
        <f t="shared" si="115"/>
        <v>9.5992122756263051E-2</v>
      </c>
      <c r="P1246">
        <f t="shared" si="116"/>
        <v>8.7584683104160121E-2</v>
      </c>
      <c r="Q1246">
        <f t="shared" si="117"/>
        <v>0.91241531689583988</v>
      </c>
      <c r="R1246">
        <f t="shared" si="118"/>
        <v>-3.9807432747089776E-2</v>
      </c>
      <c r="S1246">
        <f t="shared" si="119"/>
        <v>1</v>
      </c>
    </row>
    <row r="1247" spans="1:19" x14ac:dyDescent="0.35">
      <c r="A1247">
        <v>-1.248388883095366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-0.98362486273958738</v>
      </c>
      <c r="L1247">
        <v>-0.1379479915439997</v>
      </c>
      <c r="M1247">
        <v>0</v>
      </c>
      <c r="N1247">
        <f t="shared" si="114"/>
        <v>-6.2600211638742289</v>
      </c>
      <c r="O1247">
        <f t="shared" si="115"/>
        <v>1.9112053476950065E-3</v>
      </c>
      <c r="P1247">
        <f t="shared" si="116"/>
        <v>1.9075596095681528E-3</v>
      </c>
      <c r="Q1247">
        <f t="shared" si="117"/>
        <v>0.99809244039043188</v>
      </c>
      <c r="R1247">
        <f t="shared" si="118"/>
        <v>-8.2923377045096742E-4</v>
      </c>
      <c r="S1247">
        <f t="shared" si="119"/>
        <v>0</v>
      </c>
    </row>
    <row r="1248" spans="1:19" x14ac:dyDescent="0.35">
      <c r="A1248">
        <v>-1.7791173063361752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-0.26563402066680958</v>
      </c>
      <c r="L1248">
        <v>-0.96924541469761161</v>
      </c>
      <c r="M1248">
        <v>0</v>
      </c>
      <c r="N1248">
        <f t="shared" si="114"/>
        <v>-7.3359762038747327</v>
      </c>
      <c r="O1248">
        <f t="shared" si="115"/>
        <v>6.5166742933749685E-4</v>
      </c>
      <c r="P1248">
        <f t="shared" si="116"/>
        <v>6.512430354627029E-4</v>
      </c>
      <c r="Q1248">
        <f t="shared" si="117"/>
        <v>0.99934875696453729</v>
      </c>
      <c r="R1248">
        <f t="shared" si="118"/>
        <v>-2.8292339262654226E-4</v>
      </c>
      <c r="S1248">
        <f t="shared" si="119"/>
        <v>0</v>
      </c>
    </row>
    <row r="1249" spans="1:19" x14ac:dyDescent="0.35">
      <c r="A1249">
        <v>-1.8569574750781603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-0.96617753068060575</v>
      </c>
      <c r="L1249">
        <v>-0.87832225904018502</v>
      </c>
      <c r="M1249">
        <v>0</v>
      </c>
      <c r="N1249">
        <f t="shared" si="114"/>
        <v>-7.493936793227685</v>
      </c>
      <c r="O1249">
        <f t="shared" si="115"/>
        <v>5.5644802200024643E-4</v>
      </c>
      <c r="P1249">
        <f t="shared" si="116"/>
        <v>5.5613855979868838E-4</v>
      </c>
      <c r="Q1249">
        <f t="shared" si="117"/>
        <v>0.99944386144020136</v>
      </c>
      <c r="R1249">
        <f t="shared" si="118"/>
        <v>-2.4159509409665811E-4</v>
      </c>
      <c r="S1249">
        <f t="shared" si="119"/>
        <v>0</v>
      </c>
    </row>
    <row r="1250" spans="1:19" x14ac:dyDescent="0.35">
      <c r="A1250">
        <v>1.6263900761256829</v>
      </c>
      <c r="B1250">
        <v>1</v>
      </c>
      <c r="C1250">
        <v>0</v>
      </c>
      <c r="D1250">
        <v>1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2.3148043056261263</v>
      </c>
      <c r="L1250">
        <v>0.38161289792700759</v>
      </c>
      <c r="M1250">
        <v>0</v>
      </c>
      <c r="N1250">
        <f t="shared" si="114"/>
        <v>-0.66363189363490482</v>
      </c>
      <c r="O1250">
        <f t="shared" si="115"/>
        <v>0.51497759009959099</v>
      </c>
      <c r="P1250">
        <f t="shared" si="116"/>
        <v>0.33992422954965135</v>
      </c>
      <c r="Q1250">
        <f t="shared" si="117"/>
        <v>0.6600757704503486</v>
      </c>
      <c r="R1250">
        <f t="shared" si="118"/>
        <v>-0.18040620870098395</v>
      </c>
      <c r="S1250">
        <f t="shared" si="119"/>
        <v>1</v>
      </c>
    </row>
    <row r="1251" spans="1:19" x14ac:dyDescent="0.35">
      <c r="A1251">
        <v>-1.8233446749395759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-0.66029708888706617</v>
      </c>
      <c r="L1251">
        <v>-1.1381027037756886</v>
      </c>
      <c r="M1251">
        <v>0</v>
      </c>
      <c r="N1251">
        <f t="shared" si="114"/>
        <v>-7.3925549684013996</v>
      </c>
      <c r="O1251">
        <f t="shared" si="115"/>
        <v>6.1582053978037057E-4</v>
      </c>
      <c r="P1251">
        <f t="shared" si="116"/>
        <v>6.1544153824008834E-4</v>
      </c>
      <c r="Q1251">
        <f t="shared" si="117"/>
        <v>0.99938455846175989</v>
      </c>
      <c r="R1251">
        <f t="shared" si="118"/>
        <v>-2.6736514624188567E-4</v>
      </c>
      <c r="S1251">
        <f t="shared" si="119"/>
        <v>0</v>
      </c>
    </row>
    <row r="1252" spans="1:19" x14ac:dyDescent="0.35">
      <c r="A1252">
        <v>0.29956901802366021</v>
      </c>
      <c r="B1252">
        <v>0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-5.8916263613558298E-2</v>
      </c>
      <c r="L1252">
        <v>3.0909297534077767E-2</v>
      </c>
      <c r="M1252">
        <v>0</v>
      </c>
      <c r="N1252">
        <f t="shared" si="114"/>
        <v>-3.4028064624036505</v>
      </c>
      <c r="O1252">
        <f t="shared" si="115"/>
        <v>3.3279740437828144E-2</v>
      </c>
      <c r="P1252">
        <f t="shared" si="116"/>
        <v>3.2207870855695507E-2</v>
      </c>
      <c r="Q1252">
        <f t="shared" si="117"/>
        <v>0.96779212914430446</v>
      </c>
      <c r="R1252">
        <f t="shared" si="118"/>
        <v>-1.4217914241340326E-2</v>
      </c>
      <c r="S1252">
        <f t="shared" si="119"/>
        <v>0</v>
      </c>
    </row>
    <row r="1253" spans="1:19" x14ac:dyDescent="0.35">
      <c r="A1253">
        <v>-0.58497835404435483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1</v>
      </c>
      <c r="I1253">
        <v>0</v>
      </c>
      <c r="J1253">
        <v>1</v>
      </c>
      <c r="K1253">
        <v>-0.21483799062167311</v>
      </c>
      <c r="L1253">
        <v>-0.8133771478563091</v>
      </c>
      <c r="M1253">
        <v>0</v>
      </c>
      <c r="N1253">
        <f t="shared" si="114"/>
        <v>-4.6930744059685514</v>
      </c>
      <c r="O1253">
        <f t="shared" si="115"/>
        <v>9.1584859251863538E-3</v>
      </c>
      <c r="P1253">
        <f t="shared" si="116"/>
        <v>9.0753692833390257E-3</v>
      </c>
      <c r="Q1253">
        <f t="shared" si="117"/>
        <v>0.99092463071666093</v>
      </c>
      <c r="R1253">
        <f t="shared" si="118"/>
        <v>-3.959376502248254E-3</v>
      </c>
      <c r="S1253">
        <f t="shared" si="119"/>
        <v>0</v>
      </c>
    </row>
    <row r="1254" spans="1:19" x14ac:dyDescent="0.35">
      <c r="A1254">
        <v>-1.248388883095366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-0.6086176496237532</v>
      </c>
      <c r="L1254">
        <v>-0.48865159193692953</v>
      </c>
      <c r="M1254">
        <v>0</v>
      </c>
      <c r="N1254">
        <f t="shared" si="114"/>
        <v>-6.2044980588443632</v>
      </c>
      <c r="O1254">
        <f t="shared" si="115"/>
        <v>2.0203226373871311E-3</v>
      </c>
      <c r="P1254">
        <f t="shared" si="116"/>
        <v>2.0162491635593791E-3</v>
      </c>
      <c r="Q1254">
        <f t="shared" si="117"/>
        <v>0.99798375083644064</v>
      </c>
      <c r="R1254">
        <f t="shared" si="118"/>
        <v>-8.7652983439185218E-4</v>
      </c>
      <c r="S1254">
        <f t="shared" si="119"/>
        <v>0</v>
      </c>
    </row>
    <row r="1255" spans="1:19" x14ac:dyDescent="0.35">
      <c r="A1255">
        <v>1.2283437586950761</v>
      </c>
      <c r="B1255">
        <v>1</v>
      </c>
      <c r="C1255">
        <v>0</v>
      </c>
      <c r="D1255">
        <v>1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1.9678453351873892</v>
      </c>
      <c r="L1255">
        <v>0.57644823147863489</v>
      </c>
      <c r="M1255">
        <v>0</v>
      </c>
      <c r="N1255">
        <f t="shared" si="114"/>
        <v>-1.459246998301154</v>
      </c>
      <c r="O1255">
        <f t="shared" si="115"/>
        <v>0.2324112148960191</v>
      </c>
      <c r="P1255">
        <f t="shared" si="116"/>
        <v>0.18858252187816066</v>
      </c>
      <c r="Q1255">
        <f t="shared" si="117"/>
        <v>0.81141747812183929</v>
      </c>
      <c r="R1255">
        <f t="shared" si="118"/>
        <v>-9.0755641726447317E-2</v>
      </c>
      <c r="S1255">
        <f t="shared" si="119"/>
        <v>1</v>
      </c>
    </row>
    <row r="1256" spans="1:19" x14ac:dyDescent="0.35">
      <c r="A1256">
        <v>-1.7348899377327744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-5.2732399086324259E-2</v>
      </c>
      <c r="L1256">
        <v>-1.6836416377202463</v>
      </c>
      <c r="M1256">
        <v>0</v>
      </c>
      <c r="N1256">
        <f t="shared" si="114"/>
        <v>-7.2380230888512074</v>
      </c>
      <c r="O1256">
        <f t="shared" si="115"/>
        <v>7.1873122434007214E-4</v>
      </c>
      <c r="P1256">
        <f t="shared" si="116"/>
        <v>7.1821502077884839E-4</v>
      </c>
      <c r="Q1256">
        <f t="shared" si="117"/>
        <v>0.99928178497922115</v>
      </c>
      <c r="R1256">
        <f t="shared" si="118"/>
        <v>-3.120288856783011E-4</v>
      </c>
      <c r="S1256">
        <f t="shared" si="119"/>
        <v>0</v>
      </c>
    </row>
    <row r="1257" spans="1:19" x14ac:dyDescent="0.35">
      <c r="A1257">
        <v>-1.8233446749395759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-0.83101592029963378</v>
      </c>
      <c r="L1257">
        <v>-1.0471795481182624</v>
      </c>
      <c r="M1257">
        <v>0</v>
      </c>
      <c r="N1257">
        <f t="shared" si="114"/>
        <v>-7.5011676289393083</v>
      </c>
      <c r="O1257">
        <f t="shared" si="115"/>
        <v>5.5243894971048846E-4</v>
      </c>
      <c r="P1257">
        <f t="shared" si="116"/>
        <v>5.5213392942241881E-4</v>
      </c>
      <c r="Q1257">
        <f t="shared" si="117"/>
        <v>0.99944786607057756</v>
      </c>
      <c r="R1257">
        <f t="shared" si="118"/>
        <v>-2.398549409402759E-4</v>
      </c>
      <c r="S1257">
        <f t="shared" si="119"/>
        <v>0</v>
      </c>
    </row>
    <row r="1258" spans="1:19" x14ac:dyDescent="0.35">
      <c r="A1258">
        <v>-1.425298357508969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-0.30870022005290365</v>
      </c>
      <c r="L1258">
        <v>-1.2160368371963399</v>
      </c>
      <c r="M1258">
        <v>0</v>
      </c>
      <c r="N1258">
        <f t="shared" si="114"/>
        <v>-6.6770410869694476</v>
      </c>
      <c r="O1258">
        <f t="shared" si="115"/>
        <v>1.2594992130673683E-3</v>
      </c>
      <c r="P1258">
        <f t="shared" si="116"/>
        <v>1.257914870278147E-3</v>
      </c>
      <c r="Q1258">
        <f t="shared" si="117"/>
        <v>0.99874208512972185</v>
      </c>
      <c r="R1258">
        <f t="shared" si="118"/>
        <v>-5.4664937818458897E-4</v>
      </c>
      <c r="S1258">
        <f t="shared" si="119"/>
        <v>0</v>
      </c>
    </row>
    <row r="1259" spans="1:19" x14ac:dyDescent="0.35">
      <c r="A1259">
        <v>7.8432175006656474E-2</v>
      </c>
      <c r="B1259">
        <v>0</v>
      </c>
      <c r="C1259">
        <v>0</v>
      </c>
      <c r="D1259">
        <v>1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-0.55495053961954399</v>
      </c>
      <c r="L1259">
        <v>1.3168224989748205</v>
      </c>
      <c r="M1259">
        <v>0</v>
      </c>
      <c r="N1259">
        <f t="shared" si="114"/>
        <v>-4.1843238078851153</v>
      </c>
      <c r="O1259">
        <f t="shared" si="115"/>
        <v>1.5232502558397745E-2</v>
      </c>
      <c r="P1259">
        <f t="shared" si="116"/>
        <v>1.5003954778842936E-2</v>
      </c>
      <c r="Q1259">
        <f t="shared" si="117"/>
        <v>0.98499604522115702</v>
      </c>
      <c r="R1259">
        <f t="shared" si="118"/>
        <v>-6.5655131999279876E-3</v>
      </c>
      <c r="S1259">
        <f t="shared" si="119"/>
        <v>0</v>
      </c>
    </row>
    <row r="1260" spans="1:19" x14ac:dyDescent="0.35">
      <c r="A1260">
        <v>-0.93879730287156082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-0.26099612227138419</v>
      </c>
      <c r="L1260">
        <v>-0.74843203667243319</v>
      </c>
      <c r="M1260">
        <v>0</v>
      </c>
      <c r="N1260">
        <f t="shared" si="114"/>
        <v>-5.7703754702319978</v>
      </c>
      <c r="O1260">
        <f t="shared" si="115"/>
        <v>3.1185863579682766E-3</v>
      </c>
      <c r="P1260">
        <f t="shared" si="116"/>
        <v>3.1088910128671387E-3</v>
      </c>
      <c r="Q1260">
        <f t="shared" si="117"/>
        <v>0.99689110898713285</v>
      </c>
      <c r="R1260">
        <f t="shared" si="118"/>
        <v>-1.3522773440337215E-3</v>
      </c>
      <c r="S1260">
        <f t="shared" si="119"/>
        <v>0</v>
      </c>
    </row>
    <row r="1261" spans="1:19" x14ac:dyDescent="0.35">
      <c r="A1261">
        <v>0.87452480986786996</v>
      </c>
      <c r="B1261">
        <v>0</v>
      </c>
      <c r="C1261">
        <v>0</v>
      </c>
      <c r="D1261">
        <v>1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-0.61215128649645834</v>
      </c>
      <c r="L1261">
        <v>-1.3069599928537661</v>
      </c>
      <c r="M1261">
        <v>0</v>
      </c>
      <c r="N1261">
        <f t="shared" si="114"/>
        <v>-3.2665866703959416</v>
      </c>
      <c r="O1261">
        <f t="shared" si="115"/>
        <v>3.813637719297782E-2</v>
      </c>
      <c r="P1261">
        <f t="shared" si="116"/>
        <v>3.673542130957299E-2</v>
      </c>
      <c r="Q1261">
        <f t="shared" si="117"/>
        <v>0.96326457869042703</v>
      </c>
      <c r="R1261">
        <f t="shared" si="118"/>
        <v>-1.6254409362048482E-2</v>
      </c>
      <c r="S1261">
        <f t="shared" si="119"/>
        <v>0</v>
      </c>
    </row>
    <row r="1262" spans="1:19" x14ac:dyDescent="0.35">
      <c r="A1262">
        <v>0.29956901802366021</v>
      </c>
      <c r="B1262">
        <v>0</v>
      </c>
      <c r="C1262">
        <v>0</v>
      </c>
      <c r="D1262">
        <v>1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2.456812337447964</v>
      </c>
      <c r="L1262">
        <v>2.8235490784407418</v>
      </c>
      <c r="M1262">
        <v>0</v>
      </c>
      <c r="N1262">
        <f t="shared" si="114"/>
        <v>-3.0437235418566346</v>
      </c>
      <c r="O1262">
        <f t="shared" si="115"/>
        <v>4.7657105479480419E-2</v>
      </c>
      <c r="P1262">
        <f t="shared" si="116"/>
        <v>4.5489220881739956E-2</v>
      </c>
      <c r="Q1262">
        <f t="shared" si="117"/>
        <v>0.9545107791182601</v>
      </c>
      <c r="R1262">
        <f t="shared" si="118"/>
        <v>-2.0219162833281998E-2</v>
      </c>
      <c r="S1262">
        <f t="shared" si="119"/>
        <v>0</v>
      </c>
    </row>
    <row r="1263" spans="1:19" x14ac:dyDescent="0.35">
      <c r="A1263">
        <v>-0.80611519706135859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1</v>
      </c>
      <c r="I1263">
        <v>0</v>
      </c>
      <c r="J1263">
        <v>1</v>
      </c>
      <c r="K1263">
        <v>-0.51630138632433131</v>
      </c>
      <c r="L1263">
        <v>0.96611889858189037</v>
      </c>
      <c r="M1263">
        <v>0</v>
      </c>
      <c r="N1263">
        <f t="shared" si="114"/>
        <v>-5.0843372141446981</v>
      </c>
      <c r="O1263">
        <f t="shared" si="115"/>
        <v>6.1929903567727309E-3</v>
      </c>
      <c r="P1263">
        <f t="shared" si="116"/>
        <v>6.154873285866203E-3</v>
      </c>
      <c r="Q1263">
        <f t="shared" si="117"/>
        <v>0.99384512671413383</v>
      </c>
      <c r="R1263">
        <f t="shared" si="118"/>
        <v>-2.6812874878633496E-3</v>
      </c>
      <c r="S1263">
        <f t="shared" si="119"/>
        <v>0</v>
      </c>
    </row>
    <row r="1264" spans="1:19" x14ac:dyDescent="0.35">
      <c r="A1264">
        <v>0.2553416494202595</v>
      </c>
      <c r="B1264">
        <v>0</v>
      </c>
      <c r="C1264">
        <v>0</v>
      </c>
      <c r="D1264">
        <v>1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-0.39792455108870883</v>
      </c>
      <c r="L1264">
        <v>0.51150312029475897</v>
      </c>
      <c r="M1264">
        <v>0</v>
      </c>
      <c r="N1264">
        <f t="shared" si="114"/>
        <v>-3.8765337024627802</v>
      </c>
      <c r="O1264">
        <f t="shared" si="115"/>
        <v>2.0722531291740752E-2</v>
      </c>
      <c r="P1264">
        <f t="shared" si="116"/>
        <v>2.0301826065812476E-2</v>
      </c>
      <c r="Q1264">
        <f t="shared" si="117"/>
        <v>0.97969817393418757</v>
      </c>
      <c r="R1264">
        <f t="shared" si="118"/>
        <v>-8.9077014346738859E-3</v>
      </c>
      <c r="S1264">
        <f t="shared" si="119"/>
        <v>0</v>
      </c>
    </row>
    <row r="1265" spans="1:19" x14ac:dyDescent="0.35">
      <c r="A1265">
        <v>-0.18693203661374805</v>
      </c>
      <c r="B1265">
        <v>0</v>
      </c>
      <c r="C1265">
        <v>0</v>
      </c>
      <c r="D1265">
        <v>1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1</v>
      </c>
      <c r="K1265">
        <v>-7.4596777236187586E-2</v>
      </c>
      <c r="L1265">
        <v>0.90117378739801446</v>
      </c>
      <c r="M1265">
        <v>0</v>
      </c>
      <c r="N1265">
        <f t="shared" si="114"/>
        <v>-4.2004292688863956</v>
      </c>
      <c r="O1265">
        <f t="shared" si="115"/>
        <v>1.4989141067348237E-2</v>
      </c>
      <c r="P1265">
        <f t="shared" si="116"/>
        <v>1.4767784659829827E-2</v>
      </c>
      <c r="Q1265">
        <f t="shared" si="117"/>
        <v>0.98523221534017014</v>
      </c>
      <c r="R1265">
        <f t="shared" si="118"/>
        <v>-6.4613959440524065E-3</v>
      </c>
      <c r="S1265">
        <f t="shared" si="119"/>
        <v>0</v>
      </c>
    </row>
    <row r="1266" spans="1:19" x14ac:dyDescent="0.35">
      <c r="A1266">
        <v>-1.0022562200145031E-2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-9.7123712299682821E-2</v>
      </c>
      <c r="L1266">
        <v>-0.28082723614852689</v>
      </c>
      <c r="M1266">
        <v>0</v>
      </c>
      <c r="N1266">
        <f t="shared" si="114"/>
        <v>-3.7959739142792182</v>
      </c>
      <c r="O1266">
        <f t="shared" si="115"/>
        <v>2.2461020052881159E-2</v>
      </c>
      <c r="P1266">
        <f t="shared" si="116"/>
        <v>2.1967605231267874E-2</v>
      </c>
      <c r="Q1266">
        <f t="shared" si="117"/>
        <v>0.97803239476873216</v>
      </c>
      <c r="R1266">
        <f t="shared" si="118"/>
        <v>-9.646760103704223E-3</v>
      </c>
      <c r="S1266">
        <f t="shared" si="119"/>
        <v>0</v>
      </c>
    </row>
    <row r="1267" spans="1:19" x14ac:dyDescent="0.35">
      <c r="A1267">
        <v>1.051434284281473</v>
      </c>
      <c r="B1267">
        <v>0</v>
      </c>
      <c r="C1267">
        <v>0</v>
      </c>
      <c r="D1267">
        <v>1</v>
      </c>
      <c r="E1267">
        <v>1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0.15884410866689658</v>
      </c>
      <c r="L1267">
        <v>-0.33278332509562741</v>
      </c>
      <c r="M1267">
        <v>0</v>
      </c>
      <c r="N1267">
        <f t="shared" si="114"/>
        <v>-2.3092680881409748</v>
      </c>
      <c r="O1267">
        <f t="shared" si="115"/>
        <v>9.9333928640168004E-2</v>
      </c>
      <c r="P1267">
        <f t="shared" si="116"/>
        <v>9.0358285187322557E-2</v>
      </c>
      <c r="Q1267">
        <f t="shared" si="117"/>
        <v>0.90964171481267742</v>
      </c>
      <c r="R1267">
        <f t="shared" si="118"/>
        <v>-4.1129631766281462E-2</v>
      </c>
      <c r="S1267">
        <f t="shared" si="119"/>
        <v>1</v>
      </c>
    </row>
    <row r="1268" spans="1:19" x14ac:dyDescent="0.35">
      <c r="A1268">
        <v>0.21111428081685873</v>
      </c>
      <c r="B1268">
        <v>0</v>
      </c>
      <c r="C1268">
        <v>0</v>
      </c>
      <c r="D1268">
        <v>1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-0.94563826635800707</v>
      </c>
      <c r="L1268">
        <v>-0.30680528062207713</v>
      </c>
      <c r="M1268">
        <v>0</v>
      </c>
      <c r="N1268">
        <f t="shared" si="114"/>
        <v>-3.6964346317725627</v>
      </c>
      <c r="O1268">
        <f t="shared" si="115"/>
        <v>2.4811832273895933E-2</v>
      </c>
      <c r="P1268">
        <f t="shared" si="116"/>
        <v>2.4211110266791503E-2</v>
      </c>
      <c r="Q1268">
        <f t="shared" si="117"/>
        <v>0.97578888973320854</v>
      </c>
      <c r="R1268">
        <f t="shared" si="118"/>
        <v>-1.0644131043417633E-2</v>
      </c>
      <c r="S1268">
        <f t="shared" si="119"/>
        <v>0</v>
      </c>
    </row>
    <row r="1269" spans="1:19" x14ac:dyDescent="0.35">
      <c r="A1269">
        <v>-0.23115940521714878</v>
      </c>
      <c r="B1269">
        <v>0</v>
      </c>
      <c r="C1269">
        <v>0</v>
      </c>
      <c r="D1269">
        <v>1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-0.81290603132701977</v>
      </c>
      <c r="L1269">
        <v>1.9273065441032546</v>
      </c>
      <c r="M1269">
        <v>0</v>
      </c>
      <c r="N1269">
        <f t="shared" si="114"/>
        <v>-4.6485534367662291</v>
      </c>
      <c r="O1269">
        <f t="shared" si="115"/>
        <v>9.5754434012198172E-3</v>
      </c>
      <c r="P1269">
        <f t="shared" si="116"/>
        <v>9.4846239216759536E-3</v>
      </c>
      <c r="Q1269">
        <f t="shared" si="117"/>
        <v>0.99051537607832407</v>
      </c>
      <c r="R1269">
        <f t="shared" si="118"/>
        <v>-4.1387783847588898E-3</v>
      </c>
      <c r="S1269">
        <f t="shared" si="119"/>
        <v>0</v>
      </c>
    </row>
    <row r="1270" spans="1:19" x14ac:dyDescent="0.35">
      <c r="A1270">
        <v>-1.2926162516987669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0.27965031925250389</v>
      </c>
      <c r="L1270">
        <v>-0.54060768088403055</v>
      </c>
      <c r="M1270">
        <v>0</v>
      </c>
      <c r="N1270">
        <f t="shared" si="114"/>
        <v>-6.1358793093948591</v>
      </c>
      <c r="O1270">
        <f t="shared" si="115"/>
        <v>2.1638217123617692E-3</v>
      </c>
      <c r="P1270">
        <f t="shared" si="116"/>
        <v>2.1591496973663682E-3</v>
      </c>
      <c r="Q1270">
        <f t="shared" si="117"/>
        <v>0.99784085030263359</v>
      </c>
      <c r="R1270">
        <f t="shared" si="118"/>
        <v>-9.3872058338258571E-4</v>
      </c>
      <c r="S1270">
        <f t="shared" si="119"/>
        <v>0</v>
      </c>
    </row>
    <row r="1271" spans="1:19" x14ac:dyDescent="0.35">
      <c r="A1271">
        <v>0.87452480986786996</v>
      </c>
      <c r="B1271">
        <v>0</v>
      </c>
      <c r="C1271">
        <v>0</v>
      </c>
      <c r="D1271">
        <v>1</v>
      </c>
      <c r="E1271">
        <v>0</v>
      </c>
      <c r="F1271">
        <v>0</v>
      </c>
      <c r="G1271">
        <v>1</v>
      </c>
      <c r="H1271">
        <v>1</v>
      </c>
      <c r="I1271">
        <v>0</v>
      </c>
      <c r="J1271">
        <v>0</v>
      </c>
      <c r="K1271">
        <v>-0.88379962108566701</v>
      </c>
      <c r="L1271">
        <v>2.252032100022634</v>
      </c>
      <c r="M1271">
        <v>0</v>
      </c>
      <c r="N1271">
        <f t="shared" si="114"/>
        <v>-2.9536221136069383</v>
      </c>
      <c r="O1271">
        <f t="shared" si="115"/>
        <v>5.215046851397151E-2</v>
      </c>
      <c r="P1271">
        <f t="shared" si="116"/>
        <v>4.9565599288880609E-2</v>
      </c>
      <c r="Q1271">
        <f t="shared" si="117"/>
        <v>0.9504344007111194</v>
      </c>
      <c r="R1271">
        <f t="shared" si="118"/>
        <v>-2.2077852909352481E-2</v>
      </c>
      <c r="S1271">
        <f t="shared" si="119"/>
        <v>0</v>
      </c>
    </row>
    <row r="1272" spans="1:19" x14ac:dyDescent="0.35">
      <c r="A1272">
        <v>-0.27538677382054955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1</v>
      </c>
      <c r="I1272">
        <v>1</v>
      </c>
      <c r="J1272">
        <v>0</v>
      </c>
      <c r="K1272">
        <v>-0.85288029844949675</v>
      </c>
      <c r="L1272">
        <v>2.6806698338362147</v>
      </c>
      <c r="M1272">
        <v>0</v>
      </c>
      <c r="N1272">
        <f t="shared" si="114"/>
        <v>-4.3362527109906956</v>
      </c>
      <c r="O1272">
        <f t="shared" si="115"/>
        <v>1.3085471487336379E-2</v>
      </c>
      <c r="P1272">
        <f t="shared" si="116"/>
        <v>1.2916453602009778E-2</v>
      </c>
      <c r="Q1272">
        <f t="shared" si="117"/>
        <v>0.98708354639799023</v>
      </c>
      <c r="R1272">
        <f t="shared" si="118"/>
        <v>-5.6460872451906639E-3</v>
      </c>
      <c r="S1272">
        <f t="shared" si="119"/>
        <v>0</v>
      </c>
    </row>
    <row r="1273" spans="1:19" x14ac:dyDescent="0.35">
      <c r="A1273">
        <v>-1.0272520400783622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-0.21130435374896803</v>
      </c>
      <c r="L1273">
        <v>1.8753504551561531</v>
      </c>
      <c r="M1273">
        <v>0</v>
      </c>
      <c r="N1273">
        <f t="shared" si="114"/>
        <v>-5.6598445983714898</v>
      </c>
      <c r="O1273">
        <f t="shared" si="115"/>
        <v>3.4830581290619489E-3</v>
      </c>
      <c r="P1273">
        <f t="shared" si="116"/>
        <v>3.4709685438595408E-3</v>
      </c>
      <c r="Q1273">
        <f t="shared" si="117"/>
        <v>0.99652903145614047</v>
      </c>
      <c r="R1273">
        <f t="shared" si="118"/>
        <v>-1.5100446628945365E-3</v>
      </c>
      <c r="S1273">
        <f t="shared" si="119"/>
        <v>0</v>
      </c>
    </row>
    <row r="1274" spans="1:19" x14ac:dyDescent="0.35">
      <c r="A1274">
        <v>0.74184270405766772</v>
      </c>
      <c r="B1274">
        <v>0</v>
      </c>
      <c r="C1274">
        <v>0</v>
      </c>
      <c r="D1274">
        <v>1</v>
      </c>
      <c r="E1274">
        <v>1</v>
      </c>
      <c r="F1274">
        <v>0</v>
      </c>
      <c r="G1274">
        <v>0</v>
      </c>
      <c r="H1274">
        <v>1</v>
      </c>
      <c r="I1274">
        <v>1</v>
      </c>
      <c r="J1274">
        <v>0</v>
      </c>
      <c r="K1274">
        <v>-1.0657819200299821</v>
      </c>
      <c r="L1274">
        <v>0.26471169779603065</v>
      </c>
      <c r="M1274">
        <v>0</v>
      </c>
      <c r="N1274">
        <f t="shared" si="114"/>
        <v>-2.9289229197958138</v>
      </c>
      <c r="O1274">
        <f t="shared" si="115"/>
        <v>5.3454582022067723E-2</v>
      </c>
      <c r="P1274">
        <f t="shared" si="116"/>
        <v>5.0742179999315774E-2</v>
      </c>
      <c r="Q1274">
        <f t="shared" si="117"/>
        <v>0.94925782000068426</v>
      </c>
      <c r="R1274">
        <f t="shared" si="118"/>
        <v>-2.261581644873227E-2</v>
      </c>
      <c r="S1274">
        <f t="shared" si="119"/>
        <v>1</v>
      </c>
    </row>
    <row r="1275" spans="1:19" x14ac:dyDescent="0.35">
      <c r="A1275">
        <v>-1.3368436203021676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-0.61325554801917892</v>
      </c>
      <c r="L1275">
        <v>1.2778554322644955</v>
      </c>
      <c r="M1275">
        <v>0</v>
      </c>
      <c r="N1275">
        <f t="shared" si="114"/>
        <v>-6.6282269990228189</v>
      </c>
      <c r="O1275">
        <f t="shared" si="115"/>
        <v>1.3225058126766776E-3</v>
      </c>
      <c r="P1275">
        <f t="shared" si="116"/>
        <v>1.3207591010883427E-3</v>
      </c>
      <c r="Q1275">
        <f t="shared" si="117"/>
        <v>0.99867924089891169</v>
      </c>
      <c r="R1275">
        <f t="shared" si="118"/>
        <v>-5.7397751603277688E-4</v>
      </c>
      <c r="S1275">
        <f t="shared" si="119"/>
        <v>0</v>
      </c>
    </row>
    <row r="1276" spans="1:19" x14ac:dyDescent="0.35">
      <c r="A1276">
        <v>-0.40806887963075178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-0.26497146375317732</v>
      </c>
      <c r="L1276">
        <v>-3.4035813649798144E-2</v>
      </c>
      <c r="M1276">
        <v>0</v>
      </c>
      <c r="N1276">
        <f t="shared" si="114"/>
        <v>-4.6672679714119543</v>
      </c>
      <c r="O1276">
        <f t="shared" si="115"/>
        <v>9.3979098443805111E-3</v>
      </c>
      <c r="P1276">
        <f t="shared" si="116"/>
        <v>9.3104114370807355E-3</v>
      </c>
      <c r="Q1276">
        <f t="shared" si="117"/>
        <v>0.99068958856291922</v>
      </c>
      <c r="R1276">
        <f t="shared" si="118"/>
        <v>-4.062401107007587E-3</v>
      </c>
      <c r="S1276">
        <f t="shared" si="119"/>
        <v>0</v>
      </c>
    </row>
    <row r="1277" spans="1:19" x14ac:dyDescent="0.35">
      <c r="A1277">
        <v>-0.93879730287156082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1</v>
      </c>
      <c r="I1277">
        <v>0</v>
      </c>
      <c r="J1277">
        <v>1</v>
      </c>
      <c r="K1277">
        <v>-0.36700522845253863</v>
      </c>
      <c r="L1277">
        <v>0.17378854213860451</v>
      </c>
      <c r="M1277">
        <v>0</v>
      </c>
      <c r="N1277">
        <f t="shared" si="114"/>
        <v>-5.2910188303690617</v>
      </c>
      <c r="O1277">
        <f t="shared" si="115"/>
        <v>5.0366261770486385E-3</v>
      </c>
      <c r="P1277">
        <f t="shared" si="116"/>
        <v>5.0113857006454801E-3</v>
      </c>
      <c r="Q1277">
        <f t="shared" si="117"/>
        <v>0.99498861429935448</v>
      </c>
      <c r="R1277">
        <f t="shared" si="118"/>
        <v>-2.181888877645729E-3</v>
      </c>
      <c r="S1277">
        <f t="shared" si="119"/>
        <v>0</v>
      </c>
    </row>
    <row r="1278" spans="1:19" x14ac:dyDescent="0.35">
      <c r="A1278">
        <v>0.12265954361005722</v>
      </c>
      <c r="B1278">
        <v>0</v>
      </c>
      <c r="C1278">
        <v>0</v>
      </c>
      <c r="D1278">
        <v>1</v>
      </c>
      <c r="E1278">
        <v>1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0.47709227951490407</v>
      </c>
      <c r="L1278">
        <v>0.21275560884893013</v>
      </c>
      <c r="M1278">
        <v>0</v>
      </c>
      <c r="N1278">
        <f t="shared" si="114"/>
        <v>-3.8776264545566113</v>
      </c>
      <c r="O1278">
        <f t="shared" si="115"/>
        <v>2.0699899070238049E-2</v>
      </c>
      <c r="P1278">
        <f t="shared" si="116"/>
        <v>2.0280102985308138E-2</v>
      </c>
      <c r="Q1278">
        <f t="shared" si="117"/>
        <v>0.97971989701469187</v>
      </c>
      <c r="R1278">
        <f t="shared" si="118"/>
        <v>-8.8980718266456465E-3</v>
      </c>
      <c r="S1278">
        <f t="shared" si="119"/>
        <v>0</v>
      </c>
    </row>
    <row r="1279" spans="1:19" x14ac:dyDescent="0.35">
      <c r="A1279">
        <v>0.43225112383386249</v>
      </c>
      <c r="B1279">
        <v>0</v>
      </c>
      <c r="C1279">
        <v>0</v>
      </c>
      <c r="D1279">
        <v>1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-0.64837106444168613</v>
      </c>
      <c r="L1279">
        <v>0.65438236489928614</v>
      </c>
      <c r="M1279">
        <v>0</v>
      </c>
      <c r="N1279">
        <f t="shared" si="114"/>
        <v>-3.7095581522863403</v>
      </c>
      <c r="O1279">
        <f t="shared" si="115"/>
        <v>2.4488340999064367E-2</v>
      </c>
      <c r="P1279">
        <f t="shared" si="116"/>
        <v>2.390299627537365E-2</v>
      </c>
      <c r="Q1279">
        <f t="shared" si="117"/>
        <v>0.97609700372462638</v>
      </c>
      <c r="R1279">
        <f t="shared" si="118"/>
        <v>-1.0507020356947797E-2</v>
      </c>
      <c r="S1279">
        <f t="shared" si="119"/>
        <v>0</v>
      </c>
    </row>
    <row r="1280" spans="1:19" x14ac:dyDescent="0.35">
      <c r="A1280">
        <v>-0.67343309125115636</v>
      </c>
      <c r="B1280">
        <v>0</v>
      </c>
      <c r="C1280">
        <v>0</v>
      </c>
      <c r="D1280">
        <v>1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0.77303436760396049</v>
      </c>
      <c r="L1280">
        <v>-3.4035813649798144E-2</v>
      </c>
      <c r="M1280">
        <v>0</v>
      </c>
      <c r="N1280">
        <f t="shared" si="114"/>
        <v>-5.2360048915368065</v>
      </c>
      <c r="O1280">
        <f t="shared" si="115"/>
        <v>5.3214742916102E-3</v>
      </c>
      <c r="P1280">
        <f t="shared" si="116"/>
        <v>5.2933060992852304E-3</v>
      </c>
      <c r="Q1280">
        <f t="shared" si="117"/>
        <v>0.99470669390071476</v>
      </c>
      <c r="R1280">
        <f t="shared" si="118"/>
        <v>-2.3049594541103297E-3</v>
      </c>
      <c r="S1280">
        <f t="shared" si="119"/>
        <v>0</v>
      </c>
    </row>
    <row r="1281" spans="1:19" x14ac:dyDescent="0.35">
      <c r="A1281">
        <v>0.83029744126446925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1</v>
      </c>
      <c r="H1281">
        <v>1</v>
      </c>
      <c r="I1281">
        <v>0</v>
      </c>
      <c r="J1281">
        <v>0</v>
      </c>
      <c r="K1281">
        <v>-0.38688193586150527</v>
      </c>
      <c r="L1281">
        <v>-0.56658572535758078</v>
      </c>
      <c r="M1281">
        <v>0</v>
      </c>
      <c r="N1281">
        <f t="shared" si="114"/>
        <v>-2.9849688186579186</v>
      </c>
      <c r="O1281">
        <f t="shared" si="115"/>
        <v>5.0541079463252911E-2</v>
      </c>
      <c r="P1281">
        <f t="shared" si="116"/>
        <v>4.8109569869533887E-2</v>
      </c>
      <c r="Q1281">
        <f t="shared" si="117"/>
        <v>0.95189043013046615</v>
      </c>
      <c r="R1281">
        <f t="shared" si="118"/>
        <v>-2.1413039355388064E-2</v>
      </c>
      <c r="S1281">
        <f t="shared" si="119"/>
        <v>0</v>
      </c>
    </row>
    <row r="1282" spans="1:19" x14ac:dyDescent="0.35">
      <c r="A1282">
        <v>-1.6464352005259728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2.1003567179138325</v>
      </c>
      <c r="L1282">
        <v>-9.8980924833674058E-2</v>
      </c>
      <c r="M1282">
        <v>0</v>
      </c>
      <c r="N1282">
        <f t="shared" si="114"/>
        <v>-6.6418702640648517</v>
      </c>
      <c r="O1282">
        <f t="shared" si="115"/>
        <v>1.304585042243276E-3</v>
      </c>
      <c r="P1282">
        <f t="shared" si="116"/>
        <v>1.3028853175462468E-3</v>
      </c>
      <c r="Q1282">
        <f t="shared" si="117"/>
        <v>0.9986971146824537</v>
      </c>
      <c r="R1282">
        <f t="shared" si="118"/>
        <v>-5.6620483409274642E-4</v>
      </c>
      <c r="S1282">
        <f t="shared" si="119"/>
        <v>0</v>
      </c>
    </row>
    <row r="1283" spans="1:19" x14ac:dyDescent="0.35">
      <c r="A1283">
        <v>-1.425298357508969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0.53009683260548146</v>
      </c>
      <c r="L1283">
        <v>-1.5147843486421693</v>
      </c>
      <c r="M1283">
        <v>0</v>
      </c>
      <c r="N1283">
        <f t="shared" si="114"/>
        <v>-6.5463346108825062</v>
      </c>
      <c r="O1283">
        <f t="shared" si="115"/>
        <v>1.435367147063921E-3</v>
      </c>
      <c r="P1283">
        <f t="shared" si="116"/>
        <v>1.4333098212349564E-3</v>
      </c>
      <c r="Q1283">
        <f t="shared" si="117"/>
        <v>0.99856669017876509</v>
      </c>
      <c r="R1283">
        <f t="shared" si="118"/>
        <v>-6.2292507525426146E-4</v>
      </c>
      <c r="S1283">
        <f t="shared" si="119"/>
        <v>0</v>
      </c>
    </row>
    <row r="1284" spans="1:19" x14ac:dyDescent="0.35">
      <c r="A1284">
        <v>1.0072069156780723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4.1571534953994349E-2</v>
      </c>
      <c r="L1284">
        <v>-0.21588212496465098</v>
      </c>
      <c r="M1284">
        <v>0</v>
      </c>
      <c r="N1284">
        <f t="shared" si="114"/>
        <v>-2.2734832620816645</v>
      </c>
      <c r="O1284">
        <f t="shared" si="115"/>
        <v>0.1029529427058322</v>
      </c>
      <c r="P1284">
        <f t="shared" si="116"/>
        <v>9.3343005598463424E-2</v>
      </c>
      <c r="Q1284">
        <f t="shared" si="117"/>
        <v>0.90665699440153658</v>
      </c>
      <c r="R1284">
        <f t="shared" si="118"/>
        <v>-4.2556983737426522E-2</v>
      </c>
      <c r="S1284">
        <f t="shared" si="119"/>
        <v>1</v>
      </c>
    </row>
    <row r="1285" spans="1:19" x14ac:dyDescent="0.35">
      <c r="A1285">
        <v>1.6263900761256829</v>
      </c>
      <c r="B1285">
        <v>0</v>
      </c>
      <c r="C1285">
        <v>0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-4.5885977645458299E-2</v>
      </c>
      <c r="L1285">
        <v>-1.2420148816698902</v>
      </c>
      <c r="M1285">
        <v>0</v>
      </c>
      <c r="N1285">
        <f t="shared" si="114"/>
        <v>-1.7589425640430081</v>
      </c>
      <c r="O1285">
        <f t="shared" si="115"/>
        <v>0.17222688646995768</v>
      </c>
      <c r="P1285">
        <f t="shared" si="116"/>
        <v>0.1469228256558775</v>
      </c>
      <c r="Q1285">
        <f t="shared" si="117"/>
        <v>0.85307717434412256</v>
      </c>
      <c r="R1285">
        <f t="shared" si="118"/>
        <v>-6.9011678239620081E-2</v>
      </c>
      <c r="S1285">
        <f t="shared" si="119"/>
        <v>1</v>
      </c>
    </row>
    <row r="1286" spans="1:19" x14ac:dyDescent="0.35">
      <c r="A1286">
        <v>-1.5579804633191714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-0.38246488977062376</v>
      </c>
      <c r="L1286">
        <v>-1.3459270595640918</v>
      </c>
      <c r="M1286">
        <v>0</v>
      </c>
      <c r="N1286">
        <f t="shared" ref="N1286:N1349" si="120">$M$3+SUMPRODUCT($A$3:$L$3,A1286:L1286)</f>
        <v>-6.9106608820973747</v>
      </c>
      <c r="O1286">
        <f t="shared" ref="O1286:O1349" si="121">EXP(N1286)</f>
        <v>9.9709861406402215E-4</v>
      </c>
      <c r="P1286">
        <f t="shared" ref="P1286:P1349" si="122">O1286/(1+O1286)</f>
        <v>9.9610539875146539E-4</v>
      </c>
      <c r="Q1286">
        <f t="shared" ref="Q1286:Q1349" si="123">IF(M1286=1,P1286,1-P1286)</f>
        <v>0.9990038946012485</v>
      </c>
      <c r="R1286">
        <f t="shared" ref="R1286:R1349" si="124">LOG(Q1286)</f>
        <v>-4.3281868038958676E-4</v>
      </c>
      <c r="S1286">
        <f t="shared" ref="S1286:S1349" si="125">IF(P1286&gt;U$2,1,0)</f>
        <v>0</v>
      </c>
    </row>
    <row r="1287" spans="1:19" x14ac:dyDescent="0.35">
      <c r="A1287">
        <v>0.43225112383386249</v>
      </c>
      <c r="B1287">
        <v>0</v>
      </c>
      <c r="C1287">
        <v>1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2.0239418205415833</v>
      </c>
      <c r="L1287">
        <v>0.40759094240055788</v>
      </c>
      <c r="M1287">
        <v>0</v>
      </c>
      <c r="N1287">
        <f t="shared" si="120"/>
        <v>-2.6065716656385138</v>
      </c>
      <c r="O1287">
        <f t="shared" si="121"/>
        <v>7.3787077403729417E-2</v>
      </c>
      <c r="P1287">
        <f t="shared" si="122"/>
        <v>6.8716674801243174E-2</v>
      </c>
      <c r="Q1287">
        <f t="shared" si="123"/>
        <v>0.93128332519875678</v>
      </c>
      <c r="R1287">
        <f t="shared" si="124"/>
        <v>-3.0918173098980591E-2</v>
      </c>
      <c r="S1287">
        <f t="shared" si="125"/>
        <v>1</v>
      </c>
    </row>
    <row r="1288" spans="1:19" x14ac:dyDescent="0.35">
      <c r="A1288">
        <v>0.87452480986786996</v>
      </c>
      <c r="B1288">
        <v>1</v>
      </c>
      <c r="C1288">
        <v>1</v>
      </c>
      <c r="D1288">
        <v>1</v>
      </c>
      <c r="E1288">
        <v>1</v>
      </c>
      <c r="F1288">
        <v>0</v>
      </c>
      <c r="G1288">
        <v>0</v>
      </c>
      <c r="H1288">
        <v>1</v>
      </c>
      <c r="I1288">
        <v>1</v>
      </c>
      <c r="J1288">
        <v>0</v>
      </c>
      <c r="K1288">
        <v>0.97842701082994699</v>
      </c>
      <c r="L1288">
        <v>2.0312187219974556</v>
      </c>
      <c r="M1288">
        <v>0</v>
      </c>
      <c r="N1288">
        <f t="shared" si="120"/>
        <v>-1.6149306009601641</v>
      </c>
      <c r="O1288">
        <f t="shared" si="121"/>
        <v>0.1989044737413429</v>
      </c>
      <c r="P1288">
        <f t="shared" si="122"/>
        <v>0.16590518936061247</v>
      </c>
      <c r="Q1288">
        <f t="shared" si="123"/>
        <v>0.83409481063938751</v>
      </c>
      <c r="R1288">
        <f t="shared" si="124"/>
        <v>-7.8784580780459551E-2</v>
      </c>
      <c r="S1288">
        <f t="shared" si="125"/>
        <v>1</v>
      </c>
    </row>
    <row r="1289" spans="1:19" x14ac:dyDescent="0.35">
      <c r="A1289">
        <v>-0.54075098544095401</v>
      </c>
      <c r="B1289">
        <v>0</v>
      </c>
      <c r="C1289">
        <v>0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-0.12715962571767658</v>
      </c>
      <c r="L1289">
        <v>1.0570420542393171</v>
      </c>
      <c r="M1289">
        <v>0</v>
      </c>
      <c r="N1289">
        <f t="shared" si="120"/>
        <v>-5.1459128029871923</v>
      </c>
      <c r="O1289">
        <f t="shared" si="121"/>
        <v>5.8231565426281667E-3</v>
      </c>
      <c r="P1289">
        <f t="shared" si="122"/>
        <v>5.7894437056355179E-3</v>
      </c>
      <c r="Q1289">
        <f t="shared" si="123"/>
        <v>0.9942105562943645</v>
      </c>
      <c r="R1289">
        <f t="shared" si="124"/>
        <v>-2.5216299356507097E-3</v>
      </c>
      <c r="S1289">
        <f t="shared" si="125"/>
        <v>0</v>
      </c>
    </row>
    <row r="1290" spans="1:19" x14ac:dyDescent="0.35">
      <c r="A1290">
        <v>-1.0022562200145031E-2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>
        <v>-0.57924429311939174</v>
      </c>
      <c r="L1290">
        <v>0.25172267555925576</v>
      </c>
      <c r="M1290">
        <v>0</v>
      </c>
      <c r="N1290">
        <f t="shared" si="120"/>
        <v>-4.3118376387274857</v>
      </c>
      <c r="O1290">
        <f t="shared" si="121"/>
        <v>1.3408886251360844E-2</v>
      </c>
      <c r="P1290">
        <f t="shared" si="122"/>
        <v>1.323146701521519E-2</v>
      </c>
      <c r="Q1290">
        <f t="shared" si="123"/>
        <v>0.98676853298478484</v>
      </c>
      <c r="R1290">
        <f t="shared" si="124"/>
        <v>-5.7847081577414106E-3</v>
      </c>
      <c r="S1290">
        <f t="shared" si="125"/>
        <v>0</v>
      </c>
    </row>
    <row r="1291" spans="1:19" x14ac:dyDescent="0.35">
      <c r="A1291">
        <v>1.5821627075222819</v>
      </c>
      <c r="B1291">
        <v>0</v>
      </c>
      <c r="C1291">
        <v>1</v>
      </c>
      <c r="D1291">
        <v>1</v>
      </c>
      <c r="E1291">
        <v>0</v>
      </c>
      <c r="F1291">
        <v>1</v>
      </c>
      <c r="G1291">
        <v>0</v>
      </c>
      <c r="H1291">
        <v>1</v>
      </c>
      <c r="I1291">
        <v>1</v>
      </c>
      <c r="J1291">
        <v>0</v>
      </c>
      <c r="K1291">
        <v>-0.20666645535354233</v>
      </c>
      <c r="L1291">
        <v>-0.54060768088403055</v>
      </c>
      <c r="M1291">
        <v>0</v>
      </c>
      <c r="N1291">
        <f t="shared" si="120"/>
        <v>-1.4472341682840377</v>
      </c>
      <c r="O1291">
        <f t="shared" si="121"/>
        <v>0.23521996807481679</v>
      </c>
      <c r="P1291">
        <f t="shared" si="122"/>
        <v>0.19042759520915517</v>
      </c>
      <c r="Q1291">
        <f t="shared" si="123"/>
        <v>0.8095724047908448</v>
      </c>
      <c r="R1291">
        <f t="shared" si="124"/>
        <v>-9.1744303680304506E-2</v>
      </c>
      <c r="S1291">
        <f t="shared" si="125"/>
        <v>1</v>
      </c>
    </row>
    <row r="1292" spans="1:19" x14ac:dyDescent="0.35">
      <c r="A1292">
        <v>-1.5579804633191714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-0.42641449837489392</v>
      </c>
      <c r="L1292">
        <v>-1.371905104037642</v>
      </c>
      <c r="M1292">
        <v>0</v>
      </c>
      <c r="N1292">
        <f t="shared" si="120"/>
        <v>-7.0004820832016321</v>
      </c>
      <c r="O1292">
        <f t="shared" si="121"/>
        <v>9.11442468522631E-4</v>
      </c>
      <c r="P1292">
        <f t="shared" si="122"/>
        <v>9.1061249761993277E-4</v>
      </c>
      <c r="Q1292">
        <f t="shared" si="123"/>
        <v>0.99908938750238008</v>
      </c>
      <c r="R1292">
        <f t="shared" si="124"/>
        <v>-3.9565415402982373E-4</v>
      </c>
      <c r="S1292">
        <f t="shared" si="125"/>
        <v>0</v>
      </c>
    </row>
    <row r="1293" spans="1:19" x14ac:dyDescent="0.35">
      <c r="A1293">
        <v>-0.23115940521714878</v>
      </c>
      <c r="B1293">
        <v>0</v>
      </c>
      <c r="C1293">
        <v>0</v>
      </c>
      <c r="D1293">
        <v>1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-0.99113384109408575</v>
      </c>
      <c r="L1293">
        <v>1.9662736108135797</v>
      </c>
      <c r="M1293">
        <v>0</v>
      </c>
      <c r="N1293">
        <f t="shared" si="120"/>
        <v>-4.4890986787268554</v>
      </c>
      <c r="O1293">
        <f t="shared" si="121"/>
        <v>1.1230761773636196E-2</v>
      </c>
      <c r="P1293">
        <f t="shared" si="122"/>
        <v>1.1106032567619021E-2</v>
      </c>
      <c r="Q1293">
        <f t="shared" si="123"/>
        <v>0.988893967432381</v>
      </c>
      <c r="R1293">
        <f t="shared" si="124"/>
        <v>-4.8502724348883563E-3</v>
      </c>
      <c r="S1293">
        <f t="shared" si="125"/>
        <v>0</v>
      </c>
    </row>
    <row r="1294" spans="1:19" x14ac:dyDescent="0.35">
      <c r="A1294">
        <v>1.6263900761256829</v>
      </c>
      <c r="B1294">
        <v>0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-0.74068732774110835</v>
      </c>
      <c r="L1294">
        <v>-0.16392603601754996</v>
      </c>
      <c r="M1294">
        <v>0</v>
      </c>
      <c r="N1294">
        <f t="shared" si="120"/>
        <v>-2.0250573787890724</v>
      </c>
      <c r="O1294">
        <f t="shared" si="121"/>
        <v>0.13198626975822225</v>
      </c>
      <c r="P1294">
        <f t="shared" si="122"/>
        <v>0.11659705889048709</v>
      </c>
      <c r="Q1294">
        <f t="shared" si="123"/>
        <v>0.8834029411095129</v>
      </c>
      <c r="R1294">
        <f t="shared" si="124"/>
        <v>-5.3841159180518926E-2</v>
      </c>
      <c r="S1294">
        <f t="shared" si="125"/>
        <v>1</v>
      </c>
    </row>
    <row r="1295" spans="1:19" x14ac:dyDescent="0.35">
      <c r="A1295">
        <v>0.2553416494202595</v>
      </c>
      <c r="B1295">
        <v>0</v>
      </c>
      <c r="C1295">
        <v>0</v>
      </c>
      <c r="D1295">
        <v>1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-0.5242520692879179</v>
      </c>
      <c r="L1295">
        <v>2.1481199221284322</v>
      </c>
      <c r="M1295">
        <v>0</v>
      </c>
      <c r="N1295">
        <f t="shared" si="120"/>
        <v>-3.6048977983442243</v>
      </c>
      <c r="O1295">
        <f t="shared" si="121"/>
        <v>2.7190223556923215E-2</v>
      </c>
      <c r="P1295">
        <f t="shared" si="122"/>
        <v>2.6470485148086528E-2</v>
      </c>
      <c r="Q1295">
        <f t="shared" si="123"/>
        <v>0.97352951485191352</v>
      </c>
      <c r="R1295">
        <f t="shared" si="124"/>
        <v>-1.1650877279016623E-2</v>
      </c>
      <c r="S1295">
        <f t="shared" si="125"/>
        <v>0</v>
      </c>
    </row>
    <row r="1296" spans="1:19" x14ac:dyDescent="0.35">
      <c r="A1296">
        <v>0.29956901802366021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1</v>
      </c>
      <c r="H1296">
        <v>1</v>
      </c>
      <c r="I1296">
        <v>0</v>
      </c>
      <c r="J1296">
        <v>0</v>
      </c>
      <c r="K1296">
        <v>-0.69408749148230919</v>
      </c>
      <c r="L1296">
        <v>-4.702483588657351E-2</v>
      </c>
      <c r="M1296">
        <v>0</v>
      </c>
      <c r="N1296">
        <f t="shared" si="120"/>
        <v>-3.9074596370098309</v>
      </c>
      <c r="O1296">
        <f t="shared" si="121"/>
        <v>2.0091475928804878E-2</v>
      </c>
      <c r="P1296">
        <f t="shared" si="122"/>
        <v>1.9695759059756245E-2</v>
      </c>
      <c r="Q1296">
        <f t="shared" si="123"/>
        <v>0.98030424094024371</v>
      </c>
      <c r="R1296">
        <f t="shared" si="124"/>
        <v>-8.639118536218935E-3</v>
      </c>
      <c r="S1296">
        <f t="shared" si="125"/>
        <v>0</v>
      </c>
    </row>
    <row r="1297" spans="1:19" x14ac:dyDescent="0.35">
      <c r="A1297">
        <v>-1.3368436203021676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-1.077266239866274</v>
      </c>
      <c r="L1297">
        <v>-1.4628282596950681</v>
      </c>
      <c r="M1297">
        <v>0</v>
      </c>
      <c r="N1297">
        <f t="shared" si="120"/>
        <v>-6.7395135113626363</v>
      </c>
      <c r="O1297">
        <f t="shared" si="121"/>
        <v>1.1832226409912317E-3</v>
      </c>
      <c r="P1297">
        <f t="shared" si="122"/>
        <v>1.1818242797457634E-3</v>
      </c>
      <c r="Q1297">
        <f t="shared" si="123"/>
        <v>0.99881817572025422</v>
      </c>
      <c r="R1297">
        <f t="shared" si="124"/>
        <v>-5.1356329386802212E-4</v>
      </c>
      <c r="S1297">
        <f t="shared" si="125"/>
        <v>0</v>
      </c>
    </row>
    <row r="1298" spans="1:19" x14ac:dyDescent="0.35">
      <c r="A1298">
        <v>0.12265954361005722</v>
      </c>
      <c r="B1298">
        <v>1</v>
      </c>
      <c r="C1298">
        <v>0</v>
      </c>
      <c r="D1298">
        <v>1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-0.71617272193671633</v>
      </c>
      <c r="L1298">
        <v>-9.8980924833674058E-2</v>
      </c>
      <c r="M1298">
        <v>0</v>
      </c>
      <c r="N1298">
        <f t="shared" si="120"/>
        <v>-3.4629882064429847</v>
      </c>
      <c r="O1298">
        <f t="shared" si="121"/>
        <v>3.1335983585443594E-2</v>
      </c>
      <c r="P1298">
        <f t="shared" si="122"/>
        <v>3.0383874977874738E-2</v>
      </c>
      <c r="Q1298">
        <f t="shared" si="123"/>
        <v>0.96961612502212524</v>
      </c>
      <c r="R1298">
        <f t="shared" si="124"/>
        <v>-1.3400170663455143E-2</v>
      </c>
      <c r="S1298">
        <f t="shared" si="125"/>
        <v>0</v>
      </c>
    </row>
    <row r="1299" spans="1:19" x14ac:dyDescent="0.35">
      <c r="A1299">
        <v>1.3167984959018775</v>
      </c>
      <c r="B1299">
        <v>1</v>
      </c>
      <c r="C1299">
        <v>0</v>
      </c>
      <c r="D1299">
        <v>1</v>
      </c>
      <c r="E1299">
        <v>1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-0.39328665269328317</v>
      </c>
      <c r="L1299">
        <v>-0.17691505825432532</v>
      </c>
      <c r="M1299">
        <v>0</v>
      </c>
      <c r="N1299">
        <f t="shared" si="120"/>
        <v>-1.6194584353874286</v>
      </c>
      <c r="O1299">
        <f t="shared" si="121"/>
        <v>0.19800590304222726</v>
      </c>
      <c r="P1299">
        <f t="shared" si="122"/>
        <v>0.16527957211179783</v>
      </c>
      <c r="Q1299">
        <f t="shared" si="123"/>
        <v>0.83472042788820211</v>
      </c>
      <c r="R1299">
        <f t="shared" si="124"/>
        <v>-7.8458957996823217E-2</v>
      </c>
      <c r="S1299">
        <f t="shared" si="125"/>
        <v>1</v>
      </c>
    </row>
    <row r="1300" spans="1:19" x14ac:dyDescent="0.35">
      <c r="A1300">
        <v>0.74184270405766772</v>
      </c>
      <c r="B1300">
        <v>0</v>
      </c>
      <c r="C1300">
        <v>0</v>
      </c>
      <c r="D1300">
        <v>1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-0.1061786567859897</v>
      </c>
      <c r="L1300">
        <v>0.51150312029475897</v>
      </c>
      <c r="M1300">
        <v>0</v>
      </c>
      <c r="N1300">
        <f t="shared" si="120"/>
        <v>-3.0228996691750361</v>
      </c>
      <c r="O1300">
        <f t="shared" si="121"/>
        <v>4.8659915937573524E-2</v>
      </c>
      <c r="P1300">
        <f t="shared" si="122"/>
        <v>4.6401998586994946E-2</v>
      </c>
      <c r="Q1300">
        <f t="shared" si="123"/>
        <v>0.9535980014130051</v>
      </c>
      <c r="R1300">
        <f t="shared" si="124"/>
        <v>-2.0634667813793757E-2</v>
      </c>
      <c r="S1300">
        <f t="shared" si="125"/>
        <v>0</v>
      </c>
    </row>
    <row r="1301" spans="1:19" x14ac:dyDescent="0.35">
      <c r="A1301">
        <v>3.4204806403255718E-2</v>
      </c>
      <c r="B1301">
        <v>0</v>
      </c>
      <c r="C1301">
        <v>0</v>
      </c>
      <c r="D1301">
        <v>1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0.28406736534338539</v>
      </c>
      <c r="L1301">
        <v>8.2865386481178305E-2</v>
      </c>
      <c r="M1301">
        <v>0</v>
      </c>
      <c r="N1301">
        <f t="shared" si="120"/>
        <v>-4.1394706422038237</v>
      </c>
      <c r="O1301">
        <f t="shared" si="121"/>
        <v>1.5931282621434818E-2</v>
      </c>
      <c r="P1301">
        <f t="shared" si="122"/>
        <v>1.5681456899650635E-2</v>
      </c>
      <c r="Q1301">
        <f t="shared" si="123"/>
        <v>0.98431854310034939</v>
      </c>
      <c r="R1301">
        <f t="shared" si="124"/>
        <v>-6.8643333538003972E-3</v>
      </c>
      <c r="S1301">
        <f t="shared" si="125"/>
        <v>0</v>
      </c>
    </row>
    <row r="1302" spans="1:19" x14ac:dyDescent="0.35">
      <c r="A1302">
        <v>1.5821627075222819</v>
      </c>
      <c r="B1302">
        <v>0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-0.75460102292738473</v>
      </c>
      <c r="L1302">
        <v>0.97910792081866571</v>
      </c>
      <c r="M1302">
        <v>0</v>
      </c>
      <c r="N1302">
        <f t="shared" si="120"/>
        <v>-1.8723330207316091</v>
      </c>
      <c r="O1302">
        <f t="shared" si="121"/>
        <v>0.15376450723732923</v>
      </c>
      <c r="P1302">
        <f t="shared" si="122"/>
        <v>0.1332720033185246</v>
      </c>
      <c r="Q1302">
        <f t="shared" si="123"/>
        <v>0.86672799668147538</v>
      </c>
      <c r="R1302">
        <f t="shared" si="124"/>
        <v>-6.2117174812741552E-2</v>
      </c>
      <c r="S1302">
        <f t="shared" si="125"/>
        <v>1</v>
      </c>
    </row>
    <row r="1303" spans="1:19" x14ac:dyDescent="0.35">
      <c r="A1303">
        <v>-1.6906625691293735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-0.46903899315189995</v>
      </c>
      <c r="L1303">
        <v>-0.3587613695691777</v>
      </c>
      <c r="M1303">
        <v>0</v>
      </c>
      <c r="N1303">
        <f t="shared" si="120"/>
        <v>-7.1313532844689416</v>
      </c>
      <c r="O1303">
        <f t="shared" si="121"/>
        <v>7.9963651926084922E-4</v>
      </c>
      <c r="P1303">
        <f t="shared" si="122"/>
        <v>7.9899761159181817E-4</v>
      </c>
      <c r="Q1303">
        <f t="shared" si="123"/>
        <v>0.99920100238840814</v>
      </c>
      <c r="R1303">
        <f t="shared" si="124"/>
        <v>-3.4713895384081794E-4</v>
      </c>
      <c r="S1303">
        <f t="shared" si="125"/>
        <v>0</v>
      </c>
    </row>
    <row r="1304" spans="1:19" x14ac:dyDescent="0.35">
      <c r="A1304">
        <v>0.34379638662706097</v>
      </c>
      <c r="B1304">
        <v>0</v>
      </c>
      <c r="C1304">
        <v>0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1</v>
      </c>
      <c r="K1304">
        <v>-0.3206262444982837</v>
      </c>
      <c r="L1304">
        <v>0.83622867621413854</v>
      </c>
      <c r="M1304">
        <v>0</v>
      </c>
      <c r="N1304">
        <f t="shared" si="120"/>
        <v>-3.8011687350477712</v>
      </c>
      <c r="O1304">
        <f t="shared" si="121"/>
        <v>2.234464162368522E-2</v>
      </c>
      <c r="P1304">
        <f t="shared" si="122"/>
        <v>2.1856271079190592E-2</v>
      </c>
      <c r="Q1304">
        <f t="shared" si="123"/>
        <v>0.97814372892080936</v>
      </c>
      <c r="R1304">
        <f t="shared" si="124"/>
        <v>-9.5973250785434845E-3</v>
      </c>
      <c r="S1304">
        <f t="shared" si="125"/>
        <v>0</v>
      </c>
    </row>
    <row r="1305" spans="1:19" x14ac:dyDescent="0.35">
      <c r="A1305">
        <v>1.2283437586950761</v>
      </c>
      <c r="B1305">
        <v>0</v>
      </c>
      <c r="C1305">
        <v>0</v>
      </c>
      <c r="D1305">
        <v>1</v>
      </c>
      <c r="E1305">
        <v>1</v>
      </c>
      <c r="F1305">
        <v>0</v>
      </c>
      <c r="G1305">
        <v>0</v>
      </c>
      <c r="H1305">
        <v>1</v>
      </c>
      <c r="I1305">
        <v>1</v>
      </c>
      <c r="J1305">
        <v>0</v>
      </c>
      <c r="K1305">
        <v>2.3989490336574177</v>
      </c>
      <c r="L1305">
        <v>-9.8980924833674058E-2</v>
      </c>
      <c r="M1305">
        <v>0</v>
      </c>
      <c r="N1305">
        <f t="shared" si="120"/>
        <v>-1.570574143462423</v>
      </c>
      <c r="O1305">
        <f t="shared" si="121"/>
        <v>0.20792576885920144</v>
      </c>
      <c r="P1305">
        <f t="shared" si="122"/>
        <v>0.17213455844689221</v>
      </c>
      <c r="Q1305">
        <f t="shared" si="123"/>
        <v>0.82786544155310782</v>
      </c>
      <c r="R1305">
        <f t="shared" si="124"/>
        <v>-8.2040246234296302E-2</v>
      </c>
      <c r="S1305">
        <f t="shared" si="125"/>
        <v>1</v>
      </c>
    </row>
    <row r="1306" spans="1:19" x14ac:dyDescent="0.35">
      <c r="A1306">
        <v>-1.6906625691293735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0.8737430184760574</v>
      </c>
      <c r="L1306">
        <v>-1.3978831485111922</v>
      </c>
      <c r="M1306">
        <v>0</v>
      </c>
      <c r="N1306">
        <f t="shared" si="120"/>
        <v>-7.0120508328459588</v>
      </c>
      <c r="O1306">
        <f t="shared" si="121"/>
        <v>9.0095897616045552E-4</v>
      </c>
      <c r="P1306">
        <f t="shared" si="122"/>
        <v>9.0014797975821966E-4</v>
      </c>
      <c r="Q1306">
        <f t="shared" si="123"/>
        <v>0.99909985202024176</v>
      </c>
      <c r="R1306">
        <f t="shared" si="124"/>
        <v>-3.9110535327235851E-4</v>
      </c>
      <c r="S1306">
        <f t="shared" si="125"/>
        <v>0</v>
      </c>
    </row>
    <row r="1307" spans="1:19" x14ac:dyDescent="0.35">
      <c r="A1307">
        <v>0.96297954707467148</v>
      </c>
      <c r="B1307">
        <v>0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1.3507839962912525</v>
      </c>
      <c r="L1307">
        <v>-0.22887114720142587</v>
      </c>
      <c r="M1307">
        <v>0</v>
      </c>
      <c r="N1307">
        <f t="shared" si="120"/>
        <v>-2.7901828795999508</v>
      </c>
      <c r="O1307">
        <f t="shared" si="121"/>
        <v>6.1409982255022907E-2</v>
      </c>
      <c r="P1307">
        <f t="shared" si="122"/>
        <v>5.7856985784657949E-2</v>
      </c>
      <c r="Q1307">
        <f t="shared" si="123"/>
        <v>0.94214301421534208</v>
      </c>
      <c r="R1307">
        <f t="shared" si="124"/>
        <v>-2.5883167727027475E-2</v>
      </c>
      <c r="S1307">
        <f t="shared" si="125"/>
        <v>1</v>
      </c>
    </row>
    <row r="1308" spans="1:19" x14ac:dyDescent="0.35">
      <c r="A1308">
        <v>1.6706174447290836</v>
      </c>
      <c r="B1308">
        <v>0</v>
      </c>
      <c r="C1308">
        <v>0</v>
      </c>
      <c r="D1308">
        <v>1</v>
      </c>
      <c r="E1308">
        <v>0</v>
      </c>
      <c r="F1308">
        <v>1</v>
      </c>
      <c r="G1308">
        <v>0</v>
      </c>
      <c r="H1308">
        <v>1</v>
      </c>
      <c r="I1308">
        <v>1</v>
      </c>
      <c r="J1308">
        <v>0</v>
      </c>
      <c r="K1308">
        <v>-0.9385709926125968</v>
      </c>
      <c r="L1308">
        <v>-0.76142105890920853</v>
      </c>
      <c r="M1308">
        <v>0</v>
      </c>
      <c r="N1308">
        <f t="shared" si="120"/>
        <v>-1.7401065422504183</v>
      </c>
      <c r="O1308">
        <f t="shared" si="121"/>
        <v>0.17550170127467352</v>
      </c>
      <c r="P1308">
        <f t="shared" si="122"/>
        <v>0.149299402190882</v>
      </c>
      <c r="Q1308">
        <f t="shared" si="123"/>
        <v>0.850700597809118</v>
      </c>
      <c r="R1308">
        <f t="shared" si="124"/>
        <v>-7.0223262005125117E-2</v>
      </c>
      <c r="S1308">
        <f t="shared" si="125"/>
        <v>1</v>
      </c>
    </row>
    <row r="1309" spans="1:19" x14ac:dyDescent="0.35">
      <c r="A1309">
        <v>0.12265954361005722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-0.58564900995116997</v>
      </c>
      <c r="L1309">
        <v>3.3950660568588495</v>
      </c>
      <c r="M1309">
        <v>0</v>
      </c>
      <c r="N1309">
        <f t="shared" si="120"/>
        <v>-3.6050925164526748</v>
      </c>
      <c r="O1309">
        <f t="shared" si="121"/>
        <v>2.7184929643450997E-2</v>
      </c>
      <c r="P1309">
        <f t="shared" si="122"/>
        <v>2.6465467764297548E-2</v>
      </c>
      <c r="Q1309">
        <f t="shared" si="123"/>
        <v>0.97353453223570241</v>
      </c>
      <c r="R1309">
        <f t="shared" si="124"/>
        <v>-1.1648639014593459E-2</v>
      </c>
      <c r="S1309">
        <f t="shared" si="125"/>
        <v>0</v>
      </c>
    </row>
    <row r="1310" spans="1:19" x14ac:dyDescent="0.35">
      <c r="A1310">
        <v>3.4204806403255718E-2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-0.41205909857952944</v>
      </c>
      <c r="L1310">
        <v>-0.29381625838530179</v>
      </c>
      <c r="M1310">
        <v>0</v>
      </c>
      <c r="N1310">
        <f t="shared" si="120"/>
        <v>-4.3879506296084481</v>
      </c>
      <c r="O1310">
        <f t="shared" si="121"/>
        <v>1.2426168966568932E-2</v>
      </c>
      <c r="P1310">
        <f t="shared" si="122"/>
        <v>1.2273654462382089E-2</v>
      </c>
      <c r="Q1310">
        <f t="shared" si="123"/>
        <v>0.98772634553761796</v>
      </c>
      <c r="R1310">
        <f t="shared" si="124"/>
        <v>-5.3633621785281905E-3</v>
      </c>
      <c r="S1310">
        <f t="shared" si="125"/>
        <v>0</v>
      </c>
    </row>
    <row r="1311" spans="1:19" x14ac:dyDescent="0.35">
      <c r="A1311">
        <v>0.47647849243726326</v>
      </c>
      <c r="B1311">
        <v>1</v>
      </c>
      <c r="C1311">
        <v>0</v>
      </c>
      <c r="D1311">
        <v>1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-0.16360025596744857</v>
      </c>
      <c r="L1311">
        <v>-9.8980924833674058E-2</v>
      </c>
      <c r="M1311">
        <v>0</v>
      </c>
      <c r="N1311">
        <f t="shared" si="120"/>
        <v>-3.0574652923350065</v>
      </c>
      <c r="O1311">
        <f t="shared" si="121"/>
        <v>4.7006692568491548E-2</v>
      </c>
      <c r="P1311">
        <f t="shared" si="122"/>
        <v>4.4896267523539764E-2</v>
      </c>
      <c r="Q1311">
        <f t="shared" si="123"/>
        <v>0.95510373247646019</v>
      </c>
      <c r="R1311">
        <f t="shared" si="124"/>
        <v>-1.9949457740233146E-2</v>
      </c>
      <c r="S1311">
        <f t="shared" si="125"/>
        <v>0</v>
      </c>
    </row>
    <row r="1312" spans="1:19" x14ac:dyDescent="0.35">
      <c r="A1312">
        <v>-0.80611519706135859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-0.29434482025753916</v>
      </c>
      <c r="L1312">
        <v>-0.61854181430468136</v>
      </c>
      <c r="M1312">
        <v>0</v>
      </c>
      <c r="N1312">
        <f t="shared" si="120"/>
        <v>-5.4223320168067692</v>
      </c>
      <c r="O1312">
        <f t="shared" si="121"/>
        <v>4.4168344961716113E-3</v>
      </c>
      <c r="P1312">
        <f t="shared" si="122"/>
        <v>4.3974118557930705E-3</v>
      </c>
      <c r="Q1312">
        <f t="shared" si="123"/>
        <v>0.99560258814420688</v>
      </c>
      <c r="R1312">
        <f t="shared" si="124"/>
        <v>-1.9139830806335868E-3</v>
      </c>
      <c r="S1312">
        <f t="shared" si="125"/>
        <v>0</v>
      </c>
    </row>
    <row r="1313" spans="1:19" x14ac:dyDescent="0.35">
      <c r="A1313">
        <v>0.2553416494202595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1</v>
      </c>
      <c r="H1313">
        <v>1</v>
      </c>
      <c r="I1313">
        <v>1</v>
      </c>
      <c r="J1313">
        <v>0</v>
      </c>
      <c r="K1313">
        <v>-0.74974227222741519</v>
      </c>
      <c r="L1313">
        <v>0.18677756437537987</v>
      </c>
      <c r="M1313">
        <v>0</v>
      </c>
      <c r="N1313">
        <f t="shared" si="120"/>
        <v>-3.8176161967382241</v>
      </c>
      <c r="O1313">
        <f t="shared" si="121"/>
        <v>2.1980134809653672E-2</v>
      </c>
      <c r="P1313">
        <f t="shared" si="122"/>
        <v>2.1507399274201668E-2</v>
      </c>
      <c r="Q1313">
        <f t="shared" si="123"/>
        <v>0.97849260072579836</v>
      </c>
      <c r="R1313">
        <f t="shared" si="124"/>
        <v>-9.4424540898898884E-3</v>
      </c>
      <c r="S1313">
        <f t="shared" si="125"/>
        <v>0</v>
      </c>
    </row>
    <row r="1314" spans="1:19" x14ac:dyDescent="0.35">
      <c r="A1314">
        <v>1.6263900761256829</v>
      </c>
      <c r="B1314">
        <v>0</v>
      </c>
      <c r="C1314">
        <v>1</v>
      </c>
      <c r="D1314">
        <v>1</v>
      </c>
      <c r="E1314">
        <v>0</v>
      </c>
      <c r="F1314">
        <v>0</v>
      </c>
      <c r="G1314">
        <v>1</v>
      </c>
      <c r="H1314">
        <v>0</v>
      </c>
      <c r="I1314">
        <v>1</v>
      </c>
      <c r="J1314">
        <v>0</v>
      </c>
      <c r="K1314">
        <v>1.6582104042166004</v>
      </c>
      <c r="L1314">
        <v>0.43356898687410861</v>
      </c>
      <c r="M1314">
        <v>0</v>
      </c>
      <c r="N1314">
        <f t="shared" si="120"/>
        <v>-0.9172942865964191</v>
      </c>
      <c r="O1314">
        <f t="shared" si="121"/>
        <v>0.39959877946814726</v>
      </c>
      <c r="P1314">
        <f t="shared" si="122"/>
        <v>0.2855095226790611</v>
      </c>
      <c r="Q1314">
        <f t="shared" si="123"/>
        <v>0.71449047732093884</v>
      </c>
      <c r="R1314">
        <f t="shared" si="124"/>
        <v>-0.14600355508088902</v>
      </c>
      <c r="S1314">
        <f t="shared" si="125"/>
        <v>1</v>
      </c>
    </row>
    <row r="1315" spans="1:19" x14ac:dyDescent="0.35">
      <c r="A1315">
        <v>-0.93879730287156082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-0.94475485713983076</v>
      </c>
      <c r="L1315">
        <v>-0.30680528062207713</v>
      </c>
      <c r="M1315">
        <v>0</v>
      </c>
      <c r="N1315">
        <f t="shared" si="120"/>
        <v>-5.6602248442911209</v>
      </c>
      <c r="O1315">
        <f t="shared" si="121"/>
        <v>3.4817339621910147E-3</v>
      </c>
      <c r="P1315">
        <f t="shared" si="122"/>
        <v>3.4696535515834296E-3</v>
      </c>
      <c r="Q1315">
        <f t="shared" si="123"/>
        <v>0.99653034644841654</v>
      </c>
      <c r="R1315">
        <f t="shared" si="124"/>
        <v>-1.509471580230193E-3</v>
      </c>
      <c r="S1315">
        <f t="shared" si="125"/>
        <v>0</v>
      </c>
    </row>
    <row r="1316" spans="1:19" x14ac:dyDescent="0.35">
      <c r="A1316">
        <v>0.78607007266106854</v>
      </c>
      <c r="B1316">
        <v>0</v>
      </c>
      <c r="C1316">
        <v>0</v>
      </c>
      <c r="D1316">
        <v>1</v>
      </c>
      <c r="E1316">
        <v>1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-0.69187896843686858</v>
      </c>
      <c r="L1316">
        <v>0.2257446310857055</v>
      </c>
      <c r="M1316">
        <v>0</v>
      </c>
      <c r="N1316">
        <f t="shared" si="120"/>
        <v>-2.9650408946939439</v>
      </c>
      <c r="O1316">
        <f t="shared" si="121"/>
        <v>5.1558360738618463E-2</v>
      </c>
      <c r="P1316">
        <f t="shared" si="122"/>
        <v>4.9030432036509773E-2</v>
      </c>
      <c r="Q1316">
        <f t="shared" si="123"/>
        <v>0.95096956796349019</v>
      </c>
      <c r="R1316">
        <f t="shared" si="124"/>
        <v>-2.1833380725044007E-2</v>
      </c>
      <c r="S1316">
        <f t="shared" si="125"/>
        <v>0</v>
      </c>
    </row>
    <row r="1317" spans="1:19" x14ac:dyDescent="0.35">
      <c r="A1317">
        <v>-1.7791173063361752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-0.18877741868547279</v>
      </c>
      <c r="L1317">
        <v>-0.39772843627950333</v>
      </c>
      <c r="M1317">
        <v>0</v>
      </c>
      <c r="N1317">
        <f t="shared" si="120"/>
        <v>-7.31596618323732</v>
      </c>
      <c r="O1317">
        <f t="shared" si="121"/>
        <v>6.6483864673554322E-4</v>
      </c>
      <c r="P1317">
        <f t="shared" si="122"/>
        <v>6.6439692997972023E-4</v>
      </c>
      <c r="Q1317">
        <f t="shared" si="123"/>
        <v>0.99933560307002023</v>
      </c>
      <c r="R1317">
        <f t="shared" si="124"/>
        <v>-2.8863981680897802E-4</v>
      </c>
      <c r="S1317">
        <f t="shared" si="125"/>
        <v>0</v>
      </c>
    </row>
    <row r="1318" spans="1:19" x14ac:dyDescent="0.35">
      <c r="A1318">
        <v>0.29956901802366021</v>
      </c>
      <c r="B1318">
        <v>0</v>
      </c>
      <c r="C1318">
        <v>0</v>
      </c>
      <c r="D1318">
        <v>1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-0.28948606955756928</v>
      </c>
      <c r="L1318">
        <v>1.6935041438413008</v>
      </c>
      <c r="M1318">
        <v>0</v>
      </c>
      <c r="N1318">
        <f t="shared" si="120"/>
        <v>-3.4999483818926227</v>
      </c>
      <c r="O1318">
        <f t="shared" si="121"/>
        <v>3.0198942194328591E-2</v>
      </c>
      <c r="P1318">
        <f t="shared" si="122"/>
        <v>2.9313699478282034E-2</v>
      </c>
      <c r="Q1318">
        <f t="shared" si="123"/>
        <v>0.970686300521718</v>
      </c>
      <c r="R1318">
        <f t="shared" si="124"/>
        <v>-1.2921099612312135E-2</v>
      </c>
      <c r="S1318">
        <f t="shared" si="125"/>
        <v>0</v>
      </c>
    </row>
    <row r="1319" spans="1:19" x14ac:dyDescent="0.35">
      <c r="A1319">
        <v>7.8432175006656474E-2</v>
      </c>
      <c r="B1319">
        <v>0</v>
      </c>
      <c r="C1319">
        <v>0</v>
      </c>
      <c r="D1319">
        <v>1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-0.19937832930358801</v>
      </c>
      <c r="L1319">
        <v>4.3898319770852672E-2</v>
      </c>
      <c r="M1319">
        <v>0</v>
      </c>
      <c r="N1319">
        <f t="shared" si="120"/>
        <v>-4.1442930752887568</v>
      </c>
      <c r="O1319">
        <f t="shared" si="121"/>
        <v>1.5854640027458646E-2</v>
      </c>
      <c r="P1319">
        <f t="shared" si="122"/>
        <v>1.5607193591230823E-2</v>
      </c>
      <c r="Q1319">
        <f t="shared" si="123"/>
        <v>0.98439280640876914</v>
      </c>
      <c r="R1319">
        <f t="shared" si="124"/>
        <v>-6.8315686266829179E-3</v>
      </c>
      <c r="S1319">
        <f t="shared" si="125"/>
        <v>0</v>
      </c>
    </row>
    <row r="1320" spans="1:19" x14ac:dyDescent="0.35">
      <c r="A1320">
        <v>0.52070586104066396</v>
      </c>
      <c r="B1320">
        <v>1</v>
      </c>
      <c r="C1320">
        <v>0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-0.51541797710615489</v>
      </c>
      <c r="L1320">
        <v>2.0052406775239047</v>
      </c>
      <c r="M1320">
        <v>0</v>
      </c>
      <c r="N1320">
        <f t="shared" si="120"/>
        <v>-3.3704609676837185</v>
      </c>
      <c r="O1320">
        <f t="shared" si="121"/>
        <v>3.4373788485188968E-2</v>
      </c>
      <c r="P1320">
        <f t="shared" si="122"/>
        <v>3.3231496068291143E-2</v>
      </c>
      <c r="Q1320">
        <f t="shared" si="123"/>
        <v>0.96676850393170888</v>
      </c>
      <c r="R1320">
        <f t="shared" si="124"/>
        <v>-1.4677506786804604E-2</v>
      </c>
      <c r="S1320">
        <f t="shared" si="125"/>
        <v>0</v>
      </c>
    </row>
    <row r="1321" spans="1:19" x14ac:dyDescent="0.35">
      <c r="A1321">
        <v>-0.98302467147496153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0.62506332355943195</v>
      </c>
      <c r="L1321">
        <v>3.0909297534077767E-2</v>
      </c>
      <c r="M1321">
        <v>0</v>
      </c>
      <c r="N1321">
        <f t="shared" si="120"/>
        <v>-5.4769193412904231</v>
      </c>
      <c r="O1321">
        <f t="shared" si="121"/>
        <v>4.1821937845074389E-3</v>
      </c>
      <c r="P1321">
        <f t="shared" si="122"/>
        <v>4.1647758846886278E-3</v>
      </c>
      <c r="Q1321">
        <f t="shared" si="123"/>
        <v>0.99583522411531133</v>
      </c>
      <c r="R1321">
        <f t="shared" si="124"/>
        <v>-1.8125161722717181E-3</v>
      </c>
      <c r="S1321">
        <f t="shared" si="125"/>
        <v>0</v>
      </c>
    </row>
    <row r="1322" spans="1:19" x14ac:dyDescent="0.35">
      <c r="A1322">
        <v>-1.8764175172636568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-0.16514622209925692</v>
      </c>
      <c r="L1322">
        <v>-1.4758172819318436</v>
      </c>
      <c r="M1322">
        <v>0</v>
      </c>
      <c r="N1322">
        <f t="shared" si="120"/>
        <v>-7.4879885465858171</v>
      </c>
      <c r="O1322">
        <f t="shared" si="121"/>
        <v>5.5976777564703637E-4</v>
      </c>
      <c r="P1322">
        <f t="shared" si="122"/>
        <v>5.594546109838704E-4</v>
      </c>
      <c r="Q1322">
        <f t="shared" si="123"/>
        <v>0.99944054538901617</v>
      </c>
      <c r="R1322">
        <f t="shared" si="124"/>
        <v>-2.4303604058312963E-4</v>
      </c>
      <c r="S1322">
        <f t="shared" si="125"/>
        <v>0</v>
      </c>
    </row>
    <row r="1323" spans="1:19" x14ac:dyDescent="0.35">
      <c r="A1323">
        <v>0.29956901802366021</v>
      </c>
      <c r="B1323">
        <v>0</v>
      </c>
      <c r="C1323">
        <v>1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-0.44894143343838949</v>
      </c>
      <c r="L1323">
        <v>0.39460192016378248</v>
      </c>
      <c r="M1323">
        <v>0</v>
      </c>
      <c r="N1323">
        <f t="shared" si="120"/>
        <v>-3.1985176303203273</v>
      </c>
      <c r="O1323">
        <f t="shared" si="121"/>
        <v>4.0822673441596728E-2</v>
      </c>
      <c r="P1323">
        <f t="shared" si="122"/>
        <v>3.9221545113551373E-2</v>
      </c>
      <c r="Q1323">
        <f t="shared" si="123"/>
        <v>0.96077845488644864</v>
      </c>
      <c r="R1323">
        <f t="shared" si="124"/>
        <v>-1.7376744394533575E-2</v>
      </c>
      <c r="S1323">
        <f t="shared" si="125"/>
        <v>0</v>
      </c>
    </row>
    <row r="1324" spans="1:19" x14ac:dyDescent="0.35">
      <c r="A1324">
        <v>1.3167984959018775</v>
      </c>
      <c r="B1324">
        <v>0</v>
      </c>
      <c r="C1324">
        <v>1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1.8397509985518274</v>
      </c>
      <c r="L1324">
        <v>0.43356898687410861</v>
      </c>
      <c r="M1324">
        <v>0</v>
      </c>
      <c r="N1324">
        <f t="shared" si="120"/>
        <v>-1.7969680080123398</v>
      </c>
      <c r="O1324">
        <f t="shared" si="121"/>
        <v>0.16580083368903031</v>
      </c>
      <c r="P1324">
        <f t="shared" si="122"/>
        <v>0.14222054822552702</v>
      </c>
      <c r="Q1324">
        <f t="shared" si="123"/>
        <v>0.85777945177447301</v>
      </c>
      <c r="R1324">
        <f t="shared" si="124"/>
        <v>-6.6624361556780087E-2</v>
      </c>
      <c r="S1324">
        <f t="shared" si="125"/>
        <v>1</v>
      </c>
    </row>
    <row r="1325" spans="1:19" x14ac:dyDescent="0.35">
      <c r="A1325">
        <v>0.6533879668508662</v>
      </c>
      <c r="B1325">
        <v>0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0.83951091127172595</v>
      </c>
      <c r="L1325">
        <v>-0.37175039180595304</v>
      </c>
      <c r="M1325">
        <v>0</v>
      </c>
      <c r="N1325">
        <f t="shared" si="120"/>
        <v>-2.4405326542621015</v>
      </c>
      <c r="O1325">
        <f t="shared" si="121"/>
        <v>8.7114437225429525E-2</v>
      </c>
      <c r="P1325">
        <f t="shared" si="122"/>
        <v>8.0133640252047389E-2</v>
      </c>
      <c r="Q1325">
        <f t="shared" si="123"/>
        <v>0.91986635974795261</v>
      </c>
      <c r="R1325">
        <f t="shared" si="124"/>
        <v>-3.6275263349938899E-2</v>
      </c>
      <c r="S1325">
        <f t="shared" si="125"/>
        <v>1</v>
      </c>
    </row>
    <row r="1326" spans="1:19" x14ac:dyDescent="0.35">
      <c r="A1326">
        <v>-0.58497835404435483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-0.5209392847197567</v>
      </c>
      <c r="L1326">
        <v>-0.44968452522660435</v>
      </c>
      <c r="M1326">
        <v>0</v>
      </c>
      <c r="N1326">
        <f t="shared" si="120"/>
        <v>-4.9207523209648363</v>
      </c>
      <c r="O1326">
        <f t="shared" si="121"/>
        <v>7.293641622715538E-3</v>
      </c>
      <c r="P1326">
        <f t="shared" si="122"/>
        <v>7.2408296065144722E-3</v>
      </c>
      <c r="Q1326">
        <f t="shared" si="123"/>
        <v>0.99275917039348549</v>
      </c>
      <c r="R1326">
        <f t="shared" si="124"/>
        <v>-3.1560925462318892E-3</v>
      </c>
      <c r="S1326">
        <f t="shared" si="125"/>
        <v>0</v>
      </c>
    </row>
    <row r="1327" spans="1:19" x14ac:dyDescent="0.35">
      <c r="A1327">
        <v>0.52070586104066396</v>
      </c>
      <c r="B1327">
        <v>1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2.2140956547540296</v>
      </c>
      <c r="L1327">
        <v>3.3690880123852991</v>
      </c>
      <c r="M1327">
        <v>0</v>
      </c>
      <c r="N1327">
        <f t="shared" si="120"/>
        <v>-2.4733184716560874</v>
      </c>
      <c r="O1327">
        <f t="shared" si="121"/>
        <v>8.4304631764666405E-2</v>
      </c>
      <c r="P1327">
        <f t="shared" si="122"/>
        <v>7.7749950793315051E-2</v>
      </c>
      <c r="Q1327">
        <f t="shared" si="123"/>
        <v>0.92225004920668496</v>
      </c>
      <c r="R1327">
        <f t="shared" si="124"/>
        <v>-3.5151312929360433E-2</v>
      </c>
      <c r="S1327">
        <f t="shared" si="125"/>
        <v>1</v>
      </c>
    </row>
    <row r="1328" spans="1:19" x14ac:dyDescent="0.35">
      <c r="A1328">
        <v>0.60916059824746549</v>
      </c>
      <c r="B1328">
        <v>0</v>
      </c>
      <c r="C1328">
        <v>0</v>
      </c>
      <c r="D1328">
        <v>1</v>
      </c>
      <c r="E1328">
        <v>0</v>
      </c>
      <c r="F1328">
        <v>1</v>
      </c>
      <c r="G1328">
        <v>0</v>
      </c>
      <c r="H1328">
        <v>1</v>
      </c>
      <c r="I1328">
        <v>0</v>
      </c>
      <c r="J1328">
        <v>0</v>
      </c>
      <c r="K1328">
        <v>-0.84316279704955766</v>
      </c>
      <c r="L1328">
        <v>-0.12495896930722479</v>
      </c>
      <c r="M1328">
        <v>0</v>
      </c>
      <c r="N1328">
        <f t="shared" si="120"/>
        <v>-3.6454789322158634</v>
      </c>
      <c r="O1328">
        <f t="shared" si="121"/>
        <v>2.6108902464550349E-2</v>
      </c>
      <c r="P1328">
        <f t="shared" si="122"/>
        <v>2.5444572600277531E-2</v>
      </c>
      <c r="Q1328">
        <f t="shared" si="123"/>
        <v>0.97455542739972245</v>
      </c>
      <c r="R1328">
        <f t="shared" si="124"/>
        <v>-1.1193455541438304E-2</v>
      </c>
      <c r="S1328">
        <f t="shared" si="125"/>
        <v>0</v>
      </c>
    </row>
    <row r="1329" spans="1:19" x14ac:dyDescent="0.35">
      <c r="A1329">
        <v>1.6263900761256829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1</v>
      </c>
      <c r="I1329">
        <v>1</v>
      </c>
      <c r="J1329">
        <v>0</v>
      </c>
      <c r="K1329">
        <v>-0.47014325467462026</v>
      </c>
      <c r="L1329">
        <v>-9.8980924833674058E-2</v>
      </c>
      <c r="M1329">
        <v>0</v>
      </c>
      <c r="N1329">
        <f t="shared" si="120"/>
        <v>-1.5028962159364117</v>
      </c>
      <c r="O1329">
        <f t="shared" si="121"/>
        <v>0.2224848619352652</v>
      </c>
      <c r="P1329">
        <f t="shared" si="122"/>
        <v>0.18199396071298471</v>
      </c>
      <c r="Q1329">
        <f t="shared" si="123"/>
        <v>0.81800603928701532</v>
      </c>
      <c r="R1329">
        <f t="shared" si="124"/>
        <v>-8.7243489948061761E-2</v>
      </c>
      <c r="S1329">
        <f t="shared" si="125"/>
        <v>1</v>
      </c>
    </row>
    <row r="1330" spans="1:19" x14ac:dyDescent="0.35">
      <c r="A1330">
        <v>1.4937079703154805</v>
      </c>
      <c r="B1330">
        <v>1</v>
      </c>
      <c r="C1330">
        <v>0</v>
      </c>
      <c r="D1330">
        <v>1</v>
      </c>
      <c r="E1330">
        <v>0</v>
      </c>
      <c r="F1330">
        <v>1</v>
      </c>
      <c r="G1330">
        <v>0</v>
      </c>
      <c r="H1330">
        <v>1</v>
      </c>
      <c r="I1330">
        <v>0</v>
      </c>
      <c r="J1330">
        <v>0</v>
      </c>
      <c r="K1330">
        <v>-0.76078488745461881</v>
      </c>
      <c r="L1330">
        <v>0.51150312029475897</v>
      </c>
      <c r="M1330">
        <v>0</v>
      </c>
      <c r="N1330">
        <f t="shared" si="120"/>
        <v>-1.7339341072076158</v>
      </c>
      <c r="O1330">
        <f t="shared" si="121"/>
        <v>0.17658832423056739</v>
      </c>
      <c r="P1330">
        <f t="shared" si="122"/>
        <v>0.15008505574458059</v>
      </c>
      <c r="Q1330">
        <f t="shared" si="123"/>
        <v>0.84991494425541947</v>
      </c>
      <c r="R1330">
        <f t="shared" si="124"/>
        <v>-7.0624534390203858E-2</v>
      </c>
      <c r="S1330">
        <f t="shared" si="125"/>
        <v>1</v>
      </c>
    </row>
    <row r="1331" spans="1:19" x14ac:dyDescent="0.35">
      <c r="A1331">
        <v>-0.62920572264775554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-0.75371761370920864</v>
      </c>
      <c r="L1331">
        <v>0.66737138713606148</v>
      </c>
      <c r="M1331">
        <v>0</v>
      </c>
      <c r="N1331">
        <f t="shared" si="120"/>
        <v>-4.934082025038756</v>
      </c>
      <c r="O1331">
        <f t="shared" si="121"/>
        <v>7.1970646395535633E-3</v>
      </c>
      <c r="P1331">
        <f t="shared" si="122"/>
        <v>7.1456370279724575E-3</v>
      </c>
      <c r="Q1331">
        <f t="shared" si="123"/>
        <v>0.99285436297202756</v>
      </c>
      <c r="R1331">
        <f t="shared" si="124"/>
        <v>-3.114451400141831E-3</v>
      </c>
      <c r="S1331">
        <f t="shared" si="125"/>
        <v>0</v>
      </c>
    </row>
    <row r="1332" spans="1:19" x14ac:dyDescent="0.35">
      <c r="A1332">
        <v>0.12265954361005722</v>
      </c>
      <c r="B1332">
        <v>0</v>
      </c>
      <c r="C1332">
        <v>0</v>
      </c>
      <c r="D1332">
        <v>1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-0.97920781664870593</v>
      </c>
      <c r="L1332">
        <v>-0.43669550298982895</v>
      </c>
      <c r="M1332">
        <v>0</v>
      </c>
      <c r="N1332">
        <f t="shared" si="120"/>
        <v>-3.850255434868231</v>
      </c>
      <c r="O1332">
        <f t="shared" si="121"/>
        <v>2.127430154586412E-2</v>
      </c>
      <c r="P1332">
        <f t="shared" si="122"/>
        <v>2.0831133725446746E-2</v>
      </c>
      <c r="Q1332">
        <f t="shared" si="123"/>
        <v>0.97916886627455324</v>
      </c>
      <c r="R1332">
        <f t="shared" si="124"/>
        <v>-9.1424038383434349E-3</v>
      </c>
      <c r="S1332">
        <f t="shared" si="125"/>
        <v>0</v>
      </c>
    </row>
    <row r="1333" spans="1:19" x14ac:dyDescent="0.35">
      <c r="A1333">
        <v>-0.14270466801034729</v>
      </c>
      <c r="B1333">
        <v>0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1</v>
      </c>
      <c r="K1333">
        <v>-6.7529503490777118E-2</v>
      </c>
      <c r="L1333">
        <v>0.87519574292446456</v>
      </c>
      <c r="M1333">
        <v>0</v>
      </c>
      <c r="N1333">
        <f t="shared" si="120"/>
        <v>-4.1262992147169149</v>
      </c>
      <c r="O1333">
        <f t="shared" si="121"/>
        <v>1.6142508373871378E-2</v>
      </c>
      <c r="P1333">
        <f t="shared" si="122"/>
        <v>1.5886067397873325E-2</v>
      </c>
      <c r="Q1333">
        <f t="shared" si="123"/>
        <v>0.98411393260212665</v>
      </c>
      <c r="R1333">
        <f t="shared" si="124"/>
        <v>-6.9546196214113178E-3</v>
      </c>
      <c r="S1333">
        <f t="shared" si="125"/>
        <v>0</v>
      </c>
    </row>
    <row r="1334" spans="1:19" x14ac:dyDescent="0.35">
      <c r="A1334">
        <v>-0.62920572264775554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-0.71551016502308407</v>
      </c>
      <c r="L1334">
        <v>-7.3002880360123784E-2</v>
      </c>
      <c r="M1334">
        <v>0</v>
      </c>
      <c r="N1334">
        <f t="shared" si="120"/>
        <v>-5.1068664346313142</v>
      </c>
      <c r="O1334">
        <f t="shared" si="121"/>
        <v>6.055027049839041E-3</v>
      </c>
      <c r="P1334">
        <f t="shared" si="122"/>
        <v>6.0185843587451018E-3</v>
      </c>
      <c r="Q1334">
        <f t="shared" si="123"/>
        <v>0.99398141564125486</v>
      </c>
      <c r="R1334">
        <f t="shared" si="124"/>
        <v>-2.6217354818660974E-3</v>
      </c>
      <c r="S1334">
        <f t="shared" si="125"/>
        <v>0</v>
      </c>
    </row>
    <row r="1335" spans="1:19" x14ac:dyDescent="0.35">
      <c r="A1335">
        <v>-0.27538677382054955</v>
      </c>
      <c r="B1335">
        <v>0</v>
      </c>
      <c r="C1335">
        <v>0</v>
      </c>
      <c r="D1335">
        <v>1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1.1164597011699919</v>
      </c>
      <c r="L1335">
        <v>1.0440530320025416</v>
      </c>
      <c r="M1335">
        <v>0</v>
      </c>
      <c r="N1335">
        <f t="shared" si="120"/>
        <v>-4.5062960333585682</v>
      </c>
      <c r="O1335">
        <f t="shared" si="121"/>
        <v>1.103927364460742E-2</v>
      </c>
      <c r="P1335">
        <f t="shared" si="122"/>
        <v>1.0918738700241489E-2</v>
      </c>
      <c r="Q1335">
        <f t="shared" si="123"/>
        <v>0.98908126129975849</v>
      </c>
      <c r="R1335">
        <f t="shared" si="124"/>
        <v>-4.7680260122255191E-3</v>
      </c>
      <c r="S1335">
        <f t="shared" si="125"/>
        <v>0</v>
      </c>
    </row>
    <row r="1336" spans="1:19" x14ac:dyDescent="0.35">
      <c r="A1336">
        <v>-0.36384151102735102</v>
      </c>
      <c r="B1336">
        <v>0</v>
      </c>
      <c r="C1336">
        <v>0</v>
      </c>
      <c r="D1336">
        <v>1</v>
      </c>
      <c r="E1336">
        <v>0</v>
      </c>
      <c r="F1336">
        <v>1</v>
      </c>
      <c r="G1336">
        <v>0</v>
      </c>
      <c r="H1336">
        <v>1</v>
      </c>
      <c r="I1336">
        <v>1</v>
      </c>
      <c r="J1336">
        <v>0</v>
      </c>
      <c r="K1336">
        <v>-0.77911562873177675</v>
      </c>
      <c r="L1336">
        <v>-0.87832225904018502</v>
      </c>
      <c r="M1336">
        <v>0</v>
      </c>
      <c r="N1336">
        <f t="shared" si="120"/>
        <v>-5.0898667050647592</v>
      </c>
      <c r="O1336">
        <f t="shared" si="121"/>
        <v>6.1588407747398301E-3</v>
      </c>
      <c r="P1336">
        <f t="shared" si="122"/>
        <v>6.1211416380315626E-3</v>
      </c>
      <c r="Q1336">
        <f t="shared" si="123"/>
        <v>0.99387885836196843</v>
      </c>
      <c r="R1336">
        <f t="shared" si="124"/>
        <v>-2.6665475454654454E-3</v>
      </c>
      <c r="S1336">
        <f t="shared" si="125"/>
        <v>0</v>
      </c>
    </row>
    <row r="1337" spans="1:19" x14ac:dyDescent="0.35">
      <c r="A1337">
        <v>0.47647849243726326</v>
      </c>
      <c r="B1337">
        <v>0</v>
      </c>
      <c r="C1337">
        <v>0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0.71384594998614914</v>
      </c>
      <c r="L1337">
        <v>0.34264583121668196</v>
      </c>
      <c r="M1337">
        <v>0</v>
      </c>
      <c r="N1337">
        <f t="shared" si="120"/>
        <v>-3.69158952646058</v>
      </c>
      <c r="O1337">
        <f t="shared" si="121"/>
        <v>2.4932339914607846E-2</v>
      </c>
      <c r="P1337">
        <f t="shared" si="122"/>
        <v>2.4325839807811202E-2</v>
      </c>
      <c r="Q1337">
        <f t="shared" si="123"/>
        <v>0.97567416019218878</v>
      </c>
      <c r="R1337">
        <f t="shared" si="124"/>
        <v>-1.0695196736550269E-2</v>
      </c>
      <c r="S1337">
        <f t="shared" si="125"/>
        <v>0</v>
      </c>
    </row>
    <row r="1338" spans="1:19" x14ac:dyDescent="0.35">
      <c r="A1338">
        <v>0.56493322964406478</v>
      </c>
      <c r="B1338">
        <v>0</v>
      </c>
      <c r="C1338">
        <v>1</v>
      </c>
      <c r="D1338">
        <v>1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-0.9162649098536455</v>
      </c>
      <c r="L1338">
        <v>-0.28082723614852689</v>
      </c>
      <c r="M1338">
        <v>0</v>
      </c>
      <c r="N1338">
        <f t="shared" si="120"/>
        <v>-2.9689656071847703</v>
      </c>
      <c r="O1338">
        <f t="shared" si="121"/>
        <v>5.1356405563452778E-2</v>
      </c>
      <c r="P1338">
        <f t="shared" si="122"/>
        <v>4.8847760180744201E-2</v>
      </c>
      <c r="Q1338">
        <f t="shared" si="123"/>
        <v>0.95115223981925578</v>
      </c>
      <c r="R1338">
        <f t="shared" si="124"/>
        <v>-2.1749965058521163E-2</v>
      </c>
      <c r="S1338">
        <f t="shared" si="125"/>
        <v>0</v>
      </c>
    </row>
    <row r="1339" spans="1:19" x14ac:dyDescent="0.35">
      <c r="A1339">
        <v>-0.76188782845795777</v>
      </c>
      <c r="B1339">
        <v>0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-0.31510493688468189</v>
      </c>
      <c r="L1339">
        <v>-0.51462963641048021</v>
      </c>
      <c r="M1339">
        <v>0</v>
      </c>
      <c r="N1339">
        <f t="shared" si="120"/>
        <v>-5.3949090913471753</v>
      </c>
      <c r="O1339">
        <f t="shared" si="121"/>
        <v>4.5396330719695132E-3</v>
      </c>
      <c r="P1339">
        <f t="shared" si="122"/>
        <v>4.5191179347368509E-3</v>
      </c>
      <c r="Q1339">
        <f t="shared" si="123"/>
        <v>0.9954808820652632</v>
      </c>
      <c r="R1339">
        <f t="shared" si="124"/>
        <v>-1.9670760617727374E-3</v>
      </c>
      <c r="S1339">
        <f t="shared" si="125"/>
        <v>0</v>
      </c>
    </row>
    <row r="1340" spans="1:19" x14ac:dyDescent="0.35">
      <c r="A1340">
        <v>1.4052532331086791</v>
      </c>
      <c r="B1340">
        <v>0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-0.69254152535050051</v>
      </c>
      <c r="L1340">
        <v>0.4595470313476584</v>
      </c>
      <c r="M1340">
        <v>0</v>
      </c>
      <c r="N1340">
        <f t="shared" si="120"/>
        <v>-2.3756789771656548</v>
      </c>
      <c r="O1340">
        <f t="shared" si="121"/>
        <v>9.2951355931867166E-2</v>
      </c>
      <c r="P1340">
        <f t="shared" si="122"/>
        <v>8.5046196637557955E-2</v>
      </c>
      <c r="Q1340">
        <f t="shared" si="123"/>
        <v>0.91495380336244203</v>
      </c>
      <c r="R1340">
        <f t="shared" si="124"/>
        <v>-3.8600833202689672E-2</v>
      </c>
      <c r="S1340">
        <f t="shared" si="125"/>
        <v>1</v>
      </c>
    </row>
    <row r="1341" spans="1:19" x14ac:dyDescent="0.35">
      <c r="A1341">
        <v>3.4204806403255718E-2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-0.61767259411006015</v>
      </c>
      <c r="L1341">
        <v>0.43356898687410861</v>
      </c>
      <c r="M1341">
        <v>0</v>
      </c>
      <c r="N1341">
        <f t="shared" si="120"/>
        <v>-4.0666196915073431</v>
      </c>
      <c r="O1341">
        <f t="shared" si="121"/>
        <v>1.7135213026183965E-2</v>
      </c>
      <c r="P1341">
        <f t="shared" si="122"/>
        <v>1.6846543907572745E-2</v>
      </c>
      <c r="Q1341">
        <f t="shared" si="123"/>
        <v>0.98315345609242721</v>
      </c>
      <c r="R1341">
        <f t="shared" si="124"/>
        <v>-7.3786897642914113E-3</v>
      </c>
      <c r="S1341">
        <f t="shared" si="125"/>
        <v>0</v>
      </c>
    </row>
    <row r="1342" spans="1:19" x14ac:dyDescent="0.35">
      <c r="A1342">
        <v>0.87452480986786996</v>
      </c>
      <c r="B1342">
        <v>0</v>
      </c>
      <c r="C1342">
        <v>0</v>
      </c>
      <c r="D1342">
        <v>1</v>
      </c>
      <c r="E1342">
        <v>1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-0.62562327707364696</v>
      </c>
      <c r="L1342">
        <v>0.18677756437537987</v>
      </c>
      <c r="M1342">
        <v>0</v>
      </c>
      <c r="N1342">
        <f t="shared" si="120"/>
        <v>-2.721660946131554</v>
      </c>
      <c r="O1342">
        <f t="shared" si="121"/>
        <v>6.5765430823312154E-2</v>
      </c>
      <c r="P1342">
        <f t="shared" si="122"/>
        <v>6.1707228364976933E-2</v>
      </c>
      <c r="Q1342">
        <f t="shared" si="123"/>
        <v>0.93829277163502312</v>
      </c>
      <c r="R1342">
        <f t="shared" si="124"/>
        <v>-2.7661629353794247E-2</v>
      </c>
      <c r="S1342">
        <f t="shared" si="125"/>
        <v>1</v>
      </c>
    </row>
    <row r="1343" spans="1:19" x14ac:dyDescent="0.35">
      <c r="A1343">
        <v>-1.1599341458885646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0.13432950286250461</v>
      </c>
      <c r="L1343">
        <v>-2.1046791413023236E-2</v>
      </c>
      <c r="M1343">
        <v>0</v>
      </c>
      <c r="N1343">
        <f t="shared" si="120"/>
        <v>-5.9322182773612635</v>
      </c>
      <c r="O1343">
        <f t="shared" si="121"/>
        <v>2.6525912744000714E-3</v>
      </c>
      <c r="P1343">
        <f t="shared" si="122"/>
        <v>2.6455736488234199E-3</v>
      </c>
      <c r="Q1343">
        <f t="shared" si="123"/>
        <v>0.99735442635117655</v>
      </c>
      <c r="R1343">
        <f t="shared" si="124"/>
        <v>-1.1504805495780378E-3</v>
      </c>
      <c r="S1343">
        <f t="shared" si="125"/>
        <v>0</v>
      </c>
    </row>
    <row r="1344" spans="1:19" x14ac:dyDescent="0.35">
      <c r="A1344">
        <v>0.12265954361005722</v>
      </c>
      <c r="B1344">
        <v>0</v>
      </c>
      <c r="C1344">
        <v>1</v>
      </c>
      <c r="D1344">
        <v>1</v>
      </c>
      <c r="E1344">
        <v>1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1.6036598849942145</v>
      </c>
      <c r="L1344">
        <v>-0.61854181430468136</v>
      </c>
      <c r="M1344">
        <v>0</v>
      </c>
      <c r="N1344">
        <f t="shared" si="120"/>
        <v>-3.3887961221927942</v>
      </c>
      <c r="O1344">
        <f t="shared" si="121"/>
        <v>3.3749282464767251E-2</v>
      </c>
      <c r="P1344">
        <f t="shared" si="122"/>
        <v>3.2647454307584985E-2</v>
      </c>
      <c r="Q1344">
        <f t="shared" si="123"/>
        <v>0.96735254569241502</v>
      </c>
      <c r="R1344">
        <f t="shared" si="124"/>
        <v>-1.4415221112767239E-2</v>
      </c>
      <c r="S1344">
        <f t="shared" si="125"/>
        <v>0</v>
      </c>
    </row>
    <row r="1345" spans="1:19" x14ac:dyDescent="0.35">
      <c r="A1345">
        <v>0.16688691221345797</v>
      </c>
      <c r="B1345">
        <v>0</v>
      </c>
      <c r="C1345">
        <v>0</v>
      </c>
      <c r="D1345">
        <v>1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0.33751362304305083</v>
      </c>
      <c r="L1345">
        <v>-0.46267354746337924</v>
      </c>
      <c r="M1345">
        <v>0</v>
      </c>
      <c r="N1345">
        <f t="shared" si="120"/>
        <v>-3.9181745391623193</v>
      </c>
      <c r="O1345">
        <f t="shared" si="121"/>
        <v>1.9877346964239713E-2</v>
      </c>
      <c r="P1345">
        <f t="shared" si="122"/>
        <v>1.9489938690575387E-2</v>
      </c>
      <c r="Q1345">
        <f t="shared" si="123"/>
        <v>0.98051006130942464</v>
      </c>
      <c r="R1345">
        <f t="shared" si="124"/>
        <v>-8.5479455466866763E-3</v>
      </c>
      <c r="S1345">
        <f t="shared" si="125"/>
        <v>0</v>
      </c>
    </row>
    <row r="1346" spans="1:19" x14ac:dyDescent="0.35">
      <c r="A1346">
        <v>0.29956901802366021</v>
      </c>
      <c r="B1346">
        <v>0</v>
      </c>
      <c r="C1346">
        <v>0</v>
      </c>
      <c r="D1346">
        <v>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-0.26342549762136896</v>
      </c>
      <c r="L1346">
        <v>-0.5276186586472551</v>
      </c>
      <c r="M1346">
        <v>0</v>
      </c>
      <c r="N1346">
        <f t="shared" si="120"/>
        <v>-3.7955283368884678</v>
      </c>
      <c r="O1346">
        <f t="shared" si="121"/>
        <v>2.2471030405617719E-2</v>
      </c>
      <c r="P1346">
        <f t="shared" si="122"/>
        <v>2.1977180514056605E-2</v>
      </c>
      <c r="Q1346">
        <f t="shared" si="123"/>
        <v>0.97802281948594338</v>
      </c>
      <c r="R1346">
        <f t="shared" si="124"/>
        <v>-9.6510120209789066E-3</v>
      </c>
      <c r="S1346">
        <f t="shared" si="125"/>
        <v>0</v>
      </c>
    </row>
    <row r="1347" spans="1:19" x14ac:dyDescent="0.35">
      <c r="A1347">
        <v>0.2553416494202595</v>
      </c>
      <c r="B1347">
        <v>0</v>
      </c>
      <c r="C1347">
        <v>0</v>
      </c>
      <c r="D1347">
        <v>1</v>
      </c>
      <c r="E1347">
        <v>1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-0.85862245836764284</v>
      </c>
      <c r="L1347">
        <v>-9.8980924833674058E-2</v>
      </c>
      <c r="M1347">
        <v>0</v>
      </c>
      <c r="N1347">
        <f t="shared" si="120"/>
        <v>-3.7897238222809553</v>
      </c>
      <c r="O1347">
        <f t="shared" si="121"/>
        <v>2.2601843114710852E-2</v>
      </c>
      <c r="P1347">
        <f t="shared" si="122"/>
        <v>2.2102290609870807E-2</v>
      </c>
      <c r="Q1347">
        <f t="shared" si="123"/>
        <v>0.97789770939012921</v>
      </c>
      <c r="R1347">
        <f t="shared" si="124"/>
        <v>-9.7065711538929702E-3</v>
      </c>
      <c r="S1347">
        <f t="shared" si="125"/>
        <v>0</v>
      </c>
    </row>
    <row r="1348" spans="1:19" x14ac:dyDescent="0.35">
      <c r="A1348">
        <v>1.4494806017120798</v>
      </c>
      <c r="B1348">
        <v>1</v>
      </c>
      <c r="C1348">
        <v>0</v>
      </c>
      <c r="D1348">
        <v>1</v>
      </c>
      <c r="E1348">
        <v>0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2.0193039221461584</v>
      </c>
      <c r="L1348">
        <v>0.77128356503026263</v>
      </c>
      <c r="M1348">
        <v>0</v>
      </c>
      <c r="N1348">
        <f t="shared" si="120"/>
        <v>-1.2707252339656838</v>
      </c>
      <c r="O1348">
        <f t="shared" si="121"/>
        <v>0.28062802698348188</v>
      </c>
      <c r="P1348">
        <f t="shared" si="122"/>
        <v>0.21913312926978568</v>
      </c>
      <c r="Q1348">
        <f t="shared" si="123"/>
        <v>0.78086687073021432</v>
      </c>
      <c r="R1348">
        <f t="shared" si="124"/>
        <v>-0.10742300227580755</v>
      </c>
      <c r="S1348">
        <f t="shared" si="125"/>
        <v>1</v>
      </c>
    </row>
    <row r="1349" spans="1:19" x14ac:dyDescent="0.35">
      <c r="A1349">
        <v>0.16688691221345797</v>
      </c>
      <c r="B1349">
        <v>0</v>
      </c>
      <c r="C1349">
        <v>0</v>
      </c>
      <c r="D1349">
        <v>1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-0.43679455668846529</v>
      </c>
      <c r="L1349">
        <v>1.3428005434483714</v>
      </c>
      <c r="M1349">
        <v>0</v>
      </c>
      <c r="N1349">
        <f t="shared" si="120"/>
        <v>-3.748341672963996</v>
      </c>
      <c r="O1349">
        <f t="shared" si="121"/>
        <v>2.3556778325142323E-2</v>
      </c>
      <c r="P1349">
        <f t="shared" si="122"/>
        <v>2.3014627838905576E-2</v>
      </c>
      <c r="Q1349">
        <f t="shared" si="123"/>
        <v>0.97698537216109438</v>
      </c>
      <c r="R1349">
        <f t="shared" si="124"/>
        <v>-1.0111938673526799E-2</v>
      </c>
      <c r="S1349">
        <f t="shared" si="125"/>
        <v>0</v>
      </c>
    </row>
    <row r="1350" spans="1:19" x14ac:dyDescent="0.35">
      <c r="A1350">
        <v>0.16688691221345797</v>
      </c>
      <c r="B1350">
        <v>0</v>
      </c>
      <c r="C1350">
        <v>0</v>
      </c>
      <c r="D1350">
        <v>1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1</v>
      </c>
      <c r="K1350">
        <v>0.13123757059888758</v>
      </c>
      <c r="L1350">
        <v>-0.54060768088403055</v>
      </c>
      <c r="M1350">
        <v>0</v>
      </c>
      <c r="N1350">
        <f t="shared" ref="N1350:N1413" si="126">$M$3+SUMPRODUCT($A$3:$L$3,A1350:L1350)</f>
        <v>-3.5999641011896033</v>
      </c>
      <c r="O1350">
        <f t="shared" ref="O1350:O1413" si="127">EXP(N1350)</f>
        <v>2.7324703354030616E-2</v>
      </c>
      <c r="P1350">
        <f t="shared" ref="P1350:P1413" si="128">O1350/(1+O1350)</f>
        <v>2.659792299826955E-2</v>
      </c>
      <c r="Q1350">
        <f t="shared" ref="Q1350:Q1413" si="129">IF(M1350=1,P1350,1-P1350)</f>
        <v>0.97340207700173043</v>
      </c>
      <c r="R1350">
        <f t="shared" ref="R1350:R1413" si="130">LOG(Q1350)</f>
        <v>-1.1707731413420472E-2</v>
      </c>
      <c r="S1350">
        <f t="shared" ref="S1350:S1413" si="131">IF(P1350&gt;U$2,1,0)</f>
        <v>0</v>
      </c>
    </row>
    <row r="1351" spans="1:19" x14ac:dyDescent="0.35">
      <c r="A1351">
        <v>0.2553416494202595</v>
      </c>
      <c r="B1351">
        <v>0</v>
      </c>
      <c r="C1351">
        <v>0</v>
      </c>
      <c r="D1351">
        <v>1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2.0718667706276475</v>
      </c>
      <c r="L1351">
        <v>-3.4035813649798144E-2</v>
      </c>
      <c r="M1351">
        <v>0</v>
      </c>
      <c r="N1351">
        <f t="shared" si="126"/>
        <v>-3.4047796591643795</v>
      </c>
      <c r="O1351">
        <f t="shared" si="127"/>
        <v>3.3214137706632042E-2</v>
      </c>
      <c r="P1351">
        <f t="shared" si="128"/>
        <v>3.2146422018920123E-2</v>
      </c>
      <c r="Q1351">
        <f t="shared" si="129"/>
        <v>0.96785357798107985</v>
      </c>
      <c r="R1351">
        <f t="shared" si="130"/>
        <v>-1.4190340093197768E-2</v>
      </c>
      <c r="S1351">
        <f t="shared" si="131"/>
        <v>0</v>
      </c>
    </row>
    <row r="1352" spans="1:19" x14ac:dyDescent="0.35">
      <c r="A1352">
        <v>1.2283437586950761</v>
      </c>
      <c r="B1352">
        <v>0</v>
      </c>
      <c r="C1352">
        <v>0</v>
      </c>
      <c r="D1352">
        <v>1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-0.4597631963610489</v>
      </c>
      <c r="L1352">
        <v>-0.15093701378077506</v>
      </c>
      <c r="M1352">
        <v>0</v>
      </c>
      <c r="N1352">
        <f t="shared" si="126"/>
        <v>-2.1993801475837973</v>
      </c>
      <c r="O1352">
        <f t="shared" si="127"/>
        <v>0.11087186125839599</v>
      </c>
      <c r="P1352">
        <f t="shared" si="128"/>
        <v>9.9806165881994979E-2</v>
      </c>
      <c r="Q1352">
        <f t="shared" si="129"/>
        <v>0.90019383411800502</v>
      </c>
      <c r="R1352">
        <f t="shared" si="130"/>
        <v>-4.5663966089494239E-2</v>
      </c>
      <c r="S1352">
        <f t="shared" si="131"/>
        <v>1</v>
      </c>
    </row>
    <row r="1353" spans="1:19" x14ac:dyDescent="0.35">
      <c r="A1353">
        <v>0.96297954707467148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-0.43767796590664171</v>
      </c>
      <c r="L1353">
        <v>0.5504701870050851</v>
      </c>
      <c r="M1353">
        <v>0</v>
      </c>
      <c r="N1353">
        <f t="shared" si="126"/>
        <v>-2.8539929345574024</v>
      </c>
      <c r="O1353">
        <f t="shared" si="127"/>
        <v>5.7613812795165614E-2</v>
      </c>
      <c r="P1353">
        <f t="shared" si="128"/>
        <v>5.447528398187064E-2</v>
      </c>
      <c r="Q1353">
        <f t="shared" si="129"/>
        <v>0.94552471601812937</v>
      </c>
      <c r="R1353">
        <f t="shared" si="130"/>
        <v>-2.4327114211862479E-2</v>
      </c>
      <c r="S1353">
        <f t="shared" si="131"/>
        <v>1</v>
      </c>
    </row>
    <row r="1354" spans="1:19" x14ac:dyDescent="0.35">
      <c r="A1354">
        <v>-0.14270466801034729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1</v>
      </c>
      <c r="I1354">
        <v>0</v>
      </c>
      <c r="J1354">
        <v>1</v>
      </c>
      <c r="K1354">
        <v>-0.56709741636946787</v>
      </c>
      <c r="L1354">
        <v>-0.20289310272787561</v>
      </c>
      <c r="M1354">
        <v>0</v>
      </c>
      <c r="N1354">
        <f t="shared" si="126"/>
        <v>-4.0080243000933429</v>
      </c>
      <c r="O1354">
        <f t="shared" si="127"/>
        <v>1.8169256798254468E-2</v>
      </c>
      <c r="P1354">
        <f t="shared" si="128"/>
        <v>1.7845025939390174E-2</v>
      </c>
      <c r="Q1354">
        <f t="shared" si="129"/>
        <v>0.98215497406060981</v>
      </c>
      <c r="R1354">
        <f t="shared" si="130"/>
        <v>-7.8199795561169506E-3</v>
      </c>
      <c r="S1354">
        <f t="shared" si="131"/>
        <v>0</v>
      </c>
    </row>
    <row r="1355" spans="1:19" x14ac:dyDescent="0.35">
      <c r="A1355">
        <v>1.7148448133324843</v>
      </c>
      <c r="B1355">
        <v>1</v>
      </c>
      <c r="C1355">
        <v>0</v>
      </c>
      <c r="D1355">
        <v>1</v>
      </c>
      <c r="E1355">
        <v>1</v>
      </c>
      <c r="F1355">
        <v>0</v>
      </c>
      <c r="G1355">
        <v>0</v>
      </c>
      <c r="H1355">
        <v>1</v>
      </c>
      <c r="I1355">
        <v>1</v>
      </c>
      <c r="J1355">
        <v>0</v>
      </c>
      <c r="K1355">
        <v>-0.96485241685334122</v>
      </c>
      <c r="L1355">
        <v>-1.1121246593021383</v>
      </c>
      <c r="M1355">
        <v>0</v>
      </c>
      <c r="N1355">
        <f t="shared" si="126"/>
        <v>-0.89471882590158902</v>
      </c>
      <c r="O1355">
        <f t="shared" si="127"/>
        <v>0.4087225046675424</v>
      </c>
      <c r="P1355">
        <f t="shared" si="128"/>
        <v>0.2901369881671626</v>
      </c>
      <c r="Q1355">
        <f t="shared" si="129"/>
        <v>0.7098630118328374</v>
      </c>
      <c r="R1355">
        <f t="shared" si="130"/>
        <v>-0.14882545261214267</v>
      </c>
      <c r="S1355">
        <f t="shared" si="131"/>
        <v>1</v>
      </c>
    </row>
    <row r="1356" spans="1:19" x14ac:dyDescent="0.35">
      <c r="A1356">
        <v>0.91875217847127078</v>
      </c>
      <c r="B1356">
        <v>0</v>
      </c>
      <c r="C1356">
        <v>0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-0.60287548970560756</v>
      </c>
      <c r="L1356">
        <v>0.65438236489928614</v>
      </c>
      <c r="M1356">
        <v>0</v>
      </c>
      <c r="N1356">
        <f t="shared" si="126"/>
        <v>-2.9390068891459364</v>
      </c>
      <c r="O1356">
        <f t="shared" si="127"/>
        <v>5.291825634591981E-2</v>
      </c>
      <c r="P1356">
        <f t="shared" si="128"/>
        <v>5.0258655908929688E-2</v>
      </c>
      <c r="Q1356">
        <f t="shared" si="129"/>
        <v>0.94974134409107036</v>
      </c>
      <c r="R1356">
        <f t="shared" si="130"/>
        <v>-2.2394655899711763E-2</v>
      </c>
      <c r="S1356">
        <f t="shared" si="131"/>
        <v>1</v>
      </c>
    </row>
    <row r="1357" spans="1:19" x14ac:dyDescent="0.35">
      <c r="A1357">
        <v>1.2725711272984768</v>
      </c>
      <c r="B1357">
        <v>0</v>
      </c>
      <c r="C1357">
        <v>0</v>
      </c>
      <c r="D1357">
        <v>1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-0.75217164757739996</v>
      </c>
      <c r="L1357">
        <v>-9.8980924833674058E-2</v>
      </c>
      <c r="M1357">
        <v>0</v>
      </c>
      <c r="N1357">
        <f t="shared" si="126"/>
        <v>-2.3428082800107131</v>
      </c>
      <c r="O1357">
        <f t="shared" si="127"/>
        <v>9.6057502735160838E-2</v>
      </c>
      <c r="P1357">
        <f t="shared" si="128"/>
        <v>8.7639108801731452E-2</v>
      </c>
      <c r="Q1357">
        <f t="shared" si="129"/>
        <v>0.91236089119826858</v>
      </c>
      <c r="R1357">
        <f t="shared" si="130"/>
        <v>-3.9833339244589157E-2</v>
      </c>
      <c r="S1357">
        <f t="shared" si="131"/>
        <v>1</v>
      </c>
    </row>
    <row r="1358" spans="1:19" x14ac:dyDescent="0.35">
      <c r="A1358">
        <v>0.29956901802366021</v>
      </c>
      <c r="B1358">
        <v>0</v>
      </c>
      <c r="C1358">
        <v>0</v>
      </c>
      <c r="D1358">
        <v>1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-5.1628137563603967E-2</v>
      </c>
      <c r="L1358">
        <v>-7.3002880360123784E-2</v>
      </c>
      <c r="M1358">
        <v>0</v>
      </c>
      <c r="N1358">
        <f t="shared" si="126"/>
        <v>-4.1134772656285277</v>
      </c>
      <c r="O1358">
        <f t="shared" si="127"/>
        <v>1.6350819417301966E-2</v>
      </c>
      <c r="P1358">
        <f t="shared" si="128"/>
        <v>1.6087771175976696E-2</v>
      </c>
      <c r="Q1358">
        <f t="shared" si="129"/>
        <v>0.98391222882402329</v>
      </c>
      <c r="R1358">
        <f t="shared" si="130"/>
        <v>-7.043641647472767E-3</v>
      </c>
      <c r="S1358">
        <f t="shared" si="131"/>
        <v>0</v>
      </c>
    </row>
    <row r="1359" spans="1:19" x14ac:dyDescent="0.35">
      <c r="A1359">
        <v>-0.14270466801034729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1</v>
      </c>
      <c r="I1359">
        <v>0</v>
      </c>
      <c r="J1359">
        <v>1</v>
      </c>
      <c r="K1359">
        <v>-0.62076452637367718</v>
      </c>
      <c r="L1359">
        <v>0.4595470313476584</v>
      </c>
      <c r="M1359">
        <v>0</v>
      </c>
      <c r="N1359">
        <f t="shared" si="126"/>
        <v>-4.0077572040417513</v>
      </c>
      <c r="O1359">
        <f t="shared" si="127"/>
        <v>1.8174110383163463E-2</v>
      </c>
      <c r="P1359">
        <f t="shared" si="128"/>
        <v>1.7849707822883167E-2</v>
      </c>
      <c r="Q1359">
        <f t="shared" si="129"/>
        <v>0.9821502921771168</v>
      </c>
      <c r="R1359">
        <f t="shared" si="130"/>
        <v>-7.8220498210608766E-3</v>
      </c>
      <c r="S1359">
        <f t="shared" si="131"/>
        <v>0</v>
      </c>
    </row>
    <row r="1360" spans="1:19" x14ac:dyDescent="0.35">
      <c r="A1360">
        <v>1.3610258645052782</v>
      </c>
      <c r="B1360">
        <v>0</v>
      </c>
      <c r="C1360">
        <v>0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0</v>
      </c>
      <c r="K1360">
        <v>-0.2534871439168857</v>
      </c>
      <c r="L1360">
        <v>-1.1900587927227897</v>
      </c>
      <c r="M1360">
        <v>0</v>
      </c>
      <c r="N1360">
        <f t="shared" si="126"/>
        <v>-2.2316481590160357</v>
      </c>
      <c r="O1360">
        <f t="shared" si="127"/>
        <v>0.10735135215061035</v>
      </c>
      <c r="P1360">
        <f t="shared" si="128"/>
        <v>9.6944255264709817E-2</v>
      </c>
      <c r="Q1360">
        <f t="shared" si="129"/>
        <v>0.90305574473529016</v>
      </c>
      <c r="R1360">
        <f t="shared" si="130"/>
        <v>-4.4285440291479759E-2</v>
      </c>
      <c r="S1360">
        <f t="shared" si="131"/>
        <v>1</v>
      </c>
    </row>
    <row r="1361" spans="1:19" x14ac:dyDescent="0.35">
      <c r="A1361">
        <v>-0.58497835404435483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-0.96949031524876683</v>
      </c>
      <c r="L1361">
        <v>0.62840432042573635</v>
      </c>
      <c r="M1361">
        <v>0</v>
      </c>
      <c r="N1361">
        <f t="shared" si="126"/>
        <v>-5.4919142076827825</v>
      </c>
      <c r="O1361">
        <f t="shared" si="127"/>
        <v>4.1199501810054362E-3</v>
      </c>
      <c r="P1361">
        <f t="shared" si="128"/>
        <v>4.1030458365683923E-3</v>
      </c>
      <c r="Q1361">
        <f t="shared" si="129"/>
        <v>0.9958969541634316</v>
      </c>
      <c r="R1361">
        <f t="shared" si="130"/>
        <v>-1.7855958668539416E-3</v>
      </c>
      <c r="S1361">
        <f t="shared" si="131"/>
        <v>0</v>
      </c>
    </row>
    <row r="1362" spans="1:19" x14ac:dyDescent="0.35">
      <c r="A1362">
        <v>1.0956616528848737</v>
      </c>
      <c r="B1362">
        <v>0</v>
      </c>
      <c r="C1362">
        <v>0</v>
      </c>
      <c r="D1362">
        <v>1</v>
      </c>
      <c r="E1362">
        <v>1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1.082669298574749</v>
      </c>
      <c r="L1362">
        <v>0.86220672068768922</v>
      </c>
      <c r="M1362">
        <v>0</v>
      </c>
      <c r="N1362">
        <f t="shared" si="126"/>
        <v>-2.1580994180561568</v>
      </c>
      <c r="O1362">
        <f t="shared" si="127"/>
        <v>0.11554451430217595</v>
      </c>
      <c r="P1362">
        <f t="shared" si="128"/>
        <v>0.10357678498778179</v>
      </c>
      <c r="Q1362">
        <f t="shared" si="129"/>
        <v>0.89642321501221822</v>
      </c>
      <c r="R1362">
        <f t="shared" si="130"/>
        <v>-4.7486904902313401E-2</v>
      </c>
      <c r="S1362">
        <f t="shared" si="131"/>
        <v>1</v>
      </c>
    </row>
    <row r="1363" spans="1:19" x14ac:dyDescent="0.35">
      <c r="A1363">
        <v>-1.6464352005259728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-0.50503791879258353</v>
      </c>
      <c r="L1363">
        <v>-1.151091726012464</v>
      </c>
      <c r="M1363">
        <v>0</v>
      </c>
      <c r="N1363">
        <f t="shared" si="126"/>
        <v>-7.0744199832223256</v>
      </c>
      <c r="O1363">
        <f t="shared" si="127"/>
        <v>8.4648338605039421E-4</v>
      </c>
      <c r="P1363">
        <f t="shared" si="128"/>
        <v>8.4576745794877849E-4</v>
      </c>
      <c r="Q1363">
        <f t="shared" si="129"/>
        <v>0.99915423254205127</v>
      </c>
      <c r="R1363">
        <f t="shared" si="130"/>
        <v>-3.6746755792573622E-4</v>
      </c>
      <c r="S1363">
        <f t="shared" si="131"/>
        <v>0</v>
      </c>
    </row>
    <row r="1364" spans="1:19" x14ac:dyDescent="0.35">
      <c r="A1364">
        <v>-1.7348899377327744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0.58000945343244148</v>
      </c>
      <c r="L1364">
        <v>-1.6316855487731456</v>
      </c>
      <c r="M1364">
        <v>0</v>
      </c>
      <c r="N1364">
        <f t="shared" si="126"/>
        <v>-7.0532911352985561</v>
      </c>
      <c r="O1364">
        <f t="shared" si="127"/>
        <v>8.6455888962106667E-4</v>
      </c>
      <c r="P1364">
        <f t="shared" si="128"/>
        <v>8.6381207321420742E-4</v>
      </c>
      <c r="Q1364">
        <f t="shared" si="129"/>
        <v>0.99913618792678582</v>
      </c>
      <c r="R1364">
        <f t="shared" si="130"/>
        <v>-3.7531093920584473E-4</v>
      </c>
      <c r="S1364">
        <f t="shared" si="131"/>
        <v>0</v>
      </c>
    </row>
    <row r="1365" spans="1:19" x14ac:dyDescent="0.35">
      <c r="A1365">
        <v>0.74184270405766772</v>
      </c>
      <c r="B1365">
        <v>0</v>
      </c>
      <c r="C1365">
        <v>0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-0.95778514310793095</v>
      </c>
      <c r="L1365">
        <v>0.97910792081866571</v>
      </c>
      <c r="M1365">
        <v>0</v>
      </c>
      <c r="N1365">
        <f t="shared" si="126"/>
        <v>-2.9844092761187806</v>
      </c>
      <c r="O1365">
        <f t="shared" si="127"/>
        <v>5.0569367260561472E-2</v>
      </c>
      <c r="P1365">
        <f t="shared" si="128"/>
        <v>4.813520062213969E-2</v>
      </c>
      <c r="Q1365">
        <f t="shared" si="129"/>
        <v>0.95186479937786028</v>
      </c>
      <c r="R1365">
        <f t="shared" si="130"/>
        <v>-2.1424733394886306E-2</v>
      </c>
      <c r="S1365">
        <f t="shared" si="131"/>
        <v>0</v>
      </c>
    </row>
    <row r="1366" spans="1:19" x14ac:dyDescent="0.35">
      <c r="A1366">
        <v>0.69761533545426702</v>
      </c>
      <c r="B1366">
        <v>0</v>
      </c>
      <c r="C1366">
        <v>0</v>
      </c>
      <c r="D1366">
        <v>1</v>
      </c>
      <c r="E1366">
        <v>1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-0.3575085793571437</v>
      </c>
      <c r="L1366">
        <v>-9.8980924833674058E-2</v>
      </c>
      <c r="M1366">
        <v>0</v>
      </c>
      <c r="N1366">
        <f t="shared" si="126"/>
        <v>-2.8933937508654473</v>
      </c>
      <c r="O1366">
        <f t="shared" si="127"/>
        <v>5.5387920480847105E-2</v>
      </c>
      <c r="P1366">
        <f t="shared" si="128"/>
        <v>5.2481101409244592E-2</v>
      </c>
      <c r="Q1366">
        <f t="shared" si="129"/>
        <v>0.94751889859075544</v>
      </c>
      <c r="R1366">
        <f t="shared" si="130"/>
        <v>-2.3412119120492635E-2</v>
      </c>
      <c r="S1366">
        <f t="shared" si="131"/>
        <v>1</v>
      </c>
    </row>
    <row r="1367" spans="1:19" x14ac:dyDescent="0.35">
      <c r="A1367">
        <v>1.2725711272984768</v>
      </c>
      <c r="B1367">
        <v>0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-6.3995866618072036E-2</v>
      </c>
      <c r="L1367">
        <v>-0.25484919167497661</v>
      </c>
      <c r="M1367">
        <v>0</v>
      </c>
      <c r="N1367">
        <f t="shared" si="126"/>
        <v>-2.3353568686289434</v>
      </c>
      <c r="O1367">
        <f t="shared" si="127"/>
        <v>9.6775940066220451E-2</v>
      </c>
      <c r="P1367">
        <f t="shared" si="128"/>
        <v>8.8236746021596146E-2</v>
      </c>
      <c r="Q1367">
        <f t="shared" si="129"/>
        <v>0.91176325397840385</v>
      </c>
      <c r="R1367">
        <f t="shared" si="130"/>
        <v>-4.0117914783749008E-2</v>
      </c>
      <c r="S1367">
        <f t="shared" si="131"/>
        <v>1</v>
      </c>
    </row>
    <row r="1368" spans="1:19" x14ac:dyDescent="0.35">
      <c r="A1368">
        <v>0.83029744126446925</v>
      </c>
      <c r="B1368">
        <v>0</v>
      </c>
      <c r="C1368">
        <v>0</v>
      </c>
      <c r="D1368">
        <v>1</v>
      </c>
      <c r="E1368">
        <v>1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0.46030750436955453</v>
      </c>
      <c r="L1368">
        <v>6.9876364244402939E-2</v>
      </c>
      <c r="M1368">
        <v>0</v>
      </c>
      <c r="N1368">
        <f t="shared" si="126"/>
        <v>-2.6221679974106422</v>
      </c>
      <c r="O1368">
        <f t="shared" si="127"/>
        <v>7.2645197380234103E-2</v>
      </c>
      <c r="P1368">
        <f t="shared" si="128"/>
        <v>6.7725280976093954E-2</v>
      </c>
      <c r="Q1368">
        <f t="shared" si="129"/>
        <v>0.93227471902390602</v>
      </c>
      <c r="R1368">
        <f t="shared" si="130"/>
        <v>-3.0456092607731262E-2</v>
      </c>
      <c r="S1368">
        <f t="shared" si="131"/>
        <v>1</v>
      </c>
    </row>
    <row r="1369" spans="1:19" x14ac:dyDescent="0.35">
      <c r="A1369">
        <v>-1.3368436203021676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-8.5639392463391167E-2</v>
      </c>
      <c r="L1369">
        <v>-1.5147843486421693</v>
      </c>
      <c r="M1369">
        <v>0</v>
      </c>
      <c r="N1369">
        <f t="shared" si="126"/>
        <v>-6.5809514300670884</v>
      </c>
      <c r="O1369">
        <f t="shared" si="127"/>
        <v>1.3865294812429622E-3</v>
      </c>
      <c r="P1369">
        <f t="shared" si="128"/>
        <v>1.3846096791028718E-3</v>
      </c>
      <c r="Q1369">
        <f t="shared" si="129"/>
        <v>0.99861539032089708</v>
      </c>
      <c r="R1369">
        <f t="shared" si="130"/>
        <v>-6.0174503042357099E-4</v>
      </c>
      <c r="S1369">
        <f t="shared" si="131"/>
        <v>0</v>
      </c>
    </row>
    <row r="1370" spans="1:19" x14ac:dyDescent="0.35">
      <c r="A1370">
        <v>1.2725711272984768</v>
      </c>
      <c r="B1370">
        <v>0</v>
      </c>
      <c r="C1370">
        <v>1</v>
      </c>
      <c r="D1370">
        <v>1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0</v>
      </c>
      <c r="K1370">
        <v>0.16524882549867448</v>
      </c>
      <c r="L1370">
        <v>-0.30680528062207713</v>
      </c>
      <c r="M1370">
        <v>0</v>
      </c>
      <c r="N1370">
        <f t="shared" si="126"/>
        <v>-1.9801856095616959</v>
      </c>
      <c r="O1370">
        <f t="shared" si="127"/>
        <v>0.1380436127184301</v>
      </c>
      <c r="P1370">
        <f t="shared" si="128"/>
        <v>0.12129905319593781</v>
      </c>
      <c r="Q1370">
        <f t="shared" si="129"/>
        <v>0.87870094680406219</v>
      </c>
      <c r="R1370">
        <f t="shared" si="130"/>
        <v>-5.6158905644308352E-2</v>
      </c>
      <c r="S1370">
        <f t="shared" si="131"/>
        <v>1</v>
      </c>
    </row>
    <row r="1371" spans="1:19" x14ac:dyDescent="0.35">
      <c r="A1371">
        <v>-1.8640338540547046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-0.4429784212156993</v>
      </c>
      <c r="L1371">
        <v>-1.2160368371963399</v>
      </c>
      <c r="M1371">
        <v>0</v>
      </c>
      <c r="N1371">
        <f t="shared" si="126"/>
        <v>-7.4261742268573476</v>
      </c>
      <c r="O1371">
        <f t="shared" si="127"/>
        <v>5.9546125940674135E-4</v>
      </c>
      <c r="P1371">
        <f t="shared" si="128"/>
        <v>5.9510689630478601E-4</v>
      </c>
      <c r="Q1371">
        <f t="shared" si="129"/>
        <v>0.99940489310369518</v>
      </c>
      <c r="R1371">
        <f t="shared" si="130"/>
        <v>-2.5852857490880757E-4</v>
      </c>
      <c r="S1371">
        <f t="shared" si="131"/>
        <v>0</v>
      </c>
    </row>
    <row r="1372" spans="1:19" x14ac:dyDescent="0.35">
      <c r="A1372">
        <v>-0.36384151102735102</v>
      </c>
      <c r="B1372">
        <v>0</v>
      </c>
      <c r="C1372">
        <v>0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4.2675796476714642E-2</v>
      </c>
      <c r="L1372">
        <v>0.2257446310857055</v>
      </c>
      <c r="M1372">
        <v>0</v>
      </c>
      <c r="N1372">
        <f t="shared" si="126"/>
        <v>-4.6674249403333707</v>
      </c>
      <c r="O1372">
        <f t="shared" si="127"/>
        <v>9.3964347803812999E-3</v>
      </c>
      <c r="P1372">
        <f t="shared" si="128"/>
        <v>9.3089637100072804E-3</v>
      </c>
      <c r="Q1372">
        <f t="shared" si="129"/>
        <v>0.99069103628999267</v>
      </c>
      <c r="R1372">
        <f t="shared" si="130"/>
        <v>-4.0617664587513031E-3</v>
      </c>
      <c r="S1372">
        <f t="shared" si="131"/>
        <v>0</v>
      </c>
    </row>
    <row r="1373" spans="1:19" x14ac:dyDescent="0.35">
      <c r="A1373">
        <v>0.47647849243726326</v>
      </c>
      <c r="B1373">
        <v>0</v>
      </c>
      <c r="C1373">
        <v>0</v>
      </c>
      <c r="D1373">
        <v>1</v>
      </c>
      <c r="E1373">
        <v>1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4.8417956394860628E-2</v>
      </c>
      <c r="L1373">
        <v>0.39460192016378248</v>
      </c>
      <c r="M1373">
        <v>0</v>
      </c>
      <c r="N1373">
        <f t="shared" si="126"/>
        <v>-3.3572857964475915</v>
      </c>
      <c r="O1373">
        <f t="shared" si="127"/>
        <v>3.4829665569401203E-2</v>
      </c>
      <c r="P1373">
        <f t="shared" si="128"/>
        <v>3.3657389934059E-2</v>
      </c>
      <c r="Q1373">
        <f t="shared" si="129"/>
        <v>0.96634261006594102</v>
      </c>
      <c r="R1373">
        <f t="shared" si="130"/>
        <v>-1.4868870187938393E-2</v>
      </c>
      <c r="S1373">
        <f t="shared" si="131"/>
        <v>0</v>
      </c>
    </row>
    <row r="1374" spans="1:19" x14ac:dyDescent="0.35">
      <c r="A1374">
        <v>-0.14270466801034729</v>
      </c>
      <c r="B1374">
        <v>0</v>
      </c>
      <c r="C1374">
        <v>0</v>
      </c>
      <c r="D1374">
        <v>1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-1.1059770394570032</v>
      </c>
      <c r="L1374">
        <v>-0.29381625838530179</v>
      </c>
      <c r="M1374">
        <v>0</v>
      </c>
      <c r="N1374">
        <f t="shared" si="126"/>
        <v>-4.6611440286037906</v>
      </c>
      <c r="O1374">
        <f t="shared" si="127"/>
        <v>9.4556386904442111E-3</v>
      </c>
      <c r="P1374">
        <f t="shared" si="128"/>
        <v>9.3670670884665203E-3</v>
      </c>
      <c r="Q1374">
        <f t="shared" si="129"/>
        <v>0.99063293291153343</v>
      </c>
      <c r="R1374">
        <f t="shared" si="130"/>
        <v>-4.0872382917723181E-3</v>
      </c>
      <c r="S1374">
        <f t="shared" si="131"/>
        <v>0</v>
      </c>
    </row>
    <row r="1375" spans="1:19" x14ac:dyDescent="0.35">
      <c r="A1375">
        <v>-1.7791173063361752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-0.51320945406071439</v>
      </c>
      <c r="L1375">
        <v>-1.1640807482492395</v>
      </c>
      <c r="M1375">
        <v>0</v>
      </c>
      <c r="N1375">
        <f t="shared" si="126"/>
        <v>-7.2959371119873726</v>
      </c>
      <c r="O1375">
        <f t="shared" si="127"/>
        <v>6.7828899672351544E-4</v>
      </c>
      <c r="P1375">
        <f t="shared" si="128"/>
        <v>6.7782923261337617E-4</v>
      </c>
      <c r="Q1375">
        <f t="shared" si="129"/>
        <v>0.99932217076738661</v>
      </c>
      <c r="R1375">
        <f t="shared" si="130"/>
        <v>-2.9447730933970101E-4</v>
      </c>
      <c r="S1375">
        <f t="shared" si="131"/>
        <v>0</v>
      </c>
    </row>
    <row r="1376" spans="1:19" x14ac:dyDescent="0.35">
      <c r="A1376">
        <v>-1.8233446749395759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-0.25172032548053314</v>
      </c>
      <c r="L1376">
        <v>-1.4108721707479677</v>
      </c>
      <c r="M1376">
        <v>0</v>
      </c>
      <c r="N1376">
        <f t="shared" si="126"/>
        <v>-7.3305950262325315</v>
      </c>
      <c r="O1376">
        <f t="shared" si="127"/>
        <v>6.5518361967593843E-4</v>
      </c>
      <c r="P1376">
        <f t="shared" si="128"/>
        <v>6.5475463516407196E-4</v>
      </c>
      <c r="Q1376">
        <f t="shared" si="129"/>
        <v>0.99934524536483593</v>
      </c>
      <c r="R1376">
        <f t="shared" si="130"/>
        <v>-2.8444945751809252E-4</v>
      </c>
      <c r="S1376">
        <f t="shared" si="131"/>
        <v>0</v>
      </c>
    </row>
    <row r="1377" spans="1:19" x14ac:dyDescent="0.35">
      <c r="A1377">
        <v>-9.8477299406946536E-2</v>
      </c>
      <c r="B1377">
        <v>0</v>
      </c>
      <c r="C1377">
        <v>0</v>
      </c>
      <c r="D1377">
        <v>1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-9.6240303081506398E-2</v>
      </c>
      <c r="L1377">
        <v>-0.28082723614852689</v>
      </c>
      <c r="M1377">
        <v>0</v>
      </c>
      <c r="N1377">
        <f t="shared" si="126"/>
        <v>-4.1554883785610119</v>
      </c>
      <c r="O1377">
        <f t="shared" si="127"/>
        <v>1.5678132395853753E-2</v>
      </c>
      <c r="P1377">
        <f t="shared" si="128"/>
        <v>1.5436122818624698E-2</v>
      </c>
      <c r="Q1377">
        <f t="shared" si="129"/>
        <v>0.98456387718137528</v>
      </c>
      <c r="R1377">
        <f t="shared" si="130"/>
        <v>-6.756102169382037E-3</v>
      </c>
      <c r="S1377">
        <f t="shared" si="131"/>
        <v>0</v>
      </c>
    </row>
    <row r="1378" spans="1:19" x14ac:dyDescent="0.35">
      <c r="A1378">
        <v>0.78607007266106854</v>
      </c>
      <c r="B1378">
        <v>0</v>
      </c>
      <c r="C1378">
        <v>0</v>
      </c>
      <c r="D1378">
        <v>1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-0.39174068656147482</v>
      </c>
      <c r="L1378">
        <v>-0.46267354746337924</v>
      </c>
      <c r="M1378">
        <v>0</v>
      </c>
      <c r="N1378">
        <f t="shared" si="126"/>
        <v>-2.8394975171266434</v>
      </c>
      <c r="O1378">
        <f t="shared" si="127"/>
        <v>5.8455031238168108E-2</v>
      </c>
      <c r="P1378">
        <f t="shared" si="128"/>
        <v>5.5226749850476028E-2</v>
      </c>
      <c r="Q1378">
        <f t="shared" si="129"/>
        <v>0.94477325014952396</v>
      </c>
      <c r="R1378">
        <f t="shared" si="130"/>
        <v>-2.4672411623283569E-2</v>
      </c>
      <c r="S1378">
        <f t="shared" si="131"/>
        <v>1</v>
      </c>
    </row>
    <row r="1379" spans="1:19" x14ac:dyDescent="0.35">
      <c r="A1379">
        <v>0.6533879668508662</v>
      </c>
      <c r="B1379">
        <v>0</v>
      </c>
      <c r="C1379">
        <v>0</v>
      </c>
      <c r="D1379">
        <v>1</v>
      </c>
      <c r="E1379">
        <v>0</v>
      </c>
      <c r="F1379">
        <v>0</v>
      </c>
      <c r="G1379">
        <v>1</v>
      </c>
      <c r="H1379">
        <v>1</v>
      </c>
      <c r="I1379">
        <v>1</v>
      </c>
      <c r="J1379">
        <v>0</v>
      </c>
      <c r="K1379">
        <v>-0.11258337361776792</v>
      </c>
      <c r="L1379">
        <v>0.32965680897990657</v>
      </c>
      <c r="M1379">
        <v>0</v>
      </c>
      <c r="N1379">
        <f t="shared" si="126"/>
        <v>-3.0532778885193479</v>
      </c>
      <c r="O1379">
        <f t="shared" si="127"/>
        <v>4.7203941264065678E-2</v>
      </c>
      <c r="P1379">
        <f t="shared" si="128"/>
        <v>4.5076168455865859E-2</v>
      </c>
      <c r="Q1379">
        <f t="shared" si="129"/>
        <v>0.95492383154413418</v>
      </c>
      <c r="R1379">
        <f t="shared" si="130"/>
        <v>-2.0031268059519859E-2</v>
      </c>
      <c r="S1379">
        <f t="shared" si="131"/>
        <v>0</v>
      </c>
    </row>
    <row r="1380" spans="1:19" x14ac:dyDescent="0.35">
      <c r="A1380">
        <v>-1.1599341458885646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-0.46550535627919487</v>
      </c>
      <c r="L1380">
        <v>-1.0082124814079367</v>
      </c>
      <c r="M1380">
        <v>0</v>
      </c>
      <c r="N1380">
        <f t="shared" si="126"/>
        <v>-5.9593820257953247</v>
      </c>
      <c r="O1380">
        <f t="shared" si="127"/>
        <v>2.5815067838017409E-3</v>
      </c>
      <c r="P1380">
        <f t="shared" si="128"/>
        <v>2.574859765848864E-3</v>
      </c>
      <c r="Q1380">
        <f t="shared" si="129"/>
        <v>0.99742514023415119</v>
      </c>
      <c r="R1380">
        <f t="shared" si="130"/>
        <v>-1.1196895291594032E-3</v>
      </c>
      <c r="S1380">
        <f t="shared" si="131"/>
        <v>0</v>
      </c>
    </row>
    <row r="1381" spans="1:19" x14ac:dyDescent="0.35">
      <c r="A1381">
        <v>0.91875217847127078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4.3117501085802701E-2</v>
      </c>
      <c r="L1381">
        <v>-1.4238611929847429</v>
      </c>
      <c r="M1381">
        <v>0</v>
      </c>
      <c r="N1381">
        <f t="shared" si="126"/>
        <v>-2.6501670156703381</v>
      </c>
      <c r="O1381">
        <f t="shared" si="127"/>
        <v>7.0639414186045982E-2</v>
      </c>
      <c r="P1381">
        <f t="shared" si="128"/>
        <v>6.5978716316687835E-2</v>
      </c>
      <c r="Q1381">
        <f t="shared" si="129"/>
        <v>0.93402128368331216</v>
      </c>
      <c r="R1381">
        <f t="shared" si="130"/>
        <v>-2.9643227323545792E-2</v>
      </c>
      <c r="S1381">
        <f t="shared" si="131"/>
        <v>1</v>
      </c>
    </row>
    <row r="1382" spans="1:19" x14ac:dyDescent="0.35">
      <c r="A1382">
        <v>-0.49652361683755331</v>
      </c>
      <c r="B1382">
        <v>0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1</v>
      </c>
      <c r="K1382">
        <v>-0.28661498959849646</v>
      </c>
      <c r="L1382">
        <v>-0.17691505825432532</v>
      </c>
      <c r="M1382">
        <v>0</v>
      </c>
      <c r="N1382">
        <f t="shared" si="126"/>
        <v>-4.989854336142356</v>
      </c>
      <c r="O1382">
        <f t="shared" si="127"/>
        <v>6.8066559037789761E-3</v>
      </c>
      <c r="P1382">
        <f t="shared" si="128"/>
        <v>6.7606385633881749E-3</v>
      </c>
      <c r="Q1382">
        <f t="shared" si="129"/>
        <v>0.99323936143661185</v>
      </c>
      <c r="R1382">
        <f t="shared" si="130"/>
        <v>-2.9460779656461629E-3</v>
      </c>
      <c r="S1382">
        <f t="shared" si="131"/>
        <v>0</v>
      </c>
    </row>
    <row r="1383" spans="1:19" x14ac:dyDescent="0.35">
      <c r="A1383">
        <v>-5.424993080354578E-2</v>
      </c>
      <c r="B1383">
        <v>0</v>
      </c>
      <c r="C1383">
        <v>0</v>
      </c>
      <c r="D1383">
        <v>1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1.1648263558651437</v>
      </c>
      <c r="L1383">
        <v>1.1349761876599682</v>
      </c>
      <c r="M1383">
        <v>0</v>
      </c>
      <c r="N1383">
        <f t="shared" si="126"/>
        <v>-3.7782063738846605</v>
      </c>
      <c r="O1383">
        <f t="shared" si="127"/>
        <v>2.2863663533793179E-2</v>
      </c>
      <c r="P1383">
        <f t="shared" si="128"/>
        <v>2.2352601181279342E-2</v>
      </c>
      <c r="Q1383">
        <f t="shared" si="129"/>
        <v>0.97764739881872065</v>
      </c>
      <c r="R1383">
        <f t="shared" si="130"/>
        <v>-9.8177508961164121E-3</v>
      </c>
      <c r="S1383">
        <f t="shared" si="131"/>
        <v>0</v>
      </c>
    </row>
    <row r="1384" spans="1:19" x14ac:dyDescent="0.35">
      <c r="A1384">
        <v>-0.18693203661374805</v>
      </c>
      <c r="B1384">
        <v>0</v>
      </c>
      <c r="C1384">
        <v>0</v>
      </c>
      <c r="D1384">
        <v>1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2.200181959567753</v>
      </c>
      <c r="L1384">
        <v>-0.61854181430468136</v>
      </c>
      <c r="M1384">
        <v>0</v>
      </c>
      <c r="N1384">
        <f t="shared" si="126"/>
        <v>-4.2078618278042068</v>
      </c>
      <c r="O1384">
        <f t="shared" si="127"/>
        <v>1.4878146391444039E-2</v>
      </c>
      <c r="P1384">
        <f t="shared" si="128"/>
        <v>1.4660032285004447E-2</v>
      </c>
      <c r="Q1384">
        <f t="shared" si="129"/>
        <v>0.98533996771499555</v>
      </c>
      <c r="R1384">
        <f t="shared" si="130"/>
        <v>-6.4139008436468652E-3</v>
      </c>
      <c r="S1384">
        <f t="shared" si="131"/>
        <v>0</v>
      </c>
    </row>
    <row r="1385" spans="1:19" x14ac:dyDescent="0.35">
      <c r="A1385">
        <v>-1.4695257261123698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0.13675887821248939</v>
      </c>
      <c r="L1385">
        <v>-1.3978831485111922</v>
      </c>
      <c r="M1385">
        <v>0</v>
      </c>
      <c r="N1385">
        <f t="shared" si="126"/>
        <v>-6.6812815249677531</v>
      </c>
      <c r="O1385">
        <f t="shared" si="127"/>
        <v>1.2541696924822225E-3</v>
      </c>
      <c r="P1385">
        <f t="shared" si="128"/>
        <v>1.2525987211293402E-3</v>
      </c>
      <c r="Q1385">
        <f t="shared" si="129"/>
        <v>0.99874740127887063</v>
      </c>
      <c r="R1385">
        <f t="shared" si="130"/>
        <v>-5.443377021973003E-4</v>
      </c>
      <c r="S1385">
        <f t="shared" si="131"/>
        <v>0</v>
      </c>
    </row>
    <row r="1386" spans="1:19" x14ac:dyDescent="0.35">
      <c r="A1386">
        <v>1.5379353389188812</v>
      </c>
      <c r="B1386">
        <v>0</v>
      </c>
      <c r="C1386">
        <v>0</v>
      </c>
      <c r="D1386">
        <v>1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0.28450906995247344</v>
      </c>
      <c r="L1386">
        <v>0.27770072003280605</v>
      </c>
      <c r="M1386">
        <v>0</v>
      </c>
      <c r="N1386">
        <f t="shared" si="126"/>
        <v>-1.56069275236141</v>
      </c>
      <c r="O1386">
        <f t="shared" si="127"/>
        <v>0.20999054935234479</v>
      </c>
      <c r="P1386">
        <f t="shared" si="128"/>
        <v>0.17354726403833778</v>
      </c>
      <c r="Q1386">
        <f t="shared" si="129"/>
        <v>0.82645273596166224</v>
      </c>
      <c r="R1386">
        <f t="shared" si="130"/>
        <v>-8.2781978266734668E-2</v>
      </c>
      <c r="S1386">
        <f t="shared" si="131"/>
        <v>1</v>
      </c>
    </row>
    <row r="1387" spans="1:19" x14ac:dyDescent="0.35">
      <c r="A1387">
        <v>1.0956616528848737</v>
      </c>
      <c r="B1387">
        <v>0</v>
      </c>
      <c r="C1387">
        <v>0</v>
      </c>
      <c r="D1387">
        <v>1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1</v>
      </c>
      <c r="K1387">
        <v>2.8945416050543149</v>
      </c>
      <c r="L1387">
        <v>-0.29381625838530179</v>
      </c>
      <c r="M1387">
        <v>0</v>
      </c>
      <c r="N1387">
        <f t="shared" si="126"/>
        <v>-1.6126428457138555</v>
      </c>
      <c r="O1387">
        <f t="shared" si="127"/>
        <v>0.19936003940733427</v>
      </c>
      <c r="P1387">
        <f t="shared" si="128"/>
        <v>0.16622201245411541</v>
      </c>
      <c r="Q1387">
        <f t="shared" si="129"/>
        <v>0.83377798754588461</v>
      </c>
      <c r="R1387">
        <f t="shared" si="130"/>
        <v>-7.8949574805246683E-2</v>
      </c>
      <c r="S1387">
        <f t="shared" si="131"/>
        <v>1</v>
      </c>
    </row>
    <row r="1388" spans="1:19" x14ac:dyDescent="0.35">
      <c r="A1388">
        <v>-0.8503425656647593</v>
      </c>
      <c r="B1388">
        <v>0</v>
      </c>
      <c r="C1388">
        <v>0</v>
      </c>
      <c r="D1388">
        <v>1</v>
      </c>
      <c r="E1388">
        <v>1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-0.36369244388437744</v>
      </c>
      <c r="L1388">
        <v>1.2778554322644955</v>
      </c>
      <c r="M1388">
        <v>0</v>
      </c>
      <c r="N1388">
        <f t="shared" si="126"/>
        <v>-5.6119290678415936</v>
      </c>
      <c r="O1388">
        <f t="shared" si="127"/>
        <v>3.6540137141627335E-3</v>
      </c>
      <c r="P1388">
        <f t="shared" si="128"/>
        <v>3.6407105080370696E-3</v>
      </c>
      <c r="Q1388">
        <f t="shared" si="129"/>
        <v>0.99635928949196295</v>
      </c>
      <c r="R1388">
        <f t="shared" si="130"/>
        <v>-1.5840257262517733E-3</v>
      </c>
      <c r="S1388">
        <f t="shared" si="131"/>
        <v>0</v>
      </c>
    </row>
    <row r="1389" spans="1:19" x14ac:dyDescent="0.35">
      <c r="A1389">
        <v>0.69761533545426702</v>
      </c>
      <c r="B1389">
        <v>1</v>
      </c>
      <c r="C1389">
        <v>1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3.1003759528893897</v>
      </c>
      <c r="L1389">
        <v>-0.21588212496465098</v>
      </c>
      <c r="M1389">
        <v>0</v>
      </c>
      <c r="N1389">
        <f t="shared" si="126"/>
        <v>-1.6800693069363088</v>
      </c>
      <c r="O1389">
        <f t="shared" si="127"/>
        <v>0.18636105947773179</v>
      </c>
      <c r="P1389">
        <f t="shared" si="128"/>
        <v>0.157086291722836</v>
      </c>
      <c r="Q1389">
        <f t="shared" si="129"/>
        <v>0.84291370827716405</v>
      </c>
      <c r="R1389">
        <f t="shared" si="130"/>
        <v>-7.4216883189332394E-2</v>
      </c>
      <c r="S1389">
        <f t="shared" si="131"/>
        <v>1</v>
      </c>
    </row>
    <row r="1390" spans="1:19" x14ac:dyDescent="0.35">
      <c r="A1390">
        <v>7.8432175006656474E-2</v>
      </c>
      <c r="B1390">
        <v>0</v>
      </c>
      <c r="C1390">
        <v>0</v>
      </c>
      <c r="D1390">
        <v>1</v>
      </c>
      <c r="E1390">
        <v>1</v>
      </c>
      <c r="F1390">
        <v>0</v>
      </c>
      <c r="G1390">
        <v>0</v>
      </c>
      <c r="H1390">
        <v>1</v>
      </c>
      <c r="I1390">
        <v>1</v>
      </c>
      <c r="J1390">
        <v>0</v>
      </c>
      <c r="K1390">
        <v>-0.37760613907065421</v>
      </c>
      <c r="L1390">
        <v>-0.1379479915439997</v>
      </c>
      <c r="M1390">
        <v>0</v>
      </c>
      <c r="N1390">
        <f t="shared" si="126"/>
        <v>-3.9239532580672565</v>
      </c>
      <c r="O1390">
        <f t="shared" si="127"/>
        <v>1.9762812613193233E-2</v>
      </c>
      <c r="P1390">
        <f t="shared" si="128"/>
        <v>1.9379813000387842E-2</v>
      </c>
      <c r="Q1390">
        <f t="shared" si="129"/>
        <v>0.98062018699961218</v>
      </c>
      <c r="R1390">
        <f t="shared" si="130"/>
        <v>-8.4991706326739604E-3</v>
      </c>
      <c r="S1390">
        <f t="shared" si="131"/>
        <v>0</v>
      </c>
    </row>
    <row r="1391" spans="1:19" x14ac:dyDescent="0.35">
      <c r="A1391">
        <v>-1.3810709889055683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-0.53904917369237082</v>
      </c>
      <c r="L1391">
        <v>-7.3002880360123784E-2</v>
      </c>
      <c r="M1391">
        <v>0</v>
      </c>
      <c r="N1391">
        <f t="shared" si="126"/>
        <v>-6.7077736320486281</v>
      </c>
      <c r="O1391">
        <f t="shared" si="127"/>
        <v>1.2213803418798413E-3</v>
      </c>
      <c r="P1391">
        <f t="shared" si="128"/>
        <v>1.2198903917361266E-3</v>
      </c>
      <c r="Q1391">
        <f t="shared" si="129"/>
        <v>0.99878010960826391</v>
      </c>
      <c r="R1391">
        <f t="shared" si="130"/>
        <v>-5.3011507257981136E-4</v>
      </c>
      <c r="S1391">
        <f t="shared" si="131"/>
        <v>0</v>
      </c>
    </row>
    <row r="1392" spans="1:19" x14ac:dyDescent="0.35">
      <c r="A1392">
        <v>-0.27538677382054955</v>
      </c>
      <c r="B1392">
        <v>0</v>
      </c>
      <c r="C1392">
        <v>0</v>
      </c>
      <c r="D1392">
        <v>1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-0.17729309884918082</v>
      </c>
      <c r="L1392">
        <v>-0.17691505825432532</v>
      </c>
      <c r="M1392">
        <v>0</v>
      </c>
      <c r="N1392">
        <f t="shared" si="126"/>
        <v>-4.7304562071117982</v>
      </c>
      <c r="O1392">
        <f t="shared" si="127"/>
        <v>8.8224452592309908E-3</v>
      </c>
      <c r="P1392">
        <f t="shared" si="128"/>
        <v>8.7452904132837173E-3</v>
      </c>
      <c r="Q1392">
        <f t="shared" si="129"/>
        <v>0.99125470958671624</v>
      </c>
      <c r="R1392">
        <f t="shared" si="130"/>
        <v>-3.8147362769485708E-3</v>
      </c>
      <c r="S1392">
        <f t="shared" si="131"/>
        <v>0</v>
      </c>
    </row>
    <row r="1393" spans="1:19" x14ac:dyDescent="0.35">
      <c r="A1393">
        <v>-1.0022562200145031E-2</v>
      </c>
      <c r="B1393">
        <v>0</v>
      </c>
      <c r="C1393">
        <v>0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1</v>
      </c>
      <c r="K1393">
        <v>-1.2316427354759144E-2</v>
      </c>
      <c r="L1393">
        <v>1.8753504551561531</v>
      </c>
      <c r="M1393">
        <v>0</v>
      </c>
      <c r="N1393">
        <f t="shared" si="126"/>
        <v>-4.3244618341856338</v>
      </c>
      <c r="O1393">
        <f t="shared" si="127"/>
        <v>1.3240673857515971E-2</v>
      </c>
      <c r="P1393">
        <f t="shared" si="128"/>
        <v>1.3067649374069543E-2</v>
      </c>
      <c r="Q1393">
        <f t="shared" si="129"/>
        <v>0.98693235062593043</v>
      </c>
      <c r="R1393">
        <f t="shared" si="130"/>
        <v>-5.7126150677072633E-3</v>
      </c>
      <c r="S1393">
        <f t="shared" si="131"/>
        <v>0</v>
      </c>
    </row>
    <row r="1394" spans="1:19" x14ac:dyDescent="0.35">
      <c r="A1394">
        <v>-1.3810709889055683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-0.44496609195659603</v>
      </c>
      <c r="L1394">
        <v>-1.1381027037756886</v>
      </c>
      <c r="M1394">
        <v>0</v>
      </c>
      <c r="N1394">
        <f t="shared" si="126"/>
        <v>-6.5379622147331755</v>
      </c>
      <c r="O1394">
        <f t="shared" si="127"/>
        <v>1.4474350576091357E-3</v>
      </c>
      <c r="P1394">
        <f t="shared" si="128"/>
        <v>1.4453430174554004E-3</v>
      </c>
      <c r="Q1394">
        <f t="shared" si="129"/>
        <v>0.99855465698254464</v>
      </c>
      <c r="R1394">
        <f t="shared" si="130"/>
        <v>-6.2815855866346182E-4</v>
      </c>
      <c r="S1394">
        <f t="shared" si="131"/>
        <v>0</v>
      </c>
    </row>
    <row r="1395" spans="1:19" x14ac:dyDescent="0.35">
      <c r="A1395">
        <v>-1.3368436203021676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-0.89749246396739923</v>
      </c>
      <c r="L1395">
        <v>-0.38473941404272843</v>
      </c>
      <c r="M1395">
        <v>0</v>
      </c>
      <c r="N1395">
        <f t="shared" si="126"/>
        <v>-6.6137649959881664</v>
      </c>
      <c r="O1395">
        <f t="shared" si="127"/>
        <v>1.3417708656080351E-3</v>
      </c>
      <c r="P1395">
        <f t="shared" si="128"/>
        <v>1.3399729289712379E-3</v>
      </c>
      <c r="Q1395">
        <f t="shared" si="129"/>
        <v>0.99866002707102874</v>
      </c>
      <c r="R1395">
        <f t="shared" si="130"/>
        <v>-5.8233309143238454E-4</v>
      </c>
      <c r="S1395">
        <f t="shared" si="131"/>
        <v>0</v>
      </c>
    </row>
    <row r="1396" spans="1:19" x14ac:dyDescent="0.35">
      <c r="A1396">
        <v>1.3610258645052782</v>
      </c>
      <c r="B1396">
        <v>0</v>
      </c>
      <c r="C1396">
        <v>0</v>
      </c>
      <c r="D1396">
        <v>1</v>
      </c>
      <c r="E1396">
        <v>0</v>
      </c>
      <c r="F1396">
        <v>1</v>
      </c>
      <c r="G1396">
        <v>0</v>
      </c>
      <c r="H1396">
        <v>1</v>
      </c>
      <c r="I1396">
        <v>1</v>
      </c>
      <c r="J1396">
        <v>0</v>
      </c>
      <c r="K1396">
        <v>-0.97987037356233819</v>
      </c>
      <c r="L1396">
        <v>-0.39772843627950333</v>
      </c>
      <c r="M1396">
        <v>0</v>
      </c>
      <c r="N1396">
        <f t="shared" si="126"/>
        <v>-2.2552651823811307</v>
      </c>
      <c r="O1396">
        <f t="shared" si="127"/>
        <v>0.10484573680735805</v>
      </c>
      <c r="P1396">
        <f t="shared" si="128"/>
        <v>9.4896267700075351E-2</v>
      </c>
      <c r="Q1396">
        <f t="shared" si="129"/>
        <v>0.90510373229992469</v>
      </c>
      <c r="R1396">
        <f t="shared" si="130"/>
        <v>-4.3301644238129954E-2</v>
      </c>
      <c r="S1396">
        <f t="shared" si="131"/>
        <v>1</v>
      </c>
    </row>
    <row r="1397" spans="1:19" x14ac:dyDescent="0.35">
      <c r="A1397">
        <v>-1.8233446749395759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7.5361937549237368E-2</v>
      </c>
      <c r="L1397">
        <v>-1.6186965265363706</v>
      </c>
      <c r="M1397">
        <v>0</v>
      </c>
      <c r="N1397">
        <f t="shared" si="126"/>
        <v>-7.3632664577900915</v>
      </c>
      <c r="O1397">
        <f t="shared" si="127"/>
        <v>6.3412373446996499E-4</v>
      </c>
      <c r="P1397">
        <f t="shared" si="128"/>
        <v>6.3372187638709501E-4</v>
      </c>
      <c r="Q1397">
        <f t="shared" si="129"/>
        <v>0.99936627812361289</v>
      </c>
      <c r="R1397">
        <f t="shared" si="130"/>
        <v>-2.7530915791104243E-4</v>
      </c>
      <c r="S1397">
        <f t="shared" si="131"/>
        <v>0</v>
      </c>
    </row>
    <row r="1398" spans="1:19" x14ac:dyDescent="0.35">
      <c r="A1398">
        <v>0.69761533545426702</v>
      </c>
      <c r="B1398">
        <v>0</v>
      </c>
      <c r="C1398">
        <v>0</v>
      </c>
      <c r="D1398">
        <v>1</v>
      </c>
      <c r="E1398">
        <v>0</v>
      </c>
      <c r="F1398">
        <v>1</v>
      </c>
      <c r="G1398">
        <v>0</v>
      </c>
      <c r="H1398">
        <v>1</v>
      </c>
      <c r="I1398">
        <v>0</v>
      </c>
      <c r="J1398">
        <v>0</v>
      </c>
      <c r="K1398">
        <v>-0.89064604252653323</v>
      </c>
      <c r="L1398">
        <v>6.9876364244402939E-2</v>
      </c>
      <c r="M1398">
        <v>0</v>
      </c>
      <c r="N1398">
        <f t="shared" si="126"/>
        <v>-3.5038043164276895</v>
      </c>
      <c r="O1398">
        <f t="shared" si="127"/>
        <v>3.0082721264347734E-2</v>
      </c>
      <c r="P1398">
        <f t="shared" si="128"/>
        <v>2.9204180055970162E-2</v>
      </c>
      <c r="Q1398">
        <f t="shared" si="129"/>
        <v>0.97079581994402986</v>
      </c>
      <c r="R1398">
        <f t="shared" si="130"/>
        <v>-1.2872102322746253E-2</v>
      </c>
      <c r="S1398">
        <f t="shared" si="131"/>
        <v>0</v>
      </c>
    </row>
    <row r="1399" spans="1:19" x14ac:dyDescent="0.35">
      <c r="A1399">
        <v>-0.98302467147496153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1</v>
      </c>
      <c r="K1399">
        <v>-0.35309153326626225</v>
      </c>
      <c r="L1399">
        <v>4.9312530605270348E-3</v>
      </c>
      <c r="M1399">
        <v>0</v>
      </c>
      <c r="N1399">
        <f t="shared" si="126"/>
        <v>-5.3643928605624538</v>
      </c>
      <c r="O1399">
        <f t="shared" si="127"/>
        <v>4.6803009734112675E-3</v>
      </c>
      <c r="P1399">
        <f t="shared" si="128"/>
        <v>4.6584978016157306E-3</v>
      </c>
      <c r="Q1399">
        <f t="shared" si="129"/>
        <v>0.99534150219838424</v>
      </c>
      <c r="R1399">
        <f t="shared" si="130"/>
        <v>-2.0278870187433952E-3</v>
      </c>
      <c r="S1399">
        <f t="shared" si="131"/>
        <v>0</v>
      </c>
    </row>
    <row r="1400" spans="1:19" x14ac:dyDescent="0.35">
      <c r="A1400">
        <v>0.52070586104066396</v>
      </c>
      <c r="B1400">
        <v>0</v>
      </c>
      <c r="C1400">
        <v>0</v>
      </c>
      <c r="D1400">
        <v>1</v>
      </c>
      <c r="E1400">
        <v>1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-0.92090280824907089</v>
      </c>
      <c r="L1400">
        <v>-0.28082723614852689</v>
      </c>
      <c r="M1400">
        <v>0</v>
      </c>
      <c r="N1400">
        <f t="shared" si="126"/>
        <v>-3.4486793707183581</v>
      </c>
      <c r="O1400">
        <f t="shared" si="127"/>
        <v>3.1787588290397871E-2</v>
      </c>
      <c r="P1400">
        <f t="shared" si="128"/>
        <v>3.0808267758936459E-2</v>
      </c>
      <c r="Q1400">
        <f t="shared" si="129"/>
        <v>0.96919173224106359</v>
      </c>
      <c r="R1400">
        <f t="shared" si="130"/>
        <v>-1.3590299298665598E-2</v>
      </c>
      <c r="S1400">
        <f t="shared" si="131"/>
        <v>0</v>
      </c>
    </row>
    <row r="1401" spans="1:19" x14ac:dyDescent="0.35">
      <c r="A1401">
        <v>-1.2926162516987669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-0.31576749379831415</v>
      </c>
      <c r="L1401">
        <v>-0.1379479915439997</v>
      </c>
      <c r="M1401">
        <v>0</v>
      </c>
      <c r="N1401">
        <f t="shared" si="126"/>
        <v>-6.443683692200926</v>
      </c>
      <c r="O1401">
        <f t="shared" si="127"/>
        <v>1.5905368277765487E-3</v>
      </c>
      <c r="P1401">
        <f t="shared" si="128"/>
        <v>1.5880110377381104E-3</v>
      </c>
      <c r="Q1401">
        <f t="shared" si="129"/>
        <v>0.99841198896226191</v>
      </c>
      <c r="R1401">
        <f t="shared" si="130"/>
        <v>-6.9021260867384857E-4</v>
      </c>
      <c r="S1401">
        <f t="shared" si="131"/>
        <v>0</v>
      </c>
    </row>
    <row r="1402" spans="1:19" x14ac:dyDescent="0.35">
      <c r="A1402">
        <v>0.43225112383386249</v>
      </c>
      <c r="B1402">
        <v>0</v>
      </c>
      <c r="C1402">
        <v>0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-0.18237270185369456</v>
      </c>
      <c r="L1402">
        <v>1.2778554322644955</v>
      </c>
      <c r="M1402">
        <v>0</v>
      </c>
      <c r="N1402">
        <f t="shared" si="126"/>
        <v>-3.369272092859056</v>
      </c>
      <c r="O1402">
        <f t="shared" si="127"/>
        <v>3.4414678918934613E-2</v>
      </c>
      <c r="P1402">
        <f t="shared" si="128"/>
        <v>3.3269712447334322E-2</v>
      </c>
      <c r="Q1402">
        <f t="shared" si="129"/>
        <v>0.96673028755266566</v>
      </c>
      <c r="R1402">
        <f t="shared" si="130"/>
        <v>-1.4694674796024008E-2</v>
      </c>
      <c r="S1402">
        <f t="shared" si="131"/>
        <v>0</v>
      </c>
    </row>
    <row r="1403" spans="1:19" x14ac:dyDescent="0.35">
      <c r="A1403">
        <v>1.4052532331086791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2.2125496886222211</v>
      </c>
      <c r="L1403">
        <v>-0.2678382139117515</v>
      </c>
      <c r="M1403">
        <v>0</v>
      </c>
      <c r="N1403">
        <f t="shared" si="126"/>
        <v>-1.6924314067681077</v>
      </c>
      <c r="O1403">
        <f t="shared" si="127"/>
        <v>0.18407142694735218</v>
      </c>
      <c r="P1403">
        <f t="shared" si="128"/>
        <v>0.15545635403254826</v>
      </c>
      <c r="Q1403">
        <f t="shared" si="129"/>
        <v>0.84454364596745179</v>
      </c>
      <c r="R1403">
        <f t="shared" si="130"/>
        <v>-7.3377901198939013E-2</v>
      </c>
      <c r="S1403">
        <f t="shared" si="131"/>
        <v>1</v>
      </c>
    </row>
    <row r="1404" spans="1:19" x14ac:dyDescent="0.35">
      <c r="A1404">
        <v>-0.27538677382054955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-0.70358414057770413</v>
      </c>
      <c r="L1404">
        <v>0.94014085410834047</v>
      </c>
      <c r="M1404">
        <v>0</v>
      </c>
      <c r="N1404">
        <f t="shared" si="126"/>
        <v>-4.9316223848091711</v>
      </c>
      <c r="O1404">
        <f t="shared" si="127"/>
        <v>7.2147886176451162E-3</v>
      </c>
      <c r="P1404">
        <f t="shared" si="128"/>
        <v>7.1631083053765275E-3</v>
      </c>
      <c r="Q1404">
        <f t="shared" si="129"/>
        <v>0.99283689169462352</v>
      </c>
      <c r="R1404">
        <f t="shared" si="130"/>
        <v>-3.12209375577062E-3</v>
      </c>
      <c r="S1404">
        <f t="shared" si="131"/>
        <v>0</v>
      </c>
    </row>
    <row r="1405" spans="1:19" x14ac:dyDescent="0.35">
      <c r="A1405">
        <v>0.2553416494202595</v>
      </c>
      <c r="B1405">
        <v>0</v>
      </c>
      <c r="C1405">
        <v>0</v>
      </c>
      <c r="D1405">
        <v>1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2.7657839767717917E-2</v>
      </c>
      <c r="L1405">
        <v>-0.28082723614852689</v>
      </c>
      <c r="M1405">
        <v>0</v>
      </c>
      <c r="N1405">
        <f t="shared" si="126"/>
        <v>-3.5488418413705665</v>
      </c>
      <c r="O1405">
        <f t="shared" si="127"/>
        <v>2.8757926615602392E-2</v>
      </c>
      <c r="P1405">
        <f t="shared" si="128"/>
        <v>2.7954026765275999E-2</v>
      </c>
      <c r="Q1405">
        <f t="shared" si="129"/>
        <v>0.97204597323472397</v>
      </c>
      <c r="R1405">
        <f t="shared" si="130"/>
        <v>-1.2313194487304656E-2</v>
      </c>
      <c r="S1405">
        <f t="shared" si="131"/>
        <v>0</v>
      </c>
    </row>
    <row r="1406" spans="1:19" x14ac:dyDescent="0.35">
      <c r="A1406">
        <v>0.52070586104066396</v>
      </c>
      <c r="B1406">
        <v>0</v>
      </c>
      <c r="C1406">
        <v>0</v>
      </c>
      <c r="D1406">
        <v>1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1</v>
      </c>
      <c r="K1406">
        <v>-0.40697949557501573</v>
      </c>
      <c r="L1406">
        <v>-0.24186016943820124</v>
      </c>
      <c r="M1406">
        <v>0</v>
      </c>
      <c r="N1406">
        <f t="shared" si="126"/>
        <v>-3.0956482643832017</v>
      </c>
      <c r="O1406">
        <f t="shared" si="127"/>
        <v>4.5245671793510037E-2</v>
      </c>
      <c r="P1406">
        <f t="shared" si="128"/>
        <v>4.3287117100302509E-2</v>
      </c>
      <c r="Q1406">
        <f t="shared" si="129"/>
        <v>0.95671288289969747</v>
      </c>
      <c r="R1406">
        <f t="shared" si="130"/>
        <v>-1.9218377877475597E-2</v>
      </c>
      <c r="S1406">
        <f t="shared" si="131"/>
        <v>0</v>
      </c>
    </row>
    <row r="1407" spans="1:19" x14ac:dyDescent="0.35">
      <c r="A1407">
        <v>0.60916059824746549</v>
      </c>
      <c r="B1407">
        <v>0</v>
      </c>
      <c r="C1407">
        <v>0</v>
      </c>
      <c r="D1407">
        <v>1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-0.44518694426114025</v>
      </c>
      <c r="L1407">
        <v>-0.99522345917116184</v>
      </c>
      <c r="M1407">
        <v>0</v>
      </c>
      <c r="N1407">
        <f t="shared" si="126"/>
        <v>-3.047617684374976</v>
      </c>
      <c r="O1407">
        <f t="shared" si="127"/>
        <v>4.7471882794563054E-2</v>
      </c>
      <c r="P1407">
        <f t="shared" si="128"/>
        <v>4.5320436351868693E-2</v>
      </c>
      <c r="Q1407">
        <f t="shared" si="129"/>
        <v>0.95467956364813134</v>
      </c>
      <c r="R1407">
        <f t="shared" si="130"/>
        <v>-2.0142374062144107E-2</v>
      </c>
      <c r="S1407">
        <f t="shared" si="131"/>
        <v>0</v>
      </c>
    </row>
    <row r="1408" spans="1:19" x14ac:dyDescent="0.35">
      <c r="A1408">
        <v>7.8432175006656474E-2</v>
      </c>
      <c r="B1408">
        <v>0</v>
      </c>
      <c r="C1408">
        <v>0</v>
      </c>
      <c r="D1408">
        <v>1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-0.1172212720131933</v>
      </c>
      <c r="L1408">
        <v>-1.0212015036447122</v>
      </c>
      <c r="M1408">
        <v>0</v>
      </c>
      <c r="N1408">
        <f t="shared" si="126"/>
        <v>-4.0629717692650829</v>
      </c>
      <c r="O1408">
        <f t="shared" si="127"/>
        <v>1.7197835101694699E-2</v>
      </c>
      <c r="P1408">
        <f t="shared" si="128"/>
        <v>1.6907070098094872E-2</v>
      </c>
      <c r="Q1408">
        <f t="shared" si="129"/>
        <v>0.98309292990190511</v>
      </c>
      <c r="R1408">
        <f t="shared" si="130"/>
        <v>-7.405427197351596E-3</v>
      </c>
      <c r="S1408">
        <f t="shared" si="131"/>
        <v>0</v>
      </c>
    </row>
    <row r="1409" spans="1:19" x14ac:dyDescent="0.35">
      <c r="A1409">
        <v>0.12265954361005722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1</v>
      </c>
      <c r="K1409">
        <v>0.40774465588806552</v>
      </c>
      <c r="L1409">
        <v>1.1089981431864175</v>
      </c>
      <c r="M1409">
        <v>0</v>
      </c>
      <c r="N1409">
        <f t="shared" si="126"/>
        <v>-3.3938017034100589</v>
      </c>
      <c r="O1409">
        <f t="shared" si="127"/>
        <v>3.3580769794147022E-2</v>
      </c>
      <c r="P1409">
        <f t="shared" si="128"/>
        <v>3.2489739336805899E-2</v>
      </c>
      <c r="Q1409">
        <f t="shared" si="129"/>
        <v>0.96751026066319412</v>
      </c>
      <c r="R1409">
        <f t="shared" si="130"/>
        <v>-1.4344420494294855E-2</v>
      </c>
      <c r="S1409">
        <f t="shared" si="131"/>
        <v>0</v>
      </c>
    </row>
    <row r="1410" spans="1:19" x14ac:dyDescent="0.35">
      <c r="A1410">
        <v>-1.3810709889055683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-0.43281921520667216</v>
      </c>
      <c r="L1410">
        <v>-0.30680528062207713</v>
      </c>
      <c r="M1410">
        <v>0</v>
      </c>
      <c r="N1410">
        <f t="shared" si="126"/>
        <v>-6.6114347691939397</v>
      </c>
      <c r="O1410">
        <f t="shared" si="127"/>
        <v>1.3449011417410082E-3</v>
      </c>
      <c r="P1410">
        <f t="shared" si="128"/>
        <v>1.3430948119948897E-3</v>
      </c>
      <c r="Q1410">
        <f t="shared" si="129"/>
        <v>0.9986569051880051</v>
      </c>
      <c r="R1410">
        <f t="shared" si="130"/>
        <v>-5.836907293199138E-4</v>
      </c>
      <c r="S1410">
        <f t="shared" si="131"/>
        <v>0</v>
      </c>
    </row>
    <row r="1411" spans="1:19" x14ac:dyDescent="0.35">
      <c r="A1411">
        <v>-1.3810709889055683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-0.34734937334811622</v>
      </c>
      <c r="L1411">
        <v>4.9312530605270348E-3</v>
      </c>
      <c r="M1411">
        <v>0</v>
      </c>
      <c r="N1411">
        <f t="shared" si="126"/>
        <v>-6.6759404756555298</v>
      </c>
      <c r="O1411">
        <f t="shared" si="127"/>
        <v>1.2608861952752865E-3</v>
      </c>
      <c r="P1411">
        <f t="shared" si="128"/>
        <v>1.2592983633532018E-3</v>
      </c>
      <c r="Q1411">
        <f t="shared" si="129"/>
        <v>0.99874070163664674</v>
      </c>
      <c r="R1411">
        <f t="shared" si="130"/>
        <v>-5.4725097877133643E-4</v>
      </c>
      <c r="S1411">
        <f t="shared" si="131"/>
        <v>0</v>
      </c>
    </row>
    <row r="1412" spans="1:19" x14ac:dyDescent="0.35">
      <c r="A1412">
        <v>1.4937079703154805</v>
      </c>
      <c r="B1412">
        <v>0</v>
      </c>
      <c r="C1412">
        <v>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-0.11700041970864943</v>
      </c>
      <c r="L1412">
        <v>8.2865386481178305E-2</v>
      </c>
      <c r="M1412">
        <v>0</v>
      </c>
      <c r="N1412">
        <f t="shared" si="126"/>
        <v>-1.5135777031927797</v>
      </c>
      <c r="O1412">
        <f t="shared" si="127"/>
        <v>0.22012103976080327</v>
      </c>
      <c r="P1412">
        <f t="shared" si="128"/>
        <v>0.18040918284956101</v>
      </c>
      <c r="Q1412">
        <f t="shared" si="129"/>
        <v>0.81959081715043902</v>
      </c>
      <c r="R1412">
        <f t="shared" si="130"/>
        <v>-8.6402916160586249E-2</v>
      </c>
      <c r="S1412">
        <f t="shared" si="131"/>
        <v>1</v>
      </c>
    </row>
    <row r="1413" spans="1:19" x14ac:dyDescent="0.35">
      <c r="A1413">
        <v>-1.6464352005259728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-0.40653779096592768</v>
      </c>
      <c r="L1413">
        <v>-1.4498392374582934</v>
      </c>
      <c r="M1413">
        <v>0</v>
      </c>
      <c r="N1413">
        <f t="shared" si="126"/>
        <v>-7.0626080073305282</v>
      </c>
      <c r="O1413">
        <f t="shared" si="127"/>
        <v>8.5654131244908879E-4</v>
      </c>
      <c r="P1413">
        <f t="shared" si="128"/>
        <v>8.5580827730404204E-4</v>
      </c>
      <c r="Q1413">
        <f t="shared" si="129"/>
        <v>0.99914419172269597</v>
      </c>
      <c r="R1413">
        <f t="shared" si="130"/>
        <v>-3.7183194353188813E-4</v>
      </c>
      <c r="S1413">
        <f t="shared" si="131"/>
        <v>0</v>
      </c>
    </row>
    <row r="1414" spans="1:19" x14ac:dyDescent="0.35">
      <c r="A1414">
        <v>1.4494806017120798</v>
      </c>
      <c r="B1414">
        <v>1</v>
      </c>
      <c r="C1414">
        <v>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-0.57416469011487803</v>
      </c>
      <c r="L1414">
        <v>0.78427258726703797</v>
      </c>
      <c r="M1414">
        <v>0</v>
      </c>
      <c r="N1414">
        <f t="shared" ref="N1414:N1477" si="132">$M$3+SUMPRODUCT($A$3:$L$3,A1414:L1414)</f>
        <v>-1.3290091231679781</v>
      </c>
      <c r="O1414">
        <f t="shared" ref="O1414:O1477" si="133">EXP(N1414)</f>
        <v>0.26473945557030393</v>
      </c>
      <c r="P1414">
        <f t="shared" ref="P1414:P1477" si="134">O1414/(1+O1414)</f>
        <v>0.20932331509411636</v>
      </c>
      <c r="Q1414">
        <f t="shared" ref="Q1414:Q1477" si="135">IF(M1414=1,P1414,1-P1414)</f>
        <v>0.79067668490588361</v>
      </c>
      <c r="R1414">
        <f t="shared" ref="R1414:R1477" si="136">LOG(Q1414)</f>
        <v>-0.10200106728066706</v>
      </c>
      <c r="S1414">
        <f t="shared" ref="S1414:S1477" si="137">IF(P1414&gt;U$2,1,0)</f>
        <v>1</v>
      </c>
    </row>
    <row r="1415" spans="1:19" x14ac:dyDescent="0.35">
      <c r="A1415">
        <v>0.38802375523046173</v>
      </c>
      <c r="B1415">
        <v>0</v>
      </c>
      <c r="C1415">
        <v>0</v>
      </c>
      <c r="D1415">
        <v>1</v>
      </c>
      <c r="E1415">
        <v>1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2.5228464417733139E-2</v>
      </c>
      <c r="L1415">
        <v>-9.8980924833674058E-2</v>
      </c>
      <c r="M1415">
        <v>0</v>
      </c>
      <c r="N1415">
        <f t="shared" si="132"/>
        <v>-3.5143182415794936</v>
      </c>
      <c r="O1415">
        <f t="shared" si="133"/>
        <v>2.9768090684132661E-2</v>
      </c>
      <c r="P1415">
        <f t="shared" si="134"/>
        <v>2.8907567590636889E-2</v>
      </c>
      <c r="Q1415">
        <f t="shared" si="135"/>
        <v>0.97109243240936316</v>
      </c>
      <c r="R1415">
        <f t="shared" si="136"/>
        <v>-1.2739430262133433E-2</v>
      </c>
      <c r="S1415">
        <f t="shared" si="137"/>
        <v>0</v>
      </c>
    </row>
    <row r="1416" spans="1:19" x14ac:dyDescent="0.35">
      <c r="A1416">
        <v>0.83029744126446925</v>
      </c>
      <c r="B1416">
        <v>0</v>
      </c>
      <c r="C1416">
        <v>0</v>
      </c>
      <c r="D1416">
        <v>1</v>
      </c>
      <c r="E1416">
        <v>1</v>
      </c>
      <c r="F1416">
        <v>0</v>
      </c>
      <c r="G1416">
        <v>0</v>
      </c>
      <c r="H1416">
        <v>1</v>
      </c>
      <c r="I1416">
        <v>0</v>
      </c>
      <c r="J1416">
        <v>1</v>
      </c>
      <c r="K1416">
        <v>2.2269050884175856</v>
      </c>
      <c r="L1416">
        <v>1.0310640097657662</v>
      </c>
      <c r="M1416">
        <v>0</v>
      </c>
      <c r="N1416">
        <f t="shared" si="132"/>
        <v>-2.1421563506675807</v>
      </c>
      <c r="O1416">
        <f t="shared" si="133"/>
        <v>0.11740141126455611</v>
      </c>
      <c r="P1416">
        <f t="shared" si="134"/>
        <v>0.10506646052262783</v>
      </c>
      <c r="Q1416">
        <f t="shared" si="135"/>
        <v>0.8949335394773722</v>
      </c>
      <c r="R1416">
        <f t="shared" si="136"/>
        <v>-4.8209215533204307E-2</v>
      </c>
      <c r="S1416">
        <f t="shared" si="137"/>
        <v>1</v>
      </c>
    </row>
    <row r="1417" spans="1:19" x14ac:dyDescent="0.35">
      <c r="A1417">
        <v>1.7148448133324843</v>
      </c>
      <c r="B1417">
        <v>1</v>
      </c>
      <c r="C1417">
        <v>0</v>
      </c>
      <c r="D1417">
        <v>1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2.6752352666420518</v>
      </c>
      <c r="L1417">
        <v>0.57644823147863489</v>
      </c>
      <c r="M1417">
        <v>0</v>
      </c>
      <c r="N1417">
        <f t="shared" si="132"/>
        <v>-0.53885895267234218</v>
      </c>
      <c r="O1417">
        <f t="shared" si="133"/>
        <v>0.58341357522029924</v>
      </c>
      <c r="P1417">
        <f t="shared" si="134"/>
        <v>0.36845305885364116</v>
      </c>
      <c r="Q1417">
        <f t="shared" si="135"/>
        <v>0.63154694114635879</v>
      </c>
      <c r="R1417">
        <f t="shared" si="136"/>
        <v>-0.19959436399512553</v>
      </c>
      <c r="S1417">
        <f t="shared" si="137"/>
        <v>1</v>
      </c>
    </row>
    <row r="1418" spans="1:19" x14ac:dyDescent="0.35">
      <c r="A1418">
        <v>1.1398890214882744</v>
      </c>
      <c r="B1418">
        <v>0</v>
      </c>
      <c r="C1418">
        <v>1</v>
      </c>
      <c r="D1418">
        <v>1</v>
      </c>
      <c r="E1418">
        <v>1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-0.56798082558764396</v>
      </c>
      <c r="L1418">
        <v>4.3898319770852672E-2</v>
      </c>
      <c r="M1418">
        <v>0</v>
      </c>
      <c r="N1418">
        <f t="shared" si="132"/>
        <v>-1.9552083205713497</v>
      </c>
      <c r="O1418">
        <f t="shared" si="133"/>
        <v>0.14153498897302239</v>
      </c>
      <c r="P1418">
        <f t="shared" si="134"/>
        <v>0.1239865534917627</v>
      </c>
      <c r="Q1418">
        <f t="shared" si="135"/>
        <v>0.87601344650823731</v>
      </c>
      <c r="R1418">
        <f t="shared" si="136"/>
        <v>-5.7489227508278791E-2</v>
      </c>
      <c r="S1418">
        <f t="shared" si="137"/>
        <v>1</v>
      </c>
    </row>
    <row r="1419" spans="1:19" x14ac:dyDescent="0.35">
      <c r="A1419">
        <v>1.5379353389188812</v>
      </c>
      <c r="B1419">
        <v>0</v>
      </c>
      <c r="C1419">
        <v>1</v>
      </c>
      <c r="D1419">
        <v>1</v>
      </c>
      <c r="E1419">
        <v>0</v>
      </c>
      <c r="F1419">
        <v>1</v>
      </c>
      <c r="G1419">
        <v>0</v>
      </c>
      <c r="H1419">
        <v>1</v>
      </c>
      <c r="I1419">
        <v>1</v>
      </c>
      <c r="J1419">
        <v>0</v>
      </c>
      <c r="K1419">
        <v>2.7065962938873094</v>
      </c>
      <c r="L1419">
        <v>0.66737138713606148</v>
      </c>
      <c r="M1419">
        <v>0</v>
      </c>
      <c r="N1419">
        <f t="shared" si="132"/>
        <v>-1.0364922835132067</v>
      </c>
      <c r="O1419">
        <f t="shared" si="133"/>
        <v>0.35469667778517244</v>
      </c>
      <c r="P1419">
        <f t="shared" si="134"/>
        <v>0.26182737700743086</v>
      </c>
      <c r="Q1419">
        <f t="shared" si="135"/>
        <v>0.73817262299256914</v>
      </c>
      <c r="R1419">
        <f t="shared" si="136"/>
        <v>-0.13184206575609597</v>
      </c>
      <c r="S1419">
        <f t="shared" si="137"/>
        <v>1</v>
      </c>
    </row>
    <row r="1420" spans="1:19" x14ac:dyDescent="0.35">
      <c r="A1420">
        <v>-0.27538677382054955</v>
      </c>
      <c r="B1420">
        <v>0</v>
      </c>
      <c r="C1420">
        <v>0</v>
      </c>
      <c r="D1420">
        <v>1</v>
      </c>
      <c r="E1420">
        <v>1</v>
      </c>
      <c r="F1420">
        <v>0</v>
      </c>
      <c r="G1420">
        <v>0</v>
      </c>
      <c r="H1420">
        <v>1</v>
      </c>
      <c r="I1420">
        <v>0</v>
      </c>
      <c r="J1420">
        <v>1</v>
      </c>
      <c r="K1420">
        <v>0.30747770962505672</v>
      </c>
      <c r="L1420">
        <v>0.65438236489928614</v>
      </c>
      <c r="M1420">
        <v>0</v>
      </c>
      <c r="N1420">
        <f t="shared" si="132"/>
        <v>-4.2890642192741746</v>
      </c>
      <c r="O1420">
        <f t="shared" si="133"/>
        <v>1.3717756104781922E-2</v>
      </c>
      <c r="P1420">
        <f t="shared" si="134"/>
        <v>1.353212570478444E-2</v>
      </c>
      <c r="Q1420">
        <f t="shared" si="135"/>
        <v>0.98646787429521554</v>
      </c>
      <c r="R1420">
        <f t="shared" si="136"/>
        <v>-5.9170535881672313E-3</v>
      </c>
      <c r="S1420">
        <f t="shared" si="137"/>
        <v>0</v>
      </c>
    </row>
    <row r="1421" spans="1:19" x14ac:dyDescent="0.35">
      <c r="A1421">
        <v>0.29956901802366021</v>
      </c>
      <c r="B1421">
        <v>0</v>
      </c>
      <c r="C1421">
        <v>0</v>
      </c>
      <c r="D1421">
        <v>1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-0.2799894204621744</v>
      </c>
      <c r="L1421">
        <v>-2.1046791413023236E-2</v>
      </c>
      <c r="M1421">
        <v>0</v>
      </c>
      <c r="N1421">
        <f t="shared" si="132"/>
        <v>-3.7913932074501728</v>
      </c>
      <c r="O1421">
        <f t="shared" si="133"/>
        <v>2.2564143409437878E-2</v>
      </c>
      <c r="P1421">
        <f t="shared" si="134"/>
        <v>2.2066237658406845E-2</v>
      </c>
      <c r="Q1421">
        <f t="shared" si="135"/>
        <v>0.97793376234159313</v>
      </c>
      <c r="R1421">
        <f t="shared" si="136"/>
        <v>-9.690559960592135E-3</v>
      </c>
      <c r="S1421">
        <f t="shared" si="137"/>
        <v>0</v>
      </c>
    </row>
    <row r="1422" spans="1:19" x14ac:dyDescent="0.35">
      <c r="A1422">
        <v>-9.8477299406946536E-2</v>
      </c>
      <c r="B1422">
        <v>0</v>
      </c>
      <c r="C1422">
        <v>0</v>
      </c>
      <c r="D1422">
        <v>1</v>
      </c>
      <c r="E1422">
        <v>1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-0.56047184723314569</v>
      </c>
      <c r="L1422">
        <v>-1.0082124814079367</v>
      </c>
      <c r="M1422">
        <v>0</v>
      </c>
      <c r="N1422">
        <f t="shared" si="132"/>
        <v>-4.4273592688398811</v>
      </c>
      <c r="O1422">
        <f t="shared" si="133"/>
        <v>1.1945994216132166E-2</v>
      </c>
      <c r="P1422">
        <f t="shared" si="134"/>
        <v>1.1804972087849119E-2</v>
      </c>
      <c r="Q1422">
        <f t="shared" si="135"/>
        <v>0.98819502791215086</v>
      </c>
      <c r="R1422">
        <f t="shared" si="136"/>
        <v>-5.1573355870075874E-3</v>
      </c>
      <c r="S1422">
        <f t="shared" si="137"/>
        <v>0</v>
      </c>
    </row>
    <row r="1423" spans="1:19" x14ac:dyDescent="0.35">
      <c r="A1423">
        <v>0.47647849243726326</v>
      </c>
      <c r="B1423">
        <v>0</v>
      </c>
      <c r="C1423">
        <v>0</v>
      </c>
      <c r="D1423">
        <v>1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0.97445166934815419</v>
      </c>
      <c r="L1423">
        <v>1.2129103210806196</v>
      </c>
      <c r="M1423">
        <v>0</v>
      </c>
      <c r="N1423">
        <f t="shared" si="132"/>
        <v>-3.0100280427105774</v>
      </c>
      <c r="O1423">
        <f t="shared" si="133"/>
        <v>4.9290296507561955E-2</v>
      </c>
      <c r="P1423">
        <f t="shared" si="134"/>
        <v>4.6974890239258715E-2</v>
      </c>
      <c r="Q1423">
        <f t="shared" si="135"/>
        <v>0.95302510976074128</v>
      </c>
      <c r="R1423">
        <f t="shared" si="136"/>
        <v>-2.0895656668209969E-2</v>
      </c>
      <c r="S1423">
        <f t="shared" si="137"/>
        <v>0</v>
      </c>
    </row>
    <row r="1424" spans="1:19" x14ac:dyDescent="0.35">
      <c r="A1424">
        <v>-1.0022562200145031E-2</v>
      </c>
      <c r="B1424">
        <v>0</v>
      </c>
      <c r="C1424">
        <v>0</v>
      </c>
      <c r="D1424">
        <v>1</v>
      </c>
      <c r="E1424">
        <v>1</v>
      </c>
      <c r="F1424">
        <v>0</v>
      </c>
      <c r="G1424">
        <v>0</v>
      </c>
      <c r="H1424">
        <v>1</v>
      </c>
      <c r="I1424">
        <v>0</v>
      </c>
      <c r="J1424">
        <v>1</v>
      </c>
      <c r="K1424">
        <v>-0.53463212760148926</v>
      </c>
      <c r="L1424">
        <v>-0.15093701378077506</v>
      </c>
      <c r="M1424">
        <v>0</v>
      </c>
      <c r="N1424">
        <f t="shared" si="132"/>
        <v>-3.9950521193320325</v>
      </c>
      <c r="O1424">
        <f t="shared" si="133"/>
        <v>1.8406487051906655E-2</v>
      </c>
      <c r="P1424">
        <f t="shared" si="134"/>
        <v>1.807381167139846E-2</v>
      </c>
      <c r="Q1424">
        <f t="shared" si="135"/>
        <v>0.98192618832860157</v>
      </c>
      <c r="R1424">
        <f t="shared" si="136"/>
        <v>-7.921157026072323E-3</v>
      </c>
      <c r="S1424">
        <f t="shared" si="137"/>
        <v>0</v>
      </c>
    </row>
    <row r="1425" spans="1:19" x14ac:dyDescent="0.35">
      <c r="A1425">
        <v>-0.27538677382054955</v>
      </c>
      <c r="B1425">
        <v>0</v>
      </c>
      <c r="C1425">
        <v>0</v>
      </c>
      <c r="D1425">
        <v>1</v>
      </c>
      <c r="E1425">
        <v>1</v>
      </c>
      <c r="F1425">
        <v>0</v>
      </c>
      <c r="G1425">
        <v>0</v>
      </c>
      <c r="H1425">
        <v>1</v>
      </c>
      <c r="I1425">
        <v>0</v>
      </c>
      <c r="J1425">
        <v>1</v>
      </c>
      <c r="K1425">
        <v>-0.78176585638630569</v>
      </c>
      <c r="L1425">
        <v>0.90117378739801446</v>
      </c>
      <c r="M1425">
        <v>0</v>
      </c>
      <c r="N1425">
        <f t="shared" si="132"/>
        <v>-4.460690317256943</v>
      </c>
      <c r="O1425">
        <f t="shared" si="133"/>
        <v>1.1554384342878579E-2</v>
      </c>
      <c r="P1425">
        <f t="shared" si="134"/>
        <v>1.1422405479844256E-2</v>
      </c>
      <c r="Q1425">
        <f t="shared" si="135"/>
        <v>0.9885775945201557</v>
      </c>
      <c r="R1425">
        <f t="shared" si="136"/>
        <v>-4.9892367707797406E-3</v>
      </c>
      <c r="S1425">
        <f t="shared" si="137"/>
        <v>0</v>
      </c>
    </row>
    <row r="1426" spans="1:19" x14ac:dyDescent="0.35">
      <c r="A1426">
        <v>-1.5137530947157707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-0.49289104204265971</v>
      </c>
      <c r="L1426">
        <v>-0.22887114720142587</v>
      </c>
      <c r="M1426">
        <v>0</v>
      </c>
      <c r="N1426">
        <f t="shared" si="132"/>
        <v>-6.8400676023570179</v>
      </c>
      <c r="O1426">
        <f t="shared" si="133"/>
        <v>1.0700310605727089E-3</v>
      </c>
      <c r="P1426">
        <f t="shared" si="134"/>
        <v>1.0688873179422584E-3</v>
      </c>
      <c r="Q1426">
        <f t="shared" si="135"/>
        <v>0.9989311126820577</v>
      </c>
      <c r="R1426">
        <f t="shared" si="136"/>
        <v>-4.6446013597813E-4</v>
      </c>
      <c r="S1426">
        <f t="shared" si="137"/>
        <v>0</v>
      </c>
    </row>
    <row r="1427" spans="1:19" x14ac:dyDescent="0.35">
      <c r="A1427">
        <v>-1.425298357508969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-0.71749783576398085</v>
      </c>
      <c r="L1427">
        <v>-1.0861466148285881</v>
      </c>
      <c r="M1427">
        <v>0</v>
      </c>
      <c r="N1427">
        <f t="shared" si="132"/>
        <v>-6.7409531384096084</v>
      </c>
      <c r="O1427">
        <f t="shared" si="133"/>
        <v>1.1815204672163569E-3</v>
      </c>
      <c r="P1427">
        <f t="shared" si="134"/>
        <v>1.1801261240468987E-3</v>
      </c>
      <c r="Q1427">
        <f t="shared" si="135"/>
        <v>0.99881987387595306</v>
      </c>
      <c r="R1427">
        <f t="shared" si="136"/>
        <v>-5.1282492221999833E-4</v>
      </c>
      <c r="S1427">
        <f t="shared" si="137"/>
        <v>0</v>
      </c>
    </row>
    <row r="1428" spans="1:19" x14ac:dyDescent="0.35">
      <c r="A1428">
        <v>0.56493322964406478</v>
      </c>
      <c r="B1428">
        <v>1</v>
      </c>
      <c r="C1428">
        <v>0</v>
      </c>
      <c r="D1428">
        <v>1</v>
      </c>
      <c r="E1428">
        <v>1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-8.3430869417950262E-2</v>
      </c>
      <c r="L1428">
        <v>0.87519574292446456</v>
      </c>
      <c r="M1428">
        <v>0</v>
      </c>
      <c r="N1428">
        <f t="shared" si="132"/>
        <v>-2.8024205340672848</v>
      </c>
      <c r="O1428">
        <f t="shared" si="133"/>
        <v>6.0663047795980987E-2</v>
      </c>
      <c r="P1428">
        <f t="shared" si="134"/>
        <v>5.7193514869813347E-2</v>
      </c>
      <c r="Q1428">
        <f t="shared" si="135"/>
        <v>0.94280648513018661</v>
      </c>
      <c r="R1428">
        <f t="shared" si="136"/>
        <v>-2.5577438826364783E-2</v>
      </c>
      <c r="S1428">
        <f t="shared" si="137"/>
        <v>1</v>
      </c>
    </row>
    <row r="1429" spans="1:19" x14ac:dyDescent="0.35">
      <c r="A1429">
        <v>-1.6906625691293735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-0.62540242476910279</v>
      </c>
      <c r="L1429">
        <v>-1.722608704430572</v>
      </c>
      <c r="M1429">
        <v>0</v>
      </c>
      <c r="N1429">
        <f t="shared" si="132"/>
        <v>-7.2571752886661045</v>
      </c>
      <c r="O1429">
        <f t="shared" si="133"/>
        <v>7.0509692053407019E-4</v>
      </c>
      <c r="P1429">
        <f t="shared" si="134"/>
        <v>7.0460010916688874E-4</v>
      </c>
      <c r="Q1429">
        <f t="shared" si="135"/>
        <v>0.99929539989083316</v>
      </c>
      <c r="R1429">
        <f t="shared" si="136"/>
        <v>-3.0611179523060898E-4</v>
      </c>
      <c r="S1429">
        <f t="shared" si="137"/>
        <v>0</v>
      </c>
    </row>
    <row r="1430" spans="1:19" x14ac:dyDescent="0.35">
      <c r="A1430">
        <v>-1.1599341458885646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-0.79810892692256685</v>
      </c>
      <c r="L1430">
        <v>1.8363833884458278</v>
      </c>
      <c r="M1430">
        <v>0</v>
      </c>
      <c r="N1430">
        <f t="shared" si="132"/>
        <v>-5.9746408724820128</v>
      </c>
      <c r="O1430">
        <f t="shared" si="133"/>
        <v>2.5424149740168925E-3</v>
      </c>
      <c r="P1430">
        <f t="shared" si="134"/>
        <v>2.5359674922908718E-3</v>
      </c>
      <c r="Q1430">
        <f t="shared" si="135"/>
        <v>0.9974640325077091</v>
      </c>
      <c r="R1430">
        <f t="shared" si="136"/>
        <v>-1.1027555560567297E-3</v>
      </c>
      <c r="S1430">
        <f t="shared" si="137"/>
        <v>0</v>
      </c>
    </row>
    <row r="1431" spans="1:19" x14ac:dyDescent="0.35">
      <c r="A1431">
        <v>-1.6464352005259728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0.30328151583871943</v>
      </c>
      <c r="L1431">
        <v>-1.4368502152215179</v>
      </c>
      <c r="M1431">
        <v>0</v>
      </c>
      <c r="N1431">
        <f t="shared" si="132"/>
        <v>-7.0308483354645706</v>
      </c>
      <c r="O1431">
        <f t="shared" si="133"/>
        <v>8.8418137992336495E-4</v>
      </c>
      <c r="P1431">
        <f t="shared" si="134"/>
        <v>8.8340029383253936E-4</v>
      </c>
      <c r="Q1431">
        <f t="shared" si="135"/>
        <v>0.99911659970616751</v>
      </c>
      <c r="R1431">
        <f t="shared" si="136"/>
        <v>-3.8382543364594795E-4</v>
      </c>
      <c r="S1431">
        <f t="shared" si="137"/>
        <v>0</v>
      </c>
    </row>
    <row r="1432" spans="1:19" x14ac:dyDescent="0.35">
      <c r="A1432">
        <v>-0.80611519706135859</v>
      </c>
      <c r="B1432">
        <v>0</v>
      </c>
      <c r="C1432">
        <v>0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-0.61524321876007537</v>
      </c>
      <c r="L1432">
        <v>-9.8980924833674058E-2</v>
      </c>
      <c r="M1432">
        <v>0</v>
      </c>
      <c r="N1432">
        <f t="shared" si="132"/>
        <v>-5.4098989092164613</v>
      </c>
      <c r="O1432">
        <f t="shared" si="133"/>
        <v>4.4720922758103914E-3</v>
      </c>
      <c r="P1432">
        <f t="shared" si="134"/>
        <v>4.4521817083818327E-3</v>
      </c>
      <c r="Q1432">
        <f t="shared" si="135"/>
        <v>0.9955478182916182</v>
      </c>
      <c r="R1432">
        <f t="shared" si="136"/>
        <v>-1.9378750424693511E-3</v>
      </c>
      <c r="S1432">
        <f t="shared" si="137"/>
        <v>0</v>
      </c>
    </row>
    <row r="1433" spans="1:19" x14ac:dyDescent="0.35">
      <c r="A1433">
        <v>0.60916059824746549</v>
      </c>
      <c r="B1433">
        <v>0</v>
      </c>
      <c r="C1433">
        <v>0</v>
      </c>
      <c r="D1433">
        <v>1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1.4095307092999756</v>
      </c>
      <c r="L1433">
        <v>-0.39772843627950333</v>
      </c>
      <c r="M1433">
        <v>0</v>
      </c>
      <c r="N1433">
        <f t="shared" si="132"/>
        <v>-3.0116982896902886</v>
      </c>
      <c r="O1433">
        <f t="shared" si="133"/>
        <v>4.9208038253614396E-2</v>
      </c>
      <c r="P1433">
        <f t="shared" si="134"/>
        <v>4.6900172758417083E-2</v>
      </c>
      <c r="Q1433">
        <f t="shared" si="135"/>
        <v>0.95309982724158293</v>
      </c>
      <c r="R1433">
        <f t="shared" si="136"/>
        <v>-2.0861609173192259E-2</v>
      </c>
      <c r="S1433">
        <f t="shared" si="137"/>
        <v>0</v>
      </c>
    </row>
    <row r="1434" spans="1:19" x14ac:dyDescent="0.35">
      <c r="A1434">
        <v>-1.1157067772851639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0.38963476691545174</v>
      </c>
      <c r="L1434">
        <v>-1.0861466148285881</v>
      </c>
      <c r="M1434">
        <v>0</v>
      </c>
      <c r="N1434">
        <f t="shared" si="132"/>
        <v>-5.8321594550685791</v>
      </c>
      <c r="O1434">
        <f t="shared" si="133"/>
        <v>2.9317391805564314E-3</v>
      </c>
      <c r="P1434">
        <f t="shared" si="134"/>
        <v>2.9231692108495876E-3</v>
      </c>
      <c r="Q1434">
        <f t="shared" si="135"/>
        <v>0.99707683078915044</v>
      </c>
      <c r="R1434">
        <f t="shared" si="136"/>
        <v>-1.2713753872774217E-3</v>
      </c>
      <c r="S1434">
        <f t="shared" si="137"/>
        <v>0</v>
      </c>
    </row>
    <row r="1435" spans="1:19" x14ac:dyDescent="0.35">
      <c r="A1435">
        <v>-1.8233446749395759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-0.55583394883772008</v>
      </c>
      <c r="L1435">
        <v>-1.1640807482492395</v>
      </c>
      <c r="M1435">
        <v>0</v>
      </c>
      <c r="N1435">
        <f t="shared" si="132"/>
        <v>-7.3761262709355453</v>
      </c>
      <c r="O1435">
        <f t="shared" si="133"/>
        <v>6.2602123173136743E-4</v>
      </c>
      <c r="P1435">
        <f t="shared" si="134"/>
        <v>6.2562957433463491E-4</v>
      </c>
      <c r="Q1435">
        <f t="shared" si="135"/>
        <v>0.99937437042566535</v>
      </c>
      <c r="R1435">
        <f t="shared" si="136"/>
        <v>-2.7179250143052799E-4</v>
      </c>
      <c r="S1435">
        <f t="shared" si="137"/>
        <v>0</v>
      </c>
    </row>
    <row r="1436" spans="1:19" x14ac:dyDescent="0.35">
      <c r="A1436">
        <v>1.4494806017120798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-0.48449865446998508</v>
      </c>
      <c r="L1436">
        <v>-0.57957474759435612</v>
      </c>
      <c r="M1436">
        <v>0</v>
      </c>
      <c r="N1436">
        <f t="shared" si="132"/>
        <v>-2.056425878834812</v>
      </c>
      <c r="O1436">
        <f t="shared" si="133"/>
        <v>0.12791032086724519</v>
      </c>
      <c r="P1436">
        <f t="shared" si="134"/>
        <v>0.11340469051555048</v>
      </c>
      <c r="Q1436">
        <f t="shared" si="135"/>
        <v>0.88659530948444953</v>
      </c>
      <c r="R1436">
        <f t="shared" si="136"/>
        <v>-5.2274570657267858E-2</v>
      </c>
      <c r="S1436">
        <f t="shared" si="137"/>
        <v>1</v>
      </c>
    </row>
    <row r="1437" spans="1:19" x14ac:dyDescent="0.35">
      <c r="A1437">
        <v>-1.8675720435429766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-0.10684121369962193</v>
      </c>
      <c r="L1437">
        <v>-1.371905104037642</v>
      </c>
      <c r="M1437">
        <v>0</v>
      </c>
      <c r="N1437">
        <f t="shared" si="132"/>
        <v>-7.3801476733382767</v>
      </c>
      <c r="O1437">
        <f t="shared" si="133"/>
        <v>6.2350880357408352E-4</v>
      </c>
      <c r="P1437">
        <f t="shared" si="134"/>
        <v>6.2312028259220182E-4</v>
      </c>
      <c r="Q1437">
        <f t="shared" si="135"/>
        <v>0.99937687971740785</v>
      </c>
      <c r="R1437">
        <f t="shared" si="136"/>
        <v>-2.7070204902212853E-4</v>
      </c>
      <c r="S1437">
        <f t="shared" si="137"/>
        <v>0</v>
      </c>
    </row>
    <row r="1438" spans="1:19" x14ac:dyDescent="0.35">
      <c r="A1438">
        <v>0.47647849243726326</v>
      </c>
      <c r="B1438">
        <v>0</v>
      </c>
      <c r="C1438">
        <v>0</v>
      </c>
      <c r="D1438">
        <v>1</v>
      </c>
      <c r="E1438">
        <v>1</v>
      </c>
      <c r="F1438">
        <v>0</v>
      </c>
      <c r="G1438">
        <v>0</v>
      </c>
      <c r="H1438">
        <v>1</v>
      </c>
      <c r="I1438">
        <v>1</v>
      </c>
      <c r="J1438">
        <v>0</v>
      </c>
      <c r="K1438">
        <v>-0.43922393203845006</v>
      </c>
      <c r="L1438">
        <v>0.81025063174058864</v>
      </c>
      <c r="M1438">
        <v>0</v>
      </c>
      <c r="N1438">
        <f t="shared" si="132"/>
        <v>-3.2610382652803338</v>
      </c>
      <c r="O1438">
        <f t="shared" si="133"/>
        <v>3.8348561360810239E-2</v>
      </c>
      <c r="P1438">
        <f t="shared" si="134"/>
        <v>3.6932262236249874E-2</v>
      </c>
      <c r="Q1438">
        <f t="shared" si="135"/>
        <v>0.9630677377637501</v>
      </c>
      <c r="R1438">
        <f t="shared" si="136"/>
        <v>-1.6343165520927041E-2</v>
      </c>
      <c r="S1438">
        <f t="shared" si="137"/>
        <v>0</v>
      </c>
    </row>
    <row r="1439" spans="1:19" x14ac:dyDescent="0.35">
      <c r="A1439">
        <v>7.8432175006656474E-2</v>
      </c>
      <c r="B1439">
        <v>0</v>
      </c>
      <c r="C1439">
        <v>0</v>
      </c>
      <c r="D1439">
        <v>1</v>
      </c>
      <c r="E1439">
        <v>1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-0.29346141103936274</v>
      </c>
      <c r="L1439">
        <v>0.81025063174058864</v>
      </c>
      <c r="M1439">
        <v>0</v>
      </c>
      <c r="N1439">
        <f t="shared" si="132"/>
        <v>-3.8977197778640784</v>
      </c>
      <c r="O1439">
        <f t="shared" si="133"/>
        <v>2.0288120163405334E-2</v>
      </c>
      <c r="P1439">
        <f t="shared" si="134"/>
        <v>1.9884697040436057E-2</v>
      </c>
      <c r="Q1439">
        <f t="shared" si="135"/>
        <v>0.98011530295956395</v>
      </c>
      <c r="R1439">
        <f t="shared" si="136"/>
        <v>-8.7228299264063506E-3</v>
      </c>
      <c r="S1439">
        <f t="shared" si="137"/>
        <v>0</v>
      </c>
    </row>
    <row r="1440" spans="1:19" x14ac:dyDescent="0.35">
      <c r="A1440">
        <v>0.47647849243726326</v>
      </c>
      <c r="B1440">
        <v>0</v>
      </c>
      <c r="C1440">
        <v>1</v>
      </c>
      <c r="D1440">
        <v>1</v>
      </c>
      <c r="E1440">
        <v>1</v>
      </c>
      <c r="F1440">
        <v>0</v>
      </c>
      <c r="G1440">
        <v>0</v>
      </c>
      <c r="H1440">
        <v>1</v>
      </c>
      <c r="I1440">
        <v>1</v>
      </c>
      <c r="J1440">
        <v>0</v>
      </c>
      <c r="K1440">
        <v>0.75382021710862623</v>
      </c>
      <c r="L1440">
        <v>1.0700310764760923</v>
      </c>
      <c r="M1440">
        <v>0</v>
      </c>
      <c r="N1440">
        <f t="shared" si="132"/>
        <v>-2.7468953907319644</v>
      </c>
      <c r="O1440">
        <f t="shared" si="133"/>
        <v>6.4126640643673849E-2</v>
      </c>
      <c r="P1440">
        <f t="shared" si="134"/>
        <v>6.0262226500489298E-2</v>
      </c>
      <c r="Q1440">
        <f t="shared" si="135"/>
        <v>0.93973777349951071</v>
      </c>
      <c r="R1440">
        <f t="shared" si="136"/>
        <v>-2.6993315985246194E-2</v>
      </c>
      <c r="S1440">
        <f t="shared" si="137"/>
        <v>1</v>
      </c>
    </row>
    <row r="1441" spans="1:19" x14ac:dyDescent="0.35">
      <c r="A1441">
        <v>1.051434284281473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0</v>
      </c>
      <c r="K1441">
        <v>3.0506841843669736</v>
      </c>
      <c r="L1441">
        <v>6.9876364244402939E-2</v>
      </c>
      <c r="M1441">
        <v>0</v>
      </c>
      <c r="N1441">
        <f t="shared" si="132"/>
        <v>-1.9710526129044652</v>
      </c>
      <c r="O1441">
        <f t="shared" si="133"/>
        <v>0.13931013936015699</v>
      </c>
      <c r="P1441">
        <f t="shared" si="134"/>
        <v>0.12227587076368367</v>
      </c>
      <c r="Q1441">
        <f t="shared" si="135"/>
        <v>0.87772412923631637</v>
      </c>
      <c r="R1441">
        <f t="shared" si="136"/>
        <v>-5.6641962427112946E-2</v>
      </c>
      <c r="S1441">
        <f t="shared" si="137"/>
        <v>1</v>
      </c>
    </row>
    <row r="1442" spans="1:19" x14ac:dyDescent="0.35">
      <c r="A1442">
        <v>0.43225112383386249</v>
      </c>
      <c r="B1442">
        <v>0</v>
      </c>
      <c r="C1442">
        <v>0</v>
      </c>
      <c r="D1442">
        <v>1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0.39780630218358221</v>
      </c>
      <c r="L1442">
        <v>0.36862387569023225</v>
      </c>
      <c r="M1442">
        <v>0</v>
      </c>
      <c r="N1442">
        <f t="shared" si="132"/>
        <v>-3.3748646829734428</v>
      </c>
      <c r="O1442">
        <f t="shared" si="133"/>
        <v>3.4222748918983296E-2</v>
      </c>
      <c r="P1442">
        <f t="shared" si="134"/>
        <v>3.3090307629332724E-2</v>
      </c>
      <c r="Q1442">
        <f t="shared" si="135"/>
        <v>0.96690969237066726</v>
      </c>
      <c r="R1442">
        <f t="shared" si="136"/>
        <v>-1.4614086347794247E-2</v>
      </c>
      <c r="S1442">
        <f t="shared" si="137"/>
        <v>0</v>
      </c>
    </row>
    <row r="1443" spans="1:19" x14ac:dyDescent="0.35">
      <c r="A1443">
        <v>0.16688691221345797</v>
      </c>
      <c r="B1443">
        <v>0</v>
      </c>
      <c r="C1443">
        <v>0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-0.27822260202582183</v>
      </c>
      <c r="L1443">
        <v>0.32965680897990657</v>
      </c>
      <c r="M1443">
        <v>0</v>
      </c>
      <c r="N1443">
        <f t="shared" si="132"/>
        <v>-4.0064354799731525</v>
      </c>
      <c r="O1443">
        <f t="shared" si="133"/>
        <v>1.8198147423950633E-2</v>
      </c>
      <c r="P1443">
        <f t="shared" si="134"/>
        <v>1.7872893866475885E-2</v>
      </c>
      <c r="Q1443">
        <f t="shared" si="135"/>
        <v>0.98212710613352416</v>
      </c>
      <c r="R1443">
        <f t="shared" si="136"/>
        <v>-7.8323025183617556E-3</v>
      </c>
      <c r="S1443">
        <f t="shared" si="137"/>
        <v>0</v>
      </c>
    </row>
    <row r="1444" spans="1:19" x14ac:dyDescent="0.35">
      <c r="A1444">
        <v>3.4204806403255718E-2</v>
      </c>
      <c r="B1444">
        <v>0</v>
      </c>
      <c r="C1444">
        <v>0</v>
      </c>
      <c r="D1444">
        <v>1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-0.15034911769480408</v>
      </c>
      <c r="L1444">
        <v>0.5504701870050851</v>
      </c>
      <c r="M1444">
        <v>0</v>
      </c>
      <c r="N1444">
        <f t="shared" si="132"/>
        <v>-4.1205526952009315</v>
      </c>
      <c r="O1444">
        <f t="shared" si="133"/>
        <v>1.6235538657441345E-2</v>
      </c>
      <c r="P1444">
        <f t="shared" si="134"/>
        <v>1.5976157140587973E-2</v>
      </c>
      <c r="Q1444">
        <f t="shared" si="135"/>
        <v>0.98402384285941202</v>
      </c>
      <c r="R1444">
        <f t="shared" si="136"/>
        <v>-6.994378502778449E-3</v>
      </c>
      <c r="S1444">
        <f t="shared" si="137"/>
        <v>0</v>
      </c>
    </row>
    <row r="1445" spans="1:19" x14ac:dyDescent="0.35">
      <c r="A1445">
        <v>0.96297954707467148</v>
      </c>
      <c r="B1445">
        <v>0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1</v>
      </c>
      <c r="I1445">
        <v>0</v>
      </c>
      <c r="J1445">
        <v>1</v>
      </c>
      <c r="K1445">
        <v>-1.0220531637302559</v>
      </c>
      <c r="L1445">
        <v>-4.702483588657351E-2</v>
      </c>
      <c r="M1445">
        <v>0</v>
      </c>
      <c r="N1445">
        <f t="shared" si="132"/>
        <v>-2.4583828035618005</v>
      </c>
      <c r="O1445">
        <f t="shared" si="133"/>
        <v>8.5573227846024613E-2</v>
      </c>
      <c r="P1445">
        <f t="shared" si="134"/>
        <v>7.8827688129171639E-2</v>
      </c>
      <c r="Q1445">
        <f t="shared" si="135"/>
        <v>0.92117231187082838</v>
      </c>
      <c r="R1445">
        <f t="shared" si="136"/>
        <v>-3.565912431443842E-2</v>
      </c>
      <c r="S1445">
        <f t="shared" si="137"/>
        <v>1</v>
      </c>
    </row>
    <row r="1446" spans="1:19" x14ac:dyDescent="0.35">
      <c r="A1446">
        <v>-0.14270466801034729</v>
      </c>
      <c r="B1446">
        <v>0</v>
      </c>
      <c r="C1446">
        <v>0</v>
      </c>
      <c r="D1446">
        <v>1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-0.73737454317294715</v>
      </c>
      <c r="L1446">
        <v>-0.6315308365414567</v>
      </c>
      <c r="M1446">
        <v>0</v>
      </c>
      <c r="N1446">
        <f t="shared" si="132"/>
        <v>-4.4374863120724033</v>
      </c>
      <c r="O1446">
        <f t="shared" si="133"/>
        <v>1.1825627126316691E-2</v>
      </c>
      <c r="P1446">
        <f t="shared" si="134"/>
        <v>1.1687416101431059E-2</v>
      </c>
      <c r="Q1446">
        <f t="shared" si="135"/>
        <v>0.98831258389856891</v>
      </c>
      <c r="R1446">
        <f t="shared" si="136"/>
        <v>-5.1056748537311979E-3</v>
      </c>
      <c r="S1446">
        <f t="shared" si="137"/>
        <v>0</v>
      </c>
    </row>
    <row r="1447" spans="1:19" x14ac:dyDescent="0.35">
      <c r="A1447">
        <v>-1.7791173063361752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-0.83499126178142691</v>
      </c>
      <c r="L1447">
        <v>-1.4108721707479677</v>
      </c>
      <c r="M1447">
        <v>0</v>
      </c>
      <c r="N1447">
        <f t="shared" si="132"/>
        <v>-7.4333412996915538</v>
      </c>
      <c r="O1447">
        <f t="shared" si="133"/>
        <v>5.912088022287426E-4</v>
      </c>
      <c r="P1447">
        <f t="shared" si="134"/>
        <v>5.9085948090275252E-4</v>
      </c>
      <c r="Q1447">
        <f t="shared" si="135"/>
        <v>0.99940914051909724</v>
      </c>
      <c r="R1447">
        <f t="shared" si="136"/>
        <v>-2.5668285135430112E-4</v>
      </c>
      <c r="S1447">
        <f t="shared" si="137"/>
        <v>0</v>
      </c>
    </row>
    <row r="1448" spans="1:19" x14ac:dyDescent="0.35">
      <c r="A1448">
        <v>1.6706174447290836</v>
      </c>
      <c r="B1448">
        <v>0</v>
      </c>
      <c r="C1448">
        <v>0</v>
      </c>
      <c r="D1448">
        <v>1</v>
      </c>
      <c r="E1448">
        <v>0</v>
      </c>
      <c r="F1448">
        <v>1</v>
      </c>
      <c r="G1448">
        <v>0</v>
      </c>
      <c r="H1448">
        <v>1</v>
      </c>
      <c r="I1448">
        <v>0</v>
      </c>
      <c r="J1448">
        <v>1</v>
      </c>
      <c r="K1448">
        <v>-0.99488833027133505</v>
      </c>
      <c r="L1448">
        <v>-0.16392603601754996</v>
      </c>
      <c r="M1448">
        <v>0</v>
      </c>
      <c r="N1448">
        <f t="shared" si="132"/>
        <v>-1.6401549271604665</v>
      </c>
      <c r="O1448">
        <f t="shared" si="133"/>
        <v>0.19394999184162809</v>
      </c>
      <c r="P1448">
        <f t="shared" si="134"/>
        <v>0.1624439827186285</v>
      </c>
      <c r="Q1448">
        <f t="shared" si="135"/>
        <v>0.83755601728137152</v>
      </c>
      <c r="R1448">
        <f t="shared" si="136"/>
        <v>-7.6986136908881633E-2</v>
      </c>
      <c r="S1448">
        <f t="shared" si="137"/>
        <v>1</v>
      </c>
    </row>
    <row r="1449" spans="1:19" x14ac:dyDescent="0.35">
      <c r="A1449">
        <v>-0.8503425656647593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0.32293737094314184</v>
      </c>
      <c r="L1449">
        <v>-1.5537514153524947</v>
      </c>
      <c r="M1449">
        <v>0</v>
      </c>
      <c r="N1449">
        <f t="shared" si="132"/>
        <v>-5.4090829305700474</v>
      </c>
      <c r="O1449">
        <f t="shared" si="133"/>
        <v>4.4757428968240868E-3</v>
      </c>
      <c r="P1449">
        <f t="shared" si="134"/>
        <v>4.4557998821518757E-3</v>
      </c>
      <c r="Q1449">
        <f t="shared" si="135"/>
        <v>0.99554420011784817</v>
      </c>
      <c r="R1449">
        <f t="shared" si="136"/>
        <v>-1.9394534254756283E-3</v>
      </c>
      <c r="S1449">
        <f t="shared" si="137"/>
        <v>0</v>
      </c>
    </row>
    <row r="1450" spans="1:19" x14ac:dyDescent="0.35">
      <c r="A1450">
        <v>-1.5137530947157707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-1.0105688438939642</v>
      </c>
      <c r="L1450">
        <v>-1.6186965265363706</v>
      </c>
      <c r="M1450">
        <v>0</v>
      </c>
      <c r="N1450">
        <f t="shared" si="132"/>
        <v>-7.0242665477850919</v>
      </c>
      <c r="O1450">
        <f t="shared" si="133"/>
        <v>8.9002006745940129E-4</v>
      </c>
      <c r="P1450">
        <f t="shared" si="134"/>
        <v>8.8922863612868731E-4</v>
      </c>
      <c r="Q1450">
        <f t="shared" si="135"/>
        <v>0.99911077136387128</v>
      </c>
      <c r="R1450">
        <f t="shared" si="136"/>
        <v>-3.8635889598817255E-4</v>
      </c>
      <c r="S1450">
        <f t="shared" si="137"/>
        <v>0</v>
      </c>
    </row>
    <row r="1451" spans="1:19" x14ac:dyDescent="0.35">
      <c r="A1451">
        <v>0.38802375523046173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1</v>
      </c>
      <c r="H1451">
        <v>1</v>
      </c>
      <c r="I1451">
        <v>0</v>
      </c>
      <c r="J1451">
        <v>0</v>
      </c>
      <c r="K1451">
        <v>0.44595210457419004</v>
      </c>
      <c r="L1451">
        <v>0.81025063174058864</v>
      </c>
      <c r="M1451">
        <v>0</v>
      </c>
      <c r="N1451">
        <f t="shared" si="132"/>
        <v>-3.5661781008572047</v>
      </c>
      <c r="O1451">
        <f t="shared" si="133"/>
        <v>2.8263668410621542E-2</v>
      </c>
      <c r="P1451">
        <f t="shared" si="134"/>
        <v>2.7486790867860243E-2</v>
      </c>
      <c r="Q1451">
        <f t="shared" si="135"/>
        <v>0.97251320913213979</v>
      </c>
      <c r="R1451">
        <f t="shared" si="136"/>
        <v>-1.2104491170131361E-2</v>
      </c>
      <c r="S1451">
        <f t="shared" si="137"/>
        <v>0</v>
      </c>
    </row>
    <row r="1452" spans="1:19" x14ac:dyDescent="0.35">
      <c r="A1452">
        <v>0.87452480986786996</v>
      </c>
      <c r="B1452">
        <v>0</v>
      </c>
      <c r="C1452">
        <v>0</v>
      </c>
      <c r="D1452">
        <v>1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-0.28506902346668811</v>
      </c>
      <c r="L1452">
        <v>-8.0577691762478715E-3</v>
      </c>
      <c r="M1452">
        <v>0</v>
      </c>
      <c r="N1452">
        <f t="shared" si="132"/>
        <v>-2.8385692312643593</v>
      </c>
      <c r="O1452">
        <f t="shared" si="133"/>
        <v>5.850931941081905E-2</v>
      </c>
      <c r="P1452">
        <f t="shared" si="134"/>
        <v>5.5275204797805795E-2</v>
      </c>
      <c r="Q1452">
        <f t="shared" si="135"/>
        <v>0.94472479520219421</v>
      </c>
      <c r="R1452">
        <f t="shared" si="136"/>
        <v>-2.4694686021823016E-2</v>
      </c>
      <c r="S1452">
        <f t="shared" si="137"/>
        <v>1</v>
      </c>
    </row>
    <row r="1453" spans="1:19" x14ac:dyDescent="0.35">
      <c r="A1453">
        <v>1.5379353389188812</v>
      </c>
      <c r="B1453">
        <v>0</v>
      </c>
      <c r="C1453">
        <v>0</v>
      </c>
      <c r="D1453">
        <v>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1.0733935017838983</v>
      </c>
      <c r="L1453">
        <v>-1.4628282596950681</v>
      </c>
      <c r="M1453">
        <v>0</v>
      </c>
      <c r="N1453">
        <f t="shared" si="132"/>
        <v>-1.5397573153660873</v>
      </c>
      <c r="O1453">
        <f t="shared" si="133"/>
        <v>0.2144331347396829</v>
      </c>
      <c r="P1453">
        <f t="shared" si="134"/>
        <v>0.1765705567525109</v>
      </c>
      <c r="Q1453">
        <f t="shared" si="135"/>
        <v>0.82342944324748912</v>
      </c>
      <c r="R1453">
        <f t="shared" si="136"/>
        <v>-8.4373608055925337E-2</v>
      </c>
      <c r="S1453">
        <f t="shared" si="137"/>
        <v>1</v>
      </c>
    </row>
    <row r="1454" spans="1:19" x14ac:dyDescent="0.35">
      <c r="A1454">
        <v>-0.93879730287156082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-0.95712258619429869</v>
      </c>
      <c r="L1454">
        <v>-0.9822344369343865</v>
      </c>
      <c r="M1454">
        <v>0</v>
      </c>
      <c r="N1454">
        <f t="shared" si="132"/>
        <v>-5.7536858734505909</v>
      </c>
      <c r="O1454">
        <f t="shared" si="133"/>
        <v>3.171071062828045E-3</v>
      </c>
      <c r="P1454">
        <f t="shared" si="134"/>
        <v>3.1610471576581601E-3</v>
      </c>
      <c r="Q1454">
        <f t="shared" si="135"/>
        <v>0.99683895284234181</v>
      </c>
      <c r="R1454">
        <f t="shared" si="136"/>
        <v>-1.3749997038144401E-3</v>
      </c>
      <c r="S1454">
        <f t="shared" si="137"/>
        <v>0</v>
      </c>
    </row>
    <row r="1455" spans="1:19" x14ac:dyDescent="0.35">
      <c r="A1455">
        <v>-1.8233446749395759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-0.88755411026291631</v>
      </c>
      <c r="L1455">
        <v>-1.1900587927227897</v>
      </c>
      <c r="M1455">
        <v>0</v>
      </c>
      <c r="N1455">
        <f t="shared" si="132"/>
        <v>-7.5121645167158988</v>
      </c>
      <c r="O1455">
        <f t="shared" si="133"/>
        <v>5.4639712211429568E-4</v>
      </c>
      <c r="P1455">
        <f t="shared" si="134"/>
        <v>5.460987353369174E-4</v>
      </c>
      <c r="Q1455">
        <f t="shared" si="135"/>
        <v>0.99945390126466305</v>
      </c>
      <c r="R1455">
        <f t="shared" si="136"/>
        <v>-2.3723244939878959E-4</v>
      </c>
      <c r="S1455">
        <f t="shared" si="137"/>
        <v>0</v>
      </c>
    </row>
    <row r="1456" spans="1:19" x14ac:dyDescent="0.35">
      <c r="A1456">
        <v>1.5821627075222819</v>
      </c>
      <c r="B1456">
        <v>0</v>
      </c>
      <c r="C1456">
        <v>0</v>
      </c>
      <c r="D1456">
        <v>1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-0.58785753299661059</v>
      </c>
      <c r="L1456">
        <v>1.0960091209496421</v>
      </c>
      <c r="M1456">
        <v>0</v>
      </c>
      <c r="N1456">
        <f t="shared" si="132"/>
        <v>-1.6988917713820486</v>
      </c>
      <c r="O1456">
        <f t="shared" si="133"/>
        <v>0.1828860913868442</v>
      </c>
      <c r="P1456">
        <f t="shared" si="134"/>
        <v>0.15461006154229451</v>
      </c>
      <c r="Q1456">
        <f t="shared" si="135"/>
        <v>0.84538993845770549</v>
      </c>
      <c r="R1456">
        <f t="shared" si="136"/>
        <v>-7.294292530082655E-2</v>
      </c>
      <c r="S1456">
        <f t="shared" si="137"/>
        <v>1</v>
      </c>
    </row>
    <row r="1457" spans="1:19" x14ac:dyDescent="0.35">
      <c r="A1457">
        <v>0.2553416494202595</v>
      </c>
      <c r="B1457">
        <v>0</v>
      </c>
      <c r="C1457">
        <v>0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-0.20534134152627817</v>
      </c>
      <c r="L1457">
        <v>0.86220672068768922</v>
      </c>
      <c r="M1457">
        <v>0</v>
      </c>
      <c r="N1457">
        <f t="shared" si="132"/>
        <v>-3.8408996280470844</v>
      </c>
      <c r="O1457">
        <f t="shared" si="133"/>
        <v>2.1474273793594262E-2</v>
      </c>
      <c r="P1457">
        <f t="shared" si="134"/>
        <v>2.1022823916888478E-2</v>
      </c>
      <c r="Q1457">
        <f t="shared" si="135"/>
        <v>0.97897717608311152</v>
      </c>
      <c r="R1457">
        <f t="shared" si="136"/>
        <v>-9.2274332394639089E-3</v>
      </c>
      <c r="S1457">
        <f t="shared" si="137"/>
        <v>0</v>
      </c>
    </row>
    <row r="1458" spans="1:19" x14ac:dyDescent="0.35">
      <c r="A1458">
        <v>1.3610258645052782</v>
      </c>
      <c r="B1458">
        <v>0</v>
      </c>
      <c r="C1458">
        <v>0</v>
      </c>
      <c r="D1458">
        <v>1</v>
      </c>
      <c r="E1458">
        <v>0</v>
      </c>
      <c r="F1458">
        <v>0</v>
      </c>
      <c r="G1458">
        <v>1</v>
      </c>
      <c r="H1458">
        <v>1</v>
      </c>
      <c r="I1458">
        <v>0</v>
      </c>
      <c r="J1458">
        <v>0</v>
      </c>
      <c r="K1458">
        <v>3.2209613111704538</v>
      </c>
      <c r="L1458">
        <v>-0.43669550298982895</v>
      </c>
      <c r="M1458">
        <v>0</v>
      </c>
      <c r="N1458">
        <f t="shared" si="132"/>
        <v>-1.5236710424941324</v>
      </c>
      <c r="O1458">
        <f t="shared" si="133"/>
        <v>0.21791045826067376</v>
      </c>
      <c r="P1458">
        <f t="shared" si="134"/>
        <v>0.17892157570588299</v>
      </c>
      <c r="Q1458">
        <f t="shared" si="135"/>
        <v>0.82107842429411704</v>
      </c>
      <c r="R1458">
        <f t="shared" si="136"/>
        <v>-8.5615359797042406E-2</v>
      </c>
      <c r="S1458">
        <f t="shared" si="137"/>
        <v>1</v>
      </c>
    </row>
    <row r="1459" spans="1:19" x14ac:dyDescent="0.35">
      <c r="A1459">
        <v>0.83029744126446925</v>
      </c>
      <c r="B1459">
        <v>0</v>
      </c>
      <c r="C1459">
        <v>0</v>
      </c>
      <c r="D1459">
        <v>1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0.19837667118028526</v>
      </c>
      <c r="L1459">
        <v>0.14781049766505422</v>
      </c>
      <c r="M1459">
        <v>0</v>
      </c>
      <c r="N1459">
        <f t="shared" si="132"/>
        <v>-2.5622082896646226</v>
      </c>
      <c r="O1459">
        <f t="shared" si="133"/>
        <v>7.7134217535237068E-2</v>
      </c>
      <c r="P1459">
        <f t="shared" si="134"/>
        <v>7.1610590657625012E-2</v>
      </c>
      <c r="Q1459">
        <f t="shared" si="135"/>
        <v>0.92838940934237502</v>
      </c>
      <c r="R1459">
        <f t="shared" si="136"/>
        <v>-3.2269822428098026E-2</v>
      </c>
      <c r="S1459">
        <f t="shared" si="137"/>
        <v>1</v>
      </c>
    </row>
    <row r="1460" spans="1:19" x14ac:dyDescent="0.35">
      <c r="A1460">
        <v>-1.2041615144919653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-8.4976835549758933E-2</v>
      </c>
      <c r="L1460">
        <v>-0.90430030351373569</v>
      </c>
      <c r="M1460">
        <v>0</v>
      </c>
      <c r="N1460">
        <f t="shared" si="132"/>
        <v>-6.2702109866646012</v>
      </c>
      <c r="O1460">
        <f t="shared" si="133"/>
        <v>1.8918293903261727E-3</v>
      </c>
      <c r="P1460">
        <f t="shared" si="134"/>
        <v>1.8882571299911623E-3</v>
      </c>
      <c r="Q1460">
        <f t="shared" si="135"/>
        <v>0.99811174287000881</v>
      </c>
      <c r="R1460">
        <f t="shared" si="136"/>
        <v>-8.2083486973943672E-4</v>
      </c>
      <c r="S1460">
        <f t="shared" si="137"/>
        <v>0</v>
      </c>
    </row>
    <row r="1461" spans="1:19" x14ac:dyDescent="0.35">
      <c r="A1461">
        <v>0.83029744126446925</v>
      </c>
      <c r="B1461">
        <v>0</v>
      </c>
      <c r="C1461">
        <v>0</v>
      </c>
      <c r="D1461">
        <v>1</v>
      </c>
      <c r="E1461">
        <v>0</v>
      </c>
      <c r="F1461">
        <v>1</v>
      </c>
      <c r="G1461">
        <v>0</v>
      </c>
      <c r="H1461">
        <v>1</v>
      </c>
      <c r="I1461">
        <v>0</v>
      </c>
      <c r="J1461">
        <v>0</v>
      </c>
      <c r="K1461">
        <v>-0.59978355744199052</v>
      </c>
      <c r="L1461">
        <v>2.1611089443652074</v>
      </c>
      <c r="M1461">
        <v>0</v>
      </c>
      <c r="N1461">
        <f t="shared" si="132"/>
        <v>-3.209007553059271</v>
      </c>
      <c r="O1461">
        <f t="shared" si="133"/>
        <v>4.0396684950629522E-2</v>
      </c>
      <c r="P1461">
        <f t="shared" si="134"/>
        <v>3.8828156159058207E-2</v>
      </c>
      <c r="Q1461">
        <f t="shared" si="135"/>
        <v>0.96117184384094179</v>
      </c>
      <c r="R1461">
        <f t="shared" si="136"/>
        <v>-1.7198959719584333E-2</v>
      </c>
      <c r="S1461">
        <f t="shared" si="137"/>
        <v>0</v>
      </c>
    </row>
    <row r="1462" spans="1:19" x14ac:dyDescent="0.35">
      <c r="A1462">
        <v>-0.71766045985455706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1.8914304378151403</v>
      </c>
      <c r="L1462">
        <v>-9.8980924833674058E-2</v>
      </c>
      <c r="M1462">
        <v>0</v>
      </c>
      <c r="N1462">
        <f t="shared" si="132"/>
        <v>-4.6476612482712829</v>
      </c>
      <c r="O1462">
        <f t="shared" si="133"/>
        <v>9.583990313817993E-3</v>
      </c>
      <c r="P1462">
        <f t="shared" si="134"/>
        <v>9.4930094036444809E-3</v>
      </c>
      <c r="Q1462">
        <f t="shared" si="135"/>
        <v>0.9905069905963555</v>
      </c>
      <c r="R1462">
        <f t="shared" si="136"/>
        <v>-4.1424550404174391E-3</v>
      </c>
      <c r="S1462">
        <f t="shared" si="137"/>
        <v>0</v>
      </c>
    </row>
    <row r="1463" spans="1:19" x14ac:dyDescent="0.35">
      <c r="A1463">
        <v>0.29956901802366021</v>
      </c>
      <c r="B1463">
        <v>1</v>
      </c>
      <c r="C1463">
        <v>0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-0.82483205577239971</v>
      </c>
      <c r="L1463">
        <v>0.78427258726703797</v>
      </c>
      <c r="M1463">
        <v>0</v>
      </c>
      <c r="N1463">
        <f t="shared" si="132"/>
        <v>-3.8032501163514185</v>
      </c>
      <c r="O1463">
        <f t="shared" si="133"/>
        <v>2.2298182270959453E-2</v>
      </c>
      <c r="P1463">
        <f t="shared" si="134"/>
        <v>2.1811818369299747E-2</v>
      </c>
      <c r="Q1463">
        <f t="shared" si="135"/>
        <v>0.9781881816307002</v>
      </c>
      <c r="R1463">
        <f t="shared" si="136"/>
        <v>-9.5775885844338344E-3</v>
      </c>
      <c r="S1463">
        <f t="shared" si="137"/>
        <v>0</v>
      </c>
    </row>
    <row r="1464" spans="1:19" x14ac:dyDescent="0.35">
      <c r="A1464">
        <v>0.2553416494202595</v>
      </c>
      <c r="B1464">
        <v>0</v>
      </c>
      <c r="C1464">
        <v>0</v>
      </c>
      <c r="D1464">
        <v>1</v>
      </c>
      <c r="E1464">
        <v>0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-0.49267018973811549</v>
      </c>
      <c r="L1464">
        <v>-1.2420148816698902</v>
      </c>
      <c r="M1464">
        <v>0</v>
      </c>
      <c r="N1464">
        <f t="shared" si="132"/>
        <v>-3.8779100855868149</v>
      </c>
      <c r="O1464">
        <f t="shared" si="133"/>
        <v>2.0694028769078783E-2</v>
      </c>
      <c r="P1464">
        <f t="shared" si="134"/>
        <v>2.0274468338014138E-2</v>
      </c>
      <c r="Q1464">
        <f t="shared" si="135"/>
        <v>0.97972553166198584</v>
      </c>
      <c r="R1464">
        <f t="shared" si="136"/>
        <v>-8.8955740829560932E-3</v>
      </c>
      <c r="S1464">
        <f t="shared" si="137"/>
        <v>0</v>
      </c>
    </row>
    <row r="1465" spans="1:19" x14ac:dyDescent="0.35">
      <c r="A1465">
        <v>-0.8503425656647593</v>
      </c>
      <c r="B1465">
        <v>0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-0.25370799622142987</v>
      </c>
      <c r="L1465">
        <v>0.42057996463733321</v>
      </c>
      <c r="M1465">
        <v>0</v>
      </c>
      <c r="N1465">
        <f t="shared" si="132"/>
        <v>-5.436775991365006</v>
      </c>
      <c r="O1465">
        <f t="shared" si="133"/>
        <v>4.3534963793287629E-3</v>
      </c>
      <c r="P1465">
        <f t="shared" si="134"/>
        <v>4.334625602462696E-3</v>
      </c>
      <c r="Q1465">
        <f t="shared" si="135"/>
        <v>0.99566537439753733</v>
      </c>
      <c r="R1465">
        <f t="shared" si="136"/>
        <v>-1.8865957838128972E-3</v>
      </c>
      <c r="S1465">
        <f t="shared" si="137"/>
        <v>0</v>
      </c>
    </row>
    <row r="1466" spans="1:19" x14ac:dyDescent="0.35">
      <c r="A1466">
        <v>-0.98302467147496153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4.0467273431274049E-2</v>
      </c>
      <c r="L1466">
        <v>-0.25484919167497661</v>
      </c>
      <c r="M1466">
        <v>0</v>
      </c>
      <c r="N1466">
        <f t="shared" si="132"/>
        <v>-5.6570552152303923</v>
      </c>
      <c r="O1466">
        <f t="shared" si="133"/>
        <v>3.4927872755369312E-3</v>
      </c>
      <c r="P1466">
        <f t="shared" si="134"/>
        <v>3.4806301747517081E-3</v>
      </c>
      <c r="Q1466">
        <f t="shared" si="135"/>
        <v>0.99651936982524825</v>
      </c>
      <c r="R1466">
        <f t="shared" si="136"/>
        <v>-1.5142552911763313E-3</v>
      </c>
      <c r="S1466">
        <f t="shared" si="137"/>
        <v>0</v>
      </c>
    </row>
    <row r="1467" spans="1:19" x14ac:dyDescent="0.35">
      <c r="A1467">
        <v>-1.1599341458885646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-0.99687600101223173</v>
      </c>
      <c r="L1467">
        <v>0.47253605358443379</v>
      </c>
      <c r="M1467">
        <v>0</v>
      </c>
      <c r="N1467">
        <f t="shared" si="132"/>
        <v>-6.4072667672513521</v>
      </c>
      <c r="O1467">
        <f t="shared" si="133"/>
        <v>1.6495268871421797E-3</v>
      </c>
      <c r="P1467">
        <f t="shared" si="134"/>
        <v>1.6468104290614169E-3</v>
      </c>
      <c r="Q1467">
        <f t="shared" si="135"/>
        <v>0.99835318957093855</v>
      </c>
      <c r="R1467">
        <f t="shared" si="136"/>
        <v>-7.1579022939051733E-4</v>
      </c>
      <c r="S1467">
        <f t="shared" si="137"/>
        <v>0</v>
      </c>
    </row>
    <row r="1468" spans="1:19" x14ac:dyDescent="0.35">
      <c r="A1468">
        <v>-0.93879730287156082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0.65134474780017648</v>
      </c>
      <c r="L1468">
        <v>-1.2160368371963399</v>
      </c>
      <c r="M1468">
        <v>0</v>
      </c>
      <c r="N1468">
        <f t="shared" si="132"/>
        <v>-5.4160819776820102</v>
      </c>
      <c r="O1468">
        <f t="shared" si="133"/>
        <v>4.4445263319650777E-3</v>
      </c>
      <c r="P1468">
        <f t="shared" si="134"/>
        <v>4.4248599255108882E-3</v>
      </c>
      <c r="Q1468">
        <f t="shared" si="135"/>
        <v>0.99557514007448911</v>
      </c>
      <c r="R1468">
        <f t="shared" si="136"/>
        <v>-1.9259564419756138E-3</v>
      </c>
      <c r="S1468">
        <f t="shared" si="137"/>
        <v>0</v>
      </c>
    </row>
    <row r="1469" spans="1:19" x14ac:dyDescent="0.35">
      <c r="A1469">
        <v>-1.3368436203021676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-0.29809930943478813</v>
      </c>
      <c r="L1469">
        <v>0.36862387569023225</v>
      </c>
      <c r="M1469">
        <v>0</v>
      </c>
      <c r="N1469">
        <f t="shared" si="132"/>
        <v>-6.5073942592800424</v>
      </c>
      <c r="O1469">
        <f t="shared" si="133"/>
        <v>1.4923633729795446E-3</v>
      </c>
      <c r="P1469">
        <f t="shared" si="134"/>
        <v>1.4901395433044886E-3</v>
      </c>
      <c r="Q1469">
        <f t="shared" si="135"/>
        <v>0.99850986045669554</v>
      </c>
      <c r="R1469">
        <f t="shared" si="136"/>
        <v>-6.4764203936032959E-4</v>
      </c>
      <c r="S1469">
        <f t="shared" si="137"/>
        <v>0</v>
      </c>
    </row>
    <row r="1470" spans="1:19" x14ac:dyDescent="0.35">
      <c r="A1470">
        <v>-0.98302467147496153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0.33044634929764033</v>
      </c>
      <c r="L1470">
        <v>-1.0212015036447122</v>
      </c>
      <c r="M1470">
        <v>0</v>
      </c>
      <c r="N1470">
        <f t="shared" si="132"/>
        <v>-5.3507932820716695</v>
      </c>
      <c r="O1470">
        <f t="shared" si="133"/>
        <v>4.7443858699523604E-3</v>
      </c>
      <c r="P1470">
        <f t="shared" si="134"/>
        <v>4.721982960715387E-3</v>
      </c>
      <c r="Q1470">
        <f t="shared" si="135"/>
        <v>0.99527801703928465</v>
      </c>
      <c r="R1470">
        <f t="shared" si="136"/>
        <v>-2.0555881982230488E-3</v>
      </c>
      <c r="S1470">
        <f t="shared" si="137"/>
        <v>0</v>
      </c>
    </row>
    <row r="1471" spans="1:19" x14ac:dyDescent="0.35">
      <c r="A1471">
        <v>0.34379638662706097</v>
      </c>
      <c r="B1471">
        <v>1</v>
      </c>
      <c r="C1471">
        <v>0</v>
      </c>
      <c r="D1471">
        <v>1</v>
      </c>
      <c r="E1471">
        <v>1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1.2679643820872255</v>
      </c>
      <c r="L1471">
        <v>-9.8980924833674058E-2</v>
      </c>
      <c r="M1471">
        <v>0</v>
      </c>
      <c r="N1471">
        <f t="shared" si="132"/>
        <v>-2.8785920854703075</v>
      </c>
      <c r="O1471">
        <f t="shared" si="133"/>
        <v>5.6213851444286152E-2</v>
      </c>
      <c r="P1471">
        <f t="shared" si="134"/>
        <v>5.3222035828651836E-2</v>
      </c>
      <c r="Q1471">
        <f t="shared" si="135"/>
        <v>0.94677796417134819</v>
      </c>
      <c r="R1471">
        <f t="shared" si="136"/>
        <v>-2.3751858632853413E-2</v>
      </c>
      <c r="S1471">
        <f t="shared" si="137"/>
        <v>1</v>
      </c>
    </row>
    <row r="1472" spans="1:19" x14ac:dyDescent="0.35">
      <c r="A1472">
        <v>-1.5579804633191714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3.4062556599495829E-2</v>
      </c>
      <c r="L1472">
        <v>-1.1121246593021383</v>
      </c>
      <c r="M1472">
        <v>0</v>
      </c>
      <c r="N1472">
        <f t="shared" si="132"/>
        <v>-6.8406286716114337</v>
      </c>
      <c r="O1472">
        <f t="shared" si="133"/>
        <v>1.069430867434055E-3</v>
      </c>
      <c r="P1472">
        <f t="shared" si="134"/>
        <v>1.068288406836462E-3</v>
      </c>
      <c r="Q1472">
        <f t="shared" si="135"/>
        <v>0.99893171159316352</v>
      </c>
      <c r="R1472">
        <f t="shared" si="136"/>
        <v>-4.6419975394864537E-4</v>
      </c>
      <c r="S1472">
        <f t="shared" si="137"/>
        <v>0</v>
      </c>
    </row>
    <row r="1473" spans="1:19" x14ac:dyDescent="0.35">
      <c r="A1473">
        <v>0.21111428081685873</v>
      </c>
      <c r="B1473">
        <v>0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1</v>
      </c>
      <c r="K1473">
        <v>2.4455488699162169</v>
      </c>
      <c r="L1473">
        <v>-9.8980924833674058E-2</v>
      </c>
      <c r="M1473">
        <v>0</v>
      </c>
      <c r="N1473">
        <f t="shared" si="132"/>
        <v>-3.5894862829442449</v>
      </c>
      <c r="O1473">
        <f t="shared" si="133"/>
        <v>2.7612511798593389E-2</v>
      </c>
      <c r="P1473">
        <f t="shared" si="134"/>
        <v>2.6870548462147658E-2</v>
      </c>
      <c r="Q1473">
        <f t="shared" si="135"/>
        <v>0.97312945153785235</v>
      </c>
      <c r="R1473">
        <f t="shared" si="136"/>
        <v>-1.1829383422264705E-2</v>
      </c>
      <c r="S1473">
        <f t="shared" si="137"/>
        <v>0</v>
      </c>
    </row>
    <row r="1474" spans="1:19" x14ac:dyDescent="0.35">
      <c r="A1474">
        <v>-1.2041615144919653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-0.79501699465894982</v>
      </c>
      <c r="L1474">
        <v>-0.95625639246083627</v>
      </c>
      <c r="M1474">
        <v>0</v>
      </c>
      <c r="N1474">
        <f t="shared" si="132"/>
        <v>-6.1673636376837884</v>
      </c>
      <c r="O1474">
        <f t="shared" si="133"/>
        <v>2.0967565301618432E-3</v>
      </c>
      <c r="P1474">
        <f t="shared" si="134"/>
        <v>2.0923693410824181E-3</v>
      </c>
      <c r="Q1474">
        <f t="shared" si="135"/>
        <v>0.99790763065891763</v>
      </c>
      <c r="R1474">
        <f t="shared" si="136"/>
        <v>-9.0965645980069492E-4</v>
      </c>
      <c r="S1474">
        <f t="shared" si="137"/>
        <v>0</v>
      </c>
    </row>
    <row r="1475" spans="1:19" x14ac:dyDescent="0.35">
      <c r="A1475">
        <v>-1.1157067772851639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-0.51078007871072961</v>
      </c>
      <c r="L1475">
        <v>1.498668810289673</v>
      </c>
      <c r="M1475">
        <v>0</v>
      </c>
      <c r="N1475">
        <f t="shared" si="132"/>
        <v>-5.8596815031256195</v>
      </c>
      <c r="O1475">
        <f t="shared" si="133"/>
        <v>2.8521519395114667E-3</v>
      </c>
      <c r="P1475">
        <f t="shared" si="134"/>
        <v>2.8440403044411059E-3</v>
      </c>
      <c r="Q1475">
        <f t="shared" si="135"/>
        <v>0.99715595969555892</v>
      </c>
      <c r="R1475">
        <f t="shared" si="136"/>
        <v>-1.2369107574766777E-3</v>
      </c>
      <c r="S1475">
        <f t="shared" si="137"/>
        <v>0</v>
      </c>
    </row>
    <row r="1476" spans="1:19" x14ac:dyDescent="0.35">
      <c r="A1476">
        <v>-1.6022078319225721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-0.40212074487504618</v>
      </c>
      <c r="L1476">
        <v>-9.8980924833674058E-2</v>
      </c>
      <c r="M1476">
        <v>0</v>
      </c>
      <c r="N1476">
        <f t="shared" si="132"/>
        <v>-6.9704341541169299</v>
      </c>
      <c r="O1476">
        <f t="shared" si="133"/>
        <v>9.3924504020322043E-4</v>
      </c>
      <c r="P1476">
        <f t="shared" si="134"/>
        <v>9.3836368676452004E-4</v>
      </c>
      <c r="Q1476">
        <f t="shared" si="135"/>
        <v>0.99906163631323552</v>
      </c>
      <c r="R1476">
        <f t="shared" si="136"/>
        <v>-4.0771749475718627E-4</v>
      </c>
      <c r="S1476">
        <f t="shared" si="137"/>
        <v>0</v>
      </c>
    </row>
    <row r="1477" spans="1:19" x14ac:dyDescent="0.35">
      <c r="A1477">
        <v>1.0956616528848737</v>
      </c>
      <c r="B1477">
        <v>1</v>
      </c>
      <c r="C1477">
        <v>0</v>
      </c>
      <c r="D1477">
        <v>1</v>
      </c>
      <c r="E1477">
        <v>0</v>
      </c>
      <c r="F1477">
        <v>0</v>
      </c>
      <c r="G1477">
        <v>1</v>
      </c>
      <c r="H1477">
        <v>1</v>
      </c>
      <c r="I1477">
        <v>0</v>
      </c>
      <c r="J1477">
        <v>0</v>
      </c>
      <c r="K1477">
        <v>2.5650299666745595</v>
      </c>
      <c r="L1477">
        <v>0.16079951990182959</v>
      </c>
      <c r="M1477">
        <v>0</v>
      </c>
      <c r="N1477">
        <f t="shared" si="132"/>
        <v>-1.6381552896381568</v>
      </c>
      <c r="O1477">
        <f t="shared" si="133"/>
        <v>0.19433820954074627</v>
      </c>
      <c r="P1477">
        <f t="shared" si="134"/>
        <v>0.16271622894445814</v>
      </c>
      <c r="Q1477">
        <f t="shared" si="135"/>
        <v>0.83728377105554186</v>
      </c>
      <c r="R1477">
        <f t="shared" si="136"/>
        <v>-7.7127326574259206E-2</v>
      </c>
      <c r="S1477">
        <f t="shared" si="137"/>
        <v>1</v>
      </c>
    </row>
    <row r="1478" spans="1:19" x14ac:dyDescent="0.35">
      <c r="A1478">
        <v>0.2553416494202595</v>
      </c>
      <c r="B1478">
        <v>1</v>
      </c>
      <c r="C1478">
        <v>0</v>
      </c>
      <c r="D1478">
        <v>1</v>
      </c>
      <c r="E1478">
        <v>0</v>
      </c>
      <c r="F1478">
        <v>0</v>
      </c>
      <c r="G1478">
        <v>1</v>
      </c>
      <c r="H1478">
        <v>1</v>
      </c>
      <c r="I1478">
        <v>1</v>
      </c>
      <c r="J1478">
        <v>0</v>
      </c>
      <c r="K1478">
        <v>0.73504777122238019</v>
      </c>
      <c r="L1478">
        <v>1.4726907658161232</v>
      </c>
      <c r="M1478">
        <v>0</v>
      </c>
      <c r="N1478">
        <f t="shared" ref="N1478:N1541" si="138">$M$3+SUMPRODUCT($A$3:$L$3,A1478:L1478)</f>
        <v>-3.1389967153230849</v>
      </c>
      <c r="O1478">
        <f t="shared" ref="O1478:O1541" si="139">EXP(N1478)</f>
        <v>4.3326244660964353E-2</v>
      </c>
      <c r="P1478">
        <f t="shared" ref="P1478:P1541" si="140">O1478/(1+O1478)</f>
        <v>4.1527034216457863E-2</v>
      </c>
      <c r="Q1478">
        <f t="shared" ref="Q1478:Q1541" si="141">IF(M1478=1,P1478,1-P1478)</f>
        <v>0.95847296578354213</v>
      </c>
      <c r="R1478">
        <f t="shared" ref="R1478:R1541" si="142">LOG(Q1478)</f>
        <v>-1.8420132109451662E-2</v>
      </c>
      <c r="S1478">
        <f t="shared" ref="S1478:S1541" si="143">IF(P1478&gt;U$2,1,0)</f>
        <v>0</v>
      </c>
    </row>
    <row r="1479" spans="1:19" x14ac:dyDescent="0.35">
      <c r="A1479">
        <v>1.6263900761256829</v>
      </c>
      <c r="B1479">
        <v>0</v>
      </c>
      <c r="C1479">
        <v>0</v>
      </c>
      <c r="D1479">
        <v>1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2.3622875511031021</v>
      </c>
      <c r="L1479">
        <v>0.75829454279348818</v>
      </c>
      <c r="M1479">
        <v>0</v>
      </c>
      <c r="N1479">
        <f t="shared" si="138"/>
        <v>-1.0738597454836709</v>
      </c>
      <c r="O1479">
        <f t="shared" si="139"/>
        <v>0.34168714356656327</v>
      </c>
      <c r="P1479">
        <f t="shared" si="140"/>
        <v>0.25466976053617646</v>
      </c>
      <c r="Q1479">
        <f t="shared" si="141"/>
        <v>0.74533023946382349</v>
      </c>
      <c r="R1479">
        <f t="shared" si="142"/>
        <v>-0.1276512582600772</v>
      </c>
      <c r="S1479">
        <f t="shared" si="143"/>
        <v>1</v>
      </c>
    </row>
    <row r="1480" spans="1:19" x14ac:dyDescent="0.35">
      <c r="A1480">
        <v>-0.54075098544095401</v>
      </c>
      <c r="B1480">
        <v>0</v>
      </c>
      <c r="C1480">
        <v>0</v>
      </c>
      <c r="D1480">
        <v>1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-0.63865356304174703</v>
      </c>
      <c r="L1480">
        <v>-0.38473941404272843</v>
      </c>
      <c r="M1480">
        <v>0</v>
      </c>
      <c r="N1480">
        <f t="shared" si="138"/>
        <v>-4.9774309602413309</v>
      </c>
      <c r="O1480">
        <f t="shared" si="139"/>
        <v>6.891745001235244E-3</v>
      </c>
      <c r="P1480">
        <f t="shared" si="140"/>
        <v>6.8445739429781388E-3</v>
      </c>
      <c r="Q1480">
        <f t="shared" si="141"/>
        <v>0.9931554260570219</v>
      </c>
      <c r="R1480">
        <f t="shared" si="142"/>
        <v>-2.98278030945372E-3</v>
      </c>
      <c r="S1480">
        <f t="shared" si="143"/>
        <v>0</v>
      </c>
    </row>
    <row r="1481" spans="1:19" x14ac:dyDescent="0.35">
      <c r="A1481">
        <v>-0.80611519706135859</v>
      </c>
      <c r="B1481">
        <v>0</v>
      </c>
      <c r="C1481">
        <v>0</v>
      </c>
      <c r="D1481">
        <v>1</v>
      </c>
      <c r="E1481">
        <v>1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-1.0527516340618819</v>
      </c>
      <c r="L1481">
        <v>-0.67049790325178238</v>
      </c>
      <c r="M1481">
        <v>0</v>
      </c>
      <c r="N1481">
        <f t="shared" si="138"/>
        <v>-5.6753870839093619</v>
      </c>
      <c r="O1481">
        <f t="shared" si="139"/>
        <v>3.4293412765208499E-3</v>
      </c>
      <c r="P1481">
        <f t="shared" si="140"/>
        <v>3.4176210874581215E-3</v>
      </c>
      <c r="Q1481">
        <f t="shared" si="141"/>
        <v>0.99658237891254187</v>
      </c>
      <c r="R1481">
        <f t="shared" si="142"/>
        <v>-1.4867960819835992E-3</v>
      </c>
      <c r="S1481">
        <f t="shared" si="143"/>
        <v>0</v>
      </c>
    </row>
    <row r="1482" spans="1:19" x14ac:dyDescent="0.35">
      <c r="A1482">
        <v>-0.18693203661374805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-0.41559273545223452</v>
      </c>
      <c r="L1482">
        <v>0.70633845384638672</v>
      </c>
      <c r="M1482">
        <v>0</v>
      </c>
      <c r="N1482">
        <f t="shared" si="138"/>
        <v>-4.5288498465194964</v>
      </c>
      <c r="O1482">
        <f t="shared" si="139"/>
        <v>1.0793082638209887E-2</v>
      </c>
      <c r="P1482">
        <f t="shared" si="140"/>
        <v>1.0677835873232842E-2</v>
      </c>
      <c r="Q1482">
        <f t="shared" si="141"/>
        <v>0.98932216412676721</v>
      </c>
      <c r="R1482">
        <f t="shared" si="142"/>
        <v>-4.6622611640481969E-3</v>
      </c>
      <c r="S1482">
        <f t="shared" si="143"/>
        <v>0</v>
      </c>
    </row>
    <row r="1483" spans="1:19" x14ac:dyDescent="0.35">
      <c r="A1483">
        <v>-0.36384151102735102</v>
      </c>
      <c r="B1483">
        <v>0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-8.409342633158251E-2</v>
      </c>
      <c r="L1483">
        <v>0.70633845384638672</v>
      </c>
      <c r="M1483">
        <v>0</v>
      </c>
      <c r="N1483">
        <f t="shared" si="138"/>
        <v>-4.8503266743197537</v>
      </c>
      <c r="O1483">
        <f t="shared" si="139"/>
        <v>7.8258206369766267E-3</v>
      </c>
      <c r="P1483">
        <f t="shared" si="140"/>
        <v>7.7650527270976943E-3</v>
      </c>
      <c r="Q1483">
        <f t="shared" si="141"/>
        <v>0.99223494727290229</v>
      </c>
      <c r="R1483">
        <f t="shared" si="142"/>
        <v>-3.3854808470052252E-3</v>
      </c>
      <c r="S1483">
        <f t="shared" si="143"/>
        <v>0</v>
      </c>
    </row>
    <row r="1484" spans="1:19" x14ac:dyDescent="0.35">
      <c r="A1484">
        <v>1.2283437586950761</v>
      </c>
      <c r="B1484">
        <v>0</v>
      </c>
      <c r="C1484">
        <v>0</v>
      </c>
      <c r="D1484">
        <v>1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0.99719945671619359</v>
      </c>
      <c r="L1484">
        <v>-0.33278332509562741</v>
      </c>
      <c r="M1484">
        <v>0</v>
      </c>
      <c r="N1484">
        <f t="shared" si="138"/>
        <v>-2.4083028020402217</v>
      </c>
      <c r="O1484">
        <f t="shared" si="139"/>
        <v>8.9967858335785231E-2</v>
      </c>
      <c r="P1484">
        <f t="shared" si="140"/>
        <v>8.2541753545973762E-2</v>
      </c>
      <c r="Q1484">
        <f t="shared" si="141"/>
        <v>0.91745824645402618</v>
      </c>
      <c r="R1484">
        <f t="shared" si="142"/>
        <v>-3.7413691378035782E-2</v>
      </c>
      <c r="S1484">
        <f t="shared" si="143"/>
        <v>1</v>
      </c>
    </row>
    <row r="1485" spans="1:19" x14ac:dyDescent="0.35">
      <c r="A1485">
        <v>1.2283437586950761</v>
      </c>
      <c r="B1485">
        <v>0</v>
      </c>
      <c r="C1485">
        <v>0</v>
      </c>
      <c r="D1485">
        <v>1</v>
      </c>
      <c r="E1485">
        <v>0</v>
      </c>
      <c r="F1485">
        <v>1</v>
      </c>
      <c r="G1485">
        <v>0</v>
      </c>
      <c r="H1485">
        <v>1</v>
      </c>
      <c r="I1485">
        <v>1</v>
      </c>
      <c r="J1485">
        <v>0</v>
      </c>
      <c r="K1485">
        <v>0.8410568774035343</v>
      </c>
      <c r="L1485">
        <v>-0.87832225904018502</v>
      </c>
      <c r="M1485">
        <v>0</v>
      </c>
      <c r="N1485">
        <f t="shared" si="138"/>
        <v>-2.1892947317146372</v>
      </c>
      <c r="O1485">
        <f t="shared" si="139"/>
        <v>0.11199570779115729</v>
      </c>
      <c r="P1485">
        <f t="shared" si="140"/>
        <v>0.10071595331390532</v>
      </c>
      <c r="Q1485">
        <f t="shared" si="141"/>
        <v>0.89928404668609474</v>
      </c>
      <c r="R1485">
        <f t="shared" si="142"/>
        <v>-4.6103110909516014E-2</v>
      </c>
      <c r="S1485">
        <f t="shared" si="143"/>
        <v>1</v>
      </c>
    </row>
    <row r="1486" spans="1:19" x14ac:dyDescent="0.35">
      <c r="A1486">
        <v>-0.14270466801034729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9.8330577221820675E-2</v>
      </c>
      <c r="L1486">
        <v>0.57644823147863489</v>
      </c>
      <c r="M1486">
        <v>0</v>
      </c>
      <c r="N1486">
        <f t="shared" si="138"/>
        <v>-4.4186910491053633</v>
      </c>
      <c r="O1486">
        <f t="shared" si="139"/>
        <v>1.2049994817779438E-2</v>
      </c>
      <c r="P1486">
        <f t="shared" si="140"/>
        <v>1.1906521297842653E-2</v>
      </c>
      <c r="Q1486">
        <f t="shared" si="141"/>
        <v>0.98809347870215736</v>
      </c>
      <c r="R1486">
        <f t="shared" si="142"/>
        <v>-5.2019669871630038E-3</v>
      </c>
      <c r="S1486">
        <f t="shared" si="143"/>
        <v>0</v>
      </c>
    </row>
    <row r="1487" spans="1:19" x14ac:dyDescent="0.35">
      <c r="A1487">
        <v>-9.8477299406946536E-2</v>
      </c>
      <c r="B1487">
        <v>0</v>
      </c>
      <c r="C1487">
        <v>0</v>
      </c>
      <c r="D1487">
        <v>1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-0.57129361015580515</v>
      </c>
      <c r="L1487">
        <v>1.0960091209496421</v>
      </c>
      <c r="M1487">
        <v>0</v>
      </c>
      <c r="N1487">
        <f t="shared" si="138"/>
        <v>-4.5324968840216489</v>
      </c>
      <c r="O1487">
        <f t="shared" si="139"/>
        <v>1.075379155264628E-2</v>
      </c>
      <c r="P1487">
        <f t="shared" si="140"/>
        <v>1.0639377900454956E-2</v>
      </c>
      <c r="Q1487">
        <f t="shared" si="141"/>
        <v>0.98936062209954501</v>
      </c>
      <c r="R1487">
        <f t="shared" si="142"/>
        <v>-4.6453791398238502E-3</v>
      </c>
      <c r="S1487">
        <f t="shared" si="143"/>
        <v>0</v>
      </c>
    </row>
    <row r="1488" spans="1:19" x14ac:dyDescent="0.35">
      <c r="A1488">
        <v>-1.8233446749395759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0.10760637401267173</v>
      </c>
      <c r="L1488">
        <v>-1.0861466148285881</v>
      </c>
      <c r="M1488">
        <v>0</v>
      </c>
      <c r="N1488">
        <f t="shared" si="138"/>
        <v>-7.3509440403953867</v>
      </c>
      <c r="O1488">
        <f t="shared" si="139"/>
        <v>6.4198601346262738E-4</v>
      </c>
      <c r="P1488">
        <f t="shared" si="140"/>
        <v>6.4157413184338452E-4</v>
      </c>
      <c r="Q1488">
        <f t="shared" si="141"/>
        <v>0.9993584258681566</v>
      </c>
      <c r="R1488">
        <f t="shared" si="142"/>
        <v>-2.7872152501529806E-4</v>
      </c>
      <c r="S1488">
        <f t="shared" si="143"/>
        <v>0</v>
      </c>
    </row>
    <row r="1489" spans="1:19" x14ac:dyDescent="0.35">
      <c r="A1489">
        <v>-1.7791173063361752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0.19285536356668345</v>
      </c>
      <c r="L1489">
        <v>-1.2679929261434404</v>
      </c>
      <c r="M1489">
        <v>0</v>
      </c>
      <c r="N1489">
        <f t="shared" si="138"/>
        <v>-7.2663485849882798</v>
      </c>
      <c r="O1489">
        <f t="shared" si="139"/>
        <v>6.9865843376912306E-4</v>
      </c>
      <c r="P1489">
        <f t="shared" si="140"/>
        <v>6.9817065095562287E-4</v>
      </c>
      <c r="Q1489">
        <f t="shared" si="141"/>
        <v>0.99930182934904432</v>
      </c>
      <c r="R1489">
        <f t="shared" si="142"/>
        <v>-3.0331755717013853E-4</v>
      </c>
      <c r="S1489">
        <f t="shared" si="143"/>
        <v>0</v>
      </c>
    </row>
    <row r="1490" spans="1:19" x14ac:dyDescent="0.35">
      <c r="A1490">
        <v>0.43225112383386249</v>
      </c>
      <c r="B1490">
        <v>1</v>
      </c>
      <c r="C1490">
        <v>0</v>
      </c>
      <c r="D1490">
        <v>1</v>
      </c>
      <c r="E1490">
        <v>0</v>
      </c>
      <c r="F1490">
        <v>1</v>
      </c>
      <c r="G1490">
        <v>0</v>
      </c>
      <c r="H1490">
        <v>1</v>
      </c>
      <c r="I1490">
        <v>1</v>
      </c>
      <c r="J1490">
        <v>0</v>
      </c>
      <c r="K1490">
        <v>2.6803148696465651</v>
      </c>
      <c r="L1490">
        <v>0.75829454279348818</v>
      </c>
      <c r="M1490">
        <v>0</v>
      </c>
      <c r="N1490">
        <f t="shared" si="138"/>
        <v>-2.769224926473294</v>
      </c>
      <c r="O1490">
        <f t="shared" si="139"/>
        <v>6.2710591229776957E-2</v>
      </c>
      <c r="P1490">
        <f t="shared" si="140"/>
        <v>5.9010036925676794E-2</v>
      </c>
      <c r="Q1490">
        <f t="shared" si="141"/>
        <v>0.94098996307432325</v>
      </c>
      <c r="R1490">
        <f t="shared" si="142"/>
        <v>-2.6415008883777954E-2</v>
      </c>
      <c r="S1490">
        <f t="shared" si="143"/>
        <v>1</v>
      </c>
    </row>
    <row r="1491" spans="1:19" x14ac:dyDescent="0.35">
      <c r="A1491">
        <v>-1.8286519591719839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0.12152006919894848</v>
      </c>
      <c r="L1491">
        <v>-1.6316855487731456</v>
      </c>
      <c r="M1491">
        <v>0</v>
      </c>
      <c r="N1491">
        <f t="shared" si="138"/>
        <v>-7.2824144997344558</v>
      </c>
      <c r="O1491">
        <f t="shared" si="139"/>
        <v>6.8752353262649391E-4</v>
      </c>
      <c r="P1491">
        <f t="shared" si="140"/>
        <v>6.8705116877983922E-4</v>
      </c>
      <c r="Q1491">
        <f t="shared" si="141"/>
        <v>0.99931294883122013</v>
      </c>
      <c r="R1491">
        <f t="shared" si="142"/>
        <v>-2.9848508039337856E-4</v>
      </c>
      <c r="S1491">
        <f t="shared" si="143"/>
        <v>0</v>
      </c>
    </row>
    <row r="1492" spans="1:19" x14ac:dyDescent="0.35">
      <c r="A1492">
        <v>0.74184270405766772</v>
      </c>
      <c r="B1492">
        <v>1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2.0950562626047744</v>
      </c>
      <c r="L1492">
        <v>-0.11196994707044942</v>
      </c>
      <c r="M1492">
        <v>0</v>
      </c>
      <c r="N1492">
        <f t="shared" si="138"/>
        <v>-1.853364794383848</v>
      </c>
      <c r="O1492">
        <f t="shared" si="139"/>
        <v>0.15670898468909755</v>
      </c>
      <c r="P1492">
        <f t="shared" si="140"/>
        <v>0.13547831543058181</v>
      </c>
      <c r="Q1492">
        <f t="shared" si="141"/>
        <v>0.86452168456941814</v>
      </c>
      <c r="R1492">
        <f t="shared" si="142"/>
        <v>-6.3224108959484243E-2</v>
      </c>
      <c r="S1492">
        <f t="shared" si="143"/>
        <v>1</v>
      </c>
    </row>
    <row r="1493" spans="1:19" x14ac:dyDescent="0.35">
      <c r="A1493">
        <v>-1.6906625691293735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0.50491966988745696</v>
      </c>
      <c r="L1493">
        <v>-1.5147843486421693</v>
      </c>
      <c r="M1493">
        <v>0</v>
      </c>
      <c r="N1493">
        <f t="shared" si="138"/>
        <v>-6.99043917727926</v>
      </c>
      <c r="O1493">
        <f t="shared" si="139"/>
        <v>9.2064211777072628E-4</v>
      </c>
      <c r="P1493">
        <f t="shared" si="140"/>
        <v>9.1979531546358228E-4</v>
      </c>
      <c r="Q1493">
        <f t="shared" si="141"/>
        <v>0.9990802046845364</v>
      </c>
      <c r="R1493">
        <f t="shared" si="142"/>
        <v>-3.996458543674267E-4</v>
      </c>
      <c r="S1493">
        <f t="shared" si="143"/>
        <v>0</v>
      </c>
    </row>
    <row r="1494" spans="1:19" x14ac:dyDescent="0.35">
      <c r="A1494">
        <v>-0.58497835404435483</v>
      </c>
      <c r="B1494">
        <v>0</v>
      </c>
      <c r="C1494">
        <v>0</v>
      </c>
      <c r="D1494">
        <v>1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0.39603948374722969</v>
      </c>
      <c r="L1494">
        <v>1.5895919659470996</v>
      </c>
      <c r="M1494">
        <v>0</v>
      </c>
      <c r="N1494">
        <f t="shared" si="138"/>
        <v>-4.8581143530362834</v>
      </c>
      <c r="O1494">
        <f t="shared" si="139"/>
        <v>7.7651123552783556E-3</v>
      </c>
      <c r="P1494">
        <f t="shared" si="140"/>
        <v>7.7052799904238356E-3</v>
      </c>
      <c r="Q1494">
        <f t="shared" si="141"/>
        <v>0.99229472000957619</v>
      </c>
      <c r="R1494">
        <f t="shared" si="142"/>
        <v>-3.3593195150367007E-3</v>
      </c>
      <c r="S1494">
        <f t="shared" si="143"/>
        <v>0</v>
      </c>
    </row>
    <row r="1495" spans="1:19" x14ac:dyDescent="0.35">
      <c r="A1495">
        <v>0.2553416494202595</v>
      </c>
      <c r="B1495">
        <v>1</v>
      </c>
      <c r="C1495">
        <v>0</v>
      </c>
      <c r="D1495">
        <v>1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1</v>
      </c>
      <c r="K1495">
        <v>3.8921307299465385E-2</v>
      </c>
      <c r="L1495">
        <v>-0.50164061417370487</v>
      </c>
      <c r="M1495">
        <v>0</v>
      </c>
      <c r="N1495">
        <f t="shared" si="138"/>
        <v>-3.2587146369068662</v>
      </c>
      <c r="O1495">
        <f t="shared" si="139"/>
        <v>3.8437772773014647E-2</v>
      </c>
      <c r="P1495">
        <f t="shared" si="140"/>
        <v>3.7014998665130902E-2</v>
      </c>
      <c r="Q1495">
        <f t="shared" si="141"/>
        <v>0.96298500133486908</v>
      </c>
      <c r="R1495">
        <f t="shared" si="142"/>
        <v>-1.6380477037697162E-2</v>
      </c>
      <c r="S1495">
        <f t="shared" si="143"/>
        <v>0</v>
      </c>
    </row>
    <row r="1496" spans="1:19" x14ac:dyDescent="0.35">
      <c r="A1496">
        <v>1.0956616528848737</v>
      </c>
      <c r="B1496">
        <v>1</v>
      </c>
      <c r="C1496">
        <v>0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-0.23736492568516834</v>
      </c>
      <c r="L1496">
        <v>-0.17691505825432532</v>
      </c>
      <c r="M1496">
        <v>0</v>
      </c>
      <c r="N1496">
        <f t="shared" si="138"/>
        <v>-2.0435485756085412</v>
      </c>
      <c r="O1496">
        <f t="shared" si="139"/>
        <v>0.12956811188510589</v>
      </c>
      <c r="P1496">
        <f t="shared" si="140"/>
        <v>0.11470588672060965</v>
      </c>
      <c r="Q1496">
        <f t="shared" si="141"/>
        <v>0.88529411327939034</v>
      </c>
      <c r="R1496">
        <f t="shared" si="142"/>
        <v>-5.2912423591037913E-2</v>
      </c>
      <c r="S1496">
        <f t="shared" si="143"/>
        <v>1</v>
      </c>
    </row>
    <row r="1497" spans="1:19" x14ac:dyDescent="0.35">
      <c r="A1497">
        <v>-0.89456993426816012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-0.88887922409018039</v>
      </c>
      <c r="L1497">
        <v>-0.95625639246083627</v>
      </c>
      <c r="M1497">
        <v>0</v>
      </c>
      <c r="N1497">
        <f t="shared" si="138"/>
        <v>-5.6690337471070134</v>
      </c>
      <c r="O1497">
        <f t="shared" si="139"/>
        <v>3.4511983959598122E-3</v>
      </c>
      <c r="P1497">
        <f t="shared" si="140"/>
        <v>3.4393285906446011E-3</v>
      </c>
      <c r="Q1497">
        <f t="shared" si="141"/>
        <v>0.99656067140935545</v>
      </c>
      <c r="R1497">
        <f t="shared" si="142"/>
        <v>-1.4962559638005207E-3</v>
      </c>
      <c r="S1497">
        <f t="shared" si="143"/>
        <v>0</v>
      </c>
    </row>
    <row r="1498" spans="1:19" x14ac:dyDescent="0.35">
      <c r="A1498">
        <v>-1.8233446749395759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-0.60000440974653446</v>
      </c>
      <c r="L1498">
        <v>-1.7875538156144479</v>
      </c>
      <c r="M1498">
        <v>0</v>
      </c>
      <c r="N1498">
        <f t="shared" si="138"/>
        <v>-7.3915837329048895</v>
      </c>
      <c r="O1498">
        <f t="shared" si="139"/>
        <v>6.164189370934021E-4</v>
      </c>
      <c r="P1498">
        <f t="shared" si="140"/>
        <v>6.1603919886522971E-4</v>
      </c>
      <c r="Q1498">
        <f t="shared" si="141"/>
        <v>0.99938396080113479</v>
      </c>
      <c r="R1498">
        <f t="shared" si="142"/>
        <v>-2.6762486687389569E-4</v>
      </c>
      <c r="S1498">
        <f t="shared" si="143"/>
        <v>0</v>
      </c>
    </row>
    <row r="1499" spans="1:19" x14ac:dyDescent="0.35">
      <c r="A1499">
        <v>-0.8503425656647593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</v>
      </c>
      <c r="J1499">
        <v>0</v>
      </c>
      <c r="K1499">
        <v>0.11445279545353801</v>
      </c>
      <c r="L1499">
        <v>9.5854408717953685E-2</v>
      </c>
      <c r="M1499">
        <v>0</v>
      </c>
      <c r="N1499">
        <f t="shared" si="138"/>
        <v>-5.6095116661015938</v>
      </c>
      <c r="O1499">
        <f t="shared" si="139"/>
        <v>3.6628576186014668E-3</v>
      </c>
      <c r="P1499">
        <f t="shared" si="140"/>
        <v>3.6494900561453046E-3</v>
      </c>
      <c r="Q1499">
        <f t="shared" si="141"/>
        <v>0.99635050994385466</v>
      </c>
      <c r="R1499">
        <f t="shared" si="142"/>
        <v>-1.5878525848321255E-3</v>
      </c>
      <c r="S1499">
        <f t="shared" si="143"/>
        <v>0</v>
      </c>
    </row>
    <row r="1500" spans="1:19" x14ac:dyDescent="0.35">
      <c r="A1500">
        <v>-9.8477299406946536E-2</v>
      </c>
      <c r="B1500">
        <v>0</v>
      </c>
      <c r="C1500">
        <v>0</v>
      </c>
      <c r="D1500">
        <v>1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-3.9481260813680072E-2</v>
      </c>
      <c r="L1500">
        <v>0.17378854213860451</v>
      </c>
      <c r="M1500">
        <v>0</v>
      </c>
      <c r="N1500">
        <f t="shared" si="138"/>
        <v>-4.4102446109246074</v>
      </c>
      <c r="O1500">
        <f t="shared" si="139"/>
        <v>1.2152205404124776E-2</v>
      </c>
      <c r="P1500">
        <f t="shared" si="140"/>
        <v>1.2006302351801657E-2</v>
      </c>
      <c r="Q1500">
        <f t="shared" si="141"/>
        <v>0.98799369764819833</v>
      </c>
      <c r="R1500">
        <f t="shared" si="142"/>
        <v>-5.2458257416636619E-3</v>
      </c>
      <c r="S1500">
        <f t="shared" si="143"/>
        <v>0</v>
      </c>
    </row>
    <row r="1501" spans="1:19" x14ac:dyDescent="0.35">
      <c r="A1501">
        <v>0.87452480986786996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1</v>
      </c>
      <c r="H1501">
        <v>1</v>
      </c>
      <c r="I1501">
        <v>1</v>
      </c>
      <c r="J1501">
        <v>0</v>
      </c>
      <c r="K1501">
        <v>0.3914015853518043</v>
      </c>
      <c r="L1501">
        <v>0.78427258726703797</v>
      </c>
      <c r="M1501">
        <v>0</v>
      </c>
      <c r="N1501">
        <f t="shared" si="138"/>
        <v>-2.5995200744541149</v>
      </c>
      <c r="O1501">
        <f t="shared" si="139"/>
        <v>7.4309232556933794E-2</v>
      </c>
      <c r="P1501">
        <f t="shared" si="140"/>
        <v>6.9169313922838052E-2</v>
      </c>
      <c r="Q1501">
        <f t="shared" si="141"/>
        <v>0.93083068607716191</v>
      </c>
      <c r="R1501">
        <f t="shared" si="142"/>
        <v>-3.1129308051495386E-2</v>
      </c>
      <c r="S1501">
        <f t="shared" si="143"/>
        <v>1</v>
      </c>
    </row>
    <row r="1502" spans="1:19" x14ac:dyDescent="0.35">
      <c r="A1502">
        <v>0.91875217847127078</v>
      </c>
      <c r="B1502">
        <v>0</v>
      </c>
      <c r="C1502">
        <v>0</v>
      </c>
      <c r="D1502">
        <v>1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2.2936024843898952</v>
      </c>
      <c r="L1502">
        <v>0.23873365332248039</v>
      </c>
      <c r="M1502">
        <v>0</v>
      </c>
      <c r="N1502">
        <f t="shared" si="138"/>
        <v>-2.536844517620982</v>
      </c>
      <c r="O1502">
        <f t="shared" si="139"/>
        <v>7.9115654377919592E-2</v>
      </c>
      <c r="P1502">
        <f t="shared" si="140"/>
        <v>7.3315268902782782E-2</v>
      </c>
      <c r="Q1502">
        <f t="shared" si="141"/>
        <v>0.92668473109721727</v>
      </c>
      <c r="R1502">
        <f t="shared" si="142"/>
        <v>-3.3067992751902794E-2</v>
      </c>
      <c r="S1502">
        <f t="shared" si="143"/>
        <v>1</v>
      </c>
    </row>
    <row r="1503" spans="1:19" x14ac:dyDescent="0.35">
      <c r="A1503">
        <v>-0.23115940521714878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-0.42597279376580588</v>
      </c>
      <c r="L1503">
        <v>0.99209694305544105</v>
      </c>
      <c r="M1503">
        <v>0</v>
      </c>
      <c r="N1503">
        <f t="shared" si="138"/>
        <v>-4.1984303260997553</v>
      </c>
      <c r="O1503">
        <f t="shared" si="139"/>
        <v>1.5019133469323638E-2</v>
      </c>
      <c r="P1503">
        <f t="shared" si="140"/>
        <v>1.4796896899852925E-2</v>
      </c>
      <c r="Q1503">
        <f t="shared" si="141"/>
        <v>0.98520310310014703</v>
      </c>
      <c r="R1503">
        <f t="shared" si="142"/>
        <v>-6.4742289308350508E-3</v>
      </c>
      <c r="S1503">
        <f t="shared" si="143"/>
        <v>0</v>
      </c>
    </row>
    <row r="1504" spans="1:19" x14ac:dyDescent="0.35">
      <c r="A1504">
        <v>-1.8569574750781603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0.1725369515486288</v>
      </c>
      <c r="L1504">
        <v>-0.95625639246083627</v>
      </c>
      <c r="M1504">
        <v>0</v>
      </c>
      <c r="N1504">
        <f t="shared" si="138"/>
        <v>-7.3945146055576361</v>
      </c>
      <c r="O1504">
        <f t="shared" si="139"/>
        <v>6.1461493662722151E-4</v>
      </c>
      <c r="P1504">
        <f t="shared" si="140"/>
        <v>6.1423741713601432E-4</v>
      </c>
      <c r="Q1504">
        <f t="shared" si="141"/>
        <v>0.99938576258286393</v>
      </c>
      <c r="R1504">
        <f t="shared" si="142"/>
        <v>-2.6684188136695184E-4</v>
      </c>
      <c r="S1504">
        <f t="shared" si="143"/>
        <v>0</v>
      </c>
    </row>
    <row r="1505" spans="1:19" x14ac:dyDescent="0.35">
      <c r="A1505">
        <v>-0.23115940521714878</v>
      </c>
      <c r="B1505">
        <v>0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-0.54920837970139791</v>
      </c>
      <c r="L1505">
        <v>0.56345920924186044</v>
      </c>
      <c r="M1505">
        <v>0</v>
      </c>
      <c r="N1505">
        <f t="shared" si="138"/>
        <v>-4.4369416853481267</v>
      </c>
      <c r="O1505">
        <f t="shared" si="139"/>
        <v>1.1832069433047978E-2</v>
      </c>
      <c r="P1505">
        <f t="shared" si="140"/>
        <v>1.1693708660250064E-2</v>
      </c>
      <c r="Q1505">
        <f t="shared" si="141"/>
        <v>0.9883062913397499</v>
      </c>
      <c r="R1505">
        <f t="shared" si="142"/>
        <v>-5.1084400034587373E-3</v>
      </c>
      <c r="S1505">
        <f t="shared" si="143"/>
        <v>0</v>
      </c>
    </row>
    <row r="1506" spans="1:19" x14ac:dyDescent="0.35">
      <c r="A1506">
        <v>-1.0022562200145031E-2</v>
      </c>
      <c r="B1506">
        <v>0</v>
      </c>
      <c r="C1506">
        <v>0</v>
      </c>
      <c r="D1506">
        <v>1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-8.0559789458877429E-2</v>
      </c>
      <c r="L1506">
        <v>2.7715929894936413</v>
      </c>
      <c r="M1506">
        <v>0</v>
      </c>
      <c r="N1506">
        <f t="shared" si="138"/>
        <v>-4.2353069808074153</v>
      </c>
      <c r="O1506">
        <f t="shared" si="139"/>
        <v>1.4475365856132655E-2</v>
      </c>
      <c r="P1506">
        <f t="shared" si="140"/>
        <v>1.4268819473912658E-2</v>
      </c>
      <c r="Q1506">
        <f t="shared" si="141"/>
        <v>0.98573118052608732</v>
      </c>
      <c r="R1506">
        <f t="shared" si="142"/>
        <v>-6.2415056792311883E-3</v>
      </c>
      <c r="S1506">
        <f t="shared" si="143"/>
        <v>0</v>
      </c>
    </row>
    <row r="1507" spans="1:19" x14ac:dyDescent="0.35">
      <c r="A1507">
        <v>-0.71766045985455706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-0.62054367406913324</v>
      </c>
      <c r="L1507">
        <v>-0.85234421456663467</v>
      </c>
      <c r="M1507">
        <v>0</v>
      </c>
      <c r="N1507">
        <f t="shared" si="138"/>
        <v>-5.3311701058449064</v>
      </c>
      <c r="O1507">
        <f t="shared" si="139"/>
        <v>4.8384052524451018E-3</v>
      </c>
      <c r="P1507">
        <f t="shared" si="140"/>
        <v>4.8151078095283904E-3</v>
      </c>
      <c r="Q1507">
        <f t="shared" si="141"/>
        <v>0.99518489219047157</v>
      </c>
      <c r="R1507">
        <f t="shared" si="142"/>
        <v>-2.0962255874550366E-3</v>
      </c>
      <c r="S1507">
        <f t="shared" si="143"/>
        <v>0</v>
      </c>
    </row>
    <row r="1508" spans="1:19" x14ac:dyDescent="0.35">
      <c r="A1508">
        <v>0.78607007266106854</v>
      </c>
      <c r="B1508">
        <v>1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v>0</v>
      </c>
      <c r="K1508">
        <v>2.9027131403224455</v>
      </c>
      <c r="L1508">
        <v>-9.8980924833674058E-2</v>
      </c>
      <c r="M1508">
        <v>0</v>
      </c>
      <c r="N1508">
        <f t="shared" si="138"/>
        <v>-1.4811452932713722</v>
      </c>
      <c r="O1508">
        <f t="shared" si="139"/>
        <v>0.22737712570981627</v>
      </c>
      <c r="P1508">
        <f t="shared" si="140"/>
        <v>0.18525449183218207</v>
      </c>
      <c r="Q1508">
        <f t="shared" si="141"/>
        <v>0.81474550816781788</v>
      </c>
      <c r="R1508">
        <f t="shared" si="142"/>
        <v>-8.8978025196427044E-2</v>
      </c>
      <c r="S1508">
        <f t="shared" si="143"/>
        <v>1</v>
      </c>
    </row>
    <row r="1509" spans="1:19" x14ac:dyDescent="0.35">
      <c r="A1509">
        <v>-5.424993080354578E-2</v>
      </c>
      <c r="B1509">
        <v>0</v>
      </c>
      <c r="C1509">
        <v>0</v>
      </c>
      <c r="D1509">
        <v>1</v>
      </c>
      <c r="E1509">
        <v>0</v>
      </c>
      <c r="F1509">
        <v>1</v>
      </c>
      <c r="G1509">
        <v>0</v>
      </c>
      <c r="H1509">
        <v>1</v>
      </c>
      <c r="I1509">
        <v>0</v>
      </c>
      <c r="J1509">
        <v>1</v>
      </c>
      <c r="K1509">
        <v>-0.44342012582478768</v>
      </c>
      <c r="L1509">
        <v>-0.20289310272787561</v>
      </c>
      <c r="M1509">
        <v>0</v>
      </c>
      <c r="N1509">
        <f t="shared" si="138"/>
        <v>-4.4125063764596106</v>
      </c>
      <c r="O1509">
        <f t="shared" si="139"/>
        <v>1.2124751024156407E-2</v>
      </c>
      <c r="P1509">
        <f t="shared" si="140"/>
        <v>1.1979502538484038E-2</v>
      </c>
      <c r="Q1509">
        <f t="shared" si="141"/>
        <v>0.98802049746151599</v>
      </c>
      <c r="R1509">
        <f t="shared" si="142"/>
        <v>-5.2340454507432688E-3</v>
      </c>
      <c r="S1509">
        <f t="shared" si="143"/>
        <v>0</v>
      </c>
    </row>
    <row r="1510" spans="1:19" x14ac:dyDescent="0.35">
      <c r="A1510">
        <v>0.12265954361005722</v>
      </c>
      <c r="B1510">
        <v>0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-1.0401630527028698</v>
      </c>
      <c r="L1510">
        <v>-7.3002880360123784E-2</v>
      </c>
      <c r="M1510">
        <v>0</v>
      </c>
      <c r="N1510">
        <f t="shared" si="138"/>
        <v>-4.038561961076744</v>
      </c>
      <c r="O1510">
        <f t="shared" si="139"/>
        <v>1.7622796470031864E-2</v>
      </c>
      <c r="P1510">
        <f t="shared" si="140"/>
        <v>1.7317611723285366E-2</v>
      </c>
      <c r="Q1510">
        <f t="shared" si="141"/>
        <v>0.98268238827671461</v>
      </c>
      <c r="R1510">
        <f t="shared" si="142"/>
        <v>-7.5868273434977138E-3</v>
      </c>
      <c r="S1510">
        <f t="shared" si="143"/>
        <v>0</v>
      </c>
    </row>
    <row r="1511" spans="1:19" x14ac:dyDescent="0.35">
      <c r="A1511">
        <v>1.051434284281473</v>
      </c>
      <c r="B1511">
        <v>0</v>
      </c>
      <c r="C1511">
        <v>1</v>
      </c>
      <c r="D1511">
        <v>1</v>
      </c>
      <c r="E1511">
        <v>0</v>
      </c>
      <c r="F1511">
        <v>1</v>
      </c>
      <c r="G1511">
        <v>0</v>
      </c>
      <c r="H1511">
        <v>0</v>
      </c>
      <c r="I1511">
        <v>1</v>
      </c>
      <c r="J1511">
        <v>0</v>
      </c>
      <c r="K1511">
        <v>-0.22676401506705313</v>
      </c>
      <c r="L1511">
        <v>0.39460192016378248</v>
      </c>
      <c r="M1511">
        <v>0</v>
      </c>
      <c r="N1511">
        <f t="shared" si="138"/>
        <v>-2.4004529194026705</v>
      </c>
      <c r="O1511">
        <f t="shared" si="139"/>
        <v>9.0676874671550931E-2</v>
      </c>
      <c r="P1511">
        <f t="shared" si="140"/>
        <v>8.3138165644941892E-2</v>
      </c>
      <c r="Q1511">
        <f t="shared" si="141"/>
        <v>0.91686183435505808</v>
      </c>
      <c r="R1511">
        <f t="shared" si="142"/>
        <v>-3.7696105004054029E-2</v>
      </c>
      <c r="S1511">
        <f t="shared" si="143"/>
        <v>1</v>
      </c>
    </row>
    <row r="1512" spans="1:19" x14ac:dyDescent="0.35">
      <c r="A1512">
        <v>-0.40806887963075178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1</v>
      </c>
      <c r="K1512">
        <v>-0.79435443774531767</v>
      </c>
      <c r="L1512">
        <v>-0.51462963641048021</v>
      </c>
      <c r="M1512">
        <v>0</v>
      </c>
      <c r="N1512">
        <f t="shared" si="138"/>
        <v>-4.9157754753095695</v>
      </c>
      <c r="O1512">
        <f t="shared" si="139"/>
        <v>7.3300314294508558E-3</v>
      </c>
      <c r="P1512">
        <f t="shared" si="140"/>
        <v>7.2766930407596212E-3</v>
      </c>
      <c r="Q1512">
        <f t="shared" si="141"/>
        <v>0.99272330695924038</v>
      </c>
      <c r="R1512">
        <f t="shared" si="142"/>
        <v>-3.1717817218092146E-3</v>
      </c>
      <c r="S1512">
        <f t="shared" si="143"/>
        <v>0</v>
      </c>
    </row>
    <row r="1513" spans="1:19" x14ac:dyDescent="0.35">
      <c r="A1513">
        <v>0.34379638662706097</v>
      </c>
      <c r="B1513">
        <v>0</v>
      </c>
      <c r="C1513">
        <v>0</v>
      </c>
      <c r="D1513">
        <v>1</v>
      </c>
      <c r="E1513">
        <v>1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0.1100357493626565</v>
      </c>
      <c r="L1513">
        <v>0.49851409805798452</v>
      </c>
      <c r="M1513">
        <v>0</v>
      </c>
      <c r="N1513">
        <f t="shared" si="138"/>
        <v>-3.4794515877449821</v>
      </c>
      <c r="O1513">
        <f t="shared" si="139"/>
        <v>3.0824310828110692E-2</v>
      </c>
      <c r="P1513">
        <f t="shared" si="140"/>
        <v>2.9902584275828769E-2</v>
      </c>
      <c r="Q1513">
        <f t="shared" si="141"/>
        <v>0.97009741572417119</v>
      </c>
      <c r="R1513">
        <f t="shared" si="142"/>
        <v>-1.3184652344911044E-2</v>
      </c>
      <c r="S1513">
        <f t="shared" si="143"/>
        <v>0</v>
      </c>
    </row>
    <row r="1514" spans="1:19" x14ac:dyDescent="0.35">
      <c r="A1514">
        <v>1.4937079703154805</v>
      </c>
      <c r="B1514">
        <v>0</v>
      </c>
      <c r="C1514">
        <v>0</v>
      </c>
      <c r="D1514">
        <v>1</v>
      </c>
      <c r="E1514">
        <v>1</v>
      </c>
      <c r="F1514">
        <v>0</v>
      </c>
      <c r="G1514">
        <v>0</v>
      </c>
      <c r="H1514">
        <v>1</v>
      </c>
      <c r="I1514">
        <v>1</v>
      </c>
      <c r="J1514">
        <v>0</v>
      </c>
      <c r="K1514">
        <v>-0.5929371360011243</v>
      </c>
      <c r="L1514">
        <v>-0.31979430285885252</v>
      </c>
      <c r="M1514">
        <v>0</v>
      </c>
      <c r="N1514">
        <f t="shared" si="138"/>
        <v>-1.6139834962194031</v>
      </c>
      <c r="O1514">
        <f t="shared" si="139"/>
        <v>0.19909294634894353</v>
      </c>
      <c r="P1514">
        <f t="shared" si="140"/>
        <v>0.16603629181136575</v>
      </c>
      <c r="Q1514">
        <f t="shared" si="141"/>
        <v>0.83396370818863419</v>
      </c>
      <c r="R1514">
        <f t="shared" si="142"/>
        <v>-7.8852848254772623E-2</v>
      </c>
      <c r="S1514">
        <f t="shared" si="143"/>
        <v>1</v>
      </c>
    </row>
    <row r="1515" spans="1:19" x14ac:dyDescent="0.35">
      <c r="A1515">
        <v>-0.58497835404435483</v>
      </c>
      <c r="B1515">
        <v>0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1</v>
      </c>
      <c r="I1515">
        <v>0</v>
      </c>
      <c r="J1515">
        <v>1</v>
      </c>
      <c r="K1515">
        <v>-0.89020433791744491</v>
      </c>
      <c r="L1515">
        <v>-0.5276186586472551</v>
      </c>
      <c r="M1515">
        <v>0</v>
      </c>
      <c r="N1515">
        <f t="shared" si="138"/>
        <v>-5.1557703179269376</v>
      </c>
      <c r="O1515">
        <f t="shared" si="139"/>
        <v>5.7660366824802941E-3</v>
      </c>
      <c r="P1515">
        <f t="shared" si="140"/>
        <v>5.7329801088726049E-3</v>
      </c>
      <c r="Q1515">
        <f t="shared" si="141"/>
        <v>0.99426701989112742</v>
      </c>
      <c r="R1515">
        <f t="shared" si="142"/>
        <v>-2.4969660130570452E-3</v>
      </c>
      <c r="S1515">
        <f t="shared" si="143"/>
        <v>0</v>
      </c>
    </row>
    <row r="1516" spans="1:19" x14ac:dyDescent="0.35">
      <c r="A1516">
        <v>1.6706174447290836</v>
      </c>
      <c r="B1516">
        <v>0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0.38300919777912934</v>
      </c>
      <c r="L1516">
        <v>0.23873365332248039</v>
      </c>
      <c r="M1516">
        <v>0</v>
      </c>
      <c r="N1516">
        <f t="shared" si="138"/>
        <v>-0.81875871627357233</v>
      </c>
      <c r="O1516">
        <f t="shared" si="139"/>
        <v>0.44097869459708328</v>
      </c>
      <c r="P1516">
        <f t="shared" si="140"/>
        <v>0.3060272134838099</v>
      </c>
      <c r="Q1516">
        <f t="shared" si="141"/>
        <v>0.6939727865161901</v>
      </c>
      <c r="R1516">
        <f t="shared" si="142"/>
        <v>-0.15865755965692874</v>
      </c>
      <c r="S1516">
        <f t="shared" si="143"/>
        <v>1</v>
      </c>
    </row>
    <row r="1517" spans="1:19" x14ac:dyDescent="0.35">
      <c r="A1517">
        <v>-1.3810709889055683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2.237285146731157</v>
      </c>
      <c r="L1517">
        <v>-0.44968452522660435</v>
      </c>
      <c r="M1517">
        <v>0</v>
      </c>
      <c r="N1517">
        <f t="shared" si="138"/>
        <v>-5.9969663965336046</v>
      </c>
      <c r="O1517">
        <f t="shared" si="139"/>
        <v>2.486283145072292E-3</v>
      </c>
      <c r="P1517">
        <f t="shared" si="140"/>
        <v>2.4801168722948957E-3</v>
      </c>
      <c r="Q1517">
        <f t="shared" si="141"/>
        <v>0.99751988312770512</v>
      </c>
      <c r="R1517">
        <f t="shared" si="142"/>
        <v>-1.0784389529088197E-3</v>
      </c>
      <c r="S1517">
        <f t="shared" si="143"/>
        <v>0</v>
      </c>
    </row>
    <row r="1518" spans="1:19" x14ac:dyDescent="0.35">
      <c r="A1518">
        <v>-1.1157067772851639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0.82383039764909671</v>
      </c>
      <c r="L1518">
        <v>0.40759094240055788</v>
      </c>
      <c r="M1518">
        <v>0</v>
      </c>
      <c r="N1518">
        <f t="shared" si="138"/>
        <v>-5.4724180420842412</v>
      </c>
      <c r="O1518">
        <f t="shared" si="139"/>
        <v>4.2010615228799354E-3</v>
      </c>
      <c r="P1518">
        <f t="shared" si="140"/>
        <v>4.1834864389696897E-3</v>
      </c>
      <c r="Q1518">
        <f t="shared" si="141"/>
        <v>0.99581651356103029</v>
      </c>
      <c r="R1518">
        <f t="shared" si="142"/>
        <v>-1.8206761234560828E-3</v>
      </c>
      <c r="S1518">
        <f t="shared" si="143"/>
        <v>0</v>
      </c>
    </row>
    <row r="1519" spans="1:19" x14ac:dyDescent="0.35">
      <c r="A1519">
        <v>-0.36384151102735102</v>
      </c>
      <c r="B1519">
        <v>0</v>
      </c>
      <c r="C1519">
        <v>0</v>
      </c>
      <c r="D1519">
        <v>1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-0.37628102524338969</v>
      </c>
      <c r="L1519">
        <v>-0.57957474759435612</v>
      </c>
      <c r="M1519">
        <v>0</v>
      </c>
      <c r="N1519">
        <f t="shared" si="138"/>
        <v>-5.0461293416705733</v>
      </c>
      <c r="O1519">
        <f t="shared" si="139"/>
        <v>6.4341898604563224E-3</v>
      </c>
      <c r="P1519">
        <f t="shared" si="140"/>
        <v>6.393055726125951E-3</v>
      </c>
      <c r="Q1519">
        <f t="shared" si="141"/>
        <v>0.99360694427387408</v>
      </c>
      <c r="R1519">
        <f t="shared" si="142"/>
        <v>-2.785381892449275E-3</v>
      </c>
      <c r="S1519">
        <f t="shared" si="143"/>
        <v>0</v>
      </c>
    </row>
    <row r="1520" spans="1:19" x14ac:dyDescent="0.35">
      <c r="A1520">
        <v>1.7148448133324843</v>
      </c>
      <c r="B1520">
        <v>0</v>
      </c>
      <c r="C1520">
        <v>0</v>
      </c>
      <c r="D1520">
        <v>1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-1.0567269755436752</v>
      </c>
      <c r="L1520">
        <v>-1.0991356370653635</v>
      </c>
      <c r="M1520">
        <v>0</v>
      </c>
      <c r="N1520">
        <f t="shared" si="138"/>
        <v>-1.7152365024031671</v>
      </c>
      <c r="O1520">
        <f t="shared" si="139"/>
        <v>0.17992116389327409</v>
      </c>
      <c r="P1520">
        <f t="shared" si="140"/>
        <v>0.15248575023402858</v>
      </c>
      <c r="Q1520">
        <f t="shared" si="141"/>
        <v>0.84751424976597145</v>
      </c>
      <c r="R1520">
        <f t="shared" si="142"/>
        <v>-7.1852991009596162E-2</v>
      </c>
      <c r="S1520">
        <f t="shared" si="143"/>
        <v>1</v>
      </c>
    </row>
    <row r="1521" spans="1:19" x14ac:dyDescent="0.35">
      <c r="A1521">
        <v>0.43225112383386249</v>
      </c>
      <c r="B1521">
        <v>1</v>
      </c>
      <c r="C1521">
        <v>0</v>
      </c>
      <c r="D1521">
        <v>1</v>
      </c>
      <c r="E1521">
        <v>0</v>
      </c>
      <c r="F1521">
        <v>1</v>
      </c>
      <c r="G1521">
        <v>0</v>
      </c>
      <c r="H1521">
        <v>1</v>
      </c>
      <c r="I1521">
        <v>0</v>
      </c>
      <c r="J1521">
        <v>0</v>
      </c>
      <c r="K1521">
        <v>-0.60662997888285652</v>
      </c>
      <c r="L1521">
        <v>8.2865386481178305E-2</v>
      </c>
      <c r="M1521">
        <v>0</v>
      </c>
      <c r="N1521">
        <f t="shared" si="138"/>
        <v>-3.4751702349981883</v>
      </c>
      <c r="O1521">
        <f t="shared" si="139"/>
        <v>3.09565634840629E-2</v>
      </c>
      <c r="P1521">
        <f t="shared" si="140"/>
        <v>3.0027029828925904E-2</v>
      </c>
      <c r="Q1521">
        <f t="shared" si="141"/>
        <v>0.96997297017107409</v>
      </c>
      <c r="R1521">
        <f t="shared" si="142"/>
        <v>-1.3240367866857587E-2</v>
      </c>
      <c r="S1521">
        <f t="shared" si="143"/>
        <v>0</v>
      </c>
    </row>
    <row r="1522" spans="1:19" x14ac:dyDescent="0.35">
      <c r="A1522">
        <v>1.4052532331086791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1</v>
      </c>
      <c r="H1522">
        <v>1</v>
      </c>
      <c r="I1522">
        <v>0</v>
      </c>
      <c r="J1522">
        <v>0</v>
      </c>
      <c r="K1522">
        <v>-0.15984576679019932</v>
      </c>
      <c r="L1522">
        <v>-0.57957474759435612</v>
      </c>
      <c r="M1522">
        <v>0</v>
      </c>
      <c r="N1522">
        <f t="shared" si="138"/>
        <v>-1.9952146470609069</v>
      </c>
      <c r="O1522">
        <f t="shared" si="139"/>
        <v>0.13598446236881795</v>
      </c>
      <c r="P1522">
        <f t="shared" si="140"/>
        <v>0.11970626964849113</v>
      </c>
      <c r="Q1522">
        <f t="shared" si="141"/>
        <v>0.88029373035150882</v>
      </c>
      <c r="R1522">
        <f t="shared" si="142"/>
        <v>-5.5372391274972045E-2</v>
      </c>
      <c r="S1522">
        <f t="shared" si="143"/>
        <v>1</v>
      </c>
    </row>
    <row r="1523" spans="1:19" x14ac:dyDescent="0.35">
      <c r="A1523">
        <v>-0.49652361683755331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-0.84426705857227802</v>
      </c>
      <c r="L1523">
        <v>-0.78739910338275876</v>
      </c>
      <c r="M1523">
        <v>0</v>
      </c>
      <c r="N1523">
        <f t="shared" si="138"/>
        <v>-4.7295418678516246</v>
      </c>
      <c r="O1523">
        <f t="shared" si="139"/>
        <v>8.830515656280423E-3</v>
      </c>
      <c r="P1523">
        <f t="shared" si="140"/>
        <v>8.7532202081891386E-3</v>
      </c>
      <c r="Q1523">
        <f t="shared" si="141"/>
        <v>0.99124677979181086</v>
      </c>
      <c r="R1523">
        <f t="shared" si="142"/>
        <v>-3.8182105403360145E-3</v>
      </c>
      <c r="S1523">
        <f t="shared" si="143"/>
        <v>0</v>
      </c>
    </row>
    <row r="1524" spans="1:19" x14ac:dyDescent="0.35">
      <c r="A1524">
        <v>-0.71766045985455706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-0.7320740878638895</v>
      </c>
      <c r="L1524">
        <v>-1.151091726012464</v>
      </c>
      <c r="M1524">
        <v>0</v>
      </c>
      <c r="N1524">
        <f t="shared" si="138"/>
        <v>-5.3530898333199293</v>
      </c>
      <c r="O1524">
        <f t="shared" si="139"/>
        <v>4.7335026463841403E-3</v>
      </c>
      <c r="P1524">
        <f t="shared" si="140"/>
        <v>4.7112021584992331E-3</v>
      </c>
      <c r="Q1524">
        <f t="shared" si="141"/>
        <v>0.99528879784150082</v>
      </c>
      <c r="R1524">
        <f t="shared" si="142"/>
        <v>-2.0508839673697887E-3</v>
      </c>
      <c r="S1524">
        <f t="shared" si="143"/>
        <v>0</v>
      </c>
    </row>
    <row r="1525" spans="1:19" x14ac:dyDescent="0.35">
      <c r="A1525">
        <v>0.56493322964406478</v>
      </c>
      <c r="B1525">
        <v>0</v>
      </c>
      <c r="C1525">
        <v>0</v>
      </c>
      <c r="D1525">
        <v>1</v>
      </c>
      <c r="E1525">
        <v>1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-0.19098594173091338</v>
      </c>
      <c r="L1525">
        <v>0.96611889858189037</v>
      </c>
      <c r="M1525">
        <v>0</v>
      </c>
      <c r="N1525">
        <f t="shared" si="138"/>
        <v>-3.1548066617668375</v>
      </c>
      <c r="O1525">
        <f t="shared" si="139"/>
        <v>4.2646645422721882E-2</v>
      </c>
      <c r="P1525">
        <f t="shared" si="140"/>
        <v>4.0902299556559343E-2</v>
      </c>
      <c r="Q1525">
        <f t="shared" si="141"/>
        <v>0.95909770044344067</v>
      </c>
      <c r="R1525">
        <f t="shared" si="142"/>
        <v>-1.813715028267919E-2</v>
      </c>
      <c r="S1525">
        <f t="shared" si="143"/>
        <v>0</v>
      </c>
    </row>
    <row r="1526" spans="1:19" x14ac:dyDescent="0.35">
      <c r="A1526">
        <v>1.2283437586950761</v>
      </c>
      <c r="B1526">
        <v>0</v>
      </c>
      <c r="C1526">
        <v>0</v>
      </c>
      <c r="D1526">
        <v>1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1</v>
      </c>
      <c r="K1526">
        <v>5.0405627135757351E-2</v>
      </c>
      <c r="L1526">
        <v>0.51150312029475897</v>
      </c>
      <c r="M1526">
        <v>0</v>
      </c>
      <c r="N1526">
        <f t="shared" si="138"/>
        <v>-1.8385885084387068</v>
      </c>
      <c r="O1526">
        <f t="shared" si="139"/>
        <v>0.15904175384476721</v>
      </c>
      <c r="P1526">
        <f t="shared" si="140"/>
        <v>0.13721831272876472</v>
      </c>
      <c r="Q1526">
        <f t="shared" si="141"/>
        <v>0.86278168727123528</v>
      </c>
      <c r="R1526">
        <f t="shared" si="142"/>
        <v>-6.4099081466402433E-2</v>
      </c>
      <c r="S1526">
        <f t="shared" si="143"/>
        <v>1</v>
      </c>
    </row>
    <row r="1527" spans="1:19" x14ac:dyDescent="0.35">
      <c r="A1527">
        <v>1.5379353389188812</v>
      </c>
      <c r="B1527">
        <v>0</v>
      </c>
      <c r="C1527">
        <v>0</v>
      </c>
      <c r="D1527">
        <v>1</v>
      </c>
      <c r="E1527">
        <v>1</v>
      </c>
      <c r="F1527">
        <v>0</v>
      </c>
      <c r="G1527">
        <v>0</v>
      </c>
      <c r="H1527">
        <v>1</v>
      </c>
      <c r="I1527">
        <v>1</v>
      </c>
      <c r="J1527">
        <v>0</v>
      </c>
      <c r="K1527">
        <v>-0.34712852104357206</v>
      </c>
      <c r="L1527">
        <v>0.71932747608316205</v>
      </c>
      <c r="M1527">
        <v>0</v>
      </c>
      <c r="N1527">
        <f t="shared" si="138"/>
        <v>-1.4872229984735301</v>
      </c>
      <c r="O1527">
        <f t="shared" si="139"/>
        <v>0.22599938556024382</v>
      </c>
      <c r="P1527">
        <f t="shared" si="140"/>
        <v>0.18433890605660386</v>
      </c>
      <c r="Q1527">
        <f t="shared" si="141"/>
        <v>0.81566109394339614</v>
      </c>
      <c r="R1527">
        <f t="shared" si="142"/>
        <v>-8.8490252525085925E-2</v>
      </c>
      <c r="S1527">
        <f t="shared" si="143"/>
        <v>1</v>
      </c>
    </row>
    <row r="1528" spans="1:19" x14ac:dyDescent="0.35">
      <c r="A1528">
        <v>3.4204806403255718E-2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-0.65919282736434581</v>
      </c>
      <c r="L1528">
        <v>0.21275560884893013</v>
      </c>
      <c r="M1528">
        <v>0</v>
      </c>
      <c r="N1528">
        <f t="shared" si="138"/>
        <v>-3.993835831124962</v>
      </c>
      <c r="O1528">
        <f t="shared" si="139"/>
        <v>1.8428888265445795E-2</v>
      </c>
      <c r="P1528">
        <f t="shared" si="140"/>
        <v>1.8095409976864721E-2</v>
      </c>
      <c r="Q1528">
        <f t="shared" si="141"/>
        <v>0.98190459002313524</v>
      </c>
      <c r="R1528">
        <f t="shared" si="142"/>
        <v>-7.9307098093225562E-3</v>
      </c>
      <c r="S1528">
        <f t="shared" si="143"/>
        <v>0</v>
      </c>
    </row>
    <row r="1529" spans="1:19" x14ac:dyDescent="0.35">
      <c r="A1529">
        <v>0.83029744126446925</v>
      </c>
      <c r="B1529">
        <v>0</v>
      </c>
      <c r="C1529">
        <v>0</v>
      </c>
      <c r="D1529">
        <v>1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0.33397998617034541</v>
      </c>
      <c r="L1529">
        <v>0.10884343095472858</v>
      </c>
      <c r="M1529">
        <v>0</v>
      </c>
      <c r="N1529">
        <f t="shared" si="138"/>
        <v>-2.5409526016903743</v>
      </c>
      <c r="O1529">
        <f t="shared" si="139"/>
        <v>7.879130729721727E-2</v>
      </c>
      <c r="P1529">
        <f t="shared" si="140"/>
        <v>7.3036653859048492E-2</v>
      </c>
      <c r="Q1529">
        <f t="shared" si="141"/>
        <v>0.92696334614095155</v>
      </c>
      <c r="R1529">
        <f t="shared" si="142"/>
        <v>-3.2937438329554695E-2</v>
      </c>
      <c r="S1529">
        <f t="shared" si="143"/>
        <v>1</v>
      </c>
    </row>
    <row r="1530" spans="1:19" x14ac:dyDescent="0.35">
      <c r="A1530">
        <v>-0.71766045985455706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1</v>
      </c>
      <c r="K1530">
        <v>0.29864361744329404</v>
      </c>
      <c r="L1530">
        <v>1.0440530320025416</v>
      </c>
      <c r="M1530">
        <v>0</v>
      </c>
      <c r="N1530">
        <f t="shared" si="138"/>
        <v>-4.8057215028399298</v>
      </c>
      <c r="O1530">
        <f t="shared" si="139"/>
        <v>8.1827949742054578E-3</v>
      </c>
      <c r="P1530">
        <f t="shared" si="140"/>
        <v>8.1163802982918542E-3</v>
      </c>
      <c r="Q1530">
        <f t="shared" si="141"/>
        <v>0.99188361970170813</v>
      </c>
      <c r="R1530">
        <f t="shared" si="142"/>
        <v>-3.5392817635879438E-3</v>
      </c>
      <c r="S1530">
        <f t="shared" si="143"/>
        <v>0</v>
      </c>
    </row>
    <row r="1531" spans="1:19" x14ac:dyDescent="0.35">
      <c r="A1531">
        <v>-5.424993080354578E-2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1</v>
      </c>
      <c r="H1531">
        <v>1</v>
      </c>
      <c r="I1531">
        <v>0</v>
      </c>
      <c r="J1531">
        <v>1</v>
      </c>
      <c r="K1531">
        <v>2.667505435983009</v>
      </c>
      <c r="L1531">
        <v>0.69334943160961227</v>
      </c>
      <c r="M1531">
        <v>0</v>
      </c>
      <c r="N1531">
        <f t="shared" si="138"/>
        <v>-3.3553703825332195</v>
      </c>
      <c r="O1531">
        <f t="shared" si="139"/>
        <v>3.4896442727999064E-2</v>
      </c>
      <c r="P1531">
        <f t="shared" si="140"/>
        <v>3.3719743625759926E-2</v>
      </c>
      <c r="Q1531">
        <f t="shared" si="141"/>
        <v>0.96628025637424009</v>
      </c>
      <c r="R1531">
        <f t="shared" si="142"/>
        <v>-1.4896894138924017E-2</v>
      </c>
      <c r="S1531">
        <f t="shared" si="143"/>
        <v>0</v>
      </c>
    </row>
    <row r="1532" spans="1:19" x14ac:dyDescent="0.35">
      <c r="A1532">
        <v>1.0072069156780723</v>
      </c>
      <c r="B1532">
        <v>0</v>
      </c>
      <c r="C1532">
        <v>1</v>
      </c>
      <c r="D1532">
        <v>1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0</v>
      </c>
      <c r="K1532">
        <v>-0.66338902115068321</v>
      </c>
      <c r="L1532">
        <v>1.0570420542393171</v>
      </c>
      <c r="M1532">
        <v>0</v>
      </c>
      <c r="N1532">
        <f t="shared" si="138"/>
        <v>-2.308597504126761</v>
      </c>
      <c r="O1532">
        <f t="shared" si="139"/>
        <v>9.9400562724161909E-2</v>
      </c>
      <c r="P1532">
        <f t="shared" si="140"/>
        <v>9.0413418088363645E-2</v>
      </c>
      <c r="Q1532">
        <f t="shared" si="141"/>
        <v>0.90958658191163633</v>
      </c>
      <c r="R1532">
        <f t="shared" si="142"/>
        <v>-4.1155954921812746E-2</v>
      </c>
      <c r="S1532">
        <f t="shared" si="143"/>
        <v>1</v>
      </c>
    </row>
    <row r="1533" spans="1:19" x14ac:dyDescent="0.35">
      <c r="A1533">
        <v>-0.80611519706135859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1</v>
      </c>
      <c r="K1533">
        <v>-0.28528987577123199</v>
      </c>
      <c r="L1533">
        <v>-9.8980924833674058E-2</v>
      </c>
      <c r="M1533">
        <v>0</v>
      </c>
      <c r="N1533">
        <f t="shared" si="138"/>
        <v>-5.4061193734288047</v>
      </c>
      <c r="O1533">
        <f t="shared" si="139"/>
        <v>4.489026690566977E-3</v>
      </c>
      <c r="P1533">
        <f t="shared" si="140"/>
        <v>4.4689653856714775E-3</v>
      </c>
      <c r="Q1533">
        <f t="shared" si="141"/>
        <v>0.99553103461432857</v>
      </c>
      <c r="R1533">
        <f t="shared" si="142"/>
        <v>-1.9451967599618222E-3</v>
      </c>
      <c r="S1533">
        <f t="shared" si="143"/>
        <v>0</v>
      </c>
    </row>
    <row r="1534" spans="1:19" x14ac:dyDescent="0.35">
      <c r="A1534">
        <v>1.7148448133324843</v>
      </c>
      <c r="B1534">
        <v>0</v>
      </c>
      <c r="C1534">
        <v>0</v>
      </c>
      <c r="D1534">
        <v>1</v>
      </c>
      <c r="E1534">
        <v>1</v>
      </c>
      <c r="F1534">
        <v>0</v>
      </c>
      <c r="G1534">
        <v>0</v>
      </c>
      <c r="H1534">
        <v>1</v>
      </c>
      <c r="I1534">
        <v>1</v>
      </c>
      <c r="J1534">
        <v>0</v>
      </c>
      <c r="K1534">
        <v>3.2468010308021094</v>
      </c>
      <c r="L1534">
        <v>2.4208893891007111</v>
      </c>
      <c r="M1534">
        <v>0</v>
      </c>
      <c r="N1534">
        <f t="shared" si="138"/>
        <v>-0.59382480405684124</v>
      </c>
      <c r="O1534">
        <f t="shared" si="139"/>
        <v>0.55221114098441404</v>
      </c>
      <c r="P1534">
        <f t="shared" si="140"/>
        <v>0.35575774867470739</v>
      </c>
      <c r="Q1534">
        <f t="shared" si="141"/>
        <v>0.64424225132529256</v>
      </c>
      <c r="R1534">
        <f t="shared" si="142"/>
        <v>-0.19095079625692582</v>
      </c>
      <c r="S1534">
        <f t="shared" si="143"/>
        <v>1</v>
      </c>
    </row>
    <row r="1535" spans="1:19" x14ac:dyDescent="0.35">
      <c r="A1535">
        <v>0.2553416494202595</v>
      </c>
      <c r="B1535">
        <v>0</v>
      </c>
      <c r="C1535">
        <v>0</v>
      </c>
      <c r="D1535">
        <v>1</v>
      </c>
      <c r="E1535">
        <v>1</v>
      </c>
      <c r="F1535">
        <v>0</v>
      </c>
      <c r="G1535">
        <v>0</v>
      </c>
      <c r="H1535">
        <v>1</v>
      </c>
      <c r="I1535">
        <v>0</v>
      </c>
      <c r="J1535">
        <v>1</v>
      </c>
      <c r="K1535">
        <v>-0.11324593053140015</v>
      </c>
      <c r="L1535">
        <v>-0.60555279206790646</v>
      </c>
      <c r="M1535">
        <v>0</v>
      </c>
      <c r="N1535">
        <f t="shared" si="138"/>
        <v>-3.4934132744950022</v>
      </c>
      <c r="O1535">
        <f t="shared" si="139"/>
        <v>3.0396941794515069E-2</v>
      </c>
      <c r="P1535">
        <f t="shared" si="140"/>
        <v>2.9500225167183113E-2</v>
      </c>
      <c r="Q1535">
        <f t="shared" si="141"/>
        <v>0.97049977483281691</v>
      </c>
      <c r="R1535">
        <f t="shared" si="142"/>
        <v>-1.3004561036954248E-2</v>
      </c>
      <c r="S1535">
        <f t="shared" si="143"/>
        <v>0</v>
      </c>
    </row>
    <row r="1536" spans="1:19" x14ac:dyDescent="0.35">
      <c r="A1536">
        <v>1.4937079703154805</v>
      </c>
      <c r="B1536">
        <v>1</v>
      </c>
      <c r="C1536">
        <v>0</v>
      </c>
      <c r="D1536">
        <v>1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2.9236941092541322</v>
      </c>
      <c r="L1536">
        <v>0.2257446310857055</v>
      </c>
      <c r="M1536">
        <v>0</v>
      </c>
      <c r="N1536">
        <f t="shared" si="138"/>
        <v>-1.2284403007263034</v>
      </c>
      <c r="O1536">
        <f t="shared" si="139"/>
        <v>0.29274882191138196</v>
      </c>
      <c r="P1536">
        <f t="shared" si="140"/>
        <v>0.22645452616119258</v>
      </c>
      <c r="Q1536">
        <f t="shared" si="141"/>
        <v>0.77354547383880745</v>
      </c>
      <c r="R1536">
        <f t="shared" si="142"/>
        <v>-0.11151415066950349</v>
      </c>
      <c r="S1536">
        <f t="shared" si="143"/>
        <v>1</v>
      </c>
    </row>
    <row r="1537" spans="1:19" x14ac:dyDescent="0.35">
      <c r="A1537">
        <v>0.69761533545426702</v>
      </c>
      <c r="B1537">
        <v>0</v>
      </c>
      <c r="C1537">
        <v>0</v>
      </c>
      <c r="D1537">
        <v>1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-0.5955873636556529</v>
      </c>
      <c r="L1537">
        <v>3.1093075676497954</v>
      </c>
      <c r="M1537">
        <v>0</v>
      </c>
      <c r="N1537">
        <f t="shared" si="138"/>
        <v>-2.9710070856719843</v>
      </c>
      <c r="O1537">
        <f t="shared" si="139"/>
        <v>5.1251669510888553E-2</v>
      </c>
      <c r="P1537">
        <f t="shared" si="140"/>
        <v>4.8752997019956411E-2</v>
      </c>
      <c r="Q1537">
        <f t="shared" si="141"/>
        <v>0.95124700298004361</v>
      </c>
      <c r="R1537">
        <f t="shared" si="142"/>
        <v>-2.1706698517065498E-2</v>
      </c>
      <c r="S1537">
        <f t="shared" si="143"/>
        <v>0</v>
      </c>
    </row>
    <row r="1538" spans="1:19" x14ac:dyDescent="0.35">
      <c r="A1538">
        <v>0.47647849243726326</v>
      </c>
      <c r="B1538">
        <v>0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2.2447941250856553</v>
      </c>
      <c r="L1538">
        <v>1.26486641002772</v>
      </c>
      <c r="M1538">
        <v>0</v>
      </c>
      <c r="N1538">
        <f t="shared" si="138"/>
        <v>-2.9928653574717163</v>
      </c>
      <c r="O1538">
        <f t="shared" si="139"/>
        <v>5.0143551480814952E-2</v>
      </c>
      <c r="P1538">
        <f t="shared" si="140"/>
        <v>4.7749235245131166E-2</v>
      </c>
      <c r="Q1538">
        <f t="shared" si="141"/>
        <v>0.95225076475486881</v>
      </c>
      <c r="R1538">
        <f t="shared" si="142"/>
        <v>-2.1248669883938018E-2</v>
      </c>
      <c r="S1538">
        <f t="shared" si="143"/>
        <v>0</v>
      </c>
    </row>
    <row r="1539" spans="1:19" x14ac:dyDescent="0.35">
      <c r="A1539">
        <v>-0.23115940521714878</v>
      </c>
      <c r="B1539">
        <v>0</v>
      </c>
      <c r="C1539">
        <v>0</v>
      </c>
      <c r="D1539">
        <v>1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1.9888263041190759</v>
      </c>
      <c r="L1539">
        <v>0.51150312029475897</v>
      </c>
      <c r="M1539">
        <v>0</v>
      </c>
      <c r="N1539">
        <f t="shared" si="138"/>
        <v>-4.2999909760945849</v>
      </c>
      <c r="O1539">
        <f t="shared" si="139"/>
        <v>1.3568681454146529E-2</v>
      </c>
      <c r="P1539">
        <f t="shared" si="140"/>
        <v>1.3387037013298216E-2</v>
      </c>
      <c r="Q1539">
        <f t="shared" si="141"/>
        <v>0.98661296298670176</v>
      </c>
      <c r="R1539">
        <f t="shared" si="142"/>
        <v>-5.8531826944643629E-3</v>
      </c>
      <c r="S1539">
        <f t="shared" si="143"/>
        <v>0</v>
      </c>
    </row>
    <row r="1540" spans="1:19" x14ac:dyDescent="0.35">
      <c r="A1540">
        <v>0.52070586104066396</v>
      </c>
      <c r="B1540">
        <v>0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2.7741770990777956</v>
      </c>
      <c r="L1540">
        <v>1.8233943662090526</v>
      </c>
      <c r="M1540">
        <v>0</v>
      </c>
      <c r="N1540">
        <f t="shared" si="138"/>
        <v>-2.827008618214649</v>
      </c>
      <c r="O1540">
        <f t="shared" si="139"/>
        <v>5.9189647942765738E-2</v>
      </c>
      <c r="P1540">
        <f t="shared" si="140"/>
        <v>5.5882011363808284E-2</v>
      </c>
      <c r="Q1540">
        <f t="shared" si="141"/>
        <v>0.94411798863619167</v>
      </c>
      <c r="R1540">
        <f t="shared" si="142"/>
        <v>-2.4973727511690337E-2</v>
      </c>
      <c r="S1540">
        <f t="shared" si="143"/>
        <v>1</v>
      </c>
    </row>
    <row r="1541" spans="1:19" x14ac:dyDescent="0.35">
      <c r="A1541">
        <v>-1.3368436203021676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-0.28374390963942364</v>
      </c>
      <c r="L1541">
        <v>-0.38473941404272843</v>
      </c>
      <c r="M1541">
        <v>0</v>
      </c>
      <c r="N1541">
        <f t="shared" si="138"/>
        <v>-6.5976088921199008</v>
      </c>
      <c r="O1541">
        <f t="shared" si="139"/>
        <v>1.3636247162657383E-3</v>
      </c>
      <c r="P1541">
        <f t="shared" si="140"/>
        <v>1.3617677760684769E-3</v>
      </c>
      <c r="Q1541">
        <f t="shared" si="141"/>
        <v>0.99863823222393155</v>
      </c>
      <c r="R1541">
        <f t="shared" si="142"/>
        <v>-5.9181127706095613E-4</v>
      </c>
      <c r="S1541">
        <f t="shared" si="143"/>
        <v>0</v>
      </c>
    </row>
    <row r="1542" spans="1:19" x14ac:dyDescent="0.35">
      <c r="A1542">
        <v>7.8432175006656474E-2</v>
      </c>
      <c r="B1542">
        <v>0</v>
      </c>
      <c r="C1542">
        <v>0</v>
      </c>
      <c r="D1542">
        <v>1</v>
      </c>
      <c r="E1542">
        <v>1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9.5459497262747842E-2</v>
      </c>
      <c r="L1542">
        <v>-0.54060768088403055</v>
      </c>
      <c r="M1542">
        <v>0</v>
      </c>
      <c r="N1542">
        <f t="shared" ref="N1542:N1605" si="144">$M$3+SUMPRODUCT($A$3:$L$3,A1542:L1542)</f>
        <v>-3.7523972018891372</v>
      </c>
      <c r="O1542">
        <f t="shared" ref="O1542:O1605" si="145">EXP(N1542)</f>
        <v>2.3461436590519098E-2</v>
      </c>
      <c r="P1542">
        <f t="shared" ref="P1542:P1605" si="146">O1542/(1+O1542)</f>
        <v>2.2923615635853101E-2</v>
      </c>
      <c r="Q1542">
        <f t="shared" ref="Q1542:Q1605" si="147">IF(M1542=1,P1542,1-P1542)</f>
        <v>0.9770763843641469</v>
      </c>
      <c r="R1542">
        <f t="shared" ref="R1542:R1605" si="148">LOG(Q1542)</f>
        <v>-1.0071483352738539E-2</v>
      </c>
      <c r="S1542">
        <f t="shared" ref="S1542:S1605" si="149">IF(P1542&gt;U$2,1,0)</f>
        <v>0</v>
      </c>
    </row>
    <row r="1543" spans="1:19" x14ac:dyDescent="0.35">
      <c r="A1543">
        <v>0.47647849243726326</v>
      </c>
      <c r="B1543">
        <v>0</v>
      </c>
      <c r="C1543">
        <v>0</v>
      </c>
      <c r="D1543">
        <v>1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-0.63224884620996913</v>
      </c>
      <c r="L1543">
        <v>0.90117378739801446</v>
      </c>
      <c r="M1543">
        <v>0</v>
      </c>
      <c r="N1543">
        <f t="shared" si="144"/>
        <v>-3.9002851493496271</v>
      </c>
      <c r="O1543">
        <f t="shared" si="145"/>
        <v>2.0236140300778638E-2</v>
      </c>
      <c r="P1543">
        <f t="shared" si="146"/>
        <v>1.9834761288511856E-2</v>
      </c>
      <c r="Q1543">
        <f t="shared" si="147"/>
        <v>0.9801652387114882</v>
      </c>
      <c r="R1543">
        <f t="shared" si="148"/>
        <v>-8.7007036837037678E-3</v>
      </c>
      <c r="S1543">
        <f t="shared" si="149"/>
        <v>0</v>
      </c>
    </row>
    <row r="1544" spans="1:19" x14ac:dyDescent="0.35">
      <c r="A1544">
        <v>-0.58497835404435483</v>
      </c>
      <c r="B1544">
        <v>0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1</v>
      </c>
      <c r="I1544">
        <v>0</v>
      </c>
      <c r="J1544">
        <v>1</v>
      </c>
      <c r="K1544">
        <v>-0.32946033668004637</v>
      </c>
      <c r="L1544">
        <v>-9.8980924833674058E-2</v>
      </c>
      <c r="M1544">
        <v>0</v>
      </c>
      <c r="N1544">
        <f t="shared" si="144"/>
        <v>-4.914869329738103</v>
      </c>
      <c r="O1544">
        <f t="shared" si="145"/>
        <v>7.3366765152221951E-3</v>
      </c>
      <c r="P1544">
        <f t="shared" si="146"/>
        <v>7.2832417266912924E-3</v>
      </c>
      <c r="Q1544">
        <f t="shared" si="147"/>
        <v>0.99271675827330874</v>
      </c>
      <c r="R1544">
        <f t="shared" si="148"/>
        <v>-3.1746466364582556E-3</v>
      </c>
      <c r="S1544">
        <f t="shared" si="149"/>
        <v>0</v>
      </c>
    </row>
    <row r="1545" spans="1:19" x14ac:dyDescent="0.35">
      <c r="A1545">
        <v>0.34379638662706097</v>
      </c>
      <c r="B1545">
        <v>0</v>
      </c>
      <c r="C1545">
        <v>0</v>
      </c>
      <c r="D1545">
        <v>1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2.4464322791343927</v>
      </c>
      <c r="L1545">
        <v>0.30367876450635634</v>
      </c>
      <c r="M1545">
        <v>0</v>
      </c>
      <c r="N1545">
        <f t="shared" si="144"/>
        <v>-3.0058496677122974</v>
      </c>
      <c r="O1545">
        <f t="shared" si="145"/>
        <v>4.9496680725205869E-2</v>
      </c>
      <c r="P1545">
        <f t="shared" si="146"/>
        <v>4.7162303258551981E-2</v>
      </c>
      <c r="Q1545">
        <f t="shared" si="147"/>
        <v>0.95283769674144803</v>
      </c>
      <c r="R1545">
        <f t="shared" si="148"/>
        <v>-2.0981069364339567E-2</v>
      </c>
      <c r="S1545">
        <f t="shared" si="149"/>
        <v>0</v>
      </c>
    </row>
    <row r="1546" spans="1:19" x14ac:dyDescent="0.35">
      <c r="A1546">
        <v>0.16688691221345797</v>
      </c>
      <c r="B1546">
        <v>0</v>
      </c>
      <c r="C1546">
        <v>0</v>
      </c>
      <c r="D1546">
        <v>1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1</v>
      </c>
      <c r="K1546">
        <v>1.1233061226108583</v>
      </c>
      <c r="L1546">
        <v>-0.3587613695691777</v>
      </c>
      <c r="M1546">
        <v>0</v>
      </c>
      <c r="N1546">
        <f t="shared" si="144"/>
        <v>-3.4381947611884396</v>
      </c>
      <c r="O1546">
        <f t="shared" si="145"/>
        <v>3.2122622021344846E-2</v>
      </c>
      <c r="P1546">
        <f t="shared" si="146"/>
        <v>3.1122873712848949E-2</v>
      </c>
      <c r="Q1546">
        <f t="shared" si="147"/>
        <v>0.96887712628715106</v>
      </c>
      <c r="R1546">
        <f t="shared" si="148"/>
        <v>-1.3731297004043313E-2</v>
      </c>
      <c r="S1546">
        <f t="shared" si="149"/>
        <v>0</v>
      </c>
    </row>
    <row r="1547" spans="1:19" x14ac:dyDescent="0.35">
      <c r="A1547">
        <v>-0.80611519706135859</v>
      </c>
      <c r="B1547">
        <v>0</v>
      </c>
      <c r="C1547">
        <v>0</v>
      </c>
      <c r="D1547">
        <v>1</v>
      </c>
      <c r="E1547">
        <v>1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-0.27910601124399798</v>
      </c>
      <c r="L1547">
        <v>0.25172267555925576</v>
      </c>
      <c r="M1547">
        <v>0</v>
      </c>
      <c r="N1547">
        <f t="shared" si="144"/>
        <v>-5.5387656189441072</v>
      </c>
      <c r="O1547">
        <f t="shared" si="145"/>
        <v>3.9313766612992917E-3</v>
      </c>
      <c r="P1547">
        <f t="shared" si="146"/>
        <v>3.9159814631689084E-3</v>
      </c>
      <c r="Q1547">
        <f t="shared" si="147"/>
        <v>0.99608401853683104</v>
      </c>
      <c r="R1547">
        <f t="shared" si="148"/>
        <v>-1.7040277931822793E-3</v>
      </c>
      <c r="S1547">
        <f t="shared" si="149"/>
        <v>0</v>
      </c>
    </row>
    <row r="1548" spans="1:19" x14ac:dyDescent="0.35">
      <c r="A1548">
        <v>0.78607007266106854</v>
      </c>
      <c r="B1548">
        <v>1</v>
      </c>
      <c r="C1548">
        <v>0</v>
      </c>
      <c r="D1548">
        <v>1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-7.9676380240701006E-2</v>
      </c>
      <c r="L1548">
        <v>1.5116578325264483</v>
      </c>
      <c r="M1548">
        <v>0</v>
      </c>
      <c r="N1548">
        <f t="shared" si="144"/>
        <v>-2.8670393109485541</v>
      </c>
      <c r="O1548">
        <f t="shared" si="145"/>
        <v>5.6867043218741968E-2</v>
      </c>
      <c r="P1548">
        <f t="shared" si="146"/>
        <v>5.3807187558380584E-2</v>
      </c>
      <c r="Q1548">
        <f t="shared" si="147"/>
        <v>0.94619281244161946</v>
      </c>
      <c r="R1548">
        <f t="shared" si="148"/>
        <v>-2.4020355303305305E-2</v>
      </c>
      <c r="S1548">
        <f t="shared" si="149"/>
        <v>1</v>
      </c>
    </row>
    <row r="1549" spans="1:19" x14ac:dyDescent="0.35">
      <c r="A1549">
        <v>0.52070586104066396</v>
      </c>
      <c r="B1549">
        <v>0</v>
      </c>
      <c r="C1549">
        <v>0</v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-0.4056543817477512</v>
      </c>
      <c r="L1549">
        <v>-0.47566256970015464</v>
      </c>
      <c r="M1549">
        <v>0</v>
      </c>
      <c r="N1549">
        <f t="shared" si="144"/>
        <v>-3.2819673677815797</v>
      </c>
      <c r="O1549">
        <f t="shared" si="145"/>
        <v>3.7554300960086238E-2</v>
      </c>
      <c r="P1549">
        <f t="shared" si="146"/>
        <v>3.6195022203017131E-2</v>
      </c>
      <c r="Q1549">
        <f t="shared" si="147"/>
        <v>0.96380497779698282</v>
      </c>
      <c r="R1549">
        <f t="shared" si="148"/>
        <v>-1.6010835013250863E-2</v>
      </c>
      <c r="S1549">
        <f t="shared" si="149"/>
        <v>0</v>
      </c>
    </row>
    <row r="1550" spans="1:19" x14ac:dyDescent="0.35">
      <c r="A1550">
        <v>-0.89456993426816012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1</v>
      </c>
      <c r="I1550">
        <v>0</v>
      </c>
      <c r="J1550">
        <v>1</v>
      </c>
      <c r="K1550">
        <v>0.45324023062414437</v>
      </c>
      <c r="L1550">
        <v>-2.1046791413023236E-2</v>
      </c>
      <c r="M1550">
        <v>0</v>
      </c>
      <c r="N1550">
        <f t="shared" si="144"/>
        <v>-5.0885543879971387</v>
      </c>
      <c r="O1550">
        <f t="shared" si="145"/>
        <v>6.166928432230062E-3</v>
      </c>
      <c r="P1550">
        <f t="shared" si="146"/>
        <v>6.1291305229432737E-3</v>
      </c>
      <c r="Q1550">
        <f t="shared" si="147"/>
        <v>0.99387086947705672</v>
      </c>
      <c r="R1550">
        <f t="shared" si="148"/>
        <v>-2.6700384564037234E-3</v>
      </c>
      <c r="S1550">
        <f t="shared" si="149"/>
        <v>0</v>
      </c>
    </row>
    <row r="1551" spans="1:19" x14ac:dyDescent="0.35">
      <c r="A1551">
        <v>1.2283437586950761</v>
      </c>
      <c r="B1551">
        <v>1</v>
      </c>
      <c r="C1551">
        <v>0</v>
      </c>
      <c r="D1551">
        <v>1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-0.27711834050310152</v>
      </c>
      <c r="L1551">
        <v>-9.8980924833674058E-2</v>
      </c>
      <c r="M1551">
        <v>0</v>
      </c>
      <c r="N1551">
        <f t="shared" si="144"/>
        <v>-2.1869199646440776</v>
      </c>
      <c r="O1551">
        <f t="shared" si="145"/>
        <v>0.1122619875611376</v>
      </c>
      <c r="P1551">
        <f t="shared" si="146"/>
        <v>0.10093124535101214</v>
      </c>
      <c r="Q1551">
        <f t="shared" si="147"/>
        <v>0.89906875464898783</v>
      </c>
      <c r="R1551">
        <f t="shared" si="148"/>
        <v>-4.6207095115607839E-2</v>
      </c>
      <c r="S1551">
        <f t="shared" si="149"/>
        <v>1</v>
      </c>
    </row>
    <row r="1552" spans="1:19" x14ac:dyDescent="0.35">
      <c r="A1552">
        <v>0.69761533545426702</v>
      </c>
      <c r="B1552">
        <v>0</v>
      </c>
      <c r="C1552">
        <v>1</v>
      </c>
      <c r="D1552">
        <v>1</v>
      </c>
      <c r="E1552">
        <v>0</v>
      </c>
      <c r="F1552">
        <v>1</v>
      </c>
      <c r="G1552">
        <v>0</v>
      </c>
      <c r="H1552">
        <v>0</v>
      </c>
      <c r="I1552">
        <v>1</v>
      </c>
      <c r="J1552">
        <v>0</v>
      </c>
      <c r="K1552">
        <v>1.9618823229646991</v>
      </c>
      <c r="L1552">
        <v>0.19976658661215477</v>
      </c>
      <c r="M1552">
        <v>0</v>
      </c>
      <c r="N1552">
        <f t="shared" si="144"/>
        <v>-2.6383096217504365</v>
      </c>
      <c r="O1552">
        <f t="shared" si="145"/>
        <v>7.148199910485932E-2</v>
      </c>
      <c r="P1552">
        <f t="shared" si="146"/>
        <v>6.6713205788409904E-2</v>
      </c>
      <c r="Q1552">
        <f t="shared" si="147"/>
        <v>0.93328679421159011</v>
      </c>
      <c r="R1552">
        <f t="shared" si="148"/>
        <v>-2.9984879292829145E-2</v>
      </c>
      <c r="S1552">
        <f t="shared" si="149"/>
        <v>1</v>
      </c>
    </row>
    <row r="1553" spans="1:19" x14ac:dyDescent="0.35">
      <c r="A1553">
        <v>-1.7348899377327744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-0.13665627481307183</v>
      </c>
      <c r="L1553">
        <v>-1.7745647933776729</v>
      </c>
      <c r="M1553">
        <v>0</v>
      </c>
      <c r="N1553">
        <f t="shared" si="144"/>
        <v>-7.2527212620247781</v>
      </c>
      <c r="O1553">
        <f t="shared" si="145"/>
        <v>7.082444453791291E-4</v>
      </c>
      <c r="P1553">
        <f t="shared" si="146"/>
        <v>7.0774319019591787E-4</v>
      </c>
      <c r="Q1553">
        <f t="shared" si="147"/>
        <v>0.99929225680980405</v>
      </c>
      <c r="R1553">
        <f t="shared" si="148"/>
        <v>-3.0747778259928145E-4</v>
      </c>
      <c r="S1553">
        <f t="shared" si="149"/>
        <v>0</v>
      </c>
    </row>
    <row r="1554" spans="1:19" x14ac:dyDescent="0.35">
      <c r="A1554">
        <v>0.96297954707467148</v>
      </c>
      <c r="B1554">
        <v>0</v>
      </c>
      <c r="C1554">
        <v>0</v>
      </c>
      <c r="D1554">
        <v>1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-1.0441383941846631</v>
      </c>
      <c r="L1554">
        <v>1.0050859652922164</v>
      </c>
      <c r="M1554">
        <v>0</v>
      </c>
      <c r="N1554">
        <f t="shared" si="144"/>
        <v>-2.7177866877076782</v>
      </c>
      <c r="O1554">
        <f t="shared" si="145"/>
        <v>6.6020717301254847E-2</v>
      </c>
      <c r="P1554">
        <f t="shared" si="146"/>
        <v>6.1931927053344084E-2</v>
      </c>
      <c r="Q1554">
        <f t="shared" si="147"/>
        <v>0.93806807294665595</v>
      </c>
      <c r="R1554">
        <f t="shared" si="148"/>
        <v>-2.7765644955267739E-2</v>
      </c>
      <c r="S1554">
        <f t="shared" si="149"/>
        <v>1</v>
      </c>
    </row>
    <row r="1555" spans="1:19" x14ac:dyDescent="0.35">
      <c r="A1555">
        <v>0.29956901802366021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1</v>
      </c>
      <c r="I1555">
        <v>0</v>
      </c>
      <c r="J1555">
        <v>1</v>
      </c>
      <c r="K1555">
        <v>-0.62893606164180793</v>
      </c>
      <c r="L1555">
        <v>0.73231649831993739</v>
      </c>
      <c r="M1555">
        <v>0</v>
      </c>
      <c r="N1555">
        <f t="shared" si="144"/>
        <v>-3.6300383023628249</v>
      </c>
      <c r="O1555">
        <f t="shared" si="145"/>
        <v>2.6515168795828534E-2</v>
      </c>
      <c r="P1555">
        <f t="shared" si="146"/>
        <v>2.5830274702060774E-2</v>
      </c>
      <c r="Q1555">
        <f t="shared" si="147"/>
        <v>0.97416972529793922</v>
      </c>
      <c r="R1555">
        <f t="shared" si="148"/>
        <v>-1.1365371315623709E-2</v>
      </c>
      <c r="S1555">
        <f t="shared" si="149"/>
        <v>0</v>
      </c>
    </row>
    <row r="1556" spans="1:19" x14ac:dyDescent="0.35">
      <c r="A1556">
        <v>-5.424993080354578E-2</v>
      </c>
      <c r="B1556">
        <v>0</v>
      </c>
      <c r="C1556">
        <v>0</v>
      </c>
      <c r="D1556">
        <v>1</v>
      </c>
      <c r="E1556">
        <v>1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-0.50812985105620057</v>
      </c>
      <c r="L1556">
        <v>-0.67049790325178238</v>
      </c>
      <c r="M1556">
        <v>0</v>
      </c>
      <c r="N1556">
        <f t="shared" si="144"/>
        <v>-4.3410792032877543</v>
      </c>
      <c r="O1556">
        <f t="shared" si="145"/>
        <v>1.3022466728299542E-2</v>
      </c>
      <c r="P1556">
        <f t="shared" si="146"/>
        <v>1.2855062109685934E-2</v>
      </c>
      <c r="Q1556">
        <f t="shared" si="147"/>
        <v>0.9871449378903141</v>
      </c>
      <c r="R1556">
        <f t="shared" si="148"/>
        <v>-5.6190772141098211E-3</v>
      </c>
      <c r="S1556">
        <f t="shared" si="149"/>
        <v>0</v>
      </c>
    </row>
    <row r="1557" spans="1:19" x14ac:dyDescent="0.35">
      <c r="A1557">
        <v>0.34379638662706097</v>
      </c>
      <c r="B1557">
        <v>0</v>
      </c>
      <c r="C1557">
        <v>0</v>
      </c>
      <c r="D1557">
        <v>1</v>
      </c>
      <c r="E1557">
        <v>0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-0.8164396681997248</v>
      </c>
      <c r="L1557">
        <v>0.88818476516124001</v>
      </c>
      <c r="M1557">
        <v>0</v>
      </c>
      <c r="N1557">
        <f t="shared" si="144"/>
        <v>-3.7976870487973833</v>
      </c>
      <c r="O1557">
        <f t="shared" si="145"/>
        <v>2.2422574244938362E-2</v>
      </c>
      <c r="P1557">
        <f t="shared" si="146"/>
        <v>2.193082861212986E-2</v>
      </c>
      <c r="Q1557">
        <f t="shared" si="147"/>
        <v>0.9780691713878702</v>
      </c>
      <c r="R1557">
        <f t="shared" si="148"/>
        <v>-9.6304297832004986E-3</v>
      </c>
      <c r="S1557">
        <f t="shared" si="149"/>
        <v>0</v>
      </c>
    </row>
    <row r="1558" spans="1:19" x14ac:dyDescent="0.35">
      <c r="A1558">
        <v>1.0072069156780723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1</v>
      </c>
      <c r="K1558">
        <v>2.4822103524705326</v>
      </c>
      <c r="L1558">
        <v>1.3038334767380453</v>
      </c>
      <c r="M1558">
        <v>0</v>
      </c>
      <c r="N1558">
        <f t="shared" si="144"/>
        <v>-2.0181610226902769</v>
      </c>
      <c r="O1558">
        <f t="shared" si="145"/>
        <v>0.1328996399175944</v>
      </c>
      <c r="P1558">
        <f t="shared" si="146"/>
        <v>0.11730927898190642</v>
      </c>
      <c r="Q1558">
        <f t="shared" si="147"/>
        <v>0.88269072101809354</v>
      </c>
      <c r="R1558">
        <f t="shared" si="148"/>
        <v>-5.4191438759688376E-2</v>
      </c>
      <c r="S1558">
        <f t="shared" si="149"/>
        <v>1</v>
      </c>
    </row>
    <row r="1559" spans="1:19" x14ac:dyDescent="0.35">
      <c r="A1559">
        <v>-0.93879730287156082</v>
      </c>
      <c r="B1559">
        <v>1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-0.77138579807273433</v>
      </c>
      <c r="L1559">
        <v>1.4467127213425723</v>
      </c>
      <c r="M1559">
        <v>0</v>
      </c>
      <c r="N1559">
        <f t="shared" si="144"/>
        <v>-5.185951919498029</v>
      </c>
      <c r="O1559">
        <f t="shared" si="145"/>
        <v>5.594608462845119E-3</v>
      </c>
      <c r="P1559">
        <f t="shared" si="146"/>
        <v>5.5634829540276215E-3</v>
      </c>
      <c r="Q1559">
        <f t="shared" si="147"/>
        <v>0.99443651704597236</v>
      </c>
      <c r="R1559">
        <f t="shared" si="148"/>
        <v>-2.4229361962859936E-3</v>
      </c>
      <c r="S1559">
        <f t="shared" si="149"/>
        <v>0</v>
      </c>
    </row>
    <row r="1560" spans="1:19" x14ac:dyDescent="0.35">
      <c r="A1560">
        <v>-1.6906625691293735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-0.5242520692879179</v>
      </c>
      <c r="L1560">
        <v>-1.358916081800867</v>
      </c>
      <c r="M1560">
        <v>0</v>
      </c>
      <c r="N1560">
        <f t="shared" si="144"/>
        <v>-7.1536371912377374</v>
      </c>
      <c r="O1560">
        <f t="shared" si="145"/>
        <v>7.8201456580937064E-4</v>
      </c>
      <c r="P1560">
        <f t="shared" si="146"/>
        <v>7.8140349689302603E-4</v>
      </c>
      <c r="Q1560">
        <f t="shared" si="147"/>
        <v>0.99921859650310696</v>
      </c>
      <c r="R1560">
        <f t="shared" si="148"/>
        <v>-3.3949188419427892E-4</v>
      </c>
      <c r="S1560">
        <f t="shared" si="149"/>
        <v>0</v>
      </c>
    </row>
    <row r="1561" spans="1:19" x14ac:dyDescent="0.35">
      <c r="A1561">
        <v>-1.0714794086817632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-0.5317610476424165</v>
      </c>
      <c r="L1561">
        <v>1.7920275297302401E-2</v>
      </c>
      <c r="M1561">
        <v>0</v>
      </c>
      <c r="N1561">
        <f t="shared" si="144"/>
        <v>-6.2500480142011501</v>
      </c>
      <c r="O1561">
        <f t="shared" si="145"/>
        <v>1.930361449239665E-3</v>
      </c>
      <c r="P1561">
        <f t="shared" si="146"/>
        <v>1.9266423331532729E-3</v>
      </c>
      <c r="Q1561">
        <f t="shared" si="147"/>
        <v>0.99807335766684668</v>
      </c>
      <c r="R1561">
        <f t="shared" si="148"/>
        <v>-8.3753721053700977E-4</v>
      </c>
      <c r="S1561">
        <f t="shared" si="149"/>
        <v>0</v>
      </c>
    </row>
    <row r="1562" spans="1:19" x14ac:dyDescent="0.35">
      <c r="A1562">
        <v>0.16688691221345797</v>
      </c>
      <c r="B1562">
        <v>0</v>
      </c>
      <c r="C1562">
        <v>0</v>
      </c>
      <c r="D1562">
        <v>1</v>
      </c>
      <c r="E1562">
        <v>0</v>
      </c>
      <c r="F1562">
        <v>1</v>
      </c>
      <c r="G1562">
        <v>0</v>
      </c>
      <c r="H1562">
        <v>1</v>
      </c>
      <c r="I1562">
        <v>0</v>
      </c>
      <c r="J1562">
        <v>0</v>
      </c>
      <c r="K1562">
        <v>-0.7320740878638895</v>
      </c>
      <c r="L1562">
        <v>-1.0731575925918126</v>
      </c>
      <c r="M1562">
        <v>0</v>
      </c>
      <c r="N1562">
        <f t="shared" si="144"/>
        <v>-4.3737922108658234</v>
      </c>
      <c r="O1562">
        <f t="shared" si="145"/>
        <v>1.2603355249056591E-2</v>
      </c>
      <c r="P1562">
        <f t="shared" si="146"/>
        <v>1.2446487742435647E-2</v>
      </c>
      <c r="Q1562">
        <f t="shared" si="147"/>
        <v>0.98755351225756438</v>
      </c>
      <c r="R1562">
        <f t="shared" si="148"/>
        <v>-5.439362082756285E-3</v>
      </c>
      <c r="S1562">
        <f t="shared" si="149"/>
        <v>0</v>
      </c>
    </row>
    <row r="1563" spans="1:19" x14ac:dyDescent="0.35">
      <c r="A1563">
        <v>-1.3810709889055683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0.4660496642877005</v>
      </c>
      <c r="L1563">
        <v>-8.599190259689915E-2</v>
      </c>
      <c r="M1563">
        <v>0</v>
      </c>
      <c r="N1563">
        <f t="shared" si="144"/>
        <v>-6.5465251779780065</v>
      </c>
      <c r="O1563">
        <f t="shared" si="145"/>
        <v>1.4350936393773392E-3</v>
      </c>
      <c r="P1563">
        <f t="shared" si="146"/>
        <v>1.4330370969545079E-3</v>
      </c>
      <c r="Q1563">
        <f t="shared" si="147"/>
        <v>0.99856696290304547</v>
      </c>
      <c r="R1563">
        <f t="shared" si="148"/>
        <v>-6.2280646261171971E-4</v>
      </c>
      <c r="S1563">
        <f t="shared" si="149"/>
        <v>0</v>
      </c>
    </row>
    <row r="1564" spans="1:19" x14ac:dyDescent="0.35">
      <c r="A1564">
        <v>0.43225112383386249</v>
      </c>
      <c r="B1564">
        <v>0</v>
      </c>
      <c r="C1564">
        <v>0</v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-0.74024562313202025</v>
      </c>
      <c r="L1564">
        <v>4.9277706807983206</v>
      </c>
      <c r="M1564">
        <v>0</v>
      </c>
      <c r="N1564">
        <f t="shared" si="144"/>
        <v>-3.3089258206238163</v>
      </c>
      <c r="O1564">
        <f t="shared" si="145"/>
        <v>3.6555419749329639E-2</v>
      </c>
      <c r="P1564">
        <f t="shared" si="146"/>
        <v>3.5266247277130479E-2</v>
      </c>
      <c r="Q1564">
        <f t="shared" si="147"/>
        <v>0.96473375272286954</v>
      </c>
      <c r="R1564">
        <f t="shared" si="148"/>
        <v>-1.5592526736581298E-2</v>
      </c>
      <c r="S1564">
        <f t="shared" si="149"/>
        <v>0</v>
      </c>
    </row>
    <row r="1565" spans="1:19" x14ac:dyDescent="0.35">
      <c r="A1565">
        <v>-0.76188782845795777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4.5326024131243606E-2</v>
      </c>
      <c r="L1565">
        <v>-0.34577234733240281</v>
      </c>
      <c r="M1565">
        <v>0</v>
      </c>
      <c r="N1565">
        <f t="shared" si="144"/>
        <v>-5.2907770458140151</v>
      </c>
      <c r="O1565">
        <f t="shared" si="145"/>
        <v>5.0378441026996653E-3</v>
      </c>
      <c r="P1565">
        <f t="shared" si="146"/>
        <v>5.0125914484319394E-3</v>
      </c>
      <c r="Q1565">
        <f t="shared" si="147"/>
        <v>0.99498740855156809</v>
      </c>
      <c r="R1565">
        <f t="shared" si="148"/>
        <v>-2.1824151650021435E-3</v>
      </c>
      <c r="S1565">
        <f t="shared" si="149"/>
        <v>0</v>
      </c>
    </row>
    <row r="1566" spans="1:19" x14ac:dyDescent="0.35">
      <c r="A1566">
        <v>0.83029744126446925</v>
      </c>
      <c r="B1566">
        <v>1</v>
      </c>
      <c r="C1566">
        <v>1</v>
      </c>
      <c r="D1566">
        <v>1</v>
      </c>
      <c r="E1566">
        <v>1</v>
      </c>
      <c r="F1566">
        <v>0</v>
      </c>
      <c r="G1566">
        <v>0</v>
      </c>
      <c r="H1566">
        <v>1</v>
      </c>
      <c r="I1566">
        <v>1</v>
      </c>
      <c r="J1566">
        <v>0</v>
      </c>
      <c r="K1566">
        <v>0.39316840378815682</v>
      </c>
      <c r="L1566">
        <v>0.77128356503026263</v>
      </c>
      <c r="M1566">
        <v>0</v>
      </c>
      <c r="N1566">
        <f t="shared" si="144"/>
        <v>-1.7991701370823461</v>
      </c>
      <c r="O1566">
        <f t="shared" si="145"/>
        <v>0.16543612057339532</v>
      </c>
      <c r="P1566">
        <f t="shared" si="146"/>
        <v>0.14195211359332216</v>
      </c>
      <c r="Q1566">
        <f t="shared" si="147"/>
        <v>0.85804788640667784</v>
      </c>
      <c r="R1566">
        <f t="shared" si="148"/>
        <v>-6.6488474130492817E-2</v>
      </c>
      <c r="S1566">
        <f t="shared" si="149"/>
        <v>1</v>
      </c>
    </row>
    <row r="1567" spans="1:19" x14ac:dyDescent="0.35">
      <c r="A1567">
        <v>1.6706174447290836</v>
      </c>
      <c r="B1567">
        <v>1</v>
      </c>
      <c r="C1567">
        <v>0</v>
      </c>
      <c r="D1567">
        <v>1</v>
      </c>
      <c r="E1567">
        <v>1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-1.0476720310573682</v>
      </c>
      <c r="L1567">
        <v>0.73231649831993739</v>
      </c>
      <c r="M1567">
        <v>0</v>
      </c>
      <c r="N1567">
        <f t="shared" si="144"/>
        <v>-1.1256103930213044</v>
      </c>
      <c r="O1567">
        <f t="shared" si="145"/>
        <v>0.32445436222507118</v>
      </c>
      <c r="P1567">
        <f t="shared" si="146"/>
        <v>0.2449720967961409</v>
      </c>
      <c r="Q1567">
        <f t="shared" si="147"/>
        <v>0.75502790320385915</v>
      </c>
      <c r="R1567">
        <f t="shared" si="148"/>
        <v>-0.12203699806149082</v>
      </c>
      <c r="S1567">
        <f t="shared" si="149"/>
        <v>1</v>
      </c>
    </row>
    <row r="1568" spans="1:19" x14ac:dyDescent="0.35">
      <c r="A1568">
        <v>0.87452480986786996</v>
      </c>
      <c r="B1568">
        <v>0</v>
      </c>
      <c r="C1568">
        <v>0</v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-0.16978412049468261</v>
      </c>
      <c r="L1568">
        <v>0.2257446310857055</v>
      </c>
      <c r="M1568">
        <v>0</v>
      </c>
      <c r="N1568">
        <f t="shared" si="144"/>
        <v>-2.8169177183518603</v>
      </c>
      <c r="O1568">
        <f t="shared" si="145"/>
        <v>5.978994844534518E-2</v>
      </c>
      <c r="P1568">
        <f t="shared" si="146"/>
        <v>5.6416791396308119E-2</v>
      </c>
      <c r="Q1568">
        <f t="shared" si="147"/>
        <v>0.94358320860369194</v>
      </c>
      <c r="R1568">
        <f t="shared" si="148"/>
        <v>-2.5219796141301383E-2</v>
      </c>
      <c r="S1568">
        <f t="shared" si="149"/>
        <v>1</v>
      </c>
    </row>
    <row r="1569" spans="1:19" x14ac:dyDescent="0.35">
      <c r="A1569">
        <v>-0.80611519706135859</v>
      </c>
      <c r="B1569">
        <v>0</v>
      </c>
      <c r="C1569">
        <v>0</v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-0.82527376038148781</v>
      </c>
      <c r="L1569">
        <v>3.4080550790956252</v>
      </c>
      <c r="M1569">
        <v>0</v>
      </c>
      <c r="N1569">
        <f t="shared" si="144"/>
        <v>-5.4975671790580307</v>
      </c>
      <c r="O1569">
        <f t="shared" si="145"/>
        <v>4.0967259254370584E-3</v>
      </c>
      <c r="P1569">
        <f t="shared" si="146"/>
        <v>4.080011237623811E-3</v>
      </c>
      <c r="Q1569">
        <f t="shared" si="147"/>
        <v>0.9959199887623762</v>
      </c>
      <c r="R1569">
        <f t="shared" si="148"/>
        <v>-1.775550968651356E-3</v>
      </c>
      <c r="S1569">
        <f t="shared" si="149"/>
        <v>0</v>
      </c>
    </row>
    <row r="1570" spans="1:19" x14ac:dyDescent="0.35">
      <c r="A1570">
        <v>-1.5579804633191714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0.60695343458681827</v>
      </c>
      <c r="L1570">
        <v>-1.3069599928537661</v>
      </c>
      <c r="M1570">
        <v>0</v>
      </c>
      <c r="N1570">
        <f t="shared" si="144"/>
        <v>-6.8336480652630955</v>
      </c>
      <c r="O1570">
        <f t="shared" si="145"/>
        <v>1.076922260147577E-3</v>
      </c>
      <c r="P1570">
        <f t="shared" si="146"/>
        <v>1.0757637462226099E-3</v>
      </c>
      <c r="Q1570">
        <f t="shared" si="147"/>
        <v>0.99892423625377735</v>
      </c>
      <c r="R1570">
        <f t="shared" si="148"/>
        <v>-4.6744973666064149E-4</v>
      </c>
      <c r="S1570">
        <f t="shared" si="149"/>
        <v>0</v>
      </c>
    </row>
    <row r="1571" spans="1:19" x14ac:dyDescent="0.35">
      <c r="A1571">
        <v>1.4494806017120798</v>
      </c>
      <c r="B1571">
        <v>0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1</v>
      </c>
      <c r="J1571">
        <v>0</v>
      </c>
      <c r="K1571">
        <v>-0.10419098604509297</v>
      </c>
      <c r="L1571">
        <v>3.0909297534077767E-2</v>
      </c>
      <c r="M1571">
        <v>0</v>
      </c>
      <c r="N1571">
        <f t="shared" si="144"/>
        <v>-1.725554416328928</v>
      </c>
      <c r="O1571">
        <f t="shared" si="145"/>
        <v>0.17807429710175129</v>
      </c>
      <c r="P1571">
        <f t="shared" si="146"/>
        <v>0.15115710234901328</v>
      </c>
      <c r="Q1571">
        <f t="shared" si="147"/>
        <v>0.84884289765098675</v>
      </c>
      <c r="R1571">
        <f t="shared" si="148"/>
        <v>-7.1172680776899269E-2</v>
      </c>
      <c r="S1571">
        <f t="shared" si="149"/>
        <v>1</v>
      </c>
    </row>
    <row r="1572" spans="1:19" x14ac:dyDescent="0.35">
      <c r="A1572">
        <v>3.4204806403255718E-2</v>
      </c>
      <c r="B1572">
        <v>0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-0.90213036236282496</v>
      </c>
      <c r="L1572">
        <v>-0.87832225904018502</v>
      </c>
      <c r="M1572">
        <v>0</v>
      </c>
      <c r="N1572">
        <f t="shared" si="144"/>
        <v>-3.8599325773908366</v>
      </c>
      <c r="O1572">
        <f t="shared" si="145"/>
        <v>2.1069420030425744E-2</v>
      </c>
      <c r="P1572">
        <f t="shared" si="146"/>
        <v>2.0634659717649675E-2</v>
      </c>
      <c r="Q1572">
        <f t="shared" si="147"/>
        <v>0.97936534028235034</v>
      </c>
      <c r="R1572">
        <f t="shared" si="148"/>
        <v>-9.0552697179137158E-3</v>
      </c>
      <c r="S1572">
        <f t="shared" si="149"/>
        <v>0</v>
      </c>
    </row>
    <row r="1573" spans="1:19" x14ac:dyDescent="0.35">
      <c r="A1573">
        <v>0.96297954707467148</v>
      </c>
      <c r="B1573">
        <v>0</v>
      </c>
      <c r="C1573">
        <v>0</v>
      </c>
      <c r="D1573">
        <v>1</v>
      </c>
      <c r="E1573">
        <v>1</v>
      </c>
      <c r="F1573">
        <v>0</v>
      </c>
      <c r="G1573">
        <v>0</v>
      </c>
      <c r="H1573">
        <v>1</v>
      </c>
      <c r="I1573">
        <v>0</v>
      </c>
      <c r="J1573">
        <v>1</v>
      </c>
      <c r="K1573">
        <v>-0.74333755539563728</v>
      </c>
      <c r="L1573">
        <v>4.9312530605270348E-3</v>
      </c>
      <c r="M1573">
        <v>0</v>
      </c>
      <c r="N1573">
        <f t="shared" si="144"/>
        <v>-2.4129230575535106</v>
      </c>
      <c r="O1573">
        <f t="shared" si="145"/>
        <v>8.9553142626298307E-2</v>
      </c>
      <c r="P1573">
        <f t="shared" si="146"/>
        <v>8.2192542174157904E-2</v>
      </c>
      <c r="Q1573">
        <f t="shared" si="147"/>
        <v>0.91780745782584205</v>
      </c>
      <c r="R1573">
        <f t="shared" si="148"/>
        <v>-3.7248417681399748E-2</v>
      </c>
      <c r="S1573">
        <f t="shared" si="149"/>
        <v>1</v>
      </c>
    </row>
    <row r="1574" spans="1:19" x14ac:dyDescent="0.35">
      <c r="A1574">
        <v>0.47647849243726326</v>
      </c>
      <c r="B1574">
        <v>0</v>
      </c>
      <c r="C1574">
        <v>0</v>
      </c>
      <c r="D1574">
        <v>1</v>
      </c>
      <c r="E1574">
        <v>1</v>
      </c>
      <c r="F1574">
        <v>0</v>
      </c>
      <c r="G1574">
        <v>0</v>
      </c>
      <c r="H1574">
        <v>1</v>
      </c>
      <c r="I1574">
        <v>0</v>
      </c>
      <c r="J1574">
        <v>1</v>
      </c>
      <c r="K1574">
        <v>-0.89793416857648756</v>
      </c>
      <c r="L1574">
        <v>0.75829454279348818</v>
      </c>
      <c r="M1574">
        <v>0</v>
      </c>
      <c r="N1574">
        <f t="shared" si="144"/>
        <v>-3.2344244773158377</v>
      </c>
      <c r="O1574">
        <f t="shared" si="145"/>
        <v>3.9382864150721862E-2</v>
      </c>
      <c r="P1574">
        <f t="shared" si="146"/>
        <v>3.7890622896598877E-2</v>
      </c>
      <c r="Q1574">
        <f t="shared" si="147"/>
        <v>0.96210937710340116</v>
      </c>
      <c r="R1574">
        <f t="shared" si="148"/>
        <v>-1.6775552523274763E-2</v>
      </c>
      <c r="S1574">
        <f t="shared" si="149"/>
        <v>0</v>
      </c>
    </row>
    <row r="1575" spans="1:19" x14ac:dyDescent="0.35">
      <c r="A1575">
        <v>-0.8503425656647593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1</v>
      </c>
      <c r="K1575">
        <v>-0.9440923002261985</v>
      </c>
      <c r="L1575">
        <v>-1.1121246593021383</v>
      </c>
      <c r="M1575">
        <v>0</v>
      </c>
      <c r="N1575">
        <f t="shared" si="144"/>
        <v>-5.3858904299211074</v>
      </c>
      <c r="O1575">
        <f t="shared" si="145"/>
        <v>4.5807596602754491E-3</v>
      </c>
      <c r="P1575">
        <f t="shared" si="146"/>
        <v>4.559871982641346E-3</v>
      </c>
      <c r="Q1575">
        <f t="shared" si="147"/>
        <v>0.99544012801735871</v>
      </c>
      <c r="R1575">
        <f t="shared" si="148"/>
        <v>-1.9848560319804739E-3</v>
      </c>
      <c r="S1575">
        <f t="shared" si="149"/>
        <v>0</v>
      </c>
    </row>
    <row r="1576" spans="1:19" x14ac:dyDescent="0.35">
      <c r="A1576">
        <v>0.96297954707467148</v>
      </c>
      <c r="B1576">
        <v>0</v>
      </c>
      <c r="C1576">
        <v>0</v>
      </c>
      <c r="D1576">
        <v>1</v>
      </c>
      <c r="E1576">
        <v>0</v>
      </c>
      <c r="F1576">
        <v>1</v>
      </c>
      <c r="G1576">
        <v>0</v>
      </c>
      <c r="H1576">
        <v>0</v>
      </c>
      <c r="I1576">
        <v>1</v>
      </c>
      <c r="J1576">
        <v>0</v>
      </c>
      <c r="K1576">
        <v>-1.8941996491081237E-2</v>
      </c>
      <c r="L1576">
        <v>-0.48865159193692953</v>
      </c>
      <c r="M1576">
        <v>0</v>
      </c>
      <c r="N1576">
        <f t="shared" si="144"/>
        <v>-2.8446618865100013</v>
      </c>
      <c r="O1576">
        <f t="shared" si="145"/>
        <v>5.8153926042987907E-2</v>
      </c>
      <c r="P1576">
        <f t="shared" si="146"/>
        <v>5.4957907929763121E-2</v>
      </c>
      <c r="Q1576">
        <f t="shared" si="147"/>
        <v>0.94504209207023693</v>
      </c>
      <c r="R1576">
        <f t="shared" si="148"/>
        <v>-2.4548847631766398E-2</v>
      </c>
      <c r="S1576">
        <f t="shared" si="149"/>
        <v>1</v>
      </c>
    </row>
    <row r="1577" spans="1:19" x14ac:dyDescent="0.35">
      <c r="A1577">
        <v>-1.3810709889055683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-0.92907434351720164</v>
      </c>
      <c r="L1577">
        <v>-1.3848941262744174</v>
      </c>
      <c r="M1577">
        <v>0</v>
      </c>
      <c r="N1577">
        <f t="shared" si="144"/>
        <v>-6.7055971458165491</v>
      </c>
      <c r="O1577">
        <f t="shared" si="145"/>
        <v>1.2240415543737174E-3</v>
      </c>
      <c r="P1577">
        <f t="shared" si="146"/>
        <v>1.2225451083589898E-3</v>
      </c>
      <c r="Q1577">
        <f t="shared" si="147"/>
        <v>0.99877745489164105</v>
      </c>
      <c r="R1577">
        <f t="shared" si="148"/>
        <v>-5.3126941105877828E-4</v>
      </c>
      <c r="S1577">
        <f t="shared" si="149"/>
        <v>0</v>
      </c>
    </row>
    <row r="1578" spans="1:19" x14ac:dyDescent="0.35">
      <c r="A1578">
        <v>-0.45229624823415254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-0.61413895723735501</v>
      </c>
      <c r="L1578">
        <v>-0.43669550298982895</v>
      </c>
      <c r="M1578">
        <v>0</v>
      </c>
      <c r="N1578">
        <f t="shared" si="144"/>
        <v>-4.8020905399411609</v>
      </c>
      <c r="O1578">
        <f t="shared" si="145"/>
        <v>8.2125604050505528E-3</v>
      </c>
      <c r="P1578">
        <f t="shared" si="146"/>
        <v>8.1456636502833767E-3</v>
      </c>
      <c r="Q1578">
        <f t="shared" si="147"/>
        <v>0.99185433634971665</v>
      </c>
      <c r="R1578">
        <f t="shared" si="148"/>
        <v>-3.5521036165384909E-3</v>
      </c>
      <c r="S1578">
        <f t="shared" si="149"/>
        <v>0</v>
      </c>
    </row>
    <row r="1579" spans="1:19" x14ac:dyDescent="0.35">
      <c r="A1579">
        <v>1.3610258645052782</v>
      </c>
      <c r="B1579">
        <v>0</v>
      </c>
      <c r="C1579">
        <v>0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-0.87960342729932972</v>
      </c>
      <c r="L1579">
        <v>0.71932747608316205</v>
      </c>
      <c r="M1579">
        <v>0</v>
      </c>
      <c r="N1579">
        <f t="shared" si="144"/>
        <v>-1.9485287517172116</v>
      </c>
      <c r="O1579">
        <f t="shared" si="145"/>
        <v>0.14248354612676414</v>
      </c>
      <c r="P1579">
        <f t="shared" si="146"/>
        <v>0.12471387146870551</v>
      </c>
      <c r="Q1579">
        <f t="shared" si="147"/>
        <v>0.8752861285312945</v>
      </c>
      <c r="R1579">
        <f t="shared" si="148"/>
        <v>-5.7849954144243564E-2</v>
      </c>
      <c r="S1579">
        <f t="shared" si="149"/>
        <v>1</v>
      </c>
    </row>
    <row r="1580" spans="1:19" x14ac:dyDescent="0.35">
      <c r="A1580">
        <v>-1.1157067772851639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1.3693355898729547</v>
      </c>
      <c r="L1580">
        <v>2.5507796114684629</v>
      </c>
      <c r="M1580">
        <v>0</v>
      </c>
      <c r="N1580">
        <f t="shared" si="144"/>
        <v>-5.6260285902082217</v>
      </c>
      <c r="O1580">
        <f t="shared" si="145"/>
        <v>3.6028553677026833E-3</v>
      </c>
      <c r="P1580">
        <f t="shared" si="146"/>
        <v>3.5899214001166419E-3</v>
      </c>
      <c r="Q1580">
        <f t="shared" si="147"/>
        <v>0.9964100785998834</v>
      </c>
      <c r="R1580">
        <f t="shared" si="148"/>
        <v>-1.5618882630123265E-3</v>
      </c>
      <c r="S1580">
        <f t="shared" si="149"/>
        <v>0</v>
      </c>
    </row>
    <row r="1581" spans="1:19" x14ac:dyDescent="0.35">
      <c r="A1581">
        <v>1.4937079703154805</v>
      </c>
      <c r="B1581">
        <v>0</v>
      </c>
      <c r="C1581">
        <v>0</v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-0.27976856815763018</v>
      </c>
      <c r="L1581">
        <v>-0.47566256970015464</v>
      </c>
      <c r="M1581">
        <v>0</v>
      </c>
      <c r="N1581">
        <f t="shared" si="144"/>
        <v>-1.6481925602765988</v>
      </c>
      <c r="O1581">
        <f t="shared" si="145"/>
        <v>0.19239734114155668</v>
      </c>
      <c r="P1581">
        <f t="shared" si="146"/>
        <v>0.16135337987030618</v>
      </c>
      <c r="Q1581">
        <f t="shared" si="147"/>
        <v>0.83864662012969382</v>
      </c>
      <c r="R1581">
        <f t="shared" si="148"/>
        <v>-7.6420998953315791E-2</v>
      </c>
      <c r="S1581">
        <f t="shared" si="149"/>
        <v>1</v>
      </c>
    </row>
    <row r="1582" spans="1:19" x14ac:dyDescent="0.35">
      <c r="A1582">
        <v>0.21111428081685873</v>
      </c>
      <c r="B1582">
        <v>1</v>
      </c>
      <c r="C1582">
        <v>0</v>
      </c>
      <c r="D1582">
        <v>1</v>
      </c>
      <c r="E1582">
        <v>0</v>
      </c>
      <c r="F1582">
        <v>1</v>
      </c>
      <c r="G1582">
        <v>0</v>
      </c>
      <c r="H1582">
        <v>1</v>
      </c>
      <c r="I1582">
        <v>0</v>
      </c>
      <c r="J1582">
        <v>0</v>
      </c>
      <c r="K1582">
        <v>-0.59514565904656491</v>
      </c>
      <c r="L1582">
        <v>0.47253605358443379</v>
      </c>
      <c r="M1582">
        <v>0</v>
      </c>
      <c r="N1582">
        <f t="shared" si="144"/>
        <v>-3.8348161260994793</v>
      </c>
      <c r="O1582">
        <f t="shared" si="145"/>
        <v>2.1605310757725624E-2</v>
      </c>
      <c r="P1582">
        <f t="shared" si="146"/>
        <v>2.1148393151657507E-2</v>
      </c>
      <c r="Q1582">
        <f t="shared" si="147"/>
        <v>0.97885160684834249</v>
      </c>
      <c r="R1582">
        <f t="shared" si="148"/>
        <v>-9.2831419166549013E-3</v>
      </c>
      <c r="S1582">
        <f t="shared" si="149"/>
        <v>0</v>
      </c>
    </row>
    <row r="1583" spans="1:19" x14ac:dyDescent="0.35">
      <c r="A1583">
        <v>0.38802375523046173</v>
      </c>
      <c r="B1583">
        <v>0</v>
      </c>
      <c r="C1583">
        <v>0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2.8762101290438213E-2</v>
      </c>
      <c r="L1583">
        <v>1.7194821883148514</v>
      </c>
      <c r="M1583">
        <v>0</v>
      </c>
      <c r="N1583">
        <f t="shared" si="144"/>
        <v>-3.4027823853397101</v>
      </c>
      <c r="O1583">
        <f t="shared" si="145"/>
        <v>3.3280541725912875E-2</v>
      </c>
      <c r="P1583">
        <f t="shared" si="146"/>
        <v>3.2208621358845689E-2</v>
      </c>
      <c r="Q1583">
        <f t="shared" si="147"/>
        <v>0.96779137864115428</v>
      </c>
      <c r="R1583">
        <f t="shared" si="148"/>
        <v>-1.4218251028025545E-2</v>
      </c>
      <c r="S1583">
        <f t="shared" si="149"/>
        <v>0</v>
      </c>
    </row>
    <row r="1584" spans="1:19" x14ac:dyDescent="0.35">
      <c r="A1584">
        <v>-0.89456993426816012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-0.49222848512902745</v>
      </c>
      <c r="L1584">
        <v>-1.2160368371963399</v>
      </c>
      <c r="M1584">
        <v>0</v>
      </c>
      <c r="N1584">
        <f t="shared" si="144"/>
        <v>-5.6088149298388483</v>
      </c>
      <c r="O1584">
        <f t="shared" si="145"/>
        <v>3.6654105535875352E-3</v>
      </c>
      <c r="P1584">
        <f t="shared" si="146"/>
        <v>3.6520243848652909E-3</v>
      </c>
      <c r="Q1584">
        <f t="shared" si="147"/>
        <v>0.99634797561513466</v>
      </c>
      <c r="R1584">
        <f t="shared" si="148"/>
        <v>-1.5889572627213288E-3</v>
      </c>
      <c r="S1584">
        <f t="shared" si="149"/>
        <v>0</v>
      </c>
    </row>
    <row r="1585" spans="1:19" x14ac:dyDescent="0.35">
      <c r="A1585">
        <v>-0.80611519706135859</v>
      </c>
      <c r="B1585">
        <v>0</v>
      </c>
      <c r="C1585">
        <v>0</v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0.30504833427507194</v>
      </c>
      <c r="L1585">
        <v>-0.15093701378077506</v>
      </c>
      <c r="M1585">
        <v>0</v>
      </c>
      <c r="N1585">
        <f t="shared" si="144"/>
        <v>-5.5327638962425834</v>
      </c>
      <c r="O1585">
        <f t="shared" si="145"/>
        <v>3.9550426411412163E-3</v>
      </c>
      <c r="P1585">
        <f t="shared" si="146"/>
        <v>3.9394619013382723E-3</v>
      </c>
      <c r="Q1585">
        <f t="shared" si="147"/>
        <v>0.99606053809866169</v>
      </c>
      <c r="R1585">
        <f t="shared" si="148"/>
        <v>-1.7142654284945636E-3</v>
      </c>
      <c r="S1585">
        <f t="shared" si="149"/>
        <v>0</v>
      </c>
    </row>
    <row r="1586" spans="1:19" x14ac:dyDescent="0.35">
      <c r="A1586">
        <v>3.4204806403255718E-2</v>
      </c>
      <c r="B1586">
        <v>0</v>
      </c>
      <c r="C1586">
        <v>0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-0.78552034556355499</v>
      </c>
      <c r="L1586">
        <v>-0.48865159193692953</v>
      </c>
      <c r="M1586">
        <v>0</v>
      </c>
      <c r="N1586">
        <f t="shared" si="144"/>
        <v>-4.318917052571897</v>
      </c>
      <c r="O1586">
        <f t="shared" si="145"/>
        <v>1.3314294418822493E-2</v>
      </c>
      <c r="P1586">
        <f t="shared" si="146"/>
        <v>1.3139353201820556E-2</v>
      </c>
      <c r="Q1586">
        <f t="shared" si="147"/>
        <v>0.98686064679817942</v>
      </c>
      <c r="R1586">
        <f t="shared" si="148"/>
        <v>-5.7441691129166087E-3</v>
      </c>
      <c r="S1586">
        <f t="shared" si="149"/>
        <v>0</v>
      </c>
    </row>
    <row r="1587" spans="1:19" x14ac:dyDescent="0.35">
      <c r="A1587">
        <v>1.5379353389188812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-0.40742120018410377</v>
      </c>
      <c r="L1587">
        <v>9.5854408717953685E-2</v>
      </c>
      <c r="M1587">
        <v>0</v>
      </c>
      <c r="N1587">
        <f t="shared" si="144"/>
        <v>-1.5437036533263417</v>
      </c>
      <c r="O1587">
        <f t="shared" si="145"/>
        <v>0.21358857667197045</v>
      </c>
      <c r="P1587">
        <f t="shared" si="146"/>
        <v>0.17599751742694825</v>
      </c>
      <c r="Q1587">
        <f t="shared" si="147"/>
        <v>0.82400248257305175</v>
      </c>
      <c r="R1587">
        <f t="shared" si="148"/>
        <v>-8.407147984881487E-2</v>
      </c>
      <c r="S1587">
        <f t="shared" si="149"/>
        <v>1</v>
      </c>
    </row>
    <row r="1588" spans="1:19" x14ac:dyDescent="0.35">
      <c r="A1588">
        <v>-0.27538677382054955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-0.90235121466736878</v>
      </c>
      <c r="L1588">
        <v>0.52449214253153431</v>
      </c>
      <c r="M1588">
        <v>0</v>
      </c>
      <c r="N1588">
        <f t="shared" si="144"/>
        <v>-4.8867065641909999</v>
      </c>
      <c r="O1588">
        <f t="shared" si="145"/>
        <v>7.5462346333048302E-3</v>
      </c>
      <c r="P1588">
        <f t="shared" si="146"/>
        <v>7.4897154829339152E-3</v>
      </c>
      <c r="Q1588">
        <f t="shared" si="147"/>
        <v>0.99251028451706613</v>
      </c>
      <c r="R1588">
        <f t="shared" si="148"/>
        <v>-3.2649843271954195E-3</v>
      </c>
      <c r="S1588">
        <f t="shared" si="149"/>
        <v>0</v>
      </c>
    </row>
    <row r="1589" spans="1:19" x14ac:dyDescent="0.35">
      <c r="A1589">
        <v>-0.49652361683755331</v>
      </c>
      <c r="B1589">
        <v>0</v>
      </c>
      <c r="C1589">
        <v>0</v>
      </c>
      <c r="D1589">
        <v>1</v>
      </c>
      <c r="E1589">
        <v>1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-0.19893662469449996</v>
      </c>
      <c r="L1589">
        <v>3.5119672569898261</v>
      </c>
      <c r="M1589">
        <v>0</v>
      </c>
      <c r="N1589">
        <f t="shared" si="144"/>
        <v>-4.9687513595302129</v>
      </c>
      <c r="O1589">
        <f t="shared" si="145"/>
        <v>6.9518229451650398E-3</v>
      </c>
      <c r="P1589">
        <f t="shared" si="146"/>
        <v>6.9038287500509457E-3</v>
      </c>
      <c r="Q1589">
        <f t="shared" si="147"/>
        <v>0.99309617124994909</v>
      </c>
      <c r="R1589">
        <f t="shared" si="148"/>
        <v>-3.0086924706124443E-3</v>
      </c>
      <c r="S1589">
        <f t="shared" si="149"/>
        <v>0</v>
      </c>
    </row>
    <row r="1590" spans="1:19" x14ac:dyDescent="0.35">
      <c r="A1590">
        <v>1.051434284281473</v>
      </c>
      <c r="B1590">
        <v>0</v>
      </c>
      <c r="C1590">
        <v>0</v>
      </c>
      <c r="D1590">
        <v>1</v>
      </c>
      <c r="E1590">
        <v>1</v>
      </c>
      <c r="F1590">
        <v>0</v>
      </c>
      <c r="G1590">
        <v>0</v>
      </c>
      <c r="H1590">
        <v>1</v>
      </c>
      <c r="I1590">
        <v>1</v>
      </c>
      <c r="J1590">
        <v>0</v>
      </c>
      <c r="K1590">
        <v>0.10009739565817352</v>
      </c>
      <c r="L1590">
        <v>-0.48865159193692953</v>
      </c>
      <c r="M1590">
        <v>0</v>
      </c>
      <c r="N1590">
        <f t="shared" si="144"/>
        <v>-2.2383796660934157</v>
      </c>
      <c r="O1590">
        <f t="shared" si="145"/>
        <v>0.10663114253149708</v>
      </c>
      <c r="P1590">
        <f t="shared" si="146"/>
        <v>9.6356535103079427E-2</v>
      </c>
      <c r="Q1590">
        <f t="shared" si="147"/>
        <v>0.9036434648969206</v>
      </c>
      <c r="R1590">
        <f t="shared" si="148"/>
        <v>-4.4002887854702327E-2</v>
      </c>
      <c r="S1590">
        <f t="shared" si="149"/>
        <v>1</v>
      </c>
    </row>
    <row r="1591" spans="1:19" x14ac:dyDescent="0.35">
      <c r="A1591">
        <v>-9.8477299406946536E-2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1</v>
      </c>
      <c r="K1591">
        <v>-0.31400067536196125</v>
      </c>
      <c r="L1591">
        <v>-0.54060768088403055</v>
      </c>
      <c r="M1591">
        <v>0</v>
      </c>
      <c r="N1591">
        <f t="shared" si="144"/>
        <v>-4.2431585466371819</v>
      </c>
      <c r="O1591">
        <f t="shared" si="145"/>
        <v>1.4362156584810977E-2</v>
      </c>
      <c r="P1591">
        <f t="shared" si="146"/>
        <v>1.4158805601705387E-2</v>
      </c>
      <c r="Q1591">
        <f t="shared" si="147"/>
        <v>0.98584119439829465</v>
      </c>
      <c r="R1591">
        <f t="shared" si="148"/>
        <v>-6.1930383561040097E-3</v>
      </c>
      <c r="S1591">
        <f t="shared" si="149"/>
        <v>0</v>
      </c>
    </row>
    <row r="1592" spans="1:19" x14ac:dyDescent="0.35">
      <c r="A1592">
        <v>-1.8233446749395759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-0.38886960660240166</v>
      </c>
      <c r="L1592">
        <v>-1.4758172819318436</v>
      </c>
      <c r="M1592">
        <v>0</v>
      </c>
      <c r="N1592">
        <f t="shared" si="144"/>
        <v>-7.3534929219181162</v>
      </c>
      <c r="O1592">
        <f t="shared" si="145"/>
        <v>6.4035175083076382E-4</v>
      </c>
      <c r="P1592">
        <f t="shared" si="146"/>
        <v>6.3994196287440715E-4</v>
      </c>
      <c r="Q1592">
        <f t="shared" si="147"/>
        <v>0.99936005803712558</v>
      </c>
      <c r="R1592">
        <f t="shared" si="148"/>
        <v>-2.7801222855111917E-4</v>
      </c>
      <c r="S1592">
        <f t="shared" si="149"/>
        <v>0</v>
      </c>
    </row>
    <row r="1593" spans="1:19" x14ac:dyDescent="0.35">
      <c r="A1593">
        <v>1.4052532331086791</v>
      </c>
      <c r="B1593">
        <v>1</v>
      </c>
      <c r="C1593">
        <v>0</v>
      </c>
      <c r="D1593">
        <v>1</v>
      </c>
      <c r="E1593">
        <v>1</v>
      </c>
      <c r="F1593">
        <v>0</v>
      </c>
      <c r="G1593">
        <v>0</v>
      </c>
      <c r="H1593">
        <v>1</v>
      </c>
      <c r="I1593">
        <v>1</v>
      </c>
      <c r="J1593">
        <v>0</v>
      </c>
      <c r="K1593">
        <v>1.6973012621209014</v>
      </c>
      <c r="L1593">
        <v>-1.0471795481182624</v>
      </c>
      <c r="M1593">
        <v>0</v>
      </c>
      <c r="N1593">
        <f t="shared" si="144"/>
        <v>-0.97970014712089704</v>
      </c>
      <c r="O1593">
        <f t="shared" si="145"/>
        <v>0.37542365383907467</v>
      </c>
      <c r="P1593">
        <f t="shared" si="146"/>
        <v>0.2729512850758341</v>
      </c>
      <c r="Q1593">
        <f t="shared" si="147"/>
        <v>0.7270487149241659</v>
      </c>
      <c r="R1593">
        <f t="shared" si="148"/>
        <v>-0.13843648884667031</v>
      </c>
      <c r="S1593">
        <f t="shared" si="149"/>
        <v>1</v>
      </c>
    </row>
    <row r="1594" spans="1:19" x14ac:dyDescent="0.35">
      <c r="A1594">
        <v>-1.1599341458885646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0.21604485554381125</v>
      </c>
      <c r="L1594">
        <v>-0.72245399219888284</v>
      </c>
      <c r="M1594">
        <v>0</v>
      </c>
      <c r="N1594">
        <f t="shared" si="144"/>
        <v>-6.0601299112149301</v>
      </c>
      <c r="O1594">
        <f t="shared" si="145"/>
        <v>2.3340976423716015E-3</v>
      </c>
      <c r="P1594">
        <f t="shared" si="146"/>
        <v>2.3286623171472685E-3</v>
      </c>
      <c r="Q1594">
        <f t="shared" si="147"/>
        <v>0.99767133768285277</v>
      </c>
      <c r="R1594">
        <f t="shared" si="148"/>
        <v>-1.0125045432141416E-3</v>
      </c>
      <c r="S1594">
        <f t="shared" si="149"/>
        <v>0</v>
      </c>
    </row>
    <row r="1595" spans="1:19" x14ac:dyDescent="0.35">
      <c r="A1595">
        <v>-1.3368436203021676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-0.15498701609022977</v>
      </c>
      <c r="L1595">
        <v>-0.78739910338275876</v>
      </c>
      <c r="M1595">
        <v>0</v>
      </c>
      <c r="N1595">
        <f t="shared" si="144"/>
        <v>-6.499917237333241</v>
      </c>
      <c r="O1595">
        <f t="shared" si="145"/>
        <v>1.5035636267636582E-3</v>
      </c>
      <c r="P1595">
        <f t="shared" si="146"/>
        <v>1.5013063171924969E-3</v>
      </c>
      <c r="Q1595">
        <f t="shared" si="147"/>
        <v>0.99849869368280753</v>
      </c>
      <c r="R1595">
        <f t="shared" si="148"/>
        <v>-6.5249897226652537E-4</v>
      </c>
      <c r="S1595">
        <f t="shared" si="149"/>
        <v>0</v>
      </c>
    </row>
    <row r="1596" spans="1:19" x14ac:dyDescent="0.35">
      <c r="A1596">
        <v>-0.80611519706135859</v>
      </c>
      <c r="B1596">
        <v>0</v>
      </c>
      <c r="C1596">
        <v>0</v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-0.81511455437246061</v>
      </c>
      <c r="L1596">
        <v>-0.29381625838530179</v>
      </c>
      <c r="M1596">
        <v>0</v>
      </c>
      <c r="N1596">
        <f t="shared" si="144"/>
        <v>-5.7145829537506216</v>
      </c>
      <c r="O1596">
        <f t="shared" si="145"/>
        <v>3.2975254555524013E-3</v>
      </c>
      <c r="P1596">
        <f t="shared" si="146"/>
        <v>3.2866875197914425E-3</v>
      </c>
      <c r="Q1596">
        <f t="shared" si="147"/>
        <v>0.99671331248020856</v>
      </c>
      <c r="R1596">
        <f t="shared" si="148"/>
        <v>-1.429741098861047E-3</v>
      </c>
      <c r="S1596">
        <f t="shared" si="149"/>
        <v>0</v>
      </c>
    </row>
    <row r="1597" spans="1:19" x14ac:dyDescent="0.35">
      <c r="A1597">
        <v>0.60916059824746549</v>
      </c>
      <c r="B1597">
        <v>0</v>
      </c>
      <c r="C1597">
        <v>0</v>
      </c>
      <c r="D1597">
        <v>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-8.5418540158846992E-2</v>
      </c>
      <c r="L1597">
        <v>-0.43669550298982895</v>
      </c>
      <c r="M1597">
        <v>0</v>
      </c>
      <c r="N1597">
        <f t="shared" si="144"/>
        <v>-3.2523155417341636</v>
      </c>
      <c r="O1597">
        <f t="shared" si="145"/>
        <v>3.868452840357757E-2</v>
      </c>
      <c r="P1597">
        <f t="shared" si="146"/>
        <v>3.7243770698148708E-2</v>
      </c>
      <c r="Q1597">
        <f t="shared" si="147"/>
        <v>0.96275622930185134</v>
      </c>
      <c r="R1597">
        <f t="shared" si="148"/>
        <v>-1.6483662689476482E-2</v>
      </c>
      <c r="S1597">
        <f t="shared" si="149"/>
        <v>0</v>
      </c>
    </row>
    <row r="1598" spans="1:19" x14ac:dyDescent="0.35">
      <c r="A1598">
        <v>-0.54075098544095401</v>
      </c>
      <c r="B1598">
        <v>0</v>
      </c>
      <c r="C1598">
        <v>0</v>
      </c>
      <c r="D1598">
        <v>1</v>
      </c>
      <c r="E1598">
        <v>1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-0.76939812733183766</v>
      </c>
      <c r="L1598">
        <v>-0.39772843627950333</v>
      </c>
      <c r="M1598">
        <v>0</v>
      </c>
      <c r="N1598">
        <f t="shared" si="144"/>
        <v>-5.1861593761226645</v>
      </c>
      <c r="O1598">
        <f t="shared" si="145"/>
        <v>5.5934479446400169E-3</v>
      </c>
      <c r="P1598">
        <f t="shared" si="146"/>
        <v>5.562335311623816E-3</v>
      </c>
      <c r="Q1598">
        <f t="shared" si="147"/>
        <v>0.99443766468837613</v>
      </c>
      <c r="R1598">
        <f t="shared" si="148"/>
        <v>-2.4224349933765934E-3</v>
      </c>
      <c r="S1598">
        <f t="shared" si="149"/>
        <v>0</v>
      </c>
    </row>
    <row r="1599" spans="1:19" x14ac:dyDescent="0.35">
      <c r="A1599">
        <v>0.78607007266106854</v>
      </c>
      <c r="B1599">
        <v>0</v>
      </c>
      <c r="C1599">
        <v>0</v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-0.36214647775256908</v>
      </c>
      <c r="L1599">
        <v>-0.44968452522660435</v>
      </c>
      <c r="M1599">
        <v>0</v>
      </c>
      <c r="N1599">
        <f t="shared" si="144"/>
        <v>-3.0035593281486763</v>
      </c>
      <c r="O1599">
        <f t="shared" si="145"/>
        <v>4.96101748517703E-2</v>
      </c>
      <c r="P1599">
        <f t="shared" si="146"/>
        <v>4.7265333397493434E-2</v>
      </c>
      <c r="Q1599">
        <f t="shared" si="147"/>
        <v>0.95273466660250661</v>
      </c>
      <c r="R1599">
        <f t="shared" si="148"/>
        <v>-2.1028032074039096E-2</v>
      </c>
      <c r="S1599">
        <f t="shared" si="149"/>
        <v>0</v>
      </c>
    </row>
    <row r="1600" spans="1:19" x14ac:dyDescent="0.35">
      <c r="A1600">
        <v>0.12265954361005722</v>
      </c>
      <c r="B1600">
        <v>0</v>
      </c>
      <c r="C1600">
        <v>0</v>
      </c>
      <c r="D1600">
        <v>1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-0.40830460940228019</v>
      </c>
      <c r="L1600">
        <v>3.6938135683046784</v>
      </c>
      <c r="M1600">
        <v>0</v>
      </c>
      <c r="N1600">
        <f t="shared" si="144"/>
        <v>-3.9731282514708801</v>
      </c>
      <c r="O1600">
        <f t="shared" si="145"/>
        <v>1.881448454127101E-2</v>
      </c>
      <c r="P1600">
        <f t="shared" si="146"/>
        <v>1.846703676355993E-2</v>
      </c>
      <c r="Q1600">
        <f t="shared" si="147"/>
        <v>0.98153296323644001</v>
      </c>
      <c r="R1600">
        <f t="shared" si="148"/>
        <v>-8.0951107238803281E-3</v>
      </c>
      <c r="S1600">
        <f t="shared" si="149"/>
        <v>0</v>
      </c>
    </row>
    <row r="1601" spans="1:19" x14ac:dyDescent="0.35">
      <c r="A1601">
        <v>0.16688691221345797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2.8936581958361383</v>
      </c>
      <c r="L1601">
        <v>-9.8980924833674058E-2</v>
      </c>
      <c r="M1601">
        <v>0</v>
      </c>
      <c r="N1601">
        <f t="shared" si="144"/>
        <v>-3.0198295993996238</v>
      </c>
      <c r="O1601">
        <f t="shared" si="145"/>
        <v>4.8809534827466167E-2</v>
      </c>
      <c r="P1601">
        <f t="shared" si="146"/>
        <v>4.6538034987921376E-2</v>
      </c>
      <c r="Q1601">
        <f t="shared" si="147"/>
        <v>0.95346196501207858</v>
      </c>
      <c r="R1601">
        <f t="shared" si="148"/>
        <v>-2.0696626912511895E-2</v>
      </c>
      <c r="S1601">
        <f t="shared" si="149"/>
        <v>0</v>
      </c>
    </row>
    <row r="1602" spans="1:19" x14ac:dyDescent="0.35">
      <c r="A1602">
        <v>-1.248388883095366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-0.55296286887864721</v>
      </c>
      <c r="L1602">
        <v>-1.1251136815389138</v>
      </c>
      <c r="M1602">
        <v>0</v>
      </c>
      <c r="N1602">
        <f t="shared" si="144"/>
        <v>-6.4216769049246167</v>
      </c>
      <c r="O1602">
        <f t="shared" si="145"/>
        <v>1.6259274217471241E-3</v>
      </c>
      <c r="P1602">
        <f t="shared" si="146"/>
        <v>1.6232880731555854E-3</v>
      </c>
      <c r="Q1602">
        <f t="shared" si="147"/>
        <v>0.99837671192684441</v>
      </c>
      <c r="R1602">
        <f t="shared" si="148"/>
        <v>-7.0555786960656427E-4</v>
      </c>
      <c r="S1602">
        <f t="shared" si="149"/>
        <v>0</v>
      </c>
    </row>
    <row r="1603" spans="1:19" x14ac:dyDescent="0.35">
      <c r="A1603">
        <v>0.16688691221345797</v>
      </c>
      <c r="B1603">
        <v>0</v>
      </c>
      <c r="C1603">
        <v>0</v>
      </c>
      <c r="D1603">
        <v>1</v>
      </c>
      <c r="E1603">
        <v>1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1.59416323589882</v>
      </c>
      <c r="L1603">
        <v>-0.15093701378077506</v>
      </c>
      <c r="M1603">
        <v>0</v>
      </c>
      <c r="N1603">
        <f t="shared" si="144"/>
        <v>-3.6297558284739666</v>
      </c>
      <c r="O1603">
        <f t="shared" si="145"/>
        <v>2.6522659696614152E-2</v>
      </c>
      <c r="P1603">
        <f t="shared" si="146"/>
        <v>2.5837383564872158E-2</v>
      </c>
      <c r="Q1603">
        <f t="shared" si="147"/>
        <v>0.9741626164351278</v>
      </c>
      <c r="R1603">
        <f t="shared" si="148"/>
        <v>-1.1368540528417117E-2</v>
      </c>
      <c r="S1603">
        <f t="shared" si="149"/>
        <v>0</v>
      </c>
    </row>
    <row r="1604" spans="1:19" x14ac:dyDescent="0.35">
      <c r="A1604">
        <v>1.0956616528848737</v>
      </c>
      <c r="B1604">
        <v>0</v>
      </c>
      <c r="C1604">
        <v>0</v>
      </c>
      <c r="D1604">
        <v>1</v>
      </c>
      <c r="E1604">
        <v>1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-0.54699985665595741</v>
      </c>
      <c r="L1604">
        <v>-0.74843203667243319</v>
      </c>
      <c r="M1604">
        <v>0</v>
      </c>
      <c r="N1604">
        <f t="shared" si="144"/>
        <v>-2.3548614877099521</v>
      </c>
      <c r="O1604">
        <f t="shared" si="145"/>
        <v>9.4906651361862937E-2</v>
      </c>
      <c r="P1604">
        <f t="shared" si="146"/>
        <v>8.6680130442002956E-2</v>
      </c>
      <c r="Q1604">
        <f t="shared" si="147"/>
        <v>0.91331986955799704</v>
      </c>
      <c r="R1604">
        <f t="shared" si="148"/>
        <v>-3.9377094037704459E-2</v>
      </c>
      <c r="S1604">
        <f t="shared" si="149"/>
        <v>1</v>
      </c>
    </row>
    <row r="1605" spans="1:19" x14ac:dyDescent="0.35">
      <c r="A1605">
        <v>-1.894108464705017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7.5361937549237368E-2</v>
      </c>
      <c r="L1605">
        <v>-1.8914659935086493</v>
      </c>
      <c r="M1605">
        <v>0</v>
      </c>
      <c r="N1605">
        <f t="shared" si="144"/>
        <v>-7.4018608548502556</v>
      </c>
      <c r="O1605">
        <f t="shared" si="145"/>
        <v>6.101163661252941E-4</v>
      </c>
      <c r="P1605">
        <f t="shared" si="146"/>
        <v>6.0974435111752477E-4</v>
      </c>
      <c r="Q1605">
        <f t="shared" si="147"/>
        <v>0.99939025564888251</v>
      </c>
      <c r="R1605">
        <f t="shared" si="148"/>
        <v>-2.6488937267073171E-4</v>
      </c>
      <c r="S1605">
        <f t="shared" si="149"/>
        <v>0</v>
      </c>
    </row>
    <row r="1606" spans="1:19" x14ac:dyDescent="0.35">
      <c r="A1606">
        <v>-0.14270466801034729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-0.78839142552262775</v>
      </c>
      <c r="L1606">
        <v>-0.72245399219888284</v>
      </c>
      <c r="M1606">
        <v>0</v>
      </c>
      <c r="N1606">
        <f t="shared" ref="N1606:N1669" si="150">$M$3+SUMPRODUCT($A$3:$L$3,A1606:L1606)</f>
        <v>-4.1329488045105842</v>
      </c>
      <c r="O1606">
        <f t="shared" ref="O1606:O1669" si="151">EXP(N1606)</f>
        <v>1.6035523412211768E-2</v>
      </c>
      <c r="P1606">
        <f t="shared" ref="P1606:P1669" si="152">O1606/(1+O1606)</f>
        <v>1.5782443667283135E-2</v>
      </c>
      <c r="Q1606">
        <f t="shared" ref="Q1606:Q1669" si="153">IF(M1606=1,P1606,1-P1606)</f>
        <v>0.9842175563327169</v>
      </c>
      <c r="R1606">
        <f t="shared" ref="R1606:R1669" si="154">LOG(Q1606)</f>
        <v>-6.9088923496746805E-3</v>
      </c>
      <c r="S1606">
        <f t="shared" ref="S1606:S1669" si="155">IF(P1606&gt;U$2,1,0)</f>
        <v>0</v>
      </c>
    </row>
    <row r="1607" spans="1:19" x14ac:dyDescent="0.35">
      <c r="A1607">
        <v>0.83029744126446925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-0.7223565864639504</v>
      </c>
      <c r="L1607">
        <v>-0.70946496996210795</v>
      </c>
      <c r="M1607">
        <v>0</v>
      </c>
      <c r="N1607">
        <f t="shared" si="150"/>
        <v>-2.9541892158936274</v>
      </c>
      <c r="O1607">
        <f t="shared" si="151"/>
        <v>5.212090224836613E-2</v>
      </c>
      <c r="P1607">
        <f t="shared" si="152"/>
        <v>4.9538890575203443E-2</v>
      </c>
      <c r="Q1607">
        <f t="shared" si="153"/>
        <v>0.95046110942479656</v>
      </c>
      <c r="R1607">
        <f t="shared" si="154"/>
        <v>-2.2065648717267603E-2</v>
      </c>
      <c r="S1607">
        <f t="shared" si="155"/>
        <v>0</v>
      </c>
    </row>
    <row r="1608" spans="1:19" x14ac:dyDescent="0.35">
      <c r="A1608">
        <v>7.8432175006656474E-2</v>
      </c>
      <c r="B1608">
        <v>0</v>
      </c>
      <c r="C1608">
        <v>0</v>
      </c>
      <c r="D1608">
        <v>1</v>
      </c>
      <c r="E1608">
        <v>1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0.8898652367077744</v>
      </c>
      <c r="L1608">
        <v>-0.78739910338275876</v>
      </c>
      <c r="M1608">
        <v>0</v>
      </c>
      <c r="N1608">
        <f t="shared" si="150"/>
        <v>-3.7291045350806939</v>
      </c>
      <c r="O1608">
        <f t="shared" si="151"/>
        <v>2.4014330201804285E-2</v>
      </c>
      <c r="P1608">
        <f t="shared" si="152"/>
        <v>2.3451166154160888E-2</v>
      </c>
      <c r="Q1608">
        <f t="shared" si="153"/>
        <v>0.97654883384583913</v>
      </c>
      <c r="R1608">
        <f t="shared" si="154"/>
        <v>-1.0306034260926685E-2</v>
      </c>
      <c r="S1608">
        <f t="shared" si="155"/>
        <v>0</v>
      </c>
    </row>
    <row r="1609" spans="1:19" x14ac:dyDescent="0.35">
      <c r="A1609">
        <v>0.16688691221345797</v>
      </c>
      <c r="B1609">
        <v>0</v>
      </c>
      <c r="C1609">
        <v>0</v>
      </c>
      <c r="D1609">
        <v>1</v>
      </c>
      <c r="E1609">
        <v>1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-0.9078725222809706</v>
      </c>
      <c r="L1609">
        <v>0.26471169779603065</v>
      </c>
      <c r="M1609">
        <v>0</v>
      </c>
      <c r="N1609">
        <f t="shared" si="150"/>
        <v>-4.0260166034508886</v>
      </c>
      <c r="O1609">
        <f t="shared" si="151"/>
        <v>1.7845273362316689E-2</v>
      </c>
      <c r="P1609">
        <f t="shared" si="152"/>
        <v>1.7532402840922175E-2</v>
      </c>
      <c r="Q1609">
        <f t="shared" si="153"/>
        <v>0.98246759715907783</v>
      </c>
      <c r="R1609">
        <f t="shared" si="154"/>
        <v>-7.6817642167280459E-3</v>
      </c>
      <c r="S1609">
        <f t="shared" si="155"/>
        <v>0</v>
      </c>
    </row>
    <row r="1610" spans="1:19" x14ac:dyDescent="0.35">
      <c r="A1610">
        <v>-0.36384151102735102</v>
      </c>
      <c r="B1610">
        <v>0</v>
      </c>
      <c r="C1610">
        <v>0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1</v>
      </c>
      <c r="K1610">
        <v>0.996095195193473</v>
      </c>
      <c r="L1610">
        <v>-6.0013858123348876E-2</v>
      </c>
      <c r="M1610">
        <v>0</v>
      </c>
      <c r="N1610">
        <f t="shared" si="150"/>
        <v>-4.7752168727672011</v>
      </c>
      <c r="O1610">
        <f t="shared" si="151"/>
        <v>8.4362542952288351E-3</v>
      </c>
      <c r="P1610">
        <f t="shared" si="152"/>
        <v>8.3656792973242772E-3</v>
      </c>
      <c r="Q1610">
        <f t="shared" si="153"/>
        <v>0.99163432070267576</v>
      </c>
      <c r="R1610">
        <f t="shared" si="154"/>
        <v>-3.6484506074772904E-3</v>
      </c>
      <c r="S1610">
        <f t="shared" si="155"/>
        <v>0</v>
      </c>
    </row>
    <row r="1611" spans="1:19" x14ac:dyDescent="0.35">
      <c r="A1611">
        <v>0.34379638662706097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5.7934616178546006E-3</v>
      </c>
      <c r="L1611">
        <v>1.6935041438413008</v>
      </c>
      <c r="M1611">
        <v>0</v>
      </c>
      <c r="N1611">
        <f t="shared" si="150"/>
        <v>-3.1662125266486942</v>
      </c>
      <c r="O1611">
        <f t="shared" si="151"/>
        <v>4.2162987061722737E-2</v>
      </c>
      <c r="P1611">
        <f t="shared" si="152"/>
        <v>4.0457191039375881E-2</v>
      </c>
      <c r="Q1611">
        <f t="shared" si="153"/>
        <v>0.95954280896062416</v>
      </c>
      <c r="R1611">
        <f t="shared" si="154"/>
        <v>-1.7935644919500001E-2</v>
      </c>
      <c r="S1611">
        <f t="shared" si="155"/>
        <v>0</v>
      </c>
    </row>
    <row r="1612" spans="1:19" x14ac:dyDescent="0.35">
      <c r="A1612">
        <v>0.74184270405766772</v>
      </c>
      <c r="B1612">
        <v>1</v>
      </c>
      <c r="C1612">
        <v>0</v>
      </c>
      <c r="D1612">
        <v>1</v>
      </c>
      <c r="E1612">
        <v>1</v>
      </c>
      <c r="F1612">
        <v>0</v>
      </c>
      <c r="G1612">
        <v>0</v>
      </c>
      <c r="H1612">
        <v>1</v>
      </c>
      <c r="I1612">
        <v>1</v>
      </c>
      <c r="J1612">
        <v>0</v>
      </c>
      <c r="K1612">
        <v>2.0084821592234987</v>
      </c>
      <c r="L1612">
        <v>0.70633845384638672</v>
      </c>
      <c r="M1612">
        <v>0</v>
      </c>
      <c r="N1612">
        <f t="shared" si="150"/>
        <v>-2.0063534635642113</v>
      </c>
      <c r="O1612">
        <f t="shared" si="151"/>
        <v>0.134478161175758</v>
      </c>
      <c r="P1612">
        <f t="shared" si="152"/>
        <v>0.11853746134380114</v>
      </c>
      <c r="Q1612">
        <f t="shared" si="153"/>
        <v>0.88146253865619884</v>
      </c>
      <c r="R1612">
        <f t="shared" si="154"/>
        <v>-5.4796140086844976E-2</v>
      </c>
      <c r="S1612">
        <f t="shared" si="155"/>
        <v>1</v>
      </c>
    </row>
    <row r="1613" spans="1:19" x14ac:dyDescent="0.35">
      <c r="A1613">
        <v>0.69761533545426702</v>
      </c>
      <c r="B1613">
        <v>0</v>
      </c>
      <c r="C1613">
        <v>0</v>
      </c>
      <c r="D1613">
        <v>1</v>
      </c>
      <c r="E1613">
        <v>1</v>
      </c>
      <c r="F1613">
        <v>0</v>
      </c>
      <c r="G1613">
        <v>0</v>
      </c>
      <c r="H1613">
        <v>1</v>
      </c>
      <c r="I1613">
        <v>0</v>
      </c>
      <c r="J1613">
        <v>1</v>
      </c>
      <c r="K1613">
        <v>-0.27756004511218957</v>
      </c>
      <c r="L1613">
        <v>-0.48865159193692953</v>
      </c>
      <c r="M1613">
        <v>0</v>
      </c>
      <c r="N1613">
        <f t="shared" si="150"/>
        <v>-2.7847995556670346</v>
      </c>
      <c r="O1613">
        <f t="shared" si="151"/>
        <v>6.1741463517190558E-2</v>
      </c>
      <c r="P1613">
        <f t="shared" si="152"/>
        <v>5.8151127782710837E-2</v>
      </c>
      <c r="Q1613">
        <f t="shared" si="153"/>
        <v>0.94184887221728919</v>
      </c>
      <c r="R1613">
        <f t="shared" si="154"/>
        <v>-2.6018777915806153E-2</v>
      </c>
      <c r="S1613">
        <f t="shared" si="155"/>
        <v>1</v>
      </c>
    </row>
    <row r="1614" spans="1:19" x14ac:dyDescent="0.35">
      <c r="A1614">
        <v>-1.8569574750781603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0.35098561362023917</v>
      </c>
      <c r="L1614">
        <v>-2.4110268829796566</v>
      </c>
      <c r="M1614">
        <v>0</v>
      </c>
      <c r="N1614">
        <f t="shared" si="150"/>
        <v>-7.3853699475328227</v>
      </c>
      <c r="O1614">
        <f t="shared" si="151"/>
        <v>6.2026115707022596E-4</v>
      </c>
      <c r="P1614">
        <f t="shared" si="152"/>
        <v>6.1987667164862831E-4</v>
      </c>
      <c r="Q1614">
        <f t="shared" si="153"/>
        <v>0.99938012332835136</v>
      </c>
      <c r="R1614">
        <f t="shared" si="154"/>
        <v>-2.692924906495405E-4</v>
      </c>
      <c r="S1614">
        <f t="shared" si="155"/>
        <v>0</v>
      </c>
    </row>
    <row r="1615" spans="1:19" x14ac:dyDescent="0.35">
      <c r="A1615">
        <v>-1.1157067772851639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-0.5761523608557747</v>
      </c>
      <c r="L1615">
        <v>0.38161289792700759</v>
      </c>
      <c r="M1615">
        <v>0</v>
      </c>
      <c r="N1615">
        <f t="shared" si="150"/>
        <v>-5.9675794236101902</v>
      </c>
      <c r="O1615">
        <f t="shared" si="151"/>
        <v>2.560431644399945E-3</v>
      </c>
      <c r="P1615">
        <f t="shared" si="152"/>
        <v>2.5538925770293213E-3</v>
      </c>
      <c r="Q1615">
        <f t="shared" si="153"/>
        <v>0.99744610742297068</v>
      </c>
      <c r="R1615">
        <f t="shared" si="154"/>
        <v>-1.1105601836777221E-3</v>
      </c>
      <c r="S1615">
        <f t="shared" si="155"/>
        <v>0</v>
      </c>
    </row>
    <row r="1616" spans="1:19" x14ac:dyDescent="0.35">
      <c r="A1616">
        <v>1.6706174447290836</v>
      </c>
      <c r="B1616">
        <v>0</v>
      </c>
      <c r="C1616">
        <v>1</v>
      </c>
      <c r="D1616">
        <v>1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-0.46859728854281157</v>
      </c>
      <c r="L1616">
        <v>0.38161289792700759</v>
      </c>
      <c r="M1616">
        <v>0</v>
      </c>
      <c r="N1616">
        <f t="shared" si="150"/>
        <v>-0.97218042410031558</v>
      </c>
      <c r="O1616">
        <f t="shared" si="151"/>
        <v>0.37825737678413357</v>
      </c>
      <c r="P1616">
        <f t="shared" si="152"/>
        <v>0.27444611083215503</v>
      </c>
      <c r="Q1616">
        <f t="shared" si="153"/>
        <v>0.72555388916784502</v>
      </c>
      <c r="R1616">
        <f t="shared" si="154"/>
        <v>-0.1393303256120865</v>
      </c>
      <c r="S1616">
        <f t="shared" si="155"/>
        <v>1</v>
      </c>
    </row>
    <row r="1617" spans="1:19" x14ac:dyDescent="0.35">
      <c r="A1617">
        <v>-1.248388883095366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1</v>
      </c>
      <c r="I1617">
        <v>0</v>
      </c>
      <c r="J1617">
        <v>0</v>
      </c>
      <c r="K1617">
        <v>-0.8336661479541625</v>
      </c>
      <c r="L1617">
        <v>-0.76142105890920853</v>
      </c>
      <c r="M1617">
        <v>0</v>
      </c>
      <c r="N1617">
        <f t="shared" si="150"/>
        <v>-6.5199492837477191</v>
      </c>
      <c r="O1617">
        <f t="shared" si="151"/>
        <v>1.4737438432232412E-3</v>
      </c>
      <c r="P1617">
        <f t="shared" si="152"/>
        <v>1.4715751184525812E-3</v>
      </c>
      <c r="Q1617">
        <f t="shared" si="153"/>
        <v>0.99852842488154747</v>
      </c>
      <c r="R1617">
        <f t="shared" si="154"/>
        <v>-6.3956765507603677E-4</v>
      </c>
      <c r="S1617">
        <f t="shared" si="155"/>
        <v>0</v>
      </c>
    </row>
    <row r="1618" spans="1:19" x14ac:dyDescent="0.35">
      <c r="A1618">
        <v>1.3167984959018775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1</v>
      </c>
      <c r="I1618">
        <v>1</v>
      </c>
      <c r="J1618">
        <v>0</v>
      </c>
      <c r="K1618">
        <v>-0.95314724471250545</v>
      </c>
      <c r="L1618">
        <v>-0.44968452522660435</v>
      </c>
      <c r="M1618">
        <v>0</v>
      </c>
      <c r="N1618">
        <f t="shared" si="150"/>
        <v>-1.8856081560420748</v>
      </c>
      <c r="O1618">
        <f t="shared" si="151"/>
        <v>0.15173675174116028</v>
      </c>
      <c r="P1618">
        <f t="shared" si="152"/>
        <v>0.13174603615953845</v>
      </c>
      <c r="Q1618">
        <f t="shared" si="153"/>
        <v>0.86825396384046161</v>
      </c>
      <c r="R1618">
        <f t="shared" si="154"/>
        <v>-6.1353225327755688E-2</v>
      </c>
      <c r="S1618">
        <f t="shared" si="155"/>
        <v>1</v>
      </c>
    </row>
    <row r="1619" spans="1:19" x14ac:dyDescent="0.35">
      <c r="A1619">
        <v>-1.9082612226581053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0.7403482265314375</v>
      </c>
      <c r="L1619">
        <v>-1.9174440379821998</v>
      </c>
      <c r="M1619">
        <v>0</v>
      </c>
      <c r="N1619">
        <f t="shared" si="150"/>
        <v>-7.3188799299461076</v>
      </c>
      <c r="O1619">
        <f t="shared" si="151"/>
        <v>6.6290429479108951E-4</v>
      </c>
      <c r="P1619">
        <f t="shared" si="152"/>
        <v>6.6246514380211377E-4</v>
      </c>
      <c r="Q1619">
        <f t="shared" si="153"/>
        <v>0.99933753485619792</v>
      </c>
      <c r="R1619">
        <f t="shared" si="154"/>
        <v>-2.878002957674754E-4</v>
      </c>
      <c r="S1619">
        <f t="shared" si="155"/>
        <v>0</v>
      </c>
    </row>
    <row r="1620" spans="1:19" x14ac:dyDescent="0.35">
      <c r="A1620">
        <v>0.43225112383386249</v>
      </c>
      <c r="B1620">
        <v>0</v>
      </c>
      <c r="C1620">
        <v>0</v>
      </c>
      <c r="D1620">
        <v>1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1</v>
      </c>
      <c r="K1620">
        <v>0.16016922249416105</v>
      </c>
      <c r="L1620">
        <v>0.81025063174058864</v>
      </c>
      <c r="M1620">
        <v>0</v>
      </c>
      <c r="N1620">
        <f t="shared" si="150"/>
        <v>-3.2687620661151695</v>
      </c>
      <c r="O1620">
        <f t="shared" si="151"/>
        <v>3.8053505653163233E-2</v>
      </c>
      <c r="P1620">
        <f t="shared" si="152"/>
        <v>3.6658520438423096E-2</v>
      </c>
      <c r="Q1620">
        <f t="shared" si="153"/>
        <v>0.9633414795615769</v>
      </c>
      <c r="R1620">
        <f t="shared" si="154"/>
        <v>-1.6219739457561649E-2</v>
      </c>
      <c r="S1620">
        <f t="shared" si="155"/>
        <v>0</v>
      </c>
    </row>
    <row r="1621" spans="1:19" x14ac:dyDescent="0.35">
      <c r="A1621">
        <v>7.8432175006656474E-2</v>
      </c>
      <c r="B1621">
        <v>0</v>
      </c>
      <c r="C1621">
        <v>0</v>
      </c>
      <c r="D1621">
        <v>1</v>
      </c>
      <c r="E1621">
        <v>0</v>
      </c>
      <c r="F1621">
        <v>1</v>
      </c>
      <c r="G1621">
        <v>0</v>
      </c>
      <c r="H1621">
        <v>1</v>
      </c>
      <c r="I1621">
        <v>0</v>
      </c>
      <c r="J1621">
        <v>1</v>
      </c>
      <c r="K1621">
        <v>-9.3369223122433564E-2</v>
      </c>
      <c r="L1621">
        <v>-0.25484919167497661</v>
      </c>
      <c r="M1621">
        <v>0</v>
      </c>
      <c r="N1621">
        <f t="shared" si="150"/>
        <v>-4.1369533215056666</v>
      </c>
      <c r="O1621">
        <f t="shared" si="151"/>
        <v>1.5971437288808916E-2</v>
      </c>
      <c r="P1621">
        <f t="shared" si="152"/>
        <v>1.572036053634521E-2</v>
      </c>
      <c r="Q1621">
        <f t="shared" si="153"/>
        <v>0.98427963946365482</v>
      </c>
      <c r="R1621">
        <f t="shared" si="154"/>
        <v>-6.881498496889793E-3</v>
      </c>
      <c r="S1621">
        <f t="shared" si="155"/>
        <v>0</v>
      </c>
    </row>
    <row r="1622" spans="1:19" x14ac:dyDescent="0.35">
      <c r="A1622">
        <v>1.1841163900916754</v>
      </c>
      <c r="B1622">
        <v>1</v>
      </c>
      <c r="C1622">
        <v>0</v>
      </c>
      <c r="D1622">
        <v>1</v>
      </c>
      <c r="E1622">
        <v>1</v>
      </c>
      <c r="F1622">
        <v>0</v>
      </c>
      <c r="G1622">
        <v>0</v>
      </c>
      <c r="H1622">
        <v>1</v>
      </c>
      <c r="I1622">
        <v>1</v>
      </c>
      <c r="J1622">
        <v>0</v>
      </c>
      <c r="K1622">
        <v>-0.88711240565382787</v>
      </c>
      <c r="L1622">
        <v>0.53748116476830965</v>
      </c>
      <c r="M1622">
        <v>0</v>
      </c>
      <c r="N1622">
        <f t="shared" si="150"/>
        <v>-1.7402270464867495</v>
      </c>
      <c r="O1622">
        <f t="shared" si="151"/>
        <v>0.17548055385038927</v>
      </c>
      <c r="P1622">
        <f t="shared" si="152"/>
        <v>0.14928409770420054</v>
      </c>
      <c r="Q1622">
        <f t="shared" si="153"/>
        <v>0.85071590229579952</v>
      </c>
      <c r="R1622">
        <f t="shared" si="154"/>
        <v>-7.0215448922186383E-2</v>
      </c>
      <c r="S1622">
        <f t="shared" si="155"/>
        <v>1</v>
      </c>
    </row>
    <row r="1623" spans="1:19" x14ac:dyDescent="0.35">
      <c r="A1623">
        <v>0.56493322964406478</v>
      </c>
      <c r="B1623">
        <v>0</v>
      </c>
      <c r="C1623">
        <v>0</v>
      </c>
      <c r="D1623">
        <v>1</v>
      </c>
      <c r="E1623">
        <v>1</v>
      </c>
      <c r="F1623">
        <v>0</v>
      </c>
      <c r="G1623">
        <v>0</v>
      </c>
      <c r="H1623">
        <v>1</v>
      </c>
      <c r="I1623">
        <v>0</v>
      </c>
      <c r="J1623">
        <v>1</v>
      </c>
      <c r="K1623">
        <v>-0.48251098372908835</v>
      </c>
      <c r="L1623">
        <v>-0.87832225904018502</v>
      </c>
      <c r="M1623">
        <v>0</v>
      </c>
      <c r="N1623">
        <f t="shared" si="150"/>
        <v>-3.0429731634392052</v>
      </c>
      <c r="O1623">
        <f t="shared" si="151"/>
        <v>4.7692879763316015E-2</v>
      </c>
      <c r="P1623">
        <f t="shared" si="152"/>
        <v>4.5521813390666833E-2</v>
      </c>
      <c r="Q1623">
        <f t="shared" si="153"/>
        <v>0.95447818660933315</v>
      </c>
      <c r="R1623">
        <f t="shared" si="154"/>
        <v>-2.0233992407505692E-2</v>
      </c>
      <c r="S1623">
        <f t="shared" si="155"/>
        <v>0</v>
      </c>
    </row>
    <row r="1624" spans="1:19" x14ac:dyDescent="0.35">
      <c r="A1624">
        <v>-1.6022078319225721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-0.98782105652592467</v>
      </c>
      <c r="L1624">
        <v>-1.0471795481182624</v>
      </c>
      <c r="M1624">
        <v>0</v>
      </c>
      <c r="N1624">
        <f t="shared" si="150"/>
        <v>-7.0772193675967099</v>
      </c>
      <c r="O1624">
        <f t="shared" si="151"/>
        <v>8.4411706734942196E-4</v>
      </c>
      <c r="P1624">
        <f t="shared" si="152"/>
        <v>8.4340513468054794E-4</v>
      </c>
      <c r="Q1624">
        <f t="shared" si="153"/>
        <v>0.99915659486531949</v>
      </c>
      <c r="R1624">
        <f t="shared" si="154"/>
        <v>-3.6644074673521419E-4</v>
      </c>
      <c r="S1624">
        <f t="shared" si="155"/>
        <v>0</v>
      </c>
    </row>
    <row r="1625" spans="1:19" x14ac:dyDescent="0.35">
      <c r="A1625">
        <v>1.0072069156780723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-0.45556700257471161</v>
      </c>
      <c r="L1625">
        <v>0.14781049766505422</v>
      </c>
      <c r="M1625">
        <v>0</v>
      </c>
      <c r="N1625">
        <f t="shared" si="150"/>
        <v>-2.7754569384443899</v>
      </c>
      <c r="O1625">
        <f t="shared" si="151"/>
        <v>6.2320993324854121E-2</v>
      </c>
      <c r="P1625">
        <f t="shared" si="152"/>
        <v>5.8664936225915829E-2</v>
      </c>
      <c r="Q1625">
        <f t="shared" si="153"/>
        <v>0.94133506377408416</v>
      </c>
      <c r="R1625">
        <f t="shared" si="154"/>
        <v>-2.6255763982766057E-2</v>
      </c>
      <c r="S1625">
        <f t="shared" si="155"/>
        <v>1</v>
      </c>
    </row>
    <row r="1626" spans="1:19" x14ac:dyDescent="0.35">
      <c r="A1626">
        <v>0.43225112383386249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1</v>
      </c>
      <c r="K1626">
        <v>-0.4937744512608358</v>
      </c>
      <c r="L1626">
        <v>1.9662736108135797</v>
      </c>
      <c r="M1626">
        <v>0</v>
      </c>
      <c r="N1626">
        <f t="shared" si="150"/>
        <v>-3.3582805495629762</v>
      </c>
      <c r="O1626">
        <f t="shared" si="151"/>
        <v>3.4795035877920578E-2</v>
      </c>
      <c r="P1626">
        <f t="shared" si="152"/>
        <v>3.3625051021239638E-2</v>
      </c>
      <c r="Q1626">
        <f t="shared" si="153"/>
        <v>0.96637494897876031</v>
      </c>
      <c r="R1626">
        <f t="shared" si="154"/>
        <v>-1.4854336650615517E-2</v>
      </c>
      <c r="S1626">
        <f t="shared" si="155"/>
        <v>0</v>
      </c>
    </row>
    <row r="1627" spans="1:19" x14ac:dyDescent="0.35">
      <c r="A1627">
        <v>-1.0272520400783622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-0.71374334658673155</v>
      </c>
      <c r="L1627">
        <v>-1.59271848206282</v>
      </c>
      <c r="M1627">
        <v>0</v>
      </c>
      <c r="N1627">
        <f t="shared" si="150"/>
        <v>-5.7870602796442459</v>
      </c>
      <c r="O1627">
        <f t="shared" si="151"/>
        <v>3.0669850153057232E-3</v>
      </c>
      <c r="P1627">
        <f t="shared" si="152"/>
        <v>3.0576073792907502E-3</v>
      </c>
      <c r="Q1627">
        <f t="shared" si="153"/>
        <v>0.99694239262070927</v>
      </c>
      <c r="R1627">
        <f t="shared" si="154"/>
        <v>-1.329936261830878E-3</v>
      </c>
      <c r="S1627">
        <f t="shared" si="155"/>
        <v>0</v>
      </c>
    </row>
    <row r="1628" spans="1:19" x14ac:dyDescent="0.35">
      <c r="A1628">
        <v>-1.248388883095366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-0.81202262210884368</v>
      </c>
      <c r="L1628">
        <v>-6.0013858123348876E-2</v>
      </c>
      <c r="M1628">
        <v>0</v>
      </c>
      <c r="N1628">
        <f t="shared" si="150"/>
        <v>-6.2314157519673365</v>
      </c>
      <c r="O1628">
        <f t="shared" si="151"/>
        <v>1.9666656140503798E-3</v>
      </c>
      <c r="P1628">
        <f t="shared" si="152"/>
        <v>1.9628054320999975E-3</v>
      </c>
      <c r="Q1628">
        <f t="shared" si="153"/>
        <v>0.99803719456789997</v>
      </c>
      <c r="R1628">
        <f t="shared" si="154"/>
        <v>-8.5327324710594236E-4</v>
      </c>
      <c r="S1628">
        <f t="shared" si="155"/>
        <v>0</v>
      </c>
    </row>
    <row r="1629" spans="1:19" x14ac:dyDescent="0.35">
      <c r="A1629">
        <v>0.34379638662706097</v>
      </c>
      <c r="B1629">
        <v>0</v>
      </c>
      <c r="C1629">
        <v>0</v>
      </c>
      <c r="D1629">
        <v>1</v>
      </c>
      <c r="E1629">
        <v>1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-0.884241325694755</v>
      </c>
      <c r="L1629">
        <v>-0.33278332509562741</v>
      </c>
      <c r="M1629">
        <v>0</v>
      </c>
      <c r="N1629">
        <f t="shared" si="150"/>
        <v>-3.7368623693363689</v>
      </c>
      <c r="O1629">
        <f t="shared" si="151"/>
        <v>2.3828751782383865E-2</v>
      </c>
      <c r="P1629">
        <f t="shared" si="152"/>
        <v>2.3274157656639729E-2</v>
      </c>
      <c r="Q1629">
        <f t="shared" si="153"/>
        <v>0.97672584234336024</v>
      </c>
      <c r="R1629">
        <f t="shared" si="154"/>
        <v>-1.0227321507548017E-2</v>
      </c>
      <c r="S1629">
        <f t="shared" si="155"/>
        <v>0</v>
      </c>
    </row>
    <row r="1630" spans="1:19" x14ac:dyDescent="0.35">
      <c r="A1630">
        <v>-0.40806887963075178</v>
      </c>
      <c r="B1630">
        <v>0</v>
      </c>
      <c r="C1630">
        <v>0</v>
      </c>
      <c r="D1630">
        <v>1</v>
      </c>
      <c r="E1630">
        <v>1</v>
      </c>
      <c r="F1630">
        <v>0</v>
      </c>
      <c r="G1630">
        <v>0</v>
      </c>
      <c r="H1630">
        <v>1</v>
      </c>
      <c r="I1630">
        <v>1</v>
      </c>
      <c r="J1630">
        <v>0</v>
      </c>
      <c r="K1630">
        <v>0.96009626955278937</v>
      </c>
      <c r="L1630">
        <v>1.3687785879219212</v>
      </c>
      <c r="M1630">
        <v>0</v>
      </c>
      <c r="N1630">
        <f t="shared" si="150"/>
        <v>-4.4956798646629377</v>
      </c>
      <c r="O1630">
        <f t="shared" si="151"/>
        <v>1.1157092722956201E-2</v>
      </c>
      <c r="P1630">
        <f t="shared" si="152"/>
        <v>1.1033985523368223E-2</v>
      </c>
      <c r="Q1630">
        <f t="shared" si="153"/>
        <v>0.98896601447663179</v>
      </c>
      <c r="R1630">
        <f t="shared" si="154"/>
        <v>-4.8186325472769024E-3</v>
      </c>
      <c r="S1630">
        <f t="shared" si="155"/>
        <v>0</v>
      </c>
    </row>
    <row r="1631" spans="1:19" x14ac:dyDescent="0.35">
      <c r="A1631">
        <v>-0.45229624823415254</v>
      </c>
      <c r="B1631">
        <v>0</v>
      </c>
      <c r="C1631">
        <v>0</v>
      </c>
      <c r="D1631">
        <v>1</v>
      </c>
      <c r="E1631">
        <v>1</v>
      </c>
      <c r="F1631">
        <v>0</v>
      </c>
      <c r="G1631">
        <v>0</v>
      </c>
      <c r="H1631">
        <v>1</v>
      </c>
      <c r="I1631">
        <v>0</v>
      </c>
      <c r="J1631">
        <v>1</v>
      </c>
      <c r="K1631">
        <v>3.0188814525126273</v>
      </c>
      <c r="L1631">
        <v>-1.709619682193797</v>
      </c>
      <c r="M1631">
        <v>0</v>
      </c>
      <c r="N1631">
        <f t="shared" si="150"/>
        <v>-4.1786881562150251</v>
      </c>
      <c r="O1631">
        <f t="shared" si="151"/>
        <v>1.5318589988416313E-2</v>
      </c>
      <c r="P1631">
        <f t="shared" si="152"/>
        <v>1.5087471203094076E-2</v>
      </c>
      <c r="Q1631">
        <f t="shared" si="153"/>
        <v>0.98491252879690594</v>
      </c>
      <c r="R1631">
        <f t="shared" si="154"/>
        <v>-6.6023379771797414E-3</v>
      </c>
      <c r="S1631">
        <f t="shared" si="155"/>
        <v>0</v>
      </c>
    </row>
    <row r="1632" spans="1:19" x14ac:dyDescent="0.35">
      <c r="A1632">
        <v>0.43225112383386249</v>
      </c>
      <c r="B1632">
        <v>1</v>
      </c>
      <c r="C1632">
        <v>0</v>
      </c>
      <c r="D1632">
        <v>1</v>
      </c>
      <c r="E1632">
        <v>1</v>
      </c>
      <c r="F1632">
        <v>0</v>
      </c>
      <c r="G1632">
        <v>0</v>
      </c>
      <c r="H1632">
        <v>1</v>
      </c>
      <c r="I1632">
        <v>0</v>
      </c>
      <c r="J1632">
        <v>1</v>
      </c>
      <c r="K1632">
        <v>2.1314968928545466</v>
      </c>
      <c r="L1632">
        <v>0.68036040937283682</v>
      </c>
      <c r="M1632">
        <v>0</v>
      </c>
      <c r="N1632">
        <f t="shared" si="150"/>
        <v>-2.3993684755983775</v>
      </c>
      <c r="O1632">
        <f t="shared" si="151"/>
        <v>9.0775261984595068E-2</v>
      </c>
      <c r="P1632">
        <f t="shared" si="152"/>
        <v>8.3220866064963137E-2</v>
      </c>
      <c r="Q1632">
        <f t="shared" si="153"/>
        <v>0.91677913393503685</v>
      </c>
      <c r="R1632">
        <f t="shared" si="154"/>
        <v>-3.7735279888027252E-2</v>
      </c>
      <c r="S1632">
        <f t="shared" si="155"/>
        <v>1</v>
      </c>
    </row>
    <row r="1633" spans="1:19" x14ac:dyDescent="0.35">
      <c r="A1633">
        <v>1.1398890214882744</v>
      </c>
      <c r="B1633">
        <v>0</v>
      </c>
      <c r="C1633">
        <v>1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2.4459905745253052</v>
      </c>
      <c r="L1633">
        <v>0.12183245319150394</v>
      </c>
      <c r="M1633">
        <v>0</v>
      </c>
      <c r="N1633">
        <f t="shared" si="150"/>
        <v>-1.4701076170440803</v>
      </c>
      <c r="O1633">
        <f t="shared" si="151"/>
        <v>0.2299007426170343</v>
      </c>
      <c r="P1633">
        <f t="shared" si="152"/>
        <v>0.18692625725864828</v>
      </c>
      <c r="Q1633">
        <f t="shared" si="153"/>
        <v>0.81307374274135169</v>
      </c>
      <c r="R1633">
        <f t="shared" si="154"/>
        <v>-8.9870063737686467E-2</v>
      </c>
      <c r="S1633">
        <f t="shared" si="155"/>
        <v>1</v>
      </c>
    </row>
    <row r="1634" spans="1:19" x14ac:dyDescent="0.35">
      <c r="A1634">
        <v>-0.67343309125115636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1</v>
      </c>
      <c r="K1634">
        <v>-5.2290694477236208E-2</v>
      </c>
      <c r="L1634">
        <v>-0.68348692548855727</v>
      </c>
      <c r="M1634">
        <v>0</v>
      </c>
      <c r="N1634">
        <f t="shared" si="150"/>
        <v>-4.8119132988491611</v>
      </c>
      <c r="O1634">
        <f t="shared" si="151"/>
        <v>8.1322853110763829E-3</v>
      </c>
      <c r="P1634">
        <f t="shared" si="152"/>
        <v>8.0666847293428632E-3</v>
      </c>
      <c r="Q1634">
        <f t="shared" si="153"/>
        <v>0.99193331527065709</v>
      </c>
      <c r="R1634">
        <f t="shared" si="154"/>
        <v>-3.5175231920245944E-3</v>
      </c>
      <c r="S1634">
        <f t="shared" si="155"/>
        <v>0</v>
      </c>
    </row>
    <row r="1635" spans="1:19" x14ac:dyDescent="0.35">
      <c r="A1635">
        <v>1.6706174447290836</v>
      </c>
      <c r="B1635">
        <v>0</v>
      </c>
      <c r="C1635">
        <v>0</v>
      </c>
      <c r="D1635">
        <v>1</v>
      </c>
      <c r="E1635">
        <v>0</v>
      </c>
      <c r="F1635">
        <v>1</v>
      </c>
      <c r="G1635">
        <v>0</v>
      </c>
      <c r="H1635">
        <v>0</v>
      </c>
      <c r="I1635">
        <v>1</v>
      </c>
      <c r="J1635">
        <v>0</v>
      </c>
      <c r="K1635">
        <v>0.19285536356668345</v>
      </c>
      <c r="L1635">
        <v>-1.371905104037642</v>
      </c>
      <c r="M1635">
        <v>0</v>
      </c>
      <c r="N1635">
        <f t="shared" si="150"/>
        <v>-1.6489986936570391</v>
      </c>
      <c r="O1635">
        <f t="shared" si="151"/>
        <v>0.19224230572056433</v>
      </c>
      <c r="P1635">
        <f t="shared" si="152"/>
        <v>0.16124432491462165</v>
      </c>
      <c r="Q1635">
        <f t="shared" si="153"/>
        <v>0.8387556750853784</v>
      </c>
      <c r="R1635">
        <f t="shared" si="154"/>
        <v>-7.6364528343158822E-2</v>
      </c>
      <c r="S1635">
        <f t="shared" si="155"/>
        <v>1</v>
      </c>
    </row>
    <row r="1636" spans="1:19" x14ac:dyDescent="0.35">
      <c r="A1636">
        <v>-1.0272520400783622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-0.6671435103279324</v>
      </c>
      <c r="L1636">
        <v>-7.3002880360123784E-2</v>
      </c>
      <c r="M1636">
        <v>0</v>
      </c>
      <c r="N1636">
        <f t="shared" si="150"/>
        <v>-5.7591900935712808</v>
      </c>
      <c r="O1636">
        <f t="shared" si="151"/>
        <v>3.1536647377480393E-3</v>
      </c>
      <c r="P1636">
        <f t="shared" si="152"/>
        <v>3.1437504029579494E-3</v>
      </c>
      <c r="Q1636">
        <f t="shared" si="153"/>
        <v>0.996856249597042</v>
      </c>
      <c r="R1636">
        <f t="shared" si="154"/>
        <v>-1.3674640633493135E-3</v>
      </c>
      <c r="S1636">
        <f t="shared" si="155"/>
        <v>0</v>
      </c>
    </row>
    <row r="1637" spans="1:19" x14ac:dyDescent="0.35">
      <c r="A1637">
        <v>-1.8463429066133443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-1.1183447685114714</v>
      </c>
      <c r="L1637">
        <v>-1.3459270595640918</v>
      </c>
      <c r="M1637">
        <v>0</v>
      </c>
      <c r="N1637">
        <f t="shared" si="150"/>
        <v>-7.5894598748298367</v>
      </c>
      <c r="O1637">
        <f t="shared" si="151"/>
        <v>5.0575415075107186E-4</v>
      </c>
      <c r="P1637">
        <f t="shared" si="152"/>
        <v>5.0549849279014479E-4</v>
      </c>
      <c r="Q1637">
        <f t="shared" si="153"/>
        <v>0.99949450150720986</v>
      </c>
      <c r="R1637">
        <f t="shared" si="154"/>
        <v>-2.1959071209332352E-4</v>
      </c>
      <c r="S1637">
        <f t="shared" si="155"/>
        <v>0</v>
      </c>
    </row>
    <row r="1638" spans="1:19" x14ac:dyDescent="0.35">
      <c r="A1638">
        <v>-1.8233446749395759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-0.27402640823948454</v>
      </c>
      <c r="L1638">
        <v>-1.358916081800867</v>
      </c>
      <c r="M1638">
        <v>0</v>
      </c>
      <c r="N1638">
        <f t="shared" si="150"/>
        <v>-7.4158947550577317</v>
      </c>
      <c r="O1638">
        <f t="shared" si="151"/>
        <v>6.0161385517052443E-4</v>
      </c>
      <c r="P1638">
        <f t="shared" si="152"/>
        <v>6.0125213355652601E-4</v>
      </c>
      <c r="Q1638">
        <f t="shared" si="153"/>
        <v>0.99939874786644345</v>
      </c>
      <c r="R1638">
        <f t="shared" si="154"/>
        <v>-2.6119901493975152E-4</v>
      </c>
      <c r="S1638">
        <f t="shared" si="155"/>
        <v>0</v>
      </c>
    </row>
    <row r="1639" spans="1:19" x14ac:dyDescent="0.35">
      <c r="A1639">
        <v>1.4937079703154805</v>
      </c>
      <c r="B1639">
        <v>0</v>
      </c>
      <c r="C1639">
        <v>0</v>
      </c>
      <c r="D1639">
        <v>1</v>
      </c>
      <c r="E1639">
        <v>1</v>
      </c>
      <c r="F1639">
        <v>0</v>
      </c>
      <c r="G1639">
        <v>0</v>
      </c>
      <c r="H1639">
        <v>1</v>
      </c>
      <c r="I1639">
        <v>0</v>
      </c>
      <c r="J1639">
        <v>1</v>
      </c>
      <c r="K1639">
        <v>-0.76652704737276478</v>
      </c>
      <c r="L1639">
        <v>-0.61854181430468136</v>
      </c>
      <c r="M1639">
        <v>0</v>
      </c>
      <c r="N1639">
        <f t="shared" si="150"/>
        <v>-1.5448888594399546</v>
      </c>
      <c r="O1639">
        <f t="shared" si="151"/>
        <v>0.2133355801412341</v>
      </c>
      <c r="P1639">
        <f t="shared" si="152"/>
        <v>0.17582570200109152</v>
      </c>
      <c r="Q1639">
        <f t="shared" si="153"/>
        <v>0.82417429799890851</v>
      </c>
      <c r="R1639">
        <f t="shared" si="154"/>
        <v>-8.3980933139863115E-2</v>
      </c>
      <c r="S1639">
        <f t="shared" si="155"/>
        <v>1</v>
      </c>
    </row>
    <row r="1640" spans="1:19" x14ac:dyDescent="0.35">
      <c r="A1640">
        <v>-0.23115940521714878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1</v>
      </c>
      <c r="H1640">
        <v>1</v>
      </c>
      <c r="I1640">
        <v>1</v>
      </c>
      <c r="J1640">
        <v>0</v>
      </c>
      <c r="K1640">
        <v>-1.0569478278482192</v>
      </c>
      <c r="L1640">
        <v>-0.43669550298982895</v>
      </c>
      <c r="M1640">
        <v>0</v>
      </c>
      <c r="N1640">
        <f t="shared" si="150"/>
        <v>-4.6820966284435919</v>
      </c>
      <c r="O1640">
        <f t="shared" si="151"/>
        <v>9.2595796229552694E-3</v>
      </c>
      <c r="P1640">
        <f t="shared" si="152"/>
        <v>9.1746264389330982E-3</v>
      </c>
      <c r="Q1640">
        <f t="shared" si="153"/>
        <v>0.99082537356106692</v>
      </c>
      <c r="R1640">
        <f t="shared" si="154"/>
        <v>-4.0028803093953551E-3</v>
      </c>
      <c r="S1640">
        <f t="shared" si="155"/>
        <v>0</v>
      </c>
    </row>
    <row r="1641" spans="1:19" x14ac:dyDescent="0.35">
      <c r="A1641">
        <v>-0.89456993426816012</v>
      </c>
      <c r="B1641">
        <v>0</v>
      </c>
      <c r="C1641">
        <v>0</v>
      </c>
      <c r="D1641">
        <v>1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0.21383633249837036</v>
      </c>
      <c r="L1641">
        <v>-0.46267354746337924</v>
      </c>
      <c r="M1641">
        <v>0</v>
      </c>
      <c r="N1641">
        <f t="shared" si="150"/>
        <v>-5.6158674086110327</v>
      </c>
      <c r="O1641">
        <f t="shared" si="151"/>
        <v>3.6396512636564403E-3</v>
      </c>
      <c r="P1641">
        <f t="shared" si="152"/>
        <v>3.6264522421706339E-3</v>
      </c>
      <c r="Q1641">
        <f t="shared" si="153"/>
        <v>0.99637354775782938</v>
      </c>
      <c r="R1641">
        <f t="shared" si="154"/>
        <v>-1.5778108578342373E-3</v>
      </c>
      <c r="S1641">
        <f t="shared" si="155"/>
        <v>0</v>
      </c>
    </row>
    <row r="1642" spans="1:19" x14ac:dyDescent="0.35">
      <c r="A1642">
        <v>1.051434284281473</v>
      </c>
      <c r="B1642">
        <v>0</v>
      </c>
      <c r="C1642">
        <v>0</v>
      </c>
      <c r="D1642">
        <v>1</v>
      </c>
      <c r="E1642">
        <v>1</v>
      </c>
      <c r="F1642">
        <v>0</v>
      </c>
      <c r="G1642">
        <v>0</v>
      </c>
      <c r="H1642">
        <v>1</v>
      </c>
      <c r="I1642">
        <v>1</v>
      </c>
      <c r="J1642">
        <v>0</v>
      </c>
      <c r="K1642">
        <v>-7.5921891063452054E-2</v>
      </c>
      <c r="L1642">
        <v>1.4337236991057971</v>
      </c>
      <c r="M1642">
        <v>0</v>
      </c>
      <c r="N1642">
        <f t="shared" si="150"/>
        <v>-2.2408615186695986</v>
      </c>
      <c r="O1642">
        <f t="shared" si="151"/>
        <v>0.10636682788636795</v>
      </c>
      <c r="P1642">
        <f t="shared" si="152"/>
        <v>9.6140651730831375E-2</v>
      </c>
      <c r="Q1642">
        <f t="shared" si="153"/>
        <v>0.90385934826916858</v>
      </c>
      <c r="R1642">
        <f t="shared" si="154"/>
        <v>-4.3899145877578032E-2</v>
      </c>
      <c r="S1642">
        <f t="shared" si="155"/>
        <v>1</v>
      </c>
    </row>
    <row r="1643" spans="1:19" x14ac:dyDescent="0.35">
      <c r="A1643">
        <v>0.69761533545426702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1</v>
      </c>
      <c r="K1643">
        <v>-0.14261928703576168</v>
      </c>
      <c r="L1643">
        <v>-8.0577691762478715E-3</v>
      </c>
      <c r="M1643">
        <v>0</v>
      </c>
      <c r="N1643">
        <f t="shared" si="150"/>
        <v>-2.8883071507991724</v>
      </c>
      <c r="O1643">
        <f t="shared" si="151"/>
        <v>5.5670374436986039E-2</v>
      </c>
      <c r="P1643">
        <f t="shared" si="152"/>
        <v>5.2734618480391071E-2</v>
      </c>
      <c r="Q1643">
        <f t="shared" si="153"/>
        <v>0.94726538151960893</v>
      </c>
      <c r="R1643">
        <f t="shared" si="154"/>
        <v>-2.3528334002450375E-2</v>
      </c>
      <c r="S1643">
        <f t="shared" si="155"/>
        <v>1</v>
      </c>
    </row>
    <row r="1644" spans="1:19" x14ac:dyDescent="0.35">
      <c r="A1644">
        <v>-9.8477299406946536E-2</v>
      </c>
      <c r="B1644">
        <v>0</v>
      </c>
      <c r="C1644">
        <v>0</v>
      </c>
      <c r="D1644">
        <v>1</v>
      </c>
      <c r="E1644">
        <v>0</v>
      </c>
      <c r="F1644">
        <v>1</v>
      </c>
      <c r="G1644">
        <v>0</v>
      </c>
      <c r="H1644">
        <v>0</v>
      </c>
      <c r="I1644">
        <v>1</v>
      </c>
      <c r="J1644">
        <v>0</v>
      </c>
      <c r="K1644">
        <v>-7.1946549581658623E-2</v>
      </c>
      <c r="L1644">
        <v>1.0830200987128678</v>
      </c>
      <c r="M1644">
        <v>0</v>
      </c>
      <c r="N1644">
        <f t="shared" si="150"/>
        <v>-4.5923356575889409</v>
      </c>
      <c r="O1644">
        <f t="shared" si="151"/>
        <v>1.0129172444538084E-2</v>
      </c>
      <c r="P1644">
        <f t="shared" si="152"/>
        <v>1.0027601143352025E-2</v>
      </c>
      <c r="Q1644">
        <f t="shared" si="153"/>
        <v>0.98997239885664801</v>
      </c>
      <c r="R1644">
        <f t="shared" si="154"/>
        <v>-4.3769136765449057E-3</v>
      </c>
      <c r="S1644">
        <f t="shared" si="155"/>
        <v>0</v>
      </c>
    </row>
    <row r="1645" spans="1:19" x14ac:dyDescent="0.35">
      <c r="A1645">
        <v>1.4494806017120798</v>
      </c>
      <c r="B1645">
        <v>0</v>
      </c>
      <c r="C1645">
        <v>1</v>
      </c>
      <c r="D1645">
        <v>1</v>
      </c>
      <c r="E1645">
        <v>1</v>
      </c>
      <c r="F1645">
        <v>0</v>
      </c>
      <c r="G1645">
        <v>0</v>
      </c>
      <c r="H1645">
        <v>1</v>
      </c>
      <c r="I1645">
        <v>1</v>
      </c>
      <c r="J1645">
        <v>0</v>
      </c>
      <c r="K1645">
        <v>-0.59845844361472611</v>
      </c>
      <c r="L1645">
        <v>-9.8980924833674058E-2</v>
      </c>
      <c r="M1645">
        <v>0</v>
      </c>
      <c r="N1645">
        <f t="shared" si="150"/>
        <v>-1.3662010130331459</v>
      </c>
      <c r="O1645">
        <f t="shared" si="151"/>
        <v>0.25507414457875716</v>
      </c>
      <c r="P1645">
        <f t="shared" si="152"/>
        <v>0.20323432339080505</v>
      </c>
      <c r="Q1645">
        <f t="shared" si="153"/>
        <v>0.79676567660919495</v>
      </c>
      <c r="R1645">
        <f t="shared" si="154"/>
        <v>-9.8669382892961399E-2</v>
      </c>
      <c r="S1645">
        <f t="shared" si="155"/>
        <v>1</v>
      </c>
    </row>
    <row r="1646" spans="1:19" x14ac:dyDescent="0.35">
      <c r="A1646">
        <v>-0.98302467147496153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-1.0936093104025351</v>
      </c>
      <c r="L1646">
        <v>2.7196369005465399</v>
      </c>
      <c r="M1646">
        <v>0</v>
      </c>
      <c r="N1646">
        <f t="shared" si="150"/>
        <v>-5.9309177471741155</v>
      </c>
      <c r="O1646">
        <f t="shared" si="151"/>
        <v>2.6560432936676703E-3</v>
      </c>
      <c r="P1646">
        <f t="shared" si="152"/>
        <v>2.64900741528742E-3</v>
      </c>
      <c r="Q1646">
        <f t="shared" si="153"/>
        <v>0.9973509925847126</v>
      </c>
      <c r="R1646">
        <f t="shared" si="154"/>
        <v>-1.1519757736981313E-3</v>
      </c>
      <c r="S1646">
        <f t="shared" si="155"/>
        <v>0</v>
      </c>
    </row>
    <row r="1647" spans="1:19" x14ac:dyDescent="0.35">
      <c r="A1647">
        <v>-9.8477299406946536E-2</v>
      </c>
      <c r="B1647">
        <v>0</v>
      </c>
      <c r="C1647">
        <v>0</v>
      </c>
      <c r="D1647">
        <v>1</v>
      </c>
      <c r="E1647">
        <v>1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-0.41537188314769036</v>
      </c>
      <c r="L1647">
        <v>0.70633845384638672</v>
      </c>
      <c r="M1647">
        <v>0</v>
      </c>
      <c r="N1647">
        <f t="shared" si="150"/>
        <v>-4.294481241992087</v>
      </c>
      <c r="O1647">
        <f t="shared" si="151"/>
        <v>1.3643647613235397E-2</v>
      </c>
      <c r="P1647">
        <f t="shared" si="152"/>
        <v>1.346000406095501E-2</v>
      </c>
      <c r="Q1647">
        <f t="shared" si="153"/>
        <v>0.98653999593904496</v>
      </c>
      <c r="R1647">
        <f t="shared" si="154"/>
        <v>-5.8853030488740061E-3</v>
      </c>
      <c r="S1647">
        <f t="shared" si="155"/>
        <v>0</v>
      </c>
    </row>
    <row r="1648" spans="1:19" x14ac:dyDescent="0.35">
      <c r="A1648">
        <v>0.47647849243726326</v>
      </c>
      <c r="B1648">
        <v>0</v>
      </c>
      <c r="C1648">
        <v>0</v>
      </c>
      <c r="D1648">
        <v>1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7.4257676026517075E-2</v>
      </c>
      <c r="L1648">
        <v>1.7920275297302401E-2</v>
      </c>
      <c r="M1648">
        <v>0</v>
      </c>
      <c r="N1648">
        <f t="shared" si="150"/>
        <v>-3.4406030450487415</v>
      </c>
      <c r="O1648">
        <f t="shared" si="151"/>
        <v>3.2045354707337666E-2</v>
      </c>
      <c r="P1648">
        <f t="shared" si="152"/>
        <v>3.1050335686482432E-2</v>
      </c>
      <c r="Q1648">
        <f t="shared" si="153"/>
        <v>0.96894966431351759</v>
      </c>
      <c r="R1648">
        <f t="shared" si="154"/>
        <v>-1.3698783401953947E-2</v>
      </c>
      <c r="S1648">
        <f t="shared" si="155"/>
        <v>0</v>
      </c>
    </row>
    <row r="1649" spans="1:19" x14ac:dyDescent="0.35">
      <c r="A1649">
        <v>-0.62920572264775554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1</v>
      </c>
      <c r="I1649">
        <v>1</v>
      </c>
      <c r="J1649">
        <v>0</v>
      </c>
      <c r="K1649">
        <v>-0.54589559513323671</v>
      </c>
      <c r="L1649">
        <v>-9.8980924833674058E-2</v>
      </c>
      <c r="M1649">
        <v>0</v>
      </c>
      <c r="N1649">
        <f t="shared" si="150"/>
        <v>-4.9109851764635053</v>
      </c>
      <c r="O1649">
        <f t="shared" si="151"/>
        <v>7.3652287059796807E-3</v>
      </c>
      <c r="P1649">
        <f t="shared" si="152"/>
        <v>7.3113787294810167E-3</v>
      </c>
      <c r="Q1649">
        <f t="shared" si="153"/>
        <v>0.99268862127051893</v>
      </c>
      <c r="R1649">
        <f t="shared" si="154"/>
        <v>-3.1869562082722856E-3</v>
      </c>
      <c r="S1649">
        <f t="shared" si="155"/>
        <v>0</v>
      </c>
    </row>
    <row r="1650" spans="1:19" x14ac:dyDescent="0.35">
      <c r="A1650">
        <v>-0.80611519706135859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-0.6086176496237532</v>
      </c>
      <c r="L1650">
        <v>1.0830200987128678</v>
      </c>
      <c r="M1650">
        <v>0</v>
      </c>
      <c r="N1650">
        <f t="shared" si="150"/>
        <v>-5.3675657461979078</v>
      </c>
      <c r="O1650">
        <f t="shared" si="151"/>
        <v>4.6654744475570515E-3</v>
      </c>
      <c r="P1650">
        <f t="shared" si="152"/>
        <v>4.6438088759071672E-3</v>
      </c>
      <c r="Q1650">
        <f t="shared" si="153"/>
        <v>0.99535619112409279</v>
      </c>
      <c r="R1650">
        <f t="shared" si="154"/>
        <v>-2.0214778895201839E-3</v>
      </c>
      <c r="S1650">
        <f t="shared" si="155"/>
        <v>0</v>
      </c>
    </row>
    <row r="1651" spans="1:19" x14ac:dyDescent="0.35">
      <c r="A1651">
        <v>0.21111428081685873</v>
      </c>
      <c r="B1651">
        <v>0</v>
      </c>
      <c r="C1651">
        <v>1</v>
      </c>
      <c r="D1651">
        <v>1</v>
      </c>
      <c r="E1651">
        <v>0</v>
      </c>
      <c r="F1651">
        <v>1</v>
      </c>
      <c r="G1651">
        <v>0</v>
      </c>
      <c r="H1651">
        <v>1</v>
      </c>
      <c r="I1651">
        <v>1</v>
      </c>
      <c r="J1651">
        <v>0</v>
      </c>
      <c r="K1651">
        <v>-0.10882888444051866</v>
      </c>
      <c r="L1651">
        <v>-9.8980924833674058E-2</v>
      </c>
      <c r="M1651">
        <v>0</v>
      </c>
      <c r="N1651">
        <f t="shared" si="150"/>
        <v>-3.699245518729628</v>
      </c>
      <c r="O1651">
        <f t="shared" si="151"/>
        <v>2.4742186946603531E-2</v>
      </c>
      <c r="P1651">
        <f t="shared" si="152"/>
        <v>2.414479198941458E-2</v>
      </c>
      <c r="Q1651">
        <f t="shared" si="153"/>
        <v>0.97585520801058545</v>
      </c>
      <c r="R1651">
        <f t="shared" si="154"/>
        <v>-1.0614615762472197E-2</v>
      </c>
      <c r="S1651">
        <f t="shared" si="155"/>
        <v>0</v>
      </c>
    </row>
    <row r="1652" spans="1:19" x14ac:dyDescent="0.35">
      <c r="A1652">
        <v>-1.6464352005259728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-0.61590577567370763</v>
      </c>
      <c r="L1652">
        <v>-1.2290258594331152</v>
      </c>
      <c r="M1652">
        <v>0</v>
      </c>
      <c r="N1652">
        <f t="shared" si="150"/>
        <v>-7.0932712222313477</v>
      </c>
      <c r="O1652">
        <f t="shared" si="151"/>
        <v>8.3067559180737514E-4</v>
      </c>
      <c r="P1652">
        <f t="shared" si="152"/>
        <v>8.2998614257719799E-4</v>
      </c>
      <c r="Q1652">
        <f t="shared" si="153"/>
        <v>0.99917001385742277</v>
      </c>
      <c r="R1652">
        <f t="shared" si="154"/>
        <v>-3.6060807233874161E-4</v>
      </c>
      <c r="S1652">
        <f t="shared" si="155"/>
        <v>0</v>
      </c>
    </row>
    <row r="1653" spans="1:19" x14ac:dyDescent="0.35">
      <c r="A1653">
        <v>-0.98302467147496153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-1.4966655009288107E-2</v>
      </c>
      <c r="L1653">
        <v>-0.34577234733240281</v>
      </c>
      <c r="M1653">
        <v>0</v>
      </c>
      <c r="N1653">
        <f t="shared" si="150"/>
        <v>-5.6671777945718711</v>
      </c>
      <c r="O1653">
        <f t="shared" si="151"/>
        <v>3.4576096039806467E-3</v>
      </c>
      <c r="P1653">
        <f t="shared" si="152"/>
        <v>3.4456957333207218E-3</v>
      </c>
      <c r="Q1653">
        <f t="shared" si="153"/>
        <v>0.99655430426667924</v>
      </c>
      <c r="R1653">
        <f t="shared" si="154"/>
        <v>-1.4990307308997853E-3</v>
      </c>
      <c r="S1653">
        <f t="shared" si="155"/>
        <v>0</v>
      </c>
    </row>
    <row r="1654" spans="1:19" x14ac:dyDescent="0.35">
      <c r="A1654">
        <v>-0.49652361683755331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-0.83830404634958811</v>
      </c>
      <c r="L1654">
        <v>-1.0082124814079367</v>
      </c>
      <c r="M1654">
        <v>0</v>
      </c>
      <c r="N1654">
        <f t="shared" si="150"/>
        <v>-4.919102366630713</v>
      </c>
      <c r="O1654">
        <f t="shared" si="151"/>
        <v>7.3056857317050378E-3</v>
      </c>
      <c r="P1654">
        <f t="shared" si="152"/>
        <v>7.252699786359491E-3</v>
      </c>
      <c r="Q1654">
        <f t="shared" si="153"/>
        <v>0.99274730021364055</v>
      </c>
      <c r="R1654">
        <f t="shared" si="154"/>
        <v>-3.1612853307251497E-3</v>
      </c>
      <c r="S1654">
        <f t="shared" si="155"/>
        <v>0</v>
      </c>
    </row>
    <row r="1655" spans="1:19" x14ac:dyDescent="0.35">
      <c r="A1655">
        <v>0.60916059824746549</v>
      </c>
      <c r="B1655">
        <v>1</v>
      </c>
      <c r="C1655">
        <v>0</v>
      </c>
      <c r="D1655">
        <v>1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2.2936024843898952</v>
      </c>
      <c r="L1655">
        <v>-9.8980924833674058E-2</v>
      </c>
      <c r="M1655">
        <v>0</v>
      </c>
      <c r="N1655">
        <f t="shared" si="150"/>
        <v>-2.3603844355877248</v>
      </c>
      <c r="O1655">
        <f t="shared" si="151"/>
        <v>9.4383931678627186E-2</v>
      </c>
      <c r="P1655">
        <f t="shared" si="152"/>
        <v>8.6243893890013384E-2</v>
      </c>
      <c r="Q1655">
        <f t="shared" si="153"/>
        <v>0.91375610610998659</v>
      </c>
      <c r="R1655">
        <f t="shared" si="154"/>
        <v>-3.9169707882496095E-2</v>
      </c>
      <c r="S1655">
        <f t="shared" si="155"/>
        <v>1</v>
      </c>
    </row>
    <row r="1656" spans="1:19" x14ac:dyDescent="0.35">
      <c r="A1656">
        <v>0.91875217847127078</v>
      </c>
      <c r="B1656">
        <v>0</v>
      </c>
      <c r="C1656">
        <v>0</v>
      </c>
      <c r="D1656">
        <v>1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1</v>
      </c>
      <c r="K1656">
        <v>0.18380041908037659</v>
      </c>
      <c r="L1656">
        <v>0.3556348534534573</v>
      </c>
      <c r="M1656">
        <v>0</v>
      </c>
      <c r="N1656">
        <f t="shared" si="150"/>
        <v>-2.7731372341299236</v>
      </c>
      <c r="O1656">
        <f t="shared" si="151"/>
        <v>6.246572740718772E-2</v>
      </c>
      <c r="P1656">
        <f t="shared" si="152"/>
        <v>5.8793169319096408E-2</v>
      </c>
      <c r="Q1656">
        <f t="shared" si="153"/>
        <v>0.94120683068090361</v>
      </c>
      <c r="R1656">
        <f t="shared" si="154"/>
        <v>-2.6314929651286765E-2</v>
      </c>
      <c r="S1656">
        <f t="shared" si="155"/>
        <v>1</v>
      </c>
    </row>
    <row r="1657" spans="1:19" x14ac:dyDescent="0.35">
      <c r="A1657">
        <v>1.1841163900916754</v>
      </c>
      <c r="B1657">
        <v>0</v>
      </c>
      <c r="C1657">
        <v>0</v>
      </c>
      <c r="D1657">
        <v>1</v>
      </c>
      <c r="E1657">
        <v>1</v>
      </c>
      <c r="F1657">
        <v>0</v>
      </c>
      <c r="G1657">
        <v>0</v>
      </c>
      <c r="H1657">
        <v>1</v>
      </c>
      <c r="I1657">
        <v>1</v>
      </c>
      <c r="J1657">
        <v>0</v>
      </c>
      <c r="K1657">
        <v>-0.86789825515849384</v>
      </c>
      <c r="L1657">
        <v>5.6887342007628038E-2</v>
      </c>
      <c r="M1657">
        <v>0</v>
      </c>
      <c r="N1657">
        <f t="shared" si="150"/>
        <v>-2.1664948597579565</v>
      </c>
      <c r="O1657">
        <f t="shared" si="151"/>
        <v>0.1145785276843882</v>
      </c>
      <c r="P1657">
        <f t="shared" si="152"/>
        <v>0.10279986994046331</v>
      </c>
      <c r="Q1657">
        <f t="shared" si="153"/>
        <v>0.89720013005953669</v>
      </c>
      <c r="R1657">
        <f t="shared" si="154"/>
        <v>-4.7110672133056704E-2</v>
      </c>
      <c r="S1657">
        <f t="shared" si="155"/>
        <v>1</v>
      </c>
    </row>
    <row r="1658" spans="1:19" x14ac:dyDescent="0.35">
      <c r="A1658">
        <v>3.4204806403255718E-2</v>
      </c>
      <c r="B1658">
        <v>0</v>
      </c>
      <c r="C1658">
        <v>0</v>
      </c>
      <c r="D1658">
        <v>1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-0.25260373469870956</v>
      </c>
      <c r="L1658">
        <v>-6.0013858123348876E-2</v>
      </c>
      <c r="M1658">
        <v>0</v>
      </c>
      <c r="N1658">
        <f t="shared" si="150"/>
        <v>-3.957608351571416</v>
      </c>
      <c r="O1658">
        <f t="shared" si="151"/>
        <v>1.9108761122778848E-2</v>
      </c>
      <c r="P1658">
        <f t="shared" si="152"/>
        <v>1.8750463004288398E-2</v>
      </c>
      <c r="Q1658">
        <f t="shared" si="153"/>
        <v>0.9812495369957116</v>
      </c>
      <c r="R1658">
        <f t="shared" si="154"/>
        <v>-8.2205351692438994E-3</v>
      </c>
      <c r="S1658">
        <f t="shared" si="155"/>
        <v>0</v>
      </c>
    </row>
    <row r="1659" spans="1:19" x14ac:dyDescent="0.35">
      <c r="A1659">
        <v>0.74184270405766772</v>
      </c>
      <c r="B1659">
        <v>0</v>
      </c>
      <c r="C1659">
        <v>1</v>
      </c>
      <c r="D1659">
        <v>1</v>
      </c>
      <c r="E1659">
        <v>1</v>
      </c>
      <c r="F1659">
        <v>0</v>
      </c>
      <c r="G1659">
        <v>0</v>
      </c>
      <c r="H1659">
        <v>1</v>
      </c>
      <c r="I1659">
        <v>0</v>
      </c>
      <c r="J1659">
        <v>1</v>
      </c>
      <c r="K1659">
        <v>2.2505362850038018</v>
      </c>
      <c r="L1659">
        <v>0.83622867621413854</v>
      </c>
      <c r="M1659">
        <v>0</v>
      </c>
      <c r="N1659">
        <f t="shared" si="150"/>
        <v>-1.9686110462459405</v>
      </c>
      <c r="O1659">
        <f t="shared" si="151"/>
        <v>0.13965068992088497</v>
      </c>
      <c r="P1659">
        <f t="shared" si="152"/>
        <v>0.12253815239701174</v>
      </c>
      <c r="Q1659">
        <f t="shared" si="153"/>
        <v>0.87746184760298829</v>
      </c>
      <c r="R1659">
        <f t="shared" si="154"/>
        <v>-5.6771757751836238E-2</v>
      </c>
      <c r="S1659">
        <f t="shared" si="155"/>
        <v>1</v>
      </c>
    </row>
    <row r="1660" spans="1:19" x14ac:dyDescent="0.35">
      <c r="A1660">
        <v>0.56493322964406478</v>
      </c>
      <c r="B1660">
        <v>0</v>
      </c>
      <c r="C1660">
        <v>0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2.5718763881154256</v>
      </c>
      <c r="L1660">
        <v>1.4597017435793478</v>
      </c>
      <c r="M1660">
        <v>0</v>
      </c>
      <c r="N1660">
        <f t="shared" si="150"/>
        <v>-2.6034779952914513</v>
      </c>
      <c r="O1660">
        <f t="shared" si="151"/>
        <v>7.4015703762037713E-2</v>
      </c>
      <c r="P1660">
        <f t="shared" si="152"/>
        <v>6.8914917633678158E-2</v>
      </c>
      <c r="Q1660">
        <f t="shared" si="153"/>
        <v>0.93108508236632181</v>
      </c>
      <c r="R1660">
        <f t="shared" si="154"/>
        <v>-3.1010631463479078E-2</v>
      </c>
      <c r="S1660">
        <f t="shared" si="155"/>
        <v>1</v>
      </c>
    </row>
    <row r="1661" spans="1:19" x14ac:dyDescent="0.35">
      <c r="A1661">
        <v>0.43225112383386249</v>
      </c>
      <c r="B1661">
        <v>0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-0.55958843801496927</v>
      </c>
      <c r="L1661">
        <v>1.3168224989748205</v>
      </c>
      <c r="M1661">
        <v>0</v>
      </c>
      <c r="N1661">
        <f t="shared" si="150"/>
        <v>-3.3469174071273398</v>
      </c>
      <c r="O1661">
        <f t="shared" si="151"/>
        <v>3.519267174456351E-2</v>
      </c>
      <c r="P1661">
        <f t="shared" si="152"/>
        <v>3.3996252779934087E-2</v>
      </c>
      <c r="Q1661">
        <f t="shared" si="153"/>
        <v>0.96600374722006588</v>
      </c>
      <c r="R1661">
        <f t="shared" si="154"/>
        <v>-1.5021188911793749E-2</v>
      </c>
      <c r="S1661">
        <f t="shared" si="155"/>
        <v>0</v>
      </c>
    </row>
    <row r="1662" spans="1:19" x14ac:dyDescent="0.35">
      <c r="A1662">
        <v>0.69761533545426702</v>
      </c>
      <c r="B1662">
        <v>0</v>
      </c>
      <c r="C1662">
        <v>0</v>
      </c>
      <c r="D1662">
        <v>1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-0.91957769442180648</v>
      </c>
      <c r="L1662">
        <v>0.34264583121668196</v>
      </c>
      <c r="M1662">
        <v>0</v>
      </c>
      <c r="N1662">
        <f t="shared" si="150"/>
        <v>-3.2291432690972504</v>
      </c>
      <c r="O1662">
        <f t="shared" si="151"/>
        <v>3.9591403441554478E-2</v>
      </c>
      <c r="P1662">
        <f t="shared" si="152"/>
        <v>3.8083619497513758E-2</v>
      </c>
      <c r="Q1662">
        <f t="shared" si="153"/>
        <v>0.96191638050248629</v>
      </c>
      <c r="R1662">
        <f t="shared" si="154"/>
        <v>-1.6862679588755248E-2</v>
      </c>
      <c r="S1662">
        <f t="shared" si="155"/>
        <v>0</v>
      </c>
    </row>
    <row r="1663" spans="1:19" x14ac:dyDescent="0.35">
      <c r="A1663">
        <v>0.43225112383386249</v>
      </c>
      <c r="B1663">
        <v>1</v>
      </c>
      <c r="C1663">
        <v>0</v>
      </c>
      <c r="D1663">
        <v>1</v>
      </c>
      <c r="E1663">
        <v>1</v>
      </c>
      <c r="F1663">
        <v>0</v>
      </c>
      <c r="G1663">
        <v>0</v>
      </c>
      <c r="H1663">
        <v>1</v>
      </c>
      <c r="I1663">
        <v>0</v>
      </c>
      <c r="J1663">
        <v>1</v>
      </c>
      <c r="K1663">
        <v>1.0029416166343392</v>
      </c>
      <c r="L1663">
        <v>-4.702483588657351E-2</v>
      </c>
      <c r="M1663">
        <v>0</v>
      </c>
      <c r="N1663">
        <f t="shared" si="150"/>
        <v>-2.5903761806181982</v>
      </c>
      <c r="O1663">
        <f t="shared" si="151"/>
        <v>7.4991824307717475E-2</v>
      </c>
      <c r="P1663">
        <f t="shared" si="152"/>
        <v>6.9760367113500019E-2</v>
      </c>
      <c r="Q1663">
        <f t="shared" si="153"/>
        <v>0.93023963288650002</v>
      </c>
      <c r="R1663">
        <f t="shared" si="154"/>
        <v>-3.1405161301348766E-2</v>
      </c>
      <c r="S1663">
        <f t="shared" si="155"/>
        <v>1</v>
      </c>
    </row>
    <row r="1664" spans="1:19" x14ac:dyDescent="0.35">
      <c r="A1664">
        <v>0.87452480986786996</v>
      </c>
      <c r="B1664">
        <v>0</v>
      </c>
      <c r="C1664">
        <v>0</v>
      </c>
      <c r="D1664">
        <v>1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2.0537568816550329</v>
      </c>
      <c r="L1664">
        <v>-4.702483588657351E-2</v>
      </c>
      <c r="M1664">
        <v>0</v>
      </c>
      <c r="N1664">
        <f t="shared" si="150"/>
        <v>-2.3810533732952908</v>
      </c>
      <c r="O1664">
        <f t="shared" si="151"/>
        <v>9.2453138532348628E-2</v>
      </c>
      <c r="P1664">
        <f t="shared" si="152"/>
        <v>8.4628928483426208E-2</v>
      </c>
      <c r="Q1664">
        <f t="shared" si="153"/>
        <v>0.91537107151657382</v>
      </c>
      <c r="R1664">
        <f t="shared" si="154"/>
        <v>-3.8402816705793395E-2</v>
      </c>
      <c r="S1664">
        <f t="shared" si="155"/>
        <v>1</v>
      </c>
    </row>
    <row r="1665" spans="1:19" x14ac:dyDescent="0.35">
      <c r="A1665">
        <v>-5.424993080354578E-2</v>
      </c>
      <c r="B1665">
        <v>0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1</v>
      </c>
      <c r="K1665">
        <v>-0.72301914337758266</v>
      </c>
      <c r="L1665">
        <v>3.5249562792266014</v>
      </c>
      <c r="M1665">
        <v>0</v>
      </c>
      <c r="N1665">
        <f t="shared" si="150"/>
        <v>-4.2768490831460344</v>
      </c>
      <c r="O1665">
        <f t="shared" si="151"/>
        <v>1.3886347952874118E-2</v>
      </c>
      <c r="P1665">
        <f t="shared" si="152"/>
        <v>1.3696158332649293E-2</v>
      </c>
      <c r="Q1665">
        <f t="shared" si="153"/>
        <v>0.98630384166735074</v>
      </c>
      <c r="R1665">
        <f t="shared" si="154"/>
        <v>-5.9892752899703555E-3</v>
      </c>
      <c r="S1665">
        <f t="shared" si="155"/>
        <v>0</v>
      </c>
    </row>
    <row r="1666" spans="1:19" x14ac:dyDescent="0.35">
      <c r="A1666">
        <v>0.87452480986786996</v>
      </c>
      <c r="B1666">
        <v>0</v>
      </c>
      <c r="C1666">
        <v>0</v>
      </c>
      <c r="D1666">
        <v>1</v>
      </c>
      <c r="E1666">
        <v>1</v>
      </c>
      <c r="F1666">
        <v>0</v>
      </c>
      <c r="G1666">
        <v>0</v>
      </c>
      <c r="H1666">
        <v>1</v>
      </c>
      <c r="I1666">
        <v>1</v>
      </c>
      <c r="J1666">
        <v>0</v>
      </c>
      <c r="K1666">
        <v>7.7349608290134098E-2</v>
      </c>
      <c r="L1666">
        <v>-3.4035813649798144E-2</v>
      </c>
      <c r="M1666">
        <v>0</v>
      </c>
      <c r="N1666">
        <f t="shared" si="150"/>
        <v>-2.5293086608810844</v>
      </c>
      <c r="O1666">
        <f t="shared" si="151"/>
        <v>7.9714110723689308E-2</v>
      </c>
      <c r="P1666">
        <f t="shared" si="152"/>
        <v>7.3828905199970124E-2</v>
      </c>
      <c r="Q1666">
        <f t="shared" si="153"/>
        <v>0.9261710948000299</v>
      </c>
      <c r="R1666">
        <f t="shared" si="154"/>
        <v>-3.3308777180102722E-2</v>
      </c>
      <c r="S1666">
        <f t="shared" si="155"/>
        <v>1</v>
      </c>
    </row>
    <row r="1667" spans="1:19" x14ac:dyDescent="0.35">
      <c r="A1667">
        <v>0.38802375523046173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-0.81798563433153348</v>
      </c>
      <c r="L1667">
        <v>0.82323965397736409</v>
      </c>
      <c r="M1667">
        <v>0</v>
      </c>
      <c r="N1667">
        <f t="shared" si="150"/>
        <v>-3.8514113133122496</v>
      </c>
      <c r="O1667">
        <f t="shared" si="151"/>
        <v>2.1249725245639808E-2</v>
      </c>
      <c r="P1667">
        <f t="shared" si="152"/>
        <v>2.0807570098027337E-2</v>
      </c>
      <c r="Q1667">
        <f t="shared" si="153"/>
        <v>0.97919242990197264</v>
      </c>
      <c r="R1667">
        <f t="shared" si="154"/>
        <v>-9.1319526990339094E-3</v>
      </c>
      <c r="S1667">
        <f t="shared" si="155"/>
        <v>0</v>
      </c>
    </row>
    <row r="1668" spans="1:19" x14ac:dyDescent="0.35">
      <c r="A1668">
        <v>0.83029744126446925</v>
      </c>
      <c r="B1668">
        <v>0</v>
      </c>
      <c r="C1668">
        <v>0</v>
      </c>
      <c r="D1668">
        <v>1</v>
      </c>
      <c r="E1668">
        <v>1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0.18247530525311212</v>
      </c>
      <c r="L1668">
        <v>0.47253605358443379</v>
      </c>
      <c r="M1668">
        <v>0</v>
      </c>
      <c r="N1668">
        <f t="shared" si="150"/>
        <v>-2.7479622123987775</v>
      </c>
      <c r="O1668">
        <f t="shared" si="151"/>
        <v>6.4058265432578448E-2</v>
      </c>
      <c r="P1668">
        <f t="shared" si="152"/>
        <v>6.0201839987151853E-2</v>
      </c>
      <c r="Q1668">
        <f t="shared" si="153"/>
        <v>0.93979816001284811</v>
      </c>
      <c r="R1668">
        <f t="shared" si="154"/>
        <v>-2.6965409597222188E-2</v>
      </c>
      <c r="S1668">
        <f t="shared" si="155"/>
        <v>1</v>
      </c>
    </row>
    <row r="1669" spans="1:19" x14ac:dyDescent="0.35">
      <c r="A1669">
        <v>1.0956616528848737</v>
      </c>
      <c r="B1669">
        <v>0</v>
      </c>
      <c r="C1669">
        <v>0</v>
      </c>
      <c r="D1669">
        <v>1</v>
      </c>
      <c r="E1669">
        <v>1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-5.9357968222646669E-2</v>
      </c>
      <c r="L1669">
        <v>0.9141628096347898</v>
      </c>
      <c r="M1669">
        <v>0</v>
      </c>
      <c r="N1669">
        <f t="shared" si="150"/>
        <v>-2.3408163784187979</v>
      </c>
      <c r="O1669">
        <f t="shared" si="151"/>
        <v>9.6249030516694256E-2</v>
      </c>
      <c r="P1669">
        <f t="shared" si="152"/>
        <v>8.7798509131934432E-2</v>
      </c>
      <c r="Q1669">
        <f t="shared" si="153"/>
        <v>0.91220149086806557</v>
      </c>
      <c r="R1669">
        <f t="shared" si="154"/>
        <v>-3.9909222299810809E-2</v>
      </c>
      <c r="S1669">
        <f t="shared" si="155"/>
        <v>1</v>
      </c>
    </row>
    <row r="1670" spans="1:19" x14ac:dyDescent="0.35">
      <c r="A1670">
        <v>-0.31961414242395031</v>
      </c>
      <c r="B1670">
        <v>0</v>
      </c>
      <c r="C1670">
        <v>0</v>
      </c>
      <c r="D1670">
        <v>1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-0.23824833490334477</v>
      </c>
      <c r="L1670">
        <v>-0.48865159193692953</v>
      </c>
      <c r="M1670">
        <v>0</v>
      </c>
      <c r="N1670">
        <f t="shared" ref="N1670:N1733" si="156">$M$3+SUMPRODUCT($A$3:$L$3,A1670:L1670)</f>
        <v>-4.8177711118109565</v>
      </c>
      <c r="O1670">
        <f t="shared" ref="O1670:O1733" si="157">EXP(N1670)</f>
        <v>8.0847871582405955E-3</v>
      </c>
      <c r="P1670">
        <f t="shared" ref="P1670:P1733" si="158">O1670/(1+O1670)</f>
        <v>8.0199475889635805E-3</v>
      </c>
      <c r="Q1670">
        <f t="shared" ref="Q1670:Q1733" si="159">IF(M1670=1,P1670,1-P1670)</f>
        <v>0.99198005241103637</v>
      </c>
      <c r="R1670">
        <f t="shared" ref="R1670:R1733" si="160">LOG(Q1670)</f>
        <v>-3.4970609253741772E-3</v>
      </c>
      <c r="S1670">
        <f t="shared" ref="S1670:S1733" si="161">IF(P1670&gt;U$2,1,0)</f>
        <v>0</v>
      </c>
    </row>
    <row r="1671" spans="1:19" x14ac:dyDescent="0.35">
      <c r="A1671">
        <v>-1.7791173063361752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-1.0781496490844502</v>
      </c>
      <c r="L1671">
        <v>-1.5667404375892697</v>
      </c>
      <c r="M1671">
        <v>0</v>
      </c>
      <c r="N1671">
        <f t="shared" si="156"/>
        <v>-7.3920700935338948</v>
      </c>
      <c r="O1671">
        <f t="shared" si="157"/>
        <v>6.1611920808552921E-4</v>
      </c>
      <c r="P1671">
        <f t="shared" si="158"/>
        <v>6.1573983894357251E-4</v>
      </c>
      <c r="Q1671">
        <f t="shared" si="159"/>
        <v>0.99938426016105641</v>
      </c>
      <c r="R1671">
        <f t="shared" si="160"/>
        <v>-2.6749477639046376E-4</v>
      </c>
      <c r="S1671">
        <f t="shared" si="161"/>
        <v>0</v>
      </c>
    </row>
    <row r="1672" spans="1:19" x14ac:dyDescent="0.35">
      <c r="A1672">
        <v>-0.14270466801034729</v>
      </c>
      <c r="B1672">
        <v>0</v>
      </c>
      <c r="C1672">
        <v>0</v>
      </c>
      <c r="D1672">
        <v>1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1.884584016374274</v>
      </c>
      <c r="L1672">
        <v>-0.12495896930722479</v>
      </c>
      <c r="M1672">
        <v>0</v>
      </c>
      <c r="N1672">
        <f t="shared" si="156"/>
        <v>-3.9086130867608362</v>
      </c>
      <c r="O1672">
        <f t="shared" si="157"/>
        <v>2.0068314781075396E-2</v>
      </c>
      <c r="P1672">
        <f t="shared" si="158"/>
        <v>1.9673500774683321E-2</v>
      </c>
      <c r="Q1672">
        <f t="shared" si="159"/>
        <v>0.98032649922531667</v>
      </c>
      <c r="R1672">
        <f t="shared" si="160"/>
        <v>-8.6292577805078263E-3</v>
      </c>
      <c r="S1672">
        <f t="shared" si="161"/>
        <v>0</v>
      </c>
    </row>
    <row r="1673" spans="1:19" x14ac:dyDescent="0.35">
      <c r="A1673">
        <v>-1.5579804633191714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-0.76233085358642749</v>
      </c>
      <c r="L1673">
        <v>-1.6316855487731456</v>
      </c>
      <c r="M1673">
        <v>0</v>
      </c>
      <c r="N1673">
        <f t="shared" si="156"/>
        <v>-7.0579163259416102</v>
      </c>
      <c r="O1673">
        <f t="shared" si="157"/>
        <v>8.6056937318357513E-4</v>
      </c>
      <c r="P1673">
        <f t="shared" si="158"/>
        <v>8.598294303096887E-4</v>
      </c>
      <c r="Q1673">
        <f t="shared" si="159"/>
        <v>0.99914017056969029</v>
      </c>
      <c r="R1673">
        <f t="shared" si="160"/>
        <v>-3.7357980744376541E-4</v>
      </c>
      <c r="S1673">
        <f t="shared" si="161"/>
        <v>0</v>
      </c>
    </row>
    <row r="1674" spans="1:19" x14ac:dyDescent="0.35">
      <c r="A1674">
        <v>0.6533879668508662</v>
      </c>
      <c r="B1674">
        <v>0</v>
      </c>
      <c r="C1674">
        <v>0</v>
      </c>
      <c r="D1674">
        <v>1</v>
      </c>
      <c r="E1674">
        <v>1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-0.26828424832133851</v>
      </c>
      <c r="L1674">
        <v>-9.8980924833674058E-2</v>
      </c>
      <c r="M1674">
        <v>0</v>
      </c>
      <c r="N1674">
        <f t="shared" si="156"/>
        <v>-2.9524074871953321</v>
      </c>
      <c r="O1674">
        <f t="shared" si="157"/>
        <v>5.2213850335230919E-2</v>
      </c>
      <c r="P1674">
        <f t="shared" si="158"/>
        <v>4.9622850258619768E-2</v>
      </c>
      <c r="Q1674">
        <f t="shared" si="159"/>
        <v>0.95037714974138021</v>
      </c>
      <c r="R1674">
        <f t="shared" si="160"/>
        <v>-2.2104014135322449E-2</v>
      </c>
      <c r="S1674">
        <f t="shared" si="161"/>
        <v>0</v>
      </c>
    </row>
    <row r="1675" spans="1:19" x14ac:dyDescent="0.35">
      <c r="A1675">
        <v>7.8432175006656474E-2</v>
      </c>
      <c r="B1675">
        <v>0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-0.27336385132585228</v>
      </c>
      <c r="L1675">
        <v>-9.8980924833674058E-2</v>
      </c>
      <c r="M1675">
        <v>0</v>
      </c>
      <c r="N1675">
        <f t="shared" si="156"/>
        <v>-3.5690710721046788</v>
      </c>
      <c r="O1675">
        <f t="shared" si="157"/>
        <v>2.8182020589904815E-2</v>
      </c>
      <c r="P1675">
        <f t="shared" si="158"/>
        <v>2.7409563701314074E-2</v>
      </c>
      <c r="Q1675">
        <f t="shared" si="159"/>
        <v>0.97259043629868591</v>
      </c>
      <c r="R1675">
        <f t="shared" si="160"/>
        <v>-1.2070005262523904E-2</v>
      </c>
      <c r="S1675">
        <f t="shared" si="161"/>
        <v>0</v>
      </c>
    </row>
    <row r="1676" spans="1:19" x14ac:dyDescent="0.35">
      <c r="A1676">
        <v>0.96297954707467148</v>
      </c>
      <c r="B1676">
        <v>0</v>
      </c>
      <c r="C1676">
        <v>0</v>
      </c>
      <c r="D1676">
        <v>1</v>
      </c>
      <c r="E1676">
        <v>1</v>
      </c>
      <c r="F1676">
        <v>0</v>
      </c>
      <c r="G1676">
        <v>0</v>
      </c>
      <c r="H1676">
        <v>1</v>
      </c>
      <c r="I1676">
        <v>1</v>
      </c>
      <c r="J1676">
        <v>0</v>
      </c>
      <c r="K1676">
        <v>-0.47257263002460503</v>
      </c>
      <c r="L1676">
        <v>-0.96924541469761161</v>
      </c>
      <c r="M1676">
        <v>0</v>
      </c>
      <c r="N1676">
        <f t="shared" si="156"/>
        <v>-2.4834865337020893</v>
      </c>
      <c r="O1676">
        <f t="shared" si="157"/>
        <v>8.3451760410688414E-2</v>
      </c>
      <c r="P1676">
        <f t="shared" si="158"/>
        <v>7.7023974172191631E-2</v>
      </c>
      <c r="Q1676">
        <f t="shared" si="159"/>
        <v>0.92297602582780836</v>
      </c>
      <c r="R1676">
        <f t="shared" si="160"/>
        <v>-3.4809579565543022E-2</v>
      </c>
      <c r="S1676">
        <f t="shared" si="161"/>
        <v>1</v>
      </c>
    </row>
    <row r="1677" spans="1:19" x14ac:dyDescent="0.35">
      <c r="A1677">
        <v>-0.67343309125115636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-0.37340994528431687</v>
      </c>
      <c r="L1677">
        <v>0.49851409805798452</v>
      </c>
      <c r="M1677">
        <v>0</v>
      </c>
      <c r="N1677">
        <f t="shared" si="156"/>
        <v>-5.0310260373479405</v>
      </c>
      <c r="O1677">
        <f t="shared" si="157"/>
        <v>6.5321049473907548E-3</v>
      </c>
      <c r="P1677">
        <f t="shared" si="158"/>
        <v>6.4897134580045746E-3</v>
      </c>
      <c r="Q1677">
        <f t="shared" si="159"/>
        <v>0.99351028654199547</v>
      </c>
      <c r="R1677">
        <f t="shared" si="160"/>
        <v>-2.827631961011197E-3</v>
      </c>
      <c r="S1677">
        <f t="shared" si="161"/>
        <v>0</v>
      </c>
    </row>
    <row r="1678" spans="1:19" x14ac:dyDescent="0.35">
      <c r="A1678">
        <v>-0.14270466801034729</v>
      </c>
      <c r="B1678">
        <v>0</v>
      </c>
      <c r="C1678">
        <v>0</v>
      </c>
      <c r="D1678">
        <v>1</v>
      </c>
      <c r="E1678">
        <v>1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-0.79545869926803825</v>
      </c>
      <c r="L1678">
        <v>-0.68348692548855727</v>
      </c>
      <c r="M1678">
        <v>0</v>
      </c>
      <c r="N1678">
        <f t="shared" si="156"/>
        <v>-4.5340865546035314</v>
      </c>
      <c r="O1678">
        <f t="shared" si="157"/>
        <v>1.0736710147072445E-2</v>
      </c>
      <c r="P1678">
        <f t="shared" si="158"/>
        <v>1.0622657749821064E-2</v>
      </c>
      <c r="Q1678">
        <f t="shared" si="159"/>
        <v>0.98937734225017893</v>
      </c>
      <c r="R1678">
        <f t="shared" si="160"/>
        <v>-4.6380396443596681E-3</v>
      </c>
      <c r="S1678">
        <f t="shared" si="161"/>
        <v>0</v>
      </c>
    </row>
    <row r="1679" spans="1:19" x14ac:dyDescent="0.35">
      <c r="A1679">
        <v>0.96297954707467148</v>
      </c>
      <c r="B1679">
        <v>0</v>
      </c>
      <c r="C1679">
        <v>0</v>
      </c>
      <c r="D1679">
        <v>1</v>
      </c>
      <c r="E1679">
        <v>1</v>
      </c>
      <c r="F1679">
        <v>0</v>
      </c>
      <c r="G1679">
        <v>0</v>
      </c>
      <c r="H1679">
        <v>1</v>
      </c>
      <c r="I1679">
        <v>1</v>
      </c>
      <c r="J1679">
        <v>0</v>
      </c>
      <c r="K1679">
        <v>-0.52756485385607887</v>
      </c>
      <c r="L1679">
        <v>-1.1770697704860142</v>
      </c>
      <c r="M1679">
        <v>0</v>
      </c>
      <c r="N1679">
        <f t="shared" si="156"/>
        <v>-2.4951063332374899</v>
      </c>
      <c r="O1679">
        <f t="shared" si="157"/>
        <v>8.2487679743354234E-2</v>
      </c>
      <c r="P1679">
        <f t="shared" si="158"/>
        <v>7.6201957109489821E-2</v>
      </c>
      <c r="Q1679">
        <f t="shared" si="159"/>
        <v>0.92379804289051015</v>
      </c>
      <c r="R1679">
        <f t="shared" si="160"/>
        <v>-3.4422962161730436E-2</v>
      </c>
      <c r="S1679">
        <f t="shared" si="161"/>
        <v>1</v>
      </c>
    </row>
    <row r="1680" spans="1:19" x14ac:dyDescent="0.35">
      <c r="A1680">
        <v>0.6533879668508662</v>
      </c>
      <c r="B1680">
        <v>1</v>
      </c>
      <c r="C1680">
        <v>0</v>
      </c>
      <c r="D1680">
        <v>1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2.0762838167185285</v>
      </c>
      <c r="L1680">
        <v>0.5504701870050851</v>
      </c>
      <c r="M1680">
        <v>0</v>
      </c>
      <c r="N1680">
        <f t="shared" si="156"/>
        <v>-2.3132311386803366</v>
      </c>
      <c r="O1680">
        <f t="shared" si="157"/>
        <v>9.8941042289141412E-2</v>
      </c>
      <c r="P1680">
        <f t="shared" si="158"/>
        <v>9.003307591737858E-2</v>
      </c>
      <c r="Q1680">
        <f t="shared" si="159"/>
        <v>0.90996692408262136</v>
      </c>
      <c r="R1680">
        <f t="shared" si="160"/>
        <v>-4.0974393337659787E-2</v>
      </c>
      <c r="S1680">
        <f t="shared" si="161"/>
        <v>1</v>
      </c>
    </row>
    <row r="1681" spans="1:19" x14ac:dyDescent="0.35">
      <c r="A1681">
        <v>3.4204806403255718E-2</v>
      </c>
      <c r="B1681">
        <v>0</v>
      </c>
      <c r="C1681">
        <v>0</v>
      </c>
      <c r="D1681">
        <v>1</v>
      </c>
      <c r="E1681">
        <v>1</v>
      </c>
      <c r="F1681">
        <v>0</v>
      </c>
      <c r="G1681">
        <v>0</v>
      </c>
      <c r="H1681">
        <v>1</v>
      </c>
      <c r="I1681">
        <v>0</v>
      </c>
      <c r="J1681">
        <v>1</v>
      </c>
      <c r="K1681">
        <v>-0.56135525645132189</v>
      </c>
      <c r="L1681">
        <v>-9.8980924833674058E-2</v>
      </c>
      <c r="M1681">
        <v>0</v>
      </c>
      <c r="N1681">
        <f t="shared" si="156"/>
        <v>-3.9253034925102788</v>
      </c>
      <c r="O1681">
        <f t="shared" si="157"/>
        <v>1.9736146189924857E-2</v>
      </c>
      <c r="P1681">
        <f t="shared" si="158"/>
        <v>1.9354169471843964E-2</v>
      </c>
      <c r="Q1681">
        <f t="shared" si="159"/>
        <v>0.98064583052815602</v>
      </c>
      <c r="R1681">
        <f t="shared" si="160"/>
        <v>-8.4878138428818341E-3</v>
      </c>
      <c r="S1681">
        <f t="shared" si="161"/>
        <v>0</v>
      </c>
    </row>
    <row r="1682" spans="1:19" x14ac:dyDescent="0.35">
      <c r="A1682">
        <v>0.47647849243726326</v>
      </c>
      <c r="B1682">
        <v>0</v>
      </c>
      <c r="C1682">
        <v>0</v>
      </c>
      <c r="D1682">
        <v>1</v>
      </c>
      <c r="E1682">
        <v>1</v>
      </c>
      <c r="F1682">
        <v>0</v>
      </c>
      <c r="G1682">
        <v>0</v>
      </c>
      <c r="H1682">
        <v>1</v>
      </c>
      <c r="I1682">
        <v>1</v>
      </c>
      <c r="J1682">
        <v>0</v>
      </c>
      <c r="K1682">
        <v>-0.68591595621417845</v>
      </c>
      <c r="L1682">
        <v>1.3038334767380453</v>
      </c>
      <c r="M1682">
        <v>0</v>
      </c>
      <c r="N1682">
        <f t="shared" si="156"/>
        <v>-3.2940368236543058</v>
      </c>
      <c r="O1682">
        <f t="shared" si="157"/>
        <v>3.7103765311065198E-2</v>
      </c>
      <c r="P1682">
        <f t="shared" si="158"/>
        <v>3.5776328803450469E-2</v>
      </c>
      <c r="Q1682">
        <f t="shared" si="159"/>
        <v>0.9642236711965495</v>
      </c>
      <c r="R1682">
        <f t="shared" si="160"/>
        <v>-1.5822211015371523E-2</v>
      </c>
      <c r="S1682">
        <f t="shared" si="161"/>
        <v>0</v>
      </c>
    </row>
    <row r="1683" spans="1:19" x14ac:dyDescent="0.35">
      <c r="A1683">
        <v>1.5821627075222819</v>
      </c>
      <c r="B1683">
        <v>0</v>
      </c>
      <c r="C1683">
        <v>0</v>
      </c>
      <c r="D1683">
        <v>1</v>
      </c>
      <c r="E1683">
        <v>0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-0.56488889332402725</v>
      </c>
      <c r="L1683">
        <v>-0.65750888101500693</v>
      </c>
      <c r="M1683">
        <v>0</v>
      </c>
      <c r="N1683">
        <f t="shared" si="156"/>
        <v>-1.9943738564960589</v>
      </c>
      <c r="O1683">
        <f t="shared" si="157"/>
        <v>0.13609884490088209</v>
      </c>
      <c r="P1683">
        <f t="shared" si="158"/>
        <v>0.11979489769902538</v>
      </c>
      <c r="Q1683">
        <f t="shared" si="159"/>
        <v>0.8802051023009746</v>
      </c>
      <c r="R1683">
        <f t="shared" si="160"/>
        <v>-5.5416118283030759E-2</v>
      </c>
      <c r="S1683">
        <f t="shared" si="161"/>
        <v>1</v>
      </c>
    </row>
    <row r="1684" spans="1:19" x14ac:dyDescent="0.35">
      <c r="A1684">
        <v>0.83029744126446925</v>
      </c>
      <c r="B1684">
        <v>1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-0.64284975682808432</v>
      </c>
      <c r="L1684">
        <v>0.6413933426625108</v>
      </c>
      <c r="M1684">
        <v>0</v>
      </c>
      <c r="N1684">
        <f t="shared" si="156"/>
        <v>-2.1557965513214099</v>
      </c>
      <c r="O1684">
        <f t="shared" si="157"/>
        <v>0.1158109045334193</v>
      </c>
      <c r="P1684">
        <f t="shared" si="158"/>
        <v>0.10379079830004537</v>
      </c>
      <c r="Q1684">
        <f t="shared" si="159"/>
        <v>0.89620920169995466</v>
      </c>
      <c r="R1684">
        <f t="shared" si="160"/>
        <v>-4.7590601343530214E-2</v>
      </c>
      <c r="S1684">
        <f t="shared" si="161"/>
        <v>1</v>
      </c>
    </row>
    <row r="1685" spans="1:19" x14ac:dyDescent="0.35">
      <c r="A1685">
        <v>-0.27538677382054955</v>
      </c>
      <c r="B1685">
        <v>0</v>
      </c>
      <c r="C1685">
        <v>0</v>
      </c>
      <c r="D1685">
        <v>1</v>
      </c>
      <c r="E1685">
        <v>1</v>
      </c>
      <c r="F1685">
        <v>0</v>
      </c>
      <c r="G1685">
        <v>0</v>
      </c>
      <c r="H1685">
        <v>1</v>
      </c>
      <c r="I1685">
        <v>0</v>
      </c>
      <c r="J1685">
        <v>1</v>
      </c>
      <c r="K1685">
        <v>0.8638046647715738</v>
      </c>
      <c r="L1685">
        <v>-0.28082723614852689</v>
      </c>
      <c r="M1685">
        <v>0</v>
      </c>
      <c r="N1685">
        <f t="shared" si="156"/>
        <v>-4.2122612725951036</v>
      </c>
      <c r="O1685">
        <f t="shared" si="157"/>
        <v>1.481283458099922E-2</v>
      </c>
      <c r="P1685">
        <f t="shared" si="158"/>
        <v>1.4596617303441193E-2</v>
      </c>
      <c r="Q1685">
        <f t="shared" si="159"/>
        <v>0.9854033826965588</v>
      </c>
      <c r="R1685">
        <f t="shared" si="160"/>
        <v>-6.3859512107667911E-3</v>
      </c>
      <c r="S1685">
        <f t="shared" si="161"/>
        <v>0</v>
      </c>
    </row>
    <row r="1686" spans="1:19" x14ac:dyDescent="0.35">
      <c r="A1686">
        <v>1.0072069156780723</v>
      </c>
      <c r="B1686">
        <v>0</v>
      </c>
      <c r="C1686">
        <v>0</v>
      </c>
      <c r="D1686">
        <v>1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1.8607319674835145</v>
      </c>
      <c r="L1686">
        <v>-9.8980924833674058E-2</v>
      </c>
      <c r="M1686">
        <v>0</v>
      </c>
      <c r="N1686">
        <f t="shared" si="156"/>
        <v>-2.0237313654966194</v>
      </c>
      <c r="O1686">
        <f t="shared" si="157"/>
        <v>0.13216140139412019</v>
      </c>
      <c r="P1686">
        <f t="shared" si="158"/>
        <v>0.11673371060997079</v>
      </c>
      <c r="Q1686">
        <f t="shared" si="159"/>
        <v>0.88326628939002916</v>
      </c>
      <c r="R1686">
        <f t="shared" si="160"/>
        <v>-5.3908344465470041E-2</v>
      </c>
      <c r="S1686">
        <f t="shared" si="161"/>
        <v>1</v>
      </c>
    </row>
    <row r="1687" spans="1:19" x14ac:dyDescent="0.35">
      <c r="A1687">
        <v>0.87452480986786996</v>
      </c>
      <c r="B1687">
        <v>0</v>
      </c>
      <c r="C1687">
        <v>0</v>
      </c>
      <c r="D1687">
        <v>1</v>
      </c>
      <c r="E1687">
        <v>0</v>
      </c>
      <c r="F1687">
        <v>1</v>
      </c>
      <c r="G1687">
        <v>0</v>
      </c>
      <c r="H1687">
        <v>1</v>
      </c>
      <c r="I1687">
        <v>1</v>
      </c>
      <c r="J1687">
        <v>0</v>
      </c>
      <c r="K1687">
        <v>-0.53154019533787222</v>
      </c>
      <c r="L1687">
        <v>0.43356898687410861</v>
      </c>
      <c r="M1687">
        <v>0</v>
      </c>
      <c r="N1687">
        <f t="shared" si="156"/>
        <v>-2.9788888278018657</v>
      </c>
      <c r="O1687">
        <f t="shared" si="157"/>
        <v>5.0849304818420003E-2</v>
      </c>
      <c r="P1687">
        <f t="shared" si="158"/>
        <v>4.8388769526955568E-2</v>
      </c>
      <c r="Q1687">
        <f t="shared" si="159"/>
        <v>0.95161123047304441</v>
      </c>
      <c r="R1687">
        <f t="shared" si="160"/>
        <v>-2.1540441263089745E-2</v>
      </c>
      <c r="S1687">
        <f t="shared" si="161"/>
        <v>0</v>
      </c>
    </row>
    <row r="1688" spans="1:19" x14ac:dyDescent="0.35">
      <c r="A1688">
        <v>-0.71766045985455706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-6.1787343572631451E-2</v>
      </c>
      <c r="L1688">
        <v>-9.8980924833674058E-2</v>
      </c>
      <c r="M1688">
        <v>0</v>
      </c>
      <c r="N1688">
        <f t="shared" si="156"/>
        <v>-5.0623368041369385</v>
      </c>
      <c r="O1688">
        <f t="shared" si="157"/>
        <v>6.3307484951517605E-3</v>
      </c>
      <c r="P1688">
        <f t="shared" si="158"/>
        <v>6.2909222485933612E-3</v>
      </c>
      <c r="Q1688">
        <f t="shared" si="159"/>
        <v>0.9937090777514066</v>
      </c>
      <c r="R1688">
        <f t="shared" si="160"/>
        <v>-2.7407427859786194E-3</v>
      </c>
      <c r="S1688">
        <f t="shared" si="161"/>
        <v>0</v>
      </c>
    </row>
    <row r="1689" spans="1:19" x14ac:dyDescent="0.35">
      <c r="A1689">
        <v>-1.6464352005259728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-0.1918693509490898</v>
      </c>
      <c r="L1689">
        <v>-0.9822344369343865</v>
      </c>
      <c r="M1689">
        <v>0</v>
      </c>
      <c r="N1689">
        <f t="shared" si="156"/>
        <v>-7.0218588013187908</v>
      </c>
      <c r="O1689">
        <f t="shared" si="157"/>
        <v>8.9216559203486058E-4</v>
      </c>
      <c r="P1689">
        <f t="shared" si="158"/>
        <v>8.9137034208589124E-4</v>
      </c>
      <c r="Q1689">
        <f t="shared" si="159"/>
        <v>0.99910862965791414</v>
      </c>
      <c r="R1689">
        <f t="shared" si="160"/>
        <v>-3.8728985590035111E-4</v>
      </c>
      <c r="S1689">
        <f t="shared" si="161"/>
        <v>0</v>
      </c>
    </row>
    <row r="1690" spans="1:19" x14ac:dyDescent="0.35">
      <c r="A1690">
        <v>-0.58497835404435483</v>
      </c>
      <c r="B1690">
        <v>0</v>
      </c>
      <c r="C1690">
        <v>0</v>
      </c>
      <c r="D1690">
        <v>1</v>
      </c>
      <c r="E1690">
        <v>1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0.38654283465183475</v>
      </c>
      <c r="L1690">
        <v>1.9662736108135797</v>
      </c>
      <c r="M1690">
        <v>0</v>
      </c>
      <c r="N1690">
        <f t="shared" si="156"/>
        <v>-4.7721723451826152</v>
      </c>
      <c r="O1690">
        <f t="shared" si="157"/>
        <v>8.4619778422959386E-3</v>
      </c>
      <c r="P1690">
        <f t="shared" si="158"/>
        <v>8.3909736095367487E-3</v>
      </c>
      <c r="Q1690">
        <f t="shared" si="159"/>
        <v>0.99160902639046322</v>
      </c>
      <c r="R1690">
        <f t="shared" si="160"/>
        <v>-3.6595286027562277E-3</v>
      </c>
      <c r="S1690">
        <f t="shared" si="161"/>
        <v>0</v>
      </c>
    </row>
    <row r="1691" spans="1:19" x14ac:dyDescent="0.35">
      <c r="A1691">
        <v>-1.248388883095366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</v>
      </c>
      <c r="I1691">
        <v>1</v>
      </c>
      <c r="J1691">
        <v>0</v>
      </c>
      <c r="K1691">
        <v>-0.40167904026595808</v>
      </c>
      <c r="L1691">
        <v>-0.95625639246083627</v>
      </c>
      <c r="M1691">
        <v>0</v>
      </c>
      <c r="N1691">
        <f t="shared" si="156"/>
        <v>-6.2261260340973523</v>
      </c>
      <c r="O1691">
        <f t="shared" si="157"/>
        <v>1.9770962836211155E-3</v>
      </c>
      <c r="P1691">
        <f t="shared" si="158"/>
        <v>1.9731950869478513E-3</v>
      </c>
      <c r="Q1691">
        <f t="shared" si="159"/>
        <v>0.99802680491305218</v>
      </c>
      <c r="R1691">
        <f t="shared" si="160"/>
        <v>-8.5779431433673974E-4</v>
      </c>
      <c r="S1691">
        <f t="shared" si="161"/>
        <v>0</v>
      </c>
    </row>
    <row r="1692" spans="1:19" x14ac:dyDescent="0.35">
      <c r="A1692">
        <v>0.29956901802366021</v>
      </c>
      <c r="B1692">
        <v>0</v>
      </c>
      <c r="C1692">
        <v>0</v>
      </c>
      <c r="D1692">
        <v>1</v>
      </c>
      <c r="E1692">
        <v>0</v>
      </c>
      <c r="F1692">
        <v>1</v>
      </c>
      <c r="G1692">
        <v>0</v>
      </c>
      <c r="H1692">
        <v>1</v>
      </c>
      <c r="I1692">
        <v>0</v>
      </c>
      <c r="J1692">
        <v>1</v>
      </c>
      <c r="K1692">
        <v>-0.4467329103929486</v>
      </c>
      <c r="L1692">
        <v>1.0960091209496421</v>
      </c>
      <c r="M1692">
        <v>0</v>
      </c>
      <c r="N1692">
        <f t="shared" si="156"/>
        <v>-3.8088664018510436</v>
      </c>
      <c r="O1692">
        <f t="shared" si="157"/>
        <v>2.2173300327785285E-2</v>
      </c>
      <c r="P1692">
        <f t="shared" si="158"/>
        <v>2.1692310218506847E-2</v>
      </c>
      <c r="Q1692">
        <f t="shared" si="159"/>
        <v>0.97830768978149318</v>
      </c>
      <c r="R1692">
        <f t="shared" si="160"/>
        <v>-9.5245327806830794E-3</v>
      </c>
      <c r="S1692">
        <f t="shared" si="161"/>
        <v>0</v>
      </c>
    </row>
    <row r="1693" spans="1:19" x14ac:dyDescent="0.35">
      <c r="A1693">
        <v>-0.49652361683755331</v>
      </c>
      <c r="B1693">
        <v>0</v>
      </c>
      <c r="C1693">
        <v>0</v>
      </c>
      <c r="D1693">
        <v>1</v>
      </c>
      <c r="E1693">
        <v>1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-0.55980929031951354</v>
      </c>
      <c r="L1693">
        <v>2.0701857887077808</v>
      </c>
      <c r="M1693">
        <v>0</v>
      </c>
      <c r="N1693">
        <f t="shared" si="156"/>
        <v>-5.046049516879255</v>
      </c>
      <c r="O1693">
        <f t="shared" si="157"/>
        <v>6.4347034888191006E-3</v>
      </c>
      <c r="P1693">
        <f t="shared" si="158"/>
        <v>6.3935628079130388E-3</v>
      </c>
      <c r="Q1693">
        <f t="shared" si="159"/>
        <v>0.99360643719208697</v>
      </c>
      <c r="R1693">
        <f t="shared" si="160"/>
        <v>-2.7856035322832979E-3</v>
      </c>
      <c r="S1693">
        <f t="shared" si="161"/>
        <v>0</v>
      </c>
    </row>
    <row r="1694" spans="1:19" x14ac:dyDescent="0.35">
      <c r="A1694">
        <v>-0.45229624823415254</v>
      </c>
      <c r="B1694">
        <v>0</v>
      </c>
      <c r="C1694">
        <v>0</v>
      </c>
      <c r="D1694">
        <v>1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-0.1512325269129805</v>
      </c>
      <c r="L1694">
        <v>-0.96924541469761161</v>
      </c>
      <c r="M1694">
        <v>0</v>
      </c>
      <c r="N1694">
        <f t="shared" si="156"/>
        <v>-5.3883362183861649</v>
      </c>
      <c r="O1694">
        <f t="shared" si="157"/>
        <v>4.5695697807543196E-3</v>
      </c>
      <c r="P1694">
        <f t="shared" si="158"/>
        <v>4.5487837957819289E-3</v>
      </c>
      <c r="Q1694">
        <f t="shared" si="159"/>
        <v>0.99545121620421806</v>
      </c>
      <c r="R1694">
        <f t="shared" si="160"/>
        <v>-1.980018461731996E-3</v>
      </c>
      <c r="S1694">
        <f t="shared" si="161"/>
        <v>0</v>
      </c>
    </row>
    <row r="1695" spans="1:19" x14ac:dyDescent="0.35">
      <c r="A1695">
        <v>0.83029744126446925</v>
      </c>
      <c r="B1695">
        <v>0</v>
      </c>
      <c r="C1695">
        <v>0</v>
      </c>
      <c r="D1695">
        <v>1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-0.9626438938079005</v>
      </c>
      <c r="L1695">
        <v>0.44655800911088306</v>
      </c>
      <c r="M1695">
        <v>0</v>
      </c>
      <c r="N1695">
        <f t="shared" si="156"/>
        <v>-3.0146354355713498</v>
      </c>
      <c r="O1695">
        <f t="shared" si="157"/>
        <v>4.9063719113677726E-2</v>
      </c>
      <c r="P1695">
        <f t="shared" si="158"/>
        <v>4.6769055320233718E-2</v>
      </c>
      <c r="Q1695">
        <f t="shared" si="159"/>
        <v>0.95323094467976632</v>
      </c>
      <c r="R1695">
        <f t="shared" si="160"/>
        <v>-2.0801867620663324E-2</v>
      </c>
      <c r="S1695">
        <f t="shared" si="161"/>
        <v>0</v>
      </c>
    </row>
    <row r="1696" spans="1:19" x14ac:dyDescent="0.35">
      <c r="A1696">
        <v>1.7148448133324843</v>
      </c>
      <c r="B1696">
        <v>0</v>
      </c>
      <c r="C1696">
        <v>0</v>
      </c>
      <c r="D1696">
        <v>1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1</v>
      </c>
      <c r="K1696">
        <v>0.84039432048990215</v>
      </c>
      <c r="L1696">
        <v>0.84921769845091388</v>
      </c>
      <c r="M1696">
        <v>0</v>
      </c>
      <c r="N1696">
        <f t="shared" si="156"/>
        <v>-0.90040454872849551</v>
      </c>
      <c r="O1696">
        <f t="shared" si="157"/>
        <v>0.40640521576674921</v>
      </c>
      <c r="P1696">
        <f t="shared" si="158"/>
        <v>0.28896736958216107</v>
      </c>
      <c r="Q1696">
        <f t="shared" si="159"/>
        <v>0.71103263041783893</v>
      </c>
      <c r="R1696">
        <f t="shared" si="160"/>
        <v>-0.14811046834866551</v>
      </c>
      <c r="S1696">
        <f t="shared" si="161"/>
        <v>1</v>
      </c>
    </row>
    <row r="1697" spans="1:19" x14ac:dyDescent="0.35">
      <c r="A1697">
        <v>1.2283437586950761</v>
      </c>
      <c r="B1697">
        <v>0</v>
      </c>
      <c r="C1697">
        <v>0</v>
      </c>
      <c r="D1697">
        <v>1</v>
      </c>
      <c r="E1697">
        <v>1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-0.7678521612000293</v>
      </c>
      <c r="L1697">
        <v>-1.1900587927227897</v>
      </c>
      <c r="M1697">
        <v>0</v>
      </c>
      <c r="N1697">
        <f t="shared" si="156"/>
        <v>-2.2627996032050932</v>
      </c>
      <c r="O1697">
        <f t="shared" si="157"/>
        <v>0.10405875335981052</v>
      </c>
      <c r="P1697">
        <f t="shared" si="158"/>
        <v>9.4251101259914538E-2</v>
      </c>
      <c r="Q1697">
        <f t="shared" si="159"/>
        <v>0.90574889874008546</v>
      </c>
      <c r="R1697">
        <f t="shared" si="160"/>
        <v>-4.299218533250343E-2</v>
      </c>
      <c r="S1697">
        <f t="shared" si="161"/>
        <v>1</v>
      </c>
    </row>
    <row r="1698" spans="1:19" x14ac:dyDescent="0.35">
      <c r="A1698">
        <v>-1.0272520400783622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-0.23515640263972776</v>
      </c>
      <c r="L1698">
        <v>0.31666778674313167</v>
      </c>
      <c r="M1698">
        <v>0</v>
      </c>
      <c r="N1698">
        <f t="shared" si="156"/>
        <v>-5.6845841232004322</v>
      </c>
      <c r="O1698">
        <f t="shared" si="157"/>
        <v>3.397946082771382E-3</v>
      </c>
      <c r="P1698">
        <f t="shared" si="158"/>
        <v>3.3864391451435979E-3</v>
      </c>
      <c r="Q1698">
        <f t="shared" si="159"/>
        <v>0.99661356085485642</v>
      </c>
      <c r="R1698">
        <f t="shared" si="160"/>
        <v>-1.4732077084442471E-3</v>
      </c>
      <c r="S1698">
        <f t="shared" si="161"/>
        <v>0</v>
      </c>
    </row>
    <row r="1699" spans="1:19" x14ac:dyDescent="0.35">
      <c r="A1699">
        <v>3.4204806403255718E-2</v>
      </c>
      <c r="B1699">
        <v>0</v>
      </c>
      <c r="C1699">
        <v>0</v>
      </c>
      <c r="D1699">
        <v>1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-0.86326035676306812</v>
      </c>
      <c r="L1699">
        <v>0.86220672068768922</v>
      </c>
      <c r="M1699">
        <v>0</v>
      </c>
      <c r="N1699">
        <f t="shared" si="156"/>
        <v>-4.3624936634575002</v>
      </c>
      <c r="O1699">
        <f t="shared" si="157"/>
        <v>1.2746562348495217E-2</v>
      </c>
      <c r="P1699">
        <f t="shared" si="158"/>
        <v>1.258613242679071E-2</v>
      </c>
      <c r="Q1699">
        <f t="shared" si="159"/>
        <v>0.98741386757320926</v>
      </c>
      <c r="R1699">
        <f t="shared" si="160"/>
        <v>-5.5007776955537137E-3</v>
      </c>
      <c r="S1699">
        <f t="shared" si="161"/>
        <v>0</v>
      </c>
    </row>
    <row r="1700" spans="1:19" x14ac:dyDescent="0.35">
      <c r="A1700">
        <v>0.60916059824746549</v>
      </c>
      <c r="B1700">
        <v>0</v>
      </c>
      <c r="C1700">
        <v>0</v>
      </c>
      <c r="D1700">
        <v>1</v>
      </c>
      <c r="E1700">
        <v>1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-0.79479614235440599</v>
      </c>
      <c r="L1700">
        <v>-0.39772843627950333</v>
      </c>
      <c r="M1700">
        <v>0</v>
      </c>
      <c r="N1700">
        <f t="shared" si="156"/>
        <v>-3.1967325678920639</v>
      </c>
      <c r="O1700">
        <f t="shared" si="157"/>
        <v>4.0895609540556294E-2</v>
      </c>
      <c r="P1700">
        <f t="shared" si="158"/>
        <v>3.9288867361643796E-2</v>
      </c>
      <c r="Q1700">
        <f t="shared" si="159"/>
        <v>0.96071113263835617</v>
      </c>
      <c r="R1700">
        <f t="shared" si="160"/>
        <v>-1.7407176701903514E-2</v>
      </c>
      <c r="S1700">
        <f t="shared" si="161"/>
        <v>0</v>
      </c>
    </row>
    <row r="1701" spans="1:19" x14ac:dyDescent="0.35">
      <c r="A1701">
        <v>0.29956901802366021</v>
      </c>
      <c r="B1701">
        <v>0</v>
      </c>
      <c r="C1701">
        <v>0</v>
      </c>
      <c r="D1701">
        <v>1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-4.2131488468209036E-2</v>
      </c>
      <c r="L1701">
        <v>0.51150312029475897</v>
      </c>
      <c r="M1701">
        <v>0</v>
      </c>
      <c r="N1701">
        <f t="shared" si="156"/>
        <v>-3.5252903575371017</v>
      </c>
      <c r="O1701">
        <f t="shared" si="157"/>
        <v>2.9443257056240364E-2</v>
      </c>
      <c r="P1701">
        <f t="shared" si="158"/>
        <v>2.8601146157812778E-2</v>
      </c>
      <c r="Q1701">
        <f t="shared" si="159"/>
        <v>0.97139885384218727</v>
      </c>
      <c r="R1701">
        <f t="shared" si="160"/>
        <v>-1.2602413288664243E-2</v>
      </c>
      <c r="S1701">
        <f t="shared" si="161"/>
        <v>0</v>
      </c>
    </row>
    <row r="1702" spans="1:19" x14ac:dyDescent="0.35">
      <c r="A1702">
        <v>0.29956901802366021</v>
      </c>
      <c r="B1702">
        <v>0</v>
      </c>
      <c r="C1702">
        <v>0</v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0.36070311502017827</v>
      </c>
      <c r="L1702">
        <v>0.9141628096347898</v>
      </c>
      <c r="M1702">
        <v>0</v>
      </c>
      <c r="N1702">
        <f t="shared" si="156"/>
        <v>-3.4059799248604823</v>
      </c>
      <c r="O1702">
        <f t="shared" si="157"/>
        <v>3.3174295831718145E-2</v>
      </c>
      <c r="P1702">
        <f t="shared" si="158"/>
        <v>3.2109099079949938E-2</v>
      </c>
      <c r="Q1702">
        <f t="shared" si="159"/>
        <v>0.96789090092005003</v>
      </c>
      <c r="R1702">
        <f t="shared" si="160"/>
        <v>-1.4173592896838078E-2</v>
      </c>
      <c r="S1702">
        <f t="shared" si="161"/>
        <v>0</v>
      </c>
    </row>
    <row r="1703" spans="1:19" x14ac:dyDescent="0.35">
      <c r="A1703">
        <v>3.4204806403255718E-2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1</v>
      </c>
      <c r="K1703">
        <v>2.423905344070898</v>
      </c>
      <c r="L1703">
        <v>1.6805151216045253</v>
      </c>
      <c r="M1703">
        <v>0</v>
      </c>
      <c r="N1703">
        <f t="shared" si="156"/>
        <v>-3.3406455531505892</v>
      </c>
      <c r="O1703">
        <f t="shared" si="157"/>
        <v>3.541408866428436E-2</v>
      </c>
      <c r="P1703">
        <f t="shared" si="158"/>
        <v>3.4202826726039248E-2</v>
      </c>
      <c r="Q1703">
        <f t="shared" si="159"/>
        <v>0.96579717327396075</v>
      </c>
      <c r="R1703">
        <f t="shared" si="160"/>
        <v>-1.5114070040784458E-2</v>
      </c>
      <c r="S1703">
        <f t="shared" si="161"/>
        <v>0</v>
      </c>
    </row>
    <row r="1704" spans="1:19" x14ac:dyDescent="0.35">
      <c r="A1704">
        <v>0.16688691221345797</v>
      </c>
      <c r="B1704">
        <v>0</v>
      </c>
      <c r="C1704">
        <v>0</v>
      </c>
      <c r="D1704">
        <v>1</v>
      </c>
      <c r="E1704">
        <v>0</v>
      </c>
      <c r="F1704">
        <v>0</v>
      </c>
      <c r="G1704">
        <v>1</v>
      </c>
      <c r="H1704">
        <v>0</v>
      </c>
      <c r="I1704">
        <v>1</v>
      </c>
      <c r="J1704">
        <v>0</v>
      </c>
      <c r="K1704">
        <v>5.3276707094830185E-2</v>
      </c>
      <c r="L1704">
        <v>-0.20289310272787561</v>
      </c>
      <c r="M1704">
        <v>0</v>
      </c>
      <c r="N1704">
        <f t="shared" si="156"/>
        <v>-3.9229767480451887</v>
      </c>
      <c r="O1704">
        <f t="shared" si="157"/>
        <v>1.9782120623472739E-2</v>
      </c>
      <c r="P1704">
        <f t="shared" si="158"/>
        <v>1.9398379539522011E-2</v>
      </c>
      <c r="Q1704">
        <f t="shared" si="159"/>
        <v>0.98060162046047794</v>
      </c>
      <c r="R1704">
        <f t="shared" si="160"/>
        <v>-8.507393410397121E-3</v>
      </c>
      <c r="S1704">
        <f t="shared" si="161"/>
        <v>0</v>
      </c>
    </row>
    <row r="1705" spans="1:19" x14ac:dyDescent="0.35">
      <c r="A1705">
        <v>-0.36384151102735102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1</v>
      </c>
      <c r="K1705">
        <v>-0.80098000688164006</v>
      </c>
      <c r="L1705">
        <v>-0.15093701378077506</v>
      </c>
      <c r="M1705">
        <v>0</v>
      </c>
      <c r="N1705">
        <f t="shared" si="156"/>
        <v>-4.6245766256829395</v>
      </c>
      <c r="O1705">
        <f t="shared" si="157"/>
        <v>9.8078065303333819E-3</v>
      </c>
      <c r="P1705">
        <f t="shared" si="158"/>
        <v>9.7125477411713467E-3</v>
      </c>
      <c r="Q1705">
        <f t="shared" si="159"/>
        <v>0.99028745225882864</v>
      </c>
      <c r="R1705">
        <f t="shared" si="160"/>
        <v>-4.2387237767201325E-3</v>
      </c>
      <c r="S1705">
        <f t="shared" si="161"/>
        <v>0</v>
      </c>
    </row>
    <row r="1706" spans="1:19" x14ac:dyDescent="0.35">
      <c r="A1706">
        <v>-1.5579804633191714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-0.32261391523918009</v>
      </c>
      <c r="L1706">
        <v>-2.0083671936396259</v>
      </c>
      <c r="M1706">
        <v>0</v>
      </c>
      <c r="N1706">
        <f t="shared" si="156"/>
        <v>-6.9923490729790423</v>
      </c>
      <c r="O1706">
        <f t="shared" si="157"/>
        <v>9.1888546539434593E-4</v>
      </c>
      <c r="P1706">
        <f t="shared" si="158"/>
        <v>9.1804189004496045E-4</v>
      </c>
      <c r="Q1706">
        <f t="shared" si="159"/>
        <v>0.99908195810995504</v>
      </c>
      <c r="R1706">
        <f t="shared" si="160"/>
        <v>-3.9888365098081206E-4</v>
      </c>
      <c r="S1706">
        <f t="shared" si="161"/>
        <v>0</v>
      </c>
    </row>
    <row r="1707" spans="1:19" x14ac:dyDescent="0.35">
      <c r="A1707">
        <v>-1.7791173063361752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-0.88998348561290108</v>
      </c>
      <c r="L1707">
        <v>-1.5407623931157195</v>
      </c>
      <c r="M1707">
        <v>0</v>
      </c>
      <c r="N1707">
        <f t="shared" si="156"/>
        <v>-7.4439156594715019</v>
      </c>
      <c r="O1707">
        <f t="shared" si="157"/>
        <v>5.8499008507165867E-4</v>
      </c>
      <c r="P1707">
        <f t="shared" si="158"/>
        <v>5.8464807174643074E-4</v>
      </c>
      <c r="Q1707">
        <f t="shared" si="159"/>
        <v>0.99941535192825359</v>
      </c>
      <c r="R1707">
        <f t="shared" si="160"/>
        <v>-2.5398368418714932E-4</v>
      </c>
      <c r="S1707">
        <f t="shared" si="161"/>
        <v>0</v>
      </c>
    </row>
    <row r="1708" spans="1:19" x14ac:dyDescent="0.35">
      <c r="A1708">
        <v>-0.62920572264775554</v>
      </c>
      <c r="B1708">
        <v>0</v>
      </c>
      <c r="C1708">
        <v>0</v>
      </c>
      <c r="D1708">
        <v>1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-1.0028390132349216</v>
      </c>
      <c r="L1708">
        <v>-1.151091726012464</v>
      </c>
      <c r="M1708">
        <v>0</v>
      </c>
      <c r="N1708">
        <f t="shared" si="156"/>
        <v>-5.4628580405055347</v>
      </c>
      <c r="O1708">
        <f t="shared" si="157"/>
        <v>4.2414162660282763E-3</v>
      </c>
      <c r="P1708">
        <f t="shared" si="158"/>
        <v>4.2235026332599545E-3</v>
      </c>
      <c r="Q1708">
        <f t="shared" si="159"/>
        <v>0.99577649736674001</v>
      </c>
      <c r="R1708">
        <f t="shared" si="160"/>
        <v>-1.8381282959371269E-3</v>
      </c>
      <c r="S1708">
        <f t="shared" si="161"/>
        <v>0</v>
      </c>
    </row>
    <row r="1709" spans="1:19" x14ac:dyDescent="0.35">
      <c r="A1709">
        <v>-0.31961414242395031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2.8130471046775525</v>
      </c>
      <c r="L1709">
        <v>1.5636139214735489</v>
      </c>
      <c r="M1709">
        <v>0</v>
      </c>
      <c r="N1709">
        <f t="shared" si="156"/>
        <v>-4.0872222148210406</v>
      </c>
      <c r="O1709">
        <f t="shared" si="157"/>
        <v>1.6785796194025988E-2</v>
      </c>
      <c r="P1709">
        <f t="shared" si="158"/>
        <v>1.6508684775945547E-2</v>
      </c>
      <c r="Q1709">
        <f t="shared" si="159"/>
        <v>0.98349131522405442</v>
      </c>
      <c r="R1709">
        <f t="shared" si="160"/>
        <v>-7.2294707898127586E-3</v>
      </c>
      <c r="S1709">
        <f t="shared" si="161"/>
        <v>0</v>
      </c>
    </row>
    <row r="1710" spans="1:19" x14ac:dyDescent="0.35">
      <c r="A1710">
        <v>-1.0714794086817632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0.10053910026726158</v>
      </c>
      <c r="L1710">
        <v>1.2518773877909446</v>
      </c>
      <c r="M1710">
        <v>0</v>
      </c>
      <c r="N1710">
        <f t="shared" si="156"/>
        <v>-5.6914683753593431</v>
      </c>
      <c r="O1710">
        <f t="shared" si="157"/>
        <v>3.3746340999676926E-3</v>
      </c>
      <c r="P1710">
        <f t="shared" si="158"/>
        <v>3.3632842462623718E-3</v>
      </c>
      <c r="Q1710">
        <f t="shared" si="159"/>
        <v>0.99663671575373758</v>
      </c>
      <c r="R1710">
        <f t="shared" si="160"/>
        <v>-1.4631176109471296E-3</v>
      </c>
      <c r="S1710">
        <f t="shared" si="161"/>
        <v>0</v>
      </c>
    </row>
    <row r="1711" spans="1:19" x14ac:dyDescent="0.35">
      <c r="A1711">
        <v>-9.8477299406946536E-2</v>
      </c>
      <c r="B1711">
        <v>0</v>
      </c>
      <c r="C1711">
        <v>0</v>
      </c>
      <c r="D1711">
        <v>1</v>
      </c>
      <c r="E1711">
        <v>0</v>
      </c>
      <c r="F1711">
        <v>0</v>
      </c>
      <c r="G1711">
        <v>1</v>
      </c>
      <c r="H1711">
        <v>0</v>
      </c>
      <c r="I1711">
        <v>1</v>
      </c>
      <c r="J1711">
        <v>0</v>
      </c>
      <c r="K1711">
        <v>-0.60110867126925471</v>
      </c>
      <c r="L1711">
        <v>0.26471169779603065</v>
      </c>
      <c r="M1711">
        <v>0</v>
      </c>
      <c r="N1711">
        <f t="shared" si="156"/>
        <v>-4.4618619071311745</v>
      </c>
      <c r="O1711">
        <f t="shared" si="157"/>
        <v>1.1540855269989412E-2</v>
      </c>
      <c r="P1711">
        <f t="shared" si="158"/>
        <v>1.1409183534073919E-2</v>
      </c>
      <c r="Q1711">
        <f t="shared" si="159"/>
        <v>0.98859081646592606</v>
      </c>
      <c r="R1711">
        <f t="shared" si="160"/>
        <v>-4.9834282437404964E-3</v>
      </c>
      <c r="S1711">
        <f t="shared" si="161"/>
        <v>0</v>
      </c>
    </row>
    <row r="1712" spans="1:19" x14ac:dyDescent="0.35">
      <c r="A1712">
        <v>-0.89456993426816012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0.40531528053808075</v>
      </c>
      <c r="L1712">
        <v>0.58943725371541023</v>
      </c>
      <c r="M1712">
        <v>0</v>
      </c>
      <c r="N1712">
        <f t="shared" si="156"/>
        <v>-5.088062039072172</v>
      </c>
      <c r="O1712">
        <f t="shared" si="157"/>
        <v>6.1699654603914415E-3</v>
      </c>
      <c r="P1712">
        <f t="shared" si="158"/>
        <v>6.1321304274554256E-3</v>
      </c>
      <c r="Q1712">
        <f t="shared" si="159"/>
        <v>0.99386786957254458</v>
      </c>
      <c r="R1712">
        <f t="shared" si="160"/>
        <v>-2.6713493348911859E-3</v>
      </c>
      <c r="S1712">
        <f t="shared" si="161"/>
        <v>0</v>
      </c>
    </row>
    <row r="1713" spans="1:19" x14ac:dyDescent="0.35">
      <c r="A1713">
        <v>-1.2926162516987669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-1.0644568062027175</v>
      </c>
      <c r="L1713">
        <v>-1.527773370878944</v>
      </c>
      <c r="M1713">
        <v>0</v>
      </c>
      <c r="N1713">
        <f t="shared" si="156"/>
        <v>-6.5825697173808608</v>
      </c>
      <c r="O1713">
        <f t="shared" si="157"/>
        <v>1.3842874927533471E-3</v>
      </c>
      <c r="P1713">
        <f t="shared" si="158"/>
        <v>1.382373889867295E-3</v>
      </c>
      <c r="Q1713">
        <f t="shared" si="159"/>
        <v>0.99861762611013272</v>
      </c>
      <c r="R1713">
        <f t="shared" si="160"/>
        <v>-6.0077269427676321E-4</v>
      </c>
      <c r="S1713">
        <f t="shared" si="161"/>
        <v>0</v>
      </c>
    </row>
    <row r="1714" spans="1:19" x14ac:dyDescent="0.35">
      <c r="A1714">
        <v>-0.36384151102735102</v>
      </c>
      <c r="B1714">
        <v>0</v>
      </c>
      <c r="C1714">
        <v>0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-0.29434482025753916</v>
      </c>
      <c r="L1714">
        <v>-3.4035813649798144E-2</v>
      </c>
      <c r="M1714">
        <v>0</v>
      </c>
      <c r="N1714">
        <f t="shared" si="156"/>
        <v>-4.6240551762013773</v>
      </c>
      <c r="O1714">
        <f t="shared" si="157"/>
        <v>9.8129221396138742E-3</v>
      </c>
      <c r="P1714">
        <f t="shared" si="158"/>
        <v>9.7175644364126748E-3</v>
      </c>
      <c r="Q1714">
        <f t="shared" si="159"/>
        <v>0.9902824355635873</v>
      </c>
      <c r="R1714">
        <f t="shared" si="160"/>
        <v>-4.240923873847835E-3</v>
      </c>
      <c r="S1714">
        <f t="shared" si="161"/>
        <v>0</v>
      </c>
    </row>
    <row r="1715" spans="1:19" x14ac:dyDescent="0.35">
      <c r="A1715">
        <v>7.8432175006656474E-2</v>
      </c>
      <c r="B1715">
        <v>0</v>
      </c>
      <c r="C1715">
        <v>0</v>
      </c>
      <c r="D1715">
        <v>1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-1.0578312370663956</v>
      </c>
      <c r="L1715">
        <v>-0.6315308365414567</v>
      </c>
      <c r="M1715">
        <v>0</v>
      </c>
      <c r="N1715">
        <f t="shared" si="156"/>
        <v>-4.0212540044841782</v>
      </c>
      <c r="O1715">
        <f t="shared" si="157"/>
        <v>1.7930465950829127E-2</v>
      </c>
      <c r="P1715">
        <f t="shared" si="158"/>
        <v>1.7614627472693458E-2</v>
      </c>
      <c r="Q1715">
        <f t="shared" si="159"/>
        <v>0.98238537252730651</v>
      </c>
      <c r="R1715">
        <f t="shared" si="160"/>
        <v>-7.7181126910684508E-3</v>
      </c>
      <c r="S1715">
        <f t="shared" si="161"/>
        <v>0</v>
      </c>
    </row>
    <row r="1716" spans="1:19" x14ac:dyDescent="0.35">
      <c r="A1716">
        <v>0.38802375523046173</v>
      </c>
      <c r="B1716">
        <v>1</v>
      </c>
      <c r="C1716">
        <v>0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2.3717842001984968</v>
      </c>
      <c r="L1716">
        <v>0.40759094240055788</v>
      </c>
      <c r="M1716">
        <v>0</v>
      </c>
      <c r="N1716">
        <f t="shared" si="156"/>
        <v>-2.7901645587076711</v>
      </c>
      <c r="O1716">
        <f t="shared" si="157"/>
        <v>6.1411107350999049E-2</v>
      </c>
      <c r="P1716">
        <f t="shared" si="158"/>
        <v>5.7857984456432629E-2</v>
      </c>
      <c r="Q1716">
        <f t="shared" si="159"/>
        <v>0.94214201554356736</v>
      </c>
      <c r="R1716">
        <f t="shared" si="160"/>
        <v>-2.5883628079505092E-2</v>
      </c>
      <c r="S1716">
        <f t="shared" si="161"/>
        <v>1</v>
      </c>
    </row>
    <row r="1717" spans="1:19" x14ac:dyDescent="0.35">
      <c r="A1717">
        <v>-1.0714794086817632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-0.69099555921869216</v>
      </c>
      <c r="L1717">
        <v>-6.0013858123348876E-2</v>
      </c>
      <c r="M1717">
        <v>0</v>
      </c>
      <c r="N1717">
        <f t="shared" si="156"/>
        <v>-5.8361900863917793</v>
      </c>
      <c r="O1717">
        <f t="shared" si="157"/>
        <v>2.9199462033212571E-3</v>
      </c>
      <c r="P1717">
        <f t="shared" si="158"/>
        <v>2.9114449407204213E-3</v>
      </c>
      <c r="Q1717">
        <f t="shared" si="159"/>
        <v>0.99708855505927962</v>
      </c>
      <c r="R1717">
        <f t="shared" si="160"/>
        <v>-1.2662687036917556E-3</v>
      </c>
      <c r="S1717">
        <f t="shared" si="161"/>
        <v>0</v>
      </c>
    </row>
    <row r="1718" spans="1:19" x14ac:dyDescent="0.35">
      <c r="A1718">
        <v>-0.98302467147496153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1</v>
      </c>
      <c r="I1718">
        <v>0</v>
      </c>
      <c r="J1718">
        <v>1</v>
      </c>
      <c r="K1718">
        <v>-0.61391810493281118</v>
      </c>
      <c r="L1718">
        <v>-1.1121246593021383</v>
      </c>
      <c r="M1718">
        <v>0</v>
      </c>
      <c r="N1718">
        <f t="shared" si="156"/>
        <v>-5.4212672359386778</v>
      </c>
      <c r="O1718">
        <f t="shared" si="157"/>
        <v>4.4215399617409468E-3</v>
      </c>
      <c r="P1718">
        <f t="shared" si="158"/>
        <v>4.4020760067624261E-3</v>
      </c>
      <c r="Q1718">
        <f t="shared" si="159"/>
        <v>0.99559792399323754</v>
      </c>
      <c r="R1718">
        <f t="shared" si="160"/>
        <v>-1.9160176472343912E-3</v>
      </c>
      <c r="S1718">
        <f t="shared" si="161"/>
        <v>0</v>
      </c>
    </row>
    <row r="1719" spans="1:19" x14ac:dyDescent="0.35">
      <c r="A1719">
        <v>-1.5579804633191714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-0.10794547522234224</v>
      </c>
      <c r="L1719">
        <v>0.6413933426625108</v>
      </c>
      <c r="M1719">
        <v>0</v>
      </c>
      <c r="N1719">
        <f t="shared" si="156"/>
        <v>-6.8399133068349567</v>
      </c>
      <c r="O1719">
        <f t="shared" si="157"/>
        <v>1.0701961743116494E-3</v>
      </c>
      <c r="P1719">
        <f t="shared" si="158"/>
        <v>1.0690520788667064E-3</v>
      </c>
      <c r="Q1719">
        <f t="shared" si="159"/>
        <v>0.99893094792113324</v>
      </c>
      <c r="R1719">
        <f t="shared" si="160"/>
        <v>-4.6453176731017933E-4</v>
      </c>
      <c r="S1719">
        <f t="shared" si="161"/>
        <v>0</v>
      </c>
    </row>
    <row r="1720" spans="1:19" x14ac:dyDescent="0.35">
      <c r="A1720">
        <v>-0.36384151102735102</v>
      </c>
      <c r="B1720">
        <v>0</v>
      </c>
      <c r="C1720">
        <v>0</v>
      </c>
      <c r="D1720">
        <v>1</v>
      </c>
      <c r="E1720">
        <v>1</v>
      </c>
      <c r="F1720">
        <v>0</v>
      </c>
      <c r="G1720">
        <v>0</v>
      </c>
      <c r="H1720">
        <v>1</v>
      </c>
      <c r="I1720">
        <v>0</v>
      </c>
      <c r="J1720">
        <v>1</v>
      </c>
      <c r="K1720">
        <v>-0.42575194146126172</v>
      </c>
      <c r="L1720">
        <v>1.8623614329193787</v>
      </c>
      <c r="M1720">
        <v>0</v>
      </c>
      <c r="N1720">
        <f t="shared" si="156"/>
        <v>-4.537306378351385</v>
      </c>
      <c r="O1720">
        <f t="shared" si="157"/>
        <v>1.070219542824135E-2</v>
      </c>
      <c r="P1720">
        <f t="shared" si="158"/>
        <v>1.0588871258666612E-2</v>
      </c>
      <c r="Q1720">
        <f t="shared" si="159"/>
        <v>0.98941112874133341</v>
      </c>
      <c r="R1720">
        <f t="shared" si="160"/>
        <v>-4.6232090680875717E-3</v>
      </c>
      <c r="S1720">
        <f t="shared" si="161"/>
        <v>0</v>
      </c>
    </row>
    <row r="1721" spans="1:19" x14ac:dyDescent="0.35">
      <c r="A1721">
        <v>-0.45229624823415254</v>
      </c>
      <c r="B1721">
        <v>0</v>
      </c>
      <c r="C1721">
        <v>0</v>
      </c>
      <c r="D1721">
        <v>1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0.39449351761542134</v>
      </c>
      <c r="L1721">
        <v>-0.80038812561953421</v>
      </c>
      <c r="M1721">
        <v>0</v>
      </c>
      <c r="N1721">
        <f t="shared" si="156"/>
        <v>-4.6703922843946826</v>
      </c>
      <c r="O1721">
        <f t="shared" si="157"/>
        <v>9.3685936529690032E-3</v>
      </c>
      <c r="P1721">
        <f t="shared" si="158"/>
        <v>9.2816377603581537E-3</v>
      </c>
      <c r="Q1721">
        <f t="shared" si="159"/>
        <v>0.99071836223964183</v>
      </c>
      <c r="R1721">
        <f t="shared" si="160"/>
        <v>-4.0497876025341528E-3</v>
      </c>
      <c r="S1721">
        <f t="shared" si="161"/>
        <v>0</v>
      </c>
    </row>
    <row r="1722" spans="1:19" x14ac:dyDescent="0.35">
      <c r="A1722">
        <v>0.43225112383386249</v>
      </c>
      <c r="B1722">
        <v>0</v>
      </c>
      <c r="C1722">
        <v>0</v>
      </c>
      <c r="D1722">
        <v>1</v>
      </c>
      <c r="E1722">
        <v>1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-0.50216683883351076</v>
      </c>
      <c r="L1722">
        <v>0.13482147542827885</v>
      </c>
      <c r="M1722">
        <v>0</v>
      </c>
      <c r="N1722">
        <f t="shared" si="156"/>
        <v>-3.5225401097264388</v>
      </c>
      <c r="O1722">
        <f t="shared" si="157"/>
        <v>2.9524344764032134E-2</v>
      </c>
      <c r="P1722">
        <f t="shared" si="158"/>
        <v>2.8677655768110214E-2</v>
      </c>
      <c r="Q1722">
        <f t="shared" si="159"/>
        <v>0.97132234423188979</v>
      </c>
      <c r="R1722">
        <f t="shared" si="160"/>
        <v>-1.2636620669131274E-2</v>
      </c>
      <c r="S1722">
        <f t="shared" si="161"/>
        <v>0</v>
      </c>
    </row>
    <row r="1723" spans="1:19" x14ac:dyDescent="0.35">
      <c r="A1723">
        <v>0.69761533545426702</v>
      </c>
      <c r="B1723">
        <v>0</v>
      </c>
      <c r="C1723">
        <v>1</v>
      </c>
      <c r="D1723">
        <v>1</v>
      </c>
      <c r="E1723">
        <v>0</v>
      </c>
      <c r="F1723">
        <v>0</v>
      </c>
      <c r="G1723">
        <v>1</v>
      </c>
      <c r="H1723">
        <v>1</v>
      </c>
      <c r="I1723">
        <v>1</v>
      </c>
      <c r="J1723">
        <v>0</v>
      </c>
      <c r="K1723">
        <v>1.8229662234064781</v>
      </c>
      <c r="L1723">
        <v>-9.8980924833674058E-2</v>
      </c>
      <c r="M1723">
        <v>0</v>
      </c>
      <c r="N1723">
        <f t="shared" si="156"/>
        <v>-2.3557770313595316</v>
      </c>
      <c r="O1723">
        <f t="shared" si="157"/>
        <v>9.4819799944104444E-2</v>
      </c>
      <c r="P1723">
        <f t="shared" si="158"/>
        <v>8.660767730812452E-2</v>
      </c>
      <c r="Q1723">
        <f t="shared" si="159"/>
        <v>0.91339232269187542</v>
      </c>
      <c r="R1723">
        <f t="shared" si="160"/>
        <v>-3.9342643075598899E-2</v>
      </c>
      <c r="S1723">
        <f t="shared" si="161"/>
        <v>1</v>
      </c>
    </row>
    <row r="1724" spans="1:19" x14ac:dyDescent="0.35">
      <c r="A1724">
        <v>-0.40806887963075178</v>
      </c>
      <c r="B1724">
        <v>0</v>
      </c>
      <c r="C1724">
        <v>0</v>
      </c>
      <c r="D1724">
        <v>1</v>
      </c>
      <c r="E1724">
        <v>1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-0.43370262442484825</v>
      </c>
      <c r="L1724">
        <v>-9.8980924833674058E-2</v>
      </c>
      <c r="M1724">
        <v>0</v>
      </c>
      <c r="N1724">
        <f t="shared" si="156"/>
        <v>-4.8216326276132113</v>
      </c>
      <c r="O1724">
        <f t="shared" si="157"/>
        <v>8.0536278247194219E-3</v>
      </c>
      <c r="P1724">
        <f t="shared" si="158"/>
        <v>7.9892850959708949E-3</v>
      </c>
      <c r="Q1724">
        <f t="shared" si="159"/>
        <v>0.99201071490402914</v>
      </c>
      <c r="R1724">
        <f t="shared" si="160"/>
        <v>-3.4836369198509663E-3</v>
      </c>
      <c r="S1724">
        <f t="shared" si="161"/>
        <v>0</v>
      </c>
    </row>
    <row r="1725" spans="1:19" x14ac:dyDescent="0.35">
      <c r="A1725">
        <v>-0.54075098544095401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1</v>
      </c>
      <c r="K1725">
        <v>-0.7839743794317463</v>
      </c>
      <c r="L1725">
        <v>0.13482147542827885</v>
      </c>
      <c r="M1725">
        <v>0</v>
      </c>
      <c r="N1725">
        <f t="shared" si="156"/>
        <v>-5.138893888784053</v>
      </c>
      <c r="O1725">
        <f t="shared" si="157"/>
        <v>5.8641725543376808E-3</v>
      </c>
      <c r="P1725">
        <f t="shared" si="158"/>
        <v>5.8299845191283946E-3</v>
      </c>
      <c r="Q1725">
        <f t="shared" si="159"/>
        <v>0.99417001548087158</v>
      </c>
      <c r="R1725">
        <f t="shared" si="160"/>
        <v>-2.5393394746033695E-3</v>
      </c>
      <c r="S1725">
        <f t="shared" si="161"/>
        <v>0</v>
      </c>
    </row>
    <row r="1726" spans="1:19" x14ac:dyDescent="0.35">
      <c r="A1726">
        <v>-1.0022562200145031E-2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1</v>
      </c>
      <c r="K1726">
        <v>-0.30362061704838994</v>
      </c>
      <c r="L1726">
        <v>-0.80038812561953421</v>
      </c>
      <c r="M1726">
        <v>0</v>
      </c>
      <c r="N1726">
        <f t="shared" si="156"/>
        <v>-4.1941704889390472</v>
      </c>
      <c r="O1726">
        <f t="shared" si="157"/>
        <v>1.5083248996095188E-2</v>
      </c>
      <c r="P1726">
        <f t="shared" si="158"/>
        <v>1.4859125112164282E-2</v>
      </c>
      <c r="Q1726">
        <f t="shared" si="159"/>
        <v>0.98514087488783575</v>
      </c>
      <c r="R1726">
        <f t="shared" si="160"/>
        <v>-6.5016610640426485E-3</v>
      </c>
      <c r="S1726">
        <f t="shared" si="161"/>
        <v>0</v>
      </c>
    </row>
    <row r="1727" spans="1:19" x14ac:dyDescent="0.35">
      <c r="A1727">
        <v>0.78607007266106854</v>
      </c>
      <c r="B1727">
        <v>0</v>
      </c>
      <c r="C1727">
        <v>0</v>
      </c>
      <c r="D1727">
        <v>1</v>
      </c>
      <c r="E1727">
        <v>0</v>
      </c>
      <c r="F1727">
        <v>1</v>
      </c>
      <c r="G1727">
        <v>0</v>
      </c>
      <c r="H1727">
        <v>1</v>
      </c>
      <c r="I1727">
        <v>0</v>
      </c>
      <c r="J1727">
        <v>0</v>
      </c>
      <c r="K1727">
        <v>-0.72412340490030291</v>
      </c>
      <c r="L1727">
        <v>-1.6576635932466959</v>
      </c>
      <c r="M1727">
        <v>0</v>
      </c>
      <c r="N1727">
        <f t="shared" si="156"/>
        <v>-3.3535470562872089</v>
      </c>
      <c r="O1727">
        <f t="shared" si="157"/>
        <v>3.4960128370125146E-2</v>
      </c>
      <c r="P1727">
        <f t="shared" si="158"/>
        <v>3.3779203093727894E-2</v>
      </c>
      <c r="Q1727">
        <f t="shared" si="159"/>
        <v>0.96622079690627216</v>
      </c>
      <c r="R1727">
        <f t="shared" si="160"/>
        <v>-1.4923619008025316E-2</v>
      </c>
      <c r="S1727">
        <f t="shared" si="161"/>
        <v>0</v>
      </c>
    </row>
    <row r="1728" spans="1:19" x14ac:dyDescent="0.35">
      <c r="A1728">
        <v>0.60916059824746549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1</v>
      </c>
      <c r="H1728">
        <v>1</v>
      </c>
      <c r="I1728">
        <v>1</v>
      </c>
      <c r="J1728">
        <v>0</v>
      </c>
      <c r="K1728">
        <v>2.5034121737067636</v>
      </c>
      <c r="L1728">
        <v>0.6413933426625108</v>
      </c>
      <c r="M1728">
        <v>0</v>
      </c>
      <c r="N1728">
        <f t="shared" si="156"/>
        <v>-2.7023008035563478</v>
      </c>
      <c r="O1728">
        <f t="shared" si="157"/>
        <v>6.7051063803496694E-2</v>
      </c>
      <c r="P1728">
        <f t="shared" si="158"/>
        <v>6.2837727338458951E-2</v>
      </c>
      <c r="Q1728">
        <f t="shared" si="159"/>
        <v>0.93716227266154106</v>
      </c>
      <c r="R1728">
        <f t="shared" si="160"/>
        <v>-2.8185203114667358E-2</v>
      </c>
      <c r="S1728">
        <f t="shared" si="161"/>
        <v>1</v>
      </c>
    </row>
    <row r="1729" spans="1:19" x14ac:dyDescent="0.35">
      <c r="A1729">
        <v>-1.425298357508969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-9.2244950911421243E-3</v>
      </c>
      <c r="L1729">
        <v>-0.8133771478563091</v>
      </c>
      <c r="M1729">
        <v>0</v>
      </c>
      <c r="N1729">
        <f t="shared" si="156"/>
        <v>-6.7059569553962088</v>
      </c>
      <c r="O1729">
        <f t="shared" si="157"/>
        <v>1.2236012117210553E-3</v>
      </c>
      <c r="P1729">
        <f t="shared" si="158"/>
        <v>1.2221058415325047E-3</v>
      </c>
      <c r="Q1729">
        <f t="shared" si="159"/>
        <v>0.99877789415846752</v>
      </c>
      <c r="R1729">
        <f t="shared" si="160"/>
        <v>-5.3107840643013644E-4</v>
      </c>
      <c r="S1729">
        <f t="shared" si="161"/>
        <v>0</v>
      </c>
    </row>
    <row r="1730" spans="1:19" x14ac:dyDescent="0.35">
      <c r="A1730">
        <v>-0.31961414242395031</v>
      </c>
      <c r="B1730">
        <v>0</v>
      </c>
      <c r="C1730">
        <v>0</v>
      </c>
      <c r="D1730">
        <v>1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-0.4937744512608358</v>
      </c>
      <c r="L1730">
        <v>-0.43669550298982895</v>
      </c>
      <c r="M1730">
        <v>0</v>
      </c>
      <c r="N1730">
        <f t="shared" si="156"/>
        <v>-4.58814226870268</v>
      </c>
      <c r="O1730">
        <f t="shared" si="157"/>
        <v>1.0171737186578813E-2</v>
      </c>
      <c r="P1730">
        <f t="shared" si="158"/>
        <v>1.0069314763159021E-2</v>
      </c>
      <c r="Q1730">
        <f t="shared" si="159"/>
        <v>0.98993068523684102</v>
      </c>
      <c r="R1730">
        <f t="shared" si="160"/>
        <v>-4.3952135570295685E-3</v>
      </c>
      <c r="S1730">
        <f t="shared" si="161"/>
        <v>0</v>
      </c>
    </row>
    <row r="1731" spans="1:19" x14ac:dyDescent="0.35">
      <c r="A1731">
        <v>-1.2041615144919653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-1.0629108400709091</v>
      </c>
      <c r="L1731">
        <v>-0.82636617009308444</v>
      </c>
      <c r="M1731">
        <v>0</v>
      </c>
      <c r="N1731">
        <f t="shared" si="156"/>
        <v>-6.1262317610212085</v>
      </c>
      <c r="O1731">
        <f t="shared" si="157"/>
        <v>2.1847983106773978E-3</v>
      </c>
      <c r="P1731">
        <f t="shared" si="158"/>
        <v>2.1800353730770821E-3</v>
      </c>
      <c r="Q1731">
        <f t="shared" si="159"/>
        <v>0.99781996462692291</v>
      </c>
      <c r="R1731">
        <f t="shared" si="160"/>
        <v>-9.4781083924615087E-4</v>
      </c>
      <c r="S1731">
        <f t="shared" si="161"/>
        <v>0</v>
      </c>
    </row>
    <row r="1732" spans="1:19" x14ac:dyDescent="0.35">
      <c r="A1732">
        <v>0.74184270405766772</v>
      </c>
      <c r="B1732">
        <v>0</v>
      </c>
      <c r="C1732">
        <v>0</v>
      </c>
      <c r="D1732">
        <v>1</v>
      </c>
      <c r="E1732">
        <v>0</v>
      </c>
      <c r="F1732">
        <v>0</v>
      </c>
      <c r="G1732">
        <v>1</v>
      </c>
      <c r="H1732">
        <v>0</v>
      </c>
      <c r="I1732">
        <v>1</v>
      </c>
      <c r="J1732">
        <v>0</v>
      </c>
      <c r="K1732">
        <v>-0.97633673668963306</v>
      </c>
      <c r="L1732">
        <v>-0.12495896930722479</v>
      </c>
      <c r="M1732">
        <v>0</v>
      </c>
      <c r="N1732">
        <f t="shared" si="156"/>
        <v>-3.1338256014203467</v>
      </c>
      <c r="O1732">
        <f t="shared" si="157"/>
        <v>4.3550869887853436E-2</v>
      </c>
      <c r="P1732">
        <f t="shared" si="158"/>
        <v>4.173334635093897E-2</v>
      </c>
      <c r="Q1732">
        <f t="shared" si="159"/>
        <v>0.95826665364906105</v>
      </c>
      <c r="R1732">
        <f t="shared" si="160"/>
        <v>-1.8513624434640167E-2</v>
      </c>
      <c r="S1732">
        <f t="shared" si="161"/>
        <v>0</v>
      </c>
    </row>
    <row r="1733" spans="1:19" x14ac:dyDescent="0.35">
      <c r="A1733">
        <v>-1.3368436203021676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-0.14217758242667364</v>
      </c>
      <c r="L1733">
        <v>-0.69647594772533261</v>
      </c>
      <c r="M1733">
        <v>0</v>
      </c>
      <c r="N1733">
        <f t="shared" si="156"/>
        <v>-6.5790545608597641</v>
      </c>
      <c r="O1733">
        <f t="shared" si="157"/>
        <v>1.3891620423436691E-3</v>
      </c>
      <c r="P1733">
        <f t="shared" si="158"/>
        <v>1.3872349482098036E-3</v>
      </c>
      <c r="Q1733">
        <f t="shared" si="159"/>
        <v>0.9986127650517902</v>
      </c>
      <c r="R1733">
        <f t="shared" si="160"/>
        <v>-6.0288675264850902E-4</v>
      </c>
      <c r="S1733">
        <f t="shared" si="161"/>
        <v>0</v>
      </c>
    </row>
    <row r="1734" spans="1:19" x14ac:dyDescent="0.35">
      <c r="A1734">
        <v>1.1398890214882744</v>
      </c>
      <c r="B1734">
        <v>0</v>
      </c>
      <c r="C1734">
        <v>0</v>
      </c>
      <c r="D1734">
        <v>1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-0.94873019862162411</v>
      </c>
      <c r="L1734">
        <v>0.43356898687410861</v>
      </c>
      <c r="M1734">
        <v>0</v>
      </c>
      <c r="N1734">
        <f t="shared" ref="N1734:N1797" si="162">$M$3+SUMPRODUCT($A$3:$L$3,A1734:L1734)</f>
        <v>-2.8572333502124323</v>
      </c>
      <c r="O1734">
        <f t="shared" ref="O1734:O1797" si="163">EXP(N1734)</f>
        <v>5.7427422248756722E-2</v>
      </c>
      <c r="P1734">
        <f t="shared" ref="P1734:P1797" si="164">O1734/(1+O1734)</f>
        <v>5.4308618294227562E-2</v>
      </c>
      <c r="Q1734">
        <f t="shared" ref="Q1734:Q1797" si="165">IF(M1734=1,P1734,1-P1734)</f>
        <v>0.94569138170577238</v>
      </c>
      <c r="R1734">
        <f t="shared" ref="R1734:R1797" si="166">LOG(Q1734)</f>
        <v>-2.4250568767118792E-2</v>
      </c>
      <c r="S1734">
        <f t="shared" ref="S1734:S1797" si="167">IF(P1734&gt;U$2,1,0)</f>
        <v>1</v>
      </c>
    </row>
    <row r="1735" spans="1:19" x14ac:dyDescent="0.35">
      <c r="A1735">
        <v>1.1398890214882744</v>
      </c>
      <c r="B1735">
        <v>1</v>
      </c>
      <c r="C1735">
        <v>0</v>
      </c>
      <c r="D1735">
        <v>1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2.1253122935939697E-2</v>
      </c>
      <c r="L1735">
        <v>-9.8980924833674058E-2</v>
      </c>
      <c r="M1735">
        <v>0</v>
      </c>
      <c r="N1735">
        <f t="shared" si="162"/>
        <v>-1.6576542422264979</v>
      </c>
      <c r="O1735">
        <f t="shared" si="163"/>
        <v>0.19058552362885289</v>
      </c>
      <c r="P1735">
        <f t="shared" si="164"/>
        <v>0.16007713838814072</v>
      </c>
      <c r="Q1735">
        <f t="shared" si="165"/>
        <v>0.83992286161185925</v>
      </c>
      <c r="R1735">
        <f t="shared" si="166"/>
        <v>-7.5760597645997449E-2</v>
      </c>
      <c r="S1735">
        <f t="shared" si="167"/>
        <v>1</v>
      </c>
    </row>
    <row r="1736" spans="1:19" x14ac:dyDescent="0.35">
      <c r="A1736">
        <v>-0.93879730287156082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1</v>
      </c>
      <c r="K1736">
        <v>-1.0889714120071097</v>
      </c>
      <c r="L1736">
        <v>0.13482147542827885</v>
      </c>
      <c r="M1736">
        <v>0</v>
      </c>
      <c r="N1736">
        <f t="shared" si="162"/>
        <v>-5.4074920637127564</v>
      </c>
      <c r="O1736">
        <f t="shared" si="163"/>
        <v>4.4828688745984311E-3</v>
      </c>
      <c r="P1736">
        <f t="shared" si="164"/>
        <v>4.4628624474411828E-3</v>
      </c>
      <c r="Q1736">
        <f t="shared" si="165"/>
        <v>0.99553713755255879</v>
      </c>
      <c r="R1736">
        <f t="shared" si="166"/>
        <v>-1.9425343976842851E-3</v>
      </c>
      <c r="S1736">
        <f t="shared" si="167"/>
        <v>0</v>
      </c>
    </row>
    <row r="1737" spans="1:19" x14ac:dyDescent="0.35">
      <c r="A1737">
        <v>0.87452480986786996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1</v>
      </c>
      <c r="H1737">
        <v>0</v>
      </c>
      <c r="I1737">
        <v>1</v>
      </c>
      <c r="J1737">
        <v>0</v>
      </c>
      <c r="K1737">
        <v>2.4627753496706544</v>
      </c>
      <c r="L1737">
        <v>-2.1046791413023236E-2</v>
      </c>
      <c r="M1737">
        <v>0</v>
      </c>
      <c r="N1737">
        <f t="shared" si="162"/>
        <v>-2.3600666985099483</v>
      </c>
      <c r="O1737">
        <f t="shared" si="163"/>
        <v>9.4413925718124694E-2</v>
      </c>
      <c r="P1737">
        <f t="shared" si="164"/>
        <v>8.6268936733578966E-2</v>
      </c>
      <c r="Q1737">
        <f t="shared" si="165"/>
        <v>0.91373106326642106</v>
      </c>
      <c r="R1737">
        <f t="shared" si="166"/>
        <v>-3.9181610531066884E-2</v>
      </c>
      <c r="S1737">
        <f t="shared" si="167"/>
        <v>1</v>
      </c>
    </row>
    <row r="1738" spans="1:19" x14ac:dyDescent="0.35">
      <c r="A1738">
        <v>7.8432175006656474E-2</v>
      </c>
      <c r="B1738">
        <v>0</v>
      </c>
      <c r="C1738">
        <v>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-0.63953697225992345</v>
      </c>
      <c r="L1738">
        <v>1.0830200987128678</v>
      </c>
      <c r="M1738">
        <v>0</v>
      </c>
      <c r="N1738">
        <f t="shared" si="162"/>
        <v>-3.9310746808876109</v>
      </c>
      <c r="O1738">
        <f t="shared" si="163"/>
        <v>1.9622573213169396E-2</v>
      </c>
      <c r="P1738">
        <f t="shared" si="164"/>
        <v>1.9244938008122114E-2</v>
      </c>
      <c r="Q1738">
        <f t="shared" si="165"/>
        <v>0.9807550619918779</v>
      </c>
      <c r="R1738">
        <f t="shared" si="166"/>
        <v>-8.4394416593322266E-3</v>
      </c>
      <c r="S1738">
        <f t="shared" si="167"/>
        <v>0</v>
      </c>
    </row>
    <row r="1739" spans="1:19" x14ac:dyDescent="0.35">
      <c r="A1739">
        <v>0.6533879668508662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-0.66095964580069844</v>
      </c>
      <c r="L1739">
        <v>-0.86533323680341012</v>
      </c>
      <c r="M1739">
        <v>0</v>
      </c>
      <c r="N1739">
        <f t="shared" si="162"/>
        <v>-2.8951977162293741</v>
      </c>
      <c r="O1739">
        <f t="shared" si="163"/>
        <v>5.5288092660757023E-2</v>
      </c>
      <c r="P1739">
        <f t="shared" si="164"/>
        <v>5.239146830639968E-2</v>
      </c>
      <c r="Q1739">
        <f t="shared" si="165"/>
        <v>0.94760853169360026</v>
      </c>
      <c r="R1739">
        <f t="shared" si="166"/>
        <v>-2.3371037807048127E-2</v>
      </c>
      <c r="S1739">
        <f t="shared" si="167"/>
        <v>1</v>
      </c>
    </row>
    <row r="1740" spans="1:19" x14ac:dyDescent="0.35">
      <c r="A1740">
        <v>0.78607007266106854</v>
      </c>
      <c r="B1740">
        <v>0</v>
      </c>
      <c r="C1740">
        <v>0</v>
      </c>
      <c r="D1740">
        <v>1</v>
      </c>
      <c r="E1740">
        <v>0</v>
      </c>
      <c r="F1740">
        <v>1</v>
      </c>
      <c r="G1740">
        <v>0</v>
      </c>
      <c r="H1740">
        <v>0</v>
      </c>
      <c r="I1740">
        <v>1</v>
      </c>
      <c r="J1740">
        <v>0</v>
      </c>
      <c r="K1740">
        <v>1.0859820831429101</v>
      </c>
      <c r="L1740">
        <v>-0.29381625838530179</v>
      </c>
      <c r="M1740">
        <v>0</v>
      </c>
      <c r="N1740">
        <f t="shared" si="162"/>
        <v>-2.9579672920587634</v>
      </c>
      <c r="O1740">
        <f t="shared" si="163"/>
        <v>5.1924357025076126E-2</v>
      </c>
      <c r="P1740">
        <f t="shared" si="164"/>
        <v>4.9361303099704101E-2</v>
      </c>
      <c r="Q1740">
        <f t="shared" si="165"/>
        <v>0.9506386969002959</v>
      </c>
      <c r="R1740">
        <f t="shared" si="166"/>
        <v>-2.1984511198203931E-2</v>
      </c>
      <c r="S1740">
        <f t="shared" si="167"/>
        <v>0</v>
      </c>
    </row>
    <row r="1741" spans="1:19" x14ac:dyDescent="0.35">
      <c r="A1741">
        <v>-0.58497835404435483</v>
      </c>
      <c r="B1741">
        <v>0</v>
      </c>
      <c r="C1741">
        <v>0</v>
      </c>
      <c r="D1741">
        <v>1</v>
      </c>
      <c r="E1741">
        <v>1</v>
      </c>
      <c r="F1741">
        <v>0</v>
      </c>
      <c r="G1741">
        <v>0</v>
      </c>
      <c r="H1741">
        <v>1</v>
      </c>
      <c r="I1741">
        <v>0</v>
      </c>
      <c r="J1741">
        <v>1</v>
      </c>
      <c r="K1741">
        <v>-0.7835326748226582</v>
      </c>
      <c r="L1741">
        <v>-0.55359670312080544</v>
      </c>
      <c r="M1741">
        <v>0</v>
      </c>
      <c r="N1741">
        <f t="shared" si="162"/>
        <v>-4.9938934718680255</v>
      </c>
      <c r="O1741">
        <f t="shared" si="163"/>
        <v>6.7792183460582524E-3</v>
      </c>
      <c r="P1741">
        <f t="shared" si="164"/>
        <v>6.7335700047476002E-3</v>
      </c>
      <c r="Q1741">
        <f t="shared" si="165"/>
        <v>0.99326642999525239</v>
      </c>
      <c r="R1741">
        <f t="shared" si="166"/>
        <v>-2.9342423840917633E-3</v>
      </c>
      <c r="S1741">
        <f t="shared" si="167"/>
        <v>0</v>
      </c>
    </row>
    <row r="1742" spans="1:19" x14ac:dyDescent="0.35">
      <c r="A1742">
        <v>1.5379353389188812</v>
      </c>
      <c r="B1742">
        <v>1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2.6725850389875228</v>
      </c>
      <c r="L1742">
        <v>1.667526099367751</v>
      </c>
      <c r="M1742">
        <v>0</v>
      </c>
      <c r="N1742">
        <f t="shared" si="162"/>
        <v>-0.4165575480615602</v>
      </c>
      <c r="O1742">
        <f t="shared" si="163"/>
        <v>0.65931256954332973</v>
      </c>
      <c r="P1742">
        <f t="shared" si="164"/>
        <v>0.39734079138855888</v>
      </c>
      <c r="Q1742">
        <f t="shared" si="165"/>
        <v>0.60265920861144107</v>
      </c>
      <c r="R1742">
        <f t="shared" si="166"/>
        <v>-0.21992820304758307</v>
      </c>
      <c r="S1742">
        <f t="shared" si="167"/>
        <v>1</v>
      </c>
    </row>
    <row r="1743" spans="1:19" x14ac:dyDescent="0.35">
      <c r="A1743">
        <v>1.0956616528848737</v>
      </c>
      <c r="B1743">
        <v>0</v>
      </c>
      <c r="C1743">
        <v>0</v>
      </c>
      <c r="D1743">
        <v>1</v>
      </c>
      <c r="E1743">
        <v>1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-1.0481137356664565</v>
      </c>
      <c r="L1743">
        <v>-0.34577234733240281</v>
      </c>
      <c r="M1743">
        <v>0</v>
      </c>
      <c r="N1743">
        <f t="shared" si="162"/>
        <v>-2.4299408428107929</v>
      </c>
      <c r="O1743">
        <f t="shared" si="163"/>
        <v>8.8042040747983524E-2</v>
      </c>
      <c r="P1743">
        <f t="shared" si="164"/>
        <v>8.0917866636346411E-2</v>
      </c>
      <c r="Q1743">
        <f t="shared" si="165"/>
        <v>0.91908213336365363</v>
      </c>
      <c r="R1743">
        <f t="shared" si="166"/>
        <v>-3.6645676347569177E-2</v>
      </c>
      <c r="S1743">
        <f t="shared" si="167"/>
        <v>1</v>
      </c>
    </row>
    <row r="1744" spans="1:19" x14ac:dyDescent="0.35">
      <c r="A1744">
        <v>-1.2041615144919653</v>
      </c>
      <c r="B1744">
        <v>0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1</v>
      </c>
      <c r="I1744">
        <v>0</v>
      </c>
      <c r="J1744">
        <v>0</v>
      </c>
      <c r="K1744">
        <v>-0.38202318516153566</v>
      </c>
      <c r="L1744">
        <v>-0.22887114720142587</v>
      </c>
      <c r="M1744">
        <v>0</v>
      </c>
      <c r="N1744">
        <f t="shared" si="162"/>
        <v>-6.3669263657184114</v>
      </c>
      <c r="O1744">
        <f t="shared" si="163"/>
        <v>1.7174298727282457E-3</v>
      </c>
      <c r="P1744">
        <f t="shared" si="164"/>
        <v>1.7144853643471605E-3</v>
      </c>
      <c r="Q1744">
        <f t="shared" si="165"/>
        <v>0.99828551463565285</v>
      </c>
      <c r="R1744">
        <f t="shared" si="166"/>
        <v>-7.4523055918786359E-4</v>
      </c>
      <c r="S1744">
        <f t="shared" si="167"/>
        <v>0</v>
      </c>
    </row>
    <row r="1745" spans="1:19" x14ac:dyDescent="0.35">
      <c r="A1745">
        <v>-0.23115940521714878</v>
      </c>
      <c r="B1745">
        <v>1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0.70214077784531326</v>
      </c>
      <c r="L1745">
        <v>1.6805151216045253</v>
      </c>
      <c r="M1745">
        <v>0</v>
      </c>
      <c r="N1745">
        <f t="shared" si="162"/>
        <v>-3.9856349189525355</v>
      </c>
      <c r="O1745">
        <f t="shared" si="163"/>
        <v>1.858064337418271E-2</v>
      </c>
      <c r="P1745">
        <f t="shared" si="164"/>
        <v>1.8241700836402978E-2</v>
      </c>
      <c r="Q1745">
        <f t="shared" si="165"/>
        <v>0.98175829916359703</v>
      </c>
      <c r="R1745">
        <f t="shared" si="166"/>
        <v>-7.9954187912132119E-3</v>
      </c>
      <c r="S1745">
        <f t="shared" si="167"/>
        <v>0</v>
      </c>
    </row>
    <row r="1746" spans="1:19" x14ac:dyDescent="0.35">
      <c r="A1746">
        <v>-0.18693203661374805</v>
      </c>
      <c r="B1746">
        <v>0</v>
      </c>
      <c r="C1746">
        <v>0</v>
      </c>
      <c r="D1746">
        <v>1</v>
      </c>
      <c r="E1746">
        <v>1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-1.0059309454985386</v>
      </c>
      <c r="L1746">
        <v>0.69334943160961227</v>
      </c>
      <c r="M1746">
        <v>0</v>
      </c>
      <c r="N1746">
        <f t="shared" si="162"/>
        <v>-4.6227632647897963</v>
      </c>
      <c r="O1746">
        <f t="shared" si="163"/>
        <v>9.8256077582903681E-3</v>
      </c>
      <c r="P1746">
        <f t="shared" si="164"/>
        <v>9.7300045500947566E-3</v>
      </c>
      <c r="Q1746">
        <f t="shared" si="165"/>
        <v>0.99026999544990524</v>
      </c>
      <c r="R1746">
        <f t="shared" si="166"/>
        <v>-4.2463795968489945E-3</v>
      </c>
      <c r="S1746">
        <f t="shared" si="167"/>
        <v>0</v>
      </c>
    </row>
    <row r="1747" spans="1:19" x14ac:dyDescent="0.35">
      <c r="A1747">
        <v>0.34379638662706097</v>
      </c>
      <c r="B1747">
        <v>0</v>
      </c>
      <c r="C1747">
        <v>0</v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-0.27557237437129289</v>
      </c>
      <c r="L1747">
        <v>-1.2550039039066656</v>
      </c>
      <c r="M1747">
        <v>0</v>
      </c>
      <c r="N1747">
        <f t="shared" si="162"/>
        <v>-3.7338931061257505</v>
      </c>
      <c r="O1747">
        <f t="shared" si="163"/>
        <v>2.3899610765831782E-2</v>
      </c>
      <c r="P1747">
        <f t="shared" si="164"/>
        <v>2.3341751978942473E-2</v>
      </c>
      <c r="Q1747">
        <f t="shared" si="165"/>
        <v>0.9766582480210575</v>
      </c>
      <c r="R1747">
        <f t="shared" si="166"/>
        <v>-1.0257377901823565E-2</v>
      </c>
      <c r="S1747">
        <f t="shared" si="167"/>
        <v>0</v>
      </c>
    </row>
    <row r="1748" spans="1:19" x14ac:dyDescent="0.35">
      <c r="A1748">
        <v>-0.27538677382054955</v>
      </c>
      <c r="B1748">
        <v>0</v>
      </c>
      <c r="C1748">
        <v>0</v>
      </c>
      <c r="D1748">
        <v>1</v>
      </c>
      <c r="E1748">
        <v>1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-0.58719497608297833</v>
      </c>
      <c r="L1748">
        <v>-0.47566256970015464</v>
      </c>
      <c r="M1748">
        <v>0</v>
      </c>
      <c r="N1748">
        <f t="shared" si="162"/>
        <v>-4.7178812788254119</v>
      </c>
      <c r="O1748">
        <f t="shared" si="163"/>
        <v>8.934087350171236E-3</v>
      </c>
      <c r="P1748">
        <f t="shared" si="164"/>
        <v>8.8549762191456986E-3</v>
      </c>
      <c r="Q1748">
        <f t="shared" si="165"/>
        <v>0.99114502378085434</v>
      </c>
      <c r="R1748">
        <f t="shared" si="166"/>
        <v>-3.8627951416424495E-3</v>
      </c>
      <c r="S1748">
        <f t="shared" si="167"/>
        <v>0</v>
      </c>
    </row>
    <row r="1749" spans="1:19" x14ac:dyDescent="0.35">
      <c r="A1749">
        <v>-1.2041615144919653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0.36026141041108994</v>
      </c>
      <c r="L1749">
        <v>-1.3199490150905415</v>
      </c>
      <c r="M1749">
        <v>0</v>
      </c>
      <c r="N1749">
        <f t="shared" si="162"/>
        <v>-5.9867002531652398</v>
      </c>
      <c r="O1749">
        <f t="shared" si="163"/>
        <v>2.5119391530908377E-3</v>
      </c>
      <c r="P1749">
        <f t="shared" si="164"/>
        <v>2.5056451249976051E-3</v>
      </c>
      <c r="Q1749">
        <f t="shared" si="165"/>
        <v>0.99749435487500238</v>
      </c>
      <c r="R1749">
        <f t="shared" si="166"/>
        <v>-1.0895534392827498E-3</v>
      </c>
      <c r="S1749">
        <f t="shared" si="167"/>
        <v>0</v>
      </c>
    </row>
    <row r="1750" spans="1:19" x14ac:dyDescent="0.35">
      <c r="A1750">
        <v>-0.18693203661374805</v>
      </c>
      <c r="B1750">
        <v>0</v>
      </c>
      <c r="C1750">
        <v>0</v>
      </c>
      <c r="D1750">
        <v>1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-0.30538743548474279</v>
      </c>
      <c r="L1750">
        <v>1.8363833884458278</v>
      </c>
      <c r="M1750">
        <v>0</v>
      </c>
      <c r="N1750">
        <f t="shared" si="162"/>
        <v>-4.4949201977145004</v>
      </c>
      <c r="O1750">
        <f t="shared" si="163"/>
        <v>1.1165571617698768E-2</v>
      </c>
      <c r="P1750">
        <f t="shared" si="164"/>
        <v>1.1042278268865195E-2</v>
      </c>
      <c r="Q1750">
        <f t="shared" si="165"/>
        <v>0.98895772173113483</v>
      </c>
      <c r="R1750">
        <f t="shared" si="166"/>
        <v>-4.8222742383524997E-3</v>
      </c>
      <c r="S1750">
        <f t="shared" si="167"/>
        <v>0</v>
      </c>
    </row>
    <row r="1751" spans="1:19" x14ac:dyDescent="0.35">
      <c r="A1751">
        <v>-0.8503425656647593</v>
      </c>
      <c r="B1751">
        <v>1</v>
      </c>
      <c r="C1751">
        <v>0</v>
      </c>
      <c r="D1751">
        <v>1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-0.56356377949676273</v>
      </c>
      <c r="L1751">
        <v>-8.599190259689915E-2</v>
      </c>
      <c r="M1751">
        <v>0</v>
      </c>
      <c r="N1751">
        <f t="shared" si="162"/>
        <v>-5.0518614575370293</v>
      </c>
      <c r="O1751">
        <f t="shared" si="163"/>
        <v>6.3974138415663177E-3</v>
      </c>
      <c r="P1751">
        <f t="shared" si="164"/>
        <v>6.3567470996834657E-3</v>
      </c>
      <c r="Q1751">
        <f t="shared" si="165"/>
        <v>0.99364325290031652</v>
      </c>
      <c r="R1751">
        <f t="shared" si="166"/>
        <v>-2.7695120878986307E-3</v>
      </c>
      <c r="S1751">
        <f t="shared" si="167"/>
        <v>0</v>
      </c>
    </row>
    <row r="1752" spans="1:19" x14ac:dyDescent="0.35">
      <c r="A1752">
        <v>0.34379638662706097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1</v>
      </c>
      <c r="K1752">
        <v>-0.30538743548474279</v>
      </c>
      <c r="L1752">
        <v>0.75829454279348818</v>
      </c>
      <c r="M1752">
        <v>0</v>
      </c>
      <c r="N1752">
        <f t="shared" si="162"/>
        <v>-3.490916201048972</v>
      </c>
      <c r="O1752">
        <f t="shared" si="163"/>
        <v>3.0472940037818527E-2</v>
      </c>
      <c r="P1752">
        <f t="shared" si="164"/>
        <v>2.9571800339269622E-2</v>
      </c>
      <c r="Q1752">
        <f t="shared" si="165"/>
        <v>0.97042819966073035</v>
      </c>
      <c r="R1752">
        <f t="shared" si="166"/>
        <v>-1.3036591800280918E-2</v>
      </c>
      <c r="S1752">
        <f t="shared" si="167"/>
        <v>0</v>
      </c>
    </row>
    <row r="1753" spans="1:19" x14ac:dyDescent="0.35">
      <c r="A1753">
        <v>0.29956901802366021</v>
      </c>
      <c r="B1753">
        <v>1</v>
      </c>
      <c r="C1753">
        <v>0</v>
      </c>
      <c r="D1753">
        <v>1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  <c r="K1753">
        <v>-1.0216114591211678</v>
      </c>
      <c r="L1753">
        <v>-0.43669550298982895</v>
      </c>
      <c r="M1753">
        <v>0</v>
      </c>
      <c r="N1753">
        <f t="shared" si="162"/>
        <v>-3.5423816296094013</v>
      </c>
      <c r="O1753">
        <f t="shared" si="163"/>
        <v>2.8944310302177118E-2</v>
      </c>
      <c r="P1753">
        <f t="shared" si="164"/>
        <v>2.8130103847580287E-2</v>
      </c>
      <c r="Q1753">
        <f t="shared" si="165"/>
        <v>0.9718698961524197</v>
      </c>
      <c r="R1753">
        <f t="shared" si="166"/>
        <v>-1.2391870017092485E-2</v>
      </c>
      <c r="S1753">
        <f t="shared" si="167"/>
        <v>0</v>
      </c>
    </row>
    <row r="1754" spans="1:19" x14ac:dyDescent="0.35">
      <c r="A1754">
        <v>-0.71766045985455706</v>
      </c>
      <c r="B1754">
        <v>0</v>
      </c>
      <c r="C1754">
        <v>0</v>
      </c>
      <c r="D1754">
        <v>1</v>
      </c>
      <c r="E1754">
        <v>1</v>
      </c>
      <c r="F1754">
        <v>0</v>
      </c>
      <c r="G1754">
        <v>0</v>
      </c>
      <c r="H1754">
        <v>1</v>
      </c>
      <c r="I1754">
        <v>0</v>
      </c>
      <c r="J1754">
        <v>1</v>
      </c>
      <c r="K1754">
        <v>-0.56488889332402725</v>
      </c>
      <c r="L1754">
        <v>1.4207346768690217</v>
      </c>
      <c r="M1754">
        <v>0</v>
      </c>
      <c r="N1754">
        <f t="shared" si="162"/>
        <v>-5.1523244848104355</v>
      </c>
      <c r="O1754">
        <f t="shared" si="163"/>
        <v>5.7859397542700001E-3</v>
      </c>
      <c r="P1754">
        <f t="shared" si="164"/>
        <v>5.7526552376379403E-3</v>
      </c>
      <c r="Q1754">
        <f t="shared" si="165"/>
        <v>0.9942473447623621</v>
      </c>
      <c r="R1754">
        <f t="shared" si="166"/>
        <v>-2.5055601675732847E-3</v>
      </c>
      <c r="S1754">
        <f t="shared" si="167"/>
        <v>0</v>
      </c>
    </row>
    <row r="1755" spans="1:19" x14ac:dyDescent="0.35">
      <c r="A1755">
        <v>1.3167984959018775</v>
      </c>
      <c r="B1755">
        <v>0</v>
      </c>
      <c r="C1755">
        <v>0</v>
      </c>
      <c r="D1755">
        <v>1</v>
      </c>
      <c r="E1755">
        <v>0</v>
      </c>
      <c r="F1755">
        <v>1</v>
      </c>
      <c r="G1755">
        <v>0</v>
      </c>
      <c r="H1755">
        <v>1</v>
      </c>
      <c r="I1755">
        <v>1</v>
      </c>
      <c r="J1755">
        <v>0</v>
      </c>
      <c r="K1755">
        <v>-0.38931131121149004</v>
      </c>
      <c r="L1755">
        <v>-1.0471795481182624</v>
      </c>
      <c r="M1755">
        <v>0</v>
      </c>
      <c r="N1755">
        <f t="shared" si="162"/>
        <v>-2.2424746531161466</v>
      </c>
      <c r="O1755">
        <f t="shared" si="163"/>
        <v>0.10619538221197397</v>
      </c>
      <c r="P1755">
        <f t="shared" si="164"/>
        <v>9.6000565469386817E-2</v>
      </c>
      <c r="Q1755">
        <f t="shared" si="165"/>
        <v>0.90399943453061316</v>
      </c>
      <c r="R1755">
        <f t="shared" si="166"/>
        <v>-4.3831841184272975E-2</v>
      </c>
      <c r="S1755">
        <f t="shared" si="167"/>
        <v>1</v>
      </c>
    </row>
    <row r="1756" spans="1:19" x14ac:dyDescent="0.35">
      <c r="A1756">
        <v>0.96297954707467148</v>
      </c>
      <c r="B1756">
        <v>0</v>
      </c>
      <c r="C1756">
        <v>0</v>
      </c>
      <c r="D1756">
        <v>1</v>
      </c>
      <c r="E1756">
        <v>1</v>
      </c>
      <c r="F1756">
        <v>0</v>
      </c>
      <c r="G1756">
        <v>0</v>
      </c>
      <c r="H1756">
        <v>1</v>
      </c>
      <c r="I1756">
        <v>1</v>
      </c>
      <c r="J1756">
        <v>0</v>
      </c>
      <c r="K1756">
        <v>-0.38268574207516792</v>
      </c>
      <c r="L1756">
        <v>-8.599190259689915E-2</v>
      </c>
      <c r="M1756">
        <v>0</v>
      </c>
      <c r="N1756">
        <f t="shared" si="162"/>
        <v>-2.4572020405847774</v>
      </c>
      <c r="O1756">
        <f t="shared" si="163"/>
        <v>8.5674329221924056E-2</v>
      </c>
      <c r="P1756">
        <f t="shared" si="164"/>
        <v>7.8913470564717814E-2</v>
      </c>
      <c r="Q1756">
        <f t="shared" si="165"/>
        <v>0.92108652943528213</v>
      </c>
      <c r="R1756">
        <f t="shared" si="166"/>
        <v>-3.5699569052814566E-2</v>
      </c>
      <c r="S1756">
        <f t="shared" si="167"/>
        <v>1</v>
      </c>
    </row>
    <row r="1757" spans="1:19" x14ac:dyDescent="0.35">
      <c r="A1757">
        <v>1.4494806017120798</v>
      </c>
      <c r="B1757">
        <v>1</v>
      </c>
      <c r="C1757">
        <v>1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-8.9835586249728497E-2</v>
      </c>
      <c r="L1757">
        <v>0.27770072003280605</v>
      </c>
      <c r="M1757">
        <v>0</v>
      </c>
      <c r="N1757">
        <f t="shared" si="162"/>
        <v>-0.83798738103302961</v>
      </c>
      <c r="O1757">
        <f t="shared" si="163"/>
        <v>0.43258026715454839</v>
      </c>
      <c r="P1757">
        <f t="shared" si="164"/>
        <v>0.30195883405106344</v>
      </c>
      <c r="Q1757">
        <f t="shared" si="165"/>
        <v>0.6980411659489365</v>
      </c>
      <c r="R1757">
        <f t="shared" si="166"/>
        <v>-0.15611896474462333</v>
      </c>
      <c r="S1757">
        <f t="shared" si="167"/>
        <v>1</v>
      </c>
    </row>
    <row r="1758" spans="1:19" x14ac:dyDescent="0.35">
      <c r="A1758">
        <v>1.0072069156780723</v>
      </c>
      <c r="B1758">
        <v>0</v>
      </c>
      <c r="C1758">
        <v>0</v>
      </c>
      <c r="D1758">
        <v>1</v>
      </c>
      <c r="E1758">
        <v>0</v>
      </c>
      <c r="F1758">
        <v>1</v>
      </c>
      <c r="G1758">
        <v>0</v>
      </c>
      <c r="H1758">
        <v>1</v>
      </c>
      <c r="I1758">
        <v>1</v>
      </c>
      <c r="J1758">
        <v>0</v>
      </c>
      <c r="K1758">
        <v>-0.7678521612000293</v>
      </c>
      <c r="L1758">
        <v>-9.8980924833674058E-2</v>
      </c>
      <c r="M1758">
        <v>0</v>
      </c>
      <c r="N1758">
        <f t="shared" si="162"/>
        <v>-2.8039547569538725</v>
      </c>
      <c r="O1758">
        <f t="shared" si="163"/>
        <v>6.057004851873414E-2</v>
      </c>
      <c r="P1758">
        <f t="shared" si="164"/>
        <v>5.7110842045115719E-2</v>
      </c>
      <c r="Q1758">
        <f t="shared" si="165"/>
        <v>0.94288915795488426</v>
      </c>
      <c r="R1758">
        <f t="shared" si="166"/>
        <v>-2.5539358076988063E-2</v>
      </c>
      <c r="S1758">
        <f t="shared" si="167"/>
        <v>1</v>
      </c>
    </row>
    <row r="1759" spans="1:19" x14ac:dyDescent="0.35">
      <c r="A1759">
        <v>0.43225112383386249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-0.46925984545644384</v>
      </c>
      <c r="L1759">
        <v>-0.94326737022406093</v>
      </c>
      <c r="M1759">
        <v>0</v>
      </c>
      <c r="N1759">
        <f t="shared" si="162"/>
        <v>-3.7457577574157299</v>
      </c>
      <c r="O1759">
        <f t="shared" si="163"/>
        <v>2.3617725758523854E-2</v>
      </c>
      <c r="P1759">
        <f t="shared" si="164"/>
        <v>2.307279872573776E-2</v>
      </c>
      <c r="Q1759">
        <f t="shared" si="165"/>
        <v>0.97692720127426225</v>
      </c>
      <c r="R1759">
        <f t="shared" si="166"/>
        <v>-1.0137797860380446E-2</v>
      </c>
      <c r="S1759">
        <f t="shared" si="167"/>
        <v>0</v>
      </c>
    </row>
    <row r="1760" spans="1:19" x14ac:dyDescent="0.35">
      <c r="A1760">
        <v>0.96297954707467148</v>
      </c>
      <c r="B1760">
        <v>0</v>
      </c>
      <c r="C1760">
        <v>0</v>
      </c>
      <c r="D1760">
        <v>1</v>
      </c>
      <c r="E1760">
        <v>0</v>
      </c>
      <c r="F1760">
        <v>1</v>
      </c>
      <c r="G1760">
        <v>0</v>
      </c>
      <c r="H1760">
        <v>1</v>
      </c>
      <c r="I1760">
        <v>1</v>
      </c>
      <c r="J1760">
        <v>0</v>
      </c>
      <c r="K1760">
        <v>-0.52866911537879946</v>
      </c>
      <c r="L1760">
        <v>-0.34577234733240281</v>
      </c>
      <c r="M1760">
        <v>0</v>
      </c>
      <c r="N1760">
        <f t="shared" si="162"/>
        <v>-2.8421951128815222</v>
      </c>
      <c r="O1760">
        <f t="shared" si="163"/>
        <v>5.8297555692226923E-2</v>
      </c>
      <c r="P1760">
        <f t="shared" si="164"/>
        <v>5.5086166814488004E-2</v>
      </c>
      <c r="Q1760">
        <f t="shared" si="165"/>
        <v>0.94491383318551203</v>
      </c>
      <c r="R1760">
        <f t="shared" si="166"/>
        <v>-2.4607793055024415E-2</v>
      </c>
      <c r="S1760">
        <f t="shared" si="167"/>
        <v>1</v>
      </c>
    </row>
    <row r="1761" spans="1:19" x14ac:dyDescent="0.35">
      <c r="A1761">
        <v>0.21111428081685873</v>
      </c>
      <c r="B1761">
        <v>0</v>
      </c>
      <c r="C1761">
        <v>0</v>
      </c>
      <c r="D1761">
        <v>1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1</v>
      </c>
      <c r="K1761">
        <v>2.2913939613444549</v>
      </c>
      <c r="L1761">
        <v>-9.8980924833674058E-2</v>
      </c>
      <c r="M1761">
        <v>0</v>
      </c>
      <c r="N1761">
        <f t="shared" si="162"/>
        <v>-3.614244147245024</v>
      </c>
      <c r="O1761">
        <f t="shared" si="163"/>
        <v>2.6937278140246518E-2</v>
      </c>
      <c r="P1761">
        <f t="shared" si="164"/>
        <v>2.6230694623365063E-2</v>
      </c>
      <c r="Q1761">
        <f t="shared" si="165"/>
        <v>0.97376930537663497</v>
      </c>
      <c r="R1761">
        <f t="shared" si="166"/>
        <v>-1.1543919167458415E-2</v>
      </c>
      <c r="S1761">
        <f t="shared" si="167"/>
        <v>0</v>
      </c>
    </row>
    <row r="1762" spans="1:19" x14ac:dyDescent="0.35">
      <c r="A1762">
        <v>-0.54075098544095401</v>
      </c>
      <c r="B1762">
        <v>0</v>
      </c>
      <c r="C1762">
        <v>0</v>
      </c>
      <c r="D1762">
        <v>1</v>
      </c>
      <c r="E1762">
        <v>1</v>
      </c>
      <c r="F1762">
        <v>0</v>
      </c>
      <c r="G1762">
        <v>0</v>
      </c>
      <c r="H1762">
        <v>1</v>
      </c>
      <c r="I1762">
        <v>0</v>
      </c>
      <c r="J1762">
        <v>1</v>
      </c>
      <c r="K1762">
        <v>-0.708884595886762</v>
      </c>
      <c r="L1762">
        <v>-0.37175039180595304</v>
      </c>
      <c r="M1762">
        <v>0</v>
      </c>
      <c r="N1762">
        <f t="shared" si="162"/>
        <v>-4.9061218441443124</v>
      </c>
      <c r="O1762">
        <f t="shared" si="163"/>
        <v>7.4011355033555236E-3</v>
      </c>
      <c r="P1762">
        <f t="shared" si="164"/>
        <v>7.3467611287310009E-3</v>
      </c>
      <c r="Q1762">
        <f t="shared" si="165"/>
        <v>0.99265323887126899</v>
      </c>
      <c r="R1762">
        <f t="shared" si="166"/>
        <v>-3.2024360418071267E-3</v>
      </c>
      <c r="S1762">
        <f t="shared" si="167"/>
        <v>0</v>
      </c>
    </row>
    <row r="1763" spans="1:19" x14ac:dyDescent="0.35">
      <c r="A1763">
        <v>-1.8357283381485281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-0.34646596412994013</v>
      </c>
      <c r="L1763">
        <v>-0.82636617009308444</v>
      </c>
      <c r="M1763">
        <v>0</v>
      </c>
      <c r="N1763">
        <f t="shared" si="162"/>
        <v>-7.3585069186440739</v>
      </c>
      <c r="O1763">
        <f t="shared" si="163"/>
        <v>6.3714906508622314E-4</v>
      </c>
      <c r="P1763">
        <f t="shared" si="164"/>
        <v>6.3674336464673853E-4</v>
      </c>
      <c r="Q1763">
        <f t="shared" si="165"/>
        <v>0.9993632566353533</v>
      </c>
      <c r="R1763">
        <f t="shared" si="166"/>
        <v>-2.7662220768136589E-4</v>
      </c>
      <c r="S1763">
        <f t="shared" si="167"/>
        <v>0</v>
      </c>
    </row>
    <row r="1764" spans="1:19" x14ac:dyDescent="0.35">
      <c r="A1764">
        <v>7.8432175006656474E-2</v>
      </c>
      <c r="B1764">
        <v>0</v>
      </c>
      <c r="C1764">
        <v>0</v>
      </c>
      <c r="D1764">
        <v>1</v>
      </c>
      <c r="E1764">
        <v>1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1.5533055595581662</v>
      </c>
      <c r="L1764">
        <v>-0.6315308365414567</v>
      </c>
      <c r="M1764">
        <v>0</v>
      </c>
      <c r="N1764">
        <f t="shared" si="162"/>
        <v>-3.7028768647850838</v>
      </c>
      <c r="O1764">
        <f t="shared" si="163"/>
        <v>2.465250243992476E-2</v>
      </c>
      <c r="P1764">
        <f t="shared" si="164"/>
        <v>2.4059378551481294E-2</v>
      </c>
      <c r="Q1764">
        <f t="shared" si="165"/>
        <v>0.97594062144851867</v>
      </c>
      <c r="R1764">
        <f t="shared" si="166"/>
        <v>-1.0576605039999505E-2</v>
      </c>
      <c r="S1764">
        <f t="shared" si="167"/>
        <v>0</v>
      </c>
    </row>
    <row r="1765" spans="1:19" x14ac:dyDescent="0.35">
      <c r="A1765">
        <v>0.56493322964406478</v>
      </c>
      <c r="B1765">
        <v>0</v>
      </c>
      <c r="C1765">
        <v>0</v>
      </c>
      <c r="D1765">
        <v>1</v>
      </c>
      <c r="E1765">
        <v>0</v>
      </c>
      <c r="F1765">
        <v>1</v>
      </c>
      <c r="G1765">
        <v>0</v>
      </c>
      <c r="H1765">
        <v>1</v>
      </c>
      <c r="I1765">
        <v>0</v>
      </c>
      <c r="J1765">
        <v>0</v>
      </c>
      <c r="K1765">
        <v>-0.26673828218953016</v>
      </c>
      <c r="L1765">
        <v>0.34264583121668196</v>
      </c>
      <c r="M1765">
        <v>0</v>
      </c>
      <c r="N1765">
        <f t="shared" si="162"/>
        <v>-3.6199738285122911</v>
      </c>
      <c r="O1765">
        <f t="shared" si="163"/>
        <v>2.6783377444299251E-2</v>
      </c>
      <c r="P1765">
        <f t="shared" si="164"/>
        <v>2.6084740007151306E-2</v>
      </c>
      <c r="Q1765">
        <f t="shared" si="165"/>
        <v>0.97391525999284867</v>
      </c>
      <c r="R1765">
        <f t="shared" si="166"/>
        <v>-1.1478829280034531E-2</v>
      </c>
      <c r="S1765">
        <f t="shared" si="167"/>
        <v>0</v>
      </c>
    </row>
    <row r="1766" spans="1:19" x14ac:dyDescent="0.35">
      <c r="A1766">
        <v>0.83029744126446925</v>
      </c>
      <c r="B1766">
        <v>0</v>
      </c>
      <c r="C1766">
        <v>0</v>
      </c>
      <c r="D1766">
        <v>1</v>
      </c>
      <c r="E1766">
        <v>0</v>
      </c>
      <c r="F1766">
        <v>1</v>
      </c>
      <c r="G1766">
        <v>0</v>
      </c>
      <c r="H1766">
        <v>1</v>
      </c>
      <c r="I1766">
        <v>1</v>
      </c>
      <c r="J1766">
        <v>0</v>
      </c>
      <c r="K1766">
        <v>-0.46440109475647429</v>
      </c>
      <c r="L1766">
        <v>0.96611889858189037</v>
      </c>
      <c r="M1766">
        <v>0</v>
      </c>
      <c r="N1766">
        <f t="shared" si="162"/>
        <v>-3.0343056977656868</v>
      </c>
      <c r="O1766">
        <f t="shared" si="163"/>
        <v>4.8108052811455783E-2</v>
      </c>
      <c r="P1766">
        <f t="shared" si="164"/>
        <v>4.5899898090096966E-2</v>
      </c>
      <c r="Q1766">
        <f t="shared" si="165"/>
        <v>0.95410010190990302</v>
      </c>
      <c r="R1766">
        <f t="shared" si="166"/>
        <v>-2.0406057762948699E-2</v>
      </c>
      <c r="S1766">
        <f t="shared" si="167"/>
        <v>0</v>
      </c>
    </row>
    <row r="1767" spans="1:19" x14ac:dyDescent="0.35">
      <c r="A1767">
        <v>-0.36384151102735102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-0.75835551210463403</v>
      </c>
      <c r="L1767">
        <v>-0.44968452522660435</v>
      </c>
      <c r="M1767">
        <v>0</v>
      </c>
      <c r="N1767">
        <f t="shared" si="162"/>
        <v>-4.4087691518165721</v>
      </c>
      <c r="O1767">
        <f t="shared" si="163"/>
        <v>1.2170148720330483E-2</v>
      </c>
      <c r="P1767">
        <f t="shared" si="164"/>
        <v>1.2023817078301503E-2</v>
      </c>
      <c r="Q1767">
        <f t="shared" si="165"/>
        <v>0.98797618292169853</v>
      </c>
      <c r="R1767">
        <f t="shared" si="166"/>
        <v>-5.2535247953242508E-3</v>
      </c>
      <c r="S1767">
        <f t="shared" si="167"/>
        <v>0</v>
      </c>
    </row>
    <row r="1768" spans="1:19" x14ac:dyDescent="0.35">
      <c r="A1768">
        <v>-1.2041615144919653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0.12770393372618252</v>
      </c>
      <c r="L1768">
        <v>0.43356898687410861</v>
      </c>
      <c r="M1768">
        <v>0</v>
      </c>
      <c r="N1768">
        <f t="shared" si="162"/>
        <v>-6.0005274734364971</v>
      </c>
      <c r="O1768">
        <f t="shared" si="163"/>
        <v>2.4774450455062966E-3</v>
      </c>
      <c r="P1768">
        <f t="shared" si="164"/>
        <v>2.4713224798726878E-3</v>
      </c>
      <c r="Q1768">
        <f t="shared" si="165"/>
        <v>0.9975286775201273</v>
      </c>
      <c r="R1768">
        <f t="shared" si="166"/>
        <v>-1.0746101176854494E-3</v>
      </c>
      <c r="S1768">
        <f t="shared" si="167"/>
        <v>0</v>
      </c>
    </row>
    <row r="1769" spans="1:19" x14ac:dyDescent="0.35">
      <c r="A1769">
        <v>-0.54075098544095401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1</v>
      </c>
      <c r="K1769">
        <v>-0.25945015613957556</v>
      </c>
      <c r="L1769">
        <v>1.4207346768690217</v>
      </c>
      <c r="M1769">
        <v>0</v>
      </c>
      <c r="N1769">
        <f t="shared" si="162"/>
        <v>-4.9415223226418403</v>
      </c>
      <c r="O1769">
        <f t="shared" si="163"/>
        <v>7.1437150512839555E-3</v>
      </c>
      <c r="P1769">
        <f t="shared" si="164"/>
        <v>7.0930443635049611E-3</v>
      </c>
      <c r="Q1769">
        <f t="shared" si="165"/>
        <v>0.992906955636495</v>
      </c>
      <c r="R1769">
        <f t="shared" si="166"/>
        <v>-3.0914469194340028E-3</v>
      </c>
      <c r="S1769">
        <f t="shared" si="167"/>
        <v>0</v>
      </c>
    </row>
    <row r="1770" spans="1:19" x14ac:dyDescent="0.35">
      <c r="A1770">
        <v>-1.6906625691293735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-0.79832977922711112</v>
      </c>
      <c r="L1770">
        <v>-1.3329380373273163</v>
      </c>
      <c r="M1770">
        <v>0</v>
      </c>
      <c r="N1770">
        <f t="shared" si="162"/>
        <v>-7.1973066333783748</v>
      </c>
      <c r="O1770">
        <f t="shared" si="163"/>
        <v>7.4859934805620004E-4</v>
      </c>
      <c r="P1770">
        <f t="shared" si="164"/>
        <v>7.4803936627428666E-4</v>
      </c>
      <c r="Q1770">
        <f t="shared" si="165"/>
        <v>0.99925196063372568</v>
      </c>
      <c r="R1770">
        <f t="shared" si="166"/>
        <v>-3.2499093718676921E-4</v>
      </c>
      <c r="S1770">
        <f t="shared" si="167"/>
        <v>0</v>
      </c>
    </row>
    <row r="1771" spans="1:19" x14ac:dyDescent="0.35">
      <c r="A1771">
        <v>-0.76188782845795777</v>
      </c>
      <c r="B1771">
        <v>0</v>
      </c>
      <c r="C1771">
        <v>0</v>
      </c>
      <c r="D1771">
        <v>1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-0.23361043650791941</v>
      </c>
      <c r="L1771">
        <v>0.23873365332248039</v>
      </c>
      <c r="M1771">
        <v>0</v>
      </c>
      <c r="N1771">
        <f t="shared" si="162"/>
        <v>-5.2707334916980582</v>
      </c>
      <c r="O1771">
        <f t="shared" si="163"/>
        <v>5.1398391606959264E-3</v>
      </c>
      <c r="P1771">
        <f t="shared" si="164"/>
        <v>5.1135563037554609E-3</v>
      </c>
      <c r="Q1771">
        <f t="shared" si="165"/>
        <v>0.99488644369624457</v>
      </c>
      <c r="R1771">
        <f t="shared" si="166"/>
        <v>-2.2264867824278007E-3</v>
      </c>
      <c r="S1771">
        <f t="shared" si="167"/>
        <v>0</v>
      </c>
    </row>
    <row r="1772" spans="1:19" x14ac:dyDescent="0.35">
      <c r="A1772">
        <v>-1.4695257261123698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-0.31289641383924099</v>
      </c>
      <c r="L1772">
        <v>-1.6186965265363706</v>
      </c>
      <c r="M1772">
        <v>0</v>
      </c>
      <c r="N1772">
        <f t="shared" si="162"/>
        <v>-6.7564599534387453</v>
      </c>
      <c r="O1772">
        <f t="shared" si="163"/>
        <v>1.1633401714234665E-3</v>
      </c>
      <c r="P1772">
        <f t="shared" si="164"/>
        <v>1.1619883836580297E-3</v>
      </c>
      <c r="Q1772">
        <f t="shared" si="165"/>
        <v>0.998838011616342</v>
      </c>
      <c r="R1772">
        <f t="shared" si="166"/>
        <v>-5.0493856628033927E-4</v>
      </c>
      <c r="S1772">
        <f t="shared" si="167"/>
        <v>0</v>
      </c>
    </row>
    <row r="1773" spans="1:19" x14ac:dyDescent="0.35">
      <c r="A1773">
        <v>-0.93879730287156082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1</v>
      </c>
      <c r="I1773">
        <v>0</v>
      </c>
      <c r="J1773">
        <v>1</v>
      </c>
      <c r="K1773">
        <v>-0.88026598421296165</v>
      </c>
      <c r="L1773">
        <v>-1.0861466148285881</v>
      </c>
      <c r="M1773">
        <v>0</v>
      </c>
      <c r="N1773">
        <f t="shared" si="162"/>
        <v>-5.3903517348324641</v>
      </c>
      <c r="O1773">
        <f t="shared" si="163"/>
        <v>4.5603690129727833E-3</v>
      </c>
      <c r="P1773">
        <f t="shared" si="164"/>
        <v>4.5396664587251815E-3</v>
      </c>
      <c r="Q1773">
        <f t="shared" si="165"/>
        <v>0.99546033354127483</v>
      </c>
      <c r="R1773">
        <f t="shared" si="166"/>
        <v>-1.9760407770639424E-3</v>
      </c>
      <c r="S1773">
        <f t="shared" si="167"/>
        <v>0</v>
      </c>
    </row>
    <row r="1774" spans="1:19" x14ac:dyDescent="0.35">
      <c r="A1774">
        <v>1.7148448133324843</v>
      </c>
      <c r="B1774">
        <v>0</v>
      </c>
      <c r="C1774">
        <v>1</v>
      </c>
      <c r="D1774">
        <v>1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2.3351227176441807</v>
      </c>
      <c r="L1774">
        <v>-2.1046791413023236E-2</v>
      </c>
      <c r="M1774">
        <v>0</v>
      </c>
      <c r="N1774">
        <f t="shared" si="162"/>
        <v>-1.0634162979201753</v>
      </c>
      <c r="O1774">
        <f t="shared" si="163"/>
        <v>0.34527423352417713</v>
      </c>
      <c r="P1774">
        <f t="shared" si="164"/>
        <v>0.25665713719921024</v>
      </c>
      <c r="Q1774">
        <f t="shared" si="165"/>
        <v>0.74334286280078976</v>
      </c>
      <c r="R1774">
        <f t="shared" si="166"/>
        <v>-0.12881082409042038</v>
      </c>
      <c r="S1774">
        <f t="shared" si="167"/>
        <v>1</v>
      </c>
    </row>
    <row r="1775" spans="1:19" x14ac:dyDescent="0.35">
      <c r="A1775">
        <v>0.29956901802366021</v>
      </c>
      <c r="B1775">
        <v>0</v>
      </c>
      <c r="C1775">
        <v>0</v>
      </c>
      <c r="D1775">
        <v>1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-0.653671519750744</v>
      </c>
      <c r="L1775">
        <v>1.7920275297302401E-2</v>
      </c>
      <c r="M1775">
        <v>0</v>
      </c>
      <c r="N1775">
        <f t="shared" si="162"/>
        <v>-3.580914904302452</v>
      </c>
      <c r="O1775">
        <f t="shared" si="163"/>
        <v>2.7850206322097268E-2</v>
      </c>
      <c r="P1775">
        <f t="shared" si="164"/>
        <v>2.7095588589462084E-2</v>
      </c>
      <c r="Q1775">
        <f t="shared" si="165"/>
        <v>0.97290441141053796</v>
      </c>
      <c r="R1775">
        <f t="shared" si="166"/>
        <v>-1.1929827394793554E-2</v>
      </c>
      <c r="S1775">
        <f t="shared" si="167"/>
        <v>0</v>
      </c>
    </row>
    <row r="1776" spans="1:19" x14ac:dyDescent="0.35">
      <c r="A1776">
        <v>0.16688691221345797</v>
      </c>
      <c r="B1776">
        <v>0</v>
      </c>
      <c r="C1776">
        <v>0</v>
      </c>
      <c r="D1776">
        <v>1</v>
      </c>
      <c r="E1776">
        <v>1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-1.0927259011843589</v>
      </c>
      <c r="L1776">
        <v>-0.57957474759435612</v>
      </c>
      <c r="M1776">
        <v>0</v>
      </c>
      <c r="N1776">
        <f t="shared" si="162"/>
        <v>-4.0670303561307826</v>
      </c>
      <c r="O1776">
        <f t="shared" si="163"/>
        <v>1.7128177645068954E-2</v>
      </c>
      <c r="P1776">
        <f t="shared" si="164"/>
        <v>1.6839743526450512E-2</v>
      </c>
      <c r="Q1776">
        <f t="shared" si="165"/>
        <v>0.98316025647354954</v>
      </c>
      <c r="R1776">
        <f t="shared" si="166"/>
        <v>-7.375685800094442E-3</v>
      </c>
      <c r="S1776">
        <f t="shared" si="167"/>
        <v>0</v>
      </c>
    </row>
    <row r="1777" spans="1:19" x14ac:dyDescent="0.35">
      <c r="A1777">
        <v>-0.54075098544095401</v>
      </c>
      <c r="B1777">
        <v>0</v>
      </c>
      <c r="C1777">
        <v>0</v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-0.12428854575860375</v>
      </c>
      <c r="L1777">
        <v>0.13482147542827885</v>
      </c>
      <c r="M1777">
        <v>0</v>
      </c>
      <c r="N1777">
        <f t="shared" si="162"/>
        <v>-4.8878523848565845</v>
      </c>
      <c r="O1777">
        <f t="shared" si="163"/>
        <v>7.5375929535677292E-3</v>
      </c>
      <c r="P1777">
        <f t="shared" si="164"/>
        <v>7.4812026928657727E-3</v>
      </c>
      <c r="Q1777">
        <f t="shared" si="165"/>
        <v>0.99251879730713422</v>
      </c>
      <c r="R1777">
        <f t="shared" si="166"/>
        <v>-3.2612593865524401E-3</v>
      </c>
      <c r="S1777">
        <f t="shared" si="167"/>
        <v>0</v>
      </c>
    </row>
    <row r="1778" spans="1:19" x14ac:dyDescent="0.35">
      <c r="A1778">
        <v>-0.93879730287156082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-1.0421507234437664</v>
      </c>
      <c r="L1778">
        <v>-0.46267354746337924</v>
      </c>
      <c r="M1778">
        <v>0</v>
      </c>
      <c r="N1778">
        <f t="shared" si="162"/>
        <v>-5.4904017682563024</v>
      </c>
      <c r="O1778">
        <f t="shared" si="163"/>
        <v>4.1261860706082671E-3</v>
      </c>
      <c r="P1778">
        <f t="shared" si="164"/>
        <v>4.1092306204612026E-3</v>
      </c>
      <c r="Q1778">
        <f t="shared" si="165"/>
        <v>0.9958907693795388</v>
      </c>
      <c r="R1778">
        <f t="shared" si="166"/>
        <v>-1.7882929590035406E-3</v>
      </c>
      <c r="S1778">
        <f t="shared" si="167"/>
        <v>0</v>
      </c>
    </row>
    <row r="1779" spans="1:19" x14ac:dyDescent="0.35">
      <c r="A1779">
        <v>-1.3810709889055683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-0.54081599212872333</v>
      </c>
      <c r="L1779">
        <v>-0.69647594772533261</v>
      </c>
      <c r="M1779">
        <v>0</v>
      </c>
      <c r="N1779">
        <f t="shared" si="162"/>
        <v>-6.547431914437766</v>
      </c>
      <c r="O1779">
        <f t="shared" si="163"/>
        <v>1.4337929774192702E-3</v>
      </c>
      <c r="P1779">
        <f t="shared" si="164"/>
        <v>1.4317401584346176E-3</v>
      </c>
      <c r="Q1779">
        <f t="shared" si="165"/>
        <v>0.99856825984156539</v>
      </c>
      <c r="R1779">
        <f t="shared" si="166"/>
        <v>-6.2224240141430941E-4</v>
      </c>
      <c r="S1779">
        <f t="shared" si="167"/>
        <v>0</v>
      </c>
    </row>
    <row r="1780" spans="1:19" x14ac:dyDescent="0.35">
      <c r="A1780">
        <v>0.87452480986786996</v>
      </c>
      <c r="B1780">
        <v>1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-0.20710815996263071</v>
      </c>
      <c r="L1780">
        <v>-1.0861466148285881</v>
      </c>
      <c r="M1780">
        <v>0</v>
      </c>
      <c r="N1780">
        <f t="shared" si="162"/>
        <v>-2.4176035364656085</v>
      </c>
      <c r="O1780">
        <f t="shared" si="163"/>
        <v>8.9134970417230744E-2</v>
      </c>
      <c r="P1780">
        <f t="shared" si="164"/>
        <v>8.1840150980630536E-2</v>
      </c>
      <c r="Q1780">
        <f t="shared" si="165"/>
        <v>0.91815984901936942</v>
      </c>
      <c r="R1780">
        <f t="shared" si="166"/>
        <v>-3.7081702781707374E-2</v>
      </c>
      <c r="S1780">
        <f t="shared" si="167"/>
        <v>1</v>
      </c>
    </row>
    <row r="1781" spans="1:19" x14ac:dyDescent="0.35">
      <c r="A1781">
        <v>1.5379353389188812</v>
      </c>
      <c r="B1781">
        <v>1</v>
      </c>
      <c r="C1781">
        <v>0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-0.3206262444982837</v>
      </c>
      <c r="L1781">
        <v>0.60242627595218556</v>
      </c>
      <c r="M1781">
        <v>0</v>
      </c>
      <c r="N1781">
        <f t="shared" si="162"/>
        <v>-1.0430608828738972</v>
      </c>
      <c r="O1781">
        <f t="shared" si="163"/>
        <v>0.35237445264716288</v>
      </c>
      <c r="P1781">
        <f t="shared" si="164"/>
        <v>0.26055982642782005</v>
      </c>
      <c r="Q1781">
        <f t="shared" si="165"/>
        <v>0.73944017357217995</v>
      </c>
      <c r="R1781">
        <f t="shared" si="166"/>
        <v>-0.13109695802750776</v>
      </c>
      <c r="S1781">
        <f t="shared" si="167"/>
        <v>1</v>
      </c>
    </row>
    <row r="1782" spans="1:19" x14ac:dyDescent="0.35">
      <c r="A1782">
        <v>-1.7348899377327744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-0.19076508942636919</v>
      </c>
      <c r="L1782">
        <v>-0.89131128127696035</v>
      </c>
      <c r="M1782">
        <v>0</v>
      </c>
      <c r="N1782">
        <f t="shared" si="162"/>
        <v>-7.1671487791256503</v>
      </c>
      <c r="O1782">
        <f t="shared" si="163"/>
        <v>7.7151937032098213E-4</v>
      </c>
      <c r="P1782">
        <f t="shared" si="164"/>
        <v>7.7092458706900168E-4</v>
      </c>
      <c r="Q1782">
        <f t="shared" si="165"/>
        <v>0.99922907541293104</v>
      </c>
      <c r="R1782">
        <f t="shared" si="166"/>
        <v>-3.3493741646719504E-4</v>
      </c>
      <c r="S1782">
        <f t="shared" si="167"/>
        <v>0</v>
      </c>
    </row>
    <row r="1783" spans="1:19" x14ac:dyDescent="0.35">
      <c r="A1783">
        <v>1.4494806017120798</v>
      </c>
      <c r="B1783">
        <v>1</v>
      </c>
      <c r="C1783">
        <v>0</v>
      </c>
      <c r="D1783">
        <v>1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2.6381320794786474</v>
      </c>
      <c r="L1783">
        <v>1.7920275297302401E-2</v>
      </c>
      <c r="M1783">
        <v>0</v>
      </c>
      <c r="N1783">
        <f t="shared" si="162"/>
        <v>-0.99237120217645147</v>
      </c>
      <c r="O1783">
        <f t="shared" si="163"/>
        <v>0.37069665135190871</v>
      </c>
      <c r="P1783">
        <f t="shared" si="164"/>
        <v>0.27044397532181402</v>
      </c>
      <c r="Q1783">
        <f t="shared" si="165"/>
        <v>0.72955602467818603</v>
      </c>
      <c r="R1783">
        <f t="shared" si="166"/>
        <v>-0.13694135178378333</v>
      </c>
      <c r="S1783">
        <f t="shared" si="167"/>
        <v>1</v>
      </c>
    </row>
    <row r="1784" spans="1:19" x14ac:dyDescent="0.35">
      <c r="A1784">
        <v>-0.49652361683755331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-0.23338958420337522</v>
      </c>
      <c r="L1784">
        <v>-9.8980924833674058E-2</v>
      </c>
      <c r="M1784">
        <v>0</v>
      </c>
      <c r="N1784">
        <f t="shared" si="162"/>
        <v>-4.6221979055190223</v>
      </c>
      <c r="O1784">
        <f t="shared" si="163"/>
        <v>9.8311643273084059E-3</v>
      </c>
      <c r="P1784">
        <f t="shared" si="164"/>
        <v>9.7354534843033524E-3</v>
      </c>
      <c r="Q1784">
        <f t="shared" si="165"/>
        <v>0.99026454651569662</v>
      </c>
      <c r="R1784">
        <f t="shared" si="166"/>
        <v>-4.2487692972141434E-3</v>
      </c>
      <c r="S1784">
        <f t="shared" si="167"/>
        <v>0</v>
      </c>
    </row>
    <row r="1785" spans="1:19" x14ac:dyDescent="0.35">
      <c r="A1785">
        <v>1.6706174447290836</v>
      </c>
      <c r="B1785">
        <v>1</v>
      </c>
      <c r="C1785">
        <v>0</v>
      </c>
      <c r="D1785">
        <v>1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2.2986820873944089</v>
      </c>
      <c r="L1785">
        <v>0.23873365332248039</v>
      </c>
      <c r="M1785">
        <v>0</v>
      </c>
      <c r="N1785">
        <f t="shared" si="162"/>
        <v>-1.0352713550766701</v>
      </c>
      <c r="O1785">
        <f t="shared" si="163"/>
        <v>0.35513000152023216</v>
      </c>
      <c r="P1785">
        <f t="shared" si="164"/>
        <v>0.26206341909767694</v>
      </c>
      <c r="Q1785">
        <f t="shared" si="165"/>
        <v>0.73793658090232306</v>
      </c>
      <c r="R1785">
        <f t="shared" si="166"/>
        <v>-0.13198096032825099</v>
      </c>
      <c r="S1785">
        <f t="shared" si="167"/>
        <v>1</v>
      </c>
    </row>
    <row r="1786" spans="1:19" x14ac:dyDescent="0.35">
      <c r="A1786">
        <v>-0.18693203661374805</v>
      </c>
      <c r="B1786">
        <v>0</v>
      </c>
      <c r="C1786">
        <v>0</v>
      </c>
      <c r="D1786">
        <v>1</v>
      </c>
      <c r="E1786">
        <v>1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-0.29434482025753916</v>
      </c>
      <c r="L1786">
        <v>1.1089981431864175</v>
      </c>
      <c r="M1786">
        <v>0</v>
      </c>
      <c r="N1786">
        <f t="shared" si="162"/>
        <v>-4.5029041494506261</v>
      </c>
      <c r="O1786">
        <f t="shared" si="163"/>
        <v>1.1076781153836493E-2</v>
      </c>
      <c r="P1786">
        <f t="shared" si="164"/>
        <v>1.0955430250505523E-2</v>
      </c>
      <c r="Q1786">
        <f t="shared" si="165"/>
        <v>0.98904456974949451</v>
      </c>
      <c r="R1786">
        <f t="shared" si="166"/>
        <v>-4.7841371590128766E-3</v>
      </c>
      <c r="S1786">
        <f t="shared" si="167"/>
        <v>0</v>
      </c>
    </row>
    <row r="1787" spans="1:19" x14ac:dyDescent="0.35">
      <c r="A1787">
        <v>0.69761533545426702</v>
      </c>
      <c r="B1787">
        <v>0</v>
      </c>
      <c r="C1787">
        <v>0</v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2.8417579042682819</v>
      </c>
      <c r="L1787">
        <v>2.9794173452820436</v>
      </c>
      <c r="M1787">
        <v>0</v>
      </c>
      <c r="N1787">
        <f t="shared" si="162"/>
        <v>-2.5896877623760286</v>
      </c>
      <c r="O1787">
        <f t="shared" si="163"/>
        <v>7.5043467821713478E-2</v>
      </c>
      <c r="P1787">
        <f t="shared" si="164"/>
        <v>6.9805054463303595E-2</v>
      </c>
      <c r="Q1787">
        <f t="shared" si="165"/>
        <v>0.93019494553669646</v>
      </c>
      <c r="R1787">
        <f t="shared" si="166"/>
        <v>-3.1426024673444061E-2</v>
      </c>
      <c r="S1787">
        <f t="shared" si="167"/>
        <v>1</v>
      </c>
    </row>
    <row r="1788" spans="1:19" x14ac:dyDescent="0.35">
      <c r="A1788">
        <v>-1.8233446749395759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-0.89395882709469421</v>
      </c>
      <c r="L1788">
        <v>-1.59271848206282</v>
      </c>
      <c r="M1788">
        <v>0</v>
      </c>
      <c r="N1788">
        <f t="shared" si="162"/>
        <v>-7.5185945773216343</v>
      </c>
      <c r="O1788">
        <f t="shared" si="163"/>
        <v>5.4289502691286457E-4</v>
      </c>
      <c r="P1788">
        <f t="shared" si="164"/>
        <v>5.4260045182596755E-4</v>
      </c>
      <c r="Q1788">
        <f t="shared" si="165"/>
        <v>0.99945739954817403</v>
      </c>
      <c r="R1788">
        <f t="shared" si="166"/>
        <v>-2.3571233670110575E-4</v>
      </c>
      <c r="S1788">
        <f t="shared" si="167"/>
        <v>0</v>
      </c>
    </row>
    <row r="1789" spans="1:19" x14ac:dyDescent="0.35">
      <c r="A1789">
        <v>-0.27538677382054955</v>
      </c>
      <c r="B1789">
        <v>0</v>
      </c>
      <c r="C1789">
        <v>0</v>
      </c>
      <c r="D1789">
        <v>1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1</v>
      </c>
      <c r="K1789">
        <v>-0.69872538987773458</v>
      </c>
      <c r="L1789">
        <v>8.2865386481178305E-2</v>
      </c>
      <c r="M1789">
        <v>0</v>
      </c>
      <c r="N1789">
        <f t="shared" si="162"/>
        <v>-4.4583308201088325</v>
      </c>
      <c r="O1789">
        <f t="shared" si="163"/>
        <v>1.1581679068033863E-2</v>
      </c>
      <c r="P1789">
        <f t="shared" si="164"/>
        <v>1.1449079503598776E-2</v>
      </c>
      <c r="Q1789">
        <f t="shared" si="165"/>
        <v>0.98855092049640125</v>
      </c>
      <c r="R1789">
        <f t="shared" si="166"/>
        <v>-5.000955160595507E-3</v>
      </c>
      <c r="S1789">
        <f t="shared" si="167"/>
        <v>0</v>
      </c>
    </row>
    <row r="1790" spans="1:19" x14ac:dyDescent="0.35">
      <c r="A1790">
        <v>1.5379353389188812</v>
      </c>
      <c r="B1790">
        <v>0</v>
      </c>
      <c r="C1790">
        <v>1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-0.53352786607876901</v>
      </c>
      <c r="L1790">
        <v>-0.20289310272787561</v>
      </c>
      <c r="M1790">
        <v>0</v>
      </c>
      <c r="N1790">
        <f t="shared" si="162"/>
        <v>-1.2928940759962488</v>
      </c>
      <c r="O1790">
        <f t="shared" si="163"/>
        <v>0.27447528020208917</v>
      </c>
      <c r="P1790">
        <f t="shared" si="164"/>
        <v>0.21536336127175928</v>
      </c>
      <c r="Q1790">
        <f t="shared" si="165"/>
        <v>0.78463663872824074</v>
      </c>
      <c r="R1790">
        <f t="shared" si="166"/>
        <v>-0.1053314162855212</v>
      </c>
      <c r="S1790">
        <f t="shared" si="167"/>
        <v>1</v>
      </c>
    </row>
    <row r="1791" spans="1:19" x14ac:dyDescent="0.35">
      <c r="A1791">
        <v>1.4052532331086791</v>
      </c>
      <c r="B1791">
        <v>0</v>
      </c>
      <c r="C1791">
        <v>0</v>
      </c>
      <c r="D1791">
        <v>1</v>
      </c>
      <c r="E1791">
        <v>0</v>
      </c>
      <c r="F1791">
        <v>1</v>
      </c>
      <c r="G1791">
        <v>0</v>
      </c>
      <c r="H1791">
        <v>1</v>
      </c>
      <c r="I1791">
        <v>1</v>
      </c>
      <c r="J1791">
        <v>0</v>
      </c>
      <c r="K1791">
        <v>-0.40764205248864793</v>
      </c>
      <c r="L1791">
        <v>-0.17691505825432532</v>
      </c>
      <c r="M1791">
        <v>0</v>
      </c>
      <c r="N1791">
        <f t="shared" si="162"/>
        <v>-2.0870575564564051</v>
      </c>
      <c r="O1791">
        <f t="shared" si="163"/>
        <v>0.12405161419722398</v>
      </c>
      <c r="P1791">
        <f t="shared" si="164"/>
        <v>0.11036113700687958</v>
      </c>
      <c r="Q1791">
        <f t="shared" si="165"/>
        <v>0.88963886299312045</v>
      </c>
      <c r="R1791">
        <f t="shared" si="166"/>
        <v>-5.0786253623069808E-2</v>
      </c>
      <c r="S1791">
        <f t="shared" si="167"/>
        <v>1</v>
      </c>
    </row>
    <row r="1792" spans="1:19" x14ac:dyDescent="0.35">
      <c r="A1792">
        <v>-0.40806887963075178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0.42276261259706255</v>
      </c>
      <c r="L1792">
        <v>0.65438236489928614</v>
      </c>
      <c r="M1792">
        <v>0</v>
      </c>
      <c r="N1792">
        <f t="shared" si="162"/>
        <v>-4.6299947936282697</v>
      </c>
      <c r="O1792">
        <f t="shared" si="163"/>
        <v>9.7548098893771359E-3</v>
      </c>
      <c r="P1792">
        <f t="shared" si="164"/>
        <v>9.660572837920739E-3</v>
      </c>
      <c r="Q1792">
        <f t="shared" si="165"/>
        <v>0.99033942716207923</v>
      </c>
      <c r="R1792">
        <f t="shared" si="166"/>
        <v>-4.2159305753161711E-3</v>
      </c>
      <c r="S1792">
        <f t="shared" si="167"/>
        <v>0</v>
      </c>
    </row>
    <row r="1793" spans="1:19" x14ac:dyDescent="0.35">
      <c r="A1793">
        <v>0.21111428081685873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1</v>
      </c>
      <c r="K1793">
        <v>0.12129921689440429</v>
      </c>
      <c r="L1793">
        <v>-0.12495896930722479</v>
      </c>
      <c r="M1793">
        <v>0</v>
      </c>
      <c r="N1793">
        <f t="shared" si="162"/>
        <v>-3.7366817761141577</v>
      </c>
      <c r="O1793">
        <f t="shared" si="163"/>
        <v>2.3833055482047314E-2</v>
      </c>
      <c r="P1793">
        <f t="shared" si="164"/>
        <v>2.3278263340331486E-2</v>
      </c>
      <c r="Q1793">
        <f t="shared" si="165"/>
        <v>0.97672173665966855</v>
      </c>
      <c r="R1793">
        <f t="shared" si="166"/>
        <v>-1.0229147075626638E-2</v>
      </c>
      <c r="S1793">
        <f t="shared" si="167"/>
        <v>0</v>
      </c>
    </row>
    <row r="1794" spans="1:19" x14ac:dyDescent="0.35">
      <c r="A1794">
        <v>-1.3368436203021676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-0.77779051490451223</v>
      </c>
      <c r="L1794">
        <v>-0.77441008114598386</v>
      </c>
      <c r="M1794">
        <v>0</v>
      </c>
      <c r="N1794">
        <f t="shared" si="162"/>
        <v>-6.599767606726715</v>
      </c>
      <c r="O1794">
        <f t="shared" si="163"/>
        <v>1.3606842146663062E-3</v>
      </c>
      <c r="P1794">
        <f t="shared" si="164"/>
        <v>1.3588352689654932E-3</v>
      </c>
      <c r="Q1794">
        <f t="shared" si="165"/>
        <v>0.99864116473103448</v>
      </c>
      <c r="R1794">
        <f t="shared" si="166"/>
        <v>-5.9053597060670091E-4</v>
      </c>
      <c r="S1794">
        <f t="shared" si="167"/>
        <v>0</v>
      </c>
    </row>
    <row r="1795" spans="1:19" x14ac:dyDescent="0.35">
      <c r="A1795">
        <v>0.47647849243726326</v>
      </c>
      <c r="B1795">
        <v>1</v>
      </c>
      <c r="C1795">
        <v>0</v>
      </c>
      <c r="D1795">
        <v>1</v>
      </c>
      <c r="E1795">
        <v>1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-0.35817113627077563</v>
      </c>
      <c r="L1795">
        <v>0.42057996463733321</v>
      </c>
      <c r="M1795">
        <v>0</v>
      </c>
      <c r="N1795">
        <f t="shared" si="162"/>
        <v>-2.9993302699784614</v>
      </c>
      <c r="O1795">
        <f t="shared" si="163"/>
        <v>4.982042343043093E-2</v>
      </c>
      <c r="P1795">
        <f t="shared" si="164"/>
        <v>4.7456138515229035E-2</v>
      </c>
      <c r="Q1795">
        <f t="shared" si="165"/>
        <v>0.95254386148477099</v>
      </c>
      <c r="R1795">
        <f t="shared" si="166"/>
        <v>-2.1115017371786289E-2</v>
      </c>
      <c r="S1795">
        <f t="shared" si="167"/>
        <v>0</v>
      </c>
    </row>
    <row r="1796" spans="1:19" x14ac:dyDescent="0.35">
      <c r="A1796">
        <v>-1.3368436203021676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0.69131901492265357</v>
      </c>
      <c r="L1796">
        <v>-1.3848941262744174</v>
      </c>
      <c r="M1796">
        <v>0</v>
      </c>
      <c r="N1796">
        <f t="shared" si="162"/>
        <v>-6.4544265568211721</v>
      </c>
      <c r="O1796">
        <f t="shared" si="163"/>
        <v>1.5735413594224572E-3</v>
      </c>
      <c r="P1796">
        <f t="shared" si="164"/>
        <v>1.5710692170309436E-3</v>
      </c>
      <c r="Q1796">
        <f t="shared" si="165"/>
        <v>0.99842893078296902</v>
      </c>
      <c r="R1796">
        <f t="shared" si="166"/>
        <v>-6.8284322919658341E-4</v>
      </c>
      <c r="S1796">
        <f t="shared" si="167"/>
        <v>0</v>
      </c>
    </row>
    <row r="1797" spans="1:19" x14ac:dyDescent="0.35">
      <c r="A1797">
        <v>-0.8503425656647593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-0.75283420449103222</v>
      </c>
      <c r="L1797">
        <v>0.17378854213860451</v>
      </c>
      <c r="M1797">
        <v>0</v>
      </c>
      <c r="N1797">
        <f t="shared" si="162"/>
        <v>-5.3896930268903613</v>
      </c>
      <c r="O1797">
        <f t="shared" si="163"/>
        <v>4.5633739538411032E-3</v>
      </c>
      <c r="P1797">
        <f t="shared" si="164"/>
        <v>4.5426441697552743E-3</v>
      </c>
      <c r="Q1797">
        <f t="shared" si="165"/>
        <v>0.99545735583024475</v>
      </c>
      <c r="R1797">
        <f t="shared" si="166"/>
        <v>-1.9773398799610357E-3</v>
      </c>
      <c r="S1797">
        <f t="shared" si="167"/>
        <v>0</v>
      </c>
    </row>
    <row r="1798" spans="1:19" x14ac:dyDescent="0.35">
      <c r="A1798">
        <v>1.4494806017120798</v>
      </c>
      <c r="B1798">
        <v>0</v>
      </c>
      <c r="C1798">
        <v>0</v>
      </c>
      <c r="D1798">
        <v>1</v>
      </c>
      <c r="E1798">
        <v>1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-0.18215184954915037</v>
      </c>
      <c r="L1798">
        <v>0.31666778674313167</v>
      </c>
      <c r="M1798">
        <v>0</v>
      </c>
      <c r="N1798">
        <f t="shared" ref="N1798:N1861" si="168">$M$3+SUMPRODUCT($A$3:$L$3,A1798:L1798)</f>
        <v>-1.6952298097468286</v>
      </c>
      <c r="O1798">
        <f t="shared" ref="O1798:O1861" si="169">EXP(N1798)</f>
        <v>0.18355704098317469</v>
      </c>
      <c r="P1798">
        <f t="shared" ref="P1798:P1861" si="170">O1798/(1+O1798)</f>
        <v>0.155089306748321</v>
      </c>
      <c r="Q1798">
        <f t="shared" ref="Q1798:Q1861" si="171">IF(M1798=1,P1798,1-P1798)</f>
        <v>0.844910693251679</v>
      </c>
      <c r="R1798">
        <f t="shared" ref="R1798:R1861" si="172">LOG(Q1798)</f>
        <v>-7.3189193390808274E-2</v>
      </c>
      <c r="S1798">
        <f t="shared" ref="S1798:S1861" si="173">IF(P1798&gt;U$2,1,0)</f>
        <v>1</v>
      </c>
    </row>
    <row r="1799" spans="1:19" x14ac:dyDescent="0.35">
      <c r="A1799">
        <v>-1.8675720435429766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-0.47036410697916442</v>
      </c>
      <c r="L1799">
        <v>-1.1121246593021383</v>
      </c>
      <c r="M1799">
        <v>0</v>
      </c>
      <c r="N1799">
        <f t="shared" si="168"/>
        <v>-7.4350460326621484</v>
      </c>
      <c r="O1799">
        <f t="shared" si="169"/>
        <v>5.9020180766336603E-4</v>
      </c>
      <c r="P1799">
        <f t="shared" si="170"/>
        <v>5.8985367495814883E-4</v>
      </c>
      <c r="Q1799">
        <f t="shared" si="171"/>
        <v>0.99941014632504188</v>
      </c>
      <c r="R1799">
        <f t="shared" si="172"/>
        <v>-2.5624577735316567E-4</v>
      </c>
      <c r="S1799">
        <f t="shared" si="173"/>
        <v>0</v>
      </c>
    </row>
    <row r="1800" spans="1:19" x14ac:dyDescent="0.35">
      <c r="A1800">
        <v>0.60916059824746549</v>
      </c>
      <c r="B1800">
        <v>0</v>
      </c>
      <c r="C1800">
        <v>0</v>
      </c>
      <c r="D1800">
        <v>1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2.7483373794461396</v>
      </c>
      <c r="L1800">
        <v>-0.73544301443565829</v>
      </c>
      <c r="M1800">
        <v>0</v>
      </c>
      <c r="N1800">
        <f t="shared" si="168"/>
        <v>-2.6322220948303601</v>
      </c>
      <c r="O1800">
        <f t="shared" si="169"/>
        <v>7.1918474879817521E-2</v>
      </c>
      <c r="P1800">
        <f t="shared" si="170"/>
        <v>6.7093231962328984E-2</v>
      </c>
      <c r="Q1800">
        <f t="shared" si="171"/>
        <v>0.93290676803767103</v>
      </c>
      <c r="R1800">
        <f t="shared" si="172"/>
        <v>-3.0161756199846533E-2</v>
      </c>
      <c r="S1800">
        <f t="shared" si="173"/>
        <v>1</v>
      </c>
    </row>
    <row r="1801" spans="1:19" x14ac:dyDescent="0.35">
      <c r="A1801">
        <v>0.12265954361005722</v>
      </c>
      <c r="B1801">
        <v>0</v>
      </c>
      <c r="C1801">
        <v>0</v>
      </c>
      <c r="D1801">
        <v>1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-0.29456567256208305</v>
      </c>
      <c r="L1801">
        <v>0.25172267555925576</v>
      </c>
      <c r="M1801">
        <v>0</v>
      </c>
      <c r="N1801">
        <f t="shared" si="168"/>
        <v>-3.8134788331593472</v>
      </c>
      <c r="O1801">
        <f t="shared" si="169"/>
        <v>2.2071263004117686E-2</v>
      </c>
      <c r="P1801">
        <f t="shared" si="170"/>
        <v>2.1594641981465008E-2</v>
      </c>
      <c r="Q1801">
        <f t="shared" si="171"/>
        <v>0.97840535801853501</v>
      </c>
      <c r="R1801">
        <f t="shared" si="172"/>
        <v>-9.481177648475626E-3</v>
      </c>
      <c r="S1801">
        <f t="shared" si="173"/>
        <v>0</v>
      </c>
    </row>
    <row r="1802" spans="1:19" x14ac:dyDescent="0.35">
      <c r="A1802">
        <v>-0.76188782845795777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1.3693355898729547</v>
      </c>
      <c r="L1802">
        <v>-0.77441008114598386</v>
      </c>
      <c r="M1802">
        <v>0</v>
      </c>
      <c r="N1802">
        <f t="shared" si="168"/>
        <v>-5.0014717483157316</v>
      </c>
      <c r="O1802">
        <f t="shared" si="169"/>
        <v>6.72803773070126E-3</v>
      </c>
      <c r="P1802">
        <f t="shared" si="170"/>
        <v>6.6830737582983689E-3</v>
      </c>
      <c r="Q1802">
        <f t="shared" si="171"/>
        <v>0.99331692624170165</v>
      </c>
      <c r="R1802">
        <f t="shared" si="172"/>
        <v>-2.9121640342197452E-3</v>
      </c>
      <c r="S1802">
        <f t="shared" si="173"/>
        <v>0</v>
      </c>
    </row>
    <row r="1803" spans="1:19" x14ac:dyDescent="0.35">
      <c r="A1803">
        <v>0.56493322964406478</v>
      </c>
      <c r="B1803">
        <v>0</v>
      </c>
      <c r="C1803">
        <v>0</v>
      </c>
      <c r="D1803">
        <v>1</v>
      </c>
      <c r="E1803">
        <v>0</v>
      </c>
      <c r="F1803">
        <v>1</v>
      </c>
      <c r="G1803">
        <v>0</v>
      </c>
      <c r="H1803">
        <v>1</v>
      </c>
      <c r="I1803">
        <v>0</v>
      </c>
      <c r="J1803">
        <v>0</v>
      </c>
      <c r="K1803">
        <v>2.6167094059378724</v>
      </c>
      <c r="L1803">
        <v>1.8104053439722771</v>
      </c>
      <c r="M1803">
        <v>0</v>
      </c>
      <c r="N1803">
        <f t="shared" si="168"/>
        <v>-3.137192053646634</v>
      </c>
      <c r="O1803">
        <f t="shared" si="169"/>
        <v>4.3404504469287238E-2</v>
      </c>
      <c r="P1803">
        <f t="shared" si="170"/>
        <v>4.1598923795488421E-2</v>
      </c>
      <c r="Q1803">
        <f t="shared" si="171"/>
        <v>0.95840107620451154</v>
      </c>
      <c r="R1803">
        <f t="shared" si="172"/>
        <v>-1.8452707277991781E-2</v>
      </c>
      <c r="S1803">
        <f t="shared" si="173"/>
        <v>0</v>
      </c>
    </row>
    <row r="1804" spans="1:19" x14ac:dyDescent="0.35">
      <c r="A1804">
        <v>-0.40806887963075178</v>
      </c>
      <c r="B1804">
        <v>0</v>
      </c>
      <c r="C1804">
        <v>0</v>
      </c>
      <c r="D1804">
        <v>1</v>
      </c>
      <c r="E1804">
        <v>1</v>
      </c>
      <c r="F1804">
        <v>0</v>
      </c>
      <c r="G1804">
        <v>0</v>
      </c>
      <c r="H1804">
        <v>1</v>
      </c>
      <c r="I1804">
        <v>0</v>
      </c>
      <c r="J1804">
        <v>1</v>
      </c>
      <c r="K1804">
        <v>4.3559205694891072E-2</v>
      </c>
      <c r="L1804">
        <v>-0.86533323680341012</v>
      </c>
      <c r="M1804">
        <v>0</v>
      </c>
      <c r="N1804">
        <f t="shared" si="168"/>
        <v>-4.571867118641249</v>
      </c>
      <c r="O1804">
        <f t="shared" si="169"/>
        <v>1.0338638221315701E-2</v>
      </c>
      <c r="P1804">
        <f t="shared" si="170"/>
        <v>1.0232844543604409E-2</v>
      </c>
      <c r="Q1804">
        <f t="shared" si="171"/>
        <v>0.9897671554563956</v>
      </c>
      <c r="R1804">
        <f t="shared" si="172"/>
        <v>-4.4669619622417093E-3</v>
      </c>
      <c r="S1804">
        <f t="shared" si="173"/>
        <v>0</v>
      </c>
    </row>
    <row r="1805" spans="1:19" x14ac:dyDescent="0.35">
      <c r="A1805">
        <v>-0.80611519706135859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-0.46329683323375398</v>
      </c>
      <c r="L1805">
        <v>-2.1046791413023236E-2</v>
      </c>
      <c r="M1805">
        <v>0</v>
      </c>
      <c r="N1805">
        <f t="shared" si="168"/>
        <v>-5.1714809653159053</v>
      </c>
      <c r="O1805">
        <f t="shared" si="169"/>
        <v>5.6761564007499921E-3</v>
      </c>
      <c r="P1805">
        <f t="shared" si="170"/>
        <v>5.6441194957476066E-3</v>
      </c>
      <c r="Q1805">
        <f t="shared" si="171"/>
        <v>0.99435588050425239</v>
      </c>
      <c r="R1805">
        <f t="shared" si="172"/>
        <v>-2.4581535524776923E-3</v>
      </c>
      <c r="S1805">
        <f t="shared" si="173"/>
        <v>0</v>
      </c>
    </row>
    <row r="1806" spans="1:19" x14ac:dyDescent="0.35">
      <c r="A1806">
        <v>0.74184270405766772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-0.48604462060179343</v>
      </c>
      <c r="L1806">
        <v>0.44655800911088306</v>
      </c>
      <c r="M1806">
        <v>0</v>
      </c>
      <c r="N1806">
        <f t="shared" si="168"/>
        <v>-2.7893952027121891</v>
      </c>
      <c r="O1806">
        <f t="shared" si="169"/>
        <v>6.1458372534173362E-2</v>
      </c>
      <c r="P1806">
        <f t="shared" si="170"/>
        <v>5.7899936657379122E-2</v>
      </c>
      <c r="Q1806">
        <f t="shared" si="171"/>
        <v>0.94210006334262086</v>
      </c>
      <c r="R1806">
        <f t="shared" si="172"/>
        <v>-2.5902967005837253E-2</v>
      </c>
      <c r="S1806">
        <f t="shared" si="173"/>
        <v>1</v>
      </c>
    </row>
    <row r="1807" spans="1:19" x14ac:dyDescent="0.35">
      <c r="A1807">
        <v>-0.93879730287156082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-0.4544627410519913</v>
      </c>
      <c r="L1807">
        <v>-0.60555279206790646</v>
      </c>
      <c r="M1807">
        <v>0</v>
      </c>
      <c r="N1807">
        <f t="shared" si="168"/>
        <v>-5.4989148393463143</v>
      </c>
      <c r="O1807">
        <f t="shared" si="169"/>
        <v>4.0912086491374832E-3</v>
      </c>
      <c r="P1807">
        <f t="shared" si="170"/>
        <v>4.0745388605101171E-3</v>
      </c>
      <c r="Q1807">
        <f t="shared" si="171"/>
        <v>0.99592546113948988</v>
      </c>
      <c r="R1807">
        <f t="shared" si="172"/>
        <v>-1.7731646156504363E-3</v>
      </c>
      <c r="S1807">
        <f t="shared" si="173"/>
        <v>0</v>
      </c>
    </row>
    <row r="1808" spans="1:19" x14ac:dyDescent="0.35">
      <c r="A1808">
        <v>-0.36384151102735102</v>
      </c>
      <c r="B1808">
        <v>0</v>
      </c>
      <c r="C1808">
        <v>0</v>
      </c>
      <c r="D1808">
        <v>1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-0.51541797710615489</v>
      </c>
      <c r="L1808">
        <v>-0.64451985877823204</v>
      </c>
      <c r="M1808">
        <v>0</v>
      </c>
      <c r="N1808">
        <f t="shared" si="168"/>
        <v>-4.8553057455359543</v>
      </c>
      <c r="O1808">
        <f t="shared" si="169"/>
        <v>7.7869521634482694E-3</v>
      </c>
      <c r="P1808">
        <f t="shared" si="170"/>
        <v>7.726784065552517E-3</v>
      </c>
      <c r="Q1808">
        <f t="shared" si="171"/>
        <v>0.99227321593444751</v>
      </c>
      <c r="R1808">
        <f t="shared" si="172"/>
        <v>-3.368731237354732E-3</v>
      </c>
      <c r="S1808">
        <f t="shared" si="173"/>
        <v>0</v>
      </c>
    </row>
    <row r="1809" spans="1:19" x14ac:dyDescent="0.35">
      <c r="A1809">
        <v>0.21111428081685873</v>
      </c>
      <c r="B1809">
        <v>1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9.6784611090012324E-2</v>
      </c>
      <c r="L1809">
        <v>0.69334943160961227</v>
      </c>
      <c r="M1809">
        <v>0</v>
      </c>
      <c r="N1809">
        <f t="shared" si="168"/>
        <v>-3.1496952897178945</v>
      </c>
      <c r="O1809">
        <f t="shared" si="169"/>
        <v>4.2865186340283502E-2</v>
      </c>
      <c r="P1809">
        <f t="shared" si="170"/>
        <v>4.1103286313267276E-2</v>
      </c>
      <c r="Q1809">
        <f t="shared" si="171"/>
        <v>0.95889671368673268</v>
      </c>
      <c r="R1809">
        <f t="shared" si="172"/>
        <v>-1.8228169775802161E-2</v>
      </c>
      <c r="S1809">
        <f t="shared" si="173"/>
        <v>0</v>
      </c>
    </row>
    <row r="1810" spans="1:19" x14ac:dyDescent="0.35">
      <c r="A1810">
        <v>-0.23115940521714878</v>
      </c>
      <c r="B1810">
        <v>0</v>
      </c>
      <c r="C1810">
        <v>0</v>
      </c>
      <c r="D1810">
        <v>1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-0.97766185051689736</v>
      </c>
      <c r="L1810">
        <v>1.7920275297302401E-2</v>
      </c>
      <c r="M1810">
        <v>0</v>
      </c>
      <c r="N1810">
        <f t="shared" si="168"/>
        <v>-4.5130710197158228</v>
      </c>
      <c r="O1810">
        <f t="shared" si="169"/>
        <v>1.0964735498842455E-2</v>
      </c>
      <c r="P1810">
        <f t="shared" si="170"/>
        <v>1.0845814016877751E-2</v>
      </c>
      <c r="Q1810">
        <f t="shared" si="171"/>
        <v>0.98915418598312221</v>
      </c>
      <c r="R1810">
        <f t="shared" si="172"/>
        <v>-4.7360067825253788E-3</v>
      </c>
      <c r="S1810">
        <f t="shared" si="173"/>
        <v>0</v>
      </c>
    </row>
    <row r="1811" spans="1:19" x14ac:dyDescent="0.35">
      <c r="A1811">
        <v>-1.3810709889055683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-0.4661679131928268</v>
      </c>
      <c r="L1811">
        <v>0.13482147542827885</v>
      </c>
      <c r="M1811">
        <v>0</v>
      </c>
      <c r="N1811">
        <f t="shared" si="168"/>
        <v>-6.6108665382436307</v>
      </c>
      <c r="O1811">
        <f t="shared" si="169"/>
        <v>1.3456655733611355E-3</v>
      </c>
      <c r="P1811">
        <f t="shared" si="170"/>
        <v>1.3438571910036879E-3</v>
      </c>
      <c r="Q1811">
        <f t="shared" si="171"/>
        <v>0.99865614280899628</v>
      </c>
      <c r="R1811">
        <f t="shared" si="172"/>
        <v>-5.8402227173583903E-4</v>
      </c>
      <c r="S1811">
        <f t="shared" si="173"/>
        <v>0</v>
      </c>
    </row>
    <row r="1812" spans="1:19" x14ac:dyDescent="0.35">
      <c r="A1812">
        <v>-0.93879730287156082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1</v>
      </c>
      <c r="K1812">
        <v>0.75647044476315517</v>
      </c>
      <c r="L1812">
        <v>-0.76142105890920853</v>
      </c>
      <c r="M1812">
        <v>0</v>
      </c>
      <c r="N1812">
        <f t="shared" si="168"/>
        <v>-5.1231296436836873</v>
      </c>
      <c r="O1812">
        <f t="shared" si="169"/>
        <v>5.9573493087764131E-3</v>
      </c>
      <c r="P1812">
        <f t="shared" si="170"/>
        <v>5.9220694722990864E-3</v>
      </c>
      <c r="Q1812">
        <f t="shared" si="171"/>
        <v>0.99407793052770088</v>
      </c>
      <c r="R1812">
        <f t="shared" si="172"/>
        <v>-2.5795678446486996E-3</v>
      </c>
      <c r="S1812">
        <f t="shared" si="173"/>
        <v>0</v>
      </c>
    </row>
    <row r="1813" spans="1:19" x14ac:dyDescent="0.35">
      <c r="A1813">
        <v>-1.8834938962402008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-0.96904861063967862</v>
      </c>
      <c r="L1813">
        <v>-1.5017953264053938</v>
      </c>
      <c r="M1813">
        <v>0</v>
      </c>
      <c r="N1813">
        <f t="shared" si="168"/>
        <v>-7.5467675194623869</v>
      </c>
      <c r="O1813">
        <f t="shared" si="169"/>
        <v>5.2781351947070584E-4</v>
      </c>
      <c r="P1813">
        <f t="shared" si="170"/>
        <v>5.275350793238437E-4</v>
      </c>
      <c r="Q1813">
        <f t="shared" si="171"/>
        <v>0.99947246492067621</v>
      </c>
      <c r="R1813">
        <f t="shared" si="172"/>
        <v>-2.2916602583554201E-4</v>
      </c>
      <c r="S1813">
        <f t="shared" si="173"/>
        <v>0</v>
      </c>
    </row>
    <row r="1814" spans="1:19" x14ac:dyDescent="0.35">
      <c r="A1814">
        <v>-1.3368436203021676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-0.14814059464936349</v>
      </c>
      <c r="L1814">
        <v>-1.0212015036447122</v>
      </c>
      <c r="M1814">
        <v>0</v>
      </c>
      <c r="N1814">
        <f t="shared" si="168"/>
        <v>-6.2843745378673077</v>
      </c>
      <c r="O1814">
        <f t="shared" si="169"/>
        <v>1.8652232315143316E-3</v>
      </c>
      <c r="P1814">
        <f t="shared" si="170"/>
        <v>1.8617506509488947E-3</v>
      </c>
      <c r="Q1814">
        <f t="shared" si="171"/>
        <v>0.99813824934905115</v>
      </c>
      <c r="R1814">
        <f t="shared" si="172"/>
        <v>-8.093016272815081E-4</v>
      </c>
      <c r="S1814">
        <f t="shared" si="173"/>
        <v>0</v>
      </c>
    </row>
    <row r="1815" spans="1:19" x14ac:dyDescent="0.35">
      <c r="A1815">
        <v>1.5379353389188812</v>
      </c>
      <c r="B1815">
        <v>0</v>
      </c>
      <c r="C1815">
        <v>1</v>
      </c>
      <c r="D1815">
        <v>1</v>
      </c>
      <c r="E1815">
        <v>0</v>
      </c>
      <c r="F1815">
        <v>1</v>
      </c>
      <c r="G1815">
        <v>0</v>
      </c>
      <c r="H1815">
        <v>0</v>
      </c>
      <c r="I1815">
        <v>1</v>
      </c>
      <c r="J1815">
        <v>0</v>
      </c>
      <c r="K1815">
        <v>-0.38091892363881508</v>
      </c>
      <c r="L1815">
        <v>0.70633845384638672</v>
      </c>
      <c r="M1815">
        <v>0</v>
      </c>
      <c r="N1815">
        <f t="shared" si="168"/>
        <v>-1.6142504910233071</v>
      </c>
      <c r="O1815">
        <f t="shared" si="169"/>
        <v>0.19903979666243524</v>
      </c>
      <c r="P1815">
        <f t="shared" si="170"/>
        <v>0.16599932480679017</v>
      </c>
      <c r="Q1815">
        <f t="shared" si="171"/>
        <v>0.83400067519320986</v>
      </c>
      <c r="R1815">
        <f t="shared" si="172"/>
        <v>-7.8833597764459654E-2</v>
      </c>
      <c r="S1815">
        <f t="shared" si="173"/>
        <v>1</v>
      </c>
    </row>
    <row r="1816" spans="1:19" x14ac:dyDescent="0.35">
      <c r="A1816">
        <v>-0.89456993426816012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1</v>
      </c>
      <c r="K1816">
        <v>-0.92863263890811365</v>
      </c>
      <c r="L1816">
        <v>-1.1770697704860142</v>
      </c>
      <c r="M1816">
        <v>0</v>
      </c>
      <c r="N1816">
        <f t="shared" si="168"/>
        <v>-5.3259957800859787</v>
      </c>
      <c r="O1816">
        <f t="shared" si="169"/>
        <v>4.8635056201121072E-3</v>
      </c>
      <c r="P1816">
        <f t="shared" si="170"/>
        <v>4.8399664162455435E-3</v>
      </c>
      <c r="Q1816">
        <f t="shared" si="171"/>
        <v>0.99516003358375449</v>
      </c>
      <c r="R1816">
        <f t="shared" si="172"/>
        <v>-2.1070739138790546E-3</v>
      </c>
      <c r="S1816">
        <f t="shared" si="173"/>
        <v>0</v>
      </c>
    </row>
    <row r="1817" spans="1:19" x14ac:dyDescent="0.35">
      <c r="A1817">
        <v>-0.36384151102735102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-0.18921912329456084</v>
      </c>
      <c r="L1817">
        <v>-0.59256376983113102</v>
      </c>
      <c r="M1817">
        <v>0</v>
      </c>
      <c r="N1817">
        <f t="shared" si="168"/>
        <v>-4.3192803238852733</v>
      </c>
      <c r="O1817">
        <f t="shared" si="169"/>
        <v>1.330945859601332E-2</v>
      </c>
      <c r="P1817">
        <f t="shared" si="170"/>
        <v>1.313464360083462E-2</v>
      </c>
      <c r="Q1817">
        <f t="shared" si="171"/>
        <v>0.98686535639916539</v>
      </c>
      <c r="R1817">
        <f t="shared" si="172"/>
        <v>-5.7420965317003048E-3</v>
      </c>
      <c r="S1817">
        <f t="shared" si="173"/>
        <v>0</v>
      </c>
    </row>
    <row r="1818" spans="1:19" x14ac:dyDescent="0.35">
      <c r="A1818">
        <v>1.5379353389188812</v>
      </c>
      <c r="B1818">
        <v>1</v>
      </c>
      <c r="C1818">
        <v>0</v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-1.0487762925800888</v>
      </c>
      <c r="L1818">
        <v>-1.6186965265363706</v>
      </c>
      <c r="M1818">
        <v>0</v>
      </c>
      <c r="N1818">
        <f t="shared" si="168"/>
        <v>-1.4597699304014897</v>
      </c>
      <c r="O1818">
        <f t="shared" si="169"/>
        <v>0.23228971138308441</v>
      </c>
      <c r="P1818">
        <f t="shared" si="170"/>
        <v>0.18850251628115072</v>
      </c>
      <c r="Q1818">
        <f t="shared" si="171"/>
        <v>0.81149748371884933</v>
      </c>
      <c r="R1818">
        <f t="shared" si="172"/>
        <v>-9.0712822490507092E-2</v>
      </c>
      <c r="S1818">
        <f t="shared" si="173"/>
        <v>1</v>
      </c>
    </row>
    <row r="1819" spans="1:19" x14ac:dyDescent="0.35">
      <c r="A1819">
        <v>0.29956901802366021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1</v>
      </c>
      <c r="H1819">
        <v>1</v>
      </c>
      <c r="I1819">
        <v>0</v>
      </c>
      <c r="J1819">
        <v>1</v>
      </c>
      <c r="K1819">
        <v>-0.39549517573872406</v>
      </c>
      <c r="L1819">
        <v>0.48552507582120913</v>
      </c>
      <c r="M1819">
        <v>0</v>
      </c>
      <c r="N1819">
        <f t="shared" si="168"/>
        <v>-3.5823903888613824</v>
      </c>
      <c r="O1819">
        <f t="shared" si="169"/>
        <v>2.7809144073512419E-2</v>
      </c>
      <c r="P1819">
        <f t="shared" si="170"/>
        <v>2.7056719852964661E-2</v>
      </c>
      <c r="Q1819">
        <f t="shared" si="171"/>
        <v>0.97294328014703535</v>
      </c>
      <c r="R1819">
        <f t="shared" si="172"/>
        <v>-1.1912477138805019E-2</v>
      </c>
      <c r="S1819">
        <f t="shared" si="173"/>
        <v>0</v>
      </c>
    </row>
    <row r="1820" spans="1:19" x14ac:dyDescent="0.35">
      <c r="A1820">
        <v>0.78607007266106854</v>
      </c>
      <c r="B1820">
        <v>0</v>
      </c>
      <c r="C1820">
        <v>0</v>
      </c>
      <c r="D1820">
        <v>1</v>
      </c>
      <c r="E1820">
        <v>1</v>
      </c>
      <c r="F1820">
        <v>0</v>
      </c>
      <c r="G1820">
        <v>0</v>
      </c>
      <c r="H1820">
        <v>1</v>
      </c>
      <c r="I1820">
        <v>0</v>
      </c>
      <c r="J1820">
        <v>1</v>
      </c>
      <c r="K1820">
        <v>-0.9900295795713655</v>
      </c>
      <c r="L1820">
        <v>-0.67049790325178238</v>
      </c>
      <c r="M1820">
        <v>0</v>
      </c>
      <c r="N1820">
        <f t="shared" si="168"/>
        <v>-2.7549772244986643</v>
      </c>
      <c r="O1820">
        <f t="shared" si="169"/>
        <v>6.3610468412582097E-2</v>
      </c>
      <c r="P1820">
        <f t="shared" si="170"/>
        <v>5.9806169929409861E-2</v>
      </c>
      <c r="Q1820">
        <f t="shared" si="171"/>
        <v>0.9401938300705901</v>
      </c>
      <c r="R1820">
        <f t="shared" si="172"/>
        <v>-2.6782603153178521E-2</v>
      </c>
      <c r="S1820">
        <f t="shared" si="173"/>
        <v>1</v>
      </c>
    </row>
    <row r="1821" spans="1:19" x14ac:dyDescent="0.35">
      <c r="A1821">
        <v>0.74184270405766772</v>
      </c>
      <c r="B1821">
        <v>0</v>
      </c>
      <c r="C1821">
        <v>0</v>
      </c>
      <c r="D1821">
        <v>1</v>
      </c>
      <c r="E1821">
        <v>0</v>
      </c>
      <c r="F1821">
        <v>1</v>
      </c>
      <c r="G1821">
        <v>0</v>
      </c>
      <c r="H1821">
        <v>1</v>
      </c>
      <c r="I1821">
        <v>1</v>
      </c>
      <c r="J1821">
        <v>0</v>
      </c>
      <c r="K1821">
        <v>1.7571522366523449</v>
      </c>
      <c r="L1821">
        <v>-9.8980924833674058E-2</v>
      </c>
      <c r="M1821">
        <v>0</v>
      </c>
      <c r="N1821">
        <f t="shared" si="168"/>
        <v>-2.8384904707989174</v>
      </c>
      <c r="O1821">
        <f t="shared" si="169"/>
        <v>5.8513927813526129E-2</v>
      </c>
      <c r="P1821">
        <f t="shared" si="170"/>
        <v>5.5279317802074575E-2</v>
      </c>
      <c r="Q1821">
        <f t="shared" si="171"/>
        <v>0.94472068219792538</v>
      </c>
      <c r="R1821">
        <f t="shared" si="172"/>
        <v>-2.4696576793564639E-2</v>
      </c>
      <c r="S1821">
        <f t="shared" si="173"/>
        <v>1</v>
      </c>
    </row>
    <row r="1822" spans="1:19" x14ac:dyDescent="0.35">
      <c r="A1822">
        <v>-1.0022562200145031E-2</v>
      </c>
      <c r="B1822">
        <v>0</v>
      </c>
      <c r="C1822">
        <v>0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-0.95314724471250545</v>
      </c>
      <c r="L1822">
        <v>-0.24186016943820124</v>
      </c>
      <c r="M1822">
        <v>0</v>
      </c>
      <c r="N1822">
        <f t="shared" si="168"/>
        <v>-4.2468825201927594</v>
      </c>
      <c r="O1822">
        <f t="shared" si="169"/>
        <v>1.4308771757026505E-2</v>
      </c>
      <c r="P1822">
        <f t="shared" si="170"/>
        <v>1.4106919071832806E-2</v>
      </c>
      <c r="Q1822">
        <f t="shared" si="171"/>
        <v>0.98589308092816719</v>
      </c>
      <c r="R1822">
        <f t="shared" si="172"/>
        <v>-6.1701812866743868E-3</v>
      </c>
      <c r="S1822">
        <f t="shared" si="173"/>
        <v>0</v>
      </c>
    </row>
    <row r="1823" spans="1:19" x14ac:dyDescent="0.35">
      <c r="A1823">
        <v>0.74184270405766772</v>
      </c>
      <c r="B1823">
        <v>1</v>
      </c>
      <c r="C1823">
        <v>0</v>
      </c>
      <c r="D1823">
        <v>1</v>
      </c>
      <c r="E1823">
        <v>1</v>
      </c>
      <c r="F1823">
        <v>0</v>
      </c>
      <c r="G1823">
        <v>0</v>
      </c>
      <c r="H1823">
        <v>1</v>
      </c>
      <c r="I1823">
        <v>0</v>
      </c>
      <c r="J1823">
        <v>1</v>
      </c>
      <c r="K1823">
        <v>-0.44408268273841961</v>
      </c>
      <c r="L1823">
        <v>-0.42370648075305362</v>
      </c>
      <c r="M1823">
        <v>0</v>
      </c>
      <c r="N1823">
        <f t="shared" si="168"/>
        <v>-2.3144222210240168</v>
      </c>
      <c r="O1823">
        <f t="shared" si="169"/>
        <v>9.8823265515447248E-2</v>
      </c>
      <c r="P1823">
        <f t="shared" si="170"/>
        <v>8.9935541607858313E-2</v>
      </c>
      <c r="Q1823">
        <f t="shared" si="171"/>
        <v>0.91006445839214167</v>
      </c>
      <c r="R1823">
        <f t="shared" si="172"/>
        <v>-4.0927846214495502E-2</v>
      </c>
      <c r="S1823">
        <f t="shared" si="173"/>
        <v>1</v>
      </c>
    </row>
    <row r="1824" spans="1:19" x14ac:dyDescent="0.35">
      <c r="A1824">
        <v>0.34379638662706097</v>
      </c>
      <c r="B1824">
        <v>0</v>
      </c>
      <c r="C1824">
        <v>0</v>
      </c>
      <c r="D1824">
        <v>1</v>
      </c>
      <c r="E1824">
        <v>1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-0.50459621418349554</v>
      </c>
      <c r="L1824">
        <v>0.66737138713606148</v>
      </c>
      <c r="M1824">
        <v>0</v>
      </c>
      <c r="N1824">
        <f t="shared" si="168"/>
        <v>-3.5758986980012923</v>
      </c>
      <c r="O1824">
        <f t="shared" si="169"/>
        <v>2.7990259677127545E-2</v>
      </c>
      <c r="P1824">
        <f t="shared" si="170"/>
        <v>2.7228137050558009E-2</v>
      </c>
      <c r="Q1824">
        <f t="shared" si="171"/>
        <v>0.97277186294944196</v>
      </c>
      <c r="R1824">
        <f t="shared" si="172"/>
        <v>-1.1988999689883343E-2</v>
      </c>
      <c r="S1824">
        <f t="shared" si="173"/>
        <v>0</v>
      </c>
    </row>
    <row r="1825" spans="1:19" x14ac:dyDescent="0.35">
      <c r="A1825">
        <v>-0.98302467147496153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2.2531865126583299</v>
      </c>
      <c r="L1825">
        <v>-0.51462963641048021</v>
      </c>
      <c r="M1825">
        <v>0</v>
      </c>
      <c r="N1825">
        <f t="shared" si="168"/>
        <v>-5.2227546464763828</v>
      </c>
      <c r="O1825">
        <f t="shared" si="169"/>
        <v>5.3924543431068308E-3</v>
      </c>
      <c r="P1825">
        <f t="shared" si="170"/>
        <v>5.3635317430645512E-3</v>
      </c>
      <c r="Q1825">
        <f t="shared" si="171"/>
        <v>0.99463646825693541</v>
      </c>
      <c r="R1825">
        <f t="shared" si="172"/>
        <v>-2.3356214436295853E-3</v>
      </c>
      <c r="S1825">
        <f t="shared" si="173"/>
        <v>0</v>
      </c>
    </row>
    <row r="1826" spans="1:19" x14ac:dyDescent="0.35">
      <c r="A1826">
        <v>-1.2041615144919653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0.597456785491423</v>
      </c>
      <c r="L1826">
        <v>-0.33278332509562741</v>
      </c>
      <c r="M1826">
        <v>0</v>
      </c>
      <c r="N1826">
        <f t="shared" si="168"/>
        <v>-5.9353635373816998</v>
      </c>
      <c r="O1826">
        <f t="shared" si="169"/>
        <v>2.6442612919616495E-3</v>
      </c>
      <c r="P1826">
        <f t="shared" si="170"/>
        <v>2.6372876144071028E-3</v>
      </c>
      <c r="Q1826">
        <f t="shared" si="171"/>
        <v>0.99736271238559293</v>
      </c>
      <c r="R1826">
        <f t="shared" si="172"/>
        <v>-1.1468724399829149E-3</v>
      </c>
      <c r="S1826">
        <f t="shared" si="173"/>
        <v>0</v>
      </c>
    </row>
    <row r="1827" spans="1:19" x14ac:dyDescent="0.35">
      <c r="A1827">
        <v>-0.80611519706135859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-0.54346621978325194</v>
      </c>
      <c r="L1827">
        <v>1.8493724106826033</v>
      </c>
      <c r="M1827">
        <v>0</v>
      </c>
      <c r="N1827">
        <f t="shared" si="168"/>
        <v>-5.1592659194102346</v>
      </c>
      <c r="O1827">
        <f t="shared" si="169"/>
        <v>5.7459161033515558E-3</v>
      </c>
      <c r="P1827">
        <f t="shared" si="170"/>
        <v>5.7130891722766879E-3</v>
      </c>
      <c r="Q1827">
        <f t="shared" si="171"/>
        <v>0.99428691082772336</v>
      </c>
      <c r="R1827">
        <f t="shared" si="172"/>
        <v>-2.4882777659138893E-3</v>
      </c>
      <c r="S1827">
        <f t="shared" si="173"/>
        <v>0</v>
      </c>
    </row>
    <row r="1828" spans="1:19" x14ac:dyDescent="0.35">
      <c r="A1828">
        <v>-0.31961414242395031</v>
      </c>
      <c r="B1828">
        <v>0</v>
      </c>
      <c r="C1828">
        <v>0</v>
      </c>
      <c r="D1828">
        <v>1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0.89361972588502392</v>
      </c>
      <c r="L1828">
        <v>1.3947566323954719</v>
      </c>
      <c r="M1828">
        <v>0</v>
      </c>
      <c r="N1828">
        <f t="shared" si="168"/>
        <v>-4.6107240046241609</v>
      </c>
      <c r="O1828">
        <f t="shared" si="169"/>
        <v>9.9446157530308499E-3</v>
      </c>
      <c r="P1828">
        <f t="shared" si="170"/>
        <v>9.8466941631408043E-3</v>
      </c>
      <c r="Q1828">
        <f t="shared" si="171"/>
        <v>0.99015330583685923</v>
      </c>
      <c r="R1828">
        <f t="shared" si="172"/>
        <v>-4.2975582060554461E-3</v>
      </c>
      <c r="S1828">
        <f t="shared" si="173"/>
        <v>0</v>
      </c>
    </row>
    <row r="1829" spans="1:19" x14ac:dyDescent="0.35">
      <c r="A1829">
        <v>-1.5579804633191714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-0.59227457908749204</v>
      </c>
      <c r="L1829">
        <v>-1.7745647933776729</v>
      </c>
      <c r="M1829">
        <v>0</v>
      </c>
      <c r="N1829">
        <f t="shared" si="168"/>
        <v>-6.9501070343995552</v>
      </c>
      <c r="O1829">
        <f t="shared" si="169"/>
        <v>9.5853255224699196E-4</v>
      </c>
      <c r="P1829">
        <f t="shared" si="170"/>
        <v>9.5761464743491706E-4</v>
      </c>
      <c r="Q1829">
        <f t="shared" si="171"/>
        <v>0.99904238535256507</v>
      </c>
      <c r="R1829">
        <f t="shared" si="172"/>
        <v>-4.1608601401356123E-4</v>
      </c>
      <c r="S1829">
        <f t="shared" si="173"/>
        <v>0</v>
      </c>
    </row>
    <row r="1830" spans="1:19" x14ac:dyDescent="0.35">
      <c r="A1830">
        <v>0.21111428081685873</v>
      </c>
      <c r="B1830">
        <v>0</v>
      </c>
      <c r="C1830">
        <v>0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-0.47676882381094238</v>
      </c>
      <c r="L1830">
        <v>1.6805151216045253</v>
      </c>
      <c r="M1830">
        <v>0</v>
      </c>
      <c r="N1830">
        <f t="shared" si="168"/>
        <v>-3.9468582990982588</v>
      </c>
      <c r="O1830">
        <f t="shared" si="169"/>
        <v>1.9315289413601461E-2</v>
      </c>
      <c r="P1830">
        <f t="shared" si="170"/>
        <v>1.8949278613012162E-2</v>
      </c>
      <c r="Q1830">
        <f t="shared" si="171"/>
        <v>0.98105072138698779</v>
      </c>
      <c r="R1830">
        <f t="shared" si="172"/>
        <v>-8.3085385435609383E-3</v>
      </c>
      <c r="S1830">
        <f t="shared" si="173"/>
        <v>0</v>
      </c>
    </row>
    <row r="1831" spans="1:19" x14ac:dyDescent="0.35">
      <c r="A1831">
        <v>-1.2926162516987669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-5.9799672831734728E-2</v>
      </c>
      <c r="L1831">
        <v>-1.1381027037756886</v>
      </c>
      <c r="M1831">
        <v>0</v>
      </c>
      <c r="N1831">
        <f t="shared" si="168"/>
        <v>-6.1984113065891879</v>
      </c>
      <c r="O1831">
        <f t="shared" si="169"/>
        <v>2.0326573418195503E-3</v>
      </c>
      <c r="P1831">
        <f t="shared" si="170"/>
        <v>2.0285340272359585E-3</v>
      </c>
      <c r="Q1831">
        <f t="shared" si="171"/>
        <v>0.99797146597276409</v>
      </c>
      <c r="R1831">
        <f t="shared" si="172"/>
        <v>-8.818758947250645E-4</v>
      </c>
      <c r="S1831">
        <f t="shared" si="173"/>
        <v>0</v>
      </c>
    </row>
    <row r="1832" spans="1:19" x14ac:dyDescent="0.35">
      <c r="A1832">
        <v>0.74184270405766772</v>
      </c>
      <c r="B1832">
        <v>0</v>
      </c>
      <c r="C1832">
        <v>0</v>
      </c>
      <c r="D1832">
        <v>1</v>
      </c>
      <c r="E1832">
        <v>1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1.748318144470582</v>
      </c>
      <c r="L1832">
        <v>1.3557895656851457</v>
      </c>
      <c r="M1832">
        <v>0</v>
      </c>
      <c r="N1832">
        <f t="shared" si="168"/>
        <v>-2.6313205891230753</v>
      </c>
      <c r="O1832">
        <f t="shared" si="169"/>
        <v>7.1983339028688101E-2</v>
      </c>
      <c r="P1832">
        <f t="shared" si="170"/>
        <v>6.7149680790665439E-2</v>
      </c>
      <c r="Q1832">
        <f t="shared" si="171"/>
        <v>0.93285031920933459</v>
      </c>
      <c r="R1832">
        <f t="shared" si="172"/>
        <v>-3.0188035520805803E-2</v>
      </c>
      <c r="S1832">
        <f t="shared" si="173"/>
        <v>1</v>
      </c>
    </row>
    <row r="1833" spans="1:19" x14ac:dyDescent="0.35">
      <c r="A1833">
        <v>0.78607007266106854</v>
      </c>
      <c r="B1833">
        <v>1</v>
      </c>
      <c r="C1833">
        <v>0</v>
      </c>
      <c r="D1833">
        <v>1</v>
      </c>
      <c r="E1833">
        <v>1</v>
      </c>
      <c r="F1833">
        <v>0</v>
      </c>
      <c r="G1833">
        <v>0</v>
      </c>
      <c r="H1833">
        <v>1</v>
      </c>
      <c r="I1833">
        <v>1</v>
      </c>
      <c r="J1833">
        <v>0</v>
      </c>
      <c r="K1833">
        <v>-7.9897232545245195E-2</v>
      </c>
      <c r="L1833">
        <v>-7.3002880360123784E-2</v>
      </c>
      <c r="M1833">
        <v>0</v>
      </c>
      <c r="N1833">
        <f t="shared" si="168"/>
        <v>-2.278866026867147</v>
      </c>
      <c r="O1833">
        <f t="shared" si="169"/>
        <v>0.10240026004611145</v>
      </c>
      <c r="P1833">
        <f t="shared" si="170"/>
        <v>9.2888457810984412E-2</v>
      </c>
      <c r="Q1833">
        <f t="shared" si="171"/>
        <v>0.90711154218901557</v>
      </c>
      <c r="R1833">
        <f t="shared" si="172"/>
        <v>-4.2339307009648143E-2</v>
      </c>
      <c r="S1833">
        <f t="shared" si="173"/>
        <v>1</v>
      </c>
    </row>
    <row r="1834" spans="1:19" x14ac:dyDescent="0.35">
      <c r="A1834">
        <v>0.74184270405766772</v>
      </c>
      <c r="B1834">
        <v>0</v>
      </c>
      <c r="C1834">
        <v>0</v>
      </c>
      <c r="D1834">
        <v>1</v>
      </c>
      <c r="E1834">
        <v>1</v>
      </c>
      <c r="F1834">
        <v>0</v>
      </c>
      <c r="G1834">
        <v>0</v>
      </c>
      <c r="H1834">
        <v>1</v>
      </c>
      <c r="I1834">
        <v>1</v>
      </c>
      <c r="J1834">
        <v>0</v>
      </c>
      <c r="K1834">
        <v>-0.89152945174470943</v>
      </c>
      <c r="L1834">
        <v>-0.17691505825432532</v>
      </c>
      <c r="M1834">
        <v>0</v>
      </c>
      <c r="N1834">
        <f t="shared" si="168"/>
        <v>-2.9068614696230615</v>
      </c>
      <c r="O1834">
        <f t="shared" si="169"/>
        <v>5.4646972186230443E-2</v>
      </c>
      <c r="P1834">
        <f t="shared" si="170"/>
        <v>5.1815416558727706E-2</v>
      </c>
      <c r="Q1834">
        <f t="shared" si="171"/>
        <v>0.94818458344127232</v>
      </c>
      <c r="R1834">
        <f t="shared" si="172"/>
        <v>-2.3107110165358744E-2</v>
      </c>
      <c r="S1834">
        <f t="shared" si="173"/>
        <v>1</v>
      </c>
    </row>
    <row r="1835" spans="1:19" x14ac:dyDescent="0.35">
      <c r="A1835">
        <v>0.56493322964406478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-0.96176048458972418</v>
      </c>
      <c r="L1835">
        <v>0.65438236489928614</v>
      </c>
      <c r="M1835">
        <v>0</v>
      </c>
      <c r="N1835">
        <f t="shared" si="168"/>
        <v>-3.2387973986634409</v>
      </c>
      <c r="O1835">
        <f t="shared" si="169"/>
        <v>3.9211021983325253E-2</v>
      </c>
      <c r="P1835">
        <f t="shared" si="170"/>
        <v>3.7731530126086765E-2</v>
      </c>
      <c r="Q1835">
        <f t="shared" si="171"/>
        <v>0.96226846987391323</v>
      </c>
      <c r="R1835">
        <f t="shared" si="172"/>
        <v>-1.6703744263155754E-2</v>
      </c>
      <c r="S1835">
        <f t="shared" si="173"/>
        <v>0</v>
      </c>
    </row>
    <row r="1836" spans="1:19" x14ac:dyDescent="0.35">
      <c r="A1836">
        <v>-1.5137530947157707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-0.55141690274683852</v>
      </c>
      <c r="L1836">
        <v>-1.151091726012464</v>
      </c>
      <c r="M1836">
        <v>0</v>
      </c>
      <c r="N1836">
        <f t="shared" si="168"/>
        <v>-6.9442523621444696</v>
      </c>
      <c r="O1836">
        <f t="shared" si="169"/>
        <v>9.6416090619307114E-4</v>
      </c>
      <c r="P1836">
        <f t="shared" si="170"/>
        <v>9.6323219536671213E-4</v>
      </c>
      <c r="Q1836">
        <f t="shared" si="171"/>
        <v>0.99903676780463324</v>
      </c>
      <c r="R1836">
        <f t="shared" si="172"/>
        <v>-4.1852802945100754E-4</v>
      </c>
      <c r="S1836">
        <f t="shared" si="173"/>
        <v>0</v>
      </c>
    </row>
    <row r="1837" spans="1:19" x14ac:dyDescent="0.35">
      <c r="A1837">
        <v>7.8432175006656474E-2</v>
      </c>
      <c r="B1837">
        <v>0</v>
      </c>
      <c r="C1837">
        <v>0</v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-0.6508004397916709</v>
      </c>
      <c r="L1837">
        <v>0.77128356503026263</v>
      </c>
      <c r="M1837">
        <v>0</v>
      </c>
      <c r="N1837">
        <f t="shared" si="168"/>
        <v>-3.9370653956104809</v>
      </c>
      <c r="O1837">
        <f t="shared" si="169"/>
        <v>1.9505371386791943E-2</v>
      </c>
      <c r="P1837">
        <f t="shared" si="170"/>
        <v>1.9132190897885683E-2</v>
      </c>
      <c r="Q1837">
        <f t="shared" si="171"/>
        <v>0.98086780910211435</v>
      </c>
      <c r="R1837">
        <f t="shared" si="172"/>
        <v>-8.3895182529510181E-3</v>
      </c>
      <c r="S1837">
        <f t="shared" si="173"/>
        <v>0</v>
      </c>
    </row>
    <row r="1838" spans="1:19" x14ac:dyDescent="0.35">
      <c r="A1838">
        <v>-1.2926162516987669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1</v>
      </c>
      <c r="J1838">
        <v>0</v>
      </c>
      <c r="K1838">
        <v>-0.29346141103936274</v>
      </c>
      <c r="L1838">
        <v>-1.0601685703550379</v>
      </c>
      <c r="M1838">
        <v>0</v>
      </c>
      <c r="N1838">
        <f t="shared" si="168"/>
        <v>-6.2834832942131129</v>
      </c>
      <c r="O1838">
        <f t="shared" si="169"/>
        <v>1.8668863408908283E-3</v>
      </c>
      <c r="P1838">
        <f t="shared" si="170"/>
        <v>1.8634075707494836E-3</v>
      </c>
      <c r="Q1838">
        <f t="shared" si="171"/>
        <v>0.99813659242925057</v>
      </c>
      <c r="R1838">
        <f t="shared" si="172"/>
        <v>-8.1002256120432377E-4</v>
      </c>
      <c r="S1838">
        <f t="shared" si="173"/>
        <v>0</v>
      </c>
    </row>
    <row r="1839" spans="1:19" x14ac:dyDescent="0.35">
      <c r="A1839">
        <v>-0.27538677382054955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-0.33564420120728039</v>
      </c>
      <c r="L1839">
        <v>-0.55359670312080544</v>
      </c>
      <c r="M1839">
        <v>0</v>
      </c>
      <c r="N1839">
        <f t="shared" si="168"/>
        <v>-4.1955870220016278</v>
      </c>
      <c r="O1839">
        <f t="shared" si="169"/>
        <v>1.5061898200824937E-2</v>
      </c>
      <c r="P1839">
        <f t="shared" si="170"/>
        <v>1.4838403675206233E-2</v>
      </c>
      <c r="Q1839">
        <f t="shared" si="171"/>
        <v>0.98516159632479372</v>
      </c>
      <c r="R1839">
        <f t="shared" si="172"/>
        <v>-6.4925262171247073E-3</v>
      </c>
      <c r="S1839">
        <f t="shared" si="173"/>
        <v>0</v>
      </c>
    </row>
    <row r="1840" spans="1:19" x14ac:dyDescent="0.35">
      <c r="A1840">
        <v>0.38802375523046173</v>
      </c>
      <c r="B1840">
        <v>0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-0.45247507031109457</v>
      </c>
      <c r="L1840">
        <v>1.3687785879219212</v>
      </c>
      <c r="M1840">
        <v>0</v>
      </c>
      <c r="N1840">
        <f t="shared" si="168"/>
        <v>-3.2522994798121427</v>
      </c>
      <c r="O1840">
        <f t="shared" si="169"/>
        <v>3.8685149756446248E-2</v>
      </c>
      <c r="P1840">
        <f t="shared" si="170"/>
        <v>3.7244346629502934E-2</v>
      </c>
      <c r="Q1840">
        <f t="shared" si="171"/>
        <v>0.96275565337049707</v>
      </c>
      <c r="R1840">
        <f t="shared" si="172"/>
        <v>-1.6483922489284906E-2</v>
      </c>
      <c r="S1840">
        <f t="shared" si="173"/>
        <v>0</v>
      </c>
    </row>
    <row r="1841" spans="1:19" x14ac:dyDescent="0.35">
      <c r="A1841">
        <v>-0.58497835404435483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1</v>
      </c>
      <c r="I1841">
        <v>0</v>
      </c>
      <c r="J1841">
        <v>1</v>
      </c>
      <c r="K1841">
        <v>-0.39637858495690015</v>
      </c>
      <c r="L1841">
        <v>-9.8980924833674058E-2</v>
      </c>
      <c r="M1841">
        <v>0</v>
      </c>
      <c r="N1841">
        <f t="shared" si="168"/>
        <v>-4.8442737900621484</v>
      </c>
      <c r="O1841">
        <f t="shared" si="169"/>
        <v>7.8733330720873358E-3</v>
      </c>
      <c r="P1841">
        <f t="shared" si="170"/>
        <v>7.8118279487450256E-3</v>
      </c>
      <c r="Q1841">
        <f t="shared" si="171"/>
        <v>0.99218817205125498</v>
      </c>
      <c r="R1841">
        <f t="shared" si="172"/>
        <v>-3.4059545256851123E-3</v>
      </c>
      <c r="S1841">
        <f t="shared" si="173"/>
        <v>0</v>
      </c>
    </row>
    <row r="1842" spans="1:19" x14ac:dyDescent="0.35">
      <c r="A1842">
        <v>0.74184270405766772</v>
      </c>
      <c r="B1842">
        <v>0</v>
      </c>
      <c r="C1842">
        <v>0</v>
      </c>
      <c r="D1842">
        <v>1</v>
      </c>
      <c r="E1842">
        <v>0</v>
      </c>
      <c r="F1842">
        <v>1</v>
      </c>
      <c r="G1842">
        <v>0</v>
      </c>
      <c r="H1842">
        <v>1</v>
      </c>
      <c r="I1842">
        <v>0</v>
      </c>
      <c r="J1842">
        <v>1</v>
      </c>
      <c r="K1842">
        <v>2.1398892804272212</v>
      </c>
      <c r="L1842">
        <v>-9.8980924833674058E-2</v>
      </c>
      <c r="M1842">
        <v>0</v>
      </c>
      <c r="N1842">
        <f t="shared" si="168"/>
        <v>-2.6760400912123998</v>
      </c>
      <c r="O1842">
        <f t="shared" si="169"/>
        <v>6.8835196266406079E-2</v>
      </c>
      <c r="P1842">
        <f t="shared" si="170"/>
        <v>6.4402067322312406E-2</v>
      </c>
      <c r="Q1842">
        <f t="shared" si="171"/>
        <v>0.93559793267768754</v>
      </c>
      <c r="R1842">
        <f t="shared" si="172"/>
        <v>-2.8910746490572195E-2</v>
      </c>
      <c r="S1842">
        <f t="shared" si="173"/>
        <v>1</v>
      </c>
    </row>
    <row r="1843" spans="1:19" x14ac:dyDescent="0.35">
      <c r="A1843">
        <v>0.16688691221345797</v>
      </c>
      <c r="B1843">
        <v>0</v>
      </c>
      <c r="C1843">
        <v>0</v>
      </c>
      <c r="D1843">
        <v>1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1</v>
      </c>
      <c r="K1843">
        <v>-0.83432870486779465</v>
      </c>
      <c r="L1843">
        <v>6.9876364244402939E-2</v>
      </c>
      <c r="M1843">
        <v>0</v>
      </c>
      <c r="N1843">
        <f t="shared" si="168"/>
        <v>-4.1873254727386255</v>
      </c>
      <c r="O1843">
        <f t="shared" si="169"/>
        <v>1.5186848244590524E-2</v>
      </c>
      <c r="P1843">
        <f t="shared" si="170"/>
        <v>1.4959658185929861E-2</v>
      </c>
      <c r="Q1843">
        <f t="shared" si="171"/>
        <v>0.98504034181407019</v>
      </c>
      <c r="R1843">
        <f t="shared" si="172"/>
        <v>-6.5459828338909473E-3</v>
      </c>
      <c r="S1843">
        <f t="shared" si="173"/>
        <v>0</v>
      </c>
    </row>
    <row r="1844" spans="1:19" x14ac:dyDescent="0.35">
      <c r="A1844">
        <v>1.7148448133324843</v>
      </c>
      <c r="B1844">
        <v>1</v>
      </c>
      <c r="C1844">
        <v>0</v>
      </c>
      <c r="D1844">
        <v>1</v>
      </c>
      <c r="E1844">
        <v>0</v>
      </c>
      <c r="F1844">
        <v>1</v>
      </c>
      <c r="G1844">
        <v>0</v>
      </c>
      <c r="H1844">
        <v>1</v>
      </c>
      <c r="I1844">
        <v>1</v>
      </c>
      <c r="J1844">
        <v>0</v>
      </c>
      <c r="K1844">
        <v>-0.63666589230085058</v>
      </c>
      <c r="L1844">
        <v>-0.5276186586472551</v>
      </c>
      <c r="M1844">
        <v>0</v>
      </c>
      <c r="N1844">
        <f t="shared" si="168"/>
        <v>-1.192232812804944</v>
      </c>
      <c r="O1844">
        <f t="shared" si="169"/>
        <v>0.30354275270907399</v>
      </c>
      <c r="P1844">
        <f t="shared" si="170"/>
        <v>0.2328598368394435</v>
      </c>
      <c r="Q1844">
        <f t="shared" si="171"/>
        <v>0.76714016316055655</v>
      </c>
      <c r="R1844">
        <f t="shared" si="172"/>
        <v>-0.11512527943312072</v>
      </c>
      <c r="S1844">
        <f t="shared" si="173"/>
        <v>1</v>
      </c>
    </row>
    <row r="1845" spans="1:19" x14ac:dyDescent="0.35">
      <c r="A1845">
        <v>0.91875217847127078</v>
      </c>
      <c r="B1845">
        <v>0</v>
      </c>
      <c r="C1845">
        <v>0</v>
      </c>
      <c r="D1845">
        <v>1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1.8048563344338644</v>
      </c>
      <c r="L1845">
        <v>0.44655800911088306</v>
      </c>
      <c r="M1845">
        <v>0</v>
      </c>
      <c r="N1845">
        <f t="shared" si="168"/>
        <v>-2.5551038451025629</v>
      </c>
      <c r="O1845">
        <f t="shared" si="169"/>
        <v>7.7684164528389457E-2</v>
      </c>
      <c r="P1845">
        <f t="shared" si="170"/>
        <v>7.2084351877235942E-2</v>
      </c>
      <c r="Q1845">
        <f t="shared" si="171"/>
        <v>0.92791564812276406</v>
      </c>
      <c r="R1845">
        <f t="shared" si="172"/>
        <v>-3.2491501388737215E-2</v>
      </c>
      <c r="S1845">
        <f t="shared" si="173"/>
        <v>1</v>
      </c>
    </row>
    <row r="1846" spans="1:19" x14ac:dyDescent="0.35">
      <c r="A1846">
        <v>-1.3810709889055683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2.3790723262484512</v>
      </c>
      <c r="L1846">
        <v>-0.46267354746337924</v>
      </c>
      <c r="M1846">
        <v>0</v>
      </c>
      <c r="N1846">
        <f t="shared" si="168"/>
        <v>-6.2443394253728952</v>
      </c>
      <c r="O1846">
        <f t="shared" si="169"/>
        <v>1.941412602276452E-3</v>
      </c>
      <c r="P1846">
        <f t="shared" si="170"/>
        <v>1.9376508225507406E-3</v>
      </c>
      <c r="Q1846">
        <f t="shared" si="171"/>
        <v>0.99806234917744929</v>
      </c>
      <c r="R1846">
        <f t="shared" si="172"/>
        <v>-8.4232739206929036E-4</v>
      </c>
      <c r="S1846">
        <f t="shared" si="173"/>
        <v>0</v>
      </c>
    </row>
    <row r="1847" spans="1:19" x14ac:dyDescent="0.35">
      <c r="A1847">
        <v>1.5821627075222819</v>
      </c>
      <c r="B1847">
        <v>1</v>
      </c>
      <c r="C1847">
        <v>0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0.29753935592057373</v>
      </c>
      <c r="L1847">
        <v>1.3168224989748205</v>
      </c>
      <c r="M1847">
        <v>0</v>
      </c>
      <c r="N1847">
        <f t="shared" si="168"/>
        <v>-0.96183579228533267</v>
      </c>
      <c r="O1847">
        <f t="shared" si="169"/>
        <v>0.38219061897432904</v>
      </c>
      <c r="P1847">
        <f t="shared" si="170"/>
        <v>0.27651078927010669</v>
      </c>
      <c r="Q1847">
        <f t="shared" si="171"/>
        <v>0.72348921072989336</v>
      </c>
      <c r="R1847">
        <f t="shared" si="172"/>
        <v>-0.14056794105553055</v>
      </c>
      <c r="S1847">
        <f t="shared" si="173"/>
        <v>1</v>
      </c>
    </row>
    <row r="1848" spans="1:19" x14ac:dyDescent="0.35">
      <c r="A1848">
        <v>1.4937079703154805</v>
      </c>
      <c r="B1848">
        <v>0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1</v>
      </c>
      <c r="I1848">
        <v>1</v>
      </c>
      <c r="J1848">
        <v>0</v>
      </c>
      <c r="K1848">
        <v>2.5773976957290277</v>
      </c>
      <c r="L1848">
        <v>6.9876364244402939E-2</v>
      </c>
      <c r="M1848">
        <v>0</v>
      </c>
      <c r="N1848">
        <f t="shared" si="168"/>
        <v>-1.0995884721732581</v>
      </c>
      <c r="O1848">
        <f t="shared" si="169"/>
        <v>0.33300809760232253</v>
      </c>
      <c r="P1848">
        <f t="shared" si="170"/>
        <v>0.24981701026520628</v>
      </c>
      <c r="Q1848">
        <f t="shared" si="171"/>
        <v>0.75018298973479369</v>
      </c>
      <c r="R1848">
        <f t="shared" si="172"/>
        <v>-0.12483278762340441</v>
      </c>
      <c r="S1848">
        <f t="shared" si="173"/>
        <v>1</v>
      </c>
    </row>
    <row r="1849" spans="1:19" x14ac:dyDescent="0.35">
      <c r="A1849">
        <v>-0.80611519706135859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-0.11766297662228166</v>
      </c>
      <c r="L1849">
        <v>0.39460192016378248</v>
      </c>
      <c r="M1849">
        <v>0</v>
      </c>
      <c r="N1849">
        <f t="shared" si="168"/>
        <v>-5.1103951754013632</v>
      </c>
      <c r="O1849">
        <f t="shared" si="169"/>
        <v>6.0336980833537081E-3</v>
      </c>
      <c r="P1849">
        <f t="shared" si="170"/>
        <v>5.9975109132515293E-3</v>
      </c>
      <c r="Q1849">
        <f t="shared" si="171"/>
        <v>0.99400248908674849</v>
      </c>
      <c r="R1849">
        <f t="shared" si="172"/>
        <v>-2.6125280822778545E-3</v>
      </c>
      <c r="S1849">
        <f t="shared" si="173"/>
        <v>0</v>
      </c>
    </row>
    <row r="1850" spans="1:19" x14ac:dyDescent="0.35">
      <c r="A1850">
        <v>-0.76188782845795777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0.66150395380920402</v>
      </c>
      <c r="L1850">
        <v>-0.31979430285885252</v>
      </c>
      <c r="M1850">
        <v>0</v>
      </c>
      <c r="N1850">
        <f t="shared" si="168"/>
        <v>-4.9214976992500485</v>
      </c>
      <c r="O1850">
        <f t="shared" si="169"/>
        <v>7.2882071262592822E-3</v>
      </c>
      <c r="P1850">
        <f t="shared" si="170"/>
        <v>7.2354734967583481E-3</v>
      </c>
      <c r="Q1850">
        <f t="shared" si="171"/>
        <v>0.99276452650324165</v>
      </c>
      <c r="R1850">
        <f t="shared" si="172"/>
        <v>-3.1537494576903522E-3</v>
      </c>
      <c r="S1850">
        <f t="shared" si="173"/>
        <v>0</v>
      </c>
    </row>
    <row r="1851" spans="1:19" x14ac:dyDescent="0.35">
      <c r="A1851">
        <v>-1.2926162516987669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0.95567922346190759</v>
      </c>
      <c r="L1851">
        <v>-1.0731575925918126</v>
      </c>
      <c r="M1851">
        <v>0</v>
      </c>
      <c r="N1851">
        <f t="shared" si="168"/>
        <v>-6.3344440403440512</v>
      </c>
      <c r="O1851">
        <f t="shared" si="169"/>
        <v>1.7741319102317539E-3</v>
      </c>
      <c r="P1851">
        <f t="shared" si="170"/>
        <v>1.7709899404656742E-3</v>
      </c>
      <c r="Q1851">
        <f t="shared" si="171"/>
        <v>0.99822901005953435</v>
      </c>
      <c r="R1851">
        <f t="shared" si="172"/>
        <v>-7.6981302559475824E-4</v>
      </c>
      <c r="S1851">
        <f t="shared" si="173"/>
        <v>0</v>
      </c>
    </row>
    <row r="1852" spans="1:19" x14ac:dyDescent="0.35">
      <c r="A1852">
        <v>-5.424993080354578E-2</v>
      </c>
      <c r="B1852">
        <v>0</v>
      </c>
      <c r="C1852">
        <v>0</v>
      </c>
      <c r="D1852">
        <v>1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-0.57769832698758339</v>
      </c>
      <c r="L1852">
        <v>-0.33278332509562741</v>
      </c>
      <c r="M1852">
        <v>0</v>
      </c>
      <c r="N1852">
        <f t="shared" si="168"/>
        <v>-4.7881989614475371</v>
      </c>
      <c r="O1852">
        <f t="shared" si="169"/>
        <v>8.3274419279557189E-3</v>
      </c>
      <c r="P1852">
        <f t="shared" si="170"/>
        <v>8.2586683468947077E-3</v>
      </c>
      <c r="Q1852">
        <f t="shared" si="171"/>
        <v>0.9917413316531053</v>
      </c>
      <c r="R1852">
        <f t="shared" si="172"/>
        <v>-3.6015868020608396E-3</v>
      </c>
      <c r="S1852">
        <f t="shared" si="173"/>
        <v>0</v>
      </c>
    </row>
    <row r="1853" spans="1:19" x14ac:dyDescent="0.35">
      <c r="A1853">
        <v>-0.27538677382054955</v>
      </c>
      <c r="B1853">
        <v>0</v>
      </c>
      <c r="C1853">
        <v>0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0.26639918097985937</v>
      </c>
      <c r="L1853">
        <v>-0.68348692548855727</v>
      </c>
      <c r="M1853">
        <v>0</v>
      </c>
      <c r="N1853">
        <f t="shared" si="168"/>
        <v>-4.3960225499067116</v>
      </c>
      <c r="O1853">
        <f t="shared" si="169"/>
        <v>1.2326269653124548E-2</v>
      </c>
      <c r="P1853">
        <f t="shared" si="170"/>
        <v>1.2176182741309447E-2</v>
      </c>
      <c r="Q1853">
        <f t="shared" si="171"/>
        <v>0.98782381725869051</v>
      </c>
      <c r="R1853">
        <f t="shared" si="172"/>
        <v>-5.3205068449254708E-3</v>
      </c>
      <c r="S1853">
        <f t="shared" si="173"/>
        <v>0</v>
      </c>
    </row>
    <row r="1854" spans="1:19" x14ac:dyDescent="0.35">
      <c r="A1854">
        <v>-1.5579804633191714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-1.1008974364524897</v>
      </c>
      <c r="L1854">
        <v>-1.4108721707479677</v>
      </c>
      <c r="M1854">
        <v>0</v>
      </c>
      <c r="N1854">
        <f t="shared" si="168"/>
        <v>-7.1093293268251738</v>
      </c>
      <c r="O1854">
        <f t="shared" si="169"/>
        <v>8.1744304542467026E-4</v>
      </c>
      <c r="P1854">
        <f t="shared" si="170"/>
        <v>8.1677537807219112E-4</v>
      </c>
      <c r="Q1854">
        <f t="shared" si="171"/>
        <v>0.99918322462192777</v>
      </c>
      <c r="R1854">
        <f t="shared" si="172"/>
        <v>-3.5486598228593938E-4</v>
      </c>
      <c r="S1854">
        <f t="shared" si="173"/>
        <v>0</v>
      </c>
    </row>
    <row r="1855" spans="1:19" x14ac:dyDescent="0.35">
      <c r="A1855">
        <v>1.5379353389188812</v>
      </c>
      <c r="B1855">
        <v>0</v>
      </c>
      <c r="C1855">
        <v>0</v>
      </c>
      <c r="D1855">
        <v>1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-0.47831478994275101</v>
      </c>
      <c r="L1855">
        <v>-0.31979430285885252</v>
      </c>
      <c r="M1855">
        <v>0</v>
      </c>
      <c r="N1855">
        <f t="shared" si="168"/>
        <v>-2.1316972375008709</v>
      </c>
      <c r="O1855">
        <f t="shared" si="169"/>
        <v>0.11863576980624166</v>
      </c>
      <c r="P1855">
        <f t="shared" si="170"/>
        <v>0.10605397485795622</v>
      </c>
      <c r="Q1855">
        <f t="shared" si="171"/>
        <v>0.8939460251420438</v>
      </c>
      <c r="R1855">
        <f t="shared" si="172"/>
        <v>-4.8688702334529654E-2</v>
      </c>
      <c r="S1855">
        <f t="shared" si="173"/>
        <v>1</v>
      </c>
    </row>
    <row r="1856" spans="1:19" x14ac:dyDescent="0.35">
      <c r="A1856">
        <v>-1.1157067772851639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-0.36523841001618612</v>
      </c>
      <c r="L1856">
        <v>-0.89131128127696035</v>
      </c>
      <c r="M1856">
        <v>0</v>
      </c>
      <c r="N1856">
        <f t="shared" si="168"/>
        <v>-5.9507813573705803</v>
      </c>
      <c r="O1856">
        <f t="shared" si="169"/>
        <v>2.6038052209637623E-3</v>
      </c>
      <c r="P1856">
        <f t="shared" si="170"/>
        <v>2.597043026771587E-3</v>
      </c>
      <c r="Q1856">
        <f t="shared" si="171"/>
        <v>0.99740295697322845</v>
      </c>
      <c r="R1856">
        <f t="shared" si="172"/>
        <v>-1.1293485747917048E-3</v>
      </c>
      <c r="S1856">
        <f t="shared" si="173"/>
        <v>0</v>
      </c>
    </row>
    <row r="1857" spans="1:19" x14ac:dyDescent="0.35">
      <c r="A1857">
        <v>1.5379353389188812</v>
      </c>
      <c r="B1857">
        <v>0</v>
      </c>
      <c r="C1857">
        <v>0</v>
      </c>
      <c r="D1857">
        <v>1</v>
      </c>
      <c r="E1857">
        <v>1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-0.13378519485399867</v>
      </c>
      <c r="L1857">
        <v>0.21275560884893013</v>
      </c>
      <c r="M1857">
        <v>0</v>
      </c>
      <c r="N1857">
        <f t="shared" si="168"/>
        <v>-1.5421688547023997</v>
      </c>
      <c r="O1857">
        <f t="shared" si="169"/>
        <v>0.21391664381963998</v>
      </c>
      <c r="P1857">
        <f t="shared" si="170"/>
        <v>0.1762202082892135</v>
      </c>
      <c r="Q1857">
        <f t="shared" si="171"/>
        <v>0.82377979171078652</v>
      </c>
      <c r="R1857">
        <f t="shared" si="172"/>
        <v>-8.4188866004437771E-2</v>
      </c>
      <c r="S1857">
        <f t="shared" si="173"/>
        <v>1</v>
      </c>
    </row>
    <row r="1858" spans="1:19" x14ac:dyDescent="0.35">
      <c r="A1858">
        <v>0.52070586104066396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1</v>
      </c>
      <c r="K1858">
        <v>2.0365304019005959</v>
      </c>
      <c r="L1858">
        <v>3.0909297534077767E-2</v>
      </c>
      <c r="M1858">
        <v>0</v>
      </c>
      <c r="N1858">
        <f t="shared" si="168"/>
        <v>-2.8311787195852176</v>
      </c>
      <c r="O1858">
        <f t="shared" si="169"/>
        <v>5.8943335042580577E-2</v>
      </c>
      <c r="P1858">
        <f t="shared" si="170"/>
        <v>5.5662407129849344E-2</v>
      </c>
      <c r="Q1858">
        <f t="shared" si="171"/>
        <v>0.94433759287015062</v>
      </c>
      <c r="R1858">
        <f t="shared" si="172"/>
        <v>-2.4872721262589374E-2</v>
      </c>
      <c r="S1858">
        <f t="shared" si="173"/>
        <v>1</v>
      </c>
    </row>
    <row r="1859" spans="1:19" x14ac:dyDescent="0.35">
      <c r="A1859">
        <v>1.0956616528848737</v>
      </c>
      <c r="B1859">
        <v>0</v>
      </c>
      <c r="C1859">
        <v>0</v>
      </c>
      <c r="D1859">
        <v>1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-0.27689748819855736</v>
      </c>
      <c r="L1859">
        <v>-0.51462963641048021</v>
      </c>
      <c r="M1859">
        <v>0</v>
      </c>
      <c r="N1859">
        <f t="shared" si="168"/>
        <v>-2.8353974831866822</v>
      </c>
      <c r="O1859">
        <f t="shared" si="169"/>
        <v>5.8695190845046645E-2</v>
      </c>
      <c r="P1859">
        <f t="shared" si="170"/>
        <v>5.5441066845875027E-2</v>
      </c>
      <c r="Q1859">
        <f t="shared" si="171"/>
        <v>0.94455893315412498</v>
      </c>
      <c r="R1859">
        <f t="shared" si="172"/>
        <v>-2.4770940288281307E-2</v>
      </c>
      <c r="S1859">
        <f t="shared" si="173"/>
        <v>1</v>
      </c>
    </row>
    <row r="1860" spans="1:19" x14ac:dyDescent="0.35">
      <c r="A1860">
        <v>0.16688691221345797</v>
      </c>
      <c r="B1860">
        <v>0</v>
      </c>
      <c r="C1860">
        <v>0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-0.67840697785967985</v>
      </c>
      <c r="L1860">
        <v>0.97910792081866571</v>
      </c>
      <c r="M1860">
        <v>0</v>
      </c>
      <c r="N1860">
        <f t="shared" si="168"/>
        <v>-3.7920242650964884</v>
      </c>
      <c r="O1860">
        <f t="shared" si="169"/>
        <v>2.2549908626163604E-2</v>
      </c>
      <c r="P1860">
        <f t="shared" si="170"/>
        <v>2.205262397065812E-2</v>
      </c>
      <c r="Q1860">
        <f t="shared" si="171"/>
        <v>0.9779473760293419</v>
      </c>
      <c r="R1860">
        <f t="shared" si="172"/>
        <v>-9.6845142461039167E-3</v>
      </c>
      <c r="S1860">
        <f t="shared" si="173"/>
        <v>0</v>
      </c>
    </row>
    <row r="1861" spans="1:19" x14ac:dyDescent="0.35">
      <c r="A1861">
        <v>0.16688691221345797</v>
      </c>
      <c r="B1861">
        <v>0</v>
      </c>
      <c r="C1861">
        <v>0</v>
      </c>
      <c r="D1861">
        <v>1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1</v>
      </c>
      <c r="K1861">
        <v>-0.12892644415402912</v>
      </c>
      <c r="L1861">
        <v>0.30367876450635634</v>
      </c>
      <c r="M1861">
        <v>0</v>
      </c>
      <c r="N1861">
        <f t="shared" si="168"/>
        <v>-3.7620483058785692</v>
      </c>
      <c r="O1861">
        <f t="shared" si="169"/>
        <v>2.3236096963409489E-2</v>
      </c>
      <c r="P1861">
        <f t="shared" si="170"/>
        <v>2.2708441416761708E-2</v>
      </c>
      <c r="Q1861">
        <f t="shared" si="171"/>
        <v>0.97729155858323824</v>
      </c>
      <c r="R1861">
        <f t="shared" si="172"/>
        <v>-9.9758524591659903E-3</v>
      </c>
      <c r="S1861">
        <f t="shared" si="173"/>
        <v>0</v>
      </c>
    </row>
    <row r="1862" spans="1:19" x14ac:dyDescent="0.35">
      <c r="A1862">
        <v>0.34379638662706097</v>
      </c>
      <c r="B1862">
        <v>0</v>
      </c>
      <c r="C1862">
        <v>0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-1.1433018136583033E-2</v>
      </c>
      <c r="L1862">
        <v>0.51150312029475897</v>
      </c>
      <c r="M1862">
        <v>0</v>
      </c>
      <c r="N1862">
        <f t="shared" ref="N1862:N1925" si="174">$M$3+SUMPRODUCT($A$3:$L$3,A1862:L1862)</f>
        <v>-3.6677746869929928</v>
      </c>
      <c r="O1862">
        <f t="shared" ref="O1862:O1925" si="175">EXP(N1862)</f>
        <v>2.5533226193411536E-2</v>
      </c>
      <c r="P1862">
        <f t="shared" ref="P1862:P1925" si="176">O1862/(1+O1862)</f>
        <v>2.489751237820555E-2</v>
      </c>
      <c r="Q1862">
        <f t="shared" ref="Q1862:Q1925" si="177">IF(M1862=1,P1862,1-P1862)</f>
        <v>0.97510248762179441</v>
      </c>
      <c r="R1862">
        <f t="shared" ref="R1862:R1925" si="178">LOG(Q1862)</f>
        <v>-1.0949735614861117E-2</v>
      </c>
      <c r="S1862">
        <f t="shared" ref="S1862:S1925" si="179">IF(P1862&gt;U$2,1,0)</f>
        <v>0</v>
      </c>
    </row>
    <row r="1863" spans="1:19" x14ac:dyDescent="0.35">
      <c r="A1863">
        <v>-1.0022562200145031E-2</v>
      </c>
      <c r="B1863">
        <v>0</v>
      </c>
      <c r="C1863">
        <v>0</v>
      </c>
      <c r="D1863"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-0.51475542019252274</v>
      </c>
      <c r="L1863">
        <v>0.3556348534534573</v>
      </c>
      <c r="M1863">
        <v>0</v>
      </c>
      <c r="N1863">
        <f t="shared" si="174"/>
        <v>-4.6955118704537</v>
      </c>
      <c r="O1863">
        <f t="shared" si="175"/>
        <v>9.1361896252645427E-3</v>
      </c>
      <c r="P1863">
        <f t="shared" si="176"/>
        <v>9.0534753576295788E-3</v>
      </c>
      <c r="Q1863">
        <f t="shared" si="177"/>
        <v>0.99094652464237043</v>
      </c>
      <c r="R1863">
        <f t="shared" si="178"/>
        <v>-3.9497811144779509E-3</v>
      </c>
      <c r="S1863">
        <f t="shared" si="179"/>
        <v>0</v>
      </c>
    </row>
    <row r="1864" spans="1:19" x14ac:dyDescent="0.35">
      <c r="A1864">
        <v>1.5379353389188812</v>
      </c>
      <c r="B1864">
        <v>0</v>
      </c>
      <c r="C1864">
        <v>0</v>
      </c>
      <c r="D1864">
        <v>1</v>
      </c>
      <c r="E1864">
        <v>0</v>
      </c>
      <c r="F1864">
        <v>0</v>
      </c>
      <c r="G1864">
        <v>1</v>
      </c>
      <c r="H1864">
        <v>1</v>
      </c>
      <c r="I1864">
        <v>1</v>
      </c>
      <c r="J1864">
        <v>0</v>
      </c>
      <c r="K1864">
        <v>-1.043917541880119</v>
      </c>
      <c r="L1864">
        <v>0.90117378739801446</v>
      </c>
      <c r="M1864">
        <v>0</v>
      </c>
      <c r="N1864">
        <f t="shared" si="174"/>
        <v>-1.7283170767896308</v>
      </c>
      <c r="O1864">
        <f t="shared" si="175"/>
        <v>0.17758301721430692</v>
      </c>
      <c r="P1864">
        <f t="shared" si="176"/>
        <v>0.15080297067666423</v>
      </c>
      <c r="Q1864">
        <f t="shared" si="177"/>
        <v>0.84919702932333574</v>
      </c>
      <c r="R1864">
        <f t="shared" si="178"/>
        <v>-7.0991533760324507E-2</v>
      </c>
      <c r="S1864">
        <f t="shared" si="179"/>
        <v>1</v>
      </c>
    </row>
    <row r="1865" spans="1:19" x14ac:dyDescent="0.35">
      <c r="A1865">
        <v>0.87452480986786996</v>
      </c>
      <c r="B1865">
        <v>0</v>
      </c>
      <c r="C1865">
        <v>0</v>
      </c>
      <c r="D1865">
        <v>1</v>
      </c>
      <c r="E1865">
        <v>1</v>
      </c>
      <c r="F1865">
        <v>0</v>
      </c>
      <c r="G1865">
        <v>0</v>
      </c>
      <c r="H1865">
        <v>1</v>
      </c>
      <c r="I1865">
        <v>1</v>
      </c>
      <c r="J1865">
        <v>0</v>
      </c>
      <c r="K1865">
        <v>-0.30649169700746304</v>
      </c>
      <c r="L1865">
        <v>0.82323965397736409</v>
      </c>
      <c r="M1865">
        <v>0</v>
      </c>
      <c r="N1865">
        <f t="shared" si="174"/>
        <v>-2.5794551962856529</v>
      </c>
      <c r="O1865">
        <f t="shared" si="175"/>
        <v>7.5815297229012771E-2</v>
      </c>
      <c r="P1865">
        <f t="shared" si="176"/>
        <v>7.0472410481883768E-2</v>
      </c>
      <c r="Q1865">
        <f t="shared" si="177"/>
        <v>0.9295275895181162</v>
      </c>
      <c r="R1865">
        <f t="shared" si="178"/>
        <v>-3.1737715308269146E-2</v>
      </c>
      <c r="S1865">
        <f t="shared" si="179"/>
        <v>1</v>
      </c>
    </row>
    <row r="1866" spans="1:19" x14ac:dyDescent="0.35">
      <c r="A1866">
        <v>7.8432175006656474E-2</v>
      </c>
      <c r="B1866">
        <v>0</v>
      </c>
      <c r="C1866">
        <v>0</v>
      </c>
      <c r="D1866">
        <v>1</v>
      </c>
      <c r="E1866">
        <v>1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0.20058519422572618</v>
      </c>
      <c r="L1866">
        <v>-0.11196994707044942</v>
      </c>
      <c r="M1866">
        <v>0</v>
      </c>
      <c r="N1866">
        <f t="shared" si="174"/>
        <v>-3.9997340455725481</v>
      </c>
      <c r="O1866">
        <f t="shared" si="175"/>
        <v>1.832051066179434E-2</v>
      </c>
      <c r="P1866">
        <f t="shared" si="176"/>
        <v>1.7990908039245974E-2</v>
      </c>
      <c r="Q1866">
        <f t="shared" si="177"/>
        <v>0.98200909196075403</v>
      </c>
      <c r="R1866">
        <f t="shared" si="178"/>
        <v>-7.8844912658955074E-3</v>
      </c>
      <c r="S1866">
        <f t="shared" si="179"/>
        <v>0</v>
      </c>
    </row>
    <row r="1867" spans="1:19" x14ac:dyDescent="0.35">
      <c r="A1867">
        <v>0.43225112383386249</v>
      </c>
      <c r="B1867">
        <v>1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1</v>
      </c>
      <c r="I1867">
        <v>0</v>
      </c>
      <c r="J1867">
        <v>1</v>
      </c>
      <c r="K1867">
        <v>1.9899305656417965</v>
      </c>
      <c r="L1867">
        <v>-0.51462963641048021</v>
      </c>
      <c r="M1867">
        <v>0</v>
      </c>
      <c r="N1867">
        <f t="shared" si="174"/>
        <v>-2.1190839922008919</v>
      </c>
      <c r="O1867">
        <f t="shared" si="175"/>
        <v>0.12014162879217889</v>
      </c>
      <c r="P1867">
        <f t="shared" si="176"/>
        <v>0.10725574847327535</v>
      </c>
      <c r="Q1867">
        <f t="shared" si="177"/>
        <v>0.89274425152672465</v>
      </c>
      <c r="R1867">
        <f t="shared" si="178"/>
        <v>-4.927293759360727E-2</v>
      </c>
      <c r="S1867">
        <f t="shared" si="179"/>
        <v>1</v>
      </c>
    </row>
    <row r="1868" spans="1:19" x14ac:dyDescent="0.35">
      <c r="A1868">
        <v>-1.3810709889055683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-0.44562864887022829</v>
      </c>
      <c r="L1868">
        <v>0.88818476516124001</v>
      </c>
      <c r="M1868">
        <v>0</v>
      </c>
      <c r="N1868">
        <f t="shared" si="174"/>
        <v>-6.679876183661805</v>
      </c>
      <c r="O1868">
        <f t="shared" si="175"/>
        <v>1.2559334680187582E-3</v>
      </c>
      <c r="P1868">
        <f t="shared" si="176"/>
        <v>1.25435807772806E-3</v>
      </c>
      <c r="Q1868">
        <f t="shared" si="177"/>
        <v>0.99874564192227189</v>
      </c>
      <c r="R1868">
        <f t="shared" si="178"/>
        <v>-5.4510274001821695E-4</v>
      </c>
      <c r="S1868">
        <f t="shared" si="179"/>
        <v>0</v>
      </c>
    </row>
    <row r="1869" spans="1:19" x14ac:dyDescent="0.35">
      <c r="A1869">
        <v>0.56493322964406478</v>
      </c>
      <c r="B1869">
        <v>0</v>
      </c>
      <c r="C1869">
        <v>0</v>
      </c>
      <c r="D1869">
        <v>1</v>
      </c>
      <c r="E1869">
        <v>1</v>
      </c>
      <c r="F1869">
        <v>0</v>
      </c>
      <c r="G1869">
        <v>0</v>
      </c>
      <c r="H1869">
        <v>1</v>
      </c>
      <c r="I1869">
        <v>0</v>
      </c>
      <c r="J1869">
        <v>1</v>
      </c>
      <c r="K1869">
        <v>0.18070848681675958</v>
      </c>
      <c r="L1869">
        <v>0.23873365332248039</v>
      </c>
      <c r="M1869">
        <v>0</v>
      </c>
      <c r="N1869">
        <f t="shared" si="174"/>
        <v>-2.9214729588996304</v>
      </c>
      <c r="O1869">
        <f t="shared" si="175"/>
        <v>5.3854303674418839E-2</v>
      </c>
      <c r="P1869">
        <f t="shared" si="176"/>
        <v>5.1102228729956171E-2</v>
      </c>
      <c r="Q1869">
        <f t="shared" si="177"/>
        <v>0.94889777127004382</v>
      </c>
      <c r="R1869">
        <f t="shared" si="178"/>
        <v>-2.2780573415471846E-2</v>
      </c>
      <c r="S1869">
        <f t="shared" si="179"/>
        <v>1</v>
      </c>
    </row>
    <row r="1870" spans="1:19" x14ac:dyDescent="0.35">
      <c r="A1870">
        <v>-0.62920572264775554</v>
      </c>
      <c r="B1870">
        <v>0</v>
      </c>
      <c r="C1870">
        <v>0</v>
      </c>
      <c r="D1870">
        <v>1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-0.74267499848200502</v>
      </c>
      <c r="L1870">
        <v>0.65438236489928614</v>
      </c>
      <c r="M1870">
        <v>0</v>
      </c>
      <c r="N1870">
        <f t="shared" si="174"/>
        <v>-5.3968553564483663</v>
      </c>
      <c r="O1870">
        <f t="shared" si="175"/>
        <v>4.5308063349207327E-3</v>
      </c>
      <c r="P1870">
        <f t="shared" si="176"/>
        <v>4.5103707186956252E-3</v>
      </c>
      <c r="Q1870">
        <f t="shared" si="177"/>
        <v>0.99548962928130436</v>
      </c>
      <c r="R1870">
        <f t="shared" si="178"/>
        <v>-1.9632599654146386E-3</v>
      </c>
      <c r="S1870">
        <f t="shared" si="179"/>
        <v>0</v>
      </c>
    </row>
    <row r="1871" spans="1:19" x14ac:dyDescent="0.35">
      <c r="A1871">
        <v>-1.4695257261123698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-0.13864394555396825</v>
      </c>
      <c r="L1871">
        <v>-9.8980924833674058E-2</v>
      </c>
      <c r="M1871">
        <v>0</v>
      </c>
      <c r="N1871">
        <f t="shared" si="174"/>
        <v>-6.6215135229886037</v>
      </c>
      <c r="O1871">
        <f t="shared" si="175"/>
        <v>1.3314142937329192E-3</v>
      </c>
      <c r="P1871">
        <f t="shared" si="176"/>
        <v>1.3296439867234197E-3</v>
      </c>
      <c r="Q1871">
        <f t="shared" si="177"/>
        <v>0.99867035601327658</v>
      </c>
      <c r="R1871">
        <f t="shared" si="178"/>
        <v>-5.7784129311983206E-4</v>
      </c>
      <c r="S1871">
        <f t="shared" si="179"/>
        <v>0</v>
      </c>
    </row>
    <row r="1872" spans="1:19" x14ac:dyDescent="0.35">
      <c r="A1872">
        <v>0.52070586104066396</v>
      </c>
      <c r="B1872">
        <v>0</v>
      </c>
      <c r="C1872">
        <v>0</v>
      </c>
      <c r="D1872">
        <v>1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-0.94254633409439004</v>
      </c>
      <c r="L1872">
        <v>-0.1379479915439997</v>
      </c>
      <c r="M1872">
        <v>0</v>
      </c>
      <c r="N1872">
        <f t="shared" si="174"/>
        <v>-3.2626826617883538</v>
      </c>
      <c r="O1872">
        <f t="shared" si="175"/>
        <v>3.8285552940032594E-2</v>
      </c>
      <c r="P1872">
        <f t="shared" si="176"/>
        <v>3.6873818413077568E-2</v>
      </c>
      <c r="Q1872">
        <f t="shared" si="177"/>
        <v>0.96312618158692243</v>
      </c>
      <c r="R1872">
        <f t="shared" si="178"/>
        <v>-1.6316811134011091E-2</v>
      </c>
      <c r="S1872">
        <f t="shared" si="179"/>
        <v>0</v>
      </c>
    </row>
    <row r="1873" spans="1:19" x14ac:dyDescent="0.35">
      <c r="A1873">
        <v>0.2553416494202595</v>
      </c>
      <c r="B1873">
        <v>0</v>
      </c>
      <c r="C1873">
        <v>0</v>
      </c>
      <c r="D1873">
        <v>1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1</v>
      </c>
      <c r="K1873">
        <v>-0.34381573647541114</v>
      </c>
      <c r="L1873">
        <v>-0.73544301443565829</v>
      </c>
      <c r="M1873">
        <v>0</v>
      </c>
      <c r="N1873">
        <f t="shared" si="174"/>
        <v>-3.6638125336968899</v>
      </c>
      <c r="O1873">
        <f t="shared" si="175"/>
        <v>2.563459343339514E-2</v>
      </c>
      <c r="P1873">
        <f t="shared" si="176"/>
        <v>2.4993885344273787E-2</v>
      </c>
      <c r="Q1873">
        <f t="shared" si="177"/>
        <v>0.97500611465572617</v>
      </c>
      <c r="R1873">
        <f t="shared" si="178"/>
        <v>-1.0992660657449284E-2</v>
      </c>
      <c r="S1873">
        <f t="shared" si="179"/>
        <v>0</v>
      </c>
    </row>
    <row r="1874" spans="1:19" x14ac:dyDescent="0.35">
      <c r="A1874">
        <v>-0.89456993426816012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-0.30671254931200692</v>
      </c>
      <c r="L1874">
        <v>-1.527773370878944</v>
      </c>
      <c r="M1874">
        <v>0</v>
      </c>
      <c r="N1874">
        <f t="shared" si="174"/>
        <v>-5.3132317754909915</v>
      </c>
      <c r="O1874">
        <f t="shared" si="175"/>
        <v>4.9259812999188244E-3</v>
      </c>
      <c r="P1874">
        <f t="shared" si="176"/>
        <v>4.901834952606994E-3</v>
      </c>
      <c r="Q1874">
        <f t="shared" si="177"/>
        <v>0.99509816504739301</v>
      </c>
      <c r="R1874">
        <f t="shared" si="178"/>
        <v>-2.1340745954713768E-3</v>
      </c>
      <c r="S1874">
        <f t="shared" si="179"/>
        <v>0</v>
      </c>
    </row>
    <row r="1875" spans="1:19" x14ac:dyDescent="0.35">
      <c r="A1875">
        <v>0.43225112383386249</v>
      </c>
      <c r="B1875">
        <v>0</v>
      </c>
      <c r="C1875">
        <v>0</v>
      </c>
      <c r="D1875">
        <v>1</v>
      </c>
      <c r="E1875">
        <v>0</v>
      </c>
      <c r="F1875">
        <v>1</v>
      </c>
      <c r="G1875">
        <v>0</v>
      </c>
      <c r="H1875">
        <v>1</v>
      </c>
      <c r="I1875">
        <v>0</v>
      </c>
      <c r="J1875">
        <v>1</v>
      </c>
      <c r="K1875">
        <v>0.16767820084865925</v>
      </c>
      <c r="L1875">
        <v>0.3556348534534573</v>
      </c>
      <c r="M1875">
        <v>0</v>
      </c>
      <c r="N1875">
        <f t="shared" si="174"/>
        <v>-3.5000908103414687</v>
      </c>
      <c r="O1875">
        <f t="shared" si="175"/>
        <v>3.0194641312126323E-2</v>
      </c>
      <c r="P1875">
        <f t="shared" si="176"/>
        <v>2.9309647032980449E-2</v>
      </c>
      <c r="Q1875">
        <f t="shared" si="177"/>
        <v>0.97069035296701955</v>
      </c>
      <c r="R1875">
        <f t="shared" si="178"/>
        <v>-1.2919286512695924E-2</v>
      </c>
      <c r="S1875">
        <f t="shared" si="179"/>
        <v>0</v>
      </c>
    </row>
    <row r="1876" spans="1:19" x14ac:dyDescent="0.35">
      <c r="A1876">
        <v>0.56493322964406478</v>
      </c>
      <c r="B1876">
        <v>1</v>
      </c>
      <c r="C1876">
        <v>0</v>
      </c>
      <c r="D1876">
        <v>1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1</v>
      </c>
      <c r="K1876">
        <v>-0.73671198625931489</v>
      </c>
      <c r="L1876">
        <v>-0.65750888101500693</v>
      </c>
      <c r="M1876">
        <v>0</v>
      </c>
      <c r="N1876">
        <f t="shared" si="174"/>
        <v>-2.7895564033548776</v>
      </c>
      <c r="O1876">
        <f t="shared" si="175"/>
        <v>6.144846620349715E-2</v>
      </c>
      <c r="P1876">
        <f t="shared" si="176"/>
        <v>5.7891144186472891E-2</v>
      </c>
      <c r="Q1876">
        <f t="shared" si="177"/>
        <v>0.9421088558135271</v>
      </c>
      <c r="R1876">
        <f t="shared" si="178"/>
        <v>-2.5898913823031375E-2</v>
      </c>
      <c r="S1876">
        <f t="shared" si="179"/>
        <v>1</v>
      </c>
    </row>
    <row r="1877" spans="1:19" x14ac:dyDescent="0.35">
      <c r="A1877">
        <v>0.56493322964406478</v>
      </c>
      <c r="B1877">
        <v>0</v>
      </c>
      <c r="C1877">
        <v>0</v>
      </c>
      <c r="D1877">
        <v>1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1</v>
      </c>
      <c r="K1877">
        <v>-0.25260373469870956</v>
      </c>
      <c r="L1877">
        <v>9.5854408717953685E-2</v>
      </c>
      <c r="M1877">
        <v>0</v>
      </c>
      <c r="N1877">
        <f t="shared" si="174"/>
        <v>-3.4334582237797124</v>
      </c>
      <c r="O1877">
        <f t="shared" si="175"/>
        <v>3.2275132923883884E-2</v>
      </c>
      <c r="P1877">
        <f t="shared" si="176"/>
        <v>3.1266018035778574E-2</v>
      </c>
      <c r="Q1877">
        <f t="shared" si="177"/>
        <v>0.96873398196422145</v>
      </c>
      <c r="R1877">
        <f t="shared" si="178"/>
        <v>-1.3795465494213982E-2</v>
      </c>
      <c r="S1877">
        <f t="shared" si="179"/>
        <v>0</v>
      </c>
    </row>
    <row r="1878" spans="1:19" x14ac:dyDescent="0.35">
      <c r="A1878">
        <v>0.78607007266106854</v>
      </c>
      <c r="B1878">
        <v>0</v>
      </c>
      <c r="C1878">
        <v>0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1.9519439692602163</v>
      </c>
      <c r="L1878">
        <v>2.0961638331813317</v>
      </c>
      <c r="M1878">
        <v>0</v>
      </c>
      <c r="N1878">
        <f t="shared" si="174"/>
        <v>-2.5977565738685158</v>
      </c>
      <c r="O1878">
        <f t="shared" si="175"/>
        <v>7.444039254843271E-2</v>
      </c>
      <c r="P1878">
        <f t="shared" si="176"/>
        <v>6.9282943069433375E-2</v>
      </c>
      <c r="Q1878">
        <f t="shared" si="177"/>
        <v>0.93071705693056661</v>
      </c>
      <c r="R1878">
        <f t="shared" si="178"/>
        <v>-3.1182326848994791E-2</v>
      </c>
      <c r="S1878">
        <f t="shared" si="179"/>
        <v>1</v>
      </c>
    </row>
    <row r="1879" spans="1:19" x14ac:dyDescent="0.35">
      <c r="A1879">
        <v>7.8432175006656474E-2</v>
      </c>
      <c r="B1879">
        <v>0</v>
      </c>
      <c r="C1879">
        <v>0</v>
      </c>
      <c r="D1879">
        <v>1</v>
      </c>
      <c r="E1879">
        <v>1</v>
      </c>
      <c r="F1879">
        <v>0</v>
      </c>
      <c r="G1879">
        <v>0</v>
      </c>
      <c r="H1879">
        <v>1</v>
      </c>
      <c r="I1879">
        <v>0</v>
      </c>
      <c r="J1879">
        <v>1</v>
      </c>
      <c r="K1879">
        <v>-0.73980391852293192</v>
      </c>
      <c r="L1879">
        <v>-0.42370648075305362</v>
      </c>
      <c r="M1879">
        <v>0</v>
      </c>
      <c r="N1879">
        <f t="shared" si="174"/>
        <v>-3.8849755218914099</v>
      </c>
      <c r="O1879">
        <f t="shared" si="175"/>
        <v>2.0548331739570155E-2</v>
      </c>
      <c r="P1879">
        <f t="shared" si="176"/>
        <v>2.0134599313434386E-2</v>
      </c>
      <c r="Q1879">
        <f t="shared" si="177"/>
        <v>0.97986540068656558</v>
      </c>
      <c r="R1879">
        <f t="shared" si="178"/>
        <v>-8.8335771175031795E-3</v>
      </c>
      <c r="S1879">
        <f t="shared" si="179"/>
        <v>0</v>
      </c>
    </row>
    <row r="1880" spans="1:19" x14ac:dyDescent="0.35">
      <c r="A1880">
        <v>1.6263900761256829</v>
      </c>
      <c r="B1880">
        <v>1</v>
      </c>
      <c r="C1880">
        <v>1</v>
      </c>
      <c r="D1880">
        <v>1</v>
      </c>
      <c r="E1880">
        <v>1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-0.42994813524759901</v>
      </c>
      <c r="L1880">
        <v>-0.15093701378077506</v>
      </c>
      <c r="M1880">
        <v>0</v>
      </c>
      <c r="N1880">
        <f t="shared" si="174"/>
        <v>-0.62355376416714048</v>
      </c>
      <c r="O1880">
        <f t="shared" si="175"/>
        <v>0.53603610282270475</v>
      </c>
      <c r="P1880">
        <f t="shared" si="176"/>
        <v>0.34897363534467402</v>
      </c>
      <c r="Q1880">
        <f t="shared" si="177"/>
        <v>0.65102636465532604</v>
      </c>
      <c r="R1880">
        <f t="shared" si="178"/>
        <v>-0.18640142342493235</v>
      </c>
      <c r="S1880">
        <f t="shared" si="179"/>
        <v>1</v>
      </c>
    </row>
    <row r="1881" spans="1:19" x14ac:dyDescent="0.35">
      <c r="A1881">
        <v>0.16688691221345797</v>
      </c>
      <c r="B1881">
        <v>0</v>
      </c>
      <c r="C1881">
        <v>0</v>
      </c>
      <c r="D1881">
        <v>1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0.75624959245861068</v>
      </c>
      <c r="L1881">
        <v>-0.43669550298982895</v>
      </c>
      <c r="M1881">
        <v>0</v>
      </c>
      <c r="N1881">
        <f t="shared" si="174"/>
        <v>-4.2086382592653493</v>
      </c>
      <c r="O1881">
        <f t="shared" si="175"/>
        <v>1.4866599013955933E-2</v>
      </c>
      <c r="P1881">
        <f t="shared" si="176"/>
        <v>1.4648820868082873E-2</v>
      </c>
      <c r="Q1881">
        <f t="shared" si="177"/>
        <v>0.98535117913191717</v>
      </c>
      <c r="R1881">
        <f t="shared" si="178"/>
        <v>-6.4089593727205676E-3</v>
      </c>
      <c r="S1881">
        <f t="shared" si="179"/>
        <v>0</v>
      </c>
    </row>
    <row r="1882" spans="1:19" x14ac:dyDescent="0.35">
      <c r="A1882">
        <v>-1.7791173063361752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-0.62451901555092637</v>
      </c>
      <c r="L1882">
        <v>-1.371905104037642</v>
      </c>
      <c r="M1882">
        <v>0</v>
      </c>
      <c r="N1882">
        <f t="shared" si="174"/>
        <v>-7.39901593700775</v>
      </c>
      <c r="O1882">
        <f t="shared" si="175"/>
        <v>6.1185456841028271E-4</v>
      </c>
      <c r="P1882">
        <f t="shared" si="176"/>
        <v>6.1148043131488926E-4</v>
      </c>
      <c r="Q1882">
        <f t="shared" si="177"/>
        <v>0.99938851956868513</v>
      </c>
      <c r="R1882">
        <f t="shared" si="178"/>
        <v>-2.6564380338533762E-4</v>
      </c>
      <c r="S1882">
        <f t="shared" si="179"/>
        <v>0</v>
      </c>
    </row>
    <row r="1883" spans="1:19" x14ac:dyDescent="0.35">
      <c r="A1883">
        <v>0.87452480986786996</v>
      </c>
      <c r="B1883">
        <v>0</v>
      </c>
      <c r="C1883">
        <v>0</v>
      </c>
      <c r="D1883">
        <v>1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0</v>
      </c>
      <c r="K1883">
        <v>-3.1972282459181552E-2</v>
      </c>
      <c r="L1883">
        <v>-1.0212015036447122</v>
      </c>
      <c r="M1883">
        <v>0</v>
      </c>
      <c r="N1883">
        <f t="shared" si="174"/>
        <v>-3.0005854444167128</v>
      </c>
      <c r="O1883">
        <f t="shared" si="175"/>
        <v>4.9757929337137172E-2</v>
      </c>
      <c r="P1883">
        <f t="shared" si="176"/>
        <v>4.7399431760955117E-2</v>
      </c>
      <c r="Q1883">
        <f t="shared" si="177"/>
        <v>0.95260056823904493</v>
      </c>
      <c r="R1883">
        <f t="shared" si="178"/>
        <v>-2.1089163761854303E-2</v>
      </c>
      <c r="S1883">
        <f t="shared" si="179"/>
        <v>0</v>
      </c>
    </row>
    <row r="1884" spans="1:19" x14ac:dyDescent="0.35">
      <c r="A1884">
        <v>1.0956616528848737</v>
      </c>
      <c r="B1884">
        <v>1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-0.22808912889431759</v>
      </c>
      <c r="L1884">
        <v>-3.4035813649798144E-2</v>
      </c>
      <c r="M1884">
        <v>0</v>
      </c>
      <c r="N1884">
        <f t="shared" si="174"/>
        <v>-1.957727960852798</v>
      </c>
      <c r="O1884">
        <f t="shared" si="175"/>
        <v>0.14117882061007922</v>
      </c>
      <c r="P1884">
        <f t="shared" si="176"/>
        <v>0.12371314474150896</v>
      </c>
      <c r="Q1884">
        <f t="shared" si="177"/>
        <v>0.87628685525849104</v>
      </c>
      <c r="R1884">
        <f t="shared" si="178"/>
        <v>-5.7353702892568678E-2</v>
      </c>
      <c r="S1884">
        <f t="shared" si="179"/>
        <v>1</v>
      </c>
    </row>
    <row r="1885" spans="1:19" x14ac:dyDescent="0.35">
      <c r="A1885">
        <v>1.4494806017120798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2.1621953631861728</v>
      </c>
      <c r="L1885">
        <v>-0.69647594772533261</v>
      </c>
      <c r="M1885">
        <v>0</v>
      </c>
      <c r="N1885">
        <f t="shared" si="174"/>
        <v>-1.5505106714588957</v>
      </c>
      <c r="O1885">
        <f t="shared" si="175"/>
        <v>0.21213961251517077</v>
      </c>
      <c r="P1885">
        <f t="shared" si="176"/>
        <v>0.17501252357802613</v>
      </c>
      <c r="Q1885">
        <f t="shared" si="177"/>
        <v>0.8249874764219739</v>
      </c>
      <c r="R1885">
        <f t="shared" si="178"/>
        <v>-8.3552644131423409E-2</v>
      </c>
      <c r="S1885">
        <f t="shared" si="179"/>
        <v>1</v>
      </c>
    </row>
    <row r="1886" spans="1:19" x14ac:dyDescent="0.35">
      <c r="A1886">
        <v>0.83029744126446925</v>
      </c>
      <c r="B1886">
        <v>0</v>
      </c>
      <c r="C1886">
        <v>0</v>
      </c>
      <c r="D1886">
        <v>1</v>
      </c>
      <c r="E1886">
        <v>0</v>
      </c>
      <c r="F1886">
        <v>1</v>
      </c>
      <c r="G1886">
        <v>0</v>
      </c>
      <c r="H1886">
        <v>1</v>
      </c>
      <c r="I1886">
        <v>1</v>
      </c>
      <c r="J1886">
        <v>0</v>
      </c>
      <c r="K1886">
        <v>0.5391517770917883</v>
      </c>
      <c r="L1886">
        <v>0.94014085410834047</v>
      </c>
      <c r="M1886">
        <v>0</v>
      </c>
      <c r="N1886">
        <f t="shared" si="174"/>
        <v>-2.8734797716917084</v>
      </c>
      <c r="O1886">
        <f t="shared" si="175"/>
        <v>5.6501970140647235E-2</v>
      </c>
      <c r="P1886">
        <f t="shared" si="176"/>
        <v>5.3480231686766647E-2</v>
      </c>
      <c r="Q1886">
        <f t="shared" si="177"/>
        <v>0.94651976831323337</v>
      </c>
      <c r="R1886">
        <f t="shared" si="178"/>
        <v>-2.3870311251478305E-2</v>
      </c>
      <c r="S1886">
        <f t="shared" si="179"/>
        <v>1</v>
      </c>
    </row>
    <row r="1887" spans="1:19" x14ac:dyDescent="0.35">
      <c r="A1887">
        <v>-0.58497835404435483</v>
      </c>
      <c r="B1887">
        <v>0</v>
      </c>
      <c r="C1887">
        <v>0</v>
      </c>
      <c r="D1887">
        <v>1</v>
      </c>
      <c r="E1887">
        <v>1</v>
      </c>
      <c r="F1887">
        <v>0</v>
      </c>
      <c r="G1887">
        <v>0</v>
      </c>
      <c r="H1887">
        <v>1</v>
      </c>
      <c r="I1887">
        <v>0</v>
      </c>
      <c r="J1887">
        <v>1</v>
      </c>
      <c r="K1887">
        <v>-0.84735899083589505</v>
      </c>
      <c r="L1887">
        <v>4.3898319770852672E-2</v>
      </c>
      <c r="M1887">
        <v>0</v>
      </c>
      <c r="N1887">
        <f t="shared" si="174"/>
        <v>-4.9961291827155607</v>
      </c>
      <c r="O1887">
        <f t="shared" si="175"/>
        <v>6.7640789040775764E-3</v>
      </c>
      <c r="P1887">
        <f t="shared" si="176"/>
        <v>6.7186335367077042E-3</v>
      </c>
      <c r="Q1887">
        <f t="shared" si="177"/>
        <v>0.99328136646329235</v>
      </c>
      <c r="R1887">
        <f t="shared" si="178"/>
        <v>-2.9277116319391438E-3</v>
      </c>
      <c r="S1887">
        <f t="shared" si="179"/>
        <v>0</v>
      </c>
    </row>
    <row r="1888" spans="1:19" x14ac:dyDescent="0.35">
      <c r="A1888">
        <v>3.4204806403255718E-2</v>
      </c>
      <c r="B1888">
        <v>0</v>
      </c>
      <c r="C1888">
        <v>0</v>
      </c>
      <c r="D1888">
        <v>1</v>
      </c>
      <c r="E1888">
        <v>1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-1.8941996491081237E-2</v>
      </c>
      <c r="L1888">
        <v>-0.16392603601754996</v>
      </c>
      <c r="M1888">
        <v>0</v>
      </c>
      <c r="N1888">
        <f t="shared" si="174"/>
        <v>-3.9400424163687053</v>
      </c>
      <c r="O1888">
        <f t="shared" si="175"/>
        <v>1.9447389840232955E-2</v>
      </c>
      <c r="P1888">
        <f t="shared" si="176"/>
        <v>1.9076403583004647E-2</v>
      </c>
      <c r="Q1888">
        <f t="shared" si="177"/>
        <v>0.98092359641699534</v>
      </c>
      <c r="R1888">
        <f t="shared" si="178"/>
        <v>-8.3648182538059706E-3</v>
      </c>
      <c r="S1888">
        <f t="shared" si="179"/>
        <v>0</v>
      </c>
    </row>
    <row r="1889" spans="1:19" x14ac:dyDescent="0.35">
      <c r="A1889">
        <v>0.16688691221345797</v>
      </c>
      <c r="B1889">
        <v>0</v>
      </c>
      <c r="C1889">
        <v>0</v>
      </c>
      <c r="D1889">
        <v>1</v>
      </c>
      <c r="E1889">
        <v>0</v>
      </c>
      <c r="F1889">
        <v>1</v>
      </c>
      <c r="G1889">
        <v>0</v>
      </c>
      <c r="H1889">
        <v>1</v>
      </c>
      <c r="I1889">
        <v>0</v>
      </c>
      <c r="J1889">
        <v>1</v>
      </c>
      <c r="K1889">
        <v>0.64140639409569356</v>
      </c>
      <c r="L1889">
        <v>0.92715183187156514</v>
      </c>
      <c r="M1889">
        <v>0</v>
      </c>
      <c r="N1889">
        <f t="shared" si="174"/>
        <v>-3.856402721890511</v>
      </c>
      <c r="O1889">
        <f t="shared" si="175"/>
        <v>2.114392345441066E-2</v>
      </c>
      <c r="P1889">
        <f t="shared" si="176"/>
        <v>2.0706114944975863E-2</v>
      </c>
      <c r="Q1889">
        <f t="shared" si="177"/>
        <v>0.97929388505502413</v>
      </c>
      <c r="R1889">
        <f t="shared" si="178"/>
        <v>-9.086957323948746E-3</v>
      </c>
      <c r="S1889">
        <f t="shared" si="179"/>
        <v>0</v>
      </c>
    </row>
    <row r="1890" spans="1:19" x14ac:dyDescent="0.35">
      <c r="A1890">
        <v>-0.80611519706135859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1</v>
      </c>
      <c r="I1890">
        <v>0</v>
      </c>
      <c r="J1890">
        <v>1</v>
      </c>
      <c r="K1890">
        <v>0.22024104933014857</v>
      </c>
      <c r="L1890">
        <v>-1.0991356370653635</v>
      </c>
      <c r="M1890">
        <v>0</v>
      </c>
      <c r="N1890">
        <f t="shared" si="174"/>
        <v>-4.9937498527027326</v>
      </c>
      <c r="O1890">
        <f t="shared" si="175"/>
        <v>6.7801920416574518E-3</v>
      </c>
      <c r="P1890">
        <f t="shared" si="176"/>
        <v>6.7345306306710769E-3</v>
      </c>
      <c r="Q1890">
        <f t="shared" si="177"/>
        <v>0.99326546936932891</v>
      </c>
      <c r="R1890">
        <f t="shared" si="178"/>
        <v>-2.9346624070854753E-3</v>
      </c>
      <c r="S1890">
        <f t="shared" si="179"/>
        <v>0</v>
      </c>
    </row>
    <row r="1891" spans="1:19" x14ac:dyDescent="0.35">
      <c r="A1891">
        <v>-0.54075098544095401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-1.0273536190393135</v>
      </c>
      <c r="L1891">
        <v>-1.1640807482492395</v>
      </c>
      <c r="M1891">
        <v>0</v>
      </c>
      <c r="N1891">
        <f t="shared" si="174"/>
        <v>-5.1073130761832459</v>
      </c>
      <c r="O1891">
        <f t="shared" si="175"/>
        <v>6.0523232270252702E-3</v>
      </c>
      <c r="P1891">
        <f t="shared" si="176"/>
        <v>6.0159129771817105E-3</v>
      </c>
      <c r="Q1891">
        <f t="shared" si="177"/>
        <v>0.99398408702281826</v>
      </c>
      <c r="R1891">
        <f t="shared" si="178"/>
        <v>-2.6205682923243377E-3</v>
      </c>
      <c r="S1891">
        <f t="shared" si="179"/>
        <v>0</v>
      </c>
    </row>
    <row r="1892" spans="1:19" x14ac:dyDescent="0.35">
      <c r="A1892">
        <v>1.2283437586950761</v>
      </c>
      <c r="B1892">
        <v>0</v>
      </c>
      <c r="C1892">
        <v>0</v>
      </c>
      <c r="D1892">
        <v>1</v>
      </c>
      <c r="E1892">
        <v>0</v>
      </c>
      <c r="F1892">
        <v>1</v>
      </c>
      <c r="G1892">
        <v>0</v>
      </c>
      <c r="H1892">
        <v>0</v>
      </c>
      <c r="I1892">
        <v>1</v>
      </c>
      <c r="J1892">
        <v>0</v>
      </c>
      <c r="K1892">
        <v>-1.0980263564934167</v>
      </c>
      <c r="L1892">
        <v>4.3898319770852672E-2</v>
      </c>
      <c r="M1892">
        <v>0</v>
      </c>
      <c r="N1892">
        <f t="shared" si="174"/>
        <v>-2.5707620799274364</v>
      </c>
      <c r="O1892">
        <f t="shared" si="175"/>
        <v>7.6477241439978208E-2</v>
      </c>
      <c r="P1892">
        <f t="shared" si="176"/>
        <v>7.1043992846217915E-2</v>
      </c>
      <c r="Q1892">
        <f t="shared" si="177"/>
        <v>0.92895600715378213</v>
      </c>
      <c r="R1892">
        <f t="shared" si="178"/>
        <v>-3.2004852532460736E-2</v>
      </c>
      <c r="S1892">
        <f t="shared" si="179"/>
        <v>1</v>
      </c>
    </row>
    <row r="1893" spans="1:19" x14ac:dyDescent="0.35">
      <c r="A1893">
        <v>-0.49652361683755331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2.0546402908732095</v>
      </c>
      <c r="L1893">
        <v>-0.12495896930722479</v>
      </c>
      <c r="M1893">
        <v>0</v>
      </c>
      <c r="N1893">
        <f t="shared" si="174"/>
        <v>-4.5250504389665975</v>
      </c>
      <c r="O1893">
        <f t="shared" si="175"/>
        <v>1.0834167958418612E-2</v>
      </c>
      <c r="P1893">
        <f t="shared" si="176"/>
        <v>1.0718046838781062E-2</v>
      </c>
      <c r="Q1893">
        <f t="shared" si="177"/>
        <v>0.98928195316121892</v>
      </c>
      <c r="R1893">
        <f t="shared" si="178"/>
        <v>-4.679913407161858E-3</v>
      </c>
      <c r="S1893">
        <f t="shared" si="179"/>
        <v>0</v>
      </c>
    </row>
    <row r="1894" spans="1:19" x14ac:dyDescent="0.35">
      <c r="A1894">
        <v>1.2725711272984768</v>
      </c>
      <c r="B1894">
        <v>0</v>
      </c>
      <c r="C1894">
        <v>0</v>
      </c>
      <c r="D1894">
        <v>1</v>
      </c>
      <c r="E1894">
        <v>1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2.277259413853634</v>
      </c>
      <c r="L1894">
        <v>1.1999212988438441</v>
      </c>
      <c r="M1894">
        <v>0</v>
      </c>
      <c r="N1894">
        <f t="shared" si="174"/>
        <v>-1.5817647069734151</v>
      </c>
      <c r="O1894">
        <f t="shared" si="175"/>
        <v>0.20561193304702186</v>
      </c>
      <c r="P1894">
        <f t="shared" si="176"/>
        <v>0.17054570165655658</v>
      </c>
      <c r="Q1894">
        <f t="shared" si="177"/>
        <v>0.82945429834344342</v>
      </c>
      <c r="R1894">
        <f t="shared" si="178"/>
        <v>-8.120753793864742E-2</v>
      </c>
      <c r="S1894">
        <f t="shared" si="179"/>
        <v>1</v>
      </c>
    </row>
    <row r="1895" spans="1:19" x14ac:dyDescent="0.35">
      <c r="A1895">
        <v>3.4204806403255718E-2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1</v>
      </c>
      <c r="H1895">
        <v>1</v>
      </c>
      <c r="I1895">
        <v>0</v>
      </c>
      <c r="J1895">
        <v>0</v>
      </c>
      <c r="K1895">
        <v>-0.32990204128913475</v>
      </c>
      <c r="L1895">
        <v>-0.61854181430468136</v>
      </c>
      <c r="M1895">
        <v>0</v>
      </c>
      <c r="N1895">
        <f t="shared" si="174"/>
        <v>-4.2966976459079742</v>
      </c>
      <c r="O1895">
        <f t="shared" si="175"/>
        <v>1.3613441266336799E-2</v>
      </c>
      <c r="P1895">
        <f t="shared" si="176"/>
        <v>1.3430604520525229E-2</v>
      </c>
      <c r="Q1895">
        <f t="shared" si="177"/>
        <v>0.98656939547947475</v>
      </c>
      <c r="R1895">
        <f t="shared" si="178"/>
        <v>-5.8723609806484644E-3</v>
      </c>
      <c r="S1895">
        <f t="shared" si="179"/>
        <v>0</v>
      </c>
    </row>
    <row r="1896" spans="1:19" x14ac:dyDescent="0.35">
      <c r="A1896">
        <v>0.87452480986786996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1</v>
      </c>
      <c r="H1896">
        <v>1</v>
      </c>
      <c r="I1896">
        <v>1</v>
      </c>
      <c r="J1896">
        <v>0</v>
      </c>
      <c r="K1896">
        <v>-0.24266538099422627</v>
      </c>
      <c r="L1896">
        <v>1.160954232133518</v>
      </c>
      <c r="M1896">
        <v>0</v>
      </c>
      <c r="N1896">
        <f t="shared" si="174"/>
        <v>-2.6963006806898706</v>
      </c>
      <c r="O1896">
        <f t="shared" si="175"/>
        <v>6.7454587810836603E-2</v>
      </c>
      <c r="P1896">
        <f t="shared" si="176"/>
        <v>6.3191997656007276E-2</v>
      </c>
      <c r="Q1896">
        <f t="shared" si="177"/>
        <v>0.93680800234399275</v>
      </c>
      <c r="R1896">
        <f t="shared" si="178"/>
        <v>-2.8349408116100268E-2</v>
      </c>
      <c r="S1896">
        <f t="shared" si="179"/>
        <v>1</v>
      </c>
    </row>
    <row r="1897" spans="1:19" x14ac:dyDescent="0.35">
      <c r="A1897">
        <v>-0.27538677382054955</v>
      </c>
      <c r="B1897">
        <v>0</v>
      </c>
      <c r="C1897">
        <v>0</v>
      </c>
      <c r="D1897">
        <v>1</v>
      </c>
      <c r="E1897">
        <v>1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2.4506284729207306</v>
      </c>
      <c r="L1897">
        <v>3.0909297534077767E-2</v>
      </c>
      <c r="M1897">
        <v>0</v>
      </c>
      <c r="N1897">
        <f t="shared" si="174"/>
        <v>-4.2231999269232618</v>
      </c>
      <c r="O1897">
        <f t="shared" si="175"/>
        <v>1.4651685090033256E-2</v>
      </c>
      <c r="P1897">
        <f t="shared" si="176"/>
        <v>1.4440113100224305E-2</v>
      </c>
      <c r="Q1897">
        <f t="shared" si="177"/>
        <v>0.98555988689977569</v>
      </c>
      <c r="R1897">
        <f t="shared" si="178"/>
        <v>-6.3169809635348047E-3</v>
      </c>
      <c r="S1897">
        <f t="shared" si="179"/>
        <v>0</v>
      </c>
    </row>
    <row r="1898" spans="1:19" x14ac:dyDescent="0.35">
      <c r="A1898">
        <v>0.47647849243726326</v>
      </c>
      <c r="B1898">
        <v>0</v>
      </c>
      <c r="C1898">
        <v>1</v>
      </c>
      <c r="D1898">
        <v>1</v>
      </c>
      <c r="E1898">
        <v>0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2.5687844558518091</v>
      </c>
      <c r="L1898">
        <v>0.88818476516124001</v>
      </c>
      <c r="M1898">
        <v>0</v>
      </c>
      <c r="N1898">
        <f t="shared" si="174"/>
        <v>-2.7584600599820259</v>
      </c>
      <c r="O1898">
        <f t="shared" si="175"/>
        <v>6.3389308970615413E-2</v>
      </c>
      <c r="P1898">
        <f t="shared" si="176"/>
        <v>5.961063218886193E-2</v>
      </c>
      <c r="Q1898">
        <f t="shared" si="177"/>
        <v>0.94038936781113802</v>
      </c>
      <c r="R1898">
        <f t="shared" si="178"/>
        <v>-2.6692289720488618E-2</v>
      </c>
      <c r="S1898">
        <f t="shared" si="179"/>
        <v>1</v>
      </c>
    </row>
    <row r="1899" spans="1:19" x14ac:dyDescent="0.35">
      <c r="A1899">
        <v>-1.0272520400783622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-0.7771279579908803</v>
      </c>
      <c r="L1899">
        <v>-9.8980924833674058E-2</v>
      </c>
      <c r="M1899">
        <v>0</v>
      </c>
      <c r="N1899">
        <f t="shared" si="174"/>
        <v>-5.8596167408444977</v>
      </c>
      <c r="O1899">
        <f t="shared" si="175"/>
        <v>2.8523366573584858E-3</v>
      </c>
      <c r="P1899">
        <f t="shared" si="176"/>
        <v>2.8442239730583933E-3</v>
      </c>
      <c r="Q1899">
        <f t="shared" si="177"/>
        <v>0.99715577602694161</v>
      </c>
      <c r="R1899">
        <f t="shared" si="178"/>
        <v>-1.2369907512565566E-3</v>
      </c>
      <c r="S1899">
        <f t="shared" si="179"/>
        <v>0</v>
      </c>
    </row>
    <row r="1900" spans="1:19" x14ac:dyDescent="0.35">
      <c r="A1900">
        <v>0.56493322964406478</v>
      </c>
      <c r="B1900">
        <v>0</v>
      </c>
      <c r="C1900">
        <v>0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-0.52358951237428575</v>
      </c>
      <c r="L1900">
        <v>0.73231649831993739</v>
      </c>
      <c r="M1900">
        <v>0</v>
      </c>
      <c r="N1900">
        <f t="shared" si="174"/>
        <v>-3.3803493722054121</v>
      </c>
      <c r="O1900">
        <f t="shared" si="175"/>
        <v>3.4035561577940208E-2</v>
      </c>
      <c r="P1900">
        <f t="shared" si="176"/>
        <v>3.2915271817152862E-2</v>
      </c>
      <c r="Q1900">
        <f t="shared" si="177"/>
        <v>0.96708472818284719</v>
      </c>
      <c r="R1900">
        <f t="shared" si="178"/>
        <v>-1.4535474861882107E-2</v>
      </c>
      <c r="S1900">
        <f t="shared" si="179"/>
        <v>0</v>
      </c>
    </row>
    <row r="1901" spans="1:19" x14ac:dyDescent="0.35">
      <c r="A1901">
        <v>-0.80611519706135859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1</v>
      </c>
      <c r="K1901">
        <v>-0.70755948205949759</v>
      </c>
      <c r="L1901">
        <v>0.68036040937283682</v>
      </c>
      <c r="M1901">
        <v>0</v>
      </c>
      <c r="N1901">
        <f t="shared" si="174"/>
        <v>-5.3329279897432738</v>
      </c>
      <c r="O1901">
        <f t="shared" si="175"/>
        <v>4.8299073690925252E-3</v>
      </c>
      <c r="P1901">
        <f t="shared" si="176"/>
        <v>4.8066914944226592E-3</v>
      </c>
      <c r="Q1901">
        <f t="shared" si="177"/>
        <v>0.9951933085055773</v>
      </c>
      <c r="R1901">
        <f t="shared" si="178"/>
        <v>-2.0925527586357485E-3</v>
      </c>
      <c r="S1901">
        <f t="shared" si="179"/>
        <v>0</v>
      </c>
    </row>
    <row r="1902" spans="1:19" x14ac:dyDescent="0.35">
      <c r="A1902">
        <v>-1.0714794086817632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0.55394888149624089</v>
      </c>
      <c r="L1902">
        <v>-1.0082124814079367</v>
      </c>
      <c r="M1902">
        <v>0</v>
      </c>
      <c r="N1902">
        <f t="shared" si="174"/>
        <v>-5.6489667938699046</v>
      </c>
      <c r="O1902">
        <f t="shared" si="175"/>
        <v>3.5211529729542615E-3</v>
      </c>
      <c r="P1902">
        <f t="shared" si="176"/>
        <v>3.5087979585908735E-3</v>
      </c>
      <c r="Q1902">
        <f t="shared" si="177"/>
        <v>0.99649120204140917</v>
      </c>
      <c r="R1902">
        <f t="shared" si="178"/>
        <v>-1.5265313054255781E-3</v>
      </c>
      <c r="S1902">
        <f t="shared" si="179"/>
        <v>0</v>
      </c>
    </row>
    <row r="1903" spans="1:19" x14ac:dyDescent="0.35">
      <c r="A1903">
        <v>0.83029744126446925</v>
      </c>
      <c r="B1903">
        <v>0</v>
      </c>
      <c r="C1903">
        <v>0</v>
      </c>
      <c r="D1903">
        <v>1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  <c r="K1903">
        <v>1.7971265037748221</v>
      </c>
      <c r="L1903">
        <v>3.7457696572517802</v>
      </c>
      <c r="M1903">
        <v>0</v>
      </c>
      <c r="N1903">
        <f t="shared" si="174"/>
        <v>-2.5763610947820919</v>
      </c>
      <c r="O1903">
        <f t="shared" si="175"/>
        <v>7.6050240736256255E-2</v>
      </c>
      <c r="P1903">
        <f t="shared" si="176"/>
        <v>7.067536241079328E-2</v>
      </c>
      <c r="Q1903">
        <f t="shared" si="177"/>
        <v>0.92932463758920669</v>
      </c>
      <c r="R1903">
        <f t="shared" si="178"/>
        <v>-3.1832548993144048E-2</v>
      </c>
      <c r="S1903">
        <f t="shared" si="179"/>
        <v>1</v>
      </c>
    </row>
    <row r="1904" spans="1:19" x14ac:dyDescent="0.35">
      <c r="A1904">
        <v>-0.71766045985455706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-0.50547962340167163</v>
      </c>
      <c r="L1904">
        <v>-0.86533323680341012</v>
      </c>
      <c r="M1904">
        <v>0</v>
      </c>
      <c r="N1904">
        <f t="shared" si="174"/>
        <v>-5.3128646218776359</v>
      </c>
      <c r="O1904">
        <f t="shared" si="175"/>
        <v>4.9277902238085624E-3</v>
      </c>
      <c r="P1904">
        <f t="shared" si="176"/>
        <v>4.9036261826445153E-3</v>
      </c>
      <c r="Q1904">
        <f t="shared" si="177"/>
        <v>0.9950963738173555</v>
      </c>
      <c r="R1904">
        <f t="shared" si="178"/>
        <v>-2.1348563495219705E-3</v>
      </c>
      <c r="S1904">
        <f t="shared" si="179"/>
        <v>0</v>
      </c>
    </row>
    <row r="1905" spans="1:19" x14ac:dyDescent="0.35">
      <c r="A1905">
        <v>-1.6906625691293735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-0.15631212991749424</v>
      </c>
      <c r="L1905">
        <v>-1.0861466148285881</v>
      </c>
      <c r="M1905">
        <v>0</v>
      </c>
      <c r="N1905">
        <f t="shared" si="174"/>
        <v>-7.1732998461720463</v>
      </c>
      <c r="O1905">
        <f t="shared" si="175"/>
        <v>7.6678826852572457E-4</v>
      </c>
      <c r="P1905">
        <f t="shared" si="176"/>
        <v>7.6620075477562696E-4</v>
      </c>
      <c r="Q1905">
        <f t="shared" si="177"/>
        <v>0.99923379924522437</v>
      </c>
      <c r="R1905">
        <f t="shared" si="178"/>
        <v>-3.3288430422333194E-4</v>
      </c>
      <c r="S1905">
        <f t="shared" si="179"/>
        <v>0</v>
      </c>
    </row>
    <row r="1906" spans="1:19" x14ac:dyDescent="0.35">
      <c r="A1906">
        <v>-1.0272520400783622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-0.65190470131439149</v>
      </c>
      <c r="L1906">
        <v>-0.34577234733240281</v>
      </c>
      <c r="M1906">
        <v>0</v>
      </c>
      <c r="N1906">
        <f t="shared" si="174"/>
        <v>-5.7604017220609904</v>
      </c>
      <c r="O1906">
        <f t="shared" si="175"/>
        <v>3.1498459816288208E-3</v>
      </c>
      <c r="P1906">
        <f t="shared" si="176"/>
        <v>3.1399556050836553E-3</v>
      </c>
      <c r="Q1906">
        <f t="shared" si="177"/>
        <v>0.99686004439491638</v>
      </c>
      <c r="R1906">
        <f t="shared" si="178"/>
        <v>-1.3658108092913018E-3</v>
      </c>
      <c r="S1906">
        <f t="shared" si="179"/>
        <v>0</v>
      </c>
    </row>
    <row r="1907" spans="1:19" x14ac:dyDescent="0.35">
      <c r="A1907">
        <v>-0.98302467147496153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-0.90676826075825034</v>
      </c>
      <c r="L1907">
        <v>-0.69647594772533261</v>
      </c>
      <c r="M1907">
        <v>0</v>
      </c>
      <c r="N1907">
        <f t="shared" si="174"/>
        <v>-5.8151090013317868</v>
      </c>
      <c r="O1907">
        <f t="shared" si="175"/>
        <v>2.9821552508611168E-3</v>
      </c>
      <c r="P1907">
        <f t="shared" si="176"/>
        <v>2.9732884431181474E-3</v>
      </c>
      <c r="Q1907">
        <f t="shared" si="177"/>
        <v>0.99702671155688183</v>
      </c>
      <c r="R1907">
        <f t="shared" si="178"/>
        <v>-1.2932062556890583E-3</v>
      </c>
      <c r="S1907">
        <f t="shared" si="179"/>
        <v>0</v>
      </c>
    </row>
    <row r="1908" spans="1:19" x14ac:dyDescent="0.35">
      <c r="A1908">
        <v>3.4204806403255718E-2</v>
      </c>
      <c r="B1908">
        <v>0</v>
      </c>
      <c r="C1908">
        <v>0</v>
      </c>
      <c r="D1908">
        <v>1</v>
      </c>
      <c r="E1908">
        <v>1</v>
      </c>
      <c r="F1908">
        <v>0</v>
      </c>
      <c r="G1908">
        <v>0</v>
      </c>
      <c r="H1908">
        <v>1</v>
      </c>
      <c r="I1908">
        <v>0</v>
      </c>
      <c r="J1908">
        <v>1</v>
      </c>
      <c r="K1908">
        <v>0.79865323493107276</v>
      </c>
      <c r="L1908">
        <v>3.0909297534077767E-2</v>
      </c>
      <c r="M1908">
        <v>0</v>
      </c>
      <c r="N1908">
        <f t="shared" si="174"/>
        <v>-3.7051385594447979</v>
      </c>
      <c r="O1908">
        <f t="shared" si="175"/>
        <v>2.4596809011313371E-2</v>
      </c>
      <c r="P1908">
        <f t="shared" si="176"/>
        <v>2.400632989970768E-2</v>
      </c>
      <c r="Q1908">
        <f t="shared" si="177"/>
        <v>0.97599367010029237</v>
      </c>
      <c r="R1908">
        <f t="shared" si="178"/>
        <v>-1.0552998982312886E-2</v>
      </c>
      <c r="S1908">
        <f t="shared" si="179"/>
        <v>0</v>
      </c>
    </row>
    <row r="1909" spans="1:19" x14ac:dyDescent="0.35">
      <c r="A1909">
        <v>-0.18693203661374805</v>
      </c>
      <c r="B1909">
        <v>1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1</v>
      </c>
      <c r="I1909">
        <v>0</v>
      </c>
      <c r="J1909">
        <v>1</v>
      </c>
      <c r="K1909">
        <v>-0.55561309653317614</v>
      </c>
      <c r="L1909">
        <v>1.4207346768690217</v>
      </c>
      <c r="M1909">
        <v>0</v>
      </c>
      <c r="N1909">
        <f t="shared" si="174"/>
        <v>-3.6348365824403004</v>
      </c>
      <c r="O1909">
        <f t="shared" si="175"/>
        <v>2.638824633791163E-2</v>
      </c>
      <c r="P1909">
        <f t="shared" si="176"/>
        <v>2.5709809550200153E-2</v>
      </c>
      <c r="Q1909">
        <f t="shared" si="177"/>
        <v>0.97429019044979981</v>
      </c>
      <c r="R1909">
        <f t="shared" si="178"/>
        <v>-1.1311670081784082E-2</v>
      </c>
      <c r="S1909">
        <f t="shared" si="179"/>
        <v>0</v>
      </c>
    </row>
    <row r="1910" spans="1:19" x14ac:dyDescent="0.35">
      <c r="A1910">
        <v>-0.23115940521714878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2.9062467771951512</v>
      </c>
      <c r="L1910">
        <v>-0.99522345917116184</v>
      </c>
      <c r="M1910">
        <v>0</v>
      </c>
      <c r="N1910">
        <f t="shared" si="174"/>
        <v>-4.3044880683465525</v>
      </c>
      <c r="O1910">
        <f t="shared" si="175"/>
        <v>1.3507798841878268E-2</v>
      </c>
      <c r="P1910">
        <f t="shared" si="176"/>
        <v>1.332777000563138E-2</v>
      </c>
      <c r="Q1910">
        <f t="shared" si="177"/>
        <v>0.98667222999436865</v>
      </c>
      <c r="R1910">
        <f t="shared" si="178"/>
        <v>-5.8270948948011972E-3</v>
      </c>
      <c r="S1910">
        <f t="shared" si="179"/>
        <v>0</v>
      </c>
    </row>
    <row r="1911" spans="1:19" x14ac:dyDescent="0.35">
      <c r="A1911">
        <v>1.4937079703154805</v>
      </c>
      <c r="B1911">
        <v>0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1</v>
      </c>
      <c r="I1911">
        <v>1</v>
      </c>
      <c r="J1911">
        <v>0</v>
      </c>
      <c r="K1911">
        <v>-0.70424669749133628</v>
      </c>
      <c r="L1911">
        <v>-9.8980924833674058E-2</v>
      </c>
      <c r="M1911">
        <v>0</v>
      </c>
      <c r="N1911">
        <f t="shared" si="174"/>
        <v>-1.6288981556051132</v>
      </c>
      <c r="O1911">
        <f t="shared" si="175"/>
        <v>0.19614557700888263</v>
      </c>
      <c r="P1911">
        <f t="shared" si="176"/>
        <v>0.16398135877354503</v>
      </c>
      <c r="Q1911">
        <f t="shared" si="177"/>
        <v>0.83601864122645497</v>
      </c>
      <c r="R1911">
        <f t="shared" si="178"/>
        <v>-7.7784038719444976E-2</v>
      </c>
      <c r="S1911">
        <f t="shared" si="179"/>
        <v>1</v>
      </c>
    </row>
    <row r="1912" spans="1:19" x14ac:dyDescent="0.35">
      <c r="A1912">
        <v>-0.76188782845795777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1.0585963973794457</v>
      </c>
      <c r="L1912">
        <v>-1.1251136815389138</v>
      </c>
      <c r="M1912">
        <v>0</v>
      </c>
      <c r="N1912">
        <f t="shared" si="174"/>
        <v>-4.9695073763009079</v>
      </c>
      <c r="O1912">
        <f t="shared" si="175"/>
        <v>6.9465692366277084E-3</v>
      </c>
      <c r="P1912">
        <f t="shared" si="176"/>
        <v>6.8986473054811082E-3</v>
      </c>
      <c r="Q1912">
        <f t="shared" si="177"/>
        <v>0.99310135269451894</v>
      </c>
      <c r="R1912">
        <f t="shared" si="178"/>
        <v>-3.006426560240642E-3</v>
      </c>
      <c r="S1912">
        <f t="shared" si="179"/>
        <v>0</v>
      </c>
    </row>
    <row r="1913" spans="1:19" x14ac:dyDescent="0.35">
      <c r="A1913">
        <v>0.34379638662706097</v>
      </c>
      <c r="B1913">
        <v>0</v>
      </c>
      <c r="C1913">
        <v>0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-0.61524321876007537</v>
      </c>
      <c r="L1913">
        <v>0.25172267555925576</v>
      </c>
      <c r="M1913">
        <v>0</v>
      </c>
      <c r="N1913">
        <f t="shared" si="174"/>
        <v>-3.7682336996424901</v>
      </c>
      <c r="O1913">
        <f t="shared" si="175"/>
        <v>2.3092816135140939E-2</v>
      </c>
      <c r="P1913">
        <f t="shared" si="176"/>
        <v>2.2571574905957112E-2</v>
      </c>
      <c r="Q1913">
        <f t="shared" si="177"/>
        <v>0.97742842509404293</v>
      </c>
      <c r="R1913">
        <f t="shared" si="178"/>
        <v>-9.9150351850875382E-3</v>
      </c>
      <c r="S1913">
        <f t="shared" si="179"/>
        <v>0</v>
      </c>
    </row>
    <row r="1914" spans="1:19" x14ac:dyDescent="0.35">
      <c r="A1914">
        <v>-0.18693203661374805</v>
      </c>
      <c r="B1914">
        <v>0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1</v>
      </c>
      <c r="I1914">
        <v>0</v>
      </c>
      <c r="J1914">
        <v>1</v>
      </c>
      <c r="K1914">
        <v>1.2924789878916172</v>
      </c>
      <c r="L1914">
        <v>0.6413933426625108</v>
      </c>
      <c r="M1914">
        <v>0</v>
      </c>
      <c r="N1914">
        <f t="shared" si="174"/>
        <v>-3.9843565035700612</v>
      </c>
      <c r="O1914">
        <f t="shared" si="175"/>
        <v>1.8604412344559985E-2</v>
      </c>
      <c r="P1914">
        <f t="shared" si="176"/>
        <v>1.8264610008646549E-2</v>
      </c>
      <c r="Q1914">
        <f t="shared" si="177"/>
        <v>0.98173538999135346</v>
      </c>
      <c r="R1914">
        <f t="shared" si="178"/>
        <v>-8.005553101443753E-3</v>
      </c>
      <c r="S1914">
        <f t="shared" si="179"/>
        <v>0</v>
      </c>
    </row>
    <row r="1915" spans="1:19" x14ac:dyDescent="0.35">
      <c r="A1915">
        <v>-1.6906625691293735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-1.0277953236484019</v>
      </c>
      <c r="L1915">
        <v>-1.527773370878944</v>
      </c>
      <c r="M1915">
        <v>0</v>
      </c>
      <c r="N1915">
        <f t="shared" si="174"/>
        <v>-7.3191875184408239</v>
      </c>
      <c r="O1915">
        <f t="shared" si="175"/>
        <v>6.6270042441261248E-4</v>
      </c>
      <c r="P1915">
        <f t="shared" si="176"/>
        <v>6.6226154340672471E-4</v>
      </c>
      <c r="Q1915">
        <f t="shared" si="177"/>
        <v>0.99933773845659324</v>
      </c>
      <c r="R1915">
        <f t="shared" si="178"/>
        <v>-2.8771181463261382E-4</v>
      </c>
      <c r="S1915">
        <f t="shared" si="179"/>
        <v>0</v>
      </c>
    </row>
    <row r="1916" spans="1:19" x14ac:dyDescent="0.35">
      <c r="A1916">
        <v>0.69761533545426702</v>
      </c>
      <c r="B1916">
        <v>0</v>
      </c>
      <c r="C1916">
        <v>0</v>
      </c>
      <c r="D1916">
        <v>1</v>
      </c>
      <c r="E1916">
        <v>0</v>
      </c>
      <c r="F1916">
        <v>1</v>
      </c>
      <c r="G1916">
        <v>0</v>
      </c>
      <c r="H1916">
        <v>1</v>
      </c>
      <c r="I1916">
        <v>1</v>
      </c>
      <c r="J1916">
        <v>0</v>
      </c>
      <c r="K1916">
        <v>-0.8480215477495272</v>
      </c>
      <c r="L1916">
        <v>-0.9822344369343865</v>
      </c>
      <c r="M1916">
        <v>0</v>
      </c>
      <c r="N1916">
        <f t="shared" si="174"/>
        <v>-3.342083103826464</v>
      </c>
      <c r="O1916">
        <f t="shared" si="175"/>
        <v>3.5363215692188213E-2</v>
      </c>
      <c r="P1916">
        <f t="shared" si="176"/>
        <v>3.415537190834645E-2</v>
      </c>
      <c r="Q1916">
        <f t="shared" si="177"/>
        <v>0.9658446280916535</v>
      </c>
      <c r="R1916">
        <f t="shared" si="178"/>
        <v>-1.5092731337663349E-2</v>
      </c>
      <c r="S1916">
        <f t="shared" si="179"/>
        <v>0</v>
      </c>
    </row>
    <row r="1917" spans="1:19" x14ac:dyDescent="0.35">
      <c r="A1917">
        <v>1.051434284281473</v>
      </c>
      <c r="B1917">
        <v>0</v>
      </c>
      <c r="C1917">
        <v>0</v>
      </c>
      <c r="D1917">
        <v>1</v>
      </c>
      <c r="E1917">
        <v>1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-0.29633249099843556</v>
      </c>
      <c r="L1917">
        <v>-9.8980924833674058E-2</v>
      </c>
      <c r="M1917">
        <v>0</v>
      </c>
      <c r="N1917">
        <f t="shared" si="174"/>
        <v>-2.4658096074610416</v>
      </c>
      <c r="O1917">
        <f t="shared" si="175"/>
        <v>8.4940046431272009E-2</v>
      </c>
      <c r="P1917">
        <f t="shared" si="176"/>
        <v>7.829008313470226E-2</v>
      </c>
      <c r="Q1917">
        <f t="shared" si="177"/>
        <v>0.9217099168652978</v>
      </c>
      <c r="R1917">
        <f t="shared" si="178"/>
        <v>-3.5405739821903738E-2</v>
      </c>
      <c r="S1917">
        <f t="shared" si="179"/>
        <v>1</v>
      </c>
    </row>
    <row r="1918" spans="1:19" x14ac:dyDescent="0.35">
      <c r="A1918">
        <v>7.8432175006656474E-2</v>
      </c>
      <c r="B1918">
        <v>0</v>
      </c>
      <c r="C1918">
        <v>0</v>
      </c>
      <c r="D1918">
        <v>1</v>
      </c>
      <c r="E1918">
        <v>1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-0.3488953394799249</v>
      </c>
      <c r="L1918">
        <v>-0.85234421456663467</v>
      </c>
      <c r="M1918">
        <v>0</v>
      </c>
      <c r="N1918">
        <f t="shared" si="174"/>
        <v>-4.0979143856853613</v>
      </c>
      <c r="O1918">
        <f t="shared" si="175"/>
        <v>1.6607275679686503E-2</v>
      </c>
      <c r="P1918">
        <f t="shared" si="176"/>
        <v>1.6335979563576464E-2</v>
      </c>
      <c r="Q1918">
        <f t="shared" si="177"/>
        <v>0.98366402043642354</v>
      </c>
      <c r="R1918">
        <f t="shared" si="178"/>
        <v>-7.1532135471224015E-3</v>
      </c>
      <c r="S1918">
        <f t="shared" si="179"/>
        <v>0</v>
      </c>
    </row>
    <row r="1919" spans="1:19" x14ac:dyDescent="0.35">
      <c r="A1919">
        <v>-1.0022562200145031E-2</v>
      </c>
      <c r="B1919">
        <v>0</v>
      </c>
      <c r="C1919">
        <v>0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-0.62473986785547053</v>
      </c>
      <c r="L1919">
        <v>4.9312530605270348E-3</v>
      </c>
      <c r="M1919">
        <v>0</v>
      </c>
      <c r="N1919">
        <f t="shared" si="174"/>
        <v>-4.3598174812909081</v>
      </c>
      <c r="O1919">
        <f t="shared" si="175"/>
        <v>1.2780720157210504E-2</v>
      </c>
      <c r="P1919">
        <f t="shared" si="176"/>
        <v>1.2619434693846261E-2</v>
      </c>
      <c r="Q1919">
        <f t="shared" si="177"/>
        <v>0.9873805653061537</v>
      </c>
      <c r="R1919">
        <f t="shared" si="178"/>
        <v>-5.5154252867942663E-3</v>
      </c>
      <c r="S1919">
        <f t="shared" si="179"/>
        <v>0</v>
      </c>
    </row>
    <row r="1920" spans="1:19" x14ac:dyDescent="0.35">
      <c r="A1920">
        <v>1.6263900761256829</v>
      </c>
      <c r="B1920">
        <v>0</v>
      </c>
      <c r="C1920">
        <v>0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-0.75680954597282568</v>
      </c>
      <c r="L1920">
        <v>-0.28082723614852689</v>
      </c>
      <c r="M1920">
        <v>0</v>
      </c>
      <c r="N1920">
        <f t="shared" si="174"/>
        <v>-1.6711520395177577</v>
      </c>
      <c r="O1920">
        <f t="shared" si="175"/>
        <v>0.18803032245235868</v>
      </c>
      <c r="P1920">
        <f t="shared" si="176"/>
        <v>0.15827064250702144</v>
      </c>
      <c r="Q1920">
        <f t="shared" si="177"/>
        <v>0.8417293574929785</v>
      </c>
      <c r="R1920">
        <f t="shared" si="178"/>
        <v>-7.4827525414264975E-2</v>
      </c>
      <c r="S1920">
        <f t="shared" si="179"/>
        <v>1</v>
      </c>
    </row>
    <row r="1921" spans="1:19" x14ac:dyDescent="0.35">
      <c r="A1921">
        <v>-5.424993080354578E-2</v>
      </c>
      <c r="B1921">
        <v>1</v>
      </c>
      <c r="C1921">
        <v>0</v>
      </c>
      <c r="D1921">
        <v>1</v>
      </c>
      <c r="E1921">
        <v>0</v>
      </c>
      <c r="F1921">
        <v>0</v>
      </c>
      <c r="G1921">
        <v>1</v>
      </c>
      <c r="H1921">
        <v>1</v>
      </c>
      <c r="I1921">
        <v>0</v>
      </c>
      <c r="J1921">
        <v>1</v>
      </c>
      <c r="K1921">
        <v>0.27987117155704772</v>
      </c>
      <c r="L1921">
        <v>1.5766029437103242</v>
      </c>
      <c r="M1921">
        <v>0</v>
      </c>
      <c r="N1921">
        <f t="shared" si="174"/>
        <v>-3.6231290537525651</v>
      </c>
      <c r="O1921">
        <f t="shared" si="175"/>
        <v>2.6699003035897451E-2</v>
      </c>
      <c r="P1921">
        <f t="shared" si="176"/>
        <v>2.600470338137062E-2</v>
      </c>
      <c r="Q1921">
        <f t="shared" si="177"/>
        <v>0.97399529661862938</v>
      </c>
      <c r="R1921">
        <f t="shared" si="178"/>
        <v>-1.1443140305683733E-2</v>
      </c>
      <c r="S1921">
        <f t="shared" si="179"/>
        <v>0</v>
      </c>
    </row>
    <row r="1922" spans="1:19" x14ac:dyDescent="0.35">
      <c r="A1922">
        <v>-1.5579804633191714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-0.85729734454037831</v>
      </c>
      <c r="L1922">
        <v>-1.5797294598260452</v>
      </c>
      <c r="M1922">
        <v>0</v>
      </c>
      <c r="N1922">
        <f t="shared" si="174"/>
        <v>-6.9900570985652717</v>
      </c>
      <c r="O1922">
        <f t="shared" si="175"/>
        <v>9.2099394273526252E-4</v>
      </c>
      <c r="P1922">
        <f t="shared" si="176"/>
        <v>9.2014649338842272E-4</v>
      </c>
      <c r="Q1922">
        <f t="shared" si="177"/>
        <v>0.99907985350661155</v>
      </c>
      <c r="R1922">
        <f t="shared" si="178"/>
        <v>-3.9979850944058145E-4</v>
      </c>
      <c r="S1922">
        <f t="shared" si="179"/>
        <v>0</v>
      </c>
    </row>
    <row r="1923" spans="1:19" x14ac:dyDescent="0.35">
      <c r="A1923">
        <v>1.0956616528848737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1</v>
      </c>
      <c r="K1923">
        <v>0.34259322604756426</v>
      </c>
      <c r="L1923">
        <v>3.0909297534077767E-2</v>
      </c>
      <c r="M1923">
        <v>0</v>
      </c>
      <c r="N1923">
        <f t="shared" si="174"/>
        <v>-1.9367965923181143</v>
      </c>
      <c r="O1923">
        <f t="shared" si="175"/>
        <v>0.1441650302343829</v>
      </c>
      <c r="P1923">
        <f t="shared" si="176"/>
        <v>0.12600020663527062</v>
      </c>
      <c r="Q1923">
        <f t="shared" si="177"/>
        <v>0.87399979336472944</v>
      </c>
      <c r="R1923">
        <f t="shared" si="178"/>
        <v>-5.8488670043592823E-2</v>
      </c>
      <c r="S1923">
        <f t="shared" si="179"/>
        <v>1</v>
      </c>
    </row>
    <row r="1924" spans="1:19" x14ac:dyDescent="0.35">
      <c r="A1924">
        <v>-1.6906625691293735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0.12748308142163833</v>
      </c>
      <c r="L1924">
        <v>-0.68348692548855727</v>
      </c>
      <c r="M1924">
        <v>0</v>
      </c>
      <c r="N1924">
        <f t="shared" si="174"/>
        <v>-7.1223198177127607</v>
      </c>
      <c r="O1924">
        <f t="shared" si="175"/>
        <v>8.0689273421859448E-4</v>
      </c>
      <c r="P1924">
        <f t="shared" si="176"/>
        <v>8.0624218325890229E-4</v>
      </c>
      <c r="Q1924">
        <f t="shared" si="177"/>
        <v>0.99919375781674113</v>
      </c>
      <c r="R1924">
        <f t="shared" si="178"/>
        <v>-3.5028775863294554E-4</v>
      </c>
      <c r="S1924">
        <f t="shared" si="179"/>
        <v>0</v>
      </c>
    </row>
    <row r="1925" spans="1:19" x14ac:dyDescent="0.35">
      <c r="A1925">
        <v>0.60916059824746549</v>
      </c>
      <c r="B1925">
        <v>0</v>
      </c>
      <c r="C1925">
        <v>1</v>
      </c>
      <c r="D1925">
        <v>1</v>
      </c>
      <c r="E1925">
        <v>0</v>
      </c>
      <c r="F1925">
        <v>1</v>
      </c>
      <c r="G1925">
        <v>0</v>
      </c>
      <c r="H1925">
        <v>1</v>
      </c>
      <c r="I1925">
        <v>1</v>
      </c>
      <c r="J1925">
        <v>0</v>
      </c>
      <c r="K1925">
        <v>-0.29434482025753916</v>
      </c>
      <c r="L1925">
        <v>-0.1379479915439997</v>
      </c>
      <c r="M1925">
        <v>0</v>
      </c>
      <c r="N1925">
        <f t="shared" si="174"/>
        <v>-3.0694712755567615</v>
      </c>
      <c r="O1925">
        <f t="shared" si="175"/>
        <v>4.6445705346337615E-2</v>
      </c>
      <c r="P1925">
        <f t="shared" si="176"/>
        <v>4.4384247657613236E-2</v>
      </c>
      <c r="Q1925">
        <f t="shared" si="177"/>
        <v>0.95561575234238672</v>
      </c>
      <c r="R1925">
        <f t="shared" si="178"/>
        <v>-1.9716699965493138E-2</v>
      </c>
      <c r="S1925">
        <f t="shared" si="179"/>
        <v>0</v>
      </c>
    </row>
    <row r="1926" spans="1:19" x14ac:dyDescent="0.35">
      <c r="A1926">
        <v>3.4204806403255718E-2</v>
      </c>
      <c r="B1926">
        <v>0</v>
      </c>
      <c r="C1926">
        <v>0</v>
      </c>
      <c r="D1926">
        <v>1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-0.23603981185790418</v>
      </c>
      <c r="L1926">
        <v>0.32965680897990657</v>
      </c>
      <c r="M1926">
        <v>0</v>
      </c>
      <c r="N1926">
        <f t="shared" ref="N1926:N1989" si="180">$M$3+SUMPRODUCT($A$3:$L$3,A1926:L1926)</f>
        <v>-3.9497209238220066</v>
      </c>
      <c r="O1926">
        <f t="shared" ref="O1926:O1989" si="181">EXP(N1926)</f>
        <v>1.9260076053848468E-2</v>
      </c>
      <c r="P1926">
        <f t="shared" ref="P1926:P1989" si="182">O1926/(1+O1926)</f>
        <v>1.8896135055554694E-2</v>
      </c>
      <c r="Q1926">
        <f t="shared" ref="Q1926:Q1989" si="183">IF(M1926=1,P1926,1-P1926)</f>
        <v>0.98110386494444535</v>
      </c>
      <c r="R1926">
        <f t="shared" ref="R1926:R1989" si="184">LOG(Q1926)</f>
        <v>-8.2850134309944284E-3</v>
      </c>
      <c r="S1926">
        <f t="shared" ref="S1926:S1989" si="185">IF(P1926&gt;U$2,1,0)</f>
        <v>0</v>
      </c>
    </row>
    <row r="1927" spans="1:19" x14ac:dyDescent="0.35">
      <c r="A1927">
        <v>-1.2041615144919653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-1.0194029360757271</v>
      </c>
      <c r="L1927">
        <v>-8.599190259689915E-2</v>
      </c>
      <c r="M1927">
        <v>0</v>
      </c>
      <c r="N1927">
        <f t="shared" si="180"/>
        <v>-6.4093062529810521</v>
      </c>
      <c r="O1927">
        <f t="shared" si="181"/>
        <v>1.6461661288692895E-3</v>
      </c>
      <c r="P1927">
        <f t="shared" si="182"/>
        <v>1.6434607194987234E-3</v>
      </c>
      <c r="Q1927">
        <f t="shared" si="183"/>
        <v>0.99835653928050128</v>
      </c>
      <c r="R1927">
        <f t="shared" si="184"/>
        <v>-7.1433307178963819E-4</v>
      </c>
      <c r="S1927">
        <f t="shared" si="185"/>
        <v>0</v>
      </c>
    </row>
    <row r="1928" spans="1:19" x14ac:dyDescent="0.35">
      <c r="A1928">
        <v>0.74184270405766772</v>
      </c>
      <c r="B1928">
        <v>0</v>
      </c>
      <c r="C1928">
        <v>0</v>
      </c>
      <c r="D1928">
        <v>1</v>
      </c>
      <c r="E1928">
        <v>0</v>
      </c>
      <c r="F1928">
        <v>1</v>
      </c>
      <c r="G1928">
        <v>0</v>
      </c>
      <c r="H1928">
        <v>0</v>
      </c>
      <c r="I1928">
        <v>1</v>
      </c>
      <c r="J1928">
        <v>0</v>
      </c>
      <c r="K1928">
        <v>-0.82129841889969468</v>
      </c>
      <c r="L1928">
        <v>0.25172267555925576</v>
      </c>
      <c r="M1928">
        <v>0</v>
      </c>
      <c r="N1928">
        <f t="shared" si="180"/>
        <v>-3.3303092155432319</v>
      </c>
      <c r="O1928">
        <f t="shared" si="181"/>
        <v>3.5782038994216975E-2</v>
      </c>
      <c r="P1928">
        <f t="shared" si="182"/>
        <v>3.4545915691840602E-2</v>
      </c>
      <c r="Q1928">
        <f t="shared" si="183"/>
        <v>0.96545408430815938</v>
      </c>
      <c r="R1928">
        <f t="shared" si="184"/>
        <v>-1.5268375852244196E-2</v>
      </c>
      <c r="S1928">
        <f t="shared" si="185"/>
        <v>0</v>
      </c>
    </row>
    <row r="1929" spans="1:19" x14ac:dyDescent="0.35">
      <c r="A1929">
        <v>0.6533879668508662</v>
      </c>
      <c r="B1929">
        <v>0</v>
      </c>
      <c r="C1929">
        <v>0</v>
      </c>
      <c r="D1929">
        <v>1</v>
      </c>
      <c r="E1929">
        <v>1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-0.3508830102208213</v>
      </c>
      <c r="L1929">
        <v>0.94014085410834047</v>
      </c>
      <c r="M1929">
        <v>0</v>
      </c>
      <c r="N1929">
        <f t="shared" si="180"/>
        <v>-3.1207229590085803</v>
      </c>
      <c r="O1929">
        <f t="shared" si="181"/>
        <v>4.4125256134017625E-2</v>
      </c>
      <c r="P1929">
        <f t="shared" si="182"/>
        <v>4.2260500715590371E-2</v>
      </c>
      <c r="Q1929">
        <f t="shared" si="183"/>
        <v>0.9577394992844096</v>
      </c>
      <c r="R1929">
        <f t="shared" si="184"/>
        <v>-1.8752600950561644E-2</v>
      </c>
      <c r="S1929">
        <f t="shared" si="185"/>
        <v>0</v>
      </c>
    </row>
    <row r="1930" spans="1:19" x14ac:dyDescent="0.35">
      <c r="A1930">
        <v>-1.0022562200145031E-2</v>
      </c>
      <c r="B1930">
        <v>0</v>
      </c>
      <c r="C1930">
        <v>0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-0.31466323227559351</v>
      </c>
      <c r="L1930">
        <v>0.49851409805798452</v>
      </c>
      <c r="M1930">
        <v>0</v>
      </c>
      <c r="N1930">
        <f t="shared" si="180"/>
        <v>-4.1344078830696116</v>
      </c>
      <c r="O1930">
        <f t="shared" si="181"/>
        <v>1.6012143384614548E-2</v>
      </c>
      <c r="P1930">
        <f t="shared" si="182"/>
        <v>1.5759795282833645E-2</v>
      </c>
      <c r="Q1930">
        <f t="shared" si="183"/>
        <v>0.98424020471716633</v>
      </c>
      <c r="R1930">
        <f t="shared" si="184"/>
        <v>-6.8988986697639679E-3</v>
      </c>
      <c r="S1930">
        <f t="shared" si="185"/>
        <v>0</v>
      </c>
    </row>
    <row r="1931" spans="1:19" x14ac:dyDescent="0.35">
      <c r="A1931">
        <v>0.29956901802366021</v>
      </c>
      <c r="B1931">
        <v>0</v>
      </c>
      <c r="C1931">
        <v>0</v>
      </c>
      <c r="D1931">
        <v>1</v>
      </c>
      <c r="E1931">
        <v>1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-0.33277312124820757</v>
      </c>
      <c r="L1931">
        <v>-0.31979430285885252</v>
      </c>
      <c r="M1931">
        <v>0</v>
      </c>
      <c r="N1931">
        <f t="shared" si="180"/>
        <v>-3.7214637425243038</v>
      </c>
      <c r="O1931">
        <f t="shared" si="181"/>
        <v>2.4198521504909708E-2</v>
      </c>
      <c r="P1931">
        <f t="shared" si="182"/>
        <v>2.3626788163444649E-2</v>
      </c>
      <c r="Q1931">
        <f t="shared" si="183"/>
        <v>0.97637321183655534</v>
      </c>
      <c r="R1931">
        <f t="shared" si="184"/>
        <v>-1.0384144567384576E-2</v>
      </c>
      <c r="S1931">
        <f t="shared" si="185"/>
        <v>0</v>
      </c>
    </row>
    <row r="1932" spans="1:19" x14ac:dyDescent="0.35">
      <c r="A1932">
        <v>-1.8463429066133443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0.27390815933435786</v>
      </c>
      <c r="L1932">
        <v>-1.0601685703550379</v>
      </c>
      <c r="M1932">
        <v>0</v>
      </c>
      <c r="N1932">
        <f t="shared" si="180"/>
        <v>-7.3620254831876712</v>
      </c>
      <c r="O1932">
        <f t="shared" si="181"/>
        <v>6.3491115440224939E-4</v>
      </c>
      <c r="P1932">
        <f t="shared" si="182"/>
        <v>6.3450829800628446E-4</v>
      </c>
      <c r="Q1932">
        <f t="shared" si="183"/>
        <v>0.99936549170199374</v>
      </c>
      <c r="R1932">
        <f t="shared" si="184"/>
        <v>-2.7565091319287289E-4</v>
      </c>
      <c r="S1932">
        <f t="shared" si="185"/>
        <v>0</v>
      </c>
    </row>
    <row r="1933" spans="1:19" x14ac:dyDescent="0.35">
      <c r="A1933">
        <v>-1.6906625691293735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-9.0718995467904601E-2</v>
      </c>
      <c r="L1933">
        <v>-1.3459270595640918</v>
      </c>
      <c r="M1933">
        <v>0</v>
      </c>
      <c r="N1933">
        <f t="shared" si="180"/>
        <v>-7.1662501386271877</v>
      </c>
      <c r="O1933">
        <f t="shared" si="181"/>
        <v>7.7221300048790171E-4</v>
      </c>
      <c r="P1933">
        <f t="shared" si="182"/>
        <v>7.716171476950522E-4</v>
      </c>
      <c r="Q1933">
        <f t="shared" si="183"/>
        <v>0.99922838285230497</v>
      </c>
      <c r="R1933">
        <f t="shared" si="184"/>
        <v>-3.352384238837319E-4</v>
      </c>
      <c r="S1933">
        <f t="shared" si="185"/>
        <v>0</v>
      </c>
    </row>
    <row r="1934" spans="1:19" x14ac:dyDescent="0.35">
      <c r="A1934">
        <v>-1.5137530947157707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-0.89727161166285541</v>
      </c>
      <c r="L1934">
        <v>0.60242627595218556</v>
      </c>
      <c r="M1934">
        <v>0</v>
      </c>
      <c r="N1934">
        <f t="shared" si="180"/>
        <v>-6.9762755485852104</v>
      </c>
      <c r="O1934">
        <f t="shared" si="181"/>
        <v>9.3377453267256042E-4</v>
      </c>
      <c r="P1934">
        <f t="shared" si="182"/>
        <v>9.3290341122571451E-4</v>
      </c>
      <c r="Q1934">
        <f t="shared" si="183"/>
        <v>0.99906709658877424</v>
      </c>
      <c r="R1934">
        <f t="shared" si="184"/>
        <v>-4.0534390641215774E-4</v>
      </c>
      <c r="S1934">
        <f t="shared" si="185"/>
        <v>0</v>
      </c>
    </row>
    <row r="1935" spans="1:19" x14ac:dyDescent="0.35">
      <c r="A1935">
        <v>1.051434284281473</v>
      </c>
      <c r="B1935">
        <v>0</v>
      </c>
      <c r="C1935">
        <v>0</v>
      </c>
      <c r="D1935">
        <v>1</v>
      </c>
      <c r="E1935">
        <v>1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-0.53131934303332806</v>
      </c>
      <c r="L1935">
        <v>-1.9174440379821998</v>
      </c>
      <c r="M1935">
        <v>0</v>
      </c>
      <c r="N1935">
        <f t="shared" si="180"/>
        <v>-2.5279429834397895</v>
      </c>
      <c r="O1935">
        <f t="shared" si="181"/>
        <v>7.982304885670144E-2</v>
      </c>
      <c r="P1935">
        <f t="shared" si="182"/>
        <v>7.3922342129311591E-2</v>
      </c>
      <c r="Q1935">
        <f t="shared" si="183"/>
        <v>0.92607765787068841</v>
      </c>
      <c r="R1935">
        <f t="shared" si="184"/>
        <v>-3.3352593263439159E-2</v>
      </c>
      <c r="S1935">
        <f t="shared" si="185"/>
        <v>1</v>
      </c>
    </row>
    <row r="1936" spans="1:19" x14ac:dyDescent="0.35">
      <c r="A1936">
        <v>-0.98302467147496153</v>
      </c>
      <c r="B1936">
        <v>0</v>
      </c>
      <c r="C1936">
        <v>0</v>
      </c>
      <c r="D1936">
        <v>1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0.96628013408002345</v>
      </c>
      <c r="L1936">
        <v>-0.70946496996210795</v>
      </c>
      <c r="M1936">
        <v>0</v>
      </c>
      <c r="N1936">
        <f t="shared" si="180"/>
        <v>-5.4574635372796649</v>
      </c>
      <c r="O1936">
        <f t="shared" si="181"/>
        <v>4.2643584248966545E-3</v>
      </c>
      <c r="P1936">
        <f t="shared" si="182"/>
        <v>4.2462508891433111E-3</v>
      </c>
      <c r="Q1936">
        <f t="shared" si="183"/>
        <v>0.99575374911085668</v>
      </c>
      <c r="R1936">
        <f t="shared" si="184"/>
        <v>-1.8480497540931929E-3</v>
      </c>
      <c r="S1936">
        <f t="shared" si="185"/>
        <v>0</v>
      </c>
    </row>
    <row r="1937" spans="1:19" x14ac:dyDescent="0.35">
      <c r="A1937">
        <v>-0.31961414242395031</v>
      </c>
      <c r="B1937">
        <v>0</v>
      </c>
      <c r="C1937">
        <v>0</v>
      </c>
      <c r="D1937">
        <v>1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-0.12848473954494108</v>
      </c>
      <c r="L1937">
        <v>-0.73544301443565829</v>
      </c>
      <c r="M1937">
        <v>0</v>
      </c>
      <c r="N1937">
        <f t="shared" si="180"/>
        <v>-4.8034532203811304</v>
      </c>
      <c r="O1937">
        <f t="shared" si="181"/>
        <v>8.2013769311056663E-3</v>
      </c>
      <c r="P1937">
        <f t="shared" si="182"/>
        <v>8.1346615058889172E-3</v>
      </c>
      <c r="Q1937">
        <f t="shared" si="183"/>
        <v>0.99186533849411107</v>
      </c>
      <c r="R1937">
        <f t="shared" si="184"/>
        <v>-3.5472862316425872E-3</v>
      </c>
      <c r="S1937">
        <f t="shared" si="185"/>
        <v>0</v>
      </c>
    </row>
    <row r="1938" spans="1:19" x14ac:dyDescent="0.35">
      <c r="A1938">
        <v>1.1841163900916754</v>
      </c>
      <c r="B1938">
        <v>0</v>
      </c>
      <c r="C1938">
        <v>0</v>
      </c>
      <c r="D1938">
        <v>1</v>
      </c>
      <c r="E1938">
        <v>1</v>
      </c>
      <c r="F1938">
        <v>0</v>
      </c>
      <c r="G1938">
        <v>0</v>
      </c>
      <c r="H1938">
        <v>1</v>
      </c>
      <c r="I1938">
        <v>1</v>
      </c>
      <c r="J1938">
        <v>0</v>
      </c>
      <c r="K1938">
        <v>-0.32901863207095833</v>
      </c>
      <c r="L1938">
        <v>0.92715183187156514</v>
      </c>
      <c r="M1938">
        <v>0</v>
      </c>
      <c r="N1938">
        <f t="shared" si="180"/>
        <v>-2.0682746665948968</v>
      </c>
      <c r="O1938">
        <f t="shared" si="181"/>
        <v>0.12640368217088649</v>
      </c>
      <c r="P1938">
        <f t="shared" si="182"/>
        <v>0.1122188112234081</v>
      </c>
      <c r="Q1938">
        <f t="shared" si="183"/>
        <v>0.88778118877659185</v>
      </c>
      <c r="R1938">
        <f t="shared" si="184"/>
        <v>-5.1694061492535998E-2</v>
      </c>
      <c r="S1938">
        <f t="shared" si="185"/>
        <v>1</v>
      </c>
    </row>
    <row r="1939" spans="1:19" x14ac:dyDescent="0.35">
      <c r="A1939">
        <v>0.60916059824746549</v>
      </c>
      <c r="B1939">
        <v>0</v>
      </c>
      <c r="C1939">
        <v>0</v>
      </c>
      <c r="D1939">
        <v>1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-0.36082136392530462</v>
      </c>
      <c r="L1939">
        <v>0.87519574292446456</v>
      </c>
      <c r="M1939">
        <v>0</v>
      </c>
      <c r="N1939">
        <f t="shared" si="180"/>
        <v>-3.2789480462276051</v>
      </c>
      <c r="O1939">
        <f t="shared" si="181"/>
        <v>3.7667860821016877E-2</v>
      </c>
      <c r="P1939">
        <f t="shared" si="182"/>
        <v>3.630049868867824E-2</v>
      </c>
      <c r="Q1939">
        <f t="shared" si="183"/>
        <v>0.96369950131132176</v>
      </c>
      <c r="R1939">
        <f t="shared" si="184"/>
        <v>-1.6058365751815021E-2</v>
      </c>
      <c r="S1939">
        <f t="shared" si="185"/>
        <v>0</v>
      </c>
    </row>
    <row r="1940" spans="1:19" x14ac:dyDescent="0.35">
      <c r="A1940">
        <v>0.38802375523046173</v>
      </c>
      <c r="B1940">
        <v>0</v>
      </c>
      <c r="C1940">
        <v>0</v>
      </c>
      <c r="D1940">
        <v>1</v>
      </c>
      <c r="E1940">
        <v>1</v>
      </c>
      <c r="F1940">
        <v>0</v>
      </c>
      <c r="G1940">
        <v>0</v>
      </c>
      <c r="H1940">
        <v>1</v>
      </c>
      <c r="I1940">
        <v>0</v>
      </c>
      <c r="J1940">
        <v>1</v>
      </c>
      <c r="K1940">
        <v>-0.19496128321270681</v>
      </c>
      <c r="L1940">
        <v>-0.91728932575051059</v>
      </c>
      <c r="M1940">
        <v>0</v>
      </c>
      <c r="N1940">
        <f t="shared" si="180"/>
        <v>-3.2906883205998581</v>
      </c>
      <c r="O1940">
        <f t="shared" si="181"/>
        <v>3.7228215627390024E-2</v>
      </c>
      <c r="P1940">
        <f t="shared" si="182"/>
        <v>3.5892019775871344E-2</v>
      </c>
      <c r="Q1940">
        <f t="shared" si="183"/>
        <v>0.96410798022412869</v>
      </c>
      <c r="R1940">
        <f t="shared" si="184"/>
        <v>-1.5874322332376196E-2</v>
      </c>
      <c r="S1940">
        <f t="shared" si="185"/>
        <v>0</v>
      </c>
    </row>
    <row r="1941" spans="1:19" x14ac:dyDescent="0.35">
      <c r="A1941">
        <v>-0.67343309125115636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-0.67619845481423935</v>
      </c>
      <c r="L1941">
        <v>0.78427258726703797</v>
      </c>
      <c r="M1941">
        <v>0</v>
      </c>
      <c r="N1941">
        <f t="shared" si="180"/>
        <v>-5.2448107372669668</v>
      </c>
      <c r="O1941">
        <f t="shared" si="181"/>
        <v>5.2748199269859386E-3</v>
      </c>
      <c r="P1941">
        <f t="shared" si="182"/>
        <v>5.2471421967667051E-3</v>
      </c>
      <c r="Q1941">
        <f t="shared" si="183"/>
        <v>0.9947528578032333</v>
      </c>
      <c r="R1941">
        <f t="shared" si="184"/>
        <v>-2.2848045048796685E-3</v>
      </c>
      <c r="S1941">
        <f t="shared" si="185"/>
        <v>0</v>
      </c>
    </row>
    <row r="1942" spans="1:19" x14ac:dyDescent="0.35">
      <c r="A1942">
        <v>-9.8477299406946536E-2</v>
      </c>
      <c r="B1942">
        <v>0</v>
      </c>
      <c r="C1942">
        <v>0</v>
      </c>
      <c r="D1942">
        <v>1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0.33773447534759465</v>
      </c>
      <c r="L1942">
        <v>-1.0991356370653635</v>
      </c>
      <c r="M1942">
        <v>0</v>
      </c>
      <c r="N1942">
        <f t="shared" si="180"/>
        <v>-4.3667378458046437</v>
      </c>
      <c r="O1942">
        <f t="shared" si="181"/>
        <v>1.2692578253794823E-2</v>
      </c>
      <c r="P1942">
        <f t="shared" si="182"/>
        <v>1.2533495876587621E-2</v>
      </c>
      <c r="Q1942">
        <f t="shared" si="183"/>
        <v>0.98746650412341241</v>
      </c>
      <c r="R1942">
        <f t="shared" si="184"/>
        <v>-5.477627165898666E-3</v>
      </c>
      <c r="S1942">
        <f t="shared" si="185"/>
        <v>0</v>
      </c>
    </row>
    <row r="1943" spans="1:19" x14ac:dyDescent="0.35">
      <c r="A1943">
        <v>1.6706174447290836</v>
      </c>
      <c r="B1943">
        <v>0</v>
      </c>
      <c r="C1943">
        <v>0</v>
      </c>
      <c r="D1943">
        <v>1</v>
      </c>
      <c r="E1943">
        <v>0</v>
      </c>
      <c r="F1943">
        <v>1</v>
      </c>
      <c r="G1943">
        <v>0</v>
      </c>
      <c r="H1943">
        <v>1</v>
      </c>
      <c r="I1943">
        <v>0</v>
      </c>
      <c r="J1943">
        <v>0</v>
      </c>
      <c r="K1943">
        <v>-0.49973746348352599</v>
      </c>
      <c r="L1943">
        <v>-0.50164061417370487</v>
      </c>
      <c r="M1943">
        <v>0</v>
      </c>
      <c r="N1943">
        <f t="shared" si="180"/>
        <v>-1.8351324035750127</v>
      </c>
      <c r="O1943">
        <f t="shared" si="181"/>
        <v>0.15959236976887062</v>
      </c>
      <c r="P1943">
        <f t="shared" si="182"/>
        <v>0.13762799232689027</v>
      </c>
      <c r="Q1943">
        <f t="shared" si="183"/>
        <v>0.86237200767310973</v>
      </c>
      <c r="R1943">
        <f t="shared" si="184"/>
        <v>-6.4305348992223746E-2</v>
      </c>
      <c r="S1943">
        <f t="shared" si="185"/>
        <v>1</v>
      </c>
    </row>
    <row r="1944" spans="1:19" x14ac:dyDescent="0.35">
      <c r="A1944">
        <v>-0.45229624823415254</v>
      </c>
      <c r="B1944">
        <v>0</v>
      </c>
      <c r="C1944">
        <v>0</v>
      </c>
      <c r="D1944">
        <v>1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-1.0651193631163498</v>
      </c>
      <c r="L1944">
        <v>-0.85234421456663467</v>
      </c>
      <c r="M1944">
        <v>0</v>
      </c>
      <c r="N1944">
        <f t="shared" si="180"/>
        <v>-5.0371350935744044</v>
      </c>
      <c r="O1944">
        <f t="shared" si="181"/>
        <v>6.4923215940891153E-3</v>
      </c>
      <c r="P1944">
        <f t="shared" si="182"/>
        <v>6.4504432421367448E-3</v>
      </c>
      <c r="Q1944">
        <f t="shared" si="183"/>
        <v>0.99354955675786327</v>
      </c>
      <c r="R1944">
        <f t="shared" si="184"/>
        <v>-2.8104660582184207E-3</v>
      </c>
      <c r="S1944">
        <f t="shared" si="185"/>
        <v>0</v>
      </c>
    </row>
    <row r="1945" spans="1:19" x14ac:dyDescent="0.35">
      <c r="A1945">
        <v>-0.54075098544095401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-0.68194061473238532</v>
      </c>
      <c r="L1945">
        <v>-0.20289310272787561</v>
      </c>
      <c r="M1945">
        <v>0</v>
      </c>
      <c r="N1945">
        <f t="shared" si="180"/>
        <v>-5.3970074661375484</v>
      </c>
      <c r="O1945">
        <f t="shared" si="181"/>
        <v>4.5301172077901689E-3</v>
      </c>
      <c r="P1945">
        <f t="shared" si="182"/>
        <v>4.5096877935150055E-3</v>
      </c>
      <c r="Q1945">
        <f t="shared" si="183"/>
        <v>0.99549031220648498</v>
      </c>
      <c r="R1945">
        <f t="shared" si="184"/>
        <v>-1.9629620310845941E-3</v>
      </c>
      <c r="S1945">
        <f t="shared" si="185"/>
        <v>0</v>
      </c>
    </row>
    <row r="1946" spans="1:19" x14ac:dyDescent="0.35">
      <c r="A1946">
        <v>-5.424993080354578E-2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-0.57217701937398158</v>
      </c>
      <c r="L1946">
        <v>4.9312530605270348E-3</v>
      </c>
      <c r="M1946">
        <v>0</v>
      </c>
      <c r="N1946">
        <f t="shared" si="180"/>
        <v>-4.1293356070588549</v>
      </c>
      <c r="O1946">
        <f t="shared" si="181"/>
        <v>1.6093567724173641E-2</v>
      </c>
      <c r="P1946">
        <f t="shared" si="182"/>
        <v>1.5838667063132479E-2</v>
      </c>
      <c r="Q1946">
        <f t="shared" si="183"/>
        <v>0.98416133293686747</v>
      </c>
      <c r="R1946">
        <f t="shared" si="184"/>
        <v>-6.9337021164436897E-3</v>
      </c>
      <c r="S1946">
        <f t="shared" si="185"/>
        <v>0</v>
      </c>
    </row>
    <row r="1947" spans="1:19" x14ac:dyDescent="0.35">
      <c r="A1947">
        <v>-1.4695257261123698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-0.38555682203424074</v>
      </c>
      <c r="L1947">
        <v>0.19976658661215477</v>
      </c>
      <c r="M1947">
        <v>0</v>
      </c>
      <c r="N1947">
        <f t="shared" si="180"/>
        <v>-6.7437358969026686</v>
      </c>
      <c r="O1947">
        <f t="shared" si="181"/>
        <v>1.1782371515575165E-3</v>
      </c>
      <c r="P1947">
        <f t="shared" si="182"/>
        <v>1.1768505425264811E-3</v>
      </c>
      <c r="Q1947">
        <f t="shared" si="183"/>
        <v>0.99882314945747352</v>
      </c>
      <c r="R1947">
        <f t="shared" si="184"/>
        <v>-5.1140067678400358E-4</v>
      </c>
      <c r="S1947">
        <f t="shared" si="185"/>
        <v>0</v>
      </c>
    </row>
    <row r="1948" spans="1:19" x14ac:dyDescent="0.35">
      <c r="A1948">
        <v>-0.40806887963075178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1</v>
      </c>
      <c r="I1948">
        <v>1</v>
      </c>
      <c r="J1948">
        <v>0</v>
      </c>
      <c r="K1948">
        <v>-0.81842733894062158</v>
      </c>
      <c r="L1948">
        <v>1.0440530320025416</v>
      </c>
      <c r="M1948">
        <v>0</v>
      </c>
      <c r="N1948">
        <f t="shared" si="180"/>
        <v>-4.5727041787726792</v>
      </c>
      <c r="O1948">
        <f t="shared" si="181"/>
        <v>1.0329987780422045E-2</v>
      </c>
      <c r="P1948">
        <f t="shared" si="182"/>
        <v>1.0224370161590307E-2</v>
      </c>
      <c r="Q1948">
        <f t="shared" si="183"/>
        <v>0.98977562983840972</v>
      </c>
      <c r="R1948">
        <f t="shared" si="184"/>
        <v>-4.4632435507240232E-3</v>
      </c>
      <c r="S1948">
        <f t="shared" si="185"/>
        <v>0</v>
      </c>
    </row>
    <row r="1949" spans="1:19" x14ac:dyDescent="0.35">
      <c r="A1949">
        <v>1.1841163900916754</v>
      </c>
      <c r="B1949">
        <v>0</v>
      </c>
      <c r="C1949">
        <v>0</v>
      </c>
      <c r="D1949">
        <v>1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-0.96021451845791572</v>
      </c>
      <c r="L1949">
        <v>-0.15093701378077506</v>
      </c>
      <c r="M1949">
        <v>0</v>
      </c>
      <c r="N1949">
        <f t="shared" si="180"/>
        <v>-2.7935750707391662</v>
      </c>
      <c r="O1949">
        <f t="shared" si="181"/>
        <v>6.1202020779312652E-2</v>
      </c>
      <c r="P1949">
        <f t="shared" si="182"/>
        <v>5.7672356046182281E-2</v>
      </c>
      <c r="Q1949">
        <f t="shared" si="183"/>
        <v>0.94232764395381774</v>
      </c>
      <c r="R1949">
        <f t="shared" si="184"/>
        <v>-2.5798068310356605E-2</v>
      </c>
      <c r="S1949">
        <f t="shared" si="185"/>
        <v>1</v>
      </c>
    </row>
    <row r="1950" spans="1:19" x14ac:dyDescent="0.35">
      <c r="A1950">
        <v>-0.45229624823415254</v>
      </c>
      <c r="B1950">
        <v>0</v>
      </c>
      <c r="C1950">
        <v>0</v>
      </c>
      <c r="D1950">
        <v>1</v>
      </c>
      <c r="E1950">
        <v>1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-0.16360025596744857</v>
      </c>
      <c r="L1950">
        <v>2.0182296997606803</v>
      </c>
      <c r="M1950">
        <v>0</v>
      </c>
      <c r="N1950">
        <f t="shared" si="180"/>
        <v>-4.909770296642626</v>
      </c>
      <c r="O1950">
        <f t="shared" si="181"/>
        <v>7.374182011204454E-3</v>
      </c>
      <c r="P1950">
        <f t="shared" si="182"/>
        <v>7.32020151288971E-3</v>
      </c>
      <c r="Q1950">
        <f t="shared" si="183"/>
        <v>0.9926797984871103</v>
      </c>
      <c r="R1950">
        <f t="shared" si="184"/>
        <v>-3.1908161328195804E-3</v>
      </c>
      <c r="S1950">
        <f t="shared" si="185"/>
        <v>0</v>
      </c>
    </row>
    <row r="1951" spans="1:19" x14ac:dyDescent="0.35">
      <c r="A1951">
        <v>0.6533879668508662</v>
      </c>
      <c r="B1951">
        <v>0</v>
      </c>
      <c r="C1951">
        <v>0</v>
      </c>
      <c r="D1951">
        <v>1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-1.0962595380570641</v>
      </c>
      <c r="L1951">
        <v>-8.599190259689915E-2</v>
      </c>
      <c r="M1951">
        <v>0</v>
      </c>
      <c r="N1951">
        <f t="shared" si="180"/>
        <v>-3.0666421176333616</v>
      </c>
      <c r="O1951">
        <f t="shared" si="181"/>
        <v>4.6577293635881242E-2</v>
      </c>
      <c r="P1951">
        <f t="shared" si="182"/>
        <v>4.4504399167756191E-2</v>
      </c>
      <c r="Q1951">
        <f t="shared" si="183"/>
        <v>0.95549560083224383</v>
      </c>
      <c r="R1951">
        <f t="shared" si="184"/>
        <v>-1.9771308126163074E-2</v>
      </c>
      <c r="S1951">
        <f t="shared" si="185"/>
        <v>0</v>
      </c>
    </row>
    <row r="1952" spans="1:19" x14ac:dyDescent="0.35">
      <c r="A1952">
        <v>-0.80611519706135859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-0.88777496256746014</v>
      </c>
      <c r="L1952">
        <v>0.79726160950381331</v>
      </c>
      <c r="M1952">
        <v>0</v>
      </c>
      <c r="N1952">
        <f t="shared" si="180"/>
        <v>-5.4986469978914911</v>
      </c>
      <c r="O1952">
        <f t="shared" si="181"/>
        <v>4.0923045911768572E-3</v>
      </c>
      <c r="P1952">
        <f t="shared" si="182"/>
        <v>4.075625888640853E-3</v>
      </c>
      <c r="Q1952">
        <f t="shared" si="183"/>
        <v>0.99592437411135915</v>
      </c>
      <c r="R1952">
        <f t="shared" si="184"/>
        <v>-1.7736386376479736E-3</v>
      </c>
      <c r="S1952">
        <f t="shared" si="185"/>
        <v>0</v>
      </c>
    </row>
    <row r="1953" spans="1:19" x14ac:dyDescent="0.35">
      <c r="A1953">
        <v>-1.8498810961016163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0.50624478371472148</v>
      </c>
      <c r="L1953">
        <v>-1.0731575925918126</v>
      </c>
      <c r="M1953">
        <v>0</v>
      </c>
      <c r="N1953">
        <f t="shared" si="180"/>
        <v>-7.2483388113627116</v>
      </c>
      <c r="O1953">
        <f t="shared" si="181"/>
        <v>7.1135510289064815E-4</v>
      </c>
      <c r="P1953">
        <f t="shared" si="182"/>
        <v>7.1084943651659517E-4</v>
      </c>
      <c r="Q1953">
        <f t="shared" si="183"/>
        <v>0.99928915056348344</v>
      </c>
      <c r="R1953">
        <f t="shared" si="184"/>
        <v>-3.0882776577384257E-4</v>
      </c>
      <c r="S1953">
        <f t="shared" si="185"/>
        <v>0</v>
      </c>
    </row>
    <row r="1954" spans="1:19" x14ac:dyDescent="0.35">
      <c r="A1954">
        <v>0.16688691221345797</v>
      </c>
      <c r="B1954">
        <v>0</v>
      </c>
      <c r="C1954">
        <v>0</v>
      </c>
      <c r="D1954">
        <v>1</v>
      </c>
      <c r="E1954">
        <v>1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-0.96463156454879728</v>
      </c>
      <c r="L1954">
        <v>-0.30680528062207713</v>
      </c>
      <c r="M1954">
        <v>0</v>
      </c>
      <c r="N1954">
        <f t="shared" si="180"/>
        <v>-4.0427988796020973</v>
      </c>
      <c r="O1954">
        <f t="shared" si="181"/>
        <v>1.7548288071667414E-2</v>
      </c>
      <c r="P1954">
        <f t="shared" si="182"/>
        <v>1.7245656326465623E-2</v>
      </c>
      <c r="Q1954">
        <f t="shared" si="183"/>
        <v>0.98275434367353443</v>
      </c>
      <c r="R1954">
        <f t="shared" si="184"/>
        <v>-7.5550279665063651E-3</v>
      </c>
      <c r="S1954">
        <f t="shared" si="185"/>
        <v>0</v>
      </c>
    </row>
    <row r="1955" spans="1:19" x14ac:dyDescent="0.35">
      <c r="A1955">
        <v>-1.2926162516987669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-0.80230512070890447</v>
      </c>
      <c r="L1955">
        <v>-0.48865159193692953</v>
      </c>
      <c r="M1955">
        <v>0</v>
      </c>
      <c r="N1955">
        <f t="shared" si="180"/>
        <v>-6.5265279634423177</v>
      </c>
      <c r="O1955">
        <f t="shared" si="181"/>
        <v>1.4640803758073199E-3</v>
      </c>
      <c r="P1955">
        <f t="shared" si="182"/>
        <v>1.4619399781746663E-3</v>
      </c>
      <c r="Q1955">
        <f t="shared" si="183"/>
        <v>0.99853806002182532</v>
      </c>
      <c r="R1955">
        <f t="shared" si="184"/>
        <v>-6.3537702017559667E-4</v>
      </c>
      <c r="S1955">
        <f t="shared" si="185"/>
        <v>0</v>
      </c>
    </row>
    <row r="1956" spans="1:19" x14ac:dyDescent="0.35">
      <c r="A1956">
        <v>1.7148448133324843</v>
      </c>
      <c r="B1956">
        <v>0</v>
      </c>
      <c r="C1956">
        <v>0</v>
      </c>
      <c r="D1956">
        <v>1</v>
      </c>
      <c r="E1956">
        <v>1</v>
      </c>
      <c r="F1956">
        <v>0</v>
      </c>
      <c r="G1956">
        <v>0</v>
      </c>
      <c r="H1956">
        <v>1</v>
      </c>
      <c r="I1956">
        <v>1</v>
      </c>
      <c r="J1956">
        <v>0</v>
      </c>
      <c r="K1956">
        <v>-0.14284013934030557</v>
      </c>
      <c r="L1956">
        <v>-0.86533323680341012</v>
      </c>
      <c r="M1956">
        <v>0</v>
      </c>
      <c r="N1956">
        <f t="shared" si="180"/>
        <v>-1.1822967706051948</v>
      </c>
      <c r="O1956">
        <f t="shared" si="181"/>
        <v>0.30657379967809778</v>
      </c>
      <c r="P1956">
        <f t="shared" si="182"/>
        <v>0.23463948209709146</v>
      </c>
      <c r="Q1956">
        <f t="shared" si="183"/>
        <v>0.7653605179029086</v>
      </c>
      <c r="R1956">
        <f t="shared" si="184"/>
        <v>-0.11613394516765274</v>
      </c>
      <c r="S1956">
        <f t="shared" si="185"/>
        <v>1</v>
      </c>
    </row>
    <row r="1957" spans="1:19" x14ac:dyDescent="0.35">
      <c r="A1957">
        <v>0.38802375523046173</v>
      </c>
      <c r="B1957">
        <v>0</v>
      </c>
      <c r="C1957">
        <v>0</v>
      </c>
      <c r="D1957">
        <v>1</v>
      </c>
      <c r="E1957">
        <v>0</v>
      </c>
      <c r="F1957">
        <v>0</v>
      </c>
      <c r="G1957">
        <v>1</v>
      </c>
      <c r="H1957">
        <v>1</v>
      </c>
      <c r="I1957">
        <v>1</v>
      </c>
      <c r="J1957">
        <v>0</v>
      </c>
      <c r="K1957">
        <v>2.5884403109562313</v>
      </c>
      <c r="L1957">
        <v>-0.20289310272787561</v>
      </c>
      <c r="M1957">
        <v>0</v>
      </c>
      <c r="N1957">
        <f t="shared" si="180"/>
        <v>-3.0666880741493059</v>
      </c>
      <c r="O1957">
        <f t="shared" si="181"/>
        <v>4.6575153154928522E-2</v>
      </c>
      <c r="P1957">
        <f t="shared" si="182"/>
        <v>4.4502444964918654E-2</v>
      </c>
      <c r="Q1957">
        <f t="shared" si="183"/>
        <v>0.95549755503508138</v>
      </c>
      <c r="R1957">
        <f t="shared" si="184"/>
        <v>-1.9770419897436286E-2</v>
      </c>
      <c r="S1957">
        <f t="shared" si="185"/>
        <v>0</v>
      </c>
    </row>
    <row r="1958" spans="1:19" x14ac:dyDescent="0.35">
      <c r="A1958">
        <v>1.2725711272984768</v>
      </c>
      <c r="B1958">
        <v>0</v>
      </c>
      <c r="C1958">
        <v>1</v>
      </c>
      <c r="D1958">
        <v>1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-0.70203817444589578</v>
      </c>
      <c r="L1958">
        <v>-0.20289310272787561</v>
      </c>
      <c r="M1958">
        <v>0</v>
      </c>
      <c r="N1958">
        <f t="shared" si="180"/>
        <v>-2.2870702722808716</v>
      </c>
      <c r="O1958">
        <f t="shared" si="181"/>
        <v>0.10156358003936543</v>
      </c>
      <c r="P1958">
        <f t="shared" si="182"/>
        <v>9.2199471623540738E-2</v>
      </c>
      <c r="Q1958">
        <f t="shared" si="183"/>
        <v>0.9078005283764593</v>
      </c>
      <c r="R1958">
        <f t="shared" si="184"/>
        <v>-4.2009568816221136E-2</v>
      </c>
      <c r="S1958">
        <f t="shared" si="185"/>
        <v>1</v>
      </c>
    </row>
    <row r="1959" spans="1:19" x14ac:dyDescent="0.35">
      <c r="A1959">
        <v>0.38802375523046173</v>
      </c>
      <c r="B1959">
        <v>0</v>
      </c>
      <c r="C1959">
        <v>1</v>
      </c>
      <c r="D1959">
        <v>1</v>
      </c>
      <c r="E1959">
        <v>0</v>
      </c>
      <c r="F1959">
        <v>1</v>
      </c>
      <c r="G1959">
        <v>0</v>
      </c>
      <c r="H1959">
        <v>0</v>
      </c>
      <c r="I1959">
        <v>1</v>
      </c>
      <c r="J1959">
        <v>0</v>
      </c>
      <c r="K1959">
        <v>-7.0179731145306082E-2</v>
      </c>
      <c r="L1959">
        <v>1.6935041438413008</v>
      </c>
      <c r="M1959">
        <v>0</v>
      </c>
      <c r="N1959">
        <f t="shared" si="180"/>
        <v>-3.4580334381594948</v>
      </c>
      <c r="O1959">
        <f t="shared" si="181"/>
        <v>3.1491631404056392E-2</v>
      </c>
      <c r="P1959">
        <f t="shared" si="182"/>
        <v>3.0530186038630572E-2</v>
      </c>
      <c r="Q1959">
        <f t="shared" si="183"/>
        <v>0.96946981396136944</v>
      </c>
      <c r="R1959">
        <f t="shared" si="184"/>
        <v>-1.346570884840176E-2</v>
      </c>
      <c r="S1959">
        <f t="shared" si="185"/>
        <v>0</v>
      </c>
    </row>
    <row r="1960" spans="1:19" x14ac:dyDescent="0.35">
      <c r="A1960">
        <v>0.78607007266106854</v>
      </c>
      <c r="B1960">
        <v>1</v>
      </c>
      <c r="C1960">
        <v>0</v>
      </c>
      <c r="D1960">
        <v>1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0</v>
      </c>
      <c r="K1960">
        <v>1.0431367360613601</v>
      </c>
      <c r="L1960">
        <v>1.2908444545012698</v>
      </c>
      <c r="M1960">
        <v>0</v>
      </c>
      <c r="N1960">
        <f t="shared" si="180"/>
        <v>-2.3808227725638744</v>
      </c>
      <c r="O1960">
        <f t="shared" si="181"/>
        <v>9.247446075208117E-2</v>
      </c>
      <c r="P1960">
        <f t="shared" si="182"/>
        <v>8.4646794112166163E-2</v>
      </c>
      <c r="Q1960">
        <f t="shared" si="183"/>
        <v>0.91535320588783387</v>
      </c>
      <c r="R1960">
        <f t="shared" si="184"/>
        <v>-3.8411293071211723E-2</v>
      </c>
      <c r="S1960">
        <f t="shared" si="185"/>
        <v>1</v>
      </c>
    </row>
    <row r="1961" spans="1:19" x14ac:dyDescent="0.35">
      <c r="A1961">
        <v>-1.248388883095366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-0.42067233845674828</v>
      </c>
      <c r="L1961">
        <v>-1.371905104037642</v>
      </c>
      <c r="M1961">
        <v>0</v>
      </c>
      <c r="N1961">
        <f t="shared" si="180"/>
        <v>-6.1861616446688679</v>
      </c>
      <c r="O1961">
        <f t="shared" si="181"/>
        <v>2.0577098360805911E-3</v>
      </c>
      <c r="P1961">
        <f t="shared" si="182"/>
        <v>2.0534843611124923E-3</v>
      </c>
      <c r="Q1961">
        <f t="shared" si="183"/>
        <v>0.99794651563888748</v>
      </c>
      <c r="R1961">
        <f t="shared" si="184"/>
        <v>-8.9273384823282658E-4</v>
      </c>
      <c r="S1961">
        <f t="shared" si="185"/>
        <v>0</v>
      </c>
    </row>
    <row r="1962" spans="1:19" x14ac:dyDescent="0.35">
      <c r="A1962">
        <v>-1.8428047171250721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0.16016922249416105</v>
      </c>
      <c r="L1962">
        <v>-1.2160368371963399</v>
      </c>
      <c r="M1962">
        <v>0</v>
      </c>
      <c r="N1962">
        <f t="shared" si="180"/>
        <v>-7.2941015410828509</v>
      </c>
      <c r="O1962">
        <f t="shared" si="181"/>
        <v>6.795351876567662E-4</v>
      </c>
      <c r="P1962">
        <f t="shared" si="182"/>
        <v>6.790737331600705E-4</v>
      </c>
      <c r="Q1962">
        <f t="shared" si="183"/>
        <v>0.99932092626683988</v>
      </c>
      <c r="R1962">
        <f t="shared" si="184"/>
        <v>-2.9501815599808741E-4</v>
      </c>
      <c r="S1962">
        <f t="shared" si="185"/>
        <v>0</v>
      </c>
    </row>
    <row r="1963" spans="1:19" x14ac:dyDescent="0.35">
      <c r="A1963">
        <v>-1.6464352005259728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-0.24884924552146032</v>
      </c>
      <c r="L1963">
        <v>-1.5147843486421693</v>
      </c>
      <c r="M1963">
        <v>0</v>
      </c>
      <c r="N1963">
        <f t="shared" si="180"/>
        <v>-7.1205680742915796</v>
      </c>
      <c r="O1963">
        <f t="shared" si="181"/>
        <v>8.0830744199811863E-4</v>
      </c>
      <c r="P1963">
        <f t="shared" si="182"/>
        <v>8.0765460876728787E-4</v>
      </c>
      <c r="Q1963">
        <f t="shared" si="183"/>
        <v>0.99919234539123269</v>
      </c>
      <c r="R1963">
        <f t="shared" si="184"/>
        <v>-3.5090166262620334E-4</v>
      </c>
      <c r="S1963">
        <f t="shared" si="185"/>
        <v>0</v>
      </c>
    </row>
    <row r="1964" spans="1:19" x14ac:dyDescent="0.35">
      <c r="A1964">
        <v>-1.7791173063361752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-0.51718479554250751</v>
      </c>
      <c r="L1964">
        <v>-1.0471795481182624</v>
      </c>
      <c r="M1964">
        <v>0</v>
      </c>
      <c r="N1964">
        <f t="shared" si="180"/>
        <v>-7.2950074073075086</v>
      </c>
      <c r="O1964">
        <f t="shared" si="181"/>
        <v>6.7891989840875076E-4</v>
      </c>
      <c r="P1964">
        <f t="shared" si="182"/>
        <v>6.7845927890404273E-4</v>
      </c>
      <c r="Q1964">
        <f t="shared" si="183"/>
        <v>0.99932154072109591</v>
      </c>
      <c r="R1964">
        <f t="shared" si="184"/>
        <v>-2.9475112065066117E-4</v>
      </c>
      <c r="S1964">
        <f t="shared" si="185"/>
        <v>0</v>
      </c>
    </row>
    <row r="1965" spans="1:19" x14ac:dyDescent="0.35">
      <c r="A1965">
        <v>-1.1157067772851639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-0.84691728622680695</v>
      </c>
      <c r="L1965">
        <v>-0.65750888101500693</v>
      </c>
      <c r="M1965">
        <v>0</v>
      </c>
      <c r="N1965">
        <f t="shared" si="180"/>
        <v>-6.0250044966142493</v>
      </c>
      <c r="O1965">
        <f t="shared" si="181"/>
        <v>2.4175406965921188E-3</v>
      </c>
      <c r="P1965">
        <f t="shared" si="182"/>
        <v>2.4117102888205053E-3</v>
      </c>
      <c r="Q1965">
        <f t="shared" si="183"/>
        <v>0.99758828971117952</v>
      </c>
      <c r="R1965">
        <f t="shared" si="184"/>
        <v>-1.0486575083286441E-3</v>
      </c>
      <c r="S1965">
        <f t="shared" si="185"/>
        <v>0</v>
      </c>
    </row>
    <row r="1966" spans="1:19" x14ac:dyDescent="0.35">
      <c r="A1966">
        <v>0.43225112383386249</v>
      </c>
      <c r="B1966">
        <v>0</v>
      </c>
      <c r="C1966">
        <v>0</v>
      </c>
      <c r="D1966">
        <v>1</v>
      </c>
      <c r="E1966">
        <v>0</v>
      </c>
      <c r="F1966">
        <v>1</v>
      </c>
      <c r="G1966">
        <v>0</v>
      </c>
      <c r="H1966">
        <v>1</v>
      </c>
      <c r="I1966">
        <v>0</v>
      </c>
      <c r="J1966">
        <v>0</v>
      </c>
      <c r="K1966">
        <v>-0.47036410697916442</v>
      </c>
      <c r="L1966">
        <v>-0.54060768088403055</v>
      </c>
      <c r="M1966">
        <v>0</v>
      </c>
      <c r="N1966">
        <f t="shared" si="180"/>
        <v>-3.8845557364178891</v>
      </c>
      <c r="O1966">
        <f t="shared" si="181"/>
        <v>2.0556959441504787E-2</v>
      </c>
      <c r="P1966">
        <f t="shared" si="182"/>
        <v>2.0142883012384229E-2</v>
      </c>
      <c r="Q1966">
        <f t="shared" si="183"/>
        <v>0.97985711698761579</v>
      </c>
      <c r="R1966">
        <f t="shared" si="184"/>
        <v>-8.8372486217199401E-3</v>
      </c>
      <c r="S1966">
        <f t="shared" si="185"/>
        <v>0</v>
      </c>
    </row>
    <row r="1967" spans="1:19" x14ac:dyDescent="0.35">
      <c r="A1967">
        <v>0.6533879668508662</v>
      </c>
      <c r="B1967">
        <v>0</v>
      </c>
      <c r="C1967">
        <v>0</v>
      </c>
      <c r="D1967">
        <v>1</v>
      </c>
      <c r="E1967">
        <v>1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0.65686605541377829</v>
      </c>
      <c r="L1967">
        <v>-0.74843203667243319</v>
      </c>
      <c r="M1967">
        <v>0</v>
      </c>
      <c r="N1967">
        <f t="shared" si="180"/>
        <v>-2.8949510766128128</v>
      </c>
      <c r="O1967">
        <f t="shared" si="181"/>
        <v>5.5301730576487296E-2</v>
      </c>
      <c r="P1967">
        <f t="shared" si="182"/>
        <v>5.2403714477258764E-2</v>
      </c>
      <c r="Q1967">
        <f t="shared" si="183"/>
        <v>0.94759628552274122</v>
      </c>
      <c r="R1967">
        <f t="shared" si="184"/>
        <v>-2.3376650334391121E-2</v>
      </c>
      <c r="S1967">
        <f t="shared" si="185"/>
        <v>1</v>
      </c>
    </row>
    <row r="1968" spans="1:19" x14ac:dyDescent="0.35">
      <c r="A1968">
        <v>-0.54075098544095401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-3.9040290937943751E-4</v>
      </c>
      <c r="L1968">
        <v>-0.83935519232985978</v>
      </c>
      <c r="M1968">
        <v>0</v>
      </c>
      <c r="N1968">
        <f t="shared" si="180"/>
        <v>-4.8556086339494193</v>
      </c>
      <c r="O1968">
        <f t="shared" si="181"/>
        <v>7.7845939430186053E-3</v>
      </c>
      <c r="P1968">
        <f t="shared" si="182"/>
        <v>7.7244621418163456E-3</v>
      </c>
      <c r="Q1968">
        <f t="shared" si="183"/>
        <v>0.99227553785818368</v>
      </c>
      <c r="R1968">
        <f t="shared" si="184"/>
        <v>-3.367714987525553E-3</v>
      </c>
      <c r="S1968">
        <f t="shared" si="185"/>
        <v>0</v>
      </c>
    </row>
    <row r="1969" spans="1:19" x14ac:dyDescent="0.35">
      <c r="A1969">
        <v>-0.62920572264775554</v>
      </c>
      <c r="B1969">
        <v>0</v>
      </c>
      <c r="C1969">
        <v>0</v>
      </c>
      <c r="D1969">
        <v>1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1</v>
      </c>
      <c r="K1969">
        <v>-0.70270073135952793</v>
      </c>
      <c r="L1969">
        <v>0.13482147542827885</v>
      </c>
      <c r="M1969">
        <v>0</v>
      </c>
      <c r="N1969">
        <f t="shared" si="180"/>
        <v>-5.4854973751210281</v>
      </c>
      <c r="O1969">
        <f t="shared" si="181"/>
        <v>4.1464722141975139E-3</v>
      </c>
      <c r="P1969">
        <f t="shared" si="182"/>
        <v>4.1293499792458737E-3</v>
      </c>
      <c r="Q1969">
        <f t="shared" si="183"/>
        <v>0.99587065002075414</v>
      </c>
      <c r="R1969">
        <f t="shared" si="184"/>
        <v>-1.7970668276153091E-3</v>
      </c>
      <c r="S1969">
        <f t="shared" si="185"/>
        <v>0</v>
      </c>
    </row>
    <row r="1970" spans="1:19" x14ac:dyDescent="0.35">
      <c r="A1970">
        <v>-1.6906625691293735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7.18283006765323E-2</v>
      </c>
      <c r="L1970">
        <v>-1.151091726012464</v>
      </c>
      <c r="M1970">
        <v>0</v>
      </c>
      <c r="N1970">
        <f t="shared" si="180"/>
        <v>-7.1375308255918899</v>
      </c>
      <c r="O1970">
        <f t="shared" si="181"/>
        <v>7.9471195827961172E-4</v>
      </c>
      <c r="P1970">
        <f t="shared" si="182"/>
        <v>7.9408089269834294E-4</v>
      </c>
      <c r="Q1970">
        <f t="shared" si="183"/>
        <v>0.99920591910730161</v>
      </c>
      <c r="R1970">
        <f t="shared" si="184"/>
        <v>-3.4500194774707602E-4</v>
      </c>
      <c r="S1970">
        <f t="shared" si="185"/>
        <v>0</v>
      </c>
    </row>
    <row r="1971" spans="1:19" x14ac:dyDescent="0.35">
      <c r="A1971">
        <v>-0.14270466801034729</v>
      </c>
      <c r="B1971">
        <v>0</v>
      </c>
      <c r="C1971">
        <v>0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-0.67906953477331211</v>
      </c>
      <c r="L1971">
        <v>-2.1046791413023236E-2</v>
      </c>
      <c r="M1971">
        <v>0</v>
      </c>
      <c r="N1971">
        <f t="shared" si="180"/>
        <v>-4.3189516725359542</v>
      </c>
      <c r="O1971">
        <f t="shared" si="181"/>
        <v>1.3313833486407044E-2</v>
      </c>
      <c r="P1971">
        <f t="shared" si="182"/>
        <v>1.3138904302331958E-2</v>
      </c>
      <c r="Q1971">
        <f t="shared" si="183"/>
        <v>0.986861095697668</v>
      </c>
      <c r="R1971">
        <f t="shared" si="184"/>
        <v>-5.7439715627081653E-3</v>
      </c>
      <c r="S1971">
        <f t="shared" si="185"/>
        <v>0</v>
      </c>
    </row>
    <row r="1972" spans="1:19" x14ac:dyDescent="0.35">
      <c r="A1972">
        <v>1.4052532331086791</v>
      </c>
      <c r="B1972">
        <v>0</v>
      </c>
      <c r="C1972">
        <v>0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-0.40764205248864793</v>
      </c>
      <c r="L1972">
        <v>-0.34577234733240281</v>
      </c>
      <c r="M1972">
        <v>0</v>
      </c>
      <c r="N1972">
        <f t="shared" si="180"/>
        <v>-1.8136741344688474</v>
      </c>
      <c r="O1972">
        <f t="shared" si="181"/>
        <v>0.16305395275133328</v>
      </c>
      <c r="P1972">
        <f t="shared" si="182"/>
        <v>0.1401946593841249</v>
      </c>
      <c r="Q1972">
        <f t="shared" si="183"/>
        <v>0.8598053406158751</v>
      </c>
      <c r="R1972">
        <f t="shared" si="184"/>
        <v>-6.5599861623290651E-2</v>
      </c>
      <c r="S1972">
        <f t="shared" si="185"/>
        <v>1</v>
      </c>
    </row>
    <row r="1973" spans="1:19" x14ac:dyDescent="0.35">
      <c r="A1973">
        <v>0.38802375523046173</v>
      </c>
      <c r="B1973">
        <v>0</v>
      </c>
      <c r="C1973">
        <v>0</v>
      </c>
      <c r="D1973">
        <v>1</v>
      </c>
      <c r="E1973">
        <v>1</v>
      </c>
      <c r="F1973">
        <v>0</v>
      </c>
      <c r="G1973">
        <v>0</v>
      </c>
      <c r="H1973">
        <v>1</v>
      </c>
      <c r="I1973">
        <v>0</v>
      </c>
      <c r="J1973">
        <v>1</v>
      </c>
      <c r="K1973">
        <v>-0.22742657198068536</v>
      </c>
      <c r="L1973">
        <v>9.5854408717953685E-2</v>
      </c>
      <c r="M1973">
        <v>0</v>
      </c>
      <c r="N1973">
        <f t="shared" si="180"/>
        <v>-3.2823116525643821</v>
      </c>
      <c r="O1973">
        <f t="shared" si="181"/>
        <v>3.7541373811174922E-2</v>
      </c>
      <c r="P1973">
        <f t="shared" si="182"/>
        <v>3.6183013765778926E-2</v>
      </c>
      <c r="Q1973">
        <f t="shared" si="183"/>
        <v>0.96381698623422107</v>
      </c>
      <c r="R1973">
        <f t="shared" si="184"/>
        <v>-1.6005423995814626E-2</v>
      </c>
      <c r="S1973">
        <f t="shared" si="185"/>
        <v>0</v>
      </c>
    </row>
    <row r="1974" spans="1:19" x14ac:dyDescent="0.35">
      <c r="A1974">
        <v>-0.18693203661374805</v>
      </c>
      <c r="B1974">
        <v>0</v>
      </c>
      <c r="C1974">
        <v>0</v>
      </c>
      <c r="D1974">
        <v>1</v>
      </c>
      <c r="E1974">
        <v>1</v>
      </c>
      <c r="F1974">
        <v>0</v>
      </c>
      <c r="G1974">
        <v>0</v>
      </c>
      <c r="H1974">
        <v>1</v>
      </c>
      <c r="I1974">
        <v>1</v>
      </c>
      <c r="J1974">
        <v>0</v>
      </c>
      <c r="K1974">
        <v>-0.34867448717538074</v>
      </c>
      <c r="L1974">
        <v>0.25172267555925576</v>
      </c>
      <c r="M1974">
        <v>0</v>
      </c>
      <c r="N1974">
        <f t="shared" si="180"/>
        <v>-4.354140544377735</v>
      </c>
      <c r="O1974">
        <f t="shared" si="181"/>
        <v>1.2853481835565606E-2</v>
      </c>
      <c r="P1974">
        <f t="shared" si="182"/>
        <v>1.2690366441029166E-2</v>
      </c>
      <c r="Q1974">
        <f t="shared" si="183"/>
        <v>0.98730963355897083</v>
      </c>
      <c r="R1974">
        <f t="shared" si="184"/>
        <v>-5.5466253873712882E-3</v>
      </c>
      <c r="S1974">
        <f t="shared" si="185"/>
        <v>0</v>
      </c>
    </row>
    <row r="1975" spans="1:19" x14ac:dyDescent="0.35">
      <c r="A1975">
        <v>-0.14270466801034729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-0.94298803870347814</v>
      </c>
      <c r="L1975">
        <v>0.49851409805798452</v>
      </c>
      <c r="M1975">
        <v>0</v>
      </c>
      <c r="N1975">
        <f t="shared" si="180"/>
        <v>-4.2423804075519778</v>
      </c>
      <c r="O1975">
        <f t="shared" si="181"/>
        <v>1.4373336689471517E-2</v>
      </c>
      <c r="P1975">
        <f t="shared" si="182"/>
        <v>1.416967123404546E-2</v>
      </c>
      <c r="Q1975">
        <f t="shared" si="183"/>
        <v>0.98583032876595456</v>
      </c>
      <c r="R1975">
        <f t="shared" si="184"/>
        <v>-6.197825040003737E-3</v>
      </c>
      <c r="S1975">
        <f t="shared" si="185"/>
        <v>0</v>
      </c>
    </row>
    <row r="1976" spans="1:19" x14ac:dyDescent="0.35">
      <c r="A1976">
        <v>1.5379353389188812</v>
      </c>
      <c r="B1976">
        <v>1</v>
      </c>
      <c r="C1976">
        <v>0</v>
      </c>
      <c r="D1976">
        <v>1</v>
      </c>
      <c r="E1976">
        <v>0</v>
      </c>
      <c r="F1976">
        <v>1</v>
      </c>
      <c r="G1976">
        <v>0</v>
      </c>
      <c r="H1976">
        <v>0</v>
      </c>
      <c r="I1976">
        <v>1</v>
      </c>
      <c r="J1976">
        <v>0</v>
      </c>
      <c r="K1976">
        <v>2.0963813764320389</v>
      </c>
      <c r="L1976">
        <v>-0.91728932575051059</v>
      </c>
      <c r="M1976">
        <v>0</v>
      </c>
      <c r="N1976">
        <f t="shared" si="180"/>
        <v>-1.1343104903970698</v>
      </c>
      <c r="O1976">
        <f t="shared" si="181"/>
        <v>0.32164382139702324</v>
      </c>
      <c r="P1976">
        <f t="shared" si="182"/>
        <v>0.2433664926886539</v>
      </c>
      <c r="Q1976">
        <f t="shared" si="183"/>
        <v>0.75663350731134615</v>
      </c>
      <c r="R1976">
        <f t="shared" si="184"/>
        <v>-0.12111443000309539</v>
      </c>
      <c r="S1976">
        <f t="shared" si="185"/>
        <v>1</v>
      </c>
    </row>
    <row r="1977" spans="1:19" x14ac:dyDescent="0.35">
      <c r="A1977">
        <v>-0.18693203661374805</v>
      </c>
      <c r="B1977">
        <v>0</v>
      </c>
      <c r="C1977">
        <v>0</v>
      </c>
      <c r="D1977">
        <v>1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0.3701997641155732</v>
      </c>
      <c r="L1977">
        <v>0.88818476516124001</v>
      </c>
      <c r="M1977">
        <v>0</v>
      </c>
      <c r="N1977">
        <f t="shared" si="180"/>
        <v>-4.3991378423952154</v>
      </c>
      <c r="O1977">
        <f t="shared" si="181"/>
        <v>1.2287929469313983E-2</v>
      </c>
      <c r="P1977">
        <f t="shared" si="182"/>
        <v>1.21387691303954E-2</v>
      </c>
      <c r="Q1977">
        <f t="shared" si="183"/>
        <v>0.98786123086960465</v>
      </c>
      <c r="R1977">
        <f t="shared" si="184"/>
        <v>-5.3040583479492739E-3</v>
      </c>
      <c r="S1977">
        <f t="shared" si="185"/>
        <v>0</v>
      </c>
    </row>
    <row r="1978" spans="1:19" x14ac:dyDescent="0.35">
      <c r="A1978">
        <v>-1.1599341458885646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-1.1205532915569121</v>
      </c>
      <c r="L1978">
        <v>-0.44968452522660435</v>
      </c>
      <c r="M1978">
        <v>0</v>
      </c>
      <c r="N1978">
        <f t="shared" si="180"/>
        <v>-6.1395071429460879</v>
      </c>
      <c r="O1978">
        <f t="shared" si="181"/>
        <v>2.1559859493707114E-3</v>
      </c>
      <c r="P1978">
        <f t="shared" si="182"/>
        <v>2.1513476740133274E-3</v>
      </c>
      <c r="Q1978">
        <f t="shared" si="183"/>
        <v>0.99784865232598663</v>
      </c>
      <c r="R1978">
        <f t="shared" si="184"/>
        <v>-9.3532488912708041E-4</v>
      </c>
      <c r="S1978">
        <f t="shared" si="185"/>
        <v>0</v>
      </c>
    </row>
    <row r="1979" spans="1:19" x14ac:dyDescent="0.35">
      <c r="A1979">
        <v>7.8432175006656474E-2</v>
      </c>
      <c r="B1979">
        <v>1</v>
      </c>
      <c r="C1979">
        <v>0</v>
      </c>
      <c r="D1979">
        <v>1</v>
      </c>
      <c r="E1979">
        <v>1</v>
      </c>
      <c r="F1979">
        <v>0</v>
      </c>
      <c r="G1979">
        <v>0</v>
      </c>
      <c r="H1979">
        <v>1</v>
      </c>
      <c r="I1979">
        <v>0</v>
      </c>
      <c r="J1979">
        <v>1</v>
      </c>
      <c r="K1979">
        <v>-0.99731770562131983</v>
      </c>
      <c r="L1979">
        <v>0.51150312029475897</v>
      </c>
      <c r="M1979">
        <v>0</v>
      </c>
      <c r="N1979">
        <f t="shared" si="180"/>
        <v>-3.4908811375260136</v>
      </c>
      <c r="O1979">
        <f t="shared" si="181"/>
        <v>3.047400854518386E-2</v>
      </c>
      <c r="P1979">
        <f t="shared" si="182"/>
        <v>2.957280658461911E-2</v>
      </c>
      <c r="Q1979">
        <f t="shared" si="183"/>
        <v>0.97042719341538086</v>
      </c>
      <c r="R1979">
        <f t="shared" si="184"/>
        <v>-1.303704212419921E-2</v>
      </c>
      <c r="S1979">
        <f t="shared" si="185"/>
        <v>0</v>
      </c>
    </row>
    <row r="1980" spans="1:19" x14ac:dyDescent="0.35">
      <c r="A1980">
        <v>-1.8870320857284728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0.12417029685347712</v>
      </c>
      <c r="L1980">
        <v>-1.0082124814079367</v>
      </c>
      <c r="M1980">
        <v>0</v>
      </c>
      <c r="N1980">
        <f t="shared" si="180"/>
        <v>-7.4528530160739699</v>
      </c>
      <c r="O1980">
        <f t="shared" si="181"/>
        <v>5.7978511405961004E-4</v>
      </c>
      <c r="P1980">
        <f t="shared" si="182"/>
        <v>5.7944915806341045E-4</v>
      </c>
      <c r="Q1980">
        <f t="shared" si="183"/>
        <v>0.99942055084193659</v>
      </c>
      <c r="R1980">
        <f t="shared" si="184"/>
        <v>-2.5172450971335176E-4</v>
      </c>
      <c r="S1980">
        <f t="shared" si="185"/>
        <v>0</v>
      </c>
    </row>
    <row r="1981" spans="1:19" x14ac:dyDescent="0.35">
      <c r="A1981">
        <v>-1.3368436203021676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-0.62981947085998435</v>
      </c>
      <c r="L1981">
        <v>0.36862387569023225</v>
      </c>
      <c r="M1981">
        <v>0</v>
      </c>
      <c r="N1981">
        <f t="shared" si="180"/>
        <v>-6.2606760737587521</v>
      </c>
      <c r="O1981">
        <f t="shared" si="181"/>
        <v>1.909954090196622E-3</v>
      </c>
      <c r="P1981">
        <f t="shared" si="182"/>
        <v>1.9063131196565386E-3</v>
      </c>
      <c r="Q1981">
        <f t="shared" si="183"/>
        <v>0.9980936868803435</v>
      </c>
      <c r="R1981">
        <f t="shared" si="184"/>
        <v>-8.2869139248032645E-4</v>
      </c>
      <c r="S1981">
        <f t="shared" si="185"/>
        <v>0</v>
      </c>
    </row>
    <row r="1982" spans="1:19" x14ac:dyDescent="0.35">
      <c r="A1982">
        <v>-0.76188782845795777</v>
      </c>
      <c r="B1982">
        <v>0</v>
      </c>
      <c r="C1982">
        <v>0</v>
      </c>
      <c r="D1982">
        <v>1</v>
      </c>
      <c r="E1982">
        <v>1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-0.78485778864992273</v>
      </c>
      <c r="L1982">
        <v>-1.151091726012464</v>
      </c>
      <c r="M1982">
        <v>0</v>
      </c>
      <c r="N1982">
        <f t="shared" si="180"/>
        <v>-5.5654656894319512</v>
      </c>
      <c r="O1982">
        <f t="shared" si="181"/>
        <v>3.8277975652457131E-3</v>
      </c>
      <c r="P1982">
        <f t="shared" si="182"/>
        <v>3.8132014022025707E-3</v>
      </c>
      <c r="Q1982">
        <f t="shared" si="183"/>
        <v>0.99618679859779746</v>
      </c>
      <c r="R1982">
        <f t="shared" si="184"/>
        <v>-1.6592178075286262E-3</v>
      </c>
      <c r="S1982">
        <f t="shared" si="185"/>
        <v>0</v>
      </c>
    </row>
    <row r="1983" spans="1:19" x14ac:dyDescent="0.35">
      <c r="A1983">
        <v>-5.424993080354578E-2</v>
      </c>
      <c r="B1983">
        <v>0</v>
      </c>
      <c r="C1983">
        <v>0</v>
      </c>
      <c r="D1983">
        <v>1</v>
      </c>
      <c r="E1983">
        <v>0</v>
      </c>
      <c r="F1983">
        <v>1</v>
      </c>
      <c r="G1983">
        <v>0</v>
      </c>
      <c r="H1983">
        <v>1</v>
      </c>
      <c r="I1983">
        <v>1</v>
      </c>
      <c r="J1983">
        <v>0</v>
      </c>
      <c r="K1983">
        <v>0.40178164366537567</v>
      </c>
      <c r="L1983">
        <v>0.75829454279348818</v>
      </c>
      <c r="M1983">
        <v>0</v>
      </c>
      <c r="N1983">
        <f t="shared" si="180"/>
        <v>-4.36485135792707</v>
      </c>
      <c r="O1983">
        <f t="shared" si="181"/>
        <v>1.2716545248420291E-2</v>
      </c>
      <c r="P1983">
        <f t="shared" si="182"/>
        <v>1.2556865302621189E-2</v>
      </c>
      <c r="Q1983">
        <f t="shared" si="183"/>
        <v>0.98744313469737877</v>
      </c>
      <c r="R1983">
        <f t="shared" si="184"/>
        <v>-5.487905319969749E-3</v>
      </c>
      <c r="S1983">
        <f t="shared" si="185"/>
        <v>0</v>
      </c>
    </row>
    <row r="1984" spans="1:19" x14ac:dyDescent="0.35">
      <c r="A1984">
        <v>3.4204806403255718E-2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-5.9799672831734728E-2</v>
      </c>
      <c r="L1984">
        <v>-0.11196994707044942</v>
      </c>
      <c r="M1984">
        <v>0</v>
      </c>
      <c r="N1984">
        <f t="shared" si="180"/>
        <v>-3.9019270110339317</v>
      </c>
      <c r="O1984">
        <f t="shared" si="181"/>
        <v>2.0202942617839999E-2</v>
      </c>
      <c r="P1984">
        <f t="shared" si="182"/>
        <v>1.9802866443414936E-2</v>
      </c>
      <c r="Q1984">
        <f t="shared" si="183"/>
        <v>0.98019713355658511</v>
      </c>
      <c r="R1984">
        <f t="shared" si="184"/>
        <v>-8.6865718523404228E-3</v>
      </c>
      <c r="S1984">
        <f t="shared" si="185"/>
        <v>0</v>
      </c>
    </row>
    <row r="1985" spans="1:19" x14ac:dyDescent="0.35">
      <c r="A1985">
        <v>-1.7791173063361752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0.40531528053808075</v>
      </c>
      <c r="L1985">
        <v>-1.6186965265363706</v>
      </c>
      <c r="M1985">
        <v>0</v>
      </c>
      <c r="N1985">
        <f t="shared" si="180"/>
        <v>-7.1545169466254031</v>
      </c>
      <c r="O1985">
        <f t="shared" si="181"/>
        <v>7.8132688682086798E-4</v>
      </c>
      <c r="P1985">
        <f t="shared" si="182"/>
        <v>7.8071689172237008E-4</v>
      </c>
      <c r="Q1985">
        <f t="shared" si="183"/>
        <v>0.99921928310827768</v>
      </c>
      <c r="R1985">
        <f t="shared" si="184"/>
        <v>-3.3919346227190484E-4</v>
      </c>
      <c r="S1985">
        <f t="shared" si="185"/>
        <v>0</v>
      </c>
    </row>
    <row r="1986" spans="1:19" x14ac:dyDescent="0.35">
      <c r="A1986">
        <v>-5.424993080354578E-2</v>
      </c>
      <c r="B1986">
        <v>0</v>
      </c>
      <c r="C1986">
        <v>0</v>
      </c>
      <c r="D1986">
        <v>1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1</v>
      </c>
      <c r="K1986">
        <v>2.2507571373083457</v>
      </c>
      <c r="L1986">
        <v>-9.8980924833674058E-2</v>
      </c>
      <c r="M1986">
        <v>0</v>
      </c>
      <c r="N1986">
        <f t="shared" si="180"/>
        <v>-3.62035455859872</v>
      </c>
      <c r="O1986">
        <f t="shared" si="181"/>
        <v>2.6773182147641267E-2</v>
      </c>
      <c r="P1986">
        <f t="shared" si="182"/>
        <v>2.6075069560778135E-2</v>
      </c>
      <c r="Q1986">
        <f t="shared" si="183"/>
        <v>0.9739249304392219</v>
      </c>
      <c r="R1986">
        <f t="shared" si="184"/>
        <v>-1.1474516994542015E-2</v>
      </c>
      <c r="S1986">
        <f t="shared" si="185"/>
        <v>0</v>
      </c>
    </row>
    <row r="1987" spans="1:19" x14ac:dyDescent="0.35">
      <c r="A1987">
        <v>-0.80611519706135859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  <c r="K1987">
        <v>-0.6768610117278715</v>
      </c>
      <c r="L1987">
        <v>-0.55359670312080544</v>
      </c>
      <c r="M1987">
        <v>0</v>
      </c>
      <c r="N1987">
        <f t="shared" si="180"/>
        <v>-5.53210659674484</v>
      </c>
      <c r="O1987">
        <f t="shared" si="181"/>
        <v>3.9576431432435284E-3</v>
      </c>
      <c r="P1987">
        <f t="shared" si="182"/>
        <v>3.942041947957815E-3</v>
      </c>
      <c r="Q1987">
        <f t="shared" si="183"/>
        <v>0.99605795805204222</v>
      </c>
      <c r="R1987">
        <f t="shared" si="184"/>
        <v>-1.7153903615866968E-3</v>
      </c>
      <c r="S1987">
        <f t="shared" si="185"/>
        <v>0</v>
      </c>
    </row>
    <row r="1988" spans="1:19" x14ac:dyDescent="0.35">
      <c r="A1988">
        <v>-9.8477299406946536E-2</v>
      </c>
      <c r="B1988">
        <v>0</v>
      </c>
      <c r="C1988">
        <v>0</v>
      </c>
      <c r="D1988">
        <v>1</v>
      </c>
      <c r="E1988">
        <v>0</v>
      </c>
      <c r="F1988">
        <v>1</v>
      </c>
      <c r="G1988">
        <v>0</v>
      </c>
      <c r="H1988">
        <v>1</v>
      </c>
      <c r="I1988">
        <v>0</v>
      </c>
      <c r="J1988">
        <v>0</v>
      </c>
      <c r="K1988">
        <v>-0.16117088061746379</v>
      </c>
      <c r="L1988">
        <v>-0.55359670312080544</v>
      </c>
      <c r="M1988">
        <v>0</v>
      </c>
      <c r="N1988">
        <f t="shared" si="180"/>
        <v>-4.7151944056152404</v>
      </c>
      <c r="O1988">
        <f t="shared" si="181"/>
        <v>8.9581243879052579E-3</v>
      </c>
      <c r="P1988">
        <f t="shared" si="182"/>
        <v>8.8785888842907081E-3</v>
      </c>
      <c r="Q1988">
        <f t="shared" si="183"/>
        <v>0.99112141111570928</v>
      </c>
      <c r="R1988">
        <f t="shared" si="184"/>
        <v>-3.8731417327923395E-3</v>
      </c>
      <c r="S1988">
        <f t="shared" si="185"/>
        <v>0</v>
      </c>
    </row>
    <row r="1989" spans="1:19" x14ac:dyDescent="0.35">
      <c r="A1989">
        <v>0.34379638662706097</v>
      </c>
      <c r="B1989">
        <v>0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-0.22278867358525967</v>
      </c>
      <c r="L1989">
        <v>0.18677756437537987</v>
      </c>
      <c r="M1989">
        <v>0</v>
      </c>
      <c r="N1989">
        <f t="shared" si="180"/>
        <v>-3.117054208847307</v>
      </c>
      <c r="O1989">
        <f t="shared" si="181"/>
        <v>4.4287437995029634E-2</v>
      </c>
      <c r="P1989">
        <f t="shared" si="182"/>
        <v>4.2409241348396291E-2</v>
      </c>
      <c r="Q1989">
        <f t="shared" si="183"/>
        <v>0.9575907586516037</v>
      </c>
      <c r="R1989">
        <f t="shared" si="184"/>
        <v>-1.8820053794189634E-2</v>
      </c>
      <c r="S1989">
        <f t="shared" si="185"/>
        <v>0</v>
      </c>
    </row>
    <row r="1990" spans="1:19" x14ac:dyDescent="0.35">
      <c r="A1990">
        <v>-1.0272520400783622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-0.27402640823948454</v>
      </c>
      <c r="L1990">
        <v>-0.67049790325178238</v>
      </c>
      <c r="M1990">
        <v>0</v>
      </c>
      <c r="N1990">
        <f t="shared" ref="N1990:N2053" si="186">$M$3+SUMPRODUCT($A$3:$L$3,A1990:L1990)</f>
        <v>-5.7864832777371467</v>
      </c>
      <c r="O1990">
        <f t="shared" ref="O1990:O2053" si="187">EXP(N1990)</f>
        <v>3.068755182154311E-3</v>
      </c>
      <c r="P1990">
        <f t="shared" ref="P1990:P2053" si="188">O1990/(1+O1990)</f>
        <v>3.0593667346332947E-3</v>
      </c>
      <c r="Q1990">
        <f t="shared" ref="Q1990:Q2053" si="189">IF(M1990=1,P1990,1-P1990)</f>
        <v>0.99694063326536675</v>
      </c>
      <c r="R1990">
        <f t="shared" ref="R1990:R2053" si="190">LOG(Q1990)</f>
        <v>-1.3307026842408643E-3</v>
      </c>
      <c r="S1990">
        <f t="shared" ref="S1990:S2053" si="191">IF(P1990&gt;U$2,1,0)</f>
        <v>0</v>
      </c>
    </row>
    <row r="1991" spans="1:19" x14ac:dyDescent="0.35">
      <c r="A1991">
        <v>-0.80611519706135859</v>
      </c>
      <c r="B1991">
        <v>0</v>
      </c>
      <c r="C1991">
        <v>0</v>
      </c>
      <c r="D1991">
        <v>1</v>
      </c>
      <c r="E1991">
        <v>1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-0.89550479322650278</v>
      </c>
      <c r="L1991">
        <v>0.60242627595218556</v>
      </c>
      <c r="M1991">
        <v>0</v>
      </c>
      <c r="N1991">
        <f t="shared" si="186"/>
        <v>-5.6330571275280574</v>
      </c>
      <c r="O1991">
        <f t="shared" si="187"/>
        <v>3.5776213473005507E-3</v>
      </c>
      <c r="P1991">
        <f t="shared" si="188"/>
        <v>3.5648676008713737E-3</v>
      </c>
      <c r="Q1991">
        <f t="shared" si="189"/>
        <v>0.99643513239912862</v>
      </c>
      <c r="R1991">
        <f t="shared" si="190"/>
        <v>-1.5509684718479834E-3</v>
      </c>
      <c r="S1991">
        <f t="shared" si="191"/>
        <v>0</v>
      </c>
    </row>
    <row r="1992" spans="1:19" x14ac:dyDescent="0.35">
      <c r="A1992">
        <v>-1.1157067772851639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0.15663558562145566</v>
      </c>
      <c r="L1992">
        <v>-0.51462963641048021</v>
      </c>
      <c r="M1992">
        <v>0</v>
      </c>
      <c r="N1992">
        <f t="shared" si="186"/>
        <v>-5.7794992040904454</v>
      </c>
      <c r="O1992">
        <f t="shared" si="187"/>
        <v>3.0902626116632304E-3</v>
      </c>
      <c r="P1992">
        <f t="shared" si="188"/>
        <v>3.0807423088898985E-3</v>
      </c>
      <c r="Q1992">
        <f t="shared" si="189"/>
        <v>0.99691925769111012</v>
      </c>
      <c r="R1992">
        <f t="shared" si="190"/>
        <v>-1.3400145661736224E-3</v>
      </c>
      <c r="S1992">
        <f t="shared" si="191"/>
        <v>0</v>
      </c>
    </row>
    <row r="1993" spans="1:19" x14ac:dyDescent="0.35">
      <c r="A1993">
        <v>-0.27538677382054955</v>
      </c>
      <c r="B1993">
        <v>0</v>
      </c>
      <c r="C1993">
        <v>0</v>
      </c>
      <c r="D1993">
        <v>1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-0.25127862087144509</v>
      </c>
      <c r="L1993">
        <v>2.6027357004155633</v>
      </c>
      <c r="M1993">
        <v>0</v>
      </c>
      <c r="N1993">
        <f t="shared" si="186"/>
        <v>-4.4350808630279541</v>
      </c>
      <c r="O1993">
        <f t="shared" si="187"/>
        <v>1.1854107309870228E-2</v>
      </c>
      <c r="P1993">
        <f t="shared" si="188"/>
        <v>1.1715233672753208E-2</v>
      </c>
      <c r="Q1993">
        <f t="shared" si="189"/>
        <v>0.98828476632724682</v>
      </c>
      <c r="R1993">
        <f t="shared" si="190"/>
        <v>-5.1178989091004417E-3</v>
      </c>
      <c r="S1993">
        <f t="shared" si="191"/>
        <v>0</v>
      </c>
    </row>
    <row r="1994" spans="1:19" x14ac:dyDescent="0.35">
      <c r="A1994">
        <v>0.34379638662706097</v>
      </c>
      <c r="B1994">
        <v>0</v>
      </c>
      <c r="C1994">
        <v>0</v>
      </c>
      <c r="D1994">
        <v>1</v>
      </c>
      <c r="E1994">
        <v>1</v>
      </c>
      <c r="F1994">
        <v>0</v>
      </c>
      <c r="G1994">
        <v>0</v>
      </c>
      <c r="H1994">
        <v>1</v>
      </c>
      <c r="I1994">
        <v>0</v>
      </c>
      <c r="J1994">
        <v>1</v>
      </c>
      <c r="K1994">
        <v>0.8629212555533976</v>
      </c>
      <c r="L1994">
        <v>0.32965680897990657</v>
      </c>
      <c r="M1994">
        <v>0</v>
      </c>
      <c r="N1994">
        <f t="shared" si="186"/>
        <v>-3.1774048305513616</v>
      </c>
      <c r="O1994">
        <f t="shared" si="187"/>
        <v>4.1693717101771638E-2</v>
      </c>
      <c r="P1994">
        <f t="shared" si="188"/>
        <v>4.002492903362518E-2</v>
      </c>
      <c r="Q1994">
        <f t="shared" si="189"/>
        <v>0.9599750709663748</v>
      </c>
      <c r="R1994">
        <f t="shared" si="190"/>
        <v>-1.7740044754510197E-2</v>
      </c>
      <c r="S1994">
        <f t="shared" si="191"/>
        <v>0</v>
      </c>
    </row>
    <row r="1995" spans="1:19" x14ac:dyDescent="0.35">
      <c r="A1995">
        <v>-1.8233446749395759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0.14956831187604552</v>
      </c>
      <c r="L1995">
        <v>-1.358916081800867</v>
      </c>
      <c r="M1995">
        <v>0</v>
      </c>
      <c r="N1995">
        <f t="shared" si="186"/>
        <v>-7.2654495858303552</v>
      </c>
      <c r="O1995">
        <f t="shared" si="187"/>
        <v>6.9928680952507515E-4</v>
      </c>
      <c r="P1995">
        <f t="shared" si="188"/>
        <v>6.9879814919682128E-4</v>
      </c>
      <c r="Q1995">
        <f t="shared" si="189"/>
        <v>0.99930120185080318</v>
      </c>
      <c r="R1995">
        <f t="shared" si="190"/>
        <v>-3.0359026667700845E-4</v>
      </c>
      <c r="S1995">
        <f t="shared" si="191"/>
        <v>0</v>
      </c>
    </row>
    <row r="1996" spans="1:19" x14ac:dyDescent="0.35">
      <c r="A1996">
        <v>-0.23115940521714878</v>
      </c>
      <c r="B1996">
        <v>0</v>
      </c>
      <c r="C1996">
        <v>0</v>
      </c>
      <c r="D1996">
        <v>1</v>
      </c>
      <c r="E1996">
        <v>1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-0.47168922080642861</v>
      </c>
      <c r="L1996">
        <v>-0.60555279206790646</v>
      </c>
      <c r="M1996">
        <v>0</v>
      </c>
      <c r="N1996">
        <f t="shared" si="186"/>
        <v>-4.5411547655603819</v>
      </c>
      <c r="O1996">
        <f t="shared" si="187"/>
        <v>1.0661088384890254E-2</v>
      </c>
      <c r="P1996">
        <f t="shared" si="188"/>
        <v>1.0548628523858029E-2</v>
      </c>
      <c r="Q1996">
        <f t="shared" si="189"/>
        <v>0.98945137147614193</v>
      </c>
      <c r="R1996">
        <f t="shared" si="190"/>
        <v>-4.6055451852614303E-3</v>
      </c>
      <c r="S1996">
        <f t="shared" si="191"/>
        <v>0</v>
      </c>
    </row>
    <row r="1997" spans="1:19" x14ac:dyDescent="0.35">
      <c r="A1997">
        <v>0.91875217847127078</v>
      </c>
      <c r="B1997">
        <v>0</v>
      </c>
      <c r="C1997">
        <v>1</v>
      </c>
      <c r="D1997">
        <v>1</v>
      </c>
      <c r="E1997">
        <v>1</v>
      </c>
      <c r="F1997">
        <v>0</v>
      </c>
      <c r="G1997">
        <v>0</v>
      </c>
      <c r="H1997">
        <v>1</v>
      </c>
      <c r="I1997">
        <v>0</v>
      </c>
      <c r="J1997">
        <v>1</v>
      </c>
      <c r="K1997">
        <v>-6.3333309704439802E-2</v>
      </c>
      <c r="L1997">
        <v>0.70633845384638672</v>
      </c>
      <c r="M1997">
        <v>0</v>
      </c>
      <c r="N1997">
        <f t="shared" si="186"/>
        <v>-2.0485956861480501</v>
      </c>
      <c r="O1997">
        <f t="shared" si="187"/>
        <v>0.12891581479446754</v>
      </c>
      <c r="P1997">
        <f t="shared" si="188"/>
        <v>0.11419435630630986</v>
      </c>
      <c r="Q1997">
        <f t="shared" si="189"/>
        <v>0.88580564369369008</v>
      </c>
      <c r="R1997">
        <f t="shared" si="190"/>
        <v>-5.2661557041529791E-2</v>
      </c>
      <c r="S1997">
        <f t="shared" si="191"/>
        <v>1</v>
      </c>
    </row>
    <row r="1998" spans="1:19" x14ac:dyDescent="0.35">
      <c r="A1998">
        <v>0.74184270405766772</v>
      </c>
      <c r="B1998">
        <v>1</v>
      </c>
      <c r="C1998">
        <v>0</v>
      </c>
      <c r="D1998">
        <v>1</v>
      </c>
      <c r="E1998">
        <v>1</v>
      </c>
      <c r="F1998">
        <v>0</v>
      </c>
      <c r="G1998">
        <v>0</v>
      </c>
      <c r="H1998">
        <v>1</v>
      </c>
      <c r="I1998">
        <v>1</v>
      </c>
      <c r="J1998">
        <v>0</v>
      </c>
      <c r="K1998">
        <v>6.2994208494769291E-2</v>
      </c>
      <c r="L1998">
        <v>-9.8980924833674058E-2</v>
      </c>
      <c r="M1998">
        <v>0</v>
      </c>
      <c r="N1998">
        <f t="shared" si="186"/>
        <v>-2.3296091012457603</v>
      </c>
      <c r="O1998">
        <f t="shared" si="187"/>
        <v>9.7333787310315958E-2</v>
      </c>
      <c r="P1998">
        <f t="shared" si="188"/>
        <v>8.8700255506477768E-2</v>
      </c>
      <c r="Q1998">
        <f t="shared" si="189"/>
        <v>0.91129974449352225</v>
      </c>
      <c r="R1998">
        <f t="shared" si="190"/>
        <v>-4.0338751492189788E-2</v>
      </c>
      <c r="S1998">
        <f t="shared" si="191"/>
        <v>1</v>
      </c>
    </row>
    <row r="1999" spans="1:19" x14ac:dyDescent="0.35">
      <c r="A1999">
        <v>-0.93879730287156082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-0.2201384459307307</v>
      </c>
      <c r="L1999">
        <v>-0.48865159193692953</v>
      </c>
      <c r="M1999">
        <v>0</v>
      </c>
      <c r="N1999">
        <f t="shared" si="186"/>
        <v>-5.7603287729158605</v>
      </c>
      <c r="O1999">
        <f t="shared" si="187"/>
        <v>3.1500757685817503E-3</v>
      </c>
      <c r="P1999">
        <f t="shared" si="188"/>
        <v>3.1401839512081599E-3</v>
      </c>
      <c r="Q1999">
        <f t="shared" si="189"/>
        <v>0.99685981604879181</v>
      </c>
      <c r="R1999">
        <f t="shared" si="190"/>
        <v>-1.3659102911330891E-3</v>
      </c>
      <c r="S1999">
        <f t="shared" si="191"/>
        <v>0</v>
      </c>
    </row>
    <row r="2000" spans="1:19" x14ac:dyDescent="0.35">
      <c r="A2000">
        <v>1.2283437586950761</v>
      </c>
      <c r="B2000">
        <v>1</v>
      </c>
      <c r="C2000">
        <v>0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1.7845379224158093</v>
      </c>
      <c r="L2000">
        <v>0.57644823147863489</v>
      </c>
      <c r="M2000">
        <v>0</v>
      </c>
      <c r="N2000">
        <f t="shared" si="186"/>
        <v>-1.4886868655929111</v>
      </c>
      <c r="O2000">
        <f t="shared" si="187"/>
        <v>0.22566879452043392</v>
      </c>
      <c r="P2000">
        <f t="shared" si="188"/>
        <v>0.18411890351563623</v>
      </c>
      <c r="Q2000">
        <f t="shared" si="189"/>
        <v>0.8158810964843638</v>
      </c>
      <c r="R2000">
        <f t="shared" si="190"/>
        <v>-8.8373129117935809E-2</v>
      </c>
      <c r="S2000">
        <f t="shared" si="191"/>
        <v>1</v>
      </c>
    </row>
    <row r="2001" spans="1:19" x14ac:dyDescent="0.35">
      <c r="A2001">
        <v>-0.49652361683755331</v>
      </c>
      <c r="B2001">
        <v>0</v>
      </c>
      <c r="C2001">
        <v>0</v>
      </c>
      <c r="D2001">
        <v>1</v>
      </c>
      <c r="E2001">
        <v>1</v>
      </c>
      <c r="F2001">
        <v>0</v>
      </c>
      <c r="G2001">
        <v>0</v>
      </c>
      <c r="H2001">
        <v>1</v>
      </c>
      <c r="I2001">
        <v>0</v>
      </c>
      <c r="J2001">
        <v>1</v>
      </c>
      <c r="K2001">
        <v>-0.82792398803601674</v>
      </c>
      <c r="L2001">
        <v>-0.8133771478563091</v>
      </c>
      <c r="M2001">
        <v>0</v>
      </c>
      <c r="N2001">
        <f t="shared" si="186"/>
        <v>-4.8578206785785234</v>
      </c>
      <c r="O2001">
        <f t="shared" si="187"/>
        <v>7.767393105321361E-3</v>
      </c>
      <c r="P2001">
        <f t="shared" si="188"/>
        <v>7.7075257231601999E-3</v>
      </c>
      <c r="Q2001">
        <f t="shared" si="189"/>
        <v>0.99229247427683975</v>
      </c>
      <c r="R2001">
        <f t="shared" si="190"/>
        <v>-3.3603023988707523E-3</v>
      </c>
      <c r="S2001">
        <f t="shared" si="191"/>
        <v>0</v>
      </c>
    </row>
    <row r="2002" spans="1:19" x14ac:dyDescent="0.35">
      <c r="A2002">
        <v>-0.49652361683755331</v>
      </c>
      <c r="B2002">
        <v>0</v>
      </c>
      <c r="C2002">
        <v>0</v>
      </c>
      <c r="D2002">
        <v>1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1</v>
      </c>
      <c r="K2002">
        <v>0.49851495305567906</v>
      </c>
      <c r="L2002">
        <v>-0.33278332509562741</v>
      </c>
      <c r="M2002">
        <v>0</v>
      </c>
      <c r="N2002">
        <f t="shared" si="186"/>
        <v>-5.0788196994141179</v>
      </c>
      <c r="O2002">
        <f t="shared" si="187"/>
        <v>6.2272547124103657E-3</v>
      </c>
      <c r="P2002">
        <f t="shared" si="188"/>
        <v>6.1887160015260938E-3</v>
      </c>
      <c r="Q2002">
        <f t="shared" si="189"/>
        <v>0.99381128399847396</v>
      </c>
      <c r="R2002">
        <f t="shared" si="190"/>
        <v>-2.696076467071133E-3</v>
      </c>
      <c r="S2002">
        <f t="shared" si="191"/>
        <v>0</v>
      </c>
    </row>
    <row r="2003" spans="1:19" x14ac:dyDescent="0.35">
      <c r="A2003">
        <v>0.87452480986786996</v>
      </c>
      <c r="B2003">
        <v>0</v>
      </c>
      <c r="C2003">
        <v>0</v>
      </c>
      <c r="D2003">
        <v>1</v>
      </c>
      <c r="E2003">
        <v>1</v>
      </c>
      <c r="F2003">
        <v>0</v>
      </c>
      <c r="G2003">
        <v>0</v>
      </c>
      <c r="H2003">
        <v>1</v>
      </c>
      <c r="I2003">
        <v>1</v>
      </c>
      <c r="J2003">
        <v>0</v>
      </c>
      <c r="K2003">
        <v>-0.4661679131928268</v>
      </c>
      <c r="L2003">
        <v>0.10884343095472858</v>
      </c>
      <c r="M2003">
        <v>0</v>
      </c>
      <c r="N2003">
        <f t="shared" si="186"/>
        <v>-2.6146830013354627</v>
      </c>
      <c r="O2003">
        <f t="shared" si="187"/>
        <v>7.3190986463922469E-2</v>
      </c>
      <c r="P2003">
        <f t="shared" si="188"/>
        <v>6.8199404753743656E-2</v>
      </c>
      <c r="Q2003">
        <f t="shared" si="189"/>
        <v>0.93180059524625636</v>
      </c>
      <c r="R2003">
        <f t="shared" si="190"/>
        <v>-3.0677016454784385E-2</v>
      </c>
      <c r="S2003">
        <f t="shared" si="191"/>
        <v>1</v>
      </c>
    </row>
    <row r="2004" spans="1:19" x14ac:dyDescent="0.35">
      <c r="A2004">
        <v>-1.901184843681561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0.90157040884861028</v>
      </c>
      <c r="L2004">
        <v>-1.3459270595640918</v>
      </c>
      <c r="M2004">
        <v>0</v>
      </c>
      <c r="N2004">
        <f t="shared" si="186"/>
        <v>-7.3559997629006624</v>
      </c>
      <c r="O2004">
        <f t="shared" si="187"/>
        <v>6.3874850120407278E-4</v>
      </c>
      <c r="P2004">
        <f t="shared" si="188"/>
        <v>6.3834076199908844E-4</v>
      </c>
      <c r="Q2004">
        <f t="shared" si="189"/>
        <v>0.99936165923800091</v>
      </c>
      <c r="R2004">
        <f t="shared" si="190"/>
        <v>-2.7731639110805138E-4</v>
      </c>
      <c r="S2004">
        <f t="shared" si="191"/>
        <v>0</v>
      </c>
    </row>
    <row r="2005" spans="1:19" x14ac:dyDescent="0.35">
      <c r="A2005">
        <v>0.47647849243726326</v>
      </c>
      <c r="B2005">
        <v>0</v>
      </c>
      <c r="C2005">
        <v>0</v>
      </c>
      <c r="D2005">
        <v>1</v>
      </c>
      <c r="E2005">
        <v>1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-0.89351712248560611</v>
      </c>
      <c r="L2005">
        <v>-0.96924541469761161</v>
      </c>
      <c r="M2005">
        <v>0</v>
      </c>
      <c r="N2005">
        <f t="shared" si="186"/>
        <v>-3.526859346384088</v>
      </c>
      <c r="O2005">
        <f t="shared" si="187"/>
        <v>2.9397097135969635E-2</v>
      </c>
      <c r="P2005">
        <f t="shared" si="188"/>
        <v>2.8557586977619651E-2</v>
      </c>
      <c r="Q2005">
        <f t="shared" si="189"/>
        <v>0.97144241302238032</v>
      </c>
      <c r="R2005">
        <f t="shared" si="190"/>
        <v>-1.2582939220535381E-2</v>
      </c>
      <c r="S2005">
        <f t="shared" si="191"/>
        <v>0</v>
      </c>
    </row>
    <row r="2006" spans="1:19" x14ac:dyDescent="0.35">
      <c r="A2006">
        <v>-0.80611519706135859</v>
      </c>
      <c r="B2006">
        <v>0</v>
      </c>
      <c r="C2006">
        <v>0</v>
      </c>
      <c r="D2006">
        <v>1</v>
      </c>
      <c r="E2006">
        <v>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-0.19054423712182533</v>
      </c>
      <c r="L2006">
        <v>2.1611089443652074</v>
      </c>
      <c r="M2006">
        <v>0</v>
      </c>
      <c r="N2006">
        <f t="shared" si="186"/>
        <v>-5.4123542409326095</v>
      </c>
      <c r="O2006">
        <f t="shared" si="187"/>
        <v>4.4611252751300401E-3</v>
      </c>
      <c r="P2006">
        <f t="shared" si="188"/>
        <v>4.4413120257970175E-3</v>
      </c>
      <c r="Q2006">
        <f t="shared" si="189"/>
        <v>0.99555868797420299</v>
      </c>
      <c r="R2006">
        <f t="shared" si="190"/>
        <v>-1.9331333140366368E-3</v>
      </c>
      <c r="S2006">
        <f t="shared" si="191"/>
        <v>0</v>
      </c>
    </row>
    <row r="2007" spans="1:19" x14ac:dyDescent="0.35">
      <c r="A2007">
        <v>1.6263900761256829</v>
      </c>
      <c r="B2007">
        <v>0</v>
      </c>
      <c r="C2007">
        <v>0</v>
      </c>
      <c r="D2007">
        <v>1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-0.34712852104357206</v>
      </c>
      <c r="L2007">
        <v>0.69334943160961227</v>
      </c>
      <c r="M2007">
        <v>0</v>
      </c>
      <c r="N2007">
        <f t="shared" si="186"/>
        <v>-1.9503505011008881</v>
      </c>
      <c r="O2007">
        <f t="shared" si="187"/>
        <v>0.14222421310603123</v>
      </c>
      <c r="P2007">
        <f t="shared" si="188"/>
        <v>0.12451514463984555</v>
      </c>
      <c r="Q2007">
        <f t="shared" si="189"/>
        <v>0.87548485536015441</v>
      </c>
      <c r="R2007">
        <f t="shared" si="190"/>
        <v>-5.7751362190933013E-2</v>
      </c>
      <c r="S2007">
        <f t="shared" si="191"/>
        <v>1</v>
      </c>
    </row>
    <row r="2008" spans="1:19" x14ac:dyDescent="0.35">
      <c r="A2008">
        <v>-0.54075098544095401</v>
      </c>
      <c r="B2008">
        <v>0</v>
      </c>
      <c r="C2008">
        <v>0</v>
      </c>
      <c r="D2008">
        <v>1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1</v>
      </c>
      <c r="K2008">
        <v>-0.53971173060600308</v>
      </c>
      <c r="L2008">
        <v>0.49851409805798452</v>
      </c>
      <c r="M2008">
        <v>0</v>
      </c>
      <c r="N2008">
        <f t="shared" si="186"/>
        <v>-4.9989044339567519</v>
      </c>
      <c r="O2008">
        <f t="shared" si="187"/>
        <v>6.7453329101568003E-3</v>
      </c>
      <c r="P2008">
        <f t="shared" si="188"/>
        <v>6.7001382471357949E-3</v>
      </c>
      <c r="Q2008">
        <f t="shared" si="189"/>
        <v>0.99329986175286422</v>
      </c>
      <c r="R2008">
        <f t="shared" si="190"/>
        <v>-2.9196249732227394E-3</v>
      </c>
      <c r="S2008">
        <f t="shared" si="191"/>
        <v>0</v>
      </c>
    </row>
    <row r="2009" spans="1:19" x14ac:dyDescent="0.35">
      <c r="A2009">
        <v>0.43225112383386249</v>
      </c>
      <c r="B2009">
        <v>0</v>
      </c>
      <c r="C2009">
        <v>0</v>
      </c>
      <c r="D2009">
        <v>1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2.0338801742460668</v>
      </c>
      <c r="L2009">
        <v>1.1999212988438441</v>
      </c>
      <c r="M2009">
        <v>0</v>
      </c>
      <c r="N2009">
        <f t="shared" si="186"/>
        <v>-3.1833678895527884</v>
      </c>
      <c r="O2009">
        <f t="shared" si="187"/>
        <v>4.1445834809589431E-2</v>
      </c>
      <c r="P2009">
        <f t="shared" si="188"/>
        <v>3.979643820570572E-2</v>
      </c>
      <c r="Q2009">
        <f t="shared" si="189"/>
        <v>0.96020356179429434</v>
      </c>
      <c r="R2009">
        <f t="shared" si="190"/>
        <v>-1.7636687385038111E-2</v>
      </c>
      <c r="S2009">
        <f t="shared" si="191"/>
        <v>0</v>
      </c>
    </row>
    <row r="2010" spans="1:19" x14ac:dyDescent="0.35">
      <c r="A2010">
        <v>-0.36384151102735102</v>
      </c>
      <c r="B2010">
        <v>0</v>
      </c>
      <c r="C2010">
        <v>0</v>
      </c>
      <c r="D2010">
        <v>1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-0.34536170260721949</v>
      </c>
      <c r="L2010">
        <v>-0.28082723614852689</v>
      </c>
      <c r="M2010">
        <v>0</v>
      </c>
      <c r="N2010">
        <f t="shared" si="186"/>
        <v>-4.9055295895428142</v>
      </c>
      <c r="O2010">
        <f t="shared" si="187"/>
        <v>7.4055201582015374E-3</v>
      </c>
      <c r="P2010">
        <f t="shared" si="188"/>
        <v>7.3510815754102531E-3</v>
      </c>
      <c r="Q2010">
        <f t="shared" si="189"/>
        <v>0.9926489184245898</v>
      </c>
      <c r="R2010">
        <f t="shared" si="190"/>
        <v>-3.2043262791649407E-3</v>
      </c>
      <c r="S2010">
        <f t="shared" si="191"/>
        <v>0</v>
      </c>
    </row>
    <row r="2011" spans="1:19" x14ac:dyDescent="0.35">
      <c r="A2011">
        <v>-0.54075098544095401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1</v>
      </c>
      <c r="I2011">
        <v>0</v>
      </c>
      <c r="J2011">
        <v>1</v>
      </c>
      <c r="K2011">
        <v>-0.18480207720367933</v>
      </c>
      <c r="L2011">
        <v>-0.8133771478563091</v>
      </c>
      <c r="M2011">
        <v>0</v>
      </c>
      <c r="N2011">
        <f t="shared" si="186"/>
        <v>-4.6149070210392109</v>
      </c>
      <c r="O2011">
        <f t="shared" si="187"/>
        <v>9.9031041444940515E-3</v>
      </c>
      <c r="P2011">
        <f t="shared" si="188"/>
        <v>9.8059943610957975E-3</v>
      </c>
      <c r="Q2011">
        <f t="shared" si="189"/>
        <v>0.99019400563890425</v>
      </c>
      <c r="R2011">
        <f t="shared" si="190"/>
        <v>-4.2797070954520003E-3</v>
      </c>
      <c r="S2011">
        <f t="shared" si="191"/>
        <v>0</v>
      </c>
    </row>
    <row r="2012" spans="1:19" x14ac:dyDescent="0.35">
      <c r="A2012">
        <v>0.74184270405766772</v>
      </c>
      <c r="B2012">
        <v>0</v>
      </c>
      <c r="C2012">
        <v>0</v>
      </c>
      <c r="D2012">
        <v>1</v>
      </c>
      <c r="E2012">
        <v>1</v>
      </c>
      <c r="F2012">
        <v>0</v>
      </c>
      <c r="G2012">
        <v>0</v>
      </c>
      <c r="H2012">
        <v>1</v>
      </c>
      <c r="I2012">
        <v>1</v>
      </c>
      <c r="J2012">
        <v>0</v>
      </c>
      <c r="K2012">
        <v>-0.56113440414677795</v>
      </c>
      <c r="L2012">
        <v>-0.15093701378077506</v>
      </c>
      <c r="M2012">
        <v>0</v>
      </c>
      <c r="N2012">
        <f t="shared" si="186"/>
        <v>-2.8534502891401576</v>
      </c>
      <c r="O2012">
        <f t="shared" si="187"/>
        <v>5.7645085150781754E-2</v>
      </c>
      <c r="P2012">
        <f t="shared" si="188"/>
        <v>5.4503241172404883E-2</v>
      </c>
      <c r="Q2012">
        <f t="shared" si="189"/>
        <v>0.9454967588275951</v>
      </c>
      <c r="R2012">
        <f t="shared" si="190"/>
        <v>-2.4339955582244513E-2</v>
      </c>
      <c r="S2012">
        <f t="shared" si="191"/>
        <v>1</v>
      </c>
    </row>
    <row r="2013" spans="1:19" x14ac:dyDescent="0.35">
      <c r="A2013">
        <v>-1.8870320857284728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-1.0849960705253163</v>
      </c>
      <c r="L2013">
        <v>-1.0601685703550379</v>
      </c>
      <c r="M2013">
        <v>0</v>
      </c>
      <c r="N2013">
        <f t="shared" si="186"/>
        <v>-7.6477466908776481</v>
      </c>
      <c r="O2013">
        <f t="shared" si="187"/>
        <v>4.7711801304278897E-4</v>
      </c>
      <c r="P2013">
        <f t="shared" si="188"/>
        <v>4.7689048000453021E-4</v>
      </c>
      <c r="Q2013">
        <f t="shared" si="189"/>
        <v>0.99952310951999546</v>
      </c>
      <c r="R2013">
        <f t="shared" si="190"/>
        <v>-2.0716030425368078E-4</v>
      </c>
      <c r="S2013">
        <f t="shared" si="191"/>
        <v>0</v>
      </c>
    </row>
    <row r="2014" spans="1:19" x14ac:dyDescent="0.35">
      <c r="A2014">
        <v>-0.98302467147496153</v>
      </c>
      <c r="B2014">
        <v>0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-0.2903694787757457</v>
      </c>
      <c r="L2014">
        <v>-0.41071745851627872</v>
      </c>
      <c r="M2014">
        <v>0</v>
      </c>
      <c r="N2014">
        <f t="shared" si="186"/>
        <v>-5.7122797347449747</v>
      </c>
      <c r="O2014">
        <f t="shared" si="187"/>
        <v>3.305129131957896E-3</v>
      </c>
      <c r="P2014">
        <f t="shared" si="188"/>
        <v>3.2942412392702866E-3</v>
      </c>
      <c r="Q2014">
        <f t="shared" si="189"/>
        <v>0.99670575876072975</v>
      </c>
      <c r="R2014">
        <f t="shared" si="190"/>
        <v>-1.4330324676804121E-3</v>
      </c>
      <c r="S2014">
        <f t="shared" si="191"/>
        <v>0</v>
      </c>
    </row>
    <row r="2015" spans="1:19" x14ac:dyDescent="0.35">
      <c r="A2015">
        <v>1.5379353389188812</v>
      </c>
      <c r="B2015">
        <v>0</v>
      </c>
      <c r="C2015">
        <v>0</v>
      </c>
      <c r="D2015">
        <v>1</v>
      </c>
      <c r="E2015">
        <v>1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-0.23802748259880058</v>
      </c>
      <c r="L2015">
        <v>-1.5017953264053938</v>
      </c>
      <c r="M2015">
        <v>0</v>
      </c>
      <c r="N2015">
        <f t="shared" si="186"/>
        <v>-1.5819102369870661</v>
      </c>
      <c r="O2015">
        <f t="shared" si="187"/>
        <v>0.2055820125168191</v>
      </c>
      <c r="P2015">
        <f t="shared" si="188"/>
        <v>0.17052511598745426</v>
      </c>
      <c r="Q2015">
        <f t="shared" si="189"/>
        <v>0.82947488401254577</v>
      </c>
      <c r="R2015">
        <f t="shared" si="190"/>
        <v>-8.1196759609357683E-2</v>
      </c>
      <c r="S2015">
        <f t="shared" si="191"/>
        <v>1</v>
      </c>
    </row>
    <row r="2016" spans="1:19" x14ac:dyDescent="0.35">
      <c r="A2016">
        <v>0.69761533545426702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1</v>
      </c>
      <c r="H2016">
        <v>0</v>
      </c>
      <c r="I2016">
        <v>1</v>
      </c>
      <c r="J2016">
        <v>0</v>
      </c>
      <c r="K2016">
        <v>-0.21859247979892235</v>
      </c>
      <c r="L2016">
        <v>-0.72245399219888284</v>
      </c>
      <c r="M2016">
        <v>0</v>
      </c>
      <c r="N2016">
        <f t="shared" si="186"/>
        <v>-3.0934875345595261</v>
      </c>
      <c r="O2016">
        <f t="shared" si="187"/>
        <v>4.5343541162501395E-2</v>
      </c>
      <c r="P2016">
        <f t="shared" si="188"/>
        <v>4.3376688501921515E-2</v>
      </c>
      <c r="Q2016">
        <f t="shared" si="189"/>
        <v>0.95662331149807844</v>
      </c>
      <c r="R2016">
        <f t="shared" si="190"/>
        <v>-1.925904021962101E-2</v>
      </c>
      <c r="S2016">
        <f t="shared" si="191"/>
        <v>0</v>
      </c>
    </row>
    <row r="2017" spans="1:19" x14ac:dyDescent="0.35">
      <c r="A2017">
        <v>-1.8834938962402008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-0.42862302142033487</v>
      </c>
      <c r="L2017">
        <v>-1.6446745710099211</v>
      </c>
      <c r="M2017">
        <v>0</v>
      </c>
      <c r="N2017">
        <f t="shared" si="186"/>
        <v>-7.5443040020624874</v>
      </c>
      <c r="O2017">
        <f t="shared" si="187"/>
        <v>5.2911540020432685E-4</v>
      </c>
      <c r="P2017">
        <f t="shared" si="188"/>
        <v>5.2883558515204689E-4</v>
      </c>
      <c r="Q2017">
        <f t="shared" si="189"/>
        <v>0.99947116441484796</v>
      </c>
      <c r="R2017">
        <f t="shared" si="190"/>
        <v>-2.2973112681848451E-4</v>
      </c>
      <c r="S2017">
        <f t="shared" si="191"/>
        <v>0</v>
      </c>
    </row>
    <row r="2018" spans="1:19" x14ac:dyDescent="0.35">
      <c r="A2018">
        <v>-1.4695257261123698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1</v>
      </c>
      <c r="K2018">
        <v>-0.95115957397160888</v>
      </c>
      <c r="L2018">
        <v>-1.0861466148285881</v>
      </c>
      <c r="M2018">
        <v>0</v>
      </c>
      <c r="N2018">
        <f t="shared" si="186"/>
        <v>-6.5818532559549148</v>
      </c>
      <c r="O2018">
        <f t="shared" si="187"/>
        <v>1.385279636718324E-3</v>
      </c>
      <c r="P2018">
        <f t="shared" si="188"/>
        <v>1.3833632917201204E-3</v>
      </c>
      <c r="Q2018">
        <f t="shared" si="189"/>
        <v>0.99861663670827983</v>
      </c>
      <c r="R2018">
        <f t="shared" si="190"/>
        <v>-6.0120298107195285E-4</v>
      </c>
      <c r="S2018">
        <f t="shared" si="191"/>
        <v>0</v>
      </c>
    </row>
    <row r="2019" spans="1:19" x14ac:dyDescent="0.35">
      <c r="A2019">
        <v>0.74184270405766772</v>
      </c>
      <c r="B2019">
        <v>0</v>
      </c>
      <c r="C2019">
        <v>0</v>
      </c>
      <c r="D2019">
        <v>1</v>
      </c>
      <c r="E2019">
        <v>1</v>
      </c>
      <c r="F2019">
        <v>0</v>
      </c>
      <c r="G2019">
        <v>0</v>
      </c>
      <c r="H2019">
        <v>1</v>
      </c>
      <c r="I2019">
        <v>0</v>
      </c>
      <c r="J2019">
        <v>1</v>
      </c>
      <c r="K2019">
        <v>0.50823245445561815</v>
      </c>
      <c r="L2019">
        <v>0.61541529818896101</v>
      </c>
      <c r="M2019">
        <v>0</v>
      </c>
      <c r="N2019">
        <f t="shared" si="186"/>
        <v>-2.5704443936329682</v>
      </c>
      <c r="O2019">
        <f t="shared" si="187"/>
        <v>7.6501541071047938E-2</v>
      </c>
      <c r="P2019">
        <f t="shared" si="188"/>
        <v>7.106496196460059E-2</v>
      </c>
      <c r="Q2019">
        <f t="shared" si="189"/>
        <v>0.92893503803539945</v>
      </c>
      <c r="R2019">
        <f t="shared" si="190"/>
        <v>-3.2014655876341357E-2</v>
      </c>
      <c r="S2019">
        <f t="shared" si="191"/>
        <v>1</v>
      </c>
    </row>
    <row r="2020" spans="1:19" x14ac:dyDescent="0.35">
      <c r="A2020">
        <v>-1.425298357508969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-0.14041076399032076</v>
      </c>
      <c r="L2020">
        <v>-1.1251136815389138</v>
      </c>
      <c r="M2020">
        <v>0</v>
      </c>
      <c r="N2020">
        <f t="shared" si="186"/>
        <v>-6.6487934808977425</v>
      </c>
      <c r="O2020">
        <f t="shared" si="187"/>
        <v>1.295584310080184E-3</v>
      </c>
      <c r="P2020">
        <f t="shared" si="188"/>
        <v>1.2939079432502209E-3</v>
      </c>
      <c r="Q2020">
        <f t="shared" si="189"/>
        <v>0.99870609205674976</v>
      </c>
      <c r="R2020">
        <f t="shared" si="190"/>
        <v>-5.6230094117254827E-4</v>
      </c>
      <c r="S2020">
        <f t="shared" si="191"/>
        <v>0</v>
      </c>
    </row>
    <row r="2021" spans="1:19" x14ac:dyDescent="0.35">
      <c r="A2021">
        <v>0.21111428081685873</v>
      </c>
      <c r="B2021">
        <v>1</v>
      </c>
      <c r="C2021">
        <v>0</v>
      </c>
      <c r="D2021">
        <v>1</v>
      </c>
      <c r="E2021">
        <v>0</v>
      </c>
      <c r="F2021">
        <v>1</v>
      </c>
      <c r="G2021">
        <v>0</v>
      </c>
      <c r="H2021">
        <v>1</v>
      </c>
      <c r="I2021">
        <v>0</v>
      </c>
      <c r="J2021">
        <v>0</v>
      </c>
      <c r="K2021">
        <v>-0.50371280496531912</v>
      </c>
      <c r="L2021">
        <v>2.6546917893626638</v>
      </c>
      <c r="M2021">
        <v>0</v>
      </c>
      <c r="N2021">
        <f t="shared" si="186"/>
        <v>-3.7908593490205584</v>
      </c>
      <c r="O2021">
        <f t="shared" si="187"/>
        <v>2.2576192683621158E-2</v>
      </c>
      <c r="P2021">
        <f t="shared" si="188"/>
        <v>2.2077760899530442E-2</v>
      </c>
      <c r="Q2021">
        <f t="shared" si="189"/>
        <v>0.9779222391004696</v>
      </c>
      <c r="R2021">
        <f t="shared" si="190"/>
        <v>-9.6956773925809467E-3</v>
      </c>
      <c r="S2021">
        <f t="shared" si="191"/>
        <v>0</v>
      </c>
    </row>
    <row r="2022" spans="1:19" x14ac:dyDescent="0.35">
      <c r="A2022">
        <v>0.29956901802366021</v>
      </c>
      <c r="B2022">
        <v>0</v>
      </c>
      <c r="C2022">
        <v>0</v>
      </c>
      <c r="D2022">
        <v>1</v>
      </c>
      <c r="E2022">
        <v>1</v>
      </c>
      <c r="F2022">
        <v>0</v>
      </c>
      <c r="G2022">
        <v>0</v>
      </c>
      <c r="H2022">
        <v>1</v>
      </c>
      <c r="I2022">
        <v>1</v>
      </c>
      <c r="J2022">
        <v>0</v>
      </c>
      <c r="K2022">
        <v>-0.24597816556238716</v>
      </c>
      <c r="L2022">
        <v>-0.34577234733240281</v>
      </c>
      <c r="M2022">
        <v>0</v>
      </c>
      <c r="N2022">
        <f t="shared" si="186"/>
        <v>-3.5388836292172283</v>
      </c>
      <c r="O2022">
        <f t="shared" si="187"/>
        <v>2.9045734799010944E-2</v>
      </c>
      <c r="P2022">
        <f t="shared" si="188"/>
        <v>2.8225892996567387E-2</v>
      </c>
      <c r="Q2022">
        <f t="shared" si="189"/>
        <v>0.97177410700343259</v>
      </c>
      <c r="R2022">
        <f t="shared" si="190"/>
        <v>-1.2434676929055217E-2</v>
      </c>
      <c r="S2022">
        <f t="shared" si="191"/>
        <v>0</v>
      </c>
    </row>
    <row r="2023" spans="1:19" x14ac:dyDescent="0.35">
      <c r="A2023">
        <v>1.1398890214882744</v>
      </c>
      <c r="B2023">
        <v>1</v>
      </c>
      <c r="C2023">
        <v>0</v>
      </c>
      <c r="D2023">
        <v>1</v>
      </c>
      <c r="E2023">
        <v>1</v>
      </c>
      <c r="F2023">
        <v>0</v>
      </c>
      <c r="G2023">
        <v>0</v>
      </c>
      <c r="H2023">
        <v>1</v>
      </c>
      <c r="I2023">
        <v>0</v>
      </c>
      <c r="J2023">
        <v>1</v>
      </c>
      <c r="K2023">
        <v>2.7178597614190578</v>
      </c>
      <c r="L2023">
        <v>0.16079951990182959</v>
      </c>
      <c r="M2023">
        <v>0</v>
      </c>
      <c r="N2023">
        <f t="shared" si="186"/>
        <v>-1.138669919396492</v>
      </c>
      <c r="O2023">
        <f t="shared" si="187"/>
        <v>0.32024468991754251</v>
      </c>
      <c r="P2023">
        <f t="shared" si="188"/>
        <v>0.24256464908602951</v>
      </c>
      <c r="Q2023">
        <f t="shared" si="189"/>
        <v>0.75743535091397052</v>
      </c>
      <c r="R2023">
        <f t="shared" si="190"/>
        <v>-0.12065442941245634</v>
      </c>
      <c r="S2023">
        <f t="shared" si="191"/>
        <v>1</v>
      </c>
    </row>
    <row r="2024" spans="1:19" x14ac:dyDescent="0.35">
      <c r="A2024">
        <v>-1.0272520400783622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-0.5757106562466866</v>
      </c>
      <c r="L2024">
        <v>-0.48865159193692953</v>
      </c>
      <c r="M2024">
        <v>0</v>
      </c>
      <c r="N2024">
        <f t="shared" si="186"/>
        <v>-5.7500813083407785</v>
      </c>
      <c r="O2024">
        <f t="shared" si="187"/>
        <v>3.1825220204045115E-3</v>
      </c>
      <c r="P2024">
        <f t="shared" si="188"/>
        <v>3.1724257057379034E-3</v>
      </c>
      <c r="Q2024">
        <f t="shared" si="189"/>
        <v>0.99682757429426205</v>
      </c>
      <c r="R2024">
        <f t="shared" si="190"/>
        <v>-1.3799570430443457E-3</v>
      </c>
      <c r="S2024">
        <f t="shared" si="191"/>
        <v>0</v>
      </c>
    </row>
    <row r="2025" spans="1:19" x14ac:dyDescent="0.35">
      <c r="A2025">
        <v>-0.93879730287156082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-0.97501162286236853</v>
      </c>
      <c r="L2025">
        <v>0.49851409805798452</v>
      </c>
      <c r="M2025">
        <v>0</v>
      </c>
      <c r="N2025">
        <f t="shared" si="186"/>
        <v>-5.4667252165052869</v>
      </c>
      <c r="O2025">
        <f t="shared" si="187"/>
        <v>4.2250456372925661E-3</v>
      </c>
      <c r="P2025">
        <f t="shared" si="188"/>
        <v>4.2072697306720771E-3</v>
      </c>
      <c r="Q2025">
        <f t="shared" si="189"/>
        <v>0.99579273026932791</v>
      </c>
      <c r="R2025">
        <f t="shared" si="190"/>
        <v>-1.831048592232605E-3</v>
      </c>
      <c r="S2025">
        <f t="shared" si="191"/>
        <v>0</v>
      </c>
    </row>
    <row r="2026" spans="1:19" x14ac:dyDescent="0.35">
      <c r="A2026">
        <v>0.52070586104066396</v>
      </c>
      <c r="B2026">
        <v>0</v>
      </c>
      <c r="C2026">
        <v>0</v>
      </c>
      <c r="D2026">
        <v>1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0.2770000915979749</v>
      </c>
      <c r="L2026">
        <v>-0.31979430285885252</v>
      </c>
      <c r="M2026">
        <v>0</v>
      </c>
      <c r="N2026">
        <f t="shared" si="186"/>
        <v>-3.0692582294284874</v>
      </c>
      <c r="O2026">
        <f t="shared" si="187"/>
        <v>4.6455601478165465E-2</v>
      </c>
      <c r="P2026">
        <f t="shared" si="188"/>
        <v>4.439328473424467E-2</v>
      </c>
      <c r="Q2026">
        <f t="shared" si="189"/>
        <v>0.95560671526575536</v>
      </c>
      <c r="R2026">
        <f t="shared" si="190"/>
        <v>-1.9720807025325349E-2</v>
      </c>
      <c r="S2026">
        <f t="shared" si="191"/>
        <v>0</v>
      </c>
    </row>
    <row r="2027" spans="1:19" x14ac:dyDescent="0.35">
      <c r="A2027">
        <v>0.60916059824746549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-0.63114458468724877</v>
      </c>
      <c r="L2027">
        <v>-1.0212015036447122</v>
      </c>
      <c r="M2027">
        <v>0</v>
      </c>
      <c r="N2027">
        <f t="shared" si="186"/>
        <v>-2.8648623311801495</v>
      </c>
      <c r="O2027">
        <f t="shared" si="187"/>
        <v>5.6990976472465364E-2</v>
      </c>
      <c r="P2027">
        <f t="shared" si="188"/>
        <v>5.391812961607622E-2</v>
      </c>
      <c r="Q2027">
        <f t="shared" si="189"/>
        <v>0.94608187038392377</v>
      </c>
      <c r="R2027">
        <f t="shared" si="190"/>
        <v>-2.4071279753080734E-2</v>
      </c>
      <c r="S2027">
        <f t="shared" si="191"/>
        <v>1</v>
      </c>
    </row>
    <row r="2028" spans="1:19" x14ac:dyDescent="0.35">
      <c r="A2028">
        <v>-0.62920572264775554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5.74729008811675E-2</v>
      </c>
      <c r="L2028">
        <v>-0.61854181430468136</v>
      </c>
      <c r="M2028">
        <v>0</v>
      </c>
      <c r="N2028">
        <f t="shared" si="186"/>
        <v>-4.8024843923173552</v>
      </c>
      <c r="O2028">
        <f t="shared" si="187"/>
        <v>8.2093265055016972E-3</v>
      </c>
      <c r="P2028">
        <f t="shared" si="188"/>
        <v>8.1424822104707046E-3</v>
      </c>
      <c r="Q2028">
        <f t="shared" si="189"/>
        <v>0.99185751778952924</v>
      </c>
      <c r="R2028">
        <f t="shared" si="190"/>
        <v>-3.550710589872612E-3</v>
      </c>
      <c r="S2028">
        <f t="shared" si="191"/>
        <v>0</v>
      </c>
    </row>
    <row r="2029" spans="1:19" x14ac:dyDescent="0.35">
      <c r="A2029">
        <v>-0.49652361683755331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1</v>
      </c>
      <c r="K2029">
        <v>4.5988581044875847E-2</v>
      </c>
      <c r="L2029">
        <v>-1.0991356370653635</v>
      </c>
      <c r="M2029">
        <v>0</v>
      </c>
      <c r="N2029">
        <f t="shared" si="186"/>
        <v>-4.639957412387961</v>
      </c>
      <c r="O2029">
        <f t="shared" si="187"/>
        <v>9.6581089345757556E-3</v>
      </c>
      <c r="P2029">
        <f t="shared" si="188"/>
        <v>9.5657221480321773E-3</v>
      </c>
      <c r="Q2029">
        <f t="shared" si="189"/>
        <v>0.9904342778519678</v>
      </c>
      <c r="R2029">
        <f t="shared" si="190"/>
        <v>-4.1743376047001599E-3</v>
      </c>
      <c r="S2029">
        <f t="shared" si="191"/>
        <v>0</v>
      </c>
    </row>
    <row r="2030" spans="1:19" x14ac:dyDescent="0.35">
      <c r="A2030">
        <v>0.47647849243726326</v>
      </c>
      <c r="B2030">
        <v>0</v>
      </c>
      <c r="C2030">
        <v>0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0.99786201362982585</v>
      </c>
      <c r="L2030">
        <v>0.26471169779603065</v>
      </c>
      <c r="M2030">
        <v>0</v>
      </c>
      <c r="N2030">
        <f t="shared" si="186"/>
        <v>-3.1199691249247303</v>
      </c>
      <c r="O2030">
        <f t="shared" si="187"/>
        <v>4.4158531796638596E-2</v>
      </c>
      <c r="P2030">
        <f t="shared" si="188"/>
        <v>4.2291022341843926E-2</v>
      </c>
      <c r="Q2030">
        <f t="shared" si="189"/>
        <v>0.9577089776581561</v>
      </c>
      <c r="R2030">
        <f t="shared" si="190"/>
        <v>-1.8766441441727334E-2</v>
      </c>
      <c r="S2030">
        <f t="shared" si="191"/>
        <v>0</v>
      </c>
    </row>
    <row r="2031" spans="1:19" x14ac:dyDescent="0.35">
      <c r="A2031">
        <v>-0.27538677382054955</v>
      </c>
      <c r="B2031">
        <v>0</v>
      </c>
      <c r="C2031">
        <v>0</v>
      </c>
      <c r="D2031">
        <v>1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1</v>
      </c>
      <c r="K2031">
        <v>-0.52381036467882958</v>
      </c>
      <c r="L2031">
        <v>1.329811521211596</v>
      </c>
      <c r="M2031">
        <v>0</v>
      </c>
      <c r="N2031">
        <f t="shared" si="186"/>
        <v>-4.8539888014927834</v>
      </c>
      <c r="O2031">
        <f t="shared" si="187"/>
        <v>7.7972138992972156E-3</v>
      </c>
      <c r="P2031">
        <f t="shared" si="188"/>
        <v>7.736887730745743E-3</v>
      </c>
      <c r="Q2031">
        <f t="shared" si="189"/>
        <v>0.99226311226925423</v>
      </c>
      <c r="R2031">
        <f t="shared" si="190"/>
        <v>-3.3731533947908179E-3</v>
      </c>
      <c r="S2031">
        <f t="shared" si="191"/>
        <v>0</v>
      </c>
    </row>
    <row r="2032" spans="1:19" x14ac:dyDescent="0.35">
      <c r="A2032">
        <v>0.6533879668508662</v>
      </c>
      <c r="B2032">
        <v>0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2.2578236763204178E-2</v>
      </c>
      <c r="L2032">
        <v>-0.15093701378077506</v>
      </c>
      <c r="M2032">
        <v>0</v>
      </c>
      <c r="N2032">
        <f t="shared" si="186"/>
        <v>-2.9888050732610818</v>
      </c>
      <c r="O2032">
        <f t="shared" si="187"/>
        <v>5.0347562442124731E-2</v>
      </c>
      <c r="P2032">
        <f t="shared" si="188"/>
        <v>4.7934192682909126E-2</v>
      </c>
      <c r="Q2032">
        <f t="shared" si="189"/>
        <v>0.9520658073170909</v>
      </c>
      <c r="R2032">
        <f t="shared" si="190"/>
        <v>-2.1333031902359245E-2</v>
      </c>
      <c r="S2032">
        <f t="shared" si="191"/>
        <v>0</v>
      </c>
    </row>
    <row r="2033" spans="1:19" x14ac:dyDescent="0.35">
      <c r="A2033">
        <v>-9.8477299406946536E-2</v>
      </c>
      <c r="B2033">
        <v>0</v>
      </c>
      <c r="C2033">
        <v>0</v>
      </c>
      <c r="D2033">
        <v>1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-0.32438073367553294</v>
      </c>
      <c r="L2033">
        <v>8.2865386481178305E-2</v>
      </c>
      <c r="M2033">
        <v>0</v>
      </c>
      <c r="N2033">
        <f t="shared" si="186"/>
        <v>-4.4572202289602254</v>
      </c>
      <c r="O2033">
        <f t="shared" si="187"/>
        <v>1.1594548723432714E-2</v>
      </c>
      <c r="P2033">
        <f t="shared" si="188"/>
        <v>1.1461655994552648E-2</v>
      </c>
      <c r="Q2033">
        <f t="shared" si="189"/>
        <v>0.98853834400544738</v>
      </c>
      <c r="R2033">
        <f t="shared" si="190"/>
        <v>-5.006480354344838E-3</v>
      </c>
      <c r="S2033">
        <f t="shared" si="191"/>
        <v>0</v>
      </c>
    </row>
    <row r="2034" spans="1:19" x14ac:dyDescent="0.35">
      <c r="A2034">
        <v>1.2725711272984768</v>
      </c>
      <c r="B2034">
        <v>0</v>
      </c>
      <c r="C2034">
        <v>0</v>
      </c>
      <c r="D2034">
        <v>1</v>
      </c>
      <c r="E2034">
        <v>1</v>
      </c>
      <c r="F2034">
        <v>0</v>
      </c>
      <c r="G2034">
        <v>0</v>
      </c>
      <c r="H2034">
        <v>1</v>
      </c>
      <c r="I2034">
        <v>1</v>
      </c>
      <c r="J2034">
        <v>0</v>
      </c>
      <c r="K2034">
        <v>-0.55428798270591173</v>
      </c>
      <c r="L2034">
        <v>0.18677756437537987</v>
      </c>
      <c r="M2034">
        <v>0</v>
      </c>
      <c r="N2034">
        <f t="shared" si="186"/>
        <v>-1.9676984521731944</v>
      </c>
      <c r="O2034">
        <f t="shared" si="187"/>
        <v>0.13977819248295392</v>
      </c>
      <c r="P2034">
        <f t="shared" si="188"/>
        <v>0.12263631064782315</v>
      </c>
      <c r="Q2034">
        <f t="shared" si="189"/>
        <v>0.87736368935217679</v>
      </c>
      <c r="R2034">
        <f t="shared" si="190"/>
        <v>-5.6820343307297363E-2</v>
      </c>
      <c r="S2034">
        <f t="shared" si="191"/>
        <v>1</v>
      </c>
    </row>
    <row r="2035" spans="1:19" x14ac:dyDescent="0.35">
      <c r="A2035">
        <v>-1.890570275216745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-0.7316323832548014</v>
      </c>
      <c r="L2035">
        <v>-9.8980924833674058E-2</v>
      </c>
      <c r="M2035">
        <v>0</v>
      </c>
      <c r="N2035">
        <f t="shared" si="186"/>
        <v>-7.5015546157530473</v>
      </c>
      <c r="O2035">
        <f t="shared" si="187"/>
        <v>5.5222520448251452E-4</v>
      </c>
      <c r="P2035">
        <f t="shared" si="188"/>
        <v>5.519204201156581E-4</v>
      </c>
      <c r="Q2035">
        <f t="shared" si="189"/>
        <v>0.99944807957988435</v>
      </c>
      <c r="R2035">
        <f t="shared" si="190"/>
        <v>-2.3976216381100542E-4</v>
      </c>
      <c r="S2035">
        <f t="shared" si="191"/>
        <v>0</v>
      </c>
    </row>
    <row r="2036" spans="1:19" x14ac:dyDescent="0.35">
      <c r="A2036">
        <v>-0.49652361683755331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1</v>
      </c>
      <c r="I2036">
        <v>0</v>
      </c>
      <c r="J2036">
        <v>1</v>
      </c>
      <c r="K2036">
        <v>0.181591896034936</v>
      </c>
      <c r="L2036">
        <v>1.160954232133518</v>
      </c>
      <c r="M2036">
        <v>0</v>
      </c>
      <c r="N2036">
        <f t="shared" si="186"/>
        <v>-4.4562347793106785</v>
      </c>
      <c r="O2036">
        <f t="shared" si="187"/>
        <v>1.1605980199055597E-2</v>
      </c>
      <c r="P2036">
        <f t="shared" si="188"/>
        <v>1.1472826798406102E-2</v>
      </c>
      <c r="Q2036">
        <f t="shared" si="189"/>
        <v>0.98852717320159389</v>
      </c>
      <c r="R2036">
        <f t="shared" si="190"/>
        <v>-5.0113880505540144E-3</v>
      </c>
      <c r="S2036">
        <f t="shared" si="191"/>
        <v>0</v>
      </c>
    </row>
    <row r="2037" spans="1:19" x14ac:dyDescent="0.35">
      <c r="A2037">
        <v>0.47647849243726326</v>
      </c>
      <c r="B2037">
        <v>0</v>
      </c>
      <c r="C2037">
        <v>0</v>
      </c>
      <c r="D2037">
        <v>1</v>
      </c>
      <c r="E2037">
        <v>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-0.12936814876311717</v>
      </c>
      <c r="L2037">
        <v>0.17378854213860451</v>
      </c>
      <c r="M2037">
        <v>0</v>
      </c>
      <c r="N2037">
        <f t="shared" si="186"/>
        <v>-3.3888010000557487</v>
      </c>
      <c r="O2037">
        <f t="shared" si="187"/>
        <v>3.3749117840794082E-2</v>
      </c>
      <c r="P2037">
        <f t="shared" si="188"/>
        <v>3.2647300257229075E-2</v>
      </c>
      <c r="Q2037">
        <f t="shared" si="189"/>
        <v>0.96735269974277094</v>
      </c>
      <c r="R2037">
        <f t="shared" si="190"/>
        <v>-1.4415151951617583E-2</v>
      </c>
      <c r="S2037">
        <f t="shared" si="191"/>
        <v>0</v>
      </c>
    </row>
    <row r="2038" spans="1:19" x14ac:dyDescent="0.35">
      <c r="A2038">
        <v>1.5821627075222819</v>
      </c>
      <c r="B2038">
        <v>0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1</v>
      </c>
      <c r="I2038">
        <v>0</v>
      </c>
      <c r="J2038">
        <v>1</v>
      </c>
      <c r="K2038">
        <v>-0.83432870486779465</v>
      </c>
      <c r="L2038">
        <v>-0.60555279206790646</v>
      </c>
      <c r="M2038">
        <v>0</v>
      </c>
      <c r="N2038">
        <f t="shared" si="186"/>
        <v>-1.408916817287003</v>
      </c>
      <c r="O2038">
        <f t="shared" si="187"/>
        <v>0.24440787821377041</v>
      </c>
      <c r="P2038">
        <f t="shared" si="188"/>
        <v>0.1964049589308248</v>
      </c>
      <c r="Q2038">
        <f t="shared" si="189"/>
        <v>0.80359504106917523</v>
      </c>
      <c r="R2038">
        <f t="shared" si="190"/>
        <v>-9.4962751917489666E-2</v>
      </c>
      <c r="S2038">
        <f t="shared" si="191"/>
        <v>1</v>
      </c>
    </row>
    <row r="2039" spans="1:19" x14ac:dyDescent="0.35">
      <c r="A2039">
        <v>0.56493322964406478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-0.40189989257050196</v>
      </c>
      <c r="L2039">
        <v>-0.47566256970015464</v>
      </c>
      <c r="M2039">
        <v>0</v>
      </c>
      <c r="N2039">
        <f t="shared" si="186"/>
        <v>-3.5221033242963271</v>
      </c>
      <c r="O2039">
        <f t="shared" si="187"/>
        <v>2.9537243384418318E-2</v>
      </c>
      <c r="P2039">
        <f t="shared" si="188"/>
        <v>2.8689825039568212E-2</v>
      </c>
      <c r="Q2039">
        <f t="shared" si="189"/>
        <v>0.97131017496043182</v>
      </c>
      <c r="R2039">
        <f t="shared" si="190"/>
        <v>-1.2642061788221824E-2</v>
      </c>
      <c r="S2039">
        <f t="shared" si="191"/>
        <v>0</v>
      </c>
    </row>
    <row r="2040" spans="1:19" x14ac:dyDescent="0.35">
      <c r="A2040">
        <v>7.8432175006656474E-2</v>
      </c>
      <c r="B2040">
        <v>0</v>
      </c>
      <c r="C2040">
        <v>0</v>
      </c>
      <c r="D2040">
        <v>1</v>
      </c>
      <c r="E2040">
        <v>1</v>
      </c>
      <c r="F2040">
        <v>0</v>
      </c>
      <c r="G2040">
        <v>0</v>
      </c>
      <c r="H2040">
        <v>1</v>
      </c>
      <c r="I2040">
        <v>0</v>
      </c>
      <c r="J2040">
        <v>1</v>
      </c>
      <c r="K2040">
        <v>-0.7261110756411997</v>
      </c>
      <c r="L2040">
        <v>-0.86533323680341012</v>
      </c>
      <c r="M2040">
        <v>0</v>
      </c>
      <c r="N2040">
        <f t="shared" si="186"/>
        <v>-3.8887005578886669</v>
      </c>
      <c r="O2040">
        <f t="shared" si="187"/>
        <v>2.0471930850531818E-2</v>
      </c>
      <c r="P2040">
        <f t="shared" si="188"/>
        <v>2.0061238561916245E-2</v>
      </c>
      <c r="Q2040">
        <f t="shared" si="189"/>
        <v>0.97993876143808378</v>
      </c>
      <c r="R2040">
        <f t="shared" si="190"/>
        <v>-8.8010634916999026E-3</v>
      </c>
      <c r="S2040">
        <f t="shared" si="191"/>
        <v>0</v>
      </c>
    </row>
    <row r="2041" spans="1:19" x14ac:dyDescent="0.35">
      <c r="A2041">
        <v>-1.6464352005259728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0.55836592758712267</v>
      </c>
      <c r="L2041">
        <v>-1.4498392374582934</v>
      </c>
      <c r="M2041">
        <v>0</v>
      </c>
      <c r="N2041">
        <f t="shared" si="186"/>
        <v>-6.9900550492527529</v>
      </c>
      <c r="O2041">
        <f t="shared" si="187"/>
        <v>9.2099583014161308E-4</v>
      </c>
      <c r="P2041">
        <f t="shared" si="188"/>
        <v>9.2014837732298696E-4</v>
      </c>
      <c r="Q2041">
        <f t="shared" si="189"/>
        <v>0.99907985162267698</v>
      </c>
      <c r="R2041">
        <f t="shared" si="190"/>
        <v>-3.997993283765086E-4</v>
      </c>
      <c r="S2041">
        <f t="shared" si="191"/>
        <v>0</v>
      </c>
    </row>
    <row r="2042" spans="1:19" x14ac:dyDescent="0.35">
      <c r="A2042">
        <v>7.8432175006656474E-2</v>
      </c>
      <c r="B2042">
        <v>0</v>
      </c>
      <c r="C2042">
        <v>0</v>
      </c>
      <c r="D2042">
        <v>1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2.5228464417733139E-2</v>
      </c>
      <c r="L2042">
        <v>9.5854408717953685E-2</v>
      </c>
      <c r="M2042">
        <v>0</v>
      </c>
      <c r="N2042">
        <f t="shared" si="186"/>
        <v>-4.0251091636098009</v>
      </c>
      <c r="O2042">
        <f t="shared" si="187"/>
        <v>1.7861474223882668E-2</v>
      </c>
      <c r="P2042">
        <f t="shared" si="188"/>
        <v>1.754804035343022E-2</v>
      </c>
      <c r="Q2042">
        <f t="shared" si="189"/>
        <v>0.98245195964656973</v>
      </c>
      <c r="R2042">
        <f t="shared" si="190"/>
        <v>-7.6886767494773727E-3</v>
      </c>
      <c r="S2042">
        <f t="shared" si="191"/>
        <v>0</v>
      </c>
    </row>
    <row r="2043" spans="1:19" x14ac:dyDescent="0.35">
      <c r="A2043">
        <v>0.74184270405766772</v>
      </c>
      <c r="B2043">
        <v>0</v>
      </c>
      <c r="C2043">
        <v>0</v>
      </c>
      <c r="D2043">
        <v>1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-0.83719978482686785</v>
      </c>
      <c r="L2043">
        <v>0.43356898687410861</v>
      </c>
      <c r="M2043">
        <v>0</v>
      </c>
      <c r="N2043">
        <f t="shared" si="186"/>
        <v>-2.97236088748972</v>
      </c>
      <c r="O2043">
        <f t="shared" si="187"/>
        <v>5.1182331852856519E-2</v>
      </c>
      <c r="P2043">
        <f t="shared" si="188"/>
        <v>4.8690251255118097E-2</v>
      </c>
      <c r="Q2043">
        <f t="shared" si="189"/>
        <v>0.95130974874488194</v>
      </c>
      <c r="R2043">
        <f t="shared" si="190"/>
        <v>-2.1678052707244308E-2</v>
      </c>
      <c r="S2043">
        <f t="shared" si="191"/>
        <v>0</v>
      </c>
    </row>
    <row r="2044" spans="1:19" x14ac:dyDescent="0.35">
      <c r="A2044">
        <v>0.96297954707467148</v>
      </c>
      <c r="B2044">
        <v>0</v>
      </c>
      <c r="C2044">
        <v>0</v>
      </c>
      <c r="D2044">
        <v>1</v>
      </c>
      <c r="E2044">
        <v>1</v>
      </c>
      <c r="F2044">
        <v>0</v>
      </c>
      <c r="G2044">
        <v>0</v>
      </c>
      <c r="H2044">
        <v>1</v>
      </c>
      <c r="I2044">
        <v>0</v>
      </c>
      <c r="J2044">
        <v>1</v>
      </c>
      <c r="K2044">
        <v>-0.70976800510493809</v>
      </c>
      <c r="L2044">
        <v>-2.1046791413023236E-2</v>
      </c>
      <c r="M2044">
        <v>0</v>
      </c>
      <c r="N2044">
        <f t="shared" si="186"/>
        <v>-2.4078801400884435</v>
      </c>
      <c r="O2044">
        <f t="shared" si="187"/>
        <v>9.0005892363588746E-2</v>
      </c>
      <c r="P2044">
        <f t="shared" si="188"/>
        <v>8.2573766797185214E-2</v>
      </c>
      <c r="Q2044">
        <f t="shared" si="189"/>
        <v>0.9174262332028148</v>
      </c>
      <c r="R2044">
        <f t="shared" si="190"/>
        <v>-3.7428845659958639E-2</v>
      </c>
      <c r="S2044">
        <f t="shared" si="191"/>
        <v>1</v>
      </c>
    </row>
    <row r="2045" spans="1:19" x14ac:dyDescent="0.35">
      <c r="A2045">
        <v>0.60916059824746549</v>
      </c>
      <c r="B2045">
        <v>0</v>
      </c>
      <c r="C2045">
        <v>0</v>
      </c>
      <c r="D2045">
        <v>1</v>
      </c>
      <c r="E2045">
        <v>1</v>
      </c>
      <c r="F2045">
        <v>0</v>
      </c>
      <c r="G2045">
        <v>0</v>
      </c>
      <c r="H2045">
        <v>1</v>
      </c>
      <c r="I2045">
        <v>0</v>
      </c>
      <c r="J2045">
        <v>1</v>
      </c>
      <c r="K2045">
        <v>-0.23736492568516834</v>
      </c>
      <c r="L2045">
        <v>-1.2160368371963399</v>
      </c>
      <c r="M2045">
        <v>0</v>
      </c>
      <c r="N2045">
        <f t="shared" si="186"/>
        <v>-2.9347885105318792</v>
      </c>
      <c r="O2045">
        <f t="shared" si="187"/>
        <v>5.3141957082259501E-2</v>
      </c>
      <c r="P2045">
        <f t="shared" si="188"/>
        <v>5.0460393040924728E-2</v>
      </c>
      <c r="Q2045">
        <f t="shared" si="189"/>
        <v>0.94953960695907524</v>
      </c>
      <c r="R2045">
        <f t="shared" si="190"/>
        <v>-2.248691536611826E-2</v>
      </c>
      <c r="S2045">
        <f t="shared" si="191"/>
        <v>1</v>
      </c>
    </row>
    <row r="2046" spans="1:19" x14ac:dyDescent="0.35">
      <c r="A2046">
        <v>0.6533879668508662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1</v>
      </c>
      <c r="K2046">
        <v>-0.22963509502612595</v>
      </c>
      <c r="L2046">
        <v>1.2518773877909446</v>
      </c>
      <c r="M2046">
        <v>0</v>
      </c>
      <c r="N2046">
        <f t="shared" si="186"/>
        <v>-2.8281693572852822</v>
      </c>
      <c r="O2046">
        <f t="shared" si="187"/>
        <v>5.9120984063954309E-2</v>
      </c>
      <c r="P2046">
        <f t="shared" si="188"/>
        <v>5.5820803244876815E-2</v>
      </c>
      <c r="Q2046">
        <f t="shared" si="189"/>
        <v>0.94417919675512318</v>
      </c>
      <c r="R2046">
        <f t="shared" si="190"/>
        <v>-2.494557267619665E-2</v>
      </c>
      <c r="S2046">
        <f t="shared" si="191"/>
        <v>1</v>
      </c>
    </row>
    <row r="2047" spans="1:19" x14ac:dyDescent="0.35">
      <c r="A2047">
        <v>-1.5579804633191714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-3.6168476245518867E-2</v>
      </c>
      <c r="L2047">
        <v>-1.0731575925918126</v>
      </c>
      <c r="M2047">
        <v>0</v>
      </c>
      <c r="N2047">
        <f t="shared" si="186"/>
        <v>-6.8513853225756094</v>
      </c>
      <c r="O2047">
        <f t="shared" si="187"/>
        <v>1.0579890211596683E-3</v>
      </c>
      <c r="P2047">
        <f t="shared" si="188"/>
        <v>1.0568708633894187E-3</v>
      </c>
      <c r="Q2047">
        <f t="shared" si="189"/>
        <v>0.99894312913661054</v>
      </c>
      <c r="R2047">
        <f t="shared" si="190"/>
        <v>-4.5923590334609661E-4</v>
      </c>
      <c r="S2047">
        <f t="shared" si="191"/>
        <v>0</v>
      </c>
    </row>
    <row r="2048" spans="1:19" x14ac:dyDescent="0.35">
      <c r="A2048">
        <v>-1.1157067772851639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6.0123128535696464E-2</v>
      </c>
      <c r="L2048">
        <v>-0.95625639246083627</v>
      </c>
      <c r="M2048">
        <v>0</v>
      </c>
      <c r="N2048">
        <f t="shared" si="186"/>
        <v>-5.883337877162063</v>
      </c>
      <c r="O2048">
        <f t="shared" si="187"/>
        <v>2.7854721767302639E-3</v>
      </c>
      <c r="P2048">
        <f t="shared" si="188"/>
        <v>2.7777348735257249E-3</v>
      </c>
      <c r="Q2048">
        <f t="shared" si="189"/>
        <v>0.99722226512647427</v>
      </c>
      <c r="R2048">
        <f t="shared" si="190"/>
        <v>-1.2080335039858742E-3</v>
      </c>
      <c r="S2048">
        <f t="shared" si="191"/>
        <v>0</v>
      </c>
    </row>
    <row r="2049" spans="1:19" x14ac:dyDescent="0.35">
      <c r="A2049">
        <v>0.2553416494202595</v>
      </c>
      <c r="B2049">
        <v>0</v>
      </c>
      <c r="C2049">
        <v>0</v>
      </c>
      <c r="D2049">
        <v>1</v>
      </c>
      <c r="E2049">
        <v>1</v>
      </c>
      <c r="F2049">
        <v>0</v>
      </c>
      <c r="G2049">
        <v>0</v>
      </c>
      <c r="H2049">
        <v>1</v>
      </c>
      <c r="I2049">
        <v>0</v>
      </c>
      <c r="J2049">
        <v>1</v>
      </c>
      <c r="K2049">
        <v>2.2728423677627525</v>
      </c>
      <c r="L2049">
        <v>1.940295566340029</v>
      </c>
      <c r="M2049">
        <v>0</v>
      </c>
      <c r="N2049">
        <f t="shared" si="186"/>
        <v>-3.0760473916159103</v>
      </c>
      <c r="O2049">
        <f t="shared" si="187"/>
        <v>4.6141275079013444E-2</v>
      </c>
      <c r="P2049">
        <f t="shared" si="188"/>
        <v>4.4106160590526806E-2</v>
      </c>
      <c r="Q2049">
        <f t="shared" si="189"/>
        <v>0.95589383940947314</v>
      </c>
      <c r="R2049">
        <f t="shared" si="190"/>
        <v>-1.9590337346024788E-2</v>
      </c>
      <c r="S2049">
        <f t="shared" si="191"/>
        <v>0</v>
      </c>
    </row>
    <row r="2050" spans="1:19" x14ac:dyDescent="0.35">
      <c r="A2050">
        <v>-1.8233446749395759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-0.43237751059758411</v>
      </c>
      <c r="L2050">
        <v>-1.4108721707479677</v>
      </c>
      <c r="M2050">
        <v>0</v>
      </c>
      <c r="N2050">
        <f t="shared" si="186"/>
        <v>-7.4420235038684233</v>
      </c>
      <c r="O2050">
        <f t="shared" si="187"/>
        <v>5.8609802520588009E-4</v>
      </c>
      <c r="P2050">
        <f t="shared" si="188"/>
        <v>5.8575471552385649E-4</v>
      </c>
      <c r="Q2050">
        <f t="shared" si="189"/>
        <v>0.99941424528447609</v>
      </c>
      <c r="R2050">
        <f t="shared" si="190"/>
        <v>-2.5446457489106215E-4</v>
      </c>
      <c r="S2050">
        <f t="shared" si="191"/>
        <v>0</v>
      </c>
    </row>
    <row r="2051" spans="1:19" x14ac:dyDescent="0.35">
      <c r="A2051">
        <v>0.38802375523046173</v>
      </c>
      <c r="B2051">
        <v>0</v>
      </c>
      <c r="C2051">
        <v>0</v>
      </c>
      <c r="D2051">
        <v>1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1</v>
      </c>
      <c r="K2051">
        <v>0.31145305110685018</v>
      </c>
      <c r="L2051">
        <v>-8.599190259689915E-2</v>
      </c>
      <c r="M2051">
        <v>0</v>
      </c>
      <c r="N2051">
        <f t="shared" si="186"/>
        <v>-3.1982048960999316</v>
      </c>
      <c r="O2051">
        <f t="shared" si="187"/>
        <v>4.0835442085041765E-2</v>
      </c>
      <c r="P2051">
        <f t="shared" si="188"/>
        <v>3.9233331642933515E-2</v>
      </c>
      <c r="Q2051">
        <f t="shared" si="189"/>
        <v>0.96076666835706648</v>
      </c>
      <c r="R2051">
        <f t="shared" si="190"/>
        <v>-1.7382072215993097E-2</v>
      </c>
      <c r="S2051">
        <f t="shared" si="191"/>
        <v>0</v>
      </c>
    </row>
    <row r="2052" spans="1:19" x14ac:dyDescent="0.35">
      <c r="A2052">
        <v>0.87452480986786996</v>
      </c>
      <c r="B2052">
        <v>0</v>
      </c>
      <c r="C2052">
        <v>0</v>
      </c>
      <c r="D2052">
        <v>1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1</v>
      </c>
      <c r="K2052">
        <v>-0.45578785487925544</v>
      </c>
      <c r="L2052">
        <v>-0.29381625838530179</v>
      </c>
      <c r="M2052">
        <v>0</v>
      </c>
      <c r="N2052">
        <f t="shared" si="186"/>
        <v>-2.9579130431963692</v>
      </c>
      <c r="O2052">
        <f t="shared" si="187"/>
        <v>5.1927173938781775E-2</v>
      </c>
      <c r="P2052">
        <f t="shared" si="188"/>
        <v>4.9363848777048261E-2</v>
      </c>
      <c r="Q2052">
        <f t="shared" si="189"/>
        <v>0.95063615122295175</v>
      </c>
      <c r="R2052">
        <f t="shared" si="190"/>
        <v>-2.1985674179583883E-2</v>
      </c>
      <c r="S2052">
        <f t="shared" si="191"/>
        <v>0</v>
      </c>
    </row>
    <row r="2053" spans="1:19" x14ac:dyDescent="0.35">
      <c r="A2053">
        <v>0.60916059824746549</v>
      </c>
      <c r="B2053">
        <v>0</v>
      </c>
      <c r="C2053">
        <v>0</v>
      </c>
      <c r="D2053">
        <v>1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-0.48516121138361701</v>
      </c>
      <c r="L2053">
        <v>0.86220672068768922</v>
      </c>
      <c r="M2053">
        <v>0</v>
      </c>
      <c r="N2053">
        <f t="shared" si="186"/>
        <v>-3.2990917383377623</v>
      </c>
      <c r="O2053">
        <f t="shared" si="187"/>
        <v>3.691668218596552E-2</v>
      </c>
      <c r="P2053">
        <f t="shared" si="188"/>
        <v>3.5602361134879218E-2</v>
      </c>
      <c r="Q2053">
        <f t="shared" si="189"/>
        <v>0.96439763886512075</v>
      </c>
      <c r="R2053">
        <f t="shared" si="190"/>
        <v>-1.5743861576525419E-2</v>
      </c>
      <c r="S2053">
        <f t="shared" si="191"/>
        <v>0</v>
      </c>
    </row>
    <row r="2054" spans="1:19" x14ac:dyDescent="0.35">
      <c r="A2054">
        <v>0.29956901802366021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1</v>
      </c>
      <c r="H2054">
        <v>1</v>
      </c>
      <c r="I2054">
        <v>0</v>
      </c>
      <c r="J2054">
        <v>0</v>
      </c>
      <c r="K2054">
        <v>-0.5251354785060941</v>
      </c>
      <c r="L2054">
        <v>0.23873365332248039</v>
      </c>
      <c r="M2054">
        <v>0</v>
      </c>
      <c r="N2054">
        <f t="shared" ref="N2054:N2117" si="192">$M$3+SUMPRODUCT($A$3:$L$3,A2054:L2054)</f>
        <v>-3.8764920223906083</v>
      </c>
      <c r="O2054">
        <f t="shared" ref="O2054:O2117" si="193">EXP(N2054)</f>
        <v>2.0723395026340713E-2</v>
      </c>
      <c r="P2054">
        <f t="shared" ref="P2054:P2117" si="194">O2054/(1+O2054)</f>
        <v>2.030265508493212E-2</v>
      </c>
      <c r="Q2054">
        <f t="shared" ref="Q2054:Q2117" si="195">IF(M2054=1,P2054,1-P2054)</f>
        <v>0.97969734491506788</v>
      </c>
      <c r="R2054">
        <f t="shared" ref="R2054:R2117" si="196">LOG(Q2054)</f>
        <v>-8.9080689341660586E-3</v>
      </c>
      <c r="S2054">
        <f t="shared" ref="S2054:S2117" si="197">IF(P2054&gt;U$2,1,0)</f>
        <v>0</v>
      </c>
    </row>
    <row r="2055" spans="1:19" x14ac:dyDescent="0.35">
      <c r="A2055">
        <v>-1.3810709889055683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-0.22080100284436296</v>
      </c>
      <c r="L2055">
        <v>-1.3199490150905415</v>
      </c>
      <c r="M2055">
        <v>0</v>
      </c>
      <c r="N2055">
        <f t="shared" si="192"/>
        <v>-6.6733888021510221</v>
      </c>
      <c r="O2055">
        <f t="shared" si="193"/>
        <v>1.2641076735043608E-3</v>
      </c>
      <c r="P2055">
        <f t="shared" si="194"/>
        <v>1.2625117227477462E-3</v>
      </c>
      <c r="Q2055">
        <f t="shared" si="195"/>
        <v>0.99873748827725228</v>
      </c>
      <c r="R2055">
        <f t="shared" si="196"/>
        <v>-5.4864828489506196E-4</v>
      </c>
      <c r="S2055">
        <f t="shared" si="197"/>
        <v>0</v>
      </c>
    </row>
    <row r="2056" spans="1:19" x14ac:dyDescent="0.35">
      <c r="A2056">
        <v>-0.36384151102735102</v>
      </c>
      <c r="B2056">
        <v>0</v>
      </c>
      <c r="C2056">
        <v>0</v>
      </c>
      <c r="D2056">
        <v>1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-0.69784198065955838</v>
      </c>
      <c r="L2056">
        <v>-0.83935519232985978</v>
      </c>
      <c r="M2056">
        <v>0</v>
      </c>
      <c r="N2056">
        <f t="shared" si="192"/>
        <v>-4.9696315803175057</v>
      </c>
      <c r="O2056">
        <f t="shared" si="193"/>
        <v>6.9457064984058299E-3</v>
      </c>
      <c r="P2056">
        <f t="shared" si="194"/>
        <v>6.8977964289247675E-3</v>
      </c>
      <c r="Q2056">
        <f t="shared" si="195"/>
        <v>0.99310220357107526</v>
      </c>
      <c r="R2056">
        <f t="shared" si="196"/>
        <v>-3.0060544624342244E-3</v>
      </c>
      <c r="S2056">
        <f t="shared" si="197"/>
        <v>0</v>
      </c>
    </row>
    <row r="2057" spans="1:19" x14ac:dyDescent="0.35">
      <c r="A2057">
        <v>-0.36384151102735102</v>
      </c>
      <c r="B2057">
        <v>0</v>
      </c>
      <c r="C2057">
        <v>0</v>
      </c>
      <c r="D2057">
        <v>1</v>
      </c>
      <c r="E2057">
        <v>0</v>
      </c>
      <c r="F2057">
        <v>1</v>
      </c>
      <c r="G2057">
        <v>0</v>
      </c>
      <c r="H2057">
        <v>1</v>
      </c>
      <c r="I2057">
        <v>0</v>
      </c>
      <c r="J2057">
        <v>1</v>
      </c>
      <c r="K2057">
        <v>0.18335871447128854</v>
      </c>
      <c r="L2057">
        <v>-0.47566256970015464</v>
      </c>
      <c r="M2057">
        <v>0</v>
      </c>
      <c r="N2057">
        <f t="shared" si="192"/>
        <v>-4.828906872716602</v>
      </c>
      <c r="O2057">
        <f t="shared" si="193"/>
        <v>7.9952563236458853E-3</v>
      </c>
      <c r="P2057">
        <f t="shared" si="194"/>
        <v>7.9318392358374134E-3</v>
      </c>
      <c r="Q2057">
        <f t="shared" si="195"/>
        <v>0.9920681607641626</v>
      </c>
      <c r="R2057">
        <f t="shared" si="196"/>
        <v>-3.458488302649229E-3</v>
      </c>
      <c r="S2057">
        <f t="shared" si="197"/>
        <v>0</v>
      </c>
    </row>
    <row r="2058" spans="1:19" x14ac:dyDescent="0.35">
      <c r="A2058">
        <v>0.91875217847127078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0.16635308702139509</v>
      </c>
      <c r="L2058">
        <v>-0.60555279206790646</v>
      </c>
      <c r="M2058">
        <v>0</v>
      </c>
      <c r="N2058">
        <f t="shared" si="192"/>
        <v>-2.8323671317259258</v>
      </c>
      <c r="O2058">
        <f t="shared" si="193"/>
        <v>5.8873327674644566E-2</v>
      </c>
      <c r="P2058">
        <f t="shared" si="194"/>
        <v>5.5599972287463571E-2</v>
      </c>
      <c r="Q2058">
        <f t="shared" si="195"/>
        <v>0.94440002771253639</v>
      </c>
      <c r="R2058">
        <f t="shared" si="196"/>
        <v>-2.4844008849344647E-2</v>
      </c>
      <c r="S2058">
        <f t="shared" si="197"/>
        <v>1</v>
      </c>
    </row>
    <row r="2059" spans="1:19" x14ac:dyDescent="0.35">
      <c r="A2059">
        <v>-5.424993080354578E-2</v>
      </c>
      <c r="B2059">
        <v>0</v>
      </c>
      <c r="C2059">
        <v>0</v>
      </c>
      <c r="D2059">
        <v>1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3.8921307299465385E-2</v>
      </c>
      <c r="L2059">
        <v>-1.0861466148285881</v>
      </c>
      <c r="M2059">
        <v>0</v>
      </c>
      <c r="N2059">
        <f t="shared" si="192"/>
        <v>-4.3412106334430804</v>
      </c>
      <c r="O2059">
        <f t="shared" si="193"/>
        <v>1.3020755295944085E-2</v>
      </c>
      <c r="P2059">
        <f t="shared" si="194"/>
        <v>1.2853394392832751E-2</v>
      </c>
      <c r="Q2059">
        <f t="shared" si="195"/>
        <v>0.98714660560716727</v>
      </c>
      <c r="R2059">
        <f t="shared" si="196"/>
        <v>-5.6183435025877358E-3</v>
      </c>
      <c r="S2059">
        <f t="shared" si="197"/>
        <v>0</v>
      </c>
    </row>
    <row r="2060" spans="1:19" x14ac:dyDescent="0.35">
      <c r="A2060">
        <v>0.83029744126446925</v>
      </c>
      <c r="B2060">
        <v>0</v>
      </c>
      <c r="C2060">
        <v>0</v>
      </c>
      <c r="D2060">
        <v>1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-0.49244933743357161</v>
      </c>
      <c r="L2060">
        <v>-0.56658572535758078</v>
      </c>
      <c r="M2060">
        <v>0</v>
      </c>
      <c r="N2060">
        <f t="shared" si="192"/>
        <v>-2.9527111193028945</v>
      </c>
      <c r="O2060">
        <f t="shared" si="193"/>
        <v>5.2197998940427669E-2</v>
      </c>
      <c r="P2060">
        <f t="shared" si="194"/>
        <v>4.9608532798001412E-2</v>
      </c>
      <c r="Q2060">
        <f t="shared" si="195"/>
        <v>0.95039146720199863</v>
      </c>
      <c r="R2060">
        <f t="shared" si="196"/>
        <v>-2.2097471525047704E-2</v>
      </c>
      <c r="S2060">
        <f t="shared" si="197"/>
        <v>0</v>
      </c>
    </row>
    <row r="2061" spans="1:19" x14ac:dyDescent="0.35">
      <c r="A2061">
        <v>-1.7791173063361752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-0.10706206600416612</v>
      </c>
      <c r="L2061">
        <v>-0.5276186586472551</v>
      </c>
      <c r="M2061">
        <v>0</v>
      </c>
      <c r="N2061">
        <f t="shared" si="192"/>
        <v>-7.2221705395874727</v>
      </c>
      <c r="O2061">
        <f t="shared" si="193"/>
        <v>7.3021573536271569E-4</v>
      </c>
      <c r="P2061">
        <f t="shared" si="194"/>
        <v>7.2968290942043159E-4</v>
      </c>
      <c r="Q2061">
        <f t="shared" si="195"/>
        <v>0.99927031709057956</v>
      </c>
      <c r="R2061">
        <f t="shared" si="196"/>
        <v>-3.1701293463156185E-4</v>
      </c>
      <c r="S2061">
        <f t="shared" si="197"/>
        <v>0</v>
      </c>
    </row>
    <row r="2062" spans="1:19" x14ac:dyDescent="0.35">
      <c r="A2062">
        <v>-1.0022562200145031E-2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-0.75128823835922387</v>
      </c>
      <c r="L2062">
        <v>1.7844272994987274</v>
      </c>
      <c r="M2062">
        <v>0</v>
      </c>
      <c r="N2062">
        <f t="shared" si="192"/>
        <v>-4.4878972285391265</v>
      </c>
      <c r="O2062">
        <f t="shared" si="193"/>
        <v>1.1244263083428987E-2</v>
      </c>
      <c r="P2062">
        <f t="shared" si="194"/>
        <v>1.1119235474467477E-2</v>
      </c>
      <c r="Q2062">
        <f t="shared" si="195"/>
        <v>0.98888076452553253</v>
      </c>
      <c r="R2062">
        <f t="shared" si="196"/>
        <v>-4.8560708198073345E-3</v>
      </c>
      <c r="S2062">
        <f t="shared" si="197"/>
        <v>0</v>
      </c>
    </row>
    <row r="2063" spans="1:19" x14ac:dyDescent="0.35">
      <c r="A2063">
        <v>0.38802375523046173</v>
      </c>
      <c r="B2063">
        <v>1</v>
      </c>
      <c r="C2063">
        <v>0</v>
      </c>
      <c r="D2063">
        <v>1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-0.2466407224760194</v>
      </c>
      <c r="L2063">
        <v>-0.65750888101500693</v>
      </c>
      <c r="M2063">
        <v>0</v>
      </c>
      <c r="N2063">
        <f t="shared" si="192"/>
        <v>-3.1425669843027979</v>
      </c>
      <c r="O2063">
        <f t="shared" si="193"/>
        <v>4.317183412124416E-2</v>
      </c>
      <c r="P2063">
        <f t="shared" si="194"/>
        <v>4.1385160823107933E-2</v>
      </c>
      <c r="Q2063">
        <f t="shared" si="195"/>
        <v>0.95861483917689205</v>
      </c>
      <c r="R2063">
        <f t="shared" si="196"/>
        <v>-1.8355852495535369E-2</v>
      </c>
      <c r="S2063">
        <f t="shared" si="197"/>
        <v>0</v>
      </c>
    </row>
    <row r="2064" spans="1:19" x14ac:dyDescent="0.35">
      <c r="A2064">
        <v>0.91875217847127078</v>
      </c>
      <c r="B2064">
        <v>1</v>
      </c>
      <c r="C2064">
        <v>0</v>
      </c>
      <c r="D2064">
        <v>1</v>
      </c>
      <c r="E2064">
        <v>1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2.7004124293600755</v>
      </c>
      <c r="L2064">
        <v>1.7454602327884012</v>
      </c>
      <c r="M2064">
        <v>0</v>
      </c>
      <c r="N2064">
        <f t="shared" si="192"/>
        <v>-1.6703278699686521</v>
      </c>
      <c r="O2064">
        <f t="shared" si="193"/>
        <v>0.18818535519629018</v>
      </c>
      <c r="P2064">
        <f t="shared" si="194"/>
        <v>0.15838047016258811</v>
      </c>
      <c r="Q2064">
        <f t="shared" si="195"/>
        <v>0.84161952983741184</v>
      </c>
      <c r="R2064">
        <f t="shared" si="196"/>
        <v>-7.4884195240941601E-2</v>
      </c>
      <c r="S2064">
        <f t="shared" si="197"/>
        <v>1</v>
      </c>
    </row>
    <row r="2065" spans="1:19" x14ac:dyDescent="0.35">
      <c r="A2065">
        <v>0.69761533545426702</v>
      </c>
      <c r="B2065">
        <v>0</v>
      </c>
      <c r="C2065">
        <v>0</v>
      </c>
      <c r="D2065">
        <v>1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-0.27049277136677913</v>
      </c>
      <c r="L2065">
        <v>1.7324712105516269</v>
      </c>
      <c r="M2065">
        <v>0</v>
      </c>
      <c r="N2065">
        <f t="shared" si="192"/>
        <v>-3.1062540874698237</v>
      </c>
      <c r="O2065">
        <f t="shared" si="193"/>
        <v>4.4768339926023672E-2</v>
      </c>
      <c r="P2065">
        <f t="shared" si="194"/>
        <v>4.2850015850589E-2</v>
      </c>
      <c r="Q2065">
        <f t="shared" si="195"/>
        <v>0.95714998414941099</v>
      </c>
      <c r="R2065">
        <f t="shared" si="196"/>
        <v>-1.9020003513927963E-2</v>
      </c>
      <c r="S2065">
        <f t="shared" si="197"/>
        <v>0</v>
      </c>
    </row>
    <row r="2066" spans="1:19" x14ac:dyDescent="0.35">
      <c r="A2066">
        <v>1.6706174447290836</v>
      </c>
      <c r="B2066">
        <v>0</v>
      </c>
      <c r="C2066">
        <v>0</v>
      </c>
      <c r="D2066">
        <v>1</v>
      </c>
      <c r="E2066">
        <v>0</v>
      </c>
      <c r="F2066">
        <v>1</v>
      </c>
      <c r="G2066">
        <v>0</v>
      </c>
      <c r="H2066">
        <v>1</v>
      </c>
      <c r="I2066">
        <v>1</v>
      </c>
      <c r="J2066">
        <v>0</v>
      </c>
      <c r="K2066">
        <v>-0.28749839881667288</v>
      </c>
      <c r="L2066">
        <v>-0.3587613695691777</v>
      </c>
      <c r="M2066">
        <v>0</v>
      </c>
      <c r="N2066">
        <f t="shared" si="192"/>
        <v>-1.6301403700487329</v>
      </c>
      <c r="O2066">
        <f t="shared" si="193"/>
        <v>0.19590207341322435</v>
      </c>
      <c r="P2066">
        <f t="shared" si="194"/>
        <v>0.16381113284142088</v>
      </c>
      <c r="Q2066">
        <f t="shared" si="195"/>
        <v>0.8361888671585791</v>
      </c>
      <c r="R2066">
        <f t="shared" si="196"/>
        <v>-7.7695618851835235E-2</v>
      </c>
      <c r="S2066">
        <f t="shared" si="197"/>
        <v>1</v>
      </c>
    </row>
    <row r="2067" spans="1:19" x14ac:dyDescent="0.35">
      <c r="A2067">
        <v>-1.248388883095366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0.34126811222029974</v>
      </c>
      <c r="L2067">
        <v>-0.78739910338275876</v>
      </c>
      <c r="M2067">
        <v>0</v>
      </c>
      <c r="N2067">
        <f t="shared" si="192"/>
        <v>-5.973536066804547</v>
      </c>
      <c r="O2067">
        <f t="shared" si="193"/>
        <v>2.5452254007164812E-3</v>
      </c>
      <c r="P2067">
        <f t="shared" si="194"/>
        <v>2.5387636749246464E-3</v>
      </c>
      <c r="Q2067">
        <f t="shared" si="195"/>
        <v>0.99746123632507533</v>
      </c>
      <c r="R2067">
        <f t="shared" si="196"/>
        <v>-1.103973011875464E-3</v>
      </c>
      <c r="S2067">
        <f t="shared" si="197"/>
        <v>0</v>
      </c>
    </row>
    <row r="2068" spans="1:19" x14ac:dyDescent="0.35">
      <c r="A2068">
        <v>0.29956901802366021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0</v>
      </c>
      <c r="I2068">
        <v>1</v>
      </c>
      <c r="J2068">
        <v>0</v>
      </c>
      <c r="K2068">
        <v>-0.4803024606836474</v>
      </c>
      <c r="L2068">
        <v>1.7454602327884012</v>
      </c>
      <c r="M2068">
        <v>0</v>
      </c>
      <c r="N2068">
        <f t="shared" si="192"/>
        <v>-3.7625050876020829</v>
      </c>
      <c r="O2068">
        <f t="shared" si="193"/>
        <v>2.3225485562722262E-2</v>
      </c>
      <c r="P2068">
        <f t="shared" si="194"/>
        <v>2.2698306375695303E-2</v>
      </c>
      <c r="Q2068">
        <f t="shared" si="195"/>
        <v>0.97730169362430475</v>
      </c>
      <c r="R2068">
        <f t="shared" si="196"/>
        <v>-9.9713486142825464E-3</v>
      </c>
      <c r="S2068">
        <f t="shared" si="197"/>
        <v>0</v>
      </c>
    </row>
    <row r="2069" spans="1:19" x14ac:dyDescent="0.35">
      <c r="A2069">
        <v>1.3167984959018775</v>
      </c>
      <c r="B2069">
        <v>0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-0.53043593381515197</v>
      </c>
      <c r="L2069">
        <v>-4.702483588657351E-2</v>
      </c>
      <c r="M2069">
        <v>0</v>
      </c>
      <c r="N2069">
        <f t="shared" si="192"/>
        <v>-2.145063779051001</v>
      </c>
      <c r="O2069">
        <f t="shared" si="193"/>
        <v>0.11706057079391886</v>
      </c>
      <c r="P2069">
        <f t="shared" si="194"/>
        <v>0.1047933960382483</v>
      </c>
      <c r="Q2069">
        <f t="shared" si="195"/>
        <v>0.89520660396175167</v>
      </c>
      <c r="R2069">
        <f t="shared" si="196"/>
        <v>-4.8076722666515428E-2</v>
      </c>
      <c r="S2069">
        <f t="shared" si="197"/>
        <v>1</v>
      </c>
    </row>
    <row r="2070" spans="1:19" x14ac:dyDescent="0.35">
      <c r="A2070">
        <v>-1.0714794086817632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-0.72478596181393518</v>
      </c>
      <c r="L2070">
        <v>-0.76142105890920853</v>
      </c>
      <c r="M2070">
        <v>0</v>
      </c>
      <c r="N2070">
        <f t="shared" si="192"/>
        <v>-5.8510259112940313</v>
      </c>
      <c r="O2070">
        <f t="shared" si="193"/>
        <v>2.8769461520364199E-3</v>
      </c>
      <c r="P2070">
        <f t="shared" si="194"/>
        <v>2.8686930765285277E-3</v>
      </c>
      <c r="Q2070">
        <f t="shared" si="195"/>
        <v>0.99713130692347152</v>
      </c>
      <c r="R2070">
        <f t="shared" si="196"/>
        <v>-1.2476479898312484E-3</v>
      </c>
      <c r="S2070">
        <f t="shared" si="197"/>
        <v>0</v>
      </c>
    </row>
    <row r="2071" spans="1:19" x14ac:dyDescent="0.35">
      <c r="A2071">
        <v>-0.58497835404435483</v>
      </c>
      <c r="B2071">
        <v>0</v>
      </c>
      <c r="C2071">
        <v>0</v>
      </c>
      <c r="D2071">
        <v>1</v>
      </c>
      <c r="E2071">
        <v>1</v>
      </c>
      <c r="F2071">
        <v>0</v>
      </c>
      <c r="G2071">
        <v>0</v>
      </c>
      <c r="H2071">
        <v>1</v>
      </c>
      <c r="I2071">
        <v>0</v>
      </c>
      <c r="J2071">
        <v>1</v>
      </c>
      <c r="K2071">
        <v>-0.66846862415519692</v>
      </c>
      <c r="L2071">
        <v>0.51150312029475897</v>
      </c>
      <c r="M2071">
        <v>0</v>
      </c>
      <c r="N2071">
        <f t="shared" si="192"/>
        <v>-4.9611260712836609</v>
      </c>
      <c r="O2071">
        <f t="shared" si="193"/>
        <v>7.0050352205946308E-3</v>
      </c>
      <c r="P2071">
        <f t="shared" si="194"/>
        <v>6.9563060516972565E-3</v>
      </c>
      <c r="Q2071">
        <f t="shared" si="195"/>
        <v>0.99304369394830272</v>
      </c>
      <c r="R2071">
        <f t="shared" si="196"/>
        <v>-3.031642115735467E-3</v>
      </c>
      <c r="S2071">
        <f t="shared" si="197"/>
        <v>0</v>
      </c>
    </row>
    <row r="2072" spans="1:19" x14ac:dyDescent="0.35">
      <c r="A2072">
        <v>-0.14270466801034729</v>
      </c>
      <c r="B2072">
        <v>0</v>
      </c>
      <c r="C2072">
        <v>0</v>
      </c>
      <c r="D2072">
        <v>1</v>
      </c>
      <c r="E2072">
        <v>0</v>
      </c>
      <c r="F2072">
        <v>1</v>
      </c>
      <c r="G2072">
        <v>0</v>
      </c>
      <c r="H2072">
        <v>0</v>
      </c>
      <c r="I2072">
        <v>1</v>
      </c>
      <c r="J2072">
        <v>0</v>
      </c>
      <c r="K2072">
        <v>2.3591956188394847</v>
      </c>
      <c r="L2072">
        <v>2.7196369005465399</v>
      </c>
      <c r="M2072">
        <v>0</v>
      </c>
      <c r="N2072">
        <f t="shared" si="192"/>
        <v>-4.2532742521124041</v>
      </c>
      <c r="O2072">
        <f t="shared" si="193"/>
        <v>1.4217605589085825E-2</v>
      </c>
      <c r="P2072">
        <f t="shared" si="194"/>
        <v>1.4018298943674757E-2</v>
      </c>
      <c r="Q2072">
        <f t="shared" si="195"/>
        <v>0.98598170105632521</v>
      </c>
      <c r="R2072">
        <f t="shared" si="196"/>
        <v>-6.1311451034216482E-3</v>
      </c>
      <c r="S2072">
        <f t="shared" si="197"/>
        <v>0</v>
      </c>
    </row>
    <row r="2073" spans="1:19" x14ac:dyDescent="0.35">
      <c r="A2073">
        <v>0.16688691221345797</v>
      </c>
      <c r="B2073">
        <v>0</v>
      </c>
      <c r="C2073">
        <v>0</v>
      </c>
      <c r="D2073">
        <v>1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-0.12671792110858854</v>
      </c>
      <c r="L2073">
        <v>-0.65750888101500693</v>
      </c>
      <c r="M2073">
        <v>0</v>
      </c>
      <c r="N2073">
        <f t="shared" si="192"/>
        <v>-4.1269719615275005</v>
      </c>
      <c r="O2073">
        <f t="shared" si="193"/>
        <v>1.613165220498395E-2</v>
      </c>
      <c r="P2073">
        <f t="shared" si="194"/>
        <v>1.5875553300577352E-2</v>
      </c>
      <c r="Q2073">
        <f t="shared" si="195"/>
        <v>0.98412444669942267</v>
      </c>
      <c r="R2073">
        <f t="shared" si="196"/>
        <v>-6.9499797216045472E-3</v>
      </c>
      <c r="S2073">
        <f t="shared" si="197"/>
        <v>0</v>
      </c>
    </row>
    <row r="2074" spans="1:19" x14ac:dyDescent="0.35">
      <c r="A2074">
        <v>1.0072069156780723</v>
      </c>
      <c r="B2074">
        <v>0</v>
      </c>
      <c r="C2074">
        <v>0</v>
      </c>
      <c r="D2074">
        <v>1</v>
      </c>
      <c r="E2074">
        <v>1</v>
      </c>
      <c r="F2074">
        <v>0</v>
      </c>
      <c r="G2074">
        <v>0</v>
      </c>
      <c r="H2074">
        <v>1</v>
      </c>
      <c r="I2074">
        <v>0</v>
      </c>
      <c r="J2074">
        <v>1</v>
      </c>
      <c r="K2074">
        <v>2.1180249022773583</v>
      </c>
      <c r="L2074">
        <v>0.36862387569023225</v>
      </c>
      <c r="M2074">
        <v>0</v>
      </c>
      <c r="N2074">
        <f t="shared" si="192"/>
        <v>-1.8751551481264443</v>
      </c>
      <c r="O2074">
        <f t="shared" si="193"/>
        <v>0.15333117595474527</v>
      </c>
      <c r="P2074">
        <f t="shared" si="194"/>
        <v>0.13294635500320656</v>
      </c>
      <c r="Q2074">
        <f t="shared" si="195"/>
        <v>0.86705364499679338</v>
      </c>
      <c r="R2074">
        <f t="shared" si="196"/>
        <v>-6.1954031698698758E-2</v>
      </c>
      <c r="S2074">
        <f t="shared" si="197"/>
        <v>1</v>
      </c>
    </row>
    <row r="2075" spans="1:19" x14ac:dyDescent="0.35">
      <c r="A2075">
        <v>0.16688691221345797</v>
      </c>
      <c r="B2075">
        <v>0</v>
      </c>
      <c r="C2075">
        <v>0</v>
      </c>
      <c r="D2075">
        <v>1</v>
      </c>
      <c r="E2075">
        <v>1</v>
      </c>
      <c r="F2075">
        <v>0</v>
      </c>
      <c r="G2075">
        <v>0</v>
      </c>
      <c r="H2075">
        <v>1</v>
      </c>
      <c r="I2075">
        <v>0</v>
      </c>
      <c r="J2075">
        <v>1</v>
      </c>
      <c r="K2075">
        <v>-0.76696875198185288</v>
      </c>
      <c r="L2075">
        <v>0.78427258726703797</v>
      </c>
      <c r="M2075">
        <v>0</v>
      </c>
      <c r="N2075">
        <f t="shared" si="192"/>
        <v>-3.7264469750765192</v>
      </c>
      <c r="O2075">
        <f t="shared" si="193"/>
        <v>2.4078234602554344E-2</v>
      </c>
      <c r="P2075">
        <f t="shared" si="194"/>
        <v>2.3512104631243459E-2</v>
      </c>
      <c r="Q2075">
        <f t="shared" si="195"/>
        <v>0.97648789536875658</v>
      </c>
      <c r="R2075">
        <f t="shared" si="196"/>
        <v>-1.0333135895980698E-2</v>
      </c>
      <c r="S2075">
        <f t="shared" si="197"/>
        <v>0</v>
      </c>
    </row>
    <row r="2076" spans="1:19" x14ac:dyDescent="0.35">
      <c r="A2076">
        <v>-9.8477299406946536E-2</v>
      </c>
      <c r="B2076">
        <v>1</v>
      </c>
      <c r="C2076">
        <v>0</v>
      </c>
      <c r="D2076">
        <v>1</v>
      </c>
      <c r="E2076">
        <v>0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2.9866362813158513E-2</v>
      </c>
      <c r="L2076">
        <v>3.2651758344910977</v>
      </c>
      <c r="M2076">
        <v>0</v>
      </c>
      <c r="N2076">
        <f t="shared" si="192"/>
        <v>-4.0663576805918451</v>
      </c>
      <c r="O2076">
        <f t="shared" si="193"/>
        <v>1.7139703227251366E-2</v>
      </c>
      <c r="P2076">
        <f t="shared" si="194"/>
        <v>1.6850884075087551E-2</v>
      </c>
      <c r="Q2076">
        <f t="shared" si="195"/>
        <v>0.9831491159249125</v>
      </c>
      <c r="R2076">
        <f t="shared" si="196"/>
        <v>-7.3806069776735268E-3</v>
      </c>
      <c r="S2076">
        <f t="shared" si="197"/>
        <v>0</v>
      </c>
    </row>
    <row r="2077" spans="1:19" x14ac:dyDescent="0.35">
      <c r="A2077">
        <v>0.87452480986786996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1</v>
      </c>
      <c r="J2077">
        <v>0</v>
      </c>
      <c r="K2077">
        <v>-1.1170196546842068</v>
      </c>
      <c r="L2077">
        <v>-0.2678382139117515</v>
      </c>
      <c r="M2077">
        <v>0</v>
      </c>
      <c r="N2077">
        <f t="shared" si="192"/>
        <v>-2.9383059431958971</v>
      </c>
      <c r="O2077">
        <f t="shared" si="193"/>
        <v>5.2955362186463698E-2</v>
      </c>
      <c r="P2077">
        <f t="shared" si="194"/>
        <v>5.029212451751211E-2</v>
      </c>
      <c r="Q2077">
        <f t="shared" si="195"/>
        <v>0.94970787548248792</v>
      </c>
      <c r="R2077">
        <f t="shared" si="196"/>
        <v>-2.2409960580538242E-2</v>
      </c>
      <c r="S2077">
        <f t="shared" si="197"/>
        <v>1</v>
      </c>
    </row>
    <row r="2078" spans="1:19" x14ac:dyDescent="0.35">
      <c r="A2078">
        <v>-1.3810709889055683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-1.0602606124163803</v>
      </c>
      <c r="L2078">
        <v>-0.9822344369343865</v>
      </c>
      <c r="M2078">
        <v>0</v>
      </c>
      <c r="N2078">
        <f t="shared" si="192"/>
        <v>-6.7212647205394456</v>
      </c>
      <c r="O2078">
        <f t="shared" si="193"/>
        <v>1.2050132448303784E-3</v>
      </c>
      <c r="P2078">
        <f t="shared" si="194"/>
        <v>1.2035629355520512E-3</v>
      </c>
      <c r="Q2078">
        <f t="shared" si="195"/>
        <v>0.99879643706444798</v>
      </c>
      <c r="R2078">
        <f t="shared" si="196"/>
        <v>-5.2301554576945799E-4</v>
      </c>
      <c r="S2078">
        <f t="shared" si="197"/>
        <v>0</v>
      </c>
    </row>
    <row r="2079" spans="1:19" x14ac:dyDescent="0.35">
      <c r="A2079">
        <v>-1.8534192855898883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-0.60994276345101772</v>
      </c>
      <c r="L2079">
        <v>-1.1770697704860142</v>
      </c>
      <c r="M2079">
        <v>0</v>
      </c>
      <c r="N2079">
        <f t="shared" si="192"/>
        <v>-7.5172784212641748</v>
      </c>
      <c r="O2079">
        <f t="shared" si="193"/>
        <v>5.4361003191696932E-4</v>
      </c>
      <c r="P2079">
        <f t="shared" si="194"/>
        <v>5.4331468060610406E-4</v>
      </c>
      <c r="Q2079">
        <f t="shared" si="195"/>
        <v>0.99945668531939391</v>
      </c>
      <c r="R2079">
        <f t="shared" si="196"/>
        <v>-2.3602269082824935E-4</v>
      </c>
      <c r="S2079">
        <f t="shared" si="197"/>
        <v>0</v>
      </c>
    </row>
    <row r="2080" spans="1:19" x14ac:dyDescent="0.35">
      <c r="A2080">
        <v>0.12265954361005722</v>
      </c>
      <c r="B2080">
        <v>0</v>
      </c>
      <c r="C2080">
        <v>0</v>
      </c>
      <c r="D2080">
        <v>1</v>
      </c>
      <c r="E2080">
        <v>1</v>
      </c>
      <c r="F2080">
        <v>0</v>
      </c>
      <c r="G2080">
        <v>0</v>
      </c>
      <c r="H2080">
        <v>1</v>
      </c>
      <c r="I2080">
        <v>0</v>
      </c>
      <c r="J2080">
        <v>1</v>
      </c>
      <c r="K2080">
        <v>-0.60420060353287175</v>
      </c>
      <c r="L2080">
        <v>1.7584492550251767</v>
      </c>
      <c r="M2080">
        <v>0</v>
      </c>
      <c r="N2080">
        <f t="shared" si="192"/>
        <v>-3.7605812978269157</v>
      </c>
      <c r="O2080">
        <f t="shared" si="193"/>
        <v>2.3270209520323798E-2</v>
      </c>
      <c r="P2080">
        <f t="shared" si="194"/>
        <v>2.2741021192468919E-2</v>
      </c>
      <c r="Q2080">
        <f t="shared" si="195"/>
        <v>0.9772589788075311</v>
      </c>
      <c r="R2080">
        <f t="shared" si="196"/>
        <v>-9.9903306898813313E-3</v>
      </c>
      <c r="S2080">
        <f t="shared" si="197"/>
        <v>0</v>
      </c>
    </row>
    <row r="2081" spans="1:19" x14ac:dyDescent="0.35">
      <c r="A2081">
        <v>-1.5579804633191714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-0.2104209445307916</v>
      </c>
      <c r="L2081">
        <v>-1.6186965265363706</v>
      </c>
      <c r="M2081">
        <v>0</v>
      </c>
      <c r="N2081">
        <f t="shared" si="192"/>
        <v>-6.8866890096507616</v>
      </c>
      <c r="O2081">
        <f t="shared" si="193"/>
        <v>1.0212897295825379E-3</v>
      </c>
      <c r="P2081">
        <f t="shared" si="194"/>
        <v>1.0202477610225761E-3</v>
      </c>
      <c r="Q2081">
        <f t="shared" si="195"/>
        <v>0.99897975223897739</v>
      </c>
      <c r="R2081">
        <f t="shared" si="196"/>
        <v>-4.433141563976541E-4</v>
      </c>
      <c r="S2081">
        <f t="shared" si="197"/>
        <v>0</v>
      </c>
    </row>
    <row r="2082" spans="1:19" x14ac:dyDescent="0.35">
      <c r="A2082">
        <v>1.3610258645052782</v>
      </c>
      <c r="B2082">
        <v>0</v>
      </c>
      <c r="C2082">
        <v>0</v>
      </c>
      <c r="D2082">
        <v>1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-0.90257206697191295</v>
      </c>
      <c r="L2082">
        <v>-8.599190259689915E-2</v>
      </c>
      <c r="M2082">
        <v>0</v>
      </c>
      <c r="N2082">
        <f t="shared" si="192"/>
        <v>-2.1320094734431083</v>
      </c>
      <c r="O2082">
        <f t="shared" si="193"/>
        <v>0.11859873323724805</v>
      </c>
      <c r="P2082">
        <f t="shared" si="194"/>
        <v>0.10602437649291882</v>
      </c>
      <c r="Q2082">
        <f t="shared" si="195"/>
        <v>0.89397562350708115</v>
      </c>
      <c r="R2082">
        <f t="shared" si="196"/>
        <v>-4.8674323173541284E-2</v>
      </c>
      <c r="S2082">
        <f t="shared" si="197"/>
        <v>1</v>
      </c>
    </row>
    <row r="2083" spans="1:19" x14ac:dyDescent="0.35">
      <c r="A2083">
        <v>1.3610258645052782</v>
      </c>
      <c r="B2083">
        <v>0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-0.29765760482570008</v>
      </c>
      <c r="L2083">
        <v>-0.33278332509562741</v>
      </c>
      <c r="M2083">
        <v>0</v>
      </c>
      <c r="N2083">
        <f t="shared" si="192"/>
        <v>-1.8691794771943995</v>
      </c>
      <c r="O2083">
        <f t="shared" si="193"/>
        <v>0.15425017569119565</v>
      </c>
      <c r="P2083">
        <f t="shared" si="194"/>
        <v>0.13363669240840839</v>
      </c>
      <c r="Q2083">
        <f t="shared" si="195"/>
        <v>0.86636330759159164</v>
      </c>
      <c r="R2083">
        <f t="shared" si="196"/>
        <v>-6.2299949328191509E-2</v>
      </c>
      <c r="S2083">
        <f t="shared" si="197"/>
        <v>1</v>
      </c>
    </row>
    <row r="2084" spans="1:19" x14ac:dyDescent="0.35">
      <c r="A2084">
        <v>-1.7348899377327744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2.2107828701858683</v>
      </c>
      <c r="L2084">
        <v>-1.5407623931157195</v>
      </c>
      <c r="M2084">
        <v>0</v>
      </c>
      <c r="N2084">
        <f t="shared" si="192"/>
        <v>-6.8725772928257882</v>
      </c>
      <c r="O2084">
        <f t="shared" si="193"/>
        <v>1.0358040511757405E-3</v>
      </c>
      <c r="P2084">
        <f t="shared" si="194"/>
        <v>1.0347322712972486E-3</v>
      </c>
      <c r="Q2084">
        <f t="shared" si="195"/>
        <v>0.99896526772870275</v>
      </c>
      <c r="R2084">
        <f t="shared" si="196"/>
        <v>-4.4961116940110283E-4</v>
      </c>
      <c r="S2084">
        <f t="shared" si="197"/>
        <v>0</v>
      </c>
    </row>
    <row r="2085" spans="1:19" x14ac:dyDescent="0.35">
      <c r="A2085">
        <v>-0.76188782845795777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0.17739570224859869</v>
      </c>
      <c r="L2085">
        <v>-0.72245399219888284</v>
      </c>
      <c r="M2085">
        <v>0</v>
      </c>
      <c r="N2085">
        <f t="shared" si="192"/>
        <v>-5.1922048653144408</v>
      </c>
      <c r="O2085">
        <f t="shared" si="193"/>
        <v>5.5597348243767129E-3</v>
      </c>
      <c r="P2085">
        <f t="shared" si="194"/>
        <v>5.5289950778983138E-3</v>
      </c>
      <c r="Q2085">
        <f t="shared" si="195"/>
        <v>0.99447100492210172</v>
      </c>
      <c r="R2085">
        <f t="shared" si="196"/>
        <v>-2.4078747677061213E-3</v>
      </c>
      <c r="S2085">
        <f t="shared" si="197"/>
        <v>0</v>
      </c>
    </row>
    <row r="2086" spans="1:19" x14ac:dyDescent="0.35">
      <c r="A2086">
        <v>0.87452480986786996</v>
      </c>
      <c r="B2086">
        <v>0</v>
      </c>
      <c r="C2086">
        <v>0</v>
      </c>
      <c r="D2086">
        <v>1</v>
      </c>
      <c r="E2086">
        <v>0</v>
      </c>
      <c r="F2086">
        <v>0</v>
      </c>
      <c r="G2086">
        <v>1</v>
      </c>
      <c r="H2086">
        <v>0</v>
      </c>
      <c r="I2086">
        <v>1</v>
      </c>
      <c r="J2086">
        <v>0</v>
      </c>
      <c r="K2086">
        <v>2.7726311329459872</v>
      </c>
      <c r="L2086">
        <v>3.537945301463377</v>
      </c>
      <c r="M2086">
        <v>0</v>
      </c>
      <c r="N2086">
        <f t="shared" si="192"/>
        <v>-2.2625609330386571</v>
      </c>
      <c r="O2086">
        <f t="shared" si="193"/>
        <v>0.10408359204380255</v>
      </c>
      <c r="P2086">
        <f t="shared" si="194"/>
        <v>9.4271477987577249E-2</v>
      </c>
      <c r="Q2086">
        <f t="shared" si="195"/>
        <v>0.90572852201242271</v>
      </c>
      <c r="R2086">
        <f t="shared" si="196"/>
        <v>-4.3001955810768488E-2</v>
      </c>
      <c r="S2086">
        <f t="shared" si="197"/>
        <v>1</v>
      </c>
    </row>
    <row r="2087" spans="1:19" x14ac:dyDescent="0.35">
      <c r="A2087">
        <v>0.21111428081685873</v>
      </c>
      <c r="B2087">
        <v>0</v>
      </c>
      <c r="C2087">
        <v>1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-9.4031780036065812E-2</v>
      </c>
      <c r="L2087">
        <v>-0.48865159193692953</v>
      </c>
      <c r="M2087">
        <v>0</v>
      </c>
      <c r="N2087">
        <f t="shared" si="192"/>
        <v>-3.1124970123233431</v>
      </c>
      <c r="O2087">
        <f t="shared" si="193"/>
        <v>4.4489725134548214E-2</v>
      </c>
      <c r="P2087">
        <f t="shared" si="194"/>
        <v>4.259469869731574E-2</v>
      </c>
      <c r="Q2087">
        <f t="shared" si="195"/>
        <v>0.95740530130268431</v>
      </c>
      <c r="R2087">
        <f t="shared" si="196"/>
        <v>-1.8904172091036491E-2</v>
      </c>
      <c r="S2087">
        <f t="shared" si="197"/>
        <v>0</v>
      </c>
    </row>
    <row r="2088" spans="1:19" x14ac:dyDescent="0.35">
      <c r="A2088">
        <v>-0.8503425656647593</v>
      </c>
      <c r="B2088">
        <v>1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1</v>
      </c>
      <c r="I2088">
        <v>0</v>
      </c>
      <c r="J2088">
        <v>1</v>
      </c>
      <c r="K2088">
        <v>2.3682498285924475E-2</v>
      </c>
      <c r="L2088">
        <v>0.83622867621413854</v>
      </c>
      <c r="M2088">
        <v>0</v>
      </c>
      <c r="N2088">
        <f t="shared" si="192"/>
        <v>-4.6497928519180434</v>
      </c>
      <c r="O2088">
        <f t="shared" si="193"/>
        <v>9.5635828032037563E-3</v>
      </c>
      <c r="P2088">
        <f t="shared" si="194"/>
        <v>9.4729871066159543E-3</v>
      </c>
      <c r="Q2088">
        <f t="shared" si="195"/>
        <v>0.99052701289338407</v>
      </c>
      <c r="R2088">
        <f t="shared" si="196"/>
        <v>-4.1336762177424952E-3</v>
      </c>
      <c r="S2088">
        <f t="shared" si="197"/>
        <v>0</v>
      </c>
    </row>
    <row r="2089" spans="1:19" x14ac:dyDescent="0.35">
      <c r="A2089">
        <v>0.16688691221345797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-9.1823256990625213E-2</v>
      </c>
      <c r="L2089">
        <v>0.96611889858189037</v>
      </c>
      <c r="M2089">
        <v>0</v>
      </c>
      <c r="N2089">
        <f t="shared" si="192"/>
        <v>-3.7549919415631212</v>
      </c>
      <c r="O2089">
        <f t="shared" si="193"/>
        <v>2.3400639181025019E-2</v>
      </c>
      <c r="P2089">
        <f t="shared" si="194"/>
        <v>2.2865570222578079E-2</v>
      </c>
      <c r="Q2089">
        <f t="shared" si="195"/>
        <v>0.97713442977742193</v>
      </c>
      <c r="R2089">
        <f t="shared" si="196"/>
        <v>-1.0045683881657804E-2</v>
      </c>
      <c r="S2089">
        <f t="shared" si="197"/>
        <v>0</v>
      </c>
    </row>
    <row r="2090" spans="1:19" x14ac:dyDescent="0.35">
      <c r="A2090">
        <v>1.1841163900916754</v>
      </c>
      <c r="B2090">
        <v>0</v>
      </c>
      <c r="C2090">
        <v>0</v>
      </c>
      <c r="D2090">
        <v>1</v>
      </c>
      <c r="E2090">
        <v>1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-0.7417915892638286</v>
      </c>
      <c r="L2090">
        <v>0.19976658661215477</v>
      </c>
      <c r="M2090">
        <v>0</v>
      </c>
      <c r="N2090">
        <f t="shared" si="192"/>
        <v>-2.2267392572780276</v>
      </c>
      <c r="O2090">
        <f t="shared" si="193"/>
        <v>0.10787962494855871</v>
      </c>
      <c r="P2090">
        <f t="shared" si="194"/>
        <v>9.7374861419233877E-2</v>
      </c>
      <c r="Q2090">
        <f t="shared" si="195"/>
        <v>0.9026251385807661</v>
      </c>
      <c r="R2090">
        <f t="shared" si="196"/>
        <v>-4.4492575319663684E-2</v>
      </c>
      <c r="S2090">
        <f t="shared" si="197"/>
        <v>1</v>
      </c>
    </row>
    <row r="2091" spans="1:19" x14ac:dyDescent="0.35">
      <c r="A2091">
        <v>-9.8477299406946536E-2</v>
      </c>
      <c r="B2091">
        <v>1</v>
      </c>
      <c r="C2091">
        <v>1</v>
      </c>
      <c r="D2091">
        <v>1</v>
      </c>
      <c r="E2091">
        <v>1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-0.25790419000776721</v>
      </c>
      <c r="L2091">
        <v>1.9532845885768044</v>
      </c>
      <c r="M2091">
        <v>0</v>
      </c>
      <c r="N2091">
        <f t="shared" si="192"/>
        <v>-3.5970815919248245</v>
      </c>
      <c r="O2091">
        <f t="shared" si="193"/>
        <v>2.7403580692320087E-2</v>
      </c>
      <c r="P2091">
        <f t="shared" si="194"/>
        <v>2.6672654453719222E-2</v>
      </c>
      <c r="Q2091">
        <f t="shared" si="195"/>
        <v>0.97332734554628075</v>
      </c>
      <c r="R2091">
        <f t="shared" si="196"/>
        <v>-1.1741074987896123E-2</v>
      </c>
      <c r="S2091">
        <f t="shared" si="197"/>
        <v>0</v>
      </c>
    </row>
    <row r="2092" spans="1:19" x14ac:dyDescent="0.35">
      <c r="A2092">
        <v>-5.424993080354578E-2</v>
      </c>
      <c r="B2092">
        <v>0</v>
      </c>
      <c r="C2092">
        <v>0</v>
      </c>
      <c r="D2092">
        <v>1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1</v>
      </c>
      <c r="K2092">
        <v>-0.16315855135836022</v>
      </c>
      <c r="L2092">
        <v>-0.31979430285885252</v>
      </c>
      <c r="M2092">
        <v>0</v>
      </c>
      <c r="N2092">
        <f t="shared" si="192"/>
        <v>-4.3690634618840676</v>
      </c>
      <c r="O2092">
        <f t="shared" si="193"/>
        <v>1.2663094486968113E-2</v>
      </c>
      <c r="P2092">
        <f t="shared" si="194"/>
        <v>1.2504745710500536E-2</v>
      </c>
      <c r="Q2092">
        <f t="shared" si="195"/>
        <v>0.98749525428949947</v>
      </c>
      <c r="R2092">
        <f t="shared" si="196"/>
        <v>-5.4649828314622109E-3</v>
      </c>
      <c r="S2092">
        <f t="shared" si="197"/>
        <v>0</v>
      </c>
    </row>
    <row r="2093" spans="1:19" x14ac:dyDescent="0.35">
      <c r="A2093">
        <v>0.60916059824746549</v>
      </c>
      <c r="B2093">
        <v>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0.23813008599821844</v>
      </c>
      <c r="L2093">
        <v>-7.3002880360123784E-2</v>
      </c>
      <c r="M2093">
        <v>0</v>
      </c>
      <c r="N2093">
        <f t="shared" si="192"/>
        <v>-2.5595975461919007</v>
      </c>
      <c r="O2093">
        <f t="shared" si="193"/>
        <v>7.7335858291803589E-2</v>
      </c>
      <c r="P2093">
        <f t="shared" si="194"/>
        <v>7.1784353687461375E-2</v>
      </c>
      <c r="Q2093">
        <f t="shared" si="195"/>
        <v>0.92821564631253861</v>
      </c>
      <c r="R2093">
        <f t="shared" si="196"/>
        <v>-3.2351115242643835E-2</v>
      </c>
      <c r="S2093">
        <f t="shared" si="197"/>
        <v>1</v>
      </c>
    </row>
    <row r="2094" spans="1:19" x14ac:dyDescent="0.35">
      <c r="A2094">
        <v>0.34379638662706097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2.513571379715791</v>
      </c>
      <c r="L2094">
        <v>1.7454602327884012</v>
      </c>
      <c r="M2094">
        <v>0</v>
      </c>
      <c r="N2094">
        <f t="shared" si="192"/>
        <v>-3.0327272493103372</v>
      </c>
      <c r="O2094">
        <f t="shared" si="193"/>
        <v>4.8184048855246193E-2</v>
      </c>
      <c r="P2094">
        <f t="shared" si="194"/>
        <v>4.5969072805362242E-2</v>
      </c>
      <c r="Q2094">
        <f t="shared" si="195"/>
        <v>0.95403092719463778</v>
      </c>
      <c r="R2094">
        <f t="shared" si="196"/>
        <v>-2.043754637319805E-2</v>
      </c>
      <c r="S2094">
        <f t="shared" si="197"/>
        <v>0</v>
      </c>
    </row>
    <row r="2095" spans="1:19" x14ac:dyDescent="0.35">
      <c r="A2095">
        <v>-1.248388883095366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-0.6708979995051817</v>
      </c>
      <c r="L2095">
        <v>1.1869322766070687</v>
      </c>
      <c r="M2095">
        <v>0</v>
      </c>
      <c r="N2095">
        <f t="shared" si="192"/>
        <v>-6.1096093180577276</v>
      </c>
      <c r="O2095">
        <f t="shared" si="193"/>
        <v>2.2214185113888017E-3</v>
      </c>
      <c r="P2095">
        <f t="shared" si="194"/>
        <v>2.2164947489231477E-3</v>
      </c>
      <c r="Q2095">
        <f t="shared" si="195"/>
        <v>0.99778350525107684</v>
      </c>
      <c r="R2095">
        <f t="shared" si="196"/>
        <v>-9.6367982923774732E-4</v>
      </c>
      <c r="S2095">
        <f t="shared" si="197"/>
        <v>0</v>
      </c>
    </row>
    <row r="2096" spans="1:19" x14ac:dyDescent="0.35">
      <c r="A2096">
        <v>-1.425298357508969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0.40200249596991949</v>
      </c>
      <c r="L2096">
        <v>0.49851409805798452</v>
      </c>
      <c r="M2096">
        <v>0</v>
      </c>
      <c r="N2096">
        <f t="shared" si="192"/>
        <v>-6.5398998545845828</v>
      </c>
      <c r="O2096">
        <f t="shared" si="193"/>
        <v>1.4446331651650477E-3</v>
      </c>
      <c r="P2096">
        <f t="shared" si="194"/>
        <v>1.4425492107328405E-3</v>
      </c>
      <c r="Q2096">
        <f t="shared" si="195"/>
        <v>0.99855745078926716</v>
      </c>
      <c r="R2096">
        <f t="shared" si="196"/>
        <v>-6.2694346929679579E-4</v>
      </c>
      <c r="S2096">
        <f t="shared" si="197"/>
        <v>0</v>
      </c>
    </row>
    <row r="2097" spans="1:19" x14ac:dyDescent="0.35">
      <c r="A2097">
        <v>-0.71766045985455706</v>
      </c>
      <c r="B2097">
        <v>0</v>
      </c>
      <c r="C2097">
        <v>0</v>
      </c>
      <c r="D2097">
        <v>1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-0.37937295750700673</v>
      </c>
      <c r="L2097">
        <v>-8.0577691762478715E-3</v>
      </c>
      <c r="M2097">
        <v>0</v>
      </c>
      <c r="N2097">
        <f t="shared" si="192"/>
        <v>-5.7697294531580301</v>
      </c>
      <c r="O2097">
        <f t="shared" si="193"/>
        <v>3.1206016688947119E-3</v>
      </c>
      <c r="P2097">
        <f t="shared" si="194"/>
        <v>3.1108938084842019E-3</v>
      </c>
      <c r="Q2097">
        <f t="shared" si="195"/>
        <v>0.99688910619151583</v>
      </c>
      <c r="R2097">
        <f t="shared" si="196"/>
        <v>-1.3531498605510682E-3</v>
      </c>
      <c r="S2097">
        <f t="shared" si="197"/>
        <v>0</v>
      </c>
    </row>
    <row r="2098" spans="1:19" x14ac:dyDescent="0.35">
      <c r="A2098">
        <v>0.43225112383386249</v>
      </c>
      <c r="B2098">
        <v>0</v>
      </c>
      <c r="C2098">
        <v>0</v>
      </c>
      <c r="D2098">
        <v>1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-0.74333755539563728</v>
      </c>
      <c r="L2098">
        <v>1.2518773877909446</v>
      </c>
      <c r="M2098">
        <v>0</v>
      </c>
      <c r="N2098">
        <f t="shared" si="192"/>
        <v>-3.9867654424831365</v>
      </c>
      <c r="O2098">
        <f t="shared" si="193"/>
        <v>1.855964938896764E-2</v>
      </c>
      <c r="P2098">
        <f t="shared" si="194"/>
        <v>1.8221465380158682E-2</v>
      </c>
      <c r="Q2098">
        <f t="shared" si="195"/>
        <v>0.98177853461984133</v>
      </c>
      <c r="R2098">
        <f t="shared" si="196"/>
        <v>-7.9864674470522031E-3</v>
      </c>
      <c r="S2098">
        <f t="shared" si="197"/>
        <v>0</v>
      </c>
    </row>
    <row r="2099" spans="1:19" x14ac:dyDescent="0.35">
      <c r="A2099">
        <v>0.38802375523046173</v>
      </c>
      <c r="B2099">
        <v>0</v>
      </c>
      <c r="C2099">
        <v>0</v>
      </c>
      <c r="D2099">
        <v>1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2.4786759808644771E-2</v>
      </c>
      <c r="L2099">
        <v>0.16079951990182959</v>
      </c>
      <c r="M2099">
        <v>0</v>
      </c>
      <c r="N2099">
        <f t="shared" si="192"/>
        <v>-3.4549747522491465</v>
      </c>
      <c r="O2099">
        <f t="shared" si="193"/>
        <v>3.1588101874549038E-2</v>
      </c>
      <c r="P2099">
        <f t="shared" si="194"/>
        <v>3.0620847426554028E-2</v>
      </c>
      <c r="Q2099">
        <f t="shared" si="195"/>
        <v>0.96937915257344598</v>
      </c>
      <c r="R2099">
        <f t="shared" si="196"/>
        <v>-1.3506324431363766E-2</v>
      </c>
      <c r="S2099">
        <f t="shared" si="197"/>
        <v>0</v>
      </c>
    </row>
    <row r="2100" spans="1:19" x14ac:dyDescent="0.35">
      <c r="A2100">
        <v>1.0956616528848737</v>
      </c>
      <c r="B2100">
        <v>0</v>
      </c>
      <c r="C2100">
        <v>0</v>
      </c>
      <c r="D2100">
        <v>1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-0.18082673572188621</v>
      </c>
      <c r="L2100">
        <v>0.31666778674313167</v>
      </c>
      <c r="M2100">
        <v>0</v>
      </c>
      <c r="N2100">
        <f t="shared" si="192"/>
        <v>-2.4507540093193549</v>
      </c>
      <c r="O2100">
        <f t="shared" si="193"/>
        <v>8.6228544855033923E-2</v>
      </c>
      <c r="P2100">
        <f t="shared" si="194"/>
        <v>7.9383427422763803E-2</v>
      </c>
      <c r="Q2100">
        <f t="shared" si="195"/>
        <v>0.92061657257723617</v>
      </c>
      <c r="R2100">
        <f t="shared" si="196"/>
        <v>-3.592121137332633E-2</v>
      </c>
      <c r="S2100">
        <f t="shared" si="197"/>
        <v>1</v>
      </c>
    </row>
    <row r="2101" spans="1:19" x14ac:dyDescent="0.35">
      <c r="A2101">
        <v>0.96297954707467148</v>
      </c>
      <c r="B2101">
        <v>0</v>
      </c>
      <c r="C2101">
        <v>0</v>
      </c>
      <c r="D2101">
        <v>1</v>
      </c>
      <c r="E2101">
        <v>1</v>
      </c>
      <c r="F2101">
        <v>0</v>
      </c>
      <c r="G2101">
        <v>0</v>
      </c>
      <c r="H2101">
        <v>1</v>
      </c>
      <c r="I2101">
        <v>0</v>
      </c>
      <c r="J2101">
        <v>1</v>
      </c>
      <c r="K2101">
        <v>2.0217332974961426</v>
      </c>
      <c r="L2101">
        <v>-6.0013858123348876E-2</v>
      </c>
      <c r="M2101">
        <v>0</v>
      </c>
      <c r="N2101">
        <f t="shared" si="192"/>
        <v>-1.9697133675993617</v>
      </c>
      <c r="O2101">
        <f t="shared" si="193"/>
        <v>0.1394968347978382</v>
      </c>
      <c r="P2101">
        <f t="shared" si="194"/>
        <v>0.12241967729781959</v>
      </c>
      <c r="Q2101">
        <f t="shared" si="195"/>
        <v>0.87758032270218045</v>
      </c>
      <c r="R2101">
        <f t="shared" si="196"/>
        <v>-5.6713123169977377E-2</v>
      </c>
      <c r="S2101">
        <f t="shared" si="197"/>
        <v>1</v>
      </c>
    </row>
    <row r="2102" spans="1:19" x14ac:dyDescent="0.35">
      <c r="A2102">
        <v>-0.89456993426816012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0.13587546899431296</v>
      </c>
      <c r="L2102">
        <v>-0.29381625838530179</v>
      </c>
      <c r="M2102">
        <v>0</v>
      </c>
      <c r="N2102">
        <f t="shared" si="192"/>
        <v>-5.2255976612272326</v>
      </c>
      <c r="O2102">
        <f t="shared" si="193"/>
        <v>5.3771452881122613E-3</v>
      </c>
      <c r="P2102">
        <f t="shared" si="194"/>
        <v>5.3483862382522392E-3</v>
      </c>
      <c r="Q2102">
        <f t="shared" si="195"/>
        <v>0.99465161376174771</v>
      </c>
      <c r="R2102">
        <f t="shared" si="196"/>
        <v>-2.3290084153555989E-3</v>
      </c>
      <c r="S2102">
        <f t="shared" si="197"/>
        <v>0</v>
      </c>
    </row>
    <row r="2103" spans="1:19" x14ac:dyDescent="0.35">
      <c r="A2103">
        <v>-1.0022562200145031E-2</v>
      </c>
      <c r="B2103">
        <v>0</v>
      </c>
      <c r="C2103">
        <v>0</v>
      </c>
      <c r="D2103">
        <v>1</v>
      </c>
      <c r="E2103">
        <v>0</v>
      </c>
      <c r="F2103">
        <v>1</v>
      </c>
      <c r="G2103">
        <v>0</v>
      </c>
      <c r="H2103">
        <v>1</v>
      </c>
      <c r="I2103">
        <v>1</v>
      </c>
      <c r="J2103">
        <v>0</v>
      </c>
      <c r="K2103">
        <v>-0.6708979995051817</v>
      </c>
      <c r="L2103">
        <v>-1.0991356370653635</v>
      </c>
      <c r="M2103">
        <v>0</v>
      </c>
      <c r="N2103">
        <f t="shared" si="192"/>
        <v>-4.488700597275062</v>
      </c>
      <c r="O2103">
        <f t="shared" si="193"/>
        <v>1.1235233421568791E-2</v>
      </c>
      <c r="P2103">
        <f t="shared" si="194"/>
        <v>1.1110405423230531E-2</v>
      </c>
      <c r="Q2103">
        <f t="shared" si="195"/>
        <v>0.9888895945767695</v>
      </c>
      <c r="R2103">
        <f t="shared" si="196"/>
        <v>-4.8521928746156524E-3</v>
      </c>
      <c r="S2103">
        <f t="shared" si="197"/>
        <v>0</v>
      </c>
    </row>
    <row r="2104" spans="1:19" x14ac:dyDescent="0.35">
      <c r="A2104">
        <v>0.52070586104066396</v>
      </c>
      <c r="B2104">
        <v>0</v>
      </c>
      <c r="C2104">
        <v>0</v>
      </c>
      <c r="D2104">
        <v>1</v>
      </c>
      <c r="E2104">
        <v>1</v>
      </c>
      <c r="F2104">
        <v>0</v>
      </c>
      <c r="G2104">
        <v>0</v>
      </c>
      <c r="H2104">
        <v>1</v>
      </c>
      <c r="I2104">
        <v>0</v>
      </c>
      <c r="J2104">
        <v>1</v>
      </c>
      <c r="K2104">
        <v>-0.6545549289689202</v>
      </c>
      <c r="L2104">
        <v>0.75829454279348818</v>
      </c>
      <c r="M2104">
        <v>0</v>
      </c>
      <c r="N2104">
        <f t="shared" si="192"/>
        <v>-3.1219933432252471</v>
      </c>
      <c r="O2104">
        <f t="shared" si="193"/>
        <v>4.4069235696342676E-2</v>
      </c>
      <c r="P2104">
        <f t="shared" si="194"/>
        <v>4.2209112374574156E-2</v>
      </c>
      <c r="Q2104">
        <f t="shared" si="195"/>
        <v>0.95779088762542586</v>
      </c>
      <c r="R2104">
        <f t="shared" si="196"/>
        <v>-1.8729299129723521E-2</v>
      </c>
      <c r="S2104">
        <f t="shared" si="197"/>
        <v>0</v>
      </c>
    </row>
    <row r="2105" spans="1:19" x14ac:dyDescent="0.35">
      <c r="A2105">
        <v>0.38802375523046173</v>
      </c>
      <c r="B2105">
        <v>0</v>
      </c>
      <c r="C2105">
        <v>0</v>
      </c>
      <c r="D2105">
        <v>1</v>
      </c>
      <c r="E2105">
        <v>1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-0.28727754651212872</v>
      </c>
      <c r="L2105">
        <v>0.47253605358443379</v>
      </c>
      <c r="M2105">
        <v>0</v>
      </c>
      <c r="N2105">
        <f t="shared" si="192"/>
        <v>-3.5568413366473433</v>
      </c>
      <c r="O2105">
        <f t="shared" si="193"/>
        <v>2.8528795406361652E-2</v>
      </c>
      <c r="P2105">
        <f t="shared" si="194"/>
        <v>2.773747855556169E-2</v>
      </c>
      <c r="Q2105">
        <f t="shared" si="195"/>
        <v>0.97226252144443825</v>
      </c>
      <c r="R2105">
        <f t="shared" si="196"/>
        <v>-1.2216455010836624E-2</v>
      </c>
      <c r="S2105">
        <f t="shared" si="197"/>
        <v>0</v>
      </c>
    </row>
    <row r="2106" spans="1:19" x14ac:dyDescent="0.35">
      <c r="A2106">
        <v>-0.98302467147496153</v>
      </c>
      <c r="B2106">
        <v>0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-0.55892588110133712</v>
      </c>
      <c r="L2106">
        <v>0.23873365332248039</v>
      </c>
      <c r="M2106">
        <v>0</v>
      </c>
      <c r="N2106">
        <f t="shared" si="192"/>
        <v>-5.4767285669696513</v>
      </c>
      <c r="O2106">
        <f t="shared" si="193"/>
        <v>4.1829917157959941E-3</v>
      </c>
      <c r="P2106">
        <f t="shared" si="194"/>
        <v>4.1655671827788383E-3</v>
      </c>
      <c r="Q2106">
        <f t="shared" si="195"/>
        <v>0.99583443281722117</v>
      </c>
      <c r="R2106">
        <f t="shared" si="196"/>
        <v>-1.8128612660405592E-3</v>
      </c>
      <c r="S2106">
        <f t="shared" si="197"/>
        <v>0</v>
      </c>
    </row>
    <row r="2107" spans="1:19" x14ac:dyDescent="0.35">
      <c r="A2107">
        <v>1.5379353389188812</v>
      </c>
      <c r="B2107">
        <v>1</v>
      </c>
      <c r="C2107">
        <v>1</v>
      </c>
      <c r="D2107">
        <v>1</v>
      </c>
      <c r="E2107">
        <v>0</v>
      </c>
      <c r="F2107">
        <v>1</v>
      </c>
      <c r="G2107">
        <v>0</v>
      </c>
      <c r="H2107">
        <v>0</v>
      </c>
      <c r="I2107">
        <v>1</v>
      </c>
      <c r="J2107">
        <v>0</v>
      </c>
      <c r="K2107">
        <v>2.0700999521912946</v>
      </c>
      <c r="L2107">
        <v>9.5854408717953685E-2</v>
      </c>
      <c r="M2107">
        <v>0</v>
      </c>
      <c r="N2107">
        <f t="shared" si="192"/>
        <v>-0.80589002028228673</v>
      </c>
      <c r="O2107">
        <f t="shared" si="193"/>
        <v>0.44669018626147455</v>
      </c>
      <c r="P2107">
        <f t="shared" si="194"/>
        <v>0.30876699828579596</v>
      </c>
      <c r="Q2107">
        <f t="shared" si="195"/>
        <v>0.6912330017142041</v>
      </c>
      <c r="R2107">
        <f t="shared" si="196"/>
        <v>-0.16037553540151914</v>
      </c>
      <c r="S2107">
        <f t="shared" si="197"/>
        <v>1</v>
      </c>
    </row>
    <row r="2108" spans="1:19" x14ac:dyDescent="0.35">
      <c r="A2108">
        <v>-0.36384151102735102</v>
      </c>
      <c r="B2108">
        <v>0</v>
      </c>
      <c r="C2108">
        <v>0</v>
      </c>
      <c r="D2108">
        <v>1</v>
      </c>
      <c r="E2108">
        <v>1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-0.63313225542814522</v>
      </c>
      <c r="L2108">
        <v>-9.8980924833674058E-2</v>
      </c>
      <c r="M2108">
        <v>0</v>
      </c>
      <c r="N2108">
        <f t="shared" si="192"/>
        <v>-4.7803182813780092</v>
      </c>
      <c r="O2108">
        <f t="shared" si="193"/>
        <v>8.3933271025953115E-3</v>
      </c>
      <c r="P2108">
        <f t="shared" si="194"/>
        <v>8.3234655337434248E-3</v>
      </c>
      <c r="Q2108">
        <f t="shared" si="195"/>
        <v>0.99167653446625659</v>
      </c>
      <c r="R2108">
        <f t="shared" si="196"/>
        <v>-3.6299631328199434E-3</v>
      </c>
      <c r="S2108">
        <f t="shared" si="197"/>
        <v>0</v>
      </c>
    </row>
    <row r="2109" spans="1:19" x14ac:dyDescent="0.35">
      <c r="A2109">
        <v>0.2553416494202595</v>
      </c>
      <c r="B2109">
        <v>1</v>
      </c>
      <c r="C2109">
        <v>0</v>
      </c>
      <c r="D2109">
        <v>1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-0.90124695314464853</v>
      </c>
      <c r="L2109">
        <v>1.3687785879219212</v>
      </c>
      <c r="M2109">
        <v>0</v>
      </c>
      <c r="N2109">
        <f t="shared" si="192"/>
        <v>-3.5229625557994932</v>
      </c>
      <c r="O2109">
        <f t="shared" si="193"/>
        <v>2.951187495462352E-2</v>
      </c>
      <c r="P2109">
        <f t="shared" si="194"/>
        <v>2.8665890770734701E-2</v>
      </c>
      <c r="Q2109">
        <f t="shared" si="195"/>
        <v>0.97133410922926533</v>
      </c>
      <c r="R2109">
        <f t="shared" si="196"/>
        <v>-1.2631360373693281E-2</v>
      </c>
      <c r="S2109">
        <f t="shared" si="197"/>
        <v>0</v>
      </c>
    </row>
    <row r="2110" spans="1:19" x14ac:dyDescent="0.35">
      <c r="A2110">
        <v>0.29956901802366021</v>
      </c>
      <c r="B2110">
        <v>1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1</v>
      </c>
      <c r="I2110">
        <v>1</v>
      </c>
      <c r="J2110">
        <v>0</v>
      </c>
      <c r="K2110">
        <v>-0.53419042299240127</v>
      </c>
      <c r="L2110">
        <v>-9.8980924833674058E-2</v>
      </c>
      <c r="M2110">
        <v>0</v>
      </c>
      <c r="N2110">
        <f t="shared" si="192"/>
        <v>-2.9459849166794303</v>
      </c>
      <c r="O2110">
        <f t="shared" si="193"/>
        <v>5.255027667541403E-2</v>
      </c>
      <c r="P2110">
        <f t="shared" si="194"/>
        <v>4.9926619031823702E-2</v>
      </c>
      <c r="Q2110">
        <f t="shared" si="195"/>
        <v>0.95007338096817628</v>
      </c>
      <c r="R2110">
        <f t="shared" si="196"/>
        <v>-2.2242849744004402E-2</v>
      </c>
      <c r="S2110">
        <f t="shared" si="197"/>
        <v>0</v>
      </c>
    </row>
    <row r="2111" spans="1:19" x14ac:dyDescent="0.35">
      <c r="A2111">
        <v>-0.71766045985455706</v>
      </c>
      <c r="B2111">
        <v>0</v>
      </c>
      <c r="C2111">
        <v>0</v>
      </c>
      <c r="D2111">
        <v>1</v>
      </c>
      <c r="E2111">
        <v>1</v>
      </c>
      <c r="F2111">
        <v>0</v>
      </c>
      <c r="G2111">
        <v>0</v>
      </c>
      <c r="H2111">
        <v>1</v>
      </c>
      <c r="I2111">
        <v>1</v>
      </c>
      <c r="J2111">
        <v>0</v>
      </c>
      <c r="K2111">
        <v>-0.16426281288108083</v>
      </c>
      <c r="L2111">
        <v>-0.3587613695691777</v>
      </c>
      <c r="M2111">
        <v>0</v>
      </c>
      <c r="N2111">
        <f t="shared" si="192"/>
        <v>-5.2128346432903943</v>
      </c>
      <c r="O2111">
        <f t="shared" si="193"/>
        <v>5.4462137130763697E-3</v>
      </c>
      <c r="P2111">
        <f t="shared" si="194"/>
        <v>5.4167131357168276E-3</v>
      </c>
      <c r="Q2111">
        <f t="shared" si="195"/>
        <v>0.99458328686428321</v>
      </c>
      <c r="R2111">
        <f t="shared" si="196"/>
        <v>-2.3588429960144566E-3</v>
      </c>
      <c r="S2111">
        <f t="shared" si="197"/>
        <v>0</v>
      </c>
    </row>
    <row r="2112" spans="1:19" x14ac:dyDescent="0.35">
      <c r="A2112">
        <v>0.38802375523046173</v>
      </c>
      <c r="B2112">
        <v>1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1.4150520169135774</v>
      </c>
      <c r="L2112">
        <v>-0.21588212496465098</v>
      </c>
      <c r="M2112">
        <v>0</v>
      </c>
      <c r="N2112">
        <f t="shared" si="192"/>
        <v>-2.570224571730364</v>
      </c>
      <c r="O2112">
        <f t="shared" si="193"/>
        <v>7.651835963383484E-2</v>
      </c>
      <c r="P2112">
        <f t="shared" si="194"/>
        <v>7.107947481718907E-2</v>
      </c>
      <c r="Q2112">
        <f t="shared" si="195"/>
        <v>0.92892052518281099</v>
      </c>
      <c r="R2112">
        <f t="shared" si="196"/>
        <v>-3.2021440959014907E-2</v>
      </c>
      <c r="S2112">
        <f t="shared" si="197"/>
        <v>1</v>
      </c>
    </row>
    <row r="2113" spans="1:19" x14ac:dyDescent="0.35">
      <c r="A2113">
        <v>-0.93879730287156082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1</v>
      </c>
      <c r="K2113">
        <v>-0.72103147263668588</v>
      </c>
      <c r="L2113">
        <v>1.6155700104206494</v>
      </c>
      <c r="M2113">
        <v>0</v>
      </c>
      <c r="N2113">
        <f t="shared" si="192"/>
        <v>-5.3285361554578721</v>
      </c>
      <c r="O2113">
        <f t="shared" si="193"/>
        <v>4.8511661702670145E-3</v>
      </c>
      <c r="P2113">
        <f t="shared" si="194"/>
        <v>4.827745972327417E-3</v>
      </c>
      <c r="Q2113">
        <f t="shared" si="195"/>
        <v>0.99517225402767262</v>
      </c>
      <c r="R2113">
        <f t="shared" si="196"/>
        <v>-2.1017408633194532E-3</v>
      </c>
      <c r="S2113">
        <f t="shared" si="197"/>
        <v>0</v>
      </c>
    </row>
    <row r="2114" spans="1:19" x14ac:dyDescent="0.35">
      <c r="A2114">
        <v>-1.0714794086817632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-0.7455460784410779</v>
      </c>
      <c r="L2114">
        <v>-9.8980924833674058E-2</v>
      </c>
      <c r="M2114">
        <v>0</v>
      </c>
      <c r="N2114">
        <f t="shared" si="192"/>
        <v>-5.657917725115829</v>
      </c>
      <c r="O2114">
        <f t="shared" si="193"/>
        <v>3.4897760107935366E-3</v>
      </c>
      <c r="P2114">
        <f t="shared" si="194"/>
        <v>3.4776398267519575E-3</v>
      </c>
      <c r="Q2114">
        <f t="shared" si="195"/>
        <v>0.99652236017324802</v>
      </c>
      <c r="R2114">
        <f t="shared" si="196"/>
        <v>-1.5129520654427937E-3</v>
      </c>
      <c r="S2114">
        <f t="shared" si="197"/>
        <v>0</v>
      </c>
    </row>
    <row r="2115" spans="1:19" x14ac:dyDescent="0.35">
      <c r="A2115">
        <v>1.4937079703154805</v>
      </c>
      <c r="B2115">
        <v>0</v>
      </c>
      <c r="C2115">
        <v>1</v>
      </c>
      <c r="D2115">
        <v>1</v>
      </c>
      <c r="E2115">
        <v>1</v>
      </c>
      <c r="F2115">
        <v>0</v>
      </c>
      <c r="G2115">
        <v>0</v>
      </c>
      <c r="H2115">
        <v>1</v>
      </c>
      <c r="I2115">
        <v>1</v>
      </c>
      <c r="J2115">
        <v>0</v>
      </c>
      <c r="K2115">
        <v>-7.0400583449850271E-2</v>
      </c>
      <c r="L2115">
        <v>-1.0341905258814876</v>
      </c>
      <c r="M2115">
        <v>0</v>
      </c>
      <c r="N2115">
        <f t="shared" si="192"/>
        <v>-1.2205946874066909</v>
      </c>
      <c r="O2115">
        <f t="shared" si="193"/>
        <v>0.29505464945585591</v>
      </c>
      <c r="P2115">
        <f t="shared" si="194"/>
        <v>0.2278318135685079</v>
      </c>
      <c r="Q2115">
        <f t="shared" si="195"/>
        <v>0.7721681864314921</v>
      </c>
      <c r="R2115">
        <f t="shared" si="196"/>
        <v>-0.11228809541058388</v>
      </c>
      <c r="S2115">
        <f t="shared" si="197"/>
        <v>1</v>
      </c>
    </row>
    <row r="2116" spans="1:19" x14ac:dyDescent="0.35">
      <c r="A2116">
        <v>0.60916059824746549</v>
      </c>
      <c r="B2116">
        <v>1</v>
      </c>
      <c r="C2116">
        <v>0</v>
      </c>
      <c r="D2116">
        <v>1</v>
      </c>
      <c r="E2116">
        <v>1</v>
      </c>
      <c r="F2116">
        <v>0</v>
      </c>
      <c r="G2116">
        <v>0</v>
      </c>
      <c r="H2116">
        <v>1</v>
      </c>
      <c r="I2116">
        <v>1</v>
      </c>
      <c r="J2116">
        <v>0</v>
      </c>
      <c r="K2116">
        <v>-0.56157610875586605</v>
      </c>
      <c r="L2116">
        <v>1.6415480548942001</v>
      </c>
      <c r="M2116">
        <v>0</v>
      </c>
      <c r="N2116">
        <f t="shared" si="192"/>
        <v>-2.626599822996611</v>
      </c>
      <c r="O2116">
        <f t="shared" si="193"/>
        <v>7.2323958898037929E-2</v>
      </c>
      <c r="P2116">
        <f t="shared" si="194"/>
        <v>6.7445997357329271E-2</v>
      </c>
      <c r="Q2116">
        <f t="shared" si="195"/>
        <v>0.93255400264267074</v>
      </c>
      <c r="R2116">
        <f t="shared" si="196"/>
        <v>-3.0326009523946585E-2</v>
      </c>
      <c r="S2116">
        <f t="shared" si="197"/>
        <v>1</v>
      </c>
    </row>
    <row r="2117" spans="1:19" x14ac:dyDescent="0.35">
      <c r="A2117">
        <v>-1.3368436203021676</v>
      </c>
      <c r="B2117">
        <v>0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1</v>
      </c>
      <c r="I2117">
        <v>1</v>
      </c>
      <c r="J2117">
        <v>0</v>
      </c>
      <c r="K2117">
        <v>-0.70579266362314497</v>
      </c>
      <c r="L2117">
        <v>0.29068974226958139</v>
      </c>
      <c r="M2117">
        <v>0</v>
      </c>
      <c r="N2117">
        <f t="shared" si="192"/>
        <v>-6.4629968920923231</v>
      </c>
      <c r="O2117">
        <f t="shared" si="193"/>
        <v>1.5601132064876548E-3</v>
      </c>
      <c r="P2117">
        <f t="shared" si="194"/>
        <v>1.557683044598255E-3</v>
      </c>
      <c r="Q2117">
        <f t="shared" si="195"/>
        <v>0.99844231695540175</v>
      </c>
      <c r="R2117">
        <f t="shared" si="196"/>
        <v>-6.7702057956104441E-4</v>
      </c>
      <c r="S2117">
        <f t="shared" si="197"/>
        <v>0</v>
      </c>
    </row>
    <row r="2118" spans="1:19" x14ac:dyDescent="0.35">
      <c r="A2118">
        <v>-1.2926162516987669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-0.6410829383917318</v>
      </c>
      <c r="L2118">
        <v>-0.56658572535758078</v>
      </c>
      <c r="M2118">
        <v>0</v>
      </c>
      <c r="N2118">
        <f t="shared" ref="N2118:N2181" si="198">$M$3+SUMPRODUCT($A$3:$L$3,A2118:L2118)</f>
        <v>-6.0326978100538833</v>
      </c>
      <c r="O2118">
        <f t="shared" ref="O2118:O2181" si="199">EXP(N2118)</f>
        <v>2.3990131587206887E-3</v>
      </c>
      <c r="P2118">
        <f t="shared" ref="P2118:P2181" si="200">O2118/(1+O2118)</f>
        <v>2.3932716684955746E-3</v>
      </c>
      <c r="Q2118">
        <f t="shared" ref="Q2118:Q2181" si="201">IF(M2118=1,P2118,1-P2118)</f>
        <v>0.99760672833150443</v>
      </c>
      <c r="R2118">
        <f t="shared" ref="R2118:R2181" si="202">LOG(Q2118)</f>
        <v>-1.0406304322896289E-3</v>
      </c>
      <c r="S2118">
        <f t="shared" ref="S2118:S2181" si="203">IF(P2118&gt;U$2,1,0)</f>
        <v>0</v>
      </c>
    </row>
    <row r="2119" spans="1:19" x14ac:dyDescent="0.35">
      <c r="A2119">
        <v>-0.62920572264775554</v>
      </c>
      <c r="B2119">
        <v>0</v>
      </c>
      <c r="C2119">
        <v>0</v>
      </c>
      <c r="D2119">
        <v>1</v>
      </c>
      <c r="E2119">
        <v>1</v>
      </c>
      <c r="F2119">
        <v>0</v>
      </c>
      <c r="G2119">
        <v>0</v>
      </c>
      <c r="H2119">
        <v>1</v>
      </c>
      <c r="I2119">
        <v>0</v>
      </c>
      <c r="J2119">
        <v>1</v>
      </c>
      <c r="K2119">
        <v>-0.55097519813775053</v>
      </c>
      <c r="L2119">
        <v>-0.76142105890920853</v>
      </c>
      <c r="M2119">
        <v>0</v>
      </c>
      <c r="N2119">
        <f t="shared" si="198"/>
        <v>-5.0326751995068069</v>
      </c>
      <c r="O2119">
        <f t="shared" si="199"/>
        <v>6.5213413250126513E-3</v>
      </c>
      <c r="P2119">
        <f t="shared" si="200"/>
        <v>6.4790889743358802E-3</v>
      </c>
      <c r="Q2119">
        <f t="shared" si="201"/>
        <v>0.99352091102566409</v>
      </c>
      <c r="R2119">
        <f t="shared" si="202"/>
        <v>-2.8229876910711525E-3</v>
      </c>
      <c r="S2119">
        <f t="shared" si="203"/>
        <v>0</v>
      </c>
    </row>
    <row r="2120" spans="1:19" x14ac:dyDescent="0.35">
      <c r="A2120">
        <v>0.2553416494202595</v>
      </c>
      <c r="B2120">
        <v>0</v>
      </c>
      <c r="C2120">
        <v>0</v>
      </c>
      <c r="D2120">
        <v>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0.19020513591215482</v>
      </c>
      <c r="L2120">
        <v>-0.54060768088403055</v>
      </c>
      <c r="M2120">
        <v>0</v>
      </c>
      <c r="N2120">
        <f t="shared" si="198"/>
        <v>-3.7961912757903664</v>
      </c>
      <c r="O2120">
        <f t="shared" si="199"/>
        <v>2.2456138422179066E-2</v>
      </c>
      <c r="P2120">
        <f t="shared" si="200"/>
        <v>2.1962935697987639E-2</v>
      </c>
      <c r="Q2120">
        <f t="shared" si="201"/>
        <v>0.97803706430201232</v>
      </c>
      <c r="R2120">
        <f t="shared" si="202"/>
        <v>-9.6446866062348622E-3</v>
      </c>
      <c r="S2120">
        <f t="shared" si="203"/>
        <v>0</v>
      </c>
    </row>
    <row r="2121" spans="1:19" x14ac:dyDescent="0.35">
      <c r="A2121">
        <v>-1.8569574750781603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8.4416882035544247E-2</v>
      </c>
      <c r="L2121">
        <v>-1.2420148816698902</v>
      </c>
      <c r="M2121">
        <v>0</v>
      </c>
      <c r="N2121">
        <f t="shared" si="198"/>
        <v>-7.3300860558131049</v>
      </c>
      <c r="O2121">
        <f t="shared" si="199"/>
        <v>6.5551717363499494E-4</v>
      </c>
      <c r="P2121">
        <f t="shared" si="200"/>
        <v>6.5508775236308291E-4</v>
      </c>
      <c r="Q2121">
        <f t="shared" si="201"/>
        <v>0.99934491224763689</v>
      </c>
      <c r="R2121">
        <f t="shared" si="202"/>
        <v>-2.8459422328963775E-4</v>
      </c>
      <c r="S2121">
        <f t="shared" si="203"/>
        <v>0</v>
      </c>
    </row>
    <row r="2122" spans="1:19" x14ac:dyDescent="0.35">
      <c r="A2122">
        <v>-0.98302467147496153</v>
      </c>
      <c r="B2122">
        <v>0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-0.29324055873481858</v>
      </c>
      <c r="L2122">
        <v>1.0570420542393171</v>
      </c>
      <c r="M2122">
        <v>0</v>
      </c>
      <c r="N2122">
        <f t="shared" si="198"/>
        <v>-5.968700267163495</v>
      </c>
      <c r="O2122">
        <f t="shared" si="199"/>
        <v>2.5575634088195998E-3</v>
      </c>
      <c r="P2122">
        <f t="shared" si="200"/>
        <v>2.5510389649084772E-3</v>
      </c>
      <c r="Q2122">
        <f t="shared" si="201"/>
        <v>0.99744896103509151</v>
      </c>
      <c r="R2122">
        <f t="shared" si="202"/>
        <v>-1.1093177042940574E-3</v>
      </c>
      <c r="S2122">
        <f t="shared" si="203"/>
        <v>0</v>
      </c>
    </row>
    <row r="2123" spans="1:19" x14ac:dyDescent="0.35">
      <c r="A2123">
        <v>-0.31961414242395031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1</v>
      </c>
      <c r="I2123">
        <v>0</v>
      </c>
      <c r="J2123">
        <v>1</v>
      </c>
      <c r="K2123">
        <v>0.15243939183511834</v>
      </c>
      <c r="L2123">
        <v>0.27770072003280605</v>
      </c>
      <c r="M2123">
        <v>0</v>
      </c>
      <c r="N2123">
        <f t="shared" si="198"/>
        <v>-3.8881107592209689</v>
      </c>
      <c r="O2123">
        <f t="shared" si="199"/>
        <v>2.0484008729481005E-2</v>
      </c>
      <c r="P2123">
        <f t="shared" si="200"/>
        <v>2.0072836569956568E-2</v>
      </c>
      <c r="Q2123">
        <f t="shared" si="201"/>
        <v>0.97992716343004338</v>
      </c>
      <c r="R2123">
        <f t="shared" si="202"/>
        <v>-8.8062035891210196E-3</v>
      </c>
      <c r="S2123">
        <f t="shared" si="203"/>
        <v>0</v>
      </c>
    </row>
    <row r="2124" spans="1:19" x14ac:dyDescent="0.35">
      <c r="A2124">
        <v>-5.424993080354578E-2</v>
      </c>
      <c r="B2124">
        <v>0</v>
      </c>
      <c r="C2124">
        <v>0</v>
      </c>
      <c r="D2124">
        <v>1</v>
      </c>
      <c r="E2124">
        <v>1</v>
      </c>
      <c r="F2124">
        <v>0</v>
      </c>
      <c r="G2124">
        <v>0</v>
      </c>
      <c r="H2124">
        <v>1</v>
      </c>
      <c r="I2124">
        <v>1</v>
      </c>
      <c r="J2124">
        <v>0</v>
      </c>
      <c r="K2124">
        <v>-0.83719978482686785</v>
      </c>
      <c r="L2124">
        <v>0.5504701870050851</v>
      </c>
      <c r="M2124">
        <v>0</v>
      </c>
      <c r="N2124">
        <f t="shared" si="198"/>
        <v>-4.2085615359541348</v>
      </c>
      <c r="O2124">
        <f t="shared" si="199"/>
        <v>1.486773967241577E-2</v>
      </c>
      <c r="P2124">
        <f t="shared" si="200"/>
        <v>1.4649928351466623E-2</v>
      </c>
      <c r="Q2124">
        <f t="shared" si="201"/>
        <v>0.98535007164853339</v>
      </c>
      <c r="R2124">
        <f t="shared" si="202"/>
        <v>-6.4094474973636949E-3</v>
      </c>
      <c r="S2124">
        <f t="shared" si="203"/>
        <v>0</v>
      </c>
    </row>
    <row r="2125" spans="1:19" x14ac:dyDescent="0.35">
      <c r="A2125">
        <v>0.56493322964406478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-0.70225902675043994</v>
      </c>
      <c r="L2125">
        <v>-0.29381625838530179</v>
      </c>
      <c r="M2125">
        <v>0</v>
      </c>
      <c r="N2125">
        <f t="shared" si="198"/>
        <v>-2.9398696462428573</v>
      </c>
      <c r="O2125">
        <f t="shared" si="199"/>
        <v>5.2872620433884937E-2</v>
      </c>
      <c r="P2125">
        <f t="shared" si="200"/>
        <v>5.021749013864215E-2</v>
      </c>
      <c r="Q2125">
        <f t="shared" si="201"/>
        <v>0.94978250986135782</v>
      </c>
      <c r="R2125">
        <f t="shared" si="202"/>
        <v>-2.2375832164653383E-2</v>
      </c>
      <c r="S2125">
        <f t="shared" si="203"/>
        <v>1</v>
      </c>
    </row>
    <row r="2126" spans="1:19" x14ac:dyDescent="0.35">
      <c r="A2126">
        <v>0.12265954361005722</v>
      </c>
      <c r="B2126">
        <v>0</v>
      </c>
      <c r="C2126">
        <v>0</v>
      </c>
      <c r="D2126">
        <v>1</v>
      </c>
      <c r="E2126">
        <v>1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-0.33277312124820757</v>
      </c>
      <c r="L2126">
        <v>-0.15093701378077506</v>
      </c>
      <c r="M2126">
        <v>0</v>
      </c>
      <c r="N2126">
        <f t="shared" si="198"/>
        <v>-4.0125726352935498</v>
      </c>
      <c r="O2126">
        <f t="shared" si="199"/>
        <v>1.808680458030312E-2</v>
      </c>
      <c r="P2126">
        <f t="shared" si="200"/>
        <v>1.7765483747487758E-2</v>
      </c>
      <c r="Q2126">
        <f t="shared" si="201"/>
        <v>0.98223451625251224</v>
      </c>
      <c r="R2126">
        <f t="shared" si="202"/>
        <v>-7.7848085931170544E-3</v>
      </c>
      <c r="S2126">
        <f t="shared" si="203"/>
        <v>0</v>
      </c>
    </row>
    <row r="2127" spans="1:19" x14ac:dyDescent="0.35">
      <c r="A2127">
        <v>1.5821627075222819</v>
      </c>
      <c r="B2127">
        <v>0</v>
      </c>
      <c r="C2127">
        <v>1</v>
      </c>
      <c r="D2127">
        <v>1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-0.38246488977062376</v>
      </c>
      <c r="L2127">
        <v>1.4856797880528976</v>
      </c>
      <c r="M2127">
        <v>0</v>
      </c>
      <c r="N2127">
        <f t="shared" si="198"/>
        <v>-1.3473052759965407</v>
      </c>
      <c r="O2127">
        <f t="shared" si="199"/>
        <v>0.2599397836863801</v>
      </c>
      <c r="P2127">
        <f t="shared" si="200"/>
        <v>0.20631127538955735</v>
      </c>
      <c r="Q2127">
        <f t="shared" si="201"/>
        <v>0.79368872461044271</v>
      </c>
      <c r="R2127">
        <f t="shared" si="202"/>
        <v>-0.10034978937339789</v>
      </c>
      <c r="S2127">
        <f t="shared" si="203"/>
        <v>1</v>
      </c>
    </row>
    <row r="2128" spans="1:19" x14ac:dyDescent="0.35">
      <c r="A2128">
        <v>-0.80611519706135859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0.62241309590490368</v>
      </c>
      <c r="L2128">
        <v>-1.2160368371963399</v>
      </c>
      <c r="M2128">
        <v>0</v>
      </c>
      <c r="N2128">
        <f t="shared" si="198"/>
        <v>-5.0131418998718678</v>
      </c>
      <c r="O2128">
        <f t="shared" si="199"/>
        <v>6.6499768875828329E-3</v>
      </c>
      <c r="P2128">
        <f t="shared" si="200"/>
        <v>6.6060468288526731E-3</v>
      </c>
      <c r="Q2128">
        <f t="shared" si="201"/>
        <v>0.99339395317114731</v>
      </c>
      <c r="R2128">
        <f t="shared" si="202"/>
        <v>-2.8784879006870665E-3</v>
      </c>
      <c r="S2128">
        <f t="shared" si="203"/>
        <v>0</v>
      </c>
    </row>
    <row r="2129" spans="1:19" x14ac:dyDescent="0.35">
      <c r="A2129">
        <v>1.051434284281473</v>
      </c>
      <c r="B2129">
        <v>0</v>
      </c>
      <c r="C2129">
        <v>0</v>
      </c>
      <c r="D2129">
        <v>1</v>
      </c>
      <c r="E2129">
        <v>1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2.2666585032355187</v>
      </c>
      <c r="L2129">
        <v>-0.28082723614852689</v>
      </c>
      <c r="M2129">
        <v>0</v>
      </c>
      <c r="N2129">
        <f t="shared" si="198"/>
        <v>-1.9700481241684291</v>
      </c>
      <c r="O2129">
        <f t="shared" si="199"/>
        <v>0.1394501451312978</v>
      </c>
      <c r="P2129">
        <f t="shared" si="200"/>
        <v>0.1223837179074027</v>
      </c>
      <c r="Q2129">
        <f t="shared" si="201"/>
        <v>0.87761628209259734</v>
      </c>
      <c r="R2129">
        <f t="shared" si="202"/>
        <v>-5.6695328052564109E-2</v>
      </c>
      <c r="S2129">
        <f t="shared" si="203"/>
        <v>1</v>
      </c>
    </row>
    <row r="2130" spans="1:19" x14ac:dyDescent="0.35">
      <c r="A2130">
        <v>-0.27538677382054955</v>
      </c>
      <c r="B2130">
        <v>0</v>
      </c>
      <c r="C2130">
        <v>0</v>
      </c>
      <c r="D2130">
        <v>1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-0.88291621186749059</v>
      </c>
      <c r="L2130">
        <v>-0.3587613695691777</v>
      </c>
      <c r="M2130">
        <v>0</v>
      </c>
      <c r="N2130">
        <f t="shared" si="198"/>
        <v>-4.8462213207546379</v>
      </c>
      <c r="O2130">
        <f t="shared" si="199"/>
        <v>7.8580144358761546E-3</v>
      </c>
      <c r="P2130">
        <f t="shared" si="200"/>
        <v>7.7967474816127598E-3</v>
      </c>
      <c r="Q2130">
        <f t="shared" si="201"/>
        <v>0.99220325251838726</v>
      </c>
      <c r="R2130">
        <f t="shared" si="202"/>
        <v>-3.3993536468674484E-3</v>
      </c>
      <c r="S2130">
        <f t="shared" si="203"/>
        <v>0</v>
      </c>
    </row>
    <row r="2131" spans="1:19" x14ac:dyDescent="0.35">
      <c r="A2131">
        <v>3.4204806403255718E-2</v>
      </c>
      <c r="B2131">
        <v>0</v>
      </c>
      <c r="C2131">
        <v>0</v>
      </c>
      <c r="D2131">
        <v>1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2.5650299666745595</v>
      </c>
      <c r="L2131">
        <v>1.2129103210806196</v>
      </c>
      <c r="M2131">
        <v>0</v>
      </c>
      <c r="N2131">
        <f t="shared" si="198"/>
        <v>-3.7579805014253442</v>
      </c>
      <c r="O2131">
        <f t="shared" si="199"/>
        <v>2.3330809367281199E-2</v>
      </c>
      <c r="P2131">
        <f t="shared" si="200"/>
        <v>2.2798892746820048E-2</v>
      </c>
      <c r="Q2131">
        <f t="shared" si="201"/>
        <v>0.97720110725317999</v>
      </c>
      <c r="R2131">
        <f t="shared" si="202"/>
        <v>-1.0016049605197584E-2</v>
      </c>
      <c r="S2131">
        <f t="shared" si="203"/>
        <v>0</v>
      </c>
    </row>
    <row r="2132" spans="1:19" x14ac:dyDescent="0.35">
      <c r="A2132">
        <v>-0.31961414242395031</v>
      </c>
      <c r="B2132">
        <v>0</v>
      </c>
      <c r="C2132">
        <v>0</v>
      </c>
      <c r="D2132">
        <v>1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0.17695399763951031</v>
      </c>
      <c r="L2132">
        <v>-0.9822344369343865</v>
      </c>
      <c r="M2132">
        <v>0</v>
      </c>
      <c r="N2132">
        <f t="shared" si="198"/>
        <v>-4.4877388084787206</v>
      </c>
      <c r="O2132">
        <f t="shared" si="199"/>
        <v>1.1246044541371495E-2</v>
      </c>
      <c r="P2132">
        <f t="shared" si="200"/>
        <v>1.1120977532695211E-2</v>
      </c>
      <c r="Q2132">
        <f t="shared" si="201"/>
        <v>0.98887902246730475</v>
      </c>
      <c r="R2132">
        <f t="shared" si="202"/>
        <v>-4.8568358937869519E-3</v>
      </c>
      <c r="S2132">
        <f t="shared" si="203"/>
        <v>0</v>
      </c>
    </row>
    <row r="2133" spans="1:19" x14ac:dyDescent="0.35">
      <c r="A2133">
        <v>-1.1599341458885646</v>
      </c>
      <c r="B2133">
        <v>1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-0.98229974891232297</v>
      </c>
      <c r="L2133">
        <v>8.9283895297250773</v>
      </c>
      <c r="M2133">
        <v>0</v>
      </c>
      <c r="N2133">
        <f t="shared" si="198"/>
        <v>-5.5685950474988397</v>
      </c>
      <c r="O2133">
        <f t="shared" si="199"/>
        <v>3.8158377391057951E-3</v>
      </c>
      <c r="P2133">
        <f t="shared" si="200"/>
        <v>3.8013324712032892E-3</v>
      </c>
      <c r="Q2133">
        <f t="shared" si="201"/>
        <v>0.99619866752879671</v>
      </c>
      <c r="R2133">
        <f t="shared" si="202"/>
        <v>-1.6540434963054611E-3</v>
      </c>
      <c r="S2133">
        <f t="shared" si="203"/>
        <v>0</v>
      </c>
    </row>
    <row r="2134" spans="1:19" x14ac:dyDescent="0.35">
      <c r="A2134">
        <v>0.29956901802366021</v>
      </c>
      <c r="B2134">
        <v>1</v>
      </c>
      <c r="C2134">
        <v>0</v>
      </c>
      <c r="D2134">
        <v>1</v>
      </c>
      <c r="E2134">
        <v>1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2.5224054718975544</v>
      </c>
      <c r="L2134">
        <v>1.5636139214735489</v>
      </c>
      <c r="M2134">
        <v>0</v>
      </c>
      <c r="N2134">
        <f t="shared" si="198"/>
        <v>-2.7281648662565905</v>
      </c>
      <c r="O2134">
        <f t="shared" si="199"/>
        <v>6.5339085674545647E-2</v>
      </c>
      <c r="P2134">
        <f t="shared" si="200"/>
        <v>6.1331726727340143E-2</v>
      </c>
      <c r="Q2134">
        <f t="shared" si="201"/>
        <v>0.93866827327265989</v>
      </c>
      <c r="R2134">
        <f t="shared" si="202"/>
        <v>-2.7487860919132936E-2</v>
      </c>
      <c r="S2134">
        <f t="shared" si="203"/>
        <v>1</v>
      </c>
    </row>
    <row r="2135" spans="1:19" x14ac:dyDescent="0.35">
      <c r="A2135">
        <v>0.43225112383386249</v>
      </c>
      <c r="B2135">
        <v>0</v>
      </c>
      <c r="C2135">
        <v>0</v>
      </c>
      <c r="D2135">
        <v>1</v>
      </c>
      <c r="E2135">
        <v>1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-0.66515583958703572</v>
      </c>
      <c r="L2135">
        <v>-0.20289310272787561</v>
      </c>
      <c r="M2135">
        <v>0</v>
      </c>
      <c r="N2135">
        <f t="shared" si="198"/>
        <v>-3.5532470017526574</v>
      </c>
      <c r="O2135">
        <f t="shared" si="199"/>
        <v>2.8631521957411862E-2</v>
      </c>
      <c r="P2135">
        <f t="shared" si="200"/>
        <v>2.7834575692302462E-2</v>
      </c>
      <c r="Q2135">
        <f t="shared" si="201"/>
        <v>0.97216542430769759</v>
      </c>
      <c r="R2135">
        <f t="shared" si="202"/>
        <v>-1.2259828951045878E-2</v>
      </c>
      <c r="S2135">
        <f t="shared" si="203"/>
        <v>0</v>
      </c>
    </row>
    <row r="2136" spans="1:19" x14ac:dyDescent="0.35">
      <c r="A2136">
        <v>-0.18693203661374805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1</v>
      </c>
      <c r="I2136">
        <v>0</v>
      </c>
      <c r="J2136">
        <v>0</v>
      </c>
      <c r="K2136">
        <v>-0.73074897403662498</v>
      </c>
      <c r="L2136">
        <v>-1.0341905258814876</v>
      </c>
      <c r="M2136">
        <v>0</v>
      </c>
      <c r="N2136">
        <f t="shared" si="198"/>
        <v>-4.746835360108502</v>
      </c>
      <c r="O2136">
        <f t="shared" si="199"/>
        <v>8.67911807175498E-3</v>
      </c>
      <c r="P2136">
        <f t="shared" si="200"/>
        <v>8.6044391286164892E-3</v>
      </c>
      <c r="Q2136">
        <f t="shared" si="201"/>
        <v>0.99139556087138347</v>
      </c>
      <c r="R2136">
        <f t="shared" si="202"/>
        <v>-3.7530300479536429E-3</v>
      </c>
      <c r="S2136">
        <f t="shared" si="203"/>
        <v>0</v>
      </c>
    </row>
    <row r="2137" spans="1:19" x14ac:dyDescent="0.35">
      <c r="A2137">
        <v>1.2283437586950761</v>
      </c>
      <c r="B2137">
        <v>0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1</v>
      </c>
      <c r="I2137">
        <v>1</v>
      </c>
      <c r="J2137">
        <v>0</v>
      </c>
      <c r="K2137">
        <v>1.8050771867384083</v>
      </c>
      <c r="L2137">
        <v>4.3898319770852672E-2</v>
      </c>
      <c r="M2137">
        <v>0</v>
      </c>
      <c r="N2137">
        <f t="shared" si="198"/>
        <v>-1.3449849300624219</v>
      </c>
      <c r="O2137">
        <f t="shared" si="199"/>
        <v>0.26054363420669452</v>
      </c>
      <c r="P2137">
        <f t="shared" si="200"/>
        <v>0.20669148384590749</v>
      </c>
      <c r="Q2137">
        <f t="shared" si="201"/>
        <v>0.79330851615409248</v>
      </c>
      <c r="R2137">
        <f t="shared" si="202"/>
        <v>-0.1005578835445579</v>
      </c>
      <c r="S2137">
        <f t="shared" si="203"/>
        <v>1</v>
      </c>
    </row>
    <row r="2138" spans="1:19" x14ac:dyDescent="0.35">
      <c r="A2138">
        <v>-1.1157067772851639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-0.579906850033024</v>
      </c>
      <c r="L2138">
        <v>-1.4238611929847429</v>
      </c>
      <c r="M2138">
        <v>0</v>
      </c>
      <c r="N2138">
        <f t="shared" si="198"/>
        <v>-5.90998751619885</v>
      </c>
      <c r="O2138">
        <f t="shared" si="199"/>
        <v>2.7122207459997693E-3</v>
      </c>
      <c r="P2138">
        <f t="shared" si="200"/>
        <v>2.7048845021375389E-3</v>
      </c>
      <c r="Q2138">
        <f t="shared" si="201"/>
        <v>0.99729511549786243</v>
      </c>
      <c r="R2138">
        <f t="shared" si="202"/>
        <v>-1.1763080202975399E-3</v>
      </c>
      <c r="S2138">
        <f t="shared" si="203"/>
        <v>0</v>
      </c>
    </row>
    <row r="2139" spans="1:19" x14ac:dyDescent="0.35">
      <c r="A2139">
        <v>0.52070586104066396</v>
      </c>
      <c r="B2139">
        <v>0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1</v>
      </c>
      <c r="K2139">
        <v>-0.59912100052835837</v>
      </c>
      <c r="L2139">
        <v>1.1869322766070687</v>
      </c>
      <c r="M2139">
        <v>0</v>
      </c>
      <c r="N2139">
        <f t="shared" si="198"/>
        <v>-3.3348482233199235</v>
      </c>
      <c r="O2139">
        <f t="shared" si="199"/>
        <v>3.5619992085261738E-2</v>
      </c>
      <c r="P2139">
        <f t="shared" si="200"/>
        <v>3.4394847876139854E-2</v>
      </c>
      <c r="Q2139">
        <f t="shared" si="201"/>
        <v>0.96560515212386011</v>
      </c>
      <c r="R2139">
        <f t="shared" si="202"/>
        <v>-1.5200425664442532E-2</v>
      </c>
      <c r="S2139">
        <f t="shared" si="203"/>
        <v>0</v>
      </c>
    </row>
    <row r="2140" spans="1:19" x14ac:dyDescent="0.35">
      <c r="A2140">
        <v>0.38802375523046173</v>
      </c>
      <c r="B2140">
        <v>0</v>
      </c>
      <c r="C2140">
        <v>0</v>
      </c>
      <c r="D2140">
        <v>1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1.8885593578560675</v>
      </c>
      <c r="L2140">
        <v>-0.3587613695691777</v>
      </c>
      <c r="M2140">
        <v>0</v>
      </c>
      <c r="N2140">
        <f t="shared" si="198"/>
        <v>-3.0309889143556972</v>
      </c>
      <c r="O2140">
        <f t="shared" si="199"/>
        <v>4.826788171531228E-2</v>
      </c>
      <c r="P2140">
        <f t="shared" si="200"/>
        <v>4.6045369277488583E-2</v>
      </c>
      <c r="Q2140">
        <f t="shared" si="201"/>
        <v>0.95395463072251141</v>
      </c>
      <c r="R2140">
        <f t="shared" si="202"/>
        <v>-2.0472279483952832E-2</v>
      </c>
      <c r="S2140">
        <f t="shared" si="203"/>
        <v>0</v>
      </c>
    </row>
    <row r="2141" spans="1:19" x14ac:dyDescent="0.35">
      <c r="A2141">
        <v>-0.71766045985455706</v>
      </c>
      <c r="B2141">
        <v>0</v>
      </c>
      <c r="C2141">
        <v>0</v>
      </c>
      <c r="D2141">
        <v>1</v>
      </c>
      <c r="E2141">
        <v>1</v>
      </c>
      <c r="F2141">
        <v>0</v>
      </c>
      <c r="G2141">
        <v>0</v>
      </c>
      <c r="H2141">
        <v>1</v>
      </c>
      <c r="I2141">
        <v>0</v>
      </c>
      <c r="J2141">
        <v>1</v>
      </c>
      <c r="K2141">
        <v>-0.64947532596440671</v>
      </c>
      <c r="L2141">
        <v>3.2521868122543225</v>
      </c>
      <c r="M2141">
        <v>0</v>
      </c>
      <c r="N2141">
        <f t="shared" si="198"/>
        <v>-5.1413415531750637</v>
      </c>
      <c r="O2141">
        <f t="shared" si="199"/>
        <v>5.849836579977969E-3</v>
      </c>
      <c r="P2141">
        <f t="shared" si="200"/>
        <v>5.8158150125750228E-3</v>
      </c>
      <c r="Q2141">
        <f t="shared" si="201"/>
        <v>0.994184184987425</v>
      </c>
      <c r="R2141">
        <f t="shared" si="202"/>
        <v>-2.5331496936215944E-3</v>
      </c>
      <c r="S2141">
        <f t="shared" si="203"/>
        <v>0</v>
      </c>
    </row>
    <row r="2142" spans="1:19" x14ac:dyDescent="0.35">
      <c r="A2142">
        <v>-0.8503425656647593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1</v>
      </c>
      <c r="K2142">
        <v>-0.74775460148651851</v>
      </c>
      <c r="L2142">
        <v>-0.86533323680341012</v>
      </c>
      <c r="M2142">
        <v>0</v>
      </c>
      <c r="N2142">
        <f t="shared" si="198"/>
        <v>-5.2194208176284782</v>
      </c>
      <c r="O2142">
        <f t="shared" si="199"/>
        <v>5.4104618632734094E-3</v>
      </c>
      <c r="P2142">
        <f t="shared" si="200"/>
        <v>5.3813462943746284E-3</v>
      </c>
      <c r="Q2142">
        <f t="shared" si="201"/>
        <v>0.99461865370562541</v>
      </c>
      <c r="R2142">
        <f t="shared" si="202"/>
        <v>-2.3433999947528724E-3</v>
      </c>
      <c r="S2142">
        <f t="shared" si="203"/>
        <v>0</v>
      </c>
    </row>
    <row r="2143" spans="1:19" x14ac:dyDescent="0.35">
      <c r="A2143">
        <v>1.2725711272984768</v>
      </c>
      <c r="B2143">
        <v>0</v>
      </c>
      <c r="C2143">
        <v>0</v>
      </c>
      <c r="D2143">
        <v>1</v>
      </c>
      <c r="E2143">
        <v>1</v>
      </c>
      <c r="F2143">
        <v>0</v>
      </c>
      <c r="G2143">
        <v>0</v>
      </c>
      <c r="H2143">
        <v>1</v>
      </c>
      <c r="I2143">
        <v>1</v>
      </c>
      <c r="J2143">
        <v>0</v>
      </c>
      <c r="K2143">
        <v>-0.2994244232620526</v>
      </c>
      <c r="L2143">
        <v>-0.55359670312080544</v>
      </c>
      <c r="M2143">
        <v>0</v>
      </c>
      <c r="N2143">
        <f t="shared" si="198"/>
        <v>-1.936698073398563</v>
      </c>
      <c r="O2143">
        <f t="shared" si="199"/>
        <v>0.1441792339170529</v>
      </c>
      <c r="P2143">
        <f t="shared" si="200"/>
        <v>0.126011056347755</v>
      </c>
      <c r="Q2143">
        <f t="shared" si="201"/>
        <v>0.873988943652245</v>
      </c>
      <c r="R2143">
        <f t="shared" si="202"/>
        <v>-5.8494061348653897E-2</v>
      </c>
      <c r="S2143">
        <f t="shared" si="203"/>
        <v>1</v>
      </c>
    </row>
    <row r="2144" spans="1:19" x14ac:dyDescent="0.35">
      <c r="A2144">
        <v>-9.8477299406946536E-2</v>
      </c>
      <c r="B2144">
        <v>0</v>
      </c>
      <c r="C2144">
        <v>0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1</v>
      </c>
      <c r="J2144">
        <v>0</v>
      </c>
      <c r="K2144">
        <v>-0.56820167789218812</v>
      </c>
      <c r="L2144">
        <v>0.58943725371541023</v>
      </c>
      <c r="M2144">
        <v>0</v>
      </c>
      <c r="N2144">
        <f t="shared" si="198"/>
        <v>-4.6786572360456553</v>
      </c>
      <c r="O2144">
        <f t="shared" si="199"/>
        <v>9.2914817812903144E-3</v>
      </c>
      <c r="P2144">
        <f t="shared" si="200"/>
        <v>9.2059449118621836E-3</v>
      </c>
      <c r="Q2144">
        <f t="shared" si="201"/>
        <v>0.99079405508813778</v>
      </c>
      <c r="R2144">
        <f t="shared" si="202"/>
        <v>-4.0166079099419119E-3</v>
      </c>
      <c r="S2144">
        <f t="shared" si="203"/>
        <v>0</v>
      </c>
    </row>
    <row r="2145" spans="1:19" x14ac:dyDescent="0.35">
      <c r="A2145">
        <v>-0.62920572264775554</v>
      </c>
      <c r="B2145">
        <v>0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</v>
      </c>
      <c r="J2145">
        <v>0</v>
      </c>
      <c r="K2145">
        <v>-0.96463156454879728</v>
      </c>
      <c r="L2145">
        <v>0.71932747608316205</v>
      </c>
      <c r="M2145">
        <v>0</v>
      </c>
      <c r="N2145">
        <f t="shared" si="198"/>
        <v>-5.4077356828641827</v>
      </c>
      <c r="O2145">
        <f t="shared" si="199"/>
        <v>4.4817768949062297E-3</v>
      </c>
      <c r="P2145">
        <f t="shared" si="200"/>
        <v>4.4617801915336642E-3</v>
      </c>
      <c r="Q2145">
        <f t="shared" si="201"/>
        <v>0.99553821980846635</v>
      </c>
      <c r="R2145">
        <f t="shared" si="202"/>
        <v>-1.9420622731442247E-3</v>
      </c>
      <c r="S2145">
        <f t="shared" si="203"/>
        <v>0</v>
      </c>
    </row>
    <row r="2146" spans="1:19" x14ac:dyDescent="0.35">
      <c r="A2146">
        <v>-0.76188782845795777</v>
      </c>
      <c r="B2146">
        <v>0</v>
      </c>
      <c r="C2146">
        <v>0</v>
      </c>
      <c r="D2146">
        <v>1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-0.93216627578081868</v>
      </c>
      <c r="L2146">
        <v>-1.4628282596950681</v>
      </c>
      <c r="M2146">
        <v>0</v>
      </c>
      <c r="N2146">
        <f t="shared" si="198"/>
        <v>-5.6757199984257314</v>
      </c>
      <c r="O2146">
        <f t="shared" si="199"/>
        <v>3.4281997890477289E-3</v>
      </c>
      <c r="P2146">
        <f t="shared" si="200"/>
        <v>3.4164873877059114E-3</v>
      </c>
      <c r="Q2146">
        <f t="shared" si="201"/>
        <v>0.99658351261229405</v>
      </c>
      <c r="R2146">
        <f t="shared" si="202"/>
        <v>-1.4863020342491848E-3</v>
      </c>
      <c r="S2146">
        <f t="shared" si="203"/>
        <v>0</v>
      </c>
    </row>
    <row r="2147" spans="1:19" x14ac:dyDescent="0.35">
      <c r="A2147">
        <v>-0.89456993426816012</v>
      </c>
      <c r="B2147">
        <v>0</v>
      </c>
      <c r="C2147">
        <v>0</v>
      </c>
      <c r="D2147">
        <v>1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-0.62761094781454341</v>
      </c>
      <c r="L2147">
        <v>-1.2550039039066656</v>
      </c>
      <c r="M2147">
        <v>0</v>
      </c>
      <c r="N2147">
        <f t="shared" si="198"/>
        <v>-5.8440499248895321</v>
      </c>
      <c r="O2147">
        <f t="shared" si="199"/>
        <v>2.8970858547518788E-3</v>
      </c>
      <c r="P2147">
        <f t="shared" si="200"/>
        <v>2.888716993611306E-3</v>
      </c>
      <c r="Q2147">
        <f t="shared" si="201"/>
        <v>0.99711128300638874</v>
      </c>
      <c r="R2147">
        <f t="shared" si="202"/>
        <v>-1.25636937281579E-3</v>
      </c>
      <c r="S2147">
        <f t="shared" si="203"/>
        <v>0</v>
      </c>
    </row>
    <row r="2148" spans="1:19" x14ac:dyDescent="0.35">
      <c r="A2148">
        <v>-1.0022562200145031E-2</v>
      </c>
      <c r="B2148">
        <v>0</v>
      </c>
      <c r="C2148">
        <v>0</v>
      </c>
      <c r="D2148">
        <v>1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0.21295292328019425</v>
      </c>
      <c r="L2148">
        <v>0.38161289792700759</v>
      </c>
      <c r="M2148">
        <v>0</v>
      </c>
      <c r="N2148">
        <f t="shared" si="198"/>
        <v>-4.3083203154772791</v>
      </c>
      <c r="O2148">
        <f t="shared" si="199"/>
        <v>1.3456132680504652E-2</v>
      </c>
      <c r="P2148">
        <f t="shared" si="200"/>
        <v>1.3277469292049506E-2</v>
      </c>
      <c r="Q2148">
        <f t="shared" si="201"/>
        <v>0.98672253070795046</v>
      </c>
      <c r="R2148">
        <f t="shared" si="202"/>
        <v>-5.8049550545785228E-3</v>
      </c>
      <c r="S2148">
        <f t="shared" si="203"/>
        <v>0</v>
      </c>
    </row>
    <row r="2149" spans="1:19" x14ac:dyDescent="0.35">
      <c r="A2149">
        <v>-1.0022562200145031E-2</v>
      </c>
      <c r="B2149">
        <v>0</v>
      </c>
      <c r="C2149">
        <v>0</v>
      </c>
      <c r="D2149">
        <v>1</v>
      </c>
      <c r="E2149">
        <v>1</v>
      </c>
      <c r="F2149">
        <v>0</v>
      </c>
      <c r="G2149">
        <v>0</v>
      </c>
      <c r="H2149">
        <v>1</v>
      </c>
      <c r="I2149">
        <v>0</v>
      </c>
      <c r="J2149">
        <v>1</v>
      </c>
      <c r="K2149">
        <v>-0.21748821827620207</v>
      </c>
      <c r="L2149">
        <v>-9.8980924833674058E-2</v>
      </c>
      <c r="M2149">
        <v>0</v>
      </c>
      <c r="N2149">
        <f t="shared" si="198"/>
        <v>-3.9434206421083613</v>
      </c>
      <c r="O2149">
        <f t="shared" si="199"/>
        <v>1.9381803013234427E-2</v>
      </c>
      <c r="P2149">
        <f t="shared" si="200"/>
        <v>1.9013291149540753E-2</v>
      </c>
      <c r="Q2149">
        <f t="shared" si="201"/>
        <v>0.98098670885045924</v>
      </c>
      <c r="R2149">
        <f t="shared" si="202"/>
        <v>-8.336876730150454E-3</v>
      </c>
      <c r="S2149">
        <f t="shared" si="203"/>
        <v>0</v>
      </c>
    </row>
    <row r="2150" spans="1:19" x14ac:dyDescent="0.35">
      <c r="A2150">
        <v>0.2553416494202595</v>
      </c>
      <c r="B2150">
        <v>0</v>
      </c>
      <c r="C2150">
        <v>0</v>
      </c>
      <c r="D2150">
        <v>1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2.8982953594982087E-2</v>
      </c>
      <c r="L2150">
        <v>0.42057996463733321</v>
      </c>
      <c r="M2150">
        <v>0</v>
      </c>
      <c r="N2150">
        <f t="shared" si="198"/>
        <v>-3.8091904141353465</v>
      </c>
      <c r="O2150">
        <f t="shared" si="199"/>
        <v>2.2166117069890287E-2</v>
      </c>
      <c r="P2150">
        <f t="shared" si="200"/>
        <v>2.1685435175087774E-2</v>
      </c>
      <c r="Q2150">
        <f t="shared" si="201"/>
        <v>0.97831456482491219</v>
      </c>
      <c r="R2150">
        <f t="shared" si="202"/>
        <v>-9.5214807930930345E-3</v>
      </c>
      <c r="S2150">
        <f t="shared" si="203"/>
        <v>0</v>
      </c>
    </row>
    <row r="2151" spans="1:19" x14ac:dyDescent="0.35">
      <c r="A2151">
        <v>-1.3368436203021676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4.8197104090316439E-2</v>
      </c>
      <c r="L2151">
        <v>-1.4888063041686188</v>
      </c>
      <c r="M2151">
        <v>0</v>
      </c>
      <c r="N2151">
        <f t="shared" si="198"/>
        <v>-6.5591083000536585</v>
      </c>
      <c r="O2151">
        <f t="shared" si="199"/>
        <v>1.4171488186318453E-3</v>
      </c>
      <c r="P2151">
        <f t="shared" si="200"/>
        <v>1.4151433499053321E-3</v>
      </c>
      <c r="Q2151">
        <f t="shared" si="201"/>
        <v>0.99858485665009467</v>
      </c>
      <c r="R2151">
        <f t="shared" si="202"/>
        <v>-6.1502422439811894E-4</v>
      </c>
      <c r="S2151">
        <f t="shared" si="203"/>
        <v>0</v>
      </c>
    </row>
    <row r="2152" spans="1:19" x14ac:dyDescent="0.35">
      <c r="A2152">
        <v>-0.76188782845795777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-0.37053886532524372</v>
      </c>
      <c r="L2152">
        <v>-1.1251136815389138</v>
      </c>
      <c r="M2152">
        <v>0</v>
      </c>
      <c r="N2152">
        <f t="shared" si="198"/>
        <v>-5.499647397746422</v>
      </c>
      <c r="O2152">
        <f t="shared" si="199"/>
        <v>4.088212697363763E-3</v>
      </c>
      <c r="P2152">
        <f t="shared" si="200"/>
        <v>4.0715672643753731E-3</v>
      </c>
      <c r="Q2152">
        <f t="shared" si="201"/>
        <v>0.99592843273562459</v>
      </c>
      <c r="R2152">
        <f t="shared" si="202"/>
        <v>-1.7718687898795589E-3</v>
      </c>
      <c r="S2152">
        <f t="shared" si="203"/>
        <v>0</v>
      </c>
    </row>
    <row r="2153" spans="1:19" x14ac:dyDescent="0.35">
      <c r="A2153">
        <v>-1.4695257261123698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-0.2762349312849251</v>
      </c>
      <c r="L2153">
        <v>-0.70946496996210795</v>
      </c>
      <c r="M2153">
        <v>0</v>
      </c>
      <c r="N2153">
        <f t="shared" si="198"/>
        <v>-6.7383751828334475</v>
      </c>
      <c r="O2153">
        <f t="shared" si="199"/>
        <v>1.1845703039759417E-3</v>
      </c>
      <c r="P2153">
        <f t="shared" si="200"/>
        <v>1.183168757401332E-3</v>
      </c>
      <c r="Q2153">
        <f t="shared" si="201"/>
        <v>0.99881683124259868</v>
      </c>
      <c r="R2153">
        <f t="shared" si="202"/>
        <v>-5.1414788437110039E-4</v>
      </c>
      <c r="S2153">
        <f t="shared" si="203"/>
        <v>0</v>
      </c>
    </row>
    <row r="2154" spans="1:19" x14ac:dyDescent="0.35">
      <c r="A2154">
        <v>-0.18693203661374805</v>
      </c>
      <c r="B2154">
        <v>0</v>
      </c>
      <c r="C2154">
        <v>0</v>
      </c>
      <c r="D2154">
        <v>1</v>
      </c>
      <c r="E2154">
        <v>1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2.4647630204115512</v>
      </c>
      <c r="L2154">
        <v>1.3817676101586964</v>
      </c>
      <c r="M2154">
        <v>0</v>
      </c>
      <c r="N2154">
        <f t="shared" si="198"/>
        <v>-4.0561219029861562</v>
      </c>
      <c r="O2154">
        <f t="shared" si="199"/>
        <v>1.7316042362195548E-2</v>
      </c>
      <c r="P2154">
        <f t="shared" si="200"/>
        <v>1.7021300796542935E-2</v>
      </c>
      <c r="Q2154">
        <f t="shared" si="201"/>
        <v>0.98297869920345704</v>
      </c>
      <c r="R2154">
        <f t="shared" si="202"/>
        <v>-7.4558930718613137E-3</v>
      </c>
      <c r="S2154">
        <f t="shared" si="203"/>
        <v>0</v>
      </c>
    </row>
    <row r="2155" spans="1:19" x14ac:dyDescent="0.35">
      <c r="A2155">
        <v>-9.8477299406946536E-2</v>
      </c>
      <c r="B2155">
        <v>0</v>
      </c>
      <c r="C2155">
        <v>0</v>
      </c>
      <c r="D2155">
        <v>1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-0.5015042819198785</v>
      </c>
      <c r="L2155">
        <v>-0.95625639246083627</v>
      </c>
      <c r="M2155">
        <v>0</v>
      </c>
      <c r="N2155">
        <f t="shared" si="198"/>
        <v>-4.2296357919601233</v>
      </c>
      <c r="O2155">
        <f t="shared" si="199"/>
        <v>1.4557691611339558E-2</v>
      </c>
      <c r="P2155">
        <f t="shared" si="200"/>
        <v>1.4348806116898843E-2</v>
      </c>
      <c r="Q2155">
        <f t="shared" si="201"/>
        <v>0.98565119388310118</v>
      </c>
      <c r="R2155">
        <f t="shared" si="202"/>
        <v>-6.2767477085247892E-3</v>
      </c>
      <c r="S2155">
        <f t="shared" si="203"/>
        <v>0</v>
      </c>
    </row>
    <row r="2156" spans="1:19" x14ac:dyDescent="0.35">
      <c r="A2156">
        <v>-0.80611519706135859</v>
      </c>
      <c r="B2156">
        <v>0</v>
      </c>
      <c r="C2156">
        <v>0</v>
      </c>
      <c r="D2156">
        <v>1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-0.27093447597586751</v>
      </c>
      <c r="L2156">
        <v>-0.59256376983113102</v>
      </c>
      <c r="M2156">
        <v>0</v>
      </c>
      <c r="N2156">
        <f t="shared" si="198"/>
        <v>-5.3612227347666384</v>
      </c>
      <c r="O2156">
        <f t="shared" si="199"/>
        <v>4.695161658935073E-3</v>
      </c>
      <c r="P2156">
        <f t="shared" si="200"/>
        <v>4.6732201349337687E-3</v>
      </c>
      <c r="Q2156">
        <f t="shared" si="201"/>
        <v>0.99532677986506624</v>
      </c>
      <c r="R2156">
        <f t="shared" si="202"/>
        <v>-2.0343108194122235E-3</v>
      </c>
      <c r="S2156">
        <f t="shared" si="203"/>
        <v>0</v>
      </c>
    </row>
    <row r="2157" spans="1:19" x14ac:dyDescent="0.35">
      <c r="A2157">
        <v>-1.4695257261123698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-1.1220992576887203</v>
      </c>
      <c r="L2157">
        <v>-1.7615757711408975</v>
      </c>
      <c r="M2157">
        <v>0</v>
      </c>
      <c r="N2157">
        <f t="shared" si="198"/>
        <v>-6.888337645709683</v>
      </c>
      <c r="O2157">
        <f t="shared" si="199"/>
        <v>1.0196073816785031E-3</v>
      </c>
      <c r="P2157">
        <f t="shared" si="200"/>
        <v>1.0185688413690953E-3</v>
      </c>
      <c r="Q2157">
        <f t="shared" si="201"/>
        <v>0.99898143115863092</v>
      </c>
      <c r="R2157">
        <f t="shared" si="202"/>
        <v>-4.4258426680105541E-4</v>
      </c>
      <c r="S2157">
        <f t="shared" si="203"/>
        <v>0</v>
      </c>
    </row>
    <row r="2158" spans="1:19" x14ac:dyDescent="0.35">
      <c r="A2158">
        <v>0.47647849243726326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1</v>
      </c>
      <c r="K2158">
        <v>-7.8130414108892654E-2</v>
      </c>
      <c r="L2158">
        <v>0.4595470313476584</v>
      </c>
      <c r="M2158">
        <v>0</v>
      </c>
      <c r="N2158">
        <f t="shared" si="198"/>
        <v>-3.3208091164138196</v>
      </c>
      <c r="O2158">
        <f t="shared" si="199"/>
        <v>3.6123591735352907E-2</v>
      </c>
      <c r="P2158">
        <f t="shared" si="200"/>
        <v>3.4864172598223796E-2</v>
      </c>
      <c r="Q2158">
        <f t="shared" si="201"/>
        <v>0.96513582740177617</v>
      </c>
      <c r="R2158">
        <f t="shared" si="202"/>
        <v>-1.5411562366048613E-2</v>
      </c>
      <c r="S2158">
        <f t="shared" si="203"/>
        <v>0</v>
      </c>
    </row>
    <row r="2159" spans="1:19" x14ac:dyDescent="0.35">
      <c r="A2159">
        <v>-1.6022078319225721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-0.97324480442601602</v>
      </c>
      <c r="L2159">
        <v>-1.6576635932466959</v>
      </c>
      <c r="M2159">
        <v>0</v>
      </c>
      <c r="N2159">
        <f t="shared" si="198"/>
        <v>-7.1654818911652773</v>
      </c>
      <c r="O2159">
        <f t="shared" si="199"/>
        <v>7.7280647910561218E-4</v>
      </c>
      <c r="P2159">
        <f t="shared" si="200"/>
        <v>7.7220971043815724E-4</v>
      </c>
      <c r="Q2159">
        <f t="shared" si="201"/>
        <v>0.99922779028956188</v>
      </c>
      <c r="R2159">
        <f t="shared" si="202"/>
        <v>-3.3549596941609492E-4</v>
      </c>
      <c r="S2159">
        <f t="shared" si="203"/>
        <v>0</v>
      </c>
    </row>
    <row r="2160" spans="1:19" x14ac:dyDescent="0.35">
      <c r="A2160">
        <v>0.43225112383386249</v>
      </c>
      <c r="B2160">
        <v>0</v>
      </c>
      <c r="C2160">
        <v>0</v>
      </c>
      <c r="D2160">
        <v>1</v>
      </c>
      <c r="E2160">
        <v>0</v>
      </c>
      <c r="F2160">
        <v>1</v>
      </c>
      <c r="G2160">
        <v>0</v>
      </c>
      <c r="H2160">
        <v>0</v>
      </c>
      <c r="I2160">
        <v>1</v>
      </c>
      <c r="J2160">
        <v>0</v>
      </c>
      <c r="K2160">
        <v>-0.53860746908328239</v>
      </c>
      <c r="L2160">
        <v>0.70633845384638672</v>
      </c>
      <c r="M2160">
        <v>0</v>
      </c>
      <c r="N2160">
        <f t="shared" si="198"/>
        <v>-3.7922140972640603</v>
      </c>
      <c r="O2160">
        <f t="shared" si="199"/>
        <v>2.2545628334411934E-2</v>
      </c>
      <c r="P2160">
        <f t="shared" si="200"/>
        <v>2.2048530363516106E-2</v>
      </c>
      <c r="Q2160">
        <f t="shared" si="201"/>
        <v>0.97795146963648394</v>
      </c>
      <c r="R2160">
        <f t="shared" si="202"/>
        <v>-9.6826963289894288E-3</v>
      </c>
      <c r="S2160">
        <f t="shared" si="203"/>
        <v>0</v>
      </c>
    </row>
    <row r="2161" spans="1:19" x14ac:dyDescent="0.35">
      <c r="A2161">
        <v>0.52070586104066396</v>
      </c>
      <c r="B2161">
        <v>0</v>
      </c>
      <c r="C2161">
        <v>0</v>
      </c>
      <c r="D2161">
        <v>1</v>
      </c>
      <c r="E2161">
        <v>0</v>
      </c>
      <c r="F2161">
        <v>1</v>
      </c>
      <c r="G2161">
        <v>0</v>
      </c>
      <c r="H2161">
        <v>1</v>
      </c>
      <c r="I2161">
        <v>0</v>
      </c>
      <c r="J2161">
        <v>0</v>
      </c>
      <c r="K2161">
        <v>-1.0368502681347087</v>
      </c>
      <c r="L2161">
        <v>1.940295566340029</v>
      </c>
      <c r="M2161">
        <v>0</v>
      </c>
      <c r="N2161">
        <f t="shared" si="198"/>
        <v>-3.7955687289303706</v>
      </c>
      <c r="O2161">
        <f t="shared" si="199"/>
        <v>2.2470122773146667E-2</v>
      </c>
      <c r="P2161">
        <f t="shared" si="200"/>
        <v>2.1976312336836921E-2</v>
      </c>
      <c r="Q2161">
        <f t="shared" si="201"/>
        <v>0.97802368766316305</v>
      </c>
      <c r="R2161">
        <f t="shared" si="202"/>
        <v>-9.6506265039940711E-3</v>
      </c>
      <c r="S2161">
        <f t="shared" si="203"/>
        <v>0</v>
      </c>
    </row>
    <row r="2162" spans="1:19" x14ac:dyDescent="0.35">
      <c r="A2162">
        <v>-1.6464352005259728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-1.1161362454660306</v>
      </c>
      <c r="L2162">
        <v>-1.2030478149595645</v>
      </c>
      <c r="M2162">
        <v>0</v>
      </c>
      <c r="N2162">
        <f t="shared" si="198"/>
        <v>-7.1732616572716932</v>
      </c>
      <c r="O2162">
        <f t="shared" si="199"/>
        <v>7.6681755188564931E-4</v>
      </c>
      <c r="P2162">
        <f t="shared" si="200"/>
        <v>7.6622999327802255E-4</v>
      </c>
      <c r="Q2162">
        <f t="shared" si="201"/>
        <v>0.99923377000672198</v>
      </c>
      <c r="R2162">
        <f t="shared" si="202"/>
        <v>-3.3289701208053766E-4</v>
      </c>
      <c r="S2162">
        <f t="shared" si="203"/>
        <v>0</v>
      </c>
    </row>
    <row r="2163" spans="1:19" x14ac:dyDescent="0.35">
      <c r="A2163">
        <v>1.2725711272984768</v>
      </c>
      <c r="B2163">
        <v>0</v>
      </c>
      <c r="C2163">
        <v>0</v>
      </c>
      <c r="D2163">
        <v>1</v>
      </c>
      <c r="E2163">
        <v>0</v>
      </c>
      <c r="F2163">
        <v>1</v>
      </c>
      <c r="G2163">
        <v>0</v>
      </c>
      <c r="H2163">
        <v>1</v>
      </c>
      <c r="I2163">
        <v>1</v>
      </c>
      <c r="J2163">
        <v>0</v>
      </c>
      <c r="K2163">
        <v>2.6664011744602885</v>
      </c>
      <c r="L2163">
        <v>1.0180749875289918</v>
      </c>
      <c r="M2163">
        <v>0</v>
      </c>
      <c r="N2163">
        <f t="shared" si="198"/>
        <v>-1.7973549618748752</v>
      </c>
      <c r="O2163">
        <f t="shared" si="199"/>
        <v>0.16573668882737413</v>
      </c>
      <c r="P2163">
        <f t="shared" si="200"/>
        <v>0.1421733487637678</v>
      </c>
      <c r="Q2163">
        <f t="shared" si="201"/>
        <v>0.85782665123623225</v>
      </c>
      <c r="R2163">
        <f t="shared" si="202"/>
        <v>-6.6600465085719471E-2</v>
      </c>
      <c r="S2163">
        <f t="shared" si="203"/>
        <v>1</v>
      </c>
    </row>
    <row r="2164" spans="1:19" x14ac:dyDescent="0.35">
      <c r="A2164">
        <v>-5.424993080354578E-2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1</v>
      </c>
      <c r="H2164">
        <v>1</v>
      </c>
      <c r="I2164">
        <v>0</v>
      </c>
      <c r="J2164">
        <v>0</v>
      </c>
      <c r="K2164">
        <v>-0.89417967939923837</v>
      </c>
      <c r="L2164">
        <v>0.62840432042573635</v>
      </c>
      <c r="M2164">
        <v>0</v>
      </c>
      <c r="N2164">
        <f t="shared" si="198"/>
        <v>-4.517282749591562</v>
      </c>
      <c r="O2164">
        <f t="shared" si="199"/>
        <v>1.0918652108280285E-2</v>
      </c>
      <c r="P2164">
        <f t="shared" si="200"/>
        <v>1.0800722773795235E-2</v>
      </c>
      <c r="Q2164">
        <f t="shared" si="201"/>
        <v>0.98919927722620482</v>
      </c>
      <c r="R2164">
        <f t="shared" si="202"/>
        <v>-4.7162096346238525E-3</v>
      </c>
      <c r="S2164">
        <f t="shared" si="203"/>
        <v>0</v>
      </c>
    </row>
    <row r="2165" spans="1:19" x14ac:dyDescent="0.35">
      <c r="A2165">
        <v>0.29956901802366021</v>
      </c>
      <c r="B2165">
        <v>0</v>
      </c>
      <c r="C2165">
        <v>0</v>
      </c>
      <c r="D2165">
        <v>1</v>
      </c>
      <c r="E2165">
        <v>1</v>
      </c>
      <c r="F2165">
        <v>0</v>
      </c>
      <c r="G2165">
        <v>0</v>
      </c>
      <c r="H2165">
        <v>1</v>
      </c>
      <c r="I2165">
        <v>0</v>
      </c>
      <c r="J2165">
        <v>1</v>
      </c>
      <c r="K2165">
        <v>-1.0478928833619123</v>
      </c>
      <c r="L2165">
        <v>1.3038334767380453</v>
      </c>
      <c r="M2165">
        <v>0</v>
      </c>
      <c r="N2165">
        <f t="shared" si="198"/>
        <v>-3.5445643508948987</v>
      </c>
      <c r="O2165">
        <f t="shared" si="199"/>
        <v>2.8881201839134788E-2</v>
      </c>
      <c r="P2165">
        <f t="shared" si="200"/>
        <v>2.8070492285707394E-2</v>
      </c>
      <c r="Q2165">
        <f t="shared" si="201"/>
        <v>0.97192950771429265</v>
      </c>
      <c r="R2165">
        <f t="shared" si="202"/>
        <v>-1.2365232523186814E-2</v>
      </c>
      <c r="S2165">
        <f t="shared" si="203"/>
        <v>0</v>
      </c>
    </row>
    <row r="2166" spans="1:19" x14ac:dyDescent="0.35">
      <c r="A2166">
        <v>0.52070586104066396</v>
      </c>
      <c r="B2166">
        <v>1</v>
      </c>
      <c r="C2166">
        <v>0</v>
      </c>
      <c r="D2166">
        <v>1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1.7723910456658858</v>
      </c>
      <c r="L2166">
        <v>-0.11196994707044942</v>
      </c>
      <c r="M2166">
        <v>0</v>
      </c>
      <c r="N2166">
        <f t="shared" si="198"/>
        <v>-2.7225806923073979</v>
      </c>
      <c r="O2166">
        <f t="shared" si="199"/>
        <v>6.57049711278586E-2</v>
      </c>
      <c r="P2166">
        <f t="shared" si="200"/>
        <v>6.1653997032895147E-2</v>
      </c>
      <c r="Q2166">
        <f t="shared" si="201"/>
        <v>0.93834600296710491</v>
      </c>
      <c r="R2166">
        <f t="shared" si="202"/>
        <v>-2.763699160879339E-2</v>
      </c>
      <c r="S2166">
        <f t="shared" si="203"/>
        <v>1</v>
      </c>
    </row>
    <row r="2167" spans="1:19" x14ac:dyDescent="0.35">
      <c r="A2167">
        <v>0.16688691221345797</v>
      </c>
      <c r="B2167">
        <v>0</v>
      </c>
      <c r="C2167">
        <v>0</v>
      </c>
      <c r="D2167">
        <v>1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1</v>
      </c>
      <c r="K2167">
        <v>0.35716947814747291</v>
      </c>
      <c r="L2167">
        <v>-0.64451985877823204</v>
      </c>
      <c r="M2167">
        <v>0</v>
      </c>
      <c r="N2167">
        <f t="shared" si="198"/>
        <v>-3.696698970000643</v>
      </c>
      <c r="O2167">
        <f t="shared" si="199"/>
        <v>2.4805274424900502E-2</v>
      </c>
      <c r="P2167">
        <f t="shared" si="200"/>
        <v>2.4204866079383429E-2</v>
      </c>
      <c r="Q2167">
        <f t="shared" si="201"/>
        <v>0.97579513392061656</v>
      </c>
      <c r="R2167">
        <f t="shared" si="202"/>
        <v>-1.0641351951047113E-2</v>
      </c>
      <c r="S2167">
        <f t="shared" si="203"/>
        <v>0</v>
      </c>
    </row>
    <row r="2168" spans="1:19" x14ac:dyDescent="0.35">
      <c r="A2168">
        <v>-1.7791173063361752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-1.0401630527028698</v>
      </c>
      <c r="L2168">
        <v>-1.59271848206282</v>
      </c>
      <c r="M2168">
        <v>0</v>
      </c>
      <c r="N2168">
        <f t="shared" si="198"/>
        <v>-7.3863177816762562</v>
      </c>
      <c r="O2168">
        <f t="shared" si="199"/>
        <v>6.1967353089777718E-4</v>
      </c>
      <c r="P2168">
        <f t="shared" si="200"/>
        <v>6.1928977341723474E-4</v>
      </c>
      <c r="Q2168">
        <f t="shared" si="201"/>
        <v>0.99938071022658281</v>
      </c>
      <c r="R2168">
        <f t="shared" si="202"/>
        <v>-2.690374459647717E-4</v>
      </c>
      <c r="S2168">
        <f t="shared" si="203"/>
        <v>0</v>
      </c>
    </row>
    <row r="2169" spans="1:19" x14ac:dyDescent="0.35">
      <c r="A2169">
        <v>0.2553416494202595</v>
      </c>
      <c r="B2169">
        <v>0</v>
      </c>
      <c r="C2169">
        <v>0</v>
      </c>
      <c r="D2169">
        <v>1</v>
      </c>
      <c r="E2169">
        <v>0</v>
      </c>
      <c r="F2169">
        <v>1</v>
      </c>
      <c r="G2169">
        <v>0</v>
      </c>
      <c r="H2169">
        <v>1</v>
      </c>
      <c r="I2169">
        <v>0</v>
      </c>
      <c r="J2169">
        <v>1</v>
      </c>
      <c r="K2169">
        <v>0.94927450663012969</v>
      </c>
      <c r="L2169">
        <v>1.8233943662090526</v>
      </c>
      <c r="M2169">
        <v>0</v>
      </c>
      <c r="N2169">
        <f t="shared" si="198"/>
        <v>-3.6482483694208092</v>
      </c>
      <c r="O2169">
        <f t="shared" si="199"/>
        <v>2.6036695531119619E-2</v>
      </c>
      <c r="P2169">
        <f t="shared" si="200"/>
        <v>2.5375988641070907E-2</v>
      </c>
      <c r="Q2169">
        <f t="shared" si="201"/>
        <v>0.97462401135892907</v>
      </c>
      <c r="R2169">
        <f t="shared" si="202"/>
        <v>-1.1162893311557846E-2</v>
      </c>
      <c r="S2169">
        <f t="shared" si="203"/>
        <v>0</v>
      </c>
    </row>
    <row r="2170" spans="1:19" x14ac:dyDescent="0.35">
      <c r="A2170">
        <v>-1.3810709889055683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-0.524693773897006</v>
      </c>
      <c r="L2170">
        <v>-1.527773370878944</v>
      </c>
      <c r="M2170">
        <v>0</v>
      </c>
      <c r="N2170">
        <f t="shared" si="198"/>
        <v>-6.6425687287282038</v>
      </c>
      <c r="O2170">
        <f t="shared" si="199"/>
        <v>1.303674153839644E-3</v>
      </c>
      <c r="P2170">
        <f t="shared" si="200"/>
        <v>1.3019768003361468E-3</v>
      </c>
      <c r="Q2170">
        <f t="shared" si="201"/>
        <v>0.99869802319966383</v>
      </c>
      <c r="R2170">
        <f t="shared" si="202"/>
        <v>-5.6580975551906779E-4</v>
      </c>
      <c r="S2170">
        <f t="shared" si="203"/>
        <v>0</v>
      </c>
    </row>
    <row r="2171" spans="1:19" x14ac:dyDescent="0.35">
      <c r="A2171">
        <v>-0.67343309125115636</v>
      </c>
      <c r="B2171">
        <v>0</v>
      </c>
      <c r="C2171">
        <v>0</v>
      </c>
      <c r="D2171">
        <v>1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1.3989297986818603</v>
      </c>
      <c r="L2171">
        <v>-0.21588212496465098</v>
      </c>
      <c r="M2171">
        <v>0</v>
      </c>
      <c r="N2171">
        <f t="shared" si="198"/>
        <v>-4.8679527166570535</v>
      </c>
      <c r="O2171">
        <f t="shared" si="199"/>
        <v>7.6890909327664778E-3</v>
      </c>
      <c r="P2171">
        <f t="shared" si="200"/>
        <v>7.6304199399926794E-3</v>
      </c>
      <c r="Q2171">
        <f t="shared" si="201"/>
        <v>0.99236958006000731</v>
      </c>
      <c r="R2171">
        <f t="shared" si="202"/>
        <v>-3.326556990078187E-3</v>
      </c>
      <c r="S2171">
        <f t="shared" si="203"/>
        <v>0</v>
      </c>
    </row>
    <row r="2172" spans="1:19" x14ac:dyDescent="0.35">
      <c r="A2172">
        <v>-0.14270466801034729</v>
      </c>
      <c r="B2172">
        <v>0</v>
      </c>
      <c r="C2172">
        <v>0</v>
      </c>
      <c r="D2172">
        <v>1</v>
      </c>
      <c r="E2172">
        <v>1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-0.57195616706943742</v>
      </c>
      <c r="L2172">
        <v>0.18677756437537987</v>
      </c>
      <c r="M2172">
        <v>0</v>
      </c>
      <c r="N2172">
        <f t="shared" si="198"/>
        <v>-4.3999423746383126</v>
      </c>
      <c r="O2172">
        <f t="shared" si="199"/>
        <v>1.2278047409605879E-2</v>
      </c>
      <c r="P2172">
        <f t="shared" si="200"/>
        <v>1.2129125432508485E-2</v>
      </c>
      <c r="Q2172">
        <f t="shared" si="201"/>
        <v>0.98787087456749156</v>
      </c>
      <c r="R2172">
        <f t="shared" si="202"/>
        <v>-5.2998186995010469E-3</v>
      </c>
      <c r="S2172">
        <f t="shared" si="203"/>
        <v>0</v>
      </c>
    </row>
    <row r="2173" spans="1:19" x14ac:dyDescent="0.35">
      <c r="A2173">
        <v>0.52070586104066396</v>
      </c>
      <c r="B2173">
        <v>0</v>
      </c>
      <c r="C2173">
        <v>0</v>
      </c>
      <c r="D2173">
        <v>1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2.1568949078771151</v>
      </c>
      <c r="L2173">
        <v>0.65438236489928614</v>
      </c>
      <c r="M2173">
        <v>0</v>
      </c>
      <c r="N2173">
        <f t="shared" si="198"/>
        <v>-2.7728390874969278</v>
      </c>
      <c r="O2173">
        <f t="shared" si="199"/>
        <v>6.2484354130101193E-2</v>
      </c>
      <c r="P2173">
        <f t="shared" si="200"/>
        <v>5.8809669890395377E-2</v>
      </c>
      <c r="Q2173">
        <f t="shared" si="201"/>
        <v>0.94119033010960462</v>
      </c>
      <c r="R2173">
        <f t="shared" si="202"/>
        <v>-2.6322543461180712E-2</v>
      </c>
      <c r="S2173">
        <f t="shared" si="203"/>
        <v>1</v>
      </c>
    </row>
    <row r="2174" spans="1:19" x14ac:dyDescent="0.35">
      <c r="A2174">
        <v>-1.5137530947157707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1.426978041358957</v>
      </c>
      <c r="L2174">
        <v>-1.151091726012464</v>
      </c>
      <c r="M2174">
        <v>0</v>
      </c>
      <c r="N2174">
        <f t="shared" si="198"/>
        <v>-6.5441003667315876</v>
      </c>
      <c r="O2174">
        <f t="shared" si="199"/>
        <v>1.4385776929528103E-3</v>
      </c>
      <c r="P2174">
        <f t="shared" si="200"/>
        <v>1.4365111600422955E-3</v>
      </c>
      <c r="Q2174">
        <f t="shared" si="201"/>
        <v>0.99856348883995771</v>
      </c>
      <c r="R2174">
        <f t="shared" si="202"/>
        <v>-6.2431739688993161E-4</v>
      </c>
      <c r="S2174">
        <f t="shared" si="203"/>
        <v>0</v>
      </c>
    </row>
    <row r="2175" spans="1:19" x14ac:dyDescent="0.35">
      <c r="A2175">
        <v>1.4937079703154805</v>
      </c>
      <c r="B2175">
        <v>0</v>
      </c>
      <c r="C2175">
        <v>0</v>
      </c>
      <c r="D2175">
        <v>1</v>
      </c>
      <c r="E2175">
        <v>1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-0.55870502879679318</v>
      </c>
      <c r="L2175">
        <v>-1.2290258594331152</v>
      </c>
      <c r="M2175">
        <v>0</v>
      </c>
      <c r="N2175">
        <f t="shared" si="198"/>
        <v>-1.7030967338035912</v>
      </c>
      <c r="O2175">
        <f t="shared" si="199"/>
        <v>0.18211867685054953</v>
      </c>
      <c r="P2175">
        <f t="shared" si="200"/>
        <v>0.15406124648648456</v>
      </c>
      <c r="Q2175">
        <f t="shared" si="201"/>
        <v>0.84593875351351544</v>
      </c>
      <c r="R2175">
        <f t="shared" si="202"/>
        <v>-7.2661079010604548E-2</v>
      </c>
      <c r="S2175">
        <f t="shared" si="203"/>
        <v>1</v>
      </c>
    </row>
    <row r="2176" spans="1:19" x14ac:dyDescent="0.35">
      <c r="A2176">
        <v>-1.1157067772851639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0.3187411771568045</v>
      </c>
      <c r="L2176">
        <v>-0.95625639246083627</v>
      </c>
      <c r="M2176">
        <v>0</v>
      </c>
      <c r="N2176">
        <f t="shared" si="198"/>
        <v>-5.8418028354769458</v>
      </c>
      <c r="O2176">
        <f t="shared" si="199"/>
        <v>2.9036031854734871E-3</v>
      </c>
      <c r="P2176">
        <f t="shared" si="200"/>
        <v>2.8951966831616866E-3</v>
      </c>
      <c r="Q2176">
        <f t="shared" si="201"/>
        <v>0.99710480331683826</v>
      </c>
      <c r="R2176">
        <f t="shared" si="202"/>
        <v>-1.2591916280724068E-3</v>
      </c>
      <c r="S2176">
        <f t="shared" si="203"/>
        <v>0</v>
      </c>
    </row>
    <row r="2177" spans="1:19" x14ac:dyDescent="0.35">
      <c r="A2177">
        <v>1.3167984959018775</v>
      </c>
      <c r="B2177">
        <v>0</v>
      </c>
      <c r="C2177">
        <v>0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-0.43237751059758411</v>
      </c>
      <c r="L2177">
        <v>-4.702483588657351E-2</v>
      </c>
      <c r="M2177">
        <v>0</v>
      </c>
      <c r="N2177">
        <f t="shared" si="198"/>
        <v>-1.960326230124382</v>
      </c>
      <c r="O2177">
        <f t="shared" si="199"/>
        <v>0.14081247615555842</v>
      </c>
      <c r="P2177">
        <f t="shared" si="200"/>
        <v>0.12343174632003022</v>
      </c>
      <c r="Q2177">
        <f t="shared" si="201"/>
        <v>0.87656825367996982</v>
      </c>
      <c r="R2177">
        <f t="shared" si="202"/>
        <v>-5.7214262065895444E-2</v>
      </c>
      <c r="S2177">
        <f t="shared" si="203"/>
        <v>1</v>
      </c>
    </row>
    <row r="2178" spans="1:19" x14ac:dyDescent="0.35">
      <c r="A2178">
        <v>1.051434284281473</v>
      </c>
      <c r="B2178">
        <v>1</v>
      </c>
      <c r="C2178">
        <v>0</v>
      </c>
      <c r="D2178">
        <v>1</v>
      </c>
      <c r="E2178">
        <v>1</v>
      </c>
      <c r="F2178">
        <v>0</v>
      </c>
      <c r="G2178">
        <v>0</v>
      </c>
      <c r="H2178">
        <v>1</v>
      </c>
      <c r="I2178">
        <v>0</v>
      </c>
      <c r="J2178">
        <v>1</v>
      </c>
      <c r="K2178">
        <v>-0.35640431783442311</v>
      </c>
      <c r="L2178">
        <v>0.71932747608316205</v>
      </c>
      <c r="M2178">
        <v>0</v>
      </c>
      <c r="N2178">
        <f t="shared" si="198"/>
        <v>-1.7716031044992104</v>
      </c>
      <c r="O2178">
        <f t="shared" si="199"/>
        <v>0.17006014600087183</v>
      </c>
      <c r="P2178">
        <f t="shared" si="200"/>
        <v>0.14534308050925199</v>
      </c>
      <c r="Q2178">
        <f t="shared" si="201"/>
        <v>0.85465691949074807</v>
      </c>
      <c r="R2178">
        <f t="shared" si="202"/>
        <v>-6.8208186878562671E-2</v>
      </c>
      <c r="S2178">
        <f t="shared" si="203"/>
        <v>1</v>
      </c>
    </row>
    <row r="2179" spans="1:19" x14ac:dyDescent="0.35">
      <c r="A2179">
        <v>0.6533879668508662</v>
      </c>
      <c r="B2179">
        <v>0</v>
      </c>
      <c r="C2179">
        <v>0</v>
      </c>
      <c r="D2179">
        <v>1</v>
      </c>
      <c r="E2179">
        <v>0</v>
      </c>
      <c r="F2179">
        <v>1</v>
      </c>
      <c r="G2179">
        <v>0</v>
      </c>
      <c r="H2179">
        <v>0</v>
      </c>
      <c r="I2179">
        <v>1</v>
      </c>
      <c r="J2179">
        <v>0</v>
      </c>
      <c r="K2179">
        <v>-0.82394864655422329</v>
      </c>
      <c r="L2179">
        <v>1.9273065441032546</v>
      </c>
      <c r="M2179">
        <v>0</v>
      </c>
      <c r="N2179">
        <f t="shared" si="198"/>
        <v>-3.4549449035562421</v>
      </c>
      <c r="O2179">
        <f t="shared" si="199"/>
        <v>3.1589044752173084E-2</v>
      </c>
      <c r="P2179">
        <f t="shared" si="200"/>
        <v>3.0621733444020794E-2</v>
      </c>
      <c r="Q2179">
        <f t="shared" si="201"/>
        <v>0.96937826655597925</v>
      </c>
      <c r="R2179">
        <f t="shared" si="202"/>
        <v>-1.3506721378906426E-2</v>
      </c>
      <c r="S2179">
        <f t="shared" si="203"/>
        <v>0</v>
      </c>
    </row>
    <row r="2180" spans="1:19" x14ac:dyDescent="0.35">
      <c r="A2180">
        <v>-1.8233446749395759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1.0820067416611168</v>
      </c>
      <c r="L2180">
        <v>-1.9694001269293004</v>
      </c>
      <c r="M2180">
        <v>0</v>
      </c>
      <c r="N2180">
        <f t="shared" si="198"/>
        <v>-7.2062999546223647</v>
      </c>
      <c r="O2180">
        <f t="shared" si="199"/>
        <v>7.4189713638016241E-4</v>
      </c>
      <c r="P2180">
        <f t="shared" si="200"/>
        <v>7.4134713306507778E-4</v>
      </c>
      <c r="Q2180">
        <f t="shared" si="201"/>
        <v>0.99925865286693494</v>
      </c>
      <c r="R2180">
        <f t="shared" si="202"/>
        <v>-3.2208237124294243E-4</v>
      </c>
      <c r="S2180">
        <f t="shared" si="203"/>
        <v>0</v>
      </c>
    </row>
    <row r="2181" spans="1:19" x14ac:dyDescent="0.35">
      <c r="A2181">
        <v>-0.23115940521714878</v>
      </c>
      <c r="B2181">
        <v>0</v>
      </c>
      <c r="C2181">
        <v>0</v>
      </c>
      <c r="D2181">
        <v>1</v>
      </c>
      <c r="E2181">
        <v>1</v>
      </c>
      <c r="F2181">
        <v>0</v>
      </c>
      <c r="G2181">
        <v>0</v>
      </c>
      <c r="H2181">
        <v>1</v>
      </c>
      <c r="I2181">
        <v>1</v>
      </c>
      <c r="J2181">
        <v>0</v>
      </c>
      <c r="K2181">
        <v>1.1557714113788369</v>
      </c>
      <c r="L2181">
        <v>0.62840432042573635</v>
      </c>
      <c r="M2181">
        <v>0</v>
      </c>
      <c r="N2181">
        <f t="shared" si="198"/>
        <v>-4.1808113585093833</v>
      </c>
      <c r="O2181">
        <f t="shared" si="199"/>
        <v>1.528610002659268E-2</v>
      </c>
      <c r="P2181">
        <f t="shared" si="200"/>
        <v>1.5055953219680937E-2</v>
      </c>
      <c r="Q2181">
        <f t="shared" si="201"/>
        <v>0.9849440467803191</v>
      </c>
      <c r="R2181">
        <f t="shared" si="202"/>
        <v>-6.5884404310863542E-3</v>
      </c>
      <c r="S2181">
        <f t="shared" si="203"/>
        <v>0</v>
      </c>
    </row>
    <row r="2182" spans="1:19" x14ac:dyDescent="0.35">
      <c r="A2182">
        <v>-1.6906625691293735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-0.30008698017568486</v>
      </c>
      <c r="L2182">
        <v>-1.4108721707479677</v>
      </c>
      <c r="M2182">
        <v>0</v>
      </c>
      <c r="N2182">
        <f t="shared" ref="N2182:N2245" si="204">$M$3+SUMPRODUCT($A$3:$L$3,A2182:L2182)</f>
        <v>-7.2007466326313319</v>
      </c>
      <c r="O2182">
        <f t="shared" ref="O2182:O2245" si="205">EXP(N2182)</f>
        <v>7.4602859109424455E-4</v>
      </c>
      <c r="P2182">
        <f t="shared" ref="P2182:P2245" si="206">O2182/(1+O2182)</f>
        <v>7.4547244733465983E-4</v>
      </c>
      <c r="Q2182">
        <f t="shared" ref="Q2182:Q2245" si="207">IF(M2182=1,P2182,1-P2182)</f>
        <v>0.99925452755266531</v>
      </c>
      <c r="R2182">
        <f t="shared" ref="R2182:R2245" si="208">LOG(Q2182)</f>
        <v>-3.2387530535113202E-4</v>
      </c>
      <c r="S2182">
        <f t="shared" ref="S2182:S2245" si="209">IF(P2182&gt;U$2,1,0)</f>
        <v>0</v>
      </c>
    </row>
    <row r="2183" spans="1:19" x14ac:dyDescent="0.35">
      <c r="A2183">
        <v>-0.40806887963075178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-0.35331238557080608</v>
      </c>
      <c r="L2183">
        <v>-0.12495896930722479</v>
      </c>
      <c r="M2183">
        <v>0</v>
      </c>
      <c r="N2183">
        <f t="shared" si="204"/>
        <v>-4.5961007925462658</v>
      </c>
      <c r="O2183">
        <f t="shared" si="205"/>
        <v>1.0091106450051028E-2</v>
      </c>
      <c r="P2183">
        <f t="shared" si="206"/>
        <v>9.9902933365249198E-3</v>
      </c>
      <c r="Q2183">
        <f t="shared" si="207"/>
        <v>0.9900097066634751</v>
      </c>
      <c r="R2183">
        <f t="shared" si="208"/>
        <v>-4.3605472916228762E-3</v>
      </c>
      <c r="S2183">
        <f t="shared" si="209"/>
        <v>0</v>
      </c>
    </row>
    <row r="2184" spans="1:19" x14ac:dyDescent="0.35">
      <c r="A2184">
        <v>1.5379353389188812</v>
      </c>
      <c r="B2184">
        <v>0</v>
      </c>
      <c r="C2184">
        <v>0</v>
      </c>
      <c r="D2184">
        <v>1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-0.57548980394214244</v>
      </c>
      <c r="L2184">
        <v>-0.91728932575051059</v>
      </c>
      <c r="M2184">
        <v>0</v>
      </c>
      <c r="N2184">
        <f t="shared" si="204"/>
        <v>-1.7972561638252182</v>
      </c>
      <c r="O2184">
        <f t="shared" si="205"/>
        <v>0.16575306409789595</v>
      </c>
      <c r="P2184">
        <f t="shared" si="206"/>
        <v>0.14218539860854834</v>
      </c>
      <c r="Q2184">
        <f t="shared" si="207"/>
        <v>0.8578146013914516</v>
      </c>
      <c r="R2184">
        <f t="shared" si="208"/>
        <v>-6.6606565639769563E-2</v>
      </c>
      <c r="S2184">
        <f t="shared" si="209"/>
        <v>1</v>
      </c>
    </row>
    <row r="2185" spans="1:19" x14ac:dyDescent="0.35">
      <c r="A2185">
        <v>0.60916059824746549</v>
      </c>
      <c r="B2185">
        <v>0</v>
      </c>
      <c r="C2185">
        <v>0</v>
      </c>
      <c r="D2185">
        <v>1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1.8395301462472835</v>
      </c>
      <c r="L2185">
        <v>0.90117378739801446</v>
      </c>
      <c r="M2185">
        <v>0</v>
      </c>
      <c r="N2185">
        <f t="shared" si="204"/>
        <v>-2.9252147496491507</v>
      </c>
      <c r="O2185">
        <f t="shared" si="205"/>
        <v>5.3653168676319855E-2</v>
      </c>
      <c r="P2185">
        <f t="shared" si="206"/>
        <v>5.0921090802320747E-2</v>
      </c>
      <c r="Q2185">
        <f t="shared" si="207"/>
        <v>0.94907890919767923</v>
      </c>
      <c r="R2185">
        <f t="shared" si="208"/>
        <v>-2.2697677557494387E-2</v>
      </c>
      <c r="S2185">
        <f t="shared" si="209"/>
        <v>1</v>
      </c>
    </row>
    <row r="2186" spans="1:19" x14ac:dyDescent="0.35">
      <c r="A2186">
        <v>-1.1599341458885646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-0.79766722231347886</v>
      </c>
      <c r="L2186">
        <v>-0.74843203667243319</v>
      </c>
      <c r="M2186">
        <v>0</v>
      </c>
      <c r="N2186">
        <f t="shared" si="204"/>
        <v>-5.821687583029985</v>
      </c>
      <c r="O2186">
        <f t="shared" si="205"/>
        <v>2.9626012880982831E-3</v>
      </c>
      <c r="P2186">
        <f t="shared" si="206"/>
        <v>2.9538502076681956E-3</v>
      </c>
      <c r="Q2186">
        <f t="shared" si="207"/>
        <v>0.99704614979233186</v>
      </c>
      <c r="R2186">
        <f t="shared" si="208"/>
        <v>-1.2847392447209232E-3</v>
      </c>
      <c r="S2186">
        <f t="shared" si="209"/>
        <v>0</v>
      </c>
    </row>
    <row r="2187" spans="1:19" x14ac:dyDescent="0.35">
      <c r="A2187">
        <v>1.2283437586950761</v>
      </c>
      <c r="B2187">
        <v>0</v>
      </c>
      <c r="C2187">
        <v>0</v>
      </c>
      <c r="D2187">
        <v>1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1</v>
      </c>
      <c r="K2187">
        <v>3.1613311889435534</v>
      </c>
      <c r="L2187">
        <v>0.18677756437537987</v>
      </c>
      <c r="M2187">
        <v>0</v>
      </c>
      <c r="N2187">
        <f t="shared" si="204"/>
        <v>-1.7837950721480373</v>
      </c>
      <c r="O2187">
        <f t="shared" si="205"/>
        <v>0.16799936620957676</v>
      </c>
      <c r="P2187">
        <f t="shared" si="206"/>
        <v>0.14383515185866314</v>
      </c>
      <c r="Q2187">
        <f t="shared" si="207"/>
        <v>0.85616484814133686</v>
      </c>
      <c r="R2187">
        <f t="shared" si="208"/>
        <v>-6.7442607115628828E-2</v>
      </c>
      <c r="S2187">
        <f t="shared" si="209"/>
        <v>1</v>
      </c>
    </row>
    <row r="2188" spans="1:19" x14ac:dyDescent="0.35">
      <c r="A2188">
        <v>-1.0714794086817632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-0.74267499848200502</v>
      </c>
      <c r="L2188">
        <v>0.40759094240055788</v>
      </c>
      <c r="M2188">
        <v>0</v>
      </c>
      <c r="N2188">
        <f t="shared" si="204"/>
        <v>-5.9206316092318394</v>
      </c>
      <c r="O2188">
        <f t="shared" si="205"/>
        <v>2.6835047152237242E-3</v>
      </c>
      <c r="P2188">
        <f t="shared" si="206"/>
        <v>2.6763227903962351E-3</v>
      </c>
      <c r="Q2188">
        <f t="shared" si="207"/>
        <v>0.9973236772096038</v>
      </c>
      <c r="R2188">
        <f t="shared" si="208"/>
        <v>-1.1638703616840872E-3</v>
      </c>
      <c r="S2188">
        <f t="shared" si="209"/>
        <v>0</v>
      </c>
    </row>
    <row r="2189" spans="1:19" x14ac:dyDescent="0.35">
      <c r="A2189">
        <v>0.56493322964406478</v>
      </c>
      <c r="B2189">
        <v>0</v>
      </c>
      <c r="C2189">
        <v>0</v>
      </c>
      <c r="D2189">
        <v>1</v>
      </c>
      <c r="E2189">
        <v>1</v>
      </c>
      <c r="F2189">
        <v>0</v>
      </c>
      <c r="G2189">
        <v>0</v>
      </c>
      <c r="H2189">
        <v>1</v>
      </c>
      <c r="I2189">
        <v>0</v>
      </c>
      <c r="J2189">
        <v>1</v>
      </c>
      <c r="K2189">
        <v>-0.20357452308992532</v>
      </c>
      <c r="L2189">
        <v>-0.50164061417370487</v>
      </c>
      <c r="M2189">
        <v>0</v>
      </c>
      <c r="N2189">
        <f t="shared" si="204"/>
        <v>-2.9931219487302334</v>
      </c>
      <c r="O2189">
        <f t="shared" si="205"/>
        <v>5.0130686734395295E-2</v>
      </c>
      <c r="P2189">
        <f t="shared" si="206"/>
        <v>4.7737569587921788E-2</v>
      </c>
      <c r="Q2189">
        <f t="shared" si="207"/>
        <v>0.95226243041207825</v>
      </c>
      <c r="R2189">
        <f t="shared" si="208"/>
        <v>-2.1243349542165897E-2</v>
      </c>
      <c r="S2189">
        <f t="shared" si="209"/>
        <v>0</v>
      </c>
    </row>
    <row r="2190" spans="1:19" x14ac:dyDescent="0.35">
      <c r="A2190">
        <v>0.91875217847127078</v>
      </c>
      <c r="B2190">
        <v>0</v>
      </c>
      <c r="C2190">
        <v>1</v>
      </c>
      <c r="D2190">
        <v>1</v>
      </c>
      <c r="E2190">
        <v>1</v>
      </c>
      <c r="F2190">
        <v>0</v>
      </c>
      <c r="G2190">
        <v>0</v>
      </c>
      <c r="H2190">
        <v>1</v>
      </c>
      <c r="I2190">
        <v>1</v>
      </c>
      <c r="J2190">
        <v>0</v>
      </c>
      <c r="K2190">
        <v>2.3234175455033448</v>
      </c>
      <c r="L2190">
        <v>0.23873365332248039</v>
      </c>
      <c r="M2190">
        <v>0</v>
      </c>
      <c r="N2190">
        <f t="shared" si="204"/>
        <v>-1.7725284201243516</v>
      </c>
      <c r="O2190">
        <f t="shared" si="205"/>
        <v>0.1699028594716275</v>
      </c>
      <c r="P2190">
        <f t="shared" si="206"/>
        <v>0.14522817693458934</v>
      </c>
      <c r="Q2190">
        <f t="shared" si="207"/>
        <v>0.85477182306541066</v>
      </c>
      <c r="R2190">
        <f t="shared" si="208"/>
        <v>-6.8149802475329271E-2</v>
      </c>
      <c r="S2190">
        <f t="shared" si="209"/>
        <v>1</v>
      </c>
    </row>
    <row r="2191" spans="1:19" x14ac:dyDescent="0.35">
      <c r="A2191">
        <v>-1.3368436203021676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-0.44783717191566891</v>
      </c>
      <c r="L2191">
        <v>-0.59256376983113102</v>
      </c>
      <c r="M2191">
        <v>0</v>
      </c>
      <c r="N2191">
        <f t="shared" si="204"/>
        <v>-6.6267507331518409</v>
      </c>
      <c r="O2191">
        <f t="shared" si="205"/>
        <v>1.3244596246902605E-3</v>
      </c>
      <c r="P2191">
        <f t="shared" si="206"/>
        <v>1.3227077516778983E-3</v>
      </c>
      <c r="Q2191">
        <f t="shared" si="207"/>
        <v>0.99867729224832213</v>
      </c>
      <c r="R2191">
        <f t="shared" si="208"/>
        <v>-5.7482492427878343E-4</v>
      </c>
      <c r="S2191">
        <f t="shared" si="209"/>
        <v>0</v>
      </c>
    </row>
    <row r="2192" spans="1:19" x14ac:dyDescent="0.35">
      <c r="A2192">
        <v>-0.14270466801034729</v>
      </c>
      <c r="B2192">
        <v>0</v>
      </c>
      <c r="C2192">
        <v>0</v>
      </c>
      <c r="D2192">
        <v>1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-0.99798026253495209</v>
      </c>
      <c r="L2192">
        <v>-2.2551586161383543</v>
      </c>
      <c r="M2192">
        <v>0</v>
      </c>
      <c r="N2192">
        <f t="shared" si="204"/>
        <v>-4.6701095695509505</v>
      </c>
      <c r="O2192">
        <f t="shared" si="205"/>
        <v>9.3712426678998692E-3</v>
      </c>
      <c r="P2192">
        <f t="shared" si="206"/>
        <v>9.2842378222807824E-3</v>
      </c>
      <c r="Q2192">
        <f t="shared" si="207"/>
        <v>0.99071576217771917</v>
      </c>
      <c r="R2192">
        <f t="shared" si="208"/>
        <v>-4.0509273755215056E-3</v>
      </c>
      <c r="S2192">
        <f t="shared" si="209"/>
        <v>0</v>
      </c>
    </row>
    <row r="2193" spans="1:19" x14ac:dyDescent="0.35">
      <c r="A2193">
        <v>1.6263900761256829</v>
      </c>
      <c r="B2193">
        <v>0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0.30791941423414509</v>
      </c>
      <c r="L2193">
        <v>0.23873365332248039</v>
      </c>
      <c r="M2193">
        <v>0</v>
      </c>
      <c r="N2193">
        <f t="shared" si="204"/>
        <v>-1.0917180259090995</v>
      </c>
      <c r="O2193">
        <f t="shared" si="205"/>
        <v>0.33563936096593544</v>
      </c>
      <c r="P2193">
        <f t="shared" si="206"/>
        <v>0.25129490098524859</v>
      </c>
      <c r="Q2193">
        <f t="shared" si="207"/>
        <v>0.74870509901475146</v>
      </c>
      <c r="R2193">
        <f t="shared" si="208"/>
        <v>-0.12568920912329146</v>
      </c>
      <c r="S2193">
        <f t="shared" si="209"/>
        <v>1</v>
      </c>
    </row>
    <row r="2194" spans="1:19" x14ac:dyDescent="0.35">
      <c r="A2194">
        <v>0.83029744126446925</v>
      </c>
      <c r="B2194">
        <v>1</v>
      </c>
      <c r="C2194">
        <v>0</v>
      </c>
      <c r="D2194">
        <v>1</v>
      </c>
      <c r="E2194">
        <v>0</v>
      </c>
      <c r="F2194">
        <v>0</v>
      </c>
      <c r="G2194">
        <v>1</v>
      </c>
      <c r="H2194">
        <v>1</v>
      </c>
      <c r="I2194">
        <v>0</v>
      </c>
      <c r="J2194">
        <v>0</v>
      </c>
      <c r="K2194">
        <v>-0.30958362927108007</v>
      </c>
      <c r="L2194">
        <v>0.62840432042573635</v>
      </c>
      <c r="M2194">
        <v>0</v>
      </c>
      <c r="N2194">
        <f t="shared" si="204"/>
        <v>-2.5336175401506877</v>
      </c>
      <c r="O2194">
        <f t="shared" si="205"/>
        <v>7.9371371186428244E-2</v>
      </c>
      <c r="P2194">
        <f t="shared" si="206"/>
        <v>7.3534812303928776E-2</v>
      </c>
      <c r="Q2194">
        <f t="shared" si="207"/>
        <v>0.92646518769607122</v>
      </c>
      <c r="R2194">
        <f t="shared" si="208"/>
        <v>-3.3170894829209263E-2</v>
      </c>
      <c r="S2194">
        <f t="shared" si="209"/>
        <v>1</v>
      </c>
    </row>
    <row r="2195" spans="1:19" x14ac:dyDescent="0.35">
      <c r="A2195">
        <v>1.5821627075222819</v>
      </c>
      <c r="B2195">
        <v>1</v>
      </c>
      <c r="C2195">
        <v>0</v>
      </c>
      <c r="D2195">
        <v>1</v>
      </c>
      <c r="E2195">
        <v>0</v>
      </c>
      <c r="F2195">
        <v>1</v>
      </c>
      <c r="G2195">
        <v>0</v>
      </c>
      <c r="H2195">
        <v>1</v>
      </c>
      <c r="I2195">
        <v>0</v>
      </c>
      <c r="J2195">
        <v>1</v>
      </c>
      <c r="K2195">
        <v>-0.50967581718800925</v>
      </c>
      <c r="L2195">
        <v>-0.30680528062207713</v>
      </c>
      <c r="M2195">
        <v>0</v>
      </c>
      <c r="N2195">
        <f t="shared" si="204"/>
        <v>-1.2879247984208013</v>
      </c>
      <c r="O2195">
        <f t="shared" si="205"/>
        <v>0.27584261858527348</v>
      </c>
      <c r="P2195">
        <f t="shared" si="206"/>
        <v>0.21620426733443296</v>
      </c>
      <c r="Q2195">
        <f t="shared" si="207"/>
        <v>0.78379573266556701</v>
      </c>
      <c r="R2195">
        <f t="shared" si="208"/>
        <v>-0.10579710534482832</v>
      </c>
      <c r="S2195">
        <f t="shared" si="209"/>
        <v>1</v>
      </c>
    </row>
    <row r="2196" spans="1:19" x14ac:dyDescent="0.35">
      <c r="A2196">
        <v>-1.5137530947157707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-0.62893606164180793</v>
      </c>
      <c r="L2196">
        <v>-1.4628282596950681</v>
      </c>
      <c r="M2196">
        <v>0</v>
      </c>
      <c r="N2196">
        <f t="shared" si="204"/>
        <v>-6.9608839927559263</v>
      </c>
      <c r="O2196">
        <f t="shared" si="205"/>
        <v>9.4825795076758574E-4</v>
      </c>
      <c r="P2196">
        <f t="shared" si="206"/>
        <v>9.4735960948565492E-4</v>
      </c>
      <c r="Q2196">
        <f t="shared" si="207"/>
        <v>0.99905264039051433</v>
      </c>
      <c r="R2196">
        <f t="shared" si="208"/>
        <v>-4.1162806147803657E-4</v>
      </c>
      <c r="S2196">
        <f t="shared" si="209"/>
        <v>0</v>
      </c>
    </row>
    <row r="2197" spans="1:19" x14ac:dyDescent="0.35">
      <c r="A2197">
        <v>1.4937079703154805</v>
      </c>
      <c r="B2197">
        <v>1</v>
      </c>
      <c r="C2197">
        <v>0</v>
      </c>
      <c r="D2197">
        <v>1</v>
      </c>
      <c r="E2197">
        <v>0</v>
      </c>
      <c r="F2197">
        <v>1</v>
      </c>
      <c r="G2197">
        <v>0</v>
      </c>
      <c r="H2197">
        <v>1</v>
      </c>
      <c r="I2197">
        <v>0</v>
      </c>
      <c r="J2197">
        <v>0</v>
      </c>
      <c r="K2197">
        <v>7.4257676026517075E-2</v>
      </c>
      <c r="L2197">
        <v>-9.8980924833674058E-2</v>
      </c>
      <c r="M2197">
        <v>0</v>
      </c>
      <c r="N2197">
        <f t="shared" si="204"/>
        <v>-1.6080123753761701</v>
      </c>
      <c r="O2197">
        <f t="shared" si="205"/>
        <v>0.20028531072377462</v>
      </c>
      <c r="P2197">
        <f t="shared" si="206"/>
        <v>0.1668647520171701</v>
      </c>
      <c r="Q2197">
        <f t="shared" si="207"/>
        <v>0.8331352479828299</v>
      </c>
      <c r="R2197">
        <f t="shared" si="208"/>
        <v>-7.9284491168522014E-2</v>
      </c>
      <c r="S2197">
        <f t="shared" si="209"/>
        <v>1</v>
      </c>
    </row>
    <row r="2198" spans="1:19" x14ac:dyDescent="0.35">
      <c r="A2198">
        <v>-0.76188782845795777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-0.19672810164905935</v>
      </c>
      <c r="L2198">
        <v>-0.82636617009308444</v>
      </c>
      <c r="M2198">
        <v>0</v>
      </c>
      <c r="N2198">
        <f t="shared" si="204"/>
        <v>-5.253684490039265</v>
      </c>
      <c r="O2198">
        <f t="shared" si="205"/>
        <v>5.2282195449593902E-3</v>
      </c>
      <c r="P2198">
        <f t="shared" si="206"/>
        <v>5.2010274316871734E-3</v>
      </c>
      <c r="Q2198">
        <f t="shared" si="207"/>
        <v>0.99479897256831284</v>
      </c>
      <c r="R2198">
        <f t="shared" si="208"/>
        <v>-2.2646719426551842E-3</v>
      </c>
      <c r="S2198">
        <f t="shared" si="209"/>
        <v>0</v>
      </c>
    </row>
    <row r="2199" spans="1:19" x14ac:dyDescent="0.35">
      <c r="A2199">
        <v>-1.8357283381485281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0.46693307350587693</v>
      </c>
      <c r="L2199">
        <v>-1.3459270595640918</v>
      </c>
      <c r="M2199">
        <v>0</v>
      </c>
      <c r="N2199">
        <f t="shared" si="204"/>
        <v>-7.3172557866012173</v>
      </c>
      <c r="O2199">
        <f t="shared" si="205"/>
        <v>6.6398182118156959E-4</v>
      </c>
      <c r="P2199">
        <f t="shared" si="206"/>
        <v>6.6354124185937077E-4</v>
      </c>
      <c r="Q2199">
        <f t="shared" si="207"/>
        <v>0.99933645875814059</v>
      </c>
      <c r="R2199">
        <f t="shared" si="208"/>
        <v>-2.8826794927152644E-4</v>
      </c>
      <c r="S2199">
        <f t="shared" si="209"/>
        <v>0</v>
      </c>
    </row>
    <row r="2200" spans="1:19" x14ac:dyDescent="0.35">
      <c r="A2200">
        <v>-1.2041615144919653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0.63279315421847504</v>
      </c>
      <c r="L2200">
        <v>-0.83935519232985978</v>
      </c>
      <c r="M2200">
        <v>0</v>
      </c>
      <c r="N2200">
        <f t="shared" si="204"/>
        <v>-5.8540694936718838</v>
      </c>
      <c r="O2200">
        <f t="shared" si="205"/>
        <v>2.868203241060025E-3</v>
      </c>
      <c r="P2200">
        <f t="shared" si="206"/>
        <v>2.860000179276392E-3</v>
      </c>
      <c r="Q2200">
        <f t="shared" si="207"/>
        <v>0.99713999982072365</v>
      </c>
      <c r="R2200">
        <f t="shared" si="208"/>
        <v>-1.2438618677568722E-3</v>
      </c>
      <c r="S2200">
        <f t="shared" si="209"/>
        <v>0</v>
      </c>
    </row>
    <row r="2201" spans="1:19" x14ac:dyDescent="0.35">
      <c r="A2201">
        <v>-0.14270466801034729</v>
      </c>
      <c r="B2201">
        <v>0</v>
      </c>
      <c r="C2201">
        <v>0</v>
      </c>
      <c r="D2201">
        <v>1</v>
      </c>
      <c r="E2201">
        <v>1</v>
      </c>
      <c r="F2201">
        <v>0</v>
      </c>
      <c r="G2201">
        <v>0</v>
      </c>
      <c r="H2201">
        <v>1</v>
      </c>
      <c r="I2201">
        <v>1</v>
      </c>
      <c r="J2201">
        <v>0</v>
      </c>
      <c r="K2201">
        <v>-0.69563345761411755</v>
      </c>
      <c r="L2201">
        <v>-0.46267354746337924</v>
      </c>
      <c r="M2201">
        <v>0</v>
      </c>
      <c r="N2201">
        <f t="shared" si="204"/>
        <v>-4.3461031686127676</v>
      </c>
      <c r="O2201">
        <f t="shared" si="205"/>
        <v>1.2957206377146523E-2</v>
      </c>
      <c r="P2201">
        <f t="shared" si="206"/>
        <v>1.2791464728789604E-2</v>
      </c>
      <c r="Q2201">
        <f t="shared" si="207"/>
        <v>0.98720853527121044</v>
      </c>
      <c r="R2201">
        <f t="shared" si="208"/>
        <v>-5.5910984433660948E-3</v>
      </c>
      <c r="S2201">
        <f t="shared" si="209"/>
        <v>0</v>
      </c>
    </row>
    <row r="2202" spans="1:19" x14ac:dyDescent="0.35">
      <c r="A2202">
        <v>0.12265954361005722</v>
      </c>
      <c r="B2202">
        <v>0</v>
      </c>
      <c r="C2202">
        <v>0</v>
      </c>
      <c r="D2202">
        <v>1</v>
      </c>
      <c r="E2202">
        <v>1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-0.44849972882930111</v>
      </c>
      <c r="L2202">
        <v>1.0960091209496421</v>
      </c>
      <c r="M2202">
        <v>0</v>
      </c>
      <c r="N2202">
        <f t="shared" si="204"/>
        <v>-4.0144317322917082</v>
      </c>
      <c r="O2202">
        <f t="shared" si="205"/>
        <v>1.8053210693024811E-2</v>
      </c>
      <c r="P2202">
        <f t="shared" si="206"/>
        <v>1.7733071811379439E-2</v>
      </c>
      <c r="Q2202">
        <f t="shared" si="207"/>
        <v>0.9822669281886206</v>
      </c>
      <c r="R2202">
        <f t="shared" si="208"/>
        <v>-7.7704779088197508E-3</v>
      </c>
      <c r="S2202">
        <f t="shared" si="209"/>
        <v>0</v>
      </c>
    </row>
    <row r="2203" spans="1:19" x14ac:dyDescent="0.35">
      <c r="A2203">
        <v>7.8432175006656474E-2</v>
      </c>
      <c r="B2203">
        <v>1</v>
      </c>
      <c r="C2203">
        <v>0</v>
      </c>
      <c r="D2203">
        <v>1</v>
      </c>
      <c r="E2203">
        <v>0</v>
      </c>
      <c r="F2203">
        <v>1</v>
      </c>
      <c r="G2203">
        <v>0</v>
      </c>
      <c r="H2203">
        <v>1</v>
      </c>
      <c r="I2203">
        <v>0</v>
      </c>
      <c r="J2203">
        <v>1</v>
      </c>
      <c r="K2203">
        <v>-0.34712852104357206</v>
      </c>
      <c r="L2203">
        <v>1.4077456546322473</v>
      </c>
      <c r="M2203">
        <v>0</v>
      </c>
      <c r="N2203">
        <f t="shared" si="204"/>
        <v>-3.7324985141890261</v>
      </c>
      <c r="O2203">
        <f t="shared" si="205"/>
        <v>2.3932964222121541E-2</v>
      </c>
      <c r="P2203">
        <f t="shared" si="206"/>
        <v>2.3373565514909791E-2</v>
      </c>
      <c r="Q2203">
        <f t="shared" si="207"/>
        <v>0.97662643448509023</v>
      </c>
      <c r="R2203">
        <f t="shared" si="208"/>
        <v>-1.0271524782967287E-2</v>
      </c>
      <c r="S2203">
        <f t="shared" si="209"/>
        <v>0</v>
      </c>
    </row>
    <row r="2204" spans="1:19" x14ac:dyDescent="0.35">
      <c r="A2204">
        <v>0.69761533545426702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-0.70225902675043994</v>
      </c>
      <c r="L2204">
        <v>-0.11196994707044942</v>
      </c>
      <c r="M2204">
        <v>0</v>
      </c>
      <c r="N2204">
        <f t="shared" si="204"/>
        <v>-2.9049558795358692</v>
      </c>
      <c r="O2204">
        <f t="shared" si="205"/>
        <v>5.4751206196830417E-2</v>
      </c>
      <c r="P2204">
        <f t="shared" si="206"/>
        <v>5.190911930240838E-2</v>
      </c>
      <c r="Q2204">
        <f t="shared" si="207"/>
        <v>0.94809088069759162</v>
      </c>
      <c r="R2204">
        <f t="shared" si="208"/>
        <v>-2.3150030706516857E-2</v>
      </c>
      <c r="S2204">
        <f t="shared" si="209"/>
        <v>1</v>
      </c>
    </row>
    <row r="2205" spans="1:19" x14ac:dyDescent="0.35">
      <c r="A2205">
        <v>-0.54075098544095401</v>
      </c>
      <c r="B2205">
        <v>0</v>
      </c>
      <c r="C2205">
        <v>0</v>
      </c>
      <c r="D2205">
        <v>1</v>
      </c>
      <c r="E2205">
        <v>0</v>
      </c>
      <c r="F2205">
        <v>1</v>
      </c>
      <c r="G2205">
        <v>0</v>
      </c>
      <c r="H2205">
        <v>1</v>
      </c>
      <c r="I2205">
        <v>0</v>
      </c>
      <c r="J2205">
        <v>1</v>
      </c>
      <c r="K2205">
        <v>2.2182918485403671</v>
      </c>
      <c r="L2205">
        <v>1.6285590326574249</v>
      </c>
      <c r="M2205">
        <v>0</v>
      </c>
      <c r="N2205">
        <f t="shared" si="204"/>
        <v>-4.7672360149006456</v>
      </c>
      <c r="O2205">
        <f t="shared" si="205"/>
        <v>8.5038522276317668E-3</v>
      </c>
      <c r="P2205">
        <f t="shared" si="206"/>
        <v>8.4321464998354245E-3</v>
      </c>
      <c r="Q2205">
        <f t="shared" si="207"/>
        <v>0.99156785350016463</v>
      </c>
      <c r="R2205">
        <f t="shared" si="208"/>
        <v>-3.6775614461647707E-3</v>
      </c>
      <c r="S2205">
        <f t="shared" si="209"/>
        <v>0</v>
      </c>
    </row>
    <row r="2206" spans="1:19" x14ac:dyDescent="0.35">
      <c r="A2206">
        <v>1.1398890214882744</v>
      </c>
      <c r="B2206">
        <v>0</v>
      </c>
      <c r="C2206">
        <v>1</v>
      </c>
      <c r="D2206">
        <v>1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1.9916973840781493</v>
      </c>
      <c r="L2206">
        <v>-0.46267354746337924</v>
      </c>
      <c r="M2206">
        <v>0</v>
      </c>
      <c r="N2206">
        <f t="shared" si="204"/>
        <v>-1.6374843749178845</v>
      </c>
      <c r="O2206">
        <f t="shared" si="205"/>
        <v>0.1944686376544168</v>
      </c>
      <c r="P2206">
        <f t="shared" si="206"/>
        <v>0.16280765482155787</v>
      </c>
      <c r="Q2206">
        <f t="shared" si="207"/>
        <v>0.8371923451784421</v>
      </c>
      <c r="R2206">
        <f t="shared" si="208"/>
        <v>-7.7174751262592586E-2</v>
      </c>
      <c r="S2206">
        <f t="shared" si="209"/>
        <v>1</v>
      </c>
    </row>
    <row r="2207" spans="1:19" x14ac:dyDescent="0.35">
      <c r="A2207">
        <v>1.3167984959018775</v>
      </c>
      <c r="B2207">
        <v>0</v>
      </c>
      <c r="C2207">
        <v>1</v>
      </c>
      <c r="D2207">
        <v>1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-0.7932501762225973</v>
      </c>
      <c r="L2207">
        <v>-9.8980924833674058E-2</v>
      </c>
      <c r="M2207">
        <v>0</v>
      </c>
      <c r="N2207">
        <f t="shared" si="204"/>
        <v>-2.0005455276335091</v>
      </c>
      <c r="O2207">
        <f t="shared" si="205"/>
        <v>0.13526147423407406</v>
      </c>
      <c r="P2207">
        <f t="shared" si="206"/>
        <v>0.11914565701732352</v>
      </c>
      <c r="Q2207">
        <f t="shared" si="207"/>
        <v>0.88085434298267651</v>
      </c>
      <c r="R2207">
        <f t="shared" si="208"/>
        <v>-5.5095900065503196E-2</v>
      </c>
      <c r="S2207">
        <f t="shared" si="209"/>
        <v>1</v>
      </c>
    </row>
    <row r="2208" spans="1:19" x14ac:dyDescent="0.35">
      <c r="A2208">
        <v>0.56493322964406478</v>
      </c>
      <c r="B2208">
        <v>0</v>
      </c>
      <c r="C2208">
        <v>0</v>
      </c>
      <c r="D2208">
        <v>1</v>
      </c>
      <c r="E2208">
        <v>0</v>
      </c>
      <c r="F2208">
        <v>1</v>
      </c>
      <c r="G2208">
        <v>0</v>
      </c>
      <c r="H2208">
        <v>1</v>
      </c>
      <c r="I2208">
        <v>0</v>
      </c>
      <c r="J2208">
        <v>0</v>
      </c>
      <c r="K2208">
        <v>3.0210899755580685</v>
      </c>
      <c r="L2208">
        <v>1.6025809881838751</v>
      </c>
      <c r="M2208">
        <v>0</v>
      </c>
      <c r="N2208">
        <f t="shared" si="204"/>
        <v>-3.0750348363544986</v>
      </c>
      <c r="O2208">
        <f t="shared" si="205"/>
        <v>4.6188019331438533E-2</v>
      </c>
      <c r="P2208">
        <f t="shared" si="206"/>
        <v>4.4148870449648971E-2</v>
      </c>
      <c r="Q2208">
        <f t="shared" si="207"/>
        <v>0.95585112955035101</v>
      </c>
      <c r="R2208">
        <f t="shared" si="208"/>
        <v>-1.9609742294324758E-2</v>
      </c>
      <c r="S2208">
        <f t="shared" si="209"/>
        <v>0</v>
      </c>
    </row>
    <row r="2209" spans="1:19" x14ac:dyDescent="0.35">
      <c r="A2209">
        <v>1.6263900761256829</v>
      </c>
      <c r="B2209">
        <v>0</v>
      </c>
      <c r="C2209">
        <v>1</v>
      </c>
      <c r="D2209">
        <v>1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-6.8192060404409352E-2</v>
      </c>
      <c r="L2209">
        <v>-8.0577691762478715E-3</v>
      </c>
      <c r="M2209">
        <v>0</v>
      </c>
      <c r="N2209">
        <f t="shared" si="204"/>
        <v>-1.5959105530793045</v>
      </c>
      <c r="O2209">
        <f t="shared" si="205"/>
        <v>0.20272385360800546</v>
      </c>
      <c r="P2209">
        <f t="shared" si="206"/>
        <v>0.16855394777434729</v>
      </c>
      <c r="Q2209">
        <f t="shared" si="207"/>
        <v>0.83144605222565271</v>
      </c>
      <c r="R2209">
        <f t="shared" si="208"/>
        <v>-8.016592441293767E-2</v>
      </c>
      <c r="S2209">
        <f t="shared" si="209"/>
        <v>1</v>
      </c>
    </row>
    <row r="2210" spans="1:19" x14ac:dyDescent="0.35">
      <c r="A2210">
        <v>0.74184270405766772</v>
      </c>
      <c r="B2210">
        <v>0</v>
      </c>
      <c r="C2210">
        <v>0</v>
      </c>
      <c r="D2210">
        <v>1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1</v>
      </c>
      <c r="K2210">
        <v>-0.55848417649224902</v>
      </c>
      <c r="L2210">
        <v>0.27770072003280605</v>
      </c>
      <c r="M2210">
        <v>0</v>
      </c>
      <c r="N2210">
        <f t="shared" si="204"/>
        <v>-2.8779198506966952</v>
      </c>
      <c r="O2210">
        <f t="shared" si="205"/>
        <v>5.6251653054340517E-2</v>
      </c>
      <c r="P2210">
        <f t="shared" si="206"/>
        <v>5.3255919545005026E-2</v>
      </c>
      <c r="Q2210">
        <f t="shared" si="207"/>
        <v>0.94674408045499492</v>
      </c>
      <c r="R2210">
        <f t="shared" si="208"/>
        <v>-2.3767401637575149E-2</v>
      </c>
      <c r="S2210">
        <f t="shared" si="209"/>
        <v>1</v>
      </c>
    </row>
    <row r="2211" spans="1:19" x14ac:dyDescent="0.35">
      <c r="A2211">
        <v>-0.14270466801034729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1</v>
      </c>
      <c r="H2211">
        <v>1</v>
      </c>
      <c r="I2211">
        <v>0</v>
      </c>
      <c r="J2211">
        <v>1</v>
      </c>
      <c r="K2211">
        <v>0.18048763451221539</v>
      </c>
      <c r="L2211">
        <v>-7.3002880360123784E-2</v>
      </c>
      <c r="M2211">
        <v>0</v>
      </c>
      <c r="N2211">
        <f t="shared" si="204"/>
        <v>-4.2308127089158285</v>
      </c>
      <c r="O2211">
        <f t="shared" si="205"/>
        <v>1.4540568495465433E-2</v>
      </c>
      <c r="P2211">
        <f t="shared" si="206"/>
        <v>1.4332170587351357E-2</v>
      </c>
      <c r="Q2211">
        <f t="shared" si="207"/>
        <v>0.98566782941264863</v>
      </c>
      <c r="R2211">
        <f t="shared" si="208"/>
        <v>-6.2694178764673807E-3</v>
      </c>
      <c r="S2211">
        <f t="shared" si="209"/>
        <v>0</v>
      </c>
    </row>
    <row r="2212" spans="1:19" x14ac:dyDescent="0.35">
      <c r="A2212">
        <v>-0.58497835404435483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1</v>
      </c>
      <c r="K2212">
        <v>-0.49112422360630714</v>
      </c>
      <c r="L2212">
        <v>-0.64451985877823204</v>
      </c>
      <c r="M2212">
        <v>0</v>
      </c>
      <c r="N2212">
        <f t="shared" si="204"/>
        <v>-5.0797777151116073</v>
      </c>
      <c r="O2212">
        <f t="shared" si="205"/>
        <v>6.2212917614000111E-3</v>
      </c>
      <c r="P2212">
        <f t="shared" si="206"/>
        <v>6.1828265932532397E-3</v>
      </c>
      <c r="Q2212">
        <f t="shared" si="207"/>
        <v>0.9938171734067468</v>
      </c>
      <c r="R2212">
        <f t="shared" si="208"/>
        <v>-2.6935028094994188E-3</v>
      </c>
      <c r="S2212">
        <f t="shared" si="209"/>
        <v>0</v>
      </c>
    </row>
    <row r="2213" spans="1:19" x14ac:dyDescent="0.35">
      <c r="A2213">
        <v>1.0072069156780723</v>
      </c>
      <c r="B2213">
        <v>0</v>
      </c>
      <c r="C2213">
        <v>0</v>
      </c>
      <c r="D2213">
        <v>1</v>
      </c>
      <c r="E2213">
        <v>0</v>
      </c>
      <c r="F2213">
        <v>0</v>
      </c>
      <c r="G2213">
        <v>1</v>
      </c>
      <c r="H2213">
        <v>0</v>
      </c>
      <c r="I2213">
        <v>1</v>
      </c>
      <c r="J2213">
        <v>0</v>
      </c>
      <c r="K2213">
        <v>1.0131008226433669</v>
      </c>
      <c r="L2213">
        <v>1.9922516552871306</v>
      </c>
      <c r="M2213">
        <v>0</v>
      </c>
      <c r="N2213">
        <f t="shared" si="204"/>
        <v>-2.3458522352901592</v>
      </c>
      <c r="O2213">
        <f t="shared" si="205"/>
        <v>9.5765552559644765E-2</v>
      </c>
      <c r="P2213">
        <f t="shared" si="206"/>
        <v>8.7396024027167118E-2</v>
      </c>
      <c r="Q2213">
        <f t="shared" si="207"/>
        <v>0.91260397597283283</v>
      </c>
      <c r="R2213">
        <f t="shared" si="208"/>
        <v>-3.9717643453671334E-2</v>
      </c>
      <c r="S2213">
        <f t="shared" si="209"/>
        <v>1</v>
      </c>
    </row>
    <row r="2214" spans="1:19" x14ac:dyDescent="0.35">
      <c r="A2214">
        <v>1.5379353389188812</v>
      </c>
      <c r="B2214">
        <v>1</v>
      </c>
      <c r="C2214">
        <v>0</v>
      </c>
      <c r="D2214">
        <v>1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-0.68370743316873783</v>
      </c>
      <c r="L2214">
        <v>-0.16392603601754996</v>
      </c>
      <c r="M2214">
        <v>0</v>
      </c>
      <c r="N2214">
        <f t="shared" si="204"/>
        <v>-1.7396863968576448</v>
      </c>
      <c r="O2214">
        <f t="shared" si="205"/>
        <v>0.17557545299802646</v>
      </c>
      <c r="P2214">
        <f t="shared" si="206"/>
        <v>0.14935277233823052</v>
      </c>
      <c r="Q2214">
        <f t="shared" si="207"/>
        <v>0.85064722766176948</v>
      </c>
      <c r="R2214">
        <f t="shared" si="208"/>
        <v>-7.0250509062020156E-2</v>
      </c>
      <c r="S2214">
        <f t="shared" si="209"/>
        <v>1</v>
      </c>
    </row>
    <row r="2215" spans="1:19" x14ac:dyDescent="0.35">
      <c r="A2215">
        <v>-0.27538677382054955</v>
      </c>
      <c r="B2215">
        <v>0</v>
      </c>
      <c r="C2215">
        <v>0</v>
      </c>
      <c r="D2215">
        <v>1</v>
      </c>
      <c r="E2215">
        <v>1</v>
      </c>
      <c r="F2215">
        <v>0</v>
      </c>
      <c r="G2215">
        <v>0</v>
      </c>
      <c r="H2215">
        <v>1</v>
      </c>
      <c r="I2215">
        <v>1</v>
      </c>
      <c r="J2215">
        <v>0</v>
      </c>
      <c r="K2215">
        <v>-1.0057100931939946</v>
      </c>
      <c r="L2215">
        <v>0.88818476516124001</v>
      </c>
      <c r="M2215">
        <v>0</v>
      </c>
      <c r="N2215">
        <f t="shared" si="204"/>
        <v>-4.5978122083897226</v>
      </c>
      <c r="O2215">
        <f t="shared" si="205"/>
        <v>1.0073851140311292E-2</v>
      </c>
      <c r="P2215">
        <f t="shared" si="206"/>
        <v>9.9733807868984357E-3</v>
      </c>
      <c r="Q2215">
        <f t="shared" si="207"/>
        <v>0.99002661921310153</v>
      </c>
      <c r="R2215">
        <f t="shared" si="208"/>
        <v>-4.3531282085668092E-3</v>
      </c>
      <c r="S2215">
        <f t="shared" si="209"/>
        <v>0</v>
      </c>
    </row>
    <row r="2216" spans="1:19" x14ac:dyDescent="0.35">
      <c r="A2216">
        <v>-9.8477299406946536E-2</v>
      </c>
      <c r="B2216">
        <v>0</v>
      </c>
      <c r="C2216">
        <v>0</v>
      </c>
      <c r="D2216">
        <v>1</v>
      </c>
      <c r="E2216">
        <v>0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-0.37561846832975748</v>
      </c>
      <c r="L2216">
        <v>1.1089981431864175</v>
      </c>
      <c r="M2216">
        <v>0</v>
      </c>
      <c r="N2216">
        <f t="shared" si="204"/>
        <v>-4.6407580421598134</v>
      </c>
      <c r="O2216">
        <f t="shared" si="205"/>
        <v>9.6503794596596981E-3</v>
      </c>
      <c r="P2216">
        <f t="shared" si="206"/>
        <v>9.5581397838173914E-3</v>
      </c>
      <c r="Q2216">
        <f t="shared" si="207"/>
        <v>0.99044186021618263</v>
      </c>
      <c r="R2216">
        <f t="shared" si="208"/>
        <v>-4.1710128345391045E-3</v>
      </c>
      <c r="S2216">
        <f t="shared" si="209"/>
        <v>0</v>
      </c>
    </row>
    <row r="2217" spans="1:19" x14ac:dyDescent="0.35">
      <c r="A2217">
        <v>-0.40806887963075178</v>
      </c>
      <c r="B2217">
        <v>0</v>
      </c>
      <c r="C2217">
        <v>0</v>
      </c>
      <c r="D2217">
        <v>1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1</v>
      </c>
      <c r="K2217">
        <v>-0.19694895395360323</v>
      </c>
      <c r="L2217">
        <v>-0.17691505825432532</v>
      </c>
      <c r="M2217">
        <v>0</v>
      </c>
      <c r="N2217">
        <f t="shared" si="204"/>
        <v>-4.601258925476988</v>
      </c>
      <c r="O2217">
        <f t="shared" si="205"/>
        <v>1.0039189194726387E-2</v>
      </c>
      <c r="P2217">
        <f t="shared" si="206"/>
        <v>9.9394056212119119E-3</v>
      </c>
      <c r="Q2217">
        <f t="shared" si="207"/>
        <v>0.99006059437878813</v>
      </c>
      <c r="R2217">
        <f t="shared" si="208"/>
        <v>-4.3382245953526022E-3</v>
      </c>
      <c r="S2217">
        <f t="shared" si="209"/>
        <v>0</v>
      </c>
    </row>
    <row r="2218" spans="1:19" x14ac:dyDescent="0.35">
      <c r="A2218">
        <v>-1.1157067772851639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0.64140639409569356</v>
      </c>
      <c r="L2218">
        <v>-0.70946496996210795</v>
      </c>
      <c r="M2218">
        <v>0</v>
      </c>
      <c r="N2218">
        <f t="shared" si="204"/>
        <v>-5.7866710158739281</v>
      </c>
      <c r="O2218">
        <f t="shared" si="205"/>
        <v>3.0681791138508622E-3</v>
      </c>
      <c r="P2218">
        <f t="shared" si="206"/>
        <v>3.0587941854175954E-3</v>
      </c>
      <c r="Q2218">
        <f t="shared" si="207"/>
        <v>0.99694120581458245</v>
      </c>
      <c r="R2218">
        <f t="shared" si="208"/>
        <v>-1.3304532662862744E-3</v>
      </c>
      <c r="S2218">
        <f t="shared" si="209"/>
        <v>0</v>
      </c>
    </row>
    <row r="2219" spans="1:19" x14ac:dyDescent="0.35">
      <c r="A2219">
        <v>1.1398890214882744</v>
      </c>
      <c r="B2219">
        <v>0</v>
      </c>
      <c r="C2219">
        <v>0</v>
      </c>
      <c r="D2219">
        <v>1</v>
      </c>
      <c r="E2219">
        <v>0</v>
      </c>
      <c r="F2219">
        <v>1</v>
      </c>
      <c r="G2219">
        <v>0</v>
      </c>
      <c r="H2219">
        <v>1</v>
      </c>
      <c r="I2219">
        <v>1</v>
      </c>
      <c r="J2219">
        <v>0</v>
      </c>
      <c r="K2219">
        <v>-0.61104702497373797</v>
      </c>
      <c r="L2219">
        <v>-0.39772843627950333</v>
      </c>
      <c r="M2219">
        <v>0</v>
      </c>
      <c r="N2219">
        <f t="shared" si="204"/>
        <v>-2.5627482659005731</v>
      </c>
      <c r="O2219">
        <f t="shared" si="205"/>
        <v>7.7092578133944725E-2</v>
      </c>
      <c r="P2219">
        <f t="shared" si="206"/>
        <v>7.1574699983085091E-2</v>
      </c>
      <c r="Q2219">
        <f t="shared" si="207"/>
        <v>0.92842530001691492</v>
      </c>
      <c r="R2219">
        <f t="shared" si="208"/>
        <v>-3.2253033330265225E-2</v>
      </c>
      <c r="S2219">
        <f t="shared" si="209"/>
        <v>1</v>
      </c>
    </row>
    <row r="2220" spans="1:19" x14ac:dyDescent="0.35">
      <c r="A2220">
        <v>1.051434284281473</v>
      </c>
      <c r="B2220">
        <v>0</v>
      </c>
      <c r="C2220">
        <v>1</v>
      </c>
      <c r="D2220">
        <v>1</v>
      </c>
      <c r="E2220">
        <v>1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-0.19672810164905935</v>
      </c>
      <c r="L2220">
        <v>-9.8980924833674058E-2</v>
      </c>
      <c r="M2220">
        <v>0</v>
      </c>
      <c r="N2220">
        <f t="shared" si="204"/>
        <v>-2.0441873675469941</v>
      </c>
      <c r="O2220">
        <f t="shared" si="205"/>
        <v>0.12948537124959214</v>
      </c>
      <c r="P2220">
        <f t="shared" si="206"/>
        <v>0.11464103435561772</v>
      </c>
      <c r="Q2220">
        <f t="shared" si="207"/>
        <v>0.88535896564438232</v>
      </c>
      <c r="R2220">
        <f t="shared" si="208"/>
        <v>-5.2880610442994136E-2</v>
      </c>
      <c r="S2220">
        <f t="shared" si="209"/>
        <v>1</v>
      </c>
    </row>
    <row r="2221" spans="1:19" x14ac:dyDescent="0.35">
      <c r="A2221">
        <v>-0.67343309125115636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-0.6675852149370205</v>
      </c>
      <c r="L2221">
        <v>-0.78739910338275876</v>
      </c>
      <c r="M2221">
        <v>0</v>
      </c>
      <c r="N2221">
        <f t="shared" si="204"/>
        <v>-5.1820962062900664</v>
      </c>
      <c r="O2221">
        <f t="shared" si="205"/>
        <v>5.616221308279842E-3</v>
      </c>
      <c r="P2221">
        <f t="shared" si="206"/>
        <v>5.5848555236840637E-3</v>
      </c>
      <c r="Q2221">
        <f t="shared" si="207"/>
        <v>0.99441514447631596</v>
      </c>
      <c r="R2221">
        <f t="shared" si="208"/>
        <v>-2.432270214750819E-3</v>
      </c>
      <c r="S2221">
        <f t="shared" si="209"/>
        <v>0</v>
      </c>
    </row>
    <row r="2222" spans="1:19" x14ac:dyDescent="0.35">
      <c r="A2222">
        <v>-1.7791173063361752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-0.28374390963942364</v>
      </c>
      <c r="L2222">
        <v>-1.2160368371963399</v>
      </c>
      <c r="M2222">
        <v>0</v>
      </c>
      <c r="N2222">
        <f t="shared" si="204"/>
        <v>-7.2597810331302011</v>
      </c>
      <c r="O2222">
        <f t="shared" si="205"/>
        <v>7.0326200982918149E-4</v>
      </c>
      <c r="P2222">
        <f t="shared" si="206"/>
        <v>7.0276777994781215E-4</v>
      </c>
      <c r="Q2222">
        <f t="shared" si="207"/>
        <v>0.99929723222005218</v>
      </c>
      <c r="R2222">
        <f t="shared" si="208"/>
        <v>-3.0531546439653567E-4</v>
      </c>
      <c r="S2222">
        <f t="shared" si="209"/>
        <v>0</v>
      </c>
    </row>
    <row r="2223" spans="1:19" x14ac:dyDescent="0.35">
      <c r="A2223">
        <v>0.60916059824746549</v>
      </c>
      <c r="B2223">
        <v>0</v>
      </c>
      <c r="C2223">
        <v>0</v>
      </c>
      <c r="D2223">
        <v>1</v>
      </c>
      <c r="E2223">
        <v>0</v>
      </c>
      <c r="F2223">
        <v>0</v>
      </c>
      <c r="G2223">
        <v>1</v>
      </c>
      <c r="H2223">
        <v>1</v>
      </c>
      <c r="I2223">
        <v>0</v>
      </c>
      <c r="J2223">
        <v>1</v>
      </c>
      <c r="K2223">
        <v>-0.19341531708089815</v>
      </c>
      <c r="L2223">
        <v>1.1869322766070687</v>
      </c>
      <c r="M2223">
        <v>0</v>
      </c>
      <c r="N2223">
        <f t="shared" si="204"/>
        <v>-3.0271221161831803</v>
      </c>
      <c r="O2223">
        <f t="shared" si="205"/>
        <v>4.845488519146196E-2</v>
      </c>
      <c r="P2223">
        <f t="shared" si="206"/>
        <v>4.6215517592455541E-2</v>
      </c>
      <c r="Q2223">
        <f t="shared" si="207"/>
        <v>0.95378448240754443</v>
      </c>
      <c r="R2223">
        <f t="shared" si="208"/>
        <v>-2.054974759684379E-2</v>
      </c>
      <c r="S2223">
        <f t="shared" si="209"/>
        <v>0</v>
      </c>
    </row>
    <row r="2224" spans="1:19" x14ac:dyDescent="0.35">
      <c r="A2224">
        <v>-0.40806887963075178</v>
      </c>
      <c r="B2224">
        <v>0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0.62859696043213775</v>
      </c>
      <c r="L2224">
        <v>-0.70946496996210795</v>
      </c>
      <c r="M2224">
        <v>0</v>
      </c>
      <c r="N2224">
        <f t="shared" si="204"/>
        <v>-4.8282015476954241</v>
      </c>
      <c r="O2224">
        <f t="shared" si="205"/>
        <v>8.0008975672029303E-3</v>
      </c>
      <c r="P2224">
        <f t="shared" si="206"/>
        <v>7.9373913123619161E-3</v>
      </c>
      <c r="Q2224">
        <f t="shared" si="207"/>
        <v>0.99206260868763807</v>
      </c>
      <c r="R2224">
        <f t="shared" si="208"/>
        <v>-3.4609188240995663E-3</v>
      </c>
      <c r="S2224">
        <f t="shared" si="209"/>
        <v>0</v>
      </c>
    </row>
    <row r="2225" spans="1:19" x14ac:dyDescent="0.35">
      <c r="A2225">
        <v>0.29956901802366021</v>
      </c>
      <c r="B2225">
        <v>0</v>
      </c>
      <c r="C2225">
        <v>0</v>
      </c>
      <c r="D2225">
        <v>1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-4.6990239168178592E-2</v>
      </c>
      <c r="L2225">
        <v>8.2865386481178305E-2</v>
      </c>
      <c r="M2225">
        <v>0</v>
      </c>
      <c r="N2225">
        <f t="shared" si="204"/>
        <v>-3.7525787335680389</v>
      </c>
      <c r="O2225">
        <f t="shared" si="205"/>
        <v>2.3457177983093144E-2</v>
      </c>
      <c r="P2225">
        <f t="shared" si="206"/>
        <v>2.2919550019004937E-2</v>
      </c>
      <c r="Q2225">
        <f t="shared" si="207"/>
        <v>0.97708044998099508</v>
      </c>
      <c r="R2225">
        <f t="shared" si="208"/>
        <v>-1.0069676256264329E-2</v>
      </c>
      <c r="S2225">
        <f t="shared" si="209"/>
        <v>0</v>
      </c>
    </row>
    <row r="2226" spans="1:19" x14ac:dyDescent="0.35">
      <c r="A2226">
        <v>0.52070586104066396</v>
      </c>
      <c r="B2226">
        <v>0</v>
      </c>
      <c r="C2226">
        <v>1</v>
      </c>
      <c r="D2226">
        <v>0</v>
      </c>
      <c r="E2226">
        <v>1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-1.0876462981798454</v>
      </c>
      <c r="L2226">
        <v>-8.599190259689915E-2</v>
      </c>
      <c r="M2226">
        <v>0</v>
      </c>
      <c r="N2226">
        <f t="shared" si="204"/>
        <v>-2.94082542267902</v>
      </c>
      <c r="O2226">
        <f t="shared" si="205"/>
        <v>5.2822110171260588E-2</v>
      </c>
      <c r="P2226">
        <f t="shared" si="206"/>
        <v>5.0171923310641832E-2</v>
      </c>
      <c r="Q2226">
        <f t="shared" si="207"/>
        <v>0.9498280766893582</v>
      </c>
      <c r="R2226">
        <f t="shared" si="208"/>
        <v>-2.2354996923891608E-2</v>
      </c>
      <c r="S2226">
        <f t="shared" si="209"/>
        <v>1</v>
      </c>
    </row>
    <row r="2227" spans="1:19" x14ac:dyDescent="0.35">
      <c r="A2227">
        <v>-1.8233446749395759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0.14382615195789952</v>
      </c>
      <c r="L2227">
        <v>-1.9044550157454245</v>
      </c>
      <c r="M2227">
        <v>0</v>
      </c>
      <c r="N2227">
        <f t="shared" si="204"/>
        <v>-7.3561041238085449</v>
      </c>
      <c r="O2227">
        <f t="shared" si="205"/>
        <v>6.3868184430882597E-4</v>
      </c>
      <c r="P2227">
        <f t="shared" si="206"/>
        <v>6.3827419017187226E-4</v>
      </c>
      <c r="Q2227">
        <f t="shared" si="207"/>
        <v>0.99936172580982818</v>
      </c>
      <c r="R2227">
        <f t="shared" si="208"/>
        <v>-2.772874608644257E-4</v>
      </c>
      <c r="S2227">
        <f t="shared" si="209"/>
        <v>0</v>
      </c>
    </row>
    <row r="2228" spans="1:19" x14ac:dyDescent="0.35">
      <c r="A2228">
        <v>-0.71766045985455706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2.6635300945012159</v>
      </c>
      <c r="L2228">
        <v>4.9312530605270348E-3</v>
      </c>
      <c r="M2228">
        <v>0</v>
      </c>
      <c r="N2228">
        <f t="shared" si="204"/>
        <v>-4.5222651887756804</v>
      </c>
      <c r="O2228">
        <f t="shared" si="205"/>
        <v>1.0864385889507463E-2</v>
      </c>
      <c r="P2228">
        <f t="shared" si="206"/>
        <v>1.0747619602749557E-2</v>
      </c>
      <c r="Q2228">
        <f t="shared" si="207"/>
        <v>0.9892523803972505</v>
      </c>
      <c r="R2228">
        <f t="shared" si="208"/>
        <v>-4.6928960357563998E-3</v>
      </c>
      <c r="S2228">
        <f t="shared" si="209"/>
        <v>0</v>
      </c>
    </row>
    <row r="2229" spans="1:19" x14ac:dyDescent="0.35">
      <c r="A2229">
        <v>0.60916059824746549</v>
      </c>
      <c r="B2229">
        <v>0</v>
      </c>
      <c r="C2229">
        <v>0</v>
      </c>
      <c r="D2229">
        <v>1</v>
      </c>
      <c r="E2229">
        <v>1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-0.65963453197343391</v>
      </c>
      <c r="L2229">
        <v>0.32965680897990657</v>
      </c>
      <c r="M2229">
        <v>0</v>
      </c>
      <c r="N2229">
        <f t="shared" si="204"/>
        <v>-3.165267661761789</v>
      </c>
      <c r="O2229">
        <f t="shared" si="205"/>
        <v>4.2202844214571239E-2</v>
      </c>
      <c r="P2229">
        <f t="shared" si="206"/>
        <v>4.0493887009468203E-2</v>
      </c>
      <c r="Q2229">
        <f t="shared" si="207"/>
        <v>0.95950611299053179</v>
      </c>
      <c r="R2229">
        <f t="shared" si="208"/>
        <v>-1.7952254039922989E-2</v>
      </c>
      <c r="S2229">
        <f t="shared" si="209"/>
        <v>0</v>
      </c>
    </row>
    <row r="2230" spans="1:19" x14ac:dyDescent="0.35">
      <c r="A2230">
        <v>1.3167984959018775</v>
      </c>
      <c r="B2230">
        <v>0</v>
      </c>
      <c r="C2230">
        <v>0</v>
      </c>
      <c r="D2230">
        <v>1</v>
      </c>
      <c r="E2230">
        <v>1</v>
      </c>
      <c r="F2230">
        <v>0</v>
      </c>
      <c r="G2230">
        <v>0</v>
      </c>
      <c r="H2230">
        <v>1</v>
      </c>
      <c r="I2230">
        <v>1</v>
      </c>
      <c r="J2230">
        <v>0</v>
      </c>
      <c r="K2230">
        <v>-0.35640431783442311</v>
      </c>
      <c r="L2230">
        <v>0.4595470313476584</v>
      </c>
      <c r="M2230">
        <v>0</v>
      </c>
      <c r="N2230">
        <f t="shared" si="204"/>
        <v>-1.8589150411820161</v>
      </c>
      <c r="O2230">
        <f t="shared" si="205"/>
        <v>0.15584162041807928</v>
      </c>
      <c r="P2230">
        <f t="shared" si="206"/>
        <v>0.13482956286148429</v>
      </c>
      <c r="Q2230">
        <f t="shared" si="207"/>
        <v>0.86517043713851571</v>
      </c>
      <c r="R2230">
        <f t="shared" si="208"/>
        <v>-6.289832881565928E-2</v>
      </c>
      <c r="S2230">
        <f t="shared" si="209"/>
        <v>1</v>
      </c>
    </row>
    <row r="2231" spans="1:19" x14ac:dyDescent="0.35">
      <c r="A2231">
        <v>0.38802375523046173</v>
      </c>
      <c r="B2231">
        <v>0</v>
      </c>
      <c r="C2231">
        <v>0</v>
      </c>
      <c r="D2231">
        <v>1</v>
      </c>
      <c r="E2231">
        <v>0</v>
      </c>
      <c r="F2231">
        <v>0</v>
      </c>
      <c r="G2231">
        <v>1</v>
      </c>
      <c r="H2231">
        <v>0</v>
      </c>
      <c r="I2231">
        <v>1</v>
      </c>
      <c r="J2231">
        <v>0</v>
      </c>
      <c r="K2231">
        <v>3.7375341167657034E-2</v>
      </c>
      <c r="L2231">
        <v>-0.89131128127696035</v>
      </c>
      <c r="M2231">
        <v>0</v>
      </c>
      <c r="N2231">
        <f t="shared" si="204"/>
        <v>-3.5680477703990383</v>
      </c>
      <c r="O2231">
        <f t="shared" si="205"/>
        <v>2.8210874060027636E-2</v>
      </c>
      <c r="P2231">
        <f t="shared" si="206"/>
        <v>2.7436856360634705E-2</v>
      </c>
      <c r="Q2231">
        <f t="shared" si="207"/>
        <v>0.97256314363936525</v>
      </c>
      <c r="R2231">
        <f t="shared" si="208"/>
        <v>-1.2082192527799466E-2</v>
      </c>
      <c r="S2231">
        <f t="shared" si="209"/>
        <v>0</v>
      </c>
    </row>
    <row r="2232" spans="1:19" x14ac:dyDescent="0.35">
      <c r="A2232">
        <v>0.96297954707467148</v>
      </c>
      <c r="B2232">
        <v>0</v>
      </c>
      <c r="C2232">
        <v>0</v>
      </c>
      <c r="D2232">
        <v>1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-0.77491943494543936</v>
      </c>
      <c r="L2232">
        <v>-0.31979430285885252</v>
      </c>
      <c r="M2232">
        <v>0</v>
      </c>
      <c r="N2232">
        <f t="shared" si="204"/>
        <v>-2.7747358223027581</v>
      </c>
      <c r="O2232">
        <f t="shared" si="205"/>
        <v>6.2365950206721636E-2</v>
      </c>
      <c r="P2232">
        <f t="shared" si="206"/>
        <v>5.8704771359234638E-2</v>
      </c>
      <c r="Q2232">
        <f t="shared" si="207"/>
        <v>0.94129522864076531</v>
      </c>
      <c r="R2232">
        <f t="shared" si="208"/>
        <v>-2.6274142714542061E-2</v>
      </c>
      <c r="S2232">
        <f t="shared" si="209"/>
        <v>1</v>
      </c>
    </row>
    <row r="2233" spans="1:19" x14ac:dyDescent="0.35">
      <c r="A2233">
        <v>0.21111428081685873</v>
      </c>
      <c r="B2233">
        <v>1</v>
      </c>
      <c r="C2233">
        <v>0</v>
      </c>
      <c r="D2233">
        <v>1</v>
      </c>
      <c r="E2233">
        <v>1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1.7414717230297156</v>
      </c>
      <c r="L2233">
        <v>-0.3587613695691777</v>
      </c>
      <c r="M2233">
        <v>0</v>
      </c>
      <c r="N2233">
        <f t="shared" si="204"/>
        <v>-3.1126350613827598</v>
      </c>
      <c r="O2233">
        <f t="shared" si="205"/>
        <v>4.4483583793752592E-2</v>
      </c>
      <c r="P2233">
        <f t="shared" si="206"/>
        <v>4.2589069358256647E-2</v>
      </c>
      <c r="Q2233">
        <f t="shared" si="207"/>
        <v>0.95741093064174332</v>
      </c>
      <c r="R2233">
        <f t="shared" si="208"/>
        <v>-1.8901618539578852E-2</v>
      </c>
      <c r="S2233">
        <f t="shared" si="209"/>
        <v>0</v>
      </c>
    </row>
    <row r="2234" spans="1:19" x14ac:dyDescent="0.35">
      <c r="A2234">
        <v>0.47647849243726326</v>
      </c>
      <c r="B2234">
        <v>1</v>
      </c>
      <c r="C2234">
        <v>0</v>
      </c>
      <c r="D2234">
        <v>1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1</v>
      </c>
      <c r="K2234">
        <v>-3.815614698641559E-2</v>
      </c>
      <c r="L2234">
        <v>1.1349761876599682</v>
      </c>
      <c r="M2234">
        <v>0</v>
      </c>
      <c r="N2234">
        <f t="shared" si="204"/>
        <v>-3.1088581350137083</v>
      </c>
      <c r="O2234">
        <f t="shared" si="205"/>
        <v>4.4651912697206829E-2</v>
      </c>
      <c r="P2234">
        <f t="shared" si="206"/>
        <v>4.274334077646897E-2</v>
      </c>
      <c r="Q2234">
        <f t="shared" si="207"/>
        <v>0.95725665922353098</v>
      </c>
      <c r="R2234">
        <f t="shared" si="208"/>
        <v>-1.8971603769542149E-2</v>
      </c>
      <c r="S2234">
        <f t="shared" si="209"/>
        <v>0</v>
      </c>
    </row>
    <row r="2235" spans="1:19" x14ac:dyDescent="0.35">
      <c r="A2235">
        <v>-1.5579804633191714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-0.36612181923436254</v>
      </c>
      <c r="L2235">
        <v>-1.3069599928537661</v>
      </c>
      <c r="M2235">
        <v>0</v>
      </c>
      <c r="N2235">
        <f t="shared" si="204"/>
        <v>-6.9075134029671297</v>
      </c>
      <c r="O2235">
        <f t="shared" si="205"/>
        <v>1.0002419052693693E-3</v>
      </c>
      <c r="P2235">
        <f t="shared" si="206"/>
        <v>9.9924242112623611E-4</v>
      </c>
      <c r="Q2235">
        <f t="shared" si="207"/>
        <v>0.99900075757887374</v>
      </c>
      <c r="R2235">
        <f t="shared" si="208"/>
        <v>-4.3418243247642774E-4</v>
      </c>
      <c r="S2235">
        <f t="shared" si="209"/>
        <v>0</v>
      </c>
    </row>
    <row r="2236" spans="1:19" x14ac:dyDescent="0.35">
      <c r="A2236">
        <v>7.8432175006656474E-2</v>
      </c>
      <c r="B2236">
        <v>1</v>
      </c>
      <c r="C2236">
        <v>0</v>
      </c>
      <c r="D2236">
        <v>1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0.66371247685464463</v>
      </c>
      <c r="L2236">
        <v>-0.65750888101500693</v>
      </c>
      <c r="M2236">
        <v>0</v>
      </c>
      <c r="N2236">
        <f t="shared" si="204"/>
        <v>-3.322209219510607</v>
      </c>
      <c r="O2236">
        <f t="shared" si="205"/>
        <v>3.6073050372512773E-2</v>
      </c>
      <c r="P2236">
        <f t="shared" si="206"/>
        <v>3.481709167084595E-2</v>
      </c>
      <c r="Q2236">
        <f t="shared" si="207"/>
        <v>0.9651829083291541</v>
      </c>
      <c r="R2236">
        <f t="shared" si="208"/>
        <v>-1.5390377277193912E-2</v>
      </c>
      <c r="S2236">
        <f t="shared" si="209"/>
        <v>0</v>
      </c>
    </row>
    <row r="2237" spans="1:19" x14ac:dyDescent="0.35">
      <c r="A2237">
        <v>0.21111428081685873</v>
      </c>
      <c r="B2237">
        <v>0</v>
      </c>
      <c r="C2237">
        <v>0</v>
      </c>
      <c r="D2237">
        <v>1</v>
      </c>
      <c r="E2237">
        <v>0</v>
      </c>
      <c r="F2237">
        <v>0</v>
      </c>
      <c r="G2237">
        <v>1</v>
      </c>
      <c r="H2237">
        <v>1</v>
      </c>
      <c r="I2237">
        <v>0</v>
      </c>
      <c r="J2237">
        <v>0</v>
      </c>
      <c r="K2237">
        <v>0.48769319013301932</v>
      </c>
      <c r="L2237">
        <v>2.6676808115994395</v>
      </c>
      <c r="M2237">
        <v>0</v>
      </c>
      <c r="N2237">
        <f t="shared" si="204"/>
        <v>-3.8279320219151693</v>
      </c>
      <c r="O2237">
        <f t="shared" si="205"/>
        <v>2.1754557092164645E-2</v>
      </c>
      <c r="P2237">
        <f t="shared" si="206"/>
        <v>2.1291372708996229E-2</v>
      </c>
      <c r="Q2237">
        <f t="shared" si="207"/>
        <v>0.97870862729100372</v>
      </c>
      <c r="R2237">
        <f t="shared" si="208"/>
        <v>-9.3465833697501319E-3</v>
      </c>
      <c r="S2237">
        <f t="shared" si="209"/>
        <v>0</v>
      </c>
    </row>
    <row r="2238" spans="1:19" x14ac:dyDescent="0.35">
      <c r="A2238">
        <v>1.4937079703154805</v>
      </c>
      <c r="B2238">
        <v>0</v>
      </c>
      <c r="C2238">
        <v>0</v>
      </c>
      <c r="D2238">
        <v>1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1</v>
      </c>
      <c r="K2238">
        <v>-4.2352340772752906E-2</v>
      </c>
      <c r="L2238">
        <v>-0.65750888101500693</v>
      </c>
      <c r="M2238">
        <v>0</v>
      </c>
      <c r="N2238">
        <f t="shared" si="204"/>
        <v>-1.8695834040724875</v>
      </c>
      <c r="O2238">
        <f t="shared" si="205"/>
        <v>0.15418788248108206</v>
      </c>
      <c r="P2238">
        <f t="shared" si="206"/>
        <v>0.1335899335120678</v>
      </c>
      <c r="Q2238">
        <f t="shared" si="207"/>
        <v>0.86641006648793217</v>
      </c>
      <c r="R2238">
        <f t="shared" si="208"/>
        <v>-6.2276510451568311E-2</v>
      </c>
      <c r="S2238">
        <f t="shared" si="209"/>
        <v>1</v>
      </c>
    </row>
    <row r="2239" spans="1:19" x14ac:dyDescent="0.35">
      <c r="A2239">
        <v>-0.40806887963075178</v>
      </c>
      <c r="B2239">
        <v>0</v>
      </c>
      <c r="C2239">
        <v>0</v>
      </c>
      <c r="D2239">
        <v>1</v>
      </c>
      <c r="E2239">
        <v>1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0.61114962837315556</v>
      </c>
      <c r="L2239">
        <v>-1.0991356370653635</v>
      </c>
      <c r="M2239">
        <v>0</v>
      </c>
      <c r="N2239">
        <f t="shared" si="204"/>
        <v>-4.7538166073436701</v>
      </c>
      <c r="O2239">
        <f t="shared" si="205"/>
        <v>8.6187380120079007E-3</v>
      </c>
      <c r="P2239">
        <f t="shared" si="206"/>
        <v>8.5450901189833856E-3</v>
      </c>
      <c r="Q2239">
        <f t="shared" si="207"/>
        <v>0.99145490988101659</v>
      </c>
      <c r="R2239">
        <f t="shared" si="208"/>
        <v>-3.7270321749138255E-3</v>
      </c>
      <c r="S2239">
        <f t="shared" si="209"/>
        <v>0</v>
      </c>
    </row>
    <row r="2240" spans="1:19" x14ac:dyDescent="0.35">
      <c r="A2240">
        <v>-0.45229624823415254</v>
      </c>
      <c r="B2240">
        <v>0</v>
      </c>
      <c r="C2240">
        <v>0</v>
      </c>
      <c r="D2240">
        <v>1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-0.55936758571042544</v>
      </c>
      <c r="L2240">
        <v>1.4856797880528976</v>
      </c>
      <c r="M2240">
        <v>0</v>
      </c>
      <c r="N2240">
        <f t="shared" si="204"/>
        <v>-5.0628901195257221</v>
      </c>
      <c r="O2240">
        <f t="shared" si="205"/>
        <v>6.3272465635125534E-3</v>
      </c>
      <c r="P2240">
        <f t="shared" si="206"/>
        <v>6.2874642270885003E-3</v>
      </c>
      <c r="Q2240">
        <f t="shared" si="207"/>
        <v>0.99371253577291152</v>
      </c>
      <c r="R2240">
        <f t="shared" si="208"/>
        <v>-2.7392314814344084E-3</v>
      </c>
      <c r="S2240">
        <f t="shared" si="209"/>
        <v>0</v>
      </c>
    </row>
    <row r="2241" spans="1:19" x14ac:dyDescent="0.35">
      <c r="A2241">
        <v>-0.18693203661374805</v>
      </c>
      <c r="B2241">
        <v>0</v>
      </c>
      <c r="C2241">
        <v>0</v>
      </c>
      <c r="D2241">
        <v>1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-8.3872574027038641E-2</v>
      </c>
      <c r="L2241">
        <v>-0.68348692548855727</v>
      </c>
      <c r="M2241">
        <v>0</v>
      </c>
      <c r="N2241">
        <f t="shared" si="204"/>
        <v>-4.5755608679996351</v>
      </c>
      <c r="O2241">
        <f t="shared" si="205"/>
        <v>1.0300520325335393E-2</v>
      </c>
      <c r="P2241">
        <f t="shared" si="206"/>
        <v>1.0195501356386943E-2</v>
      </c>
      <c r="Q2241">
        <f t="shared" si="207"/>
        <v>0.98980449864361308</v>
      </c>
      <c r="R2241">
        <f t="shared" si="208"/>
        <v>-4.4505766597813835E-3</v>
      </c>
      <c r="S2241">
        <f t="shared" si="209"/>
        <v>0</v>
      </c>
    </row>
    <row r="2242" spans="1:19" x14ac:dyDescent="0.35">
      <c r="A2242">
        <v>-0.18693203661374805</v>
      </c>
      <c r="B2242">
        <v>0</v>
      </c>
      <c r="C2242">
        <v>0</v>
      </c>
      <c r="D2242">
        <v>1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-0.39019472042966613</v>
      </c>
      <c r="L2242">
        <v>0.70633845384638672</v>
      </c>
      <c r="M2242">
        <v>0</v>
      </c>
      <c r="N2242">
        <f t="shared" si="204"/>
        <v>-4.9641764819230145</v>
      </c>
      <c r="O2242">
        <f t="shared" si="205"/>
        <v>6.9836995444594683E-3</v>
      </c>
      <c r="P2242">
        <f t="shared" si="206"/>
        <v>6.9352657323239328E-3</v>
      </c>
      <c r="Q2242">
        <f t="shared" si="207"/>
        <v>0.99306473426767605</v>
      </c>
      <c r="R2242">
        <f t="shared" si="208"/>
        <v>-3.0224405087417639E-3</v>
      </c>
      <c r="S2242">
        <f t="shared" si="209"/>
        <v>0</v>
      </c>
    </row>
    <row r="2243" spans="1:19" x14ac:dyDescent="0.35">
      <c r="A2243">
        <v>-0.14270466801034729</v>
      </c>
      <c r="B2243">
        <v>0</v>
      </c>
      <c r="C2243">
        <v>0</v>
      </c>
      <c r="D2243">
        <v>1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-0.38290659437971181</v>
      </c>
      <c r="L2243">
        <v>0.49851409805798452</v>
      </c>
      <c r="M2243">
        <v>0</v>
      </c>
      <c r="N2243">
        <f t="shared" si="204"/>
        <v>-4.2644171801442869</v>
      </c>
      <c r="O2243">
        <f t="shared" si="205"/>
        <v>1.4060059227246704E-2</v>
      </c>
      <c r="P2243">
        <f t="shared" si="206"/>
        <v>1.3865114890691008E-2</v>
      </c>
      <c r="Q2243">
        <f t="shared" si="207"/>
        <v>0.98613488510930902</v>
      </c>
      <c r="R2243">
        <f t="shared" si="208"/>
        <v>-6.0636775008195247E-3</v>
      </c>
      <c r="S2243">
        <f t="shared" si="209"/>
        <v>0</v>
      </c>
    </row>
    <row r="2244" spans="1:19" x14ac:dyDescent="0.35">
      <c r="A2244">
        <v>0.12265954361005722</v>
      </c>
      <c r="B2244">
        <v>0</v>
      </c>
      <c r="C2244">
        <v>0</v>
      </c>
      <c r="D2244">
        <v>1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-0.68591595621417845</v>
      </c>
      <c r="L2244">
        <v>-2.1046791413023236E-2</v>
      </c>
      <c r="M2244">
        <v>0</v>
      </c>
      <c r="N2244">
        <f t="shared" si="204"/>
        <v>-4.1499605643669755</v>
      </c>
      <c r="O2244">
        <f t="shared" si="205"/>
        <v>1.576503817685616E-2</v>
      </c>
      <c r="P2244">
        <f t="shared" si="206"/>
        <v>1.5520359122767217E-2</v>
      </c>
      <c r="Q2244">
        <f t="shared" si="207"/>
        <v>0.98447964087723283</v>
      </c>
      <c r="R2244">
        <f t="shared" si="208"/>
        <v>-6.7932606798484551E-3</v>
      </c>
      <c r="S2244">
        <f t="shared" si="209"/>
        <v>0</v>
      </c>
    </row>
    <row r="2245" spans="1:19" x14ac:dyDescent="0.35">
      <c r="A2245">
        <v>-1.8675720435429766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2.0689956906685745</v>
      </c>
      <c r="L2245">
        <v>-0.56658572535758078</v>
      </c>
      <c r="M2245">
        <v>0</v>
      </c>
      <c r="N2245">
        <f t="shared" si="204"/>
        <v>-7.0198971180840744</v>
      </c>
      <c r="O2245">
        <f t="shared" si="205"/>
        <v>8.9391745605869508E-4</v>
      </c>
      <c r="P2245">
        <f t="shared" si="206"/>
        <v>8.931190813215626E-4</v>
      </c>
      <c r="Q2245">
        <f t="shared" si="207"/>
        <v>0.99910688091867839</v>
      </c>
      <c r="R2245">
        <f t="shared" si="208"/>
        <v>-3.8805000193700733E-4</v>
      </c>
      <c r="S2245">
        <f t="shared" si="209"/>
        <v>0</v>
      </c>
    </row>
    <row r="2246" spans="1:19" x14ac:dyDescent="0.35">
      <c r="A2246">
        <v>-1.6906625691293735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-0.71683527885034859</v>
      </c>
      <c r="L2246">
        <v>-0.5276186586472551</v>
      </c>
      <c r="M2246">
        <v>0</v>
      </c>
      <c r="N2246">
        <f t="shared" ref="N2246:N2309" si="210">$M$3+SUMPRODUCT($A$3:$L$3,A2246:L2246)</f>
        <v>-7.2558296763420813</v>
      </c>
      <c r="O2246">
        <f t="shared" ref="O2246:O2309" si="211">EXP(N2246)</f>
        <v>7.0604634627620302E-4</v>
      </c>
      <c r="P2246">
        <f t="shared" ref="P2246:P2309" si="212">O2246/(1+O2246)</f>
        <v>7.0554819654990717E-4</v>
      </c>
      <c r="Q2246">
        <f t="shared" ref="Q2246:Q2309" si="213">IF(M2246=1,P2246,1-P2246)</f>
        <v>0.99929445180345011</v>
      </c>
      <c r="R2246">
        <f t="shared" ref="R2246:R2309" si="214">LOG(Q2246)</f>
        <v>-3.0652383486792615E-4</v>
      </c>
      <c r="S2246">
        <f t="shared" ref="S2246:S2309" si="215">IF(P2246&gt;U$2,1,0)</f>
        <v>0</v>
      </c>
    </row>
    <row r="2247" spans="1:19" x14ac:dyDescent="0.35">
      <c r="A2247">
        <v>-1.2926162516987669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0.11312768162627353</v>
      </c>
      <c r="L2247">
        <v>-0.73544301443565829</v>
      </c>
      <c r="M2247">
        <v>0</v>
      </c>
      <c r="N2247">
        <f t="shared" si="210"/>
        <v>-6.3828165348072758</v>
      </c>
      <c r="O2247">
        <f t="shared" si="211"/>
        <v>1.6903553010989402E-3</v>
      </c>
      <c r="P2247">
        <f t="shared" si="212"/>
        <v>1.6875028217585612E-3</v>
      </c>
      <c r="Q2247">
        <f t="shared" si="213"/>
        <v>0.99831249717824144</v>
      </c>
      <c r="R2247">
        <f t="shared" si="214"/>
        <v>-7.3349222299267411E-4</v>
      </c>
      <c r="S2247">
        <f t="shared" si="215"/>
        <v>0</v>
      </c>
    </row>
    <row r="2248" spans="1:19" x14ac:dyDescent="0.35">
      <c r="A2248">
        <v>0.2553416494202595</v>
      </c>
      <c r="B2248">
        <v>0</v>
      </c>
      <c r="C2248">
        <v>0</v>
      </c>
      <c r="D2248">
        <v>1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1</v>
      </c>
      <c r="K2248">
        <v>-0.83278273873598629</v>
      </c>
      <c r="L2248">
        <v>-0.76142105890920853</v>
      </c>
      <c r="M2248">
        <v>0</v>
      </c>
      <c r="N2248">
        <f t="shared" si="210"/>
        <v>-4.0515415359730218</v>
      </c>
      <c r="O2248">
        <f t="shared" si="211"/>
        <v>1.7395538112301677E-2</v>
      </c>
      <c r="P2248">
        <f t="shared" si="212"/>
        <v>1.7098107334515882E-2</v>
      </c>
      <c r="Q2248">
        <f t="shared" si="213"/>
        <v>0.98290189266548411</v>
      </c>
      <c r="R2248">
        <f t="shared" si="214"/>
        <v>-7.4898286585603985E-3</v>
      </c>
      <c r="S2248">
        <f t="shared" si="215"/>
        <v>0</v>
      </c>
    </row>
    <row r="2249" spans="1:19" x14ac:dyDescent="0.35">
      <c r="A2249">
        <v>7.8432175006656474E-2</v>
      </c>
      <c r="B2249">
        <v>0</v>
      </c>
      <c r="C2249">
        <v>0</v>
      </c>
      <c r="D2249">
        <v>1</v>
      </c>
      <c r="E2249">
        <v>1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-0.90080524853556043</v>
      </c>
      <c r="L2249">
        <v>1.3557895656851457</v>
      </c>
      <c r="M2249">
        <v>0</v>
      </c>
      <c r="N2249">
        <f t="shared" si="210"/>
        <v>-4.1569324219661343</v>
      </c>
      <c r="O2249">
        <f t="shared" si="211"/>
        <v>1.5655508830799181E-2</v>
      </c>
      <c r="P2249">
        <f t="shared" si="212"/>
        <v>1.5414191814724134E-2</v>
      </c>
      <c r="Q2249">
        <f t="shared" si="213"/>
        <v>0.98458580818527586</v>
      </c>
      <c r="R2249">
        <f t="shared" si="214"/>
        <v>-6.7464284365543166E-3</v>
      </c>
      <c r="S2249">
        <f t="shared" si="215"/>
        <v>0</v>
      </c>
    </row>
    <row r="2250" spans="1:19" x14ac:dyDescent="0.35">
      <c r="A2250">
        <v>-1.3368436203021676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-0.26563402066680958</v>
      </c>
      <c r="L2250">
        <v>-1.1381027037756886</v>
      </c>
      <c r="M2250">
        <v>0</v>
      </c>
      <c r="N2250">
        <f t="shared" si="210"/>
        <v>-6.5223920457667175</v>
      </c>
      <c r="O2250">
        <f t="shared" si="211"/>
        <v>1.4701482311375456E-3</v>
      </c>
      <c r="P2250">
        <f t="shared" si="212"/>
        <v>1.4679900681355488E-3</v>
      </c>
      <c r="Q2250">
        <f t="shared" si="213"/>
        <v>0.99853200993186442</v>
      </c>
      <c r="R2250">
        <f t="shared" si="214"/>
        <v>-6.3800839573380057E-4</v>
      </c>
      <c r="S2250">
        <f t="shared" si="215"/>
        <v>0</v>
      </c>
    </row>
    <row r="2251" spans="1:19" x14ac:dyDescent="0.35">
      <c r="A2251">
        <v>1.4494806017120798</v>
      </c>
      <c r="B2251">
        <v>0</v>
      </c>
      <c r="C2251">
        <v>0</v>
      </c>
      <c r="D2251">
        <v>1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-0.21881333210346654</v>
      </c>
      <c r="L2251">
        <v>-0.44968452522660435</v>
      </c>
      <c r="M2251">
        <v>0</v>
      </c>
      <c r="N2251">
        <f t="shared" si="210"/>
        <v>-1.8803869342119737</v>
      </c>
      <c r="O2251">
        <f t="shared" si="211"/>
        <v>0.15253107484583386</v>
      </c>
      <c r="P2251">
        <f t="shared" si="212"/>
        <v>0.13234443580294517</v>
      </c>
      <c r="Q2251">
        <f t="shared" si="213"/>
        <v>0.86765556419705481</v>
      </c>
      <c r="R2251">
        <f t="shared" si="214"/>
        <v>-6.1652643781541373E-2</v>
      </c>
      <c r="S2251">
        <f t="shared" si="215"/>
        <v>1</v>
      </c>
    </row>
    <row r="2252" spans="1:19" x14ac:dyDescent="0.35">
      <c r="A2252">
        <v>-1.2926162516987669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-0.32901863207095833</v>
      </c>
      <c r="L2252">
        <v>-0.65750888101500693</v>
      </c>
      <c r="M2252">
        <v>0</v>
      </c>
      <c r="N2252">
        <f t="shared" si="210"/>
        <v>-6.5351957207280051</v>
      </c>
      <c r="O2252">
        <f t="shared" si="211"/>
        <v>1.4514449220944608E-3</v>
      </c>
      <c r="P2252">
        <f t="shared" si="212"/>
        <v>1.4493412830487978E-3</v>
      </c>
      <c r="Q2252">
        <f t="shared" si="213"/>
        <v>0.99855065871695126</v>
      </c>
      <c r="R2252">
        <f t="shared" si="214"/>
        <v>-6.2989750019122517E-4</v>
      </c>
      <c r="S2252">
        <f t="shared" si="215"/>
        <v>0</v>
      </c>
    </row>
    <row r="2253" spans="1:19" x14ac:dyDescent="0.35">
      <c r="A2253">
        <v>-1.0272520400783622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-0.63732844921448251</v>
      </c>
      <c r="L2253">
        <v>-6.0013858123348876E-2</v>
      </c>
      <c r="M2253">
        <v>0</v>
      </c>
      <c r="N2253">
        <f t="shared" si="210"/>
        <v>-5.836641688441853</v>
      </c>
      <c r="O2253">
        <f t="shared" si="211"/>
        <v>2.9186278473382703E-3</v>
      </c>
      <c r="P2253">
        <f t="shared" si="212"/>
        <v>2.9101342484811601E-3</v>
      </c>
      <c r="Q2253">
        <f t="shared" si="213"/>
        <v>0.99708986575151881</v>
      </c>
      <c r="R2253">
        <f t="shared" si="214"/>
        <v>-1.265697815549539E-3</v>
      </c>
      <c r="S2253">
        <f t="shared" si="215"/>
        <v>0</v>
      </c>
    </row>
    <row r="2254" spans="1:19" x14ac:dyDescent="0.35">
      <c r="A2254">
        <v>-1.5137530947157707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0.41834556650618104</v>
      </c>
      <c r="L2254">
        <v>-1.7485867489041222</v>
      </c>
      <c r="M2254">
        <v>0</v>
      </c>
      <c r="N2254">
        <f t="shared" si="210"/>
        <v>-6.7965198613803217</v>
      </c>
      <c r="O2254">
        <f t="shared" si="211"/>
        <v>1.1176579922499621E-3</v>
      </c>
      <c r="P2254">
        <f t="shared" si="212"/>
        <v>1.1164102274366379E-3</v>
      </c>
      <c r="Q2254">
        <f t="shared" si="213"/>
        <v>0.99888358977256331</v>
      </c>
      <c r="R2254">
        <f t="shared" si="214"/>
        <v>-4.8512164911639673E-4</v>
      </c>
      <c r="S2254">
        <f t="shared" si="215"/>
        <v>0</v>
      </c>
    </row>
    <row r="2255" spans="1:19" x14ac:dyDescent="0.35">
      <c r="A2255">
        <v>1.5379353389188812</v>
      </c>
      <c r="B2255">
        <v>0</v>
      </c>
      <c r="C2255">
        <v>1</v>
      </c>
      <c r="D2255">
        <v>1</v>
      </c>
      <c r="E2255">
        <v>1</v>
      </c>
      <c r="F2255">
        <v>0</v>
      </c>
      <c r="G2255">
        <v>0</v>
      </c>
      <c r="H2255">
        <v>1</v>
      </c>
      <c r="I2255">
        <v>0</v>
      </c>
      <c r="J2255">
        <v>0</v>
      </c>
      <c r="K2255">
        <v>2.2799089067748361E-2</v>
      </c>
      <c r="L2255">
        <v>-8.599190259689915E-2</v>
      </c>
      <c r="M2255">
        <v>0</v>
      </c>
      <c r="N2255">
        <f t="shared" si="210"/>
        <v>-1.2885524390504011</v>
      </c>
      <c r="O2255">
        <f t="shared" si="211"/>
        <v>0.27566954287083106</v>
      </c>
      <c r="P2255">
        <f t="shared" si="212"/>
        <v>0.21609792630970118</v>
      </c>
      <c r="Q2255">
        <f t="shared" si="213"/>
        <v>0.78390207369029885</v>
      </c>
      <c r="R2255">
        <f t="shared" si="214"/>
        <v>-0.10573818669338343</v>
      </c>
      <c r="S2255">
        <f t="shared" si="215"/>
        <v>1</v>
      </c>
    </row>
    <row r="2256" spans="1:19" x14ac:dyDescent="0.35">
      <c r="A2256">
        <v>0.2553416494202595</v>
      </c>
      <c r="B2256">
        <v>0</v>
      </c>
      <c r="C2256">
        <v>0</v>
      </c>
      <c r="D2256">
        <v>1</v>
      </c>
      <c r="E2256">
        <v>1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0.52833001416912861</v>
      </c>
      <c r="L2256">
        <v>-0.37175039180595304</v>
      </c>
      <c r="M2256">
        <v>0</v>
      </c>
      <c r="N2256">
        <f t="shared" si="210"/>
        <v>-3.6572077685891196</v>
      </c>
      <c r="O2256">
        <f t="shared" si="211"/>
        <v>2.5804464262597297E-2</v>
      </c>
      <c r="P2256">
        <f t="shared" si="212"/>
        <v>2.5155344085138993E-2</v>
      </c>
      <c r="Q2256">
        <f t="shared" si="213"/>
        <v>0.97484465591486102</v>
      </c>
      <c r="R2256">
        <f t="shared" si="214"/>
        <v>-1.1064584767162081E-2</v>
      </c>
      <c r="S2256">
        <f t="shared" si="215"/>
        <v>0</v>
      </c>
    </row>
    <row r="2257" spans="1:19" x14ac:dyDescent="0.35">
      <c r="A2257">
        <v>0.52070586104066396</v>
      </c>
      <c r="B2257">
        <v>0</v>
      </c>
      <c r="C2257">
        <v>0</v>
      </c>
      <c r="D2257">
        <v>1</v>
      </c>
      <c r="E2257">
        <v>1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-1.0788122059980825</v>
      </c>
      <c r="L2257">
        <v>1.6415480548942001</v>
      </c>
      <c r="M2257">
        <v>0</v>
      </c>
      <c r="N2257">
        <f t="shared" si="210"/>
        <v>-3.4482527062849941</v>
      </c>
      <c r="O2257">
        <f t="shared" si="211"/>
        <v>3.1801153817501975E-2</v>
      </c>
      <c r="P2257">
        <f t="shared" si="212"/>
        <v>3.0821010133437732E-2</v>
      </c>
      <c r="Q2257">
        <f t="shared" si="213"/>
        <v>0.96917898986656226</v>
      </c>
      <c r="R2257">
        <f t="shared" si="214"/>
        <v>-1.3596009189832685E-2</v>
      </c>
      <c r="S2257">
        <f t="shared" si="215"/>
        <v>0</v>
      </c>
    </row>
    <row r="2258" spans="1:19" x14ac:dyDescent="0.35">
      <c r="A2258">
        <v>-1.0022562200145031E-2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-0.10595780448144583</v>
      </c>
      <c r="L2258">
        <v>0.43356898687410861</v>
      </c>
      <c r="M2258">
        <v>0</v>
      </c>
      <c r="N2258">
        <f t="shared" si="210"/>
        <v>-4.1894063265048569</v>
      </c>
      <c r="O2258">
        <f t="shared" si="211"/>
        <v>1.515527949059484E-2</v>
      </c>
      <c r="P2258">
        <f t="shared" si="212"/>
        <v>1.4929025930101808E-2</v>
      </c>
      <c r="Q2258">
        <f t="shared" si="213"/>
        <v>0.98507097406989819</v>
      </c>
      <c r="R2258">
        <f t="shared" si="214"/>
        <v>-6.5324775871892374E-3</v>
      </c>
      <c r="S2258">
        <f t="shared" si="215"/>
        <v>0</v>
      </c>
    </row>
    <row r="2259" spans="1:19" x14ac:dyDescent="0.35">
      <c r="A2259">
        <v>-1.2041615144919653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-0.26762169140770631</v>
      </c>
      <c r="L2259">
        <v>-0.41071745851627872</v>
      </c>
      <c r="M2259">
        <v>0</v>
      </c>
      <c r="N2259">
        <f t="shared" si="210"/>
        <v>-6.0753438689224684</v>
      </c>
      <c r="O2259">
        <f t="shared" si="211"/>
        <v>2.2988555452150648E-3</v>
      </c>
      <c r="P2259">
        <f t="shared" si="212"/>
        <v>2.2935829293794503E-3</v>
      </c>
      <c r="Q2259">
        <f t="shared" si="213"/>
        <v>0.99770641707062058</v>
      </c>
      <c r="R2259">
        <f t="shared" si="214"/>
        <v>-9.9723446765939369E-4</v>
      </c>
      <c r="S2259">
        <f t="shared" si="215"/>
        <v>0</v>
      </c>
    </row>
    <row r="2260" spans="1:19" x14ac:dyDescent="0.35">
      <c r="A2260">
        <v>0.6533879668508662</v>
      </c>
      <c r="B2260">
        <v>0</v>
      </c>
      <c r="C2260">
        <v>1</v>
      </c>
      <c r="D2260">
        <v>1</v>
      </c>
      <c r="E2260">
        <v>0</v>
      </c>
      <c r="F2260">
        <v>1</v>
      </c>
      <c r="G2260">
        <v>0</v>
      </c>
      <c r="H2260">
        <v>1</v>
      </c>
      <c r="I2260">
        <v>1</v>
      </c>
      <c r="J2260">
        <v>0</v>
      </c>
      <c r="K2260">
        <v>2.6869404387828872</v>
      </c>
      <c r="L2260">
        <v>0.53748116476830965</v>
      </c>
      <c r="M2260">
        <v>0</v>
      </c>
      <c r="N2260">
        <f t="shared" si="210"/>
        <v>-2.5082615493495437</v>
      </c>
      <c r="O2260">
        <f t="shared" si="211"/>
        <v>8.1409642940325433E-2</v>
      </c>
      <c r="P2260">
        <f t="shared" si="212"/>
        <v>7.5281040327118479E-2</v>
      </c>
      <c r="Q2260">
        <f t="shared" si="213"/>
        <v>0.92471895967288154</v>
      </c>
      <c r="R2260">
        <f t="shared" si="214"/>
        <v>-3.3990237864999717E-2</v>
      </c>
      <c r="S2260">
        <f t="shared" si="215"/>
        <v>1</v>
      </c>
    </row>
    <row r="2261" spans="1:19" x14ac:dyDescent="0.35">
      <c r="A2261">
        <v>1.051434284281473</v>
      </c>
      <c r="B2261">
        <v>0</v>
      </c>
      <c r="C2261">
        <v>0</v>
      </c>
      <c r="D2261">
        <v>1</v>
      </c>
      <c r="E2261">
        <v>0</v>
      </c>
      <c r="F2261">
        <v>0</v>
      </c>
      <c r="G2261">
        <v>1</v>
      </c>
      <c r="H2261">
        <v>1</v>
      </c>
      <c r="I2261">
        <v>0</v>
      </c>
      <c r="J2261">
        <v>1</v>
      </c>
      <c r="K2261">
        <v>-0.87187359664028696</v>
      </c>
      <c r="L2261">
        <v>0.79726160950381331</v>
      </c>
      <c r="M2261">
        <v>0</v>
      </c>
      <c r="N2261">
        <f t="shared" si="210"/>
        <v>-2.4078772630610885</v>
      </c>
      <c r="O2261">
        <f t="shared" si="211"/>
        <v>9.0006151313375693E-2</v>
      </c>
      <c r="P2261">
        <f t="shared" si="212"/>
        <v>8.2573984747631959E-2</v>
      </c>
      <c r="Q2261">
        <f t="shared" si="213"/>
        <v>0.917426015252368</v>
      </c>
      <c r="R2261">
        <f t="shared" si="214"/>
        <v>-3.7428948834125876E-2</v>
      </c>
      <c r="S2261">
        <f t="shared" si="215"/>
        <v>1</v>
      </c>
    </row>
    <row r="2262" spans="1:19" x14ac:dyDescent="0.35">
      <c r="A2262">
        <v>1.2283437586950761</v>
      </c>
      <c r="B2262">
        <v>0</v>
      </c>
      <c r="C2262">
        <v>0</v>
      </c>
      <c r="D2262">
        <v>1</v>
      </c>
      <c r="E2262">
        <v>1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2.9740484346901814</v>
      </c>
      <c r="L2262">
        <v>-0.18990408049110069</v>
      </c>
      <c r="M2262">
        <v>0</v>
      </c>
      <c r="N2262">
        <f t="shared" si="210"/>
        <v>-1.6484196666756938</v>
      </c>
      <c r="O2262">
        <f t="shared" si="211"/>
        <v>0.19235365143550823</v>
      </c>
      <c r="P2262">
        <f t="shared" si="212"/>
        <v>0.16132265054409675</v>
      </c>
      <c r="Q2262">
        <f t="shared" si="213"/>
        <v>0.83867734945590322</v>
      </c>
      <c r="R2262">
        <f t="shared" si="214"/>
        <v>-7.6405086014552814E-2</v>
      </c>
      <c r="S2262">
        <f t="shared" si="215"/>
        <v>1</v>
      </c>
    </row>
    <row r="2263" spans="1:19" x14ac:dyDescent="0.35">
      <c r="A2263">
        <v>-1.5579804633191714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-0.40035392643869361</v>
      </c>
      <c r="L2263">
        <v>-1.6186965265363706</v>
      </c>
      <c r="M2263">
        <v>0</v>
      </c>
      <c r="N2263">
        <f t="shared" si="210"/>
        <v>-6.9171929685313778</v>
      </c>
      <c r="O2263">
        <f t="shared" si="211"/>
        <v>9.9060670567023492E-4</v>
      </c>
      <c r="P2263">
        <f t="shared" si="212"/>
        <v>9.8962637514690634E-4</v>
      </c>
      <c r="Q2263">
        <f t="shared" si="213"/>
        <v>0.99901037362485312</v>
      </c>
      <c r="R2263">
        <f t="shared" si="214"/>
        <v>-4.3000207968321019E-4</v>
      </c>
      <c r="S2263">
        <f t="shared" si="215"/>
        <v>0</v>
      </c>
    </row>
    <row r="2264" spans="1:19" x14ac:dyDescent="0.35">
      <c r="A2264">
        <v>-1.1157067772851639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1.0318732685296128</v>
      </c>
      <c r="L2264">
        <v>0.34264583121668196</v>
      </c>
      <c r="M2264">
        <v>0</v>
      </c>
      <c r="N2264">
        <f t="shared" si="210"/>
        <v>-5.6274328678922352</v>
      </c>
      <c r="O2264">
        <f t="shared" si="211"/>
        <v>3.5977995090566693E-3</v>
      </c>
      <c r="P2264">
        <f t="shared" si="212"/>
        <v>3.5849017512958408E-3</v>
      </c>
      <c r="Q2264">
        <f t="shared" si="213"/>
        <v>0.99641509824870411</v>
      </c>
      <c r="R2264">
        <f t="shared" si="214"/>
        <v>-1.5597004084937677E-3</v>
      </c>
      <c r="S2264">
        <f t="shared" si="215"/>
        <v>0</v>
      </c>
    </row>
    <row r="2265" spans="1:19" x14ac:dyDescent="0.35">
      <c r="A2265">
        <v>0.16688691221345797</v>
      </c>
      <c r="B2265">
        <v>0</v>
      </c>
      <c r="C2265">
        <v>0</v>
      </c>
      <c r="D2265">
        <v>1</v>
      </c>
      <c r="E2265">
        <v>1</v>
      </c>
      <c r="F2265">
        <v>0</v>
      </c>
      <c r="G2265">
        <v>0</v>
      </c>
      <c r="H2265">
        <v>1</v>
      </c>
      <c r="I2265">
        <v>0</v>
      </c>
      <c r="J2265">
        <v>1</v>
      </c>
      <c r="K2265">
        <v>-0.22323037819434774</v>
      </c>
      <c r="L2265">
        <v>4.3898319770852672E-2</v>
      </c>
      <c r="M2265">
        <v>0</v>
      </c>
      <c r="N2265">
        <f t="shared" si="210"/>
        <v>-3.6490522030276491</v>
      </c>
      <c r="O2265">
        <f t="shared" si="211"/>
        <v>2.6015774769772668E-2</v>
      </c>
      <c r="P2265">
        <f t="shared" si="212"/>
        <v>2.5356115772791444E-2</v>
      </c>
      <c r="Q2265">
        <f t="shared" si="213"/>
        <v>0.9746438842272086</v>
      </c>
      <c r="R2265">
        <f t="shared" si="214"/>
        <v>-1.1154038010495087E-2</v>
      </c>
      <c r="S2265">
        <f t="shared" si="215"/>
        <v>0</v>
      </c>
    </row>
    <row r="2266" spans="1:19" x14ac:dyDescent="0.35">
      <c r="A2266">
        <v>0.69761533545426702</v>
      </c>
      <c r="B2266">
        <v>0</v>
      </c>
      <c r="C2266">
        <v>0</v>
      </c>
      <c r="D2266">
        <v>1</v>
      </c>
      <c r="E2266">
        <v>1</v>
      </c>
      <c r="F2266">
        <v>0</v>
      </c>
      <c r="G2266">
        <v>0</v>
      </c>
      <c r="H2266">
        <v>1</v>
      </c>
      <c r="I2266">
        <v>1</v>
      </c>
      <c r="J2266">
        <v>0</v>
      </c>
      <c r="K2266">
        <v>-1.0114522531121404</v>
      </c>
      <c r="L2266">
        <v>-0.38473941404272843</v>
      </c>
      <c r="M2266">
        <v>0</v>
      </c>
      <c r="N2266">
        <f t="shared" si="210"/>
        <v>-3.0022528697891255</v>
      </c>
      <c r="O2266">
        <f t="shared" si="211"/>
        <v>4.9675030836020699E-2</v>
      </c>
      <c r="P2266">
        <f t="shared" si="212"/>
        <v>4.7324199753953071E-2</v>
      </c>
      <c r="Q2266">
        <f t="shared" si="213"/>
        <v>0.95267580024604692</v>
      </c>
      <c r="R2266">
        <f t="shared" si="214"/>
        <v>-2.1054866537513636E-2</v>
      </c>
      <c r="S2266">
        <f t="shared" si="215"/>
        <v>0</v>
      </c>
    </row>
    <row r="2267" spans="1:19" x14ac:dyDescent="0.35">
      <c r="A2267">
        <v>-0.67343309125115636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0.27633753468434269</v>
      </c>
      <c r="L2267">
        <v>0.44655800911088306</v>
      </c>
      <c r="M2267">
        <v>0</v>
      </c>
      <c r="N2267">
        <f t="shared" si="210"/>
        <v>-5.1455723007865171</v>
      </c>
      <c r="O2267">
        <f t="shared" si="211"/>
        <v>5.8251396778576025E-3</v>
      </c>
      <c r="P2267">
        <f t="shared" si="212"/>
        <v>5.7914039409705537E-3</v>
      </c>
      <c r="Q2267">
        <f t="shared" si="213"/>
        <v>0.99420859605902945</v>
      </c>
      <c r="R2267">
        <f t="shared" si="214"/>
        <v>-2.5224862132501662E-3</v>
      </c>
      <c r="S2267">
        <f t="shared" si="215"/>
        <v>0</v>
      </c>
    </row>
    <row r="2268" spans="1:19" x14ac:dyDescent="0.35">
      <c r="A2268">
        <v>-1.0272520400783622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1</v>
      </c>
      <c r="I2268">
        <v>0</v>
      </c>
      <c r="J2268">
        <v>1</v>
      </c>
      <c r="K2268">
        <v>-0.37804784367974226</v>
      </c>
      <c r="L2268">
        <v>-9.8980924833674058E-2</v>
      </c>
      <c r="M2268">
        <v>0</v>
      </c>
      <c r="N2268">
        <f t="shared" si="210"/>
        <v>-5.4431383616142739</v>
      </c>
      <c r="O2268">
        <f t="shared" si="211"/>
        <v>4.325885751143517E-3</v>
      </c>
      <c r="P2268">
        <f t="shared" si="212"/>
        <v>4.3072530664766762E-3</v>
      </c>
      <c r="Q2268">
        <f t="shared" si="213"/>
        <v>0.99569274693352328</v>
      </c>
      <c r="R2268">
        <f t="shared" si="214"/>
        <v>-1.8746564533551511E-3</v>
      </c>
      <c r="S2268">
        <f t="shared" si="215"/>
        <v>0</v>
      </c>
    </row>
    <row r="2269" spans="1:19" x14ac:dyDescent="0.35">
      <c r="A2269">
        <v>1.051434284281473</v>
      </c>
      <c r="B2269">
        <v>0</v>
      </c>
      <c r="C2269">
        <v>0</v>
      </c>
      <c r="D2269">
        <v>1</v>
      </c>
      <c r="E2269">
        <v>1</v>
      </c>
      <c r="F2269">
        <v>0</v>
      </c>
      <c r="G2269">
        <v>0</v>
      </c>
      <c r="H2269">
        <v>1</v>
      </c>
      <c r="I2269">
        <v>1</v>
      </c>
      <c r="J2269">
        <v>0</v>
      </c>
      <c r="K2269">
        <v>-1.0520890771482496</v>
      </c>
      <c r="L2269">
        <v>0.19976658661215477</v>
      </c>
      <c r="M2269">
        <v>0</v>
      </c>
      <c r="N2269">
        <f t="shared" si="210"/>
        <v>-2.4141904755561105</v>
      </c>
      <c r="O2269">
        <f t="shared" si="211"/>
        <v>8.9439713257540243E-2</v>
      </c>
      <c r="P2269">
        <f t="shared" si="212"/>
        <v>8.2096982668371815E-2</v>
      </c>
      <c r="Q2269">
        <f t="shared" si="213"/>
        <v>0.91790301733162816</v>
      </c>
      <c r="R2269">
        <f t="shared" si="214"/>
        <v>-3.7203202527206949E-2</v>
      </c>
      <c r="S2269">
        <f t="shared" si="215"/>
        <v>1</v>
      </c>
    </row>
    <row r="2270" spans="1:19" x14ac:dyDescent="0.35">
      <c r="A2270">
        <v>1.2283437586950761</v>
      </c>
      <c r="B2270">
        <v>0</v>
      </c>
      <c r="C2270">
        <v>0</v>
      </c>
      <c r="D2270">
        <v>1</v>
      </c>
      <c r="E2270">
        <v>0</v>
      </c>
      <c r="F2270">
        <v>1</v>
      </c>
      <c r="G2270">
        <v>0</v>
      </c>
      <c r="H2270">
        <v>1</v>
      </c>
      <c r="I2270">
        <v>1</v>
      </c>
      <c r="J2270">
        <v>0</v>
      </c>
      <c r="K2270">
        <v>-0.22323037819434774</v>
      </c>
      <c r="L2270">
        <v>2.1091528554181069</v>
      </c>
      <c r="M2270">
        <v>0</v>
      </c>
      <c r="N2270">
        <f t="shared" si="210"/>
        <v>-2.3201481199792902</v>
      </c>
      <c r="O2270">
        <f t="shared" si="211"/>
        <v>9.825903040088188E-2</v>
      </c>
      <c r="P2270">
        <f t="shared" si="212"/>
        <v>8.9467992232229385E-2</v>
      </c>
      <c r="Q2270">
        <f t="shared" si="213"/>
        <v>0.91053200776777066</v>
      </c>
      <c r="R2270">
        <f t="shared" si="214"/>
        <v>-4.0704782924973461E-2</v>
      </c>
      <c r="S2270">
        <f t="shared" si="215"/>
        <v>1</v>
      </c>
    </row>
    <row r="2271" spans="1:19" x14ac:dyDescent="0.35">
      <c r="A2271">
        <v>0.56493322964406478</v>
      </c>
      <c r="B2271">
        <v>0</v>
      </c>
      <c r="C2271">
        <v>0</v>
      </c>
      <c r="D2271">
        <v>1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1</v>
      </c>
      <c r="K2271">
        <v>0.10539785096723113</v>
      </c>
      <c r="L2271">
        <v>-0.38473941404272843</v>
      </c>
      <c r="M2271">
        <v>0</v>
      </c>
      <c r="N2271">
        <f t="shared" si="210"/>
        <v>-3.382408686753672</v>
      </c>
      <c r="O2271">
        <f t="shared" si="211"/>
        <v>3.3965543769914064E-2</v>
      </c>
      <c r="P2271">
        <f t="shared" si="212"/>
        <v>3.2849783026688888E-2</v>
      </c>
      <c r="Q2271">
        <f t="shared" si="213"/>
        <v>0.96715021697331116</v>
      </c>
      <c r="R2271">
        <f t="shared" si="214"/>
        <v>-1.4506066417569677E-2</v>
      </c>
      <c r="S2271">
        <f t="shared" si="215"/>
        <v>0</v>
      </c>
    </row>
    <row r="2272" spans="1:19" x14ac:dyDescent="0.35">
      <c r="A2272">
        <v>3.4204806403255718E-2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-0.29655334330297978</v>
      </c>
      <c r="L2272">
        <v>1.0050859652922164</v>
      </c>
      <c r="M2272">
        <v>0</v>
      </c>
      <c r="N2272">
        <f t="shared" si="210"/>
        <v>-4.0073801609606736</v>
      </c>
      <c r="O2272">
        <f t="shared" si="211"/>
        <v>1.8180964097729811E-2</v>
      </c>
      <c r="P2272">
        <f t="shared" si="212"/>
        <v>1.7856319003018324E-2</v>
      </c>
      <c r="Q2272">
        <f t="shared" si="213"/>
        <v>0.98214368099698168</v>
      </c>
      <c r="R2272">
        <f t="shared" si="214"/>
        <v>-7.8249732114400901E-3</v>
      </c>
      <c r="S2272">
        <f t="shared" si="215"/>
        <v>0</v>
      </c>
    </row>
    <row r="2273" spans="1:19" x14ac:dyDescent="0.35">
      <c r="A2273">
        <v>-1.6464352005259728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4.5988581044875847E-2</v>
      </c>
      <c r="L2273">
        <v>-1.3329380373273163</v>
      </c>
      <c r="M2273">
        <v>0</v>
      </c>
      <c r="N2273">
        <f t="shared" si="210"/>
        <v>-7.0707766391579785</v>
      </c>
      <c r="O2273">
        <f t="shared" si="211"/>
        <v>8.4957304119122703E-4</v>
      </c>
      <c r="P2273">
        <f t="shared" si="212"/>
        <v>8.4885187951842366E-4</v>
      </c>
      <c r="Q2273">
        <f t="shared" si="213"/>
        <v>0.99915114812048156</v>
      </c>
      <c r="R2273">
        <f t="shared" si="214"/>
        <v>-3.6880824116719893E-4</v>
      </c>
      <c r="S2273">
        <f t="shared" si="215"/>
        <v>0</v>
      </c>
    </row>
    <row r="2274" spans="1:19" x14ac:dyDescent="0.35">
      <c r="A2274">
        <v>1.5379353389188812</v>
      </c>
      <c r="B2274">
        <v>0</v>
      </c>
      <c r="C2274">
        <v>0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-1.1000140272343133</v>
      </c>
      <c r="L2274">
        <v>-0.17691505825432532</v>
      </c>
      <c r="M2274">
        <v>0</v>
      </c>
      <c r="N2274">
        <f t="shared" si="210"/>
        <v>-1.7025760768548883</v>
      </c>
      <c r="O2274">
        <f t="shared" si="211"/>
        <v>0.18221352289412354</v>
      </c>
      <c r="P2274">
        <f t="shared" si="212"/>
        <v>0.15412911404367532</v>
      </c>
      <c r="Q2274">
        <f t="shared" si="213"/>
        <v>0.84587088595632465</v>
      </c>
      <c r="R2274">
        <f t="shared" si="214"/>
        <v>-7.2695922771884053E-2</v>
      </c>
      <c r="S2274">
        <f t="shared" si="215"/>
        <v>1</v>
      </c>
    </row>
    <row r="2275" spans="1:19" x14ac:dyDescent="0.35">
      <c r="A2275">
        <v>-0.49652361683755331</v>
      </c>
      <c r="B2275">
        <v>0</v>
      </c>
      <c r="C2275">
        <v>0</v>
      </c>
      <c r="D2275">
        <v>1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-0.97876611203961783</v>
      </c>
      <c r="L2275">
        <v>0.31666778674313167</v>
      </c>
      <c r="M2275">
        <v>0</v>
      </c>
      <c r="N2275">
        <f t="shared" si="210"/>
        <v>-5.2192722164921133</v>
      </c>
      <c r="O2275">
        <f t="shared" si="211"/>
        <v>5.4112659237952254E-3</v>
      </c>
      <c r="P2275">
        <f t="shared" si="212"/>
        <v>5.3821417236887912E-3</v>
      </c>
      <c r="Q2275">
        <f t="shared" si="213"/>
        <v>0.99461785827631122</v>
      </c>
      <c r="R2275">
        <f t="shared" si="214"/>
        <v>-2.3437473145007429E-3</v>
      </c>
      <c r="S2275">
        <f t="shared" si="215"/>
        <v>0</v>
      </c>
    </row>
    <row r="2276" spans="1:19" x14ac:dyDescent="0.35">
      <c r="A2276">
        <v>-0.14270466801034729</v>
      </c>
      <c r="B2276">
        <v>0</v>
      </c>
      <c r="C2276">
        <v>0</v>
      </c>
      <c r="D2276">
        <v>1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0.57073365664159081</v>
      </c>
      <c r="L2276">
        <v>1.1219871654231928</v>
      </c>
      <c r="M2276">
        <v>0</v>
      </c>
      <c r="N2276">
        <f t="shared" si="210"/>
        <v>-4.3728657616258975</v>
      </c>
      <c r="O2276">
        <f t="shared" si="211"/>
        <v>1.2615037028399846E-2</v>
      </c>
      <c r="P2276">
        <f t="shared" si="212"/>
        <v>1.2457880405785484E-2</v>
      </c>
      <c r="Q2276">
        <f t="shared" si="213"/>
        <v>0.98754211959421456</v>
      </c>
      <c r="R2276">
        <f t="shared" si="214"/>
        <v>-5.4443722409959891E-3</v>
      </c>
      <c r="S2276">
        <f t="shared" si="215"/>
        <v>0</v>
      </c>
    </row>
    <row r="2277" spans="1:19" x14ac:dyDescent="0.35">
      <c r="A2277">
        <v>0.87452480986786996</v>
      </c>
      <c r="B2277">
        <v>0</v>
      </c>
      <c r="C2277">
        <v>0</v>
      </c>
      <c r="D2277">
        <v>1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1</v>
      </c>
      <c r="K2277">
        <v>0.67718446743183325</v>
      </c>
      <c r="L2277">
        <v>-0.74843203667243319</v>
      </c>
      <c r="M2277">
        <v>0</v>
      </c>
      <c r="N2277">
        <f t="shared" si="210"/>
        <v>-2.7820517800750064</v>
      </c>
      <c r="O2277">
        <f t="shared" si="211"/>
        <v>6.1911348499673571E-2</v>
      </c>
      <c r="P2277">
        <f t="shared" si="212"/>
        <v>5.8301805124453474E-2</v>
      </c>
      <c r="Q2277">
        <f t="shared" si="213"/>
        <v>0.94169819487554651</v>
      </c>
      <c r="R2277">
        <f t="shared" si="214"/>
        <v>-2.6088262070834239E-2</v>
      </c>
      <c r="S2277">
        <f t="shared" si="215"/>
        <v>1</v>
      </c>
    </row>
    <row r="2278" spans="1:19" x14ac:dyDescent="0.35">
      <c r="A2278">
        <v>0.34379638662706097</v>
      </c>
      <c r="B2278">
        <v>0</v>
      </c>
      <c r="C2278">
        <v>0</v>
      </c>
      <c r="D2278">
        <v>1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2.9402580320949374</v>
      </c>
      <c r="L2278">
        <v>0.79726160950381331</v>
      </c>
      <c r="M2278">
        <v>0</v>
      </c>
      <c r="N2278">
        <f t="shared" si="210"/>
        <v>-3.1898886050531217</v>
      </c>
      <c r="O2278">
        <f t="shared" si="211"/>
        <v>4.117645753290082E-2</v>
      </c>
      <c r="P2278">
        <f t="shared" si="212"/>
        <v>3.9548010555741614E-2</v>
      </c>
      <c r="Q2278">
        <f t="shared" si="213"/>
        <v>0.96045198944425836</v>
      </c>
      <c r="R2278">
        <f t="shared" si="214"/>
        <v>-1.7524339537904696E-2</v>
      </c>
      <c r="S2278">
        <f t="shared" si="215"/>
        <v>0</v>
      </c>
    </row>
    <row r="2279" spans="1:19" x14ac:dyDescent="0.35">
      <c r="A2279">
        <v>-0.93879730287156082</v>
      </c>
      <c r="B2279">
        <v>0</v>
      </c>
      <c r="C2279">
        <v>0</v>
      </c>
      <c r="D2279">
        <v>1</v>
      </c>
      <c r="E2279">
        <v>0</v>
      </c>
      <c r="F2279">
        <v>0</v>
      </c>
      <c r="G2279">
        <v>1</v>
      </c>
      <c r="H2279">
        <v>1</v>
      </c>
      <c r="I2279">
        <v>0</v>
      </c>
      <c r="J2279">
        <v>0</v>
      </c>
      <c r="K2279">
        <v>0.5554948476280499</v>
      </c>
      <c r="L2279">
        <v>-0.24186016943820124</v>
      </c>
      <c r="M2279">
        <v>0</v>
      </c>
      <c r="N2279">
        <f t="shared" si="210"/>
        <v>-5.7630036484154701</v>
      </c>
      <c r="O2279">
        <f t="shared" si="211"/>
        <v>3.1416609673765423E-3</v>
      </c>
      <c r="P2279">
        <f t="shared" si="212"/>
        <v>3.1318218449295503E-3</v>
      </c>
      <c r="Q2279">
        <f t="shared" si="213"/>
        <v>0.99686817815507045</v>
      </c>
      <c r="R2279">
        <f t="shared" si="214"/>
        <v>-1.3622672499314012E-3</v>
      </c>
      <c r="S2279">
        <f t="shared" si="215"/>
        <v>0</v>
      </c>
    </row>
    <row r="2280" spans="1:19" x14ac:dyDescent="0.35">
      <c r="A2280">
        <v>1.7148448133324843</v>
      </c>
      <c r="B2280">
        <v>0</v>
      </c>
      <c r="C2280">
        <v>0</v>
      </c>
      <c r="D2280">
        <v>1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0.25623997497083217</v>
      </c>
      <c r="L2280">
        <v>0.12183245319150394</v>
      </c>
      <c r="M2280">
        <v>0</v>
      </c>
      <c r="N2280">
        <f t="shared" si="210"/>
        <v>-1.7144267791624461</v>
      </c>
      <c r="O2280">
        <f t="shared" si="211"/>
        <v>0.18006690923991006</v>
      </c>
      <c r="P2280">
        <f t="shared" si="212"/>
        <v>0.15259042333107409</v>
      </c>
      <c r="Q2280">
        <f t="shared" si="213"/>
        <v>0.84740957666892591</v>
      </c>
      <c r="R2280">
        <f t="shared" si="214"/>
        <v>-7.1906632297540074E-2</v>
      </c>
      <c r="S2280">
        <f t="shared" si="215"/>
        <v>1</v>
      </c>
    </row>
    <row r="2281" spans="1:19" x14ac:dyDescent="0.35">
      <c r="A2281">
        <v>-1.1599341458885646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-0.61148872958282641</v>
      </c>
      <c r="L2281">
        <v>-0.69647594772533261</v>
      </c>
      <c r="M2281">
        <v>0</v>
      </c>
      <c r="N2281">
        <f t="shared" si="210"/>
        <v>-5.9786457514480338</v>
      </c>
      <c r="O2281">
        <f t="shared" si="211"/>
        <v>2.5322532715408136E-3</v>
      </c>
      <c r="P2281">
        <f t="shared" si="212"/>
        <v>2.5258571614802106E-3</v>
      </c>
      <c r="Q2281">
        <f t="shared" si="213"/>
        <v>0.99747414283851976</v>
      </c>
      <c r="R2281">
        <f t="shared" si="214"/>
        <v>-1.0983535540943746E-3</v>
      </c>
      <c r="S2281">
        <f t="shared" si="215"/>
        <v>0</v>
      </c>
    </row>
    <row r="2282" spans="1:19" x14ac:dyDescent="0.35">
      <c r="A2282">
        <v>-0.40806887963075178</v>
      </c>
      <c r="B2282">
        <v>0</v>
      </c>
      <c r="C2282">
        <v>0</v>
      </c>
      <c r="D2282">
        <v>1</v>
      </c>
      <c r="E2282">
        <v>1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-0.49951661117898177</v>
      </c>
      <c r="L2282">
        <v>2.5507796114684629</v>
      </c>
      <c r="M2282">
        <v>0</v>
      </c>
      <c r="N2282">
        <f t="shared" si="210"/>
        <v>-4.7966576523771538</v>
      </c>
      <c r="O2282">
        <f t="shared" si="211"/>
        <v>8.2572997441986446E-3</v>
      </c>
      <c r="P2282">
        <f t="shared" si="212"/>
        <v>8.1896751417456382E-3</v>
      </c>
      <c r="Q2282">
        <f t="shared" si="213"/>
        <v>0.99181032485825438</v>
      </c>
      <c r="R2282">
        <f t="shared" si="214"/>
        <v>-3.5713749664388244E-3</v>
      </c>
      <c r="S2282">
        <f t="shared" si="215"/>
        <v>0</v>
      </c>
    </row>
    <row r="2283" spans="1:19" x14ac:dyDescent="0.35">
      <c r="A2283">
        <v>-5.424993080354578E-2</v>
      </c>
      <c r="B2283">
        <v>0</v>
      </c>
      <c r="C2283">
        <v>0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0.86910512008063168</v>
      </c>
      <c r="L2283">
        <v>0.38161289792700759</v>
      </c>
      <c r="M2283">
        <v>0</v>
      </c>
      <c r="N2283">
        <f t="shared" si="210"/>
        <v>-4.0192018485532195</v>
      </c>
      <c r="O2283">
        <f t="shared" si="211"/>
        <v>1.7967299844394862E-2</v>
      </c>
      <c r="P2283">
        <f t="shared" si="212"/>
        <v>1.7650173878022722E-2</v>
      </c>
      <c r="Q2283">
        <f t="shared" si="213"/>
        <v>0.9823498261219773</v>
      </c>
      <c r="R2283">
        <f t="shared" si="214"/>
        <v>-7.7338273865635698E-3</v>
      </c>
      <c r="S2283">
        <f t="shared" si="215"/>
        <v>0</v>
      </c>
    </row>
    <row r="2284" spans="1:19" x14ac:dyDescent="0.35">
      <c r="A2284">
        <v>-0.49652361683755331</v>
      </c>
      <c r="B2284">
        <v>0</v>
      </c>
      <c r="C2284">
        <v>0</v>
      </c>
      <c r="D2284">
        <v>1</v>
      </c>
      <c r="E2284">
        <v>1</v>
      </c>
      <c r="F2284">
        <v>0</v>
      </c>
      <c r="G2284">
        <v>0</v>
      </c>
      <c r="H2284">
        <v>1</v>
      </c>
      <c r="I2284">
        <v>0</v>
      </c>
      <c r="J2284">
        <v>1</v>
      </c>
      <c r="K2284">
        <v>-0.39350750499782733</v>
      </c>
      <c r="L2284">
        <v>-1.151091726012464</v>
      </c>
      <c r="M2284">
        <v>0</v>
      </c>
      <c r="N2284">
        <f t="shared" si="210"/>
        <v>-4.7925819790093165</v>
      </c>
      <c r="O2284">
        <f t="shared" si="211"/>
        <v>8.2910224755944478E-3</v>
      </c>
      <c r="P2284">
        <f t="shared" si="212"/>
        <v>8.2228466690480034E-3</v>
      </c>
      <c r="Q2284">
        <f t="shared" si="213"/>
        <v>0.99177715333095195</v>
      </c>
      <c r="R2284">
        <f t="shared" si="214"/>
        <v>-3.5859003770128406E-3</v>
      </c>
      <c r="S2284">
        <f t="shared" si="215"/>
        <v>0</v>
      </c>
    </row>
    <row r="2285" spans="1:19" x14ac:dyDescent="0.35">
      <c r="A2285">
        <v>1.3167984959018775</v>
      </c>
      <c r="B2285">
        <v>0</v>
      </c>
      <c r="C2285">
        <v>0</v>
      </c>
      <c r="D2285">
        <v>1</v>
      </c>
      <c r="E2285">
        <v>0</v>
      </c>
      <c r="F2285">
        <v>1</v>
      </c>
      <c r="G2285">
        <v>0</v>
      </c>
      <c r="H2285">
        <v>0</v>
      </c>
      <c r="I2285">
        <v>1</v>
      </c>
      <c r="J2285">
        <v>0</v>
      </c>
      <c r="K2285">
        <v>-0.10816632752688642</v>
      </c>
      <c r="L2285">
        <v>6.9876364244402939E-2</v>
      </c>
      <c r="M2285">
        <v>0</v>
      </c>
      <c r="N2285">
        <f t="shared" si="210"/>
        <v>-2.2647513105137675</v>
      </c>
      <c r="O2285">
        <f t="shared" si="211"/>
        <v>0.10385585918976864</v>
      </c>
      <c r="P2285">
        <f t="shared" si="212"/>
        <v>9.4084620129659818E-2</v>
      </c>
      <c r="Q2285">
        <f t="shared" si="213"/>
        <v>0.90591537987034021</v>
      </c>
      <c r="R2285">
        <f t="shared" si="214"/>
        <v>-4.2912367192610948E-2</v>
      </c>
      <c r="S2285">
        <f t="shared" si="215"/>
        <v>1</v>
      </c>
    </row>
    <row r="2286" spans="1:19" x14ac:dyDescent="0.35">
      <c r="A2286">
        <v>0.16688691221345797</v>
      </c>
      <c r="B2286">
        <v>0</v>
      </c>
      <c r="C2286">
        <v>0</v>
      </c>
      <c r="D2286">
        <v>1</v>
      </c>
      <c r="E2286">
        <v>1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0.55836592758712267</v>
      </c>
      <c r="L2286">
        <v>-0.59256376983113102</v>
      </c>
      <c r="M2286">
        <v>0</v>
      </c>
      <c r="N2286">
        <f t="shared" si="210"/>
        <v>-3.8020329721464394</v>
      </c>
      <c r="O2286">
        <f t="shared" si="211"/>
        <v>2.2325338897704976E-2</v>
      </c>
      <c r="P2286">
        <f t="shared" si="212"/>
        <v>2.1837802554885981E-2</v>
      </c>
      <c r="Q2286">
        <f t="shared" si="213"/>
        <v>0.97816219744511401</v>
      </c>
      <c r="R2286">
        <f t="shared" si="214"/>
        <v>-9.589125156346712E-3</v>
      </c>
      <c r="S2286">
        <f t="shared" si="215"/>
        <v>0</v>
      </c>
    </row>
    <row r="2287" spans="1:19" x14ac:dyDescent="0.35">
      <c r="A2287">
        <v>-0.40806887963075178</v>
      </c>
      <c r="B2287">
        <v>0</v>
      </c>
      <c r="C2287">
        <v>0</v>
      </c>
      <c r="D2287">
        <v>1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2.7684349391596501</v>
      </c>
      <c r="L2287">
        <v>2.1481199221284322</v>
      </c>
      <c r="M2287">
        <v>0</v>
      </c>
      <c r="N2287">
        <f t="shared" si="210"/>
        <v>-4.4462026431804365</v>
      </c>
      <c r="O2287">
        <f t="shared" si="211"/>
        <v>1.1722998964999931E-2</v>
      </c>
      <c r="P2287">
        <f t="shared" si="212"/>
        <v>1.1587162669023682E-2</v>
      </c>
      <c r="Q2287">
        <f t="shared" si="213"/>
        <v>0.98841283733097629</v>
      </c>
      <c r="R2287">
        <f t="shared" si="214"/>
        <v>-5.0616226934704824E-3</v>
      </c>
      <c r="S2287">
        <f t="shared" si="215"/>
        <v>0</v>
      </c>
    </row>
    <row r="2288" spans="1:19" x14ac:dyDescent="0.35">
      <c r="A2288">
        <v>0.91875217847127078</v>
      </c>
      <c r="B2288">
        <v>0</v>
      </c>
      <c r="C2288">
        <v>1</v>
      </c>
      <c r="D2288">
        <v>1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-0.51365115866980238</v>
      </c>
      <c r="L2288">
        <v>8.2865386481178305E-2</v>
      </c>
      <c r="M2288">
        <v>0</v>
      </c>
      <c r="N2288">
        <f t="shared" si="210"/>
        <v>-2.4816665583757351</v>
      </c>
      <c r="O2288">
        <f t="shared" si="211"/>
        <v>8.3603778848518676E-2</v>
      </c>
      <c r="P2288">
        <f t="shared" si="212"/>
        <v>7.7153458192402616E-2</v>
      </c>
      <c r="Q2288">
        <f t="shared" si="213"/>
        <v>0.9228465418075974</v>
      </c>
      <c r="R2288">
        <f t="shared" si="214"/>
        <v>-3.487051087774011E-2</v>
      </c>
      <c r="S2288">
        <f t="shared" si="215"/>
        <v>1</v>
      </c>
    </row>
    <row r="2289" spans="1:19" x14ac:dyDescent="0.35">
      <c r="A2289">
        <v>0.38802375523046173</v>
      </c>
      <c r="B2289">
        <v>1</v>
      </c>
      <c r="C2289">
        <v>0</v>
      </c>
      <c r="D2289">
        <v>1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1.9042398714786968</v>
      </c>
      <c r="L2289">
        <v>2.6417027671258895</v>
      </c>
      <c r="M2289">
        <v>0</v>
      </c>
      <c r="N2289">
        <f t="shared" si="210"/>
        <v>-3.1933474706092086</v>
      </c>
      <c r="O2289">
        <f t="shared" si="211"/>
        <v>4.1034279730917937E-2</v>
      </c>
      <c r="P2289">
        <f t="shared" si="212"/>
        <v>3.9416838167446608E-2</v>
      </c>
      <c r="Q2289">
        <f t="shared" si="213"/>
        <v>0.96058316183255343</v>
      </c>
      <c r="R2289">
        <f t="shared" si="214"/>
        <v>-1.7465030425871744E-2</v>
      </c>
      <c r="S2289">
        <f t="shared" si="215"/>
        <v>0</v>
      </c>
    </row>
    <row r="2290" spans="1:19" x14ac:dyDescent="0.35">
      <c r="A2290">
        <v>0.2553416494202595</v>
      </c>
      <c r="B2290">
        <v>0</v>
      </c>
      <c r="C2290">
        <v>0</v>
      </c>
      <c r="D2290">
        <v>1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-0.58542815764662581</v>
      </c>
      <c r="L2290">
        <v>-9.8980924833674058E-2</v>
      </c>
      <c r="M2290">
        <v>0</v>
      </c>
      <c r="N2290">
        <f t="shared" si="210"/>
        <v>-3.6448664236302344</v>
      </c>
      <c r="O2290">
        <f t="shared" si="211"/>
        <v>2.6124899290067598E-2</v>
      </c>
      <c r="P2290">
        <f t="shared" si="212"/>
        <v>2.5459765480929576E-2</v>
      </c>
      <c r="Q2290">
        <f t="shared" si="213"/>
        <v>0.97454023451907046</v>
      </c>
      <c r="R2290">
        <f t="shared" si="214"/>
        <v>-1.1200226049792946E-2</v>
      </c>
      <c r="S2290">
        <f t="shared" si="215"/>
        <v>0</v>
      </c>
    </row>
    <row r="2291" spans="1:19" x14ac:dyDescent="0.35">
      <c r="A2291">
        <v>0.52070586104066396</v>
      </c>
      <c r="B2291">
        <v>0</v>
      </c>
      <c r="C2291">
        <v>0</v>
      </c>
      <c r="D2291">
        <v>1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-0.51387201097434654</v>
      </c>
      <c r="L2291">
        <v>6.9876364244402939E-2</v>
      </c>
      <c r="M2291">
        <v>0</v>
      </c>
      <c r="N2291">
        <f t="shared" si="210"/>
        <v>-3.1910480966413228</v>
      </c>
      <c r="O2291">
        <f t="shared" si="211"/>
        <v>4.1128741445306469E-2</v>
      </c>
      <c r="P2291">
        <f t="shared" si="212"/>
        <v>3.9503991973376021E-2</v>
      </c>
      <c r="Q2291">
        <f t="shared" si="213"/>
        <v>0.96049600802662394</v>
      </c>
      <c r="R2291">
        <f t="shared" si="214"/>
        <v>-1.7504435795116145E-2</v>
      </c>
      <c r="S2291">
        <f t="shared" si="215"/>
        <v>0</v>
      </c>
    </row>
    <row r="2292" spans="1:19" x14ac:dyDescent="0.35">
      <c r="A2292">
        <v>0.91875217847127078</v>
      </c>
      <c r="B2292">
        <v>1</v>
      </c>
      <c r="C2292">
        <v>0</v>
      </c>
      <c r="D2292">
        <v>1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-0.14902400386753958</v>
      </c>
      <c r="L2292">
        <v>3.0909297534077767E-2</v>
      </c>
      <c r="M2292">
        <v>0</v>
      </c>
      <c r="N2292">
        <f t="shared" si="210"/>
        <v>-2.3199468606486122</v>
      </c>
      <c r="O2292">
        <f t="shared" si="211"/>
        <v>9.8278807937713569E-2</v>
      </c>
      <c r="P2292">
        <f t="shared" si="212"/>
        <v>8.9484388870487278E-2</v>
      </c>
      <c r="Q2292">
        <f t="shared" si="213"/>
        <v>0.91051561112951274</v>
      </c>
      <c r="R2292">
        <f t="shared" si="214"/>
        <v>-4.0712603664468106E-2</v>
      </c>
      <c r="S2292">
        <f t="shared" si="215"/>
        <v>1</v>
      </c>
    </row>
    <row r="2293" spans="1:19" x14ac:dyDescent="0.35">
      <c r="A2293">
        <v>-0.89456993426816012</v>
      </c>
      <c r="B2293">
        <v>0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0</v>
      </c>
      <c r="J2293">
        <v>1</v>
      </c>
      <c r="K2293">
        <v>-0.62716924320545531</v>
      </c>
      <c r="L2293">
        <v>1.2908444545012698</v>
      </c>
      <c r="M2293">
        <v>0</v>
      </c>
      <c r="N2293">
        <f t="shared" si="210"/>
        <v>-5.2444740205369111</v>
      </c>
      <c r="O2293">
        <f t="shared" si="211"/>
        <v>5.2765963461616295E-3</v>
      </c>
      <c r="P2293">
        <f t="shared" si="212"/>
        <v>5.2489000194973819E-3</v>
      </c>
      <c r="Q2293">
        <f t="shared" si="213"/>
        <v>0.9947510999805026</v>
      </c>
      <c r="R2293">
        <f t="shared" si="214"/>
        <v>-2.2855719451344357E-3</v>
      </c>
      <c r="S2293">
        <f t="shared" si="215"/>
        <v>0</v>
      </c>
    </row>
    <row r="2294" spans="1:19" x14ac:dyDescent="0.35">
      <c r="A2294">
        <v>-1.1157067772851639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-0.68724107004144286</v>
      </c>
      <c r="L2294">
        <v>-0.70946496996210795</v>
      </c>
      <c r="M2294">
        <v>0</v>
      </c>
      <c r="N2294">
        <f t="shared" si="210"/>
        <v>-6.0000568491597237</v>
      </c>
      <c r="O2294">
        <f t="shared" si="211"/>
        <v>2.4786112656933249E-3</v>
      </c>
      <c r="P2294">
        <f t="shared" si="212"/>
        <v>2.472482941619991E-3</v>
      </c>
      <c r="Q2294">
        <f t="shared" si="213"/>
        <v>0.99752751705838005</v>
      </c>
      <c r="R2294">
        <f t="shared" si="214"/>
        <v>-1.0751153487006569E-3</v>
      </c>
      <c r="S2294">
        <f t="shared" si="215"/>
        <v>0</v>
      </c>
    </row>
    <row r="2295" spans="1:19" x14ac:dyDescent="0.35">
      <c r="A2295">
        <v>0.96297954707467148</v>
      </c>
      <c r="B2295">
        <v>0</v>
      </c>
      <c r="C2295">
        <v>0</v>
      </c>
      <c r="D2295">
        <v>1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2.5248348472475386</v>
      </c>
      <c r="L2295">
        <v>2.5767576559420138</v>
      </c>
      <c r="M2295">
        <v>0</v>
      </c>
      <c r="N2295">
        <f t="shared" si="210"/>
        <v>-2.2059272304205169</v>
      </c>
      <c r="O2295">
        <f t="shared" si="211"/>
        <v>0.11014834504318911</v>
      </c>
      <c r="P2295">
        <f t="shared" si="212"/>
        <v>9.9219483175380416E-2</v>
      </c>
      <c r="Q2295">
        <f t="shared" si="213"/>
        <v>0.90078051682461957</v>
      </c>
      <c r="R2295">
        <f t="shared" si="214"/>
        <v>-4.5381015839825033E-2</v>
      </c>
      <c r="S2295">
        <f t="shared" si="215"/>
        <v>1</v>
      </c>
    </row>
    <row r="2296" spans="1:19" x14ac:dyDescent="0.35">
      <c r="A2296">
        <v>-1.3810709889055683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2.0045068177417051</v>
      </c>
      <c r="L2296">
        <v>-1.1900587927227897</v>
      </c>
      <c r="M2296">
        <v>0</v>
      </c>
      <c r="N2296">
        <f t="shared" si="210"/>
        <v>-6.314253507580597</v>
      </c>
      <c r="O2296">
        <f t="shared" si="211"/>
        <v>1.8103166439779328E-3</v>
      </c>
      <c r="P2296">
        <f t="shared" si="212"/>
        <v>1.8070453197591503E-3</v>
      </c>
      <c r="Q2296">
        <f t="shared" si="213"/>
        <v>0.99819295468024083</v>
      </c>
      <c r="R2296">
        <f t="shared" si="214"/>
        <v>-7.8549974167819721E-4</v>
      </c>
      <c r="S2296">
        <f t="shared" si="215"/>
        <v>0</v>
      </c>
    </row>
    <row r="2297" spans="1:19" x14ac:dyDescent="0.35">
      <c r="A2297">
        <v>0.78607007266106854</v>
      </c>
      <c r="B2297">
        <v>0</v>
      </c>
      <c r="C2297">
        <v>0</v>
      </c>
      <c r="D2297">
        <v>1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0</v>
      </c>
      <c r="K2297">
        <v>1.6487137551212057</v>
      </c>
      <c r="L2297">
        <v>-1.1121246593021383</v>
      </c>
      <c r="M2297">
        <v>0</v>
      </c>
      <c r="N2297">
        <f t="shared" si="210"/>
        <v>-2.9651423103091163</v>
      </c>
      <c r="O2297">
        <f t="shared" si="211"/>
        <v>5.1553132180880056E-2</v>
      </c>
      <c r="P2297">
        <f t="shared" si="212"/>
        <v>4.9025703602785034E-2</v>
      </c>
      <c r="Q2297">
        <f t="shared" si="213"/>
        <v>0.95097429639721498</v>
      </c>
      <c r="R2297">
        <f t="shared" si="214"/>
        <v>-2.1831221320959372E-2</v>
      </c>
      <c r="S2297">
        <f t="shared" si="215"/>
        <v>0</v>
      </c>
    </row>
    <row r="2298" spans="1:19" x14ac:dyDescent="0.35">
      <c r="A2298">
        <v>1.0072069156780723</v>
      </c>
      <c r="B2298">
        <v>0</v>
      </c>
      <c r="C2298">
        <v>0</v>
      </c>
      <c r="D2298">
        <v>1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1</v>
      </c>
      <c r="K2298">
        <v>3.1213569218210764</v>
      </c>
      <c r="L2298">
        <v>0.60242627595218556</v>
      </c>
      <c r="M2298">
        <v>0</v>
      </c>
      <c r="N2298">
        <f t="shared" si="210"/>
        <v>-1.7108798925872524</v>
      </c>
      <c r="O2298">
        <f t="shared" si="211"/>
        <v>0.18070672014052022</v>
      </c>
      <c r="P2298">
        <f t="shared" si="212"/>
        <v>0.15304962448169487</v>
      </c>
      <c r="Q2298">
        <f t="shared" si="213"/>
        <v>0.8469503755183051</v>
      </c>
      <c r="R2298">
        <f t="shared" si="214"/>
        <v>-7.2142035088338469E-2</v>
      </c>
      <c r="S2298">
        <f t="shared" si="215"/>
        <v>1</v>
      </c>
    </row>
    <row r="2299" spans="1:19" x14ac:dyDescent="0.35">
      <c r="A2299">
        <v>0.69761533545426702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1</v>
      </c>
      <c r="K2299">
        <v>2.4261138671163387</v>
      </c>
      <c r="L2299">
        <v>1.0180749875289918</v>
      </c>
      <c r="M2299">
        <v>0</v>
      </c>
      <c r="N2299">
        <f t="shared" si="210"/>
        <v>-2.4619938850185341</v>
      </c>
      <c r="O2299">
        <f t="shared" si="211"/>
        <v>8.5264773212345921E-2</v>
      </c>
      <c r="P2299">
        <f t="shared" si="212"/>
        <v>7.8565871957646943E-2</v>
      </c>
      <c r="Q2299">
        <f t="shared" si="213"/>
        <v>0.92143412804235303</v>
      </c>
      <c r="R2299">
        <f t="shared" si="214"/>
        <v>-3.5535706402866622E-2</v>
      </c>
      <c r="S2299">
        <f t="shared" si="215"/>
        <v>1</v>
      </c>
    </row>
    <row r="2300" spans="1:19" x14ac:dyDescent="0.35">
      <c r="A2300">
        <v>0.16688691221345797</v>
      </c>
      <c r="B2300">
        <v>1</v>
      </c>
      <c r="C2300">
        <v>0</v>
      </c>
      <c r="D2300">
        <v>1</v>
      </c>
      <c r="E2300">
        <v>1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-0.67376907946425446</v>
      </c>
      <c r="L2300">
        <v>-0.57957474759435612</v>
      </c>
      <c r="M2300">
        <v>0</v>
      </c>
      <c r="N2300">
        <f t="shared" si="210"/>
        <v>-3.5768374976083441</v>
      </c>
      <c r="O2300">
        <f t="shared" si="211"/>
        <v>2.7963994763015941E-2</v>
      </c>
      <c r="P2300">
        <f t="shared" si="212"/>
        <v>2.7203282318718453E-2</v>
      </c>
      <c r="Q2300">
        <f t="shared" si="213"/>
        <v>0.97279671768128151</v>
      </c>
      <c r="R2300">
        <f t="shared" si="214"/>
        <v>-1.1977903424251639E-2</v>
      </c>
      <c r="S2300">
        <f t="shared" si="215"/>
        <v>0</v>
      </c>
    </row>
    <row r="2301" spans="1:19" x14ac:dyDescent="0.35">
      <c r="A2301">
        <v>0.16688691221345797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1</v>
      </c>
      <c r="H2301">
        <v>1</v>
      </c>
      <c r="I2301">
        <v>1</v>
      </c>
      <c r="J2301">
        <v>0</v>
      </c>
      <c r="K2301">
        <v>-0.244653051735123</v>
      </c>
      <c r="L2301">
        <v>1.2908444545012698</v>
      </c>
      <c r="M2301">
        <v>0</v>
      </c>
      <c r="N2301">
        <f t="shared" si="210"/>
        <v>-3.8683735575316827</v>
      </c>
      <c r="O2301">
        <f t="shared" si="211"/>
        <v>2.0892321966510679E-2</v>
      </c>
      <c r="P2301">
        <f t="shared" si="212"/>
        <v>2.0464765496782753E-2</v>
      </c>
      <c r="Q2301">
        <f t="shared" si="213"/>
        <v>0.97953523450321722</v>
      </c>
      <c r="R2301">
        <f t="shared" si="214"/>
        <v>-8.9799375405031114E-3</v>
      </c>
      <c r="S2301">
        <f t="shared" si="215"/>
        <v>0</v>
      </c>
    </row>
    <row r="2302" spans="1:19" x14ac:dyDescent="0.35">
      <c r="A2302">
        <v>1.2283437586950761</v>
      </c>
      <c r="B2302">
        <v>1</v>
      </c>
      <c r="C2302">
        <v>0</v>
      </c>
      <c r="D2302">
        <v>1</v>
      </c>
      <c r="E2302">
        <v>1</v>
      </c>
      <c r="F2302">
        <v>0</v>
      </c>
      <c r="G2302">
        <v>0</v>
      </c>
      <c r="H2302">
        <v>1</v>
      </c>
      <c r="I2302">
        <v>0</v>
      </c>
      <c r="J2302">
        <v>1</v>
      </c>
      <c r="K2302">
        <v>0.526121491123688</v>
      </c>
      <c r="L2302">
        <v>1.9922516552871306</v>
      </c>
      <c r="M2302">
        <v>0</v>
      </c>
      <c r="N2302">
        <f t="shared" si="210"/>
        <v>-1.3194165766181141</v>
      </c>
      <c r="O2302">
        <f t="shared" si="211"/>
        <v>0.267291200420124</v>
      </c>
      <c r="P2302">
        <f t="shared" si="212"/>
        <v>0.21091537630144783</v>
      </c>
      <c r="Q2302">
        <f t="shared" si="213"/>
        <v>0.78908462369855215</v>
      </c>
      <c r="R2302">
        <f t="shared" si="214"/>
        <v>-0.10287641930696094</v>
      </c>
      <c r="S2302">
        <f t="shared" si="215"/>
        <v>1</v>
      </c>
    </row>
    <row r="2303" spans="1:19" x14ac:dyDescent="0.35">
      <c r="A2303">
        <v>0.83029744126446925</v>
      </c>
      <c r="B2303">
        <v>0</v>
      </c>
      <c r="C2303">
        <v>0</v>
      </c>
      <c r="D2303">
        <v>1</v>
      </c>
      <c r="E2303">
        <v>1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0.4000148252290231</v>
      </c>
      <c r="L2303">
        <v>0.58943725371541023</v>
      </c>
      <c r="M2303">
        <v>0</v>
      </c>
      <c r="N2303">
        <f t="shared" si="210"/>
        <v>-2.7114563789314055</v>
      </c>
      <c r="O2303">
        <f t="shared" si="211"/>
        <v>6.6439974440911473E-2</v>
      </c>
      <c r="P2303">
        <f t="shared" si="212"/>
        <v>6.2300716433424295E-2</v>
      </c>
      <c r="Q2303">
        <f t="shared" si="213"/>
        <v>0.93769928356657573</v>
      </c>
      <c r="R2303">
        <f t="shared" si="214"/>
        <v>-2.7936415807272276E-2</v>
      </c>
      <c r="S2303">
        <f t="shared" si="215"/>
        <v>1</v>
      </c>
    </row>
    <row r="2304" spans="1:19" x14ac:dyDescent="0.35">
      <c r="A2304">
        <v>-0.67343309125115636</v>
      </c>
      <c r="B2304">
        <v>0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1</v>
      </c>
      <c r="K2304">
        <v>-0.40256244948413422</v>
      </c>
      <c r="L2304">
        <v>0.47253605358443379</v>
      </c>
      <c r="M2304">
        <v>0</v>
      </c>
      <c r="N2304">
        <f t="shared" si="210"/>
        <v>-5.0656302548482222</v>
      </c>
      <c r="O2304">
        <f t="shared" si="211"/>
        <v>6.3099327835928138E-3</v>
      </c>
      <c r="P2304">
        <f t="shared" si="212"/>
        <v>6.2703671881074105E-3</v>
      </c>
      <c r="Q2304">
        <f t="shared" si="213"/>
        <v>0.99372963281189264</v>
      </c>
      <c r="R2304">
        <f t="shared" si="214"/>
        <v>-2.7317594152742597E-3</v>
      </c>
      <c r="S2304">
        <f t="shared" si="215"/>
        <v>0</v>
      </c>
    </row>
    <row r="2305" spans="1:19" x14ac:dyDescent="0.35">
      <c r="A2305">
        <v>-1.6022078319225721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-0.46373853784284202</v>
      </c>
      <c r="L2305">
        <v>-1.7875538156144479</v>
      </c>
      <c r="M2305">
        <v>0</v>
      </c>
      <c r="N2305">
        <f t="shared" si="210"/>
        <v>-7.0853956475744653</v>
      </c>
      <c r="O2305">
        <f t="shared" si="211"/>
        <v>8.3724346840002557E-4</v>
      </c>
      <c r="P2305">
        <f t="shared" si="212"/>
        <v>8.365430781717909E-4</v>
      </c>
      <c r="Q2305">
        <f t="shared" si="213"/>
        <v>0.99916345692182817</v>
      </c>
      <c r="R2305">
        <f t="shared" si="214"/>
        <v>-3.6345808810295374E-4</v>
      </c>
      <c r="S2305">
        <f t="shared" si="215"/>
        <v>0</v>
      </c>
    </row>
    <row r="2306" spans="1:19" x14ac:dyDescent="0.35">
      <c r="A2306">
        <v>1.0956616528848737</v>
      </c>
      <c r="B2306">
        <v>0</v>
      </c>
      <c r="C2306">
        <v>0</v>
      </c>
      <c r="D2306">
        <v>1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-0.23824833490334477</v>
      </c>
      <c r="L2306">
        <v>-0.95625639246083627</v>
      </c>
      <c r="M2306">
        <v>0</v>
      </c>
      <c r="N2306">
        <f t="shared" si="210"/>
        <v>-2.207081303546897</v>
      </c>
      <c r="O2306">
        <f t="shared" si="211"/>
        <v>0.11002129912250183</v>
      </c>
      <c r="P2306">
        <f t="shared" si="212"/>
        <v>9.9116385613029476E-2</v>
      </c>
      <c r="Q2306">
        <f t="shared" si="213"/>
        <v>0.90088361438697051</v>
      </c>
      <c r="R2306">
        <f t="shared" si="214"/>
        <v>-4.5331312122356394E-2</v>
      </c>
      <c r="S2306">
        <f t="shared" si="215"/>
        <v>1</v>
      </c>
    </row>
    <row r="2307" spans="1:19" x14ac:dyDescent="0.35">
      <c r="A2307">
        <v>-0.27538677382054955</v>
      </c>
      <c r="B2307">
        <v>0</v>
      </c>
      <c r="C2307">
        <v>0</v>
      </c>
      <c r="D2307">
        <v>1</v>
      </c>
      <c r="E2307">
        <v>0</v>
      </c>
      <c r="F2307">
        <v>1</v>
      </c>
      <c r="G2307">
        <v>0</v>
      </c>
      <c r="H2307">
        <v>1</v>
      </c>
      <c r="I2307">
        <v>1</v>
      </c>
      <c r="J2307">
        <v>0</v>
      </c>
      <c r="K2307">
        <v>-0.41934722462948376</v>
      </c>
      <c r="L2307">
        <v>0.19976658661215477</v>
      </c>
      <c r="M2307">
        <v>0</v>
      </c>
      <c r="N2307">
        <f t="shared" si="210"/>
        <v>-4.8709376090529428</v>
      </c>
      <c r="O2307">
        <f t="shared" si="211"/>
        <v>7.6661740429500285E-3</v>
      </c>
      <c r="P2307">
        <f t="shared" si="212"/>
        <v>7.6078509336002294E-3</v>
      </c>
      <c r="Q2307">
        <f t="shared" si="213"/>
        <v>0.99239214906639972</v>
      </c>
      <c r="R2307">
        <f t="shared" si="214"/>
        <v>-3.3166801420970427E-3</v>
      </c>
      <c r="S2307">
        <f t="shared" si="215"/>
        <v>0</v>
      </c>
    </row>
    <row r="2308" spans="1:19" x14ac:dyDescent="0.35">
      <c r="A2308">
        <v>1.4052532331086791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1</v>
      </c>
      <c r="K2308">
        <v>2.5009827983567785</v>
      </c>
      <c r="L2308">
        <v>0.58943725371541023</v>
      </c>
      <c r="M2308">
        <v>0</v>
      </c>
      <c r="N2308">
        <f t="shared" si="210"/>
        <v>-1.3646377667415228</v>
      </c>
      <c r="O2308">
        <f t="shared" si="211"/>
        <v>0.25547320011913999</v>
      </c>
      <c r="P2308">
        <f t="shared" si="212"/>
        <v>0.20348757750854138</v>
      </c>
      <c r="Q2308">
        <f t="shared" si="213"/>
        <v>0.79651242249145859</v>
      </c>
      <c r="R2308">
        <f t="shared" si="214"/>
        <v>-9.8807446507644309E-2</v>
      </c>
      <c r="S2308">
        <f t="shared" si="215"/>
        <v>1</v>
      </c>
    </row>
    <row r="2309" spans="1:19" x14ac:dyDescent="0.35">
      <c r="A2309">
        <v>-1.6906625691293735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-0.75592613675464926</v>
      </c>
      <c r="L2309">
        <v>-1.3848941262744174</v>
      </c>
      <c r="M2309">
        <v>0</v>
      </c>
      <c r="N2309">
        <f t="shared" si="210"/>
        <v>-7.1911934070466472</v>
      </c>
      <c r="O2309">
        <f t="shared" si="211"/>
        <v>7.5318972200432918E-4</v>
      </c>
      <c r="P2309">
        <f t="shared" si="212"/>
        <v>7.5262285420599564E-4</v>
      </c>
      <c r="Q2309">
        <f t="shared" si="213"/>
        <v>0.99924737714579404</v>
      </c>
      <c r="R2309">
        <f t="shared" si="214"/>
        <v>-3.2698301542162858E-4</v>
      </c>
      <c r="S2309">
        <f t="shared" si="215"/>
        <v>0</v>
      </c>
    </row>
    <row r="2310" spans="1:19" x14ac:dyDescent="0.35">
      <c r="A2310">
        <v>-1.8640338540547046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1.358513826950295</v>
      </c>
      <c r="L2310">
        <v>-1.3199490150905415</v>
      </c>
      <c r="M2310">
        <v>0</v>
      </c>
      <c r="N2310">
        <f t="shared" ref="N2310:N2373" si="216">$M$3+SUMPRODUCT($A$3:$L$3,A2310:L2310)</f>
        <v>-7.1382416435206073</v>
      </c>
      <c r="O2310">
        <f t="shared" ref="O2310:O2373" si="217">EXP(N2310)</f>
        <v>7.9414726349286634E-4</v>
      </c>
      <c r="P2310">
        <f t="shared" ref="P2310:P2373" si="218">O2310/(1+O2310)</f>
        <v>7.9351709406408051E-4</v>
      </c>
      <c r="Q2310">
        <f t="shared" ref="Q2310:Q2373" si="219">IF(M2310=1,P2310,1-P2310)</f>
        <v>0.99920648290593594</v>
      </c>
      <c r="R2310">
        <f t="shared" ref="R2310:R2373" si="220">LOG(Q2310)</f>
        <v>-3.4475689859150702E-4</v>
      </c>
      <c r="S2310">
        <f t="shared" ref="S2310:S2373" si="221">IF(P2310&gt;U$2,1,0)</f>
        <v>0</v>
      </c>
    </row>
    <row r="2311" spans="1:19" x14ac:dyDescent="0.35">
      <c r="A2311">
        <v>-0.40806887963075178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-0.41824296310676351</v>
      </c>
      <c r="L2311">
        <v>1.2388883655541694</v>
      </c>
      <c r="M2311">
        <v>0</v>
      </c>
      <c r="N2311">
        <f t="shared" si="216"/>
        <v>-4.4872523389265471</v>
      </c>
      <c r="O2311">
        <f t="shared" si="217"/>
        <v>1.125151673054205E-2</v>
      </c>
      <c r="P2311">
        <f t="shared" si="218"/>
        <v>1.1126328657502649E-2</v>
      </c>
      <c r="Q2311">
        <f t="shared" si="219"/>
        <v>0.98887367134249737</v>
      </c>
      <c r="R2311">
        <f t="shared" si="220"/>
        <v>-4.8591859995237279E-3</v>
      </c>
      <c r="S2311">
        <f t="shared" si="221"/>
        <v>0</v>
      </c>
    </row>
    <row r="2312" spans="1:19" x14ac:dyDescent="0.35">
      <c r="A2312">
        <v>0.2553416494202595</v>
      </c>
      <c r="B2312">
        <v>0</v>
      </c>
      <c r="C2312">
        <v>0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1</v>
      </c>
      <c r="K2312">
        <v>2.5248348472475386</v>
      </c>
      <c r="L2312">
        <v>0.97910792081866571</v>
      </c>
      <c r="M2312">
        <v>0</v>
      </c>
      <c r="N2312">
        <f t="shared" si="216"/>
        <v>-3.4889472339206273</v>
      </c>
      <c r="O2312">
        <f t="shared" si="217"/>
        <v>3.0532999363072275E-2</v>
      </c>
      <c r="P2312">
        <f t="shared" si="218"/>
        <v>2.9628356764842462E-2</v>
      </c>
      <c r="Q2312">
        <f t="shared" si="219"/>
        <v>0.97037164323515757</v>
      </c>
      <c r="R2312">
        <f t="shared" si="220"/>
        <v>-1.3061903162129275E-2</v>
      </c>
      <c r="S2312">
        <f t="shared" si="221"/>
        <v>0</v>
      </c>
    </row>
    <row r="2313" spans="1:19" x14ac:dyDescent="0.35">
      <c r="A2313">
        <v>-1.5579804633191714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-0.56709741636946787</v>
      </c>
      <c r="L2313">
        <v>-1.0731575925918126</v>
      </c>
      <c r="M2313">
        <v>0</v>
      </c>
      <c r="N2313">
        <f t="shared" si="216"/>
        <v>-6.9366545285628192</v>
      </c>
      <c r="O2313">
        <f t="shared" si="217"/>
        <v>9.7151434001315048E-4</v>
      </c>
      <c r="P2313">
        <f t="shared" si="218"/>
        <v>9.7057141596453413E-4</v>
      </c>
      <c r="Q2313">
        <f t="shared" si="219"/>
        <v>0.99902942858403543</v>
      </c>
      <c r="R2313">
        <f t="shared" si="220"/>
        <v>-4.2171849732727313E-4</v>
      </c>
      <c r="S2313">
        <f t="shared" si="221"/>
        <v>0</v>
      </c>
    </row>
    <row r="2314" spans="1:19" x14ac:dyDescent="0.35">
      <c r="A2314">
        <v>0.29956901802366021</v>
      </c>
      <c r="B2314">
        <v>0</v>
      </c>
      <c r="C2314">
        <v>0</v>
      </c>
      <c r="D2314">
        <v>1</v>
      </c>
      <c r="E2314">
        <v>0</v>
      </c>
      <c r="F2314">
        <v>0</v>
      </c>
      <c r="G2314">
        <v>1</v>
      </c>
      <c r="H2314">
        <v>1</v>
      </c>
      <c r="I2314">
        <v>1</v>
      </c>
      <c r="J2314">
        <v>0</v>
      </c>
      <c r="K2314">
        <v>-0.35772943166168758</v>
      </c>
      <c r="L2314">
        <v>2.6027357004155633</v>
      </c>
      <c r="M2314">
        <v>0</v>
      </c>
      <c r="N2314">
        <f t="shared" si="216"/>
        <v>-3.648905308918541</v>
      </c>
      <c r="O2314">
        <f t="shared" si="217"/>
        <v>2.6019596614526595E-2</v>
      </c>
      <c r="P2314">
        <f t="shared" si="218"/>
        <v>2.53597462469346E-2</v>
      </c>
      <c r="Q2314">
        <f t="shared" si="219"/>
        <v>0.9746402537530654</v>
      </c>
      <c r="R2314">
        <f t="shared" si="220"/>
        <v>-1.1155655727334174E-2</v>
      </c>
      <c r="S2314">
        <f t="shared" si="221"/>
        <v>0</v>
      </c>
    </row>
    <row r="2315" spans="1:19" x14ac:dyDescent="0.35">
      <c r="A2315">
        <v>-1.8233446749395759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0.11423194314899382</v>
      </c>
      <c r="L2315">
        <v>-1.3848941262744174</v>
      </c>
      <c r="M2315">
        <v>0</v>
      </c>
      <c r="N2315">
        <f t="shared" si="216"/>
        <v>-7.3538874678690966</v>
      </c>
      <c r="O2315">
        <f t="shared" si="217"/>
        <v>6.4009915247437643E-4</v>
      </c>
      <c r="P2315">
        <f t="shared" si="218"/>
        <v>6.3968968764746667E-4</v>
      </c>
      <c r="Q2315">
        <f t="shared" si="219"/>
        <v>0.99936031031235251</v>
      </c>
      <c r="R2315">
        <f t="shared" si="220"/>
        <v>-2.7790259666792845E-4</v>
      </c>
      <c r="S2315">
        <f t="shared" si="221"/>
        <v>0</v>
      </c>
    </row>
    <row r="2316" spans="1:19" x14ac:dyDescent="0.35">
      <c r="A2316">
        <v>-1.8604956645664326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-0.90853507919460286</v>
      </c>
      <c r="L2316">
        <v>-1.5407623931157195</v>
      </c>
      <c r="M2316">
        <v>0</v>
      </c>
      <c r="N2316">
        <f t="shared" si="216"/>
        <v>-7.4994329145707495</v>
      </c>
      <c r="O2316">
        <f t="shared" si="217"/>
        <v>5.533981051841668E-4</v>
      </c>
      <c r="P2316">
        <f t="shared" si="218"/>
        <v>5.5309202510548099E-4</v>
      </c>
      <c r="Q2316">
        <f t="shared" si="219"/>
        <v>0.99944690797489455</v>
      </c>
      <c r="R2316">
        <f t="shared" si="220"/>
        <v>-2.4027126667554763E-4</v>
      </c>
      <c r="S2316">
        <f t="shared" si="221"/>
        <v>0</v>
      </c>
    </row>
    <row r="2317" spans="1:19" x14ac:dyDescent="0.35">
      <c r="A2317">
        <v>1.4494806017120798</v>
      </c>
      <c r="B2317">
        <v>0</v>
      </c>
      <c r="C2317">
        <v>0</v>
      </c>
      <c r="D2317">
        <v>1</v>
      </c>
      <c r="E2317">
        <v>0</v>
      </c>
      <c r="F2317">
        <v>1</v>
      </c>
      <c r="G2317">
        <v>0</v>
      </c>
      <c r="H2317">
        <v>1</v>
      </c>
      <c r="I2317">
        <v>0</v>
      </c>
      <c r="J2317">
        <v>0</v>
      </c>
      <c r="K2317">
        <v>8.6625405080984832E-2</v>
      </c>
      <c r="L2317">
        <v>0.38161289792700759</v>
      </c>
      <c r="M2317">
        <v>0</v>
      </c>
      <c r="N2317">
        <f t="shared" si="216"/>
        <v>-2.0958294960317989</v>
      </c>
      <c r="O2317">
        <f t="shared" si="217"/>
        <v>0.12296819970360125</v>
      </c>
      <c r="P2317">
        <f t="shared" si="218"/>
        <v>0.10950283341599322</v>
      </c>
      <c r="Q2317">
        <f t="shared" si="219"/>
        <v>0.89049716658400679</v>
      </c>
      <c r="R2317">
        <f t="shared" si="220"/>
        <v>-5.0367458052381082E-2</v>
      </c>
      <c r="S2317">
        <f t="shared" si="221"/>
        <v>1</v>
      </c>
    </row>
    <row r="2318" spans="1:19" x14ac:dyDescent="0.35">
      <c r="A2318">
        <v>-1.1157067772851639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-1.006814354716715</v>
      </c>
      <c r="L2318">
        <v>0.53748116476830965</v>
      </c>
      <c r="M2318">
        <v>0</v>
      </c>
      <c r="N2318">
        <f t="shared" si="216"/>
        <v>-5.9522402503954224</v>
      </c>
      <c r="O2318">
        <f t="shared" si="217"/>
        <v>2.600009317270818E-3</v>
      </c>
      <c r="P2318">
        <f t="shared" si="218"/>
        <v>2.5932667994301305E-3</v>
      </c>
      <c r="Q2318">
        <f t="shared" si="219"/>
        <v>0.99740673320056983</v>
      </c>
      <c r="R2318">
        <f t="shared" si="220"/>
        <v>-1.1277043129808129E-3</v>
      </c>
      <c r="S2318">
        <f t="shared" si="221"/>
        <v>0</v>
      </c>
    </row>
    <row r="2319" spans="1:19" x14ac:dyDescent="0.35">
      <c r="A2319">
        <v>1.7148448133324843</v>
      </c>
      <c r="B2319">
        <v>0</v>
      </c>
      <c r="C2319">
        <v>0</v>
      </c>
      <c r="D2319">
        <v>1</v>
      </c>
      <c r="E2319">
        <v>1</v>
      </c>
      <c r="F2319">
        <v>0</v>
      </c>
      <c r="G2319">
        <v>0</v>
      </c>
      <c r="H2319">
        <v>1</v>
      </c>
      <c r="I2319">
        <v>0</v>
      </c>
      <c r="J2319">
        <v>1</v>
      </c>
      <c r="K2319">
        <v>-0.36037965931621657</v>
      </c>
      <c r="L2319">
        <v>-0.54060768088403055</v>
      </c>
      <c r="M2319">
        <v>0</v>
      </c>
      <c r="N2319">
        <f t="shared" si="216"/>
        <v>-1.1118970899882221</v>
      </c>
      <c r="O2319">
        <f t="shared" si="217"/>
        <v>0.32893435072795102</v>
      </c>
      <c r="P2319">
        <f t="shared" si="218"/>
        <v>0.24751738153789951</v>
      </c>
      <c r="Q2319">
        <f t="shared" si="219"/>
        <v>0.75248261846210052</v>
      </c>
      <c r="R2319">
        <f t="shared" si="220"/>
        <v>-0.1235035273529623</v>
      </c>
      <c r="S2319">
        <f t="shared" si="221"/>
        <v>1</v>
      </c>
    </row>
    <row r="2320" spans="1:19" x14ac:dyDescent="0.35">
      <c r="A2320">
        <v>1.051434284281473</v>
      </c>
      <c r="B2320">
        <v>0</v>
      </c>
      <c r="C2320">
        <v>0</v>
      </c>
      <c r="D2320">
        <v>1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0</v>
      </c>
      <c r="K2320">
        <v>-0.3488953394799249</v>
      </c>
      <c r="L2320">
        <v>-9.8980924833674058E-2</v>
      </c>
      <c r="M2320">
        <v>0</v>
      </c>
      <c r="N2320">
        <f t="shared" si="216"/>
        <v>-2.7457394427382047</v>
      </c>
      <c r="O2320">
        <f t="shared" si="217"/>
        <v>6.4200810565299582E-2</v>
      </c>
      <c r="P2320">
        <f t="shared" si="218"/>
        <v>6.0327721918569437E-2</v>
      </c>
      <c r="Q2320">
        <f t="shared" si="219"/>
        <v>0.93967227808143061</v>
      </c>
      <c r="R2320">
        <f t="shared" si="220"/>
        <v>-2.7023585376058191E-2</v>
      </c>
      <c r="S2320">
        <f t="shared" si="221"/>
        <v>1</v>
      </c>
    </row>
    <row r="2321" spans="1:19" x14ac:dyDescent="0.35">
      <c r="A2321">
        <v>-0.71766045985455706</v>
      </c>
      <c r="B2321">
        <v>0</v>
      </c>
      <c r="C2321">
        <v>0</v>
      </c>
      <c r="D2321">
        <v>1</v>
      </c>
      <c r="E2321">
        <v>1</v>
      </c>
      <c r="F2321">
        <v>0</v>
      </c>
      <c r="G2321">
        <v>0</v>
      </c>
      <c r="H2321">
        <v>1</v>
      </c>
      <c r="I2321">
        <v>0</v>
      </c>
      <c r="J2321">
        <v>1</v>
      </c>
      <c r="K2321">
        <v>-0.76520193354550026</v>
      </c>
      <c r="L2321">
        <v>1.4856797880528976</v>
      </c>
      <c r="M2321">
        <v>0</v>
      </c>
      <c r="N2321">
        <f t="shared" si="216"/>
        <v>-5.183624320717386</v>
      </c>
      <c r="O2321">
        <f t="shared" si="217"/>
        <v>5.6076456334466368E-3</v>
      </c>
      <c r="P2321">
        <f t="shared" si="218"/>
        <v>5.5763752968627251E-3</v>
      </c>
      <c r="Q2321">
        <f t="shared" si="219"/>
        <v>0.99442362470313728</v>
      </c>
      <c r="R2321">
        <f t="shared" si="220"/>
        <v>-2.4285666307591134E-3</v>
      </c>
      <c r="S2321">
        <f t="shared" si="221"/>
        <v>0</v>
      </c>
    </row>
    <row r="2322" spans="1:19" x14ac:dyDescent="0.35">
      <c r="A2322">
        <v>0.60916059824746549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1</v>
      </c>
      <c r="K2322">
        <v>-0.76056403515007487</v>
      </c>
      <c r="L2322">
        <v>0.82323965397736409</v>
      </c>
      <c r="M2322">
        <v>0</v>
      </c>
      <c r="N2322">
        <f t="shared" si="216"/>
        <v>-3.1230870750482627</v>
      </c>
      <c r="O2322">
        <f t="shared" si="217"/>
        <v>4.4021062120134576E-2</v>
      </c>
      <c r="P2322">
        <f t="shared" si="218"/>
        <v>4.2164917660510864E-2</v>
      </c>
      <c r="Q2322">
        <f t="shared" si="219"/>
        <v>0.95783508233948911</v>
      </c>
      <c r="R2322">
        <f t="shared" si="220"/>
        <v>-1.870926022781751E-2</v>
      </c>
      <c r="S2322">
        <f t="shared" si="221"/>
        <v>0</v>
      </c>
    </row>
    <row r="2323" spans="1:19" x14ac:dyDescent="0.35">
      <c r="A2323">
        <v>0.34379638662706097</v>
      </c>
      <c r="B2323">
        <v>1</v>
      </c>
      <c r="C2323">
        <v>0</v>
      </c>
      <c r="D2323">
        <v>1</v>
      </c>
      <c r="E2323">
        <v>1</v>
      </c>
      <c r="F2323">
        <v>0</v>
      </c>
      <c r="G2323">
        <v>0</v>
      </c>
      <c r="H2323">
        <v>1</v>
      </c>
      <c r="I2323">
        <v>1</v>
      </c>
      <c r="J2323">
        <v>0</v>
      </c>
      <c r="K2323">
        <v>1.4976507788130604</v>
      </c>
      <c r="L2323">
        <v>0.30367876450635634</v>
      </c>
      <c r="M2323">
        <v>0</v>
      </c>
      <c r="N2323">
        <f t="shared" si="216"/>
        <v>-2.7538878913403568</v>
      </c>
      <c r="O2323">
        <f t="shared" si="217"/>
        <v>6.3679799160324679E-2</v>
      </c>
      <c r="P2323">
        <f t="shared" si="218"/>
        <v>5.9867451850259733E-2</v>
      </c>
      <c r="Q2323">
        <f t="shared" si="219"/>
        <v>0.94013254814974023</v>
      </c>
      <c r="R2323">
        <f t="shared" si="220"/>
        <v>-2.6810911430276821E-2</v>
      </c>
      <c r="S2323">
        <f t="shared" si="221"/>
        <v>1</v>
      </c>
    </row>
    <row r="2324" spans="1:19" x14ac:dyDescent="0.35">
      <c r="A2324">
        <v>1.0956616528848737</v>
      </c>
      <c r="B2324">
        <v>1</v>
      </c>
      <c r="C2324">
        <v>0</v>
      </c>
      <c r="D2324">
        <v>1</v>
      </c>
      <c r="E2324">
        <v>1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-0.22278867358525967</v>
      </c>
      <c r="L2324">
        <v>1.1349761876599682</v>
      </c>
      <c r="M2324">
        <v>0</v>
      </c>
      <c r="N2324">
        <f t="shared" si="216"/>
        <v>-1.9411950912499227</v>
      </c>
      <c r="O2324">
        <f t="shared" si="217"/>
        <v>0.14353231302596259</v>
      </c>
      <c r="P2324">
        <f t="shared" si="218"/>
        <v>0.12551662195373736</v>
      </c>
      <c r="Q2324">
        <f t="shared" si="219"/>
        <v>0.87448337804626264</v>
      </c>
      <c r="R2324">
        <f t="shared" si="220"/>
        <v>-5.8248441063970091E-2</v>
      </c>
      <c r="S2324">
        <f t="shared" si="221"/>
        <v>1</v>
      </c>
    </row>
    <row r="2325" spans="1:19" x14ac:dyDescent="0.35">
      <c r="A2325">
        <v>0.56493322964406478</v>
      </c>
      <c r="B2325">
        <v>0</v>
      </c>
      <c r="C2325">
        <v>0</v>
      </c>
      <c r="D2325">
        <v>1</v>
      </c>
      <c r="E2325">
        <v>1</v>
      </c>
      <c r="F2325">
        <v>0</v>
      </c>
      <c r="G2325">
        <v>0</v>
      </c>
      <c r="H2325">
        <v>1</v>
      </c>
      <c r="I2325">
        <v>0</v>
      </c>
      <c r="J2325">
        <v>1</v>
      </c>
      <c r="K2325">
        <v>0.15575217640327954</v>
      </c>
      <c r="L2325">
        <v>1.2778554322644955</v>
      </c>
      <c r="M2325">
        <v>0</v>
      </c>
      <c r="N2325">
        <f t="shared" si="216"/>
        <v>-2.9115418404782973</v>
      </c>
      <c r="O2325">
        <f t="shared" si="217"/>
        <v>5.439180170234189E-2</v>
      </c>
      <c r="P2325">
        <f t="shared" si="218"/>
        <v>5.1585948994031405E-2</v>
      </c>
      <c r="Q2325">
        <f t="shared" si="219"/>
        <v>0.94841405100596865</v>
      </c>
      <c r="R2325">
        <f t="shared" si="220"/>
        <v>-2.3002020458132728E-2</v>
      </c>
      <c r="S2325">
        <f t="shared" si="221"/>
        <v>1</v>
      </c>
    </row>
    <row r="2326" spans="1:19" x14ac:dyDescent="0.35">
      <c r="A2326">
        <v>1.4937079703154805</v>
      </c>
      <c r="B2326">
        <v>0</v>
      </c>
      <c r="C2326">
        <v>1</v>
      </c>
      <c r="D2326">
        <v>1</v>
      </c>
      <c r="E2326">
        <v>0</v>
      </c>
      <c r="F2326">
        <v>0</v>
      </c>
      <c r="G2326">
        <v>1</v>
      </c>
      <c r="H2326">
        <v>0</v>
      </c>
      <c r="I2326">
        <v>1</v>
      </c>
      <c r="J2326">
        <v>0</v>
      </c>
      <c r="K2326">
        <v>-2.598925954820031E-3</v>
      </c>
      <c r="L2326">
        <v>-9.8980924833674058E-2</v>
      </c>
      <c r="M2326">
        <v>0</v>
      </c>
      <c r="N2326">
        <f t="shared" si="216"/>
        <v>-1.411200925712135</v>
      </c>
      <c r="O2326">
        <f t="shared" si="217"/>
        <v>0.24385026119127426</v>
      </c>
      <c r="P2326">
        <f t="shared" si="218"/>
        <v>0.19604470795200962</v>
      </c>
      <c r="Q2326">
        <f t="shared" si="219"/>
        <v>0.80395529204799043</v>
      </c>
      <c r="R2326">
        <f t="shared" si="220"/>
        <v>-9.4768101695228327E-2</v>
      </c>
      <c r="S2326">
        <f t="shared" si="221"/>
        <v>1</v>
      </c>
    </row>
    <row r="2327" spans="1:19" x14ac:dyDescent="0.35">
      <c r="A2327">
        <v>0.38802375523046173</v>
      </c>
      <c r="B2327">
        <v>1</v>
      </c>
      <c r="C2327">
        <v>0</v>
      </c>
      <c r="D2327">
        <v>1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1</v>
      </c>
      <c r="K2327">
        <v>0.1155570569762583</v>
      </c>
      <c r="L2327">
        <v>-9.8980924833674058E-2</v>
      </c>
      <c r="M2327">
        <v>0</v>
      </c>
      <c r="N2327">
        <f t="shared" si="216"/>
        <v>-3.2474110123998825</v>
      </c>
      <c r="O2327">
        <f t="shared" si="217"/>
        <v>3.8874723836201962E-2</v>
      </c>
      <c r="P2327">
        <f t="shared" si="218"/>
        <v>3.7420030485149518E-2</v>
      </c>
      <c r="Q2327">
        <f t="shared" si="219"/>
        <v>0.96257996951485048</v>
      </c>
      <c r="R2327">
        <f t="shared" si="220"/>
        <v>-1.6563179870046626E-2</v>
      </c>
      <c r="S2327">
        <f t="shared" si="221"/>
        <v>0</v>
      </c>
    </row>
    <row r="2328" spans="1:19" x14ac:dyDescent="0.35">
      <c r="A2328">
        <v>-1.1157067772851639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-0.72566937103211127</v>
      </c>
      <c r="L2328">
        <v>-9.8980924833674058E-2</v>
      </c>
      <c r="M2328">
        <v>0</v>
      </c>
      <c r="N2328">
        <f t="shared" si="216"/>
        <v>-5.7280689534091014</v>
      </c>
      <c r="O2328">
        <f t="shared" si="217"/>
        <v>3.2533535490113308E-3</v>
      </c>
      <c r="P2328">
        <f t="shared" si="218"/>
        <v>3.2428035625324193E-3</v>
      </c>
      <c r="Q2328">
        <f t="shared" si="219"/>
        <v>0.99675719643746763</v>
      </c>
      <c r="R2328">
        <f t="shared" si="220"/>
        <v>-1.4106201132236729E-3</v>
      </c>
      <c r="S2328">
        <f t="shared" si="221"/>
        <v>0</v>
      </c>
    </row>
    <row r="2329" spans="1:19" x14ac:dyDescent="0.35">
      <c r="A2329">
        <v>0.87452480986786996</v>
      </c>
      <c r="B2329">
        <v>0</v>
      </c>
      <c r="C2329">
        <v>0</v>
      </c>
      <c r="D2329">
        <v>1</v>
      </c>
      <c r="E2329">
        <v>0</v>
      </c>
      <c r="F2329">
        <v>1</v>
      </c>
      <c r="G2329">
        <v>0</v>
      </c>
      <c r="H2329">
        <v>1</v>
      </c>
      <c r="I2329">
        <v>0</v>
      </c>
      <c r="J2329">
        <v>1</v>
      </c>
      <c r="K2329">
        <v>-0.89307541787651801</v>
      </c>
      <c r="L2329">
        <v>4.3898319770852672E-2</v>
      </c>
      <c r="M2329">
        <v>0</v>
      </c>
      <c r="N2329">
        <f t="shared" si="216"/>
        <v>-2.9411986021410703</v>
      </c>
      <c r="O2329">
        <f t="shared" si="217"/>
        <v>5.2802401722225438E-2</v>
      </c>
      <c r="P2329">
        <f t="shared" si="218"/>
        <v>5.0154142539804901E-2</v>
      </c>
      <c r="Q2329">
        <f t="shared" si="219"/>
        <v>0.94984585746019512</v>
      </c>
      <c r="R2329">
        <f t="shared" si="220"/>
        <v>-2.2346867012205326E-2</v>
      </c>
      <c r="S2329">
        <f t="shared" si="221"/>
        <v>1</v>
      </c>
    </row>
    <row r="2330" spans="1:19" x14ac:dyDescent="0.35">
      <c r="A2330">
        <v>-0.54075098544095401</v>
      </c>
      <c r="B2330">
        <v>0</v>
      </c>
      <c r="C2330">
        <v>0</v>
      </c>
      <c r="D2330">
        <v>1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-1.0101271392848761</v>
      </c>
      <c r="L2330">
        <v>0.29068974226958139</v>
      </c>
      <c r="M2330">
        <v>0</v>
      </c>
      <c r="N2330">
        <f t="shared" si="216"/>
        <v>-5.0280305507760854</v>
      </c>
      <c r="O2330">
        <f t="shared" si="217"/>
        <v>6.5517011154227782E-3</v>
      </c>
      <c r="P2330">
        <f t="shared" si="218"/>
        <v>6.5090557277509235E-3</v>
      </c>
      <c r="Q2330">
        <f t="shared" si="219"/>
        <v>0.99349094427224904</v>
      </c>
      <c r="R2330">
        <f t="shared" si="220"/>
        <v>-2.836087155591202E-3</v>
      </c>
      <c r="S2330">
        <f t="shared" si="221"/>
        <v>0</v>
      </c>
    </row>
    <row r="2331" spans="1:19" x14ac:dyDescent="0.35">
      <c r="A2331">
        <v>-0.27538677382054955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-0.37628102524338969</v>
      </c>
      <c r="L2331">
        <v>-0.61854181430468136</v>
      </c>
      <c r="M2331">
        <v>0</v>
      </c>
      <c r="N2331">
        <f t="shared" si="216"/>
        <v>-4.4729549990911295</v>
      </c>
      <c r="O2331">
        <f t="shared" si="217"/>
        <v>1.1413538972471897E-2</v>
      </c>
      <c r="P2331">
        <f t="shared" si="218"/>
        <v>1.1284740150964643E-2</v>
      </c>
      <c r="Q2331">
        <f t="shared" si="219"/>
        <v>0.98871525984903541</v>
      </c>
      <c r="R2331">
        <f t="shared" si="220"/>
        <v>-4.9287628833165377E-3</v>
      </c>
      <c r="S2331">
        <f t="shared" si="221"/>
        <v>0</v>
      </c>
    </row>
    <row r="2332" spans="1:19" x14ac:dyDescent="0.35">
      <c r="A2332">
        <v>0.91875217847127078</v>
      </c>
      <c r="B2332">
        <v>0</v>
      </c>
      <c r="C2332">
        <v>0</v>
      </c>
      <c r="D2332">
        <v>1</v>
      </c>
      <c r="E2332">
        <v>1</v>
      </c>
      <c r="F2332">
        <v>0</v>
      </c>
      <c r="G2332">
        <v>0</v>
      </c>
      <c r="H2332">
        <v>1</v>
      </c>
      <c r="I2332">
        <v>1</v>
      </c>
      <c r="J2332">
        <v>0</v>
      </c>
      <c r="K2332">
        <v>-0.94585911866255112</v>
      </c>
      <c r="L2332">
        <v>-1.3199490150905415</v>
      </c>
      <c r="M2332">
        <v>0</v>
      </c>
      <c r="N2332">
        <f t="shared" si="216"/>
        <v>-2.6375461248256133</v>
      </c>
      <c r="O2332">
        <f t="shared" si="217"/>
        <v>7.1536596231072891E-2</v>
      </c>
      <c r="P2332">
        <f t="shared" si="218"/>
        <v>6.676075878573752E-2</v>
      </c>
      <c r="Q2332">
        <f t="shared" si="219"/>
        <v>0.93323924121426249</v>
      </c>
      <c r="R2332">
        <f t="shared" si="220"/>
        <v>-3.0007008107482514E-2</v>
      </c>
      <c r="S2332">
        <f t="shared" si="221"/>
        <v>1</v>
      </c>
    </row>
    <row r="2333" spans="1:19" x14ac:dyDescent="0.35">
      <c r="A2333">
        <v>0.16688691221345797</v>
      </c>
      <c r="B2333">
        <v>0</v>
      </c>
      <c r="C2333">
        <v>0</v>
      </c>
      <c r="D2333">
        <v>1</v>
      </c>
      <c r="E2333">
        <v>0</v>
      </c>
      <c r="F2333">
        <v>1</v>
      </c>
      <c r="G2333">
        <v>0</v>
      </c>
      <c r="H2333">
        <v>1</v>
      </c>
      <c r="I2333">
        <v>0</v>
      </c>
      <c r="J2333">
        <v>0</v>
      </c>
      <c r="K2333">
        <v>-0.4520333657020062</v>
      </c>
      <c r="L2333">
        <v>1.3947566323954719</v>
      </c>
      <c r="M2333">
        <v>0</v>
      </c>
      <c r="N2333">
        <f t="shared" si="216"/>
        <v>-4.295711014120732</v>
      </c>
      <c r="O2333">
        <f t="shared" si="217"/>
        <v>1.3626879348353261E-2</v>
      </c>
      <c r="P2333">
        <f t="shared" si="218"/>
        <v>1.3443683889987009E-2</v>
      </c>
      <c r="Q2333">
        <f t="shared" si="219"/>
        <v>0.98655631611001304</v>
      </c>
      <c r="R2333">
        <f t="shared" si="220"/>
        <v>-5.878118645201426E-3</v>
      </c>
      <c r="S2333">
        <f t="shared" si="221"/>
        <v>0</v>
      </c>
    </row>
    <row r="2334" spans="1:19" x14ac:dyDescent="0.35">
      <c r="A2334">
        <v>-1.8321901486602561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1.2540506869009491</v>
      </c>
      <c r="L2334">
        <v>-1.709619682193797</v>
      </c>
      <c r="M2334">
        <v>0</v>
      </c>
      <c r="N2334">
        <f t="shared" si="216"/>
        <v>-7.1074386974791182</v>
      </c>
      <c r="O2334">
        <f t="shared" si="217"/>
        <v>8.1898998912286229E-4</v>
      </c>
      <c r="P2334">
        <f t="shared" si="218"/>
        <v>8.1831979340416319E-4</v>
      </c>
      <c r="Q2334">
        <f t="shared" si="219"/>
        <v>0.99918168020659581</v>
      </c>
      <c r="R2334">
        <f t="shared" si="220"/>
        <v>-3.5553726214560319E-4</v>
      </c>
      <c r="S2334">
        <f t="shared" si="221"/>
        <v>0</v>
      </c>
    </row>
    <row r="2335" spans="1:19" x14ac:dyDescent="0.35">
      <c r="A2335">
        <v>-5.424993080354578E-2</v>
      </c>
      <c r="B2335">
        <v>0</v>
      </c>
      <c r="C2335">
        <v>0</v>
      </c>
      <c r="D2335">
        <v>1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-0.37385164989340491</v>
      </c>
      <c r="L2335">
        <v>3.2391977900175473</v>
      </c>
      <c r="M2335">
        <v>0</v>
      </c>
      <c r="N2335">
        <f t="shared" si="216"/>
        <v>-4.0795112841197358</v>
      </c>
      <c r="O2335">
        <f t="shared" si="217"/>
        <v>1.691573061911044E-2</v>
      </c>
      <c r="P2335">
        <f t="shared" si="218"/>
        <v>1.6634348461511107E-2</v>
      </c>
      <c r="Q2335">
        <f t="shared" si="219"/>
        <v>0.98336565153848887</v>
      </c>
      <c r="R2335">
        <f t="shared" si="220"/>
        <v>-7.2849654660533314E-3</v>
      </c>
      <c r="S2335">
        <f t="shared" si="221"/>
        <v>0</v>
      </c>
    </row>
    <row r="2336" spans="1:19" x14ac:dyDescent="0.35">
      <c r="A2336">
        <v>-0.27538677382054955</v>
      </c>
      <c r="B2336">
        <v>0</v>
      </c>
      <c r="C2336">
        <v>0</v>
      </c>
      <c r="D2336">
        <v>1</v>
      </c>
      <c r="E2336">
        <v>1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-0.31952198297556306</v>
      </c>
      <c r="L2336">
        <v>0.4595470313476584</v>
      </c>
      <c r="M2336">
        <v>0</v>
      </c>
      <c r="N2336">
        <f t="shared" si="216"/>
        <v>-4.5757719551382579</v>
      </c>
      <c r="O2336">
        <f t="shared" si="217"/>
        <v>1.0298346247441605E-2</v>
      </c>
      <c r="P2336">
        <f t="shared" si="218"/>
        <v>1.0193371379546278E-2</v>
      </c>
      <c r="Q2336">
        <f t="shared" si="219"/>
        <v>0.98980662862045377</v>
      </c>
      <c r="R2336">
        <f t="shared" si="220"/>
        <v>-4.4496420952340847E-3</v>
      </c>
      <c r="S2336">
        <f t="shared" si="221"/>
        <v>0</v>
      </c>
    </row>
    <row r="2337" spans="1:19" x14ac:dyDescent="0.35">
      <c r="A2337">
        <v>1.1398890214882744</v>
      </c>
      <c r="B2337">
        <v>0</v>
      </c>
      <c r="C2337">
        <v>1</v>
      </c>
      <c r="D2337">
        <v>0</v>
      </c>
      <c r="E2337">
        <v>1</v>
      </c>
      <c r="F2337">
        <v>0</v>
      </c>
      <c r="G2337">
        <v>0</v>
      </c>
      <c r="H2337">
        <v>1</v>
      </c>
      <c r="I2337">
        <v>0</v>
      </c>
      <c r="J2337">
        <v>1</v>
      </c>
      <c r="K2337">
        <v>2.0358678449869636</v>
      </c>
      <c r="L2337">
        <v>1.7974163217355028</v>
      </c>
      <c r="M2337">
        <v>0</v>
      </c>
      <c r="N2337">
        <f t="shared" si="216"/>
        <v>-1.1171329921617996</v>
      </c>
      <c r="O2337">
        <f t="shared" si="217"/>
        <v>0.32721658360066136</v>
      </c>
      <c r="P2337">
        <f t="shared" si="218"/>
        <v>0.24654347123431944</v>
      </c>
      <c r="Q2337">
        <f t="shared" si="219"/>
        <v>0.75345652876568059</v>
      </c>
      <c r="R2337">
        <f t="shared" si="220"/>
        <v>-0.12294179956939462</v>
      </c>
      <c r="S2337">
        <f t="shared" si="221"/>
        <v>1</v>
      </c>
    </row>
    <row r="2338" spans="1:19" x14ac:dyDescent="0.35">
      <c r="A2338">
        <v>-1.3368436203021676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-0.44916228574293338</v>
      </c>
      <c r="L2338">
        <v>-1.3329380373273163</v>
      </c>
      <c r="M2338">
        <v>0</v>
      </c>
      <c r="N2338">
        <f t="shared" si="216"/>
        <v>-6.6368952291464129</v>
      </c>
      <c r="O2338">
        <f t="shared" si="217"/>
        <v>1.3110915700638263E-3</v>
      </c>
      <c r="P2338">
        <f t="shared" si="218"/>
        <v>1.3093748597231899E-3</v>
      </c>
      <c r="Q2338">
        <f t="shared" si="219"/>
        <v>0.99869062514027684</v>
      </c>
      <c r="R2338">
        <f t="shared" si="220"/>
        <v>-5.6902689242554431E-4</v>
      </c>
      <c r="S2338">
        <f t="shared" si="221"/>
        <v>0</v>
      </c>
    </row>
    <row r="2339" spans="1:19" x14ac:dyDescent="0.35">
      <c r="A2339">
        <v>1.3167984959018775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1</v>
      </c>
      <c r="K2339">
        <v>-0.58653241916934606</v>
      </c>
      <c r="L2339">
        <v>0.32965680897990657</v>
      </c>
      <c r="M2339">
        <v>0</v>
      </c>
      <c r="N2339">
        <f t="shared" si="216"/>
        <v>-1.7977069154135989</v>
      </c>
      <c r="O2339">
        <f t="shared" si="217"/>
        <v>0.16567836747704984</v>
      </c>
      <c r="P2339">
        <f t="shared" si="218"/>
        <v>0.14213042988490712</v>
      </c>
      <c r="Q2339">
        <f t="shared" si="219"/>
        <v>0.85786957011509291</v>
      </c>
      <c r="R2339">
        <f t="shared" si="220"/>
        <v>-6.657873695922413E-2</v>
      </c>
      <c r="S2339">
        <f t="shared" si="221"/>
        <v>1</v>
      </c>
    </row>
    <row r="2340" spans="1:19" x14ac:dyDescent="0.35">
      <c r="A2340">
        <v>0.21111428081685873</v>
      </c>
      <c r="B2340">
        <v>0</v>
      </c>
      <c r="C2340">
        <v>0</v>
      </c>
      <c r="D2340">
        <v>1</v>
      </c>
      <c r="E2340">
        <v>1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1.3081587667808935E-2</v>
      </c>
      <c r="L2340">
        <v>0.62840432042573635</v>
      </c>
      <c r="M2340">
        <v>0</v>
      </c>
      <c r="N2340">
        <f t="shared" si="216"/>
        <v>-3.713310904249072</v>
      </c>
      <c r="O2340">
        <f t="shared" si="217"/>
        <v>2.439661455027119E-2</v>
      </c>
      <c r="P2340">
        <f t="shared" si="218"/>
        <v>2.3815594666897401E-2</v>
      </c>
      <c r="Q2340">
        <f t="shared" si="219"/>
        <v>0.97618440533310258</v>
      </c>
      <c r="R2340">
        <f t="shared" si="220"/>
        <v>-1.0468134532271156E-2</v>
      </c>
      <c r="S2340">
        <f t="shared" si="221"/>
        <v>0</v>
      </c>
    </row>
    <row r="2341" spans="1:19" x14ac:dyDescent="0.35">
      <c r="A2341">
        <v>1.5379353389188812</v>
      </c>
      <c r="B2341">
        <v>1</v>
      </c>
      <c r="C2341">
        <v>0</v>
      </c>
      <c r="D2341">
        <v>1</v>
      </c>
      <c r="E2341">
        <v>0</v>
      </c>
      <c r="F2341">
        <v>1</v>
      </c>
      <c r="G2341">
        <v>0</v>
      </c>
      <c r="H2341">
        <v>1</v>
      </c>
      <c r="I2341">
        <v>0</v>
      </c>
      <c r="J2341">
        <v>0</v>
      </c>
      <c r="K2341">
        <v>1.8812712318061133</v>
      </c>
      <c r="L2341">
        <v>-0.56658572535758078</v>
      </c>
      <c r="M2341">
        <v>0</v>
      </c>
      <c r="N2341">
        <f t="shared" si="216"/>
        <v>-1.2507282648476448</v>
      </c>
      <c r="O2341">
        <f t="shared" si="217"/>
        <v>0.28629622144624478</v>
      </c>
      <c r="P2341">
        <f t="shared" si="218"/>
        <v>0.22257409815318291</v>
      </c>
      <c r="Q2341">
        <f t="shared" si="219"/>
        <v>0.77742590184681704</v>
      </c>
      <c r="R2341">
        <f t="shared" si="220"/>
        <v>-0.10934099388001971</v>
      </c>
      <c r="S2341">
        <f t="shared" si="221"/>
        <v>1</v>
      </c>
    </row>
    <row r="2342" spans="1:19" x14ac:dyDescent="0.35">
      <c r="A2342">
        <v>-0.98302467147496153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-1.0297829943892984</v>
      </c>
      <c r="L2342">
        <v>0.62840432042573635</v>
      </c>
      <c r="M2342">
        <v>0</v>
      </c>
      <c r="N2342">
        <f t="shared" si="216"/>
        <v>-5.817093159322237</v>
      </c>
      <c r="O2342">
        <f t="shared" si="217"/>
        <v>2.976244050008868E-3</v>
      </c>
      <c r="P2342">
        <f t="shared" si="218"/>
        <v>2.9674123067868702E-3</v>
      </c>
      <c r="Q2342">
        <f t="shared" si="219"/>
        <v>0.99703258769321312</v>
      </c>
      <c r="R2342">
        <f t="shared" si="220"/>
        <v>-1.2906466792666721E-3</v>
      </c>
      <c r="S2342">
        <f t="shared" si="221"/>
        <v>0</v>
      </c>
    </row>
    <row r="2343" spans="1:19" x14ac:dyDescent="0.35">
      <c r="A2343">
        <v>0.47647849243726326</v>
      </c>
      <c r="B2343">
        <v>0</v>
      </c>
      <c r="C2343">
        <v>0</v>
      </c>
      <c r="D2343">
        <v>1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2.2167458824085586</v>
      </c>
      <c r="L2343">
        <v>0.84921769845091388</v>
      </c>
      <c r="M2343">
        <v>0</v>
      </c>
      <c r="N2343">
        <f t="shared" si="216"/>
        <v>-2.815389588658352</v>
      </c>
      <c r="O2343">
        <f t="shared" si="217"/>
        <v>5.9881385086667765E-2</v>
      </c>
      <c r="P2343">
        <f t="shared" si="218"/>
        <v>5.6498194919963801E-2</v>
      </c>
      <c r="Q2343">
        <f t="shared" si="219"/>
        <v>0.94350180508003623</v>
      </c>
      <c r="R2343">
        <f t="shared" si="220"/>
        <v>-2.5257264618764486E-2</v>
      </c>
      <c r="S2343">
        <f t="shared" si="221"/>
        <v>1</v>
      </c>
    </row>
    <row r="2344" spans="1:19" x14ac:dyDescent="0.35">
      <c r="A2344">
        <v>-1.0022562200145031E-2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-0.57593150855123088</v>
      </c>
      <c r="L2344">
        <v>-9.8980924833674058E-2</v>
      </c>
      <c r="M2344">
        <v>0</v>
      </c>
      <c r="N2344">
        <f t="shared" si="216"/>
        <v>-4.4849990652441036</v>
      </c>
      <c r="O2344">
        <f t="shared" si="217"/>
        <v>1.127689806188259E-2</v>
      </c>
      <c r="P2344">
        <f t="shared" si="218"/>
        <v>1.1151147705929822E-2</v>
      </c>
      <c r="Q2344">
        <f t="shared" si="219"/>
        <v>0.98884885229407016</v>
      </c>
      <c r="R2344">
        <f t="shared" si="220"/>
        <v>-4.8700861896664536E-3</v>
      </c>
      <c r="S2344">
        <f t="shared" si="221"/>
        <v>0</v>
      </c>
    </row>
    <row r="2345" spans="1:19" x14ac:dyDescent="0.35">
      <c r="A2345">
        <v>-1.0714794086817632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-0.91052274993549953</v>
      </c>
      <c r="L2345">
        <v>-0.82636617009308444</v>
      </c>
      <c r="M2345">
        <v>0</v>
      </c>
      <c r="N2345">
        <f t="shared" si="216"/>
        <v>-5.9641413922775914</v>
      </c>
      <c r="O2345">
        <f t="shared" si="217"/>
        <v>2.5692496382020949E-3</v>
      </c>
      <c r="P2345">
        <f t="shared" si="218"/>
        <v>2.562665510765727E-3</v>
      </c>
      <c r="Q2345">
        <f t="shared" si="219"/>
        <v>0.99743733448923422</v>
      </c>
      <c r="R2345">
        <f t="shared" si="220"/>
        <v>-1.1143799925265269E-3</v>
      </c>
      <c r="S2345">
        <f t="shared" si="221"/>
        <v>0</v>
      </c>
    </row>
    <row r="2346" spans="1:19" x14ac:dyDescent="0.35">
      <c r="A2346">
        <v>1.7148448133324843</v>
      </c>
      <c r="B2346">
        <v>0</v>
      </c>
      <c r="C2346">
        <v>0</v>
      </c>
      <c r="D2346">
        <v>1</v>
      </c>
      <c r="E2346">
        <v>1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-0.57747747468303923</v>
      </c>
      <c r="L2346">
        <v>0.61541529818896101</v>
      </c>
      <c r="M2346">
        <v>0</v>
      </c>
      <c r="N2346">
        <f t="shared" si="216"/>
        <v>-1.4012268168922373</v>
      </c>
      <c r="O2346">
        <f t="shared" si="217"/>
        <v>0.24629462011884395</v>
      </c>
      <c r="P2346">
        <f t="shared" si="218"/>
        <v>0.1976215062978911</v>
      </c>
      <c r="Q2346">
        <f t="shared" si="219"/>
        <v>0.8023784937021089</v>
      </c>
      <c r="R2346">
        <f t="shared" si="220"/>
        <v>-9.5620720306271043E-2</v>
      </c>
      <c r="S2346">
        <f t="shared" si="221"/>
        <v>1</v>
      </c>
    </row>
    <row r="2347" spans="1:19" x14ac:dyDescent="0.35">
      <c r="A2347">
        <v>1.6263900761256829</v>
      </c>
      <c r="B2347">
        <v>0</v>
      </c>
      <c r="C2347">
        <v>0</v>
      </c>
      <c r="D2347">
        <v>1</v>
      </c>
      <c r="E2347">
        <v>0</v>
      </c>
      <c r="F2347">
        <v>1</v>
      </c>
      <c r="G2347">
        <v>0</v>
      </c>
      <c r="H2347">
        <v>1</v>
      </c>
      <c r="I2347">
        <v>1</v>
      </c>
      <c r="J2347">
        <v>0</v>
      </c>
      <c r="K2347">
        <v>-0.6865785131278106</v>
      </c>
      <c r="L2347">
        <v>0.10884343095472858</v>
      </c>
      <c r="M2347">
        <v>0</v>
      </c>
      <c r="N2347">
        <f t="shared" si="216"/>
        <v>-1.7613050179447871</v>
      </c>
      <c r="O2347">
        <f t="shared" si="217"/>
        <v>0.17182048862712543</v>
      </c>
      <c r="P2347">
        <f t="shared" si="218"/>
        <v>0.14662697084979787</v>
      </c>
      <c r="Q2347">
        <f t="shared" si="219"/>
        <v>0.85337302915020219</v>
      </c>
      <c r="R2347">
        <f t="shared" si="220"/>
        <v>-6.8861087134471838E-2</v>
      </c>
      <c r="S2347">
        <f t="shared" si="221"/>
        <v>1</v>
      </c>
    </row>
    <row r="2348" spans="1:19" x14ac:dyDescent="0.35">
      <c r="A2348">
        <v>1.1398890214882744</v>
      </c>
      <c r="B2348">
        <v>1</v>
      </c>
      <c r="C2348">
        <v>0</v>
      </c>
      <c r="D2348">
        <v>1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0</v>
      </c>
      <c r="K2348">
        <v>0.13366694594887235</v>
      </c>
      <c r="L2348">
        <v>-9.8980924833674058E-2</v>
      </c>
      <c r="M2348">
        <v>0</v>
      </c>
      <c r="N2348">
        <f t="shared" si="216"/>
        <v>-1.9587827291546596</v>
      </c>
      <c r="O2348">
        <f t="shared" si="217"/>
        <v>0.14102998817087353</v>
      </c>
      <c r="P2348">
        <f t="shared" si="218"/>
        <v>0.12359884458159723</v>
      </c>
      <c r="Q2348">
        <f t="shared" si="219"/>
        <v>0.8764011554184028</v>
      </c>
      <c r="R2348">
        <f t="shared" si="220"/>
        <v>-5.7297058551421462E-2</v>
      </c>
      <c r="S2348">
        <f t="shared" si="221"/>
        <v>1</v>
      </c>
    </row>
    <row r="2349" spans="1:19" x14ac:dyDescent="0.35">
      <c r="A2349">
        <v>-0.98302467147496153</v>
      </c>
      <c r="B2349">
        <v>0</v>
      </c>
      <c r="C2349">
        <v>0</v>
      </c>
      <c r="D2349">
        <v>0</v>
      </c>
      <c r="E2349">
        <v>0</v>
      </c>
      <c r="F2349">
        <v>1</v>
      </c>
      <c r="G2349">
        <v>0</v>
      </c>
      <c r="H2349">
        <v>1</v>
      </c>
      <c r="I2349">
        <v>0</v>
      </c>
      <c r="J2349">
        <v>0</v>
      </c>
      <c r="K2349">
        <v>-0.33056459820276668</v>
      </c>
      <c r="L2349">
        <v>-0.41071745851627872</v>
      </c>
      <c r="M2349">
        <v>0</v>
      </c>
      <c r="N2349">
        <f t="shared" si="216"/>
        <v>-5.9943837651750886</v>
      </c>
      <c r="O2349">
        <f t="shared" si="217"/>
        <v>2.4927125967669928E-3</v>
      </c>
      <c r="P2349">
        <f t="shared" si="218"/>
        <v>2.4865144309229878E-3</v>
      </c>
      <c r="Q2349">
        <f t="shared" si="219"/>
        <v>0.99751348556907704</v>
      </c>
      <c r="R2349">
        <f t="shared" si="220"/>
        <v>-1.0812242942002809E-3</v>
      </c>
      <c r="S2349">
        <f t="shared" si="221"/>
        <v>0</v>
      </c>
    </row>
    <row r="2350" spans="1:19" x14ac:dyDescent="0.35">
      <c r="A2350">
        <v>0.12265954361005722</v>
      </c>
      <c r="B2350">
        <v>0</v>
      </c>
      <c r="C2350">
        <v>0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-0.44916228574293338</v>
      </c>
      <c r="L2350">
        <v>-1.1251136815389138</v>
      </c>
      <c r="M2350">
        <v>0</v>
      </c>
      <c r="N2350">
        <f t="shared" si="216"/>
        <v>-3.9577584280491589</v>
      </c>
      <c r="O2350">
        <f t="shared" si="217"/>
        <v>1.9105893562397575E-2</v>
      </c>
      <c r="P2350">
        <f t="shared" si="218"/>
        <v>1.8747701964131329E-2</v>
      </c>
      <c r="Q2350">
        <f t="shared" si="219"/>
        <v>0.98125229803586866</v>
      </c>
      <c r="R2350">
        <f t="shared" si="220"/>
        <v>-8.2193131530570885E-3</v>
      </c>
      <c r="S2350">
        <f t="shared" si="221"/>
        <v>0</v>
      </c>
    </row>
    <row r="2351" spans="1:19" x14ac:dyDescent="0.35">
      <c r="A2351">
        <v>-1.2926162516987669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0.93248973148478043</v>
      </c>
      <c r="L2351">
        <v>-0.80038812561953421</v>
      </c>
      <c r="M2351">
        <v>0</v>
      </c>
      <c r="N2351">
        <f t="shared" si="216"/>
        <v>-6.2520950747812947</v>
      </c>
      <c r="O2351">
        <f t="shared" si="217"/>
        <v>1.9264139242014377E-3</v>
      </c>
      <c r="P2351">
        <f t="shared" si="218"/>
        <v>1.9227099889066069E-3</v>
      </c>
      <c r="Q2351">
        <f t="shared" si="219"/>
        <v>0.99807729001109335</v>
      </c>
      <c r="R2351">
        <f t="shared" si="220"/>
        <v>-8.3582612183810624E-4</v>
      </c>
      <c r="S2351">
        <f t="shared" si="221"/>
        <v>0</v>
      </c>
    </row>
    <row r="2352" spans="1:19" x14ac:dyDescent="0.35">
      <c r="A2352">
        <v>-1.6464352005259728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-0.91869428520363028</v>
      </c>
      <c r="L2352">
        <v>-1.4888063041686188</v>
      </c>
      <c r="M2352">
        <v>0</v>
      </c>
      <c r="N2352">
        <f t="shared" si="216"/>
        <v>-7.2277992540067091</v>
      </c>
      <c r="O2352">
        <f t="shared" si="217"/>
        <v>7.2611710535404686E-4</v>
      </c>
      <c r="P2352">
        <f t="shared" si="218"/>
        <v>7.2559024186794855E-4</v>
      </c>
      <c r="Q2352">
        <f t="shared" si="219"/>
        <v>0.99927440975813209</v>
      </c>
      <c r="R2352">
        <f t="shared" si="220"/>
        <v>-3.1523421743754546E-4</v>
      </c>
      <c r="S2352">
        <f t="shared" si="221"/>
        <v>0</v>
      </c>
    </row>
    <row r="2353" spans="1:19" x14ac:dyDescent="0.35">
      <c r="A2353">
        <v>-1.7791173063361752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-0.19518213551725069</v>
      </c>
      <c r="L2353">
        <v>-0.86533323680341012</v>
      </c>
      <c r="M2353">
        <v>0</v>
      </c>
      <c r="N2353">
        <f t="shared" si="216"/>
        <v>-7.3232674436392653</v>
      </c>
      <c r="O2353">
        <f t="shared" si="217"/>
        <v>6.6000216434454354E-4</v>
      </c>
      <c r="P2353">
        <f t="shared" si="218"/>
        <v>6.5956684879680768E-4</v>
      </c>
      <c r="Q2353">
        <f t="shared" si="219"/>
        <v>0.99934043315120324</v>
      </c>
      <c r="R2353">
        <f t="shared" si="220"/>
        <v>-2.8654074965960789E-4</v>
      </c>
      <c r="S2353">
        <f t="shared" si="221"/>
        <v>0</v>
      </c>
    </row>
    <row r="2354" spans="1:19" x14ac:dyDescent="0.35">
      <c r="A2354">
        <v>0.16688691221345797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0.11047745397174488</v>
      </c>
      <c r="L2354">
        <v>-0.65750888101500693</v>
      </c>
      <c r="M2354">
        <v>0</v>
      </c>
      <c r="N2354">
        <f t="shared" si="216"/>
        <v>-3.744281673288564</v>
      </c>
      <c r="O2354">
        <f t="shared" si="217"/>
        <v>2.3652613250738041E-2</v>
      </c>
      <c r="P2354">
        <f t="shared" si="218"/>
        <v>2.3106093751498552E-2</v>
      </c>
      <c r="Q2354">
        <f t="shared" si="219"/>
        <v>0.97689390624850148</v>
      </c>
      <c r="R2354">
        <f t="shared" si="220"/>
        <v>-1.015259946725065E-2</v>
      </c>
      <c r="S2354">
        <f t="shared" si="221"/>
        <v>0</v>
      </c>
    </row>
    <row r="2355" spans="1:19" x14ac:dyDescent="0.35">
      <c r="A2355">
        <v>-0.40806887963075178</v>
      </c>
      <c r="B2355">
        <v>0</v>
      </c>
      <c r="C2355">
        <v>0</v>
      </c>
      <c r="D2355">
        <v>1</v>
      </c>
      <c r="E2355">
        <v>1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-0.55605480114226424</v>
      </c>
      <c r="L2355">
        <v>-2.1046791413023236E-2</v>
      </c>
      <c r="M2355">
        <v>0</v>
      </c>
      <c r="N2355">
        <f t="shared" si="216"/>
        <v>-4.9268121589638483</v>
      </c>
      <c r="O2355">
        <f t="shared" si="217"/>
        <v>7.2495769831912556E-3</v>
      </c>
      <c r="P2355">
        <f t="shared" si="218"/>
        <v>7.1973988858892663E-3</v>
      </c>
      <c r="Q2355">
        <f t="shared" si="219"/>
        <v>0.99280260111411078</v>
      </c>
      <c r="R2355">
        <f t="shared" si="220"/>
        <v>-3.1370936688498645E-3</v>
      </c>
      <c r="S2355">
        <f t="shared" si="221"/>
        <v>0</v>
      </c>
    </row>
    <row r="2356" spans="1:19" x14ac:dyDescent="0.35">
      <c r="A2356">
        <v>-9.8477299406946536E-2</v>
      </c>
      <c r="B2356">
        <v>0</v>
      </c>
      <c r="C2356">
        <v>0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-0.35927539779349627</v>
      </c>
      <c r="L2356">
        <v>0.5504701870050851</v>
      </c>
      <c r="M2356">
        <v>0</v>
      </c>
      <c r="N2356">
        <f t="shared" si="216"/>
        <v>-4.2875628127173222</v>
      </c>
      <c r="O2356">
        <f t="shared" si="217"/>
        <v>1.3738367502915207E-2</v>
      </c>
      <c r="P2356">
        <f t="shared" si="218"/>
        <v>1.3552182637376304E-2</v>
      </c>
      <c r="Q2356">
        <f t="shared" si="219"/>
        <v>0.98644781736262366</v>
      </c>
      <c r="R2356">
        <f t="shared" si="220"/>
        <v>-5.925883783178292E-3</v>
      </c>
      <c r="S2356">
        <f t="shared" si="221"/>
        <v>0</v>
      </c>
    </row>
    <row r="2357" spans="1:19" x14ac:dyDescent="0.35">
      <c r="A2357">
        <v>1.051434284281473</v>
      </c>
      <c r="B2357">
        <v>0</v>
      </c>
      <c r="C2357">
        <v>0</v>
      </c>
      <c r="D2357">
        <v>1</v>
      </c>
      <c r="E2357">
        <v>1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-0.96043537076245988</v>
      </c>
      <c r="L2357">
        <v>-0.11196994707044942</v>
      </c>
      <c r="M2357">
        <v>0</v>
      </c>
      <c r="N2357">
        <f t="shared" si="216"/>
        <v>-2.4860665479117205</v>
      </c>
      <c r="O2357">
        <f t="shared" si="217"/>
        <v>8.3236731191508595E-2</v>
      </c>
      <c r="P2357">
        <f t="shared" si="218"/>
        <v>7.6840757698413878E-2</v>
      </c>
      <c r="Q2357">
        <f t="shared" si="219"/>
        <v>0.92315924230158608</v>
      </c>
      <c r="R2357">
        <f t="shared" si="220"/>
        <v>-3.4723377968953299E-2</v>
      </c>
      <c r="S2357">
        <f t="shared" si="221"/>
        <v>1</v>
      </c>
    </row>
    <row r="2358" spans="1:19" x14ac:dyDescent="0.35">
      <c r="A2358">
        <v>-1.6906625691293735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0.35562351201566456</v>
      </c>
      <c r="L2358">
        <v>-1.5797294598260452</v>
      </c>
      <c r="M2358">
        <v>0</v>
      </c>
      <c r="N2358">
        <f t="shared" si="216"/>
        <v>-7.015287907544419</v>
      </c>
      <c r="O2358">
        <f t="shared" si="217"/>
        <v>8.9804721998310716E-4</v>
      </c>
      <c r="P2358">
        <f t="shared" si="218"/>
        <v>8.9724145478898036E-4</v>
      </c>
      <c r="Q2358">
        <f t="shared" si="219"/>
        <v>0.99910275854521102</v>
      </c>
      <c r="R2358">
        <f t="shared" si="220"/>
        <v>-3.8984193008495001E-4</v>
      </c>
      <c r="S2358">
        <f t="shared" si="221"/>
        <v>0</v>
      </c>
    </row>
    <row r="2359" spans="1:19" x14ac:dyDescent="0.35">
      <c r="A2359">
        <v>-1.0272520400783622</v>
      </c>
      <c r="B2359">
        <v>0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-0.42111404306583633</v>
      </c>
      <c r="L2359">
        <v>-0.22887114720142587</v>
      </c>
      <c r="M2359">
        <v>0</v>
      </c>
      <c r="N2359">
        <f t="shared" si="216"/>
        <v>-5.8041819523955782</v>
      </c>
      <c r="O2359">
        <f t="shared" si="217"/>
        <v>3.0149200927272611E-3</v>
      </c>
      <c r="P2359">
        <f t="shared" si="218"/>
        <v>3.0058576720359618E-3</v>
      </c>
      <c r="Q2359">
        <f t="shared" si="219"/>
        <v>0.99699414232796402</v>
      </c>
      <c r="R2359">
        <f t="shared" si="220"/>
        <v>-1.3073933053104802E-3</v>
      </c>
      <c r="S2359">
        <f t="shared" si="221"/>
        <v>0</v>
      </c>
    </row>
    <row r="2360" spans="1:19" x14ac:dyDescent="0.35">
      <c r="A2360">
        <v>0.87452480986786996</v>
      </c>
      <c r="B2360">
        <v>0</v>
      </c>
      <c r="C2360">
        <v>0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-0.46705132241100322</v>
      </c>
      <c r="L2360">
        <v>-0.31979430285885252</v>
      </c>
      <c r="M2360">
        <v>0</v>
      </c>
      <c r="N2360">
        <f t="shared" si="216"/>
        <v>-2.6020076903785303</v>
      </c>
      <c r="O2360">
        <f t="shared" si="217"/>
        <v>7.4124609457582619E-2</v>
      </c>
      <c r="P2360">
        <f t="shared" si="218"/>
        <v>6.9009320524752213E-2</v>
      </c>
      <c r="Q2360">
        <f t="shared" si="219"/>
        <v>0.93099067947524783</v>
      </c>
      <c r="R2360">
        <f t="shared" si="220"/>
        <v>-3.1054666894844905E-2</v>
      </c>
      <c r="S2360">
        <f t="shared" si="221"/>
        <v>1</v>
      </c>
    </row>
    <row r="2361" spans="1:19" x14ac:dyDescent="0.35">
      <c r="A2361">
        <v>1.3167984959018775</v>
      </c>
      <c r="B2361">
        <v>0</v>
      </c>
      <c r="C2361">
        <v>0</v>
      </c>
      <c r="D2361">
        <v>1</v>
      </c>
      <c r="E2361">
        <v>0</v>
      </c>
      <c r="F2361">
        <v>1</v>
      </c>
      <c r="G2361">
        <v>0</v>
      </c>
      <c r="H2361">
        <v>1</v>
      </c>
      <c r="I2361">
        <v>0</v>
      </c>
      <c r="J2361">
        <v>1</v>
      </c>
      <c r="K2361">
        <v>-0.124951102672236</v>
      </c>
      <c r="L2361">
        <v>-0.67049790325178238</v>
      </c>
      <c r="M2361">
        <v>0</v>
      </c>
      <c r="N2361">
        <f t="shared" si="216"/>
        <v>-2.0939830844325495</v>
      </c>
      <c r="O2361">
        <f t="shared" si="217"/>
        <v>0.12319545935673745</v>
      </c>
      <c r="P2361">
        <f t="shared" si="218"/>
        <v>0.10968301049515676</v>
      </c>
      <c r="Q2361">
        <f t="shared" si="219"/>
        <v>0.89031698950484328</v>
      </c>
      <c r="R2361">
        <f t="shared" si="220"/>
        <v>-5.0455339105264244E-2</v>
      </c>
      <c r="S2361">
        <f t="shared" si="221"/>
        <v>1</v>
      </c>
    </row>
    <row r="2362" spans="1:19" x14ac:dyDescent="0.35">
      <c r="A2362">
        <v>0.83029744126446925</v>
      </c>
      <c r="B2362">
        <v>0</v>
      </c>
      <c r="C2362">
        <v>0</v>
      </c>
      <c r="D2362">
        <v>1</v>
      </c>
      <c r="E2362">
        <v>1</v>
      </c>
      <c r="F2362">
        <v>0</v>
      </c>
      <c r="G2362">
        <v>0</v>
      </c>
      <c r="H2362">
        <v>1</v>
      </c>
      <c r="I2362">
        <v>1</v>
      </c>
      <c r="J2362">
        <v>0</v>
      </c>
      <c r="K2362">
        <v>0.86623404012155891</v>
      </c>
      <c r="L2362">
        <v>0.57644823147863489</v>
      </c>
      <c r="M2362">
        <v>0</v>
      </c>
      <c r="N2362">
        <f t="shared" si="216"/>
        <v>-2.4677650473431134</v>
      </c>
      <c r="O2362">
        <f t="shared" si="217"/>
        <v>8.4774113565640616E-2</v>
      </c>
      <c r="P2362">
        <f t="shared" si="218"/>
        <v>7.8149093443047823E-2</v>
      </c>
      <c r="Q2362">
        <f t="shared" si="219"/>
        <v>0.92185090655695223</v>
      </c>
      <c r="R2362">
        <f t="shared" si="220"/>
        <v>-3.5339312889380324E-2</v>
      </c>
      <c r="S2362">
        <f t="shared" si="221"/>
        <v>1</v>
      </c>
    </row>
    <row r="2363" spans="1:19" x14ac:dyDescent="0.35">
      <c r="A2363">
        <v>-1.8728793277753846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0.13344609364432819</v>
      </c>
      <c r="L2363">
        <v>-1.2939709706169911</v>
      </c>
      <c r="M2363">
        <v>0</v>
      </c>
      <c r="N2363">
        <f t="shared" si="216"/>
        <v>-7.3493123989940639</v>
      </c>
      <c r="O2363">
        <f t="shared" si="217"/>
        <v>6.4303435945104175E-4</v>
      </c>
      <c r="P2363">
        <f t="shared" si="218"/>
        <v>6.4262113198306728E-4</v>
      </c>
      <c r="Q2363">
        <f t="shared" si="219"/>
        <v>0.9993573788680169</v>
      </c>
      <c r="R2363">
        <f t="shared" si="220"/>
        <v>-2.7917652355200374E-4</v>
      </c>
      <c r="S2363">
        <f t="shared" si="221"/>
        <v>0</v>
      </c>
    </row>
    <row r="2364" spans="1:19" x14ac:dyDescent="0.35">
      <c r="A2364">
        <v>0.29956901802366021</v>
      </c>
      <c r="B2364">
        <v>1</v>
      </c>
      <c r="C2364">
        <v>0</v>
      </c>
      <c r="D2364">
        <v>1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1</v>
      </c>
      <c r="K2364">
        <v>-0.58344048690572903</v>
      </c>
      <c r="L2364">
        <v>-0.43669550298982895</v>
      </c>
      <c r="M2364">
        <v>0</v>
      </c>
      <c r="N2364">
        <f t="shared" si="216"/>
        <v>-3.2844536039642671</v>
      </c>
      <c r="O2364">
        <f t="shared" si="217"/>
        <v>3.7461048070613595E-2</v>
      </c>
      <c r="P2364">
        <f t="shared" si="218"/>
        <v>3.6108389939343392E-2</v>
      </c>
      <c r="Q2364">
        <f t="shared" si="219"/>
        <v>0.9638916100606566</v>
      </c>
      <c r="R2364">
        <f t="shared" si="220"/>
        <v>-1.5971799913712247E-2</v>
      </c>
      <c r="S2364">
        <f t="shared" si="221"/>
        <v>0</v>
      </c>
    </row>
    <row r="2365" spans="1:19" x14ac:dyDescent="0.35">
      <c r="A2365">
        <v>1.2283437586950761</v>
      </c>
      <c r="B2365">
        <v>0</v>
      </c>
      <c r="C2365">
        <v>1</v>
      </c>
      <c r="D2365">
        <v>1</v>
      </c>
      <c r="E2365">
        <v>0</v>
      </c>
      <c r="F2365">
        <v>1</v>
      </c>
      <c r="G2365">
        <v>0</v>
      </c>
      <c r="H2365">
        <v>0</v>
      </c>
      <c r="I2365">
        <v>1</v>
      </c>
      <c r="J2365">
        <v>0</v>
      </c>
      <c r="K2365">
        <v>-0.11081655518141538</v>
      </c>
      <c r="L2365">
        <v>0.9141628096347898</v>
      </c>
      <c r="M2365">
        <v>0</v>
      </c>
      <c r="N2365">
        <f t="shared" si="216"/>
        <v>-2.0814877059885664</v>
      </c>
      <c r="O2365">
        <f t="shared" si="217"/>
        <v>0.12474449095729742</v>
      </c>
      <c r="P2365">
        <f t="shared" si="218"/>
        <v>0.11090918156098221</v>
      </c>
      <c r="Q2365">
        <f t="shared" si="219"/>
        <v>0.88909081843901783</v>
      </c>
      <c r="R2365">
        <f t="shared" si="220"/>
        <v>-5.105387465138022E-2</v>
      </c>
      <c r="S2365">
        <f t="shared" si="221"/>
        <v>1</v>
      </c>
    </row>
    <row r="2366" spans="1:19" x14ac:dyDescent="0.35">
      <c r="A2366">
        <v>-0.58497835404435483</v>
      </c>
      <c r="B2366">
        <v>0</v>
      </c>
      <c r="C2366">
        <v>0</v>
      </c>
      <c r="D2366">
        <v>1</v>
      </c>
      <c r="E2366">
        <v>1</v>
      </c>
      <c r="F2366">
        <v>0</v>
      </c>
      <c r="G2366">
        <v>0</v>
      </c>
      <c r="H2366">
        <v>1</v>
      </c>
      <c r="I2366">
        <v>0</v>
      </c>
      <c r="J2366">
        <v>1</v>
      </c>
      <c r="K2366">
        <v>-9.2044109295169083E-2</v>
      </c>
      <c r="L2366">
        <v>-0.73544301443565829</v>
      </c>
      <c r="M2366">
        <v>0</v>
      </c>
      <c r="N2366">
        <f t="shared" si="216"/>
        <v>-4.8852771391401966</v>
      </c>
      <c r="O2366">
        <f t="shared" si="217"/>
        <v>7.5570291232480912E-3</v>
      </c>
      <c r="P2366">
        <f t="shared" si="218"/>
        <v>7.5003487691649934E-3</v>
      </c>
      <c r="Q2366">
        <f t="shared" si="219"/>
        <v>0.99249965123083506</v>
      </c>
      <c r="R2366">
        <f t="shared" si="220"/>
        <v>-3.2696371779963487E-3</v>
      </c>
      <c r="S2366">
        <f t="shared" si="221"/>
        <v>0</v>
      </c>
    </row>
    <row r="2367" spans="1:19" x14ac:dyDescent="0.35">
      <c r="A2367">
        <v>1.6263900761256829</v>
      </c>
      <c r="B2367">
        <v>0</v>
      </c>
      <c r="C2367">
        <v>1</v>
      </c>
      <c r="D2367">
        <v>1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1</v>
      </c>
      <c r="K2367">
        <v>-0.17133008662649096</v>
      </c>
      <c r="L2367">
        <v>-0.86533323680341012</v>
      </c>
      <c r="M2367">
        <v>0</v>
      </c>
      <c r="N2367">
        <f t="shared" si="216"/>
        <v>-1.3540044005742247</v>
      </c>
      <c r="O2367">
        <f t="shared" si="217"/>
        <v>0.25820423451352753</v>
      </c>
      <c r="P2367">
        <f t="shared" si="218"/>
        <v>0.20521647235860693</v>
      </c>
      <c r="Q2367">
        <f t="shared" si="219"/>
        <v>0.79478352764139304</v>
      </c>
      <c r="R2367">
        <f t="shared" si="220"/>
        <v>-9.9751142478906346E-2</v>
      </c>
      <c r="S2367">
        <f t="shared" si="221"/>
        <v>1</v>
      </c>
    </row>
    <row r="2368" spans="1:19" x14ac:dyDescent="0.35">
      <c r="A2368">
        <v>0.91875217847127078</v>
      </c>
      <c r="B2368">
        <v>0</v>
      </c>
      <c r="C2368">
        <v>0</v>
      </c>
      <c r="D2368">
        <v>1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1</v>
      </c>
      <c r="K2368">
        <v>0.48349699634668197</v>
      </c>
      <c r="L2368">
        <v>0.66737138713606148</v>
      </c>
      <c r="M2368">
        <v>0</v>
      </c>
      <c r="N2368">
        <f t="shared" si="216"/>
        <v>-2.7208230655720724</v>
      </c>
      <c r="O2368">
        <f t="shared" si="217"/>
        <v>6.5820557490841328E-2</v>
      </c>
      <c r="P2368">
        <f t="shared" si="218"/>
        <v>6.1755759004870701E-2</v>
      </c>
      <c r="Q2368">
        <f t="shared" si="219"/>
        <v>0.93824424099512926</v>
      </c>
      <c r="R2368">
        <f t="shared" si="220"/>
        <v>-2.7684092634797472E-2</v>
      </c>
      <c r="S2368">
        <f t="shared" si="221"/>
        <v>1</v>
      </c>
    </row>
    <row r="2369" spans="1:19" x14ac:dyDescent="0.35">
      <c r="A2369">
        <v>-1.6022078319225721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-0.17729309884918082</v>
      </c>
      <c r="L2369">
        <v>-1.0991356370653635</v>
      </c>
      <c r="M2369">
        <v>0</v>
      </c>
      <c r="N2369">
        <f t="shared" si="216"/>
        <v>-6.9477424563966323</v>
      </c>
      <c r="O2369">
        <f t="shared" si="217"/>
        <v>9.6080175903604501E-4</v>
      </c>
      <c r="P2369">
        <f t="shared" si="218"/>
        <v>9.5987950511906394E-4</v>
      </c>
      <c r="Q2369">
        <f t="shared" si="219"/>
        <v>0.99904012049488089</v>
      </c>
      <c r="R2369">
        <f t="shared" si="220"/>
        <v>-4.1707057315128995E-4</v>
      </c>
      <c r="S2369">
        <f t="shared" si="221"/>
        <v>0</v>
      </c>
    </row>
    <row r="2370" spans="1:19" x14ac:dyDescent="0.35">
      <c r="A2370">
        <v>-0.31961414242395031</v>
      </c>
      <c r="B2370">
        <v>0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1</v>
      </c>
      <c r="K2370">
        <v>2.4473156883525697</v>
      </c>
      <c r="L2370">
        <v>0.73231649831993739</v>
      </c>
      <c r="M2370">
        <v>0</v>
      </c>
      <c r="N2370">
        <f t="shared" si="216"/>
        <v>-3.8047268320562311</v>
      </c>
      <c r="O2370">
        <f t="shared" si="217"/>
        <v>2.226527849575136E-2</v>
      </c>
      <c r="P2370">
        <f t="shared" si="218"/>
        <v>2.1780333308898447E-2</v>
      </c>
      <c r="Q2370">
        <f t="shared" si="219"/>
        <v>0.97821966669110161</v>
      </c>
      <c r="R2370">
        <f t="shared" si="220"/>
        <v>-9.5636101207841103E-3</v>
      </c>
      <c r="S2370">
        <f t="shared" si="221"/>
        <v>0</v>
      </c>
    </row>
    <row r="2371" spans="1:19" x14ac:dyDescent="0.35">
      <c r="A2371">
        <v>1.5821627075222819</v>
      </c>
      <c r="B2371">
        <v>0</v>
      </c>
      <c r="C2371">
        <v>0</v>
      </c>
      <c r="D2371">
        <v>1</v>
      </c>
      <c r="E2371">
        <v>0</v>
      </c>
      <c r="F2371">
        <v>1</v>
      </c>
      <c r="G2371">
        <v>0</v>
      </c>
      <c r="H2371">
        <v>0</v>
      </c>
      <c r="I2371">
        <v>1</v>
      </c>
      <c r="J2371">
        <v>0</v>
      </c>
      <c r="K2371">
        <v>-0.24796583630328389</v>
      </c>
      <c r="L2371">
        <v>0.39460192016378248</v>
      </c>
      <c r="M2371">
        <v>0</v>
      </c>
      <c r="N2371">
        <f t="shared" si="216"/>
        <v>-1.842786625698543</v>
      </c>
      <c r="O2371">
        <f t="shared" si="217"/>
        <v>0.15837547744469249</v>
      </c>
      <c r="P2371">
        <f t="shared" si="218"/>
        <v>0.1367220564734842</v>
      </c>
      <c r="Q2371">
        <f t="shared" si="219"/>
        <v>0.86327794352651577</v>
      </c>
      <c r="R2371">
        <f t="shared" si="220"/>
        <v>-6.3849355031265209E-2</v>
      </c>
      <c r="S2371">
        <f t="shared" si="221"/>
        <v>1</v>
      </c>
    </row>
    <row r="2372" spans="1:19" x14ac:dyDescent="0.35">
      <c r="A2372">
        <v>-0.36384151102735102</v>
      </c>
      <c r="B2372">
        <v>0</v>
      </c>
      <c r="C2372">
        <v>0</v>
      </c>
      <c r="D2372">
        <v>1</v>
      </c>
      <c r="E2372">
        <v>1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-0.5052587710971278</v>
      </c>
      <c r="L2372">
        <v>-1.1770697704860142</v>
      </c>
      <c r="M2372">
        <v>0</v>
      </c>
      <c r="N2372">
        <f t="shared" si="216"/>
        <v>-4.7742432303301303</v>
      </c>
      <c r="O2372">
        <f t="shared" si="217"/>
        <v>8.4444721904171401E-3</v>
      </c>
      <c r="P2372">
        <f t="shared" si="218"/>
        <v>8.3737602052348127E-3</v>
      </c>
      <c r="Q2372">
        <f t="shared" si="219"/>
        <v>0.99162623979476516</v>
      </c>
      <c r="R2372">
        <f t="shared" si="220"/>
        <v>-3.6519897225933411E-3</v>
      </c>
      <c r="S2372">
        <f t="shared" si="221"/>
        <v>0</v>
      </c>
    </row>
    <row r="2373" spans="1:19" x14ac:dyDescent="0.35">
      <c r="A2373">
        <v>-0.67343309125115636</v>
      </c>
      <c r="B2373">
        <v>0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-0.20512048922173398</v>
      </c>
      <c r="L2373">
        <v>1.7920275297302401E-2</v>
      </c>
      <c r="M2373">
        <v>0</v>
      </c>
      <c r="N2373">
        <f t="shared" si="216"/>
        <v>-4.9094636340127735</v>
      </c>
      <c r="O2373">
        <f t="shared" si="217"/>
        <v>7.3764437440297639E-3</v>
      </c>
      <c r="P2373">
        <f t="shared" si="218"/>
        <v>7.3224302492267603E-3</v>
      </c>
      <c r="Q2373">
        <f t="shared" si="219"/>
        <v>0.99267756975077326</v>
      </c>
      <c r="R2373">
        <f t="shared" si="220"/>
        <v>-3.1917911994834253E-3</v>
      </c>
      <c r="S2373">
        <f t="shared" si="221"/>
        <v>0</v>
      </c>
    </row>
    <row r="2374" spans="1:19" x14ac:dyDescent="0.35">
      <c r="A2374">
        <v>1.2725711272984768</v>
      </c>
      <c r="B2374">
        <v>0</v>
      </c>
      <c r="C2374">
        <v>0</v>
      </c>
      <c r="D2374">
        <v>1</v>
      </c>
      <c r="E2374">
        <v>0</v>
      </c>
      <c r="F2374">
        <v>1</v>
      </c>
      <c r="G2374">
        <v>0</v>
      </c>
      <c r="H2374">
        <v>0</v>
      </c>
      <c r="I2374">
        <v>1</v>
      </c>
      <c r="J2374">
        <v>0</v>
      </c>
      <c r="K2374">
        <v>-0.14173587781758526</v>
      </c>
      <c r="L2374">
        <v>1.0180749875289918</v>
      </c>
      <c r="M2374">
        <v>0</v>
      </c>
      <c r="N2374">
        <f t="shared" ref="N2374:N2437" si="222">$M$3+SUMPRODUCT($A$3:$L$3,A2374:L2374)</f>
        <v>-2.3307666939324934</v>
      </c>
      <c r="O2374">
        <f t="shared" ref="O2374:O2437" si="223">EXP(N2374)</f>
        <v>9.7221179619447942E-2</v>
      </c>
      <c r="P2374">
        <f t="shared" ref="P2374:P2437" si="224">O2374/(1+O2374)</f>
        <v>8.8606728912366983E-2</v>
      </c>
      <c r="Q2374">
        <f t="shared" ref="Q2374:Q2437" si="225">IF(M2374=1,P2374,1-P2374)</f>
        <v>0.91139327108763302</v>
      </c>
      <c r="R2374">
        <f t="shared" ref="R2374:R2437" si="226">LOG(Q2374)</f>
        <v>-4.0294182183565744E-2</v>
      </c>
      <c r="S2374">
        <f t="shared" ref="S2374:S2437" si="227">IF(P2374&gt;U$2,1,0)</f>
        <v>1</v>
      </c>
    </row>
    <row r="2375" spans="1:19" x14ac:dyDescent="0.35">
      <c r="A2375">
        <v>-1.3810709889055683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-0.31885942606193113</v>
      </c>
      <c r="L2375">
        <v>-0.9822344369343865</v>
      </c>
      <c r="M2375">
        <v>0</v>
      </c>
      <c r="N2375">
        <f t="shared" si="222"/>
        <v>-6.684607118725836</v>
      </c>
      <c r="O2375">
        <f t="shared" si="223"/>
        <v>1.2500057611908905E-3</v>
      </c>
      <c r="P2375">
        <f t="shared" si="224"/>
        <v>1.2484451975014826E-3</v>
      </c>
      <c r="Q2375">
        <f t="shared" si="225"/>
        <v>0.99875155480249855</v>
      </c>
      <c r="R2375">
        <f t="shared" si="226"/>
        <v>-5.4253159122380154E-4</v>
      </c>
      <c r="S2375">
        <f t="shared" si="227"/>
        <v>0</v>
      </c>
    </row>
    <row r="2376" spans="1:19" x14ac:dyDescent="0.35">
      <c r="A2376">
        <v>-0.80611519706135859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-0.89175030404925359</v>
      </c>
      <c r="L2376">
        <v>-0.67049790325178238</v>
      </c>
      <c r="M2376">
        <v>0</v>
      </c>
      <c r="N2376">
        <f t="shared" si="222"/>
        <v>-5.2490042193575386</v>
      </c>
      <c r="O2376">
        <f t="shared" si="223"/>
        <v>5.2527463789527806E-3</v>
      </c>
      <c r="P2376">
        <f t="shared" si="224"/>
        <v>5.2252992074618412E-3</v>
      </c>
      <c r="Q2376">
        <f t="shared" si="225"/>
        <v>0.99477470079253816</v>
      </c>
      <c r="R2376">
        <f t="shared" si="226"/>
        <v>-2.2752682813850351E-3</v>
      </c>
      <c r="S2376">
        <f t="shared" si="227"/>
        <v>0</v>
      </c>
    </row>
    <row r="2377" spans="1:19" x14ac:dyDescent="0.35">
      <c r="A2377">
        <v>-0.71766045985455706</v>
      </c>
      <c r="B2377">
        <v>0</v>
      </c>
      <c r="C2377">
        <v>0</v>
      </c>
      <c r="D2377">
        <v>1</v>
      </c>
      <c r="E2377">
        <v>1</v>
      </c>
      <c r="F2377">
        <v>0</v>
      </c>
      <c r="G2377">
        <v>0</v>
      </c>
      <c r="H2377">
        <v>1</v>
      </c>
      <c r="I2377">
        <v>0</v>
      </c>
      <c r="J2377">
        <v>1</v>
      </c>
      <c r="K2377">
        <v>1.2240147734829552</v>
      </c>
      <c r="L2377">
        <v>-0.41071745851627872</v>
      </c>
      <c r="M2377">
        <v>0</v>
      </c>
      <c r="N2377">
        <f t="shared" si="222"/>
        <v>-4.8895875900717254</v>
      </c>
      <c r="O2377">
        <f t="shared" si="223"/>
        <v>7.5245250240137378E-3</v>
      </c>
      <c r="P2377">
        <f t="shared" si="224"/>
        <v>7.4683293926114556E-3</v>
      </c>
      <c r="Q2377">
        <f t="shared" si="225"/>
        <v>0.99253167060738856</v>
      </c>
      <c r="R2377">
        <f t="shared" si="226"/>
        <v>-3.2556264786190734E-3</v>
      </c>
      <c r="S2377">
        <f t="shared" si="227"/>
        <v>0</v>
      </c>
    </row>
    <row r="2378" spans="1:19" x14ac:dyDescent="0.35">
      <c r="A2378">
        <v>0.83029744126446925</v>
      </c>
      <c r="B2378">
        <v>1</v>
      </c>
      <c r="C2378">
        <v>0</v>
      </c>
      <c r="D2378">
        <v>1</v>
      </c>
      <c r="E2378">
        <v>0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-0.7029215836640722</v>
      </c>
      <c r="L2378">
        <v>0.66737138713606148</v>
      </c>
      <c r="M2378">
        <v>0</v>
      </c>
      <c r="N2378">
        <f t="shared" si="222"/>
        <v>-2.9051169540314157</v>
      </c>
      <c r="O2378">
        <f t="shared" si="223"/>
        <v>5.4742387884133402E-2</v>
      </c>
      <c r="P2378">
        <f t="shared" si="224"/>
        <v>5.1901192663688624E-2</v>
      </c>
      <c r="Q2378">
        <f t="shared" si="225"/>
        <v>0.94809880733631136</v>
      </c>
      <c r="R2378">
        <f t="shared" si="226"/>
        <v>-2.3146399745460833E-2</v>
      </c>
      <c r="S2378">
        <f t="shared" si="227"/>
        <v>1</v>
      </c>
    </row>
    <row r="2379" spans="1:19" x14ac:dyDescent="0.35">
      <c r="A2379">
        <v>0.6533879668508662</v>
      </c>
      <c r="B2379">
        <v>0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</v>
      </c>
      <c r="J2379">
        <v>0</v>
      </c>
      <c r="K2379">
        <v>1.4307325305362066</v>
      </c>
      <c r="L2379">
        <v>0.23873365332248039</v>
      </c>
      <c r="M2379">
        <v>0</v>
      </c>
      <c r="N2379">
        <f t="shared" si="222"/>
        <v>-2.902516393528491</v>
      </c>
      <c r="O2379">
        <f t="shared" si="223"/>
        <v>5.4884934045523616E-2</v>
      </c>
      <c r="P2379">
        <f t="shared" si="224"/>
        <v>5.2029308860292299E-2</v>
      </c>
      <c r="Q2379">
        <f t="shared" si="225"/>
        <v>0.94797069113970767</v>
      </c>
      <c r="R2379">
        <f t="shared" si="226"/>
        <v>-2.3205089743223904E-2</v>
      </c>
      <c r="S2379">
        <f t="shared" si="227"/>
        <v>1</v>
      </c>
    </row>
    <row r="2380" spans="1:19" x14ac:dyDescent="0.35">
      <c r="A2380">
        <v>-0.58497835404435483</v>
      </c>
      <c r="B2380">
        <v>0</v>
      </c>
      <c r="C2380">
        <v>0</v>
      </c>
      <c r="D2380">
        <v>1</v>
      </c>
      <c r="E2380">
        <v>1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-0.70049220831408709</v>
      </c>
      <c r="L2380">
        <v>2.0701857887077808</v>
      </c>
      <c r="M2380">
        <v>0</v>
      </c>
      <c r="N2380">
        <f t="shared" si="222"/>
        <v>-5.2153307344023849</v>
      </c>
      <c r="O2380">
        <f t="shared" si="223"/>
        <v>5.4326364195633999E-3</v>
      </c>
      <c r="P2380">
        <f t="shared" si="224"/>
        <v>5.4032823510777508E-3</v>
      </c>
      <c r="Q2380">
        <f t="shared" si="225"/>
        <v>0.99459671764892221</v>
      </c>
      <c r="R2380">
        <f t="shared" si="226"/>
        <v>-2.3529783526506547E-3</v>
      </c>
      <c r="S2380">
        <f t="shared" si="227"/>
        <v>0</v>
      </c>
    </row>
    <row r="2381" spans="1:19" x14ac:dyDescent="0.35">
      <c r="A2381">
        <v>0.56493322964406478</v>
      </c>
      <c r="B2381">
        <v>0</v>
      </c>
      <c r="C2381">
        <v>0</v>
      </c>
      <c r="D2381">
        <v>1</v>
      </c>
      <c r="E2381">
        <v>1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-0.4370154089930095</v>
      </c>
      <c r="L2381">
        <v>-0.15093701378077506</v>
      </c>
      <c r="M2381">
        <v>0</v>
      </c>
      <c r="N2381">
        <f t="shared" si="222"/>
        <v>-3.2093045659279436</v>
      </c>
      <c r="O2381">
        <f t="shared" si="223"/>
        <v>4.0384688397001073E-2</v>
      </c>
      <c r="P2381">
        <f t="shared" si="224"/>
        <v>3.8817072999435237E-2</v>
      </c>
      <c r="Q2381">
        <f t="shared" si="225"/>
        <v>0.96118292700056474</v>
      </c>
      <c r="R2381">
        <f t="shared" si="226"/>
        <v>-1.7193951949801813E-2</v>
      </c>
      <c r="S2381">
        <f t="shared" si="227"/>
        <v>0</v>
      </c>
    </row>
    <row r="2382" spans="1:19" x14ac:dyDescent="0.35">
      <c r="A2382">
        <v>-0.67343309125115636</v>
      </c>
      <c r="B2382">
        <v>0</v>
      </c>
      <c r="C2382">
        <v>0</v>
      </c>
      <c r="D2382">
        <v>1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-0.20070344313085248</v>
      </c>
      <c r="L2382">
        <v>-0.73544301443565829</v>
      </c>
      <c r="M2382">
        <v>0</v>
      </c>
      <c r="N2382">
        <f t="shared" si="222"/>
        <v>-5.1318294942968539</v>
      </c>
      <c r="O2382">
        <f t="shared" si="223"/>
        <v>5.9057460555128121E-3</v>
      </c>
      <c r="P2382">
        <f t="shared" si="224"/>
        <v>5.8710729893642465E-3</v>
      </c>
      <c r="Q2382">
        <f t="shared" si="225"/>
        <v>0.99412892701063571</v>
      </c>
      <c r="R2382">
        <f t="shared" si="226"/>
        <v>-2.5572889846236938E-3</v>
      </c>
      <c r="S2382">
        <f t="shared" si="227"/>
        <v>0</v>
      </c>
    </row>
    <row r="2383" spans="1:19" x14ac:dyDescent="0.35">
      <c r="A2383">
        <v>0.16688691221345797</v>
      </c>
      <c r="B2383">
        <v>0</v>
      </c>
      <c r="C2383">
        <v>0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9.3471826521851112E-2</v>
      </c>
      <c r="L2383">
        <v>0.16079951990182959</v>
      </c>
      <c r="M2383">
        <v>0</v>
      </c>
      <c r="N2383">
        <f t="shared" si="222"/>
        <v>-3.6790347124267031</v>
      </c>
      <c r="O2383">
        <f t="shared" si="223"/>
        <v>2.5247334014312225E-2</v>
      </c>
      <c r="P2383">
        <f t="shared" si="224"/>
        <v>2.4625603185386851E-2</v>
      </c>
      <c r="Q2383">
        <f t="shared" si="225"/>
        <v>0.97537439681461313</v>
      </c>
      <c r="R2383">
        <f t="shared" si="226"/>
        <v>-1.082864865020422E-2</v>
      </c>
      <c r="S2383">
        <f t="shared" si="227"/>
        <v>0</v>
      </c>
    </row>
    <row r="2384" spans="1:19" x14ac:dyDescent="0.35">
      <c r="A2384">
        <v>-1.2041615144919653</v>
      </c>
      <c r="B2384">
        <v>0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-0.5989001482238141</v>
      </c>
      <c r="L2384">
        <v>5.6887342007628038E-2</v>
      </c>
      <c r="M2384">
        <v>0</v>
      </c>
      <c r="N2384">
        <f t="shared" si="222"/>
        <v>-6.1222758098326882</v>
      </c>
      <c r="O2384">
        <f t="shared" si="223"/>
        <v>2.1934583842715613E-3</v>
      </c>
      <c r="P2384">
        <f t="shared" si="224"/>
        <v>2.1886576547883656E-3</v>
      </c>
      <c r="Q2384">
        <f t="shared" si="225"/>
        <v>0.99781134234521163</v>
      </c>
      <c r="R2384">
        <f t="shared" si="226"/>
        <v>-9.5156364604524703E-4</v>
      </c>
      <c r="S2384">
        <f t="shared" si="227"/>
        <v>0</v>
      </c>
    </row>
    <row r="2385" spans="1:19" x14ac:dyDescent="0.35">
      <c r="A2385">
        <v>-0.62920572264775554</v>
      </c>
      <c r="B2385">
        <v>0</v>
      </c>
      <c r="C2385">
        <v>0</v>
      </c>
      <c r="D2385">
        <v>1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-0.96441071224425323</v>
      </c>
      <c r="L2385">
        <v>8.2865386481178305E-2</v>
      </c>
      <c r="M2385">
        <v>0</v>
      </c>
      <c r="N2385">
        <f t="shared" si="222"/>
        <v>-5.4401335131621558</v>
      </c>
      <c r="O2385">
        <f t="shared" si="223"/>
        <v>4.3389039312808804E-3</v>
      </c>
      <c r="P2385">
        <f t="shared" si="224"/>
        <v>4.3201591756498936E-3</v>
      </c>
      <c r="Q2385">
        <f t="shared" si="225"/>
        <v>0.99567984082435013</v>
      </c>
      <c r="R2385">
        <f t="shared" si="226"/>
        <v>-1.8802857886500888E-3</v>
      </c>
      <c r="S2385">
        <f t="shared" si="227"/>
        <v>0</v>
      </c>
    </row>
    <row r="2386" spans="1:19" x14ac:dyDescent="0.35">
      <c r="A2386">
        <v>-0.76188782845795777</v>
      </c>
      <c r="B2386">
        <v>0</v>
      </c>
      <c r="C2386">
        <v>0</v>
      </c>
      <c r="D2386">
        <v>1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-1.1159153931614865</v>
      </c>
      <c r="L2386">
        <v>-0.39772843627950333</v>
      </c>
      <c r="M2386">
        <v>0</v>
      </c>
      <c r="N2386">
        <f t="shared" si="222"/>
        <v>-5.6909431284988941</v>
      </c>
      <c r="O2386">
        <f t="shared" si="223"/>
        <v>3.3764070815196006E-3</v>
      </c>
      <c r="P2386">
        <f t="shared" si="224"/>
        <v>3.3650453186759885E-3</v>
      </c>
      <c r="Q2386">
        <f t="shared" si="225"/>
        <v>0.99663495468132401</v>
      </c>
      <c r="R2386">
        <f t="shared" si="226"/>
        <v>-1.4638850166578386E-3</v>
      </c>
      <c r="S2386">
        <f t="shared" si="227"/>
        <v>0</v>
      </c>
    </row>
    <row r="2387" spans="1:19" x14ac:dyDescent="0.35">
      <c r="A2387">
        <v>-0.76188782845795777</v>
      </c>
      <c r="B2387">
        <v>0</v>
      </c>
      <c r="C2387">
        <v>0</v>
      </c>
      <c r="D2387">
        <v>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-0.46925984545644384</v>
      </c>
      <c r="L2387">
        <v>-0.34577234733240281</v>
      </c>
      <c r="M2387">
        <v>0</v>
      </c>
      <c r="N2387">
        <f t="shared" si="222"/>
        <v>-5.5863908295893179</v>
      </c>
      <c r="O2387">
        <f t="shared" si="223"/>
        <v>3.748532572476768E-3</v>
      </c>
      <c r="P2387">
        <f t="shared" si="224"/>
        <v>3.7345335518147826E-3</v>
      </c>
      <c r="Q2387">
        <f t="shared" si="225"/>
        <v>0.99626546644818526</v>
      </c>
      <c r="R2387">
        <f t="shared" si="226"/>
        <v>-1.6249233715275974E-3</v>
      </c>
      <c r="S2387">
        <f t="shared" si="227"/>
        <v>0</v>
      </c>
    </row>
    <row r="2388" spans="1:19" x14ac:dyDescent="0.35">
      <c r="A2388">
        <v>0.52070586104066396</v>
      </c>
      <c r="B2388">
        <v>0</v>
      </c>
      <c r="C2388">
        <v>0</v>
      </c>
      <c r="D2388">
        <v>1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2.7973665910549235</v>
      </c>
      <c r="L2388">
        <v>-8.0577691762478715E-3</v>
      </c>
      <c r="M2388">
        <v>0</v>
      </c>
      <c r="N2388">
        <f t="shared" si="222"/>
        <v>-2.6602960300048322</v>
      </c>
      <c r="O2388">
        <f t="shared" si="223"/>
        <v>6.9927518036844855E-2</v>
      </c>
      <c r="P2388">
        <f t="shared" si="224"/>
        <v>6.5357247905120971E-2</v>
      </c>
      <c r="Q2388">
        <f t="shared" si="225"/>
        <v>0.93464275209487901</v>
      </c>
      <c r="R2388">
        <f t="shared" si="226"/>
        <v>-2.9354357514308992E-2</v>
      </c>
      <c r="S2388">
        <f t="shared" si="227"/>
        <v>1</v>
      </c>
    </row>
    <row r="2389" spans="1:19" x14ac:dyDescent="0.35">
      <c r="A2389">
        <v>-0.62920572264775554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-0.43281921520667216</v>
      </c>
      <c r="L2389">
        <v>0.12183245319150394</v>
      </c>
      <c r="M2389">
        <v>0</v>
      </c>
      <c r="N2389">
        <f t="shared" si="222"/>
        <v>-4.8712954922160989</v>
      </c>
      <c r="O2389">
        <f t="shared" si="223"/>
        <v>7.66343093921883E-3</v>
      </c>
      <c r="P2389">
        <f t="shared" si="224"/>
        <v>7.6051494019942064E-3</v>
      </c>
      <c r="Q2389">
        <f t="shared" si="225"/>
        <v>0.99239485059800581</v>
      </c>
      <c r="R2389">
        <f t="shared" si="226"/>
        <v>-3.3154978890195994E-3</v>
      </c>
      <c r="S2389">
        <f t="shared" si="227"/>
        <v>0</v>
      </c>
    </row>
    <row r="2390" spans="1:19" x14ac:dyDescent="0.35">
      <c r="A2390">
        <v>-0.62920572264775554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0.27523327316162238</v>
      </c>
      <c r="L2390">
        <v>-0.30680528062207713</v>
      </c>
      <c r="M2390">
        <v>0</v>
      </c>
      <c r="N2390">
        <f t="shared" si="222"/>
        <v>-5.1649263109405315</v>
      </c>
      <c r="O2390">
        <f t="shared" si="223"/>
        <v>5.7134838447414921E-3</v>
      </c>
      <c r="P2390">
        <f t="shared" si="224"/>
        <v>5.6810253979089733E-3</v>
      </c>
      <c r="Q2390">
        <f t="shared" si="225"/>
        <v>0.99431897460209107</v>
      </c>
      <c r="R2390">
        <f t="shared" si="226"/>
        <v>-2.4742728588781409E-3</v>
      </c>
      <c r="S2390">
        <f t="shared" si="227"/>
        <v>0</v>
      </c>
    </row>
    <row r="2391" spans="1:19" x14ac:dyDescent="0.35">
      <c r="A2391">
        <v>-0.45229624823415254</v>
      </c>
      <c r="B2391">
        <v>0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-0.57283957628761384</v>
      </c>
      <c r="L2391">
        <v>-0.1379479915439997</v>
      </c>
      <c r="M2391">
        <v>0</v>
      </c>
      <c r="N2391">
        <f t="shared" si="222"/>
        <v>-4.7048754368762076</v>
      </c>
      <c r="O2391">
        <f t="shared" si="223"/>
        <v>9.0510415736998473E-3</v>
      </c>
      <c r="P2391">
        <f t="shared" si="224"/>
        <v>8.9698550427974259E-3</v>
      </c>
      <c r="Q2391">
        <f t="shared" si="225"/>
        <v>0.99103014495720254</v>
      </c>
      <c r="R2391">
        <f t="shared" si="226"/>
        <v>-3.9131350309138261E-3</v>
      </c>
      <c r="S2391">
        <f t="shared" si="227"/>
        <v>0</v>
      </c>
    </row>
    <row r="2392" spans="1:19" x14ac:dyDescent="0.35">
      <c r="A2392">
        <v>-1.0714794086817632</v>
      </c>
      <c r="B2392">
        <v>1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-0.88755411026291631</v>
      </c>
      <c r="L2392">
        <v>1.7920275297302401E-2</v>
      </c>
      <c r="M2392">
        <v>0</v>
      </c>
      <c r="N2392">
        <f t="shared" si="222"/>
        <v>-5.5262201436985388</v>
      </c>
      <c r="O2392">
        <f t="shared" si="223"/>
        <v>3.9810083253363346E-3</v>
      </c>
      <c r="P2392">
        <f t="shared" si="224"/>
        <v>3.9652227405942153E-3</v>
      </c>
      <c r="Q2392">
        <f t="shared" si="225"/>
        <v>0.99603477725940581</v>
      </c>
      <c r="R2392">
        <f t="shared" si="226"/>
        <v>-1.725497612268496E-3</v>
      </c>
      <c r="S2392">
        <f t="shared" si="227"/>
        <v>0</v>
      </c>
    </row>
    <row r="2393" spans="1:19" x14ac:dyDescent="0.35">
      <c r="A2393">
        <v>-1.4695257261123698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-0.98958787496227729</v>
      </c>
      <c r="L2393">
        <v>-1.2679929261434404</v>
      </c>
      <c r="M2393">
        <v>0</v>
      </c>
      <c r="N2393">
        <f t="shared" si="222"/>
        <v>-6.8604346954813096</v>
      </c>
      <c r="O2393">
        <f t="shared" si="223"/>
        <v>1.0484580735681077E-3</v>
      </c>
      <c r="P2393">
        <f t="shared" si="224"/>
        <v>1.0473599605615249E-3</v>
      </c>
      <c r="Q2393">
        <f t="shared" si="225"/>
        <v>0.99895264003943851</v>
      </c>
      <c r="R2393">
        <f t="shared" si="226"/>
        <v>-4.5510102035583948E-4</v>
      </c>
      <c r="S2393">
        <f t="shared" si="227"/>
        <v>0</v>
      </c>
    </row>
    <row r="2394" spans="1:19" x14ac:dyDescent="0.35">
      <c r="A2394">
        <v>-1.7791173063361752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0.23084195994826381</v>
      </c>
      <c r="L2394">
        <v>-1.527773370878944</v>
      </c>
      <c r="M2394">
        <v>0</v>
      </c>
      <c r="N2394">
        <f t="shared" si="222"/>
        <v>-7.1813183454173206</v>
      </c>
      <c r="O2394">
        <f t="shared" si="223"/>
        <v>7.6066436245339746E-4</v>
      </c>
      <c r="P2394">
        <f t="shared" si="224"/>
        <v>7.600861919747694E-4</v>
      </c>
      <c r="Q2394">
        <f t="shared" si="225"/>
        <v>0.99923991380802524</v>
      </c>
      <c r="R2394">
        <f t="shared" si="226"/>
        <v>-3.3022675524850266E-4</v>
      </c>
      <c r="S2394">
        <f t="shared" si="227"/>
        <v>0</v>
      </c>
    </row>
    <row r="2395" spans="1:19" x14ac:dyDescent="0.35">
      <c r="A2395">
        <v>0.74184270405766772</v>
      </c>
      <c r="B2395">
        <v>0</v>
      </c>
      <c r="C2395">
        <v>0</v>
      </c>
      <c r="D2395">
        <v>1</v>
      </c>
      <c r="E2395">
        <v>1</v>
      </c>
      <c r="F2395">
        <v>0</v>
      </c>
      <c r="G2395">
        <v>0</v>
      </c>
      <c r="H2395">
        <v>1</v>
      </c>
      <c r="I2395">
        <v>1</v>
      </c>
      <c r="J2395">
        <v>0</v>
      </c>
      <c r="K2395">
        <v>-0.4641802424519304</v>
      </c>
      <c r="L2395">
        <v>-0.55359670312080544</v>
      </c>
      <c r="M2395">
        <v>0</v>
      </c>
      <c r="N2395">
        <f t="shared" si="222"/>
        <v>-2.8432805209596967</v>
      </c>
      <c r="O2395">
        <f t="shared" si="223"/>
        <v>5.8234313382406595E-2</v>
      </c>
      <c r="P2395">
        <f t="shared" si="224"/>
        <v>5.502969677506845E-2</v>
      </c>
      <c r="Q2395">
        <f t="shared" si="225"/>
        <v>0.94497030322493158</v>
      </c>
      <c r="R2395">
        <f t="shared" si="226"/>
        <v>-2.4581839478244147E-2</v>
      </c>
      <c r="S2395">
        <f t="shared" si="227"/>
        <v>1</v>
      </c>
    </row>
    <row r="2396" spans="1:19" x14ac:dyDescent="0.35">
      <c r="A2396">
        <v>-1.2041615144919653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-0.43789881821118593</v>
      </c>
      <c r="L2396">
        <v>-1.371905104037642</v>
      </c>
      <c r="M2396">
        <v>0</v>
      </c>
      <c r="N2396">
        <f t="shared" si="222"/>
        <v>-6.1155847797400522</v>
      </c>
      <c r="O2396">
        <f t="shared" si="223"/>
        <v>2.2081840904603174E-3</v>
      </c>
      <c r="P2396">
        <f t="shared" si="224"/>
        <v>2.2033187570348199E-3</v>
      </c>
      <c r="Q2396">
        <f t="shared" si="225"/>
        <v>0.99779668124296517</v>
      </c>
      <c r="R2396">
        <f t="shared" si="226"/>
        <v>-9.5794489499705592E-4</v>
      </c>
      <c r="S2396">
        <f t="shared" si="227"/>
        <v>0</v>
      </c>
    </row>
    <row r="2397" spans="1:19" x14ac:dyDescent="0.35">
      <c r="A2397">
        <v>-0.36384151102735102</v>
      </c>
      <c r="B2397">
        <v>0</v>
      </c>
      <c r="C2397">
        <v>0</v>
      </c>
      <c r="D2397">
        <v>1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-0.81555625898154871</v>
      </c>
      <c r="L2397">
        <v>1.8104053439722771</v>
      </c>
      <c r="M2397">
        <v>0</v>
      </c>
      <c r="N2397">
        <f t="shared" si="222"/>
        <v>-4.9529919891941754</v>
      </c>
      <c r="O2397">
        <f t="shared" si="223"/>
        <v>7.0622471198174561E-3</v>
      </c>
      <c r="P2397">
        <f t="shared" si="224"/>
        <v>7.01272154726818E-3</v>
      </c>
      <c r="Q2397">
        <f t="shared" si="225"/>
        <v>0.99298727845273183</v>
      </c>
      <c r="R2397">
        <f t="shared" si="226"/>
        <v>-3.0563153849516526E-3</v>
      </c>
      <c r="S2397">
        <f t="shared" si="227"/>
        <v>0</v>
      </c>
    </row>
    <row r="2398" spans="1:19" x14ac:dyDescent="0.35">
      <c r="A2398">
        <v>-9.8477299406946536E-2</v>
      </c>
      <c r="B2398">
        <v>0</v>
      </c>
      <c r="C2398">
        <v>0</v>
      </c>
      <c r="D2398">
        <v>1</v>
      </c>
      <c r="E2398">
        <v>1</v>
      </c>
      <c r="F2398">
        <v>0</v>
      </c>
      <c r="G2398">
        <v>0</v>
      </c>
      <c r="H2398">
        <v>1</v>
      </c>
      <c r="I2398">
        <v>0</v>
      </c>
      <c r="J2398">
        <v>1</v>
      </c>
      <c r="K2398">
        <v>0.76817561690399094</v>
      </c>
      <c r="L2398">
        <v>2.2909991667329592</v>
      </c>
      <c r="M2398">
        <v>0</v>
      </c>
      <c r="N2398">
        <f t="shared" si="222"/>
        <v>-3.8997461370249695</v>
      </c>
      <c r="O2398">
        <f t="shared" si="223"/>
        <v>2.0247050769978785E-2</v>
      </c>
      <c r="P2398">
        <f t="shared" si="224"/>
        <v>1.9845243124886631E-2</v>
      </c>
      <c r="Q2398">
        <f t="shared" si="225"/>
        <v>0.98015475687511333</v>
      </c>
      <c r="R2398">
        <f t="shared" si="226"/>
        <v>-8.7053480312675423E-3</v>
      </c>
      <c r="S2398">
        <f t="shared" si="227"/>
        <v>0</v>
      </c>
    </row>
    <row r="2399" spans="1:19" x14ac:dyDescent="0.35">
      <c r="A2399">
        <v>-1.0714794086817632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-0.50172513422442233</v>
      </c>
      <c r="L2399">
        <v>1.2388883655541694</v>
      </c>
      <c r="M2399">
        <v>0</v>
      </c>
      <c r="N2399">
        <f t="shared" si="222"/>
        <v>-5.7883685407458403</v>
      </c>
      <c r="O2399">
        <f t="shared" si="223"/>
        <v>3.062975221611496E-3</v>
      </c>
      <c r="P2399">
        <f t="shared" si="224"/>
        <v>3.0536220529272132E-3</v>
      </c>
      <c r="Q2399">
        <f t="shared" si="225"/>
        <v>0.99694637794707275</v>
      </c>
      <c r="R2399">
        <f t="shared" si="226"/>
        <v>-1.3282001516989668E-3</v>
      </c>
      <c r="S2399">
        <f t="shared" si="227"/>
        <v>0</v>
      </c>
    </row>
    <row r="2400" spans="1:19" x14ac:dyDescent="0.35">
      <c r="A2400">
        <v>1.5821627075222819</v>
      </c>
      <c r="B2400">
        <v>0</v>
      </c>
      <c r="C2400">
        <v>0</v>
      </c>
      <c r="D2400">
        <v>1</v>
      </c>
      <c r="E2400">
        <v>1</v>
      </c>
      <c r="F2400">
        <v>0</v>
      </c>
      <c r="G2400">
        <v>0</v>
      </c>
      <c r="H2400">
        <v>1</v>
      </c>
      <c r="I2400">
        <v>1</v>
      </c>
      <c r="J2400">
        <v>0</v>
      </c>
      <c r="K2400">
        <v>2.2483277619583606</v>
      </c>
      <c r="L2400">
        <v>-0.37175039180595304</v>
      </c>
      <c r="M2400">
        <v>0</v>
      </c>
      <c r="N2400">
        <f t="shared" si="222"/>
        <v>-1.011675506914441</v>
      </c>
      <c r="O2400">
        <f t="shared" si="223"/>
        <v>0.36360923910770704</v>
      </c>
      <c r="P2400">
        <f t="shared" si="224"/>
        <v>0.26665207940776259</v>
      </c>
      <c r="Q2400">
        <f t="shared" si="225"/>
        <v>0.73334792059223741</v>
      </c>
      <c r="R2400">
        <f t="shared" si="226"/>
        <v>-0.13468993512058305</v>
      </c>
      <c r="S2400">
        <f t="shared" si="227"/>
        <v>1</v>
      </c>
    </row>
    <row r="2401" spans="1:19" x14ac:dyDescent="0.35">
      <c r="A2401">
        <v>-9.8477299406946536E-2</v>
      </c>
      <c r="B2401">
        <v>0</v>
      </c>
      <c r="C2401">
        <v>0</v>
      </c>
      <c r="D2401">
        <v>1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0.62152968668672692</v>
      </c>
      <c r="L2401">
        <v>-0.2678382139117515</v>
      </c>
      <c r="M2401">
        <v>0</v>
      </c>
      <c r="N2401">
        <f t="shared" si="222"/>
        <v>-4.0400375498087451</v>
      </c>
      <c r="O2401">
        <f t="shared" si="223"/>
        <v>1.7596811646305749E-2</v>
      </c>
      <c r="P2401">
        <f t="shared" si="224"/>
        <v>1.7292518456142741E-2</v>
      </c>
      <c r="Q2401">
        <f t="shared" si="225"/>
        <v>0.98270748154385723</v>
      </c>
      <c r="R2401">
        <f t="shared" si="226"/>
        <v>-7.5757375667354571E-3</v>
      </c>
      <c r="S2401">
        <f t="shared" si="227"/>
        <v>0</v>
      </c>
    </row>
    <row r="2402" spans="1:19" x14ac:dyDescent="0.35">
      <c r="A2402">
        <v>-1.8392665276368001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0.19815581887574138</v>
      </c>
      <c r="L2402">
        <v>-1.0082124814079367</v>
      </c>
      <c r="M2402">
        <v>0</v>
      </c>
      <c r="N2402">
        <f t="shared" si="222"/>
        <v>-7.2793454297140663</v>
      </c>
      <c r="O2402">
        <f t="shared" si="223"/>
        <v>6.8963683176150275E-4</v>
      </c>
      <c r="P2402">
        <f t="shared" si="224"/>
        <v>6.8916156056630202E-4</v>
      </c>
      <c r="Q2402">
        <f t="shared" si="225"/>
        <v>0.99931083843943369</v>
      </c>
      <c r="R2402">
        <f t="shared" si="226"/>
        <v>-2.9940224300631347E-4</v>
      </c>
      <c r="S2402">
        <f t="shared" si="227"/>
        <v>0</v>
      </c>
    </row>
    <row r="2403" spans="1:19" x14ac:dyDescent="0.35">
      <c r="A2403">
        <v>0.34379638662706097</v>
      </c>
      <c r="B2403">
        <v>0</v>
      </c>
      <c r="C2403">
        <v>0</v>
      </c>
      <c r="D2403">
        <v>1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  <c r="K2403">
        <v>-0.43944478434299428</v>
      </c>
      <c r="L2403">
        <v>1.7920275297302401E-2</v>
      </c>
      <c r="M2403">
        <v>0</v>
      </c>
      <c r="N2403">
        <f t="shared" si="222"/>
        <v>-3.7923483474219699</v>
      </c>
      <c r="O2403">
        <f t="shared" si="223"/>
        <v>2.2542601783409888E-2</v>
      </c>
      <c r="P2403">
        <f t="shared" si="224"/>
        <v>2.2045635794629471E-2</v>
      </c>
      <c r="Q2403">
        <f t="shared" si="225"/>
        <v>0.97795436420537052</v>
      </c>
      <c r="R2403">
        <f t="shared" si="226"/>
        <v>-9.6814108935935322E-3</v>
      </c>
      <c r="S2403">
        <f t="shared" si="227"/>
        <v>0</v>
      </c>
    </row>
    <row r="2404" spans="1:19" x14ac:dyDescent="0.35">
      <c r="A2404">
        <v>-0.45229624823415254</v>
      </c>
      <c r="B2404">
        <v>0</v>
      </c>
      <c r="C2404">
        <v>0</v>
      </c>
      <c r="D2404">
        <v>1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0.15001001648513357</v>
      </c>
      <c r="L2404">
        <v>1.8363833884458278</v>
      </c>
      <c r="M2404">
        <v>0</v>
      </c>
      <c r="N2404">
        <f t="shared" si="222"/>
        <v>-5.3023196896164313</v>
      </c>
      <c r="O2404">
        <f t="shared" si="223"/>
        <v>4.9800283777599909E-3</v>
      </c>
      <c r="P2404">
        <f t="shared" si="224"/>
        <v>4.9553505911940953E-3</v>
      </c>
      <c r="Q2404">
        <f t="shared" si="225"/>
        <v>0.99504464940880588</v>
      </c>
      <c r="R2404">
        <f t="shared" si="226"/>
        <v>-2.1574312574864822E-3</v>
      </c>
      <c r="S2404">
        <f t="shared" si="227"/>
        <v>0</v>
      </c>
    </row>
    <row r="2405" spans="1:19" x14ac:dyDescent="0.35">
      <c r="A2405">
        <v>-0.45229624823415254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1</v>
      </c>
      <c r="K2405">
        <v>-0.72014806341850945</v>
      </c>
      <c r="L2405">
        <v>1.0050859652922164</v>
      </c>
      <c r="M2405">
        <v>0</v>
      </c>
      <c r="N2405">
        <f t="shared" si="222"/>
        <v>-4.9568150773428759</v>
      </c>
      <c r="O2405">
        <f t="shared" si="223"/>
        <v>7.0352990717547992E-3</v>
      </c>
      <c r="P2405">
        <f t="shared" si="224"/>
        <v>6.9861494212165734E-3</v>
      </c>
      <c r="Q2405">
        <f t="shared" si="225"/>
        <v>0.99301385057878344</v>
      </c>
      <c r="R2405">
        <f t="shared" si="226"/>
        <v>-3.0446939134946139E-3</v>
      </c>
      <c r="S2405">
        <f t="shared" si="227"/>
        <v>0</v>
      </c>
    </row>
    <row r="2406" spans="1:19" x14ac:dyDescent="0.35">
      <c r="A2406">
        <v>0.21111428081685873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1</v>
      </c>
      <c r="I2406">
        <v>0</v>
      </c>
      <c r="J2406">
        <v>1</v>
      </c>
      <c r="K2406">
        <v>-0.55848417649224902</v>
      </c>
      <c r="L2406">
        <v>-0.17691505825432532</v>
      </c>
      <c r="M2406">
        <v>0</v>
      </c>
      <c r="N2406">
        <f t="shared" si="222"/>
        <v>-3.4195444766305547</v>
      </c>
      <c r="O2406">
        <f t="shared" si="223"/>
        <v>3.2727339612061708E-2</v>
      </c>
      <c r="P2406">
        <f t="shared" si="224"/>
        <v>3.1690203557848629E-2</v>
      </c>
      <c r="Q2406">
        <f t="shared" si="225"/>
        <v>0.96830979644215143</v>
      </c>
      <c r="R2406">
        <f t="shared" si="226"/>
        <v>-1.3985674343943329E-2</v>
      </c>
      <c r="S2406">
        <f t="shared" si="227"/>
        <v>0</v>
      </c>
    </row>
    <row r="2407" spans="1:19" x14ac:dyDescent="0.35">
      <c r="A2407">
        <v>7.8432175006656474E-2</v>
      </c>
      <c r="B2407">
        <v>0</v>
      </c>
      <c r="C2407">
        <v>0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-0.49112422360630714</v>
      </c>
      <c r="L2407">
        <v>1.4726907658161232</v>
      </c>
      <c r="M2407">
        <v>0</v>
      </c>
      <c r="N2407">
        <f t="shared" si="222"/>
        <v>-3.9020118305199132</v>
      </c>
      <c r="O2407">
        <f t="shared" si="223"/>
        <v>2.0201229087303256E-2</v>
      </c>
      <c r="P2407">
        <f t="shared" si="224"/>
        <v>1.9801220103778709E-2</v>
      </c>
      <c r="Q2407">
        <f t="shared" si="225"/>
        <v>0.98019877989622128</v>
      </c>
      <c r="R2407">
        <f t="shared" si="226"/>
        <v>-8.6858424117060868E-3</v>
      </c>
      <c r="S2407">
        <f t="shared" si="227"/>
        <v>0</v>
      </c>
    </row>
    <row r="2408" spans="1:19" x14ac:dyDescent="0.35">
      <c r="A2408">
        <v>0.78607007266106854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-0.8003174499680078</v>
      </c>
      <c r="L2408">
        <v>1.0700310764760923</v>
      </c>
      <c r="M2408">
        <v>0</v>
      </c>
      <c r="N2408">
        <f t="shared" si="222"/>
        <v>-2.8405758396199285</v>
      </c>
      <c r="O2408">
        <f t="shared" si="223"/>
        <v>5.8392031836079009E-2</v>
      </c>
      <c r="P2408">
        <f t="shared" si="224"/>
        <v>5.5170513457836204E-2</v>
      </c>
      <c r="Q2408">
        <f t="shared" si="225"/>
        <v>0.94482948654216381</v>
      </c>
      <c r="R2408">
        <f t="shared" si="226"/>
        <v>-2.4646561581326495E-2</v>
      </c>
      <c r="S2408">
        <f t="shared" si="227"/>
        <v>1</v>
      </c>
    </row>
    <row r="2409" spans="1:19" x14ac:dyDescent="0.35">
      <c r="A2409">
        <v>-0.54075098544095401</v>
      </c>
      <c r="B2409">
        <v>0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-0.23250617498519879</v>
      </c>
      <c r="L2409">
        <v>0.40759094240055788</v>
      </c>
      <c r="M2409">
        <v>0</v>
      </c>
      <c r="N2409">
        <f t="shared" si="222"/>
        <v>-4.6886041712899145</v>
      </c>
      <c r="O2409">
        <f t="shared" si="223"/>
        <v>9.1995181500813799E-3</v>
      </c>
      <c r="P2409">
        <f t="shared" si="224"/>
        <v>9.1156584844041596E-3</v>
      </c>
      <c r="Q2409">
        <f t="shared" si="225"/>
        <v>0.99088434151559579</v>
      </c>
      <c r="R2409">
        <f t="shared" si="226"/>
        <v>-3.977034488411856E-3</v>
      </c>
      <c r="S2409">
        <f t="shared" si="227"/>
        <v>0</v>
      </c>
    </row>
    <row r="2410" spans="1:19" x14ac:dyDescent="0.35">
      <c r="A2410">
        <v>0.74184270405766772</v>
      </c>
      <c r="B2410">
        <v>1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-0.93194542347627451</v>
      </c>
      <c r="L2410">
        <v>0.43356898687410861</v>
      </c>
      <c r="M2410">
        <v>0</v>
      </c>
      <c r="N2410">
        <f t="shared" si="222"/>
        <v>-2.43827600621468</v>
      </c>
      <c r="O2410">
        <f t="shared" si="223"/>
        <v>8.7311245830453646E-2</v>
      </c>
      <c r="P2410">
        <f t="shared" si="224"/>
        <v>8.030014052118821E-2</v>
      </c>
      <c r="Q2410">
        <f t="shared" si="225"/>
        <v>0.91969985947881183</v>
      </c>
      <c r="R2410">
        <f t="shared" si="226"/>
        <v>-3.6353879871121923E-2</v>
      </c>
      <c r="S2410">
        <f t="shared" si="227"/>
        <v>1</v>
      </c>
    </row>
    <row r="2411" spans="1:19" x14ac:dyDescent="0.35">
      <c r="A2411">
        <v>0.34379638662706097</v>
      </c>
      <c r="B2411">
        <v>0</v>
      </c>
      <c r="C2411">
        <v>0</v>
      </c>
      <c r="D2411">
        <v>1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0.36114481962926637</v>
      </c>
      <c r="L2411">
        <v>-1.0731575925918126</v>
      </c>
      <c r="M2411">
        <v>0</v>
      </c>
      <c r="N2411">
        <f t="shared" si="222"/>
        <v>-3.3592241961254166</v>
      </c>
      <c r="O2411">
        <f t="shared" si="223"/>
        <v>3.4762217149000095E-2</v>
      </c>
      <c r="P2411">
        <f t="shared" si="224"/>
        <v>3.3594401276824476E-2</v>
      </c>
      <c r="Q2411">
        <f t="shared" si="225"/>
        <v>0.96640559872317555</v>
      </c>
      <c r="R2411">
        <f t="shared" si="226"/>
        <v>-1.4840562696931816E-2</v>
      </c>
      <c r="S2411">
        <f t="shared" si="227"/>
        <v>0</v>
      </c>
    </row>
    <row r="2412" spans="1:19" x14ac:dyDescent="0.35">
      <c r="A2412">
        <v>0.43225112383386249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-0.44496609195659603</v>
      </c>
      <c r="L2412">
        <v>-0.61854181430468136</v>
      </c>
      <c r="M2412">
        <v>0</v>
      </c>
      <c r="N2412">
        <f t="shared" si="222"/>
        <v>-3.737500089275529</v>
      </c>
      <c r="O2412">
        <f t="shared" si="223"/>
        <v>2.3813560556635562E-2</v>
      </c>
      <c r="P2412">
        <f t="shared" si="224"/>
        <v>2.3259665112941464E-2</v>
      </c>
      <c r="Q2412">
        <f t="shared" si="225"/>
        <v>0.97674033488705858</v>
      </c>
      <c r="R2412">
        <f t="shared" si="226"/>
        <v>-1.0220877544677903E-2</v>
      </c>
      <c r="S2412">
        <f t="shared" si="227"/>
        <v>0</v>
      </c>
    </row>
    <row r="2413" spans="1:19" x14ac:dyDescent="0.35">
      <c r="A2413">
        <v>0.38802375523046173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0</v>
      </c>
      <c r="K2413">
        <v>0.31189475571593822</v>
      </c>
      <c r="L2413">
        <v>-0.50164061417370487</v>
      </c>
      <c r="M2413">
        <v>0</v>
      </c>
      <c r="N2413">
        <f t="shared" si="222"/>
        <v>-3.6053064565552297</v>
      </c>
      <c r="O2413">
        <f t="shared" si="223"/>
        <v>2.7179114318902877E-2</v>
      </c>
      <c r="P2413">
        <f t="shared" si="224"/>
        <v>2.645995614593924E-2</v>
      </c>
      <c r="Q2413">
        <f t="shared" si="225"/>
        <v>0.97354004385406079</v>
      </c>
      <c r="R2413">
        <f t="shared" si="226"/>
        <v>-1.1646180284487481E-2</v>
      </c>
      <c r="S2413">
        <f t="shared" si="227"/>
        <v>0</v>
      </c>
    </row>
    <row r="2414" spans="1:19" x14ac:dyDescent="0.35">
      <c r="A2414">
        <v>-5.424993080354578E-2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1</v>
      </c>
      <c r="K2414">
        <v>-1.0918424919661827</v>
      </c>
      <c r="L2414">
        <v>-0.47566256970015464</v>
      </c>
      <c r="M2414">
        <v>0</v>
      </c>
      <c r="N2414">
        <f t="shared" si="222"/>
        <v>-4.2938681963131327</v>
      </c>
      <c r="O2414">
        <f t="shared" si="223"/>
        <v>1.365201435678582E-2</v>
      </c>
      <c r="P2414">
        <f t="shared" si="224"/>
        <v>1.3468147020305311E-2</v>
      </c>
      <c r="Q2414">
        <f t="shared" si="225"/>
        <v>0.9865318529796947</v>
      </c>
      <c r="R2414">
        <f t="shared" si="226"/>
        <v>-5.8888877559531089E-3</v>
      </c>
      <c r="S2414">
        <f t="shared" si="227"/>
        <v>0</v>
      </c>
    </row>
    <row r="2415" spans="1:19" x14ac:dyDescent="0.35">
      <c r="A2415">
        <v>0.56493322964406478</v>
      </c>
      <c r="B2415">
        <v>0</v>
      </c>
      <c r="C2415">
        <v>0</v>
      </c>
      <c r="D2415">
        <v>1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0.56278297367800389</v>
      </c>
      <c r="L2415">
        <v>-0.16392603601754996</v>
      </c>
      <c r="M2415">
        <v>0</v>
      </c>
      <c r="N2415">
        <f t="shared" si="222"/>
        <v>-3.2178963785399199</v>
      </c>
      <c r="O2415">
        <f t="shared" si="223"/>
        <v>4.003919704569895E-2</v>
      </c>
      <c r="P2415">
        <f t="shared" si="224"/>
        <v>3.8497776967861372E-2</v>
      </c>
      <c r="Q2415">
        <f t="shared" si="225"/>
        <v>0.96150222303213861</v>
      </c>
      <c r="R2415">
        <f t="shared" si="226"/>
        <v>-1.7049707317883227E-2</v>
      </c>
      <c r="S2415">
        <f t="shared" si="227"/>
        <v>0</v>
      </c>
    </row>
    <row r="2416" spans="1:19" x14ac:dyDescent="0.35">
      <c r="A2416">
        <v>-1.2926162516987669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-0.59161202217385978</v>
      </c>
      <c r="L2416">
        <v>2.5897466781787881</v>
      </c>
      <c r="M2416">
        <v>0</v>
      </c>
      <c r="N2416">
        <f t="shared" si="222"/>
        <v>-6.1514012761727539</v>
      </c>
      <c r="O2416">
        <f t="shared" si="223"/>
        <v>2.1304942665159496E-3</v>
      </c>
      <c r="P2416">
        <f t="shared" si="224"/>
        <v>2.1259649104633932E-3</v>
      </c>
      <c r="Q2416">
        <f t="shared" si="225"/>
        <v>0.99787403508953665</v>
      </c>
      <c r="R2416">
        <f t="shared" si="226"/>
        <v>-9.2427766877393764E-4</v>
      </c>
      <c r="S2416">
        <f t="shared" si="227"/>
        <v>0</v>
      </c>
    </row>
    <row r="2417" spans="1:19" x14ac:dyDescent="0.35">
      <c r="A2417">
        <v>-0.14270466801034729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0.32293737094314184</v>
      </c>
      <c r="L2417">
        <v>-0.16392603601754996</v>
      </c>
      <c r="M2417">
        <v>0</v>
      </c>
      <c r="N2417">
        <f t="shared" si="222"/>
        <v>-4.1345289589938901</v>
      </c>
      <c r="O2417">
        <f t="shared" si="223"/>
        <v>1.601020481691388E-2</v>
      </c>
      <c r="P2417">
        <f t="shared" si="224"/>
        <v>1.5757917332925742E-2</v>
      </c>
      <c r="Q2417">
        <f t="shared" si="225"/>
        <v>0.98424208266707425</v>
      </c>
      <c r="R2417">
        <f t="shared" si="226"/>
        <v>-6.8980700280357439E-3</v>
      </c>
      <c r="S2417">
        <f t="shared" si="227"/>
        <v>0</v>
      </c>
    </row>
    <row r="2418" spans="1:19" x14ac:dyDescent="0.35">
      <c r="A2418">
        <v>0.6533879668508662</v>
      </c>
      <c r="B2418">
        <v>0</v>
      </c>
      <c r="C2418">
        <v>0</v>
      </c>
      <c r="D2418">
        <v>1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-0.12649706880404435</v>
      </c>
      <c r="L2418">
        <v>1.3817676101586964</v>
      </c>
      <c r="M2418">
        <v>0</v>
      </c>
      <c r="N2418">
        <f t="shared" si="222"/>
        <v>-2.8912054633497215</v>
      </c>
      <c r="O2418">
        <f t="shared" si="223"/>
        <v>5.5509257887904173E-2</v>
      </c>
      <c r="P2418">
        <f t="shared" si="224"/>
        <v>5.2590024647419339E-2</v>
      </c>
      <c r="Q2418">
        <f t="shared" si="225"/>
        <v>0.94740997535258065</v>
      </c>
      <c r="R2418">
        <f t="shared" si="226"/>
        <v>-2.3462046863948257E-2</v>
      </c>
      <c r="S2418">
        <f t="shared" si="227"/>
        <v>1</v>
      </c>
    </row>
    <row r="2419" spans="1:19" x14ac:dyDescent="0.35">
      <c r="A2419">
        <v>0.38802375523046173</v>
      </c>
      <c r="B2419">
        <v>1</v>
      </c>
      <c r="C2419">
        <v>0</v>
      </c>
      <c r="D2419">
        <v>1</v>
      </c>
      <c r="E2419">
        <v>1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1.0979081075882904</v>
      </c>
      <c r="L2419">
        <v>-0.21588212496465098</v>
      </c>
      <c r="M2419">
        <v>0</v>
      </c>
      <c r="N2419">
        <f t="shared" si="222"/>
        <v>-2.6507328237078855</v>
      </c>
      <c r="O2419">
        <f t="shared" si="223"/>
        <v>7.0599457142805966E-2</v>
      </c>
      <c r="P2419">
        <f t="shared" si="224"/>
        <v>6.5943856660660341E-2</v>
      </c>
      <c r="Q2419">
        <f t="shared" si="225"/>
        <v>0.93405614333933962</v>
      </c>
      <c r="R2419">
        <f t="shared" si="226"/>
        <v>-2.9627018834500821E-2</v>
      </c>
      <c r="S2419">
        <f t="shared" si="227"/>
        <v>1</v>
      </c>
    </row>
    <row r="2420" spans="1:19" x14ac:dyDescent="0.35">
      <c r="A2420">
        <v>-0.58497835404435483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1</v>
      </c>
      <c r="K2420">
        <v>-0.88644984874019561</v>
      </c>
      <c r="L2420">
        <v>-0.33278332509562741</v>
      </c>
      <c r="M2420">
        <v>0</v>
      </c>
      <c r="N2420">
        <f t="shared" si="222"/>
        <v>-5.2215010012047101</v>
      </c>
      <c r="O2420">
        <f t="shared" si="223"/>
        <v>5.3992188072300752E-3</v>
      </c>
      <c r="P2420">
        <f t="shared" si="224"/>
        <v>5.3702237939228922E-3</v>
      </c>
      <c r="Q2420">
        <f t="shared" si="225"/>
        <v>0.99462977620607707</v>
      </c>
      <c r="R2420">
        <f t="shared" si="226"/>
        <v>-2.3385434464218177E-3</v>
      </c>
      <c r="S2420">
        <f t="shared" si="227"/>
        <v>0</v>
      </c>
    </row>
    <row r="2421" spans="1:19" x14ac:dyDescent="0.35">
      <c r="A2421">
        <v>0.16688691221345797</v>
      </c>
      <c r="B2421">
        <v>0</v>
      </c>
      <c r="C2421">
        <v>0</v>
      </c>
      <c r="D2421">
        <v>1</v>
      </c>
      <c r="E2421">
        <v>1</v>
      </c>
      <c r="F2421">
        <v>0</v>
      </c>
      <c r="G2421">
        <v>0</v>
      </c>
      <c r="H2421">
        <v>1</v>
      </c>
      <c r="I2421">
        <v>0</v>
      </c>
      <c r="J2421">
        <v>1</v>
      </c>
      <c r="K2421">
        <v>-0.42310171380673306</v>
      </c>
      <c r="L2421">
        <v>4.9312530605270348E-3</v>
      </c>
      <c r="M2421">
        <v>0</v>
      </c>
      <c r="N2421">
        <f t="shared" si="222"/>
        <v>-3.6816750191692789</v>
      </c>
      <c r="O2421">
        <f t="shared" si="223"/>
        <v>2.5180761233038262E-2</v>
      </c>
      <c r="P2421">
        <f t="shared" si="224"/>
        <v>2.4562264710032256E-2</v>
      </c>
      <c r="Q2421">
        <f t="shared" si="225"/>
        <v>0.97543773528996769</v>
      </c>
      <c r="R2421">
        <f t="shared" si="226"/>
        <v>-1.080044752320114E-2</v>
      </c>
      <c r="S2421">
        <f t="shared" si="227"/>
        <v>0</v>
      </c>
    </row>
    <row r="2422" spans="1:19" x14ac:dyDescent="0.35">
      <c r="A2422">
        <v>-0.40806887963075178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  <c r="K2422">
        <v>-0.3444782933890434</v>
      </c>
      <c r="L2422">
        <v>0.14781049766505422</v>
      </c>
      <c r="M2422">
        <v>0</v>
      </c>
      <c r="N2422">
        <f t="shared" si="222"/>
        <v>-5.022193520406665</v>
      </c>
      <c r="O2422">
        <f t="shared" si="223"/>
        <v>6.5900554225354138E-3</v>
      </c>
      <c r="P2422">
        <f t="shared" si="224"/>
        <v>6.5469109167476452E-3</v>
      </c>
      <c r="Q2422">
        <f t="shared" si="225"/>
        <v>0.99345308908325236</v>
      </c>
      <c r="R2422">
        <f t="shared" si="226"/>
        <v>-2.8526354824878475E-3</v>
      </c>
      <c r="S2422">
        <f t="shared" si="227"/>
        <v>0</v>
      </c>
    </row>
    <row r="2423" spans="1:19" x14ac:dyDescent="0.35">
      <c r="A2423">
        <v>1.7148448133324843</v>
      </c>
      <c r="B2423">
        <v>0</v>
      </c>
      <c r="C2423">
        <v>1</v>
      </c>
      <c r="D2423">
        <v>1</v>
      </c>
      <c r="E2423">
        <v>0</v>
      </c>
      <c r="F2423">
        <v>1</v>
      </c>
      <c r="G2423">
        <v>0</v>
      </c>
      <c r="H2423">
        <v>0</v>
      </c>
      <c r="I2423">
        <v>1</v>
      </c>
      <c r="J2423">
        <v>0</v>
      </c>
      <c r="K2423">
        <v>2.7260312966871885</v>
      </c>
      <c r="L2423">
        <v>-0.67049790325178238</v>
      </c>
      <c r="M2423">
        <v>0</v>
      </c>
      <c r="N2423">
        <f t="shared" si="222"/>
        <v>-0.84035789872810662</v>
      </c>
      <c r="O2423">
        <f t="shared" si="223"/>
        <v>0.43155604242776008</v>
      </c>
      <c r="P2423">
        <f t="shared" si="224"/>
        <v>0.30145941174324475</v>
      </c>
      <c r="Q2423">
        <f t="shared" si="225"/>
        <v>0.69854058825675525</v>
      </c>
      <c r="R2423">
        <f t="shared" si="226"/>
        <v>-0.15580835441190566</v>
      </c>
      <c r="S2423">
        <f t="shared" si="227"/>
        <v>1</v>
      </c>
    </row>
    <row r="2424" spans="1:19" x14ac:dyDescent="0.35">
      <c r="A2424">
        <v>-0.54075098544095401</v>
      </c>
      <c r="B2424">
        <v>0</v>
      </c>
      <c r="C2424">
        <v>0</v>
      </c>
      <c r="D2424">
        <v>1</v>
      </c>
      <c r="E2424">
        <v>1</v>
      </c>
      <c r="F2424">
        <v>0</v>
      </c>
      <c r="G2424">
        <v>0</v>
      </c>
      <c r="H2424">
        <v>1</v>
      </c>
      <c r="I2424">
        <v>0</v>
      </c>
      <c r="J2424">
        <v>1</v>
      </c>
      <c r="K2424">
        <v>-1.0178569699439184</v>
      </c>
      <c r="L2424">
        <v>-0.43669550298982895</v>
      </c>
      <c r="M2424">
        <v>0</v>
      </c>
      <c r="N2424">
        <f t="shared" si="222"/>
        <v>-4.9566151817009665</v>
      </c>
      <c r="O2424">
        <f t="shared" si="223"/>
        <v>7.0367055379473194E-3</v>
      </c>
      <c r="P2424">
        <f t="shared" si="224"/>
        <v>6.9875363025505548E-3</v>
      </c>
      <c r="Q2424">
        <f t="shared" si="225"/>
        <v>0.99301246369744944</v>
      </c>
      <c r="R2424">
        <f t="shared" si="226"/>
        <v>-3.0453004662941213E-3</v>
      </c>
      <c r="S2424">
        <f t="shared" si="227"/>
        <v>0</v>
      </c>
    </row>
    <row r="2425" spans="1:19" x14ac:dyDescent="0.35">
      <c r="A2425">
        <v>0.6533879668508662</v>
      </c>
      <c r="B2425">
        <v>0</v>
      </c>
      <c r="C2425">
        <v>0</v>
      </c>
      <c r="D2425">
        <v>1</v>
      </c>
      <c r="E2425">
        <v>1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-0.89417967939923837</v>
      </c>
      <c r="L2425">
        <v>-0.55359670312080544</v>
      </c>
      <c r="M2425">
        <v>0</v>
      </c>
      <c r="N2425">
        <f t="shared" si="222"/>
        <v>-3.1414413181760006</v>
      </c>
      <c r="O2425">
        <f t="shared" si="223"/>
        <v>4.3220458554850648E-2</v>
      </c>
      <c r="P2425">
        <f t="shared" si="224"/>
        <v>4.1429841794631751E-2</v>
      </c>
      <c r="Q2425">
        <f t="shared" si="225"/>
        <v>0.95857015820536828</v>
      </c>
      <c r="R2425">
        <f t="shared" si="226"/>
        <v>-1.8376095403140905E-2</v>
      </c>
      <c r="S2425">
        <f t="shared" si="227"/>
        <v>0</v>
      </c>
    </row>
    <row r="2426" spans="1:19" x14ac:dyDescent="0.35">
      <c r="A2426">
        <v>0.16688691221345797</v>
      </c>
      <c r="B2426">
        <v>0</v>
      </c>
      <c r="C2426">
        <v>0</v>
      </c>
      <c r="D2426">
        <v>1</v>
      </c>
      <c r="E2426">
        <v>1</v>
      </c>
      <c r="F2426">
        <v>0</v>
      </c>
      <c r="G2426">
        <v>0</v>
      </c>
      <c r="H2426">
        <v>1</v>
      </c>
      <c r="I2426">
        <v>0</v>
      </c>
      <c r="J2426">
        <v>1</v>
      </c>
      <c r="K2426">
        <v>-3.1972282459181552E-2</v>
      </c>
      <c r="L2426">
        <v>-1.0601685703550379</v>
      </c>
      <c r="M2426">
        <v>0</v>
      </c>
      <c r="N2426">
        <f t="shared" si="222"/>
        <v>-3.6331458223648392</v>
      </c>
      <c r="O2426">
        <f t="shared" si="223"/>
        <v>2.6432900270186591E-2</v>
      </c>
      <c r="P2426">
        <f t="shared" si="224"/>
        <v>2.5752195066261703E-2</v>
      </c>
      <c r="Q2426">
        <f t="shared" si="225"/>
        <v>0.9742478049337383</v>
      </c>
      <c r="R2426">
        <f t="shared" si="226"/>
        <v>-1.1330564037954963E-2</v>
      </c>
      <c r="S2426">
        <f t="shared" si="227"/>
        <v>0</v>
      </c>
    </row>
    <row r="2427" spans="1:19" x14ac:dyDescent="0.35">
      <c r="A2427">
        <v>0.96297954707467148</v>
      </c>
      <c r="B2427">
        <v>1</v>
      </c>
      <c r="C2427">
        <v>0</v>
      </c>
      <c r="D2427">
        <v>1</v>
      </c>
      <c r="E2427">
        <v>0</v>
      </c>
      <c r="F2427">
        <v>1</v>
      </c>
      <c r="G2427">
        <v>0</v>
      </c>
      <c r="H2427">
        <v>1</v>
      </c>
      <c r="I2427">
        <v>0</v>
      </c>
      <c r="J2427">
        <v>0</v>
      </c>
      <c r="K2427">
        <v>0.17032842850318822</v>
      </c>
      <c r="L2427">
        <v>0.97910792081866571</v>
      </c>
      <c r="M2427">
        <v>0</v>
      </c>
      <c r="N2427">
        <f t="shared" si="222"/>
        <v>-2.4582431674388072</v>
      </c>
      <c r="O2427">
        <f t="shared" si="223"/>
        <v>8.5585177794095843E-2</v>
      </c>
      <c r="P2427">
        <f t="shared" si="224"/>
        <v>7.8837828246701505E-2</v>
      </c>
      <c r="Q2427">
        <f t="shared" si="225"/>
        <v>0.92116217175329851</v>
      </c>
      <c r="R2427">
        <f t="shared" si="226"/>
        <v>-3.5663904984971656E-2</v>
      </c>
      <c r="S2427">
        <f t="shared" si="227"/>
        <v>1</v>
      </c>
    </row>
    <row r="2428" spans="1:19" x14ac:dyDescent="0.35">
      <c r="A2428">
        <v>-1.3368436203021676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-0.14703633312664319</v>
      </c>
      <c r="L2428">
        <v>-0.70946496996210795</v>
      </c>
      <c r="M2428">
        <v>0</v>
      </c>
      <c r="N2428">
        <f t="shared" si="222"/>
        <v>-6.5800091346508358</v>
      </c>
      <c r="O2428">
        <f t="shared" si="223"/>
        <v>1.3878366173751099E-3</v>
      </c>
      <c r="P2428">
        <f t="shared" si="224"/>
        <v>1.3859131962927914E-3</v>
      </c>
      <c r="Q2428">
        <f t="shared" si="225"/>
        <v>0.99861408680370722</v>
      </c>
      <c r="R2428">
        <f t="shared" si="226"/>
        <v>-6.0231192604483425E-4</v>
      </c>
      <c r="S2428">
        <f t="shared" si="227"/>
        <v>0</v>
      </c>
    </row>
    <row r="2429" spans="1:19" x14ac:dyDescent="0.35">
      <c r="A2429">
        <v>-0.27538677382054955</v>
      </c>
      <c r="B2429">
        <v>1</v>
      </c>
      <c r="C2429">
        <v>0</v>
      </c>
      <c r="D2429">
        <v>1</v>
      </c>
      <c r="E2429">
        <v>1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1.3216314920914352</v>
      </c>
      <c r="L2429">
        <v>0.44655800911088306</v>
      </c>
      <c r="M2429">
        <v>0</v>
      </c>
      <c r="N2429">
        <f t="shared" si="222"/>
        <v>-3.9760386545820952</v>
      </c>
      <c r="O2429">
        <f t="shared" si="223"/>
        <v>1.8759806413218862E-2</v>
      </c>
      <c r="P2429">
        <f t="shared" si="224"/>
        <v>1.8414356647291699E-2</v>
      </c>
      <c r="Q2429">
        <f t="shared" si="225"/>
        <v>0.98158564335270826</v>
      </c>
      <c r="R2429">
        <f t="shared" si="226"/>
        <v>-8.0718022149292943E-3</v>
      </c>
      <c r="S2429">
        <f t="shared" si="227"/>
        <v>0</v>
      </c>
    </row>
    <row r="2430" spans="1:19" x14ac:dyDescent="0.35">
      <c r="A2430">
        <v>-1.5137530947157707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0.19528473891666825</v>
      </c>
      <c r="L2430">
        <v>-1.3069599928537661</v>
      </c>
      <c r="M2430">
        <v>0</v>
      </c>
      <c r="N2430">
        <f t="shared" si="222"/>
        <v>-6.7440058726113223</v>
      </c>
      <c r="O2430">
        <f t="shared" si="223"/>
        <v>1.1779190990827157E-3</v>
      </c>
      <c r="P2430">
        <f t="shared" si="224"/>
        <v>1.1765332381108392E-3</v>
      </c>
      <c r="Q2430">
        <f t="shared" si="225"/>
        <v>0.99882346676188916</v>
      </c>
      <c r="R2430">
        <f t="shared" si="226"/>
        <v>-5.1126271088385565E-4</v>
      </c>
      <c r="S2430">
        <f t="shared" si="227"/>
        <v>0</v>
      </c>
    </row>
    <row r="2431" spans="1:19" x14ac:dyDescent="0.35">
      <c r="A2431">
        <v>-1.6022078319225721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-0.58675327147389023</v>
      </c>
      <c r="L2431">
        <v>-1.7355977266673472</v>
      </c>
      <c r="M2431">
        <v>0</v>
      </c>
      <c r="N2431">
        <f t="shared" si="222"/>
        <v>-7.0220410745909625</v>
      </c>
      <c r="O2431">
        <f t="shared" si="223"/>
        <v>8.9200298891263323E-4</v>
      </c>
      <c r="P2431">
        <f t="shared" si="224"/>
        <v>8.9120802868730134E-4</v>
      </c>
      <c r="Q2431">
        <f t="shared" si="225"/>
        <v>0.99910879197131275</v>
      </c>
      <c r="R2431">
        <f t="shared" si="226"/>
        <v>-3.8721930120235625E-4</v>
      </c>
      <c r="S2431">
        <f t="shared" si="227"/>
        <v>0</v>
      </c>
    </row>
    <row r="2432" spans="1:19" x14ac:dyDescent="0.35">
      <c r="A2432">
        <v>-0.27538677382054955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-0.63556163077812999</v>
      </c>
      <c r="L2432">
        <v>-0.96924541469761161</v>
      </c>
      <c r="M2432">
        <v>0</v>
      </c>
      <c r="N2432">
        <f t="shared" si="222"/>
        <v>-4.7333416481315309</v>
      </c>
      <c r="O2432">
        <f t="shared" si="223"/>
        <v>8.7970253053112606E-3</v>
      </c>
      <c r="P2432">
        <f t="shared" si="224"/>
        <v>8.7203124956170951E-3</v>
      </c>
      <c r="Q2432">
        <f t="shared" si="225"/>
        <v>0.99127968750438289</v>
      </c>
      <c r="R2432">
        <f t="shared" si="226"/>
        <v>-3.803792939139604E-3</v>
      </c>
      <c r="S2432">
        <f t="shared" si="227"/>
        <v>0</v>
      </c>
    </row>
    <row r="2433" spans="1:19" x14ac:dyDescent="0.35">
      <c r="A2433">
        <v>0.83029744126446925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0</v>
      </c>
      <c r="K2433">
        <v>-0.27822260202582183</v>
      </c>
      <c r="L2433">
        <v>0.36862387569023225</v>
      </c>
      <c r="M2433">
        <v>0</v>
      </c>
      <c r="N2433">
        <f t="shared" si="222"/>
        <v>-2.7420031024945946</v>
      </c>
      <c r="O2433">
        <f t="shared" si="223"/>
        <v>6.4441135325441018E-2</v>
      </c>
      <c r="P2433">
        <f t="shared" si="224"/>
        <v>6.0539876923996233E-2</v>
      </c>
      <c r="Q2433">
        <f t="shared" si="225"/>
        <v>0.93946012307600379</v>
      </c>
      <c r="R2433">
        <f t="shared" si="226"/>
        <v>-2.7121649512996861E-2</v>
      </c>
      <c r="S2433">
        <f t="shared" si="227"/>
        <v>1</v>
      </c>
    </row>
    <row r="2434" spans="1:19" x14ac:dyDescent="0.35">
      <c r="A2434">
        <v>-1.2926162516987669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1</v>
      </c>
      <c r="I2434">
        <v>0</v>
      </c>
      <c r="J2434">
        <v>0</v>
      </c>
      <c r="K2434">
        <v>1.7905009346384997</v>
      </c>
      <c r="L2434">
        <v>0.10884343095472858</v>
      </c>
      <c r="M2434">
        <v>0</v>
      </c>
      <c r="N2434">
        <f t="shared" si="222"/>
        <v>-6.1601675009110499</v>
      </c>
      <c r="O2434">
        <f t="shared" si="223"/>
        <v>2.1118994970149517E-3</v>
      </c>
      <c r="P2434">
        <f t="shared" si="224"/>
        <v>2.107448777002815E-3</v>
      </c>
      <c r="Q2434">
        <f t="shared" si="225"/>
        <v>0.99789255122299714</v>
      </c>
      <c r="R2434">
        <f t="shared" si="226"/>
        <v>-9.1621915667792857E-4</v>
      </c>
      <c r="S2434">
        <f t="shared" si="227"/>
        <v>0</v>
      </c>
    </row>
    <row r="2435" spans="1:19" x14ac:dyDescent="0.35">
      <c r="A2435">
        <v>1.4937079703154805</v>
      </c>
      <c r="B2435">
        <v>0</v>
      </c>
      <c r="C2435">
        <v>0</v>
      </c>
      <c r="D2435">
        <v>1</v>
      </c>
      <c r="E2435">
        <v>0</v>
      </c>
      <c r="F2435">
        <v>0</v>
      </c>
      <c r="G2435">
        <v>1</v>
      </c>
      <c r="H2435">
        <v>0</v>
      </c>
      <c r="I2435">
        <v>1</v>
      </c>
      <c r="J2435">
        <v>0</v>
      </c>
      <c r="K2435">
        <v>1.3569678608184865</v>
      </c>
      <c r="L2435">
        <v>0.70633845384638672</v>
      </c>
      <c r="M2435">
        <v>0</v>
      </c>
      <c r="N2435">
        <f t="shared" si="222"/>
        <v>-1.5010971041350287</v>
      </c>
      <c r="O2435">
        <f t="shared" si="223"/>
        <v>0.22288549736189919</v>
      </c>
      <c r="P2435">
        <f t="shared" si="224"/>
        <v>0.18226195162402742</v>
      </c>
      <c r="Q2435">
        <f t="shared" si="225"/>
        <v>0.81773804837597264</v>
      </c>
      <c r="R2435">
        <f t="shared" si="226"/>
        <v>-8.7385794573565476E-2</v>
      </c>
      <c r="S2435">
        <f t="shared" si="227"/>
        <v>1</v>
      </c>
    </row>
    <row r="2436" spans="1:19" x14ac:dyDescent="0.35">
      <c r="A2436">
        <v>-0.31961414242395031</v>
      </c>
      <c r="B2436">
        <v>0</v>
      </c>
      <c r="C2436">
        <v>0</v>
      </c>
      <c r="D2436">
        <v>1</v>
      </c>
      <c r="E2436">
        <v>1</v>
      </c>
      <c r="F2436">
        <v>0</v>
      </c>
      <c r="G2436">
        <v>0</v>
      </c>
      <c r="H2436">
        <v>1</v>
      </c>
      <c r="I2436">
        <v>0</v>
      </c>
      <c r="J2436">
        <v>1</v>
      </c>
      <c r="K2436">
        <v>-0.17928076959007755</v>
      </c>
      <c r="L2436">
        <v>-0.87832225904018502</v>
      </c>
      <c r="M2436">
        <v>0</v>
      </c>
      <c r="N2436">
        <f t="shared" si="222"/>
        <v>-4.461143299586074</v>
      </c>
      <c r="O2436">
        <f t="shared" si="223"/>
        <v>1.1549151596207631E-2</v>
      </c>
      <c r="P2436">
        <f t="shared" si="224"/>
        <v>1.141729156510414E-2</v>
      </c>
      <c r="Q2436">
        <f t="shared" si="225"/>
        <v>0.98858270843489582</v>
      </c>
      <c r="R2436">
        <f t="shared" si="226"/>
        <v>-4.9869901699864288E-3</v>
      </c>
      <c r="S2436">
        <f t="shared" si="227"/>
        <v>0</v>
      </c>
    </row>
    <row r="2437" spans="1:19" x14ac:dyDescent="0.35">
      <c r="A2437">
        <v>-1.7791173063361752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-0.38334829898879985</v>
      </c>
      <c r="L2437">
        <v>-0.95625639246083627</v>
      </c>
      <c r="M2437">
        <v>0</v>
      </c>
      <c r="N2437">
        <f t="shared" si="222"/>
        <v>-7.2722930774978689</v>
      </c>
      <c r="O2437">
        <f t="shared" si="223"/>
        <v>6.9451758376250304E-4</v>
      </c>
      <c r="P2437">
        <f t="shared" si="224"/>
        <v>6.94035563859646E-4</v>
      </c>
      <c r="Q2437">
        <f t="shared" si="225"/>
        <v>0.99930596443614039</v>
      </c>
      <c r="R2437">
        <f t="shared" si="226"/>
        <v>-3.0152046069768513E-4</v>
      </c>
      <c r="S2437">
        <f t="shared" si="227"/>
        <v>0</v>
      </c>
    </row>
    <row r="2438" spans="1:19" x14ac:dyDescent="0.35">
      <c r="A2438">
        <v>1.5379353389188812</v>
      </c>
      <c r="B2438">
        <v>1</v>
      </c>
      <c r="C2438">
        <v>1</v>
      </c>
      <c r="D2438">
        <v>0</v>
      </c>
      <c r="E2438">
        <v>0</v>
      </c>
      <c r="F2438">
        <v>1</v>
      </c>
      <c r="G2438">
        <v>0</v>
      </c>
      <c r="H2438">
        <v>1</v>
      </c>
      <c r="I2438">
        <v>0</v>
      </c>
      <c r="J2438">
        <v>1</v>
      </c>
      <c r="K2438">
        <v>-0.29257800182118632</v>
      </c>
      <c r="L2438">
        <v>0.19976658661215477</v>
      </c>
      <c r="M2438">
        <v>0</v>
      </c>
      <c r="N2438">
        <f t="shared" ref="N2438:N2501" si="228">$M$3+SUMPRODUCT($A$3:$L$3,A2438:L2438)</f>
        <v>-0.78758622170495451</v>
      </c>
      <c r="O2438">
        <f t="shared" ref="O2438:O2501" si="229">EXP(N2438)</f>
        <v>0.45494159918672888</v>
      </c>
      <c r="P2438">
        <f t="shared" ref="P2438:P2501" si="230">O2438/(1+O2438)</f>
        <v>0.31268718925971212</v>
      </c>
      <c r="Q2438">
        <f t="shared" ref="Q2438:Q2501" si="231">IF(M2438=1,P2438,1-P2438)</f>
        <v>0.68731281074028794</v>
      </c>
      <c r="R2438">
        <f t="shared" ref="R2438:R2501" si="232">LOG(Q2438)</f>
        <v>-0.1628455612532187</v>
      </c>
      <c r="S2438">
        <f t="shared" ref="S2438:S2501" si="233">IF(P2438&gt;U$2,1,0)</f>
        <v>1</v>
      </c>
    </row>
    <row r="2439" spans="1:19" x14ac:dyDescent="0.35">
      <c r="A2439">
        <v>0.2553416494202595</v>
      </c>
      <c r="B2439">
        <v>0</v>
      </c>
      <c r="C2439">
        <v>0</v>
      </c>
      <c r="D2439">
        <v>1</v>
      </c>
      <c r="E2439">
        <v>0</v>
      </c>
      <c r="F2439">
        <v>0</v>
      </c>
      <c r="G2439">
        <v>1</v>
      </c>
      <c r="H2439">
        <v>1</v>
      </c>
      <c r="I2439">
        <v>0</v>
      </c>
      <c r="J2439">
        <v>0</v>
      </c>
      <c r="K2439">
        <v>0.24718503048452534</v>
      </c>
      <c r="L2439">
        <v>-0.94326737022406093</v>
      </c>
      <c r="M2439">
        <v>0</v>
      </c>
      <c r="N2439">
        <f t="shared" si="228"/>
        <v>-3.8416537522001928</v>
      </c>
      <c r="O2439">
        <f t="shared" si="229"/>
        <v>2.1458085629765904E-2</v>
      </c>
      <c r="P2439">
        <f t="shared" si="230"/>
        <v>2.100730899451074E-2</v>
      </c>
      <c r="Q2439">
        <f t="shared" si="231"/>
        <v>0.97899269100548925</v>
      </c>
      <c r="R2439">
        <f t="shared" si="232"/>
        <v>-9.2205505541997461E-3</v>
      </c>
      <c r="S2439">
        <f t="shared" si="233"/>
        <v>0</v>
      </c>
    </row>
    <row r="2440" spans="1:19" x14ac:dyDescent="0.35">
      <c r="A2440">
        <v>3.4204806403255718E-2</v>
      </c>
      <c r="B2440">
        <v>0</v>
      </c>
      <c r="C2440">
        <v>0</v>
      </c>
      <c r="D2440">
        <v>1</v>
      </c>
      <c r="E2440">
        <v>1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-0.56091355184223379</v>
      </c>
      <c r="L2440">
        <v>0.26471169779603065</v>
      </c>
      <c r="M2440">
        <v>0</v>
      </c>
      <c r="N2440">
        <f t="shared" si="228"/>
        <v>-4.1903241830938676</v>
      </c>
      <c r="O2440">
        <f t="shared" si="229"/>
        <v>1.5141375499367211E-2</v>
      </c>
      <c r="P2440">
        <f t="shared" si="230"/>
        <v>1.4915533801308101E-2</v>
      </c>
      <c r="Q2440">
        <f t="shared" si="231"/>
        <v>0.98508446619869194</v>
      </c>
      <c r="R2440">
        <f t="shared" si="232"/>
        <v>-6.5265292676154789E-3</v>
      </c>
      <c r="S2440">
        <f t="shared" si="233"/>
        <v>0</v>
      </c>
    </row>
    <row r="2441" spans="1:19" x14ac:dyDescent="0.35">
      <c r="A2441">
        <v>-1.4695257261123698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-0.63246969851451296</v>
      </c>
      <c r="L2441">
        <v>-0.90430030351373569</v>
      </c>
      <c r="M2441">
        <v>0</v>
      </c>
      <c r="N2441">
        <f t="shared" si="228"/>
        <v>-6.8806156869627255</v>
      </c>
      <c r="O2441">
        <f t="shared" si="229"/>
        <v>1.0275112251198308E-3</v>
      </c>
      <c r="P2441">
        <f t="shared" si="230"/>
        <v>1.026456529513658E-3</v>
      </c>
      <c r="Q2441">
        <f t="shared" si="231"/>
        <v>0.99897354347048639</v>
      </c>
      <c r="R2441">
        <f t="shared" si="232"/>
        <v>-4.4601335252086231E-4</v>
      </c>
      <c r="S2441">
        <f t="shared" si="233"/>
        <v>0</v>
      </c>
    </row>
    <row r="2442" spans="1:19" x14ac:dyDescent="0.35">
      <c r="A2442">
        <v>-1.5579804633191714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-1.1433018136583033E-2</v>
      </c>
      <c r="L2442">
        <v>-1.2550039039066656</v>
      </c>
      <c r="M2442">
        <v>0</v>
      </c>
      <c r="N2442">
        <f t="shared" si="228"/>
        <v>-6.849852073406594</v>
      </c>
      <c r="O2442">
        <f t="shared" si="229"/>
        <v>1.0596124261713492E-3</v>
      </c>
      <c r="P2442">
        <f t="shared" si="230"/>
        <v>1.0584908361283992E-3</v>
      </c>
      <c r="Q2442">
        <f t="shared" si="231"/>
        <v>0.99894150916387159</v>
      </c>
      <c r="R2442">
        <f t="shared" si="232"/>
        <v>-4.5994019348164687E-4</v>
      </c>
      <c r="S2442">
        <f t="shared" si="233"/>
        <v>0</v>
      </c>
    </row>
    <row r="2443" spans="1:19" x14ac:dyDescent="0.35">
      <c r="A2443">
        <v>0.74184270405766772</v>
      </c>
      <c r="B2443">
        <v>0</v>
      </c>
      <c r="C2443">
        <v>0</v>
      </c>
      <c r="D2443">
        <v>1</v>
      </c>
      <c r="E2443">
        <v>1</v>
      </c>
      <c r="F2443">
        <v>0</v>
      </c>
      <c r="G2443">
        <v>0</v>
      </c>
      <c r="H2443">
        <v>1</v>
      </c>
      <c r="I2443">
        <v>0</v>
      </c>
      <c r="J2443">
        <v>1</v>
      </c>
      <c r="K2443">
        <v>0.18092933912130377</v>
      </c>
      <c r="L2443">
        <v>0.18677756437537987</v>
      </c>
      <c r="M2443">
        <v>0</v>
      </c>
      <c r="N2443">
        <f t="shared" si="228"/>
        <v>-2.6287604367775765</v>
      </c>
      <c r="O2443">
        <f t="shared" si="229"/>
        <v>7.2167863447464078E-2</v>
      </c>
      <c r="P2443">
        <f t="shared" si="230"/>
        <v>6.7310228097505628E-2</v>
      </c>
      <c r="Q2443">
        <f t="shared" si="231"/>
        <v>0.93268977190249436</v>
      </c>
      <c r="R2443">
        <f t="shared" si="232"/>
        <v>-3.0262785787443836E-2</v>
      </c>
      <c r="S2443">
        <f t="shared" si="233"/>
        <v>1</v>
      </c>
    </row>
    <row r="2444" spans="1:19" x14ac:dyDescent="0.35">
      <c r="A2444">
        <v>0.56493322964406478</v>
      </c>
      <c r="B2444">
        <v>0</v>
      </c>
      <c r="C2444">
        <v>0</v>
      </c>
      <c r="D2444">
        <v>1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2.6699348113329937</v>
      </c>
      <c r="L2444">
        <v>-0.76142105890920853</v>
      </c>
      <c r="M2444">
        <v>0</v>
      </c>
      <c r="N2444">
        <f t="shared" si="228"/>
        <v>-2.6175244728067404</v>
      </c>
      <c r="O2444">
        <f t="shared" si="229"/>
        <v>7.2983311554825209E-2</v>
      </c>
      <c r="P2444">
        <f t="shared" si="230"/>
        <v>6.8019055626380123E-2</v>
      </c>
      <c r="Q2444">
        <f t="shared" si="231"/>
        <v>0.93198094437361989</v>
      </c>
      <c r="R2444">
        <f t="shared" si="232"/>
        <v>-3.0592967300514421E-2</v>
      </c>
      <c r="S2444">
        <f t="shared" si="233"/>
        <v>1</v>
      </c>
    </row>
    <row r="2445" spans="1:19" x14ac:dyDescent="0.35">
      <c r="A2445">
        <v>1.3167984959018775</v>
      </c>
      <c r="B2445">
        <v>0</v>
      </c>
      <c r="C2445">
        <v>0</v>
      </c>
      <c r="D2445">
        <v>1</v>
      </c>
      <c r="E2445">
        <v>0</v>
      </c>
      <c r="F2445">
        <v>1</v>
      </c>
      <c r="G2445">
        <v>0</v>
      </c>
      <c r="H2445">
        <v>1</v>
      </c>
      <c r="I2445">
        <v>0</v>
      </c>
      <c r="J2445">
        <v>0</v>
      </c>
      <c r="K2445">
        <v>-0.41051313244772081</v>
      </c>
      <c r="L2445">
        <v>-0.61854181430468136</v>
      </c>
      <c r="M2445">
        <v>0</v>
      </c>
      <c r="N2445">
        <f t="shared" si="228"/>
        <v>-2.4091188209570156</v>
      </c>
      <c r="O2445">
        <f t="shared" si="229"/>
        <v>8.9894472807541648E-2</v>
      </c>
      <c r="P2445">
        <f t="shared" si="230"/>
        <v>8.2479978612952934E-2</v>
      </c>
      <c r="Q2445">
        <f t="shared" si="231"/>
        <v>0.91752002138704702</v>
      </c>
      <c r="R2445">
        <f t="shared" si="232"/>
        <v>-3.7384450146124522E-2</v>
      </c>
      <c r="S2445">
        <f t="shared" si="233"/>
        <v>1</v>
      </c>
    </row>
    <row r="2446" spans="1:19" x14ac:dyDescent="0.35">
      <c r="A2446">
        <v>0.96297954707467148</v>
      </c>
      <c r="B2446">
        <v>0</v>
      </c>
      <c r="C2446">
        <v>0</v>
      </c>
      <c r="D2446">
        <v>1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1</v>
      </c>
      <c r="K2446">
        <v>-0.47875649455183905</v>
      </c>
      <c r="L2446">
        <v>3.0963185454130211</v>
      </c>
      <c r="M2446">
        <v>0</v>
      </c>
      <c r="N2446">
        <f t="shared" si="228"/>
        <v>-2.4605876954559864</v>
      </c>
      <c r="O2446">
        <f t="shared" si="229"/>
        <v>8.5384755985981248E-2</v>
      </c>
      <c r="P2446">
        <f t="shared" si="230"/>
        <v>7.866773097289019E-2</v>
      </c>
      <c r="Q2446">
        <f t="shared" si="231"/>
        <v>0.92133226902710985</v>
      </c>
      <c r="R2446">
        <f t="shared" si="232"/>
        <v>-3.5583717706271778E-2</v>
      </c>
      <c r="S2446">
        <f t="shared" si="233"/>
        <v>1</v>
      </c>
    </row>
    <row r="2447" spans="1:19" x14ac:dyDescent="0.35">
      <c r="A2447">
        <v>-0.40806887963075178</v>
      </c>
      <c r="B2447">
        <v>0</v>
      </c>
      <c r="C2447">
        <v>0</v>
      </c>
      <c r="D2447">
        <v>1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1</v>
      </c>
      <c r="K2447">
        <v>-0.21837162749437819</v>
      </c>
      <c r="L2447">
        <v>-0.16392603601754996</v>
      </c>
      <c r="M2447">
        <v>0</v>
      </c>
      <c r="N2447">
        <f t="shared" si="228"/>
        <v>-5.0450022837387838</v>
      </c>
      <c r="O2447">
        <f t="shared" si="229"/>
        <v>6.4414456532545395E-3</v>
      </c>
      <c r="P2447">
        <f t="shared" si="230"/>
        <v>6.4002189904585737E-3</v>
      </c>
      <c r="Q2447">
        <f t="shared" si="231"/>
        <v>0.99359978100954138</v>
      </c>
      <c r="R2447">
        <f t="shared" si="232"/>
        <v>-2.7885128864546175E-3</v>
      </c>
      <c r="S2447">
        <f t="shared" si="233"/>
        <v>0</v>
      </c>
    </row>
    <row r="2448" spans="1:19" x14ac:dyDescent="0.35">
      <c r="A2448">
        <v>-1.3368436203021676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0.23172536916644024</v>
      </c>
      <c r="L2448">
        <v>-0.64451985877823204</v>
      </c>
      <c r="M2448">
        <v>0</v>
      </c>
      <c r="N2448">
        <f t="shared" si="228"/>
        <v>-6.5183073656915376</v>
      </c>
      <c r="O2448">
        <f t="shared" si="229"/>
        <v>1.4761655974665595E-3</v>
      </c>
      <c r="P2448">
        <f t="shared" si="230"/>
        <v>1.4739897445146882E-3</v>
      </c>
      <c r="Q2448">
        <f t="shared" si="231"/>
        <v>0.99852601025548526</v>
      </c>
      <c r="R2448">
        <f t="shared" si="232"/>
        <v>-6.4061786057492231E-4</v>
      </c>
      <c r="S2448">
        <f t="shared" si="233"/>
        <v>0</v>
      </c>
    </row>
    <row r="2449" spans="1:19" x14ac:dyDescent="0.35">
      <c r="A2449">
        <v>1.6263900761256829</v>
      </c>
      <c r="B2449">
        <v>0</v>
      </c>
      <c r="C2449">
        <v>0</v>
      </c>
      <c r="D2449">
        <v>1</v>
      </c>
      <c r="E2449">
        <v>1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-0.58697412377843439</v>
      </c>
      <c r="L2449">
        <v>-0.25484919167497661</v>
      </c>
      <c r="M2449">
        <v>0</v>
      </c>
      <c r="N2449">
        <f t="shared" si="228"/>
        <v>-1.5611130982251851</v>
      </c>
      <c r="O2449">
        <f t="shared" si="229"/>
        <v>0.20990229924257639</v>
      </c>
      <c r="P2449">
        <f t="shared" si="230"/>
        <v>0.17348698268775878</v>
      </c>
      <c r="Q2449">
        <f t="shared" si="231"/>
        <v>0.82651301731224125</v>
      </c>
      <c r="R2449">
        <f t="shared" si="232"/>
        <v>-8.2750302041286083E-2</v>
      </c>
      <c r="S2449">
        <f t="shared" si="233"/>
        <v>1</v>
      </c>
    </row>
    <row r="2450" spans="1:19" x14ac:dyDescent="0.35">
      <c r="A2450">
        <v>0.12265954361005722</v>
      </c>
      <c r="B2450">
        <v>0</v>
      </c>
      <c r="C2450">
        <v>0</v>
      </c>
      <c r="D2450">
        <v>1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-0.6119304341919144</v>
      </c>
      <c r="L2450">
        <v>-0.64451985877823204</v>
      </c>
      <c r="M2450">
        <v>0</v>
      </c>
      <c r="N2450">
        <f t="shared" si="228"/>
        <v>-4.1464417263350075</v>
      </c>
      <c r="O2450">
        <f t="shared" si="229"/>
        <v>1.5820610510446392E-2</v>
      </c>
      <c r="P2450">
        <f t="shared" si="230"/>
        <v>1.5574216891008531E-2</v>
      </c>
      <c r="Q2450">
        <f t="shared" si="231"/>
        <v>0.98442578310899143</v>
      </c>
      <c r="R2450">
        <f t="shared" si="232"/>
        <v>-6.8170202076304909E-3</v>
      </c>
      <c r="S2450">
        <f t="shared" si="233"/>
        <v>0</v>
      </c>
    </row>
    <row r="2451" spans="1:19" x14ac:dyDescent="0.35">
      <c r="A2451">
        <v>1.6263900761256829</v>
      </c>
      <c r="B2451">
        <v>0</v>
      </c>
      <c r="C2451">
        <v>0</v>
      </c>
      <c r="D2451">
        <v>1</v>
      </c>
      <c r="E2451">
        <v>0</v>
      </c>
      <c r="F2451">
        <v>1</v>
      </c>
      <c r="G2451">
        <v>0</v>
      </c>
      <c r="H2451">
        <v>1</v>
      </c>
      <c r="I2451">
        <v>0</v>
      </c>
      <c r="J2451">
        <v>0</v>
      </c>
      <c r="K2451">
        <v>-0.92752837738539295</v>
      </c>
      <c r="L2451">
        <v>1.5116578325264483</v>
      </c>
      <c r="M2451">
        <v>0</v>
      </c>
      <c r="N2451">
        <f t="shared" si="228"/>
        <v>-1.9501735598729799</v>
      </c>
      <c r="O2451">
        <f t="shared" si="229"/>
        <v>0.14224938065945975</v>
      </c>
      <c r="P2451">
        <f t="shared" si="230"/>
        <v>0.12453443448341753</v>
      </c>
      <c r="Q2451">
        <f t="shared" si="231"/>
        <v>0.8754655655165825</v>
      </c>
      <c r="R2451">
        <f t="shared" si="232"/>
        <v>-5.7760931248423741E-2</v>
      </c>
      <c r="S2451">
        <f t="shared" si="233"/>
        <v>1</v>
      </c>
    </row>
    <row r="2452" spans="1:19" x14ac:dyDescent="0.35">
      <c r="A2452">
        <v>0.96297954707467148</v>
      </c>
      <c r="B2452">
        <v>0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-0.69894624218227874</v>
      </c>
      <c r="L2452">
        <v>0.40759094240055788</v>
      </c>
      <c r="M2452">
        <v>0</v>
      </c>
      <c r="N2452">
        <f t="shared" si="228"/>
        <v>-2.4573932170126653</v>
      </c>
      <c r="O2452">
        <f t="shared" si="229"/>
        <v>8.565795187523291E-2</v>
      </c>
      <c r="P2452">
        <f t="shared" si="230"/>
        <v>7.8899575807719016E-2</v>
      </c>
      <c r="Q2452">
        <f t="shared" si="231"/>
        <v>0.921100424192281</v>
      </c>
      <c r="R2452">
        <f t="shared" si="232"/>
        <v>-3.5693017691368616E-2</v>
      </c>
      <c r="S2452">
        <f t="shared" si="233"/>
        <v>1</v>
      </c>
    </row>
    <row r="2453" spans="1:19" x14ac:dyDescent="0.35">
      <c r="A2453">
        <v>-0.8503425656647593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1</v>
      </c>
      <c r="I2453">
        <v>0</v>
      </c>
      <c r="J2453">
        <v>1</v>
      </c>
      <c r="K2453">
        <v>-0.79126250548170096</v>
      </c>
      <c r="L2453">
        <v>-1.0861466148285881</v>
      </c>
      <c r="M2453">
        <v>0</v>
      </c>
      <c r="N2453">
        <f t="shared" si="228"/>
        <v>-5.2293704317024323</v>
      </c>
      <c r="O2453">
        <f t="shared" si="229"/>
        <v>5.3568967736449518E-3</v>
      </c>
      <c r="P2453">
        <f t="shared" si="230"/>
        <v>5.3283533348566173E-3</v>
      </c>
      <c r="Q2453">
        <f t="shared" si="231"/>
        <v>0.99467164666514341</v>
      </c>
      <c r="R2453">
        <f t="shared" si="232"/>
        <v>-2.3202615419091201E-3</v>
      </c>
      <c r="S2453">
        <f t="shared" si="233"/>
        <v>0</v>
      </c>
    </row>
    <row r="2454" spans="1:19" x14ac:dyDescent="0.35">
      <c r="A2454">
        <v>-0.45229624823415254</v>
      </c>
      <c r="B2454">
        <v>0</v>
      </c>
      <c r="C2454">
        <v>0</v>
      </c>
      <c r="D2454">
        <v>1</v>
      </c>
      <c r="E2454">
        <v>1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-0.47853564224729489</v>
      </c>
      <c r="L2454">
        <v>2.0312187219974556</v>
      </c>
      <c r="M2454">
        <v>0</v>
      </c>
      <c r="N2454">
        <f t="shared" si="228"/>
        <v>-4.9601758768737998</v>
      </c>
      <c r="O2454">
        <f t="shared" si="229"/>
        <v>7.0116945292199948E-3</v>
      </c>
      <c r="P2454">
        <f t="shared" si="230"/>
        <v>6.9628729907630083E-3</v>
      </c>
      <c r="Q2454">
        <f t="shared" si="231"/>
        <v>0.99303712700923696</v>
      </c>
      <c r="R2454">
        <f t="shared" si="232"/>
        <v>-3.0345140888889946E-3</v>
      </c>
      <c r="S2454">
        <f t="shared" si="233"/>
        <v>0</v>
      </c>
    </row>
    <row r="2455" spans="1:19" x14ac:dyDescent="0.35">
      <c r="A2455">
        <v>-1.425298357508969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1</v>
      </c>
      <c r="J2455">
        <v>0</v>
      </c>
      <c r="K2455">
        <v>0.83774409283537377</v>
      </c>
      <c r="L2455">
        <v>-1.6446745710099211</v>
      </c>
      <c r="M2455">
        <v>0</v>
      </c>
      <c r="N2455">
        <f t="shared" si="228"/>
        <v>-6.3296786976207446</v>
      </c>
      <c r="O2455">
        <f t="shared" si="229"/>
        <v>1.7826064327855931E-3</v>
      </c>
      <c r="P2455">
        <f t="shared" si="230"/>
        <v>1.7794344015746263E-3</v>
      </c>
      <c r="Q2455">
        <f t="shared" si="231"/>
        <v>0.99822056559842542</v>
      </c>
      <c r="R2455">
        <f t="shared" si="232"/>
        <v>-7.7348693041758964E-4</v>
      </c>
      <c r="S2455">
        <f t="shared" si="233"/>
        <v>0</v>
      </c>
    </row>
    <row r="2456" spans="1:19" x14ac:dyDescent="0.35">
      <c r="A2456">
        <v>0.60916059824746549</v>
      </c>
      <c r="B2456">
        <v>0</v>
      </c>
      <c r="C2456">
        <v>0</v>
      </c>
      <c r="D2456">
        <v>1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-0.61855600332823657</v>
      </c>
      <c r="L2456">
        <v>0.90117378739801446</v>
      </c>
      <c r="M2456">
        <v>0</v>
      </c>
      <c r="N2456">
        <f t="shared" si="228"/>
        <v>-3.6780555175531067</v>
      </c>
      <c r="O2456">
        <f t="shared" si="229"/>
        <v>2.527206818215989E-2</v>
      </c>
      <c r="P2456">
        <f t="shared" si="230"/>
        <v>2.4649133597258798E-2</v>
      </c>
      <c r="Q2456">
        <f t="shared" si="231"/>
        <v>0.97535086640274116</v>
      </c>
      <c r="R2456">
        <f t="shared" si="232"/>
        <v>-1.0839125910355709E-2</v>
      </c>
      <c r="S2456">
        <f t="shared" si="233"/>
        <v>0</v>
      </c>
    </row>
    <row r="2457" spans="1:19" x14ac:dyDescent="0.35">
      <c r="A2457">
        <v>-1.0714794086817632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0</v>
      </c>
      <c r="K2457">
        <v>0.60584917306409825</v>
      </c>
      <c r="L2457">
        <v>-0.6315308365414567</v>
      </c>
      <c r="M2457">
        <v>0</v>
      </c>
      <c r="N2457">
        <f t="shared" si="228"/>
        <v>-5.7672049232563412</v>
      </c>
      <c r="O2457">
        <f t="shared" si="229"/>
        <v>3.1284896736817193E-3</v>
      </c>
      <c r="P2457">
        <f t="shared" si="230"/>
        <v>3.1187327504768798E-3</v>
      </c>
      <c r="Q2457">
        <f t="shared" si="231"/>
        <v>0.99688126724952308</v>
      </c>
      <c r="R2457">
        <f t="shared" si="232"/>
        <v>-1.356564907034631E-3</v>
      </c>
      <c r="S2457">
        <f t="shared" si="233"/>
        <v>0</v>
      </c>
    </row>
    <row r="2458" spans="1:19" x14ac:dyDescent="0.35">
      <c r="A2458">
        <v>1.7148448133324843</v>
      </c>
      <c r="B2458">
        <v>0</v>
      </c>
      <c r="C2458">
        <v>0</v>
      </c>
      <c r="D2458">
        <v>1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0</v>
      </c>
      <c r="K2458">
        <v>2.391219202998375</v>
      </c>
      <c r="L2458">
        <v>0.65438236489928614</v>
      </c>
      <c r="M2458">
        <v>0</v>
      </c>
      <c r="N2458">
        <f t="shared" si="228"/>
        <v>-0.75493113235505094</v>
      </c>
      <c r="O2458">
        <f t="shared" si="229"/>
        <v>0.47004298436927311</v>
      </c>
      <c r="P2458">
        <f t="shared" si="230"/>
        <v>0.31974778245749502</v>
      </c>
      <c r="Q2458">
        <f t="shared" si="231"/>
        <v>0.68025221754250498</v>
      </c>
      <c r="R2458">
        <f t="shared" si="232"/>
        <v>-0.16733003379678454</v>
      </c>
      <c r="S2458">
        <f t="shared" si="233"/>
        <v>1</v>
      </c>
    </row>
    <row r="2459" spans="1:19" x14ac:dyDescent="0.35">
      <c r="A2459">
        <v>-0.18693203661374805</v>
      </c>
      <c r="B2459">
        <v>0</v>
      </c>
      <c r="C2459">
        <v>0</v>
      </c>
      <c r="D2459">
        <v>1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1</v>
      </c>
      <c r="K2459">
        <v>-0.56356377949676273</v>
      </c>
      <c r="L2459">
        <v>0.92715183187156514</v>
      </c>
      <c r="M2459">
        <v>0</v>
      </c>
      <c r="N2459">
        <f t="shared" si="228"/>
        <v>-4.2786107482256819</v>
      </c>
      <c r="O2459">
        <f t="shared" si="229"/>
        <v>1.3861906393843349E-2</v>
      </c>
      <c r="P2459">
        <f t="shared" si="230"/>
        <v>1.3672381126487033E-2</v>
      </c>
      <c r="Q2459">
        <f t="shared" si="231"/>
        <v>0.98632761887351295</v>
      </c>
      <c r="R2459">
        <f t="shared" si="232"/>
        <v>-5.9788057120097682E-3</v>
      </c>
      <c r="S2459">
        <f t="shared" si="233"/>
        <v>0</v>
      </c>
    </row>
    <row r="2460" spans="1:19" x14ac:dyDescent="0.35">
      <c r="A2460">
        <v>-1.2926162516987669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2.81724329846389</v>
      </c>
      <c r="L2460">
        <v>-0.77441008114598386</v>
      </c>
      <c r="M2460">
        <v>0</v>
      </c>
      <c r="N2460">
        <f t="shared" si="228"/>
        <v>-5.7314685501283389</v>
      </c>
      <c r="O2460">
        <f t="shared" si="229"/>
        <v>3.2423122375965611E-3</v>
      </c>
      <c r="P2460">
        <f t="shared" si="230"/>
        <v>3.2318336238879529E-3</v>
      </c>
      <c r="Q2460">
        <f t="shared" si="231"/>
        <v>0.9967681663761121</v>
      </c>
      <c r="R2460">
        <f t="shared" si="232"/>
        <v>-1.4058404561307393E-3</v>
      </c>
      <c r="S2460">
        <f t="shared" si="233"/>
        <v>0</v>
      </c>
    </row>
    <row r="2461" spans="1:19" x14ac:dyDescent="0.35">
      <c r="A2461">
        <v>0.74184270405766772</v>
      </c>
      <c r="B2461">
        <v>1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1</v>
      </c>
      <c r="I2461">
        <v>0</v>
      </c>
      <c r="J2461">
        <v>1</v>
      </c>
      <c r="K2461">
        <v>-0.22411378741252416</v>
      </c>
      <c r="L2461">
        <v>2.0312187219974556</v>
      </c>
      <c r="M2461">
        <v>0</v>
      </c>
      <c r="N2461">
        <f t="shared" si="228"/>
        <v>-2.0331936909365416</v>
      </c>
      <c r="O2461">
        <f t="shared" si="229"/>
        <v>0.13091674516144006</v>
      </c>
      <c r="P2461">
        <f t="shared" si="230"/>
        <v>0.11576161173805194</v>
      </c>
      <c r="Q2461">
        <f t="shared" si="231"/>
        <v>0.88423838826194801</v>
      </c>
      <c r="R2461">
        <f t="shared" si="232"/>
        <v>-5.3430634591381795E-2</v>
      </c>
      <c r="S2461">
        <f t="shared" si="233"/>
        <v>1</v>
      </c>
    </row>
    <row r="2462" spans="1:19" x14ac:dyDescent="0.35">
      <c r="A2462">
        <v>-1.7791173063361752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-0.69850453757319064</v>
      </c>
      <c r="L2462">
        <v>-1.4758172819318436</v>
      </c>
      <c r="M2462">
        <v>0</v>
      </c>
      <c r="N2462">
        <f t="shared" si="228"/>
        <v>-7.3298779657775972</v>
      </c>
      <c r="O2462">
        <f t="shared" si="229"/>
        <v>6.5565359442034332E-4</v>
      </c>
      <c r="P2462">
        <f t="shared" si="230"/>
        <v>6.5522399445322953E-4</v>
      </c>
      <c r="Q2462">
        <f t="shared" si="231"/>
        <v>0.99934477600554672</v>
      </c>
      <c r="R2462">
        <f t="shared" si="232"/>
        <v>-2.8465343126805425E-4</v>
      </c>
      <c r="S2462">
        <f t="shared" si="233"/>
        <v>0</v>
      </c>
    </row>
    <row r="2463" spans="1:19" x14ac:dyDescent="0.35">
      <c r="A2463">
        <v>0.60916059824746549</v>
      </c>
      <c r="B2463">
        <v>0</v>
      </c>
      <c r="C2463">
        <v>0</v>
      </c>
      <c r="D2463">
        <v>1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0.55770337067349041</v>
      </c>
      <c r="L2463">
        <v>0.44655800911088306</v>
      </c>
      <c r="M2463">
        <v>0</v>
      </c>
      <c r="N2463">
        <f t="shared" si="228"/>
        <v>-3.1371794009471516</v>
      </c>
      <c r="O2463">
        <f t="shared" si="229"/>
        <v>4.3405053656912815E-2</v>
      </c>
      <c r="P2463">
        <f t="shared" si="230"/>
        <v>4.1599428241973081E-2</v>
      </c>
      <c r="Q2463">
        <f t="shared" si="231"/>
        <v>0.95840057175802695</v>
      </c>
      <c r="R2463">
        <f t="shared" si="232"/>
        <v>-1.8452935865362733E-2</v>
      </c>
      <c r="S2463">
        <f t="shared" si="233"/>
        <v>0</v>
      </c>
    </row>
    <row r="2464" spans="1:19" x14ac:dyDescent="0.35">
      <c r="A2464">
        <v>1.5821627075222819</v>
      </c>
      <c r="B2464">
        <v>0</v>
      </c>
      <c r="C2464">
        <v>0</v>
      </c>
      <c r="D2464">
        <v>1</v>
      </c>
      <c r="E2464">
        <v>1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2.4349479592981016</v>
      </c>
      <c r="L2464">
        <v>0.18677756437537987</v>
      </c>
      <c r="M2464">
        <v>0</v>
      </c>
      <c r="N2464">
        <f t="shared" si="228"/>
        <v>-1.1432002689923548</v>
      </c>
      <c r="O2464">
        <f t="shared" si="229"/>
        <v>0.31879715092063365</v>
      </c>
      <c r="P2464">
        <f t="shared" si="230"/>
        <v>0.24173327239756762</v>
      </c>
      <c r="Q2464">
        <f t="shared" si="231"/>
        <v>0.75826672760243241</v>
      </c>
      <c r="R2464">
        <f t="shared" si="232"/>
        <v>-0.12017800023879519</v>
      </c>
      <c r="S2464">
        <f t="shared" si="233"/>
        <v>1</v>
      </c>
    </row>
    <row r="2465" spans="1:19" x14ac:dyDescent="0.35">
      <c r="A2465">
        <v>0.96297954707467148</v>
      </c>
      <c r="B2465">
        <v>0</v>
      </c>
      <c r="C2465">
        <v>0</v>
      </c>
      <c r="D2465">
        <v>1</v>
      </c>
      <c r="E2465">
        <v>1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5.8577162403887793E-2</v>
      </c>
      <c r="L2465">
        <v>0.60242627595218556</v>
      </c>
      <c r="M2465">
        <v>0</v>
      </c>
      <c r="N2465">
        <f t="shared" si="228"/>
        <v>-2.4595130699066363</v>
      </c>
      <c r="O2465">
        <f t="shared" si="229"/>
        <v>8.5476561945968962E-2</v>
      </c>
      <c r="P2465">
        <f t="shared" si="230"/>
        <v>7.8745654160171236E-2</v>
      </c>
      <c r="Q2465">
        <f t="shared" si="231"/>
        <v>0.92125434583982879</v>
      </c>
      <c r="R2465">
        <f t="shared" si="232"/>
        <v>-3.5620450427540459E-2</v>
      </c>
      <c r="S2465">
        <f t="shared" si="233"/>
        <v>1</v>
      </c>
    </row>
    <row r="2466" spans="1:19" x14ac:dyDescent="0.35">
      <c r="A2466">
        <v>1.051434284281473</v>
      </c>
      <c r="B2466">
        <v>1</v>
      </c>
      <c r="C2466">
        <v>0</v>
      </c>
      <c r="D2466">
        <v>1</v>
      </c>
      <c r="E2466">
        <v>1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-0.20070344313085248</v>
      </c>
      <c r="L2466">
        <v>0.26471169779603065</v>
      </c>
      <c r="M2466">
        <v>0</v>
      </c>
      <c r="N2466">
        <f t="shared" si="228"/>
        <v>-2.022665699616129</v>
      </c>
      <c r="O2466">
        <f t="shared" si="229"/>
        <v>0.13230231636110412</v>
      </c>
      <c r="P2466">
        <f t="shared" si="230"/>
        <v>0.11684363305577784</v>
      </c>
      <c r="Q2466">
        <f t="shared" si="231"/>
        <v>0.88315636694422217</v>
      </c>
      <c r="R2466">
        <f t="shared" si="232"/>
        <v>-5.3962395755563858E-2</v>
      </c>
      <c r="S2466">
        <f t="shared" si="233"/>
        <v>1</v>
      </c>
    </row>
    <row r="2467" spans="1:19" x14ac:dyDescent="0.35">
      <c r="A2467">
        <v>0.74184270405766772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3.5434056758047978</v>
      </c>
      <c r="L2467">
        <v>-0.43669550298982895</v>
      </c>
      <c r="M2467">
        <v>0</v>
      </c>
      <c r="N2467">
        <f t="shared" si="228"/>
        <v>-2.3681392046132883</v>
      </c>
      <c r="O2467">
        <f t="shared" si="229"/>
        <v>9.3654836723981436E-2</v>
      </c>
      <c r="P2467">
        <f t="shared" si="230"/>
        <v>8.5634730062112113E-2</v>
      </c>
      <c r="Q2467">
        <f t="shared" si="231"/>
        <v>0.91436526993788791</v>
      </c>
      <c r="R2467">
        <f t="shared" si="232"/>
        <v>-3.8880277976702668E-2</v>
      </c>
      <c r="S2467">
        <f t="shared" si="233"/>
        <v>1</v>
      </c>
    </row>
    <row r="2468" spans="1:19" x14ac:dyDescent="0.35">
      <c r="A2468">
        <v>-0.31961414242395031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-1.1167988023796627</v>
      </c>
      <c r="L2468">
        <v>0.14781049766505422</v>
      </c>
      <c r="M2468">
        <v>0</v>
      </c>
      <c r="N2468">
        <f t="shared" si="228"/>
        <v>-4.7373625614501451</v>
      </c>
      <c r="O2468">
        <f t="shared" si="229"/>
        <v>8.7617242479044177E-3</v>
      </c>
      <c r="P2468">
        <f t="shared" si="230"/>
        <v>8.6856232123962047E-3</v>
      </c>
      <c r="Q2468">
        <f t="shared" si="231"/>
        <v>0.99131437678760381</v>
      </c>
      <c r="R2468">
        <f t="shared" si="232"/>
        <v>-3.7885953103794839E-3</v>
      </c>
      <c r="S2468">
        <f t="shared" si="233"/>
        <v>0</v>
      </c>
    </row>
    <row r="2469" spans="1:19" x14ac:dyDescent="0.35">
      <c r="A2469">
        <v>-0.31961414242395031</v>
      </c>
      <c r="B2469">
        <v>0</v>
      </c>
      <c r="C2469">
        <v>0</v>
      </c>
      <c r="D2469">
        <v>1</v>
      </c>
      <c r="E2469">
        <v>0</v>
      </c>
      <c r="F2469">
        <v>0</v>
      </c>
      <c r="G2469">
        <v>1</v>
      </c>
      <c r="H2469">
        <v>1</v>
      </c>
      <c r="I2469">
        <v>1</v>
      </c>
      <c r="J2469">
        <v>0</v>
      </c>
      <c r="K2469">
        <v>-0.88954178100381265</v>
      </c>
      <c r="L2469">
        <v>0.43356898687410861</v>
      </c>
      <c r="M2469">
        <v>0</v>
      </c>
      <c r="N2469">
        <f t="shared" si="228"/>
        <v>-4.790223509815573</v>
      </c>
      <c r="O2469">
        <f t="shared" si="229"/>
        <v>8.3105996737224703E-3</v>
      </c>
      <c r="P2469">
        <f t="shared" si="230"/>
        <v>8.2421028564131759E-3</v>
      </c>
      <c r="Q2469">
        <f t="shared" si="231"/>
        <v>0.99175789714358686</v>
      </c>
      <c r="R2469">
        <f t="shared" si="232"/>
        <v>-3.5943326514144614E-3</v>
      </c>
      <c r="S2469">
        <f t="shared" si="233"/>
        <v>0</v>
      </c>
    </row>
    <row r="2470" spans="1:19" x14ac:dyDescent="0.35">
      <c r="A2470">
        <v>-0.76188782845795777</v>
      </c>
      <c r="B2470">
        <v>0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1</v>
      </c>
      <c r="I2470">
        <v>0</v>
      </c>
      <c r="J2470">
        <v>1</v>
      </c>
      <c r="K2470">
        <v>-0.37252653606614045</v>
      </c>
      <c r="L2470">
        <v>-0.93027834798728604</v>
      </c>
      <c r="M2470">
        <v>0</v>
      </c>
      <c r="N2470">
        <f t="shared" si="228"/>
        <v>-5.0133419576559612</v>
      </c>
      <c r="O2470">
        <f t="shared" si="229"/>
        <v>6.6486466410099572E-3</v>
      </c>
      <c r="P2470">
        <f t="shared" si="230"/>
        <v>6.6047340978356182E-3</v>
      </c>
      <c r="Q2470">
        <f t="shared" si="231"/>
        <v>0.99339526590216443</v>
      </c>
      <c r="R2470">
        <f t="shared" si="232"/>
        <v>-2.8779139979987676E-3</v>
      </c>
      <c r="S2470">
        <f t="shared" si="233"/>
        <v>0</v>
      </c>
    </row>
    <row r="2471" spans="1:19" x14ac:dyDescent="0.35">
      <c r="A2471">
        <v>1.2283437586950761</v>
      </c>
      <c r="B2471">
        <v>0</v>
      </c>
      <c r="C2471">
        <v>0</v>
      </c>
      <c r="D2471">
        <v>1</v>
      </c>
      <c r="E2471">
        <v>0</v>
      </c>
      <c r="F2471">
        <v>0</v>
      </c>
      <c r="G2471">
        <v>1</v>
      </c>
      <c r="H2471">
        <v>1</v>
      </c>
      <c r="I2471">
        <v>1</v>
      </c>
      <c r="J2471">
        <v>0</v>
      </c>
      <c r="K2471">
        <v>-1.1048727779342828</v>
      </c>
      <c r="L2471">
        <v>-0.54060768088403055</v>
      </c>
      <c r="M2471">
        <v>0</v>
      </c>
      <c r="N2471">
        <f t="shared" si="228"/>
        <v>-2.2708518763019407</v>
      </c>
      <c r="O2471">
        <f t="shared" si="229"/>
        <v>0.10322420836101825</v>
      </c>
      <c r="P2471">
        <f t="shared" si="230"/>
        <v>9.3565938436368359E-2</v>
      </c>
      <c r="Q2471">
        <f t="shared" si="231"/>
        <v>0.9064340615636316</v>
      </c>
      <c r="R2471">
        <f t="shared" si="232"/>
        <v>-4.2663783119075378E-2</v>
      </c>
      <c r="S2471">
        <f t="shared" si="233"/>
        <v>1</v>
      </c>
    </row>
    <row r="2472" spans="1:19" x14ac:dyDescent="0.35">
      <c r="A2472">
        <v>1.5379353389188812</v>
      </c>
      <c r="B2472">
        <v>0</v>
      </c>
      <c r="C2472">
        <v>0</v>
      </c>
      <c r="D2472">
        <v>1</v>
      </c>
      <c r="E2472">
        <v>1</v>
      </c>
      <c r="F2472">
        <v>0</v>
      </c>
      <c r="G2472">
        <v>0</v>
      </c>
      <c r="H2472">
        <v>1</v>
      </c>
      <c r="I2472">
        <v>1</v>
      </c>
      <c r="J2472">
        <v>0</v>
      </c>
      <c r="K2472">
        <v>-0.69452919609139718</v>
      </c>
      <c r="L2472">
        <v>-8.0577691762478715E-3</v>
      </c>
      <c r="M2472">
        <v>0</v>
      </c>
      <c r="N2472">
        <f t="shared" si="228"/>
        <v>-1.5527743051669107</v>
      </c>
      <c r="O2472">
        <f t="shared" si="229"/>
        <v>0.21165994923328058</v>
      </c>
      <c r="P2472">
        <f t="shared" si="230"/>
        <v>0.17468593343141836</v>
      </c>
      <c r="Q2472">
        <f t="shared" si="231"/>
        <v>0.82531406656858164</v>
      </c>
      <c r="R2472">
        <f t="shared" si="232"/>
        <v>-8.3380752756820081E-2</v>
      </c>
      <c r="S2472">
        <f t="shared" si="233"/>
        <v>1</v>
      </c>
    </row>
    <row r="2473" spans="1:19" x14ac:dyDescent="0.35">
      <c r="A2473">
        <v>1.4937079703154805</v>
      </c>
      <c r="B2473">
        <v>0</v>
      </c>
      <c r="C2473">
        <v>0</v>
      </c>
      <c r="D2473">
        <v>1</v>
      </c>
      <c r="E2473">
        <v>0</v>
      </c>
      <c r="F2473">
        <v>1</v>
      </c>
      <c r="G2473">
        <v>0</v>
      </c>
      <c r="H2473">
        <v>1</v>
      </c>
      <c r="I2473">
        <v>1</v>
      </c>
      <c r="J2473">
        <v>0</v>
      </c>
      <c r="K2473">
        <v>-0.50989666949255319</v>
      </c>
      <c r="L2473">
        <v>-0.24186016943820124</v>
      </c>
      <c r="M2473">
        <v>0</v>
      </c>
      <c r="N2473">
        <f t="shared" si="228"/>
        <v>-1.957664230320971</v>
      </c>
      <c r="O2473">
        <f t="shared" si="229"/>
        <v>0.14118781829811006</v>
      </c>
      <c r="P2473">
        <f t="shared" si="230"/>
        <v>0.12372005381959647</v>
      </c>
      <c r="Q2473">
        <f t="shared" si="231"/>
        <v>0.8762799461804035</v>
      </c>
      <c r="R2473">
        <f t="shared" si="232"/>
        <v>-5.7357127098123649E-2</v>
      </c>
      <c r="S2473">
        <f t="shared" si="233"/>
        <v>1</v>
      </c>
    </row>
    <row r="2474" spans="1:19" x14ac:dyDescent="0.35">
      <c r="A2474">
        <v>1.3610258645052782</v>
      </c>
      <c r="B2474">
        <v>0</v>
      </c>
      <c r="C2474">
        <v>0</v>
      </c>
      <c r="D2474">
        <v>1</v>
      </c>
      <c r="E2474">
        <v>1</v>
      </c>
      <c r="F2474">
        <v>0</v>
      </c>
      <c r="G2474">
        <v>0</v>
      </c>
      <c r="H2474">
        <v>1</v>
      </c>
      <c r="I2474">
        <v>1</v>
      </c>
      <c r="J2474">
        <v>0</v>
      </c>
      <c r="K2474">
        <v>2.6898115187419602</v>
      </c>
      <c r="L2474">
        <v>-0.37175039180595304</v>
      </c>
      <c r="M2474">
        <v>0</v>
      </c>
      <c r="N2474">
        <f t="shared" si="228"/>
        <v>-1.3074890526760656</v>
      </c>
      <c r="O2474">
        <f t="shared" si="229"/>
        <v>0.27049841163394772</v>
      </c>
      <c r="P2474">
        <f t="shared" si="230"/>
        <v>0.2129073198022092</v>
      </c>
      <c r="Q2474">
        <f t="shared" si="231"/>
        <v>0.78709268019779077</v>
      </c>
      <c r="R2474">
        <f t="shared" si="232"/>
        <v>-0.1039741264355476</v>
      </c>
      <c r="S2474">
        <f t="shared" si="233"/>
        <v>1</v>
      </c>
    </row>
    <row r="2475" spans="1:19" x14ac:dyDescent="0.35">
      <c r="A2475">
        <v>0.29956901802366021</v>
      </c>
      <c r="B2475">
        <v>0</v>
      </c>
      <c r="C2475">
        <v>0</v>
      </c>
      <c r="D2475">
        <v>1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-0.46970155006553221</v>
      </c>
      <c r="L2475">
        <v>-0.22887114720142587</v>
      </c>
      <c r="M2475">
        <v>0</v>
      </c>
      <c r="N2475">
        <f t="shared" si="228"/>
        <v>-4.1827123243964159</v>
      </c>
      <c r="O2475">
        <f t="shared" si="229"/>
        <v>1.5257069273873955E-2</v>
      </c>
      <c r="P2475">
        <f t="shared" si="230"/>
        <v>1.502778925221966E-2</v>
      </c>
      <c r="Q2475">
        <f t="shared" si="231"/>
        <v>0.9849722107477803</v>
      </c>
      <c r="R2475">
        <f t="shared" si="232"/>
        <v>-6.5760221817206879E-3</v>
      </c>
      <c r="S2475">
        <f t="shared" si="233"/>
        <v>0</v>
      </c>
    </row>
    <row r="2476" spans="1:19" x14ac:dyDescent="0.35">
      <c r="A2476">
        <v>-1.5137530947157707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-0.9264241158626727</v>
      </c>
      <c r="L2476">
        <v>-1.3459270595640918</v>
      </c>
      <c r="M2476">
        <v>0</v>
      </c>
      <c r="N2476">
        <f t="shared" si="228"/>
        <v>-6.9246792984828254</v>
      </c>
      <c r="O2476">
        <f t="shared" si="229"/>
        <v>9.8321838722089717E-4</v>
      </c>
      <c r="P2476">
        <f t="shared" si="230"/>
        <v>9.8225261838560452E-4</v>
      </c>
      <c r="Q2476">
        <f t="shared" si="231"/>
        <v>0.99901774738161442</v>
      </c>
      <c r="R2476">
        <f t="shared" si="232"/>
        <v>-4.267965373400627E-4</v>
      </c>
      <c r="S2476">
        <f t="shared" si="233"/>
        <v>0</v>
      </c>
    </row>
    <row r="2477" spans="1:19" x14ac:dyDescent="0.35">
      <c r="A2477">
        <v>-1.8392665276368001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0.6862394119181402</v>
      </c>
      <c r="L2477">
        <v>-1.3069599928537661</v>
      </c>
      <c r="M2477">
        <v>0</v>
      </c>
      <c r="N2477">
        <f t="shared" si="228"/>
        <v>-7.287379115377056</v>
      </c>
      <c r="O2477">
        <f t="shared" si="229"/>
        <v>6.8411870137436077E-4</v>
      </c>
      <c r="P2477">
        <f t="shared" si="230"/>
        <v>6.8365100293803747E-4</v>
      </c>
      <c r="Q2477">
        <f t="shared" si="231"/>
        <v>0.99931634899706201</v>
      </c>
      <c r="R2477">
        <f t="shared" si="232"/>
        <v>-2.9700739439698942E-4</v>
      </c>
      <c r="S2477">
        <f t="shared" si="233"/>
        <v>0</v>
      </c>
    </row>
    <row r="2478" spans="1:19" x14ac:dyDescent="0.35">
      <c r="A2478">
        <v>0.47647849243726326</v>
      </c>
      <c r="B2478">
        <v>0</v>
      </c>
      <c r="C2478">
        <v>0</v>
      </c>
      <c r="D2478">
        <v>1</v>
      </c>
      <c r="E2478">
        <v>1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-0.54567474282869288</v>
      </c>
      <c r="L2478">
        <v>0.34264583121668196</v>
      </c>
      <c r="M2478">
        <v>0</v>
      </c>
      <c r="N2478">
        <f t="shared" si="228"/>
        <v>-3.2844073086740453</v>
      </c>
      <c r="O2478">
        <f t="shared" si="229"/>
        <v>3.7462782380850927E-2</v>
      </c>
      <c r="P2478">
        <f t="shared" si="230"/>
        <v>3.6110001261807578E-2</v>
      </c>
      <c r="Q2478">
        <f t="shared" si="231"/>
        <v>0.96388999873819237</v>
      </c>
      <c r="R2478">
        <f t="shared" si="232"/>
        <v>-1.5972525917582799E-2</v>
      </c>
      <c r="S2478">
        <f t="shared" si="233"/>
        <v>0</v>
      </c>
    </row>
    <row r="2479" spans="1:19" x14ac:dyDescent="0.35">
      <c r="A2479">
        <v>-1.5579804633191714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-0.3508830102208213</v>
      </c>
      <c r="L2479">
        <v>-1.3978831485111922</v>
      </c>
      <c r="M2479">
        <v>0</v>
      </c>
      <c r="N2479">
        <f t="shared" si="228"/>
        <v>-6.9886999190071286</v>
      </c>
      <c r="O2479">
        <f t="shared" si="229"/>
        <v>9.222447454774813E-4</v>
      </c>
      <c r="P2479">
        <f t="shared" si="230"/>
        <v>9.2139499378595291E-4</v>
      </c>
      <c r="Q2479">
        <f t="shared" si="231"/>
        <v>0.99907860500621404</v>
      </c>
      <c r="R2479">
        <f t="shared" si="232"/>
        <v>-4.0034122599139635E-4</v>
      </c>
      <c r="S2479">
        <f t="shared" si="233"/>
        <v>0</v>
      </c>
    </row>
    <row r="2480" spans="1:19" x14ac:dyDescent="0.35">
      <c r="A2480">
        <v>-0.31961414242395031</v>
      </c>
      <c r="B2480">
        <v>0</v>
      </c>
      <c r="C2480">
        <v>0</v>
      </c>
      <c r="D2480">
        <v>1</v>
      </c>
      <c r="E2480">
        <v>1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-0.83189932951780987</v>
      </c>
      <c r="L2480">
        <v>-0.59256376983113102</v>
      </c>
      <c r="M2480">
        <v>0</v>
      </c>
      <c r="N2480">
        <f t="shared" si="228"/>
        <v>-4.8320933908669534</v>
      </c>
      <c r="O2480">
        <f t="shared" si="229"/>
        <v>7.9698198426812958E-3</v>
      </c>
      <c r="P2480">
        <f t="shared" si="230"/>
        <v>7.9068040389594051E-3</v>
      </c>
      <c r="Q2480">
        <f t="shared" si="231"/>
        <v>0.99209319596104062</v>
      </c>
      <c r="R2480">
        <f t="shared" si="232"/>
        <v>-3.447528863467319E-3</v>
      </c>
      <c r="S2480">
        <f t="shared" si="233"/>
        <v>0</v>
      </c>
    </row>
    <row r="2481" spans="1:19" x14ac:dyDescent="0.35">
      <c r="A2481">
        <v>-0.23115940521714878</v>
      </c>
      <c r="B2481">
        <v>0</v>
      </c>
      <c r="C2481">
        <v>0</v>
      </c>
      <c r="D2481">
        <v>1</v>
      </c>
      <c r="E2481">
        <v>1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-0.13533116098580736</v>
      </c>
      <c r="L2481">
        <v>-0.11196994707044942</v>
      </c>
      <c r="M2481">
        <v>0</v>
      </c>
      <c r="N2481">
        <f t="shared" si="228"/>
        <v>-4.5670880105466223</v>
      </c>
      <c r="O2481">
        <f t="shared" si="229"/>
        <v>1.0388165945833971E-2</v>
      </c>
      <c r="P2481">
        <f t="shared" si="230"/>
        <v>1.0281361456870895E-2</v>
      </c>
      <c r="Q2481">
        <f t="shared" si="231"/>
        <v>0.98971863854312914</v>
      </c>
      <c r="R2481">
        <f t="shared" si="232"/>
        <v>-4.4882509533309047E-3</v>
      </c>
      <c r="S2481">
        <f t="shared" si="233"/>
        <v>0</v>
      </c>
    </row>
    <row r="2482" spans="1:19" x14ac:dyDescent="0.35">
      <c r="A2482">
        <v>-0.40806887963075178</v>
      </c>
      <c r="B2482">
        <v>1</v>
      </c>
      <c r="C2482">
        <v>0</v>
      </c>
      <c r="D2482">
        <v>1</v>
      </c>
      <c r="E2482">
        <v>0</v>
      </c>
      <c r="F2482">
        <v>1</v>
      </c>
      <c r="G2482">
        <v>0</v>
      </c>
      <c r="H2482">
        <v>1</v>
      </c>
      <c r="I2482">
        <v>0</v>
      </c>
      <c r="J2482">
        <v>1</v>
      </c>
      <c r="K2482">
        <v>-0.12230087501770703</v>
      </c>
      <c r="L2482">
        <v>-9.8980924833674058E-2</v>
      </c>
      <c r="M2482">
        <v>0</v>
      </c>
      <c r="N2482">
        <f t="shared" si="228"/>
        <v>-4.5233807085375037</v>
      </c>
      <c r="O2482">
        <f t="shared" si="229"/>
        <v>1.0852273209570631E-2</v>
      </c>
      <c r="P2482">
        <f t="shared" si="230"/>
        <v>1.073576574657485E-2</v>
      </c>
      <c r="Q2482">
        <f t="shared" si="231"/>
        <v>0.98926423425342513</v>
      </c>
      <c r="R2482">
        <f t="shared" si="232"/>
        <v>-4.6876920720516115E-3</v>
      </c>
      <c r="S2482">
        <f t="shared" si="233"/>
        <v>0</v>
      </c>
    </row>
    <row r="2483" spans="1:19" x14ac:dyDescent="0.35">
      <c r="A2483">
        <v>-1.6022078319225721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1.119109928824521</v>
      </c>
      <c r="L2483">
        <v>-1.5017953264053938</v>
      </c>
      <c r="M2483">
        <v>0</v>
      </c>
      <c r="N2483">
        <f t="shared" si="228"/>
        <v>-6.7449366409131208</v>
      </c>
      <c r="O2483">
        <f t="shared" si="229"/>
        <v>1.1768232393980498E-3</v>
      </c>
      <c r="P2483">
        <f t="shared" si="230"/>
        <v>1.1754399543432617E-3</v>
      </c>
      <c r="Q2483">
        <f t="shared" si="231"/>
        <v>0.99882456004565678</v>
      </c>
      <c r="R2483">
        <f t="shared" si="232"/>
        <v>-5.107873447522212E-4</v>
      </c>
      <c r="S2483">
        <f t="shared" si="233"/>
        <v>0</v>
      </c>
    </row>
    <row r="2484" spans="1:19" x14ac:dyDescent="0.35">
      <c r="A2484">
        <v>-1.6906625691293735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-0.54081599212872333</v>
      </c>
      <c r="L2484">
        <v>-1.5147843486421693</v>
      </c>
      <c r="M2484">
        <v>0</v>
      </c>
      <c r="N2484">
        <f t="shared" si="228"/>
        <v>-7.1583882997207899</v>
      </c>
      <c r="O2484">
        <f t="shared" si="229"/>
        <v>7.7830794203019896E-4</v>
      </c>
      <c r="P2484">
        <f t="shared" si="230"/>
        <v>7.7770264988125842E-4</v>
      </c>
      <c r="Q2484">
        <f t="shared" si="231"/>
        <v>0.99922229735011869</v>
      </c>
      <c r="R2484">
        <f t="shared" si="232"/>
        <v>-3.3788337283874212E-4</v>
      </c>
      <c r="S2484">
        <f t="shared" si="233"/>
        <v>0</v>
      </c>
    </row>
    <row r="2485" spans="1:19" x14ac:dyDescent="0.35">
      <c r="A2485">
        <v>-1.2926162516987669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0.13410865055796042</v>
      </c>
      <c r="L2485">
        <v>-0.25484919167497661</v>
      </c>
      <c r="M2485">
        <v>0</v>
      </c>
      <c r="N2485">
        <f t="shared" si="228"/>
        <v>-6.4554142799302774</v>
      </c>
      <c r="O2485">
        <f t="shared" si="229"/>
        <v>1.5719879035770369E-3</v>
      </c>
      <c r="P2485">
        <f t="shared" si="230"/>
        <v>1.5695206361226377E-3</v>
      </c>
      <c r="Q2485">
        <f t="shared" si="231"/>
        <v>0.99843047936387741</v>
      </c>
      <c r="R2485">
        <f t="shared" si="232"/>
        <v>-6.8216963130593639E-4</v>
      </c>
      <c r="S2485">
        <f t="shared" si="233"/>
        <v>0</v>
      </c>
    </row>
    <row r="2486" spans="1:19" x14ac:dyDescent="0.35">
      <c r="A2486">
        <v>-1.8728793277753846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-0.34293232725723471</v>
      </c>
      <c r="L2486">
        <v>-0.83935519232985978</v>
      </c>
      <c r="M2486">
        <v>0</v>
      </c>
      <c r="N2486">
        <f t="shared" si="228"/>
        <v>-7.4197221856595306</v>
      </c>
      <c r="O2486">
        <f t="shared" si="229"/>
        <v>5.9931562086255072E-4</v>
      </c>
      <c r="P2486">
        <f t="shared" si="230"/>
        <v>5.989566567819217E-4</v>
      </c>
      <c r="Q2486">
        <f t="shared" si="231"/>
        <v>0.99940104334321811</v>
      </c>
      <c r="R2486">
        <f t="shared" si="232"/>
        <v>-2.6020150343213886E-4</v>
      </c>
      <c r="S2486">
        <f t="shared" si="233"/>
        <v>0</v>
      </c>
    </row>
    <row r="2487" spans="1:19" x14ac:dyDescent="0.35">
      <c r="A2487">
        <v>-0.58497835404435483</v>
      </c>
      <c r="B2487">
        <v>0</v>
      </c>
      <c r="C2487">
        <v>0</v>
      </c>
      <c r="D2487">
        <v>1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-0.74333755539563728</v>
      </c>
      <c r="L2487">
        <v>-0.39772843627950333</v>
      </c>
      <c r="M2487">
        <v>0</v>
      </c>
      <c r="N2487">
        <f t="shared" si="228"/>
        <v>-5.3377316992460138</v>
      </c>
      <c r="O2487">
        <f t="shared" si="229"/>
        <v>4.8067615346074934E-3</v>
      </c>
      <c r="P2487">
        <f t="shared" si="230"/>
        <v>4.783767106887586E-3</v>
      </c>
      <c r="Q2487">
        <f t="shared" si="231"/>
        <v>0.99521623289311245</v>
      </c>
      <c r="R2487">
        <f t="shared" si="232"/>
        <v>-2.0825488526044589E-3</v>
      </c>
      <c r="S2487">
        <f t="shared" si="233"/>
        <v>0</v>
      </c>
    </row>
    <row r="2488" spans="1:19" x14ac:dyDescent="0.35">
      <c r="A2488">
        <v>-0.18693203661374805</v>
      </c>
      <c r="B2488">
        <v>0</v>
      </c>
      <c r="C2488">
        <v>0</v>
      </c>
      <c r="D2488">
        <v>1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1</v>
      </c>
      <c r="K2488">
        <v>2.9203805899526272E-2</v>
      </c>
      <c r="L2488">
        <v>-0.9822344369343865</v>
      </c>
      <c r="M2488">
        <v>0</v>
      </c>
      <c r="N2488">
        <f t="shared" si="228"/>
        <v>-4.3406497670682302</v>
      </c>
      <c r="O2488">
        <f t="shared" si="229"/>
        <v>1.3028060248124263E-2</v>
      </c>
      <c r="P2488">
        <f t="shared" si="230"/>
        <v>1.2860512713668818E-2</v>
      </c>
      <c r="Q2488">
        <f t="shared" si="231"/>
        <v>0.98713948728633116</v>
      </c>
      <c r="R2488">
        <f t="shared" si="232"/>
        <v>-5.6214752143195663E-3</v>
      </c>
      <c r="S2488">
        <f t="shared" si="233"/>
        <v>0</v>
      </c>
    </row>
    <row r="2489" spans="1:19" x14ac:dyDescent="0.35">
      <c r="A2489">
        <v>-1.1599341458885646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-0.31002533388016812</v>
      </c>
      <c r="L2489">
        <v>1.8363833884458278</v>
      </c>
      <c r="M2489">
        <v>0</v>
      </c>
      <c r="N2489">
        <f t="shared" si="228"/>
        <v>-5.9786670390824339</v>
      </c>
      <c r="O2489">
        <f t="shared" si="229"/>
        <v>2.532199366432719E-3</v>
      </c>
      <c r="P2489">
        <f t="shared" si="230"/>
        <v>2.5258035283385267E-3</v>
      </c>
      <c r="Q2489">
        <f t="shared" si="231"/>
        <v>0.99747419647166147</v>
      </c>
      <c r="R2489">
        <f t="shared" si="232"/>
        <v>-1.0983302025348071E-3</v>
      </c>
      <c r="S2489">
        <f t="shared" si="233"/>
        <v>0</v>
      </c>
    </row>
    <row r="2490" spans="1:19" x14ac:dyDescent="0.35">
      <c r="A2490">
        <v>-1.2926162516987669</v>
      </c>
      <c r="B2490">
        <v>0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-0.78640375478173108</v>
      </c>
      <c r="L2490">
        <v>-0.57957474759435612</v>
      </c>
      <c r="M2490">
        <v>0</v>
      </c>
      <c r="N2490">
        <f t="shared" si="228"/>
        <v>-6.1386253725084376</v>
      </c>
      <c r="O2490">
        <f t="shared" si="229"/>
        <v>2.1578878724513978E-3</v>
      </c>
      <c r="P2490">
        <f t="shared" si="230"/>
        <v>2.1532414189070785E-3</v>
      </c>
      <c r="Q2490">
        <f t="shared" si="231"/>
        <v>0.99784675858109295</v>
      </c>
      <c r="R2490">
        <f t="shared" si="232"/>
        <v>-9.3614910604210852E-4</v>
      </c>
      <c r="S2490">
        <f t="shared" si="233"/>
        <v>0</v>
      </c>
    </row>
    <row r="2491" spans="1:19" x14ac:dyDescent="0.35">
      <c r="A2491">
        <v>0.38802375523046173</v>
      </c>
      <c r="B2491">
        <v>0</v>
      </c>
      <c r="C2491">
        <v>0</v>
      </c>
      <c r="D2491">
        <v>1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2.1831763321178594</v>
      </c>
      <c r="L2491">
        <v>0.16079951990182959</v>
      </c>
      <c r="M2491">
        <v>0</v>
      </c>
      <c r="N2491">
        <f t="shared" si="228"/>
        <v>-3.6047358473204381</v>
      </c>
      <c r="O2491">
        <f t="shared" si="229"/>
        <v>2.7194627398058901E-2</v>
      </c>
      <c r="P2491">
        <f t="shared" si="230"/>
        <v>2.6474658913417801E-2</v>
      </c>
      <c r="Q2491">
        <f t="shared" si="231"/>
        <v>0.97352534108658217</v>
      </c>
      <c r="R2491">
        <f t="shared" si="232"/>
        <v>-1.1652739212435332E-2</v>
      </c>
      <c r="S2491">
        <f t="shared" si="233"/>
        <v>0</v>
      </c>
    </row>
    <row r="2492" spans="1:19" x14ac:dyDescent="0.35">
      <c r="A2492">
        <v>1.5379353389188812</v>
      </c>
      <c r="B2492">
        <v>0</v>
      </c>
      <c r="C2492">
        <v>0</v>
      </c>
      <c r="D2492">
        <v>1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1</v>
      </c>
      <c r="K2492">
        <v>0.4470563660969103</v>
      </c>
      <c r="L2492">
        <v>-0.9822344369343865</v>
      </c>
      <c r="M2492">
        <v>0</v>
      </c>
      <c r="N2492">
        <f t="shared" si="228"/>
        <v>-1.7219950012966625</v>
      </c>
      <c r="O2492">
        <f t="shared" si="229"/>
        <v>0.17870926682170632</v>
      </c>
      <c r="P2492">
        <f t="shared" si="230"/>
        <v>0.15161437332513839</v>
      </c>
      <c r="Q2492">
        <f t="shared" si="231"/>
        <v>0.84838562667486161</v>
      </c>
      <c r="R2492">
        <f t="shared" si="232"/>
        <v>-7.1406697897899107E-2</v>
      </c>
      <c r="S2492">
        <f t="shared" si="233"/>
        <v>1</v>
      </c>
    </row>
    <row r="2493" spans="1:19" x14ac:dyDescent="0.35">
      <c r="A2493">
        <v>-1.8233446749395759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-0.36280903466620135</v>
      </c>
      <c r="L2493">
        <v>-1.4368502152215179</v>
      </c>
      <c r="M2493">
        <v>0</v>
      </c>
      <c r="N2493">
        <f t="shared" si="228"/>
        <v>-7.4311990221038906</v>
      </c>
      <c r="O2493">
        <f t="shared" si="229"/>
        <v>5.9247669319768966E-4</v>
      </c>
      <c r="P2493">
        <f t="shared" si="230"/>
        <v>5.9212587241884212E-4</v>
      </c>
      <c r="Q2493">
        <f t="shared" si="231"/>
        <v>0.99940787412758114</v>
      </c>
      <c r="R2493">
        <f t="shared" si="232"/>
        <v>-2.57233163707398E-4</v>
      </c>
      <c r="S2493">
        <f t="shared" si="233"/>
        <v>0</v>
      </c>
    </row>
    <row r="2494" spans="1:19" x14ac:dyDescent="0.35">
      <c r="A2494">
        <v>-0.49652361683755331</v>
      </c>
      <c r="B2494">
        <v>0</v>
      </c>
      <c r="C2494">
        <v>0</v>
      </c>
      <c r="D2494">
        <v>1</v>
      </c>
      <c r="E2494">
        <v>1</v>
      </c>
      <c r="F2494">
        <v>0</v>
      </c>
      <c r="G2494">
        <v>0</v>
      </c>
      <c r="H2494">
        <v>1</v>
      </c>
      <c r="I2494">
        <v>0</v>
      </c>
      <c r="J2494">
        <v>1</v>
      </c>
      <c r="K2494">
        <v>-0.31068789079380038</v>
      </c>
      <c r="L2494">
        <v>-6.0013858123348876E-2</v>
      </c>
      <c r="M2494">
        <v>0</v>
      </c>
      <c r="N2494">
        <f t="shared" si="228"/>
        <v>-4.7646446775722469</v>
      </c>
      <c r="O2494">
        <f t="shared" si="229"/>
        <v>8.525917153830654E-3</v>
      </c>
      <c r="P2494">
        <f t="shared" si="230"/>
        <v>8.4538404108559905E-3</v>
      </c>
      <c r="Q2494">
        <f t="shared" si="231"/>
        <v>0.99154615958914405</v>
      </c>
      <c r="R2494">
        <f t="shared" si="232"/>
        <v>-3.6870632153876482E-3</v>
      </c>
      <c r="S2494">
        <f t="shared" si="233"/>
        <v>0</v>
      </c>
    </row>
    <row r="2495" spans="1:19" x14ac:dyDescent="0.35">
      <c r="A2495">
        <v>-1.8728793277753846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-0.45865893483832859</v>
      </c>
      <c r="L2495">
        <v>-0.70946496996210795</v>
      </c>
      <c r="M2495">
        <v>0</v>
      </c>
      <c r="N2495">
        <f t="shared" si="228"/>
        <v>-7.4365659191525078</v>
      </c>
      <c r="O2495">
        <f t="shared" si="229"/>
        <v>5.8930544926337719E-4</v>
      </c>
      <c r="P2495">
        <f t="shared" si="230"/>
        <v>5.889583728848468E-4</v>
      </c>
      <c r="Q2495">
        <f t="shared" si="231"/>
        <v>0.99941104162711514</v>
      </c>
      <c r="R2495">
        <f t="shared" si="232"/>
        <v>-2.5585672329230691E-4</v>
      </c>
      <c r="S2495">
        <f t="shared" si="233"/>
        <v>0</v>
      </c>
    </row>
    <row r="2496" spans="1:19" x14ac:dyDescent="0.35">
      <c r="A2496">
        <v>0.29956901802366021</v>
      </c>
      <c r="B2496">
        <v>0</v>
      </c>
      <c r="C2496">
        <v>0</v>
      </c>
      <c r="D2496">
        <v>1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-0.24067771025332954</v>
      </c>
      <c r="L2496">
        <v>-0.59256376983113102</v>
      </c>
      <c r="M2496">
        <v>0</v>
      </c>
      <c r="N2496">
        <f t="shared" si="228"/>
        <v>-4.1508089440003131</v>
      </c>
      <c r="O2496">
        <f t="shared" si="229"/>
        <v>1.5751669111371429E-2</v>
      </c>
      <c r="P2496">
        <f t="shared" si="230"/>
        <v>1.5507401651775525E-2</v>
      </c>
      <c r="Q2496">
        <f t="shared" si="231"/>
        <v>0.98449259834822445</v>
      </c>
      <c r="R2496">
        <f t="shared" si="232"/>
        <v>-6.7875446437977143E-3</v>
      </c>
      <c r="S2496">
        <f t="shared" si="233"/>
        <v>0</v>
      </c>
    </row>
    <row r="2497" spans="1:19" x14ac:dyDescent="0.35">
      <c r="A2497">
        <v>0.21111428081685873</v>
      </c>
      <c r="B2497">
        <v>0</v>
      </c>
      <c r="C2497">
        <v>0</v>
      </c>
      <c r="D2497">
        <v>1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1</v>
      </c>
      <c r="K2497">
        <v>-0.66780606724156466</v>
      </c>
      <c r="L2497">
        <v>-0.1379479915439997</v>
      </c>
      <c r="M2497">
        <v>0</v>
      </c>
      <c r="N2497">
        <f t="shared" si="228"/>
        <v>-3.8635893243064698</v>
      </c>
      <c r="O2497">
        <f t="shared" si="229"/>
        <v>2.0992515190180302E-2</v>
      </c>
      <c r="P2497">
        <f t="shared" si="230"/>
        <v>2.0560890386419756E-2</v>
      </c>
      <c r="Q2497">
        <f t="shared" si="231"/>
        <v>0.97943910961358027</v>
      </c>
      <c r="R2497">
        <f t="shared" si="232"/>
        <v>-9.0225583224462398E-3</v>
      </c>
      <c r="S2497">
        <f t="shared" si="233"/>
        <v>0</v>
      </c>
    </row>
    <row r="2498" spans="1:19" x14ac:dyDescent="0.35">
      <c r="A2498">
        <v>1.0072069156780723</v>
      </c>
      <c r="B2498">
        <v>0</v>
      </c>
      <c r="C2498">
        <v>0</v>
      </c>
      <c r="D2498">
        <v>1</v>
      </c>
      <c r="E2498">
        <v>0</v>
      </c>
      <c r="F2498">
        <v>0</v>
      </c>
      <c r="G2498">
        <v>1</v>
      </c>
      <c r="H2498">
        <v>0</v>
      </c>
      <c r="I2498">
        <v>1</v>
      </c>
      <c r="J2498">
        <v>0</v>
      </c>
      <c r="K2498">
        <v>2.1487233726089841</v>
      </c>
      <c r="L2498">
        <v>0.21275560884893013</v>
      </c>
      <c r="M2498">
        <v>0</v>
      </c>
      <c r="N2498">
        <f t="shared" si="228"/>
        <v>-2.1873378113759467</v>
      </c>
      <c r="O2498">
        <f t="shared" si="229"/>
        <v>0.11221508905539808</v>
      </c>
      <c r="P2498">
        <f t="shared" si="230"/>
        <v>0.10089333453541087</v>
      </c>
      <c r="Q2498">
        <f t="shared" si="231"/>
        <v>0.89910666546458917</v>
      </c>
      <c r="R2498">
        <f t="shared" si="232"/>
        <v>-4.6188782710890941E-2</v>
      </c>
      <c r="S2498">
        <f t="shared" si="233"/>
        <v>1</v>
      </c>
    </row>
    <row r="2499" spans="1:19" x14ac:dyDescent="0.35">
      <c r="A2499">
        <v>1.5379353389188812</v>
      </c>
      <c r="B2499">
        <v>0</v>
      </c>
      <c r="C2499">
        <v>1</v>
      </c>
      <c r="D2499">
        <v>1</v>
      </c>
      <c r="E2499">
        <v>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3.0385373076170494</v>
      </c>
      <c r="L2499">
        <v>-9.8980924833674058E-2</v>
      </c>
      <c r="M2499">
        <v>0</v>
      </c>
      <c r="N2499">
        <f t="shared" si="228"/>
        <v>-0.89248009703655562</v>
      </c>
      <c r="O2499">
        <f t="shared" si="229"/>
        <v>0.4096385485408669</v>
      </c>
      <c r="P2499">
        <f t="shared" si="230"/>
        <v>0.29059828774183882</v>
      </c>
      <c r="Q2499">
        <f t="shared" si="231"/>
        <v>0.70940171225816118</v>
      </c>
      <c r="R2499">
        <f t="shared" si="232"/>
        <v>-0.14910776762137298</v>
      </c>
      <c r="S2499">
        <f t="shared" si="233"/>
        <v>1</v>
      </c>
    </row>
    <row r="2500" spans="1:19" x14ac:dyDescent="0.35">
      <c r="A2500">
        <v>0.12265954361005722</v>
      </c>
      <c r="B2500">
        <v>0</v>
      </c>
      <c r="C2500">
        <v>0</v>
      </c>
      <c r="D2500">
        <v>1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1</v>
      </c>
      <c r="K2500">
        <v>-0.39571602804326794</v>
      </c>
      <c r="L2500">
        <v>-0.39772843627950333</v>
      </c>
      <c r="M2500">
        <v>0</v>
      </c>
      <c r="N2500">
        <f t="shared" si="228"/>
        <v>-3.7560217157316829</v>
      </c>
      <c r="O2500">
        <f t="shared" si="229"/>
        <v>2.3376554210437227E-2</v>
      </c>
      <c r="P2500">
        <f t="shared" si="230"/>
        <v>2.2842573551504583E-2</v>
      </c>
      <c r="Q2500">
        <f t="shared" si="231"/>
        <v>0.97715742644849546</v>
      </c>
      <c r="R2500">
        <f t="shared" si="232"/>
        <v>-1.0035462964737927E-2</v>
      </c>
      <c r="S2500">
        <f t="shared" si="233"/>
        <v>0</v>
      </c>
    </row>
    <row r="2501" spans="1:19" x14ac:dyDescent="0.35">
      <c r="A2501">
        <v>0.47647849243726326</v>
      </c>
      <c r="B2501">
        <v>0</v>
      </c>
      <c r="C2501">
        <v>0</v>
      </c>
      <c r="D2501">
        <v>1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-0.19164849864454561</v>
      </c>
      <c r="L2501">
        <v>-0.28082723614852689</v>
      </c>
      <c r="M2501">
        <v>0</v>
      </c>
      <c r="N2501">
        <f t="shared" si="228"/>
        <v>-3.4873161065441716</v>
      </c>
      <c r="O2501">
        <f t="shared" si="229"/>
        <v>3.0582843214002474E-2</v>
      </c>
      <c r="P2501">
        <f t="shared" si="230"/>
        <v>2.9675288517928382E-2</v>
      </c>
      <c r="Q2501">
        <f t="shared" si="231"/>
        <v>0.97032471148207167</v>
      </c>
      <c r="R2501">
        <f t="shared" si="232"/>
        <v>-1.3082908201218138E-2</v>
      </c>
      <c r="S2501">
        <f t="shared" si="233"/>
        <v>0</v>
      </c>
    </row>
    <row r="2502" spans="1:19" x14ac:dyDescent="0.35">
      <c r="A2502">
        <v>1.6706174447290836</v>
      </c>
      <c r="B2502">
        <v>1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-1.0350834496983561</v>
      </c>
      <c r="L2502">
        <v>-9.8980924833674058E-2</v>
      </c>
      <c r="M2502">
        <v>0</v>
      </c>
      <c r="N2502">
        <f t="shared" ref="N2502:N2565" si="234">$M$3+SUMPRODUCT($A$3:$L$3,A2502:L2502)</f>
        <v>-0.89810357344393932</v>
      </c>
      <c r="O2502">
        <f t="shared" ref="O2502:O2565" si="235">EXP(N2502)</f>
        <v>0.40734142080300761</v>
      </c>
      <c r="P2502">
        <f t="shared" ref="P2502:P2565" si="236">O2502/(1+O2502)</f>
        <v>0.2894403694666961</v>
      </c>
      <c r="Q2502">
        <f t="shared" ref="Q2502:Q2565" si="237">IF(M2502=1,P2502,1-P2502)</f>
        <v>0.71055963053330395</v>
      </c>
      <c r="R2502">
        <f t="shared" ref="R2502:R2565" si="238">LOG(Q2502)</f>
        <v>-0.14839946998861175</v>
      </c>
      <c r="S2502">
        <f t="shared" ref="S2502:S2565" si="239">IF(P2502&gt;U$2,1,0)</f>
        <v>1</v>
      </c>
    </row>
    <row r="2503" spans="1:19" x14ac:dyDescent="0.35">
      <c r="A2503">
        <v>-1.248388883095366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-0.11037485057232702</v>
      </c>
      <c r="L2503">
        <v>-0.86533323680341012</v>
      </c>
      <c r="M2503">
        <v>0</v>
      </c>
      <c r="N2503">
        <f t="shared" si="234"/>
        <v>-6.4295250345836923</v>
      </c>
      <c r="O2503">
        <f t="shared" si="235"/>
        <v>1.6132168747754821E-3</v>
      </c>
      <c r="P2503">
        <f t="shared" si="236"/>
        <v>1.6106185976748856E-3</v>
      </c>
      <c r="Q2503">
        <f t="shared" si="237"/>
        <v>0.99838938140232514</v>
      </c>
      <c r="R2503">
        <f t="shared" si="238"/>
        <v>-7.0004667497205401E-4</v>
      </c>
      <c r="S2503">
        <f t="shared" si="239"/>
        <v>0</v>
      </c>
    </row>
    <row r="2504" spans="1:19" x14ac:dyDescent="0.35">
      <c r="A2504">
        <v>1.4937079703154805</v>
      </c>
      <c r="B2504">
        <v>0</v>
      </c>
      <c r="C2504">
        <v>0</v>
      </c>
      <c r="D2504">
        <v>1</v>
      </c>
      <c r="E2504">
        <v>0</v>
      </c>
      <c r="F2504">
        <v>1</v>
      </c>
      <c r="G2504">
        <v>0</v>
      </c>
      <c r="H2504">
        <v>1</v>
      </c>
      <c r="I2504">
        <v>1</v>
      </c>
      <c r="J2504">
        <v>0</v>
      </c>
      <c r="K2504">
        <v>-0.83410785256325082</v>
      </c>
      <c r="L2504">
        <v>-0.48865159193692953</v>
      </c>
      <c r="M2504">
        <v>0</v>
      </c>
      <c r="N2504">
        <f t="shared" si="234"/>
        <v>-2.0130443379613894</v>
      </c>
      <c r="O2504">
        <f t="shared" si="235"/>
        <v>0.13358138813360532</v>
      </c>
      <c r="P2504">
        <f t="shared" si="236"/>
        <v>0.11784013881309531</v>
      </c>
      <c r="Q2504">
        <f t="shared" si="237"/>
        <v>0.8821598611869047</v>
      </c>
      <c r="R2504">
        <f t="shared" si="238"/>
        <v>-5.4452706772547106E-2</v>
      </c>
      <c r="S2504">
        <f t="shared" si="239"/>
        <v>1</v>
      </c>
    </row>
    <row r="2505" spans="1:19" x14ac:dyDescent="0.35">
      <c r="A2505">
        <v>0.69761533545426702</v>
      </c>
      <c r="B2505">
        <v>0</v>
      </c>
      <c r="C2505">
        <v>0</v>
      </c>
      <c r="D2505">
        <v>1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-1.1194490300341915</v>
      </c>
      <c r="L2505">
        <v>-1.0341905258814876</v>
      </c>
      <c r="M2505">
        <v>0</v>
      </c>
      <c r="N2505">
        <f t="shared" si="234"/>
        <v>-3.6377755894781987</v>
      </c>
      <c r="O2505">
        <f t="shared" si="235"/>
        <v>2.6310804952338677E-2</v>
      </c>
      <c r="P2505">
        <f t="shared" si="236"/>
        <v>2.5636293436042054E-2</v>
      </c>
      <c r="Q2505">
        <f t="shared" si="237"/>
        <v>0.97436370656395799</v>
      </c>
      <c r="R2505">
        <f t="shared" si="238"/>
        <v>-1.1278901160864937E-2</v>
      </c>
      <c r="S2505">
        <f t="shared" si="239"/>
        <v>0</v>
      </c>
    </row>
    <row r="2506" spans="1:19" x14ac:dyDescent="0.35">
      <c r="A2506">
        <v>0.21111428081685873</v>
      </c>
      <c r="B2506">
        <v>0</v>
      </c>
      <c r="C2506">
        <v>0</v>
      </c>
      <c r="D2506">
        <v>1</v>
      </c>
      <c r="E2506">
        <v>1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0.17054928080773241</v>
      </c>
      <c r="L2506">
        <v>4.9312530605270348E-3</v>
      </c>
      <c r="M2506">
        <v>0</v>
      </c>
      <c r="N2506">
        <f t="shared" si="234"/>
        <v>-3.7829592586293166</v>
      </c>
      <c r="O2506">
        <f t="shared" si="235"/>
        <v>2.2755253011616919E-2</v>
      </c>
      <c r="P2506">
        <f t="shared" si="236"/>
        <v>2.224897202396325E-2</v>
      </c>
      <c r="Q2506">
        <f t="shared" si="237"/>
        <v>0.97775102797603675</v>
      </c>
      <c r="R2506">
        <f t="shared" si="238"/>
        <v>-9.7717187723179166E-3</v>
      </c>
      <c r="S2506">
        <f t="shared" si="239"/>
        <v>0</v>
      </c>
    </row>
    <row r="2507" spans="1:19" x14ac:dyDescent="0.35">
      <c r="A2507">
        <v>1.4494806017120798</v>
      </c>
      <c r="B2507">
        <v>0</v>
      </c>
      <c r="C2507">
        <v>1</v>
      </c>
      <c r="D2507">
        <v>1</v>
      </c>
      <c r="E2507">
        <v>0</v>
      </c>
      <c r="F2507">
        <v>1</v>
      </c>
      <c r="G2507">
        <v>0</v>
      </c>
      <c r="H2507">
        <v>1</v>
      </c>
      <c r="I2507">
        <v>0</v>
      </c>
      <c r="J2507">
        <v>0</v>
      </c>
      <c r="K2507">
        <v>-0.86392291367670038</v>
      </c>
      <c r="L2507">
        <v>-9.8980924833674058E-2</v>
      </c>
      <c r="M2507">
        <v>0</v>
      </c>
      <c r="N2507">
        <f t="shared" si="234"/>
        <v>-1.9358873978756441</v>
      </c>
      <c r="O2507">
        <f t="shared" si="235"/>
        <v>0.14429616388262934</v>
      </c>
      <c r="P2507">
        <f t="shared" si="236"/>
        <v>0.12610036495536989</v>
      </c>
      <c r="Q2507">
        <f t="shared" si="237"/>
        <v>0.87389963504463009</v>
      </c>
      <c r="R2507">
        <f t="shared" si="238"/>
        <v>-5.8538442021403972E-2</v>
      </c>
      <c r="S2507">
        <f t="shared" si="239"/>
        <v>1</v>
      </c>
    </row>
    <row r="2508" spans="1:19" x14ac:dyDescent="0.35">
      <c r="A2508">
        <v>0.2553416494202595</v>
      </c>
      <c r="B2508">
        <v>0</v>
      </c>
      <c r="C2508">
        <v>0</v>
      </c>
      <c r="D2508">
        <v>1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-0.21638395675348177</v>
      </c>
      <c r="L2508">
        <v>0.9141628096347898</v>
      </c>
      <c r="M2508">
        <v>0</v>
      </c>
      <c r="N2508">
        <f t="shared" si="234"/>
        <v>-3.8419761541915474</v>
      </c>
      <c r="O2508">
        <f t="shared" si="235"/>
        <v>2.1451168615317744E-2</v>
      </c>
      <c r="P2508">
        <f t="shared" si="236"/>
        <v>2.1000679498362131E-2</v>
      </c>
      <c r="Q2508">
        <f t="shared" si="237"/>
        <v>0.97899932050163785</v>
      </c>
      <c r="R2508">
        <f t="shared" si="238"/>
        <v>-9.2176096294378194E-3</v>
      </c>
      <c r="S2508">
        <f t="shared" si="239"/>
        <v>0</v>
      </c>
    </row>
    <row r="2509" spans="1:19" x14ac:dyDescent="0.35">
      <c r="A2509">
        <v>3.4204806403255718E-2</v>
      </c>
      <c r="B2509">
        <v>0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1</v>
      </c>
      <c r="K2509">
        <v>0.46516625506952408</v>
      </c>
      <c r="L2509">
        <v>0.12183245319150394</v>
      </c>
      <c r="M2509">
        <v>0</v>
      </c>
      <c r="N2509">
        <f t="shared" si="234"/>
        <v>-3.5445088193287129</v>
      </c>
      <c r="O2509">
        <f t="shared" si="235"/>
        <v>2.8882805702038345E-2</v>
      </c>
      <c r="P2509">
        <f t="shared" si="236"/>
        <v>2.8072007367574505E-2</v>
      </c>
      <c r="Q2509">
        <f t="shared" si="237"/>
        <v>0.97192799263242546</v>
      </c>
      <c r="R2509">
        <f t="shared" si="238"/>
        <v>-1.2365909518999968E-2</v>
      </c>
      <c r="S2509">
        <f t="shared" si="239"/>
        <v>0</v>
      </c>
    </row>
    <row r="2510" spans="1:19" x14ac:dyDescent="0.35">
      <c r="A2510">
        <v>-0.18693203661374805</v>
      </c>
      <c r="B2510">
        <v>0</v>
      </c>
      <c r="C2510">
        <v>0</v>
      </c>
      <c r="D2510">
        <v>1</v>
      </c>
      <c r="E2510">
        <v>1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-0.60177122818288697</v>
      </c>
      <c r="L2510">
        <v>-0.28082723614852689</v>
      </c>
      <c r="M2510">
        <v>0</v>
      </c>
      <c r="N2510">
        <f t="shared" si="234"/>
        <v>-4.5709216748125732</v>
      </c>
      <c r="O2510">
        <f t="shared" si="235"/>
        <v>1.0348417445143924E-2</v>
      </c>
      <c r="P2510">
        <f t="shared" si="236"/>
        <v>1.0242424560145146E-2</v>
      </c>
      <c r="Q2510">
        <f t="shared" si="237"/>
        <v>0.98975757543985488</v>
      </c>
      <c r="R2510">
        <f t="shared" si="238"/>
        <v>-4.4711655453091729E-3</v>
      </c>
      <c r="S2510">
        <f t="shared" si="239"/>
        <v>0</v>
      </c>
    </row>
    <row r="2511" spans="1:19" x14ac:dyDescent="0.35">
      <c r="A2511">
        <v>-0.40806887963075178</v>
      </c>
      <c r="B2511">
        <v>0</v>
      </c>
      <c r="C2511">
        <v>0</v>
      </c>
      <c r="D2511">
        <v>1</v>
      </c>
      <c r="E2511">
        <v>1</v>
      </c>
      <c r="F2511">
        <v>0</v>
      </c>
      <c r="G2511">
        <v>0</v>
      </c>
      <c r="H2511">
        <v>1</v>
      </c>
      <c r="I2511">
        <v>1</v>
      </c>
      <c r="J2511">
        <v>0</v>
      </c>
      <c r="K2511">
        <v>-1.0211697545120797</v>
      </c>
      <c r="L2511">
        <v>-6.0013858123348876E-2</v>
      </c>
      <c r="M2511">
        <v>0</v>
      </c>
      <c r="N2511">
        <f t="shared" si="234"/>
        <v>-4.8330451149679439</v>
      </c>
      <c r="O2511">
        <f t="shared" si="235"/>
        <v>7.9622383813584552E-3</v>
      </c>
      <c r="P2511">
        <f t="shared" si="236"/>
        <v>7.899341937793878E-3</v>
      </c>
      <c r="Q2511">
        <f t="shared" si="237"/>
        <v>0.99210065806220615</v>
      </c>
      <c r="R2511">
        <f t="shared" si="238"/>
        <v>-3.4442622982040114E-3</v>
      </c>
      <c r="S2511">
        <f t="shared" si="239"/>
        <v>0</v>
      </c>
    </row>
    <row r="2512" spans="1:19" x14ac:dyDescent="0.35">
      <c r="A2512">
        <v>0.29956901802366021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1</v>
      </c>
      <c r="K2512">
        <v>1.2101010782966786</v>
      </c>
      <c r="L2512">
        <v>-0.28082723614852689</v>
      </c>
      <c r="M2512">
        <v>0</v>
      </c>
      <c r="N2512">
        <f t="shared" si="234"/>
        <v>-2.990209875398782</v>
      </c>
      <c r="O2512">
        <f t="shared" si="235"/>
        <v>5.0276883735200846E-2</v>
      </c>
      <c r="P2512">
        <f t="shared" si="236"/>
        <v>4.7870123120673021E-2</v>
      </c>
      <c r="Q2512">
        <f t="shared" si="237"/>
        <v>0.95212987687932693</v>
      </c>
      <c r="R2512">
        <f t="shared" si="238"/>
        <v>-2.1303806904552039E-2</v>
      </c>
      <c r="S2512">
        <f t="shared" si="239"/>
        <v>0</v>
      </c>
    </row>
    <row r="2513" spans="1:19" x14ac:dyDescent="0.35">
      <c r="A2513">
        <v>0.83029744126446925</v>
      </c>
      <c r="B2513">
        <v>0</v>
      </c>
      <c r="C2513">
        <v>0</v>
      </c>
      <c r="D2513">
        <v>1</v>
      </c>
      <c r="E2513">
        <v>1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-1.0277953236484019</v>
      </c>
      <c r="L2513">
        <v>0.47253605358443379</v>
      </c>
      <c r="M2513">
        <v>0</v>
      </c>
      <c r="N2513">
        <f t="shared" si="234"/>
        <v>-2.8557615295317986</v>
      </c>
      <c r="O2513">
        <f t="shared" si="235"/>
        <v>5.7512007348237852E-2</v>
      </c>
      <c r="P2513">
        <f t="shared" si="236"/>
        <v>5.4384259420800315E-2</v>
      </c>
      <c r="Q2513">
        <f t="shared" si="237"/>
        <v>0.94561574057919973</v>
      </c>
      <c r="R2513">
        <f t="shared" si="238"/>
        <v>-2.4285307201195303E-2</v>
      </c>
      <c r="S2513">
        <f t="shared" si="239"/>
        <v>1</v>
      </c>
    </row>
    <row r="2514" spans="1:19" x14ac:dyDescent="0.35">
      <c r="A2514">
        <v>-0.23115940521714878</v>
      </c>
      <c r="B2514">
        <v>0</v>
      </c>
      <c r="C2514">
        <v>0</v>
      </c>
      <c r="D2514">
        <v>1</v>
      </c>
      <c r="E2514">
        <v>1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-0.40212074487504618</v>
      </c>
      <c r="L2514">
        <v>1.940295566340029</v>
      </c>
      <c r="M2514">
        <v>0</v>
      </c>
      <c r="N2514">
        <f t="shared" si="234"/>
        <v>-4.5824055182977483</v>
      </c>
      <c r="O2514">
        <f t="shared" si="235"/>
        <v>1.0230257602017621E-2</v>
      </c>
      <c r="P2514">
        <f t="shared" si="236"/>
        <v>1.0126659269047406E-2</v>
      </c>
      <c r="Q2514">
        <f t="shared" si="237"/>
        <v>0.98987334073095257</v>
      </c>
      <c r="R2514">
        <f t="shared" si="238"/>
        <v>-4.420372009235075E-3</v>
      </c>
      <c r="S2514">
        <f t="shared" si="239"/>
        <v>0</v>
      </c>
    </row>
    <row r="2515" spans="1:19" x14ac:dyDescent="0.35">
      <c r="A2515">
        <v>-1.0022562200145031E-2</v>
      </c>
      <c r="B2515">
        <v>0</v>
      </c>
      <c r="C2515">
        <v>0</v>
      </c>
      <c r="D2515">
        <v>1</v>
      </c>
      <c r="E2515">
        <v>1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-0.18988168020819307</v>
      </c>
      <c r="L2515">
        <v>-7.3002880360123784E-2</v>
      </c>
      <c r="M2515">
        <v>0</v>
      </c>
      <c r="N2515">
        <f t="shared" si="234"/>
        <v>-4.1220340496860919</v>
      </c>
      <c r="O2515">
        <f t="shared" si="235"/>
        <v>1.6211505874362469E-2</v>
      </c>
      <c r="P2515">
        <f t="shared" si="236"/>
        <v>1.5952885576131975E-2</v>
      </c>
      <c r="Q2515">
        <f t="shared" si="237"/>
        <v>0.98404711442386805</v>
      </c>
      <c r="R2515">
        <f t="shared" si="238"/>
        <v>-6.9841078242832673E-3</v>
      </c>
      <c r="S2515">
        <f t="shared" si="239"/>
        <v>0</v>
      </c>
    </row>
    <row r="2516" spans="1:19" x14ac:dyDescent="0.35">
      <c r="A2516">
        <v>-0.67343309125115636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1</v>
      </c>
      <c r="I2516">
        <v>1</v>
      </c>
      <c r="J2516">
        <v>0</v>
      </c>
      <c r="K2516">
        <v>0.21803252628470768</v>
      </c>
      <c r="L2516">
        <v>1.0050859652922164</v>
      </c>
      <c r="M2516">
        <v>0</v>
      </c>
      <c r="N2516">
        <f t="shared" si="234"/>
        <v>-4.8468285227923689</v>
      </c>
      <c r="O2516">
        <f t="shared" si="235"/>
        <v>7.8532444818076412E-3</v>
      </c>
      <c r="P2516">
        <f t="shared" si="236"/>
        <v>7.7920515956124382E-3</v>
      </c>
      <c r="Q2516">
        <f t="shared" si="237"/>
        <v>0.99220794840438753</v>
      </c>
      <c r="R2516">
        <f t="shared" si="238"/>
        <v>-3.3972982287397736E-3</v>
      </c>
      <c r="S2516">
        <f t="shared" si="239"/>
        <v>0</v>
      </c>
    </row>
    <row r="2517" spans="1:19" x14ac:dyDescent="0.35">
      <c r="A2517">
        <v>0.6533879668508662</v>
      </c>
      <c r="B2517">
        <v>0</v>
      </c>
      <c r="C2517">
        <v>0</v>
      </c>
      <c r="D2517">
        <v>1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0.46759563041950886</v>
      </c>
      <c r="L2517">
        <v>0.5504701870050851</v>
      </c>
      <c r="M2517">
        <v>0</v>
      </c>
      <c r="N2517">
        <f t="shared" si="234"/>
        <v>-2.8069432749402203</v>
      </c>
      <c r="O2517">
        <f t="shared" si="235"/>
        <v>6.0389304052868187E-2</v>
      </c>
      <c r="P2517">
        <f t="shared" si="236"/>
        <v>5.6950125602037695E-2</v>
      </c>
      <c r="Q2517">
        <f t="shared" si="237"/>
        <v>0.94304987439796228</v>
      </c>
      <c r="R2517">
        <f t="shared" si="238"/>
        <v>-2.5465338436531513E-2</v>
      </c>
      <c r="S2517">
        <f t="shared" si="239"/>
        <v>1</v>
      </c>
    </row>
    <row r="2518" spans="1:19" x14ac:dyDescent="0.35">
      <c r="A2518">
        <v>-0.67343309125115636</v>
      </c>
      <c r="B2518">
        <v>0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1</v>
      </c>
      <c r="I2518">
        <v>0</v>
      </c>
      <c r="J2518">
        <v>1</v>
      </c>
      <c r="K2518">
        <v>-0.6768610117278715</v>
      </c>
      <c r="L2518">
        <v>-0.24186016943820124</v>
      </c>
      <c r="M2518">
        <v>0</v>
      </c>
      <c r="N2518">
        <f t="shared" si="234"/>
        <v>-4.906297507344676</v>
      </c>
      <c r="O2518">
        <f t="shared" si="235"/>
        <v>7.3998355103904855E-3</v>
      </c>
      <c r="P2518">
        <f t="shared" si="236"/>
        <v>7.3454801654215295E-3</v>
      </c>
      <c r="Q2518">
        <f t="shared" si="237"/>
        <v>0.99265451983457842</v>
      </c>
      <c r="R2518">
        <f t="shared" si="238"/>
        <v>-3.2018756095070319E-3</v>
      </c>
      <c r="S2518">
        <f t="shared" si="239"/>
        <v>0</v>
      </c>
    </row>
    <row r="2519" spans="1:19" x14ac:dyDescent="0.35">
      <c r="A2519">
        <v>-1.1157067772851639</v>
      </c>
      <c r="B2519">
        <v>0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-0.59183287447840394</v>
      </c>
      <c r="L2519">
        <v>-0.68348692548855727</v>
      </c>
      <c r="M2519">
        <v>0</v>
      </c>
      <c r="N2519">
        <f t="shared" si="234"/>
        <v>-5.9019712033819962</v>
      </c>
      <c r="O2519">
        <f t="shared" si="235"/>
        <v>2.7340501346334446E-3</v>
      </c>
      <c r="P2519">
        <f t="shared" si="236"/>
        <v>2.7265954858781889E-3</v>
      </c>
      <c r="Q2519">
        <f t="shared" si="237"/>
        <v>0.99727340451412183</v>
      </c>
      <c r="R2519">
        <f t="shared" si="238"/>
        <v>-1.1857626570683523E-3</v>
      </c>
      <c r="S2519">
        <f t="shared" si="239"/>
        <v>0</v>
      </c>
    </row>
    <row r="2520" spans="1:19" x14ac:dyDescent="0.35">
      <c r="A2520">
        <v>0.83029744126446925</v>
      </c>
      <c r="B2520">
        <v>1</v>
      </c>
      <c r="C2520">
        <v>1</v>
      </c>
      <c r="D2520">
        <v>1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1.5482259565536527</v>
      </c>
      <c r="L2520">
        <v>-9.8980924833674058E-2</v>
      </c>
      <c r="M2520">
        <v>0</v>
      </c>
      <c r="N2520">
        <f t="shared" si="234"/>
        <v>-1.8767408210850567</v>
      </c>
      <c r="O2520">
        <f t="shared" si="235"/>
        <v>0.15308823551826523</v>
      </c>
      <c r="P2520">
        <f t="shared" si="236"/>
        <v>0.13276367827086399</v>
      </c>
      <c r="Q2520">
        <f t="shared" si="237"/>
        <v>0.86723632172913601</v>
      </c>
      <c r="R2520">
        <f t="shared" si="238"/>
        <v>-6.1862541234423397E-2</v>
      </c>
      <c r="S2520">
        <f t="shared" si="239"/>
        <v>1</v>
      </c>
    </row>
    <row r="2521" spans="1:19" x14ac:dyDescent="0.35">
      <c r="A2521">
        <v>-0.54075098544095401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5.3276707094830185E-2</v>
      </c>
      <c r="L2521">
        <v>-0.91728932575051059</v>
      </c>
      <c r="M2521">
        <v>0</v>
      </c>
      <c r="N2521">
        <f t="shared" si="234"/>
        <v>-4.9304491788147944</v>
      </c>
      <c r="O2521">
        <f t="shared" si="235"/>
        <v>7.2232580181037431E-3</v>
      </c>
      <c r="P2521">
        <f t="shared" si="236"/>
        <v>7.1714567357358547E-3</v>
      </c>
      <c r="Q2521">
        <f t="shared" si="237"/>
        <v>0.99282854326426417</v>
      </c>
      <c r="R2521">
        <f t="shared" si="238"/>
        <v>-3.1257456068567177E-3</v>
      </c>
      <c r="S2521">
        <f t="shared" si="239"/>
        <v>0</v>
      </c>
    </row>
    <row r="2522" spans="1:19" x14ac:dyDescent="0.35">
      <c r="A2522">
        <v>0.52070586104066396</v>
      </c>
      <c r="B2522">
        <v>1</v>
      </c>
      <c r="C2522">
        <v>0</v>
      </c>
      <c r="D2522">
        <v>1</v>
      </c>
      <c r="E2522">
        <v>1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1.3673479191320579</v>
      </c>
      <c r="L2522">
        <v>-0.69647594772533261</v>
      </c>
      <c r="M2522">
        <v>0</v>
      </c>
      <c r="N2522">
        <f t="shared" si="234"/>
        <v>-2.3938761350733779</v>
      </c>
      <c r="O2522">
        <f t="shared" si="235"/>
        <v>9.1275202299127459E-2</v>
      </c>
      <c r="P2522">
        <f t="shared" si="236"/>
        <v>8.3640865390165978E-2</v>
      </c>
      <c r="Q2522">
        <f t="shared" si="237"/>
        <v>0.91635913460983398</v>
      </c>
      <c r="R2522">
        <f t="shared" si="238"/>
        <v>-3.7934286581259573E-2</v>
      </c>
      <c r="S2522">
        <f t="shared" si="239"/>
        <v>1</v>
      </c>
    </row>
    <row r="2523" spans="1:19" x14ac:dyDescent="0.35">
      <c r="A2523">
        <v>0.47647849243726326</v>
      </c>
      <c r="B2523">
        <v>0</v>
      </c>
      <c r="C2523">
        <v>0</v>
      </c>
      <c r="D2523">
        <v>1</v>
      </c>
      <c r="E2523">
        <v>1</v>
      </c>
      <c r="F2523">
        <v>0</v>
      </c>
      <c r="G2523">
        <v>0</v>
      </c>
      <c r="H2523">
        <v>1</v>
      </c>
      <c r="I2523">
        <v>1</v>
      </c>
      <c r="J2523">
        <v>0</v>
      </c>
      <c r="K2523">
        <v>-0.67641930711878351</v>
      </c>
      <c r="L2523">
        <v>-2.1046791413023236E-2</v>
      </c>
      <c r="M2523">
        <v>0</v>
      </c>
      <c r="N2523">
        <f t="shared" si="234"/>
        <v>-3.3102841015529685</v>
      </c>
      <c r="O2523">
        <f t="shared" si="235"/>
        <v>3.6505800925606555E-2</v>
      </c>
      <c r="P2523">
        <f t="shared" si="236"/>
        <v>3.5220064270751437E-2</v>
      </c>
      <c r="Q2523">
        <f t="shared" si="237"/>
        <v>0.96477993572924858</v>
      </c>
      <c r="R2523">
        <f t="shared" si="238"/>
        <v>-1.5571737016402593E-2</v>
      </c>
      <c r="S2523">
        <f t="shared" si="239"/>
        <v>0</v>
      </c>
    </row>
    <row r="2524" spans="1:19" x14ac:dyDescent="0.35">
      <c r="A2524">
        <v>1.3167984959018775</v>
      </c>
      <c r="B2524">
        <v>0</v>
      </c>
      <c r="C2524">
        <v>1</v>
      </c>
      <c r="D2524">
        <v>1</v>
      </c>
      <c r="E2524">
        <v>1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-0.52999422920606365</v>
      </c>
      <c r="L2524">
        <v>0.3556348534534573</v>
      </c>
      <c r="M2524">
        <v>0</v>
      </c>
      <c r="N2524">
        <f t="shared" si="234"/>
        <v>-1.6515517575340231</v>
      </c>
      <c r="O2524">
        <f t="shared" si="235"/>
        <v>0.19175212483201634</v>
      </c>
      <c r="P2524">
        <f t="shared" si="236"/>
        <v>0.16089933538741941</v>
      </c>
      <c r="Q2524">
        <f t="shared" si="237"/>
        <v>0.83910066461258059</v>
      </c>
      <c r="R2524">
        <f t="shared" si="238"/>
        <v>-7.6185934924229162E-2</v>
      </c>
      <c r="S2524">
        <f t="shared" si="239"/>
        <v>1</v>
      </c>
    </row>
    <row r="2525" spans="1:19" x14ac:dyDescent="0.35">
      <c r="A2525">
        <v>-0.76188782845795777</v>
      </c>
      <c r="B2525">
        <v>0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1</v>
      </c>
      <c r="I2525">
        <v>1</v>
      </c>
      <c r="J2525">
        <v>0</v>
      </c>
      <c r="K2525">
        <v>2.0789340443730575</v>
      </c>
      <c r="L2525">
        <v>0.39460192016378248</v>
      </c>
      <c r="M2525">
        <v>0</v>
      </c>
      <c r="N2525">
        <f t="shared" si="234"/>
        <v>-5.0608997378430498</v>
      </c>
      <c r="O2525">
        <f t="shared" si="235"/>
        <v>6.3398527405645272E-3</v>
      </c>
      <c r="P2525">
        <f t="shared" si="236"/>
        <v>6.2999122247809338E-3</v>
      </c>
      <c r="Q2525">
        <f t="shared" si="237"/>
        <v>0.99370008777521912</v>
      </c>
      <c r="R2525">
        <f t="shared" si="238"/>
        <v>-2.7446718179247468E-3</v>
      </c>
      <c r="S2525">
        <f t="shared" si="239"/>
        <v>0</v>
      </c>
    </row>
    <row r="2526" spans="1:19" x14ac:dyDescent="0.35">
      <c r="A2526">
        <v>1.3167984959018775</v>
      </c>
      <c r="B2526">
        <v>0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-0.96529412146242943</v>
      </c>
      <c r="L2526">
        <v>-0.47566256970015464</v>
      </c>
      <c r="M2526">
        <v>0</v>
      </c>
      <c r="N2526">
        <f t="shared" si="234"/>
        <v>-1.6316325768434181</v>
      </c>
      <c r="O2526">
        <f t="shared" si="235"/>
        <v>0.19560996500546232</v>
      </c>
      <c r="P2526">
        <f t="shared" si="236"/>
        <v>0.16360683728875466</v>
      </c>
      <c r="Q2526">
        <f t="shared" si="237"/>
        <v>0.83639316271124531</v>
      </c>
      <c r="R2526">
        <f t="shared" si="238"/>
        <v>-7.7589526080231744E-2</v>
      </c>
      <c r="S2526">
        <f t="shared" si="239"/>
        <v>1</v>
      </c>
    </row>
    <row r="2527" spans="1:19" x14ac:dyDescent="0.35">
      <c r="A2527">
        <v>-0.23115940521714878</v>
      </c>
      <c r="B2527">
        <v>0</v>
      </c>
      <c r="C2527">
        <v>0</v>
      </c>
      <c r="D2527">
        <v>1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-0.48229013142454413</v>
      </c>
      <c r="L2527">
        <v>-0.38473941404272843</v>
      </c>
      <c r="M2527">
        <v>0</v>
      </c>
      <c r="N2527">
        <f t="shared" si="234"/>
        <v>-4.4389138773253265</v>
      </c>
      <c r="O2527">
        <f t="shared" si="235"/>
        <v>1.1808757316179499E-2</v>
      </c>
      <c r="P2527">
        <f t="shared" si="236"/>
        <v>1.1670938041198814E-2</v>
      </c>
      <c r="Q2527">
        <f t="shared" si="237"/>
        <v>0.98832906195880121</v>
      </c>
      <c r="R2527">
        <f t="shared" si="238"/>
        <v>-5.098433955365504E-3</v>
      </c>
      <c r="S2527">
        <f t="shared" si="239"/>
        <v>0</v>
      </c>
    </row>
    <row r="2528" spans="1:19" x14ac:dyDescent="0.35">
      <c r="A2528">
        <v>1.4052532331086791</v>
      </c>
      <c r="B2528">
        <v>1</v>
      </c>
      <c r="C2528">
        <v>1</v>
      </c>
      <c r="D2528">
        <v>1</v>
      </c>
      <c r="E2528">
        <v>1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2.5460366684837696</v>
      </c>
      <c r="L2528">
        <v>0.47253605358443379</v>
      </c>
      <c r="M2528">
        <v>0</v>
      </c>
      <c r="N2528">
        <f t="shared" si="234"/>
        <v>-0.58636753640674621</v>
      </c>
      <c r="O2528">
        <f t="shared" si="235"/>
        <v>0.55634451996373424</v>
      </c>
      <c r="P2528">
        <f t="shared" si="236"/>
        <v>0.35746874347377672</v>
      </c>
      <c r="Q2528">
        <f t="shared" si="237"/>
        <v>0.64253125652622334</v>
      </c>
      <c r="R2528">
        <f t="shared" si="238"/>
        <v>-0.19210574082673171</v>
      </c>
      <c r="S2528">
        <f t="shared" si="239"/>
        <v>1</v>
      </c>
    </row>
    <row r="2529" spans="1:19" x14ac:dyDescent="0.35">
      <c r="A2529">
        <v>1.6706174447290836</v>
      </c>
      <c r="B2529">
        <v>0</v>
      </c>
      <c r="C2529">
        <v>0</v>
      </c>
      <c r="D2529">
        <v>1</v>
      </c>
      <c r="E2529">
        <v>1</v>
      </c>
      <c r="F2529">
        <v>0</v>
      </c>
      <c r="G2529">
        <v>0</v>
      </c>
      <c r="H2529">
        <v>1</v>
      </c>
      <c r="I2529">
        <v>1</v>
      </c>
      <c r="J2529">
        <v>0</v>
      </c>
      <c r="K2529">
        <v>1.3101471722551432</v>
      </c>
      <c r="L2529">
        <v>-9.8980924833674058E-2</v>
      </c>
      <c r="M2529">
        <v>0</v>
      </c>
      <c r="N2529">
        <f t="shared" si="234"/>
        <v>-1.0120048306330496</v>
      </c>
      <c r="O2529">
        <f t="shared" si="235"/>
        <v>0.36348951367625787</v>
      </c>
      <c r="P2529">
        <f t="shared" si="236"/>
        <v>0.26658768551597639</v>
      </c>
      <c r="Q2529">
        <f t="shared" si="237"/>
        <v>0.73341231448402366</v>
      </c>
      <c r="R2529">
        <f t="shared" si="238"/>
        <v>-0.13465180221894005</v>
      </c>
      <c r="S2529">
        <f t="shared" si="239"/>
        <v>1</v>
      </c>
    </row>
    <row r="2530" spans="1:19" x14ac:dyDescent="0.35">
      <c r="A2530">
        <v>-1.0272520400783622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-0.20887497839898325</v>
      </c>
      <c r="L2530">
        <v>-0.18990408049110069</v>
      </c>
      <c r="M2530">
        <v>0</v>
      </c>
      <c r="N2530">
        <f t="shared" si="234"/>
        <v>-5.4996024830731214</v>
      </c>
      <c r="O2530">
        <f t="shared" si="235"/>
        <v>4.0883963222251435E-3</v>
      </c>
      <c r="P2530">
        <f t="shared" si="236"/>
        <v>4.0717493969655667E-3</v>
      </c>
      <c r="Q2530">
        <f t="shared" si="237"/>
        <v>0.99592825060303447</v>
      </c>
      <c r="R2530">
        <f t="shared" si="238"/>
        <v>-1.7719482124399528E-3</v>
      </c>
      <c r="S2530">
        <f t="shared" si="239"/>
        <v>0</v>
      </c>
    </row>
    <row r="2531" spans="1:19" x14ac:dyDescent="0.35">
      <c r="A2531">
        <v>-1.3810709889055683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1</v>
      </c>
      <c r="J2531">
        <v>0</v>
      </c>
      <c r="K2531">
        <v>-0.93128286656264248</v>
      </c>
      <c r="L2531">
        <v>-0.99522345917116184</v>
      </c>
      <c r="M2531">
        <v>0</v>
      </c>
      <c r="N2531">
        <f t="shared" si="234"/>
        <v>-6.5317356508240616</v>
      </c>
      <c r="O2531">
        <f t="shared" si="235"/>
        <v>1.4564757214262168E-3</v>
      </c>
      <c r="P2531">
        <f t="shared" si="236"/>
        <v>1.454357485058954E-3</v>
      </c>
      <c r="Q2531">
        <f t="shared" si="237"/>
        <v>0.99854564251494105</v>
      </c>
      <c r="R2531">
        <f t="shared" si="238"/>
        <v>-6.3207917650979551E-4</v>
      </c>
      <c r="S2531">
        <f t="shared" si="239"/>
        <v>0</v>
      </c>
    </row>
    <row r="2532" spans="1:19" x14ac:dyDescent="0.35">
      <c r="A2532">
        <v>1.5379353389188812</v>
      </c>
      <c r="B2532">
        <v>0</v>
      </c>
      <c r="C2532">
        <v>1</v>
      </c>
      <c r="D2532">
        <v>1</v>
      </c>
      <c r="E2532">
        <v>1</v>
      </c>
      <c r="F2532">
        <v>0</v>
      </c>
      <c r="G2532">
        <v>0</v>
      </c>
      <c r="H2532">
        <v>1</v>
      </c>
      <c r="I2532">
        <v>1</v>
      </c>
      <c r="J2532">
        <v>0</v>
      </c>
      <c r="K2532">
        <v>0.85872506176706032</v>
      </c>
      <c r="L2532">
        <v>-0.2678382139117515</v>
      </c>
      <c r="M2532">
        <v>0</v>
      </c>
      <c r="N2532">
        <f t="shared" si="234"/>
        <v>-0.98774991627394249</v>
      </c>
      <c r="O2532">
        <f t="shared" si="235"/>
        <v>0.37241371101688703</v>
      </c>
      <c r="P2532">
        <f t="shared" si="236"/>
        <v>0.2713567403381214</v>
      </c>
      <c r="Q2532">
        <f t="shared" si="237"/>
        <v>0.7286432596618786</v>
      </c>
      <c r="R2532">
        <f t="shared" si="238"/>
        <v>-0.13748504819878934</v>
      </c>
      <c r="S2532">
        <f t="shared" si="239"/>
        <v>1</v>
      </c>
    </row>
    <row r="2533" spans="1:19" x14ac:dyDescent="0.35">
      <c r="A2533">
        <v>-5.424993080354578E-2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-0.16823815436287395</v>
      </c>
      <c r="L2533">
        <v>-1.3459270595640918</v>
      </c>
      <c r="M2533">
        <v>0</v>
      </c>
      <c r="N2533">
        <f t="shared" si="234"/>
        <v>-4.0825824456192814</v>
      </c>
      <c r="O2533">
        <f t="shared" si="235"/>
        <v>1.6863859371756183E-2</v>
      </c>
      <c r="P2533">
        <f t="shared" si="236"/>
        <v>1.6584185991402128E-2</v>
      </c>
      <c r="Q2533">
        <f t="shared" si="237"/>
        <v>0.9834158140085979</v>
      </c>
      <c r="R2533">
        <f t="shared" si="238"/>
        <v>-7.2628122331158318E-3</v>
      </c>
      <c r="S2533">
        <f t="shared" si="239"/>
        <v>0</v>
      </c>
    </row>
    <row r="2534" spans="1:19" x14ac:dyDescent="0.35">
      <c r="A2534">
        <v>1.2283437586950761</v>
      </c>
      <c r="B2534">
        <v>1</v>
      </c>
      <c r="C2534">
        <v>0</v>
      </c>
      <c r="D2534">
        <v>1</v>
      </c>
      <c r="E2534">
        <v>1</v>
      </c>
      <c r="F2534">
        <v>0</v>
      </c>
      <c r="G2534">
        <v>0</v>
      </c>
      <c r="H2534">
        <v>1</v>
      </c>
      <c r="I2534">
        <v>0</v>
      </c>
      <c r="J2534">
        <v>1</v>
      </c>
      <c r="K2534">
        <v>-1.319983657293557E-2</v>
      </c>
      <c r="L2534">
        <v>-9.8980924833674058E-2</v>
      </c>
      <c r="M2534">
        <v>0</v>
      </c>
      <c r="N2534">
        <f t="shared" si="234"/>
        <v>-1.4340862653891877</v>
      </c>
      <c r="O2534">
        <f t="shared" si="235"/>
        <v>0.23833303769699726</v>
      </c>
      <c r="P2534">
        <f t="shared" si="236"/>
        <v>0.1924627950977062</v>
      </c>
      <c r="Q2534">
        <f t="shared" si="237"/>
        <v>0.80753720490229375</v>
      </c>
      <c r="R2534">
        <f t="shared" si="238"/>
        <v>-9.2837459694634472E-2</v>
      </c>
      <c r="S2534">
        <f t="shared" si="239"/>
        <v>1</v>
      </c>
    </row>
    <row r="2535" spans="1:19" x14ac:dyDescent="0.35">
      <c r="A2535">
        <v>-1.2041615144919653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0.6202045728594624</v>
      </c>
      <c r="L2535">
        <v>0.2257446310857055</v>
      </c>
      <c r="M2535">
        <v>0</v>
      </c>
      <c r="N2535">
        <f t="shared" si="234"/>
        <v>-6.2242115424160236</v>
      </c>
      <c r="O2535">
        <f t="shared" si="235"/>
        <v>1.9808850436268126E-3</v>
      </c>
      <c r="P2535">
        <f t="shared" si="236"/>
        <v>1.9769688955099812E-3</v>
      </c>
      <c r="Q2535">
        <f t="shared" si="237"/>
        <v>0.99802303110448998</v>
      </c>
      <c r="R2535">
        <f t="shared" si="238"/>
        <v>-8.5943650202639722E-4</v>
      </c>
      <c r="S2535">
        <f t="shared" si="239"/>
        <v>0</v>
      </c>
    </row>
    <row r="2536" spans="1:19" x14ac:dyDescent="0.35">
      <c r="A2536">
        <v>-1.7348899377327744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-0.96441071224425323</v>
      </c>
      <c r="L2536">
        <v>-1.1640807482492395</v>
      </c>
      <c r="M2536">
        <v>0</v>
      </c>
      <c r="N2536">
        <f t="shared" si="234"/>
        <v>-7.3774724931084785</v>
      </c>
      <c r="O2536">
        <f t="shared" si="235"/>
        <v>6.2517903508757544E-4</v>
      </c>
      <c r="P2536">
        <f t="shared" si="236"/>
        <v>6.2478843045948688E-4</v>
      </c>
      <c r="Q2536">
        <f t="shared" si="237"/>
        <v>0.99937521156954057</v>
      </c>
      <c r="R2536">
        <f t="shared" si="238"/>
        <v>-2.7142696875271294E-4</v>
      </c>
      <c r="S2536">
        <f t="shared" si="239"/>
        <v>0</v>
      </c>
    </row>
    <row r="2537" spans="1:19" x14ac:dyDescent="0.35">
      <c r="A2537">
        <v>1.5821627075222819</v>
      </c>
      <c r="B2537">
        <v>0</v>
      </c>
      <c r="C2537">
        <v>1</v>
      </c>
      <c r="D2537">
        <v>1</v>
      </c>
      <c r="E2537">
        <v>1</v>
      </c>
      <c r="F2537">
        <v>0</v>
      </c>
      <c r="G2537">
        <v>0</v>
      </c>
      <c r="H2537">
        <v>1</v>
      </c>
      <c r="I2537">
        <v>1</v>
      </c>
      <c r="J2537">
        <v>0</v>
      </c>
      <c r="K2537">
        <v>2.3682505633257915</v>
      </c>
      <c r="L2537">
        <v>-9.8980924833674058E-2</v>
      </c>
      <c r="M2537">
        <v>0</v>
      </c>
      <c r="N2537">
        <f t="shared" si="234"/>
        <v>-0.66970576008230909</v>
      </c>
      <c r="O2537">
        <f t="shared" si="235"/>
        <v>0.51185916502965467</v>
      </c>
      <c r="P2537">
        <f t="shared" si="236"/>
        <v>0.33856272916770969</v>
      </c>
      <c r="Q2537">
        <f t="shared" si="237"/>
        <v>0.66143727083229031</v>
      </c>
      <c r="R2537">
        <f t="shared" si="238"/>
        <v>-0.17951133699904695</v>
      </c>
      <c r="S2537">
        <f t="shared" si="239"/>
        <v>1</v>
      </c>
    </row>
    <row r="2538" spans="1:19" x14ac:dyDescent="0.35">
      <c r="A2538">
        <v>0.74184270405766772</v>
      </c>
      <c r="B2538">
        <v>0</v>
      </c>
      <c r="C2538">
        <v>0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-0.7868454593908194</v>
      </c>
      <c r="L2538">
        <v>-0.30680528062207713</v>
      </c>
      <c r="M2538">
        <v>0</v>
      </c>
      <c r="N2538">
        <f t="shared" si="234"/>
        <v>-2.974205469091193</v>
      </c>
      <c r="O2538">
        <f t="shared" si="235"/>
        <v>5.1088008885150013E-2</v>
      </c>
      <c r="P2538">
        <f t="shared" si="236"/>
        <v>4.8604882229925893E-2</v>
      </c>
      <c r="Q2538">
        <f t="shared" si="237"/>
        <v>0.95139511777007413</v>
      </c>
      <c r="R2538">
        <f t="shared" si="238"/>
        <v>-2.1639081559123776E-2</v>
      </c>
      <c r="S2538">
        <f t="shared" si="239"/>
        <v>0</v>
      </c>
    </row>
    <row r="2539" spans="1:19" x14ac:dyDescent="0.35">
      <c r="A2539">
        <v>7.8432175006656474E-2</v>
      </c>
      <c r="B2539">
        <v>1</v>
      </c>
      <c r="C2539">
        <v>0</v>
      </c>
      <c r="D2539">
        <v>1</v>
      </c>
      <c r="E2539">
        <v>1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-0.28573158038032037</v>
      </c>
      <c r="L2539">
        <v>1.940295566340029</v>
      </c>
      <c r="M2539">
        <v>0</v>
      </c>
      <c r="N2539">
        <f t="shared" si="234"/>
        <v>-3.6274016542475849</v>
      </c>
      <c r="O2539">
        <f t="shared" si="235"/>
        <v>2.6585172212292563E-2</v>
      </c>
      <c r="P2539">
        <f t="shared" si="236"/>
        <v>2.5896703879914298E-2</v>
      </c>
      <c r="Q2539">
        <f t="shared" si="237"/>
        <v>0.97410329612008573</v>
      </c>
      <c r="R2539">
        <f t="shared" si="238"/>
        <v>-1.1394987108762723E-2</v>
      </c>
      <c r="S2539">
        <f t="shared" si="239"/>
        <v>0</v>
      </c>
    </row>
    <row r="2540" spans="1:19" x14ac:dyDescent="0.35">
      <c r="A2540">
        <v>-0.89456993426816012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-0.524693773897006</v>
      </c>
      <c r="L2540">
        <v>0.38161289792700759</v>
      </c>
      <c r="M2540">
        <v>0</v>
      </c>
      <c r="N2540">
        <f t="shared" si="234"/>
        <v>-5.3226271147558544</v>
      </c>
      <c r="O2540">
        <f t="shared" si="235"/>
        <v>4.8799167691925662E-3</v>
      </c>
      <c r="P2540">
        <f t="shared" si="236"/>
        <v>4.8562188255110855E-3</v>
      </c>
      <c r="Q2540">
        <f t="shared" si="237"/>
        <v>0.99514378117448887</v>
      </c>
      <c r="R2540">
        <f t="shared" si="238"/>
        <v>-2.1141666316938012E-3</v>
      </c>
      <c r="S2540">
        <f t="shared" si="239"/>
        <v>0</v>
      </c>
    </row>
    <row r="2541" spans="1:19" x14ac:dyDescent="0.35">
      <c r="A2541">
        <v>-0.98302467147496153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-0.39439091421600347</v>
      </c>
      <c r="L2541">
        <v>1.0050859652922164</v>
      </c>
      <c r="M2541">
        <v>0</v>
      </c>
      <c r="N2541">
        <f t="shared" si="234"/>
        <v>-5.4400234682510433</v>
      </c>
      <c r="O2541">
        <f t="shared" si="235"/>
        <v>4.3393814318510955E-3</v>
      </c>
      <c r="P2541">
        <f t="shared" si="236"/>
        <v>4.3206325591500687E-3</v>
      </c>
      <c r="Q2541">
        <f t="shared" si="237"/>
        <v>0.99567936744084995</v>
      </c>
      <c r="R2541">
        <f t="shared" si="238"/>
        <v>-1.8804922685670194E-3</v>
      </c>
      <c r="S2541">
        <f t="shared" si="239"/>
        <v>0</v>
      </c>
    </row>
    <row r="2542" spans="1:19" x14ac:dyDescent="0.35">
      <c r="A2542">
        <v>1.051434284281473</v>
      </c>
      <c r="B2542">
        <v>0</v>
      </c>
      <c r="C2542">
        <v>0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1</v>
      </c>
      <c r="J2542">
        <v>0</v>
      </c>
      <c r="K2542">
        <v>-0.57350213320124577</v>
      </c>
      <c r="L2542">
        <v>-0.77441008114598386</v>
      </c>
      <c r="M2542">
        <v>0</v>
      </c>
      <c r="N2542">
        <f t="shared" si="234"/>
        <v>-2.7908726254811027</v>
      </c>
      <c r="O2542">
        <f t="shared" si="235"/>
        <v>6.1367639577223403E-2</v>
      </c>
      <c r="P2542">
        <f t="shared" si="236"/>
        <v>5.78193995076655E-2</v>
      </c>
      <c r="Q2542">
        <f t="shared" si="237"/>
        <v>0.94218060049233454</v>
      </c>
      <c r="R2542">
        <f t="shared" si="238"/>
        <v>-2.5865842133304753E-2</v>
      </c>
      <c r="S2542">
        <f t="shared" si="239"/>
        <v>1</v>
      </c>
    </row>
    <row r="2543" spans="1:19" x14ac:dyDescent="0.35">
      <c r="A2543">
        <v>-1.4695257261123698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-0.48869484825632237</v>
      </c>
      <c r="L2543">
        <v>-1.3199490150905415</v>
      </c>
      <c r="M2543">
        <v>0</v>
      </c>
      <c r="N2543">
        <f t="shared" si="234"/>
        <v>-6.863100578180239</v>
      </c>
      <c r="O2543">
        <f t="shared" si="235"/>
        <v>1.0456667296800755E-3</v>
      </c>
      <c r="P2543">
        <f t="shared" si="236"/>
        <v>1.044574452927975E-3</v>
      </c>
      <c r="Q2543">
        <f t="shared" si="237"/>
        <v>0.99895542554707206</v>
      </c>
      <c r="R2543">
        <f t="shared" si="238"/>
        <v>-4.5389002309786859E-4</v>
      </c>
      <c r="S2543">
        <f t="shared" si="239"/>
        <v>0</v>
      </c>
    </row>
    <row r="2544" spans="1:19" x14ac:dyDescent="0.35">
      <c r="A2544">
        <v>-0.8503425656647593</v>
      </c>
      <c r="B2544">
        <v>0</v>
      </c>
      <c r="C2544">
        <v>0</v>
      </c>
      <c r="D2544">
        <v>1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-0.80451364375434509</v>
      </c>
      <c r="L2544">
        <v>9.5854408717953685E-2</v>
      </c>
      <c r="M2544">
        <v>0</v>
      </c>
      <c r="N2544">
        <f t="shared" si="234"/>
        <v>-6.1390594999284156</v>
      </c>
      <c r="O2544">
        <f t="shared" si="235"/>
        <v>2.1569512774722195E-3</v>
      </c>
      <c r="P2544">
        <f t="shared" si="236"/>
        <v>2.1523088521440727E-3</v>
      </c>
      <c r="Q2544">
        <f t="shared" si="237"/>
        <v>0.99784769114785588</v>
      </c>
      <c r="R2544">
        <f t="shared" si="238"/>
        <v>-9.3574322366948468E-4</v>
      </c>
      <c r="S2544">
        <f t="shared" si="239"/>
        <v>0</v>
      </c>
    </row>
    <row r="2545" spans="1:19" x14ac:dyDescent="0.35">
      <c r="A2545">
        <v>0.29956901802366021</v>
      </c>
      <c r="B2545">
        <v>0</v>
      </c>
      <c r="C2545">
        <v>0</v>
      </c>
      <c r="D2545">
        <v>1</v>
      </c>
      <c r="E2545">
        <v>0</v>
      </c>
      <c r="F2545">
        <v>1</v>
      </c>
      <c r="G2545">
        <v>0</v>
      </c>
      <c r="H2545">
        <v>1</v>
      </c>
      <c r="I2545">
        <v>0</v>
      </c>
      <c r="J2545">
        <v>0</v>
      </c>
      <c r="K2545">
        <v>1.8996019730832709</v>
      </c>
      <c r="L2545">
        <v>1.9143175218664792</v>
      </c>
      <c r="M2545">
        <v>0</v>
      </c>
      <c r="N2545">
        <f t="shared" si="234"/>
        <v>-3.6910293319659262</v>
      </c>
      <c r="O2545">
        <f t="shared" si="235"/>
        <v>2.4946310787004388E-2</v>
      </c>
      <c r="P2545">
        <f t="shared" si="236"/>
        <v>2.4339139059732187E-2</v>
      </c>
      <c r="Q2545">
        <f t="shared" si="237"/>
        <v>0.97566086094026783</v>
      </c>
      <c r="R2545">
        <f t="shared" si="238"/>
        <v>-1.0701116572621728E-2</v>
      </c>
      <c r="S2545">
        <f t="shared" si="239"/>
        <v>0</v>
      </c>
    </row>
    <row r="2546" spans="1:19" x14ac:dyDescent="0.35">
      <c r="A2546">
        <v>1.5821627075222819</v>
      </c>
      <c r="B2546">
        <v>0</v>
      </c>
      <c r="C2546">
        <v>1</v>
      </c>
      <c r="D2546">
        <v>1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-0.52734400155153494</v>
      </c>
      <c r="L2546">
        <v>-9.8980924833674058E-2</v>
      </c>
      <c r="M2546">
        <v>0</v>
      </c>
      <c r="N2546">
        <f t="shared" si="234"/>
        <v>-1.3861524945243726</v>
      </c>
      <c r="O2546">
        <f t="shared" si="235"/>
        <v>0.25003546916476482</v>
      </c>
      <c r="P2546">
        <f t="shared" si="236"/>
        <v>0.2000226996213402</v>
      </c>
      <c r="Q2546">
        <f t="shared" si="237"/>
        <v>0.79997730037865977</v>
      </c>
      <c r="R2546">
        <f t="shared" si="238"/>
        <v>-9.6922336083249641E-2</v>
      </c>
      <c r="S2546">
        <f t="shared" si="239"/>
        <v>1</v>
      </c>
    </row>
    <row r="2547" spans="1:19" x14ac:dyDescent="0.35">
      <c r="A2547">
        <v>-1.2926162516987669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-9.4473484645153857E-2</v>
      </c>
      <c r="L2547">
        <v>-1.1121246593021383</v>
      </c>
      <c r="M2547">
        <v>0</v>
      </c>
      <c r="N2547">
        <f t="shared" si="234"/>
        <v>-6.4212110300762024</v>
      </c>
      <c r="O2547">
        <f t="shared" si="235"/>
        <v>1.6266850769108021E-3</v>
      </c>
      <c r="P2547">
        <f t="shared" si="236"/>
        <v>1.6240432699593018E-3</v>
      </c>
      <c r="Q2547">
        <f t="shared" si="237"/>
        <v>0.99837595673004065</v>
      </c>
      <c r="R2547">
        <f t="shared" si="238"/>
        <v>-7.0588638080354101E-4</v>
      </c>
      <c r="S2547">
        <f t="shared" si="239"/>
        <v>0</v>
      </c>
    </row>
    <row r="2548" spans="1:19" x14ac:dyDescent="0.35">
      <c r="A2548">
        <v>-1.3368436203021676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-0.63158628929633687</v>
      </c>
      <c r="L2548">
        <v>-0.9822344369343865</v>
      </c>
      <c r="M2548">
        <v>0</v>
      </c>
      <c r="N2548">
        <f t="shared" si="234"/>
        <v>-6.6614887386601183</v>
      </c>
      <c r="O2548">
        <f t="shared" si="235"/>
        <v>1.2792404972788427E-3</v>
      </c>
      <c r="P2548">
        <f t="shared" si="236"/>
        <v>1.2776061317755038E-3</v>
      </c>
      <c r="Q2548">
        <f t="shared" si="237"/>
        <v>0.99872239386822448</v>
      </c>
      <c r="R2548">
        <f t="shared" si="238"/>
        <v>-5.5521203979906522E-4</v>
      </c>
      <c r="S2548">
        <f t="shared" si="239"/>
        <v>0</v>
      </c>
    </row>
    <row r="2549" spans="1:19" x14ac:dyDescent="0.35">
      <c r="A2549">
        <v>1.2283437586950761</v>
      </c>
      <c r="B2549">
        <v>0</v>
      </c>
      <c r="C2549">
        <v>1</v>
      </c>
      <c r="D2549">
        <v>1</v>
      </c>
      <c r="E2549">
        <v>1</v>
      </c>
      <c r="F2549">
        <v>0</v>
      </c>
      <c r="G2549">
        <v>0</v>
      </c>
      <c r="H2549">
        <v>1</v>
      </c>
      <c r="I2549">
        <v>0</v>
      </c>
      <c r="J2549">
        <v>1</v>
      </c>
      <c r="K2549">
        <v>2.4199300025891044</v>
      </c>
      <c r="L2549">
        <v>1.3428005434483714</v>
      </c>
      <c r="M2549">
        <v>0</v>
      </c>
      <c r="N2549">
        <f t="shared" si="234"/>
        <v>-1.1278318792220121</v>
      </c>
      <c r="O2549">
        <f t="shared" si="235"/>
        <v>0.32373439133541498</v>
      </c>
      <c r="P2549">
        <f t="shared" si="236"/>
        <v>0.24456144182279949</v>
      </c>
      <c r="Q2549">
        <f t="shared" si="237"/>
        <v>0.75543855817720051</v>
      </c>
      <c r="R2549">
        <f t="shared" si="238"/>
        <v>-0.12180085221139451</v>
      </c>
      <c r="S2549">
        <f t="shared" si="239"/>
        <v>1</v>
      </c>
    </row>
    <row r="2550" spans="1:19" x14ac:dyDescent="0.35">
      <c r="A2550">
        <v>1.0072069156780723</v>
      </c>
      <c r="B2550">
        <v>0</v>
      </c>
      <c r="C2550">
        <v>0</v>
      </c>
      <c r="D2550">
        <v>1</v>
      </c>
      <c r="E2550">
        <v>1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-0.40432926792048673</v>
      </c>
      <c r="L2550">
        <v>3.1093075676497954</v>
      </c>
      <c r="M2550">
        <v>0</v>
      </c>
      <c r="N2550">
        <f t="shared" si="234"/>
        <v>-2.4268857870546574</v>
      </c>
      <c r="O2550">
        <f t="shared" si="235"/>
        <v>8.8311425374357211E-2</v>
      </c>
      <c r="P2550">
        <f t="shared" si="236"/>
        <v>8.1145362729220516E-2</v>
      </c>
      <c r="Q2550">
        <f t="shared" si="237"/>
        <v>0.91885463727077954</v>
      </c>
      <c r="R2550">
        <f t="shared" si="238"/>
        <v>-3.675318853174539E-2</v>
      </c>
      <c r="S2550">
        <f t="shared" si="239"/>
        <v>1</v>
      </c>
    </row>
    <row r="2551" spans="1:19" x14ac:dyDescent="0.35">
      <c r="A2551">
        <v>-0.49652361683755331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-0.31400067536196125</v>
      </c>
      <c r="L2551">
        <v>0.17378854213860451</v>
      </c>
      <c r="M2551">
        <v>0</v>
      </c>
      <c r="N2551">
        <f t="shared" si="234"/>
        <v>-5.0330821352381943</v>
      </c>
      <c r="O2551">
        <f t="shared" si="235"/>
        <v>6.5186880980939626E-3</v>
      </c>
      <c r="P2551">
        <f t="shared" si="236"/>
        <v>6.4764700101213228E-3</v>
      </c>
      <c r="Q2551">
        <f t="shared" si="237"/>
        <v>0.9935235299898787</v>
      </c>
      <c r="R2551">
        <f t="shared" si="238"/>
        <v>-2.8218428734885876E-3</v>
      </c>
      <c r="S2551">
        <f t="shared" si="239"/>
        <v>0</v>
      </c>
    </row>
    <row r="2552" spans="1:19" x14ac:dyDescent="0.35">
      <c r="A2552">
        <v>0.12265954361005722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0</v>
      </c>
      <c r="K2552">
        <v>-1.0494388494937208</v>
      </c>
      <c r="L2552">
        <v>0.83622867621413854</v>
      </c>
      <c r="M2552">
        <v>0</v>
      </c>
      <c r="N2552">
        <f t="shared" si="234"/>
        <v>-4.2460561109032167</v>
      </c>
      <c r="O2552">
        <f t="shared" si="235"/>
        <v>1.43206015463791E-2</v>
      </c>
      <c r="P2552">
        <f t="shared" si="236"/>
        <v>1.4118417317509549E-2</v>
      </c>
      <c r="Q2552">
        <f t="shared" si="237"/>
        <v>0.98588158268249049</v>
      </c>
      <c r="R2552">
        <f t="shared" si="238"/>
        <v>-6.1752463934953367E-3</v>
      </c>
      <c r="S2552">
        <f t="shared" si="239"/>
        <v>0</v>
      </c>
    </row>
    <row r="2553" spans="1:19" x14ac:dyDescent="0.35">
      <c r="A2553">
        <v>0.21111428081685873</v>
      </c>
      <c r="B2553">
        <v>1</v>
      </c>
      <c r="C2553">
        <v>0</v>
      </c>
      <c r="D2553">
        <v>1</v>
      </c>
      <c r="E2553">
        <v>1</v>
      </c>
      <c r="F2553">
        <v>0</v>
      </c>
      <c r="G2553">
        <v>0</v>
      </c>
      <c r="H2553">
        <v>1</v>
      </c>
      <c r="I2553">
        <v>0</v>
      </c>
      <c r="J2553">
        <v>1</v>
      </c>
      <c r="K2553">
        <v>1.4795408898404461</v>
      </c>
      <c r="L2553">
        <v>1.0570420542393171</v>
      </c>
      <c r="M2553">
        <v>0</v>
      </c>
      <c r="N2553">
        <f t="shared" si="234"/>
        <v>-2.8657396444232939</v>
      </c>
      <c r="O2553">
        <f t="shared" si="235"/>
        <v>5.69409994600193E-2</v>
      </c>
      <c r="P2553">
        <f t="shared" si="236"/>
        <v>5.3873394531113741E-2</v>
      </c>
      <c r="Q2553">
        <f t="shared" si="237"/>
        <v>0.94612660546888627</v>
      </c>
      <c r="R2553">
        <f t="shared" si="238"/>
        <v>-2.4050744805903152E-2</v>
      </c>
      <c r="S2553">
        <f t="shared" si="239"/>
        <v>1</v>
      </c>
    </row>
    <row r="2554" spans="1:19" x14ac:dyDescent="0.35">
      <c r="A2554">
        <v>7.8432175006656474E-2</v>
      </c>
      <c r="B2554">
        <v>0</v>
      </c>
      <c r="C2554">
        <v>0</v>
      </c>
      <c r="D2554">
        <v>1</v>
      </c>
      <c r="E2554">
        <v>1</v>
      </c>
      <c r="F2554">
        <v>0</v>
      </c>
      <c r="G2554">
        <v>0</v>
      </c>
      <c r="H2554">
        <v>1</v>
      </c>
      <c r="I2554">
        <v>1</v>
      </c>
      <c r="J2554">
        <v>0</v>
      </c>
      <c r="K2554">
        <v>1.5069258408705658E-2</v>
      </c>
      <c r="L2554">
        <v>0.42057996463733321</v>
      </c>
      <c r="M2554">
        <v>0</v>
      </c>
      <c r="N2554">
        <f t="shared" si="234"/>
        <v>-3.8533957783201549</v>
      </c>
      <c r="O2554">
        <f t="shared" si="235"/>
        <v>2.1207597723584132E-2</v>
      </c>
      <c r="P2554">
        <f t="shared" si="236"/>
        <v>2.0767175813085272E-2</v>
      </c>
      <c r="Q2554">
        <f t="shared" si="237"/>
        <v>0.97923282418691471</v>
      </c>
      <c r="R2554">
        <f t="shared" si="238"/>
        <v>-9.1140372692602896E-3</v>
      </c>
      <c r="S2554">
        <f t="shared" si="239"/>
        <v>0</v>
      </c>
    </row>
    <row r="2555" spans="1:19" x14ac:dyDescent="0.35">
      <c r="A2555">
        <v>0.52070586104066396</v>
      </c>
      <c r="B2555">
        <v>0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-0.47941905146547131</v>
      </c>
      <c r="L2555">
        <v>0.21275560884893013</v>
      </c>
      <c r="M2555">
        <v>0</v>
      </c>
      <c r="N2555">
        <f t="shared" si="234"/>
        <v>-3.2021652893180308</v>
      </c>
      <c r="O2555">
        <f t="shared" si="235"/>
        <v>4.0674037500925582E-2</v>
      </c>
      <c r="P2555">
        <f t="shared" si="236"/>
        <v>3.9084320387775033E-2</v>
      </c>
      <c r="Q2555">
        <f t="shared" si="237"/>
        <v>0.96091567961222502</v>
      </c>
      <c r="R2555">
        <f t="shared" si="238"/>
        <v>-1.7314720016962989E-2</v>
      </c>
      <c r="S2555">
        <f t="shared" si="239"/>
        <v>0</v>
      </c>
    </row>
    <row r="2556" spans="1:19" x14ac:dyDescent="0.35">
      <c r="A2556">
        <v>-0.54075098544095401</v>
      </c>
      <c r="B2556">
        <v>0</v>
      </c>
      <c r="C2556">
        <v>0</v>
      </c>
      <c r="D2556">
        <v>1</v>
      </c>
      <c r="E2556">
        <v>1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-0.30892107235744787</v>
      </c>
      <c r="L2556">
        <v>-0.78739910338275876</v>
      </c>
      <c r="M2556">
        <v>0</v>
      </c>
      <c r="N2556">
        <f t="shared" si="234"/>
        <v>-5.1174322094742486</v>
      </c>
      <c r="O2556">
        <f t="shared" si="235"/>
        <v>5.9913877884488894E-3</v>
      </c>
      <c r="P2556">
        <f t="shared" si="236"/>
        <v>5.9557048511322099E-3</v>
      </c>
      <c r="Q2556">
        <f t="shared" si="237"/>
        <v>0.99404429514886783</v>
      </c>
      <c r="R2556">
        <f t="shared" si="238"/>
        <v>-2.5942627756108463E-3</v>
      </c>
      <c r="S2556">
        <f t="shared" si="239"/>
        <v>0</v>
      </c>
    </row>
    <row r="2557" spans="1:19" x14ac:dyDescent="0.35">
      <c r="A2557">
        <v>-0.80611519706135859</v>
      </c>
      <c r="B2557">
        <v>0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1</v>
      </c>
      <c r="I2557">
        <v>1</v>
      </c>
      <c r="J2557">
        <v>0</v>
      </c>
      <c r="K2557">
        <v>-0.44584950117477246</v>
      </c>
      <c r="L2557">
        <v>0.73231649831993739</v>
      </c>
      <c r="M2557">
        <v>0</v>
      </c>
      <c r="N2557">
        <f t="shared" si="234"/>
        <v>-5.1771400483196386</v>
      </c>
      <c r="O2557">
        <f t="shared" si="235"/>
        <v>5.6441252794067658E-3</v>
      </c>
      <c r="P2557">
        <f t="shared" si="236"/>
        <v>5.612447920220893E-3</v>
      </c>
      <c r="Q2557">
        <f t="shared" si="237"/>
        <v>0.99438755207977914</v>
      </c>
      <c r="R2557">
        <f t="shared" si="238"/>
        <v>-2.4443209079442149E-3</v>
      </c>
      <c r="S2557">
        <f t="shared" si="239"/>
        <v>0</v>
      </c>
    </row>
    <row r="2558" spans="1:19" x14ac:dyDescent="0.35">
      <c r="A2558">
        <v>1.3167984959018775</v>
      </c>
      <c r="B2558">
        <v>1</v>
      </c>
      <c r="C2558">
        <v>0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2.1295092221136498</v>
      </c>
      <c r="L2558">
        <v>1.1089981431864175</v>
      </c>
      <c r="M2558">
        <v>0</v>
      </c>
      <c r="N2558">
        <f t="shared" si="234"/>
        <v>-1.6375151075217627</v>
      </c>
      <c r="O2558">
        <f t="shared" si="235"/>
        <v>0.19446266121864522</v>
      </c>
      <c r="P2558">
        <f t="shared" si="236"/>
        <v>0.16280346597041848</v>
      </c>
      <c r="Q2558">
        <f t="shared" si="237"/>
        <v>0.8371965340295815</v>
      </c>
      <c r="R2558">
        <f t="shared" si="238"/>
        <v>-7.7172578296732686E-2</v>
      </c>
      <c r="S2558">
        <f t="shared" si="239"/>
        <v>1</v>
      </c>
    </row>
    <row r="2559" spans="1:19" x14ac:dyDescent="0.35">
      <c r="A2559">
        <v>-1.2926162516987669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-0.89970098701284018</v>
      </c>
      <c r="L2559">
        <v>-1.2160368371963399</v>
      </c>
      <c r="M2559">
        <v>0</v>
      </c>
      <c r="N2559">
        <f t="shared" si="234"/>
        <v>-6.6343417944957759</v>
      </c>
      <c r="O2559">
        <f t="shared" si="235"/>
        <v>1.3144436345264643E-3</v>
      </c>
      <c r="P2559">
        <f t="shared" si="236"/>
        <v>1.3127181405227267E-3</v>
      </c>
      <c r="Q2559">
        <f t="shared" si="237"/>
        <v>0.9986872818594773</v>
      </c>
      <c r="R2559">
        <f t="shared" si="238"/>
        <v>-5.7048076692531313E-4</v>
      </c>
      <c r="S2559">
        <f t="shared" si="239"/>
        <v>0</v>
      </c>
    </row>
    <row r="2560" spans="1:19" x14ac:dyDescent="0.35">
      <c r="A2560">
        <v>0.56493322964406478</v>
      </c>
      <c r="B2560">
        <v>0</v>
      </c>
      <c r="C2560">
        <v>0</v>
      </c>
      <c r="D2560">
        <v>1</v>
      </c>
      <c r="E2560">
        <v>0</v>
      </c>
      <c r="F2560">
        <v>0</v>
      </c>
      <c r="G2560">
        <v>1</v>
      </c>
      <c r="H2560">
        <v>1</v>
      </c>
      <c r="I2560">
        <v>0</v>
      </c>
      <c r="J2560">
        <v>1</v>
      </c>
      <c r="K2560">
        <v>-8.0338937154333254E-2</v>
      </c>
      <c r="L2560">
        <v>3.4859892125162766</v>
      </c>
      <c r="M2560">
        <v>0</v>
      </c>
      <c r="N2560">
        <f t="shared" si="234"/>
        <v>-3.0514646500073237</v>
      </c>
      <c r="O2560">
        <f t="shared" si="235"/>
        <v>4.7289610914567515E-2</v>
      </c>
      <c r="P2560">
        <f t="shared" si="236"/>
        <v>4.5154282465640877E-2</v>
      </c>
      <c r="Q2560">
        <f t="shared" si="237"/>
        <v>0.9548457175343591</v>
      </c>
      <c r="R2560">
        <f t="shared" si="238"/>
        <v>-2.0066795365356258E-2</v>
      </c>
      <c r="S2560">
        <f t="shared" si="239"/>
        <v>0</v>
      </c>
    </row>
    <row r="2561" spans="1:19" x14ac:dyDescent="0.35">
      <c r="A2561">
        <v>0.74184270405766772</v>
      </c>
      <c r="B2561">
        <v>0</v>
      </c>
      <c r="C2561">
        <v>0</v>
      </c>
      <c r="D2561">
        <v>1</v>
      </c>
      <c r="E2561">
        <v>1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-0.96176048458972418</v>
      </c>
      <c r="L2561">
        <v>0.19976658661215477</v>
      </c>
      <c r="M2561">
        <v>0</v>
      </c>
      <c r="N2561">
        <f t="shared" si="234"/>
        <v>-2.9955021286266215</v>
      </c>
      <c r="O2561">
        <f t="shared" si="235"/>
        <v>5.0011508570637256E-2</v>
      </c>
      <c r="P2561">
        <f t="shared" si="236"/>
        <v>4.7629486117458916E-2</v>
      </c>
      <c r="Q2561">
        <f t="shared" si="237"/>
        <v>0.95237051388254113</v>
      </c>
      <c r="R2561">
        <f t="shared" si="238"/>
        <v>-2.1194059147396686E-2</v>
      </c>
      <c r="S2561">
        <f t="shared" si="239"/>
        <v>0</v>
      </c>
    </row>
    <row r="2562" spans="1:19" x14ac:dyDescent="0.35">
      <c r="A2562">
        <v>-0.71766045985455706</v>
      </c>
      <c r="B2562">
        <v>0</v>
      </c>
      <c r="C2562">
        <v>0</v>
      </c>
      <c r="D2562">
        <v>1</v>
      </c>
      <c r="E2562">
        <v>1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0.97069718017090467</v>
      </c>
      <c r="L2562">
        <v>-0.46267354746337924</v>
      </c>
      <c r="M2562">
        <v>0</v>
      </c>
      <c r="N2562">
        <f t="shared" si="234"/>
        <v>-5.2009386672043485</v>
      </c>
      <c r="O2562">
        <f t="shared" si="235"/>
        <v>5.5113886322098434E-3</v>
      </c>
      <c r="P2562">
        <f t="shared" si="236"/>
        <v>5.4811797206065936E-3</v>
      </c>
      <c r="Q2562">
        <f t="shared" si="237"/>
        <v>0.99451882027939342</v>
      </c>
      <c r="R2562">
        <f t="shared" si="238"/>
        <v>-2.3869938707172032E-3</v>
      </c>
      <c r="S2562">
        <f t="shared" si="239"/>
        <v>0</v>
      </c>
    </row>
    <row r="2563" spans="1:19" x14ac:dyDescent="0.35">
      <c r="A2563">
        <v>-0.67343309125115636</v>
      </c>
      <c r="B2563">
        <v>0</v>
      </c>
      <c r="C2563">
        <v>0</v>
      </c>
      <c r="D2563">
        <v>1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-0.26497146375317732</v>
      </c>
      <c r="L2563">
        <v>-0.74843203667243319</v>
      </c>
      <c r="M2563">
        <v>0</v>
      </c>
      <c r="N2563">
        <f t="shared" si="234"/>
        <v>-5.1423254226680246</v>
      </c>
      <c r="O2563">
        <f t="shared" si="235"/>
        <v>5.8440839346183045E-3</v>
      </c>
      <c r="P2563">
        <f t="shared" si="236"/>
        <v>5.8101290527629934E-3</v>
      </c>
      <c r="Q2563">
        <f t="shared" si="237"/>
        <v>0.99418987094723699</v>
      </c>
      <c r="R2563">
        <f t="shared" si="238"/>
        <v>-2.5306658742785433E-3</v>
      </c>
      <c r="S2563">
        <f t="shared" si="239"/>
        <v>0</v>
      </c>
    </row>
    <row r="2564" spans="1:19" x14ac:dyDescent="0.35">
      <c r="A2564">
        <v>0.12265954361005722</v>
      </c>
      <c r="B2564">
        <v>1</v>
      </c>
      <c r="C2564">
        <v>0</v>
      </c>
      <c r="D2564">
        <v>1</v>
      </c>
      <c r="E2564">
        <v>1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-0.8977133162719434</v>
      </c>
      <c r="L2564">
        <v>0.23873365332248039</v>
      </c>
      <c r="M2564">
        <v>0</v>
      </c>
      <c r="N2564">
        <f t="shared" si="234"/>
        <v>-3.6751701789393647</v>
      </c>
      <c r="O2564">
        <f t="shared" si="235"/>
        <v>2.5345091954829171E-2</v>
      </c>
      <c r="P2564">
        <f t="shared" si="236"/>
        <v>2.4718596844803278E-2</v>
      </c>
      <c r="Q2564">
        <f t="shared" si="237"/>
        <v>0.97528140315519674</v>
      </c>
      <c r="R2564">
        <f t="shared" si="238"/>
        <v>-1.0870056912151562E-2</v>
      </c>
      <c r="S2564">
        <f t="shared" si="239"/>
        <v>0</v>
      </c>
    </row>
    <row r="2565" spans="1:19" x14ac:dyDescent="0.35">
      <c r="A2565">
        <v>-1.425298357508969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-0.54854582278776576</v>
      </c>
      <c r="L2565">
        <v>-1.3069599928537661</v>
      </c>
      <c r="M2565">
        <v>0</v>
      </c>
      <c r="N2565">
        <f t="shared" si="234"/>
        <v>-6.7167808822008279</v>
      </c>
      <c r="O2565">
        <f t="shared" si="235"/>
        <v>1.2104284608199711E-3</v>
      </c>
      <c r="P2565">
        <f t="shared" si="236"/>
        <v>1.2089650950607718E-3</v>
      </c>
      <c r="Q2565">
        <f t="shared" si="237"/>
        <v>0.99879103490493926</v>
      </c>
      <c r="R2565">
        <f t="shared" si="238"/>
        <v>-5.2536450730223544E-4</v>
      </c>
      <c r="S2565">
        <f t="shared" si="239"/>
        <v>0</v>
      </c>
    </row>
    <row r="2566" spans="1:19" x14ac:dyDescent="0.35">
      <c r="A2566">
        <v>0.87452480986786996</v>
      </c>
      <c r="B2566">
        <v>0</v>
      </c>
      <c r="C2566">
        <v>0</v>
      </c>
      <c r="D2566">
        <v>1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-0.60044611435562278</v>
      </c>
      <c r="L2566">
        <v>-3.4035813649798144E-2</v>
      </c>
      <c r="M2566">
        <v>0</v>
      </c>
      <c r="N2566">
        <f t="shared" ref="N2566:N2629" si="240">$M$3+SUMPRODUCT($A$3:$L$3,A2566:L2566)</f>
        <v>-2.8895684708125171</v>
      </c>
      <c r="O2566">
        <f t="shared" ref="O2566:O2629" si="241">EXP(N2566)</f>
        <v>5.5600200544729105E-2</v>
      </c>
      <c r="P2566">
        <f t="shared" ref="P2566:P2629" si="242">O2566/(1+O2566)</f>
        <v>5.2671646439662788E-2</v>
      </c>
      <c r="Q2566">
        <f t="shared" ref="Q2566:Q2629" si="243">IF(M2566=1,P2566,1-P2566)</f>
        <v>0.94732835356033718</v>
      </c>
      <c r="R2566">
        <f t="shared" ref="R2566:R2629" si="244">LOG(Q2566)</f>
        <v>-2.3499464056027396E-2</v>
      </c>
      <c r="S2566">
        <f t="shared" ref="S2566:S2629" si="245">IF(P2566&gt;U$2,1,0)</f>
        <v>1</v>
      </c>
    </row>
    <row r="2567" spans="1:19" x14ac:dyDescent="0.35">
      <c r="A2567">
        <v>0.69761533545426702</v>
      </c>
      <c r="B2567">
        <v>0</v>
      </c>
      <c r="C2567">
        <v>0</v>
      </c>
      <c r="D2567">
        <v>1</v>
      </c>
      <c r="E2567">
        <v>1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0.3825674931700413</v>
      </c>
      <c r="L2567">
        <v>-0.17691505825432532</v>
      </c>
      <c r="M2567">
        <v>0</v>
      </c>
      <c r="N2567">
        <f t="shared" si="240"/>
        <v>-2.8579944071250623</v>
      </c>
      <c r="O2567">
        <f t="shared" si="241"/>
        <v>5.7383733339061896E-2</v>
      </c>
      <c r="P2567">
        <f t="shared" si="242"/>
        <v>5.426954428157555E-2</v>
      </c>
      <c r="Q2567">
        <f t="shared" si="243"/>
        <v>0.9457304557184244</v>
      </c>
      <c r="R2567">
        <f t="shared" si="244"/>
        <v>-2.4232624987738392E-2</v>
      </c>
      <c r="S2567">
        <f t="shared" si="245"/>
        <v>1</v>
      </c>
    </row>
    <row r="2568" spans="1:19" x14ac:dyDescent="0.35">
      <c r="A2568">
        <v>0.60916059824746549</v>
      </c>
      <c r="B2568">
        <v>0</v>
      </c>
      <c r="C2568">
        <v>0</v>
      </c>
      <c r="D2568">
        <v>1</v>
      </c>
      <c r="E2568">
        <v>1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-0.34779107795720432</v>
      </c>
      <c r="L2568">
        <v>-0.30680528062207713</v>
      </c>
      <c r="M2568">
        <v>0</v>
      </c>
      <c r="N2568">
        <f t="shared" si="240"/>
        <v>-3.2102969220808686</v>
      </c>
      <c r="O2568">
        <f t="shared" si="241"/>
        <v>4.0344632281239988E-2</v>
      </c>
      <c r="P2568">
        <f t="shared" si="242"/>
        <v>3.8780064825992666E-2</v>
      </c>
      <c r="Q2568">
        <f t="shared" si="243"/>
        <v>0.96121993517400739</v>
      </c>
      <c r="R2568">
        <f t="shared" si="244"/>
        <v>-1.7177230745490591E-2</v>
      </c>
      <c r="S2568">
        <f t="shared" si="245"/>
        <v>0</v>
      </c>
    </row>
    <row r="2569" spans="1:19" x14ac:dyDescent="0.35">
      <c r="A2569">
        <v>-0.36384151102735102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-0.76321426280460358</v>
      </c>
      <c r="L2569">
        <v>1.4856797880528976</v>
      </c>
      <c r="M2569">
        <v>0</v>
      </c>
      <c r="N2569">
        <f t="shared" si="240"/>
        <v>-4.653558080602954</v>
      </c>
      <c r="O2569">
        <f t="shared" si="241"/>
        <v>9.5276414331030186E-3</v>
      </c>
      <c r="P2569">
        <f t="shared" si="242"/>
        <v>9.4377222000358411E-3</v>
      </c>
      <c r="Q2569">
        <f t="shared" si="243"/>
        <v>0.9905622777999642</v>
      </c>
      <c r="R2569">
        <f t="shared" si="244"/>
        <v>-4.1182146689812691E-3</v>
      </c>
      <c r="S2569">
        <f t="shared" si="245"/>
        <v>0</v>
      </c>
    </row>
    <row r="2570" spans="1:19" x14ac:dyDescent="0.35">
      <c r="A2570">
        <v>0.47647849243726326</v>
      </c>
      <c r="B2570">
        <v>0</v>
      </c>
      <c r="C2570">
        <v>0</v>
      </c>
      <c r="D2570">
        <v>1</v>
      </c>
      <c r="E2570">
        <v>1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2.2825598691626916</v>
      </c>
      <c r="L2570">
        <v>1.1739432543702935</v>
      </c>
      <c r="M2570">
        <v>0</v>
      </c>
      <c r="N2570">
        <f t="shared" si="240"/>
        <v>-2.9014449686980841</v>
      </c>
      <c r="O2570">
        <f t="shared" si="241"/>
        <v>5.4943770640541192E-2</v>
      </c>
      <c r="P2570">
        <f t="shared" si="242"/>
        <v>5.20821793252359E-2</v>
      </c>
      <c r="Q2570">
        <f t="shared" si="243"/>
        <v>0.94791782067476404</v>
      </c>
      <c r="R2570">
        <f t="shared" si="244"/>
        <v>-2.3229312002121028E-2</v>
      </c>
      <c r="S2570">
        <f t="shared" si="245"/>
        <v>1</v>
      </c>
    </row>
    <row r="2571" spans="1:19" x14ac:dyDescent="0.35">
      <c r="A2571">
        <v>-1.6022078319225721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-0.43171495368395185</v>
      </c>
      <c r="L2571">
        <v>-1.527773370878944</v>
      </c>
      <c r="M2571">
        <v>0</v>
      </c>
      <c r="N2571">
        <f t="shared" si="240"/>
        <v>-6.9943534920637953</v>
      </c>
      <c r="O2571">
        <f t="shared" si="241"/>
        <v>9.1704547849927375E-4</v>
      </c>
      <c r="P2571">
        <f t="shared" si="242"/>
        <v>9.16205276592997E-4</v>
      </c>
      <c r="Q2571">
        <f t="shared" si="243"/>
        <v>0.99908379472340703</v>
      </c>
      <c r="R2571">
        <f t="shared" si="244"/>
        <v>-3.9808528769542679E-4</v>
      </c>
      <c r="S2571">
        <f t="shared" si="245"/>
        <v>0</v>
      </c>
    </row>
    <row r="2572" spans="1:19" x14ac:dyDescent="0.35">
      <c r="A2572">
        <v>0.21111428081685873</v>
      </c>
      <c r="B2572">
        <v>0</v>
      </c>
      <c r="C2572">
        <v>0</v>
      </c>
      <c r="D2572">
        <v>1</v>
      </c>
      <c r="E2572">
        <v>1</v>
      </c>
      <c r="F2572">
        <v>0</v>
      </c>
      <c r="G2572">
        <v>0</v>
      </c>
      <c r="H2572">
        <v>1</v>
      </c>
      <c r="I2572">
        <v>1</v>
      </c>
      <c r="J2572">
        <v>0</v>
      </c>
      <c r="K2572">
        <v>-1.0759411260390095</v>
      </c>
      <c r="L2572">
        <v>3.200230723307222</v>
      </c>
      <c r="M2572">
        <v>0</v>
      </c>
      <c r="N2572">
        <f t="shared" si="240"/>
        <v>-3.7712983328281995</v>
      </c>
      <c r="O2572">
        <f t="shared" si="241"/>
        <v>2.3022153457360538E-2</v>
      </c>
      <c r="P2572">
        <f t="shared" si="242"/>
        <v>2.2504061500091554E-2</v>
      </c>
      <c r="Q2572">
        <f t="shared" si="243"/>
        <v>0.97749593849990846</v>
      </c>
      <c r="R2572">
        <f t="shared" si="244"/>
        <v>-9.8850384239037477E-3</v>
      </c>
      <c r="S2572">
        <f t="shared" si="245"/>
        <v>0</v>
      </c>
    </row>
    <row r="2573" spans="1:19" x14ac:dyDescent="0.35">
      <c r="A2573">
        <v>1.1398890214882744</v>
      </c>
      <c r="B2573">
        <v>1</v>
      </c>
      <c r="C2573">
        <v>0</v>
      </c>
      <c r="D2573">
        <v>1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-0.40234159717959</v>
      </c>
      <c r="L2573">
        <v>0.61541529818896101</v>
      </c>
      <c r="M2573">
        <v>0</v>
      </c>
      <c r="N2573">
        <f t="shared" si="240"/>
        <v>-1.9860723155975064</v>
      </c>
      <c r="O2573">
        <f t="shared" si="241"/>
        <v>0.13723337769770452</v>
      </c>
      <c r="P2573">
        <f t="shared" si="242"/>
        <v>0.12067301258386334</v>
      </c>
      <c r="Q2573">
        <f t="shared" si="243"/>
        <v>0.87932698741613669</v>
      </c>
      <c r="R2573">
        <f t="shared" si="244"/>
        <v>-5.5849597709580333E-2</v>
      </c>
      <c r="S2573">
        <f t="shared" si="245"/>
        <v>1</v>
      </c>
    </row>
    <row r="2574" spans="1:19" x14ac:dyDescent="0.35">
      <c r="A2574">
        <v>0.69761533545426702</v>
      </c>
      <c r="B2574">
        <v>0</v>
      </c>
      <c r="C2574">
        <v>0</v>
      </c>
      <c r="D2574">
        <v>1</v>
      </c>
      <c r="E2574">
        <v>1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2.1425395080817502</v>
      </c>
      <c r="L2574">
        <v>1.8883394773929285</v>
      </c>
      <c r="M2574">
        <v>0</v>
      </c>
      <c r="N2574">
        <f t="shared" si="240"/>
        <v>-2.5476320578850737</v>
      </c>
      <c r="O2574">
        <f t="shared" si="241"/>
        <v>7.8266777947171504E-2</v>
      </c>
      <c r="P2574">
        <f t="shared" si="242"/>
        <v>7.2585726972111256E-2</v>
      </c>
      <c r="Q2574">
        <f t="shared" si="243"/>
        <v>0.9274142730278887</v>
      </c>
      <c r="R2574">
        <f t="shared" si="244"/>
        <v>-3.2726224539467677E-2</v>
      </c>
      <c r="S2574">
        <f t="shared" si="245"/>
        <v>1</v>
      </c>
    </row>
    <row r="2575" spans="1:19" x14ac:dyDescent="0.35">
      <c r="A2575">
        <v>1.2725711272984768</v>
      </c>
      <c r="B2575">
        <v>1</v>
      </c>
      <c r="C2575">
        <v>0</v>
      </c>
      <c r="D2575">
        <v>1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0.13190012751251984</v>
      </c>
      <c r="L2575">
        <v>0.21275560884893013</v>
      </c>
      <c r="M2575">
        <v>0</v>
      </c>
      <c r="N2575">
        <f t="shared" si="240"/>
        <v>-2.0437047818102094</v>
      </c>
      <c r="O2575">
        <f t="shared" si="241"/>
        <v>0.1295478741231641</v>
      </c>
      <c r="P2575">
        <f t="shared" si="242"/>
        <v>0.11469002517819656</v>
      </c>
      <c r="Q2575">
        <f t="shared" si="243"/>
        <v>0.8853099748218034</v>
      </c>
      <c r="R2575">
        <f t="shared" si="244"/>
        <v>-5.2904642540049784E-2</v>
      </c>
      <c r="S2575">
        <f t="shared" si="245"/>
        <v>1</v>
      </c>
    </row>
    <row r="2576" spans="1:19" x14ac:dyDescent="0.35">
      <c r="A2576">
        <v>0.2553416494202595</v>
      </c>
      <c r="B2576">
        <v>0</v>
      </c>
      <c r="C2576">
        <v>0</v>
      </c>
      <c r="D2576">
        <v>1</v>
      </c>
      <c r="E2576">
        <v>1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-0.31201300462106485</v>
      </c>
      <c r="L2576">
        <v>1.1999212988438441</v>
      </c>
      <c r="M2576">
        <v>0</v>
      </c>
      <c r="N2576">
        <f t="shared" si="240"/>
        <v>-3.771087016707737</v>
      </c>
      <c r="O2576">
        <f t="shared" si="241"/>
        <v>2.3027018923571455E-2</v>
      </c>
      <c r="P2576">
        <f t="shared" si="242"/>
        <v>2.250871042272224E-2</v>
      </c>
      <c r="Q2576">
        <f t="shared" si="243"/>
        <v>0.97749128957727771</v>
      </c>
      <c r="R2576">
        <f t="shared" si="244"/>
        <v>-9.8871039120218655E-3</v>
      </c>
      <c r="S2576">
        <f t="shared" si="245"/>
        <v>0</v>
      </c>
    </row>
    <row r="2577" spans="1:19" x14ac:dyDescent="0.35">
      <c r="A2577">
        <v>1.3167984959018775</v>
      </c>
      <c r="B2577">
        <v>1</v>
      </c>
      <c r="C2577">
        <v>0</v>
      </c>
      <c r="D2577">
        <v>1</v>
      </c>
      <c r="E2577">
        <v>1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-0.99753855792586399</v>
      </c>
      <c r="L2577">
        <v>0.13482147542827885</v>
      </c>
      <c r="M2577">
        <v>0</v>
      </c>
      <c r="N2577">
        <f t="shared" si="240"/>
        <v>-1.6257470828376981</v>
      </c>
      <c r="O2577">
        <f t="shared" si="241"/>
        <v>0.19676462080885376</v>
      </c>
      <c r="P2577">
        <f t="shared" si="242"/>
        <v>0.16441380150080559</v>
      </c>
      <c r="Q2577">
        <f t="shared" si="243"/>
        <v>0.83558619849919435</v>
      </c>
      <c r="R2577">
        <f t="shared" si="244"/>
        <v>-7.8008741938668719E-2</v>
      </c>
      <c r="S2577">
        <f t="shared" si="245"/>
        <v>1</v>
      </c>
    </row>
    <row r="2578" spans="1:19" x14ac:dyDescent="0.35">
      <c r="A2578">
        <v>-0.8503425656647593</v>
      </c>
      <c r="B2578">
        <v>0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-0.43723626129755366</v>
      </c>
      <c r="L2578">
        <v>0.49851409805798452</v>
      </c>
      <c r="M2578">
        <v>0</v>
      </c>
      <c r="N2578">
        <f t="shared" si="240"/>
        <v>-5.421225544991839</v>
      </c>
      <c r="O2578">
        <f t="shared" si="241"/>
        <v>4.4217243037711074E-3</v>
      </c>
      <c r="P2578">
        <f t="shared" si="242"/>
        <v>4.4022587293560253E-3</v>
      </c>
      <c r="Q2578">
        <f t="shared" si="243"/>
        <v>0.99559774127064393</v>
      </c>
      <c r="R2578">
        <f t="shared" si="244"/>
        <v>-1.9160973535289646E-3</v>
      </c>
      <c r="S2578">
        <f t="shared" si="245"/>
        <v>0</v>
      </c>
    </row>
    <row r="2579" spans="1:19" x14ac:dyDescent="0.35">
      <c r="A2579">
        <v>-0.76188782845795777</v>
      </c>
      <c r="B2579">
        <v>0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-0.77050238885455791</v>
      </c>
      <c r="L2579">
        <v>-3.4035813649798144E-2</v>
      </c>
      <c r="M2579">
        <v>0</v>
      </c>
      <c r="N2579">
        <f t="shared" si="240"/>
        <v>-5.1476500822187132</v>
      </c>
      <c r="O2579">
        <f t="shared" si="241"/>
        <v>5.8130488761664705E-3</v>
      </c>
      <c r="P2579">
        <f t="shared" si="242"/>
        <v>5.7794526355187106E-3</v>
      </c>
      <c r="Q2579">
        <f t="shared" si="243"/>
        <v>0.99422054736448129</v>
      </c>
      <c r="R2579">
        <f t="shared" si="244"/>
        <v>-2.5172656238954955E-3</v>
      </c>
      <c r="S2579">
        <f t="shared" si="245"/>
        <v>0</v>
      </c>
    </row>
    <row r="2580" spans="1:19" x14ac:dyDescent="0.35">
      <c r="A2580">
        <v>-0.71766045985455706</v>
      </c>
      <c r="B2580">
        <v>0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-0.74068732774110835</v>
      </c>
      <c r="L2580">
        <v>1.2518773877909446</v>
      </c>
      <c r="M2580">
        <v>0</v>
      </c>
      <c r="N2580">
        <f t="shared" si="240"/>
        <v>-5.2398245129459804</v>
      </c>
      <c r="O2580">
        <f t="shared" si="241"/>
        <v>5.3011870439454278E-3</v>
      </c>
      <c r="P2580">
        <f t="shared" si="242"/>
        <v>5.273232651334463E-3</v>
      </c>
      <c r="Q2580">
        <f t="shared" si="243"/>
        <v>0.9947267673486655</v>
      </c>
      <c r="R2580">
        <f t="shared" si="244"/>
        <v>-2.2961953633800973E-3</v>
      </c>
      <c r="S2580">
        <f t="shared" si="245"/>
        <v>0</v>
      </c>
    </row>
    <row r="2581" spans="1:19" x14ac:dyDescent="0.35">
      <c r="A2581">
        <v>1.5379353389188812</v>
      </c>
      <c r="B2581">
        <v>0</v>
      </c>
      <c r="C2581">
        <v>1</v>
      </c>
      <c r="D2581">
        <v>0</v>
      </c>
      <c r="E2581">
        <v>0</v>
      </c>
      <c r="F2581">
        <v>1</v>
      </c>
      <c r="G2581">
        <v>0</v>
      </c>
      <c r="H2581">
        <v>1</v>
      </c>
      <c r="I2581">
        <v>0</v>
      </c>
      <c r="J2581">
        <v>0</v>
      </c>
      <c r="K2581">
        <v>0.10230591870361412</v>
      </c>
      <c r="L2581">
        <v>-0.77441008114598386</v>
      </c>
      <c r="M2581">
        <v>0</v>
      </c>
      <c r="N2581">
        <f t="shared" si="240"/>
        <v>-1.4301115092206995</v>
      </c>
      <c r="O2581">
        <f t="shared" si="241"/>
        <v>0.23928223858009362</v>
      </c>
      <c r="P2581">
        <f t="shared" si="242"/>
        <v>0.19308131039968021</v>
      </c>
      <c r="Q2581">
        <f t="shared" si="243"/>
        <v>0.80691868960031976</v>
      </c>
      <c r="R2581">
        <f t="shared" si="244"/>
        <v>-9.3170225422923136E-2</v>
      </c>
      <c r="S2581">
        <f t="shared" si="245"/>
        <v>1</v>
      </c>
    </row>
    <row r="2582" spans="1:19" x14ac:dyDescent="0.35">
      <c r="A2582">
        <v>1.4937079703154805</v>
      </c>
      <c r="B2582">
        <v>0</v>
      </c>
      <c r="C2582">
        <v>0</v>
      </c>
      <c r="D2582">
        <v>1</v>
      </c>
      <c r="E2582">
        <v>1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-0.14063161629486495</v>
      </c>
      <c r="L2582">
        <v>1.1869322766070687</v>
      </c>
      <c r="M2582">
        <v>0</v>
      </c>
      <c r="N2582">
        <f t="shared" si="240"/>
        <v>-1.690118668559411</v>
      </c>
      <c r="O2582">
        <f t="shared" si="241"/>
        <v>0.18449762862606534</v>
      </c>
      <c r="P2582">
        <f t="shared" si="242"/>
        <v>0.15576023469128403</v>
      </c>
      <c r="Q2582">
        <f t="shared" si="243"/>
        <v>0.84423976530871592</v>
      </c>
      <c r="R2582">
        <f t="shared" si="244"/>
        <v>-7.3534195598551524E-2</v>
      </c>
      <c r="S2582">
        <f t="shared" si="245"/>
        <v>1</v>
      </c>
    </row>
    <row r="2583" spans="1:19" x14ac:dyDescent="0.35">
      <c r="A2583">
        <v>0.69761533545426702</v>
      </c>
      <c r="B2583">
        <v>0</v>
      </c>
      <c r="C2583">
        <v>0</v>
      </c>
      <c r="D2583">
        <v>1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1</v>
      </c>
      <c r="K2583">
        <v>2.1047737640047135</v>
      </c>
      <c r="L2583">
        <v>1.940295566340029</v>
      </c>
      <c r="M2583">
        <v>0</v>
      </c>
      <c r="N2583">
        <f t="shared" si="240"/>
        <v>-2.810081853071869</v>
      </c>
      <c r="O2583">
        <f t="shared" si="241"/>
        <v>6.0200064630483358E-2</v>
      </c>
      <c r="P2583">
        <f t="shared" si="242"/>
        <v>5.678179679366948E-2</v>
      </c>
      <c r="Q2583">
        <f t="shared" si="243"/>
        <v>0.94321820320633054</v>
      </c>
      <c r="R2583">
        <f t="shared" si="244"/>
        <v>-2.5387826365281713E-2</v>
      </c>
      <c r="S2583">
        <f t="shared" si="245"/>
        <v>1</v>
      </c>
    </row>
    <row r="2584" spans="1:19" x14ac:dyDescent="0.35">
      <c r="A2584">
        <v>-1.897646654193289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0.47775483642853633</v>
      </c>
      <c r="L2584">
        <v>-1.0471795481182624</v>
      </c>
      <c r="M2584">
        <v>0</v>
      </c>
      <c r="N2584">
        <f t="shared" si="240"/>
        <v>-7.3317769085809559</v>
      </c>
      <c r="O2584">
        <f t="shared" si="241"/>
        <v>6.5440972713591702E-4</v>
      </c>
      <c r="P2584">
        <f t="shared" si="242"/>
        <v>6.5398175511400094E-4</v>
      </c>
      <c r="Q2584">
        <f t="shared" si="243"/>
        <v>0.999346018244886</v>
      </c>
      <c r="R2584">
        <f t="shared" si="244"/>
        <v>-2.8411358018973258E-4</v>
      </c>
      <c r="S2584">
        <f t="shared" si="245"/>
        <v>0</v>
      </c>
    </row>
    <row r="2585" spans="1:19" x14ac:dyDescent="0.35">
      <c r="A2585">
        <v>-0.18693203661374805</v>
      </c>
      <c r="B2585">
        <v>0</v>
      </c>
      <c r="C2585">
        <v>0</v>
      </c>
      <c r="D2585">
        <v>1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0.33508424769306572</v>
      </c>
      <c r="L2585">
        <v>-0.2678382139117515</v>
      </c>
      <c r="M2585">
        <v>0</v>
      </c>
      <c r="N2585">
        <f t="shared" si="240"/>
        <v>-4.5026991311683906</v>
      </c>
      <c r="O2585">
        <f t="shared" si="241"/>
        <v>1.1079052329289641E-2</v>
      </c>
      <c r="P2585">
        <f t="shared" si="242"/>
        <v>1.0957651930149375E-2</v>
      </c>
      <c r="Q2585">
        <f t="shared" si="243"/>
        <v>0.98904234806985059</v>
      </c>
      <c r="R2585">
        <f t="shared" si="244"/>
        <v>-4.785112710897094E-3</v>
      </c>
      <c r="S2585">
        <f t="shared" si="245"/>
        <v>0</v>
      </c>
    </row>
    <row r="2586" spans="1:19" x14ac:dyDescent="0.35">
      <c r="A2586">
        <v>-0.36384151102735102</v>
      </c>
      <c r="B2586">
        <v>0</v>
      </c>
      <c r="C2586">
        <v>0</v>
      </c>
      <c r="D2586">
        <v>1</v>
      </c>
      <c r="E2586">
        <v>1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-0.49156592821539519</v>
      </c>
      <c r="L2586">
        <v>-0.43669550298982895</v>
      </c>
      <c r="M2586">
        <v>0</v>
      </c>
      <c r="N2586">
        <f t="shared" si="240"/>
        <v>-4.8486871764681894</v>
      </c>
      <c r="O2586">
        <f t="shared" si="241"/>
        <v>7.8386615765677937E-3</v>
      </c>
      <c r="P2586">
        <f t="shared" si="242"/>
        <v>7.7776948587244422E-3</v>
      </c>
      <c r="Q2586">
        <f t="shared" si="243"/>
        <v>0.99222230514127552</v>
      </c>
      <c r="R2586">
        <f t="shared" si="244"/>
        <v>-3.3910142572093471E-3</v>
      </c>
      <c r="S2586">
        <f t="shared" si="245"/>
        <v>0</v>
      </c>
    </row>
    <row r="2587" spans="1:19" x14ac:dyDescent="0.35">
      <c r="A2587">
        <v>0.47647849243726326</v>
      </c>
      <c r="B2587">
        <v>0</v>
      </c>
      <c r="C2587">
        <v>0</v>
      </c>
      <c r="D2587">
        <v>1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-0.70866374358221784</v>
      </c>
      <c r="L2587">
        <v>-9.8980924833674058E-2</v>
      </c>
      <c r="M2587">
        <v>0</v>
      </c>
      <c r="N2587">
        <f t="shared" si="240"/>
        <v>-3.5679113607653887</v>
      </c>
      <c r="O2587">
        <f t="shared" si="241"/>
        <v>2.8214722557503197E-2</v>
      </c>
      <c r="P2587">
        <f t="shared" si="242"/>
        <v>2.7440496560216569E-2</v>
      </c>
      <c r="Q2587">
        <f t="shared" si="243"/>
        <v>0.97255950343978348</v>
      </c>
      <c r="R2587">
        <f t="shared" si="244"/>
        <v>-1.2083818048528212E-2</v>
      </c>
      <c r="S2587">
        <f t="shared" si="245"/>
        <v>0</v>
      </c>
    </row>
    <row r="2588" spans="1:19" x14ac:dyDescent="0.35">
      <c r="A2588">
        <v>1.4052532331086791</v>
      </c>
      <c r="B2588">
        <v>0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2.208574347140428</v>
      </c>
      <c r="L2588">
        <v>-0.44968452522660435</v>
      </c>
      <c r="M2588">
        <v>0</v>
      </c>
      <c r="N2588">
        <f t="shared" si="240"/>
        <v>-1.1624178519242441</v>
      </c>
      <c r="O2588">
        <f t="shared" si="241"/>
        <v>0.31272913330022006</v>
      </c>
      <c r="P2588">
        <f t="shared" si="242"/>
        <v>0.23822822649941081</v>
      </c>
      <c r="Q2588">
        <f t="shared" si="243"/>
        <v>0.76177177350058922</v>
      </c>
      <c r="R2588">
        <f t="shared" si="244"/>
        <v>-0.11817512361527804</v>
      </c>
      <c r="S2588">
        <f t="shared" si="245"/>
        <v>1</v>
      </c>
    </row>
    <row r="2589" spans="1:19" x14ac:dyDescent="0.35">
      <c r="A2589">
        <v>1.6263900761256829</v>
      </c>
      <c r="B2589">
        <v>0</v>
      </c>
      <c r="C2589">
        <v>0</v>
      </c>
      <c r="D2589">
        <v>1</v>
      </c>
      <c r="E2589">
        <v>1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-7.1725697277114434E-2</v>
      </c>
      <c r="L2589">
        <v>-0.28082723614852689</v>
      </c>
      <c r="M2589">
        <v>0</v>
      </c>
      <c r="N2589">
        <f t="shared" si="240"/>
        <v>-1.3921359758182588</v>
      </c>
      <c r="O2589">
        <f t="shared" si="241"/>
        <v>0.24854385358939429</v>
      </c>
      <c r="P2589">
        <f t="shared" si="242"/>
        <v>0.19906697940554063</v>
      </c>
      <c r="Q2589">
        <f t="shared" si="243"/>
        <v>0.80093302059445937</v>
      </c>
      <c r="R2589">
        <f t="shared" si="244"/>
        <v>-9.6403801022495822E-2</v>
      </c>
      <c r="S2589">
        <f t="shared" si="245"/>
        <v>1</v>
      </c>
    </row>
    <row r="2590" spans="1:19" x14ac:dyDescent="0.35">
      <c r="A2590">
        <v>-0.36384151102735102</v>
      </c>
      <c r="B2590">
        <v>0</v>
      </c>
      <c r="C2590">
        <v>0</v>
      </c>
      <c r="D2590">
        <v>1</v>
      </c>
      <c r="E2590">
        <v>1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-0.8981550208810315</v>
      </c>
      <c r="L2590">
        <v>2.8105600562039665</v>
      </c>
      <c r="M2590">
        <v>0</v>
      </c>
      <c r="N2590">
        <f t="shared" si="240"/>
        <v>-4.8704269404939611</v>
      </c>
      <c r="O2590">
        <f t="shared" si="241"/>
        <v>7.6700899167731667E-3</v>
      </c>
      <c r="P2590">
        <f t="shared" si="242"/>
        <v>7.6117074363164479E-3</v>
      </c>
      <c r="Q2590">
        <f t="shared" si="243"/>
        <v>0.99238829256368355</v>
      </c>
      <c r="R2590">
        <f t="shared" si="244"/>
        <v>-3.3183678429771508E-3</v>
      </c>
      <c r="S2590">
        <f t="shared" si="245"/>
        <v>0</v>
      </c>
    </row>
    <row r="2591" spans="1:19" x14ac:dyDescent="0.35">
      <c r="A2591">
        <v>-0.93879730287156082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1</v>
      </c>
      <c r="I2591">
        <v>0</v>
      </c>
      <c r="J2591">
        <v>1</v>
      </c>
      <c r="K2591">
        <v>0.3772670378609837</v>
      </c>
      <c r="L2591">
        <v>-0.9822344369343865</v>
      </c>
      <c r="M2591">
        <v>0</v>
      </c>
      <c r="N2591">
        <f t="shared" si="240"/>
        <v>-5.3186197039103327</v>
      </c>
      <c r="O2591">
        <f t="shared" si="241"/>
        <v>4.8995118370988447E-3</v>
      </c>
      <c r="P2591">
        <f t="shared" si="242"/>
        <v>4.8756236612572754E-3</v>
      </c>
      <c r="Q2591">
        <f t="shared" si="243"/>
        <v>0.99512437633874273</v>
      </c>
      <c r="R2591">
        <f t="shared" si="244"/>
        <v>-2.1226352524223607E-3</v>
      </c>
      <c r="S2591">
        <f t="shared" si="245"/>
        <v>0</v>
      </c>
    </row>
    <row r="2592" spans="1:19" x14ac:dyDescent="0.35">
      <c r="A2592">
        <v>-0.18693203661374805</v>
      </c>
      <c r="B2592">
        <v>0</v>
      </c>
      <c r="C2592">
        <v>0</v>
      </c>
      <c r="D2592">
        <v>1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-0.76961897963638182</v>
      </c>
      <c r="L2592">
        <v>0.75829454279348818</v>
      </c>
      <c r="M2592">
        <v>0</v>
      </c>
      <c r="N2592">
        <f t="shared" si="240"/>
        <v>-4.6663537119706371</v>
      </c>
      <c r="O2592">
        <f t="shared" si="241"/>
        <v>9.4065059010986236E-3</v>
      </c>
      <c r="P2592">
        <f t="shared" si="242"/>
        <v>9.3188481014409782E-3</v>
      </c>
      <c r="Q2592">
        <f t="shared" si="243"/>
        <v>0.99068115189855899</v>
      </c>
      <c r="R2592">
        <f t="shared" si="244"/>
        <v>-4.0660995534442072E-3</v>
      </c>
      <c r="S2592">
        <f t="shared" si="245"/>
        <v>0</v>
      </c>
    </row>
    <row r="2593" spans="1:19" x14ac:dyDescent="0.35">
      <c r="A2593">
        <v>-1.6464352005259728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-0.59845844361472611</v>
      </c>
      <c r="L2593">
        <v>-1.4238611929847429</v>
      </c>
      <c r="M2593">
        <v>0</v>
      </c>
      <c r="N2593">
        <f t="shared" si="240"/>
        <v>-7.1754969607489958</v>
      </c>
      <c r="O2593">
        <f t="shared" si="241"/>
        <v>7.6510539625209372E-4</v>
      </c>
      <c r="P2593">
        <f t="shared" si="242"/>
        <v>7.6452045752449667E-4</v>
      </c>
      <c r="Q2593">
        <f t="shared" si="243"/>
        <v>0.99923547954247549</v>
      </c>
      <c r="R2593">
        <f t="shared" si="244"/>
        <v>-3.3215400145424463E-4</v>
      </c>
      <c r="S2593">
        <f t="shared" si="245"/>
        <v>0</v>
      </c>
    </row>
    <row r="2594" spans="1:19" x14ac:dyDescent="0.35">
      <c r="A2594">
        <v>0.83029744126446925</v>
      </c>
      <c r="B2594">
        <v>0</v>
      </c>
      <c r="C2594">
        <v>0</v>
      </c>
      <c r="D2594">
        <v>1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-8.6964506290655649E-2</v>
      </c>
      <c r="L2594">
        <v>0.96611889858189037</v>
      </c>
      <c r="M2594">
        <v>0</v>
      </c>
      <c r="N2594">
        <f t="shared" si="240"/>
        <v>-3.2250911873115591</v>
      </c>
      <c r="O2594">
        <f t="shared" si="241"/>
        <v>3.9752156518662575E-2</v>
      </c>
      <c r="P2594">
        <f t="shared" si="242"/>
        <v>3.823233861015711E-2</v>
      </c>
      <c r="Q2594">
        <f t="shared" si="243"/>
        <v>0.96176766138984293</v>
      </c>
      <c r="R2594">
        <f t="shared" si="244"/>
        <v>-1.6929829795022694E-2</v>
      </c>
      <c r="S2594">
        <f t="shared" si="245"/>
        <v>0</v>
      </c>
    </row>
    <row r="2595" spans="1:19" x14ac:dyDescent="0.35">
      <c r="A2595">
        <v>-1.3368436203021676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-2.0487962622889905E-2</v>
      </c>
      <c r="L2595">
        <v>-1.358916081800867</v>
      </c>
      <c r="M2595">
        <v>0</v>
      </c>
      <c r="N2595">
        <f t="shared" si="240"/>
        <v>-6.4859827362860614</v>
      </c>
      <c r="O2595">
        <f t="shared" si="241"/>
        <v>1.5246616898023522E-3</v>
      </c>
      <c r="P2595">
        <f t="shared" si="242"/>
        <v>1.5223406353567944E-3</v>
      </c>
      <c r="Q2595">
        <f t="shared" si="243"/>
        <v>0.99847765936464317</v>
      </c>
      <c r="R2595">
        <f t="shared" si="244"/>
        <v>-6.6164789212807098E-4</v>
      </c>
      <c r="S2595">
        <f t="shared" si="245"/>
        <v>0</v>
      </c>
    </row>
    <row r="2596" spans="1:19" x14ac:dyDescent="0.35">
      <c r="A2596">
        <v>0.56493322964406478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1</v>
      </c>
      <c r="K2596">
        <v>-0.47632711920185428</v>
      </c>
      <c r="L2596">
        <v>0.73231649831993739</v>
      </c>
      <c r="M2596">
        <v>0</v>
      </c>
      <c r="N2596">
        <f t="shared" si="240"/>
        <v>-3.2344149756404463</v>
      </c>
      <c r="O2596">
        <f t="shared" si="241"/>
        <v>3.938323835569079E-2</v>
      </c>
      <c r="P2596">
        <f t="shared" si="242"/>
        <v>3.7890969280970188E-2</v>
      </c>
      <c r="Q2596">
        <f t="shared" si="243"/>
        <v>0.96210903071902987</v>
      </c>
      <c r="R2596">
        <f t="shared" si="244"/>
        <v>-1.6775708880599337E-2</v>
      </c>
      <c r="S2596">
        <f t="shared" si="245"/>
        <v>0</v>
      </c>
    </row>
    <row r="2597" spans="1:19" x14ac:dyDescent="0.35">
      <c r="A2597">
        <v>0.43225112383386249</v>
      </c>
      <c r="B2597">
        <v>0</v>
      </c>
      <c r="C2597">
        <v>1</v>
      </c>
      <c r="D2597">
        <v>1</v>
      </c>
      <c r="E2597">
        <v>0</v>
      </c>
      <c r="F2597">
        <v>0</v>
      </c>
      <c r="G2597">
        <v>1</v>
      </c>
      <c r="H2597">
        <v>1</v>
      </c>
      <c r="I2597">
        <v>0</v>
      </c>
      <c r="J2597">
        <v>0</v>
      </c>
      <c r="K2597">
        <v>-0.63710759690993868</v>
      </c>
      <c r="L2597">
        <v>0.58943725371541023</v>
      </c>
      <c r="M2597">
        <v>0</v>
      </c>
      <c r="N2597">
        <f t="shared" si="240"/>
        <v>-3.3506895322335328</v>
      </c>
      <c r="O2597">
        <f t="shared" si="241"/>
        <v>3.5060170646393669E-2</v>
      </c>
      <c r="P2597">
        <f t="shared" si="242"/>
        <v>3.3872591797729633E-2</v>
      </c>
      <c r="Q2597">
        <f t="shared" si="243"/>
        <v>0.96612740820227039</v>
      </c>
      <c r="R2597">
        <f t="shared" si="244"/>
        <v>-1.4965597155384492E-2</v>
      </c>
      <c r="S2597">
        <f t="shared" si="245"/>
        <v>0</v>
      </c>
    </row>
    <row r="2598" spans="1:19" x14ac:dyDescent="0.35">
      <c r="A2598">
        <v>-1.6906625691293735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-0.69254152535050051</v>
      </c>
      <c r="L2598">
        <v>-1.2290258594331152</v>
      </c>
      <c r="M2598">
        <v>0</v>
      </c>
      <c r="N2598">
        <f t="shared" si="240"/>
        <v>-7.2613369649820054</v>
      </c>
      <c r="O2598">
        <f t="shared" si="241"/>
        <v>7.0216863289850246E-4</v>
      </c>
      <c r="P2598">
        <f t="shared" si="242"/>
        <v>7.0167593806433402E-4</v>
      </c>
      <c r="Q2598">
        <f t="shared" si="243"/>
        <v>0.99929832406193564</v>
      </c>
      <c r="R2598">
        <f t="shared" si="244"/>
        <v>-3.0484095027725089E-4</v>
      </c>
      <c r="S2598">
        <f t="shared" si="245"/>
        <v>0</v>
      </c>
    </row>
    <row r="2599" spans="1:19" x14ac:dyDescent="0.35">
      <c r="A2599">
        <v>3.4204806403255718E-2</v>
      </c>
      <c r="B2599">
        <v>0</v>
      </c>
      <c r="C2599">
        <v>0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-0.38423170820697627</v>
      </c>
      <c r="L2599">
        <v>-0.42370648075305362</v>
      </c>
      <c r="M2599">
        <v>0</v>
      </c>
      <c r="N2599">
        <f t="shared" si="240"/>
        <v>-3.9836270233288538</v>
      </c>
      <c r="O2599">
        <f t="shared" si="241"/>
        <v>1.8617988847057725E-2</v>
      </c>
      <c r="P2599">
        <f t="shared" si="242"/>
        <v>1.8277694926761359E-2</v>
      </c>
      <c r="Q2599">
        <f t="shared" si="243"/>
        <v>0.98172230507323865</v>
      </c>
      <c r="R2599">
        <f t="shared" si="244"/>
        <v>-8.0113415711905514E-3</v>
      </c>
      <c r="S2599">
        <f t="shared" si="245"/>
        <v>0</v>
      </c>
    </row>
    <row r="2600" spans="1:19" x14ac:dyDescent="0.35">
      <c r="A2600">
        <v>-1.3368436203021676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-0.18060588341734202</v>
      </c>
      <c r="L2600">
        <v>-0.56658572535758078</v>
      </c>
      <c r="M2600">
        <v>0</v>
      </c>
      <c r="N2600">
        <f t="shared" si="240"/>
        <v>-6.5834838924827235</v>
      </c>
      <c r="O2600">
        <f t="shared" si="241"/>
        <v>1.3830225898531128E-3</v>
      </c>
      <c r="P2600">
        <f t="shared" si="242"/>
        <v>1.3811124800940148E-3</v>
      </c>
      <c r="Q2600">
        <f t="shared" si="243"/>
        <v>0.99861888751990602</v>
      </c>
      <c r="R2600">
        <f t="shared" si="244"/>
        <v>-6.0022411297432369E-4</v>
      </c>
      <c r="S2600">
        <f t="shared" si="245"/>
        <v>0</v>
      </c>
    </row>
    <row r="2601" spans="1:19" x14ac:dyDescent="0.35">
      <c r="A2601">
        <v>0.69761533545426702</v>
      </c>
      <c r="B2601">
        <v>0</v>
      </c>
      <c r="C2601">
        <v>0</v>
      </c>
      <c r="D2601">
        <v>1</v>
      </c>
      <c r="E2601">
        <v>1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-0.5955873636556529</v>
      </c>
      <c r="L2601">
        <v>0.14781049766505422</v>
      </c>
      <c r="M2601">
        <v>0</v>
      </c>
      <c r="N2601">
        <f t="shared" si="240"/>
        <v>-3.0107337963791814</v>
      </c>
      <c r="O2601">
        <f t="shared" si="241"/>
        <v>4.9255521972546394E-2</v>
      </c>
      <c r="P2601">
        <f t="shared" si="242"/>
        <v>4.6943304982516129E-2</v>
      </c>
      <c r="Q2601">
        <f t="shared" si="243"/>
        <v>0.95305669501748391</v>
      </c>
      <c r="R2601">
        <f t="shared" si="244"/>
        <v>-2.0881263474088193E-2</v>
      </c>
      <c r="S2601">
        <f t="shared" si="245"/>
        <v>0</v>
      </c>
    </row>
    <row r="2602" spans="1:19" x14ac:dyDescent="0.35">
      <c r="A2602">
        <v>-0.36384151102735102</v>
      </c>
      <c r="B2602">
        <v>0</v>
      </c>
      <c r="C2602">
        <v>0</v>
      </c>
      <c r="D2602">
        <v>1</v>
      </c>
      <c r="E2602">
        <v>1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-0.54810411817867766</v>
      </c>
      <c r="L2602">
        <v>4.9312530605270348E-3</v>
      </c>
      <c r="M2602">
        <v>0</v>
      </c>
      <c r="N2602">
        <f t="shared" si="240"/>
        <v>-4.8518432660788857</v>
      </c>
      <c r="O2602">
        <f t="shared" si="241"/>
        <v>7.8139610572337311E-3</v>
      </c>
      <c r="P2602">
        <f t="shared" si="242"/>
        <v>7.7533764753929396E-3</v>
      </c>
      <c r="Q2602">
        <f t="shared" si="243"/>
        <v>0.99224662352460702</v>
      </c>
      <c r="R2602">
        <f t="shared" si="244"/>
        <v>-3.3803702611883988E-3</v>
      </c>
      <c r="S2602">
        <f t="shared" si="245"/>
        <v>0</v>
      </c>
    </row>
    <row r="2603" spans="1:19" x14ac:dyDescent="0.35">
      <c r="A2603">
        <v>0.38802375523046173</v>
      </c>
      <c r="B2603">
        <v>0</v>
      </c>
      <c r="C2603">
        <v>0</v>
      </c>
      <c r="D2603">
        <v>1</v>
      </c>
      <c r="E2603">
        <v>1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0.45346108292868853</v>
      </c>
      <c r="L2603">
        <v>-9.8980924833674058E-2</v>
      </c>
      <c r="M2603">
        <v>0</v>
      </c>
      <c r="N2603">
        <f t="shared" si="240"/>
        <v>-3.4455424552195937</v>
      </c>
      <c r="O2603">
        <f t="shared" si="241"/>
        <v>3.1887459831169793E-2</v>
      </c>
      <c r="P2603">
        <f t="shared" si="242"/>
        <v>3.0902071274697917E-2</v>
      </c>
      <c r="Q2603">
        <f t="shared" si="243"/>
        <v>0.96909792872530209</v>
      </c>
      <c r="R2603">
        <f t="shared" si="244"/>
        <v>-1.3632334656053652E-2</v>
      </c>
      <c r="S2603">
        <f t="shared" si="245"/>
        <v>0</v>
      </c>
    </row>
    <row r="2604" spans="1:19" x14ac:dyDescent="0.35">
      <c r="A2604">
        <v>1.4494806017120798</v>
      </c>
      <c r="B2604">
        <v>0</v>
      </c>
      <c r="C2604">
        <v>0</v>
      </c>
      <c r="D2604">
        <v>1</v>
      </c>
      <c r="E2604">
        <v>1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1.9978812486053834</v>
      </c>
      <c r="L2604">
        <v>-0.76142105890920853</v>
      </c>
      <c r="M2604">
        <v>0</v>
      </c>
      <c r="N2604">
        <f t="shared" si="240"/>
        <v>-1.4461448703416178</v>
      </c>
      <c r="O2604">
        <f t="shared" si="241"/>
        <v>0.23547633230522161</v>
      </c>
      <c r="P2604">
        <f t="shared" si="242"/>
        <v>0.19059558337783497</v>
      </c>
      <c r="Q2604">
        <f t="shared" si="243"/>
        <v>0.809404416622165</v>
      </c>
      <c r="R2604">
        <f t="shared" si="244"/>
        <v>-9.1834430152752486E-2</v>
      </c>
      <c r="S2604">
        <f t="shared" si="245"/>
        <v>1</v>
      </c>
    </row>
    <row r="2605" spans="1:19" x14ac:dyDescent="0.35">
      <c r="A2605">
        <v>0.34379638662706097</v>
      </c>
      <c r="B2605">
        <v>0</v>
      </c>
      <c r="C2605">
        <v>0</v>
      </c>
      <c r="D2605">
        <v>1</v>
      </c>
      <c r="E2605">
        <v>0</v>
      </c>
      <c r="F2605">
        <v>1</v>
      </c>
      <c r="G2605">
        <v>0</v>
      </c>
      <c r="H2605">
        <v>1</v>
      </c>
      <c r="I2605">
        <v>1</v>
      </c>
      <c r="J2605">
        <v>0</v>
      </c>
      <c r="K2605">
        <v>2.5126879704976144</v>
      </c>
      <c r="L2605">
        <v>0.60242627595218556</v>
      </c>
      <c r="M2605">
        <v>0</v>
      </c>
      <c r="N2605">
        <f t="shared" si="240"/>
        <v>-3.3678311296889616</v>
      </c>
      <c r="O2605">
        <f t="shared" si="241"/>
        <v>3.4464304949821965E-2</v>
      </c>
      <c r="P2605">
        <f t="shared" si="242"/>
        <v>3.3316089095499241E-2</v>
      </c>
      <c r="Q2605">
        <f t="shared" si="243"/>
        <v>0.96668391090450079</v>
      </c>
      <c r="R2605">
        <f t="shared" si="244"/>
        <v>-1.471550956842519E-2</v>
      </c>
      <c r="S2605">
        <f t="shared" si="245"/>
        <v>0</v>
      </c>
    </row>
    <row r="2606" spans="1:19" x14ac:dyDescent="0.35">
      <c r="A2606">
        <v>1.5821627075222819</v>
      </c>
      <c r="B2606">
        <v>0</v>
      </c>
      <c r="C2606">
        <v>0</v>
      </c>
      <c r="D2606">
        <v>1</v>
      </c>
      <c r="E2606">
        <v>0</v>
      </c>
      <c r="F2606">
        <v>0</v>
      </c>
      <c r="G2606">
        <v>1</v>
      </c>
      <c r="H2606">
        <v>0</v>
      </c>
      <c r="I2606">
        <v>1</v>
      </c>
      <c r="J2606">
        <v>0</v>
      </c>
      <c r="K2606">
        <v>-0.59602906826474134</v>
      </c>
      <c r="L2606">
        <v>0.77128356503026263</v>
      </c>
      <c r="M2606">
        <v>0</v>
      </c>
      <c r="N2606">
        <f t="shared" si="240"/>
        <v>-1.6671976288950336</v>
      </c>
      <c r="O2606">
        <f t="shared" si="241"/>
        <v>0.1887753436458724</v>
      </c>
      <c r="P2606">
        <f t="shared" si="242"/>
        <v>0.15879816540181138</v>
      </c>
      <c r="Q2606">
        <f t="shared" si="243"/>
        <v>0.84120183459818865</v>
      </c>
      <c r="R2606">
        <f t="shared" si="244"/>
        <v>-7.5099788820950697E-2</v>
      </c>
      <c r="S2606">
        <f t="shared" si="245"/>
        <v>1</v>
      </c>
    </row>
    <row r="2607" spans="1:19" x14ac:dyDescent="0.35">
      <c r="A2607">
        <v>1.1398890214882744</v>
      </c>
      <c r="B2607">
        <v>0</v>
      </c>
      <c r="C2607">
        <v>0</v>
      </c>
      <c r="D2607">
        <v>1</v>
      </c>
      <c r="E2607">
        <v>0</v>
      </c>
      <c r="F2607">
        <v>1</v>
      </c>
      <c r="G2607">
        <v>0</v>
      </c>
      <c r="H2607">
        <v>1</v>
      </c>
      <c r="I2607">
        <v>1</v>
      </c>
      <c r="J2607">
        <v>0</v>
      </c>
      <c r="K2607">
        <v>-0.14284013934030557</v>
      </c>
      <c r="L2607">
        <v>-1.4628282596950681</v>
      </c>
      <c r="M2607">
        <v>0</v>
      </c>
      <c r="N2607">
        <f t="shared" si="240"/>
        <v>-2.5018401369457441</v>
      </c>
      <c r="O2607">
        <f t="shared" si="241"/>
        <v>8.1934089874205196E-2</v>
      </c>
      <c r="P2607">
        <f t="shared" si="242"/>
        <v>7.572928022235767E-2</v>
      </c>
      <c r="Q2607">
        <f t="shared" si="243"/>
        <v>0.9242707197776423</v>
      </c>
      <c r="R2607">
        <f t="shared" si="244"/>
        <v>-3.4200804877945572E-2</v>
      </c>
      <c r="S2607">
        <f t="shared" si="245"/>
        <v>1</v>
      </c>
    </row>
    <row r="2608" spans="1:19" x14ac:dyDescent="0.35">
      <c r="A2608">
        <v>1.5379353389188812</v>
      </c>
      <c r="B2608">
        <v>0</v>
      </c>
      <c r="C2608">
        <v>0</v>
      </c>
      <c r="D2608">
        <v>1</v>
      </c>
      <c r="E2608">
        <v>0</v>
      </c>
      <c r="F2608">
        <v>1</v>
      </c>
      <c r="G2608">
        <v>0</v>
      </c>
      <c r="H2608">
        <v>1</v>
      </c>
      <c r="I2608">
        <v>1</v>
      </c>
      <c r="J2608">
        <v>0</v>
      </c>
      <c r="K2608">
        <v>-0.58741582838752249</v>
      </c>
      <c r="L2608">
        <v>-1.0082124814079367</v>
      </c>
      <c r="M2608">
        <v>0</v>
      </c>
      <c r="N2608">
        <f t="shared" si="240"/>
        <v>-1.9070507564460528</v>
      </c>
      <c r="O2608">
        <f t="shared" si="241"/>
        <v>0.14851775635905159</v>
      </c>
      <c r="P2608">
        <f t="shared" si="242"/>
        <v>0.12931254700830391</v>
      </c>
      <c r="Q2608">
        <f t="shared" si="243"/>
        <v>0.87068745299169614</v>
      </c>
      <c r="R2608">
        <f t="shared" si="244"/>
        <v>-6.0137713879450397E-2</v>
      </c>
      <c r="S2608">
        <f t="shared" si="245"/>
        <v>1</v>
      </c>
    </row>
    <row r="2609" spans="1:19" x14ac:dyDescent="0.35">
      <c r="A2609">
        <v>0.74184270405766772</v>
      </c>
      <c r="B2609">
        <v>0</v>
      </c>
      <c r="C2609">
        <v>0</v>
      </c>
      <c r="D2609">
        <v>1</v>
      </c>
      <c r="E2609">
        <v>1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-0.40388756331139869</v>
      </c>
      <c r="L2609">
        <v>1.7920275297302401E-2</v>
      </c>
      <c r="M2609">
        <v>0</v>
      </c>
      <c r="N2609">
        <f t="shared" si="240"/>
        <v>-2.9083449762741092</v>
      </c>
      <c r="O2609">
        <f t="shared" si="241"/>
        <v>5.456596314311668E-2</v>
      </c>
      <c r="P2609">
        <f t="shared" si="242"/>
        <v>5.1742579459405004E-2</v>
      </c>
      <c r="Q2609">
        <f t="shared" si="243"/>
        <v>0.94825742054059503</v>
      </c>
      <c r="R2609">
        <f t="shared" si="244"/>
        <v>-2.3073750062320712E-2</v>
      </c>
      <c r="S2609">
        <f t="shared" si="245"/>
        <v>1</v>
      </c>
    </row>
    <row r="2610" spans="1:19" x14ac:dyDescent="0.35">
      <c r="A2610">
        <v>-1.4695257261123698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-0.64549998448261325</v>
      </c>
      <c r="L2610">
        <v>-1.6966306599570216</v>
      </c>
      <c r="M2610">
        <v>0</v>
      </c>
      <c r="N2610">
        <f t="shared" si="240"/>
        <v>-6.8109227909549039</v>
      </c>
      <c r="O2610">
        <f t="shared" si="241"/>
        <v>1.1016758142744934E-3</v>
      </c>
      <c r="P2610">
        <f t="shared" si="242"/>
        <v>1.1004634602957927E-3</v>
      </c>
      <c r="Q2610">
        <f t="shared" si="243"/>
        <v>0.9988995365397042</v>
      </c>
      <c r="R2610">
        <f t="shared" si="244"/>
        <v>-4.7818837104189621E-4</v>
      </c>
      <c r="S2610">
        <f t="shared" si="245"/>
        <v>0</v>
      </c>
    </row>
    <row r="2611" spans="1:19" x14ac:dyDescent="0.35">
      <c r="A2611">
        <v>-5.424993080354578E-2</v>
      </c>
      <c r="B2611">
        <v>1</v>
      </c>
      <c r="C2611">
        <v>0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1</v>
      </c>
      <c r="K2611">
        <v>-0.63843271073720309</v>
      </c>
      <c r="L2611">
        <v>1.6025809881838751</v>
      </c>
      <c r="M2611">
        <v>0</v>
      </c>
      <c r="N2611">
        <f t="shared" si="240"/>
        <v>-4.0791142311497719</v>
      </c>
      <c r="O2611">
        <f t="shared" si="241"/>
        <v>1.6922448393759799E-2</v>
      </c>
      <c r="P2611">
        <f t="shared" si="242"/>
        <v>1.6640844560456888E-2</v>
      </c>
      <c r="Q2611">
        <f t="shared" si="243"/>
        <v>0.98335915543954311</v>
      </c>
      <c r="R2611">
        <f t="shared" si="244"/>
        <v>-7.2878344184517992E-3</v>
      </c>
      <c r="S2611">
        <f t="shared" si="245"/>
        <v>0</v>
      </c>
    </row>
    <row r="2612" spans="1:19" x14ac:dyDescent="0.35">
      <c r="A2612">
        <v>-0.98302467147496153</v>
      </c>
      <c r="B2612">
        <v>0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1</v>
      </c>
      <c r="I2612">
        <v>1</v>
      </c>
      <c r="J2612">
        <v>0</v>
      </c>
      <c r="K2612">
        <v>0.32669186012039109</v>
      </c>
      <c r="L2612">
        <v>0.10884343095472858</v>
      </c>
      <c r="M2612">
        <v>0</v>
      </c>
      <c r="N2612">
        <f t="shared" si="240"/>
        <v>-5.3548044993417303</v>
      </c>
      <c r="O2612">
        <f t="shared" si="241"/>
        <v>4.7253932246940564E-3</v>
      </c>
      <c r="P2612">
        <f t="shared" si="242"/>
        <v>4.7031689022288721E-3</v>
      </c>
      <c r="Q2612">
        <f t="shared" si="243"/>
        <v>0.99529683109777112</v>
      </c>
      <c r="R2612">
        <f t="shared" si="244"/>
        <v>-2.0473786684073077E-3</v>
      </c>
      <c r="S2612">
        <f t="shared" si="245"/>
        <v>0</v>
      </c>
    </row>
    <row r="2613" spans="1:19" x14ac:dyDescent="0.35">
      <c r="A2613">
        <v>0.56493322964406478</v>
      </c>
      <c r="B2613">
        <v>0</v>
      </c>
      <c r="C2613">
        <v>0</v>
      </c>
      <c r="D2613">
        <v>1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-0.62915691394635209</v>
      </c>
      <c r="L2613">
        <v>1.5506248992367735</v>
      </c>
      <c r="M2613">
        <v>0</v>
      </c>
      <c r="N2613">
        <f t="shared" si="240"/>
        <v>-3.3863267807556419</v>
      </c>
      <c r="O2613">
        <f t="shared" si="241"/>
        <v>3.3832723946786505E-2</v>
      </c>
      <c r="P2613">
        <f t="shared" si="242"/>
        <v>3.2725530120216957E-2</v>
      </c>
      <c r="Q2613">
        <f t="shared" si="243"/>
        <v>0.96727446987978305</v>
      </c>
      <c r="R2613">
        <f t="shared" si="244"/>
        <v>-1.4450274789100355E-2</v>
      </c>
      <c r="S2613">
        <f t="shared" si="245"/>
        <v>0</v>
      </c>
    </row>
    <row r="2614" spans="1:19" x14ac:dyDescent="0.35">
      <c r="A2614">
        <v>0.69761533545426702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2.7783732928641327</v>
      </c>
      <c r="L2614">
        <v>0.56345920924186044</v>
      </c>
      <c r="M2614">
        <v>0</v>
      </c>
      <c r="N2614">
        <f t="shared" si="240"/>
        <v>-2.7639026766456567</v>
      </c>
      <c r="O2614">
        <f t="shared" si="241"/>
        <v>6.3045242421811906E-2</v>
      </c>
      <c r="P2614">
        <f t="shared" si="242"/>
        <v>5.9306264593389536E-2</v>
      </c>
      <c r="Q2614">
        <f t="shared" si="243"/>
        <v>0.9406937354066105</v>
      </c>
      <c r="R2614">
        <f t="shared" si="244"/>
        <v>-2.6551748169600931E-2</v>
      </c>
      <c r="S2614">
        <f t="shared" si="245"/>
        <v>1</v>
      </c>
    </row>
    <row r="2615" spans="1:19" x14ac:dyDescent="0.35">
      <c r="A2615">
        <v>1.1398890214882744</v>
      </c>
      <c r="B2615">
        <v>0</v>
      </c>
      <c r="C2615">
        <v>0</v>
      </c>
      <c r="D2615">
        <v>1</v>
      </c>
      <c r="E2615">
        <v>1</v>
      </c>
      <c r="F2615">
        <v>0</v>
      </c>
      <c r="G2615">
        <v>0</v>
      </c>
      <c r="H2615">
        <v>1</v>
      </c>
      <c r="I2615">
        <v>0</v>
      </c>
      <c r="J2615">
        <v>1</v>
      </c>
      <c r="K2615">
        <v>0.11776558002169921</v>
      </c>
      <c r="L2615">
        <v>1.0570420542393171</v>
      </c>
      <c r="M2615">
        <v>0</v>
      </c>
      <c r="N2615">
        <f t="shared" si="240"/>
        <v>-1.9671391717835061</v>
      </c>
      <c r="O2615">
        <f t="shared" si="241"/>
        <v>0.13985638954992044</v>
      </c>
      <c r="P2615">
        <f t="shared" si="242"/>
        <v>0.12269650004343408</v>
      </c>
      <c r="Q2615">
        <f t="shared" si="243"/>
        <v>0.87730349995656587</v>
      </c>
      <c r="R2615">
        <f t="shared" si="244"/>
        <v>-5.6850138042791869E-2</v>
      </c>
      <c r="S2615">
        <f t="shared" si="245"/>
        <v>1</v>
      </c>
    </row>
    <row r="2616" spans="1:19" x14ac:dyDescent="0.35">
      <c r="A2616">
        <v>-0.80611519706135859</v>
      </c>
      <c r="B2616">
        <v>0</v>
      </c>
      <c r="C2616">
        <v>0</v>
      </c>
      <c r="D2616">
        <v>1</v>
      </c>
      <c r="E2616">
        <v>1</v>
      </c>
      <c r="F2616">
        <v>0</v>
      </c>
      <c r="G2616">
        <v>0</v>
      </c>
      <c r="H2616">
        <v>1</v>
      </c>
      <c r="I2616">
        <v>0</v>
      </c>
      <c r="J2616">
        <v>1</v>
      </c>
      <c r="K2616">
        <v>-0.48361524525180866</v>
      </c>
      <c r="L2616">
        <v>-0.56658572535758078</v>
      </c>
      <c r="M2616">
        <v>0</v>
      </c>
      <c r="N2616">
        <f t="shared" si="240"/>
        <v>-5.3126173478708392</v>
      </c>
      <c r="O2616">
        <f t="shared" si="241"/>
        <v>4.929008888907749E-3</v>
      </c>
      <c r="P2616">
        <f t="shared" si="242"/>
        <v>4.9048329238275947E-3</v>
      </c>
      <c r="Q2616">
        <f t="shared" si="243"/>
        <v>0.9950951670761724</v>
      </c>
      <c r="R2616">
        <f t="shared" si="244"/>
        <v>-2.1353830134396221E-3</v>
      </c>
      <c r="S2616">
        <f t="shared" si="245"/>
        <v>0</v>
      </c>
    </row>
    <row r="2617" spans="1:19" x14ac:dyDescent="0.35">
      <c r="A2617">
        <v>0.87452480986786996</v>
      </c>
      <c r="B2617">
        <v>0</v>
      </c>
      <c r="C2617">
        <v>0</v>
      </c>
      <c r="D2617">
        <v>1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2.4345062546890133</v>
      </c>
      <c r="L2617">
        <v>0.73231649831993739</v>
      </c>
      <c r="M2617">
        <v>0</v>
      </c>
      <c r="N2617">
        <f t="shared" si="240"/>
        <v>-2.7499262145180801</v>
      </c>
      <c r="O2617">
        <f t="shared" si="241"/>
        <v>6.3932578328780243E-2</v>
      </c>
      <c r="P2617">
        <f t="shared" si="242"/>
        <v>6.0090817436199956E-2</v>
      </c>
      <c r="Q2617">
        <f t="shared" si="243"/>
        <v>0.93990918256380007</v>
      </c>
      <c r="R2617">
        <f t="shared" si="244"/>
        <v>-2.6914107482037344E-2</v>
      </c>
      <c r="S2617">
        <f t="shared" si="245"/>
        <v>1</v>
      </c>
    </row>
    <row r="2618" spans="1:19" x14ac:dyDescent="0.35">
      <c r="A2618">
        <v>-0.80611519706135859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-0.24597816556238716</v>
      </c>
      <c r="L2618">
        <v>-0.11196994707044942</v>
      </c>
      <c r="M2618">
        <v>0</v>
      </c>
      <c r="N2618">
        <f t="shared" si="240"/>
        <v>-5.4077687897976592</v>
      </c>
      <c r="O2618">
        <f t="shared" si="241"/>
        <v>4.481628519472855E-3</v>
      </c>
      <c r="P2618">
        <f t="shared" si="242"/>
        <v>4.4616331371619246E-3</v>
      </c>
      <c r="Q2618">
        <f t="shared" si="243"/>
        <v>0.99553836686283803</v>
      </c>
      <c r="R2618">
        <f t="shared" si="244"/>
        <v>-1.9419981220185597E-3</v>
      </c>
      <c r="S2618">
        <f t="shared" si="245"/>
        <v>0</v>
      </c>
    </row>
    <row r="2619" spans="1:19" x14ac:dyDescent="0.35">
      <c r="A2619">
        <v>0.6533879668508662</v>
      </c>
      <c r="B2619">
        <v>0</v>
      </c>
      <c r="C2619">
        <v>0</v>
      </c>
      <c r="D2619">
        <v>1</v>
      </c>
      <c r="E2619">
        <v>1</v>
      </c>
      <c r="F2619">
        <v>0</v>
      </c>
      <c r="G2619">
        <v>0</v>
      </c>
      <c r="H2619">
        <v>1</v>
      </c>
      <c r="I2619">
        <v>1</v>
      </c>
      <c r="J2619">
        <v>0</v>
      </c>
      <c r="K2619">
        <v>-9.0036427865982545E-3</v>
      </c>
      <c r="L2619">
        <v>-0.2678382139117515</v>
      </c>
      <c r="M2619">
        <v>0</v>
      </c>
      <c r="N2619">
        <f t="shared" si="240"/>
        <v>-2.9130311558214759</v>
      </c>
      <c r="O2619">
        <f t="shared" si="241"/>
        <v>5.4310855449733429E-2</v>
      </c>
      <c r="P2619">
        <f t="shared" si="242"/>
        <v>5.151313312293105E-2</v>
      </c>
      <c r="Q2619">
        <f t="shared" si="243"/>
        <v>0.94848686687706896</v>
      </c>
      <c r="R2619">
        <f t="shared" si="244"/>
        <v>-2.2968678146226773E-2</v>
      </c>
      <c r="S2619">
        <f t="shared" si="245"/>
        <v>1</v>
      </c>
    </row>
    <row r="2620" spans="1:19" x14ac:dyDescent="0.35">
      <c r="A2620">
        <v>-0.67343309125115636</v>
      </c>
      <c r="B2620">
        <v>0</v>
      </c>
      <c r="C2620">
        <v>0</v>
      </c>
      <c r="D2620">
        <v>1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-1.0542976001936906</v>
      </c>
      <c r="L2620">
        <v>-1.0212015036447122</v>
      </c>
      <c r="M2620">
        <v>0</v>
      </c>
      <c r="N2620">
        <f t="shared" si="240"/>
        <v>-5.2727532397648069</v>
      </c>
      <c r="O2620">
        <f t="shared" si="241"/>
        <v>5.1294684571174679E-3</v>
      </c>
      <c r="P2620">
        <f t="shared" si="242"/>
        <v>5.1032912854413141E-3</v>
      </c>
      <c r="Q2620">
        <f t="shared" si="243"/>
        <v>0.99489670871455871</v>
      </c>
      <c r="R2620">
        <f t="shared" si="244"/>
        <v>-2.222005851121187E-3</v>
      </c>
      <c r="S2620">
        <f t="shared" si="245"/>
        <v>0</v>
      </c>
    </row>
    <row r="2621" spans="1:19" x14ac:dyDescent="0.35">
      <c r="A2621">
        <v>0.12265954361005722</v>
      </c>
      <c r="B2621">
        <v>0</v>
      </c>
      <c r="C2621">
        <v>0</v>
      </c>
      <c r="D2621">
        <v>1</v>
      </c>
      <c r="E2621">
        <v>0</v>
      </c>
      <c r="F2621">
        <v>0</v>
      </c>
      <c r="G2621">
        <v>1</v>
      </c>
      <c r="H2621">
        <v>1</v>
      </c>
      <c r="I2621">
        <v>0</v>
      </c>
      <c r="J2621">
        <v>1</v>
      </c>
      <c r="K2621">
        <v>-1.0878671504843893</v>
      </c>
      <c r="L2621">
        <v>-0.65750888101500693</v>
      </c>
      <c r="M2621">
        <v>0</v>
      </c>
      <c r="N2621">
        <f t="shared" si="240"/>
        <v>-4.002295088549813</v>
      </c>
      <c r="O2621">
        <f t="shared" si="241"/>
        <v>1.8273651076941833E-2</v>
      </c>
      <c r="P2621">
        <f t="shared" si="242"/>
        <v>1.794571730066406E-2</v>
      </c>
      <c r="Q2621">
        <f t="shared" si="243"/>
        <v>0.98205428269933592</v>
      </c>
      <c r="R2621">
        <f t="shared" si="244"/>
        <v>-7.8645060773767216E-3</v>
      </c>
      <c r="S2621">
        <f t="shared" si="245"/>
        <v>0</v>
      </c>
    </row>
    <row r="2622" spans="1:19" x14ac:dyDescent="0.35">
      <c r="A2622">
        <v>0.43225112383386249</v>
      </c>
      <c r="B2622">
        <v>0</v>
      </c>
      <c r="C2622">
        <v>0</v>
      </c>
      <c r="D2622">
        <v>1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-0.43944478434299428</v>
      </c>
      <c r="L2622">
        <v>5.6887342007628038E-2</v>
      </c>
      <c r="M2622">
        <v>0</v>
      </c>
      <c r="N2622">
        <f t="shared" si="240"/>
        <v>-3.5135121491073629</v>
      </c>
      <c r="O2622">
        <f t="shared" si="241"/>
        <v>2.9792096191972556E-2</v>
      </c>
      <c r="P2622">
        <f t="shared" si="242"/>
        <v>2.893020474923003E-2</v>
      </c>
      <c r="Q2622">
        <f t="shared" si="243"/>
        <v>0.97106979525076997</v>
      </c>
      <c r="R2622">
        <f t="shared" si="244"/>
        <v>-1.2749554229043529E-2</v>
      </c>
      <c r="S2622">
        <f t="shared" si="245"/>
        <v>0</v>
      </c>
    </row>
    <row r="2623" spans="1:19" x14ac:dyDescent="0.35">
      <c r="A2623">
        <v>-0.27538677382054955</v>
      </c>
      <c r="B2623">
        <v>0</v>
      </c>
      <c r="C2623">
        <v>0</v>
      </c>
      <c r="D2623">
        <v>1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-0.43414432903393663</v>
      </c>
      <c r="L2623">
        <v>-0.57957474759435612</v>
      </c>
      <c r="M2623">
        <v>0</v>
      </c>
      <c r="N2623">
        <f t="shared" si="240"/>
        <v>-4.5071385808947664</v>
      </c>
      <c r="O2623">
        <f t="shared" si="241"/>
        <v>1.1029976449011356E-2</v>
      </c>
      <c r="P2623">
        <f t="shared" si="242"/>
        <v>1.0909643339905089E-2</v>
      </c>
      <c r="Q2623">
        <f t="shared" si="243"/>
        <v>0.98909035666009493</v>
      </c>
      <c r="R2623">
        <f t="shared" si="244"/>
        <v>-4.7640323599365021E-3</v>
      </c>
      <c r="S2623">
        <f t="shared" si="245"/>
        <v>0</v>
      </c>
    </row>
    <row r="2624" spans="1:19" x14ac:dyDescent="0.35">
      <c r="A2624">
        <v>-1.3810709889055683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0.20588564953478378</v>
      </c>
      <c r="L2624">
        <v>-0.8133771478563091</v>
      </c>
      <c r="M2624">
        <v>0</v>
      </c>
      <c r="N2624">
        <f t="shared" si="240"/>
        <v>-6.5980659454180817</v>
      </c>
      <c r="O2624">
        <f t="shared" si="241"/>
        <v>1.3630016094990367E-3</v>
      </c>
      <c r="P2624">
        <f t="shared" si="242"/>
        <v>1.3611463648130328E-3</v>
      </c>
      <c r="Q2624">
        <f t="shared" si="243"/>
        <v>0.99863885363518701</v>
      </c>
      <c r="R2624">
        <f t="shared" si="244"/>
        <v>-5.915410336569274E-4</v>
      </c>
      <c r="S2624">
        <f t="shared" si="245"/>
        <v>0</v>
      </c>
    </row>
    <row r="2625" spans="1:19" x14ac:dyDescent="0.35">
      <c r="A2625">
        <v>-1.2926162516987669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-0.30759595853018334</v>
      </c>
      <c r="L2625">
        <v>-0.78739910338275876</v>
      </c>
      <c r="M2625">
        <v>0</v>
      </c>
      <c r="N2625">
        <f t="shared" si="240"/>
        <v>-6.5334975575164487</v>
      </c>
      <c r="O2625">
        <f t="shared" si="241"/>
        <v>1.4539118064580739E-3</v>
      </c>
      <c r="P2625">
        <f t="shared" si="242"/>
        <v>1.4518010158205447E-3</v>
      </c>
      <c r="Q2625">
        <f t="shared" si="243"/>
        <v>0.99854819898417946</v>
      </c>
      <c r="R2625">
        <f t="shared" si="244"/>
        <v>-6.3096730038226688E-4</v>
      </c>
      <c r="S2625">
        <f t="shared" si="245"/>
        <v>0</v>
      </c>
    </row>
    <row r="2626" spans="1:19" x14ac:dyDescent="0.35">
      <c r="A2626">
        <v>0.74184270405766772</v>
      </c>
      <c r="B2626">
        <v>0</v>
      </c>
      <c r="C2626">
        <v>0</v>
      </c>
      <c r="D2626">
        <v>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-0.50768814644711258</v>
      </c>
      <c r="L2626">
        <v>0.10884343095472858</v>
      </c>
      <c r="M2626">
        <v>0</v>
      </c>
      <c r="N2626">
        <f t="shared" si="240"/>
        <v>-2.8228147093147533</v>
      </c>
      <c r="O2626">
        <f t="shared" si="241"/>
        <v>5.9438405202083287E-2</v>
      </c>
      <c r="P2626">
        <f t="shared" si="242"/>
        <v>5.6103691267210258E-2</v>
      </c>
      <c r="Q2626">
        <f t="shared" si="243"/>
        <v>0.94389630873278973</v>
      </c>
      <c r="R2626">
        <f t="shared" si="244"/>
        <v>-2.5075712289425216E-2</v>
      </c>
      <c r="S2626">
        <f t="shared" si="245"/>
        <v>1</v>
      </c>
    </row>
    <row r="2627" spans="1:19" x14ac:dyDescent="0.35">
      <c r="A2627">
        <v>-5.424993080354578E-2</v>
      </c>
      <c r="B2627">
        <v>0</v>
      </c>
      <c r="C2627">
        <v>0</v>
      </c>
      <c r="D2627">
        <v>1</v>
      </c>
      <c r="E2627">
        <v>1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0.10009739565817352</v>
      </c>
      <c r="L2627">
        <v>0.4595470313476584</v>
      </c>
      <c r="M2627">
        <v>0</v>
      </c>
      <c r="N2627">
        <f t="shared" si="240"/>
        <v>-4.1416619725446324</v>
      </c>
      <c r="O2627">
        <f t="shared" si="241"/>
        <v>1.5896410140975311E-2</v>
      </c>
      <c r="P2627">
        <f t="shared" si="242"/>
        <v>1.5647668386552696E-2</v>
      </c>
      <c r="Q2627">
        <f t="shared" si="243"/>
        <v>0.98435233161344726</v>
      </c>
      <c r="R2627">
        <f t="shared" si="244"/>
        <v>-6.8494256666089591E-3</v>
      </c>
      <c r="S2627">
        <f t="shared" si="245"/>
        <v>0</v>
      </c>
    </row>
    <row r="2628" spans="1:19" x14ac:dyDescent="0.35">
      <c r="A2628">
        <v>0.96297954707467148</v>
      </c>
      <c r="B2628">
        <v>0</v>
      </c>
      <c r="C2628">
        <v>0</v>
      </c>
      <c r="D2628">
        <v>1</v>
      </c>
      <c r="E2628">
        <v>1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-0.7970046653998466</v>
      </c>
      <c r="L2628">
        <v>0.90117378739801446</v>
      </c>
      <c r="M2628">
        <v>0</v>
      </c>
      <c r="N2628">
        <f t="shared" si="240"/>
        <v>-2.5929152446853534</v>
      </c>
      <c r="O2628">
        <f t="shared" si="241"/>
        <v>7.4801656787211415E-2</v>
      </c>
      <c r="P2628">
        <f t="shared" si="242"/>
        <v>6.9595777337009265E-2</v>
      </c>
      <c r="Q2628">
        <f t="shared" si="243"/>
        <v>0.93040422266299072</v>
      </c>
      <c r="R2628">
        <f t="shared" si="244"/>
        <v>-3.1328327218694149E-2</v>
      </c>
      <c r="S2628">
        <f t="shared" si="245"/>
        <v>1</v>
      </c>
    </row>
    <row r="2629" spans="1:19" x14ac:dyDescent="0.35">
      <c r="A2629">
        <v>1.6263900761256829</v>
      </c>
      <c r="B2629">
        <v>1</v>
      </c>
      <c r="C2629">
        <v>0</v>
      </c>
      <c r="D2629">
        <v>1</v>
      </c>
      <c r="E2629">
        <v>0</v>
      </c>
      <c r="F2629">
        <v>1</v>
      </c>
      <c r="G2629">
        <v>0</v>
      </c>
      <c r="H2629">
        <v>1</v>
      </c>
      <c r="I2629">
        <v>1</v>
      </c>
      <c r="J2629">
        <v>0</v>
      </c>
      <c r="K2629">
        <v>2.3671463018030714</v>
      </c>
      <c r="L2629">
        <v>0.29068974226958139</v>
      </c>
      <c r="M2629">
        <v>0</v>
      </c>
      <c r="N2629">
        <f t="shared" si="240"/>
        <v>-0.84551904482348839</v>
      </c>
      <c r="O2629">
        <f t="shared" si="241"/>
        <v>0.42933445654055186</v>
      </c>
      <c r="P2629">
        <f t="shared" si="242"/>
        <v>0.30037368411286958</v>
      </c>
      <c r="Q2629">
        <f t="shared" si="243"/>
        <v>0.69962631588713042</v>
      </c>
      <c r="R2629">
        <f t="shared" si="244"/>
        <v>-0.15513386324478906</v>
      </c>
      <c r="S2629">
        <f t="shared" si="245"/>
        <v>1</v>
      </c>
    </row>
    <row r="2630" spans="1:19" x14ac:dyDescent="0.35">
      <c r="A2630">
        <v>-0.49652361683755331</v>
      </c>
      <c r="B2630">
        <v>0</v>
      </c>
      <c r="C2630">
        <v>0</v>
      </c>
      <c r="D2630">
        <v>1</v>
      </c>
      <c r="E2630">
        <v>1</v>
      </c>
      <c r="F2630">
        <v>0</v>
      </c>
      <c r="G2630">
        <v>0</v>
      </c>
      <c r="H2630">
        <v>1</v>
      </c>
      <c r="I2630">
        <v>0</v>
      </c>
      <c r="J2630">
        <v>1</v>
      </c>
      <c r="K2630">
        <v>-0.27888515893945409</v>
      </c>
      <c r="L2630">
        <v>0.39460192016378248</v>
      </c>
      <c r="M2630">
        <v>0</v>
      </c>
      <c r="N2630">
        <f t="shared" ref="N2630:N2693" si="246">$M$3+SUMPRODUCT($A$3:$L$3,A2630:L2630)</f>
        <v>-4.7534386393722521</v>
      </c>
      <c r="O2630">
        <f t="shared" ref="O2630:O2693" si="247">EXP(N2630)</f>
        <v>8.6219962346435926E-3</v>
      </c>
      <c r="P2630">
        <f t="shared" ref="P2630:P2693" si="248">O2630/(1+O2630)</f>
        <v>8.548292885571563E-3</v>
      </c>
      <c r="Q2630">
        <f t="shared" ref="Q2630:Q2693" si="249">IF(M2630=1,P2630,1-P2630)</f>
        <v>0.99145170711442843</v>
      </c>
      <c r="R2630">
        <f t="shared" ref="R2630:R2693" si="250">LOG(Q2630)</f>
        <v>-3.7284351092165733E-3</v>
      </c>
      <c r="S2630">
        <f t="shared" ref="S2630:S2693" si="251">IF(P2630&gt;U$2,1,0)</f>
        <v>0</v>
      </c>
    </row>
    <row r="2631" spans="1:19" x14ac:dyDescent="0.35">
      <c r="A2631">
        <v>0.43225112383386249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1</v>
      </c>
      <c r="K2631">
        <v>-0.40918801862045628</v>
      </c>
      <c r="L2631">
        <v>0.62840432042573635</v>
      </c>
      <c r="M2631">
        <v>0</v>
      </c>
      <c r="N2631">
        <f t="shared" si="246"/>
        <v>-3.4450566097268269</v>
      </c>
      <c r="O2631">
        <f t="shared" si="247"/>
        <v>3.190295597386527E-2</v>
      </c>
      <c r="P2631">
        <f t="shared" si="248"/>
        <v>3.0916624270890515E-2</v>
      </c>
      <c r="Q2631">
        <f t="shared" si="249"/>
        <v>0.96908337572910952</v>
      </c>
      <c r="R2631">
        <f t="shared" si="250"/>
        <v>-1.363885652882911E-2</v>
      </c>
      <c r="S2631">
        <f t="shared" si="251"/>
        <v>0</v>
      </c>
    </row>
    <row r="2632" spans="1:19" x14ac:dyDescent="0.35">
      <c r="A2632">
        <v>0.29956901802366021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-0.62893606164180793</v>
      </c>
      <c r="L2632">
        <v>-0.42370648075305362</v>
      </c>
      <c r="M2632">
        <v>0</v>
      </c>
      <c r="N2632">
        <f t="shared" si="246"/>
        <v>-3.9844632755170859</v>
      </c>
      <c r="O2632">
        <f t="shared" si="247"/>
        <v>1.8602426021274397E-2</v>
      </c>
      <c r="P2632">
        <f t="shared" si="248"/>
        <v>1.8262695577838599E-2</v>
      </c>
      <c r="Q2632">
        <f t="shared" si="249"/>
        <v>0.98173730442216145</v>
      </c>
      <c r="R2632">
        <f t="shared" si="250"/>
        <v>-8.0047062073277699E-3</v>
      </c>
      <c r="S2632">
        <f t="shared" si="251"/>
        <v>0</v>
      </c>
    </row>
    <row r="2633" spans="1:19" x14ac:dyDescent="0.35">
      <c r="A2633">
        <v>-0.89456993426816012</v>
      </c>
      <c r="B2633">
        <v>0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-0.23162276576702268</v>
      </c>
      <c r="L2633">
        <v>-1.1640807482492395</v>
      </c>
      <c r="M2633">
        <v>0</v>
      </c>
      <c r="N2633">
        <f t="shared" si="246"/>
        <v>-5.2962933519584805</v>
      </c>
      <c r="O2633">
        <f t="shared" si="247"/>
        <v>5.0101303214486331E-3</v>
      </c>
      <c r="P2633">
        <f t="shared" si="248"/>
        <v>4.9851540499857069E-3</v>
      </c>
      <c r="Q2633">
        <f t="shared" si="249"/>
        <v>0.99501484595001433</v>
      </c>
      <c r="R2633">
        <f t="shared" si="250"/>
        <v>-2.1704393888774859E-3</v>
      </c>
      <c r="S2633">
        <f t="shared" si="251"/>
        <v>0</v>
      </c>
    </row>
    <row r="2634" spans="1:19" x14ac:dyDescent="0.35">
      <c r="A2634">
        <v>7.8432175006656474E-2</v>
      </c>
      <c r="B2634">
        <v>0</v>
      </c>
      <c r="C2634">
        <v>0</v>
      </c>
      <c r="D2634">
        <v>1</v>
      </c>
      <c r="E2634">
        <v>1</v>
      </c>
      <c r="F2634">
        <v>0</v>
      </c>
      <c r="G2634">
        <v>0</v>
      </c>
      <c r="H2634">
        <v>1</v>
      </c>
      <c r="I2634">
        <v>1</v>
      </c>
      <c r="J2634">
        <v>0</v>
      </c>
      <c r="K2634">
        <v>1.4616518531723768</v>
      </c>
      <c r="L2634">
        <v>2.1351308998916565</v>
      </c>
      <c r="M2634">
        <v>0</v>
      </c>
      <c r="N2634">
        <f t="shared" si="246"/>
        <v>-3.5980694401327185</v>
      </c>
      <c r="O2634">
        <f t="shared" si="247"/>
        <v>2.7376523480652632E-2</v>
      </c>
      <c r="P2634">
        <f t="shared" si="248"/>
        <v>2.6647020692962313E-2</v>
      </c>
      <c r="Q2634">
        <f t="shared" si="249"/>
        <v>0.97335297930703768</v>
      </c>
      <c r="R2634">
        <f t="shared" si="250"/>
        <v>-1.1729637464533222E-2</v>
      </c>
      <c r="S2634">
        <f t="shared" si="251"/>
        <v>0</v>
      </c>
    </row>
    <row r="2635" spans="1:19" x14ac:dyDescent="0.35">
      <c r="A2635">
        <v>-1.8764175172636568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9.7688030996480445E-3</v>
      </c>
      <c r="L2635">
        <v>-1.7355977266673472</v>
      </c>
      <c r="M2635">
        <v>0</v>
      </c>
      <c r="N2635">
        <f t="shared" si="246"/>
        <v>-7.380967080845112</v>
      </c>
      <c r="O2635">
        <f t="shared" si="247"/>
        <v>6.2299810504353663E-4</v>
      </c>
      <c r="P2635">
        <f t="shared" si="248"/>
        <v>6.2261022005626076E-4</v>
      </c>
      <c r="Q2635">
        <f t="shared" si="249"/>
        <v>0.99937738977994373</v>
      </c>
      <c r="R2635">
        <f t="shared" si="250"/>
        <v>-2.7048039361592238E-4</v>
      </c>
      <c r="S2635">
        <f t="shared" si="251"/>
        <v>0</v>
      </c>
    </row>
    <row r="2636" spans="1:19" x14ac:dyDescent="0.35">
      <c r="A2636">
        <v>0.2553416494202595</v>
      </c>
      <c r="B2636">
        <v>0</v>
      </c>
      <c r="C2636">
        <v>0</v>
      </c>
      <c r="D2636">
        <v>1</v>
      </c>
      <c r="E2636">
        <v>1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-0.42155574767492437</v>
      </c>
      <c r="L2636">
        <v>-7.3002880360123784E-2</v>
      </c>
      <c r="M2636">
        <v>0</v>
      </c>
      <c r="N2636">
        <f t="shared" si="246"/>
        <v>-3.8057555136492587</v>
      </c>
      <c r="O2636">
        <f t="shared" si="247"/>
        <v>2.2242386389961746E-2</v>
      </c>
      <c r="P2636">
        <f t="shared" si="248"/>
        <v>2.1758427048315324E-2</v>
      </c>
      <c r="Q2636">
        <f t="shared" si="249"/>
        <v>0.97824157295168468</v>
      </c>
      <c r="R2636">
        <f t="shared" si="250"/>
        <v>-9.5538846348935773E-3</v>
      </c>
      <c r="S2636">
        <f t="shared" si="251"/>
        <v>0</v>
      </c>
    </row>
    <row r="2637" spans="1:19" x14ac:dyDescent="0.35">
      <c r="A2637">
        <v>1.1841163900916754</v>
      </c>
      <c r="B2637">
        <v>0</v>
      </c>
      <c r="C2637">
        <v>1</v>
      </c>
      <c r="D2637">
        <v>1</v>
      </c>
      <c r="E2637">
        <v>1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-0.28992777416665766</v>
      </c>
      <c r="L2637">
        <v>1.4726907658161232</v>
      </c>
      <c r="M2637">
        <v>0</v>
      </c>
      <c r="N2637">
        <f t="shared" si="246"/>
        <v>-1.8180420449824348</v>
      </c>
      <c r="O2637">
        <f t="shared" si="247"/>
        <v>0.16234330083866494</v>
      </c>
      <c r="P2637">
        <f t="shared" si="248"/>
        <v>0.13966897793580388</v>
      </c>
      <c r="Q2637">
        <f t="shared" si="249"/>
        <v>0.86033102206419609</v>
      </c>
      <c r="R2637">
        <f t="shared" si="250"/>
        <v>-6.5334416901226502E-2</v>
      </c>
      <c r="S2637">
        <f t="shared" si="251"/>
        <v>1</v>
      </c>
    </row>
    <row r="2638" spans="1:19" x14ac:dyDescent="0.35">
      <c r="A2638">
        <v>1.7148448133324843</v>
      </c>
      <c r="B2638">
        <v>0</v>
      </c>
      <c r="C2638">
        <v>0</v>
      </c>
      <c r="D2638">
        <v>1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0</v>
      </c>
      <c r="K2638">
        <v>3.0354453753534325</v>
      </c>
      <c r="L2638">
        <v>-0.59256376983113102</v>
      </c>
      <c r="M2638">
        <v>0</v>
      </c>
      <c r="N2638">
        <f t="shared" si="246"/>
        <v>-1.1952447781344917</v>
      </c>
      <c r="O2638">
        <f t="shared" si="247"/>
        <v>0.30262986794065083</v>
      </c>
      <c r="P2638">
        <f t="shared" si="248"/>
        <v>0.23232222397839181</v>
      </c>
      <c r="Q2638">
        <f t="shared" si="249"/>
        <v>0.76767777602160825</v>
      </c>
      <c r="R2638">
        <f t="shared" si="250"/>
        <v>-0.11482103187053569</v>
      </c>
      <c r="S2638">
        <f t="shared" si="251"/>
        <v>1</v>
      </c>
    </row>
    <row r="2639" spans="1:19" x14ac:dyDescent="0.35">
      <c r="A2639">
        <v>-0.89456993426816012</v>
      </c>
      <c r="B2639">
        <v>0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1</v>
      </c>
      <c r="I2639">
        <v>0</v>
      </c>
      <c r="J2639">
        <v>1</v>
      </c>
      <c r="K2639">
        <v>-0.42950643063851096</v>
      </c>
      <c r="L2639">
        <v>-0.55359670312080544</v>
      </c>
      <c r="M2639">
        <v>0</v>
      </c>
      <c r="N2639">
        <f t="shared" si="246"/>
        <v>-5.2374706956816706</v>
      </c>
      <c r="O2639">
        <f t="shared" si="247"/>
        <v>5.3136797665559342E-3</v>
      </c>
      <c r="P2639">
        <f t="shared" si="248"/>
        <v>5.2855938136540876E-3</v>
      </c>
      <c r="Q2639">
        <f t="shared" si="249"/>
        <v>0.99471440618634588</v>
      </c>
      <c r="R2639">
        <f t="shared" si="250"/>
        <v>-2.3015922403089592E-3</v>
      </c>
      <c r="S2639">
        <f t="shared" si="251"/>
        <v>0</v>
      </c>
    </row>
    <row r="2640" spans="1:19" x14ac:dyDescent="0.35">
      <c r="A2640">
        <v>1.5821627075222819</v>
      </c>
      <c r="B2640">
        <v>0</v>
      </c>
      <c r="C2640">
        <v>0</v>
      </c>
      <c r="D2640">
        <v>1</v>
      </c>
      <c r="E2640">
        <v>0</v>
      </c>
      <c r="F2640">
        <v>1</v>
      </c>
      <c r="G2640">
        <v>0</v>
      </c>
      <c r="H2640">
        <v>0</v>
      </c>
      <c r="I2640">
        <v>1</v>
      </c>
      <c r="J2640">
        <v>0</v>
      </c>
      <c r="K2640">
        <v>-0.1841395202900471</v>
      </c>
      <c r="L2640">
        <v>-0.29381625838530179</v>
      </c>
      <c r="M2640">
        <v>0</v>
      </c>
      <c r="N2640">
        <f t="shared" si="246"/>
        <v>-1.8417705945657019</v>
      </c>
      <c r="O2640">
        <f t="shared" si="247"/>
        <v>0.15853647363517581</v>
      </c>
      <c r="P2640">
        <f t="shared" si="248"/>
        <v>0.13684202201915233</v>
      </c>
      <c r="Q2640">
        <f t="shared" si="249"/>
        <v>0.8631579779808477</v>
      </c>
      <c r="R2640">
        <f t="shared" si="250"/>
        <v>-6.3909711021240823E-2</v>
      </c>
      <c r="S2640">
        <f t="shared" si="251"/>
        <v>1</v>
      </c>
    </row>
    <row r="2641" spans="1:19" x14ac:dyDescent="0.35">
      <c r="A2641">
        <v>1.3610258645052782</v>
      </c>
      <c r="B2641">
        <v>0</v>
      </c>
      <c r="C2641">
        <v>0</v>
      </c>
      <c r="D2641">
        <v>1</v>
      </c>
      <c r="E2641">
        <v>1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0.21847423089379606</v>
      </c>
      <c r="L2641">
        <v>0.26471169779603065</v>
      </c>
      <c r="M2641">
        <v>0</v>
      </c>
      <c r="N2641">
        <f t="shared" si="246"/>
        <v>-1.8648464507290039</v>
      </c>
      <c r="O2641">
        <f t="shared" si="247"/>
        <v>0.1549199959111317</v>
      </c>
      <c r="P2641">
        <f t="shared" si="248"/>
        <v>0.13413915808853344</v>
      </c>
      <c r="Q2641">
        <f t="shared" si="249"/>
        <v>0.86586084191146662</v>
      </c>
      <c r="R2641">
        <f t="shared" si="250"/>
        <v>-6.2551900645700834E-2</v>
      </c>
      <c r="S2641">
        <f t="shared" si="251"/>
        <v>1</v>
      </c>
    </row>
    <row r="2642" spans="1:19" x14ac:dyDescent="0.35">
      <c r="A2642">
        <v>1.5379353389188812</v>
      </c>
      <c r="B2642">
        <v>0</v>
      </c>
      <c r="C2642">
        <v>1</v>
      </c>
      <c r="D2642">
        <v>1</v>
      </c>
      <c r="E2642">
        <v>0</v>
      </c>
      <c r="F2642">
        <v>1</v>
      </c>
      <c r="G2642">
        <v>0</v>
      </c>
      <c r="H2642">
        <v>1</v>
      </c>
      <c r="I2642">
        <v>1</v>
      </c>
      <c r="J2642">
        <v>0</v>
      </c>
      <c r="K2642">
        <v>1.3976046848545958</v>
      </c>
      <c r="L2642">
        <v>-0.69647594772533261</v>
      </c>
      <c r="M2642">
        <v>0</v>
      </c>
      <c r="N2642">
        <f t="shared" si="246"/>
        <v>-1.265016507472474</v>
      </c>
      <c r="O2642">
        <f t="shared" si="247"/>
        <v>0.28223463712156566</v>
      </c>
      <c r="P2642">
        <f t="shared" si="248"/>
        <v>0.22011153727303942</v>
      </c>
      <c r="Q2642">
        <f t="shared" si="249"/>
        <v>0.77988846272696055</v>
      </c>
      <c r="R2642">
        <f t="shared" si="250"/>
        <v>-0.10796750434274355</v>
      </c>
      <c r="S2642">
        <f t="shared" si="251"/>
        <v>1</v>
      </c>
    </row>
    <row r="2643" spans="1:19" x14ac:dyDescent="0.35">
      <c r="A2643">
        <v>0.29956901802366021</v>
      </c>
      <c r="B2643">
        <v>0</v>
      </c>
      <c r="C2643">
        <v>0</v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-0.83344529564961856</v>
      </c>
      <c r="L2643">
        <v>-0.64451985877823204</v>
      </c>
      <c r="M2643">
        <v>0</v>
      </c>
      <c r="N2643">
        <f t="shared" si="246"/>
        <v>-3.6186734940014977</v>
      </c>
      <c r="O2643">
        <f t="shared" si="247"/>
        <v>2.6818227447726186E-2</v>
      </c>
      <c r="P2643">
        <f t="shared" si="248"/>
        <v>2.6117794494538677E-2</v>
      </c>
      <c r="Q2643">
        <f t="shared" si="249"/>
        <v>0.97388220550546134</v>
      </c>
      <c r="R2643">
        <f t="shared" si="250"/>
        <v>-1.1493569397249093E-2</v>
      </c>
      <c r="S2643">
        <f t="shared" si="251"/>
        <v>0</v>
      </c>
    </row>
    <row r="2644" spans="1:19" x14ac:dyDescent="0.35">
      <c r="A2644">
        <v>-0.40806887963075178</v>
      </c>
      <c r="B2644">
        <v>0</v>
      </c>
      <c r="C2644">
        <v>0</v>
      </c>
      <c r="D2644">
        <v>1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-0.25856674692139942</v>
      </c>
      <c r="L2644">
        <v>0.69334943160961227</v>
      </c>
      <c r="M2644">
        <v>0</v>
      </c>
      <c r="N2644">
        <f t="shared" si="246"/>
        <v>-4.6818951469638321</v>
      </c>
      <c r="O2644">
        <f t="shared" si="247"/>
        <v>9.2614454447176083E-3</v>
      </c>
      <c r="P2644">
        <f t="shared" si="248"/>
        <v>9.1764581779270049E-3</v>
      </c>
      <c r="Q2644">
        <f t="shared" si="249"/>
        <v>0.990823541822073</v>
      </c>
      <c r="R2644">
        <f t="shared" si="250"/>
        <v>-4.0036831904013449E-3</v>
      </c>
      <c r="S2644">
        <f t="shared" si="251"/>
        <v>0</v>
      </c>
    </row>
    <row r="2645" spans="1:19" x14ac:dyDescent="0.35">
      <c r="A2645">
        <v>0.16688691221345797</v>
      </c>
      <c r="B2645">
        <v>0</v>
      </c>
      <c r="C2645">
        <v>0</v>
      </c>
      <c r="D2645">
        <v>1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1</v>
      </c>
      <c r="K2645">
        <v>-0.72147317724577398</v>
      </c>
      <c r="L2645">
        <v>0.78427258726703797</v>
      </c>
      <c r="M2645">
        <v>0</v>
      </c>
      <c r="N2645">
        <f t="shared" si="246"/>
        <v>-3.8507666851502074</v>
      </c>
      <c r="O2645">
        <f t="shared" si="247"/>
        <v>2.1263427833031166E-2</v>
      </c>
      <c r="P2645">
        <f t="shared" si="248"/>
        <v>2.0820708206646537E-2</v>
      </c>
      <c r="Q2645">
        <f t="shared" si="249"/>
        <v>0.9791792917933535</v>
      </c>
      <c r="R2645">
        <f t="shared" si="250"/>
        <v>-9.1377797930557569E-3</v>
      </c>
      <c r="S2645">
        <f t="shared" si="251"/>
        <v>0</v>
      </c>
    </row>
    <row r="2646" spans="1:19" x14ac:dyDescent="0.35">
      <c r="A2646">
        <v>0.38802375523046173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1.7165154126162356</v>
      </c>
      <c r="L2646">
        <v>-0.34577234733240281</v>
      </c>
      <c r="M2646">
        <v>0</v>
      </c>
      <c r="N2646">
        <f t="shared" si="246"/>
        <v>-3.460042407185961</v>
      </c>
      <c r="O2646">
        <f t="shared" si="247"/>
        <v>3.1428429198865848E-2</v>
      </c>
      <c r="P2646">
        <f t="shared" si="248"/>
        <v>3.0470780433381143E-2</v>
      </c>
      <c r="Q2646">
        <f t="shared" si="249"/>
        <v>0.96952921956661886</v>
      </c>
      <c r="R2646">
        <f t="shared" si="250"/>
        <v>-1.3439097667977316E-2</v>
      </c>
      <c r="S2646">
        <f t="shared" si="251"/>
        <v>0</v>
      </c>
    </row>
    <row r="2647" spans="1:19" x14ac:dyDescent="0.35">
      <c r="A2647">
        <v>1.051434284281473</v>
      </c>
      <c r="B2647">
        <v>0</v>
      </c>
      <c r="C2647">
        <v>0</v>
      </c>
      <c r="D2647">
        <v>1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-0.88490388260838726</v>
      </c>
      <c r="L2647">
        <v>0.95312987634511592</v>
      </c>
      <c r="M2647">
        <v>0</v>
      </c>
      <c r="N2647">
        <f t="shared" si="246"/>
        <v>-2.6286372205523905</v>
      </c>
      <c r="O2647">
        <f t="shared" si="247"/>
        <v>7.2176756247035165E-2</v>
      </c>
      <c r="P2647">
        <f t="shared" si="248"/>
        <v>6.7317963970490377E-2</v>
      </c>
      <c r="Q2647">
        <f t="shared" si="249"/>
        <v>0.93268203602950961</v>
      </c>
      <c r="R2647">
        <f t="shared" si="250"/>
        <v>-3.0266387907874427E-2</v>
      </c>
      <c r="S2647">
        <f t="shared" si="251"/>
        <v>1</v>
      </c>
    </row>
    <row r="2648" spans="1:19" x14ac:dyDescent="0.35">
      <c r="A2648">
        <v>0.83029744126446925</v>
      </c>
      <c r="B2648">
        <v>0</v>
      </c>
      <c r="C2648">
        <v>0</v>
      </c>
      <c r="D2648">
        <v>1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-0.74996312453195935</v>
      </c>
      <c r="L2648">
        <v>-0.83935519232985978</v>
      </c>
      <c r="M2648">
        <v>0</v>
      </c>
      <c r="N2648">
        <f t="shared" si="246"/>
        <v>-2.8287388581224424</v>
      </c>
      <c r="O2648">
        <f t="shared" si="247"/>
        <v>5.9087324199606363E-2</v>
      </c>
      <c r="P2648">
        <f t="shared" si="248"/>
        <v>5.5790795385320051E-2</v>
      </c>
      <c r="Q2648">
        <f t="shared" si="249"/>
        <v>0.94420920461467994</v>
      </c>
      <c r="R2648">
        <f t="shared" si="250"/>
        <v>-2.4931770168395952E-2</v>
      </c>
      <c r="S2648">
        <f t="shared" si="251"/>
        <v>1</v>
      </c>
    </row>
    <row r="2649" spans="1:19" x14ac:dyDescent="0.35">
      <c r="A2649">
        <v>-1.1157067772851639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1</v>
      </c>
      <c r="K2649">
        <v>-0.1116999643995915</v>
      </c>
      <c r="L2649">
        <v>-1.2420148816698902</v>
      </c>
      <c r="M2649">
        <v>0</v>
      </c>
      <c r="N2649">
        <f t="shared" si="246"/>
        <v>-5.6447962492548331</v>
      </c>
      <c r="O2649">
        <f t="shared" si="247"/>
        <v>3.5358687636253801E-3</v>
      </c>
      <c r="P2649">
        <f t="shared" si="248"/>
        <v>3.5234104466855135E-3</v>
      </c>
      <c r="Q2649">
        <f t="shared" si="249"/>
        <v>0.99647658955331453</v>
      </c>
      <c r="R2649">
        <f t="shared" si="250"/>
        <v>-1.5328998207355192E-3</v>
      </c>
      <c r="S2649">
        <f t="shared" si="251"/>
        <v>0</v>
      </c>
    </row>
    <row r="2650" spans="1:19" x14ac:dyDescent="0.35">
      <c r="A2650">
        <v>1.4052532331086791</v>
      </c>
      <c r="B2650">
        <v>1</v>
      </c>
      <c r="C2650">
        <v>0</v>
      </c>
      <c r="D2650">
        <v>1</v>
      </c>
      <c r="E2650">
        <v>0</v>
      </c>
      <c r="F2650">
        <v>0</v>
      </c>
      <c r="G2650">
        <v>1</v>
      </c>
      <c r="H2650">
        <v>1</v>
      </c>
      <c r="I2650">
        <v>0</v>
      </c>
      <c r="J2650">
        <v>0</v>
      </c>
      <c r="K2650">
        <v>-0.38246488977062376</v>
      </c>
      <c r="L2650">
        <v>1.667526099367751</v>
      </c>
      <c r="M2650">
        <v>0</v>
      </c>
      <c r="N2650">
        <f t="shared" si="246"/>
        <v>-1.5779178111107361</v>
      </c>
      <c r="O2650">
        <f t="shared" si="247"/>
        <v>0.20640442407950149</v>
      </c>
      <c r="P2650">
        <f t="shared" si="248"/>
        <v>0.17109057291213939</v>
      </c>
      <c r="Q2650">
        <f t="shared" si="249"/>
        <v>0.82890942708786064</v>
      </c>
      <c r="R2650">
        <f t="shared" si="250"/>
        <v>-8.1492921156494605E-2</v>
      </c>
      <c r="S2650">
        <f t="shared" si="251"/>
        <v>1</v>
      </c>
    </row>
    <row r="2651" spans="1:19" x14ac:dyDescent="0.35">
      <c r="A2651">
        <v>-5.424993080354578E-2</v>
      </c>
      <c r="B2651">
        <v>0</v>
      </c>
      <c r="C2651">
        <v>0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-0.79855063153165529</v>
      </c>
      <c r="L2651">
        <v>2.2260540555490835</v>
      </c>
      <c r="M2651">
        <v>0</v>
      </c>
      <c r="N2651">
        <f t="shared" si="246"/>
        <v>-4.1613102717864603</v>
      </c>
      <c r="O2651">
        <f t="shared" si="247"/>
        <v>1.5587121168957711E-2</v>
      </c>
      <c r="P2651">
        <f t="shared" si="248"/>
        <v>1.5347891721014219E-2</v>
      </c>
      <c r="Q2651">
        <f t="shared" si="249"/>
        <v>0.98465210827898575</v>
      </c>
      <c r="R2651">
        <f t="shared" si="250"/>
        <v>-6.7171848752578195E-3</v>
      </c>
      <c r="S2651">
        <f t="shared" si="251"/>
        <v>0</v>
      </c>
    </row>
    <row r="2652" spans="1:19" x14ac:dyDescent="0.35">
      <c r="A2652">
        <v>-0.62920572264775554</v>
      </c>
      <c r="B2652">
        <v>0</v>
      </c>
      <c r="C2652">
        <v>0</v>
      </c>
      <c r="D2652">
        <v>1</v>
      </c>
      <c r="E2652">
        <v>0</v>
      </c>
      <c r="F2652">
        <v>0</v>
      </c>
      <c r="G2652">
        <v>1</v>
      </c>
      <c r="H2652">
        <v>1</v>
      </c>
      <c r="I2652">
        <v>0</v>
      </c>
      <c r="J2652">
        <v>1</v>
      </c>
      <c r="K2652">
        <v>-8.2768312504318028E-2</v>
      </c>
      <c r="L2652">
        <v>-0.25484919167497661</v>
      </c>
      <c r="M2652">
        <v>0</v>
      </c>
      <c r="N2652">
        <f t="shared" si="246"/>
        <v>-5.0823105078008695</v>
      </c>
      <c r="O2652">
        <f t="shared" si="247"/>
        <v>6.2055544571864513E-3</v>
      </c>
      <c r="P2652">
        <f t="shared" si="248"/>
        <v>6.1672830463892006E-3</v>
      </c>
      <c r="Q2652">
        <f t="shared" si="249"/>
        <v>0.99383271695361075</v>
      </c>
      <c r="R2652">
        <f t="shared" si="250"/>
        <v>-2.6867103892999722E-3</v>
      </c>
      <c r="S2652">
        <f t="shared" si="251"/>
        <v>0</v>
      </c>
    </row>
    <row r="2653" spans="1:19" x14ac:dyDescent="0.35">
      <c r="A2653">
        <v>0.38802375523046173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1</v>
      </c>
      <c r="K2653">
        <v>-0.41713870158404287</v>
      </c>
      <c r="L2653">
        <v>1.4597017435793478</v>
      </c>
      <c r="M2653">
        <v>0</v>
      </c>
      <c r="N2653">
        <f t="shared" si="246"/>
        <v>-3.5085256653018115</v>
      </c>
      <c r="O2653">
        <f t="shared" si="247"/>
        <v>2.9941025004129214E-2</v>
      </c>
      <c r="P2653">
        <f t="shared" si="248"/>
        <v>2.9070620819293198E-2</v>
      </c>
      <c r="Q2653">
        <f t="shared" si="249"/>
        <v>0.97092937918070676</v>
      </c>
      <c r="R2653">
        <f t="shared" si="250"/>
        <v>-1.2812357473564078E-2</v>
      </c>
      <c r="S2653">
        <f t="shared" si="251"/>
        <v>0</v>
      </c>
    </row>
    <row r="2654" spans="1:19" x14ac:dyDescent="0.35">
      <c r="A2654">
        <v>-1.1157067772851639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0.8931780212759356</v>
      </c>
      <c r="L2654">
        <v>-0.15093701378077506</v>
      </c>
      <c r="M2654">
        <v>0</v>
      </c>
      <c r="N2654">
        <f t="shared" si="246"/>
        <v>-5.6563289702702102</v>
      </c>
      <c r="O2654">
        <f t="shared" si="247"/>
        <v>3.4953248160192398E-3</v>
      </c>
      <c r="P2654">
        <f t="shared" si="248"/>
        <v>3.4831500751237405E-3</v>
      </c>
      <c r="Q2654">
        <f t="shared" si="249"/>
        <v>0.99651684992487621</v>
      </c>
      <c r="R2654">
        <f t="shared" si="250"/>
        <v>-1.5153534938238053E-3</v>
      </c>
      <c r="S2654">
        <f t="shared" si="251"/>
        <v>0</v>
      </c>
    </row>
    <row r="2655" spans="1:19" x14ac:dyDescent="0.35">
      <c r="A2655">
        <v>1.051434284281473</v>
      </c>
      <c r="B2655">
        <v>0</v>
      </c>
      <c r="C2655">
        <v>0</v>
      </c>
      <c r="D2655">
        <v>1</v>
      </c>
      <c r="E2655">
        <v>0</v>
      </c>
      <c r="F2655">
        <v>0</v>
      </c>
      <c r="G2655">
        <v>1</v>
      </c>
      <c r="H2655">
        <v>0</v>
      </c>
      <c r="I2655">
        <v>1</v>
      </c>
      <c r="J2655">
        <v>0</v>
      </c>
      <c r="K2655">
        <v>-1.0412673142255902</v>
      </c>
      <c r="L2655">
        <v>8.2865386481178305E-2</v>
      </c>
      <c r="M2655">
        <v>0</v>
      </c>
      <c r="N2655">
        <f t="shared" si="246"/>
        <v>-2.6280613382243487</v>
      </c>
      <c r="O2655">
        <f t="shared" si="247"/>
        <v>7.221833353611716E-2</v>
      </c>
      <c r="P2655">
        <f t="shared" si="248"/>
        <v>6.7354130476341575E-2</v>
      </c>
      <c r="Q2655">
        <f t="shared" si="249"/>
        <v>0.93264586952365847</v>
      </c>
      <c r="R2655">
        <f t="shared" si="250"/>
        <v>-3.028322882241399E-2</v>
      </c>
      <c r="S2655">
        <f t="shared" si="251"/>
        <v>1</v>
      </c>
    </row>
    <row r="2656" spans="1:19" x14ac:dyDescent="0.35">
      <c r="A2656">
        <v>1.0072069156780723</v>
      </c>
      <c r="B2656">
        <v>0</v>
      </c>
      <c r="C2656">
        <v>0</v>
      </c>
      <c r="D2656">
        <v>1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-0.64748765522351004</v>
      </c>
      <c r="L2656">
        <v>-0.37175039180595304</v>
      </c>
      <c r="M2656">
        <v>0</v>
      </c>
      <c r="N2656">
        <f t="shared" si="246"/>
        <v>-2.5992090038744844</v>
      </c>
      <c r="O2656">
        <f t="shared" si="247"/>
        <v>7.4332351568612939E-2</v>
      </c>
      <c r="P2656">
        <f t="shared" si="248"/>
        <v>6.918934486156135E-2</v>
      </c>
      <c r="Q2656">
        <f t="shared" si="249"/>
        <v>0.93081065513843864</v>
      </c>
      <c r="R2656">
        <f t="shared" si="250"/>
        <v>-3.1138653918459765E-2</v>
      </c>
      <c r="S2656">
        <f t="shared" si="251"/>
        <v>1</v>
      </c>
    </row>
    <row r="2657" spans="1:19" x14ac:dyDescent="0.35">
      <c r="A2657">
        <v>-1.6906625691293735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-9.535689386333028E-2</v>
      </c>
      <c r="L2657">
        <v>-0.80038812561953421</v>
      </c>
      <c r="M2657">
        <v>0</v>
      </c>
      <c r="N2657">
        <f t="shared" si="246"/>
        <v>-7.0772626774715421</v>
      </c>
      <c r="O2657">
        <f t="shared" si="247"/>
        <v>8.440805095365541E-4</v>
      </c>
      <c r="P2657">
        <f t="shared" si="248"/>
        <v>8.4336863850643636E-4</v>
      </c>
      <c r="Q2657">
        <f t="shared" si="249"/>
        <v>0.99915663136149357</v>
      </c>
      <c r="R2657">
        <f t="shared" si="250"/>
        <v>-3.6642488326916019E-4</v>
      </c>
      <c r="S2657">
        <f t="shared" si="251"/>
        <v>0</v>
      </c>
    </row>
    <row r="2658" spans="1:19" x14ac:dyDescent="0.35">
      <c r="A2658">
        <v>-1.1157067772851639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1</v>
      </c>
      <c r="I2658">
        <v>0</v>
      </c>
      <c r="J2658">
        <v>0</v>
      </c>
      <c r="K2658">
        <v>-0.33630675812091265</v>
      </c>
      <c r="L2658">
        <v>-1.6706526154834713</v>
      </c>
      <c r="M2658">
        <v>0</v>
      </c>
      <c r="N2658">
        <f t="shared" si="246"/>
        <v>-6.0058014469912626</v>
      </c>
      <c r="O2658">
        <f t="shared" si="247"/>
        <v>2.464413460177008E-3</v>
      </c>
      <c r="P2658">
        <f t="shared" si="248"/>
        <v>2.4583550568849266E-3</v>
      </c>
      <c r="Q2658">
        <f t="shared" si="249"/>
        <v>0.99754164494311504</v>
      </c>
      <c r="R2658">
        <f t="shared" si="250"/>
        <v>-1.0689645219540641E-3</v>
      </c>
      <c r="S2658">
        <f t="shared" si="251"/>
        <v>0</v>
      </c>
    </row>
    <row r="2659" spans="1:19" x14ac:dyDescent="0.35">
      <c r="A2659">
        <v>0.38802375523046173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1</v>
      </c>
      <c r="H2659">
        <v>1</v>
      </c>
      <c r="I2659">
        <v>0</v>
      </c>
      <c r="J2659">
        <v>1</v>
      </c>
      <c r="K2659">
        <v>-0.85354285536312902</v>
      </c>
      <c r="L2659">
        <v>-0.15093701378077506</v>
      </c>
      <c r="M2659">
        <v>0</v>
      </c>
      <c r="N2659">
        <f t="shared" si="246"/>
        <v>-3.5178053392543118</v>
      </c>
      <c r="O2659">
        <f t="shared" si="247"/>
        <v>2.9664467221895148E-2</v>
      </c>
      <c r="P2659">
        <f t="shared" si="248"/>
        <v>2.880983870593486E-2</v>
      </c>
      <c r="Q2659">
        <f t="shared" si="249"/>
        <v>0.9711901612940651</v>
      </c>
      <c r="R2659">
        <f t="shared" si="250"/>
        <v>-1.2695725895403251E-2</v>
      </c>
      <c r="S2659">
        <f t="shared" si="251"/>
        <v>0</v>
      </c>
    </row>
    <row r="2660" spans="1:19" x14ac:dyDescent="0.35">
      <c r="A2660">
        <v>3.4204806403255718E-2</v>
      </c>
      <c r="B2660">
        <v>0</v>
      </c>
      <c r="C2660">
        <v>0</v>
      </c>
      <c r="D2660">
        <v>1</v>
      </c>
      <c r="E2660">
        <v>0</v>
      </c>
      <c r="F2660">
        <v>0</v>
      </c>
      <c r="G2660">
        <v>1</v>
      </c>
      <c r="H2660">
        <v>1</v>
      </c>
      <c r="I2660">
        <v>0</v>
      </c>
      <c r="J2660">
        <v>1</v>
      </c>
      <c r="K2660">
        <v>-0.19849492008541189</v>
      </c>
      <c r="L2660">
        <v>0.5504701870050851</v>
      </c>
      <c r="M2660">
        <v>0</v>
      </c>
      <c r="N2660">
        <f t="shared" si="246"/>
        <v>-3.9899412175155309</v>
      </c>
      <c r="O2660">
        <f t="shared" si="247"/>
        <v>1.8500801610939577E-2</v>
      </c>
      <c r="P2660">
        <f t="shared" si="248"/>
        <v>1.8164739371512795E-2</v>
      </c>
      <c r="Q2660">
        <f t="shared" si="249"/>
        <v>0.98183526062848725</v>
      </c>
      <c r="R2660">
        <f t="shared" si="250"/>
        <v>-7.9613751477397941E-3</v>
      </c>
      <c r="S2660">
        <f t="shared" si="251"/>
        <v>0</v>
      </c>
    </row>
    <row r="2661" spans="1:19" x14ac:dyDescent="0.35">
      <c r="A2661">
        <v>0.12265954361005722</v>
      </c>
      <c r="B2661">
        <v>1</v>
      </c>
      <c r="C2661">
        <v>0</v>
      </c>
      <c r="D2661">
        <v>1</v>
      </c>
      <c r="E2661">
        <v>0</v>
      </c>
      <c r="F2661">
        <v>0</v>
      </c>
      <c r="G2661">
        <v>1</v>
      </c>
      <c r="H2661">
        <v>1</v>
      </c>
      <c r="I2661">
        <v>1</v>
      </c>
      <c r="J2661">
        <v>0</v>
      </c>
      <c r="K2661">
        <v>-0.45335847952927066</v>
      </c>
      <c r="L2661">
        <v>0.5504701870050851</v>
      </c>
      <c r="M2661">
        <v>0</v>
      </c>
      <c r="N2661">
        <f t="shared" si="246"/>
        <v>-3.5622608229304387</v>
      </c>
      <c r="O2661">
        <f t="shared" si="247"/>
        <v>2.8374602192386075E-2</v>
      </c>
      <c r="P2661">
        <f t="shared" si="248"/>
        <v>2.7591698717465814E-2</v>
      </c>
      <c r="Q2661">
        <f t="shared" si="249"/>
        <v>0.97240830128253419</v>
      </c>
      <c r="R2661">
        <f t="shared" si="250"/>
        <v>-1.215134231552953E-2</v>
      </c>
      <c r="S2661">
        <f t="shared" si="251"/>
        <v>0</v>
      </c>
    </row>
    <row r="2662" spans="1:19" x14ac:dyDescent="0.35">
      <c r="A2662">
        <v>-0.31961414242395031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0.51419546667830829</v>
      </c>
      <c r="L2662">
        <v>0.10884343095472858</v>
      </c>
      <c r="M2662">
        <v>0</v>
      </c>
      <c r="N2662">
        <f t="shared" si="246"/>
        <v>-4.8205372112282863</v>
      </c>
      <c r="O2662">
        <f t="shared" si="247"/>
        <v>8.062454734284746E-3</v>
      </c>
      <c r="P2662">
        <f t="shared" si="248"/>
        <v>7.9979714514909987E-3</v>
      </c>
      <c r="Q2662">
        <f t="shared" si="249"/>
        <v>0.99200202854850905</v>
      </c>
      <c r="R2662">
        <f t="shared" si="250"/>
        <v>-3.4874397545683338E-3</v>
      </c>
      <c r="S2662">
        <f t="shared" si="251"/>
        <v>0</v>
      </c>
    </row>
    <row r="2663" spans="1:19" x14ac:dyDescent="0.35">
      <c r="A2663">
        <v>0.78607007266106854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1</v>
      </c>
      <c r="H2663">
        <v>1</v>
      </c>
      <c r="I2663">
        <v>0</v>
      </c>
      <c r="J2663">
        <v>1</v>
      </c>
      <c r="K2663">
        <v>-3.0406305639080868E-3</v>
      </c>
      <c r="L2663">
        <v>0.66737138713606148</v>
      </c>
      <c r="M2663">
        <v>0</v>
      </c>
      <c r="N2663">
        <f t="shared" si="246"/>
        <v>-2.7101428039935973</v>
      </c>
      <c r="O2663">
        <f t="shared" si="247"/>
        <v>6.6527305671706338E-2</v>
      </c>
      <c r="P2663">
        <f t="shared" si="248"/>
        <v>6.2377498745619993E-2</v>
      </c>
      <c r="Q2663">
        <f t="shared" si="249"/>
        <v>0.93762250125437996</v>
      </c>
      <c r="R2663">
        <f t="shared" si="250"/>
        <v>-2.7971978914129923E-2</v>
      </c>
      <c r="S2663">
        <f t="shared" si="251"/>
        <v>1</v>
      </c>
    </row>
    <row r="2664" spans="1:19" x14ac:dyDescent="0.35">
      <c r="A2664">
        <v>-1.6022078319225721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0.19153024973941898</v>
      </c>
      <c r="L2664">
        <v>0.57644823147863489</v>
      </c>
      <c r="M2664">
        <v>0</v>
      </c>
      <c r="N2664">
        <f t="shared" si="246"/>
        <v>-6.948445316854281</v>
      </c>
      <c r="O2664">
        <f t="shared" si="247"/>
        <v>9.6012668674058167E-4</v>
      </c>
      <c r="P2664">
        <f t="shared" si="248"/>
        <v>9.5920572772332016E-4</v>
      </c>
      <c r="Q2664">
        <f t="shared" si="249"/>
        <v>0.99904079427227666</v>
      </c>
      <c r="R2664">
        <f t="shared" si="250"/>
        <v>-4.1677767429734518E-4</v>
      </c>
      <c r="S2664">
        <f t="shared" si="251"/>
        <v>0</v>
      </c>
    </row>
    <row r="2665" spans="1:19" x14ac:dyDescent="0.35">
      <c r="A2665">
        <v>-1.248388883095366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0.3366302138248744</v>
      </c>
      <c r="L2665">
        <v>-0.24186016943820124</v>
      </c>
      <c r="M2665">
        <v>0</v>
      </c>
      <c r="N2665">
        <f t="shared" si="246"/>
        <v>-6.2669565570320618</v>
      </c>
      <c r="O2665">
        <f t="shared" si="247"/>
        <v>1.8979962453086335E-3</v>
      </c>
      <c r="P2665">
        <f t="shared" si="248"/>
        <v>1.8944006799310141E-3</v>
      </c>
      <c r="Q2665">
        <f t="shared" si="249"/>
        <v>0.99810559932006904</v>
      </c>
      <c r="R2665">
        <f t="shared" si="250"/>
        <v>-8.2350803541309252E-4</v>
      </c>
      <c r="S2665">
        <f t="shared" si="251"/>
        <v>0</v>
      </c>
    </row>
    <row r="2666" spans="1:19" x14ac:dyDescent="0.35">
      <c r="A2666">
        <v>0.78607007266106854</v>
      </c>
      <c r="B2666">
        <v>0</v>
      </c>
      <c r="C2666">
        <v>0</v>
      </c>
      <c r="D2666">
        <v>1</v>
      </c>
      <c r="E2666">
        <v>1</v>
      </c>
      <c r="F2666">
        <v>0</v>
      </c>
      <c r="G2666">
        <v>0</v>
      </c>
      <c r="H2666">
        <v>1</v>
      </c>
      <c r="I2666">
        <v>1</v>
      </c>
      <c r="J2666">
        <v>0</v>
      </c>
      <c r="K2666">
        <v>2.6906949279601364</v>
      </c>
      <c r="L2666">
        <v>-1.9044550157454245</v>
      </c>
      <c r="M2666">
        <v>0</v>
      </c>
      <c r="N2666">
        <f t="shared" si="246"/>
        <v>-2.2813730287661476</v>
      </c>
      <c r="O2666">
        <f t="shared" si="247"/>
        <v>0.10214386392678543</v>
      </c>
      <c r="P2666">
        <f t="shared" si="248"/>
        <v>9.2677432837906498E-2</v>
      </c>
      <c r="Q2666">
        <f t="shared" si="249"/>
        <v>0.90732256716209347</v>
      </c>
      <c r="R2666">
        <f t="shared" si="250"/>
        <v>-4.2238287103449942E-2</v>
      </c>
      <c r="S2666">
        <f t="shared" si="251"/>
        <v>1</v>
      </c>
    </row>
    <row r="2667" spans="1:19" x14ac:dyDescent="0.35">
      <c r="A2667">
        <v>-1.0272520400783622</v>
      </c>
      <c r="B2667">
        <v>0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-0.60022526205107862</v>
      </c>
      <c r="L2667">
        <v>-1.2290258594331152</v>
      </c>
      <c r="M2667">
        <v>0</v>
      </c>
      <c r="N2667">
        <f t="shared" si="246"/>
        <v>-5.7639501248963549</v>
      </c>
      <c r="O2667">
        <f t="shared" si="247"/>
        <v>3.1386888658939543E-3</v>
      </c>
      <c r="P2667">
        <f t="shared" si="248"/>
        <v>3.1288683217296932E-3</v>
      </c>
      <c r="Q2667">
        <f t="shared" si="249"/>
        <v>0.99687113167827035</v>
      </c>
      <c r="R2667">
        <f t="shared" si="250"/>
        <v>-1.3609805232048283E-3</v>
      </c>
      <c r="S2667">
        <f t="shared" si="251"/>
        <v>0</v>
      </c>
    </row>
    <row r="2668" spans="1:19" x14ac:dyDescent="0.35">
      <c r="A2668">
        <v>-1.8233446749395759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-0.48648632521088148</v>
      </c>
      <c r="L2668">
        <v>-1.7615757711408975</v>
      </c>
      <c r="M2668">
        <v>0</v>
      </c>
      <c r="N2668">
        <f t="shared" si="246"/>
        <v>-7.3730038170972936</v>
      </c>
      <c r="O2668">
        <f t="shared" si="247"/>
        <v>6.2797900907325416E-4</v>
      </c>
      <c r="P2668">
        <f t="shared" si="248"/>
        <v>6.2758489893031456E-4</v>
      </c>
      <c r="Q2668">
        <f t="shared" si="249"/>
        <v>0.99937241510106967</v>
      </c>
      <c r="R2668">
        <f t="shared" si="250"/>
        <v>-2.7264222055291368E-4</v>
      </c>
      <c r="S2668">
        <f t="shared" si="251"/>
        <v>0</v>
      </c>
    </row>
    <row r="2669" spans="1:19" x14ac:dyDescent="0.35">
      <c r="A2669">
        <v>0.16688691221345797</v>
      </c>
      <c r="B2669">
        <v>0</v>
      </c>
      <c r="C2669">
        <v>0</v>
      </c>
      <c r="D2669">
        <v>1</v>
      </c>
      <c r="E2669">
        <v>0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-0.24531560864875493</v>
      </c>
      <c r="L2669">
        <v>-2.1046791413023236E-2</v>
      </c>
      <c r="M2669">
        <v>0</v>
      </c>
      <c r="N2669">
        <f t="shared" si="246"/>
        <v>-4.2815035121057292</v>
      </c>
      <c r="O2669">
        <f t="shared" si="247"/>
        <v>1.3821865114624151E-2</v>
      </c>
      <c r="P2669">
        <f t="shared" si="248"/>
        <v>1.3633425742954784E-2</v>
      </c>
      <c r="Q2669">
        <f t="shared" si="249"/>
        <v>0.98636657425704521</v>
      </c>
      <c r="R2669">
        <f t="shared" si="250"/>
        <v>-5.9616534253861221E-3</v>
      </c>
      <c r="S2669">
        <f t="shared" si="251"/>
        <v>0</v>
      </c>
    </row>
    <row r="2670" spans="1:19" x14ac:dyDescent="0.35">
      <c r="A2670">
        <v>-0.80611519706135859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1</v>
      </c>
      <c r="K2670">
        <v>-6.6204389663512636E-2</v>
      </c>
      <c r="L2670">
        <v>-1.0212015036447122</v>
      </c>
      <c r="M2670">
        <v>0</v>
      </c>
      <c r="N2670">
        <f t="shared" si="246"/>
        <v>-5.2527493586024665</v>
      </c>
      <c r="O2670">
        <f t="shared" si="247"/>
        <v>5.2331109040897657E-3</v>
      </c>
      <c r="P2670">
        <f t="shared" si="248"/>
        <v>5.2058680193922324E-3</v>
      </c>
      <c r="Q2670">
        <f t="shared" si="249"/>
        <v>0.99479413198060773</v>
      </c>
      <c r="R2670">
        <f t="shared" si="250"/>
        <v>-2.2667851793011064E-3</v>
      </c>
      <c r="S2670">
        <f t="shared" si="251"/>
        <v>0</v>
      </c>
    </row>
    <row r="2671" spans="1:19" x14ac:dyDescent="0.35">
      <c r="A2671">
        <v>1.0072069156780723</v>
      </c>
      <c r="B2671">
        <v>1</v>
      </c>
      <c r="C2671">
        <v>0</v>
      </c>
      <c r="D2671">
        <v>1</v>
      </c>
      <c r="E2671">
        <v>1</v>
      </c>
      <c r="F2671">
        <v>0</v>
      </c>
      <c r="G2671">
        <v>0</v>
      </c>
      <c r="H2671">
        <v>1</v>
      </c>
      <c r="I2671">
        <v>1</v>
      </c>
      <c r="J2671">
        <v>0</v>
      </c>
      <c r="K2671">
        <v>-0.51320945406071439</v>
      </c>
      <c r="L2671">
        <v>4.9312530605270348E-3</v>
      </c>
      <c r="M2671">
        <v>0</v>
      </c>
      <c r="N2671">
        <f t="shared" si="246"/>
        <v>-1.9806946617238097</v>
      </c>
      <c r="O2671">
        <f t="shared" si="247"/>
        <v>0.13797335920177914</v>
      </c>
      <c r="P2671">
        <f t="shared" si="248"/>
        <v>0.1212448060282881</v>
      </c>
      <c r="Q2671">
        <f t="shared" si="249"/>
        <v>0.87875519397171187</v>
      </c>
      <c r="R2671">
        <f t="shared" si="250"/>
        <v>-5.6132095022944889E-2</v>
      </c>
      <c r="S2671">
        <f t="shared" si="251"/>
        <v>1</v>
      </c>
    </row>
    <row r="2672" spans="1:19" x14ac:dyDescent="0.35">
      <c r="A2672">
        <v>-1.8233446749395759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-0.77779051490451223</v>
      </c>
      <c r="L2672">
        <v>-1.1121246593021383</v>
      </c>
      <c r="M2672">
        <v>0</v>
      </c>
      <c r="N2672">
        <f t="shared" si="246"/>
        <v>-7.4110763793253422</v>
      </c>
      <c r="O2672">
        <f t="shared" si="247"/>
        <v>6.0451965175850272E-4</v>
      </c>
      <c r="P2672">
        <f t="shared" si="248"/>
        <v>6.0415442853375707E-4</v>
      </c>
      <c r="Q2672">
        <f t="shared" si="249"/>
        <v>0.99939584557146621</v>
      </c>
      <c r="R2672">
        <f t="shared" si="250"/>
        <v>-2.6246022576912654E-4</v>
      </c>
      <c r="S2672">
        <f t="shared" si="251"/>
        <v>0</v>
      </c>
    </row>
    <row r="2673" spans="1:19" x14ac:dyDescent="0.35">
      <c r="A2673">
        <v>0.87452480986786996</v>
      </c>
      <c r="B2673">
        <v>0</v>
      </c>
      <c r="C2673">
        <v>0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1.0479954867613297</v>
      </c>
      <c r="L2673">
        <v>-0.11196994707044942</v>
      </c>
      <c r="M2673">
        <v>0</v>
      </c>
      <c r="N2673">
        <f t="shared" si="246"/>
        <v>-2.4568789298484175</v>
      </c>
      <c r="O2673">
        <f t="shared" si="247"/>
        <v>8.5702015990231264E-2</v>
      </c>
      <c r="P2673">
        <f t="shared" si="248"/>
        <v>7.8936959430866871E-2</v>
      </c>
      <c r="Q2673">
        <f t="shared" si="249"/>
        <v>0.92106304056913313</v>
      </c>
      <c r="R2673">
        <f t="shared" si="250"/>
        <v>-3.5710644250096402E-2</v>
      </c>
      <c r="S2673">
        <f t="shared" si="251"/>
        <v>1</v>
      </c>
    </row>
    <row r="2674" spans="1:19" x14ac:dyDescent="0.35">
      <c r="A2674">
        <v>0.43225112383386249</v>
      </c>
      <c r="B2674">
        <v>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0.51419546667830829</v>
      </c>
      <c r="L2674">
        <v>9.5854408717953685E-2</v>
      </c>
      <c r="M2674">
        <v>0</v>
      </c>
      <c r="N2674">
        <f t="shared" si="246"/>
        <v>-3.1468618428326316</v>
      </c>
      <c r="O2674">
        <f t="shared" si="247"/>
        <v>4.298681480152422E-2</v>
      </c>
      <c r="P2674">
        <f t="shared" si="248"/>
        <v>4.1215108562714112E-2</v>
      </c>
      <c r="Q2674">
        <f t="shared" si="249"/>
        <v>0.95878489143728585</v>
      </c>
      <c r="R2674">
        <f t="shared" si="250"/>
        <v>-1.8278818210676909E-2</v>
      </c>
      <c r="S2674">
        <f t="shared" si="251"/>
        <v>0</v>
      </c>
    </row>
    <row r="2675" spans="1:19" x14ac:dyDescent="0.35">
      <c r="A2675">
        <v>-0.45229624823415254</v>
      </c>
      <c r="B2675">
        <v>0</v>
      </c>
      <c r="C2675">
        <v>0</v>
      </c>
      <c r="D2675">
        <v>1</v>
      </c>
      <c r="E2675">
        <v>0</v>
      </c>
      <c r="F2675">
        <v>0</v>
      </c>
      <c r="G2675">
        <v>1</v>
      </c>
      <c r="H2675">
        <v>0</v>
      </c>
      <c r="I2675">
        <v>1</v>
      </c>
      <c r="J2675">
        <v>0</v>
      </c>
      <c r="K2675">
        <v>-0.55539224422863198</v>
      </c>
      <c r="L2675">
        <v>0.17378854213860451</v>
      </c>
      <c r="M2675">
        <v>0</v>
      </c>
      <c r="N2675">
        <f t="shared" si="246"/>
        <v>-5.042487379361531</v>
      </c>
      <c r="O2675">
        <f t="shared" si="247"/>
        <v>6.4576656604583543E-3</v>
      </c>
      <c r="P2675">
        <f t="shared" si="248"/>
        <v>6.4162317808178259E-3</v>
      </c>
      <c r="Q2675">
        <f t="shared" si="249"/>
        <v>0.99358376821918215</v>
      </c>
      <c r="R2675">
        <f t="shared" si="250"/>
        <v>-2.7955120048760011E-3</v>
      </c>
      <c r="S2675">
        <f t="shared" si="251"/>
        <v>0</v>
      </c>
    </row>
    <row r="2676" spans="1:19" x14ac:dyDescent="0.35">
      <c r="A2676">
        <v>-0.89456993426816012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1</v>
      </c>
      <c r="K2676">
        <v>-0.75835551210463403</v>
      </c>
      <c r="L2676">
        <v>-0.86533323680341012</v>
      </c>
      <c r="M2676">
        <v>0</v>
      </c>
      <c r="N2676">
        <f t="shared" si="246"/>
        <v>-5.5085075865273625</v>
      </c>
      <c r="O2676">
        <f t="shared" si="247"/>
        <v>4.0521503565784578E-3</v>
      </c>
      <c r="P2676">
        <f t="shared" si="248"/>
        <v>4.0357967015352538E-3</v>
      </c>
      <c r="Q2676">
        <f t="shared" si="249"/>
        <v>0.9959642032984648</v>
      </c>
      <c r="R2676">
        <f t="shared" si="250"/>
        <v>-1.756270601727534E-3</v>
      </c>
      <c r="S2676">
        <f t="shared" si="251"/>
        <v>0</v>
      </c>
    </row>
    <row r="2677" spans="1:19" x14ac:dyDescent="0.35">
      <c r="A2677">
        <v>-0.89456993426816012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1</v>
      </c>
      <c r="I2677">
        <v>1</v>
      </c>
      <c r="J2677">
        <v>0</v>
      </c>
      <c r="K2677">
        <v>-0.47897734685638327</v>
      </c>
      <c r="L2677">
        <v>-6.0013858123348876E-2</v>
      </c>
      <c r="M2677">
        <v>0</v>
      </c>
      <c r="N2677">
        <f t="shared" si="246"/>
        <v>-5.4714026222145806</v>
      </c>
      <c r="O2677">
        <f t="shared" si="247"/>
        <v>4.2053295307672199E-3</v>
      </c>
      <c r="P2677">
        <f t="shared" si="248"/>
        <v>4.1877187932593775E-3</v>
      </c>
      <c r="Q2677">
        <f t="shared" si="249"/>
        <v>0.99581228120674059</v>
      </c>
      <c r="R2677">
        <f t="shared" si="250"/>
        <v>-1.8225219374132908E-3</v>
      </c>
      <c r="S2677">
        <f t="shared" si="251"/>
        <v>0</v>
      </c>
    </row>
    <row r="2678" spans="1:19" x14ac:dyDescent="0.35">
      <c r="A2678">
        <v>1.6706174447290836</v>
      </c>
      <c r="B2678">
        <v>0</v>
      </c>
      <c r="C2678">
        <v>0</v>
      </c>
      <c r="D2678">
        <v>1</v>
      </c>
      <c r="E2678">
        <v>0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-0.10662036139507806</v>
      </c>
      <c r="L2678">
        <v>9.5854408717953685E-2</v>
      </c>
      <c r="M2678">
        <v>0</v>
      </c>
      <c r="N2678">
        <f t="shared" si="246"/>
        <v>-1.6774065180790951</v>
      </c>
      <c r="O2678">
        <f t="shared" si="247"/>
        <v>0.18685796090851986</v>
      </c>
      <c r="P2678">
        <f t="shared" si="248"/>
        <v>0.15743919412688878</v>
      </c>
      <c r="Q2678">
        <f t="shared" si="249"/>
        <v>0.84256080587311122</v>
      </c>
      <c r="R2678">
        <f t="shared" si="250"/>
        <v>-7.4398747189865749E-2</v>
      </c>
      <c r="S2678">
        <f t="shared" si="251"/>
        <v>1</v>
      </c>
    </row>
    <row r="2679" spans="1:19" x14ac:dyDescent="0.35">
      <c r="A2679">
        <v>0.52070586104066396</v>
      </c>
      <c r="B2679">
        <v>0</v>
      </c>
      <c r="C2679">
        <v>0</v>
      </c>
      <c r="D2679">
        <v>1</v>
      </c>
      <c r="E2679">
        <v>1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-0.9626438938079005</v>
      </c>
      <c r="L2679">
        <v>-3.4035813649798144E-2</v>
      </c>
      <c r="M2679">
        <v>0</v>
      </c>
      <c r="N2679">
        <f t="shared" si="246"/>
        <v>-3.4520725885025678</v>
      </c>
      <c r="O2679">
        <f t="shared" si="247"/>
        <v>3.1679908873667402E-2</v>
      </c>
      <c r="P2679">
        <f t="shared" si="248"/>
        <v>3.0707110413978906E-2</v>
      </c>
      <c r="Q2679">
        <f t="shared" si="249"/>
        <v>0.96929288958602111</v>
      </c>
      <c r="R2679">
        <f t="shared" si="250"/>
        <v>-1.3544973092551559E-2</v>
      </c>
      <c r="S2679">
        <f t="shared" si="251"/>
        <v>0</v>
      </c>
    </row>
    <row r="2680" spans="1:19" x14ac:dyDescent="0.35">
      <c r="A2680">
        <v>1.1398890214882744</v>
      </c>
      <c r="B2680">
        <v>1</v>
      </c>
      <c r="C2680">
        <v>0</v>
      </c>
      <c r="D2680">
        <v>1</v>
      </c>
      <c r="E2680">
        <v>0</v>
      </c>
      <c r="F2680">
        <v>0</v>
      </c>
      <c r="G2680">
        <v>1</v>
      </c>
      <c r="H2680">
        <v>1</v>
      </c>
      <c r="I2680">
        <v>1</v>
      </c>
      <c r="J2680">
        <v>0</v>
      </c>
      <c r="K2680">
        <v>2.2538490695719622</v>
      </c>
      <c r="L2680">
        <v>0.48552507582120913</v>
      </c>
      <c r="M2680">
        <v>0</v>
      </c>
      <c r="N2680">
        <f t="shared" si="246"/>
        <v>-1.441443629142475</v>
      </c>
      <c r="O2680">
        <f t="shared" si="247"/>
        <v>0.23658596963270234</v>
      </c>
      <c r="P2680">
        <f t="shared" si="248"/>
        <v>0.19132189386151163</v>
      </c>
      <c r="Q2680">
        <f t="shared" si="249"/>
        <v>0.80867810613848834</v>
      </c>
      <c r="R2680">
        <f t="shared" si="250"/>
        <v>-9.2224314663532703E-2</v>
      </c>
      <c r="S2680">
        <f t="shared" si="251"/>
        <v>1</v>
      </c>
    </row>
    <row r="2681" spans="1:19" x14ac:dyDescent="0.35">
      <c r="A2681">
        <v>0.6533879668508662</v>
      </c>
      <c r="B2681">
        <v>0</v>
      </c>
      <c r="C2681">
        <v>0</v>
      </c>
      <c r="D2681">
        <v>1</v>
      </c>
      <c r="E2681">
        <v>1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2.0599407461822672</v>
      </c>
      <c r="L2681">
        <v>1.7920275297302401E-2</v>
      </c>
      <c r="M2681">
        <v>0</v>
      </c>
      <c r="N2681">
        <f t="shared" si="246"/>
        <v>-2.7459065366487208</v>
      </c>
      <c r="O2681">
        <f t="shared" si="247"/>
        <v>6.4190083897009365E-2</v>
      </c>
      <c r="P2681">
        <f t="shared" si="248"/>
        <v>6.0318250346731835E-2</v>
      </c>
      <c r="Q2681">
        <f t="shared" si="249"/>
        <v>0.93968174965326812</v>
      </c>
      <c r="R2681">
        <f t="shared" si="250"/>
        <v>-2.7019207859823029E-2</v>
      </c>
      <c r="S2681">
        <f t="shared" si="251"/>
        <v>1</v>
      </c>
    </row>
    <row r="2682" spans="1:19" x14ac:dyDescent="0.35">
      <c r="A2682">
        <v>1.1841163900916754</v>
      </c>
      <c r="B2682">
        <v>0</v>
      </c>
      <c r="C2682">
        <v>0</v>
      </c>
      <c r="D2682">
        <v>1</v>
      </c>
      <c r="E2682">
        <v>1</v>
      </c>
      <c r="F2682">
        <v>0</v>
      </c>
      <c r="G2682">
        <v>0</v>
      </c>
      <c r="H2682">
        <v>1</v>
      </c>
      <c r="I2682">
        <v>1</v>
      </c>
      <c r="J2682">
        <v>0</v>
      </c>
      <c r="K2682">
        <v>-0.32835607515732607</v>
      </c>
      <c r="L2682">
        <v>0.16079951990182959</v>
      </c>
      <c r="M2682">
        <v>0</v>
      </c>
      <c r="N2682">
        <f t="shared" si="246"/>
        <v>-2.0784484150312941</v>
      </c>
      <c r="O2682">
        <f t="shared" si="247"/>
        <v>0.12512420249526324</v>
      </c>
      <c r="P2682">
        <f t="shared" si="248"/>
        <v>0.11120923558285113</v>
      </c>
      <c r="Q2682">
        <f t="shared" si="249"/>
        <v>0.88879076441714888</v>
      </c>
      <c r="R2682">
        <f t="shared" si="250"/>
        <v>-5.1200466874916792E-2</v>
      </c>
      <c r="S2682">
        <f t="shared" si="251"/>
        <v>1</v>
      </c>
    </row>
    <row r="2683" spans="1:19" x14ac:dyDescent="0.35">
      <c r="A2683">
        <v>0.21111428081685873</v>
      </c>
      <c r="B2683">
        <v>0</v>
      </c>
      <c r="C2683">
        <v>0</v>
      </c>
      <c r="D2683">
        <v>1</v>
      </c>
      <c r="E2683">
        <v>1</v>
      </c>
      <c r="F2683">
        <v>0</v>
      </c>
      <c r="G2683">
        <v>0</v>
      </c>
      <c r="H2683">
        <v>1</v>
      </c>
      <c r="I2683">
        <v>1</v>
      </c>
      <c r="J2683">
        <v>0</v>
      </c>
      <c r="K2683">
        <v>-0.62186878789639777</v>
      </c>
      <c r="L2683">
        <v>0.30367876450635634</v>
      </c>
      <c r="M2683">
        <v>0</v>
      </c>
      <c r="N2683">
        <f t="shared" si="246"/>
        <v>-3.7372281001827368</v>
      </c>
      <c r="O2683">
        <f t="shared" si="247"/>
        <v>2.3820038466287965E-2</v>
      </c>
      <c r="P2683">
        <f t="shared" si="248"/>
        <v>2.3265845140100085E-2</v>
      </c>
      <c r="Q2683">
        <f t="shared" si="249"/>
        <v>0.97673415485989989</v>
      </c>
      <c r="R2683">
        <f t="shared" si="250"/>
        <v>-1.0223625419510286E-2</v>
      </c>
      <c r="S2683">
        <f t="shared" si="251"/>
        <v>0</v>
      </c>
    </row>
    <row r="2684" spans="1:19" x14ac:dyDescent="0.35">
      <c r="A2684">
        <v>-1.248388883095366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1.8547689552608244</v>
      </c>
      <c r="L2684">
        <v>-1.0601685703550379</v>
      </c>
      <c r="M2684">
        <v>0</v>
      </c>
      <c r="N2684">
        <f t="shared" si="246"/>
        <v>-5.734121117333677</v>
      </c>
      <c r="O2684">
        <f t="shared" si="247"/>
        <v>3.2337231830439905E-3</v>
      </c>
      <c r="P2684">
        <f t="shared" si="248"/>
        <v>3.2232999233559306E-3</v>
      </c>
      <c r="Q2684">
        <f t="shared" si="249"/>
        <v>0.9967767000766441</v>
      </c>
      <c r="R2684">
        <f t="shared" si="250"/>
        <v>-1.402122316535638E-3</v>
      </c>
      <c r="S2684">
        <f t="shared" si="251"/>
        <v>0</v>
      </c>
    </row>
    <row r="2685" spans="1:19" x14ac:dyDescent="0.35">
      <c r="A2685">
        <v>-0.54075098544095401</v>
      </c>
      <c r="B2685">
        <v>1</v>
      </c>
      <c r="C2685">
        <v>0</v>
      </c>
      <c r="D2685">
        <v>1</v>
      </c>
      <c r="E2685">
        <v>1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0.9614213833800539</v>
      </c>
      <c r="L2685">
        <v>2.1091528554181069</v>
      </c>
      <c r="M2685">
        <v>0</v>
      </c>
      <c r="N2685">
        <f t="shared" si="246"/>
        <v>-4.4516480708724817</v>
      </c>
      <c r="O2685">
        <f t="shared" si="247"/>
        <v>1.1659335715927269E-2</v>
      </c>
      <c r="P2685">
        <f t="shared" si="248"/>
        <v>1.1524962311227261E-2</v>
      </c>
      <c r="Q2685">
        <f t="shared" si="249"/>
        <v>0.98847503768877276</v>
      </c>
      <c r="R2685">
        <f t="shared" si="250"/>
        <v>-5.0342936046398274E-3</v>
      </c>
      <c r="S2685">
        <f t="shared" si="251"/>
        <v>0</v>
      </c>
    </row>
    <row r="2686" spans="1:19" x14ac:dyDescent="0.35">
      <c r="A2686">
        <v>-1.8233446749395759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-0.30582914009383083</v>
      </c>
      <c r="L2686">
        <v>-1.8265208823247734</v>
      </c>
      <c r="M2686">
        <v>0</v>
      </c>
      <c r="N2686">
        <f t="shared" si="246"/>
        <v>-7.4272750332169686</v>
      </c>
      <c r="O2686">
        <f t="shared" si="247"/>
        <v>5.9480613251555812E-4</v>
      </c>
      <c r="P2686">
        <f t="shared" si="248"/>
        <v>5.9445254849422419E-4</v>
      </c>
      <c r="Q2686">
        <f t="shared" si="249"/>
        <v>0.99940554745150578</v>
      </c>
      <c r="R2686">
        <f t="shared" si="250"/>
        <v>-2.5824422614053596E-4</v>
      </c>
      <c r="S2686">
        <f t="shared" si="251"/>
        <v>0</v>
      </c>
    </row>
    <row r="2687" spans="1:19" x14ac:dyDescent="0.35">
      <c r="A2687">
        <v>1.6263900761256829</v>
      </c>
      <c r="B2687">
        <v>0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</v>
      </c>
      <c r="J2687">
        <v>0</v>
      </c>
      <c r="K2687">
        <v>2.8576592701954544</v>
      </c>
      <c r="L2687">
        <v>1.1089981431864175</v>
      </c>
      <c r="M2687">
        <v>0</v>
      </c>
      <c r="N2687">
        <f t="shared" si="246"/>
        <v>-1.0481153904220726</v>
      </c>
      <c r="O2687">
        <f t="shared" si="247"/>
        <v>0.35059786698165796</v>
      </c>
      <c r="P2687">
        <f t="shared" si="248"/>
        <v>0.25958716176946195</v>
      </c>
      <c r="Q2687">
        <f t="shared" si="249"/>
        <v>0.74041283823053805</v>
      </c>
      <c r="R2687">
        <f t="shared" si="250"/>
        <v>-0.13052605949727833</v>
      </c>
      <c r="S2687">
        <f t="shared" si="251"/>
        <v>1</v>
      </c>
    </row>
    <row r="2688" spans="1:19" x14ac:dyDescent="0.35">
      <c r="A2688">
        <v>1.1398890214882744</v>
      </c>
      <c r="B2688">
        <v>0</v>
      </c>
      <c r="C2688">
        <v>0</v>
      </c>
      <c r="D2688">
        <v>1</v>
      </c>
      <c r="E2688">
        <v>1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-0.47897734685638327</v>
      </c>
      <c r="L2688">
        <v>-1.1640807482492395</v>
      </c>
      <c r="M2688">
        <v>0</v>
      </c>
      <c r="N2688">
        <f t="shared" si="246"/>
        <v>-2.2761689897002348</v>
      </c>
      <c r="O2688">
        <f t="shared" si="247"/>
        <v>0.10267681011863371</v>
      </c>
      <c r="P2688">
        <f t="shared" si="248"/>
        <v>9.3115960339808915E-2</v>
      </c>
      <c r="Q2688">
        <f t="shared" si="249"/>
        <v>0.90688403966019104</v>
      </c>
      <c r="R2688">
        <f t="shared" si="250"/>
        <v>-4.2448241225799689E-2</v>
      </c>
      <c r="S2688">
        <f t="shared" si="251"/>
        <v>1</v>
      </c>
    </row>
    <row r="2689" spans="1:19" x14ac:dyDescent="0.35">
      <c r="A2689">
        <v>0.38802375523046173</v>
      </c>
      <c r="B2689">
        <v>0</v>
      </c>
      <c r="C2689">
        <v>0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-0.82704057881784032</v>
      </c>
      <c r="L2689">
        <v>-1.6706526154834713</v>
      </c>
      <c r="M2689">
        <v>0</v>
      </c>
      <c r="N2689">
        <f t="shared" si="246"/>
        <v>-3.4847228227926959</v>
      </c>
      <c r="O2689">
        <f t="shared" si="247"/>
        <v>3.0662256129990507E-2</v>
      </c>
      <c r="P2689">
        <f t="shared" si="248"/>
        <v>2.975005240331929E-2</v>
      </c>
      <c r="Q2689">
        <f t="shared" si="249"/>
        <v>0.97024994759668071</v>
      </c>
      <c r="R2689">
        <f t="shared" si="250"/>
        <v>-1.3116372044245359E-2</v>
      </c>
      <c r="S2689">
        <f t="shared" si="251"/>
        <v>0</v>
      </c>
    </row>
    <row r="2690" spans="1:19" x14ac:dyDescent="0.35">
      <c r="A2690">
        <v>1.6263900761256829</v>
      </c>
      <c r="B2690">
        <v>1</v>
      </c>
      <c r="C2690">
        <v>0</v>
      </c>
      <c r="D2690">
        <v>1</v>
      </c>
      <c r="E2690">
        <v>0</v>
      </c>
      <c r="F2690">
        <v>1</v>
      </c>
      <c r="G2690">
        <v>0</v>
      </c>
      <c r="H2690">
        <v>1</v>
      </c>
      <c r="I2690">
        <v>1</v>
      </c>
      <c r="J2690">
        <v>0</v>
      </c>
      <c r="K2690">
        <v>1.6065309649532875</v>
      </c>
      <c r="L2690">
        <v>-0.18990408049110069</v>
      </c>
      <c r="M2690">
        <v>0</v>
      </c>
      <c r="N2690">
        <f t="shared" si="246"/>
        <v>-0.97412363771642285</v>
      </c>
      <c r="O2690">
        <f t="shared" si="247"/>
        <v>0.37752305560170496</v>
      </c>
      <c r="P2690">
        <f t="shared" si="248"/>
        <v>0.27405933720419806</v>
      </c>
      <c r="Q2690">
        <f t="shared" si="249"/>
        <v>0.72594066279580194</v>
      </c>
      <c r="R2690">
        <f t="shared" si="250"/>
        <v>-0.13909887637086718</v>
      </c>
      <c r="S2690">
        <f t="shared" si="251"/>
        <v>1</v>
      </c>
    </row>
    <row r="2691" spans="1:19" x14ac:dyDescent="0.35">
      <c r="A2691">
        <v>0.47647849243726326</v>
      </c>
      <c r="B2691">
        <v>0</v>
      </c>
      <c r="C2691">
        <v>0</v>
      </c>
      <c r="D2691">
        <v>1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2.6853944726510792</v>
      </c>
      <c r="L2691">
        <v>0.58943725371541023</v>
      </c>
      <c r="M2691">
        <v>0</v>
      </c>
      <c r="N2691">
        <f t="shared" si="246"/>
        <v>-2.7436076427912561</v>
      </c>
      <c r="O2691">
        <f t="shared" si="247"/>
        <v>6.4337819836147545E-2</v>
      </c>
      <c r="P2691">
        <f t="shared" si="248"/>
        <v>6.0448683338201976E-2</v>
      </c>
      <c r="Q2691">
        <f t="shared" si="249"/>
        <v>0.93955131666179803</v>
      </c>
      <c r="R2691">
        <f t="shared" si="250"/>
        <v>-2.7079494505008163E-2</v>
      </c>
      <c r="S2691">
        <f t="shared" si="251"/>
        <v>1</v>
      </c>
    </row>
    <row r="2692" spans="1:19" x14ac:dyDescent="0.35">
      <c r="A2692">
        <v>-1.8233446749395759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-0.12119661349498674</v>
      </c>
      <c r="L2692">
        <v>-1.3459270595640918</v>
      </c>
      <c r="M2692">
        <v>0</v>
      </c>
      <c r="N2692">
        <f t="shared" si="246"/>
        <v>-7.391175469115483</v>
      </c>
      <c r="O2692">
        <f t="shared" si="247"/>
        <v>6.166706500036588E-4</v>
      </c>
      <c r="P2692">
        <f t="shared" si="248"/>
        <v>6.1629060167773099E-4</v>
      </c>
      <c r="Q2692">
        <f t="shared" si="249"/>
        <v>0.99938370939832222</v>
      </c>
      <c r="R2692">
        <f t="shared" si="250"/>
        <v>-2.6773411704424912E-4</v>
      </c>
      <c r="S2692">
        <f t="shared" si="251"/>
        <v>0</v>
      </c>
    </row>
    <row r="2693" spans="1:19" x14ac:dyDescent="0.35">
      <c r="A2693">
        <v>-0.18693203661374805</v>
      </c>
      <c r="B2693">
        <v>0</v>
      </c>
      <c r="C2693">
        <v>0</v>
      </c>
      <c r="D2693">
        <v>1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1</v>
      </c>
      <c r="K2693">
        <v>-0.71838124498215694</v>
      </c>
      <c r="L2693">
        <v>0.58943725371541023</v>
      </c>
      <c r="M2693">
        <v>0</v>
      </c>
      <c r="N2693">
        <f t="shared" si="246"/>
        <v>-4.439631732942825</v>
      </c>
      <c r="O2693">
        <f t="shared" si="247"/>
        <v>1.1800283375301332E-2</v>
      </c>
      <c r="P2693">
        <f t="shared" si="248"/>
        <v>1.1662660674433039E-2</v>
      </c>
      <c r="Q2693">
        <f t="shared" si="249"/>
        <v>0.988337339325567</v>
      </c>
      <c r="R2693">
        <f t="shared" si="250"/>
        <v>-5.0947967055910807E-3</v>
      </c>
      <c r="S2693">
        <f t="shared" si="251"/>
        <v>0</v>
      </c>
    </row>
    <row r="2694" spans="1:19" x14ac:dyDescent="0.35">
      <c r="A2694">
        <v>-0.23115940521714878</v>
      </c>
      <c r="B2694">
        <v>0</v>
      </c>
      <c r="C2694">
        <v>0</v>
      </c>
      <c r="D2694">
        <v>1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-0.1346686040721751</v>
      </c>
      <c r="L2694">
        <v>-1.0471795481182624</v>
      </c>
      <c r="M2694">
        <v>0</v>
      </c>
      <c r="N2694">
        <f t="shared" ref="N2694:N2757" si="252">$M$3+SUMPRODUCT($A$3:$L$3,A2694:L2694)</f>
        <v>-4.3919707765512213</v>
      </c>
      <c r="O2694">
        <f t="shared" ref="O2694:O2757" si="253">EXP(N2694)</f>
        <v>1.2376314220234903E-2</v>
      </c>
      <c r="P2694">
        <f t="shared" ref="P2694:P2757" si="254">O2694/(1+O2694)</f>
        <v>1.2225013610445382E-2</v>
      </c>
      <c r="Q2694">
        <f t="shared" ref="Q2694:Q2757" si="255">IF(M2694=1,P2694,1-P2694)</f>
        <v>0.98777498638955463</v>
      </c>
      <c r="R2694">
        <f t="shared" ref="R2694:R2757" si="256">LOG(Q2694)</f>
        <v>-5.3419757554931495E-3</v>
      </c>
      <c r="S2694">
        <f t="shared" ref="S2694:S2757" si="257">IF(P2694&gt;U$2,1,0)</f>
        <v>0</v>
      </c>
    </row>
    <row r="2695" spans="1:19" x14ac:dyDescent="0.35">
      <c r="A2695">
        <v>1.4494806017120798</v>
      </c>
      <c r="B2695">
        <v>0</v>
      </c>
      <c r="C2695">
        <v>1</v>
      </c>
      <c r="D2695">
        <v>1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2.3775263601166428</v>
      </c>
      <c r="L2695">
        <v>-0.89131128127696035</v>
      </c>
      <c r="M2695">
        <v>0</v>
      </c>
      <c r="N2695">
        <f t="shared" si="252"/>
        <v>-1.150278418942408</v>
      </c>
      <c r="O2695">
        <f t="shared" si="253"/>
        <v>0.3165486239758396</v>
      </c>
      <c r="P2695">
        <f t="shared" si="254"/>
        <v>0.24043823236842995</v>
      </c>
      <c r="Q2695">
        <f t="shared" si="255"/>
        <v>0.75956176763157002</v>
      </c>
      <c r="R2695">
        <f t="shared" si="256"/>
        <v>-0.11943690349862485</v>
      </c>
      <c r="S2695">
        <f t="shared" si="257"/>
        <v>1</v>
      </c>
    </row>
    <row r="2696" spans="1:19" x14ac:dyDescent="0.35">
      <c r="A2696">
        <v>7.8432175006656474E-2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-4.8757057604531133E-2</v>
      </c>
      <c r="L2696">
        <v>0.47253605358443379</v>
      </c>
      <c r="M2696">
        <v>0</v>
      </c>
      <c r="N2696">
        <f t="shared" si="252"/>
        <v>-3.6314131219248114</v>
      </c>
      <c r="O2696">
        <f t="shared" si="253"/>
        <v>2.6478740270141403E-2</v>
      </c>
      <c r="P2696">
        <f t="shared" si="254"/>
        <v>2.579570256191854E-2</v>
      </c>
      <c r="Q2696">
        <f t="shared" si="255"/>
        <v>0.97420429743808146</v>
      </c>
      <c r="R2696">
        <f t="shared" si="256"/>
        <v>-1.1349958987684894E-2</v>
      </c>
      <c r="S2696">
        <f t="shared" si="257"/>
        <v>0</v>
      </c>
    </row>
    <row r="2697" spans="1:19" x14ac:dyDescent="0.35">
      <c r="A2697">
        <v>-1.8569574750781603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-0.48471950677452891</v>
      </c>
      <c r="L2697">
        <v>-1.2550039039066656</v>
      </c>
      <c r="M2697">
        <v>0</v>
      </c>
      <c r="N2697">
        <f t="shared" si="252"/>
        <v>-7.4216657632553078</v>
      </c>
      <c r="O2697">
        <f t="shared" si="253"/>
        <v>5.9815193567159359E-4</v>
      </c>
      <c r="P2697">
        <f t="shared" si="254"/>
        <v>5.9779436381574361E-4</v>
      </c>
      <c r="Q2697">
        <f t="shared" si="255"/>
        <v>0.9994022056361842</v>
      </c>
      <c r="R2697">
        <f t="shared" si="256"/>
        <v>-2.5969642378331629E-4</v>
      </c>
      <c r="S2697">
        <f t="shared" si="257"/>
        <v>0</v>
      </c>
    </row>
    <row r="2698" spans="1:19" x14ac:dyDescent="0.35">
      <c r="A2698">
        <v>1.4937079703154805</v>
      </c>
      <c r="B2698">
        <v>0</v>
      </c>
      <c r="C2698">
        <v>0</v>
      </c>
      <c r="D2698">
        <v>1</v>
      </c>
      <c r="E2698">
        <v>1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3.1946798869297091</v>
      </c>
      <c r="L2698">
        <v>0.52449214253153431</v>
      </c>
      <c r="M2698">
        <v>0</v>
      </c>
      <c r="N2698">
        <f t="shared" si="252"/>
        <v>-1.1633412006492945</v>
      </c>
      <c r="O2698">
        <f t="shared" si="253"/>
        <v>0.31244050852486654</v>
      </c>
      <c r="P2698">
        <f t="shared" si="254"/>
        <v>0.23806070179595254</v>
      </c>
      <c r="Q2698">
        <f t="shared" si="255"/>
        <v>0.76193929820404749</v>
      </c>
      <c r="R2698">
        <f t="shared" si="256"/>
        <v>-0.11807962643613611</v>
      </c>
      <c r="S2698">
        <f t="shared" si="257"/>
        <v>1</v>
      </c>
    </row>
    <row r="2699" spans="1:19" x14ac:dyDescent="0.35">
      <c r="A2699">
        <v>0.12265954361005722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1</v>
      </c>
      <c r="K2699">
        <v>0.13565461668976908</v>
      </c>
      <c r="L2699">
        <v>-0.69647594772533261</v>
      </c>
      <c r="M2699">
        <v>0</v>
      </c>
      <c r="N2699">
        <f t="shared" si="252"/>
        <v>-3.6757604716240353</v>
      </c>
      <c r="O2699">
        <f t="shared" si="253"/>
        <v>2.5330135347278241E-2</v>
      </c>
      <c r="P2699">
        <f t="shared" si="254"/>
        <v>2.4704370303813363E-2</v>
      </c>
      <c r="Q2699">
        <f t="shared" si="255"/>
        <v>0.97529562969618666</v>
      </c>
      <c r="R2699">
        <f t="shared" si="256"/>
        <v>-1.0863721855248353E-2</v>
      </c>
      <c r="S2699">
        <f t="shared" si="257"/>
        <v>0</v>
      </c>
    </row>
    <row r="2700" spans="1:19" x14ac:dyDescent="0.35">
      <c r="A2700">
        <v>0.29956901802366021</v>
      </c>
      <c r="B2700">
        <v>0</v>
      </c>
      <c r="C2700">
        <v>0</v>
      </c>
      <c r="D2700">
        <v>1</v>
      </c>
      <c r="E2700">
        <v>1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-0.88711240565382787</v>
      </c>
      <c r="L2700">
        <v>-0.93027834798728604</v>
      </c>
      <c r="M2700">
        <v>0</v>
      </c>
      <c r="N2700">
        <f t="shared" si="252"/>
        <v>-3.8186820168765254</v>
      </c>
      <c r="O2700">
        <f t="shared" si="253"/>
        <v>2.1956720419311848E-2</v>
      </c>
      <c r="P2700">
        <f t="shared" si="254"/>
        <v>2.1484980704763058E-2</v>
      </c>
      <c r="Q2700">
        <f t="shared" si="255"/>
        <v>0.97851501929523699</v>
      </c>
      <c r="R2700">
        <f t="shared" si="256"/>
        <v>-9.4325039385463952E-3</v>
      </c>
      <c r="S2700">
        <f t="shared" si="257"/>
        <v>0</v>
      </c>
    </row>
    <row r="2701" spans="1:19" x14ac:dyDescent="0.35">
      <c r="A2701">
        <v>0.38802375523046173</v>
      </c>
      <c r="B2701">
        <v>0</v>
      </c>
      <c r="C2701">
        <v>0</v>
      </c>
      <c r="D2701">
        <v>1</v>
      </c>
      <c r="E2701">
        <v>1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-0.15564957300386201</v>
      </c>
      <c r="L2701">
        <v>3.0909297534077767E-2</v>
      </c>
      <c r="M2701">
        <v>0</v>
      </c>
      <c r="N2701">
        <f t="shared" si="252"/>
        <v>-3.2716551934812905</v>
      </c>
      <c r="O2701">
        <f t="shared" si="253"/>
        <v>3.7943571118567519E-2</v>
      </c>
      <c r="P2701">
        <f t="shared" si="254"/>
        <v>3.6556487437632679E-2</v>
      </c>
      <c r="Q2701">
        <f t="shared" si="255"/>
        <v>0.96344351256236727</v>
      </c>
      <c r="R2701">
        <f t="shared" si="256"/>
        <v>-1.6173743283169756E-2</v>
      </c>
      <c r="S2701">
        <f t="shared" si="257"/>
        <v>0</v>
      </c>
    </row>
    <row r="2702" spans="1:19" x14ac:dyDescent="0.35">
      <c r="A2702">
        <v>1.3167984959018775</v>
      </c>
      <c r="B2702">
        <v>1</v>
      </c>
      <c r="C2702">
        <v>0</v>
      </c>
      <c r="D2702">
        <v>1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2.4667506911524479</v>
      </c>
      <c r="L2702">
        <v>-9.8980924833674058E-2</v>
      </c>
      <c r="M2702">
        <v>0</v>
      </c>
      <c r="N2702">
        <f t="shared" si="252"/>
        <v>-1.2414943734209869</v>
      </c>
      <c r="O2702">
        <f t="shared" si="253"/>
        <v>0.28895209281387702</v>
      </c>
      <c r="P2702">
        <f t="shared" si="254"/>
        <v>0.22417597552681215</v>
      </c>
      <c r="Q2702">
        <f t="shared" si="255"/>
        <v>0.77582402447318788</v>
      </c>
      <c r="R2702">
        <f t="shared" si="256"/>
        <v>-0.11023677599326127</v>
      </c>
      <c r="S2702">
        <f t="shared" si="257"/>
        <v>1</v>
      </c>
    </row>
    <row r="2703" spans="1:19" x14ac:dyDescent="0.35">
      <c r="A2703">
        <v>-9.8477299406946536E-2</v>
      </c>
      <c r="B2703">
        <v>0</v>
      </c>
      <c r="C2703">
        <v>0</v>
      </c>
      <c r="D2703">
        <v>1</v>
      </c>
      <c r="E2703">
        <v>1</v>
      </c>
      <c r="F2703">
        <v>0</v>
      </c>
      <c r="G2703">
        <v>0</v>
      </c>
      <c r="H2703">
        <v>1</v>
      </c>
      <c r="I2703">
        <v>0</v>
      </c>
      <c r="J2703">
        <v>1</v>
      </c>
      <c r="K2703">
        <v>-3.9922965422768131E-2</v>
      </c>
      <c r="L2703">
        <v>0.18677756437537987</v>
      </c>
      <c r="M2703">
        <v>0</v>
      </c>
      <c r="N2703">
        <f t="shared" si="252"/>
        <v>-4.05775671454332</v>
      </c>
      <c r="O2703">
        <f t="shared" si="253"/>
        <v>1.7287757022916902E-2</v>
      </c>
      <c r="P2703">
        <f t="shared" si="254"/>
        <v>1.69939694089206E-2</v>
      </c>
      <c r="Q2703">
        <f t="shared" si="255"/>
        <v>0.98300603059107938</v>
      </c>
      <c r="R2703">
        <f t="shared" si="256"/>
        <v>-7.4438178297213126E-3</v>
      </c>
      <c r="S2703">
        <f t="shared" si="257"/>
        <v>0</v>
      </c>
    </row>
    <row r="2704" spans="1:19" x14ac:dyDescent="0.35">
      <c r="A2704">
        <v>-0.14270466801034729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2.4481990975707455</v>
      </c>
      <c r="L2704">
        <v>6.9876364244402939E-2</v>
      </c>
      <c r="M2704">
        <v>0</v>
      </c>
      <c r="N2704">
        <f t="shared" si="252"/>
        <v>-3.7034927813094618</v>
      </c>
      <c r="O2704">
        <f t="shared" si="253"/>
        <v>2.4637323231347291E-2</v>
      </c>
      <c r="P2704">
        <f t="shared" si="254"/>
        <v>2.4044920746835379E-2</v>
      </c>
      <c r="Q2704">
        <f t="shared" si="255"/>
        <v>0.9759550792531646</v>
      </c>
      <c r="R2704">
        <f t="shared" si="256"/>
        <v>-1.057017135117482E-2</v>
      </c>
      <c r="S2704">
        <f t="shared" si="257"/>
        <v>0</v>
      </c>
    </row>
    <row r="2705" spans="1:19" x14ac:dyDescent="0.35">
      <c r="A2705">
        <v>0.69761533545426702</v>
      </c>
      <c r="B2705">
        <v>0</v>
      </c>
      <c r="C2705">
        <v>0</v>
      </c>
      <c r="D2705">
        <v>1</v>
      </c>
      <c r="E2705">
        <v>1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-1.0750577168208333</v>
      </c>
      <c r="L2705">
        <v>0.16079951990182959</v>
      </c>
      <c r="M2705">
        <v>0</v>
      </c>
      <c r="N2705">
        <f t="shared" si="252"/>
        <v>-3.0875643177336793</v>
      </c>
      <c r="O2705">
        <f t="shared" si="253"/>
        <v>4.5612917788963599E-2</v>
      </c>
      <c r="P2705">
        <f t="shared" si="254"/>
        <v>4.3623139130124694E-2</v>
      </c>
      <c r="Q2705">
        <f t="shared" si="255"/>
        <v>0.95637686086987528</v>
      </c>
      <c r="R2705">
        <f t="shared" si="256"/>
        <v>-1.9370939998856133E-2</v>
      </c>
      <c r="S2705">
        <f t="shared" si="257"/>
        <v>0</v>
      </c>
    </row>
    <row r="2706" spans="1:19" x14ac:dyDescent="0.35">
      <c r="A2706">
        <v>0.21111428081685873</v>
      </c>
      <c r="B2706">
        <v>0</v>
      </c>
      <c r="C2706">
        <v>0</v>
      </c>
      <c r="D2706">
        <v>1</v>
      </c>
      <c r="E2706">
        <v>0</v>
      </c>
      <c r="F2706">
        <v>0</v>
      </c>
      <c r="G2706">
        <v>1</v>
      </c>
      <c r="H2706">
        <v>1</v>
      </c>
      <c r="I2706">
        <v>0</v>
      </c>
      <c r="J2706">
        <v>0</v>
      </c>
      <c r="K2706">
        <v>-0.61634748028279596</v>
      </c>
      <c r="L2706">
        <v>0.52449214253153431</v>
      </c>
      <c r="M2706">
        <v>0</v>
      </c>
      <c r="N2706">
        <f t="shared" si="252"/>
        <v>-4.0339947436136008</v>
      </c>
      <c r="O2706">
        <f t="shared" si="253"/>
        <v>1.7703467695103271E-2</v>
      </c>
      <c r="P2706">
        <f t="shared" si="254"/>
        <v>1.7395506900647707E-2</v>
      </c>
      <c r="Q2706">
        <f t="shared" si="255"/>
        <v>0.98260449309935227</v>
      </c>
      <c r="R2706">
        <f t="shared" si="256"/>
        <v>-7.6212543231245948E-3</v>
      </c>
      <c r="S2706">
        <f t="shared" si="257"/>
        <v>0</v>
      </c>
    </row>
    <row r="2707" spans="1:19" x14ac:dyDescent="0.35">
      <c r="A2707">
        <v>-5.424993080354578E-2</v>
      </c>
      <c r="B2707">
        <v>0</v>
      </c>
      <c r="C2707">
        <v>0</v>
      </c>
      <c r="D2707">
        <v>1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-0.25989186074866388</v>
      </c>
      <c r="L2707">
        <v>0.66737138713606148</v>
      </c>
      <c r="M2707">
        <v>0</v>
      </c>
      <c r="N2707">
        <f t="shared" si="252"/>
        <v>-4.3656787696029244</v>
      </c>
      <c r="O2707">
        <f t="shared" si="253"/>
        <v>1.2706027782142446E-2</v>
      </c>
      <c r="P2707">
        <f t="shared" si="254"/>
        <v>1.2546610204314711E-2</v>
      </c>
      <c r="Q2707">
        <f t="shared" si="255"/>
        <v>0.98745338979568531</v>
      </c>
      <c r="R2707">
        <f t="shared" si="256"/>
        <v>-5.4833949746927067E-3</v>
      </c>
      <c r="S2707">
        <f t="shared" si="257"/>
        <v>0</v>
      </c>
    </row>
    <row r="2708" spans="1:19" x14ac:dyDescent="0.35">
      <c r="A2708">
        <v>-0.76188782845795777</v>
      </c>
      <c r="B2708">
        <v>0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-0.12892644415402912</v>
      </c>
      <c r="L2708">
        <v>1.26486641002772</v>
      </c>
      <c r="M2708">
        <v>0</v>
      </c>
      <c r="N2708">
        <f t="shared" si="252"/>
        <v>-5.2147426526753007</v>
      </c>
      <c r="O2708">
        <f t="shared" si="253"/>
        <v>5.4358321933676238E-3</v>
      </c>
      <c r="P2708">
        <f t="shared" si="254"/>
        <v>5.4064436727993921E-3</v>
      </c>
      <c r="Q2708">
        <f t="shared" si="255"/>
        <v>0.99459355632720059</v>
      </c>
      <c r="R2708">
        <f t="shared" si="256"/>
        <v>-2.3543587581324075E-3</v>
      </c>
      <c r="S2708">
        <f t="shared" si="257"/>
        <v>0</v>
      </c>
    </row>
    <row r="2709" spans="1:19" x14ac:dyDescent="0.35">
      <c r="A2709">
        <v>-0.18693203661374805</v>
      </c>
      <c r="B2709">
        <v>0</v>
      </c>
      <c r="C2709">
        <v>0</v>
      </c>
      <c r="D2709">
        <v>1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-0.70358414057770413</v>
      </c>
      <c r="L2709">
        <v>5.6887342007628038E-2</v>
      </c>
      <c r="M2709">
        <v>0</v>
      </c>
      <c r="N2709">
        <f t="shared" si="252"/>
        <v>-4.670835416176832</v>
      </c>
      <c r="O2709">
        <f t="shared" si="253"/>
        <v>9.3644430510670586E-3</v>
      </c>
      <c r="P2709">
        <f t="shared" si="254"/>
        <v>9.2775638329012158E-3</v>
      </c>
      <c r="Q2709">
        <f t="shared" si="255"/>
        <v>0.99072243616709876</v>
      </c>
      <c r="R2709">
        <f t="shared" si="256"/>
        <v>-4.0480017462868733E-3</v>
      </c>
      <c r="S2709">
        <f t="shared" si="257"/>
        <v>0</v>
      </c>
    </row>
    <row r="2710" spans="1:19" x14ac:dyDescent="0.35">
      <c r="A2710">
        <v>-0.40806887963075178</v>
      </c>
      <c r="B2710">
        <v>0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-6.0020525136278598E-2</v>
      </c>
      <c r="L2710">
        <v>1.9143175218664792</v>
      </c>
      <c r="M2710">
        <v>0</v>
      </c>
      <c r="N2710">
        <f t="shared" si="252"/>
        <v>-4.4206599758083316</v>
      </c>
      <c r="O2710">
        <f t="shared" si="253"/>
        <v>1.202629260283119E-2</v>
      </c>
      <c r="P2710">
        <f t="shared" si="254"/>
        <v>1.1883379602619572E-2</v>
      </c>
      <c r="Q2710">
        <f t="shared" si="255"/>
        <v>0.98811662039738046</v>
      </c>
      <c r="R2710">
        <f t="shared" si="256"/>
        <v>-5.1917956895440711E-3</v>
      </c>
      <c r="S2710">
        <f t="shared" si="257"/>
        <v>0</v>
      </c>
    </row>
    <row r="2711" spans="1:19" x14ac:dyDescent="0.35">
      <c r="A2711">
        <v>0.47647849243726326</v>
      </c>
      <c r="B2711">
        <v>0</v>
      </c>
      <c r="C2711">
        <v>0</v>
      </c>
      <c r="D2711">
        <v>1</v>
      </c>
      <c r="E2711">
        <v>1</v>
      </c>
      <c r="F2711">
        <v>0</v>
      </c>
      <c r="G2711">
        <v>0</v>
      </c>
      <c r="H2711">
        <v>1</v>
      </c>
      <c r="I2711">
        <v>1</v>
      </c>
      <c r="J2711">
        <v>0</v>
      </c>
      <c r="K2711">
        <v>-0.13952735477214467</v>
      </c>
      <c r="L2711">
        <v>-0.80038812561953421</v>
      </c>
      <c r="M2711">
        <v>0</v>
      </c>
      <c r="N2711">
        <f t="shared" si="252"/>
        <v>-3.2345116106903116</v>
      </c>
      <c r="O2711">
        <f t="shared" si="253"/>
        <v>3.9379432738369406E-2</v>
      </c>
      <c r="P2711">
        <f t="shared" si="254"/>
        <v>3.7887446583986739E-2</v>
      </c>
      <c r="Q2711">
        <f t="shared" si="255"/>
        <v>0.96211255341601332</v>
      </c>
      <c r="R2711">
        <f t="shared" si="256"/>
        <v>-1.6774118743710795E-2</v>
      </c>
      <c r="S2711">
        <f t="shared" si="257"/>
        <v>0</v>
      </c>
    </row>
    <row r="2712" spans="1:19" x14ac:dyDescent="0.35">
      <c r="A2712">
        <v>0.60916059824746549</v>
      </c>
      <c r="B2712">
        <v>0</v>
      </c>
      <c r="C2712">
        <v>0</v>
      </c>
      <c r="D2712">
        <v>1</v>
      </c>
      <c r="E2712">
        <v>1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2.4570331897525088</v>
      </c>
      <c r="L2712">
        <v>1.0050859652922164</v>
      </c>
      <c r="M2712">
        <v>0</v>
      </c>
      <c r="N2712">
        <f t="shared" si="252"/>
        <v>-2.7422332469139059</v>
      </c>
      <c r="O2712">
        <f t="shared" si="253"/>
        <v>6.4426306264250069E-2</v>
      </c>
      <c r="P2712">
        <f t="shared" si="254"/>
        <v>6.0526788829903137E-2</v>
      </c>
      <c r="Q2712">
        <f t="shared" si="255"/>
        <v>0.93947321117009686</v>
      </c>
      <c r="R2712">
        <f t="shared" si="256"/>
        <v>-2.7115599179076293E-2</v>
      </c>
      <c r="S2712">
        <f t="shared" si="257"/>
        <v>1</v>
      </c>
    </row>
    <row r="2713" spans="1:19" x14ac:dyDescent="0.35">
      <c r="A2713">
        <v>-1.8428047171250721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-0.75835551210463403</v>
      </c>
      <c r="L2713">
        <v>-0.8133771478563091</v>
      </c>
      <c r="M2713">
        <v>0</v>
      </c>
      <c r="N2713">
        <f t="shared" si="252"/>
        <v>-7.4362186662817891</v>
      </c>
      <c r="O2713">
        <f t="shared" si="253"/>
        <v>5.8951012280704525E-4</v>
      </c>
      <c r="P2713">
        <f t="shared" si="254"/>
        <v>5.8916280536929866E-4</v>
      </c>
      <c r="Q2713">
        <f t="shared" si="255"/>
        <v>0.99941083719463075</v>
      </c>
      <c r="R2713">
        <f t="shared" si="256"/>
        <v>-2.5594555952211906E-4</v>
      </c>
      <c r="S2713">
        <f t="shared" si="257"/>
        <v>0</v>
      </c>
    </row>
    <row r="2714" spans="1:19" x14ac:dyDescent="0.35">
      <c r="A2714">
        <v>0.29956901802366021</v>
      </c>
      <c r="B2714">
        <v>1</v>
      </c>
      <c r="C2714">
        <v>1</v>
      </c>
      <c r="D2714">
        <v>0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1</v>
      </c>
      <c r="K2714">
        <v>-0.5821153730784645</v>
      </c>
      <c r="L2714">
        <v>-0.42370648075305362</v>
      </c>
      <c r="M2714">
        <v>0</v>
      </c>
      <c r="N2714">
        <f t="shared" si="252"/>
        <v>-2.6696323117372582</v>
      </c>
      <c r="O2714">
        <f t="shared" si="253"/>
        <v>6.9277693221600253E-2</v>
      </c>
      <c r="P2714">
        <f t="shared" si="254"/>
        <v>6.4789243861316528E-2</v>
      </c>
      <c r="Q2714">
        <f t="shared" si="255"/>
        <v>0.93521075613868343</v>
      </c>
      <c r="R2714">
        <f t="shared" si="256"/>
        <v>-2.909050686673223E-2</v>
      </c>
      <c r="S2714">
        <f t="shared" si="257"/>
        <v>1</v>
      </c>
    </row>
    <row r="2715" spans="1:19" x14ac:dyDescent="0.35">
      <c r="A2715">
        <v>0.91875217847127078</v>
      </c>
      <c r="B2715">
        <v>1</v>
      </c>
      <c r="C2715">
        <v>0</v>
      </c>
      <c r="D2715">
        <v>1</v>
      </c>
      <c r="E2715">
        <v>0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1.8722162873198058</v>
      </c>
      <c r="L2715">
        <v>0.32965680897990657</v>
      </c>
      <c r="M2715">
        <v>0</v>
      </c>
      <c r="N2715">
        <f t="shared" si="252"/>
        <v>-2.266969009002592</v>
      </c>
      <c r="O2715">
        <f t="shared" si="253"/>
        <v>0.10362579341034579</v>
      </c>
      <c r="P2715">
        <f t="shared" si="254"/>
        <v>9.3895769770049278E-2</v>
      </c>
      <c r="Q2715">
        <f t="shared" si="255"/>
        <v>0.90610423022995068</v>
      </c>
      <c r="R2715">
        <f t="shared" si="256"/>
        <v>-4.2821842047161017E-2</v>
      </c>
      <c r="S2715">
        <f t="shared" si="257"/>
        <v>1</v>
      </c>
    </row>
    <row r="2716" spans="1:19" x14ac:dyDescent="0.35">
      <c r="A2716">
        <v>3.4204806403255718E-2</v>
      </c>
      <c r="B2716">
        <v>0</v>
      </c>
      <c r="C2716">
        <v>0</v>
      </c>
      <c r="D2716">
        <v>1</v>
      </c>
      <c r="E2716">
        <v>0</v>
      </c>
      <c r="F2716">
        <v>0</v>
      </c>
      <c r="G2716">
        <v>1</v>
      </c>
      <c r="H2716">
        <v>1</v>
      </c>
      <c r="I2716">
        <v>1</v>
      </c>
      <c r="J2716">
        <v>0</v>
      </c>
      <c r="K2716">
        <v>-0.25149947317598897</v>
      </c>
      <c r="L2716">
        <v>-0.37175039180595304</v>
      </c>
      <c r="M2716">
        <v>0</v>
      </c>
      <c r="N2716">
        <f t="shared" si="252"/>
        <v>-4.1118063428027032</v>
      </c>
      <c r="O2716">
        <f t="shared" si="253"/>
        <v>1.6378163213011516E-2</v>
      </c>
      <c r="P2716">
        <f t="shared" si="254"/>
        <v>1.6114241535095827E-2</v>
      </c>
      <c r="Q2716">
        <f t="shared" si="255"/>
        <v>0.98388575846490423</v>
      </c>
      <c r="R2716">
        <f t="shared" si="256"/>
        <v>-7.0553257034321297E-3</v>
      </c>
      <c r="S2716">
        <f t="shared" si="257"/>
        <v>0</v>
      </c>
    </row>
    <row r="2717" spans="1:19" x14ac:dyDescent="0.35">
      <c r="A2717">
        <v>-0.23115940521714878</v>
      </c>
      <c r="B2717">
        <v>0</v>
      </c>
      <c r="C2717">
        <v>0</v>
      </c>
      <c r="D2717">
        <v>1</v>
      </c>
      <c r="E2717">
        <v>1</v>
      </c>
      <c r="F2717">
        <v>0</v>
      </c>
      <c r="G2717">
        <v>0</v>
      </c>
      <c r="H2717">
        <v>1</v>
      </c>
      <c r="I2717">
        <v>1</v>
      </c>
      <c r="J2717">
        <v>0</v>
      </c>
      <c r="K2717">
        <v>-0.10419098604509297</v>
      </c>
      <c r="L2717">
        <v>-0.24186016943820124</v>
      </c>
      <c r="M2717">
        <v>0</v>
      </c>
      <c r="N2717">
        <f t="shared" si="252"/>
        <v>-4.3948401862598967</v>
      </c>
      <c r="O2717">
        <f t="shared" si="253"/>
        <v>1.2340852405622582E-2</v>
      </c>
      <c r="P2717">
        <f t="shared" si="254"/>
        <v>1.2190412326339543E-2</v>
      </c>
      <c r="Q2717">
        <f t="shared" si="255"/>
        <v>0.98780958767366045</v>
      </c>
      <c r="R2717">
        <f t="shared" si="256"/>
        <v>-5.3267628944972233E-3</v>
      </c>
      <c r="S2717">
        <f t="shared" si="257"/>
        <v>0</v>
      </c>
    </row>
    <row r="2718" spans="1:19" x14ac:dyDescent="0.35">
      <c r="A2718">
        <v>-0.49652361683755331</v>
      </c>
      <c r="B2718">
        <v>0</v>
      </c>
      <c r="C2718">
        <v>0</v>
      </c>
      <c r="D2718">
        <v>1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0.2144988894120026</v>
      </c>
      <c r="L2718">
        <v>0.57644823147863489</v>
      </c>
      <c r="M2718">
        <v>0</v>
      </c>
      <c r="N2718">
        <f t="shared" si="252"/>
        <v>-5.0241445221538221</v>
      </c>
      <c r="O2718">
        <f t="shared" si="253"/>
        <v>6.57721074695877E-3</v>
      </c>
      <c r="P2718">
        <f t="shared" si="254"/>
        <v>6.5342337147469955E-3</v>
      </c>
      <c r="Q2718">
        <f t="shared" si="255"/>
        <v>0.99346576628525296</v>
      </c>
      <c r="R2718">
        <f t="shared" si="256"/>
        <v>-2.8470935965069157E-3</v>
      </c>
      <c r="S2718">
        <f t="shared" si="257"/>
        <v>0</v>
      </c>
    </row>
    <row r="2719" spans="1:19" x14ac:dyDescent="0.35">
      <c r="A2719">
        <v>-1.1599341458885646</v>
      </c>
      <c r="B2719">
        <v>0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-0.2402360056442415</v>
      </c>
      <c r="L2719">
        <v>-1.5017953264053938</v>
      </c>
      <c r="M2719">
        <v>0</v>
      </c>
      <c r="N2719">
        <f t="shared" si="252"/>
        <v>-6.0122382772050065</v>
      </c>
      <c r="O2719">
        <f t="shared" si="253"/>
        <v>2.4486013935462883E-3</v>
      </c>
      <c r="P2719">
        <f t="shared" si="254"/>
        <v>2.442620389855783E-3</v>
      </c>
      <c r="Q2719">
        <f t="shared" si="255"/>
        <v>0.99755737961014423</v>
      </c>
      <c r="R2719">
        <f t="shared" si="256"/>
        <v>-1.0621142563969066E-3</v>
      </c>
      <c r="S2719">
        <f t="shared" si="257"/>
        <v>0</v>
      </c>
    </row>
    <row r="2720" spans="1:19" x14ac:dyDescent="0.35">
      <c r="A2720">
        <v>1.6706174447290836</v>
      </c>
      <c r="B2720">
        <v>0</v>
      </c>
      <c r="C2720">
        <v>0</v>
      </c>
      <c r="D2720">
        <v>1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-0.37826869598428642</v>
      </c>
      <c r="L2720">
        <v>-0.25484919167497661</v>
      </c>
      <c r="M2720">
        <v>0</v>
      </c>
      <c r="N2720">
        <f t="shared" si="252"/>
        <v>-1.6682914294131503</v>
      </c>
      <c r="O2720">
        <f t="shared" si="253"/>
        <v>0.18856897396139383</v>
      </c>
      <c r="P2720">
        <f t="shared" si="254"/>
        <v>0.15865210862177426</v>
      </c>
      <c r="Q2720">
        <f t="shared" si="255"/>
        <v>0.84134789137822574</v>
      </c>
      <c r="R2720">
        <f t="shared" si="256"/>
        <v>-7.5024389380690837E-2</v>
      </c>
      <c r="S2720">
        <f t="shared" si="257"/>
        <v>1</v>
      </c>
    </row>
    <row r="2721" spans="1:19" x14ac:dyDescent="0.35">
      <c r="A2721">
        <v>-1.248388883095366</v>
      </c>
      <c r="B2721">
        <v>0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-0.63158628929633687</v>
      </c>
      <c r="L2721">
        <v>-0.5276186586472551</v>
      </c>
      <c r="M2721">
        <v>0</v>
      </c>
      <c r="N2721">
        <f t="shared" si="252"/>
        <v>-6.1262953825837885</v>
      </c>
      <c r="O2721">
        <f t="shared" si="253"/>
        <v>2.1846593148165641E-3</v>
      </c>
      <c r="P2721">
        <f t="shared" si="254"/>
        <v>2.1798969825682561E-3</v>
      </c>
      <c r="Q2721">
        <f t="shared" si="255"/>
        <v>0.99782010301743174</v>
      </c>
      <c r="R2721">
        <f t="shared" si="256"/>
        <v>-9.4775060570473498E-4</v>
      </c>
      <c r="S2721">
        <f t="shared" si="257"/>
        <v>0</v>
      </c>
    </row>
    <row r="2722" spans="1:19" x14ac:dyDescent="0.35">
      <c r="A2722">
        <v>-1.6906625691293735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-0.66891032876428491</v>
      </c>
      <c r="L2722">
        <v>-1.151091726012464</v>
      </c>
      <c r="M2722">
        <v>0</v>
      </c>
      <c r="N2722">
        <f t="shared" si="252"/>
        <v>-7.1740820182466125</v>
      </c>
      <c r="O2722">
        <f t="shared" si="253"/>
        <v>7.6618874265174251E-4</v>
      </c>
      <c r="P2722">
        <f t="shared" si="254"/>
        <v>7.6560214690543356E-4</v>
      </c>
      <c r="Q2722">
        <f t="shared" si="255"/>
        <v>0.99923439785309454</v>
      </c>
      <c r="R2722">
        <f t="shared" si="256"/>
        <v>-3.3262413286287452E-4</v>
      </c>
      <c r="S2722">
        <f t="shared" si="257"/>
        <v>0</v>
      </c>
    </row>
    <row r="2723" spans="1:19" x14ac:dyDescent="0.35">
      <c r="A2723">
        <v>1.1841163900916754</v>
      </c>
      <c r="B2723">
        <v>1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-0.27667663589401315</v>
      </c>
      <c r="L2723">
        <v>0.90117378739801446</v>
      </c>
      <c r="M2723">
        <v>0</v>
      </c>
      <c r="N2723">
        <f t="shared" si="252"/>
        <v>-1.5696626130359403</v>
      </c>
      <c r="O2723">
        <f t="shared" si="253"/>
        <v>0.20811538593170267</v>
      </c>
      <c r="P2723">
        <f t="shared" si="254"/>
        <v>0.17226449423223211</v>
      </c>
      <c r="Q2723">
        <f t="shared" si="255"/>
        <v>0.82773550576776789</v>
      </c>
      <c r="R2723">
        <f t="shared" si="256"/>
        <v>-8.2108415311853394E-2</v>
      </c>
      <c r="S2723">
        <f t="shared" si="257"/>
        <v>1</v>
      </c>
    </row>
    <row r="2724" spans="1:19" x14ac:dyDescent="0.35">
      <c r="A2724">
        <v>0.38802375523046173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1</v>
      </c>
      <c r="J2724">
        <v>0</v>
      </c>
      <c r="K2724">
        <v>-0.73847880469566773</v>
      </c>
      <c r="L2724">
        <v>1.0440530320025416</v>
      </c>
      <c r="M2724">
        <v>0</v>
      </c>
      <c r="N2724">
        <f t="shared" si="252"/>
        <v>-3.4537218044867082</v>
      </c>
      <c r="O2724">
        <f t="shared" si="253"/>
        <v>3.1627704921205778E-2</v>
      </c>
      <c r="P2724">
        <f t="shared" si="254"/>
        <v>3.0658060820130319E-2</v>
      </c>
      <c r="Q2724">
        <f t="shared" si="255"/>
        <v>0.96934193917986966</v>
      </c>
      <c r="R2724">
        <f t="shared" si="256"/>
        <v>-1.3522996836232955E-2</v>
      </c>
      <c r="S2724">
        <f t="shared" si="257"/>
        <v>0</v>
      </c>
    </row>
    <row r="2725" spans="1:19" x14ac:dyDescent="0.35">
      <c r="A2725">
        <v>1.051434284281473</v>
      </c>
      <c r="B2725">
        <v>0</v>
      </c>
      <c r="C2725">
        <v>1</v>
      </c>
      <c r="D2725">
        <v>1</v>
      </c>
      <c r="E2725">
        <v>0</v>
      </c>
      <c r="F2725">
        <v>1</v>
      </c>
      <c r="G2725">
        <v>0</v>
      </c>
      <c r="H2725">
        <v>0</v>
      </c>
      <c r="I2725">
        <v>1</v>
      </c>
      <c r="J2725">
        <v>0</v>
      </c>
      <c r="K2725">
        <v>-0.25834589461685525</v>
      </c>
      <c r="L2725">
        <v>9.5854408717953685E-2</v>
      </c>
      <c r="M2725">
        <v>0</v>
      </c>
      <c r="N2725">
        <f t="shared" si="252"/>
        <v>-2.4095326083721318</v>
      </c>
      <c r="O2725">
        <f t="shared" si="253"/>
        <v>8.9857283300810942E-2</v>
      </c>
      <c r="P2725">
        <f t="shared" si="254"/>
        <v>8.244866981910097E-2</v>
      </c>
      <c r="Q2725">
        <f t="shared" si="255"/>
        <v>0.91755133018089907</v>
      </c>
      <c r="R2725">
        <f t="shared" si="256"/>
        <v>-3.7369630846161399E-2</v>
      </c>
      <c r="S2725">
        <f t="shared" si="257"/>
        <v>1</v>
      </c>
    </row>
    <row r="2726" spans="1:19" x14ac:dyDescent="0.35">
      <c r="A2726">
        <v>-1.1599341458885646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-0.38820704968876973</v>
      </c>
      <c r="L2726">
        <v>0.29068974226958139</v>
      </c>
      <c r="M2726">
        <v>0</v>
      </c>
      <c r="N2726">
        <f t="shared" si="252"/>
        <v>-6.3119515793842575</v>
      </c>
      <c r="O2726">
        <f t="shared" si="253"/>
        <v>1.8144886629067622E-3</v>
      </c>
      <c r="P2726">
        <f t="shared" si="254"/>
        <v>1.8112022569453038E-3</v>
      </c>
      <c r="Q2726">
        <f t="shared" si="255"/>
        <v>0.99818879774305469</v>
      </c>
      <c r="R2726">
        <f t="shared" si="256"/>
        <v>-7.8730834855348037E-4</v>
      </c>
      <c r="S2726">
        <f t="shared" si="257"/>
        <v>0</v>
      </c>
    </row>
    <row r="2727" spans="1:19" x14ac:dyDescent="0.35">
      <c r="A2727">
        <v>0.78607007266106854</v>
      </c>
      <c r="B2727">
        <v>0</v>
      </c>
      <c r="C2727">
        <v>0</v>
      </c>
      <c r="D2727">
        <v>1</v>
      </c>
      <c r="E2727">
        <v>1</v>
      </c>
      <c r="F2727">
        <v>0</v>
      </c>
      <c r="G2727">
        <v>0</v>
      </c>
      <c r="H2727">
        <v>1</v>
      </c>
      <c r="I2727">
        <v>1</v>
      </c>
      <c r="J2727">
        <v>0</v>
      </c>
      <c r="K2727">
        <v>-0.48648632521088148</v>
      </c>
      <c r="L2727">
        <v>-0.48865159193692953</v>
      </c>
      <c r="M2727">
        <v>0</v>
      </c>
      <c r="N2727">
        <f t="shared" si="252"/>
        <v>-2.7726482597861288</v>
      </c>
      <c r="O2727">
        <f t="shared" si="253"/>
        <v>6.2496279014123558E-2</v>
      </c>
      <c r="P2727">
        <f t="shared" si="254"/>
        <v>5.882023330200558E-2</v>
      </c>
      <c r="Q2727">
        <f t="shared" si="255"/>
        <v>0.94117976669799441</v>
      </c>
      <c r="R2727">
        <f t="shared" si="256"/>
        <v>-2.6327417775089772E-2</v>
      </c>
      <c r="S2727">
        <f t="shared" si="257"/>
        <v>1</v>
      </c>
    </row>
    <row r="2728" spans="1:19" x14ac:dyDescent="0.35">
      <c r="A2728">
        <v>-0.54075098544095401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1</v>
      </c>
      <c r="K2728">
        <v>-0.37628102524338969</v>
      </c>
      <c r="L2728">
        <v>2.9924063675188188</v>
      </c>
      <c r="M2728">
        <v>0</v>
      </c>
      <c r="N2728">
        <f t="shared" si="252"/>
        <v>-4.594606959899294</v>
      </c>
      <c r="O2728">
        <f t="shared" si="253"/>
        <v>1.0106192139252344E-2</v>
      </c>
      <c r="P2728">
        <f t="shared" si="254"/>
        <v>1.0005078889625414E-2</v>
      </c>
      <c r="Q2728">
        <f t="shared" si="255"/>
        <v>0.98999492111037457</v>
      </c>
      <c r="R2728">
        <f t="shared" si="256"/>
        <v>-4.3670334220424654E-3</v>
      </c>
      <c r="S2728">
        <f t="shared" si="257"/>
        <v>0</v>
      </c>
    </row>
    <row r="2729" spans="1:19" x14ac:dyDescent="0.35">
      <c r="A2729">
        <v>0.6533879668508662</v>
      </c>
      <c r="B2729">
        <v>0</v>
      </c>
      <c r="C2729">
        <v>0</v>
      </c>
      <c r="D2729">
        <v>1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1</v>
      </c>
      <c r="K2729">
        <v>-0.13952735477214467</v>
      </c>
      <c r="L2729">
        <v>0.96611889858189037</v>
      </c>
      <c r="M2729">
        <v>0</v>
      </c>
      <c r="N2729">
        <f t="shared" si="252"/>
        <v>-3.2569366439409402</v>
      </c>
      <c r="O2729">
        <f t="shared" si="253"/>
        <v>3.8506175654532092E-2</v>
      </c>
      <c r="P2729">
        <f t="shared" si="254"/>
        <v>3.7078427222893562E-2</v>
      </c>
      <c r="Q2729">
        <f t="shared" si="255"/>
        <v>0.96292157277710644</v>
      </c>
      <c r="R2729">
        <f t="shared" si="256"/>
        <v>-1.6409083485187024E-2</v>
      </c>
      <c r="S2729">
        <f t="shared" si="257"/>
        <v>0</v>
      </c>
    </row>
    <row r="2730" spans="1:19" x14ac:dyDescent="0.35">
      <c r="A2730">
        <v>-1.3810709889055683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0.96915121403909632</v>
      </c>
      <c r="L2730">
        <v>-8.599190259689915E-2</v>
      </c>
      <c r="M2730">
        <v>0</v>
      </c>
      <c r="N2730">
        <f t="shared" si="252"/>
        <v>-6.4657251566640035</v>
      </c>
      <c r="O2730">
        <f t="shared" si="253"/>
        <v>1.5558626059166431E-3</v>
      </c>
      <c r="P2730">
        <f t="shared" si="254"/>
        <v>1.5534456579071817E-3</v>
      </c>
      <c r="Q2730">
        <f t="shared" si="255"/>
        <v>0.99844655434209284</v>
      </c>
      <c r="R2730">
        <f t="shared" si="256"/>
        <v>-6.7517743877931833E-4</v>
      </c>
      <c r="S2730">
        <f t="shared" si="257"/>
        <v>0</v>
      </c>
    </row>
    <row r="2731" spans="1:19" x14ac:dyDescent="0.35">
      <c r="A2731">
        <v>-0.58497835404435483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1</v>
      </c>
      <c r="I2731">
        <v>1</v>
      </c>
      <c r="J2731">
        <v>0</v>
      </c>
      <c r="K2731">
        <v>-0.80561790527706545</v>
      </c>
      <c r="L2731">
        <v>0.90117378739801446</v>
      </c>
      <c r="M2731">
        <v>0</v>
      </c>
      <c r="N2731">
        <f t="shared" si="252"/>
        <v>-4.8659375868252761</v>
      </c>
      <c r="O2731">
        <f t="shared" si="253"/>
        <v>7.7046010715074173E-3</v>
      </c>
      <c r="P2731">
        <f t="shared" si="254"/>
        <v>7.6456940489454941E-3</v>
      </c>
      <c r="Q2731">
        <f t="shared" si="255"/>
        <v>0.99235430595105456</v>
      </c>
      <c r="R2731">
        <f t="shared" si="256"/>
        <v>-3.3332415080416702E-3</v>
      </c>
      <c r="S2731">
        <f t="shared" si="257"/>
        <v>0</v>
      </c>
    </row>
    <row r="2732" spans="1:19" x14ac:dyDescent="0.35">
      <c r="A2732">
        <v>0.96297954707467148</v>
      </c>
      <c r="B2732">
        <v>0</v>
      </c>
      <c r="C2732">
        <v>0</v>
      </c>
      <c r="D2732">
        <v>1</v>
      </c>
      <c r="E2732">
        <v>0</v>
      </c>
      <c r="F2732">
        <v>1</v>
      </c>
      <c r="G2732">
        <v>0</v>
      </c>
      <c r="H2732">
        <v>1</v>
      </c>
      <c r="I2732">
        <v>1</v>
      </c>
      <c r="J2732">
        <v>0</v>
      </c>
      <c r="K2732">
        <v>-0.63357396003723354</v>
      </c>
      <c r="L2732">
        <v>0.26471169779603065</v>
      </c>
      <c r="M2732">
        <v>0</v>
      </c>
      <c r="N2732">
        <f t="shared" si="252"/>
        <v>-2.8508539516207394</v>
      </c>
      <c r="O2732">
        <f t="shared" si="253"/>
        <v>5.7794945708279082E-2</v>
      </c>
      <c r="P2732">
        <f t="shared" si="254"/>
        <v>5.4637192154081145E-2</v>
      </c>
      <c r="Q2732">
        <f t="shared" si="255"/>
        <v>0.94536280784591886</v>
      </c>
      <c r="R2732">
        <f t="shared" si="256"/>
        <v>-2.4401487568342425E-2</v>
      </c>
      <c r="S2732">
        <f t="shared" si="257"/>
        <v>1</v>
      </c>
    </row>
    <row r="2733" spans="1:19" x14ac:dyDescent="0.35">
      <c r="A2733">
        <v>-0.89456993426816012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1</v>
      </c>
      <c r="K2733">
        <v>-0.12384684114951539</v>
      </c>
      <c r="L2733">
        <v>-0.87832225904018502</v>
      </c>
      <c r="M2733">
        <v>0</v>
      </c>
      <c r="N2733">
        <f t="shared" si="252"/>
        <v>-5.1927366026967086</v>
      </c>
      <c r="O2733">
        <f t="shared" si="253"/>
        <v>5.5567792913884216E-3</v>
      </c>
      <c r="P2733">
        <f t="shared" si="254"/>
        <v>5.5260721282235897E-3</v>
      </c>
      <c r="Q2733">
        <f t="shared" si="255"/>
        <v>0.99447392787177646</v>
      </c>
      <c r="R2733">
        <f t="shared" si="256"/>
        <v>-2.4065982910237431E-3</v>
      </c>
      <c r="S2733">
        <f t="shared" si="257"/>
        <v>0</v>
      </c>
    </row>
    <row r="2734" spans="1:19" x14ac:dyDescent="0.35">
      <c r="A2734">
        <v>-1.2926162516987669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0.80019920106288112</v>
      </c>
      <c r="L2734">
        <v>-1.4628282596950681</v>
      </c>
      <c r="M2734">
        <v>0</v>
      </c>
      <c r="N2734">
        <f t="shared" si="252"/>
        <v>-6.3646419217398646</v>
      </c>
      <c r="O2734">
        <f t="shared" si="253"/>
        <v>1.7213577298361485E-3</v>
      </c>
      <c r="P2734">
        <f t="shared" si="254"/>
        <v>1.7183997491450095E-3</v>
      </c>
      <c r="Q2734">
        <f t="shared" si="255"/>
        <v>0.99828160025085499</v>
      </c>
      <c r="R2734">
        <f t="shared" si="256"/>
        <v>-7.4693347786771249E-4</v>
      </c>
      <c r="S2734">
        <f t="shared" si="257"/>
        <v>0</v>
      </c>
    </row>
    <row r="2735" spans="1:19" x14ac:dyDescent="0.35">
      <c r="A2735">
        <v>-0.71766045985455706</v>
      </c>
      <c r="B2735">
        <v>0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1</v>
      </c>
      <c r="K2735">
        <v>0.10429358944451084</v>
      </c>
      <c r="L2735">
        <v>8.2865386481178305E-2</v>
      </c>
      <c r="M2735">
        <v>0</v>
      </c>
      <c r="N2735">
        <f t="shared" si="252"/>
        <v>-5.2903056485140931</v>
      </c>
      <c r="O2735">
        <f t="shared" si="253"/>
        <v>5.0402194886383775E-3</v>
      </c>
      <c r="P2735">
        <f t="shared" si="254"/>
        <v>5.014943074818267E-3</v>
      </c>
      <c r="Q2735">
        <f t="shared" si="255"/>
        <v>0.99498505692518169</v>
      </c>
      <c r="R2735">
        <f t="shared" si="256"/>
        <v>-2.1834416097201784E-3</v>
      </c>
      <c r="S2735">
        <f t="shared" si="257"/>
        <v>0</v>
      </c>
    </row>
    <row r="2736" spans="1:19" x14ac:dyDescent="0.35">
      <c r="A2736">
        <v>0.43225112383386249</v>
      </c>
      <c r="B2736">
        <v>0</v>
      </c>
      <c r="C2736">
        <v>0</v>
      </c>
      <c r="D2736">
        <v>1</v>
      </c>
      <c r="E2736">
        <v>1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-0.71882294959124526</v>
      </c>
      <c r="L2736">
        <v>-0.24186016943820124</v>
      </c>
      <c r="M2736">
        <v>0</v>
      </c>
      <c r="N2736">
        <f t="shared" si="252"/>
        <v>-3.5623888635001388</v>
      </c>
      <c r="O2736">
        <f t="shared" si="253"/>
        <v>2.8370969324738531E-2</v>
      </c>
      <c r="P2736">
        <f t="shared" si="254"/>
        <v>2.7588263545953482E-2</v>
      </c>
      <c r="Q2736">
        <f t="shared" si="255"/>
        <v>0.97241173645404655</v>
      </c>
      <c r="R2736">
        <f t="shared" si="256"/>
        <v>-1.2149808110818285E-2</v>
      </c>
      <c r="S2736">
        <f t="shared" si="257"/>
        <v>0</v>
      </c>
    </row>
    <row r="2737" spans="1:19" x14ac:dyDescent="0.35">
      <c r="A2737">
        <v>0.6533879668508662</v>
      </c>
      <c r="B2737">
        <v>1</v>
      </c>
      <c r="C2737">
        <v>0</v>
      </c>
      <c r="D2737">
        <v>1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-1.0297829943892984</v>
      </c>
      <c r="L2737">
        <v>0.56345920924186044</v>
      </c>
      <c r="M2737">
        <v>0</v>
      </c>
      <c r="N2737">
        <f t="shared" si="252"/>
        <v>-3.0259437548749091</v>
      </c>
      <c r="O2737">
        <f t="shared" si="253"/>
        <v>4.851201620724685E-2</v>
      </c>
      <c r="P2737">
        <f t="shared" si="254"/>
        <v>4.626748712211045E-2</v>
      </c>
      <c r="Q2737">
        <f t="shared" si="255"/>
        <v>0.95373251287788952</v>
      </c>
      <c r="R2737">
        <f t="shared" si="256"/>
        <v>-2.0573411952147156E-2</v>
      </c>
      <c r="S2737">
        <f t="shared" si="257"/>
        <v>0</v>
      </c>
    </row>
    <row r="2738" spans="1:19" x14ac:dyDescent="0.35">
      <c r="A2738">
        <v>-1.5137530947157707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0.80682477019920362</v>
      </c>
      <c r="L2738">
        <v>-0.57957474759435612</v>
      </c>
      <c r="M2738">
        <v>0</v>
      </c>
      <c r="N2738">
        <f t="shared" si="252"/>
        <v>-6.6360327812421076</v>
      </c>
      <c r="O2738">
        <f t="shared" si="253"/>
        <v>1.3122228059866865E-3</v>
      </c>
      <c r="P2738">
        <f t="shared" si="254"/>
        <v>1.3105031338870828E-3</v>
      </c>
      <c r="Q2738">
        <f t="shared" si="255"/>
        <v>0.99868949686611297</v>
      </c>
      <c r="R2738">
        <f t="shared" si="256"/>
        <v>-5.6951753838526558E-4</v>
      </c>
      <c r="S2738">
        <f t="shared" si="257"/>
        <v>0</v>
      </c>
    </row>
    <row r="2739" spans="1:19" x14ac:dyDescent="0.35">
      <c r="A2739">
        <v>0.69761533545426702</v>
      </c>
      <c r="B2739">
        <v>1</v>
      </c>
      <c r="C2739">
        <v>0</v>
      </c>
      <c r="D2739">
        <v>1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1.6950927390754607</v>
      </c>
      <c r="L2739">
        <v>0.71932747608316205</v>
      </c>
      <c r="M2739">
        <v>0</v>
      </c>
      <c r="N2739">
        <f t="shared" si="252"/>
        <v>-2.3869356917851023</v>
      </c>
      <c r="O2739">
        <f t="shared" si="253"/>
        <v>9.1910896110969545E-2</v>
      </c>
      <c r="P2739">
        <f t="shared" si="254"/>
        <v>8.4174355653310329E-2</v>
      </c>
      <c r="Q2739">
        <f t="shared" si="255"/>
        <v>0.91582564434668967</v>
      </c>
      <c r="R2739">
        <f t="shared" si="256"/>
        <v>-3.8187199809927012E-2</v>
      </c>
      <c r="S2739">
        <f t="shared" si="257"/>
        <v>1</v>
      </c>
    </row>
    <row r="2740" spans="1:19" x14ac:dyDescent="0.35">
      <c r="A2740">
        <v>0.12265954361005722</v>
      </c>
      <c r="B2740">
        <v>0</v>
      </c>
      <c r="C2740">
        <v>0</v>
      </c>
      <c r="D2740">
        <v>1</v>
      </c>
      <c r="E2740">
        <v>0</v>
      </c>
      <c r="F2740">
        <v>0</v>
      </c>
      <c r="G2740">
        <v>1</v>
      </c>
      <c r="H2740">
        <v>1</v>
      </c>
      <c r="I2740">
        <v>1</v>
      </c>
      <c r="J2740">
        <v>0</v>
      </c>
      <c r="K2740">
        <v>-0.68171976242784105</v>
      </c>
      <c r="L2740">
        <v>1.0180749875289918</v>
      </c>
      <c r="M2740">
        <v>0</v>
      </c>
      <c r="N2740">
        <f t="shared" si="252"/>
        <v>-4.0155706748806601</v>
      </c>
      <c r="O2740">
        <f t="shared" si="253"/>
        <v>1.8032660827279275E-2</v>
      </c>
      <c r="P2740">
        <f t="shared" si="254"/>
        <v>1.771324390774013E-2</v>
      </c>
      <c r="Q2740">
        <f t="shared" si="255"/>
        <v>0.98228675609225991</v>
      </c>
      <c r="R2740">
        <f t="shared" si="256"/>
        <v>-7.7617113892713653E-3</v>
      </c>
      <c r="S2740">
        <f t="shared" si="257"/>
        <v>0</v>
      </c>
    </row>
    <row r="2741" spans="1:19" x14ac:dyDescent="0.35">
      <c r="A2741">
        <v>-9.8477299406946536E-2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-0.11920894275409001</v>
      </c>
      <c r="L2741">
        <v>-0.21588212496465098</v>
      </c>
      <c r="M2741">
        <v>0</v>
      </c>
      <c r="N2741">
        <f t="shared" si="252"/>
        <v>-4.2153070414471916</v>
      </c>
      <c r="O2741">
        <f t="shared" si="253"/>
        <v>1.4767786748288769E-2</v>
      </c>
      <c r="P2741">
        <f t="shared" si="254"/>
        <v>1.4552873022911488E-2</v>
      </c>
      <c r="Q2741">
        <f t="shared" si="255"/>
        <v>0.98544712697708847</v>
      </c>
      <c r="R2741">
        <f t="shared" si="256"/>
        <v>-6.3666723262864782E-3</v>
      </c>
      <c r="S2741">
        <f t="shared" si="257"/>
        <v>0</v>
      </c>
    </row>
    <row r="2742" spans="1:19" x14ac:dyDescent="0.35">
      <c r="A2742">
        <v>0.52070586104066396</v>
      </c>
      <c r="B2742">
        <v>0</v>
      </c>
      <c r="C2742">
        <v>0</v>
      </c>
      <c r="D2742">
        <v>1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1.2737065420053713</v>
      </c>
      <c r="L2742">
        <v>-0.17691505825432532</v>
      </c>
      <c r="M2742">
        <v>0</v>
      </c>
      <c r="N2742">
        <f t="shared" si="252"/>
        <v>-3.5352998825118562</v>
      </c>
      <c r="O2742">
        <f t="shared" si="253"/>
        <v>2.9150014099094082E-2</v>
      </c>
      <c r="P2742">
        <f t="shared" si="254"/>
        <v>2.8324358645237607E-2</v>
      </c>
      <c r="Q2742">
        <f t="shared" si="255"/>
        <v>0.97167564135476236</v>
      </c>
      <c r="R2742">
        <f t="shared" si="256"/>
        <v>-1.2478684331816434E-2</v>
      </c>
      <c r="S2742">
        <f t="shared" si="257"/>
        <v>0</v>
      </c>
    </row>
    <row r="2743" spans="1:19" x14ac:dyDescent="0.35">
      <c r="A2743">
        <v>-1.0022562200145031E-2</v>
      </c>
      <c r="B2743">
        <v>0</v>
      </c>
      <c r="C2743">
        <v>0</v>
      </c>
      <c r="D2743">
        <v>1</v>
      </c>
      <c r="E2743">
        <v>1</v>
      </c>
      <c r="F2743">
        <v>0</v>
      </c>
      <c r="G2743">
        <v>0</v>
      </c>
      <c r="H2743">
        <v>1</v>
      </c>
      <c r="I2743">
        <v>0</v>
      </c>
      <c r="J2743">
        <v>1</v>
      </c>
      <c r="K2743">
        <v>9.4355235740027535E-2</v>
      </c>
      <c r="L2743">
        <v>0.48552507582120913</v>
      </c>
      <c r="M2743">
        <v>0</v>
      </c>
      <c r="N2743">
        <f t="shared" si="252"/>
        <v>-3.8854965998268516</v>
      </c>
      <c r="O2743">
        <f t="shared" si="253"/>
        <v>2.0537627246470323E-2</v>
      </c>
      <c r="P2743">
        <f t="shared" si="254"/>
        <v>2.0124321434265229E-2</v>
      </c>
      <c r="Q2743">
        <f t="shared" si="255"/>
        <v>0.97987567856573476</v>
      </c>
      <c r="R2743">
        <f t="shared" si="256"/>
        <v>-8.8290217951127441E-3</v>
      </c>
      <c r="S2743">
        <f t="shared" si="257"/>
        <v>0</v>
      </c>
    </row>
    <row r="2744" spans="1:19" x14ac:dyDescent="0.35">
      <c r="A2744">
        <v>-1.6906625691293735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-2.1371371841066016E-2</v>
      </c>
      <c r="L2744">
        <v>-9.8980924833674058E-2</v>
      </c>
      <c r="M2744">
        <v>0</v>
      </c>
      <c r="N2744">
        <f t="shared" si="252"/>
        <v>-7.1383856105765577</v>
      </c>
      <c r="O2744">
        <f t="shared" si="253"/>
        <v>7.9403294067890713E-4</v>
      </c>
      <c r="P2744">
        <f t="shared" si="254"/>
        <v>7.9340295259931141E-4</v>
      </c>
      <c r="Q2744">
        <f t="shared" si="255"/>
        <v>0.99920659704740067</v>
      </c>
      <c r="R2744">
        <f t="shared" si="256"/>
        <v>-3.4470728821937386E-4</v>
      </c>
      <c r="S2744">
        <f t="shared" si="257"/>
        <v>0</v>
      </c>
    </row>
    <row r="2745" spans="1:19" x14ac:dyDescent="0.35">
      <c r="A2745">
        <v>-1.248388883095366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-0.58653241916934606</v>
      </c>
      <c r="L2745">
        <v>-6.0013858123348876E-2</v>
      </c>
      <c r="M2745">
        <v>0</v>
      </c>
      <c r="N2745">
        <f t="shared" si="252"/>
        <v>-6.4951948726299946</v>
      </c>
      <c r="O2745">
        <f t="shared" si="253"/>
        <v>1.5106807942675791E-3</v>
      </c>
      <c r="P2745">
        <f t="shared" si="254"/>
        <v>1.5084020802149651E-3</v>
      </c>
      <c r="Q2745">
        <f t="shared" si="255"/>
        <v>0.99849159791978503</v>
      </c>
      <c r="R2745">
        <f t="shared" si="256"/>
        <v>-6.555852674163139E-4</v>
      </c>
      <c r="S2745">
        <f t="shared" si="257"/>
        <v>0</v>
      </c>
    </row>
    <row r="2746" spans="1:19" x14ac:dyDescent="0.35">
      <c r="A2746">
        <v>-0.31961414242395031</v>
      </c>
      <c r="B2746">
        <v>0</v>
      </c>
      <c r="C2746">
        <v>0</v>
      </c>
      <c r="D2746">
        <v>1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4.0688125735817919E-2</v>
      </c>
      <c r="L2746">
        <v>-0.43669550298982895</v>
      </c>
      <c r="M2746">
        <v>0</v>
      </c>
      <c r="N2746">
        <f t="shared" si="252"/>
        <v>-4.7722758960830376</v>
      </c>
      <c r="O2746">
        <f t="shared" si="253"/>
        <v>8.4611016422374511E-3</v>
      </c>
      <c r="P2746">
        <f t="shared" si="254"/>
        <v>8.3901120513809567E-3</v>
      </c>
      <c r="Q2746">
        <f t="shared" si="255"/>
        <v>0.99160988794861904</v>
      </c>
      <c r="R2746">
        <f t="shared" si="256"/>
        <v>-3.6591512667493906E-3</v>
      </c>
      <c r="S2746">
        <f t="shared" si="257"/>
        <v>0</v>
      </c>
    </row>
    <row r="2747" spans="1:19" x14ac:dyDescent="0.35">
      <c r="A2747">
        <v>-0.31961414242395031</v>
      </c>
      <c r="B2747">
        <v>0</v>
      </c>
      <c r="C2747">
        <v>0</v>
      </c>
      <c r="D2747">
        <v>1</v>
      </c>
      <c r="E2747">
        <v>1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-0.35176641943899772</v>
      </c>
      <c r="L2747">
        <v>-2.1046791413023236E-2</v>
      </c>
      <c r="M2747">
        <v>0</v>
      </c>
      <c r="N2747">
        <f t="shared" si="252"/>
        <v>-4.6607409157558433</v>
      </c>
      <c r="O2747">
        <f t="shared" si="253"/>
        <v>9.4594511482596136E-3</v>
      </c>
      <c r="P2747">
        <f t="shared" si="254"/>
        <v>9.370808443567984E-3</v>
      </c>
      <c r="Q2747">
        <f t="shared" si="255"/>
        <v>0.99062919155643203</v>
      </c>
      <c r="R2747">
        <f t="shared" si="256"/>
        <v>-4.0888785087383733E-3</v>
      </c>
      <c r="S2747">
        <f t="shared" si="257"/>
        <v>0</v>
      </c>
    </row>
    <row r="2748" spans="1:19" x14ac:dyDescent="0.35">
      <c r="A2748">
        <v>0.16688691221345797</v>
      </c>
      <c r="B2748">
        <v>0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0.82383039764909671</v>
      </c>
      <c r="L2748">
        <v>-0.65750888101500693</v>
      </c>
      <c r="M2748">
        <v>0</v>
      </c>
      <c r="N2748">
        <f t="shared" si="252"/>
        <v>-3.6297144788881122</v>
      </c>
      <c r="O2748">
        <f t="shared" si="253"/>
        <v>2.6523756420282745E-2</v>
      </c>
      <c r="P2748">
        <f t="shared" si="254"/>
        <v>2.583842434662886E-2</v>
      </c>
      <c r="Q2748">
        <f t="shared" si="255"/>
        <v>0.97416157565337114</v>
      </c>
      <c r="R2748">
        <f t="shared" si="256"/>
        <v>-1.1369004522834085E-2</v>
      </c>
      <c r="S2748">
        <f t="shared" si="257"/>
        <v>0</v>
      </c>
    </row>
    <row r="2749" spans="1:19" x14ac:dyDescent="0.35">
      <c r="A2749">
        <v>-1.1157067772851639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-0.60905935423284163</v>
      </c>
      <c r="L2749">
        <v>0.71932747608316205</v>
      </c>
      <c r="M2749">
        <v>0</v>
      </c>
      <c r="N2749">
        <f t="shared" si="252"/>
        <v>-5.9683341728945605</v>
      </c>
      <c r="O2749">
        <f t="shared" si="253"/>
        <v>2.5584998895356575E-3</v>
      </c>
      <c r="P2749">
        <f t="shared" si="254"/>
        <v>2.5519706728510698E-3</v>
      </c>
      <c r="Q2749">
        <f t="shared" si="255"/>
        <v>0.99744802932714893</v>
      </c>
      <c r="R2749">
        <f t="shared" si="256"/>
        <v>-1.109723374982981E-3</v>
      </c>
      <c r="S2749">
        <f t="shared" si="257"/>
        <v>0</v>
      </c>
    </row>
    <row r="2750" spans="1:19" x14ac:dyDescent="0.35">
      <c r="A2750">
        <v>-1.0714794086817632</v>
      </c>
      <c r="B2750">
        <v>0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-0.58145281616483258</v>
      </c>
      <c r="L2750">
        <v>-0.3587613695691777</v>
      </c>
      <c r="M2750">
        <v>0</v>
      </c>
      <c r="N2750">
        <f t="shared" si="252"/>
        <v>-5.9050188714982283</v>
      </c>
      <c r="O2750">
        <f t="shared" si="253"/>
        <v>2.7257303416335851E-3</v>
      </c>
      <c r="P2750">
        <f t="shared" si="254"/>
        <v>2.7183209317915035E-3</v>
      </c>
      <c r="Q2750">
        <f t="shared" si="255"/>
        <v>0.99728167906820853</v>
      </c>
      <c r="R2750">
        <f t="shared" si="256"/>
        <v>-1.1821592537733896E-3</v>
      </c>
      <c r="S2750">
        <f t="shared" si="257"/>
        <v>0</v>
      </c>
    </row>
    <row r="2751" spans="1:19" x14ac:dyDescent="0.35">
      <c r="A2751">
        <v>0.96297954707467148</v>
      </c>
      <c r="B2751">
        <v>0</v>
      </c>
      <c r="C2751">
        <v>0</v>
      </c>
      <c r="D2751">
        <v>1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0</v>
      </c>
      <c r="K2751">
        <v>-0.22676401506705313</v>
      </c>
      <c r="L2751">
        <v>-4.702483588657351E-2</v>
      </c>
      <c r="M2751">
        <v>0</v>
      </c>
      <c r="N2751">
        <f t="shared" si="252"/>
        <v>-2.958689480498137</v>
      </c>
      <c r="O2751">
        <f t="shared" si="253"/>
        <v>5.1886871392185306E-2</v>
      </c>
      <c r="P2751">
        <f t="shared" si="254"/>
        <v>4.9327425603774656E-2</v>
      </c>
      <c r="Q2751">
        <f t="shared" si="255"/>
        <v>0.95067257439622532</v>
      </c>
      <c r="R2751">
        <f t="shared" si="256"/>
        <v>-2.1969034711248302E-2</v>
      </c>
      <c r="S2751">
        <f t="shared" si="257"/>
        <v>0</v>
      </c>
    </row>
    <row r="2752" spans="1:19" x14ac:dyDescent="0.35">
      <c r="A2752">
        <v>-1.1599341458885646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0.37307084407464636</v>
      </c>
      <c r="L2752">
        <v>9.5854408717953685E-2</v>
      </c>
      <c r="M2752">
        <v>0</v>
      </c>
      <c r="N2752">
        <f t="shared" si="252"/>
        <v>-5.9415195761470496</v>
      </c>
      <c r="O2752">
        <f t="shared" si="253"/>
        <v>2.6280331188237218E-3</v>
      </c>
      <c r="P2752">
        <f t="shared" si="254"/>
        <v>2.6211446638379275E-3</v>
      </c>
      <c r="Q2752">
        <f t="shared" si="255"/>
        <v>0.99737885533616211</v>
      </c>
      <c r="R2752">
        <f t="shared" si="256"/>
        <v>-1.1398431641434484E-3</v>
      </c>
      <c r="S2752">
        <f t="shared" si="257"/>
        <v>0</v>
      </c>
    </row>
    <row r="2753" spans="1:19" x14ac:dyDescent="0.35">
      <c r="A2753">
        <v>0.47647849243726326</v>
      </c>
      <c r="B2753">
        <v>0</v>
      </c>
      <c r="C2753">
        <v>0</v>
      </c>
      <c r="D2753">
        <v>1</v>
      </c>
      <c r="E2753">
        <v>1</v>
      </c>
      <c r="F2753">
        <v>0</v>
      </c>
      <c r="G2753">
        <v>0</v>
      </c>
      <c r="H2753">
        <v>1</v>
      </c>
      <c r="I2753">
        <v>0</v>
      </c>
      <c r="J2753">
        <v>1</v>
      </c>
      <c r="K2753">
        <v>-0.30494573087565441</v>
      </c>
      <c r="L2753">
        <v>6.9876364244402939E-2</v>
      </c>
      <c r="M2753">
        <v>0</v>
      </c>
      <c r="N2753">
        <f t="shared" si="252"/>
        <v>-3.148422997952816</v>
      </c>
      <c r="O2753">
        <f t="shared" si="253"/>
        <v>4.2919758072093903E-2</v>
      </c>
      <c r="P2753">
        <f t="shared" si="254"/>
        <v>4.1153461462302636E-2</v>
      </c>
      <c r="Q2753">
        <f t="shared" si="255"/>
        <v>0.95884653853769741</v>
      </c>
      <c r="R2753">
        <f t="shared" si="256"/>
        <v>-1.8250895227016121E-2</v>
      </c>
      <c r="S2753">
        <f t="shared" si="257"/>
        <v>0</v>
      </c>
    </row>
    <row r="2754" spans="1:19" x14ac:dyDescent="0.35">
      <c r="A2754">
        <v>0.12265954361005722</v>
      </c>
      <c r="B2754">
        <v>0</v>
      </c>
      <c r="C2754">
        <v>0</v>
      </c>
      <c r="D2754">
        <v>1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0.23614241525732174</v>
      </c>
      <c r="L2754">
        <v>-8.599190259689915E-2</v>
      </c>
      <c r="M2754">
        <v>0</v>
      </c>
      <c r="N2754">
        <f t="shared" si="252"/>
        <v>-4.0027456847136849</v>
      </c>
      <c r="O2754">
        <f t="shared" si="253"/>
        <v>1.8265418894700784E-2</v>
      </c>
      <c r="P2754">
        <f t="shared" si="254"/>
        <v>1.7937777867903439E-2</v>
      </c>
      <c r="Q2754">
        <f t="shared" si="255"/>
        <v>0.9820622221320966</v>
      </c>
      <c r="R2754">
        <f t="shared" si="256"/>
        <v>-7.8609950312356815E-3</v>
      </c>
      <c r="S2754">
        <f t="shared" si="257"/>
        <v>0</v>
      </c>
    </row>
    <row r="2755" spans="1:19" x14ac:dyDescent="0.35">
      <c r="A2755">
        <v>0.69761533545426702</v>
      </c>
      <c r="B2755">
        <v>0</v>
      </c>
      <c r="C2755">
        <v>0</v>
      </c>
      <c r="D2755">
        <v>1</v>
      </c>
      <c r="E2755">
        <v>0</v>
      </c>
      <c r="F2755">
        <v>1</v>
      </c>
      <c r="G2755">
        <v>0</v>
      </c>
      <c r="H2755">
        <v>1</v>
      </c>
      <c r="I2755">
        <v>1</v>
      </c>
      <c r="J2755">
        <v>0</v>
      </c>
      <c r="K2755">
        <v>-0.35574176092079085</v>
      </c>
      <c r="L2755">
        <v>-2.1046791413023236E-2</v>
      </c>
      <c r="M2755">
        <v>0</v>
      </c>
      <c r="N2755">
        <f t="shared" si="252"/>
        <v>-3.2501273417903489</v>
      </c>
      <c r="O2755">
        <f t="shared" si="253"/>
        <v>3.8769270569043966E-2</v>
      </c>
      <c r="P2755">
        <f t="shared" si="254"/>
        <v>3.7322311765928477E-2</v>
      </c>
      <c r="Q2755">
        <f t="shared" si="255"/>
        <v>0.96267768823407152</v>
      </c>
      <c r="R2755">
        <f t="shared" si="256"/>
        <v>-1.6519093614472485E-2</v>
      </c>
      <c r="S2755">
        <f t="shared" si="257"/>
        <v>0</v>
      </c>
    </row>
    <row r="2756" spans="1:19" x14ac:dyDescent="0.35">
      <c r="A2756">
        <v>0.21111428081685873</v>
      </c>
      <c r="B2756">
        <v>0</v>
      </c>
      <c r="C2756">
        <v>0</v>
      </c>
      <c r="D2756">
        <v>1</v>
      </c>
      <c r="E2756">
        <v>0</v>
      </c>
      <c r="F2756">
        <v>0</v>
      </c>
      <c r="G2756">
        <v>1</v>
      </c>
      <c r="H2756">
        <v>0</v>
      </c>
      <c r="I2756">
        <v>1</v>
      </c>
      <c r="J2756">
        <v>0</v>
      </c>
      <c r="K2756">
        <v>3.2911923440154673</v>
      </c>
      <c r="L2756">
        <v>1.1999212988438441</v>
      </c>
      <c r="M2756">
        <v>0</v>
      </c>
      <c r="N2756">
        <f t="shared" si="252"/>
        <v>-3.3107937699119541</v>
      </c>
      <c r="O2756">
        <f t="shared" si="253"/>
        <v>3.6487199814556878E-2</v>
      </c>
      <c r="P2756">
        <f t="shared" si="254"/>
        <v>3.5202750039831643E-2</v>
      </c>
      <c r="Q2756">
        <f t="shared" si="255"/>
        <v>0.96479724996016836</v>
      </c>
      <c r="R2756">
        <f t="shared" si="256"/>
        <v>-1.5563943106935974E-2</v>
      </c>
      <c r="S2756">
        <f t="shared" si="257"/>
        <v>0</v>
      </c>
    </row>
    <row r="2757" spans="1:19" x14ac:dyDescent="0.35">
      <c r="A2757">
        <v>-0.23115940521714878</v>
      </c>
      <c r="B2757">
        <v>0</v>
      </c>
      <c r="C2757">
        <v>0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2.4603459743206697</v>
      </c>
      <c r="L2757">
        <v>-9.8980924833674058E-2</v>
      </c>
      <c r="M2757">
        <v>0</v>
      </c>
      <c r="N2757">
        <f t="shared" si="252"/>
        <v>-3.9624820538902288</v>
      </c>
      <c r="O2757">
        <f t="shared" si="253"/>
        <v>1.9015857286102372E-2</v>
      </c>
      <c r="P2757">
        <f t="shared" si="254"/>
        <v>1.8661002328998512E-2</v>
      </c>
      <c r="Q2757">
        <f t="shared" si="255"/>
        <v>0.98133899767100152</v>
      </c>
      <c r="R2757">
        <f t="shared" si="256"/>
        <v>-8.1809422775435941E-3</v>
      </c>
      <c r="S2757">
        <f t="shared" si="257"/>
        <v>0</v>
      </c>
    </row>
    <row r="2758" spans="1:19" x14ac:dyDescent="0.35">
      <c r="A2758">
        <v>-1.1157067772851639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0.38676368695637858</v>
      </c>
      <c r="L2758">
        <v>-0.86533323680341012</v>
      </c>
      <c r="M2758">
        <v>0</v>
      </c>
      <c r="N2758">
        <f t="shared" ref="N2758:N2821" si="258">$M$3+SUMPRODUCT($A$3:$L$3,A2758:L2758)</f>
        <v>-5.7472442351369573</v>
      </c>
      <c r="O2758">
        <f t="shared" ref="O2758:O2821" si="259">EXP(N2758)</f>
        <v>3.1915638885052023E-3</v>
      </c>
      <c r="P2758">
        <f t="shared" ref="P2758:P2821" si="260">O2758/(1+O2758)</f>
        <v>3.1814102145499234E-3</v>
      </c>
      <c r="Q2758">
        <f t="shared" ref="Q2758:Q2821" si="261">IF(M2758=1,P2758,1-P2758)</f>
        <v>0.99681858978545013</v>
      </c>
      <c r="R2758">
        <f t="shared" ref="R2758:R2821" si="262">LOG(Q2758)</f>
        <v>-1.3838714012388536E-3</v>
      </c>
      <c r="S2758">
        <f t="shared" ref="S2758:S2821" si="263">IF(P2758&gt;U$2,1,0)</f>
        <v>0</v>
      </c>
    </row>
    <row r="2759" spans="1:19" x14ac:dyDescent="0.35">
      <c r="A2759">
        <v>0.56493322964406478</v>
      </c>
      <c r="B2759">
        <v>0</v>
      </c>
      <c r="C2759">
        <v>0</v>
      </c>
      <c r="D2759">
        <v>1</v>
      </c>
      <c r="E2759">
        <v>0</v>
      </c>
      <c r="F2759">
        <v>1</v>
      </c>
      <c r="G2759">
        <v>0</v>
      </c>
      <c r="H2759">
        <v>1</v>
      </c>
      <c r="I2759">
        <v>0</v>
      </c>
      <c r="J2759">
        <v>1</v>
      </c>
      <c r="K2759">
        <v>0.13278353673069593</v>
      </c>
      <c r="L2759">
        <v>-0.41071745851627872</v>
      </c>
      <c r="M2759">
        <v>0</v>
      </c>
      <c r="N2759">
        <f t="shared" si="258"/>
        <v>-3.2959446744585286</v>
      </c>
      <c r="O2759">
        <f t="shared" si="259"/>
        <v>3.7033044346552704E-2</v>
      </c>
      <c r="P2759">
        <f t="shared" si="260"/>
        <v>3.5710573108967497E-2</v>
      </c>
      <c r="Q2759">
        <f t="shared" si="261"/>
        <v>0.96428942689103248</v>
      </c>
      <c r="R2759">
        <f t="shared" si="262"/>
        <v>-1.5792595105262271E-2</v>
      </c>
      <c r="S2759">
        <f t="shared" si="263"/>
        <v>0</v>
      </c>
    </row>
    <row r="2760" spans="1:19" x14ac:dyDescent="0.35">
      <c r="A2760">
        <v>-1.7791173063361752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-0.39129898195238644</v>
      </c>
      <c r="L2760">
        <v>-1.4498392374582934</v>
      </c>
      <c r="M2760">
        <v>0</v>
      </c>
      <c r="N2760">
        <f t="shared" si="258"/>
        <v>-7.2801911058556987</v>
      </c>
      <c r="O2760">
        <f t="shared" si="259"/>
        <v>6.890538688801342E-4</v>
      </c>
      <c r="P2760">
        <f t="shared" si="260"/>
        <v>6.8857940058013323E-4</v>
      </c>
      <c r="Q2760">
        <f t="shared" si="261"/>
        <v>0.99931142059941991</v>
      </c>
      <c r="R2760">
        <f t="shared" si="262"/>
        <v>-2.9914923985030858E-4</v>
      </c>
      <c r="S2760">
        <f t="shared" si="263"/>
        <v>0</v>
      </c>
    </row>
    <row r="2761" spans="1:19" x14ac:dyDescent="0.35">
      <c r="A2761">
        <v>-9.8477299406946536E-2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-0.44430353504296383</v>
      </c>
      <c r="L2761">
        <v>-0.31979430285885252</v>
      </c>
      <c r="M2761">
        <v>0</v>
      </c>
      <c r="N2761">
        <f t="shared" si="258"/>
        <v>-4.1864981414347833</v>
      </c>
      <c r="O2761">
        <f t="shared" si="259"/>
        <v>1.5199417998508449E-2</v>
      </c>
      <c r="P2761">
        <f t="shared" si="260"/>
        <v>1.4971854523394517E-2</v>
      </c>
      <c r="Q2761">
        <f t="shared" si="261"/>
        <v>0.98502814547660544</v>
      </c>
      <c r="R2761">
        <f t="shared" si="262"/>
        <v>-6.5513601109699988E-3</v>
      </c>
      <c r="S2761">
        <f t="shared" si="263"/>
        <v>0</v>
      </c>
    </row>
    <row r="2762" spans="1:19" x14ac:dyDescent="0.35">
      <c r="A2762">
        <v>1.051434284281473</v>
      </c>
      <c r="B2762">
        <v>0</v>
      </c>
      <c r="C2762">
        <v>0</v>
      </c>
      <c r="D2762">
        <v>1</v>
      </c>
      <c r="E2762">
        <v>1</v>
      </c>
      <c r="F2762">
        <v>0</v>
      </c>
      <c r="G2762">
        <v>0</v>
      </c>
      <c r="H2762">
        <v>1</v>
      </c>
      <c r="I2762">
        <v>1</v>
      </c>
      <c r="J2762">
        <v>0</v>
      </c>
      <c r="K2762">
        <v>2.6902532233510486</v>
      </c>
      <c r="L2762">
        <v>0.51150312029475897</v>
      </c>
      <c r="M2762">
        <v>0</v>
      </c>
      <c r="N2762">
        <f t="shared" si="258"/>
        <v>-1.808974317427285</v>
      </c>
      <c r="O2762">
        <f t="shared" si="259"/>
        <v>0.16382208011231489</v>
      </c>
      <c r="P2762">
        <f t="shared" si="260"/>
        <v>0.14076213444627653</v>
      </c>
      <c r="Q2762">
        <f t="shared" si="261"/>
        <v>0.8592378655537235</v>
      </c>
      <c r="R2762">
        <f t="shared" si="262"/>
        <v>-6.5886592400245927E-2</v>
      </c>
      <c r="S2762">
        <f t="shared" si="263"/>
        <v>1</v>
      </c>
    </row>
    <row r="2763" spans="1:19" x14ac:dyDescent="0.35">
      <c r="A2763">
        <v>0.74184270405766772</v>
      </c>
      <c r="B2763">
        <v>0</v>
      </c>
      <c r="C2763">
        <v>0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-0.45380018413835904</v>
      </c>
      <c r="L2763">
        <v>0.73231649831993739</v>
      </c>
      <c r="M2763">
        <v>0</v>
      </c>
      <c r="N2763">
        <f t="shared" si="258"/>
        <v>-2.9067779351518626</v>
      </c>
      <c r="O2763">
        <f t="shared" si="259"/>
        <v>5.4651537282823452E-2</v>
      </c>
      <c r="P2763">
        <f t="shared" si="260"/>
        <v>5.1819520809334087E-2</v>
      </c>
      <c r="Q2763">
        <f t="shared" si="261"/>
        <v>0.94818047919066595</v>
      </c>
      <c r="R2763">
        <f t="shared" si="262"/>
        <v>-2.3108990028498838E-2</v>
      </c>
      <c r="S2763">
        <f t="shared" si="263"/>
        <v>1</v>
      </c>
    </row>
    <row r="2764" spans="1:19" x14ac:dyDescent="0.35">
      <c r="A2764">
        <v>0.16688691221345797</v>
      </c>
      <c r="B2764">
        <v>0</v>
      </c>
      <c r="C2764">
        <v>0</v>
      </c>
      <c r="D2764">
        <v>1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0.12218262611258071</v>
      </c>
      <c r="L2764">
        <v>1.3817676101586964</v>
      </c>
      <c r="M2764">
        <v>0</v>
      </c>
      <c r="N2764">
        <f t="shared" si="258"/>
        <v>-4.0596419139050344</v>
      </c>
      <c r="O2764">
        <f t="shared" si="259"/>
        <v>1.7255196855258642E-2</v>
      </c>
      <c r="P2764">
        <f t="shared" si="260"/>
        <v>1.6962505483974263E-2</v>
      </c>
      <c r="Q2764">
        <f t="shared" si="261"/>
        <v>0.98303749451602573</v>
      </c>
      <c r="R2764">
        <f t="shared" si="262"/>
        <v>-7.4299172127615326E-3</v>
      </c>
      <c r="S2764">
        <f t="shared" si="263"/>
        <v>0</v>
      </c>
    </row>
    <row r="2765" spans="1:19" x14ac:dyDescent="0.35">
      <c r="A2765">
        <v>-0.8503425656647593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-0.72125232494123015</v>
      </c>
      <c r="L2765">
        <v>-0.69647594772533261</v>
      </c>
      <c r="M2765">
        <v>0</v>
      </c>
      <c r="N2765">
        <f t="shared" si="258"/>
        <v>-5.4828696806845203</v>
      </c>
      <c r="O2765">
        <f t="shared" si="259"/>
        <v>4.1573822039479916E-3</v>
      </c>
      <c r="P2765">
        <f t="shared" si="260"/>
        <v>4.140169935138327E-3</v>
      </c>
      <c r="Q2765">
        <f t="shared" si="261"/>
        <v>0.99585983006486167</v>
      </c>
      <c r="R2765">
        <f t="shared" si="262"/>
        <v>-1.8017853848554244E-3</v>
      </c>
      <c r="S2765">
        <f t="shared" si="263"/>
        <v>0</v>
      </c>
    </row>
    <row r="2766" spans="1:19" x14ac:dyDescent="0.35">
      <c r="A2766">
        <v>-1.0022562200145031E-2</v>
      </c>
      <c r="B2766">
        <v>0</v>
      </c>
      <c r="C2766">
        <v>0</v>
      </c>
      <c r="D2766">
        <v>1</v>
      </c>
      <c r="E2766">
        <v>1</v>
      </c>
      <c r="F2766">
        <v>0</v>
      </c>
      <c r="G2766">
        <v>0</v>
      </c>
      <c r="H2766">
        <v>1</v>
      </c>
      <c r="I2766">
        <v>1</v>
      </c>
      <c r="J2766">
        <v>0</v>
      </c>
      <c r="K2766">
        <v>-0.40477097252957511</v>
      </c>
      <c r="L2766">
        <v>1.2908444545012698</v>
      </c>
      <c r="M2766">
        <v>0</v>
      </c>
      <c r="N2766">
        <f t="shared" si="258"/>
        <v>-4.0558366441846436</v>
      </c>
      <c r="O2766">
        <f t="shared" si="259"/>
        <v>1.7320982620279278E-2</v>
      </c>
      <c r="P2766">
        <f t="shared" si="260"/>
        <v>1.7026074283522794E-2</v>
      </c>
      <c r="Q2766">
        <f t="shared" si="261"/>
        <v>0.98297392571647724</v>
      </c>
      <c r="R2766">
        <f t="shared" si="262"/>
        <v>-7.4580020739079466E-3</v>
      </c>
      <c r="S2766">
        <f t="shared" si="263"/>
        <v>0</v>
      </c>
    </row>
    <row r="2767" spans="1:19" x14ac:dyDescent="0.35">
      <c r="A2767">
        <v>-1.1599341458885646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-0.15145337921752436</v>
      </c>
      <c r="L2767">
        <v>-0.99522345917116184</v>
      </c>
      <c r="M2767">
        <v>0</v>
      </c>
      <c r="N2767">
        <f t="shared" si="258"/>
        <v>-5.9911840915038583</v>
      </c>
      <c r="O2767">
        <f t="shared" si="259"/>
        <v>2.5007012373386836E-3</v>
      </c>
      <c r="P2767">
        <f t="shared" si="260"/>
        <v>2.4944633298033484E-3</v>
      </c>
      <c r="Q2767">
        <f t="shared" si="261"/>
        <v>0.9975055366701967</v>
      </c>
      <c r="R2767">
        <f t="shared" si="262"/>
        <v>-1.0846850761602259E-3</v>
      </c>
      <c r="S2767">
        <f t="shared" si="263"/>
        <v>0</v>
      </c>
    </row>
    <row r="2768" spans="1:19" x14ac:dyDescent="0.35">
      <c r="A2768">
        <v>7.8432175006656474E-2</v>
      </c>
      <c r="B2768">
        <v>0</v>
      </c>
      <c r="C2768">
        <v>0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-0.93680417417624418</v>
      </c>
      <c r="L2768">
        <v>0.40759094240055788</v>
      </c>
      <c r="M2768">
        <v>0</v>
      </c>
      <c r="N2768">
        <f t="shared" si="258"/>
        <v>-3.9878774013883258</v>
      </c>
      <c r="O2768">
        <f t="shared" si="259"/>
        <v>1.8539023291364108E-2</v>
      </c>
      <c r="P2768">
        <f t="shared" si="260"/>
        <v>1.8201583707078861E-2</v>
      </c>
      <c r="Q2768">
        <f t="shared" si="261"/>
        <v>0.98179841629292119</v>
      </c>
      <c r="R2768">
        <f t="shared" si="262"/>
        <v>-7.977672781881712E-3</v>
      </c>
      <c r="S2768">
        <f t="shared" si="263"/>
        <v>0</v>
      </c>
    </row>
    <row r="2769" spans="1:19" x14ac:dyDescent="0.35">
      <c r="A2769">
        <v>-0.8503425656647593</v>
      </c>
      <c r="B2769">
        <v>0</v>
      </c>
      <c r="C2769">
        <v>0</v>
      </c>
      <c r="D2769">
        <v>1</v>
      </c>
      <c r="E2769">
        <v>1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-0.45490444566107935</v>
      </c>
      <c r="L2769">
        <v>4.4731549025111894</v>
      </c>
      <c r="M2769">
        <v>0</v>
      </c>
      <c r="N2769">
        <f t="shared" si="258"/>
        <v>-5.58371503207466</v>
      </c>
      <c r="O2769">
        <f t="shared" si="259"/>
        <v>3.7585763181399797E-3</v>
      </c>
      <c r="P2769">
        <f t="shared" si="260"/>
        <v>3.7445023203953216E-3</v>
      </c>
      <c r="Q2769">
        <f t="shared" si="261"/>
        <v>0.99625549767960464</v>
      </c>
      <c r="R2769">
        <f t="shared" si="262"/>
        <v>-1.6292690032814524E-3</v>
      </c>
      <c r="S2769">
        <f t="shared" si="263"/>
        <v>0</v>
      </c>
    </row>
    <row r="2770" spans="1:19" x14ac:dyDescent="0.35">
      <c r="A2770">
        <v>1.5821627075222819</v>
      </c>
      <c r="B2770">
        <v>0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0</v>
      </c>
      <c r="K2770">
        <v>-0.59514565904656491</v>
      </c>
      <c r="L2770">
        <v>0.48552507582120913</v>
      </c>
      <c r="M2770">
        <v>0</v>
      </c>
      <c r="N2770">
        <f t="shared" si="258"/>
        <v>-1.7709307546312649</v>
      </c>
      <c r="O2770">
        <f t="shared" si="259"/>
        <v>0.17017452436440833</v>
      </c>
      <c r="P2770">
        <f t="shared" si="260"/>
        <v>0.14542661869761717</v>
      </c>
      <c r="Q2770">
        <f t="shared" si="261"/>
        <v>0.85457338130238281</v>
      </c>
      <c r="R2770">
        <f t="shared" si="262"/>
        <v>-6.8250638939291147E-2</v>
      </c>
      <c r="S2770">
        <f t="shared" si="263"/>
        <v>1</v>
      </c>
    </row>
    <row r="2771" spans="1:19" x14ac:dyDescent="0.35">
      <c r="A2771">
        <v>1.5821627075222819</v>
      </c>
      <c r="B2771">
        <v>0</v>
      </c>
      <c r="C2771">
        <v>0</v>
      </c>
      <c r="D2771">
        <v>1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0</v>
      </c>
      <c r="K2771">
        <v>-4.8074490002606241E-3</v>
      </c>
      <c r="L2771">
        <v>-0.47566256970015464</v>
      </c>
      <c r="M2771">
        <v>0</v>
      </c>
      <c r="N2771">
        <f t="shared" si="258"/>
        <v>-1.9019832880884815</v>
      </c>
      <c r="O2771">
        <f t="shared" si="259"/>
        <v>0.14927227552631897</v>
      </c>
      <c r="P2771">
        <f t="shared" si="260"/>
        <v>0.12988416992653762</v>
      </c>
      <c r="Q2771">
        <f t="shared" si="261"/>
        <v>0.87011583007346238</v>
      </c>
      <c r="R2771">
        <f t="shared" si="262"/>
        <v>-6.0422930124681577E-2</v>
      </c>
      <c r="S2771">
        <f t="shared" si="263"/>
        <v>1</v>
      </c>
    </row>
    <row r="2772" spans="1:19" x14ac:dyDescent="0.35">
      <c r="A2772">
        <v>-0.71766045985455706</v>
      </c>
      <c r="B2772">
        <v>0</v>
      </c>
      <c r="C2772">
        <v>0</v>
      </c>
      <c r="D2772">
        <v>1</v>
      </c>
      <c r="E2772">
        <v>1</v>
      </c>
      <c r="F2772">
        <v>0</v>
      </c>
      <c r="G2772">
        <v>0</v>
      </c>
      <c r="H2772">
        <v>1</v>
      </c>
      <c r="I2772">
        <v>1</v>
      </c>
      <c r="J2772">
        <v>0</v>
      </c>
      <c r="K2772">
        <v>-0.26408805453500123</v>
      </c>
      <c r="L2772">
        <v>-0.18990408049110069</v>
      </c>
      <c r="M2772">
        <v>0</v>
      </c>
      <c r="N2772">
        <f t="shared" si="258"/>
        <v>-5.2266018370923844</v>
      </c>
      <c r="O2772">
        <f t="shared" si="259"/>
        <v>5.3717483987570482E-3</v>
      </c>
      <c r="P2772">
        <f t="shared" si="260"/>
        <v>5.343046895153524E-3</v>
      </c>
      <c r="Q2772">
        <f t="shared" si="261"/>
        <v>0.99465695310484648</v>
      </c>
      <c r="R2772">
        <f t="shared" si="262"/>
        <v>-2.3266771055895732E-3</v>
      </c>
      <c r="S2772">
        <f t="shared" si="263"/>
        <v>0</v>
      </c>
    </row>
    <row r="2773" spans="1:19" x14ac:dyDescent="0.35">
      <c r="A2773">
        <v>1.2725711272984768</v>
      </c>
      <c r="B2773">
        <v>1</v>
      </c>
      <c r="C2773">
        <v>0</v>
      </c>
      <c r="D2773">
        <v>1</v>
      </c>
      <c r="E2773">
        <v>1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2.7730728375550755</v>
      </c>
      <c r="L2773">
        <v>-9.8980924833674058E-2</v>
      </c>
      <c r="M2773">
        <v>0</v>
      </c>
      <c r="N2773">
        <f t="shared" si="258"/>
        <v>-1.0966523819444247</v>
      </c>
      <c r="O2773">
        <f t="shared" si="259"/>
        <v>0.33398727619874208</v>
      </c>
      <c r="P2773">
        <f t="shared" si="260"/>
        <v>0.25036766253907167</v>
      </c>
      <c r="Q2773">
        <f t="shared" si="261"/>
        <v>0.74963233746092839</v>
      </c>
      <c r="R2773">
        <f t="shared" si="262"/>
        <v>-0.12515168722443681</v>
      </c>
      <c r="S2773">
        <f t="shared" si="263"/>
        <v>1</v>
      </c>
    </row>
    <row r="2774" spans="1:19" x14ac:dyDescent="0.35">
      <c r="A2774">
        <v>0.91875217847127078</v>
      </c>
      <c r="B2774">
        <v>0</v>
      </c>
      <c r="C2774">
        <v>1</v>
      </c>
      <c r="D2774">
        <v>1</v>
      </c>
      <c r="E2774">
        <v>0</v>
      </c>
      <c r="F2774">
        <v>1</v>
      </c>
      <c r="G2774">
        <v>0</v>
      </c>
      <c r="H2774">
        <v>0</v>
      </c>
      <c r="I2774">
        <v>1</v>
      </c>
      <c r="J2774">
        <v>0</v>
      </c>
      <c r="K2774">
        <v>-0.81423114515428419</v>
      </c>
      <c r="L2774">
        <v>1.26486641002772</v>
      </c>
      <c r="M2774">
        <v>0</v>
      </c>
      <c r="N2774">
        <f t="shared" si="258"/>
        <v>-2.703158805525133</v>
      </c>
      <c r="O2774">
        <f t="shared" si="259"/>
        <v>6.6993558532089978E-2</v>
      </c>
      <c r="P2774">
        <f t="shared" si="260"/>
        <v>6.2787219282050749E-2</v>
      </c>
      <c r="Q2774">
        <f t="shared" si="261"/>
        <v>0.93721278071794922</v>
      </c>
      <c r="R2774">
        <f t="shared" si="262"/>
        <v>-2.816179758528253E-2</v>
      </c>
      <c r="S2774">
        <f t="shared" si="263"/>
        <v>1</v>
      </c>
    </row>
    <row r="2775" spans="1:19" x14ac:dyDescent="0.35">
      <c r="A2775">
        <v>-0.40806887963075178</v>
      </c>
      <c r="B2775">
        <v>0</v>
      </c>
      <c r="C2775">
        <v>0</v>
      </c>
      <c r="D2775">
        <v>1</v>
      </c>
      <c r="E2775">
        <v>1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-0.76807301350457313</v>
      </c>
      <c r="L2775">
        <v>0.52449214253153431</v>
      </c>
      <c r="M2775">
        <v>0</v>
      </c>
      <c r="N2775">
        <f t="shared" si="258"/>
        <v>-4.953545011519159</v>
      </c>
      <c r="O2775">
        <f t="shared" si="259"/>
        <v>7.0583426192331522E-3</v>
      </c>
      <c r="P2775">
        <f t="shared" si="260"/>
        <v>7.0088716020913775E-3</v>
      </c>
      <c r="Q2775">
        <f t="shared" si="261"/>
        <v>0.9929911283979086</v>
      </c>
      <c r="R2775">
        <f t="shared" si="262"/>
        <v>-3.0546315701225125E-3</v>
      </c>
      <c r="S2775">
        <f t="shared" si="263"/>
        <v>0</v>
      </c>
    </row>
    <row r="2776" spans="1:19" x14ac:dyDescent="0.35">
      <c r="A2776">
        <v>0.29956901802366021</v>
      </c>
      <c r="B2776">
        <v>0</v>
      </c>
      <c r="C2776">
        <v>0</v>
      </c>
      <c r="D2776">
        <v>1</v>
      </c>
      <c r="E2776">
        <v>0</v>
      </c>
      <c r="F2776">
        <v>1</v>
      </c>
      <c r="G2776">
        <v>0</v>
      </c>
      <c r="H2776">
        <v>1</v>
      </c>
      <c r="I2776">
        <v>1</v>
      </c>
      <c r="J2776">
        <v>0</v>
      </c>
      <c r="K2776">
        <v>8.9054780430969926E-2</v>
      </c>
      <c r="L2776">
        <v>-0.37175039180595304</v>
      </c>
      <c r="M2776">
        <v>0</v>
      </c>
      <c r="N2776">
        <f t="shared" si="258"/>
        <v>-3.8434873328964745</v>
      </c>
      <c r="O2776">
        <f t="shared" si="259"/>
        <v>2.1418776547376488E-2</v>
      </c>
      <c r="P2776">
        <f t="shared" si="260"/>
        <v>2.0969632670917539E-2</v>
      </c>
      <c r="Q2776">
        <f t="shared" si="261"/>
        <v>0.97903036732908244</v>
      </c>
      <c r="R2776">
        <f t="shared" si="262"/>
        <v>-9.2038371458797608E-3</v>
      </c>
      <c r="S2776">
        <f t="shared" si="263"/>
        <v>0</v>
      </c>
    </row>
    <row r="2777" spans="1:19" x14ac:dyDescent="0.35">
      <c r="A2777">
        <v>0.6533879668508662</v>
      </c>
      <c r="B2777">
        <v>0</v>
      </c>
      <c r="C2777">
        <v>0</v>
      </c>
      <c r="D2777">
        <v>1</v>
      </c>
      <c r="E2777">
        <v>0</v>
      </c>
      <c r="F2777">
        <v>1</v>
      </c>
      <c r="G2777">
        <v>0</v>
      </c>
      <c r="H2777">
        <v>0</v>
      </c>
      <c r="I2777">
        <v>1</v>
      </c>
      <c r="J2777">
        <v>0</v>
      </c>
      <c r="K2777">
        <v>-1.0262493575165932</v>
      </c>
      <c r="L2777">
        <v>4.3898319770852672E-2</v>
      </c>
      <c r="M2777">
        <v>0</v>
      </c>
      <c r="N2777">
        <f t="shared" si="258"/>
        <v>-3.512699960826164</v>
      </c>
      <c r="O2777">
        <f t="shared" si="259"/>
        <v>2.9816302812208009E-2</v>
      </c>
      <c r="P2777">
        <f t="shared" si="260"/>
        <v>2.8953030487851146E-2</v>
      </c>
      <c r="Q2777">
        <f t="shared" si="261"/>
        <v>0.97104696951214886</v>
      </c>
      <c r="R2777">
        <f t="shared" si="262"/>
        <v>-1.2759762773152545E-2</v>
      </c>
      <c r="S2777">
        <f t="shared" si="263"/>
        <v>0</v>
      </c>
    </row>
    <row r="2778" spans="1:19" x14ac:dyDescent="0.35">
      <c r="A2778">
        <v>-0.76188782845795777</v>
      </c>
      <c r="B2778">
        <v>0</v>
      </c>
      <c r="C2778">
        <v>0</v>
      </c>
      <c r="D2778">
        <v>1</v>
      </c>
      <c r="E2778">
        <v>0</v>
      </c>
      <c r="F2778">
        <v>0</v>
      </c>
      <c r="G2778">
        <v>1</v>
      </c>
      <c r="H2778">
        <v>1</v>
      </c>
      <c r="I2778">
        <v>1</v>
      </c>
      <c r="J2778">
        <v>0</v>
      </c>
      <c r="K2778">
        <v>-0.26298379301228092</v>
      </c>
      <c r="L2778">
        <v>4.3898319770852672E-2</v>
      </c>
      <c r="M2778">
        <v>0</v>
      </c>
      <c r="N2778">
        <f t="shared" si="258"/>
        <v>-5.4282581446049161</v>
      </c>
      <c r="O2778">
        <f t="shared" si="259"/>
        <v>4.3907371748905062E-3</v>
      </c>
      <c r="P2778">
        <f t="shared" si="260"/>
        <v>4.3715428790597902E-3</v>
      </c>
      <c r="Q2778">
        <f t="shared" si="261"/>
        <v>0.99562845712094017</v>
      </c>
      <c r="R2778">
        <f t="shared" si="262"/>
        <v>-1.9026988513372446E-3</v>
      </c>
      <c r="S2778">
        <f t="shared" si="263"/>
        <v>0</v>
      </c>
    </row>
    <row r="2779" spans="1:19" x14ac:dyDescent="0.35">
      <c r="A2779">
        <v>0.29956901802366021</v>
      </c>
      <c r="B2779">
        <v>0</v>
      </c>
      <c r="C2779">
        <v>0</v>
      </c>
      <c r="D2779">
        <v>1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-0.53109849072878423</v>
      </c>
      <c r="L2779">
        <v>-0.31979430285885252</v>
      </c>
      <c r="M2779">
        <v>0</v>
      </c>
      <c r="N2779">
        <f t="shared" si="258"/>
        <v>-3.5657594488488606</v>
      </c>
      <c r="O2779">
        <f t="shared" si="259"/>
        <v>2.8275503529390077E-2</v>
      </c>
      <c r="P2779">
        <f t="shared" si="260"/>
        <v>2.7497984180639302E-2</v>
      </c>
      <c r="Q2779">
        <f t="shared" si="261"/>
        <v>0.97250201581936069</v>
      </c>
      <c r="R2779">
        <f t="shared" si="262"/>
        <v>-1.2109489788046402E-2</v>
      </c>
      <c r="S2779">
        <f t="shared" si="263"/>
        <v>0</v>
      </c>
    </row>
    <row r="2780" spans="1:19" x14ac:dyDescent="0.35">
      <c r="A2780">
        <v>1.6263900761256829</v>
      </c>
      <c r="B2780">
        <v>0</v>
      </c>
      <c r="C2780">
        <v>0</v>
      </c>
      <c r="D2780">
        <v>1</v>
      </c>
      <c r="E2780">
        <v>1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-0.9613187799806362</v>
      </c>
      <c r="L2780">
        <v>-0.74843203667243319</v>
      </c>
      <c r="M2780">
        <v>0</v>
      </c>
      <c r="N2780">
        <f t="shared" si="258"/>
        <v>-1.4588663980353895</v>
      </c>
      <c r="O2780">
        <f t="shared" si="259"/>
        <v>0.23249968750145575</v>
      </c>
      <c r="P2780">
        <f t="shared" si="260"/>
        <v>0.18864076791190354</v>
      </c>
      <c r="Q2780">
        <f t="shared" si="261"/>
        <v>0.81135923208809646</v>
      </c>
      <c r="R2780">
        <f t="shared" si="262"/>
        <v>-9.0786817834532879E-2</v>
      </c>
      <c r="S2780">
        <f t="shared" si="263"/>
        <v>1</v>
      </c>
    </row>
    <row r="2781" spans="1:19" x14ac:dyDescent="0.35">
      <c r="A2781">
        <v>-1.8233446749395759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3.7154488863112844E-2</v>
      </c>
      <c r="L2781">
        <v>-0.99522345917116184</v>
      </c>
      <c r="M2781">
        <v>0</v>
      </c>
      <c r="N2781">
        <f t="shared" si="258"/>
        <v>-7.2786249542625452</v>
      </c>
      <c r="O2781">
        <f t="shared" si="259"/>
        <v>6.9013387720227024E-4</v>
      </c>
      <c r="P2781">
        <f t="shared" si="260"/>
        <v>6.8965792090737118E-4</v>
      </c>
      <c r="Q2781">
        <f t="shared" si="261"/>
        <v>0.99931034207909264</v>
      </c>
      <c r="R2781">
        <f t="shared" si="262"/>
        <v>-2.9961795827967833E-4</v>
      </c>
      <c r="S2781">
        <f t="shared" si="263"/>
        <v>0</v>
      </c>
    </row>
    <row r="2782" spans="1:19" x14ac:dyDescent="0.35">
      <c r="A2782">
        <v>0.12265954361005722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1</v>
      </c>
      <c r="I2782">
        <v>1</v>
      </c>
      <c r="J2782">
        <v>0</v>
      </c>
      <c r="K2782">
        <v>3.1854033554055236E-2</v>
      </c>
      <c r="L2782">
        <v>-0.34577234733240281</v>
      </c>
      <c r="M2782">
        <v>0</v>
      </c>
      <c r="N2782">
        <f t="shared" si="258"/>
        <v>-3.5746673971232035</v>
      </c>
      <c r="O2782">
        <f t="shared" si="259"/>
        <v>2.8024745335199479E-2</v>
      </c>
      <c r="P2782">
        <f t="shared" si="260"/>
        <v>2.7260769220162774E-2</v>
      </c>
      <c r="Q2782">
        <f t="shared" si="261"/>
        <v>0.97273923077983726</v>
      </c>
      <c r="R2782">
        <f t="shared" si="262"/>
        <v>-1.2003568582591134E-2</v>
      </c>
      <c r="S2782">
        <f t="shared" si="263"/>
        <v>0</v>
      </c>
    </row>
    <row r="2783" spans="1:19" x14ac:dyDescent="0.35">
      <c r="A2783">
        <v>-0.62920572264775554</v>
      </c>
      <c r="B2783">
        <v>0</v>
      </c>
      <c r="C2783">
        <v>0</v>
      </c>
      <c r="D2783">
        <v>1</v>
      </c>
      <c r="E2783">
        <v>1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0.23923434752093875</v>
      </c>
      <c r="L2783">
        <v>-0.70946496996210795</v>
      </c>
      <c r="M2783">
        <v>0</v>
      </c>
      <c r="N2783">
        <f t="shared" si="258"/>
        <v>-5.1750379317202508</v>
      </c>
      <c r="O2783">
        <f t="shared" si="259"/>
        <v>5.6560023679845242E-3</v>
      </c>
      <c r="P2783">
        <f t="shared" si="260"/>
        <v>5.6241919251379443E-3</v>
      </c>
      <c r="Q2783">
        <f t="shared" si="261"/>
        <v>0.99437580807486203</v>
      </c>
      <c r="R2783">
        <f t="shared" si="262"/>
        <v>-2.4494500818149612E-3</v>
      </c>
      <c r="S2783">
        <f t="shared" si="263"/>
        <v>0</v>
      </c>
    </row>
    <row r="2784" spans="1:19" x14ac:dyDescent="0.35">
      <c r="A2784">
        <v>-1.6464352005259728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-0.48692802981996985</v>
      </c>
      <c r="L2784">
        <v>-1.1770697704860142</v>
      </c>
      <c r="M2784">
        <v>0</v>
      </c>
      <c r="N2784">
        <f t="shared" si="258"/>
        <v>-7.1542741931109406</v>
      </c>
      <c r="O2784">
        <f t="shared" si="259"/>
        <v>7.8151657969196186E-4</v>
      </c>
      <c r="P2784">
        <f t="shared" si="260"/>
        <v>7.8090628848032865E-4</v>
      </c>
      <c r="Q2784">
        <f t="shared" si="261"/>
        <v>0.99921909371151962</v>
      </c>
      <c r="R2784">
        <f t="shared" si="262"/>
        <v>-3.3927578051385569E-4</v>
      </c>
      <c r="S2784">
        <f t="shared" si="263"/>
        <v>0</v>
      </c>
    </row>
    <row r="2785" spans="1:19" x14ac:dyDescent="0.35">
      <c r="A2785">
        <v>-0.49652361683755331</v>
      </c>
      <c r="B2785">
        <v>0</v>
      </c>
      <c r="C2785">
        <v>0</v>
      </c>
      <c r="D2785">
        <v>1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1.2034755091603562</v>
      </c>
      <c r="L2785">
        <v>-1.0991356370653635</v>
      </c>
      <c r="M2785">
        <v>0</v>
      </c>
      <c r="N2785">
        <f t="shared" si="258"/>
        <v>-4.8934662649751584</v>
      </c>
      <c r="O2785">
        <f t="shared" si="259"/>
        <v>7.4953963644611406E-3</v>
      </c>
      <c r="P2785">
        <f t="shared" si="260"/>
        <v>7.4396333635947292E-3</v>
      </c>
      <c r="Q2785">
        <f t="shared" si="261"/>
        <v>0.99256036663640523</v>
      </c>
      <c r="R2785">
        <f t="shared" si="262"/>
        <v>-3.2430703584780162E-3</v>
      </c>
      <c r="S2785">
        <f t="shared" si="263"/>
        <v>0</v>
      </c>
    </row>
    <row r="2786" spans="1:19" x14ac:dyDescent="0.35">
      <c r="A2786">
        <v>-1.2041615144919653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-0.4803024606836474</v>
      </c>
      <c r="L2786">
        <v>-0.38473941404272843</v>
      </c>
      <c r="M2786">
        <v>0</v>
      </c>
      <c r="N2786">
        <f t="shared" si="258"/>
        <v>-6.326732186430152</v>
      </c>
      <c r="O2786">
        <f t="shared" si="259"/>
        <v>1.7878666484246069E-3</v>
      </c>
      <c r="P2786">
        <f t="shared" si="260"/>
        <v>1.7846758859299053E-3</v>
      </c>
      <c r="Q2786">
        <f t="shared" si="261"/>
        <v>0.9982153241140701</v>
      </c>
      <c r="R2786">
        <f t="shared" si="262"/>
        <v>-7.7576734196922921E-4</v>
      </c>
      <c r="S2786">
        <f t="shared" si="263"/>
        <v>0</v>
      </c>
    </row>
    <row r="2787" spans="1:19" x14ac:dyDescent="0.35">
      <c r="A2787">
        <v>3.4204806403255718E-2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-0.55252116426955911</v>
      </c>
      <c r="L2787">
        <v>0.68036040937283682</v>
      </c>
      <c r="M2787">
        <v>0</v>
      </c>
      <c r="N2787">
        <f t="shared" si="258"/>
        <v>-4.3974413743490954</v>
      </c>
      <c r="O2787">
        <f t="shared" si="259"/>
        <v>1.2308793241369123E-2</v>
      </c>
      <c r="P2787">
        <f t="shared" si="260"/>
        <v>1.2159129036069022E-2</v>
      </c>
      <c r="Q2787">
        <f t="shared" si="261"/>
        <v>0.98784087096393103</v>
      </c>
      <c r="R2787">
        <f t="shared" si="262"/>
        <v>-5.3130092871401871E-3</v>
      </c>
      <c r="S2787">
        <f t="shared" si="263"/>
        <v>0</v>
      </c>
    </row>
    <row r="2788" spans="1:19" x14ac:dyDescent="0.35">
      <c r="A2788">
        <v>-0.89456993426816012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-0.39659943726144437</v>
      </c>
      <c r="L2788">
        <v>-1.371905104037642</v>
      </c>
      <c r="M2788">
        <v>0</v>
      </c>
      <c r="N2788">
        <f t="shared" si="258"/>
        <v>-5.513133173770882</v>
      </c>
      <c r="O2788">
        <f t="shared" si="259"/>
        <v>4.0334500648384047E-3</v>
      </c>
      <c r="P2788">
        <f t="shared" si="260"/>
        <v>4.0172467008722989E-3</v>
      </c>
      <c r="Q2788">
        <f t="shared" si="261"/>
        <v>0.99598275329912767</v>
      </c>
      <c r="R2788">
        <f t="shared" si="262"/>
        <v>-1.7481818693436382E-3</v>
      </c>
      <c r="S2788">
        <f t="shared" si="263"/>
        <v>0</v>
      </c>
    </row>
    <row r="2789" spans="1:19" x14ac:dyDescent="0.35">
      <c r="A2789">
        <v>0.21111428081685873</v>
      </c>
      <c r="B2789">
        <v>0</v>
      </c>
      <c r="C2789">
        <v>0</v>
      </c>
      <c r="D2789">
        <v>1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0.46339943663317151</v>
      </c>
      <c r="L2789">
        <v>0.79726160950381331</v>
      </c>
      <c r="M2789">
        <v>0</v>
      </c>
      <c r="N2789">
        <f t="shared" si="258"/>
        <v>-3.5377416709860485</v>
      </c>
      <c r="O2789">
        <f t="shared" si="259"/>
        <v>2.9078922760971893E-2</v>
      </c>
      <c r="P2789">
        <f t="shared" si="260"/>
        <v>2.8257232868937273E-2</v>
      </c>
      <c r="Q2789">
        <f t="shared" si="261"/>
        <v>0.97174276713106278</v>
      </c>
      <c r="R2789">
        <f t="shared" si="262"/>
        <v>-1.2448683222302349E-2</v>
      </c>
      <c r="S2789">
        <f t="shared" si="263"/>
        <v>0</v>
      </c>
    </row>
    <row r="2790" spans="1:19" x14ac:dyDescent="0.35">
      <c r="A2790">
        <v>-0.40806887963075178</v>
      </c>
      <c r="B2790">
        <v>0</v>
      </c>
      <c r="C2790">
        <v>0</v>
      </c>
      <c r="D2790">
        <v>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0.29731850361602957</v>
      </c>
      <c r="L2790">
        <v>-0.31979430285885252</v>
      </c>
      <c r="M2790">
        <v>0</v>
      </c>
      <c r="N2790">
        <f t="shared" si="258"/>
        <v>-4.6062085794794712</v>
      </c>
      <c r="O2790">
        <f t="shared" si="259"/>
        <v>9.989621454525803E-3</v>
      </c>
      <c r="P2790">
        <f t="shared" si="260"/>
        <v>9.8908159473355337E-3</v>
      </c>
      <c r="Q2790">
        <f t="shared" si="261"/>
        <v>0.99010918405266446</v>
      </c>
      <c r="R2790">
        <f t="shared" si="262"/>
        <v>-4.3169110418623353E-3</v>
      </c>
      <c r="S2790">
        <f t="shared" si="263"/>
        <v>0</v>
      </c>
    </row>
    <row r="2791" spans="1:19" x14ac:dyDescent="0.35">
      <c r="A2791">
        <v>1.5379353389188812</v>
      </c>
      <c r="B2791">
        <v>0</v>
      </c>
      <c r="C2791">
        <v>0</v>
      </c>
      <c r="D2791">
        <v>1</v>
      </c>
      <c r="E2791">
        <v>0</v>
      </c>
      <c r="F2791">
        <v>0</v>
      </c>
      <c r="G2791">
        <v>1</v>
      </c>
      <c r="H2791">
        <v>1</v>
      </c>
      <c r="I2791">
        <v>1</v>
      </c>
      <c r="J2791">
        <v>0</v>
      </c>
      <c r="K2791">
        <v>0.82427210225818504</v>
      </c>
      <c r="L2791">
        <v>-0.16392603601754996</v>
      </c>
      <c r="M2791">
        <v>0</v>
      </c>
      <c r="N2791">
        <f t="shared" si="258"/>
        <v>-1.4425663951089609</v>
      </c>
      <c r="O2791">
        <f t="shared" si="259"/>
        <v>0.23632048802259786</v>
      </c>
      <c r="P2791">
        <f t="shared" si="260"/>
        <v>0.19114824215246548</v>
      </c>
      <c r="Q2791">
        <f t="shared" si="261"/>
        <v>0.80885175784753449</v>
      </c>
      <c r="R2791">
        <f t="shared" si="262"/>
        <v>-9.2131066333494827E-2</v>
      </c>
      <c r="S2791">
        <f t="shared" si="263"/>
        <v>1</v>
      </c>
    </row>
    <row r="2792" spans="1:19" x14ac:dyDescent="0.35">
      <c r="A2792">
        <v>-5.424993080354578E-2</v>
      </c>
      <c r="B2792">
        <v>0</v>
      </c>
      <c r="C2792">
        <v>0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-0.47588541459276623</v>
      </c>
      <c r="L2792">
        <v>-0.24186016943820124</v>
      </c>
      <c r="M2792">
        <v>0</v>
      </c>
      <c r="N2792">
        <f t="shared" si="258"/>
        <v>-4.1425946036650396</v>
      </c>
      <c r="O2792">
        <f t="shared" si="259"/>
        <v>1.5881591565381561E-2</v>
      </c>
      <c r="P2792">
        <f t="shared" si="260"/>
        <v>1.5633309725505969E-2</v>
      </c>
      <c r="Q2792">
        <f t="shared" si="261"/>
        <v>0.98436669027449408</v>
      </c>
      <c r="R2792">
        <f t="shared" si="262"/>
        <v>-6.8430906973310337E-3</v>
      </c>
      <c r="S2792">
        <f t="shared" si="263"/>
        <v>0</v>
      </c>
    </row>
    <row r="2793" spans="1:19" x14ac:dyDescent="0.35">
      <c r="A2793">
        <v>-1.2926162516987669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0.10098080487634964</v>
      </c>
      <c r="L2793">
        <v>-9.8980924833674058E-2</v>
      </c>
      <c r="M2793">
        <v>0</v>
      </c>
      <c r="N2793">
        <f t="shared" si="258"/>
        <v>-6.1586501539601839</v>
      </c>
      <c r="O2793">
        <f t="shared" si="259"/>
        <v>2.1151064136645981E-3</v>
      </c>
      <c r="P2793">
        <f t="shared" si="260"/>
        <v>2.1106421808509291E-3</v>
      </c>
      <c r="Q2793">
        <f t="shared" si="261"/>
        <v>0.99788935781914911</v>
      </c>
      <c r="R2793">
        <f t="shared" si="262"/>
        <v>-9.1760896551766472E-4</v>
      </c>
      <c r="S2793">
        <f t="shared" si="263"/>
        <v>0</v>
      </c>
    </row>
    <row r="2794" spans="1:19" x14ac:dyDescent="0.35">
      <c r="A2794">
        <v>-0.14270466801034729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1.1657097650833204</v>
      </c>
      <c r="L2794">
        <v>0.31666778674313167</v>
      </c>
      <c r="M2794">
        <v>0</v>
      </c>
      <c r="N2794">
        <f t="shared" si="258"/>
        <v>-3.8051735284971615</v>
      </c>
      <c r="O2794">
        <f t="shared" si="259"/>
        <v>2.2255334896141604E-2</v>
      </c>
      <c r="P2794">
        <f t="shared" si="260"/>
        <v>2.17708180494873E-2</v>
      </c>
      <c r="Q2794">
        <f t="shared" si="261"/>
        <v>0.97822918195051267</v>
      </c>
      <c r="R2794">
        <f t="shared" si="262"/>
        <v>-9.5593857070878311E-3</v>
      </c>
      <c r="S2794">
        <f t="shared" si="263"/>
        <v>0</v>
      </c>
    </row>
    <row r="2795" spans="1:19" x14ac:dyDescent="0.35">
      <c r="A2795">
        <v>-1.4695257261123698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-0.82174012350878278</v>
      </c>
      <c r="L2795">
        <v>-1.4108721707479677</v>
      </c>
      <c r="M2795">
        <v>0</v>
      </c>
      <c r="N2795">
        <f t="shared" si="258"/>
        <v>-6.9178085950948969</v>
      </c>
      <c r="O2795">
        <f t="shared" si="259"/>
        <v>9.8999704954773077E-4</v>
      </c>
      <c r="P2795">
        <f t="shared" si="260"/>
        <v>9.8901792472030794E-4</v>
      </c>
      <c r="Q2795">
        <f t="shared" si="261"/>
        <v>0.99901098207527972</v>
      </c>
      <c r="R2795">
        <f t="shared" si="262"/>
        <v>-4.2973757133646069E-4</v>
      </c>
      <c r="S2795">
        <f t="shared" si="263"/>
        <v>0</v>
      </c>
    </row>
    <row r="2796" spans="1:19" x14ac:dyDescent="0.35">
      <c r="A2796">
        <v>-0.18693203661374805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1</v>
      </c>
      <c r="K2796">
        <v>-0.81202262210884368</v>
      </c>
      <c r="L2796">
        <v>-0.87832225904018502</v>
      </c>
      <c r="M2796">
        <v>0</v>
      </c>
      <c r="N2796">
        <f t="shared" si="258"/>
        <v>-4.5567742564393958</v>
      </c>
      <c r="O2796">
        <f t="shared" si="259"/>
        <v>1.0495861352334965E-2</v>
      </c>
      <c r="P2796">
        <f t="shared" si="260"/>
        <v>1.0386842493633249E-2</v>
      </c>
      <c r="Q2796">
        <f t="shared" si="261"/>
        <v>0.9896131575063668</v>
      </c>
      <c r="R2796">
        <f t="shared" si="262"/>
        <v>-4.5345391323477957E-3</v>
      </c>
      <c r="S2796">
        <f t="shared" si="263"/>
        <v>0</v>
      </c>
    </row>
    <row r="2797" spans="1:19" x14ac:dyDescent="0.35">
      <c r="A2797">
        <v>-5.424993080354578E-2</v>
      </c>
      <c r="B2797">
        <v>0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0</v>
      </c>
      <c r="K2797">
        <v>-0.75415931831829675</v>
      </c>
      <c r="L2797">
        <v>0.71932747608316205</v>
      </c>
      <c r="M2797">
        <v>0</v>
      </c>
      <c r="N2797">
        <f t="shared" si="258"/>
        <v>-4.507042246711908</v>
      </c>
      <c r="O2797">
        <f t="shared" si="259"/>
        <v>1.1031039063961769E-2</v>
      </c>
      <c r="P2797">
        <f t="shared" si="260"/>
        <v>1.0910682894735442E-2</v>
      </c>
      <c r="Q2797">
        <f t="shared" si="261"/>
        <v>0.9890893171052646</v>
      </c>
      <c r="R2797">
        <f t="shared" si="262"/>
        <v>-4.7644888128385672E-3</v>
      </c>
      <c r="S2797">
        <f t="shared" si="263"/>
        <v>0</v>
      </c>
    </row>
    <row r="2798" spans="1:19" x14ac:dyDescent="0.35">
      <c r="A2798">
        <v>0.16688691221345797</v>
      </c>
      <c r="B2798">
        <v>0</v>
      </c>
      <c r="C2798">
        <v>0</v>
      </c>
      <c r="D2798">
        <v>1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-1.0686529999890551</v>
      </c>
      <c r="L2798">
        <v>0.56345920924186044</v>
      </c>
      <c r="M2798">
        <v>0</v>
      </c>
      <c r="N2798">
        <f t="shared" si="258"/>
        <v>-3.860274938376012</v>
      </c>
      <c r="O2798">
        <f t="shared" si="259"/>
        <v>2.1062207917670515E-2</v>
      </c>
      <c r="P2798">
        <f t="shared" si="260"/>
        <v>2.0627742124178967E-2</v>
      </c>
      <c r="Q2798">
        <f t="shared" si="261"/>
        <v>0.97937225787582105</v>
      </c>
      <c r="R2798">
        <f t="shared" si="262"/>
        <v>-9.0522021577921184E-3</v>
      </c>
      <c r="S2798">
        <f t="shared" si="263"/>
        <v>0</v>
      </c>
    </row>
    <row r="2799" spans="1:19" x14ac:dyDescent="0.35">
      <c r="A2799">
        <v>-1.2926162516987669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5.5264377835726908E-2</v>
      </c>
      <c r="L2799">
        <v>-0.74843203667243319</v>
      </c>
      <c r="M2799">
        <v>0</v>
      </c>
      <c r="N2799">
        <f t="shared" si="258"/>
        <v>-6.1747043838854125</v>
      </c>
      <c r="O2799">
        <f t="shared" si="259"/>
        <v>2.0814211281386728E-3</v>
      </c>
      <c r="P2799">
        <f t="shared" si="260"/>
        <v>2.0770978128657634E-3</v>
      </c>
      <c r="Q2799">
        <f t="shared" si="261"/>
        <v>0.9979229021871342</v>
      </c>
      <c r="R2799">
        <f t="shared" si="262"/>
        <v>-9.0301026381795705E-4</v>
      </c>
      <c r="S2799">
        <f t="shared" si="263"/>
        <v>0</v>
      </c>
    </row>
    <row r="2800" spans="1:19" x14ac:dyDescent="0.35">
      <c r="A2800">
        <v>7.8432175006656474E-2</v>
      </c>
      <c r="B2800">
        <v>0</v>
      </c>
      <c r="C2800">
        <v>0</v>
      </c>
      <c r="D2800">
        <v>1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-0.89948013470829591</v>
      </c>
      <c r="L2800">
        <v>1.4077456546322473</v>
      </c>
      <c r="M2800">
        <v>0</v>
      </c>
      <c r="N2800">
        <f t="shared" si="258"/>
        <v>-4.2384368907910721</v>
      </c>
      <c r="O2800">
        <f t="shared" si="259"/>
        <v>1.4430130092884689E-2</v>
      </c>
      <c r="P2800">
        <f t="shared" si="260"/>
        <v>1.4224863462566335E-2</v>
      </c>
      <c r="Q2800">
        <f t="shared" si="261"/>
        <v>0.98577513653743365</v>
      </c>
      <c r="R2800">
        <f t="shared" si="262"/>
        <v>-6.2221399252266243E-3</v>
      </c>
      <c r="S2800">
        <f t="shared" si="263"/>
        <v>0</v>
      </c>
    </row>
    <row r="2801" spans="1:19" x14ac:dyDescent="0.35">
      <c r="A2801">
        <v>0.6533879668508662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-0.60110867126925471</v>
      </c>
      <c r="L2801">
        <v>1.5376358769999992</v>
      </c>
      <c r="M2801">
        <v>0</v>
      </c>
      <c r="N2801">
        <f t="shared" si="258"/>
        <v>-2.8533510297502298</v>
      </c>
      <c r="O2801">
        <f t="shared" si="259"/>
        <v>5.7650807250747539E-2</v>
      </c>
      <c r="P2801">
        <f t="shared" si="260"/>
        <v>5.4508356496795737E-2</v>
      </c>
      <c r="Q2801">
        <f t="shared" si="261"/>
        <v>0.94549164350320425</v>
      </c>
      <c r="R2801">
        <f t="shared" si="262"/>
        <v>-2.4342305207608009E-2</v>
      </c>
      <c r="S2801">
        <f t="shared" si="263"/>
        <v>1</v>
      </c>
    </row>
    <row r="2802" spans="1:19" x14ac:dyDescent="0.35">
      <c r="A2802">
        <v>1.3167984959018775</v>
      </c>
      <c r="B2802">
        <v>0</v>
      </c>
      <c r="C2802">
        <v>0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-0.17243434814921127</v>
      </c>
      <c r="L2802">
        <v>0.26471169779603065</v>
      </c>
      <c r="M2802">
        <v>0</v>
      </c>
      <c r="N2802">
        <f t="shared" si="258"/>
        <v>-1.9143966110996824</v>
      </c>
      <c r="O2802">
        <f t="shared" si="259"/>
        <v>0.14743076383986442</v>
      </c>
      <c r="P2802">
        <f t="shared" si="260"/>
        <v>0.12848772099023126</v>
      </c>
      <c r="Q2802">
        <f t="shared" si="261"/>
        <v>0.87151227900976869</v>
      </c>
      <c r="R2802">
        <f t="shared" si="262"/>
        <v>-5.972648959974991E-2</v>
      </c>
      <c r="S2802">
        <f t="shared" si="263"/>
        <v>1</v>
      </c>
    </row>
    <row r="2803" spans="1:19" x14ac:dyDescent="0.35">
      <c r="A2803">
        <v>0.83029744126446925</v>
      </c>
      <c r="B2803">
        <v>0</v>
      </c>
      <c r="C2803">
        <v>0</v>
      </c>
      <c r="D2803">
        <v>1</v>
      </c>
      <c r="E2803">
        <v>1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-0.52071843241521287</v>
      </c>
      <c r="L2803">
        <v>-0.17691505825432532</v>
      </c>
      <c r="M2803">
        <v>0</v>
      </c>
      <c r="N2803">
        <f t="shared" si="258"/>
        <v>-2.7830350512265847</v>
      </c>
      <c r="O2803">
        <f t="shared" si="259"/>
        <v>6.1850502775563386E-2</v>
      </c>
      <c r="P2803">
        <f t="shared" si="260"/>
        <v>5.8247844318849787E-2</v>
      </c>
      <c r="Q2803">
        <f t="shared" si="261"/>
        <v>0.94175215568115023</v>
      </c>
      <c r="R2803">
        <f t="shared" si="262"/>
        <v>-2.6063377018661526E-2</v>
      </c>
      <c r="S2803">
        <f t="shared" si="263"/>
        <v>1</v>
      </c>
    </row>
    <row r="2804" spans="1:19" x14ac:dyDescent="0.35">
      <c r="A2804">
        <v>0.83029744126446925</v>
      </c>
      <c r="B2804">
        <v>0</v>
      </c>
      <c r="C2804">
        <v>1</v>
      </c>
      <c r="D2804">
        <v>1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  <c r="K2804">
        <v>0.40244420057900787</v>
      </c>
      <c r="L2804">
        <v>-7.3002880360123784E-2</v>
      </c>
      <c r="M2804">
        <v>0</v>
      </c>
      <c r="N2804">
        <f t="shared" si="258"/>
        <v>-2.5325282723243152</v>
      </c>
      <c r="O2804">
        <f t="shared" si="259"/>
        <v>7.9457874971738687E-2</v>
      </c>
      <c r="P2804">
        <f t="shared" si="260"/>
        <v>7.3609055817781655E-2</v>
      </c>
      <c r="Q2804">
        <f t="shared" si="261"/>
        <v>0.92639094418221835</v>
      </c>
      <c r="R2804">
        <f t="shared" si="262"/>
        <v>-3.3205698986797025E-2</v>
      </c>
      <c r="S2804">
        <f t="shared" si="263"/>
        <v>1</v>
      </c>
    </row>
    <row r="2805" spans="1:19" x14ac:dyDescent="0.35">
      <c r="A2805">
        <v>0.34379638662706097</v>
      </c>
      <c r="B2805">
        <v>0</v>
      </c>
      <c r="C2805">
        <v>1</v>
      </c>
      <c r="D2805">
        <v>1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0</v>
      </c>
      <c r="K2805">
        <v>-0.11457104435866464</v>
      </c>
      <c r="L2805">
        <v>0.58943725371541023</v>
      </c>
      <c r="M2805">
        <v>0</v>
      </c>
      <c r="N2805">
        <f t="shared" si="258"/>
        <v>-3.6398914978321066</v>
      </c>
      <c r="O2805">
        <f t="shared" si="259"/>
        <v>2.6255192556456867E-2</v>
      </c>
      <c r="P2805">
        <f t="shared" si="260"/>
        <v>2.5583493020925691E-2</v>
      </c>
      <c r="Q2805">
        <f t="shared" si="261"/>
        <v>0.97441650697907434</v>
      </c>
      <c r="R2805">
        <f t="shared" si="262"/>
        <v>-1.1255367538372791E-2</v>
      </c>
      <c r="S2805">
        <f t="shared" si="263"/>
        <v>0</v>
      </c>
    </row>
    <row r="2806" spans="1:19" x14ac:dyDescent="0.35">
      <c r="A2806">
        <v>-1.8764175172636568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-0.68304487625510557</v>
      </c>
      <c r="L2806">
        <v>0.5504701870050851</v>
      </c>
      <c r="M2806">
        <v>0</v>
      </c>
      <c r="N2806">
        <f t="shared" si="258"/>
        <v>-7.4615693584934935</v>
      </c>
      <c r="O2806">
        <f t="shared" si="259"/>
        <v>5.7475346910231917E-4</v>
      </c>
      <c r="P2806">
        <f t="shared" si="260"/>
        <v>5.7442331730796312E-4</v>
      </c>
      <c r="Q2806">
        <f t="shared" si="261"/>
        <v>0.99942557668269205</v>
      </c>
      <c r="R2806">
        <f t="shared" si="262"/>
        <v>-2.4954055480359876E-4</v>
      </c>
      <c r="S2806">
        <f t="shared" si="263"/>
        <v>0</v>
      </c>
    </row>
    <row r="2807" spans="1:19" x14ac:dyDescent="0.35">
      <c r="A2807">
        <v>0.60916059824746549</v>
      </c>
      <c r="B2807">
        <v>0</v>
      </c>
      <c r="C2807">
        <v>0</v>
      </c>
      <c r="D2807">
        <v>1</v>
      </c>
      <c r="E2807">
        <v>1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-1.022494868339344</v>
      </c>
      <c r="L2807">
        <v>1.6415480548942001</v>
      </c>
      <c r="M2807">
        <v>0</v>
      </c>
      <c r="N2807">
        <f t="shared" si="258"/>
        <v>-3.2925209216599978</v>
      </c>
      <c r="O2807">
        <f t="shared" si="259"/>
        <v>3.7160053635909504E-2</v>
      </c>
      <c r="P2807">
        <f t="shared" si="260"/>
        <v>3.5828658754875627E-2</v>
      </c>
      <c r="Q2807">
        <f t="shared" si="261"/>
        <v>0.96417134124512438</v>
      </c>
      <c r="R2807">
        <f t="shared" si="262"/>
        <v>-1.5845781506895456E-2</v>
      </c>
      <c r="S2807">
        <f t="shared" si="263"/>
        <v>0</v>
      </c>
    </row>
    <row r="2808" spans="1:19" x14ac:dyDescent="0.35">
      <c r="A2808">
        <v>-1.5579804633191714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-3.0868020936461259E-2</v>
      </c>
      <c r="L2808">
        <v>-1.527773370878944</v>
      </c>
      <c r="M2808">
        <v>0</v>
      </c>
      <c r="N2808">
        <f t="shared" si="258"/>
        <v>-6.9390466948576748</v>
      </c>
      <c r="O2808">
        <f t="shared" si="259"/>
        <v>9.691930936645771E-4</v>
      </c>
      <c r="P2808">
        <f t="shared" si="260"/>
        <v>9.682546679275132E-4</v>
      </c>
      <c r="Q2808">
        <f t="shared" si="261"/>
        <v>0.99903174533207251</v>
      </c>
      <c r="R2808">
        <f t="shared" si="262"/>
        <v>-4.2071137011655615E-4</v>
      </c>
      <c r="S2808">
        <f t="shared" si="263"/>
        <v>0</v>
      </c>
    </row>
    <row r="2809" spans="1:19" x14ac:dyDescent="0.35">
      <c r="A2809">
        <v>1.1398890214882744</v>
      </c>
      <c r="B2809">
        <v>0</v>
      </c>
      <c r="C2809">
        <v>0</v>
      </c>
      <c r="D2809">
        <v>1</v>
      </c>
      <c r="E2809">
        <v>0</v>
      </c>
      <c r="F2809">
        <v>0</v>
      </c>
      <c r="G2809">
        <v>1</v>
      </c>
      <c r="H2809">
        <v>0</v>
      </c>
      <c r="I2809">
        <v>1</v>
      </c>
      <c r="J2809">
        <v>0</v>
      </c>
      <c r="K2809">
        <v>-0.77668625338179198</v>
      </c>
      <c r="L2809">
        <v>0.14781049766505422</v>
      </c>
      <c r="M2809">
        <v>0</v>
      </c>
      <c r="N2809">
        <f t="shared" si="258"/>
        <v>-2.4380104081933514</v>
      </c>
      <c r="O2809">
        <f t="shared" si="259"/>
        <v>8.733443860442705E-2</v>
      </c>
      <c r="P2809">
        <f t="shared" si="260"/>
        <v>8.031975766031943E-2</v>
      </c>
      <c r="Q2809">
        <f t="shared" si="261"/>
        <v>0.9196802423396806</v>
      </c>
      <c r="R2809">
        <f t="shared" si="262"/>
        <v>-3.6363143443417088E-2</v>
      </c>
      <c r="S2809">
        <f t="shared" si="263"/>
        <v>1</v>
      </c>
    </row>
    <row r="2810" spans="1:19" x14ac:dyDescent="0.35">
      <c r="A2810">
        <v>-1.2041615144919653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-0.29544908178025947</v>
      </c>
      <c r="L2810">
        <v>-0.51462963641048021</v>
      </c>
      <c r="M2810">
        <v>0</v>
      </c>
      <c r="N2810">
        <f t="shared" si="258"/>
        <v>-6.0812069732696115</v>
      </c>
      <c r="O2810">
        <f t="shared" si="259"/>
        <v>2.2854165508857062E-3</v>
      </c>
      <c r="P2810">
        <f t="shared" si="260"/>
        <v>2.280205331880808E-3</v>
      </c>
      <c r="Q2810">
        <f t="shared" si="261"/>
        <v>0.99771979466811922</v>
      </c>
      <c r="R2810">
        <f t="shared" si="262"/>
        <v>-9.9141133399432285E-4</v>
      </c>
      <c r="S2810">
        <f t="shared" si="263"/>
        <v>0</v>
      </c>
    </row>
    <row r="2811" spans="1:19" x14ac:dyDescent="0.35">
      <c r="A2811">
        <v>0.56493322964406478</v>
      </c>
      <c r="B2811">
        <v>0</v>
      </c>
      <c r="C2811">
        <v>0</v>
      </c>
      <c r="D2811">
        <v>1</v>
      </c>
      <c r="E2811">
        <v>1</v>
      </c>
      <c r="F2811">
        <v>0</v>
      </c>
      <c r="G2811">
        <v>0</v>
      </c>
      <c r="H2811">
        <v>1</v>
      </c>
      <c r="I2811">
        <v>0</v>
      </c>
      <c r="J2811">
        <v>1</v>
      </c>
      <c r="K2811">
        <v>-0.5306567861196958</v>
      </c>
      <c r="L2811">
        <v>0.47253605358443379</v>
      </c>
      <c r="M2811">
        <v>0</v>
      </c>
      <c r="N2811">
        <f t="shared" si="258"/>
        <v>-3.0325846065570667</v>
      </c>
      <c r="O2811">
        <f t="shared" si="259"/>
        <v>4.8190922450861269E-2</v>
      </c>
      <c r="P2811">
        <f t="shared" si="260"/>
        <v>4.5975328939294874E-2</v>
      </c>
      <c r="Q2811">
        <f t="shared" si="261"/>
        <v>0.9540246710607051</v>
      </c>
      <c r="R2811">
        <f t="shared" si="262"/>
        <v>-2.0440394303255754E-2</v>
      </c>
      <c r="S2811">
        <f t="shared" si="263"/>
        <v>0</v>
      </c>
    </row>
    <row r="2812" spans="1:19" x14ac:dyDescent="0.35">
      <c r="A2812">
        <v>-9.8477299406946536E-2</v>
      </c>
      <c r="B2812">
        <v>0</v>
      </c>
      <c r="C2812">
        <v>0</v>
      </c>
      <c r="D2812">
        <v>1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4.4683477905901187E-3</v>
      </c>
      <c r="L2812">
        <v>-0.3587613695691777</v>
      </c>
      <c r="M2812">
        <v>0</v>
      </c>
      <c r="N2812">
        <f t="shared" si="258"/>
        <v>-4.5419564473646208</v>
      </c>
      <c r="O2812">
        <f t="shared" si="259"/>
        <v>1.0652545009310644E-2</v>
      </c>
      <c r="P2812">
        <f t="shared" si="260"/>
        <v>1.0540264368712896E-2</v>
      </c>
      <c r="Q2812">
        <f t="shared" si="261"/>
        <v>0.98945973563128709</v>
      </c>
      <c r="R2812">
        <f t="shared" si="262"/>
        <v>-4.6018739678810238E-3</v>
      </c>
      <c r="S2812">
        <f t="shared" si="263"/>
        <v>0</v>
      </c>
    </row>
    <row r="2813" spans="1:19" x14ac:dyDescent="0.35">
      <c r="A2813">
        <v>-1.8569574750781603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-0.63644503999630642</v>
      </c>
      <c r="L2813">
        <v>-1.2550039039066656</v>
      </c>
      <c r="M2813">
        <v>0</v>
      </c>
      <c r="N2813">
        <f t="shared" si="258"/>
        <v>-7.5284477076198506</v>
      </c>
      <c r="O2813">
        <f t="shared" si="259"/>
        <v>5.3757207839155068E-4</v>
      </c>
      <c r="P2813">
        <f t="shared" si="260"/>
        <v>5.3728324991820717E-4</v>
      </c>
      <c r="Q2813">
        <f t="shared" si="261"/>
        <v>0.9994627167500818</v>
      </c>
      <c r="R2813">
        <f t="shared" si="262"/>
        <v>-2.3340185772909651E-4</v>
      </c>
      <c r="S2813">
        <f t="shared" si="263"/>
        <v>0</v>
      </c>
    </row>
    <row r="2814" spans="1:19" x14ac:dyDescent="0.35">
      <c r="A2814">
        <v>-5.424993080354578E-2</v>
      </c>
      <c r="B2814">
        <v>0</v>
      </c>
      <c r="C2814">
        <v>0</v>
      </c>
      <c r="D2814">
        <v>1</v>
      </c>
      <c r="E2814">
        <v>1</v>
      </c>
      <c r="F2814">
        <v>0</v>
      </c>
      <c r="G2814">
        <v>0</v>
      </c>
      <c r="H2814">
        <v>1</v>
      </c>
      <c r="I2814">
        <v>0</v>
      </c>
      <c r="J2814">
        <v>1</v>
      </c>
      <c r="K2814">
        <v>-0.22389293510797997</v>
      </c>
      <c r="L2814">
        <v>1.2778554322644955</v>
      </c>
      <c r="M2814">
        <v>0</v>
      </c>
      <c r="N2814">
        <f t="shared" si="258"/>
        <v>-3.9993233313577781</v>
      </c>
      <c r="O2814">
        <f t="shared" si="259"/>
        <v>1.8328036701364906E-2</v>
      </c>
      <c r="P2814">
        <f t="shared" si="260"/>
        <v>1.7998165660580538E-2</v>
      </c>
      <c r="Q2814">
        <f t="shared" si="261"/>
        <v>0.98200183433941945</v>
      </c>
      <c r="R2814">
        <f t="shared" si="262"/>
        <v>-7.8877009678937557E-3</v>
      </c>
      <c r="S2814">
        <f t="shared" si="263"/>
        <v>0</v>
      </c>
    </row>
    <row r="2815" spans="1:19" x14ac:dyDescent="0.35">
      <c r="A2815">
        <v>0.60916059824746549</v>
      </c>
      <c r="B2815">
        <v>0</v>
      </c>
      <c r="C2815">
        <v>0</v>
      </c>
      <c r="D2815">
        <v>1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2.9645510508614328E-2</v>
      </c>
      <c r="L2815">
        <v>8.2865386481178305E-2</v>
      </c>
      <c r="M2815">
        <v>0</v>
      </c>
      <c r="N2815">
        <f t="shared" si="258"/>
        <v>-3.1444519724582891</v>
      </c>
      <c r="O2815">
        <f t="shared" si="259"/>
        <v>4.3090532375761721E-2</v>
      </c>
      <c r="P2815">
        <f t="shared" si="260"/>
        <v>4.1310443377928038E-2</v>
      </c>
      <c r="Q2815">
        <f t="shared" si="261"/>
        <v>0.958689556622072</v>
      </c>
      <c r="R2815">
        <f t="shared" si="262"/>
        <v>-1.8322003541523593E-2</v>
      </c>
      <c r="S2815">
        <f t="shared" si="263"/>
        <v>0</v>
      </c>
    </row>
    <row r="2816" spans="1:19" x14ac:dyDescent="0.35">
      <c r="A2816">
        <v>-1.0272520400783622</v>
      </c>
      <c r="B2816">
        <v>0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-0.39041557273421029</v>
      </c>
      <c r="L2816">
        <v>-9.8980924833674058E-2</v>
      </c>
      <c r="M2816">
        <v>0</v>
      </c>
      <c r="N2816">
        <f t="shared" si="258"/>
        <v>-5.5275389128931547</v>
      </c>
      <c r="O2816">
        <f t="shared" si="259"/>
        <v>3.9757617544617773E-3</v>
      </c>
      <c r="P2816">
        <f t="shared" si="260"/>
        <v>3.9600176676716555E-3</v>
      </c>
      <c r="Q2816">
        <f t="shared" si="261"/>
        <v>0.99603998233232838</v>
      </c>
      <c r="R2816">
        <f t="shared" si="262"/>
        <v>-1.7232280845439014E-3</v>
      </c>
      <c r="S2816">
        <f t="shared" si="263"/>
        <v>0</v>
      </c>
    </row>
    <row r="2817" spans="1:19" x14ac:dyDescent="0.35">
      <c r="A2817">
        <v>-1.5579804633191714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-0.40256244948413422</v>
      </c>
      <c r="L2817">
        <v>-1.9174440379821998</v>
      </c>
      <c r="M2817">
        <v>0</v>
      </c>
      <c r="N2817">
        <f t="shared" si="258"/>
        <v>-7.0039694317699102</v>
      </c>
      <c r="O2817">
        <f t="shared" si="259"/>
        <v>9.0826948679730978E-4</v>
      </c>
      <c r="P2817">
        <f t="shared" si="260"/>
        <v>9.0744528193678847E-4</v>
      </c>
      <c r="Q2817">
        <f t="shared" si="261"/>
        <v>0.99909255471806324</v>
      </c>
      <c r="R2817">
        <f t="shared" si="262"/>
        <v>-3.9427739822482606E-4</v>
      </c>
      <c r="S2817">
        <f t="shared" si="263"/>
        <v>0</v>
      </c>
    </row>
    <row r="2818" spans="1:19" x14ac:dyDescent="0.35">
      <c r="A2818">
        <v>-1.0022562200145031E-2</v>
      </c>
      <c r="B2818">
        <v>0</v>
      </c>
      <c r="C2818">
        <v>0</v>
      </c>
      <c r="D2818">
        <v>1</v>
      </c>
      <c r="E2818">
        <v>1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-0.33166885972548726</v>
      </c>
      <c r="L2818">
        <v>0.65438236489928614</v>
      </c>
      <c r="M2818">
        <v>0</v>
      </c>
      <c r="N2818">
        <f t="shared" si="258"/>
        <v>-4.2216229184019429</v>
      </c>
      <c r="O2818">
        <f t="shared" si="259"/>
        <v>1.467480915090006E-2</v>
      </c>
      <c r="P2818">
        <f t="shared" si="260"/>
        <v>1.4462573642860247E-2</v>
      </c>
      <c r="Q2818">
        <f t="shared" si="261"/>
        <v>0.9855374263571397</v>
      </c>
      <c r="R2818">
        <f t="shared" si="262"/>
        <v>-6.3268784857547188E-3</v>
      </c>
      <c r="S2818">
        <f t="shared" si="263"/>
        <v>0</v>
      </c>
    </row>
    <row r="2819" spans="1:19" x14ac:dyDescent="0.35">
      <c r="A2819">
        <v>0.83029744126446925</v>
      </c>
      <c r="B2819">
        <v>0</v>
      </c>
      <c r="C2819">
        <v>0</v>
      </c>
      <c r="D2819">
        <v>1</v>
      </c>
      <c r="E2819">
        <v>1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-0.56157610875586605</v>
      </c>
      <c r="L2819">
        <v>-0.37175039180595304</v>
      </c>
      <c r="M2819">
        <v>0</v>
      </c>
      <c r="N2819">
        <f t="shared" si="258"/>
        <v>-2.7922105487465116</v>
      </c>
      <c r="O2819">
        <f t="shared" si="259"/>
        <v>6.1285589285226538E-2</v>
      </c>
      <c r="P2819">
        <f t="shared" si="260"/>
        <v>5.7746557480821199E-2</v>
      </c>
      <c r="Q2819">
        <f t="shared" si="261"/>
        <v>0.94225344251917875</v>
      </c>
      <c r="R2819">
        <f t="shared" si="262"/>
        <v>-2.5832267182308546E-2</v>
      </c>
      <c r="S2819">
        <f t="shared" si="263"/>
        <v>1</v>
      </c>
    </row>
    <row r="2820" spans="1:19" x14ac:dyDescent="0.35">
      <c r="A2820">
        <v>-5.424993080354578E-2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-1.0229365729484323</v>
      </c>
      <c r="L2820">
        <v>3.1093075676497954</v>
      </c>
      <c r="M2820">
        <v>0</v>
      </c>
      <c r="N2820">
        <f t="shared" si="258"/>
        <v>-4.3741266738588767</v>
      </c>
      <c r="O2820">
        <f t="shared" si="259"/>
        <v>1.2599140597999171E-2</v>
      </c>
      <c r="P2820">
        <f t="shared" si="260"/>
        <v>1.2442377336562461E-2</v>
      </c>
      <c r="Q2820">
        <f t="shared" si="261"/>
        <v>0.9875576226634375</v>
      </c>
      <c r="R2820">
        <f t="shared" si="262"/>
        <v>-5.4375544613444902E-3</v>
      </c>
      <c r="S2820">
        <f t="shared" si="263"/>
        <v>0</v>
      </c>
    </row>
    <row r="2821" spans="1:19" x14ac:dyDescent="0.35">
      <c r="A2821">
        <v>0.29956901802366021</v>
      </c>
      <c r="B2821">
        <v>0</v>
      </c>
      <c r="C2821">
        <v>0</v>
      </c>
      <c r="D2821">
        <v>1</v>
      </c>
      <c r="E2821">
        <v>1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-0.86414376598124454</v>
      </c>
      <c r="L2821">
        <v>-9.8980924833674058E-2</v>
      </c>
      <c r="M2821">
        <v>0</v>
      </c>
      <c r="N2821">
        <f t="shared" si="258"/>
        <v>-3.6348528152321444</v>
      </c>
      <c r="O2821">
        <f t="shared" si="259"/>
        <v>2.6387817986478379E-2</v>
      </c>
      <c r="P2821">
        <f t="shared" si="260"/>
        <v>2.5709402941126894E-2</v>
      </c>
      <c r="Q2821">
        <f t="shared" si="261"/>
        <v>0.97429059705887311</v>
      </c>
      <c r="R2821">
        <f t="shared" si="262"/>
        <v>-1.1311488833895406E-2</v>
      </c>
      <c r="S2821">
        <f t="shared" si="263"/>
        <v>0</v>
      </c>
    </row>
    <row r="2822" spans="1:19" x14ac:dyDescent="0.35">
      <c r="A2822">
        <v>0.87452480986786996</v>
      </c>
      <c r="B2822">
        <v>0</v>
      </c>
      <c r="C2822">
        <v>0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-1.0143233330712134</v>
      </c>
      <c r="L2822">
        <v>4.3898319770852672E-2</v>
      </c>
      <c r="M2822">
        <v>0</v>
      </c>
      <c r="N2822">
        <f t="shared" ref="N2822:N2885" si="264">$M$3+SUMPRODUCT($A$3:$L$3,A2822:L2822)</f>
        <v>-2.9549932856411036</v>
      </c>
      <c r="O2822">
        <f t="shared" ref="O2822:O2885" si="265">EXP(N2822)</f>
        <v>5.2079010251957568E-2</v>
      </c>
      <c r="P2822">
        <f t="shared" ref="P2822:P2885" si="266">O2822/(1+O2822)</f>
        <v>4.9501044830735107E-2</v>
      </c>
      <c r="Q2822">
        <f t="shared" ref="Q2822:Q2885" si="267">IF(M2822=1,P2822,1-P2822)</f>
        <v>0.95049895516926486</v>
      </c>
      <c r="R2822">
        <f t="shared" ref="R2822:R2885" si="268">LOG(Q2822)</f>
        <v>-2.2048356194090075E-2</v>
      </c>
      <c r="S2822">
        <f t="shared" ref="S2822:S2885" si="269">IF(P2822&gt;U$2,1,0)</f>
        <v>0</v>
      </c>
    </row>
    <row r="2823" spans="1:19" x14ac:dyDescent="0.35">
      <c r="A2823">
        <v>1.6263900761256829</v>
      </c>
      <c r="B2823">
        <v>0</v>
      </c>
      <c r="C2823">
        <v>1</v>
      </c>
      <c r="D2823">
        <v>1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-0.5242520692879179</v>
      </c>
      <c r="L2823">
        <v>-0.33278332509562741</v>
      </c>
      <c r="M2823">
        <v>0</v>
      </c>
      <c r="N2823">
        <f t="shared" si="264"/>
        <v>-1.0454783857744556</v>
      </c>
      <c r="O2823">
        <f t="shared" si="265"/>
        <v>0.35152361525112258</v>
      </c>
      <c r="P2823">
        <f t="shared" si="266"/>
        <v>0.26009431968808555</v>
      </c>
      <c r="Q2823">
        <f t="shared" si="267"/>
        <v>0.73990568031191439</v>
      </c>
      <c r="R2823">
        <f t="shared" si="268"/>
        <v>-0.13082363855390752</v>
      </c>
      <c r="S2823">
        <f t="shared" si="269"/>
        <v>1</v>
      </c>
    </row>
    <row r="2824" spans="1:19" x14ac:dyDescent="0.35">
      <c r="A2824">
        <v>-1.3368436203021676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-0.67067714720063754</v>
      </c>
      <c r="L2824">
        <v>-0.68348692548855727</v>
      </c>
      <c r="M2824">
        <v>0</v>
      </c>
      <c r="N2824">
        <f t="shared" si="264"/>
        <v>-6.581345112992139</v>
      </c>
      <c r="O2824">
        <f t="shared" si="265"/>
        <v>1.3859837356935184E-3</v>
      </c>
      <c r="P2824">
        <f t="shared" si="266"/>
        <v>1.3840654434996923E-3</v>
      </c>
      <c r="Q2824">
        <f t="shared" si="267"/>
        <v>0.99861593455650033</v>
      </c>
      <c r="R2824">
        <f t="shared" si="268"/>
        <v>-6.015083442506646E-4</v>
      </c>
      <c r="S2824">
        <f t="shared" si="269"/>
        <v>0</v>
      </c>
    </row>
    <row r="2825" spans="1:19" x14ac:dyDescent="0.35">
      <c r="A2825">
        <v>-1.0272520400783622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-8.232660789522997E-2</v>
      </c>
      <c r="L2825">
        <v>-1.3329380373273163</v>
      </c>
      <c r="M2825">
        <v>0</v>
      </c>
      <c r="N2825">
        <f t="shared" si="264"/>
        <v>-5.7645817990208483</v>
      </c>
      <c r="O2825">
        <f t="shared" si="265"/>
        <v>3.1367068634082797E-3</v>
      </c>
      <c r="P2825">
        <f t="shared" si="266"/>
        <v>3.1268986987985758E-3</v>
      </c>
      <c r="Q2825">
        <f t="shared" si="267"/>
        <v>0.99687310130120144</v>
      </c>
      <c r="R2825">
        <f t="shared" si="268"/>
        <v>-1.3601224428590631E-3</v>
      </c>
      <c r="S2825">
        <f t="shared" si="269"/>
        <v>0</v>
      </c>
    </row>
    <row r="2826" spans="1:19" x14ac:dyDescent="0.35">
      <c r="A2826">
        <v>1.2283437586950761</v>
      </c>
      <c r="B2826">
        <v>0</v>
      </c>
      <c r="C2826">
        <v>1</v>
      </c>
      <c r="D2826">
        <v>1</v>
      </c>
      <c r="E2826">
        <v>0</v>
      </c>
      <c r="F2826">
        <v>1</v>
      </c>
      <c r="G2826">
        <v>0</v>
      </c>
      <c r="H2826">
        <v>0</v>
      </c>
      <c r="I2826">
        <v>1</v>
      </c>
      <c r="J2826">
        <v>0</v>
      </c>
      <c r="K2826">
        <v>-0.17000497279922649</v>
      </c>
      <c r="L2826">
        <v>0.10884343095472858</v>
      </c>
      <c r="M2826">
        <v>0</v>
      </c>
      <c r="N2826">
        <f t="shared" si="264"/>
        <v>-2.1017964683220467</v>
      </c>
      <c r="O2826">
        <f t="shared" si="265"/>
        <v>0.12223663664223861</v>
      </c>
      <c r="P2826">
        <f t="shared" si="266"/>
        <v>0.10892233656528434</v>
      </c>
      <c r="Q2826">
        <f t="shared" si="267"/>
        <v>0.89107766343471562</v>
      </c>
      <c r="R2826">
        <f t="shared" si="268"/>
        <v>-5.0084442617161613E-2</v>
      </c>
      <c r="S2826">
        <f t="shared" si="269"/>
        <v>1</v>
      </c>
    </row>
    <row r="2827" spans="1:19" x14ac:dyDescent="0.35">
      <c r="A2827">
        <v>0.29956901802366021</v>
      </c>
      <c r="B2827">
        <v>0</v>
      </c>
      <c r="C2827">
        <v>0</v>
      </c>
      <c r="D2827">
        <v>1</v>
      </c>
      <c r="E2827">
        <v>1</v>
      </c>
      <c r="F2827">
        <v>0</v>
      </c>
      <c r="G2827">
        <v>0</v>
      </c>
      <c r="H2827">
        <v>1</v>
      </c>
      <c r="I2827">
        <v>0</v>
      </c>
      <c r="J2827">
        <v>1</v>
      </c>
      <c r="K2827">
        <v>-0.27910601124399798</v>
      </c>
      <c r="L2827">
        <v>0.26471169779603065</v>
      </c>
      <c r="M2827">
        <v>0</v>
      </c>
      <c r="N2827">
        <f t="shared" si="264"/>
        <v>-3.4350334536070295</v>
      </c>
      <c r="O2827">
        <f t="shared" si="265"/>
        <v>3.2224332193738776E-2</v>
      </c>
      <c r="P2827">
        <f t="shared" si="266"/>
        <v>3.1218341971511066E-2</v>
      </c>
      <c r="Q2827">
        <f t="shared" si="267"/>
        <v>0.96878165802848892</v>
      </c>
      <c r="R2827">
        <f t="shared" si="268"/>
        <v>-1.3774092297314796E-2</v>
      </c>
      <c r="S2827">
        <f t="shared" si="269"/>
        <v>0</v>
      </c>
    </row>
    <row r="2828" spans="1:19" x14ac:dyDescent="0.35">
      <c r="A2828">
        <v>1.4494806017120798</v>
      </c>
      <c r="B2828">
        <v>0</v>
      </c>
      <c r="C2828">
        <v>0</v>
      </c>
      <c r="D2828">
        <v>1</v>
      </c>
      <c r="E2828">
        <v>1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0.16635308702139509</v>
      </c>
      <c r="L2828">
        <v>-0.78739910338275876</v>
      </c>
      <c r="M2828">
        <v>0</v>
      </c>
      <c r="N2828">
        <f t="shared" si="264"/>
        <v>-1.6540689887084392</v>
      </c>
      <c r="O2828">
        <f t="shared" si="265"/>
        <v>0.19127004741034084</v>
      </c>
      <c r="P2828">
        <f t="shared" si="266"/>
        <v>0.16055977217435788</v>
      </c>
      <c r="Q2828">
        <f t="shared" si="267"/>
        <v>0.83944022782564209</v>
      </c>
      <c r="R2828">
        <f t="shared" si="268"/>
        <v>-7.601022227717244E-2</v>
      </c>
      <c r="S2828">
        <f t="shared" si="269"/>
        <v>1</v>
      </c>
    </row>
    <row r="2829" spans="1:19" x14ac:dyDescent="0.35">
      <c r="A2829">
        <v>-9.8477299406946536E-2</v>
      </c>
      <c r="B2829">
        <v>0</v>
      </c>
      <c r="C2829">
        <v>0</v>
      </c>
      <c r="D2829">
        <v>1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-0.19297361247181011</v>
      </c>
      <c r="L2829">
        <v>-0.43669550298982895</v>
      </c>
      <c r="M2829">
        <v>0</v>
      </c>
      <c r="N2829">
        <f t="shared" si="264"/>
        <v>-4.4430853441508784</v>
      </c>
      <c r="O2829">
        <f t="shared" si="265"/>
        <v>1.1759600076963004E-2</v>
      </c>
      <c r="P2829">
        <f t="shared" si="266"/>
        <v>1.16229191954971E-2</v>
      </c>
      <c r="Q2829">
        <f t="shared" si="267"/>
        <v>0.98837708080450293</v>
      </c>
      <c r="R2829">
        <f t="shared" si="268"/>
        <v>-5.0773338846280634E-3</v>
      </c>
      <c r="S2829">
        <f t="shared" si="269"/>
        <v>0</v>
      </c>
    </row>
    <row r="2830" spans="1:19" x14ac:dyDescent="0.35">
      <c r="A2830">
        <v>1.4494806017120798</v>
      </c>
      <c r="B2830">
        <v>0</v>
      </c>
      <c r="C2830">
        <v>0</v>
      </c>
      <c r="D2830">
        <v>1</v>
      </c>
      <c r="E2830">
        <v>1</v>
      </c>
      <c r="F2830">
        <v>0</v>
      </c>
      <c r="G2830">
        <v>0</v>
      </c>
      <c r="H2830">
        <v>1</v>
      </c>
      <c r="I2830">
        <v>0</v>
      </c>
      <c r="J2830">
        <v>1</v>
      </c>
      <c r="K2830">
        <v>-1.0489971448846327</v>
      </c>
      <c r="L2830">
        <v>-0.42370648075305362</v>
      </c>
      <c r="M2830">
        <v>0</v>
      </c>
      <c r="N2830">
        <f t="shared" si="264"/>
        <v>-1.6609845345161802</v>
      </c>
      <c r="O2830">
        <f t="shared" si="265"/>
        <v>0.18995187383414214</v>
      </c>
      <c r="P2830">
        <f t="shared" si="266"/>
        <v>0.15962987916654015</v>
      </c>
      <c r="Q2830">
        <f t="shared" si="267"/>
        <v>0.84037012083345985</v>
      </c>
      <c r="R2830">
        <f t="shared" si="268"/>
        <v>-7.5529397232095521E-2</v>
      </c>
      <c r="S2830">
        <f t="shared" si="269"/>
        <v>1</v>
      </c>
    </row>
    <row r="2831" spans="1:19" x14ac:dyDescent="0.35">
      <c r="A2831">
        <v>1.5379353389188812</v>
      </c>
      <c r="B2831">
        <v>0</v>
      </c>
      <c r="C2831">
        <v>0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1</v>
      </c>
      <c r="J2831">
        <v>0</v>
      </c>
      <c r="K2831">
        <v>-0.54037428751963501</v>
      </c>
      <c r="L2831">
        <v>-0.76142105890920853</v>
      </c>
      <c r="M2831">
        <v>0</v>
      </c>
      <c r="N2831">
        <f t="shared" si="264"/>
        <v>-1.9785993939192346</v>
      </c>
      <c r="O2831">
        <f t="shared" si="265"/>
        <v>0.13826275341251643</v>
      </c>
      <c r="P2831">
        <f t="shared" si="266"/>
        <v>0.12146822251541141</v>
      </c>
      <c r="Q2831">
        <f t="shared" si="267"/>
        <v>0.87853177748458855</v>
      </c>
      <c r="R2831">
        <f t="shared" si="268"/>
        <v>-5.6242524963669077E-2</v>
      </c>
      <c r="S2831">
        <f t="shared" si="269"/>
        <v>1</v>
      </c>
    </row>
    <row r="2832" spans="1:19" x14ac:dyDescent="0.35">
      <c r="A2832">
        <v>-1.6906625691293735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0.93580251605294162</v>
      </c>
      <c r="L2832">
        <v>-1.0731575925918126</v>
      </c>
      <c r="M2832">
        <v>0</v>
      </c>
      <c r="N2832">
        <f t="shared" si="264"/>
        <v>-6.9153135956695859</v>
      </c>
      <c r="O2832">
        <f t="shared" si="265"/>
        <v>9.9247017555846107E-4</v>
      </c>
      <c r="P2832">
        <f t="shared" si="266"/>
        <v>9.914861551200253E-4</v>
      </c>
      <c r="Q2832">
        <f t="shared" si="267"/>
        <v>0.99900851384487999</v>
      </c>
      <c r="R2832">
        <f t="shared" si="268"/>
        <v>-4.3081057272094077E-4</v>
      </c>
      <c r="S2832">
        <f t="shared" si="269"/>
        <v>0</v>
      </c>
    </row>
    <row r="2833" spans="1:19" x14ac:dyDescent="0.35">
      <c r="A2833">
        <v>-0.62920572264775554</v>
      </c>
      <c r="B2833">
        <v>1</v>
      </c>
      <c r="C2833">
        <v>0</v>
      </c>
      <c r="D2833">
        <v>1</v>
      </c>
      <c r="E2833">
        <v>1</v>
      </c>
      <c r="F2833">
        <v>0</v>
      </c>
      <c r="G2833">
        <v>0</v>
      </c>
      <c r="H2833">
        <v>1</v>
      </c>
      <c r="I2833">
        <v>1</v>
      </c>
      <c r="J2833">
        <v>0</v>
      </c>
      <c r="K2833">
        <v>-0.63158628929633687</v>
      </c>
      <c r="L2833">
        <v>-9.8980924833674058E-2</v>
      </c>
      <c r="M2833">
        <v>0</v>
      </c>
      <c r="N2833">
        <f t="shared" si="264"/>
        <v>-4.7148099643330816</v>
      </c>
      <c r="O2833">
        <f t="shared" si="265"/>
        <v>8.9615689227989619E-3</v>
      </c>
      <c r="P2833">
        <f t="shared" si="266"/>
        <v>8.8819725139448399E-3</v>
      </c>
      <c r="Q2833">
        <f t="shared" si="267"/>
        <v>0.99111802748605515</v>
      </c>
      <c r="R2833">
        <f t="shared" si="268"/>
        <v>-3.8746243909001119E-3</v>
      </c>
      <c r="S2833">
        <f t="shared" si="269"/>
        <v>0</v>
      </c>
    </row>
    <row r="2834" spans="1:19" x14ac:dyDescent="0.35">
      <c r="A2834">
        <v>-1.0022562200145031E-2</v>
      </c>
      <c r="B2834">
        <v>0</v>
      </c>
      <c r="C2834">
        <v>0</v>
      </c>
      <c r="D2834">
        <v>1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0.79445704114473548</v>
      </c>
      <c r="L2834">
        <v>-6.0013858123348876E-2</v>
      </c>
      <c r="M2834">
        <v>0</v>
      </c>
      <c r="N2834">
        <f t="shared" si="264"/>
        <v>-3.8627899138719632</v>
      </c>
      <c r="O2834">
        <f t="shared" si="265"/>
        <v>2.1009303535364971E-2</v>
      </c>
      <c r="P2834">
        <f t="shared" si="266"/>
        <v>2.0576995197416698E-2</v>
      </c>
      <c r="Q2834">
        <f t="shared" si="267"/>
        <v>0.97942300480258326</v>
      </c>
      <c r="R2834">
        <f t="shared" si="268"/>
        <v>-9.0296994381958168E-3</v>
      </c>
      <c r="S2834">
        <f t="shared" si="269"/>
        <v>0</v>
      </c>
    </row>
    <row r="2835" spans="1:19" x14ac:dyDescent="0.35">
      <c r="A2835">
        <v>0.2553416494202595</v>
      </c>
      <c r="B2835">
        <v>0</v>
      </c>
      <c r="C2835">
        <v>0</v>
      </c>
      <c r="D2835">
        <v>1</v>
      </c>
      <c r="E2835">
        <v>1</v>
      </c>
      <c r="F2835">
        <v>0</v>
      </c>
      <c r="G2835">
        <v>0</v>
      </c>
      <c r="H2835">
        <v>1</v>
      </c>
      <c r="I2835">
        <v>1</v>
      </c>
      <c r="J2835">
        <v>0</v>
      </c>
      <c r="K2835">
        <v>0.42298346490160643</v>
      </c>
      <c r="L2835">
        <v>0.10884343095472858</v>
      </c>
      <c r="M2835">
        <v>0</v>
      </c>
      <c r="N2835">
        <f t="shared" si="264"/>
        <v>-3.4986909529485049</v>
      </c>
      <c r="O2835">
        <f t="shared" si="265"/>
        <v>3.0236939102525062E-2</v>
      </c>
      <c r="P2835">
        <f t="shared" si="266"/>
        <v>2.9349500056623387E-2</v>
      </c>
      <c r="Q2835">
        <f t="shared" si="267"/>
        <v>0.9706504999433766</v>
      </c>
      <c r="R2835">
        <f t="shared" si="268"/>
        <v>-1.293711743427961E-2</v>
      </c>
      <c r="S2835">
        <f t="shared" si="269"/>
        <v>0</v>
      </c>
    </row>
    <row r="2836" spans="1:19" x14ac:dyDescent="0.35">
      <c r="A2836">
        <v>1.1841163900916754</v>
      </c>
      <c r="B2836">
        <v>1</v>
      </c>
      <c r="C2836">
        <v>0</v>
      </c>
      <c r="D2836">
        <v>1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1</v>
      </c>
      <c r="K2836">
        <v>0.27965031925250389</v>
      </c>
      <c r="L2836">
        <v>-0.37175039180595304</v>
      </c>
      <c r="M2836">
        <v>0</v>
      </c>
      <c r="N2836">
        <f t="shared" si="264"/>
        <v>-1.9045329947826275</v>
      </c>
      <c r="O2836">
        <f t="shared" si="265"/>
        <v>0.14889215980388792</v>
      </c>
      <c r="P2836">
        <f t="shared" si="266"/>
        <v>0.12959628850570565</v>
      </c>
      <c r="Q2836">
        <f t="shared" si="267"/>
        <v>0.87040371149429441</v>
      </c>
      <c r="R2836">
        <f t="shared" si="268"/>
        <v>-6.0279265763938682E-2</v>
      </c>
      <c r="S2836">
        <f t="shared" si="269"/>
        <v>1</v>
      </c>
    </row>
    <row r="2837" spans="1:19" x14ac:dyDescent="0.35">
      <c r="A2837">
        <v>-0.8503425656647593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1</v>
      </c>
      <c r="K2837">
        <v>-0.48560291599270533</v>
      </c>
      <c r="L2837">
        <v>1.1219871654231928</v>
      </c>
      <c r="M2837">
        <v>0</v>
      </c>
      <c r="N2837">
        <f t="shared" si="264"/>
        <v>-5.1506595466652625</v>
      </c>
      <c r="O2837">
        <f t="shared" si="265"/>
        <v>5.7955810098925392E-3</v>
      </c>
      <c r="P2837">
        <f t="shared" si="266"/>
        <v>5.7621857953216995E-3</v>
      </c>
      <c r="Q2837">
        <f t="shared" si="267"/>
        <v>0.99423781420467827</v>
      </c>
      <c r="R2837">
        <f t="shared" si="268"/>
        <v>-2.5097232045393006E-3</v>
      </c>
      <c r="S2837">
        <f t="shared" si="269"/>
        <v>0</v>
      </c>
    </row>
    <row r="2838" spans="1:19" x14ac:dyDescent="0.35">
      <c r="A2838">
        <v>-9.8477299406946536E-2</v>
      </c>
      <c r="B2838">
        <v>0</v>
      </c>
      <c r="C2838">
        <v>0</v>
      </c>
      <c r="D2838">
        <v>1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-0.60530486505559233</v>
      </c>
      <c r="L2838">
        <v>1.7454602327884012</v>
      </c>
      <c r="M2838">
        <v>0</v>
      </c>
      <c r="N2838">
        <f t="shared" si="264"/>
        <v>-4.1276504016835434</v>
      </c>
      <c r="O2838">
        <f t="shared" si="265"/>
        <v>1.61207115560522E-2</v>
      </c>
      <c r="P2838">
        <f t="shared" si="266"/>
        <v>1.5864957157861195E-2</v>
      </c>
      <c r="Q2838">
        <f t="shared" si="267"/>
        <v>0.98413504284213882</v>
      </c>
      <c r="R2838">
        <f t="shared" si="268"/>
        <v>-6.9453036650829574E-3</v>
      </c>
      <c r="S2838">
        <f t="shared" si="269"/>
        <v>0</v>
      </c>
    </row>
    <row r="2839" spans="1:19" x14ac:dyDescent="0.35">
      <c r="A2839">
        <v>-1.0272520400783622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-1.0741743076026569</v>
      </c>
      <c r="L2839">
        <v>-0.96924541469761161</v>
      </c>
      <c r="M2839">
        <v>0</v>
      </c>
      <c r="N2839">
        <f t="shared" si="264"/>
        <v>-5.8365833440345378</v>
      </c>
      <c r="O2839">
        <f t="shared" si="265"/>
        <v>2.9187981379179E-3</v>
      </c>
      <c r="P2839">
        <f t="shared" si="266"/>
        <v>2.9103035493373182E-3</v>
      </c>
      <c r="Q2839">
        <f t="shared" si="267"/>
        <v>0.9970896964506627</v>
      </c>
      <c r="R2839">
        <f t="shared" si="268"/>
        <v>-1.2657715565796695E-3</v>
      </c>
      <c r="S2839">
        <f t="shared" si="269"/>
        <v>0</v>
      </c>
    </row>
    <row r="2840" spans="1:19" x14ac:dyDescent="0.35">
      <c r="A2840">
        <v>-0.40806887963075178</v>
      </c>
      <c r="B2840">
        <v>0</v>
      </c>
      <c r="C2840">
        <v>0</v>
      </c>
      <c r="D2840">
        <v>1</v>
      </c>
      <c r="E2840">
        <v>1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-0.994667477966791</v>
      </c>
      <c r="L2840">
        <v>5.6887342007628038E-2</v>
      </c>
      <c r="M2840">
        <v>0</v>
      </c>
      <c r="N2840">
        <f t="shared" si="264"/>
        <v>-4.9962095823908408</v>
      </c>
      <c r="O2840">
        <f t="shared" si="265"/>
        <v>6.7635350961914014E-3</v>
      </c>
      <c r="P2840">
        <f t="shared" si="266"/>
        <v>6.7180970112760176E-3</v>
      </c>
      <c r="Q2840">
        <f t="shared" si="267"/>
        <v>0.99328190298872399</v>
      </c>
      <c r="R2840">
        <f t="shared" si="268"/>
        <v>-2.9274770458698812E-3</v>
      </c>
      <c r="S2840">
        <f t="shared" si="269"/>
        <v>0</v>
      </c>
    </row>
    <row r="2841" spans="1:19" x14ac:dyDescent="0.35">
      <c r="A2841">
        <v>-0.49652361683755331</v>
      </c>
      <c r="B2841">
        <v>0</v>
      </c>
      <c r="C2841">
        <v>0</v>
      </c>
      <c r="D2841">
        <v>1</v>
      </c>
      <c r="E2841">
        <v>1</v>
      </c>
      <c r="F2841">
        <v>0</v>
      </c>
      <c r="G2841">
        <v>0</v>
      </c>
      <c r="H2841">
        <v>1</v>
      </c>
      <c r="I2841">
        <v>0</v>
      </c>
      <c r="J2841">
        <v>1</v>
      </c>
      <c r="K2841">
        <v>-0.61502236645553143</v>
      </c>
      <c r="L2841">
        <v>0.27770072003280605</v>
      </c>
      <c r="M2841">
        <v>0</v>
      </c>
      <c r="N2841">
        <f t="shared" si="264"/>
        <v>-4.8089917122801955</v>
      </c>
      <c r="O2841">
        <f t="shared" si="265"/>
        <v>8.1560792276850688E-3</v>
      </c>
      <c r="P2841">
        <f t="shared" si="266"/>
        <v>8.0900957656607798E-3</v>
      </c>
      <c r="Q2841">
        <f t="shared" si="267"/>
        <v>0.99190990423433922</v>
      </c>
      <c r="R2841">
        <f t="shared" si="268"/>
        <v>-3.5277732801253011E-3</v>
      </c>
      <c r="S2841">
        <f t="shared" si="269"/>
        <v>0</v>
      </c>
    </row>
    <row r="2842" spans="1:19" x14ac:dyDescent="0.35">
      <c r="A2842">
        <v>-0.71766045985455706</v>
      </c>
      <c r="B2842">
        <v>0</v>
      </c>
      <c r="C2842">
        <v>0</v>
      </c>
      <c r="D2842">
        <v>1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-0.66162220271433059</v>
      </c>
      <c r="L2842">
        <v>-0.89131128127696035</v>
      </c>
      <c r="M2842">
        <v>0</v>
      </c>
      <c r="N2842">
        <f t="shared" si="264"/>
        <v>-5.4688452836344892</v>
      </c>
      <c r="O2842">
        <f t="shared" si="265"/>
        <v>4.2160977453348661E-3</v>
      </c>
      <c r="P2842">
        <f t="shared" si="266"/>
        <v>4.1983968936574953E-3</v>
      </c>
      <c r="Q2842">
        <f t="shared" si="267"/>
        <v>0.99580160310634247</v>
      </c>
      <c r="R2842">
        <f t="shared" si="268"/>
        <v>-1.827178904425505E-3</v>
      </c>
      <c r="S2842">
        <f t="shared" si="269"/>
        <v>0</v>
      </c>
    </row>
    <row r="2843" spans="1:19" x14ac:dyDescent="0.35">
      <c r="A2843">
        <v>3.4204806403255718E-2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0.21736996937107544</v>
      </c>
      <c r="L2843">
        <v>-1.0341905258814876</v>
      </c>
      <c r="M2843">
        <v>0</v>
      </c>
      <c r="N2843">
        <f t="shared" si="264"/>
        <v>-4.2967936063436722</v>
      </c>
      <c r="O2843">
        <f t="shared" si="265"/>
        <v>1.3612134977258569E-2</v>
      </c>
      <c r="P2843">
        <f t="shared" si="266"/>
        <v>1.3429333082682529E-2</v>
      </c>
      <c r="Q2843">
        <f t="shared" si="267"/>
        <v>0.98657066691731743</v>
      </c>
      <c r="R2843">
        <f t="shared" si="268"/>
        <v>-5.8718012855212103E-3</v>
      </c>
      <c r="S2843">
        <f t="shared" si="269"/>
        <v>0</v>
      </c>
    </row>
    <row r="2844" spans="1:19" x14ac:dyDescent="0.35">
      <c r="A2844">
        <v>-1.0272520400783622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-0.11810468123136972</v>
      </c>
      <c r="L2844">
        <v>2.2130650333123079</v>
      </c>
      <c r="M2844">
        <v>0</v>
      </c>
      <c r="N2844">
        <f t="shared" si="264"/>
        <v>-5.7227603847275947</v>
      </c>
      <c r="O2844">
        <f t="shared" si="265"/>
        <v>3.2706701222142008E-3</v>
      </c>
      <c r="P2844">
        <f t="shared" si="266"/>
        <v>3.260007712391095E-3</v>
      </c>
      <c r="Q2844">
        <f t="shared" si="267"/>
        <v>0.9967399922876089</v>
      </c>
      <c r="R2844">
        <f t="shared" si="268"/>
        <v>-1.4181161532401093E-3</v>
      </c>
      <c r="S2844">
        <f t="shared" si="269"/>
        <v>0</v>
      </c>
    </row>
    <row r="2845" spans="1:19" x14ac:dyDescent="0.35">
      <c r="A2845">
        <v>0.38802375523046173</v>
      </c>
      <c r="B2845">
        <v>0</v>
      </c>
      <c r="C2845">
        <v>0</v>
      </c>
      <c r="D2845">
        <v>1</v>
      </c>
      <c r="E2845">
        <v>1</v>
      </c>
      <c r="F2845">
        <v>0</v>
      </c>
      <c r="G2845">
        <v>0</v>
      </c>
      <c r="H2845">
        <v>1</v>
      </c>
      <c r="I2845">
        <v>0</v>
      </c>
      <c r="J2845">
        <v>1</v>
      </c>
      <c r="K2845">
        <v>-0.17398031428101993</v>
      </c>
      <c r="L2845">
        <v>4.2003854355389114</v>
      </c>
      <c r="M2845">
        <v>0</v>
      </c>
      <c r="N2845">
        <f t="shared" si="264"/>
        <v>-3.2186681532937547</v>
      </c>
      <c r="O2845">
        <f t="shared" si="265"/>
        <v>4.0008307725587215E-2</v>
      </c>
      <c r="P2845">
        <f t="shared" si="266"/>
        <v>3.8469219359489631E-2</v>
      </c>
      <c r="Q2845">
        <f t="shared" si="267"/>
        <v>0.96153078064051034</v>
      </c>
      <c r="R2845">
        <f t="shared" si="268"/>
        <v>-1.7036808515096775E-2</v>
      </c>
      <c r="S2845">
        <f t="shared" si="269"/>
        <v>0</v>
      </c>
    </row>
    <row r="2846" spans="1:19" x14ac:dyDescent="0.35">
      <c r="A2846">
        <v>0.60916059824746549</v>
      </c>
      <c r="B2846">
        <v>0</v>
      </c>
      <c r="C2846">
        <v>0</v>
      </c>
      <c r="D2846">
        <v>1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-0.27159703288949977</v>
      </c>
      <c r="L2846">
        <v>3.0909297534077767E-2</v>
      </c>
      <c r="M2846">
        <v>0</v>
      </c>
      <c r="N2846">
        <f t="shared" si="264"/>
        <v>-3.2759438768483777</v>
      </c>
      <c r="O2846">
        <f t="shared" si="265"/>
        <v>3.7781191602273258E-2</v>
      </c>
      <c r="P2846">
        <f t="shared" si="266"/>
        <v>3.6405739387068016E-2</v>
      </c>
      <c r="Q2846">
        <f t="shared" si="267"/>
        <v>0.96359426061293196</v>
      </c>
      <c r="R2846">
        <f t="shared" si="268"/>
        <v>-1.6105795422922477E-2</v>
      </c>
      <c r="S2846">
        <f t="shared" si="269"/>
        <v>0</v>
      </c>
    </row>
    <row r="2847" spans="1:19" x14ac:dyDescent="0.35">
      <c r="A2847">
        <v>-0.62920572264775554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-0.2530454393077976</v>
      </c>
      <c r="L2847">
        <v>-6.0013858123348876E-2</v>
      </c>
      <c r="M2847">
        <v>0</v>
      </c>
      <c r="N2847">
        <f t="shared" si="264"/>
        <v>-4.8448624998677889</v>
      </c>
      <c r="O2847">
        <f t="shared" si="265"/>
        <v>7.8686993278039019E-3</v>
      </c>
      <c r="P2847">
        <f t="shared" si="266"/>
        <v>7.8072662967427365E-3</v>
      </c>
      <c r="Q2847">
        <f t="shared" si="267"/>
        <v>0.99219273370325722</v>
      </c>
      <c r="R2847">
        <f t="shared" si="268"/>
        <v>-3.4039578321196822E-3</v>
      </c>
      <c r="S2847">
        <f t="shared" si="269"/>
        <v>0</v>
      </c>
    </row>
    <row r="2848" spans="1:19" x14ac:dyDescent="0.35">
      <c r="A2848">
        <v>-1.2041615144919653</v>
      </c>
      <c r="B2848">
        <v>0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0.66437503376827678</v>
      </c>
      <c r="L2848">
        <v>-0.8133771478563091</v>
      </c>
      <c r="M2848">
        <v>0</v>
      </c>
      <c r="N2848">
        <f t="shared" si="264"/>
        <v>-5.8486488438465063</v>
      </c>
      <c r="O2848">
        <f t="shared" si="265"/>
        <v>2.8837929815465095E-3</v>
      </c>
      <c r="P2848">
        <f t="shared" si="266"/>
        <v>2.8755006330026239E-3</v>
      </c>
      <c r="Q2848">
        <f t="shared" si="267"/>
        <v>0.99712449936699743</v>
      </c>
      <c r="R2848">
        <f t="shared" si="268"/>
        <v>-1.2506129898103148E-3</v>
      </c>
      <c r="S2848">
        <f t="shared" si="269"/>
        <v>0</v>
      </c>
    </row>
    <row r="2849" spans="1:19" x14ac:dyDescent="0.35">
      <c r="A2849">
        <v>-0.36384151102735102</v>
      </c>
      <c r="B2849">
        <v>0</v>
      </c>
      <c r="C2849">
        <v>0</v>
      </c>
      <c r="D2849">
        <v>1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1</v>
      </c>
      <c r="K2849">
        <v>-1.1048727779342828</v>
      </c>
      <c r="L2849">
        <v>-0.60555279206790646</v>
      </c>
      <c r="M2849">
        <v>0</v>
      </c>
      <c r="N2849">
        <f t="shared" si="264"/>
        <v>-4.8935220777622597</v>
      </c>
      <c r="O2849">
        <f t="shared" si="265"/>
        <v>7.4949780371737253E-3</v>
      </c>
      <c r="P2849">
        <f t="shared" si="266"/>
        <v>7.4392212373858412E-3</v>
      </c>
      <c r="Q2849">
        <f t="shared" si="267"/>
        <v>0.99256077876261417</v>
      </c>
      <c r="R2849">
        <f t="shared" si="268"/>
        <v>-3.2428900328200037E-3</v>
      </c>
      <c r="S2849">
        <f t="shared" si="269"/>
        <v>0</v>
      </c>
    </row>
    <row r="2850" spans="1:19" x14ac:dyDescent="0.35">
      <c r="A2850">
        <v>-1.6906625691293735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-0.2897069218621135</v>
      </c>
      <c r="L2850">
        <v>-1.6316855487731456</v>
      </c>
      <c r="M2850">
        <v>0</v>
      </c>
      <c r="N2850">
        <f t="shared" si="264"/>
        <v>-7.2020416351159025</v>
      </c>
      <c r="O2850">
        <f t="shared" si="265"/>
        <v>7.4506310750197099E-4</v>
      </c>
      <c r="P2850">
        <f t="shared" si="266"/>
        <v>7.4450840175859542E-4</v>
      </c>
      <c r="Q2850">
        <f t="shared" si="267"/>
        <v>0.99925549159824145</v>
      </c>
      <c r="R2850">
        <f t="shared" si="268"/>
        <v>-3.234563135322154E-4</v>
      </c>
      <c r="S2850">
        <f t="shared" si="269"/>
        <v>0</v>
      </c>
    </row>
    <row r="2851" spans="1:19" x14ac:dyDescent="0.35">
      <c r="A2851">
        <v>0.87452480986786996</v>
      </c>
      <c r="B2851">
        <v>0</v>
      </c>
      <c r="C2851">
        <v>0</v>
      </c>
      <c r="D2851">
        <v>1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2.0022982946962644</v>
      </c>
      <c r="L2851">
        <v>0.9141628096347898</v>
      </c>
      <c r="M2851">
        <v>0</v>
      </c>
      <c r="N2851">
        <f t="shared" si="264"/>
        <v>-2.4588383079645233</v>
      </c>
      <c r="O2851">
        <f t="shared" si="265"/>
        <v>8.5534257740186748E-2</v>
      </c>
      <c r="P2851">
        <f t="shared" si="266"/>
        <v>7.8794618530278235E-2</v>
      </c>
      <c r="Q2851">
        <f t="shared" si="267"/>
        <v>0.92120538146972175</v>
      </c>
      <c r="R2851">
        <f t="shared" si="268"/>
        <v>-3.5643533652033418E-2</v>
      </c>
      <c r="S2851">
        <f t="shared" si="269"/>
        <v>1</v>
      </c>
    </row>
    <row r="2852" spans="1:19" x14ac:dyDescent="0.35">
      <c r="A2852">
        <v>0.69761533545426702</v>
      </c>
      <c r="B2852">
        <v>1</v>
      </c>
      <c r="C2852">
        <v>0</v>
      </c>
      <c r="D2852">
        <v>1</v>
      </c>
      <c r="E2852">
        <v>1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-0.404991824834119</v>
      </c>
      <c r="L2852">
        <v>0.12183245319150394</v>
      </c>
      <c r="M2852">
        <v>0</v>
      </c>
      <c r="N2852">
        <f t="shared" si="264"/>
        <v>-2.5575651078712234</v>
      </c>
      <c r="O2852">
        <f t="shared" si="265"/>
        <v>7.7493198491722357E-2</v>
      </c>
      <c r="P2852">
        <f t="shared" si="266"/>
        <v>7.1919895735952227E-2</v>
      </c>
      <c r="Q2852">
        <f t="shared" si="267"/>
        <v>0.92808010426404774</v>
      </c>
      <c r="R2852">
        <f t="shared" si="268"/>
        <v>-3.2414537425032364E-2</v>
      </c>
      <c r="S2852">
        <f t="shared" si="269"/>
        <v>1</v>
      </c>
    </row>
    <row r="2853" spans="1:19" x14ac:dyDescent="0.35">
      <c r="A2853">
        <v>0.87452480986786996</v>
      </c>
      <c r="B2853">
        <v>0</v>
      </c>
      <c r="C2853">
        <v>0</v>
      </c>
      <c r="D2853">
        <v>1</v>
      </c>
      <c r="E2853">
        <v>1</v>
      </c>
      <c r="F2853">
        <v>0</v>
      </c>
      <c r="G2853">
        <v>0</v>
      </c>
      <c r="H2853">
        <v>1</v>
      </c>
      <c r="I2853">
        <v>1</v>
      </c>
      <c r="J2853">
        <v>0</v>
      </c>
      <c r="K2853">
        <v>2.5732015019426902</v>
      </c>
      <c r="L2853">
        <v>1.0570420542393171</v>
      </c>
      <c r="M2853">
        <v>0</v>
      </c>
      <c r="N2853">
        <f t="shared" si="264"/>
        <v>-2.1138292027816812</v>
      </c>
      <c r="O2853">
        <f t="shared" si="265"/>
        <v>0.12077460938529393</v>
      </c>
      <c r="P2853">
        <f t="shared" si="266"/>
        <v>0.10775994421530892</v>
      </c>
      <c r="Q2853">
        <f t="shared" si="267"/>
        <v>0.89224005578469112</v>
      </c>
      <c r="R2853">
        <f t="shared" si="268"/>
        <v>-4.9518283654624129E-2</v>
      </c>
      <c r="S2853">
        <f t="shared" si="269"/>
        <v>1</v>
      </c>
    </row>
    <row r="2854" spans="1:19" x14ac:dyDescent="0.35">
      <c r="A2854">
        <v>0.38802375523046173</v>
      </c>
      <c r="B2854">
        <v>0</v>
      </c>
      <c r="C2854">
        <v>0</v>
      </c>
      <c r="D2854">
        <v>1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2.5935199139607454</v>
      </c>
      <c r="L2854">
        <v>0.90117378739801446</v>
      </c>
      <c r="M2854">
        <v>0</v>
      </c>
      <c r="N2854">
        <f t="shared" si="264"/>
        <v>-3.1708386421362746</v>
      </c>
      <c r="O2854">
        <f t="shared" si="265"/>
        <v>4.1968386683238781E-2</v>
      </c>
      <c r="P2854">
        <f t="shared" si="266"/>
        <v>4.0277984648681368E-2</v>
      </c>
      <c r="Q2854">
        <f t="shared" si="267"/>
        <v>0.95972201535131862</v>
      </c>
      <c r="R2854">
        <f t="shared" si="268"/>
        <v>-1.7854542670513091E-2</v>
      </c>
      <c r="S2854">
        <f t="shared" si="269"/>
        <v>0</v>
      </c>
    </row>
    <row r="2855" spans="1:19" x14ac:dyDescent="0.35">
      <c r="A2855">
        <v>0.29956901802366021</v>
      </c>
      <c r="B2855">
        <v>0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-0.4500456949611098</v>
      </c>
      <c r="L2855">
        <v>-1.0082124814079367</v>
      </c>
      <c r="M2855">
        <v>0</v>
      </c>
      <c r="N2855">
        <f t="shared" si="264"/>
        <v>-3.5365635444463219</v>
      </c>
      <c r="O2855">
        <f t="shared" si="265"/>
        <v>2.9113201600063428E-2</v>
      </c>
      <c r="P2855">
        <f t="shared" si="266"/>
        <v>2.8289600750236486E-2</v>
      </c>
      <c r="Q2855">
        <f t="shared" si="267"/>
        <v>0.97171039924976355</v>
      </c>
      <c r="R2855">
        <f t="shared" si="268"/>
        <v>-1.2463149423478304E-2</v>
      </c>
      <c r="S2855">
        <f t="shared" si="269"/>
        <v>0</v>
      </c>
    </row>
    <row r="2856" spans="1:19" x14ac:dyDescent="0.35">
      <c r="A2856">
        <v>-1.0022562200145031E-2</v>
      </c>
      <c r="B2856">
        <v>0</v>
      </c>
      <c r="C2856">
        <v>0</v>
      </c>
      <c r="D2856">
        <v>1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-0.39571602804326794</v>
      </c>
      <c r="L2856">
        <v>1.1349761876599682</v>
      </c>
      <c r="M2856">
        <v>0</v>
      </c>
      <c r="N2856">
        <f t="shared" si="264"/>
        <v>-4.0379061567003394</v>
      </c>
      <c r="O2856">
        <f t="shared" si="265"/>
        <v>1.763435736751064E-2</v>
      </c>
      <c r="P2856">
        <f t="shared" si="266"/>
        <v>1.7328775546777388E-2</v>
      </c>
      <c r="Q2856">
        <f t="shared" si="267"/>
        <v>0.98267122445322264</v>
      </c>
      <c r="R2856">
        <f t="shared" si="268"/>
        <v>-7.5917612005992107E-3</v>
      </c>
      <c r="S2856">
        <f t="shared" si="269"/>
        <v>0</v>
      </c>
    </row>
    <row r="2857" spans="1:19" x14ac:dyDescent="0.35">
      <c r="A2857">
        <v>-0.71766045985455706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1</v>
      </c>
      <c r="I2857">
        <v>0</v>
      </c>
      <c r="J2857">
        <v>1</v>
      </c>
      <c r="K2857">
        <v>-0.71771868806852468</v>
      </c>
      <c r="L2857">
        <v>-0.5276186586472551</v>
      </c>
      <c r="M2857">
        <v>0</v>
      </c>
      <c r="N2857">
        <f t="shared" si="264"/>
        <v>-5.3480989760765283</v>
      </c>
      <c r="O2857">
        <f t="shared" si="265"/>
        <v>4.7571859331452613E-3</v>
      </c>
      <c r="P2857">
        <f t="shared" si="266"/>
        <v>4.734662264422756E-3</v>
      </c>
      <c r="Q2857">
        <f t="shared" si="267"/>
        <v>0.99526533773557724</v>
      </c>
      <c r="R2857">
        <f t="shared" si="268"/>
        <v>-2.0611209103052735E-3</v>
      </c>
      <c r="S2857">
        <f t="shared" si="269"/>
        <v>0</v>
      </c>
    </row>
    <row r="2858" spans="1:19" x14ac:dyDescent="0.35">
      <c r="A2858">
        <v>-0.58497835404435483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0.78738976739932531</v>
      </c>
      <c r="L2858">
        <v>0.39460192016378248</v>
      </c>
      <c r="M2858">
        <v>0</v>
      </c>
      <c r="N2858">
        <f t="shared" si="264"/>
        <v>-4.7858788509659709</v>
      </c>
      <c r="O2858">
        <f t="shared" si="265"/>
        <v>8.3467849435471982E-3</v>
      </c>
      <c r="P2858">
        <f t="shared" si="266"/>
        <v>8.2776928217354277E-3</v>
      </c>
      <c r="Q2858">
        <f t="shared" si="267"/>
        <v>0.99172230717826459</v>
      </c>
      <c r="R2858">
        <f t="shared" si="268"/>
        <v>-3.6099179096071772E-3</v>
      </c>
      <c r="S2858">
        <f t="shared" si="269"/>
        <v>0</v>
      </c>
    </row>
    <row r="2859" spans="1:19" x14ac:dyDescent="0.35">
      <c r="A2859">
        <v>-1.5579804633191714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-0.29809930943478813</v>
      </c>
      <c r="L2859">
        <v>-1.4758172819318436</v>
      </c>
      <c r="M2859">
        <v>0</v>
      </c>
      <c r="N2859">
        <f t="shared" si="264"/>
        <v>-6.9812680957713393</v>
      </c>
      <c r="O2859">
        <f t="shared" si="265"/>
        <v>9.2912423732571282E-4</v>
      </c>
      <c r="P2859">
        <f t="shared" si="266"/>
        <v>9.2826176681957799E-4</v>
      </c>
      <c r="Q2859">
        <f t="shared" si="267"/>
        <v>0.99907173823318041</v>
      </c>
      <c r="R2859">
        <f t="shared" si="268"/>
        <v>-4.033261882061666E-4</v>
      </c>
      <c r="S2859">
        <f t="shared" si="269"/>
        <v>0</v>
      </c>
    </row>
    <row r="2860" spans="1:19" x14ac:dyDescent="0.35">
      <c r="A2860">
        <v>1.4052532331086791</v>
      </c>
      <c r="B2860">
        <v>1</v>
      </c>
      <c r="C2860">
        <v>0</v>
      </c>
      <c r="D2860">
        <v>1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2.0460270509959906</v>
      </c>
      <c r="L2860">
        <v>-9.8980924833674058E-2</v>
      </c>
      <c r="M2860">
        <v>0</v>
      </c>
      <c r="N2860">
        <f t="shared" si="264"/>
        <v>-0.89240683431219203</v>
      </c>
      <c r="O2860">
        <f t="shared" si="265"/>
        <v>0.4096685608763167</v>
      </c>
      <c r="P2860">
        <f t="shared" si="266"/>
        <v>0.29061339115178064</v>
      </c>
      <c r="Q2860">
        <f t="shared" si="267"/>
        <v>0.70938660884821936</v>
      </c>
      <c r="R2860">
        <f t="shared" si="268"/>
        <v>-0.14911701400083399</v>
      </c>
      <c r="S2860">
        <f t="shared" si="269"/>
        <v>1</v>
      </c>
    </row>
    <row r="2861" spans="1:19" x14ac:dyDescent="0.35">
      <c r="A2861">
        <v>-1.2926162516987669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-0.99621344409859947</v>
      </c>
      <c r="L2861">
        <v>-1.4628282596950681</v>
      </c>
      <c r="M2861">
        <v>0</v>
      </c>
      <c r="N2861">
        <f t="shared" si="264"/>
        <v>-6.3531589167956017</v>
      </c>
      <c r="O2861">
        <f t="shared" si="265"/>
        <v>1.7412380134062537E-3</v>
      </c>
      <c r="P2861">
        <f t="shared" si="266"/>
        <v>1.7382113736870547E-3</v>
      </c>
      <c r="Q2861">
        <f t="shared" si="267"/>
        <v>0.99826178862631298</v>
      </c>
      <c r="R2861">
        <f t="shared" si="268"/>
        <v>-7.5555245330731491E-4</v>
      </c>
      <c r="S2861">
        <f t="shared" si="269"/>
        <v>0</v>
      </c>
    </row>
    <row r="2862" spans="1:19" x14ac:dyDescent="0.35">
      <c r="A2862">
        <v>-0.89456993426816012</v>
      </c>
      <c r="B2862">
        <v>0</v>
      </c>
      <c r="C2862">
        <v>0</v>
      </c>
      <c r="D2862">
        <v>1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-7.2167401886202798E-2</v>
      </c>
      <c r="L2862">
        <v>1.3038334767380453</v>
      </c>
      <c r="M2862">
        <v>0</v>
      </c>
      <c r="N2862">
        <f t="shared" si="264"/>
        <v>-5.4505479591712289</v>
      </c>
      <c r="O2862">
        <f t="shared" si="265"/>
        <v>4.2939511360794731E-3</v>
      </c>
      <c r="P2862">
        <f t="shared" si="266"/>
        <v>4.2755919531548116E-3</v>
      </c>
      <c r="Q2862">
        <f t="shared" si="267"/>
        <v>0.99572440804684514</v>
      </c>
      <c r="R2862">
        <f t="shared" si="268"/>
        <v>-1.8608469441085615E-3</v>
      </c>
      <c r="S2862">
        <f t="shared" si="269"/>
        <v>0</v>
      </c>
    </row>
    <row r="2863" spans="1:19" x14ac:dyDescent="0.35">
      <c r="A2863">
        <v>-1.6464352005259728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0.38080067473368878</v>
      </c>
      <c r="L2863">
        <v>-1.7745647933776729</v>
      </c>
      <c r="M2863">
        <v>0</v>
      </c>
      <c r="N2863">
        <f t="shared" si="264"/>
        <v>-6.9405144558355394</v>
      </c>
      <c r="O2863">
        <f t="shared" si="265"/>
        <v>9.677715933282397E-4</v>
      </c>
      <c r="P2863">
        <f t="shared" si="266"/>
        <v>9.6683591699236494E-4</v>
      </c>
      <c r="Q2863">
        <f t="shared" si="267"/>
        <v>0.99903316408300769</v>
      </c>
      <c r="R2863">
        <f t="shared" si="268"/>
        <v>-4.2009461767829483E-4</v>
      </c>
      <c r="S2863">
        <f t="shared" si="269"/>
        <v>0</v>
      </c>
    </row>
    <row r="2864" spans="1:19" x14ac:dyDescent="0.35">
      <c r="A2864">
        <v>-0.27538677382054955</v>
      </c>
      <c r="B2864">
        <v>0</v>
      </c>
      <c r="C2864">
        <v>0</v>
      </c>
      <c r="D2864">
        <v>1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-0.86303950445852429</v>
      </c>
      <c r="L2864">
        <v>-0.18990408049110069</v>
      </c>
      <c r="M2864">
        <v>0</v>
      </c>
      <c r="N2864">
        <f t="shared" si="264"/>
        <v>-4.972390398835099</v>
      </c>
      <c r="O2864">
        <f t="shared" si="265"/>
        <v>6.9265709625723993E-3</v>
      </c>
      <c r="P2864">
        <f t="shared" si="266"/>
        <v>6.8789236100413337E-3</v>
      </c>
      <c r="Q2864">
        <f t="shared" si="267"/>
        <v>0.99312107638995861</v>
      </c>
      <c r="R2864">
        <f t="shared" si="268"/>
        <v>-2.9978012502380534E-3</v>
      </c>
      <c r="S2864">
        <f t="shared" si="269"/>
        <v>0</v>
      </c>
    </row>
    <row r="2865" spans="1:19" x14ac:dyDescent="0.35">
      <c r="A2865">
        <v>-0.23115940521714878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1</v>
      </c>
      <c r="K2865">
        <v>-0.80098000688164006</v>
      </c>
      <c r="L2865">
        <v>-0.12495896930722479</v>
      </c>
      <c r="M2865">
        <v>0</v>
      </c>
      <c r="N2865">
        <f t="shared" si="264"/>
        <v>-4.6182383558817719</v>
      </c>
      <c r="O2865">
        <f t="shared" si="265"/>
        <v>9.8701684789325381E-3</v>
      </c>
      <c r="P2865">
        <f t="shared" si="266"/>
        <v>9.7737004092308174E-3</v>
      </c>
      <c r="Q2865">
        <f t="shared" si="267"/>
        <v>0.99022629959076913</v>
      </c>
      <c r="R2865">
        <f t="shared" si="268"/>
        <v>-4.2655433494451812E-3</v>
      </c>
      <c r="S2865">
        <f t="shared" si="269"/>
        <v>0</v>
      </c>
    </row>
    <row r="2866" spans="1:19" x14ac:dyDescent="0.35">
      <c r="A2866">
        <v>-1.7791173063361752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-1.0849960705253163</v>
      </c>
      <c r="L2866">
        <v>-1.6576635932466959</v>
      </c>
      <c r="M2866">
        <v>0</v>
      </c>
      <c r="N2866">
        <f t="shared" si="264"/>
        <v>-7.3943893345570766</v>
      </c>
      <c r="O2866">
        <f t="shared" si="265"/>
        <v>6.1469193487801485E-4</v>
      </c>
      <c r="P2866">
        <f t="shared" si="266"/>
        <v>6.14314320819527E-4</v>
      </c>
      <c r="Q2866">
        <f t="shared" si="267"/>
        <v>0.99938568567918051</v>
      </c>
      <c r="R2866">
        <f t="shared" si="268"/>
        <v>-2.6687530074101485E-4</v>
      </c>
      <c r="S2866">
        <f t="shared" si="269"/>
        <v>0</v>
      </c>
    </row>
    <row r="2867" spans="1:19" x14ac:dyDescent="0.35">
      <c r="A2867">
        <v>-0.76188782845795777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0.39007647152453984</v>
      </c>
      <c r="L2867">
        <v>1.3168224989748205</v>
      </c>
      <c r="M2867">
        <v>0</v>
      </c>
      <c r="N2867">
        <f t="shared" si="264"/>
        <v>-5.2623183240282527</v>
      </c>
      <c r="O2867">
        <f t="shared" si="265"/>
        <v>5.1832742695696755E-3</v>
      </c>
      <c r="P2867">
        <f t="shared" si="266"/>
        <v>5.1565464749064524E-3</v>
      </c>
      <c r="Q2867">
        <f t="shared" si="267"/>
        <v>0.99484345352509351</v>
      </c>
      <c r="R2867">
        <f t="shared" si="268"/>
        <v>-2.2452535448270181E-3</v>
      </c>
      <c r="S2867">
        <f t="shared" si="269"/>
        <v>0</v>
      </c>
    </row>
    <row r="2868" spans="1:19" x14ac:dyDescent="0.35">
      <c r="A2868">
        <v>0.6533879668508662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1</v>
      </c>
      <c r="H2868">
        <v>0</v>
      </c>
      <c r="I2868">
        <v>1</v>
      </c>
      <c r="J2868">
        <v>0</v>
      </c>
      <c r="K2868">
        <v>-0.72412340490030291</v>
      </c>
      <c r="L2868">
        <v>1.0050859652922164</v>
      </c>
      <c r="M2868">
        <v>0</v>
      </c>
      <c r="N2868">
        <f t="shared" si="264"/>
        <v>-3.2248473112700942</v>
      </c>
      <c r="O2868">
        <f t="shared" si="265"/>
        <v>3.976185229947031E-2</v>
      </c>
      <c r="P2868">
        <f t="shared" si="266"/>
        <v>3.824130709501946E-2</v>
      </c>
      <c r="Q2868">
        <f t="shared" si="267"/>
        <v>0.96175869290498051</v>
      </c>
      <c r="R2868">
        <f t="shared" si="268"/>
        <v>-1.6933879610589939E-2</v>
      </c>
      <c r="S2868">
        <f t="shared" si="269"/>
        <v>0</v>
      </c>
    </row>
    <row r="2869" spans="1:19" x14ac:dyDescent="0.35">
      <c r="A2869">
        <v>0.60916059824746549</v>
      </c>
      <c r="B2869">
        <v>0</v>
      </c>
      <c r="C2869">
        <v>0</v>
      </c>
      <c r="D2869">
        <v>1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-0.34469914569358728</v>
      </c>
      <c r="L2869">
        <v>0.62840432042573635</v>
      </c>
      <c r="M2869">
        <v>0</v>
      </c>
      <c r="N2869">
        <f t="shared" si="264"/>
        <v>-3.2796693159203154</v>
      </c>
      <c r="O2869">
        <f t="shared" si="265"/>
        <v>3.7640701930237254E-2</v>
      </c>
      <c r="P2869">
        <f t="shared" si="266"/>
        <v>3.6275275112297896E-2</v>
      </c>
      <c r="Q2869">
        <f t="shared" si="267"/>
        <v>0.96372472488770211</v>
      </c>
      <c r="R2869">
        <f t="shared" si="268"/>
        <v>-1.6046998809459961E-2</v>
      </c>
      <c r="S2869">
        <f t="shared" si="269"/>
        <v>0</v>
      </c>
    </row>
    <row r="2870" spans="1:19" x14ac:dyDescent="0.35">
      <c r="A2870">
        <v>0.6533879668508662</v>
      </c>
      <c r="B2870">
        <v>0</v>
      </c>
      <c r="C2870">
        <v>0</v>
      </c>
      <c r="D2870">
        <v>1</v>
      </c>
      <c r="E2870">
        <v>1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-0.81511455437246061</v>
      </c>
      <c r="L2870">
        <v>-0.16392603601754996</v>
      </c>
      <c r="M2870">
        <v>0</v>
      </c>
      <c r="N2870">
        <f t="shared" si="264"/>
        <v>-3.2100907062035233</v>
      </c>
      <c r="O2870">
        <f t="shared" si="265"/>
        <v>4.0352952842868509E-2</v>
      </c>
      <c r="P2870">
        <f t="shared" si="266"/>
        <v>3.8787752495535316E-2</v>
      </c>
      <c r="Q2870">
        <f t="shared" si="267"/>
        <v>0.96121224750446466</v>
      </c>
      <c r="R2870">
        <f t="shared" si="268"/>
        <v>-1.7180704170968175E-2</v>
      </c>
      <c r="S2870">
        <f t="shared" si="269"/>
        <v>0</v>
      </c>
    </row>
    <row r="2871" spans="1:19" x14ac:dyDescent="0.35">
      <c r="A2871">
        <v>1.4494806017120798</v>
      </c>
      <c r="B2871">
        <v>0</v>
      </c>
      <c r="C2871">
        <v>0</v>
      </c>
      <c r="D2871">
        <v>1</v>
      </c>
      <c r="E2871">
        <v>1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1.9046815760877844</v>
      </c>
      <c r="L2871">
        <v>0.27770072003280605</v>
      </c>
      <c r="M2871">
        <v>0</v>
      </c>
      <c r="N2871">
        <f t="shared" si="264"/>
        <v>-1.4471738952855291</v>
      </c>
      <c r="O2871">
        <f t="shared" si="265"/>
        <v>0.23523414591486794</v>
      </c>
      <c r="P2871">
        <f t="shared" si="266"/>
        <v>0.19043688736489983</v>
      </c>
      <c r="Q2871">
        <f t="shared" si="267"/>
        <v>0.80956311263510017</v>
      </c>
      <c r="R2871">
        <f t="shared" si="268"/>
        <v>-9.1749288478576788E-2</v>
      </c>
      <c r="S2871">
        <f t="shared" si="269"/>
        <v>1</v>
      </c>
    </row>
    <row r="2872" spans="1:19" x14ac:dyDescent="0.35">
      <c r="A2872">
        <v>1.0956616528848737</v>
      </c>
      <c r="B2872">
        <v>1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2.8081883539775832</v>
      </c>
      <c r="L2872">
        <v>-9.8980924833674058E-2</v>
      </c>
      <c r="M2872">
        <v>0</v>
      </c>
      <c r="N2872">
        <f t="shared" si="264"/>
        <v>-1.0653360588331622</v>
      </c>
      <c r="O2872">
        <f t="shared" si="265"/>
        <v>0.34461202539042129</v>
      </c>
      <c r="P2872">
        <f t="shared" si="266"/>
        <v>0.2562910481857098</v>
      </c>
      <c r="Q2872">
        <f t="shared" si="267"/>
        <v>0.7437089518142902</v>
      </c>
      <c r="R2872">
        <f t="shared" si="268"/>
        <v>-0.1285969910012193</v>
      </c>
      <c r="S2872">
        <f t="shared" si="269"/>
        <v>1</v>
      </c>
    </row>
    <row r="2873" spans="1:19" x14ac:dyDescent="0.35">
      <c r="A2873">
        <v>1.5821627075222819</v>
      </c>
      <c r="B2873">
        <v>0</v>
      </c>
      <c r="C2873">
        <v>0</v>
      </c>
      <c r="D2873">
        <v>1</v>
      </c>
      <c r="E2873">
        <v>0</v>
      </c>
      <c r="F2873">
        <v>1</v>
      </c>
      <c r="G2873">
        <v>0</v>
      </c>
      <c r="H2873">
        <v>1</v>
      </c>
      <c r="I2873">
        <v>1</v>
      </c>
      <c r="J2873">
        <v>0</v>
      </c>
      <c r="K2873">
        <v>-0.70225902675043994</v>
      </c>
      <c r="L2873">
        <v>-4.702483588657351E-2</v>
      </c>
      <c r="M2873">
        <v>0</v>
      </c>
      <c r="N2873">
        <f t="shared" si="264"/>
        <v>-1.8392577506091738</v>
      </c>
      <c r="O2873">
        <f t="shared" si="265"/>
        <v>0.15893535200449985</v>
      </c>
      <c r="P2873">
        <f t="shared" si="266"/>
        <v>0.13713910075277672</v>
      </c>
      <c r="Q2873">
        <f t="shared" si="267"/>
        <v>0.86286089924722331</v>
      </c>
      <c r="R2873">
        <f t="shared" si="268"/>
        <v>-6.4059210725653237E-2</v>
      </c>
      <c r="S2873">
        <f t="shared" si="269"/>
        <v>1</v>
      </c>
    </row>
    <row r="2874" spans="1:19" x14ac:dyDescent="0.35">
      <c r="A2874">
        <v>-0.40806887963075178</v>
      </c>
      <c r="B2874">
        <v>0</v>
      </c>
      <c r="C2874">
        <v>0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-0.75548443214556116</v>
      </c>
      <c r="L2874">
        <v>0.32965680897990657</v>
      </c>
      <c r="M2874">
        <v>0</v>
      </c>
      <c r="N2874">
        <f t="shared" si="264"/>
        <v>-4.766580734987012</v>
      </c>
      <c r="O2874">
        <f t="shared" si="265"/>
        <v>8.5094264573259588E-3</v>
      </c>
      <c r="P2874">
        <f t="shared" si="266"/>
        <v>8.4376270901281719E-3</v>
      </c>
      <c r="Q2874">
        <f t="shared" si="267"/>
        <v>0.99156237290987181</v>
      </c>
      <c r="R2874">
        <f t="shared" si="268"/>
        <v>-3.6799618837054333E-3</v>
      </c>
      <c r="S2874">
        <f t="shared" si="269"/>
        <v>0</v>
      </c>
    </row>
    <row r="2875" spans="1:19" x14ac:dyDescent="0.35">
      <c r="A2875">
        <v>1.4052532331086791</v>
      </c>
      <c r="B2875">
        <v>0</v>
      </c>
      <c r="C2875">
        <v>0</v>
      </c>
      <c r="D2875">
        <v>1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-0.52557718311518242</v>
      </c>
      <c r="L2875">
        <v>-0.46267354746337924</v>
      </c>
      <c r="M2875">
        <v>0</v>
      </c>
      <c r="N2875">
        <f t="shared" si="264"/>
        <v>-2.3612349062326041</v>
      </c>
      <c r="O2875">
        <f t="shared" si="265"/>
        <v>9.430369503967552E-2</v>
      </c>
      <c r="P2875">
        <f t="shared" si="266"/>
        <v>8.617689537844099E-2</v>
      </c>
      <c r="Q2875">
        <f t="shared" si="267"/>
        <v>0.91382310462155902</v>
      </c>
      <c r="R2875">
        <f t="shared" si="268"/>
        <v>-3.9137865668802903E-2</v>
      </c>
      <c r="S2875">
        <f t="shared" si="269"/>
        <v>1</v>
      </c>
    </row>
    <row r="2876" spans="1:19" x14ac:dyDescent="0.35">
      <c r="A2876">
        <v>-1.425298357508969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-0.72589022333665543</v>
      </c>
      <c r="L2876">
        <v>-1.5147843486421693</v>
      </c>
      <c r="M2876">
        <v>0</v>
      </c>
      <c r="N2876">
        <f t="shared" si="264"/>
        <v>-6.830465153390163</v>
      </c>
      <c r="O2876">
        <f t="shared" si="265"/>
        <v>1.0803554696988816E-3</v>
      </c>
      <c r="P2876">
        <f t="shared" si="266"/>
        <v>1.0791895613534313E-3</v>
      </c>
      <c r="Q2876">
        <f t="shared" si="267"/>
        <v>0.99892081043864656</v>
      </c>
      <c r="R2876">
        <f t="shared" si="268"/>
        <v>-4.6893915408046657E-4</v>
      </c>
      <c r="S2876">
        <f t="shared" si="269"/>
        <v>0</v>
      </c>
    </row>
    <row r="2877" spans="1:19" x14ac:dyDescent="0.35">
      <c r="A2877">
        <v>1.2283437586950761</v>
      </c>
      <c r="B2877">
        <v>1</v>
      </c>
      <c r="C2877">
        <v>0</v>
      </c>
      <c r="D2877">
        <v>1</v>
      </c>
      <c r="E2877">
        <v>0</v>
      </c>
      <c r="F2877">
        <v>1</v>
      </c>
      <c r="G2877">
        <v>0</v>
      </c>
      <c r="H2877">
        <v>0</v>
      </c>
      <c r="I2877">
        <v>1</v>
      </c>
      <c r="J2877">
        <v>0</v>
      </c>
      <c r="K2877">
        <v>-0.18943997559910503</v>
      </c>
      <c r="L2877">
        <v>-0.25484919167497661</v>
      </c>
      <c r="M2877">
        <v>0</v>
      </c>
      <c r="N2877">
        <f t="shared" si="264"/>
        <v>-2.0059403720509095</v>
      </c>
      <c r="O2877">
        <f t="shared" si="265"/>
        <v>0.13453372443843015</v>
      </c>
      <c r="P2877">
        <f t="shared" si="266"/>
        <v>0.11858063056258769</v>
      </c>
      <c r="Q2877">
        <f t="shared" si="267"/>
        <v>0.88141936943741228</v>
      </c>
      <c r="R2877">
        <f t="shared" si="268"/>
        <v>-5.4817409978406909E-2</v>
      </c>
      <c r="S2877">
        <f t="shared" si="269"/>
        <v>1</v>
      </c>
    </row>
    <row r="2878" spans="1:19" x14ac:dyDescent="0.35">
      <c r="A2878">
        <v>-0.14270466801034729</v>
      </c>
      <c r="B2878">
        <v>0</v>
      </c>
      <c r="C2878">
        <v>0</v>
      </c>
      <c r="D2878">
        <v>1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-0.50459621418349554</v>
      </c>
      <c r="L2878">
        <v>0.40759094240055788</v>
      </c>
      <c r="M2878">
        <v>0</v>
      </c>
      <c r="N2878">
        <f t="shared" si="264"/>
        <v>-4.2851806753743533</v>
      </c>
      <c r="O2878">
        <f t="shared" si="265"/>
        <v>1.3771133191866654E-2</v>
      </c>
      <c r="P2878">
        <f t="shared" si="266"/>
        <v>1.3584065220429122E-2</v>
      </c>
      <c r="Q2878">
        <f t="shared" si="267"/>
        <v>0.9864159347795709</v>
      </c>
      <c r="R2878">
        <f t="shared" si="268"/>
        <v>-5.9399206672508028E-3</v>
      </c>
      <c r="S2878">
        <f t="shared" si="269"/>
        <v>0</v>
      </c>
    </row>
    <row r="2879" spans="1:19" x14ac:dyDescent="0.35">
      <c r="A2879">
        <v>-0.8503425656647593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1</v>
      </c>
      <c r="I2879">
        <v>0</v>
      </c>
      <c r="J2879">
        <v>1</v>
      </c>
      <c r="K2879">
        <v>-0.46550535627919487</v>
      </c>
      <c r="L2879">
        <v>-0.82636617009308444</v>
      </c>
      <c r="M2879">
        <v>0</v>
      </c>
      <c r="N2879">
        <f t="shared" si="264"/>
        <v>-5.1735677960653721</v>
      </c>
      <c r="O2879">
        <f t="shared" si="265"/>
        <v>5.6643235738817995E-3</v>
      </c>
      <c r="P2879">
        <f t="shared" si="266"/>
        <v>5.6324197260495404E-3</v>
      </c>
      <c r="Q2879">
        <f t="shared" si="267"/>
        <v>0.99436758027395045</v>
      </c>
      <c r="R2879">
        <f t="shared" si="268"/>
        <v>-2.4530435957444657E-3</v>
      </c>
      <c r="S2879">
        <f t="shared" si="269"/>
        <v>0</v>
      </c>
    </row>
    <row r="2880" spans="1:19" x14ac:dyDescent="0.35">
      <c r="A2880">
        <v>-1.8834938962402008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-1.01034799158942</v>
      </c>
      <c r="L2880">
        <v>-1.5017953264053938</v>
      </c>
      <c r="M2880">
        <v>0</v>
      </c>
      <c r="N2880">
        <f t="shared" si="264"/>
        <v>-7.5534003570329391</v>
      </c>
      <c r="O2880">
        <f t="shared" si="265"/>
        <v>5.243242029559145E-4</v>
      </c>
      <c r="P2880">
        <f t="shared" si="266"/>
        <v>5.2404943115561431E-4</v>
      </c>
      <c r="Q2880">
        <f t="shared" si="267"/>
        <v>0.99947595056884442</v>
      </c>
      <c r="R2880">
        <f t="shared" si="268"/>
        <v>-2.2765143170836832E-4</v>
      </c>
      <c r="S2880">
        <f t="shared" si="269"/>
        <v>0</v>
      </c>
    </row>
    <row r="2881" spans="1:19" x14ac:dyDescent="0.35">
      <c r="A2881">
        <v>1.7148448133324843</v>
      </c>
      <c r="B2881">
        <v>0</v>
      </c>
      <c r="C2881">
        <v>0</v>
      </c>
      <c r="D2881">
        <v>1</v>
      </c>
      <c r="E2881">
        <v>0</v>
      </c>
      <c r="F2881">
        <v>1</v>
      </c>
      <c r="G2881">
        <v>0</v>
      </c>
      <c r="H2881">
        <v>1</v>
      </c>
      <c r="I2881">
        <v>1</v>
      </c>
      <c r="J2881">
        <v>0</v>
      </c>
      <c r="K2881">
        <v>-0.57836088390121565</v>
      </c>
      <c r="L2881">
        <v>-0.24186016943820124</v>
      </c>
      <c r="M2881">
        <v>0</v>
      </c>
      <c r="N2881">
        <f t="shared" si="264"/>
        <v>-1.6019423281066021</v>
      </c>
      <c r="O2881">
        <f t="shared" si="265"/>
        <v>0.20150474930796181</v>
      </c>
      <c r="P2881">
        <f t="shared" si="266"/>
        <v>0.16771032276320486</v>
      </c>
      <c r="Q2881">
        <f t="shared" si="267"/>
        <v>0.83228967723679514</v>
      </c>
      <c r="R2881">
        <f t="shared" si="268"/>
        <v>-7.9725491822535757E-2</v>
      </c>
      <c r="S2881">
        <f t="shared" si="269"/>
        <v>1</v>
      </c>
    </row>
    <row r="2882" spans="1:19" x14ac:dyDescent="0.35">
      <c r="A2882">
        <v>-0.49652361683755331</v>
      </c>
      <c r="B2882">
        <v>0</v>
      </c>
      <c r="C2882">
        <v>0</v>
      </c>
      <c r="D2882">
        <v>1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-0.7771279579908803</v>
      </c>
      <c r="L2882">
        <v>0.5504701870050851</v>
      </c>
      <c r="M2882">
        <v>0</v>
      </c>
      <c r="N2882">
        <f t="shared" si="264"/>
        <v>-4.9137816943231982</v>
      </c>
      <c r="O2882">
        <f t="shared" si="265"/>
        <v>7.3446604854651909E-3</v>
      </c>
      <c r="P2882">
        <f t="shared" si="266"/>
        <v>7.2911097597178013E-3</v>
      </c>
      <c r="Q2882">
        <f t="shared" si="267"/>
        <v>0.99270889024028219</v>
      </c>
      <c r="R2882">
        <f t="shared" si="268"/>
        <v>-3.178088763167396E-3</v>
      </c>
      <c r="S2882">
        <f t="shared" si="269"/>
        <v>0</v>
      </c>
    </row>
    <row r="2883" spans="1:19" x14ac:dyDescent="0.35">
      <c r="A2883">
        <v>1.6706174447290836</v>
      </c>
      <c r="B2883">
        <v>0</v>
      </c>
      <c r="C2883">
        <v>0</v>
      </c>
      <c r="D2883">
        <v>1</v>
      </c>
      <c r="E2883">
        <v>1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-0.51431371558343464</v>
      </c>
      <c r="L2883">
        <v>-0.50164061417370487</v>
      </c>
      <c r="M2883">
        <v>0</v>
      </c>
      <c r="N2883">
        <f t="shared" si="264"/>
        <v>-1.4794106166331189</v>
      </c>
      <c r="O2883">
        <f t="shared" si="265"/>
        <v>0.22777189379635543</v>
      </c>
      <c r="P2883">
        <f t="shared" si="266"/>
        <v>0.18551645867382502</v>
      </c>
      <c r="Q2883">
        <f t="shared" si="267"/>
        <v>0.81448354132617495</v>
      </c>
      <c r="R2883">
        <f t="shared" si="268"/>
        <v>-8.9117687271299775E-2</v>
      </c>
      <c r="S2883">
        <f t="shared" si="269"/>
        <v>1</v>
      </c>
    </row>
    <row r="2884" spans="1:19" x14ac:dyDescent="0.35">
      <c r="A2884">
        <v>-0.45229624823415254</v>
      </c>
      <c r="B2884">
        <v>1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-0.18281440646278263</v>
      </c>
      <c r="L2884">
        <v>-9.8980924833674058E-2</v>
      </c>
      <c r="M2884">
        <v>0</v>
      </c>
      <c r="N2884">
        <f t="shared" si="264"/>
        <v>-4.1178250362772788</v>
      </c>
      <c r="O2884">
        <f t="shared" si="265"/>
        <v>1.627988412149636E-2</v>
      </c>
      <c r="P2884">
        <f t="shared" si="266"/>
        <v>1.6019095109384353E-2</v>
      </c>
      <c r="Q2884">
        <f t="shared" si="267"/>
        <v>0.98398090489061563</v>
      </c>
      <c r="R2884">
        <f t="shared" si="268"/>
        <v>-7.013329394982025E-3</v>
      </c>
      <c r="S2884">
        <f t="shared" si="269"/>
        <v>0</v>
      </c>
    </row>
    <row r="2885" spans="1:19" x14ac:dyDescent="0.35">
      <c r="A2885">
        <v>1.5821627075222819</v>
      </c>
      <c r="B2885">
        <v>0</v>
      </c>
      <c r="C2885">
        <v>1</v>
      </c>
      <c r="D2885">
        <v>1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2.1032277978729055</v>
      </c>
      <c r="L2885">
        <v>0.29068974226958139</v>
      </c>
      <c r="M2885">
        <v>0</v>
      </c>
      <c r="N2885">
        <f t="shared" si="264"/>
        <v>-0.95844546525058227</v>
      </c>
      <c r="O2885">
        <f t="shared" si="265"/>
        <v>0.3834885691568084</v>
      </c>
      <c r="P2885">
        <f t="shared" si="266"/>
        <v>0.27718954656093203</v>
      </c>
      <c r="Q2885">
        <f t="shared" si="267"/>
        <v>0.72281045343906802</v>
      </c>
      <c r="R2885">
        <f t="shared" si="268"/>
        <v>-0.14097557520618642</v>
      </c>
      <c r="S2885">
        <f t="shared" si="269"/>
        <v>1</v>
      </c>
    </row>
    <row r="2886" spans="1:19" x14ac:dyDescent="0.35">
      <c r="A2886">
        <v>0.83029744126446925</v>
      </c>
      <c r="B2886">
        <v>0</v>
      </c>
      <c r="C2886">
        <v>0</v>
      </c>
      <c r="D2886">
        <v>1</v>
      </c>
      <c r="E2886">
        <v>0</v>
      </c>
      <c r="F2886">
        <v>1</v>
      </c>
      <c r="G2886">
        <v>0</v>
      </c>
      <c r="H2886">
        <v>1</v>
      </c>
      <c r="I2886">
        <v>1</v>
      </c>
      <c r="J2886">
        <v>0</v>
      </c>
      <c r="K2886">
        <v>-0.31643005071194635</v>
      </c>
      <c r="L2886">
        <v>-1.2030478149595645</v>
      </c>
      <c r="M2886">
        <v>0</v>
      </c>
      <c r="N2886">
        <f t="shared" ref="N2886:N2949" si="270">$M$3+SUMPRODUCT($A$3:$L$3,A2886:L2886)</f>
        <v>-3.0396390588079387</v>
      </c>
      <c r="O2886">
        <f t="shared" ref="O2886:O2949" si="271">EXP(N2886)</f>
        <v>4.7852158192539331E-2</v>
      </c>
      <c r="P2886">
        <f t="shared" ref="P2886:P2949" si="272">O2886/(1+O2886)</f>
        <v>4.5666898539466157E-2</v>
      </c>
      <c r="Q2886">
        <f t="shared" ref="Q2886:Q2949" si="273">IF(M2886=1,P2886,1-P2886)</f>
        <v>0.95433310146053385</v>
      </c>
      <c r="R2886">
        <f t="shared" ref="R2886:R2949" si="274">LOG(Q2886)</f>
        <v>-2.0300012217892186E-2</v>
      </c>
      <c r="S2886">
        <f t="shared" ref="S2886:S2949" si="275">IF(P2886&gt;U$2,1,0)</f>
        <v>0</v>
      </c>
    </row>
    <row r="2887" spans="1:19" x14ac:dyDescent="0.35">
      <c r="A2887">
        <v>-0.18693203661374805</v>
      </c>
      <c r="B2887">
        <v>0</v>
      </c>
      <c r="C2887">
        <v>0</v>
      </c>
      <c r="D2887">
        <v>1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-0.31576749379831415</v>
      </c>
      <c r="L2887">
        <v>-0.54060768088403055</v>
      </c>
      <c r="M2887">
        <v>0</v>
      </c>
      <c r="N2887">
        <f t="shared" si="270"/>
        <v>-4.3409170851764021</v>
      </c>
      <c r="O2887">
        <f t="shared" si="271"/>
        <v>1.302457807715E-2</v>
      </c>
      <c r="P2887">
        <f t="shared" si="272"/>
        <v>1.2857119520113038E-2</v>
      </c>
      <c r="Q2887">
        <f t="shared" si="273"/>
        <v>0.98714288047988696</v>
      </c>
      <c r="R2887">
        <f t="shared" si="274"/>
        <v>-5.6199823729090612E-3</v>
      </c>
      <c r="S2887">
        <f t="shared" si="275"/>
        <v>0</v>
      </c>
    </row>
    <row r="2888" spans="1:19" x14ac:dyDescent="0.35">
      <c r="A2888">
        <v>0.74184270405766772</v>
      </c>
      <c r="B2888">
        <v>1</v>
      </c>
      <c r="C2888">
        <v>0</v>
      </c>
      <c r="D2888">
        <v>1</v>
      </c>
      <c r="E2888">
        <v>0</v>
      </c>
      <c r="F2888">
        <v>1</v>
      </c>
      <c r="G2888">
        <v>0</v>
      </c>
      <c r="H2888">
        <v>1</v>
      </c>
      <c r="I2888">
        <v>1</v>
      </c>
      <c r="J2888">
        <v>0</v>
      </c>
      <c r="K2888">
        <v>-0.15277849304478885</v>
      </c>
      <c r="L2888">
        <v>2.4858345002845872</v>
      </c>
      <c r="M2888">
        <v>0</v>
      </c>
      <c r="N2888">
        <f t="shared" si="270"/>
        <v>-2.6876520538711315</v>
      </c>
      <c r="O2888">
        <f t="shared" si="271"/>
        <v>6.8040507415862803E-2</v>
      </c>
      <c r="P2888">
        <f t="shared" si="272"/>
        <v>6.3705924020136334E-2</v>
      </c>
      <c r="Q2888">
        <f t="shared" si="273"/>
        <v>0.93629407597986369</v>
      </c>
      <c r="R2888">
        <f t="shared" si="274"/>
        <v>-2.8587724428093562E-2</v>
      </c>
      <c r="S2888">
        <f t="shared" si="275"/>
        <v>1</v>
      </c>
    </row>
    <row r="2889" spans="1:19" x14ac:dyDescent="0.35">
      <c r="A2889">
        <v>0.21111428081685873</v>
      </c>
      <c r="B2889">
        <v>0</v>
      </c>
      <c r="C2889">
        <v>0</v>
      </c>
      <c r="D2889">
        <v>1</v>
      </c>
      <c r="E2889">
        <v>1</v>
      </c>
      <c r="F2889">
        <v>0</v>
      </c>
      <c r="G2889">
        <v>0</v>
      </c>
      <c r="H2889">
        <v>1</v>
      </c>
      <c r="I2889">
        <v>1</v>
      </c>
      <c r="J2889">
        <v>0</v>
      </c>
      <c r="K2889">
        <v>-0.83962916017685263</v>
      </c>
      <c r="L2889">
        <v>1.1869322766070687</v>
      </c>
      <c r="M2889">
        <v>0</v>
      </c>
      <c r="N2889">
        <f t="shared" si="270"/>
        <v>-3.760352926508097</v>
      </c>
      <c r="O2889">
        <f t="shared" si="271"/>
        <v>2.3275524375618303E-2</v>
      </c>
      <c r="P2889">
        <f t="shared" si="272"/>
        <v>2.2746097039524668E-2</v>
      </c>
      <c r="Q2889">
        <f t="shared" si="273"/>
        <v>0.97725390296047532</v>
      </c>
      <c r="R2889">
        <f t="shared" si="274"/>
        <v>-9.9925864052443532E-3</v>
      </c>
      <c r="S2889">
        <f t="shared" si="275"/>
        <v>0</v>
      </c>
    </row>
    <row r="2890" spans="1:19" x14ac:dyDescent="0.35">
      <c r="A2890">
        <v>-0.8503425656647593</v>
      </c>
      <c r="B2890">
        <v>0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-0.27358470363039616</v>
      </c>
      <c r="L2890">
        <v>-0.6315308365414567</v>
      </c>
      <c r="M2890">
        <v>0</v>
      </c>
      <c r="N2890">
        <f t="shared" si="270"/>
        <v>-5.3235266127692586</v>
      </c>
      <c r="O2890">
        <f t="shared" si="271"/>
        <v>4.8755292673235331E-3</v>
      </c>
      <c r="P2890">
        <f t="shared" si="272"/>
        <v>4.8518738145393861E-3</v>
      </c>
      <c r="Q2890">
        <f t="shared" si="273"/>
        <v>0.99514812618546067</v>
      </c>
      <c r="R2890">
        <f t="shared" si="274"/>
        <v>-2.1122704130719146E-3</v>
      </c>
      <c r="S2890">
        <f t="shared" si="275"/>
        <v>0</v>
      </c>
    </row>
    <row r="2891" spans="1:19" x14ac:dyDescent="0.35">
      <c r="A2891">
        <v>1.1841163900916754</v>
      </c>
      <c r="B2891">
        <v>1</v>
      </c>
      <c r="C2891">
        <v>0</v>
      </c>
      <c r="D2891">
        <v>1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-4.9861319127251426E-2</v>
      </c>
      <c r="L2891">
        <v>0.14781049766505422</v>
      </c>
      <c r="M2891">
        <v>0</v>
      </c>
      <c r="N2891">
        <f t="shared" si="270"/>
        <v>-2.2204545669804738</v>
      </c>
      <c r="O2891">
        <f t="shared" si="271"/>
        <v>0.10855974992961939</v>
      </c>
      <c r="P2891">
        <f t="shared" si="272"/>
        <v>9.7928641136854983E-2</v>
      </c>
      <c r="Q2891">
        <f t="shared" si="273"/>
        <v>0.90207135886314505</v>
      </c>
      <c r="R2891">
        <f t="shared" si="274"/>
        <v>-4.4759105989437789E-2</v>
      </c>
      <c r="S2891">
        <f t="shared" si="275"/>
        <v>1</v>
      </c>
    </row>
    <row r="2892" spans="1:19" x14ac:dyDescent="0.35">
      <c r="A2892">
        <v>-1.1599341458885646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-0.41426762162497005</v>
      </c>
      <c r="L2892">
        <v>-0.55359670312080544</v>
      </c>
      <c r="M2892">
        <v>0</v>
      </c>
      <c r="N2892">
        <f t="shared" si="270"/>
        <v>-5.945054652268011</v>
      </c>
      <c r="O2892">
        <f t="shared" si="271"/>
        <v>2.6187592233213462E-3</v>
      </c>
      <c r="P2892">
        <f t="shared" si="272"/>
        <v>2.6119192357322023E-3</v>
      </c>
      <c r="Q2892">
        <f t="shared" si="273"/>
        <v>0.99738808076426777</v>
      </c>
      <c r="R2892">
        <f t="shared" si="274"/>
        <v>-1.1358261008494819E-3</v>
      </c>
      <c r="S2892">
        <f t="shared" si="275"/>
        <v>0</v>
      </c>
    </row>
    <row r="2893" spans="1:19" x14ac:dyDescent="0.35">
      <c r="A2893">
        <v>0.56493322964406478</v>
      </c>
      <c r="B2893">
        <v>0</v>
      </c>
      <c r="C2893">
        <v>0</v>
      </c>
      <c r="D2893">
        <v>1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1</v>
      </c>
      <c r="K2893">
        <v>-0.36700522845253863</v>
      </c>
      <c r="L2893">
        <v>-0.74843203667243319</v>
      </c>
      <c r="M2893">
        <v>0</v>
      </c>
      <c r="N2893">
        <f t="shared" si="270"/>
        <v>-3.1543065727981983</v>
      </c>
      <c r="O2893">
        <f t="shared" si="271"/>
        <v>4.2667977873264269E-2</v>
      </c>
      <c r="P2893">
        <f t="shared" si="272"/>
        <v>4.0921922202208971E-2</v>
      </c>
      <c r="Q2893">
        <f t="shared" si="273"/>
        <v>0.95907807779779097</v>
      </c>
      <c r="R2893">
        <f t="shared" si="274"/>
        <v>-1.8146035815301352E-2</v>
      </c>
      <c r="S2893">
        <f t="shared" si="275"/>
        <v>0</v>
      </c>
    </row>
    <row r="2894" spans="1:19" x14ac:dyDescent="0.35">
      <c r="A2894">
        <v>-1.7791173063361752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-0.87319871046755149</v>
      </c>
      <c r="L2894">
        <v>-1.4888063041686188</v>
      </c>
      <c r="M2894">
        <v>0</v>
      </c>
      <c r="N2894">
        <f t="shared" si="270"/>
        <v>-7.3581087539630801</v>
      </c>
      <c r="O2894">
        <f t="shared" si="271"/>
        <v>6.3740280585242214E-4</v>
      </c>
      <c r="P2894">
        <f t="shared" si="272"/>
        <v>6.3699678231605495E-4</v>
      </c>
      <c r="Q2894">
        <f t="shared" si="273"/>
        <v>0.9993630032176839</v>
      </c>
      <c r="R2894">
        <f t="shared" si="274"/>
        <v>-2.7673233571405336E-4</v>
      </c>
      <c r="S2894">
        <f t="shared" si="275"/>
        <v>0</v>
      </c>
    </row>
    <row r="2895" spans="1:19" x14ac:dyDescent="0.35">
      <c r="A2895">
        <v>0.96297954707467148</v>
      </c>
      <c r="B2895">
        <v>0</v>
      </c>
      <c r="C2895">
        <v>0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2.8709104084680992</v>
      </c>
      <c r="L2895">
        <v>1.8493724106826033</v>
      </c>
      <c r="M2895">
        <v>0</v>
      </c>
      <c r="N2895">
        <f t="shared" si="270"/>
        <v>-1.9911146240685107</v>
      </c>
      <c r="O2895">
        <f t="shared" si="271"/>
        <v>0.13654314631702363</v>
      </c>
      <c r="P2895">
        <f t="shared" si="272"/>
        <v>0.12013899055173813</v>
      </c>
      <c r="Q2895">
        <f t="shared" si="273"/>
        <v>0.87986100944826184</v>
      </c>
      <c r="R2895">
        <f t="shared" si="274"/>
        <v>-5.5585927392020222E-2</v>
      </c>
      <c r="S2895">
        <f t="shared" si="275"/>
        <v>1</v>
      </c>
    </row>
    <row r="2896" spans="1:19" x14ac:dyDescent="0.35">
      <c r="A2896">
        <v>1.2725711272984768</v>
      </c>
      <c r="B2896">
        <v>0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-0.14107332090395303</v>
      </c>
      <c r="L2896">
        <v>-0.22887114720142587</v>
      </c>
      <c r="M2896">
        <v>0</v>
      </c>
      <c r="N2896">
        <f t="shared" si="270"/>
        <v>-1.5878596355140822</v>
      </c>
      <c r="O2896">
        <f t="shared" si="271"/>
        <v>0.20436255431271849</v>
      </c>
      <c r="P2896">
        <f t="shared" si="272"/>
        <v>0.16968524434848442</v>
      </c>
      <c r="Q2896">
        <f t="shared" si="273"/>
        <v>0.83031475565151558</v>
      </c>
      <c r="R2896">
        <f t="shared" si="274"/>
        <v>-8.0757244093985936E-2</v>
      </c>
      <c r="S2896">
        <f t="shared" si="275"/>
        <v>1</v>
      </c>
    </row>
    <row r="2897" spans="1:19" x14ac:dyDescent="0.35">
      <c r="A2897">
        <v>-1.4695257261123698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-0.42089319076129211</v>
      </c>
      <c r="L2897">
        <v>-1.8914659935086493</v>
      </c>
      <c r="M2897">
        <v>0</v>
      </c>
      <c r="N2897">
        <f t="shared" si="270"/>
        <v>-6.7774636854812256</v>
      </c>
      <c r="O2897">
        <f t="shared" si="271"/>
        <v>1.1391605067000085E-3</v>
      </c>
      <c r="P2897">
        <f t="shared" si="272"/>
        <v>1.1378642966313021E-3</v>
      </c>
      <c r="Q2897">
        <f t="shared" si="273"/>
        <v>0.99886213570336868</v>
      </c>
      <c r="R2897">
        <f t="shared" si="274"/>
        <v>-4.9444954680341114E-4</v>
      </c>
      <c r="S2897">
        <f t="shared" si="275"/>
        <v>0</v>
      </c>
    </row>
    <row r="2898" spans="1:19" x14ac:dyDescent="0.35">
      <c r="A2898">
        <v>-0.62920572264775554</v>
      </c>
      <c r="B2898">
        <v>0</v>
      </c>
      <c r="C2898">
        <v>0</v>
      </c>
      <c r="D2898">
        <v>1</v>
      </c>
      <c r="E2898">
        <v>1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1.9360426033330431</v>
      </c>
      <c r="L2898">
        <v>2.3299662334432845</v>
      </c>
      <c r="M2898">
        <v>0</v>
      </c>
      <c r="N2898">
        <f t="shared" si="270"/>
        <v>-4.861751925350891</v>
      </c>
      <c r="O2898">
        <f t="shared" si="271"/>
        <v>7.7369175090403735E-3</v>
      </c>
      <c r="P2898">
        <f t="shared" si="272"/>
        <v>7.6775171918527698E-3</v>
      </c>
      <c r="Q2898">
        <f t="shared" si="273"/>
        <v>0.99232248280814728</v>
      </c>
      <c r="R2898">
        <f t="shared" si="274"/>
        <v>-3.3471688290451838E-3</v>
      </c>
      <c r="S2898">
        <f t="shared" si="275"/>
        <v>0</v>
      </c>
    </row>
    <row r="2899" spans="1:19" x14ac:dyDescent="0.35">
      <c r="A2899">
        <v>3.4204806403255718E-2</v>
      </c>
      <c r="B2899">
        <v>0</v>
      </c>
      <c r="C2899">
        <v>0</v>
      </c>
      <c r="D2899">
        <v>1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-0.19606554473542712</v>
      </c>
      <c r="L2899">
        <v>-0.37175039180595304</v>
      </c>
      <c r="M2899">
        <v>0</v>
      </c>
      <c r="N2899">
        <f t="shared" si="270"/>
        <v>-4.2226802112499229</v>
      </c>
      <c r="O2899">
        <f t="shared" si="271"/>
        <v>1.4659301779500379E-2</v>
      </c>
      <c r="P2899">
        <f t="shared" si="272"/>
        <v>1.4447511350648465E-2</v>
      </c>
      <c r="Q2899">
        <f t="shared" si="273"/>
        <v>0.98555248864935152</v>
      </c>
      <c r="R2899">
        <f t="shared" si="274"/>
        <v>-6.3202410712535004E-3</v>
      </c>
      <c r="S2899">
        <f t="shared" si="275"/>
        <v>0</v>
      </c>
    </row>
    <row r="2900" spans="1:19" x14ac:dyDescent="0.35">
      <c r="A2900">
        <v>0.12265954361005722</v>
      </c>
      <c r="B2900">
        <v>0</v>
      </c>
      <c r="C2900">
        <v>0</v>
      </c>
      <c r="D2900">
        <v>1</v>
      </c>
      <c r="E2900">
        <v>1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0.69838628866806429</v>
      </c>
      <c r="L2900">
        <v>5.6887342007628038E-2</v>
      </c>
      <c r="M2900">
        <v>0</v>
      </c>
      <c r="N2900">
        <f t="shared" si="270"/>
        <v>-3.8441766749996362</v>
      </c>
      <c r="O2900">
        <f t="shared" si="271"/>
        <v>2.1404016770756377E-2</v>
      </c>
      <c r="P2900">
        <f t="shared" si="272"/>
        <v>2.0955485213800848E-2</v>
      </c>
      <c r="Q2900">
        <f t="shared" si="273"/>
        <v>0.97904451478619914</v>
      </c>
      <c r="R2900">
        <f t="shared" si="274"/>
        <v>-9.1975614282195518E-3</v>
      </c>
      <c r="S2900">
        <f t="shared" si="275"/>
        <v>0</v>
      </c>
    </row>
    <row r="2901" spans="1:19" x14ac:dyDescent="0.35">
      <c r="A2901">
        <v>-0.45229624823415254</v>
      </c>
      <c r="B2901">
        <v>0</v>
      </c>
      <c r="C2901">
        <v>0</v>
      </c>
      <c r="D2901">
        <v>1</v>
      </c>
      <c r="E2901">
        <v>1</v>
      </c>
      <c r="F2901">
        <v>0</v>
      </c>
      <c r="G2901">
        <v>0</v>
      </c>
      <c r="H2901">
        <v>1</v>
      </c>
      <c r="I2901">
        <v>0</v>
      </c>
      <c r="J2901">
        <v>1</v>
      </c>
      <c r="K2901">
        <v>-2.1150519536522146E-2</v>
      </c>
      <c r="L2901">
        <v>2.7586039672568661</v>
      </c>
      <c r="M2901">
        <v>0</v>
      </c>
      <c r="N2901">
        <f t="shared" si="270"/>
        <v>-4.6069903009237398</v>
      </c>
      <c r="O2901">
        <f t="shared" si="271"/>
        <v>9.981815404690465E-3</v>
      </c>
      <c r="P2901">
        <f t="shared" si="272"/>
        <v>9.8831634911078509E-3</v>
      </c>
      <c r="Q2901">
        <f t="shared" si="273"/>
        <v>0.99011683650889215</v>
      </c>
      <c r="R2901">
        <f t="shared" si="274"/>
        <v>-4.3135544356181985E-3</v>
      </c>
      <c r="S2901">
        <f t="shared" si="275"/>
        <v>0</v>
      </c>
    </row>
    <row r="2902" spans="1:19" x14ac:dyDescent="0.35">
      <c r="A2902">
        <v>0.87452480986786996</v>
      </c>
      <c r="B2902">
        <v>0</v>
      </c>
      <c r="C2902">
        <v>1</v>
      </c>
      <c r="D2902">
        <v>1</v>
      </c>
      <c r="E2902">
        <v>0</v>
      </c>
      <c r="F2902">
        <v>1</v>
      </c>
      <c r="G2902">
        <v>0</v>
      </c>
      <c r="H2902">
        <v>1</v>
      </c>
      <c r="I2902">
        <v>0</v>
      </c>
      <c r="J2902">
        <v>0</v>
      </c>
      <c r="K2902">
        <v>-0.51740564784705168</v>
      </c>
      <c r="L2902">
        <v>-9.8980924833674058E-2</v>
      </c>
      <c r="M2902">
        <v>0</v>
      </c>
      <c r="N2902">
        <f t="shared" si="270"/>
        <v>-2.8337009475563644</v>
      </c>
      <c r="O2902">
        <f t="shared" si="271"/>
        <v>5.8794853844654049E-2</v>
      </c>
      <c r="P2902">
        <f t="shared" si="272"/>
        <v>5.5529976964999873E-2</v>
      </c>
      <c r="Q2902">
        <f t="shared" si="273"/>
        <v>0.94447002303500016</v>
      </c>
      <c r="R2902">
        <f t="shared" si="274"/>
        <v>-2.4811821794118762E-2</v>
      </c>
      <c r="S2902">
        <f t="shared" si="275"/>
        <v>1</v>
      </c>
    </row>
    <row r="2903" spans="1:19" x14ac:dyDescent="0.35">
      <c r="A2903">
        <v>-1.901184843681561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-1.0556227140209549</v>
      </c>
      <c r="L2903">
        <v>-1.3329380373273163</v>
      </c>
      <c r="M2903">
        <v>0</v>
      </c>
      <c r="N2903">
        <f t="shared" si="270"/>
        <v>-7.587743931310599</v>
      </c>
      <c r="O2903">
        <f t="shared" si="271"/>
        <v>5.0662274132143314E-4</v>
      </c>
      <c r="P2903">
        <f t="shared" si="272"/>
        <v>5.0636620468670222E-4</v>
      </c>
      <c r="Q2903">
        <f t="shared" si="273"/>
        <v>0.99949363379531331</v>
      </c>
      <c r="R2903">
        <f t="shared" si="274"/>
        <v>-2.1996774533519374E-4</v>
      </c>
      <c r="S2903">
        <f t="shared" si="275"/>
        <v>0</v>
      </c>
    </row>
    <row r="2904" spans="1:19" x14ac:dyDescent="0.35">
      <c r="A2904">
        <v>0.52070586104066396</v>
      </c>
      <c r="B2904">
        <v>0</v>
      </c>
      <c r="C2904">
        <v>0</v>
      </c>
      <c r="D2904">
        <v>1</v>
      </c>
      <c r="E2904">
        <v>1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-0.82505290807694365</v>
      </c>
      <c r="L2904">
        <v>-0.24186016943820124</v>
      </c>
      <c r="M2904">
        <v>0</v>
      </c>
      <c r="N2904">
        <f t="shared" si="270"/>
        <v>-3.4327627925218094</v>
      </c>
      <c r="O2904">
        <f t="shared" si="271"/>
        <v>3.2297585866506294E-2</v>
      </c>
      <c r="P2904">
        <f t="shared" si="272"/>
        <v>3.128708844106793E-2</v>
      </c>
      <c r="Q2904">
        <f t="shared" si="273"/>
        <v>0.96871291155893202</v>
      </c>
      <c r="R2904">
        <f t="shared" si="274"/>
        <v>-1.380491169971217E-2</v>
      </c>
      <c r="S2904">
        <f t="shared" si="275"/>
        <v>0</v>
      </c>
    </row>
    <row r="2905" spans="1:19" x14ac:dyDescent="0.35">
      <c r="A2905">
        <v>0.56493322964406478</v>
      </c>
      <c r="B2905">
        <v>0</v>
      </c>
      <c r="C2905">
        <v>0</v>
      </c>
      <c r="D2905">
        <v>1</v>
      </c>
      <c r="E2905">
        <v>1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-0.26408805453500123</v>
      </c>
      <c r="L2905">
        <v>-0.41071745851627872</v>
      </c>
      <c r="M2905">
        <v>0</v>
      </c>
      <c r="N2905">
        <f t="shared" si="270"/>
        <v>-3.2715913210754062</v>
      </c>
      <c r="O2905">
        <f t="shared" si="271"/>
        <v>3.7945994743143245E-2</v>
      </c>
      <c r="P2905">
        <f t="shared" si="272"/>
        <v>3.6558737097428275E-2</v>
      </c>
      <c r="Q2905">
        <f t="shared" si="273"/>
        <v>0.9634412629025717</v>
      </c>
      <c r="R2905">
        <f t="shared" si="274"/>
        <v>-1.6174757370620973E-2</v>
      </c>
      <c r="S2905">
        <f t="shared" si="275"/>
        <v>0</v>
      </c>
    </row>
    <row r="2906" spans="1:19" x14ac:dyDescent="0.35">
      <c r="A2906">
        <v>0.29956901802366021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1</v>
      </c>
      <c r="J2906">
        <v>0</v>
      </c>
      <c r="K2906">
        <v>0.3317714631249048</v>
      </c>
      <c r="L2906">
        <v>-0.43669550298982895</v>
      </c>
      <c r="M2906">
        <v>0</v>
      </c>
      <c r="N2906">
        <f t="shared" si="270"/>
        <v>-3.4483859046396965</v>
      </c>
      <c r="O2906">
        <f t="shared" si="271"/>
        <v>3.1796918238228208E-2</v>
      </c>
      <c r="P2906">
        <f t="shared" si="272"/>
        <v>3.0817031603971819E-2</v>
      </c>
      <c r="Q2906">
        <f t="shared" si="273"/>
        <v>0.96918296839602813</v>
      </c>
      <c r="R2906">
        <f t="shared" si="274"/>
        <v>-1.3594226392367273E-2</v>
      </c>
      <c r="S2906">
        <f t="shared" si="275"/>
        <v>0</v>
      </c>
    </row>
    <row r="2907" spans="1:19" x14ac:dyDescent="0.35">
      <c r="A2907">
        <v>1.5379353389188812</v>
      </c>
      <c r="B2907">
        <v>1</v>
      </c>
      <c r="C2907">
        <v>1</v>
      </c>
      <c r="D2907">
        <v>1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5.7934616178546006E-3</v>
      </c>
      <c r="L2907">
        <v>-0.20289310272787561</v>
      </c>
      <c r="M2907">
        <v>0</v>
      </c>
      <c r="N2907">
        <f t="shared" si="270"/>
        <v>-1.3104220021251041</v>
      </c>
      <c r="O2907">
        <f t="shared" si="271"/>
        <v>0.26970621576967702</v>
      </c>
      <c r="P2907">
        <f t="shared" si="272"/>
        <v>0.21241623646473615</v>
      </c>
      <c r="Q2907">
        <f t="shared" si="273"/>
        <v>0.78758376353526383</v>
      </c>
      <c r="R2907">
        <f t="shared" si="274"/>
        <v>-0.10370324565698227</v>
      </c>
      <c r="S2907">
        <f t="shared" si="275"/>
        <v>1</v>
      </c>
    </row>
    <row r="2908" spans="1:19" x14ac:dyDescent="0.35">
      <c r="A2908">
        <v>0.87452480986786996</v>
      </c>
      <c r="B2908">
        <v>0</v>
      </c>
      <c r="C2908">
        <v>0</v>
      </c>
      <c r="D2908">
        <v>1</v>
      </c>
      <c r="E2908">
        <v>1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-2.9984611718284832E-2</v>
      </c>
      <c r="L2908">
        <v>-0.61854181430468136</v>
      </c>
      <c r="M2908">
        <v>0</v>
      </c>
      <c r="N2908">
        <f t="shared" si="270"/>
        <v>-2.6368019897661679</v>
      </c>
      <c r="O2908">
        <f t="shared" si="271"/>
        <v>7.1589848931505204E-2</v>
      </c>
      <c r="P2908">
        <f t="shared" si="272"/>
        <v>6.680713614718195E-2</v>
      </c>
      <c r="Q2908">
        <f t="shared" si="273"/>
        <v>0.93319286385281808</v>
      </c>
      <c r="R2908">
        <f t="shared" si="274"/>
        <v>-3.0028590925426982E-2</v>
      </c>
      <c r="S2908">
        <f t="shared" si="275"/>
        <v>1</v>
      </c>
    </row>
    <row r="2909" spans="1:19" x14ac:dyDescent="0.35">
      <c r="A2909">
        <v>-0.54075098544095401</v>
      </c>
      <c r="B2909">
        <v>0</v>
      </c>
      <c r="C2909">
        <v>0</v>
      </c>
      <c r="D2909">
        <v>1</v>
      </c>
      <c r="E2909">
        <v>1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-0.52933167229243139</v>
      </c>
      <c r="L2909">
        <v>1.7974163217355028</v>
      </c>
      <c r="M2909">
        <v>0</v>
      </c>
      <c r="N2909">
        <f t="shared" si="270"/>
        <v>-5.1181572377744375</v>
      </c>
      <c r="O2909">
        <f t="shared" si="271"/>
        <v>5.9870454370988856E-3</v>
      </c>
      <c r="P2909">
        <f t="shared" si="272"/>
        <v>5.9514140507619844E-3</v>
      </c>
      <c r="Q2909">
        <f t="shared" si="273"/>
        <v>0.99404858594923806</v>
      </c>
      <c r="R2909">
        <f t="shared" si="274"/>
        <v>-2.5923881439560981E-3</v>
      </c>
      <c r="S2909">
        <f t="shared" si="275"/>
        <v>0</v>
      </c>
    </row>
    <row r="2910" spans="1:19" x14ac:dyDescent="0.35">
      <c r="A2910">
        <v>0.96297954707467148</v>
      </c>
      <c r="B2910">
        <v>0</v>
      </c>
      <c r="C2910">
        <v>0</v>
      </c>
      <c r="D2910">
        <v>1</v>
      </c>
      <c r="E2910">
        <v>1</v>
      </c>
      <c r="F2910">
        <v>0</v>
      </c>
      <c r="G2910">
        <v>0</v>
      </c>
      <c r="H2910">
        <v>1</v>
      </c>
      <c r="I2910">
        <v>0</v>
      </c>
      <c r="J2910">
        <v>1</v>
      </c>
      <c r="K2910">
        <v>-0.20622475074445429</v>
      </c>
      <c r="L2910">
        <v>1.6025809881838751</v>
      </c>
      <c r="M2910">
        <v>0</v>
      </c>
      <c r="N2910">
        <f t="shared" si="270"/>
        <v>-2.3052291844299222</v>
      </c>
      <c r="O2910">
        <f t="shared" si="271"/>
        <v>9.973594010950157E-2</v>
      </c>
      <c r="P2910">
        <f t="shared" si="272"/>
        <v>9.0690807194653278E-2</v>
      </c>
      <c r="Q2910">
        <f t="shared" si="273"/>
        <v>0.90930919280534672</v>
      </c>
      <c r="R2910">
        <f t="shared" si="274"/>
        <v>-4.1288418321651393E-2</v>
      </c>
      <c r="S2910">
        <f t="shared" si="275"/>
        <v>1</v>
      </c>
    </row>
    <row r="2911" spans="1:19" x14ac:dyDescent="0.35">
      <c r="A2911">
        <v>0.34379638662706097</v>
      </c>
      <c r="B2911">
        <v>0</v>
      </c>
      <c r="C2911">
        <v>0</v>
      </c>
      <c r="D2911">
        <v>1</v>
      </c>
      <c r="E2911">
        <v>1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2.8099544376805976E-2</v>
      </c>
      <c r="L2911">
        <v>-1.1251136815389138</v>
      </c>
      <c r="M2911">
        <v>0</v>
      </c>
      <c r="N2911">
        <f t="shared" si="270"/>
        <v>-3.5143908486324626</v>
      </c>
      <c r="O2911">
        <f t="shared" si="271"/>
        <v>2.9765929389259146E-2</v>
      </c>
      <c r="P2911">
        <f t="shared" si="272"/>
        <v>2.8905529440960368E-2</v>
      </c>
      <c r="Q2911">
        <f t="shared" si="273"/>
        <v>0.97109447055903964</v>
      </c>
      <c r="R2911">
        <f t="shared" si="274"/>
        <v>-1.2738518756493648E-2</v>
      </c>
      <c r="S2911">
        <f t="shared" si="275"/>
        <v>0</v>
      </c>
    </row>
    <row r="2912" spans="1:19" x14ac:dyDescent="0.35">
      <c r="A2912">
        <v>0.74184270405766772</v>
      </c>
      <c r="B2912">
        <v>0</v>
      </c>
      <c r="C2912">
        <v>0</v>
      </c>
      <c r="D2912">
        <v>1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-0.81599796359063681</v>
      </c>
      <c r="L2912">
        <v>0.26471169779603065</v>
      </c>
      <c r="M2912">
        <v>0</v>
      </c>
      <c r="N2912">
        <f t="shared" si="270"/>
        <v>-3.14020990728703</v>
      </c>
      <c r="O2912">
        <f t="shared" si="271"/>
        <v>4.3273713480759694E-2</v>
      </c>
      <c r="P2912">
        <f t="shared" si="272"/>
        <v>4.1478772944812392E-2</v>
      </c>
      <c r="Q2912">
        <f t="shared" si="273"/>
        <v>0.95852122705518761</v>
      </c>
      <c r="R2912">
        <f t="shared" si="274"/>
        <v>-1.8398264955082604E-2</v>
      </c>
      <c r="S2912">
        <f t="shared" si="275"/>
        <v>0</v>
      </c>
    </row>
    <row r="2913" spans="1:19" x14ac:dyDescent="0.35">
      <c r="A2913">
        <v>1.1398890214882744</v>
      </c>
      <c r="B2913">
        <v>0</v>
      </c>
      <c r="C2913">
        <v>0</v>
      </c>
      <c r="D2913">
        <v>1</v>
      </c>
      <c r="E2913">
        <v>0</v>
      </c>
      <c r="F2913">
        <v>1</v>
      </c>
      <c r="G2913">
        <v>0</v>
      </c>
      <c r="H2913">
        <v>1</v>
      </c>
      <c r="I2913">
        <v>0</v>
      </c>
      <c r="J2913">
        <v>0</v>
      </c>
      <c r="K2913">
        <v>-0.29633249099843556</v>
      </c>
      <c r="L2913">
        <v>-0.15093701378077506</v>
      </c>
      <c r="M2913">
        <v>0</v>
      </c>
      <c r="N2913">
        <f t="shared" si="270"/>
        <v>-2.6778823496156963</v>
      </c>
      <c r="O2913">
        <f t="shared" si="271"/>
        <v>6.8708500786380911E-2</v>
      </c>
      <c r="P2913">
        <f t="shared" si="272"/>
        <v>6.4291152111004626E-2</v>
      </c>
      <c r="Q2913">
        <f t="shared" si="273"/>
        <v>0.93570884788899533</v>
      </c>
      <c r="R2913">
        <f t="shared" si="274"/>
        <v>-2.8859263895856292E-2</v>
      </c>
      <c r="S2913">
        <f t="shared" si="275"/>
        <v>1</v>
      </c>
    </row>
    <row r="2914" spans="1:19" x14ac:dyDescent="0.35">
      <c r="A2914">
        <v>-0.89456993426816012</v>
      </c>
      <c r="B2914">
        <v>0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-0.44253671660661126</v>
      </c>
      <c r="L2914">
        <v>-0.85234421456663467</v>
      </c>
      <c r="M2914">
        <v>0</v>
      </c>
      <c r="N2914">
        <f t="shared" si="270"/>
        <v>-5.5135412770839523</v>
      </c>
      <c r="O2914">
        <f t="shared" si="271"/>
        <v>4.031804336340308E-3</v>
      </c>
      <c r="P2914">
        <f t="shared" si="272"/>
        <v>4.0156141657338327E-3</v>
      </c>
      <c r="Q2914">
        <f t="shared" si="273"/>
        <v>0.99598438583426618</v>
      </c>
      <c r="R2914">
        <f t="shared" si="274"/>
        <v>-1.7474700092047404E-3</v>
      </c>
      <c r="S2914">
        <f t="shared" si="275"/>
        <v>0</v>
      </c>
    </row>
    <row r="2915" spans="1:19" x14ac:dyDescent="0.35">
      <c r="A2915">
        <v>0.12265954361005722</v>
      </c>
      <c r="B2915">
        <v>0</v>
      </c>
      <c r="C2915">
        <v>0</v>
      </c>
      <c r="D2915">
        <v>1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0.12439114915802131</v>
      </c>
      <c r="L2915">
        <v>1.3687785879219212</v>
      </c>
      <c r="M2915">
        <v>0</v>
      </c>
      <c r="N2915">
        <f t="shared" si="270"/>
        <v>-3.7312081385290297</v>
      </c>
      <c r="O2915">
        <f t="shared" si="271"/>
        <v>2.3963866670220872E-2</v>
      </c>
      <c r="P2915">
        <f t="shared" si="272"/>
        <v>2.3403039355429429E-2</v>
      </c>
      <c r="Q2915">
        <f t="shared" si="273"/>
        <v>0.97659696064457058</v>
      </c>
      <c r="R2915">
        <f t="shared" si="274"/>
        <v>-1.0284631656795516E-2</v>
      </c>
      <c r="S2915">
        <f t="shared" si="275"/>
        <v>0</v>
      </c>
    </row>
    <row r="2916" spans="1:19" x14ac:dyDescent="0.35">
      <c r="A2916">
        <v>-1.2041615144919653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0.35584436432020872</v>
      </c>
      <c r="L2916">
        <v>0.69334943160961227</v>
      </c>
      <c r="M2916">
        <v>0</v>
      </c>
      <c r="N2916">
        <f t="shared" si="270"/>
        <v>-5.8779882068956102</v>
      </c>
      <c r="O2916">
        <f t="shared" si="271"/>
        <v>2.8004134642592941E-3</v>
      </c>
      <c r="P2916">
        <f t="shared" si="272"/>
        <v>2.7925930490844413E-3</v>
      </c>
      <c r="Q2916">
        <f t="shared" si="273"/>
        <v>0.99720740695091559</v>
      </c>
      <c r="R2916">
        <f t="shared" si="274"/>
        <v>-1.2145043500094242E-3</v>
      </c>
      <c r="S2916">
        <f t="shared" si="275"/>
        <v>0</v>
      </c>
    </row>
    <row r="2917" spans="1:19" x14ac:dyDescent="0.35">
      <c r="A2917">
        <v>-0.76188782845795777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-0.61811429871914847</v>
      </c>
      <c r="L2917">
        <v>-1.1381027037756886</v>
      </c>
      <c r="M2917">
        <v>0</v>
      </c>
      <c r="N2917">
        <f t="shared" si="270"/>
        <v>-5.407956721092166</v>
      </c>
      <c r="O2917">
        <f t="shared" si="271"/>
        <v>4.4807863603601962E-3</v>
      </c>
      <c r="P2917">
        <f t="shared" si="272"/>
        <v>4.4607984753953292E-3</v>
      </c>
      <c r="Q2917">
        <f t="shared" si="273"/>
        <v>0.99553920152460462</v>
      </c>
      <c r="R2917">
        <f t="shared" si="274"/>
        <v>-1.9416340086306722E-3</v>
      </c>
      <c r="S2917">
        <f t="shared" si="275"/>
        <v>0</v>
      </c>
    </row>
    <row r="2918" spans="1:19" x14ac:dyDescent="0.35">
      <c r="A2918">
        <v>3.4204806403255718E-2</v>
      </c>
      <c r="B2918">
        <v>1</v>
      </c>
      <c r="C2918">
        <v>0</v>
      </c>
      <c r="D2918">
        <v>1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-8.3410858729660135E-3</v>
      </c>
      <c r="L2918">
        <v>1.0310640097657662</v>
      </c>
      <c r="M2918">
        <v>0</v>
      </c>
      <c r="N2918">
        <f t="shared" si="270"/>
        <v>-3.8824327058976915</v>
      </c>
      <c r="O2918">
        <f t="shared" si="271"/>
        <v>2.060064885437007E-2</v>
      </c>
      <c r="P2918">
        <f t="shared" si="272"/>
        <v>2.0184828294489539E-2</v>
      </c>
      <c r="Q2918">
        <f t="shared" si="273"/>
        <v>0.97981517170551047</v>
      </c>
      <c r="R2918">
        <f t="shared" si="274"/>
        <v>-8.8558401022119648E-3</v>
      </c>
      <c r="S2918">
        <f t="shared" si="275"/>
        <v>0</v>
      </c>
    </row>
    <row r="2919" spans="1:19" x14ac:dyDescent="0.35">
      <c r="A2919">
        <v>0.56493322964406478</v>
      </c>
      <c r="B2919">
        <v>0</v>
      </c>
      <c r="C2919">
        <v>0</v>
      </c>
      <c r="D2919">
        <v>1</v>
      </c>
      <c r="E2919">
        <v>1</v>
      </c>
      <c r="F2919">
        <v>0</v>
      </c>
      <c r="G2919">
        <v>0</v>
      </c>
      <c r="H2919">
        <v>1</v>
      </c>
      <c r="I2919">
        <v>0</v>
      </c>
      <c r="J2919">
        <v>1</v>
      </c>
      <c r="K2919">
        <v>-7.0179731145306082E-2</v>
      </c>
      <c r="L2919">
        <v>-9.8980924833674058E-2</v>
      </c>
      <c r="M2919">
        <v>0</v>
      </c>
      <c r="N2919">
        <f t="shared" si="270"/>
        <v>-2.9662967993380405</v>
      </c>
      <c r="O2919">
        <f t="shared" si="271"/>
        <v>5.1493648998318216E-2</v>
      </c>
      <c r="P2919">
        <f t="shared" si="272"/>
        <v>4.8971906817860941E-2</v>
      </c>
      <c r="Q2919">
        <f t="shared" si="273"/>
        <v>0.9510280931821391</v>
      </c>
      <c r="R2919">
        <f t="shared" si="274"/>
        <v>-2.180665389983423E-2</v>
      </c>
      <c r="S2919">
        <f t="shared" si="275"/>
        <v>0</v>
      </c>
    </row>
    <row r="2920" spans="1:19" x14ac:dyDescent="0.35">
      <c r="A2920">
        <v>-0.89456993426816012</v>
      </c>
      <c r="B2920">
        <v>0</v>
      </c>
      <c r="C2920">
        <v>0</v>
      </c>
      <c r="D2920">
        <v>1</v>
      </c>
      <c r="E2920">
        <v>0</v>
      </c>
      <c r="F2920">
        <v>0</v>
      </c>
      <c r="G2920">
        <v>1</v>
      </c>
      <c r="H2920">
        <v>1</v>
      </c>
      <c r="I2920">
        <v>1</v>
      </c>
      <c r="J2920">
        <v>0</v>
      </c>
      <c r="K2920">
        <v>-0.63202799390542497</v>
      </c>
      <c r="L2920">
        <v>0.65438236489928614</v>
      </c>
      <c r="M2920">
        <v>0</v>
      </c>
      <c r="N2920">
        <f t="shared" si="270"/>
        <v>-5.6993692771995121</v>
      </c>
      <c r="O2920">
        <f t="shared" si="271"/>
        <v>3.348076499846241E-3</v>
      </c>
      <c r="P2920">
        <f t="shared" si="272"/>
        <v>3.3369042890139576E-3</v>
      </c>
      <c r="Q2920">
        <f t="shared" si="273"/>
        <v>0.99666309571098599</v>
      </c>
      <c r="R2920">
        <f t="shared" si="274"/>
        <v>-1.4516224311446699E-3</v>
      </c>
      <c r="S2920">
        <f t="shared" si="275"/>
        <v>0</v>
      </c>
    </row>
    <row r="2921" spans="1:19" x14ac:dyDescent="0.35">
      <c r="A2921">
        <v>-0.23115940521714878</v>
      </c>
      <c r="B2921">
        <v>0</v>
      </c>
      <c r="C2921">
        <v>0</v>
      </c>
      <c r="D2921">
        <v>1</v>
      </c>
      <c r="E2921">
        <v>1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-0.63600333538721832</v>
      </c>
      <c r="L2921">
        <v>-0.15093701378077506</v>
      </c>
      <c r="M2921">
        <v>0</v>
      </c>
      <c r="N2921">
        <f t="shared" si="270"/>
        <v>-4.6480205848224374</v>
      </c>
      <c r="O2921">
        <f t="shared" si="271"/>
        <v>9.5805470544738456E-3</v>
      </c>
      <c r="P2921">
        <f t="shared" si="272"/>
        <v>9.489631196268394E-3</v>
      </c>
      <c r="Q2921">
        <f t="shared" si="273"/>
        <v>0.99051036880373156</v>
      </c>
      <c r="R2921">
        <f t="shared" si="274"/>
        <v>-4.1409738450960678E-3</v>
      </c>
      <c r="S2921">
        <f t="shared" si="275"/>
        <v>0</v>
      </c>
    </row>
    <row r="2922" spans="1:19" x14ac:dyDescent="0.35">
      <c r="A2922">
        <v>-1.1157067772851639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-0.52535633081063826</v>
      </c>
      <c r="L2922">
        <v>-0.80038812561953421</v>
      </c>
      <c r="M2922">
        <v>0</v>
      </c>
      <c r="N2922">
        <f t="shared" si="270"/>
        <v>-6.1928566818104418</v>
      </c>
      <c r="O2922">
        <f t="shared" si="271"/>
        <v>2.0439794064567468E-3</v>
      </c>
      <c r="P2922">
        <f t="shared" si="272"/>
        <v>2.0398100766669562E-3</v>
      </c>
      <c r="Q2922">
        <f t="shared" si="273"/>
        <v>0.99796018992333302</v>
      </c>
      <c r="R2922">
        <f t="shared" si="274"/>
        <v>-8.8678300267254343E-4</v>
      </c>
      <c r="S2922">
        <f t="shared" si="275"/>
        <v>0</v>
      </c>
    </row>
    <row r="2923" spans="1:19" x14ac:dyDescent="0.35">
      <c r="A2923">
        <v>0.87452480986786996</v>
      </c>
      <c r="B2923">
        <v>0</v>
      </c>
      <c r="C2923">
        <v>1</v>
      </c>
      <c r="D2923">
        <v>1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1</v>
      </c>
      <c r="K2923">
        <v>2.9550551364993907</v>
      </c>
      <c r="L2923">
        <v>0.43356898687410861</v>
      </c>
      <c r="M2923">
        <v>0</v>
      </c>
      <c r="N2923">
        <f t="shared" si="270"/>
        <v>-2.0813106056046538</v>
      </c>
      <c r="O2923">
        <f t="shared" si="271"/>
        <v>0.12476658521092959</v>
      </c>
      <c r="P2923">
        <f t="shared" si="272"/>
        <v>0.1109266463383884</v>
      </c>
      <c r="Q2923">
        <f t="shared" si="273"/>
        <v>0.88907335366161155</v>
      </c>
      <c r="R2923">
        <f t="shared" si="274"/>
        <v>-5.1062405760683244E-2</v>
      </c>
      <c r="S2923">
        <f t="shared" si="275"/>
        <v>1</v>
      </c>
    </row>
    <row r="2924" spans="1:19" x14ac:dyDescent="0.35">
      <c r="A2924">
        <v>-0.89456993426816012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1</v>
      </c>
      <c r="I2924">
        <v>0</v>
      </c>
      <c r="J2924">
        <v>1</v>
      </c>
      <c r="K2924">
        <v>-0.97589503208054484</v>
      </c>
      <c r="L2924">
        <v>-0.89131128127696035</v>
      </c>
      <c r="M2924">
        <v>0</v>
      </c>
      <c r="N2924">
        <f t="shared" si="270"/>
        <v>-5.329753020983178</v>
      </c>
      <c r="O2924">
        <f t="shared" si="271"/>
        <v>4.8452665436510018E-3</v>
      </c>
      <c r="P2924">
        <f t="shared" si="272"/>
        <v>4.8219031377011732E-3</v>
      </c>
      <c r="Q2924">
        <f t="shared" si="273"/>
        <v>0.99517809686229886</v>
      </c>
      <c r="R2924">
        <f t="shared" si="274"/>
        <v>-2.0991910500810754E-3</v>
      </c>
      <c r="S2924">
        <f t="shared" si="275"/>
        <v>0</v>
      </c>
    </row>
    <row r="2925" spans="1:19" x14ac:dyDescent="0.35">
      <c r="A2925">
        <v>-0.49652361683755331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-0.75195079527285613</v>
      </c>
      <c r="L2925">
        <v>-0.73544301443565829</v>
      </c>
      <c r="M2925">
        <v>0</v>
      </c>
      <c r="N2925">
        <f t="shared" si="270"/>
        <v>-4.9839889140915155</v>
      </c>
      <c r="O2925">
        <f t="shared" si="271"/>
        <v>6.8466971279537202E-3</v>
      </c>
      <c r="P2925">
        <f t="shared" si="272"/>
        <v>6.8001386382693938E-3</v>
      </c>
      <c r="Q2925">
        <f t="shared" si="273"/>
        <v>0.99319986136173055</v>
      </c>
      <c r="R2925">
        <f t="shared" si="274"/>
        <v>-2.9633497395429808E-3</v>
      </c>
      <c r="S2925">
        <f t="shared" si="275"/>
        <v>0</v>
      </c>
    </row>
    <row r="2926" spans="1:19" x14ac:dyDescent="0.35">
      <c r="A2926">
        <v>-1.5579804633191714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4.0246421126729867E-2</v>
      </c>
      <c r="L2926">
        <v>-0.28082723614852689</v>
      </c>
      <c r="M2926">
        <v>0</v>
      </c>
      <c r="N2926">
        <f t="shared" si="270"/>
        <v>-6.9108984090500165</v>
      </c>
      <c r="O2926">
        <f t="shared" si="271"/>
        <v>9.9686180439419311E-4</v>
      </c>
      <c r="P2926">
        <f t="shared" si="272"/>
        <v>9.9586906056553732E-4</v>
      </c>
      <c r="Q2926">
        <f t="shared" si="273"/>
        <v>0.99900413093943441</v>
      </c>
      <c r="R2926">
        <f t="shared" si="274"/>
        <v>-4.3271593768916527E-4</v>
      </c>
      <c r="S2926">
        <f t="shared" si="275"/>
        <v>0</v>
      </c>
    </row>
    <row r="2927" spans="1:19" x14ac:dyDescent="0.35">
      <c r="A2927">
        <v>1.4937079703154805</v>
      </c>
      <c r="B2927">
        <v>0</v>
      </c>
      <c r="C2927">
        <v>0</v>
      </c>
      <c r="D2927">
        <v>1</v>
      </c>
      <c r="E2927">
        <v>0</v>
      </c>
      <c r="F2927">
        <v>1</v>
      </c>
      <c r="G2927">
        <v>0</v>
      </c>
      <c r="H2927">
        <v>1</v>
      </c>
      <c r="I2927">
        <v>0</v>
      </c>
      <c r="J2927">
        <v>1</v>
      </c>
      <c r="K2927">
        <v>-1.0021764563212894</v>
      </c>
      <c r="L2927">
        <v>-0.76142105890920853</v>
      </c>
      <c r="M2927">
        <v>0</v>
      </c>
      <c r="N2927">
        <f t="shared" si="270"/>
        <v>-1.9427144782727415</v>
      </c>
      <c r="O2927">
        <f t="shared" si="271"/>
        <v>0.14331439748314187</v>
      </c>
      <c r="P2927">
        <f t="shared" si="272"/>
        <v>0.12534994556058238</v>
      </c>
      <c r="Q2927">
        <f t="shared" si="273"/>
        <v>0.87465005443941757</v>
      </c>
      <c r="R2927">
        <f t="shared" si="274"/>
        <v>-5.8165672492190006E-2</v>
      </c>
      <c r="S2927">
        <f t="shared" si="275"/>
        <v>1</v>
      </c>
    </row>
    <row r="2928" spans="1:19" x14ac:dyDescent="0.35">
      <c r="A2928">
        <v>-9.8477299406946536E-2</v>
      </c>
      <c r="B2928">
        <v>0</v>
      </c>
      <c r="C2928">
        <v>0</v>
      </c>
      <c r="D2928">
        <v>1</v>
      </c>
      <c r="E2928">
        <v>1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-0.77491943494543936</v>
      </c>
      <c r="L2928">
        <v>-0.70946496996210795</v>
      </c>
      <c r="M2928">
        <v>0</v>
      </c>
      <c r="N2928">
        <f t="shared" si="270"/>
        <v>-4.4577928475367052</v>
      </c>
      <c r="O2928">
        <f t="shared" si="271"/>
        <v>1.1587911369965086E-2</v>
      </c>
      <c r="P2928">
        <f t="shared" si="272"/>
        <v>1.1455169876705924E-2</v>
      </c>
      <c r="Q2928">
        <f t="shared" si="273"/>
        <v>0.98854483012329408</v>
      </c>
      <c r="R2928">
        <f t="shared" si="274"/>
        <v>-5.0036308179908107E-3</v>
      </c>
      <c r="S2928">
        <f t="shared" si="275"/>
        <v>0</v>
      </c>
    </row>
    <row r="2929" spans="1:19" x14ac:dyDescent="0.35">
      <c r="A2929">
        <v>-0.40806887963075178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-1.0112314008075964</v>
      </c>
      <c r="L2929">
        <v>-0.61854181430468136</v>
      </c>
      <c r="M2929">
        <v>0</v>
      </c>
      <c r="N2929">
        <f t="shared" si="270"/>
        <v>-4.9265874245201493</v>
      </c>
      <c r="O2929">
        <f t="shared" si="271"/>
        <v>7.2512063959273504E-3</v>
      </c>
      <c r="P2929">
        <f t="shared" si="272"/>
        <v>7.1990049253682076E-3</v>
      </c>
      <c r="Q2929">
        <f t="shared" si="273"/>
        <v>0.99280099507463182</v>
      </c>
      <c r="R2929">
        <f t="shared" si="274"/>
        <v>-3.1377962200386023E-3</v>
      </c>
      <c r="S2929">
        <f t="shared" si="275"/>
        <v>0</v>
      </c>
    </row>
    <row r="2930" spans="1:19" x14ac:dyDescent="0.35">
      <c r="A2930">
        <v>-0.80611519706135859</v>
      </c>
      <c r="B2930">
        <v>0</v>
      </c>
      <c r="C2930">
        <v>0</v>
      </c>
      <c r="D2930">
        <v>1</v>
      </c>
      <c r="E2930">
        <v>0</v>
      </c>
      <c r="F2930">
        <v>1</v>
      </c>
      <c r="G2930">
        <v>0</v>
      </c>
      <c r="H2930">
        <v>1</v>
      </c>
      <c r="I2930">
        <v>0</v>
      </c>
      <c r="J2930">
        <v>1</v>
      </c>
      <c r="K2930">
        <v>-0.50393365726986328</v>
      </c>
      <c r="L2930">
        <v>0.34264583121668196</v>
      </c>
      <c r="M2930">
        <v>0</v>
      </c>
      <c r="N2930">
        <f t="shared" si="270"/>
        <v>-5.6617465533671094</v>
      </c>
      <c r="O2930">
        <f t="shared" si="271"/>
        <v>3.4764398051255942E-3</v>
      </c>
      <c r="P2930">
        <f t="shared" si="272"/>
        <v>3.4643960408285383E-3</v>
      </c>
      <c r="Q2930">
        <f t="shared" si="273"/>
        <v>0.99653560395917151</v>
      </c>
      <c r="R2930">
        <f t="shared" si="274"/>
        <v>-1.5071803284941721E-3</v>
      </c>
      <c r="S2930">
        <f t="shared" si="275"/>
        <v>0</v>
      </c>
    </row>
    <row r="2931" spans="1:19" x14ac:dyDescent="0.35">
      <c r="A2931">
        <v>-0.36384151102735102</v>
      </c>
      <c r="B2931">
        <v>0</v>
      </c>
      <c r="C2931">
        <v>0</v>
      </c>
      <c r="D2931">
        <v>1</v>
      </c>
      <c r="E2931">
        <v>0</v>
      </c>
      <c r="F2931">
        <v>1</v>
      </c>
      <c r="G2931">
        <v>0</v>
      </c>
      <c r="H2931">
        <v>1</v>
      </c>
      <c r="I2931">
        <v>0</v>
      </c>
      <c r="J2931">
        <v>0</v>
      </c>
      <c r="K2931">
        <v>-0.90146780544919269</v>
      </c>
      <c r="L2931">
        <v>-0.3587613695691777</v>
      </c>
      <c r="M2931">
        <v>0</v>
      </c>
      <c r="N2931">
        <f t="shared" si="270"/>
        <v>-5.2715363247808433</v>
      </c>
      <c r="O2931">
        <f t="shared" si="271"/>
        <v>5.1357143837527678E-3</v>
      </c>
      <c r="P2931">
        <f t="shared" si="272"/>
        <v>5.109473586759841E-3</v>
      </c>
      <c r="Q2931">
        <f t="shared" si="273"/>
        <v>0.99489052641324016</v>
      </c>
      <c r="R2931">
        <f t="shared" si="274"/>
        <v>-2.2247045711659402E-3</v>
      </c>
      <c r="S2931">
        <f t="shared" si="275"/>
        <v>0</v>
      </c>
    </row>
    <row r="2932" spans="1:19" x14ac:dyDescent="0.35">
      <c r="A2932">
        <v>-1.248388883095366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0.15751899483963208</v>
      </c>
      <c r="L2932">
        <v>-0.67049790325178238</v>
      </c>
      <c r="M2932">
        <v>0</v>
      </c>
      <c r="N2932">
        <f t="shared" si="270"/>
        <v>-6.3014724183058632</v>
      </c>
      <c r="O2932">
        <f t="shared" si="271"/>
        <v>1.833602957852205E-3</v>
      </c>
      <c r="P2932">
        <f t="shared" si="272"/>
        <v>1.8302470115182847E-3</v>
      </c>
      <c r="Q2932">
        <f t="shared" si="273"/>
        <v>0.99816975298848176</v>
      </c>
      <c r="R2932">
        <f t="shared" si="274"/>
        <v>-7.9559446711414115E-4</v>
      </c>
      <c r="S2932">
        <f t="shared" si="275"/>
        <v>0</v>
      </c>
    </row>
    <row r="2933" spans="1:19" x14ac:dyDescent="0.35">
      <c r="A2933">
        <v>-1.8392665276368001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1.4296282690134861</v>
      </c>
      <c r="L2933">
        <v>-1.0471795481182624</v>
      </c>
      <c r="M2933">
        <v>0</v>
      </c>
      <c r="N2933">
        <f t="shared" si="270"/>
        <v>-7.082088992942591</v>
      </c>
      <c r="O2933">
        <f t="shared" si="271"/>
        <v>8.4001652563738742E-4</v>
      </c>
      <c r="P2933">
        <f t="shared" si="272"/>
        <v>8.3931149011553293E-4</v>
      </c>
      <c r="Q2933">
        <f t="shared" si="273"/>
        <v>0.99916068850988449</v>
      </c>
      <c r="R2933">
        <f t="shared" si="274"/>
        <v>-3.6466140242363387E-4</v>
      </c>
      <c r="S2933">
        <f t="shared" si="275"/>
        <v>0</v>
      </c>
    </row>
    <row r="2934" spans="1:19" x14ac:dyDescent="0.35">
      <c r="A2934">
        <v>-1.7348899377327744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-6.2008195877175321E-2</v>
      </c>
      <c r="L2934">
        <v>-1.3069599928537661</v>
      </c>
      <c r="M2934">
        <v>0</v>
      </c>
      <c r="N2934">
        <f t="shared" si="270"/>
        <v>-7.1520456112779112</v>
      </c>
      <c r="O2934">
        <f t="shared" si="271"/>
        <v>7.8326019551730052E-4</v>
      </c>
      <c r="P2934">
        <f t="shared" si="272"/>
        <v>7.8264717913475036E-4</v>
      </c>
      <c r="Q2934">
        <f t="shared" si="273"/>
        <v>0.99921735282086521</v>
      </c>
      <c r="R2934">
        <f t="shared" si="274"/>
        <v>-3.4003243125060531E-4</v>
      </c>
      <c r="S2934">
        <f t="shared" si="275"/>
        <v>0</v>
      </c>
    </row>
    <row r="2935" spans="1:19" x14ac:dyDescent="0.35">
      <c r="A2935">
        <v>-0.45229624823415254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-1.4946644320997342E-3</v>
      </c>
      <c r="L2935">
        <v>0.47253605358443379</v>
      </c>
      <c r="M2935">
        <v>0</v>
      </c>
      <c r="N2935">
        <f t="shared" si="270"/>
        <v>-4.6049259941125813</v>
      </c>
      <c r="O2935">
        <f t="shared" si="271"/>
        <v>1.0002442216927731E-2</v>
      </c>
      <c r="P2935">
        <f t="shared" si="272"/>
        <v>9.9033841888269535E-3</v>
      </c>
      <c r="Q2935">
        <f t="shared" si="273"/>
        <v>0.99009661581117303</v>
      </c>
      <c r="R2935">
        <f t="shared" si="274"/>
        <v>-4.3224239213089091E-3</v>
      </c>
      <c r="S2935">
        <f t="shared" si="275"/>
        <v>0</v>
      </c>
    </row>
    <row r="2936" spans="1:19" x14ac:dyDescent="0.35">
      <c r="A2936">
        <v>-0.67343309125115636</v>
      </c>
      <c r="B2936">
        <v>0</v>
      </c>
      <c r="C2936">
        <v>0</v>
      </c>
      <c r="D2936">
        <v>1</v>
      </c>
      <c r="E2936">
        <v>0</v>
      </c>
      <c r="F2936">
        <v>1</v>
      </c>
      <c r="G2936">
        <v>0</v>
      </c>
      <c r="H2936">
        <v>1</v>
      </c>
      <c r="I2936">
        <v>0</v>
      </c>
      <c r="J2936">
        <v>0</v>
      </c>
      <c r="K2936">
        <v>1.1109383935563901</v>
      </c>
      <c r="L2936">
        <v>-0.59256376983113102</v>
      </c>
      <c r="M2936">
        <v>0</v>
      </c>
      <c r="N2936">
        <f t="shared" si="270"/>
        <v>-5.4648770802101279</v>
      </c>
      <c r="O2936">
        <f t="shared" si="271"/>
        <v>4.2328613174800554E-3</v>
      </c>
      <c r="P2936">
        <f t="shared" si="272"/>
        <v>4.2150197235398682E-3</v>
      </c>
      <c r="Q2936">
        <f t="shared" si="273"/>
        <v>0.99578498027646012</v>
      </c>
      <c r="R2936">
        <f t="shared" si="274"/>
        <v>-1.8344286050932281E-3</v>
      </c>
      <c r="S2936">
        <f t="shared" si="275"/>
        <v>0</v>
      </c>
    </row>
    <row r="2937" spans="1:19" x14ac:dyDescent="0.35">
      <c r="A2937">
        <v>-0.27538677382054955</v>
      </c>
      <c r="B2937">
        <v>0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1</v>
      </c>
      <c r="I2937">
        <v>0</v>
      </c>
      <c r="J2937">
        <v>1</v>
      </c>
      <c r="K2937">
        <v>-1.0180778222484628</v>
      </c>
      <c r="L2937">
        <v>-0.61854181430468136</v>
      </c>
      <c r="M2937">
        <v>0</v>
      </c>
      <c r="N2937">
        <f t="shared" si="270"/>
        <v>-4.5190289924908935</v>
      </c>
      <c r="O2937">
        <f t="shared" si="271"/>
        <v>1.0899602127353752E-2</v>
      </c>
      <c r="P2937">
        <f t="shared" si="272"/>
        <v>1.0782081726431043E-2</v>
      </c>
      <c r="Q2937">
        <f t="shared" si="273"/>
        <v>0.98921791827356897</v>
      </c>
      <c r="R2937">
        <f t="shared" si="274"/>
        <v>-4.7080256135530654E-3</v>
      </c>
      <c r="S2937">
        <f t="shared" si="275"/>
        <v>0</v>
      </c>
    </row>
    <row r="2938" spans="1:19" x14ac:dyDescent="0.35">
      <c r="A2938">
        <v>0.29956901802366021</v>
      </c>
      <c r="B2938">
        <v>0</v>
      </c>
      <c r="C2938">
        <v>0</v>
      </c>
      <c r="D2938">
        <v>1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0.17452462228952553</v>
      </c>
      <c r="L2938">
        <v>0.47253605358443379</v>
      </c>
      <c r="M2938">
        <v>0</v>
      </c>
      <c r="N2938">
        <f t="shared" si="270"/>
        <v>-3.7117754060032673</v>
      </c>
      <c r="O2938">
        <f t="shared" si="271"/>
        <v>2.4434104284461283E-2</v>
      </c>
      <c r="P2938">
        <f t="shared" si="272"/>
        <v>2.3851318676595429E-2</v>
      </c>
      <c r="Q2938">
        <f t="shared" si="273"/>
        <v>0.9761486813234046</v>
      </c>
      <c r="R2938">
        <f t="shared" si="274"/>
        <v>-1.0484028070511183E-2</v>
      </c>
      <c r="S2938">
        <f t="shared" si="275"/>
        <v>0</v>
      </c>
    </row>
    <row r="2939" spans="1:19" x14ac:dyDescent="0.35">
      <c r="A2939">
        <v>1.4494806017120798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0</v>
      </c>
      <c r="H2939">
        <v>1</v>
      </c>
      <c r="I2939">
        <v>1</v>
      </c>
      <c r="J2939">
        <v>0</v>
      </c>
      <c r="K2939">
        <v>2.1215585391500635</v>
      </c>
      <c r="L2939">
        <v>1.3557895656851457</v>
      </c>
      <c r="M2939">
        <v>0</v>
      </c>
      <c r="N2939">
        <f t="shared" si="270"/>
        <v>-1.2679038590892944</v>
      </c>
      <c r="O2939">
        <f t="shared" si="271"/>
        <v>0.28142090182104668</v>
      </c>
      <c r="P2939">
        <f t="shared" si="272"/>
        <v>0.21961628799804589</v>
      </c>
      <c r="Q2939">
        <f t="shared" si="273"/>
        <v>0.78038371200195411</v>
      </c>
      <c r="R2939">
        <f t="shared" si="274"/>
        <v>-0.10769180368230342</v>
      </c>
      <c r="S2939">
        <f t="shared" si="275"/>
        <v>1</v>
      </c>
    </row>
    <row r="2940" spans="1:19" x14ac:dyDescent="0.35">
      <c r="A2940">
        <v>1.2725711272984768</v>
      </c>
      <c r="B2940">
        <v>0</v>
      </c>
      <c r="C2940">
        <v>0</v>
      </c>
      <c r="D2940">
        <v>1</v>
      </c>
      <c r="E2940">
        <v>0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-1.0792539106071706</v>
      </c>
      <c r="L2940">
        <v>-0.64451985877823204</v>
      </c>
      <c r="M2940">
        <v>0</v>
      </c>
      <c r="N2940">
        <f t="shared" si="270"/>
        <v>-2.6726273619504965</v>
      </c>
      <c r="O2940">
        <f t="shared" si="271"/>
        <v>6.9070513463506039E-2</v>
      </c>
      <c r="P2940">
        <f t="shared" si="272"/>
        <v>6.4608005359474197E-2</v>
      </c>
      <c r="Q2940">
        <f t="shared" si="273"/>
        <v>0.9353919946405258</v>
      </c>
      <c r="R2940">
        <f t="shared" si="274"/>
        <v>-2.9006351231365971E-2</v>
      </c>
      <c r="S2940">
        <f t="shared" si="275"/>
        <v>1</v>
      </c>
    </row>
    <row r="2941" spans="1:19" x14ac:dyDescent="0.35">
      <c r="A2941">
        <v>-1.2041615144919653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-0.14703633312664319</v>
      </c>
      <c r="L2941">
        <v>-0.89131128127696035</v>
      </c>
      <c r="M2941">
        <v>0</v>
      </c>
      <c r="N2941">
        <f t="shared" si="270"/>
        <v>-6.0624242804971979</v>
      </c>
      <c r="O2941">
        <f t="shared" si="271"/>
        <v>2.328748499240522E-3</v>
      </c>
      <c r="P2941">
        <f t="shared" si="272"/>
        <v>2.3233380292915808E-3</v>
      </c>
      <c r="Q2941">
        <f t="shared" si="273"/>
        <v>0.99767666197070837</v>
      </c>
      <c r="R2941">
        <f t="shared" si="274"/>
        <v>-1.0101868434082338E-3</v>
      </c>
      <c r="S2941">
        <f t="shared" si="275"/>
        <v>0</v>
      </c>
    </row>
    <row r="2942" spans="1:19" x14ac:dyDescent="0.35">
      <c r="A2942">
        <v>3.4204806403255718E-2</v>
      </c>
      <c r="B2942">
        <v>0</v>
      </c>
      <c r="C2942">
        <v>0</v>
      </c>
      <c r="D2942">
        <v>1</v>
      </c>
      <c r="E2942">
        <v>1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-0.93967525413531705</v>
      </c>
      <c r="L2942">
        <v>1.0960091209496421</v>
      </c>
      <c r="M2942">
        <v>0</v>
      </c>
      <c r="N2942">
        <f t="shared" si="270"/>
        <v>-4.2400033948654618</v>
      </c>
      <c r="O2942">
        <f t="shared" si="271"/>
        <v>1.4407542931359442E-2</v>
      </c>
      <c r="P2942">
        <f t="shared" si="272"/>
        <v>1.4202913840452719E-2</v>
      </c>
      <c r="Q2942">
        <f t="shared" si="273"/>
        <v>0.98579708615954731</v>
      </c>
      <c r="R2942">
        <f t="shared" si="274"/>
        <v>-6.212469876466069E-3</v>
      </c>
      <c r="S2942">
        <f t="shared" si="275"/>
        <v>0</v>
      </c>
    </row>
    <row r="2943" spans="1:19" x14ac:dyDescent="0.35">
      <c r="A2943">
        <v>0.12265954361005722</v>
      </c>
      <c r="B2943">
        <v>0</v>
      </c>
      <c r="C2943">
        <v>1</v>
      </c>
      <c r="D2943">
        <v>1</v>
      </c>
      <c r="E2943">
        <v>0</v>
      </c>
      <c r="F2943">
        <v>0</v>
      </c>
      <c r="G2943">
        <v>1</v>
      </c>
      <c r="H2943">
        <v>1</v>
      </c>
      <c r="I2943">
        <v>1</v>
      </c>
      <c r="J2943">
        <v>0</v>
      </c>
      <c r="K2943">
        <v>-0.57725662237849495</v>
      </c>
      <c r="L2943">
        <v>0.53748116476830965</v>
      </c>
      <c r="M2943">
        <v>0</v>
      </c>
      <c r="N2943">
        <f t="shared" si="270"/>
        <v>-3.686189726058573</v>
      </c>
      <c r="O2943">
        <f t="shared" si="271"/>
        <v>2.5067333715481307E-2</v>
      </c>
      <c r="P2943">
        <f t="shared" si="272"/>
        <v>2.4454328892348668E-2</v>
      </c>
      <c r="Q2943">
        <f t="shared" si="273"/>
        <v>0.97554567110765134</v>
      </c>
      <c r="R2943">
        <f t="shared" si="274"/>
        <v>-1.0752393880188255E-2</v>
      </c>
      <c r="S2943">
        <f t="shared" si="275"/>
        <v>0</v>
      </c>
    </row>
    <row r="2944" spans="1:19" x14ac:dyDescent="0.35">
      <c r="A2944">
        <v>0.12265954361005722</v>
      </c>
      <c r="B2944">
        <v>0</v>
      </c>
      <c r="C2944">
        <v>0</v>
      </c>
      <c r="D2944">
        <v>1</v>
      </c>
      <c r="E2944">
        <v>1</v>
      </c>
      <c r="F2944">
        <v>0</v>
      </c>
      <c r="G2944">
        <v>0</v>
      </c>
      <c r="H2944">
        <v>1</v>
      </c>
      <c r="I2944">
        <v>1</v>
      </c>
      <c r="J2944">
        <v>0</v>
      </c>
      <c r="K2944">
        <v>-1.0540767478891462</v>
      </c>
      <c r="L2944">
        <v>-0.54060768088403055</v>
      </c>
      <c r="M2944">
        <v>0</v>
      </c>
      <c r="N2944">
        <f t="shared" si="270"/>
        <v>-3.9646549449663846</v>
      </c>
      <c r="O2944">
        <f t="shared" si="271"/>
        <v>1.8974582758266204E-2</v>
      </c>
      <c r="P2944">
        <f t="shared" si="272"/>
        <v>1.8621252266080902E-2</v>
      </c>
      <c r="Q2944">
        <f t="shared" si="273"/>
        <v>0.98137874773391909</v>
      </c>
      <c r="R2944">
        <f t="shared" si="274"/>
        <v>-8.1633511256592409E-3</v>
      </c>
      <c r="S2944">
        <f t="shared" si="275"/>
        <v>0</v>
      </c>
    </row>
    <row r="2945" spans="1:19" x14ac:dyDescent="0.35">
      <c r="A2945">
        <v>1.3167984959018775</v>
      </c>
      <c r="B2945">
        <v>1</v>
      </c>
      <c r="C2945">
        <v>1</v>
      </c>
      <c r="D2945">
        <v>1</v>
      </c>
      <c r="E2945">
        <v>0</v>
      </c>
      <c r="F2945">
        <v>0</v>
      </c>
      <c r="G2945">
        <v>1</v>
      </c>
      <c r="H2945">
        <v>1</v>
      </c>
      <c r="I2945">
        <v>1</v>
      </c>
      <c r="J2945">
        <v>0</v>
      </c>
      <c r="K2945">
        <v>-0.85619308301765806</v>
      </c>
      <c r="L2945">
        <v>0.51150312029475897</v>
      </c>
      <c r="M2945">
        <v>0</v>
      </c>
      <c r="N2945">
        <f t="shared" si="270"/>
        <v>-1.3281550788651595</v>
      </c>
      <c r="O2945">
        <f t="shared" si="271"/>
        <v>0.2649656513709337</v>
      </c>
      <c r="P2945">
        <f t="shared" si="272"/>
        <v>0.20946470055038369</v>
      </c>
      <c r="Q2945">
        <f t="shared" si="273"/>
        <v>0.79053529944961631</v>
      </c>
      <c r="R2945">
        <f t="shared" si="274"/>
        <v>-0.10207873292480513</v>
      </c>
      <c r="S2945">
        <f t="shared" si="275"/>
        <v>1</v>
      </c>
    </row>
    <row r="2946" spans="1:19" x14ac:dyDescent="0.35">
      <c r="A2946">
        <v>-0.62920572264775554</v>
      </c>
      <c r="B2946">
        <v>0</v>
      </c>
      <c r="C2946">
        <v>0</v>
      </c>
      <c r="D2946">
        <v>1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1</v>
      </c>
      <c r="K2946">
        <v>-0.71926465420033336</v>
      </c>
      <c r="L2946">
        <v>0.12183245319150394</v>
      </c>
      <c r="M2946">
        <v>0</v>
      </c>
      <c r="N2946">
        <f t="shared" si="270"/>
        <v>-5.488331844052416</v>
      </c>
      <c r="O2946">
        <f t="shared" si="271"/>
        <v>4.1347358086277165E-3</v>
      </c>
      <c r="P2946">
        <f t="shared" si="272"/>
        <v>4.1177101649591099E-3</v>
      </c>
      <c r="Q2946">
        <f t="shared" si="273"/>
        <v>0.9958822898350409</v>
      </c>
      <c r="R2946">
        <f t="shared" si="274"/>
        <v>-1.7919907893035087E-3</v>
      </c>
      <c r="S2946">
        <f t="shared" si="275"/>
        <v>0</v>
      </c>
    </row>
    <row r="2947" spans="1:19" x14ac:dyDescent="0.35">
      <c r="A2947">
        <v>-1.0714794086817632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-4.9198762213619185E-2</v>
      </c>
      <c r="L2947">
        <v>-0.61854181430468136</v>
      </c>
      <c r="M2947">
        <v>0</v>
      </c>
      <c r="N2947">
        <f t="shared" si="270"/>
        <v>-5.740607399398411</v>
      </c>
      <c r="O2947">
        <f t="shared" si="271"/>
        <v>3.2128162198890768E-3</v>
      </c>
      <c r="P2947">
        <f t="shared" si="272"/>
        <v>3.2025270889131825E-3</v>
      </c>
      <c r="Q2947">
        <f t="shared" si="273"/>
        <v>0.99679747291108678</v>
      </c>
      <c r="R2947">
        <f t="shared" si="274"/>
        <v>-1.3930717103485069E-3</v>
      </c>
      <c r="S2947">
        <f t="shared" si="275"/>
        <v>0</v>
      </c>
    </row>
    <row r="2948" spans="1:19" x14ac:dyDescent="0.35">
      <c r="A2948">
        <v>-0.71766045985455706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-0.57261872398306968</v>
      </c>
      <c r="L2948">
        <v>-0.94326737022406093</v>
      </c>
      <c r="M2948">
        <v>0</v>
      </c>
      <c r="N2948">
        <f t="shared" si="270"/>
        <v>-5.3246928564001896</v>
      </c>
      <c r="O2948">
        <f t="shared" si="271"/>
        <v>4.8698465267422069E-3</v>
      </c>
      <c r="P2948">
        <f t="shared" si="272"/>
        <v>4.8462460522369823E-3</v>
      </c>
      <c r="Q2948">
        <f t="shared" si="273"/>
        <v>0.99515375394776306</v>
      </c>
      <c r="R2948">
        <f t="shared" si="274"/>
        <v>-2.1098143975922562E-3</v>
      </c>
      <c r="S2948">
        <f t="shared" si="275"/>
        <v>0</v>
      </c>
    </row>
    <row r="2949" spans="1:19" x14ac:dyDescent="0.35">
      <c r="A2949">
        <v>-0.31961414242395031</v>
      </c>
      <c r="B2949">
        <v>0</v>
      </c>
      <c r="C2949">
        <v>0</v>
      </c>
      <c r="D2949">
        <v>1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-5.2732399086324259E-2</v>
      </c>
      <c r="L2949">
        <v>-0.22887114720142587</v>
      </c>
      <c r="M2949">
        <v>0</v>
      </c>
      <c r="N2949">
        <f t="shared" si="270"/>
        <v>-4.7844917481380715</v>
      </c>
      <c r="O2949">
        <f t="shared" si="271"/>
        <v>8.3583708260938274E-3</v>
      </c>
      <c r="P2949">
        <f t="shared" si="272"/>
        <v>8.2890875584701717E-3</v>
      </c>
      <c r="Q2949">
        <f t="shared" si="273"/>
        <v>0.99171091244152987</v>
      </c>
      <c r="R2949">
        <f t="shared" si="274"/>
        <v>-3.6149079150560471E-3</v>
      </c>
      <c r="S2949">
        <f t="shared" si="275"/>
        <v>0</v>
      </c>
    </row>
    <row r="2950" spans="1:19" x14ac:dyDescent="0.35">
      <c r="A2950">
        <v>0.78607007266106854</v>
      </c>
      <c r="B2950">
        <v>0</v>
      </c>
      <c r="C2950">
        <v>0</v>
      </c>
      <c r="D2950">
        <v>1</v>
      </c>
      <c r="E2950">
        <v>0</v>
      </c>
      <c r="F2950">
        <v>1</v>
      </c>
      <c r="G2950">
        <v>0</v>
      </c>
      <c r="H2950">
        <v>1</v>
      </c>
      <c r="I2950">
        <v>0</v>
      </c>
      <c r="J2950">
        <v>0</v>
      </c>
      <c r="K2950">
        <v>-0.64240805221899622</v>
      </c>
      <c r="L2950">
        <v>-0.24186016943820124</v>
      </c>
      <c r="M2950">
        <v>0</v>
      </c>
      <c r="N2950">
        <f t="shared" ref="N2950:N3013" si="276">$M$3+SUMPRODUCT($A$3:$L$3,A2950:L2950)</f>
        <v>-3.3214311044672304</v>
      </c>
      <c r="O2950">
        <f t="shared" ref="O2950:O3013" si="277">EXP(N2950)</f>
        <v>3.6101130278950136E-2</v>
      </c>
      <c r="P2950">
        <f t="shared" ref="P2950:P3013" si="278">O2950/(1+O2950)</f>
        <v>3.4843249586293382E-2</v>
      </c>
      <c r="Q2950">
        <f t="shared" ref="Q2950:Q3013" si="279">IF(M2950=1,P2950,1-P2950)</f>
        <v>0.96515675041370663</v>
      </c>
      <c r="R2950">
        <f t="shared" ref="R2950:R3013" si="280">LOG(Q2950)</f>
        <v>-1.5402147473476385E-2</v>
      </c>
      <c r="S2950">
        <f t="shared" ref="S2950:S3013" si="281">IF(P2950&gt;U$2,1,0)</f>
        <v>0</v>
      </c>
    </row>
    <row r="2951" spans="1:19" x14ac:dyDescent="0.35">
      <c r="A2951">
        <v>-1.5137530947157707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-0.35176641943899772</v>
      </c>
      <c r="L2951">
        <v>-1.3199490150905415</v>
      </c>
      <c r="M2951">
        <v>0</v>
      </c>
      <c r="N2951">
        <f t="shared" si="276"/>
        <v>-6.9144528550703415</v>
      </c>
      <c r="O2951">
        <f t="shared" si="277"/>
        <v>9.9332480268547198E-4</v>
      </c>
      <c r="P2951">
        <f t="shared" si="278"/>
        <v>9.9233908765702797E-4</v>
      </c>
      <c r="Q2951">
        <f t="shared" si="279"/>
        <v>0.99900766091234294</v>
      </c>
      <c r="R2951">
        <f t="shared" si="280"/>
        <v>-4.3118136440816889E-4</v>
      </c>
      <c r="S2951">
        <f t="shared" si="281"/>
        <v>0</v>
      </c>
    </row>
    <row r="2952" spans="1:19" x14ac:dyDescent="0.35">
      <c r="A2952">
        <v>-0.80611519706135859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1.6597563703484093</v>
      </c>
      <c r="L2952">
        <v>0.90117378739801446</v>
      </c>
      <c r="M2952">
        <v>0</v>
      </c>
      <c r="N2952">
        <f t="shared" si="276"/>
        <v>-5.0056956153217111</v>
      </c>
      <c r="O2952">
        <f t="shared" si="277"/>
        <v>6.6996793273396841E-3</v>
      </c>
      <c r="P2952">
        <f t="shared" si="278"/>
        <v>6.6550923427494291E-3</v>
      </c>
      <c r="Q2952">
        <f t="shared" si="279"/>
        <v>0.99334490765725059</v>
      </c>
      <c r="R2952">
        <f t="shared" si="280"/>
        <v>-2.8999302718730855E-3</v>
      </c>
      <c r="S2952">
        <f t="shared" si="281"/>
        <v>0</v>
      </c>
    </row>
    <row r="2953" spans="1:19" x14ac:dyDescent="0.35">
      <c r="A2953">
        <v>1.0956616528848737</v>
      </c>
      <c r="B2953">
        <v>0</v>
      </c>
      <c r="C2953">
        <v>0</v>
      </c>
      <c r="D2953">
        <v>1</v>
      </c>
      <c r="E2953">
        <v>1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-0.46064660557922504</v>
      </c>
      <c r="L2953">
        <v>-0.22887114720142587</v>
      </c>
      <c r="M2953">
        <v>0</v>
      </c>
      <c r="N2953">
        <f t="shared" si="276"/>
        <v>-2.334023228965477</v>
      </c>
      <c r="O2953">
        <f t="shared" si="277"/>
        <v>9.6905090399223154E-2</v>
      </c>
      <c r="P2953">
        <f t="shared" si="278"/>
        <v>8.8344097631960244E-2</v>
      </c>
      <c r="Q2953">
        <f t="shared" si="279"/>
        <v>0.91165590236803973</v>
      </c>
      <c r="R2953">
        <f t="shared" si="280"/>
        <v>-4.0169051914667221E-2</v>
      </c>
      <c r="S2953">
        <f t="shared" si="281"/>
        <v>1</v>
      </c>
    </row>
    <row r="2954" spans="1:19" x14ac:dyDescent="0.35">
      <c r="A2954">
        <v>-0.76188782845795777</v>
      </c>
      <c r="B2954">
        <v>1</v>
      </c>
      <c r="C2954">
        <v>0</v>
      </c>
      <c r="D2954">
        <v>1</v>
      </c>
      <c r="E2954">
        <v>1</v>
      </c>
      <c r="F2954">
        <v>0</v>
      </c>
      <c r="G2954">
        <v>0</v>
      </c>
      <c r="H2954">
        <v>1</v>
      </c>
      <c r="I2954">
        <v>0</v>
      </c>
      <c r="J2954">
        <v>1</v>
      </c>
      <c r="K2954">
        <v>3.1854033554055236E-2</v>
      </c>
      <c r="L2954">
        <v>0.5504701870050851</v>
      </c>
      <c r="M2954">
        <v>0</v>
      </c>
      <c r="N2954">
        <f t="shared" si="276"/>
        <v>-4.7185960823160249</v>
      </c>
      <c r="O2954">
        <f t="shared" si="277"/>
        <v>8.9277035152134625E-3</v>
      </c>
      <c r="P2954">
        <f t="shared" si="278"/>
        <v>8.848704901360499E-3</v>
      </c>
      <c r="Q2954">
        <f t="shared" si="279"/>
        <v>0.99115129509863953</v>
      </c>
      <c r="R2954">
        <f t="shared" si="280"/>
        <v>-3.8600472187588337E-3</v>
      </c>
      <c r="S2954">
        <f t="shared" si="281"/>
        <v>0</v>
      </c>
    </row>
    <row r="2955" spans="1:19" x14ac:dyDescent="0.35">
      <c r="A2955">
        <v>-1.1599341458885646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1</v>
      </c>
      <c r="I2955">
        <v>0</v>
      </c>
      <c r="J2955">
        <v>1</v>
      </c>
      <c r="K2955">
        <v>-0.40697949557501573</v>
      </c>
      <c r="L2955">
        <v>-0.38473941404272843</v>
      </c>
      <c r="M2955">
        <v>0</v>
      </c>
      <c r="N2955">
        <f t="shared" si="276"/>
        <v>-5.6716486831684945</v>
      </c>
      <c r="O2955">
        <f t="shared" si="277"/>
        <v>3.4421855219992129E-3</v>
      </c>
      <c r="P2955">
        <f t="shared" si="278"/>
        <v>3.4303775261437294E-3</v>
      </c>
      <c r="Q2955">
        <f t="shared" si="279"/>
        <v>0.99656962247385628</v>
      </c>
      <c r="R2955">
        <f t="shared" si="280"/>
        <v>-1.4923551672175516E-3</v>
      </c>
      <c r="S2955">
        <f t="shared" si="281"/>
        <v>0</v>
      </c>
    </row>
    <row r="2956" spans="1:19" x14ac:dyDescent="0.35">
      <c r="A2956">
        <v>1.4052532331086791</v>
      </c>
      <c r="B2956">
        <v>0</v>
      </c>
      <c r="C2956">
        <v>0</v>
      </c>
      <c r="D2956">
        <v>1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-0.78220756099539379</v>
      </c>
      <c r="L2956">
        <v>-0.28082723614852689</v>
      </c>
      <c r="M2956">
        <v>0</v>
      </c>
      <c r="N2956">
        <f t="shared" si="276"/>
        <v>-1.7719782236926669</v>
      </c>
      <c r="O2956">
        <f t="shared" si="277"/>
        <v>0.16999636513952543</v>
      </c>
      <c r="P2956">
        <f t="shared" si="278"/>
        <v>0.14529648997606318</v>
      </c>
      <c r="Q2956">
        <f t="shared" si="279"/>
        <v>0.85470351002393685</v>
      </c>
      <c r="R2956">
        <f t="shared" si="280"/>
        <v>-6.8184512513427664E-2</v>
      </c>
      <c r="S2956">
        <f t="shared" si="281"/>
        <v>1</v>
      </c>
    </row>
    <row r="2957" spans="1:19" x14ac:dyDescent="0.35">
      <c r="A2957">
        <v>-0.40806887963075178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1</v>
      </c>
      <c r="I2957">
        <v>0</v>
      </c>
      <c r="J2957">
        <v>1</v>
      </c>
      <c r="K2957">
        <v>-0.73759539547749131</v>
      </c>
      <c r="L2957">
        <v>-0.86533323680341012</v>
      </c>
      <c r="M2957">
        <v>0</v>
      </c>
      <c r="N2957">
        <f t="shared" si="276"/>
        <v>-4.6159806522442608</v>
      </c>
      <c r="O2957">
        <f t="shared" si="277"/>
        <v>9.892477568390276E-3</v>
      </c>
      <c r="P2957">
        <f t="shared" si="278"/>
        <v>9.7955750618217222E-3</v>
      </c>
      <c r="Q2957">
        <f t="shared" si="279"/>
        <v>0.99020442493817828</v>
      </c>
      <c r="R2957">
        <f t="shared" si="280"/>
        <v>-4.2751372633311633E-3</v>
      </c>
      <c r="S2957">
        <f t="shared" si="281"/>
        <v>0</v>
      </c>
    </row>
    <row r="2958" spans="1:19" x14ac:dyDescent="0.35">
      <c r="A2958">
        <v>0.43225112383386249</v>
      </c>
      <c r="B2958">
        <v>0</v>
      </c>
      <c r="C2958">
        <v>0</v>
      </c>
      <c r="D2958">
        <v>1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-0.23581895955335999</v>
      </c>
      <c r="L2958">
        <v>-0.37175039180595304</v>
      </c>
      <c r="M2958">
        <v>0</v>
      </c>
      <c r="N2958">
        <f t="shared" si="276"/>
        <v>-3.2990028843628147</v>
      </c>
      <c r="O2958">
        <f t="shared" si="277"/>
        <v>3.691996252565307E-2</v>
      </c>
      <c r="P2958">
        <f t="shared" si="278"/>
        <v>3.560541204716143E-2</v>
      </c>
      <c r="Q2958">
        <f t="shared" si="279"/>
        <v>0.96439458795283861</v>
      </c>
      <c r="R2958">
        <f t="shared" si="280"/>
        <v>-1.5745235487463555E-2</v>
      </c>
      <c r="S2958">
        <f t="shared" si="281"/>
        <v>0</v>
      </c>
    </row>
    <row r="2959" spans="1:19" x14ac:dyDescent="0.35">
      <c r="A2959">
        <v>-1.1157067772851639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-0.78640375478173108</v>
      </c>
      <c r="L2959">
        <v>-0.69647594772533261</v>
      </c>
      <c r="M2959">
        <v>0</v>
      </c>
      <c r="N2959">
        <f t="shared" si="276"/>
        <v>-5.9333942663340551</v>
      </c>
      <c r="O2959">
        <f t="shared" si="277"/>
        <v>2.6494736897939015E-3</v>
      </c>
      <c r="P2959">
        <f t="shared" si="278"/>
        <v>2.642472528354024E-3</v>
      </c>
      <c r="Q2959">
        <f t="shared" si="279"/>
        <v>0.99735752747164597</v>
      </c>
      <c r="R2959">
        <f t="shared" si="280"/>
        <v>-1.1491301796612132E-3</v>
      </c>
      <c r="S2959">
        <f t="shared" si="281"/>
        <v>0</v>
      </c>
    </row>
    <row r="2960" spans="1:19" x14ac:dyDescent="0.35">
      <c r="A2960">
        <v>0.21111428081685873</v>
      </c>
      <c r="B2960">
        <v>0</v>
      </c>
      <c r="C2960">
        <v>0</v>
      </c>
      <c r="D2960">
        <v>1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-0.13511030868126317</v>
      </c>
      <c r="L2960">
        <v>-0.69647594772533261</v>
      </c>
      <c r="M2960">
        <v>0</v>
      </c>
      <c r="N2960">
        <f t="shared" si="276"/>
        <v>-3.8414583083944036</v>
      </c>
      <c r="O2960">
        <f t="shared" si="277"/>
        <v>2.1462279889544033E-2</v>
      </c>
      <c r="P2960">
        <f t="shared" si="278"/>
        <v>2.1011328868516671E-2</v>
      </c>
      <c r="Q2960">
        <f t="shared" si="279"/>
        <v>0.97898867113148336</v>
      </c>
      <c r="R2960">
        <f t="shared" si="280"/>
        <v>-9.2223338286807673E-3</v>
      </c>
      <c r="S2960">
        <f t="shared" si="281"/>
        <v>0</v>
      </c>
    </row>
    <row r="2961" spans="1:19" x14ac:dyDescent="0.35">
      <c r="A2961">
        <v>-1.6906625691293735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-1.0240408344711525</v>
      </c>
      <c r="L2961">
        <v>-1.6836416377202463</v>
      </c>
      <c r="M2961">
        <v>0</v>
      </c>
      <c r="N2961">
        <f t="shared" si="276"/>
        <v>-7.3206754127180416</v>
      </c>
      <c r="O2961">
        <f t="shared" si="277"/>
        <v>6.617151294327731E-4</v>
      </c>
      <c r="P2961">
        <f t="shared" si="278"/>
        <v>6.612775520718129E-4</v>
      </c>
      <c r="Q2961">
        <f t="shared" si="279"/>
        <v>0.99933872244792821</v>
      </c>
      <c r="R2961">
        <f t="shared" si="280"/>
        <v>-2.8728418963639601E-4</v>
      </c>
      <c r="S2961">
        <f t="shared" si="281"/>
        <v>0</v>
      </c>
    </row>
    <row r="2962" spans="1:19" x14ac:dyDescent="0.35">
      <c r="A2962">
        <v>1.5821627075222819</v>
      </c>
      <c r="B2962">
        <v>0</v>
      </c>
      <c r="C2962">
        <v>0</v>
      </c>
      <c r="D2962">
        <v>1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2.0460270509959906</v>
      </c>
      <c r="L2962">
        <v>-0.51462963641048021</v>
      </c>
      <c r="M2962">
        <v>0</v>
      </c>
      <c r="N2962">
        <f t="shared" si="276"/>
        <v>-1.2150714030574328</v>
      </c>
      <c r="O2962">
        <f t="shared" si="277"/>
        <v>0.29668882904820842</v>
      </c>
      <c r="P2962">
        <f t="shared" si="278"/>
        <v>0.22880495489884267</v>
      </c>
      <c r="Q2962">
        <f t="shared" si="279"/>
        <v>0.77119504510115733</v>
      </c>
      <c r="R2962">
        <f t="shared" si="280"/>
        <v>-0.11283576942179545</v>
      </c>
      <c r="S2962">
        <f t="shared" si="281"/>
        <v>1</v>
      </c>
    </row>
    <row r="2963" spans="1:19" x14ac:dyDescent="0.35">
      <c r="A2963">
        <v>-1.2041615144919653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-0.34801193026174848</v>
      </c>
      <c r="L2963">
        <v>-0.30680528062207713</v>
      </c>
      <c r="M2963">
        <v>0</v>
      </c>
      <c r="N2963">
        <f t="shared" si="276"/>
        <v>-6.0868609271933503</v>
      </c>
      <c r="O2963">
        <f t="shared" si="277"/>
        <v>2.272531371441123E-3</v>
      </c>
      <c r="P2963">
        <f t="shared" si="278"/>
        <v>2.2673786822547622E-3</v>
      </c>
      <c r="Q2963">
        <f t="shared" si="279"/>
        <v>0.99773262131774521</v>
      </c>
      <c r="R2963">
        <f t="shared" si="280"/>
        <v>-9.858280957178076E-4</v>
      </c>
      <c r="S2963">
        <f t="shared" si="281"/>
        <v>0</v>
      </c>
    </row>
    <row r="2964" spans="1:19" x14ac:dyDescent="0.35">
      <c r="A2964">
        <v>-0.49652361683755331</v>
      </c>
      <c r="B2964">
        <v>0</v>
      </c>
      <c r="C2964">
        <v>0</v>
      </c>
      <c r="D2964">
        <v>1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0.90311637498041863</v>
      </c>
      <c r="L2964">
        <v>0.88818476516124001</v>
      </c>
      <c r="M2964">
        <v>0</v>
      </c>
      <c r="N2964">
        <f t="shared" si="276"/>
        <v>-4.6393978284483408</v>
      </c>
      <c r="O2964">
        <f t="shared" si="277"/>
        <v>9.6635149696467793E-3</v>
      </c>
      <c r="P2964">
        <f t="shared" si="278"/>
        <v>9.5710252241186424E-3</v>
      </c>
      <c r="Q2964">
        <f t="shared" si="279"/>
        <v>0.99042897477588132</v>
      </c>
      <c r="R2964">
        <f t="shared" si="280"/>
        <v>-4.1766629511655684E-3</v>
      </c>
      <c r="S2964">
        <f t="shared" si="281"/>
        <v>0</v>
      </c>
    </row>
    <row r="2965" spans="1:19" x14ac:dyDescent="0.35">
      <c r="A2965">
        <v>1.1841163900916754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1</v>
      </c>
      <c r="H2965">
        <v>1</v>
      </c>
      <c r="I2965">
        <v>1</v>
      </c>
      <c r="J2965">
        <v>0</v>
      </c>
      <c r="K2965">
        <v>2.1290675175045619</v>
      </c>
      <c r="L2965">
        <v>-9.8980924833674058E-2</v>
      </c>
      <c r="M2965">
        <v>0</v>
      </c>
      <c r="N2965">
        <f t="shared" si="276"/>
        <v>-1.818888116225633</v>
      </c>
      <c r="O2965">
        <f t="shared" si="277"/>
        <v>0.16220600492954987</v>
      </c>
      <c r="P2965">
        <f t="shared" si="278"/>
        <v>0.13956734369083079</v>
      </c>
      <c r="Q2965">
        <f t="shared" si="279"/>
        <v>0.86043265630916921</v>
      </c>
      <c r="R2965">
        <f t="shared" si="280"/>
        <v>-6.5283115037559458E-2</v>
      </c>
      <c r="S2965">
        <f t="shared" si="281"/>
        <v>1</v>
      </c>
    </row>
    <row r="2966" spans="1:19" x14ac:dyDescent="0.35">
      <c r="A2966">
        <v>0.52070586104066396</v>
      </c>
      <c r="B2966">
        <v>1</v>
      </c>
      <c r="C2966">
        <v>1</v>
      </c>
      <c r="D2966">
        <v>1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-0.91052274993549953</v>
      </c>
      <c r="L2966">
        <v>0.42057996463733321</v>
      </c>
      <c r="M2966">
        <v>0</v>
      </c>
      <c r="N2966">
        <f t="shared" si="276"/>
        <v>-2.5080897838781473</v>
      </c>
      <c r="O2966">
        <f t="shared" si="277"/>
        <v>8.1423627507019758E-2</v>
      </c>
      <c r="P2966">
        <f t="shared" si="278"/>
        <v>7.5292998447540602E-2</v>
      </c>
      <c r="Q2966">
        <f t="shared" si="279"/>
        <v>0.92470700155245944</v>
      </c>
      <c r="R2966">
        <f t="shared" si="280"/>
        <v>-3.3995854035446332E-2</v>
      </c>
      <c r="S2966">
        <f t="shared" si="281"/>
        <v>1</v>
      </c>
    </row>
    <row r="2967" spans="1:19" x14ac:dyDescent="0.35">
      <c r="A2967">
        <v>1.1841163900916754</v>
      </c>
      <c r="B2967">
        <v>1</v>
      </c>
      <c r="C2967">
        <v>0</v>
      </c>
      <c r="D2967">
        <v>1</v>
      </c>
      <c r="E2967">
        <v>0</v>
      </c>
      <c r="F2967">
        <v>1</v>
      </c>
      <c r="G2967">
        <v>0</v>
      </c>
      <c r="H2967">
        <v>0</v>
      </c>
      <c r="I2967">
        <v>1</v>
      </c>
      <c r="J2967">
        <v>0</v>
      </c>
      <c r="K2967">
        <v>1.0700807172157369</v>
      </c>
      <c r="L2967">
        <v>-4.702483588657351E-2</v>
      </c>
      <c r="M2967">
        <v>0</v>
      </c>
      <c r="N2967">
        <f t="shared" si="276"/>
        <v>-1.8742122247208481</v>
      </c>
      <c r="O2967">
        <f t="shared" si="277"/>
        <v>0.15347582369451304</v>
      </c>
      <c r="P2967">
        <f t="shared" si="278"/>
        <v>0.13305508493705512</v>
      </c>
      <c r="Q2967">
        <f t="shared" si="279"/>
        <v>0.86694491506294491</v>
      </c>
      <c r="R2967">
        <f t="shared" si="280"/>
        <v>-6.2008496346406837E-2</v>
      </c>
      <c r="S2967">
        <f t="shared" si="281"/>
        <v>1</v>
      </c>
    </row>
    <row r="2968" spans="1:19" x14ac:dyDescent="0.35">
      <c r="A2968">
        <v>0.34379638662706097</v>
      </c>
      <c r="B2968">
        <v>0</v>
      </c>
      <c r="C2968">
        <v>0</v>
      </c>
      <c r="D2968">
        <v>1</v>
      </c>
      <c r="E2968">
        <v>1</v>
      </c>
      <c r="F2968">
        <v>0</v>
      </c>
      <c r="G2968">
        <v>0</v>
      </c>
      <c r="H2968">
        <v>1</v>
      </c>
      <c r="I2968">
        <v>0</v>
      </c>
      <c r="J2968">
        <v>1</v>
      </c>
      <c r="K2968">
        <v>-0.22455549202161221</v>
      </c>
      <c r="L2968">
        <v>1.4597017435793478</v>
      </c>
      <c r="M2968">
        <v>0</v>
      </c>
      <c r="N2968">
        <f t="shared" si="276"/>
        <v>-3.336898853548639</v>
      </c>
      <c r="O2968">
        <f t="shared" si="277"/>
        <v>3.5547023494114392E-2</v>
      </c>
      <c r="P2968">
        <f t="shared" si="278"/>
        <v>3.4326807655892438E-2</v>
      </c>
      <c r="Q2968">
        <f t="shared" si="279"/>
        <v>0.96567319234410753</v>
      </c>
      <c r="R2968">
        <f t="shared" si="280"/>
        <v>-1.5169824697681002E-2</v>
      </c>
      <c r="S2968">
        <f t="shared" si="281"/>
        <v>0</v>
      </c>
    </row>
    <row r="2969" spans="1:19" x14ac:dyDescent="0.35">
      <c r="A2969">
        <v>-0.18693203661374805</v>
      </c>
      <c r="B2969">
        <v>0</v>
      </c>
      <c r="C2969">
        <v>0</v>
      </c>
      <c r="D2969">
        <v>1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-8.0338937154333254E-2</v>
      </c>
      <c r="L2969">
        <v>-0.29381625838530179</v>
      </c>
      <c r="M2969">
        <v>0</v>
      </c>
      <c r="N2969">
        <f t="shared" si="276"/>
        <v>-4.2997958048266902</v>
      </c>
      <c r="O2969">
        <f t="shared" si="277"/>
        <v>1.3571329929354319E-2</v>
      </c>
      <c r="P2969">
        <f t="shared" si="278"/>
        <v>1.3389615045938837E-2</v>
      </c>
      <c r="Q2969">
        <f t="shared" si="279"/>
        <v>0.98661038495406117</v>
      </c>
      <c r="R2969">
        <f t="shared" si="280"/>
        <v>-5.8543175131367071E-3</v>
      </c>
      <c r="S2969">
        <f t="shared" si="281"/>
        <v>0</v>
      </c>
    </row>
    <row r="2970" spans="1:19" x14ac:dyDescent="0.35">
      <c r="A2970">
        <v>1.5821627075222819</v>
      </c>
      <c r="B2970">
        <v>1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1</v>
      </c>
      <c r="I2970">
        <v>1</v>
      </c>
      <c r="J2970">
        <v>0</v>
      </c>
      <c r="K2970">
        <v>-0.21262946757623252</v>
      </c>
      <c r="L2970">
        <v>-0.93027834798728604</v>
      </c>
      <c r="M2970">
        <v>0</v>
      </c>
      <c r="N2970">
        <f t="shared" si="276"/>
        <v>-0.7785307735560445</v>
      </c>
      <c r="O2970">
        <f t="shared" si="277"/>
        <v>0.45908000854514303</v>
      </c>
      <c r="P2970">
        <f t="shared" si="278"/>
        <v>0.3146366243499521</v>
      </c>
      <c r="Q2970">
        <f t="shared" si="279"/>
        <v>0.6853633756500479</v>
      </c>
      <c r="R2970">
        <f t="shared" si="280"/>
        <v>-0.16407910705243814</v>
      </c>
      <c r="S2970">
        <f t="shared" si="281"/>
        <v>1</v>
      </c>
    </row>
    <row r="2971" spans="1:19" x14ac:dyDescent="0.35">
      <c r="A2971">
        <v>1.6263900761256829</v>
      </c>
      <c r="B2971">
        <v>1</v>
      </c>
      <c r="C2971">
        <v>0</v>
      </c>
      <c r="D2971">
        <v>1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2.7821277820413823</v>
      </c>
      <c r="L2971">
        <v>-8.0577691762478715E-3</v>
      </c>
      <c r="M2971">
        <v>0</v>
      </c>
      <c r="N2971">
        <f t="shared" si="276"/>
        <v>-1.0342822010950625</v>
      </c>
      <c r="O2971">
        <f t="shared" si="277"/>
        <v>0.35548145356666394</v>
      </c>
      <c r="P2971">
        <f t="shared" si="278"/>
        <v>0.26225475282696742</v>
      </c>
      <c r="Q2971">
        <f t="shared" si="279"/>
        <v>0.73774524717303258</v>
      </c>
      <c r="R2971">
        <f t="shared" si="280"/>
        <v>-0.13209357970421343</v>
      </c>
      <c r="S2971">
        <f t="shared" si="281"/>
        <v>1</v>
      </c>
    </row>
    <row r="2972" spans="1:19" x14ac:dyDescent="0.35">
      <c r="A2972">
        <v>-0.40806887963075178</v>
      </c>
      <c r="B2972">
        <v>0</v>
      </c>
      <c r="C2972">
        <v>0</v>
      </c>
      <c r="D2972">
        <v>1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1</v>
      </c>
      <c r="K2972">
        <v>-0.61899770793732456</v>
      </c>
      <c r="L2972">
        <v>0.40759094240055788</v>
      </c>
      <c r="M2972">
        <v>0</v>
      </c>
      <c r="N2972">
        <f t="shared" si="276"/>
        <v>-5.1016777969384535</v>
      </c>
      <c r="O2972">
        <f t="shared" si="277"/>
        <v>6.0865260391749568E-3</v>
      </c>
      <c r="P2972">
        <f t="shared" si="278"/>
        <v>6.0497043560823515E-3</v>
      </c>
      <c r="Q2972">
        <f t="shared" si="279"/>
        <v>0.99395029564391768</v>
      </c>
      <c r="R2972">
        <f t="shared" si="280"/>
        <v>-2.6353327730051861E-3</v>
      </c>
      <c r="S2972">
        <f t="shared" si="281"/>
        <v>0</v>
      </c>
    </row>
    <row r="2973" spans="1:19" x14ac:dyDescent="0.35">
      <c r="A2973">
        <v>0.69761533545426702</v>
      </c>
      <c r="B2973">
        <v>0</v>
      </c>
      <c r="C2973">
        <v>0</v>
      </c>
      <c r="D2973">
        <v>1</v>
      </c>
      <c r="E2973">
        <v>0</v>
      </c>
      <c r="F2973">
        <v>0</v>
      </c>
      <c r="G2973">
        <v>1</v>
      </c>
      <c r="H2973">
        <v>1</v>
      </c>
      <c r="I2973">
        <v>0</v>
      </c>
      <c r="J2973">
        <v>0</v>
      </c>
      <c r="K2973">
        <v>-0.7974463700089347</v>
      </c>
      <c r="L2973">
        <v>0.32965680897990657</v>
      </c>
      <c r="M2973">
        <v>0</v>
      </c>
      <c r="N2973">
        <f t="shared" si="276"/>
        <v>-3.2589149794393695</v>
      </c>
      <c r="O2973">
        <f t="shared" si="277"/>
        <v>3.8430072823612958E-2</v>
      </c>
      <c r="P2973">
        <f t="shared" si="278"/>
        <v>3.7007858140237687E-2</v>
      </c>
      <c r="Q2973">
        <f t="shared" si="279"/>
        <v>0.96299214185976234</v>
      </c>
      <c r="R2973">
        <f t="shared" si="280"/>
        <v>-1.6377256760063019E-2</v>
      </c>
      <c r="S2973">
        <f t="shared" si="281"/>
        <v>0</v>
      </c>
    </row>
    <row r="2974" spans="1:19" x14ac:dyDescent="0.35">
      <c r="A2974">
        <v>0.47647849243726326</v>
      </c>
      <c r="B2974">
        <v>0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-0.1885565663809286</v>
      </c>
      <c r="L2974">
        <v>0.42057996463733321</v>
      </c>
      <c r="M2974">
        <v>0</v>
      </c>
      <c r="N2974">
        <f t="shared" si="276"/>
        <v>-3.2074402237886734</v>
      </c>
      <c r="O2974">
        <f t="shared" si="277"/>
        <v>4.0460049500973629E-2</v>
      </c>
      <c r="P2974">
        <f t="shared" si="278"/>
        <v>3.8886692017035263E-2</v>
      </c>
      <c r="Q2974">
        <f t="shared" si="279"/>
        <v>0.96111330798296479</v>
      </c>
      <c r="R2974">
        <f t="shared" si="280"/>
        <v>-1.7225409281551366E-2</v>
      </c>
      <c r="S2974">
        <f t="shared" si="281"/>
        <v>0</v>
      </c>
    </row>
    <row r="2975" spans="1:19" x14ac:dyDescent="0.35">
      <c r="A2975">
        <v>-0.93879730287156082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0.15376450566238284</v>
      </c>
      <c r="L2975">
        <v>-1.1770697704860142</v>
      </c>
      <c r="M2975">
        <v>0</v>
      </c>
      <c r="N2975">
        <f t="shared" si="276"/>
        <v>-5.2255021872459464</v>
      </c>
      <c r="O2975">
        <f t="shared" si="277"/>
        <v>5.377658690088747E-3</v>
      </c>
      <c r="P2975">
        <f t="shared" si="278"/>
        <v>5.3488941629112026E-3</v>
      </c>
      <c r="Q2975">
        <f t="shared" si="279"/>
        <v>0.99465110583708882</v>
      </c>
      <c r="R2975">
        <f t="shared" si="280"/>
        <v>-2.3292301904272402E-3</v>
      </c>
      <c r="S2975">
        <f t="shared" si="281"/>
        <v>0</v>
      </c>
    </row>
    <row r="2976" spans="1:19" x14ac:dyDescent="0.35">
      <c r="A2976">
        <v>-0.98302467147496153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-0.77491943494543936</v>
      </c>
      <c r="L2976">
        <v>-0.46267354746337924</v>
      </c>
      <c r="M2976">
        <v>0</v>
      </c>
      <c r="N2976">
        <f t="shared" si="276"/>
        <v>-5.6218082660356306</v>
      </c>
      <c r="O2976">
        <f t="shared" si="277"/>
        <v>3.6180927159597358E-3</v>
      </c>
      <c r="P2976">
        <f t="shared" si="278"/>
        <v>3.6050493132986144E-3</v>
      </c>
      <c r="Q2976">
        <f t="shared" si="279"/>
        <v>0.99639495068670136</v>
      </c>
      <c r="R2976">
        <f t="shared" si="280"/>
        <v>-1.568481952933058E-3</v>
      </c>
      <c r="S2976">
        <f t="shared" si="281"/>
        <v>0</v>
      </c>
    </row>
    <row r="2977" spans="1:19" x14ac:dyDescent="0.35">
      <c r="A2977">
        <v>-1.7348899377327744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-2.6450974845579758E-2</v>
      </c>
      <c r="L2977">
        <v>-8.0577691762478715E-3</v>
      </c>
      <c r="M2977">
        <v>0</v>
      </c>
      <c r="N2977">
        <f t="shared" si="276"/>
        <v>-7.2113252374731704</v>
      </c>
      <c r="O2977">
        <f t="shared" si="277"/>
        <v>7.3817824548919606E-4</v>
      </c>
      <c r="P2977">
        <f t="shared" si="278"/>
        <v>7.3763374030896118E-4</v>
      </c>
      <c r="Q2977">
        <f t="shared" si="279"/>
        <v>0.999262366259691</v>
      </c>
      <c r="R2977">
        <f t="shared" si="280"/>
        <v>-3.204684717966352E-4</v>
      </c>
      <c r="S2977">
        <f t="shared" si="281"/>
        <v>0</v>
      </c>
    </row>
    <row r="2978" spans="1:19" x14ac:dyDescent="0.35">
      <c r="A2978">
        <v>-0.76188782845795777</v>
      </c>
      <c r="B2978">
        <v>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0</v>
      </c>
      <c r="J2978">
        <v>1</v>
      </c>
      <c r="K2978">
        <v>-0.53463212760148926</v>
      </c>
      <c r="L2978">
        <v>-0.37175039180595304</v>
      </c>
      <c r="M2978">
        <v>0</v>
      </c>
      <c r="N2978">
        <f t="shared" si="276"/>
        <v>-5.0318844136159608</v>
      </c>
      <c r="O2978">
        <f t="shared" si="277"/>
        <v>6.5265003492948224E-3</v>
      </c>
      <c r="P2978">
        <f t="shared" si="278"/>
        <v>6.4841813375305377E-3</v>
      </c>
      <c r="Q2978">
        <f t="shared" si="279"/>
        <v>0.99351581866246941</v>
      </c>
      <c r="R2978">
        <f t="shared" si="280"/>
        <v>-2.8252137045134398E-3</v>
      </c>
      <c r="S2978">
        <f t="shared" si="281"/>
        <v>0</v>
      </c>
    </row>
    <row r="2979" spans="1:19" x14ac:dyDescent="0.35">
      <c r="A2979">
        <v>0.83029744126446925</v>
      </c>
      <c r="B2979">
        <v>0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1</v>
      </c>
      <c r="I2979">
        <v>1</v>
      </c>
      <c r="J2979">
        <v>0</v>
      </c>
      <c r="K2979">
        <v>-0.21594225214439339</v>
      </c>
      <c r="L2979">
        <v>0.23873365332248039</v>
      </c>
      <c r="M2979">
        <v>0</v>
      </c>
      <c r="N2979">
        <f t="shared" si="276"/>
        <v>-2.6460969124636602</v>
      </c>
      <c r="O2979">
        <f t="shared" si="277"/>
        <v>7.0927509783941245E-2</v>
      </c>
      <c r="P2979">
        <f t="shared" si="278"/>
        <v>6.6229982081841193E-2</v>
      </c>
      <c r="Q2979">
        <f t="shared" si="279"/>
        <v>0.93377001791815883</v>
      </c>
      <c r="R2979">
        <f t="shared" si="280"/>
        <v>-2.9760074784889037E-2</v>
      </c>
      <c r="S2979">
        <f t="shared" si="281"/>
        <v>1</v>
      </c>
    </row>
    <row r="2980" spans="1:19" x14ac:dyDescent="0.35">
      <c r="A2980">
        <v>-0.45229624823415254</v>
      </c>
      <c r="B2980">
        <v>0</v>
      </c>
      <c r="C2980">
        <v>0</v>
      </c>
      <c r="D2980">
        <v>1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0.17695399763951031</v>
      </c>
      <c r="L2980">
        <v>1.8753504551561531</v>
      </c>
      <c r="M2980">
        <v>0</v>
      </c>
      <c r="N2980">
        <f t="shared" si="276"/>
        <v>-4.9394068755066307</v>
      </c>
      <c r="O2980">
        <f t="shared" si="277"/>
        <v>7.1588431985801929E-3</v>
      </c>
      <c r="P2980">
        <f t="shared" si="278"/>
        <v>7.1079584386558306E-3</v>
      </c>
      <c r="Q2980">
        <f t="shared" si="279"/>
        <v>0.99289204156134414</v>
      </c>
      <c r="R2980">
        <f t="shared" si="280"/>
        <v>-3.0979703395283545E-3</v>
      </c>
      <c r="S2980">
        <f t="shared" si="281"/>
        <v>0</v>
      </c>
    </row>
    <row r="2981" spans="1:19" x14ac:dyDescent="0.35">
      <c r="A2981">
        <v>0.34379638662706097</v>
      </c>
      <c r="B2981">
        <v>0</v>
      </c>
      <c r="C2981">
        <v>0</v>
      </c>
      <c r="D2981">
        <v>1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1</v>
      </c>
      <c r="K2981">
        <v>-0.27756004511218957</v>
      </c>
      <c r="L2981">
        <v>0.82323965397736409</v>
      </c>
      <c r="M2981">
        <v>0</v>
      </c>
      <c r="N2981">
        <f t="shared" si="276"/>
        <v>-3.7944263796794315</v>
      </c>
      <c r="O2981">
        <f t="shared" si="277"/>
        <v>2.2495806167975512E-2</v>
      </c>
      <c r="P2981">
        <f t="shared" si="278"/>
        <v>2.200087866598047E-2</v>
      </c>
      <c r="Q2981">
        <f t="shared" si="279"/>
        <v>0.97799912133401956</v>
      </c>
      <c r="R2981">
        <f t="shared" si="280"/>
        <v>-9.6615353964048592E-3</v>
      </c>
      <c r="S2981">
        <f t="shared" si="281"/>
        <v>0</v>
      </c>
    </row>
    <row r="2982" spans="1:19" x14ac:dyDescent="0.35">
      <c r="A2982">
        <v>1.4052532331086791</v>
      </c>
      <c r="B2982">
        <v>0</v>
      </c>
      <c r="C2982">
        <v>0</v>
      </c>
      <c r="D2982">
        <v>1</v>
      </c>
      <c r="E2982">
        <v>0</v>
      </c>
      <c r="F2982">
        <v>0</v>
      </c>
      <c r="G2982">
        <v>1</v>
      </c>
      <c r="H2982">
        <v>1</v>
      </c>
      <c r="I2982">
        <v>1</v>
      </c>
      <c r="J2982">
        <v>0</v>
      </c>
      <c r="K2982">
        <v>-0.71241823275946714</v>
      </c>
      <c r="L2982">
        <v>-1.0341905258814876</v>
      </c>
      <c r="M2982">
        <v>0</v>
      </c>
      <c r="N2982">
        <f t="shared" si="276"/>
        <v>-1.9210692907336844</v>
      </c>
      <c r="O2982">
        <f t="shared" si="277"/>
        <v>0.14645028044831485</v>
      </c>
      <c r="P2982">
        <f t="shared" si="278"/>
        <v>0.12774237395715587</v>
      </c>
      <c r="Q2982">
        <f t="shared" si="279"/>
        <v>0.87225762604284407</v>
      </c>
      <c r="R2982">
        <f t="shared" si="280"/>
        <v>-5.9355224879166057E-2</v>
      </c>
      <c r="S2982">
        <f t="shared" si="281"/>
        <v>1</v>
      </c>
    </row>
    <row r="2983" spans="1:19" x14ac:dyDescent="0.35">
      <c r="A2983">
        <v>-5.424993080354578E-2</v>
      </c>
      <c r="B2983">
        <v>0</v>
      </c>
      <c r="C2983">
        <v>0</v>
      </c>
      <c r="D2983">
        <v>1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3.7154488863112844E-2</v>
      </c>
      <c r="L2983">
        <v>0.83622867621413854</v>
      </c>
      <c r="M2983">
        <v>0</v>
      </c>
      <c r="N2983">
        <f t="shared" si="276"/>
        <v>-4.0457365283506554</v>
      </c>
      <c r="O2983">
        <f t="shared" si="277"/>
        <v>1.7496813010017757E-2</v>
      </c>
      <c r="P2983">
        <f t="shared" si="278"/>
        <v>1.7195938882852788E-2</v>
      </c>
      <c r="Q2983">
        <f t="shared" si="279"/>
        <v>0.98280406111714724</v>
      </c>
      <c r="R2983">
        <f t="shared" si="280"/>
        <v>-7.533057607989049E-3</v>
      </c>
      <c r="S2983">
        <f t="shared" si="281"/>
        <v>0</v>
      </c>
    </row>
    <row r="2984" spans="1:19" x14ac:dyDescent="0.35">
      <c r="A2984">
        <v>1.7148448133324843</v>
      </c>
      <c r="B2984">
        <v>1</v>
      </c>
      <c r="C2984">
        <v>0</v>
      </c>
      <c r="D2984">
        <v>1</v>
      </c>
      <c r="E2984">
        <v>0</v>
      </c>
      <c r="F2984">
        <v>1</v>
      </c>
      <c r="G2984">
        <v>0</v>
      </c>
      <c r="H2984">
        <v>1</v>
      </c>
      <c r="I2984">
        <v>1</v>
      </c>
      <c r="J2984">
        <v>0</v>
      </c>
      <c r="K2984">
        <v>2.3461645981380289E-2</v>
      </c>
      <c r="L2984">
        <v>-0.24186016943820124</v>
      </c>
      <c r="M2984">
        <v>0</v>
      </c>
      <c r="N2984">
        <f t="shared" si="276"/>
        <v>-1.0823805417316641</v>
      </c>
      <c r="O2984">
        <f t="shared" si="277"/>
        <v>0.33878806580150339</v>
      </c>
      <c r="P2984">
        <f t="shared" si="278"/>
        <v>0.25305578564347175</v>
      </c>
      <c r="Q2984">
        <f t="shared" si="279"/>
        <v>0.74694421435652825</v>
      </c>
      <c r="R2984">
        <f t="shared" si="280"/>
        <v>-0.12671183232358399</v>
      </c>
      <c r="S2984">
        <f t="shared" si="281"/>
        <v>1</v>
      </c>
    </row>
    <row r="2985" spans="1:19" x14ac:dyDescent="0.35">
      <c r="A2985">
        <v>0.78607007266106854</v>
      </c>
      <c r="B2985">
        <v>0</v>
      </c>
      <c r="C2985">
        <v>0</v>
      </c>
      <c r="D2985">
        <v>1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-0.1501282653902602</v>
      </c>
      <c r="L2985">
        <v>-0.3587613695691777</v>
      </c>
      <c r="M2985">
        <v>0</v>
      </c>
      <c r="N2985">
        <f t="shared" si="276"/>
        <v>-2.6983183687088794</v>
      </c>
      <c r="O2985">
        <f t="shared" si="277"/>
        <v>6.7318622710886983E-2</v>
      </c>
      <c r="P2985">
        <f t="shared" si="278"/>
        <v>6.3072658228246897E-2</v>
      </c>
      <c r="Q2985">
        <f t="shared" si="279"/>
        <v>0.93692734177175307</v>
      </c>
      <c r="R2985">
        <f t="shared" si="280"/>
        <v>-2.8294087117665092E-2</v>
      </c>
      <c r="S2985">
        <f t="shared" si="281"/>
        <v>1</v>
      </c>
    </row>
    <row r="2986" spans="1:19" x14ac:dyDescent="0.35">
      <c r="A2986">
        <v>0.83029744126446925</v>
      </c>
      <c r="B2986">
        <v>0</v>
      </c>
      <c r="C2986">
        <v>0</v>
      </c>
      <c r="D2986">
        <v>1</v>
      </c>
      <c r="E2986">
        <v>1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2.151594452568057</v>
      </c>
      <c r="L2986">
        <v>3.0909297534077767E-2</v>
      </c>
      <c r="M2986">
        <v>0</v>
      </c>
      <c r="N2986">
        <f t="shared" si="276"/>
        <v>-2.3510636043723743</v>
      </c>
      <c r="O2986">
        <f t="shared" si="277"/>
        <v>9.5267781081893321E-2</v>
      </c>
      <c r="P2986">
        <f t="shared" si="278"/>
        <v>8.6981268624362215E-2</v>
      </c>
      <c r="Q2986">
        <f t="shared" si="279"/>
        <v>0.91301873137563783</v>
      </c>
      <c r="R2986">
        <f t="shared" si="280"/>
        <v>-3.9520312444200761E-2</v>
      </c>
      <c r="S2986">
        <f t="shared" si="281"/>
        <v>1</v>
      </c>
    </row>
    <row r="2987" spans="1:19" x14ac:dyDescent="0.35">
      <c r="A2987">
        <v>0.69761533545426702</v>
      </c>
      <c r="B2987">
        <v>1</v>
      </c>
      <c r="C2987">
        <v>1</v>
      </c>
      <c r="D2987">
        <v>1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-0.5441287766968842</v>
      </c>
      <c r="L2987">
        <v>0.48552507582120913</v>
      </c>
      <c r="M2987">
        <v>0</v>
      </c>
      <c r="N2987">
        <f t="shared" si="276"/>
        <v>-2.556597128177466</v>
      </c>
      <c r="O2987">
        <f t="shared" si="277"/>
        <v>7.756824665095384E-2</v>
      </c>
      <c r="P2987">
        <f t="shared" si="278"/>
        <v>7.1984532666059309E-2</v>
      </c>
      <c r="Q2987">
        <f t="shared" si="279"/>
        <v>0.92801546733394069</v>
      </c>
      <c r="R2987">
        <f t="shared" si="280"/>
        <v>-3.2444785287818696E-2</v>
      </c>
      <c r="S2987">
        <f t="shared" si="281"/>
        <v>1</v>
      </c>
    </row>
    <row r="2988" spans="1:19" x14ac:dyDescent="0.35">
      <c r="A2988">
        <v>-0.54075098544095401</v>
      </c>
      <c r="B2988">
        <v>0</v>
      </c>
      <c r="C2988">
        <v>0</v>
      </c>
      <c r="D2988">
        <v>1</v>
      </c>
      <c r="E2988">
        <v>1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-0.81467284976337229</v>
      </c>
      <c r="L2988">
        <v>-0.91728932575051059</v>
      </c>
      <c r="M2988">
        <v>0</v>
      </c>
      <c r="N2988">
        <f t="shared" si="276"/>
        <v>-5.113825520584383</v>
      </c>
      <c r="O2988">
        <f t="shared" si="277"/>
        <v>6.0130358757113818E-3</v>
      </c>
      <c r="P2988">
        <f t="shared" si="278"/>
        <v>5.9770953867184949E-3</v>
      </c>
      <c r="Q2988">
        <f t="shared" si="279"/>
        <v>0.99402290461328147</v>
      </c>
      <c r="R2988">
        <f t="shared" si="280"/>
        <v>-2.6036083264771174E-3</v>
      </c>
      <c r="S2988">
        <f t="shared" si="281"/>
        <v>0</v>
      </c>
    </row>
    <row r="2989" spans="1:19" x14ac:dyDescent="0.35">
      <c r="A2989">
        <v>-1.3810709889055683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0.11754472771715503</v>
      </c>
      <c r="L2989">
        <v>0.44655800911088306</v>
      </c>
      <c r="M2989">
        <v>0</v>
      </c>
      <c r="N2989">
        <f t="shared" si="276"/>
        <v>-6.5129383102433698</v>
      </c>
      <c r="O2989">
        <f t="shared" si="277"/>
        <v>1.4841125270725426E-3</v>
      </c>
      <c r="P2989">
        <f t="shared" si="278"/>
        <v>1.4819132011267163E-3</v>
      </c>
      <c r="Q2989">
        <f t="shared" si="279"/>
        <v>0.99851808679887333</v>
      </c>
      <c r="R2989">
        <f t="shared" si="280"/>
        <v>-6.4406406738553527E-4</v>
      </c>
      <c r="S2989">
        <f t="shared" si="281"/>
        <v>0</v>
      </c>
    </row>
    <row r="2990" spans="1:19" x14ac:dyDescent="0.35">
      <c r="A2990">
        <v>1.4494806017120798</v>
      </c>
      <c r="B2990">
        <v>0</v>
      </c>
      <c r="C2990">
        <v>1</v>
      </c>
      <c r="D2990">
        <v>1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-0.4429784212156993</v>
      </c>
      <c r="L2990">
        <v>-9.8980924833674058E-2</v>
      </c>
      <c r="M2990">
        <v>0</v>
      </c>
      <c r="N2990">
        <f t="shared" si="276"/>
        <v>-1.5926335708057837</v>
      </c>
      <c r="O2990">
        <f t="shared" si="277"/>
        <v>0.20338926575914382</v>
      </c>
      <c r="P2990">
        <f t="shared" si="278"/>
        <v>0.16901369452621642</v>
      </c>
      <c r="Q2990">
        <f t="shared" si="279"/>
        <v>0.8309863054737836</v>
      </c>
      <c r="R2990">
        <f t="shared" si="280"/>
        <v>-8.0406133263030255E-2</v>
      </c>
      <c r="S2990">
        <f t="shared" si="281"/>
        <v>1</v>
      </c>
    </row>
    <row r="2991" spans="1:19" x14ac:dyDescent="0.35">
      <c r="A2991">
        <v>1.2283437586950761</v>
      </c>
      <c r="B2991">
        <v>0</v>
      </c>
      <c r="C2991">
        <v>1</v>
      </c>
      <c r="D2991">
        <v>1</v>
      </c>
      <c r="E2991">
        <v>0</v>
      </c>
      <c r="F2991">
        <v>0</v>
      </c>
      <c r="G2991">
        <v>1</v>
      </c>
      <c r="H2991">
        <v>0</v>
      </c>
      <c r="I2991">
        <v>1</v>
      </c>
      <c r="J2991">
        <v>0</v>
      </c>
      <c r="K2991">
        <v>-0.73339920169115402</v>
      </c>
      <c r="L2991">
        <v>0.44655800911088306</v>
      </c>
      <c r="M2991">
        <v>0</v>
      </c>
      <c r="N2991">
        <f t="shared" si="276"/>
        <v>-1.9613131680341711</v>
      </c>
      <c r="O2991">
        <f t="shared" si="277"/>
        <v>0.14067357154105914</v>
      </c>
      <c r="P2991">
        <f t="shared" si="278"/>
        <v>0.12332500291999227</v>
      </c>
      <c r="Q2991">
        <f t="shared" si="279"/>
        <v>0.87667499708000773</v>
      </c>
      <c r="R2991">
        <f t="shared" si="280"/>
        <v>-5.7161379421512531E-2</v>
      </c>
      <c r="S2991">
        <f t="shared" si="281"/>
        <v>1</v>
      </c>
    </row>
    <row r="2992" spans="1:19" x14ac:dyDescent="0.35">
      <c r="A2992">
        <v>-1.248388883095366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-0.64881276905077445</v>
      </c>
      <c r="L2992">
        <v>-0.93027834798728604</v>
      </c>
      <c r="M2992">
        <v>0</v>
      </c>
      <c r="N2992">
        <f t="shared" si="276"/>
        <v>-6.1344634594513261</v>
      </c>
      <c r="O2992">
        <f t="shared" si="277"/>
        <v>2.1668875290670841E-3</v>
      </c>
      <c r="P2992">
        <f t="shared" si="278"/>
        <v>2.1622022799114237E-3</v>
      </c>
      <c r="Q2992">
        <f t="shared" si="279"/>
        <v>0.99783779772008863</v>
      </c>
      <c r="R2992">
        <f t="shared" si="280"/>
        <v>-9.4004917379081094E-4</v>
      </c>
      <c r="S2992">
        <f t="shared" si="281"/>
        <v>0</v>
      </c>
    </row>
    <row r="2993" spans="1:19" x14ac:dyDescent="0.35">
      <c r="A2993">
        <v>3.4204806403255718E-2</v>
      </c>
      <c r="B2993">
        <v>0</v>
      </c>
      <c r="C2993">
        <v>0</v>
      </c>
      <c r="D2993">
        <v>1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-1.0121148100257726</v>
      </c>
      <c r="L2993">
        <v>-0.50164061417370487</v>
      </c>
      <c r="M2993">
        <v>0</v>
      </c>
      <c r="N2993">
        <f t="shared" si="276"/>
        <v>-4.3554832248701061</v>
      </c>
      <c r="O2993">
        <f t="shared" si="277"/>
        <v>1.2836235297132296E-2</v>
      </c>
      <c r="P2993">
        <f t="shared" si="278"/>
        <v>1.267355456863821E-2</v>
      </c>
      <c r="Q2993">
        <f t="shared" si="279"/>
        <v>0.98732644543136183</v>
      </c>
      <c r="R2993">
        <f t="shared" si="280"/>
        <v>-5.5392302997521233E-3</v>
      </c>
      <c r="S2993">
        <f t="shared" si="281"/>
        <v>0</v>
      </c>
    </row>
    <row r="2994" spans="1:19" x14ac:dyDescent="0.35">
      <c r="A2994">
        <v>-0.58497835404435483</v>
      </c>
      <c r="B2994">
        <v>0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0.59834019470959976</v>
      </c>
      <c r="L2994">
        <v>4.9312530605270348E-3</v>
      </c>
      <c r="M2994">
        <v>0</v>
      </c>
      <c r="N2994">
        <f t="shared" si="276"/>
        <v>-4.9038823767250133</v>
      </c>
      <c r="O2994">
        <f t="shared" si="277"/>
        <v>7.4177286781834514E-3</v>
      </c>
      <c r="P2994">
        <f t="shared" si="278"/>
        <v>7.3631111176851475E-3</v>
      </c>
      <c r="Q2994">
        <f t="shared" si="279"/>
        <v>0.99263688888231483</v>
      </c>
      <c r="R2994">
        <f t="shared" si="280"/>
        <v>-3.2095893640171846E-3</v>
      </c>
      <c r="S2994">
        <f t="shared" si="281"/>
        <v>0</v>
      </c>
    </row>
    <row r="2995" spans="1:19" x14ac:dyDescent="0.35">
      <c r="A2995">
        <v>0.16688691221345797</v>
      </c>
      <c r="B2995">
        <v>0</v>
      </c>
      <c r="C2995">
        <v>0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-0.90853507919460286</v>
      </c>
      <c r="L2995">
        <v>-0.93027834798728604</v>
      </c>
      <c r="M2995">
        <v>0</v>
      </c>
      <c r="N2995">
        <f t="shared" si="276"/>
        <v>-3.9555783424282147</v>
      </c>
      <c r="O2995">
        <f t="shared" si="277"/>
        <v>1.914759148223091E-2</v>
      </c>
      <c r="P2995">
        <f t="shared" si="278"/>
        <v>1.8787849416768948E-2</v>
      </c>
      <c r="Q2995">
        <f t="shared" si="279"/>
        <v>0.98121215058323108</v>
      </c>
      <c r="R2995">
        <f t="shared" si="280"/>
        <v>-8.2370824605802664E-3</v>
      </c>
      <c r="S2995">
        <f t="shared" si="281"/>
        <v>0</v>
      </c>
    </row>
    <row r="2996" spans="1:19" x14ac:dyDescent="0.35">
      <c r="A2996">
        <v>0.16688691221345797</v>
      </c>
      <c r="B2996">
        <v>0</v>
      </c>
      <c r="C2996">
        <v>0</v>
      </c>
      <c r="D2996">
        <v>1</v>
      </c>
      <c r="E2996">
        <v>1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-0.69607516222320587</v>
      </c>
      <c r="L2996">
        <v>2.1351308998916565</v>
      </c>
      <c r="M2996">
        <v>0</v>
      </c>
      <c r="N2996">
        <f t="shared" si="276"/>
        <v>-3.9669105881961784</v>
      </c>
      <c r="O2996">
        <f t="shared" si="277"/>
        <v>1.8931831103496118E-2</v>
      </c>
      <c r="P2996">
        <f t="shared" si="278"/>
        <v>1.8580076238263236E-2</v>
      </c>
      <c r="Q2996">
        <f t="shared" si="279"/>
        <v>0.98141992376173681</v>
      </c>
      <c r="R2996">
        <f t="shared" si="280"/>
        <v>-8.1451296728630353E-3</v>
      </c>
      <c r="S2996">
        <f t="shared" si="281"/>
        <v>0</v>
      </c>
    </row>
    <row r="2997" spans="1:19" x14ac:dyDescent="0.35">
      <c r="A2997">
        <v>0.74184270405766772</v>
      </c>
      <c r="B2997">
        <v>0</v>
      </c>
      <c r="C2997">
        <v>0</v>
      </c>
      <c r="D2997">
        <v>1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2.7525335732324767</v>
      </c>
      <c r="L2997">
        <v>1.4726907658161232</v>
      </c>
      <c r="M2997">
        <v>0</v>
      </c>
      <c r="N2997">
        <f t="shared" si="276"/>
        <v>-2.5508858613182266</v>
      </c>
      <c r="O2997">
        <f t="shared" si="277"/>
        <v>7.8012527101839688E-2</v>
      </c>
      <c r="P2997">
        <f t="shared" si="278"/>
        <v>7.2366994947239471E-2</v>
      </c>
      <c r="Q2997">
        <f t="shared" si="279"/>
        <v>0.92763300505276058</v>
      </c>
      <c r="R2997">
        <f t="shared" si="280"/>
        <v>-3.2623807622141551E-2</v>
      </c>
      <c r="S2997">
        <f t="shared" si="281"/>
        <v>1</v>
      </c>
    </row>
    <row r="2998" spans="1:19" x14ac:dyDescent="0.35">
      <c r="A2998">
        <v>0.83029744126446925</v>
      </c>
      <c r="B2998">
        <v>0</v>
      </c>
      <c r="C2998">
        <v>0</v>
      </c>
      <c r="D2998">
        <v>1</v>
      </c>
      <c r="E2998">
        <v>1</v>
      </c>
      <c r="F2998">
        <v>0</v>
      </c>
      <c r="G2998">
        <v>0</v>
      </c>
      <c r="H2998">
        <v>1</v>
      </c>
      <c r="I2998">
        <v>1</v>
      </c>
      <c r="J2998">
        <v>0</v>
      </c>
      <c r="K2998">
        <v>-0.74311670309109312</v>
      </c>
      <c r="L2998">
        <v>-0.82636617009308444</v>
      </c>
      <c r="M2998">
        <v>0</v>
      </c>
      <c r="N2998">
        <f t="shared" si="276"/>
        <v>-2.7450508098750346</v>
      </c>
      <c r="O2998">
        <f t="shared" si="277"/>
        <v>6.4245036579292619E-2</v>
      </c>
      <c r="P2998">
        <f t="shared" si="278"/>
        <v>6.0366771158068711E-2</v>
      </c>
      <c r="Q2998">
        <f t="shared" si="279"/>
        <v>0.93963322884193134</v>
      </c>
      <c r="R2998">
        <f t="shared" si="280"/>
        <v>-2.7041633393452929E-2</v>
      </c>
      <c r="S2998">
        <f t="shared" si="281"/>
        <v>1</v>
      </c>
    </row>
    <row r="2999" spans="1:19" x14ac:dyDescent="0.35">
      <c r="A2999">
        <v>0.16688691221345797</v>
      </c>
      <c r="B2999">
        <v>0</v>
      </c>
      <c r="C2999">
        <v>0</v>
      </c>
      <c r="D2999">
        <v>1</v>
      </c>
      <c r="E2999">
        <v>1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-0.83189932951780987</v>
      </c>
      <c r="L2999">
        <v>-0.9822344369343865</v>
      </c>
      <c r="M2999">
        <v>0</v>
      </c>
      <c r="N2999">
        <f t="shared" si="276"/>
        <v>-4.0305420559858831</v>
      </c>
      <c r="O2999">
        <f t="shared" si="277"/>
        <v>1.7764697882509763E-2</v>
      </c>
      <c r="P2999">
        <f t="shared" si="278"/>
        <v>1.745462179958664E-2</v>
      </c>
      <c r="Q2999">
        <f t="shared" si="279"/>
        <v>0.98254537820041332</v>
      </c>
      <c r="R2999">
        <f t="shared" si="280"/>
        <v>-7.6473828894900878E-3</v>
      </c>
      <c r="S2999">
        <f t="shared" si="281"/>
        <v>0</v>
      </c>
    </row>
    <row r="3000" spans="1:19" x14ac:dyDescent="0.35">
      <c r="A3000">
        <v>1.5379353389188812</v>
      </c>
      <c r="B3000">
        <v>0</v>
      </c>
      <c r="C3000">
        <v>0</v>
      </c>
      <c r="D3000">
        <v>1</v>
      </c>
      <c r="E3000">
        <v>1</v>
      </c>
      <c r="F3000">
        <v>0</v>
      </c>
      <c r="G3000">
        <v>0</v>
      </c>
      <c r="H3000">
        <v>1</v>
      </c>
      <c r="I3000">
        <v>1</v>
      </c>
      <c r="J3000">
        <v>0</v>
      </c>
      <c r="K3000">
        <v>-0.46638876549737102</v>
      </c>
      <c r="L3000">
        <v>-0.3587613695691777</v>
      </c>
      <c r="M3000">
        <v>0</v>
      </c>
      <c r="N3000">
        <f t="shared" si="276"/>
        <v>-1.5208385636900803</v>
      </c>
      <c r="O3000">
        <f t="shared" si="277"/>
        <v>0.21852855998164095</v>
      </c>
      <c r="P3000">
        <f t="shared" si="278"/>
        <v>0.17933806983148054</v>
      </c>
      <c r="Q3000">
        <f t="shared" si="279"/>
        <v>0.8206619301685194</v>
      </c>
      <c r="R3000">
        <f t="shared" si="280"/>
        <v>-8.5835712673038828E-2</v>
      </c>
      <c r="S3000">
        <f t="shared" si="281"/>
        <v>1</v>
      </c>
    </row>
    <row r="3001" spans="1:19" x14ac:dyDescent="0.35">
      <c r="A3001">
        <v>-0.36384151102735102</v>
      </c>
      <c r="B3001">
        <v>0</v>
      </c>
      <c r="C3001">
        <v>0</v>
      </c>
      <c r="D3001">
        <v>1</v>
      </c>
      <c r="E3001">
        <v>1</v>
      </c>
      <c r="F3001">
        <v>0</v>
      </c>
      <c r="G3001">
        <v>0</v>
      </c>
      <c r="H3001">
        <v>1</v>
      </c>
      <c r="I3001">
        <v>0</v>
      </c>
      <c r="J3001">
        <v>1</v>
      </c>
      <c r="K3001">
        <v>-0.56069269953768963</v>
      </c>
      <c r="L3001">
        <v>-8.0577691762478715E-3</v>
      </c>
      <c r="M3001">
        <v>0</v>
      </c>
      <c r="N3001">
        <f t="shared" si="276"/>
        <v>-4.5840689311753344</v>
      </c>
      <c r="O3001">
        <f t="shared" si="277"/>
        <v>1.0213254605203857E-2</v>
      </c>
      <c r="P3001">
        <f t="shared" si="278"/>
        <v>1.0109998615287667E-2</v>
      </c>
      <c r="Q3001">
        <f t="shared" si="279"/>
        <v>0.98989000138471228</v>
      </c>
      <c r="R3001">
        <f t="shared" si="280"/>
        <v>-4.4130624183976331E-3</v>
      </c>
      <c r="S3001">
        <f t="shared" si="281"/>
        <v>0</v>
      </c>
    </row>
    <row r="3002" spans="1:19" x14ac:dyDescent="0.35">
      <c r="A3002">
        <v>1.2283437586950761</v>
      </c>
      <c r="B3002">
        <v>0</v>
      </c>
      <c r="C3002">
        <v>1</v>
      </c>
      <c r="D3002">
        <v>1</v>
      </c>
      <c r="E3002">
        <v>1</v>
      </c>
      <c r="F3002">
        <v>0</v>
      </c>
      <c r="G3002">
        <v>0</v>
      </c>
      <c r="H3002">
        <v>1</v>
      </c>
      <c r="I3002">
        <v>1</v>
      </c>
      <c r="J3002">
        <v>0</v>
      </c>
      <c r="K3002">
        <v>2.1827346275087711</v>
      </c>
      <c r="L3002">
        <v>-9.8980924833674058E-2</v>
      </c>
      <c r="M3002">
        <v>0</v>
      </c>
      <c r="N3002">
        <f t="shared" si="276"/>
        <v>-1.2862483490491394</v>
      </c>
      <c r="O3002">
        <f t="shared" si="277"/>
        <v>0.27630544261200618</v>
      </c>
      <c r="P3002">
        <f t="shared" si="278"/>
        <v>0.21648849357449804</v>
      </c>
      <c r="Q3002">
        <f t="shared" si="279"/>
        <v>0.78351150642550194</v>
      </c>
      <c r="R3002">
        <f t="shared" si="280"/>
        <v>-0.10595462122422554</v>
      </c>
      <c r="S3002">
        <f t="shared" si="281"/>
        <v>1</v>
      </c>
    </row>
    <row r="3003" spans="1:19" x14ac:dyDescent="0.35">
      <c r="A3003">
        <v>0.60916059824746549</v>
      </c>
      <c r="B3003">
        <v>0</v>
      </c>
      <c r="C3003">
        <v>0</v>
      </c>
      <c r="D3003">
        <v>1</v>
      </c>
      <c r="E3003">
        <v>0</v>
      </c>
      <c r="F3003">
        <v>1</v>
      </c>
      <c r="G3003">
        <v>0</v>
      </c>
      <c r="H3003">
        <v>0</v>
      </c>
      <c r="I3003">
        <v>1</v>
      </c>
      <c r="J3003">
        <v>0</v>
      </c>
      <c r="K3003">
        <v>-0.23824833490334477</v>
      </c>
      <c r="L3003">
        <v>0.4595470313476584</v>
      </c>
      <c r="M3003">
        <v>0</v>
      </c>
      <c r="N3003">
        <f t="shared" si="276"/>
        <v>-3.4539118255553385</v>
      </c>
      <c r="O3003">
        <f t="shared" si="277"/>
        <v>3.1621695561888846E-2</v>
      </c>
      <c r="P3003">
        <f t="shared" si="278"/>
        <v>3.0652414250231134E-2</v>
      </c>
      <c r="Q3003">
        <f t="shared" si="279"/>
        <v>0.96934758574976887</v>
      </c>
      <c r="R3003">
        <f t="shared" si="280"/>
        <v>-1.3520467009649192E-2</v>
      </c>
      <c r="S3003">
        <f t="shared" si="281"/>
        <v>0</v>
      </c>
    </row>
    <row r="3004" spans="1:19" x14ac:dyDescent="0.35">
      <c r="A3004">
        <v>-1.3810709889055683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9.2367564999130819E-2</v>
      </c>
      <c r="L3004">
        <v>-1.0991356370653635</v>
      </c>
      <c r="M3004">
        <v>0</v>
      </c>
      <c r="N3004">
        <f t="shared" si="276"/>
        <v>-6.5377164134308412</v>
      </c>
      <c r="O3004">
        <f t="shared" si="277"/>
        <v>1.4477908827606916E-3</v>
      </c>
      <c r="P3004">
        <f t="shared" si="278"/>
        <v>1.4456978146454211E-3</v>
      </c>
      <c r="Q3004">
        <f t="shared" si="279"/>
        <v>0.99855430218535457</v>
      </c>
      <c r="R3004">
        <f t="shared" si="280"/>
        <v>-6.2831286818286556E-4</v>
      </c>
      <c r="S3004">
        <f t="shared" si="281"/>
        <v>0</v>
      </c>
    </row>
    <row r="3005" spans="1:19" x14ac:dyDescent="0.35">
      <c r="A3005">
        <v>-0.76188782845795777</v>
      </c>
      <c r="B3005">
        <v>0</v>
      </c>
      <c r="C3005">
        <v>0</v>
      </c>
      <c r="D3005">
        <v>1</v>
      </c>
      <c r="E3005">
        <v>1</v>
      </c>
      <c r="F3005">
        <v>0</v>
      </c>
      <c r="G3005">
        <v>0</v>
      </c>
      <c r="H3005">
        <v>1</v>
      </c>
      <c r="I3005">
        <v>1</v>
      </c>
      <c r="J3005">
        <v>0</v>
      </c>
      <c r="K3005">
        <v>-0.37473505911158106</v>
      </c>
      <c r="L3005">
        <v>-0.38473941404272843</v>
      </c>
      <c r="M3005">
        <v>0</v>
      </c>
      <c r="N3005">
        <f t="shared" si="276"/>
        <v>-5.3203292690748043</v>
      </c>
      <c r="O3005">
        <f t="shared" si="277"/>
        <v>4.8911429579496027E-3</v>
      </c>
      <c r="P3005">
        <f t="shared" si="278"/>
        <v>4.8673361211566332E-3</v>
      </c>
      <c r="Q3005">
        <f t="shared" si="279"/>
        <v>0.99513266387884336</v>
      </c>
      <c r="R3005">
        <f t="shared" si="280"/>
        <v>-2.1190184000645556E-3</v>
      </c>
      <c r="S3005">
        <f t="shared" si="281"/>
        <v>0</v>
      </c>
    </row>
    <row r="3006" spans="1:19" x14ac:dyDescent="0.35">
      <c r="A3006">
        <v>-0.45229624823415254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1</v>
      </c>
      <c r="J3006">
        <v>0</v>
      </c>
      <c r="K3006">
        <v>-0.32283476754372425</v>
      </c>
      <c r="L3006">
        <v>1.2908444545012698</v>
      </c>
      <c r="M3006">
        <v>0</v>
      </c>
      <c r="N3006">
        <f t="shared" si="276"/>
        <v>-5.0036201071773592</v>
      </c>
      <c r="O3006">
        <f t="shared" si="277"/>
        <v>6.7135990065550566E-3</v>
      </c>
      <c r="P3006">
        <f t="shared" si="278"/>
        <v>6.6688271750577023E-3</v>
      </c>
      <c r="Q3006">
        <f t="shared" si="279"/>
        <v>0.99333117282494232</v>
      </c>
      <c r="R3006">
        <f t="shared" si="280"/>
        <v>-2.9059352386012227E-3</v>
      </c>
      <c r="S3006">
        <f t="shared" si="281"/>
        <v>0</v>
      </c>
    </row>
    <row r="3007" spans="1:19" x14ac:dyDescent="0.35">
      <c r="A3007">
        <v>0.74184270405766772</v>
      </c>
      <c r="B3007">
        <v>0</v>
      </c>
      <c r="C3007">
        <v>0</v>
      </c>
      <c r="D3007">
        <v>1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-0.90522229462644199</v>
      </c>
      <c r="L3007">
        <v>0.25172267555925576</v>
      </c>
      <c r="M3007">
        <v>0</v>
      </c>
      <c r="N3007">
        <f t="shared" si="276"/>
        <v>-3.1547139139762361</v>
      </c>
      <c r="O3007">
        <f t="shared" si="277"/>
        <v>4.2650600988293548E-2</v>
      </c>
      <c r="P3007">
        <f t="shared" si="278"/>
        <v>4.0905938142524897E-2</v>
      </c>
      <c r="Q3007">
        <f t="shared" si="279"/>
        <v>0.95909406185747514</v>
      </c>
      <c r="R3007">
        <f t="shared" si="280"/>
        <v>-1.8138797894599767E-2</v>
      </c>
      <c r="S3007">
        <f t="shared" si="281"/>
        <v>0</v>
      </c>
    </row>
    <row r="3008" spans="1:19" x14ac:dyDescent="0.35">
      <c r="A3008">
        <v>-0.36384151102735102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-0.69828368526864648</v>
      </c>
      <c r="L3008">
        <v>-0.55359670312080544</v>
      </c>
      <c r="M3008">
        <v>0</v>
      </c>
      <c r="N3008">
        <f t="shared" si="276"/>
        <v>-4.7528999036128257</v>
      </c>
      <c r="O3008">
        <f t="shared" si="277"/>
        <v>8.6266424637653476E-3</v>
      </c>
      <c r="P3008">
        <f t="shared" si="278"/>
        <v>8.5528599985155145E-3</v>
      </c>
      <c r="Q3008">
        <f t="shared" si="279"/>
        <v>0.99144714000148448</v>
      </c>
      <c r="R3008">
        <f t="shared" si="280"/>
        <v>-3.7304356872618644E-3</v>
      </c>
      <c r="S3008">
        <f t="shared" si="281"/>
        <v>0</v>
      </c>
    </row>
    <row r="3009" spans="1:19" x14ac:dyDescent="0.35">
      <c r="A3009">
        <v>-1.4695257261123698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-0.28396476194396753</v>
      </c>
      <c r="L3009">
        <v>-1.0731575925918126</v>
      </c>
      <c r="M3009">
        <v>0</v>
      </c>
      <c r="N3009">
        <f t="shared" si="276"/>
        <v>-6.8269095888589053</v>
      </c>
      <c r="O3009">
        <f t="shared" si="277"/>
        <v>1.0842035803369455E-3</v>
      </c>
      <c r="P3009">
        <f t="shared" si="278"/>
        <v>1.0830293560315262E-3</v>
      </c>
      <c r="Q3009">
        <f t="shared" si="279"/>
        <v>0.99891697064396845</v>
      </c>
      <c r="R3009">
        <f t="shared" si="280"/>
        <v>-4.7060856053191685E-4</v>
      </c>
      <c r="S3009">
        <f t="shared" si="281"/>
        <v>0</v>
      </c>
    </row>
    <row r="3010" spans="1:19" x14ac:dyDescent="0.35">
      <c r="A3010">
        <v>0.29956901802366021</v>
      </c>
      <c r="B3010">
        <v>0</v>
      </c>
      <c r="C3010">
        <v>0</v>
      </c>
      <c r="D3010">
        <v>1</v>
      </c>
      <c r="E3010">
        <v>0</v>
      </c>
      <c r="F3010">
        <v>0</v>
      </c>
      <c r="G3010">
        <v>1</v>
      </c>
      <c r="H3010">
        <v>1</v>
      </c>
      <c r="I3010">
        <v>1</v>
      </c>
      <c r="J3010">
        <v>0</v>
      </c>
      <c r="K3010">
        <v>2.6887072572192396</v>
      </c>
      <c r="L3010">
        <v>1.2908444545012698</v>
      </c>
      <c r="M3010">
        <v>0</v>
      </c>
      <c r="N3010">
        <f t="shared" si="276"/>
        <v>-3.1772342322447678</v>
      </c>
      <c r="O3010">
        <f t="shared" si="277"/>
        <v>4.1700830586061735E-2</v>
      </c>
      <c r="P3010">
        <f t="shared" si="278"/>
        <v>4.0031484435508045E-2</v>
      </c>
      <c r="Q3010">
        <f t="shared" si="279"/>
        <v>0.95996851556449192</v>
      </c>
      <c r="R3010">
        <f t="shared" si="280"/>
        <v>-1.7743010440465116E-2</v>
      </c>
      <c r="S3010">
        <f t="shared" si="281"/>
        <v>0</v>
      </c>
    </row>
    <row r="3011" spans="1:19" x14ac:dyDescent="0.35">
      <c r="A3011">
        <v>3.4204806403255718E-2</v>
      </c>
      <c r="B3011">
        <v>0</v>
      </c>
      <c r="C3011">
        <v>0</v>
      </c>
      <c r="D3011">
        <v>1</v>
      </c>
      <c r="E3011">
        <v>1</v>
      </c>
      <c r="F3011">
        <v>0</v>
      </c>
      <c r="G3011">
        <v>0</v>
      </c>
      <c r="H3011">
        <v>1</v>
      </c>
      <c r="I3011">
        <v>0</v>
      </c>
      <c r="J3011">
        <v>1</v>
      </c>
      <c r="K3011">
        <v>0.33817617995668275</v>
      </c>
      <c r="L3011">
        <v>1.498668810289673</v>
      </c>
      <c r="M3011">
        <v>0</v>
      </c>
      <c r="N3011">
        <f t="shared" si="276"/>
        <v>-3.7594038094761206</v>
      </c>
      <c r="O3011">
        <f t="shared" si="277"/>
        <v>2.3297626059114361E-2</v>
      </c>
      <c r="P3011">
        <f t="shared" si="278"/>
        <v>2.2767204248129946E-2</v>
      </c>
      <c r="Q3011">
        <f t="shared" si="279"/>
        <v>0.97723279575187005</v>
      </c>
      <c r="R3011">
        <f t="shared" si="280"/>
        <v>-1.0001966611548181E-2</v>
      </c>
      <c r="S3011">
        <f t="shared" si="281"/>
        <v>0</v>
      </c>
    </row>
    <row r="3012" spans="1:19" x14ac:dyDescent="0.35">
      <c r="A3012">
        <v>1.3167984959018775</v>
      </c>
      <c r="B3012">
        <v>0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-0.81268517902247583</v>
      </c>
      <c r="L3012">
        <v>-9.8980924833674058E-2</v>
      </c>
      <c r="M3012">
        <v>0</v>
      </c>
      <c r="N3012">
        <f t="shared" si="276"/>
        <v>-2.3361844919701209</v>
      </c>
      <c r="O3012">
        <f t="shared" si="277"/>
        <v>9.6695879174058669E-2</v>
      </c>
      <c r="P3012">
        <f t="shared" si="278"/>
        <v>8.8170185564007103E-2</v>
      </c>
      <c r="Q3012">
        <f t="shared" si="279"/>
        <v>0.91182981443599287</v>
      </c>
      <c r="R3012">
        <f t="shared" si="280"/>
        <v>-4.0086211614925454E-2</v>
      </c>
      <c r="S3012">
        <f t="shared" si="281"/>
        <v>1</v>
      </c>
    </row>
    <row r="3013" spans="1:19" x14ac:dyDescent="0.35">
      <c r="A3013">
        <v>-9.8477299406946536E-2</v>
      </c>
      <c r="B3013">
        <v>0</v>
      </c>
      <c r="C3013">
        <v>0</v>
      </c>
      <c r="D3013">
        <v>1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2.4417943807389677</v>
      </c>
      <c r="L3013">
        <v>0.95312987634511592</v>
      </c>
      <c r="M3013">
        <v>0</v>
      </c>
      <c r="N3013">
        <f t="shared" si="276"/>
        <v>-4.0012879133425026</v>
      </c>
      <c r="O3013">
        <f t="shared" si="277"/>
        <v>1.8292065116779162E-2</v>
      </c>
      <c r="P3013">
        <f t="shared" si="278"/>
        <v>1.796347604327193E-2</v>
      </c>
      <c r="Q3013">
        <f t="shared" si="279"/>
        <v>0.98203652395672802</v>
      </c>
      <c r="R3013">
        <f t="shared" si="280"/>
        <v>-7.8723596082768462E-3</v>
      </c>
      <c r="S3013">
        <f t="shared" si="281"/>
        <v>0</v>
      </c>
    </row>
    <row r="3014" spans="1:19" x14ac:dyDescent="0.35">
      <c r="A3014">
        <v>-1.6022078319225721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-0.68878703617325154</v>
      </c>
      <c r="L3014">
        <v>-1.3069599928537661</v>
      </c>
      <c r="M3014">
        <v>0</v>
      </c>
      <c r="N3014">
        <f t="shared" ref="N3014:N3077" si="282">$M$3+SUMPRODUCT($A$3:$L$3,A3014:L3014)</f>
        <v>-7.1150924133840743</v>
      </c>
      <c r="O3014">
        <f t="shared" ref="O3014:O3077" si="283">EXP(N3014)</f>
        <v>8.1274559929266348E-4</v>
      </c>
      <c r="P3014">
        <f t="shared" ref="P3014:P3077" si="284">O3014/(1+O3014)</f>
        <v>8.1208558031101673E-4</v>
      </c>
      <c r="Q3014">
        <f t="shared" ref="Q3014:Q3077" si="285">IF(M3014=1,P3014,1-P3014)</f>
        <v>0.99918791441968902</v>
      </c>
      <c r="R3014">
        <f t="shared" ref="R3014:R3077" si="286">LOG(Q3014)</f>
        <v>-3.5282756885095273E-4</v>
      </c>
      <c r="S3014">
        <f t="shared" ref="S3014:S3077" si="287">IF(P3014&gt;U$2,1,0)</f>
        <v>0</v>
      </c>
    </row>
    <row r="3015" spans="1:19" x14ac:dyDescent="0.35">
      <c r="A3015">
        <v>7.8432175006656474E-2</v>
      </c>
      <c r="B3015">
        <v>0</v>
      </c>
      <c r="C3015">
        <v>0</v>
      </c>
      <c r="D3015">
        <v>1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1</v>
      </c>
      <c r="K3015">
        <v>-0.68238231934147331</v>
      </c>
      <c r="L3015">
        <v>-0.16392603601754996</v>
      </c>
      <c r="M3015">
        <v>0</v>
      </c>
      <c r="N3015">
        <f t="shared" si="282"/>
        <v>-4.3127456310201877</v>
      </c>
      <c r="O3015">
        <f t="shared" si="283"/>
        <v>1.3396716611796458E-2</v>
      </c>
      <c r="P3015">
        <f t="shared" si="284"/>
        <v>1.3219617147159517E-2</v>
      </c>
      <c r="Q3015">
        <f t="shared" si="285"/>
        <v>0.98678038285284053</v>
      </c>
      <c r="R3015">
        <f t="shared" si="286"/>
        <v>-5.7794928501636441E-3</v>
      </c>
      <c r="S3015">
        <f t="shared" si="287"/>
        <v>0</v>
      </c>
    </row>
    <row r="3016" spans="1:19" x14ac:dyDescent="0.35">
      <c r="A3016">
        <v>0.74184270405766772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-0.31643005071194635</v>
      </c>
      <c r="L3016">
        <v>-7.3002880360123784E-2</v>
      </c>
      <c r="M3016">
        <v>0</v>
      </c>
      <c r="N3016">
        <f t="shared" si="282"/>
        <v>-2.6825493099752578</v>
      </c>
      <c r="O3016">
        <f t="shared" si="283"/>
        <v>6.8388588027583172E-2</v>
      </c>
      <c r="P3016">
        <f t="shared" si="284"/>
        <v>6.4010968288082781E-2</v>
      </c>
      <c r="Q3016">
        <f t="shared" si="285"/>
        <v>0.93598903171191727</v>
      </c>
      <c r="R3016">
        <f t="shared" si="286"/>
        <v>-2.8729240465848013E-2</v>
      </c>
      <c r="S3016">
        <f t="shared" si="287"/>
        <v>1</v>
      </c>
    </row>
    <row r="3017" spans="1:19" x14ac:dyDescent="0.35">
      <c r="A3017">
        <v>0.2553416494202595</v>
      </c>
      <c r="B3017">
        <v>1</v>
      </c>
      <c r="C3017">
        <v>0</v>
      </c>
      <c r="D3017">
        <v>1</v>
      </c>
      <c r="E3017">
        <v>0</v>
      </c>
      <c r="F3017">
        <v>0</v>
      </c>
      <c r="G3017">
        <v>1</v>
      </c>
      <c r="H3017">
        <v>1</v>
      </c>
      <c r="I3017">
        <v>0</v>
      </c>
      <c r="J3017">
        <v>1</v>
      </c>
      <c r="K3017">
        <v>-1.099351470320681</v>
      </c>
      <c r="L3017">
        <v>1.3687785879219212</v>
      </c>
      <c r="M3017">
        <v>0</v>
      </c>
      <c r="N3017">
        <f t="shared" si="282"/>
        <v>-3.3340207707622493</v>
      </c>
      <c r="O3017">
        <f t="shared" si="283"/>
        <v>3.5649478136288826E-2</v>
      </c>
      <c r="P3017">
        <f t="shared" si="284"/>
        <v>3.4422339690106468E-2</v>
      </c>
      <c r="Q3017">
        <f t="shared" si="285"/>
        <v>0.96557766030989356</v>
      </c>
      <c r="R3017">
        <f t="shared" si="286"/>
        <v>-1.521279066999987E-2</v>
      </c>
      <c r="S3017">
        <f t="shared" si="287"/>
        <v>0</v>
      </c>
    </row>
    <row r="3018" spans="1:19" x14ac:dyDescent="0.35">
      <c r="A3018">
        <v>7.8432175006656474E-2</v>
      </c>
      <c r="B3018">
        <v>0</v>
      </c>
      <c r="C3018">
        <v>0</v>
      </c>
      <c r="D3018">
        <v>1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1</v>
      </c>
      <c r="K3018">
        <v>0.94971621123921801</v>
      </c>
      <c r="L3018">
        <v>0.60242627595218556</v>
      </c>
      <c r="M3018">
        <v>0</v>
      </c>
      <c r="N3018">
        <f t="shared" si="282"/>
        <v>-4.040344245369381</v>
      </c>
      <c r="O3018">
        <f t="shared" si="283"/>
        <v>1.7591415609804997E-2</v>
      </c>
      <c r="P3018">
        <f t="shared" si="284"/>
        <v>1.728730740054751E-2</v>
      </c>
      <c r="Q3018">
        <f t="shared" si="285"/>
        <v>0.98271269259945249</v>
      </c>
      <c r="R3018">
        <f t="shared" si="286"/>
        <v>-7.5734346162318559E-3</v>
      </c>
      <c r="S3018">
        <f t="shared" si="287"/>
        <v>0</v>
      </c>
    </row>
    <row r="3019" spans="1:19" x14ac:dyDescent="0.35">
      <c r="A3019">
        <v>0.52070586104066396</v>
      </c>
      <c r="B3019">
        <v>1</v>
      </c>
      <c r="C3019">
        <v>0</v>
      </c>
      <c r="D3019">
        <v>1</v>
      </c>
      <c r="E3019">
        <v>1</v>
      </c>
      <c r="F3019">
        <v>0</v>
      </c>
      <c r="G3019">
        <v>0</v>
      </c>
      <c r="H3019">
        <v>1</v>
      </c>
      <c r="I3019">
        <v>1</v>
      </c>
      <c r="J3019">
        <v>0</v>
      </c>
      <c r="K3019">
        <v>2.1317177451590905</v>
      </c>
      <c r="L3019">
        <v>1.498668810289673</v>
      </c>
      <c r="M3019">
        <v>0</v>
      </c>
      <c r="N3019">
        <f t="shared" si="282"/>
        <v>-2.3426502377969145</v>
      </c>
      <c r="O3019">
        <f t="shared" si="283"/>
        <v>9.6072685075238778E-2</v>
      </c>
      <c r="P3019">
        <f t="shared" si="284"/>
        <v>8.7651746442932277E-2</v>
      </c>
      <c r="Q3019">
        <f t="shared" si="285"/>
        <v>0.91234825355706772</v>
      </c>
      <c r="R3019">
        <f t="shared" si="286"/>
        <v>-3.9839354951644354E-2</v>
      </c>
      <c r="S3019">
        <f t="shared" si="287"/>
        <v>1</v>
      </c>
    </row>
    <row r="3020" spans="1:19" x14ac:dyDescent="0.35">
      <c r="A3020">
        <v>0.47647849243726326</v>
      </c>
      <c r="B3020">
        <v>0</v>
      </c>
      <c r="C3020">
        <v>0</v>
      </c>
      <c r="D3020">
        <v>1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-0.90036354392647233</v>
      </c>
      <c r="L3020">
        <v>-0.38473941404272843</v>
      </c>
      <c r="M3020">
        <v>0</v>
      </c>
      <c r="N3020">
        <f t="shared" si="282"/>
        <v>-3.3325620076247349</v>
      </c>
      <c r="O3020">
        <f t="shared" si="283"/>
        <v>3.5701520230181E-2</v>
      </c>
      <c r="P3020">
        <f t="shared" si="284"/>
        <v>3.4470858189188006E-2</v>
      </c>
      <c r="Q3020">
        <f t="shared" si="285"/>
        <v>0.96552914181081195</v>
      </c>
      <c r="R3020">
        <f t="shared" si="286"/>
        <v>-1.5234613716143836E-2</v>
      </c>
      <c r="S3020">
        <f t="shared" si="287"/>
        <v>0</v>
      </c>
    </row>
    <row r="3021" spans="1:19" x14ac:dyDescent="0.35">
      <c r="A3021">
        <v>-0.18693203661374805</v>
      </c>
      <c r="B3021">
        <v>0</v>
      </c>
      <c r="C3021">
        <v>0</v>
      </c>
      <c r="D3021">
        <v>1</v>
      </c>
      <c r="E3021">
        <v>1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-0.34977874869810099</v>
      </c>
      <c r="L3021">
        <v>-0.16392603601754996</v>
      </c>
      <c r="M3021">
        <v>0</v>
      </c>
      <c r="N3021">
        <f t="shared" si="282"/>
        <v>-4.2589122162015105</v>
      </c>
      <c r="O3021">
        <f t="shared" si="283"/>
        <v>1.4137672780227256E-2</v>
      </c>
      <c r="P3021">
        <f t="shared" si="284"/>
        <v>1.3940585346237324E-2</v>
      </c>
      <c r="Q3021">
        <f t="shared" si="285"/>
        <v>0.98605941465376268</v>
      </c>
      <c r="R3021">
        <f t="shared" si="286"/>
        <v>-6.0969160132829658E-3</v>
      </c>
      <c r="S3021">
        <f t="shared" si="287"/>
        <v>0</v>
      </c>
    </row>
    <row r="3022" spans="1:19" x14ac:dyDescent="0.35">
      <c r="A3022">
        <v>1.4494806017120798</v>
      </c>
      <c r="B3022">
        <v>0</v>
      </c>
      <c r="C3022">
        <v>0</v>
      </c>
      <c r="D3022">
        <v>1</v>
      </c>
      <c r="E3022">
        <v>0</v>
      </c>
      <c r="F3022">
        <v>1</v>
      </c>
      <c r="G3022">
        <v>0</v>
      </c>
      <c r="H3022">
        <v>0</v>
      </c>
      <c r="I3022">
        <v>1</v>
      </c>
      <c r="J3022">
        <v>0</v>
      </c>
      <c r="K3022">
        <v>2.5542082037519003</v>
      </c>
      <c r="L3022">
        <v>2.0571967664710065</v>
      </c>
      <c r="M3022">
        <v>0</v>
      </c>
      <c r="N3022">
        <f t="shared" si="282"/>
        <v>-1.5904746174471325</v>
      </c>
      <c r="O3022">
        <f t="shared" si="283"/>
        <v>0.20382884804565107</v>
      </c>
      <c r="P3022">
        <f t="shared" si="284"/>
        <v>0.16931713206288071</v>
      </c>
      <c r="Q3022">
        <f t="shared" si="285"/>
        <v>0.83068286793711932</v>
      </c>
      <c r="R3022">
        <f t="shared" si="286"/>
        <v>-8.0564746362856765E-2</v>
      </c>
      <c r="S3022">
        <f t="shared" si="287"/>
        <v>1</v>
      </c>
    </row>
    <row r="3023" spans="1:19" x14ac:dyDescent="0.35">
      <c r="A3023">
        <v>-0.67343309125115636</v>
      </c>
      <c r="B3023">
        <v>0</v>
      </c>
      <c r="C3023">
        <v>0</v>
      </c>
      <c r="D3023">
        <v>1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-0.72346084798667065</v>
      </c>
      <c r="L3023">
        <v>0.25172267555925576</v>
      </c>
      <c r="M3023">
        <v>0</v>
      </c>
      <c r="N3023">
        <f t="shared" si="282"/>
        <v>-5.2025440837554049</v>
      </c>
      <c r="O3023">
        <f t="shared" si="283"/>
        <v>5.5025476563037804E-3</v>
      </c>
      <c r="P3023">
        <f t="shared" si="284"/>
        <v>5.4724353201585684E-3</v>
      </c>
      <c r="Q3023">
        <f t="shared" si="285"/>
        <v>0.99452756467984138</v>
      </c>
      <c r="R3023">
        <f t="shared" si="286"/>
        <v>-2.3831753123458735E-3</v>
      </c>
      <c r="S3023">
        <f t="shared" si="287"/>
        <v>0</v>
      </c>
    </row>
    <row r="3024" spans="1:19" x14ac:dyDescent="0.35">
      <c r="A3024">
        <v>1.1841163900916754</v>
      </c>
      <c r="B3024">
        <v>1</v>
      </c>
      <c r="C3024">
        <v>0</v>
      </c>
      <c r="D3024">
        <v>1</v>
      </c>
      <c r="E3024">
        <v>1</v>
      </c>
      <c r="F3024">
        <v>0</v>
      </c>
      <c r="G3024">
        <v>0</v>
      </c>
      <c r="H3024">
        <v>1</v>
      </c>
      <c r="I3024">
        <v>1</v>
      </c>
      <c r="J3024">
        <v>0</v>
      </c>
      <c r="K3024">
        <v>0.90488319341677148</v>
      </c>
      <c r="L3024">
        <v>-0.85234421456663467</v>
      </c>
      <c r="M3024">
        <v>0</v>
      </c>
      <c r="N3024">
        <f t="shared" si="282"/>
        <v>-1.4710694170590068</v>
      </c>
      <c r="O3024">
        <f t="shared" si="283"/>
        <v>0.22967973038117695</v>
      </c>
      <c r="P3024">
        <f t="shared" si="284"/>
        <v>0.18678012225994869</v>
      </c>
      <c r="Q3024">
        <f t="shared" si="285"/>
        <v>0.81321987774005133</v>
      </c>
      <c r="R3024">
        <f t="shared" si="286"/>
        <v>-8.9792014333913706E-2</v>
      </c>
      <c r="S3024">
        <f t="shared" si="287"/>
        <v>1</v>
      </c>
    </row>
    <row r="3025" spans="1:19" x14ac:dyDescent="0.35">
      <c r="A3025">
        <v>-0.67343309125115636</v>
      </c>
      <c r="B3025">
        <v>0</v>
      </c>
      <c r="C3025">
        <v>0</v>
      </c>
      <c r="D3025">
        <v>1</v>
      </c>
      <c r="E3025">
        <v>1</v>
      </c>
      <c r="F3025">
        <v>0</v>
      </c>
      <c r="G3025">
        <v>0</v>
      </c>
      <c r="H3025">
        <v>1</v>
      </c>
      <c r="I3025">
        <v>0</v>
      </c>
      <c r="J3025">
        <v>1</v>
      </c>
      <c r="K3025">
        <v>8.1766654381015283E-2</v>
      </c>
      <c r="L3025">
        <v>-0.12495896930722479</v>
      </c>
      <c r="M3025">
        <v>0</v>
      </c>
      <c r="N3025">
        <f t="shared" si="282"/>
        <v>-4.9958601978277883</v>
      </c>
      <c r="O3025">
        <f t="shared" si="283"/>
        <v>6.765898583804675E-3</v>
      </c>
      <c r="P3025">
        <f t="shared" si="284"/>
        <v>6.7204288438077959E-3</v>
      </c>
      <c r="Q3025">
        <f t="shared" si="285"/>
        <v>0.99327957115619225</v>
      </c>
      <c r="R3025">
        <f t="shared" si="286"/>
        <v>-2.9284965985134155E-3</v>
      </c>
      <c r="S3025">
        <f t="shared" si="287"/>
        <v>0</v>
      </c>
    </row>
    <row r="3026" spans="1:19" x14ac:dyDescent="0.35">
      <c r="A3026">
        <v>1.5821627075222819</v>
      </c>
      <c r="B3026">
        <v>0</v>
      </c>
      <c r="C3026">
        <v>0</v>
      </c>
      <c r="D3026">
        <v>1</v>
      </c>
      <c r="E3026">
        <v>0</v>
      </c>
      <c r="F3026">
        <v>1</v>
      </c>
      <c r="G3026">
        <v>0</v>
      </c>
      <c r="H3026">
        <v>0</v>
      </c>
      <c r="I3026">
        <v>1</v>
      </c>
      <c r="J3026">
        <v>0</v>
      </c>
      <c r="K3026">
        <v>-6.4879275836248473E-2</v>
      </c>
      <c r="L3026">
        <v>-0.77441008114598386</v>
      </c>
      <c r="M3026">
        <v>0</v>
      </c>
      <c r="N3026">
        <f t="shared" si="282"/>
        <v>-1.8290638244582027</v>
      </c>
      <c r="O3026">
        <f t="shared" si="283"/>
        <v>0.16056381335103978</v>
      </c>
      <c r="P3026">
        <f t="shared" si="284"/>
        <v>0.13834983609166993</v>
      </c>
      <c r="Q3026">
        <f t="shared" si="285"/>
        <v>0.86165016390833005</v>
      </c>
      <c r="R3026">
        <f t="shared" si="286"/>
        <v>-6.4669025036913755E-2</v>
      </c>
      <c r="S3026">
        <f t="shared" si="287"/>
        <v>1</v>
      </c>
    </row>
    <row r="3027" spans="1:19" x14ac:dyDescent="0.35">
      <c r="A3027">
        <v>-0.58497835404435483</v>
      </c>
      <c r="B3027">
        <v>0</v>
      </c>
      <c r="C3027">
        <v>0</v>
      </c>
      <c r="D3027">
        <v>1</v>
      </c>
      <c r="E3027">
        <v>1</v>
      </c>
      <c r="F3027">
        <v>0</v>
      </c>
      <c r="G3027">
        <v>0</v>
      </c>
      <c r="H3027">
        <v>1</v>
      </c>
      <c r="I3027">
        <v>0</v>
      </c>
      <c r="J3027">
        <v>1</v>
      </c>
      <c r="K3027">
        <v>-0.54987093661503017</v>
      </c>
      <c r="L3027">
        <v>-0.20289310272787561</v>
      </c>
      <c r="M3027">
        <v>0</v>
      </c>
      <c r="N3027">
        <f t="shared" si="282"/>
        <v>-4.9516620296014056</v>
      </c>
      <c r="O3027">
        <f t="shared" si="283"/>
        <v>7.0716458717157218E-3</v>
      </c>
      <c r="P3027">
        <f t="shared" si="284"/>
        <v>7.0219888532305407E-3</v>
      </c>
      <c r="Q3027">
        <f t="shared" si="285"/>
        <v>0.99297801114676942</v>
      </c>
      <c r="R3027">
        <f t="shared" si="286"/>
        <v>-3.0603685674142934E-3</v>
      </c>
      <c r="S3027">
        <f t="shared" si="287"/>
        <v>0</v>
      </c>
    </row>
    <row r="3028" spans="1:19" x14ac:dyDescent="0.35">
      <c r="A3028">
        <v>-0.76188782845795777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1</v>
      </c>
      <c r="H3028">
        <v>1</v>
      </c>
      <c r="I3028">
        <v>0</v>
      </c>
      <c r="J3028">
        <v>0</v>
      </c>
      <c r="K3028">
        <v>-0.4738977438518695</v>
      </c>
      <c r="L3028">
        <v>-0.50164061417370487</v>
      </c>
      <c r="M3028">
        <v>0</v>
      </c>
      <c r="N3028">
        <f t="shared" si="282"/>
        <v>-5.6384387985499291</v>
      </c>
      <c r="O3028">
        <f t="shared" si="283"/>
        <v>3.5584194815750174E-3</v>
      </c>
      <c r="P3028">
        <f t="shared" si="284"/>
        <v>3.5458020305516942E-3</v>
      </c>
      <c r="Q3028">
        <f t="shared" si="285"/>
        <v>0.99645419796944834</v>
      </c>
      <c r="R3028">
        <f t="shared" si="286"/>
        <v>-1.5426588563984248E-3</v>
      </c>
      <c r="S3028">
        <f t="shared" si="287"/>
        <v>0</v>
      </c>
    </row>
    <row r="3029" spans="1:19" x14ac:dyDescent="0.35">
      <c r="A3029">
        <v>0.60916059824746549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1</v>
      </c>
      <c r="K3029">
        <v>-0.42067233845674828</v>
      </c>
      <c r="L3029">
        <v>2.524801566994912</v>
      </c>
      <c r="M3029">
        <v>0</v>
      </c>
      <c r="N3029">
        <f t="shared" si="282"/>
        <v>-3.128087988858776</v>
      </c>
      <c r="O3029">
        <f t="shared" si="283"/>
        <v>4.3801466130591639E-2</v>
      </c>
      <c r="P3029">
        <f t="shared" si="284"/>
        <v>4.1963407364204224E-2</v>
      </c>
      <c r="Q3029">
        <f t="shared" si="285"/>
        <v>0.95803659263579577</v>
      </c>
      <c r="R3029">
        <f t="shared" si="286"/>
        <v>-1.8617902532833561E-2</v>
      </c>
      <c r="S3029">
        <f t="shared" si="287"/>
        <v>0</v>
      </c>
    </row>
    <row r="3030" spans="1:19" x14ac:dyDescent="0.35">
      <c r="A3030">
        <v>-1.2041615144919653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-0.53507383221057736</v>
      </c>
      <c r="L3030">
        <v>-0.80038812561953421</v>
      </c>
      <c r="M3030">
        <v>0</v>
      </c>
      <c r="N3030">
        <f t="shared" si="282"/>
        <v>-6.1235248981699932</v>
      </c>
      <c r="O3030">
        <f t="shared" si="283"/>
        <v>2.1907202714138273E-3</v>
      </c>
      <c r="P3030">
        <f t="shared" si="284"/>
        <v>2.1859315069496306E-3</v>
      </c>
      <c r="Q3030">
        <f t="shared" si="285"/>
        <v>0.99781406849305032</v>
      </c>
      <c r="R3030">
        <f t="shared" si="286"/>
        <v>-9.503770997557801E-4</v>
      </c>
      <c r="S3030">
        <f t="shared" si="287"/>
        <v>0</v>
      </c>
    </row>
    <row r="3031" spans="1:19" x14ac:dyDescent="0.35">
      <c r="A3031">
        <v>-0.14270466801034729</v>
      </c>
      <c r="B3031">
        <v>1</v>
      </c>
      <c r="C3031">
        <v>0</v>
      </c>
      <c r="D3031">
        <v>1</v>
      </c>
      <c r="E3031">
        <v>1</v>
      </c>
      <c r="F3031">
        <v>0</v>
      </c>
      <c r="G3031">
        <v>0</v>
      </c>
      <c r="H3031">
        <v>1</v>
      </c>
      <c r="I3031">
        <v>0</v>
      </c>
      <c r="J3031">
        <v>1</v>
      </c>
      <c r="K3031">
        <v>-0.33652761042545681</v>
      </c>
      <c r="L3031">
        <v>1.329811521211596</v>
      </c>
      <c r="M3031">
        <v>0</v>
      </c>
      <c r="N3031">
        <f t="shared" si="282"/>
        <v>-3.7404961342641641</v>
      </c>
      <c r="O3031">
        <f t="shared" si="283"/>
        <v>2.3742320829870482E-2</v>
      </c>
      <c r="P3031">
        <f t="shared" si="284"/>
        <v>2.3191696139536734E-2</v>
      </c>
      <c r="Q3031">
        <f t="shared" si="285"/>
        <v>0.97680830386046325</v>
      </c>
      <c r="R3031">
        <f t="shared" si="286"/>
        <v>-1.0190657104278621E-2</v>
      </c>
      <c r="S3031">
        <f t="shared" si="287"/>
        <v>0</v>
      </c>
    </row>
    <row r="3032" spans="1:19" x14ac:dyDescent="0.35">
      <c r="A3032">
        <v>1.4937079703154805</v>
      </c>
      <c r="B3032">
        <v>0</v>
      </c>
      <c r="C3032">
        <v>0</v>
      </c>
      <c r="D3032">
        <v>1</v>
      </c>
      <c r="E3032">
        <v>0</v>
      </c>
      <c r="F3032">
        <v>0</v>
      </c>
      <c r="G3032">
        <v>1</v>
      </c>
      <c r="H3032">
        <v>1</v>
      </c>
      <c r="I3032">
        <v>0</v>
      </c>
      <c r="J3032">
        <v>0</v>
      </c>
      <c r="K3032">
        <v>-0.92200706977179125</v>
      </c>
      <c r="L3032">
        <v>-0.1379479915439997</v>
      </c>
      <c r="M3032">
        <v>0</v>
      </c>
      <c r="N3032">
        <f t="shared" si="282"/>
        <v>-1.965009484765357</v>
      </c>
      <c r="O3032">
        <f t="shared" si="283"/>
        <v>0.14015455727642168</v>
      </c>
      <c r="P3032">
        <f t="shared" si="284"/>
        <v>0.12292592822785364</v>
      </c>
      <c r="Q3032">
        <f t="shared" si="285"/>
        <v>0.87707407177214636</v>
      </c>
      <c r="R3032">
        <f t="shared" si="286"/>
        <v>-5.696372749657895E-2</v>
      </c>
      <c r="S3032">
        <f t="shared" si="287"/>
        <v>1</v>
      </c>
    </row>
    <row r="3033" spans="1:19" x14ac:dyDescent="0.35">
      <c r="A3033">
        <v>1.051434284281473</v>
      </c>
      <c r="B3033">
        <v>1</v>
      </c>
      <c r="C3033">
        <v>0</v>
      </c>
      <c r="D3033">
        <v>1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-0.4564504117928877</v>
      </c>
      <c r="L3033">
        <v>-9.8980924833674058E-2</v>
      </c>
      <c r="M3033">
        <v>0</v>
      </c>
      <c r="N3033">
        <f t="shared" si="282"/>
        <v>-1.8810622519029061</v>
      </c>
      <c r="O3033">
        <f t="shared" si="283"/>
        <v>0.15242810268594756</v>
      </c>
      <c r="P3033">
        <f t="shared" si="284"/>
        <v>0.1322669087387626</v>
      </c>
      <c r="Q3033">
        <f t="shared" si="285"/>
        <v>0.86773309126123743</v>
      </c>
      <c r="R3033">
        <f t="shared" si="286"/>
        <v>-6.1613840282291596E-2</v>
      </c>
      <c r="S3033">
        <f t="shared" si="287"/>
        <v>1</v>
      </c>
    </row>
    <row r="3034" spans="1:19" x14ac:dyDescent="0.35">
      <c r="A3034">
        <v>-0.31961414242395031</v>
      </c>
      <c r="B3034">
        <v>0</v>
      </c>
      <c r="C3034">
        <v>0</v>
      </c>
      <c r="D3034">
        <v>1</v>
      </c>
      <c r="E3034">
        <v>1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-0.8581807537585544</v>
      </c>
      <c r="L3034">
        <v>1.0180749875289918</v>
      </c>
      <c r="M3034">
        <v>0</v>
      </c>
      <c r="N3034">
        <f t="shared" si="282"/>
        <v>-4.728133786124908</v>
      </c>
      <c r="O3034">
        <f t="shared" si="283"/>
        <v>8.8429585022296586E-3</v>
      </c>
      <c r="P3034">
        <f t="shared" si="284"/>
        <v>8.7654460267614729E-3</v>
      </c>
      <c r="Q3034">
        <f t="shared" si="285"/>
        <v>0.99123455397323856</v>
      </c>
      <c r="R3034">
        <f t="shared" si="286"/>
        <v>-3.8235670654667535E-3</v>
      </c>
      <c r="S3034">
        <f t="shared" si="287"/>
        <v>0</v>
      </c>
    </row>
    <row r="3035" spans="1:19" x14ac:dyDescent="0.35">
      <c r="A3035">
        <v>-0.14270466801034729</v>
      </c>
      <c r="B3035">
        <v>1</v>
      </c>
      <c r="C3035">
        <v>0</v>
      </c>
      <c r="D3035">
        <v>1</v>
      </c>
      <c r="E3035">
        <v>1</v>
      </c>
      <c r="F3035">
        <v>0</v>
      </c>
      <c r="G3035">
        <v>0</v>
      </c>
      <c r="H3035">
        <v>1</v>
      </c>
      <c r="I3035">
        <v>0</v>
      </c>
      <c r="J3035">
        <v>1</v>
      </c>
      <c r="K3035">
        <v>0.40487357592899265</v>
      </c>
      <c r="L3035">
        <v>1.2518773877909446</v>
      </c>
      <c r="M3035">
        <v>0</v>
      </c>
      <c r="N3035">
        <f t="shared" si="282"/>
        <v>-3.6224697252263294</v>
      </c>
      <c r="O3035">
        <f t="shared" si="283"/>
        <v>2.6716612254713303E-2</v>
      </c>
      <c r="P3035">
        <f t="shared" si="284"/>
        <v>2.6021408376789078E-2</v>
      </c>
      <c r="Q3035">
        <f t="shared" si="285"/>
        <v>0.97397859162321088</v>
      </c>
      <c r="R3035">
        <f t="shared" si="286"/>
        <v>-1.1450588955149154E-2</v>
      </c>
      <c r="S3035">
        <f t="shared" si="287"/>
        <v>0</v>
      </c>
    </row>
    <row r="3036" spans="1:19" x14ac:dyDescent="0.35">
      <c r="A3036">
        <v>-1.8233446749395759</v>
      </c>
      <c r="B3036">
        <v>0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-0.95535576775794617</v>
      </c>
      <c r="L3036">
        <v>6.9876364244402939E-2</v>
      </c>
      <c r="M3036">
        <v>0</v>
      </c>
      <c r="N3036">
        <f t="shared" si="282"/>
        <v>-7.1046875476860194</v>
      </c>
      <c r="O3036">
        <f t="shared" si="283"/>
        <v>8.2124625550227209E-4</v>
      </c>
      <c r="P3036">
        <f t="shared" si="284"/>
        <v>8.2057236352136166E-4</v>
      </c>
      <c r="Q3036">
        <f t="shared" si="285"/>
        <v>0.9991794276364786</v>
      </c>
      <c r="R3036">
        <f t="shared" si="286"/>
        <v>-3.5651634322175709E-4</v>
      </c>
      <c r="S3036">
        <f t="shared" si="287"/>
        <v>0</v>
      </c>
    </row>
    <row r="3037" spans="1:19" x14ac:dyDescent="0.35">
      <c r="A3037">
        <v>0.38802375523046173</v>
      </c>
      <c r="B3037">
        <v>0</v>
      </c>
      <c r="C3037">
        <v>0</v>
      </c>
      <c r="D3037">
        <v>1</v>
      </c>
      <c r="E3037">
        <v>1</v>
      </c>
      <c r="F3037">
        <v>0</v>
      </c>
      <c r="G3037">
        <v>0</v>
      </c>
      <c r="H3037">
        <v>1</v>
      </c>
      <c r="I3037">
        <v>1</v>
      </c>
      <c r="J3037">
        <v>0</v>
      </c>
      <c r="K3037">
        <v>-0.41161739397044106</v>
      </c>
      <c r="L3037">
        <v>0.21275560884893013</v>
      </c>
      <c r="M3037">
        <v>0</v>
      </c>
      <c r="N3037">
        <f t="shared" si="282"/>
        <v>-3.411306594571589</v>
      </c>
      <c r="O3037">
        <f t="shared" si="283"/>
        <v>3.2998057114350492E-2</v>
      </c>
      <c r="P3037">
        <f t="shared" si="284"/>
        <v>3.194396822635813E-2</v>
      </c>
      <c r="Q3037">
        <f t="shared" si="285"/>
        <v>0.96805603177364186</v>
      </c>
      <c r="R3037">
        <f t="shared" si="286"/>
        <v>-1.4099504689697978E-2</v>
      </c>
      <c r="S3037">
        <f t="shared" si="287"/>
        <v>0</v>
      </c>
    </row>
    <row r="3038" spans="1:19" x14ac:dyDescent="0.35">
      <c r="A3038">
        <v>1.5379353389188812</v>
      </c>
      <c r="B3038">
        <v>0</v>
      </c>
      <c r="C3038">
        <v>0</v>
      </c>
      <c r="D3038">
        <v>1</v>
      </c>
      <c r="E3038">
        <v>1</v>
      </c>
      <c r="F3038">
        <v>0</v>
      </c>
      <c r="G3038">
        <v>0</v>
      </c>
      <c r="H3038">
        <v>1</v>
      </c>
      <c r="I3038">
        <v>1</v>
      </c>
      <c r="J3038">
        <v>0</v>
      </c>
      <c r="K3038">
        <v>-0.28705669420758451</v>
      </c>
      <c r="L3038">
        <v>-0.68348692548855727</v>
      </c>
      <c r="M3038">
        <v>0</v>
      </c>
      <c r="N3038">
        <f t="shared" si="282"/>
        <v>-1.4963931503326902</v>
      </c>
      <c r="O3038">
        <f t="shared" si="283"/>
        <v>0.22393641022968008</v>
      </c>
      <c r="P3038">
        <f t="shared" si="284"/>
        <v>0.18296408894940616</v>
      </c>
      <c r="Q3038">
        <f t="shared" si="285"/>
        <v>0.81703591105059381</v>
      </c>
      <c r="R3038">
        <f t="shared" si="286"/>
        <v>-8.7758854571178657E-2</v>
      </c>
      <c r="S3038">
        <f t="shared" si="287"/>
        <v>1</v>
      </c>
    </row>
    <row r="3039" spans="1:19" x14ac:dyDescent="0.35">
      <c r="A3039">
        <v>-0.93879730287156082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1</v>
      </c>
      <c r="I3039">
        <v>0</v>
      </c>
      <c r="J3039">
        <v>1</v>
      </c>
      <c r="K3039">
        <v>-0.91162701145821989</v>
      </c>
      <c r="L3039">
        <v>-1.0731575925918126</v>
      </c>
      <c r="M3039">
        <v>0</v>
      </c>
      <c r="N3039">
        <f t="shared" si="282"/>
        <v>-5.3952141950604862</v>
      </c>
      <c r="O3039">
        <f t="shared" si="283"/>
        <v>4.538248224334007E-3</v>
      </c>
      <c r="P3039">
        <f t="shared" si="284"/>
        <v>4.5177455735070466E-3</v>
      </c>
      <c r="Q3039">
        <f t="shared" si="285"/>
        <v>0.99548225442649296</v>
      </c>
      <c r="R3039">
        <f t="shared" si="286"/>
        <v>-1.9664773476144068E-3</v>
      </c>
      <c r="S3039">
        <f t="shared" si="287"/>
        <v>0</v>
      </c>
    </row>
    <row r="3040" spans="1:19" x14ac:dyDescent="0.35">
      <c r="A3040">
        <v>-0.45229624823415254</v>
      </c>
      <c r="B3040">
        <v>0</v>
      </c>
      <c r="C3040">
        <v>0</v>
      </c>
      <c r="D3040">
        <v>1</v>
      </c>
      <c r="E3040">
        <v>0</v>
      </c>
      <c r="F3040">
        <v>1</v>
      </c>
      <c r="G3040">
        <v>0</v>
      </c>
      <c r="H3040">
        <v>1</v>
      </c>
      <c r="I3040">
        <v>0</v>
      </c>
      <c r="J3040">
        <v>1</v>
      </c>
      <c r="K3040">
        <v>-0.34160721342997025</v>
      </c>
      <c r="L3040">
        <v>0.36862387569023225</v>
      </c>
      <c r="M3040">
        <v>0</v>
      </c>
      <c r="N3040">
        <f t="shared" si="282"/>
        <v>-5.0485798050427997</v>
      </c>
      <c r="O3040">
        <f t="shared" si="283"/>
        <v>6.4184424160212026E-3</v>
      </c>
      <c r="P3040">
        <f t="shared" si="284"/>
        <v>6.377508743394056E-3</v>
      </c>
      <c r="Q3040">
        <f t="shared" si="285"/>
        <v>0.99362249125660596</v>
      </c>
      <c r="R3040">
        <f t="shared" si="286"/>
        <v>-2.7785865333527218E-3</v>
      </c>
      <c r="S3040">
        <f t="shared" si="287"/>
        <v>0</v>
      </c>
    </row>
    <row r="3041" spans="1:19" x14ac:dyDescent="0.35">
      <c r="A3041">
        <v>-0.14270466801034729</v>
      </c>
      <c r="B3041">
        <v>0</v>
      </c>
      <c r="C3041">
        <v>0</v>
      </c>
      <c r="D3041">
        <v>1</v>
      </c>
      <c r="E3041">
        <v>1</v>
      </c>
      <c r="F3041">
        <v>0</v>
      </c>
      <c r="G3041">
        <v>0</v>
      </c>
      <c r="H3041">
        <v>1</v>
      </c>
      <c r="I3041">
        <v>0</v>
      </c>
      <c r="J3041">
        <v>1</v>
      </c>
      <c r="K3041">
        <v>-3.3297396286446033E-2</v>
      </c>
      <c r="L3041">
        <v>-0.51462963641048021</v>
      </c>
      <c r="M3041">
        <v>0</v>
      </c>
      <c r="N3041">
        <f t="shared" si="282"/>
        <v>-4.1394450838133823</v>
      </c>
      <c r="O3041">
        <f t="shared" si="283"/>
        <v>1.5931689804579742E-2</v>
      </c>
      <c r="P3041">
        <f t="shared" si="284"/>
        <v>1.5681851412317191E-2</v>
      </c>
      <c r="Q3041">
        <f t="shared" si="285"/>
        <v>0.98431814858768285</v>
      </c>
      <c r="R3041">
        <f t="shared" si="286"/>
        <v>-6.8645074180905133E-3</v>
      </c>
      <c r="S3041">
        <f t="shared" si="287"/>
        <v>0</v>
      </c>
    </row>
    <row r="3042" spans="1:19" x14ac:dyDescent="0.35">
      <c r="A3042">
        <v>-1.0272520400783622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-0.30273720783021379</v>
      </c>
      <c r="L3042">
        <v>0.58943725371541023</v>
      </c>
      <c r="M3042">
        <v>0</v>
      </c>
      <c r="N3042">
        <f t="shared" si="282"/>
        <v>-5.6917788182627067</v>
      </c>
      <c r="O3042">
        <f t="shared" si="283"/>
        <v>3.3735866313579195E-3</v>
      </c>
      <c r="P3042">
        <f t="shared" si="284"/>
        <v>3.3622438105871564E-3</v>
      </c>
      <c r="Q3042">
        <f t="shared" si="285"/>
        <v>0.99663775618941286</v>
      </c>
      <c r="R3042">
        <f t="shared" si="286"/>
        <v>-1.4626642308643461E-3</v>
      </c>
      <c r="S3042">
        <f t="shared" si="287"/>
        <v>0</v>
      </c>
    </row>
    <row r="3043" spans="1:19" x14ac:dyDescent="0.35">
      <c r="A3043">
        <v>-1.0714794086817632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0.31609094950227556</v>
      </c>
      <c r="L3043">
        <v>-0.86533323680341012</v>
      </c>
      <c r="M3043">
        <v>0</v>
      </c>
      <c r="N3043">
        <f t="shared" si="282"/>
        <v>-5.7676652893379465</v>
      </c>
      <c r="O3043">
        <f t="shared" si="283"/>
        <v>3.1270497546196825E-3</v>
      </c>
      <c r="P3043">
        <f t="shared" si="284"/>
        <v>3.1173017968009207E-3</v>
      </c>
      <c r="Q3043">
        <f t="shared" si="285"/>
        <v>0.99688269820319908</v>
      </c>
      <c r="R3043">
        <f t="shared" si="286"/>
        <v>-1.3559415079802668E-3</v>
      </c>
      <c r="S3043">
        <f t="shared" si="287"/>
        <v>0</v>
      </c>
    </row>
    <row r="3044" spans="1:19" x14ac:dyDescent="0.35">
      <c r="A3044">
        <v>-0.80611519706135859</v>
      </c>
      <c r="B3044">
        <v>0</v>
      </c>
      <c r="C3044">
        <v>0</v>
      </c>
      <c r="D3044">
        <v>1</v>
      </c>
      <c r="E3044">
        <v>1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-0.35949625009804015</v>
      </c>
      <c r="L3044">
        <v>-0.30680528062207713</v>
      </c>
      <c r="M3044">
        <v>0</v>
      </c>
      <c r="N3044">
        <f t="shared" si="282"/>
        <v>-5.5591689151363362</v>
      </c>
      <c r="O3044">
        <f t="shared" si="283"/>
        <v>3.8519763869653938E-3</v>
      </c>
      <c r="P3044">
        <f t="shared" si="284"/>
        <v>3.8371956001215582E-3</v>
      </c>
      <c r="Q3044">
        <f t="shared" si="285"/>
        <v>0.99616280439987848</v>
      </c>
      <c r="R3044">
        <f t="shared" si="286"/>
        <v>-1.6696783690071291E-3</v>
      </c>
      <c r="S3044">
        <f t="shared" si="287"/>
        <v>0</v>
      </c>
    </row>
    <row r="3045" spans="1:19" x14ac:dyDescent="0.35">
      <c r="A3045">
        <v>-0.89456993426816012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1</v>
      </c>
      <c r="I3045">
        <v>1</v>
      </c>
      <c r="J3045">
        <v>0</v>
      </c>
      <c r="K3045">
        <v>-1.9162848795625423E-2</v>
      </c>
      <c r="L3045">
        <v>-0.22887114720142587</v>
      </c>
      <c r="M3045">
        <v>0</v>
      </c>
      <c r="N3045">
        <f t="shared" si="282"/>
        <v>-5.2681933131007508</v>
      </c>
      <c r="O3045">
        <f t="shared" si="283"/>
        <v>5.1529118666000916E-3</v>
      </c>
      <c r="P3045">
        <f t="shared" si="284"/>
        <v>5.1264954871701809E-3</v>
      </c>
      <c r="Q3045">
        <f t="shared" si="285"/>
        <v>0.99487350451282985</v>
      </c>
      <c r="R3045">
        <f t="shared" si="286"/>
        <v>-2.2321351180096712E-3</v>
      </c>
      <c r="S3045">
        <f t="shared" si="287"/>
        <v>0</v>
      </c>
    </row>
    <row r="3046" spans="1:19" x14ac:dyDescent="0.35">
      <c r="A3046">
        <v>-0.67343309125115636</v>
      </c>
      <c r="B3046">
        <v>0</v>
      </c>
      <c r="C3046">
        <v>0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0.56653746285525342</v>
      </c>
      <c r="L3046">
        <v>0.18677756437537987</v>
      </c>
      <c r="M3046">
        <v>0</v>
      </c>
      <c r="N3046">
        <f t="shared" si="282"/>
        <v>-5.2662070000824537</v>
      </c>
      <c r="O3046">
        <f t="shared" si="283"/>
        <v>5.1631573345074259E-3</v>
      </c>
      <c r="P3046">
        <f t="shared" si="284"/>
        <v>5.1366360742857815E-3</v>
      </c>
      <c r="Q3046">
        <f t="shared" si="285"/>
        <v>0.99486336392571417</v>
      </c>
      <c r="R3046">
        <f t="shared" si="286"/>
        <v>-2.2365618350268751E-3</v>
      </c>
      <c r="S3046">
        <f t="shared" si="287"/>
        <v>0</v>
      </c>
    </row>
    <row r="3047" spans="1:19" x14ac:dyDescent="0.35">
      <c r="A3047">
        <v>-1.6464352005259728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-0.87938257499478545</v>
      </c>
      <c r="L3047">
        <v>-1.3329380373273163</v>
      </c>
      <c r="M3047">
        <v>0</v>
      </c>
      <c r="N3047">
        <f t="shared" si="282"/>
        <v>-7.2193947644019092</v>
      </c>
      <c r="O3047">
        <f t="shared" si="283"/>
        <v>7.32245465815512E-4</v>
      </c>
      <c r="P3047">
        <f t="shared" si="284"/>
        <v>7.3170967472390217E-4</v>
      </c>
      <c r="Q3047">
        <f t="shared" si="285"/>
        <v>0.99926829032527609</v>
      </c>
      <c r="R3047">
        <f t="shared" si="286"/>
        <v>-3.1789379125764504E-4</v>
      </c>
      <c r="S3047">
        <f t="shared" si="287"/>
        <v>0</v>
      </c>
    </row>
    <row r="3048" spans="1:19" x14ac:dyDescent="0.35">
      <c r="A3048">
        <v>-0.27538677382054955</v>
      </c>
      <c r="B3048">
        <v>0</v>
      </c>
      <c r="C3048">
        <v>0</v>
      </c>
      <c r="D3048">
        <v>1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-0.11214166900867986</v>
      </c>
      <c r="L3048">
        <v>-0.31979430285885252</v>
      </c>
      <c r="M3048">
        <v>0</v>
      </c>
      <c r="N3048">
        <f t="shared" si="282"/>
        <v>-4.4519389304913926</v>
      </c>
      <c r="O3048">
        <f t="shared" si="283"/>
        <v>1.1655944979122293E-2</v>
      </c>
      <c r="P3048">
        <f t="shared" si="284"/>
        <v>1.1521649269172079E-2</v>
      </c>
      <c r="Q3048">
        <f t="shared" si="285"/>
        <v>0.9884783507308279</v>
      </c>
      <c r="R3048">
        <f t="shared" si="286"/>
        <v>-5.0328379953257273E-3</v>
      </c>
      <c r="S3048">
        <f t="shared" si="287"/>
        <v>0</v>
      </c>
    </row>
    <row r="3049" spans="1:19" x14ac:dyDescent="0.35">
      <c r="A3049">
        <v>-1.4695257261123698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-0.50305024805168685</v>
      </c>
      <c r="L3049">
        <v>-1.4368502152215179</v>
      </c>
      <c r="M3049">
        <v>0</v>
      </c>
      <c r="N3049">
        <f t="shared" si="282"/>
        <v>-6.6979852761777678</v>
      </c>
      <c r="O3049">
        <f t="shared" si="283"/>
        <v>1.2333943500901295E-3</v>
      </c>
      <c r="P3049">
        <f t="shared" si="284"/>
        <v>1.2318749624713997E-3</v>
      </c>
      <c r="Q3049">
        <f t="shared" si="285"/>
        <v>0.99876812503752865</v>
      </c>
      <c r="R3049">
        <f t="shared" si="286"/>
        <v>-5.3532629386407416E-4</v>
      </c>
      <c r="S3049">
        <f t="shared" si="287"/>
        <v>0</v>
      </c>
    </row>
    <row r="3050" spans="1:19" x14ac:dyDescent="0.35">
      <c r="A3050">
        <v>-0.40806887963075178</v>
      </c>
      <c r="B3050">
        <v>0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-0.58189452077392068</v>
      </c>
      <c r="L3050">
        <v>1.1089981431864175</v>
      </c>
      <c r="M3050">
        <v>0</v>
      </c>
      <c r="N3050">
        <f t="shared" si="282"/>
        <v>-4.6458328908247104</v>
      </c>
      <c r="O3050">
        <f t="shared" si="283"/>
        <v>9.6015293027607498E-3</v>
      </c>
      <c r="P3050">
        <f t="shared" si="284"/>
        <v>9.510216678645135E-3</v>
      </c>
      <c r="Q3050">
        <f t="shared" si="285"/>
        <v>0.99048978332135484</v>
      </c>
      <c r="R3050">
        <f t="shared" si="286"/>
        <v>-4.149999751928285E-3</v>
      </c>
      <c r="S3050">
        <f t="shared" si="287"/>
        <v>0</v>
      </c>
    </row>
    <row r="3051" spans="1:19" x14ac:dyDescent="0.35">
      <c r="A3051">
        <v>0.74184270405766772</v>
      </c>
      <c r="B3051">
        <v>0</v>
      </c>
      <c r="C3051">
        <v>0</v>
      </c>
      <c r="D3051">
        <v>1</v>
      </c>
      <c r="E3051">
        <v>0</v>
      </c>
      <c r="F3051">
        <v>1</v>
      </c>
      <c r="G3051">
        <v>0</v>
      </c>
      <c r="H3051">
        <v>0</v>
      </c>
      <c r="I3051">
        <v>1</v>
      </c>
      <c r="J3051">
        <v>0</v>
      </c>
      <c r="K3051">
        <v>-6.5762685054424577E-2</v>
      </c>
      <c r="L3051">
        <v>0.42057996463733321</v>
      </c>
      <c r="M3051">
        <v>0</v>
      </c>
      <c r="N3051">
        <f t="shared" si="282"/>
        <v>-3.2067021852235653</v>
      </c>
      <c r="O3051">
        <f t="shared" si="283"/>
        <v>4.0489921599876084E-2</v>
      </c>
      <c r="P3051">
        <f t="shared" si="284"/>
        <v>3.8914285241339046E-2</v>
      </c>
      <c r="Q3051">
        <f t="shared" si="285"/>
        <v>0.961085714758661</v>
      </c>
      <c r="R3051">
        <f t="shared" si="286"/>
        <v>-1.7237877902034574E-2</v>
      </c>
      <c r="S3051">
        <f t="shared" si="287"/>
        <v>0</v>
      </c>
    </row>
    <row r="3052" spans="1:19" x14ac:dyDescent="0.35">
      <c r="A3052">
        <v>-0.93879730287156082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-0.96352730302607681</v>
      </c>
      <c r="L3052">
        <v>1.2129103210806196</v>
      </c>
      <c r="M3052">
        <v>0</v>
      </c>
      <c r="N3052">
        <f t="shared" si="282"/>
        <v>-5.6428536952282293</v>
      </c>
      <c r="O3052">
        <f t="shared" si="283"/>
        <v>3.542744055380543E-3</v>
      </c>
      <c r="P3052">
        <f t="shared" si="284"/>
        <v>3.5302373280724319E-3</v>
      </c>
      <c r="Q3052">
        <f t="shared" si="285"/>
        <v>0.99646976267192755</v>
      </c>
      <c r="R3052">
        <f t="shared" si="286"/>
        <v>-1.5358751912583372E-3</v>
      </c>
      <c r="S3052">
        <f t="shared" si="287"/>
        <v>0</v>
      </c>
    </row>
    <row r="3053" spans="1:19" x14ac:dyDescent="0.35">
      <c r="A3053">
        <v>0.83029744126446925</v>
      </c>
      <c r="B3053">
        <v>1</v>
      </c>
      <c r="C3053">
        <v>0</v>
      </c>
      <c r="D3053">
        <v>1</v>
      </c>
      <c r="E3053">
        <v>0</v>
      </c>
      <c r="F3053">
        <v>1</v>
      </c>
      <c r="G3053">
        <v>0</v>
      </c>
      <c r="H3053">
        <v>1</v>
      </c>
      <c r="I3053">
        <v>0</v>
      </c>
      <c r="J3053">
        <v>1</v>
      </c>
      <c r="K3053">
        <v>-0.67067714720063754</v>
      </c>
      <c r="L3053">
        <v>-9.8980924833674058E-2</v>
      </c>
      <c r="M3053">
        <v>0</v>
      </c>
      <c r="N3053">
        <f t="shared" si="282"/>
        <v>-2.5578339366996179</v>
      </c>
      <c r="O3053">
        <f t="shared" si="283"/>
        <v>7.7472368885887988E-2</v>
      </c>
      <c r="P3053">
        <f t="shared" si="284"/>
        <v>7.1901954168898843E-2</v>
      </c>
      <c r="Q3053">
        <f t="shared" si="285"/>
        <v>0.92809804583110111</v>
      </c>
      <c r="R3053">
        <f t="shared" si="286"/>
        <v>-3.2406141761536576E-2</v>
      </c>
      <c r="S3053">
        <f t="shared" si="287"/>
        <v>1</v>
      </c>
    </row>
    <row r="3054" spans="1:19" x14ac:dyDescent="0.35">
      <c r="A3054">
        <v>0.38802375523046173</v>
      </c>
      <c r="B3054">
        <v>0</v>
      </c>
      <c r="C3054">
        <v>0</v>
      </c>
      <c r="D3054">
        <v>1</v>
      </c>
      <c r="E3054">
        <v>0</v>
      </c>
      <c r="F3054">
        <v>0</v>
      </c>
      <c r="G3054">
        <v>1</v>
      </c>
      <c r="H3054">
        <v>1</v>
      </c>
      <c r="I3054">
        <v>1</v>
      </c>
      <c r="J3054">
        <v>0</v>
      </c>
      <c r="K3054">
        <v>9.3030121912763053E-2</v>
      </c>
      <c r="L3054">
        <v>1.329811521211596</v>
      </c>
      <c r="M3054">
        <v>0</v>
      </c>
      <c r="N3054">
        <f t="shared" si="282"/>
        <v>-3.4469001210425496</v>
      </c>
      <c r="O3054">
        <f t="shared" si="283"/>
        <v>3.184419669186437E-2</v>
      </c>
      <c r="P3054">
        <f t="shared" si="284"/>
        <v>3.0861438959445812E-2</v>
      </c>
      <c r="Q3054">
        <f t="shared" si="285"/>
        <v>0.96913856104055418</v>
      </c>
      <c r="R3054">
        <f t="shared" si="286"/>
        <v>-1.3614125948915286E-2</v>
      </c>
      <c r="S3054">
        <f t="shared" si="287"/>
        <v>0</v>
      </c>
    </row>
    <row r="3055" spans="1:19" x14ac:dyDescent="0.35">
      <c r="A3055">
        <v>0.78607007266106854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0.74918231871320051</v>
      </c>
      <c r="L3055">
        <v>8.2865386481178305E-2</v>
      </c>
      <c r="M3055">
        <v>0</v>
      </c>
      <c r="N3055">
        <f t="shared" si="282"/>
        <v>-2.604962523607909</v>
      </c>
      <c r="O3055">
        <f t="shared" si="283"/>
        <v>7.3905906872400701E-2</v>
      </c>
      <c r="P3055">
        <f t="shared" si="284"/>
        <v>6.8819722844845152E-2</v>
      </c>
      <c r="Q3055">
        <f t="shared" si="285"/>
        <v>0.93118027715515483</v>
      </c>
      <c r="R3055">
        <f t="shared" si="286"/>
        <v>-3.0966231162178559E-2</v>
      </c>
      <c r="S3055">
        <f t="shared" si="287"/>
        <v>1</v>
      </c>
    </row>
    <row r="3056" spans="1:19" x14ac:dyDescent="0.35">
      <c r="A3056">
        <v>-1.4695257261123698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-0.47014325467462026</v>
      </c>
      <c r="L3056">
        <v>-3.4035813649798144E-2</v>
      </c>
      <c r="M3056">
        <v>0</v>
      </c>
      <c r="N3056">
        <f t="shared" si="282"/>
        <v>-6.8428713657664675</v>
      </c>
      <c r="O3056">
        <f t="shared" si="283"/>
        <v>1.0670351485149974E-3</v>
      </c>
      <c r="P3056">
        <f t="shared" si="284"/>
        <v>1.0658977980997004E-3</v>
      </c>
      <c r="Q3056">
        <f t="shared" si="285"/>
        <v>0.99893410220190026</v>
      </c>
      <c r="R3056">
        <f t="shared" si="286"/>
        <v>-4.6316041669627303E-4</v>
      </c>
      <c r="S3056">
        <f t="shared" si="287"/>
        <v>0</v>
      </c>
    </row>
    <row r="3057" spans="1:19" x14ac:dyDescent="0.35">
      <c r="A3057">
        <v>-0.31961414242395031</v>
      </c>
      <c r="B3057">
        <v>0</v>
      </c>
      <c r="C3057">
        <v>0</v>
      </c>
      <c r="D3057">
        <v>1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1.5510963017793714E-2</v>
      </c>
      <c r="L3057">
        <v>1.4597017435793478</v>
      </c>
      <c r="M3057">
        <v>0</v>
      </c>
      <c r="N3057">
        <f t="shared" si="282"/>
        <v>-4.7508804100713551</v>
      </c>
      <c r="O3057">
        <f t="shared" si="283"/>
        <v>8.6440815156048918E-3</v>
      </c>
      <c r="P3057">
        <f t="shared" si="284"/>
        <v>8.5700017221299277E-3</v>
      </c>
      <c r="Q3057">
        <f t="shared" si="285"/>
        <v>0.99142999827787004</v>
      </c>
      <c r="R3057">
        <f t="shared" si="286"/>
        <v>-3.7379445296732601E-3</v>
      </c>
      <c r="S3057">
        <f t="shared" si="287"/>
        <v>0</v>
      </c>
    </row>
    <row r="3058" spans="1:19" x14ac:dyDescent="0.35">
      <c r="A3058">
        <v>-0.62920572264775554</v>
      </c>
      <c r="B3058">
        <v>0</v>
      </c>
      <c r="C3058">
        <v>0</v>
      </c>
      <c r="D3058">
        <v>1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-9.0056438554272672E-2</v>
      </c>
      <c r="L3058">
        <v>0.38161289792700759</v>
      </c>
      <c r="M3058">
        <v>0</v>
      </c>
      <c r="N3058">
        <f t="shared" si="282"/>
        <v>-5.2957013740898695</v>
      </c>
      <c r="O3058">
        <f t="shared" si="283"/>
        <v>5.013097085760556E-3</v>
      </c>
      <c r="P3058">
        <f t="shared" si="284"/>
        <v>4.9880912998020114E-3</v>
      </c>
      <c r="Q3058">
        <f t="shared" si="285"/>
        <v>0.99501190870019796</v>
      </c>
      <c r="R3058">
        <f t="shared" si="286"/>
        <v>-2.1717214132364461E-3</v>
      </c>
      <c r="S3058">
        <f t="shared" si="287"/>
        <v>0</v>
      </c>
    </row>
    <row r="3059" spans="1:19" x14ac:dyDescent="0.35">
      <c r="A3059">
        <v>1.1398890214882744</v>
      </c>
      <c r="B3059">
        <v>0</v>
      </c>
      <c r="C3059">
        <v>1</v>
      </c>
      <c r="D3059">
        <v>0</v>
      </c>
      <c r="E3059">
        <v>0</v>
      </c>
      <c r="F3059">
        <v>0</v>
      </c>
      <c r="G3059">
        <v>1</v>
      </c>
      <c r="H3059">
        <v>1</v>
      </c>
      <c r="I3059">
        <v>1</v>
      </c>
      <c r="J3059">
        <v>0</v>
      </c>
      <c r="K3059">
        <v>2.1253130283273123</v>
      </c>
      <c r="L3059">
        <v>0.74530552055671273</v>
      </c>
      <c r="M3059">
        <v>0</v>
      </c>
      <c r="N3059">
        <f t="shared" si="282"/>
        <v>-1.3494890201981153</v>
      </c>
      <c r="O3059">
        <f t="shared" si="283"/>
        <v>0.25937276103254453</v>
      </c>
      <c r="P3059">
        <f t="shared" si="284"/>
        <v>0.20595392330058651</v>
      </c>
      <c r="Q3059">
        <f t="shared" si="285"/>
        <v>0.79404607669941352</v>
      </c>
      <c r="R3059">
        <f t="shared" si="286"/>
        <v>-0.10015429571434456</v>
      </c>
      <c r="S3059">
        <f t="shared" si="287"/>
        <v>1</v>
      </c>
    </row>
    <row r="3060" spans="1:19" x14ac:dyDescent="0.35">
      <c r="A3060">
        <v>0.83029744126446925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0</v>
      </c>
      <c r="K3060">
        <v>-0.86303950445852429</v>
      </c>
      <c r="L3060">
        <v>-0.56658572535758078</v>
      </c>
      <c r="M3060">
        <v>0</v>
      </c>
      <c r="N3060">
        <f t="shared" si="282"/>
        <v>-3.0614415341772299</v>
      </c>
      <c r="O3060">
        <f t="shared" si="283"/>
        <v>4.6820153698239386E-2</v>
      </c>
      <c r="P3060">
        <f t="shared" si="284"/>
        <v>4.4726072126937626E-2</v>
      </c>
      <c r="Q3060">
        <f t="shared" si="285"/>
        <v>0.95527392787306242</v>
      </c>
      <c r="R3060">
        <f t="shared" si="286"/>
        <v>-1.9872075217060511E-2</v>
      </c>
      <c r="S3060">
        <f t="shared" si="287"/>
        <v>0</v>
      </c>
    </row>
    <row r="3061" spans="1:19" x14ac:dyDescent="0.35">
      <c r="A3061">
        <v>0.83029744126446925</v>
      </c>
      <c r="B3061">
        <v>0</v>
      </c>
      <c r="C3061">
        <v>1</v>
      </c>
      <c r="D3061">
        <v>1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-0.71661442654580443</v>
      </c>
      <c r="L3061">
        <v>-0.34577234733240281</v>
      </c>
      <c r="M3061">
        <v>0</v>
      </c>
      <c r="N3061">
        <f t="shared" si="282"/>
        <v>-2.7983266278063095</v>
      </c>
      <c r="O3061">
        <f t="shared" si="283"/>
        <v>6.0911905680014734E-2</v>
      </c>
      <c r="P3061">
        <f t="shared" si="284"/>
        <v>5.7414668790027309E-2</v>
      </c>
      <c r="Q3061">
        <f t="shared" si="285"/>
        <v>0.94258533120997268</v>
      </c>
      <c r="R3061">
        <f t="shared" si="286"/>
        <v>-2.5679323142195877E-2</v>
      </c>
      <c r="S3061">
        <f t="shared" si="287"/>
        <v>1</v>
      </c>
    </row>
    <row r="3062" spans="1:19" x14ac:dyDescent="0.35">
      <c r="A3062">
        <v>1.5821627075222819</v>
      </c>
      <c r="B3062">
        <v>0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1</v>
      </c>
      <c r="I3062">
        <v>0</v>
      </c>
      <c r="J3062">
        <v>0</v>
      </c>
      <c r="K3062">
        <v>-0.63070288007816044</v>
      </c>
      <c r="L3062">
        <v>0.53748116476830965</v>
      </c>
      <c r="M3062">
        <v>0</v>
      </c>
      <c r="N3062">
        <f t="shared" si="282"/>
        <v>-1.7759444196545049</v>
      </c>
      <c r="O3062">
        <f t="shared" si="283"/>
        <v>0.16932346155841899</v>
      </c>
      <c r="P3062">
        <f t="shared" si="284"/>
        <v>0.14480463885737202</v>
      </c>
      <c r="Q3062">
        <f t="shared" si="285"/>
        <v>0.85519536114262795</v>
      </c>
      <c r="R3062">
        <f t="shared" si="286"/>
        <v>-6.7934663547200527E-2</v>
      </c>
      <c r="S3062">
        <f t="shared" si="287"/>
        <v>1</v>
      </c>
    </row>
    <row r="3063" spans="1:19" x14ac:dyDescent="0.35">
      <c r="A3063">
        <v>-1.3368436203021676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-0.81688137280881323</v>
      </c>
      <c r="L3063">
        <v>-0.85234421456663467</v>
      </c>
      <c r="M3063">
        <v>0</v>
      </c>
      <c r="N3063">
        <f t="shared" si="282"/>
        <v>-6.6895054338361124</v>
      </c>
      <c r="O3063">
        <f t="shared" si="283"/>
        <v>1.2438978106287656E-3</v>
      </c>
      <c r="P3063">
        <f t="shared" si="284"/>
        <v>1.2423524511347697E-3</v>
      </c>
      <c r="Q3063">
        <f t="shared" si="285"/>
        <v>0.9987576475488652</v>
      </c>
      <c r="R3063">
        <f t="shared" si="286"/>
        <v>-5.3988224560520338E-4</v>
      </c>
      <c r="S3063">
        <f t="shared" si="287"/>
        <v>0</v>
      </c>
    </row>
    <row r="3064" spans="1:19" x14ac:dyDescent="0.35">
      <c r="A3064">
        <v>-0.23115940521714878</v>
      </c>
      <c r="B3064">
        <v>0</v>
      </c>
      <c r="C3064">
        <v>0</v>
      </c>
      <c r="D3064">
        <v>1</v>
      </c>
      <c r="E3064">
        <v>1</v>
      </c>
      <c r="F3064">
        <v>0</v>
      </c>
      <c r="G3064">
        <v>0</v>
      </c>
      <c r="H3064">
        <v>1</v>
      </c>
      <c r="I3064">
        <v>0</v>
      </c>
      <c r="J3064">
        <v>1</v>
      </c>
      <c r="K3064">
        <v>-0.32482243828462098</v>
      </c>
      <c r="L3064">
        <v>-9.8980924833674058E-2</v>
      </c>
      <c r="M3064">
        <v>0</v>
      </c>
      <c r="N3064">
        <f t="shared" si="282"/>
        <v>-4.3273764411471145</v>
      </c>
      <c r="O3064">
        <f t="shared" si="283"/>
        <v>1.3202138682040987E-2</v>
      </c>
      <c r="P3064">
        <f t="shared" si="284"/>
        <v>1.303011331896135E-2</v>
      </c>
      <c r="Q3064">
        <f t="shared" si="285"/>
        <v>0.98696988668103869</v>
      </c>
      <c r="R3064">
        <f t="shared" si="286"/>
        <v>-5.6960978346854924E-3</v>
      </c>
      <c r="S3064">
        <f t="shared" si="287"/>
        <v>0</v>
      </c>
    </row>
    <row r="3065" spans="1:19" x14ac:dyDescent="0.35">
      <c r="A3065">
        <v>0.2553416494202595</v>
      </c>
      <c r="B3065">
        <v>0</v>
      </c>
      <c r="C3065">
        <v>0</v>
      </c>
      <c r="D3065">
        <v>1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2.4219176733300012</v>
      </c>
      <c r="L3065">
        <v>3.7977257461988807</v>
      </c>
      <c r="M3065">
        <v>0</v>
      </c>
      <c r="N3065">
        <f t="shared" si="282"/>
        <v>-3.7376364009936562</v>
      </c>
      <c r="O3065">
        <f t="shared" si="283"/>
        <v>2.3810314710509817E-2</v>
      </c>
      <c r="P3065">
        <f t="shared" si="284"/>
        <v>2.3256568495544378E-2</v>
      </c>
      <c r="Q3065">
        <f t="shared" si="285"/>
        <v>0.97674343150445564</v>
      </c>
      <c r="R3065">
        <f t="shared" si="286"/>
        <v>-1.021950067749196E-2</v>
      </c>
      <c r="S3065">
        <f t="shared" si="287"/>
        <v>0</v>
      </c>
    </row>
    <row r="3066" spans="1:19" x14ac:dyDescent="0.35">
      <c r="A3066">
        <v>-9.8477299406946536E-2</v>
      </c>
      <c r="B3066">
        <v>0</v>
      </c>
      <c r="C3066">
        <v>0</v>
      </c>
      <c r="D3066">
        <v>1</v>
      </c>
      <c r="E3066">
        <v>1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-0.89992183931738401</v>
      </c>
      <c r="L3066">
        <v>1.0440530320025416</v>
      </c>
      <c r="M3066">
        <v>0</v>
      </c>
      <c r="N3066">
        <f t="shared" si="282"/>
        <v>-4.3677715679169911</v>
      </c>
      <c r="O3066">
        <f t="shared" si="283"/>
        <v>1.2679464434181598E-2</v>
      </c>
      <c r="P3066">
        <f t="shared" si="284"/>
        <v>1.2520708555363117E-2</v>
      </c>
      <c r="Q3066">
        <f t="shared" si="285"/>
        <v>0.98747929144463686</v>
      </c>
      <c r="R3066">
        <f t="shared" si="286"/>
        <v>-5.4720032515019846E-3</v>
      </c>
      <c r="S3066">
        <f t="shared" si="287"/>
        <v>0</v>
      </c>
    </row>
    <row r="3067" spans="1:19" x14ac:dyDescent="0.35">
      <c r="A3067">
        <v>0.56493322964406478</v>
      </c>
      <c r="B3067">
        <v>0</v>
      </c>
      <c r="C3067">
        <v>0</v>
      </c>
      <c r="D3067">
        <v>1</v>
      </c>
      <c r="E3067">
        <v>1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0.74145248805415809</v>
      </c>
      <c r="L3067">
        <v>1.9532845885768044</v>
      </c>
      <c r="M3067">
        <v>0</v>
      </c>
      <c r="N3067">
        <f t="shared" si="282"/>
        <v>-3.0783860150242255</v>
      </c>
      <c r="O3067">
        <f t="shared" si="283"/>
        <v>4.6033494091716705E-2</v>
      </c>
      <c r="P3067">
        <f t="shared" si="284"/>
        <v>4.4007667394712E-2</v>
      </c>
      <c r="Q3067">
        <f t="shared" si="285"/>
        <v>0.95599233260528804</v>
      </c>
      <c r="R3067">
        <f t="shared" si="286"/>
        <v>-1.9545590904409816E-2</v>
      </c>
      <c r="S3067">
        <f t="shared" si="287"/>
        <v>0</v>
      </c>
    </row>
    <row r="3068" spans="1:19" x14ac:dyDescent="0.35">
      <c r="A3068">
        <v>-1.5579804633191714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-0.73627028165022679</v>
      </c>
      <c r="L3068">
        <v>-1.3848941262744174</v>
      </c>
      <c r="M3068">
        <v>0</v>
      </c>
      <c r="N3068">
        <f t="shared" si="282"/>
        <v>-6.9680060928201542</v>
      </c>
      <c r="O3068">
        <f t="shared" si="283"/>
        <v>9.4152835562666013E-4</v>
      </c>
      <c r="P3068">
        <f t="shared" si="284"/>
        <v>9.4064271383906706E-4</v>
      </c>
      <c r="Q3068">
        <f t="shared" si="285"/>
        <v>0.99905935728616091</v>
      </c>
      <c r="R3068">
        <f t="shared" si="286"/>
        <v>-4.0870819440528969E-4</v>
      </c>
      <c r="S3068">
        <f t="shared" si="287"/>
        <v>0</v>
      </c>
    </row>
    <row r="3069" spans="1:19" x14ac:dyDescent="0.35">
      <c r="A3069">
        <v>-0.8503425656647593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0.95015791584830578</v>
      </c>
      <c r="L3069">
        <v>-0.74843203667243319</v>
      </c>
      <c r="M3069">
        <v>0</v>
      </c>
      <c r="N3069">
        <f t="shared" si="282"/>
        <v>-5.2151318023720705</v>
      </c>
      <c r="O3069">
        <f t="shared" si="283"/>
        <v>5.4337172524588804E-3</v>
      </c>
      <c r="P3069">
        <f t="shared" si="284"/>
        <v>5.4043515342886636E-3</v>
      </c>
      <c r="Q3069">
        <f t="shared" si="285"/>
        <v>0.99459564846571136</v>
      </c>
      <c r="R3069">
        <f t="shared" si="286"/>
        <v>-2.3534452158626078E-3</v>
      </c>
      <c r="S3069">
        <f t="shared" si="287"/>
        <v>0</v>
      </c>
    </row>
    <row r="3070" spans="1:19" x14ac:dyDescent="0.35">
      <c r="A3070">
        <v>0.78607007266106854</v>
      </c>
      <c r="B3070">
        <v>0</v>
      </c>
      <c r="C3070">
        <v>0</v>
      </c>
      <c r="D3070">
        <v>1</v>
      </c>
      <c r="E3070">
        <v>1</v>
      </c>
      <c r="F3070">
        <v>0</v>
      </c>
      <c r="G3070">
        <v>0</v>
      </c>
      <c r="H3070">
        <v>1</v>
      </c>
      <c r="I3070">
        <v>1</v>
      </c>
      <c r="J3070">
        <v>0</v>
      </c>
      <c r="K3070">
        <v>0.43270096630154553</v>
      </c>
      <c r="L3070">
        <v>0.48552507582120913</v>
      </c>
      <c r="M3070">
        <v>0</v>
      </c>
      <c r="N3070">
        <f t="shared" si="282"/>
        <v>-2.6119552897486438</v>
      </c>
      <c r="O3070">
        <f t="shared" si="283"/>
        <v>7.3390902898983965E-2</v>
      </c>
      <c r="P3070">
        <f t="shared" si="284"/>
        <v>6.8372950339686947E-2</v>
      </c>
      <c r="Q3070">
        <f t="shared" si="285"/>
        <v>0.93162704966031307</v>
      </c>
      <c r="R3070">
        <f t="shared" si="286"/>
        <v>-3.0757910275113563E-2</v>
      </c>
      <c r="S3070">
        <f t="shared" si="287"/>
        <v>1</v>
      </c>
    </row>
    <row r="3071" spans="1:19" x14ac:dyDescent="0.35">
      <c r="A3071">
        <v>-0.14270466801034729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-0.35198727174354194</v>
      </c>
      <c r="L3071">
        <v>1.6025809881838751</v>
      </c>
      <c r="M3071">
        <v>0</v>
      </c>
      <c r="N3071">
        <f t="shared" si="282"/>
        <v>-4.3508542600392222</v>
      </c>
      <c r="O3071">
        <f t="shared" si="283"/>
        <v>1.2895791514357052E-2</v>
      </c>
      <c r="P3071">
        <f t="shared" si="284"/>
        <v>1.2731607360197295E-2</v>
      </c>
      <c r="Q3071">
        <f t="shared" si="285"/>
        <v>0.98726839263980271</v>
      </c>
      <c r="R3071">
        <f t="shared" si="286"/>
        <v>-5.5647666847910915E-3</v>
      </c>
      <c r="S3071">
        <f t="shared" si="287"/>
        <v>0</v>
      </c>
    </row>
    <row r="3072" spans="1:19" x14ac:dyDescent="0.35">
      <c r="A3072">
        <v>-0.93879730287156082</v>
      </c>
      <c r="B3072">
        <v>0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0.73615203274510022</v>
      </c>
      <c r="L3072">
        <v>-3.4035813649798144E-2</v>
      </c>
      <c r="M3072">
        <v>0</v>
      </c>
      <c r="N3072">
        <f t="shared" si="282"/>
        <v>-5.2176167756420773</v>
      </c>
      <c r="O3072">
        <f t="shared" si="283"/>
        <v>5.4202313732940807E-3</v>
      </c>
      <c r="P3072">
        <f t="shared" si="284"/>
        <v>5.3910108471665E-3</v>
      </c>
      <c r="Q3072">
        <f t="shared" si="285"/>
        <v>0.99460898915283347</v>
      </c>
      <c r="R3072">
        <f t="shared" si="286"/>
        <v>-2.347619986328704E-3</v>
      </c>
      <c r="S3072">
        <f t="shared" si="287"/>
        <v>0</v>
      </c>
    </row>
    <row r="3073" spans="1:19" x14ac:dyDescent="0.35">
      <c r="A3073">
        <v>1.6263900761256829</v>
      </c>
      <c r="B3073">
        <v>1</v>
      </c>
      <c r="C3073">
        <v>0</v>
      </c>
      <c r="D3073">
        <v>1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-0.33961954268907385</v>
      </c>
      <c r="L3073">
        <v>-0.37175039180595304</v>
      </c>
      <c r="M3073">
        <v>0</v>
      </c>
      <c r="N3073">
        <f t="shared" si="282"/>
        <v>-1.1000483714873655</v>
      </c>
      <c r="O3073">
        <f t="shared" si="283"/>
        <v>0.33285498261807989</v>
      </c>
      <c r="P3073">
        <f t="shared" si="284"/>
        <v>0.24973083115483771</v>
      </c>
      <c r="Q3073">
        <f t="shared" si="285"/>
        <v>0.75026916884516226</v>
      </c>
      <c r="R3073">
        <f t="shared" si="286"/>
        <v>-0.12478289984535625</v>
      </c>
      <c r="S3073">
        <f t="shared" si="287"/>
        <v>1</v>
      </c>
    </row>
    <row r="3074" spans="1:19" x14ac:dyDescent="0.35">
      <c r="A3074">
        <v>0.74184270405766772</v>
      </c>
      <c r="B3074">
        <v>1</v>
      </c>
      <c r="C3074">
        <v>1</v>
      </c>
      <c r="D3074">
        <v>1</v>
      </c>
      <c r="E3074">
        <v>1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2.5197552442430253</v>
      </c>
      <c r="L3074">
        <v>1.0310640097657662</v>
      </c>
      <c r="M3074">
        <v>0</v>
      </c>
      <c r="N3074">
        <f t="shared" si="282"/>
        <v>-1.7698234071247021</v>
      </c>
      <c r="O3074">
        <f t="shared" si="283"/>
        <v>0.17036307107374138</v>
      </c>
      <c r="P3074">
        <f t="shared" si="284"/>
        <v>0.14556429135912755</v>
      </c>
      <c r="Q3074">
        <f t="shared" si="285"/>
        <v>0.85443570864087248</v>
      </c>
      <c r="R3074">
        <f t="shared" si="286"/>
        <v>-6.8320609868859683E-2</v>
      </c>
      <c r="S3074">
        <f t="shared" si="287"/>
        <v>1</v>
      </c>
    </row>
    <row r="3075" spans="1:19" x14ac:dyDescent="0.35">
      <c r="A3075">
        <v>0.60916059824746549</v>
      </c>
      <c r="B3075">
        <v>0</v>
      </c>
      <c r="C3075">
        <v>0</v>
      </c>
      <c r="D3075">
        <v>1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-0.54611644743778098</v>
      </c>
      <c r="L3075">
        <v>0.90117378739801446</v>
      </c>
      <c r="M3075">
        <v>0</v>
      </c>
      <c r="N3075">
        <f t="shared" si="282"/>
        <v>-3.308358661077536</v>
      </c>
      <c r="O3075">
        <f t="shared" si="283"/>
        <v>3.6576158385110469E-2</v>
      </c>
      <c r="P3075">
        <f t="shared" si="284"/>
        <v>3.528554857184129E-2</v>
      </c>
      <c r="Q3075">
        <f t="shared" si="285"/>
        <v>0.9647144514281587</v>
      </c>
      <c r="R3075">
        <f t="shared" si="286"/>
        <v>-1.5601215693111721E-2</v>
      </c>
      <c r="S3075">
        <f t="shared" si="287"/>
        <v>0</v>
      </c>
    </row>
    <row r="3076" spans="1:19" x14ac:dyDescent="0.35">
      <c r="A3076">
        <v>0.52070586104066396</v>
      </c>
      <c r="B3076">
        <v>0</v>
      </c>
      <c r="C3076">
        <v>0</v>
      </c>
      <c r="D3076">
        <v>1</v>
      </c>
      <c r="E3076">
        <v>1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-8.3651721722494451E-2</v>
      </c>
      <c r="L3076">
        <v>-0.60555279206790646</v>
      </c>
      <c r="M3076">
        <v>0</v>
      </c>
      <c r="N3076">
        <f t="shared" si="282"/>
        <v>-3.3185696625873007</v>
      </c>
      <c r="O3076">
        <f t="shared" si="283"/>
        <v>3.6204579501426394E-2</v>
      </c>
      <c r="P3076">
        <f t="shared" si="284"/>
        <v>3.4939605766697503E-2</v>
      </c>
      <c r="Q3076">
        <f t="shared" si="285"/>
        <v>0.96506039423330248</v>
      </c>
      <c r="R3076">
        <f t="shared" si="286"/>
        <v>-1.5445507317831318E-2</v>
      </c>
      <c r="S3076">
        <f t="shared" si="287"/>
        <v>0</v>
      </c>
    </row>
    <row r="3077" spans="1:19" x14ac:dyDescent="0.35">
      <c r="A3077">
        <v>-0.18693203661374805</v>
      </c>
      <c r="B3077">
        <v>0</v>
      </c>
      <c r="C3077">
        <v>0</v>
      </c>
      <c r="D3077">
        <v>1</v>
      </c>
      <c r="E3077">
        <v>0</v>
      </c>
      <c r="F3077">
        <v>1</v>
      </c>
      <c r="G3077">
        <v>0</v>
      </c>
      <c r="H3077">
        <v>1</v>
      </c>
      <c r="I3077">
        <v>0</v>
      </c>
      <c r="J3077">
        <v>1</v>
      </c>
      <c r="K3077">
        <v>-0.5145345678879788</v>
      </c>
      <c r="L3077">
        <v>-0.77441008114598386</v>
      </c>
      <c r="M3077">
        <v>0</v>
      </c>
      <c r="N3077">
        <f t="shared" si="282"/>
        <v>-4.6516246935662249</v>
      </c>
      <c r="O3077">
        <f t="shared" si="283"/>
        <v>9.5460798701143806E-3</v>
      </c>
      <c r="P3077">
        <f t="shared" si="284"/>
        <v>9.4558139152425367E-3</v>
      </c>
      <c r="Q3077">
        <f t="shared" si="285"/>
        <v>0.99054418608475747</v>
      </c>
      <c r="R3077">
        <f t="shared" si="286"/>
        <v>-4.1261467334370652E-3</v>
      </c>
      <c r="S3077">
        <f t="shared" si="287"/>
        <v>0</v>
      </c>
    </row>
    <row r="3078" spans="1:19" x14ac:dyDescent="0.35">
      <c r="A3078">
        <v>0.34379638662706097</v>
      </c>
      <c r="B3078">
        <v>0</v>
      </c>
      <c r="C3078">
        <v>0</v>
      </c>
      <c r="D3078">
        <v>1</v>
      </c>
      <c r="E3078">
        <v>1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-8.9173029336096249E-2</v>
      </c>
      <c r="L3078">
        <v>-0.74843203667243319</v>
      </c>
      <c r="M3078">
        <v>0</v>
      </c>
      <c r="N3078">
        <f t="shared" ref="N3078:N3141" si="288">$M$3+SUMPRODUCT($A$3:$L$3,A3078:L3078)</f>
        <v>-3.6147470573690734</v>
      </c>
      <c r="O3078">
        <f t="shared" ref="O3078:O3141" si="289">EXP(N3078)</f>
        <v>2.6923734516253718E-2</v>
      </c>
      <c r="P3078">
        <f t="shared" ref="P3078:P3141" si="290">O3078/(1+O3078)</f>
        <v>2.621785202864798E-2</v>
      </c>
      <c r="Q3078">
        <f t="shared" ref="Q3078:Q3141" si="291">IF(M3078=1,P3078,1-P3078)</f>
        <v>0.97378214797135199</v>
      </c>
      <c r="R3078">
        <f t="shared" ref="R3078:R3141" si="292">LOG(Q3078)</f>
        <v>-1.1538191495401884E-2</v>
      </c>
      <c r="S3078">
        <f t="shared" ref="S3078:S3141" si="293">IF(P3078&gt;U$2,1,0)</f>
        <v>0</v>
      </c>
    </row>
    <row r="3079" spans="1:19" x14ac:dyDescent="0.35">
      <c r="A3079">
        <v>0.16688691221345797</v>
      </c>
      <c r="B3079">
        <v>0</v>
      </c>
      <c r="C3079">
        <v>0</v>
      </c>
      <c r="D3079">
        <v>1</v>
      </c>
      <c r="E3079">
        <v>0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1.9757960181509762</v>
      </c>
      <c r="L3079">
        <v>-9.8980924833674058E-2</v>
      </c>
      <c r="M3079">
        <v>0</v>
      </c>
      <c r="N3079">
        <f t="shared" si="288"/>
        <v>-4.0082442285357986</v>
      </c>
      <c r="O3079">
        <f t="shared" si="289"/>
        <v>1.8165261301284066E-2</v>
      </c>
      <c r="P3079">
        <f t="shared" si="290"/>
        <v>1.7841171754443511E-2</v>
      </c>
      <c r="Q3079">
        <f t="shared" si="291"/>
        <v>0.98215882824555645</v>
      </c>
      <c r="R3079">
        <f t="shared" si="292"/>
        <v>-7.818275295573043E-3</v>
      </c>
      <c r="S3079">
        <f t="shared" si="293"/>
        <v>0</v>
      </c>
    </row>
    <row r="3080" spans="1:19" x14ac:dyDescent="0.35">
      <c r="A3080">
        <v>1.4937079703154805</v>
      </c>
      <c r="B3080">
        <v>1</v>
      </c>
      <c r="C3080">
        <v>1</v>
      </c>
      <c r="D3080">
        <v>1</v>
      </c>
      <c r="E3080">
        <v>0</v>
      </c>
      <c r="F3080">
        <v>1</v>
      </c>
      <c r="G3080">
        <v>0</v>
      </c>
      <c r="H3080">
        <v>1</v>
      </c>
      <c r="I3080">
        <v>0</v>
      </c>
      <c r="J3080">
        <v>1</v>
      </c>
      <c r="K3080">
        <v>-0.55715906266498449</v>
      </c>
      <c r="L3080">
        <v>4.9312530605270348E-3</v>
      </c>
      <c r="M3080">
        <v>0</v>
      </c>
      <c r="N3080">
        <f t="shared" si="288"/>
        <v>-1.1190053853091357</v>
      </c>
      <c r="O3080">
        <f t="shared" si="289"/>
        <v>0.32660447874113424</v>
      </c>
      <c r="P3080">
        <f t="shared" si="290"/>
        <v>0.24619582096621725</v>
      </c>
      <c r="Q3080">
        <f t="shared" si="291"/>
        <v>0.75380417903378272</v>
      </c>
      <c r="R3080">
        <f t="shared" si="292"/>
        <v>-0.1227414591837333</v>
      </c>
      <c r="S3080">
        <f t="shared" si="293"/>
        <v>1</v>
      </c>
    </row>
    <row r="3081" spans="1:19" x14ac:dyDescent="0.35">
      <c r="A3081">
        <v>-0.49652361683755331</v>
      </c>
      <c r="B3081">
        <v>0</v>
      </c>
      <c r="C3081">
        <v>0</v>
      </c>
      <c r="D3081">
        <v>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-0.75857636440917819</v>
      </c>
      <c r="L3081">
        <v>-0.30680528062207713</v>
      </c>
      <c r="M3081">
        <v>0</v>
      </c>
      <c r="N3081">
        <f t="shared" si="288"/>
        <v>-5.1922724240659965</v>
      </c>
      <c r="O3081">
        <f t="shared" si="289"/>
        <v>5.5593592283205411E-3</v>
      </c>
      <c r="P3081">
        <f t="shared" si="290"/>
        <v>5.5286236235589977E-3</v>
      </c>
      <c r="Q3081">
        <f t="shared" si="291"/>
        <v>0.99447137637644101</v>
      </c>
      <c r="R3081">
        <f t="shared" si="292"/>
        <v>-2.4077125502669958E-3</v>
      </c>
      <c r="S3081">
        <f t="shared" si="293"/>
        <v>0</v>
      </c>
    </row>
    <row r="3082" spans="1:19" x14ac:dyDescent="0.35">
      <c r="A3082">
        <v>7.8432175006656474E-2</v>
      </c>
      <c r="B3082">
        <v>0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1</v>
      </c>
      <c r="I3082">
        <v>0</v>
      </c>
      <c r="J3082">
        <v>0</v>
      </c>
      <c r="K3082">
        <v>-0.39041557273421029</v>
      </c>
      <c r="L3082">
        <v>5.6887342007628038E-2</v>
      </c>
      <c r="M3082">
        <v>0</v>
      </c>
      <c r="N3082">
        <f t="shared" si="288"/>
        <v>-4.2374793472253671</v>
      </c>
      <c r="O3082">
        <f t="shared" si="289"/>
        <v>1.4443954188638121E-2</v>
      </c>
      <c r="P3082">
        <f t="shared" si="290"/>
        <v>1.4238296880768078E-2</v>
      </c>
      <c r="Q3082">
        <f t="shared" si="291"/>
        <v>0.98576170311923195</v>
      </c>
      <c r="R3082">
        <f t="shared" si="292"/>
        <v>-6.228058211185921E-3</v>
      </c>
      <c r="S3082">
        <f t="shared" si="293"/>
        <v>0</v>
      </c>
    </row>
    <row r="3083" spans="1:19" x14ac:dyDescent="0.35">
      <c r="A3083">
        <v>0.2553416494202595</v>
      </c>
      <c r="B3083">
        <v>0</v>
      </c>
      <c r="C3083">
        <v>0</v>
      </c>
      <c r="D3083">
        <v>1</v>
      </c>
      <c r="E3083">
        <v>1</v>
      </c>
      <c r="F3083">
        <v>0</v>
      </c>
      <c r="G3083">
        <v>0</v>
      </c>
      <c r="H3083">
        <v>1</v>
      </c>
      <c r="I3083">
        <v>1</v>
      </c>
      <c r="J3083">
        <v>0</v>
      </c>
      <c r="K3083">
        <v>-0.84956751388133556</v>
      </c>
      <c r="L3083">
        <v>-0.5276186586472551</v>
      </c>
      <c r="M3083">
        <v>0</v>
      </c>
      <c r="N3083">
        <f t="shared" si="288"/>
        <v>-3.7116052354514926</v>
      </c>
      <c r="O3083">
        <f t="shared" si="289"/>
        <v>2.4438262603271158E-2</v>
      </c>
      <c r="P3083">
        <f t="shared" si="290"/>
        <v>2.3855280982154448E-2</v>
      </c>
      <c r="Q3083">
        <f t="shared" si="291"/>
        <v>0.97614471901784561</v>
      </c>
      <c r="R3083">
        <f t="shared" si="292"/>
        <v>-1.0485790927917335E-2</v>
      </c>
      <c r="S3083">
        <f t="shared" si="293"/>
        <v>0</v>
      </c>
    </row>
    <row r="3084" spans="1:19" x14ac:dyDescent="0.35">
      <c r="A3084">
        <v>-1.3368436203021676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-0.16558792670834499</v>
      </c>
      <c r="L3084">
        <v>-1.1381027037756886</v>
      </c>
      <c r="M3084">
        <v>0</v>
      </c>
      <c r="N3084">
        <f t="shared" si="288"/>
        <v>-6.5887385097546289</v>
      </c>
      <c r="O3084">
        <f t="shared" si="289"/>
        <v>1.3757743953864377E-3</v>
      </c>
      <c r="P3084">
        <f t="shared" si="290"/>
        <v>1.3738842406259596E-3</v>
      </c>
      <c r="Q3084">
        <f t="shared" si="291"/>
        <v>0.99862611575937399</v>
      </c>
      <c r="R3084">
        <f t="shared" si="292"/>
        <v>-5.9708059827314809E-4</v>
      </c>
      <c r="S3084">
        <f t="shared" si="293"/>
        <v>0</v>
      </c>
    </row>
    <row r="3085" spans="1:19" x14ac:dyDescent="0.35">
      <c r="A3085">
        <v>1.3610258645052782</v>
      </c>
      <c r="B3085">
        <v>0</v>
      </c>
      <c r="C3085">
        <v>0</v>
      </c>
      <c r="D3085">
        <v>1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-0.49841234965626147</v>
      </c>
      <c r="L3085">
        <v>-1.3848941262744174</v>
      </c>
      <c r="M3085">
        <v>0</v>
      </c>
      <c r="N3085">
        <f t="shared" si="288"/>
        <v>-2.0845238824469376</v>
      </c>
      <c r="O3085">
        <f t="shared" si="289"/>
        <v>0.12436631905935881</v>
      </c>
      <c r="P3085">
        <f t="shared" si="290"/>
        <v>0.11061014275436787</v>
      </c>
      <c r="Q3085">
        <f t="shared" si="291"/>
        <v>0.88938985724563213</v>
      </c>
      <c r="R3085">
        <f t="shared" si="292"/>
        <v>-5.0907827627550244E-2</v>
      </c>
      <c r="S3085">
        <f t="shared" si="293"/>
        <v>1</v>
      </c>
    </row>
    <row r="3086" spans="1:19" x14ac:dyDescent="0.35">
      <c r="A3086">
        <v>1.2725711272984768</v>
      </c>
      <c r="B3086">
        <v>0</v>
      </c>
      <c r="C3086">
        <v>0</v>
      </c>
      <c r="D3086">
        <v>1</v>
      </c>
      <c r="E3086">
        <v>0</v>
      </c>
      <c r="F3086">
        <v>1</v>
      </c>
      <c r="G3086">
        <v>0</v>
      </c>
      <c r="H3086">
        <v>0</v>
      </c>
      <c r="I3086">
        <v>1</v>
      </c>
      <c r="J3086">
        <v>0</v>
      </c>
      <c r="K3086">
        <v>-4.6548534559090221E-2</v>
      </c>
      <c r="L3086">
        <v>0.75829454279348818</v>
      </c>
      <c r="M3086">
        <v>0</v>
      </c>
      <c r="N3086">
        <f t="shared" si="288"/>
        <v>-2.3189640439573989</v>
      </c>
      <c r="O3086">
        <f t="shared" si="289"/>
        <v>9.8375445471259051E-2</v>
      </c>
      <c r="P3086">
        <f t="shared" si="290"/>
        <v>8.9564498074746174E-2</v>
      </c>
      <c r="Q3086">
        <f t="shared" si="291"/>
        <v>0.9104355019252538</v>
      </c>
      <c r="R3086">
        <f t="shared" si="292"/>
        <v>-4.0750815547403715E-2</v>
      </c>
      <c r="S3086">
        <f t="shared" si="293"/>
        <v>1</v>
      </c>
    </row>
    <row r="3087" spans="1:19" x14ac:dyDescent="0.35">
      <c r="A3087">
        <v>0.60916059824746549</v>
      </c>
      <c r="B3087">
        <v>0</v>
      </c>
      <c r="C3087">
        <v>0</v>
      </c>
      <c r="D3087">
        <v>1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-0.81158091749975525</v>
      </c>
      <c r="L3087">
        <v>-0.6315308365414567</v>
      </c>
      <c r="M3087">
        <v>0</v>
      </c>
      <c r="N3087">
        <f t="shared" si="288"/>
        <v>-3.1015832303800828</v>
      </c>
      <c r="O3087">
        <f t="shared" si="289"/>
        <v>4.4977935558525549E-2</v>
      </c>
      <c r="P3087">
        <f t="shared" si="290"/>
        <v>4.3041995460397442E-2</v>
      </c>
      <c r="Q3087">
        <f t="shared" si="291"/>
        <v>0.95695800453960256</v>
      </c>
      <c r="R3087">
        <f t="shared" si="292"/>
        <v>-1.9107120527126809E-2</v>
      </c>
      <c r="S3087">
        <f t="shared" si="293"/>
        <v>0</v>
      </c>
    </row>
    <row r="3088" spans="1:19" x14ac:dyDescent="0.35">
      <c r="A3088">
        <v>0.34379638662706097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1</v>
      </c>
      <c r="I3088">
        <v>0</v>
      </c>
      <c r="J3088">
        <v>0</v>
      </c>
      <c r="K3088">
        <v>1.5972678315172848E-3</v>
      </c>
      <c r="L3088">
        <v>1.7920275297302401E-2</v>
      </c>
      <c r="M3088">
        <v>0</v>
      </c>
      <c r="N3088">
        <f t="shared" si="288"/>
        <v>-3.0856391798960581</v>
      </c>
      <c r="O3088">
        <f t="shared" si="289"/>
        <v>4.5700813521437345E-2</v>
      </c>
      <c r="P3088">
        <f t="shared" si="290"/>
        <v>4.3703526793230765E-2</v>
      </c>
      <c r="Q3088">
        <f t="shared" si="291"/>
        <v>0.95629647320676925</v>
      </c>
      <c r="R3088">
        <f t="shared" si="292"/>
        <v>-1.9407445886085912E-2</v>
      </c>
      <c r="S3088">
        <f t="shared" si="293"/>
        <v>0</v>
      </c>
    </row>
    <row r="3089" spans="1:19" x14ac:dyDescent="0.35">
      <c r="A3089">
        <v>0.52070586104066396</v>
      </c>
      <c r="B3089">
        <v>0</v>
      </c>
      <c r="C3089">
        <v>0</v>
      </c>
      <c r="D3089">
        <v>1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0.13940910586701802</v>
      </c>
      <c r="L3089">
        <v>-0.20289310272787561</v>
      </c>
      <c r="M3089">
        <v>0</v>
      </c>
      <c r="N3089">
        <f t="shared" si="288"/>
        <v>-3.3597580540055647</v>
      </c>
      <c r="O3089">
        <f t="shared" si="289"/>
        <v>3.4743664018251845E-2</v>
      </c>
      <c r="P3089">
        <f t="shared" si="290"/>
        <v>3.3577073459266915E-2</v>
      </c>
      <c r="Q3089">
        <f t="shared" si="291"/>
        <v>0.96642292654073314</v>
      </c>
      <c r="R3089">
        <f t="shared" si="292"/>
        <v>-1.4832775792454234E-2</v>
      </c>
      <c r="S3089">
        <f t="shared" si="293"/>
        <v>0</v>
      </c>
    </row>
    <row r="3090" spans="1:19" x14ac:dyDescent="0.35">
      <c r="A3090">
        <v>1.3167984959018775</v>
      </c>
      <c r="B3090">
        <v>0</v>
      </c>
      <c r="C3090">
        <v>1</v>
      </c>
      <c r="D3090">
        <v>1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-0.74488352152744564</v>
      </c>
      <c r="L3090">
        <v>-0.16392603601754996</v>
      </c>
      <c r="M3090">
        <v>0</v>
      </c>
      <c r="N3090">
        <f t="shared" si="288"/>
        <v>-1.8620223865138672</v>
      </c>
      <c r="O3090">
        <f t="shared" si="289"/>
        <v>0.15535811827946341</v>
      </c>
      <c r="P3090">
        <f t="shared" si="290"/>
        <v>0.13446750044117894</v>
      </c>
      <c r="Q3090">
        <f t="shared" si="291"/>
        <v>0.86553249955882106</v>
      </c>
      <c r="R3090">
        <f t="shared" si="292"/>
        <v>-6.2716620319992103E-2</v>
      </c>
      <c r="S3090">
        <f t="shared" si="293"/>
        <v>1</v>
      </c>
    </row>
    <row r="3091" spans="1:19" x14ac:dyDescent="0.35">
      <c r="A3091">
        <v>-1.3810709889055683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-0.20799156918080683</v>
      </c>
      <c r="L3091">
        <v>-1.0991356370653635</v>
      </c>
      <c r="M3091">
        <v>0</v>
      </c>
      <c r="N3091">
        <f t="shared" si="288"/>
        <v>-6.6683694791054471</v>
      </c>
      <c r="O3091">
        <f t="shared" si="289"/>
        <v>1.2704685886715888E-3</v>
      </c>
      <c r="P3091">
        <f t="shared" si="290"/>
        <v>1.2688565462860022E-3</v>
      </c>
      <c r="Q3091">
        <f t="shared" si="291"/>
        <v>0.99873114345371394</v>
      </c>
      <c r="R3091">
        <f t="shared" si="292"/>
        <v>-5.514072987865315E-4</v>
      </c>
      <c r="S3091">
        <f t="shared" si="293"/>
        <v>0</v>
      </c>
    </row>
    <row r="3092" spans="1:19" x14ac:dyDescent="0.35">
      <c r="A3092">
        <v>-1.6464352005259728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2.7657839767717917E-2</v>
      </c>
      <c r="L3092">
        <v>-1.4498392374582934</v>
      </c>
      <c r="M3092">
        <v>0</v>
      </c>
      <c r="N3092">
        <f t="shared" si="288"/>
        <v>-6.9928745385406561</v>
      </c>
      <c r="O3092">
        <f t="shared" si="289"/>
        <v>9.1840274956359329E-4</v>
      </c>
      <c r="P3092">
        <f t="shared" si="290"/>
        <v>9.1756005988170809E-4</v>
      </c>
      <c r="Q3092">
        <f t="shared" si="291"/>
        <v>0.99908243994011825</v>
      </c>
      <c r="R3092">
        <f t="shared" si="292"/>
        <v>-3.9867420256775658E-4</v>
      </c>
      <c r="S3092">
        <f t="shared" si="293"/>
        <v>0</v>
      </c>
    </row>
    <row r="3093" spans="1:19" x14ac:dyDescent="0.35">
      <c r="A3093">
        <v>1.4494806017120798</v>
      </c>
      <c r="B3093">
        <v>0</v>
      </c>
      <c r="C3093">
        <v>0</v>
      </c>
      <c r="D3093">
        <v>1</v>
      </c>
      <c r="E3093">
        <v>0</v>
      </c>
      <c r="F3093">
        <v>1</v>
      </c>
      <c r="G3093">
        <v>0</v>
      </c>
      <c r="H3093">
        <v>1</v>
      </c>
      <c r="I3093">
        <v>0</v>
      </c>
      <c r="J3093">
        <v>1</v>
      </c>
      <c r="K3093">
        <v>3.5659326108682943</v>
      </c>
      <c r="L3093">
        <v>-0.12495896930722479</v>
      </c>
      <c r="M3093">
        <v>0</v>
      </c>
      <c r="N3093">
        <f t="shared" si="288"/>
        <v>-1.2738645425312902</v>
      </c>
      <c r="O3093">
        <f t="shared" si="289"/>
        <v>0.27974843039955605</v>
      </c>
      <c r="P3093">
        <f t="shared" si="290"/>
        <v>0.21859642391764023</v>
      </c>
      <c r="Q3093">
        <f t="shared" si="291"/>
        <v>0.78140357608235977</v>
      </c>
      <c r="R3093">
        <f t="shared" si="292"/>
        <v>-0.1071246055641626</v>
      </c>
      <c r="S3093">
        <f t="shared" si="293"/>
        <v>1</v>
      </c>
    </row>
    <row r="3094" spans="1:19" x14ac:dyDescent="0.35">
      <c r="A3094">
        <v>-0.23115940521714878</v>
      </c>
      <c r="B3094">
        <v>1</v>
      </c>
      <c r="C3094">
        <v>0</v>
      </c>
      <c r="D3094">
        <v>1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7.3153414503796463E-2</v>
      </c>
      <c r="L3094">
        <v>1.6415480548942001</v>
      </c>
      <c r="M3094">
        <v>0</v>
      </c>
      <c r="N3094">
        <f t="shared" si="288"/>
        <v>-4.1695896473122582</v>
      </c>
      <c r="O3094">
        <f t="shared" si="289"/>
        <v>1.5458602301558872E-2</v>
      </c>
      <c r="P3094">
        <f t="shared" si="290"/>
        <v>1.5223271797118677E-2</v>
      </c>
      <c r="Q3094">
        <f t="shared" si="291"/>
        <v>0.98477672820288131</v>
      </c>
      <c r="R3094">
        <f t="shared" si="292"/>
        <v>-6.6622230057525851E-3</v>
      </c>
      <c r="S3094">
        <f t="shared" si="293"/>
        <v>0</v>
      </c>
    </row>
    <row r="3095" spans="1:19" x14ac:dyDescent="0.35">
      <c r="A3095">
        <v>0.29956901802366021</v>
      </c>
      <c r="B3095">
        <v>0</v>
      </c>
      <c r="C3095">
        <v>0</v>
      </c>
      <c r="D3095">
        <v>1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1</v>
      </c>
      <c r="K3095">
        <v>0.30703600501596867</v>
      </c>
      <c r="L3095">
        <v>-0.18990408049110069</v>
      </c>
      <c r="M3095">
        <v>0</v>
      </c>
      <c r="N3095">
        <f t="shared" si="288"/>
        <v>-3.5610359355829999</v>
      </c>
      <c r="O3095">
        <f t="shared" si="289"/>
        <v>2.8409379178196952E-2</v>
      </c>
      <c r="P3095">
        <f t="shared" si="290"/>
        <v>2.7624581954803756E-2</v>
      </c>
      <c r="Q3095">
        <f t="shared" si="291"/>
        <v>0.97237541804519623</v>
      </c>
      <c r="R3095">
        <f t="shared" si="292"/>
        <v>-1.2166028790310686E-2</v>
      </c>
      <c r="S3095">
        <f t="shared" si="293"/>
        <v>0</v>
      </c>
    </row>
    <row r="3096" spans="1:19" x14ac:dyDescent="0.35">
      <c r="A3096">
        <v>1.4052532331086791</v>
      </c>
      <c r="B3096">
        <v>0</v>
      </c>
      <c r="C3096">
        <v>0</v>
      </c>
      <c r="D3096">
        <v>1</v>
      </c>
      <c r="E3096">
        <v>1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4.0266431815020633E-3</v>
      </c>
      <c r="L3096">
        <v>-0.1379479915439997</v>
      </c>
      <c r="M3096">
        <v>0</v>
      </c>
      <c r="N3096">
        <f t="shared" si="288"/>
        <v>-1.7447707377332207</v>
      </c>
      <c r="O3096">
        <f t="shared" si="289"/>
        <v>0.17468503306298777</v>
      </c>
      <c r="P3096">
        <f t="shared" si="290"/>
        <v>0.14870797545406456</v>
      </c>
      <c r="Q3096">
        <f t="shared" si="291"/>
        <v>0.85129202454593544</v>
      </c>
      <c r="R3096">
        <f t="shared" si="292"/>
        <v>-6.9921435340056737E-2</v>
      </c>
      <c r="S3096">
        <f t="shared" si="293"/>
        <v>1</v>
      </c>
    </row>
    <row r="3097" spans="1:19" x14ac:dyDescent="0.35">
      <c r="A3097">
        <v>-1.8604956645664326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-0.19584469243088293</v>
      </c>
      <c r="L3097">
        <v>-1.4368502152215179</v>
      </c>
      <c r="M3097">
        <v>0</v>
      </c>
      <c r="N3097">
        <f t="shared" si="288"/>
        <v>-7.383578209655246</v>
      </c>
      <c r="O3097">
        <f t="shared" si="289"/>
        <v>6.2137349869406688E-4</v>
      </c>
      <c r="P3097">
        <f t="shared" si="290"/>
        <v>6.2098763343563319E-4</v>
      </c>
      <c r="Q3097">
        <f t="shared" si="291"/>
        <v>0.99937901236656435</v>
      </c>
      <c r="R3097">
        <f t="shared" si="292"/>
        <v>-2.6977527475802789E-4</v>
      </c>
      <c r="S3097">
        <f t="shared" si="293"/>
        <v>0</v>
      </c>
    </row>
    <row r="3098" spans="1:19" x14ac:dyDescent="0.35">
      <c r="A3098">
        <v>-0.49652361683755331</v>
      </c>
      <c r="B3098">
        <v>0</v>
      </c>
      <c r="C3098">
        <v>0</v>
      </c>
      <c r="D3098">
        <v>1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-0.50835070336074484</v>
      </c>
      <c r="L3098">
        <v>0.40759094240055788</v>
      </c>
      <c r="M3098">
        <v>0</v>
      </c>
      <c r="N3098">
        <f t="shared" si="288"/>
        <v>-4.8725316850868277</v>
      </c>
      <c r="O3098">
        <f t="shared" si="289"/>
        <v>7.6539633136377492E-3</v>
      </c>
      <c r="P3098">
        <f t="shared" si="290"/>
        <v>7.5958251466286472E-3</v>
      </c>
      <c r="Q3098">
        <f t="shared" si="291"/>
        <v>0.9924041748533714</v>
      </c>
      <c r="R3098">
        <f t="shared" si="292"/>
        <v>-3.311417402681953E-3</v>
      </c>
      <c r="S3098">
        <f t="shared" si="293"/>
        <v>0</v>
      </c>
    </row>
    <row r="3099" spans="1:19" x14ac:dyDescent="0.35">
      <c r="A3099">
        <v>-1.3810709889055683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-0.19429872629907458</v>
      </c>
      <c r="L3099">
        <v>1.0960091209496421</v>
      </c>
      <c r="M3099">
        <v>0</v>
      </c>
      <c r="N3099">
        <f t="shared" si="288"/>
        <v>-6.5543095563968805</v>
      </c>
      <c r="O3099">
        <f t="shared" si="289"/>
        <v>1.4239656956771571E-3</v>
      </c>
      <c r="P3099">
        <f t="shared" si="290"/>
        <v>1.4219409006134033E-3</v>
      </c>
      <c r="Q3099">
        <f t="shared" si="291"/>
        <v>0.99857805909938657</v>
      </c>
      <c r="R3099">
        <f t="shared" si="292"/>
        <v>-6.1798055684322232E-4</v>
      </c>
      <c r="S3099">
        <f t="shared" si="293"/>
        <v>0</v>
      </c>
    </row>
    <row r="3100" spans="1:19" x14ac:dyDescent="0.35">
      <c r="A3100">
        <v>-0.49652361683755331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0</v>
      </c>
      <c r="J3100">
        <v>1</v>
      </c>
      <c r="K3100">
        <v>-0.58763668069206632</v>
      </c>
      <c r="L3100">
        <v>-9.8980924833674058E-2</v>
      </c>
      <c r="M3100">
        <v>0</v>
      </c>
      <c r="N3100">
        <f t="shared" si="288"/>
        <v>-4.5966770888236557</v>
      </c>
      <c r="O3100">
        <f t="shared" si="289"/>
        <v>1.0085292658363278E-2</v>
      </c>
      <c r="P3100">
        <f t="shared" si="290"/>
        <v>9.9845950947573918E-3</v>
      </c>
      <c r="Q3100">
        <f t="shared" si="291"/>
        <v>0.99001540490524265</v>
      </c>
      <c r="R3100">
        <f t="shared" si="292"/>
        <v>-4.3580476112483751E-3</v>
      </c>
      <c r="S3100">
        <f t="shared" si="293"/>
        <v>0</v>
      </c>
    </row>
    <row r="3101" spans="1:19" x14ac:dyDescent="0.35">
      <c r="A3101">
        <v>-1.3368436203021676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0</v>
      </c>
      <c r="K3101">
        <v>-0.653671519750744</v>
      </c>
      <c r="L3101">
        <v>3.0909297534077767E-2</v>
      </c>
      <c r="M3101">
        <v>0</v>
      </c>
      <c r="N3101">
        <f t="shared" si="288"/>
        <v>-6.5690307468224196</v>
      </c>
      <c r="O3101">
        <f t="shared" si="289"/>
        <v>1.4031567674059986E-3</v>
      </c>
      <c r="P3101">
        <f t="shared" si="290"/>
        <v>1.4011906772248245E-3</v>
      </c>
      <c r="Q3101">
        <f t="shared" si="291"/>
        <v>0.99859880932277523</v>
      </c>
      <c r="R3101">
        <f t="shared" si="292"/>
        <v>-6.0895611072754477E-4</v>
      </c>
      <c r="S3101">
        <f t="shared" si="293"/>
        <v>0</v>
      </c>
    </row>
    <row r="3102" spans="1:19" x14ac:dyDescent="0.35">
      <c r="A3102">
        <v>-1.8534192855898883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-1.105093630238827</v>
      </c>
      <c r="L3102">
        <v>-0.77441008114598386</v>
      </c>
      <c r="M3102">
        <v>0</v>
      </c>
      <c r="N3102">
        <f t="shared" si="288"/>
        <v>-7.5089858469553636</v>
      </c>
      <c r="O3102">
        <f t="shared" si="289"/>
        <v>5.4813670143297503E-4</v>
      </c>
      <c r="P3102">
        <f t="shared" si="290"/>
        <v>5.4783641218907281E-4</v>
      </c>
      <c r="Q3102">
        <f t="shared" si="291"/>
        <v>0.99945216358781097</v>
      </c>
      <c r="R3102">
        <f t="shared" si="292"/>
        <v>-2.379875258693225E-4</v>
      </c>
      <c r="S3102">
        <f t="shared" si="293"/>
        <v>0</v>
      </c>
    </row>
    <row r="3103" spans="1:19" x14ac:dyDescent="0.35">
      <c r="A3103">
        <v>0.87452480986786996</v>
      </c>
      <c r="B3103">
        <v>0</v>
      </c>
      <c r="C3103">
        <v>0</v>
      </c>
      <c r="D3103">
        <v>1</v>
      </c>
      <c r="E3103">
        <v>1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-0.32658925672097355</v>
      </c>
      <c r="L3103">
        <v>1.2908444545012698</v>
      </c>
      <c r="M3103">
        <v>0</v>
      </c>
      <c r="N3103">
        <f t="shared" si="288"/>
        <v>-2.6588245492188207</v>
      </c>
      <c r="O3103">
        <f t="shared" si="289"/>
        <v>7.0030490778674889E-2</v>
      </c>
      <c r="P3103">
        <f t="shared" si="290"/>
        <v>6.5447191815733038E-2</v>
      </c>
      <c r="Q3103">
        <f t="shared" si="291"/>
        <v>0.934552808184267</v>
      </c>
      <c r="R3103">
        <f t="shared" si="292"/>
        <v>-2.9396153188255392E-2</v>
      </c>
      <c r="S3103">
        <f t="shared" si="293"/>
        <v>1</v>
      </c>
    </row>
    <row r="3104" spans="1:19" x14ac:dyDescent="0.35">
      <c r="A3104">
        <v>-0.62920572264775554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-0.59359969291475656</v>
      </c>
      <c r="L3104">
        <v>1.7920275297302401E-2</v>
      </c>
      <c r="M3104">
        <v>0</v>
      </c>
      <c r="N3104">
        <f t="shared" si="288"/>
        <v>-4.8985113677796726</v>
      </c>
      <c r="O3104">
        <f t="shared" si="289"/>
        <v>7.4576765494212072E-3</v>
      </c>
      <c r="P3104">
        <f t="shared" si="290"/>
        <v>7.4024713127046867E-3</v>
      </c>
      <c r="Q3104">
        <f t="shared" si="291"/>
        <v>0.99259752868729534</v>
      </c>
      <c r="R3104">
        <f t="shared" si="292"/>
        <v>-3.226810418976293E-3</v>
      </c>
      <c r="S3104">
        <f t="shared" si="293"/>
        <v>0</v>
      </c>
    </row>
    <row r="3105" spans="1:19" x14ac:dyDescent="0.35">
      <c r="A3105">
        <v>0.43225112383386249</v>
      </c>
      <c r="B3105">
        <v>0</v>
      </c>
      <c r="C3105">
        <v>0</v>
      </c>
      <c r="D3105">
        <v>1</v>
      </c>
      <c r="E3105">
        <v>1</v>
      </c>
      <c r="F3105">
        <v>0</v>
      </c>
      <c r="G3105">
        <v>0</v>
      </c>
      <c r="H3105">
        <v>1</v>
      </c>
      <c r="I3105">
        <v>0</v>
      </c>
      <c r="J3105">
        <v>1</v>
      </c>
      <c r="K3105">
        <v>0.15597302870782342</v>
      </c>
      <c r="L3105">
        <v>-3.4035813649798144E-2</v>
      </c>
      <c r="M3105">
        <v>0</v>
      </c>
      <c r="N3105">
        <f t="shared" si="288"/>
        <v>-3.1491351158216654</v>
      </c>
      <c r="O3105">
        <f t="shared" si="289"/>
        <v>4.2889205025420464E-2</v>
      </c>
      <c r="P3105">
        <f t="shared" si="290"/>
        <v>4.1125370575079492E-2</v>
      </c>
      <c r="Q3105">
        <f t="shared" si="291"/>
        <v>0.95887462942492052</v>
      </c>
      <c r="R3105">
        <f t="shared" si="292"/>
        <v>-1.8238172087158833E-2</v>
      </c>
      <c r="S3105">
        <f t="shared" si="293"/>
        <v>0</v>
      </c>
    </row>
    <row r="3106" spans="1:19" x14ac:dyDescent="0.35">
      <c r="A3106">
        <v>0.2553416494202595</v>
      </c>
      <c r="B3106">
        <v>0</v>
      </c>
      <c r="C3106">
        <v>0</v>
      </c>
      <c r="D3106">
        <v>1</v>
      </c>
      <c r="E3106">
        <v>1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-3.4823351729964566E-3</v>
      </c>
      <c r="L3106">
        <v>0.12183245319150394</v>
      </c>
      <c r="M3106">
        <v>0</v>
      </c>
      <c r="N3106">
        <f t="shared" si="288"/>
        <v>-3.735997735003644</v>
      </c>
      <c r="O3106">
        <f t="shared" si="289"/>
        <v>2.3849363848946988E-2</v>
      </c>
      <c r="P3106">
        <f t="shared" si="290"/>
        <v>2.3293821035635855E-2</v>
      </c>
      <c r="Q3106">
        <f t="shared" si="291"/>
        <v>0.97670617896436418</v>
      </c>
      <c r="R3106">
        <f t="shared" si="292"/>
        <v>-1.0236064782871344E-2</v>
      </c>
      <c r="S3106">
        <f t="shared" si="293"/>
        <v>0</v>
      </c>
    </row>
    <row r="3107" spans="1:19" x14ac:dyDescent="0.35">
      <c r="A3107">
        <v>1.6706174447290836</v>
      </c>
      <c r="B3107">
        <v>0</v>
      </c>
      <c r="C3107">
        <v>0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-1.0207280499029914</v>
      </c>
      <c r="L3107">
        <v>4.9312530605270348E-3</v>
      </c>
      <c r="M3107">
        <v>0</v>
      </c>
      <c r="N3107">
        <f t="shared" si="288"/>
        <v>-1.4673725788992771</v>
      </c>
      <c r="O3107">
        <f t="shared" si="289"/>
        <v>0.23053039058070643</v>
      </c>
      <c r="P3107">
        <f t="shared" si="290"/>
        <v>0.18734229755342782</v>
      </c>
      <c r="Q3107">
        <f t="shared" si="291"/>
        <v>0.81265770244657221</v>
      </c>
      <c r="R3107">
        <f t="shared" si="292"/>
        <v>-9.0092344002672742E-2</v>
      </c>
      <c r="S3107">
        <f t="shared" si="293"/>
        <v>1</v>
      </c>
    </row>
    <row r="3108" spans="1:19" x14ac:dyDescent="0.35">
      <c r="A3108">
        <v>1.0072069156780723</v>
      </c>
      <c r="B3108">
        <v>0</v>
      </c>
      <c r="C3108">
        <v>0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-0.38246488977062376</v>
      </c>
      <c r="L3108">
        <v>3.0909297534077767E-2</v>
      </c>
      <c r="M3108">
        <v>0</v>
      </c>
      <c r="N3108">
        <f t="shared" si="288"/>
        <v>-2.4646691551517996</v>
      </c>
      <c r="O3108">
        <f t="shared" si="289"/>
        <v>8.5036971762225091E-2</v>
      </c>
      <c r="P3108">
        <f t="shared" si="290"/>
        <v>7.8372418613639735E-2</v>
      </c>
      <c r="Q3108">
        <f t="shared" si="291"/>
        <v>0.92162758138636025</v>
      </c>
      <c r="R3108">
        <f t="shared" si="292"/>
        <v>-3.5444536671883874E-2</v>
      </c>
      <c r="S3108">
        <f t="shared" si="293"/>
        <v>1</v>
      </c>
    </row>
    <row r="3109" spans="1:19" x14ac:dyDescent="0.35">
      <c r="A3109">
        <v>-5.424993080354578E-2</v>
      </c>
      <c r="B3109">
        <v>0</v>
      </c>
      <c r="C3109">
        <v>0</v>
      </c>
      <c r="D3109">
        <v>1</v>
      </c>
      <c r="E3109">
        <v>1</v>
      </c>
      <c r="F3109">
        <v>0</v>
      </c>
      <c r="G3109">
        <v>0</v>
      </c>
      <c r="H3109">
        <v>1</v>
      </c>
      <c r="I3109">
        <v>0</v>
      </c>
      <c r="J3109">
        <v>1</v>
      </c>
      <c r="K3109">
        <v>-0.72390255259575875</v>
      </c>
      <c r="L3109">
        <v>-9.8980924833674058E-2</v>
      </c>
      <c r="M3109">
        <v>0</v>
      </c>
      <c r="N3109">
        <f t="shared" si="288"/>
        <v>-4.0980962122766424</v>
      </c>
      <c r="O3109">
        <f t="shared" si="289"/>
        <v>1.6604256309868379E-2</v>
      </c>
      <c r="P3109">
        <f t="shared" si="290"/>
        <v>1.633305802804674E-2</v>
      </c>
      <c r="Q3109">
        <f t="shared" si="291"/>
        <v>0.98366694197195326</v>
      </c>
      <c r="R3109">
        <f t="shared" si="292"/>
        <v>-7.1519236708550253E-3</v>
      </c>
      <c r="S3109">
        <f t="shared" si="293"/>
        <v>0</v>
      </c>
    </row>
    <row r="3110" spans="1:19" x14ac:dyDescent="0.35">
      <c r="A3110">
        <v>0.78607007266106854</v>
      </c>
      <c r="B3110">
        <v>0</v>
      </c>
      <c r="C3110">
        <v>0</v>
      </c>
      <c r="D3110">
        <v>1</v>
      </c>
      <c r="E3110">
        <v>1</v>
      </c>
      <c r="F3110">
        <v>0</v>
      </c>
      <c r="G3110">
        <v>0</v>
      </c>
      <c r="H3110">
        <v>1</v>
      </c>
      <c r="I3110">
        <v>0</v>
      </c>
      <c r="J3110">
        <v>1</v>
      </c>
      <c r="K3110">
        <v>0.2047813880120635</v>
      </c>
      <c r="L3110">
        <v>-1.5797294598260452</v>
      </c>
      <c r="M3110">
        <v>0</v>
      </c>
      <c r="N3110">
        <f t="shared" si="288"/>
        <v>-2.5752828384547608</v>
      </c>
      <c r="O3110">
        <f t="shared" si="289"/>
        <v>7.6132286614819897E-2</v>
      </c>
      <c r="P3110">
        <f t="shared" si="290"/>
        <v>7.0746215462328121E-2</v>
      </c>
      <c r="Q3110">
        <f t="shared" si="291"/>
        <v>0.92925378453767182</v>
      </c>
      <c r="R3110">
        <f t="shared" si="292"/>
        <v>-3.1865661493489655E-2</v>
      </c>
      <c r="S3110">
        <f t="shared" si="293"/>
        <v>1</v>
      </c>
    </row>
    <row r="3111" spans="1:19" x14ac:dyDescent="0.35">
      <c r="A3111">
        <v>0.38802375523046173</v>
      </c>
      <c r="B3111">
        <v>0</v>
      </c>
      <c r="C3111">
        <v>0</v>
      </c>
      <c r="D3111">
        <v>1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-0.7557052844501051</v>
      </c>
      <c r="L3111">
        <v>0.68036040937283682</v>
      </c>
      <c r="M3111">
        <v>0</v>
      </c>
      <c r="N3111">
        <f t="shared" si="288"/>
        <v>-3.441728670729832</v>
      </c>
      <c r="O3111">
        <f t="shared" si="289"/>
        <v>3.200930392676811E-2</v>
      </c>
      <c r="P3111">
        <f t="shared" si="290"/>
        <v>3.1016487743834822E-2</v>
      </c>
      <c r="Q3111">
        <f t="shared" si="291"/>
        <v>0.96898351225616519</v>
      </c>
      <c r="R3111">
        <f t="shared" si="292"/>
        <v>-1.3683612626310231E-2</v>
      </c>
      <c r="S3111">
        <f t="shared" si="293"/>
        <v>0</v>
      </c>
    </row>
    <row r="3112" spans="1:19" x14ac:dyDescent="0.35">
      <c r="A3112">
        <v>-1.5579804633191714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-0.21461713831712892</v>
      </c>
      <c r="L3112">
        <v>-0.41071745851627872</v>
      </c>
      <c r="M3112">
        <v>0</v>
      </c>
      <c r="N3112">
        <f t="shared" si="288"/>
        <v>-6.953572865093868</v>
      </c>
      <c r="O3112">
        <f t="shared" si="289"/>
        <v>9.5521619099889199E-4</v>
      </c>
      <c r="P3112">
        <f t="shared" si="290"/>
        <v>9.543046237711207E-4</v>
      </c>
      <c r="Q3112">
        <f t="shared" si="291"/>
        <v>0.99904569537622889</v>
      </c>
      <c r="R3112">
        <f t="shared" si="292"/>
        <v>-4.1464711347055178E-4</v>
      </c>
      <c r="S3112">
        <f t="shared" si="293"/>
        <v>0</v>
      </c>
    </row>
    <row r="3113" spans="1:19" x14ac:dyDescent="0.35">
      <c r="A3113">
        <v>1.7148448133324843</v>
      </c>
      <c r="B3113">
        <v>0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1</v>
      </c>
      <c r="I3113">
        <v>0</v>
      </c>
      <c r="J3113">
        <v>0</v>
      </c>
      <c r="K3113">
        <v>1.2324071610556298</v>
      </c>
      <c r="L3113">
        <v>0.25172267555925576</v>
      </c>
      <c r="M3113">
        <v>0</v>
      </c>
      <c r="N3113">
        <f t="shared" si="288"/>
        <v>-1.2605246347912225</v>
      </c>
      <c r="O3113">
        <f t="shared" si="289"/>
        <v>0.28350525075867561</v>
      </c>
      <c r="P3113">
        <f t="shared" si="290"/>
        <v>0.22088359248323811</v>
      </c>
      <c r="Q3113">
        <f t="shared" si="291"/>
        <v>0.77911640751676192</v>
      </c>
      <c r="R3113">
        <f t="shared" si="292"/>
        <v>-0.10839764968907818</v>
      </c>
      <c r="S3113">
        <f t="shared" si="293"/>
        <v>1</v>
      </c>
    </row>
    <row r="3114" spans="1:19" x14ac:dyDescent="0.35">
      <c r="A3114">
        <v>-1.0022562200145031E-2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1</v>
      </c>
      <c r="H3114">
        <v>1</v>
      </c>
      <c r="I3114">
        <v>0</v>
      </c>
      <c r="J3114">
        <v>1</v>
      </c>
      <c r="K3114">
        <v>-3.5285067027342756E-2</v>
      </c>
      <c r="L3114">
        <v>-0.64451985877823204</v>
      </c>
      <c r="M3114">
        <v>0</v>
      </c>
      <c r="N3114">
        <f t="shared" si="288"/>
        <v>-4.0531026740200993</v>
      </c>
      <c r="O3114">
        <f t="shared" si="289"/>
        <v>1.7368402462663857E-2</v>
      </c>
      <c r="P3114">
        <f t="shared" si="290"/>
        <v>1.7071890989165308E-2</v>
      </c>
      <c r="Q3114">
        <f t="shared" si="291"/>
        <v>0.98292810901083472</v>
      </c>
      <c r="R3114">
        <f t="shared" si="292"/>
        <v>-7.4782451400339711E-3</v>
      </c>
      <c r="S3114">
        <f t="shared" si="293"/>
        <v>0</v>
      </c>
    </row>
    <row r="3115" spans="1:19" x14ac:dyDescent="0.35">
      <c r="A3115">
        <v>-1.7348899377327744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-0.77072324115910207</v>
      </c>
      <c r="L3115">
        <v>-1.3069599928537661</v>
      </c>
      <c r="M3115">
        <v>0</v>
      </c>
      <c r="N3115">
        <f t="shared" si="288"/>
        <v>-7.265867941566162</v>
      </c>
      <c r="O3115">
        <f t="shared" si="289"/>
        <v>6.9899432006392413E-4</v>
      </c>
      <c r="P3115">
        <f t="shared" si="290"/>
        <v>6.9850606828965951E-4</v>
      </c>
      <c r="Q3115">
        <f t="shared" si="291"/>
        <v>0.99930149393171031</v>
      </c>
      <c r="R3115">
        <f t="shared" si="292"/>
        <v>-3.0346332886540406E-4</v>
      </c>
      <c r="S3115">
        <f t="shared" si="293"/>
        <v>0</v>
      </c>
    </row>
    <row r="3116" spans="1:19" x14ac:dyDescent="0.35">
      <c r="A3116">
        <v>0.6533879668508662</v>
      </c>
      <c r="B3116">
        <v>0</v>
      </c>
      <c r="C3116">
        <v>0</v>
      </c>
      <c r="D3116">
        <v>1</v>
      </c>
      <c r="E3116">
        <v>0</v>
      </c>
      <c r="F3116">
        <v>0</v>
      </c>
      <c r="G3116">
        <v>1</v>
      </c>
      <c r="H3116">
        <v>1</v>
      </c>
      <c r="I3116">
        <v>1</v>
      </c>
      <c r="J3116">
        <v>0</v>
      </c>
      <c r="K3116">
        <v>1.2085551121648703</v>
      </c>
      <c r="L3116">
        <v>-9.8980924833674058E-2</v>
      </c>
      <c r="M3116">
        <v>0</v>
      </c>
      <c r="N3116">
        <f t="shared" si="288"/>
        <v>-2.8468479443559147</v>
      </c>
      <c r="O3116">
        <f t="shared" si="289"/>
        <v>5.8026937049905067E-2</v>
      </c>
      <c r="P3116">
        <f t="shared" si="290"/>
        <v>5.4844479869011163E-2</v>
      </c>
      <c r="Q3116">
        <f t="shared" si="291"/>
        <v>0.9451555201309888</v>
      </c>
      <c r="R3116">
        <f t="shared" si="292"/>
        <v>-2.449672484775834E-2</v>
      </c>
      <c r="S3116">
        <f t="shared" si="293"/>
        <v>1</v>
      </c>
    </row>
    <row r="3117" spans="1:19" x14ac:dyDescent="0.35">
      <c r="A3117">
        <v>7.8432175006656474E-2</v>
      </c>
      <c r="B3117">
        <v>0</v>
      </c>
      <c r="C3117">
        <v>0</v>
      </c>
      <c r="D3117">
        <v>1</v>
      </c>
      <c r="E3117">
        <v>0</v>
      </c>
      <c r="F3117">
        <v>0</v>
      </c>
      <c r="G3117">
        <v>1</v>
      </c>
      <c r="H3117">
        <v>1</v>
      </c>
      <c r="I3117">
        <v>0</v>
      </c>
      <c r="J3117">
        <v>1</v>
      </c>
      <c r="K3117">
        <v>-0.53286530916513675</v>
      </c>
      <c r="L3117">
        <v>1.6805151216045253</v>
      </c>
      <c r="M3117">
        <v>0</v>
      </c>
      <c r="N3117">
        <f t="shared" si="288"/>
        <v>-3.9551399935193556</v>
      </c>
      <c r="O3117">
        <f t="shared" si="289"/>
        <v>1.9155986647935861E-2</v>
      </c>
      <c r="P3117">
        <f t="shared" si="290"/>
        <v>1.8795932025028897E-2</v>
      </c>
      <c r="Q3117">
        <f t="shared" si="291"/>
        <v>0.98120406797497106</v>
      </c>
      <c r="R3117">
        <f t="shared" si="292"/>
        <v>-8.2406599199729633E-3</v>
      </c>
      <c r="S3117">
        <f t="shared" si="293"/>
        <v>0</v>
      </c>
    </row>
    <row r="3118" spans="1:19" x14ac:dyDescent="0.35">
      <c r="A3118">
        <v>0.83029744126446925</v>
      </c>
      <c r="B3118">
        <v>1</v>
      </c>
      <c r="C3118">
        <v>0</v>
      </c>
      <c r="D3118">
        <v>1</v>
      </c>
      <c r="E3118">
        <v>1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-0.62120623098276551</v>
      </c>
      <c r="L3118">
        <v>0.97910792081866571</v>
      </c>
      <c r="M3118">
        <v>0</v>
      </c>
      <c r="N3118">
        <f t="shared" si="288"/>
        <v>-2.4473343633299542</v>
      </c>
      <c r="O3118">
        <f t="shared" si="289"/>
        <v>8.6523920705196794E-2</v>
      </c>
      <c r="P3118">
        <f t="shared" si="290"/>
        <v>7.9633700700339261E-2</v>
      </c>
      <c r="Q3118">
        <f t="shared" si="291"/>
        <v>0.92036629929966074</v>
      </c>
      <c r="R3118">
        <f t="shared" si="292"/>
        <v>-3.6039292106991846E-2</v>
      </c>
      <c r="S3118">
        <f t="shared" si="293"/>
        <v>1</v>
      </c>
    </row>
    <row r="3119" spans="1:19" x14ac:dyDescent="0.35">
      <c r="A3119">
        <v>-5.424993080354578E-2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1</v>
      </c>
      <c r="K3119">
        <v>0.2001434896166378</v>
      </c>
      <c r="L3119">
        <v>-2.1046791413023236E-2</v>
      </c>
      <c r="M3119">
        <v>0</v>
      </c>
      <c r="N3119">
        <f t="shared" si="288"/>
        <v>-3.8673026008716045</v>
      </c>
      <c r="O3119">
        <f t="shared" si="289"/>
        <v>2.0914708723348673E-2</v>
      </c>
      <c r="P3119">
        <f t="shared" si="290"/>
        <v>2.0486244878871872E-2</v>
      </c>
      <c r="Q3119">
        <f t="shared" si="291"/>
        <v>0.97951375512112815</v>
      </c>
      <c r="R3119">
        <f t="shared" si="292"/>
        <v>-8.989460913492512E-3</v>
      </c>
      <c r="S3119">
        <f t="shared" si="293"/>
        <v>0</v>
      </c>
    </row>
    <row r="3120" spans="1:19" x14ac:dyDescent="0.35">
      <c r="A3120">
        <v>1.2725711272984768</v>
      </c>
      <c r="B3120">
        <v>0</v>
      </c>
      <c r="C3120">
        <v>0</v>
      </c>
      <c r="D3120">
        <v>1</v>
      </c>
      <c r="E3120">
        <v>0</v>
      </c>
      <c r="F3120">
        <v>1</v>
      </c>
      <c r="G3120">
        <v>0</v>
      </c>
      <c r="H3120">
        <v>1</v>
      </c>
      <c r="I3120">
        <v>0</v>
      </c>
      <c r="J3120">
        <v>0</v>
      </c>
      <c r="K3120">
        <v>-0.90610570384461808</v>
      </c>
      <c r="L3120">
        <v>-7.3002880360123784E-2</v>
      </c>
      <c r="M3120">
        <v>0</v>
      </c>
      <c r="N3120">
        <f t="shared" si="288"/>
        <v>-2.5547382965753256</v>
      </c>
      <c r="O3120">
        <f t="shared" si="289"/>
        <v>7.7712567051256398E-2</v>
      </c>
      <c r="P3120">
        <f t="shared" si="290"/>
        <v>7.2108806584567142E-2</v>
      </c>
      <c r="Q3120">
        <f t="shared" si="291"/>
        <v>0.9278911934154328</v>
      </c>
      <c r="R3120">
        <f t="shared" si="292"/>
        <v>-3.2502947132134016E-2</v>
      </c>
      <c r="S3120">
        <f t="shared" si="293"/>
        <v>1</v>
      </c>
    </row>
    <row r="3121" spans="1:19" x14ac:dyDescent="0.35">
      <c r="A3121">
        <v>-0.76188782845795777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0.82118016999456833</v>
      </c>
      <c r="L3121">
        <v>-0.83935519232985978</v>
      </c>
      <c r="M3121">
        <v>0</v>
      </c>
      <c r="N3121">
        <f t="shared" si="288"/>
        <v>-5.0038040457983515</v>
      </c>
      <c r="O3121">
        <f t="shared" si="289"/>
        <v>6.7123642299769283E-3</v>
      </c>
      <c r="P3121">
        <f t="shared" si="290"/>
        <v>6.6676088110938633E-3</v>
      </c>
      <c r="Q3121">
        <f t="shared" si="291"/>
        <v>0.99333239118890615</v>
      </c>
      <c r="R3121">
        <f t="shared" si="292"/>
        <v>-2.9054025578232339E-3</v>
      </c>
      <c r="S3121">
        <f t="shared" si="293"/>
        <v>0</v>
      </c>
    </row>
    <row r="3122" spans="1:19" x14ac:dyDescent="0.35">
      <c r="A3122">
        <v>-1.5137530947157707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-0.56533059793311524</v>
      </c>
      <c r="L3122">
        <v>-1.7875538156144479</v>
      </c>
      <c r="M3122">
        <v>0</v>
      </c>
      <c r="N3122">
        <f t="shared" si="288"/>
        <v>-6.9550247124839348</v>
      </c>
      <c r="O3122">
        <f t="shared" si="289"/>
        <v>9.5383036910941395E-4</v>
      </c>
      <c r="P3122">
        <f t="shared" si="290"/>
        <v>9.5292144369704007E-4</v>
      </c>
      <c r="Q3122">
        <f t="shared" si="291"/>
        <v>0.99904707855630293</v>
      </c>
      <c r="R3122">
        <f t="shared" si="292"/>
        <v>-4.1404583260765295E-4</v>
      </c>
      <c r="S3122">
        <f t="shared" si="293"/>
        <v>0</v>
      </c>
    </row>
    <row r="3123" spans="1:19" x14ac:dyDescent="0.35">
      <c r="A3123">
        <v>-0.54075098544095401</v>
      </c>
      <c r="B3123">
        <v>0</v>
      </c>
      <c r="C3123">
        <v>0</v>
      </c>
      <c r="D3123">
        <v>1</v>
      </c>
      <c r="E3123">
        <v>0</v>
      </c>
      <c r="F3123">
        <v>0</v>
      </c>
      <c r="G3123">
        <v>1</v>
      </c>
      <c r="H3123">
        <v>1</v>
      </c>
      <c r="I3123">
        <v>0</v>
      </c>
      <c r="J3123">
        <v>0</v>
      </c>
      <c r="K3123">
        <v>-0.39637858495690015</v>
      </c>
      <c r="L3123">
        <v>-0.80038812561953421</v>
      </c>
      <c r="M3123">
        <v>0</v>
      </c>
      <c r="N3123">
        <f t="shared" si="288"/>
        <v>-5.263278930723609</v>
      </c>
      <c r="O3123">
        <f t="shared" si="289"/>
        <v>5.1782975723095072E-3</v>
      </c>
      <c r="P3123">
        <f t="shared" si="290"/>
        <v>5.1516209460710088E-3</v>
      </c>
      <c r="Q3123">
        <f t="shared" si="291"/>
        <v>0.99484837905392898</v>
      </c>
      <c r="R3123">
        <f t="shared" si="292"/>
        <v>-2.2431033324587751E-3</v>
      </c>
      <c r="S3123">
        <f t="shared" si="293"/>
        <v>0</v>
      </c>
    </row>
    <row r="3124" spans="1:19" x14ac:dyDescent="0.35">
      <c r="A3124">
        <v>-1.0272520400783622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0.91150876255309321</v>
      </c>
      <c r="L3124">
        <v>-0.29381625838530179</v>
      </c>
      <c r="M3124">
        <v>0</v>
      </c>
      <c r="N3124">
        <f t="shared" si="288"/>
        <v>-5.591028863952678</v>
      </c>
      <c r="O3124">
        <f t="shared" si="289"/>
        <v>3.7311870053555142E-3</v>
      </c>
      <c r="P3124">
        <f t="shared" si="290"/>
        <v>3.7173170004685782E-3</v>
      </c>
      <c r="Q3124">
        <f t="shared" si="291"/>
        <v>0.99628268299953138</v>
      </c>
      <c r="R3124">
        <f t="shared" si="292"/>
        <v>-1.617418355150168E-3</v>
      </c>
      <c r="S3124">
        <f t="shared" si="293"/>
        <v>0</v>
      </c>
    </row>
    <row r="3125" spans="1:19" x14ac:dyDescent="0.35">
      <c r="A3125">
        <v>-0.93879730287156082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-0.4332609198157602</v>
      </c>
      <c r="L3125">
        <v>-1.0471795481182624</v>
      </c>
      <c r="M3125">
        <v>0</v>
      </c>
      <c r="N3125">
        <f t="shared" si="288"/>
        <v>-5.6704228982877076</v>
      </c>
      <c r="O3125">
        <f t="shared" si="289"/>
        <v>3.4464074880513774E-3</v>
      </c>
      <c r="P3125">
        <f t="shared" si="290"/>
        <v>3.4345705583608021E-3</v>
      </c>
      <c r="Q3125">
        <f t="shared" si="291"/>
        <v>0.99656542944163917</v>
      </c>
      <c r="R3125">
        <f t="shared" si="292"/>
        <v>-1.4941824500728535E-3</v>
      </c>
      <c r="S3125">
        <f t="shared" si="293"/>
        <v>0</v>
      </c>
    </row>
    <row r="3126" spans="1:19" x14ac:dyDescent="0.35">
      <c r="A3126">
        <v>-0.89456993426816012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-0.3135589707528732</v>
      </c>
      <c r="L3126">
        <v>-0.76142105890920853</v>
      </c>
      <c r="M3126">
        <v>0</v>
      </c>
      <c r="N3126">
        <f t="shared" si="288"/>
        <v>-5.3040511792041949</v>
      </c>
      <c r="O3126">
        <f t="shared" si="289"/>
        <v>4.9714129713728152E-3</v>
      </c>
      <c r="P3126">
        <f t="shared" si="290"/>
        <v>4.9468202848417034E-3</v>
      </c>
      <c r="Q3126">
        <f t="shared" si="291"/>
        <v>0.99505317971515828</v>
      </c>
      <c r="R3126">
        <f t="shared" si="292"/>
        <v>-2.1537081591306161E-3</v>
      </c>
      <c r="S3126">
        <f t="shared" si="293"/>
        <v>0</v>
      </c>
    </row>
    <row r="3127" spans="1:19" x14ac:dyDescent="0.35">
      <c r="A3127">
        <v>0.60916059824746549</v>
      </c>
      <c r="B3127">
        <v>1</v>
      </c>
      <c r="C3127">
        <v>0</v>
      </c>
      <c r="D3127">
        <v>1</v>
      </c>
      <c r="E3127">
        <v>0</v>
      </c>
      <c r="F3127">
        <v>1</v>
      </c>
      <c r="G3127">
        <v>0</v>
      </c>
      <c r="H3127">
        <v>0</v>
      </c>
      <c r="I3127">
        <v>0</v>
      </c>
      <c r="J3127">
        <v>1</v>
      </c>
      <c r="K3127">
        <v>-0.93702502648078823</v>
      </c>
      <c r="L3127">
        <v>0.90117378739801446</v>
      </c>
      <c r="M3127">
        <v>0</v>
      </c>
      <c r="N3127">
        <f t="shared" si="288"/>
        <v>-3.0363257039890161</v>
      </c>
      <c r="O3127">
        <f t="shared" si="289"/>
        <v>4.8010972329983553E-2</v>
      </c>
      <c r="P3127">
        <f t="shared" si="290"/>
        <v>4.5811516861549141E-2</v>
      </c>
      <c r="Q3127">
        <f t="shared" si="291"/>
        <v>0.95418848313845084</v>
      </c>
      <c r="R3127">
        <f t="shared" si="292"/>
        <v>-2.0365829591811133E-2</v>
      </c>
      <c r="S3127">
        <f t="shared" si="293"/>
        <v>0</v>
      </c>
    </row>
    <row r="3128" spans="1:19" x14ac:dyDescent="0.35">
      <c r="A3128">
        <v>0.38802375523046173</v>
      </c>
      <c r="B3128">
        <v>0</v>
      </c>
      <c r="C3128">
        <v>0</v>
      </c>
      <c r="D3128">
        <v>1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-0.93569991265352381</v>
      </c>
      <c r="L3128">
        <v>0.13482147542827885</v>
      </c>
      <c r="M3128">
        <v>0</v>
      </c>
      <c r="N3128">
        <f t="shared" si="288"/>
        <v>-3.7479249193969522</v>
      </c>
      <c r="O3128">
        <f t="shared" si="289"/>
        <v>2.3566597742533876E-2</v>
      </c>
      <c r="P3128">
        <f t="shared" si="290"/>
        <v>2.3024000386989745E-2</v>
      </c>
      <c r="Q3128">
        <f t="shared" si="291"/>
        <v>0.97697599961301029</v>
      </c>
      <c r="R3128">
        <f t="shared" si="292"/>
        <v>-1.0116105026017818E-2</v>
      </c>
      <c r="S3128">
        <f t="shared" si="293"/>
        <v>0</v>
      </c>
    </row>
    <row r="3129" spans="1:19" x14ac:dyDescent="0.35">
      <c r="A3129">
        <v>0.91875217847127078</v>
      </c>
      <c r="B3129">
        <v>0</v>
      </c>
      <c r="C3129">
        <v>0</v>
      </c>
      <c r="D3129">
        <v>1</v>
      </c>
      <c r="E3129">
        <v>1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-1.1154736885523984</v>
      </c>
      <c r="L3129">
        <v>1.8883394773929285</v>
      </c>
      <c r="M3129">
        <v>0</v>
      </c>
      <c r="N3129">
        <f t="shared" si="288"/>
        <v>-2.7907385929791095</v>
      </c>
      <c r="O3129">
        <f t="shared" si="289"/>
        <v>6.1375865386747955E-2</v>
      </c>
      <c r="P3129">
        <f t="shared" si="290"/>
        <v>5.7826701537427173E-2</v>
      </c>
      <c r="Q3129">
        <f t="shared" si="291"/>
        <v>0.94217329846257281</v>
      </c>
      <c r="R3129">
        <f t="shared" si="292"/>
        <v>-2.586920798855518E-2</v>
      </c>
      <c r="S3129">
        <f t="shared" si="293"/>
        <v>1</v>
      </c>
    </row>
    <row r="3130" spans="1:19" x14ac:dyDescent="0.35">
      <c r="A3130">
        <v>-0.76188782845795777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1</v>
      </c>
      <c r="I3130">
        <v>0</v>
      </c>
      <c r="J3130">
        <v>0</v>
      </c>
      <c r="K3130">
        <v>-0.38136062824790345</v>
      </c>
      <c r="L3130">
        <v>0.96611889858189037</v>
      </c>
      <c r="M3130">
        <v>0</v>
      </c>
      <c r="N3130">
        <f t="shared" si="288"/>
        <v>-5.3909185335905692</v>
      </c>
      <c r="O3130">
        <f t="shared" si="289"/>
        <v>4.5577849338753213E-3</v>
      </c>
      <c r="P3130">
        <f t="shared" si="290"/>
        <v>4.5371057815009972E-3</v>
      </c>
      <c r="Q3130">
        <f t="shared" si="291"/>
        <v>0.99546289421849898</v>
      </c>
      <c r="R3130">
        <f t="shared" si="292"/>
        <v>-1.9749236189808197E-3</v>
      </c>
      <c r="S3130">
        <f t="shared" si="293"/>
        <v>0</v>
      </c>
    </row>
    <row r="3131" spans="1:19" x14ac:dyDescent="0.35">
      <c r="A3131">
        <v>0.47647849243726326</v>
      </c>
      <c r="B3131">
        <v>0</v>
      </c>
      <c r="C3131">
        <v>0</v>
      </c>
      <c r="D3131">
        <v>1</v>
      </c>
      <c r="E3131">
        <v>0</v>
      </c>
      <c r="F3131">
        <v>1</v>
      </c>
      <c r="G3131">
        <v>0</v>
      </c>
      <c r="H3131">
        <v>1</v>
      </c>
      <c r="I3131">
        <v>1</v>
      </c>
      <c r="J3131">
        <v>0</v>
      </c>
      <c r="K3131">
        <v>0.18689235134399362</v>
      </c>
      <c r="L3131">
        <v>1.4597017435793478</v>
      </c>
      <c r="M3131">
        <v>0</v>
      </c>
      <c r="N3131">
        <f t="shared" si="288"/>
        <v>-3.5098324006084658</v>
      </c>
      <c r="O3131">
        <f t="shared" si="289"/>
        <v>2.9901925561513679E-2</v>
      </c>
      <c r="P3131">
        <f t="shared" si="290"/>
        <v>2.9033760224509559E-2</v>
      </c>
      <c r="Q3131">
        <f t="shared" si="291"/>
        <v>0.97096623977549046</v>
      </c>
      <c r="R3131">
        <f t="shared" si="292"/>
        <v>-1.2795870127117767E-2</v>
      </c>
      <c r="S3131">
        <f t="shared" si="293"/>
        <v>0</v>
      </c>
    </row>
    <row r="3132" spans="1:19" x14ac:dyDescent="0.35">
      <c r="A3132">
        <v>-0.49652361683755331</v>
      </c>
      <c r="B3132">
        <v>0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</v>
      </c>
      <c r="J3132">
        <v>0</v>
      </c>
      <c r="K3132">
        <v>-1.1057561871524593</v>
      </c>
      <c r="L3132">
        <v>0.9141628096347898</v>
      </c>
      <c r="M3132">
        <v>0</v>
      </c>
      <c r="N3132">
        <f t="shared" si="288"/>
        <v>-5.2077567251386965</v>
      </c>
      <c r="O3132">
        <f t="shared" si="289"/>
        <v>5.4739394755479974E-3</v>
      </c>
      <c r="P3132">
        <f t="shared" si="290"/>
        <v>5.4441385904076102E-3</v>
      </c>
      <c r="Q3132">
        <f t="shared" si="291"/>
        <v>0.9945558614095924</v>
      </c>
      <c r="R3132">
        <f t="shared" si="292"/>
        <v>-2.3708187531121913E-3</v>
      </c>
      <c r="S3132">
        <f t="shared" si="293"/>
        <v>0</v>
      </c>
    </row>
    <row r="3133" spans="1:19" x14ac:dyDescent="0.35">
      <c r="A3133">
        <v>1.0072069156780723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-1.0275744713438577</v>
      </c>
      <c r="L3133">
        <v>0.4595470313476584</v>
      </c>
      <c r="M3133">
        <v>0</v>
      </c>
      <c r="N3133">
        <f t="shared" si="288"/>
        <v>-2.8631417532607126</v>
      </c>
      <c r="O3133">
        <f t="shared" si="289"/>
        <v>5.7089118294305359E-2</v>
      </c>
      <c r="P3133">
        <f t="shared" si="290"/>
        <v>5.4005965349849631E-2</v>
      </c>
      <c r="Q3133">
        <f t="shared" si="291"/>
        <v>0.94599403465015042</v>
      </c>
      <c r="R3133">
        <f t="shared" si="292"/>
        <v>-2.4111602209931016E-2</v>
      </c>
      <c r="S3133">
        <f t="shared" si="293"/>
        <v>1</v>
      </c>
    </row>
    <row r="3134" spans="1:19" x14ac:dyDescent="0.35">
      <c r="A3134">
        <v>-1.3368436203021676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-0.66913118106882918</v>
      </c>
      <c r="L3134">
        <v>-1.1121246593021383</v>
      </c>
      <c r="M3134">
        <v>0</v>
      </c>
      <c r="N3134">
        <f t="shared" si="288"/>
        <v>-6.5868467436097271</v>
      </c>
      <c r="O3134">
        <f t="shared" si="289"/>
        <v>1.3783795021601267E-3</v>
      </c>
      <c r="P3134">
        <f t="shared" si="290"/>
        <v>1.3764821873280253E-3</v>
      </c>
      <c r="Q3134">
        <f t="shared" si="291"/>
        <v>0.998623517812672</v>
      </c>
      <c r="R3134">
        <f t="shared" si="292"/>
        <v>-5.9821042591010174E-4</v>
      </c>
      <c r="S3134">
        <f t="shared" si="293"/>
        <v>0</v>
      </c>
    </row>
    <row r="3135" spans="1:19" x14ac:dyDescent="0.35">
      <c r="A3135">
        <v>1.4937079703154805</v>
      </c>
      <c r="B3135">
        <v>1</v>
      </c>
      <c r="C3135">
        <v>0</v>
      </c>
      <c r="D3135">
        <v>1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1.5583851625626803</v>
      </c>
      <c r="L3135">
        <v>0.56345920924186044</v>
      </c>
      <c r="M3135">
        <v>0</v>
      </c>
      <c r="N3135">
        <f t="shared" si="288"/>
        <v>-1.4431838685301557</v>
      </c>
      <c r="O3135">
        <f t="shared" si="289"/>
        <v>0.23617461144444993</v>
      </c>
      <c r="P3135">
        <f t="shared" si="290"/>
        <v>0.19105279242750647</v>
      </c>
      <c r="Q3135">
        <f t="shared" si="291"/>
        <v>0.8089472075724935</v>
      </c>
      <c r="R3135">
        <f t="shared" si="292"/>
        <v>-9.2079819806845917E-2</v>
      </c>
      <c r="S3135">
        <f t="shared" si="293"/>
        <v>1</v>
      </c>
    </row>
    <row r="3136" spans="1:19" x14ac:dyDescent="0.35">
      <c r="A3136">
        <v>-1.1157067772851639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-0.57593150855123088</v>
      </c>
      <c r="L3136">
        <v>-0.85234421456663467</v>
      </c>
      <c r="M3136">
        <v>0</v>
      </c>
      <c r="N3136">
        <f t="shared" si="288"/>
        <v>-5.9016825030388826</v>
      </c>
      <c r="O3136">
        <f t="shared" si="289"/>
        <v>2.7348395697950208E-3</v>
      </c>
      <c r="P3136">
        <f t="shared" si="290"/>
        <v>2.7273806213498611E-3</v>
      </c>
      <c r="Q3136">
        <f t="shared" si="291"/>
        <v>0.99727261937865019</v>
      </c>
      <c r="R3136">
        <f t="shared" si="292"/>
        <v>-1.1861045694622442E-3</v>
      </c>
      <c r="S3136">
        <f t="shared" si="293"/>
        <v>0</v>
      </c>
    </row>
    <row r="3137" spans="1:19" x14ac:dyDescent="0.35">
      <c r="A3137">
        <v>-1.425298357508969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-1.1002348795388575</v>
      </c>
      <c r="L3137">
        <v>-1.3978831485111922</v>
      </c>
      <c r="M3137">
        <v>0</v>
      </c>
      <c r="N3137">
        <f t="shared" si="288"/>
        <v>-6.8890181685274996</v>
      </c>
      <c r="O3137">
        <f t="shared" si="289"/>
        <v>1.0189137516323622E-3</v>
      </c>
      <c r="P3137">
        <f t="shared" si="290"/>
        <v>1.0178766231435763E-3</v>
      </c>
      <c r="Q3137">
        <f t="shared" si="291"/>
        <v>0.99898212337685643</v>
      </c>
      <c r="R3137">
        <f t="shared" si="292"/>
        <v>-4.4228333382864688E-4</v>
      </c>
      <c r="S3137">
        <f t="shared" si="293"/>
        <v>0</v>
      </c>
    </row>
    <row r="3138" spans="1:19" x14ac:dyDescent="0.35">
      <c r="A3138">
        <v>-1.2041615144919653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-0.41934722462948376</v>
      </c>
      <c r="L3138">
        <v>-8.599190259689915E-2</v>
      </c>
      <c r="M3138">
        <v>0</v>
      </c>
      <c r="N3138">
        <f t="shared" si="288"/>
        <v>-6.0129413203466022</v>
      </c>
      <c r="O3138">
        <f t="shared" si="289"/>
        <v>2.4468805261229545E-3</v>
      </c>
      <c r="P3138">
        <f t="shared" si="290"/>
        <v>2.4409079160770462E-3</v>
      </c>
      <c r="Q3138">
        <f t="shared" si="291"/>
        <v>0.9975590920839229</v>
      </c>
      <c r="R3138">
        <f t="shared" si="292"/>
        <v>-1.0613687180556295E-3</v>
      </c>
      <c r="S3138">
        <f t="shared" si="293"/>
        <v>0</v>
      </c>
    </row>
    <row r="3139" spans="1:19" x14ac:dyDescent="0.35">
      <c r="A3139">
        <v>1.3167984959018775</v>
      </c>
      <c r="B3139">
        <v>0</v>
      </c>
      <c r="C3139">
        <v>1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-8.1443198677053852E-2</v>
      </c>
      <c r="L3139">
        <v>0.10884343095472858</v>
      </c>
      <c r="M3139">
        <v>0</v>
      </c>
      <c r="N3139">
        <f t="shared" si="288"/>
        <v>-1.7518123096053997</v>
      </c>
      <c r="O3139">
        <f t="shared" si="289"/>
        <v>0.1734592964685561</v>
      </c>
      <c r="P3139">
        <f t="shared" si="290"/>
        <v>0.14781875859739638</v>
      </c>
      <c r="Q3139">
        <f t="shared" si="291"/>
        <v>0.85218124140260365</v>
      </c>
      <c r="R3139">
        <f t="shared" si="292"/>
        <v>-6.9468029916135682E-2</v>
      </c>
      <c r="S3139">
        <f t="shared" si="293"/>
        <v>1</v>
      </c>
    </row>
    <row r="3140" spans="1:19" x14ac:dyDescent="0.35">
      <c r="A3140">
        <v>3.4204806403255718E-2</v>
      </c>
      <c r="B3140">
        <v>1</v>
      </c>
      <c r="C3140">
        <v>0</v>
      </c>
      <c r="D3140">
        <v>1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-0.48692802981996985</v>
      </c>
      <c r="L3140">
        <v>-9.8980924833674058E-2</v>
      </c>
      <c r="M3140">
        <v>0</v>
      </c>
      <c r="N3140">
        <f t="shared" si="288"/>
        <v>-3.5728576435881707</v>
      </c>
      <c r="O3140">
        <f t="shared" si="289"/>
        <v>2.8075509138269113E-2</v>
      </c>
      <c r="P3140">
        <f t="shared" si="290"/>
        <v>2.7308800655899242E-2</v>
      </c>
      <c r="Q3140">
        <f t="shared" si="291"/>
        <v>0.97269119934410075</v>
      </c>
      <c r="R3140">
        <f t="shared" si="292"/>
        <v>-1.2025013489774132E-2</v>
      </c>
      <c r="S3140">
        <f t="shared" si="293"/>
        <v>0</v>
      </c>
    </row>
    <row r="3141" spans="1:19" x14ac:dyDescent="0.35">
      <c r="A3141">
        <v>-0.31961414242395031</v>
      </c>
      <c r="B3141">
        <v>0</v>
      </c>
      <c r="C3141">
        <v>0</v>
      </c>
      <c r="D3141">
        <v>1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1.2114261921239431</v>
      </c>
      <c r="L3141">
        <v>1.7920275297302401E-2</v>
      </c>
      <c r="M3141">
        <v>0</v>
      </c>
      <c r="N3141">
        <f t="shared" si="288"/>
        <v>-4.3081821648766097</v>
      </c>
      <c r="O3141">
        <f t="shared" si="289"/>
        <v>1.3457991781732169E-2</v>
      </c>
      <c r="P3141">
        <f t="shared" si="290"/>
        <v>1.3279279349380876E-2</v>
      </c>
      <c r="Q3141">
        <f t="shared" si="291"/>
        <v>0.98672072065061911</v>
      </c>
      <c r="R3141">
        <f t="shared" si="292"/>
        <v>-5.8057517310579647E-3</v>
      </c>
      <c r="S3141">
        <f t="shared" si="293"/>
        <v>0</v>
      </c>
    </row>
    <row r="3142" spans="1:19" x14ac:dyDescent="0.35">
      <c r="A3142">
        <v>-1.4695257261123698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-0.78287011790902594</v>
      </c>
      <c r="L3142">
        <v>-0.44968452522660435</v>
      </c>
      <c r="M3142">
        <v>0</v>
      </c>
      <c r="N3142">
        <f t="shared" ref="N3142:N3205" si="294">$M$3+SUMPRODUCT($A$3:$L$3,A3142:L3142)</f>
        <v>-6.8162579204766667</v>
      </c>
      <c r="O3142">
        <f t="shared" ref="O3142:O3205" si="295">EXP(N3142)</f>
        <v>1.0958138821023432E-3</v>
      </c>
      <c r="P3142">
        <f t="shared" ref="P3142:P3205" si="296">O3142/(1+O3142)</f>
        <v>1.0946143884599197E-3</v>
      </c>
      <c r="Q3142">
        <f t="shared" ref="Q3142:Q3205" si="297">IF(M3142=1,P3142,1-P3142)</f>
        <v>0.99890538561154008</v>
      </c>
      <c r="R3142">
        <f t="shared" ref="R3142:R3205" si="298">LOG(Q3142)</f>
        <v>-4.7564536036611191E-4</v>
      </c>
      <c r="S3142">
        <f t="shared" ref="S3142:S3205" si="299">IF(P3142&gt;U$2,1,0)</f>
        <v>0</v>
      </c>
    </row>
    <row r="3143" spans="1:19" x14ac:dyDescent="0.35">
      <c r="A3143">
        <v>0.47647849243726326</v>
      </c>
      <c r="B3143">
        <v>0</v>
      </c>
      <c r="C3143">
        <v>0</v>
      </c>
      <c r="D3143">
        <v>1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-0.54965008431048601</v>
      </c>
      <c r="L3143">
        <v>-0.30680528062207713</v>
      </c>
      <c r="M3143">
        <v>0</v>
      </c>
      <c r="N3143">
        <f t="shared" si="294"/>
        <v>-3.2751906530990289</v>
      </c>
      <c r="O3143">
        <f t="shared" si="295"/>
        <v>3.7809660013262469E-2</v>
      </c>
      <c r="P3143">
        <f t="shared" si="296"/>
        <v>3.6432171977257649E-2</v>
      </c>
      <c r="Q3143">
        <f t="shared" si="297"/>
        <v>0.96356782802274232</v>
      </c>
      <c r="R3143">
        <f t="shared" si="298"/>
        <v>-1.6117708824633922E-2</v>
      </c>
      <c r="S3143">
        <f t="shared" si="299"/>
        <v>0</v>
      </c>
    </row>
    <row r="3144" spans="1:19" x14ac:dyDescent="0.35">
      <c r="A3144">
        <v>-5.424993080354578E-2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1</v>
      </c>
      <c r="H3144">
        <v>0</v>
      </c>
      <c r="I3144">
        <v>1</v>
      </c>
      <c r="J3144">
        <v>0</v>
      </c>
      <c r="K3144">
        <v>1.1378823747107669</v>
      </c>
      <c r="L3144">
        <v>-0.80038812561953421</v>
      </c>
      <c r="M3144">
        <v>0</v>
      </c>
      <c r="N3144">
        <f t="shared" si="294"/>
        <v>-4.1235175083733999</v>
      </c>
      <c r="O3144">
        <f t="shared" si="295"/>
        <v>1.6187474604244044E-2</v>
      </c>
      <c r="P3144">
        <f t="shared" si="296"/>
        <v>1.5929614376075915E-2</v>
      </c>
      <c r="Q3144">
        <f t="shared" si="297"/>
        <v>0.98407038562392413</v>
      </c>
      <c r="R3144">
        <f t="shared" si="298"/>
        <v>-6.9738375494934283E-3</v>
      </c>
      <c r="S3144">
        <f t="shared" si="299"/>
        <v>0</v>
      </c>
    </row>
    <row r="3145" spans="1:19" x14ac:dyDescent="0.35">
      <c r="A3145">
        <v>0.38802375523046173</v>
      </c>
      <c r="B3145">
        <v>0</v>
      </c>
      <c r="C3145">
        <v>0</v>
      </c>
      <c r="D3145">
        <v>1</v>
      </c>
      <c r="E3145">
        <v>0</v>
      </c>
      <c r="F3145">
        <v>1</v>
      </c>
      <c r="G3145">
        <v>0</v>
      </c>
      <c r="H3145">
        <v>1</v>
      </c>
      <c r="I3145">
        <v>0</v>
      </c>
      <c r="J3145">
        <v>1</v>
      </c>
      <c r="K3145">
        <v>-0.36568011462527417</v>
      </c>
      <c r="L3145">
        <v>-0.17691505825432532</v>
      </c>
      <c r="M3145">
        <v>0</v>
      </c>
      <c r="N3145">
        <f t="shared" si="294"/>
        <v>-3.6662375246333667</v>
      </c>
      <c r="O3145">
        <f t="shared" si="295"/>
        <v>2.5572505088921484E-2</v>
      </c>
      <c r="P3145">
        <f t="shared" si="296"/>
        <v>2.4934858298199247E-2</v>
      </c>
      <c r="Q3145">
        <f t="shared" si="297"/>
        <v>0.97506514170180081</v>
      </c>
      <c r="R3145">
        <f t="shared" si="298"/>
        <v>-1.0966369187004277E-2</v>
      </c>
      <c r="S3145">
        <f t="shared" si="299"/>
        <v>0</v>
      </c>
    </row>
    <row r="3146" spans="1:19" x14ac:dyDescent="0.35">
      <c r="A3146">
        <v>-0.49652361683755331</v>
      </c>
      <c r="B3146">
        <v>0</v>
      </c>
      <c r="C3146">
        <v>0</v>
      </c>
      <c r="D3146">
        <v>1</v>
      </c>
      <c r="E3146">
        <v>1</v>
      </c>
      <c r="F3146">
        <v>0</v>
      </c>
      <c r="G3146">
        <v>0</v>
      </c>
      <c r="H3146">
        <v>1</v>
      </c>
      <c r="I3146">
        <v>0</v>
      </c>
      <c r="J3146">
        <v>1</v>
      </c>
      <c r="K3146">
        <v>-0.93039945734446616</v>
      </c>
      <c r="L3146">
        <v>-0.65750888101500693</v>
      </c>
      <c r="M3146">
        <v>0</v>
      </c>
      <c r="N3146">
        <f t="shared" si="294"/>
        <v>-4.8721877489752989</v>
      </c>
      <c r="O3146">
        <f t="shared" si="295"/>
        <v>7.6565962407710315E-3</v>
      </c>
      <c r="P3146">
        <f t="shared" si="296"/>
        <v>7.5984182203889944E-3</v>
      </c>
      <c r="Q3146">
        <f t="shared" si="297"/>
        <v>0.99240158177961102</v>
      </c>
      <c r="R3146">
        <f t="shared" si="298"/>
        <v>-3.3125521813589485E-3</v>
      </c>
      <c r="S3146">
        <f t="shared" si="299"/>
        <v>0</v>
      </c>
    </row>
    <row r="3147" spans="1:19" x14ac:dyDescent="0.35">
      <c r="A3147">
        <v>-1.0022562200145031E-2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1</v>
      </c>
      <c r="K3147">
        <v>0.10031824796271739</v>
      </c>
      <c r="L3147">
        <v>0.87519574292446456</v>
      </c>
      <c r="M3147">
        <v>0</v>
      </c>
      <c r="N3147">
        <f t="shared" si="294"/>
        <v>-4.0933524379164785</v>
      </c>
      <c r="O3147">
        <f t="shared" si="295"/>
        <v>1.6683210277062353E-2</v>
      </c>
      <c r="P3147">
        <f t="shared" si="296"/>
        <v>1.6409448005456795E-2</v>
      </c>
      <c r="Q3147">
        <f t="shared" si="297"/>
        <v>0.98359055199454315</v>
      </c>
      <c r="R3147">
        <f t="shared" si="298"/>
        <v>-7.1856515847456542E-3</v>
      </c>
      <c r="S3147">
        <f t="shared" si="299"/>
        <v>0</v>
      </c>
    </row>
    <row r="3148" spans="1:19" x14ac:dyDescent="0.35">
      <c r="A3148">
        <v>-0.67343309125115636</v>
      </c>
      <c r="B3148">
        <v>0</v>
      </c>
      <c r="C3148">
        <v>0</v>
      </c>
      <c r="D3148">
        <v>1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-0.7548218752319289</v>
      </c>
      <c r="L3148">
        <v>-0.21588212496465098</v>
      </c>
      <c r="M3148">
        <v>0</v>
      </c>
      <c r="N3148">
        <f t="shared" si="294"/>
        <v>-5.4838237713570095</v>
      </c>
      <c r="O3148">
        <f t="shared" si="295"/>
        <v>4.1534175759732643E-3</v>
      </c>
      <c r="P3148">
        <f t="shared" si="296"/>
        <v>4.1362380521490589E-3</v>
      </c>
      <c r="Q3148">
        <f t="shared" si="297"/>
        <v>0.99586376194785098</v>
      </c>
      <c r="R3148">
        <f t="shared" si="298"/>
        <v>-1.8000706940292529E-3</v>
      </c>
      <c r="S3148">
        <f t="shared" si="299"/>
        <v>0</v>
      </c>
    </row>
    <row r="3149" spans="1:19" x14ac:dyDescent="0.35">
      <c r="A3149">
        <v>1.5821627075222819</v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</v>
      </c>
      <c r="J3149">
        <v>0</v>
      </c>
      <c r="K3149">
        <v>-0.5317610476424165</v>
      </c>
      <c r="L3149">
        <v>0.19976658661215477</v>
      </c>
      <c r="M3149">
        <v>0</v>
      </c>
      <c r="N3149">
        <f t="shared" si="294"/>
        <v>-1.6780094777693435</v>
      </c>
      <c r="O3149">
        <f t="shared" si="295"/>
        <v>0.18674532705054053</v>
      </c>
      <c r="P3149">
        <f t="shared" si="296"/>
        <v>0.15735922678091785</v>
      </c>
      <c r="Q3149">
        <f t="shared" si="297"/>
        <v>0.84264077321908215</v>
      </c>
      <c r="R3149">
        <f t="shared" si="298"/>
        <v>-7.4357530308105657E-2</v>
      </c>
      <c r="S3149">
        <f t="shared" si="299"/>
        <v>1</v>
      </c>
    </row>
    <row r="3150" spans="1:19" x14ac:dyDescent="0.35">
      <c r="A3150">
        <v>-1.425298357508969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-0.90720996536733867</v>
      </c>
      <c r="L3150">
        <v>-0.95625639246083627</v>
      </c>
      <c r="M3150">
        <v>0</v>
      </c>
      <c r="N3150">
        <f t="shared" si="294"/>
        <v>-6.8520934749578526</v>
      </c>
      <c r="O3150">
        <f t="shared" si="295"/>
        <v>1.057240068931398E-3</v>
      </c>
      <c r="P3150">
        <f t="shared" si="296"/>
        <v>1.0561234928570097E-3</v>
      </c>
      <c r="Q3150">
        <f t="shared" si="297"/>
        <v>0.998943876507143</v>
      </c>
      <c r="R3150">
        <f t="shared" si="298"/>
        <v>-4.5891098116854787E-4</v>
      </c>
      <c r="S3150">
        <f t="shared" si="299"/>
        <v>0</v>
      </c>
    </row>
    <row r="3151" spans="1:19" x14ac:dyDescent="0.35">
      <c r="A3151">
        <v>1.4052532331086791</v>
      </c>
      <c r="B3151">
        <v>0</v>
      </c>
      <c r="C3151">
        <v>0</v>
      </c>
      <c r="D3151">
        <v>1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2.2410396359084062</v>
      </c>
      <c r="L3151">
        <v>0.38161289792700759</v>
      </c>
      <c r="M3151">
        <v>0</v>
      </c>
      <c r="N3151">
        <f t="shared" si="294"/>
        <v>-1.905580131094109</v>
      </c>
      <c r="O3151">
        <f t="shared" si="295"/>
        <v>0.14873633101809117</v>
      </c>
      <c r="P3151">
        <f t="shared" si="296"/>
        <v>0.12947821619454705</v>
      </c>
      <c r="Q3151">
        <f t="shared" si="297"/>
        <v>0.87052178380545298</v>
      </c>
      <c r="R3151">
        <f t="shared" si="298"/>
        <v>-6.0220356691242809E-2</v>
      </c>
      <c r="S3151">
        <f t="shared" si="299"/>
        <v>1</v>
      </c>
    </row>
    <row r="3152" spans="1:19" x14ac:dyDescent="0.35">
      <c r="A3152">
        <v>0.52070586104066396</v>
      </c>
      <c r="B3152">
        <v>0</v>
      </c>
      <c r="C3152">
        <v>0</v>
      </c>
      <c r="D3152">
        <v>1</v>
      </c>
      <c r="E3152">
        <v>1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5.5043525531182719E-2</v>
      </c>
      <c r="L3152">
        <v>8.2865386481178305E-2</v>
      </c>
      <c r="M3152">
        <v>0</v>
      </c>
      <c r="N3152">
        <f t="shared" si="294"/>
        <v>-3.2870599608206947</v>
      </c>
      <c r="O3152">
        <f t="shared" si="295"/>
        <v>3.7363538338904101E-2</v>
      </c>
      <c r="P3152">
        <f t="shared" si="296"/>
        <v>3.6017786396014162E-2</v>
      </c>
      <c r="Q3152">
        <f t="shared" si="297"/>
        <v>0.96398221360398584</v>
      </c>
      <c r="R3152">
        <f t="shared" si="298"/>
        <v>-1.5930979172795765E-2</v>
      </c>
      <c r="S3152">
        <f t="shared" si="299"/>
        <v>0</v>
      </c>
    </row>
    <row r="3153" spans="1:19" x14ac:dyDescent="0.35">
      <c r="A3153">
        <v>1.5379353389188812</v>
      </c>
      <c r="B3153">
        <v>0</v>
      </c>
      <c r="C3153">
        <v>0</v>
      </c>
      <c r="D3153">
        <v>1</v>
      </c>
      <c r="E3153">
        <v>0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2.1076448439637869</v>
      </c>
      <c r="L3153">
        <v>0.2257446310857055</v>
      </c>
      <c r="M3153">
        <v>0</v>
      </c>
      <c r="N3153">
        <f t="shared" si="294"/>
        <v>-1.4576609716899687</v>
      </c>
      <c r="O3153">
        <f t="shared" si="295"/>
        <v>0.23278011773511131</v>
      </c>
      <c r="P3153">
        <f t="shared" si="296"/>
        <v>0.18882533420702766</v>
      </c>
      <c r="Q3153">
        <f t="shared" si="297"/>
        <v>0.81117466579297237</v>
      </c>
      <c r="R3153">
        <f t="shared" si="298"/>
        <v>-9.0885621469967703E-2</v>
      </c>
      <c r="S3153">
        <f t="shared" si="299"/>
        <v>1</v>
      </c>
    </row>
    <row r="3154" spans="1:19" x14ac:dyDescent="0.35">
      <c r="A3154">
        <v>0.21111428081685873</v>
      </c>
      <c r="B3154">
        <v>0</v>
      </c>
      <c r="C3154">
        <v>0</v>
      </c>
      <c r="D3154">
        <v>1</v>
      </c>
      <c r="E3154">
        <v>1</v>
      </c>
      <c r="F3154">
        <v>0</v>
      </c>
      <c r="G3154">
        <v>0</v>
      </c>
      <c r="H3154">
        <v>1</v>
      </c>
      <c r="I3154">
        <v>1</v>
      </c>
      <c r="J3154">
        <v>0</v>
      </c>
      <c r="K3154">
        <v>0.22200786776650111</v>
      </c>
      <c r="L3154">
        <v>-0.16392603601754996</v>
      </c>
      <c r="M3154">
        <v>0</v>
      </c>
      <c r="N3154">
        <f t="shared" si="294"/>
        <v>-3.6079709400144839</v>
      </c>
      <c r="O3154">
        <f t="shared" si="295"/>
        <v>2.710679241141338E-2</v>
      </c>
      <c r="P3154">
        <f t="shared" si="296"/>
        <v>2.639140604627177E-2</v>
      </c>
      <c r="Q3154">
        <f t="shared" si="297"/>
        <v>0.97360859395372823</v>
      </c>
      <c r="R3154">
        <f t="shared" si="298"/>
        <v>-1.1615601283528105E-2</v>
      </c>
      <c r="S3154">
        <f t="shared" si="299"/>
        <v>0</v>
      </c>
    </row>
    <row r="3155" spans="1:19" x14ac:dyDescent="0.35">
      <c r="A3155">
        <v>1.3167984959018775</v>
      </c>
      <c r="B3155">
        <v>0</v>
      </c>
      <c r="C3155">
        <v>0</v>
      </c>
      <c r="D3155">
        <v>1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1</v>
      </c>
      <c r="K3155">
        <v>2.7668889730278416</v>
      </c>
      <c r="L3155">
        <v>-0.76142105890920853</v>
      </c>
      <c r="M3155">
        <v>0</v>
      </c>
      <c r="N3155">
        <f t="shared" si="294"/>
        <v>-1.7131765023097341</v>
      </c>
      <c r="O3155">
        <f t="shared" si="295"/>
        <v>0.1802921835267397</v>
      </c>
      <c r="P3155">
        <f t="shared" si="296"/>
        <v>0.15275216259419985</v>
      </c>
      <c r="Q3155">
        <f t="shared" si="297"/>
        <v>0.84724783740580012</v>
      </c>
      <c r="R3155">
        <f t="shared" si="298"/>
        <v>-7.1989531022807515E-2</v>
      </c>
      <c r="S3155">
        <f t="shared" si="299"/>
        <v>1</v>
      </c>
    </row>
    <row r="3156" spans="1:19" x14ac:dyDescent="0.35">
      <c r="A3156">
        <v>0.56493322964406478</v>
      </c>
      <c r="B3156">
        <v>0</v>
      </c>
      <c r="C3156">
        <v>0</v>
      </c>
      <c r="D3156">
        <v>1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0</v>
      </c>
      <c r="K3156">
        <v>0.14294274273972343</v>
      </c>
      <c r="L3156">
        <v>-0.5276186586472551</v>
      </c>
      <c r="M3156">
        <v>0</v>
      </c>
      <c r="N3156">
        <f t="shared" si="294"/>
        <v>-3.3394152597502167</v>
      </c>
      <c r="O3156">
        <f t="shared" si="295"/>
        <v>3.5457685196612188E-2</v>
      </c>
      <c r="P3156">
        <f t="shared" si="296"/>
        <v>3.4243490297606413E-2</v>
      </c>
      <c r="Q3156">
        <f t="shared" si="297"/>
        <v>0.96575650970239357</v>
      </c>
      <c r="R3156">
        <f t="shared" si="298"/>
        <v>-1.5132355802039097E-2</v>
      </c>
      <c r="S3156">
        <f t="shared" si="299"/>
        <v>0</v>
      </c>
    </row>
    <row r="3157" spans="1:19" x14ac:dyDescent="0.35">
      <c r="A3157">
        <v>0.47647849243726326</v>
      </c>
      <c r="B3157">
        <v>1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1</v>
      </c>
      <c r="I3157">
        <v>1</v>
      </c>
      <c r="J3157">
        <v>0</v>
      </c>
      <c r="K3157">
        <v>2.5201969488521128</v>
      </c>
      <c r="L3157">
        <v>-0.11196994707044942</v>
      </c>
      <c r="M3157">
        <v>0</v>
      </c>
      <c r="N3157">
        <f t="shared" si="294"/>
        <v>-2.3752082589760342</v>
      </c>
      <c r="O3157">
        <f t="shared" si="295"/>
        <v>9.299512012534708E-2</v>
      </c>
      <c r="P3157">
        <f t="shared" si="296"/>
        <v>8.5082831947760382E-2</v>
      </c>
      <c r="Q3157">
        <f t="shared" si="297"/>
        <v>0.91491716805223966</v>
      </c>
      <c r="R3157">
        <f t="shared" si="298"/>
        <v>-3.8618222967666961E-2</v>
      </c>
      <c r="S3157">
        <f t="shared" si="299"/>
        <v>1</v>
      </c>
    </row>
    <row r="3158" spans="1:19" x14ac:dyDescent="0.35">
      <c r="A3158">
        <v>0.52070586104066396</v>
      </c>
      <c r="B3158">
        <v>0</v>
      </c>
      <c r="C3158">
        <v>0</v>
      </c>
      <c r="D3158">
        <v>1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1</v>
      </c>
      <c r="K3158">
        <v>-0.48096501759727966</v>
      </c>
      <c r="L3158">
        <v>-0.86533323680341012</v>
      </c>
      <c r="M3158">
        <v>0</v>
      </c>
      <c r="N3158">
        <f t="shared" si="294"/>
        <v>-3.1158941385024108</v>
      </c>
      <c r="O3158">
        <f t="shared" si="295"/>
        <v>4.4338844350228133E-2</v>
      </c>
      <c r="P3158">
        <f t="shared" si="296"/>
        <v>4.2456377630782367E-2</v>
      </c>
      <c r="Q3158">
        <f t="shared" si="297"/>
        <v>0.95754362236921764</v>
      </c>
      <c r="R3158">
        <f t="shared" si="298"/>
        <v>-1.8841431957043062E-2</v>
      </c>
      <c r="S3158">
        <f t="shared" si="299"/>
        <v>0</v>
      </c>
    </row>
    <row r="3159" spans="1:19" x14ac:dyDescent="0.35">
      <c r="A3159">
        <v>0.96297954707467148</v>
      </c>
      <c r="B3159">
        <v>0</v>
      </c>
      <c r="C3159">
        <v>0</v>
      </c>
      <c r="D3159">
        <v>1</v>
      </c>
      <c r="E3159">
        <v>1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-0.5149762724970669</v>
      </c>
      <c r="L3159">
        <v>-0.1379479915439997</v>
      </c>
      <c r="M3159">
        <v>0</v>
      </c>
      <c r="N3159">
        <f t="shared" si="294"/>
        <v>-2.561559609458969</v>
      </c>
      <c r="O3159">
        <f t="shared" si="295"/>
        <v>7.7184269207340131E-2</v>
      </c>
      <c r="P3159">
        <f t="shared" si="296"/>
        <v>7.1653728534429084E-2</v>
      </c>
      <c r="Q3159">
        <f t="shared" si="297"/>
        <v>0.92834627146557092</v>
      </c>
      <c r="R3159">
        <f t="shared" si="298"/>
        <v>-3.2290002513022407E-2</v>
      </c>
      <c r="S3159">
        <f t="shared" si="299"/>
        <v>1</v>
      </c>
    </row>
    <row r="3160" spans="1:19" x14ac:dyDescent="0.35">
      <c r="A3160">
        <v>1.1398890214882744</v>
      </c>
      <c r="B3160">
        <v>0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1</v>
      </c>
      <c r="I3160">
        <v>1</v>
      </c>
      <c r="J3160">
        <v>0</v>
      </c>
      <c r="K3160">
        <v>-8.1001494067965488E-2</v>
      </c>
      <c r="L3160">
        <v>0.17378854213860451</v>
      </c>
      <c r="M3160">
        <v>0</v>
      </c>
      <c r="N3160">
        <f t="shared" si="294"/>
        <v>-1.898922255107232</v>
      </c>
      <c r="O3160">
        <f t="shared" si="295"/>
        <v>0.14972990293385727</v>
      </c>
      <c r="P3160">
        <f t="shared" si="296"/>
        <v>0.13023050244390405</v>
      </c>
      <c r="Q3160">
        <f t="shared" si="297"/>
        <v>0.86976949755609589</v>
      </c>
      <c r="R3160">
        <f t="shared" si="298"/>
        <v>-6.0595826925170619E-2</v>
      </c>
      <c r="S3160">
        <f t="shared" si="299"/>
        <v>1</v>
      </c>
    </row>
    <row r="3161" spans="1:19" x14ac:dyDescent="0.35">
      <c r="A3161">
        <v>-0.62920572264775554</v>
      </c>
      <c r="B3161">
        <v>0</v>
      </c>
      <c r="C3161">
        <v>0</v>
      </c>
      <c r="D3161">
        <v>1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-0.81776478202698932</v>
      </c>
      <c r="L3161">
        <v>-0.2678382139117515</v>
      </c>
      <c r="M3161">
        <v>0</v>
      </c>
      <c r="N3161">
        <f t="shared" si="294"/>
        <v>-5.7793488866656695</v>
      </c>
      <c r="O3161">
        <f t="shared" si="295"/>
        <v>3.0907271668953952E-3</v>
      </c>
      <c r="P3161">
        <f t="shared" si="296"/>
        <v>3.0812040059674047E-3</v>
      </c>
      <c r="Q3161">
        <f t="shared" si="297"/>
        <v>0.99691879599403255</v>
      </c>
      <c r="R3161">
        <f t="shared" si="298"/>
        <v>-1.3402156983495569E-3</v>
      </c>
      <c r="S3161">
        <f t="shared" si="299"/>
        <v>0</v>
      </c>
    </row>
    <row r="3162" spans="1:19" x14ac:dyDescent="0.35">
      <c r="A3162">
        <v>0.91875217847127078</v>
      </c>
      <c r="B3162">
        <v>1</v>
      </c>
      <c r="C3162">
        <v>0</v>
      </c>
      <c r="D3162">
        <v>1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0</v>
      </c>
      <c r="K3162">
        <v>2.3183379424988315</v>
      </c>
      <c r="L3162">
        <v>-0.89131128127696035</v>
      </c>
      <c r="M3162">
        <v>0</v>
      </c>
      <c r="N3162">
        <f t="shared" si="294"/>
        <v>-1.9852624154013312</v>
      </c>
      <c r="O3162">
        <f t="shared" si="295"/>
        <v>0.13734456805769302</v>
      </c>
      <c r="P3162">
        <f t="shared" si="296"/>
        <v>0.12075897833867887</v>
      </c>
      <c r="Q3162">
        <f t="shared" si="297"/>
        <v>0.87924102166132112</v>
      </c>
      <c r="R3162">
        <f t="shared" si="298"/>
        <v>-5.5892057771160061E-2</v>
      </c>
      <c r="S3162">
        <f t="shared" si="299"/>
        <v>1</v>
      </c>
    </row>
    <row r="3163" spans="1:19" x14ac:dyDescent="0.35">
      <c r="A3163">
        <v>-1.2041615144919653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-0.23780663029425672</v>
      </c>
      <c r="L3163">
        <v>0.70633845384638672</v>
      </c>
      <c r="M3163">
        <v>0</v>
      </c>
      <c r="N3163">
        <f t="shared" si="294"/>
        <v>-5.8865818268662737</v>
      </c>
      <c r="O3163">
        <f t="shared" si="295"/>
        <v>2.7764508853053743E-3</v>
      </c>
      <c r="P3163">
        <f t="shared" si="296"/>
        <v>2.7687635492977254E-3</v>
      </c>
      <c r="Q3163">
        <f t="shared" si="297"/>
        <v>0.99723123645070233</v>
      </c>
      <c r="R3163">
        <f t="shared" si="298"/>
        <v>-1.2041264722054334E-3</v>
      </c>
      <c r="S3163">
        <f t="shared" si="299"/>
        <v>0</v>
      </c>
    </row>
    <row r="3164" spans="1:19" x14ac:dyDescent="0.35">
      <c r="A3164">
        <v>1.4052532331086791</v>
      </c>
      <c r="B3164">
        <v>0</v>
      </c>
      <c r="C3164">
        <v>0</v>
      </c>
      <c r="D3164">
        <v>1</v>
      </c>
      <c r="E3164">
        <v>1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5.681034396753526E-2</v>
      </c>
      <c r="L3164">
        <v>4.3898319770852672E-2</v>
      </c>
      <c r="M3164">
        <v>0</v>
      </c>
      <c r="N3164">
        <f t="shared" si="294"/>
        <v>-1.7338541153125906</v>
      </c>
      <c r="O3164">
        <f t="shared" si="295"/>
        <v>0.17660245043024511</v>
      </c>
      <c r="P3164">
        <f t="shared" si="296"/>
        <v>0.15009525975886534</v>
      </c>
      <c r="Q3164">
        <f t="shared" si="297"/>
        <v>0.8499047402411346</v>
      </c>
      <c r="R3164">
        <f t="shared" si="298"/>
        <v>-7.0629748528077005E-2</v>
      </c>
      <c r="S3164">
        <f t="shared" si="299"/>
        <v>1</v>
      </c>
    </row>
    <row r="3165" spans="1:19" x14ac:dyDescent="0.35">
      <c r="A3165">
        <v>-1.1599341458885646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-0.38644023125241689</v>
      </c>
      <c r="L3165">
        <v>0.18677756437537987</v>
      </c>
      <c r="M3165">
        <v>0</v>
      </c>
      <c r="N3165">
        <f t="shared" si="294"/>
        <v>-6.0130680368976828</v>
      </c>
      <c r="O3165">
        <f t="shared" si="295"/>
        <v>2.4465704855058316E-3</v>
      </c>
      <c r="P3165">
        <f t="shared" si="296"/>
        <v>2.4405993870784616E-3</v>
      </c>
      <c r="Q3165">
        <f t="shared" si="297"/>
        <v>0.99755940061292159</v>
      </c>
      <c r="R3165">
        <f t="shared" si="298"/>
        <v>-1.06123439777127E-3</v>
      </c>
      <c r="S3165">
        <f t="shared" si="299"/>
        <v>0</v>
      </c>
    </row>
    <row r="3166" spans="1:19" x14ac:dyDescent="0.35">
      <c r="A3166">
        <v>-5.424993080354578E-2</v>
      </c>
      <c r="B3166">
        <v>0</v>
      </c>
      <c r="C3166">
        <v>0</v>
      </c>
      <c r="D3166">
        <v>1</v>
      </c>
      <c r="E3166">
        <v>1</v>
      </c>
      <c r="F3166">
        <v>0</v>
      </c>
      <c r="G3166">
        <v>0</v>
      </c>
      <c r="H3166">
        <v>1</v>
      </c>
      <c r="I3166">
        <v>0</v>
      </c>
      <c r="J3166">
        <v>1</v>
      </c>
      <c r="K3166">
        <v>1.5848874391079686</v>
      </c>
      <c r="L3166">
        <v>-9.8980924833674058E-2</v>
      </c>
      <c r="M3166">
        <v>0</v>
      </c>
      <c r="N3166">
        <f t="shared" si="294"/>
        <v>-3.727295763279018</v>
      </c>
      <c r="O3166">
        <f t="shared" si="295"/>
        <v>2.4057805952111912E-2</v>
      </c>
      <c r="P3166">
        <f t="shared" si="296"/>
        <v>2.3492624939999655E-2</v>
      </c>
      <c r="Q3166">
        <f t="shared" si="297"/>
        <v>0.97650737506000029</v>
      </c>
      <c r="R3166">
        <f t="shared" si="298"/>
        <v>-1.0324472359980687E-2</v>
      </c>
      <c r="S3166">
        <f t="shared" si="299"/>
        <v>0</v>
      </c>
    </row>
    <row r="3167" spans="1:19" x14ac:dyDescent="0.35">
      <c r="A3167">
        <v>1.5379353389188812</v>
      </c>
      <c r="B3167">
        <v>1</v>
      </c>
      <c r="C3167">
        <v>0</v>
      </c>
      <c r="D3167">
        <v>1</v>
      </c>
      <c r="E3167">
        <v>0</v>
      </c>
      <c r="F3167">
        <v>1</v>
      </c>
      <c r="G3167">
        <v>0</v>
      </c>
      <c r="H3167">
        <v>1</v>
      </c>
      <c r="I3167">
        <v>1</v>
      </c>
      <c r="J3167">
        <v>0</v>
      </c>
      <c r="K3167">
        <v>-0.35242897635262999</v>
      </c>
      <c r="L3167">
        <v>-9.8980924833674058E-2</v>
      </c>
      <c r="M3167">
        <v>0</v>
      </c>
      <c r="N3167">
        <f t="shared" si="294"/>
        <v>-1.434207377227311</v>
      </c>
      <c r="O3167">
        <f t="shared" si="295"/>
        <v>0.23830417449258945</v>
      </c>
      <c r="P3167">
        <f t="shared" si="296"/>
        <v>0.19244397249184558</v>
      </c>
      <c r="Q3167">
        <f t="shared" si="297"/>
        <v>0.80755602750815436</v>
      </c>
      <c r="R3167">
        <f t="shared" si="298"/>
        <v>-9.2827336992493639E-2</v>
      </c>
      <c r="S3167">
        <f t="shared" si="299"/>
        <v>1</v>
      </c>
    </row>
    <row r="3168" spans="1:19" x14ac:dyDescent="0.35">
      <c r="A3168">
        <v>-0.8503425656647593</v>
      </c>
      <c r="B3168">
        <v>0</v>
      </c>
      <c r="C3168">
        <v>0</v>
      </c>
      <c r="D3168">
        <v>1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-0.71484760810945192</v>
      </c>
      <c r="L3168">
        <v>-0.96924541469761161</v>
      </c>
      <c r="M3168">
        <v>0</v>
      </c>
      <c r="N3168">
        <f t="shared" si="294"/>
        <v>-5.5109133330980393</v>
      </c>
      <c r="O3168">
        <f t="shared" si="295"/>
        <v>4.0424136265027845E-3</v>
      </c>
      <c r="P3168">
        <f t="shared" si="296"/>
        <v>4.0261383101357073E-3</v>
      </c>
      <c r="Q3168">
        <f t="shared" si="297"/>
        <v>0.99597386168986435</v>
      </c>
      <c r="R3168">
        <f t="shared" si="298"/>
        <v>-1.7520590389659752E-3</v>
      </c>
      <c r="S3168">
        <f t="shared" si="299"/>
        <v>0</v>
      </c>
    </row>
    <row r="3169" spans="1:19" x14ac:dyDescent="0.35">
      <c r="A3169">
        <v>1.0956616528848737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1</v>
      </c>
      <c r="I3169">
        <v>0</v>
      </c>
      <c r="J3169">
        <v>1</v>
      </c>
      <c r="K3169">
        <v>-0.5145345678879788</v>
      </c>
      <c r="L3169">
        <v>-9.8980924833674058E-2</v>
      </c>
      <c r="M3169">
        <v>0</v>
      </c>
      <c r="N3169">
        <f t="shared" si="294"/>
        <v>-1.9445705014720369</v>
      </c>
      <c r="O3169">
        <f t="shared" si="295"/>
        <v>0.14304864933027647</v>
      </c>
      <c r="P3169">
        <f t="shared" si="296"/>
        <v>0.12514659757840585</v>
      </c>
      <c r="Q3169">
        <f t="shared" si="297"/>
        <v>0.87485340242159415</v>
      </c>
      <c r="R3169">
        <f t="shared" si="298"/>
        <v>-5.806471481003532E-2</v>
      </c>
      <c r="S3169">
        <f t="shared" si="299"/>
        <v>1</v>
      </c>
    </row>
    <row r="3170" spans="1:19" x14ac:dyDescent="0.35">
      <c r="A3170">
        <v>0.29956901802366021</v>
      </c>
      <c r="B3170">
        <v>0</v>
      </c>
      <c r="C3170">
        <v>0</v>
      </c>
      <c r="D3170">
        <v>1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-1.0306664036074749</v>
      </c>
      <c r="L3170">
        <v>-0.29381625838530179</v>
      </c>
      <c r="M3170">
        <v>0</v>
      </c>
      <c r="N3170">
        <f t="shared" si="294"/>
        <v>-3.6456434747303215</v>
      </c>
      <c r="O3170">
        <f t="shared" si="295"/>
        <v>2.6104606793509039E-2</v>
      </c>
      <c r="P3170">
        <f t="shared" si="296"/>
        <v>2.5440492734053449E-2</v>
      </c>
      <c r="Q3170">
        <f t="shared" si="297"/>
        <v>0.97455950726594653</v>
      </c>
      <c r="R3170">
        <f t="shared" si="298"/>
        <v>-1.1191637420447579E-2</v>
      </c>
      <c r="S3170">
        <f t="shared" si="299"/>
        <v>0</v>
      </c>
    </row>
    <row r="3171" spans="1:19" x14ac:dyDescent="0.35">
      <c r="A3171">
        <v>0.38802375523046173</v>
      </c>
      <c r="B3171">
        <v>0</v>
      </c>
      <c r="C3171">
        <v>0</v>
      </c>
      <c r="D3171">
        <v>1</v>
      </c>
      <c r="E3171">
        <v>1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-0.6708979995051817</v>
      </c>
      <c r="L3171">
        <v>0.14781049766505422</v>
      </c>
      <c r="M3171">
        <v>0</v>
      </c>
      <c r="N3171">
        <f t="shared" si="294"/>
        <v>-3.5362334921914806</v>
      </c>
      <c r="O3171">
        <f t="shared" si="295"/>
        <v>2.9122812063787546E-2</v>
      </c>
      <c r="P3171">
        <f t="shared" si="296"/>
        <v>2.8298675068124366E-2</v>
      </c>
      <c r="Q3171">
        <f t="shared" si="297"/>
        <v>0.97170132493187567</v>
      </c>
      <c r="R3171">
        <f t="shared" si="298"/>
        <v>-1.2467205101579589E-2</v>
      </c>
      <c r="S3171">
        <f t="shared" si="299"/>
        <v>0</v>
      </c>
    </row>
    <row r="3172" spans="1:19" x14ac:dyDescent="0.35">
      <c r="A3172">
        <v>1.7148448133324843</v>
      </c>
      <c r="B3172">
        <v>0</v>
      </c>
      <c r="C3172">
        <v>0</v>
      </c>
      <c r="D3172">
        <v>1</v>
      </c>
      <c r="E3172">
        <v>1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-0.5562756534468084</v>
      </c>
      <c r="L3172">
        <v>0.62840432042573635</v>
      </c>
      <c r="M3172">
        <v>0</v>
      </c>
      <c r="N3172">
        <f t="shared" si="294"/>
        <v>-1.311072737416815</v>
      </c>
      <c r="O3172">
        <f t="shared" si="295"/>
        <v>0.26953076550871152</v>
      </c>
      <c r="P3172">
        <f t="shared" si="296"/>
        <v>0.21230739170051408</v>
      </c>
      <c r="Q3172">
        <f t="shared" si="297"/>
        <v>0.78769260829948595</v>
      </c>
      <c r="R3172">
        <f t="shared" si="298"/>
        <v>-0.10364322992716352</v>
      </c>
      <c r="S3172">
        <f t="shared" si="299"/>
        <v>1</v>
      </c>
    </row>
    <row r="3173" spans="1:19" x14ac:dyDescent="0.35">
      <c r="A3173">
        <v>0.56493322964406478</v>
      </c>
      <c r="B3173">
        <v>0</v>
      </c>
      <c r="C3173">
        <v>0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-0.52447292159246184</v>
      </c>
      <c r="L3173">
        <v>0.26471169779603065</v>
      </c>
      <c r="M3173">
        <v>0</v>
      </c>
      <c r="N3173">
        <f t="shared" si="294"/>
        <v>-3.1167935407350171</v>
      </c>
      <c r="O3173">
        <f t="shared" si="295"/>
        <v>4.4298983822639117E-2</v>
      </c>
      <c r="P3173">
        <f t="shared" si="296"/>
        <v>4.2419828525048851E-2</v>
      </c>
      <c r="Q3173">
        <f t="shared" si="297"/>
        <v>0.95758017147495111</v>
      </c>
      <c r="R3173">
        <f t="shared" si="298"/>
        <v>-1.8824855404664054E-2</v>
      </c>
      <c r="S3173">
        <f t="shared" si="299"/>
        <v>0</v>
      </c>
    </row>
    <row r="3174" spans="1:19" x14ac:dyDescent="0.35">
      <c r="A3174">
        <v>0.56493322964406478</v>
      </c>
      <c r="B3174">
        <v>0</v>
      </c>
      <c r="C3174">
        <v>0</v>
      </c>
      <c r="D3174">
        <v>1</v>
      </c>
      <c r="E3174">
        <v>1</v>
      </c>
      <c r="F3174">
        <v>0</v>
      </c>
      <c r="G3174">
        <v>0</v>
      </c>
      <c r="H3174">
        <v>1</v>
      </c>
      <c r="I3174">
        <v>0</v>
      </c>
      <c r="J3174">
        <v>1</v>
      </c>
      <c r="K3174">
        <v>-0.60110867126925471</v>
      </c>
      <c r="L3174">
        <v>0.29068974226958139</v>
      </c>
      <c r="M3174">
        <v>0</v>
      </c>
      <c r="N3174">
        <f t="shared" si="294"/>
        <v>-3.0463388065479871</v>
      </c>
      <c r="O3174">
        <f t="shared" si="295"/>
        <v>4.7532632370237304E-2</v>
      </c>
      <c r="P3174">
        <f t="shared" si="296"/>
        <v>4.5375801098134654E-2</v>
      </c>
      <c r="Q3174">
        <f t="shared" si="297"/>
        <v>0.95462419890186534</v>
      </c>
      <c r="R3174">
        <f t="shared" si="298"/>
        <v>-2.0167560838888234E-2</v>
      </c>
      <c r="S3174">
        <f t="shared" si="299"/>
        <v>0</v>
      </c>
    </row>
    <row r="3175" spans="1:19" x14ac:dyDescent="0.35">
      <c r="A3175">
        <v>-1.1157067772851639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-0.56444718871493882</v>
      </c>
      <c r="L3175">
        <v>-0.76142105890920853</v>
      </c>
      <c r="M3175">
        <v>0</v>
      </c>
      <c r="N3175">
        <f t="shared" si="294"/>
        <v>-5.8986183979034994</v>
      </c>
      <c r="O3175">
        <f t="shared" si="295"/>
        <v>2.7432322572372289E-3</v>
      </c>
      <c r="P3175">
        <f t="shared" si="296"/>
        <v>2.7357275212539136E-3</v>
      </c>
      <c r="Q3175">
        <f t="shared" si="297"/>
        <v>0.99726427247874605</v>
      </c>
      <c r="R3175">
        <f t="shared" si="298"/>
        <v>-1.1897395110711847E-3</v>
      </c>
      <c r="S3175">
        <f t="shared" si="299"/>
        <v>0</v>
      </c>
    </row>
    <row r="3176" spans="1:19" x14ac:dyDescent="0.35">
      <c r="A3176">
        <v>-0.45229624823415254</v>
      </c>
      <c r="B3176">
        <v>0</v>
      </c>
      <c r="C3176">
        <v>0</v>
      </c>
      <c r="D3176">
        <v>1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1</v>
      </c>
      <c r="K3176">
        <v>-0.78529949325901072</v>
      </c>
      <c r="L3176">
        <v>-1.1251136815389138</v>
      </c>
      <c r="M3176">
        <v>0</v>
      </c>
      <c r="N3176">
        <f t="shared" si="294"/>
        <v>-5.1398760670895438</v>
      </c>
      <c r="O3176">
        <f t="shared" si="295"/>
        <v>5.8584157188574029E-3</v>
      </c>
      <c r="P3176">
        <f t="shared" si="296"/>
        <v>5.8242945799390315E-3</v>
      </c>
      <c r="Q3176">
        <f t="shared" si="297"/>
        <v>0.99417570542006095</v>
      </c>
      <c r="R3176">
        <f t="shared" si="298"/>
        <v>-2.5368538815132556E-3</v>
      </c>
      <c r="S3176">
        <f t="shared" si="299"/>
        <v>0</v>
      </c>
    </row>
    <row r="3177" spans="1:19" x14ac:dyDescent="0.35">
      <c r="A3177">
        <v>0.60916059824746549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-0.16735474514469784</v>
      </c>
      <c r="L3177">
        <v>0.3556348534534573</v>
      </c>
      <c r="M3177">
        <v>0</v>
      </c>
      <c r="N3177">
        <f t="shared" si="294"/>
        <v>-3.2548461702026152</v>
      </c>
      <c r="O3177">
        <f t="shared" si="295"/>
        <v>3.8586755999703709E-2</v>
      </c>
      <c r="P3177">
        <f t="shared" si="296"/>
        <v>3.7153136968862632E-2</v>
      </c>
      <c r="Q3177">
        <f t="shared" si="297"/>
        <v>0.96284686303113731</v>
      </c>
      <c r="R3177">
        <f t="shared" si="298"/>
        <v>-1.6442780195374766E-2</v>
      </c>
      <c r="S3177">
        <f t="shared" si="299"/>
        <v>0</v>
      </c>
    </row>
    <row r="3178" spans="1:19" x14ac:dyDescent="0.35">
      <c r="A3178">
        <v>-0.58497835404435483</v>
      </c>
      <c r="B3178">
        <v>0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-0.97788270282144163</v>
      </c>
      <c r="L3178">
        <v>-0.64451985877823204</v>
      </c>
      <c r="M3178">
        <v>0</v>
      </c>
      <c r="N3178">
        <f t="shared" si="294"/>
        <v>-4.8957714147949751</v>
      </c>
      <c r="O3178">
        <f t="shared" si="295"/>
        <v>7.4781382517918604E-3</v>
      </c>
      <c r="P3178">
        <f t="shared" si="296"/>
        <v>7.4226307925332885E-3</v>
      </c>
      <c r="Q3178">
        <f t="shared" si="297"/>
        <v>0.99257736920746675</v>
      </c>
      <c r="R3178">
        <f t="shared" si="298"/>
        <v>-3.2356309524790893E-3</v>
      </c>
      <c r="S3178">
        <f t="shared" si="299"/>
        <v>0</v>
      </c>
    </row>
    <row r="3179" spans="1:19" x14ac:dyDescent="0.35">
      <c r="A3179">
        <v>0.38802375523046173</v>
      </c>
      <c r="B3179">
        <v>0</v>
      </c>
      <c r="C3179">
        <v>0</v>
      </c>
      <c r="D3179">
        <v>1</v>
      </c>
      <c r="E3179">
        <v>1</v>
      </c>
      <c r="F3179">
        <v>0</v>
      </c>
      <c r="G3179">
        <v>0</v>
      </c>
      <c r="H3179">
        <v>1</v>
      </c>
      <c r="I3179">
        <v>0</v>
      </c>
      <c r="J3179">
        <v>1</v>
      </c>
      <c r="K3179">
        <v>-0.8230652373360472</v>
      </c>
      <c r="L3179">
        <v>-0.3587613695691777</v>
      </c>
      <c r="M3179">
        <v>0</v>
      </c>
      <c r="N3179">
        <f t="shared" si="294"/>
        <v>-3.3840718849762514</v>
      </c>
      <c r="O3179">
        <f t="shared" si="295"/>
        <v>3.3909099290077793E-2</v>
      </c>
      <c r="P3179">
        <f t="shared" si="296"/>
        <v>3.2796983132618814E-2</v>
      </c>
      <c r="Q3179">
        <f t="shared" si="297"/>
        <v>0.96720301686738119</v>
      </c>
      <c r="R3179">
        <f t="shared" si="298"/>
        <v>-1.448235750831337E-2</v>
      </c>
      <c r="S3179">
        <f t="shared" si="299"/>
        <v>0</v>
      </c>
    </row>
    <row r="3180" spans="1:19" x14ac:dyDescent="0.35">
      <c r="A3180">
        <v>-1.7791173063361752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-0.88114939343113807</v>
      </c>
      <c r="L3180">
        <v>-1.6966306599570216</v>
      </c>
      <c r="M3180">
        <v>0</v>
      </c>
      <c r="N3180">
        <f t="shared" si="294"/>
        <v>-7.3621735032175835</v>
      </c>
      <c r="O3180">
        <f t="shared" si="295"/>
        <v>6.3481718178926927E-4</v>
      </c>
      <c r="P3180">
        <f t="shared" si="296"/>
        <v>6.344144445994622E-4</v>
      </c>
      <c r="Q3180">
        <f t="shared" si="297"/>
        <v>0.99936558555540056</v>
      </c>
      <c r="R3180">
        <f t="shared" si="298"/>
        <v>-2.7561012729910732E-4</v>
      </c>
      <c r="S3180">
        <f t="shared" si="299"/>
        <v>0</v>
      </c>
    </row>
    <row r="3181" spans="1:19" x14ac:dyDescent="0.35">
      <c r="A3181">
        <v>-0.18693203661374805</v>
      </c>
      <c r="B3181">
        <v>0</v>
      </c>
      <c r="C3181">
        <v>0</v>
      </c>
      <c r="D3181">
        <v>1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1</v>
      </c>
      <c r="K3181">
        <v>-0.48516121138361701</v>
      </c>
      <c r="L3181">
        <v>-9.8980924833674058E-2</v>
      </c>
      <c r="M3181">
        <v>0</v>
      </c>
      <c r="N3181">
        <f t="shared" si="294"/>
        <v>-4.362198201517324</v>
      </c>
      <c r="O3181">
        <f t="shared" si="295"/>
        <v>1.2750329028965238E-2</v>
      </c>
      <c r="P3181">
        <f t="shared" si="296"/>
        <v>1.2589804874406091E-2</v>
      </c>
      <c r="Q3181">
        <f t="shared" si="297"/>
        <v>0.98741019512559391</v>
      </c>
      <c r="R3181">
        <f t="shared" si="298"/>
        <v>-5.5023929520867385E-3</v>
      </c>
      <c r="S3181">
        <f t="shared" si="299"/>
        <v>0</v>
      </c>
    </row>
    <row r="3182" spans="1:19" x14ac:dyDescent="0.35">
      <c r="A3182">
        <v>3.4204806403255718E-2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1</v>
      </c>
      <c r="K3182">
        <v>-0.81533540667700455</v>
      </c>
      <c r="L3182">
        <v>-2.1046791413023236E-2</v>
      </c>
      <c r="M3182">
        <v>0</v>
      </c>
      <c r="N3182">
        <f t="shared" si="294"/>
        <v>-4.1790889496246049</v>
      </c>
      <c r="O3182">
        <f t="shared" si="295"/>
        <v>1.5312451628694131E-2</v>
      </c>
      <c r="P3182">
        <f t="shared" si="296"/>
        <v>1.5081516634737368E-2</v>
      </c>
      <c r="Q3182">
        <f t="shared" si="297"/>
        <v>0.98491848336526266</v>
      </c>
      <c r="R3182">
        <f t="shared" si="298"/>
        <v>-6.5997123345093982E-3</v>
      </c>
      <c r="S3182">
        <f t="shared" si="299"/>
        <v>0</v>
      </c>
    </row>
    <row r="3183" spans="1:19" x14ac:dyDescent="0.35">
      <c r="A3183">
        <v>-0.45229624823415254</v>
      </c>
      <c r="B3183">
        <v>0</v>
      </c>
      <c r="C3183">
        <v>0</v>
      </c>
      <c r="D3183">
        <v>1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-0.72765704177300805</v>
      </c>
      <c r="L3183">
        <v>4.9312530605270348E-3</v>
      </c>
      <c r="M3183">
        <v>0</v>
      </c>
      <c r="N3183">
        <f t="shared" si="294"/>
        <v>-4.8398110523547064</v>
      </c>
      <c r="O3183">
        <f t="shared" si="295"/>
        <v>7.9085482119922966E-3</v>
      </c>
      <c r="P3183">
        <f t="shared" si="296"/>
        <v>7.8464938371858115E-3</v>
      </c>
      <c r="Q3183">
        <f t="shared" si="297"/>
        <v>0.99215350616281417</v>
      </c>
      <c r="R3183">
        <f t="shared" si="298"/>
        <v>-3.4211285294637344E-3</v>
      </c>
      <c r="S3183">
        <f t="shared" si="299"/>
        <v>0</v>
      </c>
    </row>
    <row r="3184" spans="1:19" x14ac:dyDescent="0.35">
      <c r="A3184">
        <v>-0.8503425656647593</v>
      </c>
      <c r="B3184">
        <v>0</v>
      </c>
      <c r="C3184">
        <v>0</v>
      </c>
      <c r="D3184">
        <v>1</v>
      </c>
      <c r="E3184">
        <v>1</v>
      </c>
      <c r="F3184">
        <v>0</v>
      </c>
      <c r="G3184">
        <v>0</v>
      </c>
      <c r="H3184">
        <v>1</v>
      </c>
      <c r="I3184">
        <v>0</v>
      </c>
      <c r="J3184">
        <v>1</v>
      </c>
      <c r="K3184">
        <v>-5.9578820527190539E-2</v>
      </c>
      <c r="L3184">
        <v>-0.48865159193692953</v>
      </c>
      <c r="M3184">
        <v>0</v>
      </c>
      <c r="N3184">
        <f t="shared" si="294"/>
        <v>-5.3168135494882796</v>
      </c>
      <c r="O3184">
        <f t="shared" si="295"/>
        <v>4.9083691084613971E-3</v>
      </c>
      <c r="P3184">
        <f t="shared" si="296"/>
        <v>4.8843946964199567E-3</v>
      </c>
      <c r="Q3184">
        <f t="shared" si="297"/>
        <v>0.99511560530358001</v>
      </c>
      <c r="R3184">
        <f t="shared" si="298"/>
        <v>-2.1264631447438006E-3</v>
      </c>
      <c r="S3184">
        <f t="shared" si="299"/>
        <v>0</v>
      </c>
    </row>
    <row r="3185" spans="1:19" x14ac:dyDescent="0.35">
      <c r="A3185">
        <v>-0.8503425656647593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1</v>
      </c>
      <c r="I3185">
        <v>0</v>
      </c>
      <c r="J3185">
        <v>0</v>
      </c>
      <c r="K3185">
        <v>-2.843864558647648E-2</v>
      </c>
      <c r="L3185">
        <v>-1.1770697704860142</v>
      </c>
      <c r="M3185">
        <v>0</v>
      </c>
      <c r="N3185">
        <f t="shared" si="294"/>
        <v>-5.5096745210186722</v>
      </c>
      <c r="O3185">
        <f t="shared" si="295"/>
        <v>4.0474245204702494E-3</v>
      </c>
      <c r="P3185">
        <f t="shared" si="296"/>
        <v>4.0311089114174921E-3</v>
      </c>
      <c r="Q3185">
        <f t="shared" si="297"/>
        <v>0.99596889108858255</v>
      </c>
      <c r="R3185">
        <f t="shared" si="298"/>
        <v>-1.7542264754602402E-3</v>
      </c>
      <c r="S3185">
        <f t="shared" si="299"/>
        <v>0</v>
      </c>
    </row>
    <row r="3186" spans="1:19" x14ac:dyDescent="0.35">
      <c r="A3186">
        <v>0.47647849243726326</v>
      </c>
      <c r="B3186">
        <v>0</v>
      </c>
      <c r="C3186">
        <v>1</v>
      </c>
      <c r="D3186">
        <v>1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1</v>
      </c>
      <c r="K3186">
        <v>-0.34999960100264521</v>
      </c>
      <c r="L3186">
        <v>0.25172267555925576</v>
      </c>
      <c r="M3186">
        <v>0</v>
      </c>
      <c r="N3186">
        <f t="shared" si="294"/>
        <v>-2.9657952837151447</v>
      </c>
      <c r="O3186">
        <f t="shared" si="295"/>
        <v>5.1519480344641232E-2</v>
      </c>
      <c r="P3186">
        <f t="shared" si="296"/>
        <v>4.8995269519643551E-2</v>
      </c>
      <c r="Q3186">
        <f t="shared" si="297"/>
        <v>0.9510047304803565</v>
      </c>
      <c r="R3186">
        <f t="shared" si="298"/>
        <v>-2.1817322792968795E-2</v>
      </c>
      <c r="S3186">
        <f t="shared" si="299"/>
        <v>0</v>
      </c>
    </row>
    <row r="3187" spans="1:19" x14ac:dyDescent="0.35">
      <c r="A3187">
        <v>1.2725711272984768</v>
      </c>
      <c r="B3187">
        <v>1</v>
      </c>
      <c r="C3187">
        <v>0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-0.33741101964363296</v>
      </c>
      <c r="L3187">
        <v>-0.87832225904018502</v>
      </c>
      <c r="M3187">
        <v>0</v>
      </c>
      <c r="N3187">
        <f t="shared" si="294"/>
        <v>-1.775651304159986</v>
      </c>
      <c r="O3187">
        <f t="shared" si="295"/>
        <v>0.16937310016315404</v>
      </c>
      <c r="P3187">
        <f t="shared" si="296"/>
        <v>0.14484094096189032</v>
      </c>
      <c r="Q3187">
        <f t="shared" si="297"/>
        <v>0.85515905903810974</v>
      </c>
      <c r="R3187">
        <f t="shared" si="298"/>
        <v>-6.7953099262617264E-2</v>
      </c>
      <c r="S3187">
        <f t="shared" si="299"/>
        <v>1</v>
      </c>
    </row>
    <row r="3188" spans="1:19" x14ac:dyDescent="0.35">
      <c r="A3188">
        <v>-0.27538677382054955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1</v>
      </c>
      <c r="K3188">
        <v>-0.6611804981052426</v>
      </c>
      <c r="L3188">
        <v>-1.0991356370653635</v>
      </c>
      <c r="M3188">
        <v>0</v>
      </c>
      <c r="N3188">
        <f t="shared" si="294"/>
        <v>-4.4692281863192473</v>
      </c>
      <c r="O3188">
        <f t="shared" si="295"/>
        <v>1.1456154455926557E-2</v>
      </c>
      <c r="P3188">
        <f t="shared" si="296"/>
        <v>1.132639749677429E-2</v>
      </c>
      <c r="Q3188">
        <f t="shared" si="297"/>
        <v>0.98867360250322567</v>
      </c>
      <c r="R3188">
        <f t="shared" si="298"/>
        <v>-4.9470613128900333E-3</v>
      </c>
      <c r="S3188">
        <f t="shared" si="299"/>
        <v>0</v>
      </c>
    </row>
    <row r="3189" spans="1:19" x14ac:dyDescent="0.35">
      <c r="A3189">
        <v>-0.31961414242395031</v>
      </c>
      <c r="B3189">
        <v>0</v>
      </c>
      <c r="C3189">
        <v>0</v>
      </c>
      <c r="D3189">
        <v>1</v>
      </c>
      <c r="E3189">
        <v>1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-0.70689692514586533</v>
      </c>
      <c r="L3189">
        <v>0.30367876450635634</v>
      </c>
      <c r="M3189">
        <v>0</v>
      </c>
      <c r="N3189">
        <f t="shared" si="294"/>
        <v>-4.7134202259376163</v>
      </c>
      <c r="O3189">
        <f t="shared" si="295"/>
        <v>8.9740318172902064E-3</v>
      </c>
      <c r="P3189">
        <f t="shared" si="296"/>
        <v>8.8942148502343873E-3</v>
      </c>
      <c r="Q3189">
        <f t="shared" si="297"/>
        <v>0.99110578514976566</v>
      </c>
      <c r="R3189">
        <f t="shared" si="298"/>
        <v>-3.879988849809651E-3</v>
      </c>
      <c r="S3189">
        <f t="shared" si="299"/>
        <v>0</v>
      </c>
    </row>
    <row r="3190" spans="1:19" x14ac:dyDescent="0.35">
      <c r="A3190">
        <v>-0.93879730287156082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1</v>
      </c>
      <c r="I3190">
        <v>0</v>
      </c>
      <c r="J3190">
        <v>1</v>
      </c>
      <c r="K3190">
        <v>-0.41735955388858709</v>
      </c>
      <c r="L3190">
        <v>-0.51462963641048021</v>
      </c>
      <c r="M3190">
        <v>0</v>
      </c>
      <c r="N3190">
        <f t="shared" si="294"/>
        <v>-5.4399671166014025</v>
      </c>
      <c r="O3190">
        <f t="shared" si="295"/>
        <v>4.3396259700432017E-3</v>
      </c>
      <c r="P3190">
        <f t="shared" si="296"/>
        <v>4.3208749887288043E-3</v>
      </c>
      <c r="Q3190">
        <f t="shared" si="297"/>
        <v>0.9956791250112712</v>
      </c>
      <c r="R3190">
        <f t="shared" si="298"/>
        <v>-1.8805980112835601E-3</v>
      </c>
      <c r="S3190">
        <f t="shared" si="299"/>
        <v>0</v>
      </c>
    </row>
    <row r="3191" spans="1:19" x14ac:dyDescent="0.35">
      <c r="A3191">
        <v>1.0956616528848737</v>
      </c>
      <c r="B3191">
        <v>0</v>
      </c>
      <c r="C3191">
        <v>0</v>
      </c>
      <c r="D3191">
        <v>1</v>
      </c>
      <c r="E3191">
        <v>0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2.4113167627118859</v>
      </c>
      <c r="L3191">
        <v>-0.24186016943820124</v>
      </c>
      <c r="M3191">
        <v>0</v>
      </c>
      <c r="N3191">
        <f t="shared" si="294"/>
        <v>-2.0045757071912909</v>
      </c>
      <c r="O3191">
        <f t="shared" si="295"/>
        <v>0.1347174432133712</v>
      </c>
      <c r="P3191">
        <f t="shared" si="296"/>
        <v>0.11872333858891695</v>
      </c>
      <c r="Q3191">
        <f t="shared" si="297"/>
        <v>0.88127666141108307</v>
      </c>
      <c r="R3191">
        <f t="shared" si="298"/>
        <v>-5.488773101777937E-2</v>
      </c>
      <c r="S3191">
        <f t="shared" si="299"/>
        <v>1</v>
      </c>
    </row>
    <row r="3192" spans="1:19" x14ac:dyDescent="0.35">
      <c r="A3192">
        <v>-0.8503425656647593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1</v>
      </c>
      <c r="I3192">
        <v>0</v>
      </c>
      <c r="J3192">
        <v>1</v>
      </c>
      <c r="K3192">
        <v>-0.39240324347510702</v>
      </c>
      <c r="L3192">
        <v>-1.1381027037756886</v>
      </c>
      <c r="M3192">
        <v>0</v>
      </c>
      <c r="N3192">
        <f t="shared" si="294"/>
        <v>-5.1660090778901075</v>
      </c>
      <c r="O3192">
        <f t="shared" si="295"/>
        <v>5.7073008212582804E-3</v>
      </c>
      <c r="P3192">
        <f t="shared" si="296"/>
        <v>5.6749123891192913E-3</v>
      </c>
      <c r="Q3192">
        <f t="shared" si="297"/>
        <v>0.99432508761088068</v>
      </c>
      <c r="R3192">
        <f t="shared" si="298"/>
        <v>-2.471602852680845E-3</v>
      </c>
      <c r="S3192">
        <f t="shared" si="299"/>
        <v>0</v>
      </c>
    </row>
    <row r="3193" spans="1:19" x14ac:dyDescent="0.35">
      <c r="A3193">
        <v>-0.36384151102735102</v>
      </c>
      <c r="B3193">
        <v>0</v>
      </c>
      <c r="C3193">
        <v>0</v>
      </c>
      <c r="D3193">
        <v>1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-3.8597851595503649E-2</v>
      </c>
      <c r="L3193">
        <v>-0.57957474759435612</v>
      </c>
      <c r="M3193">
        <v>0</v>
      </c>
      <c r="N3193">
        <f t="shared" si="294"/>
        <v>-4.8602696680412247</v>
      </c>
      <c r="O3193">
        <f t="shared" si="295"/>
        <v>7.7483941151127956E-3</v>
      </c>
      <c r="P3193">
        <f t="shared" si="296"/>
        <v>7.6888181220239327E-3</v>
      </c>
      <c r="Q3193">
        <f t="shared" si="297"/>
        <v>0.99231118187797607</v>
      </c>
      <c r="R3193">
        <f t="shared" si="298"/>
        <v>-3.3521147610840415E-3</v>
      </c>
      <c r="S3193">
        <f t="shared" si="299"/>
        <v>0</v>
      </c>
    </row>
    <row r="3194" spans="1:19" x14ac:dyDescent="0.35">
      <c r="A3194">
        <v>-0.49652361683755331</v>
      </c>
      <c r="B3194">
        <v>0</v>
      </c>
      <c r="C3194">
        <v>0</v>
      </c>
      <c r="D3194">
        <v>1</v>
      </c>
      <c r="E3194">
        <v>1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-2.7113531759211999E-2</v>
      </c>
      <c r="L3194">
        <v>-0.8133771478563091</v>
      </c>
      <c r="M3194">
        <v>0</v>
      </c>
      <c r="N3194">
        <f t="shared" si="294"/>
        <v>-4.999177824086761</v>
      </c>
      <c r="O3194">
        <f t="shared" si="295"/>
        <v>6.7434890547729536E-3</v>
      </c>
      <c r="P3194">
        <f t="shared" si="296"/>
        <v>6.6983190138178959E-3</v>
      </c>
      <c r="Q3194">
        <f t="shared" si="297"/>
        <v>0.9933016809861821</v>
      </c>
      <c r="R3194">
        <f t="shared" si="298"/>
        <v>-2.9188295615870871E-3</v>
      </c>
      <c r="S3194">
        <f t="shared" si="299"/>
        <v>0</v>
      </c>
    </row>
    <row r="3195" spans="1:19" x14ac:dyDescent="0.35">
      <c r="A3195">
        <v>0.38802375523046173</v>
      </c>
      <c r="B3195">
        <v>0</v>
      </c>
      <c r="C3195">
        <v>0</v>
      </c>
      <c r="D3195">
        <v>1</v>
      </c>
      <c r="E3195">
        <v>1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8.6645415769277482E-3</v>
      </c>
      <c r="L3195">
        <v>-0.83935519232985978</v>
      </c>
      <c r="M3195">
        <v>0</v>
      </c>
      <c r="N3195">
        <f t="shared" si="294"/>
        <v>-3.5269101482284393</v>
      </c>
      <c r="O3195">
        <f t="shared" si="295"/>
        <v>2.9395603747150331E-2</v>
      </c>
      <c r="P3195">
        <f t="shared" si="296"/>
        <v>2.8556177664005984E-2</v>
      </c>
      <c r="Q3195">
        <f t="shared" si="297"/>
        <v>0.97144382233599402</v>
      </c>
      <c r="R3195">
        <f t="shared" si="298"/>
        <v>-1.2582309171163925E-2</v>
      </c>
      <c r="S3195">
        <f t="shared" si="299"/>
        <v>0</v>
      </c>
    </row>
    <row r="3196" spans="1:19" x14ac:dyDescent="0.35">
      <c r="A3196">
        <v>-0.98302467147496153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-0.95491406314885807</v>
      </c>
      <c r="L3196">
        <v>-0.34577234733240281</v>
      </c>
      <c r="M3196">
        <v>0</v>
      </c>
      <c r="N3196">
        <f t="shared" si="294"/>
        <v>-5.8181369213112903</v>
      </c>
      <c r="O3196">
        <f t="shared" si="295"/>
        <v>2.9731391802537191E-3</v>
      </c>
      <c r="P3196">
        <f t="shared" si="296"/>
        <v>2.9643258269944441E-3</v>
      </c>
      <c r="Q3196">
        <f t="shared" si="297"/>
        <v>0.99703567417300554</v>
      </c>
      <c r="R3196">
        <f t="shared" si="298"/>
        <v>-1.2893022507252964E-3</v>
      </c>
      <c r="S3196">
        <f t="shared" si="299"/>
        <v>0</v>
      </c>
    </row>
    <row r="3197" spans="1:19" x14ac:dyDescent="0.35">
      <c r="A3197">
        <v>1.7148448133324843</v>
      </c>
      <c r="B3197">
        <v>1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-0.98671679500320442</v>
      </c>
      <c r="L3197">
        <v>-0.77441008114598386</v>
      </c>
      <c r="M3197">
        <v>0</v>
      </c>
      <c r="N3197">
        <f t="shared" si="294"/>
        <v>-0.93213399255510554</v>
      </c>
      <c r="O3197">
        <f t="shared" si="295"/>
        <v>0.39371263343622143</v>
      </c>
      <c r="P3197">
        <f t="shared" si="296"/>
        <v>0.28249197430715428</v>
      </c>
      <c r="Q3197">
        <f t="shared" si="297"/>
        <v>0.71750802569284566</v>
      </c>
      <c r="R3197">
        <f t="shared" si="298"/>
        <v>-0.1441732367617434</v>
      </c>
      <c r="S3197">
        <f t="shared" si="299"/>
        <v>1</v>
      </c>
    </row>
    <row r="3198" spans="1:19" x14ac:dyDescent="0.35">
      <c r="A3198">
        <v>-0.45229624823415254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-0.38975301582057809</v>
      </c>
      <c r="L3198">
        <v>0.48552507582120913</v>
      </c>
      <c r="M3198">
        <v>0</v>
      </c>
      <c r="N3198">
        <f t="shared" si="294"/>
        <v>-4.6671075212604585</v>
      </c>
      <c r="O3198">
        <f t="shared" si="295"/>
        <v>9.3994178614163308E-3</v>
      </c>
      <c r="P3198">
        <f t="shared" si="296"/>
        <v>9.3118915021078476E-3</v>
      </c>
      <c r="Q3198">
        <f t="shared" si="297"/>
        <v>0.99068810849789213</v>
      </c>
      <c r="R3198">
        <f t="shared" si="298"/>
        <v>-4.063049932393154E-3</v>
      </c>
      <c r="S3198">
        <f t="shared" si="299"/>
        <v>0</v>
      </c>
    </row>
    <row r="3199" spans="1:19" x14ac:dyDescent="0.35">
      <c r="A3199">
        <v>0.83029744126446925</v>
      </c>
      <c r="B3199">
        <v>0</v>
      </c>
      <c r="C3199">
        <v>0</v>
      </c>
      <c r="D3199">
        <v>1</v>
      </c>
      <c r="E3199">
        <v>1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3.2295738163143288E-2</v>
      </c>
      <c r="L3199">
        <v>0.31666778674313167</v>
      </c>
      <c r="M3199">
        <v>0</v>
      </c>
      <c r="N3199">
        <f t="shared" si="294"/>
        <v>-2.6875977548253136</v>
      </c>
      <c r="O3199">
        <f t="shared" si="295"/>
        <v>6.8044202050799127E-2</v>
      </c>
      <c r="P3199">
        <f t="shared" si="296"/>
        <v>6.3709162898075211E-2</v>
      </c>
      <c r="Q3199">
        <f t="shared" si="297"/>
        <v>0.93629083710192473</v>
      </c>
      <c r="R3199">
        <f t="shared" si="298"/>
        <v>-2.8589226765110831E-2</v>
      </c>
      <c r="S3199">
        <f t="shared" si="299"/>
        <v>1</v>
      </c>
    </row>
    <row r="3200" spans="1:19" x14ac:dyDescent="0.35">
      <c r="A3200">
        <v>0.60916059824746549</v>
      </c>
      <c r="B3200">
        <v>1</v>
      </c>
      <c r="C3200">
        <v>0</v>
      </c>
      <c r="D3200">
        <v>1</v>
      </c>
      <c r="E3200">
        <v>1</v>
      </c>
      <c r="F3200">
        <v>0</v>
      </c>
      <c r="G3200">
        <v>0</v>
      </c>
      <c r="H3200">
        <v>1</v>
      </c>
      <c r="I3200">
        <v>1</v>
      </c>
      <c r="J3200">
        <v>0</v>
      </c>
      <c r="K3200">
        <v>-0.33961954268907385</v>
      </c>
      <c r="L3200">
        <v>1.9532845885768044</v>
      </c>
      <c r="M3200">
        <v>0</v>
      </c>
      <c r="N3200">
        <f t="shared" si="294"/>
        <v>-2.5867709957480347</v>
      </c>
      <c r="O3200">
        <f t="shared" si="295"/>
        <v>7.5262671632077338E-2</v>
      </c>
      <c r="P3200">
        <f t="shared" si="296"/>
        <v>6.9994684664204512E-2</v>
      </c>
      <c r="Q3200">
        <f t="shared" si="297"/>
        <v>0.93000531533579545</v>
      </c>
      <c r="R3200">
        <f t="shared" si="298"/>
        <v>-3.1514569280034065E-2</v>
      </c>
      <c r="S3200">
        <f t="shared" si="299"/>
        <v>1</v>
      </c>
    </row>
    <row r="3201" spans="1:19" x14ac:dyDescent="0.35">
      <c r="A3201">
        <v>-1.2926162516987669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0.70147822093168111</v>
      </c>
      <c r="L3201">
        <v>1.6805151216045253</v>
      </c>
      <c r="M3201">
        <v>0</v>
      </c>
      <c r="N3201">
        <f t="shared" si="294"/>
        <v>-6.2559165692975949</v>
      </c>
      <c r="O3201">
        <f t="shared" si="295"/>
        <v>1.9190661925541533E-3</v>
      </c>
      <c r="P3201">
        <f t="shared" si="296"/>
        <v>1.9153904315314595E-3</v>
      </c>
      <c r="Q3201">
        <f t="shared" si="297"/>
        <v>0.99808460956846856</v>
      </c>
      <c r="R3201">
        <f t="shared" si="298"/>
        <v>-8.3264116637060573E-4</v>
      </c>
      <c r="S3201">
        <f t="shared" si="299"/>
        <v>0</v>
      </c>
    </row>
    <row r="3202" spans="1:19" x14ac:dyDescent="0.35">
      <c r="A3202">
        <v>0.74184270405766772</v>
      </c>
      <c r="B3202">
        <v>0</v>
      </c>
      <c r="C3202">
        <v>0</v>
      </c>
      <c r="D3202">
        <v>1</v>
      </c>
      <c r="E3202">
        <v>0</v>
      </c>
      <c r="F3202">
        <v>1</v>
      </c>
      <c r="G3202">
        <v>0</v>
      </c>
      <c r="H3202">
        <v>0</v>
      </c>
      <c r="I3202">
        <v>1</v>
      </c>
      <c r="J3202">
        <v>0</v>
      </c>
      <c r="K3202">
        <v>2.338214649907798</v>
      </c>
      <c r="L3202">
        <v>-9.8980924833674058E-2</v>
      </c>
      <c r="M3202">
        <v>0</v>
      </c>
      <c r="N3202">
        <f t="shared" si="294"/>
        <v>-2.8275838854356885</v>
      </c>
      <c r="O3202">
        <f t="shared" si="295"/>
        <v>5.9155607870487036E-2</v>
      </c>
      <c r="P3202">
        <f t="shared" si="296"/>
        <v>5.5851668471475956E-2</v>
      </c>
      <c r="Q3202">
        <f t="shared" si="297"/>
        <v>0.94414833152852407</v>
      </c>
      <c r="R3202">
        <f t="shared" si="298"/>
        <v>-2.4959769998848687E-2</v>
      </c>
      <c r="S3202">
        <f t="shared" si="299"/>
        <v>1</v>
      </c>
    </row>
    <row r="3203" spans="1:19" x14ac:dyDescent="0.35">
      <c r="A3203">
        <v>0.87452480986786996</v>
      </c>
      <c r="B3203">
        <v>1</v>
      </c>
      <c r="C3203">
        <v>0</v>
      </c>
      <c r="D3203">
        <v>1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0</v>
      </c>
      <c r="K3203">
        <v>2.6955536786601058</v>
      </c>
      <c r="L3203">
        <v>1.1479652098967437</v>
      </c>
      <c r="M3203">
        <v>0</v>
      </c>
      <c r="N3203">
        <f t="shared" si="294"/>
        <v>-2.1971042798546825</v>
      </c>
      <c r="O3203">
        <f t="shared" si="295"/>
        <v>0.11112447830195211</v>
      </c>
      <c r="P3203">
        <f t="shared" si="296"/>
        <v>0.10001082729432376</v>
      </c>
      <c r="Q3203">
        <f t="shared" si="297"/>
        <v>0.89998917270567624</v>
      </c>
      <c r="R3203">
        <f t="shared" si="298"/>
        <v>-4.5762715296745887E-2</v>
      </c>
      <c r="S3203">
        <f t="shared" si="299"/>
        <v>1</v>
      </c>
    </row>
    <row r="3204" spans="1:19" x14ac:dyDescent="0.35">
      <c r="A3204">
        <v>0.29956901802366021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0</v>
      </c>
      <c r="K3204">
        <v>-0.3091419246619917</v>
      </c>
      <c r="L3204">
        <v>-1.0471795481182624</v>
      </c>
      <c r="M3204">
        <v>0</v>
      </c>
      <c r="N3204">
        <f t="shared" si="294"/>
        <v>-3.8590523925587825</v>
      </c>
      <c r="O3204">
        <f t="shared" si="295"/>
        <v>2.1087973178258557E-2</v>
      </c>
      <c r="P3204">
        <f t="shared" si="296"/>
        <v>2.0652454766086136E-2</v>
      </c>
      <c r="Q3204">
        <f t="shared" si="297"/>
        <v>0.97934754523391387</v>
      </c>
      <c r="R3204">
        <f t="shared" si="298"/>
        <v>-9.0631609115628901E-3</v>
      </c>
      <c r="S3204">
        <f t="shared" si="299"/>
        <v>0</v>
      </c>
    </row>
    <row r="3205" spans="1:19" x14ac:dyDescent="0.35">
      <c r="A3205">
        <v>-1.3810709889055683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0.44551039996510167</v>
      </c>
      <c r="L3205">
        <v>-0.94326737022406093</v>
      </c>
      <c r="M3205">
        <v>0</v>
      </c>
      <c r="N3205">
        <f t="shared" si="294"/>
        <v>-6.4789094522337685</v>
      </c>
      <c r="O3205">
        <f t="shared" si="295"/>
        <v>1.5354842855425169E-3</v>
      </c>
      <c r="P3205">
        <f t="shared" si="296"/>
        <v>1.5331301882307974E-3</v>
      </c>
      <c r="Q3205">
        <f t="shared" si="297"/>
        <v>0.99846686981176924</v>
      </c>
      <c r="R3205">
        <f t="shared" si="298"/>
        <v>-6.6634090508554836E-4</v>
      </c>
      <c r="S3205">
        <f t="shared" si="299"/>
        <v>0</v>
      </c>
    </row>
    <row r="3206" spans="1:19" x14ac:dyDescent="0.35">
      <c r="A3206">
        <v>1.6263900761256829</v>
      </c>
      <c r="B3206">
        <v>0</v>
      </c>
      <c r="C3206">
        <v>0</v>
      </c>
      <c r="D3206">
        <v>1</v>
      </c>
      <c r="E3206">
        <v>1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-0.24708242708510778</v>
      </c>
      <c r="L3206">
        <v>-0.87832225904018502</v>
      </c>
      <c r="M3206">
        <v>0</v>
      </c>
      <c r="N3206">
        <f t="shared" ref="N3206:N3269" si="300">$M$3+SUMPRODUCT($A$3:$L$3,A3206:L3206)</f>
        <v>-1.4283139713285218</v>
      </c>
      <c r="O3206">
        <f t="shared" ref="O3206:O3269" si="301">EXP(N3206)</f>
        <v>0.23971274428010195</v>
      </c>
      <c r="P3206">
        <f t="shared" ref="P3206:P3269" si="302">O3206/(1+O3206)</f>
        <v>0.19336152297063183</v>
      </c>
      <c r="Q3206">
        <f t="shared" ref="Q3206:Q3269" si="303">IF(M3206=1,P3206,1-P3206)</f>
        <v>0.80663847702936819</v>
      </c>
      <c r="R3206">
        <f t="shared" ref="R3206:R3269" si="304">LOG(Q3206)</f>
        <v>-9.3321065786145893E-2</v>
      </c>
      <c r="S3206">
        <f t="shared" ref="S3206:S3269" si="305">IF(P3206&gt;U$2,1,0)</f>
        <v>1</v>
      </c>
    </row>
    <row r="3207" spans="1:19" x14ac:dyDescent="0.35">
      <c r="A3207">
        <v>1.3610258645052782</v>
      </c>
      <c r="B3207">
        <v>0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1</v>
      </c>
      <c r="I3207">
        <v>1</v>
      </c>
      <c r="J3207">
        <v>0</v>
      </c>
      <c r="K3207">
        <v>-0.36722608075708285</v>
      </c>
      <c r="L3207">
        <v>1.3428005434483714</v>
      </c>
      <c r="M3207">
        <v>0</v>
      </c>
      <c r="N3207">
        <f t="shared" si="300"/>
        <v>-1.9205546885522793</v>
      </c>
      <c r="O3207">
        <f t="shared" si="301"/>
        <v>0.14652566347657275</v>
      </c>
      <c r="P3207">
        <f t="shared" si="302"/>
        <v>0.12779972410933019</v>
      </c>
      <c r="Q3207">
        <f t="shared" si="303"/>
        <v>0.87220027589066984</v>
      </c>
      <c r="R3207">
        <f t="shared" si="304"/>
        <v>-5.9383780288393126E-2</v>
      </c>
      <c r="S3207">
        <f t="shared" si="305"/>
        <v>1</v>
      </c>
    </row>
    <row r="3208" spans="1:19" x14ac:dyDescent="0.35">
      <c r="A3208">
        <v>0.12265954361005722</v>
      </c>
      <c r="B3208">
        <v>0</v>
      </c>
      <c r="C3208">
        <v>0</v>
      </c>
      <c r="D3208">
        <v>1</v>
      </c>
      <c r="E3208">
        <v>1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-0.87364041507663948</v>
      </c>
      <c r="L3208">
        <v>1.0180749875289918</v>
      </c>
      <c r="M3208">
        <v>0</v>
      </c>
      <c r="N3208">
        <f t="shared" si="300"/>
        <v>-3.9971816359004269</v>
      </c>
      <c r="O3208">
        <f t="shared" si="301"/>
        <v>1.8367331838398521E-2</v>
      </c>
      <c r="P3208">
        <f t="shared" si="302"/>
        <v>1.8036057583702199E-2</v>
      </c>
      <c r="Q3208">
        <f t="shared" si="303"/>
        <v>0.98196394241629781</v>
      </c>
      <c r="R3208">
        <f t="shared" si="304"/>
        <v>-7.9044591551465492E-3</v>
      </c>
      <c r="S3208">
        <f t="shared" si="305"/>
        <v>0</v>
      </c>
    </row>
    <row r="3209" spans="1:19" x14ac:dyDescent="0.35">
      <c r="A3209">
        <v>1.0072069156780723</v>
      </c>
      <c r="B3209">
        <v>0</v>
      </c>
      <c r="C3209">
        <v>0</v>
      </c>
      <c r="D3209">
        <v>1</v>
      </c>
      <c r="E3209">
        <v>1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-0.57526895163759861</v>
      </c>
      <c r="L3209">
        <v>0.40759094240055788</v>
      </c>
      <c r="M3209">
        <v>0</v>
      </c>
      <c r="N3209">
        <f t="shared" si="300"/>
        <v>-2.5771560080013991</v>
      </c>
      <c r="O3209">
        <f t="shared" si="301"/>
        <v>7.5989811415778388E-2</v>
      </c>
      <c r="P3209">
        <f t="shared" si="302"/>
        <v>7.0623170042652755E-2</v>
      </c>
      <c r="Q3209">
        <f t="shared" si="303"/>
        <v>0.92937682995734727</v>
      </c>
      <c r="R3209">
        <f t="shared" si="304"/>
        <v>-3.1808159000579192E-2</v>
      </c>
      <c r="S3209">
        <f t="shared" si="305"/>
        <v>1</v>
      </c>
    </row>
    <row r="3210" spans="1:19" x14ac:dyDescent="0.35">
      <c r="A3210">
        <v>-0.76188782845795777</v>
      </c>
      <c r="B3210">
        <v>0</v>
      </c>
      <c r="C3210">
        <v>0</v>
      </c>
      <c r="D3210">
        <v>1</v>
      </c>
      <c r="E3210">
        <v>0</v>
      </c>
      <c r="F3210">
        <v>1</v>
      </c>
      <c r="G3210">
        <v>0</v>
      </c>
      <c r="H3210">
        <v>1</v>
      </c>
      <c r="I3210">
        <v>0</v>
      </c>
      <c r="J3210">
        <v>1</v>
      </c>
      <c r="K3210">
        <v>-0.71617272193671633</v>
      </c>
      <c r="L3210">
        <v>-0.38473941404272843</v>
      </c>
      <c r="M3210">
        <v>0</v>
      </c>
      <c r="N3210">
        <f t="shared" si="300"/>
        <v>-5.6322468885879244</v>
      </c>
      <c r="O3210">
        <f t="shared" si="301"/>
        <v>3.580521250077615E-3</v>
      </c>
      <c r="P3210">
        <f t="shared" si="302"/>
        <v>3.5677468566425088E-3</v>
      </c>
      <c r="Q3210">
        <f t="shared" si="303"/>
        <v>0.99643225314335748</v>
      </c>
      <c r="R3210">
        <f t="shared" si="304"/>
        <v>-1.5522233921728033E-3</v>
      </c>
      <c r="S3210">
        <f t="shared" si="305"/>
        <v>0</v>
      </c>
    </row>
    <row r="3211" spans="1:19" x14ac:dyDescent="0.35">
      <c r="A3211">
        <v>1.1841163900916754</v>
      </c>
      <c r="B3211">
        <v>0</v>
      </c>
      <c r="C3211">
        <v>0</v>
      </c>
      <c r="D3211">
        <v>1</v>
      </c>
      <c r="E3211">
        <v>1</v>
      </c>
      <c r="F3211">
        <v>0</v>
      </c>
      <c r="G3211">
        <v>0</v>
      </c>
      <c r="H3211">
        <v>1</v>
      </c>
      <c r="I3211">
        <v>1</v>
      </c>
      <c r="J3211">
        <v>0</v>
      </c>
      <c r="K3211">
        <v>-0.34580340721630787</v>
      </c>
      <c r="L3211">
        <v>4.9312530605270348E-3</v>
      </c>
      <c r="M3211">
        <v>0</v>
      </c>
      <c r="N3211">
        <f t="shared" si="300"/>
        <v>-2.0833414023928603</v>
      </c>
      <c r="O3211">
        <f t="shared" si="301"/>
        <v>0.12451346673349448</v>
      </c>
      <c r="P3211">
        <f t="shared" si="302"/>
        <v>0.11072652344056251</v>
      </c>
      <c r="Q3211">
        <f t="shared" si="303"/>
        <v>0.88927347655943745</v>
      </c>
      <c r="R3211">
        <f t="shared" si="304"/>
        <v>-5.096466074366162E-2</v>
      </c>
      <c r="S3211">
        <f t="shared" si="305"/>
        <v>1</v>
      </c>
    </row>
    <row r="3212" spans="1:19" x14ac:dyDescent="0.35">
      <c r="A3212">
        <v>0.83029744126446925</v>
      </c>
      <c r="B3212">
        <v>0</v>
      </c>
      <c r="C3212">
        <v>0</v>
      </c>
      <c r="D3212">
        <v>1</v>
      </c>
      <c r="E3212">
        <v>1</v>
      </c>
      <c r="F3212">
        <v>0</v>
      </c>
      <c r="G3212">
        <v>0</v>
      </c>
      <c r="H3212">
        <v>1</v>
      </c>
      <c r="I3212">
        <v>1</v>
      </c>
      <c r="J3212">
        <v>0</v>
      </c>
      <c r="K3212">
        <v>-0.29059033108028992</v>
      </c>
      <c r="L3212">
        <v>5.6887342007628038E-2</v>
      </c>
      <c r="M3212">
        <v>0</v>
      </c>
      <c r="N3212">
        <f t="shared" si="300"/>
        <v>-2.660525037127524</v>
      </c>
      <c r="O3212">
        <f t="shared" si="301"/>
        <v>6.9911505970650836E-2</v>
      </c>
      <c r="P3212">
        <f t="shared" si="302"/>
        <v>6.5343260242093901E-2</v>
      </c>
      <c r="Q3212">
        <f t="shared" si="303"/>
        <v>0.93465673975790609</v>
      </c>
      <c r="R3212">
        <f t="shared" si="304"/>
        <v>-2.9347858004846791E-2</v>
      </c>
      <c r="S3212">
        <f t="shared" si="305"/>
        <v>1</v>
      </c>
    </row>
    <row r="3213" spans="1:19" x14ac:dyDescent="0.35">
      <c r="A3213">
        <v>-1.248388883095366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-0.96242304150335645</v>
      </c>
      <c r="L3213">
        <v>0.44655800911088306</v>
      </c>
      <c r="M3213">
        <v>0</v>
      </c>
      <c r="N3213">
        <f t="shared" si="300"/>
        <v>-6.5487689770274686</v>
      </c>
      <c r="O3213">
        <f t="shared" si="301"/>
        <v>1.4318771875186981E-3</v>
      </c>
      <c r="P3213">
        <f t="shared" si="302"/>
        <v>1.4298298467790617E-3</v>
      </c>
      <c r="Q3213">
        <f t="shared" si="303"/>
        <v>0.99857017015322092</v>
      </c>
      <c r="R3213">
        <f t="shared" si="304"/>
        <v>-6.2141157486943742E-4</v>
      </c>
      <c r="S3213">
        <f t="shared" si="305"/>
        <v>0</v>
      </c>
    </row>
    <row r="3214" spans="1:19" x14ac:dyDescent="0.35">
      <c r="A3214">
        <v>1.051434284281473</v>
      </c>
      <c r="B3214">
        <v>0</v>
      </c>
      <c r="C3214">
        <v>0</v>
      </c>
      <c r="D3214">
        <v>1</v>
      </c>
      <c r="E3214">
        <v>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-0.89749246396739923</v>
      </c>
      <c r="L3214">
        <v>0.56345920924186044</v>
      </c>
      <c r="M3214">
        <v>0</v>
      </c>
      <c r="N3214">
        <f t="shared" si="300"/>
        <v>-2.466897199936974</v>
      </c>
      <c r="O3214">
        <f t="shared" si="301"/>
        <v>8.4847716493641839E-2</v>
      </c>
      <c r="P3214">
        <f t="shared" si="302"/>
        <v>7.8211637636920919E-2</v>
      </c>
      <c r="Q3214">
        <f t="shared" si="303"/>
        <v>0.92178836236307904</v>
      </c>
      <c r="R3214">
        <f t="shared" si="304"/>
        <v>-3.5368779172446151E-2</v>
      </c>
      <c r="S3214">
        <f t="shared" si="305"/>
        <v>1</v>
      </c>
    </row>
    <row r="3215" spans="1:19" x14ac:dyDescent="0.35">
      <c r="A3215">
        <v>0.87452480986786996</v>
      </c>
      <c r="B3215">
        <v>0</v>
      </c>
      <c r="C3215">
        <v>0</v>
      </c>
      <c r="D3215">
        <v>1</v>
      </c>
      <c r="E3215">
        <v>1</v>
      </c>
      <c r="F3215">
        <v>0</v>
      </c>
      <c r="G3215">
        <v>0</v>
      </c>
      <c r="H3215">
        <v>1</v>
      </c>
      <c r="I3215">
        <v>0</v>
      </c>
      <c r="J3215">
        <v>1</v>
      </c>
      <c r="K3215">
        <v>-0.23979430103515312</v>
      </c>
      <c r="L3215">
        <v>0.3556348534534573</v>
      </c>
      <c r="M3215">
        <v>0</v>
      </c>
      <c r="N3215">
        <f t="shared" si="300"/>
        <v>-2.4740346240204105</v>
      </c>
      <c r="O3215">
        <f t="shared" si="301"/>
        <v>8.4244278416980539E-2</v>
      </c>
      <c r="P3215">
        <f t="shared" si="302"/>
        <v>7.7698614688545053E-2</v>
      </c>
      <c r="Q3215">
        <f t="shared" si="303"/>
        <v>0.922301385311455</v>
      </c>
      <c r="R3215">
        <f t="shared" si="304"/>
        <v>-3.5127139044466175E-2</v>
      </c>
      <c r="S3215">
        <f t="shared" si="305"/>
        <v>1</v>
      </c>
    </row>
    <row r="3216" spans="1:19" x14ac:dyDescent="0.35">
      <c r="A3216">
        <v>-5.424993080354578E-2</v>
      </c>
      <c r="B3216">
        <v>0</v>
      </c>
      <c r="C3216">
        <v>0</v>
      </c>
      <c r="D3216">
        <v>1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0</v>
      </c>
      <c r="K3216">
        <v>-0.49576212200173253</v>
      </c>
      <c r="L3216">
        <v>-1.0731575925918126</v>
      </c>
      <c r="M3216">
        <v>0</v>
      </c>
      <c r="N3216">
        <f t="shared" si="300"/>
        <v>-4.4761208100422403</v>
      </c>
      <c r="O3216">
        <f t="shared" si="301"/>
        <v>1.1377463000785557E-2</v>
      </c>
      <c r="P3216">
        <f t="shared" si="302"/>
        <v>1.1249472543147544E-2</v>
      </c>
      <c r="Q3216">
        <f t="shared" si="303"/>
        <v>0.98875052745685243</v>
      </c>
      <c r="R3216">
        <f t="shared" si="304"/>
        <v>-4.9132718163511233E-3</v>
      </c>
      <c r="S3216">
        <f t="shared" si="305"/>
        <v>0</v>
      </c>
    </row>
    <row r="3217" spans="1:19" x14ac:dyDescent="0.35">
      <c r="A3217">
        <v>0.2553416494202595</v>
      </c>
      <c r="B3217">
        <v>1</v>
      </c>
      <c r="C3217">
        <v>0</v>
      </c>
      <c r="D3217">
        <v>1</v>
      </c>
      <c r="E3217">
        <v>0</v>
      </c>
      <c r="F3217">
        <v>0</v>
      </c>
      <c r="G3217">
        <v>1</v>
      </c>
      <c r="H3217">
        <v>0</v>
      </c>
      <c r="I3217">
        <v>1</v>
      </c>
      <c r="J3217">
        <v>0</v>
      </c>
      <c r="K3217">
        <v>-0.94939275553525637</v>
      </c>
      <c r="L3217">
        <v>-0.72245399219888284</v>
      </c>
      <c r="M3217">
        <v>0</v>
      </c>
      <c r="N3217">
        <f t="shared" si="300"/>
        <v>-3.5213850670221833</v>
      </c>
      <c r="O3217">
        <f t="shared" si="301"/>
        <v>2.955846634519791E-2</v>
      </c>
      <c r="P3217">
        <f t="shared" si="302"/>
        <v>2.8709847290292041E-2</v>
      </c>
      <c r="Q3217">
        <f t="shared" si="303"/>
        <v>0.97129015270970798</v>
      </c>
      <c r="R3217">
        <f t="shared" si="304"/>
        <v>-1.2651014276163988E-2</v>
      </c>
      <c r="S3217">
        <f t="shared" si="305"/>
        <v>0</v>
      </c>
    </row>
    <row r="3218" spans="1:19" x14ac:dyDescent="0.35">
      <c r="A3218">
        <v>1.5379353389188812</v>
      </c>
      <c r="B3218">
        <v>0</v>
      </c>
      <c r="C3218">
        <v>1</v>
      </c>
      <c r="D3218">
        <v>1</v>
      </c>
      <c r="E3218">
        <v>0</v>
      </c>
      <c r="F3218">
        <v>1</v>
      </c>
      <c r="G3218">
        <v>0</v>
      </c>
      <c r="H3218">
        <v>1</v>
      </c>
      <c r="I3218">
        <v>1</v>
      </c>
      <c r="J3218">
        <v>0</v>
      </c>
      <c r="K3218">
        <v>-0.40587523405229542</v>
      </c>
      <c r="L3218">
        <v>0.25172267555925576</v>
      </c>
      <c r="M3218">
        <v>0</v>
      </c>
      <c r="N3218">
        <f t="shared" si="300"/>
        <v>-1.5419427209351366</v>
      </c>
      <c r="O3218">
        <f t="shared" si="301"/>
        <v>0.21396502306607165</v>
      </c>
      <c r="P3218">
        <f t="shared" si="302"/>
        <v>0.17625303777341722</v>
      </c>
      <c r="Q3218">
        <f t="shared" si="303"/>
        <v>0.82374696222658272</v>
      </c>
      <c r="R3218">
        <f t="shared" si="304"/>
        <v>-8.4206173964750108E-2</v>
      </c>
      <c r="S3218">
        <f t="shared" si="305"/>
        <v>1</v>
      </c>
    </row>
    <row r="3219" spans="1:19" x14ac:dyDescent="0.35">
      <c r="A3219">
        <v>-0.54075098544095401</v>
      </c>
      <c r="B3219">
        <v>0</v>
      </c>
      <c r="C3219">
        <v>0</v>
      </c>
      <c r="D3219">
        <v>1</v>
      </c>
      <c r="E3219">
        <v>0</v>
      </c>
      <c r="F3219">
        <v>1</v>
      </c>
      <c r="G3219">
        <v>0</v>
      </c>
      <c r="H3219">
        <v>1</v>
      </c>
      <c r="I3219">
        <v>1</v>
      </c>
      <c r="J3219">
        <v>0</v>
      </c>
      <c r="K3219">
        <v>-0.41780125849767513</v>
      </c>
      <c r="L3219">
        <v>-9.8980924833674058E-2</v>
      </c>
      <c r="M3219">
        <v>0</v>
      </c>
      <c r="N3219">
        <f t="shared" si="300"/>
        <v>-5.3147578584372006</v>
      </c>
      <c r="O3219">
        <f t="shared" si="301"/>
        <v>4.9184695770775914E-3</v>
      </c>
      <c r="P3219">
        <f t="shared" si="302"/>
        <v>4.8943966361246613E-3</v>
      </c>
      <c r="Q3219">
        <f t="shared" si="303"/>
        <v>0.99510560336387532</v>
      </c>
      <c r="R3219">
        <f t="shared" si="304"/>
        <v>-2.1308282748139585E-3</v>
      </c>
      <c r="S3219">
        <f t="shared" si="305"/>
        <v>0</v>
      </c>
    </row>
    <row r="3220" spans="1:19" x14ac:dyDescent="0.35">
      <c r="A3220">
        <v>1.051434284281473</v>
      </c>
      <c r="B3220">
        <v>0</v>
      </c>
      <c r="C3220">
        <v>0</v>
      </c>
      <c r="D3220">
        <v>1</v>
      </c>
      <c r="E3220">
        <v>1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3.4166364529965016</v>
      </c>
      <c r="L3220">
        <v>-9.8980924833674058E-2</v>
      </c>
      <c r="M3220">
        <v>0</v>
      </c>
      <c r="N3220">
        <f t="shared" si="300"/>
        <v>-1.7005036876531223</v>
      </c>
      <c r="O3220">
        <f t="shared" si="301"/>
        <v>0.18259153178686954</v>
      </c>
      <c r="P3220">
        <f t="shared" si="302"/>
        <v>0.1543994920299977</v>
      </c>
      <c r="Q3220">
        <f t="shared" si="303"/>
        <v>0.8456005079700023</v>
      </c>
      <c r="R3220">
        <f t="shared" si="304"/>
        <v>-7.2834764810726274E-2</v>
      </c>
      <c r="S3220">
        <f t="shared" si="305"/>
        <v>1</v>
      </c>
    </row>
    <row r="3221" spans="1:19" x14ac:dyDescent="0.35">
      <c r="A3221">
        <v>0.38802375523046173</v>
      </c>
      <c r="B3221">
        <v>1</v>
      </c>
      <c r="C3221">
        <v>0</v>
      </c>
      <c r="D3221">
        <v>1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-3.7493590072783349E-2</v>
      </c>
      <c r="L3221">
        <v>-9.8980924833674058E-2</v>
      </c>
      <c r="M3221">
        <v>0</v>
      </c>
      <c r="N3221">
        <f t="shared" si="300"/>
        <v>-3.5419618769841428</v>
      </c>
      <c r="O3221">
        <f t="shared" si="301"/>
        <v>2.8956462302651378E-2</v>
      </c>
      <c r="P3221">
        <f t="shared" si="302"/>
        <v>2.814158165434048E-2</v>
      </c>
      <c r="Q3221">
        <f t="shared" si="303"/>
        <v>0.97185841834565956</v>
      </c>
      <c r="R3221">
        <f t="shared" si="304"/>
        <v>-1.2396999075616928E-2</v>
      </c>
      <c r="S3221">
        <f t="shared" si="305"/>
        <v>0</v>
      </c>
    </row>
    <row r="3222" spans="1:19" x14ac:dyDescent="0.35">
      <c r="A3222">
        <v>0.78607007266106854</v>
      </c>
      <c r="B3222">
        <v>0</v>
      </c>
      <c r="C3222">
        <v>0</v>
      </c>
      <c r="D3222">
        <v>1</v>
      </c>
      <c r="E3222">
        <v>1</v>
      </c>
      <c r="F3222">
        <v>0</v>
      </c>
      <c r="G3222">
        <v>0</v>
      </c>
      <c r="H3222">
        <v>1</v>
      </c>
      <c r="I3222">
        <v>1</v>
      </c>
      <c r="J3222">
        <v>0</v>
      </c>
      <c r="K3222">
        <v>-0.41139654166589723</v>
      </c>
      <c r="L3222">
        <v>-0.67049790325178238</v>
      </c>
      <c r="M3222">
        <v>0</v>
      </c>
      <c r="N3222">
        <f t="shared" si="300"/>
        <v>-2.7630279145417864</v>
      </c>
      <c r="O3222">
        <f t="shared" si="301"/>
        <v>6.3100416139132046E-2</v>
      </c>
      <c r="P3222">
        <f t="shared" si="302"/>
        <v>5.9355085541490236E-2</v>
      </c>
      <c r="Q3222">
        <f t="shared" si="303"/>
        <v>0.94064491445850973</v>
      </c>
      <c r="R3222">
        <f t="shared" si="304"/>
        <v>-2.6574288150234111E-2</v>
      </c>
      <c r="S3222">
        <f t="shared" si="305"/>
        <v>1</v>
      </c>
    </row>
    <row r="3223" spans="1:19" x14ac:dyDescent="0.35">
      <c r="A3223">
        <v>-9.8477299406946536E-2</v>
      </c>
      <c r="B3223">
        <v>0</v>
      </c>
      <c r="C3223">
        <v>0</v>
      </c>
      <c r="D3223">
        <v>1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0.16569053010776286</v>
      </c>
      <c r="L3223">
        <v>2.6546917893626638</v>
      </c>
      <c r="M3223">
        <v>0</v>
      </c>
      <c r="N3223">
        <f t="shared" si="300"/>
        <v>-4.3440134091743765</v>
      </c>
      <c r="O3223">
        <f t="shared" si="301"/>
        <v>1.2984312133859359E-2</v>
      </c>
      <c r="P3223">
        <f t="shared" si="302"/>
        <v>1.2817880769059301E-2</v>
      </c>
      <c r="Q3223">
        <f t="shared" si="303"/>
        <v>0.98718211923094068</v>
      </c>
      <c r="R3223">
        <f t="shared" si="304"/>
        <v>-5.6027195888546186E-3</v>
      </c>
      <c r="S3223">
        <f t="shared" si="305"/>
        <v>0</v>
      </c>
    </row>
    <row r="3224" spans="1:19" x14ac:dyDescent="0.35">
      <c r="A3224">
        <v>1.3167984959018775</v>
      </c>
      <c r="B3224">
        <v>0</v>
      </c>
      <c r="C3224">
        <v>0</v>
      </c>
      <c r="D3224">
        <v>1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-0.88821666717654824</v>
      </c>
      <c r="L3224">
        <v>0.18677756437537987</v>
      </c>
      <c r="M3224">
        <v>0</v>
      </c>
      <c r="N3224">
        <f t="shared" si="300"/>
        <v>-2.3310148779001967</v>
      </c>
      <c r="O3224">
        <f t="shared" si="301"/>
        <v>9.7197053875280479E-2</v>
      </c>
      <c r="P3224">
        <f t="shared" si="302"/>
        <v>8.858668871920701E-2</v>
      </c>
      <c r="Q3224">
        <f t="shared" si="303"/>
        <v>0.91141331128079295</v>
      </c>
      <c r="R3224">
        <f t="shared" si="304"/>
        <v>-4.0284632793750975E-2</v>
      </c>
      <c r="S3224">
        <f t="shared" si="305"/>
        <v>1</v>
      </c>
    </row>
    <row r="3225" spans="1:19" x14ac:dyDescent="0.35">
      <c r="A3225">
        <v>0.91875217847127078</v>
      </c>
      <c r="B3225">
        <v>1</v>
      </c>
      <c r="C3225">
        <v>0</v>
      </c>
      <c r="D3225">
        <v>1</v>
      </c>
      <c r="E3225">
        <v>0</v>
      </c>
      <c r="F3225">
        <v>1</v>
      </c>
      <c r="G3225">
        <v>0</v>
      </c>
      <c r="H3225">
        <v>1</v>
      </c>
      <c r="I3225">
        <v>0</v>
      </c>
      <c r="J3225">
        <v>0</v>
      </c>
      <c r="K3225">
        <v>-0.27314299902130812</v>
      </c>
      <c r="L3225">
        <v>-0.57957474759435612</v>
      </c>
      <c r="M3225">
        <v>0</v>
      </c>
      <c r="N3225">
        <f t="shared" si="300"/>
        <v>-2.6237186626219815</v>
      </c>
      <c r="O3225">
        <f t="shared" si="301"/>
        <v>7.253263629472044E-2</v>
      </c>
      <c r="P3225">
        <f t="shared" si="302"/>
        <v>6.7627439800152844E-2</v>
      </c>
      <c r="Q3225">
        <f t="shared" si="303"/>
        <v>0.93237256019984716</v>
      </c>
      <c r="R3225">
        <f t="shared" si="304"/>
        <v>-3.0410516285252893E-2</v>
      </c>
      <c r="S3225">
        <f t="shared" si="305"/>
        <v>1</v>
      </c>
    </row>
    <row r="3226" spans="1:19" x14ac:dyDescent="0.35">
      <c r="A3226">
        <v>0.96297954707467148</v>
      </c>
      <c r="B3226">
        <v>0</v>
      </c>
      <c r="C3226">
        <v>0</v>
      </c>
      <c r="D3226">
        <v>1</v>
      </c>
      <c r="E3226">
        <v>1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2.6005871877061555</v>
      </c>
      <c r="L3226">
        <v>-8.599190259689915E-2</v>
      </c>
      <c r="M3226">
        <v>0</v>
      </c>
      <c r="N3226">
        <f t="shared" si="300"/>
        <v>-2.0604913148210167</v>
      </c>
      <c r="O3226">
        <f t="shared" si="301"/>
        <v>0.12739136525096806</v>
      </c>
      <c r="P3226">
        <f t="shared" si="302"/>
        <v>0.1129965770339296</v>
      </c>
      <c r="Q3226">
        <f t="shared" si="303"/>
        <v>0.88700342296607038</v>
      </c>
      <c r="R3226">
        <f t="shared" si="304"/>
        <v>-5.2074704212909752E-2</v>
      </c>
      <c r="S3226">
        <f t="shared" si="305"/>
        <v>1</v>
      </c>
    </row>
    <row r="3227" spans="1:19" x14ac:dyDescent="0.35">
      <c r="A3227">
        <v>1.6706174447290836</v>
      </c>
      <c r="B3227">
        <v>0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1</v>
      </c>
      <c r="I3227">
        <v>1</v>
      </c>
      <c r="J3227">
        <v>0</v>
      </c>
      <c r="K3227">
        <v>-0.6318071416008807</v>
      </c>
      <c r="L3227">
        <v>0.6413933426625108</v>
      </c>
      <c r="M3227">
        <v>0</v>
      </c>
      <c r="N3227">
        <f t="shared" si="300"/>
        <v>-1.3139583976507319</v>
      </c>
      <c r="O3227">
        <f t="shared" si="301"/>
        <v>0.26875411241427566</v>
      </c>
      <c r="P3227">
        <f t="shared" si="302"/>
        <v>0.21182521481871</v>
      </c>
      <c r="Q3227">
        <f t="shared" si="303"/>
        <v>0.78817478518129003</v>
      </c>
      <c r="R3227">
        <f t="shared" si="304"/>
        <v>-0.10337746293881146</v>
      </c>
      <c r="S3227">
        <f t="shared" si="305"/>
        <v>1</v>
      </c>
    </row>
    <row r="3228" spans="1:19" x14ac:dyDescent="0.35">
      <c r="A3228">
        <v>0.16688691221345797</v>
      </c>
      <c r="B3228">
        <v>0</v>
      </c>
      <c r="C3228">
        <v>0</v>
      </c>
      <c r="D3228">
        <v>1</v>
      </c>
      <c r="E3228">
        <v>1</v>
      </c>
      <c r="F3228">
        <v>0</v>
      </c>
      <c r="G3228">
        <v>0</v>
      </c>
      <c r="H3228">
        <v>1</v>
      </c>
      <c r="I3228">
        <v>1</v>
      </c>
      <c r="J3228">
        <v>0</v>
      </c>
      <c r="K3228">
        <v>-0.2863941372939523</v>
      </c>
      <c r="L3228">
        <v>1.7844272994987274</v>
      </c>
      <c r="M3228">
        <v>0</v>
      </c>
      <c r="N3228">
        <f t="shared" si="300"/>
        <v>-3.7368297437731086</v>
      </c>
      <c r="O3228">
        <f t="shared" si="301"/>
        <v>2.3829529221514684E-2</v>
      </c>
      <c r="P3228">
        <f t="shared" si="302"/>
        <v>2.3274899327853781E-2</v>
      </c>
      <c r="Q3228">
        <f t="shared" si="303"/>
        <v>0.97672510067214624</v>
      </c>
      <c r="R3228">
        <f t="shared" si="304"/>
        <v>-1.0227651286718339E-2</v>
      </c>
      <c r="S3228">
        <f t="shared" si="305"/>
        <v>0</v>
      </c>
    </row>
    <row r="3229" spans="1:19" x14ac:dyDescent="0.35">
      <c r="A3229">
        <v>-0.14270466801034729</v>
      </c>
      <c r="B3229">
        <v>0</v>
      </c>
      <c r="C3229">
        <v>0</v>
      </c>
      <c r="D3229">
        <v>1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1.4044511062954621</v>
      </c>
      <c r="L3229">
        <v>0.39460192016378248</v>
      </c>
      <c r="M3229">
        <v>0</v>
      </c>
      <c r="N3229">
        <f t="shared" si="300"/>
        <v>-4.6067877961827861</v>
      </c>
      <c r="O3229">
        <f t="shared" si="301"/>
        <v>9.9838369743150465E-3</v>
      </c>
      <c r="P3229">
        <f t="shared" si="302"/>
        <v>9.8851452952201518E-3</v>
      </c>
      <c r="Q3229">
        <f t="shared" si="303"/>
        <v>0.99011485470477989</v>
      </c>
      <c r="R3229">
        <f t="shared" si="304"/>
        <v>-4.3144237142929993E-3</v>
      </c>
      <c r="S3229">
        <f t="shared" si="305"/>
        <v>0</v>
      </c>
    </row>
    <row r="3230" spans="1:19" x14ac:dyDescent="0.35">
      <c r="A3230">
        <v>0.12265954361005722</v>
      </c>
      <c r="B3230">
        <v>1</v>
      </c>
      <c r="C3230">
        <v>0</v>
      </c>
      <c r="D3230">
        <v>1</v>
      </c>
      <c r="E3230">
        <v>0</v>
      </c>
      <c r="F3230">
        <v>1</v>
      </c>
      <c r="G3230">
        <v>0</v>
      </c>
      <c r="H3230">
        <v>1</v>
      </c>
      <c r="I3230">
        <v>0</v>
      </c>
      <c r="J3230">
        <v>1</v>
      </c>
      <c r="K3230">
        <v>-9.3148370817889375E-2</v>
      </c>
      <c r="L3230">
        <v>0.66737138713606148</v>
      </c>
      <c r="M3230">
        <v>0</v>
      </c>
      <c r="N3230">
        <f t="shared" si="300"/>
        <v>-3.6282965112330605</v>
      </c>
      <c r="O3230">
        <f t="shared" si="301"/>
        <v>2.6561392926345198E-2</v>
      </c>
      <c r="P3230">
        <f t="shared" si="302"/>
        <v>2.5874139734233071E-2</v>
      </c>
      <c r="Q3230">
        <f t="shared" si="303"/>
        <v>0.97412586026576697</v>
      </c>
      <c r="R3230">
        <f t="shared" si="304"/>
        <v>-1.138492722034914E-2</v>
      </c>
      <c r="S3230">
        <f t="shared" si="305"/>
        <v>0</v>
      </c>
    </row>
    <row r="3231" spans="1:19" x14ac:dyDescent="0.35">
      <c r="A3231">
        <v>-1.8233446749395759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0</v>
      </c>
      <c r="K3231">
        <v>0.41702045267891658</v>
      </c>
      <c r="L3231">
        <v>-1.1770697704860142</v>
      </c>
      <c r="M3231">
        <v>0</v>
      </c>
      <c r="N3231">
        <f t="shared" si="300"/>
        <v>-7.2200563959307029</v>
      </c>
      <c r="O3231">
        <f t="shared" si="301"/>
        <v>7.317611493656964E-4</v>
      </c>
      <c r="P3231">
        <f t="shared" si="302"/>
        <v>7.3122606653879972E-4</v>
      </c>
      <c r="Q3231">
        <f t="shared" si="303"/>
        <v>0.99926877393346125</v>
      </c>
      <c r="R3231">
        <f t="shared" si="304"/>
        <v>-3.1768360914996612E-4</v>
      </c>
      <c r="S3231">
        <f t="shared" si="305"/>
        <v>0</v>
      </c>
    </row>
    <row r="3232" spans="1:19" x14ac:dyDescent="0.35">
      <c r="A3232">
        <v>0.56493322964406478</v>
      </c>
      <c r="B3232">
        <v>0</v>
      </c>
      <c r="C3232">
        <v>0</v>
      </c>
      <c r="D3232">
        <v>1</v>
      </c>
      <c r="E3232">
        <v>1</v>
      </c>
      <c r="F3232">
        <v>0</v>
      </c>
      <c r="G3232">
        <v>0</v>
      </c>
      <c r="H3232">
        <v>1</v>
      </c>
      <c r="I3232">
        <v>1</v>
      </c>
      <c r="J3232">
        <v>0</v>
      </c>
      <c r="K3232">
        <v>-0.52778570616062304</v>
      </c>
      <c r="L3232">
        <v>0.21275560884893013</v>
      </c>
      <c r="M3232">
        <v>0</v>
      </c>
      <c r="N3232">
        <f t="shared" si="300"/>
        <v>-3.1365896548568508</v>
      </c>
      <c r="O3232">
        <f t="shared" si="301"/>
        <v>4.3430659167238941E-2</v>
      </c>
      <c r="P3232">
        <f t="shared" si="302"/>
        <v>4.1622947136612715E-2</v>
      </c>
      <c r="Q3232">
        <f t="shared" si="303"/>
        <v>0.95837705286338726</v>
      </c>
      <c r="R3232">
        <f t="shared" si="304"/>
        <v>-1.8463593466987244E-2</v>
      </c>
      <c r="S3232">
        <f t="shared" si="305"/>
        <v>0</v>
      </c>
    </row>
    <row r="3233" spans="1:19" x14ac:dyDescent="0.35">
      <c r="A3233">
        <v>0.47647849243726326</v>
      </c>
      <c r="B3233">
        <v>0</v>
      </c>
      <c r="C3233">
        <v>0</v>
      </c>
      <c r="D3233">
        <v>1</v>
      </c>
      <c r="E3233">
        <v>1</v>
      </c>
      <c r="F3233">
        <v>0</v>
      </c>
      <c r="G3233">
        <v>0</v>
      </c>
      <c r="H3233">
        <v>1</v>
      </c>
      <c r="I3233">
        <v>1</v>
      </c>
      <c r="J3233">
        <v>0</v>
      </c>
      <c r="K3233">
        <v>-0.44916228574293338</v>
      </c>
      <c r="L3233">
        <v>-0.93027834798728604</v>
      </c>
      <c r="M3233">
        <v>0</v>
      </c>
      <c r="N3233">
        <f t="shared" si="300"/>
        <v>-3.285982557202062</v>
      </c>
      <c r="O3233">
        <f t="shared" si="301"/>
        <v>3.7403815643876272E-2</v>
      </c>
      <c r="P3233">
        <f t="shared" si="302"/>
        <v>3.6055213100080197E-2</v>
      </c>
      <c r="Q3233">
        <f t="shared" si="303"/>
        <v>0.9639447868999198</v>
      </c>
      <c r="R3233">
        <f t="shared" si="304"/>
        <v>-1.5947841026018941E-2</v>
      </c>
      <c r="S3233">
        <f t="shared" si="305"/>
        <v>0</v>
      </c>
    </row>
    <row r="3234" spans="1:19" x14ac:dyDescent="0.35">
      <c r="A3234">
        <v>-0.76188782845795777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-0.46108831018831337</v>
      </c>
      <c r="L3234">
        <v>-0.55359670312080544</v>
      </c>
      <c r="M3234">
        <v>0</v>
      </c>
      <c r="N3234">
        <f t="shared" si="300"/>
        <v>-5.3748969522703209</v>
      </c>
      <c r="O3234">
        <f t="shared" si="301"/>
        <v>4.6313959637833899E-3</v>
      </c>
      <c r="P3234">
        <f t="shared" si="302"/>
        <v>4.6100450198854328E-3</v>
      </c>
      <c r="Q3234">
        <f t="shared" si="303"/>
        <v>0.99538995498011462</v>
      </c>
      <c r="R3234">
        <f t="shared" si="304"/>
        <v>-2.0067462710381813E-3</v>
      </c>
      <c r="S3234">
        <f t="shared" si="305"/>
        <v>0</v>
      </c>
    </row>
    <row r="3235" spans="1:19" x14ac:dyDescent="0.35">
      <c r="A3235">
        <v>7.8432175006656474E-2</v>
      </c>
      <c r="B3235">
        <v>0</v>
      </c>
      <c r="C3235">
        <v>0</v>
      </c>
      <c r="D3235">
        <v>1</v>
      </c>
      <c r="E3235">
        <v>1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-0.44364097812933156</v>
      </c>
      <c r="L3235">
        <v>1.1999212988438441</v>
      </c>
      <c r="M3235">
        <v>0</v>
      </c>
      <c r="N3235">
        <f t="shared" si="300"/>
        <v>-4.0856009818457899</v>
      </c>
      <c r="O3235">
        <f t="shared" si="301"/>
        <v>1.6813031952120618E-2</v>
      </c>
      <c r="P3235">
        <f t="shared" si="302"/>
        <v>1.6535027998060024E-2</v>
      </c>
      <c r="Q3235">
        <f t="shared" si="303"/>
        <v>0.98346497200193994</v>
      </c>
      <c r="R3235">
        <f t="shared" si="304"/>
        <v>-7.2411037031366119E-3</v>
      </c>
      <c r="S3235">
        <f t="shared" si="305"/>
        <v>0</v>
      </c>
    </row>
    <row r="3236" spans="1:19" x14ac:dyDescent="0.35">
      <c r="A3236">
        <v>0.60916059824746549</v>
      </c>
      <c r="B3236">
        <v>0</v>
      </c>
      <c r="C3236">
        <v>0</v>
      </c>
      <c r="D3236">
        <v>1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1</v>
      </c>
      <c r="K3236">
        <v>-3.9481260813680072E-2</v>
      </c>
      <c r="L3236">
        <v>-1.2550039039066656</v>
      </c>
      <c r="M3236">
        <v>0</v>
      </c>
      <c r="N3236">
        <f t="shared" si="300"/>
        <v>-3.0351568339395434</v>
      </c>
      <c r="O3236">
        <f t="shared" si="301"/>
        <v>4.8067123728036745E-2</v>
      </c>
      <c r="P3236">
        <f t="shared" si="302"/>
        <v>4.5862638603774861E-2</v>
      </c>
      <c r="Q3236">
        <f t="shared" si="303"/>
        <v>0.95413736139622518</v>
      </c>
      <c r="R3236">
        <f t="shared" si="304"/>
        <v>-2.0389098040040538E-2</v>
      </c>
      <c r="S3236">
        <f t="shared" si="305"/>
        <v>0</v>
      </c>
    </row>
    <row r="3237" spans="1:19" x14ac:dyDescent="0.35">
      <c r="A3237">
        <v>1.5379353389188812</v>
      </c>
      <c r="B3237">
        <v>0</v>
      </c>
      <c r="C3237">
        <v>0</v>
      </c>
      <c r="D3237">
        <v>1</v>
      </c>
      <c r="E3237">
        <v>1</v>
      </c>
      <c r="F3237">
        <v>0</v>
      </c>
      <c r="G3237">
        <v>0</v>
      </c>
      <c r="H3237">
        <v>1</v>
      </c>
      <c r="I3237">
        <v>1</v>
      </c>
      <c r="J3237">
        <v>0</v>
      </c>
      <c r="K3237">
        <v>-0.61524321876007537</v>
      </c>
      <c r="L3237">
        <v>0.16079951990182959</v>
      </c>
      <c r="M3237">
        <v>0</v>
      </c>
      <c r="N3237">
        <f t="shared" si="300"/>
        <v>-1.5377755563500881</v>
      </c>
      <c r="O3237">
        <f t="shared" si="301"/>
        <v>0.2148585108950804</v>
      </c>
      <c r="P3237">
        <f t="shared" si="302"/>
        <v>0.17685887613099691</v>
      </c>
      <c r="Q3237">
        <f t="shared" si="303"/>
        <v>0.82314112386900307</v>
      </c>
      <c r="R3237">
        <f t="shared" si="304"/>
        <v>-8.4525700555187364E-2</v>
      </c>
      <c r="S3237">
        <f t="shared" si="305"/>
        <v>1</v>
      </c>
    </row>
    <row r="3238" spans="1:19" x14ac:dyDescent="0.35">
      <c r="A3238">
        <v>-1.8233446749395759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-0.27822260202582183</v>
      </c>
      <c r="L3238">
        <v>-0.72245399219888284</v>
      </c>
      <c r="M3238">
        <v>0</v>
      </c>
      <c r="N3238">
        <f t="shared" si="300"/>
        <v>-7.3256166747481348</v>
      </c>
      <c r="O3238">
        <f t="shared" si="301"/>
        <v>6.584534865414286E-4</v>
      </c>
      <c r="P3238">
        <f t="shared" si="302"/>
        <v>6.5802021083938669E-4</v>
      </c>
      <c r="Q3238">
        <f t="shared" si="303"/>
        <v>0.99934197978916062</v>
      </c>
      <c r="R3238">
        <f t="shared" si="304"/>
        <v>-2.8586861052830792E-4</v>
      </c>
      <c r="S3238">
        <f t="shared" si="305"/>
        <v>0</v>
      </c>
    </row>
    <row r="3239" spans="1:19" x14ac:dyDescent="0.35">
      <c r="A3239">
        <v>1.4494806017120798</v>
      </c>
      <c r="B3239">
        <v>1</v>
      </c>
      <c r="C3239">
        <v>0</v>
      </c>
      <c r="D3239">
        <v>1</v>
      </c>
      <c r="E3239">
        <v>0</v>
      </c>
      <c r="F3239">
        <v>1</v>
      </c>
      <c r="G3239">
        <v>0</v>
      </c>
      <c r="H3239">
        <v>0</v>
      </c>
      <c r="I3239">
        <v>1</v>
      </c>
      <c r="J3239">
        <v>0</v>
      </c>
      <c r="K3239">
        <v>2.248548614262905</v>
      </c>
      <c r="L3239">
        <v>0.73231649831993739</v>
      </c>
      <c r="M3239">
        <v>0</v>
      </c>
      <c r="N3239">
        <f t="shared" si="300"/>
        <v>-1.2344303848689</v>
      </c>
      <c r="O3239">
        <f t="shared" si="301"/>
        <v>0.29100047344043278</v>
      </c>
      <c r="P3239">
        <f t="shared" si="302"/>
        <v>0.22540694556442364</v>
      </c>
      <c r="Q3239">
        <f t="shared" si="303"/>
        <v>0.77459305443557636</v>
      </c>
      <c r="R3239">
        <f t="shared" si="304"/>
        <v>-0.11092640153251618</v>
      </c>
      <c r="S3239">
        <f t="shared" si="305"/>
        <v>1</v>
      </c>
    </row>
    <row r="3240" spans="1:19" x14ac:dyDescent="0.35">
      <c r="A3240">
        <v>0.34379638662706097</v>
      </c>
      <c r="B3240">
        <v>0</v>
      </c>
      <c r="C3240">
        <v>0</v>
      </c>
      <c r="D3240">
        <v>1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-1.3862393486567811E-2</v>
      </c>
      <c r="L3240">
        <v>0.25172267555925576</v>
      </c>
      <c r="M3240">
        <v>0</v>
      </c>
      <c r="N3240">
        <f t="shared" si="300"/>
        <v>-3.803276125410934</v>
      </c>
      <c r="O3240">
        <f t="shared" si="301"/>
        <v>2.2297602323751654E-2</v>
      </c>
      <c r="P3240">
        <f t="shared" si="302"/>
        <v>2.1811263445270436E-2</v>
      </c>
      <c r="Q3240">
        <f t="shared" si="303"/>
        <v>0.9781887365547296</v>
      </c>
      <c r="R3240">
        <f t="shared" si="304"/>
        <v>-9.5773422101880518E-3</v>
      </c>
      <c r="S3240">
        <f t="shared" si="305"/>
        <v>0</v>
      </c>
    </row>
    <row r="3241" spans="1:19" x14ac:dyDescent="0.35">
      <c r="A3241">
        <v>0.47647849243726326</v>
      </c>
      <c r="B3241">
        <v>0</v>
      </c>
      <c r="C3241">
        <v>0</v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6.8957220717459147E-2</v>
      </c>
      <c r="L3241">
        <v>1.940295566340029</v>
      </c>
      <c r="M3241">
        <v>0</v>
      </c>
      <c r="N3241">
        <f t="shared" si="300"/>
        <v>-3.2466778109404881</v>
      </c>
      <c r="O3241">
        <f t="shared" si="301"/>
        <v>3.8903237292228637E-2</v>
      </c>
      <c r="P3241">
        <f t="shared" si="302"/>
        <v>3.7446449193502429E-2</v>
      </c>
      <c r="Q3241">
        <f t="shared" si="303"/>
        <v>0.96255355080649752</v>
      </c>
      <c r="R3241">
        <f t="shared" si="304"/>
        <v>-1.6575099561991428E-2</v>
      </c>
      <c r="S3241">
        <f t="shared" si="305"/>
        <v>0</v>
      </c>
    </row>
    <row r="3242" spans="1:19" x14ac:dyDescent="0.35">
      <c r="A3242">
        <v>-0.31961414242395031</v>
      </c>
      <c r="B3242">
        <v>0</v>
      </c>
      <c r="C3242">
        <v>0</v>
      </c>
      <c r="D3242">
        <v>1</v>
      </c>
      <c r="E3242">
        <v>1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-0.3270309613300616</v>
      </c>
      <c r="L3242">
        <v>0.13482147542827885</v>
      </c>
      <c r="M3242">
        <v>0</v>
      </c>
      <c r="N3242">
        <f t="shared" si="300"/>
        <v>-4.7412521740783644</v>
      </c>
      <c r="O3242">
        <f t="shared" si="301"/>
        <v>8.727710727217371E-3</v>
      </c>
      <c r="P3242">
        <f t="shared" si="302"/>
        <v>8.6521968559041002E-3</v>
      </c>
      <c r="Q3242">
        <f t="shared" si="303"/>
        <v>0.99134780314409587</v>
      </c>
      <c r="R3242">
        <f t="shared" si="304"/>
        <v>-3.7739514821742083E-3</v>
      </c>
      <c r="S3242">
        <f t="shared" si="305"/>
        <v>0</v>
      </c>
    </row>
    <row r="3243" spans="1:19" x14ac:dyDescent="0.35">
      <c r="A3243">
        <v>0.60916059824746549</v>
      </c>
      <c r="B3243">
        <v>0</v>
      </c>
      <c r="C3243">
        <v>0</v>
      </c>
      <c r="D3243">
        <v>1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1.5599311286944886</v>
      </c>
      <c r="L3243">
        <v>2.7975710339671913</v>
      </c>
      <c r="M3243">
        <v>0</v>
      </c>
      <c r="N3243">
        <f t="shared" si="300"/>
        <v>-3.0763068529668263</v>
      </c>
      <c r="O3243">
        <f t="shared" si="301"/>
        <v>4.6129304754433907E-2</v>
      </c>
      <c r="P3243">
        <f t="shared" si="302"/>
        <v>4.4095222784397758E-2</v>
      </c>
      <c r="Q3243">
        <f t="shared" si="303"/>
        <v>0.95590477721560219</v>
      </c>
      <c r="R3243">
        <f t="shared" si="304"/>
        <v>-1.9585367963993947E-2</v>
      </c>
      <c r="S3243">
        <f t="shared" si="305"/>
        <v>0</v>
      </c>
    </row>
    <row r="3244" spans="1:19" x14ac:dyDescent="0.35">
      <c r="A3244">
        <v>-0.80611519706135859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-0.84846325235861531</v>
      </c>
      <c r="L3244">
        <v>-0.8133771478563091</v>
      </c>
      <c r="M3244">
        <v>0</v>
      </c>
      <c r="N3244">
        <f t="shared" si="300"/>
        <v>-5.5139391427436157</v>
      </c>
      <c r="O3244">
        <f t="shared" si="301"/>
        <v>4.0302005389175116E-3</v>
      </c>
      <c r="P3244">
        <f t="shared" si="302"/>
        <v>4.0140232203715433E-3</v>
      </c>
      <c r="Q3244">
        <f t="shared" si="303"/>
        <v>0.99598597677962841</v>
      </c>
      <c r="R3244">
        <f t="shared" si="304"/>
        <v>-1.746776285236961E-3</v>
      </c>
      <c r="S3244">
        <f t="shared" si="305"/>
        <v>0</v>
      </c>
    </row>
    <row r="3245" spans="1:19" x14ac:dyDescent="0.35">
      <c r="A3245">
        <v>-1.6022078319225721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-0.7261110756411997</v>
      </c>
      <c r="L3245">
        <v>-1.2160368371963399</v>
      </c>
      <c r="M3245">
        <v>0</v>
      </c>
      <c r="N3245">
        <f t="shared" si="300"/>
        <v>-7.1198671162866169</v>
      </c>
      <c r="O3245">
        <f t="shared" si="301"/>
        <v>8.0887423019421244E-4</v>
      </c>
      <c r="P3245">
        <f t="shared" si="302"/>
        <v>8.0822048147443271E-4</v>
      </c>
      <c r="Q3245">
        <f t="shared" si="303"/>
        <v>0.99919177951852556</v>
      </c>
      <c r="R3245">
        <f t="shared" si="304"/>
        <v>-3.5114761673593208E-4</v>
      </c>
      <c r="S3245">
        <f t="shared" si="305"/>
        <v>0</v>
      </c>
    </row>
    <row r="3246" spans="1:19" x14ac:dyDescent="0.35">
      <c r="A3246">
        <v>1.4494806017120798</v>
      </c>
      <c r="B3246">
        <v>0</v>
      </c>
      <c r="C3246">
        <v>0</v>
      </c>
      <c r="D3246">
        <v>1</v>
      </c>
      <c r="E3246">
        <v>0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-0.79192506239533289</v>
      </c>
      <c r="L3246">
        <v>0.58943725371541023</v>
      </c>
      <c r="M3246">
        <v>0</v>
      </c>
      <c r="N3246">
        <f t="shared" si="300"/>
        <v>-2.1475654549347549</v>
      </c>
      <c r="O3246">
        <f t="shared" si="301"/>
        <v>0.11676808918665536</v>
      </c>
      <c r="P3246">
        <f t="shared" si="302"/>
        <v>0.10455894139283459</v>
      </c>
      <c r="Q3246">
        <f t="shared" si="303"/>
        <v>0.89544105860716539</v>
      </c>
      <c r="R3246">
        <f t="shared" si="304"/>
        <v>-4.7962995816203016E-2</v>
      </c>
      <c r="S3246">
        <f t="shared" si="305"/>
        <v>1</v>
      </c>
    </row>
    <row r="3247" spans="1:19" x14ac:dyDescent="0.35">
      <c r="A3247">
        <v>7.8432175006656474E-2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-0.32415988137098878</v>
      </c>
      <c r="L3247">
        <v>-0.60555279206790646</v>
      </c>
      <c r="M3247">
        <v>0</v>
      </c>
      <c r="N3247">
        <f t="shared" si="300"/>
        <v>-3.6901057789187979</v>
      </c>
      <c r="O3247">
        <f t="shared" si="301"/>
        <v>2.4969360670603086E-2</v>
      </c>
      <c r="P3247">
        <f t="shared" si="302"/>
        <v>2.436108007586341E-2</v>
      </c>
      <c r="Q3247">
        <f t="shared" si="303"/>
        <v>0.97563891992413654</v>
      </c>
      <c r="R3247">
        <f t="shared" si="304"/>
        <v>-1.0710883254632372E-2</v>
      </c>
      <c r="S3247">
        <f t="shared" si="305"/>
        <v>0</v>
      </c>
    </row>
    <row r="3248" spans="1:19" x14ac:dyDescent="0.35">
      <c r="A3248">
        <v>1.0072069156780723</v>
      </c>
      <c r="B3248">
        <v>1</v>
      </c>
      <c r="C3248">
        <v>0</v>
      </c>
      <c r="D3248">
        <v>1</v>
      </c>
      <c r="E3248">
        <v>0</v>
      </c>
      <c r="F3248">
        <v>0</v>
      </c>
      <c r="G3248">
        <v>1</v>
      </c>
      <c r="H3248">
        <v>1</v>
      </c>
      <c r="I3248">
        <v>1</v>
      </c>
      <c r="J3248">
        <v>0</v>
      </c>
      <c r="K3248">
        <v>2.1833971844224034</v>
      </c>
      <c r="L3248">
        <v>3.0963185454130211</v>
      </c>
      <c r="M3248">
        <v>0</v>
      </c>
      <c r="N3248">
        <f t="shared" si="300"/>
        <v>-1.6377667470758905</v>
      </c>
      <c r="O3248">
        <f t="shared" si="301"/>
        <v>0.19441373287769279</v>
      </c>
      <c r="P3248">
        <f t="shared" si="302"/>
        <v>0.16276917078749015</v>
      </c>
      <c r="Q3248">
        <f t="shared" si="303"/>
        <v>0.83723082921250991</v>
      </c>
      <c r="R3248">
        <f t="shared" si="304"/>
        <v>-7.7154788084949577E-2</v>
      </c>
      <c r="S3248">
        <f t="shared" si="305"/>
        <v>1</v>
      </c>
    </row>
    <row r="3249" spans="1:19" x14ac:dyDescent="0.35">
      <c r="A3249">
        <v>7.8432175006656474E-2</v>
      </c>
      <c r="B3249">
        <v>0</v>
      </c>
      <c r="C3249">
        <v>0</v>
      </c>
      <c r="D3249">
        <v>1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-0.71285993736855513</v>
      </c>
      <c r="L3249">
        <v>-0.42370648075305362</v>
      </c>
      <c r="M3249">
        <v>0</v>
      </c>
      <c r="N3249">
        <f t="shared" si="300"/>
        <v>-3.9630624630763962</v>
      </c>
      <c r="O3249">
        <f t="shared" si="301"/>
        <v>1.9004823510212859E-2</v>
      </c>
      <c r="P3249">
        <f t="shared" si="302"/>
        <v>1.8650376398362929E-2</v>
      </c>
      <c r="Q3249">
        <f t="shared" si="303"/>
        <v>0.98134962360163702</v>
      </c>
      <c r="R3249">
        <f t="shared" si="304"/>
        <v>-8.1762397659071451E-3</v>
      </c>
      <c r="S3249">
        <f t="shared" si="305"/>
        <v>0</v>
      </c>
    </row>
    <row r="3250" spans="1:19" x14ac:dyDescent="0.35">
      <c r="A3250">
        <v>1.5821627075222819</v>
      </c>
      <c r="B3250">
        <v>1</v>
      </c>
      <c r="C3250">
        <v>0</v>
      </c>
      <c r="D3250">
        <v>1</v>
      </c>
      <c r="E3250">
        <v>1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-0.92112366055361505</v>
      </c>
      <c r="L3250">
        <v>-0.25484919167497661</v>
      </c>
      <c r="M3250">
        <v>0</v>
      </c>
      <c r="N3250">
        <f t="shared" si="300"/>
        <v>-1.1786407402643673</v>
      </c>
      <c r="O3250">
        <f t="shared" si="301"/>
        <v>0.30769669420889145</v>
      </c>
      <c r="P3250">
        <f t="shared" si="302"/>
        <v>0.23529668276406912</v>
      </c>
      <c r="Q3250">
        <f t="shared" si="303"/>
        <v>0.76470331723593088</v>
      </c>
      <c r="R3250">
        <f t="shared" si="304"/>
        <v>-0.11650702586424749</v>
      </c>
      <c r="S3250">
        <f t="shared" si="305"/>
        <v>1</v>
      </c>
    </row>
    <row r="3251" spans="1:19" x14ac:dyDescent="0.35">
      <c r="A3251">
        <v>-0.80611519706135859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0.12152006919894848</v>
      </c>
      <c r="L3251">
        <v>0.82323965397736409</v>
      </c>
      <c r="M3251">
        <v>0</v>
      </c>
      <c r="N3251">
        <f t="shared" si="300"/>
        <v>-5.1672129058586895</v>
      </c>
      <c r="O3251">
        <f t="shared" si="301"/>
        <v>5.700434346760804E-3</v>
      </c>
      <c r="P3251">
        <f t="shared" si="302"/>
        <v>5.6681235804212854E-3</v>
      </c>
      <c r="Q3251">
        <f t="shared" si="303"/>
        <v>0.99433187641957876</v>
      </c>
      <c r="R3251">
        <f t="shared" si="304"/>
        <v>-2.4686376935713398E-3</v>
      </c>
      <c r="S3251">
        <f t="shared" si="305"/>
        <v>0</v>
      </c>
    </row>
    <row r="3252" spans="1:19" x14ac:dyDescent="0.35">
      <c r="A3252">
        <v>0.43225112383386249</v>
      </c>
      <c r="B3252">
        <v>0</v>
      </c>
      <c r="C3252">
        <v>0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-0.34226977034360251</v>
      </c>
      <c r="L3252">
        <v>-0.87832225904018502</v>
      </c>
      <c r="M3252">
        <v>0</v>
      </c>
      <c r="N3252">
        <f t="shared" si="300"/>
        <v>-3.4238760031043665</v>
      </c>
      <c r="O3252">
        <f t="shared" si="301"/>
        <v>3.2585886848472537E-2</v>
      </c>
      <c r="P3252">
        <f t="shared" si="302"/>
        <v>3.155755590261556E-2</v>
      </c>
      <c r="Q3252">
        <f t="shared" si="303"/>
        <v>0.96844244409738445</v>
      </c>
      <c r="R3252">
        <f t="shared" si="304"/>
        <v>-1.3926184912523712E-2</v>
      </c>
      <c r="S3252">
        <f t="shared" si="305"/>
        <v>0</v>
      </c>
    </row>
    <row r="3253" spans="1:19" x14ac:dyDescent="0.35">
      <c r="A3253">
        <v>-0.36384151102735102</v>
      </c>
      <c r="B3253">
        <v>1</v>
      </c>
      <c r="C3253">
        <v>0</v>
      </c>
      <c r="D3253">
        <v>1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1</v>
      </c>
      <c r="K3253">
        <v>-0.26386720223045707</v>
      </c>
      <c r="L3253">
        <v>0.71932747608316205</v>
      </c>
      <c r="M3253">
        <v>0</v>
      </c>
      <c r="N3253">
        <f t="shared" si="300"/>
        <v>-4.1037333898899675</v>
      </c>
      <c r="O3253">
        <f t="shared" si="301"/>
        <v>1.6510918496002058E-2</v>
      </c>
      <c r="P3253">
        <f t="shared" si="302"/>
        <v>1.6242736005660518E-2</v>
      </c>
      <c r="Q3253">
        <f t="shared" si="303"/>
        <v>0.98375726399433949</v>
      </c>
      <c r="R3253">
        <f t="shared" si="304"/>
        <v>-7.1120478211777801E-3</v>
      </c>
      <c r="S3253">
        <f t="shared" si="305"/>
        <v>0</v>
      </c>
    </row>
    <row r="3254" spans="1:19" x14ac:dyDescent="0.35">
      <c r="A3254">
        <v>1.5379353389188812</v>
      </c>
      <c r="B3254">
        <v>0</v>
      </c>
      <c r="C3254">
        <v>0</v>
      </c>
      <c r="D3254">
        <v>1</v>
      </c>
      <c r="E3254">
        <v>0</v>
      </c>
      <c r="F3254">
        <v>1</v>
      </c>
      <c r="G3254">
        <v>0</v>
      </c>
      <c r="H3254">
        <v>1</v>
      </c>
      <c r="I3254">
        <v>1</v>
      </c>
      <c r="J3254">
        <v>0</v>
      </c>
      <c r="K3254">
        <v>-1.0865420366571248</v>
      </c>
      <c r="L3254">
        <v>-0.37175039180595304</v>
      </c>
      <c r="M3254">
        <v>0</v>
      </c>
      <c r="N3254">
        <f t="shared" si="300"/>
        <v>-1.9786745648038782</v>
      </c>
      <c r="O3254">
        <f t="shared" si="301"/>
        <v>0.13825236046965739</v>
      </c>
      <c r="P3254">
        <f t="shared" si="302"/>
        <v>0.12146020098092546</v>
      </c>
      <c r="Q3254">
        <f t="shared" si="303"/>
        <v>0.87853979901907453</v>
      </c>
      <c r="R3254">
        <f t="shared" si="304"/>
        <v>-5.623855960652567E-2</v>
      </c>
      <c r="S3254">
        <f t="shared" si="305"/>
        <v>1</v>
      </c>
    </row>
    <row r="3255" spans="1:19" x14ac:dyDescent="0.35">
      <c r="A3255">
        <v>-0.49652361683755331</v>
      </c>
      <c r="B3255">
        <v>0</v>
      </c>
      <c r="C3255">
        <v>0</v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-0.30428317396202215</v>
      </c>
      <c r="L3255">
        <v>-0.25484919167497661</v>
      </c>
      <c r="M3255">
        <v>0</v>
      </c>
      <c r="N3255">
        <f t="shared" si="300"/>
        <v>-5.1186142509529509</v>
      </c>
      <c r="O3255">
        <f t="shared" si="301"/>
        <v>5.9843099035688224E-3</v>
      </c>
      <c r="P3255">
        <f t="shared" si="302"/>
        <v>5.9487109735761818E-3</v>
      </c>
      <c r="Q3255">
        <f t="shared" si="303"/>
        <v>0.99405128902642381</v>
      </c>
      <c r="R3255">
        <f t="shared" si="304"/>
        <v>-2.5912071856745681E-3</v>
      </c>
      <c r="S3255">
        <f t="shared" si="305"/>
        <v>0</v>
      </c>
    </row>
    <row r="3256" spans="1:19" x14ac:dyDescent="0.35">
      <c r="A3256">
        <v>-1.8870320857284728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0.46560795967861246</v>
      </c>
      <c r="L3256">
        <v>-1.1381027037756886</v>
      </c>
      <c r="M3256">
        <v>0</v>
      </c>
      <c r="N3256">
        <f t="shared" si="300"/>
        <v>-7.399759229120539</v>
      </c>
      <c r="O3256">
        <f t="shared" si="301"/>
        <v>6.1139995071321442E-4</v>
      </c>
      <c r="P3256">
        <f t="shared" si="302"/>
        <v>6.1102636922118821E-4</v>
      </c>
      <c r="Q3256">
        <f t="shared" si="303"/>
        <v>0.99938897363077883</v>
      </c>
      <c r="R3256">
        <f t="shared" si="304"/>
        <v>-2.6544648611274751E-4</v>
      </c>
      <c r="S3256">
        <f t="shared" si="305"/>
        <v>0</v>
      </c>
    </row>
    <row r="3257" spans="1:19" x14ac:dyDescent="0.35">
      <c r="A3257">
        <v>-0.76188782845795777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1.8912095855105964</v>
      </c>
      <c r="L3257">
        <v>-0.54060768088403055</v>
      </c>
      <c r="M3257">
        <v>0</v>
      </c>
      <c r="N3257">
        <f t="shared" si="300"/>
        <v>-4.7269643796649916</v>
      </c>
      <c r="O3257">
        <f t="shared" si="301"/>
        <v>8.8533055638081188E-3</v>
      </c>
      <c r="P3257">
        <f t="shared" si="302"/>
        <v>8.7756123858466796E-3</v>
      </c>
      <c r="Q3257">
        <f t="shared" si="303"/>
        <v>0.99122438761415332</v>
      </c>
      <c r="R3257">
        <f t="shared" si="304"/>
        <v>-3.8280213253348238E-3</v>
      </c>
      <c r="S3257">
        <f t="shared" si="305"/>
        <v>0</v>
      </c>
    </row>
    <row r="3258" spans="1:19" x14ac:dyDescent="0.35">
      <c r="A3258">
        <v>-0.40806887963075178</v>
      </c>
      <c r="B3258">
        <v>0</v>
      </c>
      <c r="C3258">
        <v>0</v>
      </c>
      <c r="D3258">
        <v>1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1</v>
      </c>
      <c r="K3258">
        <v>-0.4370154089930095</v>
      </c>
      <c r="L3258">
        <v>0.42057996463733321</v>
      </c>
      <c r="M3258">
        <v>0</v>
      </c>
      <c r="N3258">
        <f t="shared" si="300"/>
        <v>-4.8458401918850269</v>
      </c>
      <c r="O3258">
        <f t="shared" si="301"/>
        <v>7.8610099228325053E-3</v>
      </c>
      <c r="P3258">
        <f t="shared" si="302"/>
        <v>7.799696431787146E-3</v>
      </c>
      <c r="Q3258">
        <f t="shared" si="303"/>
        <v>0.99220030356821287</v>
      </c>
      <c r="R3258">
        <f t="shared" si="304"/>
        <v>-3.4006444254333465E-3</v>
      </c>
      <c r="S3258">
        <f t="shared" si="305"/>
        <v>0</v>
      </c>
    </row>
    <row r="3259" spans="1:19" x14ac:dyDescent="0.35">
      <c r="A3259">
        <v>0.96297954707467148</v>
      </c>
      <c r="B3259">
        <v>0</v>
      </c>
      <c r="C3259">
        <v>0</v>
      </c>
      <c r="D3259">
        <v>1</v>
      </c>
      <c r="E3259">
        <v>0</v>
      </c>
      <c r="F3259">
        <v>0</v>
      </c>
      <c r="G3259">
        <v>1</v>
      </c>
      <c r="H3259">
        <v>1</v>
      </c>
      <c r="I3259">
        <v>0</v>
      </c>
      <c r="J3259">
        <v>1</v>
      </c>
      <c r="K3259">
        <v>-0.51740564784705168</v>
      </c>
      <c r="L3259">
        <v>0.12183245319150394</v>
      </c>
      <c r="M3259">
        <v>0</v>
      </c>
      <c r="N3259">
        <f t="shared" si="300"/>
        <v>-2.5066958470574341</v>
      </c>
      <c r="O3259">
        <f t="shared" si="301"/>
        <v>8.1537206041737795E-2</v>
      </c>
      <c r="P3259">
        <f t="shared" si="302"/>
        <v>7.5390107327099359E-2</v>
      </c>
      <c r="Q3259">
        <f t="shared" si="303"/>
        <v>0.92460989267290061</v>
      </c>
      <c r="R3259">
        <f t="shared" si="304"/>
        <v>-3.4041464228817368E-2</v>
      </c>
      <c r="S3259">
        <f t="shared" si="305"/>
        <v>1</v>
      </c>
    </row>
    <row r="3260" spans="1:19" x14ac:dyDescent="0.35">
      <c r="A3260">
        <v>-1.248388883095366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0.16392371167141001</v>
      </c>
      <c r="L3260">
        <v>-0.17691505825432532</v>
      </c>
      <c r="M3260">
        <v>0</v>
      </c>
      <c r="N3260">
        <f t="shared" si="300"/>
        <v>-5.8248399801704416</v>
      </c>
      <c r="O3260">
        <f t="shared" si="301"/>
        <v>2.953276697397908E-3</v>
      </c>
      <c r="P3260">
        <f t="shared" si="302"/>
        <v>2.9445805363163937E-3</v>
      </c>
      <c r="Q3260">
        <f t="shared" si="303"/>
        <v>0.99705541946368359</v>
      </c>
      <c r="R3260">
        <f t="shared" si="304"/>
        <v>-1.2807015696303368E-3</v>
      </c>
      <c r="S3260">
        <f t="shared" si="305"/>
        <v>0</v>
      </c>
    </row>
    <row r="3261" spans="1:19" x14ac:dyDescent="0.35">
      <c r="A3261">
        <v>-1.1599341458885646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-0.36590096692981833</v>
      </c>
      <c r="L3261">
        <v>-0.78739910338275876</v>
      </c>
      <c r="M3261">
        <v>0</v>
      </c>
      <c r="N3261">
        <f t="shared" si="300"/>
        <v>-5.9404231029357</v>
      </c>
      <c r="O3261">
        <f t="shared" si="301"/>
        <v>2.6309162670956178E-3</v>
      </c>
      <c r="P3261">
        <f t="shared" si="302"/>
        <v>2.6240127093734612E-3</v>
      </c>
      <c r="Q3261">
        <f t="shared" si="303"/>
        <v>0.99737598729062649</v>
      </c>
      <c r="R3261">
        <f t="shared" si="304"/>
        <v>-1.141092015704904E-3</v>
      </c>
      <c r="S3261">
        <f t="shared" si="305"/>
        <v>0</v>
      </c>
    </row>
    <row r="3262" spans="1:19" x14ac:dyDescent="0.35">
      <c r="A3262">
        <v>1.2283437586950761</v>
      </c>
      <c r="B3262">
        <v>0</v>
      </c>
      <c r="C3262">
        <v>0</v>
      </c>
      <c r="D3262">
        <v>1</v>
      </c>
      <c r="E3262">
        <v>1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-0.31576749379831415</v>
      </c>
      <c r="L3262">
        <v>-0.16392603601754996</v>
      </c>
      <c r="M3262">
        <v>0</v>
      </c>
      <c r="N3262">
        <f t="shared" si="300"/>
        <v>-2.0898533839133449</v>
      </c>
      <c r="O3262">
        <f t="shared" si="301"/>
        <v>0.12370527167074939</v>
      </c>
      <c r="P3262">
        <f t="shared" si="302"/>
        <v>0.11008693719735042</v>
      </c>
      <c r="Q3262">
        <f t="shared" si="303"/>
        <v>0.88991306280264959</v>
      </c>
      <c r="R3262">
        <f t="shared" si="304"/>
        <v>-5.0652418286844268E-2</v>
      </c>
      <c r="S3262">
        <f t="shared" si="305"/>
        <v>1</v>
      </c>
    </row>
    <row r="3263" spans="1:19" x14ac:dyDescent="0.35">
      <c r="A3263">
        <v>-5.424993080354578E-2</v>
      </c>
      <c r="B3263">
        <v>0</v>
      </c>
      <c r="C3263">
        <v>0</v>
      </c>
      <c r="D3263">
        <v>1</v>
      </c>
      <c r="E3263">
        <v>0</v>
      </c>
      <c r="F3263">
        <v>0</v>
      </c>
      <c r="G3263">
        <v>1</v>
      </c>
      <c r="H3263">
        <v>1</v>
      </c>
      <c r="I3263">
        <v>0</v>
      </c>
      <c r="J3263">
        <v>0</v>
      </c>
      <c r="K3263">
        <v>-0.38113977594335924</v>
      </c>
      <c r="L3263">
        <v>0.53748116476830965</v>
      </c>
      <c r="M3263">
        <v>0</v>
      </c>
      <c r="N3263">
        <f t="shared" si="300"/>
        <v>-4.436106270608966</v>
      </c>
      <c r="O3263">
        <f t="shared" si="301"/>
        <v>1.1841958248302996E-2</v>
      </c>
      <c r="P3263">
        <f t="shared" si="302"/>
        <v>1.1703367459483248E-2</v>
      </c>
      <c r="Q3263">
        <f t="shared" si="303"/>
        <v>0.98829663254051681</v>
      </c>
      <c r="R3263">
        <f t="shared" si="304"/>
        <v>-5.1126844201375733E-3</v>
      </c>
      <c r="S3263">
        <f t="shared" si="305"/>
        <v>0</v>
      </c>
    </row>
    <row r="3264" spans="1:19" x14ac:dyDescent="0.35">
      <c r="A3264">
        <v>-0.58497835404435483</v>
      </c>
      <c r="B3264">
        <v>0</v>
      </c>
      <c r="C3264">
        <v>0</v>
      </c>
      <c r="D3264">
        <v>1</v>
      </c>
      <c r="E3264">
        <v>1</v>
      </c>
      <c r="F3264">
        <v>0</v>
      </c>
      <c r="G3264">
        <v>0</v>
      </c>
      <c r="H3264">
        <v>1</v>
      </c>
      <c r="I3264">
        <v>0</v>
      </c>
      <c r="J3264">
        <v>0</v>
      </c>
      <c r="K3264">
        <v>-0.58741582838752249</v>
      </c>
      <c r="L3264">
        <v>0.62840432042573635</v>
      </c>
      <c r="M3264">
        <v>0</v>
      </c>
      <c r="N3264">
        <f t="shared" si="300"/>
        <v>-5.216510873428402</v>
      </c>
      <c r="O3264">
        <f t="shared" si="301"/>
        <v>5.4262289349155139E-3</v>
      </c>
      <c r="P3264">
        <f t="shared" si="302"/>
        <v>5.3969438818636294E-3</v>
      </c>
      <c r="Q3264">
        <f t="shared" si="303"/>
        <v>0.99460305611813637</v>
      </c>
      <c r="R3264">
        <f t="shared" si="304"/>
        <v>-2.3502106445101893E-3</v>
      </c>
      <c r="S3264">
        <f t="shared" si="305"/>
        <v>0</v>
      </c>
    </row>
    <row r="3265" spans="1:19" x14ac:dyDescent="0.35">
      <c r="A3265">
        <v>1.4052532331086791</v>
      </c>
      <c r="B3265">
        <v>0</v>
      </c>
      <c r="C3265">
        <v>0</v>
      </c>
      <c r="D3265">
        <v>1</v>
      </c>
      <c r="E3265">
        <v>0</v>
      </c>
      <c r="F3265">
        <v>1</v>
      </c>
      <c r="G3265">
        <v>0</v>
      </c>
      <c r="H3265">
        <v>1</v>
      </c>
      <c r="I3265">
        <v>1</v>
      </c>
      <c r="J3265">
        <v>0</v>
      </c>
      <c r="K3265">
        <v>5.4601820922094667E-2</v>
      </c>
      <c r="L3265">
        <v>-0.48865159193692953</v>
      </c>
      <c r="M3265">
        <v>0</v>
      </c>
      <c r="N3265">
        <f t="shared" si="300"/>
        <v>-2.0170011922955071</v>
      </c>
      <c r="O3265">
        <f t="shared" si="301"/>
        <v>0.13305387038272609</v>
      </c>
      <c r="P3265">
        <f t="shared" si="302"/>
        <v>0.11742943019803884</v>
      </c>
      <c r="Q3265">
        <f t="shared" si="303"/>
        <v>0.88257056980196114</v>
      </c>
      <c r="R3265">
        <f t="shared" si="304"/>
        <v>-5.4250558631077618E-2</v>
      </c>
      <c r="S3265">
        <f t="shared" si="305"/>
        <v>1</v>
      </c>
    </row>
    <row r="3266" spans="1:19" x14ac:dyDescent="0.35">
      <c r="A3266">
        <v>-1.5137530947157707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-0.61634748028279596</v>
      </c>
      <c r="L3266">
        <v>-1.7615757711408975</v>
      </c>
      <c r="M3266">
        <v>0</v>
      </c>
      <c r="N3266">
        <f t="shared" si="300"/>
        <v>-6.8804554908199851</v>
      </c>
      <c r="O3266">
        <f t="shared" si="301"/>
        <v>1.0276758416398312E-3</v>
      </c>
      <c r="P3266">
        <f t="shared" si="302"/>
        <v>1.0266208082366816E-3</v>
      </c>
      <c r="Q3266">
        <f t="shared" si="303"/>
        <v>0.99897337919176332</v>
      </c>
      <c r="R3266">
        <f t="shared" si="304"/>
        <v>-4.4608477117779845E-4</v>
      </c>
      <c r="S3266">
        <f t="shared" si="305"/>
        <v>0</v>
      </c>
    </row>
    <row r="3267" spans="1:19" x14ac:dyDescent="0.35">
      <c r="A3267">
        <v>0.16688691221345797</v>
      </c>
      <c r="B3267">
        <v>0</v>
      </c>
      <c r="C3267">
        <v>0</v>
      </c>
      <c r="D3267">
        <v>1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-0.38997386812512225</v>
      </c>
      <c r="L3267">
        <v>-0.86533323680341012</v>
      </c>
      <c r="M3267">
        <v>0</v>
      </c>
      <c r="N3267">
        <f t="shared" si="300"/>
        <v>-3.7704428854738836</v>
      </c>
      <c r="O3267">
        <f t="shared" si="301"/>
        <v>2.3041856123721678E-2</v>
      </c>
      <c r="P3267">
        <f t="shared" si="302"/>
        <v>2.252288700193231E-2</v>
      </c>
      <c r="Q3267">
        <f t="shared" si="303"/>
        <v>0.97747711299806772</v>
      </c>
      <c r="R3267">
        <f t="shared" si="304"/>
        <v>-9.8934025408029345E-3</v>
      </c>
      <c r="S3267">
        <f t="shared" si="305"/>
        <v>0</v>
      </c>
    </row>
    <row r="3268" spans="1:19" x14ac:dyDescent="0.35">
      <c r="A3268">
        <v>1.4052532331086791</v>
      </c>
      <c r="B3268">
        <v>1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-0.31576749379831415</v>
      </c>
      <c r="L3268">
        <v>-0.96924541469761161</v>
      </c>
      <c r="M3268">
        <v>0</v>
      </c>
      <c r="N3268">
        <f t="shared" si="300"/>
        <v>-1.5294689001567918</v>
      </c>
      <c r="O3268">
        <f t="shared" si="301"/>
        <v>0.21665069991916241</v>
      </c>
      <c r="P3268">
        <f t="shared" si="302"/>
        <v>0.17807140532081828</v>
      </c>
      <c r="Q3268">
        <f t="shared" si="303"/>
        <v>0.82192859467918167</v>
      </c>
      <c r="R3268">
        <f t="shared" si="304"/>
        <v>-8.5165910299138975E-2</v>
      </c>
      <c r="S3268">
        <f t="shared" si="305"/>
        <v>1</v>
      </c>
    </row>
    <row r="3269" spans="1:19" x14ac:dyDescent="0.35">
      <c r="A3269">
        <v>0.78607007266106854</v>
      </c>
      <c r="B3269">
        <v>0</v>
      </c>
      <c r="C3269">
        <v>0</v>
      </c>
      <c r="D3269">
        <v>1</v>
      </c>
      <c r="E3269">
        <v>1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-0.75393846601375247</v>
      </c>
      <c r="L3269">
        <v>-0.37175039180595304</v>
      </c>
      <c r="M3269">
        <v>0</v>
      </c>
      <c r="N3269">
        <f t="shared" si="300"/>
        <v>-2.8964481776028905</v>
      </c>
      <c r="O3269">
        <f t="shared" si="301"/>
        <v>5.5219000244171472E-2</v>
      </c>
      <c r="P3269">
        <f t="shared" si="302"/>
        <v>5.2329421884361557E-2</v>
      </c>
      <c r="Q3269">
        <f t="shared" si="303"/>
        <v>0.94767057811563848</v>
      </c>
      <c r="R3269">
        <f t="shared" si="304"/>
        <v>-2.3342602503157315E-2</v>
      </c>
      <c r="S3269">
        <f t="shared" si="305"/>
        <v>1</v>
      </c>
    </row>
    <row r="3270" spans="1:19" x14ac:dyDescent="0.35">
      <c r="A3270">
        <v>0.78607007266106854</v>
      </c>
      <c r="B3270">
        <v>0</v>
      </c>
      <c r="C3270">
        <v>0</v>
      </c>
      <c r="D3270">
        <v>1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-0.53419042299240127</v>
      </c>
      <c r="L3270">
        <v>0.13482147542827885</v>
      </c>
      <c r="M3270">
        <v>0</v>
      </c>
      <c r="N3270">
        <f t="shared" ref="N3270:N3333" si="306">$M$3+SUMPRODUCT($A$3:$L$3,A3270:L3270)</f>
        <v>-3.3814122300108624</v>
      </c>
      <c r="O3270">
        <f t="shared" ref="O3270:O3333" si="307">EXP(N3270)</f>
        <v>3.3999405833265585E-2</v>
      </c>
      <c r="P3270">
        <f t="shared" ref="P3270:P3333" si="308">O3270/(1+O3270)</f>
        <v>3.2881455870728091E-2</v>
      </c>
      <c r="Q3270">
        <f t="shared" ref="Q3270:Q3333" si="309">IF(M3270=1,P3270,1-P3270)</f>
        <v>0.9671185441292719</v>
      </c>
      <c r="R3270">
        <f t="shared" ref="R3270:R3333" si="310">LOG(Q3270)</f>
        <v>-1.4520289199501825E-2</v>
      </c>
      <c r="S3270">
        <f t="shared" ref="S3270:S3333" si="311">IF(P3270&gt;U$2,1,0)</f>
        <v>0</v>
      </c>
    </row>
    <row r="3271" spans="1:19" x14ac:dyDescent="0.35">
      <c r="A3271">
        <v>-0.71766045985455706</v>
      </c>
      <c r="B3271">
        <v>0</v>
      </c>
      <c r="C3271">
        <v>0</v>
      </c>
      <c r="D3271">
        <v>1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1</v>
      </c>
      <c r="K3271">
        <v>-0.78596205017264298</v>
      </c>
      <c r="L3271">
        <v>-3.4035813649798144E-2</v>
      </c>
      <c r="M3271">
        <v>0</v>
      </c>
      <c r="N3271">
        <f t="shared" si="306"/>
        <v>-5.2073445495938016</v>
      </c>
      <c r="O3271">
        <f t="shared" si="307"/>
        <v>5.4761961645781194E-3</v>
      </c>
      <c r="P3271">
        <f t="shared" si="308"/>
        <v>5.4463707698573557E-3</v>
      </c>
      <c r="Q3271">
        <f t="shared" si="309"/>
        <v>0.99455362923014268</v>
      </c>
      <c r="R3271">
        <f t="shared" si="310"/>
        <v>-2.3717934839876864E-3</v>
      </c>
      <c r="S3271">
        <f t="shared" si="311"/>
        <v>0</v>
      </c>
    </row>
    <row r="3272" spans="1:19" x14ac:dyDescent="0.35">
      <c r="A3272">
        <v>0.52070586104066396</v>
      </c>
      <c r="B3272">
        <v>0</v>
      </c>
      <c r="C3272">
        <v>0</v>
      </c>
      <c r="D3272">
        <v>1</v>
      </c>
      <c r="E3272">
        <v>1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-0.77580284416361578</v>
      </c>
      <c r="L3272">
        <v>-0.99522345917116184</v>
      </c>
      <c r="M3272">
        <v>0</v>
      </c>
      <c r="N3272">
        <f t="shared" si="306"/>
        <v>-3.434958962680668</v>
      </c>
      <c r="O3272">
        <f t="shared" si="307"/>
        <v>3.222673270350225E-2</v>
      </c>
      <c r="P3272">
        <f t="shared" si="308"/>
        <v>3.1220594935666222E-2</v>
      </c>
      <c r="Q3272">
        <f t="shared" si="309"/>
        <v>0.9687794050643338</v>
      </c>
      <c r="R3272">
        <f t="shared" si="310"/>
        <v>-1.377510227828431E-2</v>
      </c>
      <c r="S3272">
        <f t="shared" si="311"/>
        <v>0</v>
      </c>
    </row>
    <row r="3273" spans="1:19" x14ac:dyDescent="0.35">
      <c r="A3273">
        <v>-1.8233446749395759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-0.14129417320849721</v>
      </c>
      <c r="L3273">
        <v>-1.6706526154834713</v>
      </c>
      <c r="M3273">
        <v>0</v>
      </c>
      <c r="N3273">
        <f t="shared" si="306"/>
        <v>-7.3987592125827391</v>
      </c>
      <c r="O3273">
        <f t="shared" si="307"/>
        <v>6.1201166658715481E-4</v>
      </c>
      <c r="P3273">
        <f t="shared" si="308"/>
        <v>6.1163733740094513E-4</v>
      </c>
      <c r="Q3273">
        <f t="shared" si="309"/>
        <v>0.99938836266259901</v>
      </c>
      <c r="R3273">
        <f t="shared" si="310"/>
        <v>-2.6571198853195049E-4</v>
      </c>
      <c r="S3273">
        <f t="shared" si="311"/>
        <v>0</v>
      </c>
    </row>
    <row r="3274" spans="1:19" x14ac:dyDescent="0.35">
      <c r="A3274">
        <v>0.34379638662706097</v>
      </c>
      <c r="B3274">
        <v>0</v>
      </c>
      <c r="C3274">
        <v>0</v>
      </c>
      <c r="D3274">
        <v>1</v>
      </c>
      <c r="E3274">
        <v>0</v>
      </c>
      <c r="F3274">
        <v>0</v>
      </c>
      <c r="G3274">
        <v>1</v>
      </c>
      <c r="H3274">
        <v>1</v>
      </c>
      <c r="I3274">
        <v>0</v>
      </c>
      <c r="J3274">
        <v>0</v>
      </c>
      <c r="K3274">
        <v>0.4649454027649802</v>
      </c>
      <c r="L3274">
        <v>-0.80038812561953421</v>
      </c>
      <c r="M3274">
        <v>0</v>
      </c>
      <c r="N3274">
        <f t="shared" si="306"/>
        <v>-3.6580769629750107</v>
      </c>
      <c r="O3274">
        <f t="shared" si="307"/>
        <v>2.5782044911927669E-2</v>
      </c>
      <c r="P3274">
        <f t="shared" si="308"/>
        <v>2.513403801500667E-2</v>
      </c>
      <c r="Q3274">
        <f t="shared" si="309"/>
        <v>0.97486596198499331</v>
      </c>
      <c r="R3274">
        <f t="shared" si="310"/>
        <v>-1.1055092990685187E-2</v>
      </c>
      <c r="S3274">
        <f t="shared" si="311"/>
        <v>0</v>
      </c>
    </row>
    <row r="3275" spans="1:19" x14ac:dyDescent="0.35">
      <c r="A3275">
        <v>7.8432175006656474E-2</v>
      </c>
      <c r="B3275">
        <v>0</v>
      </c>
      <c r="C3275">
        <v>0</v>
      </c>
      <c r="D3275">
        <v>1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1</v>
      </c>
      <c r="K3275">
        <v>-0.80363023453616866</v>
      </c>
      <c r="L3275">
        <v>-0.46267354746337924</v>
      </c>
      <c r="M3275">
        <v>0</v>
      </c>
      <c r="N3275">
        <f t="shared" si="306"/>
        <v>-4.3362260261588697</v>
      </c>
      <c r="O3275">
        <f t="shared" si="307"/>
        <v>1.3085820675601377E-2</v>
      </c>
      <c r="P3275">
        <f t="shared" si="308"/>
        <v>1.2916793827866205E-2</v>
      </c>
      <c r="Q3275">
        <f t="shared" si="309"/>
        <v>0.98708320617213374</v>
      </c>
      <c r="R3275">
        <f t="shared" si="310"/>
        <v>-5.6462369369144061E-3</v>
      </c>
      <c r="S3275">
        <f t="shared" si="311"/>
        <v>0</v>
      </c>
    </row>
    <row r="3276" spans="1:19" x14ac:dyDescent="0.35">
      <c r="A3276">
        <v>-0.31961414242395031</v>
      </c>
      <c r="B3276">
        <v>0</v>
      </c>
      <c r="C3276">
        <v>0</v>
      </c>
      <c r="D3276">
        <v>1</v>
      </c>
      <c r="E3276">
        <v>1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-0.69607516222320587</v>
      </c>
      <c r="L3276">
        <v>0.3556348534534573</v>
      </c>
      <c r="M3276">
        <v>0</v>
      </c>
      <c r="N3276">
        <f t="shared" si="306"/>
        <v>-4.7109852498388456</v>
      </c>
      <c r="O3276">
        <f t="shared" si="307"/>
        <v>8.9959099958860592E-3</v>
      </c>
      <c r="P3276">
        <f t="shared" si="308"/>
        <v>8.915705115120574E-3</v>
      </c>
      <c r="Q3276">
        <f t="shared" si="309"/>
        <v>0.99108429488487948</v>
      </c>
      <c r="R3276">
        <f t="shared" si="310"/>
        <v>-3.88940581092663E-3</v>
      </c>
      <c r="S3276">
        <f t="shared" si="311"/>
        <v>0</v>
      </c>
    </row>
    <row r="3277" spans="1:19" x14ac:dyDescent="0.35">
      <c r="A3277">
        <v>0.12265954361005722</v>
      </c>
      <c r="B3277">
        <v>0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0</v>
      </c>
      <c r="I3277">
        <v>1</v>
      </c>
      <c r="J3277">
        <v>0</v>
      </c>
      <c r="K3277">
        <v>-8.5639392463391167E-2</v>
      </c>
      <c r="L3277">
        <v>1.3038334767380453</v>
      </c>
      <c r="M3277">
        <v>0</v>
      </c>
      <c r="N3277">
        <f t="shared" si="306"/>
        <v>-3.9984188694793588</v>
      </c>
      <c r="O3277">
        <f t="shared" si="307"/>
        <v>1.8344621210765244E-2</v>
      </c>
      <c r="P3277">
        <f t="shared" si="308"/>
        <v>1.8014158300315199E-2</v>
      </c>
      <c r="Q3277">
        <f t="shared" si="309"/>
        <v>0.98198584169968484</v>
      </c>
      <c r="R3277">
        <f t="shared" si="310"/>
        <v>-7.8947738383325083E-3</v>
      </c>
      <c r="S3277">
        <f t="shared" si="311"/>
        <v>0</v>
      </c>
    </row>
    <row r="3278" spans="1:19" x14ac:dyDescent="0.35">
      <c r="A3278">
        <v>0.21111428081685873</v>
      </c>
      <c r="B3278">
        <v>0</v>
      </c>
      <c r="C3278">
        <v>0</v>
      </c>
      <c r="D3278">
        <v>1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-0.71970635880942146</v>
      </c>
      <c r="L3278">
        <v>-0.22887114720142587</v>
      </c>
      <c r="M3278">
        <v>0</v>
      </c>
      <c r="N3278">
        <f t="shared" si="306"/>
        <v>-3.7415179158167069</v>
      </c>
      <c r="O3278">
        <f t="shared" si="307"/>
        <v>2.3718073754148878E-2</v>
      </c>
      <c r="P3278">
        <f t="shared" si="308"/>
        <v>2.3168560136064272E-2</v>
      </c>
      <c r="Q3278">
        <f t="shared" si="309"/>
        <v>0.97683143986393572</v>
      </c>
      <c r="R3278">
        <f t="shared" si="310"/>
        <v>-1.0180370828444871E-2</v>
      </c>
      <c r="S3278">
        <f t="shared" si="311"/>
        <v>0</v>
      </c>
    </row>
    <row r="3279" spans="1:19" x14ac:dyDescent="0.35">
      <c r="A3279">
        <v>1.5821627075222819</v>
      </c>
      <c r="B3279">
        <v>0</v>
      </c>
      <c r="C3279">
        <v>0</v>
      </c>
      <c r="D3279">
        <v>1</v>
      </c>
      <c r="E3279">
        <v>0</v>
      </c>
      <c r="F3279">
        <v>1</v>
      </c>
      <c r="G3279">
        <v>0</v>
      </c>
      <c r="H3279">
        <v>1</v>
      </c>
      <c r="I3279">
        <v>1</v>
      </c>
      <c r="J3279">
        <v>0</v>
      </c>
      <c r="K3279">
        <v>-1.0684321476845109</v>
      </c>
      <c r="L3279">
        <v>-0.61854181430468136</v>
      </c>
      <c r="M3279">
        <v>0</v>
      </c>
      <c r="N3279">
        <f t="shared" si="306"/>
        <v>-1.9057331039600824</v>
      </c>
      <c r="O3279">
        <f t="shared" si="307"/>
        <v>0.14871358013543917</v>
      </c>
      <c r="P3279">
        <f t="shared" si="308"/>
        <v>0.12946097504819704</v>
      </c>
      <c r="Q3279">
        <f t="shared" si="309"/>
        <v>0.87053902495180302</v>
      </c>
      <c r="R3279">
        <f t="shared" si="310"/>
        <v>-6.0211755343508033E-2</v>
      </c>
      <c r="S3279">
        <f t="shared" si="311"/>
        <v>1</v>
      </c>
    </row>
    <row r="3280" spans="1:19" x14ac:dyDescent="0.35">
      <c r="A3280">
        <v>0.29956901802366021</v>
      </c>
      <c r="B3280">
        <v>0</v>
      </c>
      <c r="C3280">
        <v>0</v>
      </c>
      <c r="D3280">
        <v>1</v>
      </c>
      <c r="E3280">
        <v>0</v>
      </c>
      <c r="F3280">
        <v>0</v>
      </c>
      <c r="G3280">
        <v>1</v>
      </c>
      <c r="H3280">
        <v>1</v>
      </c>
      <c r="I3280">
        <v>0</v>
      </c>
      <c r="J3280">
        <v>0</v>
      </c>
      <c r="K3280">
        <v>0.996095195193473</v>
      </c>
      <c r="L3280">
        <v>0.34264583121668196</v>
      </c>
      <c r="M3280">
        <v>0</v>
      </c>
      <c r="N3280">
        <f t="shared" si="306"/>
        <v>-3.6307826739147169</v>
      </c>
      <c r="O3280">
        <f t="shared" si="307"/>
        <v>2.6495439002542732E-2</v>
      </c>
      <c r="P3280">
        <f t="shared" si="308"/>
        <v>2.5811550637077015E-2</v>
      </c>
      <c r="Q3280">
        <f t="shared" si="309"/>
        <v>0.97418844936292304</v>
      </c>
      <c r="R3280">
        <f t="shared" si="310"/>
        <v>-1.135702402280324E-2</v>
      </c>
      <c r="S3280">
        <f t="shared" si="311"/>
        <v>0</v>
      </c>
    </row>
    <row r="3281" spans="1:19" x14ac:dyDescent="0.35">
      <c r="A3281">
        <v>1.5821627075222819</v>
      </c>
      <c r="B3281">
        <v>0</v>
      </c>
      <c r="C3281">
        <v>0</v>
      </c>
      <c r="D3281">
        <v>1</v>
      </c>
      <c r="E3281">
        <v>0</v>
      </c>
      <c r="F3281">
        <v>1</v>
      </c>
      <c r="G3281">
        <v>0</v>
      </c>
      <c r="H3281">
        <v>1</v>
      </c>
      <c r="I3281">
        <v>1</v>
      </c>
      <c r="J3281">
        <v>0</v>
      </c>
      <c r="K3281">
        <v>-0.61458066184644344</v>
      </c>
      <c r="L3281">
        <v>0.40759094240055788</v>
      </c>
      <c r="M3281">
        <v>0</v>
      </c>
      <c r="N3281">
        <f t="shared" si="306"/>
        <v>-1.819077873343137</v>
      </c>
      <c r="O3281">
        <f t="shared" si="307"/>
        <v>0.16217522810576562</v>
      </c>
      <c r="P3281">
        <f t="shared" si="308"/>
        <v>0.13954455763963902</v>
      </c>
      <c r="Q3281">
        <f t="shared" si="309"/>
        <v>0.86045544236036098</v>
      </c>
      <c r="R3281">
        <f t="shared" si="310"/>
        <v>-6.5271614166230091E-2</v>
      </c>
      <c r="S3281">
        <f t="shared" si="311"/>
        <v>1</v>
      </c>
    </row>
    <row r="3282" spans="1:19" x14ac:dyDescent="0.35">
      <c r="A3282">
        <v>-0.49652361683755331</v>
      </c>
      <c r="B3282">
        <v>0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-0.76520193354550026</v>
      </c>
      <c r="L3282">
        <v>0.38161289792700759</v>
      </c>
      <c r="M3282">
        <v>0</v>
      </c>
      <c r="N3282">
        <f t="shared" si="306"/>
        <v>-5.1841017978150248</v>
      </c>
      <c r="O3282">
        <f t="shared" si="307"/>
        <v>5.6049687502110679E-3</v>
      </c>
      <c r="P3282">
        <f t="shared" si="308"/>
        <v>5.5737281779514791E-3</v>
      </c>
      <c r="Q3282">
        <f t="shared" si="309"/>
        <v>0.99442627182204857</v>
      </c>
      <c r="R3282">
        <f t="shared" si="310"/>
        <v>-2.4274105564489048E-3</v>
      </c>
      <c r="S3282">
        <f t="shared" si="311"/>
        <v>0</v>
      </c>
    </row>
    <row r="3283" spans="1:19" x14ac:dyDescent="0.35">
      <c r="A3283">
        <v>-0.31961414242395031</v>
      </c>
      <c r="B3283">
        <v>0</v>
      </c>
      <c r="C3283">
        <v>0</v>
      </c>
      <c r="D3283">
        <v>1</v>
      </c>
      <c r="E3283">
        <v>1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-0.47367689154732534</v>
      </c>
      <c r="L3283">
        <v>0.66737138713606148</v>
      </c>
      <c r="M3283">
        <v>0</v>
      </c>
      <c r="N3283">
        <f t="shared" si="306"/>
        <v>-4.7576602295828447</v>
      </c>
      <c r="O3283">
        <f t="shared" si="307"/>
        <v>8.5856744215922556E-3</v>
      </c>
      <c r="P3283">
        <f t="shared" si="308"/>
        <v>8.5125881115811035E-3</v>
      </c>
      <c r="Q3283">
        <f t="shared" si="309"/>
        <v>0.99148741188841893</v>
      </c>
      <c r="R3283">
        <f t="shared" si="310"/>
        <v>-3.7127953085038272E-3</v>
      </c>
      <c r="S3283">
        <f t="shared" si="311"/>
        <v>0</v>
      </c>
    </row>
    <row r="3284" spans="1:19" x14ac:dyDescent="0.35">
      <c r="A3284">
        <v>-0.71766045985455706</v>
      </c>
      <c r="B3284">
        <v>0</v>
      </c>
      <c r="C3284">
        <v>0</v>
      </c>
      <c r="D3284">
        <v>1</v>
      </c>
      <c r="E3284">
        <v>1</v>
      </c>
      <c r="F3284">
        <v>0</v>
      </c>
      <c r="G3284">
        <v>0</v>
      </c>
      <c r="H3284">
        <v>1</v>
      </c>
      <c r="I3284">
        <v>0</v>
      </c>
      <c r="J3284">
        <v>1</v>
      </c>
      <c r="K3284">
        <v>0.46671222120133271</v>
      </c>
      <c r="L3284">
        <v>-0.70946496996210795</v>
      </c>
      <c r="M3284">
        <v>0</v>
      </c>
      <c r="N3284">
        <f t="shared" si="306"/>
        <v>-5.0152207777408409</v>
      </c>
      <c r="O3284">
        <f t="shared" si="307"/>
        <v>6.636166757562529E-3</v>
      </c>
      <c r="P3284">
        <f t="shared" si="308"/>
        <v>6.592418369924094E-3</v>
      </c>
      <c r="Q3284">
        <f t="shared" si="309"/>
        <v>0.99340758163007592</v>
      </c>
      <c r="R3284">
        <f t="shared" si="310"/>
        <v>-2.8725298173999775E-3</v>
      </c>
      <c r="S3284">
        <f t="shared" si="311"/>
        <v>0</v>
      </c>
    </row>
    <row r="3285" spans="1:19" x14ac:dyDescent="0.35">
      <c r="A3285">
        <v>-0.93879730287156082</v>
      </c>
      <c r="B3285">
        <v>0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-0.56157610875586605</v>
      </c>
      <c r="L3285">
        <v>5.6887342007628038E-2</v>
      </c>
      <c r="M3285">
        <v>0</v>
      </c>
      <c r="N3285">
        <f t="shared" si="306"/>
        <v>-5.4062500599747354</v>
      </c>
      <c r="O3285">
        <f t="shared" si="307"/>
        <v>4.4884400735065088E-3</v>
      </c>
      <c r="P3285">
        <f t="shared" si="308"/>
        <v>4.4683839996984467E-3</v>
      </c>
      <c r="Q3285">
        <f t="shared" si="309"/>
        <v>0.9955316160003016</v>
      </c>
      <c r="R3285">
        <f t="shared" si="310"/>
        <v>-1.9449431338693782E-3</v>
      </c>
      <c r="S3285">
        <f t="shared" si="311"/>
        <v>0</v>
      </c>
    </row>
    <row r="3286" spans="1:19" x14ac:dyDescent="0.35">
      <c r="A3286">
        <v>-1.6906625691293735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-0.71175567584583488</v>
      </c>
      <c r="L3286">
        <v>-1.5147843486421693</v>
      </c>
      <c r="M3286">
        <v>0</v>
      </c>
      <c r="N3286">
        <f t="shared" si="306"/>
        <v>-7.2682561096930218</v>
      </c>
      <c r="O3286">
        <f t="shared" si="307"/>
        <v>6.9732699582563686E-4</v>
      </c>
      <c r="P3286">
        <f t="shared" si="308"/>
        <v>6.9684106973590999E-4</v>
      </c>
      <c r="Q3286">
        <f t="shared" si="309"/>
        <v>0.99930315893026411</v>
      </c>
      <c r="R3286">
        <f t="shared" si="310"/>
        <v>-3.0273972434135757E-4</v>
      </c>
      <c r="S3286">
        <f t="shared" si="311"/>
        <v>0</v>
      </c>
    </row>
    <row r="3287" spans="1:19" x14ac:dyDescent="0.35">
      <c r="A3287">
        <v>-1.5137530947157707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-0.28506902346668811</v>
      </c>
      <c r="L3287">
        <v>0.39460192016378248</v>
      </c>
      <c r="M3287">
        <v>0</v>
      </c>
      <c r="N3287">
        <f t="shared" si="306"/>
        <v>-6.7983270781428633</v>
      </c>
      <c r="O3287">
        <f t="shared" si="307"/>
        <v>1.1156399660462155E-3</v>
      </c>
      <c r="P3287">
        <f t="shared" si="308"/>
        <v>1.1143967005490531E-3</v>
      </c>
      <c r="Q3287">
        <f t="shared" si="309"/>
        <v>0.99888560329945097</v>
      </c>
      <c r="R3287">
        <f t="shared" si="310"/>
        <v>-4.8424620903101485E-4</v>
      </c>
      <c r="S3287">
        <f t="shared" si="311"/>
        <v>0</v>
      </c>
    </row>
    <row r="3288" spans="1:19" x14ac:dyDescent="0.35">
      <c r="A3288">
        <v>-0.54075098544095401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-0.74090818004565251</v>
      </c>
      <c r="L3288">
        <v>0.3556348534534573</v>
      </c>
      <c r="M3288">
        <v>0</v>
      </c>
      <c r="N3288">
        <f t="shared" si="306"/>
        <v>-4.9585085276139198</v>
      </c>
      <c r="O3288">
        <f t="shared" si="307"/>
        <v>7.0233952247661102E-3</v>
      </c>
      <c r="P3288">
        <f t="shared" si="308"/>
        <v>6.9744111785987849E-3</v>
      </c>
      <c r="Q3288">
        <f t="shared" si="309"/>
        <v>0.99302558882140124</v>
      </c>
      <c r="R3288">
        <f t="shared" si="310"/>
        <v>-3.0395602249131321E-3</v>
      </c>
      <c r="S3288">
        <f t="shared" si="311"/>
        <v>0</v>
      </c>
    </row>
    <row r="3289" spans="1:19" x14ac:dyDescent="0.35">
      <c r="A3289">
        <v>-0.76188782845795777</v>
      </c>
      <c r="B3289">
        <v>0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-0.80340938223162484</v>
      </c>
      <c r="L3289">
        <v>-0.73544301443565829</v>
      </c>
      <c r="M3289">
        <v>0</v>
      </c>
      <c r="N3289">
        <f t="shared" si="306"/>
        <v>-5.4323143771240758</v>
      </c>
      <c r="O3289">
        <f t="shared" si="307"/>
        <v>4.3729633956386856E-3</v>
      </c>
      <c r="P3289">
        <f t="shared" si="308"/>
        <v>4.3539238460325869E-3</v>
      </c>
      <c r="Q3289">
        <f t="shared" si="309"/>
        <v>0.99564607615396739</v>
      </c>
      <c r="R3289">
        <f t="shared" si="310"/>
        <v>-1.895013473261519E-3</v>
      </c>
      <c r="S3289">
        <f t="shared" si="311"/>
        <v>0</v>
      </c>
    </row>
    <row r="3290" spans="1:19" x14ac:dyDescent="0.35">
      <c r="A3290">
        <v>-1.0022562200145031E-2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1</v>
      </c>
      <c r="I3290">
        <v>0</v>
      </c>
      <c r="J3290">
        <v>1</v>
      </c>
      <c r="K3290">
        <v>-0.4796399037700152</v>
      </c>
      <c r="L3290">
        <v>0.14781049766505422</v>
      </c>
      <c r="M3290">
        <v>0</v>
      </c>
      <c r="N3290">
        <f t="shared" si="306"/>
        <v>-3.90086977535851</v>
      </c>
      <c r="O3290">
        <f t="shared" si="307"/>
        <v>2.0224313184396187E-2</v>
      </c>
      <c r="P3290">
        <f t="shared" si="308"/>
        <v>1.9823398563469471E-2</v>
      </c>
      <c r="Q3290">
        <f t="shared" si="309"/>
        <v>0.98017660143653051</v>
      </c>
      <c r="R3290">
        <f t="shared" si="310"/>
        <v>-8.695669083427171E-3</v>
      </c>
      <c r="S3290">
        <f t="shared" si="311"/>
        <v>0</v>
      </c>
    </row>
    <row r="3291" spans="1:19" x14ac:dyDescent="0.35">
      <c r="A3291">
        <v>-0.45229624823415254</v>
      </c>
      <c r="B3291">
        <v>0</v>
      </c>
      <c r="C3291">
        <v>0</v>
      </c>
      <c r="D3291">
        <v>1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-0.48626547290633759</v>
      </c>
      <c r="L3291">
        <v>-0.33278332509562741</v>
      </c>
      <c r="M3291">
        <v>0</v>
      </c>
      <c r="N3291">
        <f t="shared" si="306"/>
        <v>-5.0755432366225408</v>
      </c>
      <c r="O3291">
        <f t="shared" si="307"/>
        <v>6.2476915427435347E-3</v>
      </c>
      <c r="P3291">
        <f t="shared" si="308"/>
        <v>6.2089002491670748E-3</v>
      </c>
      <c r="Q3291">
        <f t="shared" si="309"/>
        <v>0.99379109975083291</v>
      </c>
      <c r="R3291">
        <f t="shared" si="310"/>
        <v>-2.7048970515540752E-3</v>
      </c>
      <c r="S3291">
        <f t="shared" si="311"/>
        <v>0</v>
      </c>
    </row>
    <row r="3292" spans="1:19" x14ac:dyDescent="0.35">
      <c r="A3292">
        <v>-0.40806887963075178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</v>
      </c>
      <c r="J3292">
        <v>0</v>
      </c>
      <c r="K3292">
        <v>-0.54346621978325194</v>
      </c>
      <c r="L3292">
        <v>0.38161289792700759</v>
      </c>
      <c r="M3292">
        <v>0</v>
      </c>
      <c r="N3292">
        <f t="shared" si="306"/>
        <v>-4.9779076511734512</v>
      </c>
      <c r="O3292">
        <f t="shared" si="307"/>
        <v>6.8884605517824998E-3</v>
      </c>
      <c r="P3292">
        <f t="shared" si="308"/>
        <v>6.841334290401512E-3</v>
      </c>
      <c r="Q3292">
        <f t="shared" si="309"/>
        <v>0.99315866570959854</v>
      </c>
      <c r="R3292">
        <f t="shared" si="310"/>
        <v>-2.9813636520950931E-3</v>
      </c>
      <c r="S3292">
        <f t="shared" si="311"/>
        <v>0</v>
      </c>
    </row>
    <row r="3293" spans="1:19" x14ac:dyDescent="0.35">
      <c r="A3293">
        <v>1.0072069156780723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1</v>
      </c>
      <c r="H3293">
        <v>0</v>
      </c>
      <c r="I3293">
        <v>1</v>
      </c>
      <c r="J3293">
        <v>0</v>
      </c>
      <c r="K3293">
        <v>-1.0816832859571552</v>
      </c>
      <c r="L3293">
        <v>-0.43669550298982895</v>
      </c>
      <c r="M3293">
        <v>0</v>
      </c>
      <c r="N3293">
        <f t="shared" si="306"/>
        <v>-2.714865398345919</v>
      </c>
      <c r="O3293">
        <f t="shared" si="307"/>
        <v>6.621386490302085E-2</v>
      </c>
      <c r="P3293">
        <f t="shared" si="308"/>
        <v>6.2101860689124912E-2</v>
      </c>
      <c r="Q3293">
        <f t="shared" si="309"/>
        <v>0.93789813931087507</v>
      </c>
      <c r="R3293">
        <f t="shared" si="310"/>
        <v>-2.7844325733235954E-2</v>
      </c>
      <c r="S3293">
        <f t="shared" si="311"/>
        <v>1</v>
      </c>
    </row>
    <row r="3294" spans="1:19" x14ac:dyDescent="0.35">
      <c r="A3294">
        <v>3.4204806403255718E-2</v>
      </c>
      <c r="B3294">
        <v>0</v>
      </c>
      <c r="C3294">
        <v>0</v>
      </c>
      <c r="D3294">
        <v>1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-0.44165330738843483</v>
      </c>
      <c r="L3294">
        <v>-0.9822344369343865</v>
      </c>
      <c r="M3294">
        <v>0</v>
      </c>
      <c r="N3294">
        <f t="shared" si="306"/>
        <v>-4.2703118175613302</v>
      </c>
      <c r="O3294">
        <f t="shared" si="307"/>
        <v>1.3977424067467464E-2</v>
      </c>
      <c r="P3294">
        <f t="shared" si="308"/>
        <v>1.3784748787994161E-2</v>
      </c>
      <c r="Q3294">
        <f t="shared" si="309"/>
        <v>0.98621525121200582</v>
      </c>
      <c r="R3294">
        <f t="shared" si="310"/>
        <v>-6.0282856560249674E-3</v>
      </c>
      <c r="S3294">
        <f t="shared" si="311"/>
        <v>0</v>
      </c>
    </row>
    <row r="3295" spans="1:19" x14ac:dyDescent="0.35">
      <c r="A3295">
        <v>0.56493322964406478</v>
      </c>
      <c r="B3295">
        <v>0</v>
      </c>
      <c r="C3295">
        <v>0</v>
      </c>
      <c r="D3295">
        <v>1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1.2560383576418459</v>
      </c>
      <c r="L3295">
        <v>9.5854408717953685E-2</v>
      </c>
      <c r="M3295">
        <v>0</v>
      </c>
      <c r="N3295">
        <f t="shared" si="306"/>
        <v>-3.103072129440831</v>
      </c>
      <c r="O3295">
        <f t="shared" si="307"/>
        <v>4.4911017781787591E-2</v>
      </c>
      <c r="P3295">
        <f t="shared" si="308"/>
        <v>4.2980710335630244E-2</v>
      </c>
      <c r="Q3295">
        <f t="shared" si="309"/>
        <v>0.95701928966436978</v>
      </c>
      <c r="R3295">
        <f t="shared" si="310"/>
        <v>-1.9079308502816122E-2</v>
      </c>
      <c r="S3295">
        <f t="shared" si="311"/>
        <v>0</v>
      </c>
    </row>
    <row r="3296" spans="1:19" x14ac:dyDescent="0.35">
      <c r="A3296">
        <v>1.051434284281473</v>
      </c>
      <c r="B3296">
        <v>0</v>
      </c>
      <c r="C3296">
        <v>0</v>
      </c>
      <c r="D3296">
        <v>1</v>
      </c>
      <c r="E3296">
        <v>0</v>
      </c>
      <c r="F3296">
        <v>1</v>
      </c>
      <c r="G3296">
        <v>0</v>
      </c>
      <c r="H3296">
        <v>1</v>
      </c>
      <c r="I3296">
        <v>0</v>
      </c>
      <c r="J3296">
        <v>0</v>
      </c>
      <c r="K3296">
        <v>9.413438343548336E-2</v>
      </c>
      <c r="L3296">
        <v>-2.1046791413023236E-2</v>
      </c>
      <c r="M3296">
        <v>0</v>
      </c>
      <c r="N3296">
        <f t="shared" si="306"/>
        <v>-2.7601164918395664</v>
      </c>
      <c r="O3296">
        <f t="shared" si="307"/>
        <v>6.3284395814544106E-2</v>
      </c>
      <c r="P3296">
        <f t="shared" si="308"/>
        <v>5.9517844956300893E-2</v>
      </c>
      <c r="Q3296">
        <f t="shared" si="309"/>
        <v>0.94048215504369914</v>
      </c>
      <c r="R3296">
        <f t="shared" si="310"/>
        <v>-2.6649440453395783E-2</v>
      </c>
      <c r="S3296">
        <f t="shared" si="311"/>
        <v>1</v>
      </c>
    </row>
    <row r="3297" spans="1:19" x14ac:dyDescent="0.35">
      <c r="A3297">
        <v>-1.1157067772851639</v>
      </c>
      <c r="B3297">
        <v>0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-7.8792971022524902E-2</v>
      </c>
      <c r="L3297">
        <v>0.25172267555925576</v>
      </c>
      <c r="M3297">
        <v>0</v>
      </c>
      <c r="N3297">
        <f t="shared" si="306"/>
        <v>-5.8894440145989524</v>
      </c>
      <c r="O3297">
        <f t="shared" si="307"/>
        <v>2.7685155233062374E-3</v>
      </c>
      <c r="P3297">
        <f t="shared" si="308"/>
        <v>2.7608720062989372E-3</v>
      </c>
      <c r="Q3297">
        <f t="shared" si="309"/>
        <v>0.99723912799370107</v>
      </c>
      <c r="R3297">
        <f t="shared" si="310"/>
        <v>-1.2006897166244325E-3</v>
      </c>
      <c r="S3297">
        <f t="shared" si="311"/>
        <v>0</v>
      </c>
    </row>
    <row r="3298" spans="1:19" x14ac:dyDescent="0.35">
      <c r="A3298">
        <v>0.52070586104066396</v>
      </c>
      <c r="B3298">
        <v>0</v>
      </c>
      <c r="C3298">
        <v>0</v>
      </c>
      <c r="D3298">
        <v>1</v>
      </c>
      <c r="E3298">
        <v>1</v>
      </c>
      <c r="F3298">
        <v>0</v>
      </c>
      <c r="G3298">
        <v>0</v>
      </c>
      <c r="H3298">
        <v>1</v>
      </c>
      <c r="I3298">
        <v>0</v>
      </c>
      <c r="J3298">
        <v>1</v>
      </c>
      <c r="K3298">
        <v>-0.33520249659819235</v>
      </c>
      <c r="L3298">
        <v>0.42057996463733321</v>
      </c>
      <c r="M3298">
        <v>0</v>
      </c>
      <c r="N3298">
        <f t="shared" si="306"/>
        <v>-3.0752343675825529</v>
      </c>
      <c r="O3298">
        <f t="shared" si="307"/>
        <v>4.6178804298593917E-2</v>
      </c>
      <c r="P3298">
        <f t="shared" si="308"/>
        <v>4.4140451047996805E-2</v>
      </c>
      <c r="Q3298">
        <f t="shared" si="309"/>
        <v>0.9558595489520032</v>
      </c>
      <c r="R3298">
        <f t="shared" si="310"/>
        <v>-1.9605916925015881E-2</v>
      </c>
      <c r="S3298">
        <f t="shared" si="311"/>
        <v>0</v>
      </c>
    </row>
    <row r="3299" spans="1:19" x14ac:dyDescent="0.35">
      <c r="A3299">
        <v>0.78607007266106854</v>
      </c>
      <c r="B3299">
        <v>0</v>
      </c>
      <c r="C3299">
        <v>0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0.7688381738176232</v>
      </c>
      <c r="L3299">
        <v>0.66737138713606148</v>
      </c>
      <c r="M3299">
        <v>0</v>
      </c>
      <c r="N3299">
        <f t="shared" si="306"/>
        <v>-2.5369639085540543</v>
      </c>
      <c r="O3299">
        <f t="shared" si="307"/>
        <v>7.9106209249965323E-2</v>
      </c>
      <c r="P3299">
        <f t="shared" si="308"/>
        <v>7.3307157879249199E-2</v>
      </c>
      <c r="Q3299">
        <f t="shared" si="309"/>
        <v>0.92669284212075076</v>
      </c>
      <c r="R3299">
        <f t="shared" si="310"/>
        <v>-3.3064191505125989E-2</v>
      </c>
      <c r="S3299">
        <f t="shared" si="311"/>
        <v>1</v>
      </c>
    </row>
    <row r="3300" spans="1:19" x14ac:dyDescent="0.35">
      <c r="A3300">
        <v>-1.9082612226581053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-0.79104165317715669</v>
      </c>
      <c r="L3300">
        <v>-1.5537514153524947</v>
      </c>
      <c r="M3300">
        <v>0</v>
      </c>
      <c r="N3300">
        <f t="shared" si="306"/>
        <v>-7.6423624939718779</v>
      </c>
      <c r="O3300">
        <f t="shared" si="307"/>
        <v>4.7969383852542678E-4</v>
      </c>
      <c r="P3300">
        <f t="shared" si="308"/>
        <v>4.794638426743002E-4</v>
      </c>
      <c r="Q3300">
        <f t="shared" si="309"/>
        <v>0.99952053615732572</v>
      </c>
      <c r="R3300">
        <f t="shared" si="310"/>
        <v>-2.082784361262072E-4</v>
      </c>
      <c r="S3300">
        <f t="shared" si="311"/>
        <v>0</v>
      </c>
    </row>
    <row r="3301" spans="1:19" x14ac:dyDescent="0.35">
      <c r="A3301">
        <v>0.21111428081685873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-0.9268658204717608</v>
      </c>
      <c r="L3301">
        <v>0.42057996463733321</v>
      </c>
      <c r="M3301">
        <v>0</v>
      </c>
      <c r="N3301">
        <f t="shared" si="306"/>
        <v>-4.1811403151446465</v>
      </c>
      <c r="O3301">
        <f t="shared" si="307"/>
        <v>1.5281072389544258E-2</v>
      </c>
      <c r="P3301">
        <f t="shared" si="308"/>
        <v>1.5051075810542835E-2</v>
      </c>
      <c r="Q3301">
        <f t="shared" si="309"/>
        <v>0.98494892418945712</v>
      </c>
      <c r="R3301">
        <f t="shared" si="310"/>
        <v>-6.5862898250322738E-3</v>
      </c>
      <c r="S3301">
        <f t="shared" si="311"/>
        <v>0</v>
      </c>
    </row>
    <row r="3302" spans="1:19" x14ac:dyDescent="0.35">
      <c r="A3302">
        <v>3.4204806403255718E-2</v>
      </c>
      <c r="B3302">
        <v>0</v>
      </c>
      <c r="C3302">
        <v>0</v>
      </c>
      <c r="D3302">
        <v>1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0.47311693803311067</v>
      </c>
      <c r="L3302">
        <v>-0.8133771478563091</v>
      </c>
      <c r="M3302">
        <v>0</v>
      </c>
      <c r="N3302">
        <f t="shared" si="306"/>
        <v>-4.4791939078268097</v>
      </c>
      <c r="O3302">
        <f t="shared" si="307"/>
        <v>1.1342552613435102E-2</v>
      </c>
      <c r="P3302">
        <f t="shared" si="308"/>
        <v>1.1215342006647038E-2</v>
      </c>
      <c r="Q3302">
        <f t="shared" si="309"/>
        <v>0.98878465799335291</v>
      </c>
      <c r="R3302">
        <f t="shared" si="310"/>
        <v>-4.8982807266581717E-3</v>
      </c>
      <c r="S3302">
        <f t="shared" si="311"/>
        <v>0</v>
      </c>
    </row>
    <row r="3303" spans="1:19" x14ac:dyDescent="0.35">
      <c r="A3303">
        <v>1.0956616528848737</v>
      </c>
      <c r="B3303">
        <v>0</v>
      </c>
      <c r="C3303">
        <v>0</v>
      </c>
      <c r="D3303">
        <v>1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6.8073811499283043E-2</v>
      </c>
      <c r="L3303">
        <v>0.31666778674313167</v>
      </c>
      <c r="M3303">
        <v>0</v>
      </c>
      <c r="N3303">
        <f t="shared" si="306"/>
        <v>-2.3283653883182187</v>
      </c>
      <c r="O3303">
        <f t="shared" si="307"/>
        <v>9.7454917910112876E-2</v>
      </c>
      <c r="P3303">
        <f t="shared" si="308"/>
        <v>8.8800839396388692E-2</v>
      </c>
      <c r="Q3303">
        <f t="shared" si="309"/>
        <v>0.91119916060361128</v>
      </c>
      <c r="R3303">
        <f t="shared" si="310"/>
        <v>-4.0386689000715993E-2</v>
      </c>
      <c r="S3303">
        <f t="shared" si="311"/>
        <v>1</v>
      </c>
    </row>
    <row r="3304" spans="1:19" x14ac:dyDescent="0.35">
      <c r="A3304">
        <v>0.38802375523046173</v>
      </c>
      <c r="B3304">
        <v>0</v>
      </c>
      <c r="C3304">
        <v>1</v>
      </c>
      <c r="D3304">
        <v>1</v>
      </c>
      <c r="E3304">
        <v>1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0.40509442823353653</v>
      </c>
      <c r="L3304">
        <v>1.7920275297302401E-2</v>
      </c>
      <c r="M3304">
        <v>0</v>
      </c>
      <c r="N3304">
        <f t="shared" si="306"/>
        <v>-3.1326915142553777</v>
      </c>
      <c r="O3304">
        <f t="shared" si="307"/>
        <v>4.3600288387562955E-2</v>
      </c>
      <c r="P3304">
        <f t="shared" si="308"/>
        <v>4.1778723973839173E-2</v>
      </c>
      <c r="Q3304">
        <f t="shared" si="309"/>
        <v>0.95822127602616081</v>
      </c>
      <c r="R3304">
        <f t="shared" si="310"/>
        <v>-1.8534190440745391E-2</v>
      </c>
      <c r="S3304">
        <f t="shared" si="311"/>
        <v>0</v>
      </c>
    </row>
    <row r="3305" spans="1:19" x14ac:dyDescent="0.35">
      <c r="A3305">
        <v>-1.248388883095366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0.80991670246282033</v>
      </c>
      <c r="L3305">
        <v>-0.16392603601754996</v>
      </c>
      <c r="M3305">
        <v>0</v>
      </c>
      <c r="N3305">
        <f t="shared" si="306"/>
        <v>-6.1039465230058498</v>
      </c>
      <c r="O3305">
        <f t="shared" si="307"/>
        <v>2.2340336338587913E-3</v>
      </c>
      <c r="P3305">
        <f t="shared" si="308"/>
        <v>2.2290538525804437E-3</v>
      </c>
      <c r="Q3305">
        <f t="shared" si="309"/>
        <v>0.99777094614741957</v>
      </c>
      <c r="R3305">
        <f t="shared" si="310"/>
        <v>-9.6914632945001061E-4</v>
      </c>
      <c r="S3305">
        <f t="shared" si="311"/>
        <v>0</v>
      </c>
    </row>
    <row r="3306" spans="1:19" x14ac:dyDescent="0.35">
      <c r="A3306">
        <v>-1.8233446749395759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-0.67266481794153421</v>
      </c>
      <c r="L3306">
        <v>-1.4498392374582934</v>
      </c>
      <c r="M3306">
        <v>0</v>
      </c>
      <c r="N3306">
        <f t="shared" si="306"/>
        <v>-7.4811372787020911</v>
      </c>
      <c r="O3306">
        <f t="shared" si="307"/>
        <v>5.6361606239922594E-4</v>
      </c>
      <c r="P3306">
        <f t="shared" si="308"/>
        <v>5.6329857827258493E-4</v>
      </c>
      <c r="Q3306">
        <f t="shared" si="309"/>
        <v>0.99943670142172747</v>
      </c>
      <c r="R3306">
        <f t="shared" si="310"/>
        <v>-2.4470639206145407E-4</v>
      </c>
      <c r="S3306">
        <f t="shared" si="311"/>
        <v>0</v>
      </c>
    </row>
    <row r="3307" spans="1:19" x14ac:dyDescent="0.35">
      <c r="A3307">
        <v>0.74184270405766772</v>
      </c>
      <c r="B3307">
        <v>0</v>
      </c>
      <c r="C3307">
        <v>0</v>
      </c>
      <c r="D3307">
        <v>1</v>
      </c>
      <c r="E3307">
        <v>1</v>
      </c>
      <c r="F3307">
        <v>0</v>
      </c>
      <c r="G3307">
        <v>0</v>
      </c>
      <c r="H3307">
        <v>1</v>
      </c>
      <c r="I3307">
        <v>1</v>
      </c>
      <c r="J3307">
        <v>0</v>
      </c>
      <c r="K3307">
        <v>-0.70822203897312974</v>
      </c>
      <c r="L3307">
        <v>0.9141628096347898</v>
      </c>
      <c r="M3307">
        <v>0</v>
      </c>
      <c r="N3307">
        <f t="shared" si="306"/>
        <v>-2.8627854457549686</v>
      </c>
      <c r="O3307">
        <f t="shared" si="307"/>
        <v>5.7109463199955982E-2</v>
      </c>
      <c r="P3307">
        <f t="shared" si="308"/>
        <v>5.4024171751410686E-2</v>
      </c>
      <c r="Q3307">
        <f t="shared" si="309"/>
        <v>0.94597582824858928</v>
      </c>
      <c r="R3307">
        <f t="shared" si="310"/>
        <v>-2.4119960630314567E-2</v>
      </c>
      <c r="S3307">
        <f t="shared" si="311"/>
        <v>1</v>
      </c>
    </row>
    <row r="3308" spans="1:19" x14ac:dyDescent="0.35">
      <c r="A3308">
        <v>-0.27538677382054955</v>
      </c>
      <c r="B3308">
        <v>0</v>
      </c>
      <c r="C3308">
        <v>0</v>
      </c>
      <c r="D3308">
        <v>1</v>
      </c>
      <c r="E3308">
        <v>0</v>
      </c>
      <c r="F3308">
        <v>0</v>
      </c>
      <c r="G3308">
        <v>1</v>
      </c>
      <c r="H3308">
        <v>1</v>
      </c>
      <c r="I3308">
        <v>0</v>
      </c>
      <c r="J3308">
        <v>1</v>
      </c>
      <c r="K3308">
        <v>-0.66626010110975598</v>
      </c>
      <c r="L3308">
        <v>0.6413933426625108</v>
      </c>
      <c r="M3308">
        <v>0</v>
      </c>
      <c r="N3308">
        <f t="shared" si="306"/>
        <v>-4.5772509253931988</v>
      </c>
      <c r="O3308">
        <f t="shared" si="307"/>
        <v>1.0283126557175391E-2</v>
      </c>
      <c r="P3308">
        <f t="shared" si="308"/>
        <v>1.0178460163160444E-2</v>
      </c>
      <c r="Q3308">
        <f t="shared" si="309"/>
        <v>0.98982153983683951</v>
      </c>
      <c r="R3308">
        <f t="shared" si="310"/>
        <v>-4.443099594881642E-3</v>
      </c>
      <c r="S3308">
        <f t="shared" si="311"/>
        <v>0</v>
      </c>
    </row>
    <row r="3309" spans="1:19" x14ac:dyDescent="0.35">
      <c r="A3309">
        <v>-1.6906625691293735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-1.0677695907708789</v>
      </c>
      <c r="L3309">
        <v>-1.4628282596950681</v>
      </c>
      <c r="M3309">
        <v>0</v>
      </c>
      <c r="N3309">
        <f t="shared" si="306"/>
        <v>-7.3247363378973933</v>
      </c>
      <c r="O3309">
        <f t="shared" si="307"/>
        <v>6.5903340263343067E-4</v>
      </c>
      <c r="P3309">
        <f t="shared" si="308"/>
        <v>6.5859936365382965E-4</v>
      </c>
      <c r="Q3309">
        <f t="shared" si="309"/>
        <v>0.99934140063634613</v>
      </c>
      <c r="R3309">
        <f t="shared" si="310"/>
        <v>-2.8612029908885975E-4</v>
      </c>
      <c r="S3309">
        <f t="shared" si="311"/>
        <v>0</v>
      </c>
    </row>
    <row r="3310" spans="1:19" x14ac:dyDescent="0.35">
      <c r="A3310">
        <v>-0.80611519706135859</v>
      </c>
      <c r="B3310">
        <v>0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1</v>
      </c>
      <c r="I3310">
        <v>0</v>
      </c>
      <c r="J3310">
        <v>1</v>
      </c>
      <c r="K3310">
        <v>-0.65610089510072878</v>
      </c>
      <c r="L3310">
        <v>2.524801566994912</v>
      </c>
      <c r="M3310">
        <v>0</v>
      </c>
      <c r="N3310">
        <f t="shared" si="306"/>
        <v>-5.0858807515605653</v>
      </c>
      <c r="O3310">
        <f t="shared" si="307"/>
        <v>6.1834386180704085E-3</v>
      </c>
      <c r="P3310">
        <f t="shared" si="308"/>
        <v>6.1454386752409409E-3</v>
      </c>
      <c r="Q3310">
        <f t="shared" si="309"/>
        <v>0.99385456132475902</v>
      </c>
      <c r="R3310">
        <f t="shared" si="310"/>
        <v>-2.6771647329440688E-3</v>
      </c>
      <c r="S3310">
        <f t="shared" si="311"/>
        <v>0</v>
      </c>
    </row>
    <row r="3311" spans="1:19" x14ac:dyDescent="0.35">
      <c r="A3311">
        <v>0.38802375523046173</v>
      </c>
      <c r="B3311">
        <v>1</v>
      </c>
      <c r="C3311">
        <v>0</v>
      </c>
      <c r="D3311">
        <v>1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1</v>
      </c>
      <c r="K3311">
        <v>2.3914400553029194</v>
      </c>
      <c r="L3311">
        <v>1.4337236991057971</v>
      </c>
      <c r="M3311">
        <v>0</v>
      </c>
      <c r="N3311">
        <f t="shared" si="306"/>
        <v>-2.5524846733364797</v>
      </c>
      <c r="O3311">
        <f t="shared" si="307"/>
        <v>7.7887899390624002E-2</v>
      </c>
      <c r="P3311">
        <f t="shared" si="308"/>
        <v>7.2259740029234354E-2</v>
      </c>
      <c r="Q3311">
        <f t="shared" si="309"/>
        <v>0.92774025997076559</v>
      </c>
      <c r="R3311">
        <f t="shared" si="310"/>
        <v>-3.2573596465199112E-2</v>
      </c>
      <c r="S3311">
        <f t="shared" si="311"/>
        <v>1</v>
      </c>
    </row>
    <row r="3312" spans="1:19" x14ac:dyDescent="0.35">
      <c r="A3312">
        <v>1.5821627075222819</v>
      </c>
      <c r="B3312">
        <v>0</v>
      </c>
      <c r="C3312">
        <v>0</v>
      </c>
      <c r="D3312">
        <v>1</v>
      </c>
      <c r="E3312">
        <v>0</v>
      </c>
      <c r="F3312">
        <v>1</v>
      </c>
      <c r="G3312">
        <v>0</v>
      </c>
      <c r="H3312">
        <v>1</v>
      </c>
      <c r="I3312">
        <v>1</v>
      </c>
      <c r="J3312">
        <v>0</v>
      </c>
      <c r="K3312">
        <v>-0.5989001482238141</v>
      </c>
      <c r="L3312">
        <v>-2.2811366606119048</v>
      </c>
      <c r="M3312">
        <v>0</v>
      </c>
      <c r="N3312">
        <f t="shared" si="306"/>
        <v>-1.8526271948126176</v>
      </c>
      <c r="O3312">
        <f t="shared" si="307"/>
        <v>0.15682461580850179</v>
      </c>
      <c r="P3312">
        <f t="shared" si="308"/>
        <v>0.13556472922984739</v>
      </c>
      <c r="Q3312">
        <f t="shared" si="309"/>
        <v>0.86443527077015259</v>
      </c>
      <c r="R3312">
        <f t="shared" si="310"/>
        <v>-6.3267521302511842E-2</v>
      </c>
      <c r="S3312">
        <f t="shared" si="311"/>
        <v>1</v>
      </c>
    </row>
    <row r="3313" spans="1:19" x14ac:dyDescent="0.35">
      <c r="A3313">
        <v>0.78607007266106854</v>
      </c>
      <c r="B3313">
        <v>1</v>
      </c>
      <c r="C3313">
        <v>0</v>
      </c>
      <c r="D3313">
        <v>1</v>
      </c>
      <c r="E3313">
        <v>1</v>
      </c>
      <c r="F3313">
        <v>0</v>
      </c>
      <c r="G3313">
        <v>0</v>
      </c>
      <c r="H3313">
        <v>1</v>
      </c>
      <c r="I3313">
        <v>1</v>
      </c>
      <c r="J3313">
        <v>0</v>
      </c>
      <c r="K3313">
        <v>-0.87651149503571268</v>
      </c>
      <c r="L3313">
        <v>0.34264583121668196</v>
      </c>
      <c r="M3313">
        <v>0</v>
      </c>
      <c r="N3313">
        <f t="shared" si="306"/>
        <v>-2.4012296268718427</v>
      </c>
      <c r="O3313">
        <f t="shared" si="307"/>
        <v>9.0606472610155128E-2</v>
      </c>
      <c r="P3313">
        <f t="shared" si="308"/>
        <v>8.3078979343764667E-2</v>
      </c>
      <c r="Q3313">
        <f t="shared" si="309"/>
        <v>0.91692102065623537</v>
      </c>
      <c r="R3313">
        <f t="shared" si="310"/>
        <v>-3.7668070840745929E-2</v>
      </c>
      <c r="S3313">
        <f t="shared" si="311"/>
        <v>1</v>
      </c>
    </row>
    <row r="3314" spans="1:19" x14ac:dyDescent="0.35">
      <c r="A3314">
        <v>-0.31961414242395031</v>
      </c>
      <c r="B3314">
        <v>0</v>
      </c>
      <c r="C3314">
        <v>0</v>
      </c>
      <c r="D3314">
        <v>1</v>
      </c>
      <c r="E3314">
        <v>1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-1.0982472087979607</v>
      </c>
      <c r="L3314">
        <v>9.5854408717953685E-2</v>
      </c>
      <c r="M3314">
        <v>0</v>
      </c>
      <c r="N3314">
        <f t="shared" si="306"/>
        <v>-4.865635154899242</v>
      </c>
      <c r="O3314">
        <f t="shared" si="307"/>
        <v>7.7069315412352582E-3</v>
      </c>
      <c r="P3314">
        <f t="shared" si="308"/>
        <v>7.6479890134802464E-3</v>
      </c>
      <c r="Q3314">
        <f t="shared" si="309"/>
        <v>0.99235201098651971</v>
      </c>
      <c r="R3314">
        <f t="shared" si="310"/>
        <v>-3.3342458787388816E-3</v>
      </c>
      <c r="S3314">
        <f t="shared" si="311"/>
        <v>0</v>
      </c>
    </row>
    <row r="3315" spans="1:19" x14ac:dyDescent="0.35">
      <c r="A3315">
        <v>-0.40806887963075178</v>
      </c>
      <c r="B3315">
        <v>0</v>
      </c>
      <c r="C3315">
        <v>0</v>
      </c>
      <c r="D3315">
        <v>1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0.14515126578516402</v>
      </c>
      <c r="L3315">
        <v>-1.2290258594331152</v>
      </c>
      <c r="M3315">
        <v>0</v>
      </c>
      <c r="N3315">
        <f t="shared" si="306"/>
        <v>-4.6428440134505387</v>
      </c>
      <c r="O3315">
        <f t="shared" si="307"/>
        <v>9.6302700263043769E-3</v>
      </c>
      <c r="P3315">
        <f t="shared" si="308"/>
        <v>9.5384125379417099E-3</v>
      </c>
      <c r="Q3315">
        <f t="shared" si="309"/>
        <v>0.99046158746205826</v>
      </c>
      <c r="R3315">
        <f t="shared" si="310"/>
        <v>-4.1623628076665111E-3</v>
      </c>
      <c r="S3315">
        <f t="shared" si="311"/>
        <v>0</v>
      </c>
    </row>
    <row r="3316" spans="1:19" x14ac:dyDescent="0.35">
      <c r="A3316">
        <v>-1.8233446749395759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0.1738620653758933</v>
      </c>
      <c r="L3316">
        <v>-1.3978831485111922</v>
      </c>
      <c r="M3316">
        <v>0</v>
      </c>
      <c r="N3316">
        <f t="shared" si="306"/>
        <v>-7.2620706365489323</v>
      </c>
      <c r="O3316">
        <f t="shared" si="307"/>
        <v>7.0165366067069729E-4</v>
      </c>
      <c r="P3316">
        <f t="shared" si="308"/>
        <v>7.0116168800558605E-4</v>
      </c>
      <c r="Q3316">
        <f t="shared" si="309"/>
        <v>0.9992988383119944</v>
      </c>
      <c r="R3316">
        <f t="shared" si="310"/>
        <v>-3.0461745755241189E-4</v>
      </c>
      <c r="S3316">
        <f t="shared" si="311"/>
        <v>0</v>
      </c>
    </row>
    <row r="3317" spans="1:19" x14ac:dyDescent="0.35">
      <c r="A3317">
        <v>-1.0022562200145031E-2</v>
      </c>
      <c r="B3317">
        <v>0</v>
      </c>
      <c r="C3317">
        <v>0</v>
      </c>
      <c r="D3317">
        <v>1</v>
      </c>
      <c r="E3317">
        <v>1</v>
      </c>
      <c r="F3317">
        <v>0</v>
      </c>
      <c r="G3317">
        <v>0</v>
      </c>
      <c r="H3317">
        <v>1</v>
      </c>
      <c r="I3317">
        <v>0</v>
      </c>
      <c r="J3317">
        <v>1</v>
      </c>
      <c r="K3317">
        <v>-0.74687119226834231</v>
      </c>
      <c r="L3317">
        <v>0.95312987634511592</v>
      </c>
      <c r="M3317">
        <v>0</v>
      </c>
      <c r="N3317">
        <f t="shared" si="306"/>
        <v>-4.0143281233595616</v>
      </c>
      <c r="O3317">
        <f t="shared" si="307"/>
        <v>1.8055081263808781E-2</v>
      </c>
      <c r="P3317">
        <f t="shared" si="308"/>
        <v>1.7734876625138288E-2</v>
      </c>
      <c r="Q3317">
        <f t="shared" si="309"/>
        <v>0.98226512337486171</v>
      </c>
      <c r="R3317">
        <f t="shared" si="310"/>
        <v>-7.771275880688649E-3</v>
      </c>
      <c r="S3317">
        <f t="shared" si="311"/>
        <v>0</v>
      </c>
    </row>
    <row r="3318" spans="1:19" x14ac:dyDescent="0.35">
      <c r="A3318">
        <v>-1.8463429066133443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-1.1165779500751185</v>
      </c>
      <c r="L3318">
        <v>-1.4238611929847429</v>
      </c>
      <c r="M3318">
        <v>0</v>
      </c>
      <c r="N3318">
        <f t="shared" si="306"/>
        <v>-7.5902215568282596</v>
      </c>
      <c r="O3318">
        <f t="shared" si="307"/>
        <v>5.0536907359060483E-4</v>
      </c>
      <c r="P3318">
        <f t="shared" si="308"/>
        <v>5.0511380469506824E-4</v>
      </c>
      <c r="Q3318">
        <f t="shared" si="309"/>
        <v>0.99949488619530491</v>
      </c>
      <c r="R3318">
        <f t="shared" si="310"/>
        <v>-2.1942355971326603E-4</v>
      </c>
      <c r="S3318">
        <f t="shared" si="311"/>
        <v>0</v>
      </c>
    </row>
    <row r="3319" spans="1:19" x14ac:dyDescent="0.35">
      <c r="A3319">
        <v>0.2553416494202595</v>
      </c>
      <c r="B3319">
        <v>0</v>
      </c>
      <c r="C3319">
        <v>0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-0.72147317724577398</v>
      </c>
      <c r="L3319">
        <v>0.53748116476830965</v>
      </c>
      <c r="M3319">
        <v>0</v>
      </c>
      <c r="N3319">
        <f t="shared" si="306"/>
        <v>-3.9281483618002282</v>
      </c>
      <c r="O3319">
        <f t="shared" si="307"/>
        <v>1.9680079223136991E-2</v>
      </c>
      <c r="P3319">
        <f t="shared" si="308"/>
        <v>1.9300248797770609E-2</v>
      </c>
      <c r="Q3319">
        <f t="shared" si="309"/>
        <v>0.98069975120222941</v>
      </c>
      <c r="R3319">
        <f t="shared" si="310"/>
        <v>-8.4639348779155296E-3</v>
      </c>
      <c r="S3319">
        <f t="shared" si="311"/>
        <v>0</v>
      </c>
    </row>
    <row r="3320" spans="1:19" x14ac:dyDescent="0.35">
      <c r="A3320">
        <v>-1.8233446749395759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-2.4242451800139165E-2</v>
      </c>
      <c r="L3320">
        <v>-1.0991356370653635</v>
      </c>
      <c r="M3320">
        <v>0</v>
      </c>
      <c r="N3320">
        <f t="shared" si="306"/>
        <v>-7.2898794559932387</v>
      </c>
      <c r="O3320">
        <f t="shared" si="307"/>
        <v>6.8241030827138655E-4</v>
      </c>
      <c r="P3320">
        <f t="shared" si="308"/>
        <v>6.8194494201328311E-4</v>
      </c>
      <c r="Q3320">
        <f t="shared" si="309"/>
        <v>0.99931805505798676</v>
      </c>
      <c r="R3320">
        <f t="shared" si="310"/>
        <v>-2.9626595529846401E-4</v>
      </c>
      <c r="S3320">
        <f t="shared" si="311"/>
        <v>0</v>
      </c>
    </row>
    <row r="3321" spans="1:19" x14ac:dyDescent="0.35">
      <c r="A3321">
        <v>1.7148448133324843</v>
      </c>
      <c r="B3321">
        <v>0</v>
      </c>
      <c r="C3321">
        <v>0</v>
      </c>
      <c r="D3321">
        <v>1</v>
      </c>
      <c r="E3321">
        <v>0</v>
      </c>
      <c r="F3321">
        <v>1</v>
      </c>
      <c r="G3321">
        <v>0</v>
      </c>
      <c r="H3321">
        <v>1</v>
      </c>
      <c r="I3321">
        <v>1</v>
      </c>
      <c r="J3321">
        <v>0</v>
      </c>
      <c r="K3321">
        <v>-0.47191007311097277</v>
      </c>
      <c r="L3321">
        <v>0.61541529818896101</v>
      </c>
      <c r="M3321">
        <v>0</v>
      </c>
      <c r="N3321">
        <f t="shared" si="306"/>
        <v>-1.5733460859356279</v>
      </c>
      <c r="O3321">
        <f t="shared" si="307"/>
        <v>0.20735020866763154</v>
      </c>
      <c r="P3321">
        <f t="shared" si="308"/>
        <v>0.17173990378189638</v>
      </c>
      <c r="Q3321">
        <f t="shared" si="309"/>
        <v>0.82826009621810359</v>
      </c>
      <c r="R3321">
        <f t="shared" si="310"/>
        <v>-8.1833261506870314E-2</v>
      </c>
      <c r="S3321">
        <f t="shared" si="311"/>
        <v>1</v>
      </c>
    </row>
    <row r="3322" spans="1:19" x14ac:dyDescent="0.35">
      <c r="A3322">
        <v>1.6706174447290836</v>
      </c>
      <c r="B3322">
        <v>1</v>
      </c>
      <c r="C3322">
        <v>0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1.2946875109370584</v>
      </c>
      <c r="L3322">
        <v>0.73231649831993739</v>
      </c>
      <c r="M3322">
        <v>0</v>
      </c>
      <c r="N3322">
        <f t="shared" si="306"/>
        <v>-0.83183279361980755</v>
      </c>
      <c r="O3322">
        <f t="shared" si="307"/>
        <v>0.43525082989807323</v>
      </c>
      <c r="P3322">
        <f t="shared" si="308"/>
        <v>0.30325767512636331</v>
      </c>
      <c r="Q3322">
        <f t="shared" si="309"/>
        <v>0.69674232487363663</v>
      </c>
      <c r="R3322">
        <f t="shared" si="310"/>
        <v>-0.15692780665970538</v>
      </c>
      <c r="S3322">
        <f t="shared" si="311"/>
        <v>1</v>
      </c>
    </row>
    <row r="3323" spans="1:19" x14ac:dyDescent="0.35">
      <c r="A3323">
        <v>1.6706174447290836</v>
      </c>
      <c r="B3323">
        <v>1</v>
      </c>
      <c r="C3323">
        <v>1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2.5285893364247878</v>
      </c>
      <c r="L3323">
        <v>0.14781049766505422</v>
      </c>
      <c r="M3323">
        <v>0</v>
      </c>
      <c r="N3323">
        <f t="shared" si="306"/>
        <v>-0.10948428125026854</v>
      </c>
      <c r="O3323">
        <f t="shared" si="307"/>
        <v>0.89629625290786619</v>
      </c>
      <c r="P3323">
        <f t="shared" si="308"/>
        <v>0.47265623793404909</v>
      </c>
      <c r="Q3323">
        <f t="shared" si="309"/>
        <v>0.52734376206595091</v>
      </c>
      <c r="R3323">
        <f t="shared" si="310"/>
        <v>-0.27790618687991742</v>
      </c>
      <c r="S3323">
        <f t="shared" si="311"/>
        <v>1</v>
      </c>
    </row>
    <row r="3324" spans="1:19" x14ac:dyDescent="0.35">
      <c r="A3324">
        <v>-1.8640338540547046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1.1758689710923473</v>
      </c>
      <c r="L3324">
        <v>-2.0863013270602768</v>
      </c>
      <c r="M3324">
        <v>0</v>
      </c>
      <c r="N3324">
        <f t="shared" si="306"/>
        <v>-7.1778552592487621</v>
      </c>
      <c r="O3324">
        <f t="shared" si="307"/>
        <v>7.6330317526673733E-4</v>
      </c>
      <c r="P3324">
        <f t="shared" si="308"/>
        <v>7.6272098791481933E-4</v>
      </c>
      <c r="Q3324">
        <f t="shared" si="309"/>
        <v>0.99923727901208514</v>
      </c>
      <c r="R3324">
        <f t="shared" si="310"/>
        <v>-3.3137190450698321E-4</v>
      </c>
      <c r="S3324">
        <f t="shared" si="311"/>
        <v>0</v>
      </c>
    </row>
    <row r="3325" spans="1:19" x14ac:dyDescent="0.35">
      <c r="A3325">
        <v>0.74184270405766772</v>
      </c>
      <c r="B3325">
        <v>0</v>
      </c>
      <c r="C3325">
        <v>0</v>
      </c>
      <c r="D3325">
        <v>1</v>
      </c>
      <c r="E3325">
        <v>0</v>
      </c>
      <c r="F3325">
        <v>1</v>
      </c>
      <c r="G3325">
        <v>0</v>
      </c>
      <c r="H3325">
        <v>1</v>
      </c>
      <c r="I3325">
        <v>0</v>
      </c>
      <c r="J3325">
        <v>0</v>
      </c>
      <c r="K3325">
        <v>-0.80870983754068237</v>
      </c>
      <c r="L3325">
        <v>-0.34577234733240281</v>
      </c>
      <c r="M3325">
        <v>0</v>
      </c>
      <c r="N3325">
        <f t="shared" si="306"/>
        <v>-3.4228772260813689</v>
      </c>
      <c r="O3325">
        <f t="shared" si="307"/>
        <v>3.2618449142059219E-2</v>
      </c>
      <c r="P3325">
        <f t="shared" si="308"/>
        <v>3.1588094488491793E-2</v>
      </c>
      <c r="Q3325">
        <f t="shared" si="309"/>
        <v>0.96841190551150824</v>
      </c>
      <c r="R3325">
        <f t="shared" si="310"/>
        <v>-1.3939880045908359E-2</v>
      </c>
      <c r="S3325">
        <f t="shared" si="311"/>
        <v>0</v>
      </c>
    </row>
    <row r="3326" spans="1:19" x14ac:dyDescent="0.35">
      <c r="A3326">
        <v>-1.8286519591719839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-0.54611644743778098</v>
      </c>
      <c r="L3326">
        <v>-1.9953781714028509</v>
      </c>
      <c r="M3326">
        <v>0</v>
      </c>
      <c r="N3326">
        <f t="shared" si="306"/>
        <v>-7.3945181810305609</v>
      </c>
      <c r="O3326">
        <f t="shared" si="307"/>
        <v>6.1461273909208501E-4</v>
      </c>
      <c r="P3326">
        <f t="shared" si="308"/>
        <v>6.1423522229966064E-4</v>
      </c>
      <c r="Q3326">
        <f t="shared" si="309"/>
        <v>0.99938576477770036</v>
      </c>
      <c r="R3326">
        <f t="shared" si="310"/>
        <v>-2.6684092757575114E-4</v>
      </c>
      <c r="S3326">
        <f t="shared" si="311"/>
        <v>0</v>
      </c>
    </row>
    <row r="3327" spans="1:19" x14ac:dyDescent="0.35">
      <c r="A3327">
        <v>0.6533879668508662</v>
      </c>
      <c r="B3327">
        <v>0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1</v>
      </c>
      <c r="I3327">
        <v>1</v>
      </c>
      <c r="J3327">
        <v>0</v>
      </c>
      <c r="K3327">
        <v>-0.49068251899721876</v>
      </c>
      <c r="L3327">
        <v>-0.42370648075305362</v>
      </c>
      <c r="M3327">
        <v>0</v>
      </c>
      <c r="N3327">
        <f t="shared" si="306"/>
        <v>-2.7795121568017964</v>
      </c>
      <c r="O3327">
        <f t="shared" si="307"/>
        <v>6.2068779824712442E-2</v>
      </c>
      <c r="P3327">
        <f t="shared" si="308"/>
        <v>5.8441393819105097E-2</v>
      </c>
      <c r="Q3327">
        <f t="shared" si="309"/>
        <v>0.94155860618089493</v>
      </c>
      <c r="R3327">
        <f t="shared" si="310"/>
        <v>-2.6152642669274421E-2</v>
      </c>
      <c r="S3327">
        <f t="shared" si="311"/>
        <v>1</v>
      </c>
    </row>
    <row r="3328" spans="1:19" x14ac:dyDescent="0.35">
      <c r="A3328">
        <v>-1.5579804633191714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-0.16006661909474318</v>
      </c>
      <c r="L3328">
        <v>-1.3069599928537661</v>
      </c>
      <c r="M3328">
        <v>0</v>
      </c>
      <c r="N3328">
        <f t="shared" si="306"/>
        <v>-6.9568344015333032</v>
      </c>
      <c r="O3328">
        <f t="shared" si="307"/>
        <v>9.5210579367877913E-4</v>
      </c>
      <c r="P3328">
        <f t="shared" si="308"/>
        <v>9.5120015050453562E-4</v>
      </c>
      <c r="Q3328">
        <f t="shared" si="309"/>
        <v>0.99904879984949546</v>
      </c>
      <c r="R3328">
        <f t="shared" si="310"/>
        <v>-4.132975720828851E-4</v>
      </c>
      <c r="S3328">
        <f t="shared" si="311"/>
        <v>0</v>
      </c>
    </row>
    <row r="3329" spans="1:19" x14ac:dyDescent="0.35">
      <c r="A3329">
        <v>-1.5137530947157707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-0.51917246628340419</v>
      </c>
      <c r="L3329">
        <v>-1.8654879490350991</v>
      </c>
      <c r="M3329">
        <v>0</v>
      </c>
      <c r="N3329">
        <f t="shared" si="306"/>
        <v>-6.8662427338573275</v>
      </c>
      <c r="O3329">
        <f t="shared" si="307"/>
        <v>1.0423862386349117E-3</v>
      </c>
      <c r="P3329">
        <f t="shared" si="308"/>
        <v>1.0413008010096599E-3</v>
      </c>
      <c r="Q3329">
        <f t="shared" si="309"/>
        <v>0.99895869919899039</v>
      </c>
      <c r="R3329">
        <f t="shared" si="310"/>
        <v>-4.5246680981138001E-4</v>
      </c>
      <c r="S3329">
        <f t="shared" si="311"/>
        <v>0</v>
      </c>
    </row>
    <row r="3330" spans="1:19" x14ac:dyDescent="0.35">
      <c r="A3330">
        <v>-0.40806887963075178</v>
      </c>
      <c r="B3330">
        <v>0</v>
      </c>
      <c r="C3330">
        <v>0</v>
      </c>
      <c r="D3330">
        <v>1</v>
      </c>
      <c r="E3330">
        <v>1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0.14117592430337089</v>
      </c>
      <c r="L3330">
        <v>-0.70946496996210795</v>
      </c>
      <c r="M3330">
        <v>0</v>
      </c>
      <c r="N3330">
        <f t="shared" si="306"/>
        <v>-4.7374942255042845</v>
      </c>
      <c r="O3330">
        <f t="shared" si="307"/>
        <v>8.760570719709454E-3</v>
      </c>
      <c r="P3330">
        <f t="shared" si="308"/>
        <v>8.6844896341052909E-3</v>
      </c>
      <c r="Q3330">
        <f t="shared" si="309"/>
        <v>0.99131551036589471</v>
      </c>
      <c r="R3330">
        <f t="shared" si="310"/>
        <v>-3.7880986904104885E-3</v>
      </c>
      <c r="S3330">
        <f t="shared" si="311"/>
        <v>0</v>
      </c>
    </row>
    <row r="3331" spans="1:19" x14ac:dyDescent="0.35">
      <c r="A3331">
        <v>-0.89456993426816012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-0.68238231934147331</v>
      </c>
      <c r="L3331">
        <v>1.4077456546322473</v>
      </c>
      <c r="M3331">
        <v>0</v>
      </c>
      <c r="N3331">
        <f t="shared" si="306"/>
        <v>-5.4351688932606805</v>
      </c>
      <c r="O3331">
        <f t="shared" si="307"/>
        <v>4.3604985001476481E-3</v>
      </c>
      <c r="P3331">
        <f t="shared" si="308"/>
        <v>4.3415671033053939E-3</v>
      </c>
      <c r="Q3331">
        <f t="shared" si="309"/>
        <v>0.99565843289669465</v>
      </c>
      <c r="R3331">
        <f t="shared" si="310"/>
        <v>-1.8896235741713248E-3</v>
      </c>
      <c r="S3331">
        <f t="shared" si="311"/>
        <v>0</v>
      </c>
    </row>
    <row r="3332" spans="1:19" x14ac:dyDescent="0.35">
      <c r="A3332">
        <v>1.3610258645052782</v>
      </c>
      <c r="B3332">
        <v>0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1</v>
      </c>
      <c r="I3332">
        <v>0</v>
      </c>
      <c r="J3332">
        <v>0</v>
      </c>
      <c r="K3332">
        <v>2.1780967291133462</v>
      </c>
      <c r="L3332">
        <v>1.5506248992367735</v>
      </c>
      <c r="M3332">
        <v>0</v>
      </c>
      <c r="N3332">
        <f t="shared" si="306"/>
        <v>-1.6779673238960373</v>
      </c>
      <c r="O3332">
        <f t="shared" si="307"/>
        <v>0.18675319925531833</v>
      </c>
      <c r="P3332">
        <f t="shared" si="308"/>
        <v>0.15736481635145791</v>
      </c>
      <c r="Q3332">
        <f t="shared" si="309"/>
        <v>0.84263518364854206</v>
      </c>
      <c r="R3332">
        <f t="shared" si="310"/>
        <v>-7.4360411165251786E-2</v>
      </c>
      <c r="S3332">
        <f t="shared" si="311"/>
        <v>1</v>
      </c>
    </row>
    <row r="3333" spans="1:19" x14ac:dyDescent="0.35">
      <c r="A3333">
        <v>1.2725711272984768</v>
      </c>
      <c r="B3333">
        <v>0</v>
      </c>
      <c r="C3333">
        <v>1</v>
      </c>
      <c r="D3333">
        <v>1</v>
      </c>
      <c r="E3333">
        <v>0</v>
      </c>
      <c r="F3333">
        <v>1</v>
      </c>
      <c r="G3333">
        <v>0</v>
      </c>
      <c r="H3333">
        <v>1</v>
      </c>
      <c r="I3333">
        <v>0</v>
      </c>
      <c r="J3333">
        <v>1</v>
      </c>
      <c r="K3333">
        <v>-0.93393309421717119</v>
      </c>
      <c r="L3333">
        <v>8.2865386481178305E-2</v>
      </c>
      <c r="M3333">
        <v>0</v>
      </c>
      <c r="N3333">
        <f t="shared" si="306"/>
        <v>-1.9680956029262968</v>
      </c>
      <c r="O3333">
        <f t="shared" si="307"/>
        <v>0.13972269049060057</v>
      </c>
      <c r="P3333">
        <f t="shared" si="308"/>
        <v>0.12259358496272114</v>
      </c>
      <c r="Q3333">
        <f t="shared" si="309"/>
        <v>0.8774064150372789</v>
      </c>
      <c r="R3333">
        <f t="shared" si="310"/>
        <v>-5.6799194634622088E-2</v>
      </c>
      <c r="S3333">
        <f t="shared" si="311"/>
        <v>1</v>
      </c>
    </row>
    <row r="3334" spans="1:19" x14ac:dyDescent="0.35">
      <c r="A3334">
        <v>0.16688691221345797</v>
      </c>
      <c r="B3334">
        <v>0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-0.74974227222741519</v>
      </c>
      <c r="L3334">
        <v>0.53748116476830965</v>
      </c>
      <c r="M3334">
        <v>0</v>
      </c>
      <c r="N3334">
        <f t="shared" ref="N3334:N3397" si="312">$M$3+SUMPRODUCT($A$3:$L$3,A3334:L3334)</f>
        <v>-3.8094051431507645</v>
      </c>
      <c r="O3334">
        <f t="shared" ref="O3334:O3397" si="313">EXP(N3334)</f>
        <v>2.2161357872383415E-2</v>
      </c>
      <c r="P3334">
        <f t="shared" ref="P3334:P3397" si="314">O3334/(1+O3334)</f>
        <v>2.1680880128859513E-2</v>
      </c>
      <c r="Q3334">
        <f t="shared" ref="Q3334:Q3397" si="315">IF(M3334=1,P3334,1-P3334)</f>
        <v>0.97831911987114051</v>
      </c>
      <c r="R3334">
        <f t="shared" ref="R3334:R3397" si="316">LOG(Q3334)</f>
        <v>-9.5194587166489378E-3</v>
      </c>
      <c r="S3334">
        <f t="shared" ref="S3334:S3397" si="317">IF(P3334&gt;U$2,1,0)</f>
        <v>0</v>
      </c>
    </row>
    <row r="3335" spans="1:19" x14ac:dyDescent="0.35">
      <c r="A3335">
        <v>0.56493322964406478</v>
      </c>
      <c r="B3335">
        <v>0</v>
      </c>
      <c r="C3335">
        <v>0</v>
      </c>
      <c r="D3335">
        <v>1</v>
      </c>
      <c r="E3335">
        <v>1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-0.5757106562466866</v>
      </c>
      <c r="L3335">
        <v>-0.42370648075305362</v>
      </c>
      <c r="M3335">
        <v>0</v>
      </c>
      <c r="N3335">
        <f t="shared" si="312"/>
        <v>-3.321813335430635</v>
      </c>
      <c r="O3335">
        <f t="shared" si="313"/>
        <v>3.6087333946004406E-2</v>
      </c>
      <c r="P3335">
        <f t="shared" si="314"/>
        <v>3.4830397750895671E-2</v>
      </c>
      <c r="Q3335">
        <f t="shared" si="315"/>
        <v>0.96516960224910431</v>
      </c>
      <c r="R3335">
        <f t="shared" si="316"/>
        <v>-1.5396364533003212E-2</v>
      </c>
      <c r="S3335">
        <f t="shared" si="317"/>
        <v>0</v>
      </c>
    </row>
    <row r="3336" spans="1:19" x14ac:dyDescent="0.35">
      <c r="A3336">
        <v>-1.6906625691293735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-0.10021564456329984</v>
      </c>
      <c r="L3336">
        <v>0.5504701870050851</v>
      </c>
      <c r="M3336">
        <v>0</v>
      </c>
      <c r="N3336">
        <f t="shared" si="312"/>
        <v>-7.0599220555421942</v>
      </c>
      <c r="O3336">
        <f t="shared" si="313"/>
        <v>8.5884503357599876E-4</v>
      </c>
      <c r="P3336">
        <f t="shared" si="314"/>
        <v>8.5810805173749244E-4</v>
      </c>
      <c r="Q3336">
        <f t="shared" si="315"/>
        <v>0.99914189194826253</v>
      </c>
      <c r="R3336">
        <f t="shared" si="316"/>
        <v>-3.7283157952418115E-4</v>
      </c>
      <c r="S3336">
        <f t="shared" si="317"/>
        <v>0</v>
      </c>
    </row>
    <row r="3337" spans="1:19" x14ac:dyDescent="0.35">
      <c r="A3337">
        <v>-0.71766045985455706</v>
      </c>
      <c r="B3337">
        <v>0</v>
      </c>
      <c r="C3337">
        <v>0</v>
      </c>
      <c r="D3337">
        <v>1</v>
      </c>
      <c r="E3337">
        <v>1</v>
      </c>
      <c r="F3337">
        <v>0</v>
      </c>
      <c r="G3337">
        <v>0</v>
      </c>
      <c r="H3337">
        <v>1</v>
      </c>
      <c r="I3337">
        <v>0</v>
      </c>
      <c r="J3337">
        <v>1</v>
      </c>
      <c r="K3337">
        <v>0.18048763451221539</v>
      </c>
      <c r="L3337">
        <v>-9.8980924833674058E-2</v>
      </c>
      <c r="M3337">
        <v>0</v>
      </c>
      <c r="N3337">
        <f t="shared" si="312"/>
        <v>-5.0530002562951584</v>
      </c>
      <c r="O3337">
        <f t="shared" si="313"/>
        <v>6.3901326213374769E-3</v>
      </c>
      <c r="P3337">
        <f t="shared" si="314"/>
        <v>6.3495581029725931E-3</v>
      </c>
      <c r="Q3337">
        <f t="shared" si="315"/>
        <v>0.99365044189702745</v>
      </c>
      <c r="R3337">
        <f t="shared" si="316"/>
        <v>-2.7663699840312821E-3</v>
      </c>
      <c r="S3337">
        <f t="shared" si="317"/>
        <v>0</v>
      </c>
    </row>
    <row r="3338" spans="1:19" x14ac:dyDescent="0.35">
      <c r="A3338">
        <v>-0.23115940521714878</v>
      </c>
      <c r="B3338">
        <v>0</v>
      </c>
      <c r="C3338">
        <v>0</v>
      </c>
      <c r="D3338">
        <v>1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-0.55936758571042544</v>
      </c>
      <c r="L3338">
        <v>2.6546917893626638</v>
      </c>
      <c r="M3338">
        <v>0</v>
      </c>
      <c r="N3338">
        <f t="shared" si="312"/>
        <v>-4.6804910078946911</v>
      </c>
      <c r="O3338">
        <f t="shared" si="313"/>
        <v>9.2744589363411376E-3</v>
      </c>
      <c r="P3338">
        <f t="shared" si="314"/>
        <v>9.1892337651299991E-3</v>
      </c>
      <c r="Q3338">
        <f t="shared" si="315"/>
        <v>0.99081076623486997</v>
      </c>
      <c r="R3338">
        <f t="shared" si="316"/>
        <v>-4.0092829794268654E-3</v>
      </c>
      <c r="S3338">
        <f t="shared" si="317"/>
        <v>0</v>
      </c>
    </row>
    <row r="3339" spans="1:19" x14ac:dyDescent="0.35">
      <c r="A3339">
        <v>-1.3368436203021676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-0.34337403186632309</v>
      </c>
      <c r="L3339">
        <v>-1.5537514153524947</v>
      </c>
      <c r="M3339">
        <v>0</v>
      </c>
      <c r="N3339">
        <f t="shared" si="312"/>
        <v>-6.322873608347936</v>
      </c>
      <c r="O3339">
        <f t="shared" si="313"/>
        <v>1.7947785980610461E-3</v>
      </c>
      <c r="P3339">
        <f t="shared" si="314"/>
        <v>1.7915631388823051E-3</v>
      </c>
      <c r="Q3339">
        <f t="shared" si="315"/>
        <v>0.99820843686111771</v>
      </c>
      <c r="R3339">
        <f t="shared" si="316"/>
        <v>-7.7876379593974957E-4</v>
      </c>
      <c r="S3339">
        <f t="shared" si="317"/>
        <v>0</v>
      </c>
    </row>
    <row r="3340" spans="1:19" x14ac:dyDescent="0.35">
      <c r="A3340">
        <v>-9.8477299406946536E-2</v>
      </c>
      <c r="B3340">
        <v>0</v>
      </c>
      <c r="C3340">
        <v>0</v>
      </c>
      <c r="D3340">
        <v>1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-0.27557237437129289</v>
      </c>
      <c r="L3340">
        <v>0.9141628096347898</v>
      </c>
      <c r="M3340">
        <v>0</v>
      </c>
      <c r="N3340">
        <f t="shared" si="312"/>
        <v>-4.1682597146491815</v>
      </c>
      <c r="O3340">
        <f t="shared" si="313"/>
        <v>1.5479174878724133E-2</v>
      </c>
      <c r="P3340">
        <f t="shared" si="314"/>
        <v>1.524322237388351E-2</v>
      </c>
      <c r="Q3340">
        <f t="shared" si="315"/>
        <v>0.98475677762611646</v>
      </c>
      <c r="R3340">
        <f t="shared" si="316"/>
        <v>-6.6710214601829508E-3</v>
      </c>
      <c r="S3340">
        <f t="shared" si="317"/>
        <v>0</v>
      </c>
    </row>
    <row r="3341" spans="1:19" x14ac:dyDescent="0.35">
      <c r="A3341">
        <v>0.29956901802366021</v>
      </c>
      <c r="B3341">
        <v>0</v>
      </c>
      <c r="C3341">
        <v>0</v>
      </c>
      <c r="D3341">
        <v>1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-0.41956807693402765</v>
      </c>
      <c r="L3341">
        <v>0.42057996463733321</v>
      </c>
      <c r="M3341">
        <v>0</v>
      </c>
      <c r="N3341">
        <f t="shared" si="312"/>
        <v>-4.165948700078614</v>
      </c>
      <c r="O3341">
        <f t="shared" si="313"/>
        <v>1.5514988844768341E-2</v>
      </c>
      <c r="P3341">
        <f t="shared" si="314"/>
        <v>1.5277951596182657E-2</v>
      </c>
      <c r="Q3341">
        <f t="shared" si="315"/>
        <v>0.98472204840381738</v>
      </c>
      <c r="R3341">
        <f t="shared" si="316"/>
        <v>-6.6863379077705077E-3</v>
      </c>
      <c r="S3341">
        <f t="shared" si="317"/>
        <v>0</v>
      </c>
    </row>
    <row r="3342" spans="1:19" x14ac:dyDescent="0.35">
      <c r="A3342">
        <v>-9.8477299406946536E-2</v>
      </c>
      <c r="B3342">
        <v>0</v>
      </c>
      <c r="C3342">
        <v>0</v>
      </c>
      <c r="D3342">
        <v>1</v>
      </c>
      <c r="E3342">
        <v>1</v>
      </c>
      <c r="F3342">
        <v>0</v>
      </c>
      <c r="G3342">
        <v>0</v>
      </c>
      <c r="H3342">
        <v>1</v>
      </c>
      <c r="I3342">
        <v>0</v>
      </c>
      <c r="J3342">
        <v>1</v>
      </c>
      <c r="K3342">
        <v>-0.56157610875586605</v>
      </c>
      <c r="L3342">
        <v>0.68036040937283682</v>
      </c>
      <c r="M3342">
        <v>0</v>
      </c>
      <c r="N3342">
        <f t="shared" si="312"/>
        <v>-4.134915073854927</v>
      </c>
      <c r="O3342">
        <f t="shared" si="313"/>
        <v>1.6004024232190418E-2</v>
      </c>
      <c r="P3342">
        <f t="shared" si="314"/>
        <v>1.5751929963353149E-2</v>
      </c>
      <c r="Q3342">
        <f t="shared" si="315"/>
        <v>0.98424807003664683</v>
      </c>
      <c r="R3342">
        <f t="shared" si="316"/>
        <v>-6.8954281234644421E-3</v>
      </c>
      <c r="S3342">
        <f t="shared" si="317"/>
        <v>0</v>
      </c>
    </row>
    <row r="3343" spans="1:19" x14ac:dyDescent="0.35">
      <c r="A3343">
        <v>-1.6464352005259728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-0.50768814644711258</v>
      </c>
      <c r="L3343">
        <v>-1.7875538156144479</v>
      </c>
      <c r="M3343">
        <v>0</v>
      </c>
      <c r="N3343">
        <f t="shared" si="312"/>
        <v>-7.0833833778607316</v>
      </c>
      <c r="O3343">
        <f t="shared" si="313"/>
        <v>8.3892992430751082E-4</v>
      </c>
      <c r="P3343">
        <f t="shared" si="314"/>
        <v>8.3822671083643634E-4</v>
      </c>
      <c r="Q3343">
        <f t="shared" si="315"/>
        <v>0.99916177328916356</v>
      </c>
      <c r="R3343">
        <f t="shared" si="316"/>
        <v>-3.6418989328135145E-4</v>
      </c>
      <c r="S3343">
        <f t="shared" si="317"/>
        <v>0</v>
      </c>
    </row>
    <row r="3344" spans="1:19" x14ac:dyDescent="0.35">
      <c r="A3344">
        <v>0.83029744126446925</v>
      </c>
      <c r="B3344">
        <v>0</v>
      </c>
      <c r="C3344">
        <v>0</v>
      </c>
      <c r="D3344">
        <v>1</v>
      </c>
      <c r="E3344">
        <v>0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-0.17685139424009277</v>
      </c>
      <c r="L3344">
        <v>1.706493166078076</v>
      </c>
      <c r="M3344">
        <v>0</v>
      </c>
      <c r="N3344">
        <f t="shared" si="312"/>
        <v>-2.8341703759918992</v>
      </c>
      <c r="O3344">
        <f t="shared" si="313"/>
        <v>5.8767260345489541E-2</v>
      </c>
      <c r="P3344">
        <f t="shared" si="314"/>
        <v>5.5505362270375655E-2</v>
      </c>
      <c r="Q3344">
        <f t="shared" si="315"/>
        <v>0.94449463772962439</v>
      </c>
      <c r="R3344">
        <f t="shared" si="316"/>
        <v>-2.4800503397039472E-2</v>
      </c>
      <c r="S3344">
        <f t="shared" si="317"/>
        <v>1</v>
      </c>
    </row>
    <row r="3345" spans="1:19" x14ac:dyDescent="0.35">
      <c r="A3345">
        <v>-1.7348899377327744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-0.50835070336074484</v>
      </c>
      <c r="L3345">
        <v>-1.5667404375892697</v>
      </c>
      <c r="M3345">
        <v>0</v>
      </c>
      <c r="N3345">
        <f t="shared" si="312"/>
        <v>-7.2272147138321987</v>
      </c>
      <c r="O3345">
        <f t="shared" si="313"/>
        <v>7.265416740501662E-4</v>
      </c>
      <c r="P3345">
        <f t="shared" si="314"/>
        <v>7.2601419448192317E-4</v>
      </c>
      <c r="Q3345">
        <f t="shared" si="315"/>
        <v>0.99927398580551807</v>
      </c>
      <c r="R3345">
        <f t="shared" si="316"/>
        <v>-3.1541847145037178E-4</v>
      </c>
      <c r="S3345">
        <f t="shared" si="317"/>
        <v>0</v>
      </c>
    </row>
    <row r="3346" spans="1:19" x14ac:dyDescent="0.35">
      <c r="A3346">
        <v>0.69761533545426702</v>
      </c>
      <c r="B3346">
        <v>0</v>
      </c>
      <c r="C3346">
        <v>0</v>
      </c>
      <c r="D3346">
        <v>1</v>
      </c>
      <c r="E3346">
        <v>1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0.62042542516400689</v>
      </c>
      <c r="L3346">
        <v>-8.0577691762478715E-3</v>
      </c>
      <c r="M3346">
        <v>0</v>
      </c>
      <c r="N3346">
        <f t="shared" si="312"/>
        <v>-2.8175283996148881</v>
      </c>
      <c r="O3346">
        <f t="shared" si="313"/>
        <v>5.9753446990623828E-2</v>
      </c>
      <c r="P3346">
        <f t="shared" si="314"/>
        <v>5.6384291233310325E-2</v>
      </c>
      <c r="Q3346">
        <f t="shared" si="315"/>
        <v>0.94361570876668965</v>
      </c>
      <c r="R3346">
        <f t="shared" si="316"/>
        <v>-2.5204837843771276E-2</v>
      </c>
      <c r="S3346">
        <f t="shared" si="317"/>
        <v>1</v>
      </c>
    </row>
    <row r="3347" spans="1:19" x14ac:dyDescent="0.35">
      <c r="A3347">
        <v>0.87452480986786996</v>
      </c>
      <c r="B3347">
        <v>0</v>
      </c>
      <c r="C3347">
        <v>0</v>
      </c>
      <c r="D3347">
        <v>1</v>
      </c>
      <c r="E3347">
        <v>0</v>
      </c>
      <c r="F3347">
        <v>1</v>
      </c>
      <c r="G3347">
        <v>0</v>
      </c>
      <c r="H3347">
        <v>1</v>
      </c>
      <c r="I3347">
        <v>0</v>
      </c>
      <c r="J3347">
        <v>1</v>
      </c>
      <c r="K3347">
        <v>3.1410127769254998</v>
      </c>
      <c r="L3347">
        <v>0.43356898687410861</v>
      </c>
      <c r="M3347">
        <v>0</v>
      </c>
      <c r="N3347">
        <f t="shared" si="312"/>
        <v>-2.2880815046273808</v>
      </c>
      <c r="O3347">
        <f t="shared" si="313"/>
        <v>0.10146092757349694</v>
      </c>
      <c r="P3347">
        <f t="shared" si="314"/>
        <v>9.2114867657642596E-2</v>
      </c>
      <c r="Q3347">
        <f t="shared" si="315"/>
        <v>0.90788513234235735</v>
      </c>
      <c r="R3347">
        <f t="shared" si="316"/>
        <v>-4.1969095912394054E-2</v>
      </c>
      <c r="S3347">
        <f t="shared" si="317"/>
        <v>1</v>
      </c>
    </row>
    <row r="3348" spans="1:19" x14ac:dyDescent="0.35">
      <c r="A3348">
        <v>-1.5137530947157707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-0.98053293047597034</v>
      </c>
      <c r="L3348">
        <v>-1.6446745710099211</v>
      </c>
      <c r="M3348">
        <v>0</v>
      </c>
      <c r="N3348">
        <f t="shared" si="312"/>
        <v>-7.019791145834084</v>
      </c>
      <c r="O3348">
        <f t="shared" si="313"/>
        <v>8.9401219152239573E-4</v>
      </c>
      <c r="P3348">
        <f t="shared" si="314"/>
        <v>8.9321364763177873E-4</v>
      </c>
      <c r="Q3348">
        <f t="shared" si="315"/>
        <v>0.99910678635236827</v>
      </c>
      <c r="R3348">
        <f t="shared" si="316"/>
        <v>-3.8809110827846618E-4</v>
      </c>
      <c r="S3348">
        <f t="shared" si="317"/>
        <v>0</v>
      </c>
    </row>
    <row r="3349" spans="1:19" x14ac:dyDescent="0.35">
      <c r="A3349">
        <v>-9.8477299406946536E-2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1</v>
      </c>
      <c r="I3349">
        <v>0</v>
      </c>
      <c r="J3349">
        <v>1</v>
      </c>
      <c r="K3349">
        <v>-0.78618290247718714</v>
      </c>
      <c r="L3349">
        <v>1.9922516552871306</v>
      </c>
      <c r="M3349">
        <v>0</v>
      </c>
      <c r="N3349">
        <f t="shared" si="312"/>
        <v>-3.9404202057931745</v>
      </c>
      <c r="O3349">
        <f t="shared" si="313"/>
        <v>1.9440044209655925E-2</v>
      </c>
      <c r="P3349">
        <f t="shared" si="314"/>
        <v>1.9069335484782984E-2</v>
      </c>
      <c r="Q3349">
        <f t="shared" si="315"/>
        <v>0.98093066451521704</v>
      </c>
      <c r="R3349">
        <f t="shared" si="316"/>
        <v>-8.3616889326159315E-3</v>
      </c>
      <c r="S3349">
        <f t="shared" si="317"/>
        <v>0</v>
      </c>
    </row>
    <row r="3350" spans="1:19" x14ac:dyDescent="0.35">
      <c r="A3350">
        <v>1.2725711272984768</v>
      </c>
      <c r="B3350">
        <v>0</v>
      </c>
      <c r="C3350">
        <v>1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</v>
      </c>
      <c r="J3350">
        <v>0</v>
      </c>
      <c r="K3350">
        <v>0.40266505288355176</v>
      </c>
      <c r="L3350">
        <v>-0.70946496996210795</v>
      </c>
      <c r="M3350">
        <v>0</v>
      </c>
      <c r="N3350">
        <f t="shared" si="312"/>
        <v>-1.7344877626568196</v>
      </c>
      <c r="O3350">
        <f t="shared" si="313"/>
        <v>0.17649058220279129</v>
      </c>
      <c r="P3350">
        <f t="shared" si="314"/>
        <v>0.15001444539601905</v>
      </c>
      <c r="Q3350">
        <f t="shared" si="315"/>
        <v>0.84998555460398095</v>
      </c>
      <c r="R3350">
        <f t="shared" si="316"/>
        <v>-7.0588455002282349E-2</v>
      </c>
      <c r="S3350">
        <f t="shared" si="317"/>
        <v>1</v>
      </c>
    </row>
    <row r="3351" spans="1:19" x14ac:dyDescent="0.35">
      <c r="A3351">
        <v>7.8432175006656474E-2</v>
      </c>
      <c r="B3351">
        <v>0</v>
      </c>
      <c r="C3351">
        <v>0</v>
      </c>
      <c r="D3351">
        <v>1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-0.30781681083472756</v>
      </c>
      <c r="L3351">
        <v>0.27770072003280605</v>
      </c>
      <c r="M3351">
        <v>0</v>
      </c>
      <c r="N3351">
        <f t="shared" si="312"/>
        <v>-4.1585723883600529</v>
      </c>
      <c r="O3351">
        <f t="shared" si="313"/>
        <v>1.5629855363598583E-2</v>
      </c>
      <c r="P3351">
        <f t="shared" si="314"/>
        <v>1.5389322479106375E-2</v>
      </c>
      <c r="Q3351">
        <f t="shared" si="315"/>
        <v>0.9846106775208936</v>
      </c>
      <c r="R3351">
        <f t="shared" si="316"/>
        <v>-6.7354588707376432E-3</v>
      </c>
      <c r="S3351">
        <f t="shared" si="317"/>
        <v>0</v>
      </c>
    </row>
    <row r="3352" spans="1:19" x14ac:dyDescent="0.35">
      <c r="A3352">
        <v>1.6263900761256829</v>
      </c>
      <c r="B3352">
        <v>0</v>
      </c>
      <c r="C3352">
        <v>0</v>
      </c>
      <c r="D3352">
        <v>1</v>
      </c>
      <c r="E3352">
        <v>0</v>
      </c>
      <c r="F3352">
        <v>0</v>
      </c>
      <c r="G3352">
        <v>1</v>
      </c>
      <c r="H3352">
        <v>1</v>
      </c>
      <c r="I3352">
        <v>0</v>
      </c>
      <c r="J3352">
        <v>0</v>
      </c>
      <c r="K3352">
        <v>0.94021956214382285</v>
      </c>
      <c r="L3352">
        <v>-2.1046791413023236E-2</v>
      </c>
      <c r="M3352">
        <v>0</v>
      </c>
      <c r="N3352">
        <f t="shared" si="312"/>
        <v>-1.4443301400440838</v>
      </c>
      <c r="O3352">
        <f t="shared" si="313"/>
        <v>0.23590404631521378</v>
      </c>
      <c r="P3352">
        <f t="shared" si="314"/>
        <v>0.19087569704019491</v>
      </c>
      <c r="Q3352">
        <f t="shared" si="315"/>
        <v>0.80912430295980509</v>
      </c>
      <c r="R3352">
        <f t="shared" si="316"/>
        <v>-9.1984754107602817E-2</v>
      </c>
      <c r="S3352">
        <f t="shared" si="317"/>
        <v>1</v>
      </c>
    </row>
    <row r="3353" spans="1:19" x14ac:dyDescent="0.35">
      <c r="A3353">
        <v>-1.0714794086817632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-0.59404139752384455</v>
      </c>
      <c r="L3353">
        <v>-0.68348692548855727</v>
      </c>
      <c r="M3353">
        <v>0</v>
      </c>
      <c r="N3353">
        <f t="shared" si="312"/>
        <v>-5.8289823975184341</v>
      </c>
      <c r="O3353">
        <f t="shared" si="313"/>
        <v>2.9410682963768985E-3</v>
      </c>
      <c r="P3353">
        <f t="shared" si="314"/>
        <v>2.9324437789477278E-3</v>
      </c>
      <c r="Q3353">
        <f t="shared" si="315"/>
        <v>0.99706755622105225</v>
      </c>
      <c r="R3353">
        <f t="shared" si="316"/>
        <v>-1.2754151085466973E-3</v>
      </c>
      <c r="S3353">
        <f t="shared" si="317"/>
        <v>0</v>
      </c>
    </row>
    <row r="3354" spans="1:19" x14ac:dyDescent="0.35">
      <c r="A3354">
        <v>-0.27538677382054955</v>
      </c>
      <c r="B3354">
        <v>0</v>
      </c>
      <c r="C3354">
        <v>0</v>
      </c>
      <c r="D3354">
        <v>1</v>
      </c>
      <c r="E3354">
        <v>0</v>
      </c>
      <c r="F3354">
        <v>0</v>
      </c>
      <c r="G3354">
        <v>1</v>
      </c>
      <c r="H3354">
        <v>1</v>
      </c>
      <c r="I3354">
        <v>0</v>
      </c>
      <c r="J3354">
        <v>1</v>
      </c>
      <c r="K3354">
        <v>-0.53131934303332806</v>
      </c>
      <c r="L3354">
        <v>0.88818476516124001</v>
      </c>
      <c r="M3354">
        <v>0</v>
      </c>
      <c r="N3354">
        <f t="shared" si="312"/>
        <v>-4.5522683674745101</v>
      </c>
      <c r="O3354">
        <f t="shared" si="313"/>
        <v>1.05432612473145E-2</v>
      </c>
      <c r="P3354">
        <f t="shared" si="314"/>
        <v>1.0433260654572021E-2</v>
      </c>
      <c r="Q3354">
        <f t="shared" si="315"/>
        <v>0.98956673934542794</v>
      </c>
      <c r="R3354">
        <f t="shared" si="316"/>
        <v>-4.5549103489225078E-3</v>
      </c>
      <c r="S3354">
        <f t="shared" si="317"/>
        <v>0</v>
      </c>
    </row>
    <row r="3355" spans="1:19" x14ac:dyDescent="0.35">
      <c r="A3355">
        <v>0.6533879668508662</v>
      </c>
      <c r="B3355">
        <v>1</v>
      </c>
      <c r="C3355">
        <v>0</v>
      </c>
      <c r="D3355">
        <v>1</v>
      </c>
      <c r="E3355">
        <v>1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1.9519439692602163</v>
      </c>
      <c r="L3355">
        <v>1.3817676101586964</v>
      </c>
      <c r="M3355">
        <v>0</v>
      </c>
      <c r="N3355">
        <f t="shared" si="312"/>
        <v>-2.3220492334397571</v>
      </c>
      <c r="O3355">
        <f t="shared" si="313"/>
        <v>9.8072406288588862E-2</v>
      </c>
      <c r="P3355">
        <f t="shared" si="314"/>
        <v>8.9313241756130646E-2</v>
      </c>
      <c r="Q3355">
        <f t="shared" si="315"/>
        <v>0.91068675824386935</v>
      </c>
      <c r="R3355">
        <f t="shared" si="316"/>
        <v>-4.0630978196779827E-2</v>
      </c>
      <c r="S3355">
        <f t="shared" si="317"/>
        <v>1</v>
      </c>
    </row>
    <row r="3356" spans="1:19" x14ac:dyDescent="0.35">
      <c r="A3356">
        <v>1.4937079703154805</v>
      </c>
      <c r="B3356">
        <v>0</v>
      </c>
      <c r="C3356">
        <v>0</v>
      </c>
      <c r="D3356">
        <v>1</v>
      </c>
      <c r="E3356">
        <v>1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-0.16139173292200767</v>
      </c>
      <c r="L3356">
        <v>-0.20289310272787561</v>
      </c>
      <c r="M3356">
        <v>0</v>
      </c>
      <c r="N3356">
        <f t="shared" si="312"/>
        <v>-1.625521751411573</v>
      </c>
      <c r="O3356">
        <f t="shared" si="313"/>
        <v>0.19680896305713499</v>
      </c>
      <c r="P3356">
        <f t="shared" si="314"/>
        <v>0.16444476030193253</v>
      </c>
      <c r="Q3356">
        <f t="shared" si="315"/>
        <v>0.83555523969806744</v>
      </c>
      <c r="R3356">
        <f t="shared" si="316"/>
        <v>-7.8024833020117562E-2</v>
      </c>
      <c r="S3356">
        <f t="shared" si="317"/>
        <v>1</v>
      </c>
    </row>
    <row r="3357" spans="1:19" x14ac:dyDescent="0.35">
      <c r="A3357">
        <v>-0.23115940521714878</v>
      </c>
      <c r="B3357">
        <v>0</v>
      </c>
      <c r="C3357">
        <v>0</v>
      </c>
      <c r="D3357">
        <v>1</v>
      </c>
      <c r="E3357">
        <v>0</v>
      </c>
      <c r="F3357">
        <v>0</v>
      </c>
      <c r="G3357">
        <v>1</v>
      </c>
      <c r="H3357">
        <v>0</v>
      </c>
      <c r="I3357">
        <v>1</v>
      </c>
      <c r="J3357">
        <v>0</v>
      </c>
      <c r="K3357">
        <v>0.65355327084561776</v>
      </c>
      <c r="L3357">
        <v>0.31666778674313167</v>
      </c>
      <c r="M3357">
        <v>0</v>
      </c>
      <c r="N3357">
        <f t="shared" si="312"/>
        <v>-4.4796919792635439</v>
      </c>
      <c r="O3357">
        <f t="shared" si="313"/>
        <v>1.1336904618627899E-2</v>
      </c>
      <c r="P3357">
        <f t="shared" si="314"/>
        <v>1.1209819958961167E-2</v>
      </c>
      <c r="Q3357">
        <f t="shared" si="315"/>
        <v>0.9887901800410388</v>
      </c>
      <c r="R3357">
        <f t="shared" si="316"/>
        <v>-4.895855336940755E-3</v>
      </c>
      <c r="S3357">
        <f t="shared" si="317"/>
        <v>0</v>
      </c>
    </row>
    <row r="3358" spans="1:19" x14ac:dyDescent="0.35">
      <c r="A3358">
        <v>0.2553416494202595</v>
      </c>
      <c r="B3358">
        <v>0</v>
      </c>
      <c r="C3358">
        <v>0</v>
      </c>
      <c r="D3358">
        <v>1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-0.8745238242948159</v>
      </c>
      <c r="L3358">
        <v>0.58943725371541023</v>
      </c>
      <c r="M3358">
        <v>0</v>
      </c>
      <c r="N3358">
        <f t="shared" si="312"/>
        <v>-3.6820615687842713</v>
      </c>
      <c r="O3358">
        <f t="shared" si="313"/>
        <v>2.5171029500498324E-2</v>
      </c>
      <c r="P3358">
        <f t="shared" si="314"/>
        <v>2.4553005085173538E-2</v>
      </c>
      <c r="Q3358">
        <f t="shared" si="315"/>
        <v>0.97544699491482645</v>
      </c>
      <c r="R3358">
        <f t="shared" si="316"/>
        <v>-1.0796324876774704E-2</v>
      </c>
      <c r="S3358">
        <f t="shared" si="317"/>
        <v>0</v>
      </c>
    </row>
    <row r="3359" spans="1:19" x14ac:dyDescent="0.35">
      <c r="A3359">
        <v>-1.0272520400783622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0.21074440023475333</v>
      </c>
      <c r="L3359">
        <v>4.3898319770852672E-2</v>
      </c>
      <c r="M3359">
        <v>0</v>
      </c>
      <c r="N3359">
        <f t="shared" si="312"/>
        <v>-5.6166297984143263</v>
      </c>
      <c r="O3359">
        <f t="shared" si="313"/>
        <v>3.6368774881289255E-3</v>
      </c>
      <c r="P3359">
        <f t="shared" si="314"/>
        <v>3.623698540483276E-3</v>
      </c>
      <c r="Q3359">
        <f t="shared" si="315"/>
        <v>0.99637630145951672</v>
      </c>
      <c r="R3359">
        <f t="shared" si="316"/>
        <v>-1.5766105893227724E-3</v>
      </c>
      <c r="S3359">
        <f t="shared" si="317"/>
        <v>0</v>
      </c>
    </row>
    <row r="3360" spans="1:19" x14ac:dyDescent="0.35">
      <c r="A3360">
        <v>-0.89456993426816012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-0.84780069544498304</v>
      </c>
      <c r="L3360">
        <v>-0.37175039180595304</v>
      </c>
      <c r="M3360">
        <v>0</v>
      </c>
      <c r="N3360">
        <f t="shared" si="312"/>
        <v>-5.654595581090196</v>
      </c>
      <c r="O3360">
        <f t="shared" si="313"/>
        <v>3.5013888283643088E-3</v>
      </c>
      <c r="P3360">
        <f t="shared" si="314"/>
        <v>3.4891718809202119E-3</v>
      </c>
      <c r="Q3360">
        <f t="shared" si="315"/>
        <v>0.99651082811907976</v>
      </c>
      <c r="R3360">
        <f t="shared" si="316"/>
        <v>-1.5179778798845819E-3</v>
      </c>
      <c r="S3360">
        <f t="shared" si="317"/>
        <v>0</v>
      </c>
    </row>
    <row r="3361" spans="1:19" x14ac:dyDescent="0.35">
      <c r="A3361">
        <v>0.52070586104066396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1</v>
      </c>
      <c r="J3361">
        <v>0</v>
      </c>
      <c r="K3361">
        <v>-0.38644023125241689</v>
      </c>
      <c r="L3361">
        <v>-1.3978831485111922</v>
      </c>
      <c r="M3361">
        <v>0</v>
      </c>
      <c r="N3361">
        <f t="shared" si="312"/>
        <v>-3.2099096745566507</v>
      </c>
      <c r="O3361">
        <f t="shared" si="313"/>
        <v>4.0360258665650441E-2</v>
      </c>
      <c r="P3361">
        <f t="shared" si="314"/>
        <v>3.8794502509559396E-2</v>
      </c>
      <c r="Q3361">
        <f t="shared" si="315"/>
        <v>0.9612054974904406</v>
      </c>
      <c r="R3361">
        <f t="shared" si="316"/>
        <v>-1.7183753969952878E-2</v>
      </c>
      <c r="S3361">
        <f t="shared" si="317"/>
        <v>0</v>
      </c>
    </row>
    <row r="3362" spans="1:19" x14ac:dyDescent="0.35">
      <c r="A3362">
        <v>-1.2041615144919653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-8.3210751846749345E-4</v>
      </c>
      <c r="L3362">
        <v>-0.83935519232985978</v>
      </c>
      <c r="M3362">
        <v>0</v>
      </c>
      <c r="N3362">
        <f t="shared" si="312"/>
        <v>-6.3382400706695634</v>
      </c>
      <c r="O3362">
        <f t="shared" si="313"/>
        <v>1.7674100180241719E-3</v>
      </c>
      <c r="P3362">
        <f t="shared" si="314"/>
        <v>1.7642917910379733E-3</v>
      </c>
      <c r="Q3362">
        <f t="shared" si="315"/>
        <v>0.99823570820896201</v>
      </c>
      <c r="R3362">
        <f t="shared" si="316"/>
        <v>-7.6689890514094756E-4</v>
      </c>
      <c r="S3362">
        <f t="shared" si="317"/>
        <v>0</v>
      </c>
    </row>
    <row r="3363" spans="1:19" x14ac:dyDescent="0.35">
      <c r="A3363">
        <v>1.6706174447290836</v>
      </c>
      <c r="B3363">
        <v>0</v>
      </c>
      <c r="C3363">
        <v>1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</v>
      </c>
      <c r="J3363">
        <v>0</v>
      </c>
      <c r="K3363">
        <v>-0.23537725494427195</v>
      </c>
      <c r="L3363">
        <v>6.9876364244402939E-2</v>
      </c>
      <c r="M3363">
        <v>0</v>
      </c>
      <c r="N3363">
        <f t="shared" si="312"/>
        <v>-1.1664138575707494</v>
      </c>
      <c r="O3363">
        <f t="shared" si="313"/>
        <v>0.31148195943420964</v>
      </c>
      <c r="P3363">
        <f t="shared" si="314"/>
        <v>0.23750380795827877</v>
      </c>
      <c r="Q3363">
        <f t="shared" si="315"/>
        <v>0.76249619204172125</v>
      </c>
      <c r="R3363">
        <f t="shared" si="316"/>
        <v>-0.11776232087218941</v>
      </c>
      <c r="S3363">
        <f t="shared" si="317"/>
        <v>1</v>
      </c>
    </row>
    <row r="3364" spans="1:19" x14ac:dyDescent="0.35">
      <c r="A3364">
        <v>-0.89456993426816012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-1.0397213480937817</v>
      </c>
      <c r="L3364">
        <v>-0.94326737022406093</v>
      </c>
      <c r="M3364">
        <v>0</v>
      </c>
      <c r="N3364">
        <f t="shared" si="312"/>
        <v>-5.6106710786744429</v>
      </c>
      <c r="O3364">
        <f t="shared" si="313"/>
        <v>3.6586133163500462E-3</v>
      </c>
      <c r="P3364">
        <f t="shared" si="314"/>
        <v>3.6452766586250207E-3</v>
      </c>
      <c r="Q3364">
        <f t="shared" si="315"/>
        <v>0.99635472334137498</v>
      </c>
      <c r="R3364">
        <f t="shared" si="316"/>
        <v>-1.586016030922817E-3</v>
      </c>
      <c r="S3364">
        <f t="shared" si="317"/>
        <v>0</v>
      </c>
    </row>
    <row r="3365" spans="1:19" x14ac:dyDescent="0.35">
      <c r="A3365">
        <v>1.7148448133324843</v>
      </c>
      <c r="B3365">
        <v>0</v>
      </c>
      <c r="C3365">
        <v>1</v>
      </c>
      <c r="D3365">
        <v>1</v>
      </c>
      <c r="E3365">
        <v>0</v>
      </c>
      <c r="F3365">
        <v>1</v>
      </c>
      <c r="G3365">
        <v>0</v>
      </c>
      <c r="H3365">
        <v>1</v>
      </c>
      <c r="I3365">
        <v>1</v>
      </c>
      <c r="J3365">
        <v>0</v>
      </c>
      <c r="K3365">
        <v>2.7114550445872792</v>
      </c>
      <c r="L3365">
        <v>-0.12495896930722479</v>
      </c>
      <c r="M3365">
        <v>0</v>
      </c>
      <c r="N3365">
        <f t="shared" si="312"/>
        <v>-0.75296657495574992</v>
      </c>
      <c r="O3365">
        <f t="shared" si="313"/>
        <v>0.47096731844859496</v>
      </c>
      <c r="P3365">
        <f t="shared" si="314"/>
        <v>0.3201752428771269</v>
      </c>
      <c r="Q3365">
        <f t="shared" si="315"/>
        <v>0.67982475712287305</v>
      </c>
      <c r="R3365">
        <f t="shared" si="316"/>
        <v>-0.16760302379815772</v>
      </c>
      <c r="S3365">
        <f t="shared" si="317"/>
        <v>1</v>
      </c>
    </row>
    <row r="3366" spans="1:19" x14ac:dyDescent="0.35">
      <c r="A3366">
        <v>0.21111428081685873</v>
      </c>
      <c r="B3366">
        <v>0</v>
      </c>
      <c r="C3366">
        <v>0</v>
      </c>
      <c r="D3366">
        <v>1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-0.95535576775794617</v>
      </c>
      <c r="L3366">
        <v>9.5854408717953685E-2</v>
      </c>
      <c r="M3366">
        <v>0</v>
      </c>
      <c r="N3366">
        <f t="shared" si="312"/>
        <v>-3.7750081076793953</v>
      </c>
      <c r="O3366">
        <f t="shared" si="313"/>
        <v>2.293690467610562E-2</v>
      </c>
      <c r="P3366">
        <f t="shared" si="314"/>
        <v>2.2422599645447509E-2</v>
      </c>
      <c r="Q3366">
        <f t="shared" si="315"/>
        <v>0.97757740035455254</v>
      </c>
      <c r="R3366">
        <f t="shared" si="316"/>
        <v>-9.848847010236644E-3</v>
      </c>
      <c r="S3366">
        <f t="shared" si="317"/>
        <v>0</v>
      </c>
    </row>
    <row r="3367" spans="1:19" x14ac:dyDescent="0.35">
      <c r="A3367">
        <v>0.56493322964406478</v>
      </c>
      <c r="B3367">
        <v>0</v>
      </c>
      <c r="C3367">
        <v>0</v>
      </c>
      <c r="D3367">
        <v>1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-0.20556219383082205</v>
      </c>
      <c r="L3367">
        <v>0.17378854213860451</v>
      </c>
      <c r="M3367">
        <v>0</v>
      </c>
      <c r="N3367">
        <f t="shared" si="312"/>
        <v>-3.06679494530598</v>
      </c>
      <c r="O3367">
        <f t="shared" si="313"/>
        <v>4.6570175880406864E-2</v>
      </c>
      <c r="P3367">
        <f t="shared" si="314"/>
        <v>4.4497900813226028E-2</v>
      </c>
      <c r="Q3367">
        <f t="shared" si="315"/>
        <v>0.95550209918677398</v>
      </c>
      <c r="R3367">
        <f t="shared" si="316"/>
        <v>-1.9768354486277607E-2</v>
      </c>
      <c r="S3367">
        <f t="shared" si="317"/>
        <v>0</v>
      </c>
    </row>
    <row r="3368" spans="1:19" x14ac:dyDescent="0.35">
      <c r="A3368">
        <v>0.78607007266106854</v>
      </c>
      <c r="B3368">
        <v>0</v>
      </c>
      <c r="C3368">
        <v>0</v>
      </c>
      <c r="D3368">
        <v>1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-0.54987093661503017</v>
      </c>
      <c r="L3368">
        <v>1.8883394773929285</v>
      </c>
      <c r="M3368">
        <v>0</v>
      </c>
      <c r="N3368">
        <f t="shared" si="312"/>
        <v>-2.7323750482878051</v>
      </c>
      <c r="O3368">
        <f t="shared" si="313"/>
        <v>6.5064574506586273E-2</v>
      </c>
      <c r="P3368">
        <f t="shared" si="314"/>
        <v>6.1089793111116113E-2</v>
      </c>
      <c r="Q3368">
        <f t="shared" si="315"/>
        <v>0.93891020688888394</v>
      </c>
      <c r="R3368">
        <f t="shared" si="316"/>
        <v>-2.7375939701240123E-2</v>
      </c>
      <c r="S3368">
        <f t="shared" si="317"/>
        <v>1</v>
      </c>
    </row>
    <row r="3369" spans="1:19" x14ac:dyDescent="0.35">
      <c r="A3369">
        <v>-1.0022562200145031E-2</v>
      </c>
      <c r="B3369">
        <v>0</v>
      </c>
      <c r="C3369">
        <v>0</v>
      </c>
      <c r="D3369">
        <v>1</v>
      </c>
      <c r="E3369">
        <v>1</v>
      </c>
      <c r="F3369">
        <v>0</v>
      </c>
      <c r="G3369">
        <v>0</v>
      </c>
      <c r="H3369">
        <v>1</v>
      </c>
      <c r="I3369">
        <v>1</v>
      </c>
      <c r="J3369">
        <v>0</v>
      </c>
      <c r="K3369">
        <v>-0.29677419560752394</v>
      </c>
      <c r="L3369">
        <v>0.21275560884893013</v>
      </c>
      <c r="M3369">
        <v>0</v>
      </c>
      <c r="N3369">
        <f t="shared" si="312"/>
        <v>-4.0529538679033408</v>
      </c>
      <c r="O3369">
        <f t="shared" si="313"/>
        <v>1.7370987179494694E-2</v>
      </c>
      <c r="P3369">
        <f t="shared" si="314"/>
        <v>1.7074388200958135E-2</v>
      </c>
      <c r="Q3369">
        <f t="shared" si="315"/>
        <v>0.98292561179904192</v>
      </c>
      <c r="R3369">
        <f t="shared" si="316"/>
        <v>-7.4793485032092419E-3</v>
      </c>
      <c r="S3369">
        <f t="shared" si="317"/>
        <v>0</v>
      </c>
    </row>
    <row r="3370" spans="1:19" x14ac:dyDescent="0.35">
      <c r="A3370">
        <v>-0.18693203661374805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-0.45402103644290293</v>
      </c>
      <c r="L3370">
        <v>0.56345920924186044</v>
      </c>
      <c r="M3370">
        <v>0</v>
      </c>
      <c r="N3370">
        <f t="shared" si="312"/>
        <v>-4.135341396087731</v>
      </c>
      <c r="O3370">
        <f t="shared" si="313"/>
        <v>1.599720281501012E-2</v>
      </c>
      <c r="P3370">
        <f t="shared" si="314"/>
        <v>1.5745321710224084E-2</v>
      </c>
      <c r="Q3370">
        <f t="shared" si="315"/>
        <v>0.98425467828977586</v>
      </c>
      <c r="R3370">
        <f t="shared" si="316"/>
        <v>-6.892512274988832E-3</v>
      </c>
      <c r="S3370">
        <f t="shared" si="317"/>
        <v>0</v>
      </c>
    </row>
    <row r="3371" spans="1:19" x14ac:dyDescent="0.35">
      <c r="A3371">
        <v>-0.93879730287156082</v>
      </c>
      <c r="B3371">
        <v>0</v>
      </c>
      <c r="C3371">
        <v>0</v>
      </c>
      <c r="D3371">
        <v>1</v>
      </c>
      <c r="E3371">
        <v>1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-0.37738528676611</v>
      </c>
      <c r="L3371">
        <v>-0.15093701378077506</v>
      </c>
      <c r="M3371">
        <v>0</v>
      </c>
      <c r="N3371">
        <f t="shared" si="312"/>
        <v>-5.7799815920948951</v>
      </c>
      <c r="O3371">
        <f t="shared" si="313"/>
        <v>3.0887722655402105E-3</v>
      </c>
      <c r="P3371">
        <f t="shared" si="314"/>
        <v>3.0792611291660865E-3</v>
      </c>
      <c r="Q3371">
        <f t="shared" si="315"/>
        <v>0.99692073887083388</v>
      </c>
      <c r="R3371">
        <f t="shared" si="316"/>
        <v>-1.339369310604624E-3</v>
      </c>
      <c r="S3371">
        <f t="shared" si="317"/>
        <v>0</v>
      </c>
    </row>
    <row r="3372" spans="1:19" x14ac:dyDescent="0.35">
      <c r="A3372">
        <v>-9.8477299406946536E-2</v>
      </c>
      <c r="B3372">
        <v>0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1</v>
      </c>
      <c r="I3372">
        <v>0</v>
      </c>
      <c r="J3372">
        <v>1</v>
      </c>
      <c r="K3372">
        <v>-0.41316336010224974</v>
      </c>
      <c r="L3372">
        <v>0.60242627595218556</v>
      </c>
      <c r="M3372">
        <v>0</v>
      </c>
      <c r="N3372">
        <f t="shared" si="312"/>
        <v>-4.2572183134167174</v>
      </c>
      <c r="O3372">
        <f t="shared" si="313"/>
        <v>1.4161640917636534E-2</v>
      </c>
      <c r="P3372">
        <f t="shared" si="314"/>
        <v>1.3963889331115658E-2</v>
      </c>
      <c r="Q3372">
        <f t="shared" si="315"/>
        <v>0.9860361106688843</v>
      </c>
      <c r="R3372">
        <f t="shared" si="316"/>
        <v>-6.1071800110554372E-3</v>
      </c>
      <c r="S3372">
        <f t="shared" si="317"/>
        <v>0</v>
      </c>
    </row>
    <row r="3373" spans="1:19" x14ac:dyDescent="0.35">
      <c r="A3373">
        <v>-0.27538677382054955</v>
      </c>
      <c r="B3373">
        <v>0</v>
      </c>
      <c r="C3373">
        <v>0</v>
      </c>
      <c r="D3373">
        <v>1</v>
      </c>
      <c r="E3373">
        <v>1</v>
      </c>
      <c r="F3373">
        <v>0</v>
      </c>
      <c r="G3373">
        <v>0</v>
      </c>
      <c r="H3373">
        <v>1</v>
      </c>
      <c r="I3373">
        <v>0</v>
      </c>
      <c r="J3373">
        <v>1</v>
      </c>
      <c r="K3373">
        <v>-0.9292951958217458</v>
      </c>
      <c r="L3373">
        <v>-0.11196994707044942</v>
      </c>
      <c r="M3373">
        <v>0</v>
      </c>
      <c r="N3373">
        <f t="shared" si="312"/>
        <v>-4.4979748067897463</v>
      </c>
      <c r="O3373">
        <f t="shared" si="313"/>
        <v>1.1131517199251971E-2</v>
      </c>
      <c r="P3373">
        <f t="shared" si="314"/>
        <v>1.1008970653081139E-2</v>
      </c>
      <c r="Q3373">
        <f t="shared" si="315"/>
        <v>0.98899102934691885</v>
      </c>
      <c r="R3373">
        <f t="shared" si="316"/>
        <v>-4.8076476574222963E-3</v>
      </c>
      <c r="S3373">
        <f t="shared" si="317"/>
        <v>0</v>
      </c>
    </row>
    <row r="3374" spans="1:19" x14ac:dyDescent="0.35">
      <c r="A3374">
        <v>0.96297954707467148</v>
      </c>
      <c r="B3374">
        <v>0</v>
      </c>
      <c r="C3374">
        <v>0</v>
      </c>
      <c r="D3374">
        <v>1</v>
      </c>
      <c r="E3374">
        <v>0</v>
      </c>
      <c r="F3374">
        <v>0</v>
      </c>
      <c r="G3374">
        <v>1</v>
      </c>
      <c r="H3374">
        <v>1</v>
      </c>
      <c r="I3374">
        <v>1</v>
      </c>
      <c r="J3374">
        <v>0</v>
      </c>
      <c r="K3374">
        <v>-0.59094946526022751</v>
      </c>
      <c r="L3374">
        <v>0.34264583121668196</v>
      </c>
      <c r="M3374">
        <v>0</v>
      </c>
      <c r="N3374">
        <f t="shared" si="312"/>
        <v>-2.6165265398567641</v>
      </c>
      <c r="O3374">
        <f t="shared" si="313"/>
        <v>7.3056180359267323E-2</v>
      </c>
      <c r="P3374">
        <f t="shared" si="314"/>
        <v>6.8082344332435193E-2</v>
      </c>
      <c r="Q3374">
        <f t="shared" si="315"/>
        <v>0.93191765566756479</v>
      </c>
      <c r="R3374">
        <f t="shared" si="316"/>
        <v>-3.0622460252348261E-2</v>
      </c>
      <c r="S3374">
        <f t="shared" si="317"/>
        <v>1</v>
      </c>
    </row>
    <row r="3375" spans="1:19" x14ac:dyDescent="0.35">
      <c r="A3375">
        <v>-1.5579804633191714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-0.84603387700863053</v>
      </c>
      <c r="L3375">
        <v>-0.6315308365414567</v>
      </c>
      <c r="M3375">
        <v>0</v>
      </c>
      <c r="N3375">
        <f t="shared" si="312"/>
        <v>-7.0579428728192166</v>
      </c>
      <c r="O3375">
        <f t="shared" si="313"/>
        <v>8.6054652805698812E-4</v>
      </c>
      <c r="P3375">
        <f t="shared" si="314"/>
        <v>8.5980662445151606E-4</v>
      </c>
      <c r="Q3375">
        <f t="shared" si="315"/>
        <v>0.99914019337554849</v>
      </c>
      <c r="R3375">
        <f t="shared" si="316"/>
        <v>-3.7356989446203284E-4</v>
      </c>
      <c r="S3375">
        <f t="shared" si="317"/>
        <v>0</v>
      </c>
    </row>
    <row r="3376" spans="1:19" x14ac:dyDescent="0.35">
      <c r="A3376">
        <v>0.34379638662706097</v>
      </c>
      <c r="B3376">
        <v>0</v>
      </c>
      <c r="C3376">
        <v>0</v>
      </c>
      <c r="D3376">
        <v>1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-0.53927002599691465</v>
      </c>
      <c r="L3376">
        <v>-0.18990408049110069</v>
      </c>
      <c r="M3376">
        <v>0</v>
      </c>
      <c r="N3376">
        <f t="shared" si="312"/>
        <v>-3.7619562747044748</v>
      </c>
      <c r="O3376">
        <f t="shared" si="313"/>
        <v>2.3238235507099237E-2</v>
      </c>
      <c r="P3376">
        <f t="shared" si="314"/>
        <v>2.2710483932984353E-2</v>
      </c>
      <c r="Q3376">
        <f t="shared" si="315"/>
        <v>0.97728951606701564</v>
      </c>
      <c r="R3376">
        <f t="shared" si="316"/>
        <v>-9.976760125300875E-3</v>
      </c>
      <c r="S3376">
        <f t="shared" si="317"/>
        <v>0</v>
      </c>
    </row>
    <row r="3377" spans="1:19" x14ac:dyDescent="0.35">
      <c r="A3377">
        <v>0.87452480986786996</v>
      </c>
      <c r="B3377">
        <v>0</v>
      </c>
      <c r="C3377">
        <v>0</v>
      </c>
      <c r="D3377">
        <v>1</v>
      </c>
      <c r="E3377">
        <v>1</v>
      </c>
      <c r="F3377">
        <v>0</v>
      </c>
      <c r="G3377">
        <v>0</v>
      </c>
      <c r="H3377">
        <v>1</v>
      </c>
      <c r="I3377">
        <v>1</v>
      </c>
      <c r="J3377">
        <v>0</v>
      </c>
      <c r="K3377">
        <v>-1.3862393486567811E-2</v>
      </c>
      <c r="L3377">
        <v>1.1739432543702935</v>
      </c>
      <c r="M3377">
        <v>0</v>
      </c>
      <c r="N3377">
        <f t="shared" si="312"/>
        <v>-2.5277533388781914</v>
      </c>
      <c r="O3377">
        <f t="shared" si="313"/>
        <v>7.9838188299318394E-2</v>
      </c>
      <c r="P3377">
        <f t="shared" si="314"/>
        <v>7.3935325833455509E-2</v>
      </c>
      <c r="Q3377">
        <f t="shared" si="315"/>
        <v>0.92606467416654448</v>
      </c>
      <c r="R3377">
        <f t="shared" si="316"/>
        <v>-3.3358682159488805E-2</v>
      </c>
      <c r="S3377">
        <f t="shared" si="317"/>
        <v>1</v>
      </c>
    </row>
    <row r="3378" spans="1:19" x14ac:dyDescent="0.35">
      <c r="A3378">
        <v>0.21111428081685873</v>
      </c>
      <c r="B3378">
        <v>0</v>
      </c>
      <c r="C3378">
        <v>0</v>
      </c>
      <c r="D3378">
        <v>1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1</v>
      </c>
      <c r="K3378">
        <v>-0.63158628929633687</v>
      </c>
      <c r="L3378">
        <v>-0.34577234733240281</v>
      </c>
      <c r="M3378">
        <v>0</v>
      </c>
      <c r="N3378">
        <f t="shared" si="312"/>
        <v>-3.8605601296352492</v>
      </c>
      <c r="O3378">
        <f t="shared" si="313"/>
        <v>2.1056202016528119E-2</v>
      </c>
      <c r="P3378">
        <f t="shared" si="314"/>
        <v>2.0621981409978524E-2</v>
      </c>
      <c r="Q3378">
        <f t="shared" si="315"/>
        <v>0.97937801859002149</v>
      </c>
      <c r="R3378">
        <f t="shared" si="316"/>
        <v>-9.0496476245071553E-3</v>
      </c>
      <c r="S3378">
        <f t="shared" si="317"/>
        <v>0</v>
      </c>
    </row>
    <row r="3379" spans="1:19" x14ac:dyDescent="0.35">
      <c r="A3379">
        <v>-1.1599341458885646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0.46980415346494975</v>
      </c>
      <c r="L3379">
        <v>-0.83935519232985978</v>
      </c>
      <c r="M3379">
        <v>0</v>
      </c>
      <c r="N3379">
        <f t="shared" si="312"/>
        <v>-5.8069026436979598</v>
      </c>
      <c r="O3379">
        <f t="shared" si="313"/>
        <v>3.0067285742031145E-3</v>
      </c>
      <c r="P3379">
        <f t="shared" si="314"/>
        <v>2.9977152580793229E-3</v>
      </c>
      <c r="Q3379">
        <f t="shared" si="315"/>
        <v>0.99700228474192065</v>
      </c>
      <c r="R3379">
        <f t="shared" si="316"/>
        <v>-1.3038464529663615E-3</v>
      </c>
      <c r="S3379">
        <f t="shared" si="317"/>
        <v>0</v>
      </c>
    </row>
    <row r="3380" spans="1:19" x14ac:dyDescent="0.35">
      <c r="A3380">
        <v>0.43225112383386249</v>
      </c>
      <c r="B3380">
        <v>0</v>
      </c>
      <c r="C3380">
        <v>0</v>
      </c>
      <c r="D3380">
        <v>1</v>
      </c>
      <c r="E3380">
        <v>1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2.6840693588238147</v>
      </c>
      <c r="L3380">
        <v>-9.8980924833674058E-2</v>
      </c>
      <c r="M3380">
        <v>0</v>
      </c>
      <c r="N3380">
        <f t="shared" si="312"/>
        <v>-3.0139547839106537</v>
      </c>
      <c r="O3380">
        <f t="shared" si="313"/>
        <v>4.9097125783435266E-2</v>
      </c>
      <c r="P3380">
        <f t="shared" si="314"/>
        <v>4.679940929851558E-2</v>
      </c>
      <c r="Q3380">
        <f t="shared" si="315"/>
        <v>0.95320059070148444</v>
      </c>
      <c r="R3380">
        <f t="shared" si="316"/>
        <v>-2.0815697191805108E-2</v>
      </c>
      <c r="S3380">
        <f t="shared" si="317"/>
        <v>0</v>
      </c>
    </row>
    <row r="3381" spans="1:19" x14ac:dyDescent="0.35">
      <c r="A3381">
        <v>1.4052532331086791</v>
      </c>
      <c r="B3381">
        <v>0</v>
      </c>
      <c r="C3381">
        <v>0</v>
      </c>
      <c r="D3381">
        <v>1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2.6630883898921276</v>
      </c>
      <c r="L3381">
        <v>1.9273065441032546</v>
      </c>
      <c r="M3381">
        <v>0</v>
      </c>
      <c r="N3381">
        <f t="shared" si="312"/>
        <v>-1.4590001532966186</v>
      </c>
      <c r="O3381">
        <f t="shared" si="313"/>
        <v>0.23246859152468993</v>
      </c>
      <c r="P3381">
        <f t="shared" si="314"/>
        <v>0.18862029679563877</v>
      </c>
      <c r="Q3381">
        <f t="shared" si="315"/>
        <v>0.81137970320436126</v>
      </c>
      <c r="R3381">
        <f t="shared" si="316"/>
        <v>-9.0775860443125897E-2</v>
      </c>
      <c r="S3381">
        <f t="shared" si="317"/>
        <v>1</v>
      </c>
    </row>
    <row r="3382" spans="1:19" x14ac:dyDescent="0.35">
      <c r="A3382">
        <v>0.34379638662706097</v>
      </c>
      <c r="B3382">
        <v>0</v>
      </c>
      <c r="C3382">
        <v>0</v>
      </c>
      <c r="D3382">
        <v>1</v>
      </c>
      <c r="E3382">
        <v>0</v>
      </c>
      <c r="F3382">
        <v>1</v>
      </c>
      <c r="G3382">
        <v>0</v>
      </c>
      <c r="H3382">
        <v>1</v>
      </c>
      <c r="I3382">
        <v>0</v>
      </c>
      <c r="J3382">
        <v>0</v>
      </c>
      <c r="K3382">
        <v>-0.3623673300571133</v>
      </c>
      <c r="L3382">
        <v>-6.0013858123348876E-2</v>
      </c>
      <c r="M3382">
        <v>0</v>
      </c>
      <c r="N3382">
        <f t="shared" si="312"/>
        <v>-4.007451171147232</v>
      </c>
      <c r="O3382">
        <f t="shared" si="313"/>
        <v>1.8179673109914602E-2</v>
      </c>
      <c r="P3382">
        <f t="shared" si="314"/>
        <v>1.7855073706575627E-2</v>
      </c>
      <c r="Q3382">
        <f t="shared" si="315"/>
        <v>0.98214492629342443</v>
      </c>
      <c r="R3382">
        <f t="shared" si="316"/>
        <v>-7.8244225536890748E-3</v>
      </c>
      <c r="S3382">
        <f t="shared" si="317"/>
        <v>0</v>
      </c>
    </row>
    <row r="3383" spans="1:19" x14ac:dyDescent="0.35">
      <c r="A3383">
        <v>0.34379638662706097</v>
      </c>
      <c r="B3383">
        <v>0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2.4961240476568092</v>
      </c>
      <c r="L3383">
        <v>0.12183245319150394</v>
      </c>
      <c r="M3383">
        <v>0</v>
      </c>
      <c r="N3383">
        <f t="shared" si="312"/>
        <v>-3.415372140503643</v>
      </c>
      <c r="O3383">
        <f t="shared" si="313"/>
        <v>3.2864174335186229E-2</v>
      </c>
      <c r="P3383">
        <f t="shared" si="314"/>
        <v>3.1818486062157779E-2</v>
      </c>
      <c r="Q3383">
        <f t="shared" si="315"/>
        <v>0.96818151393784224</v>
      </c>
      <c r="R3383">
        <f t="shared" si="316"/>
        <v>-1.4043213857318963E-2</v>
      </c>
      <c r="S3383">
        <f t="shared" si="317"/>
        <v>0</v>
      </c>
    </row>
    <row r="3384" spans="1:19" x14ac:dyDescent="0.35">
      <c r="A3384">
        <v>-9.8477299406946536E-2</v>
      </c>
      <c r="B3384">
        <v>0</v>
      </c>
      <c r="C3384">
        <v>0</v>
      </c>
      <c r="D3384">
        <v>1</v>
      </c>
      <c r="E3384">
        <v>1</v>
      </c>
      <c r="F3384">
        <v>0</v>
      </c>
      <c r="G3384">
        <v>0</v>
      </c>
      <c r="H3384">
        <v>1</v>
      </c>
      <c r="I3384">
        <v>1</v>
      </c>
      <c r="J3384">
        <v>0</v>
      </c>
      <c r="K3384">
        <v>-0.69121641152323632</v>
      </c>
      <c r="L3384">
        <v>-0.5276186586472551</v>
      </c>
      <c r="M3384">
        <v>0</v>
      </c>
      <c r="N3384">
        <f t="shared" si="312"/>
        <v>-4.2729214709565575</v>
      </c>
      <c r="O3384">
        <f t="shared" si="313"/>
        <v>1.3940995389079539E-2</v>
      </c>
      <c r="P3384">
        <f t="shared" si="314"/>
        <v>1.3749316234846548E-2</v>
      </c>
      <c r="Q3384">
        <f t="shared" si="315"/>
        <v>0.98625068376515346</v>
      </c>
      <c r="R3384">
        <f t="shared" si="316"/>
        <v>-6.0126826871315176E-3</v>
      </c>
      <c r="S3384">
        <f t="shared" si="317"/>
        <v>0</v>
      </c>
    </row>
    <row r="3385" spans="1:19" x14ac:dyDescent="0.35">
      <c r="A3385">
        <v>1.4052532331086791</v>
      </c>
      <c r="B3385">
        <v>1</v>
      </c>
      <c r="C3385">
        <v>0</v>
      </c>
      <c r="D3385">
        <v>1</v>
      </c>
      <c r="E3385">
        <v>0</v>
      </c>
      <c r="F3385">
        <v>1</v>
      </c>
      <c r="G3385">
        <v>0</v>
      </c>
      <c r="H3385">
        <v>1</v>
      </c>
      <c r="I3385">
        <v>0</v>
      </c>
      <c r="J3385">
        <v>0</v>
      </c>
      <c r="K3385">
        <v>-1.1084064148069881</v>
      </c>
      <c r="L3385">
        <v>0.77128356503026263</v>
      </c>
      <c r="M3385">
        <v>0</v>
      </c>
      <c r="N3385">
        <f t="shared" si="312"/>
        <v>-1.9329656528379227</v>
      </c>
      <c r="O3385">
        <f t="shared" si="313"/>
        <v>0.14471837698257536</v>
      </c>
      <c r="P3385">
        <f t="shared" si="314"/>
        <v>0.12642269041233209</v>
      </c>
      <c r="Q3385">
        <f t="shared" si="315"/>
        <v>0.87357730958766788</v>
      </c>
      <c r="R3385">
        <f t="shared" si="316"/>
        <v>-5.8698654915031158E-2</v>
      </c>
      <c r="S3385">
        <f t="shared" si="317"/>
        <v>1</v>
      </c>
    </row>
    <row r="3386" spans="1:19" x14ac:dyDescent="0.35">
      <c r="A3386">
        <v>0.60916059824746549</v>
      </c>
      <c r="B3386">
        <v>0</v>
      </c>
      <c r="C3386">
        <v>0</v>
      </c>
      <c r="D3386">
        <v>1</v>
      </c>
      <c r="E3386">
        <v>1</v>
      </c>
      <c r="F3386">
        <v>0</v>
      </c>
      <c r="G3386">
        <v>0</v>
      </c>
      <c r="H3386">
        <v>1</v>
      </c>
      <c r="I3386">
        <v>0</v>
      </c>
      <c r="J3386">
        <v>1</v>
      </c>
      <c r="K3386">
        <v>2.4243470486799858</v>
      </c>
      <c r="L3386">
        <v>-0.18990408049110069</v>
      </c>
      <c r="M3386">
        <v>0</v>
      </c>
      <c r="N3386">
        <f t="shared" si="312"/>
        <v>-2.4935424927875904</v>
      </c>
      <c r="O3386">
        <f t="shared" si="313"/>
        <v>8.2616778231964255E-2</v>
      </c>
      <c r="P3386">
        <f t="shared" si="314"/>
        <v>7.631211698648048E-2</v>
      </c>
      <c r="Q3386">
        <f t="shared" si="315"/>
        <v>0.92368788301351956</v>
      </c>
      <c r="R3386">
        <f t="shared" si="316"/>
        <v>-3.4474753437745101E-2</v>
      </c>
      <c r="S3386">
        <f t="shared" si="317"/>
        <v>1</v>
      </c>
    </row>
    <row r="3387" spans="1:19" x14ac:dyDescent="0.35">
      <c r="A3387">
        <v>-0.45229624823415254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1</v>
      </c>
      <c r="I3387">
        <v>0</v>
      </c>
      <c r="J3387">
        <v>1</v>
      </c>
      <c r="K3387">
        <v>-0.4803024606836474</v>
      </c>
      <c r="L3387">
        <v>-9.8980924833674058E-2</v>
      </c>
      <c r="M3387">
        <v>0</v>
      </c>
      <c r="N3387">
        <f t="shared" si="312"/>
        <v>-4.5060953020242964</v>
      </c>
      <c r="O3387">
        <f t="shared" si="313"/>
        <v>1.1041489795153481E-2</v>
      </c>
      <c r="P3387">
        <f t="shared" si="314"/>
        <v>1.0920906715104829E-2</v>
      </c>
      <c r="Q3387">
        <f t="shared" si="315"/>
        <v>0.98907909328489518</v>
      </c>
      <c r="R3387">
        <f t="shared" si="316"/>
        <v>-4.7689779642648309E-3</v>
      </c>
      <c r="S3387">
        <f t="shared" si="317"/>
        <v>0</v>
      </c>
    </row>
    <row r="3388" spans="1:19" x14ac:dyDescent="0.35">
      <c r="A3388">
        <v>1.2725711272984768</v>
      </c>
      <c r="B3388">
        <v>0</v>
      </c>
      <c r="C3388">
        <v>0</v>
      </c>
      <c r="D3388">
        <v>1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0</v>
      </c>
      <c r="K3388">
        <v>-4.6327682254546351E-2</v>
      </c>
      <c r="L3388">
        <v>0.60242627595218556</v>
      </c>
      <c r="M3388">
        <v>0</v>
      </c>
      <c r="N3388">
        <f t="shared" si="312"/>
        <v>-2.1811578840603092</v>
      </c>
      <c r="O3388">
        <f t="shared" si="313"/>
        <v>0.11291071740186531</v>
      </c>
      <c r="P3388">
        <f t="shared" si="314"/>
        <v>0.1014553239863301</v>
      </c>
      <c r="Q3388">
        <f t="shared" si="315"/>
        <v>0.89854467601366994</v>
      </c>
      <c r="R3388">
        <f t="shared" si="316"/>
        <v>-4.6460324716553314E-2</v>
      </c>
      <c r="S3388">
        <f t="shared" si="317"/>
        <v>1</v>
      </c>
    </row>
    <row r="3389" spans="1:19" x14ac:dyDescent="0.35">
      <c r="A3389">
        <v>0.38802375523046173</v>
      </c>
      <c r="B3389">
        <v>0</v>
      </c>
      <c r="C3389">
        <v>0</v>
      </c>
      <c r="D3389">
        <v>1</v>
      </c>
      <c r="E3389">
        <v>1</v>
      </c>
      <c r="F3389">
        <v>0</v>
      </c>
      <c r="G3389">
        <v>0</v>
      </c>
      <c r="H3389">
        <v>1</v>
      </c>
      <c r="I3389">
        <v>0</v>
      </c>
      <c r="J3389">
        <v>1</v>
      </c>
      <c r="K3389">
        <v>-0.96308559841698871</v>
      </c>
      <c r="L3389">
        <v>0.79726160950381331</v>
      </c>
      <c r="M3389">
        <v>0</v>
      </c>
      <c r="N3389">
        <f t="shared" si="312"/>
        <v>-3.3910523308482521</v>
      </c>
      <c r="O3389">
        <f t="shared" si="313"/>
        <v>3.3673222876969874E-2</v>
      </c>
      <c r="P3389">
        <f t="shared" si="314"/>
        <v>3.2576274717892872E-2</v>
      </c>
      <c r="Q3389">
        <f t="shared" si="315"/>
        <v>0.96742372528210718</v>
      </c>
      <c r="R3389">
        <f t="shared" si="316"/>
        <v>-1.4383266097083881E-2</v>
      </c>
      <c r="S3389">
        <f t="shared" si="317"/>
        <v>0</v>
      </c>
    </row>
    <row r="3390" spans="1:19" x14ac:dyDescent="0.35">
      <c r="A3390">
        <v>-1.425298357508969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-0.41095483705680885</v>
      </c>
      <c r="L3390">
        <v>-0.57957474759435612</v>
      </c>
      <c r="M3390">
        <v>0</v>
      </c>
      <c r="N3390">
        <f t="shared" si="312"/>
        <v>-6.7673400561343158</v>
      </c>
      <c r="O3390">
        <f t="shared" si="313"/>
        <v>1.1507515179928493E-3</v>
      </c>
      <c r="P3390">
        <f t="shared" si="314"/>
        <v>1.149428811043716E-3</v>
      </c>
      <c r="Q3390">
        <f t="shared" si="315"/>
        <v>0.99885057118895626</v>
      </c>
      <c r="R3390">
        <f t="shared" si="316"/>
        <v>-4.9947770203107066E-4</v>
      </c>
      <c r="S3390">
        <f t="shared" si="317"/>
        <v>0</v>
      </c>
    </row>
    <row r="3391" spans="1:19" x14ac:dyDescent="0.35">
      <c r="A3391">
        <v>-0.67343309125115636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0</v>
      </c>
      <c r="J3391">
        <v>1</v>
      </c>
      <c r="K3391">
        <v>-0.64792935983259803</v>
      </c>
      <c r="L3391">
        <v>-7.3002880360123784E-2</v>
      </c>
      <c r="M3391">
        <v>0</v>
      </c>
      <c r="N3391">
        <f t="shared" si="312"/>
        <v>-4.899385854603179</v>
      </c>
      <c r="O3391">
        <f t="shared" si="313"/>
        <v>7.4511577602578037E-3</v>
      </c>
      <c r="P3391">
        <f t="shared" si="314"/>
        <v>7.3960486350753175E-3</v>
      </c>
      <c r="Q3391">
        <f t="shared" si="315"/>
        <v>0.99260395136492463</v>
      </c>
      <c r="R3391">
        <f t="shared" si="316"/>
        <v>-3.2240002926677215E-3</v>
      </c>
      <c r="S3391">
        <f t="shared" si="317"/>
        <v>0</v>
      </c>
    </row>
    <row r="3392" spans="1:19" x14ac:dyDescent="0.35">
      <c r="A3392">
        <v>1.5379353389188812</v>
      </c>
      <c r="B3392">
        <v>1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2.0312299465915382</v>
      </c>
      <c r="L3392">
        <v>3.0909297534077767E-2</v>
      </c>
      <c r="M3392">
        <v>0</v>
      </c>
      <c r="N3392">
        <f t="shared" si="312"/>
        <v>-1.0880741970337402</v>
      </c>
      <c r="O3392">
        <f t="shared" si="313"/>
        <v>0.33686460429396003</v>
      </c>
      <c r="P3392">
        <f t="shared" si="314"/>
        <v>0.25198109308299682</v>
      </c>
      <c r="Q3392">
        <f t="shared" si="315"/>
        <v>0.74801890691700312</v>
      </c>
      <c r="R3392">
        <f t="shared" si="316"/>
        <v>-0.12608742477464202</v>
      </c>
      <c r="S3392">
        <f t="shared" si="317"/>
        <v>1</v>
      </c>
    </row>
    <row r="3393" spans="1:19" x14ac:dyDescent="0.35">
      <c r="A3393">
        <v>1.7148448133324843</v>
      </c>
      <c r="B3393">
        <v>0</v>
      </c>
      <c r="C3393">
        <v>0</v>
      </c>
      <c r="D3393">
        <v>1</v>
      </c>
      <c r="E3393">
        <v>0</v>
      </c>
      <c r="F3393">
        <v>1</v>
      </c>
      <c r="G3393">
        <v>0</v>
      </c>
      <c r="H3393">
        <v>0</v>
      </c>
      <c r="I3393">
        <v>1</v>
      </c>
      <c r="J3393">
        <v>0</v>
      </c>
      <c r="K3393">
        <v>-0.62164793559185361</v>
      </c>
      <c r="L3393">
        <v>0.31666778674313167</v>
      </c>
      <c r="M3393">
        <v>0</v>
      </c>
      <c r="N3393">
        <f t="shared" si="312"/>
        <v>-1.6838163218860802</v>
      </c>
      <c r="O3393">
        <f t="shared" si="313"/>
        <v>0.18566406843522792</v>
      </c>
      <c r="P3393">
        <f t="shared" si="314"/>
        <v>0.15659078602277018</v>
      </c>
      <c r="Q3393">
        <f t="shared" si="315"/>
        <v>0.84340921397722979</v>
      </c>
      <c r="R3393">
        <f t="shared" si="316"/>
        <v>-7.3961658766247579E-2</v>
      </c>
      <c r="S3393">
        <f t="shared" si="317"/>
        <v>1</v>
      </c>
    </row>
    <row r="3394" spans="1:19" x14ac:dyDescent="0.35">
      <c r="A3394">
        <v>1.3610258645052782</v>
      </c>
      <c r="B3394">
        <v>0</v>
      </c>
      <c r="C3394">
        <v>0</v>
      </c>
      <c r="D3394">
        <v>1</v>
      </c>
      <c r="E3394">
        <v>1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-0.58984520373750726</v>
      </c>
      <c r="L3394">
        <v>0.51150312029475897</v>
      </c>
      <c r="M3394">
        <v>0</v>
      </c>
      <c r="N3394">
        <f t="shared" si="312"/>
        <v>-1.9913550653441643</v>
      </c>
      <c r="O3394">
        <f t="shared" si="313"/>
        <v>0.13651031965534177</v>
      </c>
      <c r="P3394">
        <f t="shared" si="314"/>
        <v>0.12011357688044567</v>
      </c>
      <c r="Q3394">
        <f t="shared" si="315"/>
        <v>0.87988642311955434</v>
      </c>
      <c r="R3394">
        <f t="shared" si="316"/>
        <v>-5.557338352691351E-2</v>
      </c>
      <c r="S3394">
        <f t="shared" si="317"/>
        <v>1</v>
      </c>
    </row>
    <row r="3395" spans="1:19" x14ac:dyDescent="0.35">
      <c r="A3395">
        <v>-0.54075098544095401</v>
      </c>
      <c r="B3395">
        <v>0</v>
      </c>
      <c r="C3395">
        <v>0</v>
      </c>
      <c r="D3395">
        <v>1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-0.66979373798246133</v>
      </c>
      <c r="L3395">
        <v>3.0909297534077767E-2</v>
      </c>
      <c r="M3395">
        <v>0</v>
      </c>
      <c r="N3395">
        <f t="shared" si="312"/>
        <v>-5.2468268608948447</v>
      </c>
      <c r="O3395">
        <f t="shared" si="313"/>
        <v>5.2641959511213763E-3</v>
      </c>
      <c r="P3395">
        <f t="shared" si="314"/>
        <v>5.2366293083189993E-3</v>
      </c>
      <c r="Q3395">
        <f t="shared" si="315"/>
        <v>0.99476337069168097</v>
      </c>
      <c r="R3395">
        <f t="shared" si="316"/>
        <v>-2.2802147565013078E-3</v>
      </c>
      <c r="S3395">
        <f t="shared" si="317"/>
        <v>0</v>
      </c>
    </row>
    <row r="3396" spans="1:19" x14ac:dyDescent="0.35">
      <c r="A3396">
        <v>0.43225112383386249</v>
      </c>
      <c r="B3396">
        <v>1</v>
      </c>
      <c r="C3396">
        <v>0</v>
      </c>
      <c r="D3396">
        <v>1</v>
      </c>
      <c r="E3396">
        <v>1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2.975152696212902</v>
      </c>
      <c r="L3396">
        <v>0.39460192016378248</v>
      </c>
      <c r="M3396">
        <v>0</v>
      </c>
      <c r="N3396">
        <f t="shared" si="312"/>
        <v>-2.5376777746019887</v>
      </c>
      <c r="O3396">
        <f t="shared" si="313"/>
        <v>7.9049758164654871E-2</v>
      </c>
      <c r="P3396">
        <f t="shared" si="314"/>
        <v>7.32586774303252E-2</v>
      </c>
      <c r="Q3396">
        <f t="shared" si="315"/>
        <v>0.92674132256967479</v>
      </c>
      <c r="R3396">
        <f t="shared" si="316"/>
        <v>-3.3041471743233373E-2</v>
      </c>
      <c r="S3396">
        <f t="shared" si="317"/>
        <v>1</v>
      </c>
    </row>
    <row r="3397" spans="1:19" x14ac:dyDescent="0.35">
      <c r="A3397">
        <v>-1.901184843681561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-0.37252653606614045</v>
      </c>
      <c r="L3397">
        <v>-1.9044550157454245</v>
      </c>
      <c r="M3397">
        <v>0</v>
      </c>
      <c r="N3397">
        <f t="shared" si="312"/>
        <v>-7.4857026467059207</v>
      </c>
      <c r="O3397">
        <f t="shared" si="313"/>
        <v>5.6104881234114972E-4</v>
      </c>
      <c r="P3397">
        <f t="shared" si="314"/>
        <v>5.6073421307686389E-4</v>
      </c>
      <c r="Q3397">
        <f t="shared" si="315"/>
        <v>0.9994392657869231</v>
      </c>
      <c r="R3397">
        <f t="shared" si="316"/>
        <v>-2.4359207614358901E-4</v>
      </c>
      <c r="S3397">
        <f t="shared" si="317"/>
        <v>0</v>
      </c>
    </row>
    <row r="3398" spans="1:19" x14ac:dyDescent="0.35">
      <c r="A3398">
        <v>1.051434284281473</v>
      </c>
      <c r="B3398">
        <v>1</v>
      </c>
      <c r="C3398">
        <v>0</v>
      </c>
      <c r="D3398">
        <v>1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3.4764874275279447</v>
      </c>
      <c r="L3398">
        <v>-0.33278332509562741</v>
      </c>
      <c r="M3398">
        <v>0</v>
      </c>
      <c r="N3398">
        <f t="shared" ref="N3398:N3461" si="318">$M$3+SUMPRODUCT($A$3:$L$3,A3398:L3398)</f>
        <v>-1.6541506252215559</v>
      </c>
      <c r="O3398">
        <f t="shared" ref="O3398:O3461" si="319">EXP(N3398)</f>
        <v>0.19125443342795082</v>
      </c>
      <c r="P3398">
        <f t="shared" ref="P3398:P3461" si="320">O3398/(1+O3398)</f>
        <v>0.160548769482937</v>
      </c>
      <c r="Q3398">
        <f t="shared" ref="Q3398:Q3461" si="321">IF(M3398=1,P3398,1-P3398)</f>
        <v>0.83945123051706294</v>
      </c>
      <c r="R3398">
        <f t="shared" ref="R3398:R3461" si="322">LOG(Q3398)</f>
        <v>-7.6004529939950188E-2</v>
      </c>
      <c r="S3398">
        <f t="shared" ref="S3398:S3461" si="323">IF(P3398&gt;U$2,1,0)</f>
        <v>1</v>
      </c>
    </row>
    <row r="3399" spans="1:19" x14ac:dyDescent="0.35">
      <c r="A3399">
        <v>-1.1599341458885646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-0.55252116426955911</v>
      </c>
      <c r="L3399">
        <v>-0.78739910338275876</v>
      </c>
      <c r="M3399">
        <v>0</v>
      </c>
      <c r="N3399">
        <f t="shared" si="318"/>
        <v>-5.9703950160218859</v>
      </c>
      <c r="O3399">
        <f t="shared" si="319"/>
        <v>2.5532326519614179E-3</v>
      </c>
      <c r="P3399">
        <f t="shared" si="320"/>
        <v>2.546730257113218E-3</v>
      </c>
      <c r="Q3399">
        <f t="shared" si="321"/>
        <v>0.99745326974288673</v>
      </c>
      <c r="R3399">
        <f t="shared" si="322"/>
        <v>-1.1074416744909622E-3</v>
      </c>
      <c r="S3399">
        <f t="shared" si="323"/>
        <v>0</v>
      </c>
    </row>
    <row r="3400" spans="1:19" x14ac:dyDescent="0.35">
      <c r="A3400">
        <v>-0.62920572264775554</v>
      </c>
      <c r="B3400">
        <v>0</v>
      </c>
      <c r="C3400">
        <v>0</v>
      </c>
      <c r="D3400">
        <v>1</v>
      </c>
      <c r="E3400">
        <v>1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0.27147878398437308</v>
      </c>
      <c r="L3400">
        <v>-0.5276186586472551</v>
      </c>
      <c r="M3400">
        <v>0</v>
      </c>
      <c r="N3400">
        <f t="shared" si="318"/>
        <v>-5.1674199932250824</v>
      </c>
      <c r="O3400">
        <f t="shared" si="319"/>
        <v>5.69925398104827E-3</v>
      </c>
      <c r="P3400">
        <f t="shared" si="320"/>
        <v>5.6669565563341549E-3</v>
      </c>
      <c r="Q3400">
        <f t="shared" si="321"/>
        <v>0.9943330434436658</v>
      </c>
      <c r="R3400">
        <f t="shared" si="322"/>
        <v>-2.4681279725859845E-3</v>
      </c>
      <c r="S3400">
        <f t="shared" si="323"/>
        <v>0</v>
      </c>
    </row>
    <row r="3401" spans="1:19" x14ac:dyDescent="0.35">
      <c r="A3401">
        <v>0.56493322964406478</v>
      </c>
      <c r="B3401">
        <v>1</v>
      </c>
      <c r="C3401">
        <v>0</v>
      </c>
      <c r="D3401">
        <v>1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-0.19385702168998623</v>
      </c>
      <c r="L3401">
        <v>0.68036040937283682</v>
      </c>
      <c r="M3401">
        <v>0</v>
      </c>
      <c r="N3401">
        <f t="shared" si="318"/>
        <v>-2.6352128913682815</v>
      </c>
      <c r="O3401">
        <f t="shared" si="319"/>
        <v>7.1703702684196235E-2</v>
      </c>
      <c r="P3401">
        <f t="shared" si="320"/>
        <v>6.6906275031621762E-2</v>
      </c>
      <c r="Q3401">
        <f t="shared" si="321"/>
        <v>0.93309372496837828</v>
      </c>
      <c r="R3401">
        <f t="shared" si="322"/>
        <v>-3.0074731181433369E-2</v>
      </c>
      <c r="S3401">
        <f t="shared" si="323"/>
        <v>1</v>
      </c>
    </row>
    <row r="3402" spans="1:19" x14ac:dyDescent="0.35">
      <c r="A3402">
        <v>-1.248388883095366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-0.56621400715129144</v>
      </c>
      <c r="L3402">
        <v>-0.95625639246083627</v>
      </c>
      <c r="M3402">
        <v>0</v>
      </c>
      <c r="N3402">
        <f t="shared" si="318"/>
        <v>-6.421539968632187</v>
      </c>
      <c r="O3402">
        <f t="shared" si="319"/>
        <v>1.626150085465042E-3</v>
      </c>
      <c r="P3402">
        <f t="shared" si="320"/>
        <v>1.6235100145161831E-3</v>
      </c>
      <c r="Q3402">
        <f t="shared" si="321"/>
        <v>0.99837648998548378</v>
      </c>
      <c r="R3402">
        <f t="shared" si="322"/>
        <v>-7.056544142452631E-4</v>
      </c>
      <c r="S3402">
        <f t="shared" si="323"/>
        <v>0</v>
      </c>
    </row>
    <row r="3403" spans="1:19" x14ac:dyDescent="0.35">
      <c r="A3403">
        <v>-0.62920572264775554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-0.6022129327919753</v>
      </c>
      <c r="L3403">
        <v>-0.3587613695691777</v>
      </c>
      <c r="M3403">
        <v>0</v>
      </c>
      <c r="N3403">
        <f t="shared" si="318"/>
        <v>-5.1749179945448347</v>
      </c>
      <c r="O3403">
        <f t="shared" si="319"/>
        <v>5.6566807736149012E-3</v>
      </c>
      <c r="P3403">
        <f t="shared" si="320"/>
        <v>5.6248627208078843E-3</v>
      </c>
      <c r="Q3403">
        <f t="shared" si="321"/>
        <v>0.99437513727919213</v>
      </c>
      <c r="R3403">
        <f t="shared" si="322"/>
        <v>-2.4497430524944748E-3</v>
      </c>
      <c r="S3403">
        <f t="shared" si="323"/>
        <v>0</v>
      </c>
    </row>
    <row r="3404" spans="1:19" x14ac:dyDescent="0.35">
      <c r="A3404">
        <v>1.5821627075222819</v>
      </c>
      <c r="B3404">
        <v>1</v>
      </c>
      <c r="C3404">
        <v>1</v>
      </c>
      <c r="D3404">
        <v>1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1</v>
      </c>
      <c r="K3404">
        <v>-0.49774979274262926</v>
      </c>
      <c r="L3404">
        <v>-0.96924541469761161</v>
      </c>
      <c r="M3404">
        <v>0</v>
      </c>
      <c r="N3404">
        <f t="shared" si="318"/>
        <v>-0.83182295241197579</v>
      </c>
      <c r="O3404">
        <f t="shared" si="319"/>
        <v>0.43525511331302613</v>
      </c>
      <c r="P3404">
        <f t="shared" si="320"/>
        <v>0.30325975450337789</v>
      </c>
      <c r="Q3404">
        <f t="shared" si="321"/>
        <v>0.69674024549662206</v>
      </c>
      <c r="R3404">
        <f t="shared" si="322"/>
        <v>-0.15692910278207164</v>
      </c>
      <c r="S3404">
        <f t="shared" si="323"/>
        <v>1</v>
      </c>
    </row>
    <row r="3405" spans="1:19" x14ac:dyDescent="0.35">
      <c r="A3405">
        <v>1.7148448133324843</v>
      </c>
      <c r="B3405">
        <v>1</v>
      </c>
      <c r="C3405">
        <v>1</v>
      </c>
      <c r="D3405">
        <v>1</v>
      </c>
      <c r="E3405">
        <v>1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-0.72787789407755221</v>
      </c>
      <c r="L3405">
        <v>0.60242627595218556</v>
      </c>
      <c r="M3405">
        <v>0</v>
      </c>
      <c r="N3405">
        <f t="shared" si="318"/>
        <v>-0.68359848560192527</v>
      </c>
      <c r="O3405">
        <f t="shared" si="319"/>
        <v>0.50479721459862426</v>
      </c>
      <c r="P3405">
        <f t="shared" si="320"/>
        <v>0.33545863170225848</v>
      </c>
      <c r="Q3405">
        <f t="shared" si="321"/>
        <v>0.66454136829774146</v>
      </c>
      <c r="R3405">
        <f t="shared" si="322"/>
        <v>-0.17747797865770865</v>
      </c>
      <c r="S3405">
        <f t="shared" si="323"/>
        <v>1</v>
      </c>
    </row>
    <row r="3406" spans="1:19" x14ac:dyDescent="0.35">
      <c r="A3406">
        <v>-1.1599341458885646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1</v>
      </c>
      <c r="I3406">
        <v>0</v>
      </c>
      <c r="J3406">
        <v>0</v>
      </c>
      <c r="K3406">
        <v>-0.82240268042241493</v>
      </c>
      <c r="L3406">
        <v>-0.76142105890920853</v>
      </c>
      <c r="M3406">
        <v>0</v>
      </c>
      <c r="N3406">
        <f t="shared" si="318"/>
        <v>-6.1450170058067632</v>
      </c>
      <c r="O3406">
        <f t="shared" si="319"/>
        <v>2.1441394287823336E-3</v>
      </c>
      <c r="P3406">
        <f t="shared" si="320"/>
        <v>2.1395519311268769E-3</v>
      </c>
      <c r="Q3406">
        <f t="shared" si="321"/>
        <v>0.99786044806887308</v>
      </c>
      <c r="R3406">
        <f t="shared" si="322"/>
        <v>-9.3019104868451955E-4</v>
      </c>
      <c r="S3406">
        <f t="shared" si="323"/>
        <v>0</v>
      </c>
    </row>
    <row r="3407" spans="1:19" x14ac:dyDescent="0.35">
      <c r="A3407">
        <v>-1.5579804633191714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-4.0806374640944554E-2</v>
      </c>
      <c r="L3407">
        <v>-1.3459270595640918</v>
      </c>
      <c r="M3407">
        <v>0</v>
      </c>
      <c r="N3407">
        <f t="shared" si="318"/>
        <v>-6.9382034728115727</v>
      </c>
      <c r="O3407">
        <f t="shared" si="319"/>
        <v>9.7001068330444579E-4</v>
      </c>
      <c r="P3407">
        <f t="shared" si="320"/>
        <v>9.6907067439740331E-4</v>
      </c>
      <c r="Q3407">
        <f t="shared" si="321"/>
        <v>0.99903092932560256</v>
      </c>
      <c r="R3407">
        <f t="shared" si="322"/>
        <v>-4.2106610083806115E-4</v>
      </c>
      <c r="S3407">
        <f t="shared" si="323"/>
        <v>0</v>
      </c>
    </row>
    <row r="3408" spans="1:19" x14ac:dyDescent="0.35">
      <c r="A3408">
        <v>-0.89456993426816012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-0.40366671100685453</v>
      </c>
      <c r="L3408">
        <v>-0.70946496996210795</v>
      </c>
      <c r="M3408">
        <v>0</v>
      </c>
      <c r="N3408">
        <f t="shared" si="318"/>
        <v>-5.5053819668776516</v>
      </c>
      <c r="O3408">
        <f t="shared" si="319"/>
        <v>4.0648356517330488E-3</v>
      </c>
      <c r="P3408">
        <f t="shared" si="320"/>
        <v>4.0483796537845946E-3</v>
      </c>
      <c r="Q3408">
        <f t="shared" si="321"/>
        <v>0.99595162034621543</v>
      </c>
      <c r="R3408">
        <f t="shared" si="322"/>
        <v>-1.7617574869293682E-3</v>
      </c>
      <c r="S3408">
        <f t="shared" si="323"/>
        <v>0</v>
      </c>
    </row>
    <row r="3409" spans="1:19" x14ac:dyDescent="0.35">
      <c r="A3409">
        <v>-0.31961414242395031</v>
      </c>
      <c r="B3409">
        <v>0</v>
      </c>
      <c r="C3409">
        <v>0</v>
      </c>
      <c r="D3409">
        <v>1</v>
      </c>
      <c r="E3409">
        <v>1</v>
      </c>
      <c r="F3409">
        <v>0</v>
      </c>
      <c r="G3409">
        <v>0</v>
      </c>
      <c r="H3409">
        <v>1</v>
      </c>
      <c r="I3409">
        <v>0</v>
      </c>
      <c r="J3409">
        <v>1</v>
      </c>
      <c r="K3409">
        <v>-0.20865412609443906</v>
      </c>
      <c r="L3409">
        <v>0.32965680897990657</v>
      </c>
      <c r="M3409">
        <v>0</v>
      </c>
      <c r="N3409">
        <f t="shared" si="318"/>
        <v>-4.4496564560871663</v>
      </c>
      <c r="O3409">
        <f t="shared" si="319"/>
        <v>1.1682579760234039E-2</v>
      </c>
      <c r="P3409">
        <f t="shared" si="320"/>
        <v>1.1547673147641603E-2</v>
      </c>
      <c r="Q3409">
        <f t="shared" si="321"/>
        <v>0.9884523268523584</v>
      </c>
      <c r="R3409">
        <f t="shared" si="322"/>
        <v>-5.0442719084576705E-3</v>
      </c>
      <c r="S3409">
        <f t="shared" si="323"/>
        <v>0</v>
      </c>
    </row>
    <row r="3410" spans="1:19" x14ac:dyDescent="0.35">
      <c r="A3410">
        <v>0.16688691221345797</v>
      </c>
      <c r="B3410">
        <v>0</v>
      </c>
      <c r="C3410">
        <v>0</v>
      </c>
      <c r="D3410">
        <v>1</v>
      </c>
      <c r="E3410">
        <v>1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-0.33343567816183983</v>
      </c>
      <c r="L3410">
        <v>0.29068974226958139</v>
      </c>
      <c r="M3410">
        <v>0</v>
      </c>
      <c r="N3410">
        <f t="shared" si="318"/>
        <v>-3.8468366363465241</v>
      </c>
      <c r="O3410">
        <f t="shared" si="319"/>
        <v>2.1347158567314242E-2</v>
      </c>
      <c r="P3410">
        <f t="shared" si="320"/>
        <v>2.0900981990549405E-2</v>
      </c>
      <c r="Q3410">
        <f t="shared" si="321"/>
        <v>0.97909901800945054</v>
      </c>
      <c r="R3410">
        <f t="shared" si="322"/>
        <v>-9.1733850093680264E-3</v>
      </c>
      <c r="S3410">
        <f t="shared" si="323"/>
        <v>0</v>
      </c>
    </row>
    <row r="3411" spans="1:19" x14ac:dyDescent="0.35">
      <c r="A3411">
        <v>-0.8503425656647593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1</v>
      </c>
      <c r="K3411">
        <v>2.0758421121094401</v>
      </c>
      <c r="L3411">
        <v>1.1479652098967437</v>
      </c>
      <c r="M3411">
        <v>0</v>
      </c>
      <c r="N3411">
        <f t="shared" si="318"/>
        <v>-4.8213475054736872</v>
      </c>
      <c r="O3411">
        <f t="shared" si="319"/>
        <v>8.0559244197052158E-3</v>
      </c>
      <c r="P3411">
        <f t="shared" si="320"/>
        <v>7.991545136092194E-3</v>
      </c>
      <c r="Q3411">
        <f t="shared" si="321"/>
        <v>0.99200845486390776</v>
      </c>
      <c r="R3411">
        <f t="shared" si="322"/>
        <v>-3.4846263487522118E-3</v>
      </c>
      <c r="S3411">
        <f t="shared" si="323"/>
        <v>0</v>
      </c>
    </row>
    <row r="3412" spans="1:19" x14ac:dyDescent="0.35">
      <c r="A3412">
        <v>0.74184270405766772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1</v>
      </c>
      <c r="H3412">
        <v>1</v>
      </c>
      <c r="I3412">
        <v>0</v>
      </c>
      <c r="J3412">
        <v>0</v>
      </c>
      <c r="K3412">
        <v>-0.73119067864571308</v>
      </c>
      <c r="L3412">
        <v>-0.46267354746337924</v>
      </c>
      <c r="M3412">
        <v>0</v>
      </c>
      <c r="N3412">
        <f t="shared" si="318"/>
        <v>-3.185559198004702</v>
      </c>
      <c r="O3412">
        <f t="shared" si="319"/>
        <v>4.1355113636813219E-2</v>
      </c>
      <c r="P3412">
        <f t="shared" si="320"/>
        <v>3.9712786824837518E-2</v>
      </c>
      <c r="Q3412">
        <f t="shared" si="321"/>
        <v>0.96028721317516252</v>
      </c>
      <c r="R3412">
        <f t="shared" si="322"/>
        <v>-1.7598854000352163E-2</v>
      </c>
      <c r="S3412">
        <f t="shared" si="323"/>
        <v>0</v>
      </c>
    </row>
    <row r="3413" spans="1:19" x14ac:dyDescent="0.35">
      <c r="A3413">
        <v>0.87452480986786996</v>
      </c>
      <c r="B3413">
        <v>0</v>
      </c>
      <c r="C3413">
        <v>0</v>
      </c>
      <c r="D3413">
        <v>1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-0.44916228574293338</v>
      </c>
      <c r="L3413">
        <v>0.87519574292446456</v>
      </c>
      <c r="M3413">
        <v>0</v>
      </c>
      <c r="N3413">
        <f t="shared" si="318"/>
        <v>-2.8530749157199637</v>
      </c>
      <c r="O3413">
        <f t="shared" si="319"/>
        <v>5.7666727645306642E-2</v>
      </c>
      <c r="P3413">
        <f t="shared" si="320"/>
        <v>5.4522588390097715E-2</v>
      </c>
      <c r="Q3413">
        <f t="shared" si="321"/>
        <v>0.94547741160990229</v>
      </c>
      <c r="R3413">
        <f t="shared" si="322"/>
        <v>-2.4348842419532744E-2</v>
      </c>
      <c r="S3413">
        <f t="shared" si="323"/>
        <v>1</v>
      </c>
    </row>
    <row r="3414" spans="1:19" x14ac:dyDescent="0.35">
      <c r="A3414">
        <v>3.4204806403255718E-2</v>
      </c>
      <c r="B3414">
        <v>0</v>
      </c>
      <c r="C3414">
        <v>0</v>
      </c>
      <c r="D3414">
        <v>1</v>
      </c>
      <c r="E3414">
        <v>1</v>
      </c>
      <c r="F3414">
        <v>0</v>
      </c>
      <c r="G3414">
        <v>0</v>
      </c>
      <c r="H3414">
        <v>1</v>
      </c>
      <c r="I3414">
        <v>0</v>
      </c>
      <c r="J3414">
        <v>1</v>
      </c>
      <c r="K3414">
        <v>-0.89970098701284018</v>
      </c>
      <c r="L3414">
        <v>-0.5276186586472551</v>
      </c>
      <c r="M3414">
        <v>0</v>
      </c>
      <c r="N3414">
        <f t="shared" si="318"/>
        <v>-3.9853930216363183</v>
      </c>
      <c r="O3414">
        <f t="shared" si="319"/>
        <v>1.858513852560913E-2</v>
      </c>
      <c r="P3414">
        <f t="shared" si="320"/>
        <v>1.8246033466098786E-2</v>
      </c>
      <c r="Q3414">
        <f t="shared" si="321"/>
        <v>0.98175396653390123</v>
      </c>
      <c r="R3414">
        <f t="shared" si="322"/>
        <v>-7.9973353946405368E-3</v>
      </c>
      <c r="S3414">
        <f t="shared" si="323"/>
        <v>0</v>
      </c>
    </row>
    <row r="3415" spans="1:19" x14ac:dyDescent="0.35">
      <c r="A3415">
        <v>-0.23115940521714878</v>
      </c>
      <c r="B3415">
        <v>0</v>
      </c>
      <c r="C3415">
        <v>0</v>
      </c>
      <c r="D3415">
        <v>1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5.5926934749359149E-2</v>
      </c>
      <c r="L3415">
        <v>0.49851409805798452</v>
      </c>
      <c r="M3415">
        <v>0</v>
      </c>
      <c r="N3415">
        <f t="shared" si="318"/>
        <v>-4.6105962022435349</v>
      </c>
      <c r="O3415">
        <f t="shared" si="319"/>
        <v>9.9458867798168909E-3</v>
      </c>
      <c r="P3415">
        <f t="shared" si="320"/>
        <v>9.8479402807699554E-3</v>
      </c>
      <c r="Q3415">
        <f t="shared" si="321"/>
        <v>0.99015205971923004</v>
      </c>
      <c r="R3415">
        <f t="shared" si="322"/>
        <v>-4.2981047702566793E-3</v>
      </c>
      <c r="S3415">
        <f t="shared" si="323"/>
        <v>0</v>
      </c>
    </row>
    <row r="3416" spans="1:19" x14ac:dyDescent="0.35">
      <c r="A3416">
        <v>-0.76188782845795777</v>
      </c>
      <c r="B3416">
        <v>0</v>
      </c>
      <c r="C3416">
        <v>0</v>
      </c>
      <c r="D3416">
        <v>1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-0.38334829898879985</v>
      </c>
      <c r="L3416">
        <v>-0.51462963641048021</v>
      </c>
      <c r="M3416">
        <v>0</v>
      </c>
      <c r="N3416">
        <f t="shared" si="318"/>
        <v>-5.5748582281239303</v>
      </c>
      <c r="O3416">
        <f t="shared" si="319"/>
        <v>3.7920131448596988E-3</v>
      </c>
      <c r="P3416">
        <f t="shared" si="320"/>
        <v>3.7776881019200379E-3</v>
      </c>
      <c r="Q3416">
        <f t="shared" si="321"/>
        <v>0.99622231189807997</v>
      </c>
      <c r="R3416">
        <f t="shared" si="322"/>
        <v>-1.6437358161371482E-3</v>
      </c>
      <c r="S3416">
        <f t="shared" si="323"/>
        <v>0</v>
      </c>
    </row>
    <row r="3417" spans="1:19" x14ac:dyDescent="0.35">
      <c r="A3417">
        <v>-1.1157067772851639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3.6933636558568662E-2</v>
      </c>
      <c r="L3417">
        <v>-0.37175039180595304</v>
      </c>
      <c r="M3417">
        <v>0</v>
      </c>
      <c r="N3417">
        <f t="shared" si="318"/>
        <v>-5.8792213995571743</v>
      </c>
      <c r="O3417">
        <f t="shared" si="319"/>
        <v>2.796962143434968E-3</v>
      </c>
      <c r="P3417">
        <f t="shared" si="320"/>
        <v>2.789160965801674E-3</v>
      </c>
      <c r="Q3417">
        <f t="shared" si="321"/>
        <v>0.99721083903419827</v>
      </c>
      <c r="R3417">
        <f t="shared" si="322"/>
        <v>-1.2130096436366721E-3</v>
      </c>
      <c r="S3417">
        <f t="shared" si="323"/>
        <v>0</v>
      </c>
    </row>
    <row r="3418" spans="1:19" x14ac:dyDescent="0.35">
      <c r="A3418">
        <v>-1.1157067772851639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-0.19341531708089815</v>
      </c>
      <c r="L3418">
        <v>-0.78739910338275876</v>
      </c>
      <c r="M3418">
        <v>0</v>
      </c>
      <c r="N3418">
        <f t="shared" si="318"/>
        <v>-5.8393777488458971</v>
      </c>
      <c r="O3418">
        <f t="shared" si="319"/>
        <v>2.9106532197572641E-3</v>
      </c>
      <c r="P3418">
        <f t="shared" si="320"/>
        <v>2.9022059047960707E-3</v>
      </c>
      <c r="Q3418">
        <f t="shared" si="321"/>
        <v>0.99709779409520394</v>
      </c>
      <c r="R3418">
        <f t="shared" si="322"/>
        <v>-1.2622445438415337E-3</v>
      </c>
      <c r="S3418">
        <f t="shared" si="323"/>
        <v>0</v>
      </c>
    </row>
    <row r="3419" spans="1:19" x14ac:dyDescent="0.35">
      <c r="A3419">
        <v>-1.3368436203021676</v>
      </c>
      <c r="B3419">
        <v>0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0.77170925377669608</v>
      </c>
      <c r="L3419">
        <v>-0.6315308365414567</v>
      </c>
      <c r="M3419">
        <v>0</v>
      </c>
      <c r="N3419">
        <f t="shared" si="318"/>
        <v>-6.0490017098571522</v>
      </c>
      <c r="O3419">
        <f t="shared" si="319"/>
        <v>2.3602170121834118E-3</v>
      </c>
      <c r="P3419">
        <f t="shared" si="320"/>
        <v>2.3546595047623719E-3</v>
      </c>
      <c r="Q3419">
        <f t="shared" si="321"/>
        <v>0.99764534049523768</v>
      </c>
      <c r="R3419">
        <f t="shared" si="322"/>
        <v>-1.0238214787666327E-3</v>
      </c>
      <c r="S3419">
        <f t="shared" si="323"/>
        <v>0</v>
      </c>
    </row>
    <row r="3420" spans="1:19" x14ac:dyDescent="0.35">
      <c r="A3420">
        <v>-1.3368436203021676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0.35849459197473738</v>
      </c>
      <c r="L3420">
        <v>-1.1121246593021383</v>
      </c>
      <c r="M3420">
        <v>0</v>
      </c>
      <c r="N3420">
        <f t="shared" si="318"/>
        <v>-6.4218061381777449</v>
      </c>
      <c r="O3420">
        <f t="shared" si="319"/>
        <v>1.6257173114339735E-3</v>
      </c>
      <c r="P3420">
        <f t="shared" si="320"/>
        <v>1.6230786443839796E-3</v>
      </c>
      <c r="Q3420">
        <f t="shared" si="321"/>
        <v>0.99837692135561606</v>
      </c>
      <c r="R3420">
        <f t="shared" si="322"/>
        <v>-7.0546676797202427E-4</v>
      </c>
      <c r="S3420">
        <f t="shared" si="323"/>
        <v>0</v>
      </c>
    </row>
    <row r="3421" spans="1:19" x14ac:dyDescent="0.35">
      <c r="A3421">
        <v>0.16688691221345797</v>
      </c>
      <c r="B3421">
        <v>0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1</v>
      </c>
      <c r="I3421">
        <v>1</v>
      </c>
      <c r="J3421">
        <v>0</v>
      </c>
      <c r="K3421">
        <v>-0.62363560633275028</v>
      </c>
      <c r="L3421">
        <v>0.18677756437537987</v>
      </c>
      <c r="M3421">
        <v>0</v>
      </c>
      <c r="N3421">
        <f t="shared" si="318"/>
        <v>-3.8124235206327932</v>
      </c>
      <c r="O3421">
        <f t="shared" si="319"/>
        <v>2.2094567378979347E-2</v>
      </c>
      <c r="P3421">
        <f t="shared" si="320"/>
        <v>2.161695021590597E-2</v>
      </c>
      <c r="Q3421">
        <f t="shared" si="321"/>
        <v>0.97838304978409407</v>
      </c>
      <c r="R3421">
        <f t="shared" si="322"/>
        <v>-9.4910799384529086E-3</v>
      </c>
      <c r="S3421">
        <f t="shared" si="323"/>
        <v>0</v>
      </c>
    </row>
    <row r="3422" spans="1:19" x14ac:dyDescent="0.35">
      <c r="A3422">
        <v>1.6263900761256829</v>
      </c>
      <c r="B3422">
        <v>1</v>
      </c>
      <c r="C3422">
        <v>0</v>
      </c>
      <c r="D3422">
        <v>1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-5.6266035959029653E-2</v>
      </c>
      <c r="L3422">
        <v>-0.67049790325178238</v>
      </c>
      <c r="M3422">
        <v>0</v>
      </c>
      <c r="N3422">
        <f t="shared" si="318"/>
        <v>-1.4990252756834708</v>
      </c>
      <c r="O3422">
        <f t="shared" si="319"/>
        <v>0.22334775657231237</v>
      </c>
      <c r="P3422">
        <f t="shared" si="320"/>
        <v>0.18257094548332564</v>
      </c>
      <c r="Q3422">
        <f t="shared" si="321"/>
        <v>0.81742905451667436</v>
      </c>
      <c r="R3422">
        <f t="shared" si="322"/>
        <v>-8.7549929883522656E-2</v>
      </c>
      <c r="S3422">
        <f t="shared" si="323"/>
        <v>1</v>
      </c>
    </row>
    <row r="3423" spans="1:19" x14ac:dyDescent="0.35">
      <c r="A3423">
        <v>-0.8503425656647593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1.1827153925332134</v>
      </c>
      <c r="L3423">
        <v>-0.41071745851627872</v>
      </c>
      <c r="M3423">
        <v>0</v>
      </c>
      <c r="N3423">
        <f t="shared" si="318"/>
        <v>-4.9856958467608896</v>
      </c>
      <c r="O3423">
        <f t="shared" si="319"/>
        <v>6.8350202456098456E-3</v>
      </c>
      <c r="P3423">
        <f t="shared" si="320"/>
        <v>6.7886198912136507E-3</v>
      </c>
      <c r="Q3423">
        <f t="shared" si="321"/>
        <v>0.9932113801087864</v>
      </c>
      <c r="R3423">
        <f t="shared" si="322"/>
        <v>-2.9583129896692262E-3</v>
      </c>
      <c r="S3423">
        <f t="shared" si="323"/>
        <v>0</v>
      </c>
    </row>
    <row r="3424" spans="1:19" x14ac:dyDescent="0.35">
      <c r="A3424">
        <v>1.2725711272984768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1</v>
      </c>
      <c r="H3424">
        <v>0</v>
      </c>
      <c r="I3424">
        <v>1</v>
      </c>
      <c r="J3424">
        <v>0</v>
      </c>
      <c r="K3424">
        <v>0.26662003328440353</v>
      </c>
      <c r="L3424">
        <v>-0.90430030351373569</v>
      </c>
      <c r="M3424">
        <v>0</v>
      </c>
      <c r="N3424">
        <f t="shared" si="318"/>
        <v>-2.0645343801868008</v>
      </c>
      <c r="O3424">
        <f t="shared" si="319"/>
        <v>0.12687735342611101</v>
      </c>
      <c r="P3424">
        <f t="shared" si="320"/>
        <v>0.11259198087561027</v>
      </c>
      <c r="Q3424">
        <f t="shared" si="321"/>
        <v>0.88740801912438971</v>
      </c>
      <c r="R3424">
        <f t="shared" si="322"/>
        <v>-5.1876651069389039E-2</v>
      </c>
      <c r="S3424">
        <f t="shared" si="323"/>
        <v>1</v>
      </c>
    </row>
    <row r="3425" spans="1:19" x14ac:dyDescent="0.35">
      <c r="A3425">
        <v>-1.6906625691293735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-0.47809393763820685</v>
      </c>
      <c r="L3425">
        <v>-1.6966306599570216</v>
      </c>
      <c r="M3425">
        <v>0</v>
      </c>
      <c r="N3425">
        <f t="shared" si="318"/>
        <v>-7.1507542587756499</v>
      </c>
      <c r="O3425">
        <f t="shared" si="319"/>
        <v>7.8427231389085062E-4</v>
      </c>
      <c r="P3425">
        <f t="shared" si="320"/>
        <v>7.8365771284310073E-4</v>
      </c>
      <c r="Q3425">
        <f t="shared" si="321"/>
        <v>0.99921634228715694</v>
      </c>
      <c r="R3425">
        <f t="shared" si="322"/>
        <v>-3.4047164443476273E-4</v>
      </c>
      <c r="S3425">
        <f t="shared" si="323"/>
        <v>0</v>
      </c>
    </row>
    <row r="3426" spans="1:19" x14ac:dyDescent="0.35">
      <c r="A3426">
        <v>0.34379638662706097</v>
      </c>
      <c r="B3426">
        <v>0</v>
      </c>
      <c r="C3426">
        <v>0</v>
      </c>
      <c r="D3426">
        <v>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-0.45402103644290293</v>
      </c>
      <c r="L3426">
        <v>0.21275560884893013</v>
      </c>
      <c r="M3426">
        <v>0</v>
      </c>
      <c r="N3426">
        <f t="shared" si="318"/>
        <v>-3.8744899965085056</v>
      </c>
      <c r="O3426">
        <f t="shared" si="319"/>
        <v>2.0764925358076496E-2</v>
      </c>
      <c r="P3426">
        <f t="shared" si="320"/>
        <v>2.0342514561609102E-2</v>
      </c>
      <c r="Q3426">
        <f t="shared" si="321"/>
        <v>0.97965748543839093</v>
      </c>
      <c r="R3426">
        <f t="shared" si="322"/>
        <v>-8.9257387819206054E-3</v>
      </c>
      <c r="S3426">
        <f t="shared" si="323"/>
        <v>0</v>
      </c>
    </row>
    <row r="3427" spans="1:19" x14ac:dyDescent="0.35">
      <c r="A3427">
        <v>1.7148448133324843</v>
      </c>
      <c r="B3427">
        <v>0</v>
      </c>
      <c r="C3427">
        <v>0</v>
      </c>
      <c r="D3427">
        <v>1</v>
      </c>
      <c r="E3427">
        <v>0</v>
      </c>
      <c r="F3427">
        <v>1</v>
      </c>
      <c r="G3427">
        <v>0</v>
      </c>
      <c r="H3427">
        <v>0</v>
      </c>
      <c r="I3427">
        <v>1</v>
      </c>
      <c r="J3427">
        <v>0</v>
      </c>
      <c r="K3427">
        <v>-0.47986075607455936</v>
      </c>
      <c r="L3427">
        <v>-0.41071745851627872</v>
      </c>
      <c r="M3427">
        <v>0</v>
      </c>
      <c r="N3427">
        <f t="shared" si="318"/>
        <v>-1.6708021996020612</v>
      </c>
      <c r="O3427">
        <f t="shared" si="319"/>
        <v>0.18809611447218011</v>
      </c>
      <c r="P3427">
        <f t="shared" si="320"/>
        <v>0.15831725411857198</v>
      </c>
      <c r="Q3427">
        <f t="shared" si="321"/>
        <v>0.841682745881428</v>
      </c>
      <c r="R3427">
        <f t="shared" si="322"/>
        <v>-7.4851575574833032E-2</v>
      </c>
      <c r="S3427">
        <f t="shared" si="323"/>
        <v>1</v>
      </c>
    </row>
    <row r="3428" spans="1:19" x14ac:dyDescent="0.35">
      <c r="A3428">
        <v>-1.6906625691293735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-0.11412933974957627</v>
      </c>
      <c r="L3428">
        <v>-1.2809819483802158</v>
      </c>
      <c r="M3428">
        <v>0</v>
      </c>
      <c r="N3428">
        <f t="shared" si="318"/>
        <v>-7.1691387291116104</v>
      </c>
      <c r="O3428">
        <f t="shared" si="319"/>
        <v>7.6998561191822751E-4</v>
      </c>
      <c r="P3428">
        <f t="shared" si="320"/>
        <v>7.6939319023184107E-4</v>
      </c>
      <c r="Q3428">
        <f t="shared" si="321"/>
        <v>0.99923060680976816</v>
      </c>
      <c r="R3428">
        <f t="shared" si="322"/>
        <v>-3.3427182666132536E-4</v>
      </c>
      <c r="S3428">
        <f t="shared" si="323"/>
        <v>0</v>
      </c>
    </row>
    <row r="3429" spans="1:19" x14ac:dyDescent="0.35">
      <c r="A3429">
        <v>1.0072069156780723</v>
      </c>
      <c r="B3429">
        <v>0</v>
      </c>
      <c r="C3429">
        <v>0</v>
      </c>
      <c r="D3429">
        <v>1</v>
      </c>
      <c r="E3429">
        <v>1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-0.55296286887864721</v>
      </c>
      <c r="L3429">
        <v>-8.0577691762478715E-3</v>
      </c>
      <c r="M3429">
        <v>0</v>
      </c>
      <c r="N3429">
        <f t="shared" si="318"/>
        <v>-2.4925744985828224</v>
      </c>
      <c r="O3429">
        <f t="shared" si="319"/>
        <v>8.2696789513490188E-2</v>
      </c>
      <c r="P3429">
        <f t="shared" si="320"/>
        <v>7.6380377511463746E-2</v>
      </c>
      <c r="Q3429">
        <f t="shared" si="321"/>
        <v>0.92361962248853624</v>
      </c>
      <c r="R3429">
        <f t="shared" si="322"/>
        <v>-3.4506848981402313E-2</v>
      </c>
      <c r="S3429">
        <f t="shared" si="323"/>
        <v>1</v>
      </c>
    </row>
    <row r="3430" spans="1:19" x14ac:dyDescent="0.35">
      <c r="A3430">
        <v>0.43225112383386249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2.8556715994545585</v>
      </c>
      <c r="L3430">
        <v>-9.8980924833674058E-2</v>
      </c>
      <c r="M3430">
        <v>0</v>
      </c>
      <c r="N3430">
        <f t="shared" si="318"/>
        <v>-2.6868507282867702</v>
      </c>
      <c r="O3430">
        <f t="shared" si="319"/>
        <v>6.8095051866241166E-2</v>
      </c>
      <c r="P3430">
        <f t="shared" si="320"/>
        <v>6.3753737785098172E-2</v>
      </c>
      <c r="Q3430">
        <f t="shared" si="321"/>
        <v>0.93624626221490181</v>
      </c>
      <c r="R3430">
        <f t="shared" si="322"/>
        <v>-2.860990312711854E-2</v>
      </c>
      <c r="S3430">
        <f t="shared" si="323"/>
        <v>1</v>
      </c>
    </row>
    <row r="3431" spans="1:19" x14ac:dyDescent="0.35">
      <c r="A3431">
        <v>-1.248388883095366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-0.59514565904656491</v>
      </c>
      <c r="L3431">
        <v>-0.83935519232985978</v>
      </c>
      <c r="M3431">
        <v>0</v>
      </c>
      <c r="N3431">
        <f t="shared" si="318"/>
        <v>-6.2070388848465541</v>
      </c>
      <c r="O3431">
        <f t="shared" si="319"/>
        <v>2.0151958649736873E-3</v>
      </c>
      <c r="P3431">
        <f t="shared" si="320"/>
        <v>2.0111430178801843E-3</v>
      </c>
      <c r="Q3431">
        <f t="shared" si="321"/>
        <v>0.99798885698211981</v>
      </c>
      <c r="R3431">
        <f t="shared" si="322"/>
        <v>-8.7430778897542216E-4</v>
      </c>
      <c r="S3431">
        <f t="shared" si="323"/>
        <v>0</v>
      </c>
    </row>
    <row r="3432" spans="1:19" x14ac:dyDescent="0.35">
      <c r="A3432">
        <v>0.43225112383386249</v>
      </c>
      <c r="B3432">
        <v>0</v>
      </c>
      <c r="C3432">
        <v>0</v>
      </c>
      <c r="D3432">
        <v>1</v>
      </c>
      <c r="E3432">
        <v>1</v>
      </c>
      <c r="F3432">
        <v>0</v>
      </c>
      <c r="G3432">
        <v>0</v>
      </c>
      <c r="H3432">
        <v>1</v>
      </c>
      <c r="I3432">
        <v>0</v>
      </c>
      <c r="J3432">
        <v>1</v>
      </c>
      <c r="K3432">
        <v>2.2430273066493029</v>
      </c>
      <c r="L3432">
        <v>0.4595470313476584</v>
      </c>
      <c r="M3432">
        <v>0</v>
      </c>
      <c r="N3432">
        <f t="shared" si="318"/>
        <v>-2.8073251468799794</v>
      </c>
      <c r="O3432">
        <f t="shared" si="319"/>
        <v>6.0366247474799108E-2</v>
      </c>
      <c r="P3432">
        <f t="shared" si="320"/>
        <v>5.6929619948350711E-2</v>
      </c>
      <c r="Q3432">
        <f t="shared" si="321"/>
        <v>0.94307038005164934</v>
      </c>
      <c r="R3432">
        <f t="shared" si="322"/>
        <v>-2.545589525047437E-2</v>
      </c>
      <c r="S3432">
        <f t="shared" si="323"/>
        <v>1</v>
      </c>
    </row>
    <row r="3433" spans="1:19" x14ac:dyDescent="0.35">
      <c r="A3433">
        <v>1.5379353389188812</v>
      </c>
      <c r="B3433">
        <v>0</v>
      </c>
      <c r="C3433">
        <v>0</v>
      </c>
      <c r="D3433">
        <v>1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-0.13930650246760048</v>
      </c>
      <c r="L3433">
        <v>1.0050859652922164</v>
      </c>
      <c r="M3433">
        <v>0</v>
      </c>
      <c r="N3433">
        <f t="shared" si="318"/>
        <v>-1.7014159535908586</v>
      </c>
      <c r="O3433">
        <f t="shared" si="319"/>
        <v>0.18242503570779905</v>
      </c>
      <c r="P3433">
        <f t="shared" si="320"/>
        <v>0.15428042387363655</v>
      </c>
      <c r="Q3433">
        <f t="shared" si="321"/>
        <v>0.84571957612636339</v>
      </c>
      <c r="R3433">
        <f t="shared" si="322"/>
        <v>-7.2773616546894154E-2</v>
      </c>
      <c r="S3433">
        <f t="shared" si="323"/>
        <v>1</v>
      </c>
    </row>
    <row r="3434" spans="1:19" x14ac:dyDescent="0.35">
      <c r="A3434">
        <v>0.83029744126446925</v>
      </c>
      <c r="B3434">
        <v>0</v>
      </c>
      <c r="C3434">
        <v>0</v>
      </c>
      <c r="D3434">
        <v>1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-0.17883906498098948</v>
      </c>
      <c r="L3434">
        <v>-0.12495896930722479</v>
      </c>
      <c r="M3434">
        <v>0</v>
      </c>
      <c r="N3434">
        <f t="shared" si="318"/>
        <v>-2.8964199588160189</v>
      </c>
      <c r="O3434">
        <f t="shared" si="319"/>
        <v>5.5220558479356273E-2</v>
      </c>
      <c r="P3434">
        <f t="shared" si="320"/>
        <v>5.2330821301409064E-2</v>
      </c>
      <c r="Q3434">
        <f t="shared" si="321"/>
        <v>0.94766917869859091</v>
      </c>
      <c r="R3434">
        <f t="shared" si="322"/>
        <v>-2.3343243822582457E-2</v>
      </c>
      <c r="S3434">
        <f t="shared" si="323"/>
        <v>1</v>
      </c>
    </row>
    <row r="3435" spans="1:19" x14ac:dyDescent="0.35">
      <c r="A3435">
        <v>-9.8477299406946536E-2</v>
      </c>
      <c r="B3435">
        <v>0</v>
      </c>
      <c r="C3435">
        <v>0</v>
      </c>
      <c r="D3435">
        <v>1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1</v>
      </c>
      <c r="K3435">
        <v>-5.470005913892865E-3</v>
      </c>
      <c r="L3435">
        <v>-0.15093701378077506</v>
      </c>
      <c r="M3435">
        <v>0</v>
      </c>
      <c r="N3435">
        <f t="shared" si="318"/>
        <v>-4.4972307126386095</v>
      </c>
      <c r="O3435">
        <f t="shared" si="319"/>
        <v>1.1139803178485241E-2</v>
      </c>
      <c r="P3435">
        <f t="shared" si="320"/>
        <v>1.1017075129935178E-2</v>
      </c>
      <c r="Q3435">
        <f t="shared" si="321"/>
        <v>0.98898292487006478</v>
      </c>
      <c r="R3435">
        <f t="shared" si="322"/>
        <v>-4.8112065815112091E-3</v>
      </c>
      <c r="S3435">
        <f t="shared" si="323"/>
        <v>0</v>
      </c>
    </row>
    <row r="3436" spans="1:19" x14ac:dyDescent="0.35">
      <c r="A3436">
        <v>0.2553416494202595</v>
      </c>
      <c r="B3436">
        <v>0</v>
      </c>
      <c r="C3436">
        <v>0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3.097062433587881E-2</v>
      </c>
      <c r="L3436">
        <v>-9.8980924833674058E-2</v>
      </c>
      <c r="M3436">
        <v>0</v>
      </c>
      <c r="N3436">
        <f t="shared" si="318"/>
        <v>-3.5458704361467479</v>
      </c>
      <c r="O3436">
        <f t="shared" si="319"/>
        <v>2.8843505150260476E-2</v>
      </c>
      <c r="P3436">
        <f t="shared" si="320"/>
        <v>2.8034880918111973E-2</v>
      </c>
      <c r="Q3436">
        <f t="shared" si="321"/>
        <v>0.97196511908188798</v>
      </c>
      <c r="R3436">
        <f t="shared" si="322"/>
        <v>-1.2349320322774077E-2</v>
      </c>
      <c r="S3436">
        <f t="shared" si="323"/>
        <v>0</v>
      </c>
    </row>
    <row r="3437" spans="1:19" x14ac:dyDescent="0.35">
      <c r="A3437">
        <v>-9.8477299406946536E-2</v>
      </c>
      <c r="B3437">
        <v>0</v>
      </c>
      <c r="C3437">
        <v>0</v>
      </c>
      <c r="D3437">
        <v>1</v>
      </c>
      <c r="E3437">
        <v>0</v>
      </c>
      <c r="F3437">
        <v>1</v>
      </c>
      <c r="G3437">
        <v>0</v>
      </c>
      <c r="H3437">
        <v>1</v>
      </c>
      <c r="I3437">
        <v>0</v>
      </c>
      <c r="J3437">
        <v>1</v>
      </c>
      <c r="K3437">
        <v>0.88478563370326102</v>
      </c>
      <c r="L3437">
        <v>0.70633845384638672</v>
      </c>
      <c r="M3437">
        <v>0</v>
      </c>
      <c r="N3437">
        <f t="shared" si="318"/>
        <v>-4.2603381885259743</v>
      </c>
      <c r="O3437">
        <f t="shared" si="319"/>
        <v>1.4117527217031776E-2</v>
      </c>
      <c r="P3437">
        <f t="shared" si="320"/>
        <v>1.3920997160726992E-2</v>
      </c>
      <c r="Q3437">
        <f t="shared" si="321"/>
        <v>0.98607900283927297</v>
      </c>
      <c r="R3437">
        <f t="shared" si="322"/>
        <v>-6.0882887883352268E-3</v>
      </c>
      <c r="S3437">
        <f t="shared" si="323"/>
        <v>0</v>
      </c>
    </row>
    <row r="3438" spans="1:19" x14ac:dyDescent="0.35">
      <c r="A3438">
        <v>1.5379353389188812</v>
      </c>
      <c r="B3438">
        <v>0</v>
      </c>
      <c r="C3438">
        <v>0</v>
      </c>
      <c r="D3438">
        <v>1</v>
      </c>
      <c r="E3438">
        <v>1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-0.57880258851030364</v>
      </c>
      <c r="L3438">
        <v>-0.28082723614852689</v>
      </c>
      <c r="M3438">
        <v>0</v>
      </c>
      <c r="N3438">
        <f t="shared" si="318"/>
        <v>-1.7068362046371068</v>
      </c>
      <c r="O3438">
        <f t="shared" si="319"/>
        <v>0.18143892112570345</v>
      </c>
      <c r="P3438">
        <f t="shared" si="320"/>
        <v>0.15357452499772403</v>
      </c>
      <c r="Q3438">
        <f t="shared" si="321"/>
        <v>0.84642547500227594</v>
      </c>
      <c r="R3438">
        <f t="shared" si="322"/>
        <v>-7.2411274082021568E-2</v>
      </c>
      <c r="S3438">
        <f t="shared" si="323"/>
        <v>1</v>
      </c>
    </row>
    <row r="3439" spans="1:19" x14ac:dyDescent="0.35">
      <c r="A3439">
        <v>-1.2926162516987669</v>
      </c>
      <c r="B3439">
        <v>0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-0.74797545379106267</v>
      </c>
      <c r="L3439">
        <v>-1.2809819483802158</v>
      </c>
      <c r="M3439">
        <v>0</v>
      </c>
      <c r="N3439">
        <f t="shared" si="318"/>
        <v>-6.6689143809410236</v>
      </c>
      <c r="O3439">
        <f t="shared" si="319"/>
        <v>1.2697764965838283E-3</v>
      </c>
      <c r="P3439">
        <f t="shared" si="320"/>
        <v>1.268166208937957E-3</v>
      </c>
      <c r="Q3439">
        <f t="shared" si="321"/>
        <v>0.99873183379106201</v>
      </c>
      <c r="R3439">
        <f t="shared" si="322"/>
        <v>-5.5110710829055611E-4</v>
      </c>
      <c r="S3439">
        <f t="shared" si="323"/>
        <v>0</v>
      </c>
    </row>
    <row r="3440" spans="1:19" x14ac:dyDescent="0.35">
      <c r="A3440">
        <v>-1.8463429066133443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0.37439595790191055</v>
      </c>
      <c r="L3440">
        <v>-1.0731575925918126</v>
      </c>
      <c r="M3440">
        <v>0</v>
      </c>
      <c r="N3440">
        <f t="shared" si="318"/>
        <v>-7.3460610007158902</v>
      </c>
      <c r="O3440">
        <f t="shared" si="319"/>
        <v>6.4512852289498905E-4</v>
      </c>
      <c r="P3440">
        <f t="shared" si="320"/>
        <v>6.4471260040739641E-4</v>
      </c>
      <c r="Q3440">
        <f t="shared" si="321"/>
        <v>0.99935528739959256</v>
      </c>
      <c r="R3440">
        <f t="shared" si="322"/>
        <v>-2.8008542177543957E-4</v>
      </c>
      <c r="S3440">
        <f t="shared" si="323"/>
        <v>0</v>
      </c>
    </row>
    <row r="3441" spans="1:19" x14ac:dyDescent="0.35">
      <c r="A3441">
        <v>1.2283437586950761</v>
      </c>
      <c r="B3441">
        <v>1</v>
      </c>
      <c r="C3441">
        <v>1</v>
      </c>
      <c r="D3441">
        <v>1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1</v>
      </c>
      <c r="K3441">
        <v>-0.86326035676306812</v>
      </c>
      <c r="L3441">
        <v>-0.28082723614852689</v>
      </c>
      <c r="M3441">
        <v>0</v>
      </c>
      <c r="N3441">
        <f t="shared" si="318"/>
        <v>-1.6944749611565015</v>
      </c>
      <c r="O3441">
        <f t="shared" si="319"/>
        <v>0.18369565106503627</v>
      </c>
      <c r="P3441">
        <f t="shared" si="320"/>
        <v>0.15518824530592401</v>
      </c>
      <c r="Q3441">
        <f t="shared" si="321"/>
        <v>0.84481175469407599</v>
      </c>
      <c r="R3441">
        <f t="shared" si="322"/>
        <v>-7.3240052003376035E-2</v>
      </c>
      <c r="S3441">
        <f t="shared" si="323"/>
        <v>1</v>
      </c>
    </row>
    <row r="3442" spans="1:19" x14ac:dyDescent="0.35">
      <c r="A3442">
        <v>-0.49652361683755331</v>
      </c>
      <c r="B3442">
        <v>0</v>
      </c>
      <c r="C3442">
        <v>0</v>
      </c>
      <c r="D3442">
        <v>1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-0.51828905706522777</v>
      </c>
      <c r="L3442">
        <v>4.3898319770852672E-2</v>
      </c>
      <c r="M3442">
        <v>0</v>
      </c>
      <c r="N3442">
        <f t="shared" si="318"/>
        <v>-5.1489768902105189</v>
      </c>
      <c r="O3442">
        <f t="shared" si="319"/>
        <v>5.8053411909007504E-3</v>
      </c>
      <c r="P3442">
        <f t="shared" si="320"/>
        <v>5.7718337268194159E-3</v>
      </c>
      <c r="Q3442">
        <f t="shared" si="321"/>
        <v>0.99422816627318056</v>
      </c>
      <c r="R3442">
        <f t="shared" si="322"/>
        <v>-2.5139375521342879E-3</v>
      </c>
      <c r="S3442">
        <f t="shared" si="323"/>
        <v>0</v>
      </c>
    </row>
    <row r="3443" spans="1:19" x14ac:dyDescent="0.35">
      <c r="A3443">
        <v>-1.2041615144919653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0.43601375086970673</v>
      </c>
      <c r="L3443">
        <v>-0.9822344369343865</v>
      </c>
      <c r="M3443">
        <v>0</v>
      </c>
      <c r="N3443">
        <f t="shared" si="318"/>
        <v>-5.970003900392328</v>
      </c>
      <c r="O3443">
        <f t="shared" si="319"/>
        <v>2.5542314564687921E-3</v>
      </c>
      <c r="P3443">
        <f t="shared" si="320"/>
        <v>2.5477239797373472E-3</v>
      </c>
      <c r="Q3443">
        <f t="shared" si="321"/>
        <v>0.99745227602026265</v>
      </c>
      <c r="R3443">
        <f t="shared" si="322"/>
        <v>-1.1078743448528201E-3</v>
      </c>
      <c r="S3443">
        <f t="shared" si="323"/>
        <v>0</v>
      </c>
    </row>
    <row r="3444" spans="1:19" x14ac:dyDescent="0.35">
      <c r="A3444">
        <v>1.0956616528848737</v>
      </c>
      <c r="B3444">
        <v>0</v>
      </c>
      <c r="C3444">
        <v>0</v>
      </c>
      <c r="D3444">
        <v>1</v>
      </c>
      <c r="E3444">
        <v>0</v>
      </c>
      <c r="F3444">
        <v>0</v>
      </c>
      <c r="G3444">
        <v>1</v>
      </c>
      <c r="H3444">
        <v>1</v>
      </c>
      <c r="I3444">
        <v>1</v>
      </c>
      <c r="J3444">
        <v>0</v>
      </c>
      <c r="K3444">
        <v>2.6922408940919453</v>
      </c>
      <c r="L3444">
        <v>2.9924063675188188</v>
      </c>
      <c r="M3444">
        <v>0</v>
      </c>
      <c r="N3444">
        <f t="shared" si="318"/>
        <v>-1.8336582269927235</v>
      </c>
      <c r="O3444">
        <f t="shared" si="319"/>
        <v>0.15982781060113838</v>
      </c>
      <c r="P3444">
        <f t="shared" si="320"/>
        <v>0.13780305071172563</v>
      </c>
      <c r="Q3444">
        <f t="shared" si="321"/>
        <v>0.86219694928827439</v>
      </c>
      <c r="R3444">
        <f t="shared" si="322"/>
        <v>-6.4393518143708375E-2</v>
      </c>
      <c r="S3444">
        <f t="shared" si="323"/>
        <v>1</v>
      </c>
    </row>
    <row r="3445" spans="1:19" x14ac:dyDescent="0.35">
      <c r="A3445">
        <v>-1.8870320857284728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-0.17486372349919604</v>
      </c>
      <c r="L3445">
        <v>-1.9174440379821998</v>
      </c>
      <c r="M3445">
        <v>0</v>
      </c>
      <c r="N3445">
        <f t="shared" si="318"/>
        <v>-7.4306615666183937</v>
      </c>
      <c r="O3445">
        <f t="shared" si="319"/>
        <v>5.9279520863274456E-4</v>
      </c>
      <c r="P3445">
        <f t="shared" si="320"/>
        <v>5.9244401066184111E-4</v>
      </c>
      <c r="Q3445">
        <f t="shared" si="321"/>
        <v>0.99940755598933817</v>
      </c>
      <c r="R3445">
        <f t="shared" si="322"/>
        <v>-2.5737141127275419E-4</v>
      </c>
      <c r="S3445">
        <f t="shared" si="323"/>
        <v>0</v>
      </c>
    </row>
    <row r="3446" spans="1:19" x14ac:dyDescent="0.35">
      <c r="A3446">
        <v>0.69761533545426702</v>
      </c>
      <c r="B3446">
        <v>0</v>
      </c>
      <c r="C3446">
        <v>0</v>
      </c>
      <c r="D3446">
        <v>1</v>
      </c>
      <c r="E3446">
        <v>0</v>
      </c>
      <c r="F3446">
        <v>1</v>
      </c>
      <c r="G3446">
        <v>0</v>
      </c>
      <c r="H3446">
        <v>1</v>
      </c>
      <c r="I3446">
        <v>0</v>
      </c>
      <c r="J3446">
        <v>1</v>
      </c>
      <c r="K3446">
        <v>-0.35530005631170281</v>
      </c>
      <c r="L3446">
        <v>4.9312530605270348E-3</v>
      </c>
      <c r="M3446">
        <v>0</v>
      </c>
      <c r="N3446">
        <f t="shared" si="318"/>
        <v>-3.1487265669624933</v>
      </c>
      <c r="O3446">
        <f t="shared" si="319"/>
        <v>4.2906730941057042E-2</v>
      </c>
      <c r="P3446">
        <f t="shared" si="320"/>
        <v>4.1141484341884103E-2</v>
      </c>
      <c r="Q3446">
        <f t="shared" si="321"/>
        <v>0.95885851565811586</v>
      </c>
      <c r="R3446">
        <f t="shared" si="322"/>
        <v>-1.8245470412292387E-2</v>
      </c>
      <c r="S3446">
        <f t="shared" si="323"/>
        <v>0</v>
      </c>
    </row>
    <row r="3447" spans="1:19" x14ac:dyDescent="0.35">
      <c r="A3447">
        <v>-0.49652361683755331</v>
      </c>
      <c r="B3447">
        <v>0</v>
      </c>
      <c r="C3447">
        <v>0</v>
      </c>
      <c r="D3447">
        <v>1</v>
      </c>
      <c r="E3447">
        <v>1</v>
      </c>
      <c r="F3447">
        <v>0</v>
      </c>
      <c r="G3447">
        <v>0</v>
      </c>
      <c r="H3447">
        <v>1</v>
      </c>
      <c r="I3447">
        <v>0</v>
      </c>
      <c r="J3447">
        <v>1</v>
      </c>
      <c r="K3447">
        <v>0.30372322044780781</v>
      </c>
      <c r="L3447">
        <v>0.26471169779603065</v>
      </c>
      <c r="M3447">
        <v>0</v>
      </c>
      <c r="N3447">
        <f t="shared" si="318"/>
        <v>-4.6616119185843656</v>
      </c>
      <c r="O3447">
        <f t="shared" si="319"/>
        <v>9.4512155266987079E-3</v>
      </c>
      <c r="P3447">
        <f t="shared" si="320"/>
        <v>9.3627263817473057E-3</v>
      </c>
      <c r="Q3447">
        <f t="shared" si="321"/>
        <v>0.99063727361825271</v>
      </c>
      <c r="R3447">
        <f t="shared" si="322"/>
        <v>-4.0853353257159601E-3</v>
      </c>
      <c r="S3447">
        <f t="shared" si="323"/>
        <v>0</v>
      </c>
    </row>
    <row r="3448" spans="1:19" x14ac:dyDescent="0.35">
      <c r="A3448">
        <v>0.6533879668508662</v>
      </c>
      <c r="B3448">
        <v>0</v>
      </c>
      <c r="C3448">
        <v>0</v>
      </c>
      <c r="D3448">
        <v>1</v>
      </c>
      <c r="E3448">
        <v>1</v>
      </c>
      <c r="F3448">
        <v>0</v>
      </c>
      <c r="G3448">
        <v>0</v>
      </c>
      <c r="H3448">
        <v>1</v>
      </c>
      <c r="I3448">
        <v>0</v>
      </c>
      <c r="J3448">
        <v>0</v>
      </c>
      <c r="K3448">
        <v>-0.25657907618050269</v>
      </c>
      <c r="L3448">
        <v>0.94014085410834047</v>
      </c>
      <c r="M3448">
        <v>0</v>
      </c>
      <c r="N3448">
        <f t="shared" si="318"/>
        <v>-3.1055773887271583</v>
      </c>
      <c r="O3448">
        <f t="shared" si="319"/>
        <v>4.4798644857861024E-2</v>
      </c>
      <c r="P3448">
        <f t="shared" si="320"/>
        <v>4.2877778487122396E-2</v>
      </c>
      <c r="Q3448">
        <f t="shared" si="321"/>
        <v>0.95712222151287762</v>
      </c>
      <c r="R3448">
        <f t="shared" si="322"/>
        <v>-1.9032600635502116E-2</v>
      </c>
      <c r="S3448">
        <f t="shared" si="323"/>
        <v>0</v>
      </c>
    </row>
    <row r="3449" spans="1:19" x14ac:dyDescent="0.35">
      <c r="A3449">
        <v>-0.14270466801034729</v>
      </c>
      <c r="B3449">
        <v>0</v>
      </c>
      <c r="C3449">
        <v>0</v>
      </c>
      <c r="D3449">
        <v>1</v>
      </c>
      <c r="E3449">
        <v>0</v>
      </c>
      <c r="F3449">
        <v>1</v>
      </c>
      <c r="G3449">
        <v>0</v>
      </c>
      <c r="H3449">
        <v>1</v>
      </c>
      <c r="I3449">
        <v>1</v>
      </c>
      <c r="J3449">
        <v>0</v>
      </c>
      <c r="K3449">
        <v>-0.9162649098536455</v>
      </c>
      <c r="L3449">
        <v>-0.50164061417370487</v>
      </c>
      <c r="M3449">
        <v>0</v>
      </c>
      <c r="N3449">
        <f t="shared" si="318"/>
        <v>-4.7401229268368716</v>
      </c>
      <c r="O3449">
        <f t="shared" si="319"/>
        <v>8.7375720373613387E-3</v>
      </c>
      <c r="P3449">
        <f t="shared" si="320"/>
        <v>8.6618881655354061E-3</v>
      </c>
      <c r="Q3449">
        <f t="shared" si="321"/>
        <v>0.99133811183446463</v>
      </c>
      <c r="R3449">
        <f t="shared" si="322"/>
        <v>-3.7781971191291107E-3</v>
      </c>
      <c r="S3449">
        <f t="shared" si="323"/>
        <v>0</v>
      </c>
    </row>
    <row r="3450" spans="1:19" x14ac:dyDescent="0.35">
      <c r="A3450">
        <v>-9.8477299406946536E-2</v>
      </c>
      <c r="B3450">
        <v>0</v>
      </c>
      <c r="C3450">
        <v>0</v>
      </c>
      <c r="D3450">
        <v>1</v>
      </c>
      <c r="E3450">
        <v>1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-5.2069842172692019E-2</v>
      </c>
      <c r="L3450">
        <v>-3.4035813649798144E-2</v>
      </c>
      <c r="M3450">
        <v>0</v>
      </c>
      <c r="N3450">
        <f t="shared" si="318"/>
        <v>-4.3326399773116337</v>
      </c>
      <c r="O3450">
        <f t="shared" si="319"/>
        <v>1.3132831308584638E-2</v>
      </c>
      <c r="P3450">
        <f t="shared" si="320"/>
        <v>1.2962595725598968E-2</v>
      </c>
      <c r="Q3450">
        <f t="shared" si="321"/>
        <v>0.98703740427440101</v>
      </c>
      <c r="R3450">
        <f t="shared" si="322"/>
        <v>-5.6663892126612193E-3</v>
      </c>
      <c r="S3450">
        <f t="shared" si="323"/>
        <v>0</v>
      </c>
    </row>
    <row r="3451" spans="1:19" x14ac:dyDescent="0.35">
      <c r="A3451">
        <v>-0.98302467147496153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-0.38953216351603387</v>
      </c>
      <c r="L3451">
        <v>-1.0861466148285881</v>
      </c>
      <c r="M3451">
        <v>0</v>
      </c>
      <c r="N3451">
        <f t="shared" si="318"/>
        <v>-5.6548518697591366</v>
      </c>
      <c r="O3451">
        <f t="shared" si="319"/>
        <v>3.5004915770646262E-3</v>
      </c>
      <c r="P3451">
        <f t="shared" si="320"/>
        <v>3.4882808792284512E-3</v>
      </c>
      <c r="Q3451">
        <f t="shared" si="321"/>
        <v>0.99651171912077152</v>
      </c>
      <c r="R3451">
        <f t="shared" si="322"/>
        <v>-1.5175895680527524E-3</v>
      </c>
      <c r="S3451">
        <f t="shared" si="323"/>
        <v>0</v>
      </c>
    </row>
    <row r="3452" spans="1:19" x14ac:dyDescent="0.35">
      <c r="A3452">
        <v>-1.8286519591719839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-0.196286397039971</v>
      </c>
      <c r="L3452">
        <v>-1.5797294598260452</v>
      </c>
      <c r="M3452">
        <v>0</v>
      </c>
      <c r="N3452">
        <f t="shared" si="318"/>
        <v>-7.4151727134227539</v>
      </c>
      <c r="O3452">
        <f t="shared" si="319"/>
        <v>6.0204840228381205E-4</v>
      </c>
      <c r="P3452">
        <f t="shared" si="320"/>
        <v>6.016861580936555E-4</v>
      </c>
      <c r="Q3452">
        <f t="shared" si="321"/>
        <v>0.99939831384190636</v>
      </c>
      <c r="R3452">
        <f t="shared" si="322"/>
        <v>-2.6138762284305401E-4</v>
      </c>
      <c r="S3452">
        <f t="shared" si="323"/>
        <v>0</v>
      </c>
    </row>
    <row r="3453" spans="1:19" x14ac:dyDescent="0.35">
      <c r="A3453">
        <v>0.52070586104066396</v>
      </c>
      <c r="B3453">
        <v>0</v>
      </c>
      <c r="C3453">
        <v>0</v>
      </c>
      <c r="D3453">
        <v>1</v>
      </c>
      <c r="E3453">
        <v>0</v>
      </c>
      <c r="F3453">
        <v>0</v>
      </c>
      <c r="G3453">
        <v>1</v>
      </c>
      <c r="H3453">
        <v>1</v>
      </c>
      <c r="I3453">
        <v>0</v>
      </c>
      <c r="J3453">
        <v>0</v>
      </c>
      <c r="K3453">
        <v>-0.2994244232620526</v>
      </c>
      <c r="L3453">
        <v>1.0050859652922164</v>
      </c>
      <c r="M3453">
        <v>0</v>
      </c>
      <c r="N3453">
        <f t="shared" si="318"/>
        <v>-3.4632442960356302</v>
      </c>
      <c r="O3453">
        <f t="shared" si="319"/>
        <v>3.1327959793620692E-2</v>
      </c>
      <c r="P3453">
        <f t="shared" si="320"/>
        <v>3.0376331307734292E-2</v>
      </c>
      <c r="Q3453">
        <f t="shared" si="321"/>
        <v>0.96962366869226568</v>
      </c>
      <c r="R3453">
        <f t="shared" si="322"/>
        <v>-1.3396791840138988E-2</v>
      </c>
      <c r="S3453">
        <f t="shared" si="323"/>
        <v>0</v>
      </c>
    </row>
    <row r="3454" spans="1:19" x14ac:dyDescent="0.35">
      <c r="A3454">
        <v>1.051434284281473</v>
      </c>
      <c r="B3454">
        <v>0</v>
      </c>
      <c r="C3454">
        <v>0</v>
      </c>
      <c r="D3454">
        <v>1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-7.1946549581658623E-2</v>
      </c>
      <c r="L3454">
        <v>-0.31979430285885252</v>
      </c>
      <c r="M3454">
        <v>0</v>
      </c>
      <c r="N3454">
        <f t="shared" si="318"/>
        <v>-2.5151486986051541</v>
      </c>
      <c r="O3454">
        <f t="shared" si="319"/>
        <v>8.0850888898396575E-2</v>
      </c>
      <c r="P3454">
        <f t="shared" si="320"/>
        <v>7.4802999866891734E-2</v>
      </c>
      <c r="Q3454">
        <f t="shared" si="321"/>
        <v>0.92519700013310824</v>
      </c>
      <c r="R3454">
        <f t="shared" si="322"/>
        <v>-3.3765784059383699E-2</v>
      </c>
      <c r="S3454">
        <f t="shared" si="323"/>
        <v>1</v>
      </c>
    </row>
    <row r="3455" spans="1:19" x14ac:dyDescent="0.35">
      <c r="A3455">
        <v>0.2553416494202595</v>
      </c>
      <c r="B3455">
        <v>1</v>
      </c>
      <c r="C3455">
        <v>0</v>
      </c>
      <c r="D3455">
        <v>1</v>
      </c>
      <c r="E3455">
        <v>0</v>
      </c>
      <c r="F3455">
        <v>1</v>
      </c>
      <c r="G3455">
        <v>0</v>
      </c>
      <c r="H3455">
        <v>0</v>
      </c>
      <c r="I3455">
        <v>1</v>
      </c>
      <c r="J3455">
        <v>0</v>
      </c>
      <c r="K3455">
        <v>-0.30671254931200692</v>
      </c>
      <c r="L3455">
        <v>0.5504701870050851</v>
      </c>
      <c r="M3455">
        <v>0</v>
      </c>
      <c r="N3455">
        <f t="shared" si="318"/>
        <v>-3.6275289830173643</v>
      </c>
      <c r="O3455">
        <f t="shared" si="319"/>
        <v>2.658178737051884E-2</v>
      </c>
      <c r="P3455">
        <f t="shared" si="320"/>
        <v>2.5893492070033011E-2</v>
      </c>
      <c r="Q3455">
        <f t="shared" si="321"/>
        <v>0.974106507929967</v>
      </c>
      <c r="R3455">
        <f t="shared" si="322"/>
        <v>-1.1393555156921127E-2</v>
      </c>
      <c r="S3455">
        <f t="shared" si="323"/>
        <v>0</v>
      </c>
    </row>
    <row r="3456" spans="1:19" x14ac:dyDescent="0.35">
      <c r="A3456">
        <v>-5.424993080354578E-2</v>
      </c>
      <c r="B3456">
        <v>0</v>
      </c>
      <c r="C3456">
        <v>0</v>
      </c>
      <c r="D3456">
        <v>1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-0.57747747468303923</v>
      </c>
      <c r="L3456">
        <v>-0.17691505825432532</v>
      </c>
      <c r="M3456">
        <v>0</v>
      </c>
      <c r="N3456">
        <f t="shared" si="318"/>
        <v>-4.4280098237796208</v>
      </c>
      <c r="O3456">
        <f t="shared" si="319"/>
        <v>1.1938225217938834E-2</v>
      </c>
      <c r="P3456">
        <f t="shared" si="320"/>
        <v>1.1797385374356944E-2</v>
      </c>
      <c r="Q3456">
        <f t="shared" si="321"/>
        <v>0.98820261462564307</v>
      </c>
      <c r="R3456">
        <f t="shared" si="322"/>
        <v>-5.1540013715293351E-3</v>
      </c>
      <c r="S3456">
        <f t="shared" si="323"/>
        <v>0</v>
      </c>
    </row>
    <row r="3457" spans="1:19" x14ac:dyDescent="0.35">
      <c r="A3457">
        <v>0.47647849243726326</v>
      </c>
      <c r="B3457">
        <v>0</v>
      </c>
      <c r="C3457">
        <v>0</v>
      </c>
      <c r="D3457">
        <v>1</v>
      </c>
      <c r="E3457">
        <v>0</v>
      </c>
      <c r="F3457">
        <v>1</v>
      </c>
      <c r="G3457">
        <v>0</v>
      </c>
      <c r="H3457">
        <v>1</v>
      </c>
      <c r="I3457">
        <v>0</v>
      </c>
      <c r="J3457">
        <v>0</v>
      </c>
      <c r="K3457">
        <v>-1.0909590827480062</v>
      </c>
      <c r="L3457">
        <v>-0.25484919167497661</v>
      </c>
      <c r="M3457">
        <v>0</v>
      </c>
      <c r="N3457">
        <f t="shared" si="318"/>
        <v>-3.9070488664111447</v>
      </c>
      <c r="O3457">
        <f t="shared" si="319"/>
        <v>2.0099730611675085E-2</v>
      </c>
      <c r="P3457">
        <f t="shared" si="320"/>
        <v>1.970369171612547E-2</v>
      </c>
      <c r="Q3457">
        <f t="shared" si="321"/>
        <v>0.98029630828387448</v>
      </c>
      <c r="R3457">
        <f t="shared" si="322"/>
        <v>-8.6426328766483224E-3</v>
      </c>
      <c r="S3457">
        <f t="shared" si="323"/>
        <v>0</v>
      </c>
    </row>
    <row r="3458" spans="1:19" x14ac:dyDescent="0.35">
      <c r="A3458">
        <v>-0.80611519706135859</v>
      </c>
      <c r="B3458">
        <v>0</v>
      </c>
      <c r="C3458">
        <v>0</v>
      </c>
      <c r="D3458">
        <v>1</v>
      </c>
      <c r="E3458">
        <v>1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-3.2855691677357982E-2</v>
      </c>
      <c r="L3458">
        <v>-0.64451985877823204</v>
      </c>
      <c r="M3458">
        <v>0</v>
      </c>
      <c r="N3458">
        <f t="shared" si="318"/>
        <v>-5.5112394387458972</v>
      </c>
      <c r="O3458">
        <f t="shared" si="319"/>
        <v>4.0410955875098652E-3</v>
      </c>
      <c r="P3458">
        <f t="shared" si="320"/>
        <v>4.0248308612758892E-3</v>
      </c>
      <c r="Q3458">
        <f t="shared" si="321"/>
        <v>0.99597516913872408</v>
      </c>
      <c r="R3458">
        <f t="shared" si="322"/>
        <v>-1.7514889261605118E-3</v>
      </c>
      <c r="S3458">
        <f t="shared" si="323"/>
        <v>0</v>
      </c>
    </row>
    <row r="3459" spans="1:19" x14ac:dyDescent="0.35">
      <c r="A3459">
        <v>0.83029744126446925</v>
      </c>
      <c r="B3459">
        <v>0</v>
      </c>
      <c r="C3459">
        <v>0</v>
      </c>
      <c r="D3459">
        <v>1</v>
      </c>
      <c r="E3459">
        <v>1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-1.0105688438939642</v>
      </c>
      <c r="L3459">
        <v>-0.25484919167497661</v>
      </c>
      <c r="M3459">
        <v>0</v>
      </c>
      <c r="N3459">
        <f t="shared" si="318"/>
        <v>-2.8627523291183232</v>
      </c>
      <c r="O3459">
        <f t="shared" si="319"/>
        <v>5.7111354504614444E-2</v>
      </c>
      <c r="P3459">
        <f t="shared" si="320"/>
        <v>5.4025864220688537E-2</v>
      </c>
      <c r="Q3459">
        <f t="shared" si="321"/>
        <v>0.94597413577931144</v>
      </c>
      <c r="R3459">
        <f t="shared" si="322"/>
        <v>-2.4120737638250435E-2</v>
      </c>
      <c r="S3459">
        <f t="shared" si="323"/>
        <v>1</v>
      </c>
    </row>
    <row r="3460" spans="1:19" x14ac:dyDescent="0.35">
      <c r="A3460">
        <v>1.4052532331086791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1</v>
      </c>
      <c r="H3460">
        <v>1</v>
      </c>
      <c r="I3460">
        <v>0</v>
      </c>
      <c r="J3460">
        <v>0</v>
      </c>
      <c r="K3460">
        <v>2.5838024125608055</v>
      </c>
      <c r="L3460">
        <v>-0.1379479915439997</v>
      </c>
      <c r="M3460">
        <v>0</v>
      </c>
      <c r="N3460">
        <f t="shared" si="318"/>
        <v>-1.5486501615002934</v>
      </c>
      <c r="O3460">
        <f t="shared" si="319"/>
        <v>0.21253466776502564</v>
      </c>
      <c r="P3460">
        <f t="shared" si="320"/>
        <v>0.17528131229169294</v>
      </c>
      <c r="Q3460">
        <f t="shared" si="321"/>
        <v>0.82471868770830703</v>
      </c>
      <c r="R3460">
        <f t="shared" si="322"/>
        <v>-8.3694164432086035E-2</v>
      </c>
      <c r="S3460">
        <f t="shared" si="323"/>
        <v>1</v>
      </c>
    </row>
    <row r="3461" spans="1:19" x14ac:dyDescent="0.35">
      <c r="A3461">
        <v>1.2725711272984768</v>
      </c>
      <c r="B3461">
        <v>1</v>
      </c>
      <c r="C3461">
        <v>0</v>
      </c>
      <c r="D3461">
        <v>1</v>
      </c>
      <c r="E3461">
        <v>1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-1.4083245791111681E-2</v>
      </c>
      <c r="L3461">
        <v>0.49851409805798452</v>
      </c>
      <c r="M3461">
        <v>0</v>
      </c>
      <c r="N3461">
        <f t="shared" si="318"/>
        <v>-1.6228399519643424</v>
      </c>
      <c r="O3461">
        <f t="shared" si="319"/>
        <v>0.19733747358834078</v>
      </c>
      <c r="P3461">
        <f t="shared" si="320"/>
        <v>0.16481357841155134</v>
      </c>
      <c r="Q3461">
        <f t="shared" si="321"/>
        <v>0.83518642158844869</v>
      </c>
      <c r="R3461">
        <f t="shared" si="322"/>
        <v>-7.8216575018472859E-2</v>
      </c>
      <c r="S3461">
        <f t="shared" si="323"/>
        <v>1</v>
      </c>
    </row>
    <row r="3462" spans="1:19" x14ac:dyDescent="0.35">
      <c r="A3462">
        <v>-1.2926162516987669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-0.5019459865289666</v>
      </c>
      <c r="L3462">
        <v>-2.1046791413023236E-2</v>
      </c>
      <c r="M3462">
        <v>0</v>
      </c>
      <c r="N3462">
        <f t="shared" ref="N3462:N3525" si="324">$M$3+SUMPRODUCT($A$3:$L$3,A3462:L3462)</f>
        <v>-6.1720228018111936</v>
      </c>
      <c r="O3462">
        <f t="shared" ref="O3462:O3525" si="325">EXP(N3462)</f>
        <v>2.0870101200458975E-3</v>
      </c>
      <c r="P3462">
        <f t="shared" ref="P3462:P3525" si="326">O3462/(1+O3462)</f>
        <v>2.0826635800776246E-3</v>
      </c>
      <c r="Q3462">
        <f t="shared" ref="Q3462:Q3525" si="327">IF(M3462=1,P3462,1-P3462)</f>
        <v>0.99791733641992242</v>
      </c>
      <c r="R3462">
        <f t="shared" ref="R3462:R3525" si="328">LOG(Q3462)</f>
        <v>-9.0543248373404323E-4</v>
      </c>
      <c r="S3462">
        <f t="shared" ref="S3462:S3525" si="329">IF(P3462&gt;U$2,1,0)</f>
        <v>0</v>
      </c>
    </row>
    <row r="3463" spans="1:19" x14ac:dyDescent="0.35">
      <c r="A3463">
        <v>-0.23115940521714878</v>
      </c>
      <c r="B3463">
        <v>0</v>
      </c>
      <c r="C3463">
        <v>0</v>
      </c>
      <c r="D3463">
        <v>1</v>
      </c>
      <c r="E3463">
        <v>1</v>
      </c>
      <c r="F3463">
        <v>0</v>
      </c>
      <c r="G3463">
        <v>0</v>
      </c>
      <c r="H3463">
        <v>1</v>
      </c>
      <c r="I3463">
        <v>0</v>
      </c>
      <c r="J3463">
        <v>1</v>
      </c>
      <c r="K3463">
        <v>-0.77491943494543936</v>
      </c>
      <c r="L3463">
        <v>-0.8133771478563091</v>
      </c>
      <c r="M3463">
        <v>0</v>
      </c>
      <c r="N3463">
        <f t="shared" si="324"/>
        <v>-4.4092469275085628</v>
      </c>
      <c r="O3463">
        <f t="shared" si="325"/>
        <v>1.2164335507920371E-2</v>
      </c>
      <c r="P3463">
        <f t="shared" si="326"/>
        <v>1.2018142786878684E-2</v>
      </c>
      <c r="Q3463">
        <f t="shared" si="327"/>
        <v>0.98798185721312126</v>
      </c>
      <c r="R3463">
        <f t="shared" si="328"/>
        <v>-5.2510304979722262E-3</v>
      </c>
      <c r="S3463">
        <f t="shared" si="329"/>
        <v>0</v>
      </c>
    </row>
    <row r="3464" spans="1:19" x14ac:dyDescent="0.35">
      <c r="A3464">
        <v>0.69761533545426702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1</v>
      </c>
      <c r="H3464">
        <v>1</v>
      </c>
      <c r="I3464">
        <v>0</v>
      </c>
      <c r="J3464">
        <v>0</v>
      </c>
      <c r="K3464">
        <v>-0.10838717983143061</v>
      </c>
      <c r="L3464">
        <v>-0.30680528062207713</v>
      </c>
      <c r="M3464">
        <v>0</v>
      </c>
      <c r="N3464">
        <f t="shared" si="324"/>
        <v>-3.1567872122009288</v>
      </c>
      <c r="O3464">
        <f t="shared" si="325"/>
        <v>4.2562265177865016E-2</v>
      </c>
      <c r="P3464">
        <f t="shared" si="326"/>
        <v>4.0824674553709972E-2</v>
      </c>
      <c r="Q3464">
        <f t="shared" si="327"/>
        <v>0.95917532544629003</v>
      </c>
      <c r="R3464">
        <f t="shared" si="328"/>
        <v>-1.810200188622195E-2</v>
      </c>
      <c r="S3464">
        <f t="shared" si="329"/>
        <v>0</v>
      </c>
    </row>
    <row r="3465" spans="1:19" x14ac:dyDescent="0.35">
      <c r="A3465">
        <v>-0.89456993426816012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-0.3303437458982228</v>
      </c>
      <c r="L3465">
        <v>-7.3002880360123784E-2</v>
      </c>
      <c r="M3465">
        <v>0</v>
      </c>
      <c r="N3465">
        <f t="shared" si="324"/>
        <v>-5.4850682619580864</v>
      </c>
      <c r="O3465">
        <f t="shared" si="325"/>
        <v>4.1482519018207816E-3</v>
      </c>
      <c r="P3465">
        <f t="shared" si="326"/>
        <v>4.1311149961812321E-3</v>
      </c>
      <c r="Q3465">
        <f t="shared" si="327"/>
        <v>0.99586888500381876</v>
      </c>
      <c r="R3465">
        <f t="shared" si="328"/>
        <v>-1.797836543837761E-3</v>
      </c>
      <c r="S3465">
        <f t="shared" si="329"/>
        <v>0</v>
      </c>
    </row>
    <row r="3466" spans="1:19" x14ac:dyDescent="0.35">
      <c r="A3466">
        <v>0.87452480986786996</v>
      </c>
      <c r="B3466">
        <v>1</v>
      </c>
      <c r="C3466">
        <v>1</v>
      </c>
      <c r="D3466">
        <v>0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0</v>
      </c>
      <c r="K3466">
        <v>1.5080308371266318</v>
      </c>
      <c r="L3466">
        <v>-0.59256376983113102</v>
      </c>
      <c r="M3466">
        <v>0</v>
      </c>
      <c r="N3466">
        <f t="shared" si="324"/>
        <v>-1.6527168137457124</v>
      </c>
      <c r="O3466">
        <f t="shared" si="325"/>
        <v>0.19152885291529784</v>
      </c>
      <c r="P3466">
        <f t="shared" si="326"/>
        <v>0.16074210242302292</v>
      </c>
      <c r="Q3466">
        <f t="shared" si="327"/>
        <v>0.83925789757697711</v>
      </c>
      <c r="R3466">
        <f t="shared" si="328"/>
        <v>-7.610456326676715E-2</v>
      </c>
      <c r="S3466">
        <f t="shared" si="329"/>
        <v>1</v>
      </c>
    </row>
    <row r="3467" spans="1:19" x14ac:dyDescent="0.35">
      <c r="A3467">
        <v>1.7148448133324843</v>
      </c>
      <c r="B3467">
        <v>0</v>
      </c>
      <c r="C3467">
        <v>0</v>
      </c>
      <c r="D3467">
        <v>1</v>
      </c>
      <c r="E3467">
        <v>0</v>
      </c>
      <c r="F3467">
        <v>1</v>
      </c>
      <c r="G3467">
        <v>0</v>
      </c>
      <c r="H3467">
        <v>1</v>
      </c>
      <c r="I3467">
        <v>1</v>
      </c>
      <c r="J3467">
        <v>0</v>
      </c>
      <c r="K3467">
        <v>2.3932068737392718</v>
      </c>
      <c r="L3467">
        <v>-0.6315308365414567</v>
      </c>
      <c r="M3467">
        <v>0</v>
      </c>
      <c r="N3467">
        <f t="shared" si="324"/>
        <v>-1.1299244492807432</v>
      </c>
      <c r="O3467">
        <f t="shared" si="325"/>
        <v>0.32305766273906528</v>
      </c>
      <c r="P3467">
        <f t="shared" si="326"/>
        <v>0.24417504379231203</v>
      </c>
      <c r="Q3467">
        <f t="shared" si="327"/>
        <v>0.75582495620768797</v>
      </c>
      <c r="R3467">
        <f t="shared" si="328"/>
        <v>-0.12157877242912177</v>
      </c>
      <c r="S3467">
        <f t="shared" si="329"/>
        <v>1</v>
      </c>
    </row>
    <row r="3468" spans="1:19" x14ac:dyDescent="0.35">
      <c r="A3468">
        <v>-0.40806887963075178</v>
      </c>
      <c r="B3468">
        <v>0</v>
      </c>
      <c r="C3468">
        <v>0</v>
      </c>
      <c r="D3468">
        <v>1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-0.74002477082747609</v>
      </c>
      <c r="L3468">
        <v>0.4595470313476584</v>
      </c>
      <c r="M3468">
        <v>0</v>
      </c>
      <c r="N3468">
        <f t="shared" si="324"/>
        <v>-5.0323258039022125</v>
      </c>
      <c r="O3468">
        <f t="shared" si="325"/>
        <v>6.5236202511078671E-3</v>
      </c>
      <c r="P3468">
        <f t="shared" si="326"/>
        <v>6.4813384602741388E-3</v>
      </c>
      <c r="Q3468">
        <f t="shared" si="327"/>
        <v>0.9935186615397259</v>
      </c>
      <c r="R3468">
        <f t="shared" si="328"/>
        <v>-2.8239710024692373E-3</v>
      </c>
      <c r="S3468">
        <f t="shared" si="329"/>
        <v>0</v>
      </c>
    </row>
    <row r="3469" spans="1:19" x14ac:dyDescent="0.35">
      <c r="A3469">
        <v>-1.5579804633191714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-0.95977281384882762</v>
      </c>
      <c r="L3469">
        <v>-2.1046791413023236E-2</v>
      </c>
      <c r="M3469">
        <v>0</v>
      </c>
      <c r="N3469">
        <f t="shared" si="324"/>
        <v>-6.9856062533639012</v>
      </c>
      <c r="O3469">
        <f t="shared" si="325"/>
        <v>9.2510228021066003E-4</v>
      </c>
      <c r="P3469">
        <f t="shared" si="326"/>
        <v>9.2424725696576258E-4</v>
      </c>
      <c r="Q3469">
        <f t="shared" si="327"/>
        <v>0.99907575274303428</v>
      </c>
      <c r="R3469">
        <f t="shared" si="328"/>
        <v>-4.0158109232614627E-4</v>
      </c>
      <c r="S3469">
        <f t="shared" si="329"/>
        <v>0</v>
      </c>
    </row>
    <row r="3470" spans="1:19" x14ac:dyDescent="0.35">
      <c r="A3470">
        <v>-0.67343309125115636</v>
      </c>
      <c r="B3470">
        <v>0</v>
      </c>
      <c r="C3470">
        <v>0</v>
      </c>
      <c r="D3470">
        <v>1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0.77325521990850443</v>
      </c>
      <c r="L3470">
        <v>1.0180749875289918</v>
      </c>
      <c r="M3470">
        <v>0</v>
      </c>
      <c r="N3470">
        <f t="shared" si="324"/>
        <v>-5.2218559851185686</v>
      </c>
      <c r="O3470">
        <f t="shared" si="325"/>
        <v>5.3973025115532985E-3</v>
      </c>
      <c r="P3470">
        <f t="shared" si="326"/>
        <v>5.3683280212414109E-3</v>
      </c>
      <c r="Q3470">
        <f t="shared" si="327"/>
        <v>0.99463167197875857</v>
      </c>
      <c r="R3470">
        <f t="shared" si="328"/>
        <v>-2.33771567829182E-3</v>
      </c>
      <c r="S3470">
        <f t="shared" si="329"/>
        <v>0</v>
      </c>
    </row>
    <row r="3471" spans="1:19" x14ac:dyDescent="0.35">
      <c r="A3471">
        <v>0.2553416494202595</v>
      </c>
      <c r="B3471">
        <v>0</v>
      </c>
      <c r="C3471">
        <v>0</v>
      </c>
      <c r="D3471">
        <v>1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-0.36523841001618612</v>
      </c>
      <c r="L3471">
        <v>-0.15093701378077506</v>
      </c>
      <c r="M3471">
        <v>0</v>
      </c>
      <c r="N3471">
        <f t="shared" si="324"/>
        <v>-4.0117968941962747</v>
      </c>
      <c r="O3471">
        <f t="shared" si="325"/>
        <v>1.8100840701428565E-2</v>
      </c>
      <c r="P3471">
        <f t="shared" si="326"/>
        <v>1.7779025394928316E-2</v>
      </c>
      <c r="Q3471">
        <f t="shared" si="327"/>
        <v>0.98222097460507163</v>
      </c>
      <c r="R3471">
        <f t="shared" si="328"/>
        <v>-7.790796066782707E-3</v>
      </c>
      <c r="S3471">
        <f t="shared" si="329"/>
        <v>0</v>
      </c>
    </row>
    <row r="3472" spans="1:19" x14ac:dyDescent="0.35">
      <c r="A3472">
        <v>-0.8503425656647593</v>
      </c>
      <c r="B3472">
        <v>0</v>
      </c>
      <c r="C3472">
        <v>0</v>
      </c>
      <c r="D3472">
        <v>1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-0.65654259970981688</v>
      </c>
      <c r="L3472">
        <v>-0.5276186586472551</v>
      </c>
      <c r="M3472">
        <v>0</v>
      </c>
      <c r="N3472">
        <f t="shared" si="324"/>
        <v>-5.4956251685018511</v>
      </c>
      <c r="O3472">
        <f t="shared" si="325"/>
        <v>4.1046895406395912E-3</v>
      </c>
      <c r="P3472">
        <f t="shared" si="326"/>
        <v>4.0879099394679807E-3</v>
      </c>
      <c r="Q3472">
        <f t="shared" si="327"/>
        <v>0.99591209006053205</v>
      </c>
      <c r="R3472">
        <f t="shared" si="328"/>
        <v>-1.778995398190975E-3</v>
      </c>
      <c r="S3472">
        <f t="shared" si="329"/>
        <v>0</v>
      </c>
    </row>
    <row r="3473" spans="1:19" x14ac:dyDescent="0.35">
      <c r="A3473">
        <v>-1.1599341458885646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0.40266505288355176</v>
      </c>
      <c r="L3473">
        <v>0.30367876450635634</v>
      </c>
      <c r="M3473">
        <v>0</v>
      </c>
      <c r="N3473">
        <f t="shared" si="324"/>
        <v>-6.1847602734349163</v>
      </c>
      <c r="O3473">
        <f t="shared" si="325"/>
        <v>2.0605954729046678E-3</v>
      </c>
      <c r="P3473">
        <f t="shared" si="326"/>
        <v>2.0563581506088525E-3</v>
      </c>
      <c r="Q3473">
        <f t="shared" si="327"/>
        <v>0.99794364184939111</v>
      </c>
      <c r="R3473">
        <f t="shared" si="328"/>
        <v>-8.9398448912179928E-4</v>
      </c>
      <c r="S3473">
        <f t="shared" si="329"/>
        <v>0</v>
      </c>
    </row>
    <row r="3474" spans="1:19" x14ac:dyDescent="0.35">
      <c r="A3474">
        <v>1.1398890214882744</v>
      </c>
      <c r="B3474">
        <v>1</v>
      </c>
      <c r="C3474">
        <v>0</v>
      </c>
      <c r="D3474">
        <v>1</v>
      </c>
      <c r="E3474">
        <v>0</v>
      </c>
      <c r="F3474">
        <v>1</v>
      </c>
      <c r="G3474">
        <v>0</v>
      </c>
      <c r="H3474">
        <v>1</v>
      </c>
      <c r="I3474">
        <v>1</v>
      </c>
      <c r="J3474">
        <v>0</v>
      </c>
      <c r="K3474">
        <v>0.12505370607165356</v>
      </c>
      <c r="L3474">
        <v>-0.3587613695691777</v>
      </c>
      <c r="M3474">
        <v>0</v>
      </c>
      <c r="N3474">
        <f t="shared" si="324"/>
        <v>-2.0210981701137061</v>
      </c>
      <c r="O3474">
        <f t="shared" si="325"/>
        <v>0.13250986677343782</v>
      </c>
      <c r="P3474">
        <f t="shared" si="326"/>
        <v>0.11700548548063716</v>
      </c>
      <c r="Q3474">
        <f t="shared" si="327"/>
        <v>0.88299451451936284</v>
      </c>
      <c r="R3474">
        <f t="shared" si="328"/>
        <v>-5.4041994408129249E-2</v>
      </c>
      <c r="S3474">
        <f t="shared" si="329"/>
        <v>1</v>
      </c>
    </row>
    <row r="3475" spans="1:19" x14ac:dyDescent="0.35">
      <c r="A3475">
        <v>0.6533879668508662</v>
      </c>
      <c r="B3475">
        <v>0</v>
      </c>
      <c r="C3475">
        <v>0</v>
      </c>
      <c r="D3475">
        <v>1</v>
      </c>
      <c r="E3475">
        <v>0</v>
      </c>
      <c r="F3475">
        <v>1</v>
      </c>
      <c r="G3475">
        <v>0</v>
      </c>
      <c r="H3475">
        <v>0</v>
      </c>
      <c r="I3475">
        <v>1</v>
      </c>
      <c r="J3475">
        <v>0</v>
      </c>
      <c r="K3475">
        <v>-1.0728491937753923</v>
      </c>
      <c r="L3475">
        <v>-0.2678382139117515</v>
      </c>
      <c r="M3475">
        <v>0</v>
      </c>
      <c r="N3475">
        <f t="shared" si="324"/>
        <v>-3.5243658306896135</v>
      </c>
      <c r="O3475">
        <f t="shared" si="325"/>
        <v>2.9470490725055511E-2</v>
      </c>
      <c r="P3475">
        <f t="shared" si="326"/>
        <v>2.8626843596361327E-2</v>
      </c>
      <c r="Q3475">
        <f t="shared" si="327"/>
        <v>0.97137315640363864</v>
      </c>
      <c r="R3475">
        <f t="shared" si="328"/>
        <v>-1.2613902290670154E-2</v>
      </c>
      <c r="S3475">
        <f t="shared" si="329"/>
        <v>0</v>
      </c>
    </row>
    <row r="3476" spans="1:19" x14ac:dyDescent="0.35">
      <c r="A3476">
        <v>0.29956901802366021</v>
      </c>
      <c r="B3476">
        <v>0</v>
      </c>
      <c r="C3476">
        <v>0</v>
      </c>
      <c r="D3476">
        <v>1</v>
      </c>
      <c r="E3476">
        <v>1</v>
      </c>
      <c r="F3476">
        <v>0</v>
      </c>
      <c r="G3476">
        <v>0</v>
      </c>
      <c r="H3476">
        <v>1</v>
      </c>
      <c r="I3476">
        <v>1</v>
      </c>
      <c r="J3476">
        <v>0</v>
      </c>
      <c r="K3476">
        <v>-0.62562327707364696</v>
      </c>
      <c r="L3476">
        <v>-0.28082723614852689</v>
      </c>
      <c r="M3476">
        <v>0</v>
      </c>
      <c r="N3476">
        <f t="shared" si="324"/>
        <v>-3.598984877462621</v>
      </c>
      <c r="O3476">
        <f t="shared" si="325"/>
        <v>2.7351473456708388E-2</v>
      </c>
      <c r="P3476">
        <f t="shared" si="326"/>
        <v>2.662328732023856E-2</v>
      </c>
      <c r="Q3476">
        <f t="shared" si="327"/>
        <v>0.97337671267976145</v>
      </c>
      <c r="R3476">
        <f t="shared" si="328"/>
        <v>-1.1719048143525972E-2</v>
      </c>
      <c r="S3476">
        <f t="shared" si="329"/>
        <v>0</v>
      </c>
    </row>
    <row r="3477" spans="1:19" x14ac:dyDescent="0.35">
      <c r="A3477">
        <v>-1.6906625691293735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-1.0171944130302863</v>
      </c>
      <c r="L3477">
        <v>-1.2030478149595645</v>
      </c>
      <c r="M3477">
        <v>0</v>
      </c>
      <c r="N3477">
        <f t="shared" si="324"/>
        <v>-7.2307147259379185</v>
      </c>
      <c r="O3477">
        <f t="shared" si="325"/>
        <v>7.24003214306958E-4</v>
      </c>
      <c r="P3477">
        <f t="shared" si="326"/>
        <v>7.2347941288654317E-4</v>
      </c>
      <c r="Q3477">
        <f t="shared" si="327"/>
        <v>0.99927652058711347</v>
      </c>
      <c r="R3477">
        <f t="shared" si="328"/>
        <v>-3.1431683138054051E-4</v>
      </c>
      <c r="S3477">
        <f t="shared" si="329"/>
        <v>0</v>
      </c>
    </row>
    <row r="3478" spans="1:19" x14ac:dyDescent="0.35">
      <c r="A3478">
        <v>-0.40806887963075178</v>
      </c>
      <c r="B3478">
        <v>0</v>
      </c>
      <c r="C3478">
        <v>0</v>
      </c>
      <c r="D3478">
        <v>1</v>
      </c>
      <c r="E3478">
        <v>1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-0.33409823507547204</v>
      </c>
      <c r="L3478">
        <v>-0.39772843627950333</v>
      </c>
      <c r="M3478">
        <v>0</v>
      </c>
      <c r="N3478">
        <f t="shared" si="324"/>
        <v>-4.8962180495551033</v>
      </c>
      <c r="O3478">
        <f t="shared" si="325"/>
        <v>7.4747990010757973E-3</v>
      </c>
      <c r="P3478">
        <f t="shared" si="326"/>
        <v>7.4193409189859212E-3</v>
      </c>
      <c r="Q3478">
        <f t="shared" si="327"/>
        <v>0.99258065908101412</v>
      </c>
      <c r="R3478">
        <f t="shared" si="328"/>
        <v>-3.2341914963678674E-3</v>
      </c>
      <c r="S3478">
        <f t="shared" si="329"/>
        <v>0</v>
      </c>
    </row>
    <row r="3479" spans="1:19" x14ac:dyDescent="0.35">
      <c r="A3479">
        <v>0.91875217847127078</v>
      </c>
      <c r="B3479">
        <v>0</v>
      </c>
      <c r="C3479">
        <v>0</v>
      </c>
      <c r="D3479">
        <v>1</v>
      </c>
      <c r="E3479">
        <v>0</v>
      </c>
      <c r="F3479">
        <v>1</v>
      </c>
      <c r="G3479">
        <v>0</v>
      </c>
      <c r="H3479">
        <v>0</v>
      </c>
      <c r="I3479">
        <v>1</v>
      </c>
      <c r="J3479">
        <v>0</v>
      </c>
      <c r="K3479">
        <v>-0.89859672549011982</v>
      </c>
      <c r="L3479">
        <v>0.47253605358443379</v>
      </c>
      <c r="M3479">
        <v>0</v>
      </c>
      <c r="N3479">
        <f t="shared" si="324"/>
        <v>-3.0463875258667397</v>
      </c>
      <c r="O3479">
        <f t="shared" si="325"/>
        <v>4.7530316669179853E-2</v>
      </c>
      <c r="P3479">
        <f t="shared" si="326"/>
        <v>4.5373690778049709E-2</v>
      </c>
      <c r="Q3479">
        <f t="shared" si="327"/>
        <v>0.95462630922195024</v>
      </c>
      <c r="R3479">
        <f t="shared" si="328"/>
        <v>-2.0166600775906426E-2</v>
      </c>
      <c r="S3479">
        <f t="shared" si="329"/>
        <v>0</v>
      </c>
    </row>
    <row r="3480" spans="1:19" x14ac:dyDescent="0.35">
      <c r="A3480">
        <v>0.16688691221345797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0.5530654722780648</v>
      </c>
      <c r="L3480">
        <v>-7.3002880360123784E-2</v>
      </c>
      <c r="M3480">
        <v>0</v>
      </c>
      <c r="N3480">
        <f t="shared" si="324"/>
        <v>-3.6083585451458964</v>
      </c>
      <c r="O3480">
        <f t="shared" si="325"/>
        <v>2.7096287715547111E-2</v>
      </c>
      <c r="P3480">
        <f t="shared" si="326"/>
        <v>2.6381448399365053E-2</v>
      </c>
      <c r="Q3480">
        <f t="shared" si="327"/>
        <v>0.97361855160063493</v>
      </c>
      <c r="R3480">
        <f t="shared" si="328"/>
        <v>-1.1611159530428851E-2</v>
      </c>
      <c r="S3480">
        <f t="shared" si="329"/>
        <v>0</v>
      </c>
    </row>
    <row r="3481" spans="1:19" x14ac:dyDescent="0.35">
      <c r="A3481">
        <v>0.78607007266106854</v>
      </c>
      <c r="B3481">
        <v>0</v>
      </c>
      <c r="C3481">
        <v>0</v>
      </c>
      <c r="D3481">
        <v>1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-0.579906850033024</v>
      </c>
      <c r="L3481">
        <v>-0.56658572535758078</v>
      </c>
      <c r="M3481">
        <v>0</v>
      </c>
      <c r="N3481">
        <f t="shared" si="324"/>
        <v>-2.770130282454053</v>
      </c>
      <c r="O3481">
        <f t="shared" si="325"/>
        <v>6.2653841514173692E-2</v>
      </c>
      <c r="P3481">
        <f t="shared" si="326"/>
        <v>5.8959784519198026E-2</v>
      </c>
      <c r="Q3481">
        <f t="shared" si="327"/>
        <v>0.94104021548080197</v>
      </c>
      <c r="R3481">
        <f t="shared" si="328"/>
        <v>-2.6391816542773089E-2</v>
      </c>
      <c r="S3481">
        <f t="shared" si="329"/>
        <v>1</v>
      </c>
    </row>
    <row r="3482" spans="1:19" x14ac:dyDescent="0.35">
      <c r="A3482">
        <v>-1.2926162516987669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-0.69806283296410232</v>
      </c>
      <c r="L3482">
        <v>-0.47566256970015464</v>
      </c>
      <c r="M3482">
        <v>0</v>
      </c>
      <c r="N3482">
        <f t="shared" si="324"/>
        <v>-6.5096120158183659</v>
      </c>
      <c r="O3482">
        <f t="shared" si="325"/>
        <v>1.4890573416928598E-3</v>
      </c>
      <c r="P3482">
        <f t="shared" si="326"/>
        <v>1.4868433466915217E-3</v>
      </c>
      <c r="Q3482">
        <f t="shared" si="327"/>
        <v>0.99851315665330853</v>
      </c>
      <c r="R3482">
        <f t="shared" si="328"/>
        <v>-6.4620838537835152E-4</v>
      </c>
      <c r="S3482">
        <f t="shared" si="329"/>
        <v>0</v>
      </c>
    </row>
    <row r="3483" spans="1:19" x14ac:dyDescent="0.35">
      <c r="A3483">
        <v>0.60916059824746549</v>
      </c>
      <c r="B3483">
        <v>0</v>
      </c>
      <c r="C3483">
        <v>0</v>
      </c>
      <c r="D3483">
        <v>1</v>
      </c>
      <c r="E3483">
        <v>1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2.7642387453733126</v>
      </c>
      <c r="L3483">
        <v>0.44655800911088306</v>
      </c>
      <c r="M3483">
        <v>0</v>
      </c>
      <c r="N3483">
        <f t="shared" si="324"/>
        <v>-2.7003871851579015</v>
      </c>
      <c r="O3483">
        <f t="shared" si="325"/>
        <v>6.7179496799505745E-2</v>
      </c>
      <c r="P3483">
        <f t="shared" si="326"/>
        <v>6.2950513012083251E-2</v>
      </c>
      <c r="Q3483">
        <f t="shared" si="327"/>
        <v>0.93704948698791679</v>
      </c>
      <c r="R3483">
        <f t="shared" si="328"/>
        <v>-2.8237472764027629E-2</v>
      </c>
      <c r="S3483">
        <f t="shared" si="329"/>
        <v>1</v>
      </c>
    </row>
    <row r="3484" spans="1:19" x14ac:dyDescent="0.35">
      <c r="A3484">
        <v>0.43225112383386249</v>
      </c>
      <c r="B3484">
        <v>0</v>
      </c>
      <c r="C3484">
        <v>1</v>
      </c>
      <c r="D3484">
        <v>1</v>
      </c>
      <c r="E3484">
        <v>1</v>
      </c>
      <c r="F3484">
        <v>0</v>
      </c>
      <c r="G3484">
        <v>0</v>
      </c>
      <c r="H3484">
        <v>1</v>
      </c>
      <c r="I3484">
        <v>1</v>
      </c>
      <c r="J3484">
        <v>0</v>
      </c>
      <c r="K3484">
        <v>-0.32195135832554816</v>
      </c>
      <c r="L3484">
        <v>0.16079951990182959</v>
      </c>
      <c r="M3484">
        <v>0</v>
      </c>
      <c r="N3484">
        <f t="shared" si="324"/>
        <v>-3.0052086952497827</v>
      </c>
      <c r="O3484">
        <f t="shared" si="325"/>
        <v>4.9528416904458535E-2</v>
      </c>
      <c r="P3484">
        <f t="shared" si="326"/>
        <v>4.7191115654153119E-2</v>
      </c>
      <c r="Q3484">
        <f t="shared" si="327"/>
        <v>0.95280888434584687</v>
      </c>
      <c r="R3484">
        <f t="shared" si="328"/>
        <v>-2.0994201982470477E-2</v>
      </c>
      <c r="S3484">
        <f t="shared" si="329"/>
        <v>0</v>
      </c>
    </row>
    <row r="3485" spans="1:19" x14ac:dyDescent="0.35">
      <c r="A3485">
        <v>1.051434284281473</v>
      </c>
      <c r="B3485">
        <v>0</v>
      </c>
      <c r="C3485">
        <v>0</v>
      </c>
      <c r="D3485">
        <v>1</v>
      </c>
      <c r="E3485">
        <v>1</v>
      </c>
      <c r="F3485">
        <v>0</v>
      </c>
      <c r="G3485">
        <v>0</v>
      </c>
      <c r="H3485">
        <v>1</v>
      </c>
      <c r="I3485">
        <v>1</v>
      </c>
      <c r="J3485">
        <v>0</v>
      </c>
      <c r="K3485">
        <v>2.9292154168677338</v>
      </c>
      <c r="L3485">
        <v>0.88818476516124001</v>
      </c>
      <c r="M3485">
        <v>0</v>
      </c>
      <c r="N3485">
        <f t="shared" si="324"/>
        <v>-1.7655431219710942</v>
      </c>
      <c r="O3485">
        <f t="shared" si="325"/>
        <v>0.171093836423935</v>
      </c>
      <c r="P3485">
        <f t="shared" si="326"/>
        <v>0.14609746128148793</v>
      </c>
      <c r="Q3485">
        <f t="shared" si="327"/>
        <v>0.85390253871851207</v>
      </c>
      <c r="R3485">
        <f t="shared" si="328"/>
        <v>-6.8591695250310336E-2</v>
      </c>
      <c r="S3485">
        <f t="shared" si="329"/>
        <v>1</v>
      </c>
    </row>
    <row r="3486" spans="1:19" x14ac:dyDescent="0.35">
      <c r="A3486">
        <v>0.60916059824746549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-0.41890552002039544</v>
      </c>
      <c r="L3486">
        <v>-1.151091726012464</v>
      </c>
      <c r="M3486">
        <v>0</v>
      </c>
      <c r="N3486">
        <f t="shared" si="324"/>
        <v>-2.9334996856795774</v>
      </c>
      <c r="O3486">
        <f t="shared" si="325"/>
        <v>5.3210491912456519E-2</v>
      </c>
      <c r="P3486">
        <f t="shared" si="326"/>
        <v>5.0522181768086115E-2</v>
      </c>
      <c r="Q3486">
        <f t="shared" si="327"/>
        <v>0.94947781823191391</v>
      </c>
      <c r="R3486">
        <f t="shared" si="328"/>
        <v>-2.2515176826917407E-2</v>
      </c>
      <c r="S3486">
        <f t="shared" si="329"/>
        <v>1</v>
      </c>
    </row>
    <row r="3487" spans="1:19" x14ac:dyDescent="0.35">
      <c r="A3487">
        <v>-0.23115940521714878</v>
      </c>
      <c r="B3487">
        <v>0</v>
      </c>
      <c r="C3487">
        <v>0</v>
      </c>
      <c r="D3487">
        <v>1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1</v>
      </c>
      <c r="K3487">
        <v>-0.60088781896471088</v>
      </c>
      <c r="L3487">
        <v>-0.69647594772533261</v>
      </c>
      <c r="M3487">
        <v>0</v>
      </c>
      <c r="N3487">
        <f t="shared" si="324"/>
        <v>-4.5937693481048916</v>
      </c>
      <c r="O3487">
        <f t="shared" si="325"/>
        <v>1.0114660751194174E-2</v>
      </c>
      <c r="P3487">
        <f t="shared" si="326"/>
        <v>1.0013378821442095E-2</v>
      </c>
      <c r="Q3487">
        <f t="shared" si="327"/>
        <v>0.98998662117855796</v>
      </c>
      <c r="R3487">
        <f t="shared" si="328"/>
        <v>-4.3706744808212081E-3</v>
      </c>
      <c r="S3487">
        <f t="shared" si="329"/>
        <v>0</v>
      </c>
    </row>
    <row r="3488" spans="1:19" x14ac:dyDescent="0.35">
      <c r="A3488">
        <v>-1.3368436203021676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-0.8201941573769741</v>
      </c>
      <c r="L3488">
        <v>-0.70946496996210795</v>
      </c>
      <c r="M3488">
        <v>0</v>
      </c>
      <c r="N3488">
        <f t="shared" si="324"/>
        <v>-6.688120840078879</v>
      </c>
      <c r="O3488">
        <f t="shared" si="325"/>
        <v>1.2456212966606573E-3</v>
      </c>
      <c r="P3488">
        <f t="shared" si="326"/>
        <v>1.2440716545132238E-3</v>
      </c>
      <c r="Q3488">
        <f t="shared" si="327"/>
        <v>0.99875592834548677</v>
      </c>
      <c r="R3488">
        <f t="shared" si="328"/>
        <v>-5.406298155336733E-4</v>
      </c>
      <c r="S3488">
        <f t="shared" si="329"/>
        <v>0</v>
      </c>
    </row>
    <row r="3489" spans="1:19" x14ac:dyDescent="0.35">
      <c r="A3489">
        <v>-0.27538677382054955</v>
      </c>
      <c r="B3489">
        <v>0</v>
      </c>
      <c r="C3489">
        <v>0</v>
      </c>
      <c r="D3489">
        <v>1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9.1263303476410526E-2</v>
      </c>
      <c r="L3489">
        <v>-0.85234421456663467</v>
      </c>
      <c r="M3489">
        <v>0</v>
      </c>
      <c r="N3489">
        <f t="shared" si="324"/>
        <v>-4.6963855059239812</v>
      </c>
      <c r="O3489">
        <f t="shared" si="325"/>
        <v>9.1282114114774136E-3</v>
      </c>
      <c r="P3489">
        <f t="shared" si="326"/>
        <v>9.0456408890894988E-3</v>
      </c>
      <c r="Q3489">
        <f t="shared" si="327"/>
        <v>0.99095435911091045</v>
      </c>
      <c r="R3489">
        <f t="shared" si="328"/>
        <v>-3.9463475760164804E-3</v>
      </c>
      <c r="S3489">
        <f t="shared" si="329"/>
        <v>0</v>
      </c>
    </row>
    <row r="3490" spans="1:19" x14ac:dyDescent="0.35">
      <c r="A3490">
        <v>-0.18693203661374805</v>
      </c>
      <c r="B3490">
        <v>1</v>
      </c>
      <c r="C3490">
        <v>0</v>
      </c>
      <c r="D3490">
        <v>1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0</v>
      </c>
      <c r="K3490">
        <v>-0.76166829667279523</v>
      </c>
      <c r="L3490">
        <v>-2.1046791413023236E-2</v>
      </c>
      <c r="M3490">
        <v>0</v>
      </c>
      <c r="N3490">
        <f t="shared" si="324"/>
        <v>-4.5282729406892965</v>
      </c>
      <c r="O3490">
        <f t="shared" si="325"/>
        <v>1.079931102693384E-2</v>
      </c>
      <c r="P3490">
        <f t="shared" si="326"/>
        <v>1.0683931923105636E-2</v>
      </c>
      <c r="Q3490">
        <f t="shared" si="327"/>
        <v>0.98931606807689432</v>
      </c>
      <c r="R3490">
        <f t="shared" si="328"/>
        <v>-4.6649372275934416E-3</v>
      </c>
      <c r="S3490">
        <f t="shared" si="329"/>
        <v>0</v>
      </c>
    </row>
    <row r="3491" spans="1:19" x14ac:dyDescent="0.35">
      <c r="A3491">
        <v>-1.3368436203021676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-0.96242304150335645</v>
      </c>
      <c r="L3491">
        <v>-1.0341905258814876</v>
      </c>
      <c r="M3491">
        <v>0</v>
      </c>
      <c r="N3491">
        <f t="shared" si="324"/>
        <v>-6.3329113871176039</v>
      </c>
      <c r="O3491">
        <f t="shared" si="325"/>
        <v>1.7768531240339872E-3</v>
      </c>
      <c r="P3491">
        <f t="shared" si="326"/>
        <v>1.7737015169524862E-3</v>
      </c>
      <c r="Q3491">
        <f t="shared" si="327"/>
        <v>0.99822629848304756</v>
      </c>
      <c r="R3491">
        <f t="shared" si="328"/>
        <v>-7.7099273916053049E-4</v>
      </c>
      <c r="S3491">
        <f t="shared" si="329"/>
        <v>0</v>
      </c>
    </row>
    <row r="3492" spans="1:19" x14ac:dyDescent="0.35">
      <c r="A3492">
        <v>0.60916059824746549</v>
      </c>
      <c r="B3492">
        <v>0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1</v>
      </c>
      <c r="I3492">
        <v>0</v>
      </c>
      <c r="J3492">
        <v>1</v>
      </c>
      <c r="K3492">
        <v>-0.497087235828997</v>
      </c>
      <c r="L3492">
        <v>6.9876364244402939E-2</v>
      </c>
      <c r="M3492">
        <v>0</v>
      </c>
      <c r="N3492">
        <f t="shared" si="324"/>
        <v>-3.3173139332875552</v>
      </c>
      <c r="O3492">
        <f t="shared" si="325"/>
        <v>3.6250071209348748E-2</v>
      </c>
      <c r="P3492">
        <f t="shared" si="326"/>
        <v>3.4981972225143827E-2</v>
      </c>
      <c r="Q3492">
        <f t="shared" si="327"/>
        <v>0.96501802777485612</v>
      </c>
      <c r="R3492">
        <f t="shared" si="328"/>
        <v>-1.5464573402311808E-2</v>
      </c>
      <c r="S3492">
        <f t="shared" si="329"/>
        <v>0</v>
      </c>
    </row>
    <row r="3493" spans="1:19" x14ac:dyDescent="0.35">
      <c r="A3493">
        <v>-1.425298357508969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2.2799089067748361E-2</v>
      </c>
      <c r="L3493">
        <v>-0.16392603601754996</v>
      </c>
      <c r="M3493">
        <v>0</v>
      </c>
      <c r="N3493">
        <f t="shared" si="324"/>
        <v>-6.6096876011082752</v>
      </c>
      <c r="O3493">
        <f t="shared" si="325"/>
        <v>1.3472529640103741E-3</v>
      </c>
      <c r="P3493">
        <f t="shared" si="326"/>
        <v>1.3454403155573403E-3</v>
      </c>
      <c r="Q3493">
        <f t="shared" si="327"/>
        <v>0.99865455968444261</v>
      </c>
      <c r="R3493">
        <f t="shared" si="328"/>
        <v>-5.8471073974130988E-4</v>
      </c>
      <c r="S3493">
        <f t="shared" si="329"/>
        <v>0</v>
      </c>
    </row>
    <row r="3494" spans="1:19" x14ac:dyDescent="0.35">
      <c r="A3494">
        <v>1.0956616528848737</v>
      </c>
      <c r="B3494">
        <v>0</v>
      </c>
      <c r="C3494">
        <v>0</v>
      </c>
      <c r="D3494">
        <v>1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2.8145930708093609</v>
      </c>
      <c r="L3494">
        <v>1.9532845885768044</v>
      </c>
      <c r="M3494">
        <v>0</v>
      </c>
      <c r="N3494">
        <f t="shared" si="324"/>
        <v>-1.947723967131838</v>
      </c>
      <c r="O3494">
        <f t="shared" si="325"/>
        <v>0.14259826084248226</v>
      </c>
      <c r="P3494">
        <f t="shared" si="326"/>
        <v>0.12480174854925737</v>
      </c>
      <c r="Q3494">
        <f t="shared" si="327"/>
        <v>0.87519825145074259</v>
      </c>
      <c r="R3494">
        <f t="shared" si="328"/>
        <v>-5.7893558682093726E-2</v>
      </c>
      <c r="S3494">
        <f t="shared" si="329"/>
        <v>1</v>
      </c>
    </row>
    <row r="3495" spans="1:19" x14ac:dyDescent="0.35">
      <c r="A3495">
        <v>1.5821627075222819</v>
      </c>
      <c r="B3495">
        <v>1</v>
      </c>
      <c r="C3495">
        <v>0</v>
      </c>
      <c r="D3495">
        <v>1</v>
      </c>
      <c r="E3495">
        <v>0</v>
      </c>
      <c r="F3495">
        <v>1</v>
      </c>
      <c r="G3495">
        <v>0</v>
      </c>
      <c r="H3495">
        <v>1</v>
      </c>
      <c r="I3495">
        <v>1</v>
      </c>
      <c r="J3495">
        <v>0</v>
      </c>
      <c r="K3495">
        <v>-0.46970155006553221</v>
      </c>
      <c r="L3495">
        <v>-2.1046791413023236E-2</v>
      </c>
      <c r="M3495">
        <v>0</v>
      </c>
      <c r="N3495">
        <f t="shared" si="324"/>
        <v>-1.378652855534809</v>
      </c>
      <c r="O3495">
        <f t="shared" si="325"/>
        <v>0.25191769409976983</v>
      </c>
      <c r="P3495">
        <f t="shared" si="326"/>
        <v>0.20122544420215982</v>
      </c>
      <c r="Q3495">
        <f t="shared" si="327"/>
        <v>0.79877455579784018</v>
      </c>
      <c r="R3495">
        <f t="shared" si="328"/>
        <v>-9.7575777617797968E-2</v>
      </c>
      <c r="S3495">
        <f t="shared" si="329"/>
        <v>1</v>
      </c>
    </row>
    <row r="3496" spans="1:19" x14ac:dyDescent="0.35">
      <c r="A3496">
        <v>-0.8503425656647593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-0.18104758802643009</v>
      </c>
      <c r="L3496">
        <v>0.75829454279348818</v>
      </c>
      <c r="M3496">
        <v>0</v>
      </c>
      <c r="N3496">
        <f t="shared" si="324"/>
        <v>-5.1890397691358476</v>
      </c>
      <c r="O3496">
        <f t="shared" si="325"/>
        <v>5.5773597974771751E-3</v>
      </c>
      <c r="P3496">
        <f t="shared" si="326"/>
        <v>5.5464253875012193E-3</v>
      </c>
      <c r="Q3496">
        <f t="shared" si="327"/>
        <v>0.99445357461249873</v>
      </c>
      <c r="R3496">
        <f t="shared" si="328"/>
        <v>-2.415486808259626E-3</v>
      </c>
      <c r="S3496">
        <f t="shared" si="329"/>
        <v>0</v>
      </c>
    </row>
    <row r="3497" spans="1:19" x14ac:dyDescent="0.35">
      <c r="A3497">
        <v>3.4204806403255718E-2</v>
      </c>
      <c r="B3497">
        <v>0</v>
      </c>
      <c r="C3497">
        <v>0</v>
      </c>
      <c r="D3497">
        <v>1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-1.0591563508936601</v>
      </c>
      <c r="L3497">
        <v>1.0700310764760923</v>
      </c>
      <c r="M3497">
        <v>0</v>
      </c>
      <c r="N3497">
        <f t="shared" si="324"/>
        <v>-4.071984891201085</v>
      </c>
      <c r="O3497">
        <f t="shared" si="325"/>
        <v>1.7043525367740654E-2</v>
      </c>
      <c r="P3497">
        <f t="shared" si="326"/>
        <v>1.6757911478349062E-2</v>
      </c>
      <c r="Q3497">
        <f t="shared" si="327"/>
        <v>0.98324208852165096</v>
      </c>
      <c r="R3497">
        <f t="shared" si="328"/>
        <v>-7.3395393755905708E-3</v>
      </c>
      <c r="S3497">
        <f t="shared" si="329"/>
        <v>0</v>
      </c>
    </row>
    <row r="3498" spans="1:19" x14ac:dyDescent="0.35">
      <c r="A3498">
        <v>0.12265954361005722</v>
      </c>
      <c r="B3498">
        <v>0</v>
      </c>
      <c r="C3498">
        <v>0</v>
      </c>
      <c r="D3498">
        <v>1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-0.79590040387712635</v>
      </c>
      <c r="L3498">
        <v>-0.60555279206790646</v>
      </c>
      <c r="M3498">
        <v>0</v>
      </c>
      <c r="N3498">
        <f t="shared" si="324"/>
        <v>-4.1754652829079237</v>
      </c>
      <c r="O3498">
        <f t="shared" si="325"/>
        <v>1.5368039505153872E-2</v>
      </c>
      <c r="P3498">
        <f t="shared" si="326"/>
        <v>1.5135437503669689E-2</v>
      </c>
      <c r="Q3498">
        <f t="shared" si="327"/>
        <v>0.98486456249633036</v>
      </c>
      <c r="R3498">
        <f t="shared" si="328"/>
        <v>-6.6234891010845546E-3</v>
      </c>
      <c r="S3498">
        <f t="shared" si="329"/>
        <v>0</v>
      </c>
    </row>
    <row r="3499" spans="1:19" x14ac:dyDescent="0.35">
      <c r="A3499">
        <v>1.0072069156780723</v>
      </c>
      <c r="B3499">
        <v>0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1</v>
      </c>
      <c r="I3499">
        <v>0</v>
      </c>
      <c r="J3499">
        <v>1</v>
      </c>
      <c r="K3499">
        <v>0.1462555273078843</v>
      </c>
      <c r="L3499">
        <v>-0.80038812561953421</v>
      </c>
      <c r="M3499">
        <v>0</v>
      </c>
      <c r="N3499">
        <f t="shared" si="324"/>
        <v>-2.2075104013025779</v>
      </c>
      <c r="O3499">
        <f t="shared" si="325"/>
        <v>0.10997409935735214</v>
      </c>
      <c r="P3499">
        <f t="shared" si="326"/>
        <v>9.9078077065964387E-2</v>
      </c>
      <c r="Q3499">
        <f t="shared" si="327"/>
        <v>0.90092192293403561</v>
      </c>
      <c r="R3499">
        <f t="shared" si="328"/>
        <v>-4.5312844879074027E-2</v>
      </c>
      <c r="S3499">
        <f t="shared" si="329"/>
        <v>1</v>
      </c>
    </row>
    <row r="3500" spans="1:19" x14ac:dyDescent="0.35">
      <c r="A3500">
        <v>0.78607007266106854</v>
      </c>
      <c r="B3500">
        <v>0</v>
      </c>
      <c r="C3500">
        <v>0</v>
      </c>
      <c r="D3500">
        <v>1</v>
      </c>
      <c r="E3500">
        <v>0</v>
      </c>
      <c r="F3500">
        <v>1</v>
      </c>
      <c r="G3500">
        <v>0</v>
      </c>
      <c r="H3500">
        <v>1</v>
      </c>
      <c r="I3500">
        <v>1</v>
      </c>
      <c r="J3500">
        <v>0</v>
      </c>
      <c r="K3500">
        <v>-0.67774442094604792</v>
      </c>
      <c r="L3500">
        <v>5.6887342007628038E-2</v>
      </c>
      <c r="M3500">
        <v>0</v>
      </c>
      <c r="N3500">
        <f t="shared" si="324"/>
        <v>-3.1541097471337314</v>
      </c>
      <c r="O3500">
        <f t="shared" si="325"/>
        <v>4.2676376852900891E-2</v>
      </c>
      <c r="P3500">
        <f t="shared" si="326"/>
        <v>4.092964777979391E-2</v>
      </c>
      <c r="Q3500">
        <f t="shared" si="327"/>
        <v>0.95907035222020609</v>
      </c>
      <c r="R3500">
        <f t="shared" si="328"/>
        <v>-1.8149534163669125E-2</v>
      </c>
      <c r="S3500">
        <f t="shared" si="329"/>
        <v>0</v>
      </c>
    </row>
    <row r="3501" spans="1:19" x14ac:dyDescent="0.35">
      <c r="A3501">
        <v>-1.2041615144919653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1</v>
      </c>
      <c r="I3501">
        <v>0</v>
      </c>
      <c r="J3501">
        <v>1</v>
      </c>
      <c r="K3501">
        <v>-0.93901269722168479</v>
      </c>
      <c r="L3501">
        <v>-1.151091726012464</v>
      </c>
      <c r="M3501">
        <v>0</v>
      </c>
      <c r="N3501">
        <f t="shared" si="324"/>
        <v>-5.8407188984089791</v>
      </c>
      <c r="O3501">
        <f t="shared" si="325"/>
        <v>2.9067522149634631E-3</v>
      </c>
      <c r="P3501">
        <f t="shared" si="326"/>
        <v>2.8983274950973993E-3</v>
      </c>
      <c r="Q3501">
        <f t="shared" si="327"/>
        <v>0.99710167250490256</v>
      </c>
      <c r="R3501">
        <f t="shared" si="328"/>
        <v>-1.2605552725736551E-3</v>
      </c>
      <c r="S3501">
        <f t="shared" si="329"/>
        <v>0</v>
      </c>
    </row>
    <row r="3502" spans="1:19" x14ac:dyDescent="0.35">
      <c r="A3502">
        <v>-0.27538677382054955</v>
      </c>
      <c r="B3502">
        <v>0</v>
      </c>
      <c r="C3502">
        <v>0</v>
      </c>
      <c r="D3502">
        <v>1</v>
      </c>
      <c r="E3502">
        <v>1</v>
      </c>
      <c r="F3502">
        <v>0</v>
      </c>
      <c r="G3502">
        <v>0</v>
      </c>
      <c r="H3502">
        <v>1</v>
      </c>
      <c r="I3502">
        <v>0</v>
      </c>
      <c r="J3502">
        <v>1</v>
      </c>
      <c r="K3502">
        <v>-0.13091411489492585</v>
      </c>
      <c r="L3502">
        <v>-0.80038812561953421</v>
      </c>
      <c r="M3502">
        <v>0</v>
      </c>
      <c r="N3502">
        <f t="shared" si="324"/>
        <v>-4.3789864881721048</v>
      </c>
      <c r="O3502">
        <f t="shared" si="325"/>
        <v>1.2538059655422526E-2</v>
      </c>
      <c r="P3502">
        <f t="shared" si="326"/>
        <v>1.2382803328587334E-2</v>
      </c>
      <c r="Q3502">
        <f t="shared" si="327"/>
        <v>0.98761719667141268</v>
      </c>
      <c r="R3502">
        <f t="shared" si="328"/>
        <v>-5.4113566152773351E-3</v>
      </c>
      <c r="S3502">
        <f t="shared" si="329"/>
        <v>0</v>
      </c>
    </row>
    <row r="3503" spans="1:19" x14ac:dyDescent="0.35">
      <c r="A3503">
        <v>-1.0022562200145031E-2</v>
      </c>
      <c r="B3503">
        <v>0</v>
      </c>
      <c r="C3503">
        <v>0</v>
      </c>
      <c r="D3503">
        <v>1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-0.53838661677873856</v>
      </c>
      <c r="L3503">
        <v>-0.44968452522660435</v>
      </c>
      <c r="M3503">
        <v>0</v>
      </c>
      <c r="N3503">
        <f t="shared" si="324"/>
        <v>-4.4836736918067741</v>
      </c>
      <c r="O3503">
        <f t="shared" si="325"/>
        <v>1.1291854071989215E-2</v>
      </c>
      <c r="P3503">
        <f t="shared" si="326"/>
        <v>1.1165771806153003E-2</v>
      </c>
      <c r="Q3503">
        <f t="shared" si="327"/>
        <v>0.98883422819384703</v>
      </c>
      <c r="R3503">
        <f t="shared" si="328"/>
        <v>-4.876509024641866E-3</v>
      </c>
      <c r="S3503">
        <f t="shared" si="329"/>
        <v>0</v>
      </c>
    </row>
    <row r="3504" spans="1:19" x14ac:dyDescent="0.35">
      <c r="A3504">
        <v>-0.71766045985455706</v>
      </c>
      <c r="B3504">
        <v>0</v>
      </c>
      <c r="C3504">
        <v>0</v>
      </c>
      <c r="D3504">
        <v>1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-0.26276294070773676</v>
      </c>
      <c r="L3504">
        <v>1.1349761876599682</v>
      </c>
      <c r="M3504">
        <v>0</v>
      </c>
      <c r="N3504">
        <f t="shared" si="324"/>
        <v>-5.4600197833231086</v>
      </c>
      <c r="O3504">
        <f t="shared" si="325"/>
        <v>4.2534715961798381E-3</v>
      </c>
      <c r="P3504">
        <f t="shared" si="326"/>
        <v>4.2354562035212965E-3</v>
      </c>
      <c r="Q3504">
        <f t="shared" si="327"/>
        <v>0.99576454379647872</v>
      </c>
      <c r="R3504">
        <f t="shared" si="328"/>
        <v>-1.84334171559184E-3</v>
      </c>
      <c r="S3504">
        <f t="shared" si="329"/>
        <v>0</v>
      </c>
    </row>
    <row r="3505" spans="1:19" x14ac:dyDescent="0.35">
      <c r="A3505">
        <v>3.4204806403255718E-2</v>
      </c>
      <c r="B3505">
        <v>1</v>
      </c>
      <c r="C3505">
        <v>0</v>
      </c>
      <c r="D3505">
        <v>1</v>
      </c>
      <c r="E3505">
        <v>0</v>
      </c>
      <c r="F3505">
        <v>1</v>
      </c>
      <c r="G3505">
        <v>0</v>
      </c>
      <c r="H3505">
        <v>0</v>
      </c>
      <c r="I3505">
        <v>1</v>
      </c>
      <c r="J3505">
        <v>0</v>
      </c>
      <c r="K3505">
        <v>1.8105984943520101</v>
      </c>
      <c r="L3505">
        <v>2.0571967664710065</v>
      </c>
      <c r="M3505">
        <v>0</v>
      </c>
      <c r="N3505">
        <f t="shared" si="324"/>
        <v>-3.6339864609649162</v>
      </c>
      <c r="O3505">
        <f t="shared" si="325"/>
        <v>2.6410689091002776E-2</v>
      </c>
      <c r="P3505">
        <f t="shared" si="326"/>
        <v>2.5731112674198947E-2</v>
      </c>
      <c r="Q3505">
        <f t="shared" si="327"/>
        <v>0.97426888732580108</v>
      </c>
      <c r="R3505">
        <f t="shared" si="328"/>
        <v>-1.1321166154349537E-2</v>
      </c>
      <c r="S3505">
        <f t="shared" si="329"/>
        <v>0</v>
      </c>
    </row>
    <row r="3506" spans="1:19" x14ac:dyDescent="0.35">
      <c r="A3506">
        <v>-1.2926162516987669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1.2931415448052495</v>
      </c>
      <c r="L3506">
        <v>-0.33278332509562741</v>
      </c>
      <c r="M3506">
        <v>0</v>
      </c>
      <c r="N3506">
        <f t="shared" si="324"/>
        <v>-5.9703209266712349</v>
      </c>
      <c r="O3506">
        <f t="shared" si="325"/>
        <v>2.5534218263184791E-3</v>
      </c>
      <c r="P3506">
        <f t="shared" si="326"/>
        <v>2.5469184691096006E-3</v>
      </c>
      <c r="Q3506">
        <f t="shared" si="327"/>
        <v>0.99745308153089041</v>
      </c>
      <c r="R3506">
        <f t="shared" si="328"/>
        <v>-1.1075236226299095E-3</v>
      </c>
      <c r="S3506">
        <f t="shared" si="329"/>
        <v>0</v>
      </c>
    </row>
    <row r="3507" spans="1:19" x14ac:dyDescent="0.35">
      <c r="A3507">
        <v>1.6706174447290836</v>
      </c>
      <c r="B3507">
        <v>0</v>
      </c>
      <c r="C3507">
        <v>1</v>
      </c>
      <c r="D3507">
        <v>1</v>
      </c>
      <c r="E3507">
        <v>0</v>
      </c>
      <c r="F3507">
        <v>1</v>
      </c>
      <c r="G3507">
        <v>0</v>
      </c>
      <c r="H3507">
        <v>0</v>
      </c>
      <c r="I3507">
        <v>1</v>
      </c>
      <c r="J3507">
        <v>0</v>
      </c>
      <c r="K3507">
        <v>-0.83653722791323559</v>
      </c>
      <c r="L3507">
        <v>-0.50164061417370487</v>
      </c>
      <c r="M3507">
        <v>0</v>
      </c>
      <c r="N3507">
        <f t="shared" si="324"/>
        <v>-1.4835983296471245</v>
      </c>
      <c r="O3507">
        <f t="shared" si="325"/>
        <v>0.22682004489853083</v>
      </c>
      <c r="P3507">
        <f t="shared" si="326"/>
        <v>0.18488452796456459</v>
      </c>
      <c r="Q3507">
        <f t="shared" si="327"/>
        <v>0.81511547203543544</v>
      </c>
      <c r="R3507">
        <f t="shared" si="328"/>
        <v>-8.8780863265537191E-2</v>
      </c>
      <c r="S3507">
        <f t="shared" si="329"/>
        <v>1</v>
      </c>
    </row>
    <row r="3508" spans="1:19" x14ac:dyDescent="0.35">
      <c r="A3508">
        <v>0.38802375523046173</v>
      </c>
      <c r="B3508">
        <v>0</v>
      </c>
      <c r="C3508">
        <v>1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</v>
      </c>
      <c r="J3508">
        <v>0</v>
      </c>
      <c r="K3508">
        <v>-0.58167366846937651</v>
      </c>
      <c r="L3508">
        <v>-9.8980924833674058E-2</v>
      </c>
      <c r="M3508">
        <v>0</v>
      </c>
      <c r="N3508">
        <f t="shared" si="324"/>
        <v>-3.3512570861541828</v>
      </c>
      <c r="O3508">
        <f t="shared" si="325"/>
        <v>3.5040277754762962E-2</v>
      </c>
      <c r="P3508">
        <f t="shared" si="326"/>
        <v>3.3854023372668428E-2</v>
      </c>
      <c r="Q3508">
        <f t="shared" si="327"/>
        <v>0.96614597662733159</v>
      </c>
      <c r="R3508">
        <f t="shared" si="328"/>
        <v>-1.4957250340068114E-2</v>
      </c>
      <c r="S3508">
        <f t="shared" si="329"/>
        <v>0</v>
      </c>
    </row>
    <row r="3509" spans="1:19" x14ac:dyDescent="0.35">
      <c r="A3509">
        <v>0.47647849243726326</v>
      </c>
      <c r="B3509">
        <v>1</v>
      </c>
      <c r="C3509">
        <v>0</v>
      </c>
      <c r="D3509">
        <v>1</v>
      </c>
      <c r="E3509">
        <v>0</v>
      </c>
      <c r="F3509">
        <v>0</v>
      </c>
      <c r="G3509">
        <v>1</v>
      </c>
      <c r="H3509">
        <v>0</v>
      </c>
      <c r="I3509">
        <v>1</v>
      </c>
      <c r="J3509">
        <v>0</v>
      </c>
      <c r="K3509">
        <v>-0.13312263794036644</v>
      </c>
      <c r="L3509">
        <v>0.44655800911088306</v>
      </c>
      <c r="M3509">
        <v>0</v>
      </c>
      <c r="N3509">
        <f t="shared" si="324"/>
        <v>-3.0078898716437621</v>
      </c>
      <c r="O3509">
        <f t="shared" si="325"/>
        <v>4.9395800345861433E-2</v>
      </c>
      <c r="P3509">
        <f t="shared" si="326"/>
        <v>4.7070705190149886E-2</v>
      </c>
      <c r="Q3509">
        <f t="shared" si="327"/>
        <v>0.95292929480985011</v>
      </c>
      <c r="R3509">
        <f t="shared" si="328"/>
        <v>-2.093932183080896E-2</v>
      </c>
      <c r="S3509">
        <f t="shared" si="329"/>
        <v>0</v>
      </c>
    </row>
    <row r="3510" spans="1:19" x14ac:dyDescent="0.35">
      <c r="A3510">
        <v>1.4937079703154805</v>
      </c>
      <c r="B3510">
        <v>0</v>
      </c>
      <c r="C3510">
        <v>0</v>
      </c>
      <c r="D3510">
        <v>1</v>
      </c>
      <c r="E3510">
        <v>0</v>
      </c>
      <c r="F3510">
        <v>1</v>
      </c>
      <c r="G3510">
        <v>0</v>
      </c>
      <c r="H3510">
        <v>1</v>
      </c>
      <c r="I3510">
        <v>0</v>
      </c>
      <c r="J3510">
        <v>0</v>
      </c>
      <c r="K3510">
        <v>0.99565349058438468</v>
      </c>
      <c r="L3510">
        <v>-0.51462963641048021</v>
      </c>
      <c r="M3510">
        <v>0</v>
      </c>
      <c r="N3510">
        <f t="shared" si="324"/>
        <v>-1.8885151841682433</v>
      </c>
      <c r="O3510">
        <f t="shared" si="325"/>
        <v>0.1512962892646679</v>
      </c>
      <c r="P3510">
        <f t="shared" si="326"/>
        <v>0.13141385990334489</v>
      </c>
      <c r="Q3510">
        <f t="shared" si="327"/>
        <v>0.86858614009665513</v>
      </c>
      <c r="R3510">
        <f t="shared" si="328"/>
        <v>-6.118710489270119E-2</v>
      </c>
      <c r="S3510">
        <f t="shared" si="329"/>
        <v>1</v>
      </c>
    </row>
    <row r="3511" spans="1:19" x14ac:dyDescent="0.35">
      <c r="A3511">
        <v>-0.71766045985455706</v>
      </c>
      <c r="B3511">
        <v>0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0.13830484434429774</v>
      </c>
      <c r="L3511">
        <v>0.62840432042573635</v>
      </c>
      <c r="M3511">
        <v>0</v>
      </c>
      <c r="N3511">
        <f t="shared" si="324"/>
        <v>-5.1894327938473594</v>
      </c>
      <c r="O3511">
        <f t="shared" si="325"/>
        <v>5.5751681879583348E-3</v>
      </c>
      <c r="P3511">
        <f t="shared" si="326"/>
        <v>5.5442580170359228E-3</v>
      </c>
      <c r="Q3511">
        <f t="shared" si="327"/>
        <v>0.99445574198296405</v>
      </c>
      <c r="R3511">
        <f t="shared" si="328"/>
        <v>-2.4145402824170691E-3</v>
      </c>
      <c r="S3511">
        <f t="shared" si="329"/>
        <v>0</v>
      </c>
    </row>
    <row r="3512" spans="1:19" x14ac:dyDescent="0.35">
      <c r="A3512">
        <v>-0.36384151102735102</v>
      </c>
      <c r="B3512">
        <v>0</v>
      </c>
      <c r="C3512">
        <v>0</v>
      </c>
      <c r="D3512">
        <v>1</v>
      </c>
      <c r="E3512">
        <v>0</v>
      </c>
      <c r="F3512">
        <v>1</v>
      </c>
      <c r="G3512">
        <v>0</v>
      </c>
      <c r="H3512">
        <v>1</v>
      </c>
      <c r="I3512">
        <v>1</v>
      </c>
      <c r="J3512">
        <v>0</v>
      </c>
      <c r="K3512">
        <v>2.2045990056586344</v>
      </c>
      <c r="L3512">
        <v>-0.29381625838530179</v>
      </c>
      <c r="M3512">
        <v>0</v>
      </c>
      <c r="N3512">
        <f t="shared" si="324"/>
        <v>-4.6028299947161697</v>
      </c>
      <c r="O3512">
        <f t="shared" si="325"/>
        <v>1.0023429316567743E-2</v>
      </c>
      <c r="P3512">
        <f t="shared" si="326"/>
        <v>9.9239572327050815E-3</v>
      </c>
      <c r="Q3512">
        <f t="shared" si="327"/>
        <v>0.99007604276729488</v>
      </c>
      <c r="R3512">
        <f t="shared" si="328"/>
        <v>-4.3314481439127792E-3</v>
      </c>
      <c r="S3512">
        <f t="shared" si="329"/>
        <v>0</v>
      </c>
    </row>
    <row r="3513" spans="1:19" x14ac:dyDescent="0.35">
      <c r="A3513">
        <v>-0.58497835404435483</v>
      </c>
      <c r="B3513">
        <v>0</v>
      </c>
      <c r="C3513">
        <v>0</v>
      </c>
      <c r="D3513">
        <v>1</v>
      </c>
      <c r="E3513">
        <v>1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0.13344609364432819</v>
      </c>
      <c r="L3513">
        <v>3.1872417010704468</v>
      </c>
      <c r="M3513">
        <v>0</v>
      </c>
      <c r="N3513">
        <f t="shared" si="324"/>
        <v>-5.0664124365898848</v>
      </c>
      <c r="O3513">
        <f t="shared" si="325"/>
        <v>6.3049991991097542E-3</v>
      </c>
      <c r="P3513">
        <f t="shared" si="326"/>
        <v>6.2654952565352733E-3</v>
      </c>
      <c r="Q3513">
        <f t="shared" si="327"/>
        <v>0.9937345047434647</v>
      </c>
      <c r="R3513">
        <f t="shared" si="328"/>
        <v>-2.7296302166054855E-3</v>
      </c>
      <c r="S3513">
        <f t="shared" si="329"/>
        <v>0</v>
      </c>
    </row>
    <row r="3514" spans="1:19" x14ac:dyDescent="0.35">
      <c r="A3514">
        <v>0.21111428081685873</v>
      </c>
      <c r="B3514">
        <v>0</v>
      </c>
      <c r="C3514">
        <v>0</v>
      </c>
      <c r="D3514">
        <v>1</v>
      </c>
      <c r="E3514">
        <v>0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-0.7557052844501051</v>
      </c>
      <c r="L3514">
        <v>1.667526099367751</v>
      </c>
      <c r="M3514">
        <v>0</v>
      </c>
      <c r="N3514">
        <f t="shared" si="324"/>
        <v>-4.3498935833858345</v>
      </c>
      <c r="O3514">
        <f t="shared" si="325"/>
        <v>1.2908186152858516E-2</v>
      </c>
      <c r="P3514">
        <f t="shared" si="326"/>
        <v>1.2743688252619704E-2</v>
      </c>
      <c r="Q3514">
        <f t="shared" si="327"/>
        <v>0.98725631174738027</v>
      </c>
      <c r="R3514">
        <f t="shared" si="328"/>
        <v>-5.5700810421186447E-3</v>
      </c>
      <c r="S3514">
        <f t="shared" si="329"/>
        <v>0</v>
      </c>
    </row>
    <row r="3515" spans="1:19" x14ac:dyDescent="0.35">
      <c r="A3515">
        <v>-1.248388883095366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1.8715537304061738</v>
      </c>
      <c r="L3515">
        <v>-0.89131128127696035</v>
      </c>
      <c r="M3515">
        <v>0</v>
      </c>
      <c r="N3515">
        <f t="shared" si="324"/>
        <v>-6.0291540035752362</v>
      </c>
      <c r="O3515">
        <f t="shared" si="325"/>
        <v>2.4075298789860023E-3</v>
      </c>
      <c r="P3515">
        <f t="shared" si="326"/>
        <v>2.4017475998775141E-3</v>
      </c>
      <c r="Q3515">
        <f t="shared" si="327"/>
        <v>0.99759825240012245</v>
      </c>
      <c r="R3515">
        <f t="shared" si="328"/>
        <v>-1.0443203290809416E-3</v>
      </c>
      <c r="S3515">
        <f t="shared" si="329"/>
        <v>0</v>
      </c>
    </row>
    <row r="3516" spans="1:19" x14ac:dyDescent="0.35">
      <c r="A3516">
        <v>-0.76188782845795777</v>
      </c>
      <c r="B3516">
        <v>0</v>
      </c>
      <c r="C3516">
        <v>0</v>
      </c>
      <c r="D3516">
        <v>1</v>
      </c>
      <c r="E3516">
        <v>1</v>
      </c>
      <c r="F3516">
        <v>0</v>
      </c>
      <c r="G3516">
        <v>0</v>
      </c>
      <c r="H3516">
        <v>1</v>
      </c>
      <c r="I3516">
        <v>0</v>
      </c>
      <c r="J3516">
        <v>1</v>
      </c>
      <c r="K3516">
        <v>0.7039075962816661</v>
      </c>
      <c r="L3516">
        <v>-1.1121246593021383</v>
      </c>
      <c r="M3516">
        <v>0</v>
      </c>
      <c r="N3516">
        <f t="shared" si="324"/>
        <v>-5.0558712406560531</v>
      </c>
      <c r="O3516">
        <f t="shared" si="325"/>
        <v>6.3718129608303737E-3</v>
      </c>
      <c r="P3516">
        <f t="shared" si="326"/>
        <v>6.3314700181078855E-3</v>
      </c>
      <c r="Q3516">
        <f t="shared" si="327"/>
        <v>0.99366852998189215</v>
      </c>
      <c r="R3516">
        <f t="shared" si="328"/>
        <v>-2.7584643025012298E-3</v>
      </c>
      <c r="S3516">
        <f t="shared" si="329"/>
        <v>0</v>
      </c>
    </row>
    <row r="3517" spans="1:19" x14ac:dyDescent="0.35">
      <c r="A3517">
        <v>-0.23115940521714878</v>
      </c>
      <c r="B3517">
        <v>0</v>
      </c>
      <c r="C3517">
        <v>0</v>
      </c>
      <c r="D3517">
        <v>1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-0.88313706417203475</v>
      </c>
      <c r="L3517">
        <v>1.7974163217355028</v>
      </c>
      <c r="M3517">
        <v>0</v>
      </c>
      <c r="N3517">
        <f t="shared" si="324"/>
        <v>-4.4740191052986056</v>
      </c>
      <c r="O3517">
        <f t="shared" si="325"/>
        <v>1.1401400214411337E-2</v>
      </c>
      <c r="P3517">
        <f t="shared" si="326"/>
        <v>1.1272873670131665E-2</v>
      </c>
      <c r="Q3517">
        <f t="shared" si="327"/>
        <v>0.98872712632986837</v>
      </c>
      <c r="R3517">
        <f t="shared" si="328"/>
        <v>-4.9235505472389404E-3</v>
      </c>
      <c r="S3517">
        <f t="shared" si="329"/>
        <v>0</v>
      </c>
    </row>
    <row r="3518" spans="1:19" x14ac:dyDescent="0.35">
      <c r="A3518">
        <v>-0.62920572264775554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-9.2244950911421243E-3</v>
      </c>
      <c r="L3518">
        <v>-8.599190259689915E-2</v>
      </c>
      <c r="M3518">
        <v>0</v>
      </c>
      <c r="N3518">
        <f t="shared" si="324"/>
        <v>-4.8060524093162735</v>
      </c>
      <c r="O3518">
        <f t="shared" si="325"/>
        <v>8.1800876823088144E-3</v>
      </c>
      <c r="P3518">
        <f t="shared" si="326"/>
        <v>8.1137167677194505E-3</v>
      </c>
      <c r="Q3518">
        <f t="shared" si="327"/>
        <v>0.99188628323228056</v>
      </c>
      <c r="R3518">
        <f t="shared" si="328"/>
        <v>-3.5381155430214573E-3</v>
      </c>
      <c r="S3518">
        <f t="shared" si="329"/>
        <v>0</v>
      </c>
    </row>
    <row r="3519" spans="1:19" x14ac:dyDescent="0.35">
      <c r="A3519">
        <v>0.2553416494202595</v>
      </c>
      <c r="B3519">
        <v>0</v>
      </c>
      <c r="C3519">
        <v>0</v>
      </c>
      <c r="D3519">
        <v>1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-0.61413895723735501</v>
      </c>
      <c r="L3519">
        <v>0.47253605358443379</v>
      </c>
      <c r="M3519">
        <v>0</v>
      </c>
      <c r="N3519">
        <f t="shared" si="324"/>
        <v>-3.6418109289753033</v>
      </c>
      <c r="O3519">
        <f t="shared" si="325"/>
        <v>2.6204845856162968E-2</v>
      </c>
      <c r="P3519">
        <f t="shared" si="326"/>
        <v>2.5535687111572988E-2</v>
      </c>
      <c r="Q3519">
        <f t="shared" si="327"/>
        <v>0.97446431288842705</v>
      </c>
      <c r="R3519">
        <f t="shared" si="328"/>
        <v>-1.1234061112216032E-2</v>
      </c>
      <c r="S3519">
        <f t="shared" si="329"/>
        <v>0</v>
      </c>
    </row>
    <row r="3520" spans="1:19" x14ac:dyDescent="0.35">
      <c r="A3520">
        <v>0.52070586104066396</v>
      </c>
      <c r="B3520">
        <v>0</v>
      </c>
      <c r="C3520">
        <v>0</v>
      </c>
      <c r="D3520">
        <v>1</v>
      </c>
      <c r="E3520">
        <v>1</v>
      </c>
      <c r="F3520">
        <v>0</v>
      </c>
      <c r="G3520">
        <v>0</v>
      </c>
      <c r="H3520">
        <v>1</v>
      </c>
      <c r="I3520">
        <v>1</v>
      </c>
      <c r="J3520">
        <v>0</v>
      </c>
      <c r="K3520">
        <v>-8.9393881640640438E-2</v>
      </c>
      <c r="L3520">
        <v>-0.82636617009308444</v>
      </c>
      <c r="M3520">
        <v>0</v>
      </c>
      <c r="N3520">
        <f t="shared" si="324"/>
        <v>-3.1534649611932499</v>
      </c>
      <c r="O3520">
        <f t="shared" si="325"/>
        <v>4.27039028539219E-2</v>
      </c>
      <c r="P3520">
        <f t="shared" si="326"/>
        <v>4.0954965965927258E-2</v>
      </c>
      <c r="Q3520">
        <f t="shared" si="327"/>
        <v>0.95904503403407271</v>
      </c>
      <c r="R3520">
        <f t="shared" si="328"/>
        <v>-1.8160999113701812E-2</v>
      </c>
      <c r="S3520">
        <f t="shared" si="329"/>
        <v>0</v>
      </c>
    </row>
    <row r="3521" spans="1:19" x14ac:dyDescent="0.35">
      <c r="A3521">
        <v>0.38802375523046173</v>
      </c>
      <c r="B3521">
        <v>0</v>
      </c>
      <c r="C3521">
        <v>0</v>
      </c>
      <c r="D3521">
        <v>1</v>
      </c>
      <c r="E3521">
        <v>1</v>
      </c>
      <c r="F3521">
        <v>0</v>
      </c>
      <c r="G3521">
        <v>0</v>
      </c>
      <c r="H3521">
        <v>1</v>
      </c>
      <c r="I3521">
        <v>0</v>
      </c>
      <c r="J3521">
        <v>1</v>
      </c>
      <c r="K3521">
        <v>-0.19385702168998623</v>
      </c>
      <c r="L3521">
        <v>-0.30680528062207713</v>
      </c>
      <c r="M3521">
        <v>0</v>
      </c>
      <c r="N3521">
        <f t="shared" si="324"/>
        <v>-3.2823216939173365</v>
      </c>
      <c r="O3521">
        <f t="shared" si="325"/>
        <v>3.7540996846882703E-2</v>
      </c>
      <c r="P3521">
        <f t="shared" si="326"/>
        <v>3.6182663587242224E-2</v>
      </c>
      <c r="Q3521">
        <f t="shared" si="327"/>
        <v>0.9638173364127578</v>
      </c>
      <c r="R3521">
        <f t="shared" si="328"/>
        <v>-1.6005266205922228E-2</v>
      </c>
      <c r="S3521">
        <f t="shared" si="329"/>
        <v>0</v>
      </c>
    </row>
    <row r="3522" spans="1:19" x14ac:dyDescent="0.35">
      <c r="A3522">
        <v>0.2553416494202595</v>
      </c>
      <c r="B3522">
        <v>0</v>
      </c>
      <c r="C3522">
        <v>0</v>
      </c>
      <c r="D3522">
        <v>1</v>
      </c>
      <c r="E3522">
        <v>1</v>
      </c>
      <c r="F3522">
        <v>0</v>
      </c>
      <c r="G3522">
        <v>0</v>
      </c>
      <c r="H3522">
        <v>1</v>
      </c>
      <c r="I3522">
        <v>0</v>
      </c>
      <c r="J3522">
        <v>1</v>
      </c>
      <c r="K3522">
        <v>1.9373677171603074</v>
      </c>
      <c r="L3522">
        <v>1.5766029437103242</v>
      </c>
      <c r="M3522">
        <v>0</v>
      </c>
      <c r="N3522">
        <f t="shared" si="324"/>
        <v>-3.1348046145905668</v>
      </c>
      <c r="O3522">
        <f t="shared" si="325"/>
        <v>4.3508253876880523E-2</v>
      </c>
      <c r="P3522">
        <f t="shared" si="326"/>
        <v>4.1694211536168542E-2</v>
      </c>
      <c r="Q3522">
        <f t="shared" si="327"/>
        <v>0.95830578846383141</v>
      </c>
      <c r="R3522">
        <f t="shared" si="328"/>
        <v>-1.8495888570621691E-2</v>
      </c>
      <c r="S3522">
        <f t="shared" si="329"/>
        <v>0</v>
      </c>
    </row>
    <row r="3523" spans="1:19" x14ac:dyDescent="0.35">
      <c r="A3523">
        <v>-0.98302467147496153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-0.61458066184644344</v>
      </c>
      <c r="L3523">
        <v>-0.24186016943820124</v>
      </c>
      <c r="M3523">
        <v>0</v>
      </c>
      <c r="N3523">
        <f t="shared" si="324"/>
        <v>-5.4921138148080217</v>
      </c>
      <c r="O3523">
        <f t="shared" si="325"/>
        <v>4.1191278916638124E-3</v>
      </c>
      <c r="P3523">
        <f t="shared" si="326"/>
        <v>4.1022302804973876E-3</v>
      </c>
      <c r="Q3523">
        <f t="shared" si="327"/>
        <v>0.99589776971950261</v>
      </c>
      <c r="R3523">
        <f t="shared" si="328"/>
        <v>-1.7852402162469032E-3</v>
      </c>
      <c r="S3523">
        <f t="shared" si="329"/>
        <v>0</v>
      </c>
    </row>
    <row r="3524" spans="1:19" x14ac:dyDescent="0.35">
      <c r="A3524">
        <v>-0.8503425656647593</v>
      </c>
      <c r="B3524">
        <v>0</v>
      </c>
      <c r="C3524">
        <v>0</v>
      </c>
      <c r="D3524">
        <v>1</v>
      </c>
      <c r="E3524">
        <v>1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0.52678404803732026</v>
      </c>
      <c r="L3524">
        <v>-0.38473941404272843</v>
      </c>
      <c r="M3524">
        <v>0</v>
      </c>
      <c r="N3524">
        <f t="shared" si="324"/>
        <v>-5.4046431266501411</v>
      </c>
      <c r="O3524">
        <f t="shared" si="325"/>
        <v>4.4956584956443082E-3</v>
      </c>
      <c r="P3524">
        <f t="shared" si="326"/>
        <v>4.4755380051887022E-3</v>
      </c>
      <c r="Q3524">
        <f t="shared" si="327"/>
        <v>0.99552446199481126</v>
      </c>
      <c r="R3524">
        <f t="shared" si="328"/>
        <v>-1.9480640355278608E-3</v>
      </c>
      <c r="S3524">
        <f t="shared" si="329"/>
        <v>0</v>
      </c>
    </row>
    <row r="3525" spans="1:19" x14ac:dyDescent="0.35">
      <c r="A3525">
        <v>-1.1157067772851639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1</v>
      </c>
      <c r="I3525">
        <v>0</v>
      </c>
      <c r="J3525">
        <v>0</v>
      </c>
      <c r="K3525">
        <v>-0.70998885740948237</v>
      </c>
      <c r="L3525">
        <v>-0.67049790325178238</v>
      </c>
      <c r="M3525">
        <v>0</v>
      </c>
      <c r="N3525">
        <f t="shared" si="324"/>
        <v>-6.2788360518614503</v>
      </c>
      <c r="O3525">
        <f t="shared" si="325"/>
        <v>1.8755824048677246E-3</v>
      </c>
      <c r="P3525">
        <f t="shared" si="326"/>
        <v>1.8720711810997939E-3</v>
      </c>
      <c r="Q3525">
        <f t="shared" si="327"/>
        <v>0.99812792881890022</v>
      </c>
      <c r="R3525">
        <f t="shared" si="328"/>
        <v>-8.1379216000096628E-4</v>
      </c>
      <c r="S3525">
        <f t="shared" si="329"/>
        <v>0</v>
      </c>
    </row>
    <row r="3526" spans="1:19" x14ac:dyDescent="0.35">
      <c r="A3526">
        <v>0.38802375523046173</v>
      </c>
      <c r="B3526">
        <v>0</v>
      </c>
      <c r="C3526">
        <v>0</v>
      </c>
      <c r="D3526">
        <v>1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0.10804807862176009</v>
      </c>
      <c r="L3526">
        <v>0.14781049766505422</v>
      </c>
      <c r="M3526">
        <v>0</v>
      </c>
      <c r="N3526">
        <f t="shared" ref="N3526:N3589" si="330">$M$3+SUMPRODUCT($A$3:$L$3,A3526:L3526)</f>
        <v>-3.5801207844728382</v>
      </c>
      <c r="O3526">
        <f t="shared" ref="O3526:O3589" si="331">EXP(N3526)</f>
        <v>2.7872331507057806E-2</v>
      </c>
      <c r="P3526">
        <f t="shared" ref="P3526:P3589" si="332">O3526/(1+O3526)</f>
        <v>2.711653057748099E-2</v>
      </c>
      <c r="Q3526">
        <f t="shared" ref="Q3526:Q3589" si="333">IF(M3526=1,P3526,1-P3526)</f>
        <v>0.97288346942251902</v>
      </c>
      <c r="R3526">
        <f t="shared" ref="R3526:R3589" si="334">LOG(Q3526)</f>
        <v>-1.1939175782587158E-2</v>
      </c>
      <c r="S3526">
        <f t="shared" ref="S3526:S3589" si="335">IF(P3526&gt;U$2,1,0)</f>
        <v>0</v>
      </c>
    </row>
    <row r="3527" spans="1:19" x14ac:dyDescent="0.35">
      <c r="A3527">
        <v>1.1841163900916754</v>
      </c>
      <c r="B3527">
        <v>1</v>
      </c>
      <c r="C3527">
        <v>0</v>
      </c>
      <c r="D3527">
        <v>1</v>
      </c>
      <c r="E3527">
        <v>1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2.3989490336574177</v>
      </c>
      <c r="L3527">
        <v>-1.8005428378512232</v>
      </c>
      <c r="M3527">
        <v>0</v>
      </c>
      <c r="N3527">
        <f t="shared" si="330"/>
        <v>-1.2438362807960455</v>
      </c>
      <c r="O3527">
        <f t="shared" si="331"/>
        <v>0.28827618554170981</v>
      </c>
      <c r="P3527">
        <f t="shared" si="332"/>
        <v>0.22376893152029509</v>
      </c>
      <c r="Q3527">
        <f t="shared" si="333"/>
        <v>0.77623106847970491</v>
      </c>
      <c r="R3527">
        <f t="shared" si="334"/>
        <v>-0.11000897870593847</v>
      </c>
      <c r="S3527">
        <f t="shared" si="335"/>
        <v>1</v>
      </c>
    </row>
    <row r="3528" spans="1:19" x14ac:dyDescent="0.35">
      <c r="A3528">
        <v>0.34379638662706097</v>
      </c>
      <c r="B3528">
        <v>0</v>
      </c>
      <c r="C3528">
        <v>0</v>
      </c>
      <c r="D3528">
        <v>1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-0.19650724934451516</v>
      </c>
      <c r="L3528">
        <v>-0.95625639246083627</v>
      </c>
      <c r="M3528">
        <v>0</v>
      </c>
      <c r="N3528">
        <f t="shared" si="330"/>
        <v>-4.0752502158735187</v>
      </c>
      <c r="O3528">
        <f t="shared" si="331"/>
        <v>1.6987963487010441E-2</v>
      </c>
      <c r="P3528">
        <f t="shared" si="332"/>
        <v>1.6704193261799033E-2</v>
      </c>
      <c r="Q3528">
        <f t="shared" si="333"/>
        <v>0.98329580673820094</v>
      </c>
      <c r="R3528">
        <f t="shared" si="334"/>
        <v>-7.3158128813415896E-3</v>
      </c>
      <c r="S3528">
        <f t="shared" si="335"/>
        <v>0</v>
      </c>
    </row>
    <row r="3529" spans="1:19" x14ac:dyDescent="0.35">
      <c r="A3529">
        <v>0.6533879668508662</v>
      </c>
      <c r="B3529">
        <v>0</v>
      </c>
      <c r="C3529">
        <v>0</v>
      </c>
      <c r="D3529">
        <v>1</v>
      </c>
      <c r="E3529">
        <v>1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-0.57858173620575948</v>
      </c>
      <c r="L3529">
        <v>-0.38473941404272843</v>
      </c>
      <c r="M3529">
        <v>0</v>
      </c>
      <c r="N3529">
        <f t="shared" si="330"/>
        <v>-3.175064715788384</v>
      </c>
      <c r="O3529">
        <f t="shared" si="331"/>
        <v>4.1791399434042004E-2</v>
      </c>
      <c r="P3529">
        <f t="shared" si="332"/>
        <v>4.0114939955105573E-2</v>
      </c>
      <c r="Q3529">
        <f t="shared" si="333"/>
        <v>0.95988506004489438</v>
      </c>
      <c r="R3529">
        <f t="shared" si="334"/>
        <v>-1.7780767769595703E-2</v>
      </c>
      <c r="S3529">
        <f t="shared" si="335"/>
        <v>0</v>
      </c>
    </row>
    <row r="3530" spans="1:19" x14ac:dyDescent="0.35">
      <c r="A3530">
        <v>0.12265954361005722</v>
      </c>
      <c r="B3530">
        <v>0</v>
      </c>
      <c r="C3530">
        <v>0</v>
      </c>
      <c r="D3530">
        <v>1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1</v>
      </c>
      <c r="K3530">
        <v>1.2388118778874082</v>
      </c>
      <c r="L3530">
        <v>-0.59256376983113102</v>
      </c>
      <c r="M3530">
        <v>0</v>
      </c>
      <c r="N3530">
        <f t="shared" si="330"/>
        <v>-3.6277503924660603</v>
      </c>
      <c r="O3530">
        <f t="shared" si="331"/>
        <v>2.6575902563131797E-2</v>
      </c>
      <c r="P3530">
        <f t="shared" si="332"/>
        <v>2.5887908041458674E-2</v>
      </c>
      <c r="Q3530">
        <f t="shared" si="333"/>
        <v>0.97411209195854132</v>
      </c>
      <c r="R3530">
        <f t="shared" si="334"/>
        <v>-1.1391065587427479E-2</v>
      </c>
      <c r="S3530">
        <f t="shared" si="335"/>
        <v>0</v>
      </c>
    </row>
    <row r="3531" spans="1:19" x14ac:dyDescent="0.35">
      <c r="A3531">
        <v>1.5821627075222819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1</v>
      </c>
      <c r="I3531">
        <v>1</v>
      </c>
      <c r="J3531">
        <v>0</v>
      </c>
      <c r="K3531">
        <v>-0.70203817444589578</v>
      </c>
      <c r="L3531">
        <v>1.3428005434483714</v>
      </c>
      <c r="M3531">
        <v>0</v>
      </c>
      <c r="N3531">
        <f t="shared" si="330"/>
        <v>-1.6076092682100298</v>
      </c>
      <c r="O3531">
        <f t="shared" si="331"/>
        <v>0.20036606344270635</v>
      </c>
      <c r="P3531">
        <f t="shared" si="332"/>
        <v>0.16692079986670652</v>
      </c>
      <c r="Q3531">
        <f t="shared" si="333"/>
        <v>0.83307920013329351</v>
      </c>
      <c r="R3531">
        <f t="shared" si="334"/>
        <v>-7.9313708622269219E-2</v>
      </c>
      <c r="S3531">
        <f t="shared" si="335"/>
        <v>1</v>
      </c>
    </row>
    <row r="3532" spans="1:19" x14ac:dyDescent="0.35">
      <c r="A3532">
        <v>-1.425298357508969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-0.80539705297252118</v>
      </c>
      <c r="L3532">
        <v>-1.8784769712718741</v>
      </c>
      <c r="M3532">
        <v>0</v>
      </c>
      <c r="N3532">
        <f t="shared" si="330"/>
        <v>-6.765698724335568</v>
      </c>
      <c r="O3532">
        <f t="shared" si="331"/>
        <v>1.1526418339452584E-3</v>
      </c>
      <c r="P3532">
        <f t="shared" si="332"/>
        <v>1.1513147803653696E-3</v>
      </c>
      <c r="Q3532">
        <f t="shared" si="333"/>
        <v>0.99884868521963466</v>
      </c>
      <c r="R3532">
        <f t="shared" si="334"/>
        <v>-5.002977114161503E-4</v>
      </c>
      <c r="S3532">
        <f t="shared" si="335"/>
        <v>0</v>
      </c>
    </row>
    <row r="3533" spans="1:19" x14ac:dyDescent="0.35">
      <c r="A3533">
        <v>0.78607007266106854</v>
      </c>
      <c r="B3533">
        <v>0</v>
      </c>
      <c r="C3533">
        <v>0</v>
      </c>
      <c r="D3533">
        <v>1</v>
      </c>
      <c r="E3533">
        <v>1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-0.17221349584466739</v>
      </c>
      <c r="L3533">
        <v>-0.29381625838530179</v>
      </c>
      <c r="M3533">
        <v>0</v>
      </c>
      <c r="N3533">
        <f t="shared" si="330"/>
        <v>-2.8885502427774776</v>
      </c>
      <c r="O3533">
        <f t="shared" si="331"/>
        <v>5.565684306028236E-2</v>
      </c>
      <c r="P3533">
        <f t="shared" si="332"/>
        <v>5.2722476462082786E-2</v>
      </c>
      <c r="Q3533">
        <f t="shared" si="333"/>
        <v>0.94727752353791717</v>
      </c>
      <c r="R3533">
        <f t="shared" si="334"/>
        <v>-2.3522767264915499E-2</v>
      </c>
      <c r="S3533">
        <f t="shared" si="335"/>
        <v>1</v>
      </c>
    </row>
    <row r="3534" spans="1:19" x14ac:dyDescent="0.35">
      <c r="A3534">
        <v>0.34379638662706097</v>
      </c>
      <c r="B3534">
        <v>0</v>
      </c>
      <c r="C3534">
        <v>0</v>
      </c>
      <c r="D3534">
        <v>1</v>
      </c>
      <c r="E3534">
        <v>0</v>
      </c>
      <c r="F3534">
        <v>1</v>
      </c>
      <c r="G3534">
        <v>0</v>
      </c>
      <c r="H3534">
        <v>1</v>
      </c>
      <c r="I3534">
        <v>0</v>
      </c>
      <c r="J3534">
        <v>0</v>
      </c>
      <c r="K3534">
        <v>-0.67178140872335779</v>
      </c>
      <c r="L3534">
        <v>0.23873365332248039</v>
      </c>
      <c r="M3534">
        <v>0</v>
      </c>
      <c r="N3534">
        <f t="shared" si="330"/>
        <v>-4.0531367292843647</v>
      </c>
      <c r="O3534">
        <f t="shared" si="331"/>
        <v>1.7367810987199608E-2</v>
      </c>
      <c r="P3534">
        <f t="shared" si="332"/>
        <v>1.7071319536192921E-2</v>
      </c>
      <c r="Q3534">
        <f t="shared" si="333"/>
        <v>0.9829286804638071</v>
      </c>
      <c r="R3534">
        <f t="shared" si="334"/>
        <v>-7.4779926507642499E-3</v>
      </c>
      <c r="S3534">
        <f t="shared" si="335"/>
        <v>0</v>
      </c>
    </row>
    <row r="3535" spans="1:19" x14ac:dyDescent="0.35">
      <c r="A3535">
        <v>-0.98302467147496153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-0.44805802422021307</v>
      </c>
      <c r="L3535">
        <v>0.84921769845091388</v>
      </c>
      <c r="M3535">
        <v>0</v>
      </c>
      <c r="N3535">
        <f t="shared" si="330"/>
        <v>-5.4507334896317037</v>
      </c>
      <c r="O3535">
        <f t="shared" si="331"/>
        <v>4.2931545512455999E-3</v>
      </c>
      <c r="P3535">
        <f t="shared" si="332"/>
        <v>4.2748021648757887E-3</v>
      </c>
      <c r="Q3535">
        <f t="shared" si="333"/>
        <v>0.99572519783512425</v>
      </c>
      <c r="R3535">
        <f t="shared" si="334"/>
        <v>-1.8605024707254779E-3</v>
      </c>
      <c r="S3535">
        <f t="shared" si="335"/>
        <v>0</v>
      </c>
    </row>
    <row r="3536" spans="1:19" x14ac:dyDescent="0.35">
      <c r="A3536">
        <v>1.2283437586950761</v>
      </c>
      <c r="B3536">
        <v>0</v>
      </c>
      <c r="C3536">
        <v>0</v>
      </c>
      <c r="D3536">
        <v>1</v>
      </c>
      <c r="E3536">
        <v>1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-0.56996849632854063</v>
      </c>
      <c r="L3536">
        <v>4.3898319770852672E-2</v>
      </c>
      <c r="M3536">
        <v>0</v>
      </c>
      <c r="N3536">
        <f t="shared" si="330"/>
        <v>-2.2144659382898486</v>
      </c>
      <c r="O3536">
        <f t="shared" si="331"/>
        <v>0.10921182453021105</v>
      </c>
      <c r="P3536">
        <f t="shared" si="332"/>
        <v>9.8458943652594028E-2</v>
      </c>
      <c r="Q3536">
        <f t="shared" si="333"/>
        <v>0.901541056347406</v>
      </c>
      <c r="R3536">
        <f t="shared" si="334"/>
        <v>-4.5014490639730988E-2</v>
      </c>
      <c r="S3536">
        <f t="shared" si="335"/>
        <v>1</v>
      </c>
    </row>
    <row r="3537" spans="1:19" x14ac:dyDescent="0.35">
      <c r="A3537">
        <v>-1.3368436203021676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-0.7152893127185399</v>
      </c>
      <c r="L3537">
        <v>-0.28082723614852689</v>
      </c>
      <c r="M3537">
        <v>0</v>
      </c>
      <c r="N3537">
        <f t="shared" si="330"/>
        <v>-6.3655291001968113</v>
      </c>
      <c r="O3537">
        <f t="shared" si="331"/>
        <v>1.7198312555692038E-3</v>
      </c>
      <c r="P3537">
        <f t="shared" si="332"/>
        <v>1.7168785142384012E-3</v>
      </c>
      <c r="Q3537">
        <f t="shared" si="333"/>
        <v>0.99828312148576159</v>
      </c>
      <c r="R3537">
        <f t="shared" si="334"/>
        <v>-7.4627167720738648E-4</v>
      </c>
      <c r="S3537">
        <f t="shared" si="335"/>
        <v>0</v>
      </c>
    </row>
    <row r="3538" spans="1:19" x14ac:dyDescent="0.35">
      <c r="A3538">
        <v>-1.2041615144919653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-0.24708242708510778</v>
      </c>
      <c r="L3538">
        <v>-0.95625639246083627</v>
      </c>
      <c r="M3538">
        <v>0</v>
      </c>
      <c r="N3538">
        <f t="shared" si="330"/>
        <v>-6.079363263285174</v>
      </c>
      <c r="O3538">
        <f t="shared" si="331"/>
        <v>2.2896340829574582E-3</v>
      </c>
      <c r="P3538">
        <f t="shared" si="332"/>
        <v>2.2844036345365912E-3</v>
      </c>
      <c r="Q3538">
        <f t="shared" si="333"/>
        <v>0.99771559636546336</v>
      </c>
      <c r="R3538">
        <f t="shared" si="334"/>
        <v>-9.9323880451528622E-4</v>
      </c>
      <c r="S3538">
        <f t="shared" si="335"/>
        <v>0</v>
      </c>
    </row>
    <row r="3539" spans="1:19" x14ac:dyDescent="0.35">
      <c r="A3539">
        <v>0.78607007266106854</v>
      </c>
      <c r="B3539">
        <v>0</v>
      </c>
      <c r="C3539">
        <v>0</v>
      </c>
      <c r="D3539">
        <v>1</v>
      </c>
      <c r="E3539">
        <v>1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4.4884319522155554E-2</v>
      </c>
      <c r="L3539">
        <v>-1.2679929261434404</v>
      </c>
      <c r="M3539">
        <v>0</v>
      </c>
      <c r="N3539">
        <f t="shared" si="330"/>
        <v>-2.8667515053256984</v>
      </c>
      <c r="O3539">
        <f t="shared" si="331"/>
        <v>5.6883412228969102E-2</v>
      </c>
      <c r="P3539">
        <f t="shared" si="332"/>
        <v>5.3821842192604642E-2</v>
      </c>
      <c r="Q3539">
        <f t="shared" si="333"/>
        <v>0.94617815780739534</v>
      </c>
      <c r="R3539">
        <f t="shared" si="334"/>
        <v>-2.4027081708305205E-2</v>
      </c>
      <c r="S3539">
        <f t="shared" si="335"/>
        <v>1</v>
      </c>
    </row>
    <row r="3540" spans="1:19" x14ac:dyDescent="0.35">
      <c r="A3540">
        <v>0.2553416494202595</v>
      </c>
      <c r="B3540">
        <v>0</v>
      </c>
      <c r="C3540">
        <v>0</v>
      </c>
      <c r="D3540">
        <v>1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-0.46197171940648951</v>
      </c>
      <c r="L3540">
        <v>-0.44968452522660435</v>
      </c>
      <c r="M3540">
        <v>0</v>
      </c>
      <c r="N3540">
        <f t="shared" si="330"/>
        <v>-3.6297433292573711</v>
      </c>
      <c r="O3540">
        <f t="shared" si="331"/>
        <v>2.6522991211154222E-2</v>
      </c>
      <c r="P3540">
        <f t="shared" si="332"/>
        <v>2.5837698169683256E-2</v>
      </c>
      <c r="Q3540">
        <f t="shared" si="333"/>
        <v>0.97416230183031671</v>
      </c>
      <c r="R3540">
        <f t="shared" si="334"/>
        <v>-1.1368680783394258E-2</v>
      </c>
      <c r="S3540">
        <f t="shared" si="335"/>
        <v>0</v>
      </c>
    </row>
    <row r="3541" spans="1:19" x14ac:dyDescent="0.35">
      <c r="A3541">
        <v>0.96297954707467148</v>
      </c>
      <c r="B3541">
        <v>1</v>
      </c>
      <c r="C3541">
        <v>0</v>
      </c>
      <c r="D3541">
        <v>1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1.8492476476472226</v>
      </c>
      <c r="L3541">
        <v>0.66737138713606148</v>
      </c>
      <c r="M3541">
        <v>0</v>
      </c>
      <c r="N3541">
        <f t="shared" si="330"/>
        <v>-2.0487620487033054</v>
      </c>
      <c r="O3541">
        <f t="shared" si="331"/>
        <v>0.12889436981397587</v>
      </c>
      <c r="P3541">
        <f t="shared" si="332"/>
        <v>0.11417752914758149</v>
      </c>
      <c r="Q3541">
        <f t="shared" si="333"/>
        <v>0.8858224708524185</v>
      </c>
      <c r="R3541">
        <f t="shared" si="334"/>
        <v>-5.2653307068386918E-2</v>
      </c>
      <c r="S3541">
        <f t="shared" si="335"/>
        <v>1</v>
      </c>
    </row>
    <row r="3542" spans="1:19" x14ac:dyDescent="0.35">
      <c r="A3542">
        <v>-0.14270466801034729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2.008923863832587</v>
      </c>
      <c r="L3542">
        <v>-0.64451985877823204</v>
      </c>
      <c r="M3542">
        <v>0</v>
      </c>
      <c r="N3542">
        <f t="shared" si="330"/>
        <v>-4.0018264701581243</v>
      </c>
      <c r="O3542">
        <f t="shared" si="331"/>
        <v>1.828221645270935E-2</v>
      </c>
      <c r="P3542">
        <f t="shared" si="332"/>
        <v>1.7953977941790367E-2</v>
      </c>
      <c r="Q3542">
        <f t="shared" si="333"/>
        <v>0.98204602205820968</v>
      </c>
      <c r="R3542">
        <f t="shared" si="334"/>
        <v>-7.8681592012517527E-3</v>
      </c>
      <c r="S3542">
        <f t="shared" si="335"/>
        <v>0</v>
      </c>
    </row>
    <row r="3543" spans="1:19" x14ac:dyDescent="0.35">
      <c r="A3543">
        <v>3.4204806403255718E-2</v>
      </c>
      <c r="B3543">
        <v>0</v>
      </c>
      <c r="C3543">
        <v>0</v>
      </c>
      <c r="D3543">
        <v>1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-0.13400604715854286</v>
      </c>
      <c r="L3543">
        <v>-1.0341905258814876</v>
      </c>
      <c r="M3543">
        <v>0</v>
      </c>
      <c r="N3543">
        <f t="shared" si="330"/>
        <v>-3.9516291090740023</v>
      </c>
      <c r="O3543">
        <f t="shared" si="331"/>
        <v>1.9223359303092342E-2</v>
      </c>
      <c r="P3543">
        <f t="shared" si="332"/>
        <v>1.8860791530755899E-2</v>
      </c>
      <c r="Q3543">
        <f t="shared" si="333"/>
        <v>0.98113920846924407</v>
      </c>
      <c r="R3543">
        <f t="shared" si="334"/>
        <v>-8.2693685825037128E-3</v>
      </c>
      <c r="S3543">
        <f t="shared" si="335"/>
        <v>0</v>
      </c>
    </row>
    <row r="3544" spans="1:19" x14ac:dyDescent="0.35">
      <c r="A3544">
        <v>-1.425298357508969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-0.82880739725419295</v>
      </c>
      <c r="L3544">
        <v>-1.3848941262744174</v>
      </c>
      <c r="M3544">
        <v>0</v>
      </c>
      <c r="N3544">
        <f t="shared" si="330"/>
        <v>-6.8452516431446799</v>
      </c>
      <c r="O3544">
        <f t="shared" si="331"/>
        <v>1.064498329253722E-3</v>
      </c>
      <c r="P3544">
        <f t="shared" si="332"/>
        <v>1.0633663775214657E-3</v>
      </c>
      <c r="Q3544">
        <f t="shared" si="333"/>
        <v>0.99893663362247853</v>
      </c>
      <c r="R3544">
        <f t="shared" si="334"/>
        <v>-4.6205986302299998E-4</v>
      </c>
      <c r="S3544">
        <f t="shared" si="335"/>
        <v>0</v>
      </c>
    </row>
    <row r="3545" spans="1:19" x14ac:dyDescent="0.35">
      <c r="A3545">
        <v>-1.0272520400783622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-0.48759058673360206</v>
      </c>
      <c r="L3545">
        <v>-0.16392603601754996</v>
      </c>
      <c r="M3545">
        <v>0</v>
      </c>
      <c r="N3545">
        <f t="shared" si="330"/>
        <v>-5.5440167893259584</v>
      </c>
      <c r="O3545">
        <f t="shared" si="331"/>
        <v>3.9107864413064951E-3</v>
      </c>
      <c r="P3545">
        <f t="shared" si="332"/>
        <v>3.8955517702619468E-3</v>
      </c>
      <c r="Q3545">
        <f t="shared" si="333"/>
        <v>0.99610444822973809</v>
      </c>
      <c r="R3545">
        <f t="shared" si="334"/>
        <v>-1.695120500478971E-3</v>
      </c>
      <c r="S3545">
        <f t="shared" si="335"/>
        <v>0</v>
      </c>
    </row>
    <row r="3546" spans="1:19" x14ac:dyDescent="0.35">
      <c r="A3546">
        <v>-0.8503425656647593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-0.1435026962539378</v>
      </c>
      <c r="L3546">
        <v>2.7845820117304156</v>
      </c>
      <c r="M3546">
        <v>0</v>
      </c>
      <c r="N3546">
        <f t="shared" si="330"/>
        <v>-5.5574253043560242</v>
      </c>
      <c r="O3546">
        <f t="shared" si="331"/>
        <v>3.8586985932718464E-3</v>
      </c>
      <c r="P3546">
        <f t="shared" si="332"/>
        <v>3.8438662718957572E-3</v>
      </c>
      <c r="Q3546">
        <f t="shared" si="333"/>
        <v>0.99615613372810419</v>
      </c>
      <c r="R3546">
        <f t="shared" si="334"/>
        <v>-1.672586574000547E-3</v>
      </c>
      <c r="S3546">
        <f t="shared" si="335"/>
        <v>0</v>
      </c>
    </row>
    <row r="3547" spans="1:19" x14ac:dyDescent="0.35">
      <c r="A3547">
        <v>3.4204806403255718E-2</v>
      </c>
      <c r="B3547">
        <v>0</v>
      </c>
      <c r="C3547">
        <v>0</v>
      </c>
      <c r="D3547">
        <v>1</v>
      </c>
      <c r="E3547">
        <v>0</v>
      </c>
      <c r="F3547">
        <v>1</v>
      </c>
      <c r="G3547">
        <v>0</v>
      </c>
      <c r="H3547">
        <v>1</v>
      </c>
      <c r="I3547">
        <v>0</v>
      </c>
      <c r="J3547">
        <v>0</v>
      </c>
      <c r="K3547">
        <v>-0.52601888772427052</v>
      </c>
      <c r="L3547">
        <v>-0.56658572535758078</v>
      </c>
      <c r="M3547">
        <v>0</v>
      </c>
      <c r="N3547">
        <f t="shared" si="330"/>
        <v>-4.5539341132214224</v>
      </c>
      <c r="O3547">
        <f t="shared" si="331"/>
        <v>1.0525713473855202E-2</v>
      </c>
      <c r="P3547">
        <f t="shared" si="332"/>
        <v>1.0416076833583244E-2</v>
      </c>
      <c r="Q3547">
        <f t="shared" si="333"/>
        <v>0.98958392316641675</v>
      </c>
      <c r="R3547">
        <f t="shared" si="334"/>
        <v>-4.5473688931101756E-3</v>
      </c>
      <c r="S3547">
        <f t="shared" si="335"/>
        <v>0</v>
      </c>
    </row>
    <row r="3548" spans="1:19" x14ac:dyDescent="0.35">
      <c r="A3548">
        <v>-1.6906625691293735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-0.25746248539867911</v>
      </c>
      <c r="L3548">
        <v>-1.59271848206282</v>
      </c>
      <c r="M3548">
        <v>0</v>
      </c>
      <c r="N3548">
        <f t="shared" si="330"/>
        <v>-7.1139260891927192</v>
      </c>
      <c r="O3548">
        <f t="shared" si="331"/>
        <v>8.1369407715535524E-4</v>
      </c>
      <c r="P3548">
        <f t="shared" si="332"/>
        <v>8.1303251741140299E-4</v>
      </c>
      <c r="Q3548">
        <f t="shared" si="333"/>
        <v>0.99918696748258862</v>
      </c>
      <c r="R3548">
        <f t="shared" si="334"/>
        <v>-3.5323915284466394E-4</v>
      </c>
      <c r="S3548">
        <f t="shared" si="335"/>
        <v>0</v>
      </c>
    </row>
    <row r="3549" spans="1:19" x14ac:dyDescent="0.35">
      <c r="A3549">
        <v>-9.8477299406946536E-2</v>
      </c>
      <c r="B3549">
        <v>0</v>
      </c>
      <c r="C3549">
        <v>0</v>
      </c>
      <c r="D3549">
        <v>1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5.658949166299107E-2</v>
      </c>
      <c r="L3549">
        <v>-0.6315308365414567</v>
      </c>
      <c r="M3549">
        <v>0</v>
      </c>
      <c r="N3549">
        <f t="shared" si="330"/>
        <v>-4.4056181603591655</v>
      </c>
      <c r="O3549">
        <f t="shared" si="331"/>
        <v>1.2208557235656423E-2</v>
      </c>
      <c r="P3549">
        <f t="shared" si="332"/>
        <v>1.2061306089920853E-2</v>
      </c>
      <c r="Q3549">
        <f t="shared" si="333"/>
        <v>0.98793869391007916</v>
      </c>
      <c r="R3549">
        <f t="shared" si="334"/>
        <v>-5.2700045243562624E-3</v>
      </c>
      <c r="S3549">
        <f t="shared" si="335"/>
        <v>0</v>
      </c>
    </row>
    <row r="3550" spans="1:19" x14ac:dyDescent="0.35">
      <c r="A3550">
        <v>-0.89456993426816012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-0.91008104532641154</v>
      </c>
      <c r="L3550">
        <v>-1.3069599928537661</v>
      </c>
      <c r="M3550">
        <v>0</v>
      </c>
      <c r="N3550">
        <f t="shared" si="330"/>
        <v>-5.5947290721112202</v>
      </c>
      <c r="O3550">
        <f t="shared" si="331"/>
        <v>3.7174063481305963E-3</v>
      </c>
      <c r="P3550">
        <f t="shared" si="332"/>
        <v>3.70363841916003E-3</v>
      </c>
      <c r="Q3550">
        <f t="shared" si="333"/>
        <v>0.99629636158084001</v>
      </c>
      <c r="R3550">
        <f t="shared" si="334"/>
        <v>-1.611455698462742E-3</v>
      </c>
      <c r="S3550">
        <f t="shared" si="335"/>
        <v>0</v>
      </c>
    </row>
    <row r="3551" spans="1:19" x14ac:dyDescent="0.35">
      <c r="A3551">
        <v>-1.6022078319225721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-0.17508457580374023</v>
      </c>
      <c r="L3551">
        <v>0.66737138713606148</v>
      </c>
      <c r="M3551">
        <v>0</v>
      </c>
      <c r="N3551">
        <f t="shared" si="330"/>
        <v>-6.9236911247434216</v>
      </c>
      <c r="O3551">
        <f t="shared" si="331"/>
        <v>9.8419045801956457E-4</v>
      </c>
      <c r="P3551">
        <f t="shared" si="332"/>
        <v>9.8322277954183187E-4</v>
      </c>
      <c r="Q3551">
        <f t="shared" si="333"/>
        <v>0.99901677722045812</v>
      </c>
      <c r="R3551">
        <f t="shared" si="334"/>
        <v>-4.2721828744652967E-4</v>
      </c>
      <c r="S3551">
        <f t="shared" si="335"/>
        <v>0</v>
      </c>
    </row>
    <row r="3552" spans="1:19" x14ac:dyDescent="0.35">
      <c r="A3552">
        <v>1.3610258645052782</v>
      </c>
      <c r="B3552">
        <v>0</v>
      </c>
      <c r="C3552">
        <v>0</v>
      </c>
      <c r="D3552">
        <v>1</v>
      </c>
      <c r="E3552">
        <v>1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-0.50017916809261398</v>
      </c>
      <c r="L3552">
        <v>-0.39772843627950333</v>
      </c>
      <c r="M3552">
        <v>0</v>
      </c>
      <c r="N3552">
        <f t="shared" si="330"/>
        <v>-1.9891511563218893</v>
      </c>
      <c r="O3552">
        <f t="shared" si="331"/>
        <v>0.13681150775413672</v>
      </c>
      <c r="P3552">
        <f t="shared" si="332"/>
        <v>0.12034669496301893</v>
      </c>
      <c r="Q3552">
        <f t="shared" si="333"/>
        <v>0.87965330503698103</v>
      </c>
      <c r="R3552">
        <f t="shared" si="334"/>
        <v>-5.5688461232594987E-2</v>
      </c>
      <c r="S3552">
        <f t="shared" si="335"/>
        <v>1</v>
      </c>
    </row>
    <row r="3553" spans="1:19" x14ac:dyDescent="0.35">
      <c r="A3553">
        <v>0.78607007266106854</v>
      </c>
      <c r="B3553">
        <v>0</v>
      </c>
      <c r="C3553">
        <v>0</v>
      </c>
      <c r="D3553">
        <v>1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1.9064483945241373</v>
      </c>
      <c r="L3553">
        <v>0.18677756437537987</v>
      </c>
      <c r="M3553">
        <v>0</v>
      </c>
      <c r="N3553">
        <f t="shared" si="330"/>
        <v>-2.7623030824377834</v>
      </c>
      <c r="O3553">
        <f t="shared" si="331"/>
        <v>6.3146169926429421E-2</v>
      </c>
      <c r="P3553">
        <f t="shared" si="332"/>
        <v>5.9395567338402004E-2</v>
      </c>
      <c r="Q3553">
        <f t="shared" si="333"/>
        <v>0.94060443266159799</v>
      </c>
      <c r="R3553">
        <f t="shared" si="334"/>
        <v>-2.6592978943186064E-2</v>
      </c>
      <c r="S3553">
        <f t="shared" si="335"/>
        <v>1</v>
      </c>
    </row>
    <row r="3554" spans="1:19" x14ac:dyDescent="0.35">
      <c r="A3554">
        <v>1.6263900761256829</v>
      </c>
      <c r="B3554">
        <v>1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0.43601375086970673</v>
      </c>
      <c r="L3554">
        <v>4.9312530605270348E-3</v>
      </c>
      <c r="M3554">
        <v>0</v>
      </c>
      <c r="N3554">
        <f t="shared" si="330"/>
        <v>-0.70045540845199605</v>
      </c>
      <c r="O3554">
        <f t="shared" si="331"/>
        <v>0.49635920613422557</v>
      </c>
      <c r="P3554">
        <f t="shared" si="332"/>
        <v>0.33171126565027553</v>
      </c>
      <c r="Q3554">
        <f t="shared" si="333"/>
        <v>0.66828873434972447</v>
      </c>
      <c r="R3554">
        <f t="shared" si="334"/>
        <v>-0.17503585991624082</v>
      </c>
      <c r="S3554">
        <f t="shared" si="335"/>
        <v>1</v>
      </c>
    </row>
    <row r="3555" spans="1:19" x14ac:dyDescent="0.35">
      <c r="A3555">
        <v>-0.36384151102735102</v>
      </c>
      <c r="B3555">
        <v>0</v>
      </c>
      <c r="C3555">
        <v>0</v>
      </c>
      <c r="D3555">
        <v>1</v>
      </c>
      <c r="E3555">
        <v>1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-0.40697949557501573</v>
      </c>
      <c r="L3555">
        <v>-0.9822344369343865</v>
      </c>
      <c r="M3555">
        <v>0</v>
      </c>
      <c r="N3555">
        <f t="shared" si="330"/>
        <v>-4.8424203521385945</v>
      </c>
      <c r="O3555">
        <f t="shared" si="331"/>
        <v>7.8879393379100871E-3</v>
      </c>
      <c r="P3555">
        <f t="shared" si="332"/>
        <v>7.8262066942598203E-3</v>
      </c>
      <c r="Q3555">
        <f t="shared" si="333"/>
        <v>0.99217379330574018</v>
      </c>
      <c r="R3555">
        <f t="shared" si="334"/>
        <v>-3.412248347017002E-3</v>
      </c>
      <c r="S3555">
        <f t="shared" si="335"/>
        <v>0</v>
      </c>
    </row>
    <row r="3556" spans="1:19" x14ac:dyDescent="0.35">
      <c r="A3556">
        <v>-1.0022562200145031E-2</v>
      </c>
      <c r="B3556">
        <v>0</v>
      </c>
      <c r="C3556">
        <v>0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-0.82174012350878278</v>
      </c>
      <c r="L3556">
        <v>-0.2678382139117515</v>
      </c>
      <c r="M3556">
        <v>0</v>
      </c>
      <c r="N3556">
        <f t="shared" si="330"/>
        <v>-4.3951155103437234</v>
      </c>
      <c r="O3556">
        <f t="shared" si="331"/>
        <v>1.2337455139436423E-2</v>
      </c>
      <c r="P3556">
        <f t="shared" si="332"/>
        <v>1.2187097372325414E-2</v>
      </c>
      <c r="Q3556">
        <f t="shared" si="333"/>
        <v>0.98781290262767463</v>
      </c>
      <c r="R3556">
        <f t="shared" si="334"/>
        <v>-5.3253054639980368E-3</v>
      </c>
      <c r="S3556">
        <f t="shared" si="335"/>
        <v>0</v>
      </c>
    </row>
    <row r="3557" spans="1:19" x14ac:dyDescent="0.35">
      <c r="A3557">
        <v>-0.80611519706135859</v>
      </c>
      <c r="B3557">
        <v>0</v>
      </c>
      <c r="C3557">
        <v>0</v>
      </c>
      <c r="D3557">
        <v>1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-0.8754072335129921</v>
      </c>
      <c r="L3557">
        <v>4.3898319770852672E-2</v>
      </c>
      <c r="M3557">
        <v>0</v>
      </c>
      <c r="N3557">
        <f t="shared" si="330"/>
        <v>-5.449765599387316</v>
      </c>
      <c r="O3557">
        <f t="shared" si="331"/>
        <v>4.2973118652406776E-3</v>
      </c>
      <c r="P3557">
        <f t="shared" si="332"/>
        <v>4.2789239943891262E-3</v>
      </c>
      <c r="Q3557">
        <f t="shared" si="333"/>
        <v>0.99572107600561088</v>
      </c>
      <c r="R3557">
        <f t="shared" si="334"/>
        <v>-1.8623002473830957E-3</v>
      </c>
      <c r="S3557">
        <f t="shared" si="335"/>
        <v>0</v>
      </c>
    </row>
    <row r="3558" spans="1:19" x14ac:dyDescent="0.35">
      <c r="A3558">
        <v>1.2725711272984768</v>
      </c>
      <c r="B3558">
        <v>0</v>
      </c>
      <c r="C3558">
        <v>1</v>
      </c>
      <c r="D3558">
        <v>1</v>
      </c>
      <c r="E3558">
        <v>0</v>
      </c>
      <c r="F3558">
        <v>1</v>
      </c>
      <c r="G3558">
        <v>0</v>
      </c>
      <c r="H3558">
        <v>1</v>
      </c>
      <c r="I3558">
        <v>1</v>
      </c>
      <c r="J3558">
        <v>0</v>
      </c>
      <c r="K3558">
        <v>-0.44894143343838949</v>
      </c>
      <c r="L3558">
        <v>-0.50164061417370487</v>
      </c>
      <c r="M3558">
        <v>0</v>
      </c>
      <c r="N3558">
        <f t="shared" si="330"/>
        <v>-1.9990262522578495</v>
      </c>
      <c r="O3558">
        <f t="shared" si="331"/>
        <v>0.13546712984534851</v>
      </c>
      <c r="P3558">
        <f t="shared" si="332"/>
        <v>0.11930519720443095</v>
      </c>
      <c r="Q3558">
        <f t="shared" si="333"/>
        <v>0.880694802795569</v>
      </c>
      <c r="R3558">
        <f t="shared" si="334"/>
        <v>-5.517456653161696E-2</v>
      </c>
      <c r="S3558">
        <f t="shared" si="335"/>
        <v>1</v>
      </c>
    </row>
    <row r="3559" spans="1:19" x14ac:dyDescent="0.35">
      <c r="A3559">
        <v>7.8432175006656474E-2</v>
      </c>
      <c r="B3559">
        <v>0</v>
      </c>
      <c r="C3559">
        <v>0</v>
      </c>
      <c r="D3559">
        <v>1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-0.41250080318861748</v>
      </c>
      <c r="L3559">
        <v>-0.95625639246083627</v>
      </c>
      <c r="M3559">
        <v>0</v>
      </c>
      <c r="N3559">
        <f t="shared" si="330"/>
        <v>-4.1919378315920195</v>
      </c>
      <c r="O3559">
        <f t="shared" si="331"/>
        <v>1.5116962343955858E-2</v>
      </c>
      <c r="P3559">
        <f t="shared" si="332"/>
        <v>1.4891842915372074E-2</v>
      </c>
      <c r="Q3559">
        <f t="shared" si="333"/>
        <v>0.98510815708462796</v>
      </c>
      <c r="R3559">
        <f t="shared" si="334"/>
        <v>-6.5160847852716568E-3</v>
      </c>
      <c r="S3559">
        <f t="shared" si="335"/>
        <v>0</v>
      </c>
    </row>
    <row r="3560" spans="1:19" x14ac:dyDescent="0.35">
      <c r="A3560">
        <v>-1.5137530947157707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-0.40653779096592768</v>
      </c>
      <c r="L3560">
        <v>-1.527773370878944</v>
      </c>
      <c r="M3560">
        <v>0</v>
      </c>
      <c r="N3560">
        <f t="shared" si="330"/>
        <v>-6.8436229379064351</v>
      </c>
      <c r="O3560">
        <f t="shared" si="331"/>
        <v>1.0662334959126234E-3</v>
      </c>
      <c r="P3560">
        <f t="shared" si="332"/>
        <v>1.0650978529054311E-3</v>
      </c>
      <c r="Q3560">
        <f t="shared" si="333"/>
        <v>0.99893490214709457</v>
      </c>
      <c r="R3560">
        <f t="shared" si="334"/>
        <v>-4.6281263435122785E-4</v>
      </c>
      <c r="S3560">
        <f t="shared" si="335"/>
        <v>0</v>
      </c>
    </row>
    <row r="3561" spans="1:19" x14ac:dyDescent="0.35">
      <c r="A3561">
        <v>-0.45229624823415254</v>
      </c>
      <c r="B3561">
        <v>1</v>
      </c>
      <c r="C3561">
        <v>0</v>
      </c>
      <c r="D3561">
        <v>1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-0.46440109475647429</v>
      </c>
      <c r="L3561">
        <v>0.47253605358443379</v>
      </c>
      <c r="M3561">
        <v>0</v>
      </c>
      <c r="N3561">
        <f t="shared" si="330"/>
        <v>-4.6383220565193568</v>
      </c>
      <c r="O3561">
        <f t="shared" si="331"/>
        <v>9.6739163015137578E-3</v>
      </c>
      <c r="P3561">
        <f t="shared" si="332"/>
        <v>9.5812283008654894E-3</v>
      </c>
      <c r="Q3561">
        <f t="shared" si="333"/>
        <v>0.9904187716991345</v>
      </c>
      <c r="R3561">
        <f t="shared" si="334"/>
        <v>-4.1811369345269881E-3</v>
      </c>
      <c r="S3561">
        <f t="shared" si="335"/>
        <v>0</v>
      </c>
    </row>
    <row r="3562" spans="1:19" x14ac:dyDescent="0.35">
      <c r="A3562">
        <v>0.43225112383386249</v>
      </c>
      <c r="B3562">
        <v>0</v>
      </c>
      <c r="C3562">
        <v>0</v>
      </c>
      <c r="D3562">
        <v>1</v>
      </c>
      <c r="E3562">
        <v>0</v>
      </c>
      <c r="F3562">
        <v>1</v>
      </c>
      <c r="G3562">
        <v>0</v>
      </c>
      <c r="H3562">
        <v>1</v>
      </c>
      <c r="I3562">
        <v>1</v>
      </c>
      <c r="J3562">
        <v>0</v>
      </c>
      <c r="K3562">
        <v>-6.134563896354308E-2</v>
      </c>
      <c r="L3562">
        <v>-0.25484919167497661</v>
      </c>
      <c r="M3562">
        <v>0</v>
      </c>
      <c r="N3562">
        <f t="shared" si="330"/>
        <v>-3.6460435431508427</v>
      </c>
      <c r="O3562">
        <f t="shared" si="331"/>
        <v>2.609416525350531E-2</v>
      </c>
      <c r="P3562">
        <f t="shared" si="332"/>
        <v>2.54305756110196E-2</v>
      </c>
      <c r="Q3562">
        <f t="shared" si="333"/>
        <v>0.97456942438898042</v>
      </c>
      <c r="R3562">
        <f t="shared" si="334"/>
        <v>-1.1187218059839811E-2</v>
      </c>
      <c r="S3562">
        <f t="shared" si="335"/>
        <v>0</v>
      </c>
    </row>
    <row r="3563" spans="1:19" x14ac:dyDescent="0.35">
      <c r="A3563">
        <v>1.051434284281473</v>
      </c>
      <c r="B3563">
        <v>0</v>
      </c>
      <c r="C3563">
        <v>0</v>
      </c>
      <c r="D3563">
        <v>1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-0.54037428751963501</v>
      </c>
      <c r="L3563">
        <v>0.19976658661215477</v>
      </c>
      <c r="M3563">
        <v>0</v>
      </c>
      <c r="N3563">
        <f t="shared" si="330"/>
        <v>-2.5834103755677802</v>
      </c>
      <c r="O3563">
        <f t="shared" si="331"/>
        <v>7.5516026361247685E-2</v>
      </c>
      <c r="P3563">
        <f t="shared" si="332"/>
        <v>7.0213762054981338E-2</v>
      </c>
      <c r="Q3563">
        <f t="shared" si="333"/>
        <v>0.92978623794501869</v>
      </c>
      <c r="R3563">
        <f t="shared" si="334"/>
        <v>-3.1616886232916599E-2</v>
      </c>
      <c r="S3563">
        <f t="shared" si="335"/>
        <v>1</v>
      </c>
    </row>
    <row r="3564" spans="1:19" x14ac:dyDescent="0.35">
      <c r="A3564">
        <v>0.69761533545426702</v>
      </c>
      <c r="B3564">
        <v>0</v>
      </c>
      <c r="C3564">
        <v>0</v>
      </c>
      <c r="D3564">
        <v>1</v>
      </c>
      <c r="E3564">
        <v>0</v>
      </c>
      <c r="F3564">
        <v>1</v>
      </c>
      <c r="G3564">
        <v>0</v>
      </c>
      <c r="H3564">
        <v>1</v>
      </c>
      <c r="I3564">
        <v>0</v>
      </c>
      <c r="J3564">
        <v>0</v>
      </c>
      <c r="K3564">
        <v>-0.6545549289689202</v>
      </c>
      <c r="L3564">
        <v>0.12183245319150394</v>
      </c>
      <c r="M3564">
        <v>0</v>
      </c>
      <c r="N3564">
        <f t="shared" si="330"/>
        <v>-3.465190226307723</v>
      </c>
      <c r="O3564">
        <f t="shared" si="331"/>
        <v>3.126705704376577E-2</v>
      </c>
      <c r="P3564">
        <f t="shared" si="332"/>
        <v>3.031906898431919E-2</v>
      </c>
      <c r="Q3564">
        <f t="shared" si="333"/>
        <v>0.96968093101568076</v>
      </c>
      <c r="R3564">
        <f t="shared" si="334"/>
        <v>-1.3371144800379377E-2</v>
      </c>
      <c r="S3564">
        <f t="shared" si="335"/>
        <v>0</v>
      </c>
    </row>
    <row r="3565" spans="1:19" x14ac:dyDescent="0.35">
      <c r="A3565">
        <v>-1.8534192855898883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8.8833928126425737E-2</v>
      </c>
      <c r="L3565">
        <v>-1.1121246593021383</v>
      </c>
      <c r="M3565">
        <v>0</v>
      </c>
      <c r="N3565">
        <f t="shared" si="330"/>
        <v>-7.4041810285630012</v>
      </c>
      <c r="O3565">
        <f t="shared" si="331"/>
        <v>6.0870243109263341E-4</v>
      </c>
      <c r="P3565">
        <f t="shared" si="332"/>
        <v>6.0833213784141759E-4</v>
      </c>
      <c r="Q3565">
        <f t="shared" si="333"/>
        <v>0.99939166786215861</v>
      </c>
      <c r="R3565">
        <f t="shared" si="334"/>
        <v>-2.6427568247685364E-4</v>
      </c>
      <c r="S3565">
        <f t="shared" si="335"/>
        <v>0</v>
      </c>
    </row>
    <row r="3566" spans="1:19" x14ac:dyDescent="0.35">
      <c r="A3566">
        <v>-0.71766045985455706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1</v>
      </c>
      <c r="K3566">
        <v>-0.90610570384461808</v>
      </c>
      <c r="L3566">
        <v>1.5895919659470996</v>
      </c>
      <c r="M3566">
        <v>0</v>
      </c>
      <c r="N3566">
        <f t="shared" si="330"/>
        <v>-5.2059314644227621</v>
      </c>
      <c r="O3566">
        <f t="shared" si="331"/>
        <v>5.4839399662090392E-3</v>
      </c>
      <c r="P3566">
        <f t="shared" si="332"/>
        <v>5.4540303909710744E-3</v>
      </c>
      <c r="Q3566">
        <f t="shared" si="333"/>
        <v>0.99454596960902897</v>
      </c>
      <c r="R3566">
        <f t="shared" si="334"/>
        <v>-2.3751382447881123E-3</v>
      </c>
      <c r="S3566">
        <f t="shared" si="335"/>
        <v>0</v>
      </c>
    </row>
    <row r="3567" spans="1:19" x14ac:dyDescent="0.35">
      <c r="A3567">
        <v>-9.8477299406946536E-2</v>
      </c>
      <c r="B3567">
        <v>0</v>
      </c>
      <c r="C3567">
        <v>0</v>
      </c>
      <c r="D3567">
        <v>1</v>
      </c>
      <c r="E3567">
        <v>0</v>
      </c>
      <c r="F3567">
        <v>1</v>
      </c>
      <c r="G3567">
        <v>0</v>
      </c>
      <c r="H3567">
        <v>0</v>
      </c>
      <c r="I3567">
        <v>0</v>
      </c>
      <c r="J3567">
        <v>1</v>
      </c>
      <c r="K3567">
        <v>-0.65124214440075923</v>
      </c>
      <c r="L3567">
        <v>-9.8980924833674058E-2</v>
      </c>
      <c r="M3567">
        <v>0</v>
      </c>
      <c r="N3567">
        <f t="shared" si="330"/>
        <v>-4.6002472129957352</v>
      </c>
      <c r="O3567">
        <f t="shared" si="331"/>
        <v>1.0049351107336481E-2</v>
      </c>
      <c r="P3567">
        <f t="shared" si="332"/>
        <v>9.9493664307780446E-3</v>
      </c>
      <c r="Q3567">
        <f t="shared" si="333"/>
        <v>0.99005063356922196</v>
      </c>
      <c r="R3567">
        <f t="shared" si="334"/>
        <v>-4.3425939707380399E-3</v>
      </c>
      <c r="S3567">
        <f t="shared" si="335"/>
        <v>0</v>
      </c>
    </row>
    <row r="3568" spans="1:19" x14ac:dyDescent="0.35">
      <c r="A3568">
        <v>0.91875217847127078</v>
      </c>
      <c r="B3568">
        <v>0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8.2429211294647517E-2</v>
      </c>
      <c r="L3568">
        <v>0.65438236489928614</v>
      </c>
      <c r="M3568">
        <v>0</v>
      </c>
      <c r="N3568">
        <f t="shared" si="330"/>
        <v>-2.2092782334799193</v>
      </c>
      <c r="O3568">
        <f t="shared" si="331"/>
        <v>0.1097798553518238</v>
      </c>
      <c r="P3568">
        <f t="shared" si="332"/>
        <v>9.8920389320836286E-2</v>
      </c>
      <c r="Q3568">
        <f t="shared" si="333"/>
        <v>0.90107961067916376</v>
      </c>
      <c r="R3568">
        <f t="shared" si="334"/>
        <v>-4.5236837265905792E-2</v>
      </c>
      <c r="S3568">
        <f t="shared" si="335"/>
        <v>1</v>
      </c>
    </row>
    <row r="3569" spans="1:19" x14ac:dyDescent="0.35">
      <c r="A3569">
        <v>0.52070586104066396</v>
      </c>
      <c r="B3569">
        <v>0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1</v>
      </c>
      <c r="I3569">
        <v>0</v>
      </c>
      <c r="J3569">
        <v>1</v>
      </c>
      <c r="K3569">
        <v>2.059057336964091</v>
      </c>
      <c r="L3569">
        <v>1.3168224989748205</v>
      </c>
      <c r="M3569">
        <v>0</v>
      </c>
      <c r="N3569">
        <f t="shared" si="330"/>
        <v>-2.3596339299712414</v>
      </c>
      <c r="O3569">
        <f t="shared" si="331"/>
        <v>9.4454793937393228E-2</v>
      </c>
      <c r="P3569">
        <f t="shared" si="332"/>
        <v>8.6303056517834015E-2</v>
      </c>
      <c r="Q3569">
        <f t="shared" si="333"/>
        <v>0.91369694348216601</v>
      </c>
      <c r="R3569">
        <f t="shared" si="334"/>
        <v>-3.9197827896645936E-2</v>
      </c>
      <c r="S3569">
        <f t="shared" si="335"/>
        <v>1</v>
      </c>
    </row>
    <row r="3570" spans="1:19" x14ac:dyDescent="0.35">
      <c r="A3570">
        <v>-0.14270466801034729</v>
      </c>
      <c r="B3570">
        <v>0</v>
      </c>
      <c r="C3570">
        <v>0</v>
      </c>
      <c r="D3570">
        <v>1</v>
      </c>
      <c r="E3570">
        <v>1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-0.89175030404925359</v>
      </c>
      <c r="L3570">
        <v>0.30367876450635634</v>
      </c>
      <c r="M3570">
        <v>0</v>
      </c>
      <c r="N3570">
        <f t="shared" si="330"/>
        <v>-4.5363091154592121</v>
      </c>
      <c r="O3570">
        <f t="shared" si="331"/>
        <v>1.0712873654220991E-2</v>
      </c>
      <c r="P3570">
        <f t="shared" si="332"/>
        <v>1.059932443077401E-2</v>
      </c>
      <c r="Q3570">
        <f t="shared" si="333"/>
        <v>0.98940067556922595</v>
      </c>
      <c r="R3570">
        <f t="shared" si="334"/>
        <v>-4.6277974326352344E-3</v>
      </c>
      <c r="S3570">
        <f t="shared" si="335"/>
        <v>0</v>
      </c>
    </row>
    <row r="3571" spans="1:19" x14ac:dyDescent="0.35">
      <c r="A3571">
        <v>-0.45229624823415254</v>
      </c>
      <c r="B3571">
        <v>0</v>
      </c>
      <c r="C3571">
        <v>0</v>
      </c>
      <c r="D3571">
        <v>1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-1.1137068701160457</v>
      </c>
      <c r="L3571">
        <v>1.2129103210806196</v>
      </c>
      <c r="M3571">
        <v>0</v>
      </c>
      <c r="N3571">
        <f t="shared" si="330"/>
        <v>-5.1555781549376496</v>
      </c>
      <c r="O3571">
        <f t="shared" si="331"/>
        <v>5.7671448077924702E-3</v>
      </c>
      <c r="P3571">
        <f t="shared" si="332"/>
        <v>5.734075563677915E-3</v>
      </c>
      <c r="Q3571">
        <f t="shared" si="333"/>
        <v>0.99426592443632211</v>
      </c>
      <c r="R3571">
        <f t="shared" si="334"/>
        <v>-2.4974445064895809E-3</v>
      </c>
      <c r="S3571">
        <f t="shared" si="335"/>
        <v>0</v>
      </c>
    </row>
    <row r="3572" spans="1:19" x14ac:dyDescent="0.35">
      <c r="A3572">
        <v>-0.45229624823415254</v>
      </c>
      <c r="B3572">
        <v>0</v>
      </c>
      <c r="C3572">
        <v>0</v>
      </c>
      <c r="D3572">
        <v>1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0</v>
      </c>
      <c r="K3572">
        <v>-0.67310652255062231</v>
      </c>
      <c r="L3572">
        <v>2.0571967664710065</v>
      </c>
      <c r="M3572">
        <v>0</v>
      </c>
      <c r="N3572">
        <f t="shared" si="330"/>
        <v>-5.1227026922653165</v>
      </c>
      <c r="O3572">
        <f t="shared" si="331"/>
        <v>5.959893350566005E-3</v>
      </c>
      <c r="P3572">
        <f t="shared" si="332"/>
        <v>5.9245834649682676E-3</v>
      </c>
      <c r="Q3572">
        <f t="shared" si="333"/>
        <v>0.99407541653503173</v>
      </c>
      <c r="R3572">
        <f t="shared" si="334"/>
        <v>-2.5806661634935422E-3</v>
      </c>
      <c r="S3572">
        <f t="shared" si="335"/>
        <v>0</v>
      </c>
    </row>
    <row r="3573" spans="1:19" x14ac:dyDescent="0.35">
      <c r="A3573">
        <v>-0.18693203661374805</v>
      </c>
      <c r="B3573">
        <v>1</v>
      </c>
      <c r="C3573">
        <v>0</v>
      </c>
      <c r="D3573">
        <v>1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-0.39682028956598825</v>
      </c>
      <c r="L3573">
        <v>0.60242627595218556</v>
      </c>
      <c r="M3573">
        <v>0</v>
      </c>
      <c r="N3573">
        <f t="shared" si="330"/>
        <v>-3.9156945554798619</v>
      </c>
      <c r="O3573">
        <f t="shared" si="331"/>
        <v>1.9926703636936421E-2</v>
      </c>
      <c r="P3573">
        <f t="shared" si="332"/>
        <v>1.9537387898444256E-2</v>
      </c>
      <c r="Q3573">
        <f t="shared" si="333"/>
        <v>0.98046261210155572</v>
      </c>
      <c r="R3573">
        <f t="shared" si="334"/>
        <v>-8.568962595451899E-3</v>
      </c>
      <c r="S3573">
        <f t="shared" si="335"/>
        <v>0</v>
      </c>
    </row>
    <row r="3574" spans="1:19" x14ac:dyDescent="0.35">
      <c r="A3574">
        <v>1.3610258645052782</v>
      </c>
      <c r="B3574">
        <v>0</v>
      </c>
      <c r="C3574">
        <v>0</v>
      </c>
      <c r="D3574">
        <v>1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-0.22543890123978863</v>
      </c>
      <c r="L3574">
        <v>-0.24186016943820124</v>
      </c>
      <c r="M3574">
        <v>0</v>
      </c>
      <c r="N3574">
        <f t="shared" si="330"/>
        <v>-2.3834129810100384</v>
      </c>
      <c r="O3574">
        <f t="shared" si="331"/>
        <v>9.2235242569012277E-2</v>
      </c>
      <c r="P3574">
        <f t="shared" si="332"/>
        <v>8.4446316117825174E-2</v>
      </c>
      <c r="Q3574">
        <f t="shared" si="333"/>
        <v>0.91555368388217484</v>
      </c>
      <c r="R3574">
        <f t="shared" si="334"/>
        <v>-3.8316185572824173E-2</v>
      </c>
      <c r="S3574">
        <f t="shared" si="335"/>
        <v>1</v>
      </c>
    </row>
    <row r="3575" spans="1:19" x14ac:dyDescent="0.35">
      <c r="A3575">
        <v>-0.23115940521714878</v>
      </c>
      <c r="B3575">
        <v>0</v>
      </c>
      <c r="C3575">
        <v>0</v>
      </c>
      <c r="D3575">
        <v>1</v>
      </c>
      <c r="E3575">
        <v>1</v>
      </c>
      <c r="F3575">
        <v>0</v>
      </c>
      <c r="G3575">
        <v>0</v>
      </c>
      <c r="H3575">
        <v>1</v>
      </c>
      <c r="I3575">
        <v>0</v>
      </c>
      <c r="J3575">
        <v>0</v>
      </c>
      <c r="K3575">
        <v>-0.42442682763399719</v>
      </c>
      <c r="L3575">
        <v>0.29068974226958139</v>
      </c>
      <c r="M3575">
        <v>0</v>
      </c>
      <c r="N3575">
        <f t="shared" si="330"/>
        <v>-4.6081164348039856</v>
      </c>
      <c r="O3575">
        <f t="shared" si="331"/>
        <v>9.9705808711585842E-3</v>
      </c>
      <c r="P3575">
        <f t="shared" si="332"/>
        <v>9.8721498031738471E-3</v>
      </c>
      <c r="Q3575">
        <f t="shared" si="333"/>
        <v>0.99012785019682614</v>
      </c>
      <c r="R3575">
        <f t="shared" si="334"/>
        <v>-4.3087235337328934E-3</v>
      </c>
      <c r="S3575">
        <f t="shared" si="335"/>
        <v>0</v>
      </c>
    </row>
    <row r="3576" spans="1:19" x14ac:dyDescent="0.35">
      <c r="A3576">
        <v>0.43225112383386249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-0.46329683323375398</v>
      </c>
      <c r="L3576">
        <v>4.3898319770852672E-2</v>
      </c>
      <c r="M3576">
        <v>0</v>
      </c>
      <c r="N3576">
        <f t="shared" si="330"/>
        <v>-3.6491435911036803</v>
      </c>
      <c r="O3576">
        <f t="shared" si="331"/>
        <v>2.6013397346805706E-2</v>
      </c>
      <c r="P3576">
        <f t="shared" si="332"/>
        <v>2.5353857380492707E-2</v>
      </c>
      <c r="Q3576">
        <f t="shared" si="333"/>
        <v>0.97464614261950733</v>
      </c>
      <c r="R3576">
        <f t="shared" si="334"/>
        <v>-1.115303168788552E-2</v>
      </c>
      <c r="S3576">
        <f t="shared" si="335"/>
        <v>0</v>
      </c>
    </row>
    <row r="3577" spans="1:19" x14ac:dyDescent="0.35">
      <c r="A3577">
        <v>-0.93879730287156082</v>
      </c>
      <c r="B3577">
        <v>0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0.10937319244902427</v>
      </c>
      <c r="L3577">
        <v>-0.29381625838530179</v>
      </c>
      <c r="M3577">
        <v>0</v>
      </c>
      <c r="N3577">
        <f t="shared" si="330"/>
        <v>-5.4907536325444619</v>
      </c>
      <c r="O3577">
        <f t="shared" si="331"/>
        <v>4.1247344684821703E-3</v>
      </c>
      <c r="P3577">
        <f t="shared" si="332"/>
        <v>4.107790921678206E-3</v>
      </c>
      <c r="Q3577">
        <f t="shared" si="333"/>
        <v>0.99589220907832177</v>
      </c>
      <c r="R3577">
        <f t="shared" si="334"/>
        <v>-1.787665126309107E-3</v>
      </c>
      <c r="S3577">
        <f t="shared" si="335"/>
        <v>0</v>
      </c>
    </row>
    <row r="3578" spans="1:19" x14ac:dyDescent="0.35">
      <c r="A3578">
        <v>-1.6906625691293735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-0.31245470923015289</v>
      </c>
      <c r="L3578">
        <v>-1.4238611929847429</v>
      </c>
      <c r="M3578">
        <v>0</v>
      </c>
      <c r="N3578">
        <f t="shared" si="330"/>
        <v>-7.2029071768897772</v>
      </c>
      <c r="O3578">
        <f t="shared" si="331"/>
        <v>7.4441850326444547E-4</v>
      </c>
      <c r="P3578">
        <f t="shared" si="332"/>
        <v>7.4386475657572428E-4</v>
      </c>
      <c r="Q3578">
        <f t="shared" si="333"/>
        <v>0.99925613524342427</v>
      </c>
      <c r="R3578">
        <f t="shared" si="334"/>
        <v>-3.2317657380246116E-4</v>
      </c>
      <c r="S3578">
        <f t="shared" si="335"/>
        <v>0</v>
      </c>
    </row>
    <row r="3579" spans="1:19" x14ac:dyDescent="0.35">
      <c r="A3579">
        <v>-0.8503425656647593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1</v>
      </c>
      <c r="I3579">
        <v>1</v>
      </c>
      <c r="J3579">
        <v>0</v>
      </c>
      <c r="K3579">
        <v>-0.19164849864454561</v>
      </c>
      <c r="L3579">
        <v>-0.60555279206790646</v>
      </c>
      <c r="M3579">
        <v>0</v>
      </c>
      <c r="N3579">
        <f t="shared" si="330"/>
        <v>-5.2276046198888775</v>
      </c>
      <c r="O3579">
        <f t="shared" si="331"/>
        <v>5.3663644018166062E-3</v>
      </c>
      <c r="P3579">
        <f t="shared" si="332"/>
        <v>5.3377202498807895E-3</v>
      </c>
      <c r="Q3579">
        <f t="shared" si="333"/>
        <v>0.99466227975011923</v>
      </c>
      <c r="R3579">
        <f t="shared" si="334"/>
        <v>-2.324351352527107E-3</v>
      </c>
      <c r="S3579">
        <f t="shared" si="335"/>
        <v>0</v>
      </c>
    </row>
    <row r="3580" spans="1:19" x14ac:dyDescent="0.35">
      <c r="A3580">
        <v>-0.71766045985455706</v>
      </c>
      <c r="B3580">
        <v>0</v>
      </c>
      <c r="C3580">
        <v>0</v>
      </c>
      <c r="D3580">
        <v>1</v>
      </c>
      <c r="E3580">
        <v>1</v>
      </c>
      <c r="F3580">
        <v>0</v>
      </c>
      <c r="G3580">
        <v>0</v>
      </c>
      <c r="H3580">
        <v>1</v>
      </c>
      <c r="I3580">
        <v>0</v>
      </c>
      <c r="J3580">
        <v>1</v>
      </c>
      <c r="K3580">
        <v>-0.59492480674202097</v>
      </c>
      <c r="L3580">
        <v>-1.2160368371963399</v>
      </c>
      <c r="M3580">
        <v>0</v>
      </c>
      <c r="N3580">
        <f t="shared" si="330"/>
        <v>-5.1925190784060735</v>
      </c>
      <c r="O3580">
        <f t="shared" si="331"/>
        <v>5.5579881573360841E-3</v>
      </c>
      <c r="P3580">
        <f t="shared" si="332"/>
        <v>5.5272676690888622E-3</v>
      </c>
      <c r="Q3580">
        <f t="shared" si="333"/>
        <v>0.99447273233091116</v>
      </c>
      <c r="R3580">
        <f t="shared" si="334"/>
        <v>-2.4071203933114329E-3</v>
      </c>
      <c r="S3580">
        <f t="shared" si="335"/>
        <v>0</v>
      </c>
    </row>
    <row r="3581" spans="1:19" x14ac:dyDescent="0.35">
      <c r="A3581">
        <v>-9.8477299406946536E-2</v>
      </c>
      <c r="B3581">
        <v>0</v>
      </c>
      <c r="C3581">
        <v>0</v>
      </c>
      <c r="D3581">
        <v>1</v>
      </c>
      <c r="E3581">
        <v>1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-0.48979910977904267</v>
      </c>
      <c r="L3581">
        <v>-4.702483588657351E-2</v>
      </c>
      <c r="M3581">
        <v>0</v>
      </c>
      <c r="N3581">
        <f t="shared" si="330"/>
        <v>-4.3165404551429738</v>
      </c>
      <c r="O3581">
        <f t="shared" si="331"/>
        <v>1.3345974767512364E-2</v>
      </c>
      <c r="P3581">
        <f t="shared" si="332"/>
        <v>1.3170205536736132E-2</v>
      </c>
      <c r="Q3581">
        <f t="shared" si="333"/>
        <v>0.98682979446326391</v>
      </c>
      <c r="R3581">
        <f t="shared" si="334"/>
        <v>-5.7577467221795534E-3</v>
      </c>
      <c r="S3581">
        <f t="shared" si="335"/>
        <v>0</v>
      </c>
    </row>
    <row r="3582" spans="1:19" x14ac:dyDescent="0.35">
      <c r="A3582">
        <v>-1.0272520400783622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-0.16779644975378588</v>
      </c>
      <c r="L3582">
        <v>-0.9822344369343865</v>
      </c>
      <c r="M3582">
        <v>0</v>
      </c>
      <c r="N3582">
        <f t="shared" si="330"/>
        <v>-5.6911898546379112</v>
      </c>
      <c r="O3582">
        <f t="shared" si="331"/>
        <v>3.37557413639552E-3</v>
      </c>
      <c r="P3582">
        <f t="shared" si="332"/>
        <v>3.3642179692293926E-3</v>
      </c>
      <c r="Q3582">
        <f t="shared" si="333"/>
        <v>0.99663578203077063</v>
      </c>
      <c r="R3582">
        <f t="shared" si="334"/>
        <v>-1.4635244903202422E-3</v>
      </c>
      <c r="S3582">
        <f t="shared" si="335"/>
        <v>0</v>
      </c>
    </row>
    <row r="3583" spans="1:19" x14ac:dyDescent="0.35">
      <c r="A3583">
        <v>1.2283437586950761</v>
      </c>
      <c r="B3583">
        <v>1</v>
      </c>
      <c r="C3583">
        <v>0</v>
      </c>
      <c r="D3583">
        <v>1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2.1385641665999566</v>
      </c>
      <c r="L3583">
        <v>1.6155700104206494</v>
      </c>
      <c r="M3583">
        <v>0</v>
      </c>
      <c r="N3583">
        <f t="shared" si="330"/>
        <v>-1.4178897082888615</v>
      </c>
      <c r="O3583">
        <f t="shared" si="331"/>
        <v>0.24222464257843296</v>
      </c>
      <c r="P3583">
        <f t="shared" si="332"/>
        <v>0.19499262393930422</v>
      </c>
      <c r="Q3583">
        <f t="shared" si="333"/>
        <v>0.80500737606069572</v>
      </c>
      <c r="R3583">
        <f t="shared" si="334"/>
        <v>-9.4200140293271312E-2</v>
      </c>
      <c r="S3583">
        <f t="shared" si="335"/>
        <v>1</v>
      </c>
    </row>
    <row r="3584" spans="1:19" x14ac:dyDescent="0.35">
      <c r="A3584">
        <v>0.96297954707467148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1</v>
      </c>
      <c r="I3584">
        <v>0</v>
      </c>
      <c r="J3584">
        <v>0</v>
      </c>
      <c r="K3584">
        <v>-1.0037224224530978</v>
      </c>
      <c r="L3584">
        <v>0.31666778674313167</v>
      </c>
      <c r="M3584">
        <v>0</v>
      </c>
      <c r="N3584">
        <f t="shared" si="330"/>
        <v>-2.6391875821320436</v>
      </c>
      <c r="O3584">
        <f t="shared" si="331"/>
        <v>7.1419268283264697E-2</v>
      </c>
      <c r="P3584">
        <f t="shared" si="332"/>
        <v>6.6658562523053938E-2</v>
      </c>
      <c r="Q3584">
        <f t="shared" si="333"/>
        <v>0.93334143747694609</v>
      </c>
      <c r="R3584">
        <f t="shared" si="334"/>
        <v>-2.9959452410045329E-2</v>
      </c>
      <c r="S3584">
        <f t="shared" si="335"/>
        <v>1</v>
      </c>
    </row>
    <row r="3585" spans="1:19" x14ac:dyDescent="0.35">
      <c r="A3585">
        <v>-0.23115940521714878</v>
      </c>
      <c r="B3585">
        <v>0</v>
      </c>
      <c r="C3585">
        <v>0</v>
      </c>
      <c r="D3585">
        <v>1</v>
      </c>
      <c r="E3585">
        <v>1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-0.30759595853018334</v>
      </c>
      <c r="L3585">
        <v>1.5506248992367735</v>
      </c>
      <c r="M3585">
        <v>0</v>
      </c>
      <c r="N3585">
        <f t="shared" si="330"/>
        <v>-4.5724516770739605</v>
      </c>
      <c r="O3585">
        <f t="shared" si="331"/>
        <v>1.0332596449217135E-2</v>
      </c>
      <c r="P3585">
        <f t="shared" si="332"/>
        <v>1.0226925752500442E-2</v>
      </c>
      <c r="Q3585">
        <f t="shared" si="333"/>
        <v>0.98977307424749961</v>
      </c>
      <c r="R3585">
        <f t="shared" si="334"/>
        <v>-4.4643648962387605E-3</v>
      </c>
      <c r="S3585">
        <f t="shared" si="335"/>
        <v>0</v>
      </c>
    </row>
    <row r="3586" spans="1:19" x14ac:dyDescent="0.35">
      <c r="A3586">
        <v>-0.80611519706135859</v>
      </c>
      <c r="B3586">
        <v>0</v>
      </c>
      <c r="C3586">
        <v>0</v>
      </c>
      <c r="D3586">
        <v>1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-0.57880258851030364</v>
      </c>
      <c r="L3586">
        <v>1.0050859652922164</v>
      </c>
      <c r="M3586">
        <v>0</v>
      </c>
      <c r="N3586">
        <f t="shared" si="330"/>
        <v>-5.3892360089421611</v>
      </c>
      <c r="O3586">
        <f t="shared" si="331"/>
        <v>4.5654599742804402E-3</v>
      </c>
      <c r="P3586">
        <f t="shared" si="332"/>
        <v>4.5447112768513152E-3</v>
      </c>
      <c r="Q3586">
        <f t="shared" si="333"/>
        <v>0.9954552887231487</v>
      </c>
      <c r="R3586">
        <f t="shared" si="334"/>
        <v>-1.9782417107950239E-3</v>
      </c>
      <c r="S3586">
        <f t="shared" si="335"/>
        <v>0</v>
      </c>
    </row>
    <row r="3587" spans="1:19" x14ac:dyDescent="0.35">
      <c r="A3587">
        <v>0.43225112383386249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1</v>
      </c>
      <c r="K3587">
        <v>-0.49620382661082058</v>
      </c>
      <c r="L3587">
        <v>-0.28082723614852689</v>
      </c>
      <c r="M3587">
        <v>0</v>
      </c>
      <c r="N3587">
        <f t="shared" si="330"/>
        <v>-3.4712284764074508</v>
      </c>
      <c r="O3587">
        <f t="shared" si="331"/>
        <v>3.1078827593611885E-2</v>
      </c>
      <c r="P3587">
        <f t="shared" si="332"/>
        <v>3.0142048078075034E-2</v>
      </c>
      <c r="Q3587">
        <f t="shared" si="333"/>
        <v>0.96985795192192492</v>
      </c>
      <c r="R3587">
        <f t="shared" si="334"/>
        <v>-1.3291869047103026E-2</v>
      </c>
      <c r="S3587">
        <f t="shared" si="335"/>
        <v>0</v>
      </c>
    </row>
    <row r="3588" spans="1:19" x14ac:dyDescent="0.35">
      <c r="A3588">
        <v>0.29956901802366021</v>
      </c>
      <c r="B3588">
        <v>0</v>
      </c>
      <c r="C3588">
        <v>0</v>
      </c>
      <c r="D3588">
        <v>1</v>
      </c>
      <c r="E3588">
        <v>0</v>
      </c>
      <c r="F3588">
        <v>1</v>
      </c>
      <c r="G3588">
        <v>0</v>
      </c>
      <c r="H3588">
        <v>1</v>
      </c>
      <c r="I3588">
        <v>1</v>
      </c>
      <c r="J3588">
        <v>0</v>
      </c>
      <c r="K3588">
        <v>-0.80009659766346364</v>
      </c>
      <c r="L3588">
        <v>-1.3199490150905415</v>
      </c>
      <c r="M3588">
        <v>0</v>
      </c>
      <c r="N3588">
        <f t="shared" si="330"/>
        <v>-3.9990079411459831</v>
      </c>
      <c r="O3588">
        <f t="shared" si="331"/>
        <v>1.8333818096391712E-2</v>
      </c>
      <c r="P3588">
        <f t="shared" si="332"/>
        <v>1.8003740787734795E-2</v>
      </c>
      <c r="Q3588">
        <f t="shared" si="333"/>
        <v>0.98199625921226519</v>
      </c>
      <c r="R3588">
        <f t="shared" si="334"/>
        <v>-7.89016659855497E-3</v>
      </c>
      <c r="S3588">
        <f t="shared" si="335"/>
        <v>0</v>
      </c>
    </row>
    <row r="3589" spans="1:19" x14ac:dyDescent="0.35">
      <c r="A3589">
        <v>-1.8569574750781603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0.68049725199999445</v>
      </c>
      <c r="L3589">
        <v>-1.7745647933776729</v>
      </c>
      <c r="M3589">
        <v>0</v>
      </c>
      <c r="N3589">
        <f t="shared" si="330"/>
        <v>-7.3239113678440546</v>
      </c>
      <c r="O3589">
        <f t="shared" si="331"/>
        <v>6.5957730977745852E-4</v>
      </c>
      <c r="P3589">
        <f t="shared" si="332"/>
        <v>6.591425543047303E-4</v>
      </c>
      <c r="Q3589">
        <f t="shared" si="333"/>
        <v>0.99934085744569523</v>
      </c>
      <c r="R3589">
        <f t="shared" si="334"/>
        <v>-2.8635635932440235E-4</v>
      </c>
      <c r="S3589">
        <f t="shared" si="335"/>
        <v>0</v>
      </c>
    </row>
    <row r="3590" spans="1:19" x14ac:dyDescent="0.35">
      <c r="A3590">
        <v>0.52070586104066396</v>
      </c>
      <c r="B3590">
        <v>0</v>
      </c>
      <c r="C3590">
        <v>0</v>
      </c>
      <c r="D3590">
        <v>1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-0.23913174412152119</v>
      </c>
      <c r="L3590">
        <v>-0.2678382139117515</v>
      </c>
      <c r="M3590">
        <v>0</v>
      </c>
      <c r="N3590">
        <f t="shared" ref="N3590:N3653" si="336">$M$3+SUMPRODUCT($A$3:$L$3,A3590:L3590)</f>
        <v>-3.7794871416826181</v>
      </c>
      <c r="O3590">
        <f t="shared" ref="O3590:O3653" si="337">EXP(N3590)</f>
        <v>2.2834399234182391E-2</v>
      </c>
      <c r="P3590">
        <f t="shared" ref="P3590:P3653" si="338">O3590/(1+O3590)</f>
        <v>2.2324629726257726E-2</v>
      </c>
      <c r="Q3590">
        <f t="shared" ref="Q3590:Q3653" si="339">IF(M3590=1,P3590,1-P3590)</f>
        <v>0.97767537027374229</v>
      </c>
      <c r="R3590">
        <f t="shared" ref="R3590:R3653" si="340">LOG(Q3590)</f>
        <v>-9.8053254809782522E-3</v>
      </c>
      <c r="S3590">
        <f t="shared" ref="S3590:S3653" si="341">IF(P3590&gt;U$2,1,0)</f>
        <v>0</v>
      </c>
    </row>
    <row r="3591" spans="1:19" x14ac:dyDescent="0.35">
      <c r="A3591">
        <v>-0.23115940521714878</v>
      </c>
      <c r="B3591">
        <v>0</v>
      </c>
      <c r="C3591">
        <v>0</v>
      </c>
      <c r="D3591">
        <v>1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3.6050227340392552E-2</v>
      </c>
      <c r="L3591">
        <v>-0.48865159193692953</v>
      </c>
      <c r="M3591">
        <v>0</v>
      </c>
      <c r="N3591">
        <f t="shared" si="336"/>
        <v>-4.62703071391251</v>
      </c>
      <c r="O3591">
        <f t="shared" si="337"/>
        <v>9.783766817622417E-3</v>
      </c>
      <c r="P3591">
        <f t="shared" si="338"/>
        <v>9.6889721731776152E-3</v>
      </c>
      <c r="Q3591">
        <f t="shared" si="339"/>
        <v>0.99031102782682234</v>
      </c>
      <c r="R3591">
        <f t="shared" si="340"/>
        <v>-4.2283847411297973E-3</v>
      </c>
      <c r="S3591">
        <f t="shared" si="341"/>
        <v>0</v>
      </c>
    </row>
    <row r="3592" spans="1:19" x14ac:dyDescent="0.35">
      <c r="A3592">
        <v>1.2725711272984768</v>
      </c>
      <c r="B3592">
        <v>1</v>
      </c>
      <c r="C3592">
        <v>1</v>
      </c>
      <c r="D3592">
        <v>1</v>
      </c>
      <c r="E3592">
        <v>1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2.0356469926824192</v>
      </c>
      <c r="L3592">
        <v>0.31666778674313167</v>
      </c>
      <c r="M3592">
        <v>0</v>
      </c>
      <c r="N3592">
        <f t="shared" si="336"/>
        <v>-0.8080452001792664</v>
      </c>
      <c r="O3592">
        <f t="shared" si="337"/>
        <v>0.44572852520038597</v>
      </c>
      <c r="P3592">
        <f t="shared" si="338"/>
        <v>0.30830720804834749</v>
      </c>
      <c r="Q3592">
        <f t="shared" si="339"/>
        <v>0.69169279195165245</v>
      </c>
      <c r="R3592">
        <f t="shared" si="340"/>
        <v>-0.16008675002889949</v>
      </c>
      <c r="S3592">
        <f t="shared" si="341"/>
        <v>1</v>
      </c>
    </row>
    <row r="3593" spans="1:19" x14ac:dyDescent="0.35">
      <c r="A3593">
        <v>-1.0022562200145031E-2</v>
      </c>
      <c r="B3593">
        <v>0</v>
      </c>
      <c r="C3593">
        <v>0</v>
      </c>
      <c r="D3593">
        <v>1</v>
      </c>
      <c r="E3593">
        <v>1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-0.13223922872219032</v>
      </c>
      <c r="L3593">
        <v>4.0055501019872839</v>
      </c>
      <c r="M3593">
        <v>0</v>
      </c>
      <c r="N3593">
        <f t="shared" si="336"/>
        <v>-4.1446398520928369</v>
      </c>
      <c r="O3593">
        <f t="shared" si="337"/>
        <v>1.5849142959243043E-2</v>
      </c>
      <c r="P3593">
        <f t="shared" si="338"/>
        <v>1.5601866742805261E-2</v>
      </c>
      <c r="Q3593">
        <f t="shared" si="339"/>
        <v>0.98439813325719472</v>
      </c>
      <c r="R3593">
        <f t="shared" si="340"/>
        <v>-6.829218533709042E-3</v>
      </c>
      <c r="S3593">
        <f t="shared" si="341"/>
        <v>0</v>
      </c>
    </row>
    <row r="3594" spans="1:19" x14ac:dyDescent="0.35">
      <c r="A3594">
        <v>-0.58497835404435483</v>
      </c>
      <c r="B3594">
        <v>0</v>
      </c>
      <c r="C3594">
        <v>0</v>
      </c>
      <c r="D3594">
        <v>1</v>
      </c>
      <c r="E3594">
        <v>1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-0.22367208280343612</v>
      </c>
      <c r="L3594">
        <v>0.12183245319150394</v>
      </c>
      <c r="M3594">
        <v>0</v>
      </c>
      <c r="N3594">
        <f t="shared" si="336"/>
        <v>-5.1648876036105023</v>
      </c>
      <c r="O3594">
        <f t="shared" si="337"/>
        <v>5.7137050027264774E-3</v>
      </c>
      <c r="P3594">
        <f t="shared" si="338"/>
        <v>5.6812440501752808E-3</v>
      </c>
      <c r="Q3594">
        <f t="shared" si="339"/>
        <v>0.99431875594982477</v>
      </c>
      <c r="R3594">
        <f t="shared" si="340"/>
        <v>-2.4743683609107611E-3</v>
      </c>
      <c r="S3594">
        <f t="shared" si="341"/>
        <v>0</v>
      </c>
    </row>
    <row r="3595" spans="1:19" x14ac:dyDescent="0.35">
      <c r="A3595">
        <v>1.1398890214882744</v>
      </c>
      <c r="B3595">
        <v>1</v>
      </c>
      <c r="C3595">
        <v>0</v>
      </c>
      <c r="D3595">
        <v>1</v>
      </c>
      <c r="E3595">
        <v>1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0.14448870887153178</v>
      </c>
      <c r="L3595">
        <v>0.60242627595218556</v>
      </c>
      <c r="M3595">
        <v>0</v>
      </c>
      <c r="N3595">
        <f t="shared" si="336"/>
        <v>-1.7294345363447676</v>
      </c>
      <c r="O3595">
        <f t="shared" si="337"/>
        <v>0.1773846862089675</v>
      </c>
      <c r="P3595">
        <f t="shared" si="338"/>
        <v>0.15065992303681491</v>
      </c>
      <c r="Q3595">
        <f t="shared" si="339"/>
        <v>0.84934007696318514</v>
      </c>
      <c r="R3595">
        <f t="shared" si="340"/>
        <v>-7.0918382811130845E-2</v>
      </c>
      <c r="S3595">
        <f t="shared" si="341"/>
        <v>1</v>
      </c>
    </row>
    <row r="3596" spans="1:19" x14ac:dyDescent="0.35">
      <c r="A3596">
        <v>0.78607007266106854</v>
      </c>
      <c r="B3596">
        <v>0</v>
      </c>
      <c r="C3596">
        <v>0</v>
      </c>
      <c r="D3596">
        <v>1</v>
      </c>
      <c r="E3596">
        <v>1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-1.0057100931939946</v>
      </c>
      <c r="L3596">
        <v>-0.56658572535758078</v>
      </c>
      <c r="M3596">
        <v>0</v>
      </c>
      <c r="N3596">
        <f t="shared" si="336"/>
        <v>-3.0260720037999844</v>
      </c>
      <c r="O3596">
        <f t="shared" si="337"/>
        <v>4.8505794992255623E-2</v>
      </c>
      <c r="P3596">
        <f t="shared" si="338"/>
        <v>4.6261828235879127E-2</v>
      </c>
      <c r="Q3596">
        <f t="shared" si="339"/>
        <v>0.9537381717641209</v>
      </c>
      <c r="R3596">
        <f t="shared" si="340"/>
        <v>-2.057083511247795E-2</v>
      </c>
      <c r="S3596">
        <f t="shared" si="341"/>
        <v>0</v>
      </c>
    </row>
    <row r="3597" spans="1:19" x14ac:dyDescent="0.35">
      <c r="A3597">
        <v>-0.40806887963075178</v>
      </c>
      <c r="B3597">
        <v>0</v>
      </c>
      <c r="C3597">
        <v>0</v>
      </c>
      <c r="D3597">
        <v>1</v>
      </c>
      <c r="E3597">
        <v>0</v>
      </c>
      <c r="F3597">
        <v>1</v>
      </c>
      <c r="G3597">
        <v>0</v>
      </c>
      <c r="H3597">
        <v>1</v>
      </c>
      <c r="I3597">
        <v>0</v>
      </c>
      <c r="J3597">
        <v>0</v>
      </c>
      <c r="K3597">
        <v>-0.58255707768755294</v>
      </c>
      <c r="L3597">
        <v>0.61541529818896101</v>
      </c>
      <c r="M3597">
        <v>0</v>
      </c>
      <c r="N3597">
        <f t="shared" si="336"/>
        <v>-5.2805935557538035</v>
      </c>
      <c r="O3597">
        <f t="shared" si="337"/>
        <v>5.0894090479770377E-3</v>
      </c>
      <c r="P3597">
        <f t="shared" si="338"/>
        <v>5.0636381223017144E-3</v>
      </c>
      <c r="Q3597">
        <f t="shared" si="339"/>
        <v>0.99493636187769829</v>
      </c>
      <c r="R3597">
        <f t="shared" si="340"/>
        <v>-2.2046967107733633E-3</v>
      </c>
      <c r="S3597">
        <f t="shared" si="341"/>
        <v>0</v>
      </c>
    </row>
    <row r="3598" spans="1:19" x14ac:dyDescent="0.35">
      <c r="A3598">
        <v>-1.0022562200145031E-2</v>
      </c>
      <c r="B3598">
        <v>0</v>
      </c>
      <c r="C3598">
        <v>0</v>
      </c>
      <c r="D3598">
        <v>1</v>
      </c>
      <c r="E3598">
        <v>0</v>
      </c>
      <c r="F3598">
        <v>1</v>
      </c>
      <c r="G3598">
        <v>0</v>
      </c>
      <c r="H3598">
        <v>1</v>
      </c>
      <c r="I3598">
        <v>1</v>
      </c>
      <c r="J3598">
        <v>0</v>
      </c>
      <c r="K3598">
        <v>-0.41382591701588201</v>
      </c>
      <c r="L3598">
        <v>1.4077456546322473</v>
      </c>
      <c r="M3598">
        <v>0</v>
      </c>
      <c r="N3598">
        <f t="shared" si="336"/>
        <v>-4.4137855314936214</v>
      </c>
      <c r="O3598">
        <f t="shared" si="337"/>
        <v>1.2109251503106327E-2</v>
      </c>
      <c r="P3598">
        <f t="shared" si="338"/>
        <v>1.1964371914516743E-2</v>
      </c>
      <c r="Q3598">
        <f t="shared" si="339"/>
        <v>0.98803562808548329</v>
      </c>
      <c r="R3598">
        <f t="shared" si="340"/>
        <v>-5.2273946816563735E-3</v>
      </c>
      <c r="S3598">
        <f t="shared" si="341"/>
        <v>0</v>
      </c>
    </row>
    <row r="3599" spans="1:19" x14ac:dyDescent="0.35">
      <c r="A3599">
        <v>0.83029744126446925</v>
      </c>
      <c r="B3599">
        <v>0</v>
      </c>
      <c r="C3599">
        <v>0</v>
      </c>
      <c r="D3599">
        <v>1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2.6553585592330848</v>
      </c>
      <c r="L3599">
        <v>2.4079003668639358</v>
      </c>
      <c r="M3599">
        <v>0</v>
      </c>
      <c r="N3599">
        <f t="shared" si="336"/>
        <v>-2.4072602547696933</v>
      </c>
      <c r="O3599">
        <f t="shared" si="337"/>
        <v>9.0061702991173151E-2</v>
      </c>
      <c r="P3599">
        <f t="shared" si="338"/>
        <v>8.2620738572908498E-2</v>
      </c>
      <c r="Q3599">
        <f t="shared" si="339"/>
        <v>0.91737926142709147</v>
      </c>
      <c r="R3599">
        <f t="shared" si="340"/>
        <v>-3.7451081894879445E-2</v>
      </c>
      <c r="S3599">
        <f t="shared" si="341"/>
        <v>1</v>
      </c>
    </row>
    <row r="3600" spans="1:19" x14ac:dyDescent="0.35">
      <c r="A3600">
        <v>0.21111428081685873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1</v>
      </c>
      <c r="K3600">
        <v>0.40840721280169773</v>
      </c>
      <c r="L3600">
        <v>-0.31979430285885252</v>
      </c>
      <c r="M3600">
        <v>0</v>
      </c>
      <c r="N3600">
        <f t="shared" si="336"/>
        <v>-3.6931847399855795</v>
      </c>
      <c r="O3600">
        <f t="shared" si="337"/>
        <v>2.4892599214644581E-2</v>
      </c>
      <c r="P3600">
        <f t="shared" si="338"/>
        <v>2.4288007576324877E-2</v>
      </c>
      <c r="Q3600">
        <f t="shared" si="339"/>
        <v>0.97571199242367512</v>
      </c>
      <c r="R3600">
        <f t="shared" si="340"/>
        <v>-1.0678357087101452E-2</v>
      </c>
      <c r="S3600">
        <f t="shared" si="341"/>
        <v>0</v>
      </c>
    </row>
    <row r="3601" spans="1:19" x14ac:dyDescent="0.35">
      <c r="A3601">
        <v>-0.27538677382054955</v>
      </c>
      <c r="B3601">
        <v>0</v>
      </c>
      <c r="C3601">
        <v>0</v>
      </c>
      <c r="D3601">
        <v>1</v>
      </c>
      <c r="E3601">
        <v>1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-0.81113921289066726</v>
      </c>
      <c r="L3601">
        <v>0.53748116476830965</v>
      </c>
      <c r="M3601">
        <v>0</v>
      </c>
      <c r="N3601">
        <f t="shared" si="336"/>
        <v>-4.7402568577079522</v>
      </c>
      <c r="O3601">
        <f t="shared" si="337"/>
        <v>8.7364018850887518E-3</v>
      </c>
      <c r="P3601">
        <f t="shared" si="338"/>
        <v>8.6607381955905345E-3</v>
      </c>
      <c r="Q3601">
        <f t="shared" si="339"/>
        <v>0.99133926180440946</v>
      </c>
      <c r="R3601">
        <f t="shared" si="340"/>
        <v>-3.7776933300527511E-3</v>
      </c>
      <c r="S3601">
        <f t="shared" si="341"/>
        <v>0</v>
      </c>
    </row>
    <row r="3602" spans="1:19" x14ac:dyDescent="0.35">
      <c r="A3602">
        <v>0.91875217847127078</v>
      </c>
      <c r="B3602">
        <v>0</v>
      </c>
      <c r="C3602">
        <v>0</v>
      </c>
      <c r="D3602">
        <v>1</v>
      </c>
      <c r="E3602">
        <v>0</v>
      </c>
      <c r="F3602">
        <v>0</v>
      </c>
      <c r="G3602">
        <v>1</v>
      </c>
      <c r="H3602">
        <v>1</v>
      </c>
      <c r="I3602">
        <v>0</v>
      </c>
      <c r="J3602">
        <v>0</v>
      </c>
      <c r="K3602">
        <v>-0.62871520933726366</v>
      </c>
      <c r="L3602">
        <v>0.32965680897990657</v>
      </c>
      <c r="M3602">
        <v>0</v>
      </c>
      <c r="N3602">
        <f t="shared" si="336"/>
        <v>-2.8650985983438595</v>
      </c>
      <c r="O3602">
        <f t="shared" si="337"/>
        <v>5.6977512966651947E-2</v>
      </c>
      <c r="P3602">
        <f t="shared" si="338"/>
        <v>5.3906078670237154E-2</v>
      </c>
      <c r="Q3602">
        <f t="shared" si="339"/>
        <v>0.94609392132976289</v>
      </c>
      <c r="R3602">
        <f t="shared" si="340"/>
        <v>-2.4065747857680071E-2</v>
      </c>
      <c r="S3602">
        <f t="shared" si="341"/>
        <v>1</v>
      </c>
    </row>
    <row r="3603" spans="1:19" x14ac:dyDescent="0.35">
      <c r="A3603">
        <v>0.34379638662706097</v>
      </c>
      <c r="B3603">
        <v>0</v>
      </c>
      <c r="C3603">
        <v>0</v>
      </c>
      <c r="D3603">
        <v>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0.14669723191697268</v>
      </c>
      <c r="L3603">
        <v>-0.21588212496465098</v>
      </c>
      <c r="M3603">
        <v>0</v>
      </c>
      <c r="N3603">
        <f t="shared" si="336"/>
        <v>-3.6521358054564561</v>
      </c>
      <c r="O3603">
        <f t="shared" si="337"/>
        <v>2.5935676023318782E-2</v>
      </c>
      <c r="P3603">
        <f t="shared" si="338"/>
        <v>2.528002157391521E-2</v>
      </c>
      <c r="Q3603">
        <f t="shared" si="339"/>
        <v>0.97471997842608482</v>
      </c>
      <c r="R3603">
        <f t="shared" si="340"/>
        <v>-1.112013229250502E-2</v>
      </c>
      <c r="S3603">
        <f t="shared" si="341"/>
        <v>0</v>
      </c>
    </row>
    <row r="3604" spans="1:19" x14ac:dyDescent="0.35">
      <c r="A3604">
        <v>1.1398890214882744</v>
      </c>
      <c r="B3604">
        <v>1</v>
      </c>
      <c r="C3604">
        <v>0</v>
      </c>
      <c r="D3604">
        <v>1</v>
      </c>
      <c r="E3604">
        <v>0</v>
      </c>
      <c r="F3604">
        <v>1</v>
      </c>
      <c r="G3604">
        <v>0</v>
      </c>
      <c r="H3604">
        <v>0</v>
      </c>
      <c r="I3604">
        <v>1</v>
      </c>
      <c r="J3604">
        <v>0</v>
      </c>
      <c r="K3604">
        <v>2.8852658082634637</v>
      </c>
      <c r="L3604">
        <v>0.88818476516124001</v>
      </c>
      <c r="M3604">
        <v>0</v>
      </c>
      <c r="N3604">
        <f t="shared" si="336"/>
        <v>-1.6434848250876137</v>
      </c>
      <c r="O3604">
        <f t="shared" si="337"/>
        <v>0.19330523225340218</v>
      </c>
      <c r="P3604">
        <f t="shared" si="338"/>
        <v>0.16199143943110877</v>
      </c>
      <c r="Q3604">
        <f t="shared" si="339"/>
        <v>0.83800856056889117</v>
      </c>
      <c r="R3604">
        <f t="shared" si="340"/>
        <v>-7.6751544867525487E-2</v>
      </c>
      <c r="S3604">
        <f t="shared" si="341"/>
        <v>1</v>
      </c>
    </row>
    <row r="3605" spans="1:19" x14ac:dyDescent="0.35">
      <c r="A3605">
        <v>1.4052532331086791</v>
      </c>
      <c r="B3605">
        <v>1</v>
      </c>
      <c r="C3605">
        <v>0</v>
      </c>
      <c r="D3605">
        <v>1</v>
      </c>
      <c r="E3605">
        <v>0</v>
      </c>
      <c r="F3605">
        <v>1</v>
      </c>
      <c r="G3605">
        <v>0</v>
      </c>
      <c r="H3605">
        <v>0</v>
      </c>
      <c r="I3605">
        <v>1</v>
      </c>
      <c r="J3605">
        <v>0</v>
      </c>
      <c r="K3605">
        <v>2.5104794474521737</v>
      </c>
      <c r="L3605">
        <v>8.2865386481178305E-2</v>
      </c>
      <c r="M3605">
        <v>0</v>
      </c>
      <c r="N3605">
        <f t="shared" si="336"/>
        <v>-1.2744187984113058</v>
      </c>
      <c r="O3605">
        <f t="shared" si="337"/>
        <v>0.27959342114844465</v>
      </c>
      <c r="P3605">
        <f t="shared" si="338"/>
        <v>0.21850176511341193</v>
      </c>
      <c r="Q3605">
        <f t="shared" si="339"/>
        <v>0.78149823488658809</v>
      </c>
      <c r="R3605">
        <f t="shared" si="340"/>
        <v>-0.10707199855315057</v>
      </c>
      <c r="S3605">
        <f t="shared" si="341"/>
        <v>1</v>
      </c>
    </row>
    <row r="3606" spans="1:19" x14ac:dyDescent="0.35">
      <c r="A3606">
        <v>-0.71766045985455706</v>
      </c>
      <c r="B3606">
        <v>0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1</v>
      </c>
      <c r="I3606">
        <v>0</v>
      </c>
      <c r="J3606">
        <v>1</v>
      </c>
      <c r="K3606">
        <v>-0.53220275225150449</v>
      </c>
      <c r="L3606">
        <v>-1.0212015036447122</v>
      </c>
      <c r="M3606">
        <v>0</v>
      </c>
      <c r="N3606">
        <f t="shared" si="336"/>
        <v>-4.9668627416023021</v>
      </c>
      <c r="O3606">
        <f t="shared" si="337"/>
        <v>6.9649646885707912E-3</v>
      </c>
      <c r="P3606">
        <f t="shared" si="338"/>
        <v>6.9167894939868952E-3</v>
      </c>
      <c r="Q3606">
        <f t="shared" si="339"/>
        <v>0.99308321050601311</v>
      </c>
      <c r="R3606">
        <f t="shared" si="340"/>
        <v>-3.0143604174500136E-3</v>
      </c>
      <c r="S3606">
        <f t="shared" si="341"/>
        <v>0</v>
      </c>
    </row>
    <row r="3607" spans="1:19" x14ac:dyDescent="0.35">
      <c r="A3607">
        <v>0.2553416494202595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-4.566512534091411E-2</v>
      </c>
      <c r="L3607">
        <v>-0.29381625838530179</v>
      </c>
      <c r="M3607">
        <v>0</v>
      </c>
      <c r="N3607">
        <f t="shared" si="336"/>
        <v>-3.7494195124047094</v>
      </c>
      <c r="O3607">
        <f t="shared" si="337"/>
        <v>2.3531401578853119E-2</v>
      </c>
      <c r="P3607">
        <f t="shared" si="338"/>
        <v>2.2990405123433096E-2</v>
      </c>
      <c r="Q3607">
        <f t="shared" si="339"/>
        <v>0.97700959487656691</v>
      </c>
      <c r="R3607">
        <f t="shared" si="340"/>
        <v>-1.0101171202940198E-2</v>
      </c>
      <c r="S3607">
        <f t="shared" si="341"/>
        <v>0</v>
      </c>
    </row>
    <row r="3608" spans="1:19" x14ac:dyDescent="0.35">
      <c r="A3608">
        <v>1.7148448133324843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1</v>
      </c>
      <c r="K3608">
        <v>-0.10109905378147627</v>
      </c>
      <c r="L3608">
        <v>-0.59256376983113102</v>
      </c>
      <c r="M3608">
        <v>0</v>
      </c>
      <c r="N3608">
        <f t="shared" si="336"/>
        <v>-1.2160460503779587</v>
      </c>
      <c r="O3608">
        <f t="shared" si="337"/>
        <v>0.29639980294808338</v>
      </c>
      <c r="P3608">
        <f t="shared" si="338"/>
        <v>0.2286330206731397</v>
      </c>
      <c r="Q3608">
        <f t="shared" si="339"/>
        <v>0.77136697932686027</v>
      </c>
      <c r="R3608">
        <f t="shared" si="340"/>
        <v>-0.11273895634770204</v>
      </c>
      <c r="S3608">
        <f t="shared" si="341"/>
        <v>1</v>
      </c>
    </row>
    <row r="3609" spans="1:19" x14ac:dyDescent="0.35">
      <c r="A3609">
        <v>-0.31961414242395031</v>
      </c>
      <c r="B3609">
        <v>0</v>
      </c>
      <c r="C3609">
        <v>0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-0.76917727502729372</v>
      </c>
      <c r="L3609">
        <v>1.9532845885768044</v>
      </c>
      <c r="M3609">
        <v>0</v>
      </c>
      <c r="N3609">
        <f t="shared" si="336"/>
        <v>-4.6003128565790288</v>
      </c>
      <c r="O3609">
        <f t="shared" si="337"/>
        <v>1.0048691453571276E-2</v>
      </c>
      <c r="P3609">
        <f t="shared" si="338"/>
        <v>9.9487198375655551E-3</v>
      </c>
      <c r="Q3609">
        <f t="shared" si="339"/>
        <v>0.99005128016243449</v>
      </c>
      <c r="R3609">
        <f t="shared" si="340"/>
        <v>-4.3423103369894037E-3</v>
      </c>
      <c r="S3609">
        <f t="shared" si="341"/>
        <v>0</v>
      </c>
    </row>
    <row r="3610" spans="1:19" x14ac:dyDescent="0.35">
      <c r="A3610">
        <v>-1.8286519591719839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0.83531471748538866</v>
      </c>
      <c r="L3610">
        <v>-9.8980924833674058E-2</v>
      </c>
      <c r="M3610">
        <v>0</v>
      </c>
      <c r="N3610">
        <f t="shared" si="336"/>
        <v>-7.2296302976838573</v>
      </c>
      <c r="O3610">
        <f t="shared" si="337"/>
        <v>7.2478876971083768E-4</v>
      </c>
      <c r="P3610">
        <f t="shared" si="338"/>
        <v>7.2426383141951706E-4</v>
      </c>
      <c r="Q3610">
        <f t="shared" si="339"/>
        <v>0.99927573616858045</v>
      </c>
      <c r="R3610">
        <f t="shared" si="340"/>
        <v>-3.1465774679993031E-4</v>
      </c>
      <c r="S3610">
        <f t="shared" si="341"/>
        <v>0</v>
      </c>
    </row>
    <row r="3611" spans="1:19" x14ac:dyDescent="0.35">
      <c r="A3611">
        <v>7.8432175006656474E-2</v>
      </c>
      <c r="B3611">
        <v>1</v>
      </c>
      <c r="C3611">
        <v>0</v>
      </c>
      <c r="D3611">
        <v>1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1</v>
      </c>
      <c r="K3611">
        <v>2.9382703613540415</v>
      </c>
      <c r="L3611">
        <v>3.0703405009394702</v>
      </c>
      <c r="M3611">
        <v>0</v>
      </c>
      <c r="N3611">
        <f t="shared" si="336"/>
        <v>-3.2649624971903215</v>
      </c>
      <c r="O3611">
        <f t="shared" si="337"/>
        <v>3.819836760292826E-2</v>
      </c>
      <c r="P3611">
        <f t="shared" si="338"/>
        <v>3.6792937452910436E-2</v>
      </c>
      <c r="Q3611">
        <f t="shared" si="339"/>
        <v>0.96320706254708954</v>
      </c>
      <c r="R3611">
        <f t="shared" si="340"/>
        <v>-1.628034168635013E-2</v>
      </c>
      <c r="S3611">
        <f t="shared" si="341"/>
        <v>0</v>
      </c>
    </row>
    <row r="3612" spans="1:19" x14ac:dyDescent="0.35">
      <c r="A3612">
        <v>0.91875217847127078</v>
      </c>
      <c r="B3612">
        <v>0</v>
      </c>
      <c r="C3612">
        <v>0</v>
      </c>
      <c r="D3612">
        <v>1</v>
      </c>
      <c r="E3612">
        <v>1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-0.61170958188737024</v>
      </c>
      <c r="L3612">
        <v>-0.24186016943820124</v>
      </c>
      <c r="M3612">
        <v>0</v>
      </c>
      <c r="N3612">
        <f t="shared" si="336"/>
        <v>-2.6518327693900909</v>
      </c>
      <c r="O3612">
        <f t="shared" si="337"/>
        <v>7.0521844267554396E-2</v>
      </c>
      <c r="P3612">
        <f t="shared" si="338"/>
        <v>6.5876137554021691E-2</v>
      </c>
      <c r="Q3612">
        <f t="shared" si="339"/>
        <v>0.93412386244597834</v>
      </c>
      <c r="R3612">
        <f t="shared" si="340"/>
        <v>-2.9595533609036016E-2</v>
      </c>
      <c r="S3612">
        <f t="shared" si="341"/>
        <v>1</v>
      </c>
    </row>
    <row r="3613" spans="1:19" x14ac:dyDescent="0.35">
      <c r="A3613">
        <v>-0.49652361683755331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-0.994667477966791</v>
      </c>
      <c r="L3613">
        <v>0.49851409805798452</v>
      </c>
      <c r="M3613">
        <v>0</v>
      </c>
      <c r="N3613">
        <f t="shared" si="336"/>
        <v>-5.006417339835374</v>
      </c>
      <c r="O3613">
        <f t="shared" si="337"/>
        <v>6.6948457490012625E-3</v>
      </c>
      <c r="P3613">
        <f t="shared" si="338"/>
        <v>6.6503228632507428E-3</v>
      </c>
      <c r="Q3613">
        <f t="shared" si="339"/>
        <v>0.99334967713674927</v>
      </c>
      <c r="R3613">
        <f t="shared" si="340"/>
        <v>-2.8978450408127252E-3</v>
      </c>
      <c r="S3613">
        <f t="shared" si="341"/>
        <v>0</v>
      </c>
    </row>
    <row r="3614" spans="1:19" x14ac:dyDescent="0.35">
      <c r="A3614">
        <v>-1.248388883095366</v>
      </c>
      <c r="B3614">
        <v>0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-0.41647614467041066</v>
      </c>
      <c r="L3614">
        <v>6.9876364244402939E-2</v>
      </c>
      <c r="M3614">
        <v>0</v>
      </c>
      <c r="N3614">
        <f t="shared" si="336"/>
        <v>-6.0837328375403734</v>
      </c>
      <c r="O3614">
        <f t="shared" si="337"/>
        <v>2.2796511832093753E-3</v>
      </c>
      <c r="P3614">
        <f t="shared" si="338"/>
        <v>2.2744661936598292E-3</v>
      </c>
      <c r="Q3614">
        <f t="shared" si="339"/>
        <v>0.99772553380634021</v>
      </c>
      <c r="R3614">
        <f t="shared" si="340"/>
        <v>-9.8891316877305815E-4</v>
      </c>
      <c r="S3614">
        <f t="shared" si="341"/>
        <v>0</v>
      </c>
    </row>
    <row r="3615" spans="1:19" x14ac:dyDescent="0.35">
      <c r="A3615">
        <v>-1.8392665276368001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-0.52248525085156539</v>
      </c>
      <c r="L3615">
        <v>-1.7875538156144479</v>
      </c>
      <c r="M3615">
        <v>0</v>
      </c>
      <c r="N3615">
        <f t="shared" si="336"/>
        <v>-7.4879517693964672</v>
      </c>
      <c r="O3615">
        <f t="shared" si="337"/>
        <v>5.5978836271107816E-4</v>
      </c>
      <c r="P3615">
        <f t="shared" si="338"/>
        <v>5.5947517501887681E-4</v>
      </c>
      <c r="Q3615">
        <f t="shared" si="339"/>
        <v>0.99944052482498114</v>
      </c>
      <c r="R3615">
        <f t="shared" si="340"/>
        <v>-2.4304497642936123E-4</v>
      </c>
      <c r="S3615">
        <f t="shared" si="341"/>
        <v>0</v>
      </c>
    </row>
    <row r="3616" spans="1:19" x14ac:dyDescent="0.35">
      <c r="A3616">
        <v>-0.40806887963075178</v>
      </c>
      <c r="B3616">
        <v>0</v>
      </c>
      <c r="C3616">
        <v>0</v>
      </c>
      <c r="D3616">
        <v>1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1</v>
      </c>
      <c r="K3616">
        <v>-0.5079089987516564</v>
      </c>
      <c r="L3616">
        <v>0.42057996463733321</v>
      </c>
      <c r="M3616">
        <v>0</v>
      </c>
      <c r="N3616">
        <f t="shared" si="336"/>
        <v>-4.6431852525889532</v>
      </c>
      <c r="O3616">
        <f t="shared" si="337"/>
        <v>9.6269843618884323E-3</v>
      </c>
      <c r="P3616">
        <f t="shared" si="338"/>
        <v>9.5351892441473789E-3</v>
      </c>
      <c r="Q3616">
        <f t="shared" si="339"/>
        <v>0.99046481075585258</v>
      </c>
      <c r="R3616">
        <f t="shared" si="340"/>
        <v>-4.16094947024046E-3</v>
      </c>
      <c r="S3616">
        <f t="shared" si="341"/>
        <v>0</v>
      </c>
    </row>
    <row r="3617" spans="1:19" x14ac:dyDescent="0.35">
      <c r="A3617">
        <v>-1.1599341458885646</v>
      </c>
      <c r="B3617">
        <v>0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-0.50547962340167163</v>
      </c>
      <c r="L3617">
        <v>0.52449214253153431</v>
      </c>
      <c r="M3617">
        <v>0</v>
      </c>
      <c r="N3617">
        <f t="shared" si="336"/>
        <v>-6.0276559768372167</v>
      </c>
      <c r="O3617">
        <f t="shared" si="337"/>
        <v>2.4111391258164784E-3</v>
      </c>
      <c r="P3617">
        <f t="shared" si="338"/>
        <v>2.405339517594733E-3</v>
      </c>
      <c r="Q3617">
        <f t="shared" si="339"/>
        <v>0.9975946604824053</v>
      </c>
      <c r="R3617">
        <f t="shared" si="340"/>
        <v>-1.0458840375664098E-3</v>
      </c>
      <c r="S3617">
        <f t="shared" si="341"/>
        <v>0</v>
      </c>
    </row>
    <row r="3618" spans="1:19" x14ac:dyDescent="0.35">
      <c r="A3618">
        <v>1.4494806017120798</v>
      </c>
      <c r="B3618">
        <v>1</v>
      </c>
      <c r="C3618">
        <v>0</v>
      </c>
      <c r="D3618">
        <v>1</v>
      </c>
      <c r="E3618">
        <v>0</v>
      </c>
      <c r="F3618">
        <v>1</v>
      </c>
      <c r="G3618">
        <v>0</v>
      </c>
      <c r="H3618">
        <v>1</v>
      </c>
      <c r="I3618">
        <v>1</v>
      </c>
      <c r="J3618">
        <v>0</v>
      </c>
      <c r="K3618">
        <v>-0.60618827427376842</v>
      </c>
      <c r="L3618">
        <v>-0.16392603601754996</v>
      </c>
      <c r="M3618">
        <v>0</v>
      </c>
      <c r="N3618">
        <f t="shared" si="336"/>
        <v>-1.6225202909965062</v>
      </c>
      <c r="O3618">
        <f t="shared" si="337"/>
        <v>0.19740056475949358</v>
      </c>
      <c r="P3618">
        <f t="shared" si="338"/>
        <v>0.16485758447854321</v>
      </c>
      <c r="Q3618">
        <f t="shared" si="339"/>
        <v>0.83514241552145685</v>
      </c>
      <c r="R3618">
        <f t="shared" si="340"/>
        <v>-7.8239458646707782E-2</v>
      </c>
      <c r="S3618">
        <f t="shared" si="341"/>
        <v>1</v>
      </c>
    </row>
    <row r="3619" spans="1:19" x14ac:dyDescent="0.35">
      <c r="A3619">
        <v>0.78607007266106854</v>
      </c>
      <c r="B3619">
        <v>0</v>
      </c>
      <c r="C3619">
        <v>0</v>
      </c>
      <c r="D3619">
        <v>1</v>
      </c>
      <c r="E3619">
        <v>0</v>
      </c>
      <c r="F3619">
        <v>1</v>
      </c>
      <c r="G3619">
        <v>0</v>
      </c>
      <c r="H3619">
        <v>1</v>
      </c>
      <c r="I3619">
        <v>0</v>
      </c>
      <c r="J3619">
        <v>1</v>
      </c>
      <c r="K3619">
        <v>0.12792478603072638</v>
      </c>
      <c r="L3619">
        <v>-0.30680528062207713</v>
      </c>
      <c r="M3619">
        <v>0</v>
      </c>
      <c r="N3619">
        <f t="shared" si="336"/>
        <v>-2.9286135733171794</v>
      </c>
      <c r="O3619">
        <f t="shared" si="337"/>
        <v>5.3471120566721507E-2</v>
      </c>
      <c r="P3619">
        <f t="shared" si="338"/>
        <v>5.0757082489320045E-2</v>
      </c>
      <c r="Q3619">
        <f t="shared" si="339"/>
        <v>0.94924291751067991</v>
      </c>
      <c r="R3619">
        <f t="shared" si="340"/>
        <v>-2.2622634533179396E-2</v>
      </c>
      <c r="S3619">
        <f t="shared" si="341"/>
        <v>1</v>
      </c>
    </row>
    <row r="3620" spans="1:19" x14ac:dyDescent="0.35">
      <c r="A3620">
        <v>-0.58497835404435483</v>
      </c>
      <c r="B3620">
        <v>0</v>
      </c>
      <c r="C3620">
        <v>0</v>
      </c>
      <c r="D3620">
        <v>1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-3.0426316327373203E-2</v>
      </c>
      <c r="L3620">
        <v>-1.2550039039066656</v>
      </c>
      <c r="M3620">
        <v>0</v>
      </c>
      <c r="N3620">
        <f t="shared" si="336"/>
        <v>-4.9647649327131722</v>
      </c>
      <c r="O3620">
        <f t="shared" si="337"/>
        <v>6.9795911898451182E-3</v>
      </c>
      <c r="P3620">
        <f t="shared" si="338"/>
        <v>6.9312141486383523E-3</v>
      </c>
      <c r="Q3620">
        <f t="shared" si="339"/>
        <v>0.9930687858513616</v>
      </c>
      <c r="R3620">
        <f t="shared" si="340"/>
        <v>-3.0206686435375551E-3</v>
      </c>
      <c r="S3620">
        <f t="shared" si="341"/>
        <v>0</v>
      </c>
    </row>
    <row r="3621" spans="1:19" x14ac:dyDescent="0.35">
      <c r="A3621">
        <v>-1.1157067772851639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-4.1689783859120665E-2</v>
      </c>
      <c r="L3621">
        <v>-0.38473941404272843</v>
      </c>
      <c r="M3621">
        <v>0</v>
      </c>
      <c r="N3621">
        <f t="shared" si="336"/>
        <v>-5.8096086127245279</v>
      </c>
      <c r="O3621">
        <f t="shared" si="337"/>
        <v>2.9986034579243736E-3</v>
      </c>
      <c r="P3621">
        <f t="shared" si="338"/>
        <v>2.9896387169298434E-3</v>
      </c>
      <c r="Q3621">
        <f t="shared" si="339"/>
        <v>0.99701036128307019</v>
      </c>
      <c r="R3621">
        <f t="shared" si="340"/>
        <v>-1.3003283235692184E-3</v>
      </c>
      <c r="S3621">
        <f t="shared" si="341"/>
        <v>0</v>
      </c>
    </row>
    <row r="3622" spans="1:19" x14ac:dyDescent="0.35">
      <c r="A3622">
        <v>0.21111428081685873</v>
      </c>
      <c r="B3622">
        <v>0</v>
      </c>
      <c r="C3622">
        <v>0</v>
      </c>
      <c r="D3622">
        <v>1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0.16988672389410017</v>
      </c>
      <c r="L3622">
        <v>-0.90430030351373569</v>
      </c>
      <c r="M3622">
        <v>0</v>
      </c>
      <c r="N3622">
        <f t="shared" si="336"/>
        <v>-3.8776767119148268</v>
      </c>
      <c r="O3622">
        <f t="shared" si="337"/>
        <v>2.0698858774136936E-2</v>
      </c>
      <c r="P3622">
        <f t="shared" si="338"/>
        <v>2.0279104454957793E-2</v>
      </c>
      <c r="Q3622">
        <f t="shared" si="339"/>
        <v>0.97972089554504216</v>
      </c>
      <c r="R3622">
        <f t="shared" si="340"/>
        <v>-8.8976291940100569E-3</v>
      </c>
      <c r="S3622">
        <f t="shared" si="341"/>
        <v>0</v>
      </c>
    </row>
    <row r="3623" spans="1:19" x14ac:dyDescent="0.35">
      <c r="A3623">
        <v>-1.9047230331698333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0.18910087438943421</v>
      </c>
      <c r="L3623">
        <v>-1.4888063041686188</v>
      </c>
      <c r="M3623">
        <v>0</v>
      </c>
      <c r="N3623">
        <f t="shared" si="336"/>
        <v>-7.3957949512393739</v>
      </c>
      <c r="O3623">
        <f t="shared" si="337"/>
        <v>6.138285205967935E-4</v>
      </c>
      <c r="P3623">
        <f t="shared" si="338"/>
        <v>6.1345196628387224E-4</v>
      </c>
      <c r="Q3623">
        <f t="shared" si="339"/>
        <v>0.99938654803371618</v>
      </c>
      <c r="R3623">
        <f t="shared" si="340"/>
        <v>-2.6650055487455903E-4</v>
      </c>
      <c r="S3623">
        <f t="shared" si="341"/>
        <v>0</v>
      </c>
    </row>
    <row r="3624" spans="1:19" x14ac:dyDescent="0.35">
      <c r="A3624">
        <v>-1.7348899377327744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-0.98517082887139595</v>
      </c>
      <c r="L3624">
        <v>-2.0343452381131764</v>
      </c>
      <c r="M3624">
        <v>0</v>
      </c>
      <c r="N3624">
        <f t="shared" si="336"/>
        <v>-7.3100664770431116</v>
      </c>
      <c r="O3624">
        <f t="shared" si="337"/>
        <v>6.687725925695622E-4</v>
      </c>
      <c r="P3624">
        <f t="shared" si="338"/>
        <v>6.683256347021617E-4</v>
      </c>
      <c r="Q3624">
        <f t="shared" si="339"/>
        <v>0.9993316743652978</v>
      </c>
      <c r="R3624">
        <f t="shared" si="340"/>
        <v>-2.903471693045587E-4</v>
      </c>
      <c r="S3624">
        <f t="shared" si="341"/>
        <v>0</v>
      </c>
    </row>
    <row r="3625" spans="1:19" x14ac:dyDescent="0.35">
      <c r="A3625">
        <v>-0.23115940521714878</v>
      </c>
      <c r="B3625">
        <v>0</v>
      </c>
      <c r="C3625">
        <v>0</v>
      </c>
      <c r="D3625">
        <v>1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0.60673258228227434</v>
      </c>
      <c r="L3625">
        <v>-0.47566256970015464</v>
      </c>
      <c r="M3625">
        <v>0</v>
      </c>
      <c r="N3625">
        <f t="shared" si="336"/>
        <v>-4.535202718432906</v>
      </c>
      <c r="O3625">
        <f t="shared" si="337"/>
        <v>1.0724732905085403E-2</v>
      </c>
      <c r="P3625">
        <f t="shared" si="338"/>
        <v>1.0610933477663828E-2</v>
      </c>
      <c r="Q3625">
        <f t="shared" si="339"/>
        <v>0.98938906652233616</v>
      </c>
      <c r="R3625">
        <f t="shared" si="340"/>
        <v>-4.6328932191123991E-3</v>
      </c>
      <c r="S3625">
        <f t="shared" si="341"/>
        <v>0</v>
      </c>
    </row>
    <row r="3626" spans="1:19" x14ac:dyDescent="0.35">
      <c r="A3626">
        <v>-0.71766045985455706</v>
      </c>
      <c r="B3626">
        <v>0</v>
      </c>
      <c r="C3626">
        <v>0</v>
      </c>
      <c r="D3626">
        <v>1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0.12836649063981442</v>
      </c>
      <c r="L3626">
        <v>-8.599190259689915E-2</v>
      </c>
      <c r="M3626">
        <v>0</v>
      </c>
      <c r="N3626">
        <f t="shared" si="336"/>
        <v>-5.4135814660295738</v>
      </c>
      <c r="O3626">
        <f t="shared" si="337"/>
        <v>4.4556538282668565E-3</v>
      </c>
      <c r="P3626">
        <f t="shared" si="338"/>
        <v>4.4358890422738816E-3</v>
      </c>
      <c r="Q3626">
        <f t="shared" si="339"/>
        <v>0.99556411095772612</v>
      </c>
      <c r="R3626">
        <f t="shared" si="340"/>
        <v>-1.9307676419436687E-3</v>
      </c>
      <c r="S3626">
        <f t="shared" si="341"/>
        <v>0</v>
      </c>
    </row>
    <row r="3627" spans="1:19" x14ac:dyDescent="0.35">
      <c r="A3627">
        <v>0.29956901802366021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1</v>
      </c>
      <c r="I3627">
        <v>0</v>
      </c>
      <c r="J3627">
        <v>1</v>
      </c>
      <c r="K3627">
        <v>0.13896740125792997</v>
      </c>
      <c r="L3627">
        <v>0.34264583121668196</v>
      </c>
      <c r="M3627">
        <v>0</v>
      </c>
      <c r="N3627">
        <f t="shared" si="336"/>
        <v>-3.153874497553983</v>
      </c>
      <c r="O3627">
        <f t="shared" si="337"/>
        <v>4.2686417633619134E-2</v>
      </c>
      <c r="P3627">
        <f t="shared" si="338"/>
        <v>4.0938883361016754E-2</v>
      </c>
      <c r="Q3627">
        <f t="shared" si="339"/>
        <v>0.9590611166389833</v>
      </c>
      <c r="R3627">
        <f t="shared" si="340"/>
        <v>-1.8153716319092125E-2</v>
      </c>
      <c r="S3627">
        <f t="shared" si="341"/>
        <v>0</v>
      </c>
    </row>
    <row r="3628" spans="1:19" x14ac:dyDescent="0.35">
      <c r="A3628">
        <v>-1.0714794086817632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0.38565942543365833</v>
      </c>
      <c r="L3628">
        <v>-0.47566256970015464</v>
      </c>
      <c r="M3628">
        <v>0</v>
      </c>
      <c r="N3628">
        <f t="shared" si="336"/>
        <v>-5.6688508818979892</v>
      </c>
      <c r="O3628">
        <f t="shared" si="337"/>
        <v>3.4518295577828833E-3</v>
      </c>
      <c r="P3628">
        <f t="shared" si="338"/>
        <v>3.4399554179935978E-3</v>
      </c>
      <c r="Q3628">
        <f t="shared" si="339"/>
        <v>0.99656004458200642</v>
      </c>
      <c r="R3628">
        <f t="shared" si="340"/>
        <v>-1.4965291310568782E-3</v>
      </c>
      <c r="S3628">
        <f t="shared" si="341"/>
        <v>0</v>
      </c>
    </row>
    <row r="3629" spans="1:19" x14ac:dyDescent="0.35">
      <c r="A3629">
        <v>-1.5579804633191714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-0.47411859615641339</v>
      </c>
      <c r="L3629">
        <v>-1.8654879490350991</v>
      </c>
      <c r="M3629">
        <v>0</v>
      </c>
      <c r="N3629">
        <f t="shared" si="336"/>
        <v>-6.9323504141129373</v>
      </c>
      <c r="O3629">
        <f t="shared" si="337"/>
        <v>9.757048606933202E-4</v>
      </c>
      <c r="P3629">
        <f t="shared" si="338"/>
        <v>9.7475378868372225E-4</v>
      </c>
      <c r="Q3629">
        <f t="shared" si="339"/>
        <v>0.99902524621131628</v>
      </c>
      <c r="R3629">
        <f t="shared" si="340"/>
        <v>-4.235366471668208E-4</v>
      </c>
      <c r="S3629">
        <f t="shared" si="341"/>
        <v>0</v>
      </c>
    </row>
    <row r="3630" spans="1:19" x14ac:dyDescent="0.35">
      <c r="A3630">
        <v>1.5379353389188812</v>
      </c>
      <c r="B3630">
        <v>0</v>
      </c>
      <c r="C3630">
        <v>1</v>
      </c>
      <c r="D3630">
        <v>1</v>
      </c>
      <c r="E3630">
        <v>0</v>
      </c>
      <c r="F3630">
        <v>1</v>
      </c>
      <c r="G3630">
        <v>0</v>
      </c>
      <c r="H3630">
        <v>0</v>
      </c>
      <c r="I3630">
        <v>1</v>
      </c>
      <c r="J3630">
        <v>0</v>
      </c>
      <c r="K3630">
        <v>2.2189544054539994</v>
      </c>
      <c r="L3630">
        <v>-0.11196994707044942</v>
      </c>
      <c r="M3630">
        <v>0</v>
      </c>
      <c r="N3630">
        <f t="shared" si="336"/>
        <v>-1.2076780689874091</v>
      </c>
      <c r="O3630">
        <f t="shared" si="337"/>
        <v>0.29889047740836772</v>
      </c>
      <c r="P3630">
        <f t="shared" si="338"/>
        <v>0.23011214771913166</v>
      </c>
      <c r="Q3630">
        <f t="shared" si="339"/>
        <v>0.76988785228086831</v>
      </c>
      <c r="R3630">
        <f t="shared" si="340"/>
        <v>-0.11357253285710892</v>
      </c>
      <c r="S3630">
        <f t="shared" si="341"/>
        <v>1</v>
      </c>
    </row>
    <row r="3631" spans="1:19" x14ac:dyDescent="0.35">
      <c r="A3631">
        <v>-1.8764175172636568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0.18534638521218527</v>
      </c>
      <c r="L3631">
        <v>-1.7875538156144479</v>
      </c>
      <c r="M3631">
        <v>0</v>
      </c>
      <c r="N3631">
        <f t="shared" si="336"/>
        <v>-7.4358798605570033</v>
      </c>
      <c r="O3631">
        <f t="shared" si="337"/>
        <v>5.8970988605002567E-4</v>
      </c>
      <c r="P3631">
        <f t="shared" si="338"/>
        <v>5.893623332556393E-4</v>
      </c>
      <c r="Q3631">
        <f t="shared" si="339"/>
        <v>0.99941063766674432</v>
      </c>
      <c r="R3631">
        <f t="shared" si="340"/>
        <v>-2.5603226447416653E-4</v>
      </c>
      <c r="S3631">
        <f t="shared" si="341"/>
        <v>0</v>
      </c>
    </row>
    <row r="3632" spans="1:19" x14ac:dyDescent="0.35">
      <c r="A3632">
        <v>0.43225112383386249</v>
      </c>
      <c r="B3632">
        <v>1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2.4455488699162169</v>
      </c>
      <c r="L3632">
        <v>0.32965680897990657</v>
      </c>
      <c r="M3632">
        <v>0</v>
      </c>
      <c r="N3632">
        <f t="shared" si="336"/>
        <v>-2.4360492601656905</v>
      </c>
      <c r="O3632">
        <f t="shared" si="337"/>
        <v>8.7505882424848927E-2</v>
      </c>
      <c r="P3632">
        <f t="shared" si="338"/>
        <v>8.0464743997277585E-2</v>
      </c>
      <c r="Q3632">
        <f t="shared" si="339"/>
        <v>0.91953525600272246</v>
      </c>
      <c r="R3632">
        <f t="shared" si="340"/>
        <v>-3.6431614774024589E-2</v>
      </c>
      <c r="S3632">
        <f t="shared" si="341"/>
        <v>1</v>
      </c>
    </row>
    <row r="3633" spans="1:19" x14ac:dyDescent="0.35">
      <c r="A3633">
        <v>1.3167984959018775</v>
      </c>
      <c r="B3633">
        <v>1</v>
      </c>
      <c r="C3633">
        <v>0</v>
      </c>
      <c r="D3633">
        <v>1</v>
      </c>
      <c r="E3633">
        <v>1</v>
      </c>
      <c r="F3633">
        <v>0</v>
      </c>
      <c r="G3633">
        <v>0</v>
      </c>
      <c r="H3633">
        <v>1</v>
      </c>
      <c r="I3633">
        <v>0</v>
      </c>
      <c r="J3633">
        <v>0</v>
      </c>
      <c r="K3633">
        <v>9.3471826521851112E-2</v>
      </c>
      <c r="L3633">
        <v>-0.33278332509562741</v>
      </c>
      <c r="M3633">
        <v>0</v>
      </c>
      <c r="N3633">
        <f t="shared" si="336"/>
        <v>-1.5433740528368487</v>
      </c>
      <c r="O3633">
        <f t="shared" si="337"/>
        <v>0.21365898717442228</v>
      </c>
      <c r="P3633">
        <f t="shared" si="338"/>
        <v>0.1760453219827853</v>
      </c>
      <c r="Q3633">
        <f t="shared" si="339"/>
        <v>0.82395467801721467</v>
      </c>
      <c r="R3633">
        <f t="shared" si="340"/>
        <v>-8.4096676201380574E-2</v>
      </c>
      <c r="S3633">
        <f t="shared" si="341"/>
        <v>1</v>
      </c>
    </row>
    <row r="3634" spans="1:19" x14ac:dyDescent="0.35">
      <c r="A3634">
        <v>-0.40806887963075178</v>
      </c>
      <c r="B3634">
        <v>0</v>
      </c>
      <c r="C3634">
        <v>0</v>
      </c>
      <c r="D3634">
        <v>1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1</v>
      </c>
      <c r="K3634">
        <v>-0.15277849304478885</v>
      </c>
      <c r="L3634">
        <v>-9.8980924833674058E-2</v>
      </c>
      <c r="M3634">
        <v>0</v>
      </c>
      <c r="N3634">
        <f t="shared" si="336"/>
        <v>-4.5931195417958106</v>
      </c>
      <c r="O3634">
        <f t="shared" si="337"/>
        <v>1.0121235457475978E-2</v>
      </c>
      <c r="P3634">
        <f t="shared" si="338"/>
        <v>1.0019822474964749E-2</v>
      </c>
      <c r="Q3634">
        <f t="shared" si="339"/>
        <v>0.9899801775250352</v>
      </c>
      <c r="R3634">
        <f t="shared" si="340"/>
        <v>-4.373501238492168E-3</v>
      </c>
      <c r="S3634">
        <f t="shared" si="341"/>
        <v>0</v>
      </c>
    </row>
    <row r="3635" spans="1:19" x14ac:dyDescent="0.35">
      <c r="A3635">
        <v>0.6533879668508662</v>
      </c>
      <c r="B3635">
        <v>0</v>
      </c>
      <c r="C3635">
        <v>0</v>
      </c>
      <c r="D3635">
        <v>1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2.1814095136815066</v>
      </c>
      <c r="L3635">
        <v>1.3947566323954719</v>
      </c>
      <c r="M3635">
        <v>0</v>
      </c>
      <c r="N3635">
        <f t="shared" si="336"/>
        <v>-2.9219694744701785</v>
      </c>
      <c r="O3635">
        <f t="shared" si="337"/>
        <v>5.3827570811294058E-2</v>
      </c>
      <c r="P3635">
        <f t="shared" si="338"/>
        <v>5.1078157662789794E-2</v>
      </c>
      <c r="Q3635">
        <f t="shared" si="339"/>
        <v>0.94892184233721022</v>
      </c>
      <c r="R3635">
        <f t="shared" si="340"/>
        <v>-2.2769556634351557E-2</v>
      </c>
      <c r="S3635">
        <f t="shared" si="341"/>
        <v>1</v>
      </c>
    </row>
    <row r="3636" spans="1:19" x14ac:dyDescent="0.35">
      <c r="A3636">
        <v>0.83029744126446925</v>
      </c>
      <c r="B3636">
        <v>0</v>
      </c>
      <c r="C3636">
        <v>0</v>
      </c>
      <c r="D3636">
        <v>1</v>
      </c>
      <c r="E3636">
        <v>1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-1.0911799350525504</v>
      </c>
      <c r="L3636">
        <v>4.9312530605270348E-3</v>
      </c>
      <c r="M3636">
        <v>0</v>
      </c>
      <c r="N3636">
        <f t="shared" si="336"/>
        <v>-2.9587887240297612</v>
      </c>
      <c r="O3636">
        <f t="shared" si="337"/>
        <v>5.1881722211339083E-2</v>
      </c>
      <c r="P3636">
        <f t="shared" si="338"/>
        <v>4.9322771862857086E-2</v>
      </c>
      <c r="Q3636">
        <f t="shared" si="339"/>
        <v>0.95067722813714295</v>
      </c>
      <c r="R3636">
        <f t="shared" si="340"/>
        <v>-2.1966908754206579E-2</v>
      </c>
      <c r="S3636">
        <f t="shared" si="341"/>
        <v>0</v>
      </c>
    </row>
    <row r="3637" spans="1:19" x14ac:dyDescent="0.35">
      <c r="A3637">
        <v>1.5379353389188812</v>
      </c>
      <c r="B3637">
        <v>0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1</v>
      </c>
      <c r="J3637">
        <v>0</v>
      </c>
      <c r="K3637">
        <v>-0.83477040947688308</v>
      </c>
      <c r="L3637">
        <v>0.32965680897990657</v>
      </c>
      <c r="M3637">
        <v>0</v>
      </c>
      <c r="N3637">
        <f t="shared" si="336"/>
        <v>-1.798275036567242</v>
      </c>
      <c r="O3637">
        <f t="shared" si="337"/>
        <v>0.16558426882403368</v>
      </c>
      <c r="P3637">
        <f t="shared" si="338"/>
        <v>0.14206117331275656</v>
      </c>
      <c r="Q3637">
        <f t="shared" si="339"/>
        <v>0.85793882668724342</v>
      </c>
      <c r="R3637">
        <f t="shared" si="340"/>
        <v>-6.6543677395239142E-2</v>
      </c>
      <c r="S3637">
        <f t="shared" si="341"/>
        <v>1</v>
      </c>
    </row>
    <row r="3638" spans="1:19" x14ac:dyDescent="0.35">
      <c r="A3638">
        <v>0.34379638662706097</v>
      </c>
      <c r="B3638">
        <v>0</v>
      </c>
      <c r="C3638">
        <v>0</v>
      </c>
      <c r="D3638">
        <v>1</v>
      </c>
      <c r="E3638">
        <v>1</v>
      </c>
      <c r="F3638">
        <v>0</v>
      </c>
      <c r="G3638">
        <v>0</v>
      </c>
      <c r="H3638">
        <v>1</v>
      </c>
      <c r="I3638">
        <v>0</v>
      </c>
      <c r="J3638">
        <v>1</v>
      </c>
      <c r="K3638">
        <v>-0.49973746348352599</v>
      </c>
      <c r="L3638">
        <v>0.70633845384638672</v>
      </c>
      <c r="M3638">
        <v>0</v>
      </c>
      <c r="N3638">
        <f t="shared" si="336"/>
        <v>-3.3912000418419446</v>
      </c>
      <c r="O3638">
        <f t="shared" si="337"/>
        <v>3.3668249339090045E-2</v>
      </c>
      <c r="P3638">
        <f t="shared" si="338"/>
        <v>3.2571619918302562E-2</v>
      </c>
      <c r="Q3638">
        <f t="shared" si="339"/>
        <v>0.9674283800816974</v>
      </c>
      <c r="R3638">
        <f t="shared" si="340"/>
        <v>-1.4381176476103758E-2</v>
      </c>
      <c r="S3638">
        <f t="shared" si="341"/>
        <v>0</v>
      </c>
    </row>
    <row r="3639" spans="1:19" x14ac:dyDescent="0.35">
      <c r="A3639">
        <v>1.5379353389188812</v>
      </c>
      <c r="B3639">
        <v>0</v>
      </c>
      <c r="C3639">
        <v>0</v>
      </c>
      <c r="D3639">
        <v>1</v>
      </c>
      <c r="E3639">
        <v>0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-1.0249242436893289</v>
      </c>
      <c r="L3639">
        <v>-0.24186016943820124</v>
      </c>
      <c r="M3639">
        <v>0</v>
      </c>
      <c r="N3639">
        <f t="shared" si="336"/>
        <v>-1.7405997973148728</v>
      </c>
      <c r="O3639">
        <f t="shared" si="337"/>
        <v>0.1754151555180205</v>
      </c>
      <c r="P3639">
        <f t="shared" si="338"/>
        <v>0.14923676515019307</v>
      </c>
      <c r="Q3639">
        <f t="shared" si="339"/>
        <v>0.85076323484980687</v>
      </c>
      <c r="R3639">
        <f t="shared" si="340"/>
        <v>-7.0191286102230133E-2</v>
      </c>
      <c r="S3639">
        <f t="shared" si="341"/>
        <v>1</v>
      </c>
    </row>
    <row r="3640" spans="1:19" x14ac:dyDescent="0.35">
      <c r="A3640">
        <v>-0.14270466801034729</v>
      </c>
      <c r="B3640">
        <v>1</v>
      </c>
      <c r="C3640">
        <v>0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-0.54236195826053168</v>
      </c>
      <c r="L3640">
        <v>-0.21588212496465098</v>
      </c>
      <c r="M3640">
        <v>0</v>
      </c>
      <c r="N3640">
        <f t="shared" si="336"/>
        <v>-4.1466730639691525</v>
      </c>
      <c r="O3640">
        <f t="shared" si="337"/>
        <v>1.5816951031144139E-2</v>
      </c>
      <c r="P3640">
        <f t="shared" si="338"/>
        <v>1.5570670498349662E-2</v>
      </c>
      <c r="Q3640">
        <f t="shared" si="339"/>
        <v>0.9844293295016503</v>
      </c>
      <c r="R3640">
        <f t="shared" si="340"/>
        <v>-6.8154556651178937E-3</v>
      </c>
      <c r="S3640">
        <f t="shared" si="341"/>
        <v>0</v>
      </c>
    </row>
    <row r="3641" spans="1:19" x14ac:dyDescent="0.35">
      <c r="A3641">
        <v>-0.36384151102735102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0.39051817613362788</v>
      </c>
      <c r="L3641">
        <v>-0.65750888101500693</v>
      </c>
      <c r="M3641">
        <v>0</v>
      </c>
      <c r="N3641">
        <f t="shared" si="336"/>
        <v>-4.5794281055176516</v>
      </c>
      <c r="O3641">
        <f t="shared" si="337"/>
        <v>1.0260762692332833E-2</v>
      </c>
      <c r="P3641">
        <f t="shared" si="338"/>
        <v>1.0156548755776701E-2</v>
      </c>
      <c r="Q3641">
        <f t="shared" si="339"/>
        <v>0.98984345124422335</v>
      </c>
      <c r="R3641">
        <f t="shared" si="340"/>
        <v>-4.4334858437057667E-3</v>
      </c>
      <c r="S3641">
        <f t="shared" si="341"/>
        <v>0</v>
      </c>
    </row>
    <row r="3642" spans="1:19" x14ac:dyDescent="0.35">
      <c r="A3642">
        <v>1.7148448133324843</v>
      </c>
      <c r="B3642">
        <v>0</v>
      </c>
      <c r="C3642">
        <v>0</v>
      </c>
      <c r="D3642">
        <v>1</v>
      </c>
      <c r="E3642">
        <v>1</v>
      </c>
      <c r="F3642">
        <v>0</v>
      </c>
      <c r="G3642">
        <v>0</v>
      </c>
      <c r="H3642">
        <v>1</v>
      </c>
      <c r="I3642">
        <v>1</v>
      </c>
      <c r="J3642">
        <v>0</v>
      </c>
      <c r="K3642">
        <v>2.6655177652421127</v>
      </c>
      <c r="L3642">
        <v>-0.46267354746337924</v>
      </c>
      <c r="M3642">
        <v>0</v>
      </c>
      <c r="N3642">
        <f t="shared" si="336"/>
        <v>-0.72586237707112122</v>
      </c>
      <c r="O3642">
        <f t="shared" si="337"/>
        <v>0.48390707859504556</v>
      </c>
      <c r="P3642">
        <f t="shared" si="338"/>
        <v>0.32610335618400443</v>
      </c>
      <c r="Q3642">
        <f t="shared" si="339"/>
        <v>0.67389664381599557</v>
      </c>
      <c r="R3642">
        <f t="shared" si="340"/>
        <v>-0.1714067065246071</v>
      </c>
      <c r="S3642">
        <f t="shared" si="341"/>
        <v>1</v>
      </c>
    </row>
    <row r="3643" spans="1:19" x14ac:dyDescent="0.35">
      <c r="A3643">
        <v>0.12265954361005722</v>
      </c>
      <c r="B3643">
        <v>0</v>
      </c>
      <c r="C3643">
        <v>0</v>
      </c>
      <c r="D3643">
        <v>1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1</v>
      </c>
      <c r="K3643">
        <v>-0.2859524326848642</v>
      </c>
      <c r="L3643">
        <v>0.48552507582120913</v>
      </c>
      <c r="M3643">
        <v>0</v>
      </c>
      <c r="N3643">
        <f t="shared" si="336"/>
        <v>-4.1670219832648563</v>
      </c>
      <c r="O3643">
        <f t="shared" si="337"/>
        <v>1.5498345801053652E-2</v>
      </c>
      <c r="P3643">
        <f t="shared" si="338"/>
        <v>1.5261812946458442E-2</v>
      </c>
      <c r="Q3643">
        <f t="shared" si="339"/>
        <v>0.98473818705354155</v>
      </c>
      <c r="R3643">
        <f t="shared" si="340"/>
        <v>-6.6792202961584073E-3</v>
      </c>
      <c r="S3643">
        <f t="shared" si="341"/>
        <v>0</v>
      </c>
    </row>
    <row r="3644" spans="1:19" x14ac:dyDescent="0.35">
      <c r="A3644">
        <v>0.34379638662706097</v>
      </c>
      <c r="B3644">
        <v>1</v>
      </c>
      <c r="C3644">
        <v>0</v>
      </c>
      <c r="D3644">
        <v>1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-0.44849972882930111</v>
      </c>
      <c r="L3644">
        <v>0.38161289792700759</v>
      </c>
      <c r="M3644">
        <v>0</v>
      </c>
      <c r="N3644">
        <f t="shared" si="336"/>
        <v>-3.3168048613435182</v>
      </c>
      <c r="O3644">
        <f t="shared" si="337"/>
        <v>3.6268529801547843E-2</v>
      </c>
      <c r="P3644">
        <f t="shared" si="338"/>
        <v>3.4999161663718088E-2</v>
      </c>
      <c r="Q3644">
        <f t="shared" si="339"/>
        <v>0.96500083833628192</v>
      </c>
      <c r="R3644">
        <f t="shared" si="340"/>
        <v>-1.5472309366401146E-2</v>
      </c>
      <c r="S3644">
        <f t="shared" si="341"/>
        <v>0</v>
      </c>
    </row>
    <row r="3645" spans="1:19" x14ac:dyDescent="0.35">
      <c r="A3645">
        <v>0.43225112383386249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1</v>
      </c>
      <c r="K3645">
        <v>-0.69585430991866171</v>
      </c>
      <c r="L3645">
        <v>-0.83935519232985978</v>
      </c>
      <c r="M3645">
        <v>0</v>
      </c>
      <c r="N3645">
        <f t="shared" si="336"/>
        <v>-3.4283711742194578</v>
      </c>
      <c r="O3645">
        <f t="shared" si="337"/>
        <v>3.243973644279239E-2</v>
      </c>
      <c r="P3645">
        <f t="shared" si="338"/>
        <v>3.1420464844332231E-2</v>
      </c>
      <c r="Q3645">
        <f t="shared" si="339"/>
        <v>0.96857953515566775</v>
      </c>
      <c r="R3645">
        <f t="shared" si="340"/>
        <v>-1.386471127839068E-2</v>
      </c>
      <c r="S3645">
        <f t="shared" si="341"/>
        <v>0</v>
      </c>
    </row>
    <row r="3646" spans="1:19" x14ac:dyDescent="0.35">
      <c r="A3646">
        <v>0.52070586104066396</v>
      </c>
      <c r="B3646">
        <v>0</v>
      </c>
      <c r="C3646">
        <v>1</v>
      </c>
      <c r="D3646">
        <v>1</v>
      </c>
      <c r="E3646">
        <v>1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-0.57372298550578993</v>
      </c>
      <c r="L3646">
        <v>-0.11196994707044942</v>
      </c>
      <c r="M3646">
        <v>0</v>
      </c>
      <c r="N3646">
        <f t="shared" si="336"/>
        <v>-3.0716052020623099</v>
      </c>
      <c r="O3646">
        <f t="shared" si="337"/>
        <v>4.6346699298015374E-2</v>
      </c>
      <c r="P3646">
        <f t="shared" si="338"/>
        <v>4.4293826634239843E-2</v>
      </c>
      <c r="Q3646">
        <f t="shared" si="339"/>
        <v>0.95570617336576014</v>
      </c>
      <c r="R3646">
        <f t="shared" si="340"/>
        <v>-1.9675608665278115E-2</v>
      </c>
      <c r="S3646">
        <f t="shared" si="341"/>
        <v>0</v>
      </c>
    </row>
    <row r="3647" spans="1:19" x14ac:dyDescent="0.35">
      <c r="A3647">
        <v>-1.0022562200145031E-2</v>
      </c>
      <c r="B3647">
        <v>0</v>
      </c>
      <c r="C3647">
        <v>0</v>
      </c>
      <c r="D3647">
        <v>1</v>
      </c>
      <c r="E3647">
        <v>0</v>
      </c>
      <c r="F3647">
        <v>0</v>
      </c>
      <c r="G3647">
        <v>1</v>
      </c>
      <c r="H3647">
        <v>1</v>
      </c>
      <c r="I3647">
        <v>1</v>
      </c>
      <c r="J3647">
        <v>0</v>
      </c>
      <c r="K3647">
        <v>-0.46638876549737102</v>
      </c>
      <c r="L3647">
        <v>-0.64451985877823204</v>
      </c>
      <c r="M3647">
        <v>0</v>
      </c>
      <c r="N3647">
        <f t="shared" si="336"/>
        <v>-4.2233209222052857</v>
      </c>
      <c r="O3647">
        <f t="shared" si="337"/>
        <v>1.4649912412508634E-2</v>
      </c>
      <c r="P3647">
        <f t="shared" si="338"/>
        <v>1.4438391245386196E-2</v>
      </c>
      <c r="Q3647">
        <f t="shared" si="339"/>
        <v>0.98556160875461385</v>
      </c>
      <c r="R3647">
        <f t="shared" si="340"/>
        <v>-6.3162222157290525E-3</v>
      </c>
      <c r="S3647">
        <f t="shared" si="341"/>
        <v>0</v>
      </c>
    </row>
    <row r="3648" spans="1:19" x14ac:dyDescent="0.35">
      <c r="A3648">
        <v>1.6706174447290836</v>
      </c>
      <c r="B3648">
        <v>0</v>
      </c>
      <c r="C3648">
        <v>0</v>
      </c>
      <c r="D3648">
        <v>1</v>
      </c>
      <c r="E3648">
        <v>1</v>
      </c>
      <c r="F3648">
        <v>0</v>
      </c>
      <c r="G3648">
        <v>0</v>
      </c>
      <c r="H3648">
        <v>1</v>
      </c>
      <c r="I3648">
        <v>1</v>
      </c>
      <c r="J3648">
        <v>0</v>
      </c>
      <c r="K3648">
        <v>2.8313778459547101</v>
      </c>
      <c r="L3648">
        <v>-0.46267354746337924</v>
      </c>
      <c r="M3648">
        <v>0</v>
      </c>
      <c r="N3648">
        <f t="shared" si="336"/>
        <v>-0.77256812068987379</v>
      </c>
      <c r="O3648">
        <f t="shared" si="337"/>
        <v>0.46182552040666863</v>
      </c>
      <c r="P3648">
        <f t="shared" si="338"/>
        <v>0.31592383219455106</v>
      </c>
      <c r="Q3648">
        <f t="shared" si="339"/>
        <v>0.684076167805449</v>
      </c>
      <c r="R3648">
        <f t="shared" si="340"/>
        <v>-0.16489553948463859</v>
      </c>
      <c r="S3648">
        <f t="shared" si="341"/>
        <v>1</v>
      </c>
    </row>
    <row r="3649" spans="1:19" x14ac:dyDescent="0.35">
      <c r="A3649">
        <v>-1.3810709889055683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1</v>
      </c>
      <c r="J3649">
        <v>0</v>
      </c>
      <c r="K3649">
        <v>0.22311212928922142</v>
      </c>
      <c r="L3649">
        <v>-1.6186965265363706</v>
      </c>
      <c r="M3649">
        <v>0</v>
      </c>
      <c r="N3649">
        <f t="shared" si="336"/>
        <v>-6.3546989443688702</v>
      </c>
      <c r="O3649">
        <f t="shared" si="337"/>
        <v>1.7385585226284007E-3</v>
      </c>
      <c r="P3649">
        <f t="shared" si="338"/>
        <v>1.735541182713821E-3</v>
      </c>
      <c r="Q3649">
        <f t="shared" si="339"/>
        <v>0.9982644588172862</v>
      </c>
      <c r="R3649">
        <f t="shared" si="340"/>
        <v>-7.5439078643037532E-4</v>
      </c>
      <c r="S3649">
        <f t="shared" si="341"/>
        <v>0</v>
      </c>
    </row>
    <row r="3650" spans="1:19" x14ac:dyDescent="0.35">
      <c r="A3650">
        <v>-1.0272520400783622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0</v>
      </c>
      <c r="J3650">
        <v>1</v>
      </c>
      <c r="K3650">
        <v>-0.8745238242948159</v>
      </c>
      <c r="L3650">
        <v>-0.25484919167497661</v>
      </c>
      <c r="M3650">
        <v>0</v>
      </c>
      <c r="N3650">
        <f t="shared" si="336"/>
        <v>-5.5249651708503231</v>
      </c>
      <c r="O3650">
        <f t="shared" si="337"/>
        <v>3.9860075189631586E-3</v>
      </c>
      <c r="P3650">
        <f t="shared" si="338"/>
        <v>3.9701823422951159E-3</v>
      </c>
      <c r="Q3650">
        <f t="shared" si="339"/>
        <v>0.99602981765770493</v>
      </c>
      <c r="R3650">
        <f t="shared" si="340"/>
        <v>-1.7276601201074802E-3</v>
      </c>
      <c r="S3650">
        <f t="shared" si="341"/>
        <v>0</v>
      </c>
    </row>
    <row r="3651" spans="1:19" x14ac:dyDescent="0.35">
      <c r="A3651">
        <v>0.43225112383386249</v>
      </c>
      <c r="B3651">
        <v>0</v>
      </c>
      <c r="C3651">
        <v>0</v>
      </c>
      <c r="D3651">
        <v>1</v>
      </c>
      <c r="E3651">
        <v>1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-0.39240324347510702</v>
      </c>
      <c r="L3651">
        <v>-0.44968452522660435</v>
      </c>
      <c r="M3651">
        <v>0</v>
      </c>
      <c r="N3651">
        <f t="shared" si="336"/>
        <v>-3.5127524572369078</v>
      </c>
      <c r="O3651">
        <f t="shared" si="337"/>
        <v>2.9814737604412972E-2</v>
      </c>
      <c r="P3651">
        <f t="shared" si="338"/>
        <v>2.8951554600751727E-2</v>
      </c>
      <c r="Q3651">
        <f t="shared" si="339"/>
        <v>0.97104844539924828</v>
      </c>
      <c r="R3651">
        <f t="shared" si="340"/>
        <v>-1.27591026926866E-2</v>
      </c>
      <c r="S3651">
        <f t="shared" si="341"/>
        <v>0</v>
      </c>
    </row>
    <row r="3652" spans="1:19" x14ac:dyDescent="0.35">
      <c r="A3652">
        <v>-1.8534192855898883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-0.55428798270591173</v>
      </c>
      <c r="L3652">
        <v>-1.3199490150905415</v>
      </c>
      <c r="M3652">
        <v>0</v>
      </c>
      <c r="N3652">
        <f t="shared" si="336"/>
        <v>-7.4278424444897464</v>
      </c>
      <c r="O3652">
        <f t="shared" si="337"/>
        <v>5.944687285433125E-4</v>
      </c>
      <c r="P3652">
        <f t="shared" si="338"/>
        <v>5.9411554543041263E-4</v>
      </c>
      <c r="Q3652">
        <f t="shared" si="339"/>
        <v>0.99940588445456957</v>
      </c>
      <c r="R3652">
        <f t="shared" si="340"/>
        <v>-2.5809778053926364E-4</v>
      </c>
      <c r="S3652">
        <f t="shared" si="341"/>
        <v>0</v>
      </c>
    </row>
    <row r="3653" spans="1:19" x14ac:dyDescent="0.35">
      <c r="A3653">
        <v>-0.93879730287156082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-0.8336661479541625</v>
      </c>
      <c r="L3653">
        <v>1.1219871654231928</v>
      </c>
      <c r="M3653">
        <v>0</v>
      </c>
      <c r="N3653">
        <f t="shared" si="336"/>
        <v>-5.6232171798012942</v>
      </c>
      <c r="O3653">
        <f t="shared" si="337"/>
        <v>3.6129987246666475E-3</v>
      </c>
      <c r="P3653">
        <f t="shared" si="338"/>
        <v>3.5999919583124544E-3</v>
      </c>
      <c r="Q3653">
        <f t="shared" si="339"/>
        <v>0.99640000804168749</v>
      </c>
      <c r="R3653">
        <f t="shared" si="340"/>
        <v>-1.5662776304523277E-3</v>
      </c>
      <c r="S3653">
        <f t="shared" si="341"/>
        <v>0</v>
      </c>
    </row>
    <row r="3654" spans="1:19" x14ac:dyDescent="0.35">
      <c r="A3654">
        <v>1.4052532331086791</v>
      </c>
      <c r="B3654">
        <v>0</v>
      </c>
      <c r="C3654">
        <v>0</v>
      </c>
      <c r="D3654">
        <v>1</v>
      </c>
      <c r="E3654">
        <v>0</v>
      </c>
      <c r="F3654">
        <v>1</v>
      </c>
      <c r="G3654">
        <v>0</v>
      </c>
      <c r="H3654">
        <v>1</v>
      </c>
      <c r="I3654">
        <v>0</v>
      </c>
      <c r="J3654">
        <v>0</v>
      </c>
      <c r="K3654">
        <v>-0.20313281848083728</v>
      </c>
      <c r="L3654">
        <v>1.6285590326574249</v>
      </c>
      <c r="M3654">
        <v>0</v>
      </c>
      <c r="N3654">
        <f t="shared" ref="N3654:N3717" si="342">$M$3+SUMPRODUCT($A$3:$L$3,A3654:L3654)</f>
        <v>-2.19898223515716</v>
      </c>
      <c r="O3654">
        <f t="shared" ref="O3654:O3717" si="343">EXP(N3654)</f>
        <v>0.11091598732832868</v>
      </c>
      <c r="P3654">
        <f t="shared" ref="P3654:P3717" si="344">O3654/(1+O3654)</f>
        <v>9.9841921975642345E-2</v>
      </c>
      <c r="Q3654">
        <f t="shared" ref="Q3654:Q3717" si="345">IF(M3654=1,P3654,1-P3654)</f>
        <v>0.90015807802435766</v>
      </c>
      <c r="R3654">
        <f t="shared" ref="R3654:R3717" si="346">LOG(Q3654)</f>
        <v>-4.568121679927245E-2</v>
      </c>
      <c r="S3654">
        <f t="shared" ref="S3654:S3717" si="347">IF(P3654&gt;U$2,1,0)</f>
        <v>1</v>
      </c>
    </row>
    <row r="3655" spans="1:19" x14ac:dyDescent="0.35">
      <c r="A3655">
        <v>1.0072069156780723</v>
      </c>
      <c r="B3655">
        <v>0</v>
      </c>
      <c r="C3655">
        <v>0</v>
      </c>
      <c r="D3655">
        <v>1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-0.88137024573568223</v>
      </c>
      <c r="L3655">
        <v>1.1219871654231928</v>
      </c>
      <c r="M3655">
        <v>0</v>
      </c>
      <c r="N3655">
        <f t="shared" si="342"/>
        <v>-3.0572108770654163</v>
      </c>
      <c r="O3655">
        <f t="shared" si="343"/>
        <v>4.701865331028706E-2</v>
      </c>
      <c r="P3655">
        <f t="shared" si="344"/>
        <v>4.4907178264333124E-2</v>
      </c>
      <c r="Q3655">
        <f t="shared" si="345"/>
        <v>0.9550928217356669</v>
      </c>
      <c r="R3655">
        <f t="shared" si="346"/>
        <v>-1.9954418983105883E-2</v>
      </c>
      <c r="S3655">
        <f t="shared" si="347"/>
        <v>0</v>
      </c>
    </row>
    <row r="3656" spans="1:19" x14ac:dyDescent="0.35">
      <c r="A3656">
        <v>-1.6022078319225721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-0.31665090301649024</v>
      </c>
      <c r="L3656">
        <v>-1.6966306599570216</v>
      </c>
      <c r="M3656">
        <v>0</v>
      </c>
      <c r="N3656">
        <f t="shared" si="342"/>
        <v>-7.0605531345871082</v>
      </c>
      <c r="O3656">
        <f t="shared" si="343"/>
        <v>8.583032054586484E-4</v>
      </c>
      <c r="P3656">
        <f t="shared" si="344"/>
        <v>8.5756715282248486E-4</v>
      </c>
      <c r="Q3656">
        <f t="shared" si="345"/>
        <v>0.99914243284717752</v>
      </c>
      <c r="R3656">
        <f t="shared" si="346"/>
        <v>-3.7259646842298968E-4</v>
      </c>
      <c r="S3656">
        <f t="shared" si="347"/>
        <v>0</v>
      </c>
    </row>
    <row r="3657" spans="1:19" x14ac:dyDescent="0.35">
      <c r="A3657">
        <v>-0.76188782845795777</v>
      </c>
      <c r="B3657">
        <v>0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-0.47014325467462026</v>
      </c>
      <c r="L3657">
        <v>1.1349761876599682</v>
      </c>
      <c r="M3657">
        <v>0</v>
      </c>
      <c r="N3657">
        <f t="shared" si="342"/>
        <v>-5.2712857690939448</v>
      </c>
      <c r="O3657">
        <f t="shared" si="343"/>
        <v>5.1370013274166983E-3</v>
      </c>
      <c r="P3657">
        <f t="shared" si="344"/>
        <v>5.1107474111813682E-3</v>
      </c>
      <c r="Q3657">
        <f t="shared" si="345"/>
        <v>0.99488925258881866</v>
      </c>
      <c r="R3657">
        <f t="shared" si="346"/>
        <v>-2.2252606275928962E-3</v>
      </c>
      <c r="S3657">
        <f t="shared" si="347"/>
        <v>0</v>
      </c>
    </row>
    <row r="3658" spans="1:19" x14ac:dyDescent="0.35">
      <c r="A3658">
        <v>-1.2926162516987669</v>
      </c>
      <c r="B3658">
        <v>0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0.28119628538431224</v>
      </c>
      <c r="L3658">
        <v>0.21275560884893013</v>
      </c>
      <c r="M3658">
        <v>0</v>
      </c>
      <c r="N3658">
        <f t="shared" si="342"/>
        <v>-6.1255251037214169</v>
      </c>
      <c r="O3658">
        <f t="shared" si="343"/>
        <v>2.1863427599861291E-3</v>
      </c>
      <c r="P3658">
        <f t="shared" si="344"/>
        <v>2.1815730934478888E-3</v>
      </c>
      <c r="Q3658">
        <f t="shared" si="345"/>
        <v>0.99781842690655209</v>
      </c>
      <c r="R3658">
        <f t="shared" si="346"/>
        <v>-9.4848012229320825E-4</v>
      </c>
      <c r="S3658">
        <f t="shared" si="347"/>
        <v>0</v>
      </c>
    </row>
    <row r="3659" spans="1:19" x14ac:dyDescent="0.35">
      <c r="A3659">
        <v>-0.49652361683755331</v>
      </c>
      <c r="B3659">
        <v>0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1</v>
      </c>
      <c r="I3659">
        <v>0</v>
      </c>
      <c r="J3659">
        <v>1</v>
      </c>
      <c r="K3659">
        <v>-0.44695376269749276</v>
      </c>
      <c r="L3659">
        <v>-0.87832225904018502</v>
      </c>
      <c r="M3659">
        <v>0</v>
      </c>
      <c r="N3659">
        <f t="shared" si="342"/>
        <v>-4.7975066120153596</v>
      </c>
      <c r="O3659">
        <f t="shared" si="343"/>
        <v>8.2502926048053718E-3</v>
      </c>
      <c r="P3659">
        <f t="shared" si="344"/>
        <v>8.1827822568648276E-3</v>
      </c>
      <c r="Q3659">
        <f t="shared" si="345"/>
        <v>0.99181721774313514</v>
      </c>
      <c r="R3659">
        <f t="shared" si="346"/>
        <v>-3.5683567164863208E-3</v>
      </c>
      <c r="S3659">
        <f t="shared" si="347"/>
        <v>0</v>
      </c>
    </row>
    <row r="3660" spans="1:19" x14ac:dyDescent="0.35">
      <c r="A3660">
        <v>-1.6464352005259728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0.20433968340297542</v>
      </c>
      <c r="L3660">
        <v>-1.2550039039066656</v>
      </c>
      <c r="M3660">
        <v>0</v>
      </c>
      <c r="N3660">
        <f t="shared" si="342"/>
        <v>-7.0442994104288044</v>
      </c>
      <c r="O3660">
        <f t="shared" si="343"/>
        <v>8.723678205561574E-4</v>
      </c>
      <c r="P3660">
        <f t="shared" si="344"/>
        <v>8.7160745825741687E-4</v>
      </c>
      <c r="Q3660">
        <f t="shared" si="345"/>
        <v>0.99912839254174257</v>
      </c>
      <c r="R3660">
        <f t="shared" si="346"/>
        <v>-3.7869937209076226E-4</v>
      </c>
      <c r="S3660">
        <f t="shared" si="347"/>
        <v>0</v>
      </c>
    </row>
    <row r="3661" spans="1:19" x14ac:dyDescent="0.35">
      <c r="A3661">
        <v>-5.424993080354578E-2</v>
      </c>
      <c r="B3661">
        <v>0</v>
      </c>
      <c r="C3661">
        <v>0</v>
      </c>
      <c r="D3661">
        <v>1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-0.68039464860057663</v>
      </c>
      <c r="L3661">
        <v>1.1869322766070687</v>
      </c>
      <c r="M3661">
        <v>0</v>
      </c>
      <c r="N3661">
        <f t="shared" si="342"/>
        <v>-4.784306305843522</v>
      </c>
      <c r="O3661">
        <f t="shared" si="343"/>
        <v>8.3599209652847565E-3</v>
      </c>
      <c r="P3661">
        <f t="shared" si="344"/>
        <v>8.2906121033469431E-3</v>
      </c>
      <c r="Q3661">
        <f t="shared" si="345"/>
        <v>0.99170938789665308</v>
      </c>
      <c r="R3661">
        <f t="shared" si="346"/>
        <v>-3.6155755510858781E-3</v>
      </c>
      <c r="S3661">
        <f t="shared" si="347"/>
        <v>0</v>
      </c>
    </row>
    <row r="3662" spans="1:19" x14ac:dyDescent="0.35">
      <c r="A3662">
        <v>-1.7348899377327744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-0.13157667180855809</v>
      </c>
      <c r="L3662">
        <v>-1.3199490150905415</v>
      </c>
      <c r="M3662">
        <v>0</v>
      </c>
      <c r="N3662">
        <f t="shared" si="342"/>
        <v>-7.245807059899847</v>
      </c>
      <c r="O3662">
        <f t="shared" si="343"/>
        <v>7.131583589478842E-4</v>
      </c>
      <c r="P3662">
        <f t="shared" si="344"/>
        <v>7.1265012655312757E-4</v>
      </c>
      <c r="Q3662">
        <f t="shared" si="345"/>
        <v>0.99928734987344692</v>
      </c>
      <c r="R3662">
        <f t="shared" si="346"/>
        <v>-3.0961035252627346E-4</v>
      </c>
      <c r="S3662">
        <f t="shared" si="347"/>
        <v>0</v>
      </c>
    </row>
    <row r="3663" spans="1:19" x14ac:dyDescent="0.35">
      <c r="A3663">
        <v>1.4052532331086791</v>
      </c>
      <c r="B3663">
        <v>0</v>
      </c>
      <c r="C3663">
        <v>0</v>
      </c>
      <c r="D3663">
        <v>1</v>
      </c>
      <c r="E3663">
        <v>0</v>
      </c>
      <c r="F3663">
        <v>0</v>
      </c>
      <c r="G3663">
        <v>1</v>
      </c>
      <c r="H3663">
        <v>1</v>
      </c>
      <c r="I3663">
        <v>1</v>
      </c>
      <c r="J3663">
        <v>0</v>
      </c>
      <c r="K3663">
        <v>2.0888723980775405</v>
      </c>
      <c r="L3663">
        <v>-0.41071745851627872</v>
      </c>
      <c r="M3663">
        <v>0</v>
      </c>
      <c r="N3663">
        <f t="shared" si="342"/>
        <v>-1.4628078489206104</v>
      </c>
      <c r="O3663">
        <f t="shared" si="343"/>
        <v>0.23158510497739473</v>
      </c>
      <c r="P3663">
        <f t="shared" si="344"/>
        <v>0.18803824765455035</v>
      </c>
      <c r="Q3663">
        <f t="shared" si="345"/>
        <v>0.81196175234544965</v>
      </c>
      <c r="R3663">
        <f t="shared" si="346"/>
        <v>-9.0464427823525928E-2</v>
      </c>
      <c r="S3663">
        <f t="shared" si="347"/>
        <v>1</v>
      </c>
    </row>
    <row r="3664" spans="1:19" x14ac:dyDescent="0.35">
      <c r="A3664">
        <v>1.6263900761256829</v>
      </c>
      <c r="B3664">
        <v>1</v>
      </c>
      <c r="C3664">
        <v>0</v>
      </c>
      <c r="D3664">
        <v>1</v>
      </c>
      <c r="E3664">
        <v>0</v>
      </c>
      <c r="F3664">
        <v>0</v>
      </c>
      <c r="G3664">
        <v>1</v>
      </c>
      <c r="H3664">
        <v>1</v>
      </c>
      <c r="I3664">
        <v>0</v>
      </c>
      <c r="J3664">
        <v>0</v>
      </c>
      <c r="K3664">
        <v>0.17540803150770196</v>
      </c>
      <c r="L3664">
        <v>0.16079951990182959</v>
      </c>
      <c r="M3664">
        <v>0</v>
      </c>
      <c r="N3664">
        <f t="shared" si="342"/>
        <v>-1.1418156193016751</v>
      </c>
      <c r="O3664">
        <f t="shared" si="343"/>
        <v>0.31923887904582604</v>
      </c>
      <c r="P3664">
        <f t="shared" si="344"/>
        <v>0.24198716708282877</v>
      </c>
      <c r="Q3664">
        <f t="shared" si="345"/>
        <v>0.75801283291717125</v>
      </c>
      <c r="R3664">
        <f t="shared" si="346"/>
        <v>-0.12032344183768641</v>
      </c>
      <c r="S3664">
        <f t="shared" si="347"/>
        <v>1</v>
      </c>
    </row>
    <row r="3665" spans="1:19" x14ac:dyDescent="0.35">
      <c r="A3665">
        <v>0.38802375523046173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-0.85795990145401058</v>
      </c>
      <c r="L3665">
        <v>0.96611889858189037</v>
      </c>
      <c r="M3665">
        <v>0</v>
      </c>
      <c r="N3665">
        <f t="shared" si="342"/>
        <v>-3.6418739737165051</v>
      </c>
      <c r="O3665">
        <f t="shared" si="343"/>
        <v>2.6203193830514046E-2</v>
      </c>
      <c r="P3665">
        <f t="shared" si="344"/>
        <v>2.553411837738026E-2</v>
      </c>
      <c r="Q3665">
        <f t="shared" si="345"/>
        <v>0.97446588162261971</v>
      </c>
      <c r="R3665">
        <f t="shared" si="346"/>
        <v>-1.1233361967007688E-2</v>
      </c>
      <c r="S3665">
        <f t="shared" si="347"/>
        <v>0</v>
      </c>
    </row>
    <row r="3666" spans="1:19" x14ac:dyDescent="0.35">
      <c r="A3666">
        <v>-1.425298357508969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-0.2040162276990137</v>
      </c>
      <c r="L3666">
        <v>-1.0991356370653635</v>
      </c>
      <c r="M3666">
        <v>0</v>
      </c>
      <c r="N3666">
        <f t="shared" si="342"/>
        <v>-6.7410745272119801</v>
      </c>
      <c r="O3666">
        <f t="shared" si="343"/>
        <v>1.1813770525665062E-3</v>
      </c>
      <c r="P3666">
        <f t="shared" si="344"/>
        <v>1.1799830476715695E-3</v>
      </c>
      <c r="Q3666">
        <f t="shared" si="345"/>
        <v>0.99882001695232847</v>
      </c>
      <c r="R3666">
        <f t="shared" si="346"/>
        <v>-5.1276271152765249E-4</v>
      </c>
      <c r="S3666">
        <f t="shared" si="347"/>
        <v>0</v>
      </c>
    </row>
    <row r="3667" spans="1:19" x14ac:dyDescent="0.35">
      <c r="A3667">
        <v>-1.2926162516987669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0.22200786776650111</v>
      </c>
      <c r="L3667">
        <v>-1.0341905258814876</v>
      </c>
      <c r="M3667">
        <v>0</v>
      </c>
      <c r="N3667">
        <f t="shared" si="342"/>
        <v>-6.451751729072611</v>
      </c>
      <c r="O3667">
        <f t="shared" si="343"/>
        <v>1.577755945647398E-3</v>
      </c>
      <c r="P3667">
        <f t="shared" si="344"/>
        <v>1.575270553166137E-3</v>
      </c>
      <c r="Q3667">
        <f t="shared" si="345"/>
        <v>0.99842472944683391</v>
      </c>
      <c r="R3667">
        <f t="shared" si="346"/>
        <v>-6.8467072125214835E-4</v>
      </c>
      <c r="S3667">
        <f t="shared" si="347"/>
        <v>0</v>
      </c>
    </row>
    <row r="3668" spans="1:19" x14ac:dyDescent="0.35">
      <c r="A3668">
        <v>1.3610258645052782</v>
      </c>
      <c r="B3668">
        <v>0</v>
      </c>
      <c r="C3668">
        <v>0</v>
      </c>
      <c r="D3668">
        <v>1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-0.7422332938729167</v>
      </c>
      <c r="L3668">
        <v>-6.0013858123348876E-2</v>
      </c>
      <c r="M3668">
        <v>0</v>
      </c>
      <c r="N3668">
        <f t="shared" si="342"/>
        <v>-2.4639727655116266</v>
      </c>
      <c r="O3668">
        <f t="shared" si="343"/>
        <v>8.509621125288172E-2</v>
      </c>
      <c r="P3668">
        <f t="shared" si="344"/>
        <v>7.8422733735865974E-2</v>
      </c>
      <c r="Q3668">
        <f t="shared" si="345"/>
        <v>0.92157726626413405</v>
      </c>
      <c r="R3668">
        <f t="shared" si="346"/>
        <v>-3.5468247091235701E-2</v>
      </c>
      <c r="S3668">
        <f t="shared" si="347"/>
        <v>1</v>
      </c>
    </row>
    <row r="3669" spans="1:19" x14ac:dyDescent="0.35">
      <c r="A3669">
        <v>0.6533879668508662</v>
      </c>
      <c r="B3669">
        <v>0</v>
      </c>
      <c r="C3669">
        <v>0</v>
      </c>
      <c r="D3669">
        <v>1</v>
      </c>
      <c r="E3669">
        <v>1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-0.22389293510797997</v>
      </c>
      <c r="L3669">
        <v>0.6413933426625108</v>
      </c>
      <c r="M3669">
        <v>0</v>
      </c>
      <c r="N3669">
        <f t="shared" si="342"/>
        <v>-3.0177606428528576</v>
      </c>
      <c r="O3669">
        <f t="shared" si="343"/>
        <v>4.8910624172763352E-2</v>
      </c>
      <c r="P3669">
        <f t="shared" si="344"/>
        <v>4.6629925415558965E-2</v>
      </c>
      <c r="Q3669">
        <f t="shared" si="345"/>
        <v>0.95337007458444101</v>
      </c>
      <c r="R3669">
        <f t="shared" si="346"/>
        <v>-2.0738484302009155E-2</v>
      </c>
      <c r="S3669">
        <f t="shared" si="347"/>
        <v>0</v>
      </c>
    </row>
    <row r="3670" spans="1:19" x14ac:dyDescent="0.35">
      <c r="A3670">
        <v>1.6263900761256829</v>
      </c>
      <c r="B3670">
        <v>1</v>
      </c>
      <c r="C3670">
        <v>0</v>
      </c>
      <c r="D3670">
        <v>1</v>
      </c>
      <c r="E3670">
        <v>1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-0.37517676372066938</v>
      </c>
      <c r="L3670">
        <v>-0.6315308365414567</v>
      </c>
      <c r="M3670">
        <v>0</v>
      </c>
      <c r="N3670">
        <f t="shared" si="342"/>
        <v>-1.1092437955324157</v>
      </c>
      <c r="O3670">
        <f t="shared" si="343"/>
        <v>0.32980826928599749</v>
      </c>
      <c r="P3670">
        <f t="shared" si="344"/>
        <v>0.24801189532614248</v>
      </c>
      <c r="Q3670">
        <f t="shared" si="345"/>
        <v>0.75198810467385746</v>
      </c>
      <c r="R3670">
        <f t="shared" si="346"/>
        <v>-0.123789029242618</v>
      </c>
      <c r="S3670">
        <f t="shared" si="347"/>
        <v>1</v>
      </c>
    </row>
    <row r="3671" spans="1:19" x14ac:dyDescent="0.35">
      <c r="A3671">
        <v>-0.54075098544095401</v>
      </c>
      <c r="B3671">
        <v>0</v>
      </c>
      <c r="C3671">
        <v>0</v>
      </c>
      <c r="D3671">
        <v>1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5.5043525531182719E-2</v>
      </c>
      <c r="L3671">
        <v>1.8753504551561531</v>
      </c>
      <c r="M3671">
        <v>0</v>
      </c>
      <c r="N3671">
        <f t="shared" si="342"/>
        <v>-5.4637359552987093</v>
      </c>
      <c r="O3671">
        <f t="shared" si="343"/>
        <v>4.2376942979687826E-3</v>
      </c>
      <c r="P3671">
        <f t="shared" si="344"/>
        <v>4.2198120246135775E-3</v>
      </c>
      <c r="Q3671">
        <f t="shared" si="345"/>
        <v>0.99578018797538648</v>
      </c>
      <c r="R3671">
        <f t="shared" si="346"/>
        <v>-1.8365186897613915E-3</v>
      </c>
      <c r="S3671">
        <f t="shared" si="347"/>
        <v>0</v>
      </c>
    </row>
    <row r="3672" spans="1:19" x14ac:dyDescent="0.35">
      <c r="A3672">
        <v>-0.67343309125115636</v>
      </c>
      <c r="B3672">
        <v>1</v>
      </c>
      <c r="C3672">
        <v>0</v>
      </c>
      <c r="D3672">
        <v>1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-0.49664553121990895</v>
      </c>
      <c r="L3672">
        <v>0.97910792081866571</v>
      </c>
      <c r="M3672">
        <v>0</v>
      </c>
      <c r="N3672">
        <f t="shared" si="342"/>
        <v>-5.1350492647911201</v>
      </c>
      <c r="O3672">
        <f t="shared" si="343"/>
        <v>5.8867614879927746E-3</v>
      </c>
      <c r="P3672">
        <f t="shared" si="344"/>
        <v>5.8523103329092231E-3</v>
      </c>
      <c r="Q3672">
        <f t="shared" si="345"/>
        <v>0.99414768966709077</v>
      </c>
      <c r="R3672">
        <f t="shared" si="346"/>
        <v>-2.5490924207289402E-3</v>
      </c>
      <c r="S3672">
        <f t="shared" si="347"/>
        <v>0</v>
      </c>
    </row>
    <row r="3673" spans="1:19" x14ac:dyDescent="0.35">
      <c r="A3673">
        <v>-0.80611519706135859</v>
      </c>
      <c r="B3673">
        <v>0</v>
      </c>
      <c r="C3673">
        <v>0</v>
      </c>
      <c r="D3673">
        <v>1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-0.55075434583320659</v>
      </c>
      <c r="L3673">
        <v>1.1739432543702935</v>
      </c>
      <c r="M3673">
        <v>0</v>
      </c>
      <c r="N3673">
        <f t="shared" si="342"/>
        <v>-5.6524365839608031</v>
      </c>
      <c r="O3673">
        <f t="shared" si="343"/>
        <v>3.5089564831265177E-3</v>
      </c>
      <c r="P3673">
        <f t="shared" si="344"/>
        <v>3.4966867614454806E-3</v>
      </c>
      <c r="Q3673">
        <f t="shared" si="345"/>
        <v>0.99650331323855457</v>
      </c>
      <c r="R3673">
        <f t="shared" si="346"/>
        <v>-1.5212529907596571E-3</v>
      </c>
      <c r="S3673">
        <f t="shared" si="347"/>
        <v>0</v>
      </c>
    </row>
    <row r="3674" spans="1:19" x14ac:dyDescent="0.35">
      <c r="A3674">
        <v>1.2283437586950761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-0.42376427072036527</v>
      </c>
      <c r="L3674">
        <v>0.48552507582120913</v>
      </c>
      <c r="M3674">
        <v>0</v>
      </c>
      <c r="N3674">
        <f t="shared" si="342"/>
        <v>-1.9720914882408578</v>
      </c>
      <c r="O3674">
        <f t="shared" si="343"/>
        <v>0.13916548864230754</v>
      </c>
      <c r="P3674">
        <f t="shared" si="344"/>
        <v>0.12216441775125163</v>
      </c>
      <c r="Q3674">
        <f t="shared" si="345"/>
        <v>0.87783558224874836</v>
      </c>
      <c r="R3674">
        <f t="shared" si="346"/>
        <v>-5.6586819411425043E-2</v>
      </c>
      <c r="S3674">
        <f t="shared" si="347"/>
        <v>1</v>
      </c>
    </row>
    <row r="3675" spans="1:19" x14ac:dyDescent="0.35">
      <c r="A3675">
        <v>0.34379638662706097</v>
      </c>
      <c r="B3675">
        <v>0</v>
      </c>
      <c r="C3675">
        <v>0</v>
      </c>
      <c r="D3675">
        <v>1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-0.29147374029846601</v>
      </c>
      <c r="L3675">
        <v>-0.64451985877823204</v>
      </c>
      <c r="M3675">
        <v>0</v>
      </c>
      <c r="N3675">
        <f t="shared" si="342"/>
        <v>-3.8598841201718175</v>
      </c>
      <c r="O3675">
        <f t="shared" si="343"/>
        <v>2.107044102066374E-2</v>
      </c>
      <c r="P3675">
        <f t="shared" si="344"/>
        <v>2.0635639006062786E-2</v>
      </c>
      <c r="Q3675">
        <f t="shared" si="345"/>
        <v>0.9793643609939372</v>
      </c>
      <c r="R3675">
        <f t="shared" si="346"/>
        <v>-9.0557039784997899E-3</v>
      </c>
      <c r="S3675">
        <f t="shared" si="347"/>
        <v>0</v>
      </c>
    </row>
    <row r="3676" spans="1:19" x14ac:dyDescent="0.35">
      <c r="A3676">
        <v>-1.248388883095366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-0.22720571967614117</v>
      </c>
      <c r="L3676">
        <v>-1.3978831485111922</v>
      </c>
      <c r="M3676">
        <v>0</v>
      </c>
      <c r="N3676">
        <f t="shared" si="342"/>
        <v>-6.373018107616482</v>
      </c>
      <c r="O3676">
        <f t="shared" si="343"/>
        <v>1.7069995349336343E-3</v>
      </c>
      <c r="P3676">
        <f t="shared" si="344"/>
        <v>1.7040906529815101E-3</v>
      </c>
      <c r="Q3676">
        <f t="shared" si="345"/>
        <v>0.99829590934701851</v>
      </c>
      <c r="R3676">
        <f t="shared" si="346"/>
        <v>-7.4070846383738405E-4</v>
      </c>
      <c r="S3676">
        <f t="shared" si="347"/>
        <v>0</v>
      </c>
    </row>
    <row r="3677" spans="1:19" x14ac:dyDescent="0.35">
      <c r="A3677">
        <v>7.8432175006656474E-2</v>
      </c>
      <c r="B3677">
        <v>1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-0.45556700257471161</v>
      </c>
      <c r="L3677">
        <v>0.97910792081866571</v>
      </c>
      <c r="M3677">
        <v>0</v>
      </c>
      <c r="N3677">
        <f t="shared" si="342"/>
        <v>-3.5370165355649776</v>
      </c>
      <c r="O3677">
        <f t="shared" si="343"/>
        <v>2.910001656488035E-2</v>
      </c>
      <c r="P3677">
        <f t="shared" si="344"/>
        <v>2.8277151002305635E-2</v>
      </c>
      <c r="Q3677">
        <f t="shared" si="345"/>
        <v>0.97172284899769434</v>
      </c>
      <c r="R3677">
        <f t="shared" si="346"/>
        <v>-1.2457585191382984E-2</v>
      </c>
      <c r="S3677">
        <f t="shared" si="347"/>
        <v>0</v>
      </c>
    </row>
    <row r="3678" spans="1:19" x14ac:dyDescent="0.35">
      <c r="A3678">
        <v>0.43225112383386249</v>
      </c>
      <c r="B3678">
        <v>0</v>
      </c>
      <c r="C3678">
        <v>0</v>
      </c>
      <c r="D3678">
        <v>1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1.1758689710923473</v>
      </c>
      <c r="L3678">
        <v>4.3898319770852672E-2</v>
      </c>
      <c r="M3678">
        <v>0</v>
      </c>
      <c r="N3678">
        <f t="shared" si="342"/>
        <v>-3.4683015789997187</v>
      </c>
      <c r="O3678">
        <f t="shared" si="343"/>
        <v>3.1169925385442197E-2</v>
      </c>
      <c r="P3678">
        <f t="shared" si="344"/>
        <v>3.0227729318027922E-2</v>
      </c>
      <c r="Q3678">
        <f t="shared" si="345"/>
        <v>0.96977227068197203</v>
      </c>
      <c r="R3678">
        <f t="shared" si="346"/>
        <v>-1.3330238102508257E-2</v>
      </c>
      <c r="S3678">
        <f t="shared" si="347"/>
        <v>0</v>
      </c>
    </row>
    <row r="3679" spans="1:19" x14ac:dyDescent="0.35">
      <c r="A3679">
        <v>1.1398890214882744</v>
      </c>
      <c r="B3679">
        <v>0</v>
      </c>
      <c r="C3679">
        <v>0</v>
      </c>
      <c r="D3679">
        <v>1</v>
      </c>
      <c r="E3679">
        <v>0</v>
      </c>
      <c r="F3679">
        <v>1</v>
      </c>
      <c r="G3679">
        <v>0</v>
      </c>
      <c r="H3679">
        <v>1</v>
      </c>
      <c r="I3679">
        <v>1</v>
      </c>
      <c r="J3679">
        <v>0</v>
      </c>
      <c r="K3679">
        <v>2.1281841082863853</v>
      </c>
      <c r="L3679">
        <v>0.25172267555925576</v>
      </c>
      <c r="M3679">
        <v>0</v>
      </c>
      <c r="N3679">
        <f t="shared" si="342"/>
        <v>-2.1141053353846582</v>
      </c>
      <c r="O3679">
        <f t="shared" si="343"/>
        <v>0.12074126418209159</v>
      </c>
      <c r="P3679">
        <f t="shared" si="344"/>
        <v>0.10773339756541189</v>
      </c>
      <c r="Q3679">
        <f t="shared" si="345"/>
        <v>0.89226660243458811</v>
      </c>
      <c r="R3679">
        <f t="shared" si="346"/>
        <v>-4.9505362365133802E-2</v>
      </c>
      <c r="S3679">
        <f t="shared" si="347"/>
        <v>1</v>
      </c>
    </row>
    <row r="3680" spans="1:19" x14ac:dyDescent="0.35">
      <c r="A3680">
        <v>-5.424993080354578E-2</v>
      </c>
      <c r="B3680">
        <v>0</v>
      </c>
      <c r="C3680">
        <v>0</v>
      </c>
      <c r="D3680">
        <v>1</v>
      </c>
      <c r="E3680">
        <v>1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-0.5280065584651672</v>
      </c>
      <c r="L3680">
        <v>-0.65750888101500693</v>
      </c>
      <c r="M3680">
        <v>0</v>
      </c>
      <c r="N3680">
        <f t="shared" si="342"/>
        <v>-4.2575224916632557</v>
      </c>
      <c r="O3680">
        <f t="shared" si="343"/>
        <v>1.4157333909616385E-2</v>
      </c>
      <c r="P3680">
        <f t="shared" si="344"/>
        <v>1.3959701750653725E-2</v>
      </c>
      <c r="Q3680">
        <f t="shared" si="345"/>
        <v>0.98604029824934625</v>
      </c>
      <c r="R3680">
        <f t="shared" si="346"/>
        <v>-6.1053356169143919E-3</v>
      </c>
      <c r="S3680">
        <f t="shared" si="347"/>
        <v>0</v>
      </c>
    </row>
    <row r="3681" spans="1:19" x14ac:dyDescent="0.35">
      <c r="A3681">
        <v>-1.7348899377327744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8.0883245162839165E-2</v>
      </c>
      <c r="L3681">
        <v>-1.4238611929847429</v>
      </c>
      <c r="M3681">
        <v>0</v>
      </c>
      <c r="N3681">
        <f t="shared" si="342"/>
        <v>-7.2130791092910478</v>
      </c>
      <c r="O3681">
        <f t="shared" si="343"/>
        <v>7.3688471014703681E-4</v>
      </c>
      <c r="P3681">
        <f t="shared" si="344"/>
        <v>7.3634211090407419E-4</v>
      </c>
      <c r="Q3681">
        <f t="shared" si="345"/>
        <v>0.99926365788909588</v>
      </c>
      <c r="R3681">
        <f t="shared" si="346"/>
        <v>-3.1990711055697799E-4</v>
      </c>
      <c r="S3681">
        <f t="shared" si="347"/>
        <v>0</v>
      </c>
    </row>
    <row r="3682" spans="1:19" x14ac:dyDescent="0.35">
      <c r="A3682">
        <v>0.91875217847127078</v>
      </c>
      <c r="B3682">
        <v>1</v>
      </c>
      <c r="C3682">
        <v>0</v>
      </c>
      <c r="D3682">
        <v>1</v>
      </c>
      <c r="E3682">
        <v>1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-0.31576749379831415</v>
      </c>
      <c r="L3682">
        <v>0.38161289792700759</v>
      </c>
      <c r="M3682">
        <v>0</v>
      </c>
      <c r="N3682">
        <f t="shared" si="342"/>
        <v>-2.1730330266571753</v>
      </c>
      <c r="O3682">
        <f t="shared" si="343"/>
        <v>0.113831837798801</v>
      </c>
      <c r="P3682">
        <f t="shared" si="344"/>
        <v>0.1021984054826086</v>
      </c>
      <c r="Q3682">
        <f t="shared" si="345"/>
        <v>0.89780159451739139</v>
      </c>
      <c r="R3682">
        <f t="shared" si="346"/>
        <v>-4.6819627616155379E-2</v>
      </c>
      <c r="S3682">
        <f t="shared" si="347"/>
        <v>1</v>
      </c>
    </row>
    <row r="3683" spans="1:19" x14ac:dyDescent="0.35">
      <c r="A3683">
        <v>-1.6906625691293735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0.38300919777912934</v>
      </c>
      <c r="L3683">
        <v>-1.2160368371963399</v>
      </c>
      <c r="M3683">
        <v>0</v>
      </c>
      <c r="N3683">
        <f t="shared" si="342"/>
        <v>-7.0884251904313693</v>
      </c>
      <c r="O3683">
        <f t="shared" si="343"/>
        <v>8.3471084171844528E-4</v>
      </c>
      <c r="P3683">
        <f t="shared" si="344"/>
        <v>8.3401468062237747E-4</v>
      </c>
      <c r="Q3683">
        <f t="shared" si="345"/>
        <v>0.99916598531937761</v>
      </c>
      <c r="R3683">
        <f t="shared" si="346"/>
        <v>-3.6235910103849021E-4</v>
      </c>
      <c r="S3683">
        <f t="shared" si="347"/>
        <v>0</v>
      </c>
    </row>
    <row r="3684" spans="1:19" x14ac:dyDescent="0.35">
      <c r="A3684">
        <v>3.4204806403255718E-2</v>
      </c>
      <c r="B3684">
        <v>0</v>
      </c>
      <c r="C3684">
        <v>0</v>
      </c>
      <c r="D3684">
        <v>1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-1.452495040020005E-2</v>
      </c>
      <c r="L3684">
        <v>0.34264583121668196</v>
      </c>
      <c r="M3684">
        <v>0</v>
      </c>
      <c r="N3684">
        <f t="shared" si="342"/>
        <v>-3.9139705550752555</v>
      </c>
      <c r="O3684">
        <f t="shared" si="343"/>
        <v>1.9961086911942882E-2</v>
      </c>
      <c r="P3684">
        <f t="shared" si="344"/>
        <v>1.9570439664887137E-2</v>
      </c>
      <c r="Q3684">
        <f t="shared" si="345"/>
        <v>0.98042956033511286</v>
      </c>
      <c r="R3684">
        <f t="shared" si="346"/>
        <v>-8.5836030738896413E-3</v>
      </c>
      <c r="S3684">
        <f t="shared" si="347"/>
        <v>0</v>
      </c>
    </row>
    <row r="3685" spans="1:19" x14ac:dyDescent="0.35">
      <c r="A3685">
        <v>1.5379353389188812</v>
      </c>
      <c r="B3685">
        <v>0</v>
      </c>
      <c r="C3685">
        <v>1</v>
      </c>
      <c r="D3685">
        <v>1</v>
      </c>
      <c r="E3685">
        <v>0</v>
      </c>
      <c r="F3685">
        <v>1</v>
      </c>
      <c r="G3685">
        <v>0</v>
      </c>
      <c r="H3685">
        <v>1</v>
      </c>
      <c r="I3685">
        <v>1</v>
      </c>
      <c r="J3685">
        <v>0</v>
      </c>
      <c r="K3685">
        <v>-0.10198246299965238</v>
      </c>
      <c r="L3685">
        <v>-0.61854181430468136</v>
      </c>
      <c r="M3685">
        <v>0</v>
      </c>
      <c r="N3685">
        <f t="shared" si="342"/>
        <v>-1.5048104639953714</v>
      </c>
      <c r="O3685">
        <f t="shared" si="343"/>
        <v>0.22205937809089593</v>
      </c>
      <c r="P3685">
        <f t="shared" si="344"/>
        <v>0.18170915593135714</v>
      </c>
      <c r="Q3685">
        <f t="shared" si="345"/>
        <v>0.81829084406864283</v>
      </c>
      <c r="R3685">
        <f t="shared" si="346"/>
        <v>-8.7092308157534992E-2</v>
      </c>
      <c r="S3685">
        <f t="shared" si="347"/>
        <v>1</v>
      </c>
    </row>
    <row r="3686" spans="1:19" x14ac:dyDescent="0.35">
      <c r="A3686">
        <v>-1.2041615144919653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-0.3687720468888912</v>
      </c>
      <c r="L3686">
        <v>-9.8980924833674058E-2</v>
      </c>
      <c r="M3686">
        <v>0</v>
      </c>
      <c r="N3686">
        <f t="shared" si="342"/>
        <v>-6.0049929945108893</v>
      </c>
      <c r="O3686">
        <f t="shared" si="343"/>
        <v>2.4664066269332969E-3</v>
      </c>
      <c r="P3686">
        <f t="shared" si="344"/>
        <v>2.4603384319203101E-3</v>
      </c>
      <c r="Q3686">
        <f t="shared" si="345"/>
        <v>0.99753966156807972</v>
      </c>
      <c r="R3686">
        <f t="shared" si="346"/>
        <v>-1.0698280144148203E-3</v>
      </c>
      <c r="S3686">
        <f t="shared" si="347"/>
        <v>0</v>
      </c>
    </row>
    <row r="3687" spans="1:19" x14ac:dyDescent="0.35">
      <c r="A3687">
        <v>1.1398890214882744</v>
      </c>
      <c r="B3687">
        <v>0</v>
      </c>
      <c r="C3687">
        <v>0</v>
      </c>
      <c r="D3687">
        <v>1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0</v>
      </c>
      <c r="K3687">
        <v>0.43932653543786793</v>
      </c>
      <c r="L3687">
        <v>0.9141628096347898</v>
      </c>
      <c r="M3687">
        <v>0</v>
      </c>
      <c r="N3687">
        <f t="shared" si="342"/>
        <v>-2.5454450368749013</v>
      </c>
      <c r="O3687">
        <f t="shared" si="343"/>
        <v>7.843813634885137E-2</v>
      </c>
      <c r="P3687">
        <f t="shared" si="344"/>
        <v>7.27330884406691E-2</v>
      </c>
      <c r="Q3687">
        <f t="shared" si="345"/>
        <v>0.92726691155933094</v>
      </c>
      <c r="R3687">
        <f t="shared" si="346"/>
        <v>-3.2795237233731581E-2</v>
      </c>
      <c r="S3687">
        <f t="shared" si="347"/>
        <v>1</v>
      </c>
    </row>
    <row r="3688" spans="1:19" x14ac:dyDescent="0.35">
      <c r="A3688">
        <v>1.6263900761256829</v>
      </c>
      <c r="B3688">
        <v>0</v>
      </c>
      <c r="C3688">
        <v>1</v>
      </c>
      <c r="D3688">
        <v>1</v>
      </c>
      <c r="E3688">
        <v>0</v>
      </c>
      <c r="F3688">
        <v>1</v>
      </c>
      <c r="G3688">
        <v>0</v>
      </c>
      <c r="H3688">
        <v>0</v>
      </c>
      <c r="I3688">
        <v>1</v>
      </c>
      <c r="J3688">
        <v>0</v>
      </c>
      <c r="K3688">
        <v>-0.23537725494427195</v>
      </c>
      <c r="L3688">
        <v>0.3556348534534573</v>
      </c>
      <c r="M3688">
        <v>0</v>
      </c>
      <c r="N3688">
        <f t="shared" si="342"/>
        <v>-1.448893418567883</v>
      </c>
      <c r="O3688">
        <f t="shared" si="343"/>
        <v>0.23483000289041217</v>
      </c>
      <c r="P3688">
        <f t="shared" si="344"/>
        <v>0.19017192839559852</v>
      </c>
      <c r="Q3688">
        <f t="shared" si="345"/>
        <v>0.80982807160440151</v>
      </c>
      <c r="R3688">
        <f t="shared" si="346"/>
        <v>-9.1607173070706135E-2</v>
      </c>
      <c r="S3688">
        <f t="shared" si="347"/>
        <v>1</v>
      </c>
    </row>
    <row r="3689" spans="1:19" x14ac:dyDescent="0.35">
      <c r="A3689">
        <v>-1.6022078319225721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-0.37031801302069983</v>
      </c>
      <c r="L3689">
        <v>-1.2809819483802158</v>
      </c>
      <c r="M3689">
        <v>0</v>
      </c>
      <c r="N3689">
        <f t="shared" si="342"/>
        <v>-7.0635965977611157</v>
      </c>
      <c r="O3689">
        <f t="shared" si="343"/>
        <v>8.5569496231994698E-4</v>
      </c>
      <c r="P3689">
        <f t="shared" si="344"/>
        <v>8.549633744674471E-4</v>
      </c>
      <c r="Q3689">
        <f t="shared" si="345"/>
        <v>0.99914503662553256</v>
      </c>
      <c r="R3689">
        <f t="shared" si="346"/>
        <v>-3.7146469275110323E-4</v>
      </c>
      <c r="S3689">
        <f t="shared" si="347"/>
        <v>0</v>
      </c>
    </row>
    <row r="3690" spans="1:19" x14ac:dyDescent="0.35">
      <c r="A3690">
        <v>-1.8233446749395759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-0.52668144463790267</v>
      </c>
      <c r="L3690">
        <v>-1.3069599928537661</v>
      </c>
      <c r="M3690">
        <v>0</v>
      </c>
      <c r="N3690">
        <f t="shared" si="342"/>
        <v>-7.3733609074962301</v>
      </c>
      <c r="O3690">
        <f t="shared" si="343"/>
        <v>6.2775480383153249E-4</v>
      </c>
      <c r="P3690">
        <f t="shared" si="344"/>
        <v>6.2736097496576121E-4</v>
      </c>
      <c r="Q3690">
        <f t="shared" si="345"/>
        <v>0.99937263902503426</v>
      </c>
      <c r="R3690">
        <f t="shared" si="346"/>
        <v>-2.7254491055133257E-4</v>
      </c>
      <c r="S3690">
        <f t="shared" si="347"/>
        <v>0</v>
      </c>
    </row>
    <row r="3691" spans="1:19" x14ac:dyDescent="0.35">
      <c r="A3691">
        <v>1.6263900761256829</v>
      </c>
      <c r="B3691">
        <v>1</v>
      </c>
      <c r="C3691">
        <v>0</v>
      </c>
      <c r="D3691">
        <v>1</v>
      </c>
      <c r="E3691">
        <v>0</v>
      </c>
      <c r="F3691">
        <v>1</v>
      </c>
      <c r="G3691">
        <v>0</v>
      </c>
      <c r="H3691">
        <v>1</v>
      </c>
      <c r="I3691">
        <v>1</v>
      </c>
      <c r="J3691">
        <v>0</v>
      </c>
      <c r="K3691">
        <v>2.4702843280251527</v>
      </c>
      <c r="L3691">
        <v>0.60242627595218556</v>
      </c>
      <c r="M3691">
        <v>0</v>
      </c>
      <c r="N3691">
        <f t="shared" si="342"/>
        <v>-0.82477292673511116</v>
      </c>
      <c r="O3691">
        <f t="shared" si="343"/>
        <v>0.43833451521452699</v>
      </c>
      <c r="P3691">
        <f t="shared" si="344"/>
        <v>0.30475144034845714</v>
      </c>
      <c r="Q3691">
        <f t="shared" si="345"/>
        <v>0.69524855965154286</v>
      </c>
      <c r="R3691">
        <f t="shared" si="346"/>
        <v>-0.15785990219200843</v>
      </c>
      <c r="S3691">
        <f t="shared" si="347"/>
        <v>1</v>
      </c>
    </row>
    <row r="3692" spans="1:19" x14ac:dyDescent="0.35">
      <c r="A3692">
        <v>1.1398890214882744</v>
      </c>
      <c r="B3692">
        <v>0</v>
      </c>
      <c r="C3692">
        <v>0</v>
      </c>
      <c r="D3692">
        <v>1</v>
      </c>
      <c r="E3692">
        <v>0</v>
      </c>
      <c r="F3692">
        <v>1</v>
      </c>
      <c r="G3692">
        <v>0</v>
      </c>
      <c r="H3692">
        <v>1</v>
      </c>
      <c r="I3692">
        <v>0</v>
      </c>
      <c r="J3692">
        <v>0</v>
      </c>
      <c r="K3692">
        <v>-0.58410304381936129</v>
      </c>
      <c r="L3692">
        <v>-0.50164061417370487</v>
      </c>
      <c r="M3692">
        <v>0</v>
      </c>
      <c r="N3692">
        <f t="shared" si="342"/>
        <v>-2.7288038731913282</v>
      </c>
      <c r="O3692">
        <f t="shared" si="343"/>
        <v>6.5297346882799145E-2</v>
      </c>
      <c r="P3692">
        <f t="shared" si="344"/>
        <v>6.1294949315200888E-2</v>
      </c>
      <c r="Q3692">
        <f t="shared" si="345"/>
        <v>0.93870505068479915</v>
      </c>
      <c r="R3692">
        <f t="shared" si="346"/>
        <v>-2.7470845414599043E-2</v>
      </c>
      <c r="S3692">
        <f t="shared" si="347"/>
        <v>1</v>
      </c>
    </row>
    <row r="3693" spans="1:19" x14ac:dyDescent="0.35">
      <c r="A3693">
        <v>0.6533879668508662</v>
      </c>
      <c r="B3693">
        <v>1</v>
      </c>
      <c r="C3693">
        <v>0</v>
      </c>
      <c r="D3693">
        <v>1</v>
      </c>
      <c r="E3693">
        <v>0</v>
      </c>
      <c r="F3693">
        <v>1</v>
      </c>
      <c r="G3693">
        <v>0</v>
      </c>
      <c r="H3693">
        <v>0</v>
      </c>
      <c r="I3693">
        <v>1</v>
      </c>
      <c r="J3693">
        <v>0</v>
      </c>
      <c r="K3693">
        <v>2.2748300385036493</v>
      </c>
      <c r="L3693">
        <v>3.1222965898865707</v>
      </c>
      <c r="M3693">
        <v>0</v>
      </c>
      <c r="N3693">
        <f t="shared" si="342"/>
        <v>-2.5183323908098205</v>
      </c>
      <c r="O3693">
        <f t="shared" si="343"/>
        <v>8.0593893867281871E-2</v>
      </c>
      <c r="P3693">
        <f t="shared" si="344"/>
        <v>7.4582962503007055E-2</v>
      </c>
      <c r="Q3693">
        <f t="shared" si="345"/>
        <v>0.925417037496993</v>
      </c>
      <c r="R3693">
        <f t="shared" si="346"/>
        <v>-3.3662509133921242E-2</v>
      </c>
      <c r="S3693">
        <f t="shared" si="347"/>
        <v>1</v>
      </c>
    </row>
    <row r="3694" spans="1:19" x14ac:dyDescent="0.35">
      <c r="A3694">
        <v>1.4052532331086791</v>
      </c>
      <c r="B3694">
        <v>0</v>
      </c>
      <c r="C3694">
        <v>0</v>
      </c>
      <c r="D3694">
        <v>1</v>
      </c>
      <c r="E3694">
        <v>0</v>
      </c>
      <c r="F3694">
        <v>1</v>
      </c>
      <c r="G3694">
        <v>0</v>
      </c>
      <c r="H3694">
        <v>0</v>
      </c>
      <c r="I3694">
        <v>1</v>
      </c>
      <c r="J3694">
        <v>0</v>
      </c>
      <c r="K3694">
        <v>-0.79347102852714146</v>
      </c>
      <c r="L3694">
        <v>-0.5276186586472551</v>
      </c>
      <c r="M3694">
        <v>0</v>
      </c>
      <c r="N3694">
        <f t="shared" si="342"/>
        <v>-2.236141882526824</v>
      </c>
      <c r="O3694">
        <f t="shared" si="343"/>
        <v>0.10687002713627436</v>
      </c>
      <c r="P3694">
        <f t="shared" si="344"/>
        <v>9.6551559366704995E-2</v>
      </c>
      <c r="Q3694">
        <f t="shared" si="345"/>
        <v>0.90344844063329499</v>
      </c>
      <c r="R3694">
        <f t="shared" si="346"/>
        <v>-4.4096627372431862E-2</v>
      </c>
      <c r="S3694">
        <f t="shared" si="347"/>
        <v>1</v>
      </c>
    </row>
    <row r="3695" spans="1:19" x14ac:dyDescent="0.35">
      <c r="A3695">
        <v>0.74184270405766772</v>
      </c>
      <c r="B3695">
        <v>0</v>
      </c>
      <c r="C3695">
        <v>0</v>
      </c>
      <c r="D3695">
        <v>1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-0.49863320196080568</v>
      </c>
      <c r="L3695">
        <v>-0.56658572535758078</v>
      </c>
      <c r="M3695">
        <v>0</v>
      </c>
      <c r="N3695">
        <f t="shared" si="342"/>
        <v>-3.4584540660095762</v>
      </c>
      <c r="O3695">
        <f t="shared" si="343"/>
        <v>3.147838793232513E-2</v>
      </c>
      <c r="P3695">
        <f t="shared" si="344"/>
        <v>3.051773871426031E-2</v>
      </c>
      <c r="Q3695">
        <f t="shared" si="345"/>
        <v>0.96948226128573967</v>
      </c>
      <c r="R3695">
        <f t="shared" si="346"/>
        <v>-1.3460132842313179E-2</v>
      </c>
      <c r="S3695">
        <f t="shared" si="347"/>
        <v>0</v>
      </c>
    </row>
    <row r="3696" spans="1:19" x14ac:dyDescent="0.35">
      <c r="A3696">
        <v>1.4052532331086791</v>
      </c>
      <c r="B3696">
        <v>0</v>
      </c>
      <c r="C3696">
        <v>0</v>
      </c>
      <c r="D3696">
        <v>1</v>
      </c>
      <c r="E3696">
        <v>0</v>
      </c>
      <c r="F3696">
        <v>1</v>
      </c>
      <c r="G3696">
        <v>0</v>
      </c>
      <c r="H3696">
        <v>1</v>
      </c>
      <c r="I3696">
        <v>0</v>
      </c>
      <c r="J3696">
        <v>1</v>
      </c>
      <c r="K3696">
        <v>-1.0059309454985386</v>
      </c>
      <c r="L3696">
        <v>1.498668810289673</v>
      </c>
      <c r="M3696">
        <v>0</v>
      </c>
      <c r="N3696">
        <f t="shared" si="342"/>
        <v>-2.0596867167180006</v>
      </c>
      <c r="O3696">
        <f t="shared" si="343"/>
        <v>0.12749390534804153</v>
      </c>
      <c r="P3696">
        <f t="shared" si="344"/>
        <v>0.11307724568913387</v>
      </c>
      <c r="Q3696">
        <f t="shared" si="345"/>
        <v>0.88692275431086609</v>
      </c>
      <c r="R3696">
        <f t="shared" si="346"/>
        <v>-5.2114202983817692E-2</v>
      </c>
      <c r="S3696">
        <f t="shared" si="347"/>
        <v>1</v>
      </c>
    </row>
    <row r="3697" spans="1:19" x14ac:dyDescent="0.35">
      <c r="A3697">
        <v>-1.4695257261123698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-0.19672810164905935</v>
      </c>
      <c r="L3697">
        <v>-1.1251136815389138</v>
      </c>
      <c r="M3697">
        <v>0</v>
      </c>
      <c r="N3697">
        <f t="shared" si="342"/>
        <v>-6.7311817624628905</v>
      </c>
      <c r="O3697">
        <f t="shared" si="343"/>
        <v>1.1931221377220573E-3</v>
      </c>
      <c r="P3697">
        <f t="shared" si="344"/>
        <v>1.1917002937200899E-3</v>
      </c>
      <c r="Q3697">
        <f t="shared" si="345"/>
        <v>0.99880829970627993</v>
      </c>
      <c r="R3697">
        <f t="shared" si="346"/>
        <v>-5.1785748842844508E-4</v>
      </c>
      <c r="S3697">
        <f t="shared" si="347"/>
        <v>0</v>
      </c>
    </row>
    <row r="3698" spans="1:19" x14ac:dyDescent="0.35">
      <c r="A3698">
        <v>-0.23115940521714878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1.2494127885055235</v>
      </c>
      <c r="L3698">
        <v>0.39460192016378248</v>
      </c>
      <c r="M3698">
        <v>0</v>
      </c>
      <c r="N3698">
        <f t="shared" si="342"/>
        <v>-3.9373720711221578</v>
      </c>
      <c r="O3698">
        <f t="shared" si="343"/>
        <v>1.9499390484186509E-2</v>
      </c>
      <c r="P3698">
        <f t="shared" si="344"/>
        <v>1.9126436627809797E-2</v>
      </c>
      <c r="Q3698">
        <f t="shared" si="345"/>
        <v>0.98087356337219023</v>
      </c>
      <c r="R3698">
        <f t="shared" si="346"/>
        <v>-8.3869704678286704E-3</v>
      </c>
      <c r="S3698">
        <f t="shared" si="347"/>
        <v>0</v>
      </c>
    </row>
    <row r="3699" spans="1:19" x14ac:dyDescent="0.35">
      <c r="A3699">
        <v>-0.67343309125115636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1</v>
      </c>
      <c r="I3699">
        <v>0</v>
      </c>
      <c r="J3699">
        <v>1</v>
      </c>
      <c r="K3699">
        <v>-0.7261110756411997</v>
      </c>
      <c r="L3699">
        <v>-0.44968452522660435</v>
      </c>
      <c r="M3699">
        <v>0</v>
      </c>
      <c r="N3699">
        <f t="shared" si="342"/>
        <v>-4.9169950941697325</v>
      </c>
      <c r="O3699">
        <f t="shared" si="343"/>
        <v>7.3210970342598202E-3</v>
      </c>
      <c r="P3699">
        <f t="shared" si="344"/>
        <v>7.2678881200984348E-3</v>
      </c>
      <c r="Q3699">
        <f t="shared" si="345"/>
        <v>0.99273211187990151</v>
      </c>
      <c r="R3699">
        <f t="shared" si="346"/>
        <v>-3.1679297809190116E-3</v>
      </c>
      <c r="S3699">
        <f t="shared" si="347"/>
        <v>0</v>
      </c>
    </row>
    <row r="3700" spans="1:19" x14ac:dyDescent="0.35">
      <c r="A3700">
        <v>-1.7791173063361752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-0.29876186634842034</v>
      </c>
      <c r="L3700">
        <v>-1.7485867489041222</v>
      </c>
      <c r="M3700">
        <v>0</v>
      </c>
      <c r="N3700">
        <f t="shared" si="342"/>
        <v>-7.269336812393874</v>
      </c>
      <c r="O3700">
        <f t="shared" si="343"/>
        <v>6.9657379972170891E-4</v>
      </c>
      <c r="P3700">
        <f t="shared" si="344"/>
        <v>6.9608892241607731E-4</v>
      </c>
      <c r="Q3700">
        <f t="shared" si="345"/>
        <v>0.99930391107758387</v>
      </c>
      <c r="R3700">
        <f t="shared" si="346"/>
        <v>-3.0241284324956903E-4</v>
      </c>
      <c r="S3700">
        <f t="shared" si="347"/>
        <v>0</v>
      </c>
    </row>
    <row r="3701" spans="1:19" x14ac:dyDescent="0.35">
      <c r="A3701">
        <v>-0.54075098544095401</v>
      </c>
      <c r="B3701">
        <v>0</v>
      </c>
      <c r="C3701">
        <v>0</v>
      </c>
      <c r="D3701">
        <v>1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-0.35662517013896727</v>
      </c>
      <c r="L3701">
        <v>1.26486641002772</v>
      </c>
      <c r="M3701">
        <v>0</v>
      </c>
      <c r="N3701">
        <f t="shared" si="342"/>
        <v>-5.0975637553537805</v>
      </c>
      <c r="O3701">
        <f t="shared" si="343"/>
        <v>6.1116178393704462E-3</v>
      </c>
      <c r="P3701">
        <f t="shared" si="344"/>
        <v>6.0744928604394557E-3</v>
      </c>
      <c r="Q3701">
        <f t="shared" si="345"/>
        <v>0.99392550713956052</v>
      </c>
      <c r="R3701">
        <f t="shared" si="346"/>
        <v>-2.6461639432849744E-3</v>
      </c>
      <c r="S3701">
        <f t="shared" si="347"/>
        <v>0</v>
      </c>
    </row>
    <row r="3702" spans="1:19" x14ac:dyDescent="0.35">
      <c r="A3702">
        <v>0.69761533545426702</v>
      </c>
      <c r="B3702">
        <v>1</v>
      </c>
      <c r="C3702">
        <v>0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-0.61546407106461953</v>
      </c>
      <c r="L3702">
        <v>0.27770072003280605</v>
      </c>
      <c r="M3702">
        <v>0</v>
      </c>
      <c r="N3702">
        <f t="shared" si="342"/>
        <v>-2.5892768711663958</v>
      </c>
      <c r="O3702">
        <f t="shared" si="343"/>
        <v>7.5074308858703365E-2</v>
      </c>
      <c r="P3702">
        <f t="shared" si="344"/>
        <v>6.9831739294748937E-2</v>
      </c>
      <c r="Q3702">
        <f t="shared" si="345"/>
        <v>0.93016826070525105</v>
      </c>
      <c r="R3702">
        <f t="shared" si="346"/>
        <v>-3.1438483611579547E-2</v>
      </c>
      <c r="S3702">
        <f t="shared" si="347"/>
        <v>1</v>
      </c>
    </row>
    <row r="3703" spans="1:19" x14ac:dyDescent="0.35">
      <c r="A3703">
        <v>-0.54075098544095401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-0.404991824834119</v>
      </c>
      <c r="L3703">
        <v>-0.31979430285885252</v>
      </c>
      <c r="M3703">
        <v>0</v>
      </c>
      <c r="N3703">
        <f t="shared" si="342"/>
        <v>-4.7260634600374258</v>
      </c>
      <c r="O3703">
        <f t="shared" si="343"/>
        <v>8.8612852745586779E-3</v>
      </c>
      <c r="P3703">
        <f t="shared" si="344"/>
        <v>8.7834525954151414E-3</v>
      </c>
      <c r="Q3703">
        <f t="shared" si="345"/>
        <v>0.99121654740458487</v>
      </c>
      <c r="R3703">
        <f t="shared" si="346"/>
        <v>-3.8314564438217519E-3</v>
      </c>
      <c r="S3703">
        <f t="shared" si="347"/>
        <v>0</v>
      </c>
    </row>
    <row r="3704" spans="1:19" x14ac:dyDescent="0.35">
      <c r="A3704">
        <v>7.8432175006656474E-2</v>
      </c>
      <c r="B3704">
        <v>0</v>
      </c>
      <c r="C3704">
        <v>0</v>
      </c>
      <c r="D3704">
        <v>1</v>
      </c>
      <c r="E3704">
        <v>1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2.1314968928545466</v>
      </c>
      <c r="L3704">
        <v>-9.8980924833674058E-2</v>
      </c>
      <c r="M3704">
        <v>0</v>
      </c>
      <c r="N3704">
        <f t="shared" si="342"/>
        <v>-3.6894480469002557</v>
      </c>
      <c r="O3704">
        <f t="shared" si="343"/>
        <v>2.4985789220798145E-2</v>
      </c>
      <c r="P3704">
        <f t="shared" si="344"/>
        <v>2.4376717690683818E-2</v>
      </c>
      <c r="Q3704">
        <f t="shared" si="345"/>
        <v>0.97562328230931616</v>
      </c>
      <c r="R3704">
        <f t="shared" si="346"/>
        <v>-1.0717844215408416E-2</v>
      </c>
      <c r="S3704">
        <f t="shared" si="347"/>
        <v>0</v>
      </c>
    </row>
    <row r="3705" spans="1:19" x14ac:dyDescent="0.35">
      <c r="A3705">
        <v>0.6533879668508662</v>
      </c>
      <c r="B3705">
        <v>0</v>
      </c>
      <c r="C3705">
        <v>0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1.9954518732553983</v>
      </c>
      <c r="L3705">
        <v>1.1479652098967437</v>
      </c>
      <c r="M3705">
        <v>0</v>
      </c>
      <c r="N3705">
        <f t="shared" si="342"/>
        <v>-2.823519065305895</v>
      </c>
      <c r="O3705">
        <f t="shared" si="343"/>
        <v>5.9396554146026584E-2</v>
      </c>
      <c r="P3705">
        <f t="shared" si="344"/>
        <v>5.6066403004213845E-2</v>
      </c>
      <c r="Q3705">
        <f t="shared" si="345"/>
        <v>0.94393359699578616</v>
      </c>
      <c r="R3705">
        <f t="shared" si="346"/>
        <v>-2.5058555990743782E-2</v>
      </c>
      <c r="S3705">
        <f t="shared" si="347"/>
        <v>1</v>
      </c>
    </row>
    <row r="3706" spans="1:19" x14ac:dyDescent="0.35">
      <c r="A3706">
        <v>0.60916059824746549</v>
      </c>
      <c r="B3706">
        <v>0</v>
      </c>
      <c r="C3706">
        <v>0</v>
      </c>
      <c r="D3706">
        <v>1</v>
      </c>
      <c r="E3706">
        <v>0</v>
      </c>
      <c r="F3706">
        <v>1</v>
      </c>
      <c r="G3706">
        <v>0</v>
      </c>
      <c r="H3706">
        <v>1</v>
      </c>
      <c r="I3706">
        <v>0</v>
      </c>
      <c r="J3706">
        <v>1</v>
      </c>
      <c r="K3706">
        <v>0.79865323493107276</v>
      </c>
      <c r="L3706">
        <v>0.82323965397736409</v>
      </c>
      <c r="M3706">
        <v>0</v>
      </c>
      <c r="N3706">
        <f t="shared" si="342"/>
        <v>-3.0991071705903837</v>
      </c>
      <c r="O3706">
        <f t="shared" si="343"/>
        <v>4.5089441607038101E-2</v>
      </c>
      <c r="P3706">
        <f t="shared" si="344"/>
        <v>4.3144098305790829E-2</v>
      </c>
      <c r="Q3706">
        <f t="shared" si="345"/>
        <v>0.9568559016942092</v>
      </c>
      <c r="R3706">
        <f t="shared" si="346"/>
        <v>-1.9153460144827977E-2</v>
      </c>
      <c r="S3706">
        <f t="shared" si="347"/>
        <v>0</v>
      </c>
    </row>
    <row r="3707" spans="1:19" x14ac:dyDescent="0.35">
      <c r="A3707">
        <v>-0.54075098544095401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-0.24708242708510778</v>
      </c>
      <c r="L3707">
        <v>3.3560989901485248</v>
      </c>
      <c r="M3707">
        <v>0</v>
      </c>
      <c r="N3707">
        <f t="shared" si="342"/>
        <v>-4.651392702037449</v>
      </c>
      <c r="O3707">
        <f t="shared" si="343"/>
        <v>9.5482947366824725E-3</v>
      </c>
      <c r="P3707">
        <f t="shared" si="344"/>
        <v>9.4579870883471952E-3</v>
      </c>
      <c r="Q3707">
        <f t="shared" si="345"/>
        <v>0.99054201291165278</v>
      </c>
      <c r="R3707">
        <f t="shared" si="346"/>
        <v>-4.1270995411322245E-3</v>
      </c>
      <c r="S3707">
        <f t="shared" si="347"/>
        <v>0</v>
      </c>
    </row>
    <row r="3708" spans="1:19" x14ac:dyDescent="0.35">
      <c r="A3708">
        <v>-1.0022562200145031E-2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-0.49399530356537996</v>
      </c>
      <c r="L3708">
        <v>-0.94326737022406093</v>
      </c>
      <c r="M3708">
        <v>0</v>
      </c>
      <c r="N3708">
        <f t="shared" si="342"/>
        <v>-4.4831653966126206</v>
      </c>
      <c r="O3708">
        <f t="shared" si="343"/>
        <v>1.129759512609859E-2</v>
      </c>
      <c r="P3708">
        <f t="shared" si="344"/>
        <v>1.1171385337557235E-2</v>
      </c>
      <c r="Q3708">
        <f t="shared" si="345"/>
        <v>0.98882861466244276</v>
      </c>
      <c r="R3708">
        <f t="shared" si="346"/>
        <v>-4.878974486054238E-3</v>
      </c>
      <c r="S3708">
        <f t="shared" si="347"/>
        <v>0</v>
      </c>
    </row>
    <row r="3709" spans="1:19" x14ac:dyDescent="0.35">
      <c r="A3709">
        <v>-0.14270466801034729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1</v>
      </c>
      <c r="I3709">
        <v>0</v>
      </c>
      <c r="J3709">
        <v>1</v>
      </c>
      <c r="K3709">
        <v>-0.44275756891115547</v>
      </c>
      <c r="L3709">
        <v>-0.64451985877823204</v>
      </c>
      <c r="M3709">
        <v>0</v>
      </c>
      <c r="N3709">
        <f t="shared" si="342"/>
        <v>-3.9939790065566587</v>
      </c>
      <c r="O3709">
        <f t="shared" si="343"/>
        <v>1.8426249890292457E-2</v>
      </c>
      <c r="P3709">
        <f t="shared" si="344"/>
        <v>1.8092866216161827E-2</v>
      </c>
      <c r="Q3709">
        <f t="shared" si="345"/>
        <v>0.9819071337838382</v>
      </c>
      <c r="R3709">
        <f t="shared" si="346"/>
        <v>-7.9295847103905259E-3</v>
      </c>
      <c r="S3709">
        <f t="shared" si="347"/>
        <v>0</v>
      </c>
    </row>
    <row r="3710" spans="1:19" x14ac:dyDescent="0.35">
      <c r="A3710">
        <v>-1.8640338540547046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-0.69894624218227874</v>
      </c>
      <c r="L3710">
        <v>-9.8980924833674058E-2</v>
      </c>
      <c r="M3710">
        <v>0</v>
      </c>
      <c r="N3710">
        <f t="shared" si="342"/>
        <v>-7.5347132423917795</v>
      </c>
      <c r="O3710">
        <f t="shared" si="343"/>
        <v>5.3421443155271455E-4</v>
      </c>
      <c r="P3710">
        <f t="shared" si="344"/>
        <v>5.3392919886925119E-4</v>
      </c>
      <c r="Q3710">
        <f t="shared" si="345"/>
        <v>0.9994660708011307</v>
      </c>
      <c r="R3710">
        <f t="shared" si="346"/>
        <v>-2.3194443125984827E-4</v>
      </c>
      <c r="S3710">
        <f t="shared" si="347"/>
        <v>0</v>
      </c>
    </row>
    <row r="3711" spans="1:19" x14ac:dyDescent="0.35">
      <c r="A3711">
        <v>-0.40806887963075178</v>
      </c>
      <c r="B3711">
        <v>0</v>
      </c>
      <c r="C3711">
        <v>0</v>
      </c>
      <c r="D3711">
        <v>1</v>
      </c>
      <c r="E3711">
        <v>1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-0.86546887980850906</v>
      </c>
      <c r="L3711">
        <v>-0.3587613695691777</v>
      </c>
      <c r="M3711">
        <v>0</v>
      </c>
      <c r="N3711">
        <f t="shared" si="342"/>
        <v>-4.9810354751038437</v>
      </c>
      <c r="O3711">
        <f t="shared" si="343"/>
        <v>6.8669483207988539E-3</v>
      </c>
      <c r="P3711">
        <f t="shared" si="344"/>
        <v>6.8201149439369316E-3</v>
      </c>
      <c r="Q3711">
        <f t="shared" si="345"/>
        <v>0.99317988505606303</v>
      </c>
      <c r="R3711">
        <f t="shared" si="346"/>
        <v>-2.9720848259091768E-3</v>
      </c>
      <c r="S3711">
        <f t="shared" si="347"/>
        <v>0</v>
      </c>
    </row>
    <row r="3712" spans="1:19" x14ac:dyDescent="0.35">
      <c r="A3712">
        <v>0.52070586104066396</v>
      </c>
      <c r="B3712">
        <v>0</v>
      </c>
      <c r="C3712">
        <v>0</v>
      </c>
      <c r="D3712">
        <v>1</v>
      </c>
      <c r="E3712">
        <v>1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-0.6503587351825828</v>
      </c>
      <c r="L3712">
        <v>1.4077456546322473</v>
      </c>
      <c r="M3712">
        <v>0</v>
      </c>
      <c r="N3712">
        <f t="shared" si="342"/>
        <v>-3.2960030230399902</v>
      </c>
      <c r="O3712">
        <f t="shared" si="343"/>
        <v>3.7030883583987206E-2</v>
      </c>
      <c r="P3712">
        <f t="shared" si="344"/>
        <v>3.5708563910853038E-2</v>
      </c>
      <c r="Q3712">
        <f t="shared" si="345"/>
        <v>0.96429143608914691</v>
      </c>
      <c r="R3712">
        <f t="shared" si="346"/>
        <v>-1.5791690208121684E-2</v>
      </c>
      <c r="S3712">
        <f t="shared" si="347"/>
        <v>0</v>
      </c>
    </row>
    <row r="3713" spans="1:19" x14ac:dyDescent="0.35">
      <c r="A3713">
        <v>-0.18693203661374805</v>
      </c>
      <c r="B3713">
        <v>0</v>
      </c>
      <c r="C3713">
        <v>0</v>
      </c>
      <c r="D3713">
        <v>1</v>
      </c>
      <c r="E3713">
        <v>1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-6.686694657714487E-2</v>
      </c>
      <c r="L3713">
        <v>0.13482147542827885</v>
      </c>
      <c r="M3713">
        <v>0</v>
      </c>
      <c r="N3713">
        <f t="shared" si="342"/>
        <v>-4.3928635887444685</v>
      </c>
      <c r="O3713">
        <f t="shared" si="343"/>
        <v>1.2365269427188234E-2</v>
      </c>
      <c r="P3713">
        <f t="shared" si="344"/>
        <v>1.2214237094665143E-2</v>
      </c>
      <c r="Q3713">
        <f t="shared" si="345"/>
        <v>0.98778576290533482</v>
      </c>
      <c r="R3713">
        <f t="shared" si="346"/>
        <v>-5.3372376766067419E-3</v>
      </c>
      <c r="S3713">
        <f t="shared" si="347"/>
        <v>0</v>
      </c>
    </row>
    <row r="3714" spans="1:19" x14ac:dyDescent="0.35">
      <c r="A3714">
        <v>-5.424993080354578E-2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-0.48847399595177821</v>
      </c>
      <c r="L3714">
        <v>0.32965680897990657</v>
      </c>
      <c r="M3714">
        <v>0</v>
      </c>
      <c r="N3714">
        <f t="shared" si="342"/>
        <v>-4.1115365843385545</v>
      </c>
      <c r="O3714">
        <f t="shared" si="343"/>
        <v>1.6382581957135451E-2</v>
      </c>
      <c r="P3714">
        <f t="shared" si="344"/>
        <v>1.6118518998613027E-2</v>
      </c>
      <c r="Q3714">
        <f t="shared" si="345"/>
        <v>0.98388148100138695</v>
      </c>
      <c r="R3714">
        <f t="shared" si="346"/>
        <v>-7.0572138117051412E-3</v>
      </c>
      <c r="S3714">
        <f t="shared" si="347"/>
        <v>0</v>
      </c>
    </row>
    <row r="3715" spans="1:19" x14ac:dyDescent="0.35">
      <c r="A3715">
        <v>3.4204806403255718E-2</v>
      </c>
      <c r="B3715">
        <v>0</v>
      </c>
      <c r="C3715">
        <v>0</v>
      </c>
      <c r="D3715">
        <v>1</v>
      </c>
      <c r="E3715">
        <v>1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-0.70667607284132117</v>
      </c>
      <c r="L3715">
        <v>0.73231649831993739</v>
      </c>
      <c r="M3715">
        <v>0</v>
      </c>
      <c r="N3715">
        <f t="shared" si="342"/>
        <v>-4.1208868130842111</v>
      </c>
      <c r="O3715">
        <f t="shared" si="343"/>
        <v>1.6230114979755524E-2</v>
      </c>
      <c r="P3715">
        <f t="shared" si="344"/>
        <v>1.5970905349600713E-2</v>
      </c>
      <c r="Q3715">
        <f t="shared" si="345"/>
        <v>0.98402909465039934</v>
      </c>
      <c r="R3715">
        <f t="shared" si="346"/>
        <v>-6.9920606547140655E-3</v>
      </c>
      <c r="S3715">
        <f t="shared" si="347"/>
        <v>0</v>
      </c>
    </row>
    <row r="3716" spans="1:19" x14ac:dyDescent="0.35">
      <c r="A3716">
        <v>1.1398890214882744</v>
      </c>
      <c r="B3716">
        <v>1</v>
      </c>
      <c r="C3716">
        <v>0</v>
      </c>
      <c r="D3716">
        <v>1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-0.72566937103211127</v>
      </c>
      <c r="L3716">
        <v>6.9876364244402939E-2</v>
      </c>
      <c r="M3716">
        <v>0</v>
      </c>
      <c r="N3716">
        <f t="shared" si="342"/>
        <v>-2.0453180634219783</v>
      </c>
      <c r="O3716">
        <f t="shared" si="343"/>
        <v>0.12933904541504768</v>
      </c>
      <c r="P3716">
        <f t="shared" si="344"/>
        <v>0.11452632045278643</v>
      </c>
      <c r="Q3716">
        <f t="shared" si="345"/>
        <v>0.88547367954721357</v>
      </c>
      <c r="R3716">
        <f t="shared" si="346"/>
        <v>-5.2824343561759302E-2</v>
      </c>
      <c r="S3716">
        <f t="shared" si="347"/>
        <v>1</v>
      </c>
    </row>
    <row r="3717" spans="1:19" x14ac:dyDescent="0.35">
      <c r="A3717">
        <v>-1.2041615144919653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0.1990392280939175</v>
      </c>
      <c r="L3717">
        <v>-0.25484919167497661</v>
      </c>
      <c r="M3717">
        <v>0</v>
      </c>
      <c r="N3717">
        <f t="shared" si="342"/>
        <v>-5.9158912248566047</v>
      </c>
      <c r="O3717">
        <f t="shared" si="343"/>
        <v>2.6962557575900001E-3</v>
      </c>
      <c r="P3717">
        <f t="shared" si="344"/>
        <v>2.6890055109987784E-3</v>
      </c>
      <c r="Q3717">
        <f t="shared" si="345"/>
        <v>0.99731099448900118</v>
      </c>
      <c r="R3717">
        <f t="shared" si="346"/>
        <v>-1.1693932132132065E-3</v>
      </c>
      <c r="S3717">
        <f t="shared" si="347"/>
        <v>0</v>
      </c>
    </row>
    <row r="3718" spans="1:19" x14ac:dyDescent="0.35">
      <c r="A3718">
        <v>-1.5579804633191714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-0.49907490656989373</v>
      </c>
      <c r="L3718">
        <v>-0.83935519232985978</v>
      </c>
      <c r="M3718">
        <v>0</v>
      </c>
      <c r="N3718">
        <f t="shared" ref="N3718:N3781" si="348">$M$3+SUMPRODUCT($A$3:$L$3,A3718:L3718)</f>
        <v>-6.9225935356508455</v>
      </c>
      <c r="O3718">
        <f t="shared" ref="O3718:O3781" si="349">EXP(N3718)</f>
        <v>9.8527128777627397E-4</v>
      </c>
      <c r="P3718">
        <f t="shared" ref="P3718:P3781" si="350">O3718/(1+O3718)</f>
        <v>9.8430148378578436E-4</v>
      </c>
      <c r="Q3718">
        <f t="shared" ref="Q3718:Q3781" si="351">IF(M3718=1,P3718,1-P3718)</f>
        <v>0.99901569851621419</v>
      </c>
      <c r="R3718">
        <f t="shared" ref="R3718:R3781" si="352">LOG(Q3718)</f>
        <v>-4.2768722406936522E-4</v>
      </c>
      <c r="S3718">
        <f t="shared" ref="S3718:S3781" si="353">IF(P3718&gt;U$2,1,0)</f>
        <v>0</v>
      </c>
    </row>
    <row r="3719" spans="1:19" x14ac:dyDescent="0.35">
      <c r="A3719">
        <v>-1.8463429066133443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-0.98539168117593989</v>
      </c>
      <c r="L3719">
        <v>-1.0861466148285881</v>
      </c>
      <c r="M3719">
        <v>0</v>
      </c>
      <c r="N3719">
        <f t="shared" si="348"/>
        <v>-7.4822080574488847</v>
      </c>
      <c r="O3719">
        <f t="shared" si="349"/>
        <v>5.630128772947851E-4</v>
      </c>
      <c r="P3719">
        <f t="shared" si="350"/>
        <v>5.6269607216015568E-4</v>
      </c>
      <c r="Q3719">
        <f t="shared" si="351"/>
        <v>0.9994373039278398</v>
      </c>
      <c r="R3719">
        <f t="shared" si="352"/>
        <v>-2.444445795818283E-4</v>
      </c>
      <c r="S3719">
        <f t="shared" si="353"/>
        <v>0</v>
      </c>
    </row>
    <row r="3720" spans="1:19" x14ac:dyDescent="0.35">
      <c r="A3720">
        <v>-1.8286519591719839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-0.1194297950586342</v>
      </c>
      <c r="L3720">
        <v>-1.3329380373273163</v>
      </c>
      <c r="M3720">
        <v>0</v>
      </c>
      <c r="N3720">
        <f t="shared" si="348"/>
        <v>-7.3995186917663931</v>
      </c>
      <c r="O3720">
        <f t="shared" si="349"/>
        <v>6.1154703292835811E-4</v>
      </c>
      <c r="P3720">
        <f t="shared" si="350"/>
        <v>6.11173271727428E-4</v>
      </c>
      <c r="Q3720">
        <f t="shared" si="351"/>
        <v>0.99938882672827256</v>
      </c>
      <c r="R3720">
        <f t="shared" si="352"/>
        <v>-2.6551032407196403E-4</v>
      </c>
      <c r="S3720">
        <f t="shared" si="353"/>
        <v>0</v>
      </c>
    </row>
    <row r="3721" spans="1:19" x14ac:dyDescent="0.35">
      <c r="A3721">
        <v>1.1398890214882744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1</v>
      </c>
      <c r="I3721">
        <v>0</v>
      </c>
      <c r="J3721">
        <v>1</v>
      </c>
      <c r="K3721">
        <v>-1.0344208927847238</v>
      </c>
      <c r="L3721">
        <v>0.32965680897990657</v>
      </c>
      <c r="M3721">
        <v>0</v>
      </c>
      <c r="N3721">
        <f t="shared" si="348"/>
        <v>-1.948972799762978</v>
      </c>
      <c r="O3721">
        <f t="shared" si="349"/>
        <v>0.14242029063183154</v>
      </c>
      <c r="P3721">
        <f t="shared" si="350"/>
        <v>0.1246654071183067</v>
      </c>
      <c r="Q3721">
        <f t="shared" si="351"/>
        <v>0.87533459288169335</v>
      </c>
      <c r="R3721">
        <f t="shared" si="352"/>
        <v>-5.7825908044828456E-2</v>
      </c>
      <c r="S3721">
        <f t="shared" si="353"/>
        <v>1</v>
      </c>
    </row>
    <row r="3722" spans="1:19" x14ac:dyDescent="0.35">
      <c r="A3722">
        <v>-1.3368436203021676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1</v>
      </c>
      <c r="J3722">
        <v>0</v>
      </c>
      <c r="K3722">
        <v>-0.94806764170799185</v>
      </c>
      <c r="L3722">
        <v>-1.3459270595640918</v>
      </c>
      <c r="M3722">
        <v>0</v>
      </c>
      <c r="N3722">
        <f t="shared" si="348"/>
        <v>-6.4657923253555252</v>
      </c>
      <c r="O3722">
        <f t="shared" si="349"/>
        <v>1.5557581041708783E-3</v>
      </c>
      <c r="P3722">
        <f t="shared" si="350"/>
        <v>1.5533414805739304E-3</v>
      </c>
      <c r="Q3722">
        <f t="shared" si="351"/>
        <v>0.99844665851942604</v>
      </c>
      <c r="R3722">
        <f t="shared" si="352"/>
        <v>-6.7513212474784319E-4</v>
      </c>
      <c r="S3722">
        <f t="shared" si="353"/>
        <v>0</v>
      </c>
    </row>
    <row r="3723" spans="1:19" x14ac:dyDescent="0.35">
      <c r="A3723">
        <v>0.43225112383386249</v>
      </c>
      <c r="B3723">
        <v>0</v>
      </c>
      <c r="C3723">
        <v>0</v>
      </c>
      <c r="D3723">
        <v>1</v>
      </c>
      <c r="E3723">
        <v>1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2.2825598691626916</v>
      </c>
      <c r="L3723">
        <v>1.6805151216045253</v>
      </c>
      <c r="M3723">
        <v>0</v>
      </c>
      <c r="N3723">
        <f t="shared" si="348"/>
        <v>-3.0545678597793238</v>
      </c>
      <c r="O3723">
        <f t="shared" si="349"/>
        <v>4.7143088793884604E-2</v>
      </c>
      <c r="P3723">
        <f t="shared" si="350"/>
        <v>4.5020675109630655E-2</v>
      </c>
      <c r="Q3723">
        <f t="shared" si="351"/>
        <v>0.9549793248903693</v>
      </c>
      <c r="R3723">
        <f t="shared" si="352"/>
        <v>-2.0006030702350366E-2</v>
      </c>
      <c r="S3723">
        <f t="shared" si="353"/>
        <v>0</v>
      </c>
    </row>
    <row r="3724" spans="1:19" x14ac:dyDescent="0.35">
      <c r="A3724">
        <v>-1.2041615144919653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-0.91957769442180648</v>
      </c>
      <c r="L3724">
        <v>-0.99522345917116184</v>
      </c>
      <c r="M3724">
        <v>0</v>
      </c>
      <c r="N3724">
        <f t="shared" si="348"/>
        <v>-6.405470736855861</v>
      </c>
      <c r="O3724">
        <f t="shared" si="349"/>
        <v>1.6524921496233469E-3</v>
      </c>
      <c r="P3724">
        <f t="shared" si="350"/>
        <v>1.6497659243845855E-3</v>
      </c>
      <c r="Q3724">
        <f t="shared" si="351"/>
        <v>0.99835023407561541</v>
      </c>
      <c r="R3724">
        <f t="shared" si="352"/>
        <v>-7.1707590386268149E-4</v>
      </c>
      <c r="S3724">
        <f t="shared" si="353"/>
        <v>0</v>
      </c>
    </row>
    <row r="3725" spans="1:19" x14ac:dyDescent="0.35">
      <c r="A3725">
        <v>0.91875217847127078</v>
      </c>
      <c r="B3725">
        <v>0</v>
      </c>
      <c r="C3725">
        <v>0</v>
      </c>
      <c r="D3725">
        <v>1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-0.35507920400715892</v>
      </c>
      <c r="L3725">
        <v>-3.4035813649798144E-2</v>
      </c>
      <c r="M3725">
        <v>0</v>
      </c>
      <c r="N3725">
        <f t="shared" si="348"/>
        <v>-2.7768181092452684</v>
      </c>
      <c r="O3725">
        <f t="shared" si="349"/>
        <v>6.2236221516002721E-2</v>
      </c>
      <c r="P3725">
        <f t="shared" si="350"/>
        <v>5.8589812939329446E-2</v>
      </c>
      <c r="Q3725">
        <f t="shared" si="351"/>
        <v>0.94141018706067059</v>
      </c>
      <c r="R3725">
        <f t="shared" si="352"/>
        <v>-2.6221106475246361E-2</v>
      </c>
      <c r="S3725">
        <f t="shared" si="353"/>
        <v>1</v>
      </c>
    </row>
    <row r="3726" spans="1:19" x14ac:dyDescent="0.35">
      <c r="A3726">
        <v>-1.6022078319225721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0.17231609924408495</v>
      </c>
      <c r="L3726">
        <v>-1.6706526154834713</v>
      </c>
      <c r="M3726">
        <v>0</v>
      </c>
      <c r="N3726">
        <f t="shared" si="348"/>
        <v>-6.8992604484311748</v>
      </c>
      <c r="O3726">
        <f t="shared" si="349"/>
        <v>1.0085310140088841E-3</v>
      </c>
      <c r="P3726">
        <f t="shared" si="350"/>
        <v>1.0075149039811429E-3</v>
      </c>
      <c r="Q3726">
        <f t="shared" si="351"/>
        <v>0.9989924850960189</v>
      </c>
      <c r="R3726">
        <f t="shared" si="352"/>
        <v>-4.3777873458474546E-4</v>
      </c>
      <c r="S3726">
        <f t="shared" si="353"/>
        <v>0</v>
      </c>
    </row>
    <row r="3727" spans="1:19" x14ac:dyDescent="0.35">
      <c r="A3727">
        <v>-9.8477299406946536E-2</v>
      </c>
      <c r="B3727">
        <v>0</v>
      </c>
      <c r="C3727">
        <v>0</v>
      </c>
      <c r="D3727">
        <v>1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0.29091378678425134</v>
      </c>
      <c r="L3727">
        <v>0.2257446310857055</v>
      </c>
      <c r="M3727">
        <v>0</v>
      </c>
      <c r="N3727">
        <f t="shared" si="348"/>
        <v>-4.0865146016415945</v>
      </c>
      <c r="O3727">
        <f t="shared" si="349"/>
        <v>1.6797678248093612E-2</v>
      </c>
      <c r="P3727">
        <f t="shared" si="350"/>
        <v>1.6520177619834278E-2</v>
      </c>
      <c r="Q3727">
        <f t="shared" si="351"/>
        <v>0.98347982238016574</v>
      </c>
      <c r="R3727">
        <f t="shared" si="352"/>
        <v>-7.2345458807349028E-3</v>
      </c>
      <c r="S3727">
        <f t="shared" si="353"/>
        <v>0</v>
      </c>
    </row>
    <row r="3728" spans="1:19" x14ac:dyDescent="0.35">
      <c r="A3728">
        <v>0.96297954707467148</v>
      </c>
      <c r="B3728">
        <v>0</v>
      </c>
      <c r="C3728">
        <v>0</v>
      </c>
      <c r="D3728">
        <v>1</v>
      </c>
      <c r="E3728">
        <v>1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-0.15520786839477363</v>
      </c>
      <c r="L3728">
        <v>1.7920275297302401E-2</v>
      </c>
      <c r="M3728">
        <v>0</v>
      </c>
      <c r="N3728">
        <f t="shared" si="348"/>
        <v>-2.5016885566730371</v>
      </c>
      <c r="O3728">
        <f t="shared" si="349"/>
        <v>8.1946510407222437E-2</v>
      </c>
      <c r="P3728">
        <f t="shared" si="350"/>
        <v>7.5739890668328383E-2</v>
      </c>
      <c r="Q3728">
        <f t="shared" si="351"/>
        <v>0.92426010933167158</v>
      </c>
      <c r="R3728">
        <f t="shared" si="352"/>
        <v>-3.4205790521747777E-2</v>
      </c>
      <c r="S3728">
        <f t="shared" si="353"/>
        <v>1</v>
      </c>
    </row>
    <row r="3729" spans="1:19" x14ac:dyDescent="0.35">
      <c r="A3729">
        <v>0.78607007266106854</v>
      </c>
      <c r="B3729">
        <v>0</v>
      </c>
      <c r="C3729">
        <v>0</v>
      </c>
      <c r="D3729">
        <v>1</v>
      </c>
      <c r="E3729">
        <v>0</v>
      </c>
      <c r="F3729">
        <v>1</v>
      </c>
      <c r="G3729">
        <v>0</v>
      </c>
      <c r="H3729">
        <v>0</v>
      </c>
      <c r="I3729">
        <v>1</v>
      </c>
      <c r="J3729">
        <v>0</v>
      </c>
      <c r="K3729">
        <v>1.0312107116159805</v>
      </c>
      <c r="L3729">
        <v>-3.4035813649798144E-2</v>
      </c>
      <c r="M3729">
        <v>0</v>
      </c>
      <c r="N3729">
        <f t="shared" si="348"/>
        <v>-2.9632789833418198</v>
      </c>
      <c r="O3729">
        <f t="shared" si="349"/>
        <v>5.164928207384626E-2</v>
      </c>
      <c r="P3729">
        <f t="shared" si="350"/>
        <v>4.9112649011649752E-2</v>
      </c>
      <c r="Q3729">
        <f t="shared" si="351"/>
        <v>0.9508873509883502</v>
      </c>
      <c r="R3729">
        <f t="shared" si="352"/>
        <v>-2.1870929689204781E-2</v>
      </c>
      <c r="S3729">
        <f t="shared" si="353"/>
        <v>0</v>
      </c>
    </row>
    <row r="3730" spans="1:19" x14ac:dyDescent="0.35">
      <c r="A3730">
        <v>0.87452480986786996</v>
      </c>
      <c r="B3730">
        <v>0</v>
      </c>
      <c r="C3730">
        <v>0</v>
      </c>
      <c r="D3730">
        <v>1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-0.61656833258733978</v>
      </c>
      <c r="L3730">
        <v>0.77128356503026263</v>
      </c>
      <c r="M3730">
        <v>0</v>
      </c>
      <c r="N3730">
        <f t="shared" si="348"/>
        <v>-2.8813548828723965</v>
      </c>
      <c r="O3730">
        <f t="shared" si="349"/>
        <v>5.6058758305667478E-2</v>
      </c>
      <c r="P3730">
        <f t="shared" si="350"/>
        <v>5.3082991703612886E-2</v>
      </c>
      <c r="Q3730">
        <f t="shared" si="351"/>
        <v>0.94691700829638714</v>
      </c>
      <c r="R3730">
        <f t="shared" si="352"/>
        <v>-2.3688082684528104E-2</v>
      </c>
      <c r="S3730">
        <f t="shared" si="353"/>
        <v>1</v>
      </c>
    </row>
    <row r="3731" spans="1:19" x14ac:dyDescent="0.35">
      <c r="A3731">
        <v>-1.8321901486602561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-0.82483205577239971</v>
      </c>
      <c r="L3731">
        <v>-9.8980924833674058E-2</v>
      </c>
      <c r="M3731">
        <v>0</v>
      </c>
      <c r="N3731">
        <f t="shared" si="348"/>
        <v>-7.4197094133973263</v>
      </c>
      <c r="O3731">
        <f t="shared" si="349"/>
        <v>5.9932327552768706E-4</v>
      </c>
      <c r="P3731">
        <f t="shared" si="350"/>
        <v>5.9896430228012043E-4</v>
      </c>
      <c r="Q3731">
        <f t="shared" si="351"/>
        <v>0.99940103569771988</v>
      </c>
      <c r="R3731">
        <f t="shared" si="352"/>
        <v>-2.6020482581981243E-4</v>
      </c>
      <c r="S3731">
        <f t="shared" si="353"/>
        <v>0</v>
      </c>
    </row>
    <row r="3732" spans="1:19" x14ac:dyDescent="0.35">
      <c r="A3732">
        <v>0.47647849243726326</v>
      </c>
      <c r="B3732">
        <v>0</v>
      </c>
      <c r="C3732">
        <v>0</v>
      </c>
      <c r="D3732">
        <v>1</v>
      </c>
      <c r="E3732">
        <v>1</v>
      </c>
      <c r="F3732">
        <v>0</v>
      </c>
      <c r="G3732">
        <v>0</v>
      </c>
      <c r="H3732">
        <v>1</v>
      </c>
      <c r="I3732">
        <v>0</v>
      </c>
      <c r="J3732">
        <v>1</v>
      </c>
      <c r="K3732">
        <v>-0.66471413497794762</v>
      </c>
      <c r="L3732">
        <v>1.706493166078076</v>
      </c>
      <c r="M3732">
        <v>0</v>
      </c>
      <c r="N3732">
        <f t="shared" si="348"/>
        <v>-3.1842489363633391</v>
      </c>
      <c r="O3732">
        <f t="shared" si="349"/>
        <v>4.1409335170326265E-2</v>
      </c>
      <c r="P3732">
        <f t="shared" si="350"/>
        <v>3.9762784691721266E-2</v>
      </c>
      <c r="Q3732">
        <f t="shared" si="351"/>
        <v>0.96023721530827877</v>
      </c>
      <c r="R3732">
        <f t="shared" si="352"/>
        <v>-1.7621466363285345E-2</v>
      </c>
      <c r="S3732">
        <f t="shared" si="353"/>
        <v>0</v>
      </c>
    </row>
    <row r="3733" spans="1:19" x14ac:dyDescent="0.35">
      <c r="A3733">
        <v>-1.2926162516987669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0.22841258459827904</v>
      </c>
      <c r="L3733">
        <v>0.18677756437537987</v>
      </c>
      <c r="M3733">
        <v>0</v>
      </c>
      <c r="N3733">
        <f t="shared" si="348"/>
        <v>-6.4343445510346235</v>
      </c>
      <c r="O3733">
        <f t="shared" si="349"/>
        <v>1.6054606551359379E-3</v>
      </c>
      <c r="P3733">
        <f t="shared" si="350"/>
        <v>1.6028872826689951E-3</v>
      </c>
      <c r="Q3733">
        <f t="shared" si="351"/>
        <v>0.998397112717331</v>
      </c>
      <c r="R3733">
        <f t="shared" si="352"/>
        <v>-6.966836039028055E-4</v>
      </c>
      <c r="S3733">
        <f t="shared" si="353"/>
        <v>0</v>
      </c>
    </row>
    <row r="3734" spans="1:19" x14ac:dyDescent="0.35">
      <c r="A3734">
        <v>7.8432175006656474E-2</v>
      </c>
      <c r="B3734">
        <v>0</v>
      </c>
      <c r="C3734">
        <v>0</v>
      </c>
      <c r="D3734">
        <v>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-0.13776053633579213</v>
      </c>
      <c r="L3734">
        <v>0.26471169779603065</v>
      </c>
      <c r="M3734">
        <v>0</v>
      </c>
      <c r="N3734">
        <f t="shared" si="348"/>
        <v>-3.8614645953236311</v>
      </c>
      <c r="O3734">
        <f t="shared" si="349"/>
        <v>2.1037166014279685E-2</v>
      </c>
      <c r="P3734">
        <f t="shared" si="350"/>
        <v>2.0603722092115764E-2</v>
      </c>
      <c r="Q3734">
        <f t="shared" si="351"/>
        <v>0.97939627790788419</v>
      </c>
      <c r="R3734">
        <f t="shared" si="352"/>
        <v>-9.0415508049751687E-3</v>
      </c>
      <c r="S3734">
        <f t="shared" si="353"/>
        <v>0</v>
      </c>
    </row>
    <row r="3735" spans="1:19" x14ac:dyDescent="0.35">
      <c r="A3735">
        <v>0.34379638662706097</v>
      </c>
      <c r="B3735">
        <v>1</v>
      </c>
      <c r="C3735">
        <v>0</v>
      </c>
      <c r="D3735">
        <v>1</v>
      </c>
      <c r="E3735">
        <v>1</v>
      </c>
      <c r="F3735">
        <v>0</v>
      </c>
      <c r="G3735">
        <v>0</v>
      </c>
      <c r="H3735">
        <v>1</v>
      </c>
      <c r="I3735">
        <v>0</v>
      </c>
      <c r="J3735">
        <v>1</v>
      </c>
      <c r="K3735">
        <v>-0.66360987345522737</v>
      </c>
      <c r="L3735">
        <v>0.42057996463733321</v>
      </c>
      <c r="M3735">
        <v>0</v>
      </c>
      <c r="N3735">
        <f t="shared" si="348"/>
        <v>-2.9984450525227682</v>
      </c>
      <c r="O3735">
        <f t="shared" si="349"/>
        <v>4.9864544864552239E-2</v>
      </c>
      <c r="P3735">
        <f t="shared" si="350"/>
        <v>4.7496169966369794E-2</v>
      </c>
      <c r="Q3735">
        <f t="shared" si="351"/>
        <v>0.95250383003363015</v>
      </c>
      <c r="R3735">
        <f t="shared" si="352"/>
        <v>-2.1133269343548474E-2</v>
      </c>
      <c r="S3735">
        <f t="shared" si="353"/>
        <v>0</v>
      </c>
    </row>
    <row r="3736" spans="1:19" x14ac:dyDescent="0.35">
      <c r="A3736">
        <v>-1.5579804633191714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0.34988135209751858</v>
      </c>
      <c r="L3736">
        <v>-1.2030478149595645</v>
      </c>
      <c r="M3736">
        <v>0</v>
      </c>
      <c r="N3736">
        <f t="shared" si="348"/>
        <v>-6.8735408992368763</v>
      </c>
      <c r="O3736">
        <f t="shared" si="349"/>
        <v>1.034806424488327E-3</v>
      </c>
      <c r="P3736">
        <f t="shared" si="350"/>
        <v>1.0337367071025878E-3</v>
      </c>
      <c r="Q3736">
        <f t="shared" si="351"/>
        <v>0.99896626329289739</v>
      </c>
      <c r="R3736">
        <f t="shared" si="352"/>
        <v>-4.4917835373209825E-4</v>
      </c>
      <c r="S3736">
        <f t="shared" si="353"/>
        <v>0</v>
      </c>
    </row>
    <row r="3737" spans="1:19" x14ac:dyDescent="0.35">
      <c r="A3737">
        <v>0.38802375523046173</v>
      </c>
      <c r="B3737">
        <v>1</v>
      </c>
      <c r="C3737">
        <v>0</v>
      </c>
      <c r="D3737">
        <v>1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0.22222872007104499</v>
      </c>
      <c r="L3737">
        <v>0.51150312029475897</v>
      </c>
      <c r="M3737">
        <v>0</v>
      </c>
      <c r="N3737">
        <f t="shared" si="348"/>
        <v>-2.8640270712974969</v>
      </c>
      <c r="O3737">
        <f t="shared" si="349"/>
        <v>5.7038598634458065E-2</v>
      </c>
      <c r="P3737">
        <f t="shared" si="350"/>
        <v>5.3960752907361881E-2</v>
      </c>
      <c r="Q3737">
        <f t="shared" si="351"/>
        <v>0.94603924709263809</v>
      </c>
      <c r="R3737">
        <f t="shared" si="352"/>
        <v>-2.4090846217445071E-2</v>
      </c>
      <c r="S3737">
        <f t="shared" si="353"/>
        <v>1</v>
      </c>
    </row>
    <row r="3738" spans="1:19" x14ac:dyDescent="0.35">
      <c r="A3738">
        <v>-0.18693203661374805</v>
      </c>
      <c r="B3738">
        <v>0</v>
      </c>
      <c r="C3738">
        <v>0</v>
      </c>
      <c r="D3738">
        <v>1</v>
      </c>
      <c r="E3738">
        <v>1</v>
      </c>
      <c r="F3738">
        <v>0</v>
      </c>
      <c r="G3738">
        <v>0</v>
      </c>
      <c r="H3738">
        <v>1</v>
      </c>
      <c r="I3738">
        <v>0</v>
      </c>
      <c r="J3738">
        <v>1</v>
      </c>
      <c r="K3738">
        <v>-1.1234243715159848</v>
      </c>
      <c r="L3738">
        <v>0.34264583121668196</v>
      </c>
      <c r="M3738">
        <v>0</v>
      </c>
      <c r="N3738">
        <f t="shared" si="348"/>
        <v>-4.3763672856501357</v>
      </c>
      <c r="O3738">
        <f t="shared" si="349"/>
        <v>1.2570942417400574E-2</v>
      </c>
      <c r="P3738">
        <f t="shared" si="350"/>
        <v>1.2414875729486022E-2</v>
      </c>
      <c r="Q3738">
        <f t="shared" si="351"/>
        <v>0.98758512427051393</v>
      </c>
      <c r="R3738">
        <f t="shared" si="352"/>
        <v>-5.4254603519783926E-3</v>
      </c>
      <c r="S3738">
        <f t="shared" si="353"/>
        <v>0</v>
      </c>
    </row>
    <row r="3739" spans="1:19" x14ac:dyDescent="0.35">
      <c r="A3739">
        <v>-1.3368436203021676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2.5102585951476302</v>
      </c>
      <c r="L3739">
        <v>-9.8980924833674058E-2</v>
      </c>
      <c r="M3739">
        <v>0</v>
      </c>
      <c r="N3739">
        <f t="shared" si="348"/>
        <v>-6.145048189994867</v>
      </c>
      <c r="O3739">
        <f t="shared" si="349"/>
        <v>2.1440725665775929E-3</v>
      </c>
      <c r="P3739">
        <f t="shared" si="350"/>
        <v>2.1394853547219393E-3</v>
      </c>
      <c r="Q3739">
        <f t="shared" si="351"/>
        <v>0.99786051464527803</v>
      </c>
      <c r="R3739">
        <f t="shared" si="352"/>
        <v>-9.3016207292504968E-4</v>
      </c>
      <c r="S3739">
        <f t="shared" si="353"/>
        <v>0</v>
      </c>
    </row>
    <row r="3740" spans="1:19" x14ac:dyDescent="0.35">
      <c r="A3740">
        <v>1.1398890214882744</v>
      </c>
      <c r="B3740">
        <v>0</v>
      </c>
      <c r="C3740">
        <v>0</v>
      </c>
      <c r="D3740">
        <v>1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-5.33949559999565E-2</v>
      </c>
      <c r="L3740">
        <v>0.75829454279348818</v>
      </c>
      <c r="M3740">
        <v>0</v>
      </c>
      <c r="N3740">
        <f t="shared" si="348"/>
        <v>-2.3510203194195594</v>
      </c>
      <c r="O3740">
        <f t="shared" si="349"/>
        <v>9.527190483254977E-2</v>
      </c>
      <c r="P3740">
        <f t="shared" si="350"/>
        <v>8.6984706183178676E-2</v>
      </c>
      <c r="Q3740">
        <f t="shared" si="351"/>
        <v>0.91301529381682134</v>
      </c>
      <c r="R3740">
        <f t="shared" si="352"/>
        <v>-3.9521947586596384E-2</v>
      </c>
      <c r="S3740">
        <f t="shared" si="353"/>
        <v>1</v>
      </c>
    </row>
    <row r="3741" spans="1:19" x14ac:dyDescent="0.35">
      <c r="A3741">
        <v>1.2283437586950761</v>
      </c>
      <c r="B3741">
        <v>1</v>
      </c>
      <c r="C3741">
        <v>0</v>
      </c>
      <c r="D3741">
        <v>1</v>
      </c>
      <c r="E3741">
        <v>0</v>
      </c>
      <c r="F3741">
        <v>0</v>
      </c>
      <c r="G3741">
        <v>1</v>
      </c>
      <c r="H3741">
        <v>1</v>
      </c>
      <c r="I3741">
        <v>1</v>
      </c>
      <c r="J3741">
        <v>0</v>
      </c>
      <c r="K3741">
        <v>1.0365111669250384</v>
      </c>
      <c r="L3741">
        <v>-0.95625639246083627</v>
      </c>
      <c r="M3741">
        <v>0</v>
      </c>
      <c r="N3741">
        <f t="shared" si="348"/>
        <v>-1.5096063530916197</v>
      </c>
      <c r="O3741">
        <f t="shared" si="349"/>
        <v>0.22099695560735022</v>
      </c>
      <c r="P3741">
        <f t="shared" si="350"/>
        <v>0.18099713893014713</v>
      </c>
      <c r="Q3741">
        <f t="shared" si="351"/>
        <v>0.81900286106985287</v>
      </c>
      <c r="R3741">
        <f t="shared" si="352"/>
        <v>-8.6714581091011184E-2</v>
      </c>
      <c r="S3741">
        <f t="shared" si="353"/>
        <v>1</v>
      </c>
    </row>
    <row r="3742" spans="1:19" x14ac:dyDescent="0.35">
      <c r="A3742">
        <v>1.3167984959018775</v>
      </c>
      <c r="B3742">
        <v>0</v>
      </c>
      <c r="C3742">
        <v>0</v>
      </c>
      <c r="D3742">
        <v>1</v>
      </c>
      <c r="E3742">
        <v>0</v>
      </c>
      <c r="F3742">
        <v>1</v>
      </c>
      <c r="G3742">
        <v>0</v>
      </c>
      <c r="H3742">
        <v>0</v>
      </c>
      <c r="I3742">
        <v>1</v>
      </c>
      <c r="J3742">
        <v>0</v>
      </c>
      <c r="K3742">
        <v>-0.16470451749016887</v>
      </c>
      <c r="L3742">
        <v>-0.16392603601754996</v>
      </c>
      <c r="M3742">
        <v>0</v>
      </c>
      <c r="N3742">
        <f t="shared" si="348"/>
        <v>-2.2769678780050526</v>
      </c>
      <c r="O3742">
        <f t="shared" si="349"/>
        <v>0.10259481557245684</v>
      </c>
      <c r="P3742">
        <f t="shared" si="350"/>
        <v>9.3048519840165017E-2</v>
      </c>
      <c r="Q3742">
        <f t="shared" si="351"/>
        <v>0.90695148015983496</v>
      </c>
      <c r="R3742">
        <f t="shared" si="352"/>
        <v>-4.2415946084872522E-2</v>
      </c>
      <c r="S3742">
        <f t="shared" si="353"/>
        <v>1</v>
      </c>
    </row>
    <row r="3743" spans="1:19" x14ac:dyDescent="0.35">
      <c r="A3743">
        <v>0.47647849243726326</v>
      </c>
      <c r="B3743">
        <v>0</v>
      </c>
      <c r="C3743">
        <v>0</v>
      </c>
      <c r="D3743">
        <v>1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-0.26585487297135374</v>
      </c>
      <c r="L3743">
        <v>-3.4035813649798144E-2</v>
      </c>
      <c r="M3743">
        <v>0</v>
      </c>
      <c r="N3743">
        <f t="shared" si="348"/>
        <v>-3.3269343797022786</v>
      </c>
      <c r="O3743">
        <f t="shared" si="349"/>
        <v>3.5903001501370636E-2</v>
      </c>
      <c r="P3743">
        <f t="shared" si="350"/>
        <v>3.4658651871203344E-2</v>
      </c>
      <c r="Q3743">
        <f t="shared" si="351"/>
        <v>0.96534134812879668</v>
      </c>
      <c r="R3743">
        <f t="shared" si="352"/>
        <v>-1.5319091427639892E-2</v>
      </c>
      <c r="S3743">
        <f t="shared" si="353"/>
        <v>0</v>
      </c>
    </row>
    <row r="3744" spans="1:19" x14ac:dyDescent="0.35">
      <c r="A3744">
        <v>-1.4695257261123698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0.24033860904365906</v>
      </c>
      <c r="L3744">
        <v>-1.0082124814079367</v>
      </c>
      <c r="M3744">
        <v>0</v>
      </c>
      <c r="N3744">
        <f t="shared" si="348"/>
        <v>-6.7418332746643443</v>
      </c>
      <c r="O3744">
        <f t="shared" si="349"/>
        <v>1.180481025709624E-3</v>
      </c>
      <c r="P3744">
        <f t="shared" si="350"/>
        <v>1.179089133360072E-3</v>
      </c>
      <c r="Q3744">
        <f t="shared" si="351"/>
        <v>0.99882091086663993</v>
      </c>
      <c r="R3744">
        <f t="shared" si="352"/>
        <v>-5.1237403101219467E-4</v>
      </c>
      <c r="S3744">
        <f t="shared" si="353"/>
        <v>0</v>
      </c>
    </row>
    <row r="3745" spans="1:19" x14ac:dyDescent="0.35">
      <c r="A3745">
        <v>-0.76188782845795777</v>
      </c>
      <c r="B3745">
        <v>0</v>
      </c>
      <c r="C3745">
        <v>0</v>
      </c>
      <c r="D3745">
        <v>1</v>
      </c>
      <c r="E3745">
        <v>1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-0.32681010902551771</v>
      </c>
      <c r="L3745">
        <v>-0.65750888101500693</v>
      </c>
      <c r="M3745">
        <v>0</v>
      </c>
      <c r="N3745">
        <f t="shared" si="348"/>
        <v>-5.4852803724709878</v>
      </c>
      <c r="O3745">
        <f t="shared" si="349"/>
        <v>4.1473721072923745E-3</v>
      </c>
      <c r="P3745">
        <f t="shared" si="350"/>
        <v>4.1302424549384082E-3</v>
      </c>
      <c r="Q3745">
        <f t="shared" si="351"/>
        <v>0.99586975754506157</v>
      </c>
      <c r="R3745">
        <f t="shared" si="352"/>
        <v>-1.7974560322195276E-3</v>
      </c>
      <c r="S3745">
        <f t="shared" si="353"/>
        <v>0</v>
      </c>
    </row>
    <row r="3746" spans="1:19" x14ac:dyDescent="0.35">
      <c r="A3746">
        <v>-9.8477299406946536E-2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-0.52270610315610921</v>
      </c>
      <c r="L3746">
        <v>0.60242627595218556</v>
      </c>
      <c r="M3746">
        <v>0</v>
      </c>
      <c r="N3746">
        <f t="shared" si="348"/>
        <v>-4.2121320899354204</v>
      </c>
      <c r="O3746">
        <f t="shared" si="349"/>
        <v>1.4814748265972637E-2</v>
      </c>
      <c r="P3746">
        <f t="shared" si="350"/>
        <v>1.4598475525988161E-2</v>
      </c>
      <c r="Q3746">
        <f t="shared" si="351"/>
        <v>0.98540152447401186</v>
      </c>
      <c r="R3746">
        <f t="shared" si="352"/>
        <v>-6.3867701815287885E-3</v>
      </c>
      <c r="S3746">
        <f t="shared" si="353"/>
        <v>0</v>
      </c>
    </row>
    <row r="3747" spans="1:19" x14ac:dyDescent="0.35">
      <c r="A3747">
        <v>1.2283437586950761</v>
      </c>
      <c r="B3747">
        <v>0</v>
      </c>
      <c r="C3747">
        <v>0</v>
      </c>
      <c r="D3747">
        <v>1</v>
      </c>
      <c r="E3747">
        <v>0</v>
      </c>
      <c r="F3747">
        <v>0</v>
      </c>
      <c r="G3747">
        <v>1</v>
      </c>
      <c r="H3747">
        <v>0</v>
      </c>
      <c r="I3747">
        <v>1</v>
      </c>
      <c r="J3747">
        <v>0</v>
      </c>
      <c r="K3747">
        <v>-0.14107332090395303</v>
      </c>
      <c r="L3747">
        <v>0.58943725371541023</v>
      </c>
      <c r="M3747">
        <v>0</v>
      </c>
      <c r="N3747">
        <f t="shared" si="348"/>
        <v>-2.1833173903682459</v>
      </c>
      <c r="O3747">
        <f t="shared" si="349"/>
        <v>0.11266714908371812</v>
      </c>
      <c r="P3747">
        <f t="shared" si="350"/>
        <v>0.10125862813196163</v>
      </c>
      <c r="Q3747">
        <f t="shared" si="351"/>
        <v>0.89874137186803837</v>
      </c>
      <c r="R3747">
        <f t="shared" si="352"/>
        <v>-4.6365265919866852E-2</v>
      </c>
      <c r="S3747">
        <f t="shared" si="353"/>
        <v>1</v>
      </c>
    </row>
    <row r="3748" spans="1:19" x14ac:dyDescent="0.35">
      <c r="A3748">
        <v>0.12265954361005722</v>
      </c>
      <c r="B3748">
        <v>0</v>
      </c>
      <c r="C3748">
        <v>0</v>
      </c>
      <c r="D3748">
        <v>1</v>
      </c>
      <c r="E3748">
        <v>0</v>
      </c>
      <c r="F3748">
        <v>0</v>
      </c>
      <c r="G3748">
        <v>1</v>
      </c>
      <c r="H3748">
        <v>1</v>
      </c>
      <c r="I3748">
        <v>0</v>
      </c>
      <c r="J3748">
        <v>1</v>
      </c>
      <c r="K3748">
        <v>0.10937319244902427</v>
      </c>
      <c r="L3748">
        <v>-0.72245399219888284</v>
      </c>
      <c r="M3748">
        <v>0</v>
      </c>
      <c r="N3748">
        <f t="shared" si="348"/>
        <v>-3.8108849382392589</v>
      </c>
      <c r="O3748">
        <f t="shared" si="349"/>
        <v>2.2128587856283896E-2</v>
      </c>
      <c r="P3748">
        <f t="shared" si="350"/>
        <v>2.1649514668887513E-2</v>
      </c>
      <c r="Q3748">
        <f t="shared" si="351"/>
        <v>0.97835048533111246</v>
      </c>
      <c r="R3748">
        <f t="shared" si="352"/>
        <v>-9.5055352150489464E-3</v>
      </c>
      <c r="S3748">
        <f t="shared" si="353"/>
        <v>0</v>
      </c>
    </row>
    <row r="3749" spans="1:19" x14ac:dyDescent="0.35">
      <c r="A3749">
        <v>-1.248388883095366</v>
      </c>
      <c r="B3749">
        <v>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0.35562351201566456</v>
      </c>
      <c r="L3749">
        <v>-1.0212015036447122</v>
      </c>
      <c r="M3749">
        <v>0</v>
      </c>
      <c r="N3749">
        <f t="shared" si="348"/>
        <v>-6.0567811012747219</v>
      </c>
      <c r="O3749">
        <f t="shared" si="349"/>
        <v>2.3419271942813637E-3</v>
      </c>
      <c r="P3749">
        <f t="shared" si="350"/>
        <v>2.3364553858749582E-3</v>
      </c>
      <c r="Q3749">
        <f t="shared" si="351"/>
        <v>0.9976635446141251</v>
      </c>
      <c r="R3749">
        <f t="shared" si="352"/>
        <v>-1.0158969429316668E-3</v>
      </c>
      <c r="S3749">
        <f t="shared" si="353"/>
        <v>0</v>
      </c>
    </row>
    <row r="3750" spans="1:19" x14ac:dyDescent="0.35">
      <c r="A3750">
        <v>-0.62920572264775554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-0.48494035907907312</v>
      </c>
      <c r="L3750">
        <v>-0.99522345917116184</v>
      </c>
      <c r="M3750">
        <v>0</v>
      </c>
      <c r="N3750">
        <f t="shared" si="348"/>
        <v>-5.0822070844452201</v>
      </c>
      <c r="O3750">
        <f t="shared" si="349"/>
        <v>6.2061962896417392E-3</v>
      </c>
      <c r="P3750">
        <f t="shared" si="350"/>
        <v>6.1679169861276152E-3</v>
      </c>
      <c r="Q3750">
        <f t="shared" si="351"/>
        <v>0.99383208301387238</v>
      </c>
      <c r="R3750">
        <f t="shared" si="352"/>
        <v>-2.6869874144102805E-3</v>
      </c>
      <c r="S3750">
        <f t="shared" si="353"/>
        <v>0</v>
      </c>
    </row>
    <row r="3751" spans="1:19" x14ac:dyDescent="0.35">
      <c r="A3751">
        <v>-1.5579804633191714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-0.47588541459276623</v>
      </c>
      <c r="L3751">
        <v>-1.358916081800867</v>
      </c>
      <c r="M3751">
        <v>0</v>
      </c>
      <c r="N3751">
        <f t="shared" si="348"/>
        <v>-6.9258388134595243</v>
      </c>
      <c r="O3751">
        <f t="shared" si="349"/>
        <v>9.8207899147642131E-4</v>
      </c>
      <c r="P3751">
        <f t="shared" si="350"/>
        <v>9.8111545859632093E-4</v>
      </c>
      <c r="Q3751">
        <f t="shared" si="351"/>
        <v>0.99901888454140364</v>
      </c>
      <c r="R3751">
        <f t="shared" si="352"/>
        <v>-4.2630218982549683E-4</v>
      </c>
      <c r="S3751">
        <f t="shared" si="353"/>
        <v>0</v>
      </c>
    </row>
    <row r="3752" spans="1:19" x14ac:dyDescent="0.35">
      <c r="A3752">
        <v>-0.98302467147496153</v>
      </c>
      <c r="B3752">
        <v>0</v>
      </c>
      <c r="C3752">
        <v>0</v>
      </c>
      <c r="D3752">
        <v>1</v>
      </c>
      <c r="E3752">
        <v>1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0.44617295687873387</v>
      </c>
      <c r="L3752">
        <v>-0.25484919167497661</v>
      </c>
      <c r="M3752">
        <v>0</v>
      </c>
      <c r="N3752">
        <f t="shared" si="348"/>
        <v>-5.7224524303335453</v>
      </c>
      <c r="O3752">
        <f t="shared" si="349"/>
        <v>3.2716774945542311E-3</v>
      </c>
      <c r="P3752">
        <f t="shared" si="350"/>
        <v>3.2610085263490253E-3</v>
      </c>
      <c r="Q3752">
        <f t="shared" si="351"/>
        <v>0.99673899147365097</v>
      </c>
      <c r="R3752">
        <f t="shared" si="352"/>
        <v>-1.4185522230285358E-3</v>
      </c>
      <c r="S3752">
        <f t="shared" si="353"/>
        <v>0</v>
      </c>
    </row>
    <row r="3753" spans="1:19" x14ac:dyDescent="0.35">
      <c r="A3753">
        <v>0.56493322964406478</v>
      </c>
      <c r="B3753">
        <v>1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1</v>
      </c>
      <c r="I3753">
        <v>1</v>
      </c>
      <c r="J3753">
        <v>0</v>
      </c>
      <c r="K3753">
        <v>-0.41183824627498528</v>
      </c>
      <c r="L3753">
        <v>-1.1251136815389138</v>
      </c>
      <c r="M3753">
        <v>0</v>
      </c>
      <c r="N3753">
        <f t="shared" si="348"/>
        <v>-2.8581014188635905</v>
      </c>
      <c r="O3753">
        <f t="shared" si="349"/>
        <v>5.7377592934547583E-2</v>
      </c>
      <c r="P3753">
        <f t="shared" si="350"/>
        <v>5.426405223445973E-2</v>
      </c>
      <c r="Q3753">
        <f t="shared" si="351"/>
        <v>0.94573594776554026</v>
      </c>
      <c r="R3753">
        <f t="shared" si="352"/>
        <v>-2.4230102959588821E-2</v>
      </c>
      <c r="S3753">
        <f t="shared" si="353"/>
        <v>1</v>
      </c>
    </row>
    <row r="3754" spans="1:19" x14ac:dyDescent="0.35">
      <c r="A3754">
        <v>-1.2926162516987669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-0.63224884620996913</v>
      </c>
      <c r="L3754">
        <v>-0.90430030351373569</v>
      </c>
      <c r="M3754">
        <v>0</v>
      </c>
      <c r="N3754">
        <f t="shared" si="348"/>
        <v>-6.6452752890376043</v>
      </c>
      <c r="O3754">
        <f t="shared" si="349"/>
        <v>1.3001504518255409E-3</v>
      </c>
      <c r="P3754">
        <f t="shared" si="350"/>
        <v>1.2984622555373257E-3</v>
      </c>
      <c r="Q3754">
        <f t="shared" si="351"/>
        <v>0.99870153774446269</v>
      </c>
      <c r="R3754">
        <f t="shared" si="352"/>
        <v>-5.6428142093605167E-4</v>
      </c>
      <c r="S3754">
        <f t="shared" si="353"/>
        <v>0</v>
      </c>
    </row>
    <row r="3755" spans="1:19" x14ac:dyDescent="0.35">
      <c r="A3755">
        <v>1.5379353389188812</v>
      </c>
      <c r="B3755">
        <v>0</v>
      </c>
      <c r="C3755">
        <v>0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0.59591081935961465</v>
      </c>
      <c r="L3755">
        <v>-0.60555279206790646</v>
      </c>
      <c r="M3755">
        <v>0</v>
      </c>
      <c r="N3755">
        <f t="shared" si="348"/>
        <v>-1.4359540184816817</v>
      </c>
      <c r="O3755">
        <f t="shared" si="349"/>
        <v>0.23788830588269327</v>
      </c>
      <c r="P3755">
        <f t="shared" si="350"/>
        <v>0.19217267402252722</v>
      </c>
      <c r="Q3755">
        <f t="shared" si="351"/>
        <v>0.80782732597747275</v>
      </c>
      <c r="R3755">
        <f t="shared" si="352"/>
        <v>-9.2681460251808748E-2</v>
      </c>
      <c r="S3755">
        <f t="shared" si="353"/>
        <v>1</v>
      </c>
    </row>
    <row r="3756" spans="1:19" x14ac:dyDescent="0.35">
      <c r="A3756">
        <v>-0.31961414242395031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-0.22190526436708358</v>
      </c>
      <c r="L3756">
        <v>9.5854408717953685E-2</v>
      </c>
      <c r="M3756">
        <v>0</v>
      </c>
      <c r="N3756">
        <f t="shared" si="348"/>
        <v>-4.5119219703722546</v>
      </c>
      <c r="O3756">
        <f t="shared" si="349"/>
        <v>1.0977341762192092E-2</v>
      </c>
      <c r="P3756">
        <f t="shared" si="350"/>
        <v>1.0858148158946816E-2</v>
      </c>
      <c r="Q3756">
        <f t="shared" si="351"/>
        <v>0.98914185184105319</v>
      </c>
      <c r="R3756">
        <f t="shared" si="352"/>
        <v>-4.7414222003771475E-3</v>
      </c>
      <c r="S3756">
        <f t="shared" si="353"/>
        <v>0</v>
      </c>
    </row>
    <row r="3757" spans="1:19" x14ac:dyDescent="0.35">
      <c r="A3757">
        <v>0.60916059824746549</v>
      </c>
      <c r="B3757">
        <v>1</v>
      </c>
      <c r="C3757">
        <v>0</v>
      </c>
      <c r="D3757">
        <v>1</v>
      </c>
      <c r="E3757">
        <v>1</v>
      </c>
      <c r="F3757">
        <v>0</v>
      </c>
      <c r="G3757">
        <v>0</v>
      </c>
      <c r="H3757">
        <v>1</v>
      </c>
      <c r="I3757">
        <v>0</v>
      </c>
      <c r="J3757">
        <v>1</v>
      </c>
      <c r="K3757">
        <v>5.4380968617550478E-2</v>
      </c>
      <c r="L3757">
        <v>1.1999212988438441</v>
      </c>
      <c r="M3757">
        <v>0</v>
      </c>
      <c r="N3757">
        <f t="shared" si="348"/>
        <v>-2.4326175780964987</v>
      </c>
      <c r="O3757">
        <f t="shared" si="349"/>
        <v>8.7806690636383841E-2</v>
      </c>
      <c r="P3757">
        <f t="shared" si="350"/>
        <v>8.0719020568825101E-2</v>
      </c>
      <c r="Q3757">
        <f t="shared" si="351"/>
        <v>0.91928097943117493</v>
      </c>
      <c r="R3757">
        <f t="shared" si="352"/>
        <v>-3.6551725648049149E-2</v>
      </c>
      <c r="S3757">
        <f t="shared" si="353"/>
        <v>1</v>
      </c>
    </row>
    <row r="3758" spans="1:19" x14ac:dyDescent="0.35">
      <c r="A3758">
        <v>1.5821627075222819</v>
      </c>
      <c r="B3758">
        <v>1</v>
      </c>
      <c r="C3758">
        <v>1</v>
      </c>
      <c r="D3758">
        <v>1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2.1882559351223727</v>
      </c>
      <c r="L3758">
        <v>-0.89131128127696035</v>
      </c>
      <c r="M3758">
        <v>0</v>
      </c>
      <c r="N3758">
        <f t="shared" si="348"/>
        <v>-0.89580144753503488</v>
      </c>
      <c r="O3758">
        <f t="shared" si="349"/>
        <v>0.40828025228110948</v>
      </c>
      <c r="P3758">
        <f t="shared" si="350"/>
        <v>0.28991406477495069</v>
      </c>
      <c r="Q3758">
        <f t="shared" si="351"/>
        <v>0.71008593522504926</v>
      </c>
      <c r="R3758">
        <f t="shared" si="352"/>
        <v>-0.14868908939975989</v>
      </c>
      <c r="S3758">
        <f t="shared" si="353"/>
        <v>1</v>
      </c>
    </row>
    <row r="3759" spans="1:19" x14ac:dyDescent="0.35">
      <c r="A3759">
        <v>-0.76188782845795777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1</v>
      </c>
      <c r="K3759">
        <v>-0.64947532596440671</v>
      </c>
      <c r="L3759">
        <v>0.12183245319150394</v>
      </c>
      <c r="M3759">
        <v>0</v>
      </c>
      <c r="N3759">
        <f t="shared" si="348"/>
        <v>-5.2577482686685073</v>
      </c>
      <c r="O3759">
        <f t="shared" si="349"/>
        <v>5.2070163298694487E-3</v>
      </c>
      <c r="P3759">
        <f t="shared" si="350"/>
        <v>5.1800437574350466E-3</v>
      </c>
      <c r="Q3759">
        <f t="shared" si="351"/>
        <v>0.99481995624256492</v>
      </c>
      <c r="R3759">
        <f t="shared" si="352"/>
        <v>-2.2555113000757381E-3</v>
      </c>
      <c r="S3759">
        <f t="shared" si="353"/>
        <v>0</v>
      </c>
    </row>
    <row r="3760" spans="1:19" x14ac:dyDescent="0.35">
      <c r="A3760">
        <v>-0.93879730287156082</v>
      </c>
      <c r="B3760">
        <v>0</v>
      </c>
      <c r="C3760">
        <v>0</v>
      </c>
      <c r="D3760">
        <v>1</v>
      </c>
      <c r="E3760">
        <v>1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0.71561276842250199</v>
      </c>
      <c r="L3760">
        <v>-0.6315308365414567</v>
      </c>
      <c r="M3760">
        <v>0</v>
      </c>
      <c r="N3760">
        <f t="shared" si="348"/>
        <v>-5.6108888281447973</v>
      </c>
      <c r="O3760">
        <f t="shared" si="349"/>
        <v>3.6578167419681518E-3</v>
      </c>
      <c r="P3760">
        <f t="shared" si="350"/>
        <v>3.6444858804985979E-3</v>
      </c>
      <c r="Q3760">
        <f t="shared" si="351"/>
        <v>0.99635551411950141</v>
      </c>
      <c r="R3760">
        <f t="shared" si="352"/>
        <v>-1.5856713440032036E-3</v>
      </c>
      <c r="S3760">
        <f t="shared" si="353"/>
        <v>0</v>
      </c>
    </row>
    <row r="3761" spans="1:19" x14ac:dyDescent="0.35">
      <c r="A3761">
        <v>1.2725711272984768</v>
      </c>
      <c r="B3761">
        <v>0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2.8296110275183577</v>
      </c>
      <c r="L3761">
        <v>-0.25484919167497661</v>
      </c>
      <c r="M3761">
        <v>0</v>
      </c>
      <c r="N3761">
        <f t="shared" si="348"/>
        <v>-1.2800939101194704</v>
      </c>
      <c r="O3761">
        <f t="shared" si="349"/>
        <v>0.27801119116307382</v>
      </c>
      <c r="P3761">
        <f t="shared" si="350"/>
        <v>0.21753423842092137</v>
      </c>
      <c r="Q3761">
        <f t="shared" si="351"/>
        <v>0.78246576157907866</v>
      </c>
      <c r="R3761">
        <f t="shared" si="352"/>
        <v>-0.10653465682636339</v>
      </c>
      <c r="S3761">
        <f t="shared" si="353"/>
        <v>1</v>
      </c>
    </row>
    <row r="3762" spans="1:19" x14ac:dyDescent="0.35">
      <c r="A3762">
        <v>0.47647849243726326</v>
      </c>
      <c r="B3762">
        <v>0</v>
      </c>
      <c r="C3762">
        <v>0</v>
      </c>
      <c r="D3762">
        <v>1</v>
      </c>
      <c r="E3762">
        <v>1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-0.68436999008237009</v>
      </c>
      <c r="L3762">
        <v>1.1869322766070687</v>
      </c>
      <c r="M3762">
        <v>0</v>
      </c>
      <c r="N3762">
        <f t="shared" si="348"/>
        <v>-3.4643456886615951</v>
      </c>
      <c r="O3762">
        <f t="shared" si="349"/>
        <v>3.1293474404180378E-2</v>
      </c>
      <c r="P3762">
        <f t="shared" si="350"/>
        <v>3.034390809295082E-2</v>
      </c>
      <c r="Q3762">
        <f t="shared" si="351"/>
        <v>0.96965609190704916</v>
      </c>
      <c r="R3762">
        <f t="shared" si="352"/>
        <v>-1.3382269723677578E-2</v>
      </c>
      <c r="S3762">
        <f t="shared" si="353"/>
        <v>0</v>
      </c>
    </row>
    <row r="3763" spans="1:19" x14ac:dyDescent="0.35">
      <c r="A3763">
        <v>-1.5579804633191714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-0.64196634760990823</v>
      </c>
      <c r="L3763">
        <v>-1.5537514153524947</v>
      </c>
      <c r="M3763">
        <v>0</v>
      </c>
      <c r="N3763">
        <f t="shared" si="348"/>
        <v>-7.0375398889885581</v>
      </c>
      <c r="O3763">
        <f t="shared" si="349"/>
        <v>8.7828458425992604E-4</v>
      </c>
      <c r="P3763">
        <f t="shared" si="350"/>
        <v>8.7751387734897636E-4</v>
      </c>
      <c r="Q3763">
        <f t="shared" si="351"/>
        <v>0.99912248612265098</v>
      </c>
      <c r="R3763">
        <f t="shared" si="352"/>
        <v>-3.8126674263135182E-4</v>
      </c>
      <c r="S3763">
        <f t="shared" si="353"/>
        <v>0</v>
      </c>
    </row>
    <row r="3764" spans="1:19" x14ac:dyDescent="0.35">
      <c r="A3764">
        <v>0.83029744126446925</v>
      </c>
      <c r="B3764">
        <v>0</v>
      </c>
      <c r="C3764">
        <v>0</v>
      </c>
      <c r="D3764">
        <v>1</v>
      </c>
      <c r="E3764">
        <v>1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-0.1094914413541509</v>
      </c>
      <c r="L3764">
        <v>-0.70946496996210795</v>
      </c>
      <c r="M3764">
        <v>0</v>
      </c>
      <c r="N3764">
        <f t="shared" si="348"/>
        <v>-2.8107090180388474</v>
      </c>
      <c r="O3764">
        <f t="shared" si="349"/>
        <v>6.0162321095885749E-2</v>
      </c>
      <c r="P3764">
        <f t="shared" si="350"/>
        <v>5.6748216663365464E-2</v>
      </c>
      <c r="Q3764">
        <f t="shared" si="351"/>
        <v>0.94325178333663451</v>
      </c>
      <c r="R3764">
        <f t="shared" si="352"/>
        <v>-2.5372365037618749E-2</v>
      </c>
      <c r="S3764">
        <f t="shared" si="353"/>
        <v>1</v>
      </c>
    </row>
    <row r="3765" spans="1:19" x14ac:dyDescent="0.35">
      <c r="A3765">
        <v>-0.67343309125115636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3.5166818122216122E-2</v>
      </c>
      <c r="L3765">
        <v>1.2518773877909446</v>
      </c>
      <c r="M3765">
        <v>0</v>
      </c>
      <c r="N3765">
        <f t="shared" si="348"/>
        <v>-5.0418758848307794</v>
      </c>
      <c r="O3765">
        <f t="shared" si="349"/>
        <v>6.4616156952804074E-3</v>
      </c>
      <c r="P3765">
        <f t="shared" si="350"/>
        <v>6.4201312742728058E-3</v>
      </c>
      <c r="Q3765">
        <f t="shared" si="351"/>
        <v>0.99357986872572723</v>
      </c>
      <c r="R3765">
        <f t="shared" si="352"/>
        <v>-2.7972164729512063E-3</v>
      </c>
      <c r="S3765">
        <f t="shared" si="353"/>
        <v>0</v>
      </c>
    </row>
    <row r="3766" spans="1:19" x14ac:dyDescent="0.35">
      <c r="A3766">
        <v>0.29956901802366021</v>
      </c>
      <c r="B3766">
        <v>0</v>
      </c>
      <c r="C3766">
        <v>0</v>
      </c>
      <c r="D3766">
        <v>1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-0.96794434911695826</v>
      </c>
      <c r="L3766">
        <v>-0.94326737022406093</v>
      </c>
      <c r="M3766">
        <v>0</v>
      </c>
      <c r="N3766">
        <f t="shared" si="348"/>
        <v>-3.644282072317897</v>
      </c>
      <c r="O3766">
        <f t="shared" si="349"/>
        <v>2.6140169870509759E-2</v>
      </c>
      <c r="P3766">
        <f t="shared" si="350"/>
        <v>2.5474268173137037E-2</v>
      </c>
      <c r="Q3766">
        <f t="shared" si="351"/>
        <v>0.97452573182686297</v>
      </c>
      <c r="R3766">
        <f t="shared" si="352"/>
        <v>-1.1206689083171314E-2</v>
      </c>
      <c r="S3766">
        <f t="shared" si="353"/>
        <v>0</v>
      </c>
    </row>
    <row r="3767" spans="1:19" x14ac:dyDescent="0.35">
      <c r="A3767">
        <v>-1.6022078319225721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-1.1004557318434014</v>
      </c>
      <c r="L3767">
        <v>-1.6836416377202463</v>
      </c>
      <c r="M3767">
        <v>0</v>
      </c>
      <c r="N3767">
        <f t="shared" si="348"/>
        <v>-7.10384668261017</v>
      </c>
      <c r="O3767">
        <f t="shared" si="349"/>
        <v>8.2193710321134606E-4</v>
      </c>
      <c r="P3767">
        <f t="shared" si="350"/>
        <v>8.2126207743843892E-4</v>
      </c>
      <c r="Q3767">
        <f t="shared" si="351"/>
        <v>0.99917873792256151</v>
      </c>
      <c r="R3767">
        <f t="shared" si="352"/>
        <v>-3.5681612826874879E-4</v>
      </c>
      <c r="S3767">
        <f t="shared" si="353"/>
        <v>0</v>
      </c>
    </row>
    <row r="3768" spans="1:19" x14ac:dyDescent="0.35">
      <c r="A3768">
        <v>-0.45229624823415254</v>
      </c>
      <c r="B3768">
        <v>0</v>
      </c>
      <c r="C3768">
        <v>0</v>
      </c>
      <c r="D3768">
        <v>1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0.55505314301896147</v>
      </c>
      <c r="L3768">
        <v>-0.48865159193692953</v>
      </c>
      <c r="M3768">
        <v>0</v>
      </c>
      <c r="N3768">
        <f t="shared" si="348"/>
        <v>-4.9103943880844882</v>
      </c>
      <c r="O3768">
        <f t="shared" si="349"/>
        <v>7.3695812831073709E-3</v>
      </c>
      <c r="P3768">
        <f t="shared" si="350"/>
        <v>7.3156678740692004E-3</v>
      </c>
      <c r="Q3768">
        <f t="shared" si="351"/>
        <v>0.99268433212593077</v>
      </c>
      <c r="R3768">
        <f t="shared" si="352"/>
        <v>-3.188832683746117E-3</v>
      </c>
      <c r="S3768">
        <f t="shared" si="353"/>
        <v>0</v>
      </c>
    </row>
    <row r="3769" spans="1:19" x14ac:dyDescent="0.35">
      <c r="A3769">
        <v>0.52070586104066396</v>
      </c>
      <c r="B3769">
        <v>0</v>
      </c>
      <c r="C3769">
        <v>0</v>
      </c>
      <c r="D3769">
        <v>1</v>
      </c>
      <c r="E3769">
        <v>1</v>
      </c>
      <c r="F3769">
        <v>0</v>
      </c>
      <c r="G3769">
        <v>0</v>
      </c>
      <c r="H3769">
        <v>1</v>
      </c>
      <c r="I3769">
        <v>0</v>
      </c>
      <c r="J3769">
        <v>1</v>
      </c>
      <c r="K3769">
        <v>-0.86414376598124454</v>
      </c>
      <c r="L3769">
        <v>1.5895919659470996</v>
      </c>
      <c r="M3769">
        <v>0</v>
      </c>
      <c r="N3769">
        <f t="shared" si="348"/>
        <v>-3.1445027497613163</v>
      </c>
      <c r="O3769">
        <f t="shared" si="349"/>
        <v>4.3088344410291642E-2</v>
      </c>
      <c r="P3769">
        <f t="shared" si="350"/>
        <v>4.130843244600875E-2</v>
      </c>
      <c r="Q3769">
        <f t="shared" si="351"/>
        <v>0.95869156755399121</v>
      </c>
      <c r="R3769">
        <f t="shared" si="352"/>
        <v>-1.8321092573302427E-2</v>
      </c>
      <c r="S3769">
        <f t="shared" si="353"/>
        <v>0</v>
      </c>
    </row>
    <row r="3770" spans="1:19" x14ac:dyDescent="0.35">
      <c r="A3770">
        <v>-0.80611519706135859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-0.64991703057349481</v>
      </c>
      <c r="L3770">
        <v>-0.95625639246083627</v>
      </c>
      <c r="M3770">
        <v>0</v>
      </c>
      <c r="N3770">
        <f t="shared" si="348"/>
        <v>-5.2139981554675225</v>
      </c>
      <c r="O3770">
        <f t="shared" si="349"/>
        <v>5.4398806621073752E-3</v>
      </c>
      <c r="P3770">
        <f t="shared" si="350"/>
        <v>5.4104484681123622E-3</v>
      </c>
      <c r="Q3770">
        <f t="shared" si="351"/>
        <v>0.99458955153188766</v>
      </c>
      <c r="R3770">
        <f t="shared" si="352"/>
        <v>-2.3561074764868791E-3</v>
      </c>
      <c r="S3770">
        <f t="shared" si="353"/>
        <v>0</v>
      </c>
    </row>
    <row r="3771" spans="1:19" x14ac:dyDescent="0.35">
      <c r="A3771">
        <v>-0.80611519706135859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1</v>
      </c>
      <c r="I3771">
        <v>0</v>
      </c>
      <c r="J3771">
        <v>1</v>
      </c>
      <c r="K3771">
        <v>0.43800142161060346</v>
      </c>
      <c r="L3771">
        <v>-1.0212015036447122</v>
      </c>
      <c r="M3771">
        <v>0</v>
      </c>
      <c r="N3771">
        <f t="shared" si="348"/>
        <v>-4.9577312693934585</v>
      </c>
      <c r="O3771">
        <f t="shared" si="349"/>
        <v>7.0288563385129494E-3</v>
      </c>
      <c r="P3771">
        <f t="shared" si="350"/>
        <v>6.979796352677899E-3</v>
      </c>
      <c r="Q3771">
        <f t="shared" si="351"/>
        <v>0.99302020364732213</v>
      </c>
      <c r="R3771">
        <f t="shared" si="352"/>
        <v>-3.0419154086611805E-3</v>
      </c>
      <c r="S3771">
        <f t="shared" si="353"/>
        <v>0</v>
      </c>
    </row>
    <row r="3772" spans="1:19" x14ac:dyDescent="0.35">
      <c r="A3772">
        <v>-0.27538677382054955</v>
      </c>
      <c r="B3772">
        <v>0</v>
      </c>
      <c r="C3772">
        <v>0</v>
      </c>
      <c r="D3772">
        <v>1</v>
      </c>
      <c r="E3772">
        <v>0</v>
      </c>
      <c r="F3772">
        <v>0</v>
      </c>
      <c r="G3772">
        <v>1</v>
      </c>
      <c r="H3772">
        <v>1</v>
      </c>
      <c r="I3772">
        <v>0</v>
      </c>
      <c r="J3772">
        <v>1</v>
      </c>
      <c r="K3772">
        <v>-0.75217164757739996</v>
      </c>
      <c r="L3772">
        <v>-0.61854181430468136</v>
      </c>
      <c r="M3772">
        <v>0</v>
      </c>
      <c r="N3772">
        <f t="shared" si="348"/>
        <v>-4.6079499223752158</v>
      </c>
      <c r="O3772">
        <f t="shared" si="349"/>
        <v>9.9722412350274608E-3</v>
      </c>
      <c r="P3772">
        <f t="shared" si="350"/>
        <v>9.8737775434630509E-3</v>
      </c>
      <c r="Q3772">
        <f t="shared" si="351"/>
        <v>0.99012622245653692</v>
      </c>
      <c r="R3772">
        <f t="shared" si="352"/>
        <v>-4.309437501334671E-3</v>
      </c>
      <c r="S3772">
        <f t="shared" si="353"/>
        <v>0</v>
      </c>
    </row>
    <row r="3773" spans="1:19" x14ac:dyDescent="0.35">
      <c r="A3773">
        <v>0.6533879668508662</v>
      </c>
      <c r="B3773">
        <v>0</v>
      </c>
      <c r="C3773">
        <v>0</v>
      </c>
      <c r="D3773">
        <v>1</v>
      </c>
      <c r="E3773">
        <v>1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-0.3996913695250614</v>
      </c>
      <c r="L3773">
        <v>0.2257446310857055</v>
      </c>
      <c r="M3773">
        <v>0</v>
      </c>
      <c r="N3773">
        <f t="shared" si="348"/>
        <v>-2.9691559713933104</v>
      </c>
      <c r="O3773">
        <f t="shared" si="349"/>
        <v>5.1346630072435555E-2</v>
      </c>
      <c r="P3773">
        <f t="shared" si="350"/>
        <v>4.8838916303843467E-2</v>
      </c>
      <c r="Q3773">
        <f t="shared" si="351"/>
        <v>0.95116108369615648</v>
      </c>
      <c r="R3773">
        <f t="shared" si="352"/>
        <v>-2.1745926978264715E-2</v>
      </c>
      <c r="S3773">
        <f t="shared" si="353"/>
        <v>0</v>
      </c>
    </row>
    <row r="3774" spans="1:19" x14ac:dyDescent="0.35">
      <c r="A3774">
        <v>7.8432175006656474E-2</v>
      </c>
      <c r="B3774">
        <v>0</v>
      </c>
      <c r="C3774">
        <v>0</v>
      </c>
      <c r="D3774">
        <v>1</v>
      </c>
      <c r="E3774">
        <v>0</v>
      </c>
      <c r="F3774">
        <v>0</v>
      </c>
      <c r="G3774">
        <v>1</v>
      </c>
      <c r="H3774">
        <v>1</v>
      </c>
      <c r="I3774">
        <v>0</v>
      </c>
      <c r="J3774">
        <v>1</v>
      </c>
      <c r="K3774">
        <v>-1.1192281777296476</v>
      </c>
      <c r="L3774">
        <v>-1.1770697704860142</v>
      </c>
      <c r="M3774">
        <v>0</v>
      </c>
      <c r="N3774">
        <f t="shared" si="348"/>
        <v>-4.0876448901666098</v>
      </c>
      <c r="O3774">
        <f t="shared" si="349"/>
        <v>1.6778702751036365E-2</v>
      </c>
      <c r="P3774">
        <f t="shared" si="350"/>
        <v>1.6501823558694971E-2</v>
      </c>
      <c r="Q3774">
        <f t="shared" si="351"/>
        <v>0.98349817644130499</v>
      </c>
      <c r="R3774">
        <f t="shared" si="352"/>
        <v>-7.2264409934628517E-3</v>
      </c>
      <c r="S3774">
        <f t="shared" si="353"/>
        <v>0</v>
      </c>
    </row>
    <row r="3775" spans="1:19" x14ac:dyDescent="0.35">
      <c r="A3775">
        <v>0.74184270405766772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0</v>
      </c>
      <c r="I3775">
        <v>1</v>
      </c>
      <c r="J3775">
        <v>0</v>
      </c>
      <c r="K3775">
        <v>0.87882262148057078</v>
      </c>
      <c r="L3775">
        <v>4.3898319770852672E-2</v>
      </c>
      <c r="M3775">
        <v>0</v>
      </c>
      <c r="N3775">
        <f t="shared" si="348"/>
        <v>-2.8336148370697671</v>
      </c>
      <c r="O3775">
        <f t="shared" si="349"/>
        <v>5.8799916916116676E-2</v>
      </c>
      <c r="P3775">
        <f t="shared" si="350"/>
        <v>5.5534493322759768E-2</v>
      </c>
      <c r="Q3775">
        <f t="shared" si="351"/>
        <v>0.94446550667724027</v>
      </c>
      <c r="R3775">
        <f t="shared" si="352"/>
        <v>-2.4813898550283882E-2</v>
      </c>
      <c r="S3775">
        <f t="shared" si="353"/>
        <v>1</v>
      </c>
    </row>
    <row r="3776" spans="1:19" x14ac:dyDescent="0.35">
      <c r="A3776">
        <v>1.0072069156780723</v>
      </c>
      <c r="B3776">
        <v>0</v>
      </c>
      <c r="C3776">
        <v>1</v>
      </c>
      <c r="D3776">
        <v>1</v>
      </c>
      <c r="E3776">
        <v>1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2.9387120659631294</v>
      </c>
      <c r="L3776">
        <v>0.62840432042573635</v>
      </c>
      <c r="M3776">
        <v>0</v>
      </c>
      <c r="N3776">
        <f t="shared" si="348"/>
        <v>-1.6042098233217259</v>
      </c>
      <c r="O3776">
        <f t="shared" si="349"/>
        <v>0.20104835588358114</v>
      </c>
      <c r="P3776">
        <f t="shared" si="350"/>
        <v>0.16739405611664562</v>
      </c>
      <c r="Q3776">
        <f t="shared" si="351"/>
        <v>0.8326059438833544</v>
      </c>
      <c r="R3776">
        <f t="shared" si="352"/>
        <v>-7.9560493057063031E-2</v>
      </c>
      <c r="S3776">
        <f t="shared" si="353"/>
        <v>1</v>
      </c>
    </row>
    <row r="3777" spans="1:19" x14ac:dyDescent="0.35">
      <c r="A3777">
        <v>1.6263900761256829</v>
      </c>
      <c r="B3777">
        <v>0</v>
      </c>
      <c r="C3777">
        <v>0</v>
      </c>
      <c r="D3777">
        <v>1</v>
      </c>
      <c r="E3777">
        <v>0</v>
      </c>
      <c r="F3777">
        <v>1</v>
      </c>
      <c r="G3777">
        <v>0</v>
      </c>
      <c r="H3777">
        <v>0</v>
      </c>
      <c r="I3777">
        <v>1</v>
      </c>
      <c r="J3777">
        <v>0</v>
      </c>
      <c r="K3777">
        <v>1.9861760764645475</v>
      </c>
      <c r="L3777">
        <v>0.27770072003280605</v>
      </c>
      <c r="M3777">
        <v>0</v>
      </c>
      <c r="N3777">
        <f t="shared" si="348"/>
        <v>-1.4121995985087237</v>
      </c>
      <c r="O3777">
        <f t="shared" si="349"/>
        <v>0.24360685613021796</v>
      </c>
      <c r="P3777">
        <f t="shared" si="350"/>
        <v>0.19588735373191757</v>
      </c>
      <c r="Q3777">
        <f t="shared" si="351"/>
        <v>0.80411264626808243</v>
      </c>
      <c r="R3777">
        <f t="shared" si="352"/>
        <v>-9.4683107687102253E-2</v>
      </c>
      <c r="S3777">
        <f t="shared" si="353"/>
        <v>1</v>
      </c>
    </row>
    <row r="3778" spans="1:19" x14ac:dyDescent="0.35">
      <c r="A3778">
        <v>-0.23115940521714878</v>
      </c>
      <c r="B3778">
        <v>0</v>
      </c>
      <c r="C3778">
        <v>0</v>
      </c>
      <c r="D3778">
        <v>1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-0.26983021445314687</v>
      </c>
      <c r="L3778">
        <v>-0.95625639246083627</v>
      </c>
      <c r="M3778">
        <v>0</v>
      </c>
      <c r="N3778">
        <f t="shared" si="348"/>
        <v>-4.814055386448052</v>
      </c>
      <c r="O3778">
        <f t="shared" si="349"/>
        <v>8.1148838879012038E-3</v>
      </c>
      <c r="P3778">
        <f t="shared" si="350"/>
        <v>8.049562621876288E-3</v>
      </c>
      <c r="Q3778">
        <f t="shared" si="351"/>
        <v>0.99195043737812372</v>
      </c>
      <c r="R3778">
        <f t="shared" si="352"/>
        <v>-3.5100267479596966E-3</v>
      </c>
      <c r="S3778">
        <f t="shared" si="353"/>
        <v>0</v>
      </c>
    </row>
    <row r="3779" spans="1:19" x14ac:dyDescent="0.35">
      <c r="A3779">
        <v>-1.425298357508969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-0.64947532596440671</v>
      </c>
      <c r="L3779">
        <v>-1.2679929261434404</v>
      </c>
      <c r="M3779">
        <v>0</v>
      </c>
      <c r="N3779">
        <f t="shared" si="348"/>
        <v>-6.7324678241933817</v>
      </c>
      <c r="O3779">
        <f t="shared" si="349"/>
        <v>1.1915886952631159E-3</v>
      </c>
      <c r="P3779">
        <f t="shared" si="350"/>
        <v>1.1901705015480357E-3</v>
      </c>
      <c r="Q3779">
        <f t="shared" si="351"/>
        <v>0.99880982949845198</v>
      </c>
      <c r="R3779">
        <f t="shared" si="352"/>
        <v>-5.1719231595221727E-4</v>
      </c>
      <c r="S3779">
        <f t="shared" si="353"/>
        <v>0</v>
      </c>
    </row>
    <row r="3780" spans="1:19" x14ac:dyDescent="0.35">
      <c r="A3780">
        <v>0.87452480986786996</v>
      </c>
      <c r="B3780">
        <v>0</v>
      </c>
      <c r="C3780">
        <v>0</v>
      </c>
      <c r="D3780">
        <v>1</v>
      </c>
      <c r="E3780">
        <v>1</v>
      </c>
      <c r="F3780">
        <v>0</v>
      </c>
      <c r="G3780">
        <v>0</v>
      </c>
      <c r="H3780">
        <v>1</v>
      </c>
      <c r="I3780">
        <v>1</v>
      </c>
      <c r="J3780">
        <v>0</v>
      </c>
      <c r="K3780">
        <v>-0.49487871278355638</v>
      </c>
      <c r="L3780">
        <v>-0.96924541469761161</v>
      </c>
      <c r="M3780">
        <v>0</v>
      </c>
      <c r="N3780">
        <f t="shared" si="348"/>
        <v>-2.6337559815042773</v>
      </c>
      <c r="O3780">
        <f t="shared" si="349"/>
        <v>7.1808244651542577E-2</v>
      </c>
      <c r="P3780">
        <f t="shared" si="350"/>
        <v>6.6997287070588149E-2</v>
      </c>
      <c r="Q3780">
        <f t="shared" si="351"/>
        <v>0.93300271292941184</v>
      </c>
      <c r="R3780">
        <f t="shared" si="352"/>
        <v>-3.011709343617917E-2</v>
      </c>
      <c r="S3780">
        <f t="shared" si="353"/>
        <v>1</v>
      </c>
    </row>
    <row r="3781" spans="1:19" x14ac:dyDescent="0.35">
      <c r="A3781">
        <v>-1.0714794086817632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0.29665594670239731</v>
      </c>
      <c r="L3781">
        <v>-0.5276186586472551</v>
      </c>
      <c r="M3781">
        <v>0</v>
      </c>
      <c r="N3781">
        <f t="shared" si="348"/>
        <v>-5.6838421387452929</v>
      </c>
      <c r="O3781">
        <f t="shared" si="349"/>
        <v>3.400468241529783E-3</v>
      </c>
      <c r="P3781">
        <f t="shared" si="350"/>
        <v>3.388944244254879E-3</v>
      </c>
      <c r="Q3781">
        <f t="shared" si="351"/>
        <v>0.99661105575574516</v>
      </c>
      <c r="R3781">
        <f t="shared" si="352"/>
        <v>-1.4742993573347689E-3</v>
      </c>
      <c r="S3781">
        <f t="shared" si="353"/>
        <v>0</v>
      </c>
    </row>
    <row r="3782" spans="1:19" x14ac:dyDescent="0.35">
      <c r="A3782">
        <v>-1.1599341458885646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-0.82792398803601674</v>
      </c>
      <c r="L3782">
        <v>0.81025063174058864</v>
      </c>
      <c r="M3782">
        <v>0</v>
      </c>
      <c r="N3782">
        <f t="shared" ref="N3782:N3845" si="354">$M$3+SUMPRODUCT($A$3:$L$3,A3782:L3782)</f>
        <v>-6.0756084883916799</v>
      </c>
      <c r="O3782">
        <f t="shared" ref="O3782:O3845" si="355">EXP(N3782)</f>
        <v>2.2982473037607108E-3</v>
      </c>
      <c r="P3782">
        <f t="shared" ref="P3782:P3845" si="356">O3782/(1+O3782)</f>
        <v>2.2929774744624436E-3</v>
      </c>
      <c r="Q3782">
        <f t="shared" ref="Q3782:Q3845" si="357">IF(M3782=1,P3782,1-P3782)</f>
        <v>0.99770702252553756</v>
      </c>
      <c r="R3782">
        <f t="shared" ref="R3782:R3845" si="358">LOG(Q3782)</f>
        <v>-9.9697091753562714E-4</v>
      </c>
      <c r="S3782">
        <f t="shared" ref="S3782:S3845" si="359">IF(P3782&gt;U$2,1,0)</f>
        <v>0</v>
      </c>
    </row>
    <row r="3783" spans="1:19" x14ac:dyDescent="0.35">
      <c r="A3783">
        <v>-1.0714794086817632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-0.89130859944016516</v>
      </c>
      <c r="L3783">
        <v>-3.4035813649798144E-2</v>
      </c>
      <c r="M3783">
        <v>0</v>
      </c>
      <c r="N3783">
        <f t="shared" si="354"/>
        <v>-5.5980422932948315</v>
      </c>
      <c r="O3783">
        <f t="shared" si="355"/>
        <v>3.7051101399469947E-3</v>
      </c>
      <c r="P3783">
        <f t="shared" si="356"/>
        <v>3.6914329742033392E-3</v>
      </c>
      <c r="Q3783">
        <f t="shared" si="357"/>
        <v>0.99630856702579662</v>
      </c>
      <c r="R3783">
        <f t="shared" si="358"/>
        <v>-1.6061352685894661E-3</v>
      </c>
      <c r="S3783">
        <f t="shared" si="359"/>
        <v>0</v>
      </c>
    </row>
    <row r="3784" spans="1:19" x14ac:dyDescent="0.35">
      <c r="A3784">
        <v>-0.14270466801034729</v>
      </c>
      <c r="B3784">
        <v>0</v>
      </c>
      <c r="C3784">
        <v>0</v>
      </c>
      <c r="D3784">
        <v>1</v>
      </c>
      <c r="E3784">
        <v>0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1.5510970365127257</v>
      </c>
      <c r="L3784">
        <v>0.88818476516124001</v>
      </c>
      <c r="M3784">
        <v>0</v>
      </c>
      <c r="N3784">
        <f t="shared" si="354"/>
        <v>-4.2677642207983038</v>
      </c>
      <c r="O3784">
        <f t="shared" si="355"/>
        <v>1.4013078304803264E-2</v>
      </c>
      <c r="P3784">
        <f t="shared" si="356"/>
        <v>1.3819425611580777E-2</v>
      </c>
      <c r="Q3784">
        <f t="shared" si="357"/>
        <v>0.98618057438841922</v>
      </c>
      <c r="R3784">
        <f t="shared" si="358"/>
        <v>-6.0435563769823692E-3</v>
      </c>
      <c r="S3784">
        <f t="shared" si="359"/>
        <v>0</v>
      </c>
    </row>
    <row r="3785" spans="1:19" x14ac:dyDescent="0.35">
      <c r="A3785">
        <v>0.2553416494202595</v>
      </c>
      <c r="B3785">
        <v>0</v>
      </c>
      <c r="C3785">
        <v>0</v>
      </c>
      <c r="D3785">
        <v>1</v>
      </c>
      <c r="E3785">
        <v>1</v>
      </c>
      <c r="F3785">
        <v>0</v>
      </c>
      <c r="G3785">
        <v>0</v>
      </c>
      <c r="H3785">
        <v>1</v>
      </c>
      <c r="I3785">
        <v>0</v>
      </c>
      <c r="J3785">
        <v>1</v>
      </c>
      <c r="K3785">
        <v>1.5369624890219054</v>
      </c>
      <c r="L3785">
        <v>2.1481199221284322</v>
      </c>
      <c r="M3785">
        <v>0</v>
      </c>
      <c r="N3785">
        <f t="shared" si="354"/>
        <v>-3.1914446580706084</v>
      </c>
      <c r="O3785">
        <f t="shared" si="355"/>
        <v>4.1112434606359584E-2</v>
      </c>
      <c r="P3785">
        <f t="shared" si="356"/>
        <v>3.9488947821379183E-2</v>
      </c>
      <c r="Q3785">
        <f t="shared" si="357"/>
        <v>0.96051105217862087</v>
      </c>
      <c r="R3785">
        <f t="shared" si="358"/>
        <v>-1.7497633537766174E-2</v>
      </c>
      <c r="S3785">
        <f t="shared" si="359"/>
        <v>0</v>
      </c>
    </row>
    <row r="3786" spans="1:19" x14ac:dyDescent="0.35">
      <c r="A3786">
        <v>1.1398890214882744</v>
      </c>
      <c r="B3786">
        <v>0</v>
      </c>
      <c r="C3786">
        <v>1</v>
      </c>
      <c r="D3786">
        <v>0</v>
      </c>
      <c r="E3786">
        <v>1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1.9280919203694562</v>
      </c>
      <c r="L3786">
        <v>0.73231649831993739</v>
      </c>
      <c r="M3786">
        <v>0</v>
      </c>
      <c r="N3786">
        <f t="shared" si="354"/>
        <v>-1.4187002408800442</v>
      </c>
      <c r="O3786">
        <f t="shared" si="355"/>
        <v>0.24202839115606667</v>
      </c>
      <c r="P3786">
        <f t="shared" si="356"/>
        <v>0.19486542568547024</v>
      </c>
      <c r="Q3786">
        <f t="shared" si="357"/>
        <v>0.80513457431452973</v>
      </c>
      <c r="R3786">
        <f t="shared" si="358"/>
        <v>-9.4131523361888486E-2</v>
      </c>
      <c r="S3786">
        <f t="shared" si="359"/>
        <v>1</v>
      </c>
    </row>
    <row r="3787" spans="1:19" x14ac:dyDescent="0.35">
      <c r="A3787">
        <v>0.12265954361005722</v>
      </c>
      <c r="B3787">
        <v>0</v>
      </c>
      <c r="C3787">
        <v>0</v>
      </c>
      <c r="D3787">
        <v>1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-0.44849972882930111</v>
      </c>
      <c r="L3787">
        <v>-0.99522345917116184</v>
      </c>
      <c r="M3787">
        <v>0</v>
      </c>
      <c r="N3787">
        <f t="shared" si="354"/>
        <v>-4.4829614011467456</v>
      </c>
      <c r="O3787">
        <f t="shared" si="355"/>
        <v>1.12999000193655E-2</v>
      </c>
      <c r="P3787">
        <f t="shared" si="356"/>
        <v>1.117363901563633E-2</v>
      </c>
      <c r="Q3787">
        <f t="shared" si="357"/>
        <v>0.98882636098436372</v>
      </c>
      <c r="R3787">
        <f t="shared" si="358"/>
        <v>-4.8799643047696033E-3</v>
      </c>
      <c r="S3787">
        <f t="shared" si="359"/>
        <v>0</v>
      </c>
    </row>
    <row r="3788" spans="1:19" x14ac:dyDescent="0.35">
      <c r="A3788">
        <v>1.5379353389188812</v>
      </c>
      <c r="B3788">
        <v>0</v>
      </c>
      <c r="C3788">
        <v>0</v>
      </c>
      <c r="D3788">
        <v>1</v>
      </c>
      <c r="E3788">
        <v>0</v>
      </c>
      <c r="F3788">
        <v>1</v>
      </c>
      <c r="G3788">
        <v>0</v>
      </c>
      <c r="H3788">
        <v>0</v>
      </c>
      <c r="I3788">
        <v>1</v>
      </c>
      <c r="J3788">
        <v>0</v>
      </c>
      <c r="K3788">
        <v>-0.27159703288949977</v>
      </c>
      <c r="L3788">
        <v>-0.80038812561953421</v>
      </c>
      <c r="M3788">
        <v>0</v>
      </c>
      <c r="N3788">
        <f t="shared" si="354"/>
        <v>-1.9359554650089263</v>
      </c>
      <c r="O3788">
        <f t="shared" si="355"/>
        <v>0.14428634239067442</v>
      </c>
      <c r="P3788">
        <f t="shared" si="356"/>
        <v>0.12609286421196589</v>
      </c>
      <c r="Q3788">
        <f t="shared" si="357"/>
        <v>0.87390713578803414</v>
      </c>
      <c r="R3788">
        <f t="shared" si="358"/>
        <v>-5.8534714456635446E-2</v>
      </c>
      <c r="S3788">
        <f t="shared" si="359"/>
        <v>1</v>
      </c>
    </row>
    <row r="3789" spans="1:19" x14ac:dyDescent="0.35">
      <c r="A3789">
        <v>0.87452480986786996</v>
      </c>
      <c r="B3789">
        <v>0</v>
      </c>
      <c r="C3789">
        <v>1</v>
      </c>
      <c r="D3789">
        <v>1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-0.4403281935611707</v>
      </c>
      <c r="L3789">
        <v>1.329811521211596</v>
      </c>
      <c r="M3789">
        <v>0</v>
      </c>
      <c r="N3789">
        <f t="shared" si="354"/>
        <v>-2.5265070784316404</v>
      </c>
      <c r="O3789">
        <f t="shared" si="355"/>
        <v>7.9937749502228483E-2</v>
      </c>
      <c r="P3789">
        <f t="shared" si="356"/>
        <v>7.4020701229375388E-2</v>
      </c>
      <c r="Q3789">
        <f t="shared" si="357"/>
        <v>0.92597929877062457</v>
      </c>
      <c r="R3789">
        <f t="shared" si="358"/>
        <v>-3.3398722313941274E-2</v>
      </c>
      <c r="S3789">
        <f t="shared" si="359"/>
        <v>1</v>
      </c>
    </row>
    <row r="3790" spans="1:19" x14ac:dyDescent="0.35">
      <c r="A3790">
        <v>-1.7791173063361752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-0.67884868246876828</v>
      </c>
      <c r="L3790">
        <v>-0.90430030351373569</v>
      </c>
      <c r="M3790">
        <v>0</v>
      </c>
      <c r="N3790">
        <f t="shared" si="354"/>
        <v>-7.4014688495036758</v>
      </c>
      <c r="O3790">
        <f t="shared" si="355"/>
        <v>6.1035558188671647E-4</v>
      </c>
      <c r="P3790">
        <f t="shared" si="356"/>
        <v>6.0998327518984674E-4</v>
      </c>
      <c r="Q3790">
        <f t="shared" si="357"/>
        <v>0.9993900167248102</v>
      </c>
      <c r="R3790">
        <f t="shared" si="358"/>
        <v>-2.6499319939709062E-4</v>
      </c>
      <c r="S3790">
        <f t="shared" si="359"/>
        <v>0</v>
      </c>
    </row>
    <row r="3791" spans="1:19" x14ac:dyDescent="0.35">
      <c r="A3791">
        <v>-1.8321901486602561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-0.24001515333969731</v>
      </c>
      <c r="L3791">
        <v>-1.6057075042995954</v>
      </c>
      <c r="M3791">
        <v>0</v>
      </c>
      <c r="N3791">
        <f t="shared" si="354"/>
        <v>-7.4284116780724929</v>
      </c>
      <c r="O3791">
        <f t="shared" si="355"/>
        <v>5.9413043327278213E-4</v>
      </c>
      <c r="P3791">
        <f t="shared" si="356"/>
        <v>5.9377765189919151E-4</v>
      </c>
      <c r="Q3791">
        <f t="shared" si="357"/>
        <v>0.99940622234810084</v>
      </c>
      <c r="R3791">
        <f t="shared" si="358"/>
        <v>-2.5795094803249605E-4</v>
      </c>
      <c r="S3791">
        <f t="shared" si="359"/>
        <v>0</v>
      </c>
    </row>
    <row r="3792" spans="1:19" x14ac:dyDescent="0.35">
      <c r="A3792">
        <v>-1.1157067772851639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-0.22698486737159698</v>
      </c>
      <c r="L3792">
        <v>-0.76142105890920853</v>
      </c>
      <c r="M3792">
        <v>0</v>
      </c>
      <c r="N3792">
        <f t="shared" si="354"/>
        <v>-5.8444206663109632</v>
      </c>
      <c r="O3792">
        <f t="shared" si="355"/>
        <v>2.8960119841005463E-3</v>
      </c>
      <c r="P3792">
        <f t="shared" si="356"/>
        <v>2.8876493170724247E-3</v>
      </c>
      <c r="Q3792">
        <f t="shared" si="357"/>
        <v>0.99711235068292758</v>
      </c>
      <c r="R3792">
        <f t="shared" si="358"/>
        <v>-1.2559043436972447E-3</v>
      </c>
      <c r="S3792">
        <f t="shared" si="359"/>
        <v>0</v>
      </c>
    </row>
    <row r="3793" spans="1:19" x14ac:dyDescent="0.35">
      <c r="A3793">
        <v>0.12265954361005722</v>
      </c>
      <c r="B3793">
        <v>0</v>
      </c>
      <c r="C3793">
        <v>0</v>
      </c>
      <c r="D3793">
        <v>1</v>
      </c>
      <c r="E3793">
        <v>1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1.6409839244621627</v>
      </c>
      <c r="L3793">
        <v>-0.82636617009308444</v>
      </c>
      <c r="M3793">
        <v>0</v>
      </c>
      <c r="N3793">
        <f t="shared" si="354"/>
        <v>-3.7046402288531359</v>
      </c>
      <c r="O3793">
        <f t="shared" si="355"/>
        <v>2.4609069408312697E-2</v>
      </c>
      <c r="P3793">
        <f t="shared" si="356"/>
        <v>2.4018008568403408E-2</v>
      </c>
      <c r="Q3793">
        <f t="shared" si="357"/>
        <v>0.97598199143159658</v>
      </c>
      <c r="R3793">
        <f t="shared" si="358"/>
        <v>-1.0558195749332651E-2</v>
      </c>
      <c r="S3793">
        <f t="shared" si="359"/>
        <v>0</v>
      </c>
    </row>
    <row r="3794" spans="1:19" x14ac:dyDescent="0.35">
      <c r="A3794">
        <v>-1.5579804633191714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-0.23758577798971253</v>
      </c>
      <c r="L3794">
        <v>-1.0991356370653635</v>
      </c>
      <c r="M3794">
        <v>0</v>
      </c>
      <c r="N3794">
        <f t="shared" si="354"/>
        <v>-6.8840821867953981</v>
      </c>
      <c r="O3794">
        <f t="shared" si="355"/>
        <v>1.0239555241089886E-3</v>
      </c>
      <c r="P3794">
        <f t="shared" si="356"/>
        <v>1.0229081116973602E-3</v>
      </c>
      <c r="Q3794">
        <f t="shared" si="357"/>
        <v>0.99897709188830264</v>
      </c>
      <c r="R3794">
        <f t="shared" si="358"/>
        <v>-4.4447071352887572E-4</v>
      </c>
      <c r="S3794">
        <f t="shared" si="359"/>
        <v>0</v>
      </c>
    </row>
    <row r="3795" spans="1:19" x14ac:dyDescent="0.35">
      <c r="A3795">
        <v>0.43225112383386249</v>
      </c>
      <c r="B3795">
        <v>0</v>
      </c>
      <c r="C3795">
        <v>0</v>
      </c>
      <c r="D3795">
        <v>1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-1.0021764563212894</v>
      </c>
      <c r="L3795">
        <v>-2.1046791413023236E-2</v>
      </c>
      <c r="M3795">
        <v>0</v>
      </c>
      <c r="N3795">
        <f t="shared" si="354"/>
        <v>-3.4173783325746001</v>
      </c>
      <c r="O3795">
        <f t="shared" si="355"/>
        <v>3.2798308580984752E-2</v>
      </c>
      <c r="P3795">
        <f t="shared" si="356"/>
        <v>3.1756741184102107E-2</v>
      </c>
      <c r="Q3795">
        <f t="shared" si="357"/>
        <v>0.9682432588158979</v>
      </c>
      <c r="R3795">
        <f t="shared" si="358"/>
        <v>-1.4015518012676038E-2</v>
      </c>
      <c r="S3795">
        <f t="shared" si="359"/>
        <v>0</v>
      </c>
    </row>
    <row r="3796" spans="1:19" x14ac:dyDescent="0.35">
      <c r="A3796">
        <v>-0.23115940521714878</v>
      </c>
      <c r="B3796">
        <v>0</v>
      </c>
      <c r="C3796">
        <v>0</v>
      </c>
      <c r="D3796">
        <v>1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0</v>
      </c>
      <c r="K3796">
        <v>-7.3050811104378915E-2</v>
      </c>
      <c r="L3796">
        <v>-0.83935519232985978</v>
      </c>
      <c r="M3796">
        <v>0</v>
      </c>
      <c r="N3796">
        <f t="shared" si="354"/>
        <v>-4.6984694596460921</v>
      </c>
      <c r="O3796">
        <f t="shared" si="355"/>
        <v>9.1092084488548653E-3</v>
      </c>
      <c r="P3796">
        <f t="shared" si="356"/>
        <v>9.0269798081191038E-3</v>
      </c>
      <c r="Q3796">
        <f t="shared" si="357"/>
        <v>0.99097302019188094</v>
      </c>
      <c r="R3796">
        <f t="shared" si="358"/>
        <v>-3.9381692698114154E-3</v>
      </c>
      <c r="S3796">
        <f t="shared" si="359"/>
        <v>0</v>
      </c>
    </row>
    <row r="3797" spans="1:19" x14ac:dyDescent="0.35">
      <c r="A3797">
        <v>1.3610258645052782</v>
      </c>
      <c r="B3797">
        <v>0</v>
      </c>
      <c r="C3797">
        <v>0</v>
      </c>
      <c r="D3797">
        <v>1</v>
      </c>
      <c r="E3797">
        <v>1</v>
      </c>
      <c r="F3797">
        <v>0</v>
      </c>
      <c r="G3797">
        <v>0</v>
      </c>
      <c r="H3797">
        <v>1</v>
      </c>
      <c r="I3797">
        <v>1</v>
      </c>
      <c r="J3797">
        <v>0</v>
      </c>
      <c r="K3797">
        <v>0.53495558330545101</v>
      </c>
      <c r="L3797">
        <v>-0.33278332509562741</v>
      </c>
      <c r="M3797">
        <v>0</v>
      </c>
      <c r="N3797">
        <f t="shared" si="354"/>
        <v>-1.6530443872148131</v>
      </c>
      <c r="O3797">
        <f t="shared" si="355"/>
        <v>0.19146612341933575</v>
      </c>
      <c r="P3797">
        <f t="shared" si="356"/>
        <v>0.16069791633676969</v>
      </c>
      <c r="Q3797">
        <f t="shared" si="357"/>
        <v>0.83930208366323034</v>
      </c>
      <c r="R3797">
        <f t="shared" si="358"/>
        <v>-7.6081698699929409E-2</v>
      </c>
      <c r="S3797">
        <f t="shared" si="359"/>
        <v>1</v>
      </c>
    </row>
    <row r="3798" spans="1:19" x14ac:dyDescent="0.35">
      <c r="A3798">
        <v>-0.8503425656647593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-0.89903843009920792</v>
      </c>
      <c r="L3798">
        <v>-0.68348692548855727</v>
      </c>
      <c r="M3798">
        <v>0</v>
      </c>
      <c r="N3798">
        <f t="shared" si="354"/>
        <v>-5.5112485650263201</v>
      </c>
      <c r="O3798">
        <f t="shared" si="355"/>
        <v>4.0410587075066064E-3</v>
      </c>
      <c r="P3798">
        <f t="shared" si="356"/>
        <v>4.0247942775454085E-3</v>
      </c>
      <c r="Q3798">
        <f t="shared" si="357"/>
        <v>0.99597520572245457</v>
      </c>
      <c r="R3798">
        <f t="shared" si="358"/>
        <v>-1.7514729738431452E-3</v>
      </c>
      <c r="S3798">
        <f t="shared" si="359"/>
        <v>0</v>
      </c>
    </row>
    <row r="3799" spans="1:19" x14ac:dyDescent="0.35">
      <c r="A3799">
        <v>1.5379353389188812</v>
      </c>
      <c r="B3799">
        <v>0</v>
      </c>
      <c r="C3799">
        <v>0</v>
      </c>
      <c r="D3799">
        <v>1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-0.58101111155574425</v>
      </c>
      <c r="L3799">
        <v>-0.38473941404272843</v>
      </c>
      <c r="M3799">
        <v>0</v>
      </c>
      <c r="N3799">
        <f t="shared" si="354"/>
        <v>-1.7909990684870079</v>
      </c>
      <c r="O3799">
        <f t="shared" si="355"/>
        <v>0.16679344831983051</v>
      </c>
      <c r="P3799">
        <f t="shared" si="356"/>
        <v>0.14295027844046534</v>
      </c>
      <c r="Q3799">
        <f t="shared" si="357"/>
        <v>0.85704972155953463</v>
      </c>
      <c r="R3799">
        <f t="shared" si="358"/>
        <v>-6.6993981842793038E-2</v>
      </c>
      <c r="S3799">
        <f t="shared" si="359"/>
        <v>1</v>
      </c>
    </row>
    <row r="3800" spans="1:19" x14ac:dyDescent="0.35">
      <c r="A3800">
        <v>0.74184270405766772</v>
      </c>
      <c r="B3800">
        <v>0</v>
      </c>
      <c r="C3800">
        <v>0</v>
      </c>
      <c r="D3800">
        <v>1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-0.96153963228518025</v>
      </c>
      <c r="L3800">
        <v>0.23873365332248039</v>
      </c>
      <c r="M3800">
        <v>0</v>
      </c>
      <c r="N3800">
        <f t="shared" si="354"/>
        <v>-3.163932932440777</v>
      </c>
      <c r="O3800">
        <f t="shared" si="355"/>
        <v>4.2259211197138553E-2</v>
      </c>
      <c r="P3800">
        <f t="shared" si="356"/>
        <v>4.0545778577096611E-2</v>
      </c>
      <c r="Q3800">
        <f t="shared" si="357"/>
        <v>0.95945422142290337</v>
      </c>
      <c r="R3800">
        <f t="shared" si="358"/>
        <v>-1.7975741989183506E-2</v>
      </c>
      <c r="S3800">
        <f t="shared" si="359"/>
        <v>0</v>
      </c>
    </row>
    <row r="3801" spans="1:19" x14ac:dyDescent="0.35">
      <c r="A3801">
        <v>-1.3810709889055683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-0.79678381309530277</v>
      </c>
      <c r="L3801">
        <v>-0.56658572535758078</v>
      </c>
      <c r="M3801">
        <v>0</v>
      </c>
      <c r="N3801">
        <f t="shared" si="354"/>
        <v>-6.5043846729152417</v>
      </c>
      <c r="O3801">
        <f t="shared" si="355"/>
        <v>1.4968615348462863E-3</v>
      </c>
      <c r="P3801">
        <f t="shared" si="356"/>
        <v>1.4946242892386779E-3</v>
      </c>
      <c r="Q3801">
        <f t="shared" si="357"/>
        <v>0.99850537571076137</v>
      </c>
      <c r="R3801">
        <f t="shared" si="358"/>
        <v>-6.4959265082956531E-4</v>
      </c>
      <c r="S3801">
        <f t="shared" si="359"/>
        <v>0</v>
      </c>
    </row>
    <row r="3802" spans="1:19" x14ac:dyDescent="0.35">
      <c r="A3802">
        <v>-0.49652361683755331</v>
      </c>
      <c r="B3802">
        <v>0</v>
      </c>
      <c r="C3802">
        <v>0</v>
      </c>
      <c r="D3802">
        <v>1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5.8577162403887793E-2</v>
      </c>
      <c r="L3802">
        <v>-0.6315308365414567</v>
      </c>
      <c r="M3802">
        <v>0</v>
      </c>
      <c r="N3802">
        <f t="shared" si="354"/>
        <v>-4.7954201115395199</v>
      </c>
      <c r="O3802">
        <f t="shared" si="355"/>
        <v>8.2675248155073492E-3</v>
      </c>
      <c r="P3802">
        <f t="shared" si="356"/>
        <v>8.1997333168299154E-3</v>
      </c>
      <c r="Q3802">
        <f t="shared" si="357"/>
        <v>0.99180026668317012</v>
      </c>
      <c r="R3802">
        <f t="shared" si="358"/>
        <v>-3.5757792683272847E-3</v>
      </c>
      <c r="S3802">
        <f t="shared" si="359"/>
        <v>0</v>
      </c>
    </row>
    <row r="3803" spans="1:19" x14ac:dyDescent="0.35">
      <c r="A3803">
        <v>-1.6906625691293735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0.13167927520797565</v>
      </c>
      <c r="L3803">
        <v>-1.1381027037756886</v>
      </c>
      <c r="M3803">
        <v>0</v>
      </c>
      <c r="N3803">
        <f t="shared" si="354"/>
        <v>-7.0453300446336122</v>
      </c>
      <c r="O3803">
        <f t="shared" si="355"/>
        <v>8.7146919159953272E-4</v>
      </c>
      <c r="P3803">
        <f t="shared" si="356"/>
        <v>8.7071039431608067E-4</v>
      </c>
      <c r="Q3803">
        <f t="shared" si="357"/>
        <v>0.99912928960568392</v>
      </c>
      <c r="R3803">
        <f t="shared" si="358"/>
        <v>-3.783094424804581E-4</v>
      </c>
      <c r="S3803">
        <f t="shared" si="359"/>
        <v>0</v>
      </c>
    </row>
    <row r="3804" spans="1:19" x14ac:dyDescent="0.35">
      <c r="A3804">
        <v>-0.14270466801034729</v>
      </c>
      <c r="B3804">
        <v>0</v>
      </c>
      <c r="C3804">
        <v>0</v>
      </c>
      <c r="D3804">
        <v>1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-0.30472487857111052</v>
      </c>
      <c r="L3804">
        <v>1.1869322766070687</v>
      </c>
      <c r="M3804">
        <v>0</v>
      </c>
      <c r="N3804">
        <f t="shared" si="354"/>
        <v>-4.5125965304375484</v>
      </c>
      <c r="O3804">
        <f t="shared" si="355"/>
        <v>1.0969939382771701E-2</v>
      </c>
      <c r="P3804">
        <f t="shared" si="356"/>
        <v>1.0850905606025424E-2</v>
      </c>
      <c r="Q3804">
        <f t="shared" si="357"/>
        <v>0.98914909439397458</v>
      </c>
      <c r="R3804">
        <f t="shared" si="358"/>
        <v>-4.7382422831110304E-3</v>
      </c>
      <c r="S3804">
        <f t="shared" si="359"/>
        <v>0</v>
      </c>
    </row>
    <row r="3805" spans="1:19" x14ac:dyDescent="0.35">
      <c r="A3805">
        <v>-1.0714794086817632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-0.65322981514165601</v>
      </c>
      <c r="L3805">
        <v>-0.29381625838530179</v>
      </c>
      <c r="M3805">
        <v>0</v>
      </c>
      <c r="N3805">
        <f t="shared" si="354"/>
        <v>-5.8332610836016423</v>
      </c>
      <c r="O3805">
        <f t="shared" si="355"/>
        <v>2.9285112713285304E-3</v>
      </c>
      <c r="P3805">
        <f t="shared" si="356"/>
        <v>2.9199601351608821E-3</v>
      </c>
      <c r="Q3805">
        <f t="shared" si="357"/>
        <v>0.99708003986483906</v>
      </c>
      <c r="R3805">
        <f t="shared" si="358"/>
        <v>-1.2699776197455982E-3</v>
      </c>
      <c r="S3805">
        <f t="shared" si="359"/>
        <v>0</v>
      </c>
    </row>
    <row r="3806" spans="1:19" x14ac:dyDescent="0.35">
      <c r="A3806">
        <v>-0.67343309125115636</v>
      </c>
      <c r="B3806">
        <v>0</v>
      </c>
      <c r="C3806">
        <v>0</v>
      </c>
      <c r="D3806">
        <v>1</v>
      </c>
      <c r="E3806">
        <v>1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-0.80937239445431464</v>
      </c>
      <c r="L3806">
        <v>-0.56658572535758078</v>
      </c>
      <c r="M3806">
        <v>0</v>
      </c>
      <c r="N3806">
        <f t="shared" si="354"/>
        <v>-5.4148750240251378</v>
      </c>
      <c r="O3806">
        <f t="shared" si="355"/>
        <v>4.4498939078305728E-3</v>
      </c>
      <c r="P3806">
        <f t="shared" si="356"/>
        <v>4.4301800764975736E-3</v>
      </c>
      <c r="Q3806">
        <f t="shared" si="357"/>
        <v>0.99556981992350246</v>
      </c>
      <c r="R3806">
        <f t="shared" si="358"/>
        <v>-1.9282772295253047E-3</v>
      </c>
      <c r="S3806">
        <f t="shared" si="359"/>
        <v>0</v>
      </c>
    </row>
    <row r="3807" spans="1:19" x14ac:dyDescent="0.35">
      <c r="A3807">
        <v>0.78607007266106854</v>
      </c>
      <c r="B3807">
        <v>0</v>
      </c>
      <c r="C3807">
        <v>0</v>
      </c>
      <c r="D3807">
        <v>1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2.5007619460522346</v>
      </c>
      <c r="L3807">
        <v>-9.8980924833674058E-2</v>
      </c>
      <c r="M3807">
        <v>0</v>
      </c>
      <c r="N3807">
        <f t="shared" si="354"/>
        <v>-2.5390608737033009</v>
      </c>
      <c r="O3807">
        <f t="shared" si="355"/>
        <v>7.8940500089968071E-2</v>
      </c>
      <c r="P3807">
        <f t="shared" si="356"/>
        <v>7.3164831687554194E-2</v>
      </c>
      <c r="Q3807">
        <f t="shared" si="357"/>
        <v>0.92683516831244583</v>
      </c>
      <c r="R3807">
        <f t="shared" si="358"/>
        <v>-3.2997495475222981E-2</v>
      </c>
      <c r="S3807">
        <f t="shared" si="359"/>
        <v>1</v>
      </c>
    </row>
    <row r="3808" spans="1:19" x14ac:dyDescent="0.35">
      <c r="A3808">
        <v>3.4204806403255718E-2</v>
      </c>
      <c r="B3808">
        <v>1</v>
      </c>
      <c r="C3808">
        <v>0</v>
      </c>
      <c r="D3808">
        <v>1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-0.80981409906340274</v>
      </c>
      <c r="L3808">
        <v>1.6155700104206494</v>
      </c>
      <c r="M3808">
        <v>0</v>
      </c>
      <c r="N3808">
        <f t="shared" si="354"/>
        <v>-3.8716850479468858</v>
      </c>
      <c r="O3808">
        <f t="shared" si="355"/>
        <v>2.0823251668500707E-2</v>
      </c>
      <c r="P3808">
        <f t="shared" si="356"/>
        <v>2.0398488802508968E-2</v>
      </c>
      <c r="Q3808">
        <f t="shared" si="357"/>
        <v>0.97960151119749106</v>
      </c>
      <c r="R3808">
        <f t="shared" si="358"/>
        <v>-8.9505535756767042E-3</v>
      </c>
      <c r="S3808">
        <f t="shared" si="359"/>
        <v>0</v>
      </c>
    </row>
    <row r="3809" spans="1:19" x14ac:dyDescent="0.35">
      <c r="A3809">
        <v>0.29956901802366021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1</v>
      </c>
      <c r="H3809">
        <v>1</v>
      </c>
      <c r="I3809">
        <v>0</v>
      </c>
      <c r="J3809">
        <v>1</v>
      </c>
      <c r="K3809">
        <v>-0.37473505911158106</v>
      </c>
      <c r="L3809">
        <v>0.77128356503026263</v>
      </c>
      <c r="M3809">
        <v>0</v>
      </c>
      <c r="N3809">
        <f t="shared" si="354"/>
        <v>-3.5752229561129658</v>
      </c>
      <c r="O3809">
        <f t="shared" si="355"/>
        <v>2.8009180260051763E-2</v>
      </c>
      <c r="P3809">
        <f t="shared" si="356"/>
        <v>2.7246040986683002E-2</v>
      </c>
      <c r="Q3809">
        <f t="shared" si="357"/>
        <v>0.97275395901331696</v>
      </c>
      <c r="R3809">
        <f t="shared" si="358"/>
        <v>-1.1996992984627496E-2</v>
      </c>
      <c r="S3809">
        <f t="shared" si="359"/>
        <v>0</v>
      </c>
    </row>
    <row r="3810" spans="1:19" x14ac:dyDescent="0.35">
      <c r="A3810">
        <v>0.29956901802366021</v>
      </c>
      <c r="B3810">
        <v>0</v>
      </c>
      <c r="C3810">
        <v>1</v>
      </c>
      <c r="D3810">
        <v>1</v>
      </c>
      <c r="E3810">
        <v>0</v>
      </c>
      <c r="F3810">
        <v>0</v>
      </c>
      <c r="G3810">
        <v>1</v>
      </c>
      <c r="H3810">
        <v>1</v>
      </c>
      <c r="I3810">
        <v>0</v>
      </c>
      <c r="J3810">
        <v>1</v>
      </c>
      <c r="K3810">
        <v>-0.84051256939502872</v>
      </c>
      <c r="L3810">
        <v>0.86220672068768922</v>
      </c>
      <c r="M3810">
        <v>0</v>
      </c>
      <c r="N3810">
        <f t="shared" si="354"/>
        <v>-3.3297582651653315</v>
      </c>
      <c r="O3810">
        <f t="shared" si="355"/>
        <v>3.5801758553873492E-2</v>
      </c>
      <c r="P3810">
        <f t="shared" si="356"/>
        <v>3.4564295974799111E-2</v>
      </c>
      <c r="Q3810">
        <f t="shared" si="357"/>
        <v>0.96543570402520085</v>
      </c>
      <c r="R3810">
        <f t="shared" si="358"/>
        <v>-1.5276644014946368E-2</v>
      </c>
      <c r="S3810">
        <f t="shared" si="359"/>
        <v>0</v>
      </c>
    </row>
    <row r="3811" spans="1:19" x14ac:dyDescent="0.35">
      <c r="A3811">
        <v>-1.1157067772851639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-0.29677419560752394</v>
      </c>
      <c r="L3811">
        <v>-0.61854181430468136</v>
      </c>
      <c r="M3811">
        <v>0</v>
      </c>
      <c r="N3811">
        <f t="shared" si="354"/>
        <v>-5.9361267051416231</v>
      </c>
      <c r="O3811">
        <f t="shared" si="355"/>
        <v>2.6422440468409389E-3</v>
      </c>
      <c r="P3811">
        <f t="shared" si="356"/>
        <v>2.6352809913298444E-3</v>
      </c>
      <c r="Q3811">
        <f t="shared" si="357"/>
        <v>0.99736471900867019</v>
      </c>
      <c r="R3811">
        <f t="shared" si="358"/>
        <v>-1.1459986711501446E-3</v>
      </c>
      <c r="S3811">
        <f t="shared" si="359"/>
        <v>0</v>
      </c>
    </row>
    <row r="3812" spans="1:19" x14ac:dyDescent="0.35">
      <c r="A3812">
        <v>-1.8392665276368001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-1.1028851071933863</v>
      </c>
      <c r="L3812">
        <v>-1.2809819483802158</v>
      </c>
      <c r="M3812">
        <v>0</v>
      </c>
      <c r="N3812">
        <f t="shared" si="354"/>
        <v>-7.574370834170046</v>
      </c>
      <c r="O3812">
        <f t="shared" si="355"/>
        <v>5.1344336121139785E-4</v>
      </c>
      <c r="P3812">
        <f t="shared" si="356"/>
        <v>5.131798724128001E-4</v>
      </c>
      <c r="Q3812">
        <f t="shared" si="357"/>
        <v>0.99948682012758716</v>
      </c>
      <c r="R3812">
        <f t="shared" si="358"/>
        <v>-2.2292839288849225E-4</v>
      </c>
      <c r="S3812">
        <f t="shared" si="359"/>
        <v>0</v>
      </c>
    </row>
    <row r="3813" spans="1:19" x14ac:dyDescent="0.35">
      <c r="A3813">
        <v>-0.27538677382054955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1</v>
      </c>
      <c r="J3813">
        <v>0</v>
      </c>
      <c r="K3813">
        <v>-0.75239249988194412</v>
      </c>
      <c r="L3813">
        <v>-9.8980924833674058E-2</v>
      </c>
      <c r="M3813">
        <v>0</v>
      </c>
      <c r="N3813">
        <f t="shared" si="354"/>
        <v>-4.5714420591343421</v>
      </c>
      <c r="O3813">
        <f t="shared" si="355"/>
        <v>1.0343033691882239E-2</v>
      </c>
      <c r="P3813">
        <f t="shared" si="356"/>
        <v>1.0237150499358505E-2</v>
      </c>
      <c r="Q3813">
        <f t="shared" si="357"/>
        <v>0.98976284950064153</v>
      </c>
      <c r="R3813">
        <f t="shared" si="358"/>
        <v>-4.4688513529744919E-3</v>
      </c>
      <c r="S3813">
        <f t="shared" si="359"/>
        <v>0</v>
      </c>
    </row>
    <row r="3814" spans="1:19" x14ac:dyDescent="0.35">
      <c r="A3814">
        <v>-1.6906625691293735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-0.5209392847197567</v>
      </c>
      <c r="L3814">
        <v>-1.59271848206282</v>
      </c>
      <c r="M3814">
        <v>0</v>
      </c>
      <c r="N3814">
        <f t="shared" si="354"/>
        <v>-7.1562414647096659</v>
      </c>
      <c r="O3814">
        <f t="shared" si="355"/>
        <v>7.7998063562573227E-4</v>
      </c>
      <c r="P3814">
        <f t="shared" si="356"/>
        <v>7.7937273998061288E-4</v>
      </c>
      <c r="Q3814">
        <f t="shared" si="357"/>
        <v>0.99922062726001937</v>
      </c>
      <c r="R3814">
        <f t="shared" si="358"/>
        <v>-3.3860924887501697E-4</v>
      </c>
      <c r="S3814">
        <f t="shared" si="359"/>
        <v>0</v>
      </c>
    </row>
    <row r="3815" spans="1:19" x14ac:dyDescent="0.35">
      <c r="A3815">
        <v>-0.18693203661374805</v>
      </c>
      <c r="B3815">
        <v>0</v>
      </c>
      <c r="C3815">
        <v>0</v>
      </c>
      <c r="D3815">
        <v>1</v>
      </c>
      <c r="E3815">
        <v>1</v>
      </c>
      <c r="F3815">
        <v>0</v>
      </c>
      <c r="G3815">
        <v>0</v>
      </c>
      <c r="H3815">
        <v>1</v>
      </c>
      <c r="I3815">
        <v>0</v>
      </c>
      <c r="J3815">
        <v>1</v>
      </c>
      <c r="K3815">
        <v>-0.61634748028279596</v>
      </c>
      <c r="L3815">
        <v>-3.4035813649798144E-2</v>
      </c>
      <c r="M3815">
        <v>0</v>
      </c>
      <c r="N3815">
        <f t="shared" si="354"/>
        <v>-4.2999817682008379</v>
      </c>
      <c r="O3815">
        <f t="shared" si="355"/>
        <v>1.3568806393698859E-2</v>
      </c>
      <c r="P3815">
        <f t="shared" si="356"/>
        <v>1.3387158630085494E-2</v>
      </c>
      <c r="Q3815">
        <f t="shared" si="357"/>
        <v>0.98661284136991445</v>
      </c>
      <c r="R3815">
        <f t="shared" si="358"/>
        <v>-5.853236228631124E-3</v>
      </c>
      <c r="S3815">
        <f t="shared" si="359"/>
        <v>0</v>
      </c>
    </row>
    <row r="3816" spans="1:19" x14ac:dyDescent="0.35">
      <c r="A3816">
        <v>0.96297954707467148</v>
      </c>
      <c r="B3816">
        <v>0</v>
      </c>
      <c r="C3816">
        <v>0</v>
      </c>
      <c r="D3816">
        <v>1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-0.47456030076550176</v>
      </c>
      <c r="L3816">
        <v>-0.83935519232985978</v>
      </c>
      <c r="M3816">
        <v>0</v>
      </c>
      <c r="N3816">
        <f t="shared" si="354"/>
        <v>-2.8650930742946987</v>
      </c>
      <c r="O3816">
        <f t="shared" si="355"/>
        <v>5.6977827714103979E-2</v>
      </c>
      <c r="P3816">
        <f t="shared" si="356"/>
        <v>5.3906360398617174E-2</v>
      </c>
      <c r="Q3816">
        <f t="shared" si="357"/>
        <v>0.94609363960138282</v>
      </c>
      <c r="R3816">
        <f t="shared" si="358"/>
        <v>-2.406587718215444E-2</v>
      </c>
      <c r="S3816">
        <f t="shared" si="359"/>
        <v>1</v>
      </c>
    </row>
    <row r="3817" spans="1:19" x14ac:dyDescent="0.35">
      <c r="A3817">
        <v>-0.76188782845795777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1</v>
      </c>
      <c r="I3817">
        <v>0</v>
      </c>
      <c r="J3817">
        <v>1</v>
      </c>
      <c r="K3817">
        <v>-0.3488953394799249</v>
      </c>
      <c r="L3817">
        <v>1.26486641002772</v>
      </c>
      <c r="M3817">
        <v>0</v>
      </c>
      <c r="N3817">
        <f t="shared" si="354"/>
        <v>-5.1117266168609685</v>
      </c>
      <c r="O3817">
        <f t="shared" si="355"/>
        <v>6.0256699132760182E-3</v>
      </c>
      <c r="P3817">
        <f t="shared" si="356"/>
        <v>5.9895786891754552E-3</v>
      </c>
      <c r="Q3817">
        <f t="shared" si="357"/>
        <v>0.99401042131082451</v>
      </c>
      <c r="R3817">
        <f t="shared" si="358"/>
        <v>-2.6090623893465482E-3</v>
      </c>
      <c r="S3817">
        <f t="shared" si="359"/>
        <v>0</v>
      </c>
    </row>
    <row r="3818" spans="1:19" x14ac:dyDescent="0.35">
      <c r="A3818">
        <v>-5.424993080354578E-2</v>
      </c>
      <c r="B3818">
        <v>0</v>
      </c>
      <c r="C3818">
        <v>0</v>
      </c>
      <c r="D3818">
        <v>1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1</v>
      </c>
      <c r="K3818">
        <v>-0.83985001248139646</v>
      </c>
      <c r="L3818">
        <v>0.40759094240055788</v>
      </c>
      <c r="M3818">
        <v>0</v>
      </c>
      <c r="N3818">
        <f t="shared" si="354"/>
        <v>-4.3239631759680899</v>
      </c>
      <c r="O3818">
        <f t="shared" si="355"/>
        <v>1.3247278074827607E-2</v>
      </c>
      <c r="P3818">
        <f t="shared" si="356"/>
        <v>1.3074082074019945E-2</v>
      </c>
      <c r="Q3818">
        <f t="shared" si="357"/>
        <v>0.98692591792598006</v>
      </c>
      <c r="R3818">
        <f t="shared" si="358"/>
        <v>-5.7154457533108933E-3</v>
      </c>
      <c r="S3818">
        <f t="shared" si="359"/>
        <v>0</v>
      </c>
    </row>
    <row r="3819" spans="1:19" x14ac:dyDescent="0.35">
      <c r="A3819">
        <v>-0.40806887963075178</v>
      </c>
      <c r="B3819">
        <v>0</v>
      </c>
      <c r="C3819">
        <v>0</v>
      </c>
      <c r="D3819">
        <v>1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-1.0381753819619732</v>
      </c>
      <c r="L3819">
        <v>1.4597017435793478</v>
      </c>
      <c r="M3819">
        <v>0</v>
      </c>
      <c r="N3819">
        <f t="shared" si="354"/>
        <v>-5.0667934485392117</v>
      </c>
      <c r="O3819">
        <f t="shared" si="355"/>
        <v>6.3025973766649796E-3</v>
      </c>
      <c r="P3819">
        <f t="shared" si="356"/>
        <v>6.2631234313567808E-3</v>
      </c>
      <c r="Q3819">
        <f t="shared" si="357"/>
        <v>0.99373687656864318</v>
      </c>
      <c r="R3819">
        <f t="shared" si="358"/>
        <v>-2.7285936526612294E-3</v>
      </c>
      <c r="S3819">
        <f t="shared" si="359"/>
        <v>0</v>
      </c>
    </row>
    <row r="3820" spans="1:19" x14ac:dyDescent="0.35">
      <c r="A3820">
        <v>7.8432175006656474E-2</v>
      </c>
      <c r="B3820">
        <v>0</v>
      </c>
      <c r="C3820">
        <v>0</v>
      </c>
      <c r="D3820">
        <v>1</v>
      </c>
      <c r="E3820">
        <v>0</v>
      </c>
      <c r="F3820">
        <v>0</v>
      </c>
      <c r="G3820">
        <v>1</v>
      </c>
      <c r="H3820">
        <v>1</v>
      </c>
      <c r="I3820">
        <v>1</v>
      </c>
      <c r="J3820">
        <v>0</v>
      </c>
      <c r="K3820">
        <v>-0.45291677492018262</v>
      </c>
      <c r="L3820">
        <v>0.40759094240055788</v>
      </c>
      <c r="M3820">
        <v>0</v>
      </c>
      <c r="N3820">
        <f t="shared" si="354"/>
        <v>-4.0603568264896328</v>
      </c>
      <c r="O3820">
        <f t="shared" si="355"/>
        <v>1.7242865306392054E-2</v>
      </c>
      <c r="P3820">
        <f t="shared" si="356"/>
        <v>1.695058859046264E-2</v>
      </c>
      <c r="Q3820">
        <f t="shared" si="357"/>
        <v>0.98304941140953739</v>
      </c>
      <c r="R3820">
        <f t="shared" si="358"/>
        <v>-7.4246525003238417E-3</v>
      </c>
      <c r="S3820">
        <f t="shared" si="359"/>
        <v>0</v>
      </c>
    </row>
    <row r="3821" spans="1:19" x14ac:dyDescent="0.35">
      <c r="A3821">
        <v>-1.0022562200145031E-2</v>
      </c>
      <c r="B3821">
        <v>0</v>
      </c>
      <c r="C3821">
        <v>0</v>
      </c>
      <c r="D3821">
        <v>1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1</v>
      </c>
      <c r="K3821">
        <v>-1.1057561871524593</v>
      </c>
      <c r="L3821">
        <v>-0.64451985877823204</v>
      </c>
      <c r="M3821">
        <v>0</v>
      </c>
      <c r="N3821">
        <f t="shared" si="354"/>
        <v>-4.3074386520397132</v>
      </c>
      <c r="O3821">
        <f t="shared" si="355"/>
        <v>1.3468001692168054E-2</v>
      </c>
      <c r="P3821">
        <f t="shared" si="356"/>
        <v>1.3289025079904636E-2</v>
      </c>
      <c r="Q3821">
        <f t="shared" si="357"/>
        <v>0.98671097492009541</v>
      </c>
      <c r="R3821">
        <f t="shared" si="358"/>
        <v>-5.8100412304088606E-3</v>
      </c>
      <c r="S3821">
        <f t="shared" si="359"/>
        <v>0</v>
      </c>
    </row>
    <row r="3822" spans="1:19" x14ac:dyDescent="0.35">
      <c r="A3822">
        <v>-0.14270466801034729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-0.15785809604930259</v>
      </c>
      <c r="L3822">
        <v>-0.50164061417370487</v>
      </c>
      <c r="M3822">
        <v>0</v>
      </c>
      <c r="N3822">
        <f t="shared" si="354"/>
        <v>-4.2986910245453753</v>
      </c>
      <c r="O3822">
        <f t="shared" si="355"/>
        <v>1.3586331552274244E-2</v>
      </c>
      <c r="P3822">
        <f t="shared" si="356"/>
        <v>1.3404217410338617E-2</v>
      </c>
      <c r="Q3822">
        <f t="shared" si="357"/>
        <v>0.98659578258966141</v>
      </c>
      <c r="R3822">
        <f t="shared" si="358"/>
        <v>-5.8607453526458115E-3</v>
      </c>
      <c r="S3822">
        <f t="shared" si="359"/>
        <v>0</v>
      </c>
    </row>
    <row r="3823" spans="1:19" x14ac:dyDescent="0.35">
      <c r="A3823">
        <v>-0.36384151102735102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1</v>
      </c>
      <c r="I3823">
        <v>0</v>
      </c>
      <c r="J3823">
        <v>1</v>
      </c>
      <c r="K3823">
        <v>-0.27711834050310152</v>
      </c>
      <c r="L3823">
        <v>-4.702483588657351E-2</v>
      </c>
      <c r="M3823">
        <v>0</v>
      </c>
      <c r="N3823">
        <f t="shared" si="354"/>
        <v>-4.3260791940092975</v>
      </c>
      <c r="O3823">
        <f t="shared" si="355"/>
        <v>1.3219276232074867E-2</v>
      </c>
      <c r="P3823">
        <f t="shared" si="356"/>
        <v>1.3046806887877477E-2</v>
      </c>
      <c r="Q3823">
        <f t="shared" si="357"/>
        <v>0.98695319311212248</v>
      </c>
      <c r="R3823">
        <f t="shared" si="358"/>
        <v>-5.7034435361851803E-3</v>
      </c>
      <c r="S3823">
        <f t="shared" si="359"/>
        <v>0</v>
      </c>
    </row>
    <row r="3824" spans="1:19" x14ac:dyDescent="0.35">
      <c r="A3824">
        <v>-1.8233446749395759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-8.7827904820540689E-3</v>
      </c>
      <c r="L3824">
        <v>-1.1770697704860142</v>
      </c>
      <c r="M3824">
        <v>0</v>
      </c>
      <c r="N3824">
        <f t="shared" si="354"/>
        <v>-7.2884420153746881</v>
      </c>
      <c r="O3824">
        <f t="shared" si="355"/>
        <v>6.8339193791515157E-4</v>
      </c>
      <c r="P3824">
        <f t="shared" si="356"/>
        <v>6.8292523231718711E-4</v>
      </c>
      <c r="Q3824">
        <f t="shared" si="357"/>
        <v>0.99931707476768283</v>
      </c>
      <c r="R3824">
        <f t="shared" si="358"/>
        <v>-2.9669198070280864E-4</v>
      </c>
      <c r="S3824">
        <f t="shared" si="359"/>
        <v>0</v>
      </c>
    </row>
    <row r="3825" spans="1:19" x14ac:dyDescent="0.35">
      <c r="A3825">
        <v>0.78607007266106854</v>
      </c>
      <c r="B3825">
        <v>0</v>
      </c>
      <c r="C3825">
        <v>0</v>
      </c>
      <c r="D3825">
        <v>1</v>
      </c>
      <c r="E3825">
        <v>1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0.17540803150770196</v>
      </c>
      <c r="L3825">
        <v>-0.41071745851627872</v>
      </c>
      <c r="M3825">
        <v>0</v>
      </c>
      <c r="N3825">
        <f t="shared" si="354"/>
        <v>-2.8342890637152038</v>
      </c>
      <c r="O3825">
        <f t="shared" si="355"/>
        <v>5.876028580705852E-2</v>
      </c>
      <c r="P3825">
        <f t="shared" si="356"/>
        <v>5.5499140452049976E-2</v>
      </c>
      <c r="Q3825">
        <f t="shared" si="357"/>
        <v>0.94450085954795004</v>
      </c>
      <c r="R3825">
        <f t="shared" si="358"/>
        <v>-2.479764251000174E-2</v>
      </c>
      <c r="S3825">
        <f t="shared" si="359"/>
        <v>1</v>
      </c>
    </row>
    <row r="3826" spans="1:19" x14ac:dyDescent="0.35">
      <c r="A3826">
        <v>0.91875217847127078</v>
      </c>
      <c r="B3826">
        <v>1</v>
      </c>
      <c r="C3826">
        <v>0</v>
      </c>
      <c r="D3826">
        <v>1</v>
      </c>
      <c r="E3826">
        <v>1</v>
      </c>
      <c r="F3826">
        <v>0</v>
      </c>
      <c r="G3826">
        <v>0</v>
      </c>
      <c r="H3826">
        <v>1</v>
      </c>
      <c r="I3826">
        <v>0</v>
      </c>
      <c r="J3826">
        <v>1</v>
      </c>
      <c r="K3826">
        <v>-1.0761619783435534</v>
      </c>
      <c r="L3826">
        <v>-0.11196994707044942</v>
      </c>
      <c r="M3826">
        <v>0</v>
      </c>
      <c r="N3826">
        <f t="shared" si="354"/>
        <v>-2.1183807873399312</v>
      </c>
      <c r="O3826">
        <f t="shared" si="355"/>
        <v>0.12022614268135549</v>
      </c>
      <c r="P3826">
        <f t="shared" si="356"/>
        <v>0.10732310031042848</v>
      </c>
      <c r="Q3826">
        <f t="shared" si="357"/>
        <v>0.89267689968957153</v>
      </c>
      <c r="R3826">
        <f t="shared" si="358"/>
        <v>-4.9305703567299908E-2</v>
      </c>
      <c r="S3826">
        <f t="shared" si="359"/>
        <v>1</v>
      </c>
    </row>
    <row r="3827" spans="1:19" x14ac:dyDescent="0.35">
      <c r="A3827">
        <v>-0.49652361683755331</v>
      </c>
      <c r="B3827">
        <v>0</v>
      </c>
      <c r="C3827">
        <v>0</v>
      </c>
      <c r="D3827">
        <v>1</v>
      </c>
      <c r="E3827">
        <v>1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-0.13555201329035121</v>
      </c>
      <c r="L3827">
        <v>1.0830200987128678</v>
      </c>
      <c r="M3827">
        <v>0</v>
      </c>
      <c r="N3827">
        <f t="shared" si="354"/>
        <v>-4.9911544223750699</v>
      </c>
      <c r="O3827">
        <f t="shared" si="355"/>
        <v>6.7978124140429036E-3</v>
      </c>
      <c r="P3827">
        <f t="shared" si="356"/>
        <v>6.7519141680924925E-3</v>
      </c>
      <c r="Q3827">
        <f t="shared" si="357"/>
        <v>0.99324808583190749</v>
      </c>
      <c r="R3827">
        <f t="shared" si="358"/>
        <v>-2.9422632355404423E-3</v>
      </c>
      <c r="S3827">
        <f t="shared" si="359"/>
        <v>0</v>
      </c>
    </row>
    <row r="3828" spans="1:19" x14ac:dyDescent="0.35">
      <c r="A3828">
        <v>-0.89456993426816012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1</v>
      </c>
      <c r="I3828">
        <v>1</v>
      </c>
      <c r="J3828">
        <v>0</v>
      </c>
      <c r="K3828">
        <v>-0.97501162286236853</v>
      </c>
      <c r="L3828">
        <v>-0.5276186586472551</v>
      </c>
      <c r="M3828">
        <v>0</v>
      </c>
      <c r="N3828">
        <f t="shared" si="354"/>
        <v>-5.4257137787159992</v>
      </c>
      <c r="O3828">
        <f t="shared" si="355"/>
        <v>4.4019230412192731E-3</v>
      </c>
      <c r="P3828">
        <f t="shared" si="356"/>
        <v>4.3826310366777586E-3</v>
      </c>
      <c r="Q3828">
        <f t="shared" si="357"/>
        <v>0.9956173689633222</v>
      </c>
      <c r="R3828">
        <f t="shared" si="358"/>
        <v>-1.9075355476455811E-3</v>
      </c>
      <c r="S3828">
        <f t="shared" si="359"/>
        <v>0</v>
      </c>
    </row>
    <row r="3829" spans="1:19" x14ac:dyDescent="0.35">
      <c r="A3829">
        <v>0.34379638662706097</v>
      </c>
      <c r="B3829">
        <v>0</v>
      </c>
      <c r="C3829">
        <v>0</v>
      </c>
      <c r="D3829">
        <v>1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-5.6045183654485464E-2</v>
      </c>
      <c r="L3829">
        <v>1.3428005434483714</v>
      </c>
      <c r="M3829">
        <v>0</v>
      </c>
      <c r="N3829">
        <f t="shared" si="354"/>
        <v>-4.0218510014038635</v>
      </c>
      <c r="O3829">
        <f t="shared" si="355"/>
        <v>1.7919764712508945E-2</v>
      </c>
      <c r="P3829">
        <f t="shared" si="356"/>
        <v>1.7604299802126373E-2</v>
      </c>
      <c r="Q3829">
        <f t="shared" si="357"/>
        <v>0.98239570019787359</v>
      </c>
      <c r="R3829">
        <f t="shared" si="358"/>
        <v>-7.7135470421007346E-3</v>
      </c>
      <c r="S3829">
        <f t="shared" si="359"/>
        <v>0</v>
      </c>
    </row>
    <row r="3830" spans="1:19" x14ac:dyDescent="0.35">
      <c r="A3830">
        <v>0.38802375523046173</v>
      </c>
      <c r="B3830">
        <v>0</v>
      </c>
      <c r="C3830">
        <v>0</v>
      </c>
      <c r="D3830">
        <v>1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0.27192048859346118</v>
      </c>
      <c r="L3830">
        <v>4.2523415244860123</v>
      </c>
      <c r="M3830">
        <v>0</v>
      </c>
      <c r="N3830">
        <f t="shared" si="354"/>
        <v>-3.2287720765062744</v>
      </c>
      <c r="O3830">
        <f t="shared" si="355"/>
        <v>3.9606102205045603E-2</v>
      </c>
      <c r="P3830">
        <f t="shared" si="356"/>
        <v>3.8097219823007483E-2</v>
      </c>
      <c r="Q3830">
        <f t="shared" si="357"/>
        <v>0.96190278017699249</v>
      </c>
      <c r="R3830">
        <f t="shared" si="358"/>
        <v>-1.6868820026936616E-2</v>
      </c>
      <c r="S3830">
        <f t="shared" si="359"/>
        <v>0</v>
      </c>
    </row>
    <row r="3831" spans="1:19" x14ac:dyDescent="0.35">
      <c r="A3831">
        <v>1.4052532331086791</v>
      </c>
      <c r="B3831">
        <v>0</v>
      </c>
      <c r="C3831">
        <v>0</v>
      </c>
      <c r="D3831">
        <v>1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-0.25127862087144509</v>
      </c>
      <c r="L3831">
        <v>-0.21588212496465098</v>
      </c>
      <c r="M3831">
        <v>0</v>
      </c>
      <c r="N3831">
        <f t="shared" si="354"/>
        <v>-2.0874346391080563</v>
      </c>
      <c r="O3831">
        <f t="shared" si="355"/>
        <v>0.12400484530402418</v>
      </c>
      <c r="P3831">
        <f t="shared" si="356"/>
        <v>0.11032411988445032</v>
      </c>
      <c r="Q3831">
        <f t="shared" si="357"/>
        <v>0.88967588011554966</v>
      </c>
      <c r="R3831">
        <f t="shared" si="358"/>
        <v>-5.0768183372068378E-2</v>
      </c>
      <c r="S3831">
        <f t="shared" si="359"/>
        <v>1</v>
      </c>
    </row>
    <row r="3832" spans="1:19" x14ac:dyDescent="0.35">
      <c r="A3832">
        <v>-0.14270466801034729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-0.7515090906637677</v>
      </c>
      <c r="L3832">
        <v>1.1869322766070687</v>
      </c>
      <c r="M3832">
        <v>0</v>
      </c>
      <c r="N3832">
        <f t="shared" si="354"/>
        <v>-4.5019375262665742</v>
      </c>
      <c r="O3832">
        <f t="shared" si="355"/>
        <v>1.1087493403824965E-2</v>
      </c>
      <c r="P3832">
        <f t="shared" si="356"/>
        <v>1.0965908960557835E-2</v>
      </c>
      <c r="Q3832">
        <f t="shared" si="357"/>
        <v>0.98903409103944218</v>
      </c>
      <c r="R3832">
        <f t="shared" si="358"/>
        <v>-4.7887384380655698E-3</v>
      </c>
      <c r="S3832">
        <f t="shared" si="359"/>
        <v>0</v>
      </c>
    </row>
    <row r="3833" spans="1:19" x14ac:dyDescent="0.35">
      <c r="A3833">
        <v>-0.18693203661374805</v>
      </c>
      <c r="B3833">
        <v>0</v>
      </c>
      <c r="C3833">
        <v>0</v>
      </c>
      <c r="D3833">
        <v>1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1.0839944124020133</v>
      </c>
      <c r="L3833">
        <v>0.95312987634511592</v>
      </c>
      <c r="M3833">
        <v>0</v>
      </c>
      <c r="N3833">
        <f t="shared" si="354"/>
        <v>-4.4976692280561581</v>
      </c>
      <c r="O3833">
        <f t="shared" si="355"/>
        <v>1.1134919273954999E-2</v>
      </c>
      <c r="P3833">
        <f t="shared" si="356"/>
        <v>1.1012298222229754E-2</v>
      </c>
      <c r="Q3833">
        <f t="shared" si="357"/>
        <v>0.98898770177777029</v>
      </c>
      <c r="R3833">
        <f t="shared" si="358"/>
        <v>-4.809108891455435E-3</v>
      </c>
      <c r="S3833">
        <f t="shared" si="359"/>
        <v>0</v>
      </c>
    </row>
    <row r="3834" spans="1:19" x14ac:dyDescent="0.35">
      <c r="A3834">
        <v>-1.6464352005259728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-0.34337403186632309</v>
      </c>
      <c r="L3834">
        <v>-1.59271848206282</v>
      </c>
      <c r="M3834">
        <v>0</v>
      </c>
      <c r="N3834">
        <f t="shared" si="354"/>
        <v>-7.0543803070684046</v>
      </c>
      <c r="O3834">
        <f t="shared" si="355"/>
        <v>8.6361774910999713E-4</v>
      </c>
      <c r="P3834">
        <f t="shared" si="356"/>
        <v>8.6287255705450494E-4</v>
      </c>
      <c r="Q3834">
        <f t="shared" si="357"/>
        <v>0.99913712744294547</v>
      </c>
      <c r="R3834">
        <f t="shared" si="358"/>
        <v>-3.7490255995095923E-4</v>
      </c>
      <c r="S3834">
        <f t="shared" si="359"/>
        <v>0</v>
      </c>
    </row>
    <row r="3835" spans="1:19" x14ac:dyDescent="0.35">
      <c r="A3835">
        <v>-0.49652361683755331</v>
      </c>
      <c r="B3835">
        <v>0</v>
      </c>
      <c r="C3835">
        <v>0</v>
      </c>
      <c r="D3835">
        <v>1</v>
      </c>
      <c r="E3835">
        <v>1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-0.53507383221057736</v>
      </c>
      <c r="L3835">
        <v>1.1869322766070687</v>
      </c>
      <c r="M3835">
        <v>0</v>
      </c>
      <c r="N3835">
        <f t="shared" si="354"/>
        <v>-5.0539252255093121</v>
      </c>
      <c r="O3835">
        <f t="shared" si="355"/>
        <v>6.3842246781423877E-3</v>
      </c>
      <c r="P3835">
        <f t="shared" si="356"/>
        <v>6.3437249130014568E-3</v>
      </c>
      <c r="Q3835">
        <f t="shared" si="357"/>
        <v>0.9936562750869985</v>
      </c>
      <c r="R3835">
        <f t="shared" si="358"/>
        <v>-2.7638204810334038E-3</v>
      </c>
      <c r="S3835">
        <f t="shared" si="359"/>
        <v>0</v>
      </c>
    </row>
    <row r="3836" spans="1:19" x14ac:dyDescent="0.35">
      <c r="A3836">
        <v>0.52070586104066396</v>
      </c>
      <c r="B3836">
        <v>0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-0.86237694754489203</v>
      </c>
      <c r="L3836">
        <v>0.32965680897990657</v>
      </c>
      <c r="M3836">
        <v>0</v>
      </c>
      <c r="N3836">
        <f t="shared" si="354"/>
        <v>-3.6585983153088444</v>
      </c>
      <c r="O3836">
        <f t="shared" si="355"/>
        <v>2.5768606885919323E-2</v>
      </c>
      <c r="P3836">
        <f t="shared" si="356"/>
        <v>2.5121266836337461E-2</v>
      </c>
      <c r="Q3836">
        <f t="shared" si="357"/>
        <v>0.97487873316366258</v>
      </c>
      <c r="R3836">
        <f t="shared" si="358"/>
        <v>-1.1049403576643088E-2</v>
      </c>
      <c r="S3836">
        <f t="shared" si="359"/>
        <v>0</v>
      </c>
    </row>
    <row r="3837" spans="1:19" x14ac:dyDescent="0.35">
      <c r="A3837">
        <v>-0.89456993426816012</v>
      </c>
      <c r="B3837">
        <v>0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-1.0631316923754532</v>
      </c>
      <c r="L3837">
        <v>0.83622867621413854</v>
      </c>
      <c r="M3837">
        <v>0</v>
      </c>
      <c r="N3837">
        <f t="shared" si="354"/>
        <v>-5.6729742415185882</v>
      </c>
      <c r="O3837">
        <f t="shared" si="355"/>
        <v>3.4376257270427642E-3</v>
      </c>
      <c r="P3837">
        <f t="shared" si="356"/>
        <v>3.4258489405876382E-3</v>
      </c>
      <c r="Q3837">
        <f t="shared" si="357"/>
        <v>0.99657415105941238</v>
      </c>
      <c r="R3837">
        <f t="shared" si="358"/>
        <v>-1.4903816621006968E-3</v>
      </c>
      <c r="S3837">
        <f t="shared" si="359"/>
        <v>0</v>
      </c>
    </row>
    <row r="3838" spans="1:19" x14ac:dyDescent="0.35">
      <c r="A3838">
        <v>0.38802375523046173</v>
      </c>
      <c r="B3838">
        <v>0</v>
      </c>
      <c r="C3838">
        <v>0</v>
      </c>
      <c r="D3838">
        <v>1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1.4963256649857959</v>
      </c>
      <c r="L3838">
        <v>0.90117378739801446</v>
      </c>
      <c r="M3838">
        <v>0</v>
      </c>
      <c r="N3838">
        <f t="shared" si="354"/>
        <v>-3.3470522092512729</v>
      </c>
      <c r="O3838">
        <f t="shared" si="355"/>
        <v>3.518792801740489E-2</v>
      </c>
      <c r="P3838">
        <f t="shared" si="356"/>
        <v>3.3991826087845636E-2</v>
      </c>
      <c r="Q3838">
        <f t="shared" si="357"/>
        <v>0.96600817391215432</v>
      </c>
      <c r="R3838">
        <f t="shared" si="358"/>
        <v>-1.5019198770919284E-2</v>
      </c>
      <c r="S3838">
        <f t="shared" si="359"/>
        <v>0</v>
      </c>
    </row>
    <row r="3839" spans="1:19" x14ac:dyDescent="0.35">
      <c r="A3839">
        <v>0.6533879668508662</v>
      </c>
      <c r="B3839">
        <v>1</v>
      </c>
      <c r="C3839">
        <v>0</v>
      </c>
      <c r="D3839">
        <v>1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2.7015293542375814E-3</v>
      </c>
      <c r="L3839">
        <v>-3.4035813649798144E-2</v>
      </c>
      <c r="M3839">
        <v>0</v>
      </c>
      <c r="N3839">
        <f t="shared" si="354"/>
        <v>-2.7365113814190494</v>
      </c>
      <c r="O3839">
        <f t="shared" si="355"/>
        <v>6.4796001587838714E-2</v>
      </c>
      <c r="P3839">
        <f t="shared" si="356"/>
        <v>6.0852972298181075E-2</v>
      </c>
      <c r="Q3839">
        <f t="shared" si="357"/>
        <v>0.9391470277018189</v>
      </c>
      <c r="R3839">
        <f t="shared" si="358"/>
        <v>-2.726641165181936E-2</v>
      </c>
      <c r="S3839">
        <f t="shared" si="359"/>
        <v>1</v>
      </c>
    </row>
    <row r="3840" spans="1:19" x14ac:dyDescent="0.35">
      <c r="A3840">
        <v>-1.1599341458885646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-1.0065935024121708</v>
      </c>
      <c r="L3840">
        <v>0.66737138713606148</v>
      </c>
      <c r="M3840">
        <v>0</v>
      </c>
      <c r="N3840">
        <f t="shared" si="354"/>
        <v>-6.1062201311228987</v>
      </c>
      <c r="O3840">
        <f t="shared" si="355"/>
        <v>2.22896008666968E-3</v>
      </c>
      <c r="P3840">
        <f t="shared" si="356"/>
        <v>2.2240028730330509E-3</v>
      </c>
      <c r="Q3840">
        <f t="shared" si="357"/>
        <v>0.99777599712696696</v>
      </c>
      <c r="R3840">
        <f t="shared" si="358"/>
        <v>-9.6694782186487228E-4</v>
      </c>
      <c r="S3840">
        <f t="shared" si="359"/>
        <v>0</v>
      </c>
    </row>
    <row r="3841" spans="1:19" x14ac:dyDescent="0.35">
      <c r="A3841">
        <v>-1.7791173063361752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-1.7837734968360941E-2</v>
      </c>
      <c r="L3841">
        <v>-1.7355977266673472</v>
      </c>
      <c r="M3841">
        <v>0</v>
      </c>
      <c r="N3841">
        <f t="shared" si="354"/>
        <v>-7.2240450890670234</v>
      </c>
      <c r="O3841">
        <f t="shared" si="355"/>
        <v>7.2884819200033592E-4</v>
      </c>
      <c r="P3841">
        <f t="shared" si="356"/>
        <v>7.2831735920987335E-4</v>
      </c>
      <c r="Q3841">
        <f t="shared" si="357"/>
        <v>0.99927168264079014</v>
      </c>
      <c r="R3841">
        <f t="shared" si="358"/>
        <v>-3.1641945106074449E-4</v>
      </c>
      <c r="S3841">
        <f t="shared" si="359"/>
        <v>0</v>
      </c>
    </row>
    <row r="3842" spans="1:19" x14ac:dyDescent="0.35">
      <c r="A3842">
        <v>-0.89456993426816012</v>
      </c>
      <c r="B3842">
        <v>0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-0.21792992288529012</v>
      </c>
      <c r="L3842">
        <v>0.29068974226958139</v>
      </c>
      <c r="M3842">
        <v>0</v>
      </c>
      <c r="N3842">
        <f t="shared" si="354"/>
        <v>-5.5445497027880162</v>
      </c>
      <c r="O3842">
        <f t="shared" si="355"/>
        <v>3.9087028857913916E-3</v>
      </c>
      <c r="P3842">
        <f t="shared" si="356"/>
        <v>3.8934844120342895E-3</v>
      </c>
      <c r="Q3842">
        <f t="shared" si="357"/>
        <v>0.9961065155879657</v>
      </c>
      <c r="R3842">
        <f t="shared" si="358"/>
        <v>-1.6942191478745785E-3</v>
      </c>
      <c r="S3842">
        <f t="shared" si="359"/>
        <v>0</v>
      </c>
    </row>
    <row r="3843" spans="1:19" x14ac:dyDescent="0.35">
      <c r="A3843">
        <v>0.56493322964406478</v>
      </c>
      <c r="B3843">
        <v>0</v>
      </c>
      <c r="C3843">
        <v>0</v>
      </c>
      <c r="D3843">
        <v>1</v>
      </c>
      <c r="E3843">
        <v>0</v>
      </c>
      <c r="F3843">
        <v>1</v>
      </c>
      <c r="G3843">
        <v>0</v>
      </c>
      <c r="H3843">
        <v>1</v>
      </c>
      <c r="I3843">
        <v>1</v>
      </c>
      <c r="J3843">
        <v>0</v>
      </c>
      <c r="K3843">
        <v>0.36622442263378008</v>
      </c>
      <c r="L3843">
        <v>1.1219871654231928</v>
      </c>
      <c r="M3843">
        <v>0</v>
      </c>
      <c r="N3843">
        <f t="shared" si="354"/>
        <v>-3.3388742210906215</v>
      </c>
      <c r="O3843">
        <f t="shared" si="355"/>
        <v>3.5476874365656365E-2</v>
      </c>
      <c r="P3843">
        <f t="shared" si="356"/>
        <v>3.4261387428270534E-2</v>
      </c>
      <c r="Q3843">
        <f t="shared" si="357"/>
        <v>0.96573861257172944</v>
      </c>
      <c r="R3843">
        <f t="shared" si="358"/>
        <v>-1.514040410099665E-2</v>
      </c>
      <c r="S3843">
        <f t="shared" si="359"/>
        <v>0</v>
      </c>
    </row>
    <row r="3844" spans="1:19" x14ac:dyDescent="0.35">
      <c r="A3844">
        <v>7.8432175006656474E-2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1</v>
      </c>
      <c r="I3844">
        <v>0</v>
      </c>
      <c r="J3844">
        <v>1</v>
      </c>
      <c r="K3844">
        <v>-4.4781716122737687E-2</v>
      </c>
      <c r="L3844">
        <v>1.1479652098967437</v>
      </c>
      <c r="M3844">
        <v>0</v>
      </c>
      <c r="N3844">
        <f t="shared" si="354"/>
        <v>-3.8973627305486125</v>
      </c>
      <c r="O3844">
        <f t="shared" si="355"/>
        <v>2.0295365275592486E-2</v>
      </c>
      <c r="P3844">
        <f t="shared" si="356"/>
        <v>1.9891656834205549E-2</v>
      </c>
      <c r="Q3844">
        <f t="shared" si="357"/>
        <v>0.98010834316579443</v>
      </c>
      <c r="R3844">
        <f t="shared" si="358"/>
        <v>-8.7259138602577505E-3</v>
      </c>
      <c r="S3844">
        <f t="shared" si="359"/>
        <v>0</v>
      </c>
    </row>
    <row r="3845" spans="1:19" x14ac:dyDescent="0.35">
      <c r="A3845">
        <v>-1.2926162516987669</v>
      </c>
      <c r="B3845">
        <v>0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1</v>
      </c>
      <c r="I3845">
        <v>1</v>
      </c>
      <c r="J3845">
        <v>0</v>
      </c>
      <c r="K3845">
        <v>-0.8040719391452571</v>
      </c>
      <c r="L3845">
        <v>-0.60555279206790646</v>
      </c>
      <c r="M3845">
        <v>0</v>
      </c>
      <c r="N3845">
        <f t="shared" si="354"/>
        <v>-6.0593971830175333</v>
      </c>
      <c r="O3845">
        <f t="shared" si="355"/>
        <v>2.3358085282602645E-3</v>
      </c>
      <c r="P3845">
        <f t="shared" si="356"/>
        <v>2.330365241255778E-3</v>
      </c>
      <c r="Q3845">
        <f t="shared" si="357"/>
        <v>0.99766963475874426</v>
      </c>
      <c r="R3845">
        <f t="shared" si="358"/>
        <v>-1.0132458406200869E-3</v>
      </c>
      <c r="S3845">
        <f t="shared" si="359"/>
        <v>0</v>
      </c>
    </row>
    <row r="3846" spans="1:19" x14ac:dyDescent="0.35">
      <c r="A3846">
        <v>7.8432175006656474E-2</v>
      </c>
      <c r="B3846">
        <v>0</v>
      </c>
      <c r="C3846">
        <v>0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1</v>
      </c>
      <c r="K3846">
        <v>1.7719486063234622E-2</v>
      </c>
      <c r="L3846">
        <v>0.58943725371541023</v>
      </c>
      <c r="M3846">
        <v>0</v>
      </c>
      <c r="N3846">
        <f t="shared" ref="N3846:N3909" si="360">$M$3+SUMPRODUCT($A$3:$L$3,A3846:L3846)</f>
        <v>-3.8321379137240283</v>
      </c>
      <c r="O3846">
        <f t="shared" ref="O3846:O3909" si="361">EXP(N3846)</f>
        <v>2.1663251923112053E-2</v>
      </c>
      <c r="P3846">
        <f t="shared" ref="P3846:P3909" si="362">O3846/(1+O3846)</f>
        <v>2.1203906357926218E-2</v>
      </c>
      <c r="Q3846">
        <f t="shared" ref="Q3846:Q3909" si="363">IF(M3846=1,P3846,1-P3846)</f>
        <v>0.97879609364207376</v>
      </c>
      <c r="R3846">
        <f t="shared" ref="R3846:R3909" si="364">LOG(Q3846)</f>
        <v>-9.3077725783982674E-3</v>
      </c>
      <c r="S3846">
        <f t="shared" ref="S3846:S3909" si="365">IF(P3846&gt;U$2,1,0)</f>
        <v>0</v>
      </c>
    </row>
    <row r="3847" spans="1:19" x14ac:dyDescent="0.35">
      <c r="A3847">
        <v>0.60916059824746549</v>
      </c>
      <c r="B3847">
        <v>0</v>
      </c>
      <c r="C3847">
        <v>0</v>
      </c>
      <c r="D3847">
        <v>1</v>
      </c>
      <c r="E3847">
        <v>1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-0.25437055313506213</v>
      </c>
      <c r="L3847">
        <v>0.53748116476830965</v>
      </c>
      <c r="M3847">
        <v>0</v>
      </c>
      <c r="N3847">
        <f t="shared" si="360"/>
        <v>-3.1839676333272253</v>
      </c>
      <c r="O3847">
        <f t="shared" si="361"/>
        <v>4.1420985380576057E-2</v>
      </c>
      <c r="P3847">
        <f t="shared" si="362"/>
        <v>3.9773526712100202E-2</v>
      </c>
      <c r="Q3847">
        <f t="shared" si="363"/>
        <v>0.96022647328789978</v>
      </c>
      <c r="R3847">
        <f t="shared" si="364"/>
        <v>-1.7626324773473295E-2</v>
      </c>
      <c r="S3847">
        <f t="shared" si="365"/>
        <v>0</v>
      </c>
    </row>
    <row r="3848" spans="1:19" x14ac:dyDescent="0.35">
      <c r="A3848">
        <v>-0.36384151102735102</v>
      </c>
      <c r="B3848">
        <v>0</v>
      </c>
      <c r="C3848">
        <v>0</v>
      </c>
      <c r="D3848">
        <v>1</v>
      </c>
      <c r="E3848">
        <v>1</v>
      </c>
      <c r="F3848">
        <v>0</v>
      </c>
      <c r="G3848">
        <v>0</v>
      </c>
      <c r="H3848">
        <v>1</v>
      </c>
      <c r="I3848">
        <v>0</v>
      </c>
      <c r="J3848">
        <v>1</v>
      </c>
      <c r="K3848">
        <v>-0.4235434184158211</v>
      </c>
      <c r="L3848">
        <v>-0.41071745851627872</v>
      </c>
      <c r="M3848">
        <v>0</v>
      </c>
      <c r="N3848">
        <f t="shared" si="360"/>
        <v>-4.5674436740224644</v>
      </c>
      <c r="O3848">
        <f t="shared" si="361"/>
        <v>1.0384471911581521E-2</v>
      </c>
      <c r="P3848">
        <f t="shared" si="362"/>
        <v>1.0277742978308819E-2</v>
      </c>
      <c r="Q3848">
        <f t="shared" si="363"/>
        <v>0.98972225702169114</v>
      </c>
      <c r="R3848">
        <f t="shared" si="364"/>
        <v>-4.4866631461113133E-3</v>
      </c>
      <c r="S3848">
        <f t="shared" si="365"/>
        <v>0</v>
      </c>
    </row>
    <row r="3849" spans="1:19" x14ac:dyDescent="0.35">
      <c r="A3849">
        <v>-1.5579804633191714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-0.66316816884613894</v>
      </c>
      <c r="L3849">
        <v>-1.2290258594331152</v>
      </c>
      <c r="M3849">
        <v>0</v>
      </c>
      <c r="N3849">
        <f t="shared" si="360"/>
        <v>-7.0365889830918533</v>
      </c>
      <c r="O3849">
        <f t="shared" si="361"/>
        <v>8.791201474581086E-4</v>
      </c>
      <c r="P3849">
        <f t="shared" si="362"/>
        <v>8.7834797405763557E-4</v>
      </c>
      <c r="Q3849">
        <f t="shared" si="363"/>
        <v>0.99912165202594239</v>
      </c>
      <c r="R3849">
        <f t="shared" si="364"/>
        <v>-3.8162930453357287E-4</v>
      </c>
      <c r="S3849">
        <f t="shared" si="365"/>
        <v>0</v>
      </c>
    </row>
    <row r="3850" spans="1:19" x14ac:dyDescent="0.35">
      <c r="A3850">
        <v>-5.424993080354578E-2</v>
      </c>
      <c r="B3850">
        <v>0</v>
      </c>
      <c r="C3850">
        <v>0</v>
      </c>
      <c r="D3850">
        <v>1</v>
      </c>
      <c r="E3850">
        <v>0</v>
      </c>
      <c r="F3850">
        <v>0</v>
      </c>
      <c r="G3850">
        <v>1</v>
      </c>
      <c r="H3850">
        <v>1</v>
      </c>
      <c r="I3850">
        <v>0</v>
      </c>
      <c r="J3850">
        <v>0</v>
      </c>
      <c r="K3850">
        <v>-0.1370979794221599</v>
      </c>
      <c r="L3850">
        <v>0.58943725371541023</v>
      </c>
      <c r="M3850">
        <v>0</v>
      </c>
      <c r="N3850">
        <f t="shared" si="360"/>
        <v>-4.3962152705823687</v>
      </c>
      <c r="O3850">
        <f t="shared" si="361"/>
        <v>1.2323894355000546E-2</v>
      </c>
      <c r="P3850">
        <f t="shared" si="362"/>
        <v>1.2173864929714695E-2</v>
      </c>
      <c r="Q3850">
        <f t="shared" si="363"/>
        <v>0.98782613507028527</v>
      </c>
      <c r="R3850">
        <f t="shared" si="364"/>
        <v>-5.3194878255546432E-3</v>
      </c>
      <c r="S3850">
        <f t="shared" si="365"/>
        <v>0</v>
      </c>
    </row>
    <row r="3851" spans="1:19" x14ac:dyDescent="0.35">
      <c r="A3851">
        <v>-1.5579804633191714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-0.32283476754372425</v>
      </c>
      <c r="L3851">
        <v>-1.4108721707479677</v>
      </c>
      <c r="M3851">
        <v>0</v>
      </c>
      <c r="N3851">
        <f t="shared" si="360"/>
        <v>-6.9019552575938565</v>
      </c>
      <c r="O3851">
        <f t="shared" si="361"/>
        <v>1.0058168740785668E-3</v>
      </c>
      <c r="P3851">
        <f t="shared" si="362"/>
        <v>1.0048062230242699E-3</v>
      </c>
      <c r="Q3851">
        <f t="shared" si="363"/>
        <v>0.99899519377697577</v>
      </c>
      <c r="R3851">
        <f t="shared" si="364"/>
        <v>-4.3660118458757342E-4</v>
      </c>
      <c r="S3851">
        <f t="shared" si="365"/>
        <v>0</v>
      </c>
    </row>
    <row r="3852" spans="1:19" x14ac:dyDescent="0.35">
      <c r="A3852">
        <v>0.83029744126446925</v>
      </c>
      <c r="B3852">
        <v>0</v>
      </c>
      <c r="C3852">
        <v>0</v>
      </c>
      <c r="D3852">
        <v>1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0.86822171086245559</v>
      </c>
      <c r="L3852">
        <v>1.4597017435793478</v>
      </c>
      <c r="M3852">
        <v>0</v>
      </c>
      <c r="N3852">
        <f t="shared" si="360"/>
        <v>-2.707000743029182</v>
      </c>
      <c r="O3852">
        <f t="shared" si="361"/>
        <v>6.6736667263122731E-2</v>
      </c>
      <c r="P3852">
        <f t="shared" si="362"/>
        <v>6.2561519924449527E-2</v>
      </c>
      <c r="Q3852">
        <f t="shared" si="363"/>
        <v>0.93743848007555042</v>
      </c>
      <c r="R3852">
        <f t="shared" si="364"/>
        <v>-2.8057223483316043E-2</v>
      </c>
      <c r="S3852">
        <f t="shared" si="365"/>
        <v>1</v>
      </c>
    </row>
    <row r="3853" spans="1:19" x14ac:dyDescent="0.35">
      <c r="A3853">
        <v>-1.0022562200145031E-2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-0.69099555921869216</v>
      </c>
      <c r="L3853">
        <v>-0.25484919167497661</v>
      </c>
      <c r="M3853">
        <v>0</v>
      </c>
      <c r="N3853">
        <f t="shared" si="360"/>
        <v>-4.2915289493846585</v>
      </c>
      <c r="O3853">
        <f t="shared" si="361"/>
        <v>1.3683987171011349E-2</v>
      </c>
      <c r="P3853">
        <f t="shared" si="362"/>
        <v>1.3499263423505992E-2</v>
      </c>
      <c r="Q3853">
        <f t="shared" si="363"/>
        <v>0.98650073657649395</v>
      </c>
      <c r="R3853">
        <f t="shared" si="364"/>
        <v>-5.9025861431763237E-3</v>
      </c>
      <c r="S3853">
        <f t="shared" si="365"/>
        <v>0</v>
      </c>
    </row>
    <row r="3854" spans="1:19" x14ac:dyDescent="0.35">
      <c r="A3854">
        <v>-1.5579804633191714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-0.70071306061863126</v>
      </c>
      <c r="L3854">
        <v>-0.82636617009308444</v>
      </c>
      <c r="M3854">
        <v>0</v>
      </c>
      <c r="N3854">
        <f t="shared" si="360"/>
        <v>-6.9548031497125367</v>
      </c>
      <c r="O3854">
        <f t="shared" si="361"/>
        <v>9.5404172582296259E-4</v>
      </c>
      <c r="P3854">
        <f t="shared" si="362"/>
        <v>9.5313239774527994E-4</v>
      </c>
      <c r="Q3854">
        <f t="shared" si="363"/>
        <v>0.9990468676022547</v>
      </c>
      <c r="R3854">
        <f t="shared" si="364"/>
        <v>-4.1413753618271002E-4</v>
      </c>
      <c r="S3854">
        <f t="shared" si="365"/>
        <v>0</v>
      </c>
    </row>
    <row r="3855" spans="1:19" x14ac:dyDescent="0.35">
      <c r="A3855">
        <v>-0.14270466801034729</v>
      </c>
      <c r="B3855">
        <v>0</v>
      </c>
      <c r="C3855">
        <v>0</v>
      </c>
      <c r="D3855">
        <v>1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-0.79678381309530277</v>
      </c>
      <c r="L3855">
        <v>-0.16392603601754996</v>
      </c>
      <c r="M3855">
        <v>0</v>
      </c>
      <c r="N3855">
        <f t="shared" si="360"/>
        <v>-4.6154222141073777</v>
      </c>
      <c r="O3855">
        <f t="shared" si="361"/>
        <v>9.8980034479200542E-3</v>
      </c>
      <c r="P3855">
        <f t="shared" si="362"/>
        <v>9.8009931835957818E-3</v>
      </c>
      <c r="Q3855">
        <f t="shared" si="363"/>
        <v>0.99019900681640427</v>
      </c>
      <c r="R3855">
        <f t="shared" si="364"/>
        <v>-4.2775136078183626E-3</v>
      </c>
      <c r="S3855">
        <f t="shared" si="365"/>
        <v>0</v>
      </c>
    </row>
    <row r="3856" spans="1:19" x14ac:dyDescent="0.35">
      <c r="A3856">
        <v>-1.8233446749395759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-0.35993795470712847</v>
      </c>
      <c r="L3856">
        <v>-0.72245399219888284</v>
      </c>
      <c r="M3856">
        <v>0</v>
      </c>
      <c r="N3856">
        <f t="shared" si="360"/>
        <v>-7.3387404710107251</v>
      </c>
      <c r="O3856">
        <f t="shared" si="361"/>
        <v>6.4986853393817162E-4</v>
      </c>
      <c r="P3856">
        <f t="shared" si="362"/>
        <v>6.4944647910692311E-4</v>
      </c>
      <c r="Q3856">
        <f t="shared" si="363"/>
        <v>0.99935055352089308</v>
      </c>
      <c r="R3856">
        <f t="shared" si="364"/>
        <v>-2.8214265036315508E-4</v>
      </c>
      <c r="S3856">
        <f t="shared" si="365"/>
        <v>0</v>
      </c>
    </row>
    <row r="3857" spans="1:19" x14ac:dyDescent="0.35">
      <c r="A3857">
        <v>-0.71766045985455706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-4.2794045381841277E-2</v>
      </c>
      <c r="L3857">
        <v>0.88818476516124001</v>
      </c>
      <c r="M3857">
        <v>0</v>
      </c>
      <c r="N3857">
        <f t="shared" si="360"/>
        <v>-5.2150331647579886</v>
      </c>
      <c r="O3857">
        <f t="shared" si="361"/>
        <v>5.4342532477984744E-3</v>
      </c>
      <c r="P3857">
        <f t="shared" si="362"/>
        <v>5.4048817515859517E-3</v>
      </c>
      <c r="Q3857">
        <f t="shared" si="363"/>
        <v>0.99459511824841407</v>
      </c>
      <c r="R3857">
        <f t="shared" si="364"/>
        <v>-2.3536767375952395E-3</v>
      </c>
      <c r="S3857">
        <f t="shared" si="365"/>
        <v>0</v>
      </c>
    </row>
    <row r="3858" spans="1:19" x14ac:dyDescent="0.35">
      <c r="A3858">
        <v>0.16688691221345797</v>
      </c>
      <c r="B3858">
        <v>0</v>
      </c>
      <c r="C3858">
        <v>0</v>
      </c>
      <c r="D3858">
        <v>1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1.1400908977562081</v>
      </c>
      <c r="L3858">
        <v>-6.0013858123348876E-2</v>
      </c>
      <c r="M3858">
        <v>0</v>
      </c>
      <c r="N3858">
        <f t="shared" si="360"/>
        <v>-4.1419389277327818</v>
      </c>
      <c r="O3858">
        <f t="shared" si="361"/>
        <v>1.589200815731806E-2</v>
      </c>
      <c r="P3858">
        <f t="shared" si="362"/>
        <v>1.5643403068150794E-2</v>
      </c>
      <c r="Q3858">
        <f t="shared" si="363"/>
        <v>0.98435659693184918</v>
      </c>
      <c r="R3858">
        <f t="shared" si="364"/>
        <v>-6.8475438198629442E-3</v>
      </c>
      <c r="S3858">
        <f t="shared" si="365"/>
        <v>0</v>
      </c>
    </row>
    <row r="3859" spans="1:19" x14ac:dyDescent="0.35">
      <c r="A3859">
        <v>0.43225112383386249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1</v>
      </c>
      <c r="K3859">
        <v>-9.5798598472418339E-2</v>
      </c>
      <c r="L3859">
        <v>6.9876364244402939E-2</v>
      </c>
      <c r="M3859">
        <v>0</v>
      </c>
      <c r="N3859">
        <f t="shared" si="360"/>
        <v>-3.1068338118009318</v>
      </c>
      <c r="O3859">
        <f t="shared" si="361"/>
        <v>4.4742394151530272E-2</v>
      </c>
      <c r="P3859">
        <f t="shared" si="362"/>
        <v>4.2826245399821307E-2</v>
      </c>
      <c r="Q3859">
        <f t="shared" si="363"/>
        <v>0.95717375460017873</v>
      </c>
      <c r="R3859">
        <f t="shared" si="364"/>
        <v>-1.90092181118642E-2</v>
      </c>
      <c r="S3859">
        <f t="shared" si="365"/>
        <v>0</v>
      </c>
    </row>
    <row r="3860" spans="1:19" x14ac:dyDescent="0.35">
      <c r="A3860">
        <v>0.83029744126446925</v>
      </c>
      <c r="B3860">
        <v>0</v>
      </c>
      <c r="C3860">
        <v>0</v>
      </c>
      <c r="D3860">
        <v>1</v>
      </c>
      <c r="E3860">
        <v>0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-6.9517174231673834E-2</v>
      </c>
      <c r="L3860">
        <v>0.39460192016378248</v>
      </c>
      <c r="M3860">
        <v>0</v>
      </c>
      <c r="N3860">
        <f t="shared" si="360"/>
        <v>-2.8345303281358403</v>
      </c>
      <c r="O3860">
        <f t="shared" si="361"/>
        <v>5.8746110750783974E-2</v>
      </c>
      <c r="P3860">
        <f t="shared" si="362"/>
        <v>5.5486494971986815E-2</v>
      </c>
      <c r="Q3860">
        <f t="shared" si="363"/>
        <v>0.94451350502801323</v>
      </c>
      <c r="R3860">
        <f t="shared" si="364"/>
        <v>-2.4791827983319963E-2</v>
      </c>
      <c r="S3860">
        <f t="shared" si="365"/>
        <v>1</v>
      </c>
    </row>
    <row r="3861" spans="1:19" x14ac:dyDescent="0.35">
      <c r="A3861">
        <v>0.29956901802366021</v>
      </c>
      <c r="B3861">
        <v>0</v>
      </c>
      <c r="C3861">
        <v>0</v>
      </c>
      <c r="D3861">
        <v>1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-9.4915189254242235E-2</v>
      </c>
      <c r="L3861">
        <v>-0.48865159193692953</v>
      </c>
      <c r="M3861">
        <v>0</v>
      </c>
      <c r="N3861">
        <f t="shared" si="360"/>
        <v>-3.7736204135101823</v>
      </c>
      <c r="O3861">
        <f t="shared" si="361"/>
        <v>2.2968756179946169E-2</v>
      </c>
      <c r="P3861">
        <f t="shared" si="362"/>
        <v>2.2453037828562804E-2</v>
      </c>
      <c r="Q3861">
        <f t="shared" si="363"/>
        <v>0.97754696217143722</v>
      </c>
      <c r="R3861">
        <f t="shared" si="364"/>
        <v>-9.8623695617638882E-3</v>
      </c>
      <c r="S3861">
        <f t="shared" si="365"/>
        <v>0</v>
      </c>
    </row>
    <row r="3862" spans="1:19" x14ac:dyDescent="0.35">
      <c r="A3862">
        <v>-0.76188782845795777</v>
      </c>
      <c r="B3862">
        <v>0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1</v>
      </c>
      <c r="K3862">
        <v>-0.4467329103929486</v>
      </c>
      <c r="L3862">
        <v>0.87519574292446456</v>
      </c>
      <c r="M3862">
        <v>0</v>
      </c>
      <c r="N3862">
        <f t="shared" si="360"/>
        <v>-5.0010404291165278</v>
      </c>
      <c r="O3862">
        <f t="shared" si="361"/>
        <v>6.7309402884669261E-3</v>
      </c>
      <c r="P3862">
        <f t="shared" si="362"/>
        <v>6.6859376414300465E-3</v>
      </c>
      <c r="Q3862">
        <f t="shared" si="363"/>
        <v>0.99331406235857</v>
      </c>
      <c r="R3862">
        <f t="shared" si="364"/>
        <v>-2.9134161727880311E-3</v>
      </c>
      <c r="S3862">
        <f t="shared" si="365"/>
        <v>0</v>
      </c>
    </row>
    <row r="3863" spans="1:19" x14ac:dyDescent="0.35">
      <c r="A3863">
        <v>-1.0714794086817632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-1.0887505597025655</v>
      </c>
      <c r="L3863">
        <v>-1.0082124814079367</v>
      </c>
      <c r="M3863">
        <v>0</v>
      </c>
      <c r="N3863">
        <f t="shared" si="360"/>
        <v>-5.9952048154472797</v>
      </c>
      <c r="O3863">
        <f t="shared" si="361"/>
        <v>2.4906667943791539E-3</v>
      </c>
      <c r="P3863">
        <f t="shared" si="362"/>
        <v>2.4844787855666036E-3</v>
      </c>
      <c r="Q3863">
        <f t="shared" si="363"/>
        <v>0.99751552121443343</v>
      </c>
      <c r="R3863">
        <f t="shared" si="364"/>
        <v>-1.0803380218279127E-3</v>
      </c>
      <c r="S3863">
        <f t="shared" si="365"/>
        <v>0</v>
      </c>
    </row>
    <row r="3864" spans="1:19" x14ac:dyDescent="0.35">
      <c r="A3864">
        <v>-1.897646654193289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-0.37782699137519804</v>
      </c>
      <c r="L3864">
        <v>-1.4368502152215179</v>
      </c>
      <c r="M3864">
        <v>0</v>
      </c>
      <c r="N3864">
        <f t="shared" si="360"/>
        <v>-7.4744138011995043</v>
      </c>
      <c r="O3864">
        <f t="shared" si="361"/>
        <v>5.6741829008767999E-4</v>
      </c>
      <c r="P3864">
        <f t="shared" si="362"/>
        <v>5.6709650915613989E-4</v>
      </c>
      <c r="Q3864">
        <f t="shared" si="363"/>
        <v>0.9994329034908439</v>
      </c>
      <c r="R3864">
        <f t="shared" si="364"/>
        <v>-2.4635674526241351E-4</v>
      </c>
      <c r="S3864">
        <f t="shared" si="365"/>
        <v>0</v>
      </c>
    </row>
    <row r="3865" spans="1:19" x14ac:dyDescent="0.35">
      <c r="A3865">
        <v>7.8432175006656474E-2</v>
      </c>
      <c r="B3865">
        <v>0</v>
      </c>
      <c r="C3865">
        <v>0</v>
      </c>
      <c r="D3865">
        <v>1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-0.95270554010341735</v>
      </c>
      <c r="L3865">
        <v>0.34264583121668196</v>
      </c>
      <c r="M3865">
        <v>0</v>
      </c>
      <c r="N3865">
        <f t="shared" si="360"/>
        <v>-4.3928992421966058</v>
      </c>
      <c r="O3865">
        <f t="shared" si="361"/>
        <v>1.2364828570505625E-2</v>
      </c>
      <c r="P3865">
        <f t="shared" si="362"/>
        <v>1.2213806941480962E-2</v>
      </c>
      <c r="Q3865">
        <f t="shared" si="363"/>
        <v>0.987786193058519</v>
      </c>
      <c r="R3865">
        <f t="shared" si="364"/>
        <v>-5.3370485534986719E-3</v>
      </c>
      <c r="S3865">
        <f t="shared" si="365"/>
        <v>0</v>
      </c>
    </row>
    <row r="3866" spans="1:19" x14ac:dyDescent="0.35">
      <c r="A3866">
        <v>7.8432175006656474E-2</v>
      </c>
      <c r="B3866">
        <v>0</v>
      </c>
      <c r="C3866">
        <v>0</v>
      </c>
      <c r="D3866">
        <v>1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-0.8981550208810315</v>
      </c>
      <c r="L3866">
        <v>-0.29381625838530179</v>
      </c>
      <c r="M3866">
        <v>0</v>
      </c>
      <c r="N3866">
        <f t="shared" si="360"/>
        <v>-3.9910791582523899</v>
      </c>
      <c r="O3866">
        <f t="shared" si="361"/>
        <v>1.8479760769008029E-2</v>
      </c>
      <c r="P3866">
        <f t="shared" si="362"/>
        <v>1.8144455570776191E-2</v>
      </c>
      <c r="Q3866">
        <f t="shared" si="363"/>
        <v>0.98185554442922385</v>
      </c>
      <c r="R3866">
        <f t="shared" si="364"/>
        <v>-7.952403121482347E-3</v>
      </c>
      <c r="S3866">
        <f t="shared" si="365"/>
        <v>0</v>
      </c>
    </row>
    <row r="3867" spans="1:19" x14ac:dyDescent="0.35">
      <c r="A3867">
        <v>0.47647849243726326</v>
      </c>
      <c r="B3867">
        <v>0</v>
      </c>
      <c r="C3867">
        <v>0</v>
      </c>
      <c r="D3867">
        <v>1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-0.82924910186328127</v>
      </c>
      <c r="L3867">
        <v>2.0701857887077808</v>
      </c>
      <c r="M3867">
        <v>0</v>
      </c>
      <c r="N3867">
        <f t="shared" si="360"/>
        <v>-3.2882094056075628</v>
      </c>
      <c r="O3867">
        <f t="shared" si="361"/>
        <v>3.7320615687876098E-2</v>
      </c>
      <c r="P3867">
        <f t="shared" si="362"/>
        <v>3.5977898369567989E-2</v>
      </c>
      <c r="Q3867">
        <f t="shared" si="363"/>
        <v>0.964022101630432</v>
      </c>
      <c r="R3867">
        <f t="shared" si="364"/>
        <v>-1.5913009140628129E-2</v>
      </c>
      <c r="S3867">
        <f t="shared" si="365"/>
        <v>0</v>
      </c>
    </row>
    <row r="3868" spans="1:19" x14ac:dyDescent="0.35">
      <c r="A3868">
        <v>0.91875217847127078</v>
      </c>
      <c r="B3868">
        <v>1</v>
      </c>
      <c r="C3868">
        <v>0</v>
      </c>
      <c r="D3868">
        <v>1</v>
      </c>
      <c r="E3868">
        <v>1</v>
      </c>
      <c r="F3868">
        <v>0</v>
      </c>
      <c r="G3868">
        <v>0</v>
      </c>
      <c r="H3868">
        <v>1</v>
      </c>
      <c r="I3868">
        <v>1</v>
      </c>
      <c r="J3868">
        <v>0</v>
      </c>
      <c r="K3868">
        <v>-0.54037428751963501</v>
      </c>
      <c r="L3868">
        <v>0.31666778674313167</v>
      </c>
      <c r="M3868">
        <v>0</v>
      </c>
      <c r="N3868">
        <f t="shared" si="360"/>
        <v>-2.1275626843360174</v>
      </c>
      <c r="O3868">
        <f t="shared" si="361"/>
        <v>0.11912729111405469</v>
      </c>
      <c r="P3868">
        <f t="shared" si="362"/>
        <v>0.10644659643271444</v>
      </c>
      <c r="Q3868">
        <f t="shared" si="363"/>
        <v>0.89355340356728552</v>
      </c>
      <c r="R3868">
        <f t="shared" si="364"/>
        <v>-4.8879486603768799E-2</v>
      </c>
      <c r="S3868">
        <f t="shared" si="365"/>
        <v>1</v>
      </c>
    </row>
    <row r="3869" spans="1:19" x14ac:dyDescent="0.35">
      <c r="A3869">
        <v>-1.8233446749395759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-0.90411803310372163</v>
      </c>
      <c r="L3869">
        <v>-1.5147843486421693</v>
      </c>
      <c r="M3869">
        <v>0</v>
      </c>
      <c r="N3869">
        <f t="shared" si="360"/>
        <v>-7.4367664976894199</v>
      </c>
      <c r="O3869">
        <f t="shared" si="361"/>
        <v>5.8918725909217168E-4</v>
      </c>
      <c r="P3869">
        <f t="shared" si="362"/>
        <v>5.8884032187688212E-4</v>
      </c>
      <c r="Q3869">
        <f t="shared" si="363"/>
        <v>0.99941115967812311</v>
      </c>
      <c r="R3869">
        <f t="shared" si="364"/>
        <v>-2.558054241809496E-4</v>
      </c>
      <c r="S3869">
        <f t="shared" si="365"/>
        <v>0</v>
      </c>
    </row>
    <row r="3870" spans="1:19" x14ac:dyDescent="0.35">
      <c r="A3870">
        <v>1.0072069156780723</v>
      </c>
      <c r="B3870">
        <v>0</v>
      </c>
      <c r="C3870">
        <v>0</v>
      </c>
      <c r="D3870">
        <v>1</v>
      </c>
      <c r="E3870">
        <v>0</v>
      </c>
      <c r="F3870">
        <v>0</v>
      </c>
      <c r="G3870">
        <v>1</v>
      </c>
      <c r="H3870">
        <v>1</v>
      </c>
      <c r="I3870">
        <v>0</v>
      </c>
      <c r="J3870">
        <v>1</v>
      </c>
      <c r="K3870">
        <v>-0.74245414617746086</v>
      </c>
      <c r="L3870">
        <v>-0.46267354746337924</v>
      </c>
      <c r="M3870">
        <v>0</v>
      </c>
      <c r="N3870">
        <f t="shared" si="360"/>
        <v>-2.4773367864650462</v>
      </c>
      <c r="O3870">
        <f t="shared" si="361"/>
        <v>8.3966548930925755E-2</v>
      </c>
      <c r="P3870">
        <f t="shared" si="362"/>
        <v>7.7462306391040112E-2</v>
      </c>
      <c r="Q3870">
        <f t="shared" si="363"/>
        <v>0.92253769360895987</v>
      </c>
      <c r="R3870">
        <f t="shared" si="364"/>
        <v>-3.501588013698937E-2</v>
      </c>
      <c r="S3870">
        <f t="shared" si="365"/>
        <v>1</v>
      </c>
    </row>
    <row r="3871" spans="1:19" x14ac:dyDescent="0.35">
      <c r="A3871">
        <v>1.3167984959018775</v>
      </c>
      <c r="B3871">
        <v>0</v>
      </c>
      <c r="C3871">
        <v>0</v>
      </c>
      <c r="D3871">
        <v>1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-0.5381657644741944</v>
      </c>
      <c r="L3871">
        <v>-8.0577691762478715E-3</v>
      </c>
      <c r="M3871">
        <v>0</v>
      </c>
      <c r="N3871">
        <f t="shared" si="360"/>
        <v>-2.1457824993602763</v>
      </c>
      <c r="O3871">
        <f t="shared" si="361"/>
        <v>0.11697646721137071</v>
      </c>
      <c r="P3871">
        <f t="shared" si="362"/>
        <v>0.10472599078422187</v>
      </c>
      <c r="Q3871">
        <f t="shared" si="363"/>
        <v>0.89527400921577815</v>
      </c>
      <c r="R3871">
        <f t="shared" si="364"/>
        <v>-4.8044023368155678E-2</v>
      </c>
      <c r="S3871">
        <f t="shared" si="365"/>
        <v>1</v>
      </c>
    </row>
    <row r="3872" spans="1:19" x14ac:dyDescent="0.35">
      <c r="A3872">
        <v>-0.54075098544095401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0.2363632675618656</v>
      </c>
      <c r="L3872">
        <v>2.7326259227833152</v>
      </c>
      <c r="M3872">
        <v>0</v>
      </c>
      <c r="N3872">
        <f t="shared" si="360"/>
        <v>-4.5821130038140137</v>
      </c>
      <c r="O3872">
        <f t="shared" si="361"/>
        <v>1.0233250538255807E-2</v>
      </c>
      <c r="P3872">
        <f t="shared" si="362"/>
        <v>1.0129591886629642E-2</v>
      </c>
      <c r="Q3872">
        <f t="shared" si="363"/>
        <v>0.98987040811337035</v>
      </c>
      <c r="R3872">
        <f t="shared" si="364"/>
        <v>-4.4216586602314313E-3</v>
      </c>
      <c r="S3872">
        <f t="shared" si="365"/>
        <v>0</v>
      </c>
    </row>
    <row r="3873" spans="1:19" x14ac:dyDescent="0.35">
      <c r="A3873">
        <v>-1.8286519591719839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-0.55914673340588128</v>
      </c>
      <c r="L3873">
        <v>-1.4108721707479677</v>
      </c>
      <c r="M3873">
        <v>0</v>
      </c>
      <c r="N3873">
        <f t="shared" si="360"/>
        <v>-7.4711843433024336</v>
      </c>
      <c r="O3873">
        <f t="shared" si="361"/>
        <v>5.6925370566902802E-4</v>
      </c>
      <c r="P3873">
        <f t="shared" si="362"/>
        <v>5.6892984024920054E-4</v>
      </c>
      <c r="Q3873">
        <f t="shared" si="363"/>
        <v>0.99943107015975075</v>
      </c>
      <c r="R3873">
        <f t="shared" si="364"/>
        <v>-2.4715340335196517E-4</v>
      </c>
      <c r="S3873">
        <f t="shared" si="365"/>
        <v>0</v>
      </c>
    </row>
    <row r="3874" spans="1:19" x14ac:dyDescent="0.35">
      <c r="A3874">
        <v>0.6533879668508662</v>
      </c>
      <c r="B3874">
        <v>0</v>
      </c>
      <c r="C3874">
        <v>0</v>
      </c>
      <c r="D3874">
        <v>1</v>
      </c>
      <c r="E3874">
        <v>1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-0.2194758890170988</v>
      </c>
      <c r="L3874">
        <v>-0.69647594772533261</v>
      </c>
      <c r="M3874">
        <v>0</v>
      </c>
      <c r="N3874">
        <f t="shared" si="360"/>
        <v>-3.1215727106940534</v>
      </c>
      <c r="O3874">
        <f t="shared" si="361"/>
        <v>4.4087776549671061E-2</v>
      </c>
      <c r="P3874">
        <f t="shared" si="362"/>
        <v>4.2226120772493929E-2</v>
      </c>
      <c r="Q3874">
        <f t="shared" si="363"/>
        <v>0.95777387922750612</v>
      </c>
      <c r="R3874">
        <f t="shared" si="364"/>
        <v>-1.8737011375731142E-2</v>
      </c>
      <c r="S3874">
        <f t="shared" si="365"/>
        <v>0</v>
      </c>
    </row>
    <row r="3875" spans="1:19" x14ac:dyDescent="0.35">
      <c r="A3875">
        <v>-1.3810709889055683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0.24055946134820322</v>
      </c>
      <c r="L3875">
        <v>-1.3978831485111922</v>
      </c>
      <c r="M3875">
        <v>0</v>
      </c>
      <c r="N3875">
        <f t="shared" si="360"/>
        <v>-6.6003379976022813</v>
      </c>
      <c r="O3875">
        <f t="shared" si="361"/>
        <v>1.3599083141100686E-3</v>
      </c>
      <c r="P3875">
        <f t="shared" si="362"/>
        <v>1.3580614750191176E-3</v>
      </c>
      <c r="Q3875">
        <f t="shared" si="363"/>
        <v>0.99864193852498084</v>
      </c>
      <c r="R3875">
        <f t="shared" si="364"/>
        <v>-5.9019945903206476E-4</v>
      </c>
      <c r="S3875">
        <f t="shared" si="365"/>
        <v>0</v>
      </c>
    </row>
    <row r="3876" spans="1:19" x14ac:dyDescent="0.35">
      <c r="A3876">
        <v>0.74184270405766772</v>
      </c>
      <c r="B3876">
        <v>1</v>
      </c>
      <c r="C3876">
        <v>0</v>
      </c>
      <c r="D3876">
        <v>1</v>
      </c>
      <c r="E3876">
        <v>1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-0.61590577567370763</v>
      </c>
      <c r="L3876">
        <v>1.667526099367751</v>
      </c>
      <c r="M3876">
        <v>0</v>
      </c>
      <c r="N3876">
        <f t="shared" si="360"/>
        <v>-2.4973606319069006</v>
      </c>
      <c r="O3876">
        <f t="shared" si="361"/>
        <v>8.2301937314780596E-2</v>
      </c>
      <c r="P3876">
        <f t="shared" si="362"/>
        <v>7.6043416792705598E-2</v>
      </c>
      <c r="Q3876">
        <f t="shared" si="363"/>
        <v>0.92395658320729446</v>
      </c>
      <c r="R3876">
        <f t="shared" si="364"/>
        <v>-3.4348435832384436E-2</v>
      </c>
      <c r="S3876">
        <f t="shared" si="365"/>
        <v>1</v>
      </c>
    </row>
    <row r="3877" spans="1:19" x14ac:dyDescent="0.35">
      <c r="A3877">
        <v>-0.49652361683755331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1</v>
      </c>
      <c r="I3877">
        <v>1</v>
      </c>
      <c r="J3877">
        <v>0</v>
      </c>
      <c r="K3877">
        <v>-1.0580520893709395</v>
      </c>
      <c r="L3877">
        <v>-9.8980924833674058E-2</v>
      </c>
      <c r="M3877">
        <v>0</v>
      </c>
      <c r="N3877">
        <f t="shared" si="360"/>
        <v>-4.4819286190329795</v>
      </c>
      <c r="O3877">
        <f t="shared" si="361"/>
        <v>1.1311576382524486E-2</v>
      </c>
      <c r="P3877">
        <f t="shared" si="362"/>
        <v>1.1185055769841133E-2</v>
      </c>
      <c r="Q3877">
        <f t="shared" si="363"/>
        <v>0.98881494423015892</v>
      </c>
      <c r="R3877">
        <f t="shared" si="364"/>
        <v>-4.8849785946101024E-3</v>
      </c>
      <c r="S3877">
        <f t="shared" si="365"/>
        <v>0</v>
      </c>
    </row>
    <row r="3878" spans="1:19" x14ac:dyDescent="0.35">
      <c r="A3878">
        <v>-0.89456993426816012</v>
      </c>
      <c r="B3878">
        <v>0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1</v>
      </c>
      <c r="I3878">
        <v>0</v>
      </c>
      <c r="J3878">
        <v>1</v>
      </c>
      <c r="K3878">
        <v>-0.52160184163338896</v>
      </c>
      <c r="L3878">
        <v>-1.0601685703550379</v>
      </c>
      <c r="M3878">
        <v>0</v>
      </c>
      <c r="N3878">
        <f t="shared" si="360"/>
        <v>-5.259056927177248</v>
      </c>
      <c r="O3878">
        <f t="shared" si="361"/>
        <v>5.200206580434341E-3</v>
      </c>
      <c r="P3878">
        <f t="shared" si="362"/>
        <v>5.1733043292189465E-3</v>
      </c>
      <c r="Q3878">
        <f t="shared" si="363"/>
        <v>0.99482669567078108</v>
      </c>
      <c r="R3878">
        <f t="shared" si="364"/>
        <v>-2.2525691731582181E-3</v>
      </c>
      <c r="S3878">
        <f t="shared" si="365"/>
        <v>0</v>
      </c>
    </row>
    <row r="3879" spans="1:19" x14ac:dyDescent="0.35">
      <c r="A3879">
        <v>-0.76188782845795777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1</v>
      </c>
      <c r="I3879">
        <v>0</v>
      </c>
      <c r="J3879">
        <v>1</v>
      </c>
      <c r="K3879">
        <v>-0.77072324115910207</v>
      </c>
      <c r="L3879">
        <v>0.18677756437537987</v>
      </c>
      <c r="M3879">
        <v>0</v>
      </c>
      <c r="N3879">
        <f t="shared" si="360"/>
        <v>-5.0623092256515481</v>
      </c>
      <c r="O3879">
        <f t="shared" si="361"/>
        <v>6.330923090014165E-3</v>
      </c>
      <c r="P3879">
        <f t="shared" si="362"/>
        <v>6.2910946536101596E-3</v>
      </c>
      <c r="Q3879">
        <f t="shared" si="363"/>
        <v>0.99370890534638989</v>
      </c>
      <c r="R3879">
        <f t="shared" si="364"/>
        <v>-2.7408181345444926E-3</v>
      </c>
      <c r="S3879">
        <f t="shared" si="365"/>
        <v>0</v>
      </c>
    </row>
    <row r="3880" spans="1:19" x14ac:dyDescent="0.35">
      <c r="A3880">
        <v>-0.31961414242395031</v>
      </c>
      <c r="B3880">
        <v>0</v>
      </c>
      <c r="C3880">
        <v>0</v>
      </c>
      <c r="D3880">
        <v>1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0.52082103581463013</v>
      </c>
      <c r="L3880">
        <v>-0.1379479915439997</v>
      </c>
      <c r="M3880">
        <v>0</v>
      </c>
      <c r="N3880">
        <f t="shared" si="360"/>
        <v>-4.6911572065478433</v>
      </c>
      <c r="O3880">
        <f t="shared" si="361"/>
        <v>9.1760614115693907E-3</v>
      </c>
      <c r="P3880">
        <f t="shared" si="362"/>
        <v>9.0926269086630106E-3</v>
      </c>
      <c r="Q3880">
        <f t="shared" si="363"/>
        <v>0.99090737309133703</v>
      </c>
      <c r="R3880">
        <f t="shared" si="364"/>
        <v>-3.9669401014178207E-3</v>
      </c>
      <c r="S3880">
        <f t="shared" si="365"/>
        <v>0</v>
      </c>
    </row>
    <row r="3881" spans="1:19" x14ac:dyDescent="0.35">
      <c r="A3881">
        <v>-1.7791173063361752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0.20588564953478378</v>
      </c>
      <c r="L3881">
        <v>-1.2939709706169911</v>
      </c>
      <c r="M3881">
        <v>0</v>
      </c>
      <c r="N3881">
        <f t="shared" si="360"/>
        <v>-7.1821901044689973</v>
      </c>
      <c r="O3881">
        <f t="shared" si="361"/>
        <v>7.6000153536487489E-4</v>
      </c>
      <c r="P3881">
        <f t="shared" si="362"/>
        <v>7.594243716764074E-4</v>
      </c>
      <c r="Q3881">
        <f t="shared" si="363"/>
        <v>0.99924057562832358</v>
      </c>
      <c r="R3881">
        <f t="shared" si="364"/>
        <v>-3.2993911180629655E-4</v>
      </c>
      <c r="S3881">
        <f t="shared" si="365"/>
        <v>0</v>
      </c>
    </row>
    <row r="3882" spans="1:19" x14ac:dyDescent="0.35">
      <c r="A3882">
        <v>-0.98302467147496153</v>
      </c>
      <c r="B3882">
        <v>0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1</v>
      </c>
      <c r="I3882">
        <v>0</v>
      </c>
      <c r="J3882">
        <v>1</v>
      </c>
      <c r="K3882">
        <v>-1.09007567352983</v>
      </c>
      <c r="L3882">
        <v>-1.0991356370653635</v>
      </c>
      <c r="M3882">
        <v>0</v>
      </c>
      <c r="N3882">
        <f t="shared" si="360"/>
        <v>-5.497565711498746</v>
      </c>
      <c r="O3882">
        <f t="shared" si="361"/>
        <v>4.096731937629639E-3</v>
      </c>
      <c r="P3882">
        <f t="shared" si="362"/>
        <v>4.0800172008568104E-3</v>
      </c>
      <c r="Q3882">
        <f t="shared" si="363"/>
        <v>0.99591998279914318</v>
      </c>
      <c r="R3882">
        <f t="shared" si="364"/>
        <v>-1.7755535690602555E-3</v>
      </c>
      <c r="S3882">
        <f t="shared" si="365"/>
        <v>0</v>
      </c>
    </row>
    <row r="3883" spans="1:19" x14ac:dyDescent="0.35">
      <c r="A3883">
        <v>1.051434284281473</v>
      </c>
      <c r="B3883">
        <v>0</v>
      </c>
      <c r="C3883">
        <v>0</v>
      </c>
      <c r="D3883">
        <v>1</v>
      </c>
      <c r="E3883">
        <v>1</v>
      </c>
      <c r="F3883">
        <v>0</v>
      </c>
      <c r="G3883">
        <v>0</v>
      </c>
      <c r="H3883">
        <v>1</v>
      </c>
      <c r="I3883">
        <v>1</v>
      </c>
      <c r="J3883">
        <v>0</v>
      </c>
      <c r="K3883">
        <v>-0.13223922872219032</v>
      </c>
      <c r="L3883">
        <v>0.38161289792700759</v>
      </c>
      <c r="M3883">
        <v>0</v>
      </c>
      <c r="N3883">
        <f t="shared" si="360"/>
        <v>-2.2640197338735066</v>
      </c>
      <c r="O3883">
        <f t="shared" si="361"/>
        <v>0.10393186550914006</v>
      </c>
      <c r="P3883">
        <f t="shared" si="362"/>
        <v>9.4146992904499641E-2</v>
      </c>
      <c r="Q3883">
        <f t="shared" si="363"/>
        <v>0.90585300709550032</v>
      </c>
      <c r="R3883">
        <f t="shared" si="364"/>
        <v>-4.2942269637249605E-2</v>
      </c>
      <c r="S3883">
        <f t="shared" si="365"/>
        <v>1</v>
      </c>
    </row>
    <row r="3884" spans="1:19" x14ac:dyDescent="0.35">
      <c r="A3884">
        <v>-0.36384151102735102</v>
      </c>
      <c r="B3884">
        <v>0</v>
      </c>
      <c r="C3884">
        <v>0</v>
      </c>
      <c r="D3884">
        <v>1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1</v>
      </c>
      <c r="K3884">
        <v>-0.18877741868547279</v>
      </c>
      <c r="L3884">
        <v>2.0701857887077808</v>
      </c>
      <c r="M3884">
        <v>0</v>
      </c>
      <c r="N3884">
        <f t="shared" si="360"/>
        <v>-4.7105002491388612</v>
      </c>
      <c r="O3884">
        <f t="shared" si="361"/>
        <v>9.0002740767366491E-3</v>
      </c>
      <c r="P3884">
        <f t="shared" si="362"/>
        <v>8.9199917066148954E-3</v>
      </c>
      <c r="Q3884">
        <f t="shared" si="363"/>
        <v>0.99108000829338505</v>
      </c>
      <c r="R3884">
        <f t="shared" si="364"/>
        <v>-3.8912842051941703E-3</v>
      </c>
      <c r="S3884">
        <f t="shared" si="365"/>
        <v>0</v>
      </c>
    </row>
    <row r="3885" spans="1:19" x14ac:dyDescent="0.35">
      <c r="A3885">
        <v>-0.76188782845795777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-0.34469914569358728</v>
      </c>
      <c r="L3885">
        <v>1.0700310764760923</v>
      </c>
      <c r="M3885">
        <v>0</v>
      </c>
      <c r="N3885">
        <f t="shared" si="360"/>
        <v>-5.0644540662391506</v>
      </c>
      <c r="O3885">
        <f t="shared" si="361"/>
        <v>6.3173588210110833E-3</v>
      </c>
      <c r="P3885">
        <f t="shared" si="362"/>
        <v>6.2777003354214447E-3</v>
      </c>
      <c r="Q3885">
        <f t="shared" si="363"/>
        <v>0.99372229966457859</v>
      </c>
      <c r="R3885">
        <f t="shared" si="364"/>
        <v>-2.7349642680422168E-3</v>
      </c>
      <c r="S3885">
        <f t="shared" si="365"/>
        <v>0</v>
      </c>
    </row>
    <row r="3886" spans="1:19" x14ac:dyDescent="0.35">
      <c r="A3886">
        <v>0.16688691221345797</v>
      </c>
      <c r="B3886">
        <v>0</v>
      </c>
      <c r="C3886">
        <v>0</v>
      </c>
      <c r="D3886">
        <v>1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-5.9117105229812344E-3</v>
      </c>
      <c r="L3886">
        <v>1.4337236991057971</v>
      </c>
      <c r="M3886">
        <v>0</v>
      </c>
      <c r="N3886">
        <f t="shared" si="360"/>
        <v>-3.953569111711563</v>
      </c>
      <c r="O3886">
        <f t="shared" si="361"/>
        <v>1.9186102086575858E-2</v>
      </c>
      <c r="P3886">
        <f t="shared" si="362"/>
        <v>1.8824925150859321E-2</v>
      </c>
      <c r="Q3886">
        <f t="shared" si="363"/>
        <v>0.98117507484914068</v>
      </c>
      <c r="R3886">
        <f t="shared" si="364"/>
        <v>-8.2534928677835025E-3</v>
      </c>
      <c r="S3886">
        <f t="shared" si="365"/>
        <v>0</v>
      </c>
    </row>
    <row r="3887" spans="1:19" x14ac:dyDescent="0.35">
      <c r="A3887">
        <v>1.6706174447290836</v>
      </c>
      <c r="B3887">
        <v>1</v>
      </c>
      <c r="C3887">
        <v>1</v>
      </c>
      <c r="D3887">
        <v>1</v>
      </c>
      <c r="E3887">
        <v>0</v>
      </c>
      <c r="F3887">
        <v>0</v>
      </c>
      <c r="G3887">
        <v>1</v>
      </c>
      <c r="H3887">
        <v>0</v>
      </c>
      <c r="I3887">
        <v>1</v>
      </c>
      <c r="J3887">
        <v>0</v>
      </c>
      <c r="K3887">
        <v>2.4689592141978882</v>
      </c>
      <c r="L3887">
        <v>-0.61854181430468136</v>
      </c>
      <c r="M3887">
        <v>0</v>
      </c>
      <c r="N3887">
        <f t="shared" si="360"/>
        <v>-0.30494807909156485</v>
      </c>
      <c r="O3887">
        <f t="shared" si="361"/>
        <v>0.73716164750043367</v>
      </c>
      <c r="P3887">
        <f t="shared" si="362"/>
        <v>0.42434833198230026</v>
      </c>
      <c r="Q3887">
        <f t="shared" si="363"/>
        <v>0.57565166801769974</v>
      </c>
      <c r="R3887">
        <f t="shared" si="364"/>
        <v>-0.23984023258128434</v>
      </c>
      <c r="S3887">
        <f t="shared" si="365"/>
        <v>1</v>
      </c>
    </row>
    <row r="3888" spans="1:19" x14ac:dyDescent="0.35">
      <c r="A3888">
        <v>-1.8392665276368001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-0.8007591545770959</v>
      </c>
      <c r="L3888">
        <v>-1.3978831485111922</v>
      </c>
      <c r="M3888">
        <v>0</v>
      </c>
      <c r="N3888">
        <f t="shared" si="360"/>
        <v>-7.4450021703715912</v>
      </c>
      <c r="O3888">
        <f t="shared" si="361"/>
        <v>5.8435483213489759E-4</v>
      </c>
      <c r="P3888">
        <f t="shared" si="362"/>
        <v>5.8401356098850162E-4</v>
      </c>
      <c r="Q3888">
        <f t="shared" si="363"/>
        <v>0.99941598643901153</v>
      </c>
      <c r="R3888">
        <f t="shared" si="364"/>
        <v>-2.5370795855128385E-4</v>
      </c>
      <c r="S3888">
        <f t="shared" si="365"/>
        <v>0</v>
      </c>
    </row>
    <row r="3889" spans="1:19" x14ac:dyDescent="0.35">
      <c r="A3889">
        <v>0.38802375523046173</v>
      </c>
      <c r="B3889">
        <v>0</v>
      </c>
      <c r="C3889">
        <v>0</v>
      </c>
      <c r="D3889">
        <v>1</v>
      </c>
      <c r="E3889">
        <v>0</v>
      </c>
      <c r="F3889">
        <v>0</v>
      </c>
      <c r="G3889">
        <v>1</v>
      </c>
      <c r="H3889">
        <v>1</v>
      </c>
      <c r="I3889">
        <v>0</v>
      </c>
      <c r="J3889">
        <v>0</v>
      </c>
      <c r="K3889">
        <v>-0.28418561424851169</v>
      </c>
      <c r="L3889">
        <v>0.96611889858189037</v>
      </c>
      <c r="M3889">
        <v>0</v>
      </c>
      <c r="N3889">
        <f t="shared" si="360"/>
        <v>-3.6813501144385268</v>
      </c>
      <c r="O3889">
        <f t="shared" si="361"/>
        <v>2.5188943910710172E-2</v>
      </c>
      <c r="P3889">
        <f t="shared" si="362"/>
        <v>2.4570050292021122E-2</v>
      </c>
      <c r="Q3889">
        <f t="shared" si="363"/>
        <v>0.97542994970797892</v>
      </c>
      <c r="R3889">
        <f t="shared" si="364"/>
        <v>-1.0803913914409677E-2</v>
      </c>
      <c r="S3889">
        <f t="shared" si="365"/>
        <v>0</v>
      </c>
    </row>
    <row r="3890" spans="1:19" x14ac:dyDescent="0.35">
      <c r="A3890">
        <v>-0.67343309125115636</v>
      </c>
      <c r="B3890">
        <v>0</v>
      </c>
      <c r="C3890">
        <v>1</v>
      </c>
      <c r="D3890">
        <v>1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0.11312768162627353</v>
      </c>
      <c r="L3890">
        <v>-1.2679929261434404</v>
      </c>
      <c r="M3890">
        <v>0</v>
      </c>
      <c r="N3890">
        <f t="shared" si="360"/>
        <v>-4.7695202111038002</v>
      </c>
      <c r="O3890">
        <f t="shared" si="361"/>
        <v>8.4844499284263547E-3</v>
      </c>
      <c r="P3890">
        <f t="shared" si="362"/>
        <v>8.4130696601504452E-3</v>
      </c>
      <c r="Q3890">
        <f t="shared" si="363"/>
        <v>0.99158693033984957</v>
      </c>
      <c r="R3890">
        <f t="shared" si="364"/>
        <v>-3.6692061062033226E-3</v>
      </c>
      <c r="S3890">
        <f t="shared" si="365"/>
        <v>0</v>
      </c>
    </row>
    <row r="3891" spans="1:19" x14ac:dyDescent="0.35">
      <c r="A3891">
        <v>7.8432175006656474E-2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1</v>
      </c>
      <c r="I3891">
        <v>0</v>
      </c>
      <c r="J3891">
        <v>0</v>
      </c>
      <c r="K3891">
        <v>-0.33365653046638366</v>
      </c>
      <c r="L3891">
        <v>-1.0082124814079367</v>
      </c>
      <c r="M3891">
        <v>0</v>
      </c>
      <c r="N3891">
        <f t="shared" si="360"/>
        <v>-4.0975578545418916</v>
      </c>
      <c r="O3891">
        <f t="shared" si="361"/>
        <v>1.6613197746312359E-2</v>
      </c>
      <c r="P3891">
        <f t="shared" si="362"/>
        <v>1.6341709691691457E-2</v>
      </c>
      <c r="Q3891">
        <f t="shared" si="363"/>
        <v>0.98365829030830854</v>
      </c>
      <c r="R3891">
        <f t="shared" si="364"/>
        <v>-7.1557434457641842E-3</v>
      </c>
      <c r="S3891">
        <f t="shared" si="365"/>
        <v>0</v>
      </c>
    </row>
    <row r="3892" spans="1:19" x14ac:dyDescent="0.35">
      <c r="A3892">
        <v>-1.0272520400783622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1</v>
      </c>
      <c r="I3892">
        <v>0</v>
      </c>
      <c r="J3892">
        <v>1</v>
      </c>
      <c r="K3892">
        <v>-0.41846381541130734</v>
      </c>
      <c r="L3892">
        <v>4.9312530605270348E-3</v>
      </c>
      <c r="M3892">
        <v>0</v>
      </c>
      <c r="N3892">
        <f t="shared" si="360"/>
        <v>-5.4482354006323748</v>
      </c>
      <c r="O3892">
        <f t="shared" si="361"/>
        <v>4.3038926401691852E-3</v>
      </c>
      <c r="P3892">
        <f t="shared" si="362"/>
        <v>4.2854485297820323E-3</v>
      </c>
      <c r="Q3892">
        <f t="shared" si="363"/>
        <v>0.99571455147021792</v>
      </c>
      <c r="R3892">
        <f t="shared" si="364"/>
        <v>-1.8651460031575333E-3</v>
      </c>
      <c r="S3892">
        <f t="shared" si="365"/>
        <v>0</v>
      </c>
    </row>
    <row r="3893" spans="1:19" x14ac:dyDescent="0.35">
      <c r="A3893">
        <v>-1.8428047171250721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6.5644436149298255E-2</v>
      </c>
      <c r="L3893">
        <v>-1.2939709706169911</v>
      </c>
      <c r="M3893">
        <v>0</v>
      </c>
      <c r="N3893">
        <f t="shared" si="360"/>
        <v>-7.392742267819032</v>
      </c>
      <c r="O3893">
        <f t="shared" si="361"/>
        <v>6.1570520775305155E-4</v>
      </c>
      <c r="P3893">
        <f t="shared" si="362"/>
        <v>6.1532634811604882E-4</v>
      </c>
      <c r="Q3893">
        <f t="shared" si="363"/>
        <v>0.99938467365188399</v>
      </c>
      <c r="R3893">
        <f t="shared" si="364"/>
        <v>-2.6731508900219517E-4</v>
      </c>
      <c r="S3893">
        <f t="shared" si="365"/>
        <v>0</v>
      </c>
    </row>
    <row r="3894" spans="1:19" x14ac:dyDescent="0.35">
      <c r="A3894">
        <v>0.96297954707467148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1</v>
      </c>
      <c r="I3894">
        <v>1</v>
      </c>
      <c r="J3894">
        <v>0</v>
      </c>
      <c r="K3894">
        <v>2.4402484146071588</v>
      </c>
      <c r="L3894">
        <v>1.8753504551561531</v>
      </c>
      <c r="M3894">
        <v>0</v>
      </c>
      <c r="N3894">
        <f t="shared" si="360"/>
        <v>-1.7645485134055519</v>
      </c>
      <c r="O3894">
        <f t="shared" si="361"/>
        <v>0.17126409247418126</v>
      </c>
      <c r="P3894">
        <f t="shared" si="362"/>
        <v>0.14622158535775015</v>
      </c>
      <c r="Q3894">
        <f t="shared" si="363"/>
        <v>0.85377841464224979</v>
      </c>
      <c r="R3894">
        <f t="shared" si="364"/>
        <v>-6.8654829293447489E-2</v>
      </c>
      <c r="S3894">
        <f t="shared" si="365"/>
        <v>1</v>
      </c>
    </row>
    <row r="3895" spans="1:19" x14ac:dyDescent="0.35">
      <c r="A3895">
        <v>7.8432175006656474E-2</v>
      </c>
      <c r="B3895">
        <v>1</v>
      </c>
      <c r="C3895">
        <v>0</v>
      </c>
      <c r="D3895">
        <v>1</v>
      </c>
      <c r="E3895">
        <v>0</v>
      </c>
      <c r="F3895">
        <v>1</v>
      </c>
      <c r="G3895">
        <v>0</v>
      </c>
      <c r="H3895">
        <v>0</v>
      </c>
      <c r="I3895">
        <v>1</v>
      </c>
      <c r="J3895">
        <v>0</v>
      </c>
      <c r="K3895">
        <v>-0.70380499288224829</v>
      </c>
      <c r="L3895">
        <v>1.0830200987128678</v>
      </c>
      <c r="M3895">
        <v>0</v>
      </c>
      <c r="N3895">
        <f t="shared" si="360"/>
        <v>-3.9775337128200965</v>
      </c>
      <c r="O3895">
        <f t="shared" si="361"/>
        <v>1.8731780365604467E-2</v>
      </c>
      <c r="P3895">
        <f t="shared" si="362"/>
        <v>1.8387352516755655E-2</v>
      </c>
      <c r="Q3895">
        <f t="shared" si="363"/>
        <v>0.98161264748324439</v>
      </c>
      <c r="R3895">
        <f t="shared" si="364"/>
        <v>-8.0598546241679118E-3</v>
      </c>
      <c r="S3895">
        <f t="shared" si="365"/>
        <v>0</v>
      </c>
    </row>
    <row r="3896" spans="1:19" x14ac:dyDescent="0.35">
      <c r="A3896">
        <v>1.4937079703154805</v>
      </c>
      <c r="B3896">
        <v>0</v>
      </c>
      <c r="C3896">
        <v>0</v>
      </c>
      <c r="D3896">
        <v>1</v>
      </c>
      <c r="E3896">
        <v>0</v>
      </c>
      <c r="F3896">
        <v>1</v>
      </c>
      <c r="G3896">
        <v>0</v>
      </c>
      <c r="H3896">
        <v>1</v>
      </c>
      <c r="I3896">
        <v>1</v>
      </c>
      <c r="J3896">
        <v>0</v>
      </c>
      <c r="K3896">
        <v>-1.0721866368617601</v>
      </c>
      <c r="L3896">
        <v>0.43356898687410861</v>
      </c>
      <c r="M3896">
        <v>0</v>
      </c>
      <c r="N3896">
        <f t="shared" si="360"/>
        <v>-2.0389096586148563</v>
      </c>
      <c r="O3896">
        <f t="shared" si="361"/>
        <v>0.13017056388320097</v>
      </c>
      <c r="P3896">
        <f t="shared" si="362"/>
        <v>0.11517780416784384</v>
      </c>
      <c r="Q3896">
        <f t="shared" si="363"/>
        <v>0.88482219583215616</v>
      </c>
      <c r="R3896">
        <f t="shared" si="364"/>
        <v>-5.314399159258501E-2</v>
      </c>
      <c r="S3896">
        <f t="shared" si="365"/>
        <v>1</v>
      </c>
    </row>
    <row r="3897" spans="1:19" x14ac:dyDescent="0.35">
      <c r="A3897">
        <v>-0.27538677382054955</v>
      </c>
      <c r="B3897">
        <v>0</v>
      </c>
      <c r="C3897">
        <v>0</v>
      </c>
      <c r="D3897">
        <v>1</v>
      </c>
      <c r="E3897">
        <v>0</v>
      </c>
      <c r="F3897">
        <v>0</v>
      </c>
      <c r="G3897">
        <v>1</v>
      </c>
      <c r="H3897">
        <v>1</v>
      </c>
      <c r="I3897">
        <v>0</v>
      </c>
      <c r="J3897">
        <v>1</v>
      </c>
      <c r="K3897">
        <v>1.4978716311176044</v>
      </c>
      <c r="L3897">
        <v>-0.33278332509562741</v>
      </c>
      <c r="M3897">
        <v>0</v>
      </c>
      <c r="N3897">
        <f t="shared" si="360"/>
        <v>-4.2427511396954793</v>
      </c>
      <c r="O3897">
        <f t="shared" si="361"/>
        <v>1.4368009019181694E-2</v>
      </c>
      <c r="P3897">
        <f t="shared" si="362"/>
        <v>1.4164493449546468E-2</v>
      </c>
      <c r="Q3897">
        <f t="shared" si="363"/>
        <v>0.98583550655045349</v>
      </c>
      <c r="R3897">
        <f t="shared" si="364"/>
        <v>-6.1955440416762344E-3</v>
      </c>
      <c r="S3897">
        <f t="shared" si="365"/>
        <v>0</v>
      </c>
    </row>
    <row r="3898" spans="1:19" x14ac:dyDescent="0.35">
      <c r="A3898">
        <v>0.29956901802366021</v>
      </c>
      <c r="B3898">
        <v>0</v>
      </c>
      <c r="C3898">
        <v>0</v>
      </c>
      <c r="D3898">
        <v>1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-0.90323462388554521</v>
      </c>
      <c r="L3898">
        <v>-0.44968452522660435</v>
      </c>
      <c r="M3898">
        <v>0</v>
      </c>
      <c r="N3898">
        <f t="shared" si="360"/>
        <v>-3.627268326015511</v>
      </c>
      <c r="O3898">
        <f t="shared" si="361"/>
        <v>2.6588717002608068E-2</v>
      </c>
      <c r="P3898">
        <f t="shared" si="362"/>
        <v>2.5900067439120822E-2</v>
      </c>
      <c r="Q3898">
        <f t="shared" si="363"/>
        <v>0.97409993256087923</v>
      </c>
      <c r="R3898">
        <f t="shared" si="364"/>
        <v>-1.1396486721515059E-2</v>
      </c>
      <c r="S3898">
        <f t="shared" si="365"/>
        <v>0</v>
      </c>
    </row>
    <row r="3899" spans="1:19" x14ac:dyDescent="0.35">
      <c r="A3899">
        <v>-1.8870320857284728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-0.55715906266498449</v>
      </c>
      <c r="L3899">
        <v>-1.371905104037642</v>
      </c>
      <c r="M3899">
        <v>0</v>
      </c>
      <c r="N3899">
        <f t="shared" si="360"/>
        <v>-7.484741573007371</v>
      </c>
      <c r="O3899">
        <f t="shared" si="361"/>
        <v>5.6158828079123869E-4</v>
      </c>
      <c r="P3899">
        <f t="shared" si="362"/>
        <v>5.6127307640920366E-4</v>
      </c>
      <c r="Q3899">
        <f t="shared" si="363"/>
        <v>0.99943872692359081</v>
      </c>
      <c r="R3899">
        <f t="shared" si="364"/>
        <v>-2.4382623287808359E-4</v>
      </c>
      <c r="S3899">
        <f t="shared" si="365"/>
        <v>0</v>
      </c>
    </row>
    <row r="3900" spans="1:19" x14ac:dyDescent="0.35">
      <c r="A3900">
        <v>-0.58497835404435483</v>
      </c>
      <c r="B3900">
        <v>0</v>
      </c>
      <c r="C3900">
        <v>0</v>
      </c>
      <c r="D3900">
        <v>1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0.40244420057900787</v>
      </c>
      <c r="L3900">
        <v>-0.96924541469761161</v>
      </c>
      <c r="M3900">
        <v>0</v>
      </c>
      <c r="N3900">
        <f t="shared" si="360"/>
        <v>-5.1613813520193697</v>
      </c>
      <c r="O3900">
        <f t="shared" si="361"/>
        <v>5.7337738526418245E-3</v>
      </c>
      <c r="P3900">
        <f t="shared" si="362"/>
        <v>5.701085119849944E-3</v>
      </c>
      <c r="Q3900">
        <f t="shared" si="363"/>
        <v>0.9942989148801501</v>
      </c>
      <c r="R3900">
        <f t="shared" si="364"/>
        <v>-2.4830345486867747E-3</v>
      </c>
      <c r="S3900">
        <f t="shared" si="365"/>
        <v>0</v>
      </c>
    </row>
    <row r="3901" spans="1:19" x14ac:dyDescent="0.35">
      <c r="A3901">
        <v>-0.54075098544095401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1</v>
      </c>
      <c r="I3901">
        <v>0</v>
      </c>
      <c r="J3901">
        <v>1</v>
      </c>
      <c r="K3901">
        <v>-8.2989164808862217E-2</v>
      </c>
      <c r="L3901">
        <v>-0.77441008114598386</v>
      </c>
      <c r="M3901">
        <v>0</v>
      </c>
      <c r="N3901">
        <f t="shared" si="360"/>
        <v>-4.5980327604126892</v>
      </c>
      <c r="O3901">
        <f t="shared" si="361"/>
        <v>1.0071629577057373E-2</v>
      </c>
      <c r="P3901">
        <f t="shared" si="362"/>
        <v>9.9712033108727352E-3</v>
      </c>
      <c r="Q3901">
        <f t="shared" si="363"/>
        <v>0.99002879668912724</v>
      </c>
      <c r="R3901">
        <f t="shared" si="364"/>
        <v>-4.3521730172980718E-3</v>
      </c>
      <c r="S3901">
        <f t="shared" si="365"/>
        <v>0</v>
      </c>
    </row>
    <row r="3902" spans="1:19" x14ac:dyDescent="0.35">
      <c r="A3902">
        <v>-1.7348899377327744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-0.34734937334811622</v>
      </c>
      <c r="L3902">
        <v>-1.6446745710099211</v>
      </c>
      <c r="M3902">
        <v>0</v>
      </c>
      <c r="N3902">
        <f t="shared" si="360"/>
        <v>-7.2848169749580638</v>
      </c>
      <c r="O3902">
        <f t="shared" si="361"/>
        <v>6.8587375693984363E-4</v>
      </c>
      <c r="P3902">
        <f t="shared" si="362"/>
        <v>6.8540365655889938E-4</v>
      </c>
      <c r="Q3902">
        <f t="shared" si="363"/>
        <v>0.99931459634344111</v>
      </c>
      <c r="R3902">
        <f t="shared" si="364"/>
        <v>-2.9776908359030436E-4</v>
      </c>
      <c r="S3902">
        <f t="shared" si="365"/>
        <v>0</v>
      </c>
    </row>
    <row r="3903" spans="1:19" x14ac:dyDescent="0.35">
      <c r="A3903">
        <v>0.96297954707467148</v>
      </c>
      <c r="B3903">
        <v>1</v>
      </c>
      <c r="C3903">
        <v>0</v>
      </c>
      <c r="D3903">
        <v>1</v>
      </c>
      <c r="E3903">
        <v>1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-0.59580821596019706</v>
      </c>
      <c r="L3903">
        <v>9.5854408717953685E-2</v>
      </c>
      <c r="M3903">
        <v>0</v>
      </c>
      <c r="N3903">
        <f t="shared" si="360"/>
        <v>-2.1484984071897473</v>
      </c>
      <c r="O3903">
        <f t="shared" si="361"/>
        <v>0.11665920093620495</v>
      </c>
      <c r="P3903">
        <f t="shared" si="362"/>
        <v>0.10447162468047379</v>
      </c>
      <c r="Q3903">
        <f t="shared" si="363"/>
        <v>0.89552837531952623</v>
      </c>
      <c r="R3903">
        <f t="shared" si="364"/>
        <v>-4.7920648732363458E-2</v>
      </c>
      <c r="S3903">
        <f t="shared" si="365"/>
        <v>1</v>
      </c>
    </row>
    <row r="3904" spans="1:19" x14ac:dyDescent="0.35">
      <c r="A3904">
        <v>1.0956616528848737</v>
      </c>
      <c r="B3904">
        <v>0</v>
      </c>
      <c r="C3904">
        <v>0</v>
      </c>
      <c r="D3904">
        <v>1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0</v>
      </c>
      <c r="K3904">
        <v>-0.77447773033635137</v>
      </c>
      <c r="L3904">
        <v>-0.95625639246083627</v>
      </c>
      <c r="M3904">
        <v>0</v>
      </c>
      <c r="N3904">
        <f t="shared" si="360"/>
        <v>-2.8388206731445229</v>
      </c>
      <c r="O3904">
        <f t="shared" si="361"/>
        <v>5.8494609566952203E-2</v>
      </c>
      <c r="P3904">
        <f t="shared" si="362"/>
        <v>5.5262076007059985E-2</v>
      </c>
      <c r="Q3904">
        <f t="shared" si="363"/>
        <v>0.94473792399293999</v>
      </c>
      <c r="R3904">
        <f t="shared" si="364"/>
        <v>-2.4688650696206776E-2</v>
      </c>
      <c r="S3904">
        <f t="shared" si="365"/>
        <v>1</v>
      </c>
    </row>
    <row r="3905" spans="1:19" x14ac:dyDescent="0.35">
      <c r="A3905">
        <v>0.87452480986786996</v>
      </c>
      <c r="B3905">
        <v>1</v>
      </c>
      <c r="C3905">
        <v>0</v>
      </c>
      <c r="D3905">
        <v>1</v>
      </c>
      <c r="E3905">
        <v>1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-0.54346621978325194</v>
      </c>
      <c r="L3905">
        <v>-0.60555279206790646</v>
      </c>
      <c r="M3905">
        <v>0</v>
      </c>
      <c r="N3905">
        <f t="shared" si="360"/>
        <v>-2.3827627939883658</v>
      </c>
      <c r="O3905">
        <f t="shared" si="361"/>
        <v>9.2295232226806592E-2</v>
      </c>
      <c r="P3905">
        <f t="shared" si="362"/>
        <v>8.4496598999749359E-2</v>
      </c>
      <c r="Q3905">
        <f t="shared" si="363"/>
        <v>0.91550340100025063</v>
      </c>
      <c r="R3905">
        <f t="shared" si="364"/>
        <v>-3.8340038000298622E-2</v>
      </c>
      <c r="S3905">
        <f t="shared" si="365"/>
        <v>1</v>
      </c>
    </row>
    <row r="3906" spans="1:19" x14ac:dyDescent="0.35">
      <c r="A3906">
        <v>0.12265954361005722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1.1820528356195812</v>
      </c>
      <c r="L3906">
        <v>1.0960091209496421</v>
      </c>
      <c r="M3906">
        <v>0</v>
      </c>
      <c r="N3906">
        <f t="shared" si="360"/>
        <v>-3.5395894552329739</v>
      </c>
      <c r="O3906">
        <f t="shared" si="361"/>
        <v>2.9025240797194006E-2</v>
      </c>
      <c r="P3906">
        <f t="shared" si="362"/>
        <v>2.8206539204721472E-2</v>
      </c>
      <c r="Q3906">
        <f t="shared" si="363"/>
        <v>0.97179346079527851</v>
      </c>
      <c r="R3906">
        <f t="shared" si="364"/>
        <v>-1.2426027633664488E-2</v>
      </c>
      <c r="S3906">
        <f t="shared" si="365"/>
        <v>0</v>
      </c>
    </row>
    <row r="3907" spans="1:19" x14ac:dyDescent="0.35">
      <c r="A3907">
        <v>0.47647849243726326</v>
      </c>
      <c r="B3907">
        <v>0</v>
      </c>
      <c r="C3907">
        <v>0</v>
      </c>
      <c r="D3907">
        <v>1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1</v>
      </c>
      <c r="K3907">
        <v>-0.26916765753951494</v>
      </c>
      <c r="L3907">
        <v>0.57644823147863489</v>
      </c>
      <c r="M3907">
        <v>0</v>
      </c>
      <c r="N3907">
        <f t="shared" si="360"/>
        <v>-3.1358815449625377</v>
      </c>
      <c r="O3907">
        <f t="shared" si="361"/>
        <v>4.3461423737774708E-2</v>
      </c>
      <c r="P3907">
        <f t="shared" si="362"/>
        <v>4.1651203148547554E-2</v>
      </c>
      <c r="Q3907">
        <f t="shared" si="363"/>
        <v>0.95834879685145247</v>
      </c>
      <c r="R3907">
        <f t="shared" si="364"/>
        <v>-1.8476398042108495E-2</v>
      </c>
      <c r="S3907">
        <f t="shared" si="365"/>
        <v>0</v>
      </c>
    </row>
    <row r="3908" spans="1:19" x14ac:dyDescent="0.35">
      <c r="A3908">
        <v>1.0072069156780723</v>
      </c>
      <c r="B3908">
        <v>0</v>
      </c>
      <c r="C3908">
        <v>0</v>
      </c>
      <c r="D3908">
        <v>1</v>
      </c>
      <c r="E3908">
        <v>1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-6.9296321927129659E-2</v>
      </c>
      <c r="L3908">
        <v>0.5504701870050851</v>
      </c>
      <c r="M3908">
        <v>0</v>
      </c>
      <c r="N3908">
        <f t="shared" si="360"/>
        <v>-2.4939782407805611</v>
      </c>
      <c r="O3908">
        <f t="shared" si="361"/>
        <v>8.2580785979009488E-2</v>
      </c>
      <c r="P3908">
        <f t="shared" si="362"/>
        <v>7.6281407400307089E-2</v>
      </c>
      <c r="Q3908">
        <f t="shared" si="363"/>
        <v>0.92371859259969291</v>
      </c>
      <c r="R3908">
        <f t="shared" si="364"/>
        <v>-3.4460314813658952E-2</v>
      </c>
      <c r="S3908">
        <f t="shared" si="365"/>
        <v>1</v>
      </c>
    </row>
    <row r="3909" spans="1:19" x14ac:dyDescent="0.35">
      <c r="A3909">
        <v>-0.62920572264775554</v>
      </c>
      <c r="B3909">
        <v>0</v>
      </c>
      <c r="C3909">
        <v>0</v>
      </c>
      <c r="D3909">
        <v>1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-0.30163294630749349</v>
      </c>
      <c r="L3909">
        <v>-0.86533323680341012</v>
      </c>
      <c r="M3909">
        <v>0</v>
      </c>
      <c r="N3909">
        <f t="shared" si="360"/>
        <v>-5.4780348738985154</v>
      </c>
      <c r="O3909">
        <f t="shared" si="361"/>
        <v>4.1775310121882781E-3</v>
      </c>
      <c r="P3909">
        <f t="shared" si="362"/>
        <v>4.1601518488244013E-3</v>
      </c>
      <c r="Q3909">
        <f t="shared" si="363"/>
        <v>0.99583984815117554</v>
      </c>
      <c r="R3909">
        <f t="shared" si="364"/>
        <v>-1.8104995850402807E-3</v>
      </c>
      <c r="S3909">
        <f t="shared" si="365"/>
        <v>0</v>
      </c>
    </row>
    <row r="3910" spans="1:19" x14ac:dyDescent="0.35">
      <c r="A3910">
        <v>1.5379353389188812</v>
      </c>
      <c r="B3910">
        <v>0</v>
      </c>
      <c r="C3910">
        <v>0</v>
      </c>
      <c r="D3910">
        <v>1</v>
      </c>
      <c r="E3910">
        <v>1</v>
      </c>
      <c r="F3910">
        <v>0</v>
      </c>
      <c r="G3910">
        <v>0</v>
      </c>
      <c r="H3910">
        <v>1</v>
      </c>
      <c r="I3910">
        <v>1</v>
      </c>
      <c r="J3910">
        <v>0</v>
      </c>
      <c r="K3910">
        <v>2.2682044693673271</v>
      </c>
      <c r="L3910">
        <v>-0.57957474759435612</v>
      </c>
      <c r="M3910">
        <v>0</v>
      </c>
      <c r="N3910">
        <f t="shared" ref="N3910:N3973" si="366">$M$3+SUMPRODUCT($A$3:$L$3,A3910:L3910)</f>
        <v>-1.0846145745555864</v>
      </c>
      <c r="O3910">
        <f t="shared" ref="O3910:O3973" si="367">EXP(N3910)</f>
        <v>0.33803204694205813</v>
      </c>
      <c r="P3910">
        <f t="shared" ref="P3910:P3973" si="368">O3910/(1+O3910)</f>
        <v>0.25263374499482089</v>
      </c>
      <c r="Q3910">
        <f t="shared" ref="Q3910:Q3973" si="369">IF(M3910=1,P3910,1-P3910)</f>
        <v>0.74736625500517917</v>
      </c>
      <c r="R3910">
        <f t="shared" ref="R3910:R3973" si="370">LOG(Q3910)</f>
        <v>-0.12646651525798142</v>
      </c>
      <c r="S3910">
        <f t="shared" ref="S3910:S3973" si="371">IF(P3910&gt;U$2,1,0)</f>
        <v>1</v>
      </c>
    </row>
    <row r="3911" spans="1:19" x14ac:dyDescent="0.35">
      <c r="A3911">
        <v>0.56493322964406478</v>
      </c>
      <c r="B3911">
        <v>0</v>
      </c>
      <c r="C3911">
        <v>0</v>
      </c>
      <c r="D3911">
        <v>1</v>
      </c>
      <c r="E3911">
        <v>0</v>
      </c>
      <c r="F3911">
        <v>0</v>
      </c>
      <c r="G3911">
        <v>1</v>
      </c>
      <c r="H3911">
        <v>1</v>
      </c>
      <c r="I3911">
        <v>0</v>
      </c>
      <c r="J3911">
        <v>1</v>
      </c>
      <c r="K3911">
        <v>0.35871544427928159</v>
      </c>
      <c r="L3911">
        <v>0.18677756437537987</v>
      </c>
      <c r="M3911">
        <v>0</v>
      </c>
      <c r="N3911">
        <f t="shared" si="366"/>
        <v>-3.0252077970331124</v>
      </c>
      <c r="O3911">
        <f t="shared" si="367"/>
        <v>4.8547732147096866E-2</v>
      </c>
      <c r="P3911">
        <f t="shared" si="368"/>
        <v>4.6299973438201365E-2</v>
      </c>
      <c r="Q3911">
        <f t="shared" si="369"/>
        <v>0.95370002656179864</v>
      </c>
      <c r="R3911">
        <f t="shared" si="370"/>
        <v>-2.0588205269892631E-2</v>
      </c>
      <c r="S3911">
        <f t="shared" si="371"/>
        <v>0</v>
      </c>
    </row>
    <row r="3912" spans="1:19" x14ac:dyDescent="0.35">
      <c r="A3912">
        <v>0.60916059824746549</v>
      </c>
      <c r="B3912">
        <v>0</v>
      </c>
      <c r="C3912">
        <v>0</v>
      </c>
      <c r="D3912">
        <v>1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-0.88865837178563656</v>
      </c>
      <c r="L3912">
        <v>-8.599190259689915E-2</v>
      </c>
      <c r="M3912">
        <v>0</v>
      </c>
      <c r="N3912">
        <f t="shared" si="366"/>
        <v>-3.106644084242304</v>
      </c>
      <c r="O3912">
        <f t="shared" si="367"/>
        <v>4.4750883822076572E-2</v>
      </c>
      <c r="P3912">
        <f t="shared" si="368"/>
        <v>4.2834023416531274E-2</v>
      </c>
      <c r="Q3912">
        <f t="shared" si="369"/>
        <v>0.95716597658346869</v>
      </c>
      <c r="R3912">
        <f t="shared" si="370"/>
        <v>-1.9012747213498892E-2</v>
      </c>
      <c r="S3912">
        <f t="shared" si="371"/>
        <v>0</v>
      </c>
    </row>
    <row r="3913" spans="1:19" x14ac:dyDescent="0.35">
      <c r="A3913">
        <v>-1.8233446749395759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-0.79280847161350931</v>
      </c>
      <c r="L3913">
        <v>-1.5407623931157195</v>
      </c>
      <c r="M3913">
        <v>0</v>
      </c>
      <c r="N3913">
        <f t="shared" si="366"/>
        <v>-7.5016524858947564</v>
      </c>
      <c r="O3913">
        <f t="shared" si="367"/>
        <v>5.521711607681726E-4</v>
      </c>
      <c r="P3913">
        <f t="shared" si="368"/>
        <v>5.5186643603759679E-4</v>
      </c>
      <c r="Q3913">
        <f t="shared" si="369"/>
        <v>0.99944813356396245</v>
      </c>
      <c r="R3913">
        <f t="shared" si="370"/>
        <v>-2.3973870587749806E-4</v>
      </c>
      <c r="S3913">
        <f t="shared" si="371"/>
        <v>0</v>
      </c>
    </row>
    <row r="3914" spans="1:19" x14ac:dyDescent="0.35">
      <c r="A3914">
        <v>0.2553416494202595</v>
      </c>
      <c r="B3914">
        <v>0</v>
      </c>
      <c r="C3914">
        <v>0</v>
      </c>
      <c r="D3914">
        <v>1</v>
      </c>
      <c r="E3914">
        <v>1</v>
      </c>
      <c r="F3914">
        <v>0</v>
      </c>
      <c r="G3914">
        <v>0</v>
      </c>
      <c r="H3914">
        <v>1</v>
      </c>
      <c r="I3914">
        <v>0</v>
      </c>
      <c r="J3914">
        <v>1</v>
      </c>
      <c r="K3914">
        <v>2.5078292197976451</v>
      </c>
      <c r="L3914">
        <v>3.2391977900175473</v>
      </c>
      <c r="M3914">
        <v>0</v>
      </c>
      <c r="N3914">
        <f t="shared" si="366"/>
        <v>-3.0208836140068462</v>
      </c>
      <c r="O3914">
        <f t="shared" si="367"/>
        <v>4.8758115967661247E-2</v>
      </c>
      <c r="P3914">
        <f t="shared" si="368"/>
        <v>4.6491288339326392E-2</v>
      </c>
      <c r="Q3914">
        <f t="shared" si="369"/>
        <v>0.95350871166067364</v>
      </c>
      <c r="R3914">
        <f t="shared" si="370"/>
        <v>-2.0675334700959079E-2</v>
      </c>
      <c r="S3914">
        <f t="shared" si="371"/>
        <v>0</v>
      </c>
    </row>
    <row r="3915" spans="1:19" x14ac:dyDescent="0.35">
      <c r="A3915">
        <v>-0.54075098544095401</v>
      </c>
      <c r="B3915">
        <v>0</v>
      </c>
      <c r="C3915">
        <v>0</v>
      </c>
      <c r="D3915">
        <v>1</v>
      </c>
      <c r="E3915">
        <v>0</v>
      </c>
      <c r="F3915">
        <v>0</v>
      </c>
      <c r="G3915">
        <v>1</v>
      </c>
      <c r="H3915">
        <v>1</v>
      </c>
      <c r="I3915">
        <v>1</v>
      </c>
      <c r="J3915">
        <v>0</v>
      </c>
      <c r="K3915">
        <v>-0.89329627018106195</v>
      </c>
      <c r="L3915">
        <v>0.19976658661215477</v>
      </c>
      <c r="M3915">
        <v>0</v>
      </c>
      <c r="N3915">
        <f t="shared" si="366"/>
        <v>-5.1606803296148591</v>
      </c>
      <c r="O3915">
        <f t="shared" si="367"/>
        <v>5.7377947657853562E-3</v>
      </c>
      <c r="P3915">
        <f t="shared" si="368"/>
        <v>5.7050603006537758E-3</v>
      </c>
      <c r="Q3915">
        <f t="shared" si="369"/>
        <v>0.99429493969934624</v>
      </c>
      <c r="R3915">
        <f t="shared" si="370"/>
        <v>-2.4847708500272533E-3</v>
      </c>
      <c r="S3915">
        <f t="shared" si="371"/>
        <v>0</v>
      </c>
    </row>
    <row r="3916" spans="1:19" x14ac:dyDescent="0.35">
      <c r="A3916">
        <v>0.16688691221345797</v>
      </c>
      <c r="B3916">
        <v>0</v>
      </c>
      <c r="C3916">
        <v>0</v>
      </c>
      <c r="D3916">
        <v>1</v>
      </c>
      <c r="E3916">
        <v>1</v>
      </c>
      <c r="F3916">
        <v>0</v>
      </c>
      <c r="G3916">
        <v>0</v>
      </c>
      <c r="H3916">
        <v>1</v>
      </c>
      <c r="I3916">
        <v>0</v>
      </c>
      <c r="J3916">
        <v>1</v>
      </c>
      <c r="K3916">
        <v>-0.86281865215398013</v>
      </c>
      <c r="L3916">
        <v>-0.85234421456663467</v>
      </c>
      <c r="M3916">
        <v>0</v>
      </c>
      <c r="N3916">
        <f t="shared" si="366"/>
        <v>-3.7637950682598453</v>
      </c>
      <c r="O3916">
        <f t="shared" si="367"/>
        <v>2.3195544451458373E-2</v>
      </c>
      <c r="P3916">
        <f t="shared" si="368"/>
        <v>2.2669708226586982E-2</v>
      </c>
      <c r="Q3916">
        <f t="shared" si="369"/>
        <v>0.97733029177341302</v>
      </c>
      <c r="R3916">
        <f t="shared" si="370"/>
        <v>-9.9586403209116804E-3</v>
      </c>
      <c r="S3916">
        <f t="shared" si="371"/>
        <v>0</v>
      </c>
    </row>
    <row r="3917" spans="1:19" x14ac:dyDescent="0.35">
      <c r="A3917">
        <v>-0.27538677382054955</v>
      </c>
      <c r="B3917">
        <v>0</v>
      </c>
      <c r="C3917">
        <v>0</v>
      </c>
      <c r="D3917">
        <v>1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3.1633181249511047E-2</v>
      </c>
      <c r="L3917">
        <v>-0.46267354746337924</v>
      </c>
      <c r="M3917">
        <v>0</v>
      </c>
      <c r="N3917">
        <f t="shared" si="366"/>
        <v>-4.8323616037636308</v>
      </c>
      <c r="O3917">
        <f t="shared" si="367"/>
        <v>7.9676825208567451E-3</v>
      </c>
      <c r="P3917">
        <f t="shared" si="368"/>
        <v>7.9047003778237486E-3</v>
      </c>
      <c r="Q3917">
        <f t="shared" si="369"/>
        <v>0.99209529962217624</v>
      </c>
      <c r="R3917">
        <f t="shared" si="370"/>
        <v>-3.4466079747261244E-3</v>
      </c>
      <c r="S3917">
        <f t="shared" si="371"/>
        <v>0</v>
      </c>
    </row>
    <row r="3918" spans="1:19" x14ac:dyDescent="0.35">
      <c r="A3918">
        <v>1.5821627075222819</v>
      </c>
      <c r="B3918">
        <v>0</v>
      </c>
      <c r="C3918">
        <v>0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2.2505362850038018</v>
      </c>
      <c r="L3918">
        <v>-9.8980924833674058E-2</v>
      </c>
      <c r="M3918">
        <v>0</v>
      </c>
      <c r="N3918">
        <f t="shared" si="366"/>
        <v>-0.98909466208363428</v>
      </c>
      <c r="O3918">
        <f t="shared" si="367"/>
        <v>0.37191324581418506</v>
      </c>
      <c r="P3918">
        <f t="shared" si="368"/>
        <v>0.27109093592391614</v>
      </c>
      <c r="Q3918">
        <f t="shared" si="369"/>
        <v>0.7289090640760838</v>
      </c>
      <c r="R3918">
        <f t="shared" si="370"/>
        <v>-0.13732664923121268</v>
      </c>
      <c r="S3918">
        <f t="shared" si="371"/>
        <v>1</v>
      </c>
    </row>
    <row r="3919" spans="1:19" x14ac:dyDescent="0.35">
      <c r="A3919">
        <v>0.96297954707467148</v>
      </c>
      <c r="B3919">
        <v>0</v>
      </c>
      <c r="C3919">
        <v>0</v>
      </c>
      <c r="D3919">
        <v>1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-0.22698486737159698</v>
      </c>
      <c r="L3919">
        <v>0.12183245319150394</v>
      </c>
      <c r="M3919">
        <v>0</v>
      </c>
      <c r="N3919">
        <f t="shared" si="366"/>
        <v>-2.6808112892899132</v>
      </c>
      <c r="O3919">
        <f t="shared" si="367"/>
        <v>6.8507552159331117E-2</v>
      </c>
      <c r="P3919">
        <f t="shared" si="368"/>
        <v>6.4115178241730936E-2</v>
      </c>
      <c r="Q3919">
        <f t="shared" si="369"/>
        <v>0.93588482175826904</v>
      </c>
      <c r="R3919">
        <f t="shared" si="370"/>
        <v>-2.8777596083179466E-2</v>
      </c>
      <c r="S3919">
        <f t="shared" si="371"/>
        <v>1</v>
      </c>
    </row>
    <row r="3920" spans="1:19" x14ac:dyDescent="0.35">
      <c r="A3920">
        <v>0.78607007266106854</v>
      </c>
      <c r="B3920">
        <v>0</v>
      </c>
      <c r="C3920">
        <v>0</v>
      </c>
      <c r="D3920">
        <v>1</v>
      </c>
      <c r="E3920">
        <v>1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-0.83874575095867621</v>
      </c>
      <c r="L3920">
        <v>1.940295566340029</v>
      </c>
      <c r="M3920">
        <v>0</v>
      </c>
      <c r="N3920">
        <f t="shared" si="366"/>
        <v>-2.7966395902155115</v>
      </c>
      <c r="O3920">
        <f t="shared" si="367"/>
        <v>6.101475308394954E-2</v>
      </c>
      <c r="P3920">
        <f t="shared" si="368"/>
        <v>5.7506036468016893E-2</v>
      </c>
      <c r="Q3920">
        <f t="shared" si="369"/>
        <v>0.94249396353198311</v>
      </c>
      <c r="R3920">
        <f t="shared" si="370"/>
        <v>-2.5721422674578345E-2</v>
      </c>
      <c r="S3920">
        <f t="shared" si="371"/>
        <v>1</v>
      </c>
    </row>
    <row r="3921" spans="1:19" x14ac:dyDescent="0.35">
      <c r="A3921">
        <v>1.0072069156780723</v>
      </c>
      <c r="B3921">
        <v>0</v>
      </c>
      <c r="C3921">
        <v>0</v>
      </c>
      <c r="D3921">
        <v>1</v>
      </c>
      <c r="E3921">
        <v>1</v>
      </c>
      <c r="F3921">
        <v>0</v>
      </c>
      <c r="G3921">
        <v>0</v>
      </c>
      <c r="H3921">
        <v>1</v>
      </c>
      <c r="I3921">
        <v>0</v>
      </c>
      <c r="J3921">
        <v>1</v>
      </c>
      <c r="K3921">
        <v>-0.23802748259880058</v>
      </c>
      <c r="L3921">
        <v>0.73231649831993739</v>
      </c>
      <c r="M3921">
        <v>0</v>
      </c>
      <c r="N3921">
        <f t="shared" si="366"/>
        <v>-2.2486673982658152</v>
      </c>
      <c r="O3921">
        <f t="shared" si="367"/>
        <v>0.10553977337829627</v>
      </c>
      <c r="P3921">
        <f t="shared" si="368"/>
        <v>9.5464474385927325E-2</v>
      </c>
      <c r="Q3921">
        <f t="shared" si="369"/>
        <v>0.90453552561407269</v>
      </c>
      <c r="R3921">
        <f t="shared" si="370"/>
        <v>-4.3574371562403513E-2</v>
      </c>
      <c r="S3921">
        <f t="shared" si="371"/>
        <v>1</v>
      </c>
    </row>
    <row r="3922" spans="1:19" x14ac:dyDescent="0.35">
      <c r="A3922">
        <v>-0.8503425656647593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-0.35662517013896727</v>
      </c>
      <c r="L3922">
        <v>-0.43669550298982895</v>
      </c>
      <c r="M3922">
        <v>0</v>
      </c>
      <c r="N3922">
        <f t="shared" si="366"/>
        <v>-5.4208243743928222</v>
      </c>
      <c r="O3922">
        <f t="shared" si="367"/>
        <v>4.4234985254177238E-3</v>
      </c>
      <c r="P3922">
        <f t="shared" si="368"/>
        <v>4.404017361114918E-3</v>
      </c>
      <c r="Q3922">
        <f t="shared" si="369"/>
        <v>0.99559598263888505</v>
      </c>
      <c r="R3922">
        <f t="shared" si="370"/>
        <v>-1.9168644954292359E-3</v>
      </c>
      <c r="S3922">
        <f t="shared" si="371"/>
        <v>0</v>
      </c>
    </row>
    <row r="3923" spans="1:19" x14ac:dyDescent="0.35">
      <c r="A3923">
        <v>1.0072069156780723</v>
      </c>
      <c r="B3923">
        <v>0</v>
      </c>
      <c r="C3923">
        <v>0</v>
      </c>
      <c r="D3923">
        <v>1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1</v>
      </c>
      <c r="K3923">
        <v>-1.0529598230116784E-3</v>
      </c>
      <c r="L3923">
        <v>0.34264583121668196</v>
      </c>
      <c r="M3923">
        <v>0</v>
      </c>
      <c r="N3923">
        <f t="shared" si="366"/>
        <v>-2.6563126232986267</v>
      </c>
      <c r="O3923">
        <f t="shared" si="367"/>
        <v>7.0206623306984378E-2</v>
      </c>
      <c r="P3923">
        <f t="shared" si="368"/>
        <v>6.5600998702514929E-2</v>
      </c>
      <c r="Q3923">
        <f t="shared" si="369"/>
        <v>0.9343990012974851</v>
      </c>
      <c r="R3923">
        <f t="shared" si="370"/>
        <v>-2.9467634413207277E-2</v>
      </c>
      <c r="S3923">
        <f t="shared" si="371"/>
        <v>1</v>
      </c>
    </row>
    <row r="3924" spans="1:19" x14ac:dyDescent="0.35">
      <c r="A3924">
        <v>0.91875217847127078</v>
      </c>
      <c r="B3924">
        <v>1</v>
      </c>
      <c r="C3924">
        <v>0</v>
      </c>
      <c r="D3924">
        <v>1</v>
      </c>
      <c r="E3924">
        <v>1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-1.1046519256297387</v>
      </c>
      <c r="L3924">
        <v>1.3428005434483714</v>
      </c>
      <c r="M3924">
        <v>0</v>
      </c>
      <c r="N3924">
        <f t="shared" si="366"/>
        <v>-2.2868371081867016</v>
      </c>
      <c r="O3924">
        <f t="shared" si="367"/>
        <v>0.10158726378049769</v>
      </c>
      <c r="P3924">
        <f t="shared" si="368"/>
        <v>9.2218989017596315E-2</v>
      </c>
      <c r="Q3924">
        <f t="shared" si="369"/>
        <v>0.90778101098240371</v>
      </c>
      <c r="R3924">
        <f t="shared" si="370"/>
        <v>-4.2018906096157126E-2</v>
      </c>
      <c r="S3924">
        <f t="shared" si="371"/>
        <v>1</v>
      </c>
    </row>
    <row r="3925" spans="1:19" x14ac:dyDescent="0.35">
      <c r="A3925">
        <v>-0.23115940521714878</v>
      </c>
      <c r="B3925">
        <v>0</v>
      </c>
      <c r="C3925">
        <v>0</v>
      </c>
      <c r="D3925">
        <v>1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-4.676938686363441E-2</v>
      </c>
      <c r="L3925">
        <v>2.3949113446271602</v>
      </c>
      <c r="M3925">
        <v>0</v>
      </c>
      <c r="N3925">
        <f t="shared" si="366"/>
        <v>-4.3316802389398745</v>
      </c>
      <c r="O3925">
        <f t="shared" si="367"/>
        <v>1.3145441440967357E-2</v>
      </c>
      <c r="P3925">
        <f t="shared" si="368"/>
        <v>1.2974880903842372E-2</v>
      </c>
      <c r="Q3925">
        <f t="shared" si="369"/>
        <v>0.98702511909615764</v>
      </c>
      <c r="R3925">
        <f t="shared" si="370"/>
        <v>-5.6717947001340783E-3</v>
      </c>
      <c r="S3925">
        <f t="shared" si="371"/>
        <v>0</v>
      </c>
    </row>
    <row r="3926" spans="1:19" x14ac:dyDescent="0.35">
      <c r="A3926">
        <v>-1.6022078319225721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1.1233061226108583</v>
      </c>
      <c r="L3926">
        <v>-1.5407623931157195</v>
      </c>
      <c r="M3926">
        <v>0</v>
      </c>
      <c r="N3926">
        <f t="shared" si="366"/>
        <v>-6.8271996830975814</v>
      </c>
      <c r="O3926">
        <f t="shared" si="367"/>
        <v>1.0838891047407224E-3</v>
      </c>
      <c r="P3926">
        <f t="shared" si="368"/>
        <v>1.0827155611404691E-3</v>
      </c>
      <c r="Q3926">
        <f t="shared" si="369"/>
        <v>0.99891728443885952</v>
      </c>
      <c r="R3926">
        <f t="shared" si="370"/>
        <v>-4.7047213340910119E-4</v>
      </c>
      <c r="S3926">
        <f t="shared" si="371"/>
        <v>0</v>
      </c>
    </row>
    <row r="3927" spans="1:19" x14ac:dyDescent="0.35">
      <c r="A3927">
        <v>0.87452480986786996</v>
      </c>
      <c r="B3927">
        <v>0</v>
      </c>
      <c r="C3927">
        <v>0</v>
      </c>
      <c r="D3927">
        <v>1</v>
      </c>
      <c r="E3927">
        <v>1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-0.48140672220636804</v>
      </c>
      <c r="L3927">
        <v>1.2129103210806196</v>
      </c>
      <c r="M3927">
        <v>0</v>
      </c>
      <c r="N3927">
        <f t="shared" si="366"/>
        <v>-2.7713090088657704</v>
      </c>
      <c r="O3927">
        <f t="shared" si="367"/>
        <v>6.2580033284785813E-2</v>
      </c>
      <c r="P3927">
        <f t="shared" si="368"/>
        <v>5.8894418608008522E-2</v>
      </c>
      <c r="Q3927">
        <f t="shared" si="369"/>
        <v>0.94110558139199152</v>
      </c>
      <c r="R3927">
        <f t="shared" si="370"/>
        <v>-2.6361650915229483E-2</v>
      </c>
      <c r="S3927">
        <f t="shared" si="371"/>
        <v>1</v>
      </c>
    </row>
    <row r="3928" spans="1:19" x14ac:dyDescent="0.35">
      <c r="A3928">
        <v>1.2283437586950761</v>
      </c>
      <c r="B3928">
        <v>0</v>
      </c>
      <c r="C3928">
        <v>0</v>
      </c>
      <c r="D3928">
        <v>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-0.84272109244046967</v>
      </c>
      <c r="L3928">
        <v>0.29068974226958139</v>
      </c>
      <c r="M3928">
        <v>0</v>
      </c>
      <c r="N3928">
        <f t="shared" si="366"/>
        <v>-2.3373747297852763</v>
      </c>
      <c r="O3928">
        <f t="shared" si="367"/>
        <v>9.6580856547814731E-2</v>
      </c>
      <c r="P3928">
        <f t="shared" si="368"/>
        <v>8.807454185536702E-2</v>
      </c>
      <c r="Q3928">
        <f t="shared" si="369"/>
        <v>0.91192545814463299</v>
      </c>
      <c r="R3928">
        <f t="shared" si="370"/>
        <v>-4.0040659960540952E-2</v>
      </c>
      <c r="S3928">
        <f t="shared" si="371"/>
        <v>1</v>
      </c>
    </row>
    <row r="3929" spans="1:19" x14ac:dyDescent="0.35">
      <c r="A3929">
        <v>-1.1157067772851639</v>
      </c>
      <c r="B3929">
        <v>0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0.28230054690703282</v>
      </c>
      <c r="L3929">
        <v>-0.83935519232985978</v>
      </c>
      <c r="M3929">
        <v>0</v>
      </c>
      <c r="N3929">
        <f t="shared" si="366"/>
        <v>-5.84608717958249</v>
      </c>
      <c r="O3929">
        <f t="shared" si="367"/>
        <v>2.891189760960023E-3</v>
      </c>
      <c r="P3929">
        <f t="shared" si="368"/>
        <v>2.8828548804473398E-3</v>
      </c>
      <c r="Q3929">
        <f t="shared" si="369"/>
        <v>0.99711714511955263</v>
      </c>
      <c r="R3929">
        <f t="shared" si="370"/>
        <v>-1.2538161212790344E-3</v>
      </c>
      <c r="S3929">
        <f t="shared" si="371"/>
        <v>0</v>
      </c>
    </row>
    <row r="3930" spans="1:19" x14ac:dyDescent="0.35">
      <c r="A3930">
        <v>0.96297954707467148</v>
      </c>
      <c r="B3930">
        <v>0</v>
      </c>
      <c r="C3930">
        <v>0</v>
      </c>
      <c r="D3930">
        <v>1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1.7476555875569497</v>
      </c>
      <c r="L3930">
        <v>0.40759094240055788</v>
      </c>
      <c r="M3930">
        <v>0</v>
      </c>
      <c r="N3930">
        <f t="shared" si="366"/>
        <v>-2.0898728981054453</v>
      </c>
      <c r="O3930">
        <f t="shared" si="367"/>
        <v>0.12370285768586772</v>
      </c>
      <c r="P3930">
        <f t="shared" si="368"/>
        <v>0.11008502544936039</v>
      </c>
      <c r="Q3930">
        <f t="shared" si="369"/>
        <v>0.88991497455063961</v>
      </c>
      <c r="R3930">
        <f t="shared" si="370"/>
        <v>-5.0651485318506391E-2</v>
      </c>
      <c r="S3930">
        <f t="shared" si="371"/>
        <v>1</v>
      </c>
    </row>
    <row r="3931" spans="1:19" x14ac:dyDescent="0.35">
      <c r="A3931">
        <v>0.60916059824746549</v>
      </c>
      <c r="B3931">
        <v>0</v>
      </c>
      <c r="C3931">
        <v>0</v>
      </c>
      <c r="D3931">
        <v>1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-0.53154019533787222</v>
      </c>
      <c r="L3931">
        <v>-0.54060768088403055</v>
      </c>
      <c r="M3931">
        <v>0</v>
      </c>
      <c r="N3931">
        <f t="shared" si="366"/>
        <v>-3.0553879461762943</v>
      </c>
      <c r="O3931">
        <f t="shared" si="367"/>
        <v>4.7104443236567393E-2</v>
      </c>
      <c r="P3931">
        <f t="shared" si="368"/>
        <v>4.4985429620534333E-2</v>
      </c>
      <c r="Q3931">
        <f t="shared" si="369"/>
        <v>0.95501457037946569</v>
      </c>
      <c r="R3931">
        <f t="shared" si="370"/>
        <v>-1.9990002461143744E-2</v>
      </c>
      <c r="S3931">
        <f t="shared" si="371"/>
        <v>0</v>
      </c>
    </row>
    <row r="3932" spans="1:19" x14ac:dyDescent="0.35">
      <c r="A3932">
        <v>0.83029744126446925</v>
      </c>
      <c r="B3932">
        <v>0</v>
      </c>
      <c r="C3932">
        <v>0</v>
      </c>
      <c r="D3932">
        <v>1</v>
      </c>
      <c r="E3932">
        <v>1</v>
      </c>
      <c r="F3932">
        <v>0</v>
      </c>
      <c r="G3932">
        <v>0</v>
      </c>
      <c r="H3932">
        <v>1</v>
      </c>
      <c r="I3932">
        <v>1</v>
      </c>
      <c r="J3932">
        <v>0</v>
      </c>
      <c r="K3932">
        <v>-0.39372835730237155</v>
      </c>
      <c r="L3932">
        <v>0.96611889858189037</v>
      </c>
      <c r="M3932">
        <v>0</v>
      </c>
      <c r="N3932">
        <f t="shared" si="366"/>
        <v>-2.6648925990471444</v>
      </c>
      <c r="O3932">
        <f t="shared" si="367"/>
        <v>6.9606828971584045E-2</v>
      </c>
      <c r="P3932">
        <f t="shared" si="368"/>
        <v>6.5077023712077728E-2</v>
      </c>
      <c r="Q3932">
        <f t="shared" si="369"/>
        <v>0.93492297628792231</v>
      </c>
      <c r="R3932">
        <f t="shared" si="370"/>
        <v>-2.9224167043015805E-2</v>
      </c>
      <c r="S3932">
        <f t="shared" si="371"/>
        <v>1</v>
      </c>
    </row>
    <row r="3933" spans="1:19" x14ac:dyDescent="0.35">
      <c r="A3933">
        <v>-1.8321901486602561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-0.46351768553829814</v>
      </c>
      <c r="L3933">
        <v>-1.1251136815389138</v>
      </c>
      <c r="M3933">
        <v>0</v>
      </c>
      <c r="N3933">
        <f t="shared" si="366"/>
        <v>-7.4578601558447026</v>
      </c>
      <c r="O3933">
        <f t="shared" si="367"/>
        <v>5.7688930486738581E-4</v>
      </c>
      <c r="P3933">
        <f t="shared" si="368"/>
        <v>5.7655669547611592E-4</v>
      </c>
      <c r="Q3933">
        <f t="shared" si="369"/>
        <v>0.99942344330452393</v>
      </c>
      <c r="R3933">
        <f t="shared" si="370"/>
        <v>-2.5046760267661422E-4</v>
      </c>
      <c r="S3933">
        <f t="shared" si="371"/>
        <v>0</v>
      </c>
    </row>
    <row r="3934" spans="1:19" x14ac:dyDescent="0.35">
      <c r="A3934">
        <v>-0.36384151102735102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-0.80848898523613821</v>
      </c>
      <c r="L3934">
        <v>-0.18990408049110069</v>
      </c>
      <c r="M3934">
        <v>0</v>
      </c>
      <c r="N3934">
        <f t="shared" si="366"/>
        <v>-4.7657205748487304</v>
      </c>
      <c r="O3934">
        <f t="shared" si="367"/>
        <v>8.5167490756248888E-3</v>
      </c>
      <c r="P3934">
        <f t="shared" si="368"/>
        <v>8.4448266064307571E-3</v>
      </c>
      <c r="Q3934">
        <f t="shared" si="369"/>
        <v>0.99155517339356924</v>
      </c>
      <c r="R3934">
        <f t="shared" si="370"/>
        <v>-3.6831152118663589E-3</v>
      </c>
      <c r="S3934">
        <f t="shared" si="371"/>
        <v>0</v>
      </c>
    </row>
    <row r="3935" spans="1:19" x14ac:dyDescent="0.35">
      <c r="A3935">
        <v>0.29956901802366021</v>
      </c>
      <c r="B3935">
        <v>0</v>
      </c>
      <c r="C3935">
        <v>0</v>
      </c>
      <c r="D3935">
        <v>1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-0.97236139520783982</v>
      </c>
      <c r="L3935">
        <v>9.5854408717953685E-2</v>
      </c>
      <c r="M3935">
        <v>0</v>
      </c>
      <c r="N3935">
        <f t="shared" si="366"/>
        <v>-4.0326490911699109</v>
      </c>
      <c r="O3935">
        <f t="shared" si="367"/>
        <v>1.7727306445408042E-2</v>
      </c>
      <c r="P3935">
        <f t="shared" si="368"/>
        <v>1.7418522951225299E-2</v>
      </c>
      <c r="Q3935">
        <f t="shared" si="369"/>
        <v>0.98258147704877474</v>
      </c>
      <c r="R3935">
        <f t="shared" si="370"/>
        <v>-7.6314271453544729E-3</v>
      </c>
      <c r="S3935">
        <f t="shared" si="371"/>
        <v>0</v>
      </c>
    </row>
    <row r="3936" spans="1:19" x14ac:dyDescent="0.35">
      <c r="A3936">
        <v>1.3167984959018775</v>
      </c>
      <c r="B3936">
        <v>1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1</v>
      </c>
      <c r="J3936">
        <v>0</v>
      </c>
      <c r="K3936">
        <v>2.0352052880733313</v>
      </c>
      <c r="L3936">
        <v>3.304142901201423</v>
      </c>
      <c r="M3936">
        <v>0</v>
      </c>
      <c r="N3936">
        <f t="shared" si="366"/>
        <v>-1.2412557942391493</v>
      </c>
      <c r="O3936">
        <f t="shared" si="367"/>
        <v>0.28902103899200515</v>
      </c>
      <c r="P3936">
        <f t="shared" si="368"/>
        <v>0.22421747221287808</v>
      </c>
      <c r="Q3936">
        <f t="shared" si="369"/>
        <v>0.77578252778712198</v>
      </c>
      <c r="R3936">
        <f t="shared" si="370"/>
        <v>-0.1102600058278527</v>
      </c>
      <c r="S3936">
        <f t="shared" si="371"/>
        <v>1</v>
      </c>
    </row>
    <row r="3937" spans="1:19" x14ac:dyDescent="0.35">
      <c r="A3937">
        <v>-0.89456993426816012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-0.13444775176763094</v>
      </c>
      <c r="L3937">
        <v>-3.4035813649798144E-2</v>
      </c>
      <c r="M3937">
        <v>0</v>
      </c>
      <c r="N3937">
        <f t="shared" si="366"/>
        <v>-5.5354981477494496</v>
      </c>
      <c r="O3937">
        <f t="shared" si="367"/>
        <v>3.9442433305836265E-3</v>
      </c>
      <c r="P3937">
        <f t="shared" si="368"/>
        <v>3.9287473948738478E-3</v>
      </c>
      <c r="Q3937">
        <f t="shared" si="369"/>
        <v>0.99607125260512619</v>
      </c>
      <c r="R3937">
        <f t="shared" si="370"/>
        <v>-1.7095937987804954E-3</v>
      </c>
      <c r="S3937">
        <f t="shared" si="371"/>
        <v>0</v>
      </c>
    </row>
    <row r="3938" spans="1:19" x14ac:dyDescent="0.35">
      <c r="A3938">
        <v>-0.49652361683755331</v>
      </c>
      <c r="B3938">
        <v>0</v>
      </c>
      <c r="C3938">
        <v>0</v>
      </c>
      <c r="D3938">
        <v>1</v>
      </c>
      <c r="E3938">
        <v>0</v>
      </c>
      <c r="F3938">
        <v>0</v>
      </c>
      <c r="G3938">
        <v>1</v>
      </c>
      <c r="H3938">
        <v>1</v>
      </c>
      <c r="I3938">
        <v>1</v>
      </c>
      <c r="J3938">
        <v>0</v>
      </c>
      <c r="K3938">
        <v>-0.11081655518141538</v>
      </c>
      <c r="L3938">
        <v>1.9532845885768044</v>
      </c>
      <c r="M3938">
        <v>0</v>
      </c>
      <c r="N3938">
        <f t="shared" si="366"/>
        <v>-4.9381452154131171</v>
      </c>
      <c r="O3938">
        <f t="shared" si="367"/>
        <v>7.1678809254303701E-3</v>
      </c>
      <c r="P3938">
        <f t="shared" si="368"/>
        <v>7.1168680625956866E-3</v>
      </c>
      <c r="Q3938">
        <f t="shared" si="369"/>
        <v>0.9928831319374043</v>
      </c>
      <c r="R3938">
        <f t="shared" si="370"/>
        <v>-3.1018674579580468E-3</v>
      </c>
      <c r="S3938">
        <f t="shared" si="371"/>
        <v>0</v>
      </c>
    </row>
    <row r="3939" spans="1:19" x14ac:dyDescent="0.35">
      <c r="A3939">
        <v>-0.23115940521714878</v>
      </c>
      <c r="B3939">
        <v>0</v>
      </c>
      <c r="C3939">
        <v>0</v>
      </c>
      <c r="D3939">
        <v>1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-0.33255226894366341</v>
      </c>
      <c r="L3939">
        <v>-0.86533323680341012</v>
      </c>
      <c r="M3939">
        <v>0</v>
      </c>
      <c r="N3939">
        <f t="shared" si="366"/>
        <v>-4.691282634790702</v>
      </c>
      <c r="O3939">
        <f t="shared" si="367"/>
        <v>9.1749105464871764E-3</v>
      </c>
      <c r="P3939">
        <f t="shared" si="368"/>
        <v>9.0914968759169719E-3</v>
      </c>
      <c r="Q3939">
        <f t="shared" si="369"/>
        <v>0.99090850312408307</v>
      </c>
      <c r="R3939">
        <f t="shared" si="370"/>
        <v>-3.9664448314062455E-3</v>
      </c>
      <c r="S3939">
        <f t="shared" si="371"/>
        <v>0</v>
      </c>
    </row>
    <row r="3940" spans="1:19" x14ac:dyDescent="0.35">
      <c r="A3940">
        <v>0.29956901802366021</v>
      </c>
      <c r="B3940">
        <v>0</v>
      </c>
      <c r="C3940">
        <v>0</v>
      </c>
      <c r="D3940">
        <v>1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1</v>
      </c>
      <c r="K3940">
        <v>-0.98517082887139595</v>
      </c>
      <c r="L3940">
        <v>-6.0013858123348876E-2</v>
      </c>
      <c r="M3940">
        <v>0</v>
      </c>
      <c r="N3940">
        <f t="shared" si="366"/>
        <v>-3.9932631816578503</v>
      </c>
      <c r="O3940">
        <f t="shared" si="367"/>
        <v>1.8439444580736149E-2</v>
      </c>
      <c r="P3940">
        <f t="shared" si="368"/>
        <v>1.8105587601555603E-2</v>
      </c>
      <c r="Q3940">
        <f t="shared" si="369"/>
        <v>0.98189441239844444</v>
      </c>
      <c r="R3940">
        <f t="shared" si="370"/>
        <v>-7.9352113761699625E-3</v>
      </c>
      <c r="S3940">
        <f t="shared" si="371"/>
        <v>0</v>
      </c>
    </row>
    <row r="3941" spans="1:19" x14ac:dyDescent="0.35">
      <c r="A3941">
        <v>-0.18693203661374805</v>
      </c>
      <c r="B3941">
        <v>0</v>
      </c>
      <c r="C3941">
        <v>0</v>
      </c>
      <c r="D3941">
        <v>1</v>
      </c>
      <c r="E3941">
        <v>1</v>
      </c>
      <c r="F3941">
        <v>0</v>
      </c>
      <c r="G3941">
        <v>0</v>
      </c>
      <c r="H3941">
        <v>1</v>
      </c>
      <c r="I3941">
        <v>0</v>
      </c>
      <c r="J3941">
        <v>1</v>
      </c>
      <c r="K3941">
        <v>-0.97456991825328032</v>
      </c>
      <c r="L3941">
        <v>-0.67049790325178238</v>
      </c>
      <c r="M3941">
        <v>0</v>
      </c>
      <c r="N3941">
        <f t="shared" si="366"/>
        <v>-4.3660514114413269</v>
      </c>
      <c r="O3941">
        <f t="shared" si="367"/>
        <v>1.2701293866673177E-2</v>
      </c>
      <c r="P3941">
        <f t="shared" si="368"/>
        <v>1.2541994311251825E-2</v>
      </c>
      <c r="Q3941">
        <f t="shared" si="369"/>
        <v>0.9874580056887482</v>
      </c>
      <c r="R3941">
        <f t="shared" si="370"/>
        <v>-5.481364851325294E-3</v>
      </c>
      <c r="S3941">
        <f t="shared" si="371"/>
        <v>0</v>
      </c>
    </row>
    <row r="3942" spans="1:19" x14ac:dyDescent="0.35">
      <c r="A3942">
        <v>-1.6022078319225721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0</v>
      </c>
      <c r="J3942">
        <v>0</v>
      </c>
      <c r="K3942">
        <v>-6.7087798881689059E-2</v>
      </c>
      <c r="L3942">
        <v>-1.371905104037642</v>
      </c>
      <c r="M3942">
        <v>0</v>
      </c>
      <c r="N3942">
        <f t="shared" si="366"/>
        <v>-6.9337021054460335</v>
      </c>
      <c r="O3942">
        <f t="shared" si="367"/>
        <v>9.7438689982826772E-4</v>
      </c>
      <c r="P3942">
        <f t="shared" si="368"/>
        <v>9.7343839420916051E-4</v>
      </c>
      <c r="Q3942">
        <f t="shared" si="369"/>
        <v>0.99902656160579084</v>
      </c>
      <c r="R3942">
        <f t="shared" si="370"/>
        <v>-4.2296482159193328E-4</v>
      </c>
      <c r="S3942">
        <f t="shared" si="371"/>
        <v>0</v>
      </c>
    </row>
    <row r="3943" spans="1:19" x14ac:dyDescent="0.35">
      <c r="A3943">
        <v>-1.248388883095366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-0.63114458468724877</v>
      </c>
      <c r="L3943">
        <v>-1.371905104037642</v>
      </c>
      <c r="M3943">
        <v>0</v>
      </c>
      <c r="N3943">
        <f t="shared" si="366"/>
        <v>-6.5199579918784272</v>
      </c>
      <c r="O3943">
        <f t="shared" si="367"/>
        <v>1.4737310097251023E-3</v>
      </c>
      <c r="P3943">
        <f t="shared" si="368"/>
        <v>1.4715623226974001E-3</v>
      </c>
      <c r="Q3943">
        <f t="shared" si="369"/>
        <v>0.99852843767730259</v>
      </c>
      <c r="R3943">
        <f t="shared" si="370"/>
        <v>-6.3956208976045112E-4</v>
      </c>
      <c r="S3943">
        <f t="shared" si="371"/>
        <v>0</v>
      </c>
    </row>
    <row r="3944" spans="1:19" x14ac:dyDescent="0.35">
      <c r="A3944">
        <v>1.051434284281473</v>
      </c>
      <c r="B3944">
        <v>0</v>
      </c>
      <c r="C3944">
        <v>0</v>
      </c>
      <c r="D3944">
        <v>1</v>
      </c>
      <c r="E3944">
        <v>1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-0.19451957860361846</v>
      </c>
      <c r="L3944">
        <v>4.9312530605270348E-3</v>
      </c>
      <c r="M3944">
        <v>0</v>
      </c>
      <c r="N3944">
        <f t="shared" si="366"/>
        <v>-2.44806414703831</v>
      </c>
      <c r="O3944">
        <f t="shared" si="367"/>
        <v>8.6460799992518392E-2</v>
      </c>
      <c r="P3944">
        <f t="shared" si="368"/>
        <v>7.9580229671529584E-2</v>
      </c>
      <c r="Q3944">
        <f t="shared" si="369"/>
        <v>0.92041977032847044</v>
      </c>
      <c r="R3944">
        <f t="shared" si="370"/>
        <v>-3.6014061393718398E-2</v>
      </c>
      <c r="S3944">
        <f t="shared" si="371"/>
        <v>1</v>
      </c>
    </row>
    <row r="3945" spans="1:19" x14ac:dyDescent="0.35">
      <c r="A3945">
        <v>-1.5579804633191714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-0.60486316044650401</v>
      </c>
      <c r="L3945">
        <v>-9.8980924833674058E-2</v>
      </c>
      <c r="M3945">
        <v>0</v>
      </c>
      <c r="N3945">
        <f t="shared" si="366"/>
        <v>-6.9296518536761571</v>
      </c>
      <c r="O3945">
        <f t="shared" si="367"/>
        <v>9.7834141507903969E-4</v>
      </c>
      <c r="P3945">
        <f t="shared" si="368"/>
        <v>9.7738519866070474E-4</v>
      </c>
      <c r="Q3945">
        <f t="shared" si="369"/>
        <v>0.99902261480133925</v>
      </c>
      <c r="R3945">
        <f t="shared" si="370"/>
        <v>-4.2468057054818534E-4</v>
      </c>
      <c r="S3945">
        <f t="shared" si="371"/>
        <v>0</v>
      </c>
    </row>
    <row r="3946" spans="1:19" x14ac:dyDescent="0.35">
      <c r="A3946">
        <v>-0.49652361683755331</v>
      </c>
      <c r="B3946">
        <v>0</v>
      </c>
      <c r="C3946">
        <v>0</v>
      </c>
      <c r="D3946">
        <v>1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1</v>
      </c>
      <c r="K3946">
        <v>-0.86237694754489203</v>
      </c>
      <c r="L3946">
        <v>-0.22887114720142587</v>
      </c>
      <c r="M3946">
        <v>0</v>
      </c>
      <c r="N3946">
        <f t="shared" si="366"/>
        <v>-4.9379274036543723</v>
      </c>
      <c r="O3946">
        <f t="shared" si="367"/>
        <v>7.1694423442227248E-3</v>
      </c>
      <c r="P3946">
        <f t="shared" si="368"/>
        <v>7.1184073332641942E-3</v>
      </c>
      <c r="Q3946">
        <f t="shared" si="369"/>
        <v>0.99288159266673581</v>
      </c>
      <c r="R3946">
        <f t="shared" si="370"/>
        <v>-3.1025407469425824E-3</v>
      </c>
      <c r="S3946">
        <f t="shared" si="371"/>
        <v>0</v>
      </c>
    </row>
    <row r="3947" spans="1:19" x14ac:dyDescent="0.35">
      <c r="A3947">
        <v>-1.6906625691293735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-0.579906850033024</v>
      </c>
      <c r="L3947">
        <v>-1.9564111046925252</v>
      </c>
      <c r="M3947">
        <v>0</v>
      </c>
      <c r="N3947">
        <f t="shared" si="366"/>
        <v>-7.1705905987092873</v>
      </c>
      <c r="O3947">
        <f t="shared" si="367"/>
        <v>7.6886850436111616E-4</v>
      </c>
      <c r="P3947">
        <f t="shared" si="368"/>
        <v>7.682777997582821E-4</v>
      </c>
      <c r="Q3947">
        <f t="shared" si="369"/>
        <v>0.9992317222002417</v>
      </c>
      <c r="R3947">
        <f t="shared" si="370"/>
        <v>-3.3378704601693348E-4</v>
      </c>
      <c r="S3947">
        <f t="shared" si="371"/>
        <v>0</v>
      </c>
    </row>
    <row r="3948" spans="1:19" x14ac:dyDescent="0.35">
      <c r="A3948">
        <v>0.56493322964406478</v>
      </c>
      <c r="B3948">
        <v>1</v>
      </c>
      <c r="C3948">
        <v>0</v>
      </c>
      <c r="D3948">
        <v>1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2.2198378146721751</v>
      </c>
      <c r="L3948">
        <v>-0.90430030351373569</v>
      </c>
      <c r="M3948">
        <v>0</v>
      </c>
      <c r="N3948">
        <f t="shared" si="366"/>
        <v>-2.2688216005745963</v>
      </c>
      <c r="O3948">
        <f t="shared" si="367"/>
        <v>0.1034339948558802</v>
      </c>
      <c r="P3948">
        <f t="shared" si="368"/>
        <v>9.373827101401723E-2</v>
      </c>
      <c r="Q3948">
        <f t="shared" si="369"/>
        <v>0.90626172898598278</v>
      </c>
      <c r="R3948">
        <f t="shared" si="370"/>
        <v>-4.2746359675098426E-2</v>
      </c>
      <c r="S3948">
        <f t="shared" si="371"/>
        <v>1</v>
      </c>
    </row>
    <row r="3949" spans="1:19" x14ac:dyDescent="0.35">
      <c r="A3949">
        <v>0.2553416494202595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1</v>
      </c>
      <c r="I3949">
        <v>0</v>
      </c>
      <c r="J3949">
        <v>1</v>
      </c>
      <c r="K3949">
        <v>-0.22875168580794952</v>
      </c>
      <c r="L3949">
        <v>-0.6315308365414567</v>
      </c>
      <c r="M3949">
        <v>0</v>
      </c>
      <c r="N3949">
        <f t="shared" si="366"/>
        <v>-3.2993430807386455</v>
      </c>
      <c r="O3949">
        <f t="shared" si="367"/>
        <v>3.6907404624403395E-2</v>
      </c>
      <c r="P3949">
        <f t="shared" si="368"/>
        <v>3.5593732342737279E-2</v>
      </c>
      <c r="Q3949">
        <f t="shared" si="369"/>
        <v>0.96440626765726267</v>
      </c>
      <c r="R3949">
        <f t="shared" si="370"/>
        <v>-1.5739975814162456E-2</v>
      </c>
      <c r="S3949">
        <f t="shared" si="371"/>
        <v>0</v>
      </c>
    </row>
    <row r="3950" spans="1:19" x14ac:dyDescent="0.35">
      <c r="A3950">
        <v>1.4052532331086791</v>
      </c>
      <c r="B3950">
        <v>0</v>
      </c>
      <c r="C3950">
        <v>1</v>
      </c>
      <c r="D3950">
        <v>1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1</v>
      </c>
      <c r="K3950">
        <v>-0.4917867805199394</v>
      </c>
      <c r="L3950">
        <v>-9.8980924833674058E-2</v>
      </c>
      <c r="M3950">
        <v>0</v>
      </c>
      <c r="N3950">
        <f t="shared" si="366"/>
        <v>-1.6794940744796381</v>
      </c>
      <c r="O3950">
        <f t="shared" si="367"/>
        <v>0.18646829124644299</v>
      </c>
      <c r="P3950">
        <f t="shared" si="368"/>
        <v>0.1571624733860767</v>
      </c>
      <c r="Q3950">
        <f t="shared" si="369"/>
        <v>0.8428375266139233</v>
      </c>
      <c r="R3950">
        <f t="shared" si="370"/>
        <v>-7.4256136046225399E-2</v>
      </c>
      <c r="S3950">
        <f t="shared" si="371"/>
        <v>1</v>
      </c>
    </row>
    <row r="3951" spans="1:19" x14ac:dyDescent="0.35">
      <c r="A3951">
        <v>-1.425298357508969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-0.27910601124399798</v>
      </c>
      <c r="L3951">
        <v>-1.0471795481182624</v>
      </c>
      <c r="M3951">
        <v>0</v>
      </c>
      <c r="N3951">
        <f t="shared" si="366"/>
        <v>-6.7524372720487431</v>
      </c>
      <c r="O3951">
        <f t="shared" si="367"/>
        <v>1.1680293434805445E-3</v>
      </c>
      <c r="P3951">
        <f t="shared" si="368"/>
        <v>1.1666666426079185E-3</v>
      </c>
      <c r="Q3951">
        <f t="shared" si="369"/>
        <v>0.99883333335739211</v>
      </c>
      <c r="R3951">
        <f t="shared" si="370"/>
        <v>-5.0697267669792183E-4</v>
      </c>
      <c r="S3951">
        <f t="shared" si="371"/>
        <v>0</v>
      </c>
    </row>
    <row r="3952" spans="1:19" x14ac:dyDescent="0.35">
      <c r="A3952">
        <v>0.78607007266106854</v>
      </c>
      <c r="B3952">
        <v>0</v>
      </c>
      <c r="C3952">
        <v>0</v>
      </c>
      <c r="D3952">
        <v>1</v>
      </c>
      <c r="E3952">
        <v>0</v>
      </c>
      <c r="F3952">
        <v>1</v>
      </c>
      <c r="G3952">
        <v>0</v>
      </c>
      <c r="H3952">
        <v>1</v>
      </c>
      <c r="I3952">
        <v>1</v>
      </c>
      <c r="J3952">
        <v>0</v>
      </c>
      <c r="K3952">
        <v>0.23481730143005725</v>
      </c>
      <c r="L3952">
        <v>1.4207346768690217</v>
      </c>
      <c r="M3952">
        <v>0</v>
      </c>
      <c r="N3952">
        <f t="shared" si="366"/>
        <v>-2.9892536699078418</v>
      </c>
      <c r="O3952">
        <f t="shared" si="367"/>
        <v>5.0324981759628552E-2</v>
      </c>
      <c r="P3952">
        <f t="shared" si="368"/>
        <v>4.7913724450615459E-2</v>
      </c>
      <c r="Q3952">
        <f t="shared" si="369"/>
        <v>0.95208627554938452</v>
      </c>
      <c r="R3952">
        <f t="shared" si="370"/>
        <v>-2.1323695210800034E-2</v>
      </c>
      <c r="S3952">
        <f t="shared" si="371"/>
        <v>0</v>
      </c>
    </row>
    <row r="3953" spans="1:19" x14ac:dyDescent="0.35">
      <c r="A3953">
        <v>1.4494806017120798</v>
      </c>
      <c r="B3953">
        <v>0</v>
      </c>
      <c r="C3953">
        <v>0</v>
      </c>
      <c r="D3953">
        <v>1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0.25358974731630324</v>
      </c>
      <c r="L3953">
        <v>-0.34577234733240281</v>
      </c>
      <c r="M3953">
        <v>0</v>
      </c>
      <c r="N3953">
        <f t="shared" si="366"/>
        <v>-2.1611860726897953</v>
      </c>
      <c r="O3953">
        <f t="shared" si="367"/>
        <v>0.11518841814736035</v>
      </c>
      <c r="P3953">
        <f t="shared" si="368"/>
        <v>0.10329054379772031</v>
      </c>
      <c r="Q3953">
        <f t="shared" si="369"/>
        <v>0.89670945620227971</v>
      </c>
      <c r="R3953">
        <f t="shared" si="370"/>
        <v>-4.7348250387353435E-2</v>
      </c>
      <c r="S3953">
        <f t="shared" si="371"/>
        <v>1</v>
      </c>
    </row>
    <row r="3954" spans="1:19" x14ac:dyDescent="0.35">
      <c r="A3954">
        <v>-0.40806887963075178</v>
      </c>
      <c r="B3954">
        <v>0</v>
      </c>
      <c r="C3954">
        <v>0</v>
      </c>
      <c r="D3954">
        <v>1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-1.018961231466639</v>
      </c>
      <c r="L3954">
        <v>1.9532845885768044</v>
      </c>
      <c r="M3954">
        <v>0</v>
      </c>
      <c r="N3954">
        <f t="shared" si="366"/>
        <v>-4.7871161155986979</v>
      </c>
      <c r="O3954">
        <f t="shared" si="367"/>
        <v>8.3364641478339378E-3</v>
      </c>
      <c r="P3954">
        <f t="shared" si="368"/>
        <v>8.2675420796958464E-3</v>
      </c>
      <c r="Q3954">
        <f t="shared" si="369"/>
        <v>0.99173245792030418</v>
      </c>
      <c r="R3954">
        <f t="shared" si="370"/>
        <v>-3.6054727250407082E-3</v>
      </c>
      <c r="S3954">
        <f t="shared" si="371"/>
        <v>0</v>
      </c>
    </row>
    <row r="3955" spans="1:19" x14ac:dyDescent="0.35">
      <c r="A3955">
        <v>-1.0272520400783622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-0.91759002368091003</v>
      </c>
      <c r="L3955">
        <v>-0.20289310272787561</v>
      </c>
      <c r="M3955">
        <v>0</v>
      </c>
      <c r="N3955">
        <f t="shared" si="366"/>
        <v>-5.8835694022022382</v>
      </c>
      <c r="O3955">
        <f t="shared" si="367"/>
        <v>2.7848273448228865E-3</v>
      </c>
      <c r="P3955">
        <f t="shared" si="368"/>
        <v>2.7770936185747461E-3</v>
      </c>
      <c r="Q3955">
        <f t="shared" si="369"/>
        <v>0.9972229063814253</v>
      </c>
      <c r="R3955">
        <f t="shared" si="370"/>
        <v>-1.2077542348530815E-3</v>
      </c>
      <c r="S3955">
        <f t="shared" si="371"/>
        <v>0</v>
      </c>
    </row>
    <row r="3956" spans="1:19" x14ac:dyDescent="0.35">
      <c r="A3956">
        <v>1.5821627075222819</v>
      </c>
      <c r="B3956">
        <v>1</v>
      </c>
      <c r="C3956">
        <v>0</v>
      </c>
      <c r="D3956">
        <v>1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-0.30295806013475768</v>
      </c>
      <c r="L3956">
        <v>-9.8980924833674058E-2</v>
      </c>
      <c r="M3956">
        <v>0</v>
      </c>
      <c r="N3956">
        <f t="shared" si="366"/>
        <v>-1.6043218973618396</v>
      </c>
      <c r="O3956">
        <f t="shared" si="367"/>
        <v>0.20102582484467493</v>
      </c>
      <c r="P3956">
        <f t="shared" si="368"/>
        <v>0.16737843657164739</v>
      </c>
      <c r="Q3956">
        <f t="shared" si="369"/>
        <v>0.83262156342835258</v>
      </c>
      <c r="R3956">
        <f t="shared" si="370"/>
        <v>-7.9552345843336425E-2</v>
      </c>
      <c r="S3956">
        <f t="shared" si="371"/>
        <v>1</v>
      </c>
    </row>
    <row r="3957" spans="1:19" x14ac:dyDescent="0.35">
      <c r="A3957">
        <v>-0.8503425656647593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1</v>
      </c>
      <c r="I3957">
        <v>1</v>
      </c>
      <c r="J3957">
        <v>0</v>
      </c>
      <c r="K3957">
        <v>-0.76233085358642749</v>
      </c>
      <c r="L3957">
        <v>-0.89131128127696035</v>
      </c>
      <c r="M3957">
        <v>0</v>
      </c>
      <c r="N3957">
        <f t="shared" si="366"/>
        <v>-5.3230916545125648</v>
      </c>
      <c r="O3957">
        <f t="shared" si="367"/>
        <v>4.8776503802984679E-3</v>
      </c>
      <c r="P3957">
        <f t="shared" si="368"/>
        <v>4.8539743902678185E-3</v>
      </c>
      <c r="Q3957">
        <f t="shared" si="369"/>
        <v>0.9951460256097322</v>
      </c>
      <c r="R3957">
        <f t="shared" si="370"/>
        <v>-2.1131871302786367E-3</v>
      </c>
      <c r="S3957">
        <f t="shared" si="371"/>
        <v>0</v>
      </c>
    </row>
    <row r="3958" spans="1:19" x14ac:dyDescent="0.35">
      <c r="A3958">
        <v>-0.18693203661374805</v>
      </c>
      <c r="B3958">
        <v>0</v>
      </c>
      <c r="C3958">
        <v>0</v>
      </c>
      <c r="D3958">
        <v>1</v>
      </c>
      <c r="E3958">
        <v>0</v>
      </c>
      <c r="F3958">
        <v>1</v>
      </c>
      <c r="G3958">
        <v>0</v>
      </c>
      <c r="H3958">
        <v>1</v>
      </c>
      <c r="I3958">
        <v>1</v>
      </c>
      <c r="J3958">
        <v>0</v>
      </c>
      <c r="K3958">
        <v>-0.40543352944320704</v>
      </c>
      <c r="L3958">
        <v>1.4467127213425723</v>
      </c>
      <c r="M3958">
        <v>0</v>
      </c>
      <c r="N3958">
        <f t="shared" si="366"/>
        <v>-4.7052889745094015</v>
      </c>
      <c r="O3958">
        <f t="shared" si="367"/>
        <v>9.0472994012074266E-3</v>
      </c>
      <c r="P3958">
        <f t="shared" si="368"/>
        <v>8.9661796890753379E-3</v>
      </c>
      <c r="Q3958">
        <f t="shared" si="369"/>
        <v>0.99103382031092468</v>
      </c>
      <c r="R3958">
        <f t="shared" si="370"/>
        <v>-3.9115244009154592E-3</v>
      </c>
      <c r="S3958">
        <f t="shared" si="371"/>
        <v>0</v>
      </c>
    </row>
    <row r="3959" spans="1:19" x14ac:dyDescent="0.35">
      <c r="A3959">
        <v>0.52070586104066396</v>
      </c>
      <c r="B3959">
        <v>0</v>
      </c>
      <c r="C3959">
        <v>0</v>
      </c>
      <c r="D3959">
        <v>1</v>
      </c>
      <c r="E3959">
        <v>0</v>
      </c>
      <c r="F3959">
        <v>0</v>
      </c>
      <c r="G3959">
        <v>1</v>
      </c>
      <c r="H3959">
        <v>0</v>
      </c>
      <c r="I3959">
        <v>1</v>
      </c>
      <c r="J3959">
        <v>0</v>
      </c>
      <c r="K3959">
        <v>-0.14372354855848199</v>
      </c>
      <c r="L3959">
        <v>-1.1381027037756886</v>
      </c>
      <c r="M3959">
        <v>0</v>
      </c>
      <c r="N3959">
        <f t="shared" si="366"/>
        <v>-3.3804129905405635</v>
      </c>
      <c r="O3959">
        <f t="shared" si="367"/>
        <v>3.4033396361051148E-2</v>
      </c>
      <c r="P3959">
        <f t="shared" si="368"/>
        <v>3.291324678759968E-2</v>
      </c>
      <c r="Q3959">
        <f t="shared" si="369"/>
        <v>0.96708675321240034</v>
      </c>
      <c r="R3959">
        <f t="shared" si="370"/>
        <v>-1.4534565470787174E-2</v>
      </c>
      <c r="S3959">
        <f t="shared" si="371"/>
        <v>0</v>
      </c>
    </row>
    <row r="3960" spans="1:19" x14ac:dyDescent="0.35">
      <c r="A3960">
        <v>-1.2041615144919653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-0.4332609198157602</v>
      </c>
      <c r="L3960">
        <v>1.7324712105516269</v>
      </c>
      <c r="M3960">
        <v>0</v>
      </c>
      <c r="N3960">
        <f t="shared" si="366"/>
        <v>-6.0731965653689901</v>
      </c>
      <c r="O3960">
        <f t="shared" si="367"/>
        <v>2.3037971896027244E-3</v>
      </c>
      <c r="P3960">
        <f t="shared" si="368"/>
        <v>2.2985019073682327E-3</v>
      </c>
      <c r="Q3960">
        <f t="shared" si="369"/>
        <v>0.99770149809263176</v>
      </c>
      <c r="R3960">
        <f t="shared" si="370"/>
        <v>-9.9937566894552597E-4</v>
      </c>
      <c r="S3960">
        <f t="shared" si="371"/>
        <v>0</v>
      </c>
    </row>
    <row r="3961" spans="1:19" x14ac:dyDescent="0.35">
      <c r="A3961">
        <v>-0.31961414242395031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1</v>
      </c>
      <c r="I3961">
        <v>0</v>
      </c>
      <c r="J3961">
        <v>1</v>
      </c>
      <c r="K3961">
        <v>2.0877681365548204</v>
      </c>
      <c r="L3961">
        <v>-0.39772843627950333</v>
      </c>
      <c r="M3961">
        <v>0</v>
      </c>
      <c r="N3961">
        <f t="shared" si="366"/>
        <v>-3.8776304120656913</v>
      </c>
      <c r="O3961">
        <f t="shared" si="367"/>
        <v>2.0699817150361621E-2</v>
      </c>
      <c r="P3961">
        <f t="shared" si="368"/>
        <v>2.028002435442024E-2</v>
      </c>
      <c r="Q3961">
        <f t="shared" si="369"/>
        <v>0.97971997564557978</v>
      </c>
      <c r="R3961">
        <f t="shared" si="370"/>
        <v>-8.8980369708062772E-3</v>
      </c>
      <c r="S3961">
        <f t="shared" si="371"/>
        <v>0</v>
      </c>
    </row>
    <row r="3962" spans="1:19" x14ac:dyDescent="0.35">
      <c r="A3962">
        <v>-0.23115940521714878</v>
      </c>
      <c r="B3962">
        <v>0</v>
      </c>
      <c r="C3962">
        <v>0</v>
      </c>
      <c r="D3962">
        <v>1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-0.17177179123557904</v>
      </c>
      <c r="L3962">
        <v>-0.21588212496465098</v>
      </c>
      <c r="M3962">
        <v>0</v>
      </c>
      <c r="N3962">
        <f t="shared" si="366"/>
        <v>-4.9323972223966654</v>
      </c>
      <c r="O3962">
        <f t="shared" si="367"/>
        <v>7.2092004934622492E-3</v>
      </c>
      <c r="P3962">
        <f t="shared" si="368"/>
        <v>7.1575999205827781E-3</v>
      </c>
      <c r="Q3962">
        <f t="shared" si="369"/>
        <v>0.99284240007941726</v>
      </c>
      <c r="R3962">
        <f t="shared" si="370"/>
        <v>-3.1196842416763375E-3</v>
      </c>
      <c r="S3962">
        <f t="shared" si="371"/>
        <v>0</v>
      </c>
    </row>
    <row r="3963" spans="1:19" x14ac:dyDescent="0.35">
      <c r="A3963">
        <v>-1.0272520400783622</v>
      </c>
      <c r="B3963">
        <v>0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0.26131957797534594</v>
      </c>
      <c r="L3963">
        <v>0.26471169779603065</v>
      </c>
      <c r="M3963">
        <v>0</v>
      </c>
      <c r="N3963">
        <f t="shared" si="366"/>
        <v>-5.4179890514103093</v>
      </c>
      <c r="O3963">
        <f t="shared" si="367"/>
        <v>4.4360583696433408E-3</v>
      </c>
      <c r="P3963">
        <f t="shared" si="368"/>
        <v>4.4164666657265927E-3</v>
      </c>
      <c r="Q3963">
        <f t="shared" si="369"/>
        <v>0.99558353333427341</v>
      </c>
      <c r="R3963">
        <f t="shared" si="370"/>
        <v>-1.9222951100504352E-3</v>
      </c>
      <c r="S3963">
        <f t="shared" si="371"/>
        <v>0</v>
      </c>
    </row>
    <row r="3964" spans="1:19" x14ac:dyDescent="0.35">
      <c r="A3964">
        <v>-0.23115940521714878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1</v>
      </c>
      <c r="I3964">
        <v>1</v>
      </c>
      <c r="J3964">
        <v>0</v>
      </c>
      <c r="K3964">
        <v>2.4835354662977971</v>
      </c>
      <c r="L3964">
        <v>2.4728454780478115</v>
      </c>
      <c r="M3964">
        <v>0</v>
      </c>
      <c r="N3964">
        <f t="shared" si="366"/>
        <v>-3.7298559928491137</v>
      </c>
      <c r="O3964">
        <f t="shared" si="367"/>
        <v>2.3996291225434074E-2</v>
      </c>
      <c r="P3964">
        <f t="shared" si="368"/>
        <v>2.3433963024140737E-2</v>
      </c>
      <c r="Q3964">
        <f t="shared" si="369"/>
        <v>0.97656603697585931</v>
      </c>
      <c r="R3964">
        <f t="shared" si="370"/>
        <v>-1.0298383687423777E-2</v>
      </c>
      <c r="S3964">
        <f t="shared" si="371"/>
        <v>0</v>
      </c>
    </row>
    <row r="3965" spans="1:19" x14ac:dyDescent="0.35">
      <c r="A3965">
        <v>0.38802375523046173</v>
      </c>
      <c r="B3965">
        <v>0</v>
      </c>
      <c r="C3965">
        <v>0</v>
      </c>
      <c r="D3965">
        <v>1</v>
      </c>
      <c r="E3965">
        <v>1</v>
      </c>
      <c r="F3965">
        <v>0</v>
      </c>
      <c r="G3965">
        <v>0</v>
      </c>
      <c r="H3965">
        <v>1</v>
      </c>
      <c r="I3965">
        <v>0</v>
      </c>
      <c r="J3965">
        <v>1</v>
      </c>
      <c r="K3965">
        <v>-0.10706206600416612</v>
      </c>
      <c r="L3965">
        <v>0.5504701870050851</v>
      </c>
      <c r="M3965">
        <v>0</v>
      </c>
      <c r="N3965">
        <f t="shared" si="366"/>
        <v>-3.2568822567933093</v>
      </c>
      <c r="O3965">
        <f t="shared" si="367"/>
        <v>3.8508269952543049E-2</v>
      </c>
      <c r="P3965">
        <f t="shared" si="368"/>
        <v>3.7080369089697064E-2</v>
      </c>
      <c r="Q3965">
        <f t="shared" si="369"/>
        <v>0.96291963091030297</v>
      </c>
      <c r="R3965">
        <f t="shared" si="370"/>
        <v>-1.6409959301984092E-2</v>
      </c>
      <c r="S3965">
        <f t="shared" si="371"/>
        <v>0</v>
      </c>
    </row>
    <row r="3966" spans="1:19" x14ac:dyDescent="0.35">
      <c r="A3966">
        <v>0.2553416494202595</v>
      </c>
      <c r="B3966">
        <v>0</v>
      </c>
      <c r="C3966">
        <v>0</v>
      </c>
      <c r="D3966">
        <v>1</v>
      </c>
      <c r="E3966">
        <v>1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-0.58829923760569858</v>
      </c>
      <c r="L3966">
        <v>1.160954232133518</v>
      </c>
      <c r="M3966">
        <v>0</v>
      </c>
      <c r="N3966">
        <f t="shared" si="366"/>
        <v>-3.8159823558408705</v>
      </c>
      <c r="O3966">
        <f t="shared" si="367"/>
        <v>2.2016076206101468E-2</v>
      </c>
      <c r="P3966">
        <f t="shared" si="368"/>
        <v>2.1541810073897185E-2</v>
      </c>
      <c r="Q3966">
        <f t="shared" si="369"/>
        <v>0.97845818992610278</v>
      </c>
      <c r="R3966">
        <f t="shared" si="370"/>
        <v>-9.4577272592496816E-3</v>
      </c>
      <c r="S3966">
        <f t="shared" si="371"/>
        <v>0</v>
      </c>
    </row>
    <row r="3967" spans="1:19" x14ac:dyDescent="0.35">
      <c r="A3967">
        <v>1.6263900761256829</v>
      </c>
      <c r="B3967">
        <v>0</v>
      </c>
      <c r="C3967">
        <v>0</v>
      </c>
      <c r="D3967">
        <v>1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0</v>
      </c>
      <c r="K3967">
        <v>2.5864526402153345</v>
      </c>
      <c r="L3967">
        <v>-0.44968452522660435</v>
      </c>
      <c r="M3967">
        <v>0</v>
      </c>
      <c r="N3967">
        <f t="shared" si="366"/>
        <v>-1.4121250847075162</v>
      </c>
      <c r="O3967">
        <f t="shared" si="367"/>
        <v>0.24362500887937519</v>
      </c>
      <c r="P3967">
        <f t="shared" si="368"/>
        <v>0.19589909107642067</v>
      </c>
      <c r="Q3967">
        <f t="shared" si="369"/>
        <v>0.80410090892357933</v>
      </c>
      <c r="R3967">
        <f t="shared" si="370"/>
        <v>-9.4689446974485489E-2</v>
      </c>
      <c r="S3967">
        <f t="shared" si="371"/>
        <v>1</v>
      </c>
    </row>
    <row r="3968" spans="1:19" x14ac:dyDescent="0.35">
      <c r="A3968">
        <v>1.4052532331086791</v>
      </c>
      <c r="B3968">
        <v>0</v>
      </c>
      <c r="C3968">
        <v>0</v>
      </c>
      <c r="D3968">
        <v>1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-0.19716980625814742</v>
      </c>
      <c r="L3968">
        <v>-6.0013858123348876E-2</v>
      </c>
      <c r="M3968">
        <v>0</v>
      </c>
      <c r="N3968">
        <f t="shared" si="366"/>
        <v>-1.9450272059709546</v>
      </c>
      <c r="O3968">
        <f t="shared" si="367"/>
        <v>0.14298333328476445</v>
      </c>
      <c r="P3968">
        <f t="shared" si="368"/>
        <v>0.12509660387947352</v>
      </c>
      <c r="Q3968">
        <f t="shared" si="369"/>
        <v>0.87490339612052648</v>
      </c>
      <c r="R3968">
        <f t="shared" si="370"/>
        <v>-5.8039897661046114E-2</v>
      </c>
      <c r="S3968">
        <f t="shared" si="371"/>
        <v>1</v>
      </c>
    </row>
    <row r="3969" spans="1:19" x14ac:dyDescent="0.35">
      <c r="A3969">
        <v>-1.3368436203021676</v>
      </c>
      <c r="B3969">
        <v>0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1.4603267393451123</v>
      </c>
      <c r="L3969">
        <v>-1.59271848206282</v>
      </c>
      <c r="M3969">
        <v>0</v>
      </c>
      <c r="N3969">
        <f t="shared" si="366"/>
        <v>-6.0337151280186987</v>
      </c>
      <c r="O3969">
        <f t="shared" si="367"/>
        <v>2.3965738405279813E-3</v>
      </c>
      <c r="P3969">
        <f t="shared" si="368"/>
        <v>2.390844006325638E-3</v>
      </c>
      <c r="Q3969">
        <f t="shared" si="369"/>
        <v>0.99760915599367439</v>
      </c>
      <c r="R3969">
        <f t="shared" si="370"/>
        <v>-1.0395735839629681E-3</v>
      </c>
      <c r="S3969">
        <f t="shared" si="371"/>
        <v>0</v>
      </c>
    </row>
    <row r="3970" spans="1:19" x14ac:dyDescent="0.35">
      <c r="A3970">
        <v>0.47647849243726326</v>
      </c>
      <c r="B3970">
        <v>1</v>
      </c>
      <c r="C3970">
        <v>0</v>
      </c>
      <c r="D3970">
        <v>1</v>
      </c>
      <c r="E3970">
        <v>1</v>
      </c>
      <c r="F3970">
        <v>0</v>
      </c>
      <c r="G3970">
        <v>0</v>
      </c>
      <c r="H3970">
        <v>1</v>
      </c>
      <c r="I3970">
        <v>0</v>
      </c>
      <c r="J3970">
        <v>1</v>
      </c>
      <c r="K3970">
        <v>2.5548707606655325</v>
      </c>
      <c r="L3970">
        <v>0.81025063174058864</v>
      </c>
      <c r="M3970">
        <v>0</v>
      </c>
      <c r="N3970">
        <f t="shared" si="366"/>
        <v>-2.2562871204180381</v>
      </c>
      <c r="O3970">
        <f t="shared" si="367"/>
        <v>0.10473864569047002</v>
      </c>
      <c r="P3970">
        <f t="shared" si="368"/>
        <v>9.4808528785564103E-2</v>
      </c>
      <c r="Q3970">
        <f t="shared" si="369"/>
        <v>0.90519147121443588</v>
      </c>
      <c r="R3970">
        <f t="shared" si="370"/>
        <v>-4.3259546654955391E-2</v>
      </c>
      <c r="S3970">
        <f t="shared" si="371"/>
        <v>1</v>
      </c>
    </row>
    <row r="3971" spans="1:19" x14ac:dyDescent="0.35">
      <c r="A3971">
        <v>-0.67343309125115636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1</v>
      </c>
      <c r="I3971">
        <v>0</v>
      </c>
      <c r="J3971">
        <v>1</v>
      </c>
      <c r="K3971">
        <v>-0.69651686683229397</v>
      </c>
      <c r="L3971">
        <v>0.49851409805798452</v>
      </c>
      <c r="M3971">
        <v>0</v>
      </c>
      <c r="N3971">
        <f t="shared" si="366"/>
        <v>-4.899522634714824</v>
      </c>
      <c r="O3971">
        <f t="shared" si="367"/>
        <v>7.4501386597653997E-3</v>
      </c>
      <c r="P3971">
        <f t="shared" si="368"/>
        <v>7.395044552454471E-3</v>
      </c>
      <c r="Q3971">
        <f t="shared" si="369"/>
        <v>0.99260495544754557</v>
      </c>
      <c r="R3971">
        <f t="shared" si="370"/>
        <v>-3.2235609761402254E-3</v>
      </c>
      <c r="S3971">
        <f t="shared" si="371"/>
        <v>0</v>
      </c>
    </row>
    <row r="3972" spans="1:19" x14ac:dyDescent="0.35">
      <c r="A3972">
        <v>0.78607007266106854</v>
      </c>
      <c r="B3972">
        <v>0</v>
      </c>
      <c r="C3972">
        <v>0</v>
      </c>
      <c r="D3972">
        <v>1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-0.99908452405767245</v>
      </c>
      <c r="L3972">
        <v>0.12183245319150394</v>
      </c>
      <c r="M3972">
        <v>0</v>
      </c>
      <c r="N3972">
        <f t="shared" si="366"/>
        <v>-2.9291984479394628</v>
      </c>
      <c r="O3972">
        <f t="shared" si="367"/>
        <v>5.343985580914986E-2</v>
      </c>
      <c r="P3972">
        <f t="shared" si="368"/>
        <v>5.0728910164598406E-2</v>
      </c>
      <c r="Q3972">
        <f t="shared" si="369"/>
        <v>0.94927108983540154</v>
      </c>
      <c r="R3972">
        <f t="shared" si="370"/>
        <v>-2.2609745415561568E-2</v>
      </c>
      <c r="S3972">
        <f t="shared" si="371"/>
        <v>1</v>
      </c>
    </row>
    <row r="3973" spans="1:19" x14ac:dyDescent="0.35">
      <c r="A3973">
        <v>-1.9047230331698333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-0.8029676776225364</v>
      </c>
      <c r="L3973">
        <v>-2.0603232825867268</v>
      </c>
      <c r="M3973">
        <v>0</v>
      </c>
      <c r="N3973">
        <f t="shared" si="366"/>
        <v>-7.6452057369974771</v>
      </c>
      <c r="O3973">
        <f t="shared" si="367"/>
        <v>4.7833188945821284E-4</v>
      </c>
      <c r="P3973">
        <f t="shared" si="368"/>
        <v>4.7810319745241945E-4</v>
      </c>
      <c r="Q3973">
        <f t="shared" si="369"/>
        <v>0.99952189680254755</v>
      </c>
      <c r="R3973">
        <f t="shared" si="370"/>
        <v>-2.0768723235591773E-4</v>
      </c>
      <c r="S3973">
        <f t="shared" si="371"/>
        <v>0</v>
      </c>
    </row>
    <row r="3974" spans="1:19" x14ac:dyDescent="0.35">
      <c r="A3974">
        <v>0.69761533545426702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1</v>
      </c>
      <c r="I3974">
        <v>1</v>
      </c>
      <c r="J3974">
        <v>0</v>
      </c>
      <c r="K3974">
        <v>-0.49797064504717342</v>
      </c>
      <c r="L3974">
        <v>-0.17691505825432532</v>
      </c>
      <c r="M3974">
        <v>0</v>
      </c>
      <c r="N3974">
        <f t="shared" ref="N3974:N4037" si="372">$M$3+SUMPRODUCT($A$3:$L$3,A3974:L3974)</f>
        <v>-2.8356550675812771</v>
      </c>
      <c r="O3974">
        <f t="shared" ref="O3974:O4037" si="373">EXP(N3974)</f>
        <v>5.8680073826884761E-2</v>
      </c>
      <c r="P3974">
        <f t="shared" ref="P3974:P4037" si="374">O3974/(1+O3974)</f>
        <v>5.5427579376997063E-2</v>
      </c>
      <c r="Q3974">
        <f t="shared" ref="Q3974:Q4037" si="375">IF(M3974=1,P3974,1-P3974)</f>
        <v>0.94457242062300295</v>
      </c>
      <c r="R3974">
        <f t="shared" ref="R3974:R4037" si="376">LOG(Q3974)</f>
        <v>-2.4764738990211765E-2</v>
      </c>
      <c r="S3974">
        <f t="shared" ref="S3974:S4037" si="377">IF(P3974&gt;U$2,1,0)</f>
        <v>1</v>
      </c>
    </row>
    <row r="3975" spans="1:19" x14ac:dyDescent="0.35">
      <c r="A3975">
        <v>-1.3810709889055683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-0.49024081438813072</v>
      </c>
      <c r="L3975">
        <v>-0.68348692548855727</v>
      </c>
      <c r="M3975">
        <v>0</v>
      </c>
      <c r="N3975">
        <f t="shared" si="372"/>
        <v>-6.6257098551154012</v>
      </c>
      <c r="O3975">
        <f t="shared" si="373"/>
        <v>1.3258389433504685E-3</v>
      </c>
      <c r="P3975">
        <f t="shared" si="374"/>
        <v>1.3240834219853557E-3</v>
      </c>
      <c r="Q3975">
        <f t="shared" si="375"/>
        <v>0.99867591657801469</v>
      </c>
      <c r="R3975">
        <f t="shared" si="376"/>
        <v>-5.7542316200739549E-4</v>
      </c>
      <c r="S3975">
        <f t="shared" si="377"/>
        <v>0</v>
      </c>
    </row>
    <row r="3976" spans="1:19" x14ac:dyDescent="0.35">
      <c r="A3976">
        <v>-0.23115940521714878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-0.63269055081905712</v>
      </c>
      <c r="L3976">
        <v>1.0440530320025416</v>
      </c>
      <c r="M3976">
        <v>0</v>
      </c>
      <c r="N3976">
        <f t="shared" si="372"/>
        <v>-4.2309330238351777</v>
      </c>
      <c r="O3976">
        <f t="shared" si="373"/>
        <v>1.4538819153377696E-2</v>
      </c>
      <c r="P3976">
        <f t="shared" si="374"/>
        <v>1.4330471026737244E-2</v>
      </c>
      <c r="Q3976">
        <f t="shared" si="375"/>
        <v>0.98566952897326277</v>
      </c>
      <c r="R3976">
        <f t="shared" si="376"/>
        <v>-6.2686690347805545E-3</v>
      </c>
      <c r="S3976">
        <f t="shared" si="377"/>
        <v>0</v>
      </c>
    </row>
    <row r="3977" spans="1:19" x14ac:dyDescent="0.35">
      <c r="A3977">
        <v>-1.248388883095366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-0.92443644512177603</v>
      </c>
      <c r="L3977">
        <v>-1.5797294598260452</v>
      </c>
      <c r="M3977">
        <v>0</v>
      </c>
      <c r="N3977">
        <f t="shared" si="372"/>
        <v>-6.4874353719134339</v>
      </c>
      <c r="O3977">
        <f t="shared" si="373"/>
        <v>1.5224485197660542E-3</v>
      </c>
      <c r="P3977">
        <f t="shared" si="374"/>
        <v>1.5201341937129901E-3</v>
      </c>
      <c r="Q3977">
        <f t="shared" si="375"/>
        <v>0.998479865806287</v>
      </c>
      <c r="R3977">
        <f t="shared" si="376"/>
        <v>-6.6068818675779433E-4</v>
      </c>
      <c r="S3977">
        <f t="shared" si="377"/>
        <v>0</v>
      </c>
    </row>
    <row r="3978" spans="1:19" x14ac:dyDescent="0.35">
      <c r="A3978">
        <v>-0.54075098544095401</v>
      </c>
      <c r="B3978">
        <v>0</v>
      </c>
      <c r="C3978">
        <v>0</v>
      </c>
      <c r="D3978">
        <v>1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-0.99488833027133505</v>
      </c>
      <c r="L3978">
        <v>-0.30680528062207713</v>
      </c>
      <c r="M3978">
        <v>0</v>
      </c>
      <c r="N3978">
        <f t="shared" si="372"/>
        <v>-5.6616313155658542</v>
      </c>
      <c r="O3978">
        <f t="shared" si="373"/>
        <v>3.4768404454889471E-3</v>
      </c>
      <c r="P3978">
        <f t="shared" si="374"/>
        <v>3.4647939098877653E-3</v>
      </c>
      <c r="Q3978">
        <f t="shared" si="375"/>
        <v>0.99653520609011226</v>
      </c>
      <c r="R3978">
        <f t="shared" si="376"/>
        <v>-1.5073537215678982E-3</v>
      </c>
      <c r="S3978">
        <f t="shared" si="377"/>
        <v>0</v>
      </c>
    </row>
    <row r="3979" spans="1:19" x14ac:dyDescent="0.35">
      <c r="A3979">
        <v>0.38802375523046173</v>
      </c>
      <c r="B3979">
        <v>1</v>
      </c>
      <c r="C3979">
        <v>0</v>
      </c>
      <c r="D3979">
        <v>1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-0.12009235197226643</v>
      </c>
      <c r="L3979">
        <v>1.0570420542393171</v>
      </c>
      <c r="M3979">
        <v>0</v>
      </c>
      <c r="N3979">
        <f t="shared" si="372"/>
        <v>-3.1816574073153188</v>
      </c>
      <c r="O3979">
        <f t="shared" si="373"/>
        <v>4.1516787838496924E-2</v>
      </c>
      <c r="P3979">
        <f t="shared" si="374"/>
        <v>3.9861851794687285E-2</v>
      </c>
      <c r="Q3979">
        <f t="shared" si="375"/>
        <v>0.96013814820531274</v>
      </c>
      <c r="R3979">
        <f t="shared" si="376"/>
        <v>-1.7666274578399848E-2</v>
      </c>
      <c r="S3979">
        <f t="shared" si="377"/>
        <v>0</v>
      </c>
    </row>
    <row r="3980" spans="1:19" x14ac:dyDescent="0.35">
      <c r="A3980">
        <v>0.78607007266106854</v>
      </c>
      <c r="B3980">
        <v>0</v>
      </c>
      <c r="C3980">
        <v>0</v>
      </c>
      <c r="D3980">
        <v>1</v>
      </c>
      <c r="E3980">
        <v>0</v>
      </c>
      <c r="F3980">
        <v>1</v>
      </c>
      <c r="G3980">
        <v>0</v>
      </c>
      <c r="H3980">
        <v>1</v>
      </c>
      <c r="I3980">
        <v>1</v>
      </c>
      <c r="J3980">
        <v>0</v>
      </c>
      <c r="K3980">
        <v>-0.90411803310372163</v>
      </c>
      <c r="L3980">
        <v>-0.15093701378077506</v>
      </c>
      <c r="M3980">
        <v>0</v>
      </c>
      <c r="N3980">
        <f t="shared" si="372"/>
        <v>-3.1932540491009433</v>
      </c>
      <c r="O3980">
        <f t="shared" si="373"/>
        <v>4.1038113394291503E-2</v>
      </c>
      <c r="P3980">
        <f t="shared" si="374"/>
        <v>3.9420375552329454E-2</v>
      </c>
      <c r="Q3980">
        <f t="shared" si="375"/>
        <v>0.96057962444767053</v>
      </c>
      <c r="R3980">
        <f t="shared" si="376"/>
        <v>-1.7466629735150462E-2</v>
      </c>
      <c r="S3980">
        <f t="shared" si="377"/>
        <v>0</v>
      </c>
    </row>
    <row r="3981" spans="1:19" x14ac:dyDescent="0.35">
      <c r="A3981">
        <v>0.29956901802366021</v>
      </c>
      <c r="B3981">
        <v>0</v>
      </c>
      <c r="C3981">
        <v>0</v>
      </c>
      <c r="D3981">
        <v>1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0.30085214048873465</v>
      </c>
      <c r="L3981">
        <v>-0.69647594772533261</v>
      </c>
      <c r="M3981">
        <v>0</v>
      </c>
      <c r="N3981">
        <f t="shared" si="372"/>
        <v>-3.4371979738258585</v>
      </c>
      <c r="O3981">
        <f t="shared" si="373"/>
        <v>3.2154657408610794E-2</v>
      </c>
      <c r="P3981">
        <f t="shared" si="374"/>
        <v>3.1152945130665008E-2</v>
      </c>
      <c r="Q3981">
        <f t="shared" si="375"/>
        <v>0.96884705486933498</v>
      </c>
      <c r="R3981">
        <f t="shared" si="376"/>
        <v>-1.3744776580701931E-2</v>
      </c>
      <c r="S3981">
        <f t="shared" si="377"/>
        <v>0</v>
      </c>
    </row>
    <row r="3982" spans="1:19" x14ac:dyDescent="0.35">
      <c r="A3982">
        <v>-9.8477299406946536E-2</v>
      </c>
      <c r="B3982">
        <v>0</v>
      </c>
      <c r="C3982">
        <v>0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-8.2989164808862217E-2</v>
      </c>
      <c r="L3982">
        <v>1.498668810289673</v>
      </c>
      <c r="M3982">
        <v>0</v>
      </c>
      <c r="N3982">
        <f t="shared" si="372"/>
        <v>-4.2304706764372417</v>
      </c>
      <c r="O3982">
        <f t="shared" si="373"/>
        <v>1.4545542692768022E-2</v>
      </c>
      <c r="P3982">
        <f t="shared" si="374"/>
        <v>1.433700320062695E-2</v>
      </c>
      <c r="Q3982">
        <f t="shared" si="375"/>
        <v>0.98566299679937308</v>
      </c>
      <c r="R3982">
        <f t="shared" si="376"/>
        <v>-6.2715471763807604E-3</v>
      </c>
      <c r="S3982">
        <f t="shared" si="377"/>
        <v>0</v>
      </c>
    </row>
    <row r="3983" spans="1:19" x14ac:dyDescent="0.35">
      <c r="A3983">
        <v>-1.0272520400783622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-1.0264702098211373</v>
      </c>
      <c r="L3983">
        <v>-0.15093701378077506</v>
      </c>
      <c r="M3983">
        <v>0</v>
      </c>
      <c r="N3983">
        <f t="shared" si="372"/>
        <v>-5.8179447671625031</v>
      </c>
      <c r="O3983">
        <f t="shared" si="373"/>
        <v>2.973710536174574E-3</v>
      </c>
      <c r="P3983">
        <f t="shared" si="374"/>
        <v>2.9648938002421548E-3</v>
      </c>
      <c r="Q3983">
        <f t="shared" si="375"/>
        <v>0.99703510619975788</v>
      </c>
      <c r="R3983">
        <f t="shared" si="376"/>
        <v>-1.2895496518203365E-3</v>
      </c>
      <c r="S3983">
        <f t="shared" si="377"/>
        <v>0</v>
      </c>
    </row>
    <row r="3984" spans="1:19" x14ac:dyDescent="0.35">
      <c r="A3984">
        <v>1.051434284281473</v>
      </c>
      <c r="B3984">
        <v>0</v>
      </c>
      <c r="C3984">
        <v>0</v>
      </c>
      <c r="D3984">
        <v>1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-0.50768814644711258</v>
      </c>
      <c r="L3984">
        <v>-7.3002880360123784E-2</v>
      </c>
      <c r="M3984">
        <v>0</v>
      </c>
      <c r="N3984">
        <f t="shared" si="372"/>
        <v>-2.5818198962068277</v>
      </c>
      <c r="O3984">
        <f t="shared" si="373"/>
        <v>7.5636228606852901E-2</v>
      </c>
      <c r="P3984">
        <f t="shared" si="374"/>
        <v>7.0317665578088384E-2</v>
      </c>
      <c r="Q3984">
        <f t="shared" si="375"/>
        <v>0.92968233442191162</v>
      </c>
      <c r="R3984">
        <f t="shared" si="376"/>
        <v>-3.1665421311651738E-2</v>
      </c>
      <c r="S3984">
        <f t="shared" si="377"/>
        <v>1</v>
      </c>
    </row>
    <row r="3985" spans="1:19" x14ac:dyDescent="0.35">
      <c r="A3985">
        <v>7.8432175006656474E-2</v>
      </c>
      <c r="B3985">
        <v>0</v>
      </c>
      <c r="C3985">
        <v>0</v>
      </c>
      <c r="D3985">
        <v>1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2.4724928510705935</v>
      </c>
      <c r="L3985">
        <v>3.3950660568588495</v>
      </c>
      <c r="M3985">
        <v>0</v>
      </c>
      <c r="N3985">
        <f t="shared" si="372"/>
        <v>-3.4002561488555925</v>
      </c>
      <c r="O3985">
        <f t="shared" si="373"/>
        <v>3.3364722530172322E-2</v>
      </c>
      <c r="P3985">
        <f t="shared" si="374"/>
        <v>3.2287460373603118E-2</v>
      </c>
      <c r="Q3985">
        <f t="shared" si="375"/>
        <v>0.96771253962639692</v>
      </c>
      <c r="R3985">
        <f t="shared" si="376"/>
        <v>-1.425363132228751E-2</v>
      </c>
      <c r="S3985">
        <f t="shared" si="377"/>
        <v>0</v>
      </c>
    </row>
    <row r="3986" spans="1:19" x14ac:dyDescent="0.35">
      <c r="A3986">
        <v>1.3167984959018775</v>
      </c>
      <c r="B3986">
        <v>0</v>
      </c>
      <c r="C3986">
        <v>0</v>
      </c>
      <c r="D3986">
        <v>1</v>
      </c>
      <c r="E3986">
        <v>0</v>
      </c>
      <c r="F3986">
        <v>0</v>
      </c>
      <c r="G3986">
        <v>1</v>
      </c>
      <c r="H3986">
        <v>0</v>
      </c>
      <c r="I3986">
        <v>1</v>
      </c>
      <c r="J3986">
        <v>0</v>
      </c>
      <c r="K3986">
        <v>-0.65588004279618461</v>
      </c>
      <c r="L3986">
        <v>-2.1046791413023236E-2</v>
      </c>
      <c r="M3986">
        <v>0</v>
      </c>
      <c r="N3986">
        <f t="shared" si="372"/>
        <v>-2.1274995787872482</v>
      </c>
      <c r="O3986">
        <f t="shared" si="373"/>
        <v>0.11913480894433974</v>
      </c>
      <c r="P3986">
        <f t="shared" si="374"/>
        <v>0.10645259891140149</v>
      </c>
      <c r="Q3986">
        <f t="shared" si="375"/>
        <v>0.89354740108859854</v>
      </c>
      <c r="R3986">
        <f t="shared" si="376"/>
        <v>-4.8882404003128384E-2</v>
      </c>
      <c r="S3986">
        <f t="shared" si="377"/>
        <v>1</v>
      </c>
    </row>
    <row r="3987" spans="1:19" x14ac:dyDescent="0.35">
      <c r="A3987">
        <v>0.38802375523046173</v>
      </c>
      <c r="B3987">
        <v>0</v>
      </c>
      <c r="C3987">
        <v>0</v>
      </c>
      <c r="D3987">
        <v>1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2.0829093858548511</v>
      </c>
      <c r="L3987">
        <v>-0.50164061417370487</v>
      </c>
      <c r="M3987">
        <v>0</v>
      </c>
      <c r="N3987">
        <f t="shared" si="372"/>
        <v>-3.0016922006341717</v>
      </c>
      <c r="O3987">
        <f t="shared" si="373"/>
        <v>4.9702889902711739E-2</v>
      </c>
      <c r="P3987">
        <f t="shared" si="374"/>
        <v>4.7349483726122056E-2</v>
      </c>
      <c r="Q3987">
        <f t="shared" si="375"/>
        <v>0.95265051627387798</v>
      </c>
      <c r="R3987">
        <f t="shared" si="376"/>
        <v>-2.1066392846155892E-2</v>
      </c>
      <c r="S3987">
        <f t="shared" si="377"/>
        <v>0</v>
      </c>
    </row>
    <row r="3988" spans="1:19" x14ac:dyDescent="0.35">
      <c r="A3988">
        <v>0.34379638662706097</v>
      </c>
      <c r="B3988">
        <v>0</v>
      </c>
      <c r="C3988">
        <v>0</v>
      </c>
      <c r="D3988">
        <v>1</v>
      </c>
      <c r="E3988">
        <v>1</v>
      </c>
      <c r="F3988">
        <v>0</v>
      </c>
      <c r="G3988">
        <v>0</v>
      </c>
      <c r="H3988">
        <v>1</v>
      </c>
      <c r="I3988">
        <v>1</v>
      </c>
      <c r="J3988">
        <v>0</v>
      </c>
      <c r="K3988">
        <v>-0.23073935654884625</v>
      </c>
      <c r="L3988">
        <v>-0.5276186586472551</v>
      </c>
      <c r="M3988">
        <v>0</v>
      </c>
      <c r="N3988">
        <f t="shared" si="372"/>
        <v>-3.4655320749323941</v>
      </c>
      <c r="O3988">
        <f t="shared" si="373"/>
        <v>3.1256370270051362E-2</v>
      </c>
      <c r="P3988">
        <f t="shared" si="374"/>
        <v>3.0309020308758303E-2</v>
      </c>
      <c r="Q3988">
        <f t="shared" si="375"/>
        <v>0.96969097969124174</v>
      </c>
      <c r="R3988">
        <f t="shared" si="376"/>
        <v>-1.3366644287277669E-2</v>
      </c>
      <c r="S3988">
        <f t="shared" si="377"/>
        <v>0</v>
      </c>
    </row>
    <row r="3989" spans="1:19" x14ac:dyDescent="0.35">
      <c r="A3989">
        <v>0.56493322964406478</v>
      </c>
      <c r="B3989">
        <v>0</v>
      </c>
      <c r="C3989">
        <v>0</v>
      </c>
      <c r="D3989">
        <v>1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-0.7932501762225973</v>
      </c>
      <c r="L3989">
        <v>0.86220672068768922</v>
      </c>
      <c r="M3989">
        <v>0</v>
      </c>
      <c r="N3989">
        <f t="shared" si="372"/>
        <v>-3.7799782887169222</v>
      </c>
      <c r="O3989">
        <f t="shared" si="373"/>
        <v>2.2823186940386219E-2</v>
      </c>
      <c r="P3989">
        <f t="shared" si="374"/>
        <v>2.2313912347507656E-2</v>
      </c>
      <c r="Q3989">
        <f t="shared" si="375"/>
        <v>0.97768608765249232</v>
      </c>
      <c r="R3989">
        <f t="shared" si="376"/>
        <v>-9.8005647259446684E-3</v>
      </c>
      <c r="S3989">
        <f t="shared" si="377"/>
        <v>0</v>
      </c>
    </row>
    <row r="3990" spans="1:19" x14ac:dyDescent="0.35">
      <c r="A3990">
        <v>0.2553416494202595</v>
      </c>
      <c r="B3990">
        <v>0</v>
      </c>
      <c r="C3990">
        <v>0</v>
      </c>
      <c r="D3990">
        <v>1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1</v>
      </c>
      <c r="K3990">
        <v>-0.68459084238691392</v>
      </c>
      <c r="L3990">
        <v>-0.50164061417370487</v>
      </c>
      <c r="M3990">
        <v>0</v>
      </c>
      <c r="N3990">
        <f t="shared" si="372"/>
        <v>-3.9418423079376961</v>
      </c>
      <c r="O3990">
        <f t="shared" si="373"/>
        <v>1.9412418129305692E-2</v>
      </c>
      <c r="P3990">
        <f t="shared" si="374"/>
        <v>1.9042752260099854E-2</v>
      </c>
      <c r="Q3990">
        <f t="shared" si="375"/>
        <v>0.98095724773990012</v>
      </c>
      <c r="R3990">
        <f t="shared" si="376"/>
        <v>-8.3499197100016902E-3</v>
      </c>
      <c r="S3990">
        <f t="shared" si="377"/>
        <v>0</v>
      </c>
    </row>
    <row r="3991" spans="1:19" x14ac:dyDescent="0.35">
      <c r="A3991">
        <v>-1.4695257261123698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-0.22853083350340567</v>
      </c>
      <c r="L3991">
        <v>-1.5017953264053938</v>
      </c>
      <c r="M3991">
        <v>0</v>
      </c>
      <c r="N3991">
        <f t="shared" si="372"/>
        <v>-6.8237566078871108</v>
      </c>
      <c r="O3991">
        <f t="shared" si="373"/>
        <v>1.0876274484543399E-3</v>
      </c>
      <c r="P3991">
        <f t="shared" si="374"/>
        <v>1.0864458001808054E-3</v>
      </c>
      <c r="Q3991">
        <f t="shared" si="375"/>
        <v>0.9989135541998192</v>
      </c>
      <c r="R3991">
        <f t="shared" si="376"/>
        <v>-4.7209391459303567E-4</v>
      </c>
      <c r="S3991">
        <f t="shared" si="377"/>
        <v>0</v>
      </c>
    </row>
    <row r="3992" spans="1:19" x14ac:dyDescent="0.35">
      <c r="A3992">
        <v>0.34379638662706097</v>
      </c>
      <c r="B3992">
        <v>0</v>
      </c>
      <c r="C3992">
        <v>0</v>
      </c>
      <c r="D3992">
        <v>1</v>
      </c>
      <c r="E3992">
        <v>0</v>
      </c>
      <c r="F3992">
        <v>0</v>
      </c>
      <c r="G3992">
        <v>1</v>
      </c>
      <c r="H3992">
        <v>1</v>
      </c>
      <c r="I3992">
        <v>0</v>
      </c>
      <c r="J3992">
        <v>1</v>
      </c>
      <c r="K3992">
        <v>-0.34182806573451446</v>
      </c>
      <c r="L3992">
        <v>1.160954232133518</v>
      </c>
      <c r="M3992">
        <v>0</v>
      </c>
      <c r="N3992">
        <f t="shared" si="372"/>
        <v>-3.4913672660511899</v>
      </c>
      <c r="O3992">
        <f t="shared" si="373"/>
        <v>3.0459197860593382E-2</v>
      </c>
      <c r="P3992">
        <f t="shared" si="374"/>
        <v>2.9558858733884658E-2</v>
      </c>
      <c r="Q3992">
        <f t="shared" si="375"/>
        <v>0.97044114126611536</v>
      </c>
      <c r="R3992">
        <f t="shared" si="376"/>
        <v>-1.3030800098915718E-2</v>
      </c>
      <c r="S3992">
        <f t="shared" si="377"/>
        <v>0</v>
      </c>
    </row>
    <row r="3993" spans="1:19" x14ac:dyDescent="0.35">
      <c r="A3993">
        <v>0.60916059824746549</v>
      </c>
      <c r="B3993">
        <v>0</v>
      </c>
      <c r="C3993">
        <v>0</v>
      </c>
      <c r="D3993">
        <v>1</v>
      </c>
      <c r="E3993">
        <v>0</v>
      </c>
      <c r="F3993">
        <v>1</v>
      </c>
      <c r="G3993">
        <v>0</v>
      </c>
      <c r="H3993">
        <v>0</v>
      </c>
      <c r="I3993">
        <v>1</v>
      </c>
      <c r="J3993">
        <v>0</v>
      </c>
      <c r="K3993">
        <v>-0.47168922080642861</v>
      </c>
      <c r="L3993">
        <v>0.51150312029475897</v>
      </c>
      <c r="M3993">
        <v>0</v>
      </c>
      <c r="N3993">
        <f t="shared" si="372"/>
        <v>-3.4907063593658245</v>
      </c>
      <c r="O3993">
        <f t="shared" si="373"/>
        <v>3.0479335201809038E-2</v>
      </c>
      <c r="P3993">
        <f t="shared" si="374"/>
        <v>2.957782282537472E-2</v>
      </c>
      <c r="Q3993">
        <f t="shared" si="375"/>
        <v>0.97042217717462531</v>
      </c>
      <c r="R3993">
        <f t="shared" si="376"/>
        <v>-1.3039287044091553E-2</v>
      </c>
      <c r="S3993">
        <f t="shared" si="377"/>
        <v>0</v>
      </c>
    </row>
    <row r="3994" spans="1:19" x14ac:dyDescent="0.35">
      <c r="A3994">
        <v>1.4494806017120798</v>
      </c>
      <c r="B3994">
        <v>0</v>
      </c>
      <c r="C3994">
        <v>0</v>
      </c>
      <c r="D3994">
        <v>1</v>
      </c>
      <c r="E3994">
        <v>1</v>
      </c>
      <c r="F3994">
        <v>0</v>
      </c>
      <c r="G3994">
        <v>0</v>
      </c>
      <c r="H3994">
        <v>1</v>
      </c>
      <c r="I3994">
        <v>1</v>
      </c>
      <c r="J3994">
        <v>0</v>
      </c>
      <c r="K3994">
        <v>0.91327558098944606</v>
      </c>
      <c r="L3994">
        <v>-2.1046791413023236E-2</v>
      </c>
      <c r="M3994">
        <v>0</v>
      </c>
      <c r="N3994">
        <f t="shared" si="372"/>
        <v>-1.4414159923494752</v>
      </c>
      <c r="O3994">
        <f t="shared" si="373"/>
        <v>0.23659250820052385</v>
      </c>
      <c r="P3994">
        <f t="shared" si="374"/>
        <v>0.1913261698025413</v>
      </c>
      <c r="Q3994">
        <f t="shared" si="375"/>
        <v>0.80867383019745875</v>
      </c>
      <c r="R3994">
        <f t="shared" si="376"/>
        <v>-9.222661103150602E-2</v>
      </c>
      <c r="S3994">
        <f t="shared" si="377"/>
        <v>1</v>
      </c>
    </row>
    <row r="3995" spans="1:19" x14ac:dyDescent="0.35">
      <c r="A3995">
        <v>-0.67343309125115636</v>
      </c>
      <c r="B3995">
        <v>0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0.61777519750947796</v>
      </c>
      <c r="L3995">
        <v>-8.0577691762478715E-3</v>
      </c>
      <c r="M3995">
        <v>0</v>
      </c>
      <c r="N3995">
        <f t="shared" si="372"/>
        <v>-4.8786332940651223</v>
      </c>
      <c r="O3995">
        <f t="shared" si="373"/>
        <v>7.6074040101445509E-3</v>
      </c>
      <c r="P3995">
        <f t="shared" si="374"/>
        <v>7.5499683506374468E-3</v>
      </c>
      <c r="Q3995">
        <f t="shared" si="375"/>
        <v>0.99245003164936252</v>
      </c>
      <c r="R3995">
        <f t="shared" si="376"/>
        <v>-3.2913500814701455E-3</v>
      </c>
      <c r="S3995">
        <f t="shared" si="377"/>
        <v>0</v>
      </c>
    </row>
    <row r="3996" spans="1:19" x14ac:dyDescent="0.35">
      <c r="A3996">
        <v>0.60916059824746549</v>
      </c>
      <c r="B3996">
        <v>0</v>
      </c>
      <c r="C3996">
        <v>0</v>
      </c>
      <c r="D3996">
        <v>1</v>
      </c>
      <c r="E3996">
        <v>1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-0.51961417089249229</v>
      </c>
      <c r="L3996">
        <v>-6.0013858123348876E-2</v>
      </c>
      <c r="M3996">
        <v>0</v>
      </c>
      <c r="N3996">
        <f t="shared" si="372"/>
        <v>-3.2345818047263375</v>
      </c>
      <c r="O3996">
        <f t="shared" si="373"/>
        <v>3.9376668634062043E-2</v>
      </c>
      <c r="P3996">
        <f t="shared" si="374"/>
        <v>3.788488795482628E-2</v>
      </c>
      <c r="Q3996">
        <f t="shared" si="375"/>
        <v>0.96211511204517375</v>
      </c>
      <c r="R3996">
        <f t="shared" si="376"/>
        <v>-1.6772963788353318E-2</v>
      </c>
      <c r="S3996">
        <f t="shared" si="377"/>
        <v>0</v>
      </c>
    </row>
    <row r="3997" spans="1:19" x14ac:dyDescent="0.35">
      <c r="A3997">
        <v>-0.18693203661374805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  <c r="I3997">
        <v>1</v>
      </c>
      <c r="J3997">
        <v>0</v>
      </c>
      <c r="K3997">
        <v>0.41878727111526909</v>
      </c>
      <c r="L3997">
        <v>-0.51462963641048021</v>
      </c>
      <c r="M3997">
        <v>0</v>
      </c>
      <c r="N3997">
        <f t="shared" si="372"/>
        <v>-4.3235776732432312</v>
      </c>
      <c r="O3997">
        <f t="shared" si="373"/>
        <v>1.3252385921103485E-2</v>
      </c>
      <c r="P3997">
        <f t="shared" si="374"/>
        <v>1.3079057207505433E-2</v>
      </c>
      <c r="Q3997">
        <f t="shared" si="375"/>
        <v>0.98692094279249454</v>
      </c>
      <c r="R3997">
        <f t="shared" si="376"/>
        <v>-5.7176350548848879E-3</v>
      </c>
      <c r="S3997">
        <f t="shared" si="377"/>
        <v>0</v>
      </c>
    </row>
    <row r="3998" spans="1:19" x14ac:dyDescent="0.35">
      <c r="A3998">
        <v>-9.8477299406946536E-2</v>
      </c>
      <c r="B3998">
        <v>0</v>
      </c>
      <c r="C3998">
        <v>0</v>
      </c>
      <c r="D3998">
        <v>1</v>
      </c>
      <c r="E3998">
        <v>1</v>
      </c>
      <c r="F3998">
        <v>0</v>
      </c>
      <c r="G3998">
        <v>0</v>
      </c>
      <c r="H3998">
        <v>1</v>
      </c>
      <c r="I3998">
        <v>1</v>
      </c>
      <c r="J3998">
        <v>0</v>
      </c>
      <c r="K3998">
        <v>-0.30936277696653591</v>
      </c>
      <c r="L3998">
        <v>9.5854408717953685E-2</v>
      </c>
      <c r="M3998">
        <v>0</v>
      </c>
      <c r="N3998">
        <f t="shared" si="372"/>
        <v>-4.2032308076750482</v>
      </c>
      <c r="O3998">
        <f t="shared" si="373"/>
        <v>1.4947207174380257E-2</v>
      </c>
      <c r="P3998">
        <f t="shared" si="374"/>
        <v>1.4727078481247689E-2</v>
      </c>
      <c r="Q3998">
        <f t="shared" si="375"/>
        <v>0.98527292151875234</v>
      </c>
      <c r="R3998">
        <f t="shared" si="376"/>
        <v>-6.4434528609216366E-3</v>
      </c>
      <c r="S3998">
        <f t="shared" si="377"/>
        <v>0</v>
      </c>
    </row>
    <row r="3999" spans="1:19" x14ac:dyDescent="0.35">
      <c r="A3999">
        <v>1.2725711272984768</v>
      </c>
      <c r="B3999">
        <v>1</v>
      </c>
      <c r="C3999">
        <v>1</v>
      </c>
      <c r="D3999">
        <v>1</v>
      </c>
      <c r="E3999">
        <v>1</v>
      </c>
      <c r="F3999">
        <v>0</v>
      </c>
      <c r="G3999">
        <v>0</v>
      </c>
      <c r="H3999">
        <v>1</v>
      </c>
      <c r="I3999">
        <v>1</v>
      </c>
      <c r="J3999">
        <v>0</v>
      </c>
      <c r="K3999">
        <v>2.4656464296297274</v>
      </c>
      <c r="L3999">
        <v>-0.3587613695691777</v>
      </c>
      <c r="M3999">
        <v>0</v>
      </c>
      <c r="N3999">
        <f t="shared" si="372"/>
        <v>-0.74804613394292607</v>
      </c>
      <c r="O3999">
        <f t="shared" si="373"/>
        <v>0.47329039595395556</v>
      </c>
      <c r="P3999">
        <f t="shared" si="374"/>
        <v>0.3212471874205764</v>
      </c>
      <c r="Q3999">
        <f t="shared" si="375"/>
        <v>0.67875281257942355</v>
      </c>
      <c r="R3999">
        <f t="shared" si="376"/>
        <v>-0.16828835779323617</v>
      </c>
      <c r="S3999">
        <f t="shared" si="377"/>
        <v>1</v>
      </c>
    </row>
    <row r="4000" spans="1:19" x14ac:dyDescent="0.35">
      <c r="A4000">
        <v>7.8432175006656474E-2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-0.23250617498519879</v>
      </c>
      <c r="L4000">
        <v>8.2865386481178305E-2</v>
      </c>
      <c r="M4000">
        <v>0</v>
      </c>
      <c r="N4000">
        <f t="shared" si="372"/>
        <v>-3.8791204644736998</v>
      </c>
      <c r="O4000">
        <f t="shared" si="373"/>
        <v>2.0668996306010573E-2</v>
      </c>
      <c r="P4000">
        <f t="shared" si="374"/>
        <v>2.0250440035717247E-2</v>
      </c>
      <c r="Q4000">
        <f t="shared" si="375"/>
        <v>0.9797495599642827</v>
      </c>
      <c r="R4000">
        <f t="shared" si="376"/>
        <v>-8.8849229048501305E-3</v>
      </c>
      <c r="S4000">
        <f t="shared" si="377"/>
        <v>0</v>
      </c>
    </row>
    <row r="4001" spans="1:19" x14ac:dyDescent="0.35">
      <c r="A4001">
        <v>-0.45229624823415254</v>
      </c>
      <c r="B4001">
        <v>0</v>
      </c>
      <c r="C4001">
        <v>0</v>
      </c>
      <c r="D4001">
        <v>1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-0.27270129441222002</v>
      </c>
      <c r="L4001">
        <v>-0.64451985877823204</v>
      </c>
      <c r="M4001">
        <v>0</v>
      </c>
      <c r="N4001">
        <f t="shared" si="372"/>
        <v>-5.045425776763472</v>
      </c>
      <c r="O4001">
        <f t="shared" si="373"/>
        <v>6.4387183234948034E-3</v>
      </c>
      <c r="P4001">
        <f t="shared" si="374"/>
        <v>6.3975264526987688E-3</v>
      </c>
      <c r="Q4001">
        <f t="shared" si="375"/>
        <v>0.99360247354730125</v>
      </c>
      <c r="R4001">
        <f t="shared" si="376"/>
        <v>-2.7873360014256839E-3</v>
      </c>
      <c r="S4001">
        <f t="shared" si="377"/>
        <v>0</v>
      </c>
    </row>
    <row r="4002" spans="1:19" x14ac:dyDescent="0.35">
      <c r="A4002">
        <v>0.83029744126446925</v>
      </c>
      <c r="B4002">
        <v>0</v>
      </c>
      <c r="C4002">
        <v>1</v>
      </c>
      <c r="D4002">
        <v>1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-0.34315317956177893</v>
      </c>
      <c r="L4002">
        <v>-0.39772843627950333</v>
      </c>
      <c r="M4002">
        <v>0</v>
      </c>
      <c r="N4002">
        <f t="shared" si="372"/>
        <v>-2.3374474705524682</v>
      </c>
      <c r="O4002">
        <f t="shared" si="373"/>
        <v>9.657383143772244E-2</v>
      </c>
      <c r="P4002">
        <f t="shared" si="374"/>
        <v>8.8068699679896695E-2</v>
      </c>
      <c r="Q4002">
        <f t="shared" si="375"/>
        <v>0.91193130032010328</v>
      </c>
      <c r="R4002">
        <f t="shared" si="376"/>
        <v>-4.0037877697561924E-2</v>
      </c>
      <c r="S4002">
        <f t="shared" si="377"/>
        <v>1</v>
      </c>
    </row>
    <row r="4003" spans="1:19" x14ac:dyDescent="0.35">
      <c r="A4003">
        <v>-0.71766045985455706</v>
      </c>
      <c r="B4003">
        <v>0</v>
      </c>
      <c r="C4003">
        <v>0</v>
      </c>
      <c r="D4003">
        <v>1</v>
      </c>
      <c r="E4003">
        <v>1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0.72996816821786614</v>
      </c>
      <c r="L4003">
        <v>0.95312987634511592</v>
      </c>
      <c r="M4003">
        <v>0</v>
      </c>
      <c r="N4003">
        <f t="shared" si="372"/>
        <v>-5.2206085060421596</v>
      </c>
      <c r="O4003">
        <f t="shared" si="373"/>
        <v>5.404039734904385E-3</v>
      </c>
      <c r="P4003">
        <f t="shared" si="374"/>
        <v>5.3749930588395806E-3</v>
      </c>
      <c r="Q4003">
        <f t="shared" si="375"/>
        <v>0.99462500694116041</v>
      </c>
      <c r="R4003">
        <f t="shared" si="376"/>
        <v>-2.3406259000658576E-3</v>
      </c>
      <c r="S4003">
        <f t="shared" si="377"/>
        <v>0</v>
      </c>
    </row>
    <row r="4004" spans="1:19" x14ac:dyDescent="0.35">
      <c r="A4004">
        <v>-0.54075098544095401</v>
      </c>
      <c r="B4004">
        <v>0</v>
      </c>
      <c r="C4004">
        <v>0</v>
      </c>
      <c r="D4004">
        <v>1</v>
      </c>
      <c r="E4004">
        <v>1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-0.64351231374171658</v>
      </c>
      <c r="L4004">
        <v>0.31666778674313167</v>
      </c>
      <c r="M4004">
        <v>0</v>
      </c>
      <c r="N4004">
        <f t="shared" si="372"/>
        <v>-5.0697836917442016</v>
      </c>
      <c r="O4004">
        <f t="shared" si="373"/>
        <v>6.283779227129466E-3</v>
      </c>
      <c r="P4004">
        <f t="shared" si="374"/>
        <v>6.2445399169165647E-3</v>
      </c>
      <c r="Q4004">
        <f t="shared" si="375"/>
        <v>0.99375546008308346</v>
      </c>
      <c r="R4004">
        <f t="shared" si="376"/>
        <v>-2.7204721443392231E-3</v>
      </c>
      <c r="S4004">
        <f t="shared" si="377"/>
        <v>0</v>
      </c>
    </row>
    <row r="4005" spans="1:19" x14ac:dyDescent="0.35">
      <c r="A4005">
        <v>-0.8503425656647593</v>
      </c>
      <c r="B4005">
        <v>0</v>
      </c>
      <c r="C4005">
        <v>0</v>
      </c>
      <c r="D4005">
        <v>1</v>
      </c>
      <c r="E4005">
        <v>1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-1.9604553404713478E-2</v>
      </c>
      <c r="L4005">
        <v>-0.3587613695691777</v>
      </c>
      <c r="M4005">
        <v>0</v>
      </c>
      <c r="N4005">
        <f t="shared" si="372"/>
        <v>-5.5786214795247027</v>
      </c>
      <c r="O4005">
        <f t="shared" si="373"/>
        <v>3.7777696637903515E-3</v>
      </c>
      <c r="P4005">
        <f t="shared" si="374"/>
        <v>3.7635518318518786E-3</v>
      </c>
      <c r="Q4005">
        <f t="shared" si="375"/>
        <v>0.99623644816814816</v>
      </c>
      <c r="R4005">
        <f t="shared" si="376"/>
        <v>-1.6375732754527858E-3</v>
      </c>
      <c r="S4005">
        <f t="shared" si="377"/>
        <v>0</v>
      </c>
    </row>
    <row r="4006" spans="1:19" x14ac:dyDescent="0.35">
      <c r="A4006">
        <v>-1.8286519591719839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-0.83477040947688308</v>
      </c>
      <c r="L4006">
        <v>-1.2679929261434404</v>
      </c>
      <c r="M4006">
        <v>0</v>
      </c>
      <c r="N4006">
        <f t="shared" si="372"/>
        <v>-7.5135339138472919</v>
      </c>
      <c r="O4006">
        <f t="shared" si="373"/>
        <v>5.4564939954408948E-4</v>
      </c>
      <c r="P4006">
        <f t="shared" si="374"/>
        <v>5.4535182864624832E-4</v>
      </c>
      <c r="Q4006">
        <f t="shared" si="375"/>
        <v>0.99945464817135377</v>
      </c>
      <c r="R4006">
        <f t="shared" si="376"/>
        <v>-2.3690789482687865E-4</v>
      </c>
      <c r="S4006">
        <f t="shared" si="377"/>
        <v>0</v>
      </c>
    </row>
    <row r="4007" spans="1:19" x14ac:dyDescent="0.35">
      <c r="A4007">
        <v>-0.67343309125115636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-0.15631212991749424</v>
      </c>
      <c r="L4007">
        <v>-1.4628282596950681</v>
      </c>
      <c r="M4007">
        <v>0</v>
      </c>
      <c r="N4007">
        <f t="shared" si="372"/>
        <v>-5.1914585302100704</v>
      </c>
      <c r="O4007">
        <f t="shared" si="373"/>
        <v>5.5638857984632957E-3</v>
      </c>
      <c r="P4007">
        <f t="shared" si="374"/>
        <v>5.533100260502413E-3</v>
      </c>
      <c r="Q4007">
        <f t="shared" si="375"/>
        <v>0.99446689973949753</v>
      </c>
      <c r="R4007">
        <f t="shared" si="376"/>
        <v>-2.4096675417771742E-3</v>
      </c>
      <c r="S4007">
        <f t="shared" si="377"/>
        <v>0</v>
      </c>
    </row>
    <row r="4008" spans="1:19" x14ac:dyDescent="0.35">
      <c r="A4008">
        <v>-0.8503425656647593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0.91857603629850404</v>
      </c>
      <c r="L4008">
        <v>-0.96924541469761161</v>
      </c>
      <c r="M4008">
        <v>0</v>
      </c>
      <c r="N4008">
        <f t="shared" si="372"/>
        <v>-5.0356099496841331</v>
      </c>
      <c r="O4008">
        <f t="shared" si="373"/>
        <v>6.5022308733195533E-3</v>
      </c>
      <c r="P4008">
        <f t="shared" si="374"/>
        <v>6.4602249988832241E-3</v>
      </c>
      <c r="Q4008">
        <f t="shared" si="375"/>
        <v>0.99353977500111679</v>
      </c>
      <c r="R4008">
        <f t="shared" si="376"/>
        <v>-2.814741822685026E-3</v>
      </c>
      <c r="S4008">
        <f t="shared" si="377"/>
        <v>0</v>
      </c>
    </row>
    <row r="4009" spans="1:19" x14ac:dyDescent="0.35">
      <c r="A4009">
        <v>-0.58497835404435483</v>
      </c>
      <c r="B4009">
        <v>0</v>
      </c>
      <c r="C4009">
        <v>0</v>
      </c>
      <c r="D4009">
        <v>1</v>
      </c>
      <c r="E4009">
        <v>0</v>
      </c>
      <c r="F4009">
        <v>0</v>
      </c>
      <c r="G4009">
        <v>1</v>
      </c>
      <c r="H4009">
        <v>1</v>
      </c>
      <c r="I4009">
        <v>0</v>
      </c>
      <c r="J4009">
        <v>1</v>
      </c>
      <c r="K4009">
        <v>-0.99069213648499765</v>
      </c>
      <c r="L4009">
        <v>-0.6315308365414567</v>
      </c>
      <c r="M4009">
        <v>0</v>
      </c>
      <c r="N4009">
        <f t="shared" si="372"/>
        <v>-5.1598359809523098</v>
      </c>
      <c r="O4009">
        <f t="shared" si="373"/>
        <v>5.7426415110053046E-3</v>
      </c>
      <c r="P4009">
        <f t="shared" si="374"/>
        <v>5.7098518785856471E-3</v>
      </c>
      <c r="Q4009">
        <f t="shared" si="375"/>
        <v>0.99429014812141436</v>
      </c>
      <c r="R4009">
        <f t="shared" si="376"/>
        <v>-2.4868637510232134E-3</v>
      </c>
      <c r="S4009">
        <f t="shared" si="377"/>
        <v>0</v>
      </c>
    </row>
    <row r="4010" spans="1:19" x14ac:dyDescent="0.35">
      <c r="A4010">
        <v>-0.23115940521714878</v>
      </c>
      <c r="B4010">
        <v>0</v>
      </c>
      <c r="C4010">
        <v>0</v>
      </c>
      <c r="D4010">
        <v>1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-0.15962491448565513</v>
      </c>
      <c r="L4010">
        <v>-0.43669550298982895</v>
      </c>
      <c r="M4010">
        <v>0</v>
      </c>
      <c r="N4010">
        <f t="shared" si="372"/>
        <v>-4.7893863979836855</v>
      </c>
      <c r="O4010">
        <f t="shared" si="373"/>
        <v>8.3175594877043114E-3</v>
      </c>
      <c r="P4010">
        <f t="shared" si="374"/>
        <v>8.248948368934696E-3</v>
      </c>
      <c r="Q4010">
        <f t="shared" si="375"/>
        <v>0.99175105163106525</v>
      </c>
      <c r="R4010">
        <f t="shared" si="376"/>
        <v>-3.597330337223527E-3</v>
      </c>
      <c r="S4010">
        <f t="shared" si="377"/>
        <v>0</v>
      </c>
    </row>
    <row r="4011" spans="1:19" x14ac:dyDescent="0.35">
      <c r="A4011">
        <v>-1.8392665276368001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-0.34028209960270611</v>
      </c>
      <c r="L4011">
        <v>-1.1640807482492395</v>
      </c>
      <c r="M4011">
        <v>0</v>
      </c>
      <c r="N4011">
        <f t="shared" si="372"/>
        <v>-7.3679114856795547</v>
      </c>
      <c r="O4011">
        <f t="shared" si="373"/>
        <v>6.3118504247495501E-4</v>
      </c>
      <c r="P4011">
        <f t="shared" si="374"/>
        <v>6.3078689921917876E-4</v>
      </c>
      <c r="Q4011">
        <f t="shared" si="375"/>
        <v>0.99936921310078086</v>
      </c>
      <c r="R4011">
        <f t="shared" si="376"/>
        <v>-2.740337071131177E-4</v>
      </c>
      <c r="S4011">
        <f t="shared" si="377"/>
        <v>0</v>
      </c>
    </row>
    <row r="4012" spans="1:19" x14ac:dyDescent="0.35">
      <c r="A4012">
        <v>-1.8799557067519288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1.1847030632741102</v>
      </c>
      <c r="L4012">
        <v>-1.1640807482492395</v>
      </c>
      <c r="M4012">
        <v>0</v>
      </c>
      <c r="N4012">
        <f t="shared" si="372"/>
        <v>-7.2728833414386518</v>
      </c>
      <c r="O4012">
        <f t="shared" si="373"/>
        <v>6.941077560417301E-4</v>
      </c>
      <c r="P4012">
        <f t="shared" si="374"/>
        <v>6.9362630464388209E-4</v>
      </c>
      <c r="Q4012">
        <f t="shared" si="375"/>
        <v>0.99930637369535613</v>
      </c>
      <c r="R4012">
        <f t="shared" si="376"/>
        <v>-3.013425982721688E-4</v>
      </c>
      <c r="S4012">
        <f t="shared" si="377"/>
        <v>0</v>
      </c>
    </row>
    <row r="4013" spans="1:19" x14ac:dyDescent="0.35">
      <c r="A4013">
        <v>0.60916059824746549</v>
      </c>
      <c r="B4013">
        <v>0</v>
      </c>
      <c r="C4013">
        <v>0</v>
      </c>
      <c r="D4013">
        <v>1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2.8119428431548319</v>
      </c>
      <c r="L4013">
        <v>0.86220672068768922</v>
      </c>
      <c r="M4013">
        <v>0</v>
      </c>
      <c r="N4013">
        <f t="shared" si="372"/>
        <v>-2.7695642940020502</v>
      </c>
      <c r="O4013">
        <f t="shared" si="373"/>
        <v>6.2689312902195413E-2</v>
      </c>
      <c r="P4013">
        <f t="shared" si="374"/>
        <v>5.8991195395568088E-2</v>
      </c>
      <c r="Q4013">
        <f t="shared" si="375"/>
        <v>0.94100880460443193</v>
      </c>
      <c r="R4013">
        <f t="shared" si="376"/>
        <v>-2.6406313051774648E-2</v>
      </c>
      <c r="S4013">
        <f t="shared" si="377"/>
        <v>1</v>
      </c>
    </row>
    <row r="4014" spans="1:19" x14ac:dyDescent="0.35">
      <c r="A4014">
        <v>-0.71766045985455706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1</v>
      </c>
      <c r="I4014">
        <v>0</v>
      </c>
      <c r="J4014">
        <v>1</v>
      </c>
      <c r="K4014">
        <v>-0.45534615027016739</v>
      </c>
      <c r="L4014">
        <v>-0.25484919167497661</v>
      </c>
      <c r="M4014">
        <v>0</v>
      </c>
      <c r="N4014">
        <f t="shared" si="372"/>
        <v>-5.0758655938934414</v>
      </c>
      <c r="O4014">
        <f t="shared" si="373"/>
        <v>6.2456778785254753E-3</v>
      </c>
      <c r="P4014">
        <f t="shared" si="374"/>
        <v>6.2069115086221096E-3</v>
      </c>
      <c r="Q4014">
        <f t="shared" si="375"/>
        <v>0.99379308849137793</v>
      </c>
      <c r="R4014">
        <f t="shared" si="376"/>
        <v>-2.7040279572538187E-3</v>
      </c>
      <c r="S4014">
        <f t="shared" si="377"/>
        <v>0</v>
      </c>
    </row>
    <row r="4015" spans="1:19" x14ac:dyDescent="0.35">
      <c r="A4015">
        <v>-0.58497835404435483</v>
      </c>
      <c r="B4015">
        <v>0</v>
      </c>
      <c r="C4015">
        <v>0</v>
      </c>
      <c r="D4015">
        <v>1</v>
      </c>
      <c r="E4015">
        <v>0</v>
      </c>
      <c r="F4015">
        <v>1</v>
      </c>
      <c r="G4015">
        <v>0</v>
      </c>
      <c r="H4015">
        <v>1</v>
      </c>
      <c r="I4015">
        <v>0</v>
      </c>
      <c r="J4015">
        <v>0</v>
      </c>
      <c r="K4015">
        <v>-0.6503587351825828</v>
      </c>
      <c r="L4015">
        <v>-0.60555279206790646</v>
      </c>
      <c r="M4015">
        <v>0</v>
      </c>
      <c r="N4015">
        <f t="shared" si="372"/>
        <v>-5.6012353280879417</v>
      </c>
      <c r="O4015">
        <f t="shared" si="373"/>
        <v>3.6932984619427217E-3</v>
      </c>
      <c r="P4015">
        <f t="shared" si="374"/>
        <v>3.6797082013024537E-3</v>
      </c>
      <c r="Q4015">
        <f t="shared" si="375"/>
        <v>0.99632029179869752</v>
      </c>
      <c r="R4015">
        <f t="shared" si="376"/>
        <v>-1.601024428053419E-3</v>
      </c>
      <c r="S4015">
        <f t="shared" si="377"/>
        <v>0</v>
      </c>
    </row>
    <row r="4016" spans="1:19" x14ac:dyDescent="0.35">
      <c r="A4016">
        <v>-5.424993080354578E-2</v>
      </c>
      <c r="B4016">
        <v>0</v>
      </c>
      <c r="C4016">
        <v>0</v>
      </c>
      <c r="D4016">
        <v>1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-0.84537132009499827</v>
      </c>
      <c r="L4016">
        <v>0.14781049766505422</v>
      </c>
      <c r="M4016">
        <v>0</v>
      </c>
      <c r="N4016">
        <f t="shared" si="372"/>
        <v>-4.466678594708088</v>
      </c>
      <c r="O4016">
        <f t="shared" si="373"/>
        <v>1.148540023778109E-2</v>
      </c>
      <c r="P4016">
        <f t="shared" si="374"/>
        <v>1.1354983705233006E-2</v>
      </c>
      <c r="Q4016">
        <f t="shared" si="375"/>
        <v>0.98864501629476698</v>
      </c>
      <c r="R4016">
        <f t="shared" si="376"/>
        <v>-4.9596185532608918E-3</v>
      </c>
      <c r="S4016">
        <f t="shared" si="377"/>
        <v>0</v>
      </c>
    </row>
    <row r="4017" spans="1:19" x14ac:dyDescent="0.35">
      <c r="A4017">
        <v>-0.31961414242395031</v>
      </c>
      <c r="B4017">
        <v>0</v>
      </c>
      <c r="C4017">
        <v>0</v>
      </c>
      <c r="D4017">
        <v>1</v>
      </c>
      <c r="E4017">
        <v>1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-0.63799100612811477</v>
      </c>
      <c r="L4017">
        <v>0.26471169779603065</v>
      </c>
      <c r="M4017">
        <v>0</v>
      </c>
      <c r="N4017">
        <f t="shared" si="372"/>
        <v>-4.7894511397230444</v>
      </c>
      <c r="O4017">
        <f t="shared" si="373"/>
        <v>8.3170210118669752E-3</v>
      </c>
      <c r="P4017">
        <f t="shared" si="374"/>
        <v>8.2484187398926111E-3</v>
      </c>
      <c r="Q4017">
        <f t="shared" si="375"/>
        <v>0.99175158126010743</v>
      </c>
      <c r="R4017">
        <f t="shared" si="376"/>
        <v>-3.5970984091517819E-3</v>
      </c>
      <c r="S4017">
        <f t="shared" si="377"/>
        <v>0</v>
      </c>
    </row>
    <row r="4018" spans="1:19" x14ac:dyDescent="0.35">
      <c r="A4018">
        <v>3.4204806403255718E-2</v>
      </c>
      <c r="B4018">
        <v>1</v>
      </c>
      <c r="C4018">
        <v>0</v>
      </c>
      <c r="D4018">
        <v>1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-0.32835607515732607</v>
      </c>
      <c r="L4018">
        <v>-0.30680528062207713</v>
      </c>
      <c r="M4018">
        <v>0</v>
      </c>
      <c r="N4018">
        <f t="shared" si="372"/>
        <v>-3.8201485731243174</v>
      </c>
      <c r="O4018">
        <f t="shared" si="373"/>
        <v>2.1924543254378207E-2</v>
      </c>
      <c r="P4018">
        <f t="shared" si="374"/>
        <v>2.14541703681548E-2</v>
      </c>
      <c r="Q4018">
        <f t="shared" si="375"/>
        <v>0.97854582963184522</v>
      </c>
      <c r="R4018">
        <f t="shared" si="376"/>
        <v>-9.4188295970633711E-3</v>
      </c>
      <c r="S4018">
        <f t="shared" si="377"/>
        <v>0</v>
      </c>
    </row>
    <row r="4019" spans="1:19" x14ac:dyDescent="0.35">
      <c r="A4019">
        <v>0.69761533545426702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1</v>
      </c>
      <c r="H4019">
        <v>1</v>
      </c>
      <c r="I4019">
        <v>0</v>
      </c>
      <c r="J4019">
        <v>0</v>
      </c>
      <c r="K4019">
        <v>0.50889501136925042</v>
      </c>
      <c r="L4019">
        <v>0.2257446310857055</v>
      </c>
      <c r="M4019">
        <v>0</v>
      </c>
      <c r="N4019">
        <f t="shared" si="372"/>
        <v>-3.0505055075100018</v>
      </c>
      <c r="O4019">
        <f t="shared" si="373"/>
        <v>4.7334990149174798E-2</v>
      </c>
      <c r="P4019">
        <f t="shared" si="374"/>
        <v>4.5195654298184715E-2</v>
      </c>
      <c r="Q4019">
        <f t="shared" si="375"/>
        <v>0.95480434570181527</v>
      </c>
      <c r="R4019">
        <f t="shared" si="376"/>
        <v>-2.0085613010461738E-2</v>
      </c>
      <c r="S4019">
        <f t="shared" si="377"/>
        <v>0</v>
      </c>
    </row>
    <row r="4020" spans="1:19" x14ac:dyDescent="0.35">
      <c r="A4020">
        <v>0.78607007266106854</v>
      </c>
      <c r="B4020">
        <v>0</v>
      </c>
      <c r="C4020">
        <v>0</v>
      </c>
      <c r="D4020">
        <v>1</v>
      </c>
      <c r="E4020">
        <v>0</v>
      </c>
      <c r="F4020">
        <v>0</v>
      </c>
      <c r="G4020">
        <v>1</v>
      </c>
      <c r="H4020">
        <v>1</v>
      </c>
      <c r="I4020">
        <v>1</v>
      </c>
      <c r="J4020">
        <v>0</v>
      </c>
      <c r="K4020">
        <v>-0.18303525876732679</v>
      </c>
      <c r="L4020">
        <v>-1.2679929261434404</v>
      </c>
      <c r="M4020">
        <v>0</v>
      </c>
      <c r="N4020">
        <f t="shared" si="372"/>
        <v>-2.8659937348881104</v>
      </c>
      <c r="O4020">
        <f t="shared" si="373"/>
        <v>5.69265331329551E-2</v>
      </c>
      <c r="P4020">
        <f t="shared" si="374"/>
        <v>5.3860444740858895E-2</v>
      </c>
      <c r="Q4020">
        <f t="shared" si="375"/>
        <v>0.94613955525914106</v>
      </c>
      <c r="R4020">
        <f t="shared" si="376"/>
        <v>-2.4044800586674093E-2</v>
      </c>
      <c r="S4020">
        <f t="shared" si="377"/>
        <v>1</v>
      </c>
    </row>
    <row r="4021" spans="1:19" x14ac:dyDescent="0.35">
      <c r="A4021">
        <v>-1.1157067772851639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1</v>
      </c>
      <c r="J4021">
        <v>0</v>
      </c>
      <c r="K4021">
        <v>0.1365380259079452</v>
      </c>
      <c r="L4021">
        <v>-0.73544301443565829</v>
      </c>
      <c r="M4021">
        <v>0</v>
      </c>
      <c r="N4021">
        <f t="shared" si="372"/>
        <v>-5.8307407537691178</v>
      </c>
      <c r="O4021">
        <f t="shared" si="373"/>
        <v>2.9359013945126308E-3</v>
      </c>
      <c r="P4021">
        <f t="shared" si="374"/>
        <v>2.9273071094877189E-3</v>
      </c>
      <c r="Q4021">
        <f t="shared" si="375"/>
        <v>0.99707269289051226</v>
      </c>
      <c r="R4021">
        <f t="shared" si="376"/>
        <v>-1.2731777260929411E-3</v>
      </c>
      <c r="S4021">
        <f t="shared" si="377"/>
        <v>0</v>
      </c>
    </row>
    <row r="4022" spans="1:19" x14ac:dyDescent="0.35">
      <c r="A4022">
        <v>3.4204806403255718E-2</v>
      </c>
      <c r="B4022">
        <v>0</v>
      </c>
      <c r="C4022">
        <v>0</v>
      </c>
      <c r="D4022">
        <v>1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9.413438343548336E-2</v>
      </c>
      <c r="L4022">
        <v>0.21275560884893013</v>
      </c>
      <c r="M4022">
        <v>0</v>
      </c>
      <c r="N4022">
        <f t="shared" si="372"/>
        <v>-3.898261852610394</v>
      </c>
      <c r="O4022">
        <f t="shared" si="373"/>
        <v>2.0277125466057651E-2</v>
      </c>
      <c r="P4022">
        <f t="shared" si="374"/>
        <v>1.9874135134407878E-2</v>
      </c>
      <c r="Q4022">
        <f t="shared" si="375"/>
        <v>0.98012586486559217</v>
      </c>
      <c r="R4022">
        <f t="shared" si="376"/>
        <v>-8.7181499129653818E-3</v>
      </c>
      <c r="S4022">
        <f t="shared" si="377"/>
        <v>0</v>
      </c>
    </row>
    <row r="4023" spans="1:19" x14ac:dyDescent="0.35">
      <c r="A4023">
        <v>-1.2041615144919653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-0.32173050602100395</v>
      </c>
      <c r="L4023">
        <v>-1.6966306599570216</v>
      </c>
      <c r="M4023">
        <v>0</v>
      </c>
      <c r="N4023">
        <f t="shared" si="372"/>
        <v>-6.4012774105999304</v>
      </c>
      <c r="O4023">
        <f t="shared" si="373"/>
        <v>1.6594361373699058E-3</v>
      </c>
      <c r="P4023">
        <f t="shared" si="374"/>
        <v>1.6566869711416834E-3</v>
      </c>
      <c r="Q4023">
        <f t="shared" si="375"/>
        <v>0.99834331302885837</v>
      </c>
      <c r="R4023">
        <f t="shared" si="376"/>
        <v>-7.200866537295761E-4</v>
      </c>
      <c r="S4023">
        <f t="shared" si="377"/>
        <v>0</v>
      </c>
    </row>
    <row r="4024" spans="1:19" x14ac:dyDescent="0.35">
      <c r="A4024">
        <v>-1.3368436203021676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-1.0443592464892071</v>
      </c>
      <c r="L4024">
        <v>-1.5537514153524947</v>
      </c>
      <c r="M4024">
        <v>0</v>
      </c>
      <c r="N4024">
        <f t="shared" si="372"/>
        <v>-6.6530339558729885</v>
      </c>
      <c r="O4024">
        <f t="shared" si="373"/>
        <v>1.2901020491451146E-3</v>
      </c>
      <c r="P4024">
        <f t="shared" si="374"/>
        <v>1.2884398302798704E-3</v>
      </c>
      <c r="Q4024">
        <f t="shared" si="375"/>
        <v>0.99871156016972018</v>
      </c>
      <c r="R4024">
        <f t="shared" si="376"/>
        <v>-5.5992309967621882E-4</v>
      </c>
      <c r="S4024">
        <f t="shared" si="377"/>
        <v>0</v>
      </c>
    </row>
    <row r="4025" spans="1:19" x14ac:dyDescent="0.35">
      <c r="A4025">
        <v>-1.5137530947157707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-0.64638339370078968</v>
      </c>
      <c r="L4025">
        <v>-1.4108721707479677</v>
      </c>
      <c r="M4025">
        <v>0</v>
      </c>
      <c r="N4025">
        <f t="shared" si="372"/>
        <v>-6.9629891407696194</v>
      </c>
      <c r="O4025">
        <f t="shared" si="373"/>
        <v>9.4626382712520896E-4</v>
      </c>
      <c r="P4025">
        <f t="shared" si="374"/>
        <v>9.453692583927158E-4</v>
      </c>
      <c r="Q4025">
        <f t="shared" si="375"/>
        <v>0.99905463074160727</v>
      </c>
      <c r="R4025">
        <f t="shared" si="376"/>
        <v>-4.107628441704349E-4</v>
      </c>
      <c r="S4025">
        <f t="shared" si="377"/>
        <v>0</v>
      </c>
    </row>
    <row r="4026" spans="1:19" x14ac:dyDescent="0.35">
      <c r="A4026">
        <v>-1.9047230331698333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7.4478528331060945E-2</v>
      </c>
      <c r="L4026">
        <v>-1.94342208245575</v>
      </c>
      <c r="M4026">
        <v>0</v>
      </c>
      <c r="N4026">
        <f t="shared" si="372"/>
        <v>-7.4203021343001012</v>
      </c>
      <c r="O4026">
        <f t="shared" si="373"/>
        <v>5.9896814935051336E-4</v>
      </c>
      <c r="P4026">
        <f t="shared" si="374"/>
        <v>5.9860960126545989E-4</v>
      </c>
      <c r="Q4026">
        <f t="shared" si="375"/>
        <v>0.99940139039873455</v>
      </c>
      <c r="R4026">
        <f t="shared" si="376"/>
        <v>-2.6005068883119782E-4</v>
      </c>
      <c r="S4026">
        <f t="shared" si="377"/>
        <v>0</v>
      </c>
    </row>
    <row r="4027" spans="1:19" x14ac:dyDescent="0.35">
      <c r="A4027">
        <v>1.6706174447290836</v>
      </c>
      <c r="B4027">
        <v>1</v>
      </c>
      <c r="C4027">
        <v>0</v>
      </c>
      <c r="D4027">
        <v>1</v>
      </c>
      <c r="E4027">
        <v>0</v>
      </c>
      <c r="F4027">
        <v>1</v>
      </c>
      <c r="G4027">
        <v>0</v>
      </c>
      <c r="H4027">
        <v>1</v>
      </c>
      <c r="I4027">
        <v>0</v>
      </c>
      <c r="J4027">
        <v>0</v>
      </c>
      <c r="K4027">
        <v>1.6582104042166004</v>
      </c>
      <c r="L4027">
        <v>1.0180749875289918</v>
      </c>
      <c r="M4027">
        <v>0</v>
      </c>
      <c r="N4027">
        <f t="shared" si="372"/>
        <v>-1.045264897465473</v>
      </c>
      <c r="O4027">
        <f t="shared" si="373"/>
        <v>0.35159866944462137</v>
      </c>
      <c r="P4027">
        <f t="shared" si="374"/>
        <v>0.2601354066063819</v>
      </c>
      <c r="Q4027">
        <f t="shared" si="375"/>
        <v>0.7398645933936181</v>
      </c>
      <c r="R4027">
        <f t="shared" si="376"/>
        <v>-0.1308477555701987</v>
      </c>
      <c r="S4027">
        <f t="shared" si="377"/>
        <v>1</v>
      </c>
    </row>
    <row r="4028" spans="1:19" x14ac:dyDescent="0.35">
      <c r="A4028">
        <v>-0.23115940521714878</v>
      </c>
      <c r="B4028">
        <v>0</v>
      </c>
      <c r="C4028">
        <v>0</v>
      </c>
      <c r="D4028">
        <v>1</v>
      </c>
      <c r="E4028">
        <v>1</v>
      </c>
      <c r="F4028">
        <v>0</v>
      </c>
      <c r="G4028">
        <v>0</v>
      </c>
      <c r="H4028">
        <v>1</v>
      </c>
      <c r="I4028">
        <v>1</v>
      </c>
      <c r="J4028">
        <v>0</v>
      </c>
      <c r="K4028">
        <v>-5.6707740568117705E-2</v>
      </c>
      <c r="L4028">
        <v>0.25172267555925576</v>
      </c>
      <c r="M4028">
        <v>0</v>
      </c>
      <c r="N4028">
        <f t="shared" si="372"/>
        <v>-4.3805930780885438</v>
      </c>
      <c r="O4028">
        <f t="shared" si="373"/>
        <v>1.2517932307734611E-2</v>
      </c>
      <c r="P4028">
        <f t="shared" si="374"/>
        <v>1.2363170970417968E-2</v>
      </c>
      <c r="Q4028">
        <f t="shared" si="375"/>
        <v>0.98763682902958205</v>
      </c>
      <c r="R4028">
        <f t="shared" si="376"/>
        <v>-5.4027235739479169E-3</v>
      </c>
      <c r="S4028">
        <f t="shared" si="377"/>
        <v>0</v>
      </c>
    </row>
    <row r="4029" spans="1:19" x14ac:dyDescent="0.35">
      <c r="A4029">
        <v>0.6533879668508662</v>
      </c>
      <c r="B4029">
        <v>0</v>
      </c>
      <c r="C4029">
        <v>0</v>
      </c>
      <c r="D4029">
        <v>1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-0.53419042299240127</v>
      </c>
      <c r="L4029">
        <v>0.74530552055671273</v>
      </c>
      <c r="M4029">
        <v>0</v>
      </c>
      <c r="N4029">
        <f t="shared" si="372"/>
        <v>-3.5932534611060296</v>
      </c>
      <c r="O4029">
        <f t="shared" si="373"/>
        <v>2.75086862346401E-2</v>
      </c>
      <c r="P4029">
        <f t="shared" si="374"/>
        <v>2.6772217698175511E-2</v>
      </c>
      <c r="Q4029">
        <f t="shared" si="375"/>
        <v>0.9732277823018245</v>
      </c>
      <c r="R4029">
        <f t="shared" si="376"/>
        <v>-1.1785501952318389E-2</v>
      </c>
      <c r="S4029">
        <f t="shared" si="377"/>
        <v>0</v>
      </c>
    </row>
    <row r="4030" spans="1:19" x14ac:dyDescent="0.35">
      <c r="A4030">
        <v>-1.6906625691293735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-3.5285067027342756E-2</v>
      </c>
      <c r="L4030">
        <v>-1.6316855487731456</v>
      </c>
      <c r="M4030">
        <v>0</v>
      </c>
      <c r="N4030">
        <f t="shared" si="372"/>
        <v>-7.1611805181037287</v>
      </c>
      <c r="O4030">
        <f t="shared" si="373"/>
        <v>7.7613776749746455E-4</v>
      </c>
      <c r="P4030">
        <f t="shared" si="374"/>
        <v>7.755358448382375E-4</v>
      </c>
      <c r="Q4030">
        <f t="shared" si="375"/>
        <v>0.99922446415516175</v>
      </c>
      <c r="R4030">
        <f t="shared" si="376"/>
        <v>-3.3694160997401438E-4</v>
      </c>
      <c r="S4030">
        <f t="shared" si="377"/>
        <v>0</v>
      </c>
    </row>
    <row r="4031" spans="1:19" x14ac:dyDescent="0.35">
      <c r="A4031">
        <v>0.91875217847127078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1</v>
      </c>
      <c r="H4031">
        <v>1</v>
      </c>
      <c r="I4031">
        <v>1</v>
      </c>
      <c r="J4031">
        <v>0</v>
      </c>
      <c r="K4031">
        <v>-0.66316816884613894</v>
      </c>
      <c r="L4031">
        <v>1.2129103210806196</v>
      </c>
      <c r="M4031">
        <v>0</v>
      </c>
      <c r="N4031">
        <f t="shared" si="372"/>
        <v>-2.6897945639659522</v>
      </c>
      <c r="O4031">
        <f t="shared" si="373"/>
        <v>6.7894885995253867E-2</v>
      </c>
      <c r="P4031">
        <f t="shared" si="374"/>
        <v>6.3578248089443151E-2</v>
      </c>
      <c r="Q4031">
        <f t="shared" si="375"/>
        <v>0.93642175191055688</v>
      </c>
      <c r="R4031">
        <f t="shared" si="376"/>
        <v>-2.8528506738541289E-2</v>
      </c>
      <c r="S4031">
        <f t="shared" si="377"/>
        <v>1</v>
      </c>
    </row>
    <row r="4032" spans="1:19" x14ac:dyDescent="0.35">
      <c r="A4032">
        <v>-0.23115940521714878</v>
      </c>
      <c r="B4032">
        <v>0</v>
      </c>
      <c r="C4032">
        <v>0</v>
      </c>
      <c r="D4032">
        <v>1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-0.92487814973086435</v>
      </c>
      <c r="L4032">
        <v>-0.20289310272787561</v>
      </c>
      <c r="M4032">
        <v>0</v>
      </c>
      <c r="N4032">
        <f t="shared" si="372"/>
        <v>-4.9091526572305062</v>
      </c>
      <c r="O4032">
        <f t="shared" si="373"/>
        <v>7.3787380034820802E-3</v>
      </c>
      <c r="P4032">
        <f t="shared" si="374"/>
        <v>7.3246910274341881E-3</v>
      </c>
      <c r="Q4032">
        <f t="shared" si="375"/>
        <v>0.99267530897256584</v>
      </c>
      <c r="R4032">
        <f t="shared" si="376"/>
        <v>-3.192780286623361E-3</v>
      </c>
      <c r="S4032">
        <f t="shared" si="377"/>
        <v>0</v>
      </c>
    </row>
    <row r="4033" spans="1:19" x14ac:dyDescent="0.35">
      <c r="A4033">
        <v>0.56493322964406478</v>
      </c>
      <c r="B4033">
        <v>0</v>
      </c>
      <c r="C4033">
        <v>0</v>
      </c>
      <c r="D4033">
        <v>1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2.0943937056911421</v>
      </c>
      <c r="L4033">
        <v>0.19976658661215477</v>
      </c>
      <c r="M4033">
        <v>0</v>
      </c>
      <c r="N4033">
        <f t="shared" si="372"/>
        <v>-2.6970648051750175</v>
      </c>
      <c r="O4033">
        <f t="shared" si="373"/>
        <v>6.7403063796542317E-2</v>
      </c>
      <c r="P4033">
        <f t="shared" si="374"/>
        <v>6.3146777522637892E-2</v>
      </c>
      <c r="Q4033">
        <f t="shared" si="375"/>
        <v>0.93685322247736214</v>
      </c>
      <c r="R4033">
        <f t="shared" si="376"/>
        <v>-2.8328445036823288E-2</v>
      </c>
      <c r="S4033">
        <f t="shared" si="377"/>
        <v>1</v>
      </c>
    </row>
    <row r="4034" spans="1:19" x14ac:dyDescent="0.35">
      <c r="A4034">
        <v>0.6533879668508662</v>
      </c>
      <c r="B4034">
        <v>0</v>
      </c>
      <c r="C4034">
        <v>0</v>
      </c>
      <c r="D4034">
        <v>1</v>
      </c>
      <c r="E4034">
        <v>0</v>
      </c>
      <c r="F4034">
        <v>0</v>
      </c>
      <c r="G4034">
        <v>1</v>
      </c>
      <c r="H4034">
        <v>1</v>
      </c>
      <c r="I4034">
        <v>0</v>
      </c>
      <c r="J4034">
        <v>0</v>
      </c>
      <c r="K4034">
        <v>-9.2485813904257447E-2</v>
      </c>
      <c r="L4034">
        <v>0.73231649831993739</v>
      </c>
      <c r="M4034">
        <v>0</v>
      </c>
      <c r="N4034">
        <f t="shared" si="372"/>
        <v>-3.2136376987081494</v>
      </c>
      <c r="O4034">
        <f t="shared" si="373"/>
        <v>4.0210074765128313E-2</v>
      </c>
      <c r="P4034">
        <f t="shared" si="374"/>
        <v>3.8655725166099206E-2</v>
      </c>
      <c r="Q4034">
        <f t="shared" si="375"/>
        <v>0.96134427483390084</v>
      </c>
      <c r="R4034">
        <f t="shared" si="376"/>
        <v>-1.7121055739248776E-2</v>
      </c>
      <c r="S4034">
        <f t="shared" si="377"/>
        <v>0</v>
      </c>
    </row>
    <row r="4035" spans="1:19" x14ac:dyDescent="0.35">
      <c r="A4035">
        <v>-1.5137530947157707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-0.48538206368816117</v>
      </c>
      <c r="L4035">
        <v>-1.4888063041686188</v>
      </c>
      <c r="M4035">
        <v>0</v>
      </c>
      <c r="N4035">
        <f t="shared" si="372"/>
        <v>-6.938177154915806</v>
      </c>
      <c r="O4035">
        <f t="shared" si="373"/>
        <v>9.7003621228043452E-4</v>
      </c>
      <c r="P4035">
        <f t="shared" si="374"/>
        <v>9.6909615391795241E-4</v>
      </c>
      <c r="Q4035">
        <f t="shared" si="375"/>
        <v>0.99903090384608206</v>
      </c>
      <c r="R4035">
        <f t="shared" si="376"/>
        <v>-4.2107717718711921E-4</v>
      </c>
      <c r="S4035">
        <f t="shared" si="377"/>
        <v>0</v>
      </c>
    </row>
    <row r="4036" spans="1:19" x14ac:dyDescent="0.35">
      <c r="A4036">
        <v>-0.40806887963075178</v>
      </c>
      <c r="B4036">
        <v>0</v>
      </c>
      <c r="C4036">
        <v>0</v>
      </c>
      <c r="D4036">
        <v>1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-0.44960399035202142</v>
      </c>
      <c r="L4036">
        <v>0.40759094240055788</v>
      </c>
      <c r="M4036">
        <v>0</v>
      </c>
      <c r="N4036">
        <f t="shared" si="372"/>
        <v>-4.9863800824275408</v>
      </c>
      <c r="O4036">
        <f t="shared" si="373"/>
        <v>6.8303450806152357E-3</v>
      </c>
      <c r="P4036">
        <f t="shared" si="374"/>
        <v>6.7840079651833906E-3</v>
      </c>
      <c r="Q4036">
        <f t="shared" si="375"/>
        <v>0.99321599203481659</v>
      </c>
      <c r="R4036">
        <f t="shared" si="376"/>
        <v>-2.9562963702307841E-3</v>
      </c>
      <c r="S4036">
        <f t="shared" si="377"/>
        <v>0</v>
      </c>
    </row>
    <row r="4037" spans="1:19" x14ac:dyDescent="0.35">
      <c r="A4037">
        <v>1.5821627075222819</v>
      </c>
      <c r="B4037">
        <v>0</v>
      </c>
      <c r="C4037">
        <v>0</v>
      </c>
      <c r="D4037">
        <v>1</v>
      </c>
      <c r="E4037">
        <v>1</v>
      </c>
      <c r="F4037">
        <v>0</v>
      </c>
      <c r="G4037">
        <v>0</v>
      </c>
      <c r="H4037">
        <v>1</v>
      </c>
      <c r="I4037">
        <v>1</v>
      </c>
      <c r="J4037">
        <v>0</v>
      </c>
      <c r="K4037">
        <v>-0.76608534276367668</v>
      </c>
      <c r="L4037">
        <v>0.58943725371541023</v>
      </c>
      <c r="M4037">
        <v>0</v>
      </c>
      <c r="N4037">
        <f t="shared" si="372"/>
        <v>-1.4829079531416003</v>
      </c>
      <c r="O4037">
        <f t="shared" si="373"/>
        <v>0.22697669019440503</v>
      </c>
      <c r="P4037">
        <f t="shared" si="374"/>
        <v>0.18498859188469369</v>
      </c>
      <c r="Q4037">
        <f t="shared" si="375"/>
        <v>0.81501140811530637</v>
      </c>
      <c r="R4037">
        <f t="shared" si="376"/>
        <v>-8.8836312184132404E-2</v>
      </c>
      <c r="S4037">
        <f t="shared" si="377"/>
        <v>1</v>
      </c>
    </row>
    <row r="4038" spans="1:19" x14ac:dyDescent="0.35">
      <c r="A4038">
        <v>0.83029744126446925</v>
      </c>
      <c r="B4038">
        <v>1</v>
      </c>
      <c r="C4038">
        <v>0</v>
      </c>
      <c r="D4038">
        <v>1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1</v>
      </c>
      <c r="K4038">
        <v>-0.23537725494427195</v>
      </c>
      <c r="L4038">
        <v>1.4726907658161232</v>
      </c>
      <c r="M4038">
        <v>0</v>
      </c>
      <c r="N4038">
        <f t="shared" ref="N4038:N4101" si="378">$M$3+SUMPRODUCT($A$3:$L$3,A4038:L4038)</f>
        <v>-2.5492543312229872</v>
      </c>
      <c r="O4038">
        <f t="shared" ref="O4038:O4101" si="379">EXP(N4038)</f>
        <v>7.8139910774503038E-2</v>
      </c>
      <c r="P4038">
        <f t="shared" ref="P4038:P4101" si="380">O4038/(1+O4038)</f>
        <v>7.2476596027661835E-2</v>
      </c>
      <c r="Q4038">
        <f t="shared" ref="Q4038:Q4101" si="381">IF(M4038=1,P4038,1-P4038)</f>
        <v>0.92752340397233812</v>
      </c>
      <c r="R4038">
        <f t="shared" ref="R4038:R4101" si="382">LOG(Q4038)</f>
        <v>-3.267512312768267E-2</v>
      </c>
      <c r="S4038">
        <f t="shared" ref="S4038:S4101" si="383">IF(P4038&gt;U$2,1,0)</f>
        <v>1</v>
      </c>
    </row>
    <row r="4039" spans="1:19" x14ac:dyDescent="0.35">
      <c r="A4039">
        <v>0.74184270405766772</v>
      </c>
      <c r="B4039">
        <v>0</v>
      </c>
      <c r="C4039">
        <v>0</v>
      </c>
      <c r="D4039">
        <v>1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-0.40918801862045628</v>
      </c>
      <c r="L4039">
        <v>0.16079951990182959</v>
      </c>
      <c r="M4039">
        <v>0</v>
      </c>
      <c r="N4039">
        <f t="shared" si="378"/>
        <v>-2.8062982545234192</v>
      </c>
      <c r="O4039">
        <f t="shared" si="379"/>
        <v>6.0428268952165541E-2</v>
      </c>
      <c r="P4039">
        <f t="shared" si="380"/>
        <v>5.6984777491716772E-2</v>
      </c>
      <c r="Q4039">
        <f t="shared" si="381"/>
        <v>0.94301522250828318</v>
      </c>
      <c r="R4039">
        <f t="shared" si="382"/>
        <v>-2.5481296660350546E-2</v>
      </c>
      <c r="S4039">
        <f t="shared" si="383"/>
        <v>1</v>
      </c>
    </row>
    <row r="4040" spans="1:19" x14ac:dyDescent="0.35">
      <c r="A4040">
        <v>-5.424993080354578E-2</v>
      </c>
      <c r="B4040">
        <v>0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0.27390815933435786</v>
      </c>
      <c r="L4040">
        <v>2.252032100022634</v>
      </c>
      <c r="M4040">
        <v>0</v>
      </c>
      <c r="N4040">
        <f t="shared" si="378"/>
        <v>-3.7757514963107721</v>
      </c>
      <c r="O4040">
        <f t="shared" si="379"/>
        <v>2.2919859978132725E-2</v>
      </c>
      <c r="P4040">
        <f t="shared" si="380"/>
        <v>2.2406310479320141E-2</v>
      </c>
      <c r="Q4040">
        <f t="shared" si="381"/>
        <v>0.97759368952067982</v>
      </c>
      <c r="R4040">
        <f t="shared" si="382"/>
        <v>-9.8416105131334686E-3</v>
      </c>
      <c r="S4040">
        <f t="shared" si="383"/>
        <v>0</v>
      </c>
    </row>
    <row r="4041" spans="1:19" x14ac:dyDescent="0.35">
      <c r="A4041">
        <v>0.69761533545426702</v>
      </c>
      <c r="B4041">
        <v>0</v>
      </c>
      <c r="C4041">
        <v>0</v>
      </c>
      <c r="D4041">
        <v>1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1</v>
      </c>
      <c r="K4041">
        <v>-0.53021508151060781</v>
      </c>
      <c r="L4041">
        <v>0.87519574292446456</v>
      </c>
      <c r="M4041">
        <v>0</v>
      </c>
      <c r="N4041">
        <f t="shared" si="378"/>
        <v>-3.1651445076391425</v>
      </c>
      <c r="O4041">
        <f t="shared" si="379"/>
        <v>4.2208041988880771E-2</v>
      </c>
      <c r="P4041">
        <f t="shared" si="380"/>
        <v>4.0498672326816573E-2</v>
      </c>
      <c r="Q4041">
        <f t="shared" si="381"/>
        <v>0.95950132767318341</v>
      </c>
      <c r="R4041">
        <f t="shared" si="382"/>
        <v>-1.7954419989751554E-2</v>
      </c>
      <c r="S4041">
        <f t="shared" si="383"/>
        <v>0</v>
      </c>
    </row>
    <row r="4042" spans="1:19" x14ac:dyDescent="0.35">
      <c r="A4042">
        <v>0.47647849243726326</v>
      </c>
      <c r="B4042">
        <v>0</v>
      </c>
      <c r="C4042">
        <v>0</v>
      </c>
      <c r="D4042">
        <v>1</v>
      </c>
      <c r="E4042">
        <v>1</v>
      </c>
      <c r="F4042">
        <v>0</v>
      </c>
      <c r="G4042">
        <v>0</v>
      </c>
      <c r="H4042">
        <v>1</v>
      </c>
      <c r="I4042">
        <v>0</v>
      </c>
      <c r="J4042">
        <v>1</v>
      </c>
      <c r="K4042">
        <v>2.5071666628840128</v>
      </c>
      <c r="L4042">
        <v>6.9876364244402939E-2</v>
      </c>
      <c r="M4042">
        <v>0</v>
      </c>
      <c r="N4042">
        <f t="shared" si="378"/>
        <v>-2.6967870579215605</v>
      </c>
      <c r="O4042">
        <f t="shared" si="379"/>
        <v>6.7421787412482476E-2</v>
      </c>
      <c r="P4042">
        <f t="shared" si="380"/>
        <v>6.3163210839005252E-2</v>
      </c>
      <c r="Q4042">
        <f t="shared" si="381"/>
        <v>0.93683678916099478</v>
      </c>
      <c r="R4042">
        <f t="shared" si="382"/>
        <v>-2.8336063051087726E-2</v>
      </c>
      <c r="S4042">
        <f t="shared" si="383"/>
        <v>1</v>
      </c>
    </row>
    <row r="4043" spans="1:19" x14ac:dyDescent="0.35">
      <c r="A4043">
        <v>0.69761533545426702</v>
      </c>
      <c r="B4043">
        <v>0</v>
      </c>
      <c r="C4043">
        <v>0</v>
      </c>
      <c r="D4043">
        <v>1</v>
      </c>
      <c r="E4043">
        <v>1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0.65576179389105838</v>
      </c>
      <c r="L4043">
        <v>-0.20289310272787561</v>
      </c>
      <c r="M4043">
        <v>0</v>
      </c>
      <c r="N4043">
        <f t="shared" si="378"/>
        <v>-2.9010415902947724</v>
      </c>
      <c r="O4043">
        <f t="shared" si="379"/>
        <v>5.4965938241679294E-2</v>
      </c>
      <c r="P4043">
        <f t="shared" si="380"/>
        <v>5.2102097564677291E-2</v>
      </c>
      <c r="Q4043">
        <f t="shared" si="381"/>
        <v>0.94789790243532268</v>
      </c>
      <c r="R4043">
        <f t="shared" si="382"/>
        <v>-2.3238437764053987E-2</v>
      </c>
      <c r="S4043">
        <f t="shared" si="383"/>
        <v>1</v>
      </c>
    </row>
    <row r="4044" spans="1:19" x14ac:dyDescent="0.35">
      <c r="A4044">
        <v>-1.248388883095366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-0.69165811613232442</v>
      </c>
      <c r="L4044">
        <v>-1.4888063041686188</v>
      </c>
      <c r="M4044">
        <v>0</v>
      </c>
      <c r="N4044">
        <f t="shared" si="378"/>
        <v>-6.5312448546898487</v>
      </c>
      <c r="O4044">
        <f t="shared" si="379"/>
        <v>1.4571907295271209E-3</v>
      </c>
      <c r="P4044">
        <f t="shared" si="380"/>
        <v>1.4550704144084359E-3</v>
      </c>
      <c r="Q4044">
        <f t="shared" si="381"/>
        <v>0.9985449295855916</v>
      </c>
      <c r="R4044">
        <f t="shared" si="382"/>
        <v>-6.323892488588178E-4</v>
      </c>
      <c r="S4044">
        <f t="shared" si="383"/>
        <v>0</v>
      </c>
    </row>
    <row r="4045" spans="1:19" x14ac:dyDescent="0.35">
      <c r="A4045">
        <v>-1.2926162516987669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-1.0110105485030523</v>
      </c>
      <c r="L4045">
        <v>-0.25484919167497661</v>
      </c>
      <c r="M4045">
        <v>0</v>
      </c>
      <c r="N4045">
        <f t="shared" si="378"/>
        <v>-6.5569105292250089</v>
      </c>
      <c r="O4045">
        <f t="shared" si="379"/>
        <v>1.4202668120277108E-3</v>
      </c>
      <c r="P4045">
        <f t="shared" si="380"/>
        <v>1.4182525150495111E-3</v>
      </c>
      <c r="Q4045">
        <f t="shared" si="381"/>
        <v>0.99858174748495054</v>
      </c>
      <c r="R4045">
        <f t="shared" si="382"/>
        <v>-6.1637643333514345E-4</v>
      </c>
      <c r="S4045">
        <f t="shared" si="383"/>
        <v>0</v>
      </c>
    </row>
    <row r="4046" spans="1:19" x14ac:dyDescent="0.35">
      <c r="A4046">
        <v>-1.6906625691293735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-0.85840160606309857</v>
      </c>
      <c r="L4046">
        <v>-1.4498392374582934</v>
      </c>
      <c r="M4046">
        <v>0</v>
      </c>
      <c r="N4046">
        <f t="shared" si="378"/>
        <v>-7.2909368037302169</v>
      </c>
      <c r="O4046">
        <f t="shared" si="379"/>
        <v>6.8168914460381869E-4</v>
      </c>
      <c r="P4046">
        <f t="shared" si="380"/>
        <v>6.8122476107915577E-4</v>
      </c>
      <c r="Q4046">
        <f t="shared" si="381"/>
        <v>0.99931877523892088</v>
      </c>
      <c r="R4046">
        <f t="shared" si="382"/>
        <v>-2.9595297136770181E-4</v>
      </c>
      <c r="S4046">
        <f t="shared" si="383"/>
        <v>0</v>
      </c>
    </row>
    <row r="4047" spans="1:19" x14ac:dyDescent="0.35">
      <c r="A4047">
        <v>-1.1599341458885646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-0.62628583398727888</v>
      </c>
      <c r="L4047">
        <v>-0.68348692548855727</v>
      </c>
      <c r="M4047">
        <v>0</v>
      </c>
      <c r="N4047">
        <f t="shared" si="378"/>
        <v>-6.0632622296835876</v>
      </c>
      <c r="O4047">
        <f t="shared" si="379"/>
        <v>2.3267979436776341E-3</v>
      </c>
      <c r="P4047">
        <f t="shared" si="380"/>
        <v>2.3213965230214073E-3</v>
      </c>
      <c r="Q4047">
        <f t="shared" si="381"/>
        <v>0.99767860347697856</v>
      </c>
      <c r="R4047">
        <f t="shared" si="382"/>
        <v>-1.0093416952039731E-3</v>
      </c>
      <c r="S4047">
        <f t="shared" si="383"/>
        <v>0</v>
      </c>
    </row>
    <row r="4048" spans="1:19" x14ac:dyDescent="0.35">
      <c r="A4048">
        <v>-1.3368436203021676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-0.38953216351603387</v>
      </c>
      <c r="L4048">
        <v>-0.15093701378077506</v>
      </c>
      <c r="M4048">
        <v>0</v>
      </c>
      <c r="N4048">
        <f t="shared" si="378"/>
        <v>-6.6114625685556536</v>
      </c>
      <c r="O4048">
        <f t="shared" si="379"/>
        <v>1.3448637548673674E-3</v>
      </c>
      <c r="P4048">
        <f t="shared" si="380"/>
        <v>1.3430575254806466E-3</v>
      </c>
      <c r="Q4048">
        <f t="shared" si="381"/>
        <v>0.9986569424745193</v>
      </c>
      <c r="R4048">
        <f t="shared" si="382"/>
        <v>-5.8367451421442154E-4</v>
      </c>
      <c r="S4048">
        <f t="shared" si="383"/>
        <v>0</v>
      </c>
    </row>
    <row r="4049" spans="1:19" x14ac:dyDescent="0.35">
      <c r="A4049">
        <v>0.21111428081685873</v>
      </c>
      <c r="B4049">
        <v>0</v>
      </c>
      <c r="C4049">
        <v>0</v>
      </c>
      <c r="D4049">
        <v>1</v>
      </c>
      <c r="E4049">
        <v>0</v>
      </c>
      <c r="F4049">
        <v>1</v>
      </c>
      <c r="G4049">
        <v>0</v>
      </c>
      <c r="H4049">
        <v>1</v>
      </c>
      <c r="I4049">
        <v>0</v>
      </c>
      <c r="J4049">
        <v>1</v>
      </c>
      <c r="K4049">
        <v>-0.34823278256629264</v>
      </c>
      <c r="L4049">
        <v>1.1869322766070687</v>
      </c>
      <c r="M4049">
        <v>0</v>
      </c>
      <c r="N4049">
        <f t="shared" si="378"/>
        <v>-3.9385142333016798</v>
      </c>
      <c r="O4049">
        <f t="shared" si="379"/>
        <v>1.9477131731824068E-2</v>
      </c>
      <c r="P4049">
        <f t="shared" si="380"/>
        <v>1.9105020726396808E-2</v>
      </c>
      <c r="Q4049">
        <f t="shared" si="381"/>
        <v>0.98089497927360314</v>
      </c>
      <c r="R4049">
        <f t="shared" si="382"/>
        <v>-8.3774884034497222E-3</v>
      </c>
      <c r="S4049">
        <f t="shared" si="383"/>
        <v>0</v>
      </c>
    </row>
    <row r="4050" spans="1:19" x14ac:dyDescent="0.35">
      <c r="A4050">
        <v>-0.27538677382054955</v>
      </c>
      <c r="B4050">
        <v>0</v>
      </c>
      <c r="C4050">
        <v>0</v>
      </c>
      <c r="D4050">
        <v>1</v>
      </c>
      <c r="E4050">
        <v>0</v>
      </c>
      <c r="F4050">
        <v>0</v>
      </c>
      <c r="G4050">
        <v>1</v>
      </c>
      <c r="H4050">
        <v>1</v>
      </c>
      <c r="I4050">
        <v>0</v>
      </c>
      <c r="J4050">
        <v>0</v>
      </c>
      <c r="K4050">
        <v>1.116238848865448</v>
      </c>
      <c r="L4050">
        <v>0.82323965397736409</v>
      </c>
      <c r="M4050">
        <v>0</v>
      </c>
      <c r="N4050">
        <f t="shared" si="378"/>
        <v>-4.5585058077228187</v>
      </c>
      <c r="O4050">
        <f t="shared" si="379"/>
        <v>1.0477702955774118E-2</v>
      </c>
      <c r="P4050">
        <f t="shared" si="380"/>
        <v>1.0369059035271655E-2</v>
      </c>
      <c r="Q4050">
        <f t="shared" si="381"/>
        <v>0.98963094096472837</v>
      </c>
      <c r="R4050">
        <f t="shared" si="382"/>
        <v>-4.5267348823901906E-3</v>
      </c>
      <c r="S4050">
        <f t="shared" si="383"/>
        <v>0</v>
      </c>
    </row>
    <row r="4051" spans="1:19" x14ac:dyDescent="0.35">
      <c r="A4051">
        <v>1.1398890214882744</v>
      </c>
      <c r="B4051">
        <v>0</v>
      </c>
      <c r="C4051">
        <v>1</v>
      </c>
      <c r="D4051">
        <v>1</v>
      </c>
      <c r="E4051">
        <v>1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2.2405979312993178</v>
      </c>
      <c r="L4051">
        <v>-9.8980924833674058E-2</v>
      </c>
      <c r="M4051">
        <v>0</v>
      </c>
      <c r="N4051">
        <f t="shared" si="378"/>
        <v>-1.5926312820376474</v>
      </c>
      <c r="O4051">
        <f t="shared" si="379"/>
        <v>0.20338973127054727</v>
      </c>
      <c r="P4051">
        <f t="shared" si="380"/>
        <v>0.16901401597951726</v>
      </c>
      <c r="Q4051">
        <f t="shared" si="381"/>
        <v>0.83098598402048274</v>
      </c>
      <c r="R4051">
        <f t="shared" si="382"/>
        <v>-8.0406301262696239E-2</v>
      </c>
      <c r="S4051">
        <f t="shared" si="383"/>
        <v>1</v>
      </c>
    </row>
    <row r="4052" spans="1:19" x14ac:dyDescent="0.35">
      <c r="A4052">
        <v>1.3610258645052782</v>
      </c>
      <c r="B4052">
        <v>0</v>
      </c>
      <c r="C4052">
        <v>0</v>
      </c>
      <c r="D4052">
        <v>1</v>
      </c>
      <c r="E4052">
        <v>1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1.1650472081696881</v>
      </c>
      <c r="L4052">
        <v>0.4595470313476584</v>
      </c>
      <c r="M4052">
        <v>0</v>
      </c>
      <c r="N4052">
        <f t="shared" si="378"/>
        <v>-1.5412206396005841</v>
      </c>
      <c r="O4052">
        <f t="shared" si="379"/>
        <v>0.21411957900974032</v>
      </c>
      <c r="P4052">
        <f t="shared" si="380"/>
        <v>0.17635789975842447</v>
      </c>
      <c r="Q4052">
        <f t="shared" si="381"/>
        <v>0.82364210024157547</v>
      </c>
      <c r="R4052">
        <f t="shared" si="382"/>
        <v>-8.4261462642511928E-2</v>
      </c>
      <c r="S4052">
        <f t="shared" si="383"/>
        <v>1</v>
      </c>
    </row>
    <row r="4053" spans="1:19" x14ac:dyDescent="0.35">
      <c r="A4053">
        <v>0.47647849243726326</v>
      </c>
      <c r="B4053">
        <v>0</v>
      </c>
      <c r="C4053">
        <v>0</v>
      </c>
      <c r="D4053">
        <v>1</v>
      </c>
      <c r="E4053">
        <v>1</v>
      </c>
      <c r="F4053">
        <v>0</v>
      </c>
      <c r="G4053">
        <v>0</v>
      </c>
      <c r="H4053">
        <v>1</v>
      </c>
      <c r="I4053">
        <v>1</v>
      </c>
      <c r="J4053">
        <v>0</v>
      </c>
      <c r="K4053">
        <v>3.1321786847437361</v>
      </c>
      <c r="L4053">
        <v>0.94014085410834047</v>
      </c>
      <c r="M4053">
        <v>0</v>
      </c>
      <c r="N4053">
        <f t="shared" si="378"/>
        <v>-2.6857150295734513</v>
      </c>
      <c r="O4053">
        <f t="shared" si="379"/>
        <v>6.8172431260551239E-2</v>
      </c>
      <c r="P4053">
        <f t="shared" si="380"/>
        <v>6.3821560326267637E-2</v>
      </c>
      <c r="Q4053">
        <f t="shared" si="381"/>
        <v>0.93617843967373238</v>
      </c>
      <c r="R4053">
        <f t="shared" si="382"/>
        <v>-2.8641364958787087E-2</v>
      </c>
      <c r="S4053">
        <f t="shared" si="383"/>
        <v>1</v>
      </c>
    </row>
    <row r="4054" spans="1:19" x14ac:dyDescent="0.35">
      <c r="A4054">
        <v>0.91875217847127078</v>
      </c>
      <c r="B4054">
        <v>0</v>
      </c>
      <c r="C4054">
        <v>1</v>
      </c>
      <c r="D4054">
        <v>1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0.18910087438943421</v>
      </c>
      <c r="L4054">
        <v>0.2257446310857055</v>
      </c>
      <c r="M4054">
        <v>0</v>
      </c>
      <c r="N4054">
        <f t="shared" si="378"/>
        <v>-2.3668852709657937</v>
      </c>
      <c r="O4054">
        <f t="shared" si="379"/>
        <v>9.3772347334857398E-2</v>
      </c>
      <c r="P4054">
        <f t="shared" si="380"/>
        <v>8.5732965880283937E-2</v>
      </c>
      <c r="Q4054">
        <f t="shared" si="381"/>
        <v>0.9142670341197161</v>
      </c>
      <c r="R4054">
        <f t="shared" si="382"/>
        <v>-3.8926939379001692E-2</v>
      </c>
      <c r="S4054">
        <f t="shared" si="383"/>
        <v>1</v>
      </c>
    </row>
    <row r="4055" spans="1:19" x14ac:dyDescent="0.35">
      <c r="A4055">
        <v>-0.76188782845795777</v>
      </c>
      <c r="B4055">
        <v>0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-1.0512056679300734</v>
      </c>
      <c r="L4055">
        <v>1.7920275297302401E-2</v>
      </c>
      <c r="M4055">
        <v>0</v>
      </c>
      <c r="N4055">
        <f t="shared" si="378"/>
        <v>-5.4620054849113489</v>
      </c>
      <c r="O4055">
        <f t="shared" si="379"/>
        <v>4.2450338510702113E-3</v>
      </c>
      <c r="P4055">
        <f t="shared" si="380"/>
        <v>4.2270897121506213E-3</v>
      </c>
      <c r="Q4055">
        <f t="shared" si="381"/>
        <v>0.99577291028784942</v>
      </c>
      <c r="R4055">
        <f t="shared" si="382"/>
        <v>-1.83969275480754E-3</v>
      </c>
      <c r="S4055">
        <f t="shared" si="383"/>
        <v>0</v>
      </c>
    </row>
    <row r="4056" spans="1:19" x14ac:dyDescent="0.35">
      <c r="A4056">
        <v>0.52070586104066396</v>
      </c>
      <c r="B4056">
        <v>0</v>
      </c>
      <c r="C4056">
        <v>0</v>
      </c>
      <c r="D4056">
        <v>1</v>
      </c>
      <c r="E4056">
        <v>0</v>
      </c>
      <c r="F4056">
        <v>0</v>
      </c>
      <c r="G4056">
        <v>1</v>
      </c>
      <c r="H4056">
        <v>1</v>
      </c>
      <c r="I4056">
        <v>0</v>
      </c>
      <c r="J4056">
        <v>0</v>
      </c>
      <c r="K4056">
        <v>2.7607051085006074</v>
      </c>
      <c r="L4056">
        <v>-0.85234421456663467</v>
      </c>
      <c r="M4056">
        <v>0</v>
      </c>
      <c r="N4056">
        <f t="shared" si="378"/>
        <v>-2.9966921750330497</v>
      </c>
      <c r="O4056">
        <f t="shared" si="379"/>
        <v>4.995202795394954E-2</v>
      </c>
      <c r="P4056">
        <f t="shared" si="380"/>
        <v>4.7575533571082747E-2</v>
      </c>
      <c r="Q4056">
        <f t="shared" si="381"/>
        <v>0.9524244664289172</v>
      </c>
      <c r="R4056">
        <f t="shared" si="382"/>
        <v>-2.1169456716768488E-2</v>
      </c>
      <c r="S4056">
        <f t="shared" si="383"/>
        <v>0</v>
      </c>
    </row>
    <row r="4057" spans="1:19" x14ac:dyDescent="0.35">
      <c r="A4057">
        <v>1.3610258645052782</v>
      </c>
      <c r="B4057">
        <v>0</v>
      </c>
      <c r="C4057">
        <v>0</v>
      </c>
      <c r="D4057">
        <v>1</v>
      </c>
      <c r="E4057">
        <v>0</v>
      </c>
      <c r="F4057">
        <v>1</v>
      </c>
      <c r="G4057">
        <v>0</v>
      </c>
      <c r="H4057">
        <v>1</v>
      </c>
      <c r="I4057">
        <v>1</v>
      </c>
      <c r="J4057">
        <v>0</v>
      </c>
      <c r="K4057">
        <v>-0.83852489865413204</v>
      </c>
      <c r="L4057">
        <v>-0.20289310272787561</v>
      </c>
      <c r="M4057">
        <v>0</v>
      </c>
      <c r="N4057">
        <f t="shared" si="378"/>
        <v>-2.229950962430181</v>
      </c>
      <c r="O4057">
        <f t="shared" si="379"/>
        <v>0.10753370319798329</v>
      </c>
      <c r="P4057">
        <f t="shared" si="380"/>
        <v>9.7092939824297619E-2</v>
      </c>
      <c r="Q4057">
        <f t="shared" si="381"/>
        <v>0.90290706017570233</v>
      </c>
      <c r="R4057">
        <f t="shared" si="382"/>
        <v>-4.4356951048781637E-2</v>
      </c>
      <c r="S4057">
        <f t="shared" si="383"/>
        <v>1</v>
      </c>
    </row>
    <row r="4058" spans="1:19" x14ac:dyDescent="0.35">
      <c r="A4058">
        <v>-1.890570275216745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0.27832520542523936</v>
      </c>
      <c r="L4058">
        <v>-1.4888063041686188</v>
      </c>
      <c r="M4058">
        <v>0</v>
      </c>
      <c r="N4058">
        <f t="shared" si="378"/>
        <v>-7.4404095105099364</v>
      </c>
      <c r="O4058">
        <f t="shared" si="379"/>
        <v>5.8704474732207304E-4</v>
      </c>
      <c r="P4058">
        <f t="shared" si="380"/>
        <v>5.8670032797628253E-4</v>
      </c>
      <c r="Q4058">
        <f t="shared" si="381"/>
        <v>0.99941329967202375</v>
      </c>
      <c r="R4058">
        <f t="shared" si="382"/>
        <v>-2.5487549005090865E-4</v>
      </c>
      <c r="S4058">
        <f t="shared" si="383"/>
        <v>0</v>
      </c>
    </row>
    <row r="4059" spans="1:19" x14ac:dyDescent="0.35">
      <c r="A4059">
        <v>-9.8477299406946536E-2</v>
      </c>
      <c r="B4059">
        <v>0</v>
      </c>
      <c r="C4059">
        <v>1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1.7754829779295025</v>
      </c>
      <c r="L4059">
        <v>1.3168224989748205</v>
      </c>
      <c r="M4059">
        <v>0</v>
      </c>
      <c r="N4059">
        <f t="shared" si="378"/>
        <v>-3.4024123582214525</v>
      </c>
      <c r="O4059">
        <f t="shared" si="379"/>
        <v>3.3292858707529842E-2</v>
      </c>
      <c r="P4059">
        <f t="shared" si="380"/>
        <v>3.222015755453244E-2</v>
      </c>
      <c r="Q4059">
        <f t="shared" si="381"/>
        <v>0.96777984244546755</v>
      </c>
      <c r="R4059">
        <f t="shared" si="382"/>
        <v>-1.422342790405509E-2</v>
      </c>
      <c r="S4059">
        <f t="shared" si="383"/>
        <v>0</v>
      </c>
    </row>
    <row r="4060" spans="1:19" x14ac:dyDescent="0.35">
      <c r="A4060">
        <v>1.0956616528848737</v>
      </c>
      <c r="B4060">
        <v>0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-0.22102185514890715</v>
      </c>
      <c r="L4060">
        <v>-0.28082723614852689</v>
      </c>
      <c r="M4060">
        <v>0</v>
      </c>
      <c r="N4060">
        <f t="shared" si="378"/>
        <v>-2.146173886487194</v>
      </c>
      <c r="O4060">
        <f t="shared" si="379"/>
        <v>0.11693069308623785</v>
      </c>
      <c r="P4060">
        <f t="shared" si="380"/>
        <v>0.10468930060749047</v>
      </c>
      <c r="Q4060">
        <f t="shared" si="381"/>
        <v>0.89531069939250951</v>
      </c>
      <c r="R4060">
        <f t="shared" si="382"/>
        <v>-4.8026225448604472E-2</v>
      </c>
      <c r="S4060">
        <f t="shared" si="383"/>
        <v>1</v>
      </c>
    </row>
    <row r="4061" spans="1:19" x14ac:dyDescent="0.35">
      <c r="A4061">
        <v>-1.5137530947157707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-0.80893068984522665</v>
      </c>
      <c r="L4061">
        <v>-0.60555279206790646</v>
      </c>
      <c r="M4061">
        <v>0</v>
      </c>
      <c r="N4061">
        <f t="shared" si="378"/>
        <v>-6.8958777299635976</v>
      </c>
      <c r="O4061">
        <f t="shared" si="379"/>
        <v>1.0119483672083162E-3</v>
      </c>
      <c r="P4061">
        <f t="shared" si="380"/>
        <v>1.0109253629379217E-3</v>
      </c>
      <c r="Q4061">
        <f t="shared" si="381"/>
        <v>0.9989890746370621</v>
      </c>
      <c r="R4061">
        <f t="shared" si="382"/>
        <v>-4.3926137440039462E-4</v>
      </c>
      <c r="S4061">
        <f t="shared" si="383"/>
        <v>0</v>
      </c>
    </row>
    <row r="4062" spans="1:19" x14ac:dyDescent="0.35">
      <c r="A4062">
        <v>-0.31961414242395031</v>
      </c>
      <c r="B4062">
        <v>0</v>
      </c>
      <c r="C4062">
        <v>0</v>
      </c>
      <c r="D4062">
        <v>1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-9.3148370817889375E-2</v>
      </c>
      <c r="L4062">
        <v>-0.78739910338275876</v>
      </c>
      <c r="M4062">
        <v>0</v>
      </c>
      <c r="N4062">
        <f t="shared" si="378"/>
        <v>-4.5285046761958947</v>
      </c>
      <c r="O4062">
        <f t="shared" si="379"/>
        <v>1.0796808733068467E-2</v>
      </c>
      <c r="P4062">
        <f t="shared" si="380"/>
        <v>1.0681482806224106E-2</v>
      </c>
      <c r="Q4062">
        <f t="shared" si="381"/>
        <v>0.98931851719377595</v>
      </c>
      <c r="R4062">
        <f t="shared" si="382"/>
        <v>-4.6638621044199687E-3</v>
      </c>
      <c r="S4062">
        <f t="shared" si="383"/>
        <v>0</v>
      </c>
    </row>
    <row r="4063" spans="1:19" x14ac:dyDescent="0.35">
      <c r="A4063">
        <v>-1.1599341458885646</v>
      </c>
      <c r="B4063">
        <v>0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-0.76343511510914774</v>
      </c>
      <c r="L4063">
        <v>-0.42370648075305362</v>
      </c>
      <c r="M4063">
        <v>0</v>
      </c>
      <c r="N4063">
        <f t="shared" si="378"/>
        <v>-5.9993898794084428</v>
      </c>
      <c r="O4063">
        <f t="shared" si="379"/>
        <v>2.4802649758587508E-3</v>
      </c>
      <c r="P4063">
        <f t="shared" si="380"/>
        <v>2.4741284816399644E-3</v>
      </c>
      <c r="Q4063">
        <f t="shared" si="381"/>
        <v>0.99752587151836003</v>
      </c>
      <c r="R4063">
        <f t="shared" si="382"/>
        <v>-1.0758317695789543E-3</v>
      </c>
      <c r="S4063">
        <f t="shared" si="383"/>
        <v>0</v>
      </c>
    </row>
    <row r="4064" spans="1:19" x14ac:dyDescent="0.35">
      <c r="A4064">
        <v>-0.8503425656647593</v>
      </c>
      <c r="B4064">
        <v>0</v>
      </c>
      <c r="C4064">
        <v>0</v>
      </c>
      <c r="D4064">
        <v>1</v>
      </c>
      <c r="E4064">
        <v>1</v>
      </c>
      <c r="F4064">
        <v>0</v>
      </c>
      <c r="G4064">
        <v>0</v>
      </c>
      <c r="H4064">
        <v>1</v>
      </c>
      <c r="I4064">
        <v>0</v>
      </c>
      <c r="J4064">
        <v>1</v>
      </c>
      <c r="K4064">
        <v>-0.50901326027437699</v>
      </c>
      <c r="L4064">
        <v>-0.90430030351373569</v>
      </c>
      <c r="M4064">
        <v>0</v>
      </c>
      <c r="N4064">
        <f t="shared" si="378"/>
        <v>-5.3945701076282742</v>
      </c>
      <c r="O4064">
        <f t="shared" si="379"/>
        <v>4.5411721945247015E-3</v>
      </c>
      <c r="P4064">
        <f t="shared" si="380"/>
        <v>4.520643175435048E-3</v>
      </c>
      <c r="Q4064">
        <f t="shared" si="381"/>
        <v>0.9954793568245649</v>
      </c>
      <c r="R4064">
        <f t="shared" si="382"/>
        <v>-1.9677414729707171E-3</v>
      </c>
      <c r="S4064">
        <f t="shared" si="383"/>
        <v>0</v>
      </c>
    </row>
    <row r="4065" spans="1:19" x14ac:dyDescent="0.35">
      <c r="A4065">
        <v>1.1398890214882744</v>
      </c>
      <c r="B4065">
        <v>0</v>
      </c>
      <c r="C4065">
        <v>0</v>
      </c>
      <c r="D4065">
        <v>1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0.10628126018540725</v>
      </c>
      <c r="L4065">
        <v>-0.38473941404272843</v>
      </c>
      <c r="M4065">
        <v>0</v>
      </c>
      <c r="N4065">
        <f t="shared" si="378"/>
        <v>-2.6987716169787523</v>
      </c>
      <c r="O4065">
        <f t="shared" si="379"/>
        <v>6.7288117575335232E-2</v>
      </c>
      <c r="P4065">
        <f t="shared" si="380"/>
        <v>6.3045879052978079E-2</v>
      </c>
      <c r="Q4065">
        <f t="shared" si="381"/>
        <v>0.93695412094702191</v>
      </c>
      <c r="R4065">
        <f t="shared" si="382"/>
        <v>-2.8281674328188972E-2</v>
      </c>
      <c r="S4065">
        <f t="shared" si="383"/>
        <v>1</v>
      </c>
    </row>
    <row r="4066" spans="1:19" x14ac:dyDescent="0.35">
      <c r="A4066">
        <v>-0.23115940521714878</v>
      </c>
      <c r="B4066">
        <v>0</v>
      </c>
      <c r="C4066">
        <v>0</v>
      </c>
      <c r="D4066">
        <v>1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1</v>
      </c>
      <c r="K4066">
        <v>0.36843294567922069</v>
      </c>
      <c r="L4066">
        <v>0.2257446310857055</v>
      </c>
      <c r="M4066">
        <v>0</v>
      </c>
      <c r="N4066">
        <f t="shared" si="378"/>
        <v>-4.3433074645689986</v>
      </c>
      <c r="O4066">
        <f t="shared" si="379"/>
        <v>1.2993481575142799E-2</v>
      </c>
      <c r="P4066">
        <f t="shared" si="380"/>
        <v>1.2826816570367985E-2</v>
      </c>
      <c r="Q4066">
        <f t="shared" si="381"/>
        <v>0.98717318342963201</v>
      </c>
      <c r="R4066">
        <f t="shared" si="382"/>
        <v>-5.6066507649651575E-3</v>
      </c>
      <c r="S4066">
        <f t="shared" si="383"/>
        <v>0</v>
      </c>
    </row>
    <row r="4067" spans="1:19" x14ac:dyDescent="0.35">
      <c r="A4067">
        <v>1.1398890214882744</v>
      </c>
      <c r="B4067">
        <v>0</v>
      </c>
      <c r="C4067">
        <v>0</v>
      </c>
      <c r="D4067">
        <v>1</v>
      </c>
      <c r="E4067">
        <v>1</v>
      </c>
      <c r="F4067">
        <v>0</v>
      </c>
      <c r="G4067">
        <v>0</v>
      </c>
      <c r="H4067">
        <v>1</v>
      </c>
      <c r="I4067">
        <v>1</v>
      </c>
      <c r="J4067">
        <v>0</v>
      </c>
      <c r="K4067">
        <v>-0.32018453988919532</v>
      </c>
      <c r="L4067">
        <v>-0.41071745851627872</v>
      </c>
      <c r="M4067">
        <v>0</v>
      </c>
      <c r="N4067">
        <f t="shared" si="378"/>
        <v>-2.158146096671536</v>
      </c>
      <c r="O4067">
        <f t="shared" si="379"/>
        <v>0.11553912097011128</v>
      </c>
      <c r="P4067">
        <f t="shared" si="380"/>
        <v>0.10357245102227744</v>
      </c>
      <c r="Q4067">
        <f t="shared" si="381"/>
        <v>0.89642754897772259</v>
      </c>
      <c r="R4067">
        <f t="shared" si="382"/>
        <v>-4.7484805210201694E-2</v>
      </c>
      <c r="S4067">
        <f t="shared" si="383"/>
        <v>1</v>
      </c>
    </row>
    <row r="4068" spans="1:19" x14ac:dyDescent="0.35">
      <c r="A4068">
        <v>-0.49652361683755331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1</v>
      </c>
      <c r="I4068">
        <v>0</v>
      </c>
      <c r="J4068">
        <v>1</v>
      </c>
      <c r="K4068">
        <v>-0.48692802981996985</v>
      </c>
      <c r="L4068">
        <v>0.57644823147863489</v>
      </c>
      <c r="M4068">
        <v>0</v>
      </c>
      <c r="N4068">
        <f t="shared" si="378"/>
        <v>-4.5714424187924143</v>
      </c>
      <c r="O4068">
        <f t="shared" si="379"/>
        <v>1.0343029971927349E-2</v>
      </c>
      <c r="P4068">
        <f t="shared" si="380"/>
        <v>1.023714685517723E-2</v>
      </c>
      <c r="Q4068">
        <f t="shared" si="381"/>
        <v>0.98976285314482282</v>
      </c>
      <c r="R4068">
        <f t="shared" si="382"/>
        <v>-4.4688497539572894E-3</v>
      </c>
      <c r="S4068">
        <f t="shared" si="383"/>
        <v>0</v>
      </c>
    </row>
    <row r="4069" spans="1:19" x14ac:dyDescent="0.35">
      <c r="A4069">
        <v>-0.80611519706135859</v>
      </c>
      <c r="B4069">
        <v>0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0.28053372847067998</v>
      </c>
      <c r="L4069">
        <v>-0.65750888101500693</v>
      </c>
      <c r="M4069">
        <v>0</v>
      </c>
      <c r="N4069">
        <f t="shared" si="378"/>
        <v>-5.0605567076095657</v>
      </c>
      <c r="O4069">
        <f t="shared" si="379"/>
        <v>6.3420278747774476E-3</v>
      </c>
      <c r="P4069">
        <f t="shared" si="380"/>
        <v>6.3020600343709461E-3</v>
      </c>
      <c r="Q4069">
        <f t="shared" si="381"/>
        <v>0.99369793996562905</v>
      </c>
      <c r="R4069">
        <f t="shared" si="382"/>
        <v>-2.7456105144919433E-3</v>
      </c>
      <c r="S4069">
        <f t="shared" si="383"/>
        <v>0</v>
      </c>
    </row>
    <row r="4070" spans="1:19" x14ac:dyDescent="0.35">
      <c r="A4070">
        <v>-1.8233446749395759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-0.37164312684796436</v>
      </c>
      <c r="L4070">
        <v>-1.5147843486421693</v>
      </c>
      <c r="M4070">
        <v>0</v>
      </c>
      <c r="N4070">
        <f t="shared" si="378"/>
        <v>-7.3512490036648099</v>
      </c>
      <c r="O4070">
        <f t="shared" si="379"/>
        <v>6.4179026115918623E-4</v>
      </c>
      <c r="P4070">
        <f t="shared" si="380"/>
        <v>6.4137863060035119E-4</v>
      </c>
      <c r="Q4070">
        <f t="shared" si="381"/>
        <v>0.99935862136939968</v>
      </c>
      <c r="R4070">
        <f t="shared" si="382"/>
        <v>-2.7863656540463822E-4</v>
      </c>
      <c r="S4070">
        <f t="shared" si="383"/>
        <v>0</v>
      </c>
    </row>
    <row r="4071" spans="1:19" x14ac:dyDescent="0.35">
      <c r="A4071">
        <v>1.5821627075222819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1</v>
      </c>
      <c r="I4071">
        <v>1</v>
      </c>
      <c r="J4071">
        <v>0</v>
      </c>
      <c r="K4071">
        <v>0.49851495305567906</v>
      </c>
      <c r="L4071">
        <v>0.27770072003280605</v>
      </c>
      <c r="M4071">
        <v>0</v>
      </c>
      <c r="N4071">
        <f t="shared" si="378"/>
        <v>-1.4290835489666871</v>
      </c>
      <c r="O4071">
        <f t="shared" si="379"/>
        <v>0.23952833767922016</v>
      </c>
      <c r="P4071">
        <f t="shared" si="380"/>
        <v>0.19324151808234671</v>
      </c>
      <c r="Q4071">
        <f t="shared" si="381"/>
        <v>0.80675848191765331</v>
      </c>
      <c r="R4071">
        <f t="shared" si="382"/>
        <v>-9.3256459911453066E-2</v>
      </c>
      <c r="S4071">
        <f t="shared" si="383"/>
        <v>1</v>
      </c>
    </row>
    <row r="4072" spans="1:19" x14ac:dyDescent="0.35">
      <c r="A4072">
        <v>-0.67343309125115636</v>
      </c>
      <c r="B4072">
        <v>0</v>
      </c>
      <c r="C4072">
        <v>0</v>
      </c>
      <c r="D4072">
        <v>1</v>
      </c>
      <c r="E4072">
        <v>1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-0.17883906498098948</v>
      </c>
      <c r="L4072">
        <v>-0.54060768088403055</v>
      </c>
      <c r="M4072">
        <v>0</v>
      </c>
      <c r="N4072">
        <f t="shared" si="378"/>
        <v>-5.3132604945669346</v>
      </c>
      <c r="O4072">
        <f t="shared" si="379"/>
        <v>4.9258398323191966E-3</v>
      </c>
      <c r="P4072">
        <f t="shared" si="380"/>
        <v>4.9016948684901139E-3</v>
      </c>
      <c r="Q4072">
        <f t="shared" si="381"/>
        <v>0.99509830513150987</v>
      </c>
      <c r="R4072">
        <f t="shared" si="382"/>
        <v>-2.1340134580310616E-3</v>
      </c>
      <c r="S4072">
        <f t="shared" si="383"/>
        <v>0</v>
      </c>
    </row>
    <row r="4073" spans="1:19" x14ac:dyDescent="0.35">
      <c r="A4073">
        <v>-1.2041615144919653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-8.9393881640640438E-2</v>
      </c>
      <c r="L4073">
        <v>-0.22887114720142587</v>
      </c>
      <c r="M4073">
        <v>0</v>
      </c>
      <c r="N4073">
        <f t="shared" si="378"/>
        <v>-6.2618599031765845</v>
      </c>
      <c r="O4073">
        <f t="shared" si="379"/>
        <v>1.9076943681845427E-3</v>
      </c>
      <c r="P4073">
        <f t="shared" si="380"/>
        <v>1.9040619998307912E-3</v>
      </c>
      <c r="Q4073">
        <f t="shared" si="381"/>
        <v>0.99809593800016916</v>
      </c>
      <c r="R4073">
        <f t="shared" si="382"/>
        <v>-8.2771187740199792E-4</v>
      </c>
      <c r="S4073">
        <f t="shared" si="383"/>
        <v>0</v>
      </c>
    </row>
    <row r="4074" spans="1:19" x14ac:dyDescent="0.35">
      <c r="A4074">
        <v>-0.54075098544095401</v>
      </c>
      <c r="B4074">
        <v>0</v>
      </c>
      <c r="C4074">
        <v>0</v>
      </c>
      <c r="D4074">
        <v>1</v>
      </c>
      <c r="E4074">
        <v>1</v>
      </c>
      <c r="F4074">
        <v>0</v>
      </c>
      <c r="G4074">
        <v>0</v>
      </c>
      <c r="H4074">
        <v>1</v>
      </c>
      <c r="I4074">
        <v>0</v>
      </c>
      <c r="J4074">
        <v>1</v>
      </c>
      <c r="K4074">
        <v>5.4601820922094667E-2</v>
      </c>
      <c r="L4074">
        <v>-9.8980924833674058E-2</v>
      </c>
      <c r="M4074">
        <v>0</v>
      </c>
      <c r="N4074">
        <f t="shared" si="378"/>
        <v>-4.7798439842440796</v>
      </c>
      <c r="O4074">
        <f t="shared" si="379"/>
        <v>8.3973089778055596E-3</v>
      </c>
      <c r="P4074">
        <f t="shared" si="380"/>
        <v>8.3273813833535139E-3</v>
      </c>
      <c r="Q4074">
        <f t="shared" si="381"/>
        <v>0.99167261861664646</v>
      </c>
      <c r="R4074">
        <f t="shared" si="382"/>
        <v>-3.6316780420430619E-3</v>
      </c>
      <c r="S4074">
        <f t="shared" si="383"/>
        <v>0</v>
      </c>
    </row>
    <row r="4075" spans="1:19" x14ac:dyDescent="0.35">
      <c r="A4075">
        <v>1.0072069156780723</v>
      </c>
      <c r="B4075">
        <v>0</v>
      </c>
      <c r="C4075">
        <v>0</v>
      </c>
      <c r="D4075">
        <v>1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-0.21991759362618685</v>
      </c>
      <c r="L4075">
        <v>1.2258993433173939</v>
      </c>
      <c r="M4075">
        <v>0</v>
      </c>
      <c r="N4075">
        <f t="shared" si="378"/>
        <v>-2.5972005512424516</v>
      </c>
      <c r="O4075">
        <f t="shared" si="379"/>
        <v>7.4481794600154833E-2</v>
      </c>
      <c r="P4075">
        <f t="shared" si="380"/>
        <v>6.9318805562333066E-2</v>
      </c>
      <c r="Q4075">
        <f t="shared" si="381"/>
        <v>0.93068119443766695</v>
      </c>
      <c r="R4075">
        <f t="shared" si="382"/>
        <v>-3.1199061454567883E-2</v>
      </c>
      <c r="S4075">
        <f t="shared" si="383"/>
        <v>1</v>
      </c>
    </row>
    <row r="4076" spans="1:19" x14ac:dyDescent="0.35">
      <c r="A4076">
        <v>0.60916059824746549</v>
      </c>
      <c r="B4076">
        <v>1</v>
      </c>
      <c r="C4076">
        <v>0</v>
      </c>
      <c r="D4076">
        <v>1</v>
      </c>
      <c r="E4076">
        <v>1</v>
      </c>
      <c r="F4076">
        <v>0</v>
      </c>
      <c r="G4076">
        <v>0</v>
      </c>
      <c r="H4076">
        <v>1</v>
      </c>
      <c r="I4076">
        <v>1</v>
      </c>
      <c r="J4076">
        <v>0</v>
      </c>
      <c r="K4076">
        <v>-0.17839736037190143</v>
      </c>
      <c r="L4076">
        <v>2.862516145151067</v>
      </c>
      <c r="M4076">
        <v>0</v>
      </c>
      <c r="N4076">
        <f t="shared" si="378"/>
        <v>-2.5486813032721933</v>
      </c>
      <c r="O4076">
        <f t="shared" si="379"/>
        <v>7.8184699958951068E-2</v>
      </c>
      <c r="P4076">
        <f t="shared" si="380"/>
        <v>7.2515126547360337E-2</v>
      </c>
      <c r="Q4076">
        <f t="shared" si="381"/>
        <v>0.92748487345263964</v>
      </c>
      <c r="R4076">
        <f t="shared" si="382"/>
        <v>-3.2693164655902211E-2</v>
      </c>
      <c r="S4076">
        <f t="shared" si="383"/>
        <v>1</v>
      </c>
    </row>
    <row r="4077" spans="1:19" x14ac:dyDescent="0.35">
      <c r="A4077">
        <v>0.78607007266106854</v>
      </c>
      <c r="B4077">
        <v>0</v>
      </c>
      <c r="C4077">
        <v>0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-0.76741045659094087</v>
      </c>
      <c r="L4077">
        <v>4.3898319770852672E-2</v>
      </c>
      <c r="M4077">
        <v>0</v>
      </c>
      <c r="N4077">
        <f t="shared" si="378"/>
        <v>-2.8930361518044898</v>
      </c>
      <c r="O4077">
        <f t="shared" si="379"/>
        <v>5.540773069104462E-2</v>
      </c>
      <c r="P4077">
        <f t="shared" si="380"/>
        <v>5.2498886524893609E-2</v>
      </c>
      <c r="Q4077">
        <f t="shared" si="381"/>
        <v>0.94750111347510635</v>
      </c>
      <c r="R4077">
        <f t="shared" si="382"/>
        <v>-2.342027098964173E-2</v>
      </c>
      <c r="S4077">
        <f t="shared" si="383"/>
        <v>1</v>
      </c>
    </row>
    <row r="4078" spans="1:19" x14ac:dyDescent="0.35">
      <c r="A4078">
        <v>1.3610258645052782</v>
      </c>
      <c r="B4078">
        <v>0</v>
      </c>
      <c r="C4078">
        <v>0</v>
      </c>
      <c r="D4078">
        <v>1</v>
      </c>
      <c r="E4078">
        <v>0</v>
      </c>
      <c r="F4078">
        <v>1</v>
      </c>
      <c r="G4078">
        <v>0</v>
      </c>
      <c r="H4078">
        <v>0</v>
      </c>
      <c r="I4078">
        <v>1</v>
      </c>
      <c r="J4078">
        <v>0</v>
      </c>
      <c r="K4078">
        <v>-0.52734400155153494</v>
      </c>
      <c r="L4078">
        <v>-0.68348692548855727</v>
      </c>
      <c r="M4078">
        <v>0</v>
      </c>
      <c r="N4078">
        <f t="shared" si="378"/>
        <v>-2.2688352529450864</v>
      </c>
      <c r="O4078">
        <f t="shared" si="379"/>
        <v>0.1034325827463005</v>
      </c>
      <c r="P4078">
        <f t="shared" si="380"/>
        <v>9.3737111232360226E-2</v>
      </c>
      <c r="Q4078">
        <f t="shared" si="381"/>
        <v>0.90626288876763983</v>
      </c>
      <c r="R4078">
        <f t="shared" si="382"/>
        <v>-4.2745803890345012E-2</v>
      </c>
      <c r="S4078">
        <f t="shared" si="383"/>
        <v>1</v>
      </c>
    </row>
    <row r="4079" spans="1:19" x14ac:dyDescent="0.35">
      <c r="A4079">
        <v>1.1841163900916754</v>
      </c>
      <c r="B4079">
        <v>0</v>
      </c>
      <c r="C4079">
        <v>0</v>
      </c>
      <c r="D4079">
        <v>1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1.1524586268106762</v>
      </c>
      <c r="L4079">
        <v>0.60242627595218556</v>
      </c>
      <c r="M4079">
        <v>0</v>
      </c>
      <c r="N4079">
        <f t="shared" si="378"/>
        <v>-2.217729499015519</v>
      </c>
      <c r="O4079">
        <f t="shared" si="379"/>
        <v>0.10885598607493027</v>
      </c>
      <c r="P4079">
        <f t="shared" si="380"/>
        <v>9.8169633786487395E-2</v>
      </c>
      <c r="Q4079">
        <f t="shared" si="381"/>
        <v>0.90183036621351265</v>
      </c>
      <c r="R4079">
        <f t="shared" si="382"/>
        <v>-4.4875145324710118E-2</v>
      </c>
      <c r="S4079">
        <f t="shared" si="383"/>
        <v>1</v>
      </c>
    </row>
    <row r="4080" spans="1:19" x14ac:dyDescent="0.35">
      <c r="A4080">
        <v>-1.5579804633191714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-8.0559789458877429E-2</v>
      </c>
      <c r="L4080">
        <v>-1.6316855487731456</v>
      </c>
      <c r="M4080">
        <v>0</v>
      </c>
      <c r="N4080">
        <f t="shared" si="378"/>
        <v>-6.9484213014480511</v>
      </c>
      <c r="O4080">
        <f t="shared" si="379"/>
        <v>9.601497448498697E-4</v>
      </c>
      <c r="P4080">
        <f t="shared" si="380"/>
        <v>9.5922874161835214E-4</v>
      </c>
      <c r="Q4080">
        <f t="shared" si="381"/>
        <v>0.99904077125838164</v>
      </c>
      <c r="R4080">
        <f t="shared" si="382"/>
        <v>-4.1678767870135272E-4</v>
      </c>
      <c r="S4080">
        <f t="shared" si="383"/>
        <v>0</v>
      </c>
    </row>
    <row r="4081" spans="1:19" x14ac:dyDescent="0.35">
      <c r="A4081">
        <v>0.2553416494202595</v>
      </c>
      <c r="B4081">
        <v>0</v>
      </c>
      <c r="C4081">
        <v>0</v>
      </c>
      <c r="D4081">
        <v>1</v>
      </c>
      <c r="E4081">
        <v>1</v>
      </c>
      <c r="F4081">
        <v>0</v>
      </c>
      <c r="G4081">
        <v>0</v>
      </c>
      <c r="H4081">
        <v>1</v>
      </c>
      <c r="I4081">
        <v>0</v>
      </c>
      <c r="J4081">
        <v>1</v>
      </c>
      <c r="K4081">
        <v>-0.75018397683650329</v>
      </c>
      <c r="L4081">
        <v>0.25172267555925576</v>
      </c>
      <c r="M4081">
        <v>0</v>
      </c>
      <c r="N4081">
        <f t="shared" si="378"/>
        <v>-3.5842081085939728</v>
      </c>
      <c r="O4081">
        <f t="shared" si="379"/>
        <v>2.7758640757925886E-2</v>
      </c>
      <c r="P4081">
        <f t="shared" si="380"/>
        <v>2.7008910124516332E-2</v>
      </c>
      <c r="Q4081">
        <f t="shared" si="381"/>
        <v>0.97299108987548366</v>
      </c>
      <c r="R4081">
        <f t="shared" si="382"/>
        <v>-1.1891136746682409E-2</v>
      </c>
      <c r="S4081">
        <f t="shared" si="383"/>
        <v>0</v>
      </c>
    </row>
    <row r="4082" spans="1:19" x14ac:dyDescent="0.35">
      <c r="A4082">
        <v>-0.58497835404435483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1</v>
      </c>
      <c r="H4082">
        <v>1</v>
      </c>
      <c r="I4082">
        <v>0</v>
      </c>
      <c r="J4082">
        <v>0</v>
      </c>
      <c r="K4082">
        <v>-0.22543890123978863</v>
      </c>
      <c r="L4082">
        <v>0.29068974226958139</v>
      </c>
      <c r="M4082">
        <v>0</v>
      </c>
      <c r="N4082">
        <f t="shared" si="378"/>
        <v>-5.2945327142145677</v>
      </c>
      <c r="O4082">
        <f t="shared" si="379"/>
        <v>5.0189591158681839E-3</v>
      </c>
      <c r="P4082">
        <f t="shared" si="380"/>
        <v>4.9938949612288357E-3</v>
      </c>
      <c r="Q4082">
        <f t="shared" si="381"/>
        <v>0.99500610503877118</v>
      </c>
      <c r="R4082">
        <f t="shared" si="382"/>
        <v>-2.1742545542583745E-3</v>
      </c>
      <c r="S4082">
        <f t="shared" si="383"/>
        <v>0</v>
      </c>
    </row>
    <row r="4083" spans="1:19" x14ac:dyDescent="0.35">
      <c r="A4083">
        <v>0.34379638662706097</v>
      </c>
      <c r="B4083">
        <v>0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1</v>
      </c>
      <c r="J4083">
        <v>0</v>
      </c>
      <c r="K4083">
        <v>-0.41956807693402765</v>
      </c>
      <c r="L4083">
        <v>-0.31979430285885252</v>
      </c>
      <c r="M4083">
        <v>0</v>
      </c>
      <c r="N4083">
        <f t="shared" si="378"/>
        <v>-3.7205785442434429</v>
      </c>
      <c r="O4083">
        <f t="shared" si="379"/>
        <v>2.4219951478033578E-2</v>
      </c>
      <c r="P4083">
        <f t="shared" si="380"/>
        <v>2.3647217029000651E-2</v>
      </c>
      <c r="Q4083">
        <f t="shared" si="381"/>
        <v>0.97635278297099937</v>
      </c>
      <c r="R4083">
        <f t="shared" si="382"/>
        <v>-1.0393231498788593E-2</v>
      </c>
      <c r="S4083">
        <f t="shared" si="383"/>
        <v>0</v>
      </c>
    </row>
    <row r="4084" spans="1:19" x14ac:dyDescent="0.35">
      <c r="A4084">
        <v>-1.4695257261123698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1</v>
      </c>
      <c r="J4084">
        <v>0</v>
      </c>
      <c r="K4084">
        <v>-0.52027672780612444</v>
      </c>
      <c r="L4084">
        <v>-1.3329380373273163</v>
      </c>
      <c r="M4084">
        <v>0</v>
      </c>
      <c r="N4084">
        <f t="shared" si="378"/>
        <v>-6.6169437476551858</v>
      </c>
      <c r="O4084">
        <f t="shared" si="379"/>
        <v>1.3375124809915477E-3</v>
      </c>
      <c r="P4084">
        <f t="shared" si="380"/>
        <v>1.3357259308878012E-3</v>
      </c>
      <c r="Q4084">
        <f t="shared" si="381"/>
        <v>0.99866427406911218</v>
      </c>
      <c r="R4084">
        <f t="shared" si="382"/>
        <v>-5.8048617270092036E-4</v>
      </c>
      <c r="S4084">
        <f t="shared" si="383"/>
        <v>0</v>
      </c>
    </row>
    <row r="4085" spans="1:19" x14ac:dyDescent="0.35">
      <c r="A4085">
        <v>-0.40806887963075178</v>
      </c>
      <c r="B4085">
        <v>0</v>
      </c>
      <c r="C4085">
        <v>0</v>
      </c>
      <c r="D4085">
        <v>1</v>
      </c>
      <c r="E4085">
        <v>1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-0.37186397915250818</v>
      </c>
      <c r="L4085">
        <v>1.0960091209496421</v>
      </c>
      <c r="M4085">
        <v>0</v>
      </c>
      <c r="N4085">
        <f t="shared" si="378"/>
        <v>-4.7956710298669245</v>
      </c>
      <c r="O4085">
        <f t="shared" si="379"/>
        <v>8.2654506022488087E-3</v>
      </c>
      <c r="P4085">
        <f t="shared" si="380"/>
        <v>8.1976929759040723E-3</v>
      </c>
      <c r="Q4085">
        <f t="shared" si="381"/>
        <v>0.99180230702409589</v>
      </c>
      <c r="R4085">
        <f t="shared" si="382"/>
        <v>-3.5748858345144756E-3</v>
      </c>
      <c r="S4085">
        <f t="shared" si="383"/>
        <v>0</v>
      </c>
    </row>
    <row r="4086" spans="1:19" x14ac:dyDescent="0.35">
      <c r="A4086">
        <v>-0.14270466801034729</v>
      </c>
      <c r="B4086">
        <v>0</v>
      </c>
      <c r="C4086">
        <v>0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-0.91228956837185204</v>
      </c>
      <c r="L4086">
        <v>-0.29381625838530179</v>
      </c>
      <c r="M4086">
        <v>0</v>
      </c>
      <c r="N4086">
        <f t="shared" si="378"/>
        <v>-4.6300370844894889</v>
      </c>
      <c r="O4086">
        <f t="shared" si="379"/>
        <v>9.7543973587890832E-3</v>
      </c>
      <c r="P4086">
        <f t="shared" si="380"/>
        <v>9.6601682392308715E-3</v>
      </c>
      <c r="Q4086">
        <f t="shared" si="381"/>
        <v>0.99033983176076912</v>
      </c>
      <c r="R4086">
        <f t="shared" si="382"/>
        <v>-4.2157531463078036E-3</v>
      </c>
      <c r="S4086">
        <f t="shared" si="383"/>
        <v>0</v>
      </c>
    </row>
    <row r="4087" spans="1:19" x14ac:dyDescent="0.35">
      <c r="A4087">
        <v>-1.7791173063361752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3.0308067422246569E-2</v>
      </c>
      <c r="L4087">
        <v>-1.4628282596950681</v>
      </c>
      <c r="M4087">
        <v>0</v>
      </c>
      <c r="N4087">
        <f t="shared" si="378"/>
        <v>-7.2126536510438992</v>
      </c>
      <c r="O4087">
        <f t="shared" si="379"/>
        <v>7.3719829052711582E-4</v>
      </c>
      <c r="P4087">
        <f t="shared" si="380"/>
        <v>7.3665522955118287E-4</v>
      </c>
      <c r="Q4087">
        <f t="shared" si="381"/>
        <v>0.99926334477044887</v>
      </c>
      <c r="R4087">
        <f t="shared" si="382"/>
        <v>-3.2004319648466052E-4</v>
      </c>
      <c r="S4087">
        <f t="shared" si="383"/>
        <v>0</v>
      </c>
    </row>
    <row r="4088" spans="1:19" x14ac:dyDescent="0.35">
      <c r="A4088">
        <v>7.8432175006656474E-2</v>
      </c>
      <c r="B4088">
        <v>0</v>
      </c>
      <c r="C4088">
        <v>0</v>
      </c>
      <c r="D4088">
        <v>1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-0.29566993408480335</v>
      </c>
      <c r="L4088">
        <v>-0.85234421456663467</v>
      </c>
      <c r="M4088">
        <v>0</v>
      </c>
      <c r="N4088">
        <f t="shared" si="378"/>
        <v>-4.1774586228106214</v>
      </c>
      <c r="O4088">
        <f t="shared" si="379"/>
        <v>1.5337436290219997E-2</v>
      </c>
      <c r="P4088">
        <f t="shared" si="380"/>
        <v>1.5105752769501945E-2</v>
      </c>
      <c r="Q4088">
        <f t="shared" si="381"/>
        <v>0.98489424723049801</v>
      </c>
      <c r="R4088">
        <f t="shared" si="382"/>
        <v>-6.6103992586296432E-3</v>
      </c>
      <c r="S4088">
        <f t="shared" si="383"/>
        <v>0</v>
      </c>
    </row>
    <row r="4089" spans="1:19" x14ac:dyDescent="0.35">
      <c r="A4089">
        <v>-1.7348899377327744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-0.59602906826474134</v>
      </c>
      <c r="L4089">
        <v>-1.1251136815389138</v>
      </c>
      <c r="M4089">
        <v>0</v>
      </c>
      <c r="N4089">
        <f t="shared" si="378"/>
        <v>-7.2353720339105312</v>
      </c>
      <c r="O4089">
        <f t="shared" si="379"/>
        <v>7.2063914819143148E-4</v>
      </c>
      <c r="P4089">
        <f t="shared" si="380"/>
        <v>7.2012020138291141E-4</v>
      </c>
      <c r="Q4089">
        <f t="shared" si="381"/>
        <v>0.9992798797986171</v>
      </c>
      <c r="R4089">
        <f t="shared" si="382"/>
        <v>-3.1285689057597617E-4</v>
      </c>
      <c r="S4089">
        <f t="shared" si="383"/>
        <v>0</v>
      </c>
    </row>
    <row r="4090" spans="1:19" x14ac:dyDescent="0.35">
      <c r="A4090">
        <v>0.38802375523046173</v>
      </c>
      <c r="B4090">
        <v>0</v>
      </c>
      <c r="C4090">
        <v>1</v>
      </c>
      <c r="D4090">
        <v>1</v>
      </c>
      <c r="E4090">
        <v>1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-0.42288086150218884</v>
      </c>
      <c r="L4090">
        <v>0.26471169779603065</v>
      </c>
      <c r="M4090">
        <v>0</v>
      </c>
      <c r="N4090">
        <f t="shared" si="378"/>
        <v>-3.2623569339174852</v>
      </c>
      <c r="O4090">
        <f t="shared" si="379"/>
        <v>3.8298025642919974E-2</v>
      </c>
      <c r="P4090">
        <f t="shared" si="380"/>
        <v>3.6885388103483699E-2</v>
      </c>
      <c r="Q4090">
        <f t="shared" si="381"/>
        <v>0.96311461189651626</v>
      </c>
      <c r="R4090">
        <f t="shared" si="382"/>
        <v>-1.6322028189654173E-2</v>
      </c>
      <c r="S4090">
        <f t="shared" si="383"/>
        <v>0</v>
      </c>
    </row>
    <row r="4091" spans="1:19" x14ac:dyDescent="0.35">
      <c r="A4091">
        <v>1.0956616528848737</v>
      </c>
      <c r="B4091">
        <v>0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0.86358381246702987</v>
      </c>
      <c r="L4091">
        <v>0.34264583121668196</v>
      </c>
      <c r="M4091">
        <v>0</v>
      </c>
      <c r="N4091">
        <f t="shared" si="378"/>
        <v>-1.9636185753474069</v>
      </c>
      <c r="O4091">
        <f t="shared" si="379"/>
        <v>0.14034963520652088</v>
      </c>
      <c r="P4091">
        <f t="shared" si="380"/>
        <v>0.12307596799564297</v>
      </c>
      <c r="Q4091">
        <f t="shared" si="381"/>
        <v>0.87692403200435698</v>
      </c>
      <c r="R4091">
        <f t="shared" si="382"/>
        <v>-5.7038027968438765E-2</v>
      </c>
      <c r="S4091">
        <f t="shared" si="383"/>
        <v>1</v>
      </c>
    </row>
    <row r="4092" spans="1:19" x14ac:dyDescent="0.35">
      <c r="A4092">
        <v>-1.5579804633191714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0.41944982802890135</v>
      </c>
      <c r="L4092">
        <v>0.10884343095472858</v>
      </c>
      <c r="M4092">
        <v>0</v>
      </c>
      <c r="N4092">
        <f t="shared" si="378"/>
        <v>-6.7623554546907307</v>
      </c>
      <c r="O4092">
        <f t="shared" si="379"/>
        <v>1.1565018753842908E-3</v>
      </c>
      <c r="P4092">
        <f t="shared" si="380"/>
        <v>1.1551659238270048E-3</v>
      </c>
      <c r="Q4092">
        <f t="shared" si="381"/>
        <v>0.99884483407617297</v>
      </c>
      <c r="R4092">
        <f t="shared" si="382"/>
        <v>-5.0197217282704754E-4</v>
      </c>
      <c r="S4092">
        <f t="shared" si="383"/>
        <v>0</v>
      </c>
    </row>
    <row r="4093" spans="1:19" x14ac:dyDescent="0.35">
      <c r="A4093">
        <v>1.7148448133324843</v>
      </c>
      <c r="B4093">
        <v>0</v>
      </c>
      <c r="C4093">
        <v>1</v>
      </c>
      <c r="D4093">
        <v>1</v>
      </c>
      <c r="E4093">
        <v>0</v>
      </c>
      <c r="F4093">
        <v>1</v>
      </c>
      <c r="G4093">
        <v>0</v>
      </c>
      <c r="H4093">
        <v>0</v>
      </c>
      <c r="I4093">
        <v>1</v>
      </c>
      <c r="J4093">
        <v>0</v>
      </c>
      <c r="K4093">
        <v>-0.38754449277513747</v>
      </c>
      <c r="L4093">
        <v>0.47253605358443379</v>
      </c>
      <c r="M4093">
        <v>0</v>
      </c>
      <c r="N4093">
        <f t="shared" si="378"/>
        <v>-1.3250768896391287</v>
      </c>
      <c r="O4093">
        <f t="shared" si="379"/>
        <v>0.26578252238101852</v>
      </c>
      <c r="P4093">
        <f t="shared" si="380"/>
        <v>0.20997487141872084</v>
      </c>
      <c r="Q4093">
        <f t="shared" si="381"/>
        <v>0.79002512858127916</v>
      </c>
      <c r="R4093">
        <f t="shared" si="382"/>
        <v>-0.10235909474674101</v>
      </c>
      <c r="S4093">
        <f t="shared" si="383"/>
        <v>1</v>
      </c>
    </row>
    <row r="4094" spans="1:19" x14ac:dyDescent="0.35">
      <c r="A4094">
        <v>-0.31961414242395031</v>
      </c>
      <c r="B4094">
        <v>0</v>
      </c>
      <c r="C4094">
        <v>0</v>
      </c>
      <c r="D4094">
        <v>1</v>
      </c>
      <c r="E4094">
        <v>0</v>
      </c>
      <c r="F4094">
        <v>0</v>
      </c>
      <c r="G4094">
        <v>1</v>
      </c>
      <c r="H4094">
        <v>1</v>
      </c>
      <c r="I4094">
        <v>0</v>
      </c>
      <c r="J4094">
        <v>1</v>
      </c>
      <c r="K4094">
        <v>-1.0724074891663042</v>
      </c>
      <c r="L4094">
        <v>0.51150312029475897</v>
      </c>
      <c r="M4094">
        <v>0</v>
      </c>
      <c r="N4094">
        <f t="shared" si="378"/>
        <v>-4.7175656424425059</v>
      </c>
      <c r="O4094">
        <f t="shared" si="379"/>
        <v>8.9369077182689868E-3</v>
      </c>
      <c r="P4094">
        <f t="shared" si="380"/>
        <v>8.8577468520603352E-3</v>
      </c>
      <c r="Q4094">
        <f t="shared" si="381"/>
        <v>0.99114225314793969</v>
      </c>
      <c r="R4094">
        <f t="shared" si="382"/>
        <v>-3.8640091640500165E-3</v>
      </c>
      <c r="S4094">
        <f t="shared" si="383"/>
        <v>0</v>
      </c>
    </row>
    <row r="4095" spans="1:19" x14ac:dyDescent="0.35">
      <c r="A4095">
        <v>-5.424993080354578E-2</v>
      </c>
      <c r="B4095">
        <v>0</v>
      </c>
      <c r="C4095">
        <v>0</v>
      </c>
      <c r="D4095">
        <v>1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0</v>
      </c>
      <c r="K4095">
        <v>-1.031770665130195</v>
      </c>
      <c r="L4095">
        <v>-0.44968452522660435</v>
      </c>
      <c r="M4095">
        <v>0</v>
      </c>
      <c r="N4095">
        <f t="shared" si="378"/>
        <v>-4.553842301537288</v>
      </c>
      <c r="O4095">
        <f t="shared" si="379"/>
        <v>1.0526679901699958E-2</v>
      </c>
      <c r="P4095">
        <f t="shared" si="380"/>
        <v>1.0417023232601788E-2</v>
      </c>
      <c r="Q4095">
        <f t="shared" si="381"/>
        <v>0.98958297676739826</v>
      </c>
      <c r="R4095">
        <f t="shared" si="382"/>
        <v>-4.5477842354154875E-3</v>
      </c>
      <c r="S4095">
        <f t="shared" si="383"/>
        <v>0</v>
      </c>
    </row>
    <row r="4096" spans="1:19" x14ac:dyDescent="0.35">
      <c r="A4096">
        <v>-0.71766045985455706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1</v>
      </c>
      <c r="K4096">
        <v>-0.89925928240375175</v>
      </c>
      <c r="L4096">
        <v>-0.21588212496465098</v>
      </c>
      <c r="M4096">
        <v>0</v>
      </c>
      <c r="N4096">
        <f t="shared" si="378"/>
        <v>-5.2290512574489254</v>
      </c>
      <c r="O4096">
        <f t="shared" si="379"/>
        <v>5.3586068300622665E-3</v>
      </c>
      <c r="P4096">
        <f t="shared" si="380"/>
        <v>5.3300452133773222E-3</v>
      </c>
      <c r="Q4096">
        <f t="shared" si="381"/>
        <v>0.99466995478662268</v>
      </c>
      <c r="R4096">
        <f t="shared" si="382"/>
        <v>-2.3210002521487955E-3</v>
      </c>
      <c r="S4096">
        <f t="shared" si="383"/>
        <v>0</v>
      </c>
    </row>
    <row r="4097" spans="1:19" x14ac:dyDescent="0.35">
      <c r="A4097">
        <v>0.52070586104066396</v>
      </c>
      <c r="B4097">
        <v>0</v>
      </c>
      <c r="C4097">
        <v>0</v>
      </c>
      <c r="D4097">
        <v>1</v>
      </c>
      <c r="E4097">
        <v>0</v>
      </c>
      <c r="F4097">
        <v>0</v>
      </c>
      <c r="G4097">
        <v>1</v>
      </c>
      <c r="H4097">
        <v>1</v>
      </c>
      <c r="I4097">
        <v>0</v>
      </c>
      <c r="J4097">
        <v>1</v>
      </c>
      <c r="K4097">
        <v>1.0574921358567251</v>
      </c>
      <c r="L4097">
        <v>0.3556348534534573</v>
      </c>
      <c r="M4097">
        <v>0</v>
      </c>
      <c r="N4097">
        <f t="shared" si="378"/>
        <v>-2.9840599877178509</v>
      </c>
      <c r="O4097">
        <f t="shared" si="379"/>
        <v>5.0587033639138891E-2</v>
      </c>
      <c r="P4097">
        <f t="shared" si="380"/>
        <v>4.8151206915156716E-2</v>
      </c>
      <c r="Q4097">
        <f t="shared" si="381"/>
        <v>0.95184879308484327</v>
      </c>
      <c r="R4097">
        <f t="shared" si="382"/>
        <v>-2.14320364311841E-2</v>
      </c>
      <c r="S4097">
        <f t="shared" si="383"/>
        <v>0</v>
      </c>
    </row>
    <row r="4098" spans="1:19" x14ac:dyDescent="0.35">
      <c r="A4098">
        <v>-0.54075098544095401</v>
      </c>
      <c r="B4098">
        <v>0</v>
      </c>
      <c r="C4098">
        <v>0</v>
      </c>
      <c r="D4098">
        <v>1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0.74344015879505487</v>
      </c>
      <c r="L4098">
        <v>1.3947566323954719</v>
      </c>
      <c r="M4098">
        <v>0</v>
      </c>
      <c r="N4098">
        <f t="shared" si="378"/>
        <v>-5.3596237177082493</v>
      </c>
      <c r="O4098">
        <f t="shared" si="379"/>
        <v>4.7026753081452896E-3</v>
      </c>
      <c r="P4098">
        <f t="shared" si="380"/>
        <v>4.6806636666941936E-3</v>
      </c>
      <c r="Q4098">
        <f t="shared" si="381"/>
        <v>0.99531933633330583</v>
      </c>
      <c r="R4098">
        <f t="shared" si="382"/>
        <v>-2.037558694303825E-3</v>
      </c>
      <c r="S4098">
        <f t="shared" si="383"/>
        <v>0</v>
      </c>
    </row>
    <row r="4099" spans="1:19" x14ac:dyDescent="0.35">
      <c r="A4099">
        <v>1.7148448133324843</v>
      </c>
      <c r="B4099">
        <v>0</v>
      </c>
      <c r="C4099">
        <v>0</v>
      </c>
      <c r="D4099">
        <v>1</v>
      </c>
      <c r="E4099">
        <v>0</v>
      </c>
      <c r="F4099">
        <v>1</v>
      </c>
      <c r="G4099">
        <v>0</v>
      </c>
      <c r="H4099">
        <v>1</v>
      </c>
      <c r="I4099">
        <v>1</v>
      </c>
      <c r="J4099">
        <v>0</v>
      </c>
      <c r="K4099">
        <v>0.12505370607165356</v>
      </c>
      <c r="L4099">
        <v>-1.1770697704860142</v>
      </c>
      <c r="M4099">
        <v>0</v>
      </c>
      <c r="N4099">
        <f t="shared" si="378"/>
        <v>-1.5015165481548682</v>
      </c>
      <c r="O4099">
        <f t="shared" si="379"/>
        <v>0.22279202897666975</v>
      </c>
      <c r="P4099">
        <f t="shared" si="380"/>
        <v>0.18219944495640844</v>
      </c>
      <c r="Q4099">
        <f t="shared" si="381"/>
        <v>0.81780055504359161</v>
      </c>
      <c r="R4099">
        <f t="shared" si="382"/>
        <v>-8.7352599024667341E-2</v>
      </c>
      <c r="S4099">
        <f t="shared" si="383"/>
        <v>1</v>
      </c>
    </row>
    <row r="4100" spans="1:19" x14ac:dyDescent="0.35">
      <c r="A4100">
        <v>0.60916059824746549</v>
      </c>
      <c r="B4100">
        <v>0</v>
      </c>
      <c r="C4100">
        <v>0</v>
      </c>
      <c r="D4100">
        <v>1</v>
      </c>
      <c r="E4100">
        <v>0</v>
      </c>
      <c r="F4100">
        <v>1</v>
      </c>
      <c r="G4100">
        <v>0</v>
      </c>
      <c r="H4100">
        <v>1</v>
      </c>
      <c r="I4100">
        <v>0</v>
      </c>
      <c r="J4100">
        <v>0</v>
      </c>
      <c r="K4100">
        <v>1.5290110713249842E-2</v>
      </c>
      <c r="L4100">
        <v>9.5854408717953685E-2</v>
      </c>
      <c r="M4100">
        <v>0</v>
      </c>
      <c r="N4100">
        <f t="shared" si="378"/>
        <v>-3.5046460527122907</v>
      </c>
      <c r="O4100">
        <f t="shared" si="379"/>
        <v>3.0057410200434887E-2</v>
      </c>
      <c r="P4100">
        <f t="shared" si="380"/>
        <v>2.9180325196229723E-2</v>
      </c>
      <c r="Q4100">
        <f t="shared" si="381"/>
        <v>0.97081967480377029</v>
      </c>
      <c r="R4100">
        <f t="shared" si="382"/>
        <v>-1.2861430761893557E-2</v>
      </c>
      <c r="S4100">
        <f t="shared" si="383"/>
        <v>0</v>
      </c>
    </row>
    <row r="4101" spans="1:19" x14ac:dyDescent="0.35">
      <c r="A4101">
        <v>1.5379353389188812</v>
      </c>
      <c r="B4101">
        <v>0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2.537865133215639</v>
      </c>
      <c r="L4101">
        <v>-0.43669550298982895</v>
      </c>
      <c r="M4101">
        <v>0</v>
      </c>
      <c r="N4101">
        <f t="shared" si="378"/>
        <v>-0.80275300438734742</v>
      </c>
      <c r="O4101">
        <f t="shared" si="379"/>
        <v>0.44809366068572826</v>
      </c>
      <c r="P4101">
        <f t="shared" si="380"/>
        <v>0.3094369327420014</v>
      </c>
      <c r="Q4101">
        <f t="shared" si="381"/>
        <v>0.69056306725799854</v>
      </c>
      <c r="R4101">
        <f t="shared" si="382"/>
        <v>-0.16079665233316601</v>
      </c>
      <c r="S4101">
        <f t="shared" si="383"/>
        <v>1</v>
      </c>
    </row>
    <row r="4102" spans="1:19" x14ac:dyDescent="0.35">
      <c r="A4102">
        <v>0.52070586104066396</v>
      </c>
      <c r="B4102">
        <v>0</v>
      </c>
      <c r="C4102">
        <v>0</v>
      </c>
      <c r="D4102">
        <v>1</v>
      </c>
      <c r="E4102">
        <v>0</v>
      </c>
      <c r="F4102">
        <v>1</v>
      </c>
      <c r="G4102">
        <v>0</v>
      </c>
      <c r="H4102">
        <v>1</v>
      </c>
      <c r="I4102">
        <v>1</v>
      </c>
      <c r="J4102">
        <v>0</v>
      </c>
      <c r="K4102">
        <v>-0.79899233614074328</v>
      </c>
      <c r="L4102">
        <v>-0.39772843627950333</v>
      </c>
      <c r="M4102">
        <v>0</v>
      </c>
      <c r="N4102">
        <f t="shared" ref="N4102:N4165" si="384">$M$3+SUMPRODUCT($A$3:$L$3,A4102:L4102)</f>
        <v>-3.6197420401424094</v>
      </c>
      <c r="O4102">
        <f t="shared" ref="O4102:O4165" si="385">EXP(N4102)</f>
        <v>2.6789586239232419E-2</v>
      </c>
      <c r="P4102">
        <f t="shared" ref="P4102:P4165" si="386">O4102/(1+O4102)</f>
        <v>2.6090629081419896E-2</v>
      </c>
      <c r="Q4102">
        <f t="shared" ref="Q4102:Q4165" si="387">IF(M4102=1,P4102,1-P4102)</f>
        <v>0.9739093709185801</v>
      </c>
      <c r="R4102">
        <f t="shared" ref="R4102:R4165" si="388">LOG(Q4102)</f>
        <v>-1.148145538139682E-2</v>
      </c>
      <c r="S4102">
        <f t="shared" ref="S4102:S4165" si="389">IF(P4102&gt;U$2,1,0)</f>
        <v>0</v>
      </c>
    </row>
    <row r="4103" spans="1:19" x14ac:dyDescent="0.35">
      <c r="A4103">
        <v>0.34379638662706097</v>
      </c>
      <c r="B4103">
        <v>0</v>
      </c>
      <c r="C4103">
        <v>0</v>
      </c>
      <c r="D4103">
        <v>1</v>
      </c>
      <c r="E4103">
        <v>1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-0.64218719991445239</v>
      </c>
      <c r="L4103">
        <v>0.42057996463733321</v>
      </c>
      <c r="M4103">
        <v>0</v>
      </c>
      <c r="N4103">
        <f t="shared" si="384"/>
        <v>-3.6013068925555238</v>
      </c>
      <c r="O4103">
        <f t="shared" si="385"/>
        <v>2.7288036601699157E-2</v>
      </c>
      <c r="P4103">
        <f t="shared" si="386"/>
        <v>2.656317958492813E-2</v>
      </c>
      <c r="Q4103">
        <f t="shared" si="387"/>
        <v>0.97343682041507185</v>
      </c>
      <c r="R4103">
        <f t="shared" si="388"/>
        <v>-1.1692230518386698E-2</v>
      </c>
      <c r="S4103">
        <f t="shared" si="389"/>
        <v>0</v>
      </c>
    </row>
    <row r="4104" spans="1:19" x14ac:dyDescent="0.35">
      <c r="A4104">
        <v>1.6263900761256829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1</v>
      </c>
      <c r="I4104">
        <v>1</v>
      </c>
      <c r="J4104">
        <v>0</v>
      </c>
      <c r="K4104">
        <v>-1.0304455513029307</v>
      </c>
      <c r="L4104">
        <v>-0.42370648075305362</v>
      </c>
      <c r="M4104">
        <v>0</v>
      </c>
      <c r="N4104">
        <f t="shared" si="384"/>
        <v>-1.2526430842574849</v>
      </c>
      <c r="O4104">
        <f t="shared" si="385"/>
        <v>0.2857485404069387</v>
      </c>
      <c r="P4104">
        <f t="shared" si="386"/>
        <v>0.22224294364471878</v>
      </c>
      <c r="Q4104">
        <f t="shared" si="387"/>
        <v>0.77775705635528125</v>
      </c>
      <c r="R4104">
        <f t="shared" si="388"/>
        <v>-0.10915603997848863</v>
      </c>
      <c r="S4104">
        <f t="shared" si="389"/>
        <v>1</v>
      </c>
    </row>
    <row r="4105" spans="1:19" x14ac:dyDescent="0.35">
      <c r="A4105">
        <v>-1.1599341458885646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7.1607448371988111E-2</v>
      </c>
      <c r="L4105">
        <v>-0.33278332509562741</v>
      </c>
      <c r="M4105">
        <v>0</v>
      </c>
      <c r="N4105">
        <f t="shared" si="384"/>
        <v>-5.9464734367576026</v>
      </c>
      <c r="O4105">
        <f t="shared" si="385"/>
        <v>2.6150464028222012E-3</v>
      </c>
      <c r="P4105">
        <f t="shared" si="386"/>
        <v>2.6082257714009505E-3</v>
      </c>
      <c r="Q4105">
        <f t="shared" si="387"/>
        <v>0.99739177422859904</v>
      </c>
      <c r="R4105">
        <f t="shared" si="388"/>
        <v>-1.1342178520252694E-3</v>
      </c>
      <c r="S4105">
        <f t="shared" si="389"/>
        <v>0</v>
      </c>
    </row>
    <row r="4106" spans="1:19" x14ac:dyDescent="0.35">
      <c r="A4106">
        <v>0.78607007266106854</v>
      </c>
      <c r="B4106">
        <v>0</v>
      </c>
      <c r="C4106">
        <v>0</v>
      </c>
      <c r="D4106">
        <v>1</v>
      </c>
      <c r="E4106">
        <v>1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-0.26894680523497078</v>
      </c>
      <c r="L4106">
        <v>1.3687785879219212</v>
      </c>
      <c r="M4106">
        <v>0</v>
      </c>
      <c r="N4106">
        <f t="shared" si="384"/>
        <v>-2.7952085187599947</v>
      </c>
      <c r="O4106">
        <f t="shared" si="385"/>
        <v>6.1102132063322559E-2</v>
      </c>
      <c r="P4106">
        <f t="shared" si="386"/>
        <v>5.7583648375589373E-2</v>
      </c>
      <c r="Q4106">
        <f t="shared" si="387"/>
        <v>0.94241635162441062</v>
      </c>
      <c r="R4106">
        <f t="shared" si="388"/>
        <v>-2.5757187159431271E-2</v>
      </c>
      <c r="S4106">
        <f t="shared" si="389"/>
        <v>1</v>
      </c>
    </row>
    <row r="4107" spans="1:19" x14ac:dyDescent="0.35">
      <c r="A4107">
        <v>0.83029744126446925</v>
      </c>
      <c r="B4107">
        <v>0</v>
      </c>
      <c r="C4107">
        <v>0</v>
      </c>
      <c r="D4107">
        <v>1</v>
      </c>
      <c r="E4107">
        <v>0</v>
      </c>
      <c r="F4107">
        <v>0</v>
      </c>
      <c r="G4107">
        <v>1</v>
      </c>
      <c r="H4107">
        <v>1</v>
      </c>
      <c r="I4107">
        <v>0</v>
      </c>
      <c r="J4107">
        <v>0</v>
      </c>
      <c r="K4107">
        <v>1.2593511422100065</v>
      </c>
      <c r="L4107">
        <v>-0.42370648075305362</v>
      </c>
      <c r="M4107">
        <v>0</v>
      </c>
      <c r="N4107">
        <f t="shared" si="384"/>
        <v>-2.7186608889945005</v>
      </c>
      <c r="O4107">
        <f t="shared" si="385"/>
        <v>6.596302712532022E-2</v>
      </c>
      <c r="P4107">
        <f t="shared" si="386"/>
        <v>6.1881158583153427E-2</v>
      </c>
      <c r="Q4107">
        <f t="shared" si="387"/>
        <v>0.93811884141684654</v>
      </c>
      <c r="R4107">
        <f t="shared" si="388"/>
        <v>-2.7742141469239746E-2</v>
      </c>
      <c r="S4107">
        <f t="shared" si="389"/>
        <v>1</v>
      </c>
    </row>
    <row r="4108" spans="1:19" x14ac:dyDescent="0.35">
      <c r="A4108">
        <v>-1.2926162516987669</v>
      </c>
      <c r="B4108">
        <v>0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0</v>
      </c>
      <c r="K4108">
        <v>0.40288590518809597</v>
      </c>
      <c r="L4108">
        <v>0.66737138713606148</v>
      </c>
      <c r="M4108">
        <v>0</v>
      </c>
      <c r="N4108">
        <f t="shared" si="384"/>
        <v>-6.3755314310902769</v>
      </c>
      <c r="O4108">
        <f t="shared" si="385"/>
        <v>1.7027146798017667E-3</v>
      </c>
      <c r="P4108">
        <f t="shared" si="386"/>
        <v>1.6998203707035435E-3</v>
      </c>
      <c r="Q4108">
        <f t="shared" si="387"/>
        <v>0.9983001796292964</v>
      </c>
      <c r="R4108">
        <f t="shared" si="388"/>
        <v>-7.3885074204808291E-4</v>
      </c>
      <c r="S4108">
        <f t="shared" si="389"/>
        <v>0</v>
      </c>
    </row>
    <row r="4109" spans="1:19" x14ac:dyDescent="0.35">
      <c r="A4109">
        <v>0.83029744126446925</v>
      </c>
      <c r="B4109">
        <v>0</v>
      </c>
      <c r="C4109">
        <v>0</v>
      </c>
      <c r="D4109">
        <v>1</v>
      </c>
      <c r="E4109">
        <v>1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2.3514657881804424</v>
      </c>
      <c r="L4109">
        <v>0.90117378739801446</v>
      </c>
      <c r="M4109">
        <v>0</v>
      </c>
      <c r="N4109">
        <f t="shared" si="384"/>
        <v>-2.3938641772710829</v>
      </c>
      <c r="O4109">
        <f t="shared" si="385"/>
        <v>9.1276293756476681E-2</v>
      </c>
      <c r="P4109">
        <f t="shared" si="386"/>
        <v>8.3641781901335255E-2</v>
      </c>
      <c r="Q4109">
        <f t="shared" si="387"/>
        <v>0.91635821809866469</v>
      </c>
      <c r="R4109">
        <f t="shared" si="388"/>
        <v>-3.7934720948013222E-2</v>
      </c>
      <c r="S4109">
        <f t="shared" si="389"/>
        <v>1</v>
      </c>
    </row>
    <row r="4110" spans="1:19" x14ac:dyDescent="0.35">
      <c r="A4110">
        <v>0.56493322964406478</v>
      </c>
      <c r="B4110">
        <v>0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1</v>
      </c>
      <c r="K4110">
        <v>0.49652728231478233</v>
      </c>
      <c r="L4110">
        <v>-0.51462963641048021</v>
      </c>
      <c r="M4110">
        <v>0</v>
      </c>
      <c r="N4110">
        <f t="shared" si="384"/>
        <v>-3.0259506288635123</v>
      </c>
      <c r="O4110">
        <f t="shared" si="385"/>
        <v>4.8511682737346455E-2</v>
      </c>
      <c r="P4110">
        <f t="shared" si="386"/>
        <v>4.6267183795889753E-2</v>
      </c>
      <c r="Q4110">
        <f t="shared" si="387"/>
        <v>0.95373281620411021</v>
      </c>
      <c r="R4110">
        <f t="shared" si="388"/>
        <v>-2.0573273828636489E-2</v>
      </c>
      <c r="S4110">
        <f t="shared" si="389"/>
        <v>0</v>
      </c>
    </row>
    <row r="4111" spans="1:19" x14ac:dyDescent="0.35">
      <c r="A4111">
        <v>-9.8477299406946536E-2</v>
      </c>
      <c r="B4111">
        <v>0</v>
      </c>
      <c r="C4111">
        <v>0</v>
      </c>
      <c r="D4111">
        <v>1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0</v>
      </c>
      <c r="K4111">
        <v>-0.48692802981996985</v>
      </c>
      <c r="L4111">
        <v>5.6887342007628038E-2</v>
      </c>
      <c r="M4111">
        <v>0</v>
      </c>
      <c r="N4111">
        <f t="shared" si="384"/>
        <v>-4.532886647862882</v>
      </c>
      <c r="O4111">
        <f t="shared" si="385"/>
        <v>1.0749600930272489E-2</v>
      </c>
      <c r="P4111">
        <f t="shared" si="386"/>
        <v>1.0635275957941299E-2</v>
      </c>
      <c r="Q4111">
        <f t="shared" si="387"/>
        <v>0.98936472404205866</v>
      </c>
      <c r="R4111">
        <f t="shared" si="388"/>
        <v>-4.6435785352050823E-3</v>
      </c>
      <c r="S4111">
        <f t="shared" si="389"/>
        <v>0</v>
      </c>
    </row>
    <row r="4112" spans="1:19" x14ac:dyDescent="0.35">
      <c r="A4112">
        <v>0.69761533545426702</v>
      </c>
      <c r="B4112">
        <v>0</v>
      </c>
      <c r="C4112">
        <v>0</v>
      </c>
      <c r="D4112">
        <v>1</v>
      </c>
      <c r="E4112">
        <v>0</v>
      </c>
      <c r="F4112">
        <v>1</v>
      </c>
      <c r="G4112">
        <v>0</v>
      </c>
      <c r="H4112">
        <v>1</v>
      </c>
      <c r="I4112">
        <v>1</v>
      </c>
      <c r="J4112">
        <v>0</v>
      </c>
      <c r="K4112">
        <v>-0.63048202777361662</v>
      </c>
      <c r="L4112">
        <v>-0.70946496996210795</v>
      </c>
      <c r="M4112">
        <v>0</v>
      </c>
      <c r="N4112">
        <f t="shared" si="384"/>
        <v>-3.3034863908481862</v>
      </c>
      <c r="O4112">
        <f t="shared" si="385"/>
        <v>3.6754802159684317E-2</v>
      </c>
      <c r="P4112">
        <f t="shared" si="386"/>
        <v>3.5451779035042486E-2</v>
      </c>
      <c r="Q4112">
        <f t="shared" si="387"/>
        <v>0.96454822096495751</v>
      </c>
      <c r="R4112">
        <f t="shared" si="388"/>
        <v>-1.5676055655657207E-2</v>
      </c>
      <c r="S4112">
        <f t="shared" si="389"/>
        <v>0</v>
      </c>
    </row>
    <row r="4113" spans="1:19" x14ac:dyDescent="0.35">
      <c r="A4113">
        <v>-0.62920572264775554</v>
      </c>
      <c r="B4113">
        <v>0</v>
      </c>
      <c r="C4113">
        <v>0</v>
      </c>
      <c r="D4113">
        <v>1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1</v>
      </c>
      <c r="K4113">
        <v>-0.78706631169536334</v>
      </c>
      <c r="L4113">
        <v>-0.56658572535758078</v>
      </c>
      <c r="M4113">
        <v>0</v>
      </c>
      <c r="N4113">
        <f t="shared" si="384"/>
        <v>-5.0679787304011734</v>
      </c>
      <c r="O4113">
        <f t="shared" si="385"/>
        <v>6.2951314478002732E-3</v>
      </c>
      <c r="P4113">
        <f t="shared" si="386"/>
        <v>6.255750674996504E-3</v>
      </c>
      <c r="Q4113">
        <f t="shared" si="387"/>
        <v>0.99374424932500349</v>
      </c>
      <c r="R4113">
        <f t="shared" si="388"/>
        <v>-2.7253715366250069E-3</v>
      </c>
      <c r="S4113">
        <f t="shared" si="389"/>
        <v>0</v>
      </c>
    </row>
    <row r="4114" spans="1:19" x14ac:dyDescent="0.35">
      <c r="A4114">
        <v>-0.18693203661374805</v>
      </c>
      <c r="B4114">
        <v>0</v>
      </c>
      <c r="C4114">
        <v>0</v>
      </c>
      <c r="D4114">
        <v>1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6.7190402281106607E-2</v>
      </c>
      <c r="L4114">
        <v>0.12183245319150394</v>
      </c>
      <c r="M4114">
        <v>0</v>
      </c>
      <c r="N4114">
        <f t="shared" si="384"/>
        <v>-4.2705263534190232</v>
      </c>
      <c r="O4114">
        <f t="shared" si="385"/>
        <v>1.3974425730443713E-2</v>
      </c>
      <c r="P4114">
        <f t="shared" si="386"/>
        <v>1.3781832535250442E-2</v>
      </c>
      <c r="Q4114">
        <f t="shared" si="387"/>
        <v>0.98621816746474955</v>
      </c>
      <c r="R4114">
        <f t="shared" si="388"/>
        <v>-6.0270014428673042E-3</v>
      </c>
      <c r="S4114">
        <f t="shared" si="389"/>
        <v>0</v>
      </c>
    </row>
    <row r="4115" spans="1:19" x14ac:dyDescent="0.35">
      <c r="A4115">
        <v>1.0072069156780723</v>
      </c>
      <c r="B4115">
        <v>0</v>
      </c>
      <c r="C4115">
        <v>0</v>
      </c>
      <c r="D4115">
        <v>1</v>
      </c>
      <c r="E4115">
        <v>0</v>
      </c>
      <c r="F4115">
        <v>1</v>
      </c>
      <c r="G4115">
        <v>0</v>
      </c>
      <c r="H4115">
        <v>0</v>
      </c>
      <c r="I4115">
        <v>1</v>
      </c>
      <c r="J4115">
        <v>0</v>
      </c>
      <c r="K4115">
        <v>-1.1245286330387054</v>
      </c>
      <c r="L4115">
        <v>4.9312530605270348E-3</v>
      </c>
      <c r="M4115">
        <v>0</v>
      </c>
      <c r="N4115">
        <f t="shared" si="384"/>
        <v>-2.9422586814598395</v>
      </c>
      <c r="O4115">
        <f t="shared" si="385"/>
        <v>5.2746456646526343E-2</v>
      </c>
      <c r="P4115">
        <f t="shared" si="386"/>
        <v>5.0103665810044773E-2</v>
      </c>
      <c r="Q4115">
        <f t="shared" si="387"/>
        <v>0.94989633418995523</v>
      </c>
      <c r="R4115">
        <f t="shared" si="388"/>
        <v>-2.2323788338371741E-2</v>
      </c>
      <c r="S4115">
        <f t="shared" si="389"/>
        <v>1</v>
      </c>
    </row>
    <row r="4116" spans="1:19" x14ac:dyDescent="0.35">
      <c r="A4116">
        <v>-0.36384151102735102</v>
      </c>
      <c r="B4116">
        <v>0</v>
      </c>
      <c r="C4116">
        <v>0</v>
      </c>
      <c r="D4116">
        <v>1</v>
      </c>
      <c r="E4116">
        <v>1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0.30924452806140956</v>
      </c>
      <c r="L4116">
        <v>-0.20289310272787561</v>
      </c>
      <c r="M4116">
        <v>0</v>
      </c>
      <c r="N4116">
        <f t="shared" si="384"/>
        <v>-4.7169376538284444</v>
      </c>
      <c r="O4116">
        <f t="shared" si="385"/>
        <v>8.9425217571527261E-3</v>
      </c>
      <c r="P4116">
        <f t="shared" si="386"/>
        <v>8.8632618452621267E-3</v>
      </c>
      <c r="Q4116">
        <f t="shared" si="387"/>
        <v>0.99113673815473791</v>
      </c>
      <c r="R4116">
        <f t="shared" si="388"/>
        <v>-3.8664257069542019E-3</v>
      </c>
      <c r="S4116">
        <f t="shared" si="389"/>
        <v>0</v>
      </c>
    </row>
    <row r="4117" spans="1:19" x14ac:dyDescent="0.35">
      <c r="A4117">
        <v>-0.31961414242395031</v>
      </c>
      <c r="B4117">
        <v>0</v>
      </c>
      <c r="C4117">
        <v>0</v>
      </c>
      <c r="D4117">
        <v>1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-0.75062568144559161</v>
      </c>
      <c r="L4117">
        <v>-0.73544301443565829</v>
      </c>
      <c r="M4117">
        <v>0</v>
      </c>
      <c r="N4117">
        <f t="shared" si="384"/>
        <v>-4.8209571735952839</v>
      </c>
      <c r="O4117">
        <f t="shared" si="385"/>
        <v>8.0590695175922853E-3</v>
      </c>
      <c r="P4117">
        <f t="shared" si="386"/>
        <v>7.9946401568004952E-3</v>
      </c>
      <c r="Q4117">
        <f t="shared" si="387"/>
        <v>0.99200535984319949</v>
      </c>
      <c r="R4117">
        <f t="shared" si="388"/>
        <v>-3.4859813296550845E-3</v>
      </c>
      <c r="S4117">
        <f t="shared" si="389"/>
        <v>0</v>
      </c>
    </row>
    <row r="4118" spans="1:19" x14ac:dyDescent="0.35">
      <c r="A4118">
        <v>-0.36384151102735102</v>
      </c>
      <c r="B4118">
        <v>0</v>
      </c>
      <c r="C4118">
        <v>0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-0.22654316276250894</v>
      </c>
      <c r="L4118">
        <v>0.69334943160961227</v>
      </c>
      <c r="M4118">
        <v>0</v>
      </c>
      <c r="N4118">
        <f t="shared" si="384"/>
        <v>-4.6034085345578335</v>
      </c>
      <c r="O4118">
        <f t="shared" si="385"/>
        <v>1.0017632040497297E-2</v>
      </c>
      <c r="P4118">
        <f t="shared" si="386"/>
        <v>9.9182744169119957E-3</v>
      </c>
      <c r="Q4118">
        <f t="shared" si="387"/>
        <v>0.99008172558308805</v>
      </c>
      <c r="R4118">
        <f t="shared" si="388"/>
        <v>-4.3289553975467097E-3</v>
      </c>
      <c r="S4118">
        <f t="shared" si="389"/>
        <v>0</v>
      </c>
    </row>
    <row r="4119" spans="1:19" x14ac:dyDescent="0.35">
      <c r="A4119">
        <v>-0.76188782845795777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1</v>
      </c>
      <c r="I4119">
        <v>0</v>
      </c>
      <c r="J4119">
        <v>1</v>
      </c>
      <c r="K4119">
        <v>-0.91582320524455718</v>
      </c>
      <c r="L4119">
        <v>-0.72245399219888284</v>
      </c>
      <c r="M4119">
        <v>0</v>
      </c>
      <c r="N4119">
        <f t="shared" si="384"/>
        <v>-5.0978096285944998</v>
      </c>
      <c r="O4119">
        <f t="shared" si="385"/>
        <v>6.1101153408059071E-3</v>
      </c>
      <c r="P4119">
        <f t="shared" si="386"/>
        <v>6.0730085580505177E-3</v>
      </c>
      <c r="Q4119">
        <f t="shared" si="387"/>
        <v>0.99392699144194951</v>
      </c>
      <c r="R4119">
        <f t="shared" si="388"/>
        <v>-2.6455153797346324E-3</v>
      </c>
      <c r="S4119">
        <f t="shared" si="389"/>
        <v>0</v>
      </c>
    </row>
    <row r="4120" spans="1:19" x14ac:dyDescent="0.35">
      <c r="A4120">
        <v>-0.54075098544095401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-0.78706631169536334</v>
      </c>
      <c r="L4120">
        <v>-0.25484919167497661</v>
      </c>
      <c r="M4120">
        <v>0</v>
      </c>
      <c r="N4120">
        <f t="shared" si="384"/>
        <v>-4.8875362306688475</v>
      </c>
      <c r="O4120">
        <f t="shared" si="385"/>
        <v>7.5399763718894458E-3</v>
      </c>
      <c r="P4120">
        <f t="shared" si="386"/>
        <v>7.4835505773583237E-3</v>
      </c>
      <c r="Q4120">
        <f t="shared" si="387"/>
        <v>0.99251644942264172</v>
      </c>
      <c r="R4120">
        <f t="shared" si="388"/>
        <v>-3.2622867469289532E-3</v>
      </c>
      <c r="S4120">
        <f t="shared" si="389"/>
        <v>0</v>
      </c>
    </row>
    <row r="4121" spans="1:19" x14ac:dyDescent="0.35">
      <c r="A4121">
        <v>0.56493322964406478</v>
      </c>
      <c r="B4121">
        <v>0</v>
      </c>
      <c r="C4121">
        <v>0</v>
      </c>
      <c r="D4121">
        <v>1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-0.53838661677873856</v>
      </c>
      <c r="L4121">
        <v>-0.91728932575051059</v>
      </c>
      <c r="M4121">
        <v>0</v>
      </c>
      <c r="N4121">
        <f t="shared" si="384"/>
        <v>-3.762917106681658</v>
      </c>
      <c r="O4121">
        <f t="shared" si="385"/>
        <v>2.3215918190643291E-2</v>
      </c>
      <c r="P4121">
        <f t="shared" si="386"/>
        <v>2.2689168315223329E-2</v>
      </c>
      <c r="Q4121">
        <f t="shared" si="387"/>
        <v>0.97731083168477673</v>
      </c>
      <c r="R4121">
        <f t="shared" si="388"/>
        <v>-9.9672878511523379E-3</v>
      </c>
      <c r="S4121">
        <f t="shared" si="389"/>
        <v>0</v>
      </c>
    </row>
    <row r="4122" spans="1:19" x14ac:dyDescent="0.35">
      <c r="A4122">
        <v>-0.31961414242395031</v>
      </c>
      <c r="B4122">
        <v>0</v>
      </c>
      <c r="C4122">
        <v>0</v>
      </c>
      <c r="D4122">
        <v>1</v>
      </c>
      <c r="E4122">
        <v>0</v>
      </c>
      <c r="F4122">
        <v>0</v>
      </c>
      <c r="G4122">
        <v>1</v>
      </c>
      <c r="H4122">
        <v>1</v>
      </c>
      <c r="I4122">
        <v>0</v>
      </c>
      <c r="J4122">
        <v>0</v>
      </c>
      <c r="K4122">
        <v>-0.87629064273116852</v>
      </c>
      <c r="L4122">
        <v>-0.25484919167497661</v>
      </c>
      <c r="M4122">
        <v>0</v>
      </c>
      <c r="N4122">
        <f t="shared" si="384"/>
        <v>-4.966319037889197</v>
      </c>
      <c r="O4122">
        <f t="shared" si="385"/>
        <v>6.9687525953898008E-3</v>
      </c>
      <c r="P4122">
        <f t="shared" si="386"/>
        <v>6.920525167666166E-3</v>
      </c>
      <c r="Q4122">
        <f t="shared" si="387"/>
        <v>0.99307947483233383</v>
      </c>
      <c r="R4122">
        <f t="shared" si="388"/>
        <v>-3.0159941028244115E-3</v>
      </c>
      <c r="S4122">
        <f t="shared" si="389"/>
        <v>0</v>
      </c>
    </row>
    <row r="4123" spans="1:19" x14ac:dyDescent="0.35">
      <c r="A4123">
        <v>-9.8477299406946536E-2</v>
      </c>
      <c r="B4123">
        <v>0</v>
      </c>
      <c r="C4123">
        <v>0</v>
      </c>
      <c r="D4123">
        <v>1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0.88191455374418815</v>
      </c>
      <c r="L4123">
        <v>0.13482147542827885</v>
      </c>
      <c r="M4123">
        <v>0</v>
      </c>
      <c r="N4123">
        <f t="shared" si="384"/>
        <v>-4.3944141328289028</v>
      </c>
      <c r="O4123">
        <f t="shared" si="385"/>
        <v>1.2346111388355653E-2</v>
      </c>
      <c r="P4123">
        <f t="shared" si="386"/>
        <v>1.2195543845596346E-2</v>
      </c>
      <c r="Q4123">
        <f t="shared" si="387"/>
        <v>0.98780445615440371</v>
      </c>
      <c r="R4123">
        <f t="shared" si="388"/>
        <v>-5.3290189935606509E-3</v>
      </c>
      <c r="S4123">
        <f t="shared" si="389"/>
        <v>0</v>
      </c>
    </row>
    <row r="4124" spans="1:19" x14ac:dyDescent="0.35">
      <c r="A4124">
        <v>0.29956901802366021</v>
      </c>
      <c r="B4124">
        <v>0</v>
      </c>
      <c r="C4124">
        <v>0</v>
      </c>
      <c r="D4124">
        <v>1</v>
      </c>
      <c r="E4124">
        <v>1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-0.31952198297556306</v>
      </c>
      <c r="L4124">
        <v>-0.83935519232985978</v>
      </c>
      <c r="M4124">
        <v>0</v>
      </c>
      <c r="N4124">
        <f t="shared" si="384"/>
        <v>-3.7263051577162702</v>
      </c>
      <c r="O4124">
        <f t="shared" si="385"/>
        <v>2.4081649556369277E-2</v>
      </c>
      <c r="P4124">
        <f t="shared" si="386"/>
        <v>2.3515360876548673E-2</v>
      </c>
      <c r="Q4124">
        <f t="shared" si="387"/>
        <v>0.97648463912345129</v>
      </c>
      <c r="R4124">
        <f t="shared" si="388"/>
        <v>-1.0334584118464971E-2</v>
      </c>
      <c r="S4124">
        <f t="shared" si="389"/>
        <v>0</v>
      </c>
    </row>
    <row r="4125" spans="1:19" x14ac:dyDescent="0.35">
      <c r="A4125">
        <v>-5.424993080354578E-2</v>
      </c>
      <c r="B4125">
        <v>0</v>
      </c>
      <c r="C4125">
        <v>0</v>
      </c>
      <c r="D4125">
        <v>1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6.2110799276592868E-2</v>
      </c>
      <c r="L4125">
        <v>-0.17691505825432532</v>
      </c>
      <c r="M4125">
        <v>0</v>
      </c>
      <c r="N4125">
        <f t="shared" si="384"/>
        <v>-4.3252895157351281</v>
      </c>
      <c r="O4125">
        <f t="shared" si="385"/>
        <v>1.3229719330116713E-2</v>
      </c>
      <c r="P4125">
        <f t="shared" si="386"/>
        <v>1.3056979160523799E-2</v>
      </c>
      <c r="Q4125">
        <f t="shared" si="387"/>
        <v>0.98694302083947616</v>
      </c>
      <c r="R4125">
        <f t="shared" si="388"/>
        <v>-5.7079197207459773E-3</v>
      </c>
      <c r="S4125">
        <f t="shared" si="389"/>
        <v>0</v>
      </c>
    </row>
    <row r="4126" spans="1:19" x14ac:dyDescent="0.35">
      <c r="A4126">
        <v>1.5821627075222819</v>
      </c>
      <c r="B4126">
        <v>0</v>
      </c>
      <c r="C4126">
        <v>0</v>
      </c>
      <c r="D4126">
        <v>1</v>
      </c>
      <c r="E4126">
        <v>0</v>
      </c>
      <c r="F4126">
        <v>1</v>
      </c>
      <c r="G4126">
        <v>0</v>
      </c>
      <c r="H4126">
        <v>1</v>
      </c>
      <c r="I4126">
        <v>0</v>
      </c>
      <c r="J4126">
        <v>0</v>
      </c>
      <c r="K4126">
        <v>0.16039007479870493</v>
      </c>
      <c r="L4126">
        <v>0.79726160950381331</v>
      </c>
      <c r="M4126">
        <v>0</v>
      </c>
      <c r="N4126">
        <f t="shared" si="384"/>
        <v>-1.8583764218005467</v>
      </c>
      <c r="O4126">
        <f t="shared" si="385"/>
        <v>0.15592558234500678</v>
      </c>
      <c r="P4126">
        <f t="shared" si="386"/>
        <v>0.13489240546842399</v>
      </c>
      <c r="Q4126">
        <f t="shared" si="387"/>
        <v>0.86510759453157604</v>
      </c>
      <c r="R4126">
        <f t="shared" si="388"/>
        <v>-6.2929875419077658E-2</v>
      </c>
      <c r="S4126">
        <f t="shared" si="389"/>
        <v>1</v>
      </c>
    </row>
    <row r="4127" spans="1:19" x14ac:dyDescent="0.35">
      <c r="A4127">
        <v>0.60916059824746549</v>
      </c>
      <c r="B4127">
        <v>0</v>
      </c>
      <c r="C4127">
        <v>0</v>
      </c>
      <c r="D4127">
        <v>1</v>
      </c>
      <c r="E4127">
        <v>1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0.10893148783993621</v>
      </c>
      <c r="L4127">
        <v>-0.12495896930722479</v>
      </c>
      <c r="M4127">
        <v>0</v>
      </c>
      <c r="N4127">
        <f t="shared" si="384"/>
        <v>-3.1345061824594875</v>
      </c>
      <c r="O4127">
        <f t="shared" si="385"/>
        <v>4.3521240075457615E-2</v>
      </c>
      <c r="P4127">
        <f t="shared" si="386"/>
        <v>4.170613726301399E-2</v>
      </c>
      <c r="Q4127">
        <f t="shared" si="387"/>
        <v>0.95829386273698602</v>
      </c>
      <c r="R4127">
        <f t="shared" si="388"/>
        <v>-1.8501293222927099E-2</v>
      </c>
      <c r="S4127">
        <f t="shared" si="389"/>
        <v>0</v>
      </c>
    </row>
    <row r="4128" spans="1:19" x14ac:dyDescent="0.35">
      <c r="A4128">
        <v>1.0956616528848737</v>
      </c>
      <c r="B4128">
        <v>0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1</v>
      </c>
      <c r="I4128">
        <v>1</v>
      </c>
      <c r="J4128">
        <v>0</v>
      </c>
      <c r="K4128">
        <v>2.4645421681070072</v>
      </c>
      <c r="L4128">
        <v>-0.43669550298982895</v>
      </c>
      <c r="M4128">
        <v>0</v>
      </c>
      <c r="N4128">
        <f t="shared" si="384"/>
        <v>-1.4655497349228561</v>
      </c>
      <c r="O4128">
        <f t="shared" si="385"/>
        <v>0.2309509947459791</v>
      </c>
      <c r="P4128">
        <f t="shared" si="386"/>
        <v>0.18761997490699334</v>
      </c>
      <c r="Q4128">
        <f t="shared" si="387"/>
        <v>0.81238002509300666</v>
      </c>
      <c r="R4128">
        <f t="shared" si="388"/>
        <v>-9.0240763625839646E-2</v>
      </c>
      <c r="S4128">
        <f t="shared" si="389"/>
        <v>1</v>
      </c>
    </row>
    <row r="4129" spans="1:19" x14ac:dyDescent="0.35">
      <c r="A4129">
        <v>-0.80611519706135859</v>
      </c>
      <c r="B4129">
        <v>0</v>
      </c>
      <c r="C4129">
        <v>0</v>
      </c>
      <c r="D4129">
        <v>1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-0.61060532036464998</v>
      </c>
      <c r="L4129">
        <v>-3.4035813649798144E-2</v>
      </c>
      <c r="M4129">
        <v>0</v>
      </c>
      <c r="N4129">
        <f t="shared" si="384"/>
        <v>-5.6782531941896748</v>
      </c>
      <c r="O4129">
        <f t="shared" si="385"/>
        <v>3.4195264780995491E-3</v>
      </c>
      <c r="P4129">
        <f t="shared" si="386"/>
        <v>3.4078731655758573E-3</v>
      </c>
      <c r="Q4129">
        <f t="shared" si="387"/>
        <v>0.99659212683442411</v>
      </c>
      <c r="R4129">
        <f t="shared" si="388"/>
        <v>-1.4825481160666073E-3</v>
      </c>
      <c r="S4129">
        <f t="shared" si="389"/>
        <v>0</v>
      </c>
    </row>
    <row r="4130" spans="1:19" x14ac:dyDescent="0.35">
      <c r="A4130">
        <v>1.1398890214882744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1</v>
      </c>
      <c r="I4130">
        <v>1</v>
      </c>
      <c r="J4130">
        <v>0</v>
      </c>
      <c r="K4130">
        <v>-0.37738528676611</v>
      </c>
      <c r="L4130">
        <v>0.77128356503026263</v>
      </c>
      <c r="M4130">
        <v>0</v>
      </c>
      <c r="N4130">
        <f t="shared" si="384"/>
        <v>-2.1514769177643189</v>
      </c>
      <c r="O4130">
        <f t="shared" si="385"/>
        <v>0.11631224723173489</v>
      </c>
      <c r="P4130">
        <f t="shared" si="386"/>
        <v>0.10419329136643403</v>
      </c>
      <c r="Q4130">
        <f t="shared" si="387"/>
        <v>0.89580670863356593</v>
      </c>
      <c r="R4130">
        <f t="shared" si="388"/>
        <v>-4.7785689478259757E-2</v>
      </c>
      <c r="S4130">
        <f t="shared" si="389"/>
        <v>1</v>
      </c>
    </row>
    <row r="4131" spans="1:19" x14ac:dyDescent="0.35">
      <c r="A4131">
        <v>-5.424993080354578E-2</v>
      </c>
      <c r="B4131">
        <v>0</v>
      </c>
      <c r="C4131">
        <v>0</v>
      </c>
      <c r="D4131">
        <v>1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1</v>
      </c>
      <c r="K4131">
        <v>-0.69232067304595668</v>
      </c>
      <c r="L4131">
        <v>2.8235490784407418</v>
      </c>
      <c r="M4131">
        <v>0</v>
      </c>
      <c r="N4131">
        <f t="shared" si="384"/>
        <v>-4.0538200515402787</v>
      </c>
      <c r="O4131">
        <f t="shared" si="385"/>
        <v>1.7355947229262092E-2</v>
      </c>
      <c r="P4131">
        <f t="shared" si="386"/>
        <v>1.705985724714195E-2</v>
      </c>
      <c r="Q4131">
        <f t="shared" si="387"/>
        <v>0.98294014275285801</v>
      </c>
      <c r="R4131">
        <f t="shared" si="388"/>
        <v>-7.4729282142911163E-3</v>
      </c>
      <c r="S4131">
        <f t="shared" si="389"/>
        <v>0</v>
      </c>
    </row>
    <row r="4132" spans="1:19" x14ac:dyDescent="0.35">
      <c r="A4132">
        <v>-0.27538677382054955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-0.57306042859215767</v>
      </c>
      <c r="L4132">
        <v>0.26471169779603065</v>
      </c>
      <c r="M4132">
        <v>0</v>
      </c>
      <c r="N4132">
        <f t="shared" si="384"/>
        <v>-4.9197202583892432</v>
      </c>
      <c r="O4132">
        <f t="shared" si="385"/>
        <v>7.3011730030335086E-3</v>
      </c>
      <c r="P4132">
        <f t="shared" si="386"/>
        <v>7.2482522593185954E-3</v>
      </c>
      <c r="Q4132">
        <f t="shared" si="387"/>
        <v>0.99275174774068142</v>
      </c>
      <c r="R4132">
        <f t="shared" si="388"/>
        <v>-3.1593396874331418E-3</v>
      </c>
      <c r="S4132">
        <f t="shared" si="389"/>
        <v>0</v>
      </c>
    </row>
    <row r="4133" spans="1:19" x14ac:dyDescent="0.35">
      <c r="A4133">
        <v>-1.8233446749395759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-0.65433407666437626</v>
      </c>
      <c r="L4133">
        <v>-1.8265208823247734</v>
      </c>
      <c r="M4133">
        <v>0</v>
      </c>
      <c r="N4133">
        <f t="shared" si="384"/>
        <v>-7.4832462507909359</v>
      </c>
      <c r="O4133">
        <f t="shared" si="385"/>
        <v>5.6242866438953722E-4</v>
      </c>
      <c r="P4133">
        <f t="shared" si="386"/>
        <v>5.6211251619781542E-4</v>
      </c>
      <c r="Q4133">
        <f t="shared" si="387"/>
        <v>0.99943788748380213</v>
      </c>
      <c r="R4133">
        <f t="shared" si="388"/>
        <v>-2.4419100183429242E-4</v>
      </c>
      <c r="S4133">
        <f t="shared" si="389"/>
        <v>0</v>
      </c>
    </row>
    <row r="4134" spans="1:19" x14ac:dyDescent="0.35">
      <c r="A4134">
        <v>1.5379353389188812</v>
      </c>
      <c r="B4134">
        <v>0</v>
      </c>
      <c r="C4134">
        <v>0</v>
      </c>
      <c r="D4134">
        <v>1</v>
      </c>
      <c r="E4134">
        <v>0</v>
      </c>
      <c r="F4134">
        <v>1</v>
      </c>
      <c r="G4134">
        <v>0</v>
      </c>
      <c r="H4134">
        <v>0</v>
      </c>
      <c r="I4134">
        <v>1</v>
      </c>
      <c r="J4134">
        <v>0</v>
      </c>
      <c r="K4134">
        <v>2.2712964016309445</v>
      </c>
      <c r="L4134">
        <v>0.32965680897990657</v>
      </c>
      <c r="M4134">
        <v>0</v>
      </c>
      <c r="N4134">
        <f t="shared" si="384"/>
        <v>-1.5123982367509003</v>
      </c>
      <c r="O4134">
        <f t="shared" si="385"/>
        <v>0.22038081831027773</v>
      </c>
      <c r="P4134">
        <f t="shared" si="386"/>
        <v>0.18058364651733377</v>
      </c>
      <c r="Q4134">
        <f t="shared" si="387"/>
        <v>0.81941635348266617</v>
      </c>
      <c r="R4134">
        <f t="shared" si="388"/>
        <v>-8.6495372874443394E-2</v>
      </c>
      <c r="S4134">
        <f t="shared" si="389"/>
        <v>1</v>
      </c>
    </row>
    <row r="4135" spans="1:19" x14ac:dyDescent="0.35">
      <c r="A4135">
        <v>-0.31961414242395031</v>
      </c>
      <c r="B4135">
        <v>0</v>
      </c>
      <c r="C4135">
        <v>0</v>
      </c>
      <c r="D4135">
        <v>1</v>
      </c>
      <c r="E4135">
        <v>1</v>
      </c>
      <c r="F4135">
        <v>0</v>
      </c>
      <c r="G4135">
        <v>0</v>
      </c>
      <c r="H4135">
        <v>1</v>
      </c>
      <c r="I4135">
        <v>0</v>
      </c>
      <c r="J4135">
        <v>1</v>
      </c>
      <c r="K4135">
        <v>-0.14195673012212945</v>
      </c>
      <c r="L4135">
        <v>-0.85234421456663467</v>
      </c>
      <c r="M4135">
        <v>0</v>
      </c>
      <c r="N4135">
        <f t="shared" si="384"/>
        <v>-4.4548004370503529</v>
      </c>
      <c r="O4135">
        <f t="shared" si="385"/>
        <v>1.1622639091348136E-2</v>
      </c>
      <c r="P4135">
        <f t="shared" si="386"/>
        <v>1.1489105366194389E-2</v>
      </c>
      <c r="Q4135">
        <f t="shared" si="387"/>
        <v>0.98851089463380559</v>
      </c>
      <c r="R4135">
        <f t="shared" si="388"/>
        <v>-5.0185398523113229E-3</v>
      </c>
      <c r="S4135">
        <f t="shared" si="389"/>
        <v>0</v>
      </c>
    </row>
    <row r="4136" spans="1:19" x14ac:dyDescent="0.35">
      <c r="A4136">
        <v>-1.4695257261123698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-7.0179731145306082E-2</v>
      </c>
      <c r="L4136">
        <v>-1.2679929261434404</v>
      </c>
      <c r="M4136">
        <v>0</v>
      </c>
      <c r="N4136">
        <f t="shared" si="384"/>
        <v>-6.7127742526673515</v>
      </c>
      <c r="O4136">
        <f t="shared" si="385"/>
        <v>1.2152879277803905E-3</v>
      </c>
      <c r="P4136">
        <f t="shared" si="386"/>
        <v>1.2138127957431384E-3</v>
      </c>
      <c r="Q4136">
        <f t="shared" si="387"/>
        <v>0.99878618720425683</v>
      </c>
      <c r="R4136">
        <f t="shared" si="388"/>
        <v>-5.2747239042485094E-4</v>
      </c>
      <c r="S4136">
        <f t="shared" si="389"/>
        <v>0</v>
      </c>
    </row>
    <row r="4137" spans="1:19" x14ac:dyDescent="0.35">
      <c r="A4137">
        <v>-0.18693203661374805</v>
      </c>
      <c r="B4137">
        <v>1</v>
      </c>
      <c r="C4137">
        <v>0</v>
      </c>
      <c r="D4137">
        <v>1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2.0144451714461886</v>
      </c>
      <c r="L4137">
        <v>-0.18990408049110069</v>
      </c>
      <c r="M4137">
        <v>0</v>
      </c>
      <c r="N4137">
        <f t="shared" si="384"/>
        <v>-3.5390647940883242</v>
      </c>
      <c r="O4137">
        <f t="shared" si="385"/>
        <v>2.904047320883224E-2</v>
      </c>
      <c r="P4137">
        <f t="shared" si="386"/>
        <v>2.8220924215231327E-2</v>
      </c>
      <c r="Q4137">
        <f t="shared" si="387"/>
        <v>0.97177907578476863</v>
      </c>
      <c r="R4137">
        <f t="shared" si="388"/>
        <v>-1.2432456342209287E-2</v>
      </c>
      <c r="S4137">
        <f t="shared" si="389"/>
        <v>0</v>
      </c>
    </row>
    <row r="4138" spans="1:19" x14ac:dyDescent="0.35">
      <c r="A4138">
        <v>-1.7348899377327744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-0.16757559744924172</v>
      </c>
      <c r="L4138">
        <v>-1.4758172819318436</v>
      </c>
      <c r="M4138">
        <v>0</v>
      </c>
      <c r="N4138">
        <f t="shared" si="384"/>
        <v>-7.1712652567305391</v>
      </c>
      <c r="O4138">
        <f t="shared" si="385"/>
        <v>7.68349955998436E-4</v>
      </c>
      <c r="P4138">
        <f t="shared" si="386"/>
        <v>7.677600475996454E-4</v>
      </c>
      <c r="Q4138">
        <f t="shared" si="387"/>
        <v>0.9992322399524004</v>
      </c>
      <c r="R4138">
        <f t="shared" si="388"/>
        <v>-3.3356201628432272E-4</v>
      </c>
      <c r="S4138">
        <f t="shared" si="389"/>
        <v>0</v>
      </c>
    </row>
    <row r="4139" spans="1:19" x14ac:dyDescent="0.35">
      <c r="A4139">
        <v>0.21111428081685873</v>
      </c>
      <c r="B4139">
        <v>0</v>
      </c>
      <c r="C4139">
        <v>0</v>
      </c>
      <c r="D4139">
        <v>1</v>
      </c>
      <c r="E4139">
        <v>1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-0.44364097812933156</v>
      </c>
      <c r="L4139">
        <v>0.95312987634511592</v>
      </c>
      <c r="M4139">
        <v>0</v>
      </c>
      <c r="N4139">
        <f t="shared" si="384"/>
        <v>-3.8688810318918443</v>
      </c>
      <c r="O4139">
        <f t="shared" si="385"/>
        <v>2.0881722338535622E-2</v>
      </c>
      <c r="P4139">
        <f t="shared" si="386"/>
        <v>2.0454595161819356E-2</v>
      </c>
      <c r="Q4139">
        <f t="shared" si="387"/>
        <v>0.97954540483818064</v>
      </c>
      <c r="R4139">
        <f t="shared" si="388"/>
        <v>-8.9754283638361961E-3</v>
      </c>
      <c r="S4139">
        <f t="shared" si="389"/>
        <v>0</v>
      </c>
    </row>
    <row r="4140" spans="1:19" x14ac:dyDescent="0.35">
      <c r="A4140">
        <v>1.2725711272984768</v>
      </c>
      <c r="B4140">
        <v>0</v>
      </c>
      <c r="C4140">
        <v>0</v>
      </c>
      <c r="D4140">
        <v>1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0.3739542532928225</v>
      </c>
      <c r="L4140">
        <v>-0.44968452522660435</v>
      </c>
      <c r="M4140">
        <v>0</v>
      </c>
      <c r="N4140">
        <f t="shared" si="384"/>
        <v>-2.0842384115442236</v>
      </c>
      <c r="O4140">
        <f t="shared" si="385"/>
        <v>0.12440182709274193</v>
      </c>
      <c r="P4140">
        <f t="shared" si="386"/>
        <v>0.11063822923019952</v>
      </c>
      <c r="Q4140">
        <f t="shared" si="387"/>
        <v>0.8893617707698005</v>
      </c>
      <c r="R4140">
        <f t="shared" si="388"/>
        <v>-5.0921542641247139E-2</v>
      </c>
      <c r="S4140">
        <f t="shared" si="389"/>
        <v>1</v>
      </c>
    </row>
    <row r="4141" spans="1:19" x14ac:dyDescent="0.35">
      <c r="A4141">
        <v>0.87452480986786996</v>
      </c>
      <c r="B4141">
        <v>0</v>
      </c>
      <c r="C4141">
        <v>1</v>
      </c>
      <c r="D4141">
        <v>0</v>
      </c>
      <c r="E4141">
        <v>1</v>
      </c>
      <c r="F4141">
        <v>0</v>
      </c>
      <c r="G4141">
        <v>0</v>
      </c>
      <c r="H4141">
        <v>1</v>
      </c>
      <c r="I4141">
        <v>0</v>
      </c>
      <c r="J4141">
        <v>1</v>
      </c>
      <c r="K4141">
        <v>-0.68790362695507512</v>
      </c>
      <c r="L4141">
        <v>-0.41071745851627872</v>
      </c>
      <c r="M4141">
        <v>0</v>
      </c>
      <c r="N4141">
        <f t="shared" si="384"/>
        <v>-2.0242628557718523</v>
      </c>
      <c r="O4141">
        <f t="shared" si="385"/>
        <v>0.13209117755781419</v>
      </c>
      <c r="P4141">
        <f t="shared" si="386"/>
        <v>0.11667892142995566</v>
      </c>
      <c r="Q4141">
        <f t="shared" si="387"/>
        <v>0.88332107857004438</v>
      </c>
      <c r="R4141">
        <f t="shared" si="388"/>
        <v>-5.3881405929637846E-2</v>
      </c>
      <c r="S4141">
        <f t="shared" si="389"/>
        <v>1</v>
      </c>
    </row>
    <row r="4142" spans="1:19" x14ac:dyDescent="0.35">
      <c r="A4142">
        <v>-0.67343309125115636</v>
      </c>
      <c r="B4142">
        <v>0</v>
      </c>
      <c r="C4142">
        <v>0</v>
      </c>
      <c r="D4142">
        <v>1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-5.470005913892865E-3</v>
      </c>
      <c r="L4142">
        <v>-3.4035813649798144E-2</v>
      </c>
      <c r="M4142">
        <v>0</v>
      </c>
      <c r="N4142">
        <f t="shared" si="384"/>
        <v>-5.0910653043460776</v>
      </c>
      <c r="O4142">
        <f t="shared" si="385"/>
        <v>6.1514632148656958E-3</v>
      </c>
      <c r="P4142">
        <f t="shared" si="386"/>
        <v>6.11385406647472E-3</v>
      </c>
      <c r="Q4142">
        <f t="shared" si="387"/>
        <v>0.99388614593352531</v>
      </c>
      <c r="R4142">
        <f t="shared" si="388"/>
        <v>-2.6633631125905304E-3</v>
      </c>
      <c r="S4142">
        <f t="shared" si="389"/>
        <v>0</v>
      </c>
    </row>
    <row r="4143" spans="1:19" x14ac:dyDescent="0.35">
      <c r="A4143">
        <v>1.6263900761256829</v>
      </c>
      <c r="B4143">
        <v>0</v>
      </c>
      <c r="C4143">
        <v>0</v>
      </c>
      <c r="D4143">
        <v>1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0</v>
      </c>
      <c r="K4143">
        <v>-0.71285993736855513</v>
      </c>
      <c r="L4143">
        <v>0.62840432042573635</v>
      </c>
      <c r="M4143">
        <v>0</v>
      </c>
      <c r="N4143">
        <f t="shared" si="384"/>
        <v>-1.9275453096224204</v>
      </c>
      <c r="O4143">
        <f t="shared" si="385"/>
        <v>0.14550493002337955</v>
      </c>
      <c r="P4143">
        <f t="shared" si="386"/>
        <v>0.12702252623252336</v>
      </c>
      <c r="Q4143">
        <f t="shared" si="387"/>
        <v>0.8729774737674767</v>
      </c>
      <c r="R4143">
        <f t="shared" si="388"/>
        <v>-5.8996962645749773E-2</v>
      </c>
      <c r="S4143">
        <f t="shared" si="389"/>
        <v>1</v>
      </c>
    </row>
    <row r="4144" spans="1:19" x14ac:dyDescent="0.35">
      <c r="A4144">
        <v>0.2553416494202595</v>
      </c>
      <c r="B4144">
        <v>0</v>
      </c>
      <c r="C4144">
        <v>0</v>
      </c>
      <c r="D4144">
        <v>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-0.62076452637367718</v>
      </c>
      <c r="L4144">
        <v>1.1739432543702935</v>
      </c>
      <c r="M4144">
        <v>0</v>
      </c>
      <c r="N4144">
        <f t="shared" si="384"/>
        <v>-3.9034364116467137</v>
      </c>
      <c r="O4144">
        <f t="shared" si="385"/>
        <v>2.0172471286381031E-2</v>
      </c>
      <c r="P4144">
        <f t="shared" si="386"/>
        <v>1.9773589127478279E-2</v>
      </c>
      <c r="Q4144">
        <f t="shared" si="387"/>
        <v>0.98022641087252171</v>
      </c>
      <c r="R4144">
        <f t="shared" si="388"/>
        <v>-8.6736001893614884E-3</v>
      </c>
      <c r="S4144">
        <f t="shared" si="389"/>
        <v>0</v>
      </c>
    </row>
    <row r="4145" spans="1:19" x14ac:dyDescent="0.35">
      <c r="A4145">
        <v>0.60916059824746549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1</v>
      </c>
      <c r="I4145">
        <v>0</v>
      </c>
      <c r="J4145">
        <v>1</v>
      </c>
      <c r="K4145">
        <v>3.5166818122216122E-2</v>
      </c>
      <c r="L4145">
        <v>-6.0013858123348876E-2</v>
      </c>
      <c r="M4145">
        <v>0</v>
      </c>
      <c r="N4145">
        <f t="shared" si="384"/>
        <v>-2.6625421830970009</v>
      </c>
      <c r="O4145">
        <f t="shared" si="385"/>
        <v>6.9770626393266408E-2</v>
      </c>
      <c r="P4145">
        <f t="shared" si="386"/>
        <v>6.5220173999821066E-2</v>
      </c>
      <c r="Q4145">
        <f t="shared" si="387"/>
        <v>0.93477982600017895</v>
      </c>
      <c r="R4145">
        <f t="shared" si="388"/>
        <v>-2.9290668927802202E-2</v>
      </c>
      <c r="S4145">
        <f t="shared" si="389"/>
        <v>1</v>
      </c>
    </row>
    <row r="4146" spans="1:19" x14ac:dyDescent="0.35">
      <c r="A4146">
        <v>0.69761533545426702</v>
      </c>
      <c r="B4146">
        <v>0</v>
      </c>
      <c r="C4146">
        <v>0</v>
      </c>
      <c r="D4146">
        <v>1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-1.0050475362803624</v>
      </c>
      <c r="L4146">
        <v>-1.151091726012464</v>
      </c>
      <c r="M4146">
        <v>0</v>
      </c>
      <c r="N4146">
        <f t="shared" si="384"/>
        <v>-3.2629076459063677</v>
      </c>
      <c r="O4146">
        <f t="shared" si="385"/>
        <v>3.8276940267565292E-2</v>
      </c>
      <c r="P4146">
        <f t="shared" si="386"/>
        <v>3.6865829128114196E-2</v>
      </c>
      <c r="Q4146">
        <f t="shared" si="387"/>
        <v>0.9631341708718858</v>
      </c>
      <c r="R4146">
        <f t="shared" si="388"/>
        <v>-1.631320860710497E-2</v>
      </c>
      <c r="S4146">
        <f t="shared" si="389"/>
        <v>0</v>
      </c>
    </row>
    <row r="4147" spans="1:19" x14ac:dyDescent="0.35">
      <c r="A4147">
        <v>-1.0022562200145031E-2</v>
      </c>
      <c r="B4147">
        <v>0</v>
      </c>
      <c r="C4147">
        <v>0</v>
      </c>
      <c r="D4147">
        <v>1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-0.52071843241521287</v>
      </c>
      <c r="L4147">
        <v>3.0909297534077767E-2</v>
      </c>
      <c r="M4147">
        <v>0</v>
      </c>
      <c r="N4147">
        <f t="shared" si="384"/>
        <v>-4.3427627634273422</v>
      </c>
      <c r="O4147">
        <f t="shared" si="385"/>
        <v>1.3000561067319566E-2</v>
      </c>
      <c r="P4147">
        <f t="shared" si="386"/>
        <v>1.2833715564403922E-2</v>
      </c>
      <c r="Q4147">
        <f t="shared" si="387"/>
        <v>0.98716628443559606</v>
      </c>
      <c r="R4147">
        <f t="shared" si="388"/>
        <v>-5.6096859016164496E-3</v>
      </c>
      <c r="S4147">
        <f t="shared" si="389"/>
        <v>0</v>
      </c>
    </row>
    <row r="4148" spans="1:19" x14ac:dyDescent="0.35">
      <c r="A4148">
        <v>0.16688691221345797</v>
      </c>
      <c r="B4148">
        <v>0</v>
      </c>
      <c r="C4148">
        <v>0</v>
      </c>
      <c r="D4148">
        <v>1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0.21714911706653156</v>
      </c>
      <c r="L4148">
        <v>-0.16392603601754996</v>
      </c>
      <c r="M4148">
        <v>0</v>
      </c>
      <c r="N4148">
        <f t="shared" si="384"/>
        <v>-3.6635276684157265</v>
      </c>
      <c r="O4148">
        <f t="shared" si="385"/>
        <v>2.5641896879260741E-2</v>
      </c>
      <c r="P4148">
        <f t="shared" si="386"/>
        <v>2.5000828220143708E-2</v>
      </c>
      <c r="Q4148">
        <f t="shared" si="387"/>
        <v>0.97499917177985629</v>
      </c>
      <c r="R4148">
        <f t="shared" si="388"/>
        <v>-1.0995753215915477E-2</v>
      </c>
      <c r="S4148">
        <f t="shared" si="389"/>
        <v>0</v>
      </c>
    </row>
    <row r="4149" spans="1:19" x14ac:dyDescent="0.35">
      <c r="A4149">
        <v>0.47647849243726326</v>
      </c>
      <c r="B4149">
        <v>0</v>
      </c>
      <c r="C4149">
        <v>0</v>
      </c>
      <c r="D4149">
        <v>1</v>
      </c>
      <c r="E4149">
        <v>0</v>
      </c>
      <c r="F4149">
        <v>1</v>
      </c>
      <c r="G4149">
        <v>0</v>
      </c>
      <c r="H4149">
        <v>0</v>
      </c>
      <c r="I4149">
        <v>1</v>
      </c>
      <c r="J4149">
        <v>0</v>
      </c>
      <c r="K4149">
        <v>9.3471826521851112E-2</v>
      </c>
      <c r="L4149">
        <v>-0.16392603601754996</v>
      </c>
      <c r="M4149">
        <v>0</v>
      </c>
      <c r="N4149">
        <f t="shared" si="384"/>
        <v>-3.629030333896313</v>
      </c>
      <c r="O4149">
        <f t="shared" si="385"/>
        <v>2.654190872409723E-2</v>
      </c>
      <c r="P4149">
        <f t="shared" si="386"/>
        <v>2.585565041088924E-2</v>
      </c>
      <c r="Q4149">
        <f t="shared" si="387"/>
        <v>0.97414434958911078</v>
      </c>
      <c r="R4149">
        <f t="shared" si="388"/>
        <v>-1.1376684204506713E-2</v>
      </c>
      <c r="S4149">
        <f t="shared" si="389"/>
        <v>0</v>
      </c>
    </row>
    <row r="4150" spans="1:19" x14ac:dyDescent="0.35">
      <c r="A4150">
        <v>0.60916059824746549</v>
      </c>
      <c r="B4150">
        <v>0</v>
      </c>
      <c r="C4150">
        <v>0</v>
      </c>
      <c r="D4150">
        <v>1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-0.2994244232620526</v>
      </c>
      <c r="L4150">
        <v>-0.60555279206790646</v>
      </c>
      <c r="M4150">
        <v>0</v>
      </c>
      <c r="N4150">
        <f t="shared" si="384"/>
        <v>-3.0189804706428216</v>
      </c>
      <c r="O4150">
        <f t="shared" si="385"/>
        <v>4.8850998008392627E-2</v>
      </c>
      <c r="P4150">
        <f t="shared" si="386"/>
        <v>4.6575727249297746E-2</v>
      </c>
      <c r="Q4150">
        <f t="shared" si="387"/>
        <v>0.9534242727507023</v>
      </c>
      <c r="R4150">
        <f t="shared" si="388"/>
        <v>-2.0713795782687932E-2</v>
      </c>
      <c r="S4150">
        <f t="shared" si="389"/>
        <v>0</v>
      </c>
    </row>
    <row r="4151" spans="1:19" x14ac:dyDescent="0.35">
      <c r="A4151">
        <v>0.56493322964406478</v>
      </c>
      <c r="B4151">
        <v>0</v>
      </c>
      <c r="C4151">
        <v>0</v>
      </c>
      <c r="D4151">
        <v>1</v>
      </c>
      <c r="E4151">
        <v>1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-0.51917246628340419</v>
      </c>
      <c r="L4151">
        <v>0.27770072003280605</v>
      </c>
      <c r="M4151">
        <v>0</v>
      </c>
      <c r="N4151">
        <f t="shared" si="384"/>
        <v>-3.3033241294066347</v>
      </c>
      <c r="O4151">
        <f t="shared" si="385"/>
        <v>3.6760766530747328E-2</v>
      </c>
      <c r="P4151">
        <f t="shared" si="386"/>
        <v>3.5457327975245208E-2</v>
      </c>
      <c r="Q4151">
        <f t="shared" si="387"/>
        <v>0.96454267202475474</v>
      </c>
      <c r="R4151">
        <f t="shared" si="388"/>
        <v>-1.5678554111400518E-2</v>
      </c>
      <c r="S4151">
        <f t="shared" si="389"/>
        <v>0</v>
      </c>
    </row>
    <row r="4152" spans="1:19" x14ac:dyDescent="0.35">
      <c r="A4152">
        <v>1.0072069156780723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1</v>
      </c>
      <c r="H4152">
        <v>1</v>
      </c>
      <c r="I4152">
        <v>0</v>
      </c>
      <c r="J4152">
        <v>0</v>
      </c>
      <c r="K4152">
        <v>-0.79214591469987705</v>
      </c>
      <c r="L4152">
        <v>0.73231649831993739</v>
      </c>
      <c r="M4152">
        <v>0</v>
      </c>
      <c r="N4152">
        <f t="shared" si="384"/>
        <v>-2.2072377590425218</v>
      </c>
      <c r="O4152">
        <f t="shared" si="385"/>
        <v>0.11000408703211652</v>
      </c>
      <c r="P4152">
        <f t="shared" si="386"/>
        <v>9.9102416213836586E-2</v>
      </c>
      <c r="Q4152">
        <f t="shared" si="387"/>
        <v>0.90089758378616347</v>
      </c>
      <c r="R4152">
        <f t="shared" si="388"/>
        <v>-4.5324577860736529E-2</v>
      </c>
      <c r="S4152">
        <f t="shared" si="389"/>
        <v>1</v>
      </c>
    </row>
    <row r="4153" spans="1:19" x14ac:dyDescent="0.35">
      <c r="A4153">
        <v>-1.1157067772851639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1</v>
      </c>
      <c r="I4153">
        <v>0</v>
      </c>
      <c r="J4153">
        <v>0</v>
      </c>
      <c r="K4153">
        <v>8.6645415769277482E-3</v>
      </c>
      <c r="L4153">
        <v>-0.24186016943820124</v>
      </c>
      <c r="M4153">
        <v>0</v>
      </c>
      <c r="N4153">
        <f t="shared" si="384"/>
        <v>-5.9312313494147233</v>
      </c>
      <c r="O4153">
        <f t="shared" si="385"/>
        <v>2.655210483132075E-3</v>
      </c>
      <c r="P4153">
        <f t="shared" si="386"/>
        <v>2.6481790104622852E-3</v>
      </c>
      <c r="Q4153">
        <f t="shared" si="387"/>
        <v>0.99735182098953767</v>
      </c>
      <c r="R4153">
        <f t="shared" si="388"/>
        <v>-1.1516150466345687E-3</v>
      </c>
      <c r="S4153">
        <f t="shared" si="389"/>
        <v>0</v>
      </c>
    </row>
    <row r="4154" spans="1:19" x14ac:dyDescent="0.35">
      <c r="A4154">
        <v>1.6706174447290836</v>
      </c>
      <c r="B4154">
        <v>1</v>
      </c>
      <c r="C4154">
        <v>1</v>
      </c>
      <c r="D4154">
        <v>1</v>
      </c>
      <c r="E4154">
        <v>0</v>
      </c>
      <c r="F4154">
        <v>1</v>
      </c>
      <c r="G4154">
        <v>0</v>
      </c>
      <c r="H4154">
        <v>1</v>
      </c>
      <c r="I4154">
        <v>1</v>
      </c>
      <c r="J4154">
        <v>0</v>
      </c>
      <c r="K4154">
        <v>-1.0388379388756053</v>
      </c>
      <c r="L4154">
        <v>-1.0601685703550379</v>
      </c>
      <c r="M4154">
        <v>0</v>
      </c>
      <c r="N4154">
        <f t="shared" si="384"/>
        <v>-1.0182598637077351</v>
      </c>
      <c r="O4154">
        <f t="shared" si="385"/>
        <v>0.36122297078623489</v>
      </c>
      <c r="P4154">
        <f t="shared" si="386"/>
        <v>0.26536649655389999</v>
      </c>
      <c r="Q4154">
        <f t="shared" si="387"/>
        <v>0.73463350344610001</v>
      </c>
      <c r="R4154">
        <f t="shared" si="388"/>
        <v>-0.13392926925240281</v>
      </c>
      <c r="S4154">
        <f t="shared" si="389"/>
        <v>1</v>
      </c>
    </row>
    <row r="4155" spans="1:19" x14ac:dyDescent="0.35">
      <c r="A4155">
        <v>-0.58497835404435483</v>
      </c>
      <c r="B4155">
        <v>0</v>
      </c>
      <c r="C4155">
        <v>0</v>
      </c>
      <c r="D4155">
        <v>1</v>
      </c>
      <c r="E4155">
        <v>1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-1.0436966895755748</v>
      </c>
      <c r="L4155">
        <v>-0.3587613695691777</v>
      </c>
      <c r="M4155">
        <v>0</v>
      </c>
      <c r="N4155">
        <f t="shared" si="384"/>
        <v>-5.2164588046517038</v>
      </c>
      <c r="O4155">
        <f t="shared" si="385"/>
        <v>5.4265114793740476E-3</v>
      </c>
      <c r="P4155">
        <f t="shared" si="386"/>
        <v>5.3972233847201173E-3</v>
      </c>
      <c r="Q4155">
        <f t="shared" si="387"/>
        <v>0.99460277661527985</v>
      </c>
      <c r="R4155">
        <f t="shared" si="388"/>
        <v>-2.3503326897468041E-3</v>
      </c>
      <c r="S4155">
        <f t="shared" si="389"/>
        <v>0</v>
      </c>
    </row>
    <row r="4156" spans="1:19" x14ac:dyDescent="0.35">
      <c r="A4156">
        <v>-1.5579804633191714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0.51927506968282178</v>
      </c>
      <c r="L4156">
        <v>-1.2550039039066656</v>
      </c>
      <c r="M4156">
        <v>0</v>
      </c>
      <c r="N4156">
        <f t="shared" si="384"/>
        <v>-6.7646183371390123</v>
      </c>
      <c r="O4156">
        <f t="shared" si="385"/>
        <v>1.1538878063699993E-3</v>
      </c>
      <c r="P4156">
        <f t="shared" si="386"/>
        <v>1.1525578838816528E-3</v>
      </c>
      <c r="Q4156">
        <f t="shared" si="387"/>
        <v>0.99884744211611831</v>
      </c>
      <c r="R4156">
        <f t="shared" si="388"/>
        <v>-5.0083820703026942E-4</v>
      </c>
      <c r="S4156">
        <f t="shared" si="389"/>
        <v>0</v>
      </c>
    </row>
    <row r="4157" spans="1:19" x14ac:dyDescent="0.35">
      <c r="A4157">
        <v>0.52070586104066396</v>
      </c>
      <c r="B4157">
        <v>0</v>
      </c>
      <c r="C4157">
        <v>0</v>
      </c>
      <c r="D4157">
        <v>1</v>
      </c>
      <c r="E4157">
        <v>0</v>
      </c>
      <c r="F4157">
        <v>1</v>
      </c>
      <c r="G4157">
        <v>0</v>
      </c>
      <c r="H4157">
        <v>0</v>
      </c>
      <c r="I4157">
        <v>0</v>
      </c>
      <c r="J4157">
        <v>1</v>
      </c>
      <c r="K4157">
        <v>-0.71948550650487753</v>
      </c>
      <c r="L4157">
        <v>-0.11196994707044942</v>
      </c>
      <c r="M4157">
        <v>0</v>
      </c>
      <c r="N4157">
        <f t="shared" si="384"/>
        <v>-3.5845725534823432</v>
      </c>
      <c r="O4157">
        <f t="shared" si="385"/>
        <v>2.7748526106422023E-2</v>
      </c>
      <c r="P4157">
        <f t="shared" si="386"/>
        <v>2.6999334371751459E-2</v>
      </c>
      <c r="Q4157">
        <f t="shared" si="387"/>
        <v>0.9730006656282485</v>
      </c>
      <c r="R4157">
        <f t="shared" si="388"/>
        <v>-1.1886862631363977E-2</v>
      </c>
      <c r="S4157">
        <f t="shared" si="389"/>
        <v>0</v>
      </c>
    </row>
    <row r="4158" spans="1:19" x14ac:dyDescent="0.35">
      <c r="A4158">
        <v>1.5821627075222819</v>
      </c>
      <c r="B4158">
        <v>1</v>
      </c>
      <c r="C4158">
        <v>0</v>
      </c>
      <c r="D4158">
        <v>1</v>
      </c>
      <c r="E4158">
        <v>0</v>
      </c>
      <c r="F4158">
        <v>1</v>
      </c>
      <c r="G4158">
        <v>0</v>
      </c>
      <c r="H4158">
        <v>1</v>
      </c>
      <c r="I4158">
        <v>1</v>
      </c>
      <c r="J4158">
        <v>0</v>
      </c>
      <c r="K4158">
        <v>-0.75327590910012032</v>
      </c>
      <c r="L4158">
        <v>-0.68348692548855727</v>
      </c>
      <c r="M4158">
        <v>0</v>
      </c>
      <c r="N4158">
        <f t="shared" si="384"/>
        <v>-1.4330822134593073</v>
      </c>
      <c r="O4158">
        <f t="shared" si="385"/>
        <v>0.23857245661785237</v>
      </c>
      <c r="P4158">
        <f t="shared" si="386"/>
        <v>0.19261889390736001</v>
      </c>
      <c r="Q4158">
        <f t="shared" si="387"/>
        <v>0.80738110609264002</v>
      </c>
      <c r="R4158">
        <f t="shared" si="388"/>
        <v>-9.292141793749277E-2</v>
      </c>
      <c r="S4158">
        <f t="shared" si="389"/>
        <v>1</v>
      </c>
    </row>
    <row r="4159" spans="1:19" x14ac:dyDescent="0.35">
      <c r="A4159">
        <v>0.2553416494202595</v>
      </c>
      <c r="B4159">
        <v>0</v>
      </c>
      <c r="C4159">
        <v>0</v>
      </c>
      <c r="D4159">
        <v>1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0.43027159095156076</v>
      </c>
      <c r="L4159">
        <v>3.6808245460679041</v>
      </c>
      <c r="M4159">
        <v>0</v>
      </c>
      <c r="N4159">
        <f t="shared" si="384"/>
        <v>-3.4310373549187489</v>
      </c>
      <c r="O4159">
        <f t="shared" si="385"/>
        <v>3.2353361440447127E-2</v>
      </c>
      <c r="P4159">
        <f t="shared" si="386"/>
        <v>3.1339425674271393E-2</v>
      </c>
      <c r="Q4159">
        <f t="shared" si="387"/>
        <v>0.96866057432572861</v>
      </c>
      <c r="R4159">
        <f t="shared" si="388"/>
        <v>-1.3828376221911385E-2</v>
      </c>
      <c r="S4159">
        <f t="shared" si="389"/>
        <v>0</v>
      </c>
    </row>
    <row r="4160" spans="1:19" x14ac:dyDescent="0.35">
      <c r="A4160">
        <v>0.43225112383386249</v>
      </c>
      <c r="B4160">
        <v>1</v>
      </c>
      <c r="C4160">
        <v>0</v>
      </c>
      <c r="D4160">
        <v>1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-0.62297304941911802</v>
      </c>
      <c r="L4160">
        <v>0.53748116476830965</v>
      </c>
      <c r="M4160">
        <v>0</v>
      </c>
      <c r="N4160">
        <f t="shared" si="384"/>
        <v>-3.1960480542195286</v>
      </c>
      <c r="O4160">
        <f t="shared" si="385"/>
        <v>4.0923612727622252E-2</v>
      </c>
      <c r="P4160">
        <f t="shared" si="386"/>
        <v>3.9314712652532273E-2</v>
      </c>
      <c r="Q4160">
        <f t="shared" si="387"/>
        <v>0.96068528734746772</v>
      </c>
      <c r="R4160">
        <f t="shared" si="388"/>
        <v>-1.741886035770714E-2</v>
      </c>
      <c r="S4160">
        <f t="shared" si="389"/>
        <v>0</v>
      </c>
    </row>
    <row r="4161" spans="1:19" x14ac:dyDescent="0.35">
      <c r="A4161">
        <v>-0.76188782845795777</v>
      </c>
      <c r="B4161">
        <v>0</v>
      </c>
      <c r="C4161">
        <v>0</v>
      </c>
      <c r="D4161">
        <v>1</v>
      </c>
      <c r="E4161">
        <v>1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-0.82063586198606242</v>
      </c>
      <c r="L4161">
        <v>-0.86533323680341012</v>
      </c>
      <c r="M4161">
        <v>0</v>
      </c>
      <c r="N4161">
        <f t="shared" si="384"/>
        <v>-5.5673785049084623</v>
      </c>
      <c r="O4161">
        <f t="shared" si="385"/>
        <v>3.8204826930526722E-3</v>
      </c>
      <c r="P4161">
        <f t="shared" si="386"/>
        <v>3.8059421569114327E-3</v>
      </c>
      <c r="Q4161">
        <f t="shared" si="387"/>
        <v>0.99619405784308857</v>
      </c>
      <c r="R4161">
        <f t="shared" si="388"/>
        <v>-1.6560531011799075E-3</v>
      </c>
      <c r="S4161">
        <f t="shared" si="389"/>
        <v>0</v>
      </c>
    </row>
    <row r="4162" spans="1:19" x14ac:dyDescent="0.35">
      <c r="A4162">
        <v>-1.2926162516987669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0.12394944454893325</v>
      </c>
      <c r="L4162">
        <v>-0.5276186586472551</v>
      </c>
      <c r="M4162">
        <v>0</v>
      </c>
      <c r="N4162">
        <f t="shared" si="384"/>
        <v>-6.4607049261772778</v>
      </c>
      <c r="O4162">
        <f t="shared" si="385"/>
        <v>1.5636930336343363E-3</v>
      </c>
      <c r="P4162">
        <f t="shared" si="386"/>
        <v>1.561251715203523E-3</v>
      </c>
      <c r="Q4162">
        <f t="shared" si="387"/>
        <v>0.99843874828479651</v>
      </c>
      <c r="R4162">
        <f t="shared" si="388"/>
        <v>-6.7857285423435307E-4</v>
      </c>
      <c r="S4162">
        <f t="shared" si="389"/>
        <v>0</v>
      </c>
    </row>
    <row r="4163" spans="1:19" x14ac:dyDescent="0.35">
      <c r="A4163">
        <v>-0.80611519706135859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-0.90080524853556043</v>
      </c>
      <c r="L4163">
        <v>-0.54060768088403055</v>
      </c>
      <c r="M4163">
        <v>0</v>
      </c>
      <c r="N4163">
        <f t="shared" si="384"/>
        <v>-5.5186864271515157</v>
      </c>
      <c r="O4163">
        <f t="shared" si="385"/>
        <v>4.0111133726885261E-3</v>
      </c>
      <c r="P4163">
        <f t="shared" si="386"/>
        <v>3.9950886193025658E-3</v>
      </c>
      <c r="Q4163">
        <f t="shared" si="387"/>
        <v>0.99600491138069747</v>
      </c>
      <c r="R4163">
        <f t="shared" si="388"/>
        <v>-1.7385200298389541E-3</v>
      </c>
      <c r="S4163">
        <f t="shared" si="389"/>
        <v>0</v>
      </c>
    </row>
    <row r="4164" spans="1:19" x14ac:dyDescent="0.35">
      <c r="A4164">
        <v>-1.0272520400783622</v>
      </c>
      <c r="B4164">
        <v>0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-0.57151446246034932</v>
      </c>
      <c r="L4164">
        <v>-0.12495896930722479</v>
      </c>
      <c r="M4164">
        <v>0</v>
      </c>
      <c r="N4164">
        <f t="shared" si="384"/>
        <v>-5.7445286648090557</v>
      </c>
      <c r="O4164">
        <f t="shared" si="385"/>
        <v>3.2002425831699974E-3</v>
      </c>
      <c r="P4164">
        <f t="shared" si="386"/>
        <v>3.1900337014767839E-3</v>
      </c>
      <c r="Q4164">
        <f t="shared" si="387"/>
        <v>0.99680996629852325</v>
      </c>
      <c r="R4164">
        <f t="shared" si="388"/>
        <v>-1.3876285031079055E-3</v>
      </c>
      <c r="S4164">
        <f t="shared" si="389"/>
        <v>0</v>
      </c>
    </row>
    <row r="4165" spans="1:19" x14ac:dyDescent="0.35">
      <c r="A4165">
        <v>-1.1157067772851639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-0.53927002599691465</v>
      </c>
      <c r="L4165">
        <v>-0.94326737022406093</v>
      </c>
      <c r="M4165">
        <v>0</v>
      </c>
      <c r="N4165">
        <f t="shared" si="384"/>
        <v>-6.1970079136987071</v>
      </c>
      <c r="O4165">
        <f t="shared" si="385"/>
        <v>2.035511961289661E-3</v>
      </c>
      <c r="P4165">
        <f t="shared" si="386"/>
        <v>2.0313770689678874E-3</v>
      </c>
      <c r="Q4165">
        <f t="shared" si="387"/>
        <v>0.99796862293103217</v>
      </c>
      <c r="R4165">
        <f t="shared" si="388"/>
        <v>-8.8311312358064109E-4</v>
      </c>
      <c r="S4165">
        <f t="shared" si="389"/>
        <v>0</v>
      </c>
    </row>
    <row r="4166" spans="1:19" x14ac:dyDescent="0.35">
      <c r="A4166">
        <v>-0.23115940521714878</v>
      </c>
      <c r="B4166">
        <v>0</v>
      </c>
      <c r="C4166">
        <v>0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-0.59470395443747681</v>
      </c>
      <c r="L4166">
        <v>0.77128356503026263</v>
      </c>
      <c r="M4166">
        <v>0</v>
      </c>
      <c r="N4166">
        <f t="shared" ref="N4166:N4229" si="390">$M$3+SUMPRODUCT($A$3:$L$3,A4166:L4166)</f>
        <v>-4.4414606082437498</v>
      </c>
      <c r="O4166">
        <f t="shared" ref="O4166:O4229" si="391">EXP(N4166)</f>
        <v>1.1778721851171682E-2</v>
      </c>
      <c r="P4166">
        <f t="shared" ref="P4166:P4229" si="392">O4166/(1+O4166)</f>
        <v>1.1641598698202591E-2</v>
      </c>
      <c r="Q4166">
        <f t="shared" ref="Q4166:Q4229" si="393">IF(M4166=1,P4166,1-P4166)</f>
        <v>0.98835840130179742</v>
      </c>
      <c r="R4166">
        <f t="shared" ref="R4166:R4229" si="394">LOG(Q4166)</f>
        <v>-5.085541765776933E-3</v>
      </c>
      <c r="S4166">
        <f t="shared" ref="S4166:S4229" si="395">IF(P4166&gt;U$2,1,0)</f>
        <v>0</v>
      </c>
    </row>
    <row r="4167" spans="1:19" x14ac:dyDescent="0.35">
      <c r="A4167">
        <v>1.2725711272984768</v>
      </c>
      <c r="B4167">
        <v>0</v>
      </c>
      <c r="C4167">
        <v>1</v>
      </c>
      <c r="D4167">
        <v>1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1</v>
      </c>
      <c r="K4167">
        <v>0.80572050867648293</v>
      </c>
      <c r="L4167">
        <v>0.52449214253153431</v>
      </c>
      <c r="M4167">
        <v>0</v>
      </c>
      <c r="N4167">
        <f t="shared" si="390"/>
        <v>-1.6827764627974031</v>
      </c>
      <c r="O4167">
        <f t="shared" si="391"/>
        <v>0.18585723331895518</v>
      </c>
      <c r="P4167">
        <f t="shared" si="392"/>
        <v>0.1567281693756519</v>
      </c>
      <c r="Q4167">
        <f t="shared" si="393"/>
        <v>0.84327183062434807</v>
      </c>
      <c r="R4167">
        <f t="shared" si="394"/>
        <v>-7.4032406976034845E-2</v>
      </c>
      <c r="S4167">
        <f t="shared" si="395"/>
        <v>1</v>
      </c>
    </row>
    <row r="4168" spans="1:19" x14ac:dyDescent="0.35">
      <c r="A4168">
        <v>0.38802375523046173</v>
      </c>
      <c r="B4168">
        <v>0</v>
      </c>
      <c r="C4168">
        <v>0</v>
      </c>
      <c r="D4168">
        <v>1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-0.20092429543539667</v>
      </c>
      <c r="L4168">
        <v>-0.11196994707044942</v>
      </c>
      <c r="M4168">
        <v>0</v>
      </c>
      <c r="N4168">
        <f t="shared" si="390"/>
        <v>-3.3632573725364989</v>
      </c>
      <c r="O4168">
        <f t="shared" si="391"/>
        <v>3.462229734509132E-2</v>
      </c>
      <c r="P4168">
        <f t="shared" si="392"/>
        <v>3.3463706933375012E-2</v>
      </c>
      <c r="Q4168">
        <f t="shared" si="393"/>
        <v>0.96653629306662503</v>
      </c>
      <c r="R4168">
        <f t="shared" si="394"/>
        <v>-1.4781833738235581E-2</v>
      </c>
      <c r="S4168">
        <f t="shared" si="395"/>
        <v>0</v>
      </c>
    </row>
    <row r="4169" spans="1:19" x14ac:dyDescent="0.35">
      <c r="A4169">
        <v>1.7148448133324843</v>
      </c>
      <c r="B4169">
        <v>1</v>
      </c>
      <c r="C4169">
        <v>0</v>
      </c>
      <c r="D4169">
        <v>1</v>
      </c>
      <c r="E4169">
        <v>1</v>
      </c>
      <c r="F4169">
        <v>0</v>
      </c>
      <c r="G4169">
        <v>0</v>
      </c>
      <c r="H4169">
        <v>1</v>
      </c>
      <c r="I4169">
        <v>1</v>
      </c>
      <c r="J4169">
        <v>0</v>
      </c>
      <c r="K4169">
        <v>2.5701095696790737</v>
      </c>
      <c r="L4169">
        <v>-9.8980924833674058E-2</v>
      </c>
      <c r="M4169">
        <v>0</v>
      </c>
      <c r="N4169">
        <f t="shared" si="390"/>
        <v>-0.31339977670496655</v>
      </c>
      <c r="O4169">
        <f t="shared" si="391"/>
        <v>0.73095763431523941</v>
      </c>
      <c r="P4169">
        <f t="shared" si="392"/>
        <v>0.42228510959738397</v>
      </c>
      <c r="Q4169">
        <f t="shared" si="393"/>
        <v>0.57771489040261603</v>
      </c>
      <c r="R4169">
        <f t="shared" si="394"/>
        <v>-0.23828643852341558</v>
      </c>
      <c r="S4169">
        <f t="shared" si="395"/>
        <v>1</v>
      </c>
    </row>
    <row r="4170" spans="1:19" x14ac:dyDescent="0.35">
      <c r="A4170">
        <v>1.2283437586950761</v>
      </c>
      <c r="B4170">
        <v>0</v>
      </c>
      <c r="C4170">
        <v>1</v>
      </c>
      <c r="D4170">
        <v>1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-0.78993739165443644</v>
      </c>
      <c r="L4170">
        <v>-0.50164061417370487</v>
      </c>
      <c r="M4170">
        <v>0</v>
      </c>
      <c r="N4170">
        <f t="shared" si="390"/>
        <v>-1.7505051054964724</v>
      </c>
      <c r="O4170">
        <f t="shared" si="391"/>
        <v>0.17368619144034161</v>
      </c>
      <c r="P4170">
        <f t="shared" si="392"/>
        <v>0.14798350079180433</v>
      </c>
      <c r="Q4170">
        <f t="shared" si="393"/>
        <v>0.85201649920819567</v>
      </c>
      <c r="R4170">
        <f t="shared" si="394"/>
        <v>-6.9551995085770563E-2</v>
      </c>
      <c r="S4170">
        <f t="shared" si="395"/>
        <v>1</v>
      </c>
    </row>
    <row r="4171" spans="1:19" x14ac:dyDescent="0.35">
      <c r="A4171">
        <v>0.12265954361005722</v>
      </c>
      <c r="B4171">
        <v>0</v>
      </c>
      <c r="C4171">
        <v>0</v>
      </c>
      <c r="D4171">
        <v>1</v>
      </c>
      <c r="E4171">
        <v>1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0.1835795667758324</v>
      </c>
      <c r="L4171">
        <v>-0.54060768088403055</v>
      </c>
      <c r="M4171">
        <v>0</v>
      </c>
      <c r="N4171">
        <f t="shared" si="390"/>
        <v>-3.8482968831472602</v>
      </c>
      <c r="O4171">
        <f t="shared" si="391"/>
        <v>2.1316009195731653E-2</v>
      </c>
      <c r="P4171">
        <f t="shared" si="392"/>
        <v>2.0871120205505869E-2</v>
      </c>
      <c r="Q4171">
        <f t="shared" si="393"/>
        <v>0.97912887979449414</v>
      </c>
      <c r="R4171">
        <f t="shared" si="394"/>
        <v>-9.1601395556802634E-3</v>
      </c>
      <c r="S4171">
        <f t="shared" si="395"/>
        <v>0</v>
      </c>
    </row>
    <row r="4172" spans="1:19" x14ac:dyDescent="0.35">
      <c r="A4172">
        <v>-0.45229624823415254</v>
      </c>
      <c r="B4172">
        <v>0</v>
      </c>
      <c r="C4172">
        <v>0</v>
      </c>
      <c r="D4172">
        <v>1</v>
      </c>
      <c r="E4172">
        <v>1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-0.9171483190718217</v>
      </c>
      <c r="L4172">
        <v>-0.20289310272787561</v>
      </c>
      <c r="M4172">
        <v>0</v>
      </c>
      <c r="N4172">
        <f t="shared" si="390"/>
        <v>-5.0605880130458845</v>
      </c>
      <c r="O4172">
        <f t="shared" si="391"/>
        <v>6.3418293379353388E-3</v>
      </c>
      <c r="P4172">
        <f t="shared" si="392"/>
        <v>6.3018639919872757E-3</v>
      </c>
      <c r="Q4172">
        <f t="shared" si="393"/>
        <v>0.99369813600801271</v>
      </c>
      <c r="R4172">
        <f t="shared" si="394"/>
        <v>-2.7455248344139035E-3</v>
      </c>
      <c r="S4172">
        <f t="shared" si="395"/>
        <v>0</v>
      </c>
    </row>
    <row r="4173" spans="1:19" x14ac:dyDescent="0.35">
      <c r="A4173">
        <v>-0.27538677382054955</v>
      </c>
      <c r="B4173">
        <v>0</v>
      </c>
      <c r="C4173">
        <v>0</v>
      </c>
      <c r="D4173">
        <v>1</v>
      </c>
      <c r="E4173">
        <v>1</v>
      </c>
      <c r="F4173">
        <v>0</v>
      </c>
      <c r="G4173">
        <v>0</v>
      </c>
      <c r="H4173">
        <v>1</v>
      </c>
      <c r="I4173">
        <v>0</v>
      </c>
      <c r="J4173">
        <v>1</v>
      </c>
      <c r="K4173">
        <v>-0.26563402066680958</v>
      </c>
      <c r="L4173">
        <v>0.69334943160961227</v>
      </c>
      <c r="M4173">
        <v>0</v>
      </c>
      <c r="N4173">
        <f t="shared" si="390"/>
        <v>-4.3805854218327243</v>
      </c>
      <c r="O4173">
        <f t="shared" si="391"/>
        <v>1.2518028148593581E-2</v>
      </c>
      <c r="P4173">
        <f t="shared" si="392"/>
        <v>1.2363264456123324E-2</v>
      </c>
      <c r="Q4173">
        <f t="shared" si="393"/>
        <v>0.98763673554387665</v>
      </c>
      <c r="R4173">
        <f t="shared" si="394"/>
        <v>-5.4027646825079859E-3</v>
      </c>
      <c r="S4173">
        <f t="shared" si="395"/>
        <v>0</v>
      </c>
    </row>
    <row r="4174" spans="1:19" x14ac:dyDescent="0.35">
      <c r="A4174">
        <v>0.47647849243726326</v>
      </c>
      <c r="B4174">
        <v>0</v>
      </c>
      <c r="C4174">
        <v>0</v>
      </c>
      <c r="D4174">
        <v>1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-0.79413358544077373</v>
      </c>
      <c r="L4174">
        <v>1.329811521211596</v>
      </c>
      <c r="M4174">
        <v>0</v>
      </c>
      <c r="N4174">
        <f t="shared" si="390"/>
        <v>-3.2925013978634112</v>
      </c>
      <c r="O4174">
        <f t="shared" si="391"/>
        <v>3.7160779148320194E-2</v>
      </c>
      <c r="P4174">
        <f t="shared" si="392"/>
        <v>3.5829333209876406E-2</v>
      </c>
      <c r="Q4174">
        <f t="shared" si="393"/>
        <v>0.96417066679012364</v>
      </c>
      <c r="R4174">
        <f t="shared" si="394"/>
        <v>-1.5846085303715614E-2</v>
      </c>
      <c r="S4174">
        <f t="shared" si="395"/>
        <v>0</v>
      </c>
    </row>
    <row r="4175" spans="1:19" x14ac:dyDescent="0.35">
      <c r="A4175">
        <v>-1.6906625691293735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-1.1218784053841764</v>
      </c>
      <c r="L4175">
        <v>-0.80038812561953421</v>
      </c>
      <c r="M4175">
        <v>0</v>
      </c>
      <c r="N4175">
        <f t="shared" si="390"/>
        <v>-7.2421259343053812</v>
      </c>
      <c r="O4175">
        <f t="shared" si="391"/>
        <v>7.1578842226267662E-4</v>
      </c>
      <c r="P4175">
        <f t="shared" si="392"/>
        <v>7.1527643567130582E-4</v>
      </c>
      <c r="Q4175">
        <f t="shared" si="393"/>
        <v>0.99928472356432874</v>
      </c>
      <c r="R4175">
        <f t="shared" si="394"/>
        <v>-3.1075175900638802E-4</v>
      </c>
      <c r="S4175">
        <f t="shared" si="395"/>
        <v>0</v>
      </c>
    </row>
    <row r="4176" spans="1:19" x14ac:dyDescent="0.35">
      <c r="A4176">
        <v>7.8432175006656474E-2</v>
      </c>
      <c r="B4176">
        <v>0</v>
      </c>
      <c r="C4176">
        <v>0</v>
      </c>
      <c r="D4176">
        <v>1</v>
      </c>
      <c r="E4176">
        <v>1</v>
      </c>
      <c r="F4176">
        <v>0</v>
      </c>
      <c r="G4176">
        <v>0</v>
      </c>
      <c r="H4176">
        <v>1</v>
      </c>
      <c r="I4176">
        <v>1</v>
      </c>
      <c r="J4176">
        <v>0</v>
      </c>
      <c r="K4176">
        <v>0.20698991105750408</v>
      </c>
      <c r="L4176">
        <v>0.65438236489928614</v>
      </c>
      <c r="M4176">
        <v>0</v>
      </c>
      <c r="N4176">
        <f t="shared" si="390"/>
        <v>-3.8194362726965241</v>
      </c>
      <c r="O4176">
        <f t="shared" si="391"/>
        <v>2.1940165679186878E-2</v>
      </c>
      <c r="P4176">
        <f t="shared" si="392"/>
        <v>2.1469129422665687E-2</v>
      </c>
      <c r="Q4176">
        <f t="shared" si="393"/>
        <v>0.97853087057733434</v>
      </c>
      <c r="R4176">
        <f t="shared" si="394"/>
        <v>-9.4254687183895781E-3</v>
      </c>
      <c r="S4176">
        <f t="shared" si="395"/>
        <v>0</v>
      </c>
    </row>
    <row r="4177" spans="1:19" x14ac:dyDescent="0.35">
      <c r="A4177">
        <v>-1.2926162516987669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-1.0037224224530978</v>
      </c>
      <c r="L4177">
        <v>-1.3329380373273163</v>
      </c>
      <c r="M4177">
        <v>0</v>
      </c>
      <c r="N4177">
        <f t="shared" si="390"/>
        <v>-6.5702019450943583</v>
      </c>
      <c r="O4177">
        <f t="shared" si="391"/>
        <v>1.4015143546080113E-3</v>
      </c>
      <c r="P4177">
        <f t="shared" si="392"/>
        <v>1.3995528611830306E-3</v>
      </c>
      <c r="Q4177">
        <f t="shared" si="393"/>
        <v>0.99860044713881702</v>
      </c>
      <c r="R4177">
        <f t="shared" si="394"/>
        <v>-6.0824381878469495E-4</v>
      </c>
      <c r="S4177">
        <f t="shared" si="395"/>
        <v>0</v>
      </c>
    </row>
    <row r="4178" spans="1:19" x14ac:dyDescent="0.35">
      <c r="A4178">
        <v>-1.6906625691293735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-0.81511455437246061</v>
      </c>
      <c r="L4178">
        <v>-1.5797294598260452</v>
      </c>
      <c r="M4178">
        <v>0</v>
      </c>
      <c r="N4178">
        <f t="shared" si="390"/>
        <v>-7.2033128912957496</v>
      </c>
      <c r="O4178">
        <f t="shared" si="391"/>
        <v>7.4411654321251226E-4</v>
      </c>
      <c r="P4178">
        <f t="shared" si="392"/>
        <v>7.4356324550061044E-4</v>
      </c>
      <c r="Q4178">
        <f t="shared" si="393"/>
        <v>0.99925643675449938</v>
      </c>
      <c r="R4178">
        <f t="shared" si="394"/>
        <v>-3.2304553174849923E-4</v>
      </c>
      <c r="S4178">
        <f t="shared" si="395"/>
        <v>0</v>
      </c>
    </row>
    <row r="4179" spans="1:19" x14ac:dyDescent="0.35">
      <c r="A4179">
        <v>-0.36384151102735102</v>
      </c>
      <c r="B4179">
        <v>0</v>
      </c>
      <c r="C4179">
        <v>0</v>
      </c>
      <c r="D4179">
        <v>1</v>
      </c>
      <c r="E4179">
        <v>0</v>
      </c>
      <c r="F4179">
        <v>1</v>
      </c>
      <c r="G4179">
        <v>0</v>
      </c>
      <c r="H4179">
        <v>1</v>
      </c>
      <c r="I4179">
        <v>0</v>
      </c>
      <c r="J4179">
        <v>0</v>
      </c>
      <c r="K4179">
        <v>-6.3112457399895613E-2</v>
      </c>
      <c r="L4179">
        <v>-1.0731575925918126</v>
      </c>
      <c r="M4179">
        <v>0</v>
      </c>
      <c r="N4179">
        <f t="shared" si="390"/>
        <v>-5.146476466828906</v>
      </c>
      <c r="O4179">
        <f t="shared" si="391"/>
        <v>5.8198751647243656E-3</v>
      </c>
      <c r="P4179">
        <f t="shared" si="392"/>
        <v>5.7862002018713721E-3</v>
      </c>
      <c r="Q4179">
        <f t="shared" si="393"/>
        <v>0.99421379979812863</v>
      </c>
      <c r="R4179">
        <f t="shared" si="394"/>
        <v>-2.5202130994683544E-3</v>
      </c>
      <c r="S4179">
        <f t="shared" si="395"/>
        <v>0</v>
      </c>
    </row>
    <row r="4180" spans="1:19" x14ac:dyDescent="0.35">
      <c r="A4180">
        <v>-1.0272520400783622</v>
      </c>
      <c r="B4180">
        <v>0</v>
      </c>
      <c r="C4180">
        <v>0</v>
      </c>
      <c r="D4180">
        <v>1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-0.29611163869389173</v>
      </c>
      <c r="L4180">
        <v>-1.1381027037756886</v>
      </c>
      <c r="M4180">
        <v>0</v>
      </c>
      <c r="N4180">
        <f t="shared" si="390"/>
        <v>-6.0092722252733353</v>
      </c>
      <c r="O4180">
        <f t="shared" si="391"/>
        <v>2.4558748538376497E-3</v>
      </c>
      <c r="P4180">
        <f t="shared" si="392"/>
        <v>2.4498583084225293E-3</v>
      </c>
      <c r="Q4180">
        <f t="shared" si="393"/>
        <v>0.99755014169157752</v>
      </c>
      <c r="R4180">
        <f t="shared" si="394"/>
        <v>-1.0652653528269904E-3</v>
      </c>
      <c r="S4180">
        <f t="shared" si="395"/>
        <v>0</v>
      </c>
    </row>
    <row r="4181" spans="1:19" x14ac:dyDescent="0.35">
      <c r="A4181">
        <v>0.34379638662706097</v>
      </c>
      <c r="B4181">
        <v>0</v>
      </c>
      <c r="C4181">
        <v>0</v>
      </c>
      <c r="D4181">
        <v>1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2.7936121018776738</v>
      </c>
      <c r="L4181">
        <v>2.1221418776548822</v>
      </c>
      <c r="M4181">
        <v>0</v>
      </c>
      <c r="N4181">
        <f t="shared" si="390"/>
        <v>-3.1956680230438339</v>
      </c>
      <c r="O4181">
        <f t="shared" si="391"/>
        <v>4.0939167931824866E-2</v>
      </c>
      <c r="P4181">
        <f t="shared" si="392"/>
        <v>3.9329068588286734E-2</v>
      </c>
      <c r="Q4181">
        <f t="shared" si="393"/>
        <v>0.96067093141171322</v>
      </c>
      <c r="R4181">
        <f t="shared" si="394"/>
        <v>-1.7425350256477578E-2</v>
      </c>
      <c r="S4181">
        <f t="shared" si="395"/>
        <v>0</v>
      </c>
    </row>
    <row r="4182" spans="1:19" x14ac:dyDescent="0.35">
      <c r="A4182">
        <v>-0.14270466801034729</v>
      </c>
      <c r="B4182">
        <v>0</v>
      </c>
      <c r="C4182">
        <v>0</v>
      </c>
      <c r="D4182">
        <v>1</v>
      </c>
      <c r="E4182">
        <v>0</v>
      </c>
      <c r="F4182">
        <v>0</v>
      </c>
      <c r="G4182">
        <v>1</v>
      </c>
      <c r="H4182">
        <v>1</v>
      </c>
      <c r="I4182">
        <v>0</v>
      </c>
      <c r="J4182">
        <v>1</v>
      </c>
      <c r="K4182">
        <v>-0.52314780776519765</v>
      </c>
      <c r="L4182">
        <v>-0.46267354746337924</v>
      </c>
      <c r="M4182">
        <v>0</v>
      </c>
      <c r="N4182">
        <f t="shared" si="390"/>
        <v>-4.3490464344298836</v>
      </c>
      <c r="O4182">
        <f t="shared" si="391"/>
        <v>1.2919125942442537E-2</v>
      </c>
      <c r="P4182">
        <f t="shared" si="392"/>
        <v>1.2754350877146577E-2</v>
      </c>
      <c r="Q4182">
        <f t="shared" si="393"/>
        <v>0.9872456491228534</v>
      </c>
      <c r="R4182">
        <f t="shared" si="394"/>
        <v>-5.5747715606255296E-3</v>
      </c>
      <c r="S4182">
        <f t="shared" si="395"/>
        <v>0</v>
      </c>
    </row>
    <row r="4183" spans="1:19" x14ac:dyDescent="0.35">
      <c r="A4183">
        <v>1.5821627075222819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  <c r="K4183">
        <v>-0.94033781104894931</v>
      </c>
      <c r="L4183">
        <v>0.4595470313476584</v>
      </c>
      <c r="M4183">
        <v>0</v>
      </c>
      <c r="N4183">
        <f t="shared" si="390"/>
        <v>-1.8132514272496993</v>
      </c>
      <c r="O4183">
        <f t="shared" si="391"/>
        <v>0.16312289140367839</v>
      </c>
      <c r="P4183">
        <f t="shared" si="392"/>
        <v>0.14024562031172702</v>
      </c>
      <c r="Q4183">
        <f t="shared" si="393"/>
        <v>0.85975437968827295</v>
      </c>
      <c r="R4183">
        <f t="shared" si="394"/>
        <v>-6.562560315398068E-2</v>
      </c>
      <c r="S4183">
        <f t="shared" si="395"/>
        <v>1</v>
      </c>
    </row>
    <row r="4184" spans="1:19" x14ac:dyDescent="0.35">
      <c r="A4184">
        <v>0.78607007266106854</v>
      </c>
      <c r="B4184">
        <v>0</v>
      </c>
      <c r="C4184">
        <v>0</v>
      </c>
      <c r="D4184">
        <v>1</v>
      </c>
      <c r="E4184">
        <v>0</v>
      </c>
      <c r="F4184">
        <v>1</v>
      </c>
      <c r="G4184">
        <v>0</v>
      </c>
      <c r="H4184">
        <v>1</v>
      </c>
      <c r="I4184">
        <v>0</v>
      </c>
      <c r="J4184">
        <v>0</v>
      </c>
      <c r="K4184">
        <v>-0.72677363255483185</v>
      </c>
      <c r="L4184">
        <v>0.78427258726703797</v>
      </c>
      <c r="M4184">
        <v>0</v>
      </c>
      <c r="N4184">
        <f t="shared" si="390"/>
        <v>-3.321215580585239</v>
      </c>
      <c r="O4184">
        <f t="shared" si="391"/>
        <v>3.610891177321094E-2</v>
      </c>
      <c r="P4184">
        <f t="shared" si="392"/>
        <v>3.4850498208160045E-2</v>
      </c>
      <c r="Q4184">
        <f t="shared" si="393"/>
        <v>0.96514950179184</v>
      </c>
      <c r="R4184">
        <f t="shared" si="394"/>
        <v>-1.5405409169877666E-2</v>
      </c>
      <c r="S4184">
        <f t="shared" si="395"/>
        <v>0</v>
      </c>
    </row>
    <row r="4185" spans="1:19" x14ac:dyDescent="0.35">
      <c r="A4185">
        <v>-0.45229624823415254</v>
      </c>
      <c r="B4185">
        <v>0</v>
      </c>
      <c r="C4185">
        <v>0</v>
      </c>
      <c r="D4185">
        <v>1</v>
      </c>
      <c r="E4185">
        <v>1</v>
      </c>
      <c r="F4185">
        <v>0</v>
      </c>
      <c r="G4185">
        <v>0</v>
      </c>
      <c r="H4185">
        <v>1</v>
      </c>
      <c r="I4185">
        <v>0</v>
      </c>
      <c r="J4185">
        <v>1</v>
      </c>
      <c r="K4185">
        <v>-0.61215128649645834</v>
      </c>
      <c r="L4185">
        <v>1.9273065441032546</v>
      </c>
      <c r="M4185">
        <v>0</v>
      </c>
      <c r="N4185">
        <f t="shared" si="390"/>
        <v>-4.7130586280414288</v>
      </c>
      <c r="O4185">
        <f t="shared" si="391"/>
        <v>8.9772773950773446E-3</v>
      </c>
      <c r="P4185">
        <f t="shared" si="392"/>
        <v>8.8974029407821661E-3</v>
      </c>
      <c r="Q4185">
        <f t="shared" si="393"/>
        <v>0.99110259705921788</v>
      </c>
      <c r="R4185">
        <f t="shared" si="394"/>
        <v>-3.8813858473656462E-3</v>
      </c>
      <c r="S4185">
        <f t="shared" si="395"/>
        <v>0</v>
      </c>
    </row>
    <row r="4186" spans="1:19" x14ac:dyDescent="0.35">
      <c r="A4186">
        <v>-0.71766045985455706</v>
      </c>
      <c r="B4186">
        <v>0</v>
      </c>
      <c r="C4186">
        <v>0</v>
      </c>
      <c r="D4186">
        <v>1</v>
      </c>
      <c r="E4186">
        <v>1</v>
      </c>
      <c r="F4186">
        <v>0</v>
      </c>
      <c r="G4186">
        <v>0</v>
      </c>
      <c r="H4186">
        <v>1</v>
      </c>
      <c r="I4186">
        <v>0</v>
      </c>
      <c r="J4186">
        <v>1</v>
      </c>
      <c r="K4186">
        <v>-1.0752785691253772</v>
      </c>
      <c r="L4186">
        <v>-0.76142105890920853</v>
      </c>
      <c r="M4186">
        <v>0</v>
      </c>
      <c r="N4186">
        <f t="shared" si="390"/>
        <v>-5.2635673200248547</v>
      </c>
      <c r="O4186">
        <f t="shared" si="391"/>
        <v>5.1768044220056207E-3</v>
      </c>
      <c r="P4186">
        <f t="shared" si="392"/>
        <v>5.1501431382336513E-3</v>
      </c>
      <c r="Q4186">
        <f t="shared" si="393"/>
        <v>0.9948498568617663</v>
      </c>
      <c r="R4186">
        <f t="shared" si="394"/>
        <v>-2.2424582056978638E-3</v>
      </c>
      <c r="S4186">
        <f t="shared" si="395"/>
        <v>0</v>
      </c>
    </row>
    <row r="4187" spans="1:19" x14ac:dyDescent="0.35">
      <c r="A4187">
        <v>-0.67343309125115636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-4.3898306904561576E-2</v>
      </c>
      <c r="L4187">
        <v>-0.95625639246083627</v>
      </c>
      <c r="M4187">
        <v>0</v>
      </c>
      <c r="N4187">
        <f t="shared" si="390"/>
        <v>-5.1666090845086599</v>
      </c>
      <c r="O4187">
        <f t="shared" si="391"/>
        <v>5.7038774301228301E-3</v>
      </c>
      <c r="P4187">
        <f t="shared" si="392"/>
        <v>5.6715277311030756E-3</v>
      </c>
      <c r="Q4187">
        <f t="shared" si="393"/>
        <v>0.99432847226889698</v>
      </c>
      <c r="R4187">
        <f t="shared" si="394"/>
        <v>-2.4701245275172601E-3</v>
      </c>
      <c r="S4187">
        <f t="shared" si="395"/>
        <v>0</v>
      </c>
    </row>
    <row r="4188" spans="1:19" x14ac:dyDescent="0.35">
      <c r="A4188">
        <v>1.051434284281473</v>
      </c>
      <c r="B4188">
        <v>0</v>
      </c>
      <c r="C4188">
        <v>0</v>
      </c>
      <c r="D4188">
        <v>1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9.4355235740027535E-2</v>
      </c>
      <c r="L4188">
        <v>-0.51462963641048021</v>
      </c>
      <c r="M4188">
        <v>0</v>
      </c>
      <c r="N4188">
        <f t="shared" si="390"/>
        <v>-2.8491163875508154</v>
      </c>
      <c r="O4188">
        <f t="shared" si="391"/>
        <v>5.7895455425113672E-2</v>
      </c>
      <c r="P4188">
        <f t="shared" si="392"/>
        <v>5.4727010243038117E-2</v>
      </c>
      <c r="Q4188">
        <f t="shared" si="393"/>
        <v>0.94527298975696183</v>
      </c>
      <c r="R4188">
        <f t="shared" si="394"/>
        <v>-2.4442751465374245E-2</v>
      </c>
      <c r="S4188">
        <f t="shared" si="395"/>
        <v>1</v>
      </c>
    </row>
    <row r="4189" spans="1:19" x14ac:dyDescent="0.35">
      <c r="A4189">
        <v>-0.36384151102735102</v>
      </c>
      <c r="B4189">
        <v>0</v>
      </c>
      <c r="C4189">
        <v>0</v>
      </c>
      <c r="D4189">
        <v>1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0.29268060522060418</v>
      </c>
      <c r="L4189">
        <v>-0.77441008114598386</v>
      </c>
      <c r="M4189">
        <v>0</v>
      </c>
      <c r="N4189">
        <f t="shared" si="390"/>
        <v>-4.8096786879869216</v>
      </c>
      <c r="O4189">
        <f t="shared" si="391"/>
        <v>8.1504781235250401E-3</v>
      </c>
      <c r="P4189">
        <f t="shared" si="392"/>
        <v>8.0845848912312786E-3</v>
      </c>
      <c r="Q4189">
        <f t="shared" si="393"/>
        <v>0.99191541510876868</v>
      </c>
      <c r="R4189">
        <f t="shared" si="394"/>
        <v>-3.5253604241829496E-3</v>
      </c>
      <c r="S4189">
        <f t="shared" si="395"/>
        <v>0</v>
      </c>
    </row>
    <row r="4190" spans="1:19" x14ac:dyDescent="0.35">
      <c r="A4190">
        <v>1.5379353389188812</v>
      </c>
      <c r="B4190">
        <v>0</v>
      </c>
      <c r="C4190">
        <v>0</v>
      </c>
      <c r="D4190">
        <v>1</v>
      </c>
      <c r="E4190">
        <v>1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0.28671759299791399</v>
      </c>
      <c r="L4190">
        <v>-0.50164061417370487</v>
      </c>
      <c r="M4190">
        <v>0</v>
      </c>
      <c r="N4190">
        <f t="shared" si="390"/>
        <v>-1.5707924527196493</v>
      </c>
      <c r="O4190">
        <f t="shared" si="391"/>
        <v>0.20788038169344306</v>
      </c>
      <c r="P4190">
        <f t="shared" si="392"/>
        <v>0.17210345067613039</v>
      </c>
      <c r="Q4190">
        <f t="shared" si="393"/>
        <v>0.82789654932386958</v>
      </c>
      <c r="R4190">
        <f t="shared" si="394"/>
        <v>-8.2023927544457823E-2</v>
      </c>
      <c r="S4190">
        <f t="shared" si="395"/>
        <v>1</v>
      </c>
    </row>
    <row r="4191" spans="1:19" x14ac:dyDescent="0.35">
      <c r="A4191">
        <v>-1.0272520400783622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0.31079049419321791</v>
      </c>
      <c r="L4191">
        <v>-0.9822344369343865</v>
      </c>
      <c r="M4191">
        <v>0</v>
      </c>
      <c r="N4191">
        <f t="shared" si="390"/>
        <v>-5.6967412191823632</v>
      </c>
      <c r="O4191">
        <f t="shared" si="391"/>
        <v>3.356887011330406E-3</v>
      </c>
      <c r="P4191">
        <f t="shared" si="392"/>
        <v>3.3456560220854882E-3</v>
      </c>
      <c r="Q4191">
        <f t="shared" si="393"/>
        <v>0.99665434397791453</v>
      </c>
      <c r="R4191">
        <f t="shared" si="394"/>
        <v>-1.4554360027358014E-3</v>
      </c>
      <c r="S4191">
        <f t="shared" si="395"/>
        <v>0</v>
      </c>
    </row>
    <row r="4192" spans="1:19" x14ac:dyDescent="0.35">
      <c r="A4192">
        <v>-1.0022562200145031E-2</v>
      </c>
      <c r="B4192">
        <v>0</v>
      </c>
      <c r="C4192">
        <v>0</v>
      </c>
      <c r="D4192">
        <v>1</v>
      </c>
      <c r="E4192">
        <v>1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-0.55980929031951354</v>
      </c>
      <c r="L4192">
        <v>2.2390430777858588</v>
      </c>
      <c r="M4192">
        <v>0</v>
      </c>
      <c r="N4192">
        <f t="shared" si="390"/>
        <v>-4.2370058637507748</v>
      </c>
      <c r="O4192">
        <f t="shared" si="391"/>
        <v>1.445079478158027E-2</v>
      </c>
      <c r="P4192">
        <f t="shared" si="392"/>
        <v>1.4244944018888218E-2</v>
      </c>
      <c r="Q4192">
        <f t="shared" si="393"/>
        <v>0.98575505598111179</v>
      </c>
      <c r="R4192">
        <f t="shared" si="394"/>
        <v>-6.23098673349517E-3</v>
      </c>
      <c r="S4192">
        <f t="shared" si="395"/>
        <v>0</v>
      </c>
    </row>
    <row r="4193" spans="1:19" x14ac:dyDescent="0.35">
      <c r="A4193">
        <v>-0.71766045985455706</v>
      </c>
      <c r="B4193">
        <v>0</v>
      </c>
      <c r="C4193">
        <v>0</v>
      </c>
      <c r="D4193">
        <v>1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-1.0642359538981736</v>
      </c>
      <c r="L4193">
        <v>4.6160341471157178</v>
      </c>
      <c r="M4193">
        <v>0</v>
      </c>
      <c r="N4193">
        <f t="shared" si="390"/>
        <v>-5.5420430867785004</v>
      </c>
      <c r="O4193">
        <f t="shared" si="391"/>
        <v>3.9185127927198323E-3</v>
      </c>
      <c r="P4193">
        <f t="shared" si="392"/>
        <v>3.9032179831202012E-3</v>
      </c>
      <c r="Q4193">
        <f t="shared" si="393"/>
        <v>0.99609678201687979</v>
      </c>
      <c r="R4193">
        <f t="shared" si="394"/>
        <v>-1.6984629278311129E-3</v>
      </c>
      <c r="S4193">
        <f t="shared" si="395"/>
        <v>0</v>
      </c>
    </row>
    <row r="4194" spans="1:19" x14ac:dyDescent="0.35">
      <c r="A4194">
        <v>7.8432175006656474E-2</v>
      </c>
      <c r="B4194">
        <v>0</v>
      </c>
      <c r="C4194">
        <v>0</v>
      </c>
      <c r="D4194">
        <v>1</v>
      </c>
      <c r="E4194">
        <v>1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-0.55009178891957433</v>
      </c>
      <c r="L4194">
        <v>1.0570420542393171</v>
      </c>
      <c r="M4194">
        <v>0</v>
      </c>
      <c r="N4194">
        <f t="shared" si="390"/>
        <v>-4.1046140262584494</v>
      </c>
      <c r="O4194">
        <f t="shared" si="391"/>
        <v>1.649638478109566E-2</v>
      </c>
      <c r="P4194">
        <f t="shared" si="392"/>
        <v>1.6228670389858972E-2</v>
      </c>
      <c r="Q4194">
        <f t="shared" si="393"/>
        <v>0.98377132961014102</v>
      </c>
      <c r="R4194">
        <f t="shared" si="394"/>
        <v>-7.1058383873254492E-3</v>
      </c>
      <c r="S4194">
        <f t="shared" si="395"/>
        <v>0</v>
      </c>
    </row>
    <row r="4195" spans="1:19" x14ac:dyDescent="0.35">
      <c r="A4195">
        <v>-1.425298357508969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-0.38334829898879985</v>
      </c>
      <c r="L4195">
        <v>-0.9822344369343865</v>
      </c>
      <c r="M4195">
        <v>0</v>
      </c>
      <c r="N4195">
        <f t="shared" si="390"/>
        <v>-6.6858935329375644</v>
      </c>
      <c r="O4195">
        <f t="shared" si="391"/>
        <v>1.2483987698648047E-3</v>
      </c>
      <c r="P4195">
        <f t="shared" si="392"/>
        <v>1.2468422135791569E-3</v>
      </c>
      <c r="Q4195">
        <f t="shared" si="393"/>
        <v>0.99875315778642082</v>
      </c>
      <c r="R4195">
        <f t="shared" si="394"/>
        <v>-5.4183455449829834E-4</v>
      </c>
      <c r="S4195">
        <f t="shared" si="395"/>
        <v>0</v>
      </c>
    </row>
    <row r="4196" spans="1:19" x14ac:dyDescent="0.35">
      <c r="A4196">
        <v>-0.54075098544095401</v>
      </c>
      <c r="B4196">
        <v>0</v>
      </c>
      <c r="C4196">
        <v>0</v>
      </c>
      <c r="D4196">
        <v>1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-0.77823221951360055</v>
      </c>
      <c r="L4196">
        <v>-7.3002880360123784E-2</v>
      </c>
      <c r="M4196">
        <v>0</v>
      </c>
      <c r="N4196">
        <f t="shared" si="390"/>
        <v>-5.265636412906435</v>
      </c>
      <c r="O4196">
        <f t="shared" si="391"/>
        <v>5.1661042065139998E-3</v>
      </c>
      <c r="P4196">
        <f t="shared" si="392"/>
        <v>5.1395527414766565E-3</v>
      </c>
      <c r="Q4196">
        <f t="shared" si="393"/>
        <v>0.99486044725852329</v>
      </c>
      <c r="R4196">
        <f t="shared" si="394"/>
        <v>-2.2378350694923091E-3</v>
      </c>
      <c r="S4196">
        <f t="shared" si="395"/>
        <v>0</v>
      </c>
    </row>
    <row r="4197" spans="1:19" x14ac:dyDescent="0.35">
      <c r="A4197">
        <v>-0.58497835404435483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-0.42023063384765991</v>
      </c>
      <c r="L4197">
        <v>0.29068974226958139</v>
      </c>
      <c r="M4197">
        <v>0</v>
      </c>
      <c r="N4197">
        <f t="shared" si="390"/>
        <v>-4.7936650956672713</v>
      </c>
      <c r="O4197">
        <f t="shared" si="391"/>
        <v>8.2820471925563778E-3</v>
      </c>
      <c r="P4197">
        <f t="shared" si="392"/>
        <v>8.2140183053112676E-3</v>
      </c>
      <c r="Q4197">
        <f t="shared" si="393"/>
        <v>0.99178598169468868</v>
      </c>
      <c r="R4197">
        <f t="shared" si="394"/>
        <v>-3.5820344958745831E-3</v>
      </c>
      <c r="S4197">
        <f t="shared" si="395"/>
        <v>0</v>
      </c>
    </row>
    <row r="4198" spans="1:19" x14ac:dyDescent="0.35">
      <c r="A4198">
        <v>-0.71766045985455706</v>
      </c>
      <c r="B4198">
        <v>0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1</v>
      </c>
      <c r="I4198">
        <v>0</v>
      </c>
      <c r="J4198">
        <v>1</v>
      </c>
      <c r="K4198">
        <v>0.44043079696058823</v>
      </c>
      <c r="L4198">
        <v>-0.48865159193692953</v>
      </c>
      <c r="M4198">
        <v>0</v>
      </c>
      <c r="N4198">
        <f t="shared" si="390"/>
        <v>-4.8035102580289202</v>
      </c>
      <c r="O4198">
        <f t="shared" si="391"/>
        <v>8.2009091571973673E-3</v>
      </c>
      <c r="P4198">
        <f t="shared" si="392"/>
        <v>8.1342013111780406E-3</v>
      </c>
      <c r="Q4198">
        <f t="shared" si="393"/>
        <v>0.99186579868882196</v>
      </c>
      <c r="R4198">
        <f t="shared" si="394"/>
        <v>-3.547084732538403E-3</v>
      </c>
      <c r="S4198">
        <f t="shared" si="395"/>
        <v>0</v>
      </c>
    </row>
    <row r="4199" spans="1:19" x14ac:dyDescent="0.35">
      <c r="A4199">
        <v>-0.40806887963075178</v>
      </c>
      <c r="B4199">
        <v>0</v>
      </c>
      <c r="C4199">
        <v>0</v>
      </c>
      <c r="D4199">
        <v>1</v>
      </c>
      <c r="E4199">
        <v>1</v>
      </c>
      <c r="F4199">
        <v>0</v>
      </c>
      <c r="G4199">
        <v>0</v>
      </c>
      <c r="H4199">
        <v>1</v>
      </c>
      <c r="I4199">
        <v>0</v>
      </c>
      <c r="J4199">
        <v>1</v>
      </c>
      <c r="K4199">
        <v>-0.65654259970981688</v>
      </c>
      <c r="L4199">
        <v>-0.16392603601754996</v>
      </c>
      <c r="M4199">
        <v>0</v>
      </c>
      <c r="N4199">
        <f t="shared" si="390"/>
        <v>-4.6748971720649104</v>
      </c>
      <c r="O4199">
        <f t="shared" si="391"/>
        <v>9.3264841115256666E-3</v>
      </c>
      <c r="P4199">
        <f t="shared" si="392"/>
        <v>9.240304557880932E-3</v>
      </c>
      <c r="Q4199">
        <f t="shared" si="393"/>
        <v>0.99075969544211906</v>
      </c>
      <c r="R4199">
        <f t="shared" si="394"/>
        <v>-4.0316690251537323E-3</v>
      </c>
      <c r="S4199">
        <f t="shared" si="395"/>
        <v>0</v>
      </c>
    </row>
    <row r="4200" spans="1:19" x14ac:dyDescent="0.35">
      <c r="A4200">
        <v>-1.0714794086817632</v>
      </c>
      <c r="B4200">
        <v>0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-1.1002348795388575</v>
      </c>
      <c r="L4200">
        <v>6.9876364244402939E-2</v>
      </c>
      <c r="M4200">
        <v>0</v>
      </c>
      <c r="N4200">
        <f t="shared" si="390"/>
        <v>-5.9825873242508747</v>
      </c>
      <c r="O4200">
        <f t="shared" si="391"/>
        <v>2.5222918556355154E-3</v>
      </c>
      <c r="P4200">
        <f t="shared" si="392"/>
        <v>2.5159459057681765E-3</v>
      </c>
      <c r="Q4200">
        <f t="shared" si="393"/>
        <v>0.9974840540942318</v>
      </c>
      <c r="R4200">
        <f t="shared" si="394"/>
        <v>-1.0940382720286924E-3</v>
      </c>
      <c r="S4200">
        <f t="shared" si="395"/>
        <v>0</v>
      </c>
    </row>
    <row r="4201" spans="1:19" x14ac:dyDescent="0.35">
      <c r="A4201">
        <v>-1.7791173063361752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0.56675831515979735</v>
      </c>
      <c r="L4201">
        <v>-1.9174440379821998</v>
      </c>
      <c r="M4201">
        <v>0</v>
      </c>
      <c r="N4201">
        <f t="shared" si="390"/>
        <v>-7.2150103476191259</v>
      </c>
      <c r="O4201">
        <f t="shared" si="391"/>
        <v>7.3546298343986295E-4</v>
      </c>
      <c r="P4201">
        <f t="shared" si="392"/>
        <v>7.34922475163682E-4</v>
      </c>
      <c r="Q4201">
        <f t="shared" si="393"/>
        <v>0.99926507752483629</v>
      </c>
      <c r="R4201">
        <f t="shared" si="394"/>
        <v>-3.1929011670800645E-4</v>
      </c>
      <c r="S4201">
        <f t="shared" si="395"/>
        <v>0</v>
      </c>
    </row>
    <row r="4202" spans="1:19" x14ac:dyDescent="0.35">
      <c r="A4202">
        <v>0.43225112383386249</v>
      </c>
      <c r="B4202">
        <v>0</v>
      </c>
      <c r="C4202">
        <v>1</v>
      </c>
      <c r="D4202">
        <v>1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-0.24111941486241761</v>
      </c>
      <c r="L4202">
        <v>0.82323965397736409</v>
      </c>
      <c r="M4202">
        <v>0</v>
      </c>
      <c r="N4202">
        <f t="shared" si="390"/>
        <v>-2.9647734314539234</v>
      </c>
      <c r="O4202">
        <f t="shared" si="391"/>
        <v>5.1572152549150714E-2</v>
      </c>
      <c r="P4202">
        <f t="shared" si="392"/>
        <v>4.9042904401883365E-2</v>
      </c>
      <c r="Q4202">
        <f t="shared" si="393"/>
        <v>0.95095709559811659</v>
      </c>
      <c r="R4202">
        <f t="shared" si="394"/>
        <v>-2.1839076716968296E-2</v>
      </c>
      <c r="S4202">
        <f t="shared" si="395"/>
        <v>0</v>
      </c>
    </row>
    <row r="4203" spans="1:19" x14ac:dyDescent="0.35">
      <c r="A4203">
        <v>1.6706174447290836</v>
      </c>
      <c r="B4203">
        <v>0</v>
      </c>
      <c r="C4203">
        <v>0</v>
      </c>
      <c r="D4203">
        <v>1</v>
      </c>
      <c r="E4203">
        <v>0</v>
      </c>
      <c r="F4203">
        <v>1</v>
      </c>
      <c r="G4203">
        <v>0</v>
      </c>
      <c r="H4203">
        <v>1</v>
      </c>
      <c r="I4203">
        <v>1</v>
      </c>
      <c r="J4203">
        <v>0</v>
      </c>
      <c r="K4203">
        <v>-0.77226920729091042</v>
      </c>
      <c r="L4203">
        <v>-0.64451985877823204</v>
      </c>
      <c r="M4203">
        <v>0</v>
      </c>
      <c r="N4203">
        <f t="shared" si="390"/>
        <v>-1.711829683736886</v>
      </c>
      <c r="O4203">
        <f t="shared" si="391"/>
        <v>0.18053516797931013</v>
      </c>
      <c r="P4203">
        <f t="shared" si="392"/>
        <v>0.15292654795564223</v>
      </c>
      <c r="Q4203">
        <f t="shared" si="393"/>
        <v>0.8470734520443578</v>
      </c>
      <c r="R4203">
        <f t="shared" si="394"/>
        <v>-7.2078929179978879E-2</v>
      </c>
      <c r="S4203">
        <f t="shared" si="395"/>
        <v>1</v>
      </c>
    </row>
    <row r="4204" spans="1:19" x14ac:dyDescent="0.35">
      <c r="A4204">
        <v>3.4204806403255718E-2</v>
      </c>
      <c r="B4204">
        <v>0</v>
      </c>
      <c r="C4204">
        <v>0</v>
      </c>
      <c r="D4204">
        <v>1</v>
      </c>
      <c r="E4204">
        <v>1</v>
      </c>
      <c r="F4204">
        <v>0</v>
      </c>
      <c r="G4204">
        <v>0</v>
      </c>
      <c r="H4204">
        <v>0</v>
      </c>
      <c r="I4204">
        <v>1</v>
      </c>
      <c r="J4204">
        <v>0</v>
      </c>
      <c r="K4204">
        <v>-0.40720034787955989</v>
      </c>
      <c r="L4204">
        <v>0.66737138713606148</v>
      </c>
      <c r="M4204">
        <v>0</v>
      </c>
      <c r="N4204">
        <f t="shared" si="390"/>
        <v>-4.0736610730640086</v>
      </c>
      <c r="O4204">
        <f t="shared" si="391"/>
        <v>1.701498124888922E-2</v>
      </c>
      <c r="P4204">
        <f t="shared" si="392"/>
        <v>1.6730315248645513E-2</v>
      </c>
      <c r="Q4204">
        <f t="shared" si="393"/>
        <v>0.98326968475135446</v>
      </c>
      <c r="R4204">
        <f t="shared" si="394"/>
        <v>-7.3273503915781309E-3</v>
      </c>
      <c r="S4204">
        <f t="shared" si="395"/>
        <v>0</v>
      </c>
    </row>
    <row r="4205" spans="1:19" x14ac:dyDescent="0.35">
      <c r="A4205">
        <v>0.69761533545426702</v>
      </c>
      <c r="B4205">
        <v>0</v>
      </c>
      <c r="C4205">
        <v>0</v>
      </c>
      <c r="D4205">
        <v>1</v>
      </c>
      <c r="E4205">
        <v>0</v>
      </c>
      <c r="F4205">
        <v>1</v>
      </c>
      <c r="G4205">
        <v>0</v>
      </c>
      <c r="H4205">
        <v>0</v>
      </c>
      <c r="I4205">
        <v>1</v>
      </c>
      <c r="J4205">
        <v>0</v>
      </c>
      <c r="K4205">
        <v>0.21052354793020947</v>
      </c>
      <c r="L4205">
        <v>-0.22887114720142587</v>
      </c>
      <c r="M4205">
        <v>0</v>
      </c>
      <c r="N4205">
        <f t="shared" si="390"/>
        <v>-3.2443850669901111</v>
      </c>
      <c r="O4205">
        <f t="shared" si="391"/>
        <v>3.8992534783204268E-2</v>
      </c>
      <c r="P4205">
        <f t="shared" si="392"/>
        <v>3.7529177042008713E-2</v>
      </c>
      <c r="Q4205">
        <f t="shared" si="393"/>
        <v>0.96247082295799125</v>
      </c>
      <c r="R4205">
        <f t="shared" si="394"/>
        <v>-1.6612427139364238E-2</v>
      </c>
      <c r="S4205">
        <f t="shared" si="395"/>
        <v>0</v>
      </c>
    </row>
    <row r="4206" spans="1:19" x14ac:dyDescent="0.35">
      <c r="A4206">
        <v>-1.0022562200145031E-2</v>
      </c>
      <c r="B4206">
        <v>0</v>
      </c>
      <c r="C4206">
        <v>0</v>
      </c>
      <c r="D4206">
        <v>1</v>
      </c>
      <c r="E4206">
        <v>1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2.2355183282948046</v>
      </c>
      <c r="L4206">
        <v>8.2865386481178305E-2</v>
      </c>
      <c r="M4206">
        <v>0</v>
      </c>
      <c r="N4206">
        <f t="shared" si="390"/>
        <v>-3.7304147092136493</v>
      </c>
      <c r="O4206">
        <f t="shared" si="391"/>
        <v>2.3982887849529663E-2</v>
      </c>
      <c r="P4206">
        <f t="shared" si="392"/>
        <v>2.3421180308878225E-2</v>
      </c>
      <c r="Q4206">
        <f t="shared" si="393"/>
        <v>0.97657881969112181</v>
      </c>
      <c r="R4206">
        <f t="shared" si="394"/>
        <v>-1.0292699047410134E-2</v>
      </c>
      <c r="S4206">
        <f t="shared" si="395"/>
        <v>0</v>
      </c>
    </row>
    <row r="4207" spans="1:19" x14ac:dyDescent="0.35">
      <c r="A4207">
        <v>-0.49652361683755331</v>
      </c>
      <c r="B4207">
        <v>1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-0.70049220831408709</v>
      </c>
      <c r="L4207">
        <v>-9.8980924833674058E-2</v>
      </c>
      <c r="M4207">
        <v>0</v>
      </c>
      <c r="N4207">
        <f t="shared" si="390"/>
        <v>-4.2743095621466196</v>
      </c>
      <c r="O4207">
        <f t="shared" si="391"/>
        <v>1.3921657440722161E-2</v>
      </c>
      <c r="P4207">
        <f t="shared" si="392"/>
        <v>1.3730506039157247E-2</v>
      </c>
      <c r="Q4207">
        <f t="shared" si="393"/>
        <v>0.98626949396084274</v>
      </c>
      <c r="R4207">
        <f t="shared" si="394"/>
        <v>-6.0043997156477586E-3</v>
      </c>
      <c r="S4207">
        <f t="shared" si="395"/>
        <v>0</v>
      </c>
    </row>
    <row r="4208" spans="1:19" x14ac:dyDescent="0.35">
      <c r="A4208">
        <v>-1.6906625691293735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-0.68569510390963451</v>
      </c>
      <c r="L4208">
        <v>-1.0601685703550379</v>
      </c>
      <c r="M4208">
        <v>0</v>
      </c>
      <c r="N4208">
        <f t="shared" si="390"/>
        <v>-7.2579722842033707</v>
      </c>
      <c r="O4208">
        <f t="shared" si="391"/>
        <v>7.0453518531503031E-4</v>
      </c>
      <c r="P4208">
        <f t="shared" si="392"/>
        <v>7.0403916495148221E-4</v>
      </c>
      <c r="Q4208">
        <f t="shared" si="393"/>
        <v>0.99929596083504857</v>
      </c>
      <c r="R4208">
        <f t="shared" si="394"/>
        <v>-3.0586800854945367E-4</v>
      </c>
      <c r="S4208">
        <f t="shared" si="395"/>
        <v>0</v>
      </c>
    </row>
    <row r="4209" spans="1:19" x14ac:dyDescent="0.35">
      <c r="A4209">
        <v>-0.54075098544095401</v>
      </c>
      <c r="B4209">
        <v>0</v>
      </c>
      <c r="C4209">
        <v>0</v>
      </c>
      <c r="D4209">
        <v>1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-0.80451364375434509</v>
      </c>
      <c r="L4209">
        <v>1.3817676101586964</v>
      </c>
      <c r="M4209">
        <v>0</v>
      </c>
      <c r="N4209">
        <f t="shared" si="390"/>
        <v>-4.9803720852255022</v>
      </c>
      <c r="O4209">
        <f t="shared" si="391"/>
        <v>6.8715052961685116E-3</v>
      </c>
      <c r="P4209">
        <f t="shared" si="392"/>
        <v>6.8246099527340155E-3</v>
      </c>
      <c r="Q4209">
        <f t="shared" si="393"/>
        <v>0.99317539004726596</v>
      </c>
      <c r="R4209">
        <f t="shared" si="394"/>
        <v>-2.9740503932385908E-3</v>
      </c>
      <c r="S4209">
        <f t="shared" si="395"/>
        <v>0</v>
      </c>
    </row>
    <row r="4210" spans="1:19" x14ac:dyDescent="0.35">
      <c r="A4210">
        <v>0.16688691221345797</v>
      </c>
      <c r="B4210">
        <v>0</v>
      </c>
      <c r="C4210">
        <v>0</v>
      </c>
      <c r="D4210">
        <v>1</v>
      </c>
      <c r="E4210">
        <v>1</v>
      </c>
      <c r="F4210">
        <v>0</v>
      </c>
      <c r="G4210">
        <v>0</v>
      </c>
      <c r="H4210">
        <v>1</v>
      </c>
      <c r="I4210">
        <v>0</v>
      </c>
      <c r="J4210">
        <v>1</v>
      </c>
      <c r="K4210">
        <v>0.12571626298528579</v>
      </c>
      <c r="L4210">
        <v>0.62840432042573635</v>
      </c>
      <c r="M4210">
        <v>0</v>
      </c>
      <c r="N4210">
        <f t="shared" si="390"/>
        <v>-3.5851692478485306</v>
      </c>
      <c r="O4210">
        <f t="shared" si="391"/>
        <v>2.7731973656092361E-2</v>
      </c>
      <c r="P4210">
        <f t="shared" si="392"/>
        <v>2.6983663413173372E-2</v>
      </c>
      <c r="Q4210">
        <f t="shared" si="393"/>
        <v>0.97301633658682662</v>
      </c>
      <c r="R4210">
        <f t="shared" si="394"/>
        <v>-1.1879868025634411E-2</v>
      </c>
      <c r="S4210">
        <f t="shared" si="395"/>
        <v>0</v>
      </c>
    </row>
    <row r="4211" spans="1:19" x14ac:dyDescent="0.35">
      <c r="A4211">
        <v>-1.3810709889055683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0.10893148783993621</v>
      </c>
      <c r="L4211">
        <v>-0.73544301443565829</v>
      </c>
      <c r="M4211">
        <v>0</v>
      </c>
      <c r="N4211">
        <f t="shared" si="390"/>
        <v>-6.6125917125795945</v>
      </c>
      <c r="O4211">
        <f t="shared" si="391"/>
        <v>1.3433460670008866E-3</v>
      </c>
      <c r="P4211">
        <f t="shared" si="392"/>
        <v>1.3415439092666643E-3</v>
      </c>
      <c r="Q4211">
        <f t="shared" si="393"/>
        <v>0.99865845609073334</v>
      </c>
      <c r="R4211">
        <f t="shared" si="394"/>
        <v>-5.8301627549063649E-4</v>
      </c>
      <c r="S4211">
        <f t="shared" si="395"/>
        <v>0</v>
      </c>
    </row>
    <row r="4212" spans="1:19" x14ac:dyDescent="0.35">
      <c r="A4212">
        <v>-0.14270466801034729</v>
      </c>
      <c r="B4212">
        <v>0</v>
      </c>
      <c r="C4212">
        <v>0</v>
      </c>
      <c r="D4212">
        <v>1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2.1160372315364619</v>
      </c>
      <c r="L4212">
        <v>0.16079951990182959</v>
      </c>
      <c r="M4212">
        <v>0</v>
      </c>
      <c r="N4212">
        <f t="shared" si="390"/>
        <v>-3.8676075414867133</v>
      </c>
      <c r="O4212">
        <f t="shared" si="391"/>
        <v>2.0908331951523529E-2</v>
      </c>
      <c r="P4212">
        <f t="shared" si="392"/>
        <v>2.0480126664806506E-2</v>
      </c>
      <c r="Q4212">
        <f t="shared" si="393"/>
        <v>0.97951987333519352</v>
      </c>
      <c r="R4212">
        <f t="shared" si="394"/>
        <v>-8.9867482427459684E-3</v>
      </c>
      <c r="S4212">
        <f t="shared" si="395"/>
        <v>0</v>
      </c>
    </row>
    <row r="4213" spans="1:19" x14ac:dyDescent="0.35">
      <c r="A4213">
        <v>0.2553416494202595</v>
      </c>
      <c r="B4213">
        <v>0</v>
      </c>
      <c r="C4213">
        <v>0</v>
      </c>
      <c r="D4213">
        <v>1</v>
      </c>
      <c r="E4213">
        <v>0</v>
      </c>
      <c r="F4213">
        <v>0</v>
      </c>
      <c r="G4213">
        <v>1</v>
      </c>
      <c r="H4213">
        <v>1</v>
      </c>
      <c r="I4213">
        <v>0</v>
      </c>
      <c r="J4213">
        <v>0</v>
      </c>
      <c r="K4213">
        <v>-0.82748228342692842</v>
      </c>
      <c r="L4213">
        <v>-8.0577691762478715E-3</v>
      </c>
      <c r="M4213">
        <v>0</v>
      </c>
      <c r="N4213">
        <f t="shared" si="390"/>
        <v>-4.0017041308476413</v>
      </c>
      <c r="O4213">
        <f t="shared" si="391"/>
        <v>1.828445322328397E-2</v>
      </c>
      <c r="P4213">
        <f t="shared" si="392"/>
        <v>1.7956135110779946E-2</v>
      </c>
      <c r="Q4213">
        <f t="shared" si="393"/>
        <v>0.98204386488922002</v>
      </c>
      <c r="R4213">
        <f t="shared" si="394"/>
        <v>-7.8691131765203683E-3</v>
      </c>
      <c r="S4213">
        <f t="shared" si="395"/>
        <v>0</v>
      </c>
    </row>
    <row r="4214" spans="1:19" x14ac:dyDescent="0.35">
      <c r="A4214">
        <v>-0.23115940521714878</v>
      </c>
      <c r="B4214">
        <v>1</v>
      </c>
      <c r="C4214">
        <v>0</v>
      </c>
      <c r="D4214">
        <v>1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-1.0876462981798454</v>
      </c>
      <c r="L4214">
        <v>8.2010042844656663</v>
      </c>
      <c r="M4214">
        <v>0</v>
      </c>
      <c r="N4214">
        <f t="shared" si="390"/>
        <v>-4.268027314263044</v>
      </c>
      <c r="O4214">
        <f t="shared" si="391"/>
        <v>1.4009392040417675E-2</v>
      </c>
      <c r="P4214">
        <f t="shared" si="392"/>
        <v>1.3815840514285169E-2</v>
      </c>
      <c r="Q4214">
        <f t="shared" si="393"/>
        <v>0.98618415948571481</v>
      </c>
      <c r="R4214">
        <f t="shared" si="394"/>
        <v>-6.0419775736851684E-3</v>
      </c>
      <c r="S4214">
        <f t="shared" si="395"/>
        <v>0</v>
      </c>
    </row>
    <row r="4215" spans="1:19" x14ac:dyDescent="0.35">
      <c r="A4215">
        <v>-1.248388883095366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-0.33100630281185506</v>
      </c>
      <c r="L4215">
        <v>1.1869322766070687</v>
      </c>
      <c r="M4215">
        <v>0</v>
      </c>
      <c r="N4215">
        <f t="shared" si="390"/>
        <v>-6.355015123952759</v>
      </c>
      <c r="O4215">
        <f t="shared" si="391"/>
        <v>1.7380089128104302E-3</v>
      </c>
      <c r="P4215">
        <f t="shared" si="392"/>
        <v>1.7349934786808148E-3</v>
      </c>
      <c r="Q4215">
        <f t="shared" si="393"/>
        <v>0.99826500652131922</v>
      </c>
      <c r="R4215">
        <f t="shared" si="394"/>
        <v>-7.5415250811454318E-4</v>
      </c>
      <c r="S4215">
        <f t="shared" si="395"/>
        <v>0</v>
      </c>
    </row>
    <row r="4216" spans="1:19" x14ac:dyDescent="0.35">
      <c r="A4216">
        <v>1.6706174447290836</v>
      </c>
      <c r="B4216">
        <v>0</v>
      </c>
      <c r="C4216">
        <v>1</v>
      </c>
      <c r="D4216">
        <v>0</v>
      </c>
      <c r="E4216">
        <v>0</v>
      </c>
      <c r="F4216">
        <v>1</v>
      </c>
      <c r="G4216">
        <v>0</v>
      </c>
      <c r="H4216">
        <v>1</v>
      </c>
      <c r="I4216">
        <v>1</v>
      </c>
      <c r="J4216">
        <v>0</v>
      </c>
      <c r="K4216">
        <v>-0.14814059464936349</v>
      </c>
      <c r="L4216">
        <v>-0.15093701378077506</v>
      </c>
      <c r="M4216">
        <v>0</v>
      </c>
      <c r="N4216">
        <f t="shared" si="390"/>
        <v>-1.0729511506448812</v>
      </c>
      <c r="O4216">
        <f t="shared" si="391"/>
        <v>0.34199773982339898</v>
      </c>
      <c r="P4216">
        <f t="shared" si="392"/>
        <v>0.25484226215493055</v>
      </c>
      <c r="Q4216">
        <f t="shared" si="393"/>
        <v>0.74515773784506945</v>
      </c>
      <c r="R4216">
        <f t="shared" si="394"/>
        <v>-0.12775178439999818</v>
      </c>
      <c r="S4216">
        <f t="shared" si="395"/>
        <v>1</v>
      </c>
    </row>
    <row r="4217" spans="1:19" x14ac:dyDescent="0.35">
      <c r="A4217">
        <v>0.21111428081685873</v>
      </c>
      <c r="B4217">
        <v>0</v>
      </c>
      <c r="C4217">
        <v>0</v>
      </c>
      <c r="D4217">
        <v>1</v>
      </c>
      <c r="E4217">
        <v>1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-0.60287548970560756</v>
      </c>
      <c r="L4217">
        <v>1.8623614329193787</v>
      </c>
      <c r="M4217">
        <v>0</v>
      </c>
      <c r="N4217">
        <f t="shared" si="390"/>
        <v>-3.8822579025971349</v>
      </c>
      <c r="O4217">
        <f t="shared" si="391"/>
        <v>2.0604250230540473E-2</v>
      </c>
      <c r="P4217">
        <f t="shared" si="392"/>
        <v>2.0188285739439409E-2</v>
      </c>
      <c r="Q4217">
        <f t="shared" si="393"/>
        <v>0.97981171426056057</v>
      </c>
      <c r="R4217">
        <f t="shared" si="394"/>
        <v>-8.8573725870681169E-3</v>
      </c>
      <c r="S4217">
        <f t="shared" si="395"/>
        <v>0</v>
      </c>
    </row>
    <row r="4218" spans="1:19" x14ac:dyDescent="0.35">
      <c r="A4218">
        <v>-0.8503425656647593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0.39184328996089235</v>
      </c>
      <c r="L4218">
        <v>-0.61854181430468136</v>
      </c>
      <c r="M4218">
        <v>0</v>
      </c>
      <c r="N4218">
        <f t="shared" si="390"/>
        <v>-5.1155007520988622</v>
      </c>
      <c r="O4218">
        <f t="shared" si="391"/>
        <v>6.0029710812989096E-3</v>
      </c>
      <c r="P4218">
        <f t="shared" si="392"/>
        <v>5.9671504497115311E-3</v>
      </c>
      <c r="Q4218">
        <f t="shared" si="393"/>
        <v>0.99403284955028848</v>
      </c>
      <c r="R4218">
        <f t="shared" si="394"/>
        <v>-2.5992633464573056E-3</v>
      </c>
      <c r="S4218">
        <f t="shared" si="395"/>
        <v>0</v>
      </c>
    </row>
    <row r="4219" spans="1:19" x14ac:dyDescent="0.35">
      <c r="A4219">
        <v>0.16688691221345797</v>
      </c>
      <c r="B4219">
        <v>0</v>
      </c>
      <c r="C4219">
        <v>0</v>
      </c>
      <c r="D4219">
        <v>1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-0.34690766873902817</v>
      </c>
      <c r="L4219">
        <v>-2.1046791413023236E-2</v>
      </c>
      <c r="M4219">
        <v>0</v>
      </c>
      <c r="N4219">
        <f t="shared" si="390"/>
        <v>-4.380233830114574</v>
      </c>
      <c r="O4219">
        <f t="shared" si="391"/>
        <v>1.2522430157427775E-2</v>
      </c>
      <c r="P4219">
        <f t="shared" si="392"/>
        <v>1.2367558272739476E-2</v>
      </c>
      <c r="Q4219">
        <f t="shared" si="393"/>
        <v>0.9876324417272605</v>
      </c>
      <c r="R4219">
        <f t="shared" si="394"/>
        <v>-5.4046528108544012E-3</v>
      </c>
      <c r="S4219">
        <f t="shared" si="395"/>
        <v>0</v>
      </c>
    </row>
    <row r="4220" spans="1:19" x14ac:dyDescent="0.35">
      <c r="A4220">
        <v>-1.3368436203021676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0.71318339307251688</v>
      </c>
      <c r="L4220">
        <v>0.77128356503026263</v>
      </c>
      <c r="M4220">
        <v>0</v>
      </c>
      <c r="N4220">
        <f t="shared" si="390"/>
        <v>-6.4219912213437507</v>
      </c>
      <c r="O4220">
        <f t="shared" si="391"/>
        <v>1.6254164463703311E-3</v>
      </c>
      <c r="P4220">
        <f t="shared" si="392"/>
        <v>1.6227787550929828E-3</v>
      </c>
      <c r="Q4220">
        <f t="shared" si="393"/>
        <v>0.99837722124490702</v>
      </c>
      <c r="R4220">
        <f t="shared" si="394"/>
        <v>-7.053363159935205E-4</v>
      </c>
      <c r="S4220">
        <f t="shared" si="395"/>
        <v>0</v>
      </c>
    </row>
    <row r="4221" spans="1:19" x14ac:dyDescent="0.35">
      <c r="A4221">
        <v>-1.2041615144919653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-0.6865785131278106</v>
      </c>
      <c r="L4221">
        <v>-0.69647594772533261</v>
      </c>
      <c r="M4221">
        <v>0</v>
      </c>
      <c r="N4221">
        <f t="shared" si="390"/>
        <v>-6.0640489591816138</v>
      </c>
      <c r="O4221">
        <f t="shared" si="391"/>
        <v>2.3249681029886005E-3</v>
      </c>
      <c r="P4221">
        <f t="shared" si="392"/>
        <v>2.3195751647181462E-3</v>
      </c>
      <c r="Q4221">
        <f t="shared" si="393"/>
        <v>0.99768042483528185</v>
      </c>
      <c r="R4221">
        <f t="shared" si="394"/>
        <v>-1.0085488495561838E-3</v>
      </c>
      <c r="S4221">
        <f t="shared" si="395"/>
        <v>0</v>
      </c>
    </row>
    <row r="4222" spans="1:19" x14ac:dyDescent="0.35">
      <c r="A4222">
        <v>0.91875217847127078</v>
      </c>
      <c r="B4222">
        <v>1</v>
      </c>
      <c r="C4222">
        <v>0</v>
      </c>
      <c r="D4222">
        <v>1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-0.45247507031109457</v>
      </c>
      <c r="L4222">
        <v>-4.702483588657351E-2</v>
      </c>
      <c r="M4222">
        <v>0</v>
      </c>
      <c r="N4222">
        <f t="shared" si="390"/>
        <v>-2.7277904836111757</v>
      </c>
      <c r="O4222">
        <f t="shared" si="391"/>
        <v>6.5363552073901349E-2</v>
      </c>
      <c r="P4222">
        <f t="shared" si="392"/>
        <v>6.1353283530923029E-2</v>
      </c>
      <c r="Q4222">
        <f t="shared" si="393"/>
        <v>0.93864671646907694</v>
      </c>
      <c r="R4222">
        <f t="shared" si="394"/>
        <v>-2.7497834739078037E-2</v>
      </c>
      <c r="S4222">
        <f t="shared" si="395"/>
        <v>1</v>
      </c>
    </row>
    <row r="4223" spans="1:19" x14ac:dyDescent="0.35">
      <c r="A4223">
        <v>-1.425298357508969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-7.4817629540731456E-2</v>
      </c>
      <c r="L4223">
        <v>-1.1121246593021383</v>
      </c>
      <c r="M4223">
        <v>0</v>
      </c>
      <c r="N4223">
        <f t="shared" si="390"/>
        <v>-6.6380847342087996</v>
      </c>
      <c r="O4223">
        <f t="shared" si="391"/>
        <v>1.3095329471826641E-3</v>
      </c>
      <c r="P4223">
        <f t="shared" si="392"/>
        <v>1.3078203133932808E-3</v>
      </c>
      <c r="Q4223">
        <f t="shared" si="393"/>
        <v>0.99869217968660673</v>
      </c>
      <c r="R4223">
        <f t="shared" si="394"/>
        <v>-5.6835087690032733E-4</v>
      </c>
      <c r="S4223">
        <f t="shared" si="395"/>
        <v>0</v>
      </c>
    </row>
    <row r="4224" spans="1:19" x14ac:dyDescent="0.35">
      <c r="A4224">
        <v>0.52070586104066396</v>
      </c>
      <c r="B4224">
        <v>0</v>
      </c>
      <c r="C4224">
        <v>0</v>
      </c>
      <c r="D4224">
        <v>1</v>
      </c>
      <c r="E4224">
        <v>0</v>
      </c>
      <c r="F4224">
        <v>0</v>
      </c>
      <c r="G4224">
        <v>1</v>
      </c>
      <c r="H4224">
        <v>1</v>
      </c>
      <c r="I4224">
        <v>1</v>
      </c>
      <c r="J4224">
        <v>0</v>
      </c>
      <c r="K4224">
        <v>-0.75879721671372202</v>
      </c>
      <c r="L4224">
        <v>1.8363833884458278</v>
      </c>
      <c r="M4224">
        <v>0</v>
      </c>
      <c r="N4224">
        <f t="shared" si="390"/>
        <v>-3.3568809620601616</v>
      </c>
      <c r="O4224">
        <f t="shared" si="391"/>
        <v>3.4843768670243858E-2</v>
      </c>
      <c r="P4224">
        <f t="shared" si="392"/>
        <v>3.3670559484565959E-2</v>
      </c>
      <c r="Q4224">
        <f t="shared" si="393"/>
        <v>0.96632944051543401</v>
      </c>
      <c r="R4224">
        <f t="shared" si="394"/>
        <v>-1.4874788898371141E-2</v>
      </c>
      <c r="S4224">
        <f t="shared" si="395"/>
        <v>0</v>
      </c>
    </row>
    <row r="4225" spans="1:19" x14ac:dyDescent="0.35">
      <c r="A4225">
        <v>-0.23115940521714878</v>
      </c>
      <c r="B4225">
        <v>0</v>
      </c>
      <c r="C4225">
        <v>0</v>
      </c>
      <c r="D4225">
        <v>1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1.3474712117230914</v>
      </c>
      <c r="L4225">
        <v>-1.371905104037642</v>
      </c>
      <c r="M4225">
        <v>0</v>
      </c>
      <c r="N4225">
        <f t="shared" si="390"/>
        <v>-4.3458455890065313</v>
      </c>
      <c r="O4225">
        <f t="shared" si="391"/>
        <v>1.2960544319137507E-2</v>
      </c>
      <c r="P4225">
        <f t="shared" si="392"/>
        <v>1.2794717811885705E-2</v>
      </c>
      <c r="Q4225">
        <f t="shared" si="393"/>
        <v>0.98720528218811432</v>
      </c>
      <c r="R4225">
        <f t="shared" si="394"/>
        <v>-5.5925295476516573E-3</v>
      </c>
      <c r="S4225">
        <f t="shared" si="395"/>
        <v>0</v>
      </c>
    </row>
    <row r="4226" spans="1:19" x14ac:dyDescent="0.35">
      <c r="A4226">
        <v>-0.27538677382054955</v>
      </c>
      <c r="B4226">
        <v>0</v>
      </c>
      <c r="C4226">
        <v>0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0.54997354001444809</v>
      </c>
      <c r="L4226">
        <v>-0.21588212496465098</v>
      </c>
      <c r="M4226">
        <v>0</v>
      </c>
      <c r="N4226">
        <f t="shared" si="390"/>
        <v>-4.6141771402524689</v>
      </c>
      <c r="O4226">
        <f t="shared" si="391"/>
        <v>9.9103348684004503E-3</v>
      </c>
      <c r="P4226">
        <f t="shared" si="392"/>
        <v>9.8130839206550437E-3</v>
      </c>
      <c r="Q4226">
        <f t="shared" si="393"/>
        <v>0.99018691607934495</v>
      </c>
      <c r="R4226">
        <f t="shared" si="394"/>
        <v>-4.2828165544070698E-3</v>
      </c>
      <c r="S4226">
        <f t="shared" si="395"/>
        <v>0</v>
      </c>
    </row>
    <row r="4227" spans="1:19" x14ac:dyDescent="0.35">
      <c r="A4227">
        <v>-0.40806887963075178</v>
      </c>
      <c r="B4227">
        <v>0</v>
      </c>
      <c r="C4227">
        <v>0</v>
      </c>
      <c r="D4227">
        <v>1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-0.42464767993854141</v>
      </c>
      <c r="L4227">
        <v>-0.89131128127696035</v>
      </c>
      <c r="M4227">
        <v>0</v>
      </c>
      <c r="N4227">
        <f t="shared" si="390"/>
        <v>-4.7298256511520913</v>
      </c>
      <c r="O4227">
        <f t="shared" si="391"/>
        <v>8.8280100589428166E-3</v>
      </c>
      <c r="P4227">
        <f t="shared" si="392"/>
        <v>8.7507582768513951E-3</v>
      </c>
      <c r="Q4227">
        <f t="shared" si="393"/>
        <v>0.99124924172314866</v>
      </c>
      <c r="R4227">
        <f t="shared" si="394"/>
        <v>-3.8171318968651317E-3</v>
      </c>
      <c r="S4227">
        <f t="shared" si="395"/>
        <v>0</v>
      </c>
    </row>
    <row r="4228" spans="1:19" x14ac:dyDescent="0.35">
      <c r="A4228">
        <v>0.38802375523046173</v>
      </c>
      <c r="B4228">
        <v>0</v>
      </c>
      <c r="C4228">
        <v>0</v>
      </c>
      <c r="D4228">
        <v>1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1</v>
      </c>
      <c r="K4228">
        <v>-1.0275744713438577</v>
      </c>
      <c r="L4228">
        <v>2.8495271229142918</v>
      </c>
      <c r="M4228">
        <v>0</v>
      </c>
      <c r="N4228">
        <f t="shared" si="390"/>
        <v>-3.8143566108366205</v>
      </c>
      <c r="O4228">
        <f t="shared" si="391"/>
        <v>2.2051897842540115E-2</v>
      </c>
      <c r="P4228">
        <f t="shared" si="392"/>
        <v>2.1576103805579436E-2</v>
      </c>
      <c r="Q4228">
        <f t="shared" si="393"/>
        <v>0.97842389619442061</v>
      </c>
      <c r="R4228">
        <f t="shared" si="394"/>
        <v>-9.4729490025939542E-3</v>
      </c>
      <c r="S4228">
        <f t="shared" si="395"/>
        <v>0</v>
      </c>
    </row>
    <row r="4229" spans="1:19" x14ac:dyDescent="0.35">
      <c r="A4229">
        <v>0.29956901802366021</v>
      </c>
      <c r="B4229">
        <v>0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1</v>
      </c>
      <c r="I4229">
        <v>1</v>
      </c>
      <c r="J4229">
        <v>0</v>
      </c>
      <c r="K4229">
        <v>-5.3615808304500689E-2</v>
      </c>
      <c r="L4229">
        <v>0.84921769845091388</v>
      </c>
      <c r="M4229">
        <v>0</v>
      </c>
      <c r="N4229">
        <f t="shared" si="390"/>
        <v>-3.4919594271704257</v>
      </c>
      <c r="O4229">
        <f t="shared" si="391"/>
        <v>3.0441166447175101E-2</v>
      </c>
      <c r="P4229">
        <f t="shared" si="392"/>
        <v>2.9541877244804008E-2</v>
      </c>
      <c r="Q4229">
        <f t="shared" si="393"/>
        <v>0.97045812275519594</v>
      </c>
      <c r="R4229">
        <f t="shared" si="394"/>
        <v>-1.3023200562825313E-2</v>
      </c>
      <c r="S4229">
        <f t="shared" si="395"/>
        <v>0</v>
      </c>
    </row>
    <row r="4230" spans="1:19" x14ac:dyDescent="0.35">
      <c r="A4230">
        <v>-0.27538677382054955</v>
      </c>
      <c r="B4230">
        <v>0</v>
      </c>
      <c r="C4230">
        <v>0</v>
      </c>
      <c r="D4230">
        <v>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-0.64152464300082013</v>
      </c>
      <c r="L4230">
        <v>3.5119672569898261</v>
      </c>
      <c r="M4230">
        <v>0</v>
      </c>
      <c r="N4230">
        <f t="shared" ref="N4230:N4293" si="396">$M$3+SUMPRODUCT($A$3:$L$3,A4230:L4230)</f>
        <v>-4.4855590604647846</v>
      </c>
      <c r="O4230">
        <f t="shared" ref="O4230:O4293" si="397">EXP(N4230)</f>
        <v>1.1270584820721252E-2</v>
      </c>
      <c r="P4230">
        <f t="shared" ref="P4230:P4293" si="398">O4230/(1+O4230)</f>
        <v>1.1144974440959646E-2</v>
      </c>
      <c r="Q4230">
        <f t="shared" ref="Q4230:Q4293" si="399">IF(M4230=1,P4230,1-P4230)</f>
        <v>0.98885502555904037</v>
      </c>
      <c r="R4230">
        <f t="shared" ref="R4230:R4293" si="400">LOG(Q4230)</f>
        <v>-4.8673749496856659E-3</v>
      </c>
      <c r="S4230">
        <f t="shared" ref="S4230:S4293" si="401">IF(P4230&gt;U$2,1,0)</f>
        <v>0</v>
      </c>
    </row>
    <row r="4231" spans="1:19" x14ac:dyDescent="0.35">
      <c r="A4231">
        <v>0.52070586104066396</v>
      </c>
      <c r="B4231">
        <v>0</v>
      </c>
      <c r="C4231">
        <v>0</v>
      </c>
      <c r="D4231">
        <v>1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1</v>
      </c>
      <c r="K4231">
        <v>-0.25172032548053314</v>
      </c>
      <c r="L4231">
        <v>-0.12495896930722479</v>
      </c>
      <c r="M4231">
        <v>0</v>
      </c>
      <c r="N4231">
        <f t="shared" si="396"/>
        <v>-3.5096219272681619</v>
      </c>
      <c r="O4231">
        <f t="shared" si="397"/>
        <v>2.9908219782027703E-2</v>
      </c>
      <c r="P4231">
        <f t="shared" si="398"/>
        <v>2.9039694224750969E-2</v>
      </c>
      <c r="Q4231">
        <f t="shared" si="399"/>
        <v>0.97096030577524906</v>
      </c>
      <c r="R4231">
        <f t="shared" si="400"/>
        <v>-1.2798524299147462E-2</v>
      </c>
      <c r="S4231">
        <f t="shared" si="401"/>
        <v>0</v>
      </c>
    </row>
    <row r="4232" spans="1:19" x14ac:dyDescent="0.35">
      <c r="A4232">
        <v>-1.8233446749395759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-0.62783180011908757</v>
      </c>
      <c r="L4232">
        <v>-1.1770697704860142</v>
      </c>
      <c r="M4232">
        <v>0</v>
      </c>
      <c r="N4232">
        <f t="shared" si="396"/>
        <v>-7.4702778864733963</v>
      </c>
      <c r="O4232">
        <f t="shared" si="397"/>
        <v>5.6976994351629973E-4</v>
      </c>
      <c r="P4232">
        <f t="shared" si="398"/>
        <v>5.6944549059128994E-4</v>
      </c>
      <c r="Q4232">
        <f t="shared" si="399"/>
        <v>0.99943055450940876</v>
      </c>
      <c r="R4232">
        <f t="shared" si="400"/>
        <v>-2.4737747498889106E-4</v>
      </c>
      <c r="S4232">
        <f t="shared" si="401"/>
        <v>0</v>
      </c>
    </row>
    <row r="4233" spans="1:19" x14ac:dyDescent="0.35">
      <c r="A4233">
        <v>1.0956616528848737</v>
      </c>
      <c r="B4233">
        <v>0</v>
      </c>
      <c r="C4233">
        <v>0</v>
      </c>
      <c r="D4233">
        <v>1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1</v>
      </c>
      <c r="K4233">
        <v>-0.6638307257597712</v>
      </c>
      <c r="L4233">
        <v>-0.37175039180595304</v>
      </c>
      <c r="M4233">
        <v>0</v>
      </c>
      <c r="N4233">
        <f t="shared" si="396"/>
        <v>-2.6256534435427419</v>
      </c>
      <c r="O4233">
        <f t="shared" si="397"/>
        <v>7.2392437204881865E-2</v>
      </c>
      <c r="P4233">
        <f t="shared" si="398"/>
        <v>6.7505546191250515E-2</v>
      </c>
      <c r="Q4233">
        <f t="shared" si="399"/>
        <v>0.93249445380874951</v>
      </c>
      <c r="R4233">
        <f t="shared" si="400"/>
        <v>-3.0353742562083039E-2</v>
      </c>
      <c r="S4233">
        <f t="shared" si="401"/>
        <v>1</v>
      </c>
    </row>
    <row r="4234" spans="1:19" x14ac:dyDescent="0.35">
      <c r="A4234">
        <v>-0.71766045985455706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1</v>
      </c>
      <c r="I4234">
        <v>1</v>
      </c>
      <c r="J4234">
        <v>0</v>
      </c>
      <c r="K4234">
        <v>-0.97942866895325009</v>
      </c>
      <c r="L4234">
        <v>-0.2678382139117515</v>
      </c>
      <c r="M4234">
        <v>0</v>
      </c>
      <c r="N4234">
        <f t="shared" si="396"/>
        <v>-5.129564361684336</v>
      </c>
      <c r="O4234">
        <f t="shared" si="397"/>
        <v>5.9191385156272883E-3</v>
      </c>
      <c r="P4234">
        <f t="shared" si="398"/>
        <v>5.884308478673341E-3</v>
      </c>
      <c r="Q4234">
        <f t="shared" si="399"/>
        <v>0.99411569152132662</v>
      </c>
      <c r="R4234">
        <f t="shared" si="400"/>
        <v>-2.5630710699050892E-3</v>
      </c>
      <c r="S4234">
        <f t="shared" si="401"/>
        <v>0</v>
      </c>
    </row>
    <row r="4235" spans="1:19" x14ac:dyDescent="0.35">
      <c r="A4235">
        <v>-1.1599341458885646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1</v>
      </c>
      <c r="I4235">
        <v>1</v>
      </c>
      <c r="J4235">
        <v>0</v>
      </c>
      <c r="K4235">
        <v>-0.29103203568937797</v>
      </c>
      <c r="L4235">
        <v>-9.8980924833674058E-2</v>
      </c>
      <c r="M4235">
        <v>0</v>
      </c>
      <c r="N4235">
        <f t="shared" si="396"/>
        <v>-5.750175156730255</v>
      </c>
      <c r="O4235">
        <f t="shared" si="397"/>
        <v>3.1822233598530481E-3</v>
      </c>
      <c r="P4235">
        <f t="shared" si="398"/>
        <v>3.1721289370491043E-3</v>
      </c>
      <c r="Q4235">
        <f t="shared" si="399"/>
        <v>0.9968278710629509</v>
      </c>
      <c r="R4235">
        <f t="shared" si="400"/>
        <v>-1.3798277478802618E-3</v>
      </c>
      <c r="S4235">
        <f t="shared" si="401"/>
        <v>0</v>
      </c>
    </row>
    <row r="4236" spans="1:19" x14ac:dyDescent="0.35">
      <c r="A4236">
        <v>0.43225112383386249</v>
      </c>
      <c r="B4236">
        <v>1</v>
      </c>
      <c r="C4236">
        <v>0</v>
      </c>
      <c r="D4236">
        <v>1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0</v>
      </c>
      <c r="K4236">
        <v>-0.49509956508810027</v>
      </c>
      <c r="L4236">
        <v>0.47253605358443379</v>
      </c>
      <c r="M4236">
        <v>0</v>
      </c>
      <c r="N4236">
        <f t="shared" si="396"/>
        <v>-3.2255945116882723</v>
      </c>
      <c r="O4236">
        <f t="shared" si="397"/>
        <v>3.9732153323729924E-2</v>
      </c>
      <c r="P4236">
        <f t="shared" si="398"/>
        <v>3.821383535819052E-2</v>
      </c>
      <c r="Q4236">
        <f t="shared" si="399"/>
        <v>0.96178616464180944</v>
      </c>
      <c r="R4236">
        <f t="shared" si="400"/>
        <v>-1.6921474572394853E-2</v>
      </c>
      <c r="S4236">
        <f t="shared" si="401"/>
        <v>0</v>
      </c>
    </row>
    <row r="4237" spans="1:19" x14ac:dyDescent="0.35">
      <c r="A4237">
        <v>-1.6906625691293735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-0.59227457908749204</v>
      </c>
      <c r="L4237">
        <v>-1.8005428378512232</v>
      </c>
      <c r="M4237">
        <v>0</v>
      </c>
      <c r="N4237">
        <f t="shared" si="396"/>
        <v>-7.2529002704772623</v>
      </c>
      <c r="O4237">
        <f t="shared" si="397"/>
        <v>7.0811767498380591E-4</v>
      </c>
      <c r="P4237">
        <f t="shared" si="398"/>
        <v>7.0761659916282666E-4</v>
      </c>
      <c r="Q4237">
        <f t="shared" si="399"/>
        <v>0.99929238340083715</v>
      </c>
      <c r="R4237">
        <f t="shared" si="400"/>
        <v>-3.0742276587791985E-4</v>
      </c>
      <c r="S4237">
        <f t="shared" si="401"/>
        <v>0</v>
      </c>
    </row>
    <row r="4238" spans="1:19" x14ac:dyDescent="0.35">
      <c r="A4238">
        <v>-1.7791173063361752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4.7976251785772257E-2</v>
      </c>
      <c r="L4238">
        <v>-1.9044550157454245</v>
      </c>
      <c r="M4238">
        <v>0</v>
      </c>
      <c r="N4238">
        <f t="shared" si="396"/>
        <v>-7.2981544790675184</v>
      </c>
      <c r="O4238">
        <f t="shared" si="397"/>
        <v>6.767866472770105E-4</v>
      </c>
      <c r="P4238">
        <f t="shared" si="398"/>
        <v>6.7632891689688732E-4</v>
      </c>
      <c r="Q4238">
        <f t="shared" si="399"/>
        <v>0.99932367108310316</v>
      </c>
      <c r="R4238">
        <f t="shared" si="400"/>
        <v>-2.9382528903358423E-4</v>
      </c>
      <c r="S4238">
        <f t="shared" si="401"/>
        <v>0</v>
      </c>
    </row>
    <row r="4239" spans="1:19" x14ac:dyDescent="0.35">
      <c r="A4239">
        <v>-1.0272520400783622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-5.5161774436309041E-2</v>
      </c>
      <c r="L4239">
        <v>-1.5407623931157195</v>
      </c>
      <c r="M4239">
        <v>0</v>
      </c>
      <c r="N4239">
        <f t="shared" si="396"/>
        <v>-5.594017869442891</v>
      </c>
      <c r="O4239">
        <f t="shared" si="397"/>
        <v>3.7200511178168004E-3</v>
      </c>
      <c r="P4239">
        <f t="shared" si="398"/>
        <v>3.7062636276657787E-3</v>
      </c>
      <c r="Q4239">
        <f t="shared" si="399"/>
        <v>0.9962937363723342</v>
      </c>
      <c r="R4239">
        <f t="shared" si="400"/>
        <v>-1.61260005180374E-3</v>
      </c>
      <c r="S4239">
        <f t="shared" si="401"/>
        <v>0</v>
      </c>
    </row>
    <row r="4240" spans="1:19" x14ac:dyDescent="0.35">
      <c r="A4240">
        <v>-1.0714794086817632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-0.44076989817025874</v>
      </c>
      <c r="L4240">
        <v>-0.34577234733240281</v>
      </c>
      <c r="M4240">
        <v>0</v>
      </c>
      <c r="N4240">
        <f t="shared" si="396"/>
        <v>-5.8822504201355539</v>
      </c>
      <c r="O4240">
        <f t="shared" si="397"/>
        <v>2.788502905616037E-3</v>
      </c>
      <c r="P4240">
        <f t="shared" si="398"/>
        <v>2.7807487795644334E-3</v>
      </c>
      <c r="Q4240">
        <f t="shared" si="399"/>
        <v>0.99721925122043553</v>
      </c>
      <c r="R4240">
        <f t="shared" si="400"/>
        <v>-1.2093460746989007E-3</v>
      </c>
      <c r="S4240">
        <f t="shared" si="401"/>
        <v>0</v>
      </c>
    </row>
    <row r="4241" spans="1:19" x14ac:dyDescent="0.35">
      <c r="A4241">
        <v>-0.54075098544095401</v>
      </c>
      <c r="B4241">
        <v>0</v>
      </c>
      <c r="C4241">
        <v>0</v>
      </c>
      <c r="D4241">
        <v>1</v>
      </c>
      <c r="E4241">
        <v>1</v>
      </c>
      <c r="F4241">
        <v>0</v>
      </c>
      <c r="G4241">
        <v>0</v>
      </c>
      <c r="H4241">
        <v>1</v>
      </c>
      <c r="I4241">
        <v>0</v>
      </c>
      <c r="J4241">
        <v>1</v>
      </c>
      <c r="K4241">
        <v>0.55814507528257817</v>
      </c>
      <c r="L4241">
        <v>-0.51462963641048021</v>
      </c>
      <c r="M4241">
        <v>0</v>
      </c>
      <c r="N4241">
        <f t="shared" si="396"/>
        <v>-4.7045487021865657</v>
      </c>
      <c r="O4241">
        <f t="shared" si="397"/>
        <v>9.0539993461364807E-3</v>
      </c>
      <c r="P4241">
        <f t="shared" si="398"/>
        <v>8.9727599831163057E-3</v>
      </c>
      <c r="Q4241">
        <f t="shared" si="399"/>
        <v>0.99102724001688369</v>
      </c>
      <c r="R4241">
        <f t="shared" si="400"/>
        <v>-3.9144080511203036E-3</v>
      </c>
      <c r="S4241">
        <f t="shared" si="401"/>
        <v>0</v>
      </c>
    </row>
    <row r="4242" spans="1:19" x14ac:dyDescent="0.35">
      <c r="A4242">
        <v>0.87452480986786996</v>
      </c>
      <c r="B4242">
        <v>0</v>
      </c>
      <c r="C4242">
        <v>0</v>
      </c>
      <c r="D4242">
        <v>1</v>
      </c>
      <c r="E4242">
        <v>0</v>
      </c>
      <c r="F4242">
        <v>1</v>
      </c>
      <c r="G4242">
        <v>0</v>
      </c>
      <c r="H4242">
        <v>1</v>
      </c>
      <c r="I4242">
        <v>0</v>
      </c>
      <c r="J4242">
        <v>0</v>
      </c>
      <c r="K4242">
        <v>-0.81025580367249106</v>
      </c>
      <c r="L4242">
        <v>-0.29381625838530179</v>
      </c>
      <c r="M4242">
        <v>0</v>
      </c>
      <c r="N4242">
        <f t="shared" si="396"/>
        <v>-3.2023980451022558</v>
      </c>
      <c r="O4242">
        <f t="shared" si="397"/>
        <v>4.0664571485107159E-2</v>
      </c>
      <c r="P4242">
        <f t="shared" si="398"/>
        <v>3.9075579777906468E-2</v>
      </c>
      <c r="Q4242">
        <f t="shared" si="399"/>
        <v>0.96092442022209357</v>
      </c>
      <c r="R4242">
        <f t="shared" si="400"/>
        <v>-1.7310769637704348E-2</v>
      </c>
      <c r="S4242">
        <f t="shared" si="401"/>
        <v>0</v>
      </c>
    </row>
    <row r="4243" spans="1:19" x14ac:dyDescent="0.35">
      <c r="A4243">
        <v>0.2553416494202595</v>
      </c>
      <c r="B4243">
        <v>0</v>
      </c>
      <c r="C4243">
        <v>1</v>
      </c>
      <c r="D4243">
        <v>1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-0.64859191674623029</v>
      </c>
      <c r="L4243">
        <v>-0.80038812561953421</v>
      </c>
      <c r="M4243">
        <v>0</v>
      </c>
      <c r="N4243">
        <f t="shared" si="396"/>
        <v>-3.3453690713133883</v>
      </c>
      <c r="O4243">
        <f t="shared" si="397"/>
        <v>3.5247204024861166E-2</v>
      </c>
      <c r="P4243">
        <f t="shared" si="398"/>
        <v>3.4047137618750535E-2</v>
      </c>
      <c r="Q4243">
        <f t="shared" si="399"/>
        <v>0.96595286238124944</v>
      </c>
      <c r="R4243">
        <f t="shared" si="400"/>
        <v>-1.50440662420669E-2</v>
      </c>
      <c r="S4243">
        <f t="shared" si="401"/>
        <v>0</v>
      </c>
    </row>
    <row r="4244" spans="1:19" x14ac:dyDescent="0.35">
      <c r="A4244">
        <v>1.2725711272984768</v>
      </c>
      <c r="B4244">
        <v>0</v>
      </c>
      <c r="C4244">
        <v>0</v>
      </c>
      <c r="D4244">
        <v>1</v>
      </c>
      <c r="E4244">
        <v>0</v>
      </c>
      <c r="F4244">
        <v>1</v>
      </c>
      <c r="G4244">
        <v>0</v>
      </c>
      <c r="H4244">
        <v>1</v>
      </c>
      <c r="I4244">
        <v>1</v>
      </c>
      <c r="J4244">
        <v>0</v>
      </c>
      <c r="K4244">
        <v>-5.2290694477236208E-2</v>
      </c>
      <c r="L4244">
        <v>0.49851409805798452</v>
      </c>
      <c r="M4244">
        <v>0</v>
      </c>
      <c r="N4244">
        <f t="shared" si="396"/>
        <v>-2.240956808872907</v>
      </c>
      <c r="O4244">
        <f t="shared" si="397"/>
        <v>0.10635669265261528</v>
      </c>
      <c r="P4244">
        <f t="shared" si="398"/>
        <v>9.6132371556964219E-2</v>
      </c>
      <c r="Q4244">
        <f t="shared" si="399"/>
        <v>0.90386762844303581</v>
      </c>
      <c r="R4244">
        <f t="shared" si="400"/>
        <v>-4.3895167363271301E-2</v>
      </c>
      <c r="S4244">
        <f t="shared" si="401"/>
        <v>1</v>
      </c>
    </row>
    <row r="4245" spans="1:19" x14ac:dyDescent="0.35">
      <c r="A4245">
        <v>0.29956901802366021</v>
      </c>
      <c r="B4245">
        <v>1</v>
      </c>
      <c r="C4245">
        <v>0</v>
      </c>
      <c r="D4245">
        <v>1</v>
      </c>
      <c r="E4245">
        <v>1</v>
      </c>
      <c r="F4245">
        <v>0</v>
      </c>
      <c r="G4245">
        <v>0</v>
      </c>
      <c r="H4245">
        <v>1</v>
      </c>
      <c r="I4245">
        <v>0</v>
      </c>
      <c r="J4245">
        <v>1</v>
      </c>
      <c r="K4245">
        <v>2.3693548248485121</v>
      </c>
      <c r="L4245">
        <v>1.0180749875289918</v>
      </c>
      <c r="M4245">
        <v>0</v>
      </c>
      <c r="N4245">
        <f t="shared" si="396"/>
        <v>-2.5766678577976014</v>
      </c>
      <c r="O4245">
        <f t="shared" si="397"/>
        <v>7.6026914913010626E-2</v>
      </c>
      <c r="P4245">
        <f t="shared" si="398"/>
        <v>7.065521676022099E-2</v>
      </c>
      <c r="Q4245">
        <f t="shared" si="399"/>
        <v>0.92934478323977898</v>
      </c>
      <c r="R4245">
        <f t="shared" si="400"/>
        <v>-3.1823134575733193E-2</v>
      </c>
      <c r="S4245">
        <f t="shared" si="401"/>
        <v>1</v>
      </c>
    </row>
    <row r="4246" spans="1:19" x14ac:dyDescent="0.35">
      <c r="A4246">
        <v>-9.8477299406946536E-2</v>
      </c>
      <c r="B4246">
        <v>0</v>
      </c>
      <c r="C4246">
        <v>0</v>
      </c>
      <c r="D4246">
        <v>1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1</v>
      </c>
      <c r="K4246">
        <v>-0.27888515893945409</v>
      </c>
      <c r="L4246">
        <v>0.34264583121668196</v>
      </c>
      <c r="M4246">
        <v>0</v>
      </c>
      <c r="N4246">
        <f t="shared" si="396"/>
        <v>-4.5345211070876452</v>
      </c>
      <c r="O4246">
        <f t="shared" si="397"/>
        <v>1.0732045496597955E-2</v>
      </c>
      <c r="P4246">
        <f t="shared" si="398"/>
        <v>1.061809165388145E-2</v>
      </c>
      <c r="Q4246">
        <f t="shared" si="399"/>
        <v>0.9893819083461185</v>
      </c>
      <c r="R4246">
        <f t="shared" si="400"/>
        <v>-4.6360353274931231E-3</v>
      </c>
      <c r="S4246">
        <f t="shared" si="401"/>
        <v>0</v>
      </c>
    </row>
    <row r="4247" spans="1:19" x14ac:dyDescent="0.35">
      <c r="A4247">
        <v>-0.14270466801034729</v>
      </c>
      <c r="B4247">
        <v>0</v>
      </c>
      <c r="C4247">
        <v>0</v>
      </c>
      <c r="D4247">
        <v>1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0.19705155735302077</v>
      </c>
      <c r="L4247">
        <v>1.0440530320025416</v>
      </c>
      <c r="M4247">
        <v>0</v>
      </c>
      <c r="N4247">
        <f t="shared" si="396"/>
        <v>-4.483138192330486</v>
      </c>
      <c r="O4247">
        <f t="shared" si="397"/>
        <v>1.1297902473244402E-2</v>
      </c>
      <c r="P4247">
        <f t="shared" si="398"/>
        <v>1.1171685855981795E-2</v>
      </c>
      <c r="Q4247">
        <f t="shared" si="399"/>
        <v>0.98882831414401817</v>
      </c>
      <c r="R4247">
        <f t="shared" si="400"/>
        <v>-4.8791064740564116E-3</v>
      </c>
      <c r="S4247">
        <f t="shared" si="401"/>
        <v>0</v>
      </c>
    </row>
    <row r="4248" spans="1:19" x14ac:dyDescent="0.35">
      <c r="A4248">
        <v>-1.1599341458885646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-0.810476655977035</v>
      </c>
      <c r="L4248">
        <v>-0.16392603601754996</v>
      </c>
      <c r="M4248">
        <v>0</v>
      </c>
      <c r="N4248">
        <f t="shared" si="396"/>
        <v>-6.0858743774841759</v>
      </c>
      <c r="O4248">
        <f t="shared" si="397"/>
        <v>2.2747744428735141E-3</v>
      </c>
      <c r="P4248">
        <f t="shared" si="398"/>
        <v>2.2696115884368886E-3</v>
      </c>
      <c r="Q4248">
        <f t="shared" si="399"/>
        <v>0.99773038841156314</v>
      </c>
      <c r="R4248">
        <f t="shared" si="400"/>
        <v>-9.8680003940080307E-4</v>
      </c>
      <c r="S4248">
        <f t="shared" si="401"/>
        <v>0</v>
      </c>
    </row>
    <row r="4249" spans="1:19" x14ac:dyDescent="0.35">
      <c r="A4249">
        <v>-1.7791173063361752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-0.55539224422863198</v>
      </c>
      <c r="L4249">
        <v>-1.0601685703550379</v>
      </c>
      <c r="M4249">
        <v>0</v>
      </c>
      <c r="N4249">
        <f t="shared" si="396"/>
        <v>-7.3837321557421811</v>
      </c>
      <c r="O4249">
        <f t="shared" si="397"/>
        <v>6.212778480381287E-4</v>
      </c>
      <c r="P4249">
        <f t="shared" si="398"/>
        <v>6.2089210152942663E-4</v>
      </c>
      <c r="Q4249">
        <f t="shared" si="399"/>
        <v>0.99937910789847062</v>
      </c>
      <c r="R4249">
        <f t="shared" si="400"/>
        <v>-2.6973376000011886E-4</v>
      </c>
      <c r="S4249">
        <f t="shared" si="401"/>
        <v>0</v>
      </c>
    </row>
    <row r="4250" spans="1:19" x14ac:dyDescent="0.35">
      <c r="A4250">
        <v>-0.45229624823415254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0</v>
      </c>
      <c r="J4250">
        <v>1</v>
      </c>
      <c r="K4250">
        <v>-0.50768814644711258</v>
      </c>
      <c r="L4250">
        <v>-1.1251136815389138</v>
      </c>
      <c r="M4250">
        <v>0</v>
      </c>
      <c r="N4250">
        <f t="shared" si="396"/>
        <v>-4.5242585040383707</v>
      </c>
      <c r="O4250">
        <f t="shared" si="397"/>
        <v>1.0842751312723602E-2</v>
      </c>
      <c r="P4250">
        <f t="shared" si="398"/>
        <v>1.0726447114195301E-2</v>
      </c>
      <c r="Q4250">
        <f t="shared" si="399"/>
        <v>0.98927355288580465</v>
      </c>
      <c r="R4250">
        <f t="shared" si="400"/>
        <v>-4.6836011412160769E-3</v>
      </c>
      <c r="S4250">
        <f t="shared" si="401"/>
        <v>0</v>
      </c>
    </row>
    <row r="4251" spans="1:19" x14ac:dyDescent="0.35">
      <c r="A4251">
        <v>-1.3810709889055683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5.4822673226638537E-2</v>
      </c>
      <c r="L4251">
        <v>-0.70946496996210795</v>
      </c>
      <c r="M4251">
        <v>0</v>
      </c>
      <c r="N4251">
        <f t="shared" si="396"/>
        <v>-6.6209333139701227</v>
      </c>
      <c r="O4251">
        <f t="shared" si="397"/>
        <v>1.3321870164621481E-3</v>
      </c>
      <c r="P4251">
        <f t="shared" si="398"/>
        <v>1.330414655331804E-3</v>
      </c>
      <c r="Q4251">
        <f t="shared" si="399"/>
        <v>0.99866958534466821</v>
      </c>
      <c r="R4251">
        <f t="shared" si="400"/>
        <v>-5.7817643599367401E-4</v>
      </c>
      <c r="S4251">
        <f t="shared" si="401"/>
        <v>0</v>
      </c>
    </row>
    <row r="4252" spans="1:19" x14ac:dyDescent="0.35">
      <c r="A4252">
        <v>-0.89456993426816012</v>
      </c>
      <c r="B4252">
        <v>0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-0.39947051722051719</v>
      </c>
      <c r="L4252">
        <v>-0.46267354746337924</v>
      </c>
      <c r="M4252">
        <v>0</v>
      </c>
      <c r="N4252">
        <f t="shared" si="396"/>
        <v>-5.313841381077161</v>
      </c>
      <c r="O4252">
        <f t="shared" si="397"/>
        <v>4.9229793093091166E-3</v>
      </c>
      <c r="P4252">
        <f t="shared" si="398"/>
        <v>4.8988623115103968E-3</v>
      </c>
      <c r="Q4252">
        <f t="shared" si="399"/>
        <v>0.99510113768848962</v>
      </c>
      <c r="R4252">
        <f t="shared" si="400"/>
        <v>-2.1327772363343668E-3</v>
      </c>
      <c r="S4252">
        <f t="shared" si="401"/>
        <v>0</v>
      </c>
    </row>
    <row r="4253" spans="1:19" x14ac:dyDescent="0.35">
      <c r="A4253">
        <v>-0.54075098544095401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1</v>
      </c>
      <c r="J4253">
        <v>0</v>
      </c>
      <c r="K4253">
        <v>-0.56488889332402725</v>
      </c>
      <c r="L4253">
        <v>-8.599190259689915E-2</v>
      </c>
      <c r="M4253">
        <v>0</v>
      </c>
      <c r="N4253">
        <f t="shared" si="396"/>
        <v>-4.9812150455694901</v>
      </c>
      <c r="O4253">
        <f t="shared" si="397"/>
        <v>6.8657153303989613E-3</v>
      </c>
      <c r="P4253">
        <f t="shared" si="398"/>
        <v>6.8188987129688926E-3</v>
      </c>
      <c r="Q4253">
        <f t="shared" si="399"/>
        <v>0.99318110128703108</v>
      </c>
      <c r="R4253">
        <f t="shared" si="400"/>
        <v>-2.9715529966980966E-3</v>
      </c>
      <c r="S4253">
        <f t="shared" si="401"/>
        <v>0</v>
      </c>
    </row>
    <row r="4254" spans="1:19" x14ac:dyDescent="0.35">
      <c r="A4254">
        <v>0.96297954707467148</v>
      </c>
      <c r="B4254">
        <v>0</v>
      </c>
      <c r="C4254">
        <v>0</v>
      </c>
      <c r="D4254">
        <v>1</v>
      </c>
      <c r="E4254">
        <v>0</v>
      </c>
      <c r="F4254">
        <v>1</v>
      </c>
      <c r="G4254">
        <v>0</v>
      </c>
      <c r="H4254">
        <v>1</v>
      </c>
      <c r="I4254">
        <v>0</v>
      </c>
      <c r="J4254">
        <v>1</v>
      </c>
      <c r="K4254">
        <v>3.1381416969664269</v>
      </c>
      <c r="L4254">
        <v>-0.24186016943820124</v>
      </c>
      <c r="M4254">
        <v>0</v>
      </c>
      <c r="N4254">
        <f t="shared" si="396"/>
        <v>-2.150916082743445</v>
      </c>
      <c r="O4254">
        <f t="shared" si="397"/>
        <v>0.11637749750894899</v>
      </c>
      <c r="P4254">
        <f t="shared" si="398"/>
        <v>0.10424564967372614</v>
      </c>
      <c r="Q4254">
        <f t="shared" si="399"/>
        <v>0.89575435032627382</v>
      </c>
      <c r="R4254">
        <f t="shared" si="400"/>
        <v>-4.7811073959387558E-2</v>
      </c>
      <c r="S4254">
        <f t="shared" si="401"/>
        <v>1</v>
      </c>
    </row>
    <row r="4255" spans="1:19" x14ac:dyDescent="0.35">
      <c r="A4255">
        <v>-1.0022562200145031E-2</v>
      </c>
      <c r="B4255">
        <v>0</v>
      </c>
      <c r="C4255">
        <v>0</v>
      </c>
      <c r="D4255">
        <v>1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1</v>
      </c>
      <c r="K4255">
        <v>-1.0679904430754228</v>
      </c>
      <c r="L4255">
        <v>-0.5276186586472551</v>
      </c>
      <c r="M4255">
        <v>0</v>
      </c>
      <c r="N4255">
        <f t="shared" si="396"/>
        <v>-4.0857644510531772</v>
      </c>
      <c r="O4255">
        <f t="shared" si="397"/>
        <v>1.6810283763741832E-2</v>
      </c>
      <c r="P4255">
        <f t="shared" si="398"/>
        <v>1.6532369933866385E-2</v>
      </c>
      <c r="Q4255">
        <f t="shared" si="399"/>
        <v>0.98346763006613358</v>
      </c>
      <c r="R4255">
        <f t="shared" si="400"/>
        <v>-7.2399299134392634E-3</v>
      </c>
      <c r="S4255">
        <f t="shared" si="401"/>
        <v>0</v>
      </c>
    </row>
    <row r="4256" spans="1:19" x14ac:dyDescent="0.35">
      <c r="A4256">
        <v>-0.93879730287156082</v>
      </c>
      <c r="B4256">
        <v>0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-0.41404676932042583</v>
      </c>
      <c r="L4256">
        <v>0.77128356503026263</v>
      </c>
      <c r="M4256">
        <v>0</v>
      </c>
      <c r="N4256">
        <f t="shared" si="396"/>
        <v>-5.560529191406447</v>
      </c>
      <c r="O4256">
        <f t="shared" si="397"/>
        <v>3.8467401970330322E-3</v>
      </c>
      <c r="P4256">
        <f t="shared" si="398"/>
        <v>3.8319994905576939E-3</v>
      </c>
      <c r="Q4256">
        <f t="shared" si="399"/>
        <v>0.99616800050944232</v>
      </c>
      <c r="R4256">
        <f t="shared" si="400"/>
        <v>-1.6674130406737154E-3</v>
      </c>
      <c r="S4256">
        <f t="shared" si="401"/>
        <v>0</v>
      </c>
    </row>
    <row r="4257" spans="1:19" x14ac:dyDescent="0.35">
      <c r="A4257">
        <v>-1.6022078319225721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-0.65190470131439149</v>
      </c>
      <c r="L4257">
        <v>-1.5017953264053938</v>
      </c>
      <c r="M4257">
        <v>0</v>
      </c>
      <c r="N4257">
        <f t="shared" si="396"/>
        <v>-7.0293683226150483</v>
      </c>
      <c r="O4257">
        <f t="shared" si="397"/>
        <v>8.8549094857713324E-4</v>
      </c>
      <c r="P4257">
        <f t="shared" si="398"/>
        <v>8.8470754805119599E-4</v>
      </c>
      <c r="Q4257">
        <f t="shared" si="399"/>
        <v>0.99911529245194886</v>
      </c>
      <c r="R4257">
        <f t="shared" si="400"/>
        <v>-3.8439366929050292E-4</v>
      </c>
      <c r="S4257">
        <f t="shared" si="401"/>
        <v>0</v>
      </c>
    </row>
    <row r="4258" spans="1:19" x14ac:dyDescent="0.35">
      <c r="A4258">
        <v>1.6706174447290836</v>
      </c>
      <c r="B4258">
        <v>0</v>
      </c>
      <c r="C4258">
        <v>0</v>
      </c>
      <c r="D4258">
        <v>1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-1.0631316923754532</v>
      </c>
      <c r="L4258">
        <v>-0.1379479915439997</v>
      </c>
      <c r="M4258">
        <v>0</v>
      </c>
      <c r="N4258">
        <f t="shared" si="396"/>
        <v>-2.0031511864685294</v>
      </c>
      <c r="O4258">
        <f t="shared" si="397"/>
        <v>0.13490948775618589</v>
      </c>
      <c r="P4258">
        <f t="shared" si="398"/>
        <v>0.1188724644666718</v>
      </c>
      <c r="Q4258">
        <f t="shared" si="399"/>
        <v>0.88112753553332823</v>
      </c>
      <c r="R4258">
        <f t="shared" si="400"/>
        <v>-5.4961226696108728E-2</v>
      </c>
      <c r="S4258">
        <f t="shared" si="401"/>
        <v>1</v>
      </c>
    </row>
    <row r="4259" spans="1:19" x14ac:dyDescent="0.35">
      <c r="A4259">
        <v>-1.4695257261123698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-0.63423651695086547</v>
      </c>
      <c r="L4259">
        <v>-1.6446745710099211</v>
      </c>
      <c r="M4259">
        <v>0</v>
      </c>
      <c r="N4259">
        <f t="shared" si="396"/>
        <v>-6.8084168754168761</v>
      </c>
      <c r="O4259">
        <f t="shared" si="397"/>
        <v>1.104439982755234E-3</v>
      </c>
      <c r="P4259">
        <f t="shared" si="398"/>
        <v>1.1032215407757644E-3</v>
      </c>
      <c r="Q4259">
        <f t="shared" si="399"/>
        <v>0.9988967784592242</v>
      </c>
      <c r="R4259">
        <f t="shared" si="400"/>
        <v>-4.7938751143886089E-4</v>
      </c>
      <c r="S4259">
        <f t="shared" si="401"/>
        <v>0</v>
      </c>
    </row>
    <row r="4260" spans="1:19" x14ac:dyDescent="0.35">
      <c r="A4260">
        <v>-1.1157067772851639</v>
      </c>
      <c r="B4260">
        <v>0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-0.11103740748595925</v>
      </c>
      <c r="L4260">
        <v>-9.8980924833674058E-2</v>
      </c>
      <c r="M4260">
        <v>0</v>
      </c>
      <c r="N4260">
        <f t="shared" si="396"/>
        <v>-5.6293567236826432</v>
      </c>
      <c r="O4260">
        <f t="shared" si="397"/>
        <v>3.5908845154964709E-3</v>
      </c>
      <c r="P4260">
        <f t="shared" si="398"/>
        <v>3.5780362007074651E-3</v>
      </c>
      <c r="Q4260">
        <f t="shared" si="399"/>
        <v>0.99642196379929249</v>
      </c>
      <c r="R4260">
        <f t="shared" si="400"/>
        <v>-1.5567080206136401E-3</v>
      </c>
      <c r="S4260">
        <f t="shared" si="401"/>
        <v>0</v>
      </c>
    </row>
    <row r="4261" spans="1:19" x14ac:dyDescent="0.35">
      <c r="A4261">
        <v>-1.6906625691293735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-0.92090280824907089</v>
      </c>
      <c r="L4261">
        <v>-0.93027834798728604</v>
      </c>
      <c r="M4261">
        <v>0</v>
      </c>
      <c r="N4261">
        <f t="shared" si="396"/>
        <v>-7.2940051360154339</v>
      </c>
      <c r="O4261">
        <f t="shared" si="397"/>
        <v>6.7960070145022455E-4</v>
      </c>
      <c r="P4261">
        <f t="shared" si="398"/>
        <v>6.7913915800206406E-4</v>
      </c>
      <c r="Q4261">
        <f t="shared" si="399"/>
        <v>0.99932086084199789</v>
      </c>
      <c r="R4261">
        <f t="shared" si="400"/>
        <v>-2.9504658895494664E-4</v>
      </c>
      <c r="S4261">
        <f t="shared" si="401"/>
        <v>0</v>
      </c>
    </row>
    <row r="4262" spans="1:19" x14ac:dyDescent="0.35">
      <c r="A4262">
        <v>-0.8503425656647593</v>
      </c>
      <c r="B4262">
        <v>0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1</v>
      </c>
      <c r="I4262">
        <v>0</v>
      </c>
      <c r="J4262">
        <v>0</v>
      </c>
      <c r="K4262">
        <v>-0.59028690834659536</v>
      </c>
      <c r="L4262">
        <v>-0.96924541469761161</v>
      </c>
      <c r="M4262">
        <v>0</v>
      </c>
      <c r="N4262">
        <f t="shared" si="396"/>
        <v>-5.8235579645262137</v>
      </c>
      <c r="O4262">
        <f t="shared" si="397"/>
        <v>2.9570652723129639E-3</v>
      </c>
      <c r="P4262">
        <f t="shared" si="398"/>
        <v>2.9483468183257584E-3</v>
      </c>
      <c r="Q4262">
        <f t="shared" si="399"/>
        <v>0.99705165318167421</v>
      </c>
      <c r="R4262">
        <f t="shared" si="400"/>
        <v>-1.2823420788250571E-3</v>
      </c>
      <c r="S4262">
        <f t="shared" si="401"/>
        <v>0</v>
      </c>
    </row>
    <row r="4263" spans="1:19" x14ac:dyDescent="0.35">
      <c r="A4263">
        <v>7.8432175006656474E-2</v>
      </c>
      <c r="B4263">
        <v>0</v>
      </c>
      <c r="C4263">
        <v>0</v>
      </c>
      <c r="D4263">
        <v>1</v>
      </c>
      <c r="E4263">
        <v>0</v>
      </c>
      <c r="F4263">
        <v>1</v>
      </c>
      <c r="G4263">
        <v>0</v>
      </c>
      <c r="H4263">
        <v>1</v>
      </c>
      <c r="I4263">
        <v>0</v>
      </c>
      <c r="J4263">
        <v>1</v>
      </c>
      <c r="K4263">
        <v>-0.51254689714708213</v>
      </c>
      <c r="L4263">
        <v>5.6887342007628038E-2</v>
      </c>
      <c r="M4263">
        <v>0</v>
      </c>
      <c r="N4263">
        <f t="shared" si="396"/>
        <v>-4.2000930903389824</v>
      </c>
      <c r="O4263">
        <f t="shared" si="397"/>
        <v>1.4994180942120655E-2</v>
      </c>
      <c r="P4263">
        <f t="shared" si="398"/>
        <v>1.4772676753873617E-2</v>
      </c>
      <c r="Q4263">
        <f t="shared" si="399"/>
        <v>0.98522732324612639</v>
      </c>
      <c r="R4263">
        <f t="shared" si="400"/>
        <v>-6.4635524049251655E-3</v>
      </c>
      <c r="S4263">
        <f t="shared" si="401"/>
        <v>0</v>
      </c>
    </row>
    <row r="4264" spans="1:19" x14ac:dyDescent="0.35">
      <c r="A4264">
        <v>0.12265954361005722</v>
      </c>
      <c r="B4264">
        <v>1</v>
      </c>
      <c r="C4264">
        <v>0</v>
      </c>
      <c r="D4264">
        <v>1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-0.54258281056507585</v>
      </c>
      <c r="L4264">
        <v>0.95312987634511592</v>
      </c>
      <c r="M4264">
        <v>0</v>
      </c>
      <c r="N4264">
        <f t="shared" si="396"/>
        <v>-3.6909659189979021</v>
      </c>
      <c r="O4264">
        <f t="shared" si="397"/>
        <v>2.4947892756770815E-2</v>
      </c>
      <c r="P4264">
        <f t="shared" si="398"/>
        <v>2.4340644956758958E-2</v>
      </c>
      <c r="Q4264">
        <f t="shared" si="399"/>
        <v>0.97565935504324108</v>
      </c>
      <c r="R4264">
        <f t="shared" si="400"/>
        <v>-1.0701786890864396E-2</v>
      </c>
      <c r="S4264">
        <f t="shared" si="401"/>
        <v>0</v>
      </c>
    </row>
    <row r="4265" spans="1:19" x14ac:dyDescent="0.35">
      <c r="A4265">
        <v>0.91875217847127078</v>
      </c>
      <c r="B4265">
        <v>0</v>
      </c>
      <c r="C4265">
        <v>0</v>
      </c>
      <c r="D4265">
        <v>1</v>
      </c>
      <c r="E4265">
        <v>1</v>
      </c>
      <c r="F4265">
        <v>0</v>
      </c>
      <c r="G4265">
        <v>0</v>
      </c>
      <c r="H4265">
        <v>1</v>
      </c>
      <c r="I4265">
        <v>1</v>
      </c>
      <c r="J4265">
        <v>0</v>
      </c>
      <c r="K4265">
        <v>-0.97037372446694303</v>
      </c>
      <c r="L4265">
        <v>-7.3002880360123784E-2</v>
      </c>
      <c r="M4265">
        <v>0</v>
      </c>
      <c r="N4265">
        <f t="shared" si="396"/>
        <v>-2.6247562276171492</v>
      </c>
      <c r="O4265">
        <f t="shared" si="397"/>
        <v>7.2457417998977106E-2</v>
      </c>
      <c r="P4265">
        <f t="shared" si="398"/>
        <v>6.7562046551153804E-2</v>
      </c>
      <c r="Q4265">
        <f t="shared" si="399"/>
        <v>0.93243795344884617</v>
      </c>
      <c r="R4265">
        <f t="shared" si="400"/>
        <v>-3.0380057504590968E-2</v>
      </c>
      <c r="S4265">
        <f t="shared" si="401"/>
        <v>1</v>
      </c>
    </row>
    <row r="4266" spans="1:19" x14ac:dyDescent="0.35">
      <c r="A4266">
        <v>-0.80611519706135859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2.7339819796507747</v>
      </c>
      <c r="L4266">
        <v>-0.69647594772533261</v>
      </c>
      <c r="M4266">
        <v>0</v>
      </c>
      <c r="N4266">
        <f t="shared" si="396"/>
        <v>-4.9370166610145443</v>
      </c>
      <c r="O4266">
        <f t="shared" si="397"/>
        <v>7.1759748353269611E-3</v>
      </c>
      <c r="P4266">
        <f t="shared" si="398"/>
        <v>7.1248471117475081E-3</v>
      </c>
      <c r="Q4266">
        <f t="shared" si="399"/>
        <v>0.99287515288825245</v>
      </c>
      <c r="R4266">
        <f t="shared" si="400"/>
        <v>-3.105357567548905E-3</v>
      </c>
      <c r="S4266">
        <f t="shared" si="401"/>
        <v>0</v>
      </c>
    </row>
    <row r="4267" spans="1:19" x14ac:dyDescent="0.35">
      <c r="A4267">
        <v>-1.3810709889055683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0.2189159355028841</v>
      </c>
      <c r="L4267">
        <v>-0.38473941404272843</v>
      </c>
      <c r="M4267">
        <v>0</v>
      </c>
      <c r="N4267">
        <f t="shared" si="396"/>
        <v>-6.5078090663253256</v>
      </c>
      <c r="O4267">
        <f t="shared" si="397"/>
        <v>1.4917444585122253E-3</v>
      </c>
      <c r="P4267">
        <f t="shared" si="398"/>
        <v>1.4895224716193576E-3</v>
      </c>
      <c r="Q4267">
        <f t="shared" si="399"/>
        <v>0.99851047752838062</v>
      </c>
      <c r="R4267">
        <f t="shared" si="400"/>
        <v>-6.473736486757955E-4</v>
      </c>
      <c r="S4267">
        <f t="shared" si="401"/>
        <v>0</v>
      </c>
    </row>
    <row r="4268" spans="1:19" x14ac:dyDescent="0.35">
      <c r="A4268">
        <v>1.6706174447290836</v>
      </c>
      <c r="B4268">
        <v>1</v>
      </c>
      <c r="C4268">
        <v>0</v>
      </c>
      <c r="D4268">
        <v>1</v>
      </c>
      <c r="E4268">
        <v>1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0.25668167957992027</v>
      </c>
      <c r="L4268">
        <v>-0.22887114720142587</v>
      </c>
      <c r="M4268">
        <v>0</v>
      </c>
      <c r="N4268">
        <f t="shared" si="396"/>
        <v>-0.92901998587857193</v>
      </c>
      <c r="O4268">
        <f t="shared" si="397"/>
        <v>0.39494056811148875</v>
      </c>
      <c r="P4268">
        <f t="shared" si="398"/>
        <v>0.28312358041616842</v>
      </c>
      <c r="Q4268">
        <f t="shared" si="399"/>
        <v>0.71687641958383153</v>
      </c>
      <c r="R4268">
        <f t="shared" si="400"/>
        <v>-0.14455570474863902</v>
      </c>
      <c r="S4268">
        <f t="shared" si="401"/>
        <v>1</v>
      </c>
    </row>
    <row r="4269" spans="1:19" x14ac:dyDescent="0.35">
      <c r="A4269">
        <v>0.96297954707467148</v>
      </c>
      <c r="B4269">
        <v>0</v>
      </c>
      <c r="C4269">
        <v>0</v>
      </c>
      <c r="D4269">
        <v>1</v>
      </c>
      <c r="E4269">
        <v>0</v>
      </c>
      <c r="F4269">
        <v>1</v>
      </c>
      <c r="G4269">
        <v>0</v>
      </c>
      <c r="H4269">
        <v>1</v>
      </c>
      <c r="I4269">
        <v>0</v>
      </c>
      <c r="J4269">
        <v>0</v>
      </c>
      <c r="K4269">
        <v>-0.87143189203119897</v>
      </c>
      <c r="L4269">
        <v>-0.95625639246083627</v>
      </c>
      <c r="M4269">
        <v>0</v>
      </c>
      <c r="N4269">
        <f t="shared" si="396"/>
        <v>-3.0744223892410334</v>
      </c>
      <c r="O4269">
        <f t="shared" si="397"/>
        <v>4.6216315714689392E-2</v>
      </c>
      <c r="P4269">
        <f t="shared" si="398"/>
        <v>4.4174722780076496E-2</v>
      </c>
      <c r="Q4269">
        <f t="shared" si="399"/>
        <v>0.9558252772199235</v>
      </c>
      <c r="R4269">
        <f t="shared" si="400"/>
        <v>-1.9621488554737793E-2</v>
      </c>
      <c r="S4269">
        <f t="shared" si="401"/>
        <v>0</v>
      </c>
    </row>
    <row r="4270" spans="1:19" x14ac:dyDescent="0.35">
      <c r="A4270">
        <v>-0.14270466801034729</v>
      </c>
      <c r="B4270">
        <v>0</v>
      </c>
      <c r="C4270">
        <v>0</v>
      </c>
      <c r="D4270">
        <v>1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0.35518180740657651</v>
      </c>
      <c r="L4270">
        <v>0.21275560884893013</v>
      </c>
      <c r="M4270">
        <v>0</v>
      </c>
      <c r="N4270">
        <f t="shared" si="396"/>
        <v>-4.1497106562487556</v>
      </c>
      <c r="O4270">
        <f t="shared" si="397"/>
        <v>1.5768978480216998E-2</v>
      </c>
      <c r="P4270">
        <f t="shared" si="398"/>
        <v>1.552417805061381E-2</v>
      </c>
      <c r="Q4270">
        <f t="shared" si="399"/>
        <v>0.98447582194938621</v>
      </c>
      <c r="R4270">
        <f t="shared" si="400"/>
        <v>-6.7949453693418333E-3</v>
      </c>
      <c r="S4270">
        <f t="shared" si="401"/>
        <v>0</v>
      </c>
    </row>
    <row r="4271" spans="1:19" x14ac:dyDescent="0.35">
      <c r="A4271">
        <v>1.6706174447290836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1</v>
      </c>
      <c r="I4271">
        <v>1</v>
      </c>
      <c r="J4271">
        <v>0</v>
      </c>
      <c r="K4271">
        <v>1.3810407620137906</v>
      </c>
      <c r="L4271">
        <v>-0.70946496996210795</v>
      </c>
      <c r="M4271">
        <v>0</v>
      </c>
      <c r="N4271">
        <f t="shared" si="396"/>
        <v>-0.79583899167602912</v>
      </c>
      <c r="O4271">
        <f t="shared" si="397"/>
        <v>0.45120252091660551</v>
      </c>
      <c r="P4271">
        <f t="shared" si="398"/>
        <v>0.31091630176580587</v>
      </c>
      <c r="Q4271">
        <f t="shared" si="399"/>
        <v>0.68908369823419413</v>
      </c>
      <c r="R4271">
        <f t="shared" si="400"/>
        <v>-0.16172802413940771</v>
      </c>
      <c r="S4271">
        <f t="shared" si="401"/>
        <v>1</v>
      </c>
    </row>
    <row r="4272" spans="1:19" x14ac:dyDescent="0.35">
      <c r="A4272">
        <v>-0.31961414242395031</v>
      </c>
      <c r="B4272">
        <v>0</v>
      </c>
      <c r="C4272">
        <v>0</v>
      </c>
      <c r="D4272">
        <v>1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0.30372322044780781</v>
      </c>
      <c r="L4272">
        <v>1.1349761876599682</v>
      </c>
      <c r="M4272">
        <v>0</v>
      </c>
      <c r="N4272">
        <f t="shared" si="396"/>
        <v>-4.7089484249370548</v>
      </c>
      <c r="O4272">
        <f t="shared" si="397"/>
        <v>9.014251762522324E-3</v>
      </c>
      <c r="P4272">
        <f t="shared" si="398"/>
        <v>8.933720952678758E-3</v>
      </c>
      <c r="Q4272">
        <f t="shared" si="399"/>
        <v>0.99106627904732125</v>
      </c>
      <c r="R4272">
        <f t="shared" si="400"/>
        <v>-3.8973004471278519E-3</v>
      </c>
      <c r="S4272">
        <f t="shared" si="401"/>
        <v>0</v>
      </c>
    </row>
    <row r="4273" spans="1:19" x14ac:dyDescent="0.35">
      <c r="A4273">
        <v>-0.49652361683755331</v>
      </c>
      <c r="B4273">
        <v>0</v>
      </c>
      <c r="C4273">
        <v>0</v>
      </c>
      <c r="D4273">
        <v>1</v>
      </c>
      <c r="E4273">
        <v>0</v>
      </c>
      <c r="F4273">
        <v>1</v>
      </c>
      <c r="G4273">
        <v>0</v>
      </c>
      <c r="H4273">
        <v>1</v>
      </c>
      <c r="I4273">
        <v>0</v>
      </c>
      <c r="J4273">
        <v>1</v>
      </c>
      <c r="K4273">
        <v>9.2367564999130819E-2</v>
      </c>
      <c r="L4273">
        <v>-0.6315308365414567</v>
      </c>
      <c r="M4273">
        <v>0</v>
      </c>
      <c r="N4273">
        <f t="shared" si="396"/>
        <v>-5.0656417858940452</v>
      </c>
      <c r="O4273">
        <f t="shared" si="397"/>
        <v>6.3098600238882443E-3</v>
      </c>
      <c r="P4273">
        <f t="shared" si="398"/>
        <v>6.2702953379970439E-3</v>
      </c>
      <c r="Q4273">
        <f t="shared" si="399"/>
        <v>0.99372970466200294</v>
      </c>
      <c r="R4273">
        <f t="shared" si="400"/>
        <v>-2.7317280142731509E-3</v>
      </c>
      <c r="S4273">
        <f t="shared" si="401"/>
        <v>0</v>
      </c>
    </row>
    <row r="4274" spans="1:19" x14ac:dyDescent="0.35">
      <c r="A4274">
        <v>-0.54075098544095401</v>
      </c>
      <c r="B4274">
        <v>0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-0.62275219711457386</v>
      </c>
      <c r="L4274">
        <v>-0.48865159193692953</v>
      </c>
      <c r="M4274">
        <v>0</v>
      </c>
      <c r="N4274">
        <f t="shared" si="396"/>
        <v>-5.0332720719430197</v>
      </c>
      <c r="O4274">
        <f t="shared" si="397"/>
        <v>6.5174500775333202E-3</v>
      </c>
      <c r="P4274">
        <f t="shared" si="398"/>
        <v>6.4752479721352793E-3</v>
      </c>
      <c r="Q4274">
        <f t="shared" si="399"/>
        <v>0.99352475202786472</v>
      </c>
      <c r="R4274">
        <f t="shared" si="400"/>
        <v>-2.8213086898365744E-3</v>
      </c>
      <c r="S4274">
        <f t="shared" si="401"/>
        <v>0</v>
      </c>
    </row>
    <row r="4275" spans="1:19" x14ac:dyDescent="0.35">
      <c r="A4275">
        <v>0.52070586104066396</v>
      </c>
      <c r="B4275">
        <v>0</v>
      </c>
      <c r="C4275">
        <v>0</v>
      </c>
      <c r="D4275">
        <v>1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-0.5697476440239968</v>
      </c>
      <c r="L4275">
        <v>-2.1046791413023236E-2</v>
      </c>
      <c r="M4275">
        <v>0</v>
      </c>
      <c r="N4275">
        <f t="shared" si="396"/>
        <v>-3.2012416154220595</v>
      </c>
      <c r="O4275">
        <f t="shared" si="397"/>
        <v>4.0711624403957182E-2</v>
      </c>
      <c r="P4275">
        <f t="shared" si="398"/>
        <v>3.9119025337373166E-2</v>
      </c>
      <c r="Q4275">
        <f t="shared" si="399"/>
        <v>0.96088097466262679</v>
      </c>
      <c r="R4275">
        <f t="shared" si="400"/>
        <v>-1.7330405514253616E-2</v>
      </c>
      <c r="S4275">
        <f t="shared" si="401"/>
        <v>0</v>
      </c>
    </row>
    <row r="4276" spans="1:19" x14ac:dyDescent="0.35">
      <c r="A4276">
        <v>-0.18693203661374805</v>
      </c>
      <c r="B4276">
        <v>0</v>
      </c>
      <c r="C4276">
        <v>0</v>
      </c>
      <c r="D4276">
        <v>1</v>
      </c>
      <c r="E4276">
        <v>1</v>
      </c>
      <c r="F4276">
        <v>0</v>
      </c>
      <c r="G4276">
        <v>0</v>
      </c>
      <c r="H4276">
        <v>1</v>
      </c>
      <c r="I4276">
        <v>1</v>
      </c>
      <c r="J4276">
        <v>0</v>
      </c>
      <c r="K4276">
        <v>-1.0770453875617299</v>
      </c>
      <c r="L4276">
        <v>1.6805151216045253</v>
      </c>
      <c r="M4276">
        <v>0</v>
      </c>
      <c r="N4276">
        <f t="shared" si="396"/>
        <v>-4.4519532841963034</v>
      </c>
      <c r="O4276">
        <f t="shared" si="397"/>
        <v>1.165577767432833E-2</v>
      </c>
      <c r="P4276">
        <f t="shared" si="398"/>
        <v>1.1521485797395953E-2</v>
      </c>
      <c r="Q4276">
        <f t="shared" si="399"/>
        <v>0.98847851420260402</v>
      </c>
      <c r="R4276">
        <f t="shared" si="400"/>
        <v>-5.0327661729288172E-3</v>
      </c>
      <c r="S4276">
        <f t="shared" si="401"/>
        <v>0</v>
      </c>
    </row>
    <row r="4277" spans="1:19" x14ac:dyDescent="0.35">
      <c r="A4277">
        <v>-1.1599341458885646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-0.2137337290989528</v>
      </c>
      <c r="L4277">
        <v>-0.42370648075305362</v>
      </c>
      <c r="M4277">
        <v>0</v>
      </c>
      <c r="N4277">
        <f t="shared" si="396"/>
        <v>-5.9111057472528001</v>
      </c>
      <c r="O4277">
        <f t="shared" si="397"/>
        <v>2.7091895516401171E-3</v>
      </c>
      <c r="P4277">
        <f t="shared" si="398"/>
        <v>2.7018696745479387E-3</v>
      </c>
      <c r="Q4277">
        <f t="shared" si="399"/>
        <v>0.99729813032545211</v>
      </c>
      <c r="R4277">
        <f t="shared" si="400"/>
        <v>-1.1749951481228914E-3</v>
      </c>
      <c r="S4277">
        <f t="shared" si="401"/>
        <v>0</v>
      </c>
    </row>
    <row r="4278" spans="1:19" x14ac:dyDescent="0.35">
      <c r="A4278">
        <v>-0.54075098544095401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-0.78375352712720237</v>
      </c>
      <c r="L4278">
        <v>-0.21588212496465098</v>
      </c>
      <c r="M4278">
        <v>0</v>
      </c>
      <c r="N4278">
        <f t="shared" si="396"/>
        <v>-5.1870969307253869</v>
      </c>
      <c r="O4278">
        <f t="shared" si="397"/>
        <v>5.5882062393508508E-3</v>
      </c>
      <c r="P4278">
        <f t="shared" si="398"/>
        <v>5.5571517293836895E-3</v>
      </c>
      <c r="Q4278">
        <f t="shared" si="399"/>
        <v>0.99444284827061635</v>
      </c>
      <c r="R4278">
        <f t="shared" si="400"/>
        <v>-2.4201712061367306E-3</v>
      </c>
      <c r="S4278">
        <f t="shared" si="401"/>
        <v>0</v>
      </c>
    </row>
    <row r="4279" spans="1:19" x14ac:dyDescent="0.35">
      <c r="A4279">
        <v>-0.31961414242395031</v>
      </c>
      <c r="B4279">
        <v>0</v>
      </c>
      <c r="C4279">
        <v>0</v>
      </c>
      <c r="D4279">
        <v>1</v>
      </c>
      <c r="E4279">
        <v>0</v>
      </c>
      <c r="F4279">
        <v>1</v>
      </c>
      <c r="G4279">
        <v>0</v>
      </c>
      <c r="H4279">
        <v>1</v>
      </c>
      <c r="I4279">
        <v>0</v>
      </c>
      <c r="J4279">
        <v>0</v>
      </c>
      <c r="K4279">
        <v>2.1182457545819022</v>
      </c>
      <c r="L4279">
        <v>-0.57957474759435612</v>
      </c>
      <c r="M4279">
        <v>0</v>
      </c>
      <c r="N4279">
        <f t="shared" si="396"/>
        <v>-4.7161774245459496</v>
      </c>
      <c r="O4279">
        <f t="shared" si="397"/>
        <v>8.949322708865632E-3</v>
      </c>
      <c r="P4279">
        <f t="shared" si="398"/>
        <v>8.8699427289748792E-3</v>
      </c>
      <c r="Q4279">
        <f t="shared" si="399"/>
        <v>0.9911300572710251</v>
      </c>
      <c r="R4279">
        <f t="shared" si="400"/>
        <v>-3.8693531342181963E-3</v>
      </c>
      <c r="S4279">
        <f t="shared" si="401"/>
        <v>0</v>
      </c>
    </row>
    <row r="4280" spans="1:19" x14ac:dyDescent="0.35">
      <c r="A4280">
        <v>-1.6906625691293735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-0.32791437054823802</v>
      </c>
      <c r="L4280">
        <v>-1.0601685703550379</v>
      </c>
      <c r="M4280">
        <v>0</v>
      </c>
      <c r="N4280">
        <f t="shared" si="396"/>
        <v>-7.1180970914253239</v>
      </c>
      <c r="O4280">
        <f t="shared" si="397"/>
        <v>8.1030722553587613E-4</v>
      </c>
      <c r="P4280">
        <f t="shared" si="398"/>
        <v>8.0965115935129029E-4</v>
      </c>
      <c r="Q4280">
        <f t="shared" si="399"/>
        <v>0.99919034884064872</v>
      </c>
      <c r="R4280">
        <f t="shared" si="400"/>
        <v>-3.5176945527068783E-4</v>
      </c>
      <c r="S4280">
        <f t="shared" si="401"/>
        <v>0</v>
      </c>
    </row>
    <row r="4281" spans="1:19" x14ac:dyDescent="0.35">
      <c r="A4281">
        <v>-0.62920572264775554</v>
      </c>
      <c r="B4281">
        <v>0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0</v>
      </c>
      <c r="J4281">
        <v>1</v>
      </c>
      <c r="K4281">
        <v>-0.8522177415358646</v>
      </c>
      <c r="L4281">
        <v>-1.2030478149595645</v>
      </c>
      <c r="M4281">
        <v>0</v>
      </c>
      <c r="N4281">
        <f t="shared" si="396"/>
        <v>-5.3144877540709299</v>
      </c>
      <c r="O4281">
        <f t="shared" si="397"/>
        <v>4.9197982566187249E-3</v>
      </c>
      <c r="P4281">
        <f t="shared" si="398"/>
        <v>4.8957123395855255E-3</v>
      </c>
      <c r="Q4281">
        <f t="shared" si="399"/>
        <v>0.99510428766041448</v>
      </c>
      <c r="R4281">
        <f t="shared" si="400"/>
        <v>-2.1314024883734867E-3</v>
      </c>
      <c r="S4281">
        <f t="shared" si="401"/>
        <v>0</v>
      </c>
    </row>
    <row r="4282" spans="1:19" x14ac:dyDescent="0.35">
      <c r="A4282">
        <v>-1.8233446749395759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0.4410933538742205</v>
      </c>
      <c r="L4282">
        <v>-0.5276186586472551</v>
      </c>
      <c r="M4282">
        <v>0</v>
      </c>
      <c r="N4282">
        <f t="shared" si="396"/>
        <v>-7.289892445508757</v>
      </c>
      <c r="O4282">
        <f t="shared" si="397"/>
        <v>6.8240144414966791E-4</v>
      </c>
      <c r="P4282">
        <f t="shared" si="398"/>
        <v>6.8193608997704975E-4</v>
      </c>
      <c r="Q4282">
        <f t="shared" si="399"/>
        <v>0.99931806391002298</v>
      </c>
      <c r="R4282">
        <f t="shared" si="400"/>
        <v>-2.962621082845475E-4</v>
      </c>
      <c r="S4282">
        <f t="shared" si="401"/>
        <v>0</v>
      </c>
    </row>
    <row r="4283" spans="1:19" x14ac:dyDescent="0.35">
      <c r="A4283">
        <v>0.83029744126446925</v>
      </c>
      <c r="B4283">
        <v>0</v>
      </c>
      <c r="C4283">
        <v>0</v>
      </c>
      <c r="D4283">
        <v>1</v>
      </c>
      <c r="E4283">
        <v>0</v>
      </c>
      <c r="F4283">
        <v>1</v>
      </c>
      <c r="G4283">
        <v>0</v>
      </c>
      <c r="H4283">
        <v>1</v>
      </c>
      <c r="I4283">
        <v>0</v>
      </c>
      <c r="J4283">
        <v>1</v>
      </c>
      <c r="K4283">
        <v>-0.43613199977483302</v>
      </c>
      <c r="L4283">
        <v>0.48552507582120913</v>
      </c>
      <c r="M4283">
        <v>0</v>
      </c>
      <c r="N4283">
        <f t="shared" si="396"/>
        <v>-2.9352310966750665</v>
      </c>
      <c r="O4283">
        <f t="shared" si="397"/>
        <v>5.3118442392454814E-2</v>
      </c>
      <c r="P4283">
        <f t="shared" si="398"/>
        <v>5.043919112439179E-2</v>
      </c>
      <c r="Q4283">
        <f t="shared" si="399"/>
        <v>0.94956080887560823</v>
      </c>
      <c r="R4283">
        <f t="shared" si="400"/>
        <v>-2.2477218274506192E-2</v>
      </c>
      <c r="S4283">
        <f t="shared" si="401"/>
        <v>1</v>
      </c>
    </row>
    <row r="4284" spans="1:19" x14ac:dyDescent="0.35">
      <c r="A4284">
        <v>7.8432175006656474E-2</v>
      </c>
      <c r="B4284">
        <v>0</v>
      </c>
      <c r="C4284">
        <v>0</v>
      </c>
      <c r="D4284">
        <v>1</v>
      </c>
      <c r="E4284">
        <v>0</v>
      </c>
      <c r="F4284">
        <v>0</v>
      </c>
      <c r="G4284">
        <v>1</v>
      </c>
      <c r="H4284">
        <v>1</v>
      </c>
      <c r="I4284">
        <v>0</v>
      </c>
      <c r="J4284">
        <v>0</v>
      </c>
      <c r="K4284">
        <v>-6.4658423531704284E-2</v>
      </c>
      <c r="L4284">
        <v>-1.0861466148285881</v>
      </c>
      <c r="M4284">
        <v>0</v>
      </c>
      <c r="N4284">
        <f t="shared" si="396"/>
        <v>-4.1870276481068656</v>
      </c>
      <c r="O4284">
        <f t="shared" si="397"/>
        <v>1.5191371935676443E-2</v>
      </c>
      <c r="P4284">
        <f t="shared" si="398"/>
        <v>1.496404752407508E-2</v>
      </c>
      <c r="Q4284">
        <f t="shared" si="399"/>
        <v>0.9850359524759249</v>
      </c>
      <c r="R4284">
        <f t="shared" si="400"/>
        <v>-6.5479180537006895E-3</v>
      </c>
      <c r="S4284">
        <f t="shared" si="401"/>
        <v>0</v>
      </c>
    </row>
    <row r="4285" spans="1:19" x14ac:dyDescent="0.35">
      <c r="A4285">
        <v>-1.1157067772851639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-0.38202318516153566</v>
      </c>
      <c r="L4285">
        <v>0.95312987634511592</v>
      </c>
      <c r="M4285">
        <v>0</v>
      </c>
      <c r="N4285">
        <f t="shared" si="396"/>
        <v>-5.9287349818499786</v>
      </c>
      <c r="O4285">
        <f t="shared" si="397"/>
        <v>2.6618471447866251E-3</v>
      </c>
      <c r="P4285">
        <f t="shared" si="398"/>
        <v>2.6547805248265804E-3</v>
      </c>
      <c r="Q4285">
        <f t="shared" si="399"/>
        <v>0.99734521947517341</v>
      </c>
      <c r="R4285">
        <f t="shared" si="400"/>
        <v>-1.1544896699006157E-3</v>
      </c>
      <c r="S4285">
        <f t="shared" si="401"/>
        <v>0</v>
      </c>
    </row>
    <row r="4286" spans="1:19" x14ac:dyDescent="0.35">
      <c r="A4286">
        <v>-0.62920572264775554</v>
      </c>
      <c r="B4286">
        <v>0</v>
      </c>
      <c r="C4286">
        <v>0</v>
      </c>
      <c r="D4286">
        <v>1</v>
      </c>
      <c r="E4286">
        <v>1</v>
      </c>
      <c r="F4286">
        <v>0</v>
      </c>
      <c r="G4286">
        <v>0</v>
      </c>
      <c r="H4286">
        <v>1</v>
      </c>
      <c r="I4286">
        <v>0</v>
      </c>
      <c r="J4286">
        <v>1</v>
      </c>
      <c r="K4286">
        <v>-0.93304968499899499</v>
      </c>
      <c r="L4286">
        <v>2.1481199221284322</v>
      </c>
      <c r="M4286">
        <v>0</v>
      </c>
      <c r="N4286">
        <f t="shared" si="396"/>
        <v>-5.0550080635940962</v>
      </c>
      <c r="O4286">
        <f t="shared" si="397"/>
        <v>6.3773153380425E-3</v>
      </c>
      <c r="P4286">
        <f t="shared" si="398"/>
        <v>6.3369029099193857E-3</v>
      </c>
      <c r="Q4286">
        <f t="shared" si="399"/>
        <v>0.9936630970900806</v>
      </c>
      <c r="R4286">
        <f t="shared" si="400"/>
        <v>-2.7608388180600765E-3</v>
      </c>
      <c r="S4286">
        <f t="shared" si="401"/>
        <v>0</v>
      </c>
    </row>
    <row r="4287" spans="1:19" x14ac:dyDescent="0.35">
      <c r="A4287">
        <v>0.38802375523046173</v>
      </c>
      <c r="B4287">
        <v>0</v>
      </c>
      <c r="C4287">
        <v>0</v>
      </c>
      <c r="D4287">
        <v>1</v>
      </c>
      <c r="E4287">
        <v>1</v>
      </c>
      <c r="F4287">
        <v>0</v>
      </c>
      <c r="G4287">
        <v>0</v>
      </c>
      <c r="H4287">
        <v>1</v>
      </c>
      <c r="I4287">
        <v>1</v>
      </c>
      <c r="J4287">
        <v>0</v>
      </c>
      <c r="K4287">
        <v>-0.54832497048322182</v>
      </c>
      <c r="L4287">
        <v>-0.16392603601754996</v>
      </c>
      <c r="M4287">
        <v>0</v>
      </c>
      <c r="N4287">
        <f t="shared" si="396"/>
        <v>-3.438315309839727</v>
      </c>
      <c r="O4287">
        <f t="shared" si="397"/>
        <v>3.2118749915977587E-2</v>
      </c>
      <c r="P4287">
        <f t="shared" si="398"/>
        <v>3.1119238865287835E-2</v>
      </c>
      <c r="Q4287">
        <f t="shared" si="399"/>
        <v>0.96888076113471211</v>
      </c>
      <c r="R4287">
        <f t="shared" si="400"/>
        <v>-1.3729667704275191E-2</v>
      </c>
      <c r="S4287">
        <f t="shared" si="401"/>
        <v>0</v>
      </c>
    </row>
    <row r="4288" spans="1:19" x14ac:dyDescent="0.35">
      <c r="A4288">
        <v>0.69761533545426702</v>
      </c>
      <c r="B4288">
        <v>1</v>
      </c>
      <c r="C4288">
        <v>0</v>
      </c>
      <c r="D4288">
        <v>1</v>
      </c>
      <c r="E4288">
        <v>0</v>
      </c>
      <c r="F4288">
        <v>0</v>
      </c>
      <c r="G4288">
        <v>1</v>
      </c>
      <c r="H4288">
        <v>0</v>
      </c>
      <c r="I4288">
        <v>1</v>
      </c>
      <c r="J4288">
        <v>0</v>
      </c>
      <c r="K4288">
        <v>3.2638066582520038</v>
      </c>
      <c r="L4288">
        <v>-9.8980924833674058E-2</v>
      </c>
      <c r="M4288">
        <v>0</v>
      </c>
      <c r="N4288">
        <f t="shared" si="396"/>
        <v>-2.1029306770248386</v>
      </c>
      <c r="O4288">
        <f t="shared" si="397"/>
        <v>0.12209807337984234</v>
      </c>
      <c r="P4288">
        <f t="shared" si="398"/>
        <v>0.10881230106034664</v>
      </c>
      <c r="Q4288">
        <f t="shared" si="399"/>
        <v>0.89118769893965333</v>
      </c>
      <c r="R4288">
        <f t="shared" si="400"/>
        <v>-5.0030816694021929E-2</v>
      </c>
      <c r="S4288">
        <f t="shared" si="401"/>
        <v>1</v>
      </c>
    </row>
    <row r="4289" spans="1:19" x14ac:dyDescent="0.35">
      <c r="A4289">
        <v>1.1398890214882744</v>
      </c>
      <c r="B4289">
        <v>1</v>
      </c>
      <c r="C4289">
        <v>1</v>
      </c>
      <c r="D4289">
        <v>1</v>
      </c>
      <c r="E4289">
        <v>1</v>
      </c>
      <c r="F4289">
        <v>0</v>
      </c>
      <c r="G4289">
        <v>0</v>
      </c>
      <c r="H4289">
        <v>1</v>
      </c>
      <c r="I4289">
        <v>1</v>
      </c>
      <c r="J4289">
        <v>0</v>
      </c>
      <c r="K4289">
        <v>-0.61921856024186883</v>
      </c>
      <c r="L4289">
        <v>0.75829454279348818</v>
      </c>
      <c r="M4289">
        <v>0</v>
      </c>
      <c r="N4289">
        <f t="shared" si="396"/>
        <v>-1.4485330504002571</v>
      </c>
      <c r="O4289">
        <f t="shared" si="397"/>
        <v>0.23491464339821372</v>
      </c>
      <c r="P4289">
        <f t="shared" si="398"/>
        <v>0.19022743365628919</v>
      </c>
      <c r="Q4289">
        <f t="shared" si="399"/>
        <v>0.80977256634371075</v>
      </c>
      <c r="R4289">
        <f t="shared" si="400"/>
        <v>-9.1636940444068712E-2</v>
      </c>
      <c r="S4289">
        <f t="shared" si="401"/>
        <v>1</v>
      </c>
    </row>
    <row r="4290" spans="1:19" x14ac:dyDescent="0.35">
      <c r="A4290">
        <v>1.2283437586950761</v>
      </c>
      <c r="B4290">
        <v>0</v>
      </c>
      <c r="C4290">
        <v>0</v>
      </c>
      <c r="D4290">
        <v>1</v>
      </c>
      <c r="E4290">
        <v>1</v>
      </c>
      <c r="F4290">
        <v>0</v>
      </c>
      <c r="G4290">
        <v>0</v>
      </c>
      <c r="H4290">
        <v>1</v>
      </c>
      <c r="I4290">
        <v>1</v>
      </c>
      <c r="J4290">
        <v>0</v>
      </c>
      <c r="K4290">
        <v>0.62948036965031384</v>
      </c>
      <c r="L4290">
        <v>0.4595470313476584</v>
      </c>
      <c r="M4290">
        <v>0</v>
      </c>
      <c r="N4290">
        <f t="shared" si="396"/>
        <v>-1.84726521887954</v>
      </c>
      <c r="O4290">
        <f t="shared" si="397"/>
        <v>0.15766776407443914</v>
      </c>
      <c r="P4290">
        <f t="shared" si="398"/>
        <v>0.13619431150049796</v>
      </c>
      <c r="Q4290">
        <f t="shared" si="399"/>
        <v>0.86380568849950201</v>
      </c>
      <c r="R4290">
        <f t="shared" si="400"/>
        <v>-6.3583940279479473E-2</v>
      </c>
      <c r="S4290">
        <f t="shared" si="401"/>
        <v>1</v>
      </c>
    </row>
    <row r="4291" spans="1:19" x14ac:dyDescent="0.35">
      <c r="A4291">
        <v>-1.7791173063361752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1.9568027199601858</v>
      </c>
      <c r="L4291">
        <v>-9.8980924833674058E-2</v>
      </c>
      <c r="M4291">
        <v>0</v>
      </c>
      <c r="N4291">
        <f t="shared" si="396"/>
        <v>-6.9673703379826799</v>
      </c>
      <c r="O4291">
        <f t="shared" si="397"/>
        <v>9.4212712714914718E-4</v>
      </c>
      <c r="P4291">
        <f t="shared" si="398"/>
        <v>9.412403590736961E-4</v>
      </c>
      <c r="Q4291">
        <f t="shared" si="399"/>
        <v>0.99905875964092627</v>
      </c>
      <c r="R4291">
        <f t="shared" si="400"/>
        <v>-4.0896799288801078E-4</v>
      </c>
      <c r="S4291">
        <f t="shared" si="401"/>
        <v>0</v>
      </c>
    </row>
    <row r="4292" spans="1:19" x14ac:dyDescent="0.35">
      <c r="A4292">
        <v>-0.45229624823415254</v>
      </c>
      <c r="B4292">
        <v>0</v>
      </c>
      <c r="C4292">
        <v>0</v>
      </c>
      <c r="D4292">
        <v>1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-0.62297304941911802</v>
      </c>
      <c r="L4292">
        <v>-2.1046791413023236E-2</v>
      </c>
      <c r="M4292">
        <v>0</v>
      </c>
      <c r="N4292">
        <f t="shared" si="396"/>
        <v>-5.2249437063680322</v>
      </c>
      <c r="O4292">
        <f t="shared" si="397"/>
        <v>5.380662848439524E-3</v>
      </c>
      <c r="P4292">
        <f t="shared" si="398"/>
        <v>5.3518662604819314E-3</v>
      </c>
      <c r="Q4292">
        <f t="shared" si="399"/>
        <v>0.9946481337395181</v>
      </c>
      <c r="R4292">
        <f t="shared" si="400"/>
        <v>-2.3305278992374213E-3</v>
      </c>
      <c r="S4292">
        <f t="shared" si="401"/>
        <v>0</v>
      </c>
    </row>
    <row r="4293" spans="1:19" x14ac:dyDescent="0.35">
      <c r="A4293">
        <v>-1.0022562200145031E-2</v>
      </c>
      <c r="B4293">
        <v>1</v>
      </c>
      <c r="C4293">
        <v>0</v>
      </c>
      <c r="D4293">
        <v>1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1</v>
      </c>
      <c r="K4293">
        <v>-1.0867628889616689</v>
      </c>
      <c r="L4293">
        <v>2.1351308998916565</v>
      </c>
      <c r="M4293">
        <v>0</v>
      </c>
      <c r="N4293">
        <f t="shared" si="396"/>
        <v>-3.8441941044869035</v>
      </c>
      <c r="O4293">
        <f t="shared" si="397"/>
        <v>2.1403643712969714E-2</v>
      </c>
      <c r="P4293">
        <f t="shared" si="398"/>
        <v>2.0955127627275697E-2</v>
      </c>
      <c r="Q4293">
        <f t="shared" si="399"/>
        <v>0.97904487237272431</v>
      </c>
      <c r="R4293">
        <f t="shared" si="400"/>
        <v>-9.1974028063959504E-3</v>
      </c>
      <c r="S4293">
        <f t="shared" si="401"/>
        <v>0</v>
      </c>
    </row>
    <row r="4294" spans="1:19" x14ac:dyDescent="0.35">
      <c r="A4294">
        <v>-0.18693203661374805</v>
      </c>
      <c r="B4294">
        <v>0</v>
      </c>
      <c r="C4294">
        <v>0</v>
      </c>
      <c r="D4294">
        <v>1</v>
      </c>
      <c r="E4294">
        <v>1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0.24033860904365906</v>
      </c>
      <c r="L4294">
        <v>1.4856797880528976</v>
      </c>
      <c r="M4294">
        <v>0</v>
      </c>
      <c r="N4294">
        <f t="shared" ref="N4294:N4357" si="402">$M$3+SUMPRODUCT($A$3:$L$3,A4294:L4294)</f>
        <v>-4.3254042529798769</v>
      </c>
      <c r="O4294">
        <f t="shared" ref="O4294:O4357" si="403">EXP(N4294)</f>
        <v>1.3228201475650861E-2</v>
      </c>
      <c r="P4294">
        <f t="shared" ref="P4294:P4357" si="404">O4294/(1+O4294)</f>
        <v>1.3055500682260423E-2</v>
      </c>
      <c r="Q4294">
        <f t="shared" ref="Q4294:Q4357" si="405">IF(M4294=1,P4294,1-P4294)</f>
        <v>0.98694449931773953</v>
      </c>
      <c r="R4294">
        <f t="shared" ref="R4294:R4357" si="406">LOG(Q4294)</f>
        <v>-5.707269131545894E-3</v>
      </c>
      <c r="S4294">
        <f t="shared" ref="S4294:S4357" si="407">IF(P4294&gt;U$2,1,0)</f>
        <v>0</v>
      </c>
    </row>
    <row r="4295" spans="1:19" x14ac:dyDescent="0.35">
      <c r="A4295">
        <v>0.74184270405766772</v>
      </c>
      <c r="B4295">
        <v>0</v>
      </c>
      <c r="C4295">
        <v>0</v>
      </c>
      <c r="D4295">
        <v>1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2.2458983866083759</v>
      </c>
      <c r="L4295">
        <v>1.3038334767380453</v>
      </c>
      <c r="M4295">
        <v>0</v>
      </c>
      <c r="N4295">
        <f t="shared" si="402"/>
        <v>-2.6345185176164345</v>
      </c>
      <c r="O4295">
        <f t="shared" si="403"/>
        <v>7.1753509143398148E-2</v>
      </c>
      <c r="P4295">
        <f t="shared" si="404"/>
        <v>6.6949637702373693E-2</v>
      </c>
      <c r="Q4295">
        <f t="shared" si="405"/>
        <v>0.93305036229762628</v>
      </c>
      <c r="R4295">
        <f t="shared" si="406"/>
        <v>-3.0094914155256319E-2</v>
      </c>
      <c r="S4295">
        <f t="shared" si="407"/>
        <v>1</v>
      </c>
    </row>
    <row r="4296" spans="1:19" x14ac:dyDescent="0.35">
      <c r="A4296">
        <v>0.47647849243726326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2.6968787924873703</v>
      </c>
      <c r="L4296">
        <v>2.2260540555490835</v>
      </c>
      <c r="M4296">
        <v>0</v>
      </c>
      <c r="N4296">
        <f t="shared" si="402"/>
        <v>-3.1214058037048726</v>
      </c>
      <c r="O4296">
        <f t="shared" si="403"/>
        <v>4.4095135721846195E-2</v>
      </c>
      <c r="P4296">
        <f t="shared" si="404"/>
        <v>4.2232871520238004E-2</v>
      </c>
      <c r="Q4296">
        <f t="shared" si="405"/>
        <v>0.95776712847976198</v>
      </c>
      <c r="R4296">
        <f t="shared" si="406"/>
        <v>-1.8740072456107097E-2</v>
      </c>
      <c r="S4296">
        <f t="shared" si="407"/>
        <v>0</v>
      </c>
    </row>
    <row r="4297" spans="1:19" x14ac:dyDescent="0.35">
      <c r="A4297">
        <v>0.78607007266106854</v>
      </c>
      <c r="B4297">
        <v>0</v>
      </c>
      <c r="C4297">
        <v>0</v>
      </c>
      <c r="D4297">
        <v>1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1</v>
      </c>
      <c r="K4297">
        <v>-0.4796399037700152</v>
      </c>
      <c r="L4297">
        <v>0.4595470313476584</v>
      </c>
      <c r="M4297">
        <v>0</v>
      </c>
      <c r="N4297">
        <f t="shared" si="402"/>
        <v>-3.0983248613999157</v>
      </c>
      <c r="O4297">
        <f t="shared" si="403"/>
        <v>4.5124729292741077E-2</v>
      </c>
      <c r="P4297">
        <f t="shared" si="404"/>
        <v>4.3176405674830769E-2</v>
      </c>
      <c r="Q4297">
        <f t="shared" si="405"/>
        <v>0.95682359432516928</v>
      </c>
      <c r="R4297">
        <f t="shared" si="406"/>
        <v>-1.916812395047502E-2</v>
      </c>
      <c r="S4297">
        <f t="shared" si="407"/>
        <v>0</v>
      </c>
    </row>
    <row r="4298" spans="1:19" x14ac:dyDescent="0.35">
      <c r="A4298">
        <v>-1.901184843681561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-1.0834501043935079</v>
      </c>
      <c r="L4298">
        <v>-1.2290258594331152</v>
      </c>
      <c r="M4298">
        <v>0</v>
      </c>
      <c r="N4298">
        <f t="shared" si="402"/>
        <v>-7.5908191963098695</v>
      </c>
      <c r="O4298">
        <f t="shared" si="403"/>
        <v>5.0506713531354725E-4</v>
      </c>
      <c r="P4298">
        <f t="shared" si="404"/>
        <v>5.0481217127632937E-4</v>
      </c>
      <c r="Q4298">
        <f t="shared" si="405"/>
        <v>0.99949518782872371</v>
      </c>
      <c r="R4298">
        <f t="shared" si="406"/>
        <v>-2.1929249580150006E-4</v>
      </c>
      <c r="S4298">
        <f t="shared" si="407"/>
        <v>0</v>
      </c>
    </row>
    <row r="4299" spans="1:19" x14ac:dyDescent="0.35">
      <c r="A4299">
        <v>-1.425298357508969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-0.24862839321691613</v>
      </c>
      <c r="L4299">
        <v>-0.17691505825432532</v>
      </c>
      <c r="M4299">
        <v>0</v>
      </c>
      <c r="N4299">
        <f t="shared" si="402"/>
        <v>-6.6534541264910949</v>
      </c>
      <c r="O4299">
        <f t="shared" si="403"/>
        <v>1.2895601000332247E-3</v>
      </c>
      <c r="P4299">
        <f t="shared" si="404"/>
        <v>1.2878992765133716E-3</v>
      </c>
      <c r="Q4299">
        <f t="shared" si="405"/>
        <v>0.9987121007234866</v>
      </c>
      <c r="R4299">
        <f t="shared" si="406"/>
        <v>-5.5968803735817149E-4</v>
      </c>
      <c r="S4299">
        <f t="shared" si="407"/>
        <v>0</v>
      </c>
    </row>
    <row r="4300" spans="1:19" x14ac:dyDescent="0.35">
      <c r="A4300">
        <v>1.4052532331086791</v>
      </c>
      <c r="B4300">
        <v>0</v>
      </c>
      <c r="C4300">
        <v>0</v>
      </c>
      <c r="D4300">
        <v>1</v>
      </c>
      <c r="E4300">
        <v>0</v>
      </c>
      <c r="F4300">
        <v>0</v>
      </c>
      <c r="G4300">
        <v>1</v>
      </c>
      <c r="H4300">
        <v>0</v>
      </c>
      <c r="I4300">
        <v>1</v>
      </c>
      <c r="J4300">
        <v>0</v>
      </c>
      <c r="K4300">
        <v>0.58111371495516218</v>
      </c>
      <c r="L4300">
        <v>-0.34577234733240281</v>
      </c>
      <c r="M4300">
        <v>0</v>
      </c>
      <c r="N4300">
        <f t="shared" si="402"/>
        <v>-1.786502672008687</v>
      </c>
      <c r="O4300">
        <f t="shared" si="403"/>
        <v>0.16754510640345088</v>
      </c>
      <c r="P4300">
        <f t="shared" si="404"/>
        <v>0.14350204157813054</v>
      </c>
      <c r="Q4300">
        <f t="shared" si="405"/>
        <v>0.85649795842186949</v>
      </c>
      <c r="R4300">
        <f t="shared" si="406"/>
        <v>-6.7273667896571326E-2</v>
      </c>
      <c r="S4300">
        <f t="shared" si="407"/>
        <v>1</v>
      </c>
    </row>
    <row r="4301" spans="1:19" x14ac:dyDescent="0.35">
      <c r="A4301">
        <v>0.91875217847127078</v>
      </c>
      <c r="B4301">
        <v>0</v>
      </c>
      <c r="C4301">
        <v>0</v>
      </c>
      <c r="D4301">
        <v>1</v>
      </c>
      <c r="E4301">
        <v>1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-0.68503254699600225</v>
      </c>
      <c r="L4301">
        <v>0.29068974226958139</v>
      </c>
      <c r="M4301">
        <v>0</v>
      </c>
      <c r="N4301">
        <f t="shared" si="402"/>
        <v>-2.6564648779778679</v>
      </c>
      <c r="O4301">
        <f t="shared" si="403"/>
        <v>7.019593483377784E-2</v>
      </c>
      <c r="P4301">
        <f t="shared" si="404"/>
        <v>6.5591666487390107E-2</v>
      </c>
      <c r="Q4301">
        <f t="shared" si="405"/>
        <v>0.93440833351260988</v>
      </c>
      <c r="R4301">
        <f t="shared" si="406"/>
        <v>-2.9463296962837549E-2</v>
      </c>
      <c r="S4301">
        <f t="shared" si="407"/>
        <v>1</v>
      </c>
    </row>
    <row r="4302" spans="1:19" x14ac:dyDescent="0.35">
      <c r="A4302">
        <v>1.5379353389188812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-0.65168384900984733</v>
      </c>
      <c r="L4302">
        <v>0.74530552055671273</v>
      </c>
      <c r="M4302">
        <v>0</v>
      </c>
      <c r="N4302">
        <f t="shared" si="402"/>
        <v>-1.7058476375906784</v>
      </c>
      <c r="O4302">
        <f t="shared" si="403"/>
        <v>0.18161837435022549</v>
      </c>
      <c r="P4302">
        <f t="shared" si="404"/>
        <v>0.15370307223776697</v>
      </c>
      <c r="Q4302">
        <f t="shared" si="405"/>
        <v>0.84629692776223298</v>
      </c>
      <c r="R4302">
        <f t="shared" si="406"/>
        <v>-7.2477235703408152E-2</v>
      </c>
      <c r="S4302">
        <f t="shared" si="407"/>
        <v>1</v>
      </c>
    </row>
    <row r="4303" spans="1:19" x14ac:dyDescent="0.35">
      <c r="A4303">
        <v>-1.2926162516987669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-0.32747266593914998</v>
      </c>
      <c r="L4303">
        <v>-0.59256376983113102</v>
      </c>
      <c r="M4303">
        <v>0</v>
      </c>
      <c r="N4303">
        <f t="shared" si="402"/>
        <v>-6.2340825284909123</v>
      </c>
      <c r="O4303">
        <f t="shared" si="403"/>
        <v>1.9614279433138463E-3</v>
      </c>
      <c r="P4303">
        <f t="shared" si="404"/>
        <v>1.957588274969817E-3</v>
      </c>
      <c r="Q4303">
        <f t="shared" si="405"/>
        <v>0.99804241172503017</v>
      </c>
      <c r="R4303">
        <f t="shared" si="406"/>
        <v>-8.510030144501606E-4</v>
      </c>
      <c r="S4303">
        <f t="shared" si="407"/>
        <v>0</v>
      </c>
    </row>
    <row r="4304" spans="1:19" x14ac:dyDescent="0.35">
      <c r="A4304">
        <v>1.0072069156780723</v>
      </c>
      <c r="B4304">
        <v>0</v>
      </c>
      <c r="C4304">
        <v>0</v>
      </c>
      <c r="D4304">
        <v>1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-0.44717461500203665</v>
      </c>
      <c r="L4304">
        <v>0.74530552055671273</v>
      </c>
      <c r="M4304">
        <v>0</v>
      </c>
      <c r="N4304">
        <f t="shared" si="402"/>
        <v>-2.9925303670935643</v>
      </c>
      <c r="O4304">
        <f t="shared" si="403"/>
        <v>5.0160351901919989E-2</v>
      </c>
      <c r="P4304">
        <f t="shared" si="404"/>
        <v>4.7764469312782366E-2</v>
      </c>
      <c r="Q4304">
        <f t="shared" si="405"/>
        <v>0.95223553068721767</v>
      </c>
      <c r="R4304">
        <f t="shared" si="406"/>
        <v>-2.1255617764354702E-2</v>
      </c>
      <c r="S4304">
        <f t="shared" si="407"/>
        <v>0</v>
      </c>
    </row>
    <row r="4305" spans="1:19" x14ac:dyDescent="0.35">
      <c r="A4305">
        <v>0.21111428081685873</v>
      </c>
      <c r="B4305">
        <v>0</v>
      </c>
      <c r="C4305">
        <v>0</v>
      </c>
      <c r="D4305">
        <v>1</v>
      </c>
      <c r="E4305">
        <v>1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-0.66162220271433059</v>
      </c>
      <c r="L4305">
        <v>-4.702483588657351E-2</v>
      </c>
      <c r="M4305">
        <v>0</v>
      </c>
      <c r="N4305">
        <f t="shared" si="402"/>
        <v>-3.9173061220269361</v>
      </c>
      <c r="O4305">
        <f t="shared" si="403"/>
        <v>1.9894616290353471E-2</v>
      </c>
      <c r="P4305">
        <f t="shared" si="404"/>
        <v>1.9506541139236368E-2</v>
      </c>
      <c r="Q4305">
        <f t="shared" si="405"/>
        <v>0.98049345886076367</v>
      </c>
      <c r="R4305">
        <f t="shared" si="406"/>
        <v>-8.5552992834500748E-3</v>
      </c>
      <c r="S4305">
        <f t="shared" si="407"/>
        <v>0</v>
      </c>
    </row>
    <row r="4306" spans="1:19" x14ac:dyDescent="0.35">
      <c r="A4306">
        <v>3.4204806403255718E-2</v>
      </c>
      <c r="B4306">
        <v>0</v>
      </c>
      <c r="C4306">
        <v>0</v>
      </c>
      <c r="D4306">
        <v>1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-0.4500456949611098</v>
      </c>
      <c r="L4306">
        <v>0.42057996463733321</v>
      </c>
      <c r="M4306">
        <v>0</v>
      </c>
      <c r="N4306">
        <f t="shared" si="402"/>
        <v>-3.9828714024274472</v>
      </c>
      <c r="O4306">
        <f t="shared" si="403"/>
        <v>1.8632062305002587E-2</v>
      </c>
      <c r="P4306">
        <f t="shared" si="404"/>
        <v>1.8291258438146142E-2</v>
      </c>
      <c r="Q4306">
        <f t="shared" si="405"/>
        <v>0.98170874156185384</v>
      </c>
      <c r="R4306">
        <f t="shared" si="406"/>
        <v>-8.0173418411362135E-3</v>
      </c>
      <c r="S4306">
        <f t="shared" si="407"/>
        <v>0</v>
      </c>
    </row>
    <row r="4307" spans="1:19" x14ac:dyDescent="0.35">
      <c r="A4307">
        <v>-0.58497835404435483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-0.94365059561711029</v>
      </c>
      <c r="L4307">
        <v>-0.11196994707044942</v>
      </c>
      <c r="M4307">
        <v>0</v>
      </c>
      <c r="N4307">
        <f t="shared" si="402"/>
        <v>-5.0706858718255585</v>
      </c>
      <c r="O4307">
        <f t="shared" si="403"/>
        <v>6.2781126831809924E-3</v>
      </c>
      <c r="P4307">
        <f t="shared" si="404"/>
        <v>6.2389438904129364E-3</v>
      </c>
      <c r="Q4307">
        <f t="shared" si="405"/>
        <v>0.99376105610958709</v>
      </c>
      <c r="R4307">
        <f t="shared" si="406"/>
        <v>-2.7180265561780013E-3</v>
      </c>
      <c r="S4307">
        <f t="shared" si="407"/>
        <v>0</v>
      </c>
    </row>
    <row r="4308" spans="1:19" x14ac:dyDescent="0.35">
      <c r="A4308">
        <v>-1.8463429066133443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0.12969160446707892</v>
      </c>
      <c r="L4308">
        <v>-1.0341905258814876</v>
      </c>
      <c r="M4308">
        <v>0</v>
      </c>
      <c r="N4308">
        <f t="shared" si="402"/>
        <v>-7.3848387301866776</v>
      </c>
      <c r="O4308">
        <f t="shared" si="403"/>
        <v>6.2059073808782802E-4</v>
      </c>
      <c r="P4308">
        <f t="shared" si="404"/>
        <v>6.202058440852807E-4</v>
      </c>
      <c r="Q4308">
        <f t="shared" si="405"/>
        <v>0.99937979415591471</v>
      </c>
      <c r="R4308">
        <f t="shared" si="406"/>
        <v>-2.6943553711708025E-4</v>
      </c>
      <c r="S4308">
        <f t="shared" si="407"/>
        <v>0</v>
      </c>
    </row>
    <row r="4309" spans="1:19" x14ac:dyDescent="0.35">
      <c r="A4309">
        <v>0.78607007266106854</v>
      </c>
      <c r="B4309">
        <v>0</v>
      </c>
      <c r="C4309">
        <v>0</v>
      </c>
      <c r="D4309">
        <v>1</v>
      </c>
      <c r="E4309">
        <v>0</v>
      </c>
      <c r="F4309">
        <v>1</v>
      </c>
      <c r="G4309">
        <v>0</v>
      </c>
      <c r="H4309">
        <v>1</v>
      </c>
      <c r="I4309">
        <v>0</v>
      </c>
      <c r="J4309">
        <v>0</v>
      </c>
      <c r="K4309">
        <v>2.1557906463543941</v>
      </c>
      <c r="L4309">
        <v>0.6413933426625108</v>
      </c>
      <c r="M4309">
        <v>0</v>
      </c>
      <c r="N4309">
        <f t="shared" si="402"/>
        <v>-2.8601814395441156</v>
      </c>
      <c r="O4309">
        <f t="shared" si="403"/>
        <v>5.725837039030833E-2</v>
      </c>
      <c r="P4309">
        <f t="shared" si="404"/>
        <v>5.4157405601026595E-2</v>
      </c>
      <c r="Q4309">
        <f t="shared" si="405"/>
        <v>0.94584259439897345</v>
      </c>
      <c r="R4309">
        <f t="shared" si="406"/>
        <v>-2.418113217309463E-2</v>
      </c>
      <c r="S4309">
        <f t="shared" si="407"/>
        <v>1</v>
      </c>
    </row>
    <row r="4310" spans="1:19" x14ac:dyDescent="0.35">
      <c r="A4310">
        <v>0.47647849243726326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1</v>
      </c>
      <c r="H4310">
        <v>1</v>
      </c>
      <c r="I4310">
        <v>1</v>
      </c>
      <c r="J4310">
        <v>0</v>
      </c>
      <c r="K4310">
        <v>-0.17022582510377068</v>
      </c>
      <c r="L4310">
        <v>-0.39772843627950333</v>
      </c>
      <c r="M4310">
        <v>0</v>
      </c>
      <c r="N4310">
        <f t="shared" si="402"/>
        <v>-3.3656669352993696</v>
      </c>
      <c r="O4310">
        <f t="shared" si="403"/>
        <v>3.4538973174368021E-2</v>
      </c>
      <c r="P4310">
        <f t="shared" si="404"/>
        <v>3.3385859856385126E-2</v>
      </c>
      <c r="Q4310">
        <f t="shared" si="405"/>
        <v>0.96661414014361491</v>
      </c>
      <c r="R4310">
        <f t="shared" si="406"/>
        <v>-1.4746856060961771E-2</v>
      </c>
      <c r="S4310">
        <f t="shared" si="407"/>
        <v>0</v>
      </c>
    </row>
    <row r="4311" spans="1:19" x14ac:dyDescent="0.35">
      <c r="A4311">
        <v>-0.93879730287156082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1</v>
      </c>
      <c r="K4311">
        <v>-0.58697412377843439</v>
      </c>
      <c r="L4311">
        <v>0.38161289792700759</v>
      </c>
      <c r="M4311">
        <v>0</v>
      </c>
      <c r="N4311">
        <f t="shared" si="402"/>
        <v>-5.4551853040884808</v>
      </c>
      <c r="O4311">
        <f t="shared" si="403"/>
        <v>4.2740847029572159E-3</v>
      </c>
      <c r="P4311">
        <f t="shared" si="404"/>
        <v>4.2558946487416321E-3</v>
      </c>
      <c r="Q4311">
        <f t="shared" si="405"/>
        <v>0.99574410535125835</v>
      </c>
      <c r="R4311">
        <f t="shared" si="406"/>
        <v>-1.8522558661600535E-3</v>
      </c>
      <c r="S4311">
        <f t="shared" si="407"/>
        <v>0</v>
      </c>
    </row>
    <row r="4312" spans="1:19" x14ac:dyDescent="0.35">
      <c r="A4312">
        <v>0.16688691221345797</v>
      </c>
      <c r="B4312">
        <v>0</v>
      </c>
      <c r="C4312">
        <v>0</v>
      </c>
      <c r="D4312">
        <v>1</v>
      </c>
      <c r="E4312">
        <v>1</v>
      </c>
      <c r="F4312">
        <v>0</v>
      </c>
      <c r="G4312">
        <v>0</v>
      </c>
      <c r="H4312">
        <v>1</v>
      </c>
      <c r="I4312">
        <v>0</v>
      </c>
      <c r="J4312">
        <v>1</v>
      </c>
      <c r="K4312">
        <v>-0.93128286656264248</v>
      </c>
      <c r="L4312">
        <v>-0.2678382139117515</v>
      </c>
      <c r="M4312">
        <v>0</v>
      </c>
      <c r="N4312">
        <f t="shared" si="402"/>
        <v>-3.7669498831788242</v>
      </c>
      <c r="O4312">
        <f t="shared" si="403"/>
        <v>2.3122482111447459E-2</v>
      </c>
      <c r="P4312">
        <f t="shared" si="404"/>
        <v>2.2599915958966051E-2</v>
      </c>
      <c r="Q4312">
        <f t="shared" si="405"/>
        <v>0.97740008404103396</v>
      </c>
      <c r="R4312">
        <f t="shared" si="406"/>
        <v>-9.9276279653508388E-3</v>
      </c>
      <c r="S4312">
        <f t="shared" si="407"/>
        <v>0</v>
      </c>
    </row>
    <row r="4313" spans="1:19" x14ac:dyDescent="0.35">
      <c r="A4313">
        <v>1.051434284281473</v>
      </c>
      <c r="B4313">
        <v>0</v>
      </c>
      <c r="C4313">
        <v>0</v>
      </c>
      <c r="D4313">
        <v>1</v>
      </c>
      <c r="E4313">
        <v>1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-0.10352842913146104</v>
      </c>
      <c r="L4313">
        <v>-0.38473941404272843</v>
      </c>
      <c r="M4313">
        <v>0</v>
      </c>
      <c r="N4313">
        <f t="shared" si="402"/>
        <v>-2.2696888279170691</v>
      </c>
      <c r="O4313">
        <f t="shared" si="403"/>
        <v>0.1033443329516469</v>
      </c>
      <c r="P4313">
        <f t="shared" si="404"/>
        <v>9.3664624782348771E-2</v>
      </c>
      <c r="Q4313">
        <f t="shared" si="405"/>
        <v>0.90633537521765128</v>
      </c>
      <c r="R4313">
        <f t="shared" si="406"/>
        <v>-4.2711068708374461E-2</v>
      </c>
      <c r="S4313">
        <f t="shared" si="407"/>
        <v>1</v>
      </c>
    </row>
    <row r="4314" spans="1:19" x14ac:dyDescent="0.35">
      <c r="A4314">
        <v>0.43225112383386249</v>
      </c>
      <c r="B4314">
        <v>0</v>
      </c>
      <c r="C4314">
        <v>0</v>
      </c>
      <c r="D4314">
        <v>1</v>
      </c>
      <c r="E4314">
        <v>1</v>
      </c>
      <c r="F4314">
        <v>0</v>
      </c>
      <c r="G4314">
        <v>0</v>
      </c>
      <c r="H4314">
        <v>1</v>
      </c>
      <c r="I4314">
        <v>0</v>
      </c>
      <c r="J4314">
        <v>1</v>
      </c>
      <c r="K4314">
        <v>-0.69541260530957361</v>
      </c>
      <c r="L4314">
        <v>4.3898319770852672E-2</v>
      </c>
      <c r="M4314">
        <v>0</v>
      </c>
      <c r="N4314">
        <f t="shared" si="402"/>
        <v>-3.2848254452345547</v>
      </c>
      <c r="O4314">
        <f t="shared" si="403"/>
        <v>3.744712109638508E-2</v>
      </c>
      <c r="P4314">
        <f t="shared" si="404"/>
        <v>3.6095450394436068E-2</v>
      </c>
      <c r="Q4314">
        <f t="shared" si="405"/>
        <v>0.96390454960556393</v>
      </c>
      <c r="R4314">
        <f t="shared" si="406"/>
        <v>-1.5965969864800176E-2</v>
      </c>
      <c r="S4314">
        <f t="shared" si="407"/>
        <v>0</v>
      </c>
    </row>
    <row r="4315" spans="1:19" x14ac:dyDescent="0.35">
      <c r="A4315">
        <v>7.8432175006656474E-2</v>
      </c>
      <c r="B4315">
        <v>0</v>
      </c>
      <c r="C4315">
        <v>0</v>
      </c>
      <c r="D4315">
        <v>1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-0.82792398803601674</v>
      </c>
      <c r="L4315">
        <v>-0.46267354746337924</v>
      </c>
      <c r="M4315">
        <v>0</v>
      </c>
      <c r="N4315">
        <f t="shared" si="402"/>
        <v>-4.3836617280794439</v>
      </c>
      <c r="O4315">
        <f t="shared" si="403"/>
        <v>1.2479578032892241E-2</v>
      </c>
      <c r="P4315">
        <f t="shared" si="404"/>
        <v>1.2325757776900877E-2</v>
      </c>
      <c r="Q4315">
        <f t="shared" si="405"/>
        <v>0.98767424222309907</v>
      </c>
      <c r="R4315">
        <f t="shared" si="406"/>
        <v>-5.386272146389765E-3</v>
      </c>
      <c r="S4315">
        <f t="shared" si="407"/>
        <v>0</v>
      </c>
    </row>
    <row r="4316" spans="1:19" x14ac:dyDescent="0.35">
      <c r="A4316">
        <v>0.96297954707467148</v>
      </c>
      <c r="B4316">
        <v>0</v>
      </c>
      <c r="C4316">
        <v>0</v>
      </c>
      <c r="D4316">
        <v>1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2.2004028118722969</v>
      </c>
      <c r="L4316">
        <v>1.667526099367751</v>
      </c>
      <c r="M4316">
        <v>0</v>
      </c>
      <c r="N4316">
        <f t="shared" si="402"/>
        <v>-2.2702290457019099</v>
      </c>
      <c r="O4316">
        <f t="shared" si="403"/>
        <v>0.10328851958206871</v>
      </c>
      <c r="P4316">
        <f t="shared" si="404"/>
        <v>9.3618774915916747E-2</v>
      </c>
      <c r="Q4316">
        <f t="shared" si="405"/>
        <v>0.90638122508408325</v>
      </c>
      <c r="R4316">
        <f t="shared" si="406"/>
        <v>-4.2689099092177052E-2</v>
      </c>
      <c r="S4316">
        <f t="shared" si="407"/>
        <v>1</v>
      </c>
    </row>
    <row r="4317" spans="1:19" x14ac:dyDescent="0.35">
      <c r="A4317">
        <v>-0.18693203661374805</v>
      </c>
      <c r="B4317">
        <v>1</v>
      </c>
      <c r="C4317">
        <v>0</v>
      </c>
      <c r="D4317">
        <v>1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0.11246512471264128</v>
      </c>
      <c r="L4317">
        <v>1.2908444545012698</v>
      </c>
      <c r="M4317">
        <v>0</v>
      </c>
      <c r="N4317">
        <f t="shared" si="402"/>
        <v>-4.0946370130580512</v>
      </c>
      <c r="O4317">
        <f t="shared" si="403"/>
        <v>1.6661793198727112E-2</v>
      </c>
      <c r="P4317">
        <f t="shared" si="404"/>
        <v>1.6388727608523623E-2</v>
      </c>
      <c r="Q4317">
        <f t="shared" si="405"/>
        <v>0.98361127239147639</v>
      </c>
      <c r="R4317">
        <f t="shared" si="406"/>
        <v>-7.176502798952827E-3</v>
      </c>
      <c r="S4317">
        <f t="shared" si="407"/>
        <v>0</v>
      </c>
    </row>
    <row r="4318" spans="1:19" x14ac:dyDescent="0.35">
      <c r="A4318">
        <v>0.60916059824746549</v>
      </c>
      <c r="B4318">
        <v>0</v>
      </c>
      <c r="C4318">
        <v>0</v>
      </c>
      <c r="D4318">
        <v>1</v>
      </c>
      <c r="E4318">
        <v>1</v>
      </c>
      <c r="F4318">
        <v>0</v>
      </c>
      <c r="G4318">
        <v>0</v>
      </c>
      <c r="H4318">
        <v>1</v>
      </c>
      <c r="I4318">
        <v>0</v>
      </c>
      <c r="J4318">
        <v>1</v>
      </c>
      <c r="K4318">
        <v>0.63190974500029828</v>
      </c>
      <c r="L4318">
        <v>3.0909297534077767E-2</v>
      </c>
      <c r="M4318">
        <v>0</v>
      </c>
      <c r="N4318">
        <f t="shared" si="402"/>
        <v>-2.7784526579863789</v>
      </c>
      <c r="O4318">
        <f t="shared" si="403"/>
        <v>6.2134576472991657E-2</v>
      </c>
      <c r="P4318">
        <f t="shared" si="404"/>
        <v>5.8499721079903699E-2</v>
      </c>
      <c r="Q4318">
        <f t="shared" si="405"/>
        <v>0.94150027892009636</v>
      </c>
      <c r="R4318">
        <f t="shared" si="406"/>
        <v>-2.6179546987262433E-2</v>
      </c>
      <c r="S4318">
        <f t="shared" si="407"/>
        <v>1</v>
      </c>
    </row>
    <row r="4319" spans="1:19" x14ac:dyDescent="0.35">
      <c r="A4319">
        <v>7.8432175006656474E-2</v>
      </c>
      <c r="B4319">
        <v>0</v>
      </c>
      <c r="C4319">
        <v>0</v>
      </c>
      <c r="D4319">
        <v>1</v>
      </c>
      <c r="E4319">
        <v>0</v>
      </c>
      <c r="F4319">
        <v>1</v>
      </c>
      <c r="G4319">
        <v>0</v>
      </c>
      <c r="H4319">
        <v>1</v>
      </c>
      <c r="I4319">
        <v>0</v>
      </c>
      <c r="J4319">
        <v>0</v>
      </c>
      <c r="K4319">
        <v>8.728796199461708E-2</v>
      </c>
      <c r="L4319">
        <v>0.26471169779603065</v>
      </c>
      <c r="M4319">
        <v>0</v>
      </c>
      <c r="N4319">
        <f t="shared" si="402"/>
        <v>-4.3709398413613938</v>
      </c>
      <c r="O4319">
        <f t="shared" si="403"/>
        <v>1.2639355994528215E-2</v>
      </c>
      <c r="P4319">
        <f t="shared" si="404"/>
        <v>1.2481596651075165E-2</v>
      </c>
      <c r="Q4319">
        <f t="shared" si="405"/>
        <v>0.98751840334892482</v>
      </c>
      <c r="R4319">
        <f t="shared" si="406"/>
        <v>-5.4548021334895561E-3</v>
      </c>
      <c r="S4319">
        <f t="shared" si="407"/>
        <v>0</v>
      </c>
    </row>
    <row r="4320" spans="1:19" x14ac:dyDescent="0.35">
      <c r="A4320">
        <v>-0.67343309125115636</v>
      </c>
      <c r="B4320">
        <v>0</v>
      </c>
      <c r="C4320">
        <v>0</v>
      </c>
      <c r="D4320">
        <v>1</v>
      </c>
      <c r="E4320">
        <v>1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-0.11810468123136972</v>
      </c>
      <c r="L4320">
        <v>1.3557895656851457</v>
      </c>
      <c r="M4320">
        <v>0</v>
      </c>
      <c r="N4320">
        <f t="shared" si="402"/>
        <v>-5.1090782942082074</v>
      </c>
      <c r="O4320">
        <f t="shared" si="403"/>
        <v>6.041648980929579E-3</v>
      </c>
      <c r="P4320">
        <f t="shared" si="404"/>
        <v>6.0053666635466541E-3</v>
      </c>
      <c r="Q4320">
        <f t="shared" si="405"/>
        <v>0.99399463333645333</v>
      </c>
      <c r="R4320">
        <f t="shared" si="406"/>
        <v>-2.6159603900673721E-3</v>
      </c>
      <c r="S4320">
        <f t="shared" si="407"/>
        <v>0</v>
      </c>
    </row>
    <row r="4321" spans="1:19" x14ac:dyDescent="0.35">
      <c r="A4321">
        <v>-0.58497835404435483</v>
      </c>
      <c r="B4321">
        <v>0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1</v>
      </c>
      <c r="I4321">
        <v>0</v>
      </c>
      <c r="J4321">
        <v>1</v>
      </c>
      <c r="K4321">
        <v>0.15310194874875058</v>
      </c>
      <c r="L4321">
        <v>1.6805151216045253</v>
      </c>
      <c r="M4321">
        <v>0</v>
      </c>
      <c r="N4321">
        <f t="shared" si="402"/>
        <v>-4.6005277808927847</v>
      </c>
      <c r="O4321">
        <f t="shared" si="403"/>
        <v>1.0046531977526738E-2</v>
      </c>
      <c r="P4321">
        <f t="shared" si="404"/>
        <v>9.9466031113012825E-3</v>
      </c>
      <c r="Q4321">
        <f t="shared" si="405"/>
        <v>0.99005339688869876</v>
      </c>
      <c r="R4321">
        <f t="shared" si="406"/>
        <v>-4.341381817859152E-3</v>
      </c>
      <c r="S4321">
        <f t="shared" si="407"/>
        <v>0</v>
      </c>
    </row>
    <row r="4322" spans="1:19" x14ac:dyDescent="0.35">
      <c r="A4322">
        <v>-0.54075098544095401</v>
      </c>
      <c r="B4322">
        <v>0</v>
      </c>
      <c r="C4322">
        <v>0</v>
      </c>
      <c r="D4322">
        <v>1</v>
      </c>
      <c r="E4322">
        <v>1</v>
      </c>
      <c r="F4322">
        <v>0</v>
      </c>
      <c r="G4322">
        <v>0</v>
      </c>
      <c r="H4322">
        <v>1</v>
      </c>
      <c r="I4322">
        <v>1</v>
      </c>
      <c r="J4322">
        <v>0</v>
      </c>
      <c r="K4322">
        <v>-1.0969220949706964</v>
      </c>
      <c r="L4322">
        <v>-0.34577234733240281</v>
      </c>
      <c r="M4322">
        <v>0</v>
      </c>
      <c r="N4322">
        <f t="shared" si="402"/>
        <v>-5.0690750170834331</v>
      </c>
      <c r="O4322">
        <f t="shared" si="403"/>
        <v>6.2882339605334998E-3</v>
      </c>
      <c r="P4322">
        <f t="shared" si="404"/>
        <v>6.2489391690334758E-3</v>
      </c>
      <c r="Q4322">
        <f t="shared" si="405"/>
        <v>0.99375106083096654</v>
      </c>
      <c r="R4322">
        <f t="shared" si="406"/>
        <v>-2.7223947251194935E-3</v>
      </c>
      <c r="S4322">
        <f t="shared" si="407"/>
        <v>0</v>
      </c>
    </row>
    <row r="4323" spans="1:19" x14ac:dyDescent="0.35">
      <c r="A4323">
        <v>1.1841163900916754</v>
      </c>
      <c r="B4323">
        <v>0</v>
      </c>
      <c r="C4323">
        <v>0</v>
      </c>
      <c r="D4323">
        <v>1</v>
      </c>
      <c r="E4323">
        <v>1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-0.62672753859636732</v>
      </c>
      <c r="L4323">
        <v>0.6413933426625108</v>
      </c>
      <c r="M4323">
        <v>0</v>
      </c>
      <c r="N4323">
        <f t="shared" si="402"/>
        <v>-2.0189397722874922</v>
      </c>
      <c r="O4323">
        <f t="shared" si="403"/>
        <v>0.13279618466463516</v>
      </c>
      <c r="P4323">
        <f t="shared" si="404"/>
        <v>0.11722866519359751</v>
      </c>
      <c r="Q4323">
        <f t="shared" si="405"/>
        <v>0.88277133480640246</v>
      </c>
      <c r="R4323">
        <f t="shared" si="406"/>
        <v>-5.4151777614509171E-2</v>
      </c>
      <c r="S4323">
        <f t="shared" si="407"/>
        <v>1</v>
      </c>
    </row>
    <row r="4324" spans="1:19" x14ac:dyDescent="0.35">
      <c r="A4324">
        <v>-1.1599341458885646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-4.6990239168178592E-2</v>
      </c>
      <c r="L4324">
        <v>-0.3587613695691777</v>
      </c>
      <c r="M4324">
        <v>0</v>
      </c>
      <c r="N4324">
        <f t="shared" si="402"/>
        <v>-5.8834549091369794</v>
      </c>
      <c r="O4324">
        <f t="shared" si="403"/>
        <v>2.7851462064951886E-3</v>
      </c>
      <c r="P4324">
        <f t="shared" si="404"/>
        <v>2.7774107115879306E-3</v>
      </c>
      <c r="Q4324">
        <f t="shared" si="405"/>
        <v>0.99722258928841212</v>
      </c>
      <c r="R4324">
        <f t="shared" si="406"/>
        <v>-1.2078923301243468E-3</v>
      </c>
      <c r="S4324">
        <f t="shared" si="407"/>
        <v>0</v>
      </c>
    </row>
    <row r="4325" spans="1:19" x14ac:dyDescent="0.35">
      <c r="A4325">
        <v>3.4204806403255718E-2</v>
      </c>
      <c r="B4325">
        <v>1</v>
      </c>
      <c r="C4325">
        <v>0</v>
      </c>
      <c r="D4325">
        <v>1</v>
      </c>
      <c r="E4325">
        <v>0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-0.49819149735171731</v>
      </c>
      <c r="L4325">
        <v>-0.61854181430468136</v>
      </c>
      <c r="M4325">
        <v>0</v>
      </c>
      <c r="N4325">
        <f t="shared" si="402"/>
        <v>-4.2096693349779217</v>
      </c>
      <c r="O4325">
        <f t="shared" si="403"/>
        <v>1.4851278324536778E-2</v>
      </c>
      <c r="P4325">
        <f t="shared" si="404"/>
        <v>1.4633945526536083E-2</v>
      </c>
      <c r="Q4325">
        <f t="shared" si="405"/>
        <v>0.98536605447346393</v>
      </c>
      <c r="R4325">
        <f t="shared" si="406"/>
        <v>-6.4024031010848966E-3</v>
      </c>
      <c r="S4325">
        <f t="shared" si="407"/>
        <v>0</v>
      </c>
    </row>
    <row r="4326" spans="1:19" x14ac:dyDescent="0.35">
      <c r="A4326">
        <v>0.96297954707467148</v>
      </c>
      <c r="B4326">
        <v>0</v>
      </c>
      <c r="C4326">
        <v>0</v>
      </c>
      <c r="D4326">
        <v>1</v>
      </c>
      <c r="E4326">
        <v>0</v>
      </c>
      <c r="F4326">
        <v>1</v>
      </c>
      <c r="G4326">
        <v>0</v>
      </c>
      <c r="H4326">
        <v>1</v>
      </c>
      <c r="I4326">
        <v>1</v>
      </c>
      <c r="J4326">
        <v>0</v>
      </c>
      <c r="K4326">
        <v>1.623757444707725</v>
      </c>
      <c r="L4326">
        <v>0.23873365332248039</v>
      </c>
      <c r="M4326">
        <v>0</v>
      </c>
      <c r="N4326">
        <f t="shared" si="402"/>
        <v>-2.4886664272150689</v>
      </c>
      <c r="O4326">
        <f t="shared" si="403"/>
        <v>8.3020606807201025E-2</v>
      </c>
      <c r="P4326">
        <f t="shared" si="404"/>
        <v>7.6656534774485904E-2</v>
      </c>
      <c r="Q4326">
        <f t="shared" si="405"/>
        <v>0.92334346522551414</v>
      </c>
      <c r="R4326">
        <f t="shared" si="406"/>
        <v>-3.4636720094863703E-2</v>
      </c>
      <c r="S4326">
        <f t="shared" si="407"/>
        <v>1</v>
      </c>
    </row>
    <row r="4327" spans="1:19" x14ac:dyDescent="0.35">
      <c r="A4327">
        <v>-1.6464352005259728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-0.31488408458013767</v>
      </c>
      <c r="L4327">
        <v>-0.83935519232985978</v>
      </c>
      <c r="M4327">
        <v>0</v>
      </c>
      <c r="N4327">
        <f t="shared" si="402"/>
        <v>-7.0396987956002715</v>
      </c>
      <c r="O4327">
        <f t="shared" si="403"/>
        <v>8.7639049518039626E-4</v>
      </c>
      <c r="P4327">
        <f t="shared" si="404"/>
        <v>8.7562310741170037E-4</v>
      </c>
      <c r="Q4327">
        <f t="shared" si="405"/>
        <v>0.99912437689258826</v>
      </c>
      <c r="R4327">
        <f t="shared" si="406"/>
        <v>-3.8044487125448638E-4</v>
      </c>
      <c r="S4327">
        <f t="shared" si="407"/>
        <v>0</v>
      </c>
    </row>
    <row r="4328" spans="1:19" x14ac:dyDescent="0.35">
      <c r="A4328">
        <v>-1.248388883095366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-0.60177122818288697</v>
      </c>
      <c r="L4328">
        <v>-0.76142105890920853</v>
      </c>
      <c r="M4328">
        <v>0</v>
      </c>
      <c r="N4328">
        <f t="shared" si="402"/>
        <v>-6.5070512410834418</v>
      </c>
      <c r="O4328">
        <f t="shared" si="403"/>
        <v>1.4928753685793004E-3</v>
      </c>
      <c r="P4328">
        <f t="shared" si="404"/>
        <v>1.4906500138903911E-3</v>
      </c>
      <c r="Q4328">
        <f t="shared" si="405"/>
        <v>0.99850934998610963</v>
      </c>
      <c r="R4328">
        <f t="shared" si="406"/>
        <v>-6.47864064824558E-4</v>
      </c>
      <c r="S4328">
        <f t="shared" si="407"/>
        <v>0</v>
      </c>
    </row>
    <row r="4329" spans="1:19" x14ac:dyDescent="0.35">
      <c r="A4329">
        <v>1.6263900761256829</v>
      </c>
      <c r="B4329">
        <v>0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0</v>
      </c>
      <c r="I4329">
        <v>1</v>
      </c>
      <c r="J4329">
        <v>0</v>
      </c>
      <c r="K4329">
        <v>2.7516501640143005</v>
      </c>
      <c r="L4329">
        <v>0.17378854213860451</v>
      </c>
      <c r="M4329">
        <v>0</v>
      </c>
      <c r="N4329">
        <f t="shared" si="402"/>
        <v>-1.0776861329092422</v>
      </c>
      <c r="O4329">
        <f t="shared" si="403"/>
        <v>0.34038221435145893</v>
      </c>
      <c r="P4329">
        <f t="shared" si="404"/>
        <v>0.25394414422020073</v>
      </c>
      <c r="Q4329">
        <f t="shared" si="405"/>
        <v>0.74605585577979927</v>
      </c>
      <c r="R4329">
        <f t="shared" si="406"/>
        <v>-0.12722865651009688</v>
      </c>
      <c r="S4329">
        <f t="shared" si="407"/>
        <v>1</v>
      </c>
    </row>
    <row r="4330" spans="1:19" x14ac:dyDescent="0.35">
      <c r="A4330">
        <v>0.47647849243726326</v>
      </c>
      <c r="B4330">
        <v>0</v>
      </c>
      <c r="C4330">
        <v>0</v>
      </c>
      <c r="D4330">
        <v>1</v>
      </c>
      <c r="E4330">
        <v>0</v>
      </c>
      <c r="F4330">
        <v>0</v>
      </c>
      <c r="G4330">
        <v>1</v>
      </c>
      <c r="H4330">
        <v>0</v>
      </c>
      <c r="I4330">
        <v>1</v>
      </c>
      <c r="J4330">
        <v>0</v>
      </c>
      <c r="K4330">
        <v>2.4303100609026758</v>
      </c>
      <c r="L4330">
        <v>0.18677756437537987</v>
      </c>
      <c r="M4330">
        <v>0</v>
      </c>
      <c r="N4330">
        <f t="shared" si="402"/>
        <v>-3.0225844354861184</v>
      </c>
      <c r="O4330">
        <f t="shared" si="403"/>
        <v>4.8675257600354377E-2</v>
      </c>
      <c r="P4330">
        <f t="shared" si="404"/>
        <v>4.6415949310882193E-2</v>
      </c>
      <c r="Q4330">
        <f t="shared" si="405"/>
        <v>0.95358405068911778</v>
      </c>
      <c r="R4330">
        <f t="shared" si="406"/>
        <v>-2.0641021399594596E-2</v>
      </c>
      <c r="S4330">
        <f t="shared" si="407"/>
        <v>0</v>
      </c>
    </row>
    <row r="4331" spans="1:19" x14ac:dyDescent="0.35">
      <c r="A4331">
        <v>1.5821627075222819</v>
      </c>
      <c r="B4331">
        <v>0</v>
      </c>
      <c r="C4331">
        <v>0</v>
      </c>
      <c r="D4331">
        <v>1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-0.49576212200173253</v>
      </c>
      <c r="L4331">
        <v>-2.1046791413023236E-2</v>
      </c>
      <c r="M4331">
        <v>0</v>
      </c>
      <c r="N4331">
        <f t="shared" si="402"/>
        <v>-2.0571483232291152</v>
      </c>
      <c r="O4331">
        <f t="shared" si="403"/>
        <v>0.12781794614477907</v>
      </c>
      <c r="P4331">
        <f t="shared" si="404"/>
        <v>0.11333207330287592</v>
      </c>
      <c r="Q4331">
        <f t="shared" si="405"/>
        <v>0.88666792669712402</v>
      </c>
      <c r="R4331">
        <f t="shared" si="406"/>
        <v>-5.2239000918799398E-2</v>
      </c>
      <c r="S4331">
        <f t="shared" si="407"/>
        <v>1</v>
      </c>
    </row>
    <row r="4332" spans="1:19" x14ac:dyDescent="0.35">
      <c r="A4332">
        <v>0.74184270405766772</v>
      </c>
      <c r="B4332">
        <v>1</v>
      </c>
      <c r="C4332">
        <v>0</v>
      </c>
      <c r="D4332">
        <v>1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2.0873264319457321</v>
      </c>
      <c r="L4332">
        <v>0.96611889858189037</v>
      </c>
      <c r="M4332">
        <v>0</v>
      </c>
      <c r="N4332">
        <f t="shared" si="402"/>
        <v>-1.9716388659815154</v>
      </c>
      <c r="O4332">
        <f t="shared" si="403"/>
        <v>0.1392284922975521</v>
      </c>
      <c r="P4332">
        <f t="shared" si="404"/>
        <v>0.12221296538744518</v>
      </c>
      <c r="Q4332">
        <f t="shared" si="405"/>
        <v>0.87778703461255481</v>
      </c>
      <c r="R4332">
        <f t="shared" si="406"/>
        <v>-5.661083820716302E-2</v>
      </c>
      <c r="S4332">
        <f t="shared" si="407"/>
        <v>1</v>
      </c>
    </row>
    <row r="4333" spans="1:19" x14ac:dyDescent="0.35">
      <c r="A4333">
        <v>-1.3810709889055683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-0.71020970971402653</v>
      </c>
      <c r="L4333">
        <v>-1.6316855487731456</v>
      </c>
      <c r="M4333">
        <v>0</v>
      </c>
      <c r="N4333">
        <f t="shared" si="402"/>
        <v>-6.7561714598698615</v>
      </c>
      <c r="O4333">
        <f t="shared" si="403"/>
        <v>1.1636758359975538E-3</v>
      </c>
      <c r="P4333">
        <f t="shared" si="404"/>
        <v>1.1623232684963868E-3</v>
      </c>
      <c r="Q4333">
        <f t="shared" si="405"/>
        <v>0.99883767673150359</v>
      </c>
      <c r="R4333">
        <f t="shared" si="406"/>
        <v>-5.0508417413675487E-4</v>
      </c>
      <c r="S4333">
        <f t="shared" si="407"/>
        <v>0</v>
      </c>
    </row>
    <row r="4334" spans="1:19" x14ac:dyDescent="0.35">
      <c r="A4334">
        <v>-0.31961414242395031</v>
      </c>
      <c r="B4334">
        <v>0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2.7021792477964284</v>
      </c>
      <c r="L4334">
        <v>0.73231649831993739</v>
      </c>
      <c r="M4334">
        <v>0</v>
      </c>
      <c r="N4334">
        <f t="shared" si="402"/>
        <v>-4.0337651244864245</v>
      </c>
      <c r="O4334">
        <f t="shared" si="403"/>
        <v>1.7707533216646303E-2</v>
      </c>
      <c r="P4334">
        <f t="shared" si="404"/>
        <v>1.7399432193135569E-2</v>
      </c>
      <c r="Q4334">
        <f t="shared" si="405"/>
        <v>0.98260056780686444</v>
      </c>
      <c r="R4334">
        <f t="shared" si="406"/>
        <v>-7.6229892391404689E-3</v>
      </c>
      <c r="S4334">
        <f t="shared" si="407"/>
        <v>0</v>
      </c>
    </row>
    <row r="4335" spans="1:19" x14ac:dyDescent="0.35">
      <c r="A4335">
        <v>0.47647849243726326</v>
      </c>
      <c r="B4335">
        <v>0</v>
      </c>
      <c r="C4335">
        <v>0</v>
      </c>
      <c r="D4335">
        <v>1</v>
      </c>
      <c r="E4335">
        <v>0</v>
      </c>
      <c r="F4335">
        <v>1</v>
      </c>
      <c r="G4335">
        <v>0</v>
      </c>
      <c r="H4335">
        <v>1</v>
      </c>
      <c r="I4335">
        <v>0</v>
      </c>
      <c r="J4335">
        <v>1</v>
      </c>
      <c r="K4335">
        <v>-0.78883313013171585</v>
      </c>
      <c r="L4335">
        <v>-1.0471795481182624</v>
      </c>
      <c r="M4335">
        <v>0</v>
      </c>
      <c r="N4335">
        <f t="shared" si="402"/>
        <v>-3.5991845785913315</v>
      </c>
      <c r="O4335">
        <f t="shared" si="403"/>
        <v>2.7346011881946661E-2</v>
      </c>
      <c r="P4335">
        <f t="shared" si="404"/>
        <v>2.6618112656954587E-2</v>
      </c>
      <c r="Q4335">
        <f t="shared" si="405"/>
        <v>0.97338188734304543</v>
      </c>
      <c r="R4335">
        <f t="shared" si="406"/>
        <v>-1.171673935422881E-2</v>
      </c>
      <c r="S4335">
        <f t="shared" si="407"/>
        <v>0</v>
      </c>
    </row>
    <row r="4336" spans="1:19" x14ac:dyDescent="0.35">
      <c r="A4336">
        <v>0.87452480986786996</v>
      </c>
      <c r="B4336">
        <v>0</v>
      </c>
      <c r="C4336">
        <v>0</v>
      </c>
      <c r="D4336">
        <v>1</v>
      </c>
      <c r="E4336">
        <v>1</v>
      </c>
      <c r="F4336">
        <v>0</v>
      </c>
      <c r="G4336">
        <v>0</v>
      </c>
      <c r="H4336">
        <v>1</v>
      </c>
      <c r="I4336">
        <v>1</v>
      </c>
      <c r="J4336">
        <v>0</v>
      </c>
      <c r="K4336">
        <v>-0.70137561753226352</v>
      </c>
      <c r="L4336">
        <v>0.27770072003280605</v>
      </c>
      <c r="M4336">
        <v>0</v>
      </c>
      <c r="N4336">
        <f t="shared" si="402"/>
        <v>-2.6501931332697986</v>
      </c>
      <c r="O4336">
        <f t="shared" si="403"/>
        <v>7.0637569278212534E-2</v>
      </c>
      <c r="P4336">
        <f t="shared" si="404"/>
        <v>6.5977106824145898E-2</v>
      </c>
      <c r="Q4336">
        <f t="shared" si="405"/>
        <v>0.93402289317585407</v>
      </c>
      <c r="R4336">
        <f t="shared" si="406"/>
        <v>-2.9642478953953385E-2</v>
      </c>
      <c r="S4336">
        <f t="shared" si="407"/>
        <v>1</v>
      </c>
    </row>
    <row r="4337" spans="1:19" x14ac:dyDescent="0.35">
      <c r="A4337">
        <v>-1.8233446749395759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-7.1283992668026375E-2</v>
      </c>
      <c r="L4337">
        <v>-1.4628282596950681</v>
      </c>
      <c r="M4337">
        <v>0</v>
      </c>
      <c r="N4337">
        <f t="shared" si="402"/>
        <v>-7.3023132251329148</v>
      </c>
      <c r="O4337">
        <f t="shared" si="403"/>
        <v>6.7397790793551093E-4</v>
      </c>
      <c r="P4337">
        <f t="shared" si="404"/>
        <v>6.735239676608425E-4</v>
      </c>
      <c r="Q4337">
        <f t="shared" si="405"/>
        <v>0.99932647603233915</v>
      </c>
      <c r="R4337">
        <f t="shared" si="406"/>
        <v>-2.9260629232526252E-4</v>
      </c>
      <c r="S4337">
        <f t="shared" si="407"/>
        <v>0</v>
      </c>
    </row>
    <row r="4338" spans="1:19" x14ac:dyDescent="0.35">
      <c r="A4338">
        <v>-0.67343309125115636</v>
      </c>
      <c r="B4338">
        <v>0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-0.40278330178867838</v>
      </c>
      <c r="L4338">
        <v>-0.80038812561953421</v>
      </c>
      <c r="M4338">
        <v>0</v>
      </c>
      <c r="N4338">
        <f t="shared" si="402"/>
        <v>-4.9707532590030787</v>
      </c>
      <c r="O4338">
        <f t="shared" si="403"/>
        <v>6.9379200152528053E-3</v>
      </c>
      <c r="P4338">
        <f t="shared" si="404"/>
        <v>6.8901169350616088E-3</v>
      </c>
      <c r="Q4338">
        <f t="shared" si="405"/>
        <v>0.99310988306493841</v>
      </c>
      <c r="R4338">
        <f t="shared" si="406"/>
        <v>-3.0026961485552233E-3</v>
      </c>
      <c r="S4338">
        <f t="shared" si="407"/>
        <v>0</v>
      </c>
    </row>
    <row r="4339" spans="1:19" x14ac:dyDescent="0.35">
      <c r="A4339">
        <v>-0.23115940521714878</v>
      </c>
      <c r="B4339">
        <v>1</v>
      </c>
      <c r="C4339">
        <v>0</v>
      </c>
      <c r="D4339">
        <v>1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0.27390815933435786</v>
      </c>
      <c r="L4339">
        <v>1.2388883655541694</v>
      </c>
      <c r="M4339">
        <v>0</v>
      </c>
      <c r="N4339">
        <f t="shared" si="402"/>
        <v>-3.87277876202472</v>
      </c>
      <c r="O4339">
        <f t="shared" si="403"/>
        <v>2.0800489434961249E-2</v>
      </c>
      <c r="P4339">
        <f t="shared" si="404"/>
        <v>2.0376645240907796E-2</v>
      </c>
      <c r="Q4339">
        <f t="shared" si="405"/>
        <v>0.97962335475909224</v>
      </c>
      <c r="R4339">
        <f t="shared" si="406"/>
        <v>-8.9408696048025732E-3</v>
      </c>
      <c r="S4339">
        <f t="shared" si="407"/>
        <v>0</v>
      </c>
    </row>
    <row r="4340" spans="1:19" x14ac:dyDescent="0.35">
      <c r="A4340">
        <v>-0.27538677382054955</v>
      </c>
      <c r="B4340">
        <v>0</v>
      </c>
      <c r="C4340">
        <v>0</v>
      </c>
      <c r="D4340">
        <v>1</v>
      </c>
      <c r="E4340">
        <v>1</v>
      </c>
      <c r="F4340">
        <v>0</v>
      </c>
      <c r="G4340">
        <v>0</v>
      </c>
      <c r="H4340">
        <v>1</v>
      </c>
      <c r="I4340">
        <v>0</v>
      </c>
      <c r="J4340">
        <v>1</v>
      </c>
      <c r="K4340">
        <v>2.7858822712186315</v>
      </c>
      <c r="L4340">
        <v>1.5506248992367735</v>
      </c>
      <c r="M4340">
        <v>0</v>
      </c>
      <c r="N4340">
        <f t="shared" si="402"/>
        <v>-3.8790004684140635</v>
      </c>
      <c r="O4340">
        <f t="shared" si="403"/>
        <v>2.0671476652936886E-2</v>
      </c>
      <c r="P4340">
        <f t="shared" si="404"/>
        <v>2.0252820937765752E-2</v>
      </c>
      <c r="Q4340">
        <f t="shared" si="405"/>
        <v>0.9797471790622343</v>
      </c>
      <c r="R4340">
        <f t="shared" si="406"/>
        <v>-8.8859782907571155E-3</v>
      </c>
      <c r="S4340">
        <f t="shared" si="407"/>
        <v>0</v>
      </c>
    </row>
    <row r="4341" spans="1:19" x14ac:dyDescent="0.35">
      <c r="A4341">
        <v>1.6263900761256829</v>
      </c>
      <c r="B4341">
        <v>0</v>
      </c>
      <c r="C4341">
        <v>1</v>
      </c>
      <c r="D4341">
        <v>1</v>
      </c>
      <c r="E4341">
        <v>1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0.42342516951069448</v>
      </c>
      <c r="L4341">
        <v>0.52449214253153431</v>
      </c>
      <c r="M4341">
        <v>0</v>
      </c>
      <c r="N4341">
        <f t="shared" si="402"/>
        <v>-0.98275933700817131</v>
      </c>
      <c r="O4341">
        <f t="shared" si="403"/>
        <v>0.37427691653171885</v>
      </c>
      <c r="P4341">
        <f t="shared" si="404"/>
        <v>0.27234461412353966</v>
      </c>
      <c r="Q4341">
        <f t="shared" si="405"/>
        <v>0.72765538587646028</v>
      </c>
      <c r="R4341">
        <f t="shared" si="406"/>
        <v>-0.13807425179510474</v>
      </c>
      <c r="S4341">
        <f t="shared" si="407"/>
        <v>1</v>
      </c>
    </row>
    <row r="4342" spans="1:19" x14ac:dyDescent="0.35">
      <c r="A4342">
        <v>-1.0022562200145031E-2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1</v>
      </c>
      <c r="I4342">
        <v>1</v>
      </c>
      <c r="J4342">
        <v>0</v>
      </c>
      <c r="K4342">
        <v>-0.60000440974653446</v>
      </c>
      <c r="L4342">
        <v>0.31666778674313167</v>
      </c>
      <c r="M4342">
        <v>0</v>
      </c>
      <c r="N4342">
        <f t="shared" si="402"/>
        <v>-3.8872905362388921</v>
      </c>
      <c r="O4342">
        <f t="shared" si="403"/>
        <v>2.050081707655993E-2</v>
      </c>
      <c r="P4342">
        <f t="shared" si="404"/>
        <v>2.0088976641183736E-2</v>
      </c>
      <c r="Q4342">
        <f t="shared" si="405"/>
        <v>0.9799110233588163</v>
      </c>
      <c r="R4342">
        <f t="shared" si="406"/>
        <v>-8.8133567754594185E-3</v>
      </c>
      <c r="S4342">
        <f t="shared" si="407"/>
        <v>0</v>
      </c>
    </row>
    <row r="4343" spans="1:19" x14ac:dyDescent="0.35">
      <c r="A4343">
        <v>0.74184270405766772</v>
      </c>
      <c r="B4343">
        <v>1</v>
      </c>
      <c r="C4343">
        <v>0</v>
      </c>
      <c r="D4343">
        <v>1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1</v>
      </c>
      <c r="K4343">
        <v>-0.1313558195040139</v>
      </c>
      <c r="L4343">
        <v>-4.702483588657351E-2</v>
      </c>
      <c r="M4343">
        <v>0</v>
      </c>
      <c r="N4343">
        <f t="shared" si="402"/>
        <v>-2.4731848585087284</v>
      </c>
      <c r="O4343">
        <f t="shared" si="403"/>
        <v>8.4315896724410019E-2</v>
      </c>
      <c r="P4343">
        <f t="shared" si="404"/>
        <v>7.7759532050685934E-2</v>
      </c>
      <c r="Q4343">
        <f t="shared" si="405"/>
        <v>0.92224046794931402</v>
      </c>
      <c r="R4343">
        <f t="shared" si="406"/>
        <v>-3.5155824838928124E-2</v>
      </c>
      <c r="S4343">
        <f t="shared" si="407"/>
        <v>1</v>
      </c>
    </row>
    <row r="4344" spans="1:19" x14ac:dyDescent="0.35">
      <c r="A4344">
        <v>1.0072069156780723</v>
      </c>
      <c r="B4344">
        <v>0</v>
      </c>
      <c r="C4344">
        <v>0</v>
      </c>
      <c r="D4344">
        <v>1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2.0928477395593341</v>
      </c>
      <c r="L4344">
        <v>-0.16392603601754996</v>
      </c>
      <c r="M4344">
        <v>0</v>
      </c>
      <c r="N4344">
        <f t="shared" si="402"/>
        <v>-2.2387271303543361</v>
      </c>
      <c r="O4344">
        <f t="shared" si="403"/>
        <v>0.10659409845648504</v>
      </c>
      <c r="P4344">
        <f t="shared" si="404"/>
        <v>9.6326284954136393E-2</v>
      </c>
      <c r="Q4344">
        <f t="shared" si="405"/>
        <v>0.90367371504586358</v>
      </c>
      <c r="R4344">
        <f t="shared" si="406"/>
        <v>-4.3988349761544455E-2</v>
      </c>
      <c r="S4344">
        <f t="shared" si="407"/>
        <v>1</v>
      </c>
    </row>
    <row r="4345" spans="1:19" x14ac:dyDescent="0.35">
      <c r="A4345">
        <v>7.8432175006656474E-2</v>
      </c>
      <c r="B4345">
        <v>0</v>
      </c>
      <c r="C4345">
        <v>0</v>
      </c>
      <c r="D4345">
        <v>1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1</v>
      </c>
      <c r="K4345">
        <v>-0.24089856255787373</v>
      </c>
      <c r="L4345">
        <v>1.4726907658161232</v>
      </c>
      <c r="M4345">
        <v>0</v>
      </c>
      <c r="N4345">
        <f t="shared" si="402"/>
        <v>-3.9934511104978681</v>
      </c>
      <c r="O4345">
        <f t="shared" si="403"/>
        <v>1.8435979602900353E-2</v>
      </c>
      <c r="P4345">
        <f t="shared" si="404"/>
        <v>1.8102246947411214E-2</v>
      </c>
      <c r="Q4345">
        <f t="shared" si="405"/>
        <v>0.98189775305258875</v>
      </c>
      <c r="R4345">
        <f t="shared" si="406"/>
        <v>-7.9337337985664388E-3</v>
      </c>
      <c r="S4345">
        <f t="shared" si="407"/>
        <v>0</v>
      </c>
    </row>
    <row r="4346" spans="1:19" x14ac:dyDescent="0.35">
      <c r="A4346">
        <v>-0.62920572264775554</v>
      </c>
      <c r="B4346">
        <v>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-1.0933884580979911</v>
      </c>
      <c r="L4346">
        <v>-0.54060768088403055</v>
      </c>
      <c r="M4346">
        <v>0</v>
      </c>
      <c r="N4346">
        <f t="shared" si="402"/>
        <v>-5.1738277634486032</v>
      </c>
      <c r="O4346">
        <f t="shared" si="403"/>
        <v>5.6628512258940422E-3</v>
      </c>
      <c r="P4346">
        <f t="shared" si="404"/>
        <v>5.6309639149851034E-3</v>
      </c>
      <c r="Q4346">
        <f t="shared" si="405"/>
        <v>0.99436903608501492</v>
      </c>
      <c r="R4346">
        <f t="shared" si="406"/>
        <v>-2.4524077642253039E-3</v>
      </c>
      <c r="S4346">
        <f t="shared" si="407"/>
        <v>0</v>
      </c>
    </row>
    <row r="4347" spans="1:19" x14ac:dyDescent="0.35">
      <c r="A4347">
        <v>-1.7348899377327744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-0.56687656406492359</v>
      </c>
      <c r="L4347">
        <v>-1.4498392374582934</v>
      </c>
      <c r="M4347">
        <v>0</v>
      </c>
      <c r="N4347">
        <f t="shared" si="402"/>
        <v>-7.2350460299006052</v>
      </c>
      <c r="O4347">
        <f t="shared" si="403"/>
        <v>7.2087411774187835E-4</v>
      </c>
      <c r="P4347">
        <f t="shared" si="404"/>
        <v>7.2035483258747583E-4</v>
      </c>
      <c r="Q4347">
        <f t="shared" si="405"/>
        <v>0.99927964516741252</v>
      </c>
      <c r="R4347">
        <f t="shared" si="406"/>
        <v>-3.1295886305781316E-4</v>
      </c>
      <c r="S4347">
        <f t="shared" si="407"/>
        <v>0</v>
      </c>
    </row>
    <row r="4348" spans="1:19" x14ac:dyDescent="0.35">
      <c r="A4348">
        <v>0.21111428081685873</v>
      </c>
      <c r="B4348">
        <v>0</v>
      </c>
      <c r="C4348">
        <v>0</v>
      </c>
      <c r="D4348">
        <v>1</v>
      </c>
      <c r="E4348">
        <v>1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0.15045172109422161</v>
      </c>
      <c r="L4348">
        <v>-0.44968452522660435</v>
      </c>
      <c r="M4348">
        <v>0</v>
      </c>
      <c r="N4348">
        <f t="shared" si="402"/>
        <v>-3.7922854016889946</v>
      </c>
      <c r="O4348">
        <f t="shared" si="403"/>
        <v>2.2544020788662009E-2</v>
      </c>
      <c r="P4348">
        <f t="shared" si="404"/>
        <v>2.2046992921903139E-2</v>
      </c>
      <c r="Q4348">
        <f t="shared" si="405"/>
        <v>0.97795300707809685</v>
      </c>
      <c r="R4348">
        <f t="shared" si="406"/>
        <v>-9.682013573347031E-3</v>
      </c>
      <c r="S4348">
        <f t="shared" si="407"/>
        <v>0</v>
      </c>
    </row>
    <row r="4349" spans="1:19" x14ac:dyDescent="0.35">
      <c r="A4349">
        <v>1.0956616528848737</v>
      </c>
      <c r="B4349">
        <v>0</v>
      </c>
      <c r="C4349">
        <v>0</v>
      </c>
      <c r="D4349">
        <v>1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2.868701885422658</v>
      </c>
      <c r="L4349">
        <v>-4.702483588657351E-2</v>
      </c>
      <c r="M4349">
        <v>0</v>
      </c>
      <c r="N4349">
        <f t="shared" si="402"/>
        <v>-1.9658668395461079</v>
      </c>
      <c r="O4349">
        <f t="shared" si="403"/>
        <v>0.14003444659278846</v>
      </c>
      <c r="P4349">
        <f t="shared" si="404"/>
        <v>0.12283352227760157</v>
      </c>
      <c r="Q4349">
        <f t="shared" si="405"/>
        <v>0.87716647772239842</v>
      </c>
      <c r="R4349">
        <f t="shared" si="406"/>
        <v>-5.6917973914679162E-2</v>
      </c>
      <c r="S4349">
        <f t="shared" si="407"/>
        <v>1</v>
      </c>
    </row>
    <row r="4350" spans="1:19" x14ac:dyDescent="0.35">
      <c r="A4350">
        <v>0.60916059824746549</v>
      </c>
      <c r="B4350">
        <v>0</v>
      </c>
      <c r="C4350">
        <v>0</v>
      </c>
      <c r="D4350">
        <v>1</v>
      </c>
      <c r="E4350">
        <v>1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-0.7320740878638895</v>
      </c>
      <c r="L4350">
        <v>-0.34577234733240281</v>
      </c>
      <c r="M4350">
        <v>0</v>
      </c>
      <c r="N4350">
        <f t="shared" si="402"/>
        <v>-3.272536954112399</v>
      </c>
      <c r="O4350">
        <f t="shared" si="403"/>
        <v>3.791012871761458E-2</v>
      </c>
      <c r="P4350">
        <f t="shared" si="404"/>
        <v>3.6525444418250619E-2</v>
      </c>
      <c r="Q4350">
        <f t="shared" si="405"/>
        <v>0.96347455558174944</v>
      </c>
      <c r="R4350">
        <f t="shared" si="406"/>
        <v>-1.6159750148491803E-2</v>
      </c>
      <c r="S4350">
        <f t="shared" si="407"/>
        <v>0</v>
      </c>
    </row>
    <row r="4351" spans="1:19" x14ac:dyDescent="0.35">
      <c r="A4351">
        <v>-0.62920572264775554</v>
      </c>
      <c r="B4351">
        <v>0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-0.99422577335770279</v>
      </c>
      <c r="L4351">
        <v>-0.37175039180595304</v>
      </c>
      <c r="M4351">
        <v>0</v>
      </c>
      <c r="N4351">
        <f t="shared" si="402"/>
        <v>-5.1556367398652041</v>
      </c>
      <c r="O4351">
        <f t="shared" si="403"/>
        <v>5.7668069499284954E-3</v>
      </c>
      <c r="P4351">
        <f t="shared" si="404"/>
        <v>5.7337415691981492E-3</v>
      </c>
      <c r="Q4351">
        <f t="shared" si="405"/>
        <v>0.99426625843080185</v>
      </c>
      <c r="R4351">
        <f t="shared" si="406"/>
        <v>-2.4972986180188919E-3</v>
      </c>
      <c r="S4351">
        <f t="shared" si="407"/>
        <v>0</v>
      </c>
    </row>
    <row r="4352" spans="1:19" x14ac:dyDescent="0.35">
      <c r="A4352">
        <v>-0.58497835404435483</v>
      </c>
      <c r="B4352">
        <v>0</v>
      </c>
      <c r="C4352">
        <v>0</v>
      </c>
      <c r="D4352">
        <v>1</v>
      </c>
      <c r="E4352">
        <v>1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-0.38842790199331362</v>
      </c>
      <c r="L4352">
        <v>2.1351308998916565</v>
      </c>
      <c r="M4352">
        <v>0</v>
      </c>
      <c r="N4352">
        <f t="shared" si="402"/>
        <v>-5.1643408207709305</v>
      </c>
      <c r="O4352">
        <f t="shared" si="403"/>
        <v>5.7168300128454391E-3</v>
      </c>
      <c r="P4352">
        <f t="shared" si="404"/>
        <v>5.6843336436682894E-3</v>
      </c>
      <c r="Q4352">
        <f t="shared" si="405"/>
        <v>0.99431566635633173</v>
      </c>
      <c r="R4352">
        <f t="shared" si="406"/>
        <v>-2.475717823024364E-3</v>
      </c>
      <c r="S4352">
        <f t="shared" si="407"/>
        <v>0</v>
      </c>
    </row>
    <row r="4353" spans="1:19" x14ac:dyDescent="0.35">
      <c r="A4353">
        <v>0.16688691221345797</v>
      </c>
      <c r="B4353">
        <v>0</v>
      </c>
      <c r="C4353">
        <v>0</v>
      </c>
      <c r="D4353">
        <v>1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-0.88313706417203475</v>
      </c>
      <c r="L4353">
        <v>0.34264583121668196</v>
      </c>
      <c r="M4353">
        <v>0</v>
      </c>
      <c r="N4353">
        <f t="shared" si="402"/>
        <v>-4.4614755905140919</v>
      </c>
      <c r="O4353">
        <f t="shared" si="403"/>
        <v>1.1545314555448131E-2</v>
      </c>
      <c r="P4353">
        <f t="shared" si="404"/>
        <v>1.1413541627170745E-2</v>
      </c>
      <c r="Q4353">
        <f t="shared" si="405"/>
        <v>0.98858645837282921</v>
      </c>
      <c r="R4353">
        <f t="shared" si="406"/>
        <v>-4.9853427870722141E-3</v>
      </c>
      <c r="S4353">
        <f t="shared" si="407"/>
        <v>0</v>
      </c>
    </row>
    <row r="4354" spans="1:19" x14ac:dyDescent="0.35">
      <c r="A4354">
        <v>1.3167984959018775</v>
      </c>
      <c r="B4354">
        <v>0</v>
      </c>
      <c r="C4354">
        <v>0</v>
      </c>
      <c r="D4354">
        <v>1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-0.37915210520246256</v>
      </c>
      <c r="L4354">
        <v>-1.0731575925918126</v>
      </c>
      <c r="M4354">
        <v>0</v>
      </c>
      <c r="N4354">
        <f t="shared" si="402"/>
        <v>-1.8645616290038944</v>
      </c>
      <c r="O4354">
        <f t="shared" si="403"/>
        <v>0.15496412677603724</v>
      </c>
      <c r="P4354">
        <f t="shared" si="404"/>
        <v>0.13417224239561756</v>
      </c>
      <c r="Q4354">
        <f t="shared" si="405"/>
        <v>0.86582775760438246</v>
      </c>
      <c r="R4354">
        <f t="shared" si="406"/>
        <v>-6.2568495236679844E-2</v>
      </c>
      <c r="S4354">
        <f t="shared" si="407"/>
        <v>1</v>
      </c>
    </row>
    <row r="4355" spans="1:19" x14ac:dyDescent="0.35">
      <c r="A4355">
        <v>1.0072069156780723</v>
      </c>
      <c r="B4355">
        <v>0</v>
      </c>
      <c r="C4355">
        <v>0</v>
      </c>
      <c r="D4355">
        <v>1</v>
      </c>
      <c r="E4355">
        <v>0</v>
      </c>
      <c r="F4355">
        <v>1</v>
      </c>
      <c r="G4355">
        <v>0</v>
      </c>
      <c r="H4355">
        <v>1</v>
      </c>
      <c r="I4355">
        <v>1</v>
      </c>
      <c r="J4355">
        <v>0</v>
      </c>
      <c r="K4355">
        <v>-0.25967100844411972</v>
      </c>
      <c r="L4355">
        <v>6.9876364244402939E-2</v>
      </c>
      <c r="M4355">
        <v>0</v>
      </c>
      <c r="N4355">
        <f t="shared" si="402"/>
        <v>-2.7200738126182635</v>
      </c>
      <c r="O4355">
        <f t="shared" si="403"/>
        <v>6.5869892217749665E-2</v>
      </c>
      <c r="P4355">
        <f t="shared" si="404"/>
        <v>6.1799186466084094E-2</v>
      </c>
      <c r="Q4355">
        <f t="shared" si="405"/>
        <v>0.93820081353391593</v>
      </c>
      <c r="R4355">
        <f t="shared" si="406"/>
        <v>-2.770419480269827E-2</v>
      </c>
      <c r="S4355">
        <f t="shared" si="407"/>
        <v>1</v>
      </c>
    </row>
    <row r="4356" spans="1:19" x14ac:dyDescent="0.35">
      <c r="A4356">
        <v>-0.18693203661374805</v>
      </c>
      <c r="B4356">
        <v>0</v>
      </c>
      <c r="C4356">
        <v>0</v>
      </c>
      <c r="D4356">
        <v>1</v>
      </c>
      <c r="E4356">
        <v>1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-0.41426762162497005</v>
      </c>
      <c r="L4356">
        <v>3.7717477017253298</v>
      </c>
      <c r="M4356">
        <v>0</v>
      </c>
      <c r="N4356">
        <f t="shared" si="402"/>
        <v>-4.4864450155643398</v>
      </c>
      <c r="O4356">
        <f t="shared" si="403"/>
        <v>1.1260604010552039E-2</v>
      </c>
      <c r="P4356">
        <f t="shared" si="404"/>
        <v>1.1135214766494097E-2</v>
      </c>
      <c r="Q4356">
        <f t="shared" si="405"/>
        <v>0.98886478523350585</v>
      </c>
      <c r="R4356">
        <f t="shared" si="406"/>
        <v>-4.8630886268785263E-3</v>
      </c>
      <c r="S4356">
        <f t="shared" si="407"/>
        <v>0</v>
      </c>
    </row>
    <row r="4357" spans="1:19" x14ac:dyDescent="0.35">
      <c r="A4357">
        <v>1.0072069156780723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1</v>
      </c>
      <c r="J4357">
        <v>0</v>
      </c>
      <c r="K4357">
        <v>-0.62363560633275028</v>
      </c>
      <c r="L4357">
        <v>1.329811521211596</v>
      </c>
      <c r="M4357">
        <v>0</v>
      </c>
      <c r="N4357">
        <f t="shared" si="402"/>
        <v>-2.4046352283386194</v>
      </c>
      <c r="O4357">
        <f t="shared" si="403"/>
        <v>9.0298427910603093E-2</v>
      </c>
      <c r="P4357">
        <f t="shared" si="404"/>
        <v>8.2819919390002952E-2</v>
      </c>
      <c r="Q4357">
        <f t="shared" si="405"/>
        <v>0.91718008060999701</v>
      </c>
      <c r="R4357">
        <f t="shared" si="406"/>
        <v>-3.7545385881807392E-2</v>
      </c>
      <c r="S4357">
        <f t="shared" si="407"/>
        <v>1</v>
      </c>
    </row>
    <row r="4358" spans="1:19" x14ac:dyDescent="0.35">
      <c r="A4358">
        <v>0.38802375523046173</v>
      </c>
      <c r="B4358">
        <v>0</v>
      </c>
      <c r="C4358">
        <v>0</v>
      </c>
      <c r="D4358">
        <v>1</v>
      </c>
      <c r="E4358">
        <v>1</v>
      </c>
      <c r="F4358">
        <v>0</v>
      </c>
      <c r="G4358">
        <v>0</v>
      </c>
      <c r="H4358">
        <v>1</v>
      </c>
      <c r="I4358">
        <v>1</v>
      </c>
      <c r="J4358">
        <v>0</v>
      </c>
      <c r="K4358">
        <v>-0.42619364607035004</v>
      </c>
      <c r="L4358">
        <v>-0.65750888101500693</v>
      </c>
      <c r="M4358">
        <v>0</v>
      </c>
      <c r="N4358">
        <f t="shared" ref="N4358:N4421" si="408">$M$3+SUMPRODUCT($A$3:$L$3,A4358:L4358)</f>
        <v>-3.4253216733362981</v>
      </c>
      <c r="O4358">
        <f t="shared" ref="O4358:O4421" si="409">EXP(N4358)</f>
        <v>3.2538812437110848E-2</v>
      </c>
      <c r="P4358">
        <f t="shared" ref="P4358:P4421" si="410">O4358/(1+O4358)</f>
        <v>3.1513403704708384E-2</v>
      </c>
      <c r="Q4358">
        <f t="shared" ref="Q4358:Q4421" si="411">IF(M4358=1,P4358,1-P4358)</f>
        <v>0.96848659629529166</v>
      </c>
      <c r="R4358">
        <f t="shared" ref="R4358:R4421" si="412">LOG(Q4358)</f>
        <v>-1.3906385471740446E-2</v>
      </c>
      <c r="S4358">
        <f t="shared" ref="S4358:S4421" si="413">IF(P4358&gt;U$2,1,0)</f>
        <v>0</v>
      </c>
    </row>
    <row r="4359" spans="1:19" x14ac:dyDescent="0.35">
      <c r="A4359">
        <v>-0.40806887963075178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-0.26011271305320777</v>
      </c>
      <c r="L4359">
        <v>1.1999212988438441</v>
      </c>
      <c r="M4359">
        <v>0</v>
      </c>
      <c r="N4359">
        <f t="shared" si="408"/>
        <v>-4.7323490884318042</v>
      </c>
      <c r="O4359">
        <f t="shared" si="409"/>
        <v>8.8057612128444682E-3</v>
      </c>
      <c r="P4359">
        <f t="shared" si="410"/>
        <v>8.7288966334388048E-3</v>
      </c>
      <c r="Q4359">
        <f t="shared" si="411"/>
        <v>0.99127110336656121</v>
      </c>
      <c r="R4359">
        <f t="shared" si="412"/>
        <v>-3.8075537948059918E-3</v>
      </c>
      <c r="S4359">
        <f t="shared" si="413"/>
        <v>0</v>
      </c>
    </row>
    <row r="4360" spans="1:19" x14ac:dyDescent="0.35">
      <c r="A4360">
        <v>1.5821627075222819</v>
      </c>
      <c r="B4360">
        <v>1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-0.65168384900984733</v>
      </c>
      <c r="L4360">
        <v>-1.2160368371963399</v>
      </c>
      <c r="M4360">
        <v>0</v>
      </c>
      <c r="N4360">
        <f t="shared" si="408"/>
        <v>-1.675313221150255</v>
      </c>
      <c r="O4360">
        <f t="shared" si="409"/>
        <v>0.18724951978573584</v>
      </c>
      <c r="P4360">
        <f t="shared" si="410"/>
        <v>0.15771707350913813</v>
      </c>
      <c r="Q4360">
        <f t="shared" si="411"/>
        <v>0.84228292649086189</v>
      </c>
      <c r="R4360">
        <f t="shared" si="412"/>
        <v>-7.4542002592276849E-2</v>
      </c>
      <c r="S4360">
        <f t="shared" si="413"/>
        <v>1</v>
      </c>
    </row>
    <row r="4361" spans="1:19" x14ac:dyDescent="0.35">
      <c r="A4361">
        <v>-0.18693203661374805</v>
      </c>
      <c r="B4361">
        <v>0</v>
      </c>
      <c r="C4361">
        <v>0</v>
      </c>
      <c r="D4361">
        <v>1</v>
      </c>
      <c r="E4361">
        <v>1</v>
      </c>
      <c r="F4361">
        <v>0</v>
      </c>
      <c r="G4361">
        <v>0</v>
      </c>
      <c r="H4361">
        <v>1</v>
      </c>
      <c r="I4361">
        <v>0</v>
      </c>
      <c r="J4361">
        <v>1</v>
      </c>
      <c r="K4361">
        <v>3.2863335933154985</v>
      </c>
      <c r="L4361">
        <v>0.86220672068768922</v>
      </c>
      <c r="M4361">
        <v>0</v>
      </c>
      <c r="N4361">
        <f t="shared" si="408"/>
        <v>-3.6611737954557375</v>
      </c>
      <c r="O4361">
        <f t="shared" si="409"/>
        <v>2.5702325739996701E-2</v>
      </c>
      <c r="P4361">
        <f t="shared" si="410"/>
        <v>2.5058269923931065E-2</v>
      </c>
      <c r="Q4361">
        <f t="shared" si="411"/>
        <v>0.97494173007606899</v>
      </c>
      <c r="R4361">
        <f t="shared" si="412"/>
        <v>-1.1021340263163338E-2</v>
      </c>
      <c r="S4361">
        <f t="shared" si="413"/>
        <v>0</v>
      </c>
    </row>
    <row r="4362" spans="1:19" x14ac:dyDescent="0.35">
      <c r="A4362">
        <v>0.78607007266106854</v>
      </c>
      <c r="B4362">
        <v>0</v>
      </c>
      <c r="C4362">
        <v>0</v>
      </c>
      <c r="D4362">
        <v>1</v>
      </c>
      <c r="E4362">
        <v>0</v>
      </c>
      <c r="F4362">
        <v>0</v>
      </c>
      <c r="G4362">
        <v>1</v>
      </c>
      <c r="H4362">
        <v>1</v>
      </c>
      <c r="I4362">
        <v>1</v>
      </c>
      <c r="J4362">
        <v>0</v>
      </c>
      <c r="K4362">
        <v>2.6111873635909253E-2</v>
      </c>
      <c r="L4362">
        <v>-0.31979430285885252</v>
      </c>
      <c r="M4362">
        <v>0</v>
      </c>
      <c r="N4362">
        <f t="shared" si="408"/>
        <v>-2.8196843933751321</v>
      </c>
      <c r="O4362">
        <f t="shared" si="409"/>
        <v>5.9624757708252832E-2</v>
      </c>
      <c r="P4362">
        <f t="shared" si="410"/>
        <v>5.6269691015155901E-2</v>
      </c>
      <c r="Q4362">
        <f t="shared" si="411"/>
        <v>0.94373030898484411</v>
      </c>
      <c r="R4362">
        <f t="shared" si="412"/>
        <v>-2.515209686044078E-2</v>
      </c>
      <c r="S4362">
        <f t="shared" si="413"/>
        <v>1</v>
      </c>
    </row>
    <row r="4363" spans="1:19" x14ac:dyDescent="0.35">
      <c r="A4363">
        <v>-0.76188782845795777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1</v>
      </c>
      <c r="I4363">
        <v>0</v>
      </c>
      <c r="J4363">
        <v>1</v>
      </c>
      <c r="K4363">
        <v>-0.55671735805589651</v>
      </c>
      <c r="L4363">
        <v>-0.86533323680341012</v>
      </c>
      <c r="M4363">
        <v>0</v>
      </c>
      <c r="N4363">
        <f t="shared" si="408"/>
        <v>-5.0420525040300221</v>
      </c>
      <c r="O4363">
        <f t="shared" si="409"/>
        <v>6.4604745506674829E-3</v>
      </c>
      <c r="P4363">
        <f t="shared" si="410"/>
        <v>6.4190047339432281E-3</v>
      </c>
      <c r="Q4363">
        <f t="shared" si="411"/>
        <v>0.99358099526605681</v>
      </c>
      <c r="R4363">
        <f t="shared" si="412"/>
        <v>-2.7967240616344961E-3</v>
      </c>
      <c r="S4363">
        <f t="shared" si="413"/>
        <v>0</v>
      </c>
    </row>
    <row r="4364" spans="1:19" x14ac:dyDescent="0.35">
      <c r="A4364">
        <v>-0.27538677382054955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0.12969160446707892</v>
      </c>
      <c r="L4364">
        <v>3.0909297534077767E-2</v>
      </c>
      <c r="M4364">
        <v>0</v>
      </c>
      <c r="N4364">
        <f t="shared" si="408"/>
        <v>-4.1954257715579031</v>
      </c>
      <c r="O4364">
        <f t="shared" si="409"/>
        <v>1.5064327134421204E-2</v>
      </c>
      <c r="P4364">
        <f t="shared" si="410"/>
        <v>1.4840761054965425E-2</v>
      </c>
      <c r="Q4364">
        <f t="shared" si="411"/>
        <v>0.98515923894503454</v>
      </c>
      <c r="R4364">
        <f t="shared" si="412"/>
        <v>-6.4935654357157454E-3</v>
      </c>
      <c r="S4364">
        <f t="shared" si="413"/>
        <v>0</v>
      </c>
    </row>
    <row r="4365" spans="1:19" x14ac:dyDescent="0.35">
      <c r="A4365">
        <v>1.0072069156780723</v>
      </c>
      <c r="B4365">
        <v>0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1.9972186916917511</v>
      </c>
      <c r="L4365">
        <v>1.6935041438413008</v>
      </c>
      <c r="M4365">
        <v>0</v>
      </c>
      <c r="N4365">
        <f t="shared" si="408"/>
        <v>-1.7411295614406943</v>
      </c>
      <c r="O4365">
        <f t="shared" si="409"/>
        <v>0.17532225147228975</v>
      </c>
      <c r="P4365">
        <f t="shared" si="410"/>
        <v>0.14916951606478054</v>
      </c>
      <c r="Q4365">
        <f t="shared" si="411"/>
        <v>0.85083048393521943</v>
      </c>
      <c r="R4365">
        <f t="shared" si="412"/>
        <v>-7.0156958393564423E-2</v>
      </c>
      <c r="S4365">
        <f t="shared" si="413"/>
        <v>1</v>
      </c>
    </row>
    <row r="4366" spans="1:19" x14ac:dyDescent="0.35">
      <c r="A4366">
        <v>-1.2041615144919653</v>
      </c>
      <c r="B4366">
        <v>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1</v>
      </c>
      <c r="I4366">
        <v>1</v>
      </c>
      <c r="J4366">
        <v>0</v>
      </c>
      <c r="K4366">
        <v>-0.37561846832975748</v>
      </c>
      <c r="L4366">
        <v>-0.8133771478563091</v>
      </c>
      <c r="M4366">
        <v>0</v>
      </c>
      <c r="N4366">
        <f t="shared" si="408"/>
        <v>-5.8466867601661807</v>
      </c>
      <c r="O4366">
        <f t="shared" si="409"/>
        <v>2.8894567792985808E-3</v>
      </c>
      <c r="P4366">
        <f t="shared" si="410"/>
        <v>2.8811318732752927E-3</v>
      </c>
      <c r="Q4366">
        <f t="shared" si="411"/>
        <v>0.99711886812672468</v>
      </c>
      <c r="R4366">
        <f t="shared" si="412"/>
        <v>-1.2530656659646875E-3</v>
      </c>
      <c r="S4366">
        <f t="shared" si="413"/>
        <v>0</v>
      </c>
    </row>
    <row r="4367" spans="1:19" x14ac:dyDescent="0.35">
      <c r="A4367">
        <v>0.34379638662706097</v>
      </c>
      <c r="B4367">
        <v>1</v>
      </c>
      <c r="C4367">
        <v>0</v>
      </c>
      <c r="D4367">
        <v>1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1</v>
      </c>
      <c r="K4367">
        <v>-0.79965489305437554</v>
      </c>
      <c r="L4367">
        <v>0.57644823147863489</v>
      </c>
      <c r="M4367">
        <v>0</v>
      </c>
      <c r="N4367">
        <f t="shared" si="408"/>
        <v>-3.1498299926202789</v>
      </c>
      <c r="O4367">
        <f t="shared" si="409"/>
        <v>4.2859412664146411E-2</v>
      </c>
      <c r="P4367">
        <f t="shared" si="410"/>
        <v>4.1097977487354102E-2</v>
      </c>
      <c r="Q4367">
        <f t="shared" si="411"/>
        <v>0.95890202251264589</v>
      </c>
      <c r="R4367">
        <f t="shared" si="412"/>
        <v>-1.8225765358950718E-2</v>
      </c>
      <c r="S4367">
        <f t="shared" si="413"/>
        <v>0</v>
      </c>
    </row>
    <row r="4368" spans="1:19" x14ac:dyDescent="0.35">
      <c r="A4368">
        <v>-1.248388883095366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-1.1121609039842373</v>
      </c>
      <c r="L4368">
        <v>-0.9822344369343865</v>
      </c>
      <c r="M4368">
        <v>0</v>
      </c>
      <c r="N4368">
        <f t="shared" si="408"/>
        <v>-6.2095758910691456</v>
      </c>
      <c r="O4368">
        <f t="shared" si="409"/>
        <v>2.0100897803474768E-3</v>
      </c>
      <c r="P4368">
        <f t="shared" si="410"/>
        <v>2.0060574248190579E-3</v>
      </c>
      <c r="Q4368">
        <f t="shared" si="411"/>
        <v>0.99799394257518093</v>
      </c>
      <c r="R4368">
        <f t="shared" si="412"/>
        <v>-8.7209469875826914E-4</v>
      </c>
      <c r="S4368">
        <f t="shared" si="413"/>
        <v>0</v>
      </c>
    </row>
    <row r="4369" spans="1:19" x14ac:dyDescent="0.35">
      <c r="A4369">
        <v>-1.8357283381485281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-0.73030726942753699</v>
      </c>
      <c r="L4369">
        <v>-1.0991356370653635</v>
      </c>
      <c r="M4369">
        <v>0</v>
      </c>
      <c r="N4369">
        <f t="shared" si="408"/>
        <v>-7.4238123305027042</v>
      </c>
      <c r="O4369">
        <f t="shared" si="409"/>
        <v>5.9686933939957906E-4</v>
      </c>
      <c r="P4369">
        <f t="shared" si="410"/>
        <v>5.9651329890092095E-4</v>
      </c>
      <c r="Q4369">
        <f t="shared" si="411"/>
        <v>0.99940348670109913</v>
      </c>
      <c r="R4369">
        <f t="shared" si="412"/>
        <v>-2.5913973192913018E-4</v>
      </c>
      <c r="S4369">
        <f t="shared" si="413"/>
        <v>0</v>
      </c>
    </row>
    <row r="4370" spans="1:19" x14ac:dyDescent="0.35">
      <c r="A4370">
        <v>0.74184270405766772</v>
      </c>
      <c r="B4370">
        <v>0</v>
      </c>
      <c r="C4370">
        <v>0</v>
      </c>
      <c r="D4370">
        <v>1</v>
      </c>
      <c r="E4370">
        <v>1</v>
      </c>
      <c r="F4370">
        <v>0</v>
      </c>
      <c r="G4370">
        <v>0</v>
      </c>
      <c r="H4370">
        <v>1</v>
      </c>
      <c r="I4370">
        <v>1</v>
      </c>
      <c r="J4370">
        <v>0</v>
      </c>
      <c r="K4370">
        <v>-0.22367208280343612</v>
      </c>
      <c r="L4370">
        <v>-2.1046791413023236E-2</v>
      </c>
      <c r="M4370">
        <v>0</v>
      </c>
      <c r="N4370">
        <f t="shared" si="408"/>
        <v>-2.7975101579552009</v>
      </c>
      <c r="O4370">
        <f t="shared" si="409"/>
        <v>6.0961658722741854E-2</v>
      </c>
      <c r="P4370">
        <f t="shared" si="410"/>
        <v>5.745887065903179E-2</v>
      </c>
      <c r="Q4370">
        <f t="shared" si="411"/>
        <v>0.94254112934096823</v>
      </c>
      <c r="R4370">
        <f t="shared" si="412"/>
        <v>-2.569968955071401E-2</v>
      </c>
      <c r="S4370">
        <f t="shared" si="413"/>
        <v>1</v>
      </c>
    </row>
    <row r="4371" spans="1:19" x14ac:dyDescent="0.35">
      <c r="A4371">
        <v>1.0072069156780723</v>
      </c>
      <c r="B4371">
        <v>0</v>
      </c>
      <c r="C4371">
        <v>0</v>
      </c>
      <c r="D4371">
        <v>1</v>
      </c>
      <c r="E4371">
        <v>0</v>
      </c>
      <c r="F4371">
        <v>1</v>
      </c>
      <c r="G4371">
        <v>0</v>
      </c>
      <c r="H4371">
        <v>0</v>
      </c>
      <c r="I4371">
        <v>1</v>
      </c>
      <c r="J4371">
        <v>0</v>
      </c>
      <c r="K4371">
        <v>1.8479225338199581</v>
      </c>
      <c r="L4371">
        <v>-8.0577691762478715E-3</v>
      </c>
      <c r="M4371">
        <v>0</v>
      </c>
      <c r="N4371">
        <f t="shared" si="408"/>
        <v>-2.4650459649374454</v>
      </c>
      <c r="O4371">
        <f t="shared" si="409"/>
        <v>8.5004935035378551E-2</v>
      </c>
      <c r="P4371">
        <f t="shared" si="410"/>
        <v>7.8345205897710324E-2</v>
      </c>
      <c r="Q4371">
        <f t="shared" si="411"/>
        <v>0.92165479410228968</v>
      </c>
      <c r="R4371">
        <f t="shared" si="412"/>
        <v>-3.5431713533634668E-2</v>
      </c>
      <c r="S4371">
        <f t="shared" si="413"/>
        <v>1</v>
      </c>
    </row>
    <row r="4372" spans="1:19" x14ac:dyDescent="0.35">
      <c r="A4372">
        <v>1.4052532331086791</v>
      </c>
      <c r="B4372">
        <v>0</v>
      </c>
      <c r="C4372">
        <v>0</v>
      </c>
      <c r="D4372">
        <v>1</v>
      </c>
      <c r="E4372">
        <v>0</v>
      </c>
      <c r="F4372">
        <v>0</v>
      </c>
      <c r="G4372">
        <v>1</v>
      </c>
      <c r="H4372">
        <v>1</v>
      </c>
      <c r="I4372">
        <v>0</v>
      </c>
      <c r="J4372">
        <v>0</v>
      </c>
      <c r="K4372">
        <v>-0.36369244388437744</v>
      </c>
      <c r="L4372">
        <v>1.2778554322644955</v>
      </c>
      <c r="M4372">
        <v>0</v>
      </c>
      <c r="N4372">
        <f t="shared" si="408"/>
        <v>-2.0030368841065065</v>
      </c>
      <c r="O4372">
        <f t="shared" si="409"/>
        <v>0.13492490911062754</v>
      </c>
      <c r="P4372">
        <f t="shared" si="410"/>
        <v>0.11888443722356935</v>
      </c>
      <c r="Q4372">
        <f t="shared" si="411"/>
        <v>0.88111556277643066</v>
      </c>
      <c r="R4372">
        <f t="shared" si="412"/>
        <v>-5.4967127927623101E-2</v>
      </c>
      <c r="S4372">
        <f t="shared" si="413"/>
        <v>1</v>
      </c>
    </row>
    <row r="4373" spans="1:19" x14ac:dyDescent="0.35">
      <c r="A4373">
        <v>-0.14270466801034729</v>
      </c>
      <c r="B4373">
        <v>0</v>
      </c>
      <c r="C4373">
        <v>0</v>
      </c>
      <c r="D4373">
        <v>1</v>
      </c>
      <c r="E4373">
        <v>1</v>
      </c>
      <c r="F4373">
        <v>0</v>
      </c>
      <c r="G4373">
        <v>0</v>
      </c>
      <c r="H4373">
        <v>1</v>
      </c>
      <c r="I4373">
        <v>0</v>
      </c>
      <c r="J4373">
        <v>1</v>
      </c>
      <c r="K4373">
        <v>-0.11236252131322373</v>
      </c>
      <c r="L4373">
        <v>0.44655800911088306</v>
      </c>
      <c r="M4373">
        <v>0</v>
      </c>
      <c r="N4373">
        <f t="shared" si="408"/>
        <v>-4.1392494864565146</v>
      </c>
      <c r="O4373">
        <f t="shared" si="409"/>
        <v>1.5934806305775717E-2</v>
      </c>
      <c r="P4373">
        <f t="shared" si="410"/>
        <v>1.5684870925644478E-2</v>
      </c>
      <c r="Q4373">
        <f t="shared" si="411"/>
        <v>0.98431512907435548</v>
      </c>
      <c r="R4373">
        <f t="shared" si="412"/>
        <v>-6.8658396702585452E-3</v>
      </c>
      <c r="S4373">
        <f t="shared" si="413"/>
        <v>0</v>
      </c>
    </row>
    <row r="4374" spans="1:19" x14ac:dyDescent="0.35">
      <c r="A4374">
        <v>0.38802375523046173</v>
      </c>
      <c r="B4374">
        <v>0</v>
      </c>
      <c r="C4374">
        <v>0</v>
      </c>
      <c r="D4374">
        <v>1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1</v>
      </c>
      <c r="K4374">
        <v>-0.96043537076245988</v>
      </c>
      <c r="L4374">
        <v>1.1739432543702935</v>
      </c>
      <c r="M4374">
        <v>0</v>
      </c>
      <c r="N4374">
        <f t="shared" si="408"/>
        <v>-3.5996144546915501</v>
      </c>
      <c r="O4374">
        <f t="shared" si="409"/>
        <v>2.7334259011322401E-2</v>
      </c>
      <c r="P4374">
        <f t="shared" si="410"/>
        <v>2.6606977010216835E-2</v>
      </c>
      <c r="Q4374">
        <f t="shared" si="411"/>
        <v>0.97339302298978314</v>
      </c>
      <c r="R4374">
        <f t="shared" si="412"/>
        <v>-1.1711770983304162E-2</v>
      </c>
      <c r="S4374">
        <f t="shared" si="413"/>
        <v>0</v>
      </c>
    </row>
    <row r="4375" spans="1:19" x14ac:dyDescent="0.35">
      <c r="A4375">
        <v>-1.3368436203021676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-0.48847399595177821</v>
      </c>
      <c r="L4375">
        <v>-0.46267354746337924</v>
      </c>
      <c r="M4375">
        <v>0</v>
      </c>
      <c r="N4375">
        <f t="shared" si="408"/>
        <v>-6.5491205149914098</v>
      </c>
      <c r="O4375">
        <f t="shared" si="409"/>
        <v>1.4313739167921499E-3</v>
      </c>
      <c r="P4375">
        <f t="shared" si="410"/>
        <v>1.4293280139544352E-3</v>
      </c>
      <c r="Q4375">
        <f t="shared" si="411"/>
        <v>0.99857067198604554</v>
      </c>
      <c r="R4375">
        <f t="shared" si="412"/>
        <v>-6.2119331962977114E-4</v>
      </c>
      <c r="S4375">
        <f t="shared" si="413"/>
        <v>0</v>
      </c>
    </row>
    <row r="4376" spans="1:19" x14ac:dyDescent="0.35">
      <c r="A4376">
        <v>3.4204806403255718E-2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1</v>
      </c>
      <c r="K4376">
        <v>4.9301365613036739E-2</v>
      </c>
      <c r="L4376">
        <v>-0.15093701378077506</v>
      </c>
      <c r="M4376">
        <v>0</v>
      </c>
      <c r="N4376">
        <f t="shared" si="408"/>
        <v>-4.0419673968709668</v>
      </c>
      <c r="O4376">
        <f t="shared" si="409"/>
        <v>1.7562885237964759E-2</v>
      </c>
      <c r="P4376">
        <f t="shared" si="410"/>
        <v>1.7259754156479033E-2</v>
      </c>
      <c r="Q4376">
        <f t="shared" si="411"/>
        <v>0.98274024584352093</v>
      </c>
      <c r="R4376">
        <f t="shared" si="412"/>
        <v>-7.5612580622943975E-3</v>
      </c>
      <c r="S4376">
        <f t="shared" si="413"/>
        <v>0</v>
      </c>
    </row>
    <row r="4377" spans="1:19" x14ac:dyDescent="0.35">
      <c r="A4377">
        <v>-0.27538677382054955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-0.60420060353287175</v>
      </c>
      <c r="L4377">
        <v>-0.48865159193692953</v>
      </c>
      <c r="M4377">
        <v>0</v>
      </c>
      <c r="N4377">
        <f t="shared" si="408"/>
        <v>-4.3202612482535008</v>
      </c>
      <c r="O4377">
        <f t="shared" si="409"/>
        <v>1.3296409424919872E-2</v>
      </c>
      <c r="P4377">
        <f t="shared" si="410"/>
        <v>1.3121934807275233E-2</v>
      </c>
      <c r="Q4377">
        <f t="shared" si="411"/>
        <v>0.98687806519272481</v>
      </c>
      <c r="R4377">
        <f t="shared" si="412"/>
        <v>-5.7365037491185393E-3</v>
      </c>
      <c r="S4377">
        <f t="shared" si="413"/>
        <v>0</v>
      </c>
    </row>
    <row r="4378" spans="1:19" x14ac:dyDescent="0.35">
      <c r="A4378">
        <v>-1.8233446749395759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-0.66316816884613894</v>
      </c>
      <c r="L4378">
        <v>-1.5667404375892697</v>
      </c>
      <c r="M4378">
        <v>0</v>
      </c>
      <c r="N4378">
        <f t="shared" si="408"/>
        <v>-7.4811802403912386</v>
      </c>
      <c r="O4378">
        <f t="shared" si="409"/>
        <v>5.635918490212821E-4</v>
      </c>
      <c r="P4378">
        <f t="shared" si="410"/>
        <v>5.6327439216509543E-4</v>
      </c>
      <c r="Q4378">
        <f t="shared" si="411"/>
        <v>0.99943672560783492</v>
      </c>
      <c r="R4378">
        <f t="shared" si="412"/>
        <v>-2.4469588224841415E-4</v>
      </c>
      <c r="S4378">
        <f t="shared" si="413"/>
        <v>0</v>
      </c>
    </row>
    <row r="4379" spans="1:19" x14ac:dyDescent="0.35">
      <c r="A4379">
        <v>0.21111428081685873</v>
      </c>
      <c r="B4379">
        <v>0</v>
      </c>
      <c r="C4379">
        <v>0</v>
      </c>
      <c r="D4379">
        <v>1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-0.84227938783138123</v>
      </c>
      <c r="L4379">
        <v>-0.15093701378077506</v>
      </c>
      <c r="M4379">
        <v>0</v>
      </c>
      <c r="N4379">
        <f t="shared" si="408"/>
        <v>-4.0301285193367642</v>
      </c>
      <c r="O4379">
        <f t="shared" si="409"/>
        <v>1.7772045755347344E-2</v>
      </c>
      <c r="P4379">
        <f t="shared" si="410"/>
        <v>1.746171535115968E-2</v>
      </c>
      <c r="Q4379">
        <f t="shared" si="411"/>
        <v>0.9825382846488403</v>
      </c>
      <c r="R4379">
        <f t="shared" si="412"/>
        <v>-7.6505183186461236E-3</v>
      </c>
      <c r="S4379">
        <f t="shared" si="413"/>
        <v>0</v>
      </c>
    </row>
    <row r="4380" spans="1:19" x14ac:dyDescent="0.35">
      <c r="A4380">
        <v>1.6706174447290836</v>
      </c>
      <c r="B4380">
        <v>0</v>
      </c>
      <c r="C4380">
        <v>1</v>
      </c>
      <c r="D4380">
        <v>1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0</v>
      </c>
      <c r="K4380">
        <v>-0.3541957947889825</v>
      </c>
      <c r="L4380">
        <v>-3.4035813649798144E-2</v>
      </c>
      <c r="M4380">
        <v>0</v>
      </c>
      <c r="N4380">
        <f t="shared" si="408"/>
        <v>-1.2599982537571308</v>
      </c>
      <c r="O4380">
        <f t="shared" si="409"/>
        <v>0.28365452182902395</v>
      </c>
      <c r="P4380">
        <f t="shared" si="410"/>
        <v>0.22097419282631972</v>
      </c>
      <c r="Q4380">
        <f t="shared" si="411"/>
        <v>0.77902580717368031</v>
      </c>
      <c r="R4380">
        <f t="shared" si="412"/>
        <v>-0.10844815500076574</v>
      </c>
      <c r="S4380">
        <f t="shared" si="413"/>
        <v>1</v>
      </c>
    </row>
    <row r="4381" spans="1:19" x14ac:dyDescent="0.35">
      <c r="A4381">
        <v>1.4494806017120798</v>
      </c>
      <c r="B4381">
        <v>0</v>
      </c>
      <c r="C4381">
        <v>0</v>
      </c>
      <c r="D4381">
        <v>1</v>
      </c>
      <c r="E4381">
        <v>0</v>
      </c>
      <c r="F4381">
        <v>1</v>
      </c>
      <c r="G4381">
        <v>0</v>
      </c>
      <c r="H4381">
        <v>1</v>
      </c>
      <c r="I4381">
        <v>0</v>
      </c>
      <c r="J4381">
        <v>0</v>
      </c>
      <c r="K4381">
        <v>1.9316255572421619</v>
      </c>
      <c r="L4381">
        <v>1.1349761876599682</v>
      </c>
      <c r="M4381">
        <v>0</v>
      </c>
      <c r="N4381">
        <f t="shared" si="408"/>
        <v>-1.7894095406182418</v>
      </c>
      <c r="O4381">
        <f t="shared" si="409"/>
        <v>0.16705878197601701</v>
      </c>
      <c r="P4381">
        <f t="shared" si="410"/>
        <v>0.14314513078181015</v>
      </c>
      <c r="Q4381">
        <f t="shared" si="411"/>
        <v>0.85685486921818987</v>
      </c>
      <c r="R4381">
        <f t="shared" si="412"/>
        <v>-6.7092730976731865E-2</v>
      </c>
      <c r="S4381">
        <f t="shared" si="413"/>
        <v>1</v>
      </c>
    </row>
    <row r="4382" spans="1:19" x14ac:dyDescent="0.35">
      <c r="A4382">
        <v>0.6533879668508662</v>
      </c>
      <c r="B4382">
        <v>0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0</v>
      </c>
      <c r="I4382">
        <v>1</v>
      </c>
      <c r="J4382">
        <v>0</v>
      </c>
      <c r="K4382">
        <v>1.9786670981100491</v>
      </c>
      <c r="L4382">
        <v>0.49851409805798452</v>
      </c>
      <c r="M4382">
        <v>0</v>
      </c>
      <c r="N4382">
        <f t="shared" si="408"/>
        <v>-2.7975642408654484</v>
      </c>
      <c r="O4382">
        <f t="shared" si="409"/>
        <v>6.0958361827978244E-2</v>
      </c>
      <c r="P4382">
        <f t="shared" si="410"/>
        <v>5.7455941742096298E-2</v>
      </c>
      <c r="Q4382">
        <f t="shared" si="411"/>
        <v>0.94254405825790366</v>
      </c>
      <c r="R4382">
        <f t="shared" si="412"/>
        <v>-2.5698339996358184E-2</v>
      </c>
      <c r="S4382">
        <f t="shared" si="413"/>
        <v>1</v>
      </c>
    </row>
    <row r="4383" spans="1:19" x14ac:dyDescent="0.35">
      <c r="A4383">
        <v>-1.425298357508969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-0.25127862087144509</v>
      </c>
      <c r="L4383">
        <v>-0.80038812561953421</v>
      </c>
      <c r="M4383">
        <v>0</v>
      </c>
      <c r="N4383">
        <f t="shared" si="408"/>
        <v>-6.7446575281499372</v>
      </c>
      <c r="O4383">
        <f t="shared" si="409"/>
        <v>1.1771517516280224E-3</v>
      </c>
      <c r="P4383">
        <f t="shared" si="410"/>
        <v>1.175767694626785E-3</v>
      </c>
      <c r="Q4383">
        <f t="shared" si="411"/>
        <v>0.99882423230537321</v>
      </c>
      <c r="R4383">
        <f t="shared" si="412"/>
        <v>-5.1092984807632968E-4</v>
      </c>
      <c r="S4383">
        <f t="shared" si="413"/>
        <v>0</v>
      </c>
    </row>
    <row r="4384" spans="1:19" x14ac:dyDescent="0.35">
      <c r="A4384">
        <v>-1.5137530947157707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-0.46705132241100322</v>
      </c>
      <c r="L4384">
        <v>-1.6706526154834713</v>
      </c>
      <c r="M4384">
        <v>0</v>
      </c>
      <c r="N4384">
        <f t="shared" si="408"/>
        <v>-6.8552582806363409</v>
      </c>
      <c r="O4384">
        <f t="shared" si="409"/>
        <v>1.0538993986322293E-3</v>
      </c>
      <c r="P4384">
        <f t="shared" si="410"/>
        <v>1.0527898640276445E-3</v>
      </c>
      <c r="Q4384">
        <f t="shared" si="411"/>
        <v>0.99894721013597232</v>
      </c>
      <c r="R4384">
        <f t="shared" si="412"/>
        <v>-4.5746167633409912E-4</v>
      </c>
      <c r="S4384">
        <f t="shared" si="413"/>
        <v>0</v>
      </c>
    </row>
    <row r="4385" spans="1:19" x14ac:dyDescent="0.35">
      <c r="A4385">
        <v>0.47647849243726326</v>
      </c>
      <c r="B4385">
        <v>0</v>
      </c>
      <c r="C4385">
        <v>0</v>
      </c>
      <c r="D4385">
        <v>1</v>
      </c>
      <c r="E4385">
        <v>1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0.77789311830393015</v>
      </c>
      <c r="L4385">
        <v>-0.69647594772533261</v>
      </c>
      <c r="M4385">
        <v>0</v>
      </c>
      <c r="N4385">
        <f t="shared" si="408"/>
        <v>-3.2547654690905858</v>
      </c>
      <c r="O4385">
        <f t="shared" si="409"/>
        <v>3.8589870119477267E-2</v>
      </c>
      <c r="P4385">
        <f t="shared" si="410"/>
        <v>3.7156023979935372E-2</v>
      </c>
      <c r="Q4385">
        <f t="shared" si="411"/>
        <v>0.96284397602006466</v>
      </c>
      <c r="R4385">
        <f t="shared" si="412"/>
        <v>-1.6444082390880521E-2</v>
      </c>
      <c r="S4385">
        <f t="shared" si="413"/>
        <v>0</v>
      </c>
    </row>
    <row r="4386" spans="1:19" x14ac:dyDescent="0.35">
      <c r="A4386">
        <v>-0.27538677382054955</v>
      </c>
      <c r="B4386">
        <v>0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1</v>
      </c>
      <c r="I4386">
        <v>0</v>
      </c>
      <c r="J4386">
        <v>1</v>
      </c>
      <c r="K4386">
        <v>-0.34094465651633832</v>
      </c>
      <c r="L4386">
        <v>2.2000760110755326</v>
      </c>
      <c r="M4386">
        <v>0</v>
      </c>
      <c r="N4386">
        <f t="shared" si="408"/>
        <v>-4.5175622123507742</v>
      </c>
      <c r="O4386">
        <f t="shared" si="409"/>
        <v>1.0915601177965785E-2</v>
      </c>
      <c r="P4386">
        <f t="shared" si="410"/>
        <v>1.0797737383067805E-2</v>
      </c>
      <c r="Q4386">
        <f t="shared" si="411"/>
        <v>0.98920226261693223</v>
      </c>
      <c r="R4386">
        <f t="shared" si="412"/>
        <v>-4.7148989414272221E-3</v>
      </c>
      <c r="S4386">
        <f t="shared" si="413"/>
        <v>0</v>
      </c>
    </row>
    <row r="4387" spans="1:19" x14ac:dyDescent="0.35">
      <c r="A4387">
        <v>-1.2041615144919653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1.4406701495073417E-2</v>
      </c>
      <c r="L4387">
        <v>-1.0471795481182624</v>
      </c>
      <c r="M4387">
        <v>0</v>
      </c>
      <c r="N4387">
        <f t="shared" si="408"/>
        <v>-6.0385867949595795</v>
      </c>
      <c r="O4387">
        <f t="shared" si="409"/>
        <v>2.3849269239617156E-3</v>
      </c>
      <c r="P4387">
        <f t="shared" si="410"/>
        <v>2.3792525804237573E-3</v>
      </c>
      <c r="Q4387">
        <f t="shared" si="411"/>
        <v>0.99762074741957629</v>
      </c>
      <c r="R4387">
        <f t="shared" si="412"/>
        <v>-1.0345274563983888E-3</v>
      </c>
      <c r="S4387">
        <f t="shared" si="413"/>
        <v>0</v>
      </c>
    </row>
    <row r="4388" spans="1:19" x14ac:dyDescent="0.35">
      <c r="A4388">
        <v>-1.425298357508969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0.34259322604756426</v>
      </c>
      <c r="L4388">
        <v>-1.5797294598260452</v>
      </c>
      <c r="M4388">
        <v>0</v>
      </c>
      <c r="N4388">
        <f t="shared" si="408"/>
        <v>-6.6597338496230956</v>
      </c>
      <c r="O4388">
        <f t="shared" si="409"/>
        <v>1.2814873933532419E-3</v>
      </c>
      <c r="P4388">
        <f t="shared" si="410"/>
        <v>1.279847285191851E-3</v>
      </c>
      <c r="Q4388">
        <f t="shared" si="411"/>
        <v>0.99872015271480818</v>
      </c>
      <c r="R4388">
        <f t="shared" si="412"/>
        <v>-5.5618660656541385E-4</v>
      </c>
      <c r="S4388">
        <f t="shared" si="413"/>
        <v>0</v>
      </c>
    </row>
    <row r="4389" spans="1:19" x14ac:dyDescent="0.35">
      <c r="A4389">
        <v>-0.49652361683755331</v>
      </c>
      <c r="B4389">
        <v>0</v>
      </c>
      <c r="C4389">
        <v>0</v>
      </c>
      <c r="D4389">
        <v>1</v>
      </c>
      <c r="E4389">
        <v>1</v>
      </c>
      <c r="F4389">
        <v>0</v>
      </c>
      <c r="G4389">
        <v>0</v>
      </c>
      <c r="H4389">
        <v>1</v>
      </c>
      <c r="I4389">
        <v>0</v>
      </c>
      <c r="J4389">
        <v>1</v>
      </c>
      <c r="K4389">
        <v>-0.46307598092920982</v>
      </c>
      <c r="L4389">
        <v>-0.86533323680341012</v>
      </c>
      <c r="M4389">
        <v>0</v>
      </c>
      <c r="N4389">
        <f t="shared" si="408"/>
        <v>-4.799921661589007</v>
      </c>
      <c r="O4389">
        <f t="shared" si="409"/>
        <v>8.2303917795799771E-3</v>
      </c>
      <c r="P4389">
        <f t="shared" si="410"/>
        <v>8.1632054009529494E-3</v>
      </c>
      <c r="Q4389">
        <f t="shared" si="411"/>
        <v>0.99183679459904706</v>
      </c>
      <c r="R4389">
        <f t="shared" si="412"/>
        <v>-3.5597845356090735E-3</v>
      </c>
      <c r="S4389">
        <f t="shared" si="413"/>
        <v>0</v>
      </c>
    </row>
    <row r="4390" spans="1:19" x14ac:dyDescent="0.35">
      <c r="A4390">
        <v>-0.76188782845795777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0.52833001416912861</v>
      </c>
      <c r="L4390">
        <v>0.5504701870050851</v>
      </c>
      <c r="M4390">
        <v>0</v>
      </c>
      <c r="N4390">
        <f t="shared" si="408"/>
        <v>-5.2011822117985123</v>
      </c>
      <c r="O4390">
        <f t="shared" si="409"/>
        <v>5.5100465267400329E-3</v>
      </c>
      <c r="P4390">
        <f t="shared" si="410"/>
        <v>5.479852285686238E-3</v>
      </c>
      <c r="Q4390">
        <f t="shared" si="411"/>
        <v>0.99452014771431374</v>
      </c>
      <c r="R4390">
        <f t="shared" si="412"/>
        <v>-2.3864141961404293E-3</v>
      </c>
      <c r="S4390">
        <f t="shared" si="413"/>
        <v>0</v>
      </c>
    </row>
    <row r="4391" spans="1:19" x14ac:dyDescent="0.35">
      <c r="A4391">
        <v>-0.98302467147496153</v>
      </c>
      <c r="B4391">
        <v>0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-0.70468840210042472</v>
      </c>
      <c r="L4391">
        <v>0.49851409805798452</v>
      </c>
      <c r="M4391">
        <v>0</v>
      </c>
      <c r="N4391">
        <f t="shared" si="408"/>
        <v>-5.7666241316213247</v>
      </c>
      <c r="O4391">
        <f t="shared" si="409"/>
        <v>3.1303072020659791E-3</v>
      </c>
      <c r="P4391">
        <f t="shared" si="410"/>
        <v>3.1205389564961314E-3</v>
      </c>
      <c r="Q4391">
        <f t="shared" si="411"/>
        <v>0.99687946104350389</v>
      </c>
      <c r="R4391">
        <f t="shared" si="412"/>
        <v>-1.3573517871212787E-3</v>
      </c>
      <c r="S4391">
        <f t="shared" si="413"/>
        <v>0</v>
      </c>
    </row>
    <row r="4392" spans="1:19" x14ac:dyDescent="0.35">
      <c r="A4392">
        <v>7.8432175006656474E-2</v>
      </c>
      <c r="B4392">
        <v>0</v>
      </c>
      <c r="C4392">
        <v>0</v>
      </c>
      <c r="D4392">
        <v>1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0</v>
      </c>
      <c r="K4392">
        <v>-0.57791917929212722</v>
      </c>
      <c r="L4392">
        <v>1.6285590326574249</v>
      </c>
      <c r="M4392">
        <v>0</v>
      </c>
      <c r="N4392">
        <f t="shared" si="408"/>
        <v>-4.2330431250421876</v>
      </c>
      <c r="O4392">
        <f t="shared" si="409"/>
        <v>1.4508173118022775E-2</v>
      </c>
      <c r="P4392">
        <f t="shared" si="410"/>
        <v>1.4300696142676582E-2</v>
      </c>
      <c r="Q4392">
        <f t="shared" si="411"/>
        <v>0.98569930385732341</v>
      </c>
      <c r="R4392">
        <f t="shared" si="412"/>
        <v>-6.2555501626218001E-3</v>
      </c>
      <c r="S4392">
        <f t="shared" si="413"/>
        <v>0</v>
      </c>
    </row>
    <row r="4393" spans="1:19" x14ac:dyDescent="0.35">
      <c r="A4393">
        <v>-0.14270466801034729</v>
      </c>
      <c r="B4393">
        <v>0</v>
      </c>
      <c r="C4393">
        <v>0</v>
      </c>
      <c r="D4393">
        <v>1</v>
      </c>
      <c r="E4393">
        <v>0</v>
      </c>
      <c r="F4393">
        <v>1</v>
      </c>
      <c r="G4393">
        <v>0</v>
      </c>
      <c r="H4393">
        <v>1</v>
      </c>
      <c r="I4393">
        <v>1</v>
      </c>
      <c r="J4393">
        <v>0</v>
      </c>
      <c r="K4393">
        <v>1.3523292276897305E-2</v>
      </c>
      <c r="L4393">
        <v>-0.61854181430468136</v>
      </c>
      <c r="M4393">
        <v>0</v>
      </c>
      <c r="N4393">
        <f t="shared" si="408"/>
        <v>-4.5923635668335478</v>
      </c>
      <c r="O4393">
        <f t="shared" si="409"/>
        <v>1.0128889750931565E-2</v>
      </c>
      <c r="P4393">
        <f t="shared" si="410"/>
        <v>1.0027324090719806E-2</v>
      </c>
      <c r="Q4393">
        <f t="shared" si="411"/>
        <v>0.98997267590928018</v>
      </c>
      <c r="R4393">
        <f t="shared" si="412"/>
        <v>-4.3767921353659285E-3</v>
      </c>
      <c r="S4393">
        <f t="shared" si="413"/>
        <v>0</v>
      </c>
    </row>
    <row r="4394" spans="1:19" x14ac:dyDescent="0.35">
      <c r="A4394">
        <v>-9.8477299406946536E-2</v>
      </c>
      <c r="B4394">
        <v>0</v>
      </c>
      <c r="C4394">
        <v>0</v>
      </c>
      <c r="D4394">
        <v>1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1</v>
      </c>
      <c r="K4394">
        <v>-0.65830941814616939</v>
      </c>
      <c r="L4394">
        <v>-0.11196994707044942</v>
      </c>
      <c r="M4394">
        <v>0</v>
      </c>
      <c r="N4394">
        <f t="shared" si="408"/>
        <v>-4.1610794485660314</v>
      </c>
      <c r="O4394">
        <f t="shared" si="409"/>
        <v>1.5590719453731009E-2</v>
      </c>
      <c r="P4394">
        <f t="shared" si="410"/>
        <v>1.5351380388860773E-2</v>
      </c>
      <c r="Q4394">
        <f t="shared" si="411"/>
        <v>0.98464861961113925</v>
      </c>
      <c r="R4394">
        <f t="shared" si="412"/>
        <v>-6.7187236033692454E-3</v>
      </c>
      <c r="S4394">
        <f t="shared" si="413"/>
        <v>0</v>
      </c>
    </row>
    <row r="4395" spans="1:19" x14ac:dyDescent="0.35">
      <c r="A4395">
        <v>1.2283437586950761</v>
      </c>
      <c r="B4395">
        <v>1</v>
      </c>
      <c r="C4395">
        <v>1</v>
      </c>
      <c r="D4395">
        <v>1</v>
      </c>
      <c r="E4395">
        <v>1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2.5418404746974326</v>
      </c>
      <c r="L4395">
        <v>-0.60555279206790646</v>
      </c>
      <c r="M4395">
        <v>0</v>
      </c>
      <c r="N4395">
        <f t="shared" si="408"/>
        <v>-0.89487738993617727</v>
      </c>
      <c r="O4395">
        <f t="shared" si="409"/>
        <v>0.40865770111606736</v>
      </c>
      <c r="P4395">
        <f t="shared" si="410"/>
        <v>0.29010433179919537</v>
      </c>
      <c r="Q4395">
        <f t="shared" si="411"/>
        <v>0.70989566820080463</v>
      </c>
      <c r="R4395">
        <f t="shared" si="412"/>
        <v>-0.14880547389236568</v>
      </c>
      <c r="S4395">
        <f t="shared" si="413"/>
        <v>1</v>
      </c>
    </row>
    <row r="4396" spans="1:19" x14ac:dyDescent="0.35">
      <c r="A4396">
        <v>-1.2041615144919653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1</v>
      </c>
      <c r="I4396">
        <v>0</v>
      </c>
      <c r="J4396">
        <v>1</v>
      </c>
      <c r="K4396">
        <v>-0.56533059793311524</v>
      </c>
      <c r="L4396">
        <v>-0.69647594772533261</v>
      </c>
      <c r="M4396">
        <v>0</v>
      </c>
      <c r="N4396">
        <f t="shared" si="408"/>
        <v>-5.7746057342238757</v>
      </c>
      <c r="O4396">
        <f t="shared" si="409"/>
        <v>3.1054217788469337E-3</v>
      </c>
      <c r="P4396">
        <f t="shared" si="410"/>
        <v>3.0958079892938525E-3</v>
      </c>
      <c r="Q4396">
        <f t="shared" si="411"/>
        <v>0.99690419201070612</v>
      </c>
      <c r="R4396">
        <f t="shared" si="412"/>
        <v>-1.3465777770403364E-3</v>
      </c>
      <c r="S4396">
        <f t="shared" si="413"/>
        <v>0</v>
      </c>
    </row>
    <row r="4397" spans="1:19" x14ac:dyDescent="0.35">
      <c r="A4397">
        <v>-1.6022078319225721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-0.93128286656264248</v>
      </c>
      <c r="L4397">
        <v>-0.76142105890920853</v>
      </c>
      <c r="M4397">
        <v>0</v>
      </c>
      <c r="N4397">
        <f t="shared" si="408"/>
        <v>-7.1467200872481351</v>
      </c>
      <c r="O4397">
        <f t="shared" si="409"/>
        <v>7.8744259335537348E-4</v>
      </c>
      <c r="P4397">
        <f t="shared" si="410"/>
        <v>7.8682301539961547E-4</v>
      </c>
      <c r="Q4397">
        <f t="shared" si="411"/>
        <v>0.99921317698460044</v>
      </c>
      <c r="R4397">
        <f t="shared" si="412"/>
        <v>-3.4184739816597002E-4</v>
      </c>
      <c r="S4397">
        <f t="shared" si="413"/>
        <v>0</v>
      </c>
    </row>
    <row r="4398" spans="1:19" x14ac:dyDescent="0.35">
      <c r="A4398">
        <v>-0.71766045985455706</v>
      </c>
      <c r="B4398">
        <v>0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-1.1090689717206201</v>
      </c>
      <c r="L4398">
        <v>-1.1121246593021383</v>
      </c>
      <c r="M4398">
        <v>0</v>
      </c>
      <c r="N4398">
        <f t="shared" si="408"/>
        <v>-5.1431435759666373</v>
      </c>
      <c r="O4398">
        <f t="shared" si="409"/>
        <v>5.8393045334778322E-3</v>
      </c>
      <c r="P4398">
        <f t="shared" si="410"/>
        <v>5.805405005709318E-3</v>
      </c>
      <c r="Q4398">
        <f t="shared" si="411"/>
        <v>0.99419459499429064</v>
      </c>
      <c r="R4398">
        <f t="shared" si="412"/>
        <v>-2.5286022617299671E-3</v>
      </c>
      <c r="S4398">
        <f t="shared" si="413"/>
        <v>0</v>
      </c>
    </row>
    <row r="4399" spans="1:19" x14ac:dyDescent="0.35">
      <c r="A4399">
        <v>-0.93879730287156082</v>
      </c>
      <c r="B4399">
        <v>0</v>
      </c>
      <c r="C4399">
        <v>0</v>
      </c>
      <c r="D4399">
        <v>1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-0.71131397123674678</v>
      </c>
      <c r="L4399">
        <v>-0.5276186586472551</v>
      </c>
      <c r="M4399">
        <v>0</v>
      </c>
      <c r="N4399">
        <f t="shared" si="408"/>
        <v>-5.6511086650894473</v>
      </c>
      <c r="O4399">
        <f t="shared" si="409"/>
        <v>3.5136191878208326E-3</v>
      </c>
      <c r="P4399">
        <f t="shared" si="410"/>
        <v>3.5013168936008352E-3</v>
      </c>
      <c r="Q4399">
        <f t="shared" si="411"/>
        <v>0.99649868310639922</v>
      </c>
      <c r="R4399">
        <f t="shared" si="412"/>
        <v>-1.5232708922462003E-3</v>
      </c>
      <c r="S4399">
        <f t="shared" si="413"/>
        <v>0</v>
      </c>
    </row>
    <row r="4400" spans="1:19" x14ac:dyDescent="0.35">
      <c r="A4400">
        <v>1.5821627075222819</v>
      </c>
      <c r="B4400">
        <v>0</v>
      </c>
      <c r="C4400">
        <v>0</v>
      </c>
      <c r="D4400">
        <v>1</v>
      </c>
      <c r="E4400">
        <v>0</v>
      </c>
      <c r="F4400">
        <v>1</v>
      </c>
      <c r="G4400">
        <v>0</v>
      </c>
      <c r="H4400">
        <v>0</v>
      </c>
      <c r="I4400">
        <v>1</v>
      </c>
      <c r="J4400">
        <v>0</v>
      </c>
      <c r="K4400">
        <v>-0.89594649783559088</v>
      </c>
      <c r="L4400">
        <v>-0.3587613695691777</v>
      </c>
      <c r="M4400">
        <v>0</v>
      </c>
      <c r="N4400">
        <f t="shared" si="408"/>
        <v>-1.9569607007249643</v>
      </c>
      <c r="O4400">
        <f t="shared" si="409"/>
        <v>0.14128718305580393</v>
      </c>
      <c r="P4400">
        <f t="shared" si="410"/>
        <v>0.12379634604982294</v>
      </c>
      <c r="Q4400">
        <f t="shared" si="411"/>
        <v>0.87620365395017707</v>
      </c>
      <c r="R4400">
        <f t="shared" si="412"/>
        <v>-5.7394940056393721E-2</v>
      </c>
      <c r="S4400">
        <f t="shared" si="413"/>
        <v>1</v>
      </c>
    </row>
    <row r="4401" spans="1:19" x14ac:dyDescent="0.35">
      <c r="A4401">
        <v>-0.23115940521714878</v>
      </c>
      <c r="B4401">
        <v>0</v>
      </c>
      <c r="C4401">
        <v>0</v>
      </c>
      <c r="D4401">
        <v>1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-0.49355359895629192</v>
      </c>
      <c r="L4401">
        <v>-0.60555279206790646</v>
      </c>
      <c r="M4401">
        <v>0</v>
      </c>
      <c r="N4401">
        <f t="shared" si="408"/>
        <v>-4.4436849123335023</v>
      </c>
      <c r="O4401">
        <f t="shared" si="409"/>
        <v>1.1752551508176418E-2</v>
      </c>
      <c r="P4401">
        <f t="shared" si="410"/>
        <v>1.1616033476424042E-2</v>
      </c>
      <c r="Q4401">
        <f t="shared" si="411"/>
        <v>0.98838396652357596</v>
      </c>
      <c r="R4401">
        <f t="shared" si="412"/>
        <v>-5.074308299111382E-3</v>
      </c>
      <c r="S4401">
        <f t="shared" si="413"/>
        <v>0</v>
      </c>
    </row>
    <row r="4402" spans="1:19" x14ac:dyDescent="0.35">
      <c r="A4402">
        <v>0.91875217847127078</v>
      </c>
      <c r="B4402">
        <v>0</v>
      </c>
      <c r="C4402">
        <v>0</v>
      </c>
      <c r="D4402">
        <v>1</v>
      </c>
      <c r="E4402">
        <v>1</v>
      </c>
      <c r="F4402">
        <v>0</v>
      </c>
      <c r="G4402">
        <v>0</v>
      </c>
      <c r="H4402">
        <v>1</v>
      </c>
      <c r="I4402">
        <v>1</v>
      </c>
      <c r="J4402">
        <v>0</v>
      </c>
      <c r="K4402">
        <v>-0.22698486737159698</v>
      </c>
      <c r="L4402">
        <v>-1.2420148816698902</v>
      </c>
      <c r="M4402">
        <v>0</v>
      </c>
      <c r="N4402">
        <f t="shared" si="408"/>
        <v>-2.5210467476789926</v>
      </c>
      <c r="O4402">
        <f t="shared" si="409"/>
        <v>8.0375429906558118E-2</v>
      </c>
      <c r="P4402">
        <f t="shared" si="410"/>
        <v>7.439583285738903E-2</v>
      </c>
      <c r="Q4402">
        <f t="shared" si="411"/>
        <v>0.92560416714261096</v>
      </c>
      <c r="R4402">
        <f t="shared" si="412"/>
        <v>-3.3574698824060341E-2</v>
      </c>
      <c r="S4402">
        <f t="shared" si="413"/>
        <v>1</v>
      </c>
    </row>
    <row r="4403" spans="1:19" x14ac:dyDescent="0.35">
      <c r="A4403">
        <v>-1.7348899377327744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0.14758064113514879</v>
      </c>
      <c r="L4403">
        <v>-1.3848941262744174</v>
      </c>
      <c r="M4403">
        <v>0</v>
      </c>
      <c r="N4403">
        <f t="shared" si="408"/>
        <v>-7.2018445340854775</v>
      </c>
      <c r="O4403">
        <f t="shared" si="409"/>
        <v>7.4520997468155198E-4</v>
      </c>
      <c r="P4403">
        <f t="shared" si="410"/>
        <v>7.4465505031036361E-4</v>
      </c>
      <c r="Q4403">
        <f t="shared" si="411"/>
        <v>0.99925534494968959</v>
      </c>
      <c r="R4403">
        <f t="shared" si="412"/>
        <v>-3.2352004964581171E-4</v>
      </c>
      <c r="S4403">
        <f t="shared" si="413"/>
        <v>0</v>
      </c>
    </row>
    <row r="4404" spans="1:19" x14ac:dyDescent="0.35">
      <c r="A4404">
        <v>-0.89456993426816012</v>
      </c>
      <c r="B4404">
        <v>0</v>
      </c>
      <c r="C4404">
        <v>0</v>
      </c>
      <c r="D4404">
        <v>1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-0.46859728854281157</v>
      </c>
      <c r="L4404">
        <v>-0.60555279206790646</v>
      </c>
      <c r="M4404">
        <v>0</v>
      </c>
      <c r="N4404">
        <f t="shared" si="408"/>
        <v>-5.9414262011120034</v>
      </c>
      <c r="O4404">
        <f t="shared" si="409"/>
        <v>2.6282785229654266E-3</v>
      </c>
      <c r="P4404">
        <f t="shared" si="410"/>
        <v>2.6213887831263928E-3</v>
      </c>
      <c r="Q4404">
        <f t="shared" si="411"/>
        <v>0.99737861121687366</v>
      </c>
      <c r="R4404">
        <f t="shared" si="412"/>
        <v>-1.1399494624395349E-3</v>
      </c>
      <c r="S4404">
        <f t="shared" si="413"/>
        <v>0</v>
      </c>
    </row>
    <row r="4405" spans="1:19" x14ac:dyDescent="0.35">
      <c r="A4405">
        <v>-0.36384151102735102</v>
      </c>
      <c r="B4405">
        <v>0</v>
      </c>
      <c r="C4405">
        <v>0</v>
      </c>
      <c r="D4405">
        <v>1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1</v>
      </c>
      <c r="K4405">
        <v>-6.7750355795321307E-2</v>
      </c>
      <c r="L4405">
        <v>1.6415480548942001</v>
      </c>
      <c r="M4405">
        <v>0</v>
      </c>
      <c r="N4405">
        <f t="shared" si="408"/>
        <v>-4.6968127614373643</v>
      </c>
      <c r="O4405">
        <f t="shared" si="409"/>
        <v>9.124312165870941E-3</v>
      </c>
      <c r="P4405">
        <f t="shared" si="410"/>
        <v>9.0418118519883291E-3</v>
      </c>
      <c r="Q4405">
        <f t="shared" si="411"/>
        <v>0.99095818814801162</v>
      </c>
      <c r="R4405">
        <f t="shared" si="412"/>
        <v>-3.9446694700008122E-3</v>
      </c>
      <c r="S4405">
        <f t="shared" si="413"/>
        <v>0</v>
      </c>
    </row>
    <row r="4406" spans="1:19" x14ac:dyDescent="0.35">
      <c r="A4406">
        <v>1.0072069156780723</v>
      </c>
      <c r="B4406">
        <v>0</v>
      </c>
      <c r="C4406">
        <v>0</v>
      </c>
      <c r="D4406">
        <v>1</v>
      </c>
      <c r="E4406">
        <v>0</v>
      </c>
      <c r="F4406">
        <v>1</v>
      </c>
      <c r="G4406">
        <v>0</v>
      </c>
      <c r="H4406">
        <v>0</v>
      </c>
      <c r="I4406">
        <v>1</v>
      </c>
      <c r="J4406">
        <v>0</v>
      </c>
      <c r="K4406">
        <v>-0.44540779656568413</v>
      </c>
      <c r="L4406">
        <v>-0.11196994707044942</v>
      </c>
      <c r="M4406">
        <v>0</v>
      </c>
      <c r="N4406">
        <f t="shared" si="408"/>
        <v>-2.8347574532350031</v>
      </c>
      <c r="O4406">
        <f t="shared" si="409"/>
        <v>5.8732769549672437E-2</v>
      </c>
      <c r="P4406">
        <f t="shared" si="410"/>
        <v>5.547459305963881E-2</v>
      </c>
      <c r="Q4406">
        <f t="shared" si="411"/>
        <v>0.94452540694036125</v>
      </c>
      <c r="R4406">
        <f t="shared" si="412"/>
        <v>-2.4786355428123606E-2</v>
      </c>
      <c r="S4406">
        <f t="shared" si="413"/>
        <v>1</v>
      </c>
    </row>
    <row r="4407" spans="1:19" x14ac:dyDescent="0.35">
      <c r="A4407">
        <v>-0.40806887963075178</v>
      </c>
      <c r="B4407">
        <v>0</v>
      </c>
      <c r="C4407">
        <v>0</v>
      </c>
      <c r="D4407">
        <v>1</v>
      </c>
      <c r="E4407">
        <v>1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-0.49465786047901222</v>
      </c>
      <c r="L4407">
        <v>1.0570420542393171</v>
      </c>
      <c r="M4407">
        <v>0</v>
      </c>
      <c r="N4407">
        <f t="shared" si="408"/>
        <v>-4.9024896602899979</v>
      </c>
      <c r="O4407">
        <f t="shared" si="409"/>
        <v>7.4280666680972569E-3</v>
      </c>
      <c r="P4407">
        <f t="shared" si="410"/>
        <v>7.3732973240108017E-3</v>
      </c>
      <c r="Q4407">
        <f t="shared" si="411"/>
        <v>0.99262670267598918</v>
      </c>
      <c r="R4407">
        <f t="shared" si="412"/>
        <v>-3.214046014728562E-3</v>
      </c>
      <c r="S4407">
        <f t="shared" si="413"/>
        <v>0</v>
      </c>
    </row>
    <row r="4408" spans="1:19" x14ac:dyDescent="0.35">
      <c r="A4408">
        <v>-1.0714794086817632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0.42585454486067958</v>
      </c>
      <c r="L4408">
        <v>0.43356898687410861</v>
      </c>
      <c r="M4408">
        <v>0</v>
      </c>
      <c r="N4408">
        <f t="shared" si="408"/>
        <v>-5.6501985957786331</v>
      </c>
      <c r="O4408">
        <f t="shared" si="409"/>
        <v>3.5168182802906983E-3</v>
      </c>
      <c r="P4408">
        <f t="shared" si="410"/>
        <v>3.5044936130890249E-3</v>
      </c>
      <c r="Q4408">
        <f t="shared" si="411"/>
        <v>0.99649550638691098</v>
      </c>
      <c r="R4408">
        <f t="shared" si="412"/>
        <v>-1.5246553736978489E-3</v>
      </c>
      <c r="S4408">
        <f t="shared" si="413"/>
        <v>0</v>
      </c>
    </row>
    <row r="4409" spans="1:19" x14ac:dyDescent="0.35">
      <c r="A4409">
        <v>1.3167984959018775</v>
      </c>
      <c r="B4409">
        <v>0</v>
      </c>
      <c r="C4409">
        <v>0</v>
      </c>
      <c r="D4409">
        <v>1</v>
      </c>
      <c r="E4409">
        <v>1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-0.10087820147693208</v>
      </c>
      <c r="L4409">
        <v>0.9141628096347898</v>
      </c>
      <c r="M4409">
        <v>0</v>
      </c>
      <c r="N4409">
        <f t="shared" si="408"/>
        <v>-1.9807671704097367</v>
      </c>
      <c r="O4409">
        <f t="shared" si="409"/>
        <v>0.13796335529749984</v>
      </c>
      <c r="P4409">
        <f t="shared" si="410"/>
        <v>0.12123708083854055</v>
      </c>
      <c r="Q4409">
        <f t="shared" si="411"/>
        <v>0.87876291916145943</v>
      </c>
      <c r="R4409">
        <f t="shared" si="412"/>
        <v>-5.6128277130823065E-2</v>
      </c>
      <c r="S4409">
        <f t="shared" si="413"/>
        <v>1</v>
      </c>
    </row>
    <row r="4410" spans="1:19" x14ac:dyDescent="0.35">
      <c r="A4410">
        <v>1.1841163900916754</v>
      </c>
      <c r="B4410">
        <v>0</v>
      </c>
      <c r="C4410">
        <v>0</v>
      </c>
      <c r="D4410">
        <v>1</v>
      </c>
      <c r="E4410">
        <v>1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0.96407161103458283</v>
      </c>
      <c r="L4410">
        <v>2.4338784113374863</v>
      </c>
      <c r="M4410">
        <v>0</v>
      </c>
      <c r="N4410">
        <f t="shared" si="408"/>
        <v>-1.9228018698769045</v>
      </c>
      <c r="O4410">
        <f t="shared" si="409"/>
        <v>0.14619676342945892</v>
      </c>
      <c r="P4410">
        <f t="shared" si="410"/>
        <v>0.1275494470879793</v>
      </c>
      <c r="Q4410">
        <f t="shared" si="411"/>
        <v>0.87245055291202067</v>
      </c>
      <c r="R4410">
        <f t="shared" si="412"/>
        <v>-5.9259177785392518E-2</v>
      </c>
      <c r="S4410">
        <f t="shared" si="413"/>
        <v>1</v>
      </c>
    </row>
    <row r="4411" spans="1:19" x14ac:dyDescent="0.35">
      <c r="A4411">
        <v>7.8432175006656474E-2</v>
      </c>
      <c r="B4411">
        <v>0</v>
      </c>
      <c r="C4411">
        <v>0</v>
      </c>
      <c r="D4411">
        <v>1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0.14139677660791475</v>
      </c>
      <c r="L4411">
        <v>0.42057996463733321</v>
      </c>
      <c r="M4411">
        <v>0</v>
      </c>
      <c r="N4411">
        <f t="shared" si="408"/>
        <v>-4.0845103390837716</v>
      </c>
      <c r="O4411">
        <f t="shared" si="409"/>
        <v>1.6831378966927581E-2</v>
      </c>
      <c r="P4411">
        <f t="shared" si="410"/>
        <v>1.6552772972080968E-2</v>
      </c>
      <c r="Q4411">
        <f t="shared" si="411"/>
        <v>0.98344722702791898</v>
      </c>
      <c r="R4411">
        <f t="shared" si="412"/>
        <v>-7.2489398885065837E-3</v>
      </c>
      <c r="S4411">
        <f t="shared" si="413"/>
        <v>0</v>
      </c>
    </row>
    <row r="4412" spans="1:19" x14ac:dyDescent="0.35">
      <c r="A4412">
        <v>-0.40806887963075178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0</v>
      </c>
      <c r="K4412">
        <v>-0.77911562873177675</v>
      </c>
      <c r="L4412">
        <v>3.4859892125162766</v>
      </c>
      <c r="M4412">
        <v>0</v>
      </c>
      <c r="N4412">
        <f t="shared" si="408"/>
        <v>-4.5336334563412706</v>
      </c>
      <c r="O4412">
        <f t="shared" si="409"/>
        <v>1.0741576034061704E-2</v>
      </c>
      <c r="P4412">
        <f t="shared" si="410"/>
        <v>1.0627420785646713E-2</v>
      </c>
      <c r="Q4412">
        <f t="shared" si="411"/>
        <v>0.98937257921435329</v>
      </c>
      <c r="R4412">
        <f t="shared" si="412"/>
        <v>-4.6401304190995659E-3</v>
      </c>
      <c r="S4412">
        <f t="shared" si="413"/>
        <v>0</v>
      </c>
    </row>
    <row r="4413" spans="1:19" x14ac:dyDescent="0.35">
      <c r="A4413">
        <v>1.6706174447290836</v>
      </c>
      <c r="B4413">
        <v>0</v>
      </c>
      <c r="C4413">
        <v>0</v>
      </c>
      <c r="D4413">
        <v>1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-0.29125288799392213</v>
      </c>
      <c r="L4413">
        <v>-0.86533323680341012</v>
      </c>
      <c r="M4413">
        <v>0</v>
      </c>
      <c r="N4413">
        <f t="shared" si="408"/>
        <v>-1.5308791656466663</v>
      </c>
      <c r="O4413">
        <f t="shared" si="409"/>
        <v>0.21634538025520489</v>
      </c>
      <c r="P4413">
        <f t="shared" si="410"/>
        <v>0.17786508977393645</v>
      </c>
      <c r="Q4413">
        <f t="shared" si="411"/>
        <v>0.82213491022606355</v>
      </c>
      <c r="R4413">
        <f t="shared" si="412"/>
        <v>-8.5056910003536434E-2</v>
      </c>
      <c r="S4413">
        <f t="shared" si="413"/>
        <v>1</v>
      </c>
    </row>
    <row r="4414" spans="1:19" x14ac:dyDescent="0.35">
      <c r="A4414">
        <v>-1.8799557067519288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0.13344609364432819</v>
      </c>
      <c r="L4414">
        <v>-1.1381027037756886</v>
      </c>
      <c r="M4414">
        <v>0</v>
      </c>
      <c r="N4414">
        <f t="shared" si="408"/>
        <v>-7.441370726952413</v>
      </c>
      <c r="O4414">
        <f t="shared" si="409"/>
        <v>5.8648074136780147E-4</v>
      </c>
      <c r="P4414">
        <f t="shared" si="410"/>
        <v>5.861369833152836E-4</v>
      </c>
      <c r="Q4414">
        <f t="shared" si="411"/>
        <v>0.99941386301668467</v>
      </c>
      <c r="R4414">
        <f t="shared" si="412"/>
        <v>-2.5463068901736849E-4</v>
      </c>
      <c r="S4414">
        <f t="shared" si="413"/>
        <v>0</v>
      </c>
    </row>
    <row r="4415" spans="1:19" x14ac:dyDescent="0.35">
      <c r="A4415">
        <v>-1.3368436203021676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-0.46528450397465071</v>
      </c>
      <c r="L4415">
        <v>-1.8524989267983238</v>
      </c>
      <c r="M4415">
        <v>0</v>
      </c>
      <c r="N4415">
        <f t="shared" si="408"/>
        <v>-6.5640398700693074</v>
      </c>
      <c r="O4415">
        <f t="shared" si="409"/>
        <v>1.4101772545176952E-3</v>
      </c>
      <c r="P4415">
        <f t="shared" si="410"/>
        <v>1.4081914549579075E-3</v>
      </c>
      <c r="Q4415">
        <f t="shared" si="411"/>
        <v>0.99859180854504215</v>
      </c>
      <c r="R4415">
        <f t="shared" si="412"/>
        <v>-6.1200078669519566E-4</v>
      </c>
      <c r="S4415">
        <f t="shared" si="413"/>
        <v>0</v>
      </c>
    </row>
    <row r="4416" spans="1:19" x14ac:dyDescent="0.35">
      <c r="A4416">
        <v>0.60916059824746549</v>
      </c>
      <c r="B4416">
        <v>0</v>
      </c>
      <c r="C4416">
        <v>1</v>
      </c>
      <c r="D4416">
        <v>1</v>
      </c>
      <c r="E4416">
        <v>0</v>
      </c>
      <c r="F4416">
        <v>1</v>
      </c>
      <c r="G4416">
        <v>0</v>
      </c>
      <c r="H4416">
        <v>1</v>
      </c>
      <c r="I4416">
        <v>0</v>
      </c>
      <c r="J4416">
        <v>0</v>
      </c>
      <c r="K4416">
        <v>0.13742143512612162</v>
      </c>
      <c r="L4416">
        <v>-6.0013858123348876E-2</v>
      </c>
      <c r="M4416">
        <v>0</v>
      </c>
      <c r="N4416">
        <f t="shared" si="408"/>
        <v>-3.1680715273388618</v>
      </c>
      <c r="O4416">
        <f t="shared" si="409"/>
        <v>4.2084678849737538E-2</v>
      </c>
      <c r="P4416">
        <f t="shared" si="410"/>
        <v>4.0385085496306296E-2</v>
      </c>
      <c r="Q4416">
        <f t="shared" si="411"/>
        <v>0.95961491450369374</v>
      </c>
      <c r="R4416">
        <f t="shared" si="412"/>
        <v>-1.7903010770569331E-2</v>
      </c>
      <c r="S4416">
        <f t="shared" si="413"/>
        <v>0</v>
      </c>
    </row>
    <row r="4417" spans="1:19" x14ac:dyDescent="0.35">
      <c r="A4417">
        <v>-0.23115940521714878</v>
      </c>
      <c r="B4417">
        <v>0</v>
      </c>
      <c r="C4417">
        <v>0</v>
      </c>
      <c r="D4417">
        <v>1</v>
      </c>
      <c r="E4417">
        <v>1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0.99631604749801694</v>
      </c>
      <c r="L4417">
        <v>-1.0731575925918126</v>
      </c>
      <c r="M4417">
        <v>0</v>
      </c>
      <c r="N4417">
        <f t="shared" si="408"/>
        <v>-4.3982349241534733</v>
      </c>
      <c r="O4417">
        <f t="shared" si="409"/>
        <v>1.2299029475429952E-2</v>
      </c>
      <c r="P4417">
        <f t="shared" si="410"/>
        <v>1.2149601172494721E-2</v>
      </c>
      <c r="Q4417">
        <f t="shared" si="411"/>
        <v>0.98785039882750525</v>
      </c>
      <c r="R4417">
        <f t="shared" si="412"/>
        <v>-5.3088204762283681E-3</v>
      </c>
      <c r="S4417">
        <f t="shared" si="413"/>
        <v>0</v>
      </c>
    </row>
    <row r="4418" spans="1:19" x14ac:dyDescent="0.35">
      <c r="A4418">
        <v>-0.98302467147496153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1</v>
      </c>
      <c r="I4418">
        <v>0</v>
      </c>
      <c r="J4418">
        <v>1</v>
      </c>
      <c r="K4418">
        <v>-0.71418505119581965</v>
      </c>
      <c r="L4418">
        <v>-1.1770697704860142</v>
      </c>
      <c r="M4418">
        <v>0</v>
      </c>
      <c r="N4418">
        <f t="shared" si="408"/>
        <v>-5.4382416884462828</v>
      </c>
      <c r="O4418">
        <f t="shared" si="409"/>
        <v>4.3471201463467562E-3</v>
      </c>
      <c r="P4418">
        <f t="shared" si="410"/>
        <v>4.328304486713043E-3</v>
      </c>
      <c r="Q4418">
        <f t="shared" si="411"/>
        <v>0.99567169551328694</v>
      </c>
      <c r="R4418">
        <f t="shared" si="412"/>
        <v>-1.8838386155453888E-3</v>
      </c>
      <c r="S4418">
        <f t="shared" si="413"/>
        <v>0</v>
      </c>
    </row>
    <row r="4419" spans="1:19" x14ac:dyDescent="0.35">
      <c r="A4419">
        <v>-0.23115940521714878</v>
      </c>
      <c r="B4419">
        <v>0</v>
      </c>
      <c r="C4419">
        <v>0</v>
      </c>
      <c r="D4419">
        <v>1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1</v>
      </c>
      <c r="K4419">
        <v>-0.63931611995537929</v>
      </c>
      <c r="L4419">
        <v>-0.70946496996210795</v>
      </c>
      <c r="M4419">
        <v>0</v>
      </c>
      <c r="N4419">
        <f t="shared" si="408"/>
        <v>-4.3860745999826518</v>
      </c>
      <c r="O4419">
        <f t="shared" si="409"/>
        <v>1.2449502708237125E-2</v>
      </c>
      <c r="P4419">
        <f t="shared" si="410"/>
        <v>1.2296418413891761E-2</v>
      </c>
      <c r="Q4419">
        <f t="shared" si="411"/>
        <v>0.98770358158610827</v>
      </c>
      <c r="R4419">
        <f t="shared" si="412"/>
        <v>-5.373371400714878E-3</v>
      </c>
      <c r="S4419">
        <f t="shared" si="413"/>
        <v>0</v>
      </c>
    </row>
    <row r="4420" spans="1:19" x14ac:dyDescent="0.35">
      <c r="A4420">
        <v>-9.8477299406946536E-2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-0.66405157806431536</v>
      </c>
      <c r="L4420">
        <v>-0.48865159193692953</v>
      </c>
      <c r="M4420">
        <v>0</v>
      </c>
      <c r="N4420">
        <f t="shared" si="408"/>
        <v>-4.2240556319354097</v>
      </c>
      <c r="O4420">
        <f t="shared" si="409"/>
        <v>1.4639152932345079E-2</v>
      </c>
      <c r="P4420">
        <f t="shared" si="410"/>
        <v>1.4427940110567762E-2</v>
      </c>
      <c r="Q4420">
        <f t="shared" si="411"/>
        <v>0.98557205988943219</v>
      </c>
      <c r="R4420">
        <f t="shared" si="412"/>
        <v>-6.3116168759152396E-3</v>
      </c>
      <c r="S4420">
        <f t="shared" si="413"/>
        <v>0</v>
      </c>
    </row>
    <row r="4421" spans="1:19" x14ac:dyDescent="0.35">
      <c r="A4421">
        <v>-0.76188782845795777</v>
      </c>
      <c r="B4421">
        <v>0</v>
      </c>
      <c r="C4421">
        <v>0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0.39383096070178908</v>
      </c>
      <c r="L4421">
        <v>0.16079951990182959</v>
      </c>
      <c r="M4421">
        <v>0</v>
      </c>
      <c r="N4421">
        <f t="shared" si="408"/>
        <v>-5.4409798068702173</v>
      </c>
      <c r="O4421">
        <f t="shared" si="409"/>
        <v>4.3352334975355136E-3</v>
      </c>
      <c r="P4421">
        <f t="shared" si="410"/>
        <v>4.316520373818143E-3</v>
      </c>
      <c r="Q4421">
        <f t="shared" si="411"/>
        <v>0.99568347962618187</v>
      </c>
      <c r="R4421">
        <f t="shared" si="412"/>
        <v>-1.8786986231740185E-3</v>
      </c>
      <c r="S4421">
        <f t="shared" si="413"/>
        <v>0</v>
      </c>
    </row>
    <row r="4422" spans="1:19" x14ac:dyDescent="0.35">
      <c r="A4422">
        <v>0.21111428081685873</v>
      </c>
      <c r="B4422">
        <v>0</v>
      </c>
      <c r="C4422">
        <v>0</v>
      </c>
      <c r="D4422">
        <v>1</v>
      </c>
      <c r="E4422">
        <v>0</v>
      </c>
      <c r="F4422">
        <v>1</v>
      </c>
      <c r="G4422">
        <v>0</v>
      </c>
      <c r="H4422">
        <v>1</v>
      </c>
      <c r="I4422">
        <v>0</v>
      </c>
      <c r="J4422">
        <v>1</v>
      </c>
      <c r="K4422">
        <v>5.2172445572109885E-2</v>
      </c>
      <c r="L4422">
        <v>0.57644823147863489</v>
      </c>
      <c r="M4422">
        <v>0</v>
      </c>
      <c r="N4422">
        <f t="shared" ref="N4422:N4485" si="414">$M$3+SUMPRODUCT($A$3:$L$3,A4422:L4422)</f>
        <v>-3.8823969096993647</v>
      </c>
      <c r="O4422">
        <f t="shared" ref="O4422:O4485" si="415">EXP(N4422)</f>
        <v>2.0601386292480785E-2</v>
      </c>
      <c r="P4422">
        <f t="shared" ref="P4422:P4485" si="416">O4422/(1+O4422)</f>
        <v>2.0185536262417838E-2</v>
      </c>
      <c r="Q4422">
        <f t="shared" ref="Q4422:Q4485" si="417">IF(M4422=1,P4422,1-P4422)</f>
        <v>0.97981446373758219</v>
      </c>
      <c r="R4422">
        <f t="shared" ref="R4422:R4485" si="418">LOG(Q4422)</f>
        <v>-8.8561539029006833E-3</v>
      </c>
      <c r="S4422">
        <f t="shared" ref="S4422:S4485" si="419">IF(P4422&gt;U$2,1,0)</f>
        <v>0</v>
      </c>
    </row>
    <row r="4423" spans="1:19" x14ac:dyDescent="0.35">
      <c r="A4423">
        <v>-1.1157067772851639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-0.17839736037190143</v>
      </c>
      <c r="L4423">
        <v>-0.6315308365414567</v>
      </c>
      <c r="M4423">
        <v>0</v>
      </c>
      <c r="N4423">
        <f t="shared" si="414"/>
        <v>-5.9172891753799242</v>
      </c>
      <c r="O4423">
        <f t="shared" si="415"/>
        <v>2.6924891588154492E-3</v>
      </c>
      <c r="P4423">
        <f t="shared" si="416"/>
        <v>2.6852591277254385E-3</v>
      </c>
      <c r="Q4423">
        <f t="shared" si="417"/>
        <v>0.99731474087227456</v>
      </c>
      <c r="R4423">
        <f t="shared" si="418"/>
        <v>-1.1677617957960111E-3</v>
      </c>
      <c r="S4423">
        <f t="shared" si="419"/>
        <v>0</v>
      </c>
    </row>
    <row r="4424" spans="1:19" x14ac:dyDescent="0.35">
      <c r="A4424">
        <v>1.0072069156780723</v>
      </c>
      <c r="B4424">
        <v>0</v>
      </c>
      <c r="C4424">
        <v>0</v>
      </c>
      <c r="D4424">
        <v>1</v>
      </c>
      <c r="E4424">
        <v>0</v>
      </c>
      <c r="F4424">
        <v>1</v>
      </c>
      <c r="G4424">
        <v>0</v>
      </c>
      <c r="H4424">
        <v>1</v>
      </c>
      <c r="I4424">
        <v>0</v>
      </c>
      <c r="J4424">
        <v>0</v>
      </c>
      <c r="K4424">
        <v>-0.44894143343838949</v>
      </c>
      <c r="L4424">
        <v>-0.1379479915439997</v>
      </c>
      <c r="M4424">
        <v>0</v>
      </c>
      <c r="N4424">
        <f t="shared" si="414"/>
        <v>-2.9222481950993777</v>
      </c>
      <c r="O4424">
        <f t="shared" si="415"/>
        <v>5.3812570047497538E-2</v>
      </c>
      <c r="P4424">
        <f t="shared" si="416"/>
        <v>5.1064649992808575E-2</v>
      </c>
      <c r="Q4424">
        <f t="shared" si="417"/>
        <v>0.94893535000719142</v>
      </c>
      <c r="R4424">
        <f t="shared" si="418"/>
        <v>-2.276337460278462E-2</v>
      </c>
      <c r="S4424">
        <f t="shared" si="419"/>
        <v>1</v>
      </c>
    </row>
    <row r="4425" spans="1:19" x14ac:dyDescent="0.35">
      <c r="A4425">
        <v>-0.71766045985455706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-0.4403281935611707</v>
      </c>
      <c r="L4425">
        <v>-0.96924541469761161</v>
      </c>
      <c r="M4425">
        <v>0</v>
      </c>
      <c r="N4425">
        <f t="shared" si="414"/>
        <v>-5.0338246253795038</v>
      </c>
      <c r="O4425">
        <f t="shared" si="415"/>
        <v>6.5138498328512519E-3</v>
      </c>
      <c r="P4425">
        <f t="shared" si="416"/>
        <v>6.4716941887416534E-3</v>
      </c>
      <c r="Q4425">
        <f t="shared" si="417"/>
        <v>0.99352830581125839</v>
      </c>
      <c r="R4425">
        <f t="shared" si="418"/>
        <v>-2.8197552451394996E-3</v>
      </c>
      <c r="S4425">
        <f t="shared" si="419"/>
        <v>0</v>
      </c>
    </row>
    <row r="4426" spans="1:19" x14ac:dyDescent="0.35">
      <c r="A4426">
        <v>-1.1157067772851639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1</v>
      </c>
      <c r="I4426">
        <v>1</v>
      </c>
      <c r="J4426">
        <v>0</v>
      </c>
      <c r="K4426">
        <v>-0.1576372437447584</v>
      </c>
      <c r="L4426">
        <v>-0.43669550298982895</v>
      </c>
      <c r="M4426">
        <v>0</v>
      </c>
      <c r="N4426">
        <f t="shared" si="414"/>
        <v>-5.6599381819550132</v>
      </c>
      <c r="O4426">
        <f t="shared" si="415"/>
        <v>3.4827321872522503E-3</v>
      </c>
      <c r="P4426">
        <f t="shared" si="416"/>
        <v>3.4706448606854198E-3</v>
      </c>
      <c r="Q4426">
        <f t="shared" si="417"/>
        <v>0.99652935513931462</v>
      </c>
      <c r="R4426">
        <f t="shared" si="418"/>
        <v>-1.5099035994742525E-3</v>
      </c>
      <c r="S4426">
        <f t="shared" si="419"/>
        <v>0</v>
      </c>
    </row>
    <row r="4427" spans="1:19" x14ac:dyDescent="0.35">
      <c r="A4427">
        <v>-1.0272520400783622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-0.58785753299661059</v>
      </c>
      <c r="L4427">
        <v>-9.8980924833674058E-2</v>
      </c>
      <c r="M4427">
        <v>0</v>
      </c>
      <c r="N4427">
        <f t="shared" si="414"/>
        <v>-5.9608456634399518</v>
      </c>
      <c r="O4427">
        <f t="shared" si="415"/>
        <v>2.5777311570418606E-3</v>
      </c>
      <c r="P4427">
        <f t="shared" si="416"/>
        <v>2.5711035433302375E-3</v>
      </c>
      <c r="Q4427">
        <f t="shared" si="417"/>
        <v>0.99742889645666977</v>
      </c>
      <c r="R4427">
        <f t="shared" si="418"/>
        <v>-1.1180540142970443E-3</v>
      </c>
      <c r="S4427">
        <f t="shared" si="419"/>
        <v>0</v>
      </c>
    </row>
    <row r="4428" spans="1:19" x14ac:dyDescent="0.35">
      <c r="A4428">
        <v>-1.425298357508969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-0.5757106562466866</v>
      </c>
      <c r="L4428">
        <v>-0.91728932575051059</v>
      </c>
      <c r="M4428">
        <v>0</v>
      </c>
      <c r="N4428">
        <f t="shared" si="414"/>
        <v>-6.7983307059175626</v>
      </c>
      <c r="O4428">
        <f t="shared" si="415"/>
        <v>1.1156359187631144E-3</v>
      </c>
      <c r="P4428">
        <f t="shared" si="416"/>
        <v>1.1143926622814672E-3</v>
      </c>
      <c r="Q4428">
        <f t="shared" si="417"/>
        <v>0.99888560733771858</v>
      </c>
      <c r="R4428">
        <f t="shared" si="418"/>
        <v>-4.8424445327707288E-4</v>
      </c>
      <c r="S4428">
        <f t="shared" si="419"/>
        <v>0</v>
      </c>
    </row>
    <row r="4429" spans="1:19" x14ac:dyDescent="0.35">
      <c r="A4429">
        <v>-1.6022078319225721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-0.8100349513679469</v>
      </c>
      <c r="L4429">
        <v>-1.2939709706169911</v>
      </c>
      <c r="M4429">
        <v>0</v>
      </c>
      <c r="N4429">
        <f t="shared" si="414"/>
        <v>-7.1343910495009464</v>
      </c>
      <c r="O4429">
        <f t="shared" si="415"/>
        <v>7.9721109720063831E-4</v>
      </c>
      <c r="P4429">
        <f t="shared" si="416"/>
        <v>7.9657605792749419E-4</v>
      </c>
      <c r="Q4429">
        <f t="shared" si="417"/>
        <v>0.99920342394207251</v>
      </c>
      <c r="R4429">
        <f t="shared" si="418"/>
        <v>-3.4608644677046606E-4</v>
      </c>
      <c r="S4429">
        <f t="shared" si="419"/>
        <v>0</v>
      </c>
    </row>
    <row r="4430" spans="1:19" x14ac:dyDescent="0.35">
      <c r="A4430">
        <v>0.47647849243726326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1</v>
      </c>
      <c r="I4430">
        <v>0</v>
      </c>
      <c r="J4430">
        <v>1</v>
      </c>
      <c r="K4430">
        <v>-0.46550535627919487</v>
      </c>
      <c r="L4430">
        <v>-0.90430030351373569</v>
      </c>
      <c r="M4430">
        <v>0</v>
      </c>
      <c r="N4430">
        <f t="shared" si="414"/>
        <v>-2.9743081440253709</v>
      </c>
      <c r="O4430">
        <f t="shared" si="415"/>
        <v>5.1082763696479759E-2</v>
      </c>
      <c r="P4430">
        <f t="shared" si="416"/>
        <v>4.8600134509703449E-2</v>
      </c>
      <c r="Q4430">
        <f t="shared" si="417"/>
        <v>0.95139986549029654</v>
      </c>
      <c r="R4430">
        <f t="shared" si="418"/>
        <v>-2.1636914317027432E-2</v>
      </c>
      <c r="S4430">
        <f t="shared" si="419"/>
        <v>0</v>
      </c>
    </row>
    <row r="4431" spans="1:19" x14ac:dyDescent="0.35">
      <c r="A4431">
        <v>-1.0022562200145031E-2</v>
      </c>
      <c r="B4431">
        <v>0</v>
      </c>
      <c r="C4431">
        <v>0</v>
      </c>
      <c r="D4431">
        <v>1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-0.40079563104778165</v>
      </c>
      <c r="L4431">
        <v>0.2257446310857055</v>
      </c>
      <c r="M4431">
        <v>0</v>
      </c>
      <c r="N4431">
        <f t="shared" si="414"/>
        <v>-4.452515578597553</v>
      </c>
      <c r="O4431">
        <f t="shared" si="415"/>
        <v>1.1649225538087242E-2</v>
      </c>
      <c r="P4431">
        <f t="shared" si="416"/>
        <v>1.1515083730619298E-2</v>
      </c>
      <c r="Q4431">
        <f t="shared" si="417"/>
        <v>0.98848491626938073</v>
      </c>
      <c r="R4431">
        <f t="shared" si="418"/>
        <v>-5.0299533922460223E-3</v>
      </c>
      <c r="S4431">
        <f t="shared" si="419"/>
        <v>0</v>
      </c>
    </row>
    <row r="4432" spans="1:19" x14ac:dyDescent="0.35">
      <c r="A4432">
        <v>0.78607007266106854</v>
      </c>
      <c r="B4432">
        <v>0</v>
      </c>
      <c r="C4432">
        <v>0</v>
      </c>
      <c r="D4432">
        <v>1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0.83906920666263762</v>
      </c>
      <c r="L4432">
        <v>0.12183245319150394</v>
      </c>
      <c r="M4432">
        <v>0</v>
      </c>
      <c r="N4432">
        <f t="shared" si="414"/>
        <v>-2.8029729648819446</v>
      </c>
      <c r="O4432">
        <f t="shared" si="415"/>
        <v>6.0629544913931556E-2</v>
      </c>
      <c r="P4432">
        <f t="shared" si="416"/>
        <v>5.7163733751025715E-2</v>
      </c>
      <c r="Q4432">
        <f t="shared" si="417"/>
        <v>0.94283626624897432</v>
      </c>
      <c r="R4432">
        <f t="shared" si="418"/>
        <v>-2.5563720665227396E-2</v>
      </c>
      <c r="S4432">
        <f t="shared" si="419"/>
        <v>1</v>
      </c>
    </row>
    <row r="4433" spans="1:19" x14ac:dyDescent="0.35">
      <c r="A4433">
        <v>-0.54075098544095401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1</v>
      </c>
      <c r="I4433">
        <v>0</v>
      </c>
      <c r="J4433">
        <v>1</v>
      </c>
      <c r="K4433">
        <v>-0.60397975122832792</v>
      </c>
      <c r="L4433">
        <v>-2.1046791413023236E-2</v>
      </c>
      <c r="M4433">
        <v>0</v>
      </c>
      <c r="N4433">
        <f t="shared" si="414"/>
        <v>-4.6715999113805697</v>
      </c>
      <c r="O4433">
        <f t="shared" si="415"/>
        <v>9.3572867151096445E-3</v>
      </c>
      <c r="P4433">
        <f t="shared" si="416"/>
        <v>9.2705396179011603E-3</v>
      </c>
      <c r="Q4433">
        <f t="shared" si="417"/>
        <v>0.99072946038209886</v>
      </c>
      <c r="R4433">
        <f t="shared" si="418"/>
        <v>-4.044922612425921E-3</v>
      </c>
      <c r="S4433">
        <f t="shared" si="419"/>
        <v>0</v>
      </c>
    </row>
    <row r="4434" spans="1:19" x14ac:dyDescent="0.35">
      <c r="A4434">
        <v>-0.14270466801034729</v>
      </c>
      <c r="B4434">
        <v>0</v>
      </c>
      <c r="C4434">
        <v>0</v>
      </c>
      <c r="D4434">
        <v>1</v>
      </c>
      <c r="E4434">
        <v>1</v>
      </c>
      <c r="F4434">
        <v>0</v>
      </c>
      <c r="G4434">
        <v>0</v>
      </c>
      <c r="H4434">
        <v>1</v>
      </c>
      <c r="I4434">
        <v>0</v>
      </c>
      <c r="J4434">
        <v>1</v>
      </c>
      <c r="K4434">
        <v>-0.42773961220215839</v>
      </c>
      <c r="L4434">
        <v>0.86220672068768922</v>
      </c>
      <c r="M4434">
        <v>0</v>
      </c>
      <c r="N4434">
        <f t="shared" si="414"/>
        <v>-4.1843245673904406</v>
      </c>
      <c r="O4434">
        <f t="shared" si="415"/>
        <v>1.5232490989235327E-2</v>
      </c>
      <c r="P4434">
        <f t="shared" si="416"/>
        <v>1.5003943554242335E-2</v>
      </c>
      <c r="Q4434">
        <f t="shared" si="417"/>
        <v>0.98499605644575772</v>
      </c>
      <c r="R4434">
        <f t="shared" si="418"/>
        <v>-6.5655082508907416E-3</v>
      </c>
      <c r="S4434">
        <f t="shared" si="419"/>
        <v>0</v>
      </c>
    </row>
    <row r="4435" spans="1:19" x14ac:dyDescent="0.35">
      <c r="A4435">
        <v>1.2283437586950761</v>
      </c>
      <c r="B4435">
        <v>1</v>
      </c>
      <c r="C4435">
        <v>0</v>
      </c>
      <c r="D4435">
        <v>1</v>
      </c>
      <c r="E4435">
        <v>0</v>
      </c>
      <c r="F4435">
        <v>0</v>
      </c>
      <c r="G4435">
        <v>1</v>
      </c>
      <c r="H4435">
        <v>0</v>
      </c>
      <c r="I4435">
        <v>1</v>
      </c>
      <c r="J4435">
        <v>0</v>
      </c>
      <c r="K4435">
        <v>-9.4453473956863099E-3</v>
      </c>
      <c r="L4435">
        <v>3.0909297534077767E-2</v>
      </c>
      <c r="M4435">
        <v>0</v>
      </c>
      <c r="N4435">
        <f t="shared" si="414"/>
        <v>-1.7467629553300572</v>
      </c>
      <c r="O4435">
        <f t="shared" si="415"/>
        <v>0.17433736889254273</v>
      </c>
      <c r="P4435">
        <f t="shared" si="416"/>
        <v>0.14845594929585809</v>
      </c>
      <c r="Q4435">
        <f t="shared" si="417"/>
        <v>0.85154405070414185</v>
      </c>
      <c r="R4435">
        <f t="shared" si="418"/>
        <v>-6.9792880898211895E-2</v>
      </c>
      <c r="S4435">
        <f t="shared" si="419"/>
        <v>1</v>
      </c>
    </row>
    <row r="4436" spans="1:19" x14ac:dyDescent="0.35">
      <c r="A4436">
        <v>0.60916059824746549</v>
      </c>
      <c r="B4436">
        <v>0</v>
      </c>
      <c r="C4436">
        <v>0</v>
      </c>
      <c r="D4436">
        <v>1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-0.92266962668542341</v>
      </c>
      <c r="L4436">
        <v>0.51150312029475897</v>
      </c>
      <c r="M4436">
        <v>0</v>
      </c>
      <c r="N4436">
        <f t="shared" si="414"/>
        <v>-3.3740617318216004</v>
      </c>
      <c r="O4436">
        <f t="shared" si="415"/>
        <v>3.4250239149826278E-2</v>
      </c>
      <c r="P4436">
        <f t="shared" si="416"/>
        <v>3.3116007957591231E-2</v>
      </c>
      <c r="Q4436">
        <f t="shared" si="417"/>
        <v>0.96688399204240882</v>
      </c>
      <c r="R4436">
        <f t="shared" si="418"/>
        <v>-1.4625629989534691E-2</v>
      </c>
      <c r="S4436">
        <f t="shared" si="419"/>
        <v>0</v>
      </c>
    </row>
    <row r="4437" spans="1:19" x14ac:dyDescent="0.35">
      <c r="A4437">
        <v>-1.3368436203021676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0.88235625835327591</v>
      </c>
      <c r="L4437">
        <v>-0.78739910338275876</v>
      </c>
      <c r="M4437">
        <v>0</v>
      </c>
      <c r="N4437">
        <f t="shared" si="414"/>
        <v>-6.4157302112172765</v>
      </c>
      <c r="O4437">
        <f t="shared" si="415"/>
        <v>1.6356251201572489E-3</v>
      </c>
      <c r="P4437">
        <f t="shared" si="416"/>
        <v>1.632954219216232E-3</v>
      </c>
      <c r="Q4437">
        <f t="shared" si="417"/>
        <v>0.99836704578078372</v>
      </c>
      <c r="R4437">
        <f t="shared" si="418"/>
        <v>-7.0976266942552322E-4</v>
      </c>
      <c r="S4437">
        <f t="shared" si="419"/>
        <v>0</v>
      </c>
    </row>
    <row r="4438" spans="1:19" x14ac:dyDescent="0.35">
      <c r="A4438">
        <v>-0.98302467147496153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-1.0487762925800888</v>
      </c>
      <c r="L4438">
        <v>0.31666778674313167</v>
      </c>
      <c r="M4438">
        <v>0</v>
      </c>
      <c r="N4438">
        <f t="shared" si="414"/>
        <v>-5.7419110672524303</v>
      </c>
      <c r="O4438">
        <f t="shared" si="415"/>
        <v>3.2086305036470105E-3</v>
      </c>
      <c r="P4438">
        <f t="shared" si="416"/>
        <v>3.1983681221284571E-3</v>
      </c>
      <c r="Q4438">
        <f t="shared" si="417"/>
        <v>0.99680163187787152</v>
      </c>
      <c r="R4438">
        <f t="shared" si="418"/>
        <v>-1.3912596947625296E-3</v>
      </c>
      <c r="S4438">
        <f t="shared" si="419"/>
        <v>0</v>
      </c>
    </row>
    <row r="4439" spans="1:19" x14ac:dyDescent="0.35">
      <c r="A4439">
        <v>0.87452480986786996</v>
      </c>
      <c r="B4439">
        <v>1</v>
      </c>
      <c r="C4439">
        <v>0</v>
      </c>
      <c r="D4439">
        <v>1</v>
      </c>
      <c r="E4439">
        <v>0</v>
      </c>
      <c r="F4439">
        <v>0</v>
      </c>
      <c r="G4439">
        <v>1</v>
      </c>
      <c r="H4439">
        <v>1</v>
      </c>
      <c r="I4439">
        <v>0</v>
      </c>
      <c r="J4439">
        <v>0</v>
      </c>
      <c r="K4439">
        <v>1.9071109514377695</v>
      </c>
      <c r="L4439">
        <v>1.7920275297302401E-2</v>
      </c>
      <c r="M4439">
        <v>0</v>
      </c>
      <c r="N4439">
        <f t="shared" si="414"/>
        <v>-2.1124537392627292</v>
      </c>
      <c r="O4439">
        <f t="shared" si="415"/>
        <v>0.12094084475365305</v>
      </c>
      <c r="P4439">
        <f t="shared" si="416"/>
        <v>0.10789226328908728</v>
      </c>
      <c r="Q4439">
        <f t="shared" si="417"/>
        <v>0.8921077367109127</v>
      </c>
      <c r="R4439">
        <f t="shared" si="418"/>
        <v>-4.9582694240878147E-2</v>
      </c>
      <c r="S4439">
        <f t="shared" si="419"/>
        <v>1</v>
      </c>
    </row>
    <row r="4440" spans="1:19" x14ac:dyDescent="0.35">
      <c r="A4440">
        <v>-1.6022078319225721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-5.8474559004470246E-2</v>
      </c>
      <c r="L4440">
        <v>-1.2809819483802158</v>
      </c>
      <c r="M4440">
        <v>0</v>
      </c>
      <c r="N4440">
        <f t="shared" si="414"/>
        <v>-7.0135133536455001</v>
      </c>
      <c r="O4440">
        <f t="shared" si="415"/>
        <v>8.9964226800951582E-4</v>
      </c>
      <c r="P4440">
        <f t="shared" si="416"/>
        <v>8.9883363927571464E-4</v>
      </c>
      <c r="Q4440">
        <f t="shared" si="417"/>
        <v>0.99910116636072432</v>
      </c>
      <c r="R4440">
        <f t="shared" si="418"/>
        <v>-3.9053402855210496E-4</v>
      </c>
      <c r="S4440">
        <f t="shared" si="419"/>
        <v>0</v>
      </c>
    </row>
    <row r="4441" spans="1:19" x14ac:dyDescent="0.35">
      <c r="A4441">
        <v>1.5379353389188812</v>
      </c>
      <c r="B4441">
        <v>0</v>
      </c>
      <c r="C4441">
        <v>0</v>
      </c>
      <c r="D4441">
        <v>1</v>
      </c>
      <c r="E4441">
        <v>1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-0.36943460380252341</v>
      </c>
      <c r="L4441">
        <v>-0.61854181430468136</v>
      </c>
      <c r="M4441">
        <v>0</v>
      </c>
      <c r="N4441">
        <f t="shared" si="414"/>
        <v>-1.6777411493694667</v>
      </c>
      <c r="O4441">
        <f t="shared" si="415"/>
        <v>0.18679544284877775</v>
      </c>
      <c r="P4441">
        <f t="shared" si="416"/>
        <v>0.15739480967368305</v>
      </c>
      <c r="Q4441">
        <f t="shared" si="417"/>
        <v>0.84260519032631698</v>
      </c>
      <c r="R4441">
        <f t="shared" si="418"/>
        <v>-7.437587000962656E-2</v>
      </c>
      <c r="S4441">
        <f t="shared" si="419"/>
        <v>1</v>
      </c>
    </row>
    <row r="4442" spans="1:19" x14ac:dyDescent="0.35">
      <c r="A4442">
        <v>1.0072069156780723</v>
      </c>
      <c r="B4442">
        <v>0</v>
      </c>
      <c r="C4442">
        <v>0</v>
      </c>
      <c r="D4442">
        <v>1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2.3580913573167641</v>
      </c>
      <c r="L4442">
        <v>-0.96924541469761161</v>
      </c>
      <c r="M4442">
        <v>0</v>
      </c>
      <c r="N4442">
        <f t="shared" si="414"/>
        <v>-2.5649936629907524</v>
      </c>
      <c r="O4442">
        <f t="shared" si="415"/>
        <v>7.6919668880943065E-2</v>
      </c>
      <c r="P4442">
        <f t="shared" si="416"/>
        <v>7.1425632852330029E-2</v>
      </c>
      <c r="Q4442">
        <f t="shared" si="417"/>
        <v>0.92857436714766994</v>
      </c>
      <c r="R4442">
        <f t="shared" si="418"/>
        <v>-3.2183308996326106E-2</v>
      </c>
      <c r="S4442">
        <f t="shared" si="419"/>
        <v>1</v>
      </c>
    </row>
    <row r="4443" spans="1:19" x14ac:dyDescent="0.35">
      <c r="A4443">
        <v>-9.8477299406946536E-2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-1.0030598655394658</v>
      </c>
      <c r="L4443">
        <v>-0.11196994707044942</v>
      </c>
      <c r="M4443">
        <v>0</v>
      </c>
      <c r="N4443">
        <f t="shared" si="414"/>
        <v>-4.7139257281643863</v>
      </c>
      <c r="O4443">
        <f t="shared" si="415"/>
        <v>8.9694965706086857E-3</v>
      </c>
      <c r="P4443">
        <f t="shared" si="416"/>
        <v>8.8897598996750173E-3</v>
      </c>
      <c r="Q4443">
        <f t="shared" si="417"/>
        <v>0.991110240100325</v>
      </c>
      <c r="R4443">
        <f t="shared" si="418"/>
        <v>-3.8780367311500993E-3</v>
      </c>
      <c r="S4443">
        <f t="shared" si="419"/>
        <v>0</v>
      </c>
    </row>
    <row r="4444" spans="1:19" x14ac:dyDescent="0.35">
      <c r="A4444">
        <v>-1.425298357508969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-0.72809874638209604</v>
      </c>
      <c r="L4444">
        <v>-0.16392603601754996</v>
      </c>
      <c r="M4444">
        <v>0</v>
      </c>
      <c r="N4444">
        <f t="shared" si="414"/>
        <v>-6.7302846478455933</v>
      </c>
      <c r="O4444">
        <f t="shared" si="415"/>
        <v>1.194192985296715E-3</v>
      </c>
      <c r="P4444">
        <f t="shared" si="416"/>
        <v>1.1927685894141543E-3</v>
      </c>
      <c r="Q4444">
        <f t="shared" si="417"/>
        <v>0.99880723141058581</v>
      </c>
      <c r="R4444">
        <f t="shared" si="418"/>
        <v>-5.1832199715675059E-4</v>
      </c>
      <c r="S4444">
        <f t="shared" si="419"/>
        <v>0</v>
      </c>
    </row>
    <row r="4445" spans="1:19" x14ac:dyDescent="0.35">
      <c r="A4445">
        <v>0.52070586104066396</v>
      </c>
      <c r="B4445">
        <v>0</v>
      </c>
      <c r="C4445">
        <v>0</v>
      </c>
      <c r="D4445">
        <v>1</v>
      </c>
      <c r="E4445">
        <v>1</v>
      </c>
      <c r="F4445">
        <v>0</v>
      </c>
      <c r="G4445">
        <v>0</v>
      </c>
      <c r="H4445">
        <v>1</v>
      </c>
      <c r="I4445">
        <v>0</v>
      </c>
      <c r="J4445">
        <v>1</v>
      </c>
      <c r="K4445">
        <v>-0.52756485385607887</v>
      </c>
      <c r="L4445">
        <v>-2.1046791413023236E-2</v>
      </c>
      <c r="M4445">
        <v>0</v>
      </c>
      <c r="N4445">
        <f t="shared" si="414"/>
        <v>-3.1120526519933143</v>
      </c>
      <c r="O4445">
        <f t="shared" si="415"/>
        <v>4.4509498996526432E-2</v>
      </c>
      <c r="P4445">
        <f t="shared" si="416"/>
        <v>4.2612823568658087E-2</v>
      </c>
      <c r="Q4445">
        <f t="shared" si="417"/>
        <v>0.95738717643134197</v>
      </c>
      <c r="R4445">
        <f t="shared" si="418"/>
        <v>-1.8912393902748157E-2</v>
      </c>
      <c r="S4445">
        <f t="shared" si="419"/>
        <v>0</v>
      </c>
    </row>
    <row r="4446" spans="1:19" x14ac:dyDescent="0.35">
      <c r="A4446">
        <v>-5.424993080354578E-2</v>
      </c>
      <c r="B4446">
        <v>0</v>
      </c>
      <c r="C4446">
        <v>0</v>
      </c>
      <c r="D4446">
        <v>1</v>
      </c>
      <c r="E4446">
        <v>1</v>
      </c>
      <c r="F4446">
        <v>0</v>
      </c>
      <c r="G4446">
        <v>0</v>
      </c>
      <c r="H4446">
        <v>1</v>
      </c>
      <c r="I4446">
        <v>1</v>
      </c>
      <c r="J4446">
        <v>0</v>
      </c>
      <c r="K4446">
        <v>-0.41404676932042583</v>
      </c>
      <c r="L4446">
        <v>-0.56658572535758078</v>
      </c>
      <c r="M4446">
        <v>0</v>
      </c>
      <c r="N4446">
        <f t="shared" si="414"/>
        <v>-4.1555861896405135</v>
      </c>
      <c r="O4446">
        <f t="shared" si="415"/>
        <v>1.5676598975793505E-2</v>
      </c>
      <c r="P4446">
        <f t="shared" si="416"/>
        <v>1.543463637106709E-2</v>
      </c>
      <c r="Q4446">
        <f t="shared" si="417"/>
        <v>0.98456536362893288</v>
      </c>
      <c r="R4446">
        <f t="shared" si="418"/>
        <v>-6.7554464927930919E-3</v>
      </c>
      <c r="S4446">
        <f t="shared" si="419"/>
        <v>0</v>
      </c>
    </row>
    <row r="4447" spans="1:19" x14ac:dyDescent="0.35">
      <c r="A4447">
        <v>0.34379638662706097</v>
      </c>
      <c r="B4447">
        <v>0</v>
      </c>
      <c r="C4447">
        <v>0</v>
      </c>
      <c r="D4447">
        <v>1</v>
      </c>
      <c r="E4447">
        <v>1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-0.42398512302490915</v>
      </c>
      <c r="L4447">
        <v>-0.50164061417370487</v>
      </c>
      <c r="M4447">
        <v>0</v>
      </c>
      <c r="N4447">
        <f t="shared" si="414"/>
        <v>-3.5786338466686329</v>
      </c>
      <c r="O4447">
        <f t="shared" si="415"/>
        <v>2.7913806758384802E-2</v>
      </c>
      <c r="P4447">
        <f t="shared" si="416"/>
        <v>2.7155785412021467E-2</v>
      </c>
      <c r="Q4447">
        <f t="shared" si="417"/>
        <v>0.97284421458797854</v>
      </c>
      <c r="R4447">
        <f t="shared" si="418"/>
        <v>-1.1956699466061847E-2</v>
      </c>
      <c r="S4447">
        <f t="shared" si="419"/>
        <v>0</v>
      </c>
    </row>
    <row r="4448" spans="1:19" x14ac:dyDescent="0.35">
      <c r="A4448">
        <v>1.5821627075222819</v>
      </c>
      <c r="B4448">
        <v>1</v>
      </c>
      <c r="C4448">
        <v>0</v>
      </c>
      <c r="D4448">
        <v>1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-0.70998885740948237</v>
      </c>
      <c r="L4448">
        <v>9.5854408717953685E-2</v>
      </c>
      <c r="M4448">
        <v>0</v>
      </c>
      <c r="N4448">
        <f t="shared" si="414"/>
        <v>-1.6670789912487605</v>
      </c>
      <c r="O4448">
        <f t="shared" si="415"/>
        <v>0.18879774083686571</v>
      </c>
      <c r="P4448">
        <f t="shared" si="416"/>
        <v>0.15881401381530191</v>
      </c>
      <c r="Q4448">
        <f t="shared" si="417"/>
        <v>0.84118598618469809</v>
      </c>
      <c r="R4448">
        <f t="shared" si="418"/>
        <v>-7.510797109431365E-2</v>
      </c>
      <c r="S4448">
        <f t="shared" si="419"/>
        <v>1</v>
      </c>
    </row>
    <row r="4449" spans="1:19" x14ac:dyDescent="0.35">
      <c r="A4449">
        <v>-0.67343309125115636</v>
      </c>
      <c r="B4449">
        <v>0</v>
      </c>
      <c r="C4449">
        <v>0</v>
      </c>
      <c r="D4449">
        <v>1</v>
      </c>
      <c r="E4449">
        <v>0</v>
      </c>
      <c r="F4449">
        <v>1</v>
      </c>
      <c r="G4449">
        <v>0</v>
      </c>
      <c r="H4449">
        <v>1</v>
      </c>
      <c r="I4449">
        <v>0</v>
      </c>
      <c r="J4449">
        <v>0</v>
      </c>
      <c r="K4449">
        <v>-0.71043056201857036</v>
      </c>
      <c r="L4449">
        <v>0.13482147542827885</v>
      </c>
      <c r="M4449">
        <v>0</v>
      </c>
      <c r="N4449">
        <f t="shared" si="414"/>
        <v>-5.7476384202698245</v>
      </c>
      <c r="O4449">
        <f t="shared" si="415"/>
        <v>3.1903060693928413E-3</v>
      </c>
      <c r="P4449">
        <f t="shared" si="416"/>
        <v>3.180160384416794E-3</v>
      </c>
      <c r="Q4449">
        <f t="shared" si="417"/>
        <v>0.99681983961558318</v>
      </c>
      <c r="R4449">
        <f t="shared" si="418"/>
        <v>-1.3833268748873375E-3</v>
      </c>
      <c r="S4449">
        <f t="shared" si="419"/>
        <v>0</v>
      </c>
    </row>
    <row r="4450" spans="1:19" x14ac:dyDescent="0.35">
      <c r="A4450">
        <v>1.3167984959018775</v>
      </c>
      <c r="B4450">
        <v>1</v>
      </c>
      <c r="C4450">
        <v>0</v>
      </c>
      <c r="D4450">
        <v>1</v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0.41149914506531476</v>
      </c>
      <c r="L4450">
        <v>0.87519574292446456</v>
      </c>
      <c r="M4450">
        <v>0</v>
      </c>
      <c r="N4450">
        <f t="shared" si="414"/>
        <v>-1.9165703757791777</v>
      </c>
      <c r="O4450">
        <f t="shared" si="415"/>
        <v>0.14711063212432493</v>
      </c>
      <c r="P4450">
        <f t="shared" si="416"/>
        <v>0.12824450232136017</v>
      </c>
      <c r="Q4450">
        <f t="shared" si="417"/>
        <v>0.8717554976786398</v>
      </c>
      <c r="R4450">
        <f t="shared" si="418"/>
        <v>-5.9605305088816535E-2</v>
      </c>
      <c r="S4450">
        <f t="shared" si="419"/>
        <v>1</v>
      </c>
    </row>
    <row r="4451" spans="1:19" x14ac:dyDescent="0.35">
      <c r="A4451">
        <v>-5.424993080354578E-2</v>
      </c>
      <c r="B4451">
        <v>0</v>
      </c>
      <c r="C4451">
        <v>0</v>
      </c>
      <c r="D4451">
        <v>1</v>
      </c>
      <c r="E4451">
        <v>1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1.8947432223833014</v>
      </c>
      <c r="L4451">
        <v>-0.12495896930722479</v>
      </c>
      <c r="M4451">
        <v>0</v>
      </c>
      <c r="N4451">
        <f t="shared" si="414"/>
        <v>-3.9478505754401692</v>
      </c>
      <c r="O4451">
        <f t="shared" si="415"/>
        <v>1.9296132814770918E-2</v>
      </c>
      <c r="P4451">
        <f t="shared" si="416"/>
        <v>1.8930840796467008E-2</v>
      </c>
      <c r="Q4451">
        <f t="shared" si="417"/>
        <v>0.98106915920353299</v>
      </c>
      <c r="R4451">
        <f t="shared" si="418"/>
        <v>-8.3003765122157871E-3</v>
      </c>
      <c r="S4451">
        <f t="shared" si="419"/>
        <v>0</v>
      </c>
    </row>
    <row r="4452" spans="1:19" x14ac:dyDescent="0.35">
      <c r="A4452">
        <v>-0.27538677382054955</v>
      </c>
      <c r="B4452">
        <v>0</v>
      </c>
      <c r="C4452">
        <v>0</v>
      </c>
      <c r="D4452">
        <v>1</v>
      </c>
      <c r="E4452">
        <v>1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3.1299701616982962</v>
      </c>
      <c r="L4452">
        <v>1.7844272994987274</v>
      </c>
      <c r="M4452">
        <v>0</v>
      </c>
      <c r="N4452">
        <f t="shared" si="414"/>
        <v>-4.0905726748479356</v>
      </c>
      <c r="O4452">
        <f t="shared" si="415"/>
        <v>1.6729650164894083E-2</v>
      </c>
      <c r="P4452">
        <f t="shared" si="416"/>
        <v>1.6454374240173732E-2</v>
      </c>
      <c r="Q4452">
        <f t="shared" si="417"/>
        <v>0.98354562575982629</v>
      </c>
      <c r="R4452">
        <f t="shared" si="418"/>
        <v>-7.2054887633347716E-3</v>
      </c>
      <c r="S4452">
        <f t="shared" si="419"/>
        <v>0</v>
      </c>
    </row>
    <row r="4453" spans="1:19" x14ac:dyDescent="0.35">
      <c r="A4453">
        <v>1.5379353389188812</v>
      </c>
      <c r="B4453">
        <v>0</v>
      </c>
      <c r="C4453">
        <v>0</v>
      </c>
      <c r="D4453">
        <v>1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-0.50680473722893615</v>
      </c>
      <c r="L4453">
        <v>-0.99522345917116184</v>
      </c>
      <c r="M4453">
        <v>0</v>
      </c>
      <c r="N4453">
        <f t="shared" si="414"/>
        <v>-1.6182815273646587</v>
      </c>
      <c r="O4453">
        <f t="shared" si="415"/>
        <v>0.19823907496211096</v>
      </c>
      <c r="P4453">
        <f t="shared" si="416"/>
        <v>0.16544200494244388</v>
      </c>
      <c r="Q4453">
        <f t="shared" si="417"/>
        <v>0.83455799505755612</v>
      </c>
      <c r="R4453">
        <f t="shared" si="418"/>
        <v>-7.8543477968186226E-2</v>
      </c>
      <c r="S4453">
        <f t="shared" si="419"/>
        <v>1</v>
      </c>
    </row>
    <row r="4454" spans="1:19" x14ac:dyDescent="0.35">
      <c r="A4454">
        <v>1.3610258645052782</v>
      </c>
      <c r="B4454">
        <v>0</v>
      </c>
      <c r="C4454">
        <v>0</v>
      </c>
      <c r="D4454">
        <v>1</v>
      </c>
      <c r="E4454">
        <v>0</v>
      </c>
      <c r="F4454">
        <v>1</v>
      </c>
      <c r="G4454">
        <v>0</v>
      </c>
      <c r="H4454">
        <v>1</v>
      </c>
      <c r="I4454">
        <v>1</v>
      </c>
      <c r="J4454">
        <v>0</v>
      </c>
      <c r="K4454">
        <v>-0.38710278816604909</v>
      </c>
      <c r="L4454">
        <v>-4.702483588657351E-2</v>
      </c>
      <c r="M4454">
        <v>0</v>
      </c>
      <c r="N4454">
        <f t="shared" si="414"/>
        <v>-2.1553599759983704</v>
      </c>
      <c r="O4454">
        <f t="shared" si="415"/>
        <v>0.11586147575474789</v>
      </c>
      <c r="P4454">
        <f t="shared" si="416"/>
        <v>0.10383141480566067</v>
      </c>
      <c r="Q4454">
        <f t="shared" si="417"/>
        <v>0.89616858519433928</v>
      </c>
      <c r="R4454">
        <f t="shared" si="418"/>
        <v>-4.7610284163073002E-2</v>
      </c>
      <c r="S4454">
        <f t="shared" si="419"/>
        <v>1</v>
      </c>
    </row>
    <row r="4455" spans="1:19" x14ac:dyDescent="0.35">
      <c r="A4455">
        <v>0.69761533545426702</v>
      </c>
      <c r="B4455">
        <v>0</v>
      </c>
      <c r="C4455">
        <v>0</v>
      </c>
      <c r="D4455">
        <v>1</v>
      </c>
      <c r="E4455">
        <v>1</v>
      </c>
      <c r="F4455">
        <v>0</v>
      </c>
      <c r="G4455">
        <v>0</v>
      </c>
      <c r="H4455">
        <v>1</v>
      </c>
      <c r="I4455">
        <v>1</v>
      </c>
      <c r="J4455">
        <v>0</v>
      </c>
      <c r="K4455">
        <v>-0.5441287766968842</v>
      </c>
      <c r="L4455">
        <v>-0.42370648075305362</v>
      </c>
      <c r="M4455">
        <v>0</v>
      </c>
      <c r="N4455">
        <f t="shared" si="414"/>
        <v>-2.9277216629326857</v>
      </c>
      <c r="O4455">
        <f t="shared" si="415"/>
        <v>5.3518833288998743E-2</v>
      </c>
      <c r="P4455">
        <f t="shared" si="416"/>
        <v>5.0800072668769833E-2</v>
      </c>
      <c r="Q4455">
        <f t="shared" si="417"/>
        <v>0.94919992733123015</v>
      </c>
      <c r="R4455">
        <f t="shared" si="418"/>
        <v>-2.2642303703378518E-2</v>
      </c>
      <c r="S4455">
        <f t="shared" si="419"/>
        <v>1</v>
      </c>
    </row>
    <row r="4456" spans="1:19" x14ac:dyDescent="0.35">
      <c r="A4456">
        <v>1.5379353389188812</v>
      </c>
      <c r="B4456">
        <v>0</v>
      </c>
      <c r="C4456">
        <v>0</v>
      </c>
      <c r="D4456">
        <v>1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1</v>
      </c>
      <c r="K4456">
        <v>-9.6902859995138646E-2</v>
      </c>
      <c r="L4456">
        <v>-9.8980924833674058E-2</v>
      </c>
      <c r="M4456">
        <v>0</v>
      </c>
      <c r="N4456">
        <f t="shared" si="414"/>
        <v>-1.4886580404136218</v>
      </c>
      <c r="O4456">
        <f t="shared" si="415"/>
        <v>0.22567529955764995</v>
      </c>
      <c r="P4456">
        <f t="shared" si="416"/>
        <v>0.18412323364850128</v>
      </c>
      <c r="Q4456">
        <f t="shared" si="417"/>
        <v>0.81587676635149875</v>
      </c>
      <c r="R4456">
        <f t="shared" si="418"/>
        <v>-8.8375434058947003E-2</v>
      </c>
      <c r="S4456">
        <f t="shared" si="419"/>
        <v>1</v>
      </c>
    </row>
    <row r="4457" spans="1:19" x14ac:dyDescent="0.35">
      <c r="A4457">
        <v>1.7148448133324843</v>
      </c>
      <c r="B4457">
        <v>1</v>
      </c>
      <c r="C4457">
        <v>0</v>
      </c>
      <c r="D4457">
        <v>1</v>
      </c>
      <c r="E4457">
        <v>1</v>
      </c>
      <c r="F4457">
        <v>0</v>
      </c>
      <c r="G4457">
        <v>0</v>
      </c>
      <c r="H4457">
        <v>1</v>
      </c>
      <c r="I4457">
        <v>1</v>
      </c>
      <c r="J4457">
        <v>0</v>
      </c>
      <c r="K4457">
        <v>0.2111861048438414</v>
      </c>
      <c r="L4457">
        <v>0.29068974226958139</v>
      </c>
      <c r="M4457">
        <v>0</v>
      </c>
      <c r="N4457">
        <f t="shared" si="414"/>
        <v>-0.6870246532810258</v>
      </c>
      <c r="O4457">
        <f t="shared" si="415"/>
        <v>0.50307065412925811</v>
      </c>
      <c r="P4457">
        <f t="shared" si="416"/>
        <v>0.33469528045618813</v>
      </c>
      <c r="Q4457">
        <f t="shared" si="417"/>
        <v>0.66530471954381187</v>
      </c>
      <c r="R4457">
        <f t="shared" si="418"/>
        <v>-0.17697939574143823</v>
      </c>
      <c r="S4457">
        <f t="shared" si="419"/>
        <v>1</v>
      </c>
    </row>
    <row r="4458" spans="1:19" x14ac:dyDescent="0.35">
      <c r="A4458">
        <v>1.2283437586950761</v>
      </c>
      <c r="B4458">
        <v>1</v>
      </c>
      <c r="C4458">
        <v>0</v>
      </c>
      <c r="D4458">
        <v>1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2.7293440812553489</v>
      </c>
      <c r="L4458">
        <v>0.19976658661215477</v>
      </c>
      <c r="M4458">
        <v>0</v>
      </c>
      <c r="N4458">
        <f t="shared" si="414"/>
        <v>-1.3420003638396829</v>
      </c>
      <c r="O4458">
        <f t="shared" si="415"/>
        <v>0.261322405506071</v>
      </c>
      <c r="P4458">
        <f t="shared" si="416"/>
        <v>0.20718129192450407</v>
      </c>
      <c r="Q4458">
        <f t="shared" si="417"/>
        <v>0.79281870807549593</v>
      </c>
      <c r="R4458">
        <f t="shared" si="418"/>
        <v>-0.10082611039198658</v>
      </c>
      <c r="S4458">
        <f t="shared" si="419"/>
        <v>1</v>
      </c>
    </row>
    <row r="4459" spans="1:19" x14ac:dyDescent="0.35">
      <c r="A4459">
        <v>-1.0714794086817632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-1.0766036829526417</v>
      </c>
      <c r="L4459">
        <v>-0.77441008114598386</v>
      </c>
      <c r="M4459">
        <v>0</v>
      </c>
      <c r="N4459">
        <f t="shared" si="414"/>
        <v>-5.9901176616013476</v>
      </c>
      <c r="O4459">
        <f t="shared" si="415"/>
        <v>2.5033694824107161E-3</v>
      </c>
      <c r="P4459">
        <f t="shared" si="416"/>
        <v>2.4971182727327864E-3</v>
      </c>
      <c r="Q4459">
        <f t="shared" si="417"/>
        <v>0.9975028817272672</v>
      </c>
      <c r="R4459">
        <f t="shared" si="418"/>
        <v>-1.0858409881387609E-3</v>
      </c>
      <c r="S4459">
        <f t="shared" si="419"/>
        <v>0</v>
      </c>
    </row>
    <row r="4460" spans="1:19" x14ac:dyDescent="0.35">
      <c r="A4460">
        <v>-1.1157067772851639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-0.12539280728132404</v>
      </c>
      <c r="L4460">
        <v>0.39460192016378248</v>
      </c>
      <c r="M4460">
        <v>0</v>
      </c>
      <c r="N4460">
        <f t="shared" si="414"/>
        <v>-5.8950114858889293</v>
      </c>
      <c r="O4460">
        <f t="shared" si="415"/>
        <v>2.753144720569551E-3</v>
      </c>
      <c r="P4460">
        <f t="shared" si="416"/>
        <v>2.7455857257239033E-3</v>
      </c>
      <c r="Q4460">
        <f t="shared" si="417"/>
        <v>0.99725441427427608</v>
      </c>
      <c r="R4460">
        <f t="shared" si="418"/>
        <v>-1.1940326408686165E-3</v>
      </c>
      <c r="S4460">
        <f t="shared" si="419"/>
        <v>0</v>
      </c>
    </row>
    <row r="4461" spans="1:19" x14ac:dyDescent="0.35">
      <c r="A4461">
        <v>0.43225112383386249</v>
      </c>
      <c r="B4461">
        <v>0</v>
      </c>
      <c r="C4461">
        <v>0</v>
      </c>
      <c r="D4461">
        <v>1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-0.5474415612650454</v>
      </c>
      <c r="L4461">
        <v>2.5897466781787881</v>
      </c>
      <c r="M4461">
        <v>0</v>
      </c>
      <c r="N4461">
        <f t="shared" si="414"/>
        <v>-3.7109207692504134</v>
      </c>
      <c r="O4461">
        <f t="shared" si="415"/>
        <v>2.4454995493931975E-2</v>
      </c>
      <c r="P4461">
        <f t="shared" si="416"/>
        <v>2.3871224799036892E-2</v>
      </c>
      <c r="Q4461">
        <f t="shared" si="417"/>
        <v>0.97612877520096308</v>
      </c>
      <c r="R4461">
        <f t="shared" si="418"/>
        <v>-1.049288451568894E-2</v>
      </c>
      <c r="S4461">
        <f t="shared" si="419"/>
        <v>0</v>
      </c>
    </row>
    <row r="4462" spans="1:19" x14ac:dyDescent="0.35">
      <c r="A4462">
        <v>0.83029744126446925</v>
      </c>
      <c r="B4462">
        <v>1</v>
      </c>
      <c r="C4462">
        <v>0</v>
      </c>
      <c r="D4462">
        <v>1</v>
      </c>
      <c r="E4462">
        <v>0</v>
      </c>
      <c r="F4462">
        <v>1</v>
      </c>
      <c r="G4462">
        <v>0</v>
      </c>
      <c r="H4462">
        <v>0</v>
      </c>
      <c r="I4462">
        <v>1</v>
      </c>
      <c r="J4462">
        <v>0</v>
      </c>
      <c r="K4462">
        <v>3.4347463419691153</v>
      </c>
      <c r="L4462">
        <v>1.8363833884458278</v>
      </c>
      <c r="M4462">
        <v>0</v>
      </c>
      <c r="N4462">
        <f t="shared" si="414"/>
        <v>-2.0559211670458666</v>
      </c>
      <c r="O4462">
        <f t="shared" si="415"/>
        <v>0.12797489500840906</v>
      </c>
      <c r="P4462">
        <f t="shared" si="416"/>
        <v>0.11345544619364513</v>
      </c>
      <c r="Q4462">
        <f t="shared" si="417"/>
        <v>0.88654455380635488</v>
      </c>
      <c r="R4462">
        <f t="shared" si="418"/>
        <v>-5.2299433795685905E-2</v>
      </c>
      <c r="S4462">
        <f t="shared" si="419"/>
        <v>1</v>
      </c>
    </row>
    <row r="4463" spans="1:19" x14ac:dyDescent="0.35">
      <c r="A4463">
        <v>-1.7791173063361752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8.9496485040057985E-2</v>
      </c>
      <c r="L4463">
        <v>-0.91728932575051059</v>
      </c>
      <c r="M4463">
        <v>0</v>
      </c>
      <c r="N4463">
        <f t="shared" si="414"/>
        <v>-7.278243934874939</v>
      </c>
      <c r="O4463">
        <f t="shared" si="415"/>
        <v>6.9039688169125085E-4</v>
      </c>
      <c r="P4463">
        <f t="shared" si="416"/>
        <v>6.8992056268615777E-4</v>
      </c>
      <c r="Q4463">
        <f t="shared" si="417"/>
        <v>0.99931007943731387</v>
      </c>
      <c r="R4463">
        <f t="shared" si="418"/>
        <v>-2.9973210088925949E-4</v>
      </c>
      <c r="S4463">
        <f t="shared" si="419"/>
        <v>0</v>
      </c>
    </row>
    <row r="4464" spans="1:19" x14ac:dyDescent="0.35">
      <c r="A4464">
        <v>0.2553416494202595</v>
      </c>
      <c r="B4464">
        <v>1</v>
      </c>
      <c r="C4464">
        <v>0</v>
      </c>
      <c r="D4464">
        <v>1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-0.16006661909474318</v>
      </c>
      <c r="L4464">
        <v>0.86220672068768922</v>
      </c>
      <c r="M4464">
        <v>0</v>
      </c>
      <c r="N4464">
        <f t="shared" si="414"/>
        <v>-3.5423480074534606</v>
      </c>
      <c r="O4464">
        <f t="shared" si="415"/>
        <v>2.8945283488651916E-2</v>
      </c>
      <c r="P4464">
        <f t="shared" si="416"/>
        <v>2.8131023051597624E-2</v>
      </c>
      <c r="Q4464">
        <f t="shared" si="417"/>
        <v>0.97186897694840235</v>
      </c>
      <c r="R4464">
        <f t="shared" si="418"/>
        <v>-1.2392280777239336E-2</v>
      </c>
      <c r="S4464">
        <f t="shared" si="419"/>
        <v>0</v>
      </c>
    </row>
    <row r="4465" spans="1:19" x14ac:dyDescent="0.35">
      <c r="A4465">
        <v>0.34379638662706097</v>
      </c>
      <c r="B4465">
        <v>0</v>
      </c>
      <c r="C4465">
        <v>0</v>
      </c>
      <c r="D4465">
        <v>1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1</v>
      </c>
      <c r="K4465">
        <v>-0.24200282408059404</v>
      </c>
      <c r="L4465">
        <v>-0.59256376983113102</v>
      </c>
      <c r="M4465">
        <v>0</v>
      </c>
      <c r="N4465">
        <f t="shared" si="414"/>
        <v>-3.5812715942564126</v>
      </c>
      <c r="O4465">
        <f t="shared" si="415"/>
        <v>2.7840274204734988E-2</v>
      </c>
      <c r="P4465">
        <f t="shared" si="416"/>
        <v>2.7086187322515342E-2</v>
      </c>
      <c r="Q4465">
        <f t="shared" si="417"/>
        <v>0.97291381267748467</v>
      </c>
      <c r="R4465">
        <f t="shared" si="418"/>
        <v>-1.1925630786593115E-2</v>
      </c>
      <c r="S4465">
        <f t="shared" si="419"/>
        <v>0</v>
      </c>
    </row>
    <row r="4466" spans="1:19" x14ac:dyDescent="0.35">
      <c r="A4466">
        <v>0.43225112383386249</v>
      </c>
      <c r="B4466">
        <v>0</v>
      </c>
      <c r="C4466">
        <v>0</v>
      </c>
      <c r="D4466">
        <v>1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-1.9162848795625423E-2</v>
      </c>
      <c r="L4466">
        <v>-0.74843203667243319</v>
      </c>
      <c r="M4466">
        <v>0</v>
      </c>
      <c r="N4466">
        <f t="shared" si="414"/>
        <v>-3.5392303971067811</v>
      </c>
      <c r="O4466">
        <f t="shared" si="415"/>
        <v>2.9035664416997651E-2</v>
      </c>
      <c r="P4466">
        <f t="shared" si="416"/>
        <v>2.8216382989454374E-2</v>
      </c>
      <c r="Q4466">
        <f t="shared" si="417"/>
        <v>0.97178361701054561</v>
      </c>
      <c r="R4466">
        <f t="shared" si="418"/>
        <v>-1.2430426843183262E-2</v>
      </c>
      <c r="S4466">
        <f t="shared" si="419"/>
        <v>0</v>
      </c>
    </row>
    <row r="4467" spans="1:19" x14ac:dyDescent="0.35">
      <c r="A4467">
        <v>-1.4695257261123698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-0.51055922640618534</v>
      </c>
      <c r="L4467">
        <v>-1.3459270595640918</v>
      </c>
      <c r="M4467">
        <v>0</v>
      </c>
      <c r="N4467">
        <f t="shared" si="414"/>
        <v>-6.8669605603419566</v>
      </c>
      <c r="O4467">
        <f t="shared" si="415"/>
        <v>1.0416382546790716E-3</v>
      </c>
      <c r="P4467">
        <f t="shared" si="416"/>
        <v>1.0405543734376252E-3</v>
      </c>
      <c r="Q4467">
        <f t="shared" si="417"/>
        <v>0.99895944562656236</v>
      </c>
      <c r="R4467">
        <f t="shared" si="418"/>
        <v>-4.5214230264727198E-4</v>
      </c>
      <c r="S4467">
        <f t="shared" si="419"/>
        <v>0</v>
      </c>
    </row>
    <row r="4468" spans="1:19" x14ac:dyDescent="0.35">
      <c r="A4468">
        <v>0.47647849243726326</v>
      </c>
      <c r="B4468">
        <v>0</v>
      </c>
      <c r="C4468">
        <v>0</v>
      </c>
      <c r="D4468">
        <v>1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-0.36965545610706763</v>
      </c>
      <c r="L4468">
        <v>1.7584492550251767</v>
      </c>
      <c r="M4468">
        <v>0</v>
      </c>
      <c r="N4468">
        <f t="shared" si="414"/>
        <v>-3.218578678082209</v>
      </c>
      <c r="O4468">
        <f t="shared" si="415"/>
        <v>4.0011887637538844E-2</v>
      </c>
      <c r="P4468">
        <f t="shared" si="416"/>
        <v>3.8472529125055194E-2</v>
      </c>
      <c r="Q4468">
        <f t="shared" si="417"/>
        <v>0.96152747087494483</v>
      </c>
      <c r="R4468">
        <f t="shared" si="418"/>
        <v>-1.7038303439049662E-2</v>
      </c>
      <c r="S4468">
        <f t="shared" si="419"/>
        <v>0</v>
      </c>
    </row>
    <row r="4469" spans="1:19" x14ac:dyDescent="0.35">
      <c r="A4469">
        <v>-0.14270466801034729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-0.78596205017264298</v>
      </c>
      <c r="L4469">
        <v>0.44655800911088306</v>
      </c>
      <c r="M4469">
        <v>0</v>
      </c>
      <c r="N4469">
        <f t="shared" si="414"/>
        <v>-4.5184738624616898</v>
      </c>
      <c r="O4469">
        <f t="shared" si="415"/>
        <v>1.0905654503573482E-2</v>
      </c>
      <c r="P4469">
        <f t="shared" si="416"/>
        <v>1.0788004256370425E-2</v>
      </c>
      <c r="Q4469">
        <f t="shared" si="417"/>
        <v>0.98921199574362961</v>
      </c>
      <c r="R4469">
        <f t="shared" si="418"/>
        <v>-4.7106257785155502E-3</v>
      </c>
      <c r="S4469">
        <f t="shared" si="419"/>
        <v>0</v>
      </c>
    </row>
    <row r="4470" spans="1:19" x14ac:dyDescent="0.35">
      <c r="A4470">
        <v>-1.7791173063361752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-0.60420060353287175</v>
      </c>
      <c r="L4470">
        <v>-0.8133771478563091</v>
      </c>
      <c r="M4470">
        <v>0</v>
      </c>
      <c r="N4470">
        <f t="shared" si="414"/>
        <v>-7.3058461575748286</v>
      </c>
      <c r="O4470">
        <f t="shared" si="415"/>
        <v>6.7160099073568854E-4</v>
      </c>
      <c r="P4470">
        <f t="shared" si="416"/>
        <v>6.7115024556583397E-4</v>
      </c>
      <c r="Q4470">
        <f t="shared" si="417"/>
        <v>0.99932884975443415</v>
      </c>
      <c r="R4470">
        <f t="shared" si="418"/>
        <v>-2.9157470434295469E-4</v>
      </c>
      <c r="S4470">
        <f t="shared" si="419"/>
        <v>0</v>
      </c>
    </row>
    <row r="4471" spans="1:19" x14ac:dyDescent="0.35">
      <c r="A4471">
        <v>-1.3810709889055683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-0.79545869926803825</v>
      </c>
      <c r="L4471">
        <v>-1.4368502152215179</v>
      </c>
      <c r="M4471">
        <v>0</v>
      </c>
      <c r="N4471">
        <f t="shared" si="414"/>
        <v>-6.7672491722578787</v>
      </c>
      <c r="O4471">
        <f t="shared" si="415"/>
        <v>1.1508561075042984E-3</v>
      </c>
      <c r="P4471">
        <f t="shared" si="416"/>
        <v>1.1495331602460507E-3</v>
      </c>
      <c r="Q4471">
        <f t="shared" si="417"/>
        <v>0.99885046683975398</v>
      </c>
      <c r="R4471">
        <f t="shared" si="418"/>
        <v>-4.9952307246626398E-4</v>
      </c>
      <c r="S4471">
        <f t="shared" si="419"/>
        <v>0</v>
      </c>
    </row>
    <row r="4472" spans="1:19" x14ac:dyDescent="0.35">
      <c r="A4472">
        <v>0.56493322964406478</v>
      </c>
      <c r="B4472">
        <v>0</v>
      </c>
      <c r="C4472">
        <v>0</v>
      </c>
      <c r="D4472">
        <v>1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-0.95999366615337167</v>
      </c>
      <c r="L4472">
        <v>-1.358916081800867</v>
      </c>
      <c r="M4472">
        <v>0</v>
      </c>
      <c r="N4472">
        <f t="shared" si="414"/>
        <v>-3.4784901716295478</v>
      </c>
      <c r="O4472">
        <f t="shared" si="415"/>
        <v>3.0853960067632552E-2</v>
      </c>
      <c r="P4472">
        <f t="shared" si="416"/>
        <v>2.9930486046353528E-2</v>
      </c>
      <c r="Q4472">
        <f t="shared" si="417"/>
        <v>0.97006951395364649</v>
      </c>
      <c r="R4472">
        <f t="shared" si="418"/>
        <v>-1.3197143625727848E-2</v>
      </c>
      <c r="S4472">
        <f t="shared" si="419"/>
        <v>0</v>
      </c>
    </row>
    <row r="4473" spans="1:19" x14ac:dyDescent="0.35">
      <c r="A4473">
        <v>-1.0022562200145031E-2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-0.75923892132281046</v>
      </c>
      <c r="L4473">
        <v>-0.25484919167497661</v>
      </c>
      <c r="M4473">
        <v>0</v>
      </c>
      <c r="N4473">
        <f t="shared" si="414"/>
        <v>-4.0895197557092917</v>
      </c>
      <c r="O4473">
        <f t="shared" si="415"/>
        <v>1.6747274410560058E-2</v>
      </c>
      <c r="P4473">
        <f t="shared" si="416"/>
        <v>1.6471422970146608E-2</v>
      </c>
      <c r="Q4473">
        <f t="shared" si="417"/>
        <v>0.98352857702985341</v>
      </c>
      <c r="R4473">
        <f t="shared" si="418"/>
        <v>-7.213016867094523E-3</v>
      </c>
      <c r="S4473">
        <f t="shared" si="419"/>
        <v>0</v>
      </c>
    </row>
    <row r="4474" spans="1:19" x14ac:dyDescent="0.35">
      <c r="A4474">
        <v>-0.67343309125115636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1</v>
      </c>
      <c r="K4474">
        <v>-0.62186878789639777</v>
      </c>
      <c r="L4474">
        <v>0.40759094240055788</v>
      </c>
      <c r="M4474">
        <v>0</v>
      </c>
      <c r="N4474">
        <f t="shared" si="414"/>
        <v>-5.1027942684919063</v>
      </c>
      <c r="O4474">
        <f t="shared" si="415"/>
        <v>6.0797343980354213E-3</v>
      </c>
      <c r="P4474">
        <f t="shared" si="416"/>
        <v>6.0429945959234429E-3</v>
      </c>
      <c r="Q4474">
        <f t="shared" si="417"/>
        <v>0.99395700540407661</v>
      </c>
      <c r="R4474">
        <f t="shared" si="418"/>
        <v>-2.6324010348799808E-3</v>
      </c>
      <c r="S4474">
        <f t="shared" si="419"/>
        <v>0</v>
      </c>
    </row>
    <row r="4475" spans="1:19" x14ac:dyDescent="0.35">
      <c r="A4475">
        <v>-0.67343309125115636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1</v>
      </c>
      <c r="I4475">
        <v>1</v>
      </c>
      <c r="J4475">
        <v>0</v>
      </c>
      <c r="K4475">
        <v>3.325866155828888</v>
      </c>
      <c r="L4475">
        <v>-0.70946496996210795</v>
      </c>
      <c r="M4475">
        <v>0</v>
      </c>
      <c r="N4475">
        <f t="shared" si="414"/>
        <v>-4.3706983027983428</v>
      </c>
      <c r="O4475">
        <f t="shared" si="415"/>
        <v>1.264240925513827E-2</v>
      </c>
      <c r="P4475">
        <f t="shared" si="416"/>
        <v>1.2484574159241021E-2</v>
      </c>
      <c r="Q4475">
        <f t="shared" si="417"/>
        <v>0.98751542584075902</v>
      </c>
      <c r="R4475">
        <f t="shared" si="418"/>
        <v>-5.456111594975349E-3</v>
      </c>
      <c r="S4475">
        <f t="shared" si="419"/>
        <v>0</v>
      </c>
    </row>
    <row r="4476" spans="1:19" x14ac:dyDescent="0.35">
      <c r="A4476">
        <v>0.56493322964406478</v>
      </c>
      <c r="B4476">
        <v>0</v>
      </c>
      <c r="C4476">
        <v>0</v>
      </c>
      <c r="D4476">
        <v>1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-0.27446811284857259</v>
      </c>
      <c r="L4476">
        <v>0.32965680897990657</v>
      </c>
      <c r="M4476">
        <v>0</v>
      </c>
      <c r="N4476">
        <f t="shared" si="414"/>
        <v>-3.3457409672008303</v>
      </c>
      <c r="O4476">
        <f t="shared" si="415"/>
        <v>3.5234098171797977E-2</v>
      </c>
      <c r="P4476">
        <f t="shared" si="416"/>
        <v>3.4034908852037103E-2</v>
      </c>
      <c r="Q4476">
        <f t="shared" si="417"/>
        <v>0.96596509114796292</v>
      </c>
      <c r="R4476">
        <f t="shared" si="418"/>
        <v>-1.5038568197085732E-2</v>
      </c>
      <c r="S4476">
        <f t="shared" si="419"/>
        <v>0</v>
      </c>
    </row>
    <row r="4477" spans="1:19" x14ac:dyDescent="0.35">
      <c r="A4477">
        <v>-1.2926162516987669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-0.93658332187170001</v>
      </c>
      <c r="L4477">
        <v>-0.83935519232985978</v>
      </c>
      <c r="M4477">
        <v>0</v>
      </c>
      <c r="N4477">
        <f t="shared" si="414"/>
        <v>-6.5527980318760575</v>
      </c>
      <c r="O4477">
        <f t="shared" si="415"/>
        <v>1.4261196822346312E-3</v>
      </c>
      <c r="P4477">
        <f t="shared" si="416"/>
        <v>1.4240887612230017E-3</v>
      </c>
      <c r="Q4477">
        <f t="shared" si="417"/>
        <v>0.99857591123877698</v>
      </c>
      <c r="R4477">
        <f t="shared" si="418"/>
        <v>-6.1891469013940019E-4</v>
      </c>
      <c r="S4477">
        <f t="shared" si="419"/>
        <v>0</v>
      </c>
    </row>
    <row r="4478" spans="1:19" x14ac:dyDescent="0.35">
      <c r="A4478">
        <v>0.87452480986786996</v>
      </c>
      <c r="B4478">
        <v>0</v>
      </c>
      <c r="C4478">
        <v>0</v>
      </c>
      <c r="D4478">
        <v>1</v>
      </c>
      <c r="E4478">
        <v>0</v>
      </c>
      <c r="F4478">
        <v>1</v>
      </c>
      <c r="G4478">
        <v>0</v>
      </c>
      <c r="H4478">
        <v>1</v>
      </c>
      <c r="I4478">
        <v>1</v>
      </c>
      <c r="J4478">
        <v>0</v>
      </c>
      <c r="K4478">
        <v>-1.0043849793667301</v>
      </c>
      <c r="L4478">
        <v>4.9312530605270348E-3</v>
      </c>
      <c r="M4478">
        <v>0</v>
      </c>
      <c r="N4478">
        <f t="shared" si="414"/>
        <v>-3.0605794161817363</v>
      </c>
      <c r="O4478">
        <f t="shared" si="415"/>
        <v>4.6860535599775266E-2</v>
      </c>
      <c r="P4478">
        <f t="shared" si="416"/>
        <v>4.4762921140137898E-2</v>
      </c>
      <c r="Q4478">
        <f t="shared" si="417"/>
        <v>0.95523707885986209</v>
      </c>
      <c r="R4478">
        <f t="shared" si="418"/>
        <v>-1.9888828141322212E-2</v>
      </c>
      <c r="S4478">
        <f t="shared" si="419"/>
        <v>0</v>
      </c>
    </row>
    <row r="4479" spans="1:19" x14ac:dyDescent="0.35">
      <c r="A4479">
        <v>-0.62920572264775554</v>
      </c>
      <c r="B4479">
        <v>0</v>
      </c>
      <c r="C4479">
        <v>0</v>
      </c>
      <c r="D4479">
        <v>1</v>
      </c>
      <c r="E4479">
        <v>1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0.13101671829434339</v>
      </c>
      <c r="L4479">
        <v>-0.18990408049110069</v>
      </c>
      <c r="M4479">
        <v>0</v>
      </c>
      <c r="N4479">
        <f t="shared" si="414"/>
        <v>-5.1854484959685925</v>
      </c>
      <c r="O4479">
        <f t="shared" si="415"/>
        <v>5.5974256294377776E-3</v>
      </c>
      <c r="P4479">
        <f t="shared" si="416"/>
        <v>5.5662688534968731E-3</v>
      </c>
      <c r="Q4479">
        <f t="shared" si="417"/>
        <v>0.99443373114650313</v>
      </c>
      <c r="R4479">
        <f t="shared" si="418"/>
        <v>-2.4241528676779288E-3</v>
      </c>
      <c r="S4479">
        <f t="shared" si="419"/>
        <v>0</v>
      </c>
    </row>
    <row r="4480" spans="1:19" x14ac:dyDescent="0.35">
      <c r="A4480">
        <v>0.21111428081685873</v>
      </c>
      <c r="B4480">
        <v>1</v>
      </c>
      <c r="C4480">
        <v>0</v>
      </c>
      <c r="D4480">
        <v>1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2.5383068378247273</v>
      </c>
      <c r="L4480">
        <v>3.6808245460679041</v>
      </c>
      <c r="M4480">
        <v>0</v>
      </c>
      <c r="N4480">
        <f t="shared" si="414"/>
        <v>-3.1445124049352602</v>
      </c>
      <c r="O4480">
        <f t="shared" si="415"/>
        <v>4.3087928386839794E-2</v>
      </c>
      <c r="P4480">
        <f t="shared" si="416"/>
        <v>4.1308050083060877E-2</v>
      </c>
      <c r="Q4480">
        <f t="shared" si="417"/>
        <v>0.95869194991693907</v>
      </c>
      <c r="R4480">
        <f t="shared" si="418"/>
        <v>-1.8320919360049235E-2</v>
      </c>
      <c r="S4480">
        <f t="shared" si="419"/>
        <v>0</v>
      </c>
    </row>
    <row r="4481" spans="1:19" x14ac:dyDescent="0.35">
      <c r="A4481">
        <v>0.16688691221345797</v>
      </c>
      <c r="B4481">
        <v>0</v>
      </c>
      <c r="C4481">
        <v>1</v>
      </c>
      <c r="D4481">
        <v>1</v>
      </c>
      <c r="E4481">
        <v>0</v>
      </c>
      <c r="F4481">
        <v>0</v>
      </c>
      <c r="G4481">
        <v>1</v>
      </c>
      <c r="H4481">
        <v>1</v>
      </c>
      <c r="I4481">
        <v>0</v>
      </c>
      <c r="J4481">
        <v>1</v>
      </c>
      <c r="K4481">
        <v>-9.5798598472418339E-2</v>
      </c>
      <c r="L4481">
        <v>-6.0013858123348876E-2</v>
      </c>
      <c r="M4481">
        <v>0</v>
      </c>
      <c r="N4481">
        <f t="shared" si="414"/>
        <v>-3.4425559168633484</v>
      </c>
      <c r="O4481">
        <f t="shared" si="415"/>
        <v>3.1982835303400764E-2</v>
      </c>
      <c r="P4481">
        <f t="shared" si="416"/>
        <v>3.0991634947104402E-2</v>
      </c>
      <c r="Q4481">
        <f t="shared" si="417"/>
        <v>0.96900836505289556</v>
      </c>
      <c r="R4481">
        <f t="shared" si="418"/>
        <v>-1.3672473846414578E-2</v>
      </c>
      <c r="S4481">
        <f t="shared" si="419"/>
        <v>0</v>
      </c>
    </row>
    <row r="4482" spans="1:19" x14ac:dyDescent="0.35">
      <c r="A4482">
        <v>0.87452480986786996</v>
      </c>
      <c r="B4482">
        <v>1</v>
      </c>
      <c r="C4482">
        <v>0</v>
      </c>
      <c r="D4482">
        <v>1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-1.0154275945939337</v>
      </c>
      <c r="L4482">
        <v>-0.69647594772533261</v>
      </c>
      <c r="M4482">
        <v>0</v>
      </c>
      <c r="N4482">
        <f t="shared" si="414"/>
        <v>-2.272225162647481</v>
      </c>
      <c r="O4482">
        <f t="shared" si="415"/>
        <v>0.10308254925666682</v>
      </c>
      <c r="P4482">
        <f t="shared" si="416"/>
        <v>9.3449533152465292E-2</v>
      </c>
      <c r="Q4482">
        <f t="shared" si="417"/>
        <v>0.90655046684753471</v>
      </c>
      <c r="R4482">
        <f t="shared" si="418"/>
        <v>-4.2608014113062656E-2</v>
      </c>
      <c r="S4482">
        <f t="shared" si="419"/>
        <v>1</v>
      </c>
    </row>
    <row r="4483" spans="1:19" x14ac:dyDescent="0.35">
      <c r="A4483">
        <v>-0.14270466801034729</v>
      </c>
      <c r="B4483">
        <v>0</v>
      </c>
      <c r="C4483">
        <v>0</v>
      </c>
      <c r="D4483">
        <v>1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-0.90235121466736878</v>
      </c>
      <c r="L4483">
        <v>-7.3002880360123784E-2</v>
      </c>
      <c r="M4483">
        <v>0</v>
      </c>
      <c r="N4483">
        <f t="shared" si="414"/>
        <v>-4.9835416562364676</v>
      </c>
      <c r="O4483">
        <f t="shared" si="415"/>
        <v>6.8497600519326768E-3</v>
      </c>
      <c r="P4483">
        <f t="shared" si="416"/>
        <v>6.803160038076953E-3</v>
      </c>
      <c r="Q4483">
        <f t="shared" si="417"/>
        <v>0.99319683996192309</v>
      </c>
      <c r="R4483">
        <f t="shared" si="418"/>
        <v>-2.9646709028968354E-3</v>
      </c>
      <c r="S4483">
        <f t="shared" si="419"/>
        <v>0</v>
      </c>
    </row>
    <row r="4484" spans="1:19" x14ac:dyDescent="0.35">
      <c r="A4484">
        <v>-0.14270466801034729</v>
      </c>
      <c r="B4484">
        <v>0</v>
      </c>
      <c r="C4484">
        <v>0</v>
      </c>
      <c r="D4484">
        <v>1</v>
      </c>
      <c r="E4484">
        <v>1</v>
      </c>
      <c r="F4484">
        <v>0</v>
      </c>
      <c r="G4484">
        <v>0</v>
      </c>
      <c r="H4484">
        <v>1</v>
      </c>
      <c r="I4484">
        <v>0</v>
      </c>
      <c r="J4484">
        <v>1</v>
      </c>
      <c r="K4484">
        <v>1.0400448037977434</v>
      </c>
      <c r="L4484">
        <v>1.2129103210806196</v>
      </c>
      <c r="M4484">
        <v>0</v>
      </c>
      <c r="N4484">
        <f t="shared" si="414"/>
        <v>-3.9438883318390765</v>
      </c>
      <c r="O4484">
        <f t="shared" si="415"/>
        <v>1.9372740462398563E-2</v>
      </c>
      <c r="P4484">
        <f t="shared" si="416"/>
        <v>1.9004569862846123E-2</v>
      </c>
      <c r="Q4484">
        <f t="shared" si="417"/>
        <v>0.98099543013715385</v>
      </c>
      <c r="R4484">
        <f t="shared" si="418"/>
        <v>-8.333015729979942E-3</v>
      </c>
      <c r="S4484">
        <f t="shared" si="419"/>
        <v>0</v>
      </c>
    </row>
    <row r="4485" spans="1:19" x14ac:dyDescent="0.35">
      <c r="A4485">
        <v>0.52070586104066396</v>
      </c>
      <c r="B4485">
        <v>0</v>
      </c>
      <c r="C4485">
        <v>0</v>
      </c>
      <c r="D4485">
        <v>1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-0.98782105652592467</v>
      </c>
      <c r="L4485">
        <v>0.57644823147863489</v>
      </c>
      <c r="M4485">
        <v>0</v>
      </c>
      <c r="N4485">
        <f t="shared" si="414"/>
        <v>-3.2603707565539062</v>
      </c>
      <c r="O4485">
        <f t="shared" si="415"/>
        <v>3.8374167905509758E-2</v>
      </c>
      <c r="P4485">
        <f t="shared" si="416"/>
        <v>3.6956011707141904E-2</v>
      </c>
      <c r="Q4485">
        <f t="shared" si="417"/>
        <v>0.96304398829285809</v>
      </c>
      <c r="R4485">
        <f t="shared" si="418"/>
        <v>-1.6353875454330709E-2</v>
      </c>
      <c r="S4485">
        <f t="shared" si="419"/>
        <v>0</v>
      </c>
    </row>
    <row r="4486" spans="1:19" x14ac:dyDescent="0.35">
      <c r="A4486">
        <v>-1.0022562200145031E-2</v>
      </c>
      <c r="B4486">
        <v>0</v>
      </c>
      <c r="C4486">
        <v>0</v>
      </c>
      <c r="D4486">
        <v>1</v>
      </c>
      <c r="E4486">
        <v>1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-0.43016898755214322</v>
      </c>
      <c r="L4486">
        <v>0.57644823147863489</v>
      </c>
      <c r="M4486">
        <v>0</v>
      </c>
      <c r="N4486">
        <f t="shared" ref="N4486:N4549" si="420">$M$3+SUMPRODUCT($A$3:$L$3,A4486:L4486)</f>
        <v>-4.2384878531117609</v>
      </c>
      <c r="O4486">
        <f t="shared" ref="O4486:O4549" si="421">EXP(N4486)</f>
        <v>1.4429394718705659E-2</v>
      </c>
      <c r="P4486">
        <f t="shared" ref="P4486:P4549" si="422">O4486/(1+O4486)</f>
        <v>1.4224148860263292E-2</v>
      </c>
      <c r="Q4486">
        <f t="shared" ref="Q4486:Q4549" si="423">IF(M4486=1,P4486,1-P4486)</f>
        <v>0.98577585113973676</v>
      </c>
      <c r="R4486">
        <f t="shared" ref="R4486:R4549" si="424">LOG(Q4486)</f>
        <v>-6.2218250991440778E-3</v>
      </c>
      <c r="S4486">
        <f t="shared" ref="S4486:S4549" si="425">IF(P4486&gt;U$2,1,0)</f>
        <v>0</v>
      </c>
    </row>
    <row r="4487" spans="1:19" x14ac:dyDescent="0.35">
      <c r="A4487">
        <v>0.69761533545426702</v>
      </c>
      <c r="B4487">
        <v>0</v>
      </c>
      <c r="C4487">
        <v>0</v>
      </c>
      <c r="D4487">
        <v>1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-0.52403121698337374</v>
      </c>
      <c r="L4487">
        <v>-8.0577691762478715E-3</v>
      </c>
      <c r="M4487">
        <v>0</v>
      </c>
      <c r="N4487">
        <f t="shared" si="420"/>
        <v>-3.1703214801419231</v>
      </c>
      <c r="O4487">
        <f t="shared" si="421"/>
        <v>4.1990096751122731E-2</v>
      </c>
      <c r="P4487">
        <f t="shared" si="422"/>
        <v>4.0297980644965752E-2</v>
      </c>
      <c r="Q4487">
        <f t="shared" si="423"/>
        <v>0.9597020193550343</v>
      </c>
      <c r="R4487">
        <f t="shared" si="424"/>
        <v>-1.7863591375426369E-2</v>
      </c>
      <c r="S4487">
        <f t="shared" si="425"/>
        <v>0</v>
      </c>
    </row>
    <row r="4488" spans="1:19" x14ac:dyDescent="0.35">
      <c r="A4488">
        <v>1.5379353389188812</v>
      </c>
      <c r="B4488">
        <v>1</v>
      </c>
      <c r="C4488">
        <v>0</v>
      </c>
      <c r="D4488">
        <v>1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-0.12384684114951539</v>
      </c>
      <c r="L4488">
        <v>0.42057996463733321</v>
      </c>
      <c r="M4488">
        <v>0</v>
      </c>
      <c r="N4488">
        <f t="shared" si="420"/>
        <v>-1.0138967221141839</v>
      </c>
      <c r="O4488">
        <f t="shared" si="421"/>
        <v>0.3628024810623488</v>
      </c>
      <c r="P4488">
        <f t="shared" si="422"/>
        <v>0.26621794875184879</v>
      </c>
      <c r="Q4488">
        <f t="shared" si="423"/>
        <v>0.73378205124815121</v>
      </c>
      <c r="R4488">
        <f t="shared" si="424"/>
        <v>-0.13443291555529568</v>
      </c>
      <c r="S4488">
        <f t="shared" si="425"/>
        <v>1</v>
      </c>
    </row>
    <row r="4489" spans="1:19" x14ac:dyDescent="0.35">
      <c r="A4489">
        <v>-0.71766045985455706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0.11776558002169921</v>
      </c>
      <c r="L4489">
        <v>4.9312530605270348E-3</v>
      </c>
      <c r="M4489">
        <v>0</v>
      </c>
      <c r="N4489">
        <f t="shared" si="420"/>
        <v>-5.1186807488367636</v>
      </c>
      <c r="O4489">
        <f t="shared" si="421"/>
        <v>5.9839119728550775E-3</v>
      </c>
      <c r="P4489">
        <f t="shared" si="422"/>
        <v>5.9483177629748654E-3</v>
      </c>
      <c r="Q4489">
        <f t="shared" si="423"/>
        <v>0.99405168223702511</v>
      </c>
      <c r="R4489">
        <f t="shared" si="424"/>
        <v>-2.5910353945783927E-3</v>
      </c>
      <c r="S4489">
        <f t="shared" si="425"/>
        <v>0</v>
      </c>
    </row>
    <row r="4490" spans="1:19" x14ac:dyDescent="0.35">
      <c r="A4490">
        <v>0.2553416494202595</v>
      </c>
      <c r="B4490">
        <v>0</v>
      </c>
      <c r="C4490">
        <v>0</v>
      </c>
      <c r="D4490">
        <v>1</v>
      </c>
      <c r="E4490">
        <v>1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-0.4597631963610489</v>
      </c>
      <c r="L4490">
        <v>-0.43669550298982895</v>
      </c>
      <c r="M4490">
        <v>0</v>
      </c>
      <c r="N4490">
        <f t="shared" si="420"/>
        <v>-3.816770494003789</v>
      </c>
      <c r="O4490">
        <f t="shared" si="421"/>
        <v>2.1998731332222066E-2</v>
      </c>
      <c r="P4490">
        <f t="shared" si="422"/>
        <v>2.1525204149271022E-2</v>
      </c>
      <c r="Q4490">
        <f t="shared" si="423"/>
        <v>0.97847479585072894</v>
      </c>
      <c r="R4490">
        <f t="shared" si="424"/>
        <v>-9.4503566834715329E-3</v>
      </c>
      <c r="S4490">
        <f t="shared" si="425"/>
        <v>0</v>
      </c>
    </row>
    <row r="4491" spans="1:19" x14ac:dyDescent="0.35">
      <c r="A4491">
        <v>-1.2926162516987669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1</v>
      </c>
      <c r="I4491">
        <v>1</v>
      </c>
      <c r="J4491">
        <v>0</v>
      </c>
      <c r="K4491">
        <v>0.45103170757870348</v>
      </c>
      <c r="L4491">
        <v>-0.38473941404272843</v>
      </c>
      <c r="M4491">
        <v>0</v>
      </c>
      <c r="N4491">
        <f t="shared" si="420"/>
        <v>-5.8548606870609543</v>
      </c>
      <c r="O4491">
        <f t="shared" si="421"/>
        <v>2.8659348351094166E-3</v>
      </c>
      <c r="P4491">
        <f t="shared" si="422"/>
        <v>2.8577447249523253E-3</v>
      </c>
      <c r="Q4491">
        <f t="shared" si="423"/>
        <v>0.99714225527504763</v>
      </c>
      <c r="R4491">
        <f t="shared" si="424"/>
        <v>-1.2428795280057321E-3</v>
      </c>
      <c r="S4491">
        <f t="shared" si="425"/>
        <v>0</v>
      </c>
    </row>
    <row r="4492" spans="1:19" x14ac:dyDescent="0.35">
      <c r="A4492">
        <v>-1.1599341458885646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1</v>
      </c>
      <c r="I4492">
        <v>1</v>
      </c>
      <c r="J4492">
        <v>0</v>
      </c>
      <c r="K4492">
        <v>-0.5441287766968842</v>
      </c>
      <c r="L4492">
        <v>-1.2160368371963399</v>
      </c>
      <c r="M4492">
        <v>0</v>
      </c>
      <c r="N4492">
        <f t="shared" si="420"/>
        <v>-5.8058080919194772</v>
      </c>
      <c r="O4492">
        <f t="shared" si="421"/>
        <v>3.01002139606469E-3</v>
      </c>
      <c r="P4492">
        <f t="shared" si="422"/>
        <v>3.0009883569010768E-3</v>
      </c>
      <c r="Q4492">
        <f t="shared" si="423"/>
        <v>0.9969990116430989</v>
      </c>
      <c r="R4492">
        <f t="shared" si="424"/>
        <v>-1.3052722180945892E-3</v>
      </c>
      <c r="S4492">
        <f t="shared" si="425"/>
        <v>0</v>
      </c>
    </row>
    <row r="4493" spans="1:19" x14ac:dyDescent="0.35">
      <c r="A4493">
        <v>-5.424993080354578E-2</v>
      </c>
      <c r="B4493">
        <v>0</v>
      </c>
      <c r="C4493">
        <v>0</v>
      </c>
      <c r="D4493">
        <v>1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1</v>
      </c>
      <c r="K4493">
        <v>-0.84316279704955766</v>
      </c>
      <c r="L4493">
        <v>-0.65750888101500693</v>
      </c>
      <c r="M4493">
        <v>0</v>
      </c>
      <c r="N4493">
        <f t="shared" si="420"/>
        <v>-4.3387828984203711</v>
      </c>
      <c r="O4493">
        <f t="shared" si="421"/>
        <v>1.305240464216648E-2</v>
      </c>
      <c r="P4493">
        <f t="shared" si="422"/>
        <v>1.2884234401256755E-2</v>
      </c>
      <c r="Q4493">
        <f t="shared" si="423"/>
        <v>0.98711576559874326</v>
      </c>
      <c r="R4493">
        <f t="shared" si="424"/>
        <v>-5.6319117553963105E-3</v>
      </c>
      <c r="S4493">
        <f t="shared" si="425"/>
        <v>0</v>
      </c>
    </row>
    <row r="4494" spans="1:19" x14ac:dyDescent="0.35">
      <c r="A4494">
        <v>-0.31961414242395031</v>
      </c>
      <c r="B4494">
        <v>0</v>
      </c>
      <c r="C4494">
        <v>0</v>
      </c>
      <c r="D4494">
        <v>1</v>
      </c>
      <c r="E4494">
        <v>0</v>
      </c>
      <c r="F4494">
        <v>1</v>
      </c>
      <c r="G4494">
        <v>0</v>
      </c>
      <c r="H4494">
        <v>1</v>
      </c>
      <c r="I4494">
        <v>0</v>
      </c>
      <c r="J4494">
        <v>1</v>
      </c>
      <c r="K4494">
        <v>-0.62341475402820612</v>
      </c>
      <c r="L4494">
        <v>-0.51462963641048021</v>
      </c>
      <c r="M4494">
        <v>0</v>
      </c>
      <c r="N4494">
        <f t="shared" si="420"/>
        <v>-4.8856569753378398</v>
      </c>
      <c r="O4494">
        <f t="shared" si="421"/>
        <v>7.5541592351186394E-3</v>
      </c>
      <c r="P4494">
        <f t="shared" si="422"/>
        <v>7.497521761860775E-3</v>
      </c>
      <c r="Q4494">
        <f t="shared" si="423"/>
        <v>0.9925024782381392</v>
      </c>
      <c r="R4494">
        <f t="shared" si="424"/>
        <v>-3.2684001479153608E-3</v>
      </c>
      <c r="S4494">
        <f t="shared" si="425"/>
        <v>0</v>
      </c>
    </row>
    <row r="4495" spans="1:19" x14ac:dyDescent="0.35">
      <c r="A4495">
        <v>-1.0714794086817632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1</v>
      </c>
      <c r="I4495">
        <v>0</v>
      </c>
      <c r="J4495">
        <v>1</v>
      </c>
      <c r="K4495">
        <v>-0.56555145023765918</v>
      </c>
      <c r="L4495">
        <v>-1.3459270595640918</v>
      </c>
      <c r="M4495">
        <v>0</v>
      </c>
      <c r="N4495">
        <f t="shared" si="420"/>
        <v>-5.5633226927260635</v>
      </c>
      <c r="O4495">
        <f t="shared" si="421"/>
        <v>3.836009318556325E-3</v>
      </c>
      <c r="P4495">
        <f t="shared" si="422"/>
        <v>3.8213505821138656E-3</v>
      </c>
      <c r="Q4495">
        <f t="shared" si="423"/>
        <v>0.99617864941788614</v>
      </c>
      <c r="R4495">
        <f t="shared" si="424"/>
        <v>-1.6627705130536775E-3</v>
      </c>
      <c r="S4495">
        <f t="shared" si="425"/>
        <v>0</v>
      </c>
    </row>
    <row r="4496" spans="1:19" x14ac:dyDescent="0.35">
      <c r="A4496">
        <v>0.52070586104066396</v>
      </c>
      <c r="B4496">
        <v>0</v>
      </c>
      <c r="C4496">
        <v>0</v>
      </c>
      <c r="D4496">
        <v>1</v>
      </c>
      <c r="E4496">
        <v>0</v>
      </c>
      <c r="F4496">
        <v>1</v>
      </c>
      <c r="G4496">
        <v>0</v>
      </c>
      <c r="H4496">
        <v>1</v>
      </c>
      <c r="I4496">
        <v>0</v>
      </c>
      <c r="J4496">
        <v>1</v>
      </c>
      <c r="K4496">
        <v>-0.65543833818709663</v>
      </c>
      <c r="L4496">
        <v>0.2257446310857055</v>
      </c>
      <c r="M4496">
        <v>0</v>
      </c>
      <c r="N4496">
        <f t="shared" si="420"/>
        <v>-3.48734184887007</v>
      </c>
      <c r="O4496">
        <f t="shared" si="421"/>
        <v>3.0582055950618598E-2</v>
      </c>
      <c r="P4496">
        <f t="shared" si="422"/>
        <v>2.9674547285232344E-2</v>
      </c>
      <c r="Q4496">
        <f t="shared" si="423"/>
        <v>0.97032545271476767</v>
      </c>
      <c r="R4496">
        <f t="shared" si="424"/>
        <v>-1.308257644305212E-2</v>
      </c>
      <c r="S4496">
        <f t="shared" si="425"/>
        <v>0</v>
      </c>
    </row>
    <row r="4497" spans="1:19" x14ac:dyDescent="0.35">
      <c r="A4497">
        <v>-1.5579804633191714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-0.41956807693402765</v>
      </c>
      <c r="L4497">
        <v>-1.6576635932466959</v>
      </c>
      <c r="M4497">
        <v>0</v>
      </c>
      <c r="N4497">
        <f t="shared" si="420"/>
        <v>-6.9208015540167933</v>
      </c>
      <c r="O4497">
        <f t="shared" si="421"/>
        <v>9.8703845872457501E-4</v>
      </c>
      <c r="P4497">
        <f t="shared" si="422"/>
        <v>9.8606517447455974E-4</v>
      </c>
      <c r="Q4497">
        <f t="shared" si="423"/>
        <v>0.99901393482552547</v>
      </c>
      <c r="R4497">
        <f t="shared" si="424"/>
        <v>-4.2845394055956342E-4</v>
      </c>
      <c r="S4497">
        <f t="shared" si="425"/>
        <v>0</v>
      </c>
    </row>
    <row r="4498" spans="1:19" x14ac:dyDescent="0.35">
      <c r="A4498">
        <v>0.56493322964406478</v>
      </c>
      <c r="B4498">
        <v>0</v>
      </c>
      <c r="C4498">
        <v>0</v>
      </c>
      <c r="D4498">
        <v>1</v>
      </c>
      <c r="E4498">
        <v>0</v>
      </c>
      <c r="F4498">
        <v>0</v>
      </c>
      <c r="G4498">
        <v>1</v>
      </c>
      <c r="H4498">
        <v>1</v>
      </c>
      <c r="I4498">
        <v>0</v>
      </c>
      <c r="J4498">
        <v>1</v>
      </c>
      <c r="K4498">
        <v>-0.44342012582478768</v>
      </c>
      <c r="L4498">
        <v>0.47253605358443379</v>
      </c>
      <c r="M4498">
        <v>0</v>
      </c>
      <c r="N4498">
        <f t="shared" si="420"/>
        <v>-3.1502005396209452</v>
      </c>
      <c r="O4498">
        <f t="shared" si="421"/>
        <v>4.2843534179377529E-2</v>
      </c>
      <c r="P4498">
        <f t="shared" si="422"/>
        <v>4.1083377108044758E-2</v>
      </c>
      <c r="Q4498">
        <f t="shared" si="423"/>
        <v>0.95891662289195523</v>
      </c>
      <c r="R4498">
        <f t="shared" si="424"/>
        <v>-1.8219152779410878E-2</v>
      </c>
      <c r="S4498">
        <f t="shared" si="425"/>
        <v>0</v>
      </c>
    </row>
    <row r="4499" spans="1:19" x14ac:dyDescent="0.35">
      <c r="A4499">
        <v>0.47647849243726326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8.2228369678393788E-3</v>
      </c>
      <c r="L4499">
        <v>-0.18990408049110069</v>
      </c>
      <c r="M4499">
        <v>0</v>
      </c>
      <c r="N4499">
        <f t="shared" si="420"/>
        <v>-3.0720380001134515</v>
      </c>
      <c r="O4499">
        <f t="shared" si="421"/>
        <v>4.6326644876952566E-2</v>
      </c>
      <c r="P4499">
        <f t="shared" si="422"/>
        <v>4.4275509090567558E-2</v>
      </c>
      <c r="Q4499">
        <f t="shared" si="423"/>
        <v>0.95572449090943246</v>
      </c>
      <c r="R4499">
        <f t="shared" si="424"/>
        <v>-1.9667284839268794E-2</v>
      </c>
      <c r="S4499">
        <f t="shared" si="425"/>
        <v>0</v>
      </c>
    </row>
    <row r="4500" spans="1:19" x14ac:dyDescent="0.35">
      <c r="A4500">
        <v>-1.248388883095366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-0.26298379301228092</v>
      </c>
      <c r="L4500">
        <v>0.17378854213860451</v>
      </c>
      <c r="M4500">
        <v>0</v>
      </c>
      <c r="N4500">
        <f t="shared" si="420"/>
        <v>-6.440095414107704</v>
      </c>
      <c r="O4500">
        <f t="shared" si="421"/>
        <v>1.5962543681597786E-3</v>
      </c>
      <c r="P4500">
        <f t="shared" si="422"/>
        <v>1.5937104009706474E-3</v>
      </c>
      <c r="Q4500">
        <f t="shared" si="423"/>
        <v>0.99840628959902933</v>
      </c>
      <c r="R4500">
        <f t="shared" si="424"/>
        <v>-6.9269175465208165E-4</v>
      </c>
      <c r="S4500">
        <f t="shared" si="425"/>
        <v>0</v>
      </c>
    </row>
    <row r="4501" spans="1:19" x14ac:dyDescent="0.35">
      <c r="A4501">
        <v>-1.0022562200145031E-2</v>
      </c>
      <c r="B4501">
        <v>0</v>
      </c>
      <c r="C4501">
        <v>0</v>
      </c>
      <c r="D4501">
        <v>1</v>
      </c>
      <c r="E4501">
        <v>0</v>
      </c>
      <c r="F4501">
        <v>1</v>
      </c>
      <c r="G4501">
        <v>0</v>
      </c>
      <c r="H4501">
        <v>1</v>
      </c>
      <c r="I4501">
        <v>1</v>
      </c>
      <c r="J4501">
        <v>0</v>
      </c>
      <c r="K4501">
        <v>-0.36258818236165713</v>
      </c>
      <c r="L4501">
        <v>-0.69647594772533261</v>
      </c>
      <c r="M4501">
        <v>0</v>
      </c>
      <c r="N4501">
        <f t="shared" si="420"/>
        <v>-4.4337834299369998</v>
      </c>
      <c r="O4501">
        <f t="shared" si="421"/>
        <v>1.1869497202476884E-2</v>
      </c>
      <c r="P4501">
        <f t="shared" si="422"/>
        <v>1.1730264856577426E-2</v>
      </c>
      <c r="Q4501">
        <f t="shared" si="423"/>
        <v>0.98826973514342253</v>
      </c>
      <c r="R4501">
        <f t="shared" si="424"/>
        <v>-5.1245043026644744E-3</v>
      </c>
      <c r="S4501">
        <f t="shared" si="425"/>
        <v>0</v>
      </c>
    </row>
    <row r="4502" spans="1:19" x14ac:dyDescent="0.35">
      <c r="A4502">
        <v>0.38802375523046173</v>
      </c>
      <c r="B4502">
        <v>0</v>
      </c>
      <c r="C4502">
        <v>0</v>
      </c>
      <c r="D4502">
        <v>1</v>
      </c>
      <c r="E4502">
        <v>0</v>
      </c>
      <c r="F4502">
        <v>0</v>
      </c>
      <c r="G4502">
        <v>1</v>
      </c>
      <c r="H4502">
        <v>1</v>
      </c>
      <c r="I4502">
        <v>1</v>
      </c>
      <c r="J4502">
        <v>0</v>
      </c>
      <c r="K4502">
        <v>2.2580452633582997</v>
      </c>
      <c r="L4502">
        <v>0.92715183187156514</v>
      </c>
      <c r="M4502">
        <v>0</v>
      </c>
      <c r="N4502">
        <f t="shared" si="420"/>
        <v>-3.1045918982596641</v>
      </c>
      <c r="O4502">
        <f t="shared" si="421"/>
        <v>4.4842815256503681E-2</v>
      </c>
      <c r="P4502">
        <f t="shared" si="422"/>
        <v>4.2918240525485159E-2</v>
      </c>
      <c r="Q4502">
        <f t="shared" si="423"/>
        <v>0.95708175947451479</v>
      </c>
      <c r="R4502">
        <f t="shared" si="424"/>
        <v>-1.9050960685073309E-2</v>
      </c>
      <c r="S4502">
        <f t="shared" si="425"/>
        <v>0</v>
      </c>
    </row>
    <row r="4503" spans="1:19" x14ac:dyDescent="0.35">
      <c r="A4503">
        <v>0.83029744126446925</v>
      </c>
      <c r="B4503">
        <v>0</v>
      </c>
      <c r="C4503">
        <v>0</v>
      </c>
      <c r="D4503">
        <v>1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0.49608557770569456</v>
      </c>
      <c r="L4503">
        <v>-0.5276186586472551</v>
      </c>
      <c r="M4503">
        <v>0</v>
      </c>
      <c r="N4503">
        <f t="shared" si="420"/>
        <v>-3.1514887228048352</v>
      </c>
      <c r="O4503">
        <f t="shared" si="421"/>
        <v>4.2788379391471447E-2</v>
      </c>
      <c r="P4503">
        <f t="shared" si="422"/>
        <v>4.1032658434917539E-2</v>
      </c>
      <c r="Q4503">
        <f t="shared" si="423"/>
        <v>0.95896734156508245</v>
      </c>
      <c r="R4503">
        <f t="shared" si="424"/>
        <v>-1.8196182839329045E-2</v>
      </c>
      <c r="S4503">
        <f t="shared" si="425"/>
        <v>0</v>
      </c>
    </row>
    <row r="4504" spans="1:19" x14ac:dyDescent="0.35">
      <c r="A4504">
        <v>0.47647849243726326</v>
      </c>
      <c r="B4504">
        <v>0</v>
      </c>
      <c r="C4504">
        <v>0</v>
      </c>
      <c r="D4504">
        <v>1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-1.0730700460799365</v>
      </c>
      <c r="L4504">
        <v>-0.17691505825432532</v>
      </c>
      <c r="M4504">
        <v>0</v>
      </c>
      <c r="N4504">
        <f t="shared" si="420"/>
        <v>-3.6274818379080687</v>
      </c>
      <c r="O4504">
        <f t="shared" si="421"/>
        <v>2.6583040601331317E-2</v>
      </c>
      <c r="P4504">
        <f t="shared" si="422"/>
        <v>2.5894681238606901E-2</v>
      </c>
      <c r="Q4504">
        <f t="shared" si="423"/>
        <v>0.97410531876139306</v>
      </c>
      <c r="R4504">
        <f t="shared" si="424"/>
        <v>-1.1394085334741261E-2</v>
      </c>
      <c r="S4504">
        <f t="shared" si="425"/>
        <v>0</v>
      </c>
    </row>
    <row r="4505" spans="1:19" x14ac:dyDescent="0.35">
      <c r="A4505">
        <v>0.74184270405766772</v>
      </c>
      <c r="B4505">
        <v>0</v>
      </c>
      <c r="C4505">
        <v>0</v>
      </c>
      <c r="D4505">
        <v>1</v>
      </c>
      <c r="E4505">
        <v>0</v>
      </c>
      <c r="F4505">
        <v>1</v>
      </c>
      <c r="G4505">
        <v>0</v>
      </c>
      <c r="H4505">
        <v>1</v>
      </c>
      <c r="I4505">
        <v>1</v>
      </c>
      <c r="J4505">
        <v>0</v>
      </c>
      <c r="K4505">
        <v>2.6741310051193312</v>
      </c>
      <c r="L4505">
        <v>1.4467127213425723</v>
      </c>
      <c r="M4505">
        <v>0</v>
      </c>
      <c r="N4505">
        <f t="shared" si="420"/>
        <v>-2.6704856397510657</v>
      </c>
      <c r="O4505">
        <f t="shared" si="421"/>
        <v>6.9218601840993238E-2</v>
      </c>
      <c r="P4505">
        <f t="shared" si="422"/>
        <v>6.4737558551461627E-2</v>
      </c>
      <c r="Q4505">
        <f t="shared" si="423"/>
        <v>0.93526244144853843</v>
      </c>
      <c r="R4505">
        <f t="shared" si="424"/>
        <v>-2.9066505833303734E-2</v>
      </c>
      <c r="S4505">
        <f t="shared" si="425"/>
        <v>1</v>
      </c>
    </row>
    <row r="4506" spans="1:19" x14ac:dyDescent="0.35">
      <c r="A4506">
        <v>-1.6022078319225721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-0.62694839090091115</v>
      </c>
      <c r="L4506">
        <v>-1.3978831485111922</v>
      </c>
      <c r="M4506">
        <v>0</v>
      </c>
      <c r="N4506">
        <f t="shared" si="420"/>
        <v>-7.0239663246230766</v>
      </c>
      <c r="O4506">
        <f t="shared" si="421"/>
        <v>8.9028731221283612E-4</v>
      </c>
      <c r="P4506">
        <f t="shared" si="422"/>
        <v>8.8949540573883535E-4</v>
      </c>
      <c r="Q4506">
        <f t="shared" si="423"/>
        <v>0.99911050459426121</v>
      </c>
      <c r="R4506">
        <f t="shared" si="424"/>
        <v>-3.8647485568791786E-4</v>
      </c>
      <c r="S4506">
        <f t="shared" si="425"/>
        <v>0</v>
      </c>
    </row>
    <row r="4507" spans="1:19" x14ac:dyDescent="0.35">
      <c r="A4507">
        <v>-1.7791173063361752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-0.73737454317294715</v>
      </c>
      <c r="L4507">
        <v>-1.3069599928537661</v>
      </c>
      <c r="M4507">
        <v>0</v>
      </c>
      <c r="N4507">
        <f t="shared" si="420"/>
        <v>-7.3338555169620872</v>
      </c>
      <c r="O4507">
        <f t="shared" si="421"/>
        <v>6.5305087833890244E-4</v>
      </c>
      <c r="P4507">
        <f t="shared" si="422"/>
        <v>6.5262468121760769E-4</v>
      </c>
      <c r="Q4507">
        <f t="shared" si="423"/>
        <v>0.99934737531878237</v>
      </c>
      <c r="R4507">
        <f t="shared" si="424"/>
        <v>-2.8352382519616941E-4</v>
      </c>
      <c r="S4507">
        <f t="shared" si="425"/>
        <v>0</v>
      </c>
    </row>
    <row r="4508" spans="1:19" x14ac:dyDescent="0.35">
      <c r="A4508">
        <v>-0.18693203661374805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-0.3541957947889825</v>
      </c>
      <c r="L4508">
        <v>-0.68348692548855727</v>
      </c>
      <c r="M4508">
        <v>0</v>
      </c>
      <c r="N4508">
        <f t="shared" si="420"/>
        <v>-4.4060064677844588</v>
      </c>
      <c r="O4508">
        <f t="shared" si="421"/>
        <v>1.2203817482529923E-2</v>
      </c>
      <c r="P4508">
        <f t="shared" si="422"/>
        <v>1.2056679960842526E-2</v>
      </c>
      <c r="Q4508">
        <f t="shared" si="423"/>
        <v>0.98794332003915752</v>
      </c>
      <c r="R4508">
        <f t="shared" si="424"/>
        <v>-5.267970898545484E-3</v>
      </c>
      <c r="S4508">
        <f t="shared" si="425"/>
        <v>0</v>
      </c>
    </row>
    <row r="4509" spans="1:19" x14ac:dyDescent="0.35">
      <c r="A4509">
        <v>0.74184270405766772</v>
      </c>
      <c r="B4509">
        <v>0</v>
      </c>
      <c r="C4509">
        <v>0</v>
      </c>
      <c r="D4509">
        <v>1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2.1449688834317353</v>
      </c>
      <c r="L4509">
        <v>0.10884343095472858</v>
      </c>
      <c r="M4509">
        <v>0</v>
      </c>
      <c r="N4509">
        <f t="shared" si="420"/>
        <v>-2.798384728054172</v>
      </c>
      <c r="O4509">
        <f t="shared" si="421"/>
        <v>6.0908366786003247E-2</v>
      </c>
      <c r="P4509">
        <f t="shared" si="422"/>
        <v>5.7411524588616168E-2</v>
      </c>
      <c r="Q4509">
        <f t="shared" si="423"/>
        <v>0.9425884754113838</v>
      </c>
      <c r="R4509">
        <f t="shared" si="424"/>
        <v>-2.5677874459514156E-2</v>
      </c>
      <c r="S4509">
        <f t="shared" si="425"/>
        <v>1</v>
      </c>
    </row>
    <row r="4510" spans="1:19" x14ac:dyDescent="0.35">
      <c r="A4510">
        <v>0.74184270405766772</v>
      </c>
      <c r="B4510">
        <v>1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2.8346906305228718</v>
      </c>
      <c r="L4510">
        <v>1.9273065441032546</v>
      </c>
      <c r="M4510">
        <v>0</v>
      </c>
      <c r="N4510">
        <f t="shared" si="420"/>
        <v>-2.0262716796762867</v>
      </c>
      <c r="O4510">
        <f t="shared" si="421"/>
        <v>0.13182609598301512</v>
      </c>
      <c r="P4510">
        <f t="shared" si="422"/>
        <v>0.11647204146545265</v>
      </c>
      <c r="Q4510">
        <f t="shared" si="423"/>
        <v>0.88352795853454735</v>
      </c>
      <c r="R4510">
        <f t="shared" si="424"/>
        <v>-5.377970303875837E-2</v>
      </c>
      <c r="S4510">
        <f t="shared" si="425"/>
        <v>1</v>
      </c>
    </row>
    <row r="4511" spans="1:19" x14ac:dyDescent="0.35">
      <c r="A4511">
        <v>0.12265954361005722</v>
      </c>
      <c r="B4511">
        <v>0</v>
      </c>
      <c r="C4511">
        <v>0</v>
      </c>
      <c r="D4511">
        <v>1</v>
      </c>
      <c r="E4511">
        <v>0</v>
      </c>
      <c r="F4511">
        <v>1</v>
      </c>
      <c r="G4511">
        <v>0</v>
      </c>
      <c r="H4511">
        <v>1</v>
      </c>
      <c r="I4511">
        <v>0</v>
      </c>
      <c r="J4511">
        <v>0</v>
      </c>
      <c r="K4511">
        <v>-0.77359432111817494</v>
      </c>
      <c r="L4511">
        <v>-0.20289310272787561</v>
      </c>
      <c r="M4511">
        <v>0</v>
      </c>
      <c r="N4511">
        <f t="shared" si="420"/>
        <v>-4.4421299439466333</v>
      </c>
      <c r="O4511">
        <f t="shared" si="421"/>
        <v>1.1770840570008035E-2</v>
      </c>
      <c r="P4511">
        <f t="shared" si="422"/>
        <v>1.1633899790368161E-2</v>
      </c>
      <c r="Q4511">
        <f t="shared" si="423"/>
        <v>0.98836610020963189</v>
      </c>
      <c r="R4511">
        <f t="shared" si="424"/>
        <v>-5.0821588025095135E-3</v>
      </c>
      <c r="S4511">
        <f t="shared" si="425"/>
        <v>0</v>
      </c>
    </row>
    <row r="4512" spans="1:19" x14ac:dyDescent="0.35">
      <c r="A4512">
        <v>-0.76188782845795777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1.8666949797062042</v>
      </c>
      <c r="L4512">
        <v>-1.1251136815389138</v>
      </c>
      <c r="M4512">
        <v>0</v>
      </c>
      <c r="N4512">
        <f t="shared" si="420"/>
        <v>-4.9262984186116094</v>
      </c>
      <c r="O4512">
        <f t="shared" si="421"/>
        <v>7.253302340275377E-3</v>
      </c>
      <c r="P4512">
        <f t="shared" si="422"/>
        <v>7.2010707966138092E-3</v>
      </c>
      <c r="Q4512">
        <f t="shared" si="423"/>
        <v>0.99279892920338619</v>
      </c>
      <c r="R4512">
        <f t="shared" si="424"/>
        <v>-3.1386999232180081E-3</v>
      </c>
      <c r="S4512">
        <f t="shared" si="425"/>
        <v>0</v>
      </c>
    </row>
    <row r="4513" spans="1:19" x14ac:dyDescent="0.35">
      <c r="A4513">
        <v>-1.3810709889055683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0.21847423089379606</v>
      </c>
      <c r="L4513">
        <v>-0.65750888101500693</v>
      </c>
      <c r="M4513">
        <v>0</v>
      </c>
      <c r="N4513">
        <f t="shared" si="420"/>
        <v>-6.5939532918883454</v>
      </c>
      <c r="O4513">
        <f t="shared" si="421"/>
        <v>1.3686187055470666E-3</v>
      </c>
      <c r="P4513">
        <f t="shared" si="422"/>
        <v>1.3667481484653052E-3</v>
      </c>
      <c r="Q4513">
        <f t="shared" si="423"/>
        <v>0.99863325185153473</v>
      </c>
      <c r="R4513">
        <f t="shared" si="424"/>
        <v>-5.9397718016127434E-4</v>
      </c>
      <c r="S4513">
        <f t="shared" si="425"/>
        <v>0</v>
      </c>
    </row>
    <row r="4514" spans="1:19" x14ac:dyDescent="0.35">
      <c r="A4514">
        <v>-1.2041615144919653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-0.51232604484253796</v>
      </c>
      <c r="L4514">
        <v>-0.96924541469761161</v>
      </c>
      <c r="M4514">
        <v>0</v>
      </c>
      <c r="N4514">
        <f t="shared" si="420"/>
        <v>-6.0397223895387144</v>
      </c>
      <c r="O4514">
        <f t="shared" si="421"/>
        <v>2.3822201510644288E-3</v>
      </c>
      <c r="P4514">
        <f t="shared" si="422"/>
        <v>2.3765586651221882E-3</v>
      </c>
      <c r="Q4514">
        <f t="shared" si="423"/>
        <v>0.99762344133487779</v>
      </c>
      <c r="R4514">
        <f t="shared" si="424"/>
        <v>-1.0333547151802956E-3</v>
      </c>
      <c r="S4514">
        <f t="shared" si="425"/>
        <v>0</v>
      </c>
    </row>
    <row r="4515" spans="1:19" x14ac:dyDescent="0.35">
      <c r="A4515">
        <v>-1.8233446749395759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0.14581382269879625</v>
      </c>
      <c r="L4515">
        <v>-0.48865159193692953</v>
      </c>
      <c r="M4515">
        <v>0</v>
      </c>
      <c r="N4515">
        <f t="shared" si="420"/>
        <v>-7.254378493794821</v>
      </c>
      <c r="O4515">
        <f t="shared" si="421"/>
        <v>7.0707169221359827E-4</v>
      </c>
      <c r="P4515">
        <f t="shared" si="422"/>
        <v>7.0657209508665452E-4</v>
      </c>
      <c r="Q4515">
        <f t="shared" si="423"/>
        <v>0.99929342790491338</v>
      </c>
      <c r="R4515">
        <f t="shared" si="424"/>
        <v>-3.0696882254051955E-4</v>
      </c>
      <c r="S4515">
        <f t="shared" si="425"/>
        <v>0</v>
      </c>
    </row>
    <row r="4516" spans="1:19" x14ac:dyDescent="0.35">
      <c r="A4516">
        <v>1.7148448133324843</v>
      </c>
      <c r="B4516">
        <v>0</v>
      </c>
      <c r="C4516">
        <v>0</v>
      </c>
      <c r="D4516">
        <v>1</v>
      </c>
      <c r="E4516">
        <v>1</v>
      </c>
      <c r="F4516">
        <v>0</v>
      </c>
      <c r="G4516">
        <v>0</v>
      </c>
      <c r="H4516">
        <v>1</v>
      </c>
      <c r="I4516">
        <v>0</v>
      </c>
      <c r="J4516">
        <v>1</v>
      </c>
      <c r="K4516">
        <v>-0.51939331858794835</v>
      </c>
      <c r="L4516">
        <v>-1.4238611929847429</v>
      </c>
      <c r="M4516">
        <v>0</v>
      </c>
      <c r="N4516">
        <f t="shared" si="420"/>
        <v>-1.149283605349293</v>
      </c>
      <c r="O4516">
        <f t="shared" si="421"/>
        <v>0.31686368753862643</v>
      </c>
      <c r="P4516">
        <f t="shared" si="422"/>
        <v>0.2406199597855736</v>
      </c>
      <c r="Q4516">
        <f t="shared" si="423"/>
        <v>0.7593800402144264</v>
      </c>
      <c r="R4516">
        <f t="shared" si="424"/>
        <v>-0.11954082217996588</v>
      </c>
      <c r="S4516">
        <f t="shared" si="425"/>
        <v>1</v>
      </c>
    </row>
    <row r="4517" spans="1:19" x14ac:dyDescent="0.35">
      <c r="A4517">
        <v>-0.49652361683755331</v>
      </c>
      <c r="B4517">
        <v>0</v>
      </c>
      <c r="C4517">
        <v>0</v>
      </c>
      <c r="D4517">
        <v>1</v>
      </c>
      <c r="E4517">
        <v>1</v>
      </c>
      <c r="F4517">
        <v>0</v>
      </c>
      <c r="G4517">
        <v>0</v>
      </c>
      <c r="H4517">
        <v>1</v>
      </c>
      <c r="I4517">
        <v>0</v>
      </c>
      <c r="J4517">
        <v>1</v>
      </c>
      <c r="K4517">
        <v>-0.29589078638934752</v>
      </c>
      <c r="L4517">
        <v>0.73231649831993739</v>
      </c>
      <c r="M4517">
        <v>0</v>
      </c>
      <c r="N4517">
        <f t="shared" si="420"/>
        <v>-4.7516395688433617</v>
      </c>
      <c r="O4517">
        <f t="shared" si="421"/>
        <v>8.6375217755535246E-3</v>
      </c>
      <c r="P4517">
        <f t="shared" si="422"/>
        <v>8.5635538923323779E-3</v>
      </c>
      <c r="Q4517">
        <f t="shared" si="423"/>
        <v>0.99143644610766757</v>
      </c>
      <c r="R4517">
        <f t="shared" si="424"/>
        <v>-3.7351200763075208E-3</v>
      </c>
      <c r="S4517">
        <f t="shared" si="425"/>
        <v>0</v>
      </c>
    </row>
    <row r="4518" spans="1:19" x14ac:dyDescent="0.35">
      <c r="A4518">
        <v>0.83029744126446925</v>
      </c>
      <c r="B4518">
        <v>0</v>
      </c>
      <c r="C4518">
        <v>0</v>
      </c>
      <c r="D4518">
        <v>1</v>
      </c>
      <c r="E4518">
        <v>1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0.25358974731630324</v>
      </c>
      <c r="L4518">
        <v>-0.22887114720142587</v>
      </c>
      <c r="M4518">
        <v>0</v>
      </c>
      <c r="N4518">
        <f t="shared" si="420"/>
        <v>-2.6593751740456013</v>
      </c>
      <c r="O4518">
        <f t="shared" si="421"/>
        <v>6.9991940866063987E-2</v>
      </c>
      <c r="P4518">
        <f t="shared" si="422"/>
        <v>6.5413521534948837E-2</v>
      </c>
      <c r="Q4518">
        <f t="shared" si="423"/>
        <v>0.93458647846505116</v>
      </c>
      <c r="R4518">
        <f t="shared" si="424"/>
        <v>-2.9380506609902757E-2</v>
      </c>
      <c r="S4518">
        <f t="shared" si="425"/>
        <v>1</v>
      </c>
    </row>
    <row r="4519" spans="1:19" x14ac:dyDescent="0.35">
      <c r="A4519">
        <v>1.4052532331086791</v>
      </c>
      <c r="B4519">
        <v>1</v>
      </c>
      <c r="C4519">
        <v>0</v>
      </c>
      <c r="D4519">
        <v>1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2.0078196023098664</v>
      </c>
      <c r="L4519">
        <v>-0.3587613695691777</v>
      </c>
      <c r="M4519">
        <v>0</v>
      </c>
      <c r="N4519">
        <f t="shared" si="420"/>
        <v>-1.5300610323117936</v>
      </c>
      <c r="O4519">
        <f t="shared" si="421"/>
        <v>0.21652245204692833</v>
      </c>
      <c r="P4519">
        <f t="shared" si="422"/>
        <v>0.17798475620618945</v>
      </c>
      <c r="Q4519">
        <f t="shared" si="423"/>
        <v>0.82201524379381052</v>
      </c>
      <c r="R4519">
        <f t="shared" si="424"/>
        <v>-8.5120128647115004E-2</v>
      </c>
      <c r="S4519">
        <f t="shared" si="425"/>
        <v>1</v>
      </c>
    </row>
    <row r="4520" spans="1:19" x14ac:dyDescent="0.35">
      <c r="A4520">
        <v>1.6706174447290836</v>
      </c>
      <c r="B4520">
        <v>1</v>
      </c>
      <c r="C4520">
        <v>0</v>
      </c>
      <c r="D4520">
        <v>1</v>
      </c>
      <c r="E4520">
        <v>0</v>
      </c>
      <c r="F4520">
        <v>0</v>
      </c>
      <c r="G4520">
        <v>1</v>
      </c>
      <c r="H4520">
        <v>1</v>
      </c>
      <c r="I4520">
        <v>0</v>
      </c>
      <c r="J4520">
        <v>0</v>
      </c>
      <c r="K4520">
        <v>2.4276598332481467</v>
      </c>
      <c r="L4520">
        <v>1.8883394773929285</v>
      </c>
      <c r="M4520">
        <v>0</v>
      </c>
      <c r="N4520">
        <f t="shared" si="420"/>
        <v>-0.68357800088993237</v>
      </c>
      <c r="O4520">
        <f t="shared" si="421"/>
        <v>0.50480755533009325</v>
      </c>
      <c r="P4520">
        <f t="shared" si="422"/>
        <v>0.3354631982953854</v>
      </c>
      <c r="Q4520">
        <f t="shared" si="423"/>
        <v>0.6645368017046146</v>
      </c>
      <c r="R4520">
        <f t="shared" si="424"/>
        <v>-0.1774809630513145</v>
      </c>
      <c r="S4520">
        <f t="shared" si="425"/>
        <v>1</v>
      </c>
    </row>
    <row r="4521" spans="1:19" x14ac:dyDescent="0.35">
      <c r="A4521">
        <v>-0.27538677382054955</v>
      </c>
      <c r="B4521">
        <v>0</v>
      </c>
      <c r="C4521">
        <v>0</v>
      </c>
      <c r="D4521">
        <v>1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-0.66515583958703572</v>
      </c>
      <c r="L4521">
        <v>0.56345920924186044</v>
      </c>
      <c r="M4521">
        <v>0</v>
      </c>
      <c r="N4521">
        <f t="shared" si="420"/>
        <v>-4.7988771400946266</v>
      </c>
      <c r="O4521">
        <f t="shared" si="421"/>
        <v>8.2389930920467747E-3</v>
      </c>
      <c r="P4521">
        <f t="shared" si="422"/>
        <v>8.1716667858476675E-3</v>
      </c>
      <c r="Q4521">
        <f t="shared" si="423"/>
        <v>0.99182833321415231</v>
      </c>
      <c r="R4521">
        <f t="shared" si="424"/>
        <v>-3.5634895286722119E-3</v>
      </c>
      <c r="S4521">
        <f t="shared" si="425"/>
        <v>0</v>
      </c>
    </row>
    <row r="4522" spans="1:19" x14ac:dyDescent="0.35">
      <c r="A4522">
        <v>-0.67343309125115636</v>
      </c>
      <c r="B4522">
        <v>0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1</v>
      </c>
      <c r="I4522">
        <v>0</v>
      </c>
      <c r="J4522">
        <v>1</v>
      </c>
      <c r="K4522">
        <v>-0.96529412146242943</v>
      </c>
      <c r="L4522">
        <v>1.0830200987128678</v>
      </c>
      <c r="M4522">
        <v>0</v>
      </c>
      <c r="N4522">
        <f t="shared" si="420"/>
        <v>-4.9348484853369641</v>
      </c>
      <c r="O4522">
        <f t="shared" si="421"/>
        <v>7.191550488702507E-3</v>
      </c>
      <c r="P4522">
        <f t="shared" si="422"/>
        <v>7.140201370050287E-3</v>
      </c>
      <c r="Q4522">
        <f t="shared" si="423"/>
        <v>0.99285979862994966</v>
      </c>
      <c r="R4522">
        <f t="shared" si="424"/>
        <v>-3.1120737404698217E-3</v>
      </c>
      <c r="S4522">
        <f t="shared" si="425"/>
        <v>0</v>
      </c>
    </row>
    <row r="4523" spans="1:19" x14ac:dyDescent="0.35">
      <c r="A4523">
        <v>-0.80611519706135859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5.9018867012975852E-2</v>
      </c>
      <c r="L4523">
        <v>1.6155700104206494</v>
      </c>
      <c r="M4523">
        <v>0</v>
      </c>
      <c r="N4523">
        <f t="shared" si="420"/>
        <v>-5.0656408435297084</v>
      </c>
      <c r="O4523">
        <f t="shared" si="421"/>
        <v>6.3098659700781025E-3</v>
      </c>
      <c r="P4523">
        <f t="shared" si="422"/>
        <v>6.2703012098519178E-3</v>
      </c>
      <c r="Q4523">
        <f t="shared" si="423"/>
        <v>0.99372969879014805</v>
      </c>
      <c r="R4523">
        <f t="shared" si="424"/>
        <v>-2.7317305804781997E-3</v>
      </c>
      <c r="S4523">
        <f t="shared" si="425"/>
        <v>0</v>
      </c>
    </row>
    <row r="4524" spans="1:19" x14ac:dyDescent="0.35">
      <c r="A4524">
        <v>3.4204806403255718E-2</v>
      </c>
      <c r="B4524">
        <v>0</v>
      </c>
      <c r="C4524">
        <v>0</v>
      </c>
      <c r="D4524">
        <v>1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0</v>
      </c>
      <c r="K4524">
        <v>-9.9111383040579551E-2</v>
      </c>
      <c r="L4524">
        <v>0.84921769845091388</v>
      </c>
      <c r="M4524">
        <v>0</v>
      </c>
      <c r="N4524">
        <f t="shared" si="420"/>
        <v>-4.2399426735017069</v>
      </c>
      <c r="O4524">
        <f t="shared" si="421"/>
        <v>1.4408417803576039E-2</v>
      </c>
      <c r="P4524">
        <f t="shared" si="422"/>
        <v>1.4203764036948282E-2</v>
      </c>
      <c r="Q4524">
        <f t="shared" si="423"/>
        <v>0.98579623596305177</v>
      </c>
      <c r="R4524">
        <f t="shared" si="424"/>
        <v>-6.2128444320525616E-3</v>
      </c>
      <c r="S4524">
        <f t="shared" si="425"/>
        <v>0</v>
      </c>
    </row>
    <row r="4525" spans="1:19" x14ac:dyDescent="0.35">
      <c r="A4525">
        <v>-1.425298357508969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0.33132975851581675</v>
      </c>
      <c r="L4525">
        <v>-0.3587613695691777</v>
      </c>
      <c r="M4525">
        <v>0</v>
      </c>
      <c r="N4525">
        <f t="shared" si="420"/>
        <v>-6.6451642491553988</v>
      </c>
      <c r="O4525">
        <f t="shared" si="421"/>
        <v>1.3002948283941914E-3</v>
      </c>
      <c r="P4525">
        <f t="shared" si="422"/>
        <v>1.298606257393582E-3</v>
      </c>
      <c r="Q4525">
        <f t="shared" si="423"/>
        <v>0.99870139374260647</v>
      </c>
      <c r="R4525">
        <f t="shared" si="424"/>
        <v>-5.6434404146248941E-4</v>
      </c>
      <c r="S4525">
        <f t="shared" si="425"/>
        <v>0</v>
      </c>
    </row>
    <row r="4526" spans="1:19" x14ac:dyDescent="0.35">
      <c r="A4526">
        <v>0.47647849243726326</v>
      </c>
      <c r="B4526">
        <v>1</v>
      </c>
      <c r="C4526">
        <v>0</v>
      </c>
      <c r="D4526">
        <v>1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0.22730832307555873</v>
      </c>
      <c r="L4526">
        <v>-0.56658572535758078</v>
      </c>
      <c r="M4526">
        <v>0</v>
      </c>
      <c r="N4526">
        <f t="shared" si="420"/>
        <v>-3.0009565271250596</v>
      </c>
      <c r="O4526">
        <f t="shared" si="421"/>
        <v>4.9739468455425859E-2</v>
      </c>
      <c r="P4526">
        <f t="shared" si="422"/>
        <v>4.738267917906519E-2</v>
      </c>
      <c r="Q4526">
        <f t="shared" si="423"/>
        <v>0.95261732082093475</v>
      </c>
      <c r="R4526">
        <f t="shared" si="424"/>
        <v>-2.1081526258643412E-2</v>
      </c>
      <c r="S4526">
        <f t="shared" si="425"/>
        <v>0</v>
      </c>
    </row>
    <row r="4527" spans="1:19" x14ac:dyDescent="0.35">
      <c r="A4527">
        <v>0.38802375523046173</v>
      </c>
      <c r="B4527">
        <v>1</v>
      </c>
      <c r="C4527">
        <v>0</v>
      </c>
      <c r="D4527">
        <v>1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1</v>
      </c>
      <c r="K4527">
        <v>0.23128366455735216</v>
      </c>
      <c r="L4527">
        <v>-9.8980924833674058E-2</v>
      </c>
      <c r="M4527">
        <v>0</v>
      </c>
      <c r="N4527">
        <f t="shared" si="420"/>
        <v>-3.0023885631942857</v>
      </c>
      <c r="O4527">
        <f t="shared" si="421"/>
        <v>4.9668290719240164E-2</v>
      </c>
      <c r="P4527">
        <f t="shared" si="422"/>
        <v>4.7318082444128232E-2</v>
      </c>
      <c r="Q4527">
        <f t="shared" si="423"/>
        <v>0.95268191755587173</v>
      </c>
      <c r="R4527">
        <f t="shared" si="424"/>
        <v>-2.1052077860220977E-2</v>
      </c>
      <c r="S4527">
        <f t="shared" si="425"/>
        <v>0</v>
      </c>
    </row>
    <row r="4528" spans="1:19" x14ac:dyDescent="0.35">
      <c r="A4528">
        <v>-1.0022562200145031E-2</v>
      </c>
      <c r="B4528">
        <v>0</v>
      </c>
      <c r="C4528">
        <v>0</v>
      </c>
      <c r="D4528">
        <v>1</v>
      </c>
      <c r="E4528">
        <v>1</v>
      </c>
      <c r="F4528">
        <v>0</v>
      </c>
      <c r="G4528">
        <v>0</v>
      </c>
      <c r="H4528">
        <v>1</v>
      </c>
      <c r="I4528">
        <v>0</v>
      </c>
      <c r="J4528">
        <v>0</v>
      </c>
      <c r="K4528">
        <v>-0.28374390963942364</v>
      </c>
      <c r="L4528">
        <v>0.49851409805798452</v>
      </c>
      <c r="M4528">
        <v>0</v>
      </c>
      <c r="N4528">
        <f t="shared" si="420"/>
        <v>-4.216016868753437</v>
      </c>
      <c r="O4528">
        <f t="shared" si="421"/>
        <v>1.4757307889532053E-2</v>
      </c>
      <c r="P4528">
        <f t="shared" si="422"/>
        <v>1.4542696834796833E-2</v>
      </c>
      <c r="Q4528">
        <f t="shared" si="423"/>
        <v>0.98545730316520319</v>
      </c>
      <c r="R4528">
        <f t="shared" si="424"/>
        <v>-6.3621876214195331E-3</v>
      </c>
      <c r="S4528">
        <f t="shared" si="425"/>
        <v>0</v>
      </c>
    </row>
    <row r="4529" spans="1:19" x14ac:dyDescent="0.35">
      <c r="A4529">
        <v>0.56493322964406478</v>
      </c>
      <c r="B4529">
        <v>0</v>
      </c>
      <c r="C4529">
        <v>0</v>
      </c>
      <c r="D4529">
        <v>1</v>
      </c>
      <c r="E4529">
        <v>1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0.84326540044897558</v>
      </c>
      <c r="L4529">
        <v>4.3898319770852672E-2</v>
      </c>
      <c r="M4529">
        <v>0</v>
      </c>
      <c r="N4529">
        <f t="shared" si="420"/>
        <v>-3.0876477482840174</v>
      </c>
      <c r="O4529">
        <f t="shared" si="421"/>
        <v>4.5609112436873454E-2</v>
      </c>
      <c r="P4529">
        <f t="shared" si="422"/>
        <v>4.3619658526672427E-2</v>
      </c>
      <c r="Q4529">
        <f t="shared" si="423"/>
        <v>0.95638034147332762</v>
      </c>
      <c r="R4529">
        <f t="shared" si="424"/>
        <v>-1.9369359446059158E-2</v>
      </c>
      <c r="S4529">
        <f t="shared" si="425"/>
        <v>0</v>
      </c>
    </row>
    <row r="4530" spans="1:19" x14ac:dyDescent="0.35">
      <c r="A4530">
        <v>-0.27538677382054955</v>
      </c>
      <c r="B4530">
        <v>0</v>
      </c>
      <c r="C4530">
        <v>0</v>
      </c>
      <c r="D4530">
        <v>1</v>
      </c>
      <c r="E4530">
        <v>1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-0.17950162189462174</v>
      </c>
      <c r="L4530">
        <v>-1.0991356370653635</v>
      </c>
      <c r="M4530">
        <v>0</v>
      </c>
      <c r="N4530">
        <f t="shared" si="420"/>
        <v>-4.660767694434595</v>
      </c>
      <c r="O4530">
        <f t="shared" si="421"/>
        <v>9.4591978400477908E-3</v>
      </c>
      <c r="P4530">
        <f t="shared" si="422"/>
        <v>9.3705598604557298E-3</v>
      </c>
      <c r="Q4530">
        <f t="shared" si="423"/>
        <v>0.99062944013954424</v>
      </c>
      <c r="R4530">
        <f t="shared" si="424"/>
        <v>-4.0887695292521039E-3</v>
      </c>
      <c r="S4530">
        <f t="shared" si="425"/>
        <v>0</v>
      </c>
    </row>
    <row r="4531" spans="1:19" x14ac:dyDescent="0.35">
      <c r="A4531">
        <v>0.74184270405766772</v>
      </c>
      <c r="B4531">
        <v>0</v>
      </c>
      <c r="C4531">
        <v>0</v>
      </c>
      <c r="D4531">
        <v>1</v>
      </c>
      <c r="E4531">
        <v>1</v>
      </c>
      <c r="F4531">
        <v>0</v>
      </c>
      <c r="G4531">
        <v>0</v>
      </c>
      <c r="H4531">
        <v>1</v>
      </c>
      <c r="I4531">
        <v>1</v>
      </c>
      <c r="J4531">
        <v>0</v>
      </c>
      <c r="K4531">
        <v>-0.56268037027858631</v>
      </c>
      <c r="L4531">
        <v>0.60242627595218556</v>
      </c>
      <c r="M4531">
        <v>0</v>
      </c>
      <c r="N4531">
        <f t="shared" si="420"/>
        <v>-2.8435926595415166</v>
      </c>
      <c r="O4531">
        <f t="shared" si="421"/>
        <v>5.8216139043017978E-2</v>
      </c>
      <c r="P4531">
        <f t="shared" si="422"/>
        <v>5.5013467376962208E-2</v>
      </c>
      <c r="Q4531">
        <f t="shared" si="423"/>
        <v>0.94498653262303778</v>
      </c>
      <c r="R4531">
        <f t="shared" si="424"/>
        <v>-2.4574380749125456E-2</v>
      </c>
      <c r="S4531">
        <f t="shared" si="425"/>
        <v>1</v>
      </c>
    </row>
    <row r="4532" spans="1:19" x14ac:dyDescent="0.35">
      <c r="A4532">
        <v>-1.7348899377327744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-0.26232123609864866</v>
      </c>
      <c r="L4532">
        <v>-1.930433060218975</v>
      </c>
      <c r="M4532">
        <v>0</v>
      </c>
      <c r="N4532">
        <f t="shared" si="420"/>
        <v>-7.1925801650246921</v>
      </c>
      <c r="O4532">
        <f t="shared" si="421"/>
        <v>7.5214595404240483E-4</v>
      </c>
      <c r="P4532">
        <f t="shared" si="422"/>
        <v>7.5158065569308865E-4</v>
      </c>
      <c r="Q4532">
        <f t="shared" si="423"/>
        <v>0.99924841934430686</v>
      </c>
      <c r="R4532">
        <f t="shared" si="424"/>
        <v>-3.2653005368514439E-4</v>
      </c>
      <c r="S4532">
        <f t="shared" si="425"/>
        <v>0</v>
      </c>
    </row>
    <row r="4533" spans="1:19" x14ac:dyDescent="0.35">
      <c r="A4533">
        <v>0.34379638662706097</v>
      </c>
      <c r="B4533">
        <v>0</v>
      </c>
      <c r="C4533">
        <v>0</v>
      </c>
      <c r="D4533">
        <v>1</v>
      </c>
      <c r="E4533">
        <v>0</v>
      </c>
      <c r="F4533">
        <v>1</v>
      </c>
      <c r="G4533">
        <v>0</v>
      </c>
      <c r="H4533">
        <v>0</v>
      </c>
      <c r="I4533">
        <v>1</v>
      </c>
      <c r="J4533">
        <v>0</v>
      </c>
      <c r="K4533">
        <v>-0.65808856584162556</v>
      </c>
      <c r="L4533">
        <v>0.60242627595218556</v>
      </c>
      <c r="M4533">
        <v>0</v>
      </c>
      <c r="N4533">
        <f t="shared" si="420"/>
        <v>-3.9594841413767785</v>
      </c>
      <c r="O4533">
        <f t="shared" si="421"/>
        <v>1.9072950700384433E-2</v>
      </c>
      <c r="P4533">
        <f t="shared" si="422"/>
        <v>1.8715981704034095E-2</v>
      </c>
      <c r="Q4533">
        <f t="shared" si="423"/>
        <v>0.9812840182959659</v>
      </c>
      <c r="R4533">
        <f t="shared" si="424"/>
        <v>-8.2052742445168254E-3</v>
      </c>
      <c r="S4533">
        <f t="shared" si="425"/>
        <v>0</v>
      </c>
    </row>
    <row r="4534" spans="1:19" x14ac:dyDescent="0.35">
      <c r="A4534">
        <v>1.7148448133324843</v>
      </c>
      <c r="B4534">
        <v>0</v>
      </c>
      <c r="C4534">
        <v>1</v>
      </c>
      <c r="D4534">
        <v>1</v>
      </c>
      <c r="E4534">
        <v>1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-1.0730700460799365</v>
      </c>
      <c r="L4534">
        <v>-0.17691505825432532</v>
      </c>
      <c r="M4534">
        <v>0</v>
      </c>
      <c r="N4534">
        <f t="shared" si="420"/>
        <v>-1.1723988553229288</v>
      </c>
      <c r="O4534">
        <f t="shared" si="421"/>
        <v>0.30962330816708084</v>
      </c>
      <c r="P4534">
        <f t="shared" si="422"/>
        <v>0.23642165364361345</v>
      </c>
      <c r="Q4534">
        <f t="shared" si="423"/>
        <v>0.76357834635638655</v>
      </c>
      <c r="R4534">
        <f t="shared" si="424"/>
        <v>-0.11714639587721033</v>
      </c>
      <c r="S4534">
        <f t="shared" si="425"/>
        <v>1</v>
      </c>
    </row>
    <row r="4535" spans="1:19" x14ac:dyDescent="0.35">
      <c r="A4535">
        <v>0.56493322964406478</v>
      </c>
      <c r="B4535">
        <v>0</v>
      </c>
      <c r="C4535">
        <v>0</v>
      </c>
      <c r="D4535">
        <v>1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1</v>
      </c>
      <c r="K4535">
        <v>1.6120522725668893</v>
      </c>
      <c r="L4535">
        <v>0.83622867621413854</v>
      </c>
      <c r="M4535">
        <v>0</v>
      </c>
      <c r="N4535">
        <f t="shared" si="420"/>
        <v>-2.8152051401785734</v>
      </c>
      <c r="O4535">
        <f t="shared" si="421"/>
        <v>5.9892431135796204E-2</v>
      </c>
      <c r="P4535">
        <f t="shared" si="422"/>
        <v>5.6508027962436334E-2</v>
      </c>
      <c r="Q4535">
        <f t="shared" si="423"/>
        <v>0.94349197203756363</v>
      </c>
      <c r="R4535">
        <f t="shared" si="424"/>
        <v>-2.5261790798064059E-2</v>
      </c>
      <c r="S4535">
        <f t="shared" si="425"/>
        <v>1</v>
      </c>
    </row>
    <row r="4536" spans="1:19" x14ac:dyDescent="0.35">
      <c r="A4536">
        <v>0.74184270405766772</v>
      </c>
      <c r="B4536">
        <v>0</v>
      </c>
      <c r="C4536">
        <v>0</v>
      </c>
      <c r="D4536">
        <v>1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-0.94210462948530183</v>
      </c>
      <c r="L4536">
        <v>0.16079951990182959</v>
      </c>
      <c r="M4536">
        <v>0</v>
      </c>
      <c r="N4536">
        <f t="shared" si="420"/>
        <v>-3.161857036868911</v>
      </c>
      <c r="O4536">
        <f t="shared" si="421"/>
        <v>4.2347028024278477E-2</v>
      </c>
      <c r="P4536">
        <f t="shared" si="422"/>
        <v>4.0626611757645967E-2</v>
      </c>
      <c r="Q4536">
        <f t="shared" si="423"/>
        <v>0.95937338824235407</v>
      </c>
      <c r="R4536">
        <f t="shared" si="424"/>
        <v>-1.8012332461523166E-2</v>
      </c>
      <c r="S4536">
        <f t="shared" si="425"/>
        <v>0</v>
      </c>
    </row>
    <row r="4537" spans="1:19" x14ac:dyDescent="0.35">
      <c r="A4537">
        <v>-0.36384151102735102</v>
      </c>
      <c r="B4537">
        <v>0</v>
      </c>
      <c r="C4537">
        <v>0</v>
      </c>
      <c r="D4537">
        <v>1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0.86203784633522151</v>
      </c>
      <c r="L4537">
        <v>0.48552507582120913</v>
      </c>
      <c r="M4537">
        <v>0</v>
      </c>
      <c r="N4537">
        <f t="shared" si="420"/>
        <v>-4.4313661258562238</v>
      </c>
      <c r="O4537">
        <f t="shared" si="421"/>
        <v>1.1898224093327973E-2</v>
      </c>
      <c r="P4537">
        <f t="shared" si="422"/>
        <v>1.1758320955636534E-2</v>
      </c>
      <c r="Q4537">
        <f t="shared" si="423"/>
        <v>0.98824167904436344</v>
      </c>
      <c r="R4537">
        <f t="shared" si="424"/>
        <v>-5.1368337118633794E-3</v>
      </c>
      <c r="S4537">
        <f t="shared" si="425"/>
        <v>0</v>
      </c>
    </row>
    <row r="4538" spans="1:19" x14ac:dyDescent="0.35">
      <c r="A4538">
        <v>-0.49652361683755331</v>
      </c>
      <c r="B4538">
        <v>0</v>
      </c>
      <c r="C4538">
        <v>0</v>
      </c>
      <c r="D4538">
        <v>1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-0.88004513190841771</v>
      </c>
      <c r="L4538">
        <v>2.4208893891007111</v>
      </c>
      <c r="M4538">
        <v>0</v>
      </c>
      <c r="N4538">
        <f t="shared" si="420"/>
        <v>-5.1751903784209006</v>
      </c>
      <c r="O4538">
        <f t="shared" si="421"/>
        <v>5.6551401948040552E-3</v>
      </c>
      <c r="P4538">
        <f t="shared" si="422"/>
        <v>5.6233394220096232E-3</v>
      </c>
      <c r="Q4538">
        <f t="shared" si="423"/>
        <v>0.99437666057799035</v>
      </c>
      <c r="R4538">
        <f t="shared" si="424"/>
        <v>-2.4490777505064981E-3</v>
      </c>
      <c r="S4538">
        <f t="shared" si="425"/>
        <v>0</v>
      </c>
    </row>
    <row r="4539" spans="1:19" x14ac:dyDescent="0.35">
      <c r="A4539">
        <v>7.8432175006656474E-2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0.31829947254771646</v>
      </c>
      <c r="L4539">
        <v>0.3556348534534573</v>
      </c>
      <c r="M4539">
        <v>0</v>
      </c>
      <c r="N4539">
        <f t="shared" si="420"/>
        <v>-3.8440009564168438</v>
      </c>
      <c r="O4539">
        <f t="shared" si="421"/>
        <v>2.1407778184714885E-2</v>
      </c>
      <c r="P4539">
        <f t="shared" si="422"/>
        <v>2.095909062173152E-2</v>
      </c>
      <c r="Q4539">
        <f t="shared" si="423"/>
        <v>0.97904090937826849</v>
      </c>
      <c r="R4539">
        <f t="shared" si="424"/>
        <v>-9.1991607545308263E-3</v>
      </c>
      <c r="S4539">
        <f t="shared" si="425"/>
        <v>0</v>
      </c>
    </row>
    <row r="4540" spans="1:19" x14ac:dyDescent="0.35">
      <c r="A4540">
        <v>-1.4695257261123698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-0.81599796359063681</v>
      </c>
      <c r="L4540">
        <v>-0.69647594772533261</v>
      </c>
      <c r="M4540">
        <v>0</v>
      </c>
      <c r="N4540">
        <f t="shared" si="420"/>
        <v>-6.7383141912147266</v>
      </c>
      <c r="O4540">
        <f t="shared" si="421"/>
        <v>1.184642555039602E-3</v>
      </c>
      <c r="P4540">
        <f t="shared" si="422"/>
        <v>1.1832408375905316E-3</v>
      </c>
      <c r="Q4540">
        <f t="shared" si="423"/>
        <v>0.99881675916240942</v>
      </c>
      <c r="R4540">
        <f t="shared" si="424"/>
        <v>-5.1417922548250465E-4</v>
      </c>
      <c r="S4540">
        <f t="shared" si="425"/>
        <v>0</v>
      </c>
    </row>
    <row r="4541" spans="1:19" x14ac:dyDescent="0.35">
      <c r="A4541">
        <v>1.0956616528848737</v>
      </c>
      <c r="B4541">
        <v>1</v>
      </c>
      <c r="C4541">
        <v>0</v>
      </c>
      <c r="D4541">
        <v>1</v>
      </c>
      <c r="E4541">
        <v>1</v>
      </c>
      <c r="F4541">
        <v>0</v>
      </c>
      <c r="G4541">
        <v>0</v>
      </c>
      <c r="H4541">
        <v>1</v>
      </c>
      <c r="I4541">
        <v>1</v>
      </c>
      <c r="J4541">
        <v>0</v>
      </c>
      <c r="K4541">
        <v>0.98483172766172555</v>
      </c>
      <c r="L4541">
        <v>1.4856797880528976</v>
      </c>
      <c r="M4541">
        <v>0</v>
      </c>
      <c r="N4541">
        <f t="shared" si="420"/>
        <v>-1.5735531920095651</v>
      </c>
      <c r="O4541">
        <f t="shared" si="421"/>
        <v>0.20730726962660589</v>
      </c>
      <c r="P4541">
        <f t="shared" si="422"/>
        <v>0.17171044591715379</v>
      </c>
      <c r="Q4541">
        <f t="shared" si="423"/>
        <v>0.82828955408284621</v>
      </c>
      <c r="R4541">
        <f t="shared" si="424"/>
        <v>-8.1817815681741679E-2</v>
      </c>
      <c r="S4541">
        <f t="shared" si="425"/>
        <v>1</v>
      </c>
    </row>
    <row r="4542" spans="1:19" x14ac:dyDescent="0.35">
      <c r="A4542">
        <v>0.34379638662706097</v>
      </c>
      <c r="B4542">
        <v>0</v>
      </c>
      <c r="C4542">
        <v>0</v>
      </c>
      <c r="D4542">
        <v>1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1</v>
      </c>
      <c r="K4542">
        <v>-0.54699985665595741</v>
      </c>
      <c r="L4542">
        <v>0.68036040937283682</v>
      </c>
      <c r="M4542">
        <v>0</v>
      </c>
      <c r="N4542">
        <f t="shared" si="420"/>
        <v>-3.530765514078138</v>
      </c>
      <c r="O4542">
        <f t="shared" si="421"/>
        <v>2.9282491125708576E-2</v>
      </c>
      <c r="P4542">
        <f t="shared" si="422"/>
        <v>2.8449421201834319E-2</v>
      </c>
      <c r="Q4542">
        <f t="shared" si="423"/>
        <v>0.97155057879816564</v>
      </c>
      <c r="R4542">
        <f t="shared" si="424"/>
        <v>-1.2534585160792882E-2</v>
      </c>
      <c r="S4542">
        <f t="shared" si="425"/>
        <v>0</v>
      </c>
    </row>
    <row r="4543" spans="1:19" x14ac:dyDescent="0.35">
      <c r="A4543">
        <v>-1.5579804633191714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-0.61104702497373797</v>
      </c>
      <c r="L4543">
        <v>-1.6576635932466959</v>
      </c>
      <c r="M4543">
        <v>0</v>
      </c>
      <c r="N4543">
        <f t="shared" si="420"/>
        <v>-6.9515538009348088</v>
      </c>
      <c r="O4543">
        <f t="shared" si="421"/>
        <v>9.57146782112095E-4</v>
      </c>
      <c r="P4543">
        <f t="shared" si="422"/>
        <v>9.5623152818194153E-4</v>
      </c>
      <c r="Q4543">
        <f t="shared" si="423"/>
        <v>0.99904376847181808</v>
      </c>
      <c r="R4543">
        <f t="shared" si="424"/>
        <v>-4.1548475759801561E-4</v>
      </c>
      <c r="S4543">
        <f t="shared" si="425"/>
        <v>0</v>
      </c>
    </row>
    <row r="4544" spans="1:19" x14ac:dyDescent="0.35">
      <c r="A4544">
        <v>0.87452480986786996</v>
      </c>
      <c r="B4544">
        <v>0</v>
      </c>
      <c r="C4544">
        <v>0</v>
      </c>
      <c r="D4544">
        <v>1</v>
      </c>
      <c r="E4544">
        <v>0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2.1582200217043792</v>
      </c>
      <c r="L4544">
        <v>-0.31979430285885252</v>
      </c>
      <c r="M4544">
        <v>0</v>
      </c>
      <c r="N4544">
        <f t="shared" si="420"/>
        <v>-2.8084122704720968</v>
      </c>
      <c r="O4544">
        <f t="shared" si="421"/>
        <v>6.0300657561632373E-2</v>
      </c>
      <c r="P4544">
        <f t="shared" si="422"/>
        <v>5.6871281868583833E-2</v>
      </c>
      <c r="Q4544">
        <f t="shared" si="423"/>
        <v>0.94312871813141619</v>
      </c>
      <c r="R4544">
        <f t="shared" si="424"/>
        <v>-2.5429030741674571E-2</v>
      </c>
      <c r="S4544">
        <f t="shared" si="425"/>
        <v>1</v>
      </c>
    </row>
    <row r="4545" spans="1:19" x14ac:dyDescent="0.35">
      <c r="A4545">
        <v>-1.7348899377327744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-0.42288086150218884</v>
      </c>
      <c r="L4545">
        <v>-1.2809819483802158</v>
      </c>
      <c r="M4545">
        <v>0</v>
      </c>
      <c r="N4545">
        <f t="shared" si="420"/>
        <v>-7.2096546532325956</v>
      </c>
      <c r="O4545">
        <f t="shared" si="421"/>
        <v>7.3941246507970061E-4</v>
      </c>
      <c r="P4545">
        <f t="shared" si="422"/>
        <v>7.3886613824705543E-4</v>
      </c>
      <c r="Q4545">
        <f t="shared" si="423"/>
        <v>0.99926113386175297</v>
      </c>
      <c r="R4545">
        <f t="shared" si="424"/>
        <v>-3.210040908413594E-4</v>
      </c>
      <c r="S4545">
        <f t="shared" si="425"/>
        <v>0</v>
      </c>
    </row>
    <row r="4546" spans="1:19" x14ac:dyDescent="0.35">
      <c r="A4546">
        <v>-0.45229624823415254</v>
      </c>
      <c r="B4546">
        <v>0</v>
      </c>
      <c r="C4546">
        <v>0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-0.47411859615641339</v>
      </c>
      <c r="L4546">
        <v>0.75829454279348818</v>
      </c>
      <c r="M4546">
        <v>0</v>
      </c>
      <c r="N4546">
        <f t="shared" si="420"/>
        <v>-4.8899672520551203</v>
      </c>
      <c r="O4546">
        <f t="shared" si="421"/>
        <v>7.5216687901550313E-3</v>
      </c>
      <c r="P4546">
        <f t="shared" si="422"/>
        <v>7.4655156540574938E-3</v>
      </c>
      <c r="Q4546">
        <f t="shared" si="423"/>
        <v>0.99253448434594249</v>
      </c>
      <c r="R4546">
        <f t="shared" si="424"/>
        <v>-3.2543952943339129E-3</v>
      </c>
      <c r="S4546">
        <f t="shared" si="425"/>
        <v>0</v>
      </c>
    </row>
    <row r="4547" spans="1:19" x14ac:dyDescent="0.35">
      <c r="A4547">
        <v>0.56493322964406478</v>
      </c>
      <c r="B4547">
        <v>0</v>
      </c>
      <c r="C4547">
        <v>1</v>
      </c>
      <c r="D4547">
        <v>1</v>
      </c>
      <c r="E4547">
        <v>1</v>
      </c>
      <c r="F4547">
        <v>0</v>
      </c>
      <c r="G4547">
        <v>0</v>
      </c>
      <c r="H4547">
        <v>1</v>
      </c>
      <c r="I4547">
        <v>0</v>
      </c>
      <c r="J4547">
        <v>1</v>
      </c>
      <c r="K4547">
        <v>-0.31488408458013767</v>
      </c>
      <c r="L4547">
        <v>-0.72245399219888284</v>
      </c>
      <c r="M4547">
        <v>0</v>
      </c>
      <c r="N4547">
        <f t="shared" si="420"/>
        <v>-2.694910116800469</v>
      </c>
      <c r="O4547">
        <f t="shared" si="421"/>
        <v>6.754845297244759E-2</v>
      </c>
      <c r="P4547">
        <f t="shared" si="422"/>
        <v>6.3274367345451957E-2</v>
      </c>
      <c r="Q4547">
        <f t="shared" si="423"/>
        <v>0.936725632654548</v>
      </c>
      <c r="R4547">
        <f t="shared" si="424"/>
        <v>-2.8387595529399647E-2</v>
      </c>
      <c r="S4547">
        <f t="shared" si="425"/>
        <v>1</v>
      </c>
    </row>
    <row r="4548" spans="1:19" x14ac:dyDescent="0.35">
      <c r="A4548">
        <v>0.2553416494202595</v>
      </c>
      <c r="B4548">
        <v>0</v>
      </c>
      <c r="C4548">
        <v>1</v>
      </c>
      <c r="D4548">
        <v>1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-0.37937295750700673</v>
      </c>
      <c r="L4548">
        <v>0.48552507582120913</v>
      </c>
      <c r="M4548">
        <v>0</v>
      </c>
      <c r="N4548">
        <f t="shared" si="420"/>
        <v>-3.6864785483199385</v>
      </c>
      <c r="O4548">
        <f t="shared" si="421"/>
        <v>2.5060094756907712E-2</v>
      </c>
      <c r="P4548">
        <f t="shared" si="422"/>
        <v>2.4447439603870927E-2</v>
      </c>
      <c r="Q4548">
        <f t="shared" si="423"/>
        <v>0.97555256039612903</v>
      </c>
      <c r="R4548">
        <f t="shared" si="424"/>
        <v>-1.0749326910087205E-2</v>
      </c>
      <c r="S4548">
        <f t="shared" si="425"/>
        <v>0</v>
      </c>
    </row>
    <row r="4549" spans="1:19" x14ac:dyDescent="0.35">
      <c r="A4549">
        <v>-0.58497835404435483</v>
      </c>
      <c r="B4549">
        <v>0</v>
      </c>
      <c r="C4549">
        <v>0</v>
      </c>
      <c r="D4549">
        <v>1</v>
      </c>
      <c r="E4549">
        <v>1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0.23923434752093875</v>
      </c>
      <c r="L4549">
        <v>-0.37175039180595304</v>
      </c>
      <c r="M4549">
        <v>0</v>
      </c>
      <c r="N4549">
        <f t="shared" si="420"/>
        <v>-5.0971641897201074</v>
      </c>
      <c r="O4549">
        <f t="shared" si="421"/>
        <v>6.1140603197583181E-3</v>
      </c>
      <c r="P4549">
        <f t="shared" si="422"/>
        <v>6.0769057514365489E-3</v>
      </c>
      <c r="Q4549">
        <f t="shared" si="423"/>
        <v>0.9939230942485634</v>
      </c>
      <c r="R4549">
        <f t="shared" si="424"/>
        <v>-2.6472182542065913E-3</v>
      </c>
      <c r="S4549">
        <f t="shared" si="425"/>
        <v>0</v>
      </c>
    </row>
    <row r="4550" spans="1:19" x14ac:dyDescent="0.35">
      <c r="A4550">
        <v>-1.2041615144919653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0.65532008928196994</v>
      </c>
      <c r="L4550">
        <v>0.81025063174058864</v>
      </c>
      <c r="M4550">
        <v>0</v>
      </c>
      <c r="N4550">
        <f t="shared" ref="N4550:N4613" si="426">$M$3+SUMPRODUCT($A$3:$L$3,A4550:L4550)</f>
        <v>-6.1283168118495004</v>
      </c>
      <c r="O4550">
        <f t="shared" ref="O4550:O4613" si="427">EXP(N4550)</f>
        <v>2.1802476409875176E-3</v>
      </c>
      <c r="P4550">
        <f t="shared" ref="P4550:P4613" si="428">O4550/(1+O4550)</f>
        <v>2.1755045024281407E-3</v>
      </c>
      <c r="Q4550">
        <f t="shared" ref="Q4550:Q4613" si="429">IF(M4550=1,P4550,1-P4550)</f>
        <v>0.99782449549757191</v>
      </c>
      <c r="R4550">
        <f t="shared" ref="R4550:R4613" si="430">LOG(Q4550)</f>
        <v>-9.4583881250451501E-4</v>
      </c>
      <c r="S4550">
        <f t="shared" ref="S4550:S4613" si="431">IF(P4550&gt;U$2,1,0)</f>
        <v>0</v>
      </c>
    </row>
    <row r="4551" spans="1:19" x14ac:dyDescent="0.35">
      <c r="A4551">
        <v>-1.8321901486602561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-0.2104209445307916</v>
      </c>
      <c r="L4551">
        <v>-1.3329380373273163</v>
      </c>
      <c r="M4551">
        <v>0</v>
      </c>
      <c r="N4551">
        <f t="shared" si="426"/>
        <v>-7.4199996964981736</v>
      </c>
      <c r="O4551">
        <f t="shared" si="427"/>
        <v>5.9914932735718562E-4</v>
      </c>
      <c r="P4551">
        <f t="shared" si="428"/>
        <v>5.9879056239449911E-4</v>
      </c>
      <c r="Q4551">
        <f t="shared" si="429"/>
        <v>0.99940120943760546</v>
      </c>
      <c r="R4551">
        <f t="shared" si="430"/>
        <v>-2.6012932633127461E-4</v>
      </c>
      <c r="S4551">
        <f t="shared" si="431"/>
        <v>0</v>
      </c>
    </row>
    <row r="4552" spans="1:19" x14ac:dyDescent="0.35">
      <c r="A4552">
        <v>0.47647849243726326</v>
      </c>
      <c r="B4552">
        <v>0</v>
      </c>
      <c r="C4552">
        <v>0</v>
      </c>
      <c r="D4552">
        <v>1</v>
      </c>
      <c r="E4552">
        <v>1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8.4436892723835644E-3</v>
      </c>
      <c r="L4552">
        <v>0.19976658661215477</v>
      </c>
      <c r="M4552">
        <v>0</v>
      </c>
      <c r="N4552">
        <f t="shared" si="426"/>
        <v>-3.2797446686571714</v>
      </c>
      <c r="O4552">
        <f t="shared" si="427"/>
        <v>3.7637865707189556E-2</v>
      </c>
      <c r="P4552">
        <f t="shared" si="428"/>
        <v>3.6272640919419341E-2</v>
      </c>
      <c r="Q4552">
        <f t="shared" si="429"/>
        <v>0.9637273590805806</v>
      </c>
      <c r="R4552">
        <f t="shared" si="430"/>
        <v>-1.6045811734107046E-2</v>
      </c>
      <c r="S4552">
        <f t="shared" si="431"/>
        <v>0</v>
      </c>
    </row>
    <row r="4553" spans="1:19" x14ac:dyDescent="0.35">
      <c r="A4553">
        <v>0.2553416494202595</v>
      </c>
      <c r="B4553">
        <v>0</v>
      </c>
      <c r="C4553">
        <v>0</v>
      </c>
      <c r="D4553">
        <v>1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-1.0540767478891462</v>
      </c>
      <c r="L4553">
        <v>0.51150312029475897</v>
      </c>
      <c r="M4553">
        <v>0</v>
      </c>
      <c r="N4553">
        <f t="shared" si="426"/>
        <v>-3.8129252460679082</v>
      </c>
      <c r="O4553">
        <f t="shared" si="427"/>
        <v>2.2083484752997609E-2</v>
      </c>
      <c r="P4553">
        <f t="shared" si="428"/>
        <v>2.1606341441212533E-2</v>
      </c>
      <c r="Q4553">
        <f t="shared" si="429"/>
        <v>0.97839365855878746</v>
      </c>
      <c r="R4553">
        <f t="shared" si="430"/>
        <v>-9.4863708346604372E-3</v>
      </c>
      <c r="S4553">
        <f t="shared" si="431"/>
        <v>0</v>
      </c>
    </row>
    <row r="4554" spans="1:19" x14ac:dyDescent="0.35">
      <c r="A4554">
        <v>-1.1599341458885646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-0.5858698622557138</v>
      </c>
      <c r="L4554">
        <v>-0.94326737022406093</v>
      </c>
      <c r="M4554">
        <v>0</v>
      </c>
      <c r="N4554">
        <f t="shared" si="426"/>
        <v>-6.0602560701763917</v>
      </c>
      <c r="O4554">
        <f t="shared" si="427"/>
        <v>2.3338031936111555E-3</v>
      </c>
      <c r="P4554">
        <f t="shared" si="428"/>
        <v>2.3283692380474943E-3</v>
      </c>
      <c r="Q4554">
        <f t="shared" si="429"/>
        <v>0.99767163076195253</v>
      </c>
      <c r="R4554">
        <f t="shared" si="430"/>
        <v>-1.0123769635069907E-3</v>
      </c>
      <c r="S4554">
        <f t="shared" si="431"/>
        <v>0</v>
      </c>
    </row>
    <row r="4555" spans="1:19" x14ac:dyDescent="0.35">
      <c r="A4555">
        <v>-1.425298357508969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0.7882731766175014</v>
      </c>
      <c r="L4555">
        <v>-0.72245399219888284</v>
      </c>
      <c r="M4555">
        <v>0</v>
      </c>
      <c r="N4555">
        <f t="shared" si="426"/>
        <v>-6.4942418711228784</v>
      </c>
      <c r="O4555">
        <f t="shared" si="427"/>
        <v>1.5121211615683786E-3</v>
      </c>
      <c r="P4555">
        <f t="shared" si="428"/>
        <v>1.5098381034216526E-3</v>
      </c>
      <c r="Q4555">
        <f t="shared" si="429"/>
        <v>0.99849016189657835</v>
      </c>
      <c r="R4555">
        <f t="shared" si="430"/>
        <v>-6.562098669665909E-4</v>
      </c>
      <c r="S4555">
        <f t="shared" si="431"/>
        <v>0</v>
      </c>
    </row>
    <row r="4556" spans="1:19" x14ac:dyDescent="0.35">
      <c r="A4556">
        <v>0.34379638662706097</v>
      </c>
      <c r="B4556">
        <v>0</v>
      </c>
      <c r="C4556">
        <v>0</v>
      </c>
      <c r="D4556">
        <v>1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-0.62054367406913324</v>
      </c>
      <c r="L4556">
        <v>0.32965680897990657</v>
      </c>
      <c r="M4556">
        <v>0</v>
      </c>
      <c r="N4556">
        <f t="shared" si="426"/>
        <v>-3.7680395331581242</v>
      </c>
      <c r="O4556">
        <f t="shared" si="427"/>
        <v>2.3097300421398969E-2</v>
      </c>
      <c r="P4556">
        <f t="shared" si="428"/>
        <v>2.2575859023267409E-2</v>
      </c>
      <c r="Q4556">
        <f t="shared" si="429"/>
        <v>0.97742414097673258</v>
      </c>
      <c r="R4556">
        <f t="shared" si="430"/>
        <v>-9.9169387235333584E-3</v>
      </c>
      <c r="S4556">
        <f t="shared" si="431"/>
        <v>0</v>
      </c>
    </row>
    <row r="4557" spans="1:19" x14ac:dyDescent="0.35">
      <c r="A4557">
        <v>1.3610258645052782</v>
      </c>
      <c r="B4557">
        <v>1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-0.64019952917355571</v>
      </c>
      <c r="L4557">
        <v>-0.33278332509562741</v>
      </c>
      <c r="M4557">
        <v>0</v>
      </c>
      <c r="N4557">
        <f t="shared" si="426"/>
        <v>-1.3512245554332578</v>
      </c>
      <c r="O4557">
        <f t="shared" si="427"/>
        <v>0.25892300086693665</v>
      </c>
      <c r="P4557">
        <f t="shared" si="428"/>
        <v>0.2056702440805622</v>
      </c>
      <c r="Q4557">
        <f t="shared" si="429"/>
        <v>0.79432975591943777</v>
      </c>
      <c r="R4557">
        <f t="shared" si="430"/>
        <v>-9.9999168295925048E-2</v>
      </c>
      <c r="S4557">
        <f t="shared" si="431"/>
        <v>1</v>
      </c>
    </row>
    <row r="4558" spans="1:19" x14ac:dyDescent="0.35">
      <c r="A4558">
        <v>-5.424993080354578E-2</v>
      </c>
      <c r="B4558">
        <v>0</v>
      </c>
      <c r="C4558">
        <v>0</v>
      </c>
      <c r="D4558">
        <v>1</v>
      </c>
      <c r="E4558">
        <v>1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-0.43834052282027397</v>
      </c>
      <c r="L4558">
        <v>-1.1381027037756886</v>
      </c>
      <c r="M4558">
        <v>0</v>
      </c>
      <c r="N4558">
        <f t="shared" si="426"/>
        <v>-4.3361434104178249</v>
      </c>
      <c r="O4558">
        <f t="shared" si="427"/>
        <v>1.3086901815032623E-2</v>
      </c>
      <c r="P4558">
        <f t="shared" si="428"/>
        <v>1.2917847216844192E-2</v>
      </c>
      <c r="Q4558">
        <f t="shared" si="429"/>
        <v>0.98708215278315581</v>
      </c>
      <c r="R4558">
        <f t="shared" si="430"/>
        <v>-5.6467004046967164E-3</v>
      </c>
      <c r="S4558">
        <f t="shared" si="431"/>
        <v>0</v>
      </c>
    </row>
    <row r="4559" spans="1:19" x14ac:dyDescent="0.35">
      <c r="A4559">
        <v>1.1398890214882744</v>
      </c>
      <c r="B4559">
        <v>0</v>
      </c>
      <c r="C4559">
        <v>0</v>
      </c>
      <c r="D4559">
        <v>1</v>
      </c>
      <c r="E4559">
        <v>0</v>
      </c>
      <c r="F4559">
        <v>1</v>
      </c>
      <c r="G4559">
        <v>0</v>
      </c>
      <c r="H4559">
        <v>1</v>
      </c>
      <c r="I4559">
        <v>1</v>
      </c>
      <c r="J4559">
        <v>0</v>
      </c>
      <c r="K4559">
        <v>-0.49907490656989373</v>
      </c>
      <c r="L4559">
        <v>-7.3002880360123784E-2</v>
      </c>
      <c r="M4559">
        <v>0</v>
      </c>
      <c r="N4559">
        <f t="shared" si="426"/>
        <v>-2.5404091190678089</v>
      </c>
      <c r="O4559">
        <f t="shared" si="427"/>
        <v>7.8834140642077499E-2</v>
      </c>
      <c r="P4559">
        <f t="shared" si="428"/>
        <v>7.3073457422434429E-2</v>
      </c>
      <c r="Q4559">
        <f t="shared" si="429"/>
        <v>0.92692654257756557</v>
      </c>
      <c r="R4559">
        <f t="shared" si="430"/>
        <v>-3.2954681623875756E-2</v>
      </c>
      <c r="S4559">
        <f t="shared" si="431"/>
        <v>1</v>
      </c>
    </row>
    <row r="4560" spans="1:19" x14ac:dyDescent="0.35">
      <c r="A4560">
        <v>-0.93879730287156082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-9.1602404686081024E-2</v>
      </c>
      <c r="L4560">
        <v>1.498668810289673</v>
      </c>
      <c r="M4560">
        <v>0</v>
      </c>
      <c r="N4560">
        <f t="shared" si="426"/>
        <v>-5.3114298611291533</v>
      </c>
      <c r="O4560">
        <f t="shared" si="427"/>
        <v>4.9348654982477374E-3</v>
      </c>
      <c r="P4560">
        <f t="shared" si="428"/>
        <v>4.9106321888842275E-3</v>
      </c>
      <c r="Q4560">
        <f t="shared" si="429"/>
        <v>0.99508936781111579</v>
      </c>
      <c r="R4560">
        <f t="shared" si="430"/>
        <v>-2.1379140237746336E-3</v>
      </c>
      <c r="S4560">
        <f t="shared" si="431"/>
        <v>0</v>
      </c>
    </row>
    <row r="4561" spans="1:19" x14ac:dyDescent="0.35">
      <c r="A4561">
        <v>-0.80611519706135859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1</v>
      </c>
      <c r="I4561">
        <v>0</v>
      </c>
      <c r="J4561">
        <v>1</v>
      </c>
      <c r="K4561">
        <v>-0.84095427400411715</v>
      </c>
      <c r="L4561">
        <v>-1.3329380373273163</v>
      </c>
      <c r="M4561">
        <v>0</v>
      </c>
      <c r="N4561">
        <f t="shared" si="426"/>
        <v>-5.167318174784624</v>
      </c>
      <c r="O4561">
        <f t="shared" si="427"/>
        <v>5.699834299743467E-3</v>
      </c>
      <c r="P4561">
        <f t="shared" si="428"/>
        <v>5.667530316053191E-3</v>
      </c>
      <c r="Q4561">
        <f t="shared" si="429"/>
        <v>0.99433246968394684</v>
      </c>
      <c r="R4561">
        <f t="shared" si="430"/>
        <v>-2.4683785734821505E-3</v>
      </c>
      <c r="S4561">
        <f t="shared" si="431"/>
        <v>0</v>
      </c>
    </row>
    <row r="4562" spans="1:19" x14ac:dyDescent="0.35">
      <c r="A4562">
        <v>-1.1599341458885646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-0.53838661677873856</v>
      </c>
      <c r="L4562">
        <v>2.0571967664710065</v>
      </c>
      <c r="M4562">
        <v>0</v>
      </c>
      <c r="N4562">
        <f t="shared" si="426"/>
        <v>-6.0123806498713144</v>
      </c>
      <c r="O4562">
        <f t="shared" si="427"/>
        <v>2.4482528044525321E-3</v>
      </c>
      <c r="P4562">
        <f t="shared" si="428"/>
        <v>2.442273501503237E-3</v>
      </c>
      <c r="Q4562">
        <f t="shared" si="429"/>
        <v>0.99755772649849672</v>
      </c>
      <c r="R4562">
        <f t="shared" si="430"/>
        <v>-1.0619632358398867E-3</v>
      </c>
      <c r="S4562">
        <f t="shared" si="431"/>
        <v>0</v>
      </c>
    </row>
    <row r="4563" spans="1:19" x14ac:dyDescent="0.35">
      <c r="A4563">
        <v>0.91875217847127078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1</v>
      </c>
      <c r="K4563">
        <v>-0.51961417089249229</v>
      </c>
      <c r="L4563">
        <v>-0.46267354746337924</v>
      </c>
      <c r="M4563">
        <v>0</v>
      </c>
      <c r="N4563">
        <f t="shared" si="426"/>
        <v>-2.6841160715387282</v>
      </c>
      <c r="O4563">
        <f t="shared" si="427"/>
        <v>6.8281523310824405E-2</v>
      </c>
      <c r="P4563">
        <f t="shared" si="428"/>
        <v>6.3917162115849288E-2</v>
      </c>
      <c r="Q4563">
        <f t="shared" si="429"/>
        <v>0.9360828378841507</v>
      </c>
      <c r="R4563">
        <f t="shared" si="430"/>
        <v>-2.8685717026748072E-2</v>
      </c>
      <c r="S4563">
        <f t="shared" si="431"/>
        <v>1</v>
      </c>
    </row>
    <row r="4564" spans="1:19" x14ac:dyDescent="0.35">
      <c r="A4564">
        <v>0.29956901802366021</v>
      </c>
      <c r="B4564">
        <v>0</v>
      </c>
      <c r="C4564">
        <v>0</v>
      </c>
      <c r="D4564">
        <v>1</v>
      </c>
      <c r="E4564">
        <v>1</v>
      </c>
      <c r="F4564">
        <v>0</v>
      </c>
      <c r="G4564">
        <v>0</v>
      </c>
      <c r="H4564">
        <v>1</v>
      </c>
      <c r="I4564">
        <v>0</v>
      </c>
      <c r="J4564">
        <v>1</v>
      </c>
      <c r="K4564">
        <v>-9.093984777244879E-2</v>
      </c>
      <c r="L4564">
        <v>-7.3002880360123784E-2</v>
      </c>
      <c r="M4564">
        <v>0</v>
      </c>
      <c r="N4564">
        <f t="shared" si="426"/>
        <v>-3.409343491423737</v>
      </c>
      <c r="O4564">
        <f t="shared" si="427"/>
        <v>3.306289932929888E-2</v>
      </c>
      <c r="P4564">
        <f t="shared" si="428"/>
        <v>3.2004730158022791E-2</v>
      </c>
      <c r="Q4564">
        <f t="shared" si="429"/>
        <v>0.96799526984197726</v>
      </c>
      <c r="R4564">
        <f t="shared" si="430"/>
        <v>-1.4126764888452381E-2</v>
      </c>
      <c r="S4564">
        <f t="shared" si="431"/>
        <v>0</v>
      </c>
    </row>
    <row r="4565" spans="1:19" x14ac:dyDescent="0.35">
      <c r="A4565">
        <v>0.38802375523046173</v>
      </c>
      <c r="B4565">
        <v>1</v>
      </c>
      <c r="C4565">
        <v>0</v>
      </c>
      <c r="D4565">
        <v>1</v>
      </c>
      <c r="E4565">
        <v>0</v>
      </c>
      <c r="F4565">
        <v>0</v>
      </c>
      <c r="G4565">
        <v>1</v>
      </c>
      <c r="H4565">
        <v>1</v>
      </c>
      <c r="I4565">
        <v>1</v>
      </c>
      <c r="J4565">
        <v>0</v>
      </c>
      <c r="K4565">
        <v>2.84705835957734</v>
      </c>
      <c r="L4565">
        <v>1.4337236991057971</v>
      </c>
      <c r="M4565">
        <v>0</v>
      </c>
      <c r="N4565">
        <f t="shared" si="426"/>
        <v>-2.5802919972127443</v>
      </c>
      <c r="O4565">
        <f t="shared" si="427"/>
        <v>7.5751881454893616E-2</v>
      </c>
      <c r="P4565">
        <f t="shared" si="428"/>
        <v>7.0417614657055927E-2</v>
      </c>
      <c r="Q4565">
        <f t="shared" si="429"/>
        <v>0.92958238534294413</v>
      </c>
      <c r="R4565">
        <f t="shared" si="430"/>
        <v>-3.1712114322116861E-2</v>
      </c>
      <c r="S4565">
        <f t="shared" si="431"/>
        <v>1</v>
      </c>
    </row>
    <row r="4566" spans="1:19" x14ac:dyDescent="0.35">
      <c r="A4566">
        <v>0.96297954707467148</v>
      </c>
      <c r="B4566">
        <v>0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-1.0739534552981127</v>
      </c>
      <c r="L4566">
        <v>-9.8980924833674058E-2</v>
      </c>
      <c r="M4566">
        <v>0</v>
      </c>
      <c r="N4566">
        <f t="shared" si="426"/>
        <v>-2.3317601000315822</v>
      </c>
      <c r="O4566">
        <f t="shared" si="427"/>
        <v>9.7124647462408759E-2</v>
      </c>
      <c r="P4566">
        <f t="shared" si="428"/>
        <v>8.8526538608947422E-2</v>
      </c>
      <c r="Q4566">
        <f t="shared" si="429"/>
        <v>0.91147346139105256</v>
      </c>
      <c r="R4566">
        <f t="shared" si="430"/>
        <v>-4.0255971813406247E-2</v>
      </c>
      <c r="S4566">
        <f t="shared" si="431"/>
        <v>1</v>
      </c>
    </row>
    <row r="4567" spans="1:19" x14ac:dyDescent="0.35">
      <c r="A4567">
        <v>-0.27538677382054955</v>
      </c>
      <c r="B4567">
        <v>0</v>
      </c>
      <c r="C4567">
        <v>0</v>
      </c>
      <c r="D4567">
        <v>1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0</v>
      </c>
      <c r="K4567">
        <v>-0.64417487065534884</v>
      </c>
      <c r="L4567">
        <v>0.75829454279348818</v>
      </c>
      <c r="M4567">
        <v>0</v>
      </c>
      <c r="N4567">
        <f t="shared" si="426"/>
        <v>-4.8421061426787819</v>
      </c>
      <c r="O4567">
        <f t="shared" si="427"/>
        <v>7.8904181924878709E-3</v>
      </c>
      <c r="P4567">
        <f t="shared" si="428"/>
        <v>7.8286468946080906E-3</v>
      </c>
      <c r="Q4567">
        <f t="shared" si="429"/>
        <v>0.99217135310539195</v>
      </c>
      <c r="R4567">
        <f t="shared" si="430"/>
        <v>-3.4133164732428169E-3</v>
      </c>
      <c r="S4567">
        <f t="shared" si="431"/>
        <v>0</v>
      </c>
    </row>
    <row r="4568" spans="1:19" x14ac:dyDescent="0.35">
      <c r="A4568">
        <v>-0.54075098544095401</v>
      </c>
      <c r="B4568">
        <v>0</v>
      </c>
      <c r="C4568">
        <v>0</v>
      </c>
      <c r="D4568">
        <v>1</v>
      </c>
      <c r="E4568">
        <v>0</v>
      </c>
      <c r="F4568">
        <v>1</v>
      </c>
      <c r="G4568">
        <v>0</v>
      </c>
      <c r="H4568">
        <v>1</v>
      </c>
      <c r="I4568">
        <v>0</v>
      </c>
      <c r="J4568">
        <v>0</v>
      </c>
      <c r="K4568">
        <v>-0.52646059233335851</v>
      </c>
      <c r="L4568">
        <v>0.39460192016378248</v>
      </c>
      <c r="M4568">
        <v>0</v>
      </c>
      <c r="N4568">
        <f t="shared" si="426"/>
        <v>-5.4945768354547946</v>
      </c>
      <c r="O4568">
        <f t="shared" si="427"/>
        <v>4.1089948786527126E-3</v>
      </c>
      <c r="P4568">
        <f t="shared" si="428"/>
        <v>4.09218013145006E-3</v>
      </c>
      <c r="Q4568">
        <f t="shared" si="429"/>
        <v>0.99590781986854993</v>
      </c>
      <c r="R4568">
        <f t="shared" si="430"/>
        <v>-1.7808575352298334E-3</v>
      </c>
      <c r="S4568">
        <f t="shared" si="431"/>
        <v>0</v>
      </c>
    </row>
    <row r="4569" spans="1:19" x14ac:dyDescent="0.35">
      <c r="A4569">
        <v>0.38802375523046173</v>
      </c>
      <c r="B4569">
        <v>0</v>
      </c>
      <c r="C4569">
        <v>0</v>
      </c>
      <c r="D4569">
        <v>1</v>
      </c>
      <c r="E4569">
        <v>1</v>
      </c>
      <c r="F4569">
        <v>0</v>
      </c>
      <c r="G4569">
        <v>0</v>
      </c>
      <c r="H4569">
        <v>1</v>
      </c>
      <c r="I4569">
        <v>0</v>
      </c>
      <c r="J4569">
        <v>1</v>
      </c>
      <c r="K4569">
        <v>-0.49267018973811549</v>
      </c>
      <c r="L4569">
        <v>0.79726160950381331</v>
      </c>
      <c r="M4569">
        <v>0</v>
      </c>
      <c r="N4569">
        <f t="shared" si="426"/>
        <v>-3.3155018280392854</v>
      </c>
      <c r="O4569">
        <f t="shared" si="427"/>
        <v>3.6315819707244748E-2</v>
      </c>
      <c r="P4569">
        <f t="shared" si="428"/>
        <v>3.5043197273109103E-2</v>
      </c>
      <c r="Q4569">
        <f t="shared" si="429"/>
        <v>0.96495680272689088</v>
      </c>
      <c r="R4569">
        <f t="shared" si="430"/>
        <v>-1.5492127855431357E-2</v>
      </c>
      <c r="S4569">
        <f t="shared" si="431"/>
        <v>0</v>
      </c>
    </row>
    <row r="4570" spans="1:19" x14ac:dyDescent="0.35">
      <c r="A4570">
        <v>0.56493322964406478</v>
      </c>
      <c r="B4570">
        <v>0</v>
      </c>
      <c r="C4570">
        <v>0</v>
      </c>
      <c r="D4570">
        <v>1</v>
      </c>
      <c r="E4570">
        <v>0</v>
      </c>
      <c r="F4570">
        <v>1</v>
      </c>
      <c r="G4570">
        <v>0</v>
      </c>
      <c r="H4570">
        <v>1</v>
      </c>
      <c r="I4570">
        <v>1</v>
      </c>
      <c r="J4570">
        <v>0</v>
      </c>
      <c r="K4570">
        <v>-0.17685139424009277</v>
      </c>
      <c r="L4570">
        <v>0.49851409805798452</v>
      </c>
      <c r="M4570">
        <v>0</v>
      </c>
      <c r="N4570">
        <f t="shared" si="426"/>
        <v>-3.4344577797010256</v>
      </c>
      <c r="O4570">
        <f t="shared" si="427"/>
        <v>3.2242888241524909E-2</v>
      </c>
      <c r="P4570">
        <f t="shared" si="428"/>
        <v>3.1235757212580279E-2</v>
      </c>
      <c r="Q4570">
        <f t="shared" si="429"/>
        <v>0.96876424278741968</v>
      </c>
      <c r="R4570">
        <f t="shared" si="430"/>
        <v>-1.3781899434265105E-2</v>
      </c>
      <c r="S4570">
        <f t="shared" si="431"/>
        <v>0</v>
      </c>
    </row>
    <row r="4571" spans="1:19" x14ac:dyDescent="0.35">
      <c r="A4571">
        <v>-1.0022562200145031E-2</v>
      </c>
      <c r="B4571">
        <v>0</v>
      </c>
      <c r="C4571">
        <v>0</v>
      </c>
      <c r="D4571">
        <v>1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-0.48825314364723399</v>
      </c>
      <c r="L4571">
        <v>0.2257446310857055</v>
      </c>
      <c r="M4571">
        <v>0</v>
      </c>
      <c r="N4571">
        <f t="shared" si="426"/>
        <v>-4.0649647663716788</v>
      </c>
      <c r="O4571">
        <f t="shared" si="427"/>
        <v>1.7163593998640876E-2</v>
      </c>
      <c r="P4571">
        <f t="shared" si="428"/>
        <v>1.6873975926692288E-2</v>
      </c>
      <c r="Q4571">
        <f t="shared" si="429"/>
        <v>0.98312602407330774</v>
      </c>
      <c r="R4571">
        <f t="shared" si="430"/>
        <v>-7.3908076495178008E-3</v>
      </c>
      <c r="S4571">
        <f t="shared" si="431"/>
        <v>0</v>
      </c>
    </row>
    <row r="4572" spans="1:19" x14ac:dyDescent="0.35">
      <c r="A4572">
        <v>-1.425298357508969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-0.3071542539210953</v>
      </c>
      <c r="L4572">
        <v>-0.12495896930722479</v>
      </c>
      <c r="M4572">
        <v>0</v>
      </c>
      <c r="N4572">
        <f t="shared" si="426"/>
        <v>-6.7445708893353906</v>
      </c>
      <c r="O4572">
        <f t="shared" si="427"/>
        <v>1.1772537430784704E-3</v>
      </c>
      <c r="P4572">
        <f t="shared" si="428"/>
        <v>1.175869446371358E-3</v>
      </c>
      <c r="Q4572">
        <f t="shared" si="429"/>
        <v>0.99882413055362862</v>
      </c>
      <c r="R4572">
        <f t="shared" si="430"/>
        <v>-5.109740903183771E-4</v>
      </c>
      <c r="S4572">
        <f t="shared" si="431"/>
        <v>0</v>
      </c>
    </row>
    <row r="4573" spans="1:19" x14ac:dyDescent="0.35">
      <c r="A4573">
        <v>-1.8233446749395759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-0.24796583630328389</v>
      </c>
      <c r="L4573">
        <v>-1.0991356370653635</v>
      </c>
      <c r="M4573">
        <v>0</v>
      </c>
      <c r="N4573">
        <f t="shared" si="426"/>
        <v>-7.3258102819770343</v>
      </c>
      <c r="O4573">
        <f t="shared" si="427"/>
        <v>6.5832601752639959E-4</v>
      </c>
      <c r="P4573">
        <f t="shared" si="428"/>
        <v>6.578929095073248E-4</v>
      </c>
      <c r="Q4573">
        <f t="shared" si="429"/>
        <v>0.99934210709049265</v>
      </c>
      <c r="R4573">
        <f t="shared" si="430"/>
        <v>-2.8581328786235678E-4</v>
      </c>
      <c r="S4573">
        <f t="shared" si="431"/>
        <v>0</v>
      </c>
    </row>
    <row r="4574" spans="1:19" x14ac:dyDescent="0.35">
      <c r="A4574">
        <v>-1.2041615144919653</v>
      </c>
      <c r="B4574">
        <v>0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0.14470956117607595</v>
      </c>
      <c r="L4574">
        <v>9.5854408717953685E-2</v>
      </c>
      <c r="M4574">
        <v>0</v>
      </c>
      <c r="N4574">
        <f t="shared" si="426"/>
        <v>-6.0023265439653883</v>
      </c>
      <c r="O4574">
        <f t="shared" si="427"/>
        <v>2.4729919540518713E-3</v>
      </c>
      <c r="P4574">
        <f t="shared" si="428"/>
        <v>2.4668913515878744E-3</v>
      </c>
      <c r="Q4574">
        <f t="shared" si="429"/>
        <v>0.99753310864841216</v>
      </c>
      <c r="R4574">
        <f t="shared" si="430"/>
        <v>-1.0726809397762114E-3</v>
      </c>
      <c r="S4574">
        <f t="shared" si="431"/>
        <v>0</v>
      </c>
    </row>
    <row r="4575" spans="1:19" x14ac:dyDescent="0.35">
      <c r="A4575">
        <v>-0.89456993426816012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1</v>
      </c>
      <c r="I4575">
        <v>0</v>
      </c>
      <c r="J4575">
        <v>0</v>
      </c>
      <c r="K4575">
        <v>-0.70247987905498377</v>
      </c>
      <c r="L4575">
        <v>-0.69647594772533261</v>
      </c>
      <c r="M4575">
        <v>0</v>
      </c>
      <c r="N4575">
        <f t="shared" si="426"/>
        <v>-5.5531982575759358</v>
      </c>
      <c r="O4575">
        <f t="shared" si="427"/>
        <v>3.8750440148284256E-3</v>
      </c>
      <c r="P4575">
        <f t="shared" si="428"/>
        <v>3.8600860116323266E-3</v>
      </c>
      <c r="Q4575">
        <f t="shared" si="429"/>
        <v>0.99613991398836765</v>
      </c>
      <c r="R4575">
        <f t="shared" si="430"/>
        <v>-1.6796579562619463E-3</v>
      </c>
      <c r="S4575">
        <f t="shared" si="431"/>
        <v>0</v>
      </c>
    </row>
    <row r="4576" spans="1:19" x14ac:dyDescent="0.35">
      <c r="A4576">
        <v>-0.14270466801034729</v>
      </c>
      <c r="B4576">
        <v>0</v>
      </c>
      <c r="C4576">
        <v>0</v>
      </c>
      <c r="D4576">
        <v>1</v>
      </c>
      <c r="E4576">
        <v>1</v>
      </c>
      <c r="F4576">
        <v>0</v>
      </c>
      <c r="G4576">
        <v>0</v>
      </c>
      <c r="H4576">
        <v>1</v>
      </c>
      <c r="I4576">
        <v>0</v>
      </c>
      <c r="J4576">
        <v>1</v>
      </c>
      <c r="K4576">
        <v>-0.73229494016843366</v>
      </c>
      <c r="L4576">
        <v>2.278010144496184</v>
      </c>
      <c r="M4576">
        <v>0</v>
      </c>
      <c r="N4576">
        <f t="shared" si="426"/>
        <v>-4.2142451552009241</v>
      </c>
      <c r="O4576">
        <f t="shared" si="427"/>
        <v>1.4783476786968383E-2</v>
      </c>
      <c r="P4576">
        <f t="shared" si="428"/>
        <v>1.4568109478660591E-2</v>
      </c>
      <c r="Q4576">
        <f t="shared" si="429"/>
        <v>0.98543189052133939</v>
      </c>
      <c r="R4576">
        <f t="shared" si="430"/>
        <v>-6.3733872069026603E-3</v>
      </c>
      <c r="S4576">
        <f t="shared" si="431"/>
        <v>0</v>
      </c>
    </row>
    <row r="4577" spans="1:19" x14ac:dyDescent="0.35">
      <c r="A4577">
        <v>-1.248388883095366</v>
      </c>
      <c r="B4577">
        <v>0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-2.7555236368300054E-2</v>
      </c>
      <c r="L4577">
        <v>-0.18990408049110069</v>
      </c>
      <c r="M4577">
        <v>0</v>
      </c>
      <c r="N4577">
        <f t="shared" si="426"/>
        <v>-6.0247554604592102</v>
      </c>
      <c r="O4577">
        <f t="shared" si="427"/>
        <v>2.4181428266048083E-3</v>
      </c>
      <c r="P4577">
        <f t="shared" si="428"/>
        <v>2.4123095176491545E-3</v>
      </c>
      <c r="Q4577">
        <f t="shared" si="429"/>
        <v>0.99758769048235085</v>
      </c>
      <c r="R4577">
        <f t="shared" si="430"/>
        <v>-1.0489183793257607E-3</v>
      </c>
      <c r="S4577">
        <f t="shared" si="431"/>
        <v>0</v>
      </c>
    </row>
    <row r="4578" spans="1:19" x14ac:dyDescent="0.35">
      <c r="A4578">
        <v>0.21111428081685873</v>
      </c>
      <c r="B4578">
        <v>0</v>
      </c>
      <c r="C4578">
        <v>0</v>
      </c>
      <c r="D4578">
        <v>1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-0.13665627481307183</v>
      </c>
      <c r="L4578">
        <v>-0.47566256970015464</v>
      </c>
      <c r="M4578">
        <v>0</v>
      </c>
      <c r="N4578">
        <f t="shared" si="426"/>
        <v>-3.9211587641043666</v>
      </c>
      <c r="O4578">
        <f t="shared" si="427"/>
        <v>1.9818116911504226E-2</v>
      </c>
      <c r="P4578">
        <f t="shared" si="428"/>
        <v>1.943299161180127E-2</v>
      </c>
      <c r="Q4578">
        <f t="shared" si="429"/>
        <v>0.98056700838819877</v>
      </c>
      <c r="R4578">
        <f t="shared" si="430"/>
        <v>-8.5227228744508745E-3</v>
      </c>
      <c r="S4578">
        <f t="shared" si="431"/>
        <v>0</v>
      </c>
    </row>
    <row r="4579" spans="1:19" x14ac:dyDescent="0.35">
      <c r="A4579">
        <v>-0.45229624823415254</v>
      </c>
      <c r="B4579">
        <v>0</v>
      </c>
      <c r="C4579">
        <v>0</v>
      </c>
      <c r="D4579">
        <v>1</v>
      </c>
      <c r="E4579">
        <v>1</v>
      </c>
      <c r="F4579">
        <v>0</v>
      </c>
      <c r="G4579">
        <v>0</v>
      </c>
      <c r="H4579">
        <v>1</v>
      </c>
      <c r="I4579">
        <v>0</v>
      </c>
      <c r="J4579">
        <v>1</v>
      </c>
      <c r="K4579">
        <v>-0.46108831018831337</v>
      </c>
      <c r="L4579">
        <v>-0.39772843627950333</v>
      </c>
      <c r="M4579">
        <v>0</v>
      </c>
      <c r="N4579">
        <f t="shared" si="426"/>
        <v>-4.7199862925197849</v>
      </c>
      <c r="O4579">
        <f t="shared" si="427"/>
        <v>8.9153007539106797E-3</v>
      </c>
      <c r="P4579">
        <f t="shared" si="428"/>
        <v>8.8365205158933875E-3</v>
      </c>
      <c r="Q4579">
        <f t="shared" si="429"/>
        <v>0.99116347948410666</v>
      </c>
      <c r="R4579">
        <f t="shared" si="430"/>
        <v>-3.8547083982630455E-3</v>
      </c>
      <c r="S4579">
        <f t="shared" si="431"/>
        <v>0</v>
      </c>
    </row>
    <row r="4580" spans="1:19" x14ac:dyDescent="0.35">
      <c r="A4580">
        <v>0.12265954361005722</v>
      </c>
      <c r="B4580">
        <v>0</v>
      </c>
      <c r="C4580">
        <v>0</v>
      </c>
      <c r="D4580">
        <v>1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1</v>
      </c>
      <c r="K4580">
        <v>-1.0121148100257726</v>
      </c>
      <c r="L4580">
        <v>0.57644823147863489</v>
      </c>
      <c r="M4580">
        <v>0</v>
      </c>
      <c r="N4580">
        <f t="shared" si="426"/>
        <v>-3.8419497062720125</v>
      </c>
      <c r="O4580">
        <f t="shared" si="427"/>
        <v>2.1451735961601742E-2</v>
      </c>
      <c r="P4580">
        <f t="shared" si="428"/>
        <v>2.1001223265245058E-2</v>
      </c>
      <c r="Q4580">
        <f t="shared" si="429"/>
        <v>0.97899877673475499</v>
      </c>
      <c r="R4580">
        <f t="shared" si="430"/>
        <v>-9.2178508502612708E-3</v>
      </c>
      <c r="S4580">
        <f t="shared" si="431"/>
        <v>0</v>
      </c>
    </row>
    <row r="4581" spans="1:19" x14ac:dyDescent="0.35">
      <c r="A4581">
        <v>0.43225112383386249</v>
      </c>
      <c r="B4581">
        <v>0</v>
      </c>
      <c r="C4581">
        <v>0</v>
      </c>
      <c r="D4581">
        <v>1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-0.26519231605772153</v>
      </c>
      <c r="L4581">
        <v>-0.15093701378077506</v>
      </c>
      <c r="M4581">
        <v>0</v>
      </c>
      <c r="N4581">
        <f t="shared" si="426"/>
        <v>-3.300758277766306</v>
      </c>
      <c r="O4581">
        <f t="shared" si="427"/>
        <v>3.6855210316406199E-2</v>
      </c>
      <c r="P4581">
        <f t="shared" si="428"/>
        <v>3.5545185045807393E-2</v>
      </c>
      <c r="Q4581">
        <f t="shared" si="429"/>
        <v>0.96445481495419261</v>
      </c>
      <c r="R4581">
        <f t="shared" si="430"/>
        <v>-1.5718114392038789E-2</v>
      </c>
      <c r="S4581">
        <f t="shared" si="431"/>
        <v>0</v>
      </c>
    </row>
    <row r="4582" spans="1:19" x14ac:dyDescent="0.35">
      <c r="A4582">
        <v>1.0956616528848737</v>
      </c>
      <c r="B4582">
        <v>0</v>
      </c>
      <c r="C4582">
        <v>0</v>
      </c>
      <c r="D4582">
        <v>1</v>
      </c>
      <c r="E4582">
        <v>0</v>
      </c>
      <c r="F4582">
        <v>1</v>
      </c>
      <c r="G4582">
        <v>0</v>
      </c>
      <c r="H4582">
        <v>1</v>
      </c>
      <c r="I4582">
        <v>0</v>
      </c>
      <c r="J4582">
        <v>0</v>
      </c>
      <c r="K4582">
        <v>1.9718206766691828</v>
      </c>
      <c r="L4582">
        <v>4.9312530605270348E-3</v>
      </c>
      <c r="M4582">
        <v>0</v>
      </c>
      <c r="N4582">
        <f t="shared" si="426"/>
        <v>-2.3848609525786819</v>
      </c>
      <c r="O4582">
        <f t="shared" si="427"/>
        <v>9.2101785204697445E-2</v>
      </c>
      <c r="P4582">
        <f t="shared" si="428"/>
        <v>8.4334433339868953E-2</v>
      </c>
      <c r="Q4582">
        <f t="shared" si="429"/>
        <v>0.91566556666013099</v>
      </c>
      <c r="R4582">
        <f t="shared" si="430"/>
        <v>-3.8263117025043848E-2</v>
      </c>
      <c r="S4582">
        <f t="shared" si="431"/>
        <v>1</v>
      </c>
    </row>
    <row r="4583" spans="1:19" x14ac:dyDescent="0.35">
      <c r="A4583">
        <v>0.74184270405766772</v>
      </c>
      <c r="B4583">
        <v>0</v>
      </c>
      <c r="C4583">
        <v>0</v>
      </c>
      <c r="D4583">
        <v>1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2.0782714874594252</v>
      </c>
      <c r="L4583">
        <v>0.5504701870050851</v>
      </c>
      <c r="M4583">
        <v>0</v>
      </c>
      <c r="N4583">
        <f t="shared" si="426"/>
        <v>-2.8031724247677849</v>
      </c>
      <c r="O4583">
        <f t="shared" si="427"/>
        <v>6.0617452957794651E-2</v>
      </c>
      <c r="P4583">
        <f t="shared" si="428"/>
        <v>5.7152984602269037E-2</v>
      </c>
      <c r="Q4583">
        <f t="shared" si="429"/>
        <v>0.94284701539773097</v>
      </c>
      <c r="R4583">
        <f t="shared" si="430"/>
        <v>-2.555876936080034E-2</v>
      </c>
      <c r="S4583">
        <f t="shared" si="431"/>
        <v>1</v>
      </c>
    </row>
    <row r="4584" spans="1:19" x14ac:dyDescent="0.35">
      <c r="A4584">
        <v>0.60916059824746549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1</v>
      </c>
      <c r="K4584">
        <v>-0.34977874869810099</v>
      </c>
      <c r="L4584">
        <v>1.1999212988438441</v>
      </c>
      <c r="M4584">
        <v>0</v>
      </c>
      <c r="N4584">
        <f t="shared" si="426"/>
        <v>-2.9215053476600703</v>
      </c>
      <c r="O4584">
        <f t="shared" si="427"/>
        <v>5.3852559428525605E-2</v>
      </c>
      <c r="P4584">
        <f t="shared" si="428"/>
        <v>5.1100658196179101E-2</v>
      </c>
      <c r="Q4584">
        <f t="shared" si="429"/>
        <v>0.94889934180382085</v>
      </c>
      <c r="R4584">
        <f t="shared" si="430"/>
        <v>-2.2779854609285128E-2</v>
      </c>
      <c r="S4584">
        <f t="shared" si="431"/>
        <v>1</v>
      </c>
    </row>
    <row r="4585" spans="1:19" x14ac:dyDescent="0.35">
      <c r="A4585">
        <v>0.34379638662706097</v>
      </c>
      <c r="B4585">
        <v>0</v>
      </c>
      <c r="C4585">
        <v>0</v>
      </c>
      <c r="D4585">
        <v>1</v>
      </c>
      <c r="E4585">
        <v>0</v>
      </c>
      <c r="F4585">
        <v>0</v>
      </c>
      <c r="G4585">
        <v>1</v>
      </c>
      <c r="H4585">
        <v>1</v>
      </c>
      <c r="I4585">
        <v>0</v>
      </c>
      <c r="J4585">
        <v>0</v>
      </c>
      <c r="K4585">
        <v>-0.23891089181697703</v>
      </c>
      <c r="L4585">
        <v>-0.12495896930722479</v>
      </c>
      <c r="M4585">
        <v>0</v>
      </c>
      <c r="N4585">
        <f t="shared" si="426"/>
        <v>-3.7620584815508433</v>
      </c>
      <c r="O4585">
        <f t="shared" si="427"/>
        <v>2.3235860521704836E-2</v>
      </c>
      <c r="P4585">
        <f t="shared" si="428"/>
        <v>2.2708215591523393E-2</v>
      </c>
      <c r="Q4585">
        <f t="shared" si="429"/>
        <v>0.97729178440847664</v>
      </c>
      <c r="R4585">
        <f t="shared" si="430"/>
        <v>-9.9757521056504841E-3</v>
      </c>
      <c r="S4585">
        <f t="shared" si="431"/>
        <v>0</v>
      </c>
    </row>
    <row r="4586" spans="1:19" x14ac:dyDescent="0.35">
      <c r="A4586">
        <v>-1.894108464705017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-0.45269592261563846</v>
      </c>
      <c r="L4586">
        <v>-1.4888063041686188</v>
      </c>
      <c r="M4586">
        <v>0</v>
      </c>
      <c r="N4586">
        <f t="shared" si="426"/>
        <v>-7.5636817627254658</v>
      </c>
      <c r="O4586">
        <f t="shared" si="427"/>
        <v>5.1896103082892076E-4</v>
      </c>
      <c r="P4586">
        <f t="shared" si="428"/>
        <v>5.1869184997177682E-4</v>
      </c>
      <c r="Q4586">
        <f t="shared" si="429"/>
        <v>0.99948130815002822</v>
      </c>
      <c r="R4586">
        <f t="shared" si="430"/>
        <v>-2.2532345002258399E-4</v>
      </c>
      <c r="S4586">
        <f t="shared" si="431"/>
        <v>0</v>
      </c>
    </row>
    <row r="4587" spans="1:19" x14ac:dyDescent="0.35">
      <c r="A4587">
        <v>1.4494806017120798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1</v>
      </c>
      <c r="H4587">
        <v>1</v>
      </c>
      <c r="I4587">
        <v>0</v>
      </c>
      <c r="J4587">
        <v>1</v>
      </c>
      <c r="K4587">
        <v>2.5948450277880091</v>
      </c>
      <c r="L4587">
        <v>-0.22887114720142587</v>
      </c>
      <c r="M4587">
        <v>0</v>
      </c>
      <c r="N4587">
        <f t="shared" si="426"/>
        <v>-1.2047825032920838</v>
      </c>
      <c r="O4587">
        <f t="shared" si="427"/>
        <v>0.29975718862548095</v>
      </c>
      <c r="P4587">
        <f t="shared" si="428"/>
        <v>0.23062552855928431</v>
      </c>
      <c r="Q4587">
        <f t="shared" si="429"/>
        <v>0.76937447144071569</v>
      </c>
      <c r="R4587">
        <f t="shared" si="430"/>
        <v>-0.11386222808426323</v>
      </c>
      <c r="S4587">
        <f t="shared" si="431"/>
        <v>1</v>
      </c>
    </row>
    <row r="4588" spans="1:19" x14ac:dyDescent="0.35">
      <c r="A4588">
        <v>0.12265954361005722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1</v>
      </c>
      <c r="K4588">
        <v>-0.65632174740527272</v>
      </c>
      <c r="L4588">
        <v>-0.80038812561953421</v>
      </c>
      <c r="M4588">
        <v>0</v>
      </c>
      <c r="N4588">
        <f t="shared" si="426"/>
        <v>-4.0173181429268254</v>
      </c>
      <c r="O4588">
        <f t="shared" si="427"/>
        <v>1.8001176845334216E-2</v>
      </c>
      <c r="P4588">
        <f t="shared" si="428"/>
        <v>1.7682864474791418E-2</v>
      </c>
      <c r="Q4588">
        <f t="shared" si="429"/>
        <v>0.98231713552520861</v>
      </c>
      <c r="R4588">
        <f t="shared" si="430"/>
        <v>-7.7482800607981631E-3</v>
      </c>
      <c r="S4588">
        <f t="shared" si="431"/>
        <v>0</v>
      </c>
    </row>
    <row r="4589" spans="1:19" x14ac:dyDescent="0.35">
      <c r="A4589">
        <v>-0.89456993426816012</v>
      </c>
      <c r="B4589">
        <v>0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1</v>
      </c>
      <c r="I4589">
        <v>0</v>
      </c>
      <c r="J4589">
        <v>1</v>
      </c>
      <c r="K4589">
        <v>-0.16536707440380111</v>
      </c>
      <c r="L4589">
        <v>-7.3002880360123784E-2</v>
      </c>
      <c r="M4589">
        <v>0</v>
      </c>
      <c r="N4589">
        <f t="shared" si="426"/>
        <v>-5.18860203251388</v>
      </c>
      <c r="O4589">
        <f t="shared" si="427"/>
        <v>5.5798017465406953E-3</v>
      </c>
      <c r="P4589">
        <f t="shared" si="428"/>
        <v>5.5488403176450242E-3</v>
      </c>
      <c r="Q4589">
        <f t="shared" si="429"/>
        <v>0.99445115968235498</v>
      </c>
      <c r="R4589">
        <f t="shared" si="430"/>
        <v>-2.4165414498596252E-3</v>
      </c>
      <c r="S4589">
        <f t="shared" si="431"/>
        <v>0</v>
      </c>
    </row>
    <row r="4590" spans="1:19" x14ac:dyDescent="0.35">
      <c r="A4590">
        <v>-1.5137530947157707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-0.66935203337337301</v>
      </c>
      <c r="L4590">
        <v>-0.95625639246083627</v>
      </c>
      <c r="M4590">
        <v>0</v>
      </c>
      <c r="N4590">
        <f t="shared" si="426"/>
        <v>-6.8781653460578447</v>
      </c>
      <c r="O4590">
        <f t="shared" si="427"/>
        <v>1.0300320651023321E-3</v>
      </c>
      <c r="P4590">
        <f t="shared" si="428"/>
        <v>1.0289721907517592E-3</v>
      </c>
      <c r="Q4590">
        <f t="shared" si="429"/>
        <v>0.99897102780924829</v>
      </c>
      <c r="R4590">
        <f t="shared" si="430"/>
        <v>-4.4710701428680983E-4</v>
      </c>
      <c r="S4590">
        <f t="shared" si="431"/>
        <v>0</v>
      </c>
    </row>
    <row r="4591" spans="1:19" x14ac:dyDescent="0.35">
      <c r="A4591">
        <v>0.43225112383386249</v>
      </c>
      <c r="B4591">
        <v>0</v>
      </c>
      <c r="C4591">
        <v>0</v>
      </c>
      <c r="D4591">
        <v>1</v>
      </c>
      <c r="E4591">
        <v>1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-0.45689211640197608</v>
      </c>
      <c r="L4591">
        <v>0.14781049766505422</v>
      </c>
      <c r="M4591">
        <v>0</v>
      </c>
      <c r="N4591">
        <f t="shared" si="426"/>
        <v>-3.5150945772433291</v>
      </c>
      <c r="O4591">
        <f t="shared" si="427"/>
        <v>2.9744989621939749E-2</v>
      </c>
      <c r="P4591">
        <f t="shared" si="428"/>
        <v>2.8885782326418811E-2</v>
      </c>
      <c r="Q4591">
        <f t="shared" si="429"/>
        <v>0.97111421767358119</v>
      </c>
      <c r="R4591">
        <f t="shared" si="430"/>
        <v>-1.2729687508923636E-2</v>
      </c>
      <c r="S4591">
        <f t="shared" si="431"/>
        <v>0</v>
      </c>
    </row>
    <row r="4592" spans="1:19" x14ac:dyDescent="0.35">
      <c r="A4592">
        <v>-1.7348899377327744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-0.54810411817867766</v>
      </c>
      <c r="L4592">
        <v>-1.3329380373273163</v>
      </c>
      <c r="M4592">
        <v>0</v>
      </c>
      <c r="N4592">
        <f t="shared" si="426"/>
        <v>-7.2304629440989938</v>
      </c>
      <c r="O4592">
        <f t="shared" si="427"/>
        <v>7.2418552811833381E-4</v>
      </c>
      <c r="P4592">
        <f t="shared" si="428"/>
        <v>7.2366146295960155E-4</v>
      </c>
      <c r="Q4592">
        <f t="shared" si="429"/>
        <v>0.99927633853704045</v>
      </c>
      <c r="R4592">
        <f t="shared" si="430"/>
        <v>-3.1439595197200267E-4</v>
      </c>
      <c r="S4592">
        <f t="shared" si="431"/>
        <v>0</v>
      </c>
    </row>
    <row r="4593" spans="1:19" x14ac:dyDescent="0.35">
      <c r="A4593">
        <v>0.83029744126446925</v>
      </c>
      <c r="B4593">
        <v>1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1</v>
      </c>
      <c r="I4593">
        <v>1</v>
      </c>
      <c r="J4593">
        <v>0</v>
      </c>
      <c r="K4593">
        <v>2.0678914291458539</v>
      </c>
      <c r="L4593">
        <v>2.1221418776548822</v>
      </c>
      <c r="M4593">
        <v>0</v>
      </c>
      <c r="N4593">
        <f t="shared" si="426"/>
        <v>-1.6181636102664156</v>
      </c>
      <c r="O4593">
        <f t="shared" si="427"/>
        <v>0.1982624521168449</v>
      </c>
      <c r="P4593">
        <f t="shared" si="428"/>
        <v>0.16545828651026773</v>
      </c>
      <c r="Q4593">
        <f t="shared" si="429"/>
        <v>0.83454171348973227</v>
      </c>
      <c r="R4593">
        <f t="shared" si="430"/>
        <v>-7.8551950793418465E-2</v>
      </c>
      <c r="S4593">
        <f t="shared" si="431"/>
        <v>1</v>
      </c>
    </row>
    <row r="4594" spans="1:19" x14ac:dyDescent="0.35">
      <c r="A4594">
        <v>-0.27538677382054955</v>
      </c>
      <c r="B4594">
        <v>0</v>
      </c>
      <c r="C4594">
        <v>0</v>
      </c>
      <c r="D4594">
        <v>1</v>
      </c>
      <c r="E4594">
        <v>1</v>
      </c>
      <c r="F4594">
        <v>0</v>
      </c>
      <c r="G4594">
        <v>0</v>
      </c>
      <c r="H4594">
        <v>1</v>
      </c>
      <c r="I4594">
        <v>0</v>
      </c>
      <c r="J4594">
        <v>1</v>
      </c>
      <c r="K4594">
        <v>1.5519804457309017</v>
      </c>
      <c r="L4594">
        <v>1.4077456546322473</v>
      </c>
      <c r="M4594">
        <v>0</v>
      </c>
      <c r="N4594">
        <f t="shared" si="426"/>
        <v>-4.0790864315308424</v>
      </c>
      <c r="O4594">
        <f t="shared" si="427"/>
        <v>1.6922918837915555E-2</v>
      </c>
      <c r="P4594">
        <f t="shared" si="428"/>
        <v>1.6641299477500367E-2</v>
      </c>
      <c r="Q4594">
        <f t="shared" si="429"/>
        <v>0.98335870052249963</v>
      </c>
      <c r="R4594">
        <f t="shared" si="430"/>
        <v>-7.2880353297936143E-3</v>
      </c>
      <c r="S4594">
        <f t="shared" si="431"/>
        <v>0</v>
      </c>
    </row>
    <row r="4595" spans="1:19" x14ac:dyDescent="0.35">
      <c r="A4595">
        <v>1.7148448133324843</v>
      </c>
      <c r="B4595">
        <v>1</v>
      </c>
      <c r="C4595">
        <v>1</v>
      </c>
      <c r="D4595">
        <v>1</v>
      </c>
      <c r="E4595">
        <v>0</v>
      </c>
      <c r="F4595">
        <v>1</v>
      </c>
      <c r="G4595">
        <v>0</v>
      </c>
      <c r="H4595">
        <v>1</v>
      </c>
      <c r="I4595">
        <v>0</v>
      </c>
      <c r="J4595">
        <v>0</v>
      </c>
      <c r="K4595">
        <v>-0.10131990608602014</v>
      </c>
      <c r="L4595">
        <v>0.34264583121668196</v>
      </c>
      <c r="M4595">
        <v>0</v>
      </c>
      <c r="N4595">
        <f t="shared" si="426"/>
        <v>-0.94451847863774674</v>
      </c>
      <c r="O4595">
        <f t="shared" si="427"/>
        <v>0.3888667734856181</v>
      </c>
      <c r="P4595">
        <f t="shared" si="428"/>
        <v>0.27998853519238925</v>
      </c>
      <c r="Q4595">
        <f t="shared" si="429"/>
        <v>0.7200114648076108</v>
      </c>
      <c r="R4595">
        <f t="shared" si="430"/>
        <v>-0.14266058820339836</v>
      </c>
      <c r="S4595">
        <f t="shared" si="431"/>
        <v>1</v>
      </c>
    </row>
    <row r="4596" spans="1:19" x14ac:dyDescent="0.35">
      <c r="A4596">
        <v>-0.45229624823415254</v>
      </c>
      <c r="B4596">
        <v>0</v>
      </c>
      <c r="C4596">
        <v>0</v>
      </c>
      <c r="D4596">
        <v>1</v>
      </c>
      <c r="E4596">
        <v>1</v>
      </c>
      <c r="F4596">
        <v>0</v>
      </c>
      <c r="G4596">
        <v>0</v>
      </c>
      <c r="H4596">
        <v>1</v>
      </c>
      <c r="I4596">
        <v>1</v>
      </c>
      <c r="J4596">
        <v>0</v>
      </c>
      <c r="K4596">
        <v>-0.47853564224729489</v>
      </c>
      <c r="L4596">
        <v>-0.73544301443565829</v>
      </c>
      <c r="M4596">
        <v>0</v>
      </c>
      <c r="N4596">
        <f t="shared" si="426"/>
        <v>-4.8282999947808545</v>
      </c>
      <c r="O4596">
        <f t="shared" si="427"/>
        <v>8.0001099409270048E-3</v>
      </c>
      <c r="P4596">
        <f t="shared" si="428"/>
        <v>7.9366161392540359E-3</v>
      </c>
      <c r="Q4596">
        <f t="shared" si="429"/>
        <v>0.992063383860746</v>
      </c>
      <c r="R4596">
        <f t="shared" si="430"/>
        <v>-3.4605794772994579E-3</v>
      </c>
      <c r="S4596">
        <f t="shared" si="431"/>
        <v>0</v>
      </c>
    </row>
    <row r="4597" spans="1:19" x14ac:dyDescent="0.35">
      <c r="A4597">
        <v>-1.7791173063361752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-0.28573158038032037</v>
      </c>
      <c r="L4597">
        <v>-0.20289310272787561</v>
      </c>
      <c r="M4597">
        <v>0</v>
      </c>
      <c r="N4597">
        <f t="shared" si="426"/>
        <v>-7.2465095437859759</v>
      </c>
      <c r="O4597">
        <f t="shared" si="427"/>
        <v>7.1265755261724884E-4</v>
      </c>
      <c r="P4597">
        <f t="shared" si="428"/>
        <v>7.1215003351726616E-4</v>
      </c>
      <c r="Q4597">
        <f t="shared" si="429"/>
        <v>0.99928784996648279</v>
      </c>
      <c r="R4597">
        <f t="shared" si="430"/>
        <v>-3.0939301004555573E-4</v>
      </c>
      <c r="S4597">
        <f t="shared" si="431"/>
        <v>0</v>
      </c>
    </row>
    <row r="4598" spans="1:19" x14ac:dyDescent="0.35">
      <c r="A4598">
        <v>-1.2926162516987669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-0.73472431551841844</v>
      </c>
      <c r="L4598">
        <v>-0.30680528062207713</v>
      </c>
      <c r="M4598">
        <v>0</v>
      </c>
      <c r="N4598">
        <f t="shared" si="426"/>
        <v>-6.2132411654030886</v>
      </c>
      <c r="O4598">
        <f t="shared" si="427"/>
        <v>2.0027357353957502E-3</v>
      </c>
      <c r="P4598">
        <f t="shared" si="428"/>
        <v>1.9987328017881016E-3</v>
      </c>
      <c r="Q4598">
        <f t="shared" si="429"/>
        <v>0.99800126719821192</v>
      </c>
      <c r="R4598">
        <f t="shared" si="430"/>
        <v>-8.689072729079273E-4</v>
      </c>
      <c r="S4598">
        <f t="shared" si="431"/>
        <v>0</v>
      </c>
    </row>
    <row r="4599" spans="1:19" x14ac:dyDescent="0.35">
      <c r="A4599">
        <v>-1.2041615144919653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-0.48692802981996985</v>
      </c>
      <c r="L4599">
        <v>-1.2420148816698902</v>
      </c>
      <c r="M4599">
        <v>0</v>
      </c>
      <c r="N4599">
        <f t="shared" si="426"/>
        <v>-6.0393024109255071</v>
      </c>
      <c r="O4599">
        <f t="shared" si="427"/>
        <v>2.3832208426996611E-3</v>
      </c>
      <c r="P4599">
        <f t="shared" si="428"/>
        <v>2.3775546050103439E-3</v>
      </c>
      <c r="Q4599">
        <f t="shared" si="429"/>
        <v>0.99762244539498968</v>
      </c>
      <c r="R4599">
        <f t="shared" si="430"/>
        <v>-1.0337882769789618E-3</v>
      </c>
      <c r="S4599">
        <f t="shared" si="431"/>
        <v>0</v>
      </c>
    </row>
    <row r="4600" spans="1:19" x14ac:dyDescent="0.35">
      <c r="A4600">
        <v>-0.14270466801034729</v>
      </c>
      <c r="B4600">
        <v>0</v>
      </c>
      <c r="C4600">
        <v>0</v>
      </c>
      <c r="D4600">
        <v>1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1</v>
      </c>
      <c r="K4600">
        <v>-0.73560772473659453</v>
      </c>
      <c r="L4600">
        <v>-0.3587613695691777</v>
      </c>
      <c r="M4600">
        <v>0</v>
      </c>
      <c r="N4600">
        <f t="shared" si="426"/>
        <v>-4.4641886320183604</v>
      </c>
      <c r="O4600">
        <f t="shared" si="427"/>
        <v>1.1514034089667233E-2</v>
      </c>
      <c r="P4600">
        <f t="shared" si="428"/>
        <v>1.1382970182939205E-2</v>
      </c>
      <c r="Q4600">
        <f t="shared" si="429"/>
        <v>0.98861702981706079</v>
      </c>
      <c r="R4600">
        <f t="shared" si="430"/>
        <v>-4.9719126979448688E-3</v>
      </c>
      <c r="S4600">
        <f t="shared" si="431"/>
        <v>0</v>
      </c>
    </row>
    <row r="4601" spans="1:19" x14ac:dyDescent="0.35">
      <c r="A4601">
        <v>-1.1157067772851639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-0.77867392412268865</v>
      </c>
      <c r="L4601">
        <v>-1.1770697704860142</v>
      </c>
      <c r="M4601">
        <v>0</v>
      </c>
      <c r="N4601">
        <f t="shared" si="426"/>
        <v>-5.9385997046390102</v>
      </c>
      <c r="O4601">
        <f t="shared" si="427"/>
        <v>2.6357178516059304E-3</v>
      </c>
      <c r="P4601">
        <f t="shared" si="428"/>
        <v>2.6287891052331602E-3</v>
      </c>
      <c r="Q4601">
        <f t="shared" si="429"/>
        <v>0.99737121089476688</v>
      </c>
      <c r="R4601">
        <f t="shared" si="430"/>
        <v>-1.1431718405239125E-3</v>
      </c>
      <c r="S4601">
        <f t="shared" si="431"/>
        <v>0</v>
      </c>
    </row>
    <row r="4602" spans="1:19" x14ac:dyDescent="0.35">
      <c r="A4602">
        <v>-0.62920572264775554</v>
      </c>
      <c r="B4602">
        <v>0</v>
      </c>
      <c r="C4602">
        <v>0</v>
      </c>
      <c r="D4602">
        <v>1</v>
      </c>
      <c r="E4602">
        <v>1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4.4000910303979124E-2</v>
      </c>
      <c r="L4602">
        <v>-0.48865159193692953</v>
      </c>
      <c r="M4602">
        <v>0</v>
      </c>
      <c r="N4602">
        <f t="shared" si="426"/>
        <v>-5.1168563381330046</v>
      </c>
      <c r="O4602">
        <f t="shared" si="427"/>
        <v>5.9948390506166455E-3</v>
      </c>
      <c r="P4602">
        <f t="shared" si="428"/>
        <v>5.9591151146203992E-3</v>
      </c>
      <c r="Q4602">
        <f t="shared" si="429"/>
        <v>0.99404088488537956</v>
      </c>
      <c r="R4602">
        <f t="shared" si="430"/>
        <v>-2.5957527103778939E-3</v>
      </c>
      <c r="S4602">
        <f t="shared" si="431"/>
        <v>0</v>
      </c>
    </row>
    <row r="4603" spans="1:19" x14ac:dyDescent="0.35">
      <c r="A4603">
        <v>0.56493322964406478</v>
      </c>
      <c r="B4603">
        <v>0</v>
      </c>
      <c r="C4603">
        <v>0</v>
      </c>
      <c r="D4603">
        <v>1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3.0511258889760624</v>
      </c>
      <c r="L4603">
        <v>1.0960091209496421</v>
      </c>
      <c r="M4603">
        <v>0</v>
      </c>
      <c r="N4603">
        <f t="shared" si="426"/>
        <v>-2.9329842437549267</v>
      </c>
      <c r="O4603">
        <f t="shared" si="427"/>
        <v>5.3237925900525902E-2</v>
      </c>
      <c r="P4603">
        <f t="shared" si="428"/>
        <v>5.0546913087094823E-2</v>
      </c>
      <c r="Q4603">
        <f t="shared" si="429"/>
        <v>0.9494530869129052</v>
      </c>
      <c r="R4603">
        <f t="shared" si="430"/>
        <v>-2.2526489166241791E-2</v>
      </c>
      <c r="S4603">
        <f t="shared" si="431"/>
        <v>1</v>
      </c>
    </row>
    <row r="4604" spans="1:19" x14ac:dyDescent="0.35">
      <c r="A4604">
        <v>-0.45229624823415254</v>
      </c>
      <c r="B4604">
        <v>0</v>
      </c>
      <c r="C4604">
        <v>0</v>
      </c>
      <c r="D4604">
        <v>1</v>
      </c>
      <c r="E4604">
        <v>1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-0.39991222182960523</v>
      </c>
      <c r="L4604">
        <v>0.18677756437537987</v>
      </c>
      <c r="M4604">
        <v>0</v>
      </c>
      <c r="N4604">
        <f t="shared" si="426"/>
        <v>-4.8857159844665548</v>
      </c>
      <c r="O4604">
        <f t="shared" si="427"/>
        <v>7.5537134839158259E-3</v>
      </c>
      <c r="P4604">
        <f t="shared" si="428"/>
        <v>7.4970826694654531E-3</v>
      </c>
      <c r="Q4604">
        <f t="shared" si="429"/>
        <v>0.99250291733053453</v>
      </c>
      <c r="R4604">
        <f t="shared" si="430"/>
        <v>-3.2682080120100738E-3</v>
      </c>
      <c r="S4604">
        <f t="shared" si="431"/>
        <v>0</v>
      </c>
    </row>
    <row r="4605" spans="1:19" x14ac:dyDescent="0.35">
      <c r="A4605">
        <v>-1.8233446749395759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-0.89020433791744491</v>
      </c>
      <c r="L4605">
        <v>-1.6576635932466959</v>
      </c>
      <c r="M4605">
        <v>0</v>
      </c>
      <c r="N4605">
        <f t="shared" si="426"/>
        <v>-7.5188627918841577</v>
      </c>
      <c r="O4605">
        <f t="shared" si="427"/>
        <v>5.4274943408665597E-4</v>
      </c>
      <c r="P4605">
        <f t="shared" si="428"/>
        <v>5.4245501693319807E-4</v>
      </c>
      <c r="Q4605">
        <f t="shared" si="429"/>
        <v>0.99945754498306683</v>
      </c>
      <c r="R4605">
        <f t="shared" si="430"/>
        <v>-2.3564914084418342E-4</v>
      </c>
      <c r="S4605">
        <f t="shared" si="431"/>
        <v>0</v>
      </c>
    </row>
    <row r="4606" spans="1:19" x14ac:dyDescent="0.35">
      <c r="A4606">
        <v>-0.31961414242395031</v>
      </c>
      <c r="B4606">
        <v>0</v>
      </c>
      <c r="C4606">
        <v>0</v>
      </c>
      <c r="D4606">
        <v>1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1.2860735363265064E-2</v>
      </c>
      <c r="L4606">
        <v>-0.48865159193692953</v>
      </c>
      <c r="M4606">
        <v>0</v>
      </c>
      <c r="N4606">
        <f t="shared" si="426"/>
        <v>-4.7774420405932121</v>
      </c>
      <c r="O4606">
        <f t="shared" si="427"/>
        <v>8.4175030836324341E-3</v>
      </c>
      <c r="P4606">
        <f t="shared" si="428"/>
        <v>8.3472401638137114E-3</v>
      </c>
      <c r="Q4606">
        <f t="shared" si="429"/>
        <v>0.99165275983618628</v>
      </c>
      <c r="R4606">
        <f t="shared" si="430"/>
        <v>-3.6403751109810897E-3</v>
      </c>
      <c r="S4606">
        <f t="shared" si="431"/>
        <v>0</v>
      </c>
    </row>
    <row r="4607" spans="1:19" x14ac:dyDescent="0.35">
      <c r="A4607">
        <v>-0.58497835404435483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1</v>
      </c>
      <c r="I4607">
        <v>0</v>
      </c>
      <c r="J4607">
        <v>1</v>
      </c>
      <c r="K4607">
        <v>-2.598925954820031E-3</v>
      </c>
      <c r="L4607">
        <v>-0.28082723614852689</v>
      </c>
      <c r="M4607">
        <v>0</v>
      </c>
      <c r="N4607">
        <f t="shared" si="426"/>
        <v>-4.6518441670765194</v>
      </c>
      <c r="O4607">
        <f t="shared" si="427"/>
        <v>9.5439849883496714E-3</v>
      </c>
      <c r="P4607">
        <f t="shared" si="428"/>
        <v>9.4537584595284479E-3</v>
      </c>
      <c r="Q4607">
        <f t="shared" si="429"/>
        <v>0.99054624154047155</v>
      </c>
      <c r="R4607">
        <f t="shared" si="430"/>
        <v>-4.1252455397692012E-3</v>
      </c>
      <c r="S4607">
        <f t="shared" si="431"/>
        <v>0</v>
      </c>
    </row>
    <row r="4608" spans="1:19" x14ac:dyDescent="0.35">
      <c r="A4608">
        <v>-0.54075098544095401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1</v>
      </c>
      <c r="I4608">
        <v>1</v>
      </c>
      <c r="J4608">
        <v>0</v>
      </c>
      <c r="K4608">
        <v>-0.55804247188316092</v>
      </c>
      <c r="L4608">
        <v>5.6887342007628038E-2</v>
      </c>
      <c r="M4608">
        <v>0</v>
      </c>
      <c r="N4608">
        <f t="shared" si="426"/>
        <v>-4.8957845977296612</v>
      </c>
      <c r="O4608">
        <f t="shared" si="427"/>
        <v>7.4780396686335224E-3</v>
      </c>
      <c r="P4608">
        <f t="shared" si="428"/>
        <v>7.4225336674267365E-3</v>
      </c>
      <c r="Q4608">
        <f t="shared" si="429"/>
        <v>0.99257746633257327</v>
      </c>
      <c r="R4608">
        <f t="shared" si="430"/>
        <v>-3.23558845614877E-3</v>
      </c>
      <c r="S4608">
        <f t="shared" si="431"/>
        <v>0</v>
      </c>
    </row>
    <row r="4609" spans="1:19" x14ac:dyDescent="0.35">
      <c r="A4609">
        <v>-1.2041615144919653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0.74984487562683277</v>
      </c>
      <c r="L4609">
        <v>1.2778554322644955</v>
      </c>
      <c r="M4609">
        <v>0</v>
      </c>
      <c r="N4609">
        <f t="shared" si="426"/>
        <v>-6.106863133315735</v>
      </c>
      <c r="O4609">
        <f t="shared" si="427"/>
        <v>2.2275273211312631E-3</v>
      </c>
      <c r="P4609">
        <f t="shared" si="428"/>
        <v>2.2225764713180987E-3</v>
      </c>
      <c r="Q4609">
        <f t="shared" si="429"/>
        <v>0.99777742352868193</v>
      </c>
      <c r="R4609">
        <f t="shared" si="430"/>
        <v>-9.663269631222549E-4</v>
      </c>
      <c r="S4609">
        <f t="shared" si="431"/>
        <v>0</v>
      </c>
    </row>
    <row r="4610" spans="1:19" x14ac:dyDescent="0.35">
      <c r="A4610">
        <v>0.6533879668508662</v>
      </c>
      <c r="B4610">
        <v>0</v>
      </c>
      <c r="C4610">
        <v>0</v>
      </c>
      <c r="D4610">
        <v>1</v>
      </c>
      <c r="E4610">
        <v>1</v>
      </c>
      <c r="F4610">
        <v>0</v>
      </c>
      <c r="G4610">
        <v>0</v>
      </c>
      <c r="H4610">
        <v>1</v>
      </c>
      <c r="I4610">
        <v>1</v>
      </c>
      <c r="J4610">
        <v>0</v>
      </c>
      <c r="K4610">
        <v>0.4693624488558617</v>
      </c>
      <c r="L4610">
        <v>0.90117378739801446</v>
      </c>
      <c r="M4610">
        <v>0</v>
      </c>
      <c r="N4610">
        <f t="shared" si="426"/>
        <v>-2.8205221467740902</v>
      </c>
      <c r="O4610">
        <f t="shared" si="427"/>
        <v>5.9574827782223505E-2</v>
      </c>
      <c r="P4610">
        <f t="shared" si="428"/>
        <v>5.6225219984622023E-2</v>
      </c>
      <c r="Q4610">
        <f t="shared" si="429"/>
        <v>0.94377478001537796</v>
      </c>
      <c r="R4610">
        <f t="shared" si="430"/>
        <v>-2.5131632255305115E-2</v>
      </c>
      <c r="S4610">
        <f t="shared" si="431"/>
        <v>1</v>
      </c>
    </row>
    <row r="4611" spans="1:19" x14ac:dyDescent="0.35">
      <c r="A4611">
        <v>-1.0714794086817632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-0.40697949557501573</v>
      </c>
      <c r="L4611">
        <v>-0.93027834798728604</v>
      </c>
      <c r="M4611">
        <v>0</v>
      </c>
      <c r="N4611">
        <f t="shared" si="426"/>
        <v>-5.8022501042185901</v>
      </c>
      <c r="O4611">
        <f t="shared" si="427"/>
        <v>3.0207500901339446E-3</v>
      </c>
      <c r="P4611">
        <f t="shared" si="428"/>
        <v>3.0116526401497597E-3</v>
      </c>
      <c r="Q4611">
        <f t="shared" si="429"/>
        <v>0.9969883473598502</v>
      </c>
      <c r="R4611">
        <f t="shared" si="430"/>
        <v>-1.3099176230391039E-3</v>
      </c>
      <c r="S4611">
        <f t="shared" si="431"/>
        <v>0</v>
      </c>
    </row>
    <row r="4612" spans="1:19" x14ac:dyDescent="0.35">
      <c r="A4612">
        <v>0.16688691221345797</v>
      </c>
      <c r="B4612">
        <v>0</v>
      </c>
      <c r="C4612">
        <v>0</v>
      </c>
      <c r="D4612">
        <v>1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-1.0582729416754837</v>
      </c>
      <c r="L4612">
        <v>0.32965680897990657</v>
      </c>
      <c r="M4612">
        <v>0</v>
      </c>
      <c r="N4612">
        <f t="shared" si="426"/>
        <v>-4.0943520086071228</v>
      </c>
      <c r="O4612">
        <f t="shared" si="427"/>
        <v>1.6666542560711702E-2</v>
      </c>
      <c r="P4612">
        <f t="shared" si="428"/>
        <v>1.6393322552676049E-2</v>
      </c>
      <c r="Q4612">
        <f t="shared" si="429"/>
        <v>0.983606677447324</v>
      </c>
      <c r="R4612">
        <f t="shared" si="430"/>
        <v>-7.178531612171214E-3</v>
      </c>
      <c r="S4612">
        <f t="shared" si="431"/>
        <v>0</v>
      </c>
    </row>
    <row r="4613" spans="1:19" x14ac:dyDescent="0.35">
      <c r="A4613">
        <v>0.69761533545426702</v>
      </c>
      <c r="B4613">
        <v>0</v>
      </c>
      <c r="C4613">
        <v>0</v>
      </c>
      <c r="D4613">
        <v>1</v>
      </c>
      <c r="E4613">
        <v>1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-0.81224347441338751</v>
      </c>
      <c r="L4613">
        <v>-0.25484919167497661</v>
      </c>
      <c r="M4613">
        <v>0</v>
      </c>
      <c r="N4613">
        <f t="shared" si="426"/>
        <v>-3.0509310300713648</v>
      </c>
      <c r="O4613">
        <f t="shared" si="427"/>
        <v>4.7314852327776963E-2</v>
      </c>
      <c r="P4613">
        <f t="shared" si="428"/>
        <v>4.5177295273350036E-2</v>
      </c>
      <c r="Q4613">
        <f t="shared" si="429"/>
        <v>0.95482270472664998</v>
      </c>
      <c r="R4613">
        <f t="shared" si="430"/>
        <v>-2.0077262455124457E-2</v>
      </c>
      <c r="S4613">
        <f t="shared" si="431"/>
        <v>0</v>
      </c>
    </row>
    <row r="4614" spans="1:19" x14ac:dyDescent="0.35">
      <c r="A4614">
        <v>-0.14270466801034729</v>
      </c>
      <c r="B4614">
        <v>0</v>
      </c>
      <c r="C4614">
        <v>0</v>
      </c>
      <c r="D4614">
        <v>1</v>
      </c>
      <c r="E4614">
        <v>1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-1.0492179971891766</v>
      </c>
      <c r="L4614">
        <v>0.53748116476830965</v>
      </c>
      <c r="M4614">
        <v>0</v>
      </c>
      <c r="N4614">
        <f t="shared" ref="N4614:N4677" si="432">$M$3+SUMPRODUCT($A$3:$L$3,A4614:L4614)</f>
        <v>-4.5584627062880632</v>
      </c>
      <c r="O4614">
        <f t="shared" ref="O4614:O4677" si="433">EXP(N4614)</f>
        <v>1.0478154569536985E-2</v>
      </c>
      <c r="P4614">
        <f t="shared" ref="P4614:P4677" si="434">O4614/(1+O4614)</f>
        <v>1.0369501331773641E-2</v>
      </c>
      <c r="Q4614">
        <f t="shared" ref="Q4614:Q4677" si="435">IF(M4614=1,P4614,1-P4614)</f>
        <v>0.98963049866822639</v>
      </c>
      <c r="R4614">
        <f t="shared" ref="R4614:R4677" si="436">LOG(Q4614)</f>
        <v>-4.5269289819935355E-3</v>
      </c>
      <c r="S4614">
        <f t="shared" ref="S4614:S4677" si="437">IF(P4614&gt;U$2,1,0)</f>
        <v>0</v>
      </c>
    </row>
    <row r="4615" spans="1:19" x14ac:dyDescent="0.35">
      <c r="A4615">
        <v>-0.76188782845795777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1</v>
      </c>
      <c r="I4615">
        <v>0</v>
      </c>
      <c r="J4615">
        <v>1</v>
      </c>
      <c r="K4615">
        <v>-1.0264702098211373</v>
      </c>
      <c r="L4615">
        <v>-0.56658572535758078</v>
      </c>
      <c r="M4615">
        <v>0</v>
      </c>
      <c r="N4615">
        <f t="shared" si="432"/>
        <v>-5.2451155509347194</v>
      </c>
      <c r="O4615">
        <f t="shared" si="433"/>
        <v>5.2732123347977418E-3</v>
      </c>
      <c r="P4615">
        <f t="shared" si="434"/>
        <v>5.2455514283031969E-3</v>
      </c>
      <c r="Q4615">
        <f t="shared" si="435"/>
        <v>0.99475444857169681</v>
      </c>
      <c r="R4615">
        <f t="shared" si="436"/>
        <v>-2.2841099992968292E-3</v>
      </c>
      <c r="S4615">
        <f t="shared" si="437"/>
        <v>0</v>
      </c>
    </row>
    <row r="4616" spans="1:19" x14ac:dyDescent="0.35">
      <c r="A4616">
        <v>-1.1599341458885646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-0.61988111715550098</v>
      </c>
      <c r="L4616">
        <v>2.083174810944556</v>
      </c>
      <c r="M4616">
        <v>0</v>
      </c>
      <c r="N4616">
        <f t="shared" si="432"/>
        <v>-6.2426999539195958</v>
      </c>
      <c r="O4616">
        <f t="shared" si="433"/>
        <v>1.9445981033724988E-3</v>
      </c>
      <c r="P4616">
        <f t="shared" si="434"/>
        <v>1.9408239807405707E-3</v>
      </c>
      <c r="Q4616">
        <f t="shared" si="435"/>
        <v>0.99805917601925942</v>
      </c>
      <c r="R4616">
        <f t="shared" si="436"/>
        <v>-8.4370815478806646E-4</v>
      </c>
      <c r="S4616">
        <f t="shared" si="437"/>
        <v>0</v>
      </c>
    </row>
    <row r="4617" spans="1:19" x14ac:dyDescent="0.35">
      <c r="A4617">
        <v>-0.58497835404435483</v>
      </c>
      <c r="B4617">
        <v>0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-2.3579894886506924E-2</v>
      </c>
      <c r="L4617">
        <v>-0.43669550298982895</v>
      </c>
      <c r="M4617">
        <v>0</v>
      </c>
      <c r="N4617">
        <f t="shared" si="432"/>
        <v>-4.9272750188337682</v>
      </c>
      <c r="O4617">
        <f t="shared" si="433"/>
        <v>7.2462222213840423E-3</v>
      </c>
      <c r="P4617">
        <f t="shared" si="434"/>
        <v>7.1940922304014211E-3</v>
      </c>
      <c r="Q4617">
        <f t="shared" si="435"/>
        <v>0.99280590776959854</v>
      </c>
      <c r="R4617">
        <f t="shared" si="436"/>
        <v>-3.1356471981831002E-3</v>
      </c>
      <c r="S4617">
        <f t="shared" si="437"/>
        <v>0</v>
      </c>
    </row>
    <row r="4618" spans="1:19" x14ac:dyDescent="0.35">
      <c r="A4618">
        <v>-1.0714794086817632</v>
      </c>
      <c r="B4618">
        <v>0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-0.3720848314570524</v>
      </c>
      <c r="L4618">
        <v>-0.87832225904018502</v>
      </c>
      <c r="M4618">
        <v>0</v>
      </c>
      <c r="N4618">
        <f t="shared" si="432"/>
        <v>-5.7959489286802999</v>
      </c>
      <c r="O4618">
        <f t="shared" si="433"/>
        <v>3.0398444620255622E-3</v>
      </c>
      <c r="P4618">
        <f t="shared" si="434"/>
        <v>3.0306318126933078E-3</v>
      </c>
      <c r="Q4618">
        <f t="shared" si="435"/>
        <v>0.99696936818730664</v>
      </c>
      <c r="R4618">
        <f t="shared" si="436"/>
        <v>-1.3181851503218951E-3</v>
      </c>
      <c r="S4618">
        <f t="shared" si="437"/>
        <v>0</v>
      </c>
    </row>
    <row r="4619" spans="1:19" x14ac:dyDescent="0.35">
      <c r="A4619">
        <v>1.5379353389188812</v>
      </c>
      <c r="B4619">
        <v>0</v>
      </c>
      <c r="C4619">
        <v>0</v>
      </c>
      <c r="D4619">
        <v>1</v>
      </c>
      <c r="E4619">
        <v>0</v>
      </c>
      <c r="F4619">
        <v>0</v>
      </c>
      <c r="G4619">
        <v>1</v>
      </c>
      <c r="H4619">
        <v>0</v>
      </c>
      <c r="I4619">
        <v>1</v>
      </c>
      <c r="J4619">
        <v>0</v>
      </c>
      <c r="K4619">
        <v>-0.98870446574410098</v>
      </c>
      <c r="L4619">
        <v>-0.59256376983113102</v>
      </c>
      <c r="M4619">
        <v>0</v>
      </c>
      <c r="N4619">
        <f t="shared" si="432"/>
        <v>-1.8219014891749929</v>
      </c>
      <c r="O4619">
        <f t="shared" si="433"/>
        <v>0.16171795345194082</v>
      </c>
      <c r="P4619">
        <f t="shared" si="434"/>
        <v>0.13920586573652444</v>
      </c>
      <c r="Q4619">
        <f t="shared" si="435"/>
        <v>0.86079413426347551</v>
      </c>
      <c r="R4619">
        <f t="shared" si="436"/>
        <v>-6.5100701094141053E-2</v>
      </c>
      <c r="S4619">
        <f t="shared" si="437"/>
        <v>1</v>
      </c>
    </row>
    <row r="4620" spans="1:19" x14ac:dyDescent="0.35">
      <c r="A4620">
        <v>0.52070586104066396</v>
      </c>
      <c r="B4620">
        <v>0</v>
      </c>
      <c r="C4620">
        <v>0</v>
      </c>
      <c r="D4620">
        <v>1</v>
      </c>
      <c r="E4620">
        <v>1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-1.105093630238827</v>
      </c>
      <c r="L4620">
        <v>0.4595470313476584</v>
      </c>
      <c r="M4620">
        <v>0</v>
      </c>
      <c r="N4620">
        <f t="shared" si="432"/>
        <v>-3.3817546927799977</v>
      </c>
      <c r="O4620">
        <f t="shared" si="433"/>
        <v>3.3987764296105276E-2</v>
      </c>
      <c r="P4620">
        <f t="shared" si="434"/>
        <v>3.2870567205640674E-2</v>
      </c>
      <c r="Q4620">
        <f t="shared" si="435"/>
        <v>0.96712943279435937</v>
      </c>
      <c r="R4620">
        <f t="shared" si="436"/>
        <v>-1.4515399560511118E-2</v>
      </c>
      <c r="S4620">
        <f t="shared" si="437"/>
        <v>0</v>
      </c>
    </row>
    <row r="4621" spans="1:19" x14ac:dyDescent="0.35">
      <c r="A4621">
        <v>0.69761533545426702</v>
      </c>
      <c r="B4621">
        <v>0</v>
      </c>
      <c r="C4621">
        <v>0</v>
      </c>
      <c r="D4621">
        <v>1</v>
      </c>
      <c r="E4621">
        <v>1</v>
      </c>
      <c r="F4621">
        <v>0</v>
      </c>
      <c r="G4621">
        <v>0</v>
      </c>
      <c r="H4621">
        <v>1</v>
      </c>
      <c r="I4621">
        <v>1</v>
      </c>
      <c r="J4621">
        <v>0</v>
      </c>
      <c r="K4621">
        <v>2.5842441171698938</v>
      </c>
      <c r="L4621">
        <v>-9.8980924833674058E-2</v>
      </c>
      <c r="M4621">
        <v>0</v>
      </c>
      <c r="N4621">
        <f t="shared" si="432"/>
        <v>-2.4209370854121897</v>
      </c>
      <c r="O4621">
        <f t="shared" si="433"/>
        <v>8.8838329338972968E-2</v>
      </c>
      <c r="P4621">
        <f t="shared" si="434"/>
        <v>8.1590009228372937E-2</v>
      </c>
      <c r="Q4621">
        <f t="shared" si="435"/>
        <v>0.9184099907716271</v>
      </c>
      <c r="R4621">
        <f t="shared" si="436"/>
        <v>-3.696340051950401E-2</v>
      </c>
      <c r="S4621">
        <f t="shared" si="437"/>
        <v>1</v>
      </c>
    </row>
    <row r="4622" spans="1:19" x14ac:dyDescent="0.35">
      <c r="A4622">
        <v>0.60916059824746549</v>
      </c>
      <c r="B4622">
        <v>0</v>
      </c>
      <c r="C4622">
        <v>0</v>
      </c>
      <c r="D4622">
        <v>1</v>
      </c>
      <c r="E4622">
        <v>0</v>
      </c>
      <c r="F4622">
        <v>0</v>
      </c>
      <c r="G4622">
        <v>1</v>
      </c>
      <c r="H4622">
        <v>1</v>
      </c>
      <c r="I4622">
        <v>1</v>
      </c>
      <c r="J4622">
        <v>0</v>
      </c>
      <c r="K4622">
        <v>-0.67619845481423935</v>
      </c>
      <c r="L4622">
        <v>0.5504701870050851</v>
      </c>
      <c r="M4622">
        <v>0</v>
      </c>
      <c r="N4622">
        <f t="shared" si="432"/>
        <v>-3.2141780367643267</v>
      </c>
      <c r="O4622">
        <f t="shared" si="433"/>
        <v>4.018835360040543E-2</v>
      </c>
      <c r="P4622">
        <f t="shared" si="434"/>
        <v>3.8635650419754676E-2</v>
      </c>
      <c r="Q4622">
        <f t="shared" si="435"/>
        <v>0.9613643495802453</v>
      </c>
      <c r="R4622">
        <f t="shared" si="436"/>
        <v>-1.7111986916804624E-2</v>
      </c>
      <c r="S4622">
        <f t="shared" si="437"/>
        <v>0</v>
      </c>
    </row>
    <row r="4623" spans="1:19" x14ac:dyDescent="0.35">
      <c r="A4623">
        <v>-0.45229624823415254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2.9203805899526272E-2</v>
      </c>
      <c r="L4623">
        <v>-0.28082723614852689</v>
      </c>
      <c r="M4623">
        <v>0</v>
      </c>
      <c r="N4623">
        <f t="shared" si="432"/>
        <v>-4.6966763671520768</v>
      </c>
      <c r="O4623">
        <f t="shared" si="433"/>
        <v>9.1255567547830225E-3</v>
      </c>
      <c r="P4623">
        <f t="shared" si="434"/>
        <v>9.0430340344660673E-3</v>
      </c>
      <c r="Q4623">
        <f t="shared" si="435"/>
        <v>0.99095696596553395</v>
      </c>
      <c r="R4623">
        <f t="shared" si="436"/>
        <v>-3.9452051005042961E-3</v>
      </c>
      <c r="S4623">
        <f t="shared" si="437"/>
        <v>0</v>
      </c>
    </row>
    <row r="4624" spans="1:19" x14ac:dyDescent="0.35">
      <c r="A4624">
        <v>-0.36384151102735102</v>
      </c>
      <c r="B4624">
        <v>0</v>
      </c>
      <c r="C4624">
        <v>0</v>
      </c>
      <c r="D4624">
        <v>1</v>
      </c>
      <c r="E4624">
        <v>1</v>
      </c>
      <c r="F4624">
        <v>0</v>
      </c>
      <c r="G4624">
        <v>0</v>
      </c>
      <c r="H4624">
        <v>1</v>
      </c>
      <c r="I4624">
        <v>0</v>
      </c>
      <c r="J4624">
        <v>1</v>
      </c>
      <c r="K4624">
        <v>-0.66581839650066799</v>
      </c>
      <c r="L4624">
        <v>1.1739432543702935</v>
      </c>
      <c r="M4624">
        <v>0</v>
      </c>
      <c r="N4624">
        <f t="shared" si="432"/>
        <v>-4.5850966814275287</v>
      </c>
      <c r="O4624">
        <f t="shared" si="433"/>
        <v>1.0202763322340408E-2</v>
      </c>
      <c r="P4624">
        <f t="shared" si="434"/>
        <v>1.0099718287035471E-2</v>
      </c>
      <c r="Q4624">
        <f t="shared" si="435"/>
        <v>0.98990028171296451</v>
      </c>
      <c r="R4624">
        <f t="shared" si="436"/>
        <v>-4.4085521529717894E-3</v>
      </c>
      <c r="S4624">
        <f t="shared" si="437"/>
        <v>0</v>
      </c>
    </row>
    <row r="4625" spans="1:19" x14ac:dyDescent="0.35">
      <c r="A4625">
        <v>-0.49652361683755331</v>
      </c>
      <c r="B4625">
        <v>0</v>
      </c>
      <c r="C4625">
        <v>0</v>
      </c>
      <c r="D4625">
        <v>1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-0.35044130561173326</v>
      </c>
      <c r="L4625">
        <v>1.3947566323954719</v>
      </c>
      <c r="M4625">
        <v>0</v>
      </c>
      <c r="N4625">
        <f t="shared" si="432"/>
        <v>-5.0214847005519099</v>
      </c>
      <c r="O4625">
        <f t="shared" si="433"/>
        <v>6.594728240560295E-3</v>
      </c>
      <c r="P4625">
        <f t="shared" si="434"/>
        <v>6.5515227286033024E-3</v>
      </c>
      <c r="Q4625">
        <f t="shared" si="435"/>
        <v>0.99344847727139673</v>
      </c>
      <c r="R4625">
        <f t="shared" si="436"/>
        <v>-2.8546515707273397E-3</v>
      </c>
      <c r="S4625">
        <f t="shared" si="437"/>
        <v>0</v>
      </c>
    </row>
    <row r="4626" spans="1:19" x14ac:dyDescent="0.35">
      <c r="A4626">
        <v>0.52070586104066396</v>
      </c>
      <c r="B4626">
        <v>0</v>
      </c>
      <c r="C4626">
        <v>0</v>
      </c>
      <c r="D4626">
        <v>1</v>
      </c>
      <c r="E4626">
        <v>1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-0.90389718079917747</v>
      </c>
      <c r="L4626">
        <v>-1.1770697704860142</v>
      </c>
      <c r="M4626">
        <v>0</v>
      </c>
      <c r="N4626">
        <f t="shared" si="432"/>
        <v>-3.4579707594946583</v>
      </c>
      <c r="O4626">
        <f t="shared" si="433"/>
        <v>3.1493605319326864E-2</v>
      </c>
      <c r="P4626">
        <f t="shared" si="434"/>
        <v>3.0532041262221071E-2</v>
      </c>
      <c r="Q4626">
        <f t="shared" si="435"/>
        <v>0.96946795873777891</v>
      </c>
      <c r="R4626">
        <f t="shared" si="436"/>
        <v>-1.3466539935793432E-2</v>
      </c>
      <c r="S4626">
        <f t="shared" si="437"/>
        <v>0</v>
      </c>
    </row>
    <row r="4627" spans="1:19" x14ac:dyDescent="0.35">
      <c r="A4627">
        <v>-0.67343309125115636</v>
      </c>
      <c r="B4627">
        <v>0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1</v>
      </c>
      <c r="I4627">
        <v>0</v>
      </c>
      <c r="J4627">
        <v>1</v>
      </c>
      <c r="K4627">
        <v>-0.43966563664753844</v>
      </c>
      <c r="L4627">
        <v>0.14781049766505422</v>
      </c>
      <c r="M4627">
        <v>0</v>
      </c>
      <c r="N4627">
        <f t="shared" si="432"/>
        <v>-4.8629758296862722</v>
      </c>
      <c r="O4627">
        <f t="shared" si="433"/>
        <v>7.7274540545213873E-3</v>
      </c>
      <c r="P4627">
        <f t="shared" si="434"/>
        <v>7.6681984036760268E-3</v>
      </c>
      <c r="Q4627">
        <f t="shared" si="435"/>
        <v>0.99233180159632395</v>
      </c>
      <c r="R4627">
        <f t="shared" si="436"/>
        <v>-3.3430904378462878E-3</v>
      </c>
      <c r="S4627">
        <f t="shared" si="437"/>
        <v>0</v>
      </c>
    </row>
    <row r="4628" spans="1:19" x14ac:dyDescent="0.35">
      <c r="A4628">
        <v>-0.80611519706135859</v>
      </c>
      <c r="B4628">
        <v>0</v>
      </c>
      <c r="C4628">
        <v>0</v>
      </c>
      <c r="D4628">
        <v>1</v>
      </c>
      <c r="E4628">
        <v>0</v>
      </c>
      <c r="F4628">
        <v>0</v>
      </c>
      <c r="G4628">
        <v>1</v>
      </c>
      <c r="H4628">
        <v>1</v>
      </c>
      <c r="I4628">
        <v>0</v>
      </c>
      <c r="J4628">
        <v>0</v>
      </c>
      <c r="K4628">
        <v>1.3302447319686537</v>
      </c>
      <c r="L4628">
        <v>-0.74843203667243319</v>
      </c>
      <c r="M4628">
        <v>0</v>
      </c>
      <c r="N4628">
        <f t="shared" si="432"/>
        <v>-5.4253407211891576</v>
      </c>
      <c r="O4628">
        <f t="shared" si="433"/>
        <v>4.4035655180925089E-3</v>
      </c>
      <c r="P4628">
        <f t="shared" si="434"/>
        <v>4.3842591456961398E-3</v>
      </c>
      <c r="Q4628">
        <f t="shared" si="435"/>
        <v>0.99561574085430382</v>
      </c>
      <c r="R4628">
        <f t="shared" si="436"/>
        <v>-1.9082457394951782E-3</v>
      </c>
      <c r="S4628">
        <f t="shared" si="437"/>
        <v>0</v>
      </c>
    </row>
    <row r="4629" spans="1:19" x14ac:dyDescent="0.35">
      <c r="A4629">
        <v>7.8432175006656474E-2</v>
      </c>
      <c r="B4629">
        <v>0</v>
      </c>
      <c r="C4629">
        <v>0</v>
      </c>
      <c r="D4629">
        <v>1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1</v>
      </c>
      <c r="K4629">
        <v>-0.60155037587834315</v>
      </c>
      <c r="L4629">
        <v>0.70633845384638672</v>
      </c>
      <c r="M4629">
        <v>0</v>
      </c>
      <c r="N4629">
        <f t="shared" si="432"/>
        <v>-3.8476126009498302</v>
      </c>
      <c r="O4629">
        <f t="shared" si="433"/>
        <v>2.1330600353009779E-2</v>
      </c>
      <c r="P4629">
        <f t="shared" si="434"/>
        <v>2.0885108451305711E-2</v>
      </c>
      <c r="Q4629">
        <f t="shared" si="435"/>
        <v>0.97911489154869424</v>
      </c>
      <c r="R4629">
        <f t="shared" si="436"/>
        <v>-9.1663441131019773E-3</v>
      </c>
      <c r="S4629">
        <f t="shared" si="437"/>
        <v>0</v>
      </c>
    </row>
    <row r="4630" spans="1:19" x14ac:dyDescent="0.35">
      <c r="A4630">
        <v>-0.40806887963075178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1</v>
      </c>
      <c r="K4630">
        <v>2.6531500361876446</v>
      </c>
      <c r="L4630">
        <v>1.2388883655541694</v>
      </c>
      <c r="M4630">
        <v>0</v>
      </c>
      <c r="N4630">
        <f t="shared" si="432"/>
        <v>-4.0431871733887945</v>
      </c>
      <c r="O4630">
        <f t="shared" si="433"/>
        <v>1.7541475503166617E-2</v>
      </c>
      <c r="P4630">
        <f t="shared" si="434"/>
        <v>1.7239076662199433E-2</v>
      </c>
      <c r="Q4630">
        <f t="shared" si="435"/>
        <v>0.98276092333780052</v>
      </c>
      <c r="R4630">
        <f t="shared" si="436"/>
        <v>-7.5521203199146441E-3</v>
      </c>
      <c r="S4630">
        <f t="shared" si="437"/>
        <v>0</v>
      </c>
    </row>
    <row r="4631" spans="1:19" x14ac:dyDescent="0.35">
      <c r="A4631">
        <v>-0.45229624823415254</v>
      </c>
      <c r="B4631">
        <v>0</v>
      </c>
      <c r="C4631">
        <v>0</v>
      </c>
      <c r="D4631">
        <v>1</v>
      </c>
      <c r="E4631">
        <v>1</v>
      </c>
      <c r="F4631">
        <v>0</v>
      </c>
      <c r="G4631">
        <v>0</v>
      </c>
      <c r="H4631">
        <v>1</v>
      </c>
      <c r="I4631">
        <v>0</v>
      </c>
      <c r="J4631">
        <v>1</v>
      </c>
      <c r="K4631">
        <v>-0.34050295190724994</v>
      </c>
      <c r="L4631">
        <v>0.51150312029475897</v>
      </c>
      <c r="M4631">
        <v>0</v>
      </c>
      <c r="N4631">
        <f t="shared" si="432"/>
        <v>-4.6884230284556105</v>
      </c>
      <c r="O4631">
        <f t="shared" si="433"/>
        <v>9.2011847278130662E-3</v>
      </c>
      <c r="P4631">
        <f t="shared" si="434"/>
        <v>9.1172948140114153E-3</v>
      </c>
      <c r="Q4631">
        <f t="shared" si="435"/>
        <v>0.99088270518598853</v>
      </c>
      <c r="R4631">
        <f t="shared" si="436"/>
        <v>-3.9777516755506665E-3</v>
      </c>
      <c r="S4631">
        <f t="shared" si="437"/>
        <v>0</v>
      </c>
    </row>
    <row r="4632" spans="1:19" x14ac:dyDescent="0.35">
      <c r="A4632">
        <v>0.96297954707467148</v>
      </c>
      <c r="B4632">
        <v>0</v>
      </c>
      <c r="C4632">
        <v>0</v>
      </c>
      <c r="D4632">
        <v>1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1.4733570253132127</v>
      </c>
      <c r="L4632">
        <v>0.71932747608316205</v>
      </c>
      <c r="M4632">
        <v>0</v>
      </c>
      <c r="N4632">
        <f t="shared" si="432"/>
        <v>-2.3997148797440095</v>
      </c>
      <c r="O4632">
        <f t="shared" si="433"/>
        <v>9.0743822503220495E-2</v>
      </c>
      <c r="P4632">
        <f t="shared" si="434"/>
        <v>8.319444092286167E-2</v>
      </c>
      <c r="Q4632">
        <f t="shared" si="435"/>
        <v>0.91680555907713834</v>
      </c>
      <c r="R4632">
        <f t="shared" si="436"/>
        <v>-3.7722762011495319E-2</v>
      </c>
      <c r="S4632">
        <f t="shared" si="437"/>
        <v>1</v>
      </c>
    </row>
    <row r="4633" spans="1:19" x14ac:dyDescent="0.35">
      <c r="A4633">
        <v>0.83029744126446925</v>
      </c>
      <c r="B4633">
        <v>0</v>
      </c>
      <c r="C4633">
        <v>0</v>
      </c>
      <c r="D4633">
        <v>1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2.3801765877711714</v>
      </c>
      <c r="L4633">
        <v>2.0442077442342308</v>
      </c>
      <c r="M4633">
        <v>0</v>
      </c>
      <c r="N4633">
        <f t="shared" si="432"/>
        <v>-2.8143970327231185</v>
      </c>
      <c r="O4633">
        <f t="shared" si="433"/>
        <v>5.9940850217197736E-2</v>
      </c>
      <c r="P4633">
        <f t="shared" si="434"/>
        <v>5.6551127551046798E-2</v>
      </c>
      <c r="Q4633">
        <f t="shared" si="435"/>
        <v>0.94344887244895315</v>
      </c>
      <c r="R4633">
        <f t="shared" si="436"/>
        <v>-2.5281630226060735E-2</v>
      </c>
      <c r="S4633">
        <f t="shared" si="437"/>
        <v>1</v>
      </c>
    </row>
    <row r="4634" spans="1:19" x14ac:dyDescent="0.35">
      <c r="A4634">
        <v>-0.31961414242395031</v>
      </c>
      <c r="B4634">
        <v>0</v>
      </c>
      <c r="C4634">
        <v>0</v>
      </c>
      <c r="D4634">
        <v>1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-0.30737510622563918</v>
      </c>
      <c r="L4634">
        <v>0.51150312029475897</v>
      </c>
      <c r="M4634">
        <v>0</v>
      </c>
      <c r="N4634">
        <f t="shared" si="432"/>
        <v>-4.7330424102133968</v>
      </c>
      <c r="O4634">
        <f t="shared" si="433"/>
        <v>8.7996581027461607E-3</v>
      </c>
      <c r="P4634">
        <f t="shared" si="434"/>
        <v>8.7228995688754651E-3</v>
      </c>
      <c r="Q4634">
        <f t="shared" si="435"/>
        <v>0.99127710043112449</v>
      </c>
      <c r="R4634">
        <f t="shared" si="436"/>
        <v>-3.8049263761712588E-3</v>
      </c>
      <c r="S4634">
        <f t="shared" si="437"/>
        <v>0</v>
      </c>
    </row>
    <row r="4635" spans="1:19" x14ac:dyDescent="0.35">
      <c r="A4635">
        <v>-0.54075098544095401</v>
      </c>
      <c r="B4635">
        <v>0</v>
      </c>
      <c r="C4635">
        <v>0</v>
      </c>
      <c r="D4635">
        <v>1</v>
      </c>
      <c r="E4635">
        <v>1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-0.58167366846937651</v>
      </c>
      <c r="L4635">
        <v>-0.31979430285885252</v>
      </c>
      <c r="M4635">
        <v>0</v>
      </c>
      <c r="N4635">
        <f t="shared" si="432"/>
        <v>-5.1549646746828826</v>
      </c>
      <c r="O4635">
        <f t="shared" si="433"/>
        <v>5.7706839227360043E-3</v>
      </c>
      <c r="P4635">
        <f t="shared" si="434"/>
        <v>5.7375741955701222E-3</v>
      </c>
      <c r="Q4635">
        <f t="shared" si="435"/>
        <v>0.99426242580442992</v>
      </c>
      <c r="R4635">
        <f t="shared" si="436"/>
        <v>-2.4989727085137654E-3</v>
      </c>
      <c r="S4635">
        <f t="shared" si="437"/>
        <v>0</v>
      </c>
    </row>
    <row r="4636" spans="1:19" x14ac:dyDescent="0.35">
      <c r="A4636">
        <v>0.47647849243726326</v>
      </c>
      <c r="B4636">
        <v>0</v>
      </c>
      <c r="C4636">
        <v>0</v>
      </c>
      <c r="D4636">
        <v>1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1</v>
      </c>
      <c r="K4636">
        <v>-0.5381657644741944</v>
      </c>
      <c r="L4636">
        <v>-0.20289310272787561</v>
      </c>
      <c r="M4636">
        <v>0</v>
      </c>
      <c r="N4636">
        <f t="shared" si="432"/>
        <v>-3.4035787803215878</v>
      </c>
      <c r="O4636">
        <f t="shared" si="433"/>
        <v>3.3254047820695076E-2</v>
      </c>
      <c r="P4636">
        <f t="shared" si="434"/>
        <v>3.2183805997018256E-2</v>
      </c>
      <c r="Q4636">
        <f t="shared" si="435"/>
        <v>0.96781619400298169</v>
      </c>
      <c r="R4636">
        <f t="shared" si="436"/>
        <v>-1.420711532587085E-2</v>
      </c>
      <c r="S4636">
        <f t="shared" si="437"/>
        <v>0</v>
      </c>
    </row>
    <row r="4637" spans="1:19" x14ac:dyDescent="0.35">
      <c r="A4637">
        <v>0.43225112383386249</v>
      </c>
      <c r="B4637">
        <v>0</v>
      </c>
      <c r="C4637">
        <v>0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-9.1602404686081024E-2</v>
      </c>
      <c r="L4637">
        <v>0.4595470313476584</v>
      </c>
      <c r="M4637">
        <v>0</v>
      </c>
      <c r="N4637">
        <f t="shared" si="432"/>
        <v>-3.5346601489354548</v>
      </c>
      <c r="O4637">
        <f t="shared" si="433"/>
        <v>2.9168668308091564E-2</v>
      </c>
      <c r="P4637">
        <f t="shared" si="434"/>
        <v>2.8341970763687923E-2</v>
      </c>
      <c r="Q4637">
        <f t="shared" si="435"/>
        <v>0.97165802923631206</v>
      </c>
      <c r="R4637">
        <f t="shared" si="436"/>
        <v>-1.2486556212979772E-2</v>
      </c>
      <c r="S4637">
        <f t="shared" si="437"/>
        <v>0</v>
      </c>
    </row>
    <row r="4638" spans="1:19" x14ac:dyDescent="0.35">
      <c r="A4638">
        <v>3.4204806403255718E-2</v>
      </c>
      <c r="B4638">
        <v>0</v>
      </c>
      <c r="C4638">
        <v>0</v>
      </c>
      <c r="D4638">
        <v>1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-0.83322444334507439</v>
      </c>
      <c r="L4638">
        <v>1.8623614329193787</v>
      </c>
      <c r="M4638">
        <v>0</v>
      </c>
      <c r="N4638">
        <f t="shared" si="432"/>
        <v>-4.0250707305072364</v>
      </c>
      <c r="O4638">
        <f t="shared" si="433"/>
        <v>1.7862160708945255E-2</v>
      </c>
      <c r="P4638">
        <f t="shared" si="434"/>
        <v>1.7548702956502661E-2</v>
      </c>
      <c r="Q4638">
        <f t="shared" si="435"/>
        <v>0.98245129704349732</v>
      </c>
      <c r="R4638">
        <f t="shared" si="436"/>
        <v>-7.6889696543387806E-3</v>
      </c>
      <c r="S4638">
        <f t="shared" si="437"/>
        <v>0</v>
      </c>
    </row>
    <row r="4639" spans="1:19" x14ac:dyDescent="0.35">
      <c r="A4639">
        <v>1.4937079703154805</v>
      </c>
      <c r="B4639">
        <v>0</v>
      </c>
      <c r="C4639">
        <v>0</v>
      </c>
      <c r="D4639">
        <v>1</v>
      </c>
      <c r="E4639">
        <v>1</v>
      </c>
      <c r="F4639">
        <v>0</v>
      </c>
      <c r="G4639">
        <v>0</v>
      </c>
      <c r="H4639">
        <v>1</v>
      </c>
      <c r="I4639">
        <v>1</v>
      </c>
      <c r="J4639">
        <v>0</v>
      </c>
      <c r="K4639">
        <v>-0.25326629161234149</v>
      </c>
      <c r="L4639">
        <v>0.61541529818896101</v>
      </c>
      <c r="M4639">
        <v>0</v>
      </c>
      <c r="N4639">
        <f t="shared" si="432"/>
        <v>-1.5468857903651507</v>
      </c>
      <c r="O4639">
        <f t="shared" si="433"/>
        <v>0.21290998880348605</v>
      </c>
      <c r="P4639">
        <f t="shared" si="434"/>
        <v>0.17553651199914508</v>
      </c>
      <c r="Q4639">
        <f t="shared" si="435"/>
        <v>0.82446348800085489</v>
      </c>
      <c r="R4639">
        <f t="shared" si="436"/>
        <v>-8.3828572658474682E-2</v>
      </c>
      <c r="S4639">
        <f t="shared" si="437"/>
        <v>1</v>
      </c>
    </row>
    <row r="4640" spans="1:19" x14ac:dyDescent="0.35">
      <c r="A4640">
        <v>1.051434284281473</v>
      </c>
      <c r="B4640">
        <v>0</v>
      </c>
      <c r="C4640">
        <v>0</v>
      </c>
      <c r="D4640">
        <v>1</v>
      </c>
      <c r="E4640">
        <v>0</v>
      </c>
      <c r="F4640">
        <v>0</v>
      </c>
      <c r="G4640">
        <v>1</v>
      </c>
      <c r="H4640">
        <v>0</v>
      </c>
      <c r="I4640">
        <v>1</v>
      </c>
      <c r="J4640">
        <v>0</v>
      </c>
      <c r="K4640">
        <v>0.42364602181523864</v>
      </c>
      <c r="L4640">
        <v>-0.31979430285885252</v>
      </c>
      <c r="M4640">
        <v>0</v>
      </c>
      <c r="N4640">
        <f t="shared" si="432"/>
        <v>-2.3981921266641981</v>
      </c>
      <c r="O4640">
        <f t="shared" si="433"/>
        <v>9.0882108199174694E-2</v>
      </c>
      <c r="P4640">
        <f t="shared" si="434"/>
        <v>8.3310659800995945E-2</v>
      </c>
      <c r="Q4640">
        <f t="shared" si="435"/>
        <v>0.91668934019900405</v>
      </c>
      <c r="R4640">
        <f t="shared" si="436"/>
        <v>-3.7777818851363519E-2</v>
      </c>
      <c r="S4640">
        <f t="shared" si="437"/>
        <v>1</v>
      </c>
    </row>
    <row r="4641" spans="1:19" x14ac:dyDescent="0.35">
      <c r="A4641">
        <v>0.21111428081685873</v>
      </c>
      <c r="B4641">
        <v>0</v>
      </c>
      <c r="C4641">
        <v>0</v>
      </c>
      <c r="D4641">
        <v>1</v>
      </c>
      <c r="E4641">
        <v>0</v>
      </c>
      <c r="F4641">
        <v>1</v>
      </c>
      <c r="G4641">
        <v>0</v>
      </c>
      <c r="H4641">
        <v>1</v>
      </c>
      <c r="I4641">
        <v>0</v>
      </c>
      <c r="J4641">
        <v>0</v>
      </c>
      <c r="K4641">
        <v>2.3419691390850472</v>
      </c>
      <c r="L4641">
        <v>2.3429552556800597</v>
      </c>
      <c r="M4641">
        <v>0</v>
      </c>
      <c r="N4641">
        <f t="shared" si="432"/>
        <v>-3.7609205710145024</v>
      </c>
      <c r="O4641">
        <f t="shared" si="433"/>
        <v>2.3262315901286395E-2</v>
      </c>
      <c r="P4641">
        <f t="shared" si="434"/>
        <v>2.2733482450975454E-2</v>
      </c>
      <c r="Q4641">
        <f t="shared" si="435"/>
        <v>0.97726651754902449</v>
      </c>
      <c r="R4641">
        <f t="shared" si="436"/>
        <v>-9.9869804815190498E-3</v>
      </c>
      <c r="S4641">
        <f t="shared" si="437"/>
        <v>0</v>
      </c>
    </row>
    <row r="4642" spans="1:19" x14ac:dyDescent="0.35">
      <c r="A4642">
        <v>-5.424993080354578E-2</v>
      </c>
      <c r="B4642">
        <v>0</v>
      </c>
      <c r="C4642">
        <v>0</v>
      </c>
      <c r="D4642">
        <v>1</v>
      </c>
      <c r="E4642">
        <v>1</v>
      </c>
      <c r="F4642">
        <v>0</v>
      </c>
      <c r="G4642">
        <v>0</v>
      </c>
      <c r="H4642">
        <v>1</v>
      </c>
      <c r="I4642">
        <v>1</v>
      </c>
      <c r="J4642">
        <v>0</v>
      </c>
      <c r="K4642">
        <v>-0.37871040059337446</v>
      </c>
      <c r="L4642">
        <v>0.96611889858189037</v>
      </c>
      <c r="M4642">
        <v>0</v>
      </c>
      <c r="N4642">
        <f t="shared" si="432"/>
        <v>-4.1293507193093673</v>
      </c>
      <c r="O4642">
        <f t="shared" si="433"/>
        <v>1.6093324515984272E-2</v>
      </c>
      <c r="P4642">
        <f t="shared" si="434"/>
        <v>1.5838431498061776E-2</v>
      </c>
      <c r="Q4642">
        <f t="shared" si="435"/>
        <v>0.98416156850193826</v>
      </c>
      <c r="R4642">
        <f t="shared" si="436"/>
        <v>-6.9335981653995847E-3</v>
      </c>
      <c r="S4642">
        <f t="shared" si="437"/>
        <v>0</v>
      </c>
    </row>
    <row r="4643" spans="1:19" x14ac:dyDescent="0.35">
      <c r="A4643">
        <v>1.2725711272984768</v>
      </c>
      <c r="B4643">
        <v>1</v>
      </c>
      <c r="C4643">
        <v>1</v>
      </c>
      <c r="D4643">
        <v>1</v>
      </c>
      <c r="E4643">
        <v>1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-0.99753855792586399</v>
      </c>
      <c r="L4643">
        <v>0.78427258726703797</v>
      </c>
      <c r="M4643">
        <v>0</v>
      </c>
      <c r="N4643">
        <f t="shared" si="432"/>
        <v>-1.3713279380057357</v>
      </c>
      <c r="O4643">
        <f t="shared" si="433"/>
        <v>0.25376974521311124</v>
      </c>
      <c r="P4643">
        <f t="shared" si="434"/>
        <v>0.20240538279217796</v>
      </c>
      <c r="Q4643">
        <f t="shared" si="435"/>
        <v>0.7975946172078221</v>
      </c>
      <c r="R4643">
        <f t="shared" si="436"/>
        <v>-9.8217785645282898E-2</v>
      </c>
      <c r="S4643">
        <f t="shared" si="437"/>
        <v>1</v>
      </c>
    </row>
    <row r="4644" spans="1:19" x14ac:dyDescent="0.35">
      <c r="A4644">
        <v>0.2553416494202595</v>
      </c>
      <c r="B4644">
        <v>0</v>
      </c>
      <c r="C4644">
        <v>0</v>
      </c>
      <c r="D4644">
        <v>1</v>
      </c>
      <c r="E4644">
        <v>1</v>
      </c>
      <c r="F4644">
        <v>0</v>
      </c>
      <c r="G4644">
        <v>0</v>
      </c>
      <c r="H4644">
        <v>1</v>
      </c>
      <c r="I4644">
        <v>0</v>
      </c>
      <c r="J4644">
        <v>1</v>
      </c>
      <c r="K4644">
        <v>-1.0591563508936601</v>
      </c>
      <c r="L4644">
        <v>9.5854408717953685E-2</v>
      </c>
      <c r="M4644">
        <v>0</v>
      </c>
      <c r="N4644">
        <f t="shared" si="432"/>
        <v>-3.6359211258653215</v>
      </c>
      <c r="O4644">
        <f t="shared" si="433"/>
        <v>2.635964265262114E-2</v>
      </c>
      <c r="P4644">
        <f t="shared" si="434"/>
        <v>2.5682656991943664E-2</v>
      </c>
      <c r="Q4644">
        <f t="shared" si="435"/>
        <v>0.97431734300805628</v>
      </c>
      <c r="R4644">
        <f t="shared" si="436"/>
        <v>-1.1299566868572974E-2</v>
      </c>
      <c r="S4644">
        <f t="shared" si="437"/>
        <v>0</v>
      </c>
    </row>
    <row r="4645" spans="1:19" x14ac:dyDescent="0.35">
      <c r="A4645">
        <v>-1.8534192855898883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-0.84956751388133556</v>
      </c>
      <c r="L4645">
        <v>-1.6057075042995954</v>
      </c>
      <c r="M4645">
        <v>0</v>
      </c>
      <c r="N4645">
        <f t="shared" si="432"/>
        <v>-7.5615129857162202</v>
      </c>
      <c r="O4645">
        <f t="shared" si="433"/>
        <v>5.2008776295500139E-4</v>
      </c>
      <c r="P4645">
        <f t="shared" si="434"/>
        <v>5.1981741227990368E-4</v>
      </c>
      <c r="Q4645">
        <f t="shared" si="435"/>
        <v>0.99948018258772009</v>
      </c>
      <c r="R4645">
        <f t="shared" si="436"/>
        <v>-2.2581252947881809E-4</v>
      </c>
      <c r="S4645">
        <f t="shared" si="437"/>
        <v>0</v>
      </c>
    </row>
    <row r="4646" spans="1:19" x14ac:dyDescent="0.35">
      <c r="A4646">
        <v>7.8432175006656474E-2</v>
      </c>
      <c r="B4646">
        <v>0</v>
      </c>
      <c r="C4646">
        <v>0</v>
      </c>
      <c r="D4646">
        <v>1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1</v>
      </c>
      <c r="K4646">
        <v>-0.46727217471554744</v>
      </c>
      <c r="L4646">
        <v>0.84921769845091388</v>
      </c>
      <c r="M4646">
        <v>0</v>
      </c>
      <c r="N4646">
        <f t="shared" si="432"/>
        <v>-4.0381710911608266</v>
      </c>
      <c r="O4646">
        <f t="shared" si="433"/>
        <v>1.7629686037380927E-2</v>
      </c>
      <c r="P4646">
        <f t="shared" si="434"/>
        <v>1.7324264690066569E-2</v>
      </c>
      <c r="Q4646">
        <f t="shared" si="435"/>
        <v>0.98267573530993346</v>
      </c>
      <c r="R4646">
        <f t="shared" si="436"/>
        <v>-7.5897676185821116E-3</v>
      </c>
      <c r="S4646">
        <f t="shared" si="437"/>
        <v>0</v>
      </c>
    </row>
    <row r="4647" spans="1:19" x14ac:dyDescent="0.35">
      <c r="A4647">
        <v>0.87452480986786996</v>
      </c>
      <c r="B4647">
        <v>1</v>
      </c>
      <c r="C4647">
        <v>0</v>
      </c>
      <c r="D4647">
        <v>1</v>
      </c>
      <c r="E4647">
        <v>1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-0.97214054290329555</v>
      </c>
      <c r="L4647">
        <v>-0.68348692548855727</v>
      </c>
      <c r="M4647">
        <v>0</v>
      </c>
      <c r="N4647">
        <f t="shared" si="432"/>
        <v>-2.4526549595429756</v>
      </c>
      <c r="O4647">
        <f t="shared" si="433"/>
        <v>8.6064784382976142E-2</v>
      </c>
      <c r="P4647">
        <f t="shared" si="434"/>
        <v>7.9244613784132556E-2</v>
      </c>
      <c r="Q4647">
        <f t="shared" si="435"/>
        <v>0.9207553862158675</v>
      </c>
      <c r="R4647">
        <f t="shared" si="436"/>
        <v>-3.5855731938715829E-2</v>
      </c>
      <c r="S4647">
        <f t="shared" si="437"/>
        <v>1</v>
      </c>
    </row>
    <row r="4648" spans="1:19" x14ac:dyDescent="0.35">
      <c r="A4648">
        <v>-0.45229624823415254</v>
      </c>
      <c r="B4648">
        <v>0</v>
      </c>
      <c r="C4648">
        <v>0</v>
      </c>
      <c r="D4648">
        <v>1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-1.0832292520889637</v>
      </c>
      <c r="L4648">
        <v>0.5504701870050851</v>
      </c>
      <c r="M4648">
        <v>0</v>
      </c>
      <c r="N4648">
        <f t="shared" si="432"/>
        <v>-5.1595695715502456</v>
      </c>
      <c r="O4648">
        <f t="shared" si="433"/>
        <v>5.7441716085036504E-3</v>
      </c>
      <c r="P4648">
        <f t="shared" si="434"/>
        <v>5.7113645504073864E-3</v>
      </c>
      <c r="Q4648">
        <f t="shared" si="435"/>
        <v>0.99428863544959256</v>
      </c>
      <c r="R4648">
        <f t="shared" si="436"/>
        <v>-2.4875244691507192E-3</v>
      </c>
      <c r="S4648">
        <f t="shared" si="437"/>
        <v>0</v>
      </c>
    </row>
    <row r="4649" spans="1:19" x14ac:dyDescent="0.35">
      <c r="A4649">
        <v>-0.49652361683755331</v>
      </c>
      <c r="B4649">
        <v>0</v>
      </c>
      <c r="C4649">
        <v>0</v>
      </c>
      <c r="D4649">
        <v>1</v>
      </c>
      <c r="E4649">
        <v>1</v>
      </c>
      <c r="F4649">
        <v>0</v>
      </c>
      <c r="G4649">
        <v>0</v>
      </c>
      <c r="H4649">
        <v>1</v>
      </c>
      <c r="I4649">
        <v>0</v>
      </c>
      <c r="J4649">
        <v>1</v>
      </c>
      <c r="K4649">
        <v>-0.18104758802643009</v>
      </c>
      <c r="L4649">
        <v>1.4726907658161232</v>
      </c>
      <c r="M4649">
        <v>0</v>
      </c>
      <c r="N4649">
        <f t="shared" si="432"/>
        <v>-4.723263636959679</v>
      </c>
      <c r="O4649">
        <f t="shared" si="433"/>
        <v>8.8861300698546229E-3</v>
      </c>
      <c r="P4649">
        <f t="shared" si="434"/>
        <v>8.8078622601733582E-3</v>
      </c>
      <c r="Q4649">
        <f t="shared" si="435"/>
        <v>0.99119213773982662</v>
      </c>
      <c r="R4649">
        <f t="shared" si="436"/>
        <v>-3.842151496551891E-3</v>
      </c>
      <c r="S4649">
        <f t="shared" si="437"/>
        <v>0</v>
      </c>
    </row>
    <row r="4650" spans="1:19" x14ac:dyDescent="0.35">
      <c r="A4650">
        <v>-1.890570275216745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-0.26695913449407405</v>
      </c>
      <c r="L4650">
        <v>-1.8265208823247734</v>
      </c>
      <c r="M4650">
        <v>0</v>
      </c>
      <c r="N4650">
        <f t="shared" si="432"/>
        <v>-7.5325144872133007</v>
      </c>
      <c r="O4650">
        <f t="shared" si="433"/>
        <v>5.3539033058380844E-4</v>
      </c>
      <c r="P4650">
        <f t="shared" si="434"/>
        <v>5.3510384116139237E-4</v>
      </c>
      <c r="Q4650">
        <f t="shared" si="435"/>
        <v>0.9994648961588386</v>
      </c>
      <c r="R4650">
        <f t="shared" si="436"/>
        <v>-2.3245484474996051E-4</v>
      </c>
      <c r="S4650">
        <f t="shared" si="437"/>
        <v>0</v>
      </c>
    </row>
    <row r="4651" spans="1:19" x14ac:dyDescent="0.35">
      <c r="A4651">
        <v>0.87452480986786996</v>
      </c>
      <c r="B4651">
        <v>0</v>
      </c>
      <c r="C4651">
        <v>0</v>
      </c>
      <c r="D4651">
        <v>1</v>
      </c>
      <c r="E4651">
        <v>0</v>
      </c>
      <c r="F4651">
        <v>1</v>
      </c>
      <c r="G4651">
        <v>0</v>
      </c>
      <c r="H4651">
        <v>1</v>
      </c>
      <c r="I4651">
        <v>1</v>
      </c>
      <c r="J4651">
        <v>0</v>
      </c>
      <c r="K4651">
        <v>-0.27093447597586751</v>
      </c>
      <c r="L4651">
        <v>0.77128356503026263</v>
      </c>
      <c r="M4651">
        <v>0</v>
      </c>
      <c r="N4651">
        <f t="shared" si="432"/>
        <v>-2.9325043196997962</v>
      </c>
      <c r="O4651">
        <f t="shared" si="433"/>
        <v>5.3263482193860255E-2</v>
      </c>
      <c r="P4651">
        <f t="shared" si="434"/>
        <v>5.056995053404572E-2</v>
      </c>
      <c r="Q4651">
        <f t="shared" si="435"/>
        <v>0.94943004946595433</v>
      </c>
      <c r="R4651">
        <f t="shared" si="436"/>
        <v>-2.2537026977544356E-2</v>
      </c>
      <c r="S4651">
        <f t="shared" si="437"/>
        <v>1</v>
      </c>
    </row>
    <row r="4652" spans="1:19" x14ac:dyDescent="0.35">
      <c r="A4652">
        <v>1.1841163900916754</v>
      </c>
      <c r="B4652">
        <v>0</v>
      </c>
      <c r="C4652">
        <v>0</v>
      </c>
      <c r="D4652">
        <v>1</v>
      </c>
      <c r="E4652">
        <v>1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-0.34999960100264521</v>
      </c>
      <c r="L4652">
        <v>0.60242627595218556</v>
      </c>
      <c r="M4652">
        <v>0</v>
      </c>
      <c r="N4652">
        <f t="shared" si="432"/>
        <v>-2.1584145359203459</v>
      </c>
      <c r="O4652">
        <f t="shared" si="433"/>
        <v>0.11550810989775061</v>
      </c>
      <c r="P4652">
        <f t="shared" si="434"/>
        <v>0.10354753037908283</v>
      </c>
      <c r="Q4652">
        <f t="shared" si="435"/>
        <v>0.89645246962091718</v>
      </c>
      <c r="R4652">
        <f t="shared" si="436"/>
        <v>-4.747273201209215E-2</v>
      </c>
      <c r="S4652">
        <f t="shared" si="437"/>
        <v>1</v>
      </c>
    </row>
    <row r="4653" spans="1:19" x14ac:dyDescent="0.35">
      <c r="A4653">
        <v>0.60916059824746549</v>
      </c>
      <c r="B4653">
        <v>0</v>
      </c>
      <c r="C4653">
        <v>0</v>
      </c>
      <c r="D4653">
        <v>1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-0.50812985105620057</v>
      </c>
      <c r="L4653">
        <v>0.39460192016378248</v>
      </c>
      <c r="M4653">
        <v>0</v>
      </c>
      <c r="N4653">
        <f t="shared" si="432"/>
        <v>-3.2266389807321758</v>
      </c>
      <c r="O4653">
        <f t="shared" si="433"/>
        <v>3.9690675984204928E-2</v>
      </c>
      <c r="P4653">
        <f t="shared" si="434"/>
        <v>3.8175465935223904E-2</v>
      </c>
      <c r="Q4653">
        <f t="shared" si="435"/>
        <v>0.96182453406477608</v>
      </c>
      <c r="R4653">
        <f t="shared" si="436"/>
        <v>-1.690414920746354E-2</v>
      </c>
      <c r="S4653">
        <f t="shared" si="437"/>
        <v>0</v>
      </c>
    </row>
    <row r="4654" spans="1:19" x14ac:dyDescent="0.35">
      <c r="A4654">
        <v>-1.5579804633191714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0.27633753468434269</v>
      </c>
      <c r="L4654">
        <v>-1.6576635932466959</v>
      </c>
      <c r="M4654">
        <v>0</v>
      </c>
      <c r="N4654">
        <f t="shared" si="432"/>
        <v>-6.8090364674670028</v>
      </c>
      <c r="O4654">
        <f t="shared" si="433"/>
        <v>1.103755892472412E-3</v>
      </c>
      <c r="P4654">
        <f t="shared" si="434"/>
        <v>1.1025389586001766E-3</v>
      </c>
      <c r="Q4654">
        <f t="shared" si="435"/>
        <v>0.99889746104139987</v>
      </c>
      <c r="R4654">
        <f t="shared" si="436"/>
        <v>-4.7909074246588261E-4</v>
      </c>
      <c r="S4654">
        <f t="shared" si="437"/>
        <v>0</v>
      </c>
    </row>
    <row r="4655" spans="1:19" x14ac:dyDescent="0.35">
      <c r="A4655">
        <v>0.47647849243726326</v>
      </c>
      <c r="B4655">
        <v>0</v>
      </c>
      <c r="C4655">
        <v>0</v>
      </c>
      <c r="D4655">
        <v>1</v>
      </c>
      <c r="E4655">
        <v>1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-0.12539280728132404</v>
      </c>
      <c r="L4655">
        <v>2.7715929894936413</v>
      </c>
      <c r="M4655">
        <v>0</v>
      </c>
      <c r="N4655">
        <f t="shared" si="432"/>
        <v>-3.2667398068221827</v>
      </c>
      <c r="O4655">
        <f t="shared" si="433"/>
        <v>3.8130537571605491E-2</v>
      </c>
      <c r="P4655">
        <f t="shared" si="434"/>
        <v>3.6730002819106385E-2</v>
      </c>
      <c r="Q4655">
        <f t="shared" si="435"/>
        <v>0.96326999718089357</v>
      </c>
      <c r="R4655">
        <f t="shared" si="436"/>
        <v>-1.6251966405104609E-2</v>
      </c>
      <c r="S4655">
        <f t="shared" si="437"/>
        <v>0</v>
      </c>
    </row>
    <row r="4656" spans="1:19" x14ac:dyDescent="0.35">
      <c r="A4656">
        <v>-0.27538677382054955</v>
      </c>
      <c r="B4656">
        <v>0</v>
      </c>
      <c r="C4656">
        <v>0</v>
      </c>
      <c r="D4656">
        <v>1</v>
      </c>
      <c r="E4656">
        <v>1</v>
      </c>
      <c r="F4656">
        <v>0</v>
      </c>
      <c r="G4656">
        <v>0</v>
      </c>
      <c r="H4656">
        <v>1</v>
      </c>
      <c r="I4656">
        <v>0</v>
      </c>
      <c r="J4656">
        <v>1</v>
      </c>
      <c r="K4656">
        <v>-0.33939869038452969</v>
      </c>
      <c r="L4656">
        <v>0.9141628096347898</v>
      </c>
      <c r="M4656">
        <v>0</v>
      </c>
      <c r="N4656">
        <f t="shared" si="432"/>
        <v>-4.389470228881569</v>
      </c>
      <c r="O4656">
        <f t="shared" si="433"/>
        <v>1.2407300509117663E-2</v>
      </c>
      <c r="P4656">
        <f t="shared" si="434"/>
        <v>1.2255245989315072E-2</v>
      </c>
      <c r="Q4656">
        <f t="shared" si="435"/>
        <v>0.98774475401068496</v>
      </c>
      <c r="R4656">
        <f t="shared" si="436"/>
        <v>-5.355268212207628E-3</v>
      </c>
      <c r="S4656">
        <f t="shared" si="437"/>
        <v>0</v>
      </c>
    </row>
    <row r="4657" spans="1:19" x14ac:dyDescent="0.35">
      <c r="A4657">
        <v>0.69761533545426702</v>
      </c>
      <c r="B4657">
        <v>0</v>
      </c>
      <c r="C4657">
        <v>0</v>
      </c>
      <c r="D4657">
        <v>1</v>
      </c>
      <c r="E4657">
        <v>1</v>
      </c>
      <c r="F4657">
        <v>0</v>
      </c>
      <c r="G4657">
        <v>0</v>
      </c>
      <c r="H4657">
        <v>1</v>
      </c>
      <c r="I4657">
        <v>1</v>
      </c>
      <c r="J4657">
        <v>0</v>
      </c>
      <c r="K4657">
        <v>-0.87651149503571268</v>
      </c>
      <c r="L4657">
        <v>1.3947566323954719</v>
      </c>
      <c r="M4657">
        <v>0</v>
      </c>
      <c r="N4657">
        <f t="shared" si="432"/>
        <v>-2.9567099966798702</v>
      </c>
      <c r="O4657">
        <f t="shared" si="433"/>
        <v>5.1989682337216812E-2</v>
      </c>
      <c r="P4657">
        <f t="shared" si="434"/>
        <v>4.9420334828484985E-2</v>
      </c>
      <c r="Q4657">
        <f t="shared" si="435"/>
        <v>0.95057966517151504</v>
      </c>
      <c r="R4657">
        <f t="shared" si="436"/>
        <v>-2.2011480382371745E-2</v>
      </c>
      <c r="S4657">
        <f t="shared" si="437"/>
        <v>0</v>
      </c>
    </row>
    <row r="4658" spans="1:19" x14ac:dyDescent="0.35">
      <c r="A4658">
        <v>1.5379353389188812</v>
      </c>
      <c r="B4658">
        <v>0</v>
      </c>
      <c r="C4658">
        <v>0</v>
      </c>
      <c r="D4658">
        <v>1</v>
      </c>
      <c r="E4658">
        <v>0</v>
      </c>
      <c r="F4658">
        <v>0</v>
      </c>
      <c r="G4658">
        <v>1</v>
      </c>
      <c r="H4658">
        <v>1</v>
      </c>
      <c r="I4658">
        <v>1</v>
      </c>
      <c r="J4658">
        <v>0</v>
      </c>
      <c r="K4658">
        <v>-0.71970635880942146</v>
      </c>
      <c r="L4658">
        <v>-0.17691505825432532</v>
      </c>
      <c r="M4658">
        <v>0</v>
      </c>
      <c r="N4658">
        <f t="shared" si="432"/>
        <v>-1.6907094449919056</v>
      </c>
      <c r="O4658">
        <f t="shared" si="433"/>
        <v>0.18438866396526793</v>
      </c>
      <c r="P4658">
        <f t="shared" si="434"/>
        <v>0.15568256398870356</v>
      </c>
      <c r="Q4658">
        <f t="shared" si="435"/>
        <v>0.84431743601129638</v>
      </c>
      <c r="R4658">
        <f t="shared" si="436"/>
        <v>-7.3494242012692945E-2</v>
      </c>
      <c r="S4658">
        <f t="shared" si="437"/>
        <v>1</v>
      </c>
    </row>
    <row r="4659" spans="1:19" x14ac:dyDescent="0.35">
      <c r="A4659">
        <v>0.69761533545426702</v>
      </c>
      <c r="B4659">
        <v>0</v>
      </c>
      <c r="C4659">
        <v>0</v>
      </c>
      <c r="D4659">
        <v>1</v>
      </c>
      <c r="E4659">
        <v>1</v>
      </c>
      <c r="F4659">
        <v>0</v>
      </c>
      <c r="G4659">
        <v>0</v>
      </c>
      <c r="H4659">
        <v>1</v>
      </c>
      <c r="I4659">
        <v>1</v>
      </c>
      <c r="J4659">
        <v>0</v>
      </c>
      <c r="K4659">
        <v>2.0904183642093495</v>
      </c>
      <c r="L4659">
        <v>0.44655800911088306</v>
      </c>
      <c r="M4659">
        <v>0</v>
      </c>
      <c r="N4659">
        <f t="shared" si="432"/>
        <v>-2.492929300213623</v>
      </c>
      <c r="O4659">
        <f t="shared" si="433"/>
        <v>8.2667453762202775E-2</v>
      </c>
      <c r="P4659">
        <f t="shared" si="434"/>
        <v>7.6355351289944542E-2</v>
      </c>
      <c r="Q4659">
        <f t="shared" si="435"/>
        <v>0.92364464871005547</v>
      </c>
      <c r="R4659">
        <f t="shared" si="436"/>
        <v>-3.4495081580193064E-2</v>
      </c>
      <c r="S4659">
        <f t="shared" si="437"/>
        <v>1</v>
      </c>
    </row>
    <row r="4660" spans="1:19" x14ac:dyDescent="0.35">
      <c r="A4660">
        <v>-1.4695257261123698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-1.0792539106071706</v>
      </c>
      <c r="L4660">
        <v>-1.7485867489041222</v>
      </c>
      <c r="M4660">
        <v>0</v>
      </c>
      <c r="N4660">
        <f t="shared" si="432"/>
        <v>-6.8812822801424876</v>
      </c>
      <c r="O4660">
        <f t="shared" si="433"/>
        <v>1.0268265213798124E-3</v>
      </c>
      <c r="P4660">
        <f t="shared" si="434"/>
        <v>1.025773230222099E-3</v>
      </c>
      <c r="Q4660">
        <f t="shared" si="435"/>
        <v>0.99897422676977787</v>
      </c>
      <c r="R4660">
        <f t="shared" si="436"/>
        <v>-4.4571629459352392E-4</v>
      </c>
      <c r="S4660">
        <f t="shared" si="437"/>
        <v>0</v>
      </c>
    </row>
    <row r="4661" spans="1:19" x14ac:dyDescent="0.35">
      <c r="A4661">
        <v>-0.98302467147496153</v>
      </c>
      <c r="B4661">
        <v>0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1</v>
      </c>
      <c r="K4661">
        <v>-0.29324055873481858</v>
      </c>
      <c r="L4661">
        <v>-6.0013858123348876E-2</v>
      </c>
      <c r="M4661">
        <v>0</v>
      </c>
      <c r="N4661">
        <f t="shared" si="432"/>
        <v>-5.438066013318986</v>
      </c>
      <c r="O4661">
        <f t="shared" si="433"/>
        <v>4.3478838943156366E-3</v>
      </c>
      <c r="P4661">
        <f t="shared" si="434"/>
        <v>4.3290616369468559E-3</v>
      </c>
      <c r="Q4661">
        <f t="shared" si="435"/>
        <v>0.99567093836305309</v>
      </c>
      <c r="R4661">
        <f t="shared" si="436"/>
        <v>-1.8841688712863507E-3</v>
      </c>
      <c r="S4661">
        <f t="shared" si="437"/>
        <v>0</v>
      </c>
    </row>
    <row r="4662" spans="1:19" x14ac:dyDescent="0.35">
      <c r="A4662">
        <v>-1.8233446749395759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-0.2137337290989528</v>
      </c>
      <c r="L4662">
        <v>-1.2160368371963399</v>
      </c>
      <c r="M4662">
        <v>0</v>
      </c>
      <c r="N4662">
        <f t="shared" si="432"/>
        <v>-7.4042948820474548</v>
      </c>
      <c r="O4662">
        <f t="shared" si="433"/>
        <v>6.0863313214489629E-4</v>
      </c>
      <c r="P4662">
        <f t="shared" si="434"/>
        <v>6.0826292317679557E-4</v>
      </c>
      <c r="Q4662">
        <f t="shared" si="435"/>
        <v>0.99939173707682316</v>
      </c>
      <c r="R4662">
        <f t="shared" si="436"/>
        <v>-2.6424560463369275E-4</v>
      </c>
      <c r="S4662">
        <f t="shared" si="437"/>
        <v>0</v>
      </c>
    </row>
    <row r="4663" spans="1:19" x14ac:dyDescent="0.35">
      <c r="A4663">
        <v>0.52070586104066396</v>
      </c>
      <c r="B4663">
        <v>0</v>
      </c>
      <c r="C4663">
        <v>0</v>
      </c>
      <c r="D4663">
        <v>1</v>
      </c>
      <c r="E4663">
        <v>0</v>
      </c>
      <c r="F4663">
        <v>0</v>
      </c>
      <c r="G4663">
        <v>1</v>
      </c>
      <c r="H4663">
        <v>1</v>
      </c>
      <c r="I4663">
        <v>1</v>
      </c>
      <c r="J4663">
        <v>0</v>
      </c>
      <c r="K4663">
        <v>-0.14814059464936349</v>
      </c>
      <c r="L4663">
        <v>-0.50164061417370487</v>
      </c>
      <c r="M4663">
        <v>0</v>
      </c>
      <c r="N4663">
        <f t="shared" si="432"/>
        <v>-3.2901703799505952</v>
      </c>
      <c r="O4663">
        <f t="shared" si="433"/>
        <v>3.7247502627892587E-2</v>
      </c>
      <c r="P4663">
        <f t="shared" si="434"/>
        <v>3.5909946790447893E-2</v>
      </c>
      <c r="Q4663">
        <f t="shared" si="435"/>
        <v>0.9640900532095521</v>
      </c>
      <c r="R4663">
        <f t="shared" si="436"/>
        <v>-1.5882397855089981E-2</v>
      </c>
      <c r="S4663">
        <f t="shared" si="437"/>
        <v>0</v>
      </c>
    </row>
    <row r="4664" spans="1:19" x14ac:dyDescent="0.35">
      <c r="A4664">
        <v>-1.0272520400783622</v>
      </c>
      <c r="B4664">
        <v>0</v>
      </c>
      <c r="C4664">
        <v>0</v>
      </c>
      <c r="D4664">
        <v>1</v>
      </c>
      <c r="E4664">
        <v>1</v>
      </c>
      <c r="F4664">
        <v>0</v>
      </c>
      <c r="G4664">
        <v>0</v>
      </c>
      <c r="H4664">
        <v>1</v>
      </c>
      <c r="I4664">
        <v>0</v>
      </c>
      <c r="J4664">
        <v>1</v>
      </c>
      <c r="K4664">
        <v>-0.62253134481003003</v>
      </c>
      <c r="L4664">
        <v>-0.33278332509562741</v>
      </c>
      <c r="M4664">
        <v>0</v>
      </c>
      <c r="N4664">
        <f t="shared" si="432"/>
        <v>-5.6985089975501282</v>
      </c>
      <c r="O4664">
        <f t="shared" si="433"/>
        <v>3.3509580212030174E-3</v>
      </c>
      <c r="P4664">
        <f t="shared" si="434"/>
        <v>3.3397666035140262E-3</v>
      </c>
      <c r="Q4664">
        <f t="shared" si="435"/>
        <v>0.99666023339648602</v>
      </c>
      <c r="R4664">
        <f t="shared" si="436"/>
        <v>-1.4528696822801571E-3</v>
      </c>
      <c r="S4664">
        <f t="shared" si="437"/>
        <v>0</v>
      </c>
    </row>
    <row r="4665" spans="1:19" x14ac:dyDescent="0.35">
      <c r="A4665">
        <v>-0.23115940521714878</v>
      </c>
      <c r="B4665">
        <v>1</v>
      </c>
      <c r="C4665">
        <v>0</v>
      </c>
      <c r="D4665">
        <v>1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-1.0163110038121099</v>
      </c>
      <c r="L4665">
        <v>1.3947566323954719</v>
      </c>
      <c r="M4665">
        <v>0</v>
      </c>
      <c r="N4665">
        <f t="shared" si="432"/>
        <v>-4.3478723334658547</v>
      </c>
      <c r="O4665">
        <f t="shared" si="433"/>
        <v>1.2934303208743964E-2</v>
      </c>
      <c r="P4665">
        <f t="shared" si="434"/>
        <v>1.2769143238382838E-2</v>
      </c>
      <c r="Q4665">
        <f t="shared" si="435"/>
        <v>0.98723085676161715</v>
      </c>
      <c r="R4665">
        <f t="shared" si="436"/>
        <v>-5.5812788458124603E-3</v>
      </c>
      <c r="S4665">
        <f t="shared" si="437"/>
        <v>0</v>
      </c>
    </row>
    <row r="4666" spans="1:19" x14ac:dyDescent="0.35">
      <c r="A4666">
        <v>-0.45229624823415254</v>
      </c>
      <c r="B4666">
        <v>0</v>
      </c>
      <c r="C4666">
        <v>0</v>
      </c>
      <c r="D4666">
        <v>1</v>
      </c>
      <c r="E4666">
        <v>1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-0.39704114187053241</v>
      </c>
      <c r="L4666">
        <v>1.26486641002772</v>
      </c>
      <c r="M4666">
        <v>0</v>
      </c>
      <c r="N4666">
        <f t="shared" si="432"/>
        <v>-4.8707929614942884</v>
      </c>
      <c r="O4666">
        <f t="shared" si="433"/>
        <v>7.6672830165127864E-3</v>
      </c>
      <c r="P4666">
        <f t="shared" si="434"/>
        <v>7.6089430963366322E-3</v>
      </c>
      <c r="Q4666">
        <f t="shared" si="435"/>
        <v>0.99239105690366336</v>
      </c>
      <c r="R4666">
        <f t="shared" si="436"/>
        <v>-3.3171580988313751E-3</v>
      </c>
      <c r="S4666">
        <f t="shared" si="437"/>
        <v>0</v>
      </c>
    </row>
    <row r="4667" spans="1:19" x14ac:dyDescent="0.35">
      <c r="A4667">
        <v>-1.2926162516987669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-0.48008160837910357</v>
      </c>
      <c r="L4667">
        <v>0.65438236489928614</v>
      </c>
      <c r="M4667">
        <v>0</v>
      </c>
      <c r="N4667">
        <f t="shared" si="432"/>
        <v>-6.2418650686670496</v>
      </c>
      <c r="O4667">
        <f t="shared" si="433"/>
        <v>1.9462222975646798E-3</v>
      </c>
      <c r="P4667">
        <f t="shared" si="434"/>
        <v>1.9424418738780154E-3</v>
      </c>
      <c r="Q4667">
        <f t="shared" si="435"/>
        <v>0.99805755812612196</v>
      </c>
      <c r="R4667">
        <f t="shared" si="436"/>
        <v>-8.4441216377700965E-4</v>
      </c>
      <c r="S4667">
        <f t="shared" si="437"/>
        <v>0</v>
      </c>
    </row>
    <row r="4668" spans="1:19" x14ac:dyDescent="0.35">
      <c r="A4668">
        <v>-0.49652361683755331</v>
      </c>
      <c r="B4668">
        <v>0</v>
      </c>
      <c r="C4668">
        <v>0</v>
      </c>
      <c r="D4668">
        <v>1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-0.74665033996379815</v>
      </c>
      <c r="L4668">
        <v>0.43356898687410861</v>
      </c>
      <c r="M4668">
        <v>0</v>
      </c>
      <c r="N4668">
        <f t="shared" si="432"/>
        <v>-4.9104550326476275</v>
      </c>
      <c r="O4668">
        <f t="shared" si="433"/>
        <v>7.36913437162145E-3</v>
      </c>
      <c r="P4668">
        <f t="shared" si="434"/>
        <v>7.3152274773816478E-3</v>
      </c>
      <c r="Q4668">
        <f t="shared" si="435"/>
        <v>0.99268477252261833</v>
      </c>
      <c r="R4668">
        <f t="shared" si="436"/>
        <v>-3.1886400124178397E-3</v>
      </c>
      <c r="S4668">
        <f t="shared" si="437"/>
        <v>0</v>
      </c>
    </row>
    <row r="4669" spans="1:19" x14ac:dyDescent="0.35">
      <c r="A4669">
        <v>-0.49652361683755331</v>
      </c>
      <c r="B4669">
        <v>0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-0.82659887420875233</v>
      </c>
      <c r="L4669">
        <v>-0.48865159193692953</v>
      </c>
      <c r="M4669">
        <v>0</v>
      </c>
      <c r="N4669">
        <f t="shared" si="432"/>
        <v>-4.9926671201003909</v>
      </c>
      <c r="O4669">
        <f t="shared" si="433"/>
        <v>6.7875371523089152E-3</v>
      </c>
      <c r="P4669">
        <f t="shared" si="434"/>
        <v>6.7417770898390477E-3</v>
      </c>
      <c r="Q4669">
        <f t="shared" si="435"/>
        <v>0.99325822291016097</v>
      </c>
      <c r="R4669">
        <f t="shared" si="436"/>
        <v>-2.9378308537969036E-3</v>
      </c>
      <c r="S4669">
        <f t="shared" si="437"/>
        <v>0</v>
      </c>
    </row>
    <row r="4670" spans="1:19" x14ac:dyDescent="0.35">
      <c r="A4670">
        <v>1.0956616528848737</v>
      </c>
      <c r="B4670">
        <v>0</v>
      </c>
      <c r="C4670">
        <v>0</v>
      </c>
      <c r="D4670">
        <v>1</v>
      </c>
      <c r="E4670">
        <v>0</v>
      </c>
      <c r="F4670">
        <v>1</v>
      </c>
      <c r="G4670">
        <v>0</v>
      </c>
      <c r="H4670">
        <v>1</v>
      </c>
      <c r="I4670">
        <v>0</v>
      </c>
      <c r="J4670">
        <v>1</v>
      </c>
      <c r="K4670">
        <v>2.5714346835063382</v>
      </c>
      <c r="L4670">
        <v>1.1089981431864175</v>
      </c>
      <c r="M4670">
        <v>0</v>
      </c>
      <c r="N4670">
        <f t="shared" si="432"/>
        <v>-2.0037799183697684</v>
      </c>
      <c r="O4670">
        <f t="shared" si="433"/>
        <v>0.13482469251698306</v>
      </c>
      <c r="P4670">
        <f t="shared" si="434"/>
        <v>0.11880662573348558</v>
      </c>
      <c r="Q4670">
        <f t="shared" si="435"/>
        <v>0.88119337426651445</v>
      </c>
      <c r="R4670">
        <f t="shared" si="436"/>
        <v>-5.4928776989165373E-2</v>
      </c>
      <c r="S4670">
        <f t="shared" si="437"/>
        <v>1</v>
      </c>
    </row>
    <row r="4671" spans="1:19" x14ac:dyDescent="0.35">
      <c r="A4671">
        <v>1.1841163900916754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-0.88534558721747536</v>
      </c>
      <c r="L4671">
        <v>0.16079951990182959</v>
      </c>
      <c r="M4671">
        <v>0</v>
      </c>
      <c r="N4671">
        <f t="shared" si="432"/>
        <v>-2.2503172949143591</v>
      </c>
      <c r="O4671">
        <f t="shared" si="433"/>
        <v>0.10536578722896184</v>
      </c>
      <c r="P4671">
        <f t="shared" si="434"/>
        <v>9.5322099205823074E-2</v>
      </c>
      <c r="Q4671">
        <f t="shared" si="435"/>
        <v>0.90467790079417698</v>
      </c>
      <c r="R4671">
        <f t="shared" si="436"/>
        <v>-4.3506018371669494E-2</v>
      </c>
      <c r="S4671">
        <f t="shared" si="437"/>
        <v>1</v>
      </c>
    </row>
    <row r="4672" spans="1:19" x14ac:dyDescent="0.35">
      <c r="A4672">
        <v>-0.8503425656647593</v>
      </c>
      <c r="B4672">
        <v>0</v>
      </c>
      <c r="C4672">
        <v>0</v>
      </c>
      <c r="D4672">
        <v>1</v>
      </c>
      <c r="E4672">
        <v>1</v>
      </c>
      <c r="F4672">
        <v>0</v>
      </c>
      <c r="G4672">
        <v>0</v>
      </c>
      <c r="H4672">
        <v>0</v>
      </c>
      <c r="I4672">
        <v>1</v>
      </c>
      <c r="J4672">
        <v>0</v>
      </c>
      <c r="K4672">
        <v>1.1104966889473025</v>
      </c>
      <c r="L4672">
        <v>-0.24186016943820124</v>
      </c>
      <c r="M4672">
        <v>0</v>
      </c>
      <c r="N4672">
        <f t="shared" si="432"/>
        <v>-5.3089800181200273</v>
      </c>
      <c r="O4672">
        <f t="shared" si="433"/>
        <v>4.9469699649571921E-3</v>
      </c>
      <c r="P4672">
        <f t="shared" si="434"/>
        <v>4.9226179219483543E-3</v>
      </c>
      <c r="Q4672">
        <f t="shared" si="435"/>
        <v>0.99507738207805163</v>
      </c>
      <c r="R4672">
        <f t="shared" si="436"/>
        <v>-2.1431450806513315E-3</v>
      </c>
      <c r="S4672">
        <f t="shared" si="437"/>
        <v>0</v>
      </c>
    </row>
    <row r="4673" spans="1:19" x14ac:dyDescent="0.35">
      <c r="A4673">
        <v>3.4204806403255718E-2</v>
      </c>
      <c r="B4673">
        <v>0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1</v>
      </c>
      <c r="I4673">
        <v>1</v>
      </c>
      <c r="J4673">
        <v>0</v>
      </c>
      <c r="K4673">
        <v>-8.5619381775098834E-3</v>
      </c>
      <c r="L4673">
        <v>0.4595470313476584</v>
      </c>
      <c r="M4673">
        <v>0</v>
      </c>
      <c r="N4673">
        <f t="shared" si="432"/>
        <v>-4.0751052728993118</v>
      </c>
      <c r="O4673">
        <f t="shared" si="433"/>
        <v>1.6990425951418111E-2</v>
      </c>
      <c r="P4673">
        <f t="shared" si="434"/>
        <v>1.6706574140580698E-2</v>
      </c>
      <c r="Q4673">
        <f t="shared" si="435"/>
        <v>0.98329342585941926</v>
      </c>
      <c r="R4673">
        <f t="shared" si="436"/>
        <v>-7.3168644507286551E-3</v>
      </c>
      <c r="S4673">
        <f t="shared" si="437"/>
        <v>0</v>
      </c>
    </row>
    <row r="4674" spans="1:19" x14ac:dyDescent="0.35">
      <c r="A4674">
        <v>-0.18693203661374805</v>
      </c>
      <c r="B4674">
        <v>0</v>
      </c>
      <c r="C4674">
        <v>0</v>
      </c>
      <c r="D4674">
        <v>1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1</v>
      </c>
      <c r="K4674">
        <v>-0.73052812173208115</v>
      </c>
      <c r="L4674">
        <v>-0.2678382139117515</v>
      </c>
      <c r="M4674">
        <v>0</v>
      </c>
      <c r="N4674">
        <f t="shared" si="432"/>
        <v>-4.5354966518120561</v>
      </c>
      <c r="O4674">
        <f t="shared" si="433"/>
        <v>1.072158101134821E-2</v>
      </c>
      <c r="P4674">
        <f t="shared" si="434"/>
        <v>1.0607848108496885E-2</v>
      </c>
      <c r="Q4674">
        <f t="shared" si="435"/>
        <v>0.98939215189150309</v>
      </c>
      <c r="R4674">
        <f t="shared" si="436"/>
        <v>-4.6315388917199966E-3</v>
      </c>
      <c r="S4674">
        <f t="shared" si="437"/>
        <v>0</v>
      </c>
    </row>
    <row r="4675" spans="1:19" x14ac:dyDescent="0.35">
      <c r="A4675">
        <v>1.6706174447290836</v>
      </c>
      <c r="B4675">
        <v>0</v>
      </c>
      <c r="C4675">
        <v>0</v>
      </c>
      <c r="D4675">
        <v>1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-0.14725718543118704</v>
      </c>
      <c r="L4675">
        <v>-0.21588212496465098</v>
      </c>
      <c r="M4675">
        <v>0</v>
      </c>
      <c r="N4675">
        <f t="shared" si="432"/>
        <v>-1.4990409104866997</v>
      </c>
      <c r="O4675">
        <f t="shared" si="433"/>
        <v>0.22334426460138493</v>
      </c>
      <c r="P4675">
        <f t="shared" si="434"/>
        <v>0.18256861217570633</v>
      </c>
      <c r="Q4675">
        <f t="shared" si="435"/>
        <v>0.8174313878242937</v>
      </c>
      <c r="R4675">
        <f t="shared" si="436"/>
        <v>-8.7548690214866651E-2</v>
      </c>
      <c r="S4675">
        <f t="shared" si="437"/>
        <v>1</v>
      </c>
    </row>
    <row r="4676" spans="1:19" x14ac:dyDescent="0.35">
      <c r="A4676">
        <v>-1.0714794086817632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-0.58631156686480224</v>
      </c>
      <c r="L4676">
        <v>1.0180749875289918</v>
      </c>
      <c r="M4676">
        <v>0</v>
      </c>
      <c r="N4676">
        <f t="shared" si="432"/>
        <v>-5.8873297696503961</v>
      </c>
      <c r="O4676">
        <f t="shared" si="433"/>
        <v>2.7743750353055267E-3</v>
      </c>
      <c r="P4676">
        <f t="shared" si="434"/>
        <v>2.7666991741864635E-3</v>
      </c>
      <c r="Q4676">
        <f t="shared" si="435"/>
        <v>0.99723330082581352</v>
      </c>
      <c r="R4676">
        <f t="shared" si="436"/>
        <v>-1.2032274371986823E-3</v>
      </c>
      <c r="S4676">
        <f t="shared" si="437"/>
        <v>0</v>
      </c>
    </row>
    <row r="4677" spans="1:19" x14ac:dyDescent="0.35">
      <c r="A4677">
        <v>1.1398890214882744</v>
      </c>
      <c r="B4677">
        <v>0</v>
      </c>
      <c r="C4677">
        <v>0</v>
      </c>
      <c r="D4677">
        <v>1</v>
      </c>
      <c r="E4677">
        <v>0</v>
      </c>
      <c r="F4677">
        <v>1</v>
      </c>
      <c r="G4677">
        <v>0</v>
      </c>
      <c r="H4677">
        <v>1</v>
      </c>
      <c r="I4677">
        <v>0</v>
      </c>
      <c r="J4677">
        <v>0</v>
      </c>
      <c r="K4677">
        <v>-0.79832977922711112</v>
      </c>
      <c r="L4677">
        <v>0.92715183187156514</v>
      </c>
      <c r="M4677">
        <v>0</v>
      </c>
      <c r="N4677">
        <f t="shared" si="432"/>
        <v>-2.7440431057144625</v>
      </c>
      <c r="O4677">
        <f t="shared" si="433"/>
        <v>6.4309809200288295E-2</v>
      </c>
      <c r="P4677">
        <f t="shared" si="434"/>
        <v>6.0423956111623212E-2</v>
      </c>
      <c r="Q4677">
        <f t="shared" si="435"/>
        <v>0.93957604388837679</v>
      </c>
      <c r="R4677">
        <f t="shared" si="436"/>
        <v>-2.7068064840066876E-2</v>
      </c>
      <c r="S4677">
        <f t="shared" si="437"/>
        <v>1</v>
      </c>
    </row>
    <row r="4678" spans="1:19" x14ac:dyDescent="0.35">
      <c r="A4678">
        <v>-5.424993080354578E-2</v>
      </c>
      <c r="B4678">
        <v>0</v>
      </c>
      <c r="C4678">
        <v>0</v>
      </c>
      <c r="D4678">
        <v>1</v>
      </c>
      <c r="E4678">
        <v>0</v>
      </c>
      <c r="F4678">
        <v>0</v>
      </c>
      <c r="G4678">
        <v>1</v>
      </c>
      <c r="H4678">
        <v>0</v>
      </c>
      <c r="I4678">
        <v>1</v>
      </c>
      <c r="J4678">
        <v>0</v>
      </c>
      <c r="K4678">
        <v>0.15089342570330999</v>
      </c>
      <c r="L4678">
        <v>1.0830200987128678</v>
      </c>
      <c r="M4678">
        <v>0</v>
      </c>
      <c r="N4678">
        <f t="shared" ref="N4678:N4741" si="438">$M$3+SUMPRODUCT($A$3:$L$3,A4678:L4678)</f>
        <v>-4.256766891303613</v>
      </c>
      <c r="O4678">
        <f t="shared" ref="O4678:O4741" si="439">EXP(N4678)</f>
        <v>1.4168035238664969E-2</v>
      </c>
      <c r="P4678">
        <f t="shared" ref="P4678:P4741" si="440">O4678/(1+O4678)</f>
        <v>1.3970106280593622E-2</v>
      </c>
      <c r="Q4678">
        <f t="shared" ref="Q4678:Q4741" si="441">IF(M4678=1,P4678,1-P4678)</f>
        <v>0.98602989371940641</v>
      </c>
      <c r="R4678">
        <f t="shared" ref="R4678:R4741" si="442">LOG(Q4678)</f>
        <v>-6.1099182427845162E-3</v>
      </c>
      <c r="S4678">
        <f t="shared" ref="S4678:S4741" si="443">IF(P4678&gt;U$2,1,0)</f>
        <v>0</v>
      </c>
    </row>
    <row r="4679" spans="1:19" x14ac:dyDescent="0.35">
      <c r="A4679">
        <v>-1.5579804633191714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-0.99555088718496731</v>
      </c>
      <c r="L4679">
        <v>-1.2679929261434404</v>
      </c>
      <c r="M4679">
        <v>0</v>
      </c>
      <c r="N4679">
        <f t="shared" si="438"/>
        <v>-7.0080793840309799</v>
      </c>
      <c r="O4679">
        <f t="shared" si="439"/>
        <v>9.0454420317916671E-4</v>
      </c>
      <c r="P4679">
        <f t="shared" si="440"/>
        <v>9.0372674239307701E-4</v>
      </c>
      <c r="Q4679">
        <f t="shared" si="441"/>
        <v>0.99909627325760697</v>
      </c>
      <c r="R4679">
        <f t="shared" si="442"/>
        <v>-3.9266099322648719E-4</v>
      </c>
      <c r="S4679">
        <f t="shared" si="443"/>
        <v>0</v>
      </c>
    </row>
    <row r="4680" spans="1:19" x14ac:dyDescent="0.35">
      <c r="A4680">
        <v>-1.5579804633191714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-0.94342974331256635</v>
      </c>
      <c r="L4680">
        <v>-0.91728932575051059</v>
      </c>
      <c r="M4680">
        <v>0</v>
      </c>
      <c r="N4680">
        <f t="shared" si="438"/>
        <v>-7.0774182982787659</v>
      </c>
      <c r="O4680">
        <f t="shared" si="439"/>
        <v>8.4394916326666959E-4</v>
      </c>
      <c r="P4680">
        <f t="shared" si="440"/>
        <v>8.4323751367257067E-4</v>
      </c>
      <c r="Q4680">
        <f t="shared" si="441"/>
        <v>0.99915676248632745</v>
      </c>
      <c r="R4680">
        <f t="shared" si="442"/>
        <v>-3.6636788841342858E-4</v>
      </c>
      <c r="S4680">
        <f t="shared" si="443"/>
        <v>0</v>
      </c>
    </row>
    <row r="4681" spans="1:19" x14ac:dyDescent="0.35">
      <c r="A4681">
        <v>-0.67343309125115636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1</v>
      </c>
      <c r="K4681">
        <v>-0.72765704177300805</v>
      </c>
      <c r="L4681">
        <v>-0.30680528062207713</v>
      </c>
      <c r="M4681">
        <v>0</v>
      </c>
      <c r="N4681">
        <f t="shared" si="438"/>
        <v>-4.9153267426554699</v>
      </c>
      <c r="O4681">
        <f t="shared" si="439"/>
        <v>7.3333213920104365E-3</v>
      </c>
      <c r="P4681">
        <f t="shared" si="440"/>
        <v>7.2799352868390087E-3</v>
      </c>
      <c r="Q4681">
        <f t="shared" si="441"/>
        <v>0.99272006471316099</v>
      </c>
      <c r="R4681">
        <f t="shared" si="442"/>
        <v>-3.1732001350476321E-3</v>
      </c>
      <c r="S4681">
        <f t="shared" si="443"/>
        <v>0</v>
      </c>
    </row>
    <row r="4682" spans="1:19" x14ac:dyDescent="0.35">
      <c r="A4682">
        <v>1.0072069156780723</v>
      </c>
      <c r="B4682">
        <v>0</v>
      </c>
      <c r="C4682">
        <v>0</v>
      </c>
      <c r="D4682">
        <v>1</v>
      </c>
      <c r="E4682">
        <v>0</v>
      </c>
      <c r="F4682">
        <v>1</v>
      </c>
      <c r="G4682">
        <v>0</v>
      </c>
      <c r="H4682">
        <v>1</v>
      </c>
      <c r="I4682">
        <v>1</v>
      </c>
      <c r="J4682">
        <v>0</v>
      </c>
      <c r="K4682">
        <v>-7.548018645436369E-2</v>
      </c>
      <c r="L4682">
        <v>0.79726160950381331</v>
      </c>
      <c r="M4682">
        <v>0</v>
      </c>
      <c r="N4682">
        <f t="shared" si="438"/>
        <v>-2.680734628730435</v>
      </c>
      <c r="O4682">
        <f t="shared" si="439"/>
        <v>6.8512804187917276E-2</v>
      </c>
      <c r="P4682">
        <f t="shared" si="440"/>
        <v>6.4119778368016689E-2</v>
      </c>
      <c r="Q4682">
        <f t="shared" si="441"/>
        <v>0.93588022163198326</v>
      </c>
      <c r="R4682">
        <f t="shared" si="442"/>
        <v>-2.8779730762923627E-2</v>
      </c>
      <c r="S4682">
        <f t="shared" si="443"/>
        <v>1</v>
      </c>
    </row>
    <row r="4683" spans="1:19" x14ac:dyDescent="0.35">
      <c r="A4683">
        <v>1.0072069156780723</v>
      </c>
      <c r="B4683">
        <v>0</v>
      </c>
      <c r="C4683">
        <v>0</v>
      </c>
      <c r="D4683">
        <v>1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-0.69055385460960406</v>
      </c>
      <c r="L4683">
        <v>0.48552507582120913</v>
      </c>
      <c r="M4683">
        <v>0</v>
      </c>
      <c r="N4683">
        <f t="shared" si="438"/>
        <v>-3.0351027973091487</v>
      </c>
      <c r="O4683">
        <f t="shared" si="439"/>
        <v>4.8069721183614016E-2</v>
      </c>
      <c r="P4683">
        <f t="shared" si="440"/>
        <v>4.5865003264599184E-2</v>
      </c>
      <c r="Q4683">
        <f t="shared" si="441"/>
        <v>0.95413499673540081</v>
      </c>
      <c r="R4683">
        <f t="shared" si="442"/>
        <v>-2.0390174363494287E-2</v>
      </c>
      <c r="S4683">
        <f t="shared" si="443"/>
        <v>0</v>
      </c>
    </row>
    <row r="4684" spans="1:19" x14ac:dyDescent="0.35">
      <c r="A4684">
        <v>0.16688691221345797</v>
      </c>
      <c r="B4684">
        <v>0</v>
      </c>
      <c r="C4684">
        <v>0</v>
      </c>
      <c r="D4684">
        <v>1</v>
      </c>
      <c r="E4684">
        <v>1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0.35959885349745802</v>
      </c>
      <c r="L4684">
        <v>-0.64451985877823204</v>
      </c>
      <c r="M4684">
        <v>0</v>
      </c>
      <c r="N4684">
        <f t="shared" si="438"/>
        <v>-3.8346526796491682</v>
      </c>
      <c r="O4684">
        <f t="shared" si="439"/>
        <v>2.1608842357682716E-2</v>
      </c>
      <c r="P4684">
        <f t="shared" si="440"/>
        <v>2.1151776944112518E-2</v>
      </c>
      <c r="Q4684">
        <f t="shared" si="441"/>
        <v>0.97884822305588748</v>
      </c>
      <c r="R4684">
        <f t="shared" si="442"/>
        <v>-9.2846432319931074E-3</v>
      </c>
      <c r="S4684">
        <f t="shared" si="443"/>
        <v>0</v>
      </c>
    </row>
    <row r="4685" spans="1:19" x14ac:dyDescent="0.35">
      <c r="A4685">
        <v>1.5379353389188812</v>
      </c>
      <c r="B4685">
        <v>0</v>
      </c>
      <c r="C4685">
        <v>0</v>
      </c>
      <c r="D4685">
        <v>1</v>
      </c>
      <c r="E4685">
        <v>0</v>
      </c>
      <c r="F4685">
        <v>1</v>
      </c>
      <c r="G4685">
        <v>0</v>
      </c>
      <c r="H4685">
        <v>1</v>
      </c>
      <c r="I4685">
        <v>0</v>
      </c>
      <c r="J4685">
        <v>0</v>
      </c>
      <c r="K4685">
        <v>-0.48449865446998508</v>
      </c>
      <c r="L4685">
        <v>0.62840432042573635</v>
      </c>
      <c r="M4685">
        <v>0</v>
      </c>
      <c r="N4685">
        <f t="shared" si="438"/>
        <v>-2.0375566256461215</v>
      </c>
      <c r="O4685">
        <f t="shared" si="439"/>
        <v>0.13034680815296001</v>
      </c>
      <c r="P4685">
        <f t="shared" si="440"/>
        <v>0.11531576611071503</v>
      </c>
      <c r="Q4685">
        <f t="shared" si="441"/>
        <v>0.88468423388928497</v>
      </c>
      <c r="R4685">
        <f t="shared" si="442"/>
        <v>-5.3211712296637431E-2</v>
      </c>
      <c r="S4685">
        <f t="shared" si="443"/>
        <v>1</v>
      </c>
    </row>
    <row r="4686" spans="1:19" x14ac:dyDescent="0.35">
      <c r="A4686">
        <v>0.96297954707467148</v>
      </c>
      <c r="B4686">
        <v>0</v>
      </c>
      <c r="C4686">
        <v>0</v>
      </c>
      <c r="D4686">
        <v>1</v>
      </c>
      <c r="E4686">
        <v>0</v>
      </c>
      <c r="F4686">
        <v>1</v>
      </c>
      <c r="G4686">
        <v>0</v>
      </c>
      <c r="H4686">
        <v>0</v>
      </c>
      <c r="I4686">
        <v>1</v>
      </c>
      <c r="J4686">
        <v>0</v>
      </c>
      <c r="K4686">
        <v>-0.56820167789218812</v>
      </c>
      <c r="L4686">
        <v>6.9876364244402939E-2</v>
      </c>
      <c r="M4686">
        <v>0</v>
      </c>
      <c r="N4686">
        <f t="shared" si="438"/>
        <v>-2.9253827609789766</v>
      </c>
      <c r="O4686">
        <f t="shared" si="439"/>
        <v>5.3644155093314411E-2</v>
      </c>
      <c r="P4686">
        <f t="shared" si="440"/>
        <v>5.0912971740979758E-2</v>
      </c>
      <c r="Q4686">
        <f t="shared" si="441"/>
        <v>0.94908702825902025</v>
      </c>
      <c r="R4686">
        <f t="shared" si="442"/>
        <v>-2.2693962325365226E-2</v>
      </c>
      <c r="S4686">
        <f t="shared" si="443"/>
        <v>1</v>
      </c>
    </row>
    <row r="4687" spans="1:19" x14ac:dyDescent="0.35">
      <c r="A4687">
        <v>1.5379353389188812</v>
      </c>
      <c r="B4687">
        <v>0</v>
      </c>
      <c r="C4687">
        <v>0</v>
      </c>
      <c r="D4687">
        <v>1</v>
      </c>
      <c r="E4687">
        <v>1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-0.56775997328310002</v>
      </c>
      <c r="L4687">
        <v>1.7920275297302401E-2</v>
      </c>
      <c r="M4687">
        <v>0</v>
      </c>
      <c r="N4687">
        <f t="shared" si="438"/>
        <v>-1.7010551995931076</v>
      </c>
      <c r="O4687">
        <f t="shared" si="439"/>
        <v>0.18249085814085958</v>
      </c>
      <c r="P4687">
        <f t="shared" si="440"/>
        <v>0.15432750019545696</v>
      </c>
      <c r="Q4687">
        <f t="shared" si="441"/>
        <v>0.84567249980454307</v>
      </c>
      <c r="R4687">
        <f t="shared" si="442"/>
        <v>-7.2797791883992033E-2</v>
      </c>
      <c r="S4687">
        <f t="shared" si="443"/>
        <v>1</v>
      </c>
    </row>
    <row r="4688" spans="1:19" x14ac:dyDescent="0.35">
      <c r="A4688">
        <v>1.0956616528848737</v>
      </c>
      <c r="B4688">
        <v>0</v>
      </c>
      <c r="C4688">
        <v>0</v>
      </c>
      <c r="D4688">
        <v>1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-0.56356377949676273</v>
      </c>
      <c r="L4688">
        <v>-1.1251136815389138</v>
      </c>
      <c r="M4688">
        <v>0</v>
      </c>
      <c r="N4688">
        <f t="shared" si="438"/>
        <v>-2.8896264573490131</v>
      </c>
      <c r="O4688">
        <f t="shared" si="439"/>
        <v>5.5596976575145347E-2</v>
      </c>
      <c r="P4688">
        <f t="shared" si="440"/>
        <v>5.2668753140548176E-2</v>
      </c>
      <c r="Q4688">
        <f t="shared" si="441"/>
        <v>0.9473312468594518</v>
      </c>
      <c r="R4688">
        <f t="shared" si="442"/>
        <v>-2.3498137650123454E-2</v>
      </c>
      <c r="S4688">
        <f t="shared" si="443"/>
        <v>1</v>
      </c>
    </row>
    <row r="4689" spans="1:19" x14ac:dyDescent="0.35">
      <c r="A4689">
        <v>1.5379353389188812</v>
      </c>
      <c r="B4689">
        <v>1</v>
      </c>
      <c r="C4689">
        <v>1</v>
      </c>
      <c r="D4689">
        <v>1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2.2169667347131026</v>
      </c>
      <c r="L4689">
        <v>-9.8980924833674058E-2</v>
      </c>
      <c r="M4689">
        <v>0</v>
      </c>
      <c r="N4689">
        <f t="shared" si="438"/>
        <v>-0.59584246109201144</v>
      </c>
      <c r="O4689">
        <f t="shared" si="439"/>
        <v>0.55109809154452027</v>
      </c>
      <c r="P4689">
        <f t="shared" si="440"/>
        <v>0.35529544814007169</v>
      </c>
      <c r="Q4689">
        <f t="shared" si="441"/>
        <v>0.64470455185992837</v>
      </c>
      <c r="R4689">
        <f t="shared" si="442"/>
        <v>-0.19063926349345356</v>
      </c>
      <c r="S4689">
        <f t="shared" si="443"/>
        <v>1</v>
      </c>
    </row>
    <row r="4690" spans="1:19" x14ac:dyDescent="0.35">
      <c r="A4690">
        <v>0.96297954707467148</v>
      </c>
      <c r="B4690">
        <v>0</v>
      </c>
      <c r="C4690">
        <v>0</v>
      </c>
      <c r="D4690">
        <v>1</v>
      </c>
      <c r="E4690">
        <v>1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-4.4781716122737687E-2</v>
      </c>
      <c r="L4690">
        <v>-0.18990408049110069</v>
      </c>
      <c r="M4690">
        <v>0</v>
      </c>
      <c r="N4690">
        <f t="shared" si="438"/>
        <v>-2.5733162826384319</v>
      </c>
      <c r="O4690">
        <f t="shared" si="439"/>
        <v>7.6282152317208543E-2</v>
      </c>
      <c r="P4690">
        <f t="shared" si="440"/>
        <v>7.0875608364381934E-2</v>
      </c>
      <c r="Q4690">
        <f t="shared" si="441"/>
        <v>0.92912439163561811</v>
      </c>
      <c r="R4690">
        <f t="shared" si="442"/>
        <v>-3.1926138552648732E-2</v>
      </c>
      <c r="S4690">
        <f t="shared" si="443"/>
        <v>1</v>
      </c>
    </row>
    <row r="4691" spans="1:19" x14ac:dyDescent="0.35">
      <c r="A4691">
        <v>1.1841163900916754</v>
      </c>
      <c r="B4691">
        <v>0</v>
      </c>
      <c r="C4691">
        <v>0</v>
      </c>
      <c r="D4691">
        <v>1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-0.2060038984399104</v>
      </c>
      <c r="L4691">
        <v>-0.50164061417370487</v>
      </c>
      <c r="M4691">
        <v>0</v>
      </c>
      <c r="N4691">
        <f t="shared" si="438"/>
        <v>-2.6771504571069551</v>
      </c>
      <c r="O4691">
        <f t="shared" si="439"/>
        <v>6.8758806430309682E-2</v>
      </c>
      <c r="P4691">
        <f t="shared" si="440"/>
        <v>6.4335195197096337E-2</v>
      </c>
      <c r="Q4691">
        <f t="shared" si="441"/>
        <v>0.9356648048029037</v>
      </c>
      <c r="R4691">
        <f t="shared" si="442"/>
        <v>-2.8879706279697277E-2</v>
      </c>
      <c r="S4691">
        <f t="shared" si="443"/>
        <v>1</v>
      </c>
    </row>
    <row r="4692" spans="1:19" x14ac:dyDescent="0.35">
      <c r="A4692">
        <v>0.69761533545426702</v>
      </c>
      <c r="B4692">
        <v>0</v>
      </c>
      <c r="C4692">
        <v>0</v>
      </c>
      <c r="D4692">
        <v>1</v>
      </c>
      <c r="E4692">
        <v>0</v>
      </c>
      <c r="F4692">
        <v>1</v>
      </c>
      <c r="G4692">
        <v>0</v>
      </c>
      <c r="H4692">
        <v>1</v>
      </c>
      <c r="I4692">
        <v>0</v>
      </c>
      <c r="J4692">
        <v>0</v>
      </c>
      <c r="K4692">
        <v>-0.3985871080023411</v>
      </c>
      <c r="L4692">
        <v>0.23873365332248039</v>
      </c>
      <c r="M4692">
        <v>0</v>
      </c>
      <c r="N4692">
        <f t="shared" si="438"/>
        <v>-3.4225126616249701</v>
      </c>
      <c r="O4692">
        <f t="shared" si="439"/>
        <v>3.2630342837116771E-2</v>
      </c>
      <c r="P4692">
        <f t="shared" si="440"/>
        <v>3.1599248524371279E-2</v>
      </c>
      <c r="Q4692">
        <f t="shared" si="441"/>
        <v>0.96840075147562876</v>
      </c>
      <c r="R4692">
        <f t="shared" si="442"/>
        <v>-1.3944882219160364E-2</v>
      </c>
      <c r="S4692">
        <f t="shared" si="443"/>
        <v>0</v>
      </c>
    </row>
    <row r="4693" spans="1:19" x14ac:dyDescent="0.35">
      <c r="A4693">
        <v>-0.54075098544095401</v>
      </c>
      <c r="B4693">
        <v>0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1</v>
      </c>
      <c r="K4693">
        <v>-0.91206871606730822</v>
      </c>
      <c r="L4693">
        <v>-0.76142105890920853</v>
      </c>
      <c r="M4693">
        <v>0</v>
      </c>
      <c r="N4693">
        <f t="shared" si="438"/>
        <v>-5.1714888833563588</v>
      </c>
      <c r="O4693">
        <f t="shared" si="439"/>
        <v>5.6761114568919246E-3</v>
      </c>
      <c r="P4693">
        <f t="shared" si="440"/>
        <v>5.6440750577928288E-3</v>
      </c>
      <c r="Q4693">
        <f t="shared" si="441"/>
        <v>0.99435592494220715</v>
      </c>
      <c r="R4693">
        <f t="shared" si="442"/>
        <v>-2.4581341437745442E-3</v>
      </c>
      <c r="S4693">
        <f t="shared" si="443"/>
        <v>0</v>
      </c>
    </row>
    <row r="4694" spans="1:19" x14ac:dyDescent="0.35">
      <c r="A4694">
        <v>-0.49652361683755331</v>
      </c>
      <c r="B4694">
        <v>0</v>
      </c>
      <c r="C4694">
        <v>0</v>
      </c>
      <c r="D4694">
        <v>1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-7.2388254190746668E-2</v>
      </c>
      <c r="L4694">
        <v>-0.29381625838530179</v>
      </c>
      <c r="M4694">
        <v>0</v>
      </c>
      <c r="N4694">
        <f t="shared" si="438"/>
        <v>-4.811923416338999</v>
      </c>
      <c r="O4694">
        <f t="shared" si="439"/>
        <v>8.1322030331786137E-3</v>
      </c>
      <c r="P4694">
        <f t="shared" si="440"/>
        <v>8.0666037735042731E-3</v>
      </c>
      <c r="Q4694">
        <f t="shared" si="441"/>
        <v>0.99193339622649568</v>
      </c>
      <c r="R4694">
        <f t="shared" si="442"/>
        <v>-3.5174877474316961E-3</v>
      </c>
      <c r="S4694">
        <f t="shared" si="443"/>
        <v>0</v>
      </c>
    </row>
    <row r="4695" spans="1:19" x14ac:dyDescent="0.35">
      <c r="A4695">
        <v>-1.6906625691293735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-0.49465786047901222</v>
      </c>
      <c r="L4695">
        <v>-1.3978831485111922</v>
      </c>
      <c r="M4695">
        <v>0</v>
      </c>
      <c r="N4695">
        <f t="shared" si="438"/>
        <v>-7.1494069686852288</v>
      </c>
      <c r="O4695">
        <f t="shared" si="439"/>
        <v>7.8532966832918418E-4</v>
      </c>
      <c r="P4695">
        <f t="shared" si="440"/>
        <v>7.8471340960748371E-4</v>
      </c>
      <c r="Q4695">
        <f t="shared" si="441"/>
        <v>0.99921528659039249</v>
      </c>
      <c r="R4695">
        <f t="shared" si="442"/>
        <v>-3.4093048753225911E-4</v>
      </c>
      <c r="S4695">
        <f t="shared" si="443"/>
        <v>0</v>
      </c>
    </row>
    <row r="4696" spans="1:19" x14ac:dyDescent="0.35">
      <c r="A4696">
        <v>0.52070586104066396</v>
      </c>
      <c r="B4696">
        <v>0</v>
      </c>
      <c r="C4696">
        <v>0</v>
      </c>
      <c r="D4696">
        <v>1</v>
      </c>
      <c r="E4696">
        <v>0</v>
      </c>
      <c r="F4696">
        <v>1</v>
      </c>
      <c r="G4696">
        <v>0</v>
      </c>
      <c r="H4696">
        <v>0</v>
      </c>
      <c r="I4696">
        <v>1</v>
      </c>
      <c r="J4696">
        <v>0</v>
      </c>
      <c r="K4696">
        <v>-0.18701060024911995</v>
      </c>
      <c r="L4696">
        <v>2.3689333001536106</v>
      </c>
      <c r="M4696">
        <v>0</v>
      </c>
      <c r="N4696">
        <f t="shared" si="438"/>
        <v>-3.5667565827126078</v>
      </c>
      <c r="O4696">
        <f t="shared" si="439"/>
        <v>2.8247323119461865E-2</v>
      </c>
      <c r="P4696">
        <f t="shared" si="440"/>
        <v>2.7471331540904087E-2</v>
      </c>
      <c r="Q4696">
        <f t="shared" si="441"/>
        <v>0.97252866845909591</v>
      </c>
      <c r="R4696">
        <f t="shared" si="442"/>
        <v>-1.2097587565156604E-2</v>
      </c>
      <c r="S4696">
        <f t="shared" si="443"/>
        <v>0</v>
      </c>
    </row>
    <row r="4697" spans="1:19" x14ac:dyDescent="0.35">
      <c r="A4697">
        <v>0.78607007266106854</v>
      </c>
      <c r="B4697">
        <v>0</v>
      </c>
      <c r="C4697">
        <v>0</v>
      </c>
      <c r="D4697">
        <v>1</v>
      </c>
      <c r="E4697">
        <v>1</v>
      </c>
      <c r="F4697">
        <v>0</v>
      </c>
      <c r="G4697">
        <v>0</v>
      </c>
      <c r="H4697">
        <v>1</v>
      </c>
      <c r="I4697">
        <v>1</v>
      </c>
      <c r="J4697">
        <v>0</v>
      </c>
      <c r="K4697">
        <v>-0.18921912329456084</v>
      </c>
      <c r="L4697">
        <v>0.10884343095472858</v>
      </c>
      <c r="M4697">
        <v>0</v>
      </c>
      <c r="N4697">
        <f t="shared" si="438"/>
        <v>-2.7168909790408664</v>
      </c>
      <c r="O4697">
        <f t="shared" si="439"/>
        <v>6.6079879121853008E-2</v>
      </c>
      <c r="P4697">
        <f t="shared" si="440"/>
        <v>6.1983984892655559E-2</v>
      </c>
      <c r="Q4697">
        <f t="shared" si="441"/>
        <v>0.93801601510734445</v>
      </c>
      <c r="R4697">
        <f t="shared" si="442"/>
        <v>-2.7789746681307157E-2</v>
      </c>
      <c r="S4697">
        <f t="shared" si="443"/>
        <v>1</v>
      </c>
    </row>
    <row r="4698" spans="1:19" x14ac:dyDescent="0.35">
      <c r="A4698">
        <v>0.21111428081685873</v>
      </c>
      <c r="B4698">
        <v>0</v>
      </c>
      <c r="C4698">
        <v>0</v>
      </c>
      <c r="D4698">
        <v>1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-0.70645522053677723</v>
      </c>
      <c r="L4698">
        <v>-1.1640807482492395</v>
      </c>
      <c r="M4698">
        <v>0</v>
      </c>
      <c r="N4698">
        <f t="shared" si="438"/>
        <v>-4.0219053585860447</v>
      </c>
      <c r="O4698">
        <f t="shared" si="439"/>
        <v>1.791879067106714E-2</v>
      </c>
      <c r="P4698">
        <f t="shared" si="440"/>
        <v>1.7603359752553643E-2</v>
      </c>
      <c r="Q4698">
        <f t="shared" si="441"/>
        <v>0.98239664024744633</v>
      </c>
      <c r="R4698">
        <f t="shared" si="442"/>
        <v>-7.7131314680639754E-3</v>
      </c>
      <c r="S4698">
        <f t="shared" si="443"/>
        <v>0</v>
      </c>
    </row>
    <row r="4699" spans="1:19" x14ac:dyDescent="0.35">
      <c r="A4699">
        <v>-1.8604956645664326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-0.44496609195659603</v>
      </c>
      <c r="L4699">
        <v>-2.0213562158764011</v>
      </c>
      <c r="M4699">
        <v>0</v>
      </c>
      <c r="N4699">
        <f t="shared" si="438"/>
        <v>-7.4314288515622273</v>
      </c>
      <c r="O4699">
        <f t="shared" si="439"/>
        <v>5.9234054024679371E-4</v>
      </c>
      <c r="P4699">
        <f t="shared" si="440"/>
        <v>5.9198988064107407E-4</v>
      </c>
      <c r="Q4699">
        <f t="shared" si="441"/>
        <v>0.99940801011935898</v>
      </c>
      <c r="R4699">
        <f t="shared" si="442"/>
        <v>-2.5717406824076193E-4</v>
      </c>
      <c r="S4699">
        <f t="shared" si="443"/>
        <v>0</v>
      </c>
    </row>
    <row r="4700" spans="1:19" x14ac:dyDescent="0.35">
      <c r="A4700">
        <v>0.29956901802366021</v>
      </c>
      <c r="B4700">
        <v>0</v>
      </c>
      <c r="C4700">
        <v>0</v>
      </c>
      <c r="D4700">
        <v>1</v>
      </c>
      <c r="E4700">
        <v>0</v>
      </c>
      <c r="F4700">
        <v>0</v>
      </c>
      <c r="G4700">
        <v>1</v>
      </c>
      <c r="H4700">
        <v>1</v>
      </c>
      <c r="I4700">
        <v>0</v>
      </c>
      <c r="J4700">
        <v>0</v>
      </c>
      <c r="K4700">
        <v>-0.11523360127229657</v>
      </c>
      <c r="L4700">
        <v>0.49851409805798452</v>
      </c>
      <c r="M4700">
        <v>0</v>
      </c>
      <c r="N4700">
        <f t="shared" si="438"/>
        <v>-3.8071754235750426</v>
      </c>
      <c r="O4700">
        <f t="shared" si="439"/>
        <v>2.2210826616074042E-2</v>
      </c>
      <c r="P4700">
        <f t="shared" si="440"/>
        <v>2.1728224782749314E-2</v>
      </c>
      <c r="Q4700">
        <f t="shared" si="441"/>
        <v>0.97827177521725073</v>
      </c>
      <c r="R4700">
        <f t="shared" si="442"/>
        <v>-9.540476418394948E-3</v>
      </c>
      <c r="S4700">
        <f t="shared" si="443"/>
        <v>0</v>
      </c>
    </row>
    <row r="4701" spans="1:19" x14ac:dyDescent="0.35">
      <c r="A4701">
        <v>0.87452480986786996</v>
      </c>
      <c r="B4701">
        <v>1</v>
      </c>
      <c r="C4701">
        <v>0</v>
      </c>
      <c r="D4701">
        <v>1</v>
      </c>
      <c r="E4701">
        <v>1</v>
      </c>
      <c r="F4701">
        <v>0</v>
      </c>
      <c r="G4701">
        <v>0</v>
      </c>
      <c r="H4701">
        <v>1</v>
      </c>
      <c r="I4701">
        <v>1</v>
      </c>
      <c r="J4701">
        <v>0</v>
      </c>
      <c r="K4701">
        <v>2.7967040341412912</v>
      </c>
      <c r="L4701">
        <v>0.38161289792700759</v>
      </c>
      <c r="M4701">
        <v>0</v>
      </c>
      <c r="N4701">
        <f t="shared" si="438"/>
        <v>-1.6640875240111632</v>
      </c>
      <c r="O4701">
        <f t="shared" si="439"/>
        <v>0.18936336869991097</v>
      </c>
      <c r="P4701">
        <f t="shared" si="440"/>
        <v>0.15921405827968571</v>
      </c>
      <c r="Q4701">
        <f t="shared" si="441"/>
        <v>0.84078594172031429</v>
      </c>
      <c r="R4701">
        <f t="shared" si="442"/>
        <v>-7.5314558497814821E-2</v>
      </c>
      <c r="S4701">
        <f t="shared" si="443"/>
        <v>1</v>
      </c>
    </row>
    <row r="4702" spans="1:19" x14ac:dyDescent="0.35">
      <c r="A4702">
        <v>1.051434284281473</v>
      </c>
      <c r="B4702">
        <v>0</v>
      </c>
      <c r="C4702">
        <v>0</v>
      </c>
      <c r="D4702">
        <v>1</v>
      </c>
      <c r="E4702">
        <v>1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-0.42376427072036527</v>
      </c>
      <c r="L4702">
        <v>0.32965680897990657</v>
      </c>
      <c r="M4702">
        <v>0</v>
      </c>
      <c r="N4702">
        <f t="shared" si="438"/>
        <v>-2.3939509705999358</v>
      </c>
      <c r="O4702">
        <f t="shared" si="439"/>
        <v>9.1268371926882169E-2</v>
      </c>
      <c r="P4702">
        <f t="shared" si="440"/>
        <v>8.3635129794632584E-2</v>
      </c>
      <c r="Q4702">
        <f t="shared" si="441"/>
        <v>0.91636487020536739</v>
      </c>
      <c r="R4702">
        <f t="shared" si="442"/>
        <v>-3.7931568291452646E-2</v>
      </c>
      <c r="S4702">
        <f t="shared" si="443"/>
        <v>1</v>
      </c>
    </row>
    <row r="4703" spans="1:19" x14ac:dyDescent="0.35">
      <c r="A4703">
        <v>-1.0022562200145031E-2</v>
      </c>
      <c r="B4703">
        <v>0</v>
      </c>
      <c r="C4703">
        <v>0</v>
      </c>
      <c r="D4703">
        <v>1</v>
      </c>
      <c r="E4703">
        <v>0</v>
      </c>
      <c r="F4703">
        <v>1</v>
      </c>
      <c r="G4703">
        <v>0</v>
      </c>
      <c r="H4703">
        <v>1</v>
      </c>
      <c r="I4703">
        <v>1</v>
      </c>
      <c r="J4703">
        <v>0</v>
      </c>
      <c r="K4703">
        <v>-0.85354285536312902</v>
      </c>
      <c r="L4703">
        <v>-1.0991356370653635</v>
      </c>
      <c r="M4703">
        <v>0</v>
      </c>
      <c r="N4703">
        <f t="shared" si="438"/>
        <v>-4.5180340554079335</v>
      </c>
      <c r="O4703">
        <f t="shared" si="439"/>
        <v>1.0910451942246338E-2</v>
      </c>
      <c r="P4703">
        <f t="shared" si="440"/>
        <v>1.0792698721518073E-2</v>
      </c>
      <c r="Q4703">
        <f t="shared" si="441"/>
        <v>0.98920730127848189</v>
      </c>
      <c r="R4703">
        <f t="shared" si="442"/>
        <v>-4.7126867979488084E-3</v>
      </c>
      <c r="S4703">
        <f t="shared" si="443"/>
        <v>0</v>
      </c>
    </row>
    <row r="4704" spans="1:19" x14ac:dyDescent="0.35">
      <c r="A4704">
        <v>0.69761533545426702</v>
      </c>
      <c r="B4704">
        <v>0</v>
      </c>
      <c r="C4704">
        <v>0</v>
      </c>
      <c r="D4704">
        <v>1</v>
      </c>
      <c r="E4704">
        <v>1</v>
      </c>
      <c r="F4704">
        <v>0</v>
      </c>
      <c r="G4704">
        <v>0</v>
      </c>
      <c r="H4704">
        <v>1</v>
      </c>
      <c r="I4704">
        <v>0</v>
      </c>
      <c r="J4704">
        <v>1</v>
      </c>
      <c r="K4704">
        <v>-0.55075434583320659</v>
      </c>
      <c r="L4704">
        <v>0.56345920924186044</v>
      </c>
      <c r="M4704">
        <v>0</v>
      </c>
      <c r="N4704">
        <f t="shared" si="438"/>
        <v>-2.8145621621490315</v>
      </c>
      <c r="O4704">
        <f t="shared" si="439"/>
        <v>5.993095303619303E-2</v>
      </c>
      <c r="P4704">
        <f t="shared" si="440"/>
        <v>5.6542318029792066E-2</v>
      </c>
      <c r="Q4704">
        <f t="shared" si="441"/>
        <v>0.94345768197020796</v>
      </c>
      <c r="R4704">
        <f t="shared" si="442"/>
        <v>-2.5277574989239132E-2</v>
      </c>
      <c r="S4704">
        <f t="shared" si="443"/>
        <v>1</v>
      </c>
    </row>
    <row r="4705" spans="1:19" x14ac:dyDescent="0.35">
      <c r="A4705">
        <v>0.16688691221345797</v>
      </c>
      <c r="B4705">
        <v>0</v>
      </c>
      <c r="C4705">
        <v>0</v>
      </c>
      <c r="D4705">
        <v>1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8.8171371212793503E-2</v>
      </c>
      <c r="L4705">
        <v>0.21275560884893013</v>
      </c>
      <c r="M4705">
        <v>0</v>
      </c>
      <c r="N4705">
        <f t="shared" si="438"/>
        <v>-3.6791890258608215</v>
      </c>
      <c r="O4705">
        <f t="shared" si="439"/>
        <v>2.5243438312085465E-2</v>
      </c>
      <c r="P4705">
        <f t="shared" si="440"/>
        <v>2.4621896974678641E-2</v>
      </c>
      <c r="Q4705">
        <f t="shared" si="441"/>
        <v>0.97537810302532135</v>
      </c>
      <c r="R4705">
        <f t="shared" si="442"/>
        <v>-1.0826998428703044E-2</v>
      </c>
      <c r="S4705">
        <f t="shared" si="443"/>
        <v>0</v>
      </c>
    </row>
    <row r="4706" spans="1:19" x14ac:dyDescent="0.35">
      <c r="A4706">
        <v>0.29956901802366021</v>
      </c>
      <c r="B4706">
        <v>0</v>
      </c>
      <c r="C4706">
        <v>0</v>
      </c>
      <c r="D4706">
        <v>1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0.31564924489318746</v>
      </c>
      <c r="L4706">
        <v>0.18677756437537987</v>
      </c>
      <c r="M4706">
        <v>0</v>
      </c>
      <c r="N4706">
        <f t="shared" si="438"/>
        <v>-3.6105292872842254</v>
      </c>
      <c r="O4706">
        <f t="shared" si="439"/>
        <v>2.7037532456341013E-2</v>
      </c>
      <c r="P4706">
        <f t="shared" si="440"/>
        <v>2.6325749159016611E-2</v>
      </c>
      <c r="Q4706">
        <f t="shared" si="441"/>
        <v>0.97367425084098336</v>
      </c>
      <c r="R4706">
        <f t="shared" si="442"/>
        <v>-1.1586314912602716E-2</v>
      </c>
      <c r="S4706">
        <f t="shared" si="443"/>
        <v>0</v>
      </c>
    </row>
    <row r="4707" spans="1:19" x14ac:dyDescent="0.35">
      <c r="A4707">
        <v>0.34379638662706097</v>
      </c>
      <c r="B4707">
        <v>0</v>
      </c>
      <c r="C4707">
        <v>1</v>
      </c>
      <c r="D4707">
        <v>1</v>
      </c>
      <c r="E4707">
        <v>0</v>
      </c>
      <c r="F4707">
        <v>1</v>
      </c>
      <c r="G4707">
        <v>0</v>
      </c>
      <c r="H4707">
        <v>1</v>
      </c>
      <c r="I4707">
        <v>0</v>
      </c>
      <c r="J4707">
        <v>0</v>
      </c>
      <c r="K4707">
        <v>1.7960222422521013</v>
      </c>
      <c r="L4707">
        <v>0.69334943160961227</v>
      </c>
      <c r="M4707">
        <v>0</v>
      </c>
      <c r="N4707">
        <f t="shared" si="438"/>
        <v>-3.3316490336509528</v>
      </c>
      <c r="O4707">
        <f t="shared" si="439"/>
        <v>3.5734129672496617E-2</v>
      </c>
      <c r="P4707">
        <f t="shared" si="440"/>
        <v>3.4501257271299823E-2</v>
      </c>
      <c r="Q4707">
        <f t="shared" si="441"/>
        <v>0.96549874272870018</v>
      </c>
      <c r="R4707">
        <f t="shared" si="442"/>
        <v>-1.5248287421969485E-2</v>
      </c>
      <c r="S4707">
        <f t="shared" si="443"/>
        <v>0</v>
      </c>
    </row>
    <row r="4708" spans="1:19" x14ac:dyDescent="0.35">
      <c r="A4708">
        <v>3.4204806403255718E-2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1</v>
      </c>
      <c r="H4708">
        <v>1</v>
      </c>
      <c r="I4708">
        <v>0</v>
      </c>
      <c r="J4708">
        <v>1</v>
      </c>
      <c r="K4708">
        <v>-0.25459140543960596</v>
      </c>
      <c r="L4708">
        <v>0.71932747608316205</v>
      </c>
      <c r="M4708">
        <v>0</v>
      </c>
      <c r="N4708">
        <f t="shared" si="438"/>
        <v>-3.4646654198607374</v>
      </c>
      <c r="O4708">
        <f t="shared" si="439"/>
        <v>3.1283470503448617E-2</v>
      </c>
      <c r="P4708">
        <f t="shared" si="440"/>
        <v>3.0334502004746331E-2</v>
      </c>
      <c r="Q4708">
        <f t="shared" si="441"/>
        <v>0.9696654979952537</v>
      </c>
      <c r="R4708">
        <f t="shared" si="442"/>
        <v>-1.3378056897682313E-2</v>
      </c>
      <c r="S4708">
        <f t="shared" si="443"/>
        <v>0</v>
      </c>
    </row>
    <row r="4709" spans="1:19" x14ac:dyDescent="0.35">
      <c r="A4709">
        <v>-0.18693203661374805</v>
      </c>
      <c r="B4709">
        <v>0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-0.36612181923436254</v>
      </c>
      <c r="L4709">
        <v>2.4988235225213624</v>
      </c>
      <c r="M4709">
        <v>0</v>
      </c>
      <c r="N4709">
        <f t="shared" si="438"/>
        <v>-4.3652330426300914</v>
      </c>
      <c r="O4709">
        <f t="shared" si="439"/>
        <v>1.2711692463799431E-2</v>
      </c>
      <c r="P4709">
        <f t="shared" si="440"/>
        <v>1.2552133601690224E-2</v>
      </c>
      <c r="Q4709">
        <f t="shared" si="441"/>
        <v>0.98744786639830973</v>
      </c>
      <c r="R4709">
        <f t="shared" si="442"/>
        <v>-5.4858242414664833E-3</v>
      </c>
      <c r="S4709">
        <f t="shared" si="443"/>
        <v>0</v>
      </c>
    </row>
    <row r="4710" spans="1:19" x14ac:dyDescent="0.35">
      <c r="A4710">
        <v>-0.8503425656647593</v>
      </c>
      <c r="B4710">
        <v>0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-0.23935259642606507</v>
      </c>
      <c r="L4710">
        <v>-0.78739910338275876</v>
      </c>
      <c r="M4710">
        <v>0</v>
      </c>
      <c r="N4710">
        <f t="shared" si="438"/>
        <v>-5.4066944321695605</v>
      </c>
      <c r="O4710">
        <f t="shared" si="439"/>
        <v>4.4864459786326761E-3</v>
      </c>
      <c r="P4710">
        <f t="shared" si="440"/>
        <v>4.4664076818495086E-3</v>
      </c>
      <c r="Q4710">
        <f t="shared" si="441"/>
        <v>0.99553359231815053</v>
      </c>
      <c r="R4710">
        <f t="shared" si="442"/>
        <v>-1.9440809783430892E-3</v>
      </c>
      <c r="S4710">
        <f t="shared" si="443"/>
        <v>0</v>
      </c>
    </row>
    <row r="4711" spans="1:19" x14ac:dyDescent="0.35">
      <c r="A4711">
        <v>0.83029744126446925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-0.68635766082326677</v>
      </c>
      <c r="L4711">
        <v>0.21275560884893013</v>
      </c>
      <c r="M4711">
        <v>0</v>
      </c>
      <c r="N4711">
        <f t="shared" si="438"/>
        <v>-2.8920562708588728</v>
      </c>
      <c r="O4711">
        <f t="shared" si="439"/>
        <v>5.5462050279607232E-2</v>
      </c>
      <c r="P4711">
        <f t="shared" si="440"/>
        <v>5.2547649879893389E-2</v>
      </c>
      <c r="Q4711">
        <f t="shared" si="441"/>
        <v>0.94745235012010665</v>
      </c>
      <c r="R4711">
        <f t="shared" si="442"/>
        <v>-2.3442622626668169E-2</v>
      </c>
      <c r="S4711">
        <f t="shared" si="443"/>
        <v>1</v>
      </c>
    </row>
    <row r="4712" spans="1:19" x14ac:dyDescent="0.35">
      <c r="A4712">
        <v>0.78607007266106854</v>
      </c>
      <c r="B4712">
        <v>0</v>
      </c>
      <c r="C4712">
        <v>0</v>
      </c>
      <c r="D4712">
        <v>1</v>
      </c>
      <c r="E4712">
        <v>1</v>
      </c>
      <c r="F4712">
        <v>0</v>
      </c>
      <c r="G4712">
        <v>0</v>
      </c>
      <c r="H4712">
        <v>0</v>
      </c>
      <c r="I4712">
        <v>1</v>
      </c>
      <c r="J4712">
        <v>0</v>
      </c>
      <c r="K4712">
        <v>1.1093916926912526E-2</v>
      </c>
      <c r="L4712">
        <v>0.9141628096347898</v>
      </c>
      <c r="M4712">
        <v>0</v>
      </c>
      <c r="N4712">
        <f t="shared" si="438"/>
        <v>-2.7563313128443738</v>
      </c>
      <c r="O4712">
        <f t="shared" si="439"/>
        <v>6.3524392508980537E-2</v>
      </c>
      <c r="P4712">
        <f t="shared" si="440"/>
        <v>5.9730075733494876E-2</v>
      </c>
      <c r="Q4712">
        <f t="shared" si="441"/>
        <v>0.94026992426650513</v>
      </c>
      <c r="R4712">
        <f t="shared" si="442"/>
        <v>-2.6747455132555862E-2</v>
      </c>
      <c r="S4712">
        <f t="shared" si="443"/>
        <v>1</v>
      </c>
    </row>
    <row r="4713" spans="1:19" x14ac:dyDescent="0.35">
      <c r="A4713">
        <v>1.5379353389188812</v>
      </c>
      <c r="B4713">
        <v>0</v>
      </c>
      <c r="C4713">
        <v>0</v>
      </c>
      <c r="D4713">
        <v>1</v>
      </c>
      <c r="E4713">
        <v>0</v>
      </c>
      <c r="F4713">
        <v>1</v>
      </c>
      <c r="G4713">
        <v>0</v>
      </c>
      <c r="H4713">
        <v>1</v>
      </c>
      <c r="I4713">
        <v>0</v>
      </c>
      <c r="J4713">
        <v>0</v>
      </c>
      <c r="K4713">
        <v>2.8249731291229323</v>
      </c>
      <c r="L4713">
        <v>0.62840432042573635</v>
      </c>
      <c r="M4713">
        <v>0</v>
      </c>
      <c r="N4713">
        <f t="shared" si="438"/>
        <v>-1.5060428770112071</v>
      </c>
      <c r="O4713">
        <f t="shared" si="439"/>
        <v>0.22178587779033043</v>
      </c>
      <c r="P4713">
        <f t="shared" si="440"/>
        <v>0.18152597916047522</v>
      </c>
      <c r="Q4713">
        <f t="shared" si="441"/>
        <v>0.81847402083952481</v>
      </c>
      <c r="R4713">
        <f t="shared" si="442"/>
        <v>-8.699510096199381E-2</v>
      </c>
      <c r="S4713">
        <f t="shared" si="443"/>
        <v>1</v>
      </c>
    </row>
    <row r="4714" spans="1:19" x14ac:dyDescent="0.35">
      <c r="A4714">
        <v>-1.248388883095366</v>
      </c>
      <c r="B4714">
        <v>0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0.83929005896718212</v>
      </c>
      <c r="L4714">
        <v>-0.61854181430468136</v>
      </c>
      <c r="M4714">
        <v>0</v>
      </c>
      <c r="N4714">
        <f t="shared" si="438"/>
        <v>-5.9737009765515321</v>
      </c>
      <c r="O4714">
        <f t="shared" si="439"/>
        <v>2.5448057028467151E-3</v>
      </c>
      <c r="P4714">
        <f t="shared" si="440"/>
        <v>2.5383461052023971E-3</v>
      </c>
      <c r="Q4714">
        <f t="shared" si="441"/>
        <v>0.99746165389479757</v>
      </c>
      <c r="R4714">
        <f t="shared" si="442"/>
        <v>-1.1037912021152276E-3</v>
      </c>
      <c r="S4714">
        <f t="shared" si="443"/>
        <v>0</v>
      </c>
    </row>
    <row r="4715" spans="1:19" x14ac:dyDescent="0.35">
      <c r="A4715">
        <v>-0.89456993426816012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-1.0454635080119274</v>
      </c>
      <c r="L4715">
        <v>-0.44968452522660435</v>
      </c>
      <c r="M4715">
        <v>0</v>
      </c>
      <c r="N4715">
        <f t="shared" si="438"/>
        <v>-5.6049721729335875</v>
      </c>
      <c r="O4715">
        <f t="shared" si="439"/>
        <v>3.6795229331587761E-3</v>
      </c>
      <c r="P4715">
        <f t="shared" si="440"/>
        <v>3.666033678166231E-3</v>
      </c>
      <c r="Q4715">
        <f t="shared" si="441"/>
        <v>0.9963339663218338</v>
      </c>
      <c r="R4715">
        <f t="shared" si="442"/>
        <v>-1.5950637653678235E-3</v>
      </c>
      <c r="S4715">
        <f t="shared" si="443"/>
        <v>0</v>
      </c>
    </row>
    <row r="4716" spans="1:19" x14ac:dyDescent="0.35">
      <c r="A4716">
        <v>1.5821627075222819</v>
      </c>
      <c r="B4716">
        <v>0</v>
      </c>
      <c r="C4716">
        <v>0</v>
      </c>
      <c r="D4716">
        <v>1</v>
      </c>
      <c r="E4716">
        <v>0</v>
      </c>
      <c r="F4716">
        <v>1</v>
      </c>
      <c r="G4716">
        <v>0</v>
      </c>
      <c r="H4716">
        <v>1</v>
      </c>
      <c r="I4716">
        <v>0</v>
      </c>
      <c r="J4716">
        <v>0</v>
      </c>
      <c r="K4716">
        <v>3.0140227018126584</v>
      </c>
      <c r="L4716">
        <v>-0.43669550298982895</v>
      </c>
      <c r="M4716">
        <v>0</v>
      </c>
      <c r="N4716">
        <f t="shared" si="438"/>
        <v>-1.4166249706071086</v>
      </c>
      <c r="O4716">
        <f t="shared" si="439"/>
        <v>0.24253118701964263</v>
      </c>
      <c r="P4716">
        <f t="shared" si="440"/>
        <v>0.19519122703179967</v>
      </c>
      <c r="Q4716">
        <f t="shared" si="441"/>
        <v>0.8048087729682003</v>
      </c>
      <c r="R4716">
        <f t="shared" si="442"/>
        <v>-9.4307298154309424E-2</v>
      </c>
      <c r="S4716">
        <f t="shared" si="443"/>
        <v>1</v>
      </c>
    </row>
    <row r="4717" spans="1:19" x14ac:dyDescent="0.35">
      <c r="A4717">
        <v>0.60916059824746549</v>
      </c>
      <c r="B4717">
        <v>0</v>
      </c>
      <c r="C4717">
        <v>0</v>
      </c>
      <c r="D4717">
        <v>1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-0.28948606955756928</v>
      </c>
      <c r="L4717">
        <v>4.3898319770852672E-2</v>
      </c>
      <c r="M4717">
        <v>0</v>
      </c>
      <c r="N4717">
        <f t="shared" si="438"/>
        <v>-3.1962284371993759</v>
      </c>
      <c r="O4717">
        <f t="shared" si="439"/>
        <v>4.0916231470158951E-2</v>
      </c>
      <c r="P4717">
        <f t="shared" si="440"/>
        <v>3.9307900321978922E-2</v>
      </c>
      <c r="Q4717">
        <f t="shared" si="441"/>
        <v>0.96069209967802105</v>
      </c>
      <c r="R4717">
        <f t="shared" si="442"/>
        <v>-1.7415780736193737E-2</v>
      </c>
      <c r="S4717">
        <f t="shared" si="443"/>
        <v>0</v>
      </c>
    </row>
    <row r="4718" spans="1:19" x14ac:dyDescent="0.35">
      <c r="A4718">
        <v>1.1841163900916754</v>
      </c>
      <c r="B4718">
        <v>0</v>
      </c>
      <c r="C4718">
        <v>1</v>
      </c>
      <c r="D4718">
        <v>1</v>
      </c>
      <c r="E4718">
        <v>0</v>
      </c>
      <c r="F4718">
        <v>1</v>
      </c>
      <c r="G4718">
        <v>0</v>
      </c>
      <c r="H4718">
        <v>0</v>
      </c>
      <c r="I4718">
        <v>1</v>
      </c>
      <c r="J4718">
        <v>0</v>
      </c>
      <c r="K4718">
        <v>-0.89373797479014994</v>
      </c>
      <c r="L4718">
        <v>-9.8980924833674058E-2</v>
      </c>
      <c r="M4718">
        <v>0</v>
      </c>
      <c r="N4718">
        <f t="shared" si="438"/>
        <v>-2.2941620819527659</v>
      </c>
      <c r="O4718">
        <f t="shared" si="439"/>
        <v>0.10084585844069187</v>
      </c>
      <c r="P4718">
        <f t="shared" si="440"/>
        <v>9.1607610336597312E-2</v>
      </c>
      <c r="Q4718">
        <f t="shared" si="441"/>
        <v>0.90839238966340274</v>
      </c>
      <c r="R4718">
        <f t="shared" si="442"/>
        <v>-4.1726512872639752E-2</v>
      </c>
      <c r="S4718">
        <f t="shared" si="443"/>
        <v>1</v>
      </c>
    </row>
    <row r="4719" spans="1:19" x14ac:dyDescent="0.35">
      <c r="A4719">
        <v>-1.5137530947157707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0.96848865712546406</v>
      </c>
      <c r="L4719">
        <v>-1.4888063041686188</v>
      </c>
      <c r="M4719">
        <v>0</v>
      </c>
      <c r="N4719">
        <f t="shared" si="438"/>
        <v>-6.6222657436209023</v>
      </c>
      <c r="O4719">
        <f t="shared" si="439"/>
        <v>1.3304131530175939E-3</v>
      </c>
      <c r="P4719">
        <f t="shared" si="440"/>
        <v>1.3286455055612975E-3</v>
      </c>
      <c r="Q4719">
        <f t="shared" si="441"/>
        <v>0.99867135449443867</v>
      </c>
      <c r="R4719">
        <f t="shared" si="442"/>
        <v>-5.7740708113026976E-4</v>
      </c>
      <c r="S4719">
        <f t="shared" si="443"/>
        <v>0</v>
      </c>
    </row>
    <row r="4720" spans="1:19" x14ac:dyDescent="0.35">
      <c r="A4720">
        <v>0.52070586104066396</v>
      </c>
      <c r="B4720">
        <v>0</v>
      </c>
      <c r="C4720">
        <v>0</v>
      </c>
      <c r="D4720">
        <v>1</v>
      </c>
      <c r="E4720">
        <v>1</v>
      </c>
      <c r="F4720">
        <v>0</v>
      </c>
      <c r="G4720">
        <v>0</v>
      </c>
      <c r="H4720">
        <v>1</v>
      </c>
      <c r="I4720">
        <v>0</v>
      </c>
      <c r="J4720">
        <v>1</v>
      </c>
      <c r="K4720">
        <v>-0.94055866335349336</v>
      </c>
      <c r="L4720">
        <v>0.13482147542827885</v>
      </c>
      <c r="M4720">
        <v>0</v>
      </c>
      <c r="N4720">
        <f t="shared" si="438"/>
        <v>-3.1762901481879338</v>
      </c>
      <c r="O4720">
        <f t="shared" si="439"/>
        <v>4.1740218265089175E-2</v>
      </c>
      <c r="P4720">
        <f t="shared" si="440"/>
        <v>4.006778036716601E-2</v>
      </c>
      <c r="Q4720">
        <f t="shared" si="441"/>
        <v>0.95993221963283404</v>
      </c>
      <c r="R4720">
        <f t="shared" si="442"/>
        <v>-1.7759431209047001E-2</v>
      </c>
      <c r="S4720">
        <f t="shared" si="443"/>
        <v>0</v>
      </c>
    </row>
    <row r="4721" spans="1:19" x14ac:dyDescent="0.35">
      <c r="A4721">
        <v>1.7148448133324843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-0.20247026156720502</v>
      </c>
      <c r="L4721">
        <v>-0.95625639246083627</v>
      </c>
      <c r="M4721">
        <v>0</v>
      </c>
      <c r="N4721">
        <f t="shared" si="438"/>
        <v>-1.2315271779701953</v>
      </c>
      <c r="O4721">
        <f t="shared" si="439"/>
        <v>0.29184653557490359</v>
      </c>
      <c r="P4721">
        <f t="shared" si="440"/>
        <v>0.22591424564607798</v>
      </c>
      <c r="Q4721">
        <f t="shared" si="441"/>
        <v>0.77408575435392202</v>
      </c>
      <c r="R4721">
        <f t="shared" si="442"/>
        <v>-0.11121092487300654</v>
      </c>
      <c r="S4721">
        <f t="shared" si="443"/>
        <v>1</v>
      </c>
    </row>
    <row r="4722" spans="1:19" x14ac:dyDescent="0.35">
      <c r="A4722">
        <v>-1.0714794086817632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-0.8712110397266547</v>
      </c>
      <c r="L4722">
        <v>-0.54060768088403055</v>
      </c>
      <c r="M4722">
        <v>0</v>
      </c>
      <c r="N4722">
        <f t="shared" si="438"/>
        <v>-5.9539945030803709</v>
      </c>
      <c r="O4722">
        <f t="shared" si="439"/>
        <v>2.5954522422443177E-3</v>
      </c>
      <c r="P4722">
        <f t="shared" si="440"/>
        <v>2.5887333085740072E-3</v>
      </c>
      <c r="Q4722">
        <f t="shared" si="441"/>
        <v>0.99741126669142599</v>
      </c>
      <c r="R4722">
        <f t="shared" si="442"/>
        <v>-1.1257303283238665E-3</v>
      </c>
      <c r="S4722">
        <f t="shared" si="443"/>
        <v>0</v>
      </c>
    </row>
    <row r="4723" spans="1:19" x14ac:dyDescent="0.35">
      <c r="A4723">
        <v>-9.8477299406946536E-2</v>
      </c>
      <c r="B4723">
        <v>0</v>
      </c>
      <c r="C4723">
        <v>0</v>
      </c>
      <c r="D4723">
        <v>1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-0.58498645303753771</v>
      </c>
      <c r="L4723">
        <v>-0.48865159193692953</v>
      </c>
      <c r="M4723">
        <v>0</v>
      </c>
      <c r="N4723">
        <f t="shared" si="438"/>
        <v>-4.236770707447028</v>
      </c>
      <c r="O4723">
        <f t="shared" si="439"/>
        <v>1.4454193376652177E-2</v>
      </c>
      <c r="P4723">
        <f t="shared" si="440"/>
        <v>1.4248246466940813E-2</v>
      </c>
      <c r="Q4723">
        <f t="shared" si="441"/>
        <v>0.98575175353305922</v>
      </c>
      <c r="R4723">
        <f t="shared" si="442"/>
        <v>-6.2324416967335285E-3</v>
      </c>
      <c r="S4723">
        <f t="shared" si="443"/>
        <v>0</v>
      </c>
    </row>
    <row r="4724" spans="1:19" x14ac:dyDescent="0.35">
      <c r="A4724">
        <v>1.5821627075222819</v>
      </c>
      <c r="B4724">
        <v>0</v>
      </c>
      <c r="C4724">
        <v>0</v>
      </c>
      <c r="D4724">
        <v>1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-0.35309153326626225</v>
      </c>
      <c r="L4724">
        <v>0.71932747608316205</v>
      </c>
      <c r="M4724">
        <v>0</v>
      </c>
      <c r="N4724">
        <f t="shared" si="438"/>
        <v>-1.7978668905520276</v>
      </c>
      <c r="O4724">
        <f t="shared" si="439"/>
        <v>0.16565186517718911</v>
      </c>
      <c r="P4724">
        <f t="shared" si="440"/>
        <v>0.14211092533361891</v>
      </c>
      <c r="Q4724">
        <f t="shared" si="441"/>
        <v>0.85788907466638109</v>
      </c>
      <c r="R4724">
        <f t="shared" si="442"/>
        <v>-6.6568862937580603E-2</v>
      </c>
      <c r="S4724">
        <f t="shared" si="443"/>
        <v>1</v>
      </c>
    </row>
    <row r="4725" spans="1:19" x14ac:dyDescent="0.35">
      <c r="A4725">
        <v>-0.89456993426816012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-4.5444273036369928E-2</v>
      </c>
      <c r="L4725">
        <v>-0.12495896930722479</v>
      </c>
      <c r="M4725">
        <v>0</v>
      </c>
      <c r="N4725">
        <f t="shared" si="438"/>
        <v>-5.252453181572184</v>
      </c>
      <c r="O4725">
        <f t="shared" si="439"/>
        <v>5.2346610608855646E-3</v>
      </c>
      <c r="P4725">
        <f t="shared" si="440"/>
        <v>5.2074020760099014E-3</v>
      </c>
      <c r="Q4725">
        <f t="shared" si="441"/>
        <v>0.99479259792399011</v>
      </c>
      <c r="R4725">
        <f t="shared" si="442"/>
        <v>-2.267454898609089E-3</v>
      </c>
      <c r="S4725">
        <f t="shared" si="443"/>
        <v>0</v>
      </c>
    </row>
    <row r="4726" spans="1:19" x14ac:dyDescent="0.35">
      <c r="A4726">
        <v>1.4937079703154805</v>
      </c>
      <c r="B4726">
        <v>0</v>
      </c>
      <c r="C4726">
        <v>0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-0.33542334890273651</v>
      </c>
      <c r="L4726">
        <v>0.34264583121668196</v>
      </c>
      <c r="M4726">
        <v>0</v>
      </c>
      <c r="N4726">
        <f t="shared" si="438"/>
        <v>-1.6461538121907604</v>
      </c>
      <c r="O4726">
        <f t="shared" si="439"/>
        <v>0.19278999097357225</v>
      </c>
      <c r="P4726">
        <f t="shared" si="440"/>
        <v>0.1616294506430376</v>
      </c>
      <c r="Q4726">
        <f t="shared" si="441"/>
        <v>0.83837054935696242</v>
      </c>
      <c r="R4726">
        <f t="shared" si="442"/>
        <v>-7.6563986176674703E-2</v>
      </c>
      <c r="S4726">
        <f t="shared" si="443"/>
        <v>1</v>
      </c>
    </row>
    <row r="4727" spans="1:19" x14ac:dyDescent="0.35">
      <c r="A4727">
        <v>1.5379353389188812</v>
      </c>
      <c r="B4727">
        <v>1</v>
      </c>
      <c r="C4727">
        <v>0</v>
      </c>
      <c r="D4727">
        <v>1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1.0210515056069531</v>
      </c>
      <c r="L4727">
        <v>0.38161289792700759</v>
      </c>
      <c r="M4727">
        <v>0</v>
      </c>
      <c r="N4727">
        <f t="shared" si="438"/>
        <v>-1.458577552756136</v>
      </c>
      <c r="O4727">
        <f t="shared" si="439"/>
        <v>0.2325668536384623</v>
      </c>
      <c r="P4727">
        <f t="shared" si="440"/>
        <v>0.18868498122591817</v>
      </c>
      <c r="Q4727">
        <f t="shared" si="441"/>
        <v>0.81131501877408185</v>
      </c>
      <c r="R4727">
        <f t="shared" si="442"/>
        <v>-9.0810484443277981E-2</v>
      </c>
      <c r="S4727">
        <f t="shared" si="443"/>
        <v>1</v>
      </c>
    </row>
    <row r="4728" spans="1:19" x14ac:dyDescent="0.35">
      <c r="A4728">
        <v>-0.8503425656647593</v>
      </c>
      <c r="B4728">
        <v>0</v>
      </c>
      <c r="C4728">
        <v>0</v>
      </c>
      <c r="D4728">
        <v>1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1</v>
      </c>
      <c r="K4728">
        <v>0.18534638521218527</v>
      </c>
      <c r="L4728">
        <v>0.16079951990182959</v>
      </c>
      <c r="M4728">
        <v>0</v>
      </c>
      <c r="N4728">
        <f t="shared" si="438"/>
        <v>-5.7092426678750927</v>
      </c>
      <c r="O4728">
        <f t="shared" si="439"/>
        <v>3.3151822884722043E-3</v>
      </c>
      <c r="P4728">
        <f t="shared" si="440"/>
        <v>3.3042281697667226E-3</v>
      </c>
      <c r="Q4728">
        <f t="shared" si="441"/>
        <v>0.99669577183023328</v>
      </c>
      <c r="R4728">
        <f t="shared" si="442"/>
        <v>-1.4373840935212139E-3</v>
      </c>
      <c r="S4728">
        <f t="shared" si="443"/>
        <v>0</v>
      </c>
    </row>
    <row r="4729" spans="1:19" x14ac:dyDescent="0.35">
      <c r="A4729">
        <v>1.6706174447290836</v>
      </c>
      <c r="B4729">
        <v>1</v>
      </c>
      <c r="C4729">
        <v>0</v>
      </c>
      <c r="D4729">
        <v>1</v>
      </c>
      <c r="E4729">
        <v>0</v>
      </c>
      <c r="F4729">
        <v>1</v>
      </c>
      <c r="G4729">
        <v>0</v>
      </c>
      <c r="H4729">
        <v>1</v>
      </c>
      <c r="I4729">
        <v>0</v>
      </c>
      <c r="J4729">
        <v>0</v>
      </c>
      <c r="K4729">
        <v>1.5104602124766162</v>
      </c>
      <c r="L4729">
        <v>-0.31979430285885252</v>
      </c>
      <c r="M4729">
        <v>0</v>
      </c>
      <c r="N4729">
        <f t="shared" si="438"/>
        <v>-1.0869408556989573</v>
      </c>
      <c r="O4729">
        <f t="shared" si="439"/>
        <v>0.33724660330097528</v>
      </c>
      <c r="P4729">
        <f t="shared" si="440"/>
        <v>0.25219477280292696</v>
      </c>
      <c r="Q4729">
        <f t="shared" si="441"/>
        <v>0.74780522719707299</v>
      </c>
      <c r="R4729">
        <f t="shared" si="442"/>
        <v>-0.12621150343038118</v>
      </c>
      <c r="S4729">
        <f t="shared" si="443"/>
        <v>1</v>
      </c>
    </row>
    <row r="4730" spans="1:19" x14ac:dyDescent="0.35">
      <c r="A4730">
        <v>0.12265954361005722</v>
      </c>
      <c r="B4730">
        <v>0</v>
      </c>
      <c r="C4730">
        <v>0</v>
      </c>
      <c r="D4730">
        <v>1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7.1185754451190825E-3</v>
      </c>
      <c r="L4730">
        <v>-0.21588212496465098</v>
      </c>
      <c r="M4730">
        <v>0</v>
      </c>
      <c r="N4730">
        <f t="shared" si="438"/>
        <v>-3.7712998346793634</v>
      </c>
      <c r="O4730">
        <f t="shared" si="439"/>
        <v>2.3022118881538534E-2</v>
      </c>
      <c r="P4730">
        <f t="shared" si="440"/>
        <v>2.2504028462950951E-2</v>
      </c>
      <c r="Q4730">
        <f t="shared" si="441"/>
        <v>0.97749597153704904</v>
      </c>
      <c r="R4730">
        <f t="shared" si="442"/>
        <v>-9.885023745737789E-3</v>
      </c>
      <c r="S4730">
        <f t="shared" si="443"/>
        <v>0</v>
      </c>
    </row>
    <row r="4731" spans="1:19" x14ac:dyDescent="0.35">
      <c r="A4731">
        <v>-0.62920572264775554</v>
      </c>
      <c r="B4731">
        <v>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1</v>
      </c>
      <c r="K4731">
        <v>-0.71816039267761311</v>
      </c>
      <c r="L4731">
        <v>-0.82636617009308444</v>
      </c>
      <c r="M4731">
        <v>0</v>
      </c>
      <c r="N4731">
        <f t="shared" si="438"/>
        <v>-4.8474276400212739</v>
      </c>
      <c r="O4731">
        <f t="shared" si="439"/>
        <v>7.8485408768818547E-3</v>
      </c>
      <c r="P4731">
        <f t="shared" si="440"/>
        <v>7.7874209849559412E-3</v>
      </c>
      <c r="Q4731">
        <f t="shared" si="441"/>
        <v>0.99221257901504401</v>
      </c>
      <c r="R4731">
        <f t="shared" si="442"/>
        <v>-3.3952713915566604E-3</v>
      </c>
      <c r="S4731">
        <f t="shared" si="443"/>
        <v>0</v>
      </c>
    </row>
    <row r="4732" spans="1:19" x14ac:dyDescent="0.35">
      <c r="A4732">
        <v>0.69761533545426702</v>
      </c>
      <c r="B4732">
        <v>0</v>
      </c>
      <c r="C4732">
        <v>0</v>
      </c>
      <c r="D4732">
        <v>1</v>
      </c>
      <c r="E4732">
        <v>0</v>
      </c>
      <c r="F4732">
        <v>0</v>
      </c>
      <c r="G4732">
        <v>1</v>
      </c>
      <c r="H4732">
        <v>1</v>
      </c>
      <c r="I4732">
        <v>1</v>
      </c>
      <c r="J4732">
        <v>0</v>
      </c>
      <c r="K4732">
        <v>-0.16845900666741814</v>
      </c>
      <c r="L4732">
        <v>0.12183245319150394</v>
      </c>
      <c r="M4732">
        <v>0</v>
      </c>
      <c r="N4732">
        <f t="shared" si="438"/>
        <v>-2.9916960638734147</v>
      </c>
      <c r="O4732">
        <f t="shared" si="439"/>
        <v>5.0202218307245527E-2</v>
      </c>
      <c r="P4732">
        <f t="shared" si="440"/>
        <v>4.7802430267347283E-2</v>
      </c>
      <c r="Q4732">
        <f t="shared" si="441"/>
        <v>0.95219756973265268</v>
      </c>
      <c r="R4732">
        <f t="shared" si="442"/>
        <v>-2.1272931297808727E-2</v>
      </c>
      <c r="S4732">
        <f t="shared" si="443"/>
        <v>0</v>
      </c>
    </row>
    <row r="4733" spans="1:19" x14ac:dyDescent="0.35">
      <c r="A4733">
        <v>-9.8477299406946536E-2</v>
      </c>
      <c r="B4733">
        <v>0</v>
      </c>
      <c r="C4733">
        <v>0</v>
      </c>
      <c r="D4733">
        <v>1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1</v>
      </c>
      <c r="K4733">
        <v>-0.95447235853976986</v>
      </c>
      <c r="L4733">
        <v>-0.3587613695691777</v>
      </c>
      <c r="M4733">
        <v>0</v>
      </c>
      <c r="N4733">
        <f t="shared" si="438"/>
        <v>-4.6524319372306762</v>
      </c>
      <c r="O4733">
        <f t="shared" si="439"/>
        <v>9.5383769670970096E-3</v>
      </c>
      <c r="P4733">
        <f t="shared" si="440"/>
        <v>9.4482559402572237E-3</v>
      </c>
      <c r="Q4733">
        <f t="shared" si="441"/>
        <v>0.99055174405974278</v>
      </c>
      <c r="R4733">
        <f t="shared" si="442"/>
        <v>-4.1228330253217215E-3</v>
      </c>
      <c r="S4733">
        <f t="shared" si="443"/>
        <v>0</v>
      </c>
    </row>
    <row r="4734" spans="1:19" x14ac:dyDescent="0.35">
      <c r="A4734">
        <v>-1.1599341458885646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1</v>
      </c>
      <c r="I4734">
        <v>1</v>
      </c>
      <c r="J4734">
        <v>0</v>
      </c>
      <c r="K4734">
        <v>-0.84537132009499827</v>
      </c>
      <c r="L4734">
        <v>-0.51462963641048021</v>
      </c>
      <c r="M4734">
        <v>0</v>
      </c>
      <c r="N4734">
        <f t="shared" si="438"/>
        <v>-5.8447798316938453</v>
      </c>
      <c r="O4734">
        <f t="shared" si="439"/>
        <v>2.8949720236175281E-3</v>
      </c>
      <c r="P4734">
        <f t="shared" si="440"/>
        <v>2.886615352927857E-3</v>
      </c>
      <c r="Q4734">
        <f t="shared" si="441"/>
        <v>0.99711338464707211</v>
      </c>
      <c r="R4734">
        <f t="shared" si="442"/>
        <v>-1.2554539985688091E-3</v>
      </c>
      <c r="S4734">
        <f t="shared" si="443"/>
        <v>0</v>
      </c>
    </row>
    <row r="4735" spans="1:19" x14ac:dyDescent="0.35">
      <c r="A4735">
        <v>-1.5579804633191714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0.31542839258864364</v>
      </c>
      <c r="L4735">
        <v>-0.69647594772533261</v>
      </c>
      <c r="M4735">
        <v>0</v>
      </c>
      <c r="N4735">
        <f t="shared" si="438"/>
        <v>-6.8722788170884996</v>
      </c>
      <c r="O4735">
        <f t="shared" si="439"/>
        <v>1.0361132596969267E-3</v>
      </c>
      <c r="P4735">
        <f t="shared" si="440"/>
        <v>1.0350408401581109E-3</v>
      </c>
      <c r="Q4735">
        <f t="shared" si="441"/>
        <v>0.99896495915984185</v>
      </c>
      <c r="R4735">
        <f t="shared" si="442"/>
        <v>-4.4974531798324616E-4</v>
      </c>
      <c r="S4735">
        <f t="shared" si="443"/>
        <v>0</v>
      </c>
    </row>
    <row r="4736" spans="1:19" x14ac:dyDescent="0.35">
      <c r="A4736">
        <v>-0.89456993426816012</v>
      </c>
      <c r="B4736">
        <v>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-0.65345066744619984</v>
      </c>
      <c r="L4736">
        <v>0.16079951990182959</v>
      </c>
      <c r="M4736">
        <v>0</v>
      </c>
      <c r="N4736">
        <f t="shared" si="438"/>
        <v>-5.6162383894880819</v>
      </c>
      <c r="O4736">
        <f t="shared" si="439"/>
        <v>3.638301273064326E-3</v>
      </c>
      <c r="P4736">
        <f t="shared" si="440"/>
        <v>3.6251120233746813E-3</v>
      </c>
      <c r="Q4736">
        <f t="shared" si="441"/>
        <v>0.99637488797662532</v>
      </c>
      <c r="R4736">
        <f t="shared" si="442"/>
        <v>-1.5772266901418347E-3</v>
      </c>
      <c r="S4736">
        <f t="shared" si="443"/>
        <v>0</v>
      </c>
    </row>
    <row r="4737" spans="1:19" x14ac:dyDescent="0.35">
      <c r="A4737">
        <v>7.8432175006656474E-2</v>
      </c>
      <c r="B4737">
        <v>0</v>
      </c>
      <c r="C4737">
        <v>0</v>
      </c>
      <c r="D4737">
        <v>1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4.1571534953994349E-2</v>
      </c>
      <c r="L4737">
        <v>1.0960091209496421</v>
      </c>
      <c r="M4737">
        <v>0</v>
      </c>
      <c r="N4737">
        <f t="shared" si="438"/>
        <v>-4.009067927495642</v>
      </c>
      <c r="O4737">
        <f t="shared" si="439"/>
        <v>1.815030475513631E-2</v>
      </c>
      <c r="P4737">
        <f t="shared" si="440"/>
        <v>1.7826743920193032E-2</v>
      </c>
      <c r="Q4737">
        <f t="shared" si="441"/>
        <v>0.98217325607980699</v>
      </c>
      <c r="R4737">
        <f t="shared" si="442"/>
        <v>-7.8118955913968119E-3</v>
      </c>
      <c r="S4737">
        <f t="shared" si="443"/>
        <v>0</v>
      </c>
    </row>
    <row r="4738" spans="1:19" x14ac:dyDescent="0.35">
      <c r="A4738">
        <v>1.051434284281473</v>
      </c>
      <c r="B4738">
        <v>0</v>
      </c>
      <c r="C4738">
        <v>0</v>
      </c>
      <c r="D4738">
        <v>1</v>
      </c>
      <c r="E4738">
        <v>1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-0.50768814644711258</v>
      </c>
      <c r="L4738">
        <v>-0.43669550298982895</v>
      </c>
      <c r="M4738">
        <v>0</v>
      </c>
      <c r="N4738">
        <f t="shared" si="438"/>
        <v>-2.4177096216540956</v>
      </c>
      <c r="O4738">
        <f t="shared" si="439"/>
        <v>8.912551501864098E-2</v>
      </c>
      <c r="P4738">
        <f t="shared" si="440"/>
        <v>8.1832179844868985E-2</v>
      </c>
      <c r="Q4738">
        <f t="shared" si="441"/>
        <v>0.91816782015513099</v>
      </c>
      <c r="R4738">
        <f t="shared" si="442"/>
        <v>-3.707793240855025E-2</v>
      </c>
      <c r="S4738">
        <f t="shared" si="443"/>
        <v>1</v>
      </c>
    </row>
    <row r="4739" spans="1:19" x14ac:dyDescent="0.35">
      <c r="A4739">
        <v>1.5379353389188812</v>
      </c>
      <c r="B4739">
        <v>0</v>
      </c>
      <c r="C4739">
        <v>0</v>
      </c>
      <c r="D4739">
        <v>1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-0.84470876318136601</v>
      </c>
      <c r="L4739">
        <v>0.83622867621413854</v>
      </c>
      <c r="M4739">
        <v>0</v>
      </c>
      <c r="N4739">
        <f t="shared" si="438"/>
        <v>-2.17503414599221</v>
      </c>
      <c r="O4739">
        <f t="shared" si="439"/>
        <v>0.1136042744738634</v>
      </c>
      <c r="P4739">
        <f t="shared" si="440"/>
        <v>0.10201494110422411</v>
      </c>
      <c r="Q4739">
        <f t="shared" si="441"/>
        <v>0.89798505889577585</v>
      </c>
      <c r="R4739">
        <f t="shared" si="442"/>
        <v>-4.6730889271559765E-2</v>
      </c>
      <c r="S4739">
        <f t="shared" si="443"/>
        <v>1</v>
      </c>
    </row>
    <row r="4740" spans="1:19" x14ac:dyDescent="0.35">
      <c r="A4740">
        <v>-1.1157067772851639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0.20566479723023959</v>
      </c>
      <c r="L4740">
        <v>-0.16392603601754996</v>
      </c>
      <c r="M4740">
        <v>0</v>
      </c>
      <c r="N4740">
        <f t="shared" si="438"/>
        <v>-5.8493346944130327</v>
      </c>
      <c r="O4740">
        <f t="shared" si="439"/>
        <v>2.8818158085964687E-3</v>
      </c>
      <c r="P4740">
        <f t="shared" si="440"/>
        <v>2.8735348105528653E-3</v>
      </c>
      <c r="Q4740">
        <f t="shared" si="441"/>
        <v>0.99712646518944714</v>
      </c>
      <c r="R4740">
        <f t="shared" si="442"/>
        <v>-1.2497567827857371E-3</v>
      </c>
      <c r="S4740">
        <f t="shared" si="443"/>
        <v>0</v>
      </c>
    </row>
    <row r="4741" spans="1:19" x14ac:dyDescent="0.35">
      <c r="A4741">
        <v>-0.36384151102735102</v>
      </c>
      <c r="B4741">
        <v>0</v>
      </c>
      <c r="C4741">
        <v>0</v>
      </c>
      <c r="D4741">
        <v>1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0.39294755148361266</v>
      </c>
      <c r="L4741">
        <v>-2.1046791413023236E-2</v>
      </c>
      <c r="M4741">
        <v>0</v>
      </c>
      <c r="N4741">
        <f t="shared" si="438"/>
        <v>-4.7834695176394852</v>
      </c>
      <c r="O4741">
        <f t="shared" si="439"/>
        <v>8.36691937622068E-3</v>
      </c>
      <c r="P4741">
        <f t="shared" si="440"/>
        <v>8.297494905323239E-3</v>
      </c>
      <c r="Q4741">
        <f t="shared" si="441"/>
        <v>0.99170250509467672</v>
      </c>
      <c r="R4741">
        <f t="shared" si="442"/>
        <v>-3.6185897136296651E-3</v>
      </c>
      <c r="S4741">
        <f t="shared" si="443"/>
        <v>0</v>
      </c>
    </row>
    <row r="4742" spans="1:19" x14ac:dyDescent="0.35">
      <c r="A4742">
        <v>0.47647849243726326</v>
      </c>
      <c r="B4742">
        <v>0</v>
      </c>
      <c r="C4742">
        <v>0</v>
      </c>
      <c r="D4742">
        <v>1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2.7693183483778259</v>
      </c>
      <c r="L4742">
        <v>0.13482147542827885</v>
      </c>
      <c r="M4742">
        <v>0</v>
      </c>
      <c r="N4742">
        <f t="shared" ref="N4742:N4805" si="444">$M$3+SUMPRODUCT($A$3:$L$3,A4742:L4742)</f>
        <v>-3.0554101221249832</v>
      </c>
      <c r="O4742">
        <f t="shared" ref="O4742:O4805" si="445">EXP(N4742)</f>
        <v>4.7103398662433411E-2</v>
      </c>
      <c r="P4742">
        <f t="shared" ref="P4742:P4805" si="446">O4742/(1+O4742)</f>
        <v>4.498447691278927E-2</v>
      </c>
      <c r="Q4742">
        <f t="shared" ref="Q4742:Q4805" si="447">IF(M4742=1,P4742,1-P4742)</f>
        <v>0.95501552308721072</v>
      </c>
      <c r="R4742">
        <f t="shared" ref="R4742:R4805" si="448">LOG(Q4742)</f>
        <v>-1.9989569215910649E-2</v>
      </c>
      <c r="S4742">
        <f t="shared" ref="S4742:S4805" si="449">IF(P4742&gt;U$2,1,0)</f>
        <v>0</v>
      </c>
    </row>
    <row r="4743" spans="1:19" x14ac:dyDescent="0.35">
      <c r="A4743">
        <v>1.2283437586950761</v>
      </c>
      <c r="B4743">
        <v>1</v>
      </c>
      <c r="C4743">
        <v>0</v>
      </c>
      <c r="D4743">
        <v>1</v>
      </c>
      <c r="E4743">
        <v>0</v>
      </c>
      <c r="F4743">
        <v>0</v>
      </c>
      <c r="G4743">
        <v>1</v>
      </c>
      <c r="H4743">
        <v>1</v>
      </c>
      <c r="I4743">
        <v>1</v>
      </c>
      <c r="J4743">
        <v>0</v>
      </c>
      <c r="K4743">
        <v>2.5100377428430862</v>
      </c>
      <c r="L4743">
        <v>0.69334943160961227</v>
      </c>
      <c r="M4743">
        <v>0</v>
      </c>
      <c r="N4743">
        <f t="shared" si="444"/>
        <v>-1.2508239089057014</v>
      </c>
      <c r="O4743">
        <f t="shared" si="445"/>
        <v>0.28626884022326587</v>
      </c>
      <c r="P4743">
        <f t="shared" si="446"/>
        <v>0.22255754883526244</v>
      </c>
      <c r="Q4743">
        <f t="shared" si="447"/>
        <v>0.77744245116473754</v>
      </c>
      <c r="R4743">
        <f t="shared" si="448"/>
        <v>-0.10933174901058945</v>
      </c>
      <c r="S4743">
        <f t="shared" si="449"/>
        <v>1</v>
      </c>
    </row>
    <row r="4744" spans="1:19" x14ac:dyDescent="0.35">
      <c r="A4744">
        <v>-0.8503425656647593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1.8075065620883934</v>
      </c>
      <c r="L4744">
        <v>-0.51462963641048021</v>
      </c>
      <c r="M4744">
        <v>0</v>
      </c>
      <c r="N4744">
        <f t="shared" si="444"/>
        <v>-4.8867459296054516</v>
      </c>
      <c r="O4744">
        <f t="shared" si="445"/>
        <v>7.5459375784978217E-3</v>
      </c>
      <c r="P4744">
        <f t="shared" si="446"/>
        <v>7.4894228610890689E-3</v>
      </c>
      <c r="Q4744">
        <f t="shared" si="447"/>
        <v>0.99251057713891089</v>
      </c>
      <c r="R4744">
        <f t="shared" si="448"/>
        <v>-3.2648562841557554E-3</v>
      </c>
      <c r="S4744">
        <f t="shared" si="449"/>
        <v>0</v>
      </c>
    </row>
    <row r="4745" spans="1:19" x14ac:dyDescent="0.35">
      <c r="A4745">
        <v>0.74184270405766772</v>
      </c>
      <c r="B4745">
        <v>0</v>
      </c>
      <c r="C4745">
        <v>0</v>
      </c>
      <c r="D4745">
        <v>1</v>
      </c>
      <c r="E4745">
        <v>1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2.8335863690001513</v>
      </c>
      <c r="L4745">
        <v>1.0310640097657662</v>
      </c>
      <c r="M4745">
        <v>0</v>
      </c>
      <c r="N4745">
        <f t="shared" si="444"/>
        <v>-2.3748036394172423</v>
      </c>
      <c r="O4745">
        <f t="shared" si="445"/>
        <v>9.303275538328927E-2</v>
      </c>
      <c r="P4745">
        <f t="shared" si="446"/>
        <v>8.5114334337277803E-2</v>
      </c>
      <c r="Q4745">
        <f t="shared" si="447"/>
        <v>0.91488566566272223</v>
      </c>
      <c r="R4745">
        <f t="shared" si="448"/>
        <v>-3.8633176834480865E-2</v>
      </c>
      <c r="S4745">
        <f t="shared" si="449"/>
        <v>1</v>
      </c>
    </row>
    <row r="4746" spans="1:19" x14ac:dyDescent="0.35">
      <c r="A4746">
        <v>1.4052532331086791</v>
      </c>
      <c r="B4746">
        <v>0</v>
      </c>
      <c r="C4746">
        <v>0</v>
      </c>
      <c r="D4746">
        <v>1</v>
      </c>
      <c r="E4746">
        <v>1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-0.67752356864150376</v>
      </c>
      <c r="L4746">
        <v>-0.56658572535758078</v>
      </c>
      <c r="M4746">
        <v>0</v>
      </c>
      <c r="N4746">
        <f t="shared" si="444"/>
        <v>-1.8599802111621404</v>
      </c>
      <c r="O4746">
        <f t="shared" si="445"/>
        <v>0.15567571097891958</v>
      </c>
      <c r="P4746">
        <f t="shared" si="446"/>
        <v>0.13470535851883039</v>
      </c>
      <c r="Q4746">
        <f t="shared" si="447"/>
        <v>0.86529464148116964</v>
      </c>
      <c r="R4746">
        <f t="shared" si="448"/>
        <v>-6.2835985736446526E-2</v>
      </c>
      <c r="S4746">
        <f t="shared" si="449"/>
        <v>1</v>
      </c>
    </row>
    <row r="4747" spans="1:19" x14ac:dyDescent="0.35">
      <c r="A4747">
        <v>0.21111428081685873</v>
      </c>
      <c r="B4747">
        <v>0</v>
      </c>
      <c r="C4747">
        <v>0</v>
      </c>
      <c r="D4747">
        <v>1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-0.17464287119465216</v>
      </c>
      <c r="L4747">
        <v>0.74530552055671273</v>
      </c>
      <c r="M4747">
        <v>0</v>
      </c>
      <c r="N4747">
        <f t="shared" si="444"/>
        <v>-3.9108809997117331</v>
      </c>
      <c r="O4747">
        <f t="shared" si="445"/>
        <v>2.0022853161064832E-2</v>
      </c>
      <c r="P4747">
        <f t="shared" si="446"/>
        <v>1.9629808390090216E-2</v>
      </c>
      <c r="Q4747">
        <f t="shared" si="447"/>
        <v>0.98037019160990979</v>
      </c>
      <c r="R4747">
        <f t="shared" si="448"/>
        <v>-8.6099020467813158E-3</v>
      </c>
      <c r="S4747">
        <f t="shared" si="449"/>
        <v>0</v>
      </c>
    </row>
    <row r="4748" spans="1:19" x14ac:dyDescent="0.35">
      <c r="A4748">
        <v>0.83029744126446925</v>
      </c>
      <c r="B4748">
        <v>0</v>
      </c>
      <c r="C4748">
        <v>0</v>
      </c>
      <c r="D4748">
        <v>1</v>
      </c>
      <c r="E4748">
        <v>0</v>
      </c>
      <c r="F4748">
        <v>0</v>
      </c>
      <c r="G4748">
        <v>1</v>
      </c>
      <c r="H4748">
        <v>0</v>
      </c>
      <c r="I4748">
        <v>1</v>
      </c>
      <c r="J4748">
        <v>0</v>
      </c>
      <c r="K4748">
        <v>-0.88225365495385832</v>
      </c>
      <c r="L4748">
        <v>0.14781049766505422</v>
      </c>
      <c r="M4748">
        <v>0</v>
      </c>
      <c r="N4748">
        <f t="shared" si="444"/>
        <v>-2.9683694555947726</v>
      </c>
      <c r="O4748">
        <f t="shared" si="445"/>
        <v>5.1387030894048752E-2</v>
      </c>
      <c r="P4748">
        <f t="shared" si="446"/>
        <v>4.8875465821897862E-2</v>
      </c>
      <c r="Q4748">
        <f t="shared" si="447"/>
        <v>0.95112453417810217</v>
      </c>
      <c r="R4748">
        <f t="shared" si="448"/>
        <v>-2.1762615591015628E-2</v>
      </c>
      <c r="S4748">
        <f t="shared" si="449"/>
        <v>0</v>
      </c>
    </row>
    <row r="4749" spans="1:19" x14ac:dyDescent="0.35">
      <c r="A4749">
        <v>-1.0272520400783622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-0.2534871439168857</v>
      </c>
      <c r="L4749">
        <v>-8.0577691762478715E-3</v>
      </c>
      <c r="M4749">
        <v>0</v>
      </c>
      <c r="N4749">
        <f t="shared" si="444"/>
        <v>-5.7742983558903376</v>
      </c>
      <c r="O4749">
        <f t="shared" si="445"/>
        <v>3.1063764649356413E-3</v>
      </c>
      <c r="P4749">
        <f t="shared" si="446"/>
        <v>3.0967567725796695E-3</v>
      </c>
      <c r="Q4749">
        <f t="shared" si="447"/>
        <v>0.9969032432274203</v>
      </c>
      <c r="R4749">
        <f t="shared" si="448"/>
        <v>-1.3469911081758048E-3</v>
      </c>
      <c r="S4749">
        <f t="shared" si="449"/>
        <v>0</v>
      </c>
    </row>
    <row r="4750" spans="1:19" x14ac:dyDescent="0.35">
      <c r="A4750">
        <v>1.1398890214882744</v>
      </c>
      <c r="B4750">
        <v>1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-0.66692265802338824</v>
      </c>
      <c r="L4750">
        <v>-3.4035813649798144E-2</v>
      </c>
      <c r="M4750">
        <v>0</v>
      </c>
      <c r="N4750">
        <f t="shared" si="444"/>
        <v>-1.7418934536544119</v>
      </c>
      <c r="O4750">
        <f t="shared" si="445"/>
        <v>0.17518837530948786</v>
      </c>
      <c r="P4750">
        <f t="shared" si="446"/>
        <v>0.14907259039500939</v>
      </c>
      <c r="Q4750">
        <f t="shared" si="447"/>
        <v>0.85092740960499058</v>
      </c>
      <c r="R4750">
        <f t="shared" si="448"/>
        <v>-7.0107486863281901E-2</v>
      </c>
      <c r="S4750">
        <f t="shared" si="449"/>
        <v>1</v>
      </c>
    </row>
    <row r="4751" spans="1:19" x14ac:dyDescent="0.35">
      <c r="A4751">
        <v>0.74184270405766772</v>
      </c>
      <c r="B4751">
        <v>0</v>
      </c>
      <c r="C4751">
        <v>0</v>
      </c>
      <c r="D4751">
        <v>1</v>
      </c>
      <c r="E4751">
        <v>0</v>
      </c>
      <c r="F4751">
        <v>0</v>
      </c>
      <c r="G4751">
        <v>1</v>
      </c>
      <c r="H4751">
        <v>0</v>
      </c>
      <c r="I4751">
        <v>0</v>
      </c>
      <c r="J4751">
        <v>1</v>
      </c>
      <c r="K4751">
        <v>0.12461200146256549</v>
      </c>
      <c r="L4751">
        <v>-0.68348692548855727</v>
      </c>
      <c r="M4751">
        <v>0</v>
      </c>
      <c r="N4751">
        <f t="shared" si="444"/>
        <v>-2.8635200118489577</v>
      </c>
      <c r="O4751">
        <f t="shared" si="445"/>
        <v>5.7067527928643252E-2</v>
      </c>
      <c r="P4751">
        <f t="shared" si="446"/>
        <v>5.3986643635216811E-2</v>
      </c>
      <c r="Q4751">
        <f t="shared" si="447"/>
        <v>0.94601335636478323</v>
      </c>
      <c r="R4751">
        <f t="shared" si="448"/>
        <v>-2.4102731933751249E-2</v>
      </c>
      <c r="S4751">
        <f t="shared" si="449"/>
        <v>1</v>
      </c>
    </row>
    <row r="4752" spans="1:19" x14ac:dyDescent="0.35">
      <c r="A4752">
        <v>-1.3810709889055683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-0.55782161957861676</v>
      </c>
      <c r="L4752">
        <v>-1.1381027037756886</v>
      </c>
      <c r="M4752">
        <v>0</v>
      </c>
      <c r="N4752">
        <f t="shared" si="444"/>
        <v>-6.725076234874912</v>
      </c>
      <c r="O4752">
        <f t="shared" si="445"/>
        <v>1.20042906146337E-3</v>
      </c>
      <c r="P4752">
        <f t="shared" si="446"/>
        <v>1.1989897593118952E-3</v>
      </c>
      <c r="Q4752">
        <f t="shared" si="447"/>
        <v>0.99880101024068813</v>
      </c>
      <c r="R4752">
        <f t="shared" si="448"/>
        <v>-5.2102705183285699E-4</v>
      </c>
      <c r="S4752">
        <f t="shared" si="449"/>
        <v>0</v>
      </c>
    </row>
    <row r="4753" spans="1:19" x14ac:dyDescent="0.35">
      <c r="A4753">
        <v>-0.67343309125115636</v>
      </c>
      <c r="B4753">
        <v>0</v>
      </c>
      <c r="C4753">
        <v>0</v>
      </c>
      <c r="D4753">
        <v>1</v>
      </c>
      <c r="E4753">
        <v>0</v>
      </c>
      <c r="F4753">
        <v>0</v>
      </c>
      <c r="G4753">
        <v>1</v>
      </c>
      <c r="H4753">
        <v>0</v>
      </c>
      <c r="I4753">
        <v>1</v>
      </c>
      <c r="J4753">
        <v>0</v>
      </c>
      <c r="K4753">
        <v>-0.42486853224308557</v>
      </c>
      <c r="L4753">
        <v>-1.0082124814079367</v>
      </c>
      <c r="M4753">
        <v>0</v>
      </c>
      <c r="N4753">
        <f t="shared" si="444"/>
        <v>-5.404098126651288</v>
      </c>
      <c r="O4753">
        <f t="shared" si="445"/>
        <v>4.4981092973020668E-3</v>
      </c>
      <c r="P4753">
        <f t="shared" si="446"/>
        <v>4.4779669126990447E-3</v>
      </c>
      <c r="Q4753">
        <f t="shared" si="447"/>
        <v>0.99552203308730092</v>
      </c>
      <c r="R4753">
        <f t="shared" si="448"/>
        <v>-1.9491236402446783E-3</v>
      </c>
      <c r="S4753">
        <f t="shared" si="449"/>
        <v>0</v>
      </c>
    </row>
    <row r="4754" spans="1:19" x14ac:dyDescent="0.35">
      <c r="A4754">
        <v>0.52070586104066396</v>
      </c>
      <c r="B4754">
        <v>0</v>
      </c>
      <c r="C4754">
        <v>0</v>
      </c>
      <c r="D4754">
        <v>1</v>
      </c>
      <c r="E4754">
        <v>1</v>
      </c>
      <c r="F4754">
        <v>0</v>
      </c>
      <c r="G4754">
        <v>0</v>
      </c>
      <c r="H4754">
        <v>1</v>
      </c>
      <c r="I4754">
        <v>0</v>
      </c>
      <c r="J4754">
        <v>1</v>
      </c>
      <c r="K4754">
        <v>-1.0333166312620037</v>
      </c>
      <c r="L4754">
        <v>0.68036040937283682</v>
      </c>
      <c r="M4754">
        <v>0</v>
      </c>
      <c r="N4754">
        <f t="shared" si="444"/>
        <v>-3.183869352143788</v>
      </c>
      <c r="O4754">
        <f t="shared" si="445"/>
        <v>4.142505648409156E-2</v>
      </c>
      <c r="P4754">
        <f t="shared" si="446"/>
        <v>3.9777280396867766E-2</v>
      </c>
      <c r="Q4754">
        <f t="shared" si="447"/>
        <v>0.96022271960313221</v>
      </c>
      <c r="R4754">
        <f t="shared" si="448"/>
        <v>-1.7628022506053151E-2</v>
      </c>
      <c r="S4754">
        <f t="shared" si="449"/>
        <v>0</v>
      </c>
    </row>
    <row r="4755" spans="1:19" x14ac:dyDescent="0.35">
      <c r="A4755">
        <v>1.1841163900916754</v>
      </c>
      <c r="B4755">
        <v>0</v>
      </c>
      <c r="C4755">
        <v>1</v>
      </c>
      <c r="D4755">
        <v>1</v>
      </c>
      <c r="E4755">
        <v>0</v>
      </c>
      <c r="F4755">
        <v>1</v>
      </c>
      <c r="G4755">
        <v>0</v>
      </c>
      <c r="H4755">
        <v>1</v>
      </c>
      <c r="I4755">
        <v>0</v>
      </c>
      <c r="J4755">
        <v>1</v>
      </c>
      <c r="K4755">
        <v>2.9713982070356524</v>
      </c>
      <c r="L4755">
        <v>-9.8980924833674058E-2</v>
      </c>
      <c r="M4755">
        <v>0</v>
      </c>
      <c r="N4755">
        <f t="shared" si="444"/>
        <v>-1.4900109162824435</v>
      </c>
      <c r="O4755">
        <f t="shared" si="445"/>
        <v>0.22537019532130406</v>
      </c>
      <c r="P4755">
        <f t="shared" si="446"/>
        <v>0.18392008895092293</v>
      </c>
      <c r="Q4755">
        <f t="shared" si="447"/>
        <v>0.81607991104907707</v>
      </c>
      <c r="R4755">
        <f t="shared" si="448"/>
        <v>-8.8267312779916021E-2</v>
      </c>
      <c r="S4755">
        <f t="shared" si="449"/>
        <v>1</v>
      </c>
    </row>
    <row r="4756" spans="1:19" x14ac:dyDescent="0.35">
      <c r="A4756">
        <v>0.34379638662706097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-0.87187359664028696</v>
      </c>
      <c r="L4756">
        <v>8.2865386481178305E-2</v>
      </c>
      <c r="M4756">
        <v>0</v>
      </c>
      <c r="N4756">
        <f t="shared" si="444"/>
        <v>-3.598745296280486</v>
      </c>
      <c r="O4756">
        <f t="shared" si="445"/>
        <v>2.7358027140090536E-2</v>
      </c>
      <c r="P4756">
        <f t="shared" si="446"/>
        <v>2.6629496648065801E-2</v>
      </c>
      <c r="Q4756">
        <f t="shared" si="447"/>
        <v>0.9733705033519342</v>
      </c>
      <c r="R4756">
        <f t="shared" si="448"/>
        <v>-1.1721818587258473E-2</v>
      </c>
      <c r="S4756">
        <f t="shared" si="449"/>
        <v>0</v>
      </c>
    </row>
    <row r="4757" spans="1:19" x14ac:dyDescent="0.35">
      <c r="A4757">
        <v>-1.2041615144919653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-0.41095483705680885</v>
      </c>
      <c r="L4757">
        <v>1.160954232133518</v>
      </c>
      <c r="M4757">
        <v>0</v>
      </c>
      <c r="N4757">
        <f t="shared" si="444"/>
        <v>-6.0772806818931517</v>
      </c>
      <c r="O4757">
        <f t="shared" si="445"/>
        <v>2.2944074009795964E-3</v>
      </c>
      <c r="P4757">
        <f t="shared" si="446"/>
        <v>2.2891551464695459E-3</v>
      </c>
      <c r="Q4757">
        <f t="shared" si="447"/>
        <v>0.99771084485353045</v>
      </c>
      <c r="R4757">
        <f t="shared" si="448"/>
        <v>-9.9530708964024788E-4</v>
      </c>
      <c r="S4757">
        <f t="shared" si="449"/>
        <v>0</v>
      </c>
    </row>
    <row r="4758" spans="1:19" x14ac:dyDescent="0.35">
      <c r="A4758">
        <v>0.56493322964406478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1</v>
      </c>
      <c r="I4758">
        <v>0</v>
      </c>
      <c r="J4758">
        <v>1</v>
      </c>
      <c r="K4758">
        <v>0.74476527262231929</v>
      </c>
      <c r="L4758">
        <v>0.30367876450635634</v>
      </c>
      <c r="M4758">
        <v>0</v>
      </c>
      <c r="N4758">
        <f t="shared" si="444"/>
        <v>-2.9751055465686886</v>
      </c>
      <c r="O4758">
        <f t="shared" si="445"/>
        <v>5.1042046406981095E-2</v>
      </c>
      <c r="P4758">
        <f t="shared" si="446"/>
        <v>4.856327735076809E-2</v>
      </c>
      <c r="Q4758">
        <f t="shared" si="447"/>
        <v>0.95143672264923196</v>
      </c>
      <c r="R4758">
        <f t="shared" si="448"/>
        <v>-2.1620090107480425E-2</v>
      </c>
      <c r="S4758">
        <f t="shared" si="449"/>
        <v>0</v>
      </c>
    </row>
    <row r="4759" spans="1:19" x14ac:dyDescent="0.35">
      <c r="A4759">
        <v>0.38802375523046173</v>
      </c>
      <c r="B4759">
        <v>0</v>
      </c>
      <c r="C4759">
        <v>0</v>
      </c>
      <c r="D4759">
        <v>1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-0.84426705857227802</v>
      </c>
      <c r="L4759">
        <v>0.29068974226958139</v>
      </c>
      <c r="M4759">
        <v>0</v>
      </c>
      <c r="N4759">
        <f t="shared" si="444"/>
        <v>-3.7311495759597975</v>
      </c>
      <c r="O4759">
        <f t="shared" si="445"/>
        <v>2.3965270096915552E-2</v>
      </c>
      <c r="P4759">
        <f t="shared" si="446"/>
        <v>2.3404377860049203E-2</v>
      </c>
      <c r="Q4759">
        <f t="shared" si="447"/>
        <v>0.97659562213995077</v>
      </c>
      <c r="R4759">
        <f t="shared" si="448"/>
        <v>-1.0285226892693409E-2</v>
      </c>
      <c r="S4759">
        <f t="shared" si="449"/>
        <v>0</v>
      </c>
    </row>
    <row r="4760" spans="1:19" x14ac:dyDescent="0.35">
      <c r="A4760">
        <v>0.69761533545426702</v>
      </c>
      <c r="B4760">
        <v>0</v>
      </c>
      <c r="C4760">
        <v>0</v>
      </c>
      <c r="D4760">
        <v>1</v>
      </c>
      <c r="E4760">
        <v>1</v>
      </c>
      <c r="F4760">
        <v>0</v>
      </c>
      <c r="G4760">
        <v>0</v>
      </c>
      <c r="H4760">
        <v>1</v>
      </c>
      <c r="I4760">
        <v>1</v>
      </c>
      <c r="J4760">
        <v>0</v>
      </c>
      <c r="K4760">
        <v>-0.49752894043808504</v>
      </c>
      <c r="L4760">
        <v>0.69334943160961227</v>
      </c>
      <c r="M4760">
        <v>0</v>
      </c>
      <c r="N4760">
        <f t="shared" si="444"/>
        <v>-2.9052529155962263</v>
      </c>
      <c r="O4760">
        <f t="shared" si="445"/>
        <v>5.4734945529363768E-2</v>
      </c>
      <c r="P4760">
        <f t="shared" si="446"/>
        <v>5.1894502748169306E-2</v>
      </c>
      <c r="Q4760">
        <f t="shared" si="447"/>
        <v>0.94810549725183069</v>
      </c>
      <c r="R4760">
        <f t="shared" si="448"/>
        <v>-2.3143335314705745E-2</v>
      </c>
      <c r="S4760">
        <f t="shared" si="449"/>
        <v>1</v>
      </c>
    </row>
    <row r="4761" spans="1:19" x14ac:dyDescent="0.35">
      <c r="A4761">
        <v>-1.5137530947157707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0.10650211248995144</v>
      </c>
      <c r="L4761">
        <v>-1.4498392374582934</v>
      </c>
      <c r="M4761">
        <v>0</v>
      </c>
      <c r="N4761">
        <f t="shared" si="444"/>
        <v>-6.8425955864333705</v>
      </c>
      <c r="O4761">
        <f t="shared" si="445"/>
        <v>1.0673294553366502E-3</v>
      </c>
      <c r="P4761">
        <f t="shared" si="446"/>
        <v>1.0661914777674E-3</v>
      </c>
      <c r="Q4761">
        <f t="shared" si="447"/>
        <v>0.99893380852223257</v>
      </c>
      <c r="R4761">
        <f t="shared" si="448"/>
        <v>-4.6328809626752272E-4</v>
      </c>
      <c r="S4761">
        <f t="shared" si="449"/>
        <v>0</v>
      </c>
    </row>
    <row r="4762" spans="1:19" x14ac:dyDescent="0.35">
      <c r="A4762">
        <v>-0.40806887963075178</v>
      </c>
      <c r="B4762">
        <v>0</v>
      </c>
      <c r="C4762">
        <v>0</v>
      </c>
      <c r="D4762">
        <v>1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-0.78662460708627524</v>
      </c>
      <c r="L4762">
        <v>1.3428005434483714</v>
      </c>
      <c r="M4762">
        <v>0</v>
      </c>
      <c r="N4762">
        <f t="shared" si="444"/>
        <v>-5.0279615975153895</v>
      </c>
      <c r="O4762">
        <f t="shared" si="445"/>
        <v>6.5521528921533515E-3</v>
      </c>
      <c r="P4762">
        <f t="shared" si="446"/>
        <v>6.5095016421423124E-3</v>
      </c>
      <c r="Q4762">
        <f t="shared" si="447"/>
        <v>0.99349049835785763</v>
      </c>
      <c r="R4762">
        <f t="shared" si="448"/>
        <v>-2.8362820825849184E-3</v>
      </c>
      <c r="S4762">
        <f t="shared" si="449"/>
        <v>0</v>
      </c>
    </row>
    <row r="4763" spans="1:19" x14ac:dyDescent="0.35">
      <c r="A4763">
        <v>0.16688691221345797</v>
      </c>
      <c r="B4763">
        <v>0</v>
      </c>
      <c r="C4763">
        <v>0</v>
      </c>
      <c r="D4763">
        <v>1</v>
      </c>
      <c r="E4763">
        <v>0</v>
      </c>
      <c r="F4763">
        <v>1</v>
      </c>
      <c r="G4763">
        <v>0</v>
      </c>
      <c r="H4763">
        <v>0</v>
      </c>
      <c r="I4763">
        <v>1</v>
      </c>
      <c r="J4763">
        <v>0</v>
      </c>
      <c r="K4763">
        <v>0.2156031509347229</v>
      </c>
      <c r="L4763">
        <v>-0.86533323680341012</v>
      </c>
      <c r="M4763">
        <v>0</v>
      </c>
      <c r="N4763">
        <f t="shared" si="444"/>
        <v>-4.1322290581596963</v>
      </c>
      <c r="O4763">
        <f t="shared" si="445"/>
        <v>1.6047069076148605E-2</v>
      </c>
      <c r="P4763">
        <f t="shared" si="446"/>
        <v>1.5793627642407916E-2</v>
      </c>
      <c r="Q4763">
        <f t="shared" si="447"/>
        <v>0.98420637235759212</v>
      </c>
      <c r="R4763">
        <f t="shared" si="448"/>
        <v>-6.9138274031575152E-3</v>
      </c>
      <c r="S4763">
        <f t="shared" si="449"/>
        <v>0</v>
      </c>
    </row>
    <row r="4764" spans="1:19" x14ac:dyDescent="0.35">
      <c r="A4764">
        <v>0.12265954361005722</v>
      </c>
      <c r="B4764">
        <v>0</v>
      </c>
      <c r="C4764">
        <v>0</v>
      </c>
      <c r="D4764">
        <v>1</v>
      </c>
      <c r="E4764">
        <v>1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-1.0249242436893289</v>
      </c>
      <c r="L4764">
        <v>8.2865386481178305E-2</v>
      </c>
      <c r="M4764">
        <v>0</v>
      </c>
      <c r="N4764">
        <f t="shared" si="444"/>
        <v>-3.8506280684616723</v>
      </c>
      <c r="O4764">
        <f t="shared" si="445"/>
        <v>2.1266375503277712E-2</v>
      </c>
      <c r="P4764">
        <f t="shared" si="446"/>
        <v>2.0823534401392282E-2</v>
      </c>
      <c r="Q4764">
        <f t="shared" si="447"/>
        <v>0.97917646559860771</v>
      </c>
      <c r="R4764">
        <f t="shared" si="448"/>
        <v>-9.139033294395589E-3</v>
      </c>
      <c r="S4764">
        <f t="shared" si="449"/>
        <v>0</v>
      </c>
    </row>
    <row r="4765" spans="1:19" x14ac:dyDescent="0.35">
      <c r="A4765">
        <v>0.2553416494202595</v>
      </c>
      <c r="B4765">
        <v>0</v>
      </c>
      <c r="C4765">
        <v>0</v>
      </c>
      <c r="D4765">
        <v>1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-0.96087707537154798</v>
      </c>
      <c r="L4765">
        <v>-0.24186016943820124</v>
      </c>
      <c r="M4765">
        <v>0</v>
      </c>
      <c r="N4765">
        <f t="shared" si="444"/>
        <v>-3.9770519354321814</v>
      </c>
      <c r="O4765">
        <f t="shared" si="445"/>
        <v>1.8740807088080794E-2</v>
      </c>
      <c r="P4765">
        <f t="shared" si="446"/>
        <v>1.8396050258994344E-2</v>
      </c>
      <c r="Q4765">
        <f t="shared" si="447"/>
        <v>0.98160394974100562</v>
      </c>
      <c r="R4765">
        <f t="shared" si="448"/>
        <v>-8.0637027797557173E-3</v>
      </c>
      <c r="S4765">
        <f t="shared" si="449"/>
        <v>0</v>
      </c>
    </row>
    <row r="4766" spans="1:19" x14ac:dyDescent="0.35">
      <c r="A4766">
        <v>-1.4695257261123698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-0.47124751619734057</v>
      </c>
      <c r="L4766">
        <v>-1.5667404375892697</v>
      </c>
      <c r="M4766">
        <v>0</v>
      </c>
      <c r="N4766">
        <f t="shared" si="444"/>
        <v>-6.8636090295551773</v>
      </c>
      <c r="O4766">
        <f t="shared" si="445"/>
        <v>1.045135194135083E-3</v>
      </c>
      <c r="P4766">
        <f t="shared" si="446"/>
        <v>1.0440440269782615E-3</v>
      </c>
      <c r="Q4766">
        <f t="shared" si="447"/>
        <v>0.99895595597302178</v>
      </c>
      <c r="R4766">
        <f t="shared" si="448"/>
        <v>-4.5365942121517068E-4</v>
      </c>
      <c r="S4766">
        <f t="shared" si="449"/>
        <v>0</v>
      </c>
    </row>
    <row r="4767" spans="1:19" x14ac:dyDescent="0.35">
      <c r="A4767">
        <v>1.4494806017120798</v>
      </c>
      <c r="B4767">
        <v>1</v>
      </c>
      <c r="C4767">
        <v>0</v>
      </c>
      <c r="D4767">
        <v>1</v>
      </c>
      <c r="E4767">
        <v>0</v>
      </c>
      <c r="F4767">
        <v>1</v>
      </c>
      <c r="G4767">
        <v>0</v>
      </c>
      <c r="H4767">
        <v>1</v>
      </c>
      <c r="I4767">
        <v>0</v>
      </c>
      <c r="J4767">
        <v>0</v>
      </c>
      <c r="K4767">
        <v>-0.60662997888285652</v>
      </c>
      <c r="L4767">
        <v>-0.72245399219888284</v>
      </c>
      <c r="M4767">
        <v>0</v>
      </c>
      <c r="N4767">
        <f t="shared" si="444"/>
        <v>-1.7990725420946836</v>
      </c>
      <c r="O4767">
        <f t="shared" si="445"/>
        <v>0.16545226709743868</v>
      </c>
      <c r="P4767">
        <f t="shared" si="446"/>
        <v>0.14196400124519717</v>
      </c>
      <c r="Q4767">
        <f t="shared" si="447"/>
        <v>0.85803599875480285</v>
      </c>
      <c r="R4767">
        <f t="shared" si="448"/>
        <v>-6.649449101772871E-2</v>
      </c>
      <c r="S4767">
        <f t="shared" si="449"/>
        <v>1</v>
      </c>
    </row>
    <row r="4768" spans="1:19" x14ac:dyDescent="0.35">
      <c r="A4768">
        <v>1.7148448133324843</v>
      </c>
      <c r="B4768">
        <v>0</v>
      </c>
      <c r="C4768">
        <v>0</v>
      </c>
      <c r="D4768">
        <v>1</v>
      </c>
      <c r="E4768">
        <v>1</v>
      </c>
      <c r="F4768">
        <v>0</v>
      </c>
      <c r="G4768">
        <v>0</v>
      </c>
      <c r="H4768">
        <v>1</v>
      </c>
      <c r="I4768">
        <v>1</v>
      </c>
      <c r="J4768">
        <v>0</v>
      </c>
      <c r="K4768">
        <v>2.4607876789297576</v>
      </c>
      <c r="L4768">
        <v>0.60242627595218556</v>
      </c>
      <c r="M4768">
        <v>0</v>
      </c>
      <c r="N4768">
        <f t="shared" si="444"/>
        <v>-0.74445513050900258</v>
      </c>
      <c r="O4768">
        <f t="shared" si="445"/>
        <v>0.4749930386592956</v>
      </c>
      <c r="P4768">
        <f t="shared" si="446"/>
        <v>0.32203069859302086</v>
      </c>
      <c r="Q4768">
        <f t="shared" si="447"/>
        <v>0.6779693014069792</v>
      </c>
      <c r="R4768">
        <f t="shared" si="448"/>
        <v>-0.16878997063351137</v>
      </c>
      <c r="S4768">
        <f t="shared" si="449"/>
        <v>1</v>
      </c>
    </row>
    <row r="4769" spans="1:19" x14ac:dyDescent="0.35">
      <c r="A4769">
        <v>-1.7791173063361752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-0.58277792999209677</v>
      </c>
      <c r="L4769">
        <v>-1.722608704430572</v>
      </c>
      <c r="M4769">
        <v>0</v>
      </c>
      <c r="N4769">
        <f t="shared" si="444"/>
        <v>-7.397016638897477</v>
      </c>
      <c r="O4769">
        <f t="shared" si="445"/>
        <v>6.1307907175840086E-4</v>
      </c>
      <c r="P4769">
        <f t="shared" si="446"/>
        <v>6.1270343610453067E-4</v>
      </c>
      <c r="Q4769">
        <f t="shared" si="447"/>
        <v>0.99938729656389547</v>
      </c>
      <c r="R4769">
        <f t="shared" si="448"/>
        <v>-2.6617527292504796E-4</v>
      </c>
      <c r="S4769">
        <f t="shared" si="449"/>
        <v>0</v>
      </c>
    </row>
    <row r="4770" spans="1:19" x14ac:dyDescent="0.35">
      <c r="A4770">
        <v>1.4494806017120798</v>
      </c>
      <c r="B4770">
        <v>1</v>
      </c>
      <c r="C4770">
        <v>0</v>
      </c>
      <c r="D4770">
        <v>1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-0.94674252788072732</v>
      </c>
      <c r="L4770">
        <v>-8.599190259689915E-2</v>
      </c>
      <c r="M4770">
        <v>0</v>
      </c>
      <c r="N4770">
        <f t="shared" si="444"/>
        <v>-1.7011360831793798</v>
      </c>
      <c r="O4770">
        <f t="shared" si="445"/>
        <v>0.18247609822271685</v>
      </c>
      <c r="P4770">
        <f t="shared" si="446"/>
        <v>0.15431694433145984</v>
      </c>
      <c r="Q4770">
        <f t="shared" si="447"/>
        <v>0.84568305566854018</v>
      </c>
      <c r="R4770">
        <f t="shared" si="448"/>
        <v>-7.2792370961737227E-2</v>
      </c>
      <c r="S4770">
        <f t="shared" si="449"/>
        <v>1</v>
      </c>
    </row>
    <row r="4771" spans="1:19" x14ac:dyDescent="0.35">
      <c r="A4771">
        <v>-1.2041615144919653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-0.61104702497373797</v>
      </c>
      <c r="L4771">
        <v>-0.8133771478563091</v>
      </c>
      <c r="M4771">
        <v>0</v>
      </c>
      <c r="N4771">
        <f t="shared" si="444"/>
        <v>-6.2675271939986663</v>
      </c>
      <c r="O4771">
        <f t="shared" si="445"/>
        <v>1.8969134874487954E-3</v>
      </c>
      <c r="P4771">
        <f t="shared" si="446"/>
        <v>1.8933220193741609E-3</v>
      </c>
      <c r="Q4771">
        <f t="shared" si="447"/>
        <v>0.9981066779806258</v>
      </c>
      <c r="R4771">
        <f t="shared" si="448"/>
        <v>-8.2303869021070489E-4</v>
      </c>
      <c r="S4771">
        <f t="shared" si="449"/>
        <v>0</v>
      </c>
    </row>
    <row r="4772" spans="1:19" x14ac:dyDescent="0.35">
      <c r="A4772">
        <v>3.4204806403255718E-2</v>
      </c>
      <c r="B4772">
        <v>0</v>
      </c>
      <c r="C4772">
        <v>0</v>
      </c>
      <c r="D4772">
        <v>1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-0.78772886860899549</v>
      </c>
      <c r="L4772">
        <v>-1.1251136815389138</v>
      </c>
      <c r="M4772">
        <v>0</v>
      </c>
      <c r="N4772">
        <f t="shared" si="444"/>
        <v>-4.4594359800882293</v>
      </c>
      <c r="O4772">
        <f t="shared" si="445"/>
        <v>1.1568886530036213E-2</v>
      </c>
      <c r="P4772">
        <f t="shared" si="446"/>
        <v>1.1436578056211994E-2</v>
      </c>
      <c r="Q4772">
        <f t="shared" si="447"/>
        <v>0.98856342194378799</v>
      </c>
      <c r="R4772">
        <f t="shared" si="448"/>
        <v>-4.9954630051855823E-3</v>
      </c>
      <c r="S4772">
        <f t="shared" si="449"/>
        <v>0</v>
      </c>
    </row>
    <row r="4773" spans="1:19" x14ac:dyDescent="0.35">
      <c r="A4773">
        <v>-1.1599341458885646</v>
      </c>
      <c r="B4773">
        <v>0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0.32713356472947913</v>
      </c>
      <c r="L4773">
        <v>-0.86533323680341012</v>
      </c>
      <c r="M4773">
        <v>0</v>
      </c>
      <c r="N4773">
        <f t="shared" si="444"/>
        <v>-5.7435898160647012</v>
      </c>
      <c r="O4773">
        <f t="shared" si="445"/>
        <v>3.2032485377483802E-3</v>
      </c>
      <c r="P4773">
        <f t="shared" si="446"/>
        <v>3.1930204995023483E-3</v>
      </c>
      <c r="Q4773">
        <f t="shared" si="447"/>
        <v>0.99680697950049768</v>
      </c>
      <c r="R4773">
        <f t="shared" si="448"/>
        <v>-1.3889298061529063E-3</v>
      </c>
      <c r="S4773">
        <f t="shared" si="449"/>
        <v>0</v>
      </c>
    </row>
    <row r="4774" spans="1:19" x14ac:dyDescent="0.35">
      <c r="A4774">
        <v>1.3167984959018775</v>
      </c>
      <c r="B4774">
        <v>0</v>
      </c>
      <c r="C4774">
        <v>0</v>
      </c>
      <c r="D4774">
        <v>1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-0.63732844921448251</v>
      </c>
      <c r="L4774">
        <v>-0.8133771478563091</v>
      </c>
      <c r="M4774">
        <v>0</v>
      </c>
      <c r="N4774">
        <f t="shared" si="444"/>
        <v>-2.5305740693839205</v>
      </c>
      <c r="O4774">
        <f t="shared" si="445"/>
        <v>7.9613303604727806E-2</v>
      </c>
      <c r="P4774">
        <f t="shared" si="446"/>
        <v>7.3742425495227262E-2</v>
      </c>
      <c r="Q4774">
        <f t="shared" si="447"/>
        <v>0.92625757450477275</v>
      </c>
      <c r="R4774">
        <f t="shared" si="448"/>
        <v>-3.3268227539281381E-2</v>
      </c>
      <c r="S4774">
        <f t="shared" si="449"/>
        <v>1</v>
      </c>
    </row>
    <row r="4775" spans="1:19" x14ac:dyDescent="0.35">
      <c r="A4775">
        <v>-0.54075098544095401</v>
      </c>
      <c r="B4775">
        <v>0</v>
      </c>
      <c r="C4775">
        <v>0</v>
      </c>
      <c r="D4775">
        <v>1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5.2172445572109885E-2</v>
      </c>
      <c r="L4775">
        <v>-0.28082723614852689</v>
      </c>
      <c r="M4775">
        <v>0</v>
      </c>
      <c r="N4775">
        <f t="shared" si="444"/>
        <v>-4.7826735105893832</v>
      </c>
      <c r="O4775">
        <f t="shared" si="445"/>
        <v>8.373582154489214E-3</v>
      </c>
      <c r="P4775">
        <f t="shared" si="446"/>
        <v>8.3040475302796346E-3</v>
      </c>
      <c r="Q4775">
        <f t="shared" si="447"/>
        <v>0.99169595246972042</v>
      </c>
      <c r="R4775">
        <f t="shared" si="448"/>
        <v>-3.6214593022891304E-3</v>
      </c>
      <c r="S4775">
        <f t="shared" si="449"/>
        <v>0</v>
      </c>
    </row>
    <row r="4776" spans="1:19" x14ac:dyDescent="0.35">
      <c r="A4776">
        <v>-1.1599341458885646</v>
      </c>
      <c r="B4776">
        <v>0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1</v>
      </c>
      <c r="I4776">
        <v>0</v>
      </c>
      <c r="J4776">
        <v>0</v>
      </c>
      <c r="K4776">
        <v>0.17010757619864403</v>
      </c>
      <c r="L4776">
        <v>-0.77441008114598386</v>
      </c>
      <c r="M4776">
        <v>0</v>
      </c>
      <c r="N4776">
        <f t="shared" si="444"/>
        <v>-6.2122266418751728</v>
      </c>
      <c r="O4776">
        <f t="shared" si="445"/>
        <v>2.0047685889340175E-3</v>
      </c>
      <c r="P4776">
        <f t="shared" si="446"/>
        <v>2.0007575330776304E-3</v>
      </c>
      <c r="Q4776">
        <f t="shared" si="447"/>
        <v>0.9979992424669224</v>
      </c>
      <c r="R4776">
        <f t="shared" si="448"/>
        <v>-8.697883644929415E-4</v>
      </c>
      <c r="S4776">
        <f t="shared" si="449"/>
        <v>0</v>
      </c>
    </row>
    <row r="4777" spans="1:19" x14ac:dyDescent="0.35">
      <c r="A4777">
        <v>-1.1157067772851639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-0.18767315716275218</v>
      </c>
      <c r="L4777">
        <v>-0.95625639246083627</v>
      </c>
      <c r="M4777">
        <v>0</v>
      </c>
      <c r="N4777">
        <f t="shared" si="444"/>
        <v>-6.1407143600091825</v>
      </c>
      <c r="O4777">
        <f t="shared" si="445"/>
        <v>2.153384776750731E-3</v>
      </c>
      <c r="P4777">
        <f t="shared" si="446"/>
        <v>2.1487576746851375E-3</v>
      </c>
      <c r="Q4777">
        <f t="shared" si="447"/>
        <v>0.99785124232531486</v>
      </c>
      <c r="R4777">
        <f t="shared" si="448"/>
        <v>-9.3419764307230222E-4</v>
      </c>
      <c r="S4777">
        <f t="shared" si="449"/>
        <v>0</v>
      </c>
    </row>
    <row r="4778" spans="1:19" x14ac:dyDescent="0.35">
      <c r="A4778">
        <v>1.3167984959018775</v>
      </c>
      <c r="B4778">
        <v>0</v>
      </c>
      <c r="C4778">
        <v>0</v>
      </c>
      <c r="D4778">
        <v>1</v>
      </c>
      <c r="E4778">
        <v>1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0.3463477152248135</v>
      </c>
      <c r="L4778">
        <v>0.18677756437537987</v>
      </c>
      <c r="M4778">
        <v>0</v>
      </c>
      <c r="N4778">
        <f t="shared" si="444"/>
        <v>-1.8321236794474998</v>
      </c>
      <c r="O4778">
        <f t="shared" si="445"/>
        <v>0.16007326225600554</v>
      </c>
      <c r="P4778">
        <f t="shared" si="446"/>
        <v>0.13798547683506604</v>
      </c>
      <c r="Q4778">
        <f t="shared" si="447"/>
        <v>0.86201452316493399</v>
      </c>
      <c r="R4778">
        <f t="shared" si="448"/>
        <v>-6.4485417148306287E-2</v>
      </c>
      <c r="S4778">
        <f t="shared" si="449"/>
        <v>1</v>
      </c>
    </row>
    <row r="4779" spans="1:19" x14ac:dyDescent="0.35">
      <c r="A4779">
        <v>-1.5579804633191714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-0.54368707208779621</v>
      </c>
      <c r="L4779">
        <v>-1.8265208823247734</v>
      </c>
      <c r="M4779">
        <v>0</v>
      </c>
      <c r="N4779">
        <f t="shared" si="444"/>
        <v>-6.9430006559182269</v>
      </c>
      <c r="O4779">
        <f t="shared" si="445"/>
        <v>9.653685080261501E-4</v>
      </c>
      <c r="P4779">
        <f t="shared" si="446"/>
        <v>9.6443747046420347E-4</v>
      </c>
      <c r="Q4779">
        <f t="shared" si="447"/>
        <v>0.99903556252953585</v>
      </c>
      <c r="R4779">
        <f t="shared" si="448"/>
        <v>-4.1905197877559067E-4</v>
      </c>
      <c r="S4779">
        <f t="shared" si="449"/>
        <v>0</v>
      </c>
    </row>
    <row r="4780" spans="1:19" x14ac:dyDescent="0.35">
      <c r="A4780">
        <v>-5.424993080354578E-2</v>
      </c>
      <c r="B4780">
        <v>0</v>
      </c>
      <c r="C4780">
        <v>0</v>
      </c>
      <c r="D4780">
        <v>1</v>
      </c>
      <c r="E4780">
        <v>0</v>
      </c>
      <c r="F4780">
        <v>0</v>
      </c>
      <c r="G4780">
        <v>1</v>
      </c>
      <c r="H4780">
        <v>1</v>
      </c>
      <c r="I4780">
        <v>0</v>
      </c>
      <c r="J4780">
        <v>0</v>
      </c>
      <c r="K4780">
        <v>-1.0556227140209549</v>
      </c>
      <c r="L4780">
        <v>-0.59256376983113102</v>
      </c>
      <c r="M4780">
        <v>0</v>
      </c>
      <c r="N4780">
        <f t="shared" si="444"/>
        <v>-4.5595896708088421</v>
      </c>
      <c r="O4780">
        <f t="shared" si="445"/>
        <v>1.0466352712480047E-2</v>
      </c>
      <c r="P4780">
        <f t="shared" si="446"/>
        <v>1.0357942829451306E-2</v>
      </c>
      <c r="Q4780">
        <f t="shared" si="447"/>
        <v>0.98964205717054865</v>
      </c>
      <c r="R4780">
        <f t="shared" si="448"/>
        <v>-4.5218566196623617E-3</v>
      </c>
      <c r="S4780">
        <f t="shared" si="449"/>
        <v>0</v>
      </c>
    </row>
    <row r="4781" spans="1:19" x14ac:dyDescent="0.35">
      <c r="A4781">
        <v>-0.14270466801034729</v>
      </c>
      <c r="B4781">
        <v>0</v>
      </c>
      <c r="C4781">
        <v>0</v>
      </c>
      <c r="D4781">
        <v>1</v>
      </c>
      <c r="E4781">
        <v>1</v>
      </c>
      <c r="F4781">
        <v>0</v>
      </c>
      <c r="G4781">
        <v>0</v>
      </c>
      <c r="H4781">
        <v>1</v>
      </c>
      <c r="I4781">
        <v>1</v>
      </c>
      <c r="J4781">
        <v>0</v>
      </c>
      <c r="K4781">
        <v>-0.89948013470829591</v>
      </c>
      <c r="L4781">
        <v>-1.4888063041686188</v>
      </c>
      <c r="M4781">
        <v>0</v>
      </c>
      <c r="N4781">
        <f t="shared" si="444"/>
        <v>-4.3926066766101117</v>
      </c>
      <c r="O4781">
        <f t="shared" si="445"/>
        <v>1.236844662306128E-2</v>
      </c>
      <c r="P4781">
        <f t="shared" si="446"/>
        <v>1.2217337140759846E-2</v>
      </c>
      <c r="Q4781">
        <f t="shared" si="447"/>
        <v>0.9877826628592401</v>
      </c>
      <c r="R4781">
        <f t="shared" si="448"/>
        <v>-5.3386006594273059E-3</v>
      </c>
      <c r="S4781">
        <f t="shared" si="449"/>
        <v>0</v>
      </c>
    </row>
    <row r="4782" spans="1:19" x14ac:dyDescent="0.35">
      <c r="A4782">
        <v>1.5821627075222819</v>
      </c>
      <c r="B4782">
        <v>0</v>
      </c>
      <c r="C4782">
        <v>0</v>
      </c>
      <c r="D4782">
        <v>1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-0.81290603132701977</v>
      </c>
      <c r="L4782">
        <v>1.7920275297302401E-2</v>
      </c>
      <c r="M4782">
        <v>0</v>
      </c>
      <c r="N4782">
        <f t="shared" si="444"/>
        <v>-1.7494973323007086</v>
      </c>
      <c r="O4782">
        <f t="shared" si="445"/>
        <v>0.17386131595662474</v>
      </c>
      <c r="P4782">
        <f t="shared" si="446"/>
        <v>0.14811061033639947</v>
      </c>
      <c r="Q4782">
        <f t="shared" si="447"/>
        <v>0.8518893896636005</v>
      </c>
      <c r="R4782">
        <f t="shared" si="448"/>
        <v>-6.9616790887320215E-2</v>
      </c>
      <c r="S4782">
        <f t="shared" si="449"/>
        <v>1</v>
      </c>
    </row>
    <row r="4783" spans="1:19" x14ac:dyDescent="0.35">
      <c r="A4783">
        <v>0.43225112383386249</v>
      </c>
      <c r="B4783">
        <v>0</v>
      </c>
      <c r="C4783">
        <v>0</v>
      </c>
      <c r="D4783">
        <v>1</v>
      </c>
      <c r="E4783">
        <v>0</v>
      </c>
      <c r="F4783">
        <v>1</v>
      </c>
      <c r="G4783">
        <v>0</v>
      </c>
      <c r="H4783">
        <v>1</v>
      </c>
      <c r="I4783">
        <v>0</v>
      </c>
      <c r="J4783">
        <v>1</v>
      </c>
      <c r="K4783">
        <v>6.4981879235666021E-2</v>
      </c>
      <c r="L4783">
        <v>-0.33278332509562741</v>
      </c>
      <c r="M4783">
        <v>0</v>
      </c>
      <c r="N4783">
        <f t="shared" si="444"/>
        <v>-3.525818947808609</v>
      </c>
      <c r="O4783">
        <f t="shared" si="445"/>
        <v>2.9427697749610286E-2</v>
      </c>
      <c r="P4783">
        <f t="shared" si="446"/>
        <v>2.8586463929366746E-2</v>
      </c>
      <c r="Q4783">
        <f t="shared" si="447"/>
        <v>0.9714135360706333</v>
      </c>
      <c r="R4783">
        <f t="shared" si="448"/>
        <v>-1.2595849185172439E-2</v>
      </c>
      <c r="S4783">
        <f t="shared" si="449"/>
        <v>0</v>
      </c>
    </row>
    <row r="4784" spans="1:19" x14ac:dyDescent="0.35">
      <c r="A4784">
        <v>0.6533879668508662</v>
      </c>
      <c r="B4784">
        <v>0</v>
      </c>
      <c r="C4784">
        <v>0</v>
      </c>
      <c r="D4784">
        <v>1</v>
      </c>
      <c r="E4784">
        <v>0</v>
      </c>
      <c r="F4784">
        <v>1</v>
      </c>
      <c r="G4784">
        <v>0</v>
      </c>
      <c r="H4784">
        <v>1</v>
      </c>
      <c r="I4784">
        <v>0</v>
      </c>
      <c r="J4784">
        <v>0</v>
      </c>
      <c r="K4784">
        <v>-0.87099018742211087</v>
      </c>
      <c r="L4784">
        <v>2.9664283230452693</v>
      </c>
      <c r="M4784">
        <v>0</v>
      </c>
      <c r="N4784">
        <f t="shared" si="444"/>
        <v>-3.5351355035296042</v>
      </c>
      <c r="O4784">
        <f t="shared" si="445"/>
        <v>2.9154806142589151E-2</v>
      </c>
      <c r="P4784">
        <f t="shared" si="446"/>
        <v>2.8328883049057788E-2</v>
      </c>
      <c r="Q4784">
        <f t="shared" si="447"/>
        <v>0.97167111695094222</v>
      </c>
      <c r="R4784">
        <f t="shared" si="448"/>
        <v>-1.2480706537688442E-2</v>
      </c>
      <c r="S4784">
        <f t="shared" si="449"/>
        <v>0</v>
      </c>
    </row>
    <row r="4785" spans="1:19" x14ac:dyDescent="0.35">
      <c r="A4785">
        <v>0.21111428081685873</v>
      </c>
      <c r="B4785">
        <v>0</v>
      </c>
      <c r="C4785">
        <v>0</v>
      </c>
      <c r="D4785">
        <v>1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0.1937387727848599</v>
      </c>
      <c r="L4785">
        <v>4.3898319770852672E-2</v>
      </c>
      <c r="M4785">
        <v>0</v>
      </c>
      <c r="N4785">
        <f t="shared" si="444"/>
        <v>-3.5911561162886385</v>
      </c>
      <c r="O4785">
        <f t="shared" si="445"/>
        <v>2.7566441980833439E-2</v>
      </c>
      <c r="P4785">
        <f t="shared" si="446"/>
        <v>2.682691926732619E-2</v>
      </c>
      <c r="Q4785">
        <f t="shared" si="447"/>
        <v>0.97317308073267383</v>
      </c>
      <c r="R4785">
        <f t="shared" si="448"/>
        <v>-1.1809912740549133E-2</v>
      </c>
      <c r="S4785">
        <f t="shared" si="449"/>
        <v>0</v>
      </c>
    </row>
    <row r="4786" spans="1:19" x14ac:dyDescent="0.35">
      <c r="A4786">
        <v>-1.1599341458885646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0.3187411771568045</v>
      </c>
      <c r="L4786">
        <v>-1.371905104037642</v>
      </c>
      <c r="M4786">
        <v>0</v>
      </c>
      <c r="N4786">
        <f t="shared" si="444"/>
        <v>-5.9207220172325412</v>
      </c>
      <c r="O4786">
        <f t="shared" si="445"/>
        <v>2.6832621158941724E-3</v>
      </c>
      <c r="P4786">
        <f t="shared" si="446"/>
        <v>2.6760814878188624E-3</v>
      </c>
      <c r="Q4786">
        <f t="shared" si="447"/>
        <v>0.99732391851218116</v>
      </c>
      <c r="R4786">
        <f t="shared" si="448"/>
        <v>-1.1637652840974068E-3</v>
      </c>
      <c r="S4786">
        <f t="shared" si="449"/>
        <v>0</v>
      </c>
    </row>
    <row r="4787" spans="1:19" x14ac:dyDescent="0.35">
      <c r="A4787">
        <v>-0.89456993426816012</v>
      </c>
      <c r="B4787">
        <v>0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1.3077177969051588</v>
      </c>
      <c r="L4787">
        <v>-0.90430030351373569</v>
      </c>
      <c r="M4787">
        <v>0</v>
      </c>
      <c r="N4787">
        <f t="shared" si="444"/>
        <v>-5.0455846069621373</v>
      </c>
      <c r="O4787">
        <f t="shared" si="445"/>
        <v>6.4376957417949104E-3</v>
      </c>
      <c r="P4787">
        <f t="shared" si="446"/>
        <v>6.3965169121075168E-3</v>
      </c>
      <c r="Q4787">
        <f t="shared" si="447"/>
        <v>0.99360348308789248</v>
      </c>
      <c r="R4787">
        <f t="shared" si="448"/>
        <v>-2.7868947407636304E-3</v>
      </c>
      <c r="S4787">
        <f t="shared" si="449"/>
        <v>0</v>
      </c>
    </row>
    <row r="4788" spans="1:19" x14ac:dyDescent="0.35">
      <c r="A4788">
        <v>-1.5137530947157707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-0.884241325694755</v>
      </c>
      <c r="L4788">
        <v>-1.6316855487731456</v>
      </c>
      <c r="M4788">
        <v>0</v>
      </c>
      <c r="N4788">
        <f t="shared" si="444"/>
        <v>-6.9217378611370837</v>
      </c>
      <c r="O4788">
        <f t="shared" si="445"/>
        <v>9.8611472010667802E-4</v>
      </c>
      <c r="P4788">
        <f t="shared" si="446"/>
        <v>9.8514325584067976E-4</v>
      </c>
      <c r="Q4788">
        <f t="shared" si="447"/>
        <v>0.99901485674415935</v>
      </c>
      <c r="R4788">
        <f t="shared" si="448"/>
        <v>-4.2805316137445207E-4</v>
      </c>
      <c r="S4788">
        <f t="shared" si="449"/>
        <v>0</v>
      </c>
    </row>
    <row r="4789" spans="1:19" x14ac:dyDescent="0.35">
      <c r="A4789">
        <v>1.6706174447290836</v>
      </c>
      <c r="B4789">
        <v>1</v>
      </c>
      <c r="C4789">
        <v>1</v>
      </c>
      <c r="D4789">
        <v>1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0.44595210457419004</v>
      </c>
      <c r="L4789">
        <v>-0.18990408049110069</v>
      </c>
      <c r="M4789">
        <v>0</v>
      </c>
      <c r="N4789">
        <f t="shared" si="444"/>
        <v>-0.39149296444746362</v>
      </c>
      <c r="O4789">
        <f t="shared" si="445"/>
        <v>0.67604680684079432</v>
      </c>
      <c r="P4789">
        <f t="shared" si="446"/>
        <v>0.40335795162850197</v>
      </c>
      <c r="Q4789">
        <f t="shared" si="447"/>
        <v>0.59664204837149803</v>
      </c>
      <c r="R4789">
        <f t="shared" si="448"/>
        <v>-0.22428614297493848</v>
      </c>
      <c r="S4789">
        <f t="shared" si="449"/>
        <v>1</v>
      </c>
    </row>
    <row r="4790" spans="1:19" x14ac:dyDescent="0.35">
      <c r="A4790">
        <v>-1.2041615144919653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-0.83653722791323559</v>
      </c>
      <c r="L4790">
        <v>-1.0991356370653635</v>
      </c>
      <c r="M4790">
        <v>0</v>
      </c>
      <c r="N4790">
        <f t="shared" si="444"/>
        <v>-6.4759422889291134</v>
      </c>
      <c r="O4790">
        <f t="shared" si="445"/>
        <v>1.5400470841060905E-3</v>
      </c>
      <c r="P4790">
        <f t="shared" si="446"/>
        <v>1.5376789860673064E-3</v>
      </c>
      <c r="Q4790">
        <f t="shared" si="447"/>
        <v>0.99846232101393273</v>
      </c>
      <c r="R4790">
        <f t="shared" si="448"/>
        <v>-6.6831946076871432E-4</v>
      </c>
      <c r="S4790">
        <f t="shared" si="449"/>
        <v>0</v>
      </c>
    </row>
    <row r="4791" spans="1:19" x14ac:dyDescent="0.35">
      <c r="A4791">
        <v>-0.98302467147496153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-0.29346141103936274</v>
      </c>
      <c r="L4791">
        <v>-0.73544301443565829</v>
      </c>
      <c r="M4791">
        <v>0</v>
      </c>
      <c r="N4791">
        <f t="shared" si="444"/>
        <v>-5.717132309800828</v>
      </c>
      <c r="O4791">
        <f t="shared" si="445"/>
        <v>3.2891295956469111E-3</v>
      </c>
      <c r="P4791">
        <f t="shared" si="446"/>
        <v>3.2783466885288794E-3</v>
      </c>
      <c r="Q4791">
        <f t="shared" si="447"/>
        <v>0.99672165331147111</v>
      </c>
      <c r="R4791">
        <f t="shared" si="448"/>
        <v>-1.4261067921954207E-3</v>
      </c>
      <c r="S4791">
        <f t="shared" si="449"/>
        <v>0</v>
      </c>
    </row>
    <row r="4792" spans="1:19" x14ac:dyDescent="0.35">
      <c r="A4792">
        <v>-0.62920572264775554</v>
      </c>
      <c r="B4792">
        <v>0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</v>
      </c>
      <c r="J4792">
        <v>0</v>
      </c>
      <c r="K4792">
        <v>-0.20710815996263071</v>
      </c>
      <c r="L4792">
        <v>0.18677756437537987</v>
      </c>
      <c r="M4792">
        <v>0</v>
      </c>
      <c r="N4792">
        <f t="shared" si="444"/>
        <v>-5.2932183828669324</v>
      </c>
      <c r="O4792">
        <f t="shared" si="445"/>
        <v>5.0255600281093726E-3</v>
      </c>
      <c r="P4792">
        <f t="shared" si="446"/>
        <v>5.0004300666430948E-3</v>
      </c>
      <c r="Q4792">
        <f t="shared" si="447"/>
        <v>0.99499956993335692</v>
      </c>
      <c r="R4792">
        <f t="shared" si="448"/>
        <v>-2.1771069684557564E-3</v>
      </c>
      <c r="S4792">
        <f t="shared" si="449"/>
        <v>0</v>
      </c>
    </row>
    <row r="4793" spans="1:19" x14ac:dyDescent="0.35">
      <c r="A4793">
        <v>-1.5579804633191714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-0.37340994528431687</v>
      </c>
      <c r="L4793">
        <v>-1.5797294598260452</v>
      </c>
      <c r="M4793">
        <v>0</v>
      </c>
      <c r="N4793">
        <f t="shared" si="444"/>
        <v>-6.9947571898386371</v>
      </c>
      <c r="O4793">
        <f t="shared" si="445"/>
        <v>9.1667534399643923E-4</v>
      </c>
      <c r="P4793">
        <f t="shared" si="446"/>
        <v>9.158358198812054E-4</v>
      </c>
      <c r="Q4793">
        <f t="shared" si="447"/>
        <v>0.99908416418011881</v>
      </c>
      <c r="R4793">
        <f t="shared" si="448"/>
        <v>-3.9792468757118496E-4</v>
      </c>
      <c r="S4793">
        <f t="shared" si="449"/>
        <v>0</v>
      </c>
    </row>
    <row r="4794" spans="1:19" x14ac:dyDescent="0.35">
      <c r="A4794">
        <v>-0.18693203661374805</v>
      </c>
      <c r="B4794">
        <v>0</v>
      </c>
      <c r="C4794">
        <v>0</v>
      </c>
      <c r="D4794">
        <v>1</v>
      </c>
      <c r="E4794">
        <v>1</v>
      </c>
      <c r="F4794">
        <v>0</v>
      </c>
      <c r="G4794">
        <v>0</v>
      </c>
      <c r="H4794">
        <v>0</v>
      </c>
      <c r="I4794">
        <v>1</v>
      </c>
      <c r="J4794">
        <v>0</v>
      </c>
      <c r="K4794">
        <v>-0.37164312684796436</v>
      </c>
      <c r="L4794">
        <v>0.27770072003280605</v>
      </c>
      <c r="M4794">
        <v>0</v>
      </c>
      <c r="N4794">
        <f t="shared" si="444"/>
        <v>-4.4398951622803056</v>
      </c>
      <c r="O4794">
        <f t="shared" si="445"/>
        <v>1.1797175243874167E-2</v>
      </c>
      <c r="P4794">
        <f t="shared" si="446"/>
        <v>1.1659624609083027E-2</v>
      </c>
      <c r="Q4794">
        <f t="shared" si="447"/>
        <v>0.98834037539091701</v>
      </c>
      <c r="R4794">
        <f t="shared" si="448"/>
        <v>-5.0934626019904852E-3</v>
      </c>
      <c r="S4794">
        <f t="shared" si="449"/>
        <v>0</v>
      </c>
    </row>
    <row r="4795" spans="1:19" x14ac:dyDescent="0.35">
      <c r="A4795">
        <v>-0.27538677382054955</v>
      </c>
      <c r="B4795">
        <v>0</v>
      </c>
      <c r="C4795">
        <v>0</v>
      </c>
      <c r="D4795">
        <v>1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2.01488614132194E-2</v>
      </c>
      <c r="L4795">
        <v>-9.8980924833674058E-2</v>
      </c>
      <c r="M4795">
        <v>0</v>
      </c>
      <c r="N4795">
        <f t="shared" si="444"/>
        <v>-4.4277304891267324</v>
      </c>
      <c r="O4795">
        <f t="shared" si="445"/>
        <v>1.1941560443736576E-2</v>
      </c>
      <c r="P4795">
        <f t="shared" si="446"/>
        <v>1.1800642359723026E-2</v>
      </c>
      <c r="Q4795">
        <f t="shared" si="447"/>
        <v>0.988199357640277</v>
      </c>
      <c r="R4795">
        <f t="shared" si="448"/>
        <v>-5.1554327511696869E-3</v>
      </c>
      <c r="S4795">
        <f t="shared" si="449"/>
        <v>0</v>
      </c>
    </row>
    <row r="4796" spans="1:19" x14ac:dyDescent="0.35">
      <c r="A4796">
        <v>0.91875217847127078</v>
      </c>
      <c r="B4796">
        <v>0</v>
      </c>
      <c r="C4796">
        <v>0</v>
      </c>
      <c r="D4796">
        <v>1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1</v>
      </c>
      <c r="K4796">
        <v>-0.89484223631287063</v>
      </c>
      <c r="L4796">
        <v>0.60242627595218556</v>
      </c>
      <c r="M4796">
        <v>0</v>
      </c>
      <c r="N4796">
        <f t="shared" si="444"/>
        <v>-2.502583750153458</v>
      </c>
      <c r="O4796">
        <f t="shared" si="445"/>
        <v>8.1873185250360567E-2</v>
      </c>
      <c r="P4796">
        <f t="shared" si="446"/>
        <v>7.5677247912761578E-2</v>
      </c>
      <c r="Q4796">
        <f t="shared" si="447"/>
        <v>0.92432275208723846</v>
      </c>
      <c r="R4796">
        <f t="shared" si="448"/>
        <v>-3.4176356728270491E-2</v>
      </c>
      <c r="S4796">
        <f t="shared" si="449"/>
        <v>1</v>
      </c>
    </row>
    <row r="4797" spans="1:19" x14ac:dyDescent="0.35">
      <c r="A4797">
        <v>-1.5137530947157707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0.38676368695637858</v>
      </c>
      <c r="L4797">
        <v>-1.5407623931157195</v>
      </c>
      <c r="M4797">
        <v>0</v>
      </c>
      <c r="N4797">
        <f t="shared" si="444"/>
        <v>-6.7163899449596638</v>
      </c>
      <c r="O4797">
        <f t="shared" si="445"/>
        <v>1.210901754891182E-3</v>
      </c>
      <c r="P4797">
        <f t="shared" si="446"/>
        <v>1.2094372452085282E-3</v>
      </c>
      <c r="Q4797">
        <f t="shared" si="447"/>
        <v>0.9987905627547915</v>
      </c>
      <c r="R4797">
        <f t="shared" si="448"/>
        <v>-5.2556980775558435E-4</v>
      </c>
      <c r="S4797">
        <f t="shared" si="449"/>
        <v>0</v>
      </c>
    </row>
    <row r="4798" spans="1:19" x14ac:dyDescent="0.35">
      <c r="A4798">
        <v>-1.1599341458885646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-0.9348165034353475</v>
      </c>
      <c r="L4798">
        <v>-1.2290258594331152</v>
      </c>
      <c r="M4798">
        <v>0</v>
      </c>
      <c r="N4798">
        <f t="shared" si="444"/>
        <v>-5.8501611574113177</v>
      </c>
      <c r="O4798">
        <f t="shared" si="445"/>
        <v>2.8794350783910142E-3</v>
      </c>
      <c r="P4798">
        <f t="shared" si="446"/>
        <v>2.8711677372923105E-3</v>
      </c>
      <c r="Q4798">
        <f t="shared" si="447"/>
        <v>0.99712883226270765</v>
      </c>
      <c r="R4798">
        <f t="shared" si="448"/>
        <v>-1.2487258146277338E-3</v>
      </c>
      <c r="S4798">
        <f t="shared" si="449"/>
        <v>0</v>
      </c>
    </row>
    <row r="4799" spans="1:19" x14ac:dyDescent="0.35">
      <c r="A4799">
        <v>-1.5579804633191714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4.223409186762659E-2</v>
      </c>
      <c r="L4799">
        <v>-1.8524989267983238</v>
      </c>
      <c r="M4799">
        <v>0</v>
      </c>
      <c r="N4799">
        <f t="shared" si="444"/>
        <v>-6.9316622166416524</v>
      </c>
      <c r="O4799">
        <f t="shared" si="445"/>
        <v>9.7637656941878192E-4</v>
      </c>
      <c r="P4799">
        <f t="shared" si="446"/>
        <v>9.7542418809628032E-4</v>
      </c>
      <c r="Q4799">
        <f t="shared" si="447"/>
        <v>0.99902457581190374</v>
      </c>
      <c r="R4799">
        <f t="shared" si="448"/>
        <v>-4.2382808210735906E-4</v>
      </c>
      <c r="S4799">
        <f t="shared" si="449"/>
        <v>0</v>
      </c>
    </row>
    <row r="4800" spans="1:19" x14ac:dyDescent="0.35">
      <c r="A4800">
        <v>0.83029744126446925</v>
      </c>
      <c r="B4800">
        <v>0</v>
      </c>
      <c r="C4800">
        <v>0</v>
      </c>
      <c r="D4800">
        <v>1</v>
      </c>
      <c r="E4800">
        <v>0</v>
      </c>
      <c r="F4800">
        <v>1</v>
      </c>
      <c r="G4800">
        <v>0</v>
      </c>
      <c r="H4800">
        <v>0</v>
      </c>
      <c r="I4800">
        <v>1</v>
      </c>
      <c r="J4800">
        <v>0</v>
      </c>
      <c r="K4800">
        <v>0.66327077224555686</v>
      </c>
      <c r="L4800">
        <v>0.43356898687410861</v>
      </c>
      <c r="M4800">
        <v>0</v>
      </c>
      <c r="N4800">
        <f t="shared" si="444"/>
        <v>-2.9427553946505416</v>
      </c>
      <c r="O4800">
        <f t="shared" si="445"/>
        <v>5.2720263291578216E-2</v>
      </c>
      <c r="P4800">
        <f t="shared" si="446"/>
        <v>5.0080030878037703E-2</v>
      </c>
      <c r="Q4800">
        <f t="shared" si="447"/>
        <v>0.9499199691219623</v>
      </c>
      <c r="R4800">
        <f t="shared" si="448"/>
        <v>-2.2312982535164907E-2</v>
      </c>
      <c r="S4800">
        <f t="shared" si="449"/>
        <v>1</v>
      </c>
    </row>
    <row r="4801" spans="1:19" x14ac:dyDescent="0.35">
      <c r="A4801">
        <v>1.3167984959018775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0</v>
      </c>
      <c r="K4801">
        <v>-0.76983983194092565</v>
      </c>
      <c r="L4801">
        <v>1.1479652098967437</v>
      </c>
      <c r="M4801">
        <v>0</v>
      </c>
      <c r="N4801">
        <f t="shared" si="444"/>
        <v>-1.5808189667881103</v>
      </c>
      <c r="O4801">
        <f t="shared" si="445"/>
        <v>0.20580648049585212</v>
      </c>
      <c r="P4801">
        <f t="shared" si="446"/>
        <v>0.17067952762305633</v>
      </c>
      <c r="Q4801">
        <f t="shared" si="447"/>
        <v>0.82932047237694362</v>
      </c>
      <c r="R4801">
        <f t="shared" si="448"/>
        <v>-8.1277613611292349E-2</v>
      </c>
      <c r="S4801">
        <f t="shared" si="449"/>
        <v>1</v>
      </c>
    </row>
    <row r="4802" spans="1:19" x14ac:dyDescent="0.35">
      <c r="A4802">
        <v>0.21111428081685873</v>
      </c>
      <c r="B4802">
        <v>0</v>
      </c>
      <c r="C4802">
        <v>0</v>
      </c>
      <c r="D4802">
        <v>1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-0.65300896283711185</v>
      </c>
      <c r="L4802">
        <v>-0.18990408049110069</v>
      </c>
      <c r="M4802">
        <v>0</v>
      </c>
      <c r="N4802">
        <f t="shared" si="444"/>
        <v>-4.1318801618099448</v>
      </c>
      <c r="O4802">
        <f t="shared" si="445"/>
        <v>1.6052668816781215E-2</v>
      </c>
      <c r="P4802">
        <f t="shared" si="446"/>
        <v>1.5799051869500966E-2</v>
      </c>
      <c r="Q4802">
        <f t="shared" si="447"/>
        <v>0.98420094813049908</v>
      </c>
      <c r="R4802">
        <f t="shared" si="448"/>
        <v>-6.9162209239197938E-3</v>
      </c>
      <c r="S4802">
        <f t="shared" si="449"/>
        <v>0</v>
      </c>
    </row>
    <row r="4803" spans="1:19" x14ac:dyDescent="0.35">
      <c r="A4803">
        <v>-1.1599341458885646</v>
      </c>
      <c r="B4803">
        <v>0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0.29665594670239731</v>
      </c>
      <c r="L4803">
        <v>-0.50164061417370487</v>
      </c>
      <c r="M4803">
        <v>0</v>
      </c>
      <c r="N4803">
        <f t="shared" si="444"/>
        <v>-5.9125949119261829</v>
      </c>
      <c r="O4803">
        <f t="shared" si="445"/>
        <v>2.7051581247405894E-3</v>
      </c>
      <c r="P4803">
        <f t="shared" si="446"/>
        <v>2.6978599868776746E-3</v>
      </c>
      <c r="Q4803">
        <f t="shared" si="447"/>
        <v>0.99730214001312234</v>
      </c>
      <c r="R4803">
        <f t="shared" si="448"/>
        <v>-1.1732490486610265E-3</v>
      </c>
      <c r="S4803">
        <f t="shared" si="449"/>
        <v>0</v>
      </c>
    </row>
    <row r="4804" spans="1:19" x14ac:dyDescent="0.35">
      <c r="A4804">
        <v>-1.4695257261123698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6.9619777631091395E-2</v>
      </c>
      <c r="L4804">
        <v>-1.1381027037756886</v>
      </c>
      <c r="M4804">
        <v>0</v>
      </c>
      <c r="N4804">
        <f t="shared" si="444"/>
        <v>-6.6885795205500127</v>
      </c>
      <c r="O4804">
        <f t="shared" si="445"/>
        <v>1.2450500855091657E-3</v>
      </c>
      <c r="P4804">
        <f t="shared" si="446"/>
        <v>1.243501863407799E-3</v>
      </c>
      <c r="Q4804">
        <f t="shared" si="447"/>
        <v>0.99875649813659217</v>
      </c>
      <c r="R4804">
        <f t="shared" si="448"/>
        <v>-5.4038205023355685E-4</v>
      </c>
      <c r="S4804">
        <f t="shared" si="449"/>
        <v>0</v>
      </c>
    </row>
    <row r="4805" spans="1:19" x14ac:dyDescent="0.35">
      <c r="A4805">
        <v>1.3610258645052782</v>
      </c>
      <c r="B4805">
        <v>0</v>
      </c>
      <c r="C4805">
        <v>0</v>
      </c>
      <c r="D4805">
        <v>1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0</v>
      </c>
      <c r="K4805">
        <v>0.12792478603072638</v>
      </c>
      <c r="L4805">
        <v>-0.93027834798728604</v>
      </c>
      <c r="M4805">
        <v>0</v>
      </c>
      <c r="N4805">
        <f t="shared" si="444"/>
        <v>-2.0270455843441963</v>
      </c>
      <c r="O4805">
        <f t="shared" si="445"/>
        <v>0.13172411461899836</v>
      </c>
      <c r="P4805">
        <f t="shared" si="446"/>
        <v>0.11639242543077211</v>
      </c>
      <c r="Q4805">
        <f t="shared" si="447"/>
        <v>0.88360757456922789</v>
      </c>
      <c r="R4805">
        <f t="shared" si="448"/>
        <v>-5.374056987222027E-2</v>
      </c>
      <c r="S4805">
        <f t="shared" si="449"/>
        <v>1</v>
      </c>
    </row>
    <row r="4806" spans="1:19" x14ac:dyDescent="0.35">
      <c r="A4806">
        <v>0.83029744126446925</v>
      </c>
      <c r="B4806">
        <v>0</v>
      </c>
      <c r="C4806">
        <v>0</v>
      </c>
      <c r="D4806">
        <v>1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-0.54125769673781143</v>
      </c>
      <c r="L4806">
        <v>1.2129103210806196</v>
      </c>
      <c r="M4806">
        <v>0</v>
      </c>
      <c r="N4806">
        <f t="shared" ref="N4806:N4869" si="450">$M$3+SUMPRODUCT($A$3:$L$3,A4806:L4806)</f>
        <v>-2.8542648059449753</v>
      </c>
      <c r="O4806">
        <f t="shared" ref="O4806:O4869" si="451">EXP(N4806)</f>
        <v>5.7598151376979836E-2</v>
      </c>
      <c r="P4806">
        <f t="shared" ref="P4806:P4869" si="452">O4806/(1+O4806)</f>
        <v>5.446128220060497E-2</v>
      </c>
      <c r="Q4806">
        <f t="shared" ref="Q4806:Q4869" si="453">IF(M4806=1,P4806,1-P4806)</f>
        <v>0.94553871779939502</v>
      </c>
      <c r="R4806">
        <f t="shared" ref="R4806:R4869" si="454">LOG(Q4806)</f>
        <v>-2.4320683019516568E-2</v>
      </c>
      <c r="S4806">
        <f t="shared" ref="S4806:S4869" si="455">IF(P4806&gt;U$2,1,0)</f>
        <v>1</v>
      </c>
    </row>
    <row r="4807" spans="1:19" x14ac:dyDescent="0.35">
      <c r="A4807">
        <v>-1.6906625691293735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-0.18789400946729637</v>
      </c>
      <c r="L4807">
        <v>-1.5407623931157195</v>
      </c>
      <c r="M4807">
        <v>0</v>
      </c>
      <c r="N4807">
        <f t="shared" si="450"/>
        <v>-7.184470414652413</v>
      </c>
      <c r="O4807">
        <f t="shared" si="451"/>
        <v>7.5827047055682703E-4</v>
      </c>
      <c r="P4807">
        <f t="shared" si="452"/>
        <v>7.5769593210585004E-4</v>
      </c>
      <c r="Q4807">
        <f t="shared" si="453"/>
        <v>0.99924230406789416</v>
      </c>
      <c r="R4807">
        <f t="shared" si="454"/>
        <v>-3.2918789019170788E-4</v>
      </c>
      <c r="S4807">
        <f t="shared" si="455"/>
        <v>0</v>
      </c>
    </row>
    <row r="4808" spans="1:19" x14ac:dyDescent="0.35">
      <c r="A4808">
        <v>-1.0022562200145031E-2</v>
      </c>
      <c r="B4808">
        <v>0</v>
      </c>
      <c r="C4808">
        <v>0</v>
      </c>
      <c r="D4808">
        <v>1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9.214671269458663E-2</v>
      </c>
      <c r="L4808">
        <v>-6.0013858123348876E-2</v>
      </c>
      <c r="M4808">
        <v>0</v>
      </c>
      <c r="N4808">
        <f t="shared" si="450"/>
        <v>-4.2455539711726082</v>
      </c>
      <c r="O4808">
        <f t="shared" si="451"/>
        <v>1.4327794295113072E-2</v>
      </c>
      <c r="P4808">
        <f t="shared" si="452"/>
        <v>1.4125408349940652E-2</v>
      </c>
      <c r="Q4808">
        <f t="shared" si="453"/>
        <v>0.98587459165005931</v>
      </c>
      <c r="R4808">
        <f t="shared" si="454"/>
        <v>-6.1783260509572528E-3</v>
      </c>
      <c r="S4808">
        <f t="shared" si="455"/>
        <v>0</v>
      </c>
    </row>
    <row r="4809" spans="1:19" x14ac:dyDescent="0.35">
      <c r="A4809">
        <v>-0.18693203661374805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-0.59956270513744636</v>
      </c>
      <c r="L4809">
        <v>0.14781049766505422</v>
      </c>
      <c r="M4809">
        <v>0</v>
      </c>
      <c r="N4809">
        <f t="shared" si="450"/>
        <v>-4.4342619689003646</v>
      </c>
      <c r="O4809">
        <f t="shared" si="451"/>
        <v>1.1863818544427885E-2</v>
      </c>
      <c r="P4809">
        <f t="shared" si="452"/>
        <v>1.1724718610350212E-2</v>
      </c>
      <c r="Q4809">
        <f t="shared" si="453"/>
        <v>0.98827528138964982</v>
      </c>
      <c r="R4809">
        <f t="shared" si="454"/>
        <v>-5.1220670152648511E-3</v>
      </c>
      <c r="S4809">
        <f t="shared" si="455"/>
        <v>0</v>
      </c>
    </row>
    <row r="4810" spans="1:19" x14ac:dyDescent="0.35">
      <c r="A4810">
        <v>-0.27538677382054955</v>
      </c>
      <c r="B4810">
        <v>0</v>
      </c>
      <c r="C4810">
        <v>0</v>
      </c>
      <c r="D4810">
        <v>1</v>
      </c>
      <c r="E4810">
        <v>0</v>
      </c>
      <c r="F4810">
        <v>1</v>
      </c>
      <c r="G4810">
        <v>0</v>
      </c>
      <c r="H4810">
        <v>1</v>
      </c>
      <c r="I4810">
        <v>0</v>
      </c>
      <c r="J4810">
        <v>0</v>
      </c>
      <c r="K4810">
        <v>-0.24443219943057881</v>
      </c>
      <c r="L4810">
        <v>0.68036040937283682</v>
      </c>
      <c r="M4810">
        <v>0</v>
      </c>
      <c r="N4810">
        <f t="shared" si="450"/>
        <v>-5.0053877060266263</v>
      </c>
      <c r="O4810">
        <f t="shared" si="451"/>
        <v>6.7017425385033063E-3</v>
      </c>
      <c r="P4810">
        <f t="shared" si="452"/>
        <v>6.6571281793991587E-3</v>
      </c>
      <c r="Q4810">
        <f t="shared" si="453"/>
        <v>0.99334287182060088</v>
      </c>
      <c r="R4810">
        <f t="shared" si="454"/>
        <v>-2.9008203489472553E-3</v>
      </c>
      <c r="S4810">
        <f t="shared" si="455"/>
        <v>0</v>
      </c>
    </row>
    <row r="4811" spans="1:19" x14ac:dyDescent="0.35">
      <c r="A4811">
        <v>-1.248388883095366</v>
      </c>
      <c r="B4811">
        <v>0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0.68734367344086078</v>
      </c>
      <c r="L4811">
        <v>-1.2420148816698902</v>
      </c>
      <c r="M4811">
        <v>0</v>
      </c>
      <c r="N4811">
        <f t="shared" si="450"/>
        <v>-5.9240534147199675</v>
      </c>
      <c r="O4811">
        <f t="shared" si="451"/>
        <v>2.6743379764046084E-3</v>
      </c>
      <c r="P4811">
        <f t="shared" si="452"/>
        <v>2.6672049688655159E-3</v>
      </c>
      <c r="Q4811">
        <f t="shared" si="453"/>
        <v>0.99733279503113448</v>
      </c>
      <c r="R4811">
        <f t="shared" si="454"/>
        <v>-1.1598999340611974E-3</v>
      </c>
      <c r="S4811">
        <f t="shared" si="455"/>
        <v>0</v>
      </c>
    </row>
    <row r="4812" spans="1:19" x14ac:dyDescent="0.35">
      <c r="A4812">
        <v>-0.31961414242395031</v>
      </c>
      <c r="B4812">
        <v>0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1</v>
      </c>
      <c r="I4812">
        <v>0</v>
      </c>
      <c r="J4812">
        <v>1</v>
      </c>
      <c r="K4812">
        <v>-1.0671070338572466</v>
      </c>
      <c r="L4812">
        <v>-0.94326737022406093</v>
      </c>
      <c r="M4812">
        <v>0</v>
      </c>
      <c r="N4812">
        <f t="shared" si="450"/>
        <v>-4.7496962236861204</v>
      </c>
      <c r="O4812">
        <f t="shared" si="451"/>
        <v>8.6543237824281E-3</v>
      </c>
      <c r="P4812">
        <f t="shared" si="452"/>
        <v>8.5800690864781155E-3</v>
      </c>
      <c r="Q4812">
        <f t="shared" si="453"/>
        <v>0.99141993091352187</v>
      </c>
      <c r="R4812">
        <f t="shared" si="454"/>
        <v>-3.7423545465075027E-3</v>
      </c>
      <c r="S4812">
        <f t="shared" si="455"/>
        <v>0</v>
      </c>
    </row>
    <row r="4813" spans="1:19" x14ac:dyDescent="0.35">
      <c r="A4813">
        <v>-0.40806887963075178</v>
      </c>
      <c r="B4813">
        <v>0</v>
      </c>
      <c r="C4813">
        <v>0</v>
      </c>
      <c r="D4813">
        <v>1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-0.4873697344290579</v>
      </c>
      <c r="L4813">
        <v>0.52449214253153431</v>
      </c>
      <c r="M4813">
        <v>0</v>
      </c>
      <c r="N4813">
        <f t="shared" si="450"/>
        <v>-4.9908772448508572</v>
      </c>
      <c r="O4813">
        <f t="shared" si="451"/>
        <v>6.7996968760110771E-3</v>
      </c>
      <c r="P4813">
        <f t="shared" si="452"/>
        <v>6.753773265039501E-3</v>
      </c>
      <c r="Q4813">
        <f t="shared" si="453"/>
        <v>0.99324622673496055</v>
      </c>
      <c r="R4813">
        <f t="shared" si="454"/>
        <v>-2.9430761203700371E-3</v>
      </c>
      <c r="S4813">
        <f t="shared" si="455"/>
        <v>0</v>
      </c>
    </row>
    <row r="4814" spans="1:19" x14ac:dyDescent="0.35">
      <c r="A4814">
        <v>1.4052532331086791</v>
      </c>
      <c r="B4814">
        <v>1</v>
      </c>
      <c r="C4814">
        <v>0</v>
      </c>
      <c r="D4814">
        <v>1</v>
      </c>
      <c r="E4814">
        <v>1</v>
      </c>
      <c r="F4814">
        <v>0</v>
      </c>
      <c r="G4814">
        <v>0</v>
      </c>
      <c r="H4814">
        <v>1</v>
      </c>
      <c r="I4814">
        <v>1</v>
      </c>
      <c r="J4814">
        <v>0</v>
      </c>
      <c r="K4814">
        <v>2.8349114828274158</v>
      </c>
      <c r="L4814">
        <v>-0.21588212496465098</v>
      </c>
      <c r="M4814">
        <v>0</v>
      </c>
      <c r="N4814">
        <f t="shared" si="450"/>
        <v>-0.78584426392236617</v>
      </c>
      <c r="O4814">
        <f t="shared" si="451"/>
        <v>0.45573477888826258</v>
      </c>
      <c r="P4814">
        <f t="shared" si="452"/>
        <v>0.31306168231846804</v>
      </c>
      <c r="Q4814">
        <f t="shared" si="453"/>
        <v>0.68693831768153202</v>
      </c>
      <c r="R4814">
        <f t="shared" si="454"/>
        <v>-0.16308225783594801</v>
      </c>
      <c r="S4814">
        <f t="shared" si="455"/>
        <v>1</v>
      </c>
    </row>
    <row r="4815" spans="1:19" x14ac:dyDescent="0.35">
      <c r="A4815">
        <v>0.43225112383386249</v>
      </c>
      <c r="B4815">
        <v>0</v>
      </c>
      <c r="C4815">
        <v>0</v>
      </c>
      <c r="D4815">
        <v>1</v>
      </c>
      <c r="E4815">
        <v>1</v>
      </c>
      <c r="F4815">
        <v>0</v>
      </c>
      <c r="G4815">
        <v>0</v>
      </c>
      <c r="H4815">
        <v>1</v>
      </c>
      <c r="I4815">
        <v>0</v>
      </c>
      <c r="J4815">
        <v>1</v>
      </c>
      <c r="K4815">
        <v>0.80594136098102687</v>
      </c>
      <c r="L4815">
        <v>-0.1379479915439997</v>
      </c>
      <c r="M4815">
        <v>0</v>
      </c>
      <c r="N4815">
        <f t="shared" si="450"/>
        <v>-3.0461416506285648</v>
      </c>
      <c r="O4815">
        <f t="shared" si="451"/>
        <v>4.7542004633943091E-2</v>
      </c>
      <c r="P4815">
        <f t="shared" si="452"/>
        <v>4.538434203462452E-2</v>
      </c>
      <c r="Q4815">
        <f t="shared" si="453"/>
        <v>0.95461565796537551</v>
      </c>
      <c r="R4815">
        <f t="shared" si="454"/>
        <v>-2.0171446449776254E-2</v>
      </c>
      <c r="S4815">
        <f t="shared" si="455"/>
        <v>0</v>
      </c>
    </row>
    <row r="4816" spans="1:19" x14ac:dyDescent="0.35">
      <c r="A4816">
        <v>0.78607007266106854</v>
      </c>
      <c r="B4816">
        <v>0</v>
      </c>
      <c r="C4816">
        <v>0</v>
      </c>
      <c r="D4816">
        <v>1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-0.80340938223162484</v>
      </c>
      <c r="L4816">
        <v>0.13482147542827885</v>
      </c>
      <c r="M4816">
        <v>0</v>
      </c>
      <c r="N4816">
        <f t="shared" si="450"/>
        <v>-3.4246498182381537</v>
      </c>
      <c r="O4816">
        <f t="shared" si="451"/>
        <v>3.2560681149614669E-2</v>
      </c>
      <c r="P4816">
        <f t="shared" si="452"/>
        <v>3.1533915385353252E-2</v>
      </c>
      <c r="Q4816">
        <f t="shared" si="453"/>
        <v>0.96846608461464678</v>
      </c>
      <c r="R4816">
        <f t="shared" si="454"/>
        <v>-1.3915583538174138E-2</v>
      </c>
      <c r="S4816">
        <f t="shared" si="455"/>
        <v>0</v>
      </c>
    </row>
    <row r="4817" spans="1:19" x14ac:dyDescent="0.35">
      <c r="A4817">
        <v>7.8432175006656474E-2</v>
      </c>
      <c r="B4817">
        <v>0</v>
      </c>
      <c r="C4817">
        <v>0</v>
      </c>
      <c r="D4817">
        <v>1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1</v>
      </c>
      <c r="K4817">
        <v>-0.76741045659094087</v>
      </c>
      <c r="L4817">
        <v>-6.0013858123348876E-2</v>
      </c>
      <c r="M4817">
        <v>0</v>
      </c>
      <c r="N4817">
        <f t="shared" si="450"/>
        <v>-3.8845305179862093</v>
      </c>
      <c r="O4817">
        <f t="shared" si="451"/>
        <v>2.055747786231886E-2</v>
      </c>
      <c r="P4817">
        <f t="shared" si="452"/>
        <v>2.0143380758307693E-2</v>
      </c>
      <c r="Q4817">
        <f t="shared" si="453"/>
        <v>0.97985661924169232</v>
      </c>
      <c r="R4817">
        <f t="shared" si="454"/>
        <v>-8.837469233847069E-3</v>
      </c>
      <c r="S4817">
        <f t="shared" si="455"/>
        <v>0</v>
      </c>
    </row>
    <row r="4818" spans="1:19" x14ac:dyDescent="0.35">
      <c r="A4818">
        <v>-1.1599341458885646</v>
      </c>
      <c r="B4818">
        <v>0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-0.58609071456025796</v>
      </c>
      <c r="L4818">
        <v>-0.61854181430468136</v>
      </c>
      <c r="M4818">
        <v>0</v>
      </c>
      <c r="N4818">
        <f t="shared" si="450"/>
        <v>-5.9735212939352902</v>
      </c>
      <c r="O4818">
        <f t="shared" si="451"/>
        <v>2.5452630012762884E-3</v>
      </c>
      <c r="P4818">
        <f t="shared" si="452"/>
        <v>2.5388010848075276E-3</v>
      </c>
      <c r="Q4818">
        <f t="shared" si="453"/>
        <v>0.99746119891519247</v>
      </c>
      <c r="R4818">
        <f t="shared" si="454"/>
        <v>-1.1039893001335004E-3</v>
      </c>
      <c r="S4818">
        <f t="shared" si="455"/>
        <v>0</v>
      </c>
    </row>
    <row r="4819" spans="1:19" x14ac:dyDescent="0.35">
      <c r="A4819">
        <v>-1.1599341458885646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-0.63357396003723354</v>
      </c>
      <c r="L4819">
        <v>-0.6315308365414567</v>
      </c>
      <c r="M4819">
        <v>0</v>
      </c>
      <c r="N4819">
        <f t="shared" si="450"/>
        <v>-6.0637357705943637</v>
      </c>
      <c r="O4819">
        <f t="shared" si="451"/>
        <v>2.3256963705007606E-3</v>
      </c>
      <c r="P4819">
        <f t="shared" si="452"/>
        <v>2.3203000570795381E-3</v>
      </c>
      <c r="Q4819">
        <f t="shared" si="453"/>
        <v>0.99767969994292049</v>
      </c>
      <c r="R4819">
        <f t="shared" si="454"/>
        <v>-1.008864398362239E-3</v>
      </c>
      <c r="S4819">
        <f t="shared" si="455"/>
        <v>0</v>
      </c>
    </row>
    <row r="4820" spans="1:19" x14ac:dyDescent="0.35">
      <c r="A4820">
        <v>-1.0714794086817632</v>
      </c>
      <c r="B4820">
        <v>0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-0.20534134152627817</v>
      </c>
      <c r="L4820">
        <v>-0.70946496996210795</v>
      </c>
      <c r="M4820">
        <v>0</v>
      </c>
      <c r="N4820">
        <f t="shared" si="450"/>
        <v>-5.766904170890542</v>
      </c>
      <c r="O4820">
        <f t="shared" si="451"/>
        <v>3.1294307158556941E-3</v>
      </c>
      <c r="P4820">
        <f t="shared" si="452"/>
        <v>3.1196679312085005E-3</v>
      </c>
      <c r="Q4820">
        <f t="shared" si="453"/>
        <v>0.99688033206879145</v>
      </c>
      <c r="R4820">
        <f t="shared" si="454"/>
        <v>-1.3569723216738424E-3</v>
      </c>
      <c r="S4820">
        <f t="shared" si="455"/>
        <v>0</v>
      </c>
    </row>
    <row r="4821" spans="1:19" x14ac:dyDescent="0.35">
      <c r="A4821">
        <v>0.47647849243726326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1</v>
      </c>
      <c r="I4821">
        <v>1</v>
      </c>
      <c r="J4821">
        <v>0</v>
      </c>
      <c r="K4821">
        <v>1.6800747823664637</v>
      </c>
      <c r="L4821">
        <v>0.48552507582120913</v>
      </c>
      <c r="M4821">
        <v>0</v>
      </c>
      <c r="N4821">
        <f t="shared" si="450"/>
        <v>-2.4207771695947526</v>
      </c>
      <c r="O4821">
        <f t="shared" si="451"/>
        <v>8.8852537129023856E-2</v>
      </c>
      <c r="P4821">
        <f t="shared" si="452"/>
        <v>8.1601993014867952E-2</v>
      </c>
      <c r="Q4821">
        <f t="shared" si="453"/>
        <v>0.91839800698513208</v>
      </c>
      <c r="R4821">
        <f t="shared" si="454"/>
        <v>-3.6969067407228287E-2</v>
      </c>
      <c r="S4821">
        <f t="shared" si="455"/>
        <v>1</v>
      </c>
    </row>
    <row r="4822" spans="1:19" x14ac:dyDescent="0.35">
      <c r="A4822">
        <v>0.34379638662706097</v>
      </c>
      <c r="B4822">
        <v>0</v>
      </c>
      <c r="C4822">
        <v>0</v>
      </c>
      <c r="D4822">
        <v>1</v>
      </c>
      <c r="E4822">
        <v>0</v>
      </c>
      <c r="F4822">
        <v>1</v>
      </c>
      <c r="G4822">
        <v>0</v>
      </c>
      <c r="H4822">
        <v>1</v>
      </c>
      <c r="I4822">
        <v>1</v>
      </c>
      <c r="J4822">
        <v>0</v>
      </c>
      <c r="K4822">
        <v>-0.85884331067218667</v>
      </c>
      <c r="L4822">
        <v>0.5504701870050851</v>
      </c>
      <c r="M4822">
        <v>0</v>
      </c>
      <c r="N4822">
        <f t="shared" si="450"/>
        <v>-3.910008829376487</v>
      </c>
      <c r="O4822">
        <f t="shared" si="451"/>
        <v>2.0040324117336313E-2</v>
      </c>
      <c r="P4822">
        <f t="shared" si="452"/>
        <v>1.9646599887781547E-2</v>
      </c>
      <c r="Q4822">
        <f t="shared" si="453"/>
        <v>0.9803534001122185</v>
      </c>
      <c r="R4822">
        <f t="shared" si="454"/>
        <v>-8.6173405810257009E-3</v>
      </c>
      <c r="S4822">
        <f t="shared" si="455"/>
        <v>0</v>
      </c>
    </row>
    <row r="4823" spans="1:19" x14ac:dyDescent="0.35">
      <c r="A4823">
        <v>3.4204806403255718E-2</v>
      </c>
      <c r="B4823">
        <v>0</v>
      </c>
      <c r="C4823">
        <v>0</v>
      </c>
      <c r="D4823">
        <v>1</v>
      </c>
      <c r="E4823">
        <v>1</v>
      </c>
      <c r="F4823">
        <v>0</v>
      </c>
      <c r="G4823">
        <v>0</v>
      </c>
      <c r="H4823">
        <v>0</v>
      </c>
      <c r="I4823">
        <v>1</v>
      </c>
      <c r="J4823">
        <v>0</v>
      </c>
      <c r="K4823">
        <v>-1.0187403791620948</v>
      </c>
      <c r="L4823">
        <v>0.6413933426625108</v>
      </c>
      <c r="M4823">
        <v>0</v>
      </c>
      <c r="N4823">
        <f t="shared" si="450"/>
        <v>-4.1722252066341499</v>
      </c>
      <c r="O4823">
        <f t="shared" si="451"/>
        <v>1.5417913880086235E-2</v>
      </c>
      <c r="P4823">
        <f t="shared" si="452"/>
        <v>1.5183811186836106E-2</v>
      </c>
      <c r="Q4823">
        <f t="shared" si="453"/>
        <v>0.98481618881316391</v>
      </c>
      <c r="R4823">
        <f t="shared" si="454"/>
        <v>-6.6448209069203843E-3</v>
      </c>
      <c r="S4823">
        <f t="shared" si="455"/>
        <v>0</v>
      </c>
    </row>
    <row r="4824" spans="1:19" x14ac:dyDescent="0.35">
      <c r="A4824">
        <v>1.7148448133324843</v>
      </c>
      <c r="B4824">
        <v>0</v>
      </c>
      <c r="C4824">
        <v>0</v>
      </c>
      <c r="D4824">
        <v>1</v>
      </c>
      <c r="E4824">
        <v>0</v>
      </c>
      <c r="F4824">
        <v>1</v>
      </c>
      <c r="G4824">
        <v>0</v>
      </c>
      <c r="H4824">
        <v>1</v>
      </c>
      <c r="I4824">
        <v>0</v>
      </c>
      <c r="J4824">
        <v>0</v>
      </c>
      <c r="K4824">
        <v>0.16127348401688135</v>
      </c>
      <c r="L4824">
        <v>0.18677756437537987</v>
      </c>
      <c r="M4824">
        <v>0</v>
      </c>
      <c r="N4824">
        <f t="shared" si="450"/>
        <v>-1.646393311826865</v>
      </c>
      <c r="O4824">
        <f t="shared" si="451"/>
        <v>0.19274382336967233</v>
      </c>
      <c r="P4824">
        <f t="shared" si="452"/>
        <v>0.16159699978587472</v>
      </c>
      <c r="Q4824">
        <f t="shared" si="453"/>
        <v>0.83840300021412528</v>
      </c>
      <c r="R4824">
        <f t="shared" si="454"/>
        <v>-7.6547176240468084E-2</v>
      </c>
      <c r="S4824">
        <f t="shared" si="455"/>
        <v>1</v>
      </c>
    </row>
    <row r="4825" spans="1:19" x14ac:dyDescent="0.35">
      <c r="A4825">
        <v>0.2553416494202595</v>
      </c>
      <c r="B4825">
        <v>0</v>
      </c>
      <c r="C4825">
        <v>0</v>
      </c>
      <c r="D4825">
        <v>1</v>
      </c>
      <c r="E4825">
        <v>0</v>
      </c>
      <c r="F4825">
        <v>1</v>
      </c>
      <c r="G4825">
        <v>0</v>
      </c>
      <c r="H4825">
        <v>1</v>
      </c>
      <c r="I4825">
        <v>0</v>
      </c>
      <c r="J4825">
        <v>1</v>
      </c>
      <c r="K4825">
        <v>0.13609632129885715</v>
      </c>
      <c r="L4825">
        <v>1.0440530320025416</v>
      </c>
      <c r="M4825">
        <v>0</v>
      </c>
      <c r="N4825">
        <f t="shared" si="450"/>
        <v>-3.7893022746479241</v>
      </c>
      <c r="O4825">
        <f t="shared" si="451"/>
        <v>2.2611372876661172E-2</v>
      </c>
      <c r="P4825">
        <f t="shared" si="452"/>
        <v>2.2111403683154975E-2</v>
      </c>
      <c r="Q4825">
        <f t="shared" si="453"/>
        <v>0.97788859631684499</v>
      </c>
      <c r="R4825">
        <f t="shared" si="454"/>
        <v>-9.7106183828044278E-3</v>
      </c>
      <c r="S4825">
        <f t="shared" si="455"/>
        <v>0</v>
      </c>
    </row>
    <row r="4826" spans="1:19" x14ac:dyDescent="0.35">
      <c r="A4826">
        <v>-0.40806887963075178</v>
      </c>
      <c r="B4826">
        <v>0</v>
      </c>
      <c r="C4826">
        <v>0</v>
      </c>
      <c r="D4826">
        <v>1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-0.83079506799508962</v>
      </c>
      <c r="L4826">
        <v>0.10884343095472858</v>
      </c>
      <c r="M4826">
        <v>0</v>
      </c>
      <c r="N4826">
        <f t="shared" si="450"/>
        <v>-5.4096711260064954</v>
      </c>
      <c r="O4826">
        <f t="shared" si="451"/>
        <v>4.4731110593707289E-3</v>
      </c>
      <c r="P4826">
        <f t="shared" si="452"/>
        <v>4.4531914394932365E-3</v>
      </c>
      <c r="Q4826">
        <f t="shared" si="453"/>
        <v>0.99554680856050681</v>
      </c>
      <c r="R4826">
        <f t="shared" si="454"/>
        <v>-1.9383155244474236E-3</v>
      </c>
      <c r="S4826">
        <f t="shared" si="455"/>
        <v>0</v>
      </c>
    </row>
    <row r="4827" spans="1:19" x14ac:dyDescent="0.35">
      <c r="A4827">
        <v>0.87452480986786996</v>
      </c>
      <c r="B4827">
        <v>1</v>
      </c>
      <c r="C4827">
        <v>0</v>
      </c>
      <c r="D4827">
        <v>1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-1.0821249905662436</v>
      </c>
      <c r="L4827">
        <v>1.2908444545012698</v>
      </c>
      <c r="M4827">
        <v>0</v>
      </c>
      <c r="N4827">
        <f t="shared" si="450"/>
        <v>-2.5262486530929098</v>
      </c>
      <c r="O4827">
        <f t="shared" si="451"/>
        <v>7.9958410111718475E-2</v>
      </c>
      <c r="P4827">
        <f t="shared" si="452"/>
        <v>7.4038416075158861E-2</v>
      </c>
      <c r="Q4827">
        <f t="shared" si="453"/>
        <v>0.92596158392484118</v>
      </c>
      <c r="R4827">
        <f t="shared" si="454"/>
        <v>-3.3407030851048063E-2</v>
      </c>
      <c r="S4827">
        <f t="shared" si="455"/>
        <v>1</v>
      </c>
    </row>
    <row r="4828" spans="1:19" x14ac:dyDescent="0.35">
      <c r="A4828">
        <v>1.5821627075222819</v>
      </c>
      <c r="B4828">
        <v>0</v>
      </c>
      <c r="C4828">
        <v>0</v>
      </c>
      <c r="D4828">
        <v>1</v>
      </c>
      <c r="E4828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2.3980656244392411</v>
      </c>
      <c r="L4828">
        <v>0.26471169779603065</v>
      </c>
      <c r="M4828">
        <v>0</v>
      </c>
      <c r="N4828">
        <f t="shared" si="450"/>
        <v>-1.2304925193945606</v>
      </c>
      <c r="O4828">
        <f t="shared" si="451"/>
        <v>0.29214865336313373</v>
      </c>
      <c r="P4828">
        <f t="shared" si="452"/>
        <v>0.22609523494277939</v>
      </c>
      <c r="Q4828">
        <f t="shared" si="453"/>
        <v>0.77390476505722061</v>
      </c>
      <c r="R4828">
        <f t="shared" si="454"/>
        <v>-0.11131247931047046</v>
      </c>
      <c r="S4828">
        <f t="shared" si="455"/>
        <v>1</v>
      </c>
    </row>
    <row r="4829" spans="1:19" x14ac:dyDescent="0.35">
      <c r="A4829">
        <v>1.6706174447290836</v>
      </c>
      <c r="B4829">
        <v>0</v>
      </c>
      <c r="C4829">
        <v>0</v>
      </c>
      <c r="D4829">
        <v>1</v>
      </c>
      <c r="E4829">
        <v>1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-0.31643005071194635</v>
      </c>
      <c r="L4829">
        <v>1.0440530320025416</v>
      </c>
      <c r="M4829">
        <v>0</v>
      </c>
      <c r="N4829">
        <f t="shared" si="450"/>
        <v>-1.3403204462642315</v>
      </c>
      <c r="O4829">
        <f t="shared" si="451"/>
        <v>0.2617617745565054</v>
      </c>
      <c r="P4829">
        <f t="shared" si="452"/>
        <v>0.20745736622787736</v>
      </c>
      <c r="Q4829">
        <f t="shared" si="453"/>
        <v>0.79254263377212264</v>
      </c>
      <c r="R4829">
        <f t="shared" si="454"/>
        <v>-0.10097736619039342</v>
      </c>
      <c r="S4829">
        <f t="shared" si="455"/>
        <v>1</v>
      </c>
    </row>
    <row r="4830" spans="1:19" x14ac:dyDescent="0.35">
      <c r="A4830">
        <v>-1.2926162516987669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-0.75857636440917819</v>
      </c>
      <c r="L4830">
        <v>-1.3069599928537661</v>
      </c>
      <c r="M4830">
        <v>0</v>
      </c>
      <c r="N4830">
        <f t="shared" si="450"/>
        <v>-6.5304820763881022</v>
      </c>
      <c r="O4830">
        <f t="shared" si="451"/>
        <v>1.4583026670240951E-3</v>
      </c>
      <c r="P4830">
        <f t="shared" si="452"/>
        <v>1.4561791171339141E-3</v>
      </c>
      <c r="Q4830">
        <f t="shared" si="453"/>
        <v>0.99854382088286608</v>
      </c>
      <c r="R4830">
        <f t="shared" si="454"/>
        <v>-6.3287145424468247E-4</v>
      </c>
      <c r="S4830">
        <f t="shared" si="455"/>
        <v>0</v>
      </c>
    </row>
    <row r="4831" spans="1:19" x14ac:dyDescent="0.35">
      <c r="A4831">
        <v>-0.54075098544095401</v>
      </c>
      <c r="B4831">
        <v>0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1</v>
      </c>
      <c r="I4831">
        <v>1</v>
      </c>
      <c r="J4831">
        <v>0</v>
      </c>
      <c r="K4831">
        <v>-0.94387144792165456</v>
      </c>
      <c r="L4831">
        <v>-0.43669550298982895</v>
      </c>
      <c r="M4831">
        <v>0</v>
      </c>
      <c r="N4831">
        <f t="shared" si="450"/>
        <v>-4.832744844054881</v>
      </c>
      <c r="O4831">
        <f t="shared" si="451"/>
        <v>7.9646295689313213E-3</v>
      </c>
      <c r="P4831">
        <f t="shared" si="452"/>
        <v>7.9016954913760165E-3</v>
      </c>
      <c r="Q4831">
        <f t="shared" si="453"/>
        <v>0.99209830450862402</v>
      </c>
      <c r="R4831">
        <f t="shared" si="454"/>
        <v>-3.4452925732448379E-3</v>
      </c>
      <c r="S4831">
        <f t="shared" si="455"/>
        <v>0</v>
      </c>
    </row>
    <row r="4832" spans="1:19" x14ac:dyDescent="0.35">
      <c r="A4832">
        <v>0.60916059824746549</v>
      </c>
      <c r="B4832">
        <v>0</v>
      </c>
      <c r="C4832">
        <v>0</v>
      </c>
      <c r="D4832">
        <v>1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2.0389724406053408E-3</v>
      </c>
      <c r="L4832">
        <v>0.44655800911088306</v>
      </c>
      <c r="M4832">
        <v>0</v>
      </c>
      <c r="N4832">
        <f t="shared" si="450"/>
        <v>-3.1440069685530889</v>
      </c>
      <c r="O4832">
        <f t="shared" si="451"/>
        <v>4.3109712098155263E-2</v>
      </c>
      <c r="P4832">
        <f t="shared" si="452"/>
        <v>4.1328070861733762E-2</v>
      </c>
      <c r="Q4832">
        <f t="shared" si="453"/>
        <v>0.95867192913826627</v>
      </c>
      <c r="R4832">
        <f t="shared" si="454"/>
        <v>-1.8329989014272203E-2</v>
      </c>
      <c r="S4832">
        <f t="shared" si="455"/>
        <v>0</v>
      </c>
    </row>
    <row r="4833" spans="1:19" x14ac:dyDescent="0.35">
      <c r="A4833">
        <v>-0.49652361683755331</v>
      </c>
      <c r="B4833">
        <v>0</v>
      </c>
      <c r="C4833">
        <v>0</v>
      </c>
      <c r="D4833">
        <v>1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1</v>
      </c>
      <c r="K4833">
        <v>-0.51100093101527344</v>
      </c>
      <c r="L4833">
        <v>-0.39772843627950333</v>
      </c>
      <c r="M4833">
        <v>0</v>
      </c>
      <c r="N4833">
        <f t="shared" si="450"/>
        <v>-5.0153866715125641</v>
      </c>
      <c r="O4833">
        <f t="shared" si="451"/>
        <v>6.6350659501404046E-3</v>
      </c>
      <c r="P4833">
        <f t="shared" si="452"/>
        <v>6.5913320274390737E-3</v>
      </c>
      <c r="Q4833">
        <f t="shared" si="453"/>
        <v>0.99340866797256089</v>
      </c>
      <c r="R4833">
        <f t="shared" si="454"/>
        <v>-2.8720548942189604E-3</v>
      </c>
      <c r="S4833">
        <f t="shared" si="455"/>
        <v>0</v>
      </c>
    </row>
    <row r="4834" spans="1:19" x14ac:dyDescent="0.35">
      <c r="A4834">
        <v>1.0072069156780723</v>
      </c>
      <c r="B4834">
        <v>0</v>
      </c>
      <c r="C4834">
        <v>0</v>
      </c>
      <c r="D4834">
        <v>1</v>
      </c>
      <c r="E4834">
        <v>1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-0.84426705857227802</v>
      </c>
      <c r="L4834">
        <v>0.29068974226958139</v>
      </c>
      <c r="M4834">
        <v>0</v>
      </c>
      <c r="N4834">
        <f t="shared" si="450"/>
        <v>-2.5353515397104083</v>
      </c>
      <c r="O4834">
        <f t="shared" si="451"/>
        <v>7.923386051990923E-2</v>
      </c>
      <c r="P4834">
        <f t="shared" si="452"/>
        <v>7.3416766669773662E-2</v>
      </c>
      <c r="Q4834">
        <f t="shared" si="453"/>
        <v>0.9265832333302263</v>
      </c>
      <c r="R4834">
        <f t="shared" si="454"/>
        <v>-3.3115562688921997E-2</v>
      </c>
      <c r="S4834">
        <f t="shared" si="455"/>
        <v>1</v>
      </c>
    </row>
    <row r="4835" spans="1:19" x14ac:dyDescent="0.35">
      <c r="A4835">
        <v>-0.93879730287156082</v>
      </c>
      <c r="B4835">
        <v>0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-0.68812447925961928</v>
      </c>
      <c r="L4835">
        <v>-0.12495896930722479</v>
      </c>
      <c r="M4835">
        <v>0</v>
      </c>
      <c r="N4835">
        <f t="shared" si="450"/>
        <v>-5.4290135687513255</v>
      </c>
      <c r="O4835">
        <f t="shared" si="451"/>
        <v>4.3874215585140673E-3</v>
      </c>
      <c r="P4835">
        <f t="shared" si="452"/>
        <v>4.3682561771891558E-3</v>
      </c>
      <c r="Q4835">
        <f t="shared" si="453"/>
        <v>0.99563174382281083</v>
      </c>
      <c r="R4835">
        <f t="shared" si="454"/>
        <v>-1.9012651898946916E-3</v>
      </c>
      <c r="S4835">
        <f t="shared" si="455"/>
        <v>0</v>
      </c>
    </row>
    <row r="4836" spans="1:19" x14ac:dyDescent="0.35">
      <c r="A4836">
        <v>-1.8534192855898883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-0.68304487625510557</v>
      </c>
      <c r="L4836">
        <v>-1.3329380373273163</v>
      </c>
      <c r="M4836">
        <v>0</v>
      </c>
      <c r="N4836">
        <f t="shared" si="450"/>
        <v>-7.5311097779721541</v>
      </c>
      <c r="O4836">
        <f t="shared" si="451"/>
        <v>5.3614292679447372E-4</v>
      </c>
      <c r="P4836">
        <f t="shared" si="452"/>
        <v>5.3585563158781494E-4</v>
      </c>
      <c r="Q4836">
        <f t="shared" si="453"/>
        <v>0.99946414436841213</v>
      </c>
      <c r="R4836">
        <f t="shared" si="454"/>
        <v>-2.3278151811068816E-4</v>
      </c>
      <c r="S4836">
        <f t="shared" si="455"/>
        <v>0</v>
      </c>
    </row>
    <row r="4837" spans="1:19" x14ac:dyDescent="0.35">
      <c r="A4837">
        <v>-1.0272520400783622</v>
      </c>
      <c r="B4837">
        <v>0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-0.97766185051689736</v>
      </c>
      <c r="L4837">
        <v>-1.1381027037756886</v>
      </c>
      <c r="M4837">
        <v>0</v>
      </c>
      <c r="N4837">
        <f t="shared" si="450"/>
        <v>-5.8233481960269762</v>
      </c>
      <c r="O4837">
        <f t="shared" si="451"/>
        <v>2.9576856365214439E-3</v>
      </c>
      <c r="P4837">
        <f t="shared" si="452"/>
        <v>2.9489635294477705E-3</v>
      </c>
      <c r="Q4837">
        <f t="shared" si="453"/>
        <v>0.99705103647055227</v>
      </c>
      <c r="R4837">
        <f t="shared" si="454"/>
        <v>-1.2826107051486463E-3</v>
      </c>
      <c r="S4837">
        <f t="shared" si="455"/>
        <v>0</v>
      </c>
    </row>
    <row r="4838" spans="1:19" x14ac:dyDescent="0.35">
      <c r="A4838">
        <v>-9.8477299406946536E-2</v>
      </c>
      <c r="B4838">
        <v>0</v>
      </c>
      <c r="C4838">
        <v>0</v>
      </c>
      <c r="D4838">
        <v>1</v>
      </c>
      <c r="E4838">
        <v>1</v>
      </c>
      <c r="F4838">
        <v>0</v>
      </c>
      <c r="G4838">
        <v>0</v>
      </c>
      <c r="H4838">
        <v>1</v>
      </c>
      <c r="I4838">
        <v>0</v>
      </c>
      <c r="J4838">
        <v>1</v>
      </c>
      <c r="K4838">
        <v>-0.89395882709469421</v>
      </c>
      <c r="L4838">
        <v>-0.28082723614852689</v>
      </c>
      <c r="M4838">
        <v>0</v>
      </c>
      <c r="N4838">
        <f t="shared" si="450"/>
        <v>-4.2011907588799193</v>
      </c>
      <c r="O4838">
        <f t="shared" si="451"/>
        <v>1.4977731331165246E-2</v>
      </c>
      <c r="P4838">
        <f t="shared" si="452"/>
        <v>1.4756709303879631E-2</v>
      </c>
      <c r="Q4838">
        <f t="shared" si="453"/>
        <v>0.98524329069612038</v>
      </c>
      <c r="R4838">
        <f t="shared" si="454"/>
        <v>-6.4565139082599097E-3</v>
      </c>
      <c r="S4838">
        <f t="shared" si="455"/>
        <v>0</v>
      </c>
    </row>
    <row r="4839" spans="1:19" x14ac:dyDescent="0.35">
      <c r="A4839">
        <v>0.21111428081685873</v>
      </c>
      <c r="B4839">
        <v>0</v>
      </c>
      <c r="C4839">
        <v>0</v>
      </c>
      <c r="D4839">
        <v>1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1</v>
      </c>
      <c r="K4839">
        <v>8.9054780430969926E-2</v>
      </c>
      <c r="L4839">
        <v>0.18677756437537987</v>
      </c>
      <c r="M4839">
        <v>0</v>
      </c>
      <c r="N4839">
        <f t="shared" si="450"/>
        <v>-3.5236378768612648</v>
      </c>
      <c r="O4839">
        <f t="shared" si="451"/>
        <v>2.9491951691950926E-2</v>
      </c>
      <c r="P4839">
        <f t="shared" si="452"/>
        <v>2.8647093008819981E-2</v>
      </c>
      <c r="Q4839">
        <f t="shared" si="453"/>
        <v>0.97135290699118004</v>
      </c>
      <c r="R4839">
        <f t="shared" si="454"/>
        <v>-1.2622955762756179E-2</v>
      </c>
      <c r="S4839">
        <f t="shared" si="455"/>
        <v>0</v>
      </c>
    </row>
    <row r="4840" spans="1:19" x14ac:dyDescent="0.35">
      <c r="A4840">
        <v>0.2553416494202595</v>
      </c>
      <c r="B4840">
        <v>1</v>
      </c>
      <c r="C4840">
        <v>0</v>
      </c>
      <c r="D4840">
        <v>1</v>
      </c>
      <c r="E4840">
        <v>0</v>
      </c>
      <c r="F4840">
        <v>1</v>
      </c>
      <c r="G4840">
        <v>0</v>
      </c>
      <c r="H4840">
        <v>0</v>
      </c>
      <c r="I4840">
        <v>1</v>
      </c>
      <c r="J4840">
        <v>0</v>
      </c>
      <c r="K4840">
        <v>0.29047208217516329</v>
      </c>
      <c r="L4840">
        <v>0.19976658661215477</v>
      </c>
      <c r="M4840">
        <v>0</v>
      </c>
      <c r="N4840">
        <f t="shared" si="450"/>
        <v>-3.5363233400411045</v>
      </c>
      <c r="O4840">
        <f t="shared" si="451"/>
        <v>2.9120195559294029E-2</v>
      </c>
      <c r="P4840">
        <f t="shared" si="452"/>
        <v>2.8296204549234531E-2</v>
      </c>
      <c r="Q4840">
        <f t="shared" si="453"/>
        <v>0.97170379545076546</v>
      </c>
      <c r="R4840">
        <f t="shared" si="454"/>
        <v>-1.2466100923443982E-2</v>
      </c>
      <c r="S4840">
        <f t="shared" si="455"/>
        <v>0</v>
      </c>
    </row>
    <row r="4841" spans="1:19" x14ac:dyDescent="0.35">
      <c r="A4841">
        <v>1.3167984959018775</v>
      </c>
      <c r="B4841">
        <v>0</v>
      </c>
      <c r="C4841">
        <v>0</v>
      </c>
      <c r="D4841">
        <v>1</v>
      </c>
      <c r="E4841">
        <v>0</v>
      </c>
      <c r="F4841">
        <v>0</v>
      </c>
      <c r="G4841">
        <v>1</v>
      </c>
      <c r="H4841">
        <v>0</v>
      </c>
      <c r="I4841">
        <v>1</v>
      </c>
      <c r="J4841">
        <v>0</v>
      </c>
      <c r="K4841">
        <v>2.2646708324946219</v>
      </c>
      <c r="L4841">
        <v>0.14781049766505422</v>
      </c>
      <c r="M4841">
        <v>0</v>
      </c>
      <c r="N4841">
        <f t="shared" si="450"/>
        <v>-1.6561828869481916</v>
      </c>
      <c r="O4841">
        <f t="shared" si="451"/>
        <v>0.19086614904422922</v>
      </c>
      <c r="P4841">
        <f t="shared" si="452"/>
        <v>0.16027506466399724</v>
      </c>
      <c r="Q4841">
        <f t="shared" si="453"/>
        <v>0.83972493533600279</v>
      </c>
      <c r="R4841">
        <f t="shared" si="454"/>
        <v>-7.5862950401119317E-2</v>
      </c>
      <c r="S4841">
        <f t="shared" si="455"/>
        <v>1</v>
      </c>
    </row>
    <row r="4842" spans="1:19" x14ac:dyDescent="0.35">
      <c r="A4842">
        <v>-1.0714794086817632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-0.24222367638513789</v>
      </c>
      <c r="L4842">
        <v>-0.51462963641048021</v>
      </c>
      <c r="M4842">
        <v>0</v>
      </c>
      <c r="N4842">
        <f t="shared" si="450"/>
        <v>-5.5826579127779441</v>
      </c>
      <c r="O4842">
        <f t="shared" si="451"/>
        <v>3.7625516825410686E-3</v>
      </c>
      <c r="P4842">
        <f t="shared" si="452"/>
        <v>3.7484479533871342E-3</v>
      </c>
      <c r="Q4842">
        <f t="shared" si="453"/>
        <v>0.99625155204661286</v>
      </c>
      <c r="R4842">
        <f t="shared" si="454"/>
        <v>-1.6309890138943945E-3</v>
      </c>
      <c r="S4842">
        <f t="shared" si="455"/>
        <v>0</v>
      </c>
    </row>
    <row r="4843" spans="1:19" x14ac:dyDescent="0.35">
      <c r="A4843">
        <v>0.34379638662706097</v>
      </c>
      <c r="B4843">
        <v>0</v>
      </c>
      <c r="C4843">
        <v>0</v>
      </c>
      <c r="D4843">
        <v>1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3.472511351312807E-2</v>
      </c>
      <c r="L4843">
        <v>4.1614183688285857</v>
      </c>
      <c r="M4843">
        <v>0</v>
      </c>
      <c r="N4843">
        <f t="shared" si="450"/>
        <v>-3.2590154911822804</v>
      </c>
      <c r="O4843">
        <f t="shared" si="451"/>
        <v>3.8426210344128783E-2</v>
      </c>
      <c r="P4843">
        <f t="shared" si="452"/>
        <v>3.700427624163545E-2</v>
      </c>
      <c r="Q4843">
        <f t="shared" si="453"/>
        <v>0.96299572375836451</v>
      </c>
      <c r="R4843">
        <f t="shared" si="454"/>
        <v>-1.6375641382494522E-2</v>
      </c>
      <c r="S4843">
        <f t="shared" si="455"/>
        <v>0</v>
      </c>
    </row>
    <row r="4844" spans="1:19" x14ac:dyDescent="0.35">
      <c r="A4844">
        <v>-1.8640338540547046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-0.5052587710971278</v>
      </c>
      <c r="L4844">
        <v>-0.59256376983113102</v>
      </c>
      <c r="M4844">
        <v>0</v>
      </c>
      <c r="N4844">
        <f t="shared" si="450"/>
        <v>-7.5102274167286769</v>
      </c>
      <c r="O4844">
        <f t="shared" si="451"/>
        <v>5.4745657377317219E-4</v>
      </c>
      <c r="P4844">
        <f t="shared" si="452"/>
        <v>5.4715702906072675E-4</v>
      </c>
      <c r="Q4844">
        <f t="shared" si="453"/>
        <v>0.99945284297093928</v>
      </c>
      <c r="R4844">
        <f t="shared" si="454"/>
        <v>-2.3769231189691741E-4</v>
      </c>
      <c r="S4844">
        <f t="shared" si="455"/>
        <v>0</v>
      </c>
    </row>
    <row r="4845" spans="1:19" x14ac:dyDescent="0.35">
      <c r="A4845">
        <v>-0.54075098544095401</v>
      </c>
      <c r="B4845">
        <v>0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-0.35022045330718909</v>
      </c>
      <c r="L4845">
        <v>1.2778554322644955</v>
      </c>
      <c r="M4845">
        <v>0</v>
      </c>
      <c r="N4845">
        <f t="shared" si="450"/>
        <v>-4.6958354545827508</v>
      </c>
      <c r="O4845">
        <f t="shared" si="451"/>
        <v>9.1332337775603019E-3</v>
      </c>
      <c r="P4845">
        <f t="shared" si="452"/>
        <v>9.0505727805348535E-3</v>
      </c>
      <c r="Q4845">
        <f t="shared" si="453"/>
        <v>0.99094942721946511</v>
      </c>
      <c r="R4845">
        <f t="shared" si="454"/>
        <v>-3.9485090262895341E-3</v>
      </c>
      <c r="S4845">
        <f t="shared" si="455"/>
        <v>0</v>
      </c>
    </row>
    <row r="4846" spans="1:19" x14ac:dyDescent="0.35">
      <c r="A4846">
        <v>-1.7348899377327744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-0.53617809373329761</v>
      </c>
      <c r="L4846">
        <v>-1.3329380373273163</v>
      </c>
      <c r="M4846">
        <v>0</v>
      </c>
      <c r="N4846">
        <f t="shared" si="450"/>
        <v>-7.2285475792390486</v>
      </c>
      <c r="O4846">
        <f t="shared" si="451"/>
        <v>7.2557393686116891E-4</v>
      </c>
      <c r="P4846">
        <f t="shared" si="452"/>
        <v>7.2504786103022838E-4</v>
      </c>
      <c r="Q4846">
        <f t="shared" si="453"/>
        <v>0.99927495213896977</v>
      </c>
      <c r="R4846">
        <f t="shared" si="454"/>
        <v>-3.1499849345755437E-4</v>
      </c>
      <c r="S4846">
        <f t="shared" si="455"/>
        <v>0</v>
      </c>
    </row>
    <row r="4847" spans="1:19" x14ac:dyDescent="0.35">
      <c r="A4847">
        <v>-1.8321901486602561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1.0415907699295519</v>
      </c>
      <c r="L4847">
        <v>-1.527773370878944</v>
      </c>
      <c r="M4847">
        <v>0</v>
      </c>
      <c r="N4847">
        <f t="shared" si="450"/>
        <v>-7.1391212083324636</v>
      </c>
      <c r="O4847">
        <f t="shared" si="451"/>
        <v>7.9344906660418603E-4</v>
      </c>
      <c r="P4847">
        <f t="shared" si="452"/>
        <v>7.9282000431177974E-4</v>
      </c>
      <c r="Q4847">
        <f t="shared" si="453"/>
        <v>0.9992071799956882</v>
      </c>
      <c r="R4847">
        <f t="shared" si="454"/>
        <v>-3.4445391604248247E-4</v>
      </c>
      <c r="S4847">
        <f t="shared" si="455"/>
        <v>0</v>
      </c>
    </row>
    <row r="4848" spans="1:19" x14ac:dyDescent="0.35">
      <c r="A4848">
        <v>3.4204806403255718E-2</v>
      </c>
      <c r="B4848">
        <v>0</v>
      </c>
      <c r="C4848">
        <v>0</v>
      </c>
      <c r="D4848">
        <v>1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-0.10352842913146104</v>
      </c>
      <c r="L4848">
        <v>6.9876364244402939E-2</v>
      </c>
      <c r="M4848">
        <v>0</v>
      </c>
      <c r="N4848">
        <f t="shared" si="450"/>
        <v>-3.9319238912296743</v>
      </c>
      <c r="O4848">
        <f t="shared" si="451"/>
        <v>1.9605916594546281E-2</v>
      </c>
      <c r="P4848">
        <f t="shared" si="452"/>
        <v>1.9228916069876745E-2</v>
      </c>
      <c r="Q4848">
        <f t="shared" si="453"/>
        <v>0.98077108393012324</v>
      </c>
      <c r="R4848">
        <f t="shared" si="454"/>
        <v>-8.4323469393521033E-3</v>
      </c>
      <c r="S4848">
        <f t="shared" si="455"/>
        <v>0</v>
      </c>
    </row>
    <row r="4849" spans="1:19" x14ac:dyDescent="0.35">
      <c r="A4849">
        <v>-1.7348899377327744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-0.74333755539563728</v>
      </c>
      <c r="L4849">
        <v>-1.5537514153524947</v>
      </c>
      <c r="M4849">
        <v>0</v>
      </c>
      <c r="N4849">
        <f t="shared" si="450"/>
        <v>-7.2647802555578114</v>
      </c>
      <c r="O4849">
        <f t="shared" si="451"/>
        <v>6.9975502003213398E-4</v>
      </c>
      <c r="P4849">
        <f t="shared" si="452"/>
        <v>6.9926570534448293E-4</v>
      </c>
      <c r="Q4849">
        <f t="shared" si="453"/>
        <v>0.99930073429465549</v>
      </c>
      <c r="R4849">
        <f t="shared" si="454"/>
        <v>-3.0379346577458585E-4</v>
      </c>
      <c r="S4849">
        <f t="shared" si="455"/>
        <v>0</v>
      </c>
    </row>
    <row r="4850" spans="1:19" x14ac:dyDescent="0.35">
      <c r="A4850">
        <v>0.52070586104066396</v>
      </c>
      <c r="B4850">
        <v>0</v>
      </c>
      <c r="C4850">
        <v>0</v>
      </c>
      <c r="D4850">
        <v>1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-0.4321566582930399</v>
      </c>
      <c r="L4850">
        <v>0.69334943160961227</v>
      </c>
      <c r="M4850">
        <v>0</v>
      </c>
      <c r="N4850">
        <f t="shared" si="450"/>
        <v>-3.4395311312167367</v>
      </c>
      <c r="O4850">
        <f t="shared" si="451"/>
        <v>3.2079722982924191E-2</v>
      </c>
      <c r="P4850">
        <f t="shared" si="452"/>
        <v>3.1082601729842292E-2</v>
      </c>
      <c r="Q4850">
        <f t="shared" si="453"/>
        <v>0.96891739827015766</v>
      </c>
      <c r="R4850">
        <f t="shared" si="454"/>
        <v>-1.3713245657756655E-2</v>
      </c>
      <c r="S4850">
        <f t="shared" si="455"/>
        <v>0</v>
      </c>
    </row>
    <row r="4851" spans="1:19" x14ac:dyDescent="0.35">
      <c r="A4851">
        <v>-0.40806887963075178</v>
      </c>
      <c r="B4851">
        <v>0</v>
      </c>
      <c r="C4851">
        <v>0</v>
      </c>
      <c r="D4851">
        <v>1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0.15707729023054404</v>
      </c>
      <c r="L4851">
        <v>-0.16392603601754996</v>
      </c>
      <c r="M4851">
        <v>0</v>
      </c>
      <c r="N4851">
        <f t="shared" si="450"/>
        <v>-4.8141970738346878</v>
      </c>
      <c r="O4851">
        <f t="shared" si="451"/>
        <v>8.1137341926608535E-3</v>
      </c>
      <c r="P4851">
        <f t="shared" si="452"/>
        <v>8.0484313599384367E-3</v>
      </c>
      <c r="Q4851">
        <f t="shared" si="453"/>
        <v>0.99195156864006151</v>
      </c>
      <c r="R4851">
        <f t="shared" si="454"/>
        <v>-3.5095314605758641E-3</v>
      </c>
      <c r="S4851">
        <f t="shared" si="455"/>
        <v>0</v>
      </c>
    </row>
    <row r="4852" spans="1:19" x14ac:dyDescent="0.35">
      <c r="A4852">
        <v>-0.58497835404435483</v>
      </c>
      <c r="B4852">
        <v>0</v>
      </c>
      <c r="C4852">
        <v>0</v>
      </c>
      <c r="D4852">
        <v>1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-0.46881814084735579</v>
      </c>
      <c r="L4852">
        <v>2.4598564558110363</v>
      </c>
      <c r="M4852">
        <v>0</v>
      </c>
      <c r="N4852">
        <f t="shared" si="450"/>
        <v>-5.1728957997346967</v>
      </c>
      <c r="O4852">
        <f t="shared" si="451"/>
        <v>5.6681312577707178E-3</v>
      </c>
      <c r="P4852">
        <f t="shared" si="452"/>
        <v>5.6361846235315127E-3</v>
      </c>
      <c r="Q4852">
        <f t="shared" si="453"/>
        <v>0.99436381537646845</v>
      </c>
      <c r="R4852">
        <f t="shared" si="454"/>
        <v>-2.4546879346480904E-3</v>
      </c>
      <c r="S4852">
        <f t="shared" si="455"/>
        <v>0</v>
      </c>
    </row>
    <row r="4853" spans="1:19" x14ac:dyDescent="0.35">
      <c r="A4853">
        <v>-1.6022078319225721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0.48636807630575485</v>
      </c>
      <c r="L4853">
        <v>-1.2939709706169911</v>
      </c>
      <c r="M4853">
        <v>0</v>
      </c>
      <c r="N4853">
        <f t="shared" si="450"/>
        <v>-6.8437695483012515</v>
      </c>
      <c r="O4853">
        <f t="shared" si="451"/>
        <v>1.0660771864573967E-3</v>
      </c>
      <c r="P4853">
        <f t="shared" si="452"/>
        <v>1.0649418762182573E-3</v>
      </c>
      <c r="Q4853">
        <f t="shared" si="453"/>
        <v>0.99893505812378169</v>
      </c>
      <c r="R4853">
        <f t="shared" si="454"/>
        <v>-4.6274482231554027E-4</v>
      </c>
      <c r="S4853">
        <f t="shared" si="455"/>
        <v>0</v>
      </c>
    </row>
    <row r="4854" spans="1:19" x14ac:dyDescent="0.35">
      <c r="A4854">
        <v>1.4052532331086791</v>
      </c>
      <c r="B4854">
        <v>0</v>
      </c>
      <c r="C4854">
        <v>0</v>
      </c>
      <c r="D4854">
        <v>1</v>
      </c>
      <c r="E4854">
        <v>0</v>
      </c>
      <c r="F4854">
        <v>0</v>
      </c>
      <c r="G4854">
        <v>1</v>
      </c>
      <c r="H4854">
        <v>0</v>
      </c>
      <c r="I4854">
        <v>1</v>
      </c>
      <c r="J4854">
        <v>0</v>
      </c>
      <c r="K4854">
        <v>-0.26983021445314687</v>
      </c>
      <c r="L4854">
        <v>-0.57957474759435612</v>
      </c>
      <c r="M4854">
        <v>0</v>
      </c>
      <c r="N4854">
        <f t="shared" si="450"/>
        <v>-1.9263038210041286</v>
      </c>
      <c r="O4854">
        <f t="shared" si="451"/>
        <v>0.1456856849172643</v>
      </c>
      <c r="P4854">
        <f t="shared" si="452"/>
        <v>0.12716025593684974</v>
      </c>
      <c r="Q4854">
        <f t="shared" si="453"/>
        <v>0.87283974406315024</v>
      </c>
      <c r="R4854">
        <f t="shared" si="454"/>
        <v>-5.9065486715848665E-2</v>
      </c>
      <c r="S4854">
        <f t="shared" si="455"/>
        <v>1</v>
      </c>
    </row>
    <row r="4855" spans="1:19" x14ac:dyDescent="0.35">
      <c r="A4855">
        <v>-1.2926162516987669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-0.13864394555396825</v>
      </c>
      <c r="L4855">
        <v>-0.47566256970015464</v>
      </c>
      <c r="M4855">
        <v>0</v>
      </c>
      <c r="N4855">
        <f t="shared" si="450"/>
        <v>-6.4197672159990642</v>
      </c>
      <c r="O4855">
        <f t="shared" si="451"/>
        <v>1.6290354040333183E-3</v>
      </c>
      <c r="P4855">
        <f t="shared" si="452"/>
        <v>1.6263859637177991E-3</v>
      </c>
      <c r="Q4855">
        <f t="shared" si="453"/>
        <v>0.99837361403628222</v>
      </c>
      <c r="R4855">
        <f t="shared" si="454"/>
        <v>-7.0690545599150711E-4</v>
      </c>
      <c r="S4855">
        <f t="shared" si="455"/>
        <v>0</v>
      </c>
    </row>
    <row r="4856" spans="1:19" x14ac:dyDescent="0.35">
      <c r="A4856">
        <v>0.78607007266106854</v>
      </c>
      <c r="B4856">
        <v>0</v>
      </c>
      <c r="C4856">
        <v>0</v>
      </c>
      <c r="D4856">
        <v>1</v>
      </c>
      <c r="E4856">
        <v>1</v>
      </c>
      <c r="F4856">
        <v>0</v>
      </c>
      <c r="G4856">
        <v>0</v>
      </c>
      <c r="H4856">
        <v>1</v>
      </c>
      <c r="I4856">
        <v>1</v>
      </c>
      <c r="J4856">
        <v>0</v>
      </c>
      <c r="K4856">
        <v>0.51154523902377935</v>
      </c>
      <c r="L4856">
        <v>0.23873365332248039</v>
      </c>
      <c r="M4856">
        <v>0</v>
      </c>
      <c r="N4856">
        <f t="shared" si="450"/>
        <v>-2.6026031590668248</v>
      </c>
      <c r="O4856">
        <f t="shared" si="451"/>
        <v>7.4080483712672146E-2</v>
      </c>
      <c r="P4856">
        <f t="shared" si="452"/>
        <v>6.8971073244534872E-2</v>
      </c>
      <c r="Q4856">
        <f t="shared" si="453"/>
        <v>0.93102892675546511</v>
      </c>
      <c r="R4856">
        <f t="shared" si="454"/>
        <v>-3.1036825425621993E-2</v>
      </c>
      <c r="S4856">
        <f t="shared" si="455"/>
        <v>1</v>
      </c>
    </row>
    <row r="4857" spans="1:19" x14ac:dyDescent="0.35">
      <c r="A4857">
        <v>0.52070586104066396</v>
      </c>
      <c r="B4857">
        <v>0</v>
      </c>
      <c r="C4857">
        <v>0</v>
      </c>
      <c r="D4857">
        <v>1</v>
      </c>
      <c r="E4857">
        <v>0</v>
      </c>
      <c r="F4857">
        <v>0</v>
      </c>
      <c r="G4857">
        <v>1</v>
      </c>
      <c r="H4857">
        <v>1</v>
      </c>
      <c r="I4857">
        <v>1</v>
      </c>
      <c r="J4857">
        <v>0</v>
      </c>
      <c r="K4857">
        <v>-0.36921375149797925</v>
      </c>
      <c r="L4857">
        <v>-0.3587613695691777</v>
      </c>
      <c r="M4857">
        <v>0</v>
      </c>
      <c r="N4857">
        <f t="shared" si="450"/>
        <v>-3.3237589297471839</v>
      </c>
      <c r="O4857">
        <f t="shared" si="451"/>
        <v>3.6017190891270236E-2</v>
      </c>
      <c r="P4857">
        <f t="shared" si="452"/>
        <v>3.4765051398698489E-2</v>
      </c>
      <c r="Q4857">
        <f t="shared" si="453"/>
        <v>0.96523494860130155</v>
      </c>
      <c r="R4857">
        <f t="shared" si="454"/>
        <v>-1.5366961825503268E-2</v>
      </c>
      <c r="S4857">
        <f t="shared" si="455"/>
        <v>0</v>
      </c>
    </row>
    <row r="4858" spans="1:19" x14ac:dyDescent="0.35">
      <c r="A4858">
        <v>-1.2926162516987669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-0.10043649686784403</v>
      </c>
      <c r="L4858">
        <v>-0.46267354746337924</v>
      </c>
      <c r="M4858">
        <v>0</v>
      </c>
      <c r="N4858">
        <f t="shared" si="450"/>
        <v>-6.4958709615237487</v>
      </c>
      <c r="O4858">
        <f t="shared" si="451"/>
        <v>1.5096597849459904E-3</v>
      </c>
      <c r="P4858">
        <f t="shared" si="452"/>
        <v>1.5073841477177159E-3</v>
      </c>
      <c r="Q4858">
        <f t="shared" si="453"/>
        <v>0.99849261585228233</v>
      </c>
      <c r="R4858">
        <f t="shared" si="454"/>
        <v>-6.5514251732998283E-4</v>
      </c>
      <c r="S4858">
        <f t="shared" si="455"/>
        <v>0</v>
      </c>
    </row>
    <row r="4859" spans="1:19" x14ac:dyDescent="0.35">
      <c r="A4859">
        <v>-0.31961414242395031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-0.8745238242948159</v>
      </c>
      <c r="L4859">
        <v>0.51150312029475897</v>
      </c>
      <c r="M4859">
        <v>0</v>
      </c>
      <c r="N4859">
        <f t="shared" si="450"/>
        <v>-4.4236032112771424</v>
      </c>
      <c r="O4859">
        <f t="shared" si="451"/>
        <v>1.1990948430509504E-2</v>
      </c>
      <c r="P4859">
        <f t="shared" si="452"/>
        <v>1.1848869250368488E-2</v>
      </c>
      <c r="Q4859">
        <f t="shared" si="453"/>
        <v>0.98815113074963157</v>
      </c>
      <c r="R4859">
        <f t="shared" si="454"/>
        <v>-5.1766280529280126E-3</v>
      </c>
      <c r="S4859">
        <f t="shared" si="455"/>
        <v>0</v>
      </c>
    </row>
    <row r="4860" spans="1:19" x14ac:dyDescent="0.35">
      <c r="A4860">
        <v>0.60916059824746549</v>
      </c>
      <c r="B4860">
        <v>1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2.7732936898596194</v>
      </c>
      <c r="L4860">
        <v>2.1870869888387583</v>
      </c>
      <c r="M4860">
        <v>0</v>
      </c>
      <c r="N4860">
        <f t="shared" si="450"/>
        <v>-1.8470525753662095</v>
      </c>
      <c r="O4860">
        <f t="shared" si="451"/>
        <v>0.15770129466663599</v>
      </c>
      <c r="P4860">
        <f t="shared" si="452"/>
        <v>0.13621932997150754</v>
      </c>
      <c r="Q4860">
        <f t="shared" si="453"/>
        <v>0.86378067002849246</v>
      </c>
      <c r="R4860">
        <f t="shared" si="454"/>
        <v>-6.3596518966330326E-2</v>
      </c>
      <c r="S4860">
        <f t="shared" si="455"/>
        <v>1</v>
      </c>
    </row>
    <row r="4861" spans="1:19" x14ac:dyDescent="0.35">
      <c r="A4861">
        <v>-1.0272520400783622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-0.20887497839898325</v>
      </c>
      <c r="L4861">
        <v>-0.55359670312080544</v>
      </c>
      <c r="M4861">
        <v>0</v>
      </c>
      <c r="N4861">
        <f t="shared" si="450"/>
        <v>-5.6920373038338461</v>
      </c>
      <c r="O4861">
        <f t="shared" si="451"/>
        <v>3.3727147205837569E-3</v>
      </c>
      <c r="P4861">
        <f t="shared" si="452"/>
        <v>3.3613777523569398E-3</v>
      </c>
      <c r="Q4861">
        <f t="shared" si="453"/>
        <v>0.9966386222476431</v>
      </c>
      <c r="R4861">
        <f t="shared" si="454"/>
        <v>-1.4622868378299731E-3</v>
      </c>
      <c r="S4861">
        <f t="shared" si="455"/>
        <v>0</v>
      </c>
    </row>
    <row r="4862" spans="1:19" x14ac:dyDescent="0.35">
      <c r="A4862">
        <v>-0.49652361683755331</v>
      </c>
      <c r="B4862">
        <v>0</v>
      </c>
      <c r="C4862">
        <v>0</v>
      </c>
      <c r="D4862">
        <v>1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-8.873132472700819E-2</v>
      </c>
      <c r="L4862">
        <v>0.44655800911088306</v>
      </c>
      <c r="M4862">
        <v>0</v>
      </c>
      <c r="N4862">
        <f t="shared" si="450"/>
        <v>-5.0745868467963424</v>
      </c>
      <c r="O4862">
        <f t="shared" si="451"/>
        <v>6.2536696296072976E-3</v>
      </c>
      <c r="P4862">
        <f t="shared" si="452"/>
        <v>6.2148042967229283E-3</v>
      </c>
      <c r="Q4862">
        <f t="shared" si="453"/>
        <v>0.99378519570327706</v>
      </c>
      <c r="R4862">
        <f t="shared" si="454"/>
        <v>-2.7074771741690128E-3</v>
      </c>
      <c r="S4862">
        <f t="shared" si="455"/>
        <v>0</v>
      </c>
    </row>
    <row r="4863" spans="1:19" x14ac:dyDescent="0.35">
      <c r="A4863">
        <v>-1.0022562200145031E-2</v>
      </c>
      <c r="B4863">
        <v>0</v>
      </c>
      <c r="C4863">
        <v>0</v>
      </c>
      <c r="D4863">
        <v>1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1</v>
      </c>
      <c r="K4863">
        <v>-0.11633786279501718</v>
      </c>
      <c r="L4863">
        <v>2.4338784113374863</v>
      </c>
      <c r="M4863">
        <v>0</v>
      </c>
      <c r="N4863">
        <f t="shared" si="450"/>
        <v>-3.8931987184662442</v>
      </c>
      <c r="O4863">
        <f t="shared" si="451"/>
        <v>2.0380051616925746E-2</v>
      </c>
      <c r="P4863">
        <f t="shared" si="452"/>
        <v>1.9973000829084112E-2</v>
      </c>
      <c r="Q4863">
        <f t="shared" si="453"/>
        <v>0.98002699917091585</v>
      </c>
      <c r="R4863">
        <f t="shared" si="454"/>
        <v>-8.7619595836004056E-3</v>
      </c>
      <c r="S4863">
        <f t="shared" si="455"/>
        <v>0</v>
      </c>
    </row>
    <row r="4864" spans="1:19" x14ac:dyDescent="0.35">
      <c r="A4864">
        <v>-1.0022562200145031E-2</v>
      </c>
      <c r="B4864">
        <v>0</v>
      </c>
      <c r="C4864">
        <v>0</v>
      </c>
      <c r="D4864">
        <v>1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-0.88181195034477022</v>
      </c>
      <c r="L4864">
        <v>0.71932747608316205</v>
      </c>
      <c r="M4864">
        <v>0</v>
      </c>
      <c r="N4864">
        <f t="shared" si="450"/>
        <v>-4.1215506882986856</v>
      </c>
      <c r="O4864">
        <f t="shared" si="451"/>
        <v>1.6219343784452788E-2</v>
      </c>
      <c r="P4864">
        <f t="shared" si="452"/>
        <v>1.5960475347823157E-2</v>
      </c>
      <c r="Q4864">
        <f t="shared" si="453"/>
        <v>0.98403952465217681</v>
      </c>
      <c r="R4864">
        <f t="shared" si="454"/>
        <v>-6.9874574694655297E-3</v>
      </c>
      <c r="S4864">
        <f t="shared" si="455"/>
        <v>0</v>
      </c>
    </row>
    <row r="4865" spans="1:19" x14ac:dyDescent="0.35">
      <c r="A4865">
        <v>-1.8640338540547046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7.0282334544723629E-2</v>
      </c>
      <c r="L4865">
        <v>-1.3848941262744174</v>
      </c>
      <c r="M4865">
        <v>0</v>
      </c>
      <c r="N4865">
        <f t="shared" si="450"/>
        <v>-7.3460077179105756</v>
      </c>
      <c r="O4865">
        <f t="shared" si="451"/>
        <v>6.4516289806827211E-4</v>
      </c>
      <c r="P4865">
        <f t="shared" si="452"/>
        <v>6.4474693126957358E-4</v>
      </c>
      <c r="Q4865">
        <f t="shared" si="453"/>
        <v>0.99935525306873041</v>
      </c>
      <c r="R4865">
        <f t="shared" si="454"/>
        <v>-2.8010034109836324E-4</v>
      </c>
      <c r="S4865">
        <f t="shared" si="455"/>
        <v>0</v>
      </c>
    </row>
    <row r="4866" spans="1:19" x14ac:dyDescent="0.35">
      <c r="A4866">
        <v>0.2553416494202595</v>
      </c>
      <c r="B4866">
        <v>0</v>
      </c>
      <c r="C4866">
        <v>0</v>
      </c>
      <c r="D4866">
        <v>1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1</v>
      </c>
      <c r="K4866">
        <v>2.2169667347131026</v>
      </c>
      <c r="L4866">
        <v>2.0312187219974556</v>
      </c>
      <c r="M4866">
        <v>0</v>
      </c>
      <c r="N4866">
        <f t="shared" si="450"/>
        <v>-3.0838015509672569</v>
      </c>
      <c r="O4866">
        <f t="shared" si="451"/>
        <v>4.5784871868804922E-2</v>
      </c>
      <c r="P4866">
        <f t="shared" si="452"/>
        <v>4.3780392220617907E-2</v>
      </c>
      <c r="Q4866">
        <f t="shared" si="453"/>
        <v>0.95621960777938209</v>
      </c>
      <c r="R4866">
        <f t="shared" si="454"/>
        <v>-1.9442355115151466E-2</v>
      </c>
      <c r="S4866">
        <f t="shared" si="455"/>
        <v>0</v>
      </c>
    </row>
    <row r="4867" spans="1:19" x14ac:dyDescent="0.35">
      <c r="A4867">
        <v>0.43225112383386249</v>
      </c>
      <c r="B4867">
        <v>0</v>
      </c>
      <c r="C4867">
        <v>0</v>
      </c>
      <c r="D4867">
        <v>1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1</v>
      </c>
      <c r="K4867">
        <v>-0.49112422360630714</v>
      </c>
      <c r="L4867">
        <v>1.0050859652922164</v>
      </c>
      <c r="M4867">
        <v>0</v>
      </c>
      <c r="N4867">
        <f t="shared" si="450"/>
        <v>-3.3215364445738413</v>
      </c>
      <c r="O4867">
        <f t="shared" si="451"/>
        <v>3.609732758232953E-2</v>
      </c>
      <c r="P4867">
        <f t="shared" si="452"/>
        <v>3.4839707256615032E-2</v>
      </c>
      <c r="Q4867">
        <f t="shared" si="453"/>
        <v>0.965160292743385</v>
      </c>
      <c r="R4867">
        <f t="shared" si="454"/>
        <v>-1.5400553523676428E-2</v>
      </c>
      <c r="S4867">
        <f t="shared" si="455"/>
        <v>0</v>
      </c>
    </row>
    <row r="4868" spans="1:19" x14ac:dyDescent="0.35">
      <c r="A4868">
        <v>-1.1157067772851639</v>
      </c>
      <c r="B4868">
        <v>0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-0.84426705857227802</v>
      </c>
      <c r="L4868">
        <v>-1.2290258594331152</v>
      </c>
      <c r="M4868">
        <v>0</v>
      </c>
      <c r="N4868">
        <f t="shared" si="450"/>
        <v>-5.9498311712056804</v>
      </c>
      <c r="O4868">
        <f t="shared" si="451"/>
        <v>2.6062804964608476E-3</v>
      </c>
      <c r="P4868">
        <f t="shared" si="452"/>
        <v>2.5995054560901962E-3</v>
      </c>
      <c r="Q4868">
        <f t="shared" si="453"/>
        <v>0.99740049454390978</v>
      </c>
      <c r="R4868">
        <f t="shared" si="454"/>
        <v>-1.1304207801404206E-3</v>
      </c>
      <c r="S4868">
        <f t="shared" si="455"/>
        <v>0</v>
      </c>
    </row>
    <row r="4869" spans="1:19" x14ac:dyDescent="0.35">
      <c r="A4869">
        <v>-1.3368436203021676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-0.72147317724577398</v>
      </c>
      <c r="L4869">
        <v>-0.77441008114598386</v>
      </c>
      <c r="M4869">
        <v>0</v>
      </c>
      <c r="N4869">
        <f t="shared" si="450"/>
        <v>-6.6731370752010939</v>
      </c>
      <c r="O4869">
        <f t="shared" si="451"/>
        <v>1.2644259235277662E-3</v>
      </c>
      <c r="P4869">
        <f t="shared" si="452"/>
        <v>1.2628291695887513E-3</v>
      </c>
      <c r="Q4869">
        <f t="shared" si="453"/>
        <v>0.99873717083041125</v>
      </c>
      <c r="R4869">
        <f t="shared" si="454"/>
        <v>-5.4878632460508381E-4</v>
      </c>
      <c r="S4869">
        <f t="shared" si="455"/>
        <v>0</v>
      </c>
    </row>
    <row r="4870" spans="1:19" x14ac:dyDescent="0.35">
      <c r="A4870">
        <v>-1.6906625691293735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-0.10684121369962193</v>
      </c>
      <c r="L4870">
        <v>-1.151091726012464</v>
      </c>
      <c r="M4870">
        <v>0</v>
      </c>
      <c r="N4870">
        <f t="shared" ref="N4870:N4933" si="456">$M$3+SUMPRODUCT($A$3:$L$3,A4870:L4870)</f>
        <v>-7.1662258287714451</v>
      </c>
      <c r="O4870">
        <f t="shared" ref="O4870:O4933" si="457">EXP(N4870)</f>
        <v>7.7223177310272503E-4</v>
      </c>
      <c r="P4870">
        <f t="shared" ref="P4870:P4933" si="458">O4870/(1+O4870)</f>
        <v>7.7163589135015797E-4</v>
      </c>
      <c r="Q4870">
        <f t="shared" ref="Q4870:Q4933" si="459">IF(M4870=1,P4870,1-P4870)</f>
        <v>0.99922836410864979</v>
      </c>
      <c r="R4870">
        <f t="shared" ref="R4870:R4933" si="460">LOG(Q4870)</f>
        <v>-3.3524657043584448E-4</v>
      </c>
      <c r="S4870">
        <f t="shared" ref="S4870:S4933" si="461">IF(P4870&gt;U$2,1,0)</f>
        <v>0</v>
      </c>
    </row>
    <row r="4871" spans="1:19" x14ac:dyDescent="0.35">
      <c r="A4871">
        <v>-0.27538677382054955</v>
      </c>
      <c r="B4871">
        <v>0</v>
      </c>
      <c r="C4871">
        <v>0</v>
      </c>
      <c r="D4871">
        <v>1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1</v>
      </c>
      <c r="K4871">
        <v>-5.4940922131765171E-2</v>
      </c>
      <c r="L4871">
        <v>0.94014085410834047</v>
      </c>
      <c r="M4871">
        <v>0</v>
      </c>
      <c r="N4871">
        <f t="shared" si="456"/>
        <v>-4.3434367500814179</v>
      </c>
      <c r="O4871">
        <f t="shared" si="457"/>
        <v>1.2991801814805923E-2</v>
      </c>
      <c r="P4871">
        <f t="shared" si="458"/>
        <v>1.2825179622905844E-2</v>
      </c>
      <c r="Q4871">
        <f t="shared" si="459"/>
        <v>0.98717482037709414</v>
      </c>
      <c r="R4871">
        <f t="shared" si="460"/>
        <v>-5.605930611022083E-3</v>
      </c>
      <c r="S4871">
        <f t="shared" si="461"/>
        <v>0</v>
      </c>
    </row>
    <row r="4872" spans="1:19" x14ac:dyDescent="0.35">
      <c r="A4872">
        <v>0.2553416494202595</v>
      </c>
      <c r="B4872">
        <v>0</v>
      </c>
      <c r="C4872">
        <v>0</v>
      </c>
      <c r="D4872">
        <v>1</v>
      </c>
      <c r="E4872">
        <v>0</v>
      </c>
      <c r="F4872">
        <v>1</v>
      </c>
      <c r="G4872">
        <v>0</v>
      </c>
      <c r="H4872">
        <v>1</v>
      </c>
      <c r="I4872">
        <v>1</v>
      </c>
      <c r="J4872">
        <v>0</v>
      </c>
      <c r="K4872">
        <v>-0.78220756099539379</v>
      </c>
      <c r="L4872">
        <v>-0.20289310272787561</v>
      </c>
      <c r="M4872">
        <v>0</v>
      </c>
      <c r="N4872">
        <f t="shared" si="456"/>
        <v>-4.0544937604210931</v>
      </c>
      <c r="O4872">
        <f t="shared" si="457"/>
        <v>1.7344258311384801E-2</v>
      </c>
      <c r="P4872">
        <f t="shared" si="458"/>
        <v>1.7048563620119375E-2</v>
      </c>
      <c r="Q4872">
        <f t="shared" si="459"/>
        <v>0.98295143637988058</v>
      </c>
      <c r="R4872">
        <f t="shared" si="460"/>
        <v>-7.4679383563063823E-3</v>
      </c>
      <c r="S4872">
        <f t="shared" si="461"/>
        <v>0</v>
      </c>
    </row>
    <row r="4873" spans="1:19" x14ac:dyDescent="0.35">
      <c r="A4873">
        <v>7.8432175006656474E-2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1</v>
      </c>
      <c r="J4873">
        <v>0</v>
      </c>
      <c r="K4873">
        <v>-0.63379481234177748</v>
      </c>
      <c r="L4873">
        <v>1.7324712105516269</v>
      </c>
      <c r="M4873">
        <v>0</v>
      </c>
      <c r="N4873">
        <f t="shared" si="456"/>
        <v>-3.9410789609618488</v>
      </c>
      <c r="O4873">
        <f t="shared" si="457"/>
        <v>1.9427242197212452E-2</v>
      </c>
      <c r="P4873">
        <f t="shared" si="458"/>
        <v>1.905701691406651E-2</v>
      </c>
      <c r="Q4873">
        <f t="shared" si="459"/>
        <v>0.98094298308593353</v>
      </c>
      <c r="R4873">
        <f t="shared" si="460"/>
        <v>-8.3562350775282547E-3</v>
      </c>
      <c r="S4873">
        <f t="shared" si="461"/>
        <v>0</v>
      </c>
    </row>
    <row r="4874" spans="1:19" x14ac:dyDescent="0.35">
      <c r="A4874">
        <v>0.29956901802366021</v>
      </c>
      <c r="B4874">
        <v>0</v>
      </c>
      <c r="C4874">
        <v>1</v>
      </c>
      <c r="D4874">
        <v>1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1.9358217510284992</v>
      </c>
      <c r="L4874">
        <v>-0.31979430285885252</v>
      </c>
      <c r="M4874">
        <v>0</v>
      </c>
      <c r="N4874">
        <f t="shared" si="456"/>
        <v>-3.0380681325693835</v>
      </c>
      <c r="O4874">
        <f t="shared" si="457"/>
        <v>4.7927389479345314E-2</v>
      </c>
      <c r="P4874">
        <f t="shared" si="458"/>
        <v>4.573541064057661E-2</v>
      </c>
      <c r="Q4874">
        <f t="shared" si="459"/>
        <v>0.95426458935942338</v>
      </c>
      <c r="R4874">
        <f t="shared" si="460"/>
        <v>-2.0331191578122756E-2</v>
      </c>
      <c r="S4874">
        <f t="shared" si="461"/>
        <v>0</v>
      </c>
    </row>
    <row r="4875" spans="1:19" x14ac:dyDescent="0.35">
      <c r="A4875">
        <v>-1.3810709889055683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0.18092933912130377</v>
      </c>
      <c r="L4875">
        <v>-0.68348692548855727</v>
      </c>
      <c r="M4875">
        <v>0</v>
      </c>
      <c r="N4875">
        <f t="shared" si="456"/>
        <v>-6.6003316241436947</v>
      </c>
      <c r="O4875">
        <f t="shared" si="457"/>
        <v>1.3599169814570106E-3</v>
      </c>
      <c r="P4875">
        <f t="shared" si="458"/>
        <v>1.3580701188403901E-3</v>
      </c>
      <c r="Q4875">
        <f t="shared" si="459"/>
        <v>0.99864192988115963</v>
      </c>
      <c r="R4875">
        <f t="shared" si="460"/>
        <v>-5.9020321810098364E-4</v>
      </c>
      <c r="S4875">
        <f t="shared" si="461"/>
        <v>0</v>
      </c>
    </row>
    <row r="4876" spans="1:19" x14ac:dyDescent="0.35">
      <c r="A4876">
        <v>-1.3810709889055683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-0.81489370206791645</v>
      </c>
      <c r="L4876">
        <v>-1.3329380373273163</v>
      </c>
      <c r="M4876">
        <v>0</v>
      </c>
      <c r="N4876">
        <f t="shared" si="456"/>
        <v>-6.686562340931582</v>
      </c>
      <c r="O4876">
        <f t="shared" si="457"/>
        <v>1.2475641099325271E-3</v>
      </c>
      <c r="P4876">
        <f t="shared" si="458"/>
        <v>1.2460096330337239E-3</v>
      </c>
      <c r="Q4876">
        <f t="shared" si="459"/>
        <v>0.99875399036696633</v>
      </c>
      <c r="R4876">
        <f t="shared" si="460"/>
        <v>-5.4147251811010536E-4</v>
      </c>
      <c r="S4876">
        <f t="shared" si="461"/>
        <v>0</v>
      </c>
    </row>
    <row r="4877" spans="1:19" x14ac:dyDescent="0.35">
      <c r="A4877">
        <v>-1.6906625691293735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-0.39107812964784255</v>
      </c>
      <c r="L4877">
        <v>-1.4108721707479677</v>
      </c>
      <c r="M4877">
        <v>0</v>
      </c>
      <c r="N4877">
        <f t="shared" si="456"/>
        <v>-7.2153601571183241</v>
      </c>
      <c r="O4877">
        <f t="shared" si="457"/>
        <v>7.3520575649478441E-4</v>
      </c>
      <c r="P4877">
        <f t="shared" si="458"/>
        <v>7.3466562609737871E-4</v>
      </c>
      <c r="Q4877">
        <f t="shared" si="459"/>
        <v>0.99926533437390264</v>
      </c>
      <c r="R4877">
        <f t="shared" si="460"/>
        <v>-3.1917848655063354E-4</v>
      </c>
      <c r="S4877">
        <f t="shared" si="461"/>
        <v>0</v>
      </c>
    </row>
    <row r="4878" spans="1:19" x14ac:dyDescent="0.35">
      <c r="A4878">
        <v>-0.18693203661374805</v>
      </c>
      <c r="B4878">
        <v>0</v>
      </c>
      <c r="C4878">
        <v>0</v>
      </c>
      <c r="D4878">
        <v>1</v>
      </c>
      <c r="E4878">
        <v>1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-0.48714888212451368</v>
      </c>
      <c r="L4878">
        <v>0.29068974226958139</v>
      </c>
      <c r="M4878">
        <v>0</v>
      </c>
      <c r="N4878">
        <f t="shared" si="456"/>
        <v>-4.4582715856868331</v>
      </c>
      <c r="O4878">
        <f t="shared" si="457"/>
        <v>1.1582365122418056E-2</v>
      </c>
      <c r="P4878">
        <f t="shared" si="458"/>
        <v>1.1449749938074889E-2</v>
      </c>
      <c r="Q4878">
        <f t="shared" si="459"/>
        <v>0.9885502500619251</v>
      </c>
      <c r="R4878">
        <f t="shared" si="460"/>
        <v>-5.0012496988799497E-3</v>
      </c>
      <c r="S4878">
        <f t="shared" si="461"/>
        <v>0</v>
      </c>
    </row>
    <row r="4879" spans="1:19" x14ac:dyDescent="0.35">
      <c r="A4879">
        <v>-9.8477299406946536E-2</v>
      </c>
      <c r="B4879">
        <v>0</v>
      </c>
      <c r="C4879">
        <v>0</v>
      </c>
      <c r="D4879">
        <v>1</v>
      </c>
      <c r="E4879">
        <v>1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-0.42155574767492437</v>
      </c>
      <c r="L4879">
        <v>0.14781049766505422</v>
      </c>
      <c r="M4879">
        <v>0</v>
      </c>
      <c r="N4879">
        <f t="shared" si="456"/>
        <v>-4.3895414588209309</v>
      </c>
      <c r="O4879">
        <f t="shared" si="457"/>
        <v>1.2406416769329492E-2</v>
      </c>
      <c r="P4879">
        <f t="shared" si="458"/>
        <v>1.2254383776941448E-2</v>
      </c>
      <c r="Q4879">
        <f t="shared" si="459"/>
        <v>0.98774561622305856</v>
      </c>
      <c r="R4879">
        <f t="shared" si="460"/>
        <v>-5.3548891123327523E-3</v>
      </c>
      <c r="S4879">
        <f t="shared" si="461"/>
        <v>0</v>
      </c>
    </row>
    <row r="4880" spans="1:19" x14ac:dyDescent="0.35">
      <c r="A4880">
        <v>-9.8477299406946536E-2</v>
      </c>
      <c r="B4880">
        <v>0</v>
      </c>
      <c r="C4880">
        <v>0</v>
      </c>
      <c r="D4880">
        <v>1</v>
      </c>
      <c r="E4880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-0.29832016173933229</v>
      </c>
      <c r="L4880">
        <v>1.940295566340029</v>
      </c>
      <c r="M4880">
        <v>0</v>
      </c>
      <c r="N4880">
        <f t="shared" si="456"/>
        <v>-4.4281184878724282</v>
      </c>
      <c r="O4880">
        <f t="shared" si="457"/>
        <v>1.193692803200584E-2</v>
      </c>
      <c r="P4880">
        <f t="shared" si="458"/>
        <v>1.1796118613064682E-2</v>
      </c>
      <c r="Q4880">
        <f t="shared" si="459"/>
        <v>0.98820388138693527</v>
      </c>
      <c r="R4880">
        <f t="shared" si="460"/>
        <v>-5.1534446566630365E-3</v>
      </c>
      <c r="S4880">
        <f t="shared" si="461"/>
        <v>0</v>
      </c>
    </row>
    <row r="4881" spans="1:19" x14ac:dyDescent="0.35">
      <c r="A4881">
        <v>0.16688691221345797</v>
      </c>
      <c r="B4881">
        <v>0</v>
      </c>
      <c r="C4881">
        <v>0</v>
      </c>
      <c r="D4881">
        <v>1</v>
      </c>
      <c r="E4881">
        <v>1</v>
      </c>
      <c r="F4881">
        <v>0</v>
      </c>
      <c r="G4881">
        <v>0</v>
      </c>
      <c r="H4881">
        <v>1</v>
      </c>
      <c r="I4881">
        <v>0</v>
      </c>
      <c r="J4881">
        <v>1</v>
      </c>
      <c r="K4881">
        <v>-0.14990741308571601</v>
      </c>
      <c r="L4881">
        <v>-0.65750888101500693</v>
      </c>
      <c r="M4881">
        <v>0</v>
      </c>
      <c r="N4881">
        <f t="shared" si="456"/>
        <v>-3.6466852139100192</v>
      </c>
      <c r="O4881">
        <f t="shared" si="457"/>
        <v>2.6077426761551763E-2</v>
      </c>
      <c r="P4881">
        <f t="shared" si="458"/>
        <v>2.5414677373671382E-2</v>
      </c>
      <c r="Q4881">
        <f t="shared" si="459"/>
        <v>0.97458532262632858</v>
      </c>
      <c r="R4881">
        <f t="shared" si="460"/>
        <v>-1.1180133433272302E-2</v>
      </c>
      <c r="S4881">
        <f t="shared" si="461"/>
        <v>0</v>
      </c>
    </row>
    <row r="4882" spans="1:19" x14ac:dyDescent="0.35">
      <c r="A4882">
        <v>0.60916059824746549</v>
      </c>
      <c r="B4882">
        <v>0</v>
      </c>
      <c r="C4882">
        <v>0</v>
      </c>
      <c r="D4882">
        <v>1</v>
      </c>
      <c r="E4882">
        <v>1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0.65112389549563265</v>
      </c>
      <c r="L4882">
        <v>0.95312987634511592</v>
      </c>
      <c r="M4882">
        <v>0</v>
      </c>
      <c r="N4882">
        <f t="shared" si="456"/>
        <v>-2.9463913577222915</v>
      </c>
      <c r="O4882">
        <f t="shared" si="457"/>
        <v>5.2528922426075077E-2</v>
      </c>
      <c r="P4882">
        <f t="shared" si="458"/>
        <v>4.9907343453323941E-2</v>
      </c>
      <c r="Q4882">
        <f t="shared" si="459"/>
        <v>0.95009265654667607</v>
      </c>
      <c r="R4882">
        <f t="shared" si="460"/>
        <v>-2.223403864306589E-2</v>
      </c>
      <c r="S4882">
        <f t="shared" si="461"/>
        <v>0</v>
      </c>
    </row>
    <row r="4883" spans="1:19" x14ac:dyDescent="0.35">
      <c r="A4883">
        <v>-1.2041615144919653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-0.52358951237428575</v>
      </c>
      <c r="L4883">
        <v>0.48552507582120913</v>
      </c>
      <c r="M4883">
        <v>0</v>
      </c>
      <c r="N4883">
        <f t="shared" si="456"/>
        <v>-6.4044244211878194</v>
      </c>
      <c r="O4883">
        <f t="shared" si="457"/>
        <v>1.6542220829211464E-3</v>
      </c>
      <c r="P4883">
        <f t="shared" si="458"/>
        <v>1.6514901514429027E-3</v>
      </c>
      <c r="Q4883">
        <f t="shared" si="459"/>
        <v>0.99834850984855705</v>
      </c>
      <c r="R4883">
        <f t="shared" si="460"/>
        <v>-7.1782596423034559E-4</v>
      </c>
      <c r="S4883">
        <f t="shared" si="461"/>
        <v>0</v>
      </c>
    </row>
    <row r="4884" spans="1:19" x14ac:dyDescent="0.35">
      <c r="A4884">
        <v>-1.7791173063361752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-0.53595724142875378</v>
      </c>
      <c r="L4884">
        <v>-1.4108721707479677</v>
      </c>
      <c r="M4884">
        <v>0</v>
      </c>
      <c r="N4884">
        <f t="shared" si="456"/>
        <v>-7.30290105233472</v>
      </c>
      <c r="O4884">
        <f t="shared" si="457"/>
        <v>6.7358184180843711E-4</v>
      </c>
      <c r="P4884">
        <f t="shared" si="458"/>
        <v>6.7312843471760636E-4</v>
      </c>
      <c r="Q4884">
        <f t="shared" si="459"/>
        <v>0.99932687156528244</v>
      </c>
      <c r="R4884">
        <f t="shared" si="460"/>
        <v>-2.924343988101745E-4</v>
      </c>
      <c r="S4884">
        <f t="shared" si="461"/>
        <v>0</v>
      </c>
    </row>
    <row r="4885" spans="1:19" x14ac:dyDescent="0.35">
      <c r="A4885">
        <v>0.96297954707467148</v>
      </c>
      <c r="B4885">
        <v>0</v>
      </c>
      <c r="C4885">
        <v>0</v>
      </c>
      <c r="D4885">
        <v>1</v>
      </c>
      <c r="E4885">
        <v>0</v>
      </c>
      <c r="F4885">
        <v>1</v>
      </c>
      <c r="G4885">
        <v>0</v>
      </c>
      <c r="H4885">
        <v>1</v>
      </c>
      <c r="I4885">
        <v>0</v>
      </c>
      <c r="J4885">
        <v>1</v>
      </c>
      <c r="K4885">
        <v>-0.23648151646699223</v>
      </c>
      <c r="L4885">
        <v>-0.43669550298982895</v>
      </c>
      <c r="M4885">
        <v>0</v>
      </c>
      <c r="N4885">
        <f t="shared" si="456"/>
        <v>-2.6955069980574349</v>
      </c>
      <c r="O4885">
        <f t="shared" si="457"/>
        <v>6.7508146597187915E-2</v>
      </c>
      <c r="P4885">
        <f t="shared" si="458"/>
        <v>6.3238998983172492E-2</v>
      </c>
      <c r="Q4885">
        <f t="shared" si="459"/>
        <v>0.93676100101682747</v>
      </c>
      <c r="R4885">
        <f t="shared" si="460"/>
        <v>-2.8371197990930262E-2</v>
      </c>
      <c r="S4885">
        <f t="shared" si="461"/>
        <v>1</v>
      </c>
    </row>
    <row r="4886" spans="1:19" x14ac:dyDescent="0.35">
      <c r="A4886">
        <v>1.6263900761256829</v>
      </c>
      <c r="B4886">
        <v>0</v>
      </c>
      <c r="C4886">
        <v>0</v>
      </c>
      <c r="D4886">
        <v>0</v>
      </c>
      <c r="E4886">
        <v>0</v>
      </c>
      <c r="F4886">
        <v>1</v>
      </c>
      <c r="G4886">
        <v>0</v>
      </c>
      <c r="H4886">
        <v>1</v>
      </c>
      <c r="I4886">
        <v>0</v>
      </c>
      <c r="J4886">
        <v>0</v>
      </c>
      <c r="K4886">
        <v>-0.73847880469566773</v>
      </c>
      <c r="L4886">
        <v>0.13482147542827885</v>
      </c>
      <c r="M4886">
        <v>0</v>
      </c>
      <c r="N4886">
        <f t="shared" si="456"/>
        <v>-1.7253115785099293</v>
      </c>
      <c r="O4886">
        <f t="shared" si="457"/>
        <v>0.17811754552664327</v>
      </c>
      <c r="P4886">
        <f t="shared" si="458"/>
        <v>0.15118826317710174</v>
      </c>
      <c r="Q4886">
        <f t="shared" si="459"/>
        <v>0.84881173682289823</v>
      </c>
      <c r="R4886">
        <f t="shared" si="460"/>
        <v>-7.1188623920359767E-2</v>
      </c>
      <c r="S4886">
        <f t="shared" si="461"/>
        <v>1</v>
      </c>
    </row>
    <row r="4887" spans="1:19" x14ac:dyDescent="0.35">
      <c r="A4887">
        <v>0.6533879668508662</v>
      </c>
      <c r="B4887">
        <v>0</v>
      </c>
      <c r="C4887">
        <v>0</v>
      </c>
      <c r="D4887">
        <v>1</v>
      </c>
      <c r="E4887">
        <v>1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-0.89881757779466376</v>
      </c>
      <c r="L4887">
        <v>0.42057996463733321</v>
      </c>
      <c r="M4887">
        <v>0</v>
      </c>
      <c r="N4887">
        <f t="shared" si="456"/>
        <v>-3.2156929317768776</v>
      </c>
      <c r="O4887">
        <f t="shared" si="457"/>
        <v>4.0127518554961238E-2</v>
      </c>
      <c r="P4887">
        <f t="shared" si="458"/>
        <v>3.8579422079621541E-2</v>
      </c>
      <c r="Q4887">
        <f t="shared" si="459"/>
        <v>0.96142057792037849</v>
      </c>
      <c r="R4887">
        <f t="shared" si="460"/>
        <v>-1.7086586615913845E-2</v>
      </c>
      <c r="S4887">
        <f t="shared" si="461"/>
        <v>0</v>
      </c>
    </row>
    <row r="4888" spans="1:19" x14ac:dyDescent="0.35">
      <c r="A4888">
        <v>1.3610258645052782</v>
      </c>
      <c r="B4888">
        <v>0</v>
      </c>
      <c r="C4888">
        <v>0</v>
      </c>
      <c r="D4888">
        <v>1</v>
      </c>
      <c r="E4888">
        <v>1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2.1392267235135889</v>
      </c>
      <c r="L4888">
        <v>-0.44968452522660435</v>
      </c>
      <c r="M4888">
        <v>0</v>
      </c>
      <c r="N4888">
        <f t="shared" si="456"/>
        <v>-1.5659494968771854</v>
      </c>
      <c r="O4888">
        <f t="shared" si="457"/>
        <v>0.20888957897895002</v>
      </c>
      <c r="P4888">
        <f t="shared" si="458"/>
        <v>0.17279458985441989</v>
      </c>
      <c r="Q4888">
        <f t="shared" si="459"/>
        <v>0.82720541014558013</v>
      </c>
      <c r="R4888">
        <f t="shared" si="460"/>
        <v>-8.2386633838275561E-2</v>
      </c>
      <c r="S4888">
        <f t="shared" si="461"/>
        <v>1</v>
      </c>
    </row>
    <row r="4889" spans="1:19" x14ac:dyDescent="0.35">
      <c r="A4889">
        <v>0.83029744126446925</v>
      </c>
      <c r="B4889">
        <v>0</v>
      </c>
      <c r="C4889">
        <v>0</v>
      </c>
      <c r="D4889">
        <v>1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1</v>
      </c>
      <c r="K4889">
        <v>0.1036310325308786</v>
      </c>
      <c r="L4889">
        <v>-0.70946496996210795</v>
      </c>
      <c r="M4889">
        <v>0</v>
      </c>
      <c r="N4889">
        <f t="shared" si="456"/>
        <v>-2.6381368620327859</v>
      </c>
      <c r="O4889">
        <f t="shared" si="457"/>
        <v>7.1494349381626229E-2</v>
      </c>
      <c r="P4889">
        <f t="shared" si="458"/>
        <v>6.6723963054855659E-2</v>
      </c>
      <c r="Q4889">
        <f t="shared" si="459"/>
        <v>0.93327603694514438</v>
      </c>
      <c r="R4889">
        <f t="shared" si="460"/>
        <v>-2.9989885094273184E-2</v>
      </c>
      <c r="S4889">
        <f t="shared" si="461"/>
        <v>1</v>
      </c>
    </row>
    <row r="4890" spans="1:19" x14ac:dyDescent="0.35">
      <c r="A4890">
        <v>-0.45229624823415254</v>
      </c>
      <c r="B4890">
        <v>0</v>
      </c>
      <c r="C4890">
        <v>0</v>
      </c>
      <c r="D4890">
        <v>1</v>
      </c>
      <c r="E4890">
        <v>1</v>
      </c>
      <c r="F4890">
        <v>0</v>
      </c>
      <c r="G4890">
        <v>0</v>
      </c>
      <c r="H4890">
        <v>1</v>
      </c>
      <c r="I4890">
        <v>0</v>
      </c>
      <c r="J4890">
        <v>1</v>
      </c>
      <c r="K4890">
        <v>-0.50857155566528867</v>
      </c>
      <c r="L4890">
        <v>-0.70946496996210795</v>
      </c>
      <c r="M4890">
        <v>0</v>
      </c>
      <c r="N4890">
        <f t="shared" si="456"/>
        <v>-4.7317940412617494</v>
      </c>
      <c r="O4890">
        <f t="shared" si="457"/>
        <v>8.8106501823646682E-3</v>
      </c>
      <c r="P4890">
        <f t="shared" si="458"/>
        <v>8.733700601566757E-3</v>
      </c>
      <c r="Q4890">
        <f t="shared" si="459"/>
        <v>0.99126629939843325</v>
      </c>
      <c r="R4890">
        <f t="shared" si="460"/>
        <v>-3.8096585085393201E-3</v>
      </c>
      <c r="S4890">
        <f t="shared" si="461"/>
        <v>0</v>
      </c>
    </row>
    <row r="4891" spans="1:19" x14ac:dyDescent="0.35">
      <c r="A4891">
        <v>-0.98302467147496153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-1.1269580083886901</v>
      </c>
      <c r="L4891">
        <v>-0.91728932575051059</v>
      </c>
      <c r="M4891">
        <v>0</v>
      </c>
      <c r="N4891">
        <f t="shared" si="456"/>
        <v>-5.8534343911086397</v>
      </c>
      <c r="O4891">
        <f t="shared" si="457"/>
        <v>2.8700254228652459E-3</v>
      </c>
      <c r="P4891">
        <f t="shared" si="458"/>
        <v>2.8618119498138206E-3</v>
      </c>
      <c r="Q4891">
        <f t="shared" si="459"/>
        <v>0.99713818805018617</v>
      </c>
      <c r="R4891">
        <f t="shared" si="460"/>
        <v>-1.2446509672432834E-3</v>
      </c>
      <c r="S4891">
        <f t="shared" si="461"/>
        <v>0</v>
      </c>
    </row>
    <row r="4892" spans="1:19" x14ac:dyDescent="0.35">
      <c r="A4892">
        <v>-1.1599341458885646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-5.2491536093489943E-3</v>
      </c>
      <c r="L4892">
        <v>0.25172267555925576</v>
      </c>
      <c r="M4892">
        <v>0</v>
      </c>
      <c r="N4892">
        <f t="shared" si="456"/>
        <v>-5.9509761010224693</v>
      </c>
      <c r="O4892">
        <f t="shared" si="457"/>
        <v>2.6032981957977929E-3</v>
      </c>
      <c r="P4892">
        <f t="shared" si="458"/>
        <v>2.5965386314631858E-3</v>
      </c>
      <c r="Q4892">
        <f t="shared" si="459"/>
        <v>0.99740346136853686</v>
      </c>
      <c r="R4892">
        <f t="shared" si="460"/>
        <v>-1.1291289483686836E-3</v>
      </c>
      <c r="S4892">
        <f t="shared" si="461"/>
        <v>0</v>
      </c>
    </row>
    <row r="4893" spans="1:19" x14ac:dyDescent="0.35">
      <c r="A4893">
        <v>0.2553416494202595</v>
      </c>
      <c r="B4893">
        <v>0</v>
      </c>
      <c r="C4893">
        <v>0</v>
      </c>
      <c r="D4893">
        <v>1</v>
      </c>
      <c r="E4893">
        <v>1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-0.98450827195776369</v>
      </c>
      <c r="L4893">
        <v>1.1739432543702935</v>
      </c>
      <c r="M4893">
        <v>0</v>
      </c>
      <c r="N4893">
        <f t="shared" si="456"/>
        <v>-3.7928660464635451</v>
      </c>
      <c r="O4893">
        <f t="shared" si="457"/>
        <v>2.2530934520398029E-2</v>
      </c>
      <c r="P4893">
        <f t="shared" si="458"/>
        <v>2.2034477158351991E-2</v>
      </c>
      <c r="Q4893">
        <f t="shared" si="459"/>
        <v>0.97796552284164806</v>
      </c>
      <c r="R4893">
        <f t="shared" si="460"/>
        <v>-9.6764555432307196E-3</v>
      </c>
      <c r="S4893">
        <f t="shared" si="461"/>
        <v>0</v>
      </c>
    </row>
    <row r="4894" spans="1:19" x14ac:dyDescent="0.35">
      <c r="A4894">
        <v>-0.8503425656647593</v>
      </c>
      <c r="B4894">
        <v>0</v>
      </c>
      <c r="C4894">
        <v>0</v>
      </c>
      <c r="D4894">
        <v>1</v>
      </c>
      <c r="E4894">
        <v>0</v>
      </c>
      <c r="F4894">
        <v>0</v>
      </c>
      <c r="G4894">
        <v>1</v>
      </c>
      <c r="H4894">
        <v>1</v>
      </c>
      <c r="I4894">
        <v>0</v>
      </c>
      <c r="J4894">
        <v>1</v>
      </c>
      <c r="K4894">
        <v>-0.50901326027437699</v>
      </c>
      <c r="L4894">
        <v>1.7714382772619519</v>
      </c>
      <c r="M4894">
        <v>0</v>
      </c>
      <c r="N4894">
        <f t="shared" si="456"/>
        <v>-5.4903031483415869</v>
      </c>
      <c r="O4894">
        <f t="shared" si="457"/>
        <v>4.1265930147927213E-3</v>
      </c>
      <c r="P4894">
        <f t="shared" si="458"/>
        <v>4.1096342268986483E-3</v>
      </c>
      <c r="Q4894">
        <f t="shared" si="459"/>
        <v>0.9958903657731013</v>
      </c>
      <c r="R4894">
        <f t="shared" si="460"/>
        <v>-1.7884689663424699E-3</v>
      </c>
      <c r="S4894">
        <f t="shared" si="461"/>
        <v>0</v>
      </c>
    </row>
    <row r="4895" spans="1:19" x14ac:dyDescent="0.35">
      <c r="A4895">
        <v>0.56493322964406478</v>
      </c>
      <c r="B4895">
        <v>0</v>
      </c>
      <c r="C4895">
        <v>0</v>
      </c>
      <c r="D4895">
        <v>1</v>
      </c>
      <c r="E4895">
        <v>1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-0.87960342729932972</v>
      </c>
      <c r="L4895">
        <v>-0.70946496996210795</v>
      </c>
      <c r="M4895">
        <v>0</v>
      </c>
      <c r="N4895">
        <f t="shared" si="456"/>
        <v>-3.3744529487429462</v>
      </c>
      <c r="O4895">
        <f t="shared" si="457"/>
        <v>3.4236842497380154E-2</v>
      </c>
      <c r="P4895">
        <f t="shared" si="458"/>
        <v>3.3103483738510193E-2</v>
      </c>
      <c r="Q4895">
        <f t="shared" si="459"/>
        <v>0.96689651626148976</v>
      </c>
      <c r="R4895">
        <f t="shared" si="460"/>
        <v>-1.4620004532856732E-2</v>
      </c>
      <c r="S4895">
        <f t="shared" si="461"/>
        <v>0</v>
      </c>
    </row>
    <row r="4896" spans="1:19" x14ac:dyDescent="0.35">
      <c r="A4896">
        <v>-0.76188782845795777</v>
      </c>
      <c r="B4896">
        <v>0</v>
      </c>
      <c r="C4896">
        <v>0</v>
      </c>
      <c r="D4896">
        <v>1</v>
      </c>
      <c r="E4896">
        <v>0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-0.7417915892638286</v>
      </c>
      <c r="L4896">
        <v>0.84921769845091388</v>
      </c>
      <c r="M4896">
        <v>0</v>
      </c>
      <c r="N4896">
        <f t="shared" si="456"/>
        <v>-5.6633426126982718</v>
      </c>
      <c r="O4896">
        <f t="shared" si="457"/>
        <v>3.470895626531328E-3</v>
      </c>
      <c r="P4896">
        <f t="shared" si="458"/>
        <v>3.4588901797338381E-3</v>
      </c>
      <c r="Q4896">
        <f t="shared" si="459"/>
        <v>0.99654110982026611</v>
      </c>
      <c r="R4896">
        <f t="shared" si="460"/>
        <v>-1.5047808572896915E-3</v>
      </c>
      <c r="S4896">
        <f t="shared" si="461"/>
        <v>0</v>
      </c>
    </row>
    <row r="4897" spans="1:19" x14ac:dyDescent="0.35">
      <c r="A4897">
        <v>0.47647849243726326</v>
      </c>
      <c r="B4897">
        <v>1</v>
      </c>
      <c r="C4897">
        <v>0</v>
      </c>
      <c r="D4897">
        <v>1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1</v>
      </c>
      <c r="K4897">
        <v>-0.18016417880825397</v>
      </c>
      <c r="L4897">
        <v>0.44655800911088306</v>
      </c>
      <c r="M4897">
        <v>0</v>
      </c>
      <c r="N4897">
        <f t="shared" si="456"/>
        <v>-3.1408998825747441</v>
      </c>
      <c r="O4897">
        <f t="shared" si="457"/>
        <v>4.3243865986051337E-2</v>
      </c>
      <c r="P4897">
        <f t="shared" si="458"/>
        <v>4.1451349388168399E-2</v>
      </c>
      <c r="Q4897">
        <f t="shared" si="459"/>
        <v>0.95854865061183159</v>
      </c>
      <c r="R4897">
        <f t="shared" si="460"/>
        <v>-1.838583984792903E-2</v>
      </c>
      <c r="S4897">
        <f t="shared" si="461"/>
        <v>0</v>
      </c>
    </row>
    <row r="4898" spans="1:19" x14ac:dyDescent="0.35">
      <c r="A4898">
        <v>-5.424993080354578E-2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-0.94696338018527138</v>
      </c>
      <c r="L4898">
        <v>-0.24186016943820124</v>
      </c>
      <c r="M4898">
        <v>0</v>
      </c>
      <c r="N4898">
        <f t="shared" si="456"/>
        <v>-4.1928382804942279</v>
      </c>
      <c r="O4898">
        <f t="shared" si="457"/>
        <v>1.5103356418448177E-2</v>
      </c>
      <c r="P4898">
        <f t="shared" si="458"/>
        <v>1.4878639030154323E-2</v>
      </c>
      <c r="Q4898">
        <f t="shared" si="459"/>
        <v>0.98512136096984571</v>
      </c>
      <c r="R4898">
        <f t="shared" si="460"/>
        <v>-6.5102637634695875E-3</v>
      </c>
      <c r="S4898">
        <f t="shared" si="461"/>
        <v>0</v>
      </c>
    </row>
    <row r="4899" spans="1:19" x14ac:dyDescent="0.35">
      <c r="A4899">
        <v>-0.40806887963075178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1</v>
      </c>
      <c r="I4899">
        <v>0</v>
      </c>
      <c r="J4899">
        <v>0</v>
      </c>
      <c r="K4899">
        <v>-0.58631156686480224</v>
      </c>
      <c r="L4899">
        <v>2.2650211222594083</v>
      </c>
      <c r="M4899">
        <v>0</v>
      </c>
      <c r="N4899">
        <f t="shared" si="456"/>
        <v>-4.8196624130029342</v>
      </c>
      <c r="O4899">
        <f t="shared" si="457"/>
        <v>8.0695108412632242E-3</v>
      </c>
      <c r="P4899">
        <f t="shared" si="458"/>
        <v>8.0049150921437783E-3</v>
      </c>
      <c r="Q4899">
        <f t="shared" si="459"/>
        <v>0.99199508490785626</v>
      </c>
      <c r="R4899">
        <f t="shared" si="460"/>
        <v>-3.4904796630433866E-3</v>
      </c>
      <c r="S4899">
        <f t="shared" si="461"/>
        <v>0</v>
      </c>
    </row>
    <row r="4900" spans="1:19" x14ac:dyDescent="0.35">
      <c r="A4900">
        <v>0.56493322964406478</v>
      </c>
      <c r="B4900">
        <v>1</v>
      </c>
      <c r="C4900">
        <v>0</v>
      </c>
      <c r="D4900">
        <v>1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1.5771576084489263</v>
      </c>
      <c r="L4900">
        <v>0.16079951990182959</v>
      </c>
      <c r="M4900">
        <v>0</v>
      </c>
      <c r="N4900">
        <f t="shared" si="456"/>
        <v>-2.6277211569176622</v>
      </c>
      <c r="O4900">
        <f t="shared" si="457"/>
        <v>7.2242905042332786E-2</v>
      </c>
      <c r="P4900">
        <f t="shared" si="458"/>
        <v>6.7375502978479107E-2</v>
      </c>
      <c r="Q4900">
        <f t="shared" si="459"/>
        <v>0.93262449702152095</v>
      </c>
      <c r="R4900">
        <f t="shared" si="460"/>
        <v>-3.0293181223856346E-2</v>
      </c>
      <c r="S4900">
        <f t="shared" si="461"/>
        <v>1</v>
      </c>
    </row>
    <row r="4901" spans="1:19" x14ac:dyDescent="0.35">
      <c r="A4901">
        <v>-0.18693203661374805</v>
      </c>
      <c r="B4901">
        <v>0</v>
      </c>
      <c r="C4901">
        <v>0</v>
      </c>
      <c r="D4901">
        <v>1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-0.54854582278776576</v>
      </c>
      <c r="L4901">
        <v>0.75829454279348818</v>
      </c>
      <c r="M4901">
        <v>0</v>
      </c>
      <c r="N4901">
        <f t="shared" si="456"/>
        <v>-4.6308485226223857</v>
      </c>
      <c r="O4901">
        <f t="shared" si="457"/>
        <v>9.746485479243238E-3</v>
      </c>
      <c r="P4901">
        <f t="shared" si="458"/>
        <v>9.6524084207308593E-3</v>
      </c>
      <c r="Q4901">
        <f t="shared" si="459"/>
        <v>0.9903475915792691</v>
      </c>
      <c r="R4901">
        <f t="shared" si="460"/>
        <v>-4.212350240513159E-3</v>
      </c>
      <c r="S4901">
        <f t="shared" si="461"/>
        <v>0</v>
      </c>
    </row>
    <row r="4902" spans="1:19" x14ac:dyDescent="0.35">
      <c r="A4902">
        <v>1.4937079703154805</v>
      </c>
      <c r="B4902">
        <v>0</v>
      </c>
      <c r="C4902">
        <v>0</v>
      </c>
      <c r="D4902">
        <v>1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-1.0211697545120797</v>
      </c>
      <c r="L4902">
        <v>-1.371905104037642</v>
      </c>
      <c r="M4902">
        <v>0</v>
      </c>
      <c r="N4902">
        <f t="shared" si="456"/>
        <v>-2.3063387481064836</v>
      </c>
      <c r="O4902">
        <f t="shared" si="457"/>
        <v>9.9625338104439173E-2</v>
      </c>
      <c r="P4902">
        <f t="shared" si="458"/>
        <v>9.0599347479729544E-2</v>
      </c>
      <c r="Q4902">
        <f t="shared" si="459"/>
        <v>0.90940065252027047</v>
      </c>
      <c r="R4902">
        <f t="shared" si="460"/>
        <v>-4.1244738512424647E-2</v>
      </c>
      <c r="S4902">
        <f t="shared" si="461"/>
        <v>1</v>
      </c>
    </row>
    <row r="4903" spans="1:19" x14ac:dyDescent="0.35">
      <c r="A4903">
        <v>-1.3810709889055683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0.58972695483238058</v>
      </c>
      <c r="L4903">
        <v>-1.6446745710099211</v>
      </c>
      <c r="M4903">
        <v>0</v>
      </c>
      <c r="N4903">
        <f t="shared" si="456"/>
        <v>-6.5475709300950289</v>
      </c>
      <c r="O4903">
        <f t="shared" si="457"/>
        <v>1.433593671599771E-3</v>
      </c>
      <c r="P4903">
        <f t="shared" si="458"/>
        <v>1.4315414228753042E-3</v>
      </c>
      <c r="Q4903">
        <f t="shared" si="459"/>
        <v>0.99856845857712473</v>
      </c>
      <c r="R4903">
        <f t="shared" si="460"/>
        <v>-6.2215596791580685E-4</v>
      </c>
      <c r="S4903">
        <f t="shared" si="461"/>
        <v>0</v>
      </c>
    </row>
    <row r="4904" spans="1:19" x14ac:dyDescent="0.35">
      <c r="A4904">
        <v>0.96297954707467148</v>
      </c>
      <c r="B4904">
        <v>0</v>
      </c>
      <c r="C4904">
        <v>0</v>
      </c>
      <c r="D4904">
        <v>1</v>
      </c>
      <c r="E4904">
        <v>1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2.0471313125187112</v>
      </c>
      <c r="L4904">
        <v>0.56345920924186044</v>
      </c>
      <c r="M4904">
        <v>0</v>
      </c>
      <c r="N4904">
        <f t="shared" si="456"/>
        <v>-2.1406664342482413</v>
      </c>
      <c r="O4904">
        <f t="shared" si="457"/>
        <v>0.11757645992640869</v>
      </c>
      <c r="P4904">
        <f t="shared" si="458"/>
        <v>0.10520663609374073</v>
      </c>
      <c r="Q4904">
        <f t="shared" si="459"/>
        <v>0.8947933639062593</v>
      </c>
      <c r="R4904">
        <f t="shared" si="460"/>
        <v>-4.8277245439936285E-2</v>
      </c>
      <c r="S4904">
        <f t="shared" si="461"/>
        <v>1</v>
      </c>
    </row>
    <row r="4905" spans="1:19" x14ac:dyDescent="0.35">
      <c r="A4905">
        <v>-1.6022078319225721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-0.6410829383917318</v>
      </c>
      <c r="L4905">
        <v>-1.3329380373273163</v>
      </c>
      <c r="M4905">
        <v>0</v>
      </c>
      <c r="N4905">
        <f t="shared" si="456"/>
        <v>-7.0253651868830982</v>
      </c>
      <c r="O4905">
        <f t="shared" si="457"/>
        <v>8.8904279354924188E-4</v>
      </c>
      <c r="P4905">
        <f t="shared" si="458"/>
        <v>8.8825309853314321E-4</v>
      </c>
      <c r="Q4905">
        <f t="shared" si="459"/>
        <v>0.99911174690146687</v>
      </c>
      <c r="R4905">
        <f t="shared" si="460"/>
        <v>-3.8593484852520718E-4</v>
      </c>
      <c r="S4905">
        <f t="shared" si="461"/>
        <v>0</v>
      </c>
    </row>
    <row r="4906" spans="1:19" x14ac:dyDescent="0.35">
      <c r="A4906">
        <v>-0.80611519706135859</v>
      </c>
      <c r="B4906">
        <v>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-0.4191263723249396</v>
      </c>
      <c r="L4906">
        <v>-0.48865159193692953</v>
      </c>
      <c r="M4906">
        <v>0</v>
      </c>
      <c r="N4906">
        <f t="shared" si="456"/>
        <v>-5.3582157618248427</v>
      </c>
      <c r="O4906">
        <f t="shared" si="457"/>
        <v>4.709301130851622E-3</v>
      </c>
      <c r="P4906">
        <f t="shared" si="458"/>
        <v>4.6872275647802429E-3</v>
      </c>
      <c r="Q4906">
        <f t="shared" si="459"/>
        <v>0.99531277243521976</v>
      </c>
      <c r="R4906">
        <f t="shared" si="460"/>
        <v>-2.0404227742169411E-3</v>
      </c>
      <c r="S4906">
        <f t="shared" si="461"/>
        <v>0</v>
      </c>
    </row>
    <row r="4907" spans="1:19" x14ac:dyDescent="0.35">
      <c r="A4907">
        <v>-0.54075098544095401</v>
      </c>
      <c r="B4907">
        <v>0</v>
      </c>
      <c r="C4907">
        <v>0</v>
      </c>
      <c r="D4907">
        <v>1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-0.22345123049889193</v>
      </c>
      <c r="L4907">
        <v>-0.61854181430468136</v>
      </c>
      <c r="M4907">
        <v>0</v>
      </c>
      <c r="N4907">
        <f t="shared" si="456"/>
        <v>-4.9138842066058777</v>
      </c>
      <c r="O4907">
        <f t="shared" si="457"/>
        <v>7.3439076061436685E-3</v>
      </c>
      <c r="P4907">
        <f t="shared" si="458"/>
        <v>7.2903678184700216E-3</v>
      </c>
      <c r="Q4907">
        <f t="shared" si="459"/>
        <v>0.99270963218152997</v>
      </c>
      <c r="R4907">
        <f t="shared" si="460"/>
        <v>-3.1777641756951169E-3</v>
      </c>
      <c r="S4907">
        <f t="shared" si="461"/>
        <v>0</v>
      </c>
    </row>
    <row r="4908" spans="1:19" x14ac:dyDescent="0.35">
      <c r="A4908">
        <v>-1.2926162516987669</v>
      </c>
      <c r="B4908">
        <v>0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-0.49885405426534957</v>
      </c>
      <c r="L4908">
        <v>0.5504701870050851</v>
      </c>
      <c r="M4908">
        <v>0</v>
      </c>
      <c r="N4908">
        <f t="shared" si="456"/>
        <v>-6.2462739145094188</v>
      </c>
      <c r="O4908">
        <f t="shared" si="457"/>
        <v>1.9376605909704736E-3</v>
      </c>
      <c r="P4908">
        <f t="shared" si="458"/>
        <v>1.9339133233374898E-3</v>
      </c>
      <c r="Q4908">
        <f t="shared" si="459"/>
        <v>0.99806608667666252</v>
      </c>
      <c r="R4908">
        <f t="shared" si="460"/>
        <v>-8.4070106857700368E-4</v>
      </c>
      <c r="S4908">
        <f t="shared" si="461"/>
        <v>0</v>
      </c>
    </row>
    <row r="4909" spans="1:19" x14ac:dyDescent="0.35">
      <c r="A4909">
        <v>-1.6906625691293735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-0.55693821036044033</v>
      </c>
      <c r="L4909">
        <v>-0.5276186586472551</v>
      </c>
      <c r="M4909">
        <v>0</v>
      </c>
      <c r="N4909">
        <f t="shared" si="456"/>
        <v>-7.2301495993309581</v>
      </c>
      <c r="O4909">
        <f t="shared" si="457"/>
        <v>7.2441248342042805E-4</v>
      </c>
      <c r="P4909">
        <f t="shared" si="458"/>
        <v>7.2388808985154017E-4</v>
      </c>
      <c r="Q4909">
        <f t="shared" si="459"/>
        <v>0.99927611191014842</v>
      </c>
      <c r="R4909">
        <f t="shared" si="460"/>
        <v>-3.144944460682048E-4</v>
      </c>
      <c r="S4909">
        <f t="shared" si="461"/>
        <v>0</v>
      </c>
    </row>
    <row r="4910" spans="1:19" x14ac:dyDescent="0.35">
      <c r="A4910">
        <v>0.74184270405766772</v>
      </c>
      <c r="B4910">
        <v>0</v>
      </c>
      <c r="C4910">
        <v>0</v>
      </c>
      <c r="D4910">
        <v>1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-0.47721052842003042</v>
      </c>
      <c r="L4910">
        <v>-0.70946496996210795</v>
      </c>
      <c r="M4910">
        <v>0</v>
      </c>
      <c r="N4910">
        <f t="shared" si="456"/>
        <v>-2.8288970054382547</v>
      </c>
      <c r="O4910">
        <f t="shared" si="457"/>
        <v>5.9077980436750645E-2</v>
      </c>
      <c r="P4910">
        <f t="shared" si="458"/>
        <v>5.5782465057377183E-2</v>
      </c>
      <c r="Q4910">
        <f t="shared" si="459"/>
        <v>0.94421753494262284</v>
      </c>
      <c r="R4910">
        <f t="shared" si="460"/>
        <v>-2.4927938602805101E-2</v>
      </c>
      <c r="S4910">
        <f t="shared" si="461"/>
        <v>1</v>
      </c>
    </row>
    <row r="4911" spans="1:19" x14ac:dyDescent="0.35">
      <c r="A4911">
        <v>0.43225112383386249</v>
      </c>
      <c r="B4911">
        <v>0</v>
      </c>
      <c r="C4911">
        <v>0</v>
      </c>
      <c r="D4911">
        <v>1</v>
      </c>
      <c r="E4911">
        <v>1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-0.78706631169536334</v>
      </c>
      <c r="L4911">
        <v>3.2781648567278734</v>
      </c>
      <c r="M4911">
        <v>0</v>
      </c>
      <c r="N4911">
        <f t="shared" si="456"/>
        <v>-3.5261299779107764</v>
      </c>
      <c r="O4911">
        <f t="shared" si="457"/>
        <v>2.9418546273038797E-2</v>
      </c>
      <c r="P4911">
        <f t="shared" si="458"/>
        <v>2.8577828114276019E-2</v>
      </c>
      <c r="Q4911">
        <f t="shared" si="459"/>
        <v>0.971422171885724</v>
      </c>
      <c r="R4911">
        <f t="shared" si="460"/>
        <v>-1.2591988347299949E-2</v>
      </c>
      <c r="S4911">
        <f t="shared" si="461"/>
        <v>0</v>
      </c>
    </row>
    <row r="4912" spans="1:19" x14ac:dyDescent="0.35">
      <c r="A4912">
        <v>0.52070586104066396</v>
      </c>
      <c r="B4912">
        <v>0</v>
      </c>
      <c r="C4912">
        <v>0</v>
      </c>
      <c r="D4912">
        <v>1</v>
      </c>
      <c r="E4912">
        <v>1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-1.0883088550934774</v>
      </c>
      <c r="L4912">
        <v>4.9312530605270348E-3</v>
      </c>
      <c r="M4912">
        <v>0</v>
      </c>
      <c r="N4912">
        <f t="shared" si="456"/>
        <v>-3.3851573926616956</v>
      </c>
      <c r="O4912">
        <f t="shared" si="457"/>
        <v>3.387231067296765E-2</v>
      </c>
      <c r="P4912">
        <f t="shared" si="458"/>
        <v>3.2762566830829912E-2</v>
      </c>
      <c r="Q4912">
        <f t="shared" si="459"/>
        <v>0.9672374331691701</v>
      </c>
      <c r="R4912">
        <f t="shared" si="460"/>
        <v>-1.446690414043561E-2</v>
      </c>
      <c r="S4912">
        <f t="shared" si="461"/>
        <v>0</v>
      </c>
    </row>
    <row r="4913" spans="1:19" x14ac:dyDescent="0.35">
      <c r="A4913">
        <v>1.1398890214882744</v>
      </c>
      <c r="B4913">
        <v>0</v>
      </c>
      <c r="C4913">
        <v>0</v>
      </c>
      <c r="D4913">
        <v>1</v>
      </c>
      <c r="E4913">
        <v>0</v>
      </c>
      <c r="F4913">
        <v>1</v>
      </c>
      <c r="G4913">
        <v>0</v>
      </c>
      <c r="H4913">
        <v>1</v>
      </c>
      <c r="I4913">
        <v>1</v>
      </c>
      <c r="J4913">
        <v>0</v>
      </c>
      <c r="K4913">
        <v>-0.85243859384040876</v>
      </c>
      <c r="L4913">
        <v>1.1999212988438441</v>
      </c>
      <c r="M4913">
        <v>0</v>
      </c>
      <c r="N4913">
        <f t="shared" si="456"/>
        <v>-2.5800851544678807</v>
      </c>
      <c r="O4913">
        <f t="shared" si="457"/>
        <v>7.5767551802575314E-2</v>
      </c>
      <c r="P4913">
        <f t="shared" si="458"/>
        <v>7.0431155574099485E-2</v>
      </c>
      <c r="Q4913">
        <f t="shared" si="459"/>
        <v>0.92956884442590049</v>
      </c>
      <c r="R4913">
        <f t="shared" si="460"/>
        <v>-3.1718440591285188E-2</v>
      </c>
      <c r="S4913">
        <f t="shared" si="461"/>
        <v>1</v>
      </c>
    </row>
    <row r="4914" spans="1:19" x14ac:dyDescent="0.35">
      <c r="A4914">
        <v>-0.18693203661374805</v>
      </c>
      <c r="B4914">
        <v>0</v>
      </c>
      <c r="C4914">
        <v>0</v>
      </c>
      <c r="D4914">
        <v>1</v>
      </c>
      <c r="E4914">
        <v>1</v>
      </c>
      <c r="F4914">
        <v>0</v>
      </c>
      <c r="G4914">
        <v>0</v>
      </c>
      <c r="H4914">
        <v>1</v>
      </c>
      <c r="I4914">
        <v>0</v>
      </c>
      <c r="J4914">
        <v>1</v>
      </c>
      <c r="K4914">
        <v>3.033899409221624</v>
      </c>
      <c r="L4914">
        <v>1.0830200987128678</v>
      </c>
      <c r="M4914">
        <v>0</v>
      </c>
      <c r="N4914">
        <f t="shared" si="456"/>
        <v>-3.6987536056841384</v>
      </c>
      <c r="O4914">
        <f t="shared" si="457"/>
        <v>2.475436094516538E-2</v>
      </c>
      <c r="P4914">
        <f t="shared" si="458"/>
        <v>2.4156385070011898E-2</v>
      </c>
      <c r="Q4914">
        <f t="shared" si="459"/>
        <v>0.97584361492998806</v>
      </c>
      <c r="R4914">
        <f t="shared" si="460"/>
        <v>-1.0619775176283987E-2</v>
      </c>
      <c r="S4914">
        <f t="shared" si="461"/>
        <v>0</v>
      </c>
    </row>
    <row r="4915" spans="1:19" x14ac:dyDescent="0.35">
      <c r="A4915">
        <v>-1.897646654193289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5.4822673226638537E-2</v>
      </c>
      <c r="L4915">
        <v>-1.2030478149595645</v>
      </c>
      <c r="M4915">
        <v>0</v>
      </c>
      <c r="N4915">
        <f t="shared" si="456"/>
        <v>-7.4017923011806737</v>
      </c>
      <c r="O4915">
        <f t="shared" si="457"/>
        <v>6.101581932747499E-4</v>
      </c>
      <c r="P4915">
        <f t="shared" si="458"/>
        <v>6.0978612727304905E-4</v>
      </c>
      <c r="Q4915">
        <f t="shared" si="459"/>
        <v>0.99939021387272697</v>
      </c>
      <c r="R4915">
        <f t="shared" si="460"/>
        <v>-2.6490752689437014E-4</v>
      </c>
      <c r="S4915">
        <f t="shared" si="461"/>
        <v>0</v>
      </c>
    </row>
    <row r="4916" spans="1:19" x14ac:dyDescent="0.35">
      <c r="A4916">
        <v>-0.40806887963075178</v>
      </c>
      <c r="B4916">
        <v>0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-0.81908989585425374</v>
      </c>
      <c r="L4916">
        <v>1.7920275297302401E-2</v>
      </c>
      <c r="M4916">
        <v>0</v>
      </c>
      <c r="N4916">
        <f t="shared" si="456"/>
        <v>-4.5680084362212545</v>
      </c>
      <c r="O4916">
        <f t="shared" si="457"/>
        <v>1.0378608810176323E-2</v>
      </c>
      <c r="P4916">
        <f t="shared" si="458"/>
        <v>1.0271999743144E-2</v>
      </c>
      <c r="Q4916">
        <f t="shared" si="459"/>
        <v>0.98972800025685603</v>
      </c>
      <c r="R4916">
        <f t="shared" si="460"/>
        <v>-4.4841429965584564E-3</v>
      </c>
      <c r="S4916">
        <f t="shared" si="461"/>
        <v>0</v>
      </c>
    </row>
    <row r="4917" spans="1:19" x14ac:dyDescent="0.35">
      <c r="A4917">
        <v>1.6263900761256829</v>
      </c>
      <c r="B4917">
        <v>0</v>
      </c>
      <c r="C4917">
        <v>0</v>
      </c>
      <c r="D4917">
        <v>1</v>
      </c>
      <c r="E4917">
        <v>1</v>
      </c>
      <c r="F4917">
        <v>0</v>
      </c>
      <c r="G4917">
        <v>0</v>
      </c>
      <c r="H4917">
        <v>1</v>
      </c>
      <c r="I4917">
        <v>1</v>
      </c>
      <c r="J4917">
        <v>0</v>
      </c>
      <c r="K4917">
        <v>-0.71241823275946714</v>
      </c>
      <c r="L4917">
        <v>-0.28082723614852689</v>
      </c>
      <c r="M4917">
        <v>0</v>
      </c>
      <c r="N4917">
        <f t="shared" si="456"/>
        <v>-1.4126193854812161</v>
      </c>
      <c r="O4917">
        <f t="shared" si="457"/>
        <v>0.24350461460693584</v>
      </c>
      <c r="P4917">
        <f t="shared" si="458"/>
        <v>0.19582123921904879</v>
      </c>
      <c r="Q4917">
        <f t="shared" si="459"/>
        <v>0.80417876078095119</v>
      </c>
      <c r="R4917">
        <f t="shared" si="460"/>
        <v>-9.4647401262255432E-2</v>
      </c>
      <c r="S4917">
        <f t="shared" si="461"/>
        <v>1</v>
      </c>
    </row>
    <row r="4918" spans="1:19" x14ac:dyDescent="0.35">
      <c r="A4918">
        <v>-1.0272520400783622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-0.47831478994275101</v>
      </c>
      <c r="L4918">
        <v>-1.0861466148285881</v>
      </c>
      <c r="M4918">
        <v>0</v>
      </c>
      <c r="N4918">
        <f t="shared" si="456"/>
        <v>-5.7424542001096919</v>
      </c>
      <c r="O4918">
        <f t="shared" si="457"/>
        <v>3.2068882641702497E-3</v>
      </c>
      <c r="P4918">
        <f t="shared" si="458"/>
        <v>3.1966370064693906E-3</v>
      </c>
      <c r="Q4918">
        <f t="shared" si="459"/>
        <v>0.99680336299353056</v>
      </c>
      <c r="R4918">
        <f t="shared" si="460"/>
        <v>-1.3905054691459276E-3</v>
      </c>
      <c r="S4918">
        <f t="shared" si="461"/>
        <v>0</v>
      </c>
    </row>
    <row r="4919" spans="1:19" x14ac:dyDescent="0.35">
      <c r="A4919">
        <v>7.8432175006656474E-2</v>
      </c>
      <c r="B4919">
        <v>0</v>
      </c>
      <c r="C4919">
        <v>0</v>
      </c>
      <c r="D4919">
        <v>1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0</v>
      </c>
      <c r="K4919">
        <v>-0.71639357424126049</v>
      </c>
      <c r="L4919">
        <v>0.68036040937283682</v>
      </c>
      <c r="M4919">
        <v>0</v>
      </c>
      <c r="N4919">
        <f t="shared" si="456"/>
        <v>-4.2680021562740071</v>
      </c>
      <c r="O4919">
        <f t="shared" si="457"/>
        <v>1.4009744492982522E-2</v>
      </c>
      <c r="P4919">
        <f t="shared" si="458"/>
        <v>1.3816183295149267E-2</v>
      </c>
      <c r="Q4919">
        <f t="shared" si="459"/>
        <v>0.98618381670485078</v>
      </c>
      <c r="R4919">
        <f t="shared" si="460"/>
        <v>-6.0421285270970525E-3</v>
      </c>
      <c r="S4919">
        <f t="shared" si="461"/>
        <v>0</v>
      </c>
    </row>
    <row r="4920" spans="1:19" x14ac:dyDescent="0.35">
      <c r="A4920">
        <v>-9.8477299406946536E-2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1</v>
      </c>
      <c r="K4920">
        <v>0.50491966988745696</v>
      </c>
      <c r="L4920">
        <v>1.7584492550251767</v>
      </c>
      <c r="M4920">
        <v>0</v>
      </c>
      <c r="N4920">
        <f t="shared" si="456"/>
        <v>-3.8678270164277868</v>
      </c>
      <c r="O4920">
        <f t="shared" si="457"/>
        <v>2.0903743600133019E-2</v>
      </c>
      <c r="P4920">
        <f t="shared" si="458"/>
        <v>2.047572430914759E-2</v>
      </c>
      <c r="Q4920">
        <f t="shared" si="459"/>
        <v>0.97952427569085243</v>
      </c>
      <c r="R4920">
        <f t="shared" si="460"/>
        <v>-8.984796353329905E-3</v>
      </c>
      <c r="S4920">
        <f t="shared" si="461"/>
        <v>0</v>
      </c>
    </row>
    <row r="4921" spans="1:19" x14ac:dyDescent="0.35">
      <c r="A4921">
        <v>0.47647849243726326</v>
      </c>
      <c r="B4921">
        <v>0</v>
      </c>
      <c r="C4921">
        <v>0</v>
      </c>
      <c r="D4921">
        <v>1</v>
      </c>
      <c r="E4921">
        <v>0</v>
      </c>
      <c r="F4921">
        <v>0</v>
      </c>
      <c r="G4921">
        <v>1</v>
      </c>
      <c r="H4921">
        <v>1</v>
      </c>
      <c r="I4921">
        <v>0</v>
      </c>
      <c r="J4921">
        <v>1</v>
      </c>
      <c r="K4921">
        <v>-0.73295749708206592</v>
      </c>
      <c r="L4921">
        <v>1.1479652098967437</v>
      </c>
      <c r="M4921">
        <v>0</v>
      </c>
      <c r="N4921">
        <f t="shared" si="456"/>
        <v>-3.334327870293178</v>
      </c>
      <c r="O4921">
        <f t="shared" si="457"/>
        <v>3.5638531879156561E-2</v>
      </c>
      <c r="P4921">
        <f t="shared" si="458"/>
        <v>3.4412133946475298E-2</v>
      </c>
      <c r="Q4921">
        <f t="shared" si="459"/>
        <v>0.96558786605352465</v>
      </c>
      <c r="R4921">
        <f t="shared" si="460"/>
        <v>-1.5208200387000062E-2</v>
      </c>
      <c r="S4921">
        <f t="shared" si="461"/>
        <v>0</v>
      </c>
    </row>
    <row r="4922" spans="1:19" x14ac:dyDescent="0.35">
      <c r="A4922">
        <v>-0.89456993426816012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9.0159041953690219E-2</v>
      </c>
      <c r="L4922">
        <v>1.329811521211596</v>
      </c>
      <c r="M4922">
        <v>0</v>
      </c>
      <c r="N4922">
        <f t="shared" si="456"/>
        <v>-5.2111598982850955</v>
      </c>
      <c r="O4922">
        <f t="shared" si="457"/>
        <v>5.4553423742463338E-3</v>
      </c>
      <c r="P4922">
        <f t="shared" si="458"/>
        <v>5.4257430880662325E-3</v>
      </c>
      <c r="Q4922">
        <f t="shared" si="459"/>
        <v>0.9945742569119338</v>
      </c>
      <c r="R4922">
        <f t="shared" si="460"/>
        <v>-2.3627860305815251E-3</v>
      </c>
      <c r="S4922">
        <f t="shared" si="461"/>
        <v>0</v>
      </c>
    </row>
    <row r="4923" spans="1:19" x14ac:dyDescent="0.35">
      <c r="A4923">
        <v>1.4052532331086791</v>
      </c>
      <c r="B4923">
        <v>0</v>
      </c>
      <c r="C4923">
        <v>0</v>
      </c>
      <c r="D4923">
        <v>1</v>
      </c>
      <c r="E4923">
        <v>0</v>
      </c>
      <c r="F4923">
        <v>0</v>
      </c>
      <c r="G4923">
        <v>1</v>
      </c>
      <c r="H4923">
        <v>0</v>
      </c>
      <c r="I4923">
        <v>1</v>
      </c>
      <c r="J4923">
        <v>0</v>
      </c>
      <c r="K4923">
        <v>-0.58874094221478701</v>
      </c>
      <c r="L4923">
        <v>4.9312530605270348E-3</v>
      </c>
      <c r="M4923">
        <v>0</v>
      </c>
      <c r="N4923">
        <f t="shared" si="456"/>
        <v>-1.9696812979819658</v>
      </c>
      <c r="O4923">
        <f t="shared" si="457"/>
        <v>0.13950130847969236</v>
      </c>
      <c r="P4923">
        <f t="shared" si="458"/>
        <v>0.12242312267794862</v>
      </c>
      <c r="Q4923">
        <f t="shared" si="459"/>
        <v>0.87757687732205136</v>
      </c>
      <c r="R4923">
        <f t="shared" si="460"/>
        <v>-5.6714828213352525E-2</v>
      </c>
      <c r="S4923">
        <f t="shared" si="461"/>
        <v>1</v>
      </c>
    </row>
    <row r="4924" spans="1:19" x14ac:dyDescent="0.35">
      <c r="A4924">
        <v>-0.31961414242395031</v>
      </c>
      <c r="B4924">
        <v>0</v>
      </c>
      <c r="C4924">
        <v>0</v>
      </c>
      <c r="D4924">
        <v>1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-0.37142227454342014</v>
      </c>
      <c r="L4924">
        <v>0.23873365332248039</v>
      </c>
      <c r="M4924">
        <v>0</v>
      </c>
      <c r="N4924">
        <f t="shared" si="456"/>
        <v>-4.7469876680497807</v>
      </c>
      <c r="O4924">
        <f t="shared" si="457"/>
        <v>8.6777962738120735E-3</v>
      </c>
      <c r="P4924">
        <f t="shared" si="458"/>
        <v>8.603139977769899E-3</v>
      </c>
      <c r="Q4924">
        <f t="shared" si="459"/>
        <v>0.99139686002223015</v>
      </c>
      <c r="R4924">
        <f t="shared" si="460"/>
        <v>-3.7524609374023545E-3</v>
      </c>
      <c r="S4924">
        <f t="shared" si="461"/>
        <v>0</v>
      </c>
    </row>
    <row r="4925" spans="1:19" x14ac:dyDescent="0.35">
      <c r="A4925">
        <v>1.4052532331086791</v>
      </c>
      <c r="B4925">
        <v>0</v>
      </c>
      <c r="C4925">
        <v>0</v>
      </c>
      <c r="D4925">
        <v>1</v>
      </c>
      <c r="E4925">
        <v>1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-0.83410785256325082</v>
      </c>
      <c r="L4925">
        <v>0.6413933426625108</v>
      </c>
      <c r="M4925">
        <v>0</v>
      </c>
      <c r="N4925">
        <f t="shared" si="456"/>
        <v>-1.8689239261693196</v>
      </c>
      <c r="O4925">
        <f t="shared" si="457"/>
        <v>0.15428959951889751</v>
      </c>
      <c r="P4925">
        <f t="shared" si="458"/>
        <v>0.13366628234647931</v>
      </c>
      <c r="Q4925">
        <f t="shared" si="459"/>
        <v>0.86633371765352063</v>
      </c>
      <c r="R4925">
        <f t="shared" si="460"/>
        <v>-6.2314782558280921E-2</v>
      </c>
      <c r="S4925">
        <f t="shared" si="461"/>
        <v>1</v>
      </c>
    </row>
    <row r="4926" spans="1:19" x14ac:dyDescent="0.35">
      <c r="A4926">
        <v>1.2725711272984768</v>
      </c>
      <c r="B4926">
        <v>0</v>
      </c>
      <c r="C4926">
        <v>1</v>
      </c>
      <c r="D4926">
        <v>1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2.9179519493359867</v>
      </c>
      <c r="L4926">
        <v>-9.8980924833674058E-2</v>
      </c>
      <c r="M4926">
        <v>0</v>
      </c>
      <c r="N4926">
        <f t="shared" si="456"/>
        <v>-1.0762590408551689</v>
      </c>
      <c r="O4926">
        <f t="shared" si="457"/>
        <v>0.3408683178796495</v>
      </c>
      <c r="P4926">
        <f t="shared" si="458"/>
        <v>0.25421461103553672</v>
      </c>
      <c r="Q4926">
        <f t="shared" si="459"/>
        <v>0.74578538896446323</v>
      </c>
      <c r="R4926">
        <f t="shared" si="460"/>
        <v>-0.12738612936069563</v>
      </c>
      <c r="S4926">
        <f t="shared" si="461"/>
        <v>1</v>
      </c>
    </row>
    <row r="4927" spans="1:19" x14ac:dyDescent="0.35">
      <c r="A4927">
        <v>0.16688691221345797</v>
      </c>
      <c r="B4927">
        <v>0</v>
      </c>
      <c r="C4927">
        <v>0</v>
      </c>
      <c r="D4927">
        <v>1</v>
      </c>
      <c r="E4927">
        <v>0</v>
      </c>
      <c r="F4927">
        <v>0</v>
      </c>
      <c r="G4927">
        <v>1</v>
      </c>
      <c r="H4927">
        <v>1</v>
      </c>
      <c r="I4927">
        <v>1</v>
      </c>
      <c r="J4927">
        <v>0</v>
      </c>
      <c r="K4927">
        <v>0.65465753236833768</v>
      </c>
      <c r="L4927">
        <v>0.42057996463733321</v>
      </c>
      <c r="M4927">
        <v>0</v>
      </c>
      <c r="N4927">
        <f t="shared" si="456"/>
        <v>-3.7356149364731501</v>
      </c>
      <c r="O4927">
        <f t="shared" si="457"/>
        <v>2.385849509798443E-2</v>
      </c>
      <c r="P4927">
        <f t="shared" si="458"/>
        <v>2.3302531758259373E-2</v>
      </c>
      <c r="Q4927">
        <f t="shared" si="459"/>
        <v>0.97669746824174064</v>
      </c>
      <c r="R4927">
        <f t="shared" si="460"/>
        <v>-1.0239938041502994E-2</v>
      </c>
      <c r="S4927">
        <f t="shared" si="461"/>
        <v>0</v>
      </c>
    </row>
    <row r="4928" spans="1:19" x14ac:dyDescent="0.35">
      <c r="A4928">
        <v>-1.248388883095366</v>
      </c>
      <c r="B4928">
        <v>0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-0.52911081998788745</v>
      </c>
      <c r="L4928">
        <v>1.5116578325264483</v>
      </c>
      <c r="M4928">
        <v>0</v>
      </c>
      <c r="N4928">
        <f t="shared" si="456"/>
        <v>-6.1648960060547768</v>
      </c>
      <c r="O4928">
        <f t="shared" si="457"/>
        <v>2.1019369419392679E-3</v>
      </c>
      <c r="P4928">
        <f t="shared" si="458"/>
        <v>2.0975280702017563E-3</v>
      </c>
      <c r="Q4928">
        <f t="shared" si="459"/>
        <v>0.9979024719297982</v>
      </c>
      <c r="R4928">
        <f t="shared" si="460"/>
        <v>-9.1190157078325173E-4</v>
      </c>
      <c r="S4928">
        <f t="shared" si="461"/>
        <v>0</v>
      </c>
    </row>
    <row r="4929" spans="1:19" x14ac:dyDescent="0.35">
      <c r="A4929">
        <v>-0.14270466801034729</v>
      </c>
      <c r="B4929">
        <v>1</v>
      </c>
      <c r="C4929">
        <v>0</v>
      </c>
      <c r="D4929">
        <v>1</v>
      </c>
      <c r="E4929">
        <v>0</v>
      </c>
      <c r="F4929">
        <v>1</v>
      </c>
      <c r="G4929">
        <v>0</v>
      </c>
      <c r="H4929">
        <v>1</v>
      </c>
      <c r="I4929">
        <v>0</v>
      </c>
      <c r="J4929">
        <v>1</v>
      </c>
      <c r="K4929">
        <v>-0.2859524326848642</v>
      </c>
      <c r="L4929">
        <v>-0.5276186586472551</v>
      </c>
      <c r="M4929">
        <v>0</v>
      </c>
      <c r="N4929">
        <f t="shared" si="456"/>
        <v>-4.1153526710782113</v>
      </c>
      <c r="O4929">
        <f t="shared" si="457"/>
        <v>1.6320183737599477E-2</v>
      </c>
      <c r="P4929">
        <f t="shared" si="458"/>
        <v>1.6058112392868834E-2</v>
      </c>
      <c r="Q4929">
        <f t="shared" si="459"/>
        <v>0.98394188760713119</v>
      </c>
      <c r="R4929">
        <f t="shared" si="460"/>
        <v>-7.0305505898205249E-3</v>
      </c>
      <c r="S4929">
        <f t="shared" si="461"/>
        <v>0</v>
      </c>
    </row>
    <row r="4930" spans="1:19" x14ac:dyDescent="0.35">
      <c r="A4930">
        <v>1.2283437586950761</v>
      </c>
      <c r="B4930">
        <v>0</v>
      </c>
      <c r="C4930">
        <v>0</v>
      </c>
      <c r="D4930">
        <v>1</v>
      </c>
      <c r="E4930">
        <v>0</v>
      </c>
      <c r="F4930">
        <v>1</v>
      </c>
      <c r="G4930">
        <v>0</v>
      </c>
      <c r="H4930">
        <v>1</v>
      </c>
      <c r="I4930">
        <v>1</v>
      </c>
      <c r="J4930">
        <v>0</v>
      </c>
      <c r="K4930">
        <v>2.2562784449219473</v>
      </c>
      <c r="L4930">
        <v>0.38161289792700759</v>
      </c>
      <c r="M4930">
        <v>0</v>
      </c>
      <c r="N4930">
        <f t="shared" si="456"/>
        <v>-1.9451034922879389</v>
      </c>
      <c r="O4930">
        <f t="shared" si="457"/>
        <v>0.14297242602892049</v>
      </c>
      <c r="P4930">
        <f t="shared" si="458"/>
        <v>0.12508825477588809</v>
      </c>
      <c r="Q4930">
        <f t="shared" si="459"/>
        <v>0.87491174522411197</v>
      </c>
      <c r="R4930">
        <f t="shared" si="460"/>
        <v>-5.8035753257982756E-2</v>
      </c>
      <c r="S4930">
        <f t="shared" si="461"/>
        <v>1</v>
      </c>
    </row>
    <row r="4931" spans="1:19" x14ac:dyDescent="0.35">
      <c r="A4931">
        <v>-0.23115940521714878</v>
      </c>
      <c r="B4931">
        <v>0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0.11445279545353801</v>
      </c>
      <c r="L4931">
        <v>-0.24186016943820124</v>
      </c>
      <c r="M4931">
        <v>0</v>
      </c>
      <c r="N4931">
        <f t="shared" si="456"/>
        <v>-4.611128404218749</v>
      </c>
      <c r="O4931">
        <f t="shared" si="457"/>
        <v>9.9405949675088028E-3</v>
      </c>
      <c r="P4931">
        <f t="shared" si="458"/>
        <v>9.8427521549706645E-3</v>
      </c>
      <c r="Q4931">
        <f t="shared" si="459"/>
        <v>0.99015724784502934</v>
      </c>
      <c r="R4931">
        <f t="shared" si="460"/>
        <v>-4.2958291919947822E-3</v>
      </c>
      <c r="S4931">
        <f t="shared" si="461"/>
        <v>0</v>
      </c>
    </row>
    <row r="4932" spans="1:19" x14ac:dyDescent="0.35">
      <c r="A4932">
        <v>-1.4695257261123698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-0.80186341609981615</v>
      </c>
      <c r="L4932">
        <v>-1.9694001269293004</v>
      </c>
      <c r="M4932">
        <v>0</v>
      </c>
      <c r="N4932">
        <f t="shared" si="456"/>
        <v>-6.9221086385757307</v>
      </c>
      <c r="O4932">
        <f t="shared" si="457"/>
        <v>9.8574915879167681E-4</v>
      </c>
      <c r="P4932">
        <f t="shared" si="458"/>
        <v>9.8477841429818621E-4</v>
      </c>
      <c r="Q4932">
        <f t="shared" si="459"/>
        <v>0.99901522158570177</v>
      </c>
      <c r="R4932">
        <f t="shared" si="460"/>
        <v>-4.2789455648620608E-4</v>
      </c>
      <c r="S4932">
        <f t="shared" si="461"/>
        <v>0</v>
      </c>
    </row>
    <row r="4933" spans="1:19" x14ac:dyDescent="0.35">
      <c r="A4933">
        <v>-1.425298357508969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0.34369748757028451</v>
      </c>
      <c r="L4933">
        <v>-0.70946496996210795</v>
      </c>
      <c r="M4933">
        <v>0</v>
      </c>
      <c r="N4933">
        <f t="shared" si="456"/>
        <v>-6.6478824237557319</v>
      </c>
      <c r="O4933">
        <f t="shared" si="457"/>
        <v>1.2967651992660421E-3</v>
      </c>
      <c r="P4933">
        <f t="shared" si="458"/>
        <v>1.2950857771002341E-3</v>
      </c>
      <c r="Q4933">
        <f t="shared" si="459"/>
        <v>0.99870491422289975</v>
      </c>
      <c r="R4933">
        <f t="shared" si="460"/>
        <v>-5.6281313094225433E-4</v>
      </c>
      <c r="S4933">
        <f t="shared" si="461"/>
        <v>0</v>
      </c>
    </row>
    <row r="4934" spans="1:19" x14ac:dyDescent="0.35">
      <c r="A4934">
        <v>-1.8799557067519288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-0.5757106562466866</v>
      </c>
      <c r="L4934">
        <v>-1.6186965265363706</v>
      </c>
      <c r="M4934">
        <v>0</v>
      </c>
      <c r="N4934">
        <f t="shared" ref="N4934:N4997" si="462">$M$3+SUMPRODUCT($A$3:$L$3,A4934:L4934)</f>
        <v>-7.4792966281922002</v>
      </c>
      <c r="O4934">
        <f t="shared" ref="O4934:O4997" si="463">EXP(N4934)</f>
        <v>5.6465443794193233E-4</v>
      </c>
      <c r="P4934">
        <f t="shared" ref="P4934:P4997" si="464">O4934/(1+O4934)</f>
        <v>5.6433578323743792E-4</v>
      </c>
      <c r="Q4934">
        <f t="shared" ref="Q4934:Q4997" si="465">IF(M4934=1,P4934,1-P4934)</f>
        <v>0.99943566421676255</v>
      </c>
      <c r="R4934">
        <f t="shared" ref="R4934:R4997" si="466">LOG(Q4934)</f>
        <v>-2.4515709857039281E-4</v>
      </c>
      <c r="S4934">
        <f t="shared" ref="S4934:S4997" si="467">IF(P4934&gt;U$2,1,0)</f>
        <v>0</v>
      </c>
    </row>
    <row r="4935" spans="1:19" x14ac:dyDescent="0.35">
      <c r="A4935">
        <v>-1.5137530947157707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-0.4803024606836474</v>
      </c>
      <c r="L4935">
        <v>-1.8135318600879982</v>
      </c>
      <c r="M4935">
        <v>0</v>
      </c>
      <c r="N4935">
        <f t="shared" si="462"/>
        <v>-6.8593031033657219</v>
      </c>
      <c r="O4935">
        <f t="shared" si="463"/>
        <v>1.0496451719866136E-3</v>
      </c>
      <c r="P4935">
        <f t="shared" si="464"/>
        <v>1.0485445722387505E-3</v>
      </c>
      <c r="Q4935">
        <f t="shared" si="465"/>
        <v>0.9989514554277612</v>
      </c>
      <c r="R4935">
        <f t="shared" si="466"/>
        <v>-4.5561603037641053E-4</v>
      </c>
      <c r="S4935">
        <f t="shared" si="467"/>
        <v>0</v>
      </c>
    </row>
    <row r="4936" spans="1:19" x14ac:dyDescent="0.35">
      <c r="A4936">
        <v>0.43225112383386249</v>
      </c>
      <c r="B4936">
        <v>1</v>
      </c>
      <c r="C4936">
        <v>0</v>
      </c>
      <c r="D4936">
        <v>1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1</v>
      </c>
      <c r="K4936">
        <v>-0.16647133592652141</v>
      </c>
      <c r="L4936">
        <v>1.2908444545012698</v>
      </c>
      <c r="M4936">
        <v>0</v>
      </c>
      <c r="N4936">
        <f t="shared" si="462"/>
        <v>-2.9742823495466828</v>
      </c>
      <c r="O4936">
        <f t="shared" si="463"/>
        <v>5.1084081366733494E-2</v>
      </c>
      <c r="P4936">
        <f t="shared" si="464"/>
        <v>4.8601327212860493E-2</v>
      </c>
      <c r="Q4936">
        <f t="shared" si="465"/>
        <v>0.95139867278713952</v>
      </c>
      <c r="R4936">
        <f t="shared" si="466"/>
        <v>-2.1637458761843024E-2</v>
      </c>
      <c r="S4936">
        <f t="shared" si="467"/>
        <v>0</v>
      </c>
    </row>
    <row r="4937" spans="1:19" x14ac:dyDescent="0.35">
      <c r="A4937">
        <v>-0.67343309125115636</v>
      </c>
      <c r="B4937">
        <v>1</v>
      </c>
      <c r="C4937">
        <v>0</v>
      </c>
      <c r="D4937">
        <v>0</v>
      </c>
      <c r="E4937">
        <v>1</v>
      </c>
      <c r="F4937">
        <v>0</v>
      </c>
      <c r="G4937">
        <v>0</v>
      </c>
      <c r="H4937">
        <v>1</v>
      </c>
      <c r="I4937">
        <v>0</v>
      </c>
      <c r="J4937">
        <v>1</v>
      </c>
      <c r="K4937">
        <v>-0.43149410137940769</v>
      </c>
      <c r="L4937">
        <v>1.26486641002772</v>
      </c>
      <c r="M4937">
        <v>0</v>
      </c>
      <c r="N4937">
        <f t="shared" si="462"/>
        <v>-4.4237720131782527</v>
      </c>
      <c r="O4937">
        <f t="shared" si="463"/>
        <v>1.1988924506444239E-2</v>
      </c>
      <c r="P4937">
        <f t="shared" si="464"/>
        <v>1.1846893000623838E-2</v>
      </c>
      <c r="Q4937">
        <f t="shared" si="465"/>
        <v>0.9881531069993762</v>
      </c>
      <c r="R4937">
        <f t="shared" si="466"/>
        <v>-5.1757594879140219E-3</v>
      </c>
      <c r="S4937">
        <f t="shared" si="467"/>
        <v>0</v>
      </c>
    </row>
    <row r="4938" spans="1:19" x14ac:dyDescent="0.35">
      <c r="A4938">
        <v>1.6706174447290836</v>
      </c>
      <c r="B4938">
        <v>0</v>
      </c>
      <c r="C4938">
        <v>0</v>
      </c>
      <c r="D4938">
        <v>1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-0.56775997328310002</v>
      </c>
      <c r="L4938">
        <v>0.43356898687410861</v>
      </c>
      <c r="M4938">
        <v>0</v>
      </c>
      <c r="N4938">
        <f t="shared" si="462"/>
        <v>-1.4754490117178154</v>
      </c>
      <c r="O4938">
        <f t="shared" si="463"/>
        <v>0.22867602577475465</v>
      </c>
      <c r="P4938">
        <f t="shared" si="464"/>
        <v>0.18611580349715098</v>
      </c>
      <c r="Q4938">
        <f t="shared" si="465"/>
        <v>0.81388419650284904</v>
      </c>
      <c r="R4938">
        <f t="shared" si="466"/>
        <v>-8.9437384297020542E-2</v>
      </c>
      <c r="S4938">
        <f t="shared" si="467"/>
        <v>1</v>
      </c>
    </row>
    <row r="4939" spans="1:19" x14ac:dyDescent="0.35">
      <c r="A4939">
        <v>-1.8534192855898883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1.9265452195042974E-2</v>
      </c>
      <c r="L4939">
        <v>-9.8980924833674058E-2</v>
      </c>
      <c r="M4939">
        <v>0</v>
      </c>
      <c r="N4939">
        <f t="shared" si="462"/>
        <v>-7.401763273425134</v>
      </c>
      <c r="O4939">
        <f t="shared" si="463"/>
        <v>6.1017590505469017E-4</v>
      </c>
      <c r="P4939">
        <f t="shared" si="464"/>
        <v>6.098038174584666E-4</v>
      </c>
      <c r="Q4939">
        <f t="shared" si="465"/>
        <v>0.99939019618254155</v>
      </c>
      <c r="R4939">
        <f t="shared" si="466"/>
        <v>-2.6491521433204604E-4</v>
      </c>
      <c r="S4939">
        <f t="shared" si="467"/>
        <v>0</v>
      </c>
    </row>
    <row r="4940" spans="1:19" x14ac:dyDescent="0.35">
      <c r="A4940">
        <v>-1.2041615144919653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-0.19694895395360323</v>
      </c>
      <c r="L4940">
        <v>0.2257446310857055</v>
      </c>
      <c r="M4940">
        <v>0</v>
      </c>
      <c r="N4940">
        <f t="shared" si="462"/>
        <v>-6.0554558006384465</v>
      </c>
      <c r="O4940">
        <f t="shared" si="463"/>
        <v>2.3450330094969031E-3</v>
      </c>
      <c r="P4940">
        <f t="shared" si="464"/>
        <v>2.3395466952692372E-3</v>
      </c>
      <c r="Q4940">
        <f t="shared" si="465"/>
        <v>0.99766045330473074</v>
      </c>
      <c r="R4940">
        <f t="shared" si="466"/>
        <v>-1.0172426277560113E-3</v>
      </c>
      <c r="S4940">
        <f t="shared" si="467"/>
        <v>0</v>
      </c>
    </row>
    <row r="4941" spans="1:19" x14ac:dyDescent="0.35">
      <c r="A4941">
        <v>-0.8503425656647593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-0.32990204128913475</v>
      </c>
      <c r="L4941">
        <v>-9.8980924833674058E-2</v>
      </c>
      <c r="M4941">
        <v>0</v>
      </c>
      <c r="N4941">
        <f t="shared" si="462"/>
        <v>-5.3254275529456319</v>
      </c>
      <c r="O4941">
        <f t="shared" si="463"/>
        <v>4.8662699813208365E-3</v>
      </c>
      <c r="P4941">
        <f t="shared" si="464"/>
        <v>4.8427040758481166E-3</v>
      </c>
      <c r="Q4941">
        <f t="shared" si="465"/>
        <v>0.99515729592415192</v>
      </c>
      <c r="R4941">
        <f t="shared" si="466"/>
        <v>-2.1082686484483605E-3</v>
      </c>
      <c r="S4941">
        <f t="shared" si="467"/>
        <v>0</v>
      </c>
    </row>
    <row r="4942" spans="1:19" x14ac:dyDescent="0.35">
      <c r="A4942">
        <v>0.83029744126446925</v>
      </c>
      <c r="B4942">
        <v>1</v>
      </c>
      <c r="C4942">
        <v>0</v>
      </c>
      <c r="D4942">
        <v>1</v>
      </c>
      <c r="E4942">
        <v>0</v>
      </c>
      <c r="F4942">
        <v>1</v>
      </c>
      <c r="G4942">
        <v>0</v>
      </c>
      <c r="H4942">
        <v>1</v>
      </c>
      <c r="I4942">
        <v>0</v>
      </c>
      <c r="J4942">
        <v>1</v>
      </c>
      <c r="K4942">
        <v>-5.427836521813293E-2</v>
      </c>
      <c r="L4942">
        <v>0.82323965397736409</v>
      </c>
      <c r="M4942">
        <v>0</v>
      </c>
      <c r="N4942">
        <f t="shared" si="462"/>
        <v>-2.4464669121099423</v>
      </c>
      <c r="O4942">
        <f t="shared" si="463"/>
        <v>8.659900854858496E-2</v>
      </c>
      <c r="P4942">
        <f t="shared" si="464"/>
        <v>7.9697301274238061E-2</v>
      </c>
      <c r="Q4942">
        <f t="shared" si="465"/>
        <v>0.92030269872576198</v>
      </c>
      <c r="R4942">
        <f t="shared" si="466"/>
        <v>-3.6069304432217876E-2</v>
      </c>
      <c r="S4942">
        <f t="shared" si="467"/>
        <v>1</v>
      </c>
    </row>
    <row r="4943" spans="1:19" x14ac:dyDescent="0.35">
      <c r="A4943">
        <v>0.83029744126446925</v>
      </c>
      <c r="B4943">
        <v>0</v>
      </c>
      <c r="C4943">
        <v>0</v>
      </c>
      <c r="D4943">
        <v>1</v>
      </c>
      <c r="E4943">
        <v>1</v>
      </c>
      <c r="F4943">
        <v>0</v>
      </c>
      <c r="G4943">
        <v>0</v>
      </c>
      <c r="H4943">
        <v>1</v>
      </c>
      <c r="I4943">
        <v>1</v>
      </c>
      <c r="J4943">
        <v>0</v>
      </c>
      <c r="K4943">
        <v>-0.70733862975495332</v>
      </c>
      <c r="L4943">
        <v>-0.91728932575051059</v>
      </c>
      <c r="M4943">
        <v>0</v>
      </c>
      <c r="N4943">
        <f t="shared" si="462"/>
        <v>-2.7405243950098925</v>
      </c>
      <c r="O4943">
        <f t="shared" si="463"/>
        <v>6.4536495402022928E-2</v>
      </c>
      <c r="P4943">
        <f t="shared" si="464"/>
        <v>6.0624032788702729E-2</v>
      </c>
      <c r="Q4943">
        <f t="shared" si="465"/>
        <v>0.93937596721129724</v>
      </c>
      <c r="R4943">
        <f t="shared" si="466"/>
        <v>-2.716055490541E-2</v>
      </c>
      <c r="S4943">
        <f t="shared" si="467"/>
        <v>1</v>
      </c>
    </row>
    <row r="4944" spans="1:19" x14ac:dyDescent="0.35">
      <c r="A4944">
        <v>0.69761533545426702</v>
      </c>
      <c r="B4944">
        <v>0</v>
      </c>
      <c r="C4944">
        <v>0</v>
      </c>
      <c r="D4944">
        <v>1</v>
      </c>
      <c r="E4944">
        <v>1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-0.77447773033635137</v>
      </c>
      <c r="L4944">
        <v>-9.8980924833674058E-2</v>
      </c>
      <c r="M4944">
        <v>0</v>
      </c>
      <c r="N4944">
        <f t="shared" si="462"/>
        <v>-3.129349574935798</v>
      </c>
      <c r="O4944">
        <f t="shared" si="463"/>
        <v>4.3746241653308565E-2</v>
      </c>
      <c r="P4944">
        <f t="shared" si="464"/>
        <v>4.1912717773252922E-2</v>
      </c>
      <c r="Q4944">
        <f t="shared" si="465"/>
        <v>0.95808728222674711</v>
      </c>
      <c r="R4944">
        <f t="shared" si="466"/>
        <v>-1.8594924676407852E-2</v>
      </c>
      <c r="S4944">
        <f t="shared" si="467"/>
        <v>0</v>
      </c>
    </row>
    <row r="4945" spans="1:19" x14ac:dyDescent="0.35">
      <c r="A4945">
        <v>-1.0714794086817632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-1.0547393048027784</v>
      </c>
      <c r="L4945">
        <v>-8.599190259689915E-2</v>
      </c>
      <c r="M4945">
        <v>0</v>
      </c>
      <c r="N4945">
        <f t="shared" si="462"/>
        <v>-5.8949571945386054</v>
      </c>
      <c r="O4945">
        <f t="shared" si="463"/>
        <v>2.7532941965716581E-3</v>
      </c>
      <c r="P4945">
        <f t="shared" si="464"/>
        <v>2.7457343820322818E-3</v>
      </c>
      <c r="Q4945">
        <f t="shared" si="465"/>
        <v>0.99725426561796771</v>
      </c>
      <c r="R4945">
        <f t="shared" si="466"/>
        <v>-1.1940973792325831E-3</v>
      </c>
      <c r="S4945">
        <f t="shared" si="467"/>
        <v>0</v>
      </c>
    </row>
    <row r="4946" spans="1:19" x14ac:dyDescent="0.35">
      <c r="A4946">
        <v>0.34379638662706097</v>
      </c>
      <c r="B4946">
        <v>1</v>
      </c>
      <c r="C4946">
        <v>0</v>
      </c>
      <c r="D4946">
        <v>1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1.5502136272945495</v>
      </c>
      <c r="L4946">
        <v>-6.0013858123348876E-2</v>
      </c>
      <c r="M4946">
        <v>0</v>
      </c>
      <c r="N4946">
        <f t="shared" si="462"/>
        <v>-3.3597908457560948</v>
      </c>
      <c r="O4946">
        <f t="shared" si="463"/>
        <v>3.4742524731368567E-2</v>
      </c>
      <c r="P4946">
        <f t="shared" si="464"/>
        <v>3.3576009394596144E-2</v>
      </c>
      <c r="Q4946">
        <f t="shared" si="465"/>
        <v>0.96642399060540385</v>
      </c>
      <c r="R4946">
        <f t="shared" si="466"/>
        <v>-1.48322976196504E-2</v>
      </c>
      <c r="S4946">
        <f t="shared" si="467"/>
        <v>0</v>
      </c>
    </row>
    <row r="4947" spans="1:19" x14ac:dyDescent="0.35">
      <c r="A4947">
        <v>-0.23115940521714878</v>
      </c>
      <c r="B4947">
        <v>0</v>
      </c>
      <c r="C4947">
        <v>0</v>
      </c>
      <c r="D4947">
        <v>1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-0.7152893127185399</v>
      </c>
      <c r="L4947">
        <v>1.1089981431864175</v>
      </c>
      <c r="M4947">
        <v>0</v>
      </c>
      <c r="N4947">
        <f t="shared" si="462"/>
        <v>-4.7262671851023077</v>
      </c>
      <c r="O4947">
        <f t="shared" si="463"/>
        <v>8.859480192517654E-3</v>
      </c>
      <c r="P4947">
        <f t="shared" si="464"/>
        <v>8.7816790806456279E-3</v>
      </c>
      <c r="Q4947">
        <f t="shared" si="465"/>
        <v>0.99121832091935436</v>
      </c>
      <c r="R4947">
        <f t="shared" si="466"/>
        <v>-3.8306793916317713E-3</v>
      </c>
      <c r="S4947">
        <f t="shared" si="467"/>
        <v>0</v>
      </c>
    </row>
    <row r="4948" spans="1:19" x14ac:dyDescent="0.35">
      <c r="A4948">
        <v>-0.76188782845795777</v>
      </c>
      <c r="B4948">
        <v>0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-0.85994757219490725</v>
      </c>
      <c r="L4948">
        <v>-0.91728932575051059</v>
      </c>
      <c r="M4948">
        <v>0</v>
      </c>
      <c r="N4948">
        <f t="shared" si="462"/>
        <v>-5.2748449913668818</v>
      </c>
      <c r="O4948">
        <f t="shared" si="463"/>
        <v>5.1187500972358409E-3</v>
      </c>
      <c r="P4948">
        <f t="shared" si="464"/>
        <v>5.0926819311058018E-3</v>
      </c>
      <c r="Q4948">
        <f t="shared" si="465"/>
        <v>0.99490731806889421</v>
      </c>
      <c r="R4948">
        <f t="shared" si="466"/>
        <v>-2.2173746573126629E-3</v>
      </c>
      <c r="S4948">
        <f t="shared" si="467"/>
        <v>0</v>
      </c>
    </row>
    <row r="4949" spans="1:19" x14ac:dyDescent="0.35">
      <c r="A4949">
        <v>-1.3368436203021676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-0.40123733565686975</v>
      </c>
      <c r="L4949">
        <v>-1.1770697704860142</v>
      </c>
      <c r="M4949">
        <v>0</v>
      </c>
      <c r="N4949">
        <f t="shared" si="462"/>
        <v>-6.5446931734964178</v>
      </c>
      <c r="O4949">
        <f t="shared" si="463"/>
        <v>1.4377251470871391E-3</v>
      </c>
      <c r="P4949">
        <f t="shared" si="464"/>
        <v>1.4356610610769349E-3</v>
      </c>
      <c r="Q4949">
        <f t="shared" si="465"/>
        <v>0.99856433893892305</v>
      </c>
      <c r="R4949">
        <f t="shared" si="466"/>
        <v>-6.2394767264436221E-4</v>
      </c>
      <c r="S4949">
        <f t="shared" si="467"/>
        <v>0</v>
      </c>
    </row>
    <row r="4950" spans="1:19" x14ac:dyDescent="0.35">
      <c r="A4950">
        <v>-1.7348899377327744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-0.2632046453168248</v>
      </c>
      <c r="L4950">
        <v>-1.6446745710099211</v>
      </c>
      <c r="M4950">
        <v>0</v>
      </c>
      <c r="N4950">
        <f t="shared" si="462"/>
        <v>-7.1888887647998807</v>
      </c>
      <c r="O4950">
        <f t="shared" si="463"/>
        <v>7.5492755663184995E-4</v>
      </c>
      <c r="P4950">
        <f t="shared" si="464"/>
        <v>7.5435807093653226E-4</v>
      </c>
      <c r="Q4950">
        <f t="shared" si="465"/>
        <v>0.99924564192906351</v>
      </c>
      <c r="R4950">
        <f t="shared" si="466"/>
        <v>-3.2773717872746022E-4</v>
      </c>
      <c r="S4950">
        <f t="shared" si="467"/>
        <v>0</v>
      </c>
    </row>
    <row r="4951" spans="1:19" x14ac:dyDescent="0.35">
      <c r="A4951">
        <v>0.52070586104066396</v>
      </c>
      <c r="B4951">
        <v>0</v>
      </c>
      <c r="C4951">
        <v>0</v>
      </c>
      <c r="D4951">
        <v>1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0.11511535236717024</v>
      </c>
      <c r="L4951">
        <v>0.61541529818896101</v>
      </c>
      <c r="M4951">
        <v>0</v>
      </c>
      <c r="N4951">
        <f t="shared" si="462"/>
        <v>-3.7107453941698445</v>
      </c>
      <c r="O4951">
        <f t="shared" si="463"/>
        <v>2.4459284666833062E-2</v>
      </c>
      <c r="P4951">
        <f t="shared" si="464"/>
        <v>2.3875311623328718E-2</v>
      </c>
      <c r="Q4951">
        <f t="shared" si="465"/>
        <v>0.97612468837667132</v>
      </c>
      <c r="R4951">
        <f t="shared" si="466"/>
        <v>-1.0494702809544258E-2</v>
      </c>
      <c r="S4951">
        <f t="shared" si="467"/>
        <v>0</v>
      </c>
    </row>
    <row r="4952" spans="1:19" x14ac:dyDescent="0.35">
      <c r="A4952">
        <v>3.4204806403255718E-2</v>
      </c>
      <c r="B4952">
        <v>0</v>
      </c>
      <c r="C4952">
        <v>0</v>
      </c>
      <c r="D4952">
        <v>1</v>
      </c>
      <c r="E4952">
        <v>1</v>
      </c>
      <c r="F4952">
        <v>0</v>
      </c>
      <c r="G4952">
        <v>0</v>
      </c>
      <c r="H4952">
        <v>1</v>
      </c>
      <c r="I4952">
        <v>0</v>
      </c>
      <c r="J4952">
        <v>1</v>
      </c>
      <c r="K4952">
        <v>-0.48759058673360206</v>
      </c>
      <c r="L4952">
        <v>-0.99522345917116184</v>
      </c>
      <c r="M4952">
        <v>0</v>
      </c>
      <c r="N4952">
        <f t="shared" si="462"/>
        <v>-3.9254791633420232</v>
      </c>
      <c r="O4952">
        <f t="shared" si="463"/>
        <v>1.9732679429221529E-2</v>
      </c>
      <c r="P4952">
        <f t="shared" si="464"/>
        <v>1.9350835593762248E-2</v>
      </c>
      <c r="Q4952">
        <f t="shared" si="465"/>
        <v>0.98064916440623773</v>
      </c>
      <c r="R4952">
        <f t="shared" si="466"/>
        <v>-8.4863373848701965E-3</v>
      </c>
      <c r="S4952">
        <f t="shared" si="467"/>
        <v>0</v>
      </c>
    </row>
    <row r="4953" spans="1:19" x14ac:dyDescent="0.35">
      <c r="A4953">
        <v>-0.54075098544095401</v>
      </c>
      <c r="B4953">
        <v>0</v>
      </c>
      <c r="C4953">
        <v>0</v>
      </c>
      <c r="D4953">
        <v>1</v>
      </c>
      <c r="E4953">
        <v>1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0.24652247357089307</v>
      </c>
      <c r="L4953">
        <v>-6.0013858123348876E-2</v>
      </c>
      <c r="M4953">
        <v>0</v>
      </c>
      <c r="N4953">
        <f t="shared" si="462"/>
        <v>-5.0184684268907045</v>
      </c>
      <c r="O4953">
        <f t="shared" si="463"/>
        <v>6.6146497749511547E-3</v>
      </c>
      <c r="P4953">
        <f t="shared" si="464"/>
        <v>6.5711836961939631E-3</v>
      </c>
      <c r="Q4953">
        <f t="shared" si="465"/>
        <v>0.99342881630380608</v>
      </c>
      <c r="R4953">
        <f t="shared" si="466"/>
        <v>-2.8632466155863127E-3</v>
      </c>
      <c r="S4953">
        <f t="shared" si="467"/>
        <v>0</v>
      </c>
    </row>
    <row r="4954" spans="1:19" x14ac:dyDescent="0.35">
      <c r="A4954">
        <v>0.6533879668508662</v>
      </c>
      <c r="B4954">
        <v>0</v>
      </c>
      <c r="C4954">
        <v>0</v>
      </c>
      <c r="D4954">
        <v>1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  <c r="K4954">
        <v>-0.46837643623826775</v>
      </c>
      <c r="L4954">
        <v>-9.8980924833674058E-2</v>
      </c>
      <c r="M4954">
        <v>0</v>
      </c>
      <c r="N4954">
        <f t="shared" si="462"/>
        <v>-3.2851585189075592</v>
      </c>
      <c r="O4954">
        <f t="shared" si="463"/>
        <v>3.7434650523143168E-2</v>
      </c>
      <c r="P4954">
        <f t="shared" si="464"/>
        <v>3.6083863696152949E-2</v>
      </c>
      <c r="Q4954">
        <f t="shared" si="465"/>
        <v>0.96391613630384709</v>
      </c>
      <c r="R4954">
        <f t="shared" si="466"/>
        <v>-1.596074942167007E-2</v>
      </c>
      <c r="S4954">
        <f t="shared" si="467"/>
        <v>0</v>
      </c>
    </row>
    <row r="4955" spans="1:19" x14ac:dyDescent="0.35">
      <c r="A4955">
        <v>-1.1599341458885646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-0.8235069419451353</v>
      </c>
      <c r="L4955">
        <v>1.5895919659470996</v>
      </c>
      <c r="M4955">
        <v>0</v>
      </c>
      <c r="N4955">
        <f t="shared" si="462"/>
        <v>-5.9820304494649044</v>
      </c>
      <c r="O4955">
        <f t="shared" si="463"/>
        <v>2.5236968475387512E-3</v>
      </c>
      <c r="P4955">
        <f t="shared" si="464"/>
        <v>2.5173438348385976E-3</v>
      </c>
      <c r="Q4955">
        <f t="shared" si="465"/>
        <v>0.99748265616516141</v>
      </c>
      <c r="R4955">
        <f t="shared" si="466"/>
        <v>-1.0946469166524253E-3</v>
      </c>
      <c r="S4955">
        <f t="shared" si="467"/>
        <v>0</v>
      </c>
    </row>
    <row r="4956" spans="1:19" x14ac:dyDescent="0.35">
      <c r="A4956">
        <v>-0.89456993426816012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0.59038951174601284</v>
      </c>
      <c r="L4956">
        <v>-0.51462963641048021</v>
      </c>
      <c r="M4956">
        <v>0</v>
      </c>
      <c r="N4956">
        <f t="shared" si="462"/>
        <v>-5.3431191594405885</v>
      </c>
      <c r="O4956">
        <f t="shared" si="463"/>
        <v>4.7809349305431431E-3</v>
      </c>
      <c r="P4956">
        <f t="shared" si="464"/>
        <v>4.7581863512106068E-3</v>
      </c>
      <c r="Q4956">
        <f t="shared" si="465"/>
        <v>0.99524181364878939</v>
      </c>
      <c r="R4956">
        <f t="shared" si="466"/>
        <v>-2.071386013926878E-3</v>
      </c>
      <c r="S4956">
        <f t="shared" si="467"/>
        <v>0</v>
      </c>
    </row>
    <row r="4957" spans="1:19" x14ac:dyDescent="0.35">
      <c r="A4957">
        <v>0.34379638662706097</v>
      </c>
      <c r="B4957">
        <v>1</v>
      </c>
      <c r="C4957">
        <v>0</v>
      </c>
      <c r="D4957">
        <v>1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2.334018456121461</v>
      </c>
      <c r="L4957">
        <v>3.6028904126472527</v>
      </c>
      <c r="M4957">
        <v>0</v>
      </c>
      <c r="N4957">
        <f t="shared" si="462"/>
        <v>-3.1847731422878418</v>
      </c>
      <c r="O4957">
        <f t="shared" si="463"/>
        <v>4.1387633839980169E-2</v>
      </c>
      <c r="P4957">
        <f t="shared" si="464"/>
        <v>3.9742774443526571E-2</v>
      </c>
      <c r="Q4957">
        <f t="shared" si="465"/>
        <v>0.96025722555647341</v>
      </c>
      <c r="R4957">
        <f t="shared" si="466"/>
        <v>-1.7612416255992296E-2</v>
      </c>
      <c r="S4957">
        <f t="shared" si="467"/>
        <v>0</v>
      </c>
    </row>
    <row r="4958" spans="1:19" x14ac:dyDescent="0.35">
      <c r="A4958">
        <v>0.12265954361005722</v>
      </c>
      <c r="B4958">
        <v>0</v>
      </c>
      <c r="C4958">
        <v>0</v>
      </c>
      <c r="D4958">
        <v>1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0.4145910773289318</v>
      </c>
      <c r="L4958">
        <v>-8.0577691762478715E-3</v>
      </c>
      <c r="M4958">
        <v>0</v>
      </c>
      <c r="N4958">
        <f t="shared" si="462"/>
        <v>-3.7030703626166805</v>
      </c>
      <c r="O4958">
        <f t="shared" si="463"/>
        <v>2.4647732695641671E-2</v>
      </c>
      <c r="P4958">
        <f t="shared" si="464"/>
        <v>2.4054835539233037E-2</v>
      </c>
      <c r="Q4958">
        <f t="shared" si="465"/>
        <v>0.97594516446076696</v>
      </c>
      <c r="R4958">
        <f t="shared" si="466"/>
        <v>-1.0574583400039939E-2</v>
      </c>
      <c r="S4958">
        <f t="shared" si="467"/>
        <v>0</v>
      </c>
    </row>
    <row r="4959" spans="1:19" x14ac:dyDescent="0.35">
      <c r="A4959">
        <v>1.6706174447290836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1</v>
      </c>
      <c r="I4959">
        <v>0</v>
      </c>
      <c r="J4959">
        <v>0</v>
      </c>
      <c r="K4959">
        <v>-1.0761619783435534</v>
      </c>
      <c r="L4959">
        <v>0.62840432042573635</v>
      </c>
      <c r="M4959">
        <v>0</v>
      </c>
      <c r="N4959">
        <f t="shared" si="462"/>
        <v>-1.6995801583110457</v>
      </c>
      <c r="O4959">
        <f t="shared" si="463"/>
        <v>0.18276023831481292</v>
      </c>
      <c r="P4959">
        <f t="shared" si="464"/>
        <v>0.1545201067760007</v>
      </c>
      <c r="Q4959">
        <f t="shared" si="465"/>
        <v>0.8454798932239993</v>
      </c>
      <c r="R4959">
        <f t="shared" si="466"/>
        <v>-7.2896716115557328E-2</v>
      </c>
      <c r="S4959">
        <f t="shared" si="467"/>
        <v>1</v>
      </c>
    </row>
    <row r="4960" spans="1:19" x14ac:dyDescent="0.35">
      <c r="A4960">
        <v>-0.23115940521714878</v>
      </c>
      <c r="B4960">
        <v>0</v>
      </c>
      <c r="C4960">
        <v>0</v>
      </c>
      <c r="D4960">
        <v>1</v>
      </c>
      <c r="E4960">
        <v>1</v>
      </c>
      <c r="F4960">
        <v>0</v>
      </c>
      <c r="G4960">
        <v>0</v>
      </c>
      <c r="H4960">
        <v>1</v>
      </c>
      <c r="I4960">
        <v>1</v>
      </c>
      <c r="J4960">
        <v>0</v>
      </c>
      <c r="K4960">
        <v>2.4192674456754721</v>
      </c>
      <c r="L4960">
        <v>1.26486641002772</v>
      </c>
      <c r="M4960">
        <v>0</v>
      </c>
      <c r="N4960">
        <f t="shared" si="462"/>
        <v>-3.9693513345111691</v>
      </c>
      <c r="O4960">
        <f t="shared" si="463"/>
        <v>1.8885679651398833E-2</v>
      </c>
      <c r="P4960">
        <f t="shared" si="464"/>
        <v>1.8535621835278297E-2</v>
      </c>
      <c r="Q4960">
        <f t="shared" si="465"/>
        <v>0.98146437816472165</v>
      </c>
      <c r="R4960">
        <f t="shared" si="466"/>
        <v>-8.1254583128170348E-3</v>
      </c>
      <c r="S4960">
        <f t="shared" si="467"/>
        <v>0</v>
      </c>
    </row>
    <row r="4961" spans="1:19" x14ac:dyDescent="0.35">
      <c r="A4961">
        <v>0.29956901802366021</v>
      </c>
      <c r="B4961">
        <v>0</v>
      </c>
      <c r="C4961">
        <v>0</v>
      </c>
      <c r="D4961">
        <v>1</v>
      </c>
      <c r="E4961">
        <v>1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1.0716266833475454</v>
      </c>
      <c r="L4961">
        <v>0.6413933426625108</v>
      </c>
      <c r="M4961">
        <v>0</v>
      </c>
      <c r="N4961">
        <f t="shared" si="462"/>
        <v>-3.4830180384219758</v>
      </c>
      <c r="O4961">
        <f t="shared" si="463"/>
        <v>3.071457324704294E-2</v>
      </c>
      <c r="P4961">
        <f t="shared" si="464"/>
        <v>2.9799300450641088E-2</v>
      </c>
      <c r="Q4961">
        <f t="shared" si="465"/>
        <v>0.97020069954935895</v>
      </c>
      <c r="R4961">
        <f t="shared" si="466"/>
        <v>-1.313841656800833E-2</v>
      </c>
      <c r="S4961">
        <f t="shared" si="467"/>
        <v>0</v>
      </c>
    </row>
    <row r="4962" spans="1:19" x14ac:dyDescent="0.35">
      <c r="A4962">
        <v>-0.40806887963075178</v>
      </c>
      <c r="B4962">
        <v>0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-0.85000921849042399</v>
      </c>
      <c r="L4962">
        <v>-0.83935519232985978</v>
      </c>
      <c r="M4962">
        <v>0</v>
      </c>
      <c r="N4962">
        <f t="shared" si="462"/>
        <v>-4.7720301361811863</v>
      </c>
      <c r="O4962">
        <f t="shared" si="463"/>
        <v>8.463181297284043E-3</v>
      </c>
      <c r="P4962">
        <f t="shared" si="464"/>
        <v>8.3921569515280001E-3</v>
      </c>
      <c r="Q4962">
        <f t="shared" si="465"/>
        <v>0.99160784304847205</v>
      </c>
      <c r="R4962">
        <f t="shared" si="466"/>
        <v>-3.6600468707327569E-3</v>
      </c>
      <c r="S4962">
        <f t="shared" si="467"/>
        <v>0</v>
      </c>
    </row>
    <row r="4963" spans="1:19" x14ac:dyDescent="0.35">
      <c r="A4963">
        <v>0.74184270405766772</v>
      </c>
      <c r="B4963">
        <v>0</v>
      </c>
      <c r="C4963">
        <v>0</v>
      </c>
      <c r="D4963">
        <v>1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1.0453452591068009</v>
      </c>
      <c r="L4963">
        <v>1.0960091209496421</v>
      </c>
      <c r="M4963">
        <v>0</v>
      </c>
      <c r="N4963">
        <f t="shared" si="462"/>
        <v>-2.8301197528655022</v>
      </c>
      <c r="O4963">
        <f t="shared" si="463"/>
        <v>5.9005787134246826E-2</v>
      </c>
      <c r="P4963">
        <f t="shared" si="464"/>
        <v>5.5718096965193302E-2</v>
      </c>
      <c r="Q4963">
        <f t="shared" si="465"/>
        <v>0.94428190303480675</v>
      </c>
      <c r="R4963">
        <f t="shared" si="466"/>
        <v>-2.4898333397005434E-2</v>
      </c>
      <c r="S4963">
        <f t="shared" si="467"/>
        <v>1</v>
      </c>
    </row>
    <row r="4964" spans="1:19" x14ac:dyDescent="0.35">
      <c r="A4964">
        <v>0.29956901802366021</v>
      </c>
      <c r="B4964">
        <v>0</v>
      </c>
      <c r="C4964">
        <v>0</v>
      </c>
      <c r="D4964">
        <v>1</v>
      </c>
      <c r="E4964">
        <v>0</v>
      </c>
      <c r="F4964">
        <v>1</v>
      </c>
      <c r="G4964">
        <v>0</v>
      </c>
      <c r="H4964">
        <v>1</v>
      </c>
      <c r="I4964">
        <v>0</v>
      </c>
      <c r="J4964">
        <v>0</v>
      </c>
      <c r="K4964">
        <v>-0.96109792767609203</v>
      </c>
      <c r="L4964">
        <v>-0.70946496996210795</v>
      </c>
      <c r="M4964">
        <v>0</v>
      </c>
      <c r="N4964">
        <f t="shared" si="462"/>
        <v>-4.185665082082382</v>
      </c>
      <c r="O4964">
        <f t="shared" si="463"/>
        <v>1.5212085291393989E-2</v>
      </c>
      <c r="P4964">
        <f t="shared" si="464"/>
        <v>1.4984145196644009E-2</v>
      </c>
      <c r="Q4964">
        <f t="shared" si="465"/>
        <v>0.98501585480335596</v>
      </c>
      <c r="R4964">
        <f t="shared" si="466"/>
        <v>-6.5567790473698324E-3</v>
      </c>
      <c r="S4964">
        <f t="shared" si="467"/>
        <v>0</v>
      </c>
    </row>
    <row r="4965" spans="1:19" x14ac:dyDescent="0.35">
      <c r="A4965">
        <v>0.2553416494202595</v>
      </c>
      <c r="B4965">
        <v>0</v>
      </c>
      <c r="C4965">
        <v>0</v>
      </c>
      <c r="D4965">
        <v>1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1</v>
      </c>
      <c r="K4965">
        <v>-0.62319390172366196</v>
      </c>
      <c r="L4965">
        <v>1.329811521211596</v>
      </c>
      <c r="M4965">
        <v>0</v>
      </c>
      <c r="N4965">
        <f t="shared" si="462"/>
        <v>-3.5493511031904212</v>
      </c>
      <c r="O4965">
        <f t="shared" si="463"/>
        <v>2.8743285030075564E-2</v>
      </c>
      <c r="P4965">
        <f t="shared" si="464"/>
        <v>2.7940192124058676E-2</v>
      </c>
      <c r="Q4965">
        <f t="shared" si="465"/>
        <v>0.97205980787594137</v>
      </c>
      <c r="R4965">
        <f t="shared" si="466"/>
        <v>-1.2307013436460295E-2</v>
      </c>
      <c r="S4965">
        <f t="shared" si="467"/>
        <v>0</v>
      </c>
    </row>
    <row r="4966" spans="1:19" x14ac:dyDescent="0.35">
      <c r="A4966">
        <v>-1.8233446749395759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-0.57085190554671705</v>
      </c>
      <c r="L4966">
        <v>-0.99522345917116184</v>
      </c>
      <c r="M4966">
        <v>0</v>
      </c>
      <c r="N4966">
        <f t="shared" si="462"/>
        <v>-7.4586873393798223</v>
      </c>
      <c r="O4966">
        <f t="shared" si="463"/>
        <v>5.764123088416403E-4</v>
      </c>
      <c r="P4966">
        <f t="shared" si="464"/>
        <v>5.760802490951813E-4</v>
      </c>
      <c r="Q4966">
        <f t="shared" si="465"/>
        <v>0.99942391975090483</v>
      </c>
      <c r="R4966">
        <f t="shared" si="466"/>
        <v>-2.5026056532301364E-4</v>
      </c>
      <c r="S4966">
        <f t="shared" si="467"/>
        <v>0</v>
      </c>
    </row>
    <row r="4967" spans="1:19" x14ac:dyDescent="0.35">
      <c r="A4967">
        <v>0.16688691221345797</v>
      </c>
      <c r="B4967">
        <v>0</v>
      </c>
      <c r="C4967">
        <v>0</v>
      </c>
      <c r="D4967">
        <v>1</v>
      </c>
      <c r="E4967">
        <v>1</v>
      </c>
      <c r="F4967">
        <v>0</v>
      </c>
      <c r="G4967">
        <v>0</v>
      </c>
      <c r="H4967">
        <v>1</v>
      </c>
      <c r="I4967">
        <v>0</v>
      </c>
      <c r="J4967">
        <v>1</v>
      </c>
      <c r="K4967">
        <v>1.1977326145088639E-2</v>
      </c>
      <c r="L4967">
        <v>0.30367876450635634</v>
      </c>
      <c r="M4967">
        <v>0</v>
      </c>
      <c r="N4967">
        <f t="shared" si="462"/>
        <v>-3.6077921524383236</v>
      </c>
      <c r="O4967">
        <f t="shared" si="463"/>
        <v>2.7111639202386191E-2</v>
      </c>
      <c r="P4967">
        <f t="shared" si="464"/>
        <v>2.6396000364127901E-2</v>
      </c>
      <c r="Q4967">
        <f t="shared" si="465"/>
        <v>0.97360399963587207</v>
      </c>
      <c r="R4967">
        <f t="shared" si="466"/>
        <v>-1.1617650661084115E-2</v>
      </c>
      <c r="S4967">
        <f t="shared" si="467"/>
        <v>0</v>
      </c>
    </row>
    <row r="4968" spans="1:19" x14ac:dyDescent="0.35">
      <c r="A4968">
        <v>-0.40806887963075178</v>
      </c>
      <c r="B4968">
        <v>0</v>
      </c>
      <c r="C4968">
        <v>0</v>
      </c>
      <c r="D4968">
        <v>1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-0.50967581718800925</v>
      </c>
      <c r="L4968">
        <v>-0.11196994707044942</v>
      </c>
      <c r="M4968">
        <v>0</v>
      </c>
      <c r="N4968">
        <f t="shared" si="462"/>
        <v>-4.7515942041450216</v>
      </c>
      <c r="O4968">
        <f t="shared" si="463"/>
        <v>8.6379136230112317E-3</v>
      </c>
      <c r="P4968">
        <f t="shared" si="464"/>
        <v>8.5639390571627273E-3</v>
      </c>
      <c r="Q4968">
        <f t="shared" si="465"/>
        <v>0.99143606094283732</v>
      </c>
      <c r="R4968">
        <f t="shared" si="466"/>
        <v>-3.7352887961418085E-3</v>
      </c>
      <c r="S4968">
        <f t="shared" si="467"/>
        <v>0</v>
      </c>
    </row>
    <row r="4969" spans="1:19" x14ac:dyDescent="0.35">
      <c r="A4969">
        <v>-0.93879730287156082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0.75072828484500886</v>
      </c>
      <c r="L4969">
        <v>-1.0082124814079367</v>
      </c>
      <c r="M4969">
        <v>0</v>
      </c>
      <c r="N4969">
        <f t="shared" si="462"/>
        <v>-5.3973327645012557</v>
      </c>
      <c r="O4969">
        <f t="shared" si="463"/>
        <v>4.5286438077353792E-3</v>
      </c>
      <c r="P4969">
        <f t="shared" si="464"/>
        <v>4.5082276505020715E-3</v>
      </c>
      <c r="Q4969">
        <f t="shared" si="465"/>
        <v>0.99549177234949793</v>
      </c>
      <c r="R4969">
        <f t="shared" si="466"/>
        <v>-1.9623250268059216E-3</v>
      </c>
      <c r="S4969">
        <f t="shared" si="467"/>
        <v>0</v>
      </c>
    </row>
    <row r="4970" spans="1:19" x14ac:dyDescent="0.35">
      <c r="A4970">
        <v>-1.425298357508969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-0.29809930943478813</v>
      </c>
      <c r="L4970">
        <v>-1.709619682193797</v>
      </c>
      <c r="M4970">
        <v>0</v>
      </c>
      <c r="N4970">
        <f t="shared" si="462"/>
        <v>-6.6819596588784735</v>
      </c>
      <c r="O4970">
        <f t="shared" si="463"/>
        <v>1.2533194857935275E-3</v>
      </c>
      <c r="P4970">
        <f t="shared" si="464"/>
        <v>1.2517506423221506E-3</v>
      </c>
      <c r="Q4970">
        <f t="shared" si="465"/>
        <v>0.99874824935767781</v>
      </c>
      <c r="R4970">
        <f t="shared" si="466"/>
        <v>-5.4396892447699803E-4</v>
      </c>
      <c r="S4970">
        <f t="shared" si="467"/>
        <v>0</v>
      </c>
    </row>
    <row r="4971" spans="1:19" x14ac:dyDescent="0.35">
      <c r="A4971">
        <v>0.47647849243726326</v>
      </c>
      <c r="B4971">
        <v>0</v>
      </c>
      <c r="C4971">
        <v>0</v>
      </c>
      <c r="D4971">
        <v>1</v>
      </c>
      <c r="E4971">
        <v>1</v>
      </c>
      <c r="F4971">
        <v>0</v>
      </c>
      <c r="G4971">
        <v>0</v>
      </c>
      <c r="H4971">
        <v>1</v>
      </c>
      <c r="I4971">
        <v>1</v>
      </c>
      <c r="J4971">
        <v>0</v>
      </c>
      <c r="K4971">
        <v>0.11533620467171443</v>
      </c>
      <c r="L4971">
        <v>3.0909297534077767E-2</v>
      </c>
      <c r="M4971">
        <v>0</v>
      </c>
      <c r="N4971">
        <f t="shared" si="462"/>
        <v>-3.1824281968473871</v>
      </c>
      <c r="O4971">
        <f t="shared" si="463"/>
        <v>4.1484799462762227E-2</v>
      </c>
      <c r="P4971">
        <f t="shared" si="464"/>
        <v>3.9832361916526934E-2</v>
      </c>
      <c r="Q4971">
        <f t="shared" si="465"/>
        <v>0.96016763808347305</v>
      </c>
      <c r="R4971">
        <f t="shared" si="466"/>
        <v>-1.7652935774289089E-2</v>
      </c>
      <c r="S4971">
        <f t="shared" si="467"/>
        <v>0</v>
      </c>
    </row>
    <row r="4972" spans="1:19" x14ac:dyDescent="0.35">
      <c r="A4972">
        <v>0.74184270405766772</v>
      </c>
      <c r="B4972">
        <v>0</v>
      </c>
      <c r="C4972">
        <v>0</v>
      </c>
      <c r="D4972">
        <v>1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-0.15785809604930259</v>
      </c>
      <c r="L4972">
        <v>-0.3587613695691777</v>
      </c>
      <c r="M4972">
        <v>0</v>
      </c>
      <c r="N4972">
        <f t="shared" si="462"/>
        <v>-3.0428736608373543</v>
      </c>
      <c r="O4972">
        <f t="shared" si="463"/>
        <v>4.769762556504812E-2</v>
      </c>
      <c r="P4972">
        <f t="shared" si="464"/>
        <v>4.552613693223144E-2</v>
      </c>
      <c r="Q4972">
        <f t="shared" si="465"/>
        <v>0.9544738630677686</v>
      </c>
      <c r="R4972">
        <f t="shared" si="466"/>
        <v>-2.0235959654660046E-2</v>
      </c>
      <c r="S4972">
        <f t="shared" si="467"/>
        <v>0</v>
      </c>
    </row>
    <row r="4973" spans="1:19" x14ac:dyDescent="0.35">
      <c r="A4973">
        <v>-1.7791173063361752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-0.61634748028279596</v>
      </c>
      <c r="L4973">
        <v>-1.6446745710099211</v>
      </c>
      <c r="M4973">
        <v>0</v>
      </c>
      <c r="N4973">
        <f t="shared" si="462"/>
        <v>-7.4013625965255745</v>
      </c>
      <c r="O4973">
        <f t="shared" si="463"/>
        <v>6.1042043743047896E-4</v>
      </c>
      <c r="P4973">
        <f t="shared" si="464"/>
        <v>6.1004805163194825E-4</v>
      </c>
      <c r="Q4973">
        <f t="shared" si="465"/>
        <v>0.9993899519483681</v>
      </c>
      <c r="R4973">
        <f t="shared" si="466"/>
        <v>-2.6502134861991841E-4</v>
      </c>
      <c r="S4973">
        <f t="shared" si="467"/>
        <v>0</v>
      </c>
    </row>
    <row r="4974" spans="1:19" x14ac:dyDescent="0.35">
      <c r="A4974">
        <v>0.12265954361005722</v>
      </c>
      <c r="B4974">
        <v>0</v>
      </c>
      <c r="C4974">
        <v>0</v>
      </c>
      <c r="D4974">
        <v>1</v>
      </c>
      <c r="E4974">
        <v>0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-0.4917867805199394</v>
      </c>
      <c r="L4974">
        <v>-0.22887114720142587</v>
      </c>
      <c r="M4974">
        <v>0</v>
      </c>
      <c r="N4974">
        <f t="shared" si="462"/>
        <v>-4.2531969924784736</v>
      </c>
      <c r="O4974">
        <f t="shared" si="463"/>
        <v>1.4218704078522906E-2</v>
      </c>
      <c r="P4974">
        <f t="shared" si="464"/>
        <v>1.40193668499157E-2</v>
      </c>
      <c r="Q4974">
        <f t="shared" si="465"/>
        <v>0.98598063315008433</v>
      </c>
      <c r="R4974">
        <f t="shared" si="466"/>
        <v>-6.1316154833873909E-3</v>
      </c>
      <c r="S4974">
        <f t="shared" si="467"/>
        <v>0</v>
      </c>
    </row>
    <row r="4975" spans="1:19" x14ac:dyDescent="0.35">
      <c r="A4975">
        <v>-0.58497835404435483</v>
      </c>
      <c r="B4975">
        <v>0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1</v>
      </c>
      <c r="I4975">
        <v>0</v>
      </c>
      <c r="J4975">
        <v>1</v>
      </c>
      <c r="K4975">
        <v>-0.4403281935611707</v>
      </c>
      <c r="L4975">
        <v>-8.0577691762478715E-3</v>
      </c>
      <c r="M4975">
        <v>0</v>
      </c>
      <c r="N4975">
        <f t="shared" si="462"/>
        <v>-4.7184861122363664</v>
      </c>
      <c r="O4975">
        <f t="shared" si="463"/>
        <v>8.928685349465405E-3</v>
      </c>
      <c r="P4975">
        <f t="shared" si="464"/>
        <v>8.8496694356279028E-3</v>
      </c>
      <c r="Q4975">
        <f t="shared" si="465"/>
        <v>0.99115033056437207</v>
      </c>
      <c r="R4975">
        <f t="shared" si="466"/>
        <v>-3.8604698506172143E-3</v>
      </c>
      <c r="S4975">
        <f t="shared" si="467"/>
        <v>0</v>
      </c>
    </row>
    <row r="4976" spans="1:19" x14ac:dyDescent="0.35">
      <c r="A4976">
        <v>0.87452480986786996</v>
      </c>
      <c r="B4976">
        <v>0</v>
      </c>
      <c r="C4976">
        <v>0</v>
      </c>
      <c r="D4976">
        <v>1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-1.0841126613071401</v>
      </c>
      <c r="L4976">
        <v>1.1739432543702935</v>
      </c>
      <c r="M4976">
        <v>0</v>
      </c>
      <c r="N4976">
        <f t="shared" si="462"/>
        <v>-2.8686285936100084</v>
      </c>
      <c r="O4976">
        <f t="shared" si="463"/>
        <v>5.6776737192854893E-2</v>
      </c>
      <c r="P4976">
        <f t="shared" si="464"/>
        <v>5.3726331394909864E-2</v>
      </c>
      <c r="Q4976">
        <f t="shared" si="465"/>
        <v>0.9462736686050901</v>
      </c>
      <c r="R4976">
        <f t="shared" si="466"/>
        <v>-2.3983244595140885E-2</v>
      </c>
      <c r="S4976">
        <f t="shared" si="467"/>
        <v>1</v>
      </c>
    </row>
    <row r="4977" spans="1:19" x14ac:dyDescent="0.35">
      <c r="A4977">
        <v>0.29956901802366021</v>
      </c>
      <c r="B4977">
        <v>0</v>
      </c>
      <c r="C4977">
        <v>0</v>
      </c>
      <c r="D4977">
        <v>1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0.13477120747159266</v>
      </c>
      <c r="L4977">
        <v>-0.94326737022406093</v>
      </c>
      <c r="M4977">
        <v>0</v>
      </c>
      <c r="N4977">
        <f t="shared" si="462"/>
        <v>-3.4671817622121828</v>
      </c>
      <c r="O4977">
        <f t="shared" si="463"/>
        <v>3.1204849541833824E-2</v>
      </c>
      <c r="P4977">
        <f t="shared" si="464"/>
        <v>3.0260572916911897E-2</v>
      </c>
      <c r="Q4977">
        <f t="shared" si="465"/>
        <v>0.96973942708308813</v>
      </c>
      <c r="R4977">
        <f t="shared" si="466"/>
        <v>-1.3344946746729293E-2</v>
      </c>
      <c r="S4977">
        <f t="shared" si="467"/>
        <v>0</v>
      </c>
    </row>
    <row r="4978" spans="1:19" x14ac:dyDescent="0.35">
      <c r="A4978">
        <v>0.96297954707467148</v>
      </c>
      <c r="B4978">
        <v>0</v>
      </c>
      <c r="C4978">
        <v>0</v>
      </c>
      <c r="D4978">
        <v>1</v>
      </c>
      <c r="E4978">
        <v>1</v>
      </c>
      <c r="F4978">
        <v>0</v>
      </c>
      <c r="G4978">
        <v>0</v>
      </c>
      <c r="H4978">
        <v>1</v>
      </c>
      <c r="I4978">
        <v>0</v>
      </c>
      <c r="J4978">
        <v>1</v>
      </c>
      <c r="K4978">
        <v>-0.55406713040136746</v>
      </c>
      <c r="L4978">
        <v>0.16079951990182959</v>
      </c>
      <c r="M4978">
        <v>0</v>
      </c>
      <c r="N4978">
        <f t="shared" si="462"/>
        <v>-2.3804346283208755</v>
      </c>
      <c r="O4978">
        <f t="shared" si="463"/>
        <v>9.2510361148461895E-2</v>
      </c>
      <c r="P4978">
        <f t="shared" si="464"/>
        <v>8.4676873042388107E-2</v>
      </c>
      <c r="Q4978">
        <f t="shared" si="465"/>
        <v>0.91532312695761187</v>
      </c>
      <c r="R4978">
        <f t="shared" si="466"/>
        <v>-3.8425564423480572E-2</v>
      </c>
      <c r="S4978">
        <f t="shared" si="467"/>
        <v>1</v>
      </c>
    </row>
    <row r="4979" spans="1:19" x14ac:dyDescent="0.35">
      <c r="A4979">
        <v>1.5379353389188812</v>
      </c>
      <c r="B4979">
        <v>0</v>
      </c>
      <c r="C4979">
        <v>0</v>
      </c>
      <c r="D4979">
        <v>1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-3.926040850913589E-2</v>
      </c>
      <c r="L4979">
        <v>0.10884343095472858</v>
      </c>
      <c r="M4979">
        <v>0</v>
      </c>
      <c r="N4979">
        <f t="shared" si="462"/>
        <v>-1.6149564808071184</v>
      </c>
      <c r="O4979">
        <f t="shared" si="463"/>
        <v>0.19889932619061315</v>
      </c>
      <c r="P4979">
        <f t="shared" si="464"/>
        <v>0.16590160812133956</v>
      </c>
      <c r="Q4979">
        <f t="shared" si="465"/>
        <v>0.83409839187866042</v>
      </c>
      <c r="R4979">
        <f t="shared" si="466"/>
        <v>-7.8782716113402693E-2</v>
      </c>
      <c r="S4979">
        <f t="shared" si="467"/>
        <v>1</v>
      </c>
    </row>
    <row r="4980" spans="1:19" x14ac:dyDescent="0.35">
      <c r="A4980">
        <v>-0.31961414242395031</v>
      </c>
      <c r="B4980">
        <v>0</v>
      </c>
      <c r="C4980">
        <v>0</v>
      </c>
      <c r="D4980">
        <v>1</v>
      </c>
      <c r="E4980">
        <v>1</v>
      </c>
      <c r="F4980">
        <v>0</v>
      </c>
      <c r="G4980">
        <v>0</v>
      </c>
      <c r="H4980">
        <v>1</v>
      </c>
      <c r="I4980">
        <v>0</v>
      </c>
      <c r="J4980">
        <v>1</v>
      </c>
      <c r="K4980">
        <v>0.4011190867517434</v>
      </c>
      <c r="L4980">
        <v>-0.31979430285885252</v>
      </c>
      <c r="M4980">
        <v>0</v>
      </c>
      <c r="N4980">
        <f t="shared" si="462"/>
        <v>-4.3604365581546434</v>
      </c>
      <c r="O4980">
        <f t="shared" si="463"/>
        <v>1.2772810357698861E-2</v>
      </c>
      <c r="P4980">
        <f t="shared" si="464"/>
        <v>1.2611723208868197E-2</v>
      </c>
      <c r="Q4980">
        <f t="shared" si="465"/>
        <v>0.98738827679113184</v>
      </c>
      <c r="R4980">
        <f t="shared" si="466"/>
        <v>-5.5120334413266787E-3</v>
      </c>
      <c r="S4980">
        <f t="shared" si="467"/>
        <v>0</v>
      </c>
    </row>
    <row r="4981" spans="1:19" x14ac:dyDescent="0.35">
      <c r="A4981">
        <v>-1.1157067772851639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-9.270666620880133E-2</v>
      </c>
      <c r="L4981">
        <v>2.2260540555490835</v>
      </c>
      <c r="M4981">
        <v>0</v>
      </c>
      <c r="N4981">
        <f t="shared" si="462"/>
        <v>-5.6137908927395692</v>
      </c>
      <c r="O4981">
        <f t="shared" si="463"/>
        <v>3.6472169096454653E-3</v>
      </c>
      <c r="P4981">
        <f t="shared" si="464"/>
        <v>3.6339630581308235E-3</v>
      </c>
      <c r="Q4981">
        <f t="shared" si="465"/>
        <v>0.9963660369418692</v>
      </c>
      <c r="R4981">
        <f t="shared" si="466"/>
        <v>-1.5810846482995403E-3</v>
      </c>
      <c r="S4981">
        <f t="shared" si="467"/>
        <v>0</v>
      </c>
    </row>
    <row r="4982" spans="1:19" x14ac:dyDescent="0.35">
      <c r="A4982">
        <v>3.4204806403255718E-2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0.23857179060730652</v>
      </c>
      <c r="L4982">
        <v>-0.3587613695691777</v>
      </c>
      <c r="M4982">
        <v>0</v>
      </c>
      <c r="N4982">
        <f t="shared" si="462"/>
        <v>-3.93973222602094</v>
      </c>
      <c r="O4982">
        <f t="shared" si="463"/>
        <v>1.9453423168542351E-2</v>
      </c>
      <c r="P4982">
        <f t="shared" si="464"/>
        <v>1.9082208884128874E-2</v>
      </c>
      <c r="Q4982">
        <f t="shared" si="465"/>
        <v>0.98091779111587107</v>
      </c>
      <c r="R4982">
        <f t="shared" si="466"/>
        <v>-8.3673885026141395E-3</v>
      </c>
      <c r="S4982">
        <f t="shared" si="467"/>
        <v>0</v>
      </c>
    </row>
    <row r="4983" spans="1:19" x14ac:dyDescent="0.35">
      <c r="A4983">
        <v>-1.7348899377327744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-0.14107332090395303</v>
      </c>
      <c r="L4983">
        <v>-0.73544301443565829</v>
      </c>
      <c r="M4983">
        <v>0</v>
      </c>
      <c r="N4983">
        <f t="shared" si="462"/>
        <v>-7.1570772126983053</v>
      </c>
      <c r="O4983">
        <f t="shared" si="463"/>
        <v>7.7932904070083121E-4</v>
      </c>
      <c r="P4983">
        <f t="shared" si="464"/>
        <v>7.7872215990697842E-4</v>
      </c>
      <c r="Q4983">
        <f t="shared" si="465"/>
        <v>0.99922127784009307</v>
      </c>
      <c r="R4983">
        <f t="shared" si="466"/>
        <v>-3.3832648525269297E-4</v>
      </c>
      <c r="S4983">
        <f t="shared" si="467"/>
        <v>0</v>
      </c>
    </row>
    <row r="4984" spans="1:19" x14ac:dyDescent="0.35">
      <c r="A4984">
        <v>0.74184270405766772</v>
      </c>
      <c r="B4984">
        <v>0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1</v>
      </c>
      <c r="J4984">
        <v>0</v>
      </c>
      <c r="K4984">
        <v>-1.4745802704743922E-2</v>
      </c>
      <c r="L4984">
        <v>-6.0013858123348876E-2</v>
      </c>
      <c r="M4984">
        <v>0</v>
      </c>
      <c r="N4984">
        <f t="shared" si="462"/>
        <v>-2.5515091860236385</v>
      </c>
      <c r="O4984">
        <f t="shared" si="463"/>
        <v>7.7963915118464552E-2</v>
      </c>
      <c r="P4984">
        <f t="shared" si="464"/>
        <v>7.232516230369046E-2</v>
      </c>
      <c r="Q4984">
        <f t="shared" si="465"/>
        <v>0.92767483769630954</v>
      </c>
      <c r="R4984">
        <f t="shared" si="466"/>
        <v>-3.2604223070358596E-2</v>
      </c>
      <c r="S4984">
        <f t="shared" si="467"/>
        <v>1</v>
      </c>
    </row>
    <row r="4985" spans="1:19" x14ac:dyDescent="0.35">
      <c r="A4985">
        <v>-1.0714794086817632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-0.12252172732225122</v>
      </c>
      <c r="L4985">
        <v>-1.0861466148285881</v>
      </c>
      <c r="M4985">
        <v>0</v>
      </c>
      <c r="N4985">
        <f t="shared" si="462"/>
        <v>-5.7586559848478291</v>
      </c>
      <c r="O4985">
        <f t="shared" si="463"/>
        <v>3.1553495875017348E-3</v>
      </c>
      <c r="P4985">
        <f t="shared" si="464"/>
        <v>3.1454246730570866E-3</v>
      </c>
      <c r="Q4985">
        <f t="shared" si="465"/>
        <v>0.99685457532694288</v>
      </c>
      <c r="R4985">
        <f t="shared" si="466"/>
        <v>-1.3681934833395871E-3</v>
      </c>
      <c r="S4985">
        <f t="shared" si="467"/>
        <v>0</v>
      </c>
    </row>
    <row r="4986" spans="1:19" x14ac:dyDescent="0.35">
      <c r="A4986">
        <v>-1.248388883095366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-0.90765166997642677</v>
      </c>
      <c r="L4986">
        <v>-0.55359670312080544</v>
      </c>
      <c r="M4986">
        <v>0</v>
      </c>
      <c r="N4986">
        <f t="shared" si="462"/>
        <v>-6.1709810120380517</v>
      </c>
      <c r="O4986">
        <f t="shared" si="463"/>
        <v>2.089185478781899E-3</v>
      </c>
      <c r="P4986">
        <f t="shared" si="464"/>
        <v>2.084829882465721E-3</v>
      </c>
      <c r="Q4986">
        <f t="shared" si="465"/>
        <v>0.99791517011753428</v>
      </c>
      <c r="R4986">
        <f t="shared" si="466"/>
        <v>-9.0637526141726247E-4</v>
      </c>
      <c r="S4986">
        <f t="shared" si="467"/>
        <v>0</v>
      </c>
    </row>
    <row r="4987" spans="1:19" x14ac:dyDescent="0.35">
      <c r="A4987">
        <v>-1.0272520400783622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-0.66802691954610849</v>
      </c>
      <c r="L4987">
        <v>0.43356898687410861</v>
      </c>
      <c r="M4987">
        <v>0</v>
      </c>
      <c r="N4987">
        <f t="shared" si="462"/>
        <v>-5.8349508610190322</v>
      </c>
      <c r="O4987">
        <f t="shared" si="463"/>
        <v>2.9235669177206901E-3</v>
      </c>
      <c r="P4987">
        <f t="shared" si="464"/>
        <v>2.9150445897942866E-3</v>
      </c>
      <c r="Q4987">
        <f t="shared" si="465"/>
        <v>0.9970849554102057</v>
      </c>
      <c r="R4987">
        <f t="shared" si="466"/>
        <v>-1.2678365790259616E-3</v>
      </c>
      <c r="S4987">
        <f t="shared" si="467"/>
        <v>0</v>
      </c>
    </row>
    <row r="4988" spans="1:19" x14ac:dyDescent="0.35">
      <c r="A4988">
        <v>1.4494806017120798</v>
      </c>
      <c r="B4988">
        <v>1</v>
      </c>
      <c r="C4988">
        <v>0</v>
      </c>
      <c r="D4988">
        <v>1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3.5657117585637503</v>
      </c>
      <c r="L4988">
        <v>0.21275560884893013</v>
      </c>
      <c r="M4988">
        <v>0</v>
      </c>
      <c r="N4988">
        <f t="shared" si="462"/>
        <v>-0.84078478034760362</v>
      </c>
      <c r="O4988">
        <f t="shared" si="463"/>
        <v>0.43137185840064968</v>
      </c>
      <c r="P4988">
        <f t="shared" si="464"/>
        <v>0.30136952593342525</v>
      </c>
      <c r="Q4988">
        <f t="shared" si="465"/>
        <v>0.69863047406657475</v>
      </c>
      <c r="R4988">
        <f t="shared" si="466"/>
        <v>-0.15575247448093291</v>
      </c>
      <c r="S4988">
        <f t="shared" si="467"/>
        <v>1</v>
      </c>
    </row>
    <row r="4989" spans="1:19" x14ac:dyDescent="0.35">
      <c r="A4989">
        <v>-0.54075098544095401</v>
      </c>
      <c r="B4989">
        <v>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1</v>
      </c>
      <c r="I4989">
        <v>0</v>
      </c>
      <c r="J4989">
        <v>1</v>
      </c>
      <c r="K4989">
        <v>2.4055746027937395</v>
      </c>
      <c r="L4989">
        <v>-9.8980924833674058E-2</v>
      </c>
      <c r="M4989">
        <v>0</v>
      </c>
      <c r="N4989">
        <f t="shared" si="462"/>
        <v>-4.1892994817567777</v>
      </c>
      <c r="O4989">
        <f t="shared" si="463"/>
        <v>1.5156898839121986E-2</v>
      </c>
      <c r="P4989">
        <f t="shared" si="464"/>
        <v>1.493059728644369E-2</v>
      </c>
      <c r="Q4989">
        <f t="shared" si="465"/>
        <v>0.98506940271355636</v>
      </c>
      <c r="R4989">
        <f t="shared" si="466"/>
        <v>-6.5331703615685655E-3</v>
      </c>
      <c r="S4989">
        <f t="shared" si="467"/>
        <v>0</v>
      </c>
    </row>
    <row r="4990" spans="1:19" x14ac:dyDescent="0.35">
      <c r="A4990">
        <v>-0.18693203661374805</v>
      </c>
      <c r="B4990">
        <v>0</v>
      </c>
      <c r="C4990">
        <v>0</v>
      </c>
      <c r="D4990">
        <v>1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1</v>
      </c>
      <c r="K4990">
        <v>6.3656765408401539E-2</v>
      </c>
      <c r="L4990">
        <v>-0.51462963641048021</v>
      </c>
      <c r="M4990">
        <v>0</v>
      </c>
      <c r="N4990">
        <f t="shared" si="462"/>
        <v>-4.3288438522734491</v>
      </c>
      <c r="O4990">
        <f t="shared" si="463"/>
        <v>1.3182779923949815E-2</v>
      </c>
      <c r="P4990">
        <f t="shared" si="464"/>
        <v>1.3011255407380021E-2</v>
      </c>
      <c r="Q4990">
        <f t="shared" si="465"/>
        <v>0.98698874459261998</v>
      </c>
      <c r="R4990">
        <f t="shared" si="466"/>
        <v>-5.6877999029958702E-3</v>
      </c>
      <c r="S4990">
        <f t="shared" si="467"/>
        <v>0</v>
      </c>
    </row>
    <row r="4991" spans="1:19" x14ac:dyDescent="0.35">
      <c r="A4991">
        <v>0.6533879668508662</v>
      </c>
      <c r="B4991">
        <v>0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2.6326107718650458</v>
      </c>
      <c r="L4991">
        <v>-0.30680528062207713</v>
      </c>
      <c r="M4991">
        <v>0</v>
      </c>
      <c r="N4991">
        <f t="shared" si="462"/>
        <v>-2.151682800801102</v>
      </c>
      <c r="O4991">
        <f t="shared" si="463"/>
        <v>0.11628830297800218</v>
      </c>
      <c r="P4991">
        <f t="shared" si="464"/>
        <v>0.10417407641715097</v>
      </c>
      <c r="Q4991">
        <f t="shared" si="465"/>
        <v>0.89582592358284907</v>
      </c>
      <c r="R4991">
        <f t="shared" si="466"/>
        <v>-4.7776374012249614E-2</v>
      </c>
      <c r="S4991">
        <f t="shared" si="467"/>
        <v>1</v>
      </c>
    </row>
    <row r="4992" spans="1:19" x14ac:dyDescent="0.35">
      <c r="A4992">
        <v>0.91875217847127078</v>
      </c>
      <c r="B4992">
        <v>1</v>
      </c>
      <c r="C4992">
        <v>0</v>
      </c>
      <c r="D4992">
        <v>1</v>
      </c>
      <c r="E4992">
        <v>1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1.9901514179463404</v>
      </c>
      <c r="L4992">
        <v>0.73231649831993739</v>
      </c>
      <c r="M4992">
        <v>0</v>
      </c>
      <c r="N4992">
        <f t="shared" si="462"/>
        <v>-1.7979892051151869</v>
      </c>
      <c r="O4992">
        <f t="shared" si="463"/>
        <v>0.16563160478075947</v>
      </c>
      <c r="P4992">
        <f t="shared" si="464"/>
        <v>0.1420960139562385</v>
      </c>
      <c r="Q4992">
        <f t="shared" si="465"/>
        <v>0.8579039860437615</v>
      </c>
      <c r="R4992">
        <f t="shared" si="466"/>
        <v>-6.6561314324566204E-2</v>
      </c>
      <c r="S4992">
        <f t="shared" si="467"/>
        <v>1</v>
      </c>
    </row>
    <row r="4993" spans="1:19" x14ac:dyDescent="0.35">
      <c r="A4993">
        <v>1.5821627075222819</v>
      </c>
      <c r="B4993">
        <v>0</v>
      </c>
      <c r="C4993">
        <v>0</v>
      </c>
      <c r="D4993">
        <v>1</v>
      </c>
      <c r="E4993">
        <v>0</v>
      </c>
      <c r="F4993">
        <v>0</v>
      </c>
      <c r="G4993">
        <v>1</v>
      </c>
      <c r="H4993">
        <v>1</v>
      </c>
      <c r="I4993">
        <v>1</v>
      </c>
      <c r="J4993">
        <v>0</v>
      </c>
      <c r="K4993">
        <v>-0.2369232210760803</v>
      </c>
      <c r="L4993">
        <v>-0.95625639246083627</v>
      </c>
      <c r="M4993">
        <v>0</v>
      </c>
      <c r="N4993">
        <f t="shared" si="462"/>
        <v>-1.5502835323784132</v>
      </c>
      <c r="O4993">
        <f t="shared" si="463"/>
        <v>0.21218780318447633</v>
      </c>
      <c r="P4993">
        <f t="shared" si="464"/>
        <v>0.17504532105260309</v>
      </c>
      <c r="Q4993">
        <f t="shared" si="465"/>
        <v>0.82495467894739694</v>
      </c>
      <c r="R4993">
        <f t="shared" si="466"/>
        <v>-8.3569909903056253E-2</v>
      </c>
      <c r="S4993">
        <f t="shared" si="467"/>
        <v>1</v>
      </c>
    </row>
    <row r="4994" spans="1:19" x14ac:dyDescent="0.35">
      <c r="A4994">
        <v>-1.425298357508969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0.37307084407464636</v>
      </c>
      <c r="L4994">
        <v>-1.6836416377202463</v>
      </c>
      <c r="M4994">
        <v>0</v>
      </c>
      <c r="N4994">
        <f t="shared" si="462"/>
        <v>-6.6562329479882827</v>
      </c>
      <c r="O4994">
        <f t="shared" si="463"/>
        <v>1.285981616990848E-3</v>
      </c>
      <c r="P4994">
        <f t="shared" si="464"/>
        <v>1.2843299922306894E-3</v>
      </c>
      <c r="Q4994">
        <f t="shared" si="465"/>
        <v>0.99871567000776929</v>
      </c>
      <c r="R4994">
        <f t="shared" si="466"/>
        <v>-5.5813592068989246E-4</v>
      </c>
      <c r="S4994">
        <f t="shared" si="467"/>
        <v>0</v>
      </c>
    </row>
    <row r="4995" spans="1:19" x14ac:dyDescent="0.35">
      <c r="A4995">
        <v>-1.7348899377327744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-0.44761631961112502</v>
      </c>
      <c r="L4995">
        <v>-1.4498392374582934</v>
      </c>
      <c r="M4995">
        <v>0</v>
      </c>
      <c r="N4995">
        <f t="shared" si="462"/>
        <v>-7.2158923813011491</v>
      </c>
      <c r="O4995">
        <f t="shared" si="463"/>
        <v>7.348145663214951E-4</v>
      </c>
      <c r="P4995">
        <f t="shared" si="464"/>
        <v>7.3427501034820531E-4</v>
      </c>
      <c r="Q4995">
        <f t="shared" si="465"/>
        <v>0.99926572498965183</v>
      </c>
      <c r="R4995">
        <f t="shared" si="466"/>
        <v>-3.190087195974274E-4</v>
      </c>
      <c r="S4995">
        <f t="shared" si="467"/>
        <v>0</v>
      </c>
    </row>
    <row r="4996" spans="1:19" x14ac:dyDescent="0.35">
      <c r="A4996">
        <v>-1.0022562200145031E-2</v>
      </c>
      <c r="B4996">
        <v>0</v>
      </c>
      <c r="C4996">
        <v>0</v>
      </c>
      <c r="D4996">
        <v>1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2.8320396681350158E-2</v>
      </c>
      <c r="L4996">
        <v>-0.30680528062207713</v>
      </c>
      <c r="M4996">
        <v>0</v>
      </c>
      <c r="N4996">
        <f t="shared" si="462"/>
        <v>-4.2591152793708806</v>
      </c>
      <c r="O4996">
        <f t="shared" si="463"/>
        <v>1.4134802231046257E-2</v>
      </c>
      <c r="P4996">
        <f t="shared" si="464"/>
        <v>1.3937794265565477E-2</v>
      </c>
      <c r="Q4996">
        <f t="shared" si="465"/>
        <v>0.98606220573443448</v>
      </c>
      <c r="R4996">
        <f t="shared" si="466"/>
        <v>-6.0956867270951553E-3</v>
      </c>
      <c r="S4996">
        <f t="shared" si="467"/>
        <v>0</v>
      </c>
    </row>
    <row r="4997" spans="1:19" x14ac:dyDescent="0.35">
      <c r="A4997">
        <v>3.4204806403255718E-2</v>
      </c>
      <c r="B4997">
        <v>0</v>
      </c>
      <c r="C4997">
        <v>0</v>
      </c>
      <c r="D4997">
        <v>1</v>
      </c>
      <c r="E4997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-1.0887505597025655</v>
      </c>
      <c r="L4997">
        <v>-0.57957474759435612</v>
      </c>
      <c r="M4997">
        <v>0</v>
      </c>
      <c r="N4997">
        <f t="shared" si="462"/>
        <v>-4.3688366573366908</v>
      </c>
      <c r="O4997">
        <f t="shared" si="463"/>
        <v>1.2665966860102951E-2</v>
      </c>
      <c r="P4997">
        <f t="shared" si="464"/>
        <v>1.2507546688248406E-2</v>
      </c>
      <c r="Q4997">
        <f t="shared" si="465"/>
        <v>0.98749245331175162</v>
      </c>
      <c r="R4997">
        <f t="shared" si="466"/>
        <v>-5.466214686399986E-3</v>
      </c>
      <c r="S4997">
        <f t="shared" si="467"/>
        <v>0</v>
      </c>
    </row>
    <row r="4998" spans="1:19" x14ac:dyDescent="0.35">
      <c r="A4998">
        <v>-0.27538677382054955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1</v>
      </c>
      <c r="K4998">
        <v>-8.8289620117919826E-2</v>
      </c>
      <c r="L4998">
        <v>-0.29381625838530179</v>
      </c>
      <c r="M4998">
        <v>0</v>
      </c>
      <c r="N4998">
        <f t="shared" ref="N4998:N5061" si="468">$M$3+SUMPRODUCT($A$3:$L$3,A4998:L4998)</f>
        <v>-4.5793861931702011</v>
      </c>
      <c r="O4998">
        <f t="shared" ref="O4998:O5061" si="469">EXP(N4998)</f>
        <v>1.0261192753996284E-2</v>
      </c>
      <c r="P4998">
        <f t="shared" ref="P4998:P5061" si="470">O4998/(1+O4998)</f>
        <v>1.0156970125739491E-2</v>
      </c>
      <c r="Q4998">
        <f t="shared" ref="Q4998:Q5061" si="471">IF(M4998=1,P4998,1-P4998)</f>
        <v>0.98984302987426054</v>
      </c>
      <c r="R4998">
        <f t="shared" ref="R4998:R5061" si="472">LOG(Q4998)</f>
        <v>-4.4336707201005233E-3</v>
      </c>
      <c r="S4998">
        <f t="shared" ref="S4998:S5061" si="473">IF(P4998&gt;U$2,1,0)</f>
        <v>0</v>
      </c>
    </row>
    <row r="4999" spans="1:19" x14ac:dyDescent="0.35">
      <c r="A4999">
        <v>-0.40806887963075178</v>
      </c>
      <c r="B4999">
        <v>0</v>
      </c>
      <c r="C4999">
        <v>0</v>
      </c>
      <c r="D4999">
        <v>1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-0.38577767433878463</v>
      </c>
      <c r="L4999">
        <v>-0.64451985877823204</v>
      </c>
      <c r="M4999">
        <v>0</v>
      </c>
      <c r="N4999">
        <f t="shared" si="468"/>
        <v>-5.3483055585908614</v>
      </c>
      <c r="O4999">
        <f t="shared" si="469"/>
        <v>4.7562032832166824E-3</v>
      </c>
      <c r="P4999">
        <f t="shared" si="470"/>
        <v>4.7336888965452076E-3</v>
      </c>
      <c r="Q4999">
        <f t="shared" si="471"/>
        <v>0.99526631110345476</v>
      </c>
      <c r="R4999">
        <f t="shared" si="472"/>
        <v>-2.0606961712177877E-3</v>
      </c>
      <c r="S4999">
        <f t="shared" si="473"/>
        <v>0</v>
      </c>
    </row>
    <row r="5000" spans="1:19" x14ac:dyDescent="0.35">
      <c r="A5000">
        <v>0.69761533545426702</v>
      </c>
      <c r="B5000">
        <v>0</v>
      </c>
      <c r="C5000">
        <v>0</v>
      </c>
      <c r="D5000">
        <v>1</v>
      </c>
      <c r="E5000">
        <v>1</v>
      </c>
      <c r="F5000">
        <v>0</v>
      </c>
      <c r="G5000">
        <v>0</v>
      </c>
      <c r="H5000">
        <v>1</v>
      </c>
      <c r="I5000">
        <v>1</v>
      </c>
      <c r="J5000">
        <v>0</v>
      </c>
      <c r="K5000">
        <v>1.6867003515027861</v>
      </c>
      <c r="L5000">
        <v>0.16079951990182959</v>
      </c>
      <c r="M5000">
        <v>0</v>
      </c>
      <c r="N5000">
        <f t="shared" si="468"/>
        <v>-2.5616012267980715</v>
      </c>
      <c r="O5000">
        <f t="shared" si="469"/>
        <v>7.7181057070275921E-2</v>
      </c>
      <c r="P5000">
        <f t="shared" si="470"/>
        <v>7.1650960220367654E-2</v>
      </c>
      <c r="Q5000">
        <f t="shared" si="471"/>
        <v>0.92834903977963235</v>
      </c>
      <c r="R5000">
        <f t="shared" si="472"/>
        <v>-3.2288707455601001E-2</v>
      </c>
      <c r="S5000">
        <f t="shared" si="473"/>
        <v>1</v>
      </c>
    </row>
    <row r="5001" spans="1:19" x14ac:dyDescent="0.35">
      <c r="A5001">
        <v>-0.14270466801034729</v>
      </c>
      <c r="B5001">
        <v>0</v>
      </c>
      <c r="C5001">
        <v>0</v>
      </c>
      <c r="D5001">
        <v>1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-0.26894680523497078</v>
      </c>
      <c r="L5001">
        <v>-0.68348692548855727</v>
      </c>
      <c r="M5001">
        <v>0</v>
      </c>
      <c r="N5001">
        <f t="shared" si="468"/>
        <v>-4.4495267430088949</v>
      </c>
      <c r="O5001">
        <f t="shared" si="469"/>
        <v>1.1684095241903662E-2</v>
      </c>
      <c r="P5001">
        <f t="shared" si="470"/>
        <v>1.1549153828606823E-2</v>
      </c>
      <c r="Q5001">
        <f t="shared" si="471"/>
        <v>0.98845084617139323</v>
      </c>
      <c r="R5001">
        <f t="shared" si="472"/>
        <v>-5.044922473018857E-3</v>
      </c>
      <c r="S5001">
        <f t="shared" si="473"/>
        <v>0</v>
      </c>
    </row>
    <row r="5002" spans="1:19" x14ac:dyDescent="0.35">
      <c r="A5002">
        <v>-1.5579804633191714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-4.676938686363441E-2</v>
      </c>
      <c r="L5002">
        <v>-1.358916081800867</v>
      </c>
      <c r="M5002">
        <v>0</v>
      </c>
      <c r="N5002">
        <f t="shared" si="468"/>
        <v>-6.8569211482211099</v>
      </c>
      <c r="O5002">
        <f t="shared" si="469"/>
        <v>1.0521483597610128E-3</v>
      </c>
      <c r="P5002">
        <f t="shared" si="470"/>
        <v>1.0510425071111168E-3</v>
      </c>
      <c r="Q5002">
        <f t="shared" si="471"/>
        <v>0.99894895749288892</v>
      </c>
      <c r="R5002">
        <f t="shared" si="472"/>
        <v>-4.5670200976173934E-4</v>
      </c>
      <c r="S5002">
        <f t="shared" si="473"/>
        <v>0</v>
      </c>
    </row>
    <row r="5003" spans="1:19" x14ac:dyDescent="0.35">
      <c r="A5003">
        <v>-0.8503425656647593</v>
      </c>
      <c r="B5003">
        <v>0</v>
      </c>
      <c r="C5003">
        <v>0</v>
      </c>
      <c r="D5003">
        <v>1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-0.84272109244046967</v>
      </c>
      <c r="L5003">
        <v>0.42057996463733321</v>
      </c>
      <c r="M5003">
        <v>0</v>
      </c>
      <c r="N5003">
        <f t="shared" si="468"/>
        <v>-5.7827769740057322</v>
      </c>
      <c r="O5003">
        <f t="shared" si="469"/>
        <v>3.0801500242656995E-3</v>
      </c>
      <c r="P5003">
        <f t="shared" si="470"/>
        <v>3.070691832742565E-3</v>
      </c>
      <c r="Q5003">
        <f t="shared" si="471"/>
        <v>0.99692930816725744</v>
      </c>
      <c r="R5003">
        <f t="shared" si="472"/>
        <v>-1.3356362333292295E-3</v>
      </c>
      <c r="S5003">
        <f t="shared" si="473"/>
        <v>0</v>
      </c>
    </row>
    <row r="5004" spans="1:19" x14ac:dyDescent="0.35">
      <c r="A5004">
        <v>-1.1157067772851639</v>
      </c>
      <c r="B5004">
        <v>0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-0.50305024805168685</v>
      </c>
      <c r="L5004">
        <v>-0.57957474759435612</v>
      </c>
      <c r="M5004">
        <v>0</v>
      </c>
      <c r="N5004">
        <f t="shared" si="468"/>
        <v>-5.9687327033970305</v>
      </c>
      <c r="O5004">
        <f t="shared" si="469"/>
        <v>2.5574804524409927E-3</v>
      </c>
      <c r="P5004">
        <f t="shared" si="470"/>
        <v>2.5509564312330853E-3</v>
      </c>
      <c r="Q5004">
        <f t="shared" si="471"/>
        <v>0.99744904356876696</v>
      </c>
      <c r="R5004">
        <f t="shared" si="472"/>
        <v>-1.1092817687026275E-3</v>
      </c>
      <c r="S5004">
        <f t="shared" si="473"/>
        <v>0</v>
      </c>
    </row>
    <row r="5005" spans="1:19" x14ac:dyDescent="0.35">
      <c r="A5005">
        <v>-1.0272520400783622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0.40884891741078577</v>
      </c>
      <c r="L5005">
        <v>-0.20289310272787561</v>
      </c>
      <c r="M5005">
        <v>0</v>
      </c>
      <c r="N5005">
        <f t="shared" si="468"/>
        <v>-5.6705382661127288</v>
      </c>
      <c r="O5005">
        <f t="shared" si="469"/>
        <v>3.4460099064498474E-3</v>
      </c>
      <c r="P5005">
        <f t="shared" si="470"/>
        <v>3.4341757029569681E-3</v>
      </c>
      <c r="Q5005">
        <f t="shared" si="471"/>
        <v>0.99656582429704299</v>
      </c>
      <c r="R5005">
        <f t="shared" si="472"/>
        <v>-1.4940103755818172E-3</v>
      </c>
      <c r="S5005">
        <f t="shared" si="473"/>
        <v>0</v>
      </c>
    </row>
    <row r="5006" spans="1:19" x14ac:dyDescent="0.35">
      <c r="A5006">
        <v>1.1841163900916754</v>
      </c>
      <c r="B5006">
        <v>0</v>
      </c>
      <c r="C5006">
        <v>0</v>
      </c>
      <c r="D5006">
        <v>1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2.356987095794044</v>
      </c>
      <c r="L5006">
        <v>0.77128356503026263</v>
      </c>
      <c r="M5006">
        <v>0</v>
      </c>
      <c r="N5006">
        <f t="shared" si="468"/>
        <v>-1.8903860563736781</v>
      </c>
      <c r="O5006">
        <f t="shared" si="469"/>
        <v>0.15101349785807311</v>
      </c>
      <c r="P5006">
        <f t="shared" si="470"/>
        <v>0.13120045780444356</v>
      </c>
      <c r="Q5006">
        <f t="shared" si="471"/>
        <v>0.86879954219555644</v>
      </c>
      <c r="R5006">
        <f t="shared" si="472"/>
        <v>-6.1080416601908764E-2</v>
      </c>
      <c r="S5006">
        <f t="shared" si="473"/>
        <v>1</v>
      </c>
    </row>
    <row r="5007" spans="1:19" x14ac:dyDescent="0.35">
      <c r="A5007">
        <v>1.0956616528848737</v>
      </c>
      <c r="B5007">
        <v>0</v>
      </c>
      <c r="C5007">
        <v>0</v>
      </c>
      <c r="D5007">
        <v>1</v>
      </c>
      <c r="E5007">
        <v>0</v>
      </c>
      <c r="F5007">
        <v>0</v>
      </c>
      <c r="G5007">
        <v>1</v>
      </c>
      <c r="H5007">
        <v>1</v>
      </c>
      <c r="I5007">
        <v>1</v>
      </c>
      <c r="J5007">
        <v>0</v>
      </c>
      <c r="K5007">
        <v>-0.20754986457171876</v>
      </c>
      <c r="L5007">
        <v>-6.0013858123348876E-2</v>
      </c>
      <c r="M5007">
        <v>0</v>
      </c>
      <c r="N5007">
        <f t="shared" si="468"/>
        <v>-2.340322036138434</v>
      </c>
      <c r="O5007">
        <f t="shared" si="469"/>
        <v>9.6296622244255073E-2</v>
      </c>
      <c r="P5007">
        <f t="shared" si="470"/>
        <v>8.7838109039434911E-2</v>
      </c>
      <c r="Q5007">
        <f t="shared" si="471"/>
        <v>0.9121618909605651</v>
      </c>
      <c r="R5007">
        <f t="shared" si="472"/>
        <v>-3.992807602323601E-2</v>
      </c>
      <c r="S5007">
        <f t="shared" si="473"/>
        <v>1</v>
      </c>
    </row>
    <row r="5008" spans="1:19" x14ac:dyDescent="0.35">
      <c r="A5008">
        <v>-1.1599341458885646</v>
      </c>
      <c r="B5008">
        <v>0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-0.94674252788072732</v>
      </c>
      <c r="L5008">
        <v>1.4726907658161232</v>
      </c>
      <c r="M5008">
        <v>0</v>
      </c>
      <c r="N5008">
        <f t="shared" si="468"/>
        <v>-6.0033907126508543</v>
      </c>
      <c r="O5008">
        <f t="shared" si="469"/>
        <v>2.4703616732344225E-3</v>
      </c>
      <c r="P5008">
        <f t="shared" si="470"/>
        <v>2.4642740251303932E-3</v>
      </c>
      <c r="Q5008">
        <f t="shared" si="471"/>
        <v>0.99753572597486961</v>
      </c>
      <c r="R5008">
        <f t="shared" si="472"/>
        <v>-1.0715414398070012E-3</v>
      </c>
      <c r="S5008">
        <f t="shared" si="473"/>
        <v>0</v>
      </c>
    </row>
    <row r="5009" spans="1:19" x14ac:dyDescent="0.35">
      <c r="A5009">
        <v>-1.1599341458885646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-0.51917246628340419</v>
      </c>
      <c r="L5009">
        <v>0.29068974226958139</v>
      </c>
      <c r="M5009">
        <v>0</v>
      </c>
      <c r="N5009">
        <f t="shared" si="468"/>
        <v>-5.9505771717408713</v>
      </c>
      <c r="O5009">
        <f t="shared" si="469"/>
        <v>2.6043369348547648E-3</v>
      </c>
      <c r="P5009">
        <f t="shared" si="470"/>
        <v>2.597571982200576E-3</v>
      </c>
      <c r="Q5009">
        <f t="shared" si="471"/>
        <v>0.99740242801779944</v>
      </c>
      <c r="R5009">
        <f t="shared" si="472"/>
        <v>-1.1295788954292182E-3</v>
      </c>
      <c r="S5009">
        <f t="shared" si="473"/>
        <v>0</v>
      </c>
    </row>
    <row r="5010" spans="1:19" x14ac:dyDescent="0.35">
      <c r="A5010">
        <v>-0.98302467147496153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-0.76873557041820539</v>
      </c>
      <c r="L5010">
        <v>-0.6315308365414567</v>
      </c>
      <c r="M5010">
        <v>0</v>
      </c>
      <c r="N5010">
        <f t="shared" si="468"/>
        <v>-5.792069226767687</v>
      </c>
      <c r="O5010">
        <f t="shared" si="469"/>
        <v>3.0516610600158055E-3</v>
      </c>
      <c r="P5010">
        <f t="shared" si="470"/>
        <v>3.0423767573355474E-3</v>
      </c>
      <c r="Q5010">
        <f t="shared" si="471"/>
        <v>0.99695762324266446</v>
      </c>
      <c r="R5010">
        <f t="shared" si="472"/>
        <v>-1.3233014506381447E-3</v>
      </c>
      <c r="S5010">
        <f t="shared" si="473"/>
        <v>0</v>
      </c>
    </row>
    <row r="5011" spans="1:19" x14ac:dyDescent="0.35">
      <c r="A5011">
        <v>-0.23115940521714878</v>
      </c>
      <c r="B5011">
        <v>0</v>
      </c>
      <c r="C5011">
        <v>0</v>
      </c>
      <c r="D5011">
        <v>1</v>
      </c>
      <c r="E5011">
        <v>1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1.7067979112162965</v>
      </c>
      <c r="L5011">
        <v>1.1999212988438441</v>
      </c>
      <c r="M5011">
        <v>0</v>
      </c>
      <c r="N5011">
        <f t="shared" si="468"/>
        <v>-4.1670620968089951</v>
      </c>
      <c r="O5011">
        <f t="shared" si="469"/>
        <v>1.5497724119944283E-2</v>
      </c>
      <c r="P5011">
        <f t="shared" si="470"/>
        <v>1.5261210096137829E-2</v>
      </c>
      <c r="Q5011">
        <f t="shared" si="471"/>
        <v>0.98473878990386221</v>
      </c>
      <c r="R5011">
        <f t="shared" si="472"/>
        <v>-6.6789544239794071E-3</v>
      </c>
      <c r="S5011">
        <f t="shared" si="473"/>
        <v>0</v>
      </c>
    </row>
    <row r="5012" spans="1:19" x14ac:dyDescent="0.35">
      <c r="A5012">
        <v>0.69761533545426702</v>
      </c>
      <c r="B5012">
        <v>0</v>
      </c>
      <c r="C5012">
        <v>0</v>
      </c>
      <c r="D5012">
        <v>1</v>
      </c>
      <c r="E5012">
        <v>0</v>
      </c>
      <c r="F5012">
        <v>0</v>
      </c>
      <c r="G5012">
        <v>1</v>
      </c>
      <c r="H5012">
        <v>1</v>
      </c>
      <c r="I5012">
        <v>1</v>
      </c>
      <c r="J5012">
        <v>0</v>
      </c>
      <c r="K5012">
        <v>-0.1094914413541509</v>
      </c>
      <c r="L5012">
        <v>0.13482147542827885</v>
      </c>
      <c r="M5012">
        <v>0</v>
      </c>
      <c r="N5012">
        <f t="shared" si="468"/>
        <v>-2.9820514087733301</v>
      </c>
      <c r="O5012">
        <f t="shared" si="469"/>
        <v>5.0688743802023171E-2</v>
      </c>
      <c r="P5012">
        <f t="shared" si="470"/>
        <v>4.8243349042268069E-2</v>
      </c>
      <c r="Q5012">
        <f t="shared" si="471"/>
        <v>0.95175665095773199</v>
      </c>
      <c r="R5012">
        <f t="shared" si="472"/>
        <v>-2.1474079615617876E-2</v>
      </c>
      <c r="S5012">
        <f t="shared" si="473"/>
        <v>0</v>
      </c>
    </row>
    <row r="5013" spans="1:19" x14ac:dyDescent="0.35">
      <c r="A5013">
        <v>1.5821627075222819</v>
      </c>
      <c r="B5013">
        <v>0</v>
      </c>
      <c r="C5013">
        <v>1</v>
      </c>
      <c r="D5013">
        <v>1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-0.38953216351603387</v>
      </c>
      <c r="L5013">
        <v>-0.56658572535758078</v>
      </c>
      <c r="M5013">
        <v>0</v>
      </c>
      <c r="N5013">
        <f t="shared" si="468"/>
        <v>-1.3702920280088278</v>
      </c>
      <c r="O5013">
        <f t="shared" si="469"/>
        <v>0.25403276403748443</v>
      </c>
      <c r="P5013">
        <f t="shared" si="470"/>
        <v>0.20257266901033785</v>
      </c>
      <c r="Q5013">
        <f t="shared" si="471"/>
        <v>0.79742733098966212</v>
      </c>
      <c r="R5013">
        <f t="shared" si="472"/>
        <v>-9.8308883428349564E-2</v>
      </c>
      <c r="S5013">
        <f t="shared" si="473"/>
        <v>1</v>
      </c>
    </row>
    <row r="5014" spans="1:19" x14ac:dyDescent="0.35">
      <c r="A5014">
        <v>0.29956901802366021</v>
      </c>
      <c r="B5014">
        <v>0</v>
      </c>
      <c r="C5014">
        <v>0</v>
      </c>
      <c r="D5014">
        <v>1</v>
      </c>
      <c r="E5014">
        <v>0</v>
      </c>
      <c r="F5014">
        <v>1</v>
      </c>
      <c r="G5014">
        <v>0</v>
      </c>
      <c r="H5014">
        <v>0</v>
      </c>
      <c r="I5014">
        <v>1</v>
      </c>
      <c r="J5014">
        <v>0</v>
      </c>
      <c r="K5014">
        <v>0.4572155721059375</v>
      </c>
      <c r="L5014">
        <v>2.6806698338362147</v>
      </c>
      <c r="M5014">
        <v>0</v>
      </c>
      <c r="N5014">
        <f t="shared" si="468"/>
        <v>-3.8258271668333466</v>
      </c>
      <c r="O5014">
        <f t="shared" si="469"/>
        <v>2.1800395506899391E-2</v>
      </c>
      <c r="P5014">
        <f t="shared" si="470"/>
        <v>2.1335278008073728E-2</v>
      </c>
      <c r="Q5014">
        <f t="shared" si="471"/>
        <v>0.97866472199192622</v>
      </c>
      <c r="R5014">
        <f t="shared" si="472"/>
        <v>-9.3660664480559163E-3</v>
      </c>
      <c r="S5014">
        <f t="shared" si="473"/>
        <v>0</v>
      </c>
    </row>
    <row r="5015" spans="1:19" x14ac:dyDescent="0.35">
      <c r="A5015">
        <v>1.2725711272984768</v>
      </c>
      <c r="B5015">
        <v>0</v>
      </c>
      <c r="C5015">
        <v>0</v>
      </c>
      <c r="D5015">
        <v>1</v>
      </c>
      <c r="E5015">
        <v>0</v>
      </c>
      <c r="F5015">
        <v>1</v>
      </c>
      <c r="G5015">
        <v>0</v>
      </c>
      <c r="H5015">
        <v>1</v>
      </c>
      <c r="I5015">
        <v>1</v>
      </c>
      <c r="J5015">
        <v>0</v>
      </c>
      <c r="K5015">
        <v>-0.70623436823223307</v>
      </c>
      <c r="L5015">
        <v>0.86220672068768922</v>
      </c>
      <c r="M5015">
        <v>0</v>
      </c>
      <c r="N5015">
        <f t="shared" si="468"/>
        <v>-2.3411039298344809</v>
      </c>
      <c r="O5015">
        <f t="shared" si="469"/>
        <v>9.6221357950544525E-2</v>
      </c>
      <c r="P5015">
        <f t="shared" si="470"/>
        <v>8.7775481888472298E-2</v>
      </c>
      <c r="Q5015">
        <f t="shared" si="471"/>
        <v>0.91222451811152772</v>
      </c>
      <c r="R5015">
        <f t="shared" si="472"/>
        <v>-3.9898259284900518E-2</v>
      </c>
      <c r="S5015">
        <f t="shared" si="473"/>
        <v>1</v>
      </c>
    </row>
    <row r="5016" spans="1:19" x14ac:dyDescent="0.35">
      <c r="A5016">
        <v>0.47647849243726326</v>
      </c>
      <c r="B5016">
        <v>0</v>
      </c>
      <c r="C5016">
        <v>0</v>
      </c>
      <c r="D5016">
        <v>1</v>
      </c>
      <c r="E5016">
        <v>1</v>
      </c>
      <c r="F5016">
        <v>0</v>
      </c>
      <c r="G5016">
        <v>0</v>
      </c>
      <c r="H5016">
        <v>1</v>
      </c>
      <c r="I5016">
        <v>0</v>
      </c>
      <c r="J5016">
        <v>1</v>
      </c>
      <c r="K5016">
        <v>-0.66493498728249156</v>
      </c>
      <c r="L5016">
        <v>8.2865386481178305E-2</v>
      </c>
      <c r="M5016">
        <v>0</v>
      </c>
      <c r="N5016">
        <f t="shared" si="468"/>
        <v>-3.2060644009882293</v>
      </c>
      <c r="O5016">
        <f t="shared" si="469"/>
        <v>4.0515753670330487E-2</v>
      </c>
      <c r="P5016">
        <f t="shared" si="470"/>
        <v>3.8938145364368223E-2</v>
      </c>
      <c r="Q5016">
        <f t="shared" si="471"/>
        <v>0.96106185463563176</v>
      </c>
      <c r="R5016">
        <f t="shared" si="472"/>
        <v>-1.7248659925157731E-2</v>
      </c>
      <c r="S5016">
        <f t="shared" si="473"/>
        <v>0</v>
      </c>
    </row>
    <row r="5017" spans="1:19" x14ac:dyDescent="0.35">
      <c r="A5017">
        <v>3.4204806403255718E-2</v>
      </c>
      <c r="B5017">
        <v>0</v>
      </c>
      <c r="C5017">
        <v>0</v>
      </c>
      <c r="D5017">
        <v>1</v>
      </c>
      <c r="E5017">
        <v>1</v>
      </c>
      <c r="F5017">
        <v>0</v>
      </c>
      <c r="G5017">
        <v>0</v>
      </c>
      <c r="H5017">
        <v>1</v>
      </c>
      <c r="I5017">
        <v>0</v>
      </c>
      <c r="J5017">
        <v>1</v>
      </c>
      <c r="K5017">
        <v>-0.71285993736855513</v>
      </c>
      <c r="L5017">
        <v>-8.0577691762478715E-3</v>
      </c>
      <c r="M5017">
        <v>0</v>
      </c>
      <c r="N5017">
        <f t="shared" si="468"/>
        <v>-3.9484160404608195</v>
      </c>
      <c r="O5017">
        <f t="shared" si="469"/>
        <v>1.9285224611024828E-2</v>
      </c>
      <c r="P5017">
        <f t="shared" si="470"/>
        <v>1.8920341574051924E-2</v>
      </c>
      <c r="Q5017">
        <f t="shared" si="471"/>
        <v>0.98107965842594802</v>
      </c>
      <c r="R5017">
        <f t="shared" si="472"/>
        <v>-8.2957287971004035E-3</v>
      </c>
      <c r="S5017">
        <f t="shared" si="473"/>
        <v>0</v>
      </c>
    </row>
    <row r="5018" spans="1:19" x14ac:dyDescent="0.35">
      <c r="A5018">
        <v>0.21111428081685873</v>
      </c>
      <c r="B5018">
        <v>0</v>
      </c>
      <c r="C5018">
        <v>0</v>
      </c>
      <c r="D5018">
        <v>1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-0.15631212991749424</v>
      </c>
      <c r="L5018">
        <v>-0.87832225904018502</v>
      </c>
      <c r="M5018">
        <v>0</v>
      </c>
      <c r="N5018">
        <f t="shared" si="468"/>
        <v>-3.929717007887819</v>
      </c>
      <c r="O5018">
        <f t="shared" si="469"/>
        <v>1.9649232344103477E-2</v>
      </c>
      <c r="P5018">
        <f t="shared" si="470"/>
        <v>1.9270580235647549E-2</v>
      </c>
      <c r="Q5018">
        <f t="shared" si="471"/>
        <v>0.98072941976435246</v>
      </c>
      <c r="R5018">
        <f t="shared" si="472"/>
        <v>-8.4507966081194506E-3</v>
      </c>
      <c r="S5018">
        <f t="shared" si="473"/>
        <v>0</v>
      </c>
    </row>
    <row r="5019" spans="1:19" x14ac:dyDescent="0.35">
      <c r="A5019">
        <v>-0.62920572264775554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1</v>
      </c>
      <c r="J5019">
        <v>0</v>
      </c>
      <c r="K5019">
        <v>-0.51276774945162595</v>
      </c>
      <c r="L5019">
        <v>6.9876364244402939E-2</v>
      </c>
      <c r="M5019">
        <v>0</v>
      </c>
      <c r="N5019">
        <f t="shared" si="468"/>
        <v>-4.903399599049064</v>
      </c>
      <c r="O5019">
        <f t="shared" si="469"/>
        <v>7.4213106565755565E-3</v>
      </c>
      <c r="P5019">
        <f t="shared" si="470"/>
        <v>7.3666405287166311E-3</v>
      </c>
      <c r="Q5019">
        <f t="shared" si="471"/>
        <v>0.99263335947128339</v>
      </c>
      <c r="R5019">
        <f t="shared" si="472"/>
        <v>-3.2111335404199619E-3</v>
      </c>
      <c r="S5019">
        <f t="shared" si="473"/>
        <v>0</v>
      </c>
    </row>
    <row r="5020" spans="1:19" x14ac:dyDescent="0.35">
      <c r="A5020">
        <v>3.4204806403255718E-2</v>
      </c>
      <c r="B5020">
        <v>0</v>
      </c>
      <c r="C5020">
        <v>0</v>
      </c>
      <c r="D5020">
        <v>1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1</v>
      </c>
      <c r="K5020">
        <v>0.59834019470959976</v>
      </c>
      <c r="L5020">
        <v>2.0961638331813317</v>
      </c>
      <c r="M5020">
        <v>0</v>
      </c>
      <c r="N5020">
        <f t="shared" si="468"/>
        <v>-3.9236461609253288</v>
      </c>
      <c r="O5020">
        <f t="shared" si="469"/>
        <v>1.9768882648460731E-2</v>
      </c>
      <c r="P5020">
        <f t="shared" si="470"/>
        <v>1.9385650008380915E-2</v>
      </c>
      <c r="Q5020">
        <f t="shared" si="471"/>
        <v>0.98061434999161912</v>
      </c>
      <c r="R5020">
        <f t="shared" si="472"/>
        <v>-8.5017557190717429E-3</v>
      </c>
      <c r="S5020">
        <f t="shared" si="473"/>
        <v>0</v>
      </c>
    </row>
    <row r="5021" spans="1:19" x14ac:dyDescent="0.35">
      <c r="A5021">
        <v>0.78607007266106854</v>
      </c>
      <c r="B5021">
        <v>0</v>
      </c>
      <c r="C5021">
        <v>0</v>
      </c>
      <c r="D5021">
        <v>1</v>
      </c>
      <c r="E5021">
        <v>0</v>
      </c>
      <c r="F5021">
        <v>1</v>
      </c>
      <c r="G5021">
        <v>0</v>
      </c>
      <c r="H5021">
        <v>1</v>
      </c>
      <c r="I5021">
        <v>0</v>
      </c>
      <c r="J5021">
        <v>0</v>
      </c>
      <c r="K5021">
        <v>-0.80098000688164006</v>
      </c>
      <c r="L5021">
        <v>-0.22887114720142587</v>
      </c>
      <c r="M5021">
        <v>0</v>
      </c>
      <c r="N5021">
        <f t="shared" si="468"/>
        <v>-3.3467241232013398</v>
      </c>
      <c r="O5021">
        <f t="shared" si="469"/>
        <v>3.5199474579742887E-2</v>
      </c>
      <c r="P5021">
        <f t="shared" si="470"/>
        <v>3.4002600893931798E-2</v>
      </c>
      <c r="Q5021">
        <f t="shared" si="471"/>
        <v>0.96599739910606819</v>
      </c>
      <c r="R5021">
        <f t="shared" si="472"/>
        <v>-1.5024042896518283E-2</v>
      </c>
      <c r="S5021">
        <f t="shared" si="473"/>
        <v>0</v>
      </c>
    </row>
    <row r="5022" spans="1:19" x14ac:dyDescent="0.35">
      <c r="A5022">
        <v>0.6533879668508662</v>
      </c>
      <c r="B5022">
        <v>0</v>
      </c>
      <c r="C5022">
        <v>0</v>
      </c>
      <c r="D5022">
        <v>1</v>
      </c>
      <c r="E5022">
        <v>0</v>
      </c>
      <c r="F5022">
        <v>0</v>
      </c>
      <c r="G5022">
        <v>1</v>
      </c>
      <c r="H5022">
        <v>0</v>
      </c>
      <c r="I5022">
        <v>1</v>
      </c>
      <c r="J5022">
        <v>0</v>
      </c>
      <c r="K5022">
        <v>-0.81776478202698932</v>
      </c>
      <c r="L5022">
        <v>-7.3002880360123784E-2</v>
      </c>
      <c r="M5022">
        <v>0</v>
      </c>
      <c r="N5022">
        <f t="shared" si="468"/>
        <v>-3.2543483890097238</v>
      </c>
      <c r="O5022">
        <f t="shared" si="469"/>
        <v>3.8605968542559585E-2</v>
      </c>
      <c r="P5022">
        <f t="shared" si="470"/>
        <v>3.7170948089903656E-2</v>
      </c>
      <c r="Q5022">
        <f t="shared" si="471"/>
        <v>0.96282905191009638</v>
      </c>
      <c r="R5022">
        <f t="shared" si="472"/>
        <v>-1.6450814020303239E-2</v>
      </c>
      <c r="S5022">
        <f t="shared" si="473"/>
        <v>0</v>
      </c>
    </row>
    <row r="5023" spans="1:19" x14ac:dyDescent="0.35">
      <c r="A5023">
        <v>1.6706174447290836</v>
      </c>
      <c r="B5023">
        <v>0</v>
      </c>
      <c r="C5023">
        <v>0</v>
      </c>
      <c r="D5023">
        <v>1</v>
      </c>
      <c r="E5023">
        <v>0</v>
      </c>
      <c r="F5023">
        <v>1</v>
      </c>
      <c r="G5023">
        <v>0</v>
      </c>
      <c r="H5023">
        <v>0</v>
      </c>
      <c r="I5023">
        <v>1</v>
      </c>
      <c r="J5023">
        <v>0</v>
      </c>
      <c r="K5023">
        <v>-0.44386183043387578</v>
      </c>
      <c r="L5023">
        <v>-1.1381027037756886</v>
      </c>
      <c r="M5023">
        <v>0</v>
      </c>
      <c r="N5023">
        <f t="shared" si="468"/>
        <v>-1.7481215760800013</v>
      </c>
      <c r="O5023">
        <f t="shared" si="469"/>
        <v>0.17410067135317789</v>
      </c>
      <c r="P5023">
        <f t="shared" si="470"/>
        <v>0.14828427885363774</v>
      </c>
      <c r="Q5023">
        <f t="shared" si="471"/>
        <v>0.85171572114636229</v>
      </c>
      <c r="R5023">
        <f t="shared" si="472"/>
        <v>-6.9705336382399508E-2</v>
      </c>
      <c r="S5023">
        <f t="shared" si="473"/>
        <v>1</v>
      </c>
    </row>
    <row r="5024" spans="1:19" x14ac:dyDescent="0.35">
      <c r="A5024">
        <v>-0.62920572264775554</v>
      </c>
      <c r="B5024">
        <v>0</v>
      </c>
      <c r="C5024">
        <v>0</v>
      </c>
      <c r="D5024">
        <v>1</v>
      </c>
      <c r="E5024">
        <v>1</v>
      </c>
      <c r="F5024">
        <v>0</v>
      </c>
      <c r="G5024">
        <v>0</v>
      </c>
      <c r="H5024">
        <v>1</v>
      </c>
      <c r="I5024">
        <v>0</v>
      </c>
      <c r="J5024">
        <v>0</v>
      </c>
      <c r="K5024">
        <v>1.7474347352524058</v>
      </c>
      <c r="L5024">
        <v>0.31666778674313167</v>
      </c>
      <c r="M5024">
        <v>0</v>
      </c>
      <c r="N5024">
        <f t="shared" si="468"/>
        <v>-4.9190502595962595</v>
      </c>
      <c r="O5024">
        <f t="shared" si="469"/>
        <v>7.3060664192413291E-3</v>
      </c>
      <c r="P5024">
        <f t="shared" si="470"/>
        <v>7.2530749717539585E-3</v>
      </c>
      <c r="Q5024">
        <f t="shared" si="471"/>
        <v>0.99274692502824602</v>
      </c>
      <c r="R5024">
        <f t="shared" si="472"/>
        <v>-3.161449462098048E-3</v>
      </c>
      <c r="S5024">
        <f t="shared" si="473"/>
        <v>0</v>
      </c>
    </row>
    <row r="5025" spans="1:19" x14ac:dyDescent="0.35">
      <c r="A5025">
        <v>-1.6906625691293735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-0.1918693509490898</v>
      </c>
      <c r="L5025">
        <v>-1.4628282596950681</v>
      </c>
      <c r="M5025">
        <v>0</v>
      </c>
      <c r="N5025">
        <f t="shared" si="468"/>
        <v>-7.101649182870597</v>
      </c>
      <c r="O5025">
        <f t="shared" si="469"/>
        <v>8.2374529580532812E-4</v>
      </c>
      <c r="P5025">
        <f t="shared" si="470"/>
        <v>8.2306729799047726E-4</v>
      </c>
      <c r="Q5025">
        <f t="shared" si="471"/>
        <v>0.99917693270200947</v>
      </c>
      <c r="R5025">
        <f t="shared" si="472"/>
        <v>-3.5760077069841759E-4</v>
      </c>
      <c r="S5025">
        <f t="shared" si="473"/>
        <v>0</v>
      </c>
    </row>
    <row r="5026" spans="1:19" x14ac:dyDescent="0.35">
      <c r="A5026">
        <v>-0.36384151102735102</v>
      </c>
      <c r="B5026">
        <v>0</v>
      </c>
      <c r="C5026">
        <v>0</v>
      </c>
      <c r="D5026">
        <v>1</v>
      </c>
      <c r="E5026">
        <v>1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-0.53551553681966535</v>
      </c>
      <c r="L5026">
        <v>-0.56658572535758078</v>
      </c>
      <c r="M5026">
        <v>0</v>
      </c>
      <c r="N5026">
        <f t="shared" si="468"/>
        <v>-4.8574880502667064</v>
      </c>
      <c r="O5026">
        <f t="shared" si="469"/>
        <v>7.7699771899232273E-3</v>
      </c>
      <c r="P5026">
        <f t="shared" si="470"/>
        <v>7.7100701209507306E-3</v>
      </c>
      <c r="Q5026">
        <f t="shared" si="471"/>
        <v>0.99228992987904929</v>
      </c>
      <c r="R5026">
        <f t="shared" si="472"/>
        <v>-3.3614160013272195E-3</v>
      </c>
      <c r="S5026">
        <f t="shared" si="473"/>
        <v>0</v>
      </c>
    </row>
    <row r="5027" spans="1:19" x14ac:dyDescent="0.35">
      <c r="A5027">
        <v>-0.14270466801034729</v>
      </c>
      <c r="B5027">
        <v>0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-0.14504866238574646</v>
      </c>
      <c r="L5027">
        <v>-0.61854181430468136</v>
      </c>
      <c r="M5027">
        <v>0</v>
      </c>
      <c r="N5027">
        <f t="shared" si="468"/>
        <v>-4.0282315915584688</v>
      </c>
      <c r="O5027">
        <f t="shared" si="469"/>
        <v>1.7805790037732507E-2</v>
      </c>
      <c r="P5027">
        <f t="shared" si="470"/>
        <v>1.749429037643066E-2</v>
      </c>
      <c r="Q5027">
        <f t="shared" si="471"/>
        <v>0.98250570962356931</v>
      </c>
      <c r="R5027">
        <f t="shared" si="472"/>
        <v>-7.6649171349225829E-3</v>
      </c>
      <c r="S5027">
        <f t="shared" si="473"/>
        <v>0</v>
      </c>
    </row>
    <row r="5028" spans="1:19" x14ac:dyDescent="0.35">
      <c r="A5028">
        <v>-0.27538677382054955</v>
      </c>
      <c r="B5028">
        <v>0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0.40619868975625717</v>
      </c>
      <c r="L5028">
        <v>0.31666778674313167</v>
      </c>
      <c r="M5028">
        <v>0</v>
      </c>
      <c r="N5028">
        <f t="shared" si="468"/>
        <v>-4.4171547523611654</v>
      </c>
      <c r="O5028">
        <f t="shared" si="469"/>
        <v>1.2068521413115757E-2</v>
      </c>
      <c r="P5028">
        <f t="shared" si="470"/>
        <v>1.192460901388861E-2</v>
      </c>
      <c r="Q5028">
        <f t="shared" si="471"/>
        <v>0.98807539098611141</v>
      </c>
      <c r="R5028">
        <f t="shared" si="472"/>
        <v>-5.2099171126706936E-3</v>
      </c>
      <c r="S5028">
        <f t="shared" si="473"/>
        <v>0</v>
      </c>
    </row>
    <row r="5029" spans="1:19" x14ac:dyDescent="0.35">
      <c r="A5029">
        <v>-0.45229624823415254</v>
      </c>
      <c r="B5029">
        <v>0</v>
      </c>
      <c r="C5029">
        <v>0</v>
      </c>
      <c r="D5029">
        <v>1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1.0422533268431842</v>
      </c>
      <c r="L5029">
        <v>0.34264583121668196</v>
      </c>
      <c r="M5029">
        <v>0</v>
      </c>
      <c r="N5029">
        <f t="shared" si="468"/>
        <v>-4.8209968291922527</v>
      </c>
      <c r="O5029">
        <f t="shared" si="469"/>
        <v>8.058749936716179E-3</v>
      </c>
      <c r="P5029">
        <f t="shared" si="470"/>
        <v>7.9943256652671192E-3</v>
      </c>
      <c r="Q5029">
        <f t="shared" si="471"/>
        <v>0.99200567433473286</v>
      </c>
      <c r="R5029">
        <f t="shared" si="472"/>
        <v>-3.4858436470160312E-3</v>
      </c>
      <c r="S5029">
        <f t="shared" si="473"/>
        <v>0</v>
      </c>
    </row>
    <row r="5030" spans="1:19" x14ac:dyDescent="0.35">
      <c r="A5030">
        <v>-0.36384151102735102</v>
      </c>
      <c r="B5030">
        <v>0</v>
      </c>
      <c r="C5030">
        <v>0</v>
      </c>
      <c r="D5030">
        <v>1</v>
      </c>
      <c r="E5030">
        <v>1</v>
      </c>
      <c r="F5030">
        <v>0</v>
      </c>
      <c r="G5030">
        <v>0</v>
      </c>
      <c r="H5030">
        <v>1</v>
      </c>
      <c r="I5030">
        <v>0</v>
      </c>
      <c r="J5030">
        <v>1</v>
      </c>
      <c r="K5030">
        <v>0.13697973051703324</v>
      </c>
      <c r="L5030">
        <v>0.13482147542827885</v>
      </c>
      <c r="M5030">
        <v>0</v>
      </c>
      <c r="N5030">
        <f t="shared" si="468"/>
        <v>-4.4701034473168519</v>
      </c>
      <c r="O5030">
        <f t="shared" si="469"/>
        <v>1.1446131717644557E-2</v>
      </c>
      <c r="P5030">
        <f t="shared" si="470"/>
        <v>1.1316600418656659E-2</v>
      </c>
      <c r="Q5030">
        <f t="shared" si="471"/>
        <v>0.98868339958134333</v>
      </c>
      <c r="R5030">
        <f t="shared" si="472"/>
        <v>-4.9427577734069521E-3</v>
      </c>
      <c r="S5030">
        <f t="shared" si="473"/>
        <v>0</v>
      </c>
    </row>
    <row r="5031" spans="1:19" x14ac:dyDescent="0.35">
      <c r="A5031">
        <v>-0.23115940521714878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1</v>
      </c>
      <c r="K5031">
        <v>1.2061257368148852</v>
      </c>
      <c r="L5031">
        <v>0.17378854213860451</v>
      </c>
      <c r="M5031">
        <v>0</v>
      </c>
      <c r="N5031">
        <f t="shared" si="468"/>
        <v>-3.9964984408139896</v>
      </c>
      <c r="O5031">
        <f t="shared" si="469"/>
        <v>1.837988459676464E-2</v>
      </c>
      <c r="P5031">
        <f t="shared" si="470"/>
        <v>1.804816147173046E-2</v>
      </c>
      <c r="Q5031">
        <f t="shared" si="471"/>
        <v>0.9819518385282695</v>
      </c>
      <c r="R5031">
        <f t="shared" si="472"/>
        <v>-7.9098123905870284E-3</v>
      </c>
      <c r="S5031">
        <f t="shared" si="473"/>
        <v>0</v>
      </c>
    </row>
    <row r="5032" spans="1:19" x14ac:dyDescent="0.35">
      <c r="A5032">
        <v>-0.76188782845795777</v>
      </c>
      <c r="B5032">
        <v>0</v>
      </c>
      <c r="C5032">
        <v>0</v>
      </c>
      <c r="D5032">
        <v>1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-0.72566937103211127</v>
      </c>
      <c r="L5032">
        <v>-0.1379479915439997</v>
      </c>
      <c r="M5032">
        <v>0</v>
      </c>
      <c r="N5032">
        <f t="shared" si="468"/>
        <v>-5.6247833347302754</v>
      </c>
      <c r="O5032">
        <f t="shared" si="469"/>
        <v>3.6073446376494482E-3</v>
      </c>
      <c r="P5032">
        <f t="shared" si="470"/>
        <v>3.5943784757293431E-3</v>
      </c>
      <c r="Q5032">
        <f t="shared" si="471"/>
        <v>0.9964056215242707</v>
      </c>
      <c r="R5032">
        <f t="shared" si="472"/>
        <v>-1.5638309246883682E-3</v>
      </c>
      <c r="S5032">
        <f t="shared" si="473"/>
        <v>0</v>
      </c>
    </row>
    <row r="5033" spans="1:19" x14ac:dyDescent="0.35">
      <c r="A5033">
        <v>-1.4695257261123698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4.2675796476714642E-2</v>
      </c>
      <c r="L5033">
        <v>-1.722608704430572</v>
      </c>
      <c r="M5033">
        <v>0</v>
      </c>
      <c r="N5033">
        <f t="shared" si="468"/>
        <v>-6.7007476245105995</v>
      </c>
      <c r="O5033">
        <f t="shared" si="469"/>
        <v>1.2299919866833732E-3</v>
      </c>
      <c r="P5033">
        <f t="shared" si="470"/>
        <v>1.228480964940703E-3</v>
      </c>
      <c r="Q5033">
        <f t="shared" si="471"/>
        <v>0.99877151903505934</v>
      </c>
      <c r="R5033">
        <f t="shared" si="472"/>
        <v>-5.3385048395607454E-4</v>
      </c>
      <c r="S5033">
        <f t="shared" si="473"/>
        <v>0</v>
      </c>
    </row>
    <row r="5034" spans="1:19" x14ac:dyDescent="0.35">
      <c r="A5034">
        <v>1.2725711272984768</v>
      </c>
      <c r="B5034">
        <v>0</v>
      </c>
      <c r="C5034">
        <v>0</v>
      </c>
      <c r="D5034">
        <v>1</v>
      </c>
      <c r="E5034">
        <v>1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2.2160833254949264</v>
      </c>
      <c r="L5034">
        <v>-0.33278332509562741</v>
      </c>
      <c r="M5034">
        <v>0</v>
      </c>
      <c r="N5034">
        <f t="shared" si="468"/>
        <v>-1.6987248809329425</v>
      </c>
      <c r="O5034">
        <f t="shared" si="469"/>
        <v>0.182916615875823</v>
      </c>
      <c r="P5034">
        <f t="shared" si="470"/>
        <v>0.15463187634776171</v>
      </c>
      <c r="Q5034">
        <f t="shared" si="471"/>
        <v>0.84536812365223835</v>
      </c>
      <c r="R5034">
        <f t="shared" si="472"/>
        <v>-7.2954132166966668E-2</v>
      </c>
      <c r="S5034">
        <f t="shared" si="473"/>
        <v>1</v>
      </c>
    </row>
    <row r="5035" spans="1:19" x14ac:dyDescent="0.35">
      <c r="A5035">
        <v>-0.98302467147496153</v>
      </c>
      <c r="B5035">
        <v>0</v>
      </c>
      <c r="C5035">
        <v>0</v>
      </c>
      <c r="D5035">
        <v>1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-0.63445736925540974</v>
      </c>
      <c r="L5035">
        <v>-0.5276186586472551</v>
      </c>
      <c r="M5035">
        <v>0</v>
      </c>
      <c r="N5035">
        <f t="shared" si="468"/>
        <v>-5.9820790546001597</v>
      </c>
      <c r="O5035">
        <f t="shared" si="469"/>
        <v>2.5235741858931505E-3</v>
      </c>
      <c r="P5035">
        <f t="shared" si="470"/>
        <v>2.5172217899638301E-3</v>
      </c>
      <c r="Q5035">
        <f t="shared" si="471"/>
        <v>0.99748277821003617</v>
      </c>
      <c r="R5035">
        <f t="shared" si="472"/>
        <v>-1.0945937794754695E-3</v>
      </c>
      <c r="S5035">
        <f t="shared" si="473"/>
        <v>0</v>
      </c>
    </row>
    <row r="5036" spans="1:19" x14ac:dyDescent="0.35">
      <c r="A5036">
        <v>-1.0272520400783622</v>
      </c>
      <c r="B5036">
        <v>0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0.25270633809812715</v>
      </c>
      <c r="L5036">
        <v>-1.527773370878944</v>
      </c>
      <c r="M5036">
        <v>0</v>
      </c>
      <c r="N5036">
        <f t="shared" si="468"/>
        <v>-5.7133878337328587</v>
      </c>
      <c r="O5036">
        <f t="shared" si="469"/>
        <v>3.3014687501191965E-3</v>
      </c>
      <c r="P5036">
        <f t="shared" si="470"/>
        <v>3.2906049208041733E-3</v>
      </c>
      <c r="Q5036">
        <f t="shared" si="471"/>
        <v>0.99670939507919587</v>
      </c>
      <c r="R5036">
        <f t="shared" si="472"/>
        <v>-1.4314480179572957E-3</v>
      </c>
      <c r="S5036">
        <f t="shared" si="473"/>
        <v>0</v>
      </c>
    </row>
    <row r="5037" spans="1:19" x14ac:dyDescent="0.35">
      <c r="A5037">
        <v>-1.8569574750781603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-0.97633673668963306</v>
      </c>
      <c r="L5037">
        <v>-1.1121246593021383</v>
      </c>
      <c r="M5037">
        <v>0</v>
      </c>
      <c r="N5037">
        <f t="shared" si="468"/>
        <v>-7.5811189665766374</v>
      </c>
      <c r="O5037">
        <f t="shared" si="469"/>
        <v>5.0999024158468595E-4</v>
      </c>
      <c r="P5037">
        <f t="shared" si="470"/>
        <v>5.0973028411394766E-4</v>
      </c>
      <c r="Q5037">
        <f t="shared" si="471"/>
        <v>0.99949026971588606</v>
      </c>
      <c r="R5037">
        <f t="shared" si="472"/>
        <v>-2.2142948910348854E-4</v>
      </c>
      <c r="S5037">
        <f t="shared" si="473"/>
        <v>0</v>
      </c>
    </row>
    <row r="5038" spans="1:19" x14ac:dyDescent="0.35">
      <c r="A5038">
        <v>-0.76188782845795777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1</v>
      </c>
      <c r="I5038">
        <v>1</v>
      </c>
      <c r="J5038">
        <v>0</v>
      </c>
      <c r="K5038">
        <v>0.23260877838461666</v>
      </c>
      <c r="L5038">
        <v>-1.3199490150905415</v>
      </c>
      <c r="M5038">
        <v>0</v>
      </c>
      <c r="N5038">
        <f t="shared" si="468"/>
        <v>-5.0223634801209105</v>
      </c>
      <c r="O5038">
        <f t="shared" si="469"/>
        <v>6.5889354737747189E-3</v>
      </c>
      <c r="P5038">
        <f t="shared" si="470"/>
        <v>6.5458055831633813E-3</v>
      </c>
      <c r="Q5038">
        <f t="shared" si="471"/>
        <v>0.99345419441683658</v>
      </c>
      <c r="R5038">
        <f t="shared" si="472"/>
        <v>-2.8521522789883443E-3</v>
      </c>
      <c r="S5038">
        <f t="shared" si="473"/>
        <v>0</v>
      </c>
    </row>
    <row r="5039" spans="1:19" x14ac:dyDescent="0.35">
      <c r="A5039">
        <v>1.5821627075222819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1</v>
      </c>
      <c r="I5039">
        <v>1</v>
      </c>
      <c r="J5039">
        <v>0</v>
      </c>
      <c r="K5039">
        <v>3.2622606921201953</v>
      </c>
      <c r="L5039">
        <v>-8.0577691762478715E-3</v>
      </c>
      <c r="M5039">
        <v>0</v>
      </c>
      <c r="N5039">
        <f t="shared" si="468"/>
        <v>-0.63098596820004316</v>
      </c>
      <c r="O5039">
        <f t="shared" si="469"/>
        <v>0.53206694121755105</v>
      </c>
      <c r="P5039">
        <f t="shared" si="470"/>
        <v>0.34728700613741553</v>
      </c>
      <c r="Q5039">
        <f t="shared" si="471"/>
        <v>0.65271299386258441</v>
      </c>
      <c r="R5039">
        <f t="shared" si="472"/>
        <v>-0.18527774151476623</v>
      </c>
      <c r="S5039">
        <f t="shared" si="473"/>
        <v>1</v>
      </c>
    </row>
    <row r="5040" spans="1:19" x14ac:dyDescent="0.35">
      <c r="A5040">
        <v>1.5379353389188812</v>
      </c>
      <c r="B5040">
        <v>0</v>
      </c>
      <c r="C5040">
        <v>0</v>
      </c>
      <c r="D5040">
        <v>1</v>
      </c>
      <c r="E5040">
        <v>1</v>
      </c>
      <c r="F5040">
        <v>0</v>
      </c>
      <c r="G5040">
        <v>0</v>
      </c>
      <c r="H5040">
        <v>1</v>
      </c>
      <c r="I5040">
        <v>1</v>
      </c>
      <c r="J5040">
        <v>0</v>
      </c>
      <c r="K5040">
        <v>2.1469565541726321</v>
      </c>
      <c r="L5040">
        <v>-2.1046791413023236E-2</v>
      </c>
      <c r="M5040">
        <v>0</v>
      </c>
      <c r="N5040">
        <f t="shared" si="468"/>
        <v>-1.0965951323842904</v>
      </c>
      <c r="O5040">
        <f t="shared" si="469"/>
        <v>0.33400639737072907</v>
      </c>
      <c r="P5040">
        <f t="shared" si="470"/>
        <v>0.25037840750167445</v>
      </c>
      <c r="Q5040">
        <f t="shared" si="471"/>
        <v>0.74962159249832561</v>
      </c>
      <c r="R5040">
        <f t="shared" si="472"/>
        <v>-0.12515791229128304</v>
      </c>
      <c r="S5040">
        <f t="shared" si="473"/>
        <v>1</v>
      </c>
    </row>
    <row r="5041" spans="1:19" x14ac:dyDescent="0.35">
      <c r="A5041">
        <v>0.56493322964406478</v>
      </c>
      <c r="B5041">
        <v>0</v>
      </c>
      <c r="C5041">
        <v>0</v>
      </c>
      <c r="D5041">
        <v>1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0.43557204626061868</v>
      </c>
      <c r="L5041">
        <v>-0.55359670312080544</v>
      </c>
      <c r="M5041">
        <v>0</v>
      </c>
      <c r="N5041">
        <f t="shared" si="468"/>
        <v>-3.6016169242606528</v>
      </c>
      <c r="O5041">
        <f t="shared" si="469"/>
        <v>2.7279577756504764E-2</v>
      </c>
      <c r="P5041">
        <f t="shared" si="470"/>
        <v>2.6555164092798525E-2</v>
      </c>
      <c r="Q5041">
        <f t="shared" si="471"/>
        <v>0.97344483590720143</v>
      </c>
      <c r="R5041">
        <f t="shared" si="472"/>
        <v>-1.1688654457160445E-2</v>
      </c>
      <c r="S5041">
        <f t="shared" si="473"/>
        <v>0</v>
      </c>
    </row>
    <row r="5042" spans="1:19" x14ac:dyDescent="0.35">
      <c r="A5042">
        <v>0.12265954361005722</v>
      </c>
      <c r="B5042">
        <v>0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-0.92885349121265748</v>
      </c>
      <c r="L5042">
        <v>-0.46267354746337924</v>
      </c>
      <c r="M5042">
        <v>0</v>
      </c>
      <c r="N5042">
        <f t="shared" si="468"/>
        <v>-4.3399948659694632</v>
      </c>
      <c r="O5042">
        <f t="shared" si="469"/>
        <v>1.3036595133543435E-2</v>
      </c>
      <c r="P5042">
        <f t="shared" si="470"/>
        <v>1.2868829414622369E-2</v>
      </c>
      <c r="Q5042">
        <f t="shared" si="471"/>
        <v>0.98713117058537758</v>
      </c>
      <c r="R5042">
        <f t="shared" si="472"/>
        <v>-5.6251341830809163E-3</v>
      </c>
      <c r="S5042">
        <f t="shared" si="473"/>
        <v>0</v>
      </c>
    </row>
    <row r="5043" spans="1:19" x14ac:dyDescent="0.35">
      <c r="A5043">
        <v>0.52070586104066396</v>
      </c>
      <c r="B5043">
        <v>0</v>
      </c>
      <c r="C5043">
        <v>0</v>
      </c>
      <c r="D5043">
        <v>1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1</v>
      </c>
      <c r="K5043">
        <v>-0.90146780544919269</v>
      </c>
      <c r="L5043">
        <v>0.10884343095472858</v>
      </c>
      <c r="M5043">
        <v>0</v>
      </c>
      <c r="N5043">
        <f t="shared" si="468"/>
        <v>-3.3019869600493363</v>
      </c>
      <c r="O5043">
        <f t="shared" si="469"/>
        <v>3.6809954780484044E-2</v>
      </c>
      <c r="P5043">
        <f t="shared" si="470"/>
        <v>3.5503087726696775E-2</v>
      </c>
      <c r="Q5043">
        <f t="shared" si="471"/>
        <v>0.96449691227330325</v>
      </c>
      <c r="R5043">
        <f t="shared" si="472"/>
        <v>-1.5699158362048497E-2</v>
      </c>
      <c r="S5043">
        <f t="shared" si="473"/>
        <v>0</v>
      </c>
    </row>
    <row r="5044" spans="1:19" x14ac:dyDescent="0.35">
      <c r="A5044">
        <v>-9.8477299406946536E-2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1</v>
      </c>
      <c r="J5044">
        <v>0</v>
      </c>
      <c r="K5044">
        <v>-0.79501699465894982</v>
      </c>
      <c r="L5044">
        <v>-9.8980924833674058E-2</v>
      </c>
      <c r="M5044">
        <v>0</v>
      </c>
      <c r="N5044">
        <f t="shared" si="468"/>
        <v>-4.1532872304660877</v>
      </c>
      <c r="O5044">
        <f t="shared" si="469"/>
        <v>1.5712680295681937E-2</v>
      </c>
      <c r="P5044">
        <f t="shared" si="470"/>
        <v>1.5469611239969804E-2</v>
      </c>
      <c r="Q5044">
        <f t="shared" si="471"/>
        <v>0.98453038876003018</v>
      </c>
      <c r="R5044">
        <f t="shared" si="472"/>
        <v>-6.770874277402244E-3</v>
      </c>
      <c r="S5044">
        <f t="shared" si="473"/>
        <v>0</v>
      </c>
    </row>
    <row r="5045" spans="1:19" x14ac:dyDescent="0.35">
      <c r="A5045">
        <v>-0.58497835404435483</v>
      </c>
      <c r="B5045">
        <v>0</v>
      </c>
      <c r="C5045">
        <v>0</v>
      </c>
      <c r="D5045">
        <v>1</v>
      </c>
      <c r="E5045">
        <v>1</v>
      </c>
      <c r="F5045">
        <v>0</v>
      </c>
      <c r="G5045">
        <v>0</v>
      </c>
      <c r="H5045">
        <v>1</v>
      </c>
      <c r="I5045">
        <v>0</v>
      </c>
      <c r="J5045">
        <v>1</v>
      </c>
      <c r="K5045">
        <v>-0.20556219383082205</v>
      </c>
      <c r="L5045">
        <v>-1.0082124814079367</v>
      </c>
      <c r="M5045">
        <v>0</v>
      </c>
      <c r="N5045">
        <f t="shared" si="468"/>
        <v>-4.9071676141733924</v>
      </c>
      <c r="O5045">
        <f t="shared" si="469"/>
        <v>7.3933996633247972E-3</v>
      </c>
      <c r="P5045">
        <f t="shared" si="470"/>
        <v>7.3391384793623851E-3</v>
      </c>
      <c r="Q5045">
        <f t="shared" si="471"/>
        <v>0.99266086152063759</v>
      </c>
      <c r="R5045">
        <f t="shared" si="472"/>
        <v>-3.1991010787827579E-3</v>
      </c>
      <c r="S5045">
        <f t="shared" si="473"/>
        <v>0</v>
      </c>
    </row>
    <row r="5046" spans="1:19" x14ac:dyDescent="0.35">
      <c r="A5046">
        <v>0.43225112383386249</v>
      </c>
      <c r="B5046">
        <v>0</v>
      </c>
      <c r="C5046">
        <v>0</v>
      </c>
      <c r="D5046">
        <v>1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1.540937830503698</v>
      </c>
      <c r="L5046">
        <v>-0.25484919167497661</v>
      </c>
      <c r="M5046">
        <v>0</v>
      </c>
      <c r="N5046">
        <f t="shared" si="468"/>
        <v>-3.0120808303173643</v>
      </c>
      <c r="O5046">
        <f t="shared" si="469"/>
        <v>4.9189217779831124E-2</v>
      </c>
      <c r="P5046">
        <f t="shared" si="470"/>
        <v>4.6883075946891131E-2</v>
      </c>
      <c r="Q5046">
        <f t="shared" si="471"/>
        <v>0.95311692405310888</v>
      </c>
      <c r="R5046">
        <f t="shared" si="472"/>
        <v>-2.0853818819971389E-2</v>
      </c>
      <c r="S5046">
        <f t="shared" si="473"/>
        <v>0</v>
      </c>
    </row>
    <row r="5047" spans="1:19" x14ac:dyDescent="0.35">
      <c r="A5047">
        <v>-0.49652361683755331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1</v>
      </c>
      <c r="J5047">
        <v>0</v>
      </c>
      <c r="K5047">
        <v>-0.12141746579953061</v>
      </c>
      <c r="L5047">
        <v>-0.34577234733240281</v>
      </c>
      <c r="M5047">
        <v>0</v>
      </c>
      <c r="N5047">
        <f t="shared" si="468"/>
        <v>-4.7085066723630238</v>
      </c>
      <c r="O5047">
        <f t="shared" si="469"/>
        <v>9.0182347111155067E-3</v>
      </c>
      <c r="P5047">
        <f t="shared" si="470"/>
        <v>8.9376330386114894E-3</v>
      </c>
      <c r="Q5047">
        <f t="shared" si="471"/>
        <v>0.9910623669613885</v>
      </c>
      <c r="R5047">
        <f t="shared" si="472"/>
        <v>-3.8990147630343906E-3</v>
      </c>
      <c r="S5047">
        <f t="shared" si="473"/>
        <v>0</v>
      </c>
    </row>
    <row r="5048" spans="1:19" x14ac:dyDescent="0.35">
      <c r="A5048">
        <v>-0.23115940521714878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0.13786313973520967</v>
      </c>
      <c r="L5048">
        <v>-0.33278332509562741</v>
      </c>
      <c r="M5048">
        <v>0</v>
      </c>
      <c r="N5048">
        <f t="shared" si="468"/>
        <v>-4.1256486077305743</v>
      </c>
      <c r="O5048">
        <f t="shared" si="469"/>
        <v>1.6153014219814278E-2</v>
      </c>
      <c r="P5048">
        <f t="shared" si="470"/>
        <v>1.5896241996798385E-2</v>
      </c>
      <c r="Q5048">
        <f t="shared" si="471"/>
        <v>0.9841037580032016</v>
      </c>
      <c r="R5048">
        <f t="shared" si="472"/>
        <v>-6.9591097468581714E-3</v>
      </c>
      <c r="S5048">
        <f t="shared" si="473"/>
        <v>0</v>
      </c>
    </row>
    <row r="5049" spans="1:19" x14ac:dyDescent="0.35">
      <c r="A5049">
        <v>-0.45229624823415254</v>
      </c>
      <c r="B5049">
        <v>0</v>
      </c>
      <c r="C5049">
        <v>0</v>
      </c>
      <c r="D5049">
        <v>1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-0.55318372118319137</v>
      </c>
      <c r="L5049">
        <v>-0.5276186586472551</v>
      </c>
      <c r="M5049">
        <v>0</v>
      </c>
      <c r="N5049">
        <f t="shared" si="468"/>
        <v>-5.2205306333758283</v>
      </c>
      <c r="O5049">
        <f t="shared" si="469"/>
        <v>5.4044605782733873E-3</v>
      </c>
      <c r="P5049">
        <f t="shared" si="470"/>
        <v>5.3754093901323364E-3</v>
      </c>
      <c r="Q5049">
        <f t="shared" si="471"/>
        <v>0.99462459060986763</v>
      </c>
      <c r="R5049">
        <f t="shared" si="472"/>
        <v>-2.3408076875934942E-3</v>
      </c>
      <c r="S5049">
        <f t="shared" si="473"/>
        <v>0</v>
      </c>
    </row>
    <row r="5050" spans="1:19" x14ac:dyDescent="0.35">
      <c r="A5050">
        <v>3.4204806403255718E-2</v>
      </c>
      <c r="B5050">
        <v>0</v>
      </c>
      <c r="C5050">
        <v>0</v>
      </c>
      <c r="D5050">
        <v>1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-0.17331775736738769</v>
      </c>
      <c r="L5050">
        <v>-0.50164061417370487</v>
      </c>
      <c r="M5050">
        <v>0</v>
      </c>
      <c r="N5050">
        <f t="shared" si="468"/>
        <v>-4.2207692297205961</v>
      </c>
      <c r="O5050">
        <f t="shared" si="469"/>
        <v>1.4687342218280833E-2</v>
      </c>
      <c r="P5050">
        <f t="shared" si="470"/>
        <v>1.4474746660554353E-2</v>
      </c>
      <c r="Q5050">
        <f t="shared" si="471"/>
        <v>0.98552525333944563</v>
      </c>
      <c r="R5050">
        <f t="shared" si="472"/>
        <v>-6.3322427742344006E-3</v>
      </c>
      <c r="S5050">
        <f t="shared" si="473"/>
        <v>0</v>
      </c>
    </row>
    <row r="5051" spans="1:19" x14ac:dyDescent="0.35">
      <c r="A5051">
        <v>3.4204806403255718E-2</v>
      </c>
      <c r="B5051">
        <v>0</v>
      </c>
      <c r="C5051">
        <v>0</v>
      </c>
      <c r="D5051">
        <v>1</v>
      </c>
      <c r="E5051">
        <v>1</v>
      </c>
      <c r="F5051">
        <v>0</v>
      </c>
      <c r="G5051">
        <v>0</v>
      </c>
      <c r="H5051">
        <v>1</v>
      </c>
      <c r="I5051">
        <v>0</v>
      </c>
      <c r="J5051">
        <v>1</v>
      </c>
      <c r="K5051">
        <v>-0.36369244388437744</v>
      </c>
      <c r="L5051">
        <v>0.74530552055671273</v>
      </c>
      <c r="M5051">
        <v>0</v>
      </c>
      <c r="N5051">
        <f t="shared" si="468"/>
        <v>-3.8822324960919254</v>
      </c>
      <c r="O5051">
        <f t="shared" si="469"/>
        <v>2.0604773719181273E-2</v>
      </c>
      <c r="P5051">
        <f t="shared" si="470"/>
        <v>2.0188788304502547E-2</v>
      </c>
      <c r="Q5051">
        <f t="shared" si="471"/>
        <v>0.97981121169549745</v>
      </c>
      <c r="R5051">
        <f t="shared" si="472"/>
        <v>-8.8575953454680303E-3</v>
      </c>
      <c r="S5051">
        <f t="shared" si="473"/>
        <v>0</v>
      </c>
    </row>
    <row r="5052" spans="1:19" x14ac:dyDescent="0.35">
      <c r="A5052">
        <v>0.34379638662706097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1</v>
      </c>
      <c r="H5052">
        <v>1</v>
      </c>
      <c r="I5052">
        <v>1</v>
      </c>
      <c r="J5052">
        <v>0</v>
      </c>
      <c r="K5052">
        <v>-0.24266538099422627</v>
      </c>
      <c r="L5052">
        <v>1.7974163217355028</v>
      </c>
      <c r="M5052">
        <v>0</v>
      </c>
      <c r="N5052">
        <f t="shared" si="468"/>
        <v>-3.5678849594051898</v>
      </c>
      <c r="O5052">
        <f t="shared" si="469"/>
        <v>2.8215467474389719E-2</v>
      </c>
      <c r="P5052">
        <f t="shared" si="470"/>
        <v>2.7441201155722253E-2</v>
      </c>
      <c r="Q5052">
        <f t="shared" si="471"/>
        <v>0.97255879884427776</v>
      </c>
      <c r="R5052">
        <f t="shared" si="472"/>
        <v>-1.2084132684342134E-2</v>
      </c>
      <c r="S5052">
        <f t="shared" si="473"/>
        <v>0</v>
      </c>
    </row>
    <row r="5053" spans="1:19" x14ac:dyDescent="0.35">
      <c r="A5053">
        <v>-0.14270466801034729</v>
      </c>
      <c r="B5053">
        <v>0</v>
      </c>
      <c r="C5053">
        <v>0</v>
      </c>
      <c r="D5053">
        <v>1</v>
      </c>
      <c r="E5053">
        <v>1</v>
      </c>
      <c r="F5053">
        <v>0</v>
      </c>
      <c r="G5053">
        <v>0</v>
      </c>
      <c r="H5053">
        <v>1</v>
      </c>
      <c r="I5053">
        <v>0</v>
      </c>
      <c r="J5053">
        <v>1</v>
      </c>
      <c r="K5053">
        <v>1.87729589032432</v>
      </c>
      <c r="L5053">
        <v>-9.8980924833674058E-2</v>
      </c>
      <c r="M5053">
        <v>0</v>
      </c>
      <c r="N5053">
        <f t="shared" si="468"/>
        <v>-3.8270208606104181</v>
      </c>
      <c r="O5053">
        <f t="shared" si="469"/>
        <v>2.1774388036011366E-2</v>
      </c>
      <c r="P5053">
        <f t="shared" si="470"/>
        <v>2.1310367817953129E-2</v>
      </c>
      <c r="Q5053">
        <f t="shared" si="471"/>
        <v>0.97868963218204685</v>
      </c>
      <c r="R5053">
        <f t="shared" si="472"/>
        <v>-9.3550123861380358E-3</v>
      </c>
      <c r="S5053">
        <f t="shared" si="473"/>
        <v>0</v>
      </c>
    </row>
    <row r="5054" spans="1:19" x14ac:dyDescent="0.35">
      <c r="A5054">
        <v>-9.8477299406946536E-2</v>
      </c>
      <c r="B5054">
        <v>0</v>
      </c>
      <c r="C5054">
        <v>0</v>
      </c>
      <c r="D5054">
        <v>1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-0.33365653046638366</v>
      </c>
      <c r="L5054">
        <v>-0.56658572535758078</v>
      </c>
      <c r="M5054">
        <v>0</v>
      </c>
      <c r="N5054">
        <f t="shared" si="468"/>
        <v>-4.4674219551467322</v>
      </c>
      <c r="O5054">
        <f t="shared" si="469"/>
        <v>1.1476865618164628E-2</v>
      </c>
      <c r="P5054">
        <f t="shared" si="470"/>
        <v>1.1346641735746014E-2</v>
      </c>
      <c r="Q5054">
        <f t="shared" si="471"/>
        <v>0.98865335826425393</v>
      </c>
      <c r="R5054">
        <f t="shared" si="472"/>
        <v>-4.95595408727738E-3</v>
      </c>
      <c r="S5054">
        <f t="shared" si="473"/>
        <v>0</v>
      </c>
    </row>
    <row r="5055" spans="1:19" x14ac:dyDescent="0.35">
      <c r="A5055">
        <v>-1.6906625691293735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0</v>
      </c>
      <c r="K5055">
        <v>-9.4473484645153857E-2</v>
      </c>
      <c r="L5055">
        <v>-1.2420148816698902</v>
      </c>
      <c r="M5055">
        <v>0</v>
      </c>
      <c r="N5055">
        <f t="shared" si="468"/>
        <v>-7.0830449572072585</v>
      </c>
      <c r="O5055">
        <f t="shared" si="469"/>
        <v>8.3921388356684209E-4</v>
      </c>
      <c r="P5055">
        <f t="shared" si="470"/>
        <v>8.3851019417038191E-4</v>
      </c>
      <c r="Q5055">
        <f t="shared" si="471"/>
        <v>0.99916148980582964</v>
      </c>
      <c r="R5055">
        <f t="shared" si="472"/>
        <v>-3.6431311183152896E-4</v>
      </c>
      <c r="S5055">
        <f t="shared" si="473"/>
        <v>0</v>
      </c>
    </row>
    <row r="5056" spans="1:19" x14ac:dyDescent="0.35">
      <c r="A5056">
        <v>-5.424993080354578E-2</v>
      </c>
      <c r="B5056">
        <v>0</v>
      </c>
      <c r="C5056">
        <v>0</v>
      </c>
      <c r="D5056">
        <v>1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-0.20512048922173398</v>
      </c>
      <c r="L5056">
        <v>5.6887342007628038E-2</v>
      </c>
      <c r="M5056">
        <v>0</v>
      </c>
      <c r="N5056">
        <f t="shared" si="468"/>
        <v>-4.3650715572194043</v>
      </c>
      <c r="O5056">
        <f t="shared" si="469"/>
        <v>1.2713745382431219E-2</v>
      </c>
      <c r="P5056">
        <f t="shared" si="470"/>
        <v>1.2554135302696149E-2</v>
      </c>
      <c r="Q5056">
        <f t="shared" si="471"/>
        <v>0.98744586469730389</v>
      </c>
      <c r="R5056">
        <f t="shared" si="472"/>
        <v>-5.4867046206864573E-3</v>
      </c>
      <c r="S5056">
        <f t="shared" si="473"/>
        <v>0</v>
      </c>
    </row>
    <row r="5057" spans="1:19" x14ac:dyDescent="0.35">
      <c r="A5057">
        <v>-1.6464352005259728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-0.33343567816183983</v>
      </c>
      <c r="L5057">
        <v>-0.87832225904018502</v>
      </c>
      <c r="M5057">
        <v>0</v>
      </c>
      <c r="N5057">
        <f t="shared" si="468"/>
        <v>-7.0432009719268018</v>
      </c>
      <c r="O5057">
        <f t="shared" si="469"/>
        <v>8.7332658943608881E-4</v>
      </c>
      <c r="P5057">
        <f t="shared" si="470"/>
        <v>8.725645556086763E-4</v>
      </c>
      <c r="Q5057">
        <f t="shared" si="471"/>
        <v>0.99912743544439131</v>
      </c>
      <c r="R5057">
        <f t="shared" si="472"/>
        <v>-3.7911539699856013E-4</v>
      </c>
      <c r="S5057">
        <f t="shared" si="473"/>
        <v>0</v>
      </c>
    </row>
    <row r="5058" spans="1:19" x14ac:dyDescent="0.35">
      <c r="A5058">
        <v>0.12265954361005722</v>
      </c>
      <c r="B5058">
        <v>0</v>
      </c>
      <c r="C5058">
        <v>0</v>
      </c>
      <c r="D5058">
        <v>1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-1.1110566424615167</v>
      </c>
      <c r="L5058">
        <v>-0.1379479915439997</v>
      </c>
      <c r="M5058">
        <v>0</v>
      </c>
      <c r="N5058">
        <f t="shared" si="468"/>
        <v>-4.2690201596227597</v>
      </c>
      <c r="O5058">
        <f t="shared" si="469"/>
        <v>1.3995489783075757E-2</v>
      </c>
      <c r="P5058">
        <f t="shared" si="470"/>
        <v>1.3802319560681491E-2</v>
      </c>
      <c r="Q5058">
        <f t="shared" si="471"/>
        <v>0.98619768043931855</v>
      </c>
      <c r="R5058">
        <f t="shared" si="472"/>
        <v>-6.0360232747543995E-3</v>
      </c>
      <c r="S5058">
        <f t="shared" si="473"/>
        <v>0</v>
      </c>
    </row>
    <row r="5059" spans="1:19" x14ac:dyDescent="0.35">
      <c r="A5059">
        <v>0.16688691221345797</v>
      </c>
      <c r="B5059">
        <v>0</v>
      </c>
      <c r="C5059">
        <v>0</v>
      </c>
      <c r="D5059">
        <v>1</v>
      </c>
      <c r="E5059">
        <v>1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-0.48825314364723399</v>
      </c>
      <c r="L5059">
        <v>-0.54060768088403055</v>
      </c>
      <c r="M5059">
        <v>0</v>
      </c>
      <c r="N5059">
        <f t="shared" si="468"/>
        <v>-3.9694270136295149</v>
      </c>
      <c r="O5059">
        <f t="shared" si="469"/>
        <v>1.8884250453894341E-2</v>
      </c>
      <c r="P5059">
        <f t="shared" si="470"/>
        <v>1.8534245126943273E-2</v>
      </c>
      <c r="Q5059">
        <f t="shared" si="471"/>
        <v>0.98146575487305676</v>
      </c>
      <c r="R5059">
        <f t="shared" si="472"/>
        <v>-8.1248491247231068E-3</v>
      </c>
      <c r="S5059">
        <f t="shared" si="473"/>
        <v>0</v>
      </c>
    </row>
    <row r="5060" spans="1:19" x14ac:dyDescent="0.35">
      <c r="A5060">
        <v>-0.80611519706135859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1</v>
      </c>
      <c r="I5060">
        <v>0</v>
      </c>
      <c r="J5060">
        <v>1</v>
      </c>
      <c r="K5060">
        <v>-0.31112959540288843</v>
      </c>
      <c r="L5060">
        <v>-0.46267354746337924</v>
      </c>
      <c r="M5060">
        <v>0</v>
      </c>
      <c r="N5060">
        <f t="shared" si="468"/>
        <v>-5.0705522401263368</v>
      </c>
      <c r="O5060">
        <f t="shared" si="469"/>
        <v>6.2789516941047308E-3</v>
      </c>
      <c r="P5060">
        <f t="shared" si="470"/>
        <v>6.2397724642196907E-3</v>
      </c>
      <c r="Q5060">
        <f t="shared" si="471"/>
        <v>0.9937602275357803</v>
      </c>
      <c r="R5060">
        <f t="shared" si="472"/>
        <v>-2.7183886605087562E-3</v>
      </c>
      <c r="S5060">
        <f t="shared" si="473"/>
        <v>0</v>
      </c>
    </row>
    <row r="5061" spans="1:19" x14ac:dyDescent="0.35">
      <c r="A5061">
        <v>-0.14270466801034729</v>
      </c>
      <c r="B5061">
        <v>0</v>
      </c>
      <c r="C5061">
        <v>0</v>
      </c>
      <c r="D5061">
        <v>1</v>
      </c>
      <c r="E5061">
        <v>1</v>
      </c>
      <c r="F5061">
        <v>0</v>
      </c>
      <c r="G5061">
        <v>0</v>
      </c>
      <c r="H5061">
        <v>1</v>
      </c>
      <c r="I5061">
        <v>1</v>
      </c>
      <c r="J5061">
        <v>0</v>
      </c>
      <c r="K5061">
        <v>-0.36523841001618612</v>
      </c>
      <c r="L5061">
        <v>1.6025809881838751</v>
      </c>
      <c r="M5061">
        <v>0</v>
      </c>
      <c r="N5061">
        <f t="shared" si="468"/>
        <v>-4.2653363145288559</v>
      </c>
      <c r="O5061">
        <f t="shared" si="469"/>
        <v>1.4047142080568073E-2</v>
      </c>
      <c r="P5061">
        <f t="shared" si="470"/>
        <v>1.3852553296237188E-2</v>
      </c>
      <c r="Q5061">
        <f t="shared" si="471"/>
        <v>0.98614744670376286</v>
      </c>
      <c r="R5061">
        <f t="shared" si="472"/>
        <v>-6.0581454012136144E-3</v>
      </c>
      <c r="S5061">
        <f t="shared" si="473"/>
        <v>0</v>
      </c>
    </row>
    <row r="5062" spans="1:19" x14ac:dyDescent="0.35">
      <c r="A5062">
        <v>0.2553416494202595</v>
      </c>
      <c r="B5062">
        <v>0</v>
      </c>
      <c r="C5062">
        <v>0</v>
      </c>
      <c r="D5062">
        <v>1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-0.80009659766346364</v>
      </c>
      <c r="L5062">
        <v>2.4338784113374863</v>
      </c>
      <c r="M5062">
        <v>0</v>
      </c>
      <c r="N5062">
        <f t="shared" ref="N5062:N5114" si="474">$M$3+SUMPRODUCT($A$3:$L$3,A5062:L5062)</f>
        <v>-3.9645487732761788</v>
      </c>
      <c r="O5062">
        <f t="shared" ref="O5062:O5114" si="475">EXP(N5062)</f>
        <v>1.8976597428737189E-2</v>
      </c>
      <c r="P5062">
        <f t="shared" ref="P5062:P5114" si="476">O5062/(1+O5062)</f>
        <v>1.862319259993047E-2</v>
      </c>
      <c r="Q5062">
        <f t="shared" ref="Q5062:Q5114" si="477">IF(M5062=1,P5062,1-P5062)</f>
        <v>0.9813768074000695</v>
      </c>
      <c r="R5062">
        <f t="shared" ref="R5062:R5114" si="478">LOG(Q5062)</f>
        <v>-8.1642097922229144E-3</v>
      </c>
      <c r="S5062">
        <f t="shared" ref="S5062:S5114" si="479">IF(P5062&gt;U$2,1,0)</f>
        <v>0</v>
      </c>
    </row>
    <row r="5063" spans="1:19" x14ac:dyDescent="0.35">
      <c r="A5063">
        <v>-0.98302467147496153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-0.37230568376159628</v>
      </c>
      <c r="L5063">
        <v>-0.70946496996210795</v>
      </c>
      <c r="M5063">
        <v>0</v>
      </c>
      <c r="N5063">
        <f t="shared" si="474"/>
        <v>-5.7294465197897617</v>
      </c>
      <c r="O5063">
        <f t="shared" si="475"/>
        <v>3.2488749240476549E-3</v>
      </c>
      <c r="P5063">
        <f t="shared" si="476"/>
        <v>3.2383539172108375E-3</v>
      </c>
      <c r="Q5063">
        <f t="shared" si="477"/>
        <v>0.99676164608278917</v>
      </c>
      <c r="R5063">
        <f t="shared" si="478"/>
        <v>-1.408681374177565E-3</v>
      </c>
      <c r="S5063">
        <f t="shared" si="479"/>
        <v>0</v>
      </c>
    </row>
    <row r="5064" spans="1:19" x14ac:dyDescent="0.35">
      <c r="A5064">
        <v>0.78607007266106854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1</v>
      </c>
      <c r="H5064">
        <v>0</v>
      </c>
      <c r="I5064">
        <v>1</v>
      </c>
      <c r="J5064">
        <v>0</v>
      </c>
      <c r="K5064">
        <v>0.31101134649776213</v>
      </c>
      <c r="L5064">
        <v>-0.80038812561953421</v>
      </c>
      <c r="M5064">
        <v>0</v>
      </c>
      <c r="N5064">
        <f t="shared" si="474"/>
        <v>-2.8627895805258436</v>
      </c>
      <c r="O5064">
        <f t="shared" si="475"/>
        <v>5.7109227065899035E-2</v>
      </c>
      <c r="P5064">
        <f t="shared" si="476"/>
        <v>5.4023960442016752E-2</v>
      </c>
      <c r="Q5064">
        <f t="shared" si="477"/>
        <v>0.94597603955798326</v>
      </c>
      <c r="R5064">
        <f t="shared" si="478"/>
        <v>-2.4119863618857415E-2</v>
      </c>
      <c r="S5064">
        <f t="shared" si="479"/>
        <v>1</v>
      </c>
    </row>
    <row r="5065" spans="1:19" x14ac:dyDescent="0.35">
      <c r="A5065">
        <v>1.5379353389188812</v>
      </c>
      <c r="B5065">
        <v>0</v>
      </c>
      <c r="C5065">
        <v>0</v>
      </c>
      <c r="D5065">
        <v>1</v>
      </c>
      <c r="E5065">
        <v>1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-1.0143233330712134</v>
      </c>
      <c r="L5065">
        <v>0.10884343095472858</v>
      </c>
      <c r="M5065">
        <v>0</v>
      </c>
      <c r="N5065">
        <f t="shared" si="474"/>
        <v>-1.6025662995559782</v>
      </c>
      <c r="O5065">
        <f t="shared" si="475"/>
        <v>0.20137905531628919</v>
      </c>
      <c r="P5065">
        <f t="shared" si="476"/>
        <v>0.16762324465800829</v>
      </c>
      <c r="Q5065">
        <f t="shared" si="477"/>
        <v>0.83237675534199174</v>
      </c>
      <c r="R5065">
        <f t="shared" si="478"/>
        <v>-7.9680056244721673E-2</v>
      </c>
      <c r="S5065">
        <f t="shared" si="479"/>
        <v>1</v>
      </c>
    </row>
    <row r="5066" spans="1:19" x14ac:dyDescent="0.35">
      <c r="A5066">
        <v>-9.8477299406946536E-2</v>
      </c>
      <c r="B5066">
        <v>0</v>
      </c>
      <c r="C5066">
        <v>0</v>
      </c>
      <c r="D5066">
        <v>1</v>
      </c>
      <c r="E5066">
        <v>1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2.5979369600516264</v>
      </c>
      <c r="L5066">
        <v>0.44655800911088306</v>
      </c>
      <c r="M5066">
        <v>0</v>
      </c>
      <c r="N5066">
        <f t="shared" si="474"/>
        <v>-3.9005919329958303</v>
      </c>
      <c r="O5066">
        <f t="shared" si="475"/>
        <v>2.0229933136049084E-2</v>
      </c>
      <c r="P5066">
        <f t="shared" si="476"/>
        <v>1.9828797880753212E-2</v>
      </c>
      <c r="Q5066">
        <f t="shared" si="477"/>
        <v>0.9801712021192468</v>
      </c>
      <c r="R5066">
        <f t="shared" si="478"/>
        <v>-8.6980614075832362E-3</v>
      </c>
      <c r="S5066">
        <f t="shared" si="479"/>
        <v>0</v>
      </c>
    </row>
    <row r="5067" spans="1:19" x14ac:dyDescent="0.35">
      <c r="A5067">
        <v>1.7148448133324843</v>
      </c>
      <c r="B5067">
        <v>0</v>
      </c>
      <c r="C5067">
        <v>0</v>
      </c>
      <c r="D5067">
        <v>1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2.3284971485078589</v>
      </c>
      <c r="L5067">
        <v>1.0440530320025416</v>
      </c>
      <c r="M5067">
        <v>0</v>
      </c>
      <c r="N5067">
        <f t="shared" si="474"/>
        <v>-1.3692433627808884</v>
      </c>
      <c r="O5067">
        <f t="shared" si="475"/>
        <v>0.25429929909248428</v>
      </c>
      <c r="P5067">
        <f t="shared" si="476"/>
        <v>0.2027421200637487</v>
      </c>
      <c r="Q5067">
        <f t="shared" si="477"/>
        <v>0.7972578799362513</v>
      </c>
      <c r="R5067">
        <f t="shared" si="478"/>
        <v>-9.840117958463393E-2</v>
      </c>
      <c r="S5067">
        <f t="shared" si="479"/>
        <v>1</v>
      </c>
    </row>
    <row r="5068" spans="1:19" x14ac:dyDescent="0.35">
      <c r="A5068">
        <v>-0.18693203661374805</v>
      </c>
      <c r="B5068">
        <v>0</v>
      </c>
      <c r="C5068">
        <v>0</v>
      </c>
      <c r="D5068">
        <v>1</v>
      </c>
      <c r="E5068">
        <v>1</v>
      </c>
      <c r="F5068">
        <v>0</v>
      </c>
      <c r="G5068">
        <v>0</v>
      </c>
      <c r="H5068">
        <v>1</v>
      </c>
      <c r="I5068">
        <v>0</v>
      </c>
      <c r="J5068">
        <v>1</v>
      </c>
      <c r="K5068">
        <v>1.6173527278759472</v>
      </c>
      <c r="L5068">
        <v>-0.15093701378077506</v>
      </c>
      <c r="M5068">
        <v>0</v>
      </c>
      <c r="N5068">
        <f t="shared" si="474"/>
        <v>-3.9428091835101244</v>
      </c>
      <c r="O5068">
        <f t="shared" si="475"/>
        <v>1.9393657807324733E-2</v>
      </c>
      <c r="P5068">
        <f t="shared" si="476"/>
        <v>1.9024699299228249E-2</v>
      </c>
      <c r="Q5068">
        <f t="shared" si="477"/>
        <v>0.98097530070077177</v>
      </c>
      <c r="R5068">
        <f t="shared" si="478"/>
        <v>-8.3419272830499835E-3</v>
      </c>
      <c r="S5068">
        <f t="shared" si="479"/>
        <v>0</v>
      </c>
    </row>
    <row r="5069" spans="1:19" x14ac:dyDescent="0.35">
      <c r="A5069">
        <v>1.1841163900916754</v>
      </c>
      <c r="B5069">
        <v>0</v>
      </c>
      <c r="C5069">
        <v>0</v>
      </c>
      <c r="D5069">
        <v>1</v>
      </c>
      <c r="E5069">
        <v>0</v>
      </c>
      <c r="F5069">
        <v>1</v>
      </c>
      <c r="G5069">
        <v>0</v>
      </c>
      <c r="H5069">
        <v>0</v>
      </c>
      <c r="I5069">
        <v>1</v>
      </c>
      <c r="J5069">
        <v>0</v>
      </c>
      <c r="K5069">
        <v>1.9375885694648514</v>
      </c>
      <c r="L5069">
        <v>-0.59256376983113102</v>
      </c>
      <c r="M5069">
        <v>0</v>
      </c>
      <c r="N5069">
        <f t="shared" si="474"/>
        <v>-2.165112044694725</v>
      </c>
      <c r="O5069">
        <f t="shared" si="475"/>
        <v>0.11473707819614631</v>
      </c>
      <c r="P5069">
        <f t="shared" si="476"/>
        <v>0.10292747988773499</v>
      </c>
      <c r="Q5069">
        <f t="shared" si="477"/>
        <v>0.89707252011226501</v>
      </c>
      <c r="R5069">
        <f t="shared" si="478"/>
        <v>-4.7172446798154778E-2</v>
      </c>
      <c r="S5069">
        <f t="shared" si="479"/>
        <v>1</v>
      </c>
    </row>
    <row r="5070" spans="1:19" x14ac:dyDescent="0.35">
      <c r="A5070">
        <v>-0.54075098544095401</v>
      </c>
      <c r="B5070">
        <v>0</v>
      </c>
      <c r="C5070">
        <v>0</v>
      </c>
      <c r="D5070">
        <v>1</v>
      </c>
      <c r="E5070">
        <v>1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-0.3784895482888303</v>
      </c>
      <c r="L5070">
        <v>1.1089981431864175</v>
      </c>
      <c r="M5070">
        <v>0</v>
      </c>
      <c r="N5070">
        <f t="shared" si="474"/>
        <v>-5.1031661371079196</v>
      </c>
      <c r="O5070">
        <f t="shared" si="475"/>
        <v>6.0774739559388818E-3</v>
      </c>
      <c r="P5070">
        <f t="shared" si="476"/>
        <v>6.0407613859417798E-3</v>
      </c>
      <c r="Q5070">
        <f t="shared" si="477"/>
        <v>0.99395923861405822</v>
      </c>
      <c r="R5070">
        <f t="shared" si="478"/>
        <v>-2.6314252686475133E-3</v>
      </c>
      <c r="S5070">
        <f t="shared" si="479"/>
        <v>0</v>
      </c>
    </row>
    <row r="5071" spans="1:19" x14ac:dyDescent="0.35">
      <c r="A5071">
        <v>-0.27538677382054955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0.27081622707074088</v>
      </c>
      <c r="L5071">
        <v>-0.48865159193692953</v>
      </c>
      <c r="M5071">
        <v>0</v>
      </c>
      <c r="N5071">
        <f t="shared" si="474"/>
        <v>-4.3672863209868433</v>
      </c>
      <c r="O5071">
        <f t="shared" si="475"/>
        <v>1.2685618598398091E-2</v>
      </c>
      <c r="P5071">
        <f t="shared" si="476"/>
        <v>1.2526709538894756E-2</v>
      </c>
      <c r="Q5071">
        <f t="shared" si="477"/>
        <v>0.98747329046110521</v>
      </c>
      <c r="R5071">
        <f t="shared" si="478"/>
        <v>-5.4746424986997898E-3</v>
      </c>
      <c r="S5071">
        <f t="shared" si="479"/>
        <v>0</v>
      </c>
    </row>
    <row r="5072" spans="1:19" x14ac:dyDescent="0.35">
      <c r="A5072">
        <v>-0.98302467147496153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0.71472935920432523</v>
      </c>
      <c r="L5072">
        <v>-0.59256376983113102</v>
      </c>
      <c r="M5072">
        <v>0</v>
      </c>
      <c r="N5072">
        <f t="shared" si="474"/>
        <v>-5.4708821531648226</v>
      </c>
      <c r="O5072">
        <f t="shared" si="475"/>
        <v>4.2075188443175676E-3</v>
      </c>
      <c r="P5072">
        <f t="shared" si="476"/>
        <v>4.1898898040115748E-3</v>
      </c>
      <c r="Q5072">
        <f t="shared" si="477"/>
        <v>0.99581011019598842</v>
      </c>
      <c r="R5072">
        <f t="shared" si="478"/>
        <v>-1.8234687614637648E-3</v>
      </c>
      <c r="S5072">
        <f t="shared" si="479"/>
        <v>0</v>
      </c>
    </row>
    <row r="5073" spans="1:19" x14ac:dyDescent="0.35">
      <c r="A5073">
        <v>1.6263900761256829</v>
      </c>
      <c r="B5073">
        <v>0</v>
      </c>
      <c r="C5073">
        <v>0</v>
      </c>
      <c r="D5073">
        <v>1</v>
      </c>
      <c r="E5073">
        <v>0</v>
      </c>
      <c r="F5073">
        <v>1</v>
      </c>
      <c r="G5073">
        <v>0</v>
      </c>
      <c r="H5073">
        <v>1</v>
      </c>
      <c r="I5073">
        <v>1</v>
      </c>
      <c r="J5073">
        <v>0</v>
      </c>
      <c r="K5073">
        <v>0.30659430040688063</v>
      </c>
      <c r="L5073">
        <v>-0.59256376983113102</v>
      </c>
      <c r="M5073">
        <v>0</v>
      </c>
      <c r="N5073">
        <f t="shared" si="474"/>
        <v>-1.611206646573943</v>
      </c>
      <c r="O5073">
        <f t="shared" si="475"/>
        <v>0.19964656582971396</v>
      </c>
      <c r="P5073">
        <f t="shared" si="476"/>
        <v>0.16642115396015159</v>
      </c>
      <c r="Q5073">
        <f t="shared" si="477"/>
        <v>0.83357884603984844</v>
      </c>
      <c r="R5073">
        <f t="shared" si="478"/>
        <v>-7.9053315115489284E-2</v>
      </c>
      <c r="S5073">
        <f t="shared" si="479"/>
        <v>1</v>
      </c>
    </row>
    <row r="5074" spans="1:19" x14ac:dyDescent="0.35">
      <c r="A5074">
        <v>-0.98302467147496153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-0.33431908738001592</v>
      </c>
      <c r="L5074">
        <v>-2.1046791413023236E-2</v>
      </c>
      <c r="M5074">
        <v>0</v>
      </c>
      <c r="N5074">
        <f t="shared" si="474"/>
        <v>-5.6316967631941299</v>
      </c>
      <c r="O5074">
        <f t="shared" si="475"/>
        <v>3.5824915276404736E-3</v>
      </c>
      <c r="P5074">
        <f t="shared" si="476"/>
        <v>3.5697030965409233E-3</v>
      </c>
      <c r="Q5074">
        <f t="shared" si="477"/>
        <v>0.99643029690345908</v>
      </c>
      <c r="R5074">
        <f t="shared" si="478"/>
        <v>-1.5530760191571744E-3</v>
      </c>
      <c r="S5074">
        <f t="shared" si="479"/>
        <v>0</v>
      </c>
    </row>
    <row r="5075" spans="1:19" x14ac:dyDescent="0.35">
      <c r="A5075">
        <v>-1.6906625691293735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-0.97545332747145674</v>
      </c>
      <c r="L5075">
        <v>-1.5667404375892697</v>
      </c>
      <c r="M5075">
        <v>0</v>
      </c>
      <c r="N5075">
        <f t="shared" si="474"/>
        <v>-7.2288896677868877</v>
      </c>
      <c r="O5075">
        <f t="shared" si="475"/>
        <v>7.253257687769081E-4</v>
      </c>
      <c r="P5075">
        <f t="shared" si="476"/>
        <v>7.2480005262153078E-4</v>
      </c>
      <c r="Q5075">
        <f t="shared" si="477"/>
        <v>0.99927519994737846</v>
      </c>
      <c r="R5075">
        <f t="shared" si="478"/>
        <v>-3.1489079355885775E-4</v>
      </c>
      <c r="S5075">
        <f t="shared" si="479"/>
        <v>0</v>
      </c>
    </row>
    <row r="5076" spans="1:19" x14ac:dyDescent="0.35">
      <c r="A5076">
        <v>1.6706174447290836</v>
      </c>
      <c r="B5076">
        <v>0</v>
      </c>
      <c r="C5076">
        <v>0</v>
      </c>
      <c r="D5076">
        <v>1</v>
      </c>
      <c r="E5076">
        <v>1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0.64427747405476632</v>
      </c>
      <c r="L5076">
        <v>0.90117378739801446</v>
      </c>
      <c r="M5076">
        <v>0</v>
      </c>
      <c r="N5076">
        <f t="shared" si="474"/>
        <v>-1.1879438054313849</v>
      </c>
      <c r="O5076">
        <f t="shared" si="475"/>
        <v>0.3048474457325841</v>
      </c>
      <c r="P5076">
        <f t="shared" si="476"/>
        <v>0.23362688621537114</v>
      </c>
      <c r="Q5076">
        <f t="shared" si="477"/>
        <v>0.7663731137846288</v>
      </c>
      <c r="R5076">
        <f t="shared" si="478"/>
        <v>-0.11555973975909586</v>
      </c>
      <c r="S5076">
        <f t="shared" si="479"/>
        <v>1</v>
      </c>
    </row>
    <row r="5077" spans="1:19" x14ac:dyDescent="0.35">
      <c r="A5077">
        <v>-0.36384151102735102</v>
      </c>
      <c r="B5077">
        <v>0</v>
      </c>
      <c r="C5077">
        <v>0</v>
      </c>
      <c r="D5077">
        <v>1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-1.0474511787528242</v>
      </c>
      <c r="L5077">
        <v>1.4467127213425723</v>
      </c>
      <c r="M5077">
        <v>0</v>
      </c>
      <c r="N5077">
        <f t="shared" si="474"/>
        <v>-4.7251435647813835</v>
      </c>
      <c r="O5077">
        <f t="shared" si="475"/>
        <v>8.8694404792371475E-3</v>
      </c>
      <c r="P5077">
        <f t="shared" si="476"/>
        <v>8.7914651027827268E-3</v>
      </c>
      <c r="Q5077">
        <f t="shared" si="477"/>
        <v>0.99120853489721727</v>
      </c>
      <c r="R5077">
        <f t="shared" si="478"/>
        <v>-3.8349670811386829E-3</v>
      </c>
      <c r="S5077">
        <f t="shared" si="479"/>
        <v>0</v>
      </c>
    </row>
    <row r="5078" spans="1:19" x14ac:dyDescent="0.35">
      <c r="A5078">
        <v>-0.8503425656647593</v>
      </c>
      <c r="B5078">
        <v>0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-0.34734937334811622</v>
      </c>
      <c r="L5078">
        <v>-0.59256376983113102</v>
      </c>
      <c r="M5078">
        <v>0</v>
      </c>
      <c r="N5078">
        <f t="shared" si="474"/>
        <v>-5.4214255256793251</v>
      </c>
      <c r="O5078">
        <f t="shared" si="475"/>
        <v>4.420840132716479E-3</v>
      </c>
      <c r="P5078">
        <f t="shared" si="476"/>
        <v>4.4013823250942741E-3</v>
      </c>
      <c r="Q5078">
        <f t="shared" si="477"/>
        <v>0.99559861767490576</v>
      </c>
      <c r="R5078">
        <f t="shared" si="478"/>
        <v>-1.9157150531765971E-3</v>
      </c>
      <c r="S5078">
        <f t="shared" si="479"/>
        <v>0</v>
      </c>
    </row>
    <row r="5079" spans="1:19" x14ac:dyDescent="0.35">
      <c r="A5079">
        <v>0.38802375523046173</v>
      </c>
      <c r="B5079">
        <v>0</v>
      </c>
      <c r="C5079">
        <v>0</v>
      </c>
      <c r="D5079">
        <v>1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1</v>
      </c>
      <c r="K5079">
        <v>-4.7431943777266651E-2</v>
      </c>
      <c r="L5079">
        <v>-0.42370648075305362</v>
      </c>
      <c r="M5079">
        <v>0</v>
      </c>
      <c r="N5079">
        <f t="shared" si="474"/>
        <v>-3.3919999017539224</v>
      </c>
      <c r="O5079">
        <f t="shared" si="475"/>
        <v>3.3641330223333196E-2</v>
      </c>
      <c r="P5079">
        <f t="shared" si="476"/>
        <v>3.2546425186059949E-2</v>
      </c>
      <c r="Q5079">
        <f t="shared" si="477"/>
        <v>0.96745357481394001</v>
      </c>
      <c r="R5079">
        <f t="shared" si="478"/>
        <v>-1.4369866294457868E-2</v>
      </c>
      <c r="S5079">
        <f t="shared" si="479"/>
        <v>0</v>
      </c>
    </row>
    <row r="5080" spans="1:19" x14ac:dyDescent="0.35">
      <c r="A5080">
        <v>1.1841163900916754</v>
      </c>
      <c r="B5080">
        <v>0</v>
      </c>
      <c r="C5080">
        <v>0</v>
      </c>
      <c r="D5080">
        <v>1</v>
      </c>
      <c r="E5080">
        <v>1</v>
      </c>
      <c r="F5080">
        <v>0</v>
      </c>
      <c r="G5080">
        <v>0</v>
      </c>
      <c r="H5080">
        <v>1</v>
      </c>
      <c r="I5080">
        <v>1</v>
      </c>
      <c r="J5080">
        <v>0</v>
      </c>
      <c r="K5080">
        <v>-8.0559789458877429E-2</v>
      </c>
      <c r="L5080">
        <v>1.160954232133518</v>
      </c>
      <c r="M5080">
        <v>0</v>
      </c>
      <c r="N5080">
        <f t="shared" si="474"/>
        <v>-2.0252349127463378</v>
      </c>
      <c r="O5080">
        <f t="shared" si="475"/>
        <v>0.13196283979331613</v>
      </c>
      <c r="P5080">
        <f t="shared" si="476"/>
        <v>0.11657877374968519</v>
      </c>
      <c r="Q5080">
        <f t="shared" si="477"/>
        <v>0.88342122625031483</v>
      </c>
      <c r="R5080">
        <f t="shared" si="478"/>
        <v>-5.3832170016913303E-2</v>
      </c>
      <c r="S5080">
        <f t="shared" si="479"/>
        <v>1</v>
      </c>
    </row>
    <row r="5081" spans="1:19" x14ac:dyDescent="0.35">
      <c r="A5081">
        <v>-0.40806887963075178</v>
      </c>
      <c r="B5081">
        <v>0</v>
      </c>
      <c r="C5081">
        <v>0</v>
      </c>
      <c r="D5081">
        <v>1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1.5067057232993672</v>
      </c>
      <c r="L5081">
        <v>-0.76142105890920853</v>
      </c>
      <c r="M5081">
        <v>0</v>
      </c>
      <c r="N5081">
        <f t="shared" si="474"/>
        <v>-4.6878709022889877</v>
      </c>
      <c r="O5081">
        <f t="shared" si="475"/>
        <v>9.2062663453831451E-3</v>
      </c>
      <c r="P5081">
        <f t="shared" si="476"/>
        <v>9.1222841676574188E-3</v>
      </c>
      <c r="Q5081">
        <f t="shared" si="477"/>
        <v>0.99087771583234263</v>
      </c>
      <c r="R5081">
        <f t="shared" si="478"/>
        <v>-3.979938467388572E-3</v>
      </c>
      <c r="S5081">
        <f t="shared" si="479"/>
        <v>0</v>
      </c>
    </row>
    <row r="5082" spans="1:19" x14ac:dyDescent="0.35">
      <c r="A5082">
        <v>-1.1599341458885646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9.1062461860158036E-3</v>
      </c>
      <c r="L5082">
        <v>-1.0212015036447122</v>
      </c>
      <c r="M5082">
        <v>0</v>
      </c>
      <c r="N5082">
        <f t="shared" si="474"/>
        <v>-5.9657460852523343</v>
      </c>
      <c r="O5082">
        <f t="shared" si="475"/>
        <v>2.5651300875483085E-3</v>
      </c>
      <c r="P5082">
        <f t="shared" si="476"/>
        <v>2.5585670302779337E-3</v>
      </c>
      <c r="Q5082">
        <f t="shared" si="477"/>
        <v>0.9974414329697221</v>
      </c>
      <c r="R5082">
        <f t="shared" si="478"/>
        <v>-1.1125954756033816E-3</v>
      </c>
      <c r="S5082">
        <f t="shared" si="479"/>
        <v>0</v>
      </c>
    </row>
    <row r="5083" spans="1:19" x14ac:dyDescent="0.35">
      <c r="A5083">
        <v>-1.5579804633191714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-0.65897197505980165</v>
      </c>
      <c r="L5083">
        <v>-1.7355977266673472</v>
      </c>
      <c r="M5083">
        <v>0</v>
      </c>
      <c r="N5083">
        <f t="shared" si="474"/>
        <v>-6.9602961698496735</v>
      </c>
      <c r="O5083">
        <f t="shared" si="475"/>
        <v>9.4881552237270899E-4</v>
      </c>
      <c r="P5083">
        <f t="shared" si="476"/>
        <v>9.4791612483955388E-4</v>
      </c>
      <c r="Q5083">
        <f t="shared" si="477"/>
        <v>0.99905208387516042</v>
      </c>
      <c r="R5083">
        <f t="shared" si="478"/>
        <v>-4.118699822786461E-4</v>
      </c>
      <c r="S5083">
        <f t="shared" si="479"/>
        <v>0</v>
      </c>
    </row>
    <row r="5084" spans="1:19" x14ac:dyDescent="0.35">
      <c r="A5084">
        <v>-1.8357283381485281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-0.63754930151902667</v>
      </c>
      <c r="L5084">
        <v>-1.527773370878944</v>
      </c>
      <c r="M5084">
        <v>0</v>
      </c>
      <c r="N5084">
        <f t="shared" si="474"/>
        <v>-7.4146649669136719</v>
      </c>
      <c r="O5084">
        <f t="shared" si="475"/>
        <v>6.023541678775074E-4</v>
      </c>
      <c r="P5084">
        <f t="shared" si="476"/>
        <v>6.0199155575487145E-4</v>
      </c>
      <c r="Q5084">
        <f t="shared" si="477"/>
        <v>0.99939800844424509</v>
      </c>
      <c r="R5084">
        <f t="shared" si="478"/>
        <v>-2.6152033523360363E-4</v>
      </c>
      <c r="S5084">
        <f t="shared" si="479"/>
        <v>0</v>
      </c>
    </row>
    <row r="5085" spans="1:19" x14ac:dyDescent="0.35">
      <c r="A5085">
        <v>-0.62920572264775554</v>
      </c>
      <c r="B5085">
        <v>0</v>
      </c>
      <c r="C5085">
        <v>0</v>
      </c>
      <c r="D5085">
        <v>1</v>
      </c>
      <c r="E5085">
        <v>0</v>
      </c>
      <c r="F5085">
        <v>1</v>
      </c>
      <c r="G5085">
        <v>0</v>
      </c>
      <c r="H5085">
        <v>1</v>
      </c>
      <c r="I5085">
        <v>0</v>
      </c>
      <c r="J5085">
        <v>0</v>
      </c>
      <c r="K5085">
        <v>-0.34514085030267566</v>
      </c>
      <c r="L5085">
        <v>-0.11196994707044942</v>
      </c>
      <c r="M5085">
        <v>0</v>
      </c>
      <c r="N5085">
        <f t="shared" si="474"/>
        <v>-5.6189385601698332</v>
      </c>
      <c r="O5085">
        <f t="shared" si="475"/>
        <v>3.628490489990633E-3</v>
      </c>
      <c r="P5085">
        <f t="shared" si="476"/>
        <v>3.6153721465391388E-3</v>
      </c>
      <c r="Q5085">
        <f t="shared" si="477"/>
        <v>0.99638462785346082</v>
      </c>
      <c r="R5085">
        <f t="shared" si="478"/>
        <v>-1.5729813462049399E-3</v>
      </c>
      <c r="S5085">
        <f t="shared" si="479"/>
        <v>0</v>
      </c>
    </row>
    <row r="5086" spans="1:19" x14ac:dyDescent="0.35">
      <c r="A5086">
        <v>0.52070586104066396</v>
      </c>
      <c r="B5086">
        <v>0</v>
      </c>
      <c r="C5086">
        <v>0</v>
      </c>
      <c r="D5086">
        <v>1</v>
      </c>
      <c r="E5086">
        <v>0</v>
      </c>
      <c r="F5086">
        <v>0</v>
      </c>
      <c r="G5086">
        <v>1</v>
      </c>
      <c r="H5086">
        <v>0</v>
      </c>
      <c r="I5086">
        <v>1</v>
      </c>
      <c r="J5086">
        <v>0</v>
      </c>
      <c r="K5086">
        <v>4.8638808699404498E-2</v>
      </c>
      <c r="L5086">
        <v>1.5506248992367735</v>
      </c>
      <c r="M5086">
        <v>0</v>
      </c>
      <c r="N5086">
        <f t="shared" si="474"/>
        <v>-3.3134511931809199</v>
      </c>
      <c r="O5086">
        <f t="shared" si="475"/>
        <v>3.6390366601153044E-2</v>
      </c>
      <c r="P5086">
        <f t="shared" si="476"/>
        <v>3.51126059966144E-2</v>
      </c>
      <c r="Q5086">
        <f t="shared" si="477"/>
        <v>0.96488739400338563</v>
      </c>
      <c r="R5086">
        <f t="shared" si="478"/>
        <v>-1.5523367502319276E-2</v>
      </c>
      <c r="S5086">
        <f t="shared" si="479"/>
        <v>0</v>
      </c>
    </row>
    <row r="5087" spans="1:19" x14ac:dyDescent="0.35">
      <c r="A5087">
        <v>3.4204806403255718E-2</v>
      </c>
      <c r="B5087">
        <v>0</v>
      </c>
      <c r="C5087">
        <v>0</v>
      </c>
      <c r="D5087">
        <v>1</v>
      </c>
      <c r="E5087">
        <v>1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-0.75349676140466448</v>
      </c>
      <c r="L5087">
        <v>1.1219871654231928</v>
      </c>
      <c r="M5087">
        <v>0</v>
      </c>
      <c r="N5087">
        <f t="shared" si="474"/>
        <v>-4.0221978393981024</v>
      </c>
      <c r="O5087">
        <f t="shared" si="475"/>
        <v>1.7913550534977559E-2</v>
      </c>
      <c r="P5087">
        <f t="shared" si="476"/>
        <v>1.7598302454626784E-2</v>
      </c>
      <c r="Q5087">
        <f t="shared" si="477"/>
        <v>0.98240169754537321</v>
      </c>
      <c r="R5087">
        <f t="shared" si="478"/>
        <v>-7.7108957611817545E-3</v>
      </c>
      <c r="S5087">
        <f t="shared" si="479"/>
        <v>0</v>
      </c>
    </row>
    <row r="5088" spans="1:19" x14ac:dyDescent="0.35">
      <c r="A5088">
        <v>-1.0714794086817632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-0.34403658877995535</v>
      </c>
      <c r="L5088">
        <v>-0.60555279206790646</v>
      </c>
      <c r="M5088">
        <v>0</v>
      </c>
      <c r="N5088">
        <f t="shared" si="474"/>
        <v>-5.7877852351433798</v>
      </c>
      <c r="O5088">
        <f t="shared" si="475"/>
        <v>3.0647623934014455E-3</v>
      </c>
      <c r="P5088">
        <f t="shared" si="476"/>
        <v>3.0553983235226513E-3</v>
      </c>
      <c r="Q5088">
        <f t="shared" si="477"/>
        <v>0.99694460167647736</v>
      </c>
      <c r="R5088">
        <f t="shared" si="478"/>
        <v>-1.3289739397604283E-3</v>
      </c>
      <c r="S5088">
        <f t="shared" si="479"/>
        <v>0</v>
      </c>
    </row>
    <row r="5089" spans="1:19" x14ac:dyDescent="0.35">
      <c r="A5089">
        <v>1.051434284281473</v>
      </c>
      <c r="B5089">
        <v>0</v>
      </c>
      <c r="C5089">
        <v>0</v>
      </c>
      <c r="D5089">
        <v>1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-0.20114514773994055</v>
      </c>
      <c r="L5089">
        <v>-0.25484919167497661</v>
      </c>
      <c r="M5089">
        <v>0</v>
      </c>
      <c r="N5089">
        <f t="shared" si="474"/>
        <v>-2.2650569359100636</v>
      </c>
      <c r="O5089">
        <f t="shared" si="475"/>
        <v>0.10382412305157802</v>
      </c>
      <c r="P5089">
        <f t="shared" si="476"/>
        <v>9.4058574082029445E-2</v>
      </c>
      <c r="Q5089">
        <f t="shared" si="477"/>
        <v>0.90594142591797056</v>
      </c>
      <c r="R5089">
        <f t="shared" si="478"/>
        <v>-4.2899880935721453E-2</v>
      </c>
      <c r="S5089">
        <f t="shared" si="479"/>
        <v>1</v>
      </c>
    </row>
    <row r="5090" spans="1:19" x14ac:dyDescent="0.35">
      <c r="A5090">
        <v>1.2725711272984768</v>
      </c>
      <c r="B5090">
        <v>0</v>
      </c>
      <c r="C5090">
        <v>0</v>
      </c>
      <c r="D5090">
        <v>1</v>
      </c>
      <c r="E5090">
        <v>1</v>
      </c>
      <c r="F5090">
        <v>0</v>
      </c>
      <c r="G5090">
        <v>0</v>
      </c>
      <c r="H5090">
        <v>1</v>
      </c>
      <c r="I5090">
        <v>1</v>
      </c>
      <c r="J5090">
        <v>0</v>
      </c>
      <c r="K5090">
        <v>-0.49156592821539519</v>
      </c>
      <c r="L5090">
        <v>0.5504701870050851</v>
      </c>
      <c r="M5090">
        <v>0</v>
      </c>
      <c r="N5090">
        <f t="shared" si="474"/>
        <v>-1.9527463329398871</v>
      </c>
      <c r="O5090">
        <f t="shared" si="475"/>
        <v>0.14188387566642716</v>
      </c>
      <c r="P5090">
        <f t="shared" si="476"/>
        <v>0.12425420718338875</v>
      </c>
      <c r="Q5090">
        <f t="shared" si="477"/>
        <v>0.87574579281661125</v>
      </c>
      <c r="R5090">
        <f t="shared" si="478"/>
        <v>-5.762194040583838E-2</v>
      </c>
      <c r="S5090">
        <f t="shared" si="479"/>
        <v>1</v>
      </c>
    </row>
    <row r="5091" spans="1:19" x14ac:dyDescent="0.35">
      <c r="A5091">
        <v>0.34379638662706097</v>
      </c>
      <c r="B5091">
        <v>0</v>
      </c>
      <c r="C5091">
        <v>0</v>
      </c>
      <c r="D5091">
        <v>1</v>
      </c>
      <c r="E5091">
        <v>1</v>
      </c>
      <c r="F5091">
        <v>0</v>
      </c>
      <c r="G5091">
        <v>0</v>
      </c>
      <c r="H5091">
        <v>1</v>
      </c>
      <c r="I5091">
        <v>0</v>
      </c>
      <c r="J5091">
        <v>1</v>
      </c>
      <c r="K5091">
        <v>1.0250268470887465</v>
      </c>
      <c r="L5091">
        <v>-0.91728932575051059</v>
      </c>
      <c r="M5091">
        <v>0</v>
      </c>
      <c r="N5091">
        <f t="shared" si="474"/>
        <v>-3.1680970924311933</v>
      </c>
      <c r="O5091">
        <f t="shared" si="475"/>
        <v>4.2083602964789607E-2</v>
      </c>
      <c r="P5091">
        <f t="shared" si="476"/>
        <v>4.0384094755026627E-2</v>
      </c>
      <c r="Q5091">
        <f t="shared" si="477"/>
        <v>0.95961590524497342</v>
      </c>
      <c r="R5091">
        <f t="shared" si="478"/>
        <v>-1.79025623894092E-2</v>
      </c>
      <c r="S5091">
        <f t="shared" si="479"/>
        <v>0</v>
      </c>
    </row>
    <row r="5092" spans="1:19" x14ac:dyDescent="0.35">
      <c r="A5092">
        <v>0.87452480986786996</v>
      </c>
      <c r="B5092">
        <v>0</v>
      </c>
      <c r="C5092">
        <v>0</v>
      </c>
      <c r="D5092">
        <v>1</v>
      </c>
      <c r="E5092">
        <v>0</v>
      </c>
      <c r="F5092">
        <v>1</v>
      </c>
      <c r="G5092">
        <v>0</v>
      </c>
      <c r="H5092">
        <v>0</v>
      </c>
      <c r="I5092">
        <v>1</v>
      </c>
      <c r="J5092">
        <v>0</v>
      </c>
      <c r="K5092">
        <v>-0.66736436263247634</v>
      </c>
      <c r="L5092">
        <v>0.75829454279348818</v>
      </c>
      <c r="M5092">
        <v>0</v>
      </c>
      <c r="N5092">
        <f t="shared" si="474"/>
        <v>-3.0787609533720941</v>
      </c>
      <c r="O5092">
        <f t="shared" si="475"/>
        <v>4.601623760475685E-2</v>
      </c>
      <c r="P5092">
        <f t="shared" si="476"/>
        <v>4.3991896062845197E-2</v>
      </c>
      <c r="Q5092">
        <f t="shared" si="477"/>
        <v>0.95600810393715485</v>
      </c>
      <c r="R5092">
        <f t="shared" si="478"/>
        <v>-1.9538426259181427E-2</v>
      </c>
      <c r="S5092">
        <f t="shared" si="479"/>
        <v>0</v>
      </c>
    </row>
    <row r="5093" spans="1:19" x14ac:dyDescent="0.35">
      <c r="A5093">
        <v>0.91875217847127078</v>
      </c>
      <c r="B5093">
        <v>1</v>
      </c>
      <c r="C5093">
        <v>0</v>
      </c>
      <c r="D5093">
        <v>1</v>
      </c>
      <c r="E5093">
        <v>0</v>
      </c>
      <c r="F5093">
        <v>1</v>
      </c>
      <c r="G5093">
        <v>0</v>
      </c>
      <c r="H5093">
        <v>1</v>
      </c>
      <c r="I5093">
        <v>1</v>
      </c>
      <c r="J5093">
        <v>0</v>
      </c>
      <c r="K5093">
        <v>-0.64616254139624552</v>
      </c>
      <c r="L5093">
        <v>0.17378854213860451</v>
      </c>
      <c r="M5093">
        <v>0</v>
      </c>
      <c r="N5093">
        <f t="shared" si="474"/>
        <v>-2.5045321080271732</v>
      </c>
      <c r="O5093">
        <f t="shared" si="475"/>
        <v>8.1713822283690452E-2</v>
      </c>
      <c r="P5093">
        <f t="shared" si="476"/>
        <v>7.5541072509527546E-2</v>
      </c>
      <c r="Q5093">
        <f t="shared" si="477"/>
        <v>0.92445892749047243</v>
      </c>
      <c r="R5093">
        <f t="shared" si="478"/>
        <v>-3.4112379215992333E-2</v>
      </c>
      <c r="S5093">
        <f t="shared" si="479"/>
        <v>1</v>
      </c>
    </row>
    <row r="5094" spans="1:19" x14ac:dyDescent="0.35">
      <c r="A5094">
        <v>-1.8799557067519288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-0.97214054290329555</v>
      </c>
      <c r="L5094">
        <v>-1.5667404375892697</v>
      </c>
      <c r="M5094">
        <v>0</v>
      </c>
      <c r="N5094">
        <f t="shared" si="474"/>
        <v>-7.6246820620682882</v>
      </c>
      <c r="O5094">
        <f t="shared" si="475"/>
        <v>4.8825045218767258E-4</v>
      </c>
      <c r="P5094">
        <f t="shared" si="476"/>
        <v>4.8801218002010469E-4</v>
      </c>
      <c r="Q5094">
        <f t="shared" si="477"/>
        <v>0.99951198781997985</v>
      </c>
      <c r="R5094">
        <f t="shared" si="478"/>
        <v>-2.1199272860944831E-4</v>
      </c>
      <c r="S5094">
        <f t="shared" si="479"/>
        <v>0</v>
      </c>
    </row>
    <row r="5095" spans="1:19" x14ac:dyDescent="0.35">
      <c r="A5095">
        <v>-0.76188782845795777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1</v>
      </c>
      <c r="K5095">
        <v>-0.11700041970864943</v>
      </c>
      <c r="L5095">
        <v>-1.0212015036447122</v>
      </c>
      <c r="M5095">
        <v>0</v>
      </c>
      <c r="N5095">
        <f t="shared" si="474"/>
        <v>-5.1875638910572013</v>
      </c>
      <c r="O5095">
        <f t="shared" si="475"/>
        <v>5.5855973778758915E-3</v>
      </c>
      <c r="P5095">
        <f t="shared" si="476"/>
        <v>5.5545717763268174E-3</v>
      </c>
      <c r="Q5095">
        <f t="shared" si="477"/>
        <v>0.99444542822367321</v>
      </c>
      <c r="R5095">
        <f t="shared" si="478"/>
        <v>-2.4190444868640538E-3</v>
      </c>
      <c r="S5095">
        <f t="shared" si="479"/>
        <v>0</v>
      </c>
    </row>
    <row r="5096" spans="1:19" x14ac:dyDescent="0.35">
      <c r="A5096">
        <v>0.69761533545426702</v>
      </c>
      <c r="B5096">
        <v>1</v>
      </c>
      <c r="C5096">
        <v>0</v>
      </c>
      <c r="D5096">
        <v>1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-0.24509475634421105</v>
      </c>
      <c r="L5096">
        <v>0.26471169779603065</v>
      </c>
      <c r="M5096">
        <v>0</v>
      </c>
      <c r="N5096">
        <f t="shared" si="474"/>
        <v>-2.6989573847199479</v>
      </c>
      <c r="O5096">
        <f t="shared" si="475"/>
        <v>6.7275618774696885E-2</v>
      </c>
      <c r="P5096">
        <f t="shared" si="476"/>
        <v>6.3034906439569716E-2</v>
      </c>
      <c r="Q5096">
        <f t="shared" si="477"/>
        <v>0.93696509356043034</v>
      </c>
      <c r="R5096">
        <f t="shared" si="478"/>
        <v>-2.8276588361389014E-2</v>
      </c>
      <c r="S5096">
        <f t="shared" si="479"/>
        <v>1</v>
      </c>
    </row>
    <row r="5097" spans="1:19" x14ac:dyDescent="0.35">
      <c r="A5097">
        <v>1.4494806017120798</v>
      </c>
      <c r="B5097">
        <v>0</v>
      </c>
      <c r="C5097">
        <v>0</v>
      </c>
      <c r="D5097">
        <v>1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  <c r="K5097">
        <v>-0.52557718311518242</v>
      </c>
      <c r="L5097">
        <v>1.3038334767380453</v>
      </c>
      <c r="M5097">
        <v>0</v>
      </c>
      <c r="N5097">
        <f t="shared" si="474"/>
        <v>-1.9553442056159551</v>
      </c>
      <c r="O5097">
        <f t="shared" si="475"/>
        <v>0.14151575779137712</v>
      </c>
      <c r="P5097">
        <f t="shared" si="476"/>
        <v>0.12397179524283053</v>
      </c>
      <c r="Q5097">
        <f t="shared" si="477"/>
        <v>0.87602820475716947</v>
      </c>
      <c r="R5097">
        <f t="shared" si="478"/>
        <v>-5.7481910985787088E-2</v>
      </c>
      <c r="S5097">
        <f t="shared" si="479"/>
        <v>1</v>
      </c>
    </row>
    <row r="5098" spans="1:19" x14ac:dyDescent="0.35">
      <c r="A5098">
        <v>7.8432175006656474E-2</v>
      </c>
      <c r="B5098">
        <v>1</v>
      </c>
      <c r="C5098">
        <v>0</v>
      </c>
      <c r="D5098">
        <v>1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1</v>
      </c>
      <c r="K5098">
        <v>-0.24575731325784331</v>
      </c>
      <c r="L5098">
        <v>-9.8980924833674058E-2</v>
      </c>
      <c r="M5098">
        <v>0</v>
      </c>
      <c r="N5098">
        <f t="shared" si="474"/>
        <v>-3.5924076790110502</v>
      </c>
      <c r="O5098">
        <f t="shared" si="475"/>
        <v>2.7531962430821202E-2</v>
      </c>
      <c r="P5098">
        <f t="shared" si="476"/>
        <v>2.679426376741521E-2</v>
      </c>
      <c r="Q5098">
        <f t="shared" si="477"/>
        <v>0.97320573623258477</v>
      </c>
      <c r="R5098">
        <f t="shared" si="478"/>
        <v>-1.1795339931502068E-2</v>
      </c>
      <c r="S5098">
        <f t="shared" si="479"/>
        <v>0</v>
      </c>
    </row>
    <row r="5099" spans="1:19" x14ac:dyDescent="0.35">
      <c r="A5099">
        <v>-1.3368436203021676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-0.52491462620155016</v>
      </c>
      <c r="L5099">
        <v>-0.59256376983113102</v>
      </c>
      <c r="M5099">
        <v>0</v>
      </c>
      <c r="N5099">
        <f t="shared" si="474"/>
        <v>-6.5567154183225522</v>
      </c>
      <c r="O5099">
        <f t="shared" si="475"/>
        <v>1.4205439486024392E-3</v>
      </c>
      <c r="P5099">
        <f t="shared" si="476"/>
        <v>1.4185288660059168E-3</v>
      </c>
      <c r="Q5099">
        <f t="shared" si="477"/>
        <v>0.99858147113399409</v>
      </c>
      <c r="R5099">
        <f t="shared" si="478"/>
        <v>-6.1649662150437944E-4</v>
      </c>
      <c r="S5099">
        <f t="shared" si="479"/>
        <v>0</v>
      </c>
    </row>
    <row r="5100" spans="1:19" x14ac:dyDescent="0.35">
      <c r="A5100">
        <v>-1.8640338540547046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-0.59624992056928516</v>
      </c>
      <c r="L5100">
        <v>-1.4888063041686188</v>
      </c>
      <c r="M5100">
        <v>0</v>
      </c>
      <c r="N5100">
        <f t="shared" si="474"/>
        <v>-7.536863498403374</v>
      </c>
      <c r="O5100">
        <f t="shared" si="475"/>
        <v>5.3306696787224406E-4</v>
      </c>
      <c r="P5100">
        <f t="shared" si="476"/>
        <v>5.3278295887582215E-4</v>
      </c>
      <c r="Q5100">
        <f t="shared" si="477"/>
        <v>0.99946721704112418</v>
      </c>
      <c r="R5100">
        <f t="shared" si="478"/>
        <v>-2.3144635990636025E-4</v>
      </c>
      <c r="S5100">
        <f t="shared" si="479"/>
        <v>0</v>
      </c>
    </row>
    <row r="5101" spans="1:19" x14ac:dyDescent="0.35">
      <c r="A5101">
        <v>0.60916059824746549</v>
      </c>
      <c r="B5101">
        <v>0</v>
      </c>
      <c r="C5101">
        <v>0</v>
      </c>
      <c r="D5101">
        <v>1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-0.65212555361893543</v>
      </c>
      <c r="L5101">
        <v>-8.599190259689915E-2</v>
      </c>
      <c r="M5101">
        <v>0</v>
      </c>
      <c r="N5101">
        <f t="shared" si="474"/>
        <v>-3.470252835718858</v>
      </c>
      <c r="O5101">
        <f t="shared" si="475"/>
        <v>3.1109164158753238E-2</v>
      </c>
      <c r="P5101">
        <f t="shared" si="476"/>
        <v>3.0170582553336281E-2</v>
      </c>
      <c r="Q5101">
        <f t="shared" si="477"/>
        <v>0.96982941744666373</v>
      </c>
      <c r="R5101">
        <f t="shared" si="478"/>
        <v>-1.330464674040199E-2</v>
      </c>
      <c r="S5101">
        <f t="shared" si="479"/>
        <v>0</v>
      </c>
    </row>
    <row r="5102" spans="1:19" x14ac:dyDescent="0.35">
      <c r="A5102">
        <v>1.0956616528848737</v>
      </c>
      <c r="B5102">
        <v>0</v>
      </c>
      <c r="C5102">
        <v>0</v>
      </c>
      <c r="D5102">
        <v>1</v>
      </c>
      <c r="E5102">
        <v>0</v>
      </c>
      <c r="F5102">
        <v>1</v>
      </c>
      <c r="G5102">
        <v>0</v>
      </c>
      <c r="H5102">
        <v>1</v>
      </c>
      <c r="I5102">
        <v>1</v>
      </c>
      <c r="J5102">
        <v>0</v>
      </c>
      <c r="K5102">
        <v>-0.31952198297556306</v>
      </c>
      <c r="L5102">
        <v>1.5506248992367735</v>
      </c>
      <c r="M5102">
        <v>0</v>
      </c>
      <c r="N5102">
        <f t="shared" si="474"/>
        <v>-2.5631357451643253</v>
      </c>
      <c r="O5102">
        <f t="shared" si="475"/>
        <v>7.7062712145127985E-2</v>
      </c>
      <c r="P5102">
        <f t="shared" si="476"/>
        <v>7.1548955577197842E-2</v>
      </c>
      <c r="Q5102">
        <f t="shared" si="477"/>
        <v>0.92845104442280213</v>
      </c>
      <c r="R5102">
        <f t="shared" si="478"/>
        <v>-3.2240990898413598E-2</v>
      </c>
      <c r="S5102">
        <f t="shared" si="479"/>
        <v>1</v>
      </c>
    </row>
    <row r="5103" spans="1:19" x14ac:dyDescent="0.35">
      <c r="A5103">
        <v>-1.5137530947157707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-0.75680954597282568</v>
      </c>
      <c r="L5103">
        <v>-1.4758172819318436</v>
      </c>
      <c r="M5103">
        <v>0</v>
      </c>
      <c r="N5103">
        <f t="shared" si="474"/>
        <v>-6.8991809534004629</v>
      </c>
      <c r="O5103">
        <f t="shared" si="475"/>
        <v>1.0086111903995867E-3</v>
      </c>
      <c r="P5103">
        <f t="shared" si="476"/>
        <v>1.0075949188890056E-3</v>
      </c>
      <c r="Q5103">
        <f t="shared" si="477"/>
        <v>0.99899240508111098</v>
      </c>
      <c r="R5103">
        <f t="shared" si="478"/>
        <v>-4.3781351966560488E-4</v>
      </c>
      <c r="S5103">
        <f t="shared" si="479"/>
        <v>0</v>
      </c>
    </row>
    <row r="5104" spans="1:19" x14ac:dyDescent="0.35">
      <c r="A5104">
        <v>-0.14270466801034729</v>
      </c>
      <c r="B5104">
        <v>0</v>
      </c>
      <c r="C5104">
        <v>0</v>
      </c>
      <c r="D5104">
        <v>1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-0.49046166669267494</v>
      </c>
      <c r="L5104">
        <v>-9.8980924833674058E-2</v>
      </c>
      <c r="M5104">
        <v>0</v>
      </c>
      <c r="N5104">
        <f t="shared" si="474"/>
        <v>-4.289705971728563</v>
      </c>
      <c r="O5104">
        <f t="shared" si="475"/>
        <v>1.3708955525331749E-2</v>
      </c>
      <c r="P5104">
        <f t="shared" si="476"/>
        <v>1.3523561620531794E-2</v>
      </c>
      <c r="Q5104">
        <f t="shared" si="477"/>
        <v>0.98647643837946819</v>
      </c>
      <c r="R5104">
        <f t="shared" si="478"/>
        <v>-5.9132832490759457E-3</v>
      </c>
      <c r="S5104">
        <f t="shared" si="479"/>
        <v>0</v>
      </c>
    </row>
    <row r="5105" spans="1:19" x14ac:dyDescent="0.35">
      <c r="A5105">
        <v>1.7148448133324843</v>
      </c>
      <c r="B5105">
        <v>1</v>
      </c>
      <c r="C5105">
        <v>0</v>
      </c>
      <c r="D5105">
        <v>1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-0.7548218752319289</v>
      </c>
      <c r="L5105">
        <v>-7.3002880360123784E-2</v>
      </c>
      <c r="M5105">
        <v>0</v>
      </c>
      <c r="N5105">
        <f t="shared" si="474"/>
        <v>-1.4565139546239725</v>
      </c>
      <c r="O5105">
        <f t="shared" si="475"/>
        <v>0.23304727368970743</v>
      </c>
      <c r="P5105">
        <f t="shared" si="476"/>
        <v>0.18900108589701409</v>
      </c>
      <c r="Q5105">
        <f t="shared" si="477"/>
        <v>0.81099891410298586</v>
      </c>
      <c r="R5105">
        <f t="shared" si="478"/>
        <v>-9.0979727292415963E-2</v>
      </c>
      <c r="S5105">
        <f t="shared" si="479"/>
        <v>1</v>
      </c>
    </row>
    <row r="5106" spans="1:19" x14ac:dyDescent="0.35">
      <c r="A5106">
        <v>7.8432175006656474E-2</v>
      </c>
      <c r="B5106">
        <v>0</v>
      </c>
      <c r="C5106">
        <v>0</v>
      </c>
      <c r="D5106">
        <v>1</v>
      </c>
      <c r="E5106">
        <v>1</v>
      </c>
      <c r="F5106">
        <v>0</v>
      </c>
      <c r="G5106">
        <v>0</v>
      </c>
      <c r="H5106">
        <v>1</v>
      </c>
      <c r="I5106">
        <v>0</v>
      </c>
      <c r="J5106">
        <v>1</v>
      </c>
      <c r="K5106">
        <v>-0.18104758802643009</v>
      </c>
      <c r="L5106">
        <v>-0.56658572535758078</v>
      </c>
      <c r="M5106">
        <v>0</v>
      </c>
      <c r="N5106">
        <f t="shared" si="474"/>
        <v>-3.797153770782657</v>
      </c>
      <c r="O5106">
        <f t="shared" si="475"/>
        <v>2.2434534899710416E-2</v>
      </c>
      <c r="P5106">
        <f t="shared" si="476"/>
        <v>2.1942270271525011E-2</v>
      </c>
      <c r="Q5106">
        <f t="shared" si="477"/>
        <v>0.97805772972847493</v>
      </c>
      <c r="R5106">
        <f t="shared" si="478"/>
        <v>-9.6355102813383223E-3</v>
      </c>
      <c r="S5106">
        <f t="shared" si="479"/>
        <v>0</v>
      </c>
    </row>
    <row r="5107" spans="1:19" x14ac:dyDescent="0.35">
      <c r="A5107">
        <v>0.60916059824746549</v>
      </c>
      <c r="B5107">
        <v>0</v>
      </c>
      <c r="C5107">
        <v>0</v>
      </c>
      <c r="D5107">
        <v>1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-0.62319390172366196</v>
      </c>
      <c r="L5107">
        <v>-0.93027834798728604</v>
      </c>
      <c r="M5107">
        <v>0</v>
      </c>
      <c r="N5107">
        <f t="shared" si="474"/>
        <v>-3.3453054274810601</v>
      </c>
      <c r="O5107">
        <f t="shared" si="475"/>
        <v>3.5249447363390737E-2</v>
      </c>
      <c r="P5107">
        <f t="shared" si="476"/>
        <v>3.4049230794728033E-2</v>
      </c>
      <c r="Q5107">
        <f t="shared" si="477"/>
        <v>0.96595076920527201</v>
      </c>
      <c r="R5107">
        <f t="shared" si="478"/>
        <v>-1.5045007339502394E-2</v>
      </c>
      <c r="S5107">
        <f t="shared" si="479"/>
        <v>0</v>
      </c>
    </row>
    <row r="5108" spans="1:19" x14ac:dyDescent="0.35">
      <c r="A5108">
        <v>-1.1157067772851639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-0.5145345678879788</v>
      </c>
      <c r="L5108">
        <v>2.3429552556800597</v>
      </c>
      <c r="M5108">
        <v>0</v>
      </c>
      <c r="N5108">
        <f t="shared" si="474"/>
        <v>-5.8489588910085706</v>
      </c>
      <c r="O5108">
        <f t="shared" si="475"/>
        <v>2.8828990083106941E-3</v>
      </c>
      <c r="P5108">
        <f t="shared" si="476"/>
        <v>2.8746117928238838E-3</v>
      </c>
      <c r="Q5108">
        <f t="shared" si="477"/>
        <v>0.99712538820717611</v>
      </c>
      <c r="R5108">
        <f t="shared" si="478"/>
        <v>-1.2502258584008556E-3</v>
      </c>
      <c r="S5108">
        <f t="shared" si="479"/>
        <v>0</v>
      </c>
    </row>
    <row r="5109" spans="1:19" x14ac:dyDescent="0.35">
      <c r="A5109">
        <v>-1.3368436203021676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-6.7750355795321307E-2</v>
      </c>
      <c r="L5109">
        <v>-1.3329380373273163</v>
      </c>
      <c r="M5109">
        <v>0</v>
      </c>
      <c r="N5109">
        <f t="shared" si="474"/>
        <v>-6.5756390233477813</v>
      </c>
      <c r="O5109">
        <f t="shared" si="475"/>
        <v>1.3939148895529651E-3</v>
      </c>
      <c r="P5109">
        <f t="shared" si="476"/>
        <v>1.3919745954385039E-3</v>
      </c>
      <c r="Q5109">
        <f t="shared" si="477"/>
        <v>0.99860802540456151</v>
      </c>
      <c r="R5109">
        <f t="shared" si="478"/>
        <v>-6.0494801963253833E-4</v>
      </c>
      <c r="S5109">
        <f t="shared" si="479"/>
        <v>0</v>
      </c>
    </row>
    <row r="5110" spans="1:19" x14ac:dyDescent="0.35">
      <c r="A5110">
        <v>1.6263900761256829</v>
      </c>
      <c r="B5110">
        <v>1</v>
      </c>
      <c r="C5110">
        <v>0</v>
      </c>
      <c r="D5110">
        <v>1</v>
      </c>
      <c r="E5110">
        <v>1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-0.49465786047901222</v>
      </c>
      <c r="L5110">
        <v>-9.8980924833674058E-2</v>
      </c>
      <c r="M5110">
        <v>0</v>
      </c>
      <c r="N5110">
        <f t="shared" si="474"/>
        <v>-1.1212890755225744</v>
      </c>
      <c r="O5110">
        <f t="shared" si="475"/>
        <v>0.32585946630196089</v>
      </c>
      <c r="P5110">
        <f t="shared" si="476"/>
        <v>0.24577225157266197</v>
      </c>
      <c r="Q5110">
        <f t="shared" si="477"/>
        <v>0.75422774842733808</v>
      </c>
      <c r="R5110">
        <f t="shared" si="478"/>
        <v>-0.12249749371879605</v>
      </c>
      <c r="S5110">
        <f t="shared" si="479"/>
        <v>1</v>
      </c>
    </row>
    <row r="5111" spans="1:19" x14ac:dyDescent="0.35">
      <c r="A5111">
        <v>1.6706174447290836</v>
      </c>
      <c r="B5111">
        <v>0</v>
      </c>
      <c r="C5111">
        <v>0</v>
      </c>
      <c r="D5111">
        <v>1</v>
      </c>
      <c r="E5111">
        <v>0</v>
      </c>
      <c r="F5111">
        <v>1</v>
      </c>
      <c r="G5111">
        <v>0</v>
      </c>
      <c r="H5111">
        <v>1</v>
      </c>
      <c r="I5111">
        <v>0</v>
      </c>
      <c r="J5111">
        <v>0</v>
      </c>
      <c r="K5111">
        <v>0.42077494185616582</v>
      </c>
      <c r="L5111">
        <v>1.4467127213425723</v>
      </c>
      <c r="M5111">
        <v>0</v>
      </c>
      <c r="N5111">
        <f t="shared" si="474"/>
        <v>-1.6611586182765987</v>
      </c>
      <c r="O5111">
        <f t="shared" si="475"/>
        <v>0.18991880917574008</v>
      </c>
      <c r="P5111">
        <f t="shared" si="476"/>
        <v>0.15960652753047694</v>
      </c>
      <c r="Q5111">
        <f t="shared" si="477"/>
        <v>0.84039347246952301</v>
      </c>
      <c r="R5111">
        <f t="shared" si="478"/>
        <v>-7.5517329518674431E-2</v>
      </c>
      <c r="S5111">
        <f t="shared" si="479"/>
        <v>1</v>
      </c>
    </row>
    <row r="5112" spans="1:19" x14ac:dyDescent="0.35">
      <c r="A5112">
        <v>-0.36384151102735102</v>
      </c>
      <c r="B5112">
        <v>0</v>
      </c>
      <c r="C5112">
        <v>0</v>
      </c>
      <c r="D5112">
        <v>1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-0.51144263562436176</v>
      </c>
      <c r="L5112">
        <v>0.2257446310857055</v>
      </c>
      <c r="M5112">
        <v>0</v>
      </c>
      <c r="N5112">
        <f t="shared" si="474"/>
        <v>-5.2834702487304792</v>
      </c>
      <c r="O5112">
        <f t="shared" si="475"/>
        <v>5.0747894188873472E-3</v>
      </c>
      <c r="P5112">
        <f t="shared" si="476"/>
        <v>5.0491659648745956E-3</v>
      </c>
      <c r="Q5112">
        <f t="shared" si="477"/>
        <v>0.99495083403512541</v>
      </c>
      <c r="R5112">
        <f t="shared" si="478"/>
        <v>-2.1983795907628907E-3</v>
      </c>
      <c r="S5112">
        <f t="shared" si="479"/>
        <v>0</v>
      </c>
    </row>
    <row r="5113" spans="1:19" x14ac:dyDescent="0.35">
      <c r="A5113">
        <v>0.34379638662706097</v>
      </c>
      <c r="B5113">
        <v>0</v>
      </c>
      <c r="C5113">
        <v>0</v>
      </c>
      <c r="D5113">
        <v>1</v>
      </c>
      <c r="E5113">
        <v>1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1.3282570612277569</v>
      </c>
      <c r="L5113">
        <v>-0.42370648075305362</v>
      </c>
      <c r="M5113">
        <v>0</v>
      </c>
      <c r="N5113">
        <f t="shared" si="474"/>
        <v>-3.2961716513796864</v>
      </c>
      <c r="O5113">
        <f t="shared" si="475"/>
        <v>3.7024639654037524E-2</v>
      </c>
      <c r="P5113">
        <f t="shared" si="476"/>
        <v>3.5702757907844253E-2</v>
      </c>
      <c r="Q5113">
        <f t="shared" si="477"/>
        <v>0.96429724209215573</v>
      </c>
      <c r="R5113">
        <f t="shared" si="478"/>
        <v>-1.5789075326994178E-2</v>
      </c>
      <c r="S5113">
        <f t="shared" si="479"/>
        <v>0</v>
      </c>
    </row>
    <row r="5114" spans="1:19" x14ac:dyDescent="0.35">
      <c r="A5114">
        <v>3.4204806403255718E-2</v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1</v>
      </c>
      <c r="K5114">
        <v>-0.4608674578837692</v>
      </c>
      <c r="L5114">
        <v>-0.34577234733240281</v>
      </c>
      <c r="M5114">
        <v>0</v>
      </c>
      <c r="N5114">
        <f t="shared" si="474"/>
        <v>-4.0441018016220394</v>
      </c>
      <c r="O5114">
        <f t="shared" si="475"/>
        <v>1.752543890929735E-2</v>
      </c>
      <c r="P5114">
        <f t="shared" si="476"/>
        <v>1.7223587970521075E-2</v>
      </c>
      <c r="Q5114">
        <f t="shared" si="477"/>
        <v>0.98277641202947896</v>
      </c>
      <c r="R5114">
        <f t="shared" si="478"/>
        <v>-7.5452757250988132E-3</v>
      </c>
      <c r="S5114">
        <f t="shared" si="479"/>
        <v>0</v>
      </c>
    </row>
  </sheetData>
  <mergeCells count="2">
    <mergeCell ref="Y2:Z2"/>
    <mergeCell ref="W4:W5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healthcare-dataset-stroke-data</vt:lpstr>
      <vt:lpstr>Sheet1</vt:lpstr>
      <vt:lpstr>table </vt:lpstr>
      <vt:lpstr>univariate_analysis</vt:lpstr>
      <vt:lpstr>outlier_cal</vt:lpstr>
      <vt:lpstr>bivariate1</vt:lpstr>
      <vt:lpstr>correlation&amp;chi</vt:lpstr>
      <vt:lpstr>updated</vt:lpstr>
      <vt:lpstr>modeling sheet</vt:lpstr>
      <vt:lpstr>actual</vt:lpstr>
      <vt:lpstr>predicted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jitendra kumar</dc:creator>
  <cp:lastModifiedBy>jitendra kumar</cp:lastModifiedBy>
  <dcterms:modified xsi:type="dcterms:W3CDTF">2023-04-21T13:39:16Z</dcterms:modified>
</cp:coreProperties>
</file>